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dagcc.sharepoint.com/sites/MRP-AMS-TM-TSD/Shared Documents/GTR/WebZip Files/"/>
    </mc:Choice>
  </mc:AlternateContent>
  <xr:revisionPtr revIDLastSave="0" documentId="8_{3181E881-73FA-4CAA-9BED-A95D00ABF880}" xr6:coauthVersionLast="47" xr6:coauthVersionMax="47" xr10:uidLastSave="{00000000-0000-0000-0000-000000000000}"/>
  <bookViews>
    <workbookView xWindow="28680" yWindow="-120" windowWidth="29040" windowHeight="15720" tabRatio="627" activeTab="6" xr2:uid="{00000000-000D-0000-FFFF-FFFF00000000}"/>
  </bookViews>
  <sheets>
    <sheet name="Socrata" sheetId="15" r:id="rId1"/>
    <sheet name="Per Ton Rates" sheetId="12" r:id="rId2"/>
    <sheet name="TWK" sheetId="1" r:id="rId3"/>
    <sheet name="NXTMONTH" sheetId="2" r:id="rId4"/>
    <sheet name="THREEMONTH" sheetId="3" r:id="rId5"/>
    <sheet name="Old Figure 7" sheetId="7" state="hidden" r:id="rId6"/>
    <sheet name="New Figure 10 Redesign" sheetId="10" r:id="rId7"/>
    <sheet name="Figure 10 data" sheetId="6" r:id="rId8"/>
    <sheet name="Figure Text" sheetId="9" r:id="rId9"/>
    <sheet name="Old Table 8" sheetId="5" state="hidden" r:id="rId10"/>
    <sheet name="New Table 9 Redesign" sheetId="14" r:id="rId11"/>
    <sheet name="Table 9_data" sheetId="8" r:id="rId12"/>
  </sheets>
  <definedNames>
    <definedName name="_xlnm._FilterDatabase" localSheetId="0" hidden="1">Socrata!$A$1:$E$27925</definedName>
    <definedName name="_xlnm._FilterDatabase" localSheetId="2" hidden="1">TWK!$A$1:$H$1073</definedName>
    <definedName name="_xlnm.Print_Area" localSheetId="6">'New Figure 10 Redesign'!$B$2:$S$20</definedName>
    <definedName name="_xlnm.Print_Area" localSheetId="10">'New Table 9 Redesign'!$A$3:$J$13</definedName>
    <definedName name="_xlnm.Print_Area" localSheetId="9">'Old Table 8'!$O$26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8890" i="15" l="1"/>
  <c r="C28890" i="15"/>
  <c r="B28891" i="15"/>
  <c r="C28891" i="15"/>
  <c r="B28892" i="15"/>
  <c r="C28892" i="15"/>
  <c r="B28893" i="15"/>
  <c r="C28893" i="15"/>
  <c r="B28894" i="15"/>
  <c r="C28894" i="15"/>
  <c r="B28895" i="15"/>
  <c r="C28895" i="15"/>
  <c r="B28896" i="15"/>
  <c r="C28896" i="15"/>
  <c r="B28897" i="15"/>
  <c r="C28897" i="15"/>
  <c r="B28898" i="15"/>
  <c r="C28898" i="15"/>
  <c r="B28899" i="15"/>
  <c r="C28899" i="15"/>
  <c r="B28900" i="15"/>
  <c r="C28900" i="15"/>
  <c r="B28901" i="15"/>
  <c r="C28901" i="15"/>
  <c r="B28902" i="15"/>
  <c r="C28902" i="15"/>
  <c r="B28903" i="15"/>
  <c r="C28903" i="15"/>
  <c r="B28904" i="15"/>
  <c r="C28904" i="15"/>
  <c r="B28905" i="15"/>
  <c r="C28905" i="15"/>
  <c r="B28906" i="15"/>
  <c r="C28906" i="15"/>
  <c r="B28907" i="15"/>
  <c r="C28907" i="15"/>
  <c r="B28908" i="15"/>
  <c r="C28908" i="15"/>
  <c r="B28909" i="15"/>
  <c r="C28909" i="15"/>
  <c r="B28910" i="15"/>
  <c r="C28910" i="15"/>
  <c r="B28911" i="15"/>
  <c r="C28911" i="15"/>
  <c r="B28912" i="15"/>
  <c r="C28912" i="15"/>
  <c r="B28913" i="15"/>
  <c r="C28913" i="15"/>
  <c r="B28889" i="15"/>
  <c r="C28889" i="15"/>
  <c r="B28888" i="15"/>
  <c r="C28888" i="15"/>
  <c r="A1116" i="12"/>
  <c r="B1116" i="12"/>
  <c r="C1116" i="12"/>
  <c r="D1116" i="12"/>
  <c r="E1116" i="12"/>
  <c r="F1116" i="12"/>
  <c r="G1116" i="12"/>
  <c r="H1116" i="12"/>
  <c r="I1116" i="12"/>
  <c r="J1116" i="12"/>
  <c r="K1116" i="12"/>
  <c r="L1116" i="12"/>
  <c r="M1116" i="12"/>
  <c r="N1116" i="12"/>
  <c r="O1116" i="12"/>
  <c r="P1116" i="12"/>
  <c r="Q1116" i="12"/>
  <c r="R1116" i="12"/>
  <c r="S1116" i="12"/>
  <c r="T1116" i="12"/>
  <c r="U1116" i="12"/>
  <c r="V1116" i="12"/>
  <c r="W1116" i="12"/>
  <c r="X1116" i="12"/>
  <c r="Y1116" i="12"/>
  <c r="Z1116" i="12"/>
  <c r="AA1116" i="12"/>
  <c r="A1170" i="8"/>
  <c r="B1170" i="8"/>
  <c r="K1170" i="8" s="1"/>
  <c r="C1170" i="8"/>
  <c r="AO1170" i="8" s="1"/>
  <c r="D1170" i="8"/>
  <c r="AP1170" i="8" s="1"/>
  <c r="AM1170" i="8" s="1"/>
  <c r="E1170" i="8"/>
  <c r="AG1170" i="8" s="1"/>
  <c r="F1170" i="8"/>
  <c r="AH1170" i="8" s="1"/>
  <c r="G1170" i="8"/>
  <c r="AI1170" i="8" s="1"/>
  <c r="H1170" i="8"/>
  <c r="AJ1170" i="8" s="1"/>
  <c r="I1170" i="8"/>
  <c r="R1170" i="8"/>
  <c r="T1170" i="8"/>
  <c r="U1170" i="8"/>
  <c r="V1170" i="8"/>
  <c r="W1170" i="8"/>
  <c r="X1170" i="8"/>
  <c r="Y1170" i="8"/>
  <c r="Z1170" i="8"/>
  <c r="AA1170" i="8"/>
  <c r="AK1170" i="8" s="1"/>
  <c r="AD1170" i="8"/>
  <c r="AU1170" i="8"/>
  <c r="A1382" i="6"/>
  <c r="B1382" i="6"/>
  <c r="C1382" i="6" s="1"/>
  <c r="D1382" i="6"/>
  <c r="F1382" i="6" s="1"/>
  <c r="E1382" i="6"/>
  <c r="A1113" i="3"/>
  <c r="A1113" i="2"/>
  <c r="B28864" i="15"/>
  <c r="C28864" i="15"/>
  <c r="B28865" i="15"/>
  <c r="C28865" i="15"/>
  <c r="B28866" i="15"/>
  <c r="C28866" i="15"/>
  <c r="B28867" i="15"/>
  <c r="C28867" i="15"/>
  <c r="B28868" i="15"/>
  <c r="C28868" i="15"/>
  <c r="B28869" i="15"/>
  <c r="C28869" i="15"/>
  <c r="B28870" i="15"/>
  <c r="C28870" i="15"/>
  <c r="B28871" i="15"/>
  <c r="C28871" i="15"/>
  <c r="B28872" i="15"/>
  <c r="C28872" i="15"/>
  <c r="B28873" i="15"/>
  <c r="C28873" i="15"/>
  <c r="B28874" i="15"/>
  <c r="C28874" i="15"/>
  <c r="B28875" i="15"/>
  <c r="C28875" i="15"/>
  <c r="B28876" i="15"/>
  <c r="C28876" i="15"/>
  <c r="B28877" i="15"/>
  <c r="C28877" i="15"/>
  <c r="B28878" i="15"/>
  <c r="C28878" i="15"/>
  <c r="B28879" i="15"/>
  <c r="C28879" i="15"/>
  <c r="B28880" i="15"/>
  <c r="C28880" i="15"/>
  <c r="B28881" i="15"/>
  <c r="C28881" i="15"/>
  <c r="B28882" i="15"/>
  <c r="C28882" i="15"/>
  <c r="B28883" i="15"/>
  <c r="C28883" i="15"/>
  <c r="B28884" i="15"/>
  <c r="C28884" i="15"/>
  <c r="B28885" i="15"/>
  <c r="C28885" i="15"/>
  <c r="B28886" i="15"/>
  <c r="C28886" i="15"/>
  <c r="B28887" i="15"/>
  <c r="C28887" i="15"/>
  <c r="B28863" i="15"/>
  <c r="C28863" i="15"/>
  <c r="B28862" i="15"/>
  <c r="C28862" i="15"/>
  <c r="A1115" i="12"/>
  <c r="B1115" i="12"/>
  <c r="C1115" i="12"/>
  <c r="D1115" i="12"/>
  <c r="E1115" i="12"/>
  <c r="F1115" i="12"/>
  <c r="G1115" i="12"/>
  <c r="H1115" i="12"/>
  <c r="I1115" i="12"/>
  <c r="J1115" i="12"/>
  <c r="K1115" i="12"/>
  <c r="L1115" i="12"/>
  <c r="M1115" i="12"/>
  <c r="N1115" i="12"/>
  <c r="O1115" i="12"/>
  <c r="P1115" i="12"/>
  <c r="Q1115" i="12"/>
  <c r="R1115" i="12"/>
  <c r="S1115" i="12"/>
  <c r="T1115" i="12"/>
  <c r="U1115" i="12"/>
  <c r="V1115" i="12"/>
  <c r="W1115" i="12"/>
  <c r="X1115" i="12"/>
  <c r="Y1115" i="12"/>
  <c r="Z1115" i="12"/>
  <c r="AA1115" i="12"/>
  <c r="A1169" i="8"/>
  <c r="B1169" i="8"/>
  <c r="C1169" i="8"/>
  <c r="D1169" i="8"/>
  <c r="E1169" i="8"/>
  <c r="F1169" i="8"/>
  <c r="G1169" i="8"/>
  <c r="H1169" i="8"/>
  <c r="I1169" i="8"/>
  <c r="A1381" i="6"/>
  <c r="B1381" i="6"/>
  <c r="E1381" i="6"/>
  <c r="A1112" i="3"/>
  <c r="A1112" i="2"/>
  <c r="B1114" i="12"/>
  <c r="B28837" i="15"/>
  <c r="B28838" i="15"/>
  <c r="B28839" i="15"/>
  <c r="B28840" i="15"/>
  <c r="B28841" i="15"/>
  <c r="B28842" i="15"/>
  <c r="B28843" i="15"/>
  <c r="B28844" i="15"/>
  <c r="B28845" i="15"/>
  <c r="B28846" i="15"/>
  <c r="B28847" i="15"/>
  <c r="B28848" i="15"/>
  <c r="B28849" i="15"/>
  <c r="B28850" i="15"/>
  <c r="B28851" i="15"/>
  <c r="B28852" i="15"/>
  <c r="B28853" i="15"/>
  <c r="B28854" i="15"/>
  <c r="B28855" i="15"/>
  <c r="B28856" i="15"/>
  <c r="B28857" i="15"/>
  <c r="B28858" i="15"/>
  <c r="B28859" i="15"/>
  <c r="B28860" i="15"/>
  <c r="B28861" i="15"/>
  <c r="C28837" i="15"/>
  <c r="C28838" i="15"/>
  <c r="C28839" i="15"/>
  <c r="C28840" i="15"/>
  <c r="C28841" i="15"/>
  <c r="C28842" i="15"/>
  <c r="C28843" i="15"/>
  <c r="C28844" i="15"/>
  <c r="C28845" i="15"/>
  <c r="C28846" i="15"/>
  <c r="C28847" i="15"/>
  <c r="C28848" i="15"/>
  <c r="C28849" i="15"/>
  <c r="C28850" i="15"/>
  <c r="C28851" i="15"/>
  <c r="C28852" i="15"/>
  <c r="C28853" i="15"/>
  <c r="C28854" i="15"/>
  <c r="C28855" i="15"/>
  <c r="C28856" i="15"/>
  <c r="C28857" i="15"/>
  <c r="C28858" i="15"/>
  <c r="C28859" i="15"/>
  <c r="C28860" i="15"/>
  <c r="C28861" i="15"/>
  <c r="B28836" i="15"/>
  <c r="C28836" i="15"/>
  <c r="B1168" i="8"/>
  <c r="C1168" i="8"/>
  <c r="D1168" i="8"/>
  <c r="E1168" i="8"/>
  <c r="F1168" i="8"/>
  <c r="G1168" i="8"/>
  <c r="H1168" i="8"/>
  <c r="I1168" i="8"/>
  <c r="A1168" i="8"/>
  <c r="B1380" i="6"/>
  <c r="E1380" i="6"/>
  <c r="A1380" i="6"/>
  <c r="C1114" i="12"/>
  <c r="D1114" i="12"/>
  <c r="E1114" i="12"/>
  <c r="F1114" i="12"/>
  <c r="G1114" i="12"/>
  <c r="H1114" i="12"/>
  <c r="I1114" i="12"/>
  <c r="J1114" i="12"/>
  <c r="K1114" i="12"/>
  <c r="L1114" i="12"/>
  <c r="M1114" i="12"/>
  <c r="N1114" i="12"/>
  <c r="O1114" i="12"/>
  <c r="P1114" i="12"/>
  <c r="Q1114" i="12"/>
  <c r="R1114" i="12"/>
  <c r="S1114" i="12"/>
  <c r="T1114" i="12"/>
  <c r="U1114" i="12"/>
  <c r="V1114" i="12"/>
  <c r="W1114" i="12"/>
  <c r="X1114" i="12"/>
  <c r="Y1114" i="12"/>
  <c r="Z1114" i="12"/>
  <c r="AA1114" i="12"/>
  <c r="A1111" i="3"/>
  <c r="A1111" i="2"/>
  <c r="A1114" i="12"/>
  <c r="B28819" i="15"/>
  <c r="B28820" i="15"/>
  <c r="B28821" i="15"/>
  <c r="B28822" i="15"/>
  <c r="B28823" i="15"/>
  <c r="B28824" i="15"/>
  <c r="B28825" i="15"/>
  <c r="B28826" i="15"/>
  <c r="B28827" i="15"/>
  <c r="B28828" i="15"/>
  <c r="B28829" i="15"/>
  <c r="B28830" i="15"/>
  <c r="B28831" i="15"/>
  <c r="B28832" i="15"/>
  <c r="B28833" i="15"/>
  <c r="B28834" i="15"/>
  <c r="B28835" i="15"/>
  <c r="B28811" i="15"/>
  <c r="B28812" i="15"/>
  <c r="B28813" i="15"/>
  <c r="B28814" i="15"/>
  <c r="B28815" i="15"/>
  <c r="B28816" i="15"/>
  <c r="B28817" i="15"/>
  <c r="B28818" i="15"/>
  <c r="C28811" i="15"/>
  <c r="C28812" i="15"/>
  <c r="C28813" i="15"/>
  <c r="C28814" i="15"/>
  <c r="C28815" i="15"/>
  <c r="C28816" i="15"/>
  <c r="C28817" i="15"/>
  <c r="C28818" i="15"/>
  <c r="C28819" i="15"/>
  <c r="C28820" i="15"/>
  <c r="C28821" i="15"/>
  <c r="C28822" i="15"/>
  <c r="C28823" i="15"/>
  <c r="C28824" i="15"/>
  <c r="C28825" i="15"/>
  <c r="C28826" i="15"/>
  <c r="C28827" i="15"/>
  <c r="C28828" i="15"/>
  <c r="C28829" i="15"/>
  <c r="C28830" i="15"/>
  <c r="C28831" i="15"/>
  <c r="C28832" i="15"/>
  <c r="C28833" i="15"/>
  <c r="C28834" i="15"/>
  <c r="C28835" i="15"/>
  <c r="B28810" i="15"/>
  <c r="C28810" i="15"/>
  <c r="B1113" i="12"/>
  <c r="C1113" i="12"/>
  <c r="D1113" i="12"/>
  <c r="E1113" i="12"/>
  <c r="F1113" i="12"/>
  <c r="G1113" i="12"/>
  <c r="H1113" i="12"/>
  <c r="I1113" i="12"/>
  <c r="J1113" i="12"/>
  <c r="K1113" i="12"/>
  <c r="L1113" i="12"/>
  <c r="M1113" i="12"/>
  <c r="N1113" i="12"/>
  <c r="O1113" i="12"/>
  <c r="P1113" i="12"/>
  <c r="Q1113" i="12"/>
  <c r="R1113" i="12"/>
  <c r="S1113" i="12"/>
  <c r="T1113" i="12"/>
  <c r="U1113" i="12"/>
  <c r="V1113" i="12"/>
  <c r="W1113" i="12"/>
  <c r="X1113" i="12"/>
  <c r="Y1113" i="12"/>
  <c r="Z1113" i="12"/>
  <c r="AA1113" i="12"/>
  <c r="A1113" i="12"/>
  <c r="B1167" i="8"/>
  <c r="C1167" i="8"/>
  <c r="D1167" i="8"/>
  <c r="E1167" i="8"/>
  <c r="F1167" i="8"/>
  <c r="G1167" i="8"/>
  <c r="H1167" i="8"/>
  <c r="I1167" i="8"/>
  <c r="A1167" i="8"/>
  <c r="A1379" i="6"/>
  <c r="B1379" i="6"/>
  <c r="G1379" i="6" s="1"/>
  <c r="E1379" i="6"/>
  <c r="A1110" i="3"/>
  <c r="A1110" i="2"/>
  <c r="C28809" i="15"/>
  <c r="B28809" i="15"/>
  <c r="C28808" i="15"/>
  <c r="B28808" i="15"/>
  <c r="C28807" i="15"/>
  <c r="B28807" i="15"/>
  <c r="C28806" i="15"/>
  <c r="B28806" i="15"/>
  <c r="C28805" i="15"/>
  <c r="B28805" i="15"/>
  <c r="C28804" i="15"/>
  <c r="B28804" i="15"/>
  <c r="C28803" i="15"/>
  <c r="B28803" i="15"/>
  <c r="C28802" i="15"/>
  <c r="B28802" i="15"/>
  <c r="C28801" i="15"/>
  <c r="B28801" i="15"/>
  <c r="C28800" i="15"/>
  <c r="B28800" i="15"/>
  <c r="C28799" i="15"/>
  <c r="B28799" i="15"/>
  <c r="C28798" i="15"/>
  <c r="B28798" i="15"/>
  <c r="C28797" i="15"/>
  <c r="B28797" i="15"/>
  <c r="C28796" i="15"/>
  <c r="B28796" i="15"/>
  <c r="C28795" i="15"/>
  <c r="B28795" i="15"/>
  <c r="C28794" i="15"/>
  <c r="B28794" i="15"/>
  <c r="C28793" i="15"/>
  <c r="B28793" i="15"/>
  <c r="C28792" i="15"/>
  <c r="B28792" i="15"/>
  <c r="C28791" i="15"/>
  <c r="B28791" i="15"/>
  <c r="C28790" i="15"/>
  <c r="B28790" i="15"/>
  <c r="C28789" i="15"/>
  <c r="B28789" i="15"/>
  <c r="C28788" i="15"/>
  <c r="B28788" i="15"/>
  <c r="C28787" i="15"/>
  <c r="B28787" i="15"/>
  <c r="C28786" i="15"/>
  <c r="B28786" i="15"/>
  <c r="B28785" i="15"/>
  <c r="C28785" i="15"/>
  <c r="B28784" i="15"/>
  <c r="C28784" i="15"/>
  <c r="A1112" i="12"/>
  <c r="B1112" i="12"/>
  <c r="C1112" i="12"/>
  <c r="D1112" i="12"/>
  <c r="E1112" i="12"/>
  <c r="F1112" i="12"/>
  <c r="G1112" i="12"/>
  <c r="H1112" i="12"/>
  <c r="I1112" i="12"/>
  <c r="J1112" i="12"/>
  <c r="K1112" i="12"/>
  <c r="L1112" i="12"/>
  <c r="M1112" i="12"/>
  <c r="N1112" i="12"/>
  <c r="O1112" i="12"/>
  <c r="P1112" i="12"/>
  <c r="Q1112" i="12"/>
  <c r="R1112" i="12"/>
  <c r="S1112" i="12"/>
  <c r="T1112" i="12"/>
  <c r="U1112" i="12"/>
  <c r="V1112" i="12"/>
  <c r="W1112" i="12"/>
  <c r="X1112" i="12"/>
  <c r="Y1112" i="12"/>
  <c r="Z1112" i="12"/>
  <c r="AA1112" i="12"/>
  <c r="A1166" i="8"/>
  <c r="B1166" i="8"/>
  <c r="C1166" i="8"/>
  <c r="D1166" i="8"/>
  <c r="E1166" i="8"/>
  <c r="F1166" i="8"/>
  <c r="G1166" i="8"/>
  <c r="H1166" i="8"/>
  <c r="I1166" i="8"/>
  <c r="R1166" i="8"/>
  <c r="A1378" i="6"/>
  <c r="B1378" i="6"/>
  <c r="E1378" i="6"/>
  <c r="A1109" i="3"/>
  <c r="A1109" i="2"/>
  <c r="B28759" i="15"/>
  <c r="C28759" i="15"/>
  <c r="B28760" i="15"/>
  <c r="C28760" i="15"/>
  <c r="B28761" i="15"/>
  <c r="C28761" i="15"/>
  <c r="B28762" i="15"/>
  <c r="C28762" i="15"/>
  <c r="B28763" i="15"/>
  <c r="C28763" i="15"/>
  <c r="B28764" i="15"/>
  <c r="C28764" i="15"/>
  <c r="B28765" i="15"/>
  <c r="C28765" i="15"/>
  <c r="B28766" i="15"/>
  <c r="C28766" i="15"/>
  <c r="B28767" i="15"/>
  <c r="C28767" i="15"/>
  <c r="B28768" i="15"/>
  <c r="C28768" i="15"/>
  <c r="B28769" i="15"/>
  <c r="C28769" i="15"/>
  <c r="B28770" i="15"/>
  <c r="C28770" i="15"/>
  <c r="B28771" i="15"/>
  <c r="C28771" i="15"/>
  <c r="B28772" i="15"/>
  <c r="C28772" i="15"/>
  <c r="B28773" i="15"/>
  <c r="C28773" i="15"/>
  <c r="B28774" i="15"/>
  <c r="C28774" i="15"/>
  <c r="B28775" i="15"/>
  <c r="C28775" i="15"/>
  <c r="B28776" i="15"/>
  <c r="C28776" i="15"/>
  <c r="B28777" i="15"/>
  <c r="C28777" i="15"/>
  <c r="B28778" i="15"/>
  <c r="C28778" i="15"/>
  <c r="B28779" i="15"/>
  <c r="C28779" i="15"/>
  <c r="B28780" i="15"/>
  <c r="C28780" i="15"/>
  <c r="B28781" i="15"/>
  <c r="C28781" i="15"/>
  <c r="B28782" i="15"/>
  <c r="C28782" i="15"/>
  <c r="B28783" i="15"/>
  <c r="C28783" i="15"/>
  <c r="B28758" i="15"/>
  <c r="C28758" i="15"/>
  <c r="A1111" i="12"/>
  <c r="B1111" i="12"/>
  <c r="C1111" i="12"/>
  <c r="D1111" i="12"/>
  <c r="E1111" i="12"/>
  <c r="F1111" i="12"/>
  <c r="G1111" i="12"/>
  <c r="H1111" i="12"/>
  <c r="I1111" i="12"/>
  <c r="J1111" i="12"/>
  <c r="K1111" i="12"/>
  <c r="L1111" i="12"/>
  <c r="M1111" i="12"/>
  <c r="N1111" i="12"/>
  <c r="O1111" i="12"/>
  <c r="P1111" i="12"/>
  <c r="Q1111" i="12"/>
  <c r="R1111" i="12"/>
  <c r="S1111" i="12"/>
  <c r="T1111" i="12"/>
  <c r="U1111" i="12"/>
  <c r="V1111" i="12"/>
  <c r="W1111" i="12"/>
  <c r="X1111" i="12"/>
  <c r="Y1111" i="12"/>
  <c r="Z1111" i="12"/>
  <c r="AA1111" i="12"/>
  <c r="A1165" i="8"/>
  <c r="B1165" i="8"/>
  <c r="C1165" i="8"/>
  <c r="D1165" i="8"/>
  <c r="E1165" i="8"/>
  <c r="F1165" i="8"/>
  <c r="G1165" i="8"/>
  <c r="H1165" i="8"/>
  <c r="I1165" i="8"/>
  <c r="R1168" i="8" s="1"/>
  <c r="A1377" i="6"/>
  <c r="B1377" i="6"/>
  <c r="E1377" i="6"/>
  <c r="A1108" i="3"/>
  <c r="A1108" i="2"/>
  <c r="C28734" i="15"/>
  <c r="C28735" i="15"/>
  <c r="C28736" i="15"/>
  <c r="C28737" i="15"/>
  <c r="C28738" i="15"/>
  <c r="C28739" i="15"/>
  <c r="C28740" i="15"/>
  <c r="C28741" i="15"/>
  <c r="C28742" i="15"/>
  <c r="C28743" i="15"/>
  <c r="C28744" i="15"/>
  <c r="C28745" i="15"/>
  <c r="C28746" i="15"/>
  <c r="C28747" i="15"/>
  <c r="C28748" i="15"/>
  <c r="C28749" i="15"/>
  <c r="C28750" i="15"/>
  <c r="C28751" i="15"/>
  <c r="C28752" i="15"/>
  <c r="C28753" i="15"/>
  <c r="C28754" i="15"/>
  <c r="C28755" i="15"/>
  <c r="C28756" i="15"/>
  <c r="C28757" i="15"/>
  <c r="B28734" i="15"/>
  <c r="B28735" i="15"/>
  <c r="B28736" i="15"/>
  <c r="B28737" i="15"/>
  <c r="B28738" i="15"/>
  <c r="B28739" i="15"/>
  <c r="B28740" i="15"/>
  <c r="B28741" i="15"/>
  <c r="B28742" i="15"/>
  <c r="B28743" i="15"/>
  <c r="B28744" i="15"/>
  <c r="B28745" i="15"/>
  <c r="B28746" i="15"/>
  <c r="B28747" i="15"/>
  <c r="B28748" i="15"/>
  <c r="B28749" i="15"/>
  <c r="B28750" i="15"/>
  <c r="B28751" i="15"/>
  <c r="B28752" i="15"/>
  <c r="B28753" i="15"/>
  <c r="B28754" i="15"/>
  <c r="B28755" i="15"/>
  <c r="B28756" i="15"/>
  <c r="B28757" i="15"/>
  <c r="B28733" i="15"/>
  <c r="C28733" i="15"/>
  <c r="B28732" i="15"/>
  <c r="C28732" i="15"/>
  <c r="A1110" i="12"/>
  <c r="B1110" i="12"/>
  <c r="C1110" i="12"/>
  <c r="D1110" i="12"/>
  <c r="E1110" i="12"/>
  <c r="F1110" i="12"/>
  <c r="G1110" i="12"/>
  <c r="H1110" i="12"/>
  <c r="I1110" i="12"/>
  <c r="J1110" i="12"/>
  <c r="K1110" i="12"/>
  <c r="L1110" i="12"/>
  <c r="M1110" i="12"/>
  <c r="N1110" i="12"/>
  <c r="O1110" i="12"/>
  <c r="P1110" i="12"/>
  <c r="Q1110" i="12"/>
  <c r="R1110" i="12"/>
  <c r="S1110" i="12"/>
  <c r="T1110" i="12"/>
  <c r="U1110" i="12"/>
  <c r="V1110" i="12"/>
  <c r="W1110" i="12"/>
  <c r="X1110" i="12"/>
  <c r="Y1110" i="12"/>
  <c r="Z1110" i="12"/>
  <c r="AA1110" i="12"/>
  <c r="A1164" i="8"/>
  <c r="B1164" i="8"/>
  <c r="C1164" i="8"/>
  <c r="D1164" i="8"/>
  <c r="E1164" i="8"/>
  <c r="F1164" i="8"/>
  <c r="G1164" i="8"/>
  <c r="H1164" i="8"/>
  <c r="I1164" i="8"/>
  <c r="A1376" i="6"/>
  <c r="B1376" i="6"/>
  <c r="E1376" i="6"/>
  <c r="A1107" i="3"/>
  <c r="A1107" i="2"/>
  <c r="B28708" i="15"/>
  <c r="C28708" i="15"/>
  <c r="B28709" i="15"/>
  <c r="C28709" i="15"/>
  <c r="B28710" i="15"/>
  <c r="C28710" i="15"/>
  <c r="B28711" i="15"/>
  <c r="C28711" i="15"/>
  <c r="B28712" i="15"/>
  <c r="C28712" i="15"/>
  <c r="B28713" i="15"/>
  <c r="C28713" i="15"/>
  <c r="B28714" i="15"/>
  <c r="C28714" i="15"/>
  <c r="B28715" i="15"/>
  <c r="C28715" i="15"/>
  <c r="B28716" i="15"/>
  <c r="C28716" i="15"/>
  <c r="B28717" i="15"/>
  <c r="C28717" i="15"/>
  <c r="B28718" i="15"/>
  <c r="C28718" i="15"/>
  <c r="B28719" i="15"/>
  <c r="C28719" i="15"/>
  <c r="B28720" i="15"/>
  <c r="C28720" i="15"/>
  <c r="B28721" i="15"/>
  <c r="C28721" i="15"/>
  <c r="B28722" i="15"/>
  <c r="C28722" i="15"/>
  <c r="B28723" i="15"/>
  <c r="C28723" i="15"/>
  <c r="B28724" i="15"/>
  <c r="C28724" i="15"/>
  <c r="B28725" i="15"/>
  <c r="C28725" i="15"/>
  <c r="B28726" i="15"/>
  <c r="C28726" i="15"/>
  <c r="B28727" i="15"/>
  <c r="C28727" i="15"/>
  <c r="B28728" i="15"/>
  <c r="C28728" i="15"/>
  <c r="B28729" i="15"/>
  <c r="C28729" i="15"/>
  <c r="B28730" i="15"/>
  <c r="C28730" i="15"/>
  <c r="B28731" i="15"/>
  <c r="C28731" i="15"/>
  <c r="B28707" i="15"/>
  <c r="C28707" i="15"/>
  <c r="B28706" i="15"/>
  <c r="C28706" i="15"/>
  <c r="A1109" i="12"/>
  <c r="B1109" i="12"/>
  <c r="C1109" i="12"/>
  <c r="D1109" i="12"/>
  <c r="E1109" i="12"/>
  <c r="F1109" i="12"/>
  <c r="G1109" i="12"/>
  <c r="H1109" i="12"/>
  <c r="I1109" i="12"/>
  <c r="J1109" i="12"/>
  <c r="K1109" i="12"/>
  <c r="L1109" i="12"/>
  <c r="M1109" i="12"/>
  <c r="N1109" i="12"/>
  <c r="O1109" i="12"/>
  <c r="P1109" i="12"/>
  <c r="Q1109" i="12"/>
  <c r="R1109" i="12"/>
  <c r="S1109" i="12"/>
  <c r="T1109" i="12"/>
  <c r="U1109" i="12"/>
  <c r="V1109" i="12"/>
  <c r="W1109" i="12"/>
  <c r="X1109" i="12"/>
  <c r="Y1109" i="12"/>
  <c r="Z1109" i="12"/>
  <c r="AA1109" i="12"/>
  <c r="A1163" i="8"/>
  <c r="B1163" i="8"/>
  <c r="C1163" i="8"/>
  <c r="D1163" i="8"/>
  <c r="E1163" i="8"/>
  <c r="F1163" i="8"/>
  <c r="G1163" i="8"/>
  <c r="H1163" i="8"/>
  <c r="I1163" i="8"/>
  <c r="B1375" i="6"/>
  <c r="E1375" i="6"/>
  <c r="A1375" i="6"/>
  <c r="B1106" i="3"/>
  <c r="A1106" i="3"/>
  <c r="B1106" i="2"/>
  <c r="A1106" i="2"/>
  <c r="AA1108" i="12"/>
  <c r="Z1108" i="12"/>
  <c r="Y1108" i="12"/>
  <c r="X1108" i="12"/>
  <c r="W1108" i="12"/>
  <c r="V1108" i="12"/>
  <c r="U1108" i="12"/>
  <c r="T1108" i="12"/>
  <c r="S1108" i="12"/>
  <c r="R1108" i="12"/>
  <c r="Q1108" i="12"/>
  <c r="P1108" i="12"/>
  <c r="O1108" i="12"/>
  <c r="N1108" i="12"/>
  <c r="M1108" i="12"/>
  <c r="L1108" i="12"/>
  <c r="K1108" i="12"/>
  <c r="J1108" i="12"/>
  <c r="I1108" i="12"/>
  <c r="H1108" i="12"/>
  <c r="G1108" i="12"/>
  <c r="F1108" i="12"/>
  <c r="E1108" i="12"/>
  <c r="D1108" i="12"/>
  <c r="C1108" i="12"/>
  <c r="B1108" i="12"/>
  <c r="A1108" i="12"/>
  <c r="B28680" i="15"/>
  <c r="C28680" i="15"/>
  <c r="B28681" i="15"/>
  <c r="C28681" i="15"/>
  <c r="B28682" i="15"/>
  <c r="C28682" i="15"/>
  <c r="B28683" i="15"/>
  <c r="C28683" i="15"/>
  <c r="B28684" i="15"/>
  <c r="C28684" i="15"/>
  <c r="B28685" i="15"/>
  <c r="C28685" i="15"/>
  <c r="B28686" i="15"/>
  <c r="C28686" i="15"/>
  <c r="B28687" i="15"/>
  <c r="C28687" i="15"/>
  <c r="B28688" i="15"/>
  <c r="C28688" i="15"/>
  <c r="B28689" i="15"/>
  <c r="C28689" i="15"/>
  <c r="B28690" i="15"/>
  <c r="C28690" i="15"/>
  <c r="B28691" i="15"/>
  <c r="C28691" i="15"/>
  <c r="B28692" i="15"/>
  <c r="C28692" i="15"/>
  <c r="B28693" i="15"/>
  <c r="C28693" i="15"/>
  <c r="B28694" i="15"/>
  <c r="C28694" i="15"/>
  <c r="B28695" i="15"/>
  <c r="C28695" i="15"/>
  <c r="B28696" i="15"/>
  <c r="C28696" i="15"/>
  <c r="B28697" i="15"/>
  <c r="C28697" i="15"/>
  <c r="B28698" i="15"/>
  <c r="C28698" i="15"/>
  <c r="B28699" i="15"/>
  <c r="C28699" i="15"/>
  <c r="B28700" i="15"/>
  <c r="C28700" i="15"/>
  <c r="B28701" i="15"/>
  <c r="C28701" i="15"/>
  <c r="B28702" i="15"/>
  <c r="C28702" i="15"/>
  <c r="B28703" i="15"/>
  <c r="C28703" i="15"/>
  <c r="B28704" i="15"/>
  <c r="C28704" i="15"/>
  <c r="B28705" i="15"/>
  <c r="C28705" i="15"/>
  <c r="I1162" i="8"/>
  <c r="H1162" i="8"/>
  <c r="G1162" i="8"/>
  <c r="F1162" i="8"/>
  <c r="E1162" i="8"/>
  <c r="D1162" i="8"/>
  <c r="C1162" i="8"/>
  <c r="B1162" i="8"/>
  <c r="A1162" i="8"/>
  <c r="E1374" i="6"/>
  <c r="B1374" i="6"/>
  <c r="A1374" i="6"/>
  <c r="A1105" i="3"/>
  <c r="A1105" i="2"/>
  <c r="AA1107" i="12"/>
  <c r="Z1107" i="12"/>
  <c r="Y1107" i="12"/>
  <c r="X1107" i="12"/>
  <c r="W1107" i="12"/>
  <c r="V1107" i="12"/>
  <c r="U1107" i="12"/>
  <c r="T1107" i="12"/>
  <c r="S1107" i="12"/>
  <c r="R1107" i="12"/>
  <c r="Q1107" i="12"/>
  <c r="P1107" i="12"/>
  <c r="O1107" i="12"/>
  <c r="N1107" i="12"/>
  <c r="M1107" i="12"/>
  <c r="L1107" i="12"/>
  <c r="K1107" i="12"/>
  <c r="J1107" i="12"/>
  <c r="I1107" i="12"/>
  <c r="H1107" i="12"/>
  <c r="G1107" i="12"/>
  <c r="F1107" i="12"/>
  <c r="E1107" i="12"/>
  <c r="D1107" i="12"/>
  <c r="C1107" i="12"/>
  <c r="B1107" i="12"/>
  <c r="A1107" i="12"/>
  <c r="B28654" i="15"/>
  <c r="C28654" i="15"/>
  <c r="B28655" i="15"/>
  <c r="C28655" i="15"/>
  <c r="B28656" i="15"/>
  <c r="C28656" i="15"/>
  <c r="B28657" i="15"/>
  <c r="C28657" i="15"/>
  <c r="B28658" i="15"/>
  <c r="C28658" i="15"/>
  <c r="B28659" i="15"/>
  <c r="C28659" i="15"/>
  <c r="B28660" i="15"/>
  <c r="C28660" i="15"/>
  <c r="B28661" i="15"/>
  <c r="C28661" i="15"/>
  <c r="B28662" i="15"/>
  <c r="C28662" i="15"/>
  <c r="B28663" i="15"/>
  <c r="C28663" i="15"/>
  <c r="B28664" i="15"/>
  <c r="C28664" i="15"/>
  <c r="B28665" i="15"/>
  <c r="C28665" i="15"/>
  <c r="B28666" i="15"/>
  <c r="C28666" i="15"/>
  <c r="B28667" i="15"/>
  <c r="C28667" i="15"/>
  <c r="B28668" i="15"/>
  <c r="C28668" i="15"/>
  <c r="B28669" i="15"/>
  <c r="C28669" i="15"/>
  <c r="B28670" i="15"/>
  <c r="C28670" i="15"/>
  <c r="B28671" i="15"/>
  <c r="C28671" i="15"/>
  <c r="B28672" i="15"/>
  <c r="C28672" i="15"/>
  <c r="B28673" i="15"/>
  <c r="C28673" i="15"/>
  <c r="B28674" i="15"/>
  <c r="C28674" i="15"/>
  <c r="B28675" i="15"/>
  <c r="C28675" i="15"/>
  <c r="B28676" i="15"/>
  <c r="C28676" i="15"/>
  <c r="B28677" i="15"/>
  <c r="C28677" i="15"/>
  <c r="B28678" i="15"/>
  <c r="C28678" i="15"/>
  <c r="B28679" i="15"/>
  <c r="C28679" i="15"/>
  <c r="I1161" i="8"/>
  <c r="R1164" i="8" s="1"/>
  <c r="H1161" i="8"/>
  <c r="G1161" i="8"/>
  <c r="F1161" i="8"/>
  <c r="E1161" i="8"/>
  <c r="D1161" i="8"/>
  <c r="C1161" i="8"/>
  <c r="B1161" i="8"/>
  <c r="A1161" i="8"/>
  <c r="E1373" i="6"/>
  <c r="B1373" i="6"/>
  <c r="A1373" i="6"/>
  <c r="A1104" i="3"/>
  <c r="A1104" i="2"/>
  <c r="AA1106" i="12"/>
  <c r="Z1106" i="12"/>
  <c r="Y1106" i="12"/>
  <c r="X1106" i="12"/>
  <c r="W1106" i="12"/>
  <c r="V1106" i="12"/>
  <c r="U1106" i="12"/>
  <c r="T1106" i="12"/>
  <c r="S1106" i="12"/>
  <c r="R1106" i="12"/>
  <c r="Q1106" i="12"/>
  <c r="P1106" i="12"/>
  <c r="O1106" i="12"/>
  <c r="N1106" i="12"/>
  <c r="M1106" i="12"/>
  <c r="L1106" i="12"/>
  <c r="K1106" i="12"/>
  <c r="J1106" i="12"/>
  <c r="I1106" i="12"/>
  <c r="H1106" i="12"/>
  <c r="G1106" i="12"/>
  <c r="F1106" i="12"/>
  <c r="E1106" i="12"/>
  <c r="D1106" i="12"/>
  <c r="C1106" i="12"/>
  <c r="B1106" i="12"/>
  <c r="A1106" i="12"/>
  <c r="B28628" i="15"/>
  <c r="C28628" i="15"/>
  <c r="B28629" i="15"/>
  <c r="C28629" i="15"/>
  <c r="B28630" i="15"/>
  <c r="C28630" i="15"/>
  <c r="B28631" i="15"/>
  <c r="C28631" i="15"/>
  <c r="B28632" i="15"/>
  <c r="C28632" i="15"/>
  <c r="B28633" i="15"/>
  <c r="C28633" i="15"/>
  <c r="B28634" i="15"/>
  <c r="C28634" i="15"/>
  <c r="B28635" i="15"/>
  <c r="C28635" i="15"/>
  <c r="B28636" i="15"/>
  <c r="C28636" i="15"/>
  <c r="B28637" i="15"/>
  <c r="C28637" i="15"/>
  <c r="B28638" i="15"/>
  <c r="C28638" i="15"/>
  <c r="B28639" i="15"/>
  <c r="C28639" i="15"/>
  <c r="B28640" i="15"/>
  <c r="C28640" i="15"/>
  <c r="B28641" i="15"/>
  <c r="C28641" i="15"/>
  <c r="B28642" i="15"/>
  <c r="C28642" i="15"/>
  <c r="B28643" i="15"/>
  <c r="C28643" i="15"/>
  <c r="B28644" i="15"/>
  <c r="C28644" i="15"/>
  <c r="B28645" i="15"/>
  <c r="C28645" i="15"/>
  <c r="B28646" i="15"/>
  <c r="C28646" i="15"/>
  <c r="B28647" i="15"/>
  <c r="C28647" i="15"/>
  <c r="B28648" i="15"/>
  <c r="C28648" i="15"/>
  <c r="B28649" i="15"/>
  <c r="C28649" i="15"/>
  <c r="B28650" i="15"/>
  <c r="C28650" i="15"/>
  <c r="B28651" i="15"/>
  <c r="C28651" i="15"/>
  <c r="B28652" i="15"/>
  <c r="C28652" i="15"/>
  <c r="B28653" i="15"/>
  <c r="C28653" i="15"/>
  <c r="I1160" i="8"/>
  <c r="R1163" i="8" s="1"/>
  <c r="H1160" i="8"/>
  <c r="G1160" i="8"/>
  <c r="F1160" i="8"/>
  <c r="E1160" i="8"/>
  <c r="D1160" i="8"/>
  <c r="C1160" i="8"/>
  <c r="B1160" i="8"/>
  <c r="K1163" i="8" s="1"/>
  <c r="A1160" i="8"/>
  <c r="E1372" i="6"/>
  <c r="B1372" i="6"/>
  <c r="A1372" i="6"/>
  <c r="A1103" i="3"/>
  <c r="A1103" i="2"/>
  <c r="C28602" i="15"/>
  <c r="C28603" i="15"/>
  <c r="C28604" i="15"/>
  <c r="C28605" i="15"/>
  <c r="C28606" i="15"/>
  <c r="C28607" i="15"/>
  <c r="C28608" i="15"/>
  <c r="C28609" i="15"/>
  <c r="C28610" i="15"/>
  <c r="C28611" i="15"/>
  <c r="C28612" i="15"/>
  <c r="C28613" i="15"/>
  <c r="C28614" i="15"/>
  <c r="C28615" i="15"/>
  <c r="C28616" i="15"/>
  <c r="C28617" i="15"/>
  <c r="C28618" i="15"/>
  <c r="C28619" i="15"/>
  <c r="C28620" i="15"/>
  <c r="C28621" i="15"/>
  <c r="C28622" i="15"/>
  <c r="C28623" i="15"/>
  <c r="C28624" i="15"/>
  <c r="C28625" i="15"/>
  <c r="C28626" i="15"/>
  <c r="C28627" i="15"/>
  <c r="B28604" i="15"/>
  <c r="B28605" i="15"/>
  <c r="B28606" i="15"/>
  <c r="B28607" i="15"/>
  <c r="B28608" i="15"/>
  <c r="B28609" i="15"/>
  <c r="B28610" i="15"/>
  <c r="B28611" i="15"/>
  <c r="B28612" i="15"/>
  <c r="B28613" i="15"/>
  <c r="B28614" i="15"/>
  <c r="B28615" i="15"/>
  <c r="B28616" i="15"/>
  <c r="B28617" i="15"/>
  <c r="B28618" i="15"/>
  <c r="B28619" i="15"/>
  <c r="B28620" i="15"/>
  <c r="B28621" i="15"/>
  <c r="B28622" i="15"/>
  <c r="B28623" i="15"/>
  <c r="B28624" i="15"/>
  <c r="B28625" i="15"/>
  <c r="B28626" i="15"/>
  <c r="B28627" i="15"/>
  <c r="B28603" i="15"/>
  <c r="B28602" i="15"/>
  <c r="AA1105" i="12"/>
  <c r="Z1105" i="12"/>
  <c r="Y1105" i="12"/>
  <c r="X1105" i="12"/>
  <c r="W1105" i="12"/>
  <c r="V1105" i="12"/>
  <c r="U1105" i="12"/>
  <c r="T1105" i="12"/>
  <c r="S1105" i="12"/>
  <c r="R1105" i="12"/>
  <c r="Q1105" i="12"/>
  <c r="P1105" i="12"/>
  <c r="O1105" i="12"/>
  <c r="N1105" i="12"/>
  <c r="M1105" i="12"/>
  <c r="L1105" i="12"/>
  <c r="K1105" i="12"/>
  <c r="J1105" i="12"/>
  <c r="I1105" i="12"/>
  <c r="H1105" i="12"/>
  <c r="G1105" i="12"/>
  <c r="F1105" i="12"/>
  <c r="E1105" i="12"/>
  <c r="D1105" i="12"/>
  <c r="C1105" i="12"/>
  <c r="B1105" i="12"/>
  <c r="A1105" i="12"/>
  <c r="I1159" i="8"/>
  <c r="H1159" i="8"/>
  <c r="G1159" i="8"/>
  <c r="F1159" i="8"/>
  <c r="E1159" i="8"/>
  <c r="D1159" i="8"/>
  <c r="C1159" i="8"/>
  <c r="B1159" i="8"/>
  <c r="A1159" i="8"/>
  <c r="E1371" i="6"/>
  <c r="B1371" i="6"/>
  <c r="C1374" i="6" s="1"/>
  <c r="A1371" i="6"/>
  <c r="A1102" i="3"/>
  <c r="A1102" i="2"/>
  <c r="B28576" i="15"/>
  <c r="C28576" i="15"/>
  <c r="B28577" i="15"/>
  <c r="C28577" i="15"/>
  <c r="B28578" i="15"/>
  <c r="C28578" i="15"/>
  <c r="B28579" i="15"/>
  <c r="C28579" i="15"/>
  <c r="B28580" i="15"/>
  <c r="C28580" i="15"/>
  <c r="B28581" i="15"/>
  <c r="C28581" i="15"/>
  <c r="B28582" i="15"/>
  <c r="C28582" i="15"/>
  <c r="B28583" i="15"/>
  <c r="C28583" i="15"/>
  <c r="B28584" i="15"/>
  <c r="C28584" i="15"/>
  <c r="B28585" i="15"/>
  <c r="C28585" i="15"/>
  <c r="B28586" i="15"/>
  <c r="C28586" i="15"/>
  <c r="B28587" i="15"/>
  <c r="C28587" i="15"/>
  <c r="B28588" i="15"/>
  <c r="C28588" i="15"/>
  <c r="B28589" i="15"/>
  <c r="C28589" i="15"/>
  <c r="B28590" i="15"/>
  <c r="C28590" i="15"/>
  <c r="B28591" i="15"/>
  <c r="C28591" i="15"/>
  <c r="B28592" i="15"/>
  <c r="C28592" i="15"/>
  <c r="B28593" i="15"/>
  <c r="C28593" i="15"/>
  <c r="B28594" i="15"/>
  <c r="C28594" i="15"/>
  <c r="B28595" i="15"/>
  <c r="C28595" i="15"/>
  <c r="B28596" i="15"/>
  <c r="C28596" i="15"/>
  <c r="B28597" i="15"/>
  <c r="C28597" i="15"/>
  <c r="B28598" i="15"/>
  <c r="C28598" i="15"/>
  <c r="B28599" i="15"/>
  <c r="C28599" i="15"/>
  <c r="B28600" i="15"/>
  <c r="C28600" i="15"/>
  <c r="B28601" i="15"/>
  <c r="C28601" i="15"/>
  <c r="AA1104" i="12"/>
  <c r="Z1104" i="12"/>
  <c r="Y1104" i="12"/>
  <c r="X1104" i="12"/>
  <c r="W1104" i="12"/>
  <c r="V1104" i="12"/>
  <c r="U1104" i="12"/>
  <c r="T1104" i="12"/>
  <c r="S1104" i="12"/>
  <c r="R1104" i="12"/>
  <c r="Q1104" i="12"/>
  <c r="P1104" i="12"/>
  <c r="O1104" i="12"/>
  <c r="N1104" i="12"/>
  <c r="M1104" i="12"/>
  <c r="L1104" i="12"/>
  <c r="K1104" i="12"/>
  <c r="J1104" i="12"/>
  <c r="I1104" i="12"/>
  <c r="H1104" i="12"/>
  <c r="G1104" i="12"/>
  <c r="F1104" i="12"/>
  <c r="E1104" i="12"/>
  <c r="D1104" i="12"/>
  <c r="C1104" i="12"/>
  <c r="B1104" i="12"/>
  <c r="A1104" i="12"/>
  <c r="I1158" i="8"/>
  <c r="H1158" i="8"/>
  <c r="Q1161" i="8" s="1"/>
  <c r="G1158" i="8"/>
  <c r="F1158" i="8"/>
  <c r="E1158" i="8"/>
  <c r="D1158" i="8"/>
  <c r="C1158" i="8"/>
  <c r="B1158" i="8"/>
  <c r="A1158" i="8"/>
  <c r="E1370" i="6"/>
  <c r="B1370" i="6"/>
  <c r="G1370" i="6" s="1"/>
  <c r="A1370" i="6"/>
  <c r="A1101" i="3"/>
  <c r="A1101" i="2"/>
  <c r="B28550" i="15"/>
  <c r="C28550" i="15"/>
  <c r="B28551" i="15"/>
  <c r="C28551" i="15"/>
  <c r="B28552" i="15"/>
  <c r="C28552" i="15"/>
  <c r="B28553" i="15"/>
  <c r="C28553" i="15"/>
  <c r="B28554" i="15"/>
  <c r="C28554" i="15"/>
  <c r="B28555" i="15"/>
  <c r="C28555" i="15"/>
  <c r="B28556" i="15"/>
  <c r="C28556" i="15"/>
  <c r="B28557" i="15"/>
  <c r="C28557" i="15"/>
  <c r="B28558" i="15"/>
  <c r="C28558" i="15"/>
  <c r="B28559" i="15"/>
  <c r="C28559" i="15"/>
  <c r="B28560" i="15"/>
  <c r="C28560" i="15"/>
  <c r="B28561" i="15"/>
  <c r="C28561" i="15"/>
  <c r="B28562" i="15"/>
  <c r="C28562" i="15"/>
  <c r="B28563" i="15"/>
  <c r="C28563" i="15"/>
  <c r="B28564" i="15"/>
  <c r="C28564" i="15"/>
  <c r="B28565" i="15"/>
  <c r="C28565" i="15"/>
  <c r="B28566" i="15"/>
  <c r="C28566" i="15"/>
  <c r="B28567" i="15"/>
  <c r="C28567" i="15"/>
  <c r="B28568" i="15"/>
  <c r="C28568" i="15"/>
  <c r="B28569" i="15"/>
  <c r="C28569" i="15"/>
  <c r="B28570" i="15"/>
  <c r="C28570" i="15"/>
  <c r="B28571" i="15"/>
  <c r="C28571" i="15"/>
  <c r="B28572" i="15"/>
  <c r="C28572" i="15"/>
  <c r="B28573" i="15"/>
  <c r="C28573" i="15"/>
  <c r="B28574" i="15"/>
  <c r="C28574" i="15"/>
  <c r="B28575" i="15"/>
  <c r="C28575" i="15"/>
  <c r="AA1103" i="12"/>
  <c r="Z1103" i="12"/>
  <c r="Y1103" i="12"/>
  <c r="X1103" i="12"/>
  <c r="W1103" i="12"/>
  <c r="V1103" i="12"/>
  <c r="U1103" i="12"/>
  <c r="T1103" i="12"/>
  <c r="S1103" i="12"/>
  <c r="R1103" i="12"/>
  <c r="Q1103" i="12"/>
  <c r="P1103" i="12"/>
  <c r="O1103" i="12"/>
  <c r="N1103" i="12"/>
  <c r="M1103" i="12"/>
  <c r="L1103" i="12"/>
  <c r="K1103" i="12"/>
  <c r="J1103" i="12"/>
  <c r="I1103" i="12"/>
  <c r="H1103" i="12"/>
  <c r="G1103" i="12"/>
  <c r="F1103" i="12"/>
  <c r="E1103" i="12"/>
  <c r="D1103" i="12"/>
  <c r="C1103" i="12"/>
  <c r="B1103" i="12"/>
  <c r="A1103" i="12"/>
  <c r="I1157" i="8"/>
  <c r="R1160" i="8" s="1"/>
  <c r="H1157" i="8"/>
  <c r="G1157" i="8"/>
  <c r="F1157" i="8"/>
  <c r="E1157" i="8"/>
  <c r="D1157" i="8"/>
  <c r="C1157" i="8"/>
  <c r="B1157" i="8"/>
  <c r="A1157" i="8"/>
  <c r="E1369" i="6"/>
  <c r="B1369" i="6"/>
  <c r="A1369" i="6"/>
  <c r="A1100" i="3"/>
  <c r="A1100" i="2"/>
  <c r="B28524" i="15"/>
  <c r="C28524" i="15"/>
  <c r="B28525" i="15"/>
  <c r="C28525" i="15"/>
  <c r="B28526" i="15"/>
  <c r="C28526" i="15"/>
  <c r="B28527" i="15"/>
  <c r="C28527" i="15"/>
  <c r="B28528" i="15"/>
  <c r="C28528" i="15"/>
  <c r="B28529" i="15"/>
  <c r="C28529" i="15"/>
  <c r="B28530" i="15"/>
  <c r="C28530" i="15"/>
  <c r="B28531" i="15"/>
  <c r="C28531" i="15"/>
  <c r="B28532" i="15"/>
  <c r="C28532" i="15"/>
  <c r="B28533" i="15"/>
  <c r="C28533" i="15"/>
  <c r="B28534" i="15"/>
  <c r="C28534" i="15"/>
  <c r="B28535" i="15"/>
  <c r="C28535" i="15"/>
  <c r="B28536" i="15"/>
  <c r="C28536" i="15"/>
  <c r="B28537" i="15"/>
  <c r="C28537" i="15"/>
  <c r="B28538" i="15"/>
  <c r="C28538" i="15"/>
  <c r="B28539" i="15"/>
  <c r="C28539" i="15"/>
  <c r="B28540" i="15"/>
  <c r="C28540" i="15"/>
  <c r="B28541" i="15"/>
  <c r="C28541" i="15"/>
  <c r="B28542" i="15"/>
  <c r="C28542" i="15"/>
  <c r="B28543" i="15"/>
  <c r="C28543" i="15"/>
  <c r="B28544" i="15"/>
  <c r="C28544" i="15"/>
  <c r="B28545" i="15"/>
  <c r="C28545" i="15"/>
  <c r="B28546" i="15"/>
  <c r="C28546" i="15"/>
  <c r="B28547" i="15"/>
  <c r="C28547" i="15"/>
  <c r="B28548" i="15"/>
  <c r="C28548" i="15"/>
  <c r="B28549" i="15"/>
  <c r="C28549" i="15"/>
  <c r="AA1102" i="12"/>
  <c r="Z1102" i="12"/>
  <c r="Y1102" i="12"/>
  <c r="X1102" i="12"/>
  <c r="W1102" i="12"/>
  <c r="V1102" i="12"/>
  <c r="U1102" i="12"/>
  <c r="T1102" i="12"/>
  <c r="S1102" i="12"/>
  <c r="R1102" i="12"/>
  <c r="Q1102" i="12"/>
  <c r="P1102" i="12"/>
  <c r="O1102" i="12"/>
  <c r="N1102" i="12"/>
  <c r="M1102" i="12"/>
  <c r="L1102" i="12"/>
  <c r="K1102" i="12"/>
  <c r="J1102" i="12"/>
  <c r="I1102" i="12"/>
  <c r="H1102" i="12"/>
  <c r="G1102" i="12"/>
  <c r="F1102" i="12"/>
  <c r="E1102" i="12"/>
  <c r="D1102" i="12"/>
  <c r="C1102" i="12"/>
  <c r="B1102" i="12"/>
  <c r="A1102" i="12"/>
  <c r="I1156" i="8"/>
  <c r="H1156" i="8"/>
  <c r="G1156" i="8"/>
  <c r="F1156" i="8"/>
  <c r="E1156" i="8"/>
  <c r="D1156" i="8"/>
  <c r="C1156" i="8"/>
  <c r="B1156" i="8"/>
  <c r="A1156" i="8"/>
  <c r="E1368" i="6"/>
  <c r="B1368" i="6"/>
  <c r="A1368" i="6"/>
  <c r="A1099" i="3"/>
  <c r="A1099" i="2"/>
  <c r="AA1101" i="12"/>
  <c r="Z1101" i="12"/>
  <c r="Y1101" i="12"/>
  <c r="X1101" i="12"/>
  <c r="W1101" i="12"/>
  <c r="V1101" i="12"/>
  <c r="U1101" i="12"/>
  <c r="T1101" i="12"/>
  <c r="S1101" i="12"/>
  <c r="R1101" i="12"/>
  <c r="Q1101" i="12"/>
  <c r="P1101" i="12"/>
  <c r="O1101" i="12"/>
  <c r="N1101" i="12"/>
  <c r="M1101" i="12"/>
  <c r="L1101" i="12"/>
  <c r="K1101" i="12"/>
  <c r="J1101" i="12"/>
  <c r="I1101" i="12"/>
  <c r="H1101" i="12"/>
  <c r="G1101" i="12"/>
  <c r="F1101" i="12"/>
  <c r="E1101" i="12"/>
  <c r="D1101" i="12"/>
  <c r="C1101" i="12"/>
  <c r="B1101" i="12"/>
  <c r="A1101" i="12"/>
  <c r="B28498" i="15"/>
  <c r="C28498" i="15"/>
  <c r="B28499" i="15"/>
  <c r="C28499" i="15"/>
  <c r="B28500" i="15"/>
  <c r="C28500" i="15"/>
  <c r="B28501" i="15"/>
  <c r="C28501" i="15"/>
  <c r="B28502" i="15"/>
  <c r="C28502" i="15"/>
  <c r="B28503" i="15"/>
  <c r="C28503" i="15"/>
  <c r="B28504" i="15"/>
  <c r="C28504" i="15"/>
  <c r="B28505" i="15"/>
  <c r="C28505" i="15"/>
  <c r="B28506" i="15"/>
  <c r="C28506" i="15"/>
  <c r="B28507" i="15"/>
  <c r="C28507" i="15"/>
  <c r="B28508" i="15"/>
  <c r="C28508" i="15"/>
  <c r="B28509" i="15"/>
  <c r="C28509" i="15"/>
  <c r="B28510" i="15"/>
  <c r="C28510" i="15"/>
  <c r="B28511" i="15"/>
  <c r="C28511" i="15"/>
  <c r="B28512" i="15"/>
  <c r="C28512" i="15"/>
  <c r="B28513" i="15"/>
  <c r="C28513" i="15"/>
  <c r="B28514" i="15"/>
  <c r="C28514" i="15"/>
  <c r="B28515" i="15"/>
  <c r="C28515" i="15"/>
  <c r="B28516" i="15"/>
  <c r="C28516" i="15"/>
  <c r="B28517" i="15"/>
  <c r="C28517" i="15"/>
  <c r="B28518" i="15"/>
  <c r="C28518" i="15"/>
  <c r="B28519" i="15"/>
  <c r="C28519" i="15"/>
  <c r="B28520" i="15"/>
  <c r="C28520" i="15"/>
  <c r="B28521" i="15"/>
  <c r="C28521" i="15"/>
  <c r="B28522" i="15"/>
  <c r="C28522" i="15"/>
  <c r="B28523" i="15"/>
  <c r="C28523" i="15"/>
  <c r="I1155" i="8"/>
  <c r="R1158" i="8" s="1"/>
  <c r="H1155" i="8"/>
  <c r="G1155" i="8"/>
  <c r="F1155" i="8"/>
  <c r="E1155" i="8"/>
  <c r="D1155" i="8"/>
  <c r="C1155" i="8"/>
  <c r="B1155" i="8"/>
  <c r="A1155" i="8"/>
  <c r="E1367" i="6"/>
  <c r="B1367" i="6"/>
  <c r="A1367" i="6"/>
  <c r="A1098" i="3"/>
  <c r="A1098" i="2"/>
  <c r="B28472" i="15"/>
  <c r="C28472" i="15"/>
  <c r="B28473" i="15"/>
  <c r="C28473" i="15"/>
  <c r="B28474" i="15"/>
  <c r="C28474" i="15"/>
  <c r="B28475" i="15"/>
  <c r="C28475" i="15"/>
  <c r="B28476" i="15"/>
  <c r="C28476" i="15"/>
  <c r="B28477" i="15"/>
  <c r="C28477" i="15"/>
  <c r="B28478" i="15"/>
  <c r="C28478" i="15"/>
  <c r="B28479" i="15"/>
  <c r="C28479" i="15"/>
  <c r="B28480" i="15"/>
  <c r="C28480" i="15"/>
  <c r="B28481" i="15"/>
  <c r="C28481" i="15"/>
  <c r="B28482" i="15"/>
  <c r="C28482" i="15"/>
  <c r="B28483" i="15"/>
  <c r="C28483" i="15"/>
  <c r="B28484" i="15"/>
  <c r="C28484" i="15"/>
  <c r="B28485" i="15"/>
  <c r="C28485" i="15"/>
  <c r="B28486" i="15"/>
  <c r="C28486" i="15"/>
  <c r="B28487" i="15"/>
  <c r="C28487" i="15"/>
  <c r="B28488" i="15"/>
  <c r="C28488" i="15"/>
  <c r="B28489" i="15"/>
  <c r="C28489" i="15"/>
  <c r="B28490" i="15"/>
  <c r="C28490" i="15"/>
  <c r="B28491" i="15"/>
  <c r="C28491" i="15"/>
  <c r="B28492" i="15"/>
  <c r="C28492" i="15"/>
  <c r="B28493" i="15"/>
  <c r="C28493" i="15"/>
  <c r="B28494" i="15"/>
  <c r="C28494" i="15"/>
  <c r="B28495" i="15"/>
  <c r="C28495" i="15"/>
  <c r="B28496" i="15"/>
  <c r="C28496" i="15"/>
  <c r="B28497" i="15"/>
  <c r="C28497" i="15"/>
  <c r="AA1100" i="12"/>
  <c r="Z1100" i="12"/>
  <c r="Y1100" i="12"/>
  <c r="X1100" i="12"/>
  <c r="W1100" i="12"/>
  <c r="V1100" i="12"/>
  <c r="U1100" i="12"/>
  <c r="T1100" i="12"/>
  <c r="S1100" i="12"/>
  <c r="R1100" i="12"/>
  <c r="Q1100" i="12"/>
  <c r="P1100" i="12"/>
  <c r="O1100" i="12"/>
  <c r="N1100" i="12"/>
  <c r="M1100" i="12"/>
  <c r="L1100" i="12"/>
  <c r="K1100" i="12"/>
  <c r="J1100" i="12"/>
  <c r="I1100" i="12"/>
  <c r="H1100" i="12"/>
  <c r="G1100" i="12"/>
  <c r="F1100" i="12"/>
  <c r="E1100" i="12"/>
  <c r="D1100" i="12"/>
  <c r="C1100" i="12"/>
  <c r="B1100" i="12"/>
  <c r="A1100" i="12"/>
  <c r="I1154" i="8"/>
  <c r="R1157" i="8" s="1"/>
  <c r="H1154" i="8"/>
  <c r="G1154" i="8"/>
  <c r="F1154" i="8"/>
  <c r="E1154" i="8"/>
  <c r="D1154" i="8"/>
  <c r="C1154" i="8"/>
  <c r="B1154" i="8"/>
  <c r="A1154" i="8"/>
  <c r="E1366" i="6"/>
  <c r="B1366" i="6"/>
  <c r="A1366" i="6"/>
  <c r="A1097" i="3"/>
  <c r="A1097" i="2"/>
  <c r="B28446" i="15"/>
  <c r="C28446" i="15"/>
  <c r="B28447" i="15"/>
  <c r="C28447" i="15"/>
  <c r="B28448" i="15"/>
  <c r="C28448" i="15"/>
  <c r="B28449" i="15"/>
  <c r="C28449" i="15"/>
  <c r="B28450" i="15"/>
  <c r="C28450" i="15"/>
  <c r="B28451" i="15"/>
  <c r="C28451" i="15"/>
  <c r="B28452" i="15"/>
  <c r="C28452" i="15"/>
  <c r="B28453" i="15"/>
  <c r="C28453" i="15"/>
  <c r="B28454" i="15"/>
  <c r="C28454" i="15"/>
  <c r="B28455" i="15"/>
  <c r="C28455" i="15"/>
  <c r="B28456" i="15"/>
  <c r="C28456" i="15"/>
  <c r="B28457" i="15"/>
  <c r="C28457" i="15"/>
  <c r="B28458" i="15"/>
  <c r="C28458" i="15"/>
  <c r="B28459" i="15"/>
  <c r="C28459" i="15"/>
  <c r="B28460" i="15"/>
  <c r="C28460" i="15"/>
  <c r="B28461" i="15"/>
  <c r="C28461" i="15"/>
  <c r="B28462" i="15"/>
  <c r="C28462" i="15"/>
  <c r="B28463" i="15"/>
  <c r="C28463" i="15"/>
  <c r="B28464" i="15"/>
  <c r="C28464" i="15"/>
  <c r="B28465" i="15"/>
  <c r="C28465" i="15"/>
  <c r="B28466" i="15"/>
  <c r="C28466" i="15"/>
  <c r="B28467" i="15"/>
  <c r="C28467" i="15"/>
  <c r="B28468" i="15"/>
  <c r="C28468" i="15"/>
  <c r="B28469" i="15"/>
  <c r="C28469" i="15"/>
  <c r="B28470" i="15"/>
  <c r="C28470" i="15"/>
  <c r="B28471" i="15"/>
  <c r="C28471" i="15"/>
  <c r="AA1099" i="12"/>
  <c r="Z1099" i="12"/>
  <c r="Y1099" i="12"/>
  <c r="X1099" i="12"/>
  <c r="W1099" i="12"/>
  <c r="V1099" i="12"/>
  <c r="U1099" i="12"/>
  <c r="T1099" i="12"/>
  <c r="S1099" i="12"/>
  <c r="R1099" i="12"/>
  <c r="Q1099" i="12"/>
  <c r="P1099" i="12"/>
  <c r="O1099" i="12"/>
  <c r="N1099" i="12"/>
  <c r="M1099" i="12"/>
  <c r="L1099" i="12"/>
  <c r="K1099" i="12"/>
  <c r="J1099" i="12"/>
  <c r="I1099" i="12"/>
  <c r="H1099" i="12"/>
  <c r="G1099" i="12"/>
  <c r="F1099" i="12"/>
  <c r="E1099" i="12"/>
  <c r="D1099" i="12"/>
  <c r="C1099" i="12"/>
  <c r="B1099" i="12"/>
  <c r="A1099" i="12"/>
  <c r="AE1170" i="8" l="1"/>
  <c r="O1170" i="8"/>
  <c r="AT1170" i="8"/>
  <c r="AN1170" i="8"/>
  <c r="AF1170" i="8"/>
  <c r="AC1170" i="8" s="1"/>
  <c r="Q1170" i="8"/>
  <c r="P1170" i="8"/>
  <c r="N1170" i="8"/>
  <c r="M1170" i="8"/>
  <c r="AQ1170" i="8"/>
  <c r="L1170" i="8"/>
  <c r="AS1170" i="8"/>
  <c r="AR1170" i="8"/>
  <c r="I1382" i="6"/>
  <c r="H1382" i="6"/>
  <c r="G1382" i="6"/>
  <c r="Q1168" i="8"/>
  <c r="G1368" i="6"/>
  <c r="N1161" i="8"/>
  <c r="N1169" i="8"/>
  <c r="K1169" i="8"/>
  <c r="O1159" i="8"/>
  <c r="C1371" i="6"/>
  <c r="O1168" i="8"/>
  <c r="N1168" i="8"/>
  <c r="L1157" i="8"/>
  <c r="G1375" i="6"/>
  <c r="M1168" i="8"/>
  <c r="Q1160" i="8"/>
  <c r="G1367" i="6"/>
  <c r="O1161" i="8"/>
  <c r="P1161" i="8"/>
  <c r="K1168" i="8"/>
  <c r="P1168" i="8"/>
  <c r="K1165" i="8"/>
  <c r="L1165" i="8"/>
  <c r="L1164" i="8"/>
  <c r="M1159" i="8"/>
  <c r="L1158" i="8"/>
  <c r="K1158" i="8"/>
  <c r="M1158" i="8"/>
  <c r="L1163" i="8"/>
  <c r="G1377" i="6"/>
  <c r="M1161" i="8"/>
  <c r="P1162" i="8"/>
  <c r="R1167" i="8"/>
  <c r="C1379" i="6"/>
  <c r="P1167" i="8"/>
  <c r="R1159" i="8"/>
  <c r="R1169" i="8"/>
  <c r="L1159" i="8"/>
  <c r="R1161" i="8"/>
  <c r="N1163" i="8"/>
  <c r="G1371" i="6"/>
  <c r="K1160" i="8"/>
  <c r="R1162" i="8"/>
  <c r="M1163" i="8"/>
  <c r="C1376" i="6"/>
  <c r="L1168" i="8"/>
  <c r="G1373" i="6"/>
  <c r="M1162" i="8"/>
  <c r="M1160" i="8"/>
  <c r="G1376" i="6"/>
  <c r="P1166" i="8"/>
  <c r="O1167" i="8"/>
  <c r="O1166" i="8"/>
  <c r="N1165" i="8"/>
  <c r="K1157" i="8"/>
  <c r="N1160" i="8"/>
  <c r="M1157" i="8"/>
  <c r="K1159" i="8"/>
  <c r="O1160" i="8"/>
  <c r="L1161" i="8"/>
  <c r="K1164" i="8"/>
  <c r="C1377" i="6"/>
  <c r="R1165" i="8"/>
  <c r="C1378" i="6"/>
  <c r="N1166" i="8"/>
  <c r="M1167" i="8"/>
  <c r="Q1169" i="8"/>
  <c r="P1160" i="8"/>
  <c r="Q1163" i="8"/>
  <c r="M1166" i="8"/>
  <c r="L1167" i="8"/>
  <c r="G1380" i="6"/>
  <c r="N1157" i="8"/>
  <c r="C1368" i="6"/>
  <c r="G1374" i="6"/>
  <c r="P1163" i="8"/>
  <c r="L1166" i="8"/>
  <c r="K1167" i="8"/>
  <c r="C1381" i="6"/>
  <c r="O1169" i="8"/>
  <c r="N1158" i="8"/>
  <c r="G1372" i="6"/>
  <c r="O1163" i="8"/>
  <c r="Q1158" i="8"/>
  <c r="Q1165" i="8"/>
  <c r="L1162" i="8"/>
  <c r="C1375" i="6"/>
  <c r="N1164" i="8"/>
  <c r="P1165" i="8"/>
  <c r="C1380" i="6"/>
  <c r="L1169" i="8"/>
  <c r="L1160" i="8"/>
  <c r="O1165" i="8"/>
  <c r="P1169" i="8"/>
  <c r="M1169" i="8"/>
  <c r="G1381" i="6"/>
  <c r="N1167" i="8"/>
  <c r="Q1167" i="8"/>
  <c r="K1166" i="8"/>
  <c r="G1378" i="6"/>
  <c r="Q1166" i="8"/>
  <c r="M1165" i="8"/>
  <c r="Q1164" i="8"/>
  <c r="P1164" i="8"/>
  <c r="O1164" i="8"/>
  <c r="M1164" i="8"/>
  <c r="N1162" i="8"/>
  <c r="O1162" i="8"/>
  <c r="Q1162" i="8"/>
  <c r="K1162" i="8"/>
  <c r="K1161" i="8"/>
  <c r="C1373" i="6"/>
  <c r="C1372" i="6"/>
  <c r="N1159" i="8"/>
  <c r="P1159" i="8"/>
  <c r="Q1159" i="8"/>
  <c r="O1158" i="8"/>
  <c r="P1158" i="8"/>
  <c r="C1370" i="6"/>
  <c r="O1157" i="8"/>
  <c r="P1157" i="8"/>
  <c r="Q1157" i="8"/>
  <c r="C1369" i="6"/>
  <c r="G1369" i="6"/>
  <c r="G1366" i="6"/>
  <c r="I1153" i="8"/>
  <c r="H1153" i="8"/>
  <c r="G1153" i="8"/>
  <c r="F1153" i="8"/>
  <c r="O1156" i="8" s="1"/>
  <c r="E1153" i="8"/>
  <c r="N1156" i="8" s="1"/>
  <c r="D1153" i="8"/>
  <c r="M1156" i="8" s="1"/>
  <c r="C1153" i="8"/>
  <c r="L1156" i="8" s="1"/>
  <c r="B1153" i="8"/>
  <c r="A1153" i="8"/>
  <c r="E1365" i="6"/>
  <c r="B1365" i="6"/>
  <c r="A1365" i="6"/>
  <c r="A1096" i="3"/>
  <c r="A1096" i="2"/>
  <c r="B28420" i="15"/>
  <c r="C28420" i="15"/>
  <c r="B28421" i="15"/>
  <c r="C28421" i="15"/>
  <c r="B28422" i="15"/>
  <c r="C28422" i="15"/>
  <c r="B28423" i="15"/>
  <c r="C28423" i="15"/>
  <c r="B28424" i="15"/>
  <c r="C28424" i="15"/>
  <c r="B28425" i="15"/>
  <c r="C28425" i="15"/>
  <c r="B28426" i="15"/>
  <c r="C28426" i="15"/>
  <c r="B28427" i="15"/>
  <c r="C28427" i="15"/>
  <c r="B28428" i="15"/>
  <c r="C28428" i="15"/>
  <c r="B28429" i="15"/>
  <c r="C28429" i="15"/>
  <c r="B28430" i="15"/>
  <c r="C28430" i="15"/>
  <c r="B28431" i="15"/>
  <c r="C28431" i="15"/>
  <c r="B28432" i="15"/>
  <c r="C28432" i="15"/>
  <c r="B28433" i="15"/>
  <c r="C28433" i="15"/>
  <c r="B28434" i="15"/>
  <c r="C28434" i="15"/>
  <c r="B28435" i="15"/>
  <c r="C28435" i="15"/>
  <c r="B28436" i="15"/>
  <c r="C28436" i="15"/>
  <c r="B28437" i="15"/>
  <c r="C28437" i="15"/>
  <c r="B28438" i="15"/>
  <c r="C28438" i="15"/>
  <c r="B28439" i="15"/>
  <c r="C28439" i="15"/>
  <c r="B28440" i="15"/>
  <c r="C28440" i="15"/>
  <c r="B28441" i="15"/>
  <c r="C28441" i="15"/>
  <c r="B28442" i="15"/>
  <c r="C28442" i="15"/>
  <c r="B28443" i="15"/>
  <c r="C28443" i="15"/>
  <c r="B28444" i="15"/>
  <c r="C28444" i="15"/>
  <c r="B28445" i="15"/>
  <c r="C28445" i="15"/>
  <c r="AA1098" i="12"/>
  <c r="Z1098" i="12"/>
  <c r="Y1098" i="12"/>
  <c r="X1098" i="12"/>
  <c r="W1098" i="12"/>
  <c r="V1098" i="12"/>
  <c r="U1098" i="12"/>
  <c r="T1098" i="12"/>
  <c r="S1098" i="12"/>
  <c r="R1098" i="12"/>
  <c r="Q1098" i="12"/>
  <c r="P1098" i="12"/>
  <c r="O1098" i="12"/>
  <c r="N1098" i="12"/>
  <c r="M1098" i="12"/>
  <c r="L1098" i="12"/>
  <c r="K1098" i="12"/>
  <c r="J1098" i="12"/>
  <c r="I1098" i="12"/>
  <c r="H1098" i="12"/>
  <c r="G1098" i="12"/>
  <c r="F1098" i="12"/>
  <c r="E1098" i="12"/>
  <c r="D1098" i="12"/>
  <c r="C1098" i="12"/>
  <c r="B1098" i="12"/>
  <c r="A1098" i="12"/>
  <c r="I1152" i="8"/>
  <c r="H1152" i="8"/>
  <c r="G1152" i="8"/>
  <c r="F1152" i="8"/>
  <c r="E1152" i="8"/>
  <c r="D1152" i="8"/>
  <c r="C1152" i="8"/>
  <c r="B1152" i="8"/>
  <c r="A1152" i="8"/>
  <c r="E1364" i="6"/>
  <c r="B1364" i="6"/>
  <c r="G1365" i="6" s="1"/>
  <c r="A1364" i="6"/>
  <c r="A1095" i="3"/>
  <c r="A1095" i="2"/>
  <c r="B28394" i="15"/>
  <c r="C28394" i="15"/>
  <c r="B28395" i="15"/>
  <c r="C28395" i="15"/>
  <c r="B28396" i="15"/>
  <c r="C28396" i="15"/>
  <c r="B28397" i="15"/>
  <c r="C28397" i="15"/>
  <c r="B28398" i="15"/>
  <c r="C28398" i="15"/>
  <c r="B28399" i="15"/>
  <c r="C28399" i="15"/>
  <c r="B28400" i="15"/>
  <c r="C28400" i="15"/>
  <c r="B28401" i="15"/>
  <c r="C28401" i="15"/>
  <c r="B28402" i="15"/>
  <c r="C28402" i="15"/>
  <c r="B28403" i="15"/>
  <c r="C28403" i="15"/>
  <c r="B28404" i="15"/>
  <c r="C28404" i="15"/>
  <c r="B28405" i="15"/>
  <c r="C28405" i="15"/>
  <c r="B28406" i="15"/>
  <c r="C28406" i="15"/>
  <c r="B28407" i="15"/>
  <c r="C28407" i="15"/>
  <c r="B28408" i="15"/>
  <c r="C28408" i="15"/>
  <c r="B28409" i="15"/>
  <c r="C28409" i="15"/>
  <c r="B28410" i="15"/>
  <c r="C28410" i="15"/>
  <c r="B28411" i="15"/>
  <c r="C28411" i="15"/>
  <c r="B28412" i="15"/>
  <c r="C28412" i="15"/>
  <c r="B28413" i="15"/>
  <c r="C28413" i="15"/>
  <c r="B28414" i="15"/>
  <c r="C28414" i="15"/>
  <c r="B28415" i="15"/>
  <c r="C28415" i="15"/>
  <c r="B28416" i="15"/>
  <c r="C28416" i="15"/>
  <c r="B28417" i="15"/>
  <c r="C28417" i="15"/>
  <c r="B28418" i="15"/>
  <c r="C28418" i="15"/>
  <c r="B28419" i="15"/>
  <c r="C28419" i="15"/>
  <c r="AA1097" i="12"/>
  <c r="Z1097" i="12"/>
  <c r="Y1097" i="12"/>
  <c r="X1097" i="12"/>
  <c r="W1097" i="12"/>
  <c r="V1097" i="12"/>
  <c r="U1097" i="12"/>
  <c r="T1097" i="12"/>
  <c r="S1097" i="12"/>
  <c r="R1097" i="12"/>
  <c r="Q1097" i="12"/>
  <c r="P1097" i="12"/>
  <c r="O1097" i="12"/>
  <c r="N1097" i="12"/>
  <c r="M1097" i="12"/>
  <c r="L1097" i="12"/>
  <c r="K1097" i="12"/>
  <c r="J1097" i="12"/>
  <c r="I1097" i="12"/>
  <c r="H1097" i="12"/>
  <c r="G1097" i="12"/>
  <c r="F1097" i="12"/>
  <c r="E1097" i="12"/>
  <c r="D1097" i="12"/>
  <c r="C1097" i="12"/>
  <c r="B1097" i="12"/>
  <c r="A1097" i="12"/>
  <c r="I1151" i="8"/>
  <c r="H1151" i="8"/>
  <c r="G1151" i="8"/>
  <c r="F1151" i="8"/>
  <c r="E1151" i="8"/>
  <c r="D1151" i="8"/>
  <c r="C1151" i="8"/>
  <c r="B1151" i="8"/>
  <c r="A1151" i="8"/>
  <c r="E1363" i="6"/>
  <c r="B1363" i="6"/>
  <c r="A1363" i="6"/>
  <c r="A1094" i="3"/>
  <c r="A1094" i="2"/>
  <c r="C28368" i="15"/>
  <c r="C28369" i="15"/>
  <c r="C28370" i="15"/>
  <c r="C28371" i="15"/>
  <c r="C28372" i="15"/>
  <c r="C28373" i="15"/>
  <c r="C28374" i="15"/>
  <c r="C28375" i="15"/>
  <c r="C28376" i="15"/>
  <c r="C28377" i="15"/>
  <c r="C28378" i="15"/>
  <c r="C28379" i="15"/>
  <c r="C28380" i="15"/>
  <c r="C28381" i="15"/>
  <c r="C28382" i="15"/>
  <c r="C28383" i="15"/>
  <c r="C28384" i="15"/>
  <c r="C28385" i="15"/>
  <c r="C28386" i="15"/>
  <c r="C28387" i="15"/>
  <c r="C28388" i="15"/>
  <c r="C28389" i="15"/>
  <c r="C28390" i="15"/>
  <c r="C28391" i="15"/>
  <c r="C28392" i="15"/>
  <c r="C28393" i="15"/>
  <c r="B28369" i="15"/>
  <c r="B28370" i="15"/>
  <c r="B28371" i="15"/>
  <c r="B28372" i="15"/>
  <c r="B28373" i="15"/>
  <c r="B28374" i="15"/>
  <c r="B28375" i="15"/>
  <c r="B28376" i="15"/>
  <c r="B28377" i="15"/>
  <c r="B28378" i="15"/>
  <c r="B28379" i="15"/>
  <c r="B28380" i="15"/>
  <c r="B28381" i="15"/>
  <c r="B28382" i="15"/>
  <c r="B28383" i="15"/>
  <c r="B28384" i="15"/>
  <c r="B28385" i="15"/>
  <c r="B28386" i="15"/>
  <c r="B28387" i="15"/>
  <c r="B28388" i="15"/>
  <c r="B28389" i="15"/>
  <c r="B28390" i="15"/>
  <c r="B28391" i="15"/>
  <c r="B28392" i="15"/>
  <c r="B28393" i="15"/>
  <c r="B28368" i="15"/>
  <c r="AA1096" i="12"/>
  <c r="Z1096" i="12"/>
  <c r="Y1096" i="12"/>
  <c r="X1096" i="12"/>
  <c r="W1096" i="12"/>
  <c r="V1096" i="12"/>
  <c r="U1096" i="12"/>
  <c r="T1096" i="12"/>
  <c r="S1096" i="12"/>
  <c r="R1096" i="12"/>
  <c r="Q1096" i="12"/>
  <c r="P1096" i="12"/>
  <c r="O1096" i="12"/>
  <c r="N1096" i="12"/>
  <c r="M1096" i="12"/>
  <c r="L1096" i="12"/>
  <c r="K1096" i="12"/>
  <c r="J1096" i="12"/>
  <c r="I1096" i="12"/>
  <c r="H1096" i="12"/>
  <c r="G1096" i="12"/>
  <c r="F1096" i="12"/>
  <c r="E1096" i="12"/>
  <c r="D1096" i="12"/>
  <c r="C1096" i="12"/>
  <c r="B1096" i="12"/>
  <c r="A1096" i="12"/>
  <c r="I1150" i="8"/>
  <c r="R1153" i="8" s="1"/>
  <c r="H1150" i="8"/>
  <c r="G1150" i="8"/>
  <c r="F1150" i="8"/>
  <c r="E1150" i="8"/>
  <c r="D1150" i="8"/>
  <c r="C1150" i="8"/>
  <c r="B1150" i="8"/>
  <c r="A1150" i="8"/>
  <c r="E1362" i="6"/>
  <c r="B1362" i="6"/>
  <c r="A1362" i="6"/>
  <c r="A1093" i="3"/>
  <c r="A1093" i="2"/>
  <c r="C28342" i="15"/>
  <c r="C28343" i="15"/>
  <c r="C28344" i="15"/>
  <c r="C28345" i="15"/>
  <c r="C28346" i="15"/>
  <c r="C28347" i="15"/>
  <c r="C28348" i="15"/>
  <c r="C28349" i="15"/>
  <c r="C28350" i="15"/>
  <c r="C28351" i="15"/>
  <c r="C28352" i="15"/>
  <c r="C28353" i="15"/>
  <c r="C28354" i="15"/>
  <c r="C28355" i="15"/>
  <c r="C28356" i="15"/>
  <c r="C28357" i="15"/>
  <c r="C28358" i="15"/>
  <c r="C28359" i="15"/>
  <c r="C28360" i="15"/>
  <c r="C28361" i="15"/>
  <c r="C28362" i="15"/>
  <c r="C28363" i="15"/>
  <c r="C28364" i="15"/>
  <c r="C28365" i="15"/>
  <c r="C28366" i="15"/>
  <c r="C28367" i="15"/>
  <c r="B28342" i="15"/>
  <c r="B28343" i="15"/>
  <c r="B28344" i="15"/>
  <c r="B28345" i="15"/>
  <c r="B28346" i="15"/>
  <c r="B28347" i="15"/>
  <c r="B28348" i="15"/>
  <c r="B28349" i="15"/>
  <c r="B28350" i="15"/>
  <c r="B28351" i="15"/>
  <c r="B28352" i="15"/>
  <c r="B28353" i="15"/>
  <c r="B28354" i="15"/>
  <c r="B28355" i="15"/>
  <c r="B28356" i="15"/>
  <c r="B28357" i="15"/>
  <c r="B28358" i="15"/>
  <c r="B28359" i="15"/>
  <c r="B28360" i="15"/>
  <c r="B28361" i="15"/>
  <c r="B28362" i="15"/>
  <c r="B28363" i="15"/>
  <c r="B28364" i="15"/>
  <c r="B28365" i="15"/>
  <c r="B28366" i="15"/>
  <c r="B28367" i="15"/>
  <c r="C28316" i="15"/>
  <c r="C28317" i="15"/>
  <c r="C28318" i="15"/>
  <c r="C28319" i="15"/>
  <c r="C28320" i="15"/>
  <c r="C28321" i="15"/>
  <c r="C28322" i="15"/>
  <c r="C28323" i="15"/>
  <c r="C28324" i="15"/>
  <c r="C28325" i="15"/>
  <c r="C28326" i="15"/>
  <c r="C28327" i="15"/>
  <c r="C28328" i="15"/>
  <c r="C28329" i="15"/>
  <c r="C28330" i="15"/>
  <c r="C28331" i="15"/>
  <c r="C28332" i="15"/>
  <c r="C28333" i="15"/>
  <c r="C28334" i="15"/>
  <c r="C28335" i="15"/>
  <c r="C28336" i="15"/>
  <c r="C28337" i="15"/>
  <c r="C28338" i="15"/>
  <c r="C28339" i="15"/>
  <c r="C28340" i="15"/>
  <c r="C28341" i="15"/>
  <c r="B28316" i="15"/>
  <c r="B28317" i="15"/>
  <c r="B28318" i="15"/>
  <c r="B28319" i="15"/>
  <c r="B28320" i="15"/>
  <c r="B28321" i="15"/>
  <c r="B28322" i="15"/>
  <c r="B28323" i="15"/>
  <c r="B28324" i="15"/>
  <c r="B28325" i="15"/>
  <c r="B28326" i="15"/>
  <c r="B28327" i="15"/>
  <c r="B28328" i="15"/>
  <c r="B28329" i="15"/>
  <c r="B28330" i="15"/>
  <c r="B28331" i="15"/>
  <c r="B28332" i="15"/>
  <c r="B28333" i="15"/>
  <c r="B28334" i="15"/>
  <c r="B28335" i="15"/>
  <c r="B28336" i="15"/>
  <c r="B28337" i="15"/>
  <c r="B28338" i="15"/>
  <c r="B28339" i="15"/>
  <c r="B28340" i="15"/>
  <c r="B28341" i="15"/>
  <c r="AA1095" i="12"/>
  <c r="Z1095" i="12"/>
  <c r="Y1095" i="12"/>
  <c r="X1095" i="12"/>
  <c r="W1095" i="12"/>
  <c r="V1095" i="12"/>
  <c r="U1095" i="12"/>
  <c r="T1095" i="12"/>
  <c r="S1095" i="12"/>
  <c r="R1095" i="12"/>
  <c r="Q1095" i="12"/>
  <c r="P1095" i="12"/>
  <c r="O1095" i="12"/>
  <c r="N1095" i="12"/>
  <c r="M1095" i="12"/>
  <c r="L1095" i="12"/>
  <c r="K1095" i="12"/>
  <c r="J1095" i="12"/>
  <c r="I1095" i="12"/>
  <c r="H1095" i="12"/>
  <c r="G1095" i="12"/>
  <c r="F1095" i="12"/>
  <c r="E1095" i="12"/>
  <c r="D1095" i="12"/>
  <c r="C1095" i="12"/>
  <c r="B1095" i="12"/>
  <c r="A1095" i="12"/>
  <c r="AA1094" i="12"/>
  <c r="Z1094" i="12"/>
  <c r="Y1094" i="12"/>
  <c r="X1094" i="12"/>
  <c r="W1094" i="12"/>
  <c r="V1094" i="12"/>
  <c r="U1094" i="12"/>
  <c r="T1094" i="12"/>
  <c r="S1094" i="12"/>
  <c r="R1094" i="12"/>
  <c r="Q1094" i="12"/>
  <c r="P1094" i="12"/>
  <c r="O1094" i="12"/>
  <c r="N1094" i="12"/>
  <c r="M1094" i="12"/>
  <c r="L1094" i="12"/>
  <c r="K1094" i="12"/>
  <c r="J1094" i="12"/>
  <c r="I1094" i="12"/>
  <c r="H1094" i="12"/>
  <c r="G1094" i="12"/>
  <c r="F1094" i="12"/>
  <c r="E1094" i="12"/>
  <c r="D1094" i="12"/>
  <c r="C1094" i="12"/>
  <c r="B1094" i="12"/>
  <c r="A1094" i="12"/>
  <c r="I1149" i="8"/>
  <c r="R1152" i="8" s="1"/>
  <c r="H1149" i="8"/>
  <c r="G1149" i="8"/>
  <c r="F1149" i="8"/>
  <c r="O1152" i="8" s="1"/>
  <c r="E1149" i="8"/>
  <c r="D1149" i="8"/>
  <c r="C1149" i="8"/>
  <c r="B1149" i="8"/>
  <c r="A1149" i="8"/>
  <c r="E1361" i="6"/>
  <c r="B1361" i="6"/>
  <c r="A1361" i="6"/>
  <c r="A1092" i="3"/>
  <c r="A1092" i="2"/>
  <c r="B1092" i="2" s="1"/>
  <c r="I1148" i="8"/>
  <c r="R1151" i="8" s="1"/>
  <c r="H1148" i="8"/>
  <c r="G1148" i="8"/>
  <c r="F1148" i="8"/>
  <c r="E1148" i="8"/>
  <c r="D1148" i="8"/>
  <c r="C1148" i="8"/>
  <c r="B1148" i="8"/>
  <c r="A1148" i="8"/>
  <c r="E1360" i="6"/>
  <c r="B1360" i="6"/>
  <c r="A1360" i="6"/>
  <c r="A1091" i="3"/>
  <c r="A1091" i="2"/>
  <c r="B1091" i="2"/>
  <c r="B28290" i="15"/>
  <c r="C28290" i="15"/>
  <c r="B28291" i="15"/>
  <c r="C28291" i="15"/>
  <c r="B28292" i="15"/>
  <c r="C28292" i="15"/>
  <c r="B28293" i="15"/>
  <c r="C28293" i="15"/>
  <c r="B28294" i="15"/>
  <c r="C28294" i="15"/>
  <c r="B28295" i="15"/>
  <c r="C28295" i="15"/>
  <c r="B28296" i="15"/>
  <c r="C28296" i="15"/>
  <c r="B28297" i="15"/>
  <c r="C28297" i="15"/>
  <c r="B28298" i="15"/>
  <c r="C28298" i="15"/>
  <c r="B28299" i="15"/>
  <c r="C28299" i="15"/>
  <c r="B28300" i="15"/>
  <c r="C28300" i="15"/>
  <c r="B28301" i="15"/>
  <c r="C28301" i="15"/>
  <c r="B28302" i="15"/>
  <c r="C28302" i="15"/>
  <c r="B28303" i="15"/>
  <c r="C28303" i="15"/>
  <c r="B28304" i="15"/>
  <c r="C28304" i="15"/>
  <c r="B28305" i="15"/>
  <c r="C28305" i="15"/>
  <c r="B28306" i="15"/>
  <c r="C28306" i="15"/>
  <c r="B28307" i="15"/>
  <c r="C28307" i="15"/>
  <c r="B28308" i="15"/>
  <c r="C28308" i="15"/>
  <c r="B28309" i="15"/>
  <c r="C28309" i="15"/>
  <c r="B28310" i="15"/>
  <c r="C28310" i="15"/>
  <c r="B28311" i="15"/>
  <c r="C28311" i="15"/>
  <c r="B28312" i="15"/>
  <c r="C28312" i="15"/>
  <c r="B28313" i="15"/>
  <c r="C28313" i="15"/>
  <c r="B28314" i="15"/>
  <c r="C28314" i="15"/>
  <c r="B28315" i="15"/>
  <c r="C28315" i="15"/>
  <c r="AA1093" i="12"/>
  <c r="Z1093" i="12"/>
  <c r="Y1093" i="12"/>
  <c r="X1093" i="12"/>
  <c r="W1093" i="12"/>
  <c r="V1093" i="12"/>
  <c r="U1093" i="12"/>
  <c r="T1093" i="12"/>
  <c r="S1093" i="12"/>
  <c r="R1093" i="12"/>
  <c r="Q1093" i="12"/>
  <c r="P1093" i="12"/>
  <c r="O1093" i="12"/>
  <c r="N1093" i="12"/>
  <c r="M1093" i="12"/>
  <c r="L1093" i="12"/>
  <c r="K1093" i="12"/>
  <c r="J1093" i="12"/>
  <c r="I1093" i="12"/>
  <c r="H1093" i="12"/>
  <c r="G1093" i="12"/>
  <c r="F1093" i="12"/>
  <c r="E1093" i="12"/>
  <c r="D1093" i="12"/>
  <c r="C1093" i="12"/>
  <c r="B1093" i="12"/>
  <c r="A1093" i="12"/>
  <c r="I1147" i="8"/>
  <c r="H1147" i="8"/>
  <c r="G1147" i="8"/>
  <c r="F1147" i="8"/>
  <c r="E1147" i="8"/>
  <c r="D1147" i="8"/>
  <c r="C1147" i="8"/>
  <c r="B1147" i="8"/>
  <c r="A1147" i="8"/>
  <c r="E1359" i="6"/>
  <c r="B1359" i="6"/>
  <c r="A1359" i="6"/>
  <c r="A1090" i="3"/>
  <c r="A1090" i="2"/>
  <c r="B1090" i="2" s="1"/>
  <c r="AA1092" i="12"/>
  <c r="Z1092" i="12"/>
  <c r="Y1092" i="12"/>
  <c r="X1092" i="12"/>
  <c r="W1092" i="12"/>
  <c r="V1092" i="12"/>
  <c r="U1092" i="12"/>
  <c r="T1092" i="12"/>
  <c r="S1092" i="12"/>
  <c r="R1092" i="12"/>
  <c r="Q1092" i="12"/>
  <c r="P1092" i="12"/>
  <c r="O1092" i="12"/>
  <c r="N1092" i="12"/>
  <c r="M1092" i="12"/>
  <c r="L1092" i="12"/>
  <c r="K1092" i="12"/>
  <c r="J1092" i="12"/>
  <c r="I1092" i="12"/>
  <c r="H1092" i="12"/>
  <c r="G1092" i="12"/>
  <c r="F1092" i="12"/>
  <c r="E1092" i="12"/>
  <c r="D1092" i="12"/>
  <c r="C1092" i="12"/>
  <c r="B1092" i="12"/>
  <c r="A1092" i="12"/>
  <c r="B28266" i="15"/>
  <c r="C28266" i="15"/>
  <c r="B28267" i="15"/>
  <c r="C28267" i="15"/>
  <c r="B28268" i="15"/>
  <c r="C28268" i="15"/>
  <c r="B28269" i="15"/>
  <c r="C28269" i="15"/>
  <c r="B28270" i="15"/>
  <c r="C28270" i="15"/>
  <c r="B28271" i="15"/>
  <c r="C28271" i="15"/>
  <c r="B28272" i="15"/>
  <c r="C28272" i="15"/>
  <c r="B28273" i="15"/>
  <c r="C28273" i="15"/>
  <c r="B28274" i="15"/>
  <c r="C28274" i="15"/>
  <c r="B28275" i="15"/>
  <c r="C28275" i="15"/>
  <c r="B28276" i="15"/>
  <c r="C28276" i="15"/>
  <c r="B28277" i="15"/>
  <c r="C28277" i="15"/>
  <c r="B28278" i="15"/>
  <c r="C28278" i="15"/>
  <c r="B28279" i="15"/>
  <c r="C28279" i="15"/>
  <c r="B28280" i="15"/>
  <c r="C28280" i="15"/>
  <c r="B28281" i="15"/>
  <c r="C28281" i="15"/>
  <c r="B28282" i="15"/>
  <c r="C28282" i="15"/>
  <c r="B28283" i="15"/>
  <c r="C28283" i="15"/>
  <c r="B28284" i="15"/>
  <c r="C28284" i="15"/>
  <c r="B28285" i="15"/>
  <c r="C28285" i="15"/>
  <c r="B28286" i="15"/>
  <c r="C28286" i="15"/>
  <c r="B28287" i="15"/>
  <c r="C28287" i="15"/>
  <c r="B28288" i="15"/>
  <c r="C28288" i="15"/>
  <c r="B28289" i="15"/>
  <c r="C28289" i="15"/>
  <c r="C28264" i="15"/>
  <c r="C28265" i="15"/>
  <c r="B28265" i="15"/>
  <c r="B28264" i="15"/>
  <c r="I1146" i="8"/>
  <c r="R1149" i="8" s="1"/>
  <c r="H1146" i="8"/>
  <c r="G1146" i="8"/>
  <c r="F1146" i="8"/>
  <c r="E1146" i="8"/>
  <c r="D1146" i="8"/>
  <c r="C1146" i="8"/>
  <c r="B1146" i="8"/>
  <c r="A1146" i="8"/>
  <c r="E1358" i="6"/>
  <c r="B1358" i="6"/>
  <c r="A1358" i="6"/>
  <c r="A1089" i="3"/>
  <c r="A1089" i="2"/>
  <c r="B1089" i="2"/>
  <c r="AA1091" i="12"/>
  <c r="Z1091" i="12"/>
  <c r="Y1091" i="12"/>
  <c r="X1091" i="12"/>
  <c r="W1091" i="12"/>
  <c r="V1091" i="12"/>
  <c r="U1091" i="12"/>
  <c r="T1091" i="12"/>
  <c r="S1091" i="12"/>
  <c r="R1091" i="12"/>
  <c r="Q1091" i="12"/>
  <c r="P1091" i="12"/>
  <c r="O1091" i="12"/>
  <c r="N1091" i="12"/>
  <c r="M1091" i="12"/>
  <c r="L1091" i="12"/>
  <c r="K1091" i="12"/>
  <c r="J1091" i="12"/>
  <c r="I1091" i="12"/>
  <c r="H1091" i="12"/>
  <c r="G1091" i="12"/>
  <c r="F1091" i="12"/>
  <c r="E1091" i="12"/>
  <c r="D1091" i="12"/>
  <c r="C1091" i="12"/>
  <c r="B1091" i="12"/>
  <c r="A1091" i="12"/>
  <c r="B28240" i="15"/>
  <c r="C28240" i="15"/>
  <c r="B28241" i="15"/>
  <c r="C28241" i="15"/>
  <c r="B28242" i="15"/>
  <c r="C28242" i="15"/>
  <c r="B28243" i="15"/>
  <c r="C28243" i="15"/>
  <c r="B28244" i="15"/>
  <c r="C28244" i="15"/>
  <c r="B28245" i="15"/>
  <c r="C28245" i="15"/>
  <c r="B28246" i="15"/>
  <c r="C28246" i="15"/>
  <c r="B28247" i="15"/>
  <c r="C28247" i="15"/>
  <c r="B28248" i="15"/>
  <c r="C28248" i="15"/>
  <c r="B28249" i="15"/>
  <c r="C28249" i="15"/>
  <c r="B28250" i="15"/>
  <c r="C28250" i="15"/>
  <c r="B28251" i="15"/>
  <c r="C28251" i="15"/>
  <c r="B28252" i="15"/>
  <c r="C28252" i="15"/>
  <c r="B28253" i="15"/>
  <c r="C28253" i="15"/>
  <c r="B28254" i="15"/>
  <c r="C28254" i="15"/>
  <c r="B28255" i="15"/>
  <c r="C28255" i="15"/>
  <c r="B28256" i="15"/>
  <c r="C28256" i="15"/>
  <c r="B28257" i="15"/>
  <c r="C28257" i="15"/>
  <c r="B28258" i="15"/>
  <c r="C28258" i="15"/>
  <c r="B28259" i="15"/>
  <c r="C28259" i="15"/>
  <c r="B28260" i="15"/>
  <c r="C28260" i="15"/>
  <c r="B28261" i="15"/>
  <c r="C28261" i="15"/>
  <c r="B28262" i="15"/>
  <c r="C28262" i="15"/>
  <c r="B28263" i="15"/>
  <c r="C28263" i="15"/>
  <c r="B28238" i="15"/>
  <c r="C28238" i="15"/>
  <c r="B28239" i="15"/>
  <c r="C28239" i="15"/>
  <c r="I1145" i="8"/>
  <c r="R1148" i="8" s="1"/>
  <c r="H1145" i="8"/>
  <c r="G1145" i="8"/>
  <c r="F1145" i="8"/>
  <c r="E1145" i="8"/>
  <c r="D1145" i="8"/>
  <c r="C1145" i="8"/>
  <c r="B1145" i="8"/>
  <c r="A1145" i="8"/>
  <c r="E1357" i="6"/>
  <c r="B1357" i="6"/>
  <c r="A1357" i="6"/>
  <c r="A1088" i="3"/>
  <c r="A1088" i="2"/>
  <c r="B1088" i="2"/>
  <c r="AA1090" i="12"/>
  <c r="Z1090" i="12"/>
  <c r="Y1090" i="12"/>
  <c r="X1090" i="12"/>
  <c r="W1090" i="12"/>
  <c r="V1090" i="12"/>
  <c r="U1090" i="12"/>
  <c r="T1090" i="12"/>
  <c r="S1090" i="12"/>
  <c r="R1090" i="12"/>
  <c r="Q1090" i="12"/>
  <c r="P1090" i="12"/>
  <c r="O1090" i="12"/>
  <c r="N1090" i="12"/>
  <c r="M1090" i="12"/>
  <c r="L1090" i="12"/>
  <c r="K1090" i="12"/>
  <c r="J1090" i="12"/>
  <c r="I1090" i="12"/>
  <c r="H1090" i="12"/>
  <c r="G1090" i="12"/>
  <c r="F1090" i="12"/>
  <c r="E1090" i="12"/>
  <c r="D1090" i="12"/>
  <c r="C1090" i="12"/>
  <c r="B1090" i="12"/>
  <c r="A1090" i="12"/>
  <c r="B28214" i="15"/>
  <c r="C28214" i="15"/>
  <c r="B28215" i="15"/>
  <c r="C28215" i="15"/>
  <c r="B28216" i="15"/>
  <c r="C28216" i="15"/>
  <c r="B28217" i="15"/>
  <c r="C28217" i="15"/>
  <c r="B28218" i="15"/>
  <c r="C28218" i="15"/>
  <c r="B28219" i="15"/>
  <c r="C28219" i="15"/>
  <c r="B28220" i="15"/>
  <c r="C28220" i="15"/>
  <c r="B28221" i="15"/>
  <c r="C28221" i="15"/>
  <c r="B28222" i="15"/>
  <c r="C28222" i="15"/>
  <c r="B28223" i="15"/>
  <c r="C28223" i="15"/>
  <c r="B28224" i="15"/>
  <c r="C28224" i="15"/>
  <c r="B28225" i="15"/>
  <c r="C28225" i="15"/>
  <c r="B28226" i="15"/>
  <c r="C28226" i="15"/>
  <c r="B28227" i="15"/>
  <c r="C28227" i="15"/>
  <c r="B28228" i="15"/>
  <c r="C28228" i="15"/>
  <c r="B28229" i="15"/>
  <c r="C28229" i="15"/>
  <c r="B28230" i="15"/>
  <c r="C28230" i="15"/>
  <c r="B28231" i="15"/>
  <c r="C28231" i="15"/>
  <c r="B28232" i="15"/>
  <c r="C28232" i="15"/>
  <c r="B28233" i="15"/>
  <c r="C28233" i="15"/>
  <c r="B28234" i="15"/>
  <c r="C28234" i="15"/>
  <c r="B28235" i="15"/>
  <c r="C28235" i="15"/>
  <c r="B28236" i="15"/>
  <c r="C28236" i="15"/>
  <c r="B28237" i="15"/>
  <c r="C28237" i="15"/>
  <c r="B28212" i="15"/>
  <c r="C28212" i="15"/>
  <c r="B28213" i="15"/>
  <c r="C28213" i="15"/>
  <c r="I1144" i="8"/>
  <c r="R1147" i="8" s="1"/>
  <c r="H1144" i="8"/>
  <c r="G1144" i="8"/>
  <c r="F1144" i="8"/>
  <c r="E1144" i="8"/>
  <c r="D1144" i="8"/>
  <c r="C1144" i="8"/>
  <c r="B1144" i="8"/>
  <c r="A1144" i="8"/>
  <c r="E1356" i="6"/>
  <c r="B1356" i="6"/>
  <c r="A1356" i="6"/>
  <c r="A1087" i="3"/>
  <c r="A1087" i="2"/>
  <c r="B1087" i="2" s="1"/>
  <c r="B28188" i="15"/>
  <c r="C28188" i="15"/>
  <c r="B28189" i="15"/>
  <c r="C28189" i="15"/>
  <c r="B28190" i="15"/>
  <c r="C28190" i="15"/>
  <c r="B28191" i="15"/>
  <c r="C28191" i="15"/>
  <c r="B28192" i="15"/>
  <c r="C28192" i="15"/>
  <c r="B28193" i="15"/>
  <c r="C28193" i="15"/>
  <c r="B28194" i="15"/>
  <c r="C28194" i="15"/>
  <c r="B28195" i="15"/>
  <c r="C28195" i="15"/>
  <c r="B28196" i="15"/>
  <c r="C28196" i="15"/>
  <c r="B28197" i="15"/>
  <c r="C28197" i="15"/>
  <c r="B28198" i="15"/>
  <c r="C28198" i="15"/>
  <c r="B28199" i="15"/>
  <c r="C28199" i="15"/>
  <c r="B28200" i="15"/>
  <c r="C28200" i="15"/>
  <c r="B28201" i="15"/>
  <c r="C28201" i="15"/>
  <c r="B28202" i="15"/>
  <c r="C28202" i="15"/>
  <c r="B28203" i="15"/>
  <c r="C28203" i="15"/>
  <c r="B28204" i="15"/>
  <c r="C28204" i="15"/>
  <c r="B28205" i="15"/>
  <c r="C28205" i="15"/>
  <c r="B28206" i="15"/>
  <c r="C28206" i="15"/>
  <c r="B28207" i="15"/>
  <c r="C28207" i="15"/>
  <c r="B28208" i="15"/>
  <c r="C28208" i="15"/>
  <c r="B28209" i="15"/>
  <c r="C28209" i="15"/>
  <c r="B28210" i="15"/>
  <c r="C28210" i="15"/>
  <c r="B28211" i="15"/>
  <c r="C28211" i="15"/>
  <c r="B28186" i="15"/>
  <c r="C28186" i="15"/>
  <c r="B28187" i="15"/>
  <c r="C28187" i="15"/>
  <c r="AA1089" i="12"/>
  <c r="Z1089" i="12"/>
  <c r="Y1089" i="12"/>
  <c r="X1089" i="12"/>
  <c r="W1089" i="12"/>
  <c r="V1089" i="12"/>
  <c r="U1089" i="12"/>
  <c r="T1089" i="12"/>
  <c r="S1089" i="12"/>
  <c r="R1089" i="12"/>
  <c r="Q1089" i="12"/>
  <c r="P1089" i="12"/>
  <c r="O1089" i="12"/>
  <c r="N1089" i="12"/>
  <c r="M1089" i="12"/>
  <c r="L1089" i="12"/>
  <c r="K1089" i="12"/>
  <c r="J1089" i="12"/>
  <c r="I1089" i="12"/>
  <c r="H1089" i="12"/>
  <c r="G1089" i="12"/>
  <c r="F1089" i="12"/>
  <c r="E1089" i="12"/>
  <c r="D1089" i="12"/>
  <c r="C1089" i="12"/>
  <c r="B1089" i="12"/>
  <c r="A1089" i="12"/>
  <c r="I1143" i="8"/>
  <c r="R1146" i="8" s="1"/>
  <c r="H1143" i="8"/>
  <c r="G1143" i="8"/>
  <c r="F1143" i="8"/>
  <c r="E1143" i="8"/>
  <c r="D1143" i="8"/>
  <c r="C1143" i="8"/>
  <c r="B1143" i="8"/>
  <c r="A1143" i="8"/>
  <c r="E1355" i="6"/>
  <c r="B1355" i="6"/>
  <c r="A1355" i="6"/>
  <c r="A1086" i="3"/>
  <c r="A1086" i="2"/>
  <c r="B1086" i="2" s="1"/>
  <c r="B28162" i="15"/>
  <c r="C28162" i="15"/>
  <c r="B28163" i="15"/>
  <c r="C28163" i="15"/>
  <c r="B28164" i="15"/>
  <c r="C28164" i="15"/>
  <c r="B28165" i="15"/>
  <c r="C28165" i="15"/>
  <c r="B28166" i="15"/>
  <c r="C28166" i="15"/>
  <c r="B28167" i="15"/>
  <c r="C28167" i="15"/>
  <c r="B28168" i="15"/>
  <c r="C28168" i="15"/>
  <c r="B28169" i="15"/>
  <c r="C28169" i="15"/>
  <c r="B28170" i="15"/>
  <c r="C28170" i="15"/>
  <c r="B28171" i="15"/>
  <c r="C28171" i="15"/>
  <c r="B28172" i="15"/>
  <c r="C28172" i="15"/>
  <c r="B28173" i="15"/>
  <c r="C28173" i="15"/>
  <c r="B28174" i="15"/>
  <c r="C28174" i="15"/>
  <c r="B28175" i="15"/>
  <c r="C28175" i="15"/>
  <c r="B28176" i="15"/>
  <c r="C28176" i="15"/>
  <c r="B28177" i="15"/>
  <c r="C28177" i="15"/>
  <c r="B28178" i="15"/>
  <c r="C28178" i="15"/>
  <c r="B28179" i="15"/>
  <c r="C28179" i="15"/>
  <c r="B28180" i="15"/>
  <c r="C28180" i="15"/>
  <c r="B28181" i="15"/>
  <c r="C28181" i="15"/>
  <c r="B28182" i="15"/>
  <c r="C28182" i="15"/>
  <c r="B28183" i="15"/>
  <c r="C28183" i="15"/>
  <c r="B28184" i="15"/>
  <c r="C28184" i="15"/>
  <c r="B28185" i="15"/>
  <c r="C28185" i="15"/>
  <c r="B28161" i="15"/>
  <c r="C28161" i="15"/>
  <c r="B28160" i="15"/>
  <c r="C28160" i="15"/>
  <c r="AA1088" i="12"/>
  <c r="Z1088" i="12"/>
  <c r="Y1088" i="12"/>
  <c r="X1088" i="12"/>
  <c r="W1088" i="12"/>
  <c r="V1088" i="12"/>
  <c r="U1088" i="12"/>
  <c r="T1088" i="12"/>
  <c r="S1088" i="12"/>
  <c r="R1088" i="12"/>
  <c r="Q1088" i="12"/>
  <c r="P1088" i="12"/>
  <c r="O1088" i="12"/>
  <c r="N1088" i="12"/>
  <c r="M1088" i="12"/>
  <c r="L1088" i="12"/>
  <c r="K1088" i="12"/>
  <c r="J1088" i="12"/>
  <c r="I1088" i="12"/>
  <c r="H1088" i="12"/>
  <c r="G1088" i="12"/>
  <c r="F1088" i="12"/>
  <c r="E1088" i="12"/>
  <c r="D1088" i="12"/>
  <c r="C1088" i="12"/>
  <c r="B1088" i="12"/>
  <c r="A1088" i="12"/>
  <c r="I1142" i="8"/>
  <c r="R1145" i="8" s="1"/>
  <c r="H1142" i="8"/>
  <c r="G1142" i="8"/>
  <c r="F1142" i="8"/>
  <c r="E1142" i="8"/>
  <c r="D1142" i="8"/>
  <c r="C1142" i="8"/>
  <c r="B1142" i="8"/>
  <c r="A1142" i="8"/>
  <c r="E1354" i="6"/>
  <c r="B1354" i="6"/>
  <c r="A1354" i="6"/>
  <c r="A1085" i="3"/>
  <c r="A1085" i="2"/>
  <c r="B1085" i="2" s="1"/>
  <c r="B28136" i="15"/>
  <c r="C28136" i="15"/>
  <c r="B28137" i="15"/>
  <c r="C28137" i="15"/>
  <c r="B28138" i="15"/>
  <c r="C28138" i="15"/>
  <c r="B28139" i="15"/>
  <c r="C28139" i="15"/>
  <c r="B28140" i="15"/>
  <c r="C28140" i="15"/>
  <c r="B28141" i="15"/>
  <c r="C28141" i="15"/>
  <c r="B28142" i="15"/>
  <c r="C28142" i="15"/>
  <c r="B28143" i="15"/>
  <c r="C28143" i="15"/>
  <c r="B28144" i="15"/>
  <c r="C28144" i="15"/>
  <c r="B28145" i="15"/>
  <c r="C28145" i="15"/>
  <c r="B28146" i="15"/>
  <c r="C28146" i="15"/>
  <c r="B28147" i="15"/>
  <c r="C28147" i="15"/>
  <c r="B28148" i="15"/>
  <c r="C28148" i="15"/>
  <c r="B28149" i="15"/>
  <c r="C28149" i="15"/>
  <c r="B28150" i="15"/>
  <c r="C28150" i="15"/>
  <c r="B28151" i="15"/>
  <c r="C28151" i="15"/>
  <c r="B28152" i="15"/>
  <c r="C28152" i="15"/>
  <c r="B28153" i="15"/>
  <c r="C28153" i="15"/>
  <c r="B28154" i="15"/>
  <c r="C28154" i="15"/>
  <c r="B28155" i="15"/>
  <c r="C28155" i="15"/>
  <c r="B28156" i="15"/>
  <c r="C28156" i="15"/>
  <c r="B28157" i="15"/>
  <c r="C28157" i="15"/>
  <c r="B28158" i="15"/>
  <c r="C28158" i="15"/>
  <c r="B28159" i="15"/>
  <c r="C28159" i="15"/>
  <c r="B28135" i="15"/>
  <c r="C28135" i="15"/>
  <c r="B28134" i="15"/>
  <c r="C28134" i="15"/>
  <c r="A1087" i="12"/>
  <c r="B1087" i="12"/>
  <c r="C1087" i="12"/>
  <c r="D1087" i="12"/>
  <c r="E1087" i="12"/>
  <c r="F1087" i="12"/>
  <c r="G1087" i="12"/>
  <c r="H1087" i="12"/>
  <c r="I1087" i="12"/>
  <c r="J1087" i="12"/>
  <c r="K1087" i="12"/>
  <c r="L1087" i="12"/>
  <c r="M1087" i="12"/>
  <c r="N1087" i="12"/>
  <c r="O1087" i="12"/>
  <c r="P1087" i="12"/>
  <c r="Q1087" i="12"/>
  <c r="R1087" i="12"/>
  <c r="S1087" i="12"/>
  <c r="T1087" i="12"/>
  <c r="U1087" i="12"/>
  <c r="V1087" i="12"/>
  <c r="W1087" i="12"/>
  <c r="X1087" i="12"/>
  <c r="Y1087" i="12"/>
  <c r="Z1087" i="12"/>
  <c r="AA1087" i="12"/>
  <c r="A1141" i="8"/>
  <c r="B1141" i="8"/>
  <c r="C1141" i="8"/>
  <c r="D1141" i="8"/>
  <c r="E1141" i="8"/>
  <c r="F1141" i="8"/>
  <c r="G1141" i="8"/>
  <c r="H1141" i="8"/>
  <c r="I1141" i="8"/>
  <c r="R1144" i="8" s="1"/>
  <c r="A1353" i="6"/>
  <c r="B1353" i="6"/>
  <c r="E1353" i="6"/>
  <c r="A1084" i="3"/>
  <c r="A1084" i="2"/>
  <c r="B1084" i="2"/>
  <c r="B28110" i="15"/>
  <c r="C28110" i="15"/>
  <c r="B28111" i="15"/>
  <c r="C28111" i="15"/>
  <c r="B28112" i="15"/>
  <c r="C28112" i="15"/>
  <c r="B28113" i="15"/>
  <c r="C28113" i="15"/>
  <c r="B28114" i="15"/>
  <c r="C28114" i="15"/>
  <c r="B28115" i="15"/>
  <c r="C28115" i="15"/>
  <c r="B28116" i="15"/>
  <c r="C28116" i="15"/>
  <c r="B28117" i="15"/>
  <c r="C28117" i="15"/>
  <c r="B28118" i="15"/>
  <c r="C28118" i="15"/>
  <c r="B28119" i="15"/>
  <c r="C28119" i="15"/>
  <c r="B28120" i="15"/>
  <c r="C28120" i="15"/>
  <c r="B28121" i="15"/>
  <c r="C28121" i="15"/>
  <c r="B28122" i="15"/>
  <c r="C28122" i="15"/>
  <c r="B28123" i="15"/>
  <c r="C28123" i="15"/>
  <c r="B28124" i="15"/>
  <c r="C28124" i="15"/>
  <c r="B28125" i="15"/>
  <c r="C28125" i="15"/>
  <c r="B28126" i="15"/>
  <c r="C28126" i="15"/>
  <c r="B28127" i="15"/>
  <c r="C28127" i="15"/>
  <c r="B28128" i="15"/>
  <c r="C28128" i="15"/>
  <c r="B28129" i="15"/>
  <c r="C28129" i="15"/>
  <c r="B28130" i="15"/>
  <c r="C28130" i="15"/>
  <c r="B28131" i="15"/>
  <c r="C28131" i="15"/>
  <c r="B28132" i="15"/>
  <c r="C28132" i="15"/>
  <c r="B28133" i="15"/>
  <c r="C28133" i="15"/>
  <c r="B28109" i="15"/>
  <c r="C28109" i="15"/>
  <c r="B28108" i="15"/>
  <c r="C28108" i="15"/>
  <c r="A1086" i="12"/>
  <c r="B1086" i="12"/>
  <c r="C1086" i="12"/>
  <c r="D1086" i="12"/>
  <c r="E1086" i="12"/>
  <c r="F1086" i="12"/>
  <c r="G1086" i="12"/>
  <c r="H1086" i="12"/>
  <c r="I1086" i="12"/>
  <c r="J1086" i="12"/>
  <c r="K1086" i="12"/>
  <c r="L1086" i="12"/>
  <c r="M1086" i="12"/>
  <c r="N1086" i="12"/>
  <c r="O1086" i="12"/>
  <c r="P1086" i="12"/>
  <c r="Q1086" i="12"/>
  <c r="R1086" i="12"/>
  <c r="S1086" i="12"/>
  <c r="T1086" i="12"/>
  <c r="U1086" i="12"/>
  <c r="V1086" i="12"/>
  <c r="W1086" i="12"/>
  <c r="X1086" i="12"/>
  <c r="Y1086" i="12"/>
  <c r="Z1086" i="12"/>
  <c r="AA1086" i="12"/>
  <c r="A1140" i="8"/>
  <c r="B1140" i="8"/>
  <c r="C1140" i="8"/>
  <c r="D1140" i="8"/>
  <c r="E1140" i="8"/>
  <c r="F1140" i="8"/>
  <c r="G1140" i="8"/>
  <c r="H1140" i="8"/>
  <c r="I1140" i="8"/>
  <c r="A1352" i="6"/>
  <c r="B1352" i="6"/>
  <c r="E1352" i="6"/>
  <c r="A1083" i="3"/>
  <c r="B1083" i="3"/>
  <c r="A1083" i="2"/>
  <c r="B1083" i="2"/>
  <c r="Q1152" i="8" l="1"/>
  <c r="G1360" i="6"/>
  <c r="L1152" i="8"/>
  <c r="K1154" i="8"/>
  <c r="M1149" i="8"/>
  <c r="M1148" i="8"/>
  <c r="N1150" i="8"/>
  <c r="N1148" i="8"/>
  <c r="K1153" i="8"/>
  <c r="O1148" i="8"/>
  <c r="Q1149" i="8"/>
  <c r="P1148" i="8"/>
  <c r="C1362" i="6"/>
  <c r="G1361" i="6"/>
  <c r="L1153" i="8"/>
  <c r="M1153" i="8"/>
  <c r="N1153" i="8"/>
  <c r="C1361" i="6"/>
  <c r="O1153" i="8"/>
  <c r="M1152" i="8"/>
  <c r="P1153" i="8"/>
  <c r="C1360" i="6"/>
  <c r="R1155" i="8"/>
  <c r="Q1150" i="8"/>
  <c r="Q1154" i="8"/>
  <c r="R1156" i="8"/>
  <c r="O1154" i="8"/>
  <c r="P1156" i="8"/>
  <c r="R1154" i="8"/>
  <c r="L1149" i="8"/>
  <c r="M1151" i="8"/>
  <c r="C1359" i="6"/>
  <c r="G1362" i="6"/>
  <c r="C1367" i="6"/>
  <c r="C1365" i="6"/>
  <c r="K1146" i="8"/>
  <c r="P1150" i="8"/>
  <c r="P1154" i="8"/>
  <c r="R1150" i="8"/>
  <c r="N1149" i="8"/>
  <c r="C1366" i="6"/>
  <c r="Q1155" i="8"/>
  <c r="P1155" i="8"/>
  <c r="Q1156" i="8"/>
  <c r="L1150" i="8"/>
  <c r="G1359" i="6"/>
  <c r="Q1148" i="8"/>
  <c r="K1155" i="8"/>
  <c r="K1156" i="8"/>
  <c r="O1149" i="8"/>
  <c r="M1155" i="8"/>
  <c r="L1155" i="8"/>
  <c r="N1152" i="8"/>
  <c r="N1155" i="8"/>
  <c r="O1155" i="8"/>
  <c r="L1147" i="8"/>
  <c r="P1149" i="8"/>
  <c r="L1151" i="8"/>
  <c r="L1154" i="8"/>
  <c r="M1154" i="8"/>
  <c r="N1147" i="8"/>
  <c r="L1148" i="8"/>
  <c r="K1150" i="8"/>
  <c r="N1151" i="8"/>
  <c r="N1154" i="8"/>
  <c r="Q1153" i="8"/>
  <c r="P1152" i="8"/>
  <c r="K1152" i="8"/>
  <c r="C1364" i="6"/>
  <c r="G1364" i="6"/>
  <c r="O1151" i="8"/>
  <c r="P1151" i="8"/>
  <c r="Q1151" i="8"/>
  <c r="K1151" i="8"/>
  <c r="C1363" i="6"/>
  <c r="G1363" i="6"/>
  <c r="M1150" i="8"/>
  <c r="O1150" i="8"/>
  <c r="K1149" i="8"/>
  <c r="K1148" i="8"/>
  <c r="M1147" i="8"/>
  <c r="O1147" i="8"/>
  <c r="P1147" i="8"/>
  <c r="Q1147" i="8"/>
  <c r="K1147" i="8"/>
  <c r="C1358" i="6"/>
  <c r="K1145" i="8"/>
  <c r="N1145" i="8"/>
  <c r="G1358" i="6"/>
  <c r="L1146" i="8"/>
  <c r="N1146" i="8"/>
  <c r="M1146" i="8"/>
  <c r="O1146" i="8"/>
  <c r="Q1146" i="8"/>
  <c r="P1146" i="8"/>
  <c r="G1353" i="6"/>
  <c r="L1145" i="8"/>
  <c r="L1144" i="8"/>
  <c r="L1143" i="8"/>
  <c r="K1144" i="8"/>
  <c r="G1356" i="6"/>
  <c r="C1357" i="6"/>
  <c r="N1144" i="8"/>
  <c r="O1143" i="8"/>
  <c r="P1143" i="8"/>
  <c r="Q1143" i="8"/>
  <c r="M1145" i="8"/>
  <c r="N1143" i="8"/>
  <c r="R1143" i="8"/>
  <c r="M1143" i="8"/>
  <c r="O1145" i="8"/>
  <c r="P1145" i="8"/>
  <c r="Q1145" i="8"/>
  <c r="G1357" i="6"/>
  <c r="M1144" i="8"/>
  <c r="O1144" i="8"/>
  <c r="P1144" i="8"/>
  <c r="Q1144" i="8"/>
  <c r="C1356" i="6"/>
  <c r="K1143" i="8"/>
  <c r="C1355" i="6"/>
  <c r="G1355" i="6"/>
  <c r="G1354" i="6"/>
  <c r="B28084" i="15" l="1"/>
  <c r="C28084" i="15"/>
  <c r="B28085" i="15"/>
  <c r="C28085" i="15"/>
  <c r="B28086" i="15"/>
  <c r="C28086" i="15"/>
  <c r="B28087" i="15"/>
  <c r="C28087" i="15"/>
  <c r="B28088" i="15"/>
  <c r="C28088" i="15"/>
  <c r="B28089" i="15"/>
  <c r="C28089" i="15"/>
  <c r="B28090" i="15"/>
  <c r="C28090" i="15"/>
  <c r="B28091" i="15"/>
  <c r="C28091" i="15"/>
  <c r="B28092" i="15"/>
  <c r="C28092" i="15"/>
  <c r="B28093" i="15"/>
  <c r="C28093" i="15"/>
  <c r="B28094" i="15"/>
  <c r="C28094" i="15"/>
  <c r="B28095" i="15"/>
  <c r="C28095" i="15"/>
  <c r="B28096" i="15"/>
  <c r="C28096" i="15"/>
  <c r="B28097" i="15"/>
  <c r="C28097" i="15"/>
  <c r="B28098" i="15"/>
  <c r="C28098" i="15"/>
  <c r="B28099" i="15"/>
  <c r="C28099" i="15"/>
  <c r="B28100" i="15"/>
  <c r="C28100" i="15"/>
  <c r="B28101" i="15"/>
  <c r="C28101" i="15"/>
  <c r="B28102" i="15"/>
  <c r="C28102" i="15"/>
  <c r="B28103" i="15"/>
  <c r="C28103" i="15"/>
  <c r="B28104" i="15"/>
  <c r="C28104" i="15"/>
  <c r="B28105" i="15"/>
  <c r="C28105" i="15"/>
  <c r="B28106" i="15"/>
  <c r="C28106" i="15"/>
  <c r="B28107" i="15"/>
  <c r="C28107" i="15"/>
  <c r="B28083" i="15"/>
  <c r="C28083" i="15"/>
  <c r="B28082" i="15"/>
  <c r="C28082" i="15"/>
  <c r="A1085" i="12"/>
  <c r="B1085" i="12"/>
  <c r="C1085" i="12"/>
  <c r="D1085" i="12"/>
  <c r="E1085" i="12"/>
  <c r="F1085" i="12"/>
  <c r="G1085" i="12"/>
  <c r="H1085" i="12"/>
  <c r="I1085" i="12"/>
  <c r="J1085" i="12"/>
  <c r="K1085" i="12"/>
  <c r="L1085" i="12"/>
  <c r="M1085" i="12"/>
  <c r="N1085" i="12"/>
  <c r="O1085" i="12"/>
  <c r="P1085" i="12"/>
  <c r="Q1085" i="12"/>
  <c r="R1085" i="12"/>
  <c r="S1085" i="12"/>
  <c r="T1085" i="12"/>
  <c r="U1085" i="12"/>
  <c r="V1085" i="12"/>
  <c r="W1085" i="12"/>
  <c r="X1085" i="12"/>
  <c r="Y1085" i="12"/>
  <c r="Z1085" i="12"/>
  <c r="AA1085" i="12"/>
  <c r="A1139" i="8"/>
  <c r="B1139" i="8"/>
  <c r="C1139" i="8"/>
  <c r="D1139" i="8"/>
  <c r="E1139" i="8"/>
  <c r="N1142" i="8" s="1"/>
  <c r="F1139" i="8"/>
  <c r="O1142" i="8" s="1"/>
  <c r="G1139" i="8"/>
  <c r="P1142" i="8" s="1"/>
  <c r="H1139" i="8"/>
  <c r="Q1142" i="8" s="1"/>
  <c r="I1139" i="8"/>
  <c r="R1142" i="8" s="1"/>
  <c r="A1351" i="6"/>
  <c r="B1351" i="6"/>
  <c r="E1351" i="6"/>
  <c r="A1082" i="3"/>
  <c r="B1082" i="3" s="1"/>
  <c r="A1082" i="2"/>
  <c r="B1082" i="2"/>
  <c r="B28059" i="15"/>
  <c r="C28059" i="15"/>
  <c r="B28060" i="15"/>
  <c r="C28060" i="15"/>
  <c r="B28061" i="15"/>
  <c r="C28061" i="15"/>
  <c r="B28062" i="15"/>
  <c r="C28062" i="15"/>
  <c r="B28063" i="15"/>
  <c r="C28063" i="15"/>
  <c r="B28064" i="15"/>
  <c r="C28064" i="15"/>
  <c r="B28065" i="15"/>
  <c r="C28065" i="15"/>
  <c r="B28066" i="15"/>
  <c r="C28066" i="15"/>
  <c r="B28067" i="15"/>
  <c r="C28067" i="15"/>
  <c r="B28068" i="15"/>
  <c r="C28068" i="15"/>
  <c r="B28069" i="15"/>
  <c r="C28069" i="15"/>
  <c r="B28070" i="15"/>
  <c r="C28070" i="15"/>
  <c r="B28071" i="15"/>
  <c r="C28071" i="15"/>
  <c r="B28072" i="15"/>
  <c r="C28072" i="15"/>
  <c r="B28073" i="15"/>
  <c r="C28073" i="15"/>
  <c r="B28074" i="15"/>
  <c r="C28074" i="15"/>
  <c r="B28075" i="15"/>
  <c r="C28075" i="15"/>
  <c r="B28076" i="15"/>
  <c r="C28076" i="15"/>
  <c r="B28077" i="15"/>
  <c r="C28077" i="15"/>
  <c r="B28078" i="15"/>
  <c r="C28078" i="15"/>
  <c r="B28079" i="15"/>
  <c r="C28079" i="15"/>
  <c r="B28080" i="15"/>
  <c r="C28080" i="15"/>
  <c r="B28081" i="15"/>
  <c r="C28081" i="15"/>
  <c r="B28057" i="15"/>
  <c r="C28057" i="15"/>
  <c r="B28058" i="15"/>
  <c r="C28058" i="15"/>
  <c r="B28056" i="15"/>
  <c r="C28056" i="15"/>
  <c r="A1084" i="12"/>
  <c r="B1084" i="12"/>
  <c r="C1084" i="12"/>
  <c r="D1084" i="12"/>
  <c r="E1084" i="12"/>
  <c r="F1084" i="12"/>
  <c r="G1084" i="12"/>
  <c r="H1084" i="12"/>
  <c r="I1084" i="12"/>
  <c r="J1084" i="12"/>
  <c r="K1084" i="12"/>
  <c r="L1084" i="12"/>
  <c r="M1084" i="12"/>
  <c r="N1084" i="12"/>
  <c r="O1084" i="12"/>
  <c r="P1084" i="12"/>
  <c r="Q1084" i="12"/>
  <c r="R1084" i="12"/>
  <c r="S1084" i="12"/>
  <c r="T1084" i="12"/>
  <c r="U1084" i="12"/>
  <c r="V1084" i="12"/>
  <c r="W1084" i="12"/>
  <c r="X1084" i="12"/>
  <c r="Y1084" i="12"/>
  <c r="Z1084" i="12"/>
  <c r="AA1084" i="12"/>
  <c r="A1138" i="8"/>
  <c r="B1138" i="8"/>
  <c r="C1138" i="8"/>
  <c r="D1138" i="8"/>
  <c r="E1138" i="8"/>
  <c r="F1138" i="8"/>
  <c r="G1138" i="8"/>
  <c r="H1138" i="8"/>
  <c r="I1138" i="8"/>
  <c r="A1350" i="6"/>
  <c r="B1350" i="6"/>
  <c r="E1350" i="6"/>
  <c r="A1081" i="3"/>
  <c r="B1081" i="3" s="1"/>
  <c r="A1081" i="2"/>
  <c r="B1081" i="2"/>
  <c r="B28031" i="15"/>
  <c r="C28031" i="15"/>
  <c r="B28032" i="15"/>
  <c r="C28032" i="15"/>
  <c r="B28033" i="15"/>
  <c r="C28033" i="15"/>
  <c r="B28034" i="15"/>
  <c r="C28034" i="15"/>
  <c r="B28035" i="15"/>
  <c r="C28035" i="15"/>
  <c r="B28036" i="15"/>
  <c r="C28036" i="15"/>
  <c r="B28037" i="15"/>
  <c r="C28037" i="15"/>
  <c r="B28038" i="15"/>
  <c r="C28038" i="15"/>
  <c r="B28039" i="15"/>
  <c r="C28039" i="15"/>
  <c r="B28040" i="15"/>
  <c r="C28040" i="15"/>
  <c r="B28041" i="15"/>
  <c r="C28041" i="15"/>
  <c r="B28042" i="15"/>
  <c r="C28042" i="15"/>
  <c r="B28043" i="15"/>
  <c r="C28043" i="15"/>
  <c r="B28044" i="15"/>
  <c r="C28044" i="15"/>
  <c r="B28045" i="15"/>
  <c r="C28045" i="15"/>
  <c r="B28046" i="15"/>
  <c r="C28046" i="15"/>
  <c r="B28047" i="15"/>
  <c r="C28047" i="15"/>
  <c r="B28048" i="15"/>
  <c r="C28048" i="15"/>
  <c r="B28049" i="15"/>
  <c r="C28049" i="15"/>
  <c r="B28050" i="15"/>
  <c r="C28050" i="15"/>
  <c r="B28051" i="15"/>
  <c r="C28051" i="15"/>
  <c r="B28052" i="15"/>
  <c r="C28052" i="15"/>
  <c r="B28053" i="15"/>
  <c r="C28053" i="15"/>
  <c r="B28054" i="15"/>
  <c r="C28054" i="15"/>
  <c r="B28055" i="15"/>
  <c r="C28055" i="15"/>
  <c r="B28030" i="15"/>
  <c r="C28030" i="15"/>
  <c r="B1083" i="12"/>
  <c r="C1083" i="12"/>
  <c r="D1083" i="12"/>
  <c r="E1083" i="12"/>
  <c r="F1083" i="12"/>
  <c r="G1083" i="12"/>
  <c r="H1083" i="12"/>
  <c r="I1083" i="12"/>
  <c r="J1083" i="12"/>
  <c r="K1083" i="12"/>
  <c r="L1083" i="12"/>
  <c r="M1083" i="12"/>
  <c r="N1083" i="12"/>
  <c r="O1083" i="12"/>
  <c r="P1083" i="12"/>
  <c r="Q1083" i="12"/>
  <c r="R1083" i="12"/>
  <c r="S1083" i="12"/>
  <c r="T1083" i="12"/>
  <c r="U1083" i="12"/>
  <c r="V1083" i="12"/>
  <c r="W1083" i="12"/>
  <c r="X1083" i="12"/>
  <c r="Y1083" i="12"/>
  <c r="Z1083" i="12"/>
  <c r="AA1083" i="12"/>
  <c r="A1083" i="12"/>
  <c r="A1137" i="8"/>
  <c r="B1137" i="8"/>
  <c r="C1137" i="8"/>
  <c r="D1137" i="8"/>
  <c r="E1137" i="8"/>
  <c r="F1137" i="8"/>
  <c r="G1137" i="8"/>
  <c r="H1137" i="8"/>
  <c r="I1137" i="8"/>
  <c r="A1349" i="6"/>
  <c r="B1349" i="6"/>
  <c r="E1349" i="6"/>
  <c r="A1080" i="3"/>
  <c r="B1080" i="3"/>
  <c r="A1080" i="2"/>
  <c r="B1080" i="2"/>
  <c r="K1140" i="8" l="1"/>
  <c r="R1140" i="8"/>
  <c r="P1141" i="8"/>
  <c r="Q1140" i="8"/>
  <c r="O1141" i="8"/>
  <c r="N1141" i="8"/>
  <c r="P1140" i="8"/>
  <c r="N1140" i="8"/>
  <c r="L1141" i="8"/>
  <c r="M1141" i="8"/>
  <c r="O1140" i="8"/>
  <c r="L1140" i="8"/>
  <c r="M1140" i="8"/>
  <c r="C1352" i="6"/>
  <c r="M1142" i="8"/>
  <c r="L1142" i="8"/>
  <c r="Q1141" i="8"/>
  <c r="K1141" i="8"/>
  <c r="C1353" i="6"/>
  <c r="R1141" i="8"/>
  <c r="G1351" i="6"/>
  <c r="G1352" i="6"/>
  <c r="C1354" i="6"/>
  <c r="K1142" i="8"/>
  <c r="G1350" i="6"/>
  <c r="B28005" i="15" l="1"/>
  <c r="C28005" i="15"/>
  <c r="B28006" i="15"/>
  <c r="C28006" i="15"/>
  <c r="B28007" i="15"/>
  <c r="C28007" i="15"/>
  <c r="B28008" i="15"/>
  <c r="C28008" i="15"/>
  <c r="B28009" i="15"/>
  <c r="C28009" i="15"/>
  <c r="B28010" i="15"/>
  <c r="C28010" i="15"/>
  <c r="B28011" i="15"/>
  <c r="C28011" i="15"/>
  <c r="B28012" i="15"/>
  <c r="C28012" i="15"/>
  <c r="B28013" i="15"/>
  <c r="C28013" i="15"/>
  <c r="B28014" i="15"/>
  <c r="C28014" i="15"/>
  <c r="B28015" i="15"/>
  <c r="C28015" i="15"/>
  <c r="B28016" i="15"/>
  <c r="C28016" i="15"/>
  <c r="B28017" i="15"/>
  <c r="C28017" i="15"/>
  <c r="B28018" i="15"/>
  <c r="C28018" i="15"/>
  <c r="B28019" i="15"/>
  <c r="C28019" i="15"/>
  <c r="B28020" i="15"/>
  <c r="C28020" i="15"/>
  <c r="B28021" i="15"/>
  <c r="C28021" i="15"/>
  <c r="B28022" i="15"/>
  <c r="C28022" i="15"/>
  <c r="B28023" i="15"/>
  <c r="C28023" i="15"/>
  <c r="B28024" i="15"/>
  <c r="C28024" i="15"/>
  <c r="B28025" i="15"/>
  <c r="C28025" i="15"/>
  <c r="B28026" i="15"/>
  <c r="C28026" i="15"/>
  <c r="B28027" i="15"/>
  <c r="C28027" i="15"/>
  <c r="B28028" i="15"/>
  <c r="C28028" i="15"/>
  <c r="B28029" i="15"/>
  <c r="C28029" i="15"/>
  <c r="B28004" i="15"/>
  <c r="C28004" i="15"/>
  <c r="B27979" i="15"/>
  <c r="C27979" i="15"/>
  <c r="B27980" i="15"/>
  <c r="C27980" i="15"/>
  <c r="B27981" i="15"/>
  <c r="C27981" i="15"/>
  <c r="B27982" i="15"/>
  <c r="C27982" i="15"/>
  <c r="B27983" i="15"/>
  <c r="C27983" i="15"/>
  <c r="B27984" i="15"/>
  <c r="C27984" i="15"/>
  <c r="B27985" i="15"/>
  <c r="C27985" i="15"/>
  <c r="B27986" i="15"/>
  <c r="C27986" i="15"/>
  <c r="B27987" i="15"/>
  <c r="C27987" i="15"/>
  <c r="B27988" i="15"/>
  <c r="C27988" i="15"/>
  <c r="B27989" i="15"/>
  <c r="C27989" i="15"/>
  <c r="B27990" i="15"/>
  <c r="C27990" i="15"/>
  <c r="B27991" i="15"/>
  <c r="C27991" i="15"/>
  <c r="B27992" i="15"/>
  <c r="C27992" i="15"/>
  <c r="B27993" i="15"/>
  <c r="C27993" i="15"/>
  <c r="B27994" i="15"/>
  <c r="C27994" i="15"/>
  <c r="B27995" i="15"/>
  <c r="C27995" i="15"/>
  <c r="B27996" i="15"/>
  <c r="C27996" i="15"/>
  <c r="B27997" i="15"/>
  <c r="C27997" i="15"/>
  <c r="B27998" i="15"/>
  <c r="C27998" i="15"/>
  <c r="B27999" i="15"/>
  <c r="C27999" i="15"/>
  <c r="B28000" i="15"/>
  <c r="C28000" i="15"/>
  <c r="B28001" i="15"/>
  <c r="C28001" i="15"/>
  <c r="B28002" i="15"/>
  <c r="C28002" i="15"/>
  <c r="B28003" i="15"/>
  <c r="C28003" i="15"/>
  <c r="B27978" i="15"/>
  <c r="C27978" i="15"/>
  <c r="B27952" i="15"/>
  <c r="C27952" i="15"/>
  <c r="B27953" i="15"/>
  <c r="C27953" i="15"/>
  <c r="B27954" i="15"/>
  <c r="C27954" i="15"/>
  <c r="B27955" i="15"/>
  <c r="C27955" i="15"/>
  <c r="B27956" i="15"/>
  <c r="C27956" i="15"/>
  <c r="B27957" i="15"/>
  <c r="C27957" i="15"/>
  <c r="B27958" i="15"/>
  <c r="C27958" i="15"/>
  <c r="B27959" i="15"/>
  <c r="C27959" i="15"/>
  <c r="B27960" i="15"/>
  <c r="C27960" i="15"/>
  <c r="B27961" i="15"/>
  <c r="C27961" i="15"/>
  <c r="B27962" i="15"/>
  <c r="C27962" i="15"/>
  <c r="B27963" i="15"/>
  <c r="C27963" i="15"/>
  <c r="B27964" i="15"/>
  <c r="C27964" i="15"/>
  <c r="B27965" i="15"/>
  <c r="C27965" i="15"/>
  <c r="B27966" i="15"/>
  <c r="C27966" i="15"/>
  <c r="B27967" i="15"/>
  <c r="C27967" i="15"/>
  <c r="B27968" i="15"/>
  <c r="C27968" i="15"/>
  <c r="B27969" i="15"/>
  <c r="C27969" i="15"/>
  <c r="B27970" i="15"/>
  <c r="C27970" i="15"/>
  <c r="B27971" i="15"/>
  <c r="C27971" i="15"/>
  <c r="B27972" i="15"/>
  <c r="C27972" i="15"/>
  <c r="B27973" i="15"/>
  <c r="C27973" i="15"/>
  <c r="B27974" i="15"/>
  <c r="C27974" i="15"/>
  <c r="B27975" i="15"/>
  <c r="C27975" i="15"/>
  <c r="B27976" i="15"/>
  <c r="C27976" i="15"/>
  <c r="B27977" i="15"/>
  <c r="C27977" i="15"/>
  <c r="B27926" i="15"/>
  <c r="C27926" i="15"/>
  <c r="B27927" i="15"/>
  <c r="C27927" i="15"/>
  <c r="B27928" i="15"/>
  <c r="C27928" i="15"/>
  <c r="B27929" i="15"/>
  <c r="C27929" i="15"/>
  <c r="B27930" i="15"/>
  <c r="C27930" i="15"/>
  <c r="B27931" i="15"/>
  <c r="C27931" i="15"/>
  <c r="B27932" i="15"/>
  <c r="C27932" i="15"/>
  <c r="B27933" i="15"/>
  <c r="C27933" i="15"/>
  <c r="B27934" i="15"/>
  <c r="C27934" i="15"/>
  <c r="B27935" i="15"/>
  <c r="C27935" i="15"/>
  <c r="B27936" i="15"/>
  <c r="C27936" i="15"/>
  <c r="B27937" i="15"/>
  <c r="C27937" i="15"/>
  <c r="B27938" i="15"/>
  <c r="C27938" i="15"/>
  <c r="B27939" i="15"/>
  <c r="C27939" i="15"/>
  <c r="B27940" i="15"/>
  <c r="C27940" i="15"/>
  <c r="B27941" i="15"/>
  <c r="C27941" i="15"/>
  <c r="B27942" i="15"/>
  <c r="C27942" i="15"/>
  <c r="B27943" i="15"/>
  <c r="C27943" i="15"/>
  <c r="B27944" i="15"/>
  <c r="C27944" i="15"/>
  <c r="B27945" i="15"/>
  <c r="C27945" i="15"/>
  <c r="B27946" i="15"/>
  <c r="C27946" i="15"/>
  <c r="B27947" i="15"/>
  <c r="C27947" i="15"/>
  <c r="B27948" i="15"/>
  <c r="C27948" i="15"/>
  <c r="B27949" i="15"/>
  <c r="C27949" i="15"/>
  <c r="B27950" i="15"/>
  <c r="C27950" i="15"/>
  <c r="B27951" i="15"/>
  <c r="C27951" i="15"/>
  <c r="A1079" i="12"/>
  <c r="B1079" i="12"/>
  <c r="C1079" i="12"/>
  <c r="D1079" i="12"/>
  <c r="E1079" i="12"/>
  <c r="F1079" i="12"/>
  <c r="G1079" i="12"/>
  <c r="H1079" i="12"/>
  <c r="I1079" i="12"/>
  <c r="J1079" i="12"/>
  <c r="K1079" i="12"/>
  <c r="L1079" i="12"/>
  <c r="M1079" i="12"/>
  <c r="N1079" i="12"/>
  <c r="O1079" i="12"/>
  <c r="P1079" i="12"/>
  <c r="Q1079" i="12"/>
  <c r="R1079" i="12"/>
  <c r="S1079" i="12"/>
  <c r="T1079" i="12"/>
  <c r="U1079" i="12"/>
  <c r="V1079" i="12"/>
  <c r="W1079" i="12"/>
  <c r="X1079" i="12"/>
  <c r="Y1079" i="12"/>
  <c r="Z1079" i="12"/>
  <c r="AA1079" i="12"/>
  <c r="A1080" i="12"/>
  <c r="B1080" i="12"/>
  <c r="C1080" i="12"/>
  <c r="D1080" i="12"/>
  <c r="E1080" i="12"/>
  <c r="F1080" i="12"/>
  <c r="G1080" i="12"/>
  <c r="H1080" i="12"/>
  <c r="I1080" i="12"/>
  <c r="J1080" i="12"/>
  <c r="K1080" i="12"/>
  <c r="L1080" i="12"/>
  <c r="M1080" i="12"/>
  <c r="N1080" i="12"/>
  <c r="O1080" i="12"/>
  <c r="P1080" i="12"/>
  <c r="Q1080" i="12"/>
  <c r="R1080" i="12"/>
  <c r="S1080" i="12"/>
  <c r="T1080" i="12"/>
  <c r="U1080" i="12"/>
  <c r="V1080" i="12"/>
  <c r="W1080" i="12"/>
  <c r="X1080" i="12"/>
  <c r="Y1080" i="12"/>
  <c r="Z1080" i="12"/>
  <c r="AA1080" i="12"/>
  <c r="A1081" i="12"/>
  <c r="A1082" i="12" s="1"/>
  <c r="B1081" i="12"/>
  <c r="C1081" i="12"/>
  <c r="D1081" i="12"/>
  <c r="E1081" i="12"/>
  <c r="F1081" i="12"/>
  <c r="G1081" i="12"/>
  <c r="H1081" i="12"/>
  <c r="I1081" i="12"/>
  <c r="J1081" i="12"/>
  <c r="K1081" i="12"/>
  <c r="L1081" i="12"/>
  <c r="M1081" i="12"/>
  <c r="N1081" i="12"/>
  <c r="O1081" i="12"/>
  <c r="P1081" i="12"/>
  <c r="Q1081" i="12"/>
  <c r="R1081" i="12"/>
  <c r="S1081" i="12"/>
  <c r="T1081" i="12"/>
  <c r="U1081" i="12"/>
  <c r="V1081" i="12"/>
  <c r="W1081" i="12"/>
  <c r="X1081" i="12"/>
  <c r="Y1081" i="12"/>
  <c r="Z1081" i="12"/>
  <c r="AA1081" i="12"/>
  <c r="B1082" i="12"/>
  <c r="C1082" i="12"/>
  <c r="D1082" i="12"/>
  <c r="E1082" i="12"/>
  <c r="F1082" i="12"/>
  <c r="G1082" i="12"/>
  <c r="H1082" i="12"/>
  <c r="I1082" i="12"/>
  <c r="J1082" i="12"/>
  <c r="K1082" i="12"/>
  <c r="L1082" i="12"/>
  <c r="M1082" i="12"/>
  <c r="N1082" i="12"/>
  <c r="O1082" i="12"/>
  <c r="P1082" i="12"/>
  <c r="Q1082" i="12"/>
  <c r="R1082" i="12"/>
  <c r="S1082" i="12"/>
  <c r="T1082" i="12"/>
  <c r="U1082" i="12"/>
  <c r="V1082" i="12"/>
  <c r="W1082" i="12"/>
  <c r="X1082" i="12"/>
  <c r="Y1082" i="12"/>
  <c r="Z1082" i="12"/>
  <c r="AA1082" i="12"/>
  <c r="B1077" i="12"/>
  <c r="C1077" i="12"/>
  <c r="D1077" i="12"/>
  <c r="E1077" i="12"/>
  <c r="F1077" i="12"/>
  <c r="G1077" i="12"/>
  <c r="H1077" i="12"/>
  <c r="I1077" i="12"/>
  <c r="J1077" i="12"/>
  <c r="K1077" i="12"/>
  <c r="L1077" i="12"/>
  <c r="M1077" i="12"/>
  <c r="B1078" i="12"/>
  <c r="C1078" i="12"/>
  <c r="D1078" i="12"/>
  <c r="E1078" i="12"/>
  <c r="F1078" i="12"/>
  <c r="G1078" i="12"/>
  <c r="H1078" i="12"/>
  <c r="I1078" i="12"/>
  <c r="J1078" i="12"/>
  <c r="K1078" i="12"/>
  <c r="L1078" i="12"/>
  <c r="M1078" i="12"/>
  <c r="A1133" i="8"/>
  <c r="B1133" i="8"/>
  <c r="C1133" i="8"/>
  <c r="D1133" i="8"/>
  <c r="E1133" i="8"/>
  <c r="F1133" i="8"/>
  <c r="G1133" i="8"/>
  <c r="H1133" i="8"/>
  <c r="I1133" i="8"/>
  <c r="R1136" i="8" s="1"/>
  <c r="A1134" i="8"/>
  <c r="A1135" i="8" s="1"/>
  <c r="A1136" i="8" s="1"/>
  <c r="B1134" i="8"/>
  <c r="C1134" i="8"/>
  <c r="D1134" i="8"/>
  <c r="E1134" i="8"/>
  <c r="F1134" i="8"/>
  <c r="G1134" i="8"/>
  <c r="H1134" i="8"/>
  <c r="I1134" i="8"/>
  <c r="B1135" i="8"/>
  <c r="C1135" i="8"/>
  <c r="D1135" i="8"/>
  <c r="E1135" i="8"/>
  <c r="F1135" i="8"/>
  <c r="G1135" i="8"/>
  <c r="H1135" i="8"/>
  <c r="I1135" i="8"/>
  <c r="R1138" i="8" s="1"/>
  <c r="B1136" i="8"/>
  <c r="C1136" i="8"/>
  <c r="D1136" i="8"/>
  <c r="E1136" i="8"/>
  <c r="N1139" i="8" s="1"/>
  <c r="F1136" i="8"/>
  <c r="G1136" i="8"/>
  <c r="P1139" i="8" s="1"/>
  <c r="H1136" i="8"/>
  <c r="Q1139" i="8" s="1"/>
  <c r="I1136" i="8"/>
  <c r="A1345" i="6"/>
  <c r="B1345" i="6"/>
  <c r="E1345" i="6"/>
  <c r="E1346" i="6" s="1"/>
  <c r="E1347" i="6" s="1"/>
  <c r="E1348" i="6" s="1"/>
  <c r="A1346" i="6"/>
  <c r="A1347" i="6" s="1"/>
  <c r="A1348" i="6" s="1"/>
  <c r="B1346" i="6"/>
  <c r="B1347" i="6"/>
  <c r="B1348" i="6"/>
  <c r="A1076" i="3"/>
  <c r="B1076" i="3"/>
  <c r="A1077" i="3"/>
  <c r="B1077" i="3"/>
  <c r="A1078" i="3"/>
  <c r="B1078" i="3"/>
  <c r="A1079" i="3"/>
  <c r="B1079" i="3"/>
  <c r="A1076" i="2"/>
  <c r="B1076" i="2"/>
  <c r="A1077" i="2"/>
  <c r="B1077" i="2"/>
  <c r="A1078" i="2"/>
  <c r="B1078" i="2"/>
  <c r="A1079" i="2"/>
  <c r="B1079" i="2"/>
  <c r="Q1136" i="8" l="1"/>
  <c r="P1138" i="8"/>
  <c r="N1138" i="8"/>
  <c r="K1138" i="8"/>
  <c r="L1138" i="8"/>
  <c r="G1348" i="6"/>
  <c r="Q1138" i="8"/>
  <c r="C1351" i="6"/>
  <c r="G1349" i="6"/>
  <c r="M1138" i="8"/>
  <c r="O1139" i="8"/>
  <c r="Q1137" i="8"/>
  <c r="G1347" i="6"/>
  <c r="C1350" i="6"/>
  <c r="P1137" i="8"/>
  <c r="R1139" i="8"/>
  <c r="M1139" i="8"/>
  <c r="O1137" i="8"/>
  <c r="K1136" i="8"/>
  <c r="L1139" i="8"/>
  <c r="N1137" i="8"/>
  <c r="C1348" i="6"/>
  <c r="C1349" i="6"/>
  <c r="K1139" i="8"/>
  <c r="M1137" i="8"/>
  <c r="R1137" i="8"/>
  <c r="L1137" i="8"/>
  <c r="O1138" i="8"/>
  <c r="K1137" i="8"/>
  <c r="P1136" i="8"/>
  <c r="N1136" i="8"/>
  <c r="M1136" i="8"/>
  <c r="L1136" i="8"/>
  <c r="O1136" i="8"/>
  <c r="G1346" i="6"/>
  <c r="T839" i="8" l="1"/>
  <c r="T840" i="8"/>
  <c r="U840" i="8"/>
  <c r="T841" i="8"/>
  <c r="U841" i="8"/>
  <c r="T842" i="8"/>
  <c r="U842" i="8"/>
  <c r="T843" i="8"/>
  <c r="U843" i="8"/>
  <c r="T844" i="8"/>
  <c r="U844" i="8"/>
  <c r="T845" i="8"/>
  <c r="U845" i="8"/>
  <c r="T846" i="8"/>
  <c r="U846" i="8"/>
  <c r="T847" i="8"/>
  <c r="U847" i="8"/>
  <c r="T848" i="8"/>
  <c r="U848" i="8"/>
  <c r="T849" i="8"/>
  <c r="U849" i="8"/>
  <c r="T850" i="8"/>
  <c r="K9" i="8"/>
  <c r="L9" i="8"/>
  <c r="M9" i="8"/>
  <c r="N9" i="8"/>
  <c r="O9" i="8"/>
  <c r="P9" i="8"/>
  <c r="Q9" i="8"/>
  <c r="R9" i="8"/>
  <c r="K10" i="8"/>
  <c r="L10" i="8"/>
  <c r="M10" i="8"/>
  <c r="N10" i="8"/>
  <c r="O10" i="8"/>
  <c r="P10" i="8"/>
  <c r="Q10" i="8"/>
  <c r="R10" i="8"/>
  <c r="K11" i="8"/>
  <c r="L11" i="8"/>
  <c r="M11" i="8"/>
  <c r="N11" i="8"/>
  <c r="O11" i="8"/>
  <c r="P11" i="8"/>
  <c r="Q11" i="8"/>
  <c r="R11" i="8"/>
  <c r="K12" i="8"/>
  <c r="L12" i="8"/>
  <c r="M12" i="8"/>
  <c r="N12" i="8"/>
  <c r="O12" i="8"/>
  <c r="P12" i="8"/>
  <c r="Q12" i="8"/>
  <c r="R12" i="8"/>
  <c r="K13" i="8"/>
  <c r="L13" i="8"/>
  <c r="M13" i="8"/>
  <c r="N13" i="8"/>
  <c r="O13" i="8"/>
  <c r="P13" i="8"/>
  <c r="Q13" i="8"/>
  <c r="R13" i="8"/>
  <c r="K14" i="8"/>
  <c r="L14" i="8"/>
  <c r="M14" i="8"/>
  <c r="N14" i="8"/>
  <c r="O14" i="8"/>
  <c r="P14" i="8"/>
  <c r="Q14" i="8"/>
  <c r="R14" i="8"/>
  <c r="K15" i="8"/>
  <c r="L15" i="8"/>
  <c r="M15" i="8"/>
  <c r="N15" i="8"/>
  <c r="O15" i="8"/>
  <c r="P15" i="8"/>
  <c r="Q15" i="8"/>
  <c r="R15" i="8"/>
  <c r="K16" i="8"/>
  <c r="L16" i="8"/>
  <c r="M16" i="8"/>
  <c r="N16" i="8"/>
  <c r="O16" i="8"/>
  <c r="P16" i="8"/>
  <c r="Q16" i="8"/>
  <c r="R16" i="8"/>
  <c r="K17" i="8"/>
  <c r="L17" i="8"/>
  <c r="M17" i="8"/>
  <c r="N17" i="8"/>
  <c r="O17" i="8"/>
  <c r="P17" i="8"/>
  <c r="Q17" i="8"/>
  <c r="R17" i="8"/>
  <c r="K18" i="8"/>
  <c r="L18" i="8"/>
  <c r="M18" i="8"/>
  <c r="N18" i="8"/>
  <c r="O18" i="8"/>
  <c r="P18" i="8"/>
  <c r="Q18" i="8"/>
  <c r="R18" i="8"/>
  <c r="K19" i="8"/>
  <c r="L19" i="8"/>
  <c r="M19" i="8"/>
  <c r="N19" i="8"/>
  <c r="O19" i="8"/>
  <c r="P19" i="8"/>
  <c r="Q19" i="8"/>
  <c r="R19" i="8"/>
  <c r="K20" i="8"/>
  <c r="L20" i="8"/>
  <c r="M20" i="8"/>
  <c r="N20" i="8"/>
  <c r="O20" i="8"/>
  <c r="P20" i="8"/>
  <c r="Q20" i="8"/>
  <c r="R20" i="8"/>
  <c r="K21" i="8"/>
  <c r="L21" i="8"/>
  <c r="M21" i="8"/>
  <c r="N21" i="8"/>
  <c r="O21" i="8"/>
  <c r="P21" i="8"/>
  <c r="Q21" i="8"/>
  <c r="R21" i="8"/>
  <c r="K22" i="8"/>
  <c r="L22" i="8"/>
  <c r="M22" i="8"/>
  <c r="N22" i="8"/>
  <c r="O22" i="8"/>
  <c r="P22" i="8"/>
  <c r="Q22" i="8"/>
  <c r="R22" i="8"/>
  <c r="K23" i="8"/>
  <c r="L23" i="8"/>
  <c r="M23" i="8"/>
  <c r="N23" i="8"/>
  <c r="O23" i="8"/>
  <c r="P23" i="8"/>
  <c r="Q23" i="8"/>
  <c r="R23" i="8"/>
  <c r="K24" i="8"/>
  <c r="L24" i="8"/>
  <c r="M24" i="8"/>
  <c r="N24" i="8"/>
  <c r="O24" i="8"/>
  <c r="P24" i="8"/>
  <c r="Q24" i="8"/>
  <c r="R24" i="8"/>
  <c r="K25" i="8"/>
  <c r="L25" i="8"/>
  <c r="M25" i="8"/>
  <c r="N25" i="8"/>
  <c r="O25" i="8"/>
  <c r="P25" i="8"/>
  <c r="Q25" i="8"/>
  <c r="R25" i="8"/>
  <c r="K26" i="8"/>
  <c r="L26" i="8"/>
  <c r="M26" i="8"/>
  <c r="N26" i="8"/>
  <c r="O26" i="8"/>
  <c r="P26" i="8"/>
  <c r="Q26" i="8"/>
  <c r="R26" i="8"/>
  <c r="K27" i="8"/>
  <c r="L27" i="8"/>
  <c r="M27" i="8"/>
  <c r="N27" i="8"/>
  <c r="O27" i="8"/>
  <c r="P27" i="8"/>
  <c r="Q27" i="8"/>
  <c r="R27" i="8"/>
  <c r="K28" i="8"/>
  <c r="L28" i="8"/>
  <c r="M28" i="8"/>
  <c r="N28" i="8"/>
  <c r="O28" i="8"/>
  <c r="P28" i="8"/>
  <c r="Q28" i="8"/>
  <c r="R28" i="8"/>
  <c r="K29" i="8"/>
  <c r="L29" i="8"/>
  <c r="M29" i="8"/>
  <c r="N29" i="8"/>
  <c r="O29" i="8"/>
  <c r="P29" i="8"/>
  <c r="Q29" i="8"/>
  <c r="R29" i="8"/>
  <c r="K30" i="8"/>
  <c r="L30" i="8"/>
  <c r="M30" i="8"/>
  <c r="N30" i="8"/>
  <c r="O30" i="8"/>
  <c r="P30" i="8"/>
  <c r="Q30" i="8"/>
  <c r="R30" i="8"/>
  <c r="K31" i="8"/>
  <c r="L31" i="8"/>
  <c r="M31" i="8"/>
  <c r="N31" i="8"/>
  <c r="O31" i="8"/>
  <c r="P31" i="8"/>
  <c r="Q31" i="8"/>
  <c r="R31" i="8"/>
  <c r="K32" i="8"/>
  <c r="L32" i="8"/>
  <c r="M32" i="8"/>
  <c r="N32" i="8"/>
  <c r="O32" i="8"/>
  <c r="P32" i="8"/>
  <c r="Q32" i="8"/>
  <c r="R32" i="8"/>
  <c r="K33" i="8"/>
  <c r="L33" i="8"/>
  <c r="M33" i="8"/>
  <c r="N33" i="8"/>
  <c r="O33" i="8"/>
  <c r="P33" i="8"/>
  <c r="Q33" i="8"/>
  <c r="R33" i="8"/>
  <c r="K34" i="8"/>
  <c r="L34" i="8"/>
  <c r="M34" i="8"/>
  <c r="N34" i="8"/>
  <c r="O34" i="8"/>
  <c r="P34" i="8"/>
  <c r="Q34" i="8"/>
  <c r="R34" i="8"/>
  <c r="K35" i="8"/>
  <c r="L35" i="8"/>
  <c r="M35" i="8"/>
  <c r="N35" i="8"/>
  <c r="O35" i="8"/>
  <c r="P35" i="8"/>
  <c r="Q35" i="8"/>
  <c r="R35" i="8"/>
  <c r="K36" i="8"/>
  <c r="L36" i="8"/>
  <c r="M36" i="8"/>
  <c r="N36" i="8"/>
  <c r="O36" i="8"/>
  <c r="P36" i="8"/>
  <c r="Q36" i="8"/>
  <c r="R36" i="8"/>
  <c r="K37" i="8"/>
  <c r="L37" i="8"/>
  <c r="M37" i="8"/>
  <c r="N37" i="8"/>
  <c r="O37" i="8"/>
  <c r="P37" i="8"/>
  <c r="Q37" i="8"/>
  <c r="R37" i="8"/>
  <c r="K38" i="8"/>
  <c r="L38" i="8"/>
  <c r="M38" i="8"/>
  <c r="N38" i="8"/>
  <c r="O38" i="8"/>
  <c r="P38" i="8"/>
  <c r="Q38" i="8"/>
  <c r="R38" i="8"/>
  <c r="K39" i="8"/>
  <c r="L39" i="8"/>
  <c r="M39" i="8"/>
  <c r="N39" i="8"/>
  <c r="O39" i="8"/>
  <c r="P39" i="8"/>
  <c r="Q39" i="8"/>
  <c r="R39" i="8"/>
  <c r="K40" i="8"/>
  <c r="L40" i="8"/>
  <c r="M40" i="8"/>
  <c r="N40" i="8"/>
  <c r="O40" i="8"/>
  <c r="P40" i="8"/>
  <c r="Q40" i="8"/>
  <c r="R40" i="8"/>
  <c r="K41" i="8"/>
  <c r="L41" i="8"/>
  <c r="M41" i="8"/>
  <c r="N41" i="8"/>
  <c r="O41" i="8"/>
  <c r="P41" i="8"/>
  <c r="Q41" i="8"/>
  <c r="R41" i="8"/>
  <c r="K42" i="8"/>
  <c r="L42" i="8"/>
  <c r="M42" i="8"/>
  <c r="N42" i="8"/>
  <c r="O42" i="8"/>
  <c r="P42" i="8"/>
  <c r="Q42" i="8"/>
  <c r="R42" i="8"/>
  <c r="K43" i="8"/>
  <c r="L43" i="8"/>
  <c r="M43" i="8"/>
  <c r="N43" i="8"/>
  <c r="O43" i="8"/>
  <c r="P43" i="8"/>
  <c r="Q43" i="8"/>
  <c r="R43" i="8"/>
  <c r="K44" i="8"/>
  <c r="L44" i="8"/>
  <c r="M44" i="8"/>
  <c r="N44" i="8"/>
  <c r="O44" i="8"/>
  <c r="P44" i="8"/>
  <c r="Q44" i="8"/>
  <c r="R44" i="8"/>
  <c r="K45" i="8"/>
  <c r="L45" i="8"/>
  <c r="M45" i="8"/>
  <c r="N45" i="8"/>
  <c r="O45" i="8"/>
  <c r="P45" i="8"/>
  <c r="Q45" i="8"/>
  <c r="R45" i="8"/>
  <c r="K46" i="8"/>
  <c r="L46" i="8"/>
  <c r="M46" i="8"/>
  <c r="N46" i="8"/>
  <c r="O46" i="8"/>
  <c r="P46" i="8"/>
  <c r="Q46" i="8"/>
  <c r="R46" i="8"/>
  <c r="K47" i="8"/>
  <c r="L47" i="8"/>
  <c r="M47" i="8"/>
  <c r="N47" i="8"/>
  <c r="O47" i="8"/>
  <c r="P47" i="8"/>
  <c r="Q47" i="8"/>
  <c r="R47" i="8"/>
  <c r="K48" i="8"/>
  <c r="L48" i="8"/>
  <c r="M48" i="8"/>
  <c r="N48" i="8"/>
  <c r="O48" i="8"/>
  <c r="P48" i="8"/>
  <c r="Q48" i="8"/>
  <c r="R48" i="8"/>
  <c r="K49" i="8"/>
  <c r="L49" i="8"/>
  <c r="M49" i="8"/>
  <c r="N49" i="8"/>
  <c r="O49" i="8"/>
  <c r="P49" i="8"/>
  <c r="Q49" i="8"/>
  <c r="R49" i="8"/>
  <c r="K50" i="8"/>
  <c r="L50" i="8"/>
  <c r="M50" i="8"/>
  <c r="N50" i="8"/>
  <c r="O50" i="8"/>
  <c r="P50" i="8"/>
  <c r="Q50" i="8"/>
  <c r="R50" i="8"/>
  <c r="K51" i="8"/>
  <c r="L51" i="8"/>
  <c r="M51" i="8"/>
  <c r="N51" i="8"/>
  <c r="O51" i="8"/>
  <c r="P51" i="8"/>
  <c r="Q51" i="8"/>
  <c r="R51" i="8"/>
  <c r="K52" i="8"/>
  <c r="L52" i="8"/>
  <c r="M52" i="8"/>
  <c r="N52" i="8"/>
  <c r="O52" i="8"/>
  <c r="P52" i="8"/>
  <c r="Q52" i="8"/>
  <c r="R52" i="8"/>
  <c r="K53" i="8"/>
  <c r="L53" i="8"/>
  <c r="M53" i="8"/>
  <c r="N53" i="8"/>
  <c r="O53" i="8"/>
  <c r="P53" i="8"/>
  <c r="Q53" i="8"/>
  <c r="R53" i="8"/>
  <c r="K54" i="8"/>
  <c r="L54" i="8"/>
  <c r="M54" i="8"/>
  <c r="N54" i="8"/>
  <c r="O54" i="8"/>
  <c r="P54" i="8"/>
  <c r="Q54" i="8"/>
  <c r="R54" i="8"/>
  <c r="K55" i="8"/>
  <c r="L55" i="8"/>
  <c r="M55" i="8"/>
  <c r="N55" i="8"/>
  <c r="O55" i="8"/>
  <c r="P55" i="8"/>
  <c r="Q55" i="8"/>
  <c r="R55" i="8"/>
  <c r="K56" i="8"/>
  <c r="L56" i="8"/>
  <c r="M56" i="8"/>
  <c r="N56" i="8"/>
  <c r="O56" i="8"/>
  <c r="P56" i="8"/>
  <c r="Q56" i="8"/>
  <c r="R56" i="8"/>
  <c r="K57" i="8"/>
  <c r="L57" i="8"/>
  <c r="M57" i="8"/>
  <c r="N57" i="8"/>
  <c r="O57" i="8"/>
  <c r="P57" i="8"/>
  <c r="Q57" i="8"/>
  <c r="R57" i="8"/>
  <c r="K58" i="8"/>
  <c r="L58" i="8"/>
  <c r="M58" i="8"/>
  <c r="N58" i="8"/>
  <c r="O58" i="8"/>
  <c r="P58" i="8"/>
  <c r="Q58" i="8"/>
  <c r="R58" i="8"/>
  <c r="K212" i="8"/>
  <c r="K213" i="8"/>
  <c r="K214" i="8"/>
  <c r="K215" i="8"/>
  <c r="K216" i="8"/>
  <c r="K217" i="8"/>
  <c r="K218" i="8"/>
  <c r="K219" i="8"/>
  <c r="L219" i="8"/>
  <c r="K220" i="8"/>
  <c r="L220" i="8"/>
  <c r="K221" i="8"/>
  <c r="L221" i="8"/>
  <c r="K222" i="8"/>
  <c r="L222" i="8"/>
  <c r="K223" i="8"/>
  <c r="L223" i="8"/>
  <c r="K224" i="8"/>
  <c r="K225" i="8"/>
  <c r="K226" i="8"/>
  <c r="K227" i="8"/>
  <c r="K244" i="8"/>
  <c r="L244" i="8"/>
  <c r="M244" i="8"/>
  <c r="N244" i="8"/>
  <c r="O244" i="8"/>
  <c r="P244" i="8"/>
  <c r="Q244" i="8"/>
  <c r="R244" i="8"/>
  <c r="K269" i="8"/>
  <c r="L269" i="8"/>
  <c r="K270" i="8"/>
  <c r="L270" i="8"/>
  <c r="K271" i="8"/>
  <c r="L271" i="8"/>
  <c r="K272" i="8"/>
  <c r="L272" i="8"/>
  <c r="K273" i="8"/>
  <c r="L273" i="8"/>
  <c r="K274" i="8"/>
  <c r="L274" i="8"/>
  <c r="K275" i="8"/>
  <c r="L275" i="8"/>
  <c r="K276" i="8"/>
  <c r="L276" i="8"/>
  <c r="K277" i="8"/>
  <c r="L277" i="8"/>
  <c r="K278" i="8"/>
  <c r="K279" i="8"/>
  <c r="K473" i="8"/>
  <c r="K474" i="8"/>
  <c r="L474" i="8"/>
  <c r="K475" i="8"/>
  <c r="L475" i="8"/>
  <c r="K476" i="8"/>
  <c r="L476" i="8"/>
  <c r="K477" i="8"/>
  <c r="L477" i="8"/>
  <c r="K478" i="8"/>
  <c r="L478" i="8"/>
  <c r="K479" i="8"/>
  <c r="L479" i="8"/>
  <c r="K480" i="8"/>
  <c r="L480" i="8"/>
  <c r="K481" i="8"/>
  <c r="L481" i="8"/>
  <c r="K482" i="8"/>
  <c r="L482" i="8"/>
  <c r="K483" i="8"/>
  <c r="L483" i="8"/>
  <c r="K484" i="8"/>
  <c r="L484" i="8"/>
  <c r="K485" i="8"/>
  <c r="L485" i="8"/>
  <c r="K486" i="8"/>
  <c r="K682" i="8"/>
  <c r="K683" i="8"/>
  <c r="L683" i="8"/>
  <c r="K684" i="8"/>
  <c r="L684" i="8"/>
  <c r="K685" i="8"/>
  <c r="L685" i="8"/>
  <c r="K686" i="8"/>
  <c r="L686" i="8"/>
  <c r="K687" i="8"/>
  <c r="L687" i="8"/>
  <c r="K688" i="8"/>
  <c r="L688" i="8"/>
  <c r="K689" i="8"/>
  <c r="L689" i="8"/>
  <c r="K690" i="8"/>
  <c r="L690" i="8"/>
  <c r="K691" i="8"/>
  <c r="L691" i="8"/>
  <c r="K692" i="8"/>
  <c r="L692" i="8"/>
  <c r="K693" i="8"/>
  <c r="L693" i="8"/>
  <c r="K694" i="8"/>
  <c r="K735" i="8"/>
  <c r="L735" i="8"/>
  <c r="K736" i="8"/>
  <c r="L736" i="8"/>
  <c r="K737" i="8"/>
  <c r="L737" i="8"/>
  <c r="K738" i="8"/>
  <c r="L738" i="8"/>
  <c r="K739" i="8"/>
  <c r="L739" i="8"/>
  <c r="K740" i="8"/>
  <c r="L740" i="8"/>
  <c r="K741" i="8"/>
  <c r="L741" i="8"/>
  <c r="K742" i="8"/>
  <c r="L742" i="8"/>
  <c r="K743" i="8"/>
  <c r="L743" i="8"/>
  <c r="K744" i="8"/>
  <c r="L744" i="8"/>
  <c r="K745" i="8"/>
  <c r="L745" i="8"/>
  <c r="K746" i="8"/>
  <c r="K787" i="8"/>
  <c r="K788" i="8"/>
  <c r="L788" i="8"/>
  <c r="K789" i="8"/>
  <c r="L789" i="8"/>
  <c r="K790" i="8"/>
  <c r="L790" i="8"/>
  <c r="K791" i="8"/>
  <c r="L791" i="8"/>
  <c r="K792" i="8"/>
  <c r="L792" i="8"/>
  <c r="K793" i="8"/>
  <c r="L793" i="8"/>
  <c r="K794" i="8"/>
  <c r="L794" i="8"/>
  <c r="K795" i="8"/>
  <c r="L795" i="8"/>
  <c r="K796" i="8"/>
  <c r="L796" i="8"/>
  <c r="K797" i="8"/>
  <c r="L797" i="8"/>
  <c r="K798" i="8"/>
  <c r="K799" i="8"/>
  <c r="K800" i="8"/>
  <c r="K801" i="8"/>
  <c r="K802" i="8"/>
  <c r="R919" i="8"/>
  <c r="R920" i="8"/>
  <c r="M949" i="8"/>
  <c r="N949" i="8"/>
  <c r="O949" i="8"/>
  <c r="P949" i="8"/>
  <c r="Q949" i="8"/>
  <c r="M950" i="8"/>
  <c r="N950" i="8"/>
  <c r="O950" i="8"/>
  <c r="P950" i="8"/>
  <c r="Q950" i="8"/>
  <c r="M951" i="8"/>
  <c r="N951" i="8"/>
  <c r="O951" i="8"/>
  <c r="P951" i="8"/>
  <c r="Q951" i="8"/>
  <c r="M952" i="8"/>
  <c r="N952" i="8"/>
  <c r="O952" i="8"/>
  <c r="P952" i="8"/>
  <c r="Q952" i="8"/>
  <c r="M953" i="8"/>
  <c r="N953" i="8"/>
  <c r="O953" i="8"/>
  <c r="P953" i="8"/>
  <c r="Q953" i="8"/>
  <c r="M954" i="8"/>
  <c r="N954" i="8"/>
  <c r="O954" i="8"/>
  <c r="P954" i="8"/>
  <c r="Q954" i="8"/>
  <c r="M955" i="8"/>
  <c r="N955" i="8"/>
  <c r="O955" i="8"/>
  <c r="P955" i="8"/>
  <c r="Q955" i="8"/>
  <c r="M956" i="8"/>
  <c r="N956" i="8"/>
  <c r="O956" i="8"/>
  <c r="P956" i="8"/>
  <c r="Q956" i="8"/>
  <c r="M957" i="8"/>
  <c r="N957" i="8"/>
  <c r="O957" i="8"/>
  <c r="P957" i="8"/>
  <c r="Q957" i="8"/>
  <c r="M958" i="8"/>
  <c r="N958" i="8"/>
  <c r="O958" i="8"/>
  <c r="P958" i="8"/>
  <c r="Q958" i="8"/>
  <c r="M959" i="8"/>
  <c r="N959" i="8"/>
  <c r="O959" i="8"/>
  <c r="P959" i="8"/>
  <c r="Q959" i="8"/>
  <c r="M960" i="8"/>
  <c r="N960" i="8"/>
  <c r="O960" i="8"/>
  <c r="P960" i="8"/>
  <c r="Q960" i="8"/>
  <c r="K961" i="8"/>
  <c r="L961" i="8"/>
  <c r="M961" i="8"/>
  <c r="N961" i="8"/>
  <c r="O961" i="8"/>
  <c r="P961" i="8"/>
  <c r="Q961" i="8"/>
  <c r="K962" i="8"/>
  <c r="L962" i="8"/>
  <c r="M962" i="8"/>
  <c r="N962" i="8"/>
  <c r="O962" i="8"/>
  <c r="P962" i="8"/>
  <c r="Q962" i="8"/>
  <c r="K963" i="8"/>
  <c r="L963" i="8"/>
  <c r="M963" i="8"/>
  <c r="N963" i="8"/>
  <c r="O963" i="8"/>
  <c r="P963" i="8"/>
  <c r="Q963" i="8"/>
  <c r="K964" i="8"/>
  <c r="L964" i="8"/>
  <c r="M964" i="8"/>
  <c r="N964" i="8"/>
  <c r="O964" i="8"/>
  <c r="P964" i="8"/>
  <c r="Q964" i="8"/>
  <c r="K965" i="8"/>
  <c r="L965" i="8"/>
  <c r="M965" i="8"/>
  <c r="N965" i="8"/>
  <c r="O965" i="8"/>
  <c r="P965" i="8"/>
  <c r="Q965" i="8"/>
  <c r="K966" i="8"/>
  <c r="L966" i="8"/>
  <c r="M966" i="8"/>
  <c r="N966" i="8"/>
  <c r="O966" i="8"/>
  <c r="P966" i="8"/>
  <c r="Q966" i="8"/>
  <c r="K967" i="8"/>
  <c r="L967" i="8"/>
  <c r="M967" i="8"/>
  <c r="N967" i="8"/>
  <c r="O967" i="8"/>
  <c r="P967" i="8"/>
  <c r="Q967" i="8"/>
  <c r="K968" i="8"/>
  <c r="L968" i="8"/>
  <c r="M968" i="8"/>
  <c r="N968" i="8"/>
  <c r="O968" i="8"/>
  <c r="P968" i="8"/>
  <c r="Q968" i="8"/>
  <c r="K969" i="8"/>
  <c r="L969" i="8"/>
  <c r="M969" i="8"/>
  <c r="N969" i="8"/>
  <c r="O969" i="8"/>
  <c r="P969" i="8"/>
  <c r="Q969" i="8"/>
  <c r="K970" i="8"/>
  <c r="L970" i="8"/>
  <c r="M970" i="8"/>
  <c r="N970" i="8"/>
  <c r="O970" i="8"/>
  <c r="P970" i="8"/>
  <c r="Q970" i="8"/>
  <c r="K971" i="8"/>
  <c r="L971" i="8"/>
  <c r="M971" i="8"/>
  <c r="N971" i="8"/>
  <c r="O971" i="8"/>
  <c r="P971" i="8"/>
  <c r="Q971" i="8"/>
  <c r="K972" i="8"/>
  <c r="L972" i="8"/>
  <c r="M972" i="8"/>
  <c r="N972" i="8"/>
  <c r="O972" i="8"/>
  <c r="P972" i="8"/>
  <c r="Q972" i="8"/>
  <c r="K973" i="8"/>
  <c r="L973" i="8"/>
  <c r="M973" i="8"/>
  <c r="N973" i="8"/>
  <c r="O973" i="8"/>
  <c r="P973" i="8"/>
  <c r="Q973" i="8"/>
  <c r="K974" i="8"/>
  <c r="L974" i="8"/>
  <c r="M974" i="8"/>
  <c r="N974" i="8"/>
  <c r="O974" i="8"/>
  <c r="P974" i="8"/>
  <c r="Q974" i="8"/>
  <c r="K975" i="8"/>
  <c r="L975" i="8"/>
  <c r="M975" i="8"/>
  <c r="N975" i="8"/>
  <c r="O975" i="8"/>
  <c r="P975" i="8"/>
  <c r="Q975" i="8"/>
  <c r="K976" i="8"/>
  <c r="L976" i="8"/>
  <c r="M976" i="8"/>
  <c r="N976" i="8"/>
  <c r="O976" i="8"/>
  <c r="P976" i="8"/>
  <c r="Q976" i="8"/>
  <c r="K977" i="8"/>
  <c r="L977" i="8"/>
  <c r="M977" i="8"/>
  <c r="N977" i="8"/>
  <c r="O977" i="8"/>
  <c r="P977" i="8"/>
  <c r="Q977" i="8"/>
  <c r="K978" i="8"/>
  <c r="L978" i="8"/>
  <c r="M978" i="8"/>
  <c r="N978" i="8"/>
  <c r="O978" i="8"/>
  <c r="P978" i="8"/>
  <c r="Q978" i="8"/>
  <c r="K979" i="8"/>
  <c r="L979" i="8"/>
  <c r="M979" i="8"/>
  <c r="N979" i="8"/>
  <c r="O979" i="8"/>
  <c r="P979" i="8"/>
  <c r="Q979" i="8"/>
  <c r="K980" i="8"/>
  <c r="L980" i="8"/>
  <c r="M980" i="8"/>
  <c r="N980" i="8"/>
  <c r="O980" i="8"/>
  <c r="P980" i="8"/>
  <c r="Q980" i="8"/>
  <c r="K981" i="8"/>
  <c r="L981" i="8"/>
  <c r="M981" i="8"/>
  <c r="N981" i="8"/>
  <c r="O981" i="8"/>
  <c r="P981" i="8"/>
  <c r="Q981" i="8"/>
  <c r="K982" i="8"/>
  <c r="L982" i="8"/>
  <c r="M982" i="8"/>
  <c r="N982" i="8"/>
  <c r="O982" i="8"/>
  <c r="P982" i="8"/>
  <c r="Q982" i="8"/>
  <c r="K983" i="8"/>
  <c r="L983" i="8"/>
  <c r="M983" i="8"/>
  <c r="N983" i="8"/>
  <c r="O983" i="8"/>
  <c r="P983" i="8"/>
  <c r="Q983" i="8"/>
  <c r="K984" i="8"/>
  <c r="L984" i="8"/>
  <c r="M984" i="8"/>
  <c r="N984" i="8"/>
  <c r="O984" i="8"/>
  <c r="P984" i="8"/>
  <c r="Q984" i="8"/>
  <c r="K985" i="8"/>
  <c r="L985" i="8"/>
  <c r="M985" i="8"/>
  <c r="N985" i="8"/>
  <c r="O985" i="8"/>
  <c r="P985" i="8"/>
  <c r="Q985" i="8"/>
  <c r="K986" i="8"/>
  <c r="L986" i="8"/>
  <c r="M986" i="8"/>
  <c r="N986" i="8"/>
  <c r="O986" i="8"/>
  <c r="P986" i="8"/>
  <c r="Q986" i="8"/>
  <c r="K987" i="8"/>
  <c r="L987" i="8"/>
  <c r="M987" i="8"/>
  <c r="N987" i="8"/>
  <c r="O987" i="8"/>
  <c r="P987" i="8"/>
  <c r="Q987" i="8"/>
  <c r="K988" i="8"/>
  <c r="L988" i="8"/>
  <c r="M988" i="8"/>
  <c r="N988" i="8"/>
  <c r="O988" i="8"/>
  <c r="P988" i="8"/>
  <c r="Q988" i="8"/>
  <c r="K989" i="8"/>
  <c r="L989" i="8"/>
  <c r="M989" i="8"/>
  <c r="N989" i="8"/>
  <c r="O989" i="8"/>
  <c r="P989" i="8"/>
  <c r="Q989" i="8"/>
  <c r="K990" i="8"/>
  <c r="L990" i="8"/>
  <c r="M990" i="8"/>
  <c r="N990" i="8"/>
  <c r="O990" i="8"/>
  <c r="P990" i="8"/>
  <c r="Q990" i="8"/>
  <c r="K991" i="8"/>
  <c r="L991" i="8"/>
  <c r="M991" i="8"/>
  <c r="N991" i="8"/>
  <c r="O991" i="8"/>
  <c r="P991" i="8"/>
  <c r="Q991" i="8"/>
  <c r="K992" i="8"/>
  <c r="L992" i="8"/>
  <c r="M992" i="8"/>
  <c r="N992" i="8"/>
  <c r="O992" i="8"/>
  <c r="P992" i="8"/>
  <c r="Q992" i="8"/>
  <c r="K993" i="8"/>
  <c r="L993" i="8"/>
  <c r="M993" i="8"/>
  <c r="N993" i="8"/>
  <c r="O993" i="8"/>
  <c r="P993" i="8"/>
  <c r="Q993" i="8"/>
  <c r="K994" i="8"/>
  <c r="L994" i="8"/>
  <c r="M994" i="8"/>
  <c r="N994" i="8"/>
  <c r="O994" i="8"/>
  <c r="P994" i="8"/>
  <c r="Q994" i="8"/>
  <c r="K995" i="8"/>
  <c r="L995" i="8"/>
  <c r="M995" i="8"/>
  <c r="N995" i="8"/>
  <c r="O995" i="8"/>
  <c r="P995" i="8"/>
  <c r="Q995" i="8"/>
  <c r="K996" i="8"/>
  <c r="L996" i="8"/>
  <c r="M996" i="8"/>
  <c r="N996" i="8"/>
  <c r="O996" i="8"/>
  <c r="P996" i="8"/>
  <c r="Q996" i="8"/>
  <c r="K997" i="8"/>
  <c r="L997" i="8"/>
  <c r="M997" i="8"/>
  <c r="N997" i="8"/>
  <c r="O997" i="8"/>
  <c r="P997" i="8"/>
  <c r="Q997" i="8"/>
  <c r="K998" i="8"/>
  <c r="L998" i="8"/>
  <c r="M998" i="8"/>
  <c r="N998" i="8"/>
  <c r="O998" i="8"/>
  <c r="P998" i="8"/>
  <c r="Q998" i="8"/>
  <c r="K999" i="8"/>
  <c r="L999" i="8"/>
  <c r="M999" i="8"/>
  <c r="N999" i="8"/>
  <c r="O999" i="8"/>
  <c r="P999" i="8"/>
  <c r="Q999" i="8"/>
  <c r="K1000" i="8"/>
  <c r="L1000" i="8"/>
  <c r="M1000" i="8"/>
  <c r="N1000" i="8"/>
  <c r="O1000" i="8"/>
  <c r="P1000" i="8"/>
  <c r="Q1000" i="8"/>
  <c r="K1001" i="8"/>
  <c r="L1001" i="8"/>
  <c r="M1001" i="8"/>
  <c r="N1001" i="8"/>
  <c r="O1001" i="8"/>
  <c r="P1001" i="8"/>
  <c r="Q1001" i="8"/>
  <c r="K1002" i="8"/>
  <c r="L1002" i="8"/>
  <c r="M1002" i="8"/>
  <c r="N1002" i="8"/>
  <c r="O1002" i="8"/>
  <c r="P1002" i="8"/>
  <c r="Q1002" i="8"/>
  <c r="K1003" i="8"/>
  <c r="L1003" i="8"/>
  <c r="M1003" i="8"/>
  <c r="N1003" i="8"/>
  <c r="O1003" i="8"/>
  <c r="P1003" i="8"/>
  <c r="Q1003" i="8"/>
  <c r="K1004" i="8"/>
  <c r="L1004" i="8"/>
  <c r="M1004" i="8"/>
  <c r="N1004" i="8"/>
  <c r="O1004" i="8"/>
  <c r="P1004" i="8"/>
  <c r="Q1004" i="8"/>
  <c r="K1005" i="8"/>
  <c r="L1005" i="8"/>
  <c r="M1005" i="8"/>
  <c r="N1005" i="8"/>
  <c r="O1005" i="8"/>
  <c r="P1005" i="8"/>
  <c r="Q1005" i="8"/>
  <c r="K1006" i="8"/>
  <c r="L1006" i="8"/>
  <c r="M1006" i="8"/>
  <c r="N1006" i="8"/>
  <c r="O1006" i="8"/>
  <c r="P1006" i="8"/>
  <c r="Q1006" i="8"/>
  <c r="K1007" i="8"/>
  <c r="L1007" i="8"/>
  <c r="M1007" i="8"/>
  <c r="N1007" i="8"/>
  <c r="O1007" i="8"/>
  <c r="P1007" i="8"/>
  <c r="Q1007" i="8"/>
  <c r="K1008" i="8"/>
  <c r="L1008" i="8"/>
  <c r="M1008" i="8"/>
  <c r="N1008" i="8"/>
  <c r="O1008" i="8"/>
  <c r="P1008" i="8"/>
  <c r="Q1008" i="8"/>
  <c r="K1009" i="8"/>
  <c r="L1009" i="8"/>
  <c r="M1009" i="8"/>
  <c r="N1009" i="8"/>
  <c r="O1009" i="8"/>
  <c r="P1009" i="8"/>
  <c r="Q1009" i="8"/>
  <c r="K1010" i="8"/>
  <c r="L1010" i="8"/>
  <c r="M1010" i="8"/>
  <c r="N1010" i="8"/>
  <c r="O1010" i="8"/>
  <c r="P1010" i="8"/>
  <c r="Q1010" i="8"/>
  <c r="K1011" i="8"/>
  <c r="L1011" i="8"/>
  <c r="M1011" i="8"/>
  <c r="N1011" i="8"/>
  <c r="O1011" i="8"/>
  <c r="P1011" i="8"/>
  <c r="Q1011" i="8"/>
  <c r="K1012" i="8"/>
  <c r="L1012" i="8"/>
  <c r="M1012" i="8"/>
  <c r="N1012" i="8"/>
  <c r="O1012" i="8"/>
  <c r="P1012" i="8"/>
  <c r="Q1012" i="8"/>
  <c r="K1013" i="8"/>
  <c r="L1013" i="8"/>
  <c r="M1013" i="8"/>
  <c r="N1013" i="8"/>
  <c r="O1013" i="8"/>
  <c r="P1013" i="8"/>
  <c r="Q1013" i="8"/>
  <c r="K1014" i="8"/>
  <c r="L1014" i="8"/>
  <c r="M1014" i="8"/>
  <c r="N1014" i="8"/>
  <c r="O1014" i="8"/>
  <c r="P1014" i="8"/>
  <c r="Q1014" i="8"/>
  <c r="K1015" i="8"/>
  <c r="L1015" i="8"/>
  <c r="M1015" i="8"/>
  <c r="N1015" i="8"/>
  <c r="O1015" i="8"/>
  <c r="P1015" i="8"/>
  <c r="Q1015" i="8"/>
  <c r="B843" i="8"/>
  <c r="C843" i="8"/>
  <c r="D843" i="8"/>
  <c r="E843" i="8"/>
  <c r="F843" i="8"/>
  <c r="G843" i="8"/>
  <c r="H843" i="8"/>
  <c r="B844" i="8"/>
  <c r="C844" i="8"/>
  <c r="D844" i="8"/>
  <c r="E844" i="8"/>
  <c r="F844" i="8"/>
  <c r="G844" i="8"/>
  <c r="H844" i="8"/>
  <c r="B845" i="8"/>
  <c r="C845" i="8"/>
  <c r="D845" i="8"/>
  <c r="E845" i="8"/>
  <c r="F845" i="8"/>
  <c r="G845" i="8"/>
  <c r="H845" i="8"/>
  <c r="B846" i="8"/>
  <c r="C846" i="8"/>
  <c r="D846" i="8"/>
  <c r="E846" i="8"/>
  <c r="F846" i="8"/>
  <c r="G846" i="8"/>
  <c r="H846" i="8"/>
  <c r="B847" i="8"/>
  <c r="C847" i="8"/>
  <c r="D847" i="8"/>
  <c r="E847" i="8"/>
  <c r="F847" i="8"/>
  <c r="G847" i="8"/>
  <c r="H847" i="8"/>
  <c r="B848" i="8"/>
  <c r="C848" i="8"/>
  <c r="D848" i="8"/>
  <c r="E848" i="8"/>
  <c r="F848" i="8"/>
  <c r="G848" i="8"/>
  <c r="H848" i="8"/>
  <c r="B849" i="8"/>
  <c r="C849" i="8"/>
  <c r="D849" i="8"/>
  <c r="E849" i="8"/>
  <c r="F849" i="8"/>
  <c r="G849" i="8"/>
  <c r="H849" i="8"/>
  <c r="B850" i="8"/>
  <c r="C850" i="8"/>
  <c r="D850" i="8"/>
  <c r="E850" i="8"/>
  <c r="F850" i="8"/>
  <c r="G850" i="8"/>
  <c r="H850" i="8"/>
  <c r="B851" i="8"/>
  <c r="C851" i="8"/>
  <c r="D851" i="8"/>
  <c r="E851" i="8"/>
  <c r="F851" i="8"/>
  <c r="G851" i="8"/>
  <c r="H851" i="8"/>
  <c r="B852" i="8"/>
  <c r="C852" i="8"/>
  <c r="D852" i="8"/>
  <c r="E852" i="8"/>
  <c r="F852" i="8"/>
  <c r="G852" i="8"/>
  <c r="H852" i="8"/>
  <c r="B853" i="8"/>
  <c r="C853" i="8"/>
  <c r="D853" i="8"/>
  <c r="E853" i="8"/>
  <c r="F853" i="8"/>
  <c r="G853" i="8"/>
  <c r="H853" i="8"/>
  <c r="B854" i="8"/>
  <c r="C854" i="8"/>
  <c r="D854" i="8"/>
  <c r="E854" i="8"/>
  <c r="F854" i="8"/>
  <c r="G854" i="8"/>
  <c r="H854" i="8"/>
  <c r="B855" i="8"/>
  <c r="C855" i="8"/>
  <c r="D855" i="8"/>
  <c r="E855" i="8"/>
  <c r="F855" i="8"/>
  <c r="G855" i="8"/>
  <c r="H855" i="8"/>
  <c r="B856" i="8"/>
  <c r="C856" i="8"/>
  <c r="D856" i="8"/>
  <c r="E856" i="8"/>
  <c r="F856" i="8"/>
  <c r="G856" i="8"/>
  <c r="H856" i="8"/>
  <c r="B857" i="8"/>
  <c r="C857" i="8"/>
  <c r="D857" i="8"/>
  <c r="E857" i="8"/>
  <c r="F857" i="8"/>
  <c r="G857" i="8"/>
  <c r="H857" i="8"/>
  <c r="B858" i="8"/>
  <c r="C858" i="8"/>
  <c r="D858" i="8"/>
  <c r="E858" i="8"/>
  <c r="F858" i="8"/>
  <c r="G858" i="8"/>
  <c r="H858" i="8"/>
  <c r="B859" i="8"/>
  <c r="C859" i="8"/>
  <c r="D859" i="8"/>
  <c r="E859" i="8"/>
  <c r="F859" i="8"/>
  <c r="G859" i="8"/>
  <c r="H859" i="8"/>
  <c r="B860" i="8"/>
  <c r="C860" i="8"/>
  <c r="D860" i="8"/>
  <c r="E860" i="8"/>
  <c r="F860" i="8"/>
  <c r="G860" i="8"/>
  <c r="H860" i="8"/>
  <c r="B861" i="8"/>
  <c r="C861" i="8"/>
  <c r="D861" i="8"/>
  <c r="E861" i="8"/>
  <c r="F861" i="8"/>
  <c r="G861" i="8"/>
  <c r="H861" i="8"/>
  <c r="B862" i="8"/>
  <c r="C862" i="8"/>
  <c r="D862" i="8"/>
  <c r="E862" i="8"/>
  <c r="F862" i="8"/>
  <c r="G862" i="8"/>
  <c r="H862" i="8"/>
  <c r="B863" i="8"/>
  <c r="C863" i="8"/>
  <c r="D863" i="8"/>
  <c r="E863" i="8"/>
  <c r="F863" i="8"/>
  <c r="G863" i="8"/>
  <c r="H863" i="8"/>
  <c r="B864" i="8"/>
  <c r="C864" i="8"/>
  <c r="D864" i="8"/>
  <c r="E864" i="8"/>
  <c r="F864" i="8"/>
  <c r="G864" i="8"/>
  <c r="H864" i="8"/>
  <c r="B865" i="8"/>
  <c r="C865" i="8"/>
  <c r="D865" i="8"/>
  <c r="E865" i="8"/>
  <c r="F865" i="8"/>
  <c r="G865" i="8"/>
  <c r="H865" i="8"/>
  <c r="B866" i="8"/>
  <c r="C866" i="8"/>
  <c r="D866" i="8"/>
  <c r="E866" i="8"/>
  <c r="F866" i="8"/>
  <c r="G866" i="8"/>
  <c r="H866" i="8"/>
  <c r="B867" i="8"/>
  <c r="C867" i="8"/>
  <c r="D867" i="8"/>
  <c r="E867" i="8"/>
  <c r="F867" i="8"/>
  <c r="G867" i="8"/>
  <c r="H867" i="8"/>
  <c r="B868" i="8"/>
  <c r="C868" i="8"/>
  <c r="D868" i="8"/>
  <c r="E868" i="8"/>
  <c r="F868" i="8"/>
  <c r="G868" i="8"/>
  <c r="H868" i="8"/>
  <c r="B869" i="8"/>
  <c r="C869" i="8"/>
  <c r="D869" i="8"/>
  <c r="E869" i="8"/>
  <c r="F869" i="8"/>
  <c r="G869" i="8"/>
  <c r="H869" i="8"/>
  <c r="B870" i="8"/>
  <c r="C870" i="8"/>
  <c r="D870" i="8"/>
  <c r="E870" i="8"/>
  <c r="F870" i="8"/>
  <c r="G870" i="8"/>
  <c r="H870" i="8"/>
  <c r="B872" i="8"/>
  <c r="C872" i="8"/>
  <c r="D872" i="8"/>
  <c r="E872" i="8"/>
  <c r="F872" i="8"/>
  <c r="G872" i="8"/>
  <c r="H872" i="8"/>
  <c r="B873" i="8"/>
  <c r="C873" i="8"/>
  <c r="D873" i="8"/>
  <c r="E873" i="8"/>
  <c r="F873" i="8"/>
  <c r="G873" i="8"/>
  <c r="H873" i="8"/>
  <c r="B874" i="8"/>
  <c r="C874" i="8"/>
  <c r="D874" i="8"/>
  <c r="E874" i="8"/>
  <c r="F874" i="8"/>
  <c r="G874" i="8"/>
  <c r="H874" i="8"/>
  <c r="B875" i="8"/>
  <c r="C875" i="8"/>
  <c r="D875" i="8"/>
  <c r="E875" i="8"/>
  <c r="F875" i="8"/>
  <c r="G875" i="8"/>
  <c r="H875" i="8"/>
  <c r="B876" i="8"/>
  <c r="C876" i="8"/>
  <c r="D876" i="8"/>
  <c r="E876" i="8"/>
  <c r="F876" i="8"/>
  <c r="G876" i="8"/>
  <c r="H876" i="8"/>
  <c r="B877" i="8"/>
  <c r="C877" i="8"/>
  <c r="D877" i="8"/>
  <c r="E877" i="8"/>
  <c r="F877" i="8"/>
  <c r="G877" i="8"/>
  <c r="H877" i="8"/>
  <c r="B878" i="8"/>
  <c r="C878" i="8"/>
  <c r="D878" i="8"/>
  <c r="E878" i="8"/>
  <c r="F878" i="8"/>
  <c r="G878" i="8"/>
  <c r="H878" i="8"/>
  <c r="B879" i="8"/>
  <c r="C879" i="8"/>
  <c r="D879" i="8"/>
  <c r="E879" i="8"/>
  <c r="F879" i="8"/>
  <c r="G879" i="8"/>
  <c r="H879" i="8"/>
  <c r="B880" i="8"/>
  <c r="C880" i="8"/>
  <c r="D880" i="8"/>
  <c r="E880" i="8"/>
  <c r="F880" i="8"/>
  <c r="G880" i="8"/>
  <c r="H880" i="8"/>
  <c r="B881" i="8"/>
  <c r="C881" i="8"/>
  <c r="D881" i="8"/>
  <c r="E881" i="8"/>
  <c r="F881" i="8"/>
  <c r="G881" i="8"/>
  <c r="H881" i="8"/>
  <c r="B882" i="8"/>
  <c r="C882" i="8"/>
  <c r="D882" i="8"/>
  <c r="E882" i="8"/>
  <c r="F882" i="8"/>
  <c r="G882" i="8"/>
  <c r="H882" i="8"/>
  <c r="B883" i="8"/>
  <c r="C883" i="8"/>
  <c r="D883" i="8"/>
  <c r="E883" i="8"/>
  <c r="F883" i="8"/>
  <c r="G883" i="8"/>
  <c r="H883" i="8"/>
  <c r="B884" i="8"/>
  <c r="C884" i="8"/>
  <c r="D884" i="8"/>
  <c r="E884" i="8"/>
  <c r="F884" i="8"/>
  <c r="G884" i="8"/>
  <c r="H884" i="8"/>
  <c r="B885" i="8"/>
  <c r="C885" i="8"/>
  <c r="D885" i="8"/>
  <c r="E885" i="8"/>
  <c r="F885" i="8"/>
  <c r="G885" i="8"/>
  <c r="H885" i="8"/>
  <c r="B886" i="8"/>
  <c r="C886" i="8"/>
  <c r="D886" i="8"/>
  <c r="E886" i="8"/>
  <c r="F886" i="8"/>
  <c r="G886" i="8"/>
  <c r="H886" i="8"/>
  <c r="B887" i="8"/>
  <c r="C887" i="8"/>
  <c r="D887" i="8"/>
  <c r="E887" i="8"/>
  <c r="F887" i="8"/>
  <c r="G887" i="8"/>
  <c r="H887" i="8"/>
  <c r="B888" i="8"/>
  <c r="C888" i="8"/>
  <c r="D888" i="8"/>
  <c r="E888" i="8"/>
  <c r="F888" i="8"/>
  <c r="G888" i="8"/>
  <c r="H888" i="8"/>
  <c r="B889" i="8"/>
  <c r="C889" i="8"/>
  <c r="D889" i="8"/>
  <c r="E889" i="8"/>
  <c r="F889" i="8"/>
  <c r="G889" i="8"/>
  <c r="H889" i="8"/>
  <c r="B890" i="8"/>
  <c r="C890" i="8"/>
  <c r="D890" i="8"/>
  <c r="E890" i="8"/>
  <c r="F890" i="8"/>
  <c r="G890" i="8"/>
  <c r="H890" i="8"/>
  <c r="B891" i="8"/>
  <c r="C891" i="8"/>
  <c r="D891" i="8"/>
  <c r="E891" i="8"/>
  <c r="F891" i="8"/>
  <c r="G891" i="8"/>
  <c r="H891" i="8"/>
  <c r="B892" i="8"/>
  <c r="C892" i="8"/>
  <c r="D892" i="8"/>
  <c r="E892" i="8"/>
  <c r="F892" i="8"/>
  <c r="G892" i="8"/>
  <c r="H892" i="8"/>
  <c r="B893" i="8"/>
  <c r="C893" i="8"/>
  <c r="D893" i="8"/>
  <c r="E893" i="8"/>
  <c r="F893" i="8"/>
  <c r="G893" i="8"/>
  <c r="H893" i="8"/>
  <c r="B894" i="8"/>
  <c r="C894" i="8"/>
  <c r="D894" i="8"/>
  <c r="E894" i="8"/>
  <c r="F894" i="8"/>
  <c r="G894" i="8"/>
  <c r="H894" i="8"/>
  <c r="B895" i="8"/>
  <c r="C895" i="8"/>
  <c r="D895" i="8"/>
  <c r="E895" i="8"/>
  <c r="F895" i="8"/>
  <c r="G895" i="8"/>
  <c r="H895" i="8"/>
  <c r="B896" i="8"/>
  <c r="C896" i="8"/>
  <c r="D896" i="8"/>
  <c r="E896" i="8"/>
  <c r="F896" i="8"/>
  <c r="G896" i="8"/>
  <c r="H896" i="8"/>
  <c r="B897" i="8"/>
  <c r="C897" i="8"/>
  <c r="D897" i="8"/>
  <c r="E897" i="8"/>
  <c r="F897" i="8"/>
  <c r="G897" i="8"/>
  <c r="H897" i="8"/>
  <c r="B898" i="8"/>
  <c r="C898" i="8"/>
  <c r="D898" i="8"/>
  <c r="E898" i="8"/>
  <c r="F898" i="8"/>
  <c r="G898" i="8"/>
  <c r="H898" i="8"/>
  <c r="B899" i="8"/>
  <c r="C899" i="8"/>
  <c r="D899" i="8"/>
  <c r="E899" i="8"/>
  <c r="F899" i="8"/>
  <c r="G899" i="8"/>
  <c r="H899" i="8"/>
  <c r="B900" i="8"/>
  <c r="C900" i="8"/>
  <c r="D900" i="8"/>
  <c r="E900" i="8"/>
  <c r="F900" i="8"/>
  <c r="G900" i="8"/>
  <c r="H900" i="8"/>
  <c r="B901" i="8"/>
  <c r="C901" i="8"/>
  <c r="D901" i="8"/>
  <c r="E901" i="8"/>
  <c r="F901" i="8"/>
  <c r="G901" i="8"/>
  <c r="H901" i="8"/>
  <c r="B902" i="8"/>
  <c r="C902" i="8"/>
  <c r="D902" i="8"/>
  <c r="E902" i="8"/>
  <c r="F902" i="8"/>
  <c r="G902" i="8"/>
  <c r="H902" i="8"/>
  <c r="B903" i="8"/>
  <c r="C903" i="8"/>
  <c r="D903" i="8"/>
  <c r="E903" i="8"/>
  <c r="F903" i="8"/>
  <c r="G903" i="8"/>
  <c r="H903" i="8"/>
  <c r="B904" i="8"/>
  <c r="C904" i="8"/>
  <c r="D904" i="8"/>
  <c r="E904" i="8"/>
  <c r="F904" i="8"/>
  <c r="G904" i="8"/>
  <c r="H904" i="8"/>
  <c r="B905" i="8"/>
  <c r="C905" i="8"/>
  <c r="D905" i="8"/>
  <c r="E905" i="8"/>
  <c r="F905" i="8"/>
  <c r="G905" i="8"/>
  <c r="H905" i="8"/>
  <c r="B906" i="8"/>
  <c r="C906" i="8"/>
  <c r="D906" i="8"/>
  <c r="E906" i="8"/>
  <c r="F906" i="8"/>
  <c r="G906" i="8"/>
  <c r="H906" i="8"/>
  <c r="B907" i="8"/>
  <c r="C907" i="8"/>
  <c r="D907" i="8"/>
  <c r="E907" i="8"/>
  <c r="F907" i="8"/>
  <c r="G907" i="8"/>
  <c r="H907" i="8"/>
  <c r="B908" i="8"/>
  <c r="C908" i="8"/>
  <c r="D908" i="8"/>
  <c r="E908" i="8"/>
  <c r="F908" i="8"/>
  <c r="G908" i="8"/>
  <c r="H908" i="8"/>
  <c r="B909" i="8"/>
  <c r="C909" i="8"/>
  <c r="D909" i="8"/>
  <c r="E909" i="8"/>
  <c r="F909" i="8"/>
  <c r="G909" i="8"/>
  <c r="H909" i="8"/>
  <c r="B910" i="8"/>
  <c r="C910" i="8"/>
  <c r="D910" i="8"/>
  <c r="E910" i="8"/>
  <c r="F910" i="8"/>
  <c r="G910" i="8"/>
  <c r="H910" i="8"/>
  <c r="B911" i="8"/>
  <c r="C911" i="8"/>
  <c r="D911" i="8"/>
  <c r="E911" i="8"/>
  <c r="F911" i="8"/>
  <c r="G911" i="8"/>
  <c r="H911" i="8"/>
  <c r="B912" i="8"/>
  <c r="C912" i="8"/>
  <c r="D912" i="8"/>
  <c r="E912" i="8"/>
  <c r="F912" i="8"/>
  <c r="G912" i="8"/>
  <c r="H912" i="8"/>
  <c r="B913" i="8"/>
  <c r="C913" i="8"/>
  <c r="D913" i="8"/>
  <c r="E913" i="8"/>
  <c r="F913" i="8"/>
  <c r="G913" i="8"/>
  <c r="H913" i="8"/>
  <c r="B914" i="8"/>
  <c r="C914" i="8"/>
  <c r="D914" i="8"/>
  <c r="E914" i="8"/>
  <c r="F914" i="8"/>
  <c r="G914" i="8"/>
  <c r="H914" i="8"/>
  <c r="B915" i="8"/>
  <c r="C915" i="8"/>
  <c r="D915" i="8"/>
  <c r="E915" i="8"/>
  <c r="F915" i="8"/>
  <c r="G915" i="8"/>
  <c r="H915" i="8"/>
  <c r="B916" i="8"/>
  <c r="C916" i="8"/>
  <c r="D916" i="8"/>
  <c r="E916" i="8"/>
  <c r="F916" i="8"/>
  <c r="G916" i="8"/>
  <c r="H916" i="8"/>
  <c r="B917" i="8"/>
  <c r="C917" i="8"/>
  <c r="D917" i="8"/>
  <c r="E917" i="8"/>
  <c r="F917" i="8"/>
  <c r="G917" i="8"/>
  <c r="H917" i="8"/>
  <c r="B918" i="8"/>
  <c r="C918" i="8"/>
  <c r="D918" i="8"/>
  <c r="E918" i="8"/>
  <c r="F918" i="8"/>
  <c r="G918" i="8"/>
  <c r="H918" i="8"/>
  <c r="B919" i="8"/>
  <c r="C919" i="8"/>
  <c r="D919" i="8"/>
  <c r="E919" i="8"/>
  <c r="F919" i="8"/>
  <c r="G919" i="8"/>
  <c r="H919" i="8"/>
  <c r="B920" i="8"/>
  <c r="C920" i="8"/>
  <c r="D920" i="8"/>
  <c r="E920" i="8"/>
  <c r="F920" i="8"/>
  <c r="G920" i="8"/>
  <c r="H920" i="8"/>
  <c r="B921" i="8"/>
  <c r="C921" i="8"/>
  <c r="D921" i="8"/>
  <c r="E921" i="8"/>
  <c r="F921" i="8"/>
  <c r="G921" i="8"/>
  <c r="H921" i="8"/>
  <c r="B922" i="8"/>
  <c r="C922" i="8"/>
  <c r="D922" i="8"/>
  <c r="E922" i="8"/>
  <c r="F922" i="8"/>
  <c r="G922" i="8"/>
  <c r="H922" i="8"/>
  <c r="B923" i="8"/>
  <c r="C923" i="8"/>
  <c r="D923" i="8"/>
  <c r="E923" i="8"/>
  <c r="F923" i="8"/>
  <c r="G923" i="8"/>
  <c r="H923" i="8"/>
  <c r="B924" i="8"/>
  <c r="C924" i="8"/>
  <c r="D924" i="8"/>
  <c r="E924" i="8"/>
  <c r="F924" i="8"/>
  <c r="G924" i="8"/>
  <c r="H924" i="8"/>
  <c r="B925" i="8"/>
  <c r="C925" i="8"/>
  <c r="D925" i="8"/>
  <c r="E925" i="8"/>
  <c r="F925" i="8"/>
  <c r="G925" i="8"/>
  <c r="H925" i="8"/>
  <c r="B926" i="8"/>
  <c r="C926" i="8"/>
  <c r="D926" i="8"/>
  <c r="E926" i="8"/>
  <c r="F926" i="8"/>
  <c r="G926" i="8"/>
  <c r="H926" i="8"/>
  <c r="B927" i="8"/>
  <c r="C927" i="8"/>
  <c r="D927" i="8"/>
  <c r="E927" i="8"/>
  <c r="F927" i="8"/>
  <c r="G927" i="8"/>
  <c r="H927" i="8"/>
  <c r="B928" i="8"/>
  <c r="C928" i="8"/>
  <c r="D928" i="8"/>
  <c r="E928" i="8"/>
  <c r="F928" i="8"/>
  <c r="G928" i="8"/>
  <c r="H928" i="8"/>
  <c r="B929" i="8"/>
  <c r="C929" i="8"/>
  <c r="D929" i="8"/>
  <c r="E929" i="8"/>
  <c r="F929" i="8"/>
  <c r="G929" i="8"/>
  <c r="H929" i="8"/>
  <c r="B930" i="8"/>
  <c r="C930" i="8"/>
  <c r="D930" i="8"/>
  <c r="E930" i="8"/>
  <c r="F930" i="8"/>
  <c r="G930" i="8"/>
  <c r="H930" i="8"/>
  <c r="B931" i="8"/>
  <c r="C931" i="8"/>
  <c r="D931" i="8"/>
  <c r="E931" i="8"/>
  <c r="F931" i="8"/>
  <c r="G931" i="8"/>
  <c r="H931" i="8"/>
  <c r="B932" i="8"/>
  <c r="C932" i="8"/>
  <c r="D932" i="8"/>
  <c r="E932" i="8"/>
  <c r="F932" i="8"/>
  <c r="G932" i="8"/>
  <c r="H932" i="8"/>
  <c r="B933" i="8"/>
  <c r="C933" i="8"/>
  <c r="D933" i="8"/>
  <c r="E933" i="8"/>
  <c r="F933" i="8"/>
  <c r="G933" i="8"/>
  <c r="H933" i="8"/>
  <c r="B934" i="8"/>
  <c r="C934" i="8"/>
  <c r="D934" i="8"/>
  <c r="E934" i="8"/>
  <c r="F934" i="8"/>
  <c r="G934" i="8"/>
  <c r="H934" i="8"/>
  <c r="B935" i="8"/>
  <c r="C935" i="8"/>
  <c r="D935" i="8"/>
  <c r="E935" i="8"/>
  <c r="F935" i="8"/>
  <c r="G935" i="8"/>
  <c r="H935" i="8"/>
  <c r="B936" i="8"/>
  <c r="C936" i="8"/>
  <c r="D936" i="8"/>
  <c r="E936" i="8"/>
  <c r="F936" i="8"/>
  <c r="G936" i="8"/>
  <c r="H936" i="8"/>
  <c r="B937" i="8"/>
  <c r="C937" i="8"/>
  <c r="D937" i="8"/>
  <c r="E937" i="8"/>
  <c r="F937" i="8"/>
  <c r="G937" i="8"/>
  <c r="H937" i="8"/>
  <c r="B938" i="8"/>
  <c r="C938" i="8"/>
  <c r="D938" i="8"/>
  <c r="E938" i="8"/>
  <c r="F938" i="8"/>
  <c r="G938" i="8"/>
  <c r="H938" i="8"/>
  <c r="B939" i="8"/>
  <c r="C939" i="8"/>
  <c r="D939" i="8"/>
  <c r="E939" i="8"/>
  <c r="F939" i="8"/>
  <c r="G939" i="8"/>
  <c r="H939" i="8"/>
  <c r="B940" i="8"/>
  <c r="C940" i="8"/>
  <c r="D940" i="8"/>
  <c r="E940" i="8"/>
  <c r="F940" i="8"/>
  <c r="G940" i="8"/>
  <c r="H940" i="8"/>
  <c r="B941" i="8"/>
  <c r="K944" i="8" s="1"/>
  <c r="C941" i="8"/>
  <c r="D941" i="8"/>
  <c r="E941" i="8"/>
  <c r="F941" i="8"/>
  <c r="G941" i="8"/>
  <c r="H941" i="8"/>
  <c r="B942" i="8"/>
  <c r="K945" i="8" s="1"/>
  <c r="C942" i="8"/>
  <c r="D942" i="8"/>
  <c r="E942" i="8"/>
  <c r="F942" i="8"/>
  <c r="G942" i="8"/>
  <c r="H942" i="8"/>
  <c r="B943" i="8"/>
  <c r="K946" i="8" s="1"/>
  <c r="C943" i="8"/>
  <c r="L946" i="8" s="1"/>
  <c r="D943" i="8"/>
  <c r="E943" i="8"/>
  <c r="F943" i="8"/>
  <c r="G943" i="8"/>
  <c r="H943" i="8"/>
  <c r="B944" i="8"/>
  <c r="K947" i="8" s="1"/>
  <c r="C944" i="8"/>
  <c r="L947" i="8" s="1"/>
  <c r="D944" i="8"/>
  <c r="E944" i="8"/>
  <c r="F944" i="8"/>
  <c r="G944" i="8"/>
  <c r="H944" i="8"/>
  <c r="B945" i="8"/>
  <c r="K948" i="8" s="1"/>
  <c r="C945" i="8"/>
  <c r="L948" i="8" s="1"/>
  <c r="D945" i="8"/>
  <c r="M948" i="8" s="1"/>
  <c r="E945" i="8"/>
  <c r="N948" i="8" s="1"/>
  <c r="F945" i="8"/>
  <c r="O948" i="8" s="1"/>
  <c r="G945" i="8"/>
  <c r="P948" i="8" s="1"/>
  <c r="H945" i="8"/>
  <c r="Q948" i="8" s="1"/>
  <c r="B946" i="8"/>
  <c r="K949" i="8" s="1"/>
  <c r="C946" i="8"/>
  <c r="L949" i="8" s="1"/>
  <c r="B947" i="8"/>
  <c r="K950" i="8" s="1"/>
  <c r="C947" i="8"/>
  <c r="L950" i="8" s="1"/>
  <c r="B948" i="8"/>
  <c r="K951" i="8" s="1"/>
  <c r="C948" i="8"/>
  <c r="L951" i="8" s="1"/>
  <c r="B949" i="8"/>
  <c r="K952" i="8" s="1"/>
  <c r="C949" i="8"/>
  <c r="L952" i="8" s="1"/>
  <c r="B950" i="8"/>
  <c r="K953" i="8" s="1"/>
  <c r="C950" i="8"/>
  <c r="L953" i="8" s="1"/>
  <c r="B951" i="8"/>
  <c r="K954" i="8" s="1"/>
  <c r="C951" i="8"/>
  <c r="L954" i="8" s="1"/>
  <c r="B952" i="8"/>
  <c r="K955" i="8" s="1"/>
  <c r="C952" i="8"/>
  <c r="L955" i="8" s="1"/>
  <c r="B953" i="8"/>
  <c r="K956" i="8" s="1"/>
  <c r="C953" i="8"/>
  <c r="L956" i="8" s="1"/>
  <c r="B954" i="8"/>
  <c r="K957" i="8" s="1"/>
  <c r="C954" i="8"/>
  <c r="L957" i="8" s="1"/>
  <c r="B955" i="8"/>
  <c r="K958" i="8" s="1"/>
  <c r="C955" i="8"/>
  <c r="L958" i="8" s="1"/>
  <c r="B956" i="8"/>
  <c r="K959" i="8" s="1"/>
  <c r="C956" i="8"/>
  <c r="L959" i="8" s="1"/>
  <c r="B957" i="8"/>
  <c r="K960" i="8" s="1"/>
  <c r="C957" i="8"/>
  <c r="L960" i="8" s="1"/>
  <c r="B1016" i="8"/>
  <c r="K1016" i="8" s="1"/>
  <c r="C1016" i="8"/>
  <c r="D1016" i="8"/>
  <c r="M1016" i="8" s="1"/>
  <c r="E1016" i="8"/>
  <c r="N1016" i="8" s="1"/>
  <c r="F1016" i="8"/>
  <c r="O1016" i="8" s="1"/>
  <c r="G1016" i="8"/>
  <c r="H1016" i="8"/>
  <c r="Q1016" i="8" s="1"/>
  <c r="B1017" i="8"/>
  <c r="C1017" i="8"/>
  <c r="D1017" i="8"/>
  <c r="E1017" i="8"/>
  <c r="F1017" i="8"/>
  <c r="G1017" i="8"/>
  <c r="H1017" i="8"/>
  <c r="B1018" i="8"/>
  <c r="C1018" i="8"/>
  <c r="D1018" i="8"/>
  <c r="E1018" i="8"/>
  <c r="F1018" i="8"/>
  <c r="G1018" i="8"/>
  <c r="H1018" i="8"/>
  <c r="B1019" i="8"/>
  <c r="C1019" i="8"/>
  <c r="D1019" i="8"/>
  <c r="E1019" i="8"/>
  <c r="F1019" i="8"/>
  <c r="G1019" i="8"/>
  <c r="H1019" i="8"/>
  <c r="B1020" i="8"/>
  <c r="C1020" i="8"/>
  <c r="D1020" i="8"/>
  <c r="E1020" i="8"/>
  <c r="F1020" i="8"/>
  <c r="G1020" i="8"/>
  <c r="H1020" i="8"/>
  <c r="B1021" i="8"/>
  <c r="C1021" i="8"/>
  <c r="D1021" i="8"/>
  <c r="E1021" i="8"/>
  <c r="F1021" i="8"/>
  <c r="G1021" i="8"/>
  <c r="H1021" i="8"/>
  <c r="B1022" i="8"/>
  <c r="C1022" i="8"/>
  <c r="D1022" i="8"/>
  <c r="E1022" i="8"/>
  <c r="F1022" i="8"/>
  <c r="G1022" i="8"/>
  <c r="H1022" i="8"/>
  <c r="B1023" i="8"/>
  <c r="C1023" i="8"/>
  <c r="D1023" i="8"/>
  <c r="E1023" i="8"/>
  <c r="F1023" i="8"/>
  <c r="G1023" i="8"/>
  <c r="H1023" i="8"/>
  <c r="B1024" i="8"/>
  <c r="C1024" i="8"/>
  <c r="D1024" i="8"/>
  <c r="E1024" i="8"/>
  <c r="F1024" i="8"/>
  <c r="G1024" i="8"/>
  <c r="H1024" i="8"/>
  <c r="B1025" i="8"/>
  <c r="C1025" i="8"/>
  <c r="D1025" i="8"/>
  <c r="E1025" i="8"/>
  <c r="F1025" i="8"/>
  <c r="G1025" i="8"/>
  <c r="H1025" i="8"/>
  <c r="B1026" i="8"/>
  <c r="C1026" i="8"/>
  <c r="D1026" i="8"/>
  <c r="E1026" i="8"/>
  <c r="F1026" i="8"/>
  <c r="G1026" i="8"/>
  <c r="H1026" i="8"/>
  <c r="B1027" i="8"/>
  <c r="C1027" i="8"/>
  <c r="D1027" i="8"/>
  <c r="E1027" i="8"/>
  <c r="F1027" i="8"/>
  <c r="G1027" i="8"/>
  <c r="H1027" i="8"/>
  <c r="B1028" i="8"/>
  <c r="C1028" i="8"/>
  <c r="D1028" i="8"/>
  <c r="E1028" i="8"/>
  <c r="F1028" i="8"/>
  <c r="G1028" i="8"/>
  <c r="H1028" i="8"/>
  <c r="B1029" i="8"/>
  <c r="C1029" i="8"/>
  <c r="D1029" i="8"/>
  <c r="E1029" i="8"/>
  <c r="F1029" i="8"/>
  <c r="G1029" i="8"/>
  <c r="H1029" i="8"/>
  <c r="B1030" i="8"/>
  <c r="C1030" i="8"/>
  <c r="D1030" i="8"/>
  <c r="E1030" i="8"/>
  <c r="F1030" i="8"/>
  <c r="G1030" i="8"/>
  <c r="H1030" i="8"/>
  <c r="B1031" i="8"/>
  <c r="C1031" i="8"/>
  <c r="D1031" i="8"/>
  <c r="E1031" i="8"/>
  <c r="F1031" i="8"/>
  <c r="G1031" i="8"/>
  <c r="H1031" i="8"/>
  <c r="B1032" i="8"/>
  <c r="C1032" i="8"/>
  <c r="D1032" i="8"/>
  <c r="E1032" i="8"/>
  <c r="F1032" i="8"/>
  <c r="G1032" i="8"/>
  <c r="H1032" i="8"/>
  <c r="B1033" i="8"/>
  <c r="C1033" i="8"/>
  <c r="D1033" i="8"/>
  <c r="E1033" i="8"/>
  <c r="F1033" i="8"/>
  <c r="G1033" i="8"/>
  <c r="H1033" i="8"/>
  <c r="B1034" i="8"/>
  <c r="C1034" i="8"/>
  <c r="D1034" i="8"/>
  <c r="E1034" i="8"/>
  <c r="F1034" i="8"/>
  <c r="G1034" i="8"/>
  <c r="H1034" i="8"/>
  <c r="B1035" i="8"/>
  <c r="C1035" i="8"/>
  <c r="D1035" i="8"/>
  <c r="E1035" i="8"/>
  <c r="F1035" i="8"/>
  <c r="G1035" i="8"/>
  <c r="H1035" i="8"/>
  <c r="B1036" i="8"/>
  <c r="C1036" i="8"/>
  <c r="D1036" i="8"/>
  <c r="E1036" i="8"/>
  <c r="F1036" i="8"/>
  <c r="G1036" i="8"/>
  <c r="H1036" i="8"/>
  <c r="B1037" i="8"/>
  <c r="C1037" i="8"/>
  <c r="D1037" i="8"/>
  <c r="E1037" i="8"/>
  <c r="F1037" i="8"/>
  <c r="G1037" i="8"/>
  <c r="H1037" i="8"/>
  <c r="B1038" i="8"/>
  <c r="C1038" i="8"/>
  <c r="D1038" i="8"/>
  <c r="E1038" i="8"/>
  <c r="F1038" i="8"/>
  <c r="G1038" i="8"/>
  <c r="H1038" i="8"/>
  <c r="B1039" i="8"/>
  <c r="C1039" i="8"/>
  <c r="D1039" i="8"/>
  <c r="E1039" i="8"/>
  <c r="F1039" i="8"/>
  <c r="G1039" i="8"/>
  <c r="H1039" i="8"/>
  <c r="B1040" i="8"/>
  <c r="C1040" i="8"/>
  <c r="D1040" i="8"/>
  <c r="E1040" i="8"/>
  <c r="F1040" i="8"/>
  <c r="G1040" i="8"/>
  <c r="H1040" i="8"/>
  <c r="B1041" i="8"/>
  <c r="C1041" i="8"/>
  <c r="D1041" i="8"/>
  <c r="E1041" i="8"/>
  <c r="F1041" i="8"/>
  <c r="G1041" i="8"/>
  <c r="H1041" i="8"/>
  <c r="B1042" i="8"/>
  <c r="C1042" i="8"/>
  <c r="D1042" i="8"/>
  <c r="E1042" i="8"/>
  <c r="F1042" i="8"/>
  <c r="G1042" i="8"/>
  <c r="H1042" i="8"/>
  <c r="B1043" i="8"/>
  <c r="C1043" i="8"/>
  <c r="D1043" i="8"/>
  <c r="E1043" i="8"/>
  <c r="F1043" i="8"/>
  <c r="G1043" i="8"/>
  <c r="H1043" i="8"/>
  <c r="B1044" i="8"/>
  <c r="C1044" i="8"/>
  <c r="D1044" i="8"/>
  <c r="E1044" i="8"/>
  <c r="F1044" i="8"/>
  <c r="G1044" i="8"/>
  <c r="H1044" i="8"/>
  <c r="B1045" i="8"/>
  <c r="C1045" i="8"/>
  <c r="D1045" i="8"/>
  <c r="E1045" i="8"/>
  <c r="F1045" i="8"/>
  <c r="G1045" i="8"/>
  <c r="H1045" i="8"/>
  <c r="B1046" i="8"/>
  <c r="C1046" i="8"/>
  <c r="D1046" i="8"/>
  <c r="E1046" i="8"/>
  <c r="F1046" i="8"/>
  <c r="G1046" i="8"/>
  <c r="H1046" i="8"/>
  <c r="B1047" i="8"/>
  <c r="C1047" i="8"/>
  <c r="D1047" i="8"/>
  <c r="E1047" i="8"/>
  <c r="F1047" i="8"/>
  <c r="G1047" i="8"/>
  <c r="H1047" i="8"/>
  <c r="B1048" i="8"/>
  <c r="C1048" i="8"/>
  <c r="D1048" i="8"/>
  <c r="E1048" i="8"/>
  <c r="F1048" i="8"/>
  <c r="G1048" i="8"/>
  <c r="H1048" i="8"/>
  <c r="B1049" i="8"/>
  <c r="C1049" i="8"/>
  <c r="D1049" i="8"/>
  <c r="E1049" i="8"/>
  <c r="F1049" i="8"/>
  <c r="G1049" i="8"/>
  <c r="H1049" i="8"/>
  <c r="B1050" i="8"/>
  <c r="C1050" i="8"/>
  <c r="D1050" i="8"/>
  <c r="E1050" i="8"/>
  <c r="F1050" i="8"/>
  <c r="G1050" i="8"/>
  <c r="H1050" i="8"/>
  <c r="B1051" i="8"/>
  <c r="C1051" i="8"/>
  <c r="D1051" i="8"/>
  <c r="E1051" i="8"/>
  <c r="F1051" i="8"/>
  <c r="G1051" i="8"/>
  <c r="H1051" i="8"/>
  <c r="B1052" i="8"/>
  <c r="C1052" i="8"/>
  <c r="D1052" i="8"/>
  <c r="E1052" i="8"/>
  <c r="F1052" i="8"/>
  <c r="G1052" i="8"/>
  <c r="H1052" i="8"/>
  <c r="B1053" i="8"/>
  <c r="C1053" i="8"/>
  <c r="D1053" i="8"/>
  <c r="E1053" i="8"/>
  <c r="F1053" i="8"/>
  <c r="G1053" i="8"/>
  <c r="H1053" i="8"/>
  <c r="B1054" i="8"/>
  <c r="C1054" i="8"/>
  <c r="D1054" i="8"/>
  <c r="E1054" i="8"/>
  <c r="F1054" i="8"/>
  <c r="G1054" i="8"/>
  <c r="H1054" i="8"/>
  <c r="B1055" i="8"/>
  <c r="C1055" i="8"/>
  <c r="D1055" i="8"/>
  <c r="E1055" i="8"/>
  <c r="F1055" i="8"/>
  <c r="G1055" i="8"/>
  <c r="H1055" i="8"/>
  <c r="B1056" i="8"/>
  <c r="C1056" i="8"/>
  <c r="D1056" i="8"/>
  <c r="E1056" i="8"/>
  <c r="F1056" i="8"/>
  <c r="G1056" i="8"/>
  <c r="H1056" i="8"/>
  <c r="B1057" i="8"/>
  <c r="C1057" i="8"/>
  <c r="D1057" i="8"/>
  <c r="E1057" i="8"/>
  <c r="F1057" i="8"/>
  <c r="G1057" i="8"/>
  <c r="H1057" i="8"/>
  <c r="B1058" i="8"/>
  <c r="C1058" i="8"/>
  <c r="D1058" i="8"/>
  <c r="E1058" i="8"/>
  <c r="F1058" i="8"/>
  <c r="G1058" i="8"/>
  <c r="H1058" i="8"/>
  <c r="B1059" i="8"/>
  <c r="C1059" i="8"/>
  <c r="D1059" i="8"/>
  <c r="E1059" i="8"/>
  <c r="F1059" i="8"/>
  <c r="G1059" i="8"/>
  <c r="H1059" i="8"/>
  <c r="B1060" i="8"/>
  <c r="C1060" i="8"/>
  <c r="D1060" i="8"/>
  <c r="E1060" i="8"/>
  <c r="F1060" i="8"/>
  <c r="G1060" i="8"/>
  <c r="H1060" i="8"/>
  <c r="B1061" i="8"/>
  <c r="C1061" i="8"/>
  <c r="D1061" i="8"/>
  <c r="E1061" i="8"/>
  <c r="F1061" i="8"/>
  <c r="G1061" i="8"/>
  <c r="H1061" i="8"/>
  <c r="B1062" i="8"/>
  <c r="C1062" i="8"/>
  <c r="D1062" i="8"/>
  <c r="E1062" i="8"/>
  <c r="F1062" i="8"/>
  <c r="G1062" i="8"/>
  <c r="H1062" i="8"/>
  <c r="B1063" i="8"/>
  <c r="C1063" i="8"/>
  <c r="D1063" i="8"/>
  <c r="E1063" i="8"/>
  <c r="F1063" i="8"/>
  <c r="G1063" i="8"/>
  <c r="H1063" i="8"/>
  <c r="B1064" i="8"/>
  <c r="C1064" i="8"/>
  <c r="D1064" i="8"/>
  <c r="E1064" i="8"/>
  <c r="F1064" i="8"/>
  <c r="G1064" i="8"/>
  <c r="H1064" i="8"/>
  <c r="B1065" i="8"/>
  <c r="C1065" i="8"/>
  <c r="D1065" i="8"/>
  <c r="E1065" i="8"/>
  <c r="F1065" i="8"/>
  <c r="G1065" i="8"/>
  <c r="H1065" i="8"/>
  <c r="B1066" i="8"/>
  <c r="C1066" i="8"/>
  <c r="D1066" i="8"/>
  <c r="E1066" i="8"/>
  <c r="F1066" i="8"/>
  <c r="G1066" i="8"/>
  <c r="H1066" i="8"/>
  <c r="B1067" i="8"/>
  <c r="C1067" i="8"/>
  <c r="D1067" i="8"/>
  <c r="E1067" i="8"/>
  <c r="F1067" i="8"/>
  <c r="G1067" i="8"/>
  <c r="H1067" i="8"/>
  <c r="B1068" i="8"/>
  <c r="C1068" i="8"/>
  <c r="D1068" i="8"/>
  <c r="E1068" i="8"/>
  <c r="F1068" i="8"/>
  <c r="G1068" i="8"/>
  <c r="H1068" i="8"/>
  <c r="B1069" i="8"/>
  <c r="C1069" i="8"/>
  <c r="D1069" i="8"/>
  <c r="E1069" i="8"/>
  <c r="F1069" i="8"/>
  <c r="G1069" i="8"/>
  <c r="H1069" i="8"/>
  <c r="B1070" i="8"/>
  <c r="C1070" i="8"/>
  <c r="D1070" i="8"/>
  <c r="E1070" i="8"/>
  <c r="F1070" i="8"/>
  <c r="G1070" i="8"/>
  <c r="H1070" i="8"/>
  <c r="B1071" i="8"/>
  <c r="C1071" i="8"/>
  <c r="D1071" i="8"/>
  <c r="E1071" i="8"/>
  <c r="F1071" i="8"/>
  <c r="G1071" i="8"/>
  <c r="H1071" i="8"/>
  <c r="B1072" i="8"/>
  <c r="C1072" i="8"/>
  <c r="D1072" i="8"/>
  <c r="E1072" i="8"/>
  <c r="F1072" i="8"/>
  <c r="G1072" i="8"/>
  <c r="H1072" i="8"/>
  <c r="B1073" i="8"/>
  <c r="C1073" i="8"/>
  <c r="D1073" i="8"/>
  <c r="E1073" i="8"/>
  <c r="F1073" i="8"/>
  <c r="G1073" i="8"/>
  <c r="H1073" i="8"/>
  <c r="B1074" i="8"/>
  <c r="C1074" i="8"/>
  <c r="D1074" i="8"/>
  <c r="E1074" i="8"/>
  <c r="F1074" i="8"/>
  <c r="G1074" i="8"/>
  <c r="H1074" i="8"/>
  <c r="B1075" i="8"/>
  <c r="C1075" i="8"/>
  <c r="D1075" i="8"/>
  <c r="E1075" i="8"/>
  <c r="F1075" i="8"/>
  <c r="G1075" i="8"/>
  <c r="H1075" i="8"/>
  <c r="B1076" i="8"/>
  <c r="C1076" i="8"/>
  <c r="D1076" i="8"/>
  <c r="E1076" i="8"/>
  <c r="F1076" i="8"/>
  <c r="G1076" i="8"/>
  <c r="H1076" i="8"/>
  <c r="B1077" i="8"/>
  <c r="C1077" i="8"/>
  <c r="D1077" i="8"/>
  <c r="E1077" i="8"/>
  <c r="F1077" i="8"/>
  <c r="G1077" i="8"/>
  <c r="H1077" i="8"/>
  <c r="B1078" i="8"/>
  <c r="C1078" i="8"/>
  <c r="D1078" i="8"/>
  <c r="E1078" i="8"/>
  <c r="F1078" i="8"/>
  <c r="G1078" i="8"/>
  <c r="H1078" i="8"/>
  <c r="B1079" i="8"/>
  <c r="C1079" i="8"/>
  <c r="D1079" i="8"/>
  <c r="E1079" i="8"/>
  <c r="F1079" i="8"/>
  <c r="G1079" i="8"/>
  <c r="H1079" i="8"/>
  <c r="B1080" i="8"/>
  <c r="C1080" i="8"/>
  <c r="D1080" i="8"/>
  <c r="E1080" i="8"/>
  <c r="F1080" i="8"/>
  <c r="G1080" i="8"/>
  <c r="H1080" i="8"/>
  <c r="B1081" i="8"/>
  <c r="AN1133" i="8" s="1"/>
  <c r="C1081" i="8"/>
  <c r="AO1133" i="8" s="1"/>
  <c r="D1081" i="8"/>
  <c r="AP1133" i="8" s="1"/>
  <c r="AM1133" i="8" s="1"/>
  <c r="E1081" i="8"/>
  <c r="AQ1133" i="8" s="1"/>
  <c r="F1081" i="8"/>
  <c r="AR1133" i="8" s="1"/>
  <c r="G1081" i="8"/>
  <c r="AS1133" i="8" s="1"/>
  <c r="H1081" i="8"/>
  <c r="AT1133" i="8" s="1"/>
  <c r="B1082" i="8"/>
  <c r="AN1134" i="8" s="1"/>
  <c r="C1082" i="8"/>
  <c r="AO1134" i="8" s="1"/>
  <c r="D1082" i="8"/>
  <c r="AP1134" i="8" s="1"/>
  <c r="AM1134" i="8" s="1"/>
  <c r="E1082" i="8"/>
  <c r="AQ1134" i="8" s="1"/>
  <c r="F1082" i="8"/>
  <c r="AR1134" i="8" s="1"/>
  <c r="G1082" i="8"/>
  <c r="AS1134" i="8" s="1"/>
  <c r="H1082" i="8"/>
  <c r="AT1134" i="8" s="1"/>
  <c r="B1083" i="8"/>
  <c r="C1083" i="8"/>
  <c r="AO1135" i="8" s="1"/>
  <c r="D1083" i="8"/>
  <c r="AP1135" i="8" s="1"/>
  <c r="AM1135" i="8" s="1"/>
  <c r="E1083" i="8"/>
  <c r="AQ1135" i="8" s="1"/>
  <c r="F1083" i="8"/>
  <c r="AR1135" i="8" s="1"/>
  <c r="G1083" i="8"/>
  <c r="AS1135" i="8" s="1"/>
  <c r="H1083" i="8"/>
  <c r="AT1135" i="8" s="1"/>
  <c r="B1084" i="8"/>
  <c r="AN1136" i="8" s="1"/>
  <c r="C1084" i="8"/>
  <c r="AO1136" i="8" s="1"/>
  <c r="D1084" i="8"/>
  <c r="AP1136" i="8" s="1"/>
  <c r="AM1136" i="8" s="1"/>
  <c r="E1084" i="8"/>
  <c r="AQ1136" i="8" s="1"/>
  <c r="F1084" i="8"/>
  <c r="AR1136" i="8" s="1"/>
  <c r="G1084" i="8"/>
  <c r="H1084" i="8"/>
  <c r="AT1136" i="8" s="1"/>
  <c r="B1085" i="8"/>
  <c r="AN1137" i="8" s="1"/>
  <c r="C1085" i="8"/>
  <c r="AO1137" i="8" s="1"/>
  <c r="D1085" i="8"/>
  <c r="E1085" i="8"/>
  <c r="AQ1137" i="8" s="1"/>
  <c r="F1085" i="8"/>
  <c r="AR1137" i="8" s="1"/>
  <c r="G1085" i="8"/>
  <c r="AS1137" i="8" s="1"/>
  <c r="H1085" i="8"/>
  <c r="AT1137" i="8" s="1"/>
  <c r="B1086" i="8"/>
  <c r="AN1138" i="8" s="1"/>
  <c r="C1086" i="8"/>
  <c r="AO1138" i="8" s="1"/>
  <c r="D1086" i="8"/>
  <c r="AP1138" i="8" s="1"/>
  <c r="AM1138" i="8" s="1"/>
  <c r="E1086" i="8"/>
  <c r="AQ1138" i="8" s="1"/>
  <c r="F1086" i="8"/>
  <c r="AR1138" i="8" s="1"/>
  <c r="G1086" i="8"/>
  <c r="AS1138" i="8" s="1"/>
  <c r="H1086" i="8"/>
  <c r="AT1138" i="8" s="1"/>
  <c r="B1087" i="8"/>
  <c r="C1087" i="8"/>
  <c r="AO1139" i="8" s="1"/>
  <c r="D1087" i="8"/>
  <c r="AP1139" i="8" s="1"/>
  <c r="AM1139" i="8" s="1"/>
  <c r="E1087" i="8"/>
  <c r="AQ1139" i="8" s="1"/>
  <c r="F1087" i="8"/>
  <c r="G1087" i="8"/>
  <c r="AS1139" i="8" s="1"/>
  <c r="H1087" i="8"/>
  <c r="AT1139" i="8" s="1"/>
  <c r="B1088" i="8"/>
  <c r="AN1140" i="8" s="1"/>
  <c r="C1088" i="8"/>
  <c r="AO1140" i="8" s="1"/>
  <c r="D1088" i="8"/>
  <c r="AP1140" i="8" s="1"/>
  <c r="AM1140" i="8" s="1"/>
  <c r="E1088" i="8"/>
  <c r="AQ1140" i="8" s="1"/>
  <c r="F1088" i="8"/>
  <c r="AR1140" i="8" s="1"/>
  <c r="G1088" i="8"/>
  <c r="AS1140" i="8" s="1"/>
  <c r="H1088" i="8"/>
  <c r="AT1140" i="8" s="1"/>
  <c r="B1089" i="8"/>
  <c r="AN1141" i="8" s="1"/>
  <c r="C1089" i="8"/>
  <c r="AO1141" i="8" s="1"/>
  <c r="D1089" i="8"/>
  <c r="E1089" i="8"/>
  <c r="AQ1141" i="8" s="1"/>
  <c r="F1089" i="8"/>
  <c r="AR1141" i="8" s="1"/>
  <c r="G1089" i="8"/>
  <c r="AS1141" i="8" s="1"/>
  <c r="H1089" i="8"/>
  <c r="B1090" i="8"/>
  <c r="AN1142" i="8" s="1"/>
  <c r="C1090" i="8"/>
  <c r="AO1142" i="8" s="1"/>
  <c r="D1090" i="8"/>
  <c r="AP1142" i="8" s="1"/>
  <c r="AM1142" i="8" s="1"/>
  <c r="E1090" i="8"/>
  <c r="F1090" i="8"/>
  <c r="AR1142" i="8" s="1"/>
  <c r="G1090" i="8"/>
  <c r="AS1142" i="8" s="1"/>
  <c r="H1090" i="8"/>
  <c r="AT1142" i="8" s="1"/>
  <c r="B1091" i="8"/>
  <c r="AN1143" i="8" s="1"/>
  <c r="C1091" i="8"/>
  <c r="AO1143" i="8" s="1"/>
  <c r="D1091" i="8"/>
  <c r="AP1143" i="8" s="1"/>
  <c r="AM1143" i="8" s="1"/>
  <c r="E1091" i="8"/>
  <c r="AQ1143" i="8" s="1"/>
  <c r="F1091" i="8"/>
  <c r="G1091" i="8"/>
  <c r="AS1143" i="8" s="1"/>
  <c r="H1091" i="8"/>
  <c r="AT1143" i="8" s="1"/>
  <c r="B1092" i="8"/>
  <c r="AN1144" i="8" s="1"/>
  <c r="C1092" i="8"/>
  <c r="D1092" i="8"/>
  <c r="AP1144" i="8" s="1"/>
  <c r="AM1144" i="8" s="1"/>
  <c r="E1092" i="8"/>
  <c r="AQ1144" i="8" s="1"/>
  <c r="F1092" i="8"/>
  <c r="AR1144" i="8" s="1"/>
  <c r="G1092" i="8"/>
  <c r="AS1144" i="8" s="1"/>
  <c r="H1092" i="8"/>
  <c r="AT1144" i="8" s="1"/>
  <c r="B1093" i="8"/>
  <c r="AN1145" i="8" s="1"/>
  <c r="C1093" i="8"/>
  <c r="AO1145" i="8" s="1"/>
  <c r="D1093" i="8"/>
  <c r="AP1145" i="8" s="1"/>
  <c r="AM1145" i="8" s="1"/>
  <c r="E1093" i="8"/>
  <c r="AQ1145" i="8" s="1"/>
  <c r="F1093" i="8"/>
  <c r="AR1145" i="8" s="1"/>
  <c r="G1093" i="8"/>
  <c r="AS1145" i="8" s="1"/>
  <c r="H1093" i="8"/>
  <c r="B1094" i="8"/>
  <c r="AN1146" i="8" s="1"/>
  <c r="C1094" i="8"/>
  <c r="AO1146" i="8" s="1"/>
  <c r="D1094" i="8"/>
  <c r="AP1146" i="8" s="1"/>
  <c r="AM1146" i="8" s="1"/>
  <c r="E1094" i="8"/>
  <c r="AQ1146" i="8" s="1"/>
  <c r="F1094" i="8"/>
  <c r="AR1146" i="8" s="1"/>
  <c r="G1094" i="8"/>
  <c r="AS1146" i="8" s="1"/>
  <c r="H1094" i="8"/>
  <c r="AT1146" i="8" s="1"/>
  <c r="B1095" i="8"/>
  <c r="AN1147" i="8" s="1"/>
  <c r="C1095" i="8"/>
  <c r="AO1147" i="8" s="1"/>
  <c r="D1095" i="8"/>
  <c r="AP1147" i="8" s="1"/>
  <c r="AM1147" i="8" s="1"/>
  <c r="E1095" i="8"/>
  <c r="AQ1147" i="8" s="1"/>
  <c r="F1095" i="8"/>
  <c r="AR1147" i="8" s="1"/>
  <c r="G1095" i="8"/>
  <c r="AS1147" i="8" s="1"/>
  <c r="H1095" i="8"/>
  <c r="AT1147" i="8" s="1"/>
  <c r="B1096" i="8"/>
  <c r="AN1148" i="8" s="1"/>
  <c r="C1096" i="8"/>
  <c r="D1096" i="8"/>
  <c r="AP1148" i="8" s="1"/>
  <c r="AM1148" i="8" s="1"/>
  <c r="E1096" i="8"/>
  <c r="AQ1148" i="8" s="1"/>
  <c r="F1096" i="8"/>
  <c r="AR1148" i="8" s="1"/>
  <c r="G1096" i="8"/>
  <c r="AS1148" i="8" s="1"/>
  <c r="H1096" i="8"/>
  <c r="AT1148" i="8" s="1"/>
  <c r="B1097" i="8"/>
  <c r="AN1149" i="8" s="1"/>
  <c r="C1097" i="8"/>
  <c r="AO1149" i="8" s="1"/>
  <c r="D1097" i="8"/>
  <c r="AP1149" i="8" s="1"/>
  <c r="AM1149" i="8" s="1"/>
  <c r="E1097" i="8"/>
  <c r="AQ1149" i="8" s="1"/>
  <c r="F1097" i="8"/>
  <c r="AR1149" i="8" s="1"/>
  <c r="G1097" i="8"/>
  <c r="AS1149" i="8" s="1"/>
  <c r="H1097" i="8"/>
  <c r="AT1149" i="8" s="1"/>
  <c r="B1098" i="8"/>
  <c r="AN1150" i="8" s="1"/>
  <c r="C1098" i="8"/>
  <c r="AO1150" i="8" s="1"/>
  <c r="D1098" i="8"/>
  <c r="AP1150" i="8" s="1"/>
  <c r="AM1150" i="8" s="1"/>
  <c r="E1098" i="8"/>
  <c r="AQ1150" i="8" s="1"/>
  <c r="F1098" i="8"/>
  <c r="AR1150" i="8" s="1"/>
  <c r="G1098" i="8"/>
  <c r="AS1150" i="8" s="1"/>
  <c r="H1098" i="8"/>
  <c r="AT1150" i="8" s="1"/>
  <c r="B1099" i="8"/>
  <c r="AN1151" i="8" s="1"/>
  <c r="C1099" i="8"/>
  <c r="AO1151" i="8" s="1"/>
  <c r="D1099" i="8"/>
  <c r="AP1151" i="8" s="1"/>
  <c r="AM1151" i="8" s="1"/>
  <c r="E1099" i="8"/>
  <c r="AQ1151" i="8" s="1"/>
  <c r="F1099" i="8"/>
  <c r="AR1151" i="8" s="1"/>
  <c r="G1099" i="8"/>
  <c r="AS1151" i="8" s="1"/>
  <c r="H1099" i="8"/>
  <c r="AT1151" i="8" s="1"/>
  <c r="B1100" i="8"/>
  <c r="AN1152" i="8" s="1"/>
  <c r="C1100" i="8"/>
  <c r="AO1152" i="8" s="1"/>
  <c r="D1100" i="8"/>
  <c r="AP1152" i="8" s="1"/>
  <c r="AM1152" i="8" s="1"/>
  <c r="E1100" i="8"/>
  <c r="AQ1152" i="8" s="1"/>
  <c r="F1100" i="8"/>
  <c r="AR1152" i="8" s="1"/>
  <c r="G1100" i="8"/>
  <c r="AS1152" i="8" s="1"/>
  <c r="H1100" i="8"/>
  <c r="AT1152" i="8" s="1"/>
  <c r="B1101" i="8"/>
  <c r="AN1153" i="8" s="1"/>
  <c r="C1101" i="8"/>
  <c r="AO1153" i="8" s="1"/>
  <c r="D1101" i="8"/>
  <c r="AP1153" i="8" s="1"/>
  <c r="AM1153" i="8" s="1"/>
  <c r="E1101" i="8"/>
  <c r="AQ1153" i="8" s="1"/>
  <c r="F1101" i="8"/>
  <c r="AR1153" i="8" s="1"/>
  <c r="G1101" i="8"/>
  <c r="AS1153" i="8" s="1"/>
  <c r="H1101" i="8"/>
  <c r="AT1153" i="8" s="1"/>
  <c r="B1102" i="8"/>
  <c r="AN1154" i="8" s="1"/>
  <c r="C1102" i="8"/>
  <c r="AO1154" i="8" s="1"/>
  <c r="D1102" i="8"/>
  <c r="AP1154" i="8" s="1"/>
  <c r="AM1154" i="8" s="1"/>
  <c r="E1102" i="8"/>
  <c r="AQ1154" i="8" s="1"/>
  <c r="F1102" i="8"/>
  <c r="AR1154" i="8" s="1"/>
  <c r="G1102" i="8"/>
  <c r="AS1154" i="8" s="1"/>
  <c r="H1102" i="8"/>
  <c r="AT1154" i="8" s="1"/>
  <c r="B1103" i="8"/>
  <c r="C1103" i="8"/>
  <c r="AO1155" i="8" s="1"/>
  <c r="D1103" i="8"/>
  <c r="AP1155" i="8" s="1"/>
  <c r="AM1155" i="8" s="1"/>
  <c r="E1103" i="8"/>
  <c r="AQ1155" i="8" s="1"/>
  <c r="F1103" i="8"/>
  <c r="AR1155" i="8" s="1"/>
  <c r="G1103" i="8"/>
  <c r="AS1155" i="8" s="1"/>
  <c r="H1103" i="8"/>
  <c r="AT1155" i="8" s="1"/>
  <c r="B1104" i="8"/>
  <c r="AN1156" i="8" s="1"/>
  <c r="C1104" i="8"/>
  <c r="AO1156" i="8" s="1"/>
  <c r="D1104" i="8"/>
  <c r="AP1156" i="8" s="1"/>
  <c r="AM1156" i="8" s="1"/>
  <c r="E1104" i="8"/>
  <c r="AQ1156" i="8" s="1"/>
  <c r="F1104" i="8"/>
  <c r="AR1156" i="8" s="1"/>
  <c r="G1104" i="8"/>
  <c r="AS1156" i="8" s="1"/>
  <c r="H1104" i="8"/>
  <c r="AT1156" i="8" s="1"/>
  <c r="B1105" i="8"/>
  <c r="AN1157" i="8" s="1"/>
  <c r="C1105" i="8"/>
  <c r="AO1157" i="8" s="1"/>
  <c r="D1105" i="8"/>
  <c r="E1105" i="8"/>
  <c r="AQ1157" i="8" s="1"/>
  <c r="F1105" i="8"/>
  <c r="AR1157" i="8" s="1"/>
  <c r="G1105" i="8"/>
  <c r="AS1157" i="8" s="1"/>
  <c r="H1105" i="8"/>
  <c r="AT1157" i="8" s="1"/>
  <c r="B1106" i="8"/>
  <c r="AN1158" i="8" s="1"/>
  <c r="C1106" i="8"/>
  <c r="AO1158" i="8" s="1"/>
  <c r="D1106" i="8"/>
  <c r="AP1158" i="8" s="1"/>
  <c r="AM1158" i="8" s="1"/>
  <c r="E1106" i="8"/>
  <c r="AQ1158" i="8" s="1"/>
  <c r="F1106" i="8"/>
  <c r="AR1158" i="8" s="1"/>
  <c r="G1106" i="8"/>
  <c r="AS1158" i="8" s="1"/>
  <c r="H1106" i="8"/>
  <c r="AT1158" i="8" s="1"/>
  <c r="B1107" i="8"/>
  <c r="AN1159" i="8" s="1"/>
  <c r="C1107" i="8"/>
  <c r="AO1159" i="8" s="1"/>
  <c r="D1107" i="8"/>
  <c r="AP1159" i="8" s="1"/>
  <c r="AM1159" i="8" s="1"/>
  <c r="E1107" i="8"/>
  <c r="AQ1159" i="8" s="1"/>
  <c r="F1107" i="8"/>
  <c r="G1107" i="8"/>
  <c r="AS1159" i="8" s="1"/>
  <c r="H1107" i="8"/>
  <c r="AT1159" i="8" s="1"/>
  <c r="B1108" i="8"/>
  <c r="AN1160" i="8" s="1"/>
  <c r="C1108" i="8"/>
  <c r="AO1160" i="8" s="1"/>
  <c r="D1108" i="8"/>
  <c r="AP1160" i="8" s="1"/>
  <c r="AM1160" i="8" s="1"/>
  <c r="E1108" i="8"/>
  <c r="AQ1160" i="8" s="1"/>
  <c r="F1108" i="8"/>
  <c r="AR1160" i="8" s="1"/>
  <c r="G1108" i="8"/>
  <c r="AS1160" i="8" s="1"/>
  <c r="H1108" i="8"/>
  <c r="AT1160" i="8" s="1"/>
  <c r="B1109" i="8"/>
  <c r="AN1161" i="8" s="1"/>
  <c r="C1109" i="8"/>
  <c r="AO1161" i="8" s="1"/>
  <c r="D1109" i="8"/>
  <c r="AP1161" i="8" s="1"/>
  <c r="AM1161" i="8" s="1"/>
  <c r="E1109" i="8"/>
  <c r="AQ1161" i="8" s="1"/>
  <c r="F1109" i="8"/>
  <c r="AR1161" i="8" s="1"/>
  <c r="G1109" i="8"/>
  <c r="AS1161" i="8" s="1"/>
  <c r="H1109" i="8"/>
  <c r="B1110" i="8"/>
  <c r="AN1162" i="8" s="1"/>
  <c r="C1110" i="8"/>
  <c r="AO1162" i="8" s="1"/>
  <c r="D1110" i="8"/>
  <c r="AP1162" i="8" s="1"/>
  <c r="AM1162" i="8" s="1"/>
  <c r="E1110" i="8"/>
  <c r="AQ1162" i="8" s="1"/>
  <c r="F1110" i="8"/>
  <c r="AR1162" i="8" s="1"/>
  <c r="G1110" i="8"/>
  <c r="AS1162" i="8" s="1"/>
  <c r="H1110" i="8"/>
  <c r="AT1162" i="8" s="1"/>
  <c r="B1111" i="8"/>
  <c r="AN1163" i="8" s="1"/>
  <c r="C1111" i="8"/>
  <c r="AO1163" i="8" s="1"/>
  <c r="D1111" i="8"/>
  <c r="AP1163" i="8" s="1"/>
  <c r="AM1163" i="8" s="1"/>
  <c r="E1111" i="8"/>
  <c r="AQ1163" i="8" s="1"/>
  <c r="F1111" i="8"/>
  <c r="AR1163" i="8" s="1"/>
  <c r="G1111" i="8"/>
  <c r="AS1163" i="8" s="1"/>
  <c r="H1111" i="8"/>
  <c r="AT1163" i="8" s="1"/>
  <c r="B1112" i="8"/>
  <c r="AN1164" i="8" s="1"/>
  <c r="C1112" i="8"/>
  <c r="D1112" i="8"/>
  <c r="AP1164" i="8" s="1"/>
  <c r="AM1164" i="8" s="1"/>
  <c r="E1112" i="8"/>
  <c r="AQ1164" i="8" s="1"/>
  <c r="F1112" i="8"/>
  <c r="AR1164" i="8" s="1"/>
  <c r="G1112" i="8"/>
  <c r="AS1164" i="8" s="1"/>
  <c r="H1112" i="8"/>
  <c r="AT1164" i="8" s="1"/>
  <c r="B1113" i="8"/>
  <c r="AN1165" i="8" s="1"/>
  <c r="C1113" i="8"/>
  <c r="AO1165" i="8" s="1"/>
  <c r="D1113" i="8"/>
  <c r="AP1165" i="8" s="1"/>
  <c r="AM1165" i="8" s="1"/>
  <c r="E1113" i="8"/>
  <c r="AQ1165" i="8" s="1"/>
  <c r="F1113" i="8"/>
  <c r="AR1165" i="8" s="1"/>
  <c r="G1113" i="8"/>
  <c r="AS1165" i="8" s="1"/>
  <c r="H1113" i="8"/>
  <c r="AT1165" i="8" s="1"/>
  <c r="B1114" i="8"/>
  <c r="AN1166" i="8" s="1"/>
  <c r="C1114" i="8"/>
  <c r="AO1166" i="8" s="1"/>
  <c r="D1114" i="8"/>
  <c r="AP1166" i="8" s="1"/>
  <c r="AM1166" i="8" s="1"/>
  <c r="E1114" i="8"/>
  <c r="AQ1166" i="8" s="1"/>
  <c r="F1114" i="8"/>
  <c r="AR1166" i="8" s="1"/>
  <c r="G1114" i="8"/>
  <c r="AS1166" i="8" s="1"/>
  <c r="H1114" i="8"/>
  <c r="AT1166" i="8" s="1"/>
  <c r="B1115" i="8"/>
  <c r="AN1167" i="8" s="1"/>
  <c r="C1115" i="8"/>
  <c r="AO1167" i="8" s="1"/>
  <c r="D1115" i="8"/>
  <c r="AP1167" i="8" s="1"/>
  <c r="AM1167" i="8" s="1"/>
  <c r="E1115" i="8"/>
  <c r="AQ1167" i="8" s="1"/>
  <c r="F1115" i="8"/>
  <c r="AR1167" i="8" s="1"/>
  <c r="G1115" i="8"/>
  <c r="AS1167" i="8" s="1"/>
  <c r="H1115" i="8"/>
  <c r="AT1167" i="8" s="1"/>
  <c r="B1116" i="8"/>
  <c r="AN1168" i="8" s="1"/>
  <c r="C1116" i="8"/>
  <c r="AO1168" i="8" s="1"/>
  <c r="D1116" i="8"/>
  <c r="AP1168" i="8" s="1"/>
  <c r="AM1168" i="8" s="1"/>
  <c r="E1116" i="8"/>
  <c r="AQ1168" i="8" s="1"/>
  <c r="F1116" i="8"/>
  <c r="AR1168" i="8" s="1"/>
  <c r="G1116" i="8"/>
  <c r="AS1168" i="8" s="1"/>
  <c r="H1116" i="8"/>
  <c r="AT1168" i="8" s="1"/>
  <c r="B1117" i="8"/>
  <c r="AN1169" i="8" s="1"/>
  <c r="C1117" i="8"/>
  <c r="AO1169" i="8" s="1"/>
  <c r="D1117" i="8"/>
  <c r="AP1169" i="8" s="1"/>
  <c r="AM1169" i="8" s="1"/>
  <c r="E1117" i="8"/>
  <c r="AQ1169" i="8" s="1"/>
  <c r="F1117" i="8"/>
  <c r="AR1169" i="8" s="1"/>
  <c r="G1117" i="8"/>
  <c r="AS1169" i="8" s="1"/>
  <c r="H1117" i="8"/>
  <c r="AT1169" i="8" s="1"/>
  <c r="B1118" i="8"/>
  <c r="C1118" i="8"/>
  <c r="D1118" i="8"/>
  <c r="E1118" i="8"/>
  <c r="F1118" i="8"/>
  <c r="G1118" i="8"/>
  <c r="H1118" i="8"/>
  <c r="B1119" i="8"/>
  <c r="C1119" i="8"/>
  <c r="D1119" i="8"/>
  <c r="E1119" i="8"/>
  <c r="F1119" i="8"/>
  <c r="G1119" i="8"/>
  <c r="H1119" i="8"/>
  <c r="B1120" i="8"/>
  <c r="C1120" i="8"/>
  <c r="D1120" i="8"/>
  <c r="E1120" i="8"/>
  <c r="F1120" i="8"/>
  <c r="G1120" i="8"/>
  <c r="H1120" i="8"/>
  <c r="B1121" i="8"/>
  <c r="C1121" i="8"/>
  <c r="D1121" i="8"/>
  <c r="E1121" i="8"/>
  <c r="F1121" i="8"/>
  <c r="G1121" i="8"/>
  <c r="H1121" i="8"/>
  <c r="B1122" i="8"/>
  <c r="C1122" i="8"/>
  <c r="D1122" i="8"/>
  <c r="E1122" i="8"/>
  <c r="F1122" i="8"/>
  <c r="G1122" i="8"/>
  <c r="H1122" i="8"/>
  <c r="B1123" i="8"/>
  <c r="C1123" i="8"/>
  <c r="D1123" i="8"/>
  <c r="E1123" i="8"/>
  <c r="F1123" i="8"/>
  <c r="G1123" i="8"/>
  <c r="H1123" i="8"/>
  <c r="B1124" i="8"/>
  <c r="C1124" i="8"/>
  <c r="D1124" i="8"/>
  <c r="E1124" i="8"/>
  <c r="F1124" i="8"/>
  <c r="G1124" i="8"/>
  <c r="H1124" i="8"/>
  <c r="B1125" i="8"/>
  <c r="C1125" i="8"/>
  <c r="D1125" i="8"/>
  <c r="E1125" i="8"/>
  <c r="F1125" i="8"/>
  <c r="G1125" i="8"/>
  <c r="H1125" i="8"/>
  <c r="B1126" i="8"/>
  <c r="C1126" i="8"/>
  <c r="D1126" i="8"/>
  <c r="E1126" i="8"/>
  <c r="F1126" i="8"/>
  <c r="G1126" i="8"/>
  <c r="H1126" i="8"/>
  <c r="B1127" i="8"/>
  <c r="C1127" i="8"/>
  <c r="D1127" i="8"/>
  <c r="E1127" i="8"/>
  <c r="F1127" i="8"/>
  <c r="G1127" i="8"/>
  <c r="H1127" i="8"/>
  <c r="B1128" i="8"/>
  <c r="C1128" i="8"/>
  <c r="D1128" i="8"/>
  <c r="E1128" i="8"/>
  <c r="F1128" i="8"/>
  <c r="G1128" i="8"/>
  <c r="H1128" i="8"/>
  <c r="B1129" i="8"/>
  <c r="C1129" i="8"/>
  <c r="D1129" i="8"/>
  <c r="E1129" i="8"/>
  <c r="F1129" i="8"/>
  <c r="G1129" i="8"/>
  <c r="H1129" i="8"/>
  <c r="B1130" i="8"/>
  <c r="C1130" i="8"/>
  <c r="D1130" i="8"/>
  <c r="E1130" i="8"/>
  <c r="F1130" i="8"/>
  <c r="G1130" i="8"/>
  <c r="H1130" i="8"/>
  <c r="B1131" i="8"/>
  <c r="C1131" i="8"/>
  <c r="D1131" i="8"/>
  <c r="E1131" i="8"/>
  <c r="F1131" i="8"/>
  <c r="G1131" i="8"/>
  <c r="H1131" i="8"/>
  <c r="B1132" i="8"/>
  <c r="K1135" i="8" s="1"/>
  <c r="C1132" i="8"/>
  <c r="L1135" i="8" s="1"/>
  <c r="D1132" i="8"/>
  <c r="M1135" i="8" s="1"/>
  <c r="E1132" i="8"/>
  <c r="N1135" i="8" s="1"/>
  <c r="F1132" i="8"/>
  <c r="O1135" i="8" s="1"/>
  <c r="G1132" i="8"/>
  <c r="P1135" i="8" s="1"/>
  <c r="H1132" i="8"/>
  <c r="Q1135" i="8" s="1"/>
  <c r="B69" i="8"/>
  <c r="C69" i="8"/>
  <c r="D69" i="8"/>
  <c r="E69" i="8"/>
  <c r="F69" i="8"/>
  <c r="G69" i="8"/>
  <c r="H69" i="8"/>
  <c r="B70" i="8"/>
  <c r="C70" i="8"/>
  <c r="D70" i="8"/>
  <c r="E70" i="8"/>
  <c r="F70" i="8"/>
  <c r="G70" i="8"/>
  <c r="H70" i="8"/>
  <c r="B71" i="8"/>
  <c r="C71" i="8"/>
  <c r="D71" i="8"/>
  <c r="E71" i="8"/>
  <c r="F71" i="8"/>
  <c r="G71" i="8"/>
  <c r="H71" i="8"/>
  <c r="B72" i="8"/>
  <c r="C72" i="8"/>
  <c r="D72" i="8"/>
  <c r="E72" i="8"/>
  <c r="F72" i="8"/>
  <c r="G72" i="8"/>
  <c r="H72" i="8"/>
  <c r="B73" i="8"/>
  <c r="C73" i="8"/>
  <c r="D73" i="8"/>
  <c r="E73" i="8"/>
  <c r="F73" i="8"/>
  <c r="G73" i="8"/>
  <c r="H73" i="8"/>
  <c r="B74" i="8"/>
  <c r="C74" i="8"/>
  <c r="D74" i="8"/>
  <c r="E74" i="8"/>
  <c r="F74" i="8"/>
  <c r="G74" i="8"/>
  <c r="H74" i="8"/>
  <c r="B75" i="8"/>
  <c r="C75" i="8"/>
  <c r="D75" i="8"/>
  <c r="E75" i="8"/>
  <c r="F75" i="8"/>
  <c r="G75" i="8"/>
  <c r="H75" i="8"/>
  <c r="B76" i="8"/>
  <c r="C76" i="8"/>
  <c r="D76" i="8"/>
  <c r="E76" i="8"/>
  <c r="F76" i="8"/>
  <c r="G76" i="8"/>
  <c r="H76" i="8"/>
  <c r="B77" i="8"/>
  <c r="C77" i="8"/>
  <c r="D77" i="8"/>
  <c r="E77" i="8"/>
  <c r="F77" i="8"/>
  <c r="G77" i="8"/>
  <c r="H77" i="8"/>
  <c r="B78" i="8"/>
  <c r="C78" i="8"/>
  <c r="D78" i="8"/>
  <c r="E78" i="8"/>
  <c r="F78" i="8"/>
  <c r="G78" i="8"/>
  <c r="H78" i="8"/>
  <c r="B79" i="8"/>
  <c r="C79" i="8"/>
  <c r="D79" i="8"/>
  <c r="E79" i="8"/>
  <c r="F79" i="8"/>
  <c r="G79" i="8"/>
  <c r="H79" i="8"/>
  <c r="B80" i="8"/>
  <c r="C80" i="8"/>
  <c r="D80" i="8"/>
  <c r="E80" i="8"/>
  <c r="F80" i="8"/>
  <c r="G80" i="8"/>
  <c r="H80" i="8"/>
  <c r="B81" i="8"/>
  <c r="C81" i="8"/>
  <c r="D81" i="8"/>
  <c r="E81" i="8"/>
  <c r="F81" i="8"/>
  <c r="G81" i="8"/>
  <c r="H81" i="8"/>
  <c r="B82" i="8"/>
  <c r="C82" i="8"/>
  <c r="D82" i="8"/>
  <c r="E82" i="8"/>
  <c r="F82" i="8"/>
  <c r="G82" i="8"/>
  <c r="H82" i="8"/>
  <c r="B83" i="8"/>
  <c r="C83" i="8"/>
  <c r="D83" i="8"/>
  <c r="E83" i="8"/>
  <c r="F83" i="8"/>
  <c r="G83" i="8"/>
  <c r="H83" i="8"/>
  <c r="B84" i="8"/>
  <c r="C84" i="8"/>
  <c r="D84" i="8"/>
  <c r="E84" i="8"/>
  <c r="F84" i="8"/>
  <c r="G84" i="8"/>
  <c r="H84" i="8"/>
  <c r="B85" i="8"/>
  <c r="C85" i="8"/>
  <c r="D85" i="8"/>
  <c r="E85" i="8"/>
  <c r="F85" i="8"/>
  <c r="G85" i="8"/>
  <c r="H85" i="8"/>
  <c r="B86" i="8"/>
  <c r="C86" i="8"/>
  <c r="D86" i="8"/>
  <c r="E86" i="8"/>
  <c r="F86" i="8"/>
  <c r="G86" i="8"/>
  <c r="H86" i="8"/>
  <c r="B87" i="8"/>
  <c r="C87" i="8"/>
  <c r="D87" i="8"/>
  <c r="E87" i="8"/>
  <c r="F87" i="8"/>
  <c r="G87" i="8"/>
  <c r="H87" i="8"/>
  <c r="B88" i="8"/>
  <c r="C88" i="8"/>
  <c r="D88" i="8"/>
  <c r="E88" i="8"/>
  <c r="F88" i="8"/>
  <c r="G88" i="8"/>
  <c r="H88" i="8"/>
  <c r="B89" i="8"/>
  <c r="C89" i="8"/>
  <c r="D89" i="8"/>
  <c r="E89" i="8"/>
  <c r="F89" i="8"/>
  <c r="G89" i="8"/>
  <c r="H89" i="8"/>
  <c r="B90" i="8"/>
  <c r="C90" i="8"/>
  <c r="D90" i="8"/>
  <c r="E90" i="8"/>
  <c r="F90" i="8"/>
  <c r="G90" i="8"/>
  <c r="H90" i="8"/>
  <c r="B91" i="8"/>
  <c r="C91" i="8"/>
  <c r="D91" i="8"/>
  <c r="E91" i="8"/>
  <c r="F91" i="8"/>
  <c r="G91" i="8"/>
  <c r="H91" i="8"/>
  <c r="B92" i="8"/>
  <c r="C92" i="8"/>
  <c r="D92" i="8"/>
  <c r="E92" i="8"/>
  <c r="F92" i="8"/>
  <c r="G92" i="8"/>
  <c r="H92" i="8"/>
  <c r="B93" i="8"/>
  <c r="C93" i="8"/>
  <c r="D93" i="8"/>
  <c r="E93" i="8"/>
  <c r="F93" i="8"/>
  <c r="G93" i="8"/>
  <c r="H93" i="8"/>
  <c r="B94" i="8"/>
  <c r="C94" i="8"/>
  <c r="D94" i="8"/>
  <c r="E94" i="8"/>
  <c r="F94" i="8"/>
  <c r="G94" i="8"/>
  <c r="H94" i="8"/>
  <c r="B95" i="8"/>
  <c r="C95" i="8"/>
  <c r="D95" i="8"/>
  <c r="E95" i="8"/>
  <c r="F95" i="8"/>
  <c r="G95" i="8"/>
  <c r="H95" i="8"/>
  <c r="B96" i="8"/>
  <c r="C96" i="8"/>
  <c r="D96" i="8"/>
  <c r="E96" i="8"/>
  <c r="F96" i="8"/>
  <c r="G96" i="8"/>
  <c r="H96" i="8"/>
  <c r="B97" i="8"/>
  <c r="C97" i="8"/>
  <c r="D97" i="8"/>
  <c r="E97" i="8"/>
  <c r="F97" i="8"/>
  <c r="G97" i="8"/>
  <c r="H97" i="8"/>
  <c r="B98" i="8"/>
  <c r="C98" i="8"/>
  <c r="D98" i="8"/>
  <c r="E98" i="8"/>
  <c r="F98" i="8"/>
  <c r="G98" i="8"/>
  <c r="H98" i="8"/>
  <c r="B99" i="8"/>
  <c r="C99" i="8"/>
  <c r="D99" i="8"/>
  <c r="E99" i="8"/>
  <c r="F99" i="8"/>
  <c r="G99" i="8"/>
  <c r="H99" i="8"/>
  <c r="B100" i="8"/>
  <c r="C100" i="8"/>
  <c r="D100" i="8"/>
  <c r="E100" i="8"/>
  <c r="F100" i="8"/>
  <c r="G100" i="8"/>
  <c r="H100" i="8"/>
  <c r="B101" i="8"/>
  <c r="C101" i="8"/>
  <c r="D101" i="8"/>
  <c r="E101" i="8"/>
  <c r="F101" i="8"/>
  <c r="G101" i="8"/>
  <c r="H101" i="8"/>
  <c r="B102" i="8"/>
  <c r="C102" i="8"/>
  <c r="D102" i="8"/>
  <c r="E102" i="8"/>
  <c r="F102" i="8"/>
  <c r="G102" i="8"/>
  <c r="H102" i="8"/>
  <c r="B103" i="8"/>
  <c r="C103" i="8"/>
  <c r="D103" i="8"/>
  <c r="E103" i="8"/>
  <c r="F103" i="8"/>
  <c r="G103" i="8"/>
  <c r="H103" i="8"/>
  <c r="B104" i="8"/>
  <c r="C104" i="8"/>
  <c r="D104" i="8"/>
  <c r="E104" i="8"/>
  <c r="F104" i="8"/>
  <c r="G104" i="8"/>
  <c r="H104" i="8"/>
  <c r="B105" i="8"/>
  <c r="C105" i="8"/>
  <c r="D105" i="8"/>
  <c r="E105" i="8"/>
  <c r="F105" i="8"/>
  <c r="G105" i="8"/>
  <c r="H105" i="8"/>
  <c r="B106" i="8"/>
  <c r="C106" i="8"/>
  <c r="D106" i="8"/>
  <c r="E106" i="8"/>
  <c r="F106" i="8"/>
  <c r="G106" i="8"/>
  <c r="H106" i="8"/>
  <c r="B107" i="8"/>
  <c r="C107" i="8"/>
  <c r="D107" i="8"/>
  <c r="E107" i="8"/>
  <c r="F107" i="8"/>
  <c r="G107" i="8"/>
  <c r="H107" i="8"/>
  <c r="B108" i="8"/>
  <c r="C108" i="8"/>
  <c r="D108" i="8"/>
  <c r="E108" i="8"/>
  <c r="F108" i="8"/>
  <c r="G108" i="8"/>
  <c r="H108" i="8"/>
  <c r="B109" i="8"/>
  <c r="C109" i="8"/>
  <c r="D109" i="8"/>
  <c r="E109" i="8"/>
  <c r="F109" i="8"/>
  <c r="G109" i="8"/>
  <c r="H109" i="8"/>
  <c r="B110" i="8"/>
  <c r="C110" i="8"/>
  <c r="D110" i="8"/>
  <c r="E110" i="8"/>
  <c r="F110" i="8"/>
  <c r="G110" i="8"/>
  <c r="H110" i="8"/>
  <c r="B111" i="8"/>
  <c r="C111" i="8"/>
  <c r="D111" i="8"/>
  <c r="E111" i="8"/>
  <c r="F111" i="8"/>
  <c r="G111" i="8"/>
  <c r="H111" i="8"/>
  <c r="B112" i="8"/>
  <c r="C112" i="8"/>
  <c r="D112" i="8"/>
  <c r="E112" i="8"/>
  <c r="F112" i="8"/>
  <c r="G112" i="8"/>
  <c r="H112" i="8"/>
  <c r="B113" i="8"/>
  <c r="C113" i="8"/>
  <c r="D113" i="8"/>
  <c r="E113" i="8"/>
  <c r="F113" i="8"/>
  <c r="G113" i="8"/>
  <c r="H113" i="8"/>
  <c r="B114" i="8"/>
  <c r="C114" i="8"/>
  <c r="D114" i="8"/>
  <c r="E114" i="8"/>
  <c r="F114" i="8"/>
  <c r="G114" i="8"/>
  <c r="H114" i="8"/>
  <c r="B115" i="8"/>
  <c r="C115" i="8"/>
  <c r="D115" i="8"/>
  <c r="E115" i="8"/>
  <c r="F115" i="8"/>
  <c r="G115" i="8"/>
  <c r="H115" i="8"/>
  <c r="B116" i="8"/>
  <c r="C116" i="8"/>
  <c r="D116" i="8"/>
  <c r="E116" i="8"/>
  <c r="F116" i="8"/>
  <c r="G116" i="8"/>
  <c r="H116" i="8"/>
  <c r="B117" i="8"/>
  <c r="C117" i="8"/>
  <c r="D117" i="8"/>
  <c r="E117" i="8"/>
  <c r="F117" i="8"/>
  <c r="G117" i="8"/>
  <c r="H117" i="8"/>
  <c r="B118" i="8"/>
  <c r="C118" i="8"/>
  <c r="D118" i="8"/>
  <c r="E118" i="8"/>
  <c r="F118" i="8"/>
  <c r="G118" i="8"/>
  <c r="H118" i="8"/>
  <c r="B119" i="8"/>
  <c r="C119" i="8"/>
  <c r="D119" i="8"/>
  <c r="E119" i="8"/>
  <c r="F119" i="8"/>
  <c r="G119" i="8"/>
  <c r="H119" i="8"/>
  <c r="B120" i="8"/>
  <c r="C120" i="8"/>
  <c r="D120" i="8"/>
  <c r="E120" i="8"/>
  <c r="F120" i="8"/>
  <c r="G120" i="8"/>
  <c r="H120" i="8"/>
  <c r="B121" i="8"/>
  <c r="C121" i="8"/>
  <c r="D121" i="8"/>
  <c r="E121" i="8"/>
  <c r="F121" i="8"/>
  <c r="G121" i="8"/>
  <c r="H121" i="8"/>
  <c r="B122" i="8"/>
  <c r="C122" i="8"/>
  <c r="D122" i="8"/>
  <c r="E122" i="8"/>
  <c r="F122" i="8"/>
  <c r="G122" i="8"/>
  <c r="H122" i="8"/>
  <c r="B123" i="8"/>
  <c r="C123" i="8"/>
  <c r="D123" i="8"/>
  <c r="E123" i="8"/>
  <c r="F123" i="8"/>
  <c r="G123" i="8"/>
  <c r="H123" i="8"/>
  <c r="B124" i="8"/>
  <c r="C124" i="8"/>
  <c r="D124" i="8"/>
  <c r="E124" i="8"/>
  <c r="F124" i="8"/>
  <c r="G124" i="8"/>
  <c r="H124" i="8"/>
  <c r="B125" i="8"/>
  <c r="C125" i="8"/>
  <c r="D125" i="8"/>
  <c r="E125" i="8"/>
  <c r="F125" i="8"/>
  <c r="G125" i="8"/>
  <c r="H125" i="8"/>
  <c r="B126" i="8"/>
  <c r="C126" i="8"/>
  <c r="D126" i="8"/>
  <c r="E126" i="8"/>
  <c r="F126" i="8"/>
  <c r="G126" i="8"/>
  <c r="H126" i="8"/>
  <c r="B127" i="8"/>
  <c r="C127" i="8"/>
  <c r="D127" i="8"/>
  <c r="E127" i="8"/>
  <c r="F127" i="8"/>
  <c r="G127" i="8"/>
  <c r="H127" i="8"/>
  <c r="B128" i="8"/>
  <c r="C128" i="8"/>
  <c r="D128" i="8"/>
  <c r="E128" i="8"/>
  <c r="F128" i="8"/>
  <c r="G128" i="8"/>
  <c r="H128" i="8"/>
  <c r="B129" i="8"/>
  <c r="C129" i="8"/>
  <c r="D129" i="8"/>
  <c r="E129" i="8"/>
  <c r="F129" i="8"/>
  <c r="G129" i="8"/>
  <c r="H129" i="8"/>
  <c r="B130" i="8"/>
  <c r="C130" i="8"/>
  <c r="D130" i="8"/>
  <c r="E130" i="8"/>
  <c r="F130" i="8"/>
  <c r="G130" i="8"/>
  <c r="H130" i="8"/>
  <c r="B131" i="8"/>
  <c r="C131" i="8"/>
  <c r="D131" i="8"/>
  <c r="E131" i="8"/>
  <c r="F131" i="8"/>
  <c r="G131" i="8"/>
  <c r="H131" i="8"/>
  <c r="B132" i="8"/>
  <c r="C132" i="8"/>
  <c r="D132" i="8"/>
  <c r="E132" i="8"/>
  <c r="F132" i="8"/>
  <c r="G132" i="8"/>
  <c r="H132" i="8"/>
  <c r="B133" i="8"/>
  <c r="C133" i="8"/>
  <c r="D133" i="8"/>
  <c r="E133" i="8"/>
  <c r="F133" i="8"/>
  <c r="G133" i="8"/>
  <c r="H133" i="8"/>
  <c r="B134" i="8"/>
  <c r="C134" i="8"/>
  <c r="D134" i="8"/>
  <c r="E134" i="8"/>
  <c r="F134" i="8"/>
  <c r="G134" i="8"/>
  <c r="H134" i="8"/>
  <c r="B135" i="8"/>
  <c r="C135" i="8"/>
  <c r="D135" i="8"/>
  <c r="E135" i="8"/>
  <c r="F135" i="8"/>
  <c r="G135" i="8"/>
  <c r="H135" i="8"/>
  <c r="B136" i="8"/>
  <c r="C136" i="8"/>
  <c r="D136" i="8"/>
  <c r="E136" i="8"/>
  <c r="F136" i="8"/>
  <c r="G136" i="8"/>
  <c r="H136" i="8"/>
  <c r="B137" i="8"/>
  <c r="C137" i="8"/>
  <c r="D137" i="8"/>
  <c r="E137" i="8"/>
  <c r="F137" i="8"/>
  <c r="G137" i="8"/>
  <c r="H137" i="8"/>
  <c r="B138" i="8"/>
  <c r="C138" i="8"/>
  <c r="D138" i="8"/>
  <c r="E138" i="8"/>
  <c r="F138" i="8"/>
  <c r="G138" i="8"/>
  <c r="H138" i="8"/>
  <c r="B139" i="8"/>
  <c r="C139" i="8"/>
  <c r="D139" i="8"/>
  <c r="E139" i="8"/>
  <c r="F139" i="8"/>
  <c r="G139" i="8"/>
  <c r="H139" i="8"/>
  <c r="B140" i="8"/>
  <c r="C140" i="8"/>
  <c r="D140" i="8"/>
  <c r="E140" i="8"/>
  <c r="F140" i="8"/>
  <c r="G140" i="8"/>
  <c r="H140" i="8"/>
  <c r="B141" i="8"/>
  <c r="C141" i="8"/>
  <c r="D141" i="8"/>
  <c r="E141" i="8"/>
  <c r="F141" i="8"/>
  <c r="G141" i="8"/>
  <c r="H141" i="8"/>
  <c r="B142" i="8"/>
  <c r="C142" i="8"/>
  <c r="D142" i="8"/>
  <c r="E142" i="8"/>
  <c r="F142" i="8"/>
  <c r="G142" i="8"/>
  <c r="H142" i="8"/>
  <c r="B143" i="8"/>
  <c r="C143" i="8"/>
  <c r="D143" i="8"/>
  <c r="E143" i="8"/>
  <c r="F143" i="8"/>
  <c r="G143" i="8"/>
  <c r="H143" i="8"/>
  <c r="B144" i="8"/>
  <c r="C144" i="8"/>
  <c r="D144" i="8"/>
  <c r="E144" i="8"/>
  <c r="F144" i="8"/>
  <c r="G144" i="8"/>
  <c r="H144" i="8"/>
  <c r="B145" i="8"/>
  <c r="C145" i="8"/>
  <c r="D145" i="8"/>
  <c r="E145" i="8"/>
  <c r="F145" i="8"/>
  <c r="G145" i="8"/>
  <c r="H145" i="8"/>
  <c r="B146" i="8"/>
  <c r="C146" i="8"/>
  <c r="D146" i="8"/>
  <c r="E146" i="8"/>
  <c r="F146" i="8"/>
  <c r="G146" i="8"/>
  <c r="H146" i="8"/>
  <c r="B147" i="8"/>
  <c r="C147" i="8"/>
  <c r="D147" i="8"/>
  <c r="E147" i="8"/>
  <c r="F147" i="8"/>
  <c r="G147" i="8"/>
  <c r="H147" i="8"/>
  <c r="B148" i="8"/>
  <c r="C148" i="8"/>
  <c r="D148" i="8"/>
  <c r="E148" i="8"/>
  <c r="F148" i="8"/>
  <c r="G148" i="8"/>
  <c r="H148" i="8"/>
  <c r="B149" i="8"/>
  <c r="C149" i="8"/>
  <c r="D149" i="8"/>
  <c r="E149" i="8"/>
  <c r="F149" i="8"/>
  <c r="G149" i="8"/>
  <c r="H149" i="8"/>
  <c r="B150" i="8"/>
  <c r="C150" i="8"/>
  <c r="D150" i="8"/>
  <c r="E150" i="8"/>
  <c r="F150" i="8"/>
  <c r="G150" i="8"/>
  <c r="H150" i="8"/>
  <c r="B151" i="8"/>
  <c r="C151" i="8"/>
  <c r="D151" i="8"/>
  <c r="E151" i="8"/>
  <c r="F151" i="8"/>
  <c r="G151" i="8"/>
  <c r="H151" i="8"/>
  <c r="B152" i="8"/>
  <c r="C152" i="8"/>
  <c r="D152" i="8"/>
  <c r="E152" i="8"/>
  <c r="F152" i="8"/>
  <c r="G152" i="8"/>
  <c r="H152" i="8"/>
  <c r="B153" i="8"/>
  <c r="C153" i="8"/>
  <c r="D153" i="8"/>
  <c r="E153" i="8"/>
  <c r="F153" i="8"/>
  <c r="G153" i="8"/>
  <c r="H153" i="8"/>
  <c r="B154" i="8"/>
  <c r="C154" i="8"/>
  <c r="D154" i="8"/>
  <c r="E154" i="8"/>
  <c r="F154" i="8"/>
  <c r="G154" i="8"/>
  <c r="H154" i="8"/>
  <c r="B155" i="8"/>
  <c r="C155" i="8"/>
  <c r="D155" i="8"/>
  <c r="E155" i="8"/>
  <c r="F155" i="8"/>
  <c r="G155" i="8"/>
  <c r="H155" i="8"/>
  <c r="B156" i="8"/>
  <c r="C156" i="8"/>
  <c r="D156" i="8"/>
  <c r="E156" i="8"/>
  <c r="F156" i="8"/>
  <c r="G156" i="8"/>
  <c r="H156" i="8"/>
  <c r="B157" i="8"/>
  <c r="C157" i="8"/>
  <c r="D157" i="8"/>
  <c r="E157" i="8"/>
  <c r="F157" i="8"/>
  <c r="G157" i="8"/>
  <c r="H157" i="8"/>
  <c r="B158" i="8"/>
  <c r="C158" i="8"/>
  <c r="D158" i="8"/>
  <c r="E158" i="8"/>
  <c r="F158" i="8"/>
  <c r="G158" i="8"/>
  <c r="H158" i="8"/>
  <c r="B159" i="8"/>
  <c r="C159" i="8"/>
  <c r="D159" i="8"/>
  <c r="E159" i="8"/>
  <c r="F159" i="8"/>
  <c r="G159" i="8"/>
  <c r="H159" i="8"/>
  <c r="B160" i="8"/>
  <c r="C160" i="8"/>
  <c r="D160" i="8"/>
  <c r="E160" i="8"/>
  <c r="F160" i="8"/>
  <c r="G160" i="8"/>
  <c r="H160" i="8"/>
  <c r="B161" i="8"/>
  <c r="C161" i="8"/>
  <c r="D161" i="8"/>
  <c r="E161" i="8"/>
  <c r="F161" i="8"/>
  <c r="G161" i="8"/>
  <c r="H161" i="8"/>
  <c r="B162" i="8"/>
  <c r="C162" i="8"/>
  <c r="D162" i="8"/>
  <c r="E162" i="8"/>
  <c r="F162" i="8"/>
  <c r="G162" i="8"/>
  <c r="H162" i="8"/>
  <c r="B163" i="8"/>
  <c r="C163" i="8"/>
  <c r="D163" i="8"/>
  <c r="E163" i="8"/>
  <c r="F163" i="8"/>
  <c r="G163" i="8"/>
  <c r="H163" i="8"/>
  <c r="B164" i="8"/>
  <c r="C164" i="8"/>
  <c r="D164" i="8"/>
  <c r="E164" i="8"/>
  <c r="F164" i="8"/>
  <c r="G164" i="8"/>
  <c r="H164" i="8"/>
  <c r="B165" i="8"/>
  <c r="C165" i="8"/>
  <c r="D165" i="8"/>
  <c r="E165" i="8"/>
  <c r="F165" i="8"/>
  <c r="G165" i="8"/>
  <c r="H165" i="8"/>
  <c r="B166" i="8"/>
  <c r="C166" i="8"/>
  <c r="D166" i="8"/>
  <c r="E166" i="8"/>
  <c r="F166" i="8"/>
  <c r="G166" i="8"/>
  <c r="H166" i="8"/>
  <c r="B167" i="8"/>
  <c r="C167" i="8"/>
  <c r="D167" i="8"/>
  <c r="E167" i="8"/>
  <c r="F167" i="8"/>
  <c r="G167" i="8"/>
  <c r="H167" i="8"/>
  <c r="B168" i="8"/>
  <c r="C168" i="8"/>
  <c r="D168" i="8"/>
  <c r="E168" i="8"/>
  <c r="F168" i="8"/>
  <c r="G168" i="8"/>
  <c r="H168" i="8"/>
  <c r="B169" i="8"/>
  <c r="C169" i="8"/>
  <c r="D169" i="8"/>
  <c r="E169" i="8"/>
  <c r="F169" i="8"/>
  <c r="G169" i="8"/>
  <c r="H169" i="8"/>
  <c r="B170" i="8"/>
  <c r="C170" i="8"/>
  <c r="D170" i="8"/>
  <c r="E170" i="8"/>
  <c r="F170" i="8"/>
  <c r="G170" i="8"/>
  <c r="H170" i="8"/>
  <c r="B171" i="8"/>
  <c r="C171" i="8"/>
  <c r="D171" i="8"/>
  <c r="E171" i="8"/>
  <c r="F171" i="8"/>
  <c r="G171" i="8"/>
  <c r="H171" i="8"/>
  <c r="B172" i="8"/>
  <c r="C172" i="8"/>
  <c r="D172" i="8"/>
  <c r="E172" i="8"/>
  <c r="F172" i="8"/>
  <c r="G172" i="8"/>
  <c r="H172" i="8"/>
  <c r="B173" i="8"/>
  <c r="C173" i="8"/>
  <c r="D173" i="8"/>
  <c r="E173" i="8"/>
  <c r="F173" i="8"/>
  <c r="G173" i="8"/>
  <c r="H173" i="8"/>
  <c r="B174" i="8"/>
  <c r="C174" i="8"/>
  <c r="D174" i="8"/>
  <c r="E174" i="8"/>
  <c r="F174" i="8"/>
  <c r="G174" i="8"/>
  <c r="H174" i="8"/>
  <c r="B175" i="8"/>
  <c r="C175" i="8"/>
  <c r="D175" i="8"/>
  <c r="E175" i="8"/>
  <c r="F175" i="8"/>
  <c r="G175" i="8"/>
  <c r="H175" i="8"/>
  <c r="B176" i="8"/>
  <c r="C176" i="8"/>
  <c r="L179" i="8" s="1"/>
  <c r="D176" i="8"/>
  <c r="E176" i="8"/>
  <c r="F176" i="8"/>
  <c r="G176" i="8"/>
  <c r="H176" i="8"/>
  <c r="B177" i="8"/>
  <c r="C177" i="8"/>
  <c r="D177" i="8"/>
  <c r="E177" i="8"/>
  <c r="F177" i="8"/>
  <c r="G177" i="8"/>
  <c r="H177" i="8"/>
  <c r="B178" i="8"/>
  <c r="C178" i="8"/>
  <c r="D178" i="8"/>
  <c r="E178" i="8"/>
  <c r="N181" i="8" s="1"/>
  <c r="F178" i="8"/>
  <c r="G178" i="8"/>
  <c r="H178" i="8"/>
  <c r="B179" i="8"/>
  <c r="C179" i="8"/>
  <c r="D179" i="8"/>
  <c r="E179" i="8"/>
  <c r="F179" i="8"/>
  <c r="G179" i="8"/>
  <c r="H179" i="8"/>
  <c r="B180" i="8"/>
  <c r="C180" i="8"/>
  <c r="D180" i="8"/>
  <c r="E180" i="8"/>
  <c r="F180" i="8"/>
  <c r="G180" i="8"/>
  <c r="P183" i="8" s="1"/>
  <c r="H180" i="8"/>
  <c r="B181" i="8"/>
  <c r="C181" i="8"/>
  <c r="D181" i="8"/>
  <c r="E181" i="8"/>
  <c r="F181" i="8"/>
  <c r="G181" i="8"/>
  <c r="H181" i="8"/>
  <c r="B182" i="8"/>
  <c r="C182" i="8"/>
  <c r="D182" i="8"/>
  <c r="E182" i="8"/>
  <c r="F182" i="8"/>
  <c r="G182" i="8"/>
  <c r="H182" i="8"/>
  <c r="B183" i="8"/>
  <c r="K186" i="8" s="1"/>
  <c r="C183" i="8"/>
  <c r="D183" i="8"/>
  <c r="E183" i="8"/>
  <c r="F183" i="8"/>
  <c r="G183" i="8"/>
  <c r="H183" i="8"/>
  <c r="B184" i="8"/>
  <c r="C184" i="8"/>
  <c r="D184" i="8"/>
  <c r="E184" i="8"/>
  <c r="F184" i="8"/>
  <c r="G184" i="8"/>
  <c r="H184" i="8"/>
  <c r="B185" i="8"/>
  <c r="C185" i="8"/>
  <c r="D185" i="8"/>
  <c r="M188" i="8" s="1"/>
  <c r="E185" i="8"/>
  <c r="F185" i="8"/>
  <c r="G185" i="8"/>
  <c r="H185" i="8"/>
  <c r="B186" i="8"/>
  <c r="C186" i="8"/>
  <c r="D186" i="8"/>
  <c r="E186" i="8"/>
  <c r="F186" i="8"/>
  <c r="G186" i="8"/>
  <c r="H186" i="8"/>
  <c r="B187" i="8"/>
  <c r="C187" i="8"/>
  <c r="D187" i="8"/>
  <c r="E187" i="8"/>
  <c r="F187" i="8"/>
  <c r="O190" i="8" s="1"/>
  <c r="G187" i="8"/>
  <c r="H187" i="8"/>
  <c r="B188" i="8"/>
  <c r="C188" i="8"/>
  <c r="D188" i="8"/>
  <c r="E188" i="8"/>
  <c r="F188" i="8"/>
  <c r="G188" i="8"/>
  <c r="H188" i="8"/>
  <c r="B189" i="8"/>
  <c r="C189" i="8"/>
  <c r="D189" i="8"/>
  <c r="E189" i="8"/>
  <c r="F189" i="8"/>
  <c r="G189" i="8"/>
  <c r="H189" i="8"/>
  <c r="Q192" i="8" s="1"/>
  <c r="B190" i="8"/>
  <c r="C190" i="8"/>
  <c r="D190" i="8"/>
  <c r="E190" i="8"/>
  <c r="F190" i="8"/>
  <c r="G190" i="8"/>
  <c r="H190" i="8"/>
  <c r="B191" i="8"/>
  <c r="C191" i="8"/>
  <c r="D191" i="8"/>
  <c r="E191" i="8"/>
  <c r="F191" i="8"/>
  <c r="G191" i="8"/>
  <c r="H191" i="8"/>
  <c r="B192" i="8"/>
  <c r="C192" i="8"/>
  <c r="L195" i="8" s="1"/>
  <c r="D192" i="8"/>
  <c r="E192" i="8"/>
  <c r="F192" i="8"/>
  <c r="G192" i="8"/>
  <c r="H192" i="8"/>
  <c r="B193" i="8"/>
  <c r="C193" i="8"/>
  <c r="D193" i="8"/>
  <c r="E193" i="8"/>
  <c r="F193" i="8"/>
  <c r="G193" i="8"/>
  <c r="H193" i="8"/>
  <c r="B194" i="8"/>
  <c r="C194" i="8"/>
  <c r="D194" i="8"/>
  <c r="E194" i="8"/>
  <c r="N197" i="8" s="1"/>
  <c r="F194" i="8"/>
  <c r="G194" i="8"/>
  <c r="H194" i="8"/>
  <c r="B195" i="8"/>
  <c r="C195" i="8"/>
  <c r="D195" i="8"/>
  <c r="E195" i="8"/>
  <c r="F195" i="8"/>
  <c r="G195" i="8"/>
  <c r="H195" i="8"/>
  <c r="B196" i="8"/>
  <c r="C196" i="8"/>
  <c r="D196" i="8"/>
  <c r="E196" i="8"/>
  <c r="F196" i="8"/>
  <c r="G196" i="8"/>
  <c r="P199" i="8" s="1"/>
  <c r="H196" i="8"/>
  <c r="B197" i="8"/>
  <c r="C197" i="8"/>
  <c r="D197" i="8"/>
  <c r="E197" i="8"/>
  <c r="F197" i="8"/>
  <c r="G197" i="8"/>
  <c r="H197" i="8"/>
  <c r="B198" i="8"/>
  <c r="C198" i="8"/>
  <c r="D198" i="8"/>
  <c r="E198" i="8"/>
  <c r="F198" i="8"/>
  <c r="G198" i="8"/>
  <c r="H198" i="8"/>
  <c r="B199" i="8"/>
  <c r="K202" i="8" s="1"/>
  <c r="C199" i="8"/>
  <c r="D199" i="8"/>
  <c r="E199" i="8"/>
  <c r="F199" i="8"/>
  <c r="G199" i="8"/>
  <c r="H199" i="8"/>
  <c r="B200" i="8"/>
  <c r="C200" i="8"/>
  <c r="D200" i="8"/>
  <c r="E200" i="8"/>
  <c r="F200" i="8"/>
  <c r="G200" i="8"/>
  <c r="H200" i="8"/>
  <c r="B201" i="8"/>
  <c r="C201" i="8"/>
  <c r="D201" i="8"/>
  <c r="M204" i="8" s="1"/>
  <c r="E201" i="8"/>
  <c r="F201" i="8"/>
  <c r="G201" i="8"/>
  <c r="H201" i="8"/>
  <c r="B202" i="8"/>
  <c r="C202" i="8"/>
  <c r="D202" i="8"/>
  <c r="E202" i="8"/>
  <c r="F202" i="8"/>
  <c r="G202" i="8"/>
  <c r="H202" i="8"/>
  <c r="B203" i="8"/>
  <c r="C203" i="8"/>
  <c r="D203" i="8"/>
  <c r="E203" i="8"/>
  <c r="F203" i="8"/>
  <c r="O206" i="8" s="1"/>
  <c r="G203" i="8"/>
  <c r="H203" i="8"/>
  <c r="B204" i="8"/>
  <c r="C204" i="8"/>
  <c r="D204" i="8"/>
  <c r="E204" i="8"/>
  <c r="F204" i="8"/>
  <c r="G204" i="8"/>
  <c r="H204" i="8"/>
  <c r="B205" i="8"/>
  <c r="C205" i="8"/>
  <c r="D205" i="8"/>
  <c r="E205" i="8"/>
  <c r="F205" i="8"/>
  <c r="G205" i="8"/>
  <c r="H205" i="8"/>
  <c r="Q208" i="8" s="1"/>
  <c r="B206" i="8"/>
  <c r="C206" i="8"/>
  <c r="D206" i="8"/>
  <c r="E206" i="8"/>
  <c r="F206" i="8"/>
  <c r="G206" i="8"/>
  <c r="H206" i="8"/>
  <c r="B207" i="8"/>
  <c r="C207" i="8"/>
  <c r="D207" i="8"/>
  <c r="E207" i="8"/>
  <c r="F207" i="8"/>
  <c r="G207" i="8"/>
  <c r="H207" i="8"/>
  <c r="B208" i="8"/>
  <c r="K211" i="8" s="1"/>
  <c r="C208" i="8"/>
  <c r="D208" i="8"/>
  <c r="E208" i="8"/>
  <c r="F208" i="8"/>
  <c r="G208" i="8"/>
  <c r="H208" i="8"/>
  <c r="C209" i="8"/>
  <c r="D209" i="8"/>
  <c r="E209" i="8"/>
  <c r="F209" i="8"/>
  <c r="G209" i="8"/>
  <c r="H209" i="8"/>
  <c r="C210" i="8"/>
  <c r="D210" i="8"/>
  <c r="E210" i="8"/>
  <c r="F210" i="8"/>
  <c r="G210" i="8"/>
  <c r="H210" i="8"/>
  <c r="C211" i="8"/>
  <c r="D211" i="8"/>
  <c r="E211" i="8"/>
  <c r="F211" i="8"/>
  <c r="G211" i="8"/>
  <c r="H211" i="8"/>
  <c r="C212" i="8"/>
  <c r="D212" i="8"/>
  <c r="E212" i="8"/>
  <c r="F212" i="8"/>
  <c r="G212" i="8"/>
  <c r="H212" i="8"/>
  <c r="C213" i="8"/>
  <c r="D213" i="8"/>
  <c r="E213" i="8"/>
  <c r="F213" i="8"/>
  <c r="G213" i="8"/>
  <c r="H213" i="8"/>
  <c r="C214" i="8"/>
  <c r="D214" i="8"/>
  <c r="E214" i="8"/>
  <c r="F214" i="8"/>
  <c r="G214" i="8"/>
  <c r="H214" i="8"/>
  <c r="C215" i="8"/>
  <c r="L218" i="8" s="1"/>
  <c r="D215" i="8"/>
  <c r="E215" i="8"/>
  <c r="F215" i="8"/>
  <c r="G215" i="8"/>
  <c r="H215" i="8"/>
  <c r="D216" i="8"/>
  <c r="E216" i="8"/>
  <c r="F216" i="8"/>
  <c r="G216" i="8"/>
  <c r="H216" i="8"/>
  <c r="D217" i="8"/>
  <c r="E217" i="8"/>
  <c r="F217" i="8"/>
  <c r="G217" i="8"/>
  <c r="P220" i="8" s="1"/>
  <c r="H217" i="8"/>
  <c r="D218" i="8"/>
  <c r="E218" i="8"/>
  <c r="F218" i="8"/>
  <c r="G218" i="8"/>
  <c r="H218" i="8"/>
  <c r="D219" i="8"/>
  <c r="E219" i="8"/>
  <c r="F219" i="8"/>
  <c r="G219" i="8"/>
  <c r="H219" i="8"/>
  <c r="D220" i="8"/>
  <c r="E220" i="8"/>
  <c r="F220" i="8"/>
  <c r="G220" i="8"/>
  <c r="H220" i="8"/>
  <c r="Q223" i="8" s="1"/>
  <c r="D221" i="8"/>
  <c r="E221" i="8"/>
  <c r="F221" i="8"/>
  <c r="G221" i="8"/>
  <c r="H221" i="8"/>
  <c r="D222" i="8"/>
  <c r="E222" i="8"/>
  <c r="F222" i="8"/>
  <c r="G222" i="8"/>
  <c r="H222" i="8"/>
  <c r="D223" i="8"/>
  <c r="E223" i="8"/>
  <c r="F223" i="8"/>
  <c r="G223" i="8"/>
  <c r="H223" i="8"/>
  <c r="C224" i="8"/>
  <c r="D224" i="8"/>
  <c r="E224" i="8"/>
  <c r="F224" i="8"/>
  <c r="G224" i="8"/>
  <c r="H224" i="8"/>
  <c r="C225" i="8"/>
  <c r="D225" i="8"/>
  <c r="E225" i="8"/>
  <c r="F225" i="8"/>
  <c r="G225" i="8"/>
  <c r="H225" i="8"/>
  <c r="C226" i="8"/>
  <c r="D226" i="8"/>
  <c r="E226" i="8"/>
  <c r="F226" i="8"/>
  <c r="G226" i="8"/>
  <c r="H226" i="8"/>
  <c r="C227" i="8"/>
  <c r="D227" i="8"/>
  <c r="E227" i="8"/>
  <c r="F227" i="8"/>
  <c r="G227" i="8"/>
  <c r="H227" i="8"/>
  <c r="B228" i="8"/>
  <c r="C228" i="8"/>
  <c r="D228" i="8"/>
  <c r="E228" i="8"/>
  <c r="F228" i="8"/>
  <c r="G228" i="8"/>
  <c r="H228" i="8"/>
  <c r="B229" i="8"/>
  <c r="C229" i="8"/>
  <c r="D229" i="8"/>
  <c r="E229" i="8"/>
  <c r="F229" i="8"/>
  <c r="G229" i="8"/>
  <c r="H229" i="8"/>
  <c r="B230" i="8"/>
  <c r="C230" i="8"/>
  <c r="D230" i="8"/>
  <c r="M233" i="8" s="1"/>
  <c r="E230" i="8"/>
  <c r="F230" i="8"/>
  <c r="G230" i="8"/>
  <c r="H230" i="8"/>
  <c r="B233" i="8"/>
  <c r="C233" i="8"/>
  <c r="D233" i="8"/>
  <c r="E233" i="8"/>
  <c r="F233" i="8"/>
  <c r="G233" i="8"/>
  <c r="H233" i="8"/>
  <c r="B234" i="8"/>
  <c r="C234" i="8"/>
  <c r="D234" i="8"/>
  <c r="E234" i="8"/>
  <c r="F234" i="8"/>
  <c r="O237" i="8" s="1"/>
  <c r="G234" i="8"/>
  <c r="H234" i="8"/>
  <c r="B235" i="8"/>
  <c r="C235" i="8"/>
  <c r="D235" i="8"/>
  <c r="E235" i="8"/>
  <c r="F235" i="8"/>
  <c r="G235" i="8"/>
  <c r="H235" i="8"/>
  <c r="B236" i="8"/>
  <c r="C236" i="8"/>
  <c r="D236" i="8"/>
  <c r="E236" i="8"/>
  <c r="F236" i="8"/>
  <c r="G236" i="8"/>
  <c r="H236" i="8"/>
  <c r="Q239" i="8" s="1"/>
  <c r="B237" i="8"/>
  <c r="C237" i="8"/>
  <c r="D237" i="8"/>
  <c r="E237" i="8"/>
  <c r="F237" i="8"/>
  <c r="G237" i="8"/>
  <c r="H237" i="8"/>
  <c r="B238" i="8"/>
  <c r="C238" i="8"/>
  <c r="D238" i="8"/>
  <c r="E238" i="8"/>
  <c r="F238" i="8"/>
  <c r="G238" i="8"/>
  <c r="H238" i="8"/>
  <c r="B239" i="8"/>
  <c r="C239" i="8"/>
  <c r="L242" i="8" s="1"/>
  <c r="D239" i="8"/>
  <c r="E239" i="8"/>
  <c r="F239" i="8"/>
  <c r="G239" i="8"/>
  <c r="H239" i="8"/>
  <c r="B240" i="8"/>
  <c r="K243" i="8" s="1"/>
  <c r="C240" i="8"/>
  <c r="L243" i="8" s="1"/>
  <c r="D240" i="8"/>
  <c r="M243" i="8" s="1"/>
  <c r="E240" i="8"/>
  <c r="N243" i="8" s="1"/>
  <c r="F240" i="8"/>
  <c r="O243" i="8" s="1"/>
  <c r="G240" i="8"/>
  <c r="P243" i="8" s="1"/>
  <c r="H240" i="8"/>
  <c r="Q243" i="8" s="1"/>
  <c r="B245" i="8"/>
  <c r="C245" i="8"/>
  <c r="D245" i="8"/>
  <c r="E245" i="8"/>
  <c r="F245" i="8"/>
  <c r="G245" i="8"/>
  <c r="H245" i="8"/>
  <c r="B246" i="8"/>
  <c r="C246" i="8"/>
  <c r="D246" i="8"/>
  <c r="E246" i="8"/>
  <c r="F246" i="8"/>
  <c r="G246" i="8"/>
  <c r="H246" i="8"/>
  <c r="B247" i="8"/>
  <c r="C247" i="8"/>
  <c r="D247" i="8"/>
  <c r="E247" i="8"/>
  <c r="F247" i="8"/>
  <c r="G247" i="8"/>
  <c r="P250" i="8" s="1"/>
  <c r="H247" i="8"/>
  <c r="B248" i="8"/>
  <c r="C248" i="8"/>
  <c r="D248" i="8"/>
  <c r="E248" i="8"/>
  <c r="F248" i="8"/>
  <c r="G248" i="8"/>
  <c r="H248" i="8"/>
  <c r="B249" i="8"/>
  <c r="C249" i="8"/>
  <c r="D249" i="8"/>
  <c r="E249" i="8"/>
  <c r="F249" i="8"/>
  <c r="G249" i="8"/>
  <c r="H249" i="8"/>
  <c r="B250" i="8"/>
  <c r="K253" i="8" s="1"/>
  <c r="C250" i="8"/>
  <c r="D250" i="8"/>
  <c r="E250" i="8"/>
  <c r="F250" i="8"/>
  <c r="G250" i="8"/>
  <c r="H250" i="8"/>
  <c r="B251" i="8"/>
  <c r="C251" i="8"/>
  <c r="D251" i="8"/>
  <c r="E251" i="8"/>
  <c r="F251" i="8"/>
  <c r="G251" i="8"/>
  <c r="H251" i="8"/>
  <c r="B252" i="8"/>
  <c r="C252" i="8"/>
  <c r="D252" i="8"/>
  <c r="M255" i="8" s="1"/>
  <c r="E252" i="8"/>
  <c r="F252" i="8"/>
  <c r="G252" i="8"/>
  <c r="H252" i="8"/>
  <c r="B253" i="8"/>
  <c r="C253" i="8"/>
  <c r="D253" i="8"/>
  <c r="E253" i="8"/>
  <c r="F253" i="8"/>
  <c r="G253" i="8"/>
  <c r="H253" i="8"/>
  <c r="B254" i="8"/>
  <c r="C254" i="8"/>
  <c r="D254" i="8"/>
  <c r="E254" i="8"/>
  <c r="F254" i="8"/>
  <c r="O257" i="8" s="1"/>
  <c r="G254" i="8"/>
  <c r="H254" i="8"/>
  <c r="B255" i="8"/>
  <c r="C255" i="8"/>
  <c r="D255" i="8"/>
  <c r="E255" i="8"/>
  <c r="F255" i="8"/>
  <c r="G255" i="8"/>
  <c r="H255" i="8"/>
  <c r="B256" i="8"/>
  <c r="C256" i="8"/>
  <c r="D256" i="8"/>
  <c r="E256" i="8"/>
  <c r="F256" i="8"/>
  <c r="G256" i="8"/>
  <c r="H256" i="8"/>
  <c r="Q259" i="8" s="1"/>
  <c r="B257" i="8"/>
  <c r="C257" i="8"/>
  <c r="D257" i="8"/>
  <c r="E257" i="8"/>
  <c r="F257" i="8"/>
  <c r="G257" i="8"/>
  <c r="H257" i="8"/>
  <c r="B258" i="8"/>
  <c r="C258" i="8"/>
  <c r="D258" i="8"/>
  <c r="E258" i="8"/>
  <c r="F258" i="8"/>
  <c r="G258" i="8"/>
  <c r="H258" i="8"/>
  <c r="B259" i="8"/>
  <c r="C259" i="8"/>
  <c r="L262" i="8" s="1"/>
  <c r="D259" i="8"/>
  <c r="E259" i="8"/>
  <c r="F259" i="8"/>
  <c r="G259" i="8"/>
  <c r="H259" i="8"/>
  <c r="B260" i="8"/>
  <c r="C260" i="8"/>
  <c r="D260" i="8"/>
  <c r="E260" i="8"/>
  <c r="F260" i="8"/>
  <c r="G260" i="8"/>
  <c r="H260" i="8"/>
  <c r="B261" i="8"/>
  <c r="C261" i="8"/>
  <c r="D261" i="8"/>
  <c r="E261" i="8"/>
  <c r="N264" i="8" s="1"/>
  <c r="F261" i="8"/>
  <c r="G261" i="8"/>
  <c r="H261" i="8"/>
  <c r="B262" i="8"/>
  <c r="C262" i="8"/>
  <c r="D262" i="8"/>
  <c r="E262" i="8"/>
  <c r="F262" i="8"/>
  <c r="G262" i="8"/>
  <c r="H262" i="8"/>
  <c r="B263" i="8"/>
  <c r="C263" i="8"/>
  <c r="D263" i="8"/>
  <c r="E263" i="8"/>
  <c r="F263" i="8"/>
  <c r="G263" i="8"/>
  <c r="H263" i="8"/>
  <c r="B264" i="8"/>
  <c r="C264" i="8"/>
  <c r="D264" i="8"/>
  <c r="E264" i="8"/>
  <c r="F264" i="8"/>
  <c r="G264" i="8"/>
  <c r="H264" i="8"/>
  <c r="B265" i="8"/>
  <c r="K268" i="8" s="1"/>
  <c r="C265" i="8"/>
  <c r="L268" i="8" s="1"/>
  <c r="D265" i="8"/>
  <c r="E265" i="8"/>
  <c r="F265" i="8"/>
  <c r="G265" i="8"/>
  <c r="H265" i="8"/>
  <c r="D266" i="8"/>
  <c r="E266" i="8"/>
  <c r="F266" i="8"/>
  <c r="G266" i="8"/>
  <c r="H266" i="8"/>
  <c r="D267" i="8"/>
  <c r="E267" i="8"/>
  <c r="F267" i="8"/>
  <c r="G267" i="8"/>
  <c r="H267" i="8"/>
  <c r="D268" i="8"/>
  <c r="E268" i="8"/>
  <c r="F268" i="8"/>
  <c r="G268" i="8"/>
  <c r="H268" i="8"/>
  <c r="D269" i="8"/>
  <c r="E269" i="8"/>
  <c r="F269" i="8"/>
  <c r="G269" i="8"/>
  <c r="H269" i="8"/>
  <c r="D270" i="8"/>
  <c r="E270" i="8"/>
  <c r="F270" i="8"/>
  <c r="G270" i="8"/>
  <c r="H270" i="8"/>
  <c r="Q273" i="8" s="1"/>
  <c r="D271" i="8"/>
  <c r="E271" i="8"/>
  <c r="F271" i="8"/>
  <c r="G271" i="8"/>
  <c r="H271" i="8"/>
  <c r="D272" i="8"/>
  <c r="E272" i="8"/>
  <c r="F272" i="8"/>
  <c r="G272" i="8"/>
  <c r="H272" i="8"/>
  <c r="D273" i="8"/>
  <c r="E273" i="8"/>
  <c r="F273" i="8"/>
  <c r="G273" i="8"/>
  <c r="H273" i="8"/>
  <c r="D274" i="8"/>
  <c r="M277" i="8" s="1"/>
  <c r="E274" i="8"/>
  <c r="F274" i="8"/>
  <c r="G274" i="8"/>
  <c r="H274" i="8"/>
  <c r="D275" i="8"/>
  <c r="E275" i="8"/>
  <c r="F275" i="8"/>
  <c r="G275" i="8"/>
  <c r="H275" i="8"/>
  <c r="D276" i="8"/>
  <c r="E276" i="8"/>
  <c r="F276" i="8"/>
  <c r="G276" i="8"/>
  <c r="H276" i="8"/>
  <c r="D277" i="8"/>
  <c r="E277" i="8"/>
  <c r="F277" i="8"/>
  <c r="G277" i="8"/>
  <c r="H277" i="8"/>
  <c r="C278" i="8"/>
  <c r="D278" i="8"/>
  <c r="E278" i="8"/>
  <c r="F278" i="8"/>
  <c r="G278" i="8"/>
  <c r="P281" i="8" s="1"/>
  <c r="H278" i="8"/>
  <c r="B280" i="8"/>
  <c r="C280" i="8"/>
  <c r="D280" i="8"/>
  <c r="E280" i="8"/>
  <c r="F280" i="8"/>
  <c r="G280" i="8"/>
  <c r="H280" i="8"/>
  <c r="B281" i="8"/>
  <c r="C281" i="8"/>
  <c r="D281" i="8"/>
  <c r="E281" i="8"/>
  <c r="F281" i="8"/>
  <c r="G281" i="8"/>
  <c r="H281" i="8"/>
  <c r="B282" i="8"/>
  <c r="K285" i="8" s="1"/>
  <c r="C282" i="8"/>
  <c r="D282" i="8"/>
  <c r="E282" i="8"/>
  <c r="F282" i="8"/>
  <c r="G282" i="8"/>
  <c r="H282" i="8"/>
  <c r="B283" i="8"/>
  <c r="C283" i="8"/>
  <c r="D283" i="8"/>
  <c r="E283" i="8"/>
  <c r="F283" i="8"/>
  <c r="G283" i="8"/>
  <c r="H283" i="8"/>
  <c r="B284" i="8"/>
  <c r="C284" i="8"/>
  <c r="D284" i="8"/>
  <c r="M287" i="8" s="1"/>
  <c r="E284" i="8"/>
  <c r="F284" i="8"/>
  <c r="G284" i="8"/>
  <c r="H284" i="8"/>
  <c r="B285" i="8"/>
  <c r="C285" i="8"/>
  <c r="D285" i="8"/>
  <c r="E285" i="8"/>
  <c r="F285" i="8"/>
  <c r="G285" i="8"/>
  <c r="H285" i="8"/>
  <c r="B286" i="8"/>
  <c r="C286" i="8"/>
  <c r="D286" i="8"/>
  <c r="E286" i="8"/>
  <c r="F286" i="8"/>
  <c r="O289" i="8" s="1"/>
  <c r="G286" i="8"/>
  <c r="H286" i="8"/>
  <c r="B287" i="8"/>
  <c r="C287" i="8"/>
  <c r="D287" i="8"/>
  <c r="E287" i="8"/>
  <c r="F287" i="8"/>
  <c r="G287" i="8"/>
  <c r="H287" i="8"/>
  <c r="B288" i="8"/>
  <c r="C288" i="8"/>
  <c r="D288" i="8"/>
  <c r="E288" i="8"/>
  <c r="F288" i="8"/>
  <c r="G288" i="8"/>
  <c r="H288" i="8"/>
  <c r="Q291" i="8" s="1"/>
  <c r="B289" i="8"/>
  <c r="C289" i="8"/>
  <c r="D289" i="8"/>
  <c r="E289" i="8"/>
  <c r="F289" i="8"/>
  <c r="G289" i="8"/>
  <c r="H289" i="8"/>
  <c r="B290" i="8"/>
  <c r="C290" i="8"/>
  <c r="D290" i="8"/>
  <c r="E290" i="8"/>
  <c r="F290" i="8"/>
  <c r="G290" i="8"/>
  <c r="H290" i="8"/>
  <c r="B291" i="8"/>
  <c r="C291" i="8"/>
  <c r="L294" i="8" s="1"/>
  <c r="D291" i="8"/>
  <c r="E291" i="8"/>
  <c r="F291" i="8"/>
  <c r="G291" i="8"/>
  <c r="H291" i="8"/>
  <c r="B292" i="8"/>
  <c r="C292" i="8"/>
  <c r="D292" i="8"/>
  <c r="E292" i="8"/>
  <c r="F292" i="8"/>
  <c r="G292" i="8"/>
  <c r="H292" i="8"/>
  <c r="B293" i="8"/>
  <c r="C293" i="8"/>
  <c r="D293" i="8"/>
  <c r="E293" i="8"/>
  <c r="N296" i="8" s="1"/>
  <c r="F293" i="8"/>
  <c r="G293" i="8"/>
  <c r="H293" i="8"/>
  <c r="B294" i="8"/>
  <c r="C294" i="8"/>
  <c r="D294" i="8"/>
  <c r="E294" i="8"/>
  <c r="F294" i="8"/>
  <c r="G294" i="8"/>
  <c r="H294" i="8"/>
  <c r="B295" i="8"/>
  <c r="C295" i="8"/>
  <c r="D295" i="8"/>
  <c r="E295" i="8"/>
  <c r="F295" i="8"/>
  <c r="G295" i="8"/>
  <c r="P298" i="8" s="1"/>
  <c r="H295" i="8"/>
  <c r="B296" i="8"/>
  <c r="C296" i="8"/>
  <c r="D296" i="8"/>
  <c r="E296" i="8"/>
  <c r="F296" i="8"/>
  <c r="G296" i="8"/>
  <c r="H296" i="8"/>
  <c r="B297" i="8"/>
  <c r="C297" i="8"/>
  <c r="D297" i="8"/>
  <c r="E297" i="8"/>
  <c r="F297" i="8"/>
  <c r="G297" i="8"/>
  <c r="H297" i="8"/>
  <c r="B298" i="8"/>
  <c r="C298" i="8"/>
  <c r="D298" i="8"/>
  <c r="E298" i="8"/>
  <c r="F298" i="8"/>
  <c r="G298" i="8"/>
  <c r="H298" i="8"/>
  <c r="B299" i="8"/>
  <c r="C299" i="8"/>
  <c r="D299" i="8"/>
  <c r="E299" i="8"/>
  <c r="F299" i="8"/>
  <c r="G299" i="8"/>
  <c r="H299" i="8"/>
  <c r="B300" i="8"/>
  <c r="C300" i="8"/>
  <c r="D300" i="8"/>
  <c r="E300" i="8"/>
  <c r="F300" i="8"/>
  <c r="G300" i="8"/>
  <c r="H300" i="8"/>
  <c r="B301" i="8"/>
  <c r="C301" i="8"/>
  <c r="D301" i="8"/>
  <c r="E301" i="8"/>
  <c r="F301" i="8"/>
  <c r="G301" i="8"/>
  <c r="H301" i="8"/>
  <c r="B302" i="8"/>
  <c r="C302" i="8"/>
  <c r="D302" i="8"/>
  <c r="E302" i="8"/>
  <c r="F302" i="8"/>
  <c r="G302" i="8"/>
  <c r="H302" i="8"/>
  <c r="B303" i="8"/>
  <c r="C303" i="8"/>
  <c r="D303" i="8"/>
  <c r="E303" i="8"/>
  <c r="F303" i="8"/>
  <c r="G303" i="8"/>
  <c r="H303" i="8"/>
  <c r="B304" i="8"/>
  <c r="C304" i="8"/>
  <c r="D304" i="8"/>
  <c r="E304" i="8"/>
  <c r="F304" i="8"/>
  <c r="G304" i="8"/>
  <c r="H304" i="8"/>
  <c r="B305" i="8"/>
  <c r="C305" i="8"/>
  <c r="D305" i="8"/>
  <c r="E305" i="8"/>
  <c r="F305" i="8"/>
  <c r="G305" i="8"/>
  <c r="H305" i="8"/>
  <c r="B306" i="8"/>
  <c r="C306" i="8"/>
  <c r="D306" i="8"/>
  <c r="E306" i="8"/>
  <c r="F306" i="8"/>
  <c r="G306" i="8"/>
  <c r="H306" i="8"/>
  <c r="B307" i="8"/>
  <c r="C307" i="8"/>
  <c r="D307" i="8"/>
  <c r="E307" i="8"/>
  <c r="F307" i="8"/>
  <c r="G307" i="8"/>
  <c r="H307" i="8"/>
  <c r="B308" i="8"/>
  <c r="C308" i="8"/>
  <c r="D308" i="8"/>
  <c r="E308" i="8"/>
  <c r="F308" i="8"/>
  <c r="G308" i="8"/>
  <c r="H308" i="8"/>
  <c r="B309" i="8"/>
  <c r="C309" i="8"/>
  <c r="D309" i="8"/>
  <c r="E309" i="8"/>
  <c r="F309" i="8"/>
  <c r="G309" i="8"/>
  <c r="H309" i="8"/>
  <c r="B310" i="8"/>
  <c r="C310" i="8"/>
  <c r="D310" i="8"/>
  <c r="E310" i="8"/>
  <c r="F310" i="8"/>
  <c r="G310" i="8"/>
  <c r="H310" i="8"/>
  <c r="B311" i="8"/>
  <c r="C311" i="8"/>
  <c r="D311" i="8"/>
  <c r="E311" i="8"/>
  <c r="F311" i="8"/>
  <c r="G311" i="8"/>
  <c r="H311" i="8"/>
  <c r="B312" i="8"/>
  <c r="C312" i="8"/>
  <c r="D312" i="8"/>
  <c r="E312" i="8"/>
  <c r="F312" i="8"/>
  <c r="G312" i="8"/>
  <c r="H312" i="8"/>
  <c r="B313" i="8"/>
  <c r="C313" i="8"/>
  <c r="D313" i="8"/>
  <c r="E313" i="8"/>
  <c r="F313" i="8"/>
  <c r="G313" i="8"/>
  <c r="H313" i="8"/>
  <c r="B314" i="8"/>
  <c r="C314" i="8"/>
  <c r="D314" i="8"/>
  <c r="E314" i="8"/>
  <c r="F314" i="8"/>
  <c r="G314" i="8"/>
  <c r="H314" i="8"/>
  <c r="B315" i="8"/>
  <c r="C315" i="8"/>
  <c r="D315" i="8"/>
  <c r="E315" i="8"/>
  <c r="F315" i="8"/>
  <c r="G315" i="8"/>
  <c r="H315" i="8"/>
  <c r="B316" i="8"/>
  <c r="C316" i="8"/>
  <c r="D316" i="8"/>
  <c r="E316" i="8"/>
  <c r="F316" i="8"/>
  <c r="G316" i="8"/>
  <c r="H316" i="8"/>
  <c r="B317" i="8"/>
  <c r="C317" i="8"/>
  <c r="D317" i="8"/>
  <c r="E317" i="8"/>
  <c r="F317" i="8"/>
  <c r="G317" i="8"/>
  <c r="H317" i="8"/>
  <c r="B318" i="8"/>
  <c r="C318" i="8"/>
  <c r="D318" i="8"/>
  <c r="E318" i="8"/>
  <c r="F318" i="8"/>
  <c r="G318" i="8"/>
  <c r="H318" i="8"/>
  <c r="B319" i="8"/>
  <c r="C319" i="8"/>
  <c r="D319" i="8"/>
  <c r="E319" i="8"/>
  <c r="F319" i="8"/>
  <c r="G319" i="8"/>
  <c r="H319" i="8"/>
  <c r="B320" i="8"/>
  <c r="C320" i="8"/>
  <c r="D320" i="8"/>
  <c r="E320" i="8"/>
  <c r="F320" i="8"/>
  <c r="G320" i="8"/>
  <c r="H320" i="8"/>
  <c r="B321" i="8"/>
  <c r="C321" i="8"/>
  <c r="D321" i="8"/>
  <c r="E321" i="8"/>
  <c r="F321" i="8"/>
  <c r="G321" i="8"/>
  <c r="H321" i="8"/>
  <c r="B322" i="8"/>
  <c r="K325" i="8" s="1"/>
  <c r="C322" i="8"/>
  <c r="D322" i="8"/>
  <c r="E322" i="8"/>
  <c r="F322" i="8"/>
  <c r="G322" i="8"/>
  <c r="H322" i="8"/>
  <c r="B323" i="8"/>
  <c r="C323" i="8"/>
  <c r="D323" i="8"/>
  <c r="E323" i="8"/>
  <c r="F323" i="8"/>
  <c r="G323" i="8"/>
  <c r="H323" i="8"/>
  <c r="B324" i="8"/>
  <c r="C324" i="8"/>
  <c r="D324" i="8"/>
  <c r="M327" i="8" s="1"/>
  <c r="E324" i="8"/>
  <c r="F324" i="8"/>
  <c r="G324" i="8"/>
  <c r="H324" i="8"/>
  <c r="B325" i="8"/>
  <c r="C325" i="8"/>
  <c r="D325" i="8"/>
  <c r="E325" i="8"/>
  <c r="F325" i="8"/>
  <c r="G325" i="8"/>
  <c r="H325" i="8"/>
  <c r="B326" i="8"/>
  <c r="C326" i="8"/>
  <c r="D326" i="8"/>
  <c r="E326" i="8"/>
  <c r="F326" i="8"/>
  <c r="O329" i="8" s="1"/>
  <c r="G326" i="8"/>
  <c r="H326" i="8"/>
  <c r="B327" i="8"/>
  <c r="C327" i="8"/>
  <c r="D327" i="8"/>
  <c r="E327" i="8"/>
  <c r="F327" i="8"/>
  <c r="G327" i="8"/>
  <c r="H327" i="8"/>
  <c r="B328" i="8"/>
  <c r="C328" i="8"/>
  <c r="D328" i="8"/>
  <c r="E328" i="8"/>
  <c r="F328" i="8"/>
  <c r="G328" i="8"/>
  <c r="H328" i="8"/>
  <c r="Q331" i="8" s="1"/>
  <c r="B329" i="8"/>
  <c r="C329" i="8"/>
  <c r="D329" i="8"/>
  <c r="E329" i="8"/>
  <c r="F329" i="8"/>
  <c r="G329" i="8"/>
  <c r="H329" i="8"/>
  <c r="B330" i="8"/>
  <c r="C330" i="8"/>
  <c r="D330" i="8"/>
  <c r="E330" i="8"/>
  <c r="F330" i="8"/>
  <c r="G330" i="8"/>
  <c r="H330" i="8"/>
  <c r="B331" i="8"/>
  <c r="C331" i="8"/>
  <c r="L334" i="8" s="1"/>
  <c r="D331" i="8"/>
  <c r="E331" i="8"/>
  <c r="F331" i="8"/>
  <c r="G331" i="8"/>
  <c r="H331" i="8"/>
  <c r="B332" i="8"/>
  <c r="C332" i="8"/>
  <c r="D332" i="8"/>
  <c r="E332" i="8"/>
  <c r="F332" i="8"/>
  <c r="G332" i="8"/>
  <c r="H332" i="8"/>
  <c r="B333" i="8"/>
  <c r="C333" i="8"/>
  <c r="D333" i="8"/>
  <c r="E333" i="8"/>
  <c r="N336" i="8" s="1"/>
  <c r="F333" i="8"/>
  <c r="G333" i="8"/>
  <c r="H333" i="8"/>
  <c r="B334" i="8"/>
  <c r="C334" i="8"/>
  <c r="D334" i="8"/>
  <c r="E334" i="8"/>
  <c r="F334" i="8"/>
  <c r="G334" i="8"/>
  <c r="H334" i="8"/>
  <c r="B335" i="8"/>
  <c r="C335" i="8"/>
  <c r="D335" i="8"/>
  <c r="E335" i="8"/>
  <c r="F335" i="8"/>
  <c r="G335" i="8"/>
  <c r="P338" i="8" s="1"/>
  <c r="H335" i="8"/>
  <c r="B336" i="8"/>
  <c r="C336" i="8"/>
  <c r="D336" i="8"/>
  <c r="E336" i="8"/>
  <c r="F336" i="8"/>
  <c r="G336" i="8"/>
  <c r="H336" i="8"/>
  <c r="B337" i="8"/>
  <c r="C337" i="8"/>
  <c r="D337" i="8"/>
  <c r="E337" i="8"/>
  <c r="F337" i="8"/>
  <c r="G337" i="8"/>
  <c r="H337" i="8"/>
  <c r="B338" i="8"/>
  <c r="K341" i="8" s="1"/>
  <c r="C338" i="8"/>
  <c r="D338" i="8"/>
  <c r="E338" i="8"/>
  <c r="F338" i="8"/>
  <c r="G338" i="8"/>
  <c r="H338" i="8"/>
  <c r="B339" i="8"/>
  <c r="C339" i="8"/>
  <c r="D339" i="8"/>
  <c r="E339" i="8"/>
  <c r="F339" i="8"/>
  <c r="G339" i="8"/>
  <c r="H339" i="8"/>
  <c r="B340" i="8"/>
  <c r="C340" i="8"/>
  <c r="D340" i="8"/>
  <c r="M343" i="8" s="1"/>
  <c r="E340" i="8"/>
  <c r="F340" i="8"/>
  <c r="G340" i="8"/>
  <c r="H340" i="8"/>
  <c r="B341" i="8"/>
  <c r="C341" i="8"/>
  <c r="D341" i="8"/>
  <c r="E341" i="8"/>
  <c r="F341" i="8"/>
  <c r="G341" i="8"/>
  <c r="H341" i="8"/>
  <c r="B342" i="8"/>
  <c r="C342" i="8"/>
  <c r="D342" i="8"/>
  <c r="E342" i="8"/>
  <c r="F342" i="8"/>
  <c r="O345" i="8" s="1"/>
  <c r="G342" i="8"/>
  <c r="H342" i="8"/>
  <c r="B343" i="8"/>
  <c r="C343" i="8"/>
  <c r="D343" i="8"/>
  <c r="E343" i="8"/>
  <c r="F343" i="8"/>
  <c r="G343" i="8"/>
  <c r="H343" i="8"/>
  <c r="B344" i="8"/>
  <c r="C344" i="8"/>
  <c r="D344" i="8"/>
  <c r="E344" i="8"/>
  <c r="F344" i="8"/>
  <c r="G344" i="8"/>
  <c r="H344" i="8"/>
  <c r="Q347" i="8" s="1"/>
  <c r="B345" i="8"/>
  <c r="C345" i="8"/>
  <c r="D345" i="8"/>
  <c r="E345" i="8"/>
  <c r="F345" i="8"/>
  <c r="G345" i="8"/>
  <c r="H345" i="8"/>
  <c r="B346" i="8"/>
  <c r="C346" i="8"/>
  <c r="D346" i="8"/>
  <c r="E346" i="8"/>
  <c r="F346" i="8"/>
  <c r="G346" i="8"/>
  <c r="H346" i="8"/>
  <c r="B347" i="8"/>
  <c r="C347" i="8"/>
  <c r="L350" i="8" s="1"/>
  <c r="D347" i="8"/>
  <c r="E347" i="8"/>
  <c r="F347" i="8"/>
  <c r="G347" i="8"/>
  <c r="H347" i="8"/>
  <c r="B348" i="8"/>
  <c r="C348" i="8"/>
  <c r="D348" i="8"/>
  <c r="E348" i="8"/>
  <c r="F348" i="8"/>
  <c r="G348" i="8"/>
  <c r="H348" i="8"/>
  <c r="B349" i="8"/>
  <c r="C349" i="8"/>
  <c r="D349" i="8"/>
  <c r="E349" i="8"/>
  <c r="N352" i="8" s="1"/>
  <c r="F349" i="8"/>
  <c r="G349" i="8"/>
  <c r="H349" i="8"/>
  <c r="B350" i="8"/>
  <c r="C350" i="8"/>
  <c r="D350" i="8"/>
  <c r="E350" i="8"/>
  <c r="F350" i="8"/>
  <c r="G350" i="8"/>
  <c r="H350" i="8"/>
  <c r="B351" i="8"/>
  <c r="C351" i="8"/>
  <c r="D351" i="8"/>
  <c r="E351" i="8"/>
  <c r="F351" i="8"/>
  <c r="G351" i="8"/>
  <c r="P354" i="8" s="1"/>
  <c r="H351" i="8"/>
  <c r="B352" i="8"/>
  <c r="C352" i="8"/>
  <c r="D352" i="8"/>
  <c r="E352" i="8"/>
  <c r="F352" i="8"/>
  <c r="G352" i="8"/>
  <c r="H352" i="8"/>
  <c r="B353" i="8"/>
  <c r="C353" i="8"/>
  <c r="D353" i="8"/>
  <c r="E353" i="8"/>
  <c r="F353" i="8"/>
  <c r="G353" i="8"/>
  <c r="H353" i="8"/>
  <c r="B354" i="8"/>
  <c r="K357" i="8" s="1"/>
  <c r="C354" i="8"/>
  <c r="D354" i="8"/>
  <c r="E354" i="8"/>
  <c r="F354" i="8"/>
  <c r="G354" i="8"/>
  <c r="H354" i="8"/>
  <c r="B355" i="8"/>
  <c r="C355" i="8"/>
  <c r="D355" i="8"/>
  <c r="E355" i="8"/>
  <c r="F355" i="8"/>
  <c r="G355" i="8"/>
  <c r="H355" i="8"/>
  <c r="B356" i="8"/>
  <c r="C356" i="8"/>
  <c r="D356" i="8"/>
  <c r="M359" i="8" s="1"/>
  <c r="E356" i="8"/>
  <c r="F356" i="8"/>
  <c r="G356" i="8"/>
  <c r="H356" i="8"/>
  <c r="B357" i="8"/>
  <c r="C357" i="8"/>
  <c r="D357" i="8"/>
  <c r="E357" i="8"/>
  <c r="F357" i="8"/>
  <c r="G357" i="8"/>
  <c r="H357" i="8"/>
  <c r="B358" i="8"/>
  <c r="C358" i="8"/>
  <c r="D358" i="8"/>
  <c r="E358" i="8"/>
  <c r="F358" i="8"/>
  <c r="O361" i="8" s="1"/>
  <c r="G358" i="8"/>
  <c r="H358" i="8"/>
  <c r="B359" i="8"/>
  <c r="C359" i="8"/>
  <c r="D359" i="8"/>
  <c r="E359" i="8"/>
  <c r="F359" i="8"/>
  <c r="G359" i="8"/>
  <c r="H359" i="8"/>
  <c r="B360" i="8"/>
  <c r="C360" i="8"/>
  <c r="D360" i="8"/>
  <c r="E360" i="8"/>
  <c r="F360" i="8"/>
  <c r="G360" i="8"/>
  <c r="H360" i="8"/>
  <c r="Q363" i="8" s="1"/>
  <c r="B361" i="8"/>
  <c r="C361" i="8"/>
  <c r="D361" i="8"/>
  <c r="E361" i="8"/>
  <c r="F361" i="8"/>
  <c r="G361" i="8"/>
  <c r="H361" i="8"/>
  <c r="B362" i="8"/>
  <c r="C362" i="8"/>
  <c r="D362" i="8"/>
  <c r="E362" i="8"/>
  <c r="F362" i="8"/>
  <c r="G362" i="8"/>
  <c r="H362" i="8"/>
  <c r="B363" i="8"/>
  <c r="C363" i="8"/>
  <c r="L366" i="8" s="1"/>
  <c r="D363" i="8"/>
  <c r="E363" i="8"/>
  <c r="F363" i="8"/>
  <c r="G363" i="8"/>
  <c r="H363" i="8"/>
  <c r="B364" i="8"/>
  <c r="C364" i="8"/>
  <c r="D364" i="8"/>
  <c r="E364" i="8"/>
  <c r="F364" i="8"/>
  <c r="G364" i="8"/>
  <c r="H364" i="8"/>
  <c r="B365" i="8"/>
  <c r="C365" i="8"/>
  <c r="D365" i="8"/>
  <c r="E365" i="8"/>
  <c r="N368" i="8" s="1"/>
  <c r="F365" i="8"/>
  <c r="G365" i="8"/>
  <c r="H365" i="8"/>
  <c r="B366" i="8"/>
  <c r="C366" i="8"/>
  <c r="D366" i="8"/>
  <c r="E366" i="8"/>
  <c r="F366" i="8"/>
  <c r="G366" i="8"/>
  <c r="H366" i="8"/>
  <c r="B367" i="8"/>
  <c r="C367" i="8"/>
  <c r="D367" i="8"/>
  <c r="E367" i="8"/>
  <c r="F367" i="8"/>
  <c r="G367" i="8"/>
  <c r="P370" i="8" s="1"/>
  <c r="H367" i="8"/>
  <c r="B368" i="8"/>
  <c r="C368" i="8"/>
  <c r="D368" i="8"/>
  <c r="E368" i="8"/>
  <c r="F368" i="8"/>
  <c r="G368" i="8"/>
  <c r="H368" i="8"/>
  <c r="B369" i="8"/>
  <c r="C369" i="8"/>
  <c r="D369" i="8"/>
  <c r="E369" i="8"/>
  <c r="F369" i="8"/>
  <c r="G369" i="8"/>
  <c r="H369" i="8"/>
  <c r="B370" i="8"/>
  <c r="K373" i="8" s="1"/>
  <c r="C370" i="8"/>
  <c r="D370" i="8"/>
  <c r="E370" i="8"/>
  <c r="F370" i="8"/>
  <c r="G370" i="8"/>
  <c r="H370" i="8"/>
  <c r="B371" i="8"/>
  <c r="C371" i="8"/>
  <c r="D371" i="8"/>
  <c r="E371" i="8"/>
  <c r="F371" i="8"/>
  <c r="G371" i="8"/>
  <c r="H371" i="8"/>
  <c r="B372" i="8"/>
  <c r="C372" i="8"/>
  <c r="D372" i="8"/>
  <c r="M375" i="8" s="1"/>
  <c r="E372" i="8"/>
  <c r="F372" i="8"/>
  <c r="G372" i="8"/>
  <c r="H372" i="8"/>
  <c r="B373" i="8"/>
  <c r="C373" i="8"/>
  <c r="D373" i="8"/>
  <c r="E373" i="8"/>
  <c r="F373" i="8"/>
  <c r="G373" i="8"/>
  <c r="H373" i="8"/>
  <c r="B374" i="8"/>
  <c r="C374" i="8"/>
  <c r="D374" i="8"/>
  <c r="E374" i="8"/>
  <c r="F374" i="8"/>
  <c r="O377" i="8" s="1"/>
  <c r="G374" i="8"/>
  <c r="H374" i="8"/>
  <c r="B375" i="8"/>
  <c r="C375" i="8"/>
  <c r="D375" i="8"/>
  <c r="E375" i="8"/>
  <c r="F375" i="8"/>
  <c r="G375" i="8"/>
  <c r="H375" i="8"/>
  <c r="B376" i="8"/>
  <c r="C376" i="8"/>
  <c r="D376" i="8"/>
  <c r="E376" i="8"/>
  <c r="F376" i="8"/>
  <c r="G376" i="8"/>
  <c r="H376" i="8"/>
  <c r="Q379" i="8" s="1"/>
  <c r="B377" i="8"/>
  <c r="C377" i="8"/>
  <c r="D377" i="8"/>
  <c r="E377" i="8"/>
  <c r="F377" i="8"/>
  <c r="G377" i="8"/>
  <c r="H377" i="8"/>
  <c r="B378" i="8"/>
  <c r="C378" i="8"/>
  <c r="D378" i="8"/>
  <c r="E378" i="8"/>
  <c r="F378" i="8"/>
  <c r="G378" i="8"/>
  <c r="H378" i="8"/>
  <c r="B379" i="8"/>
  <c r="C379" i="8"/>
  <c r="L382" i="8" s="1"/>
  <c r="D379" i="8"/>
  <c r="E379" i="8"/>
  <c r="F379" i="8"/>
  <c r="G379" i="8"/>
  <c r="H379" i="8"/>
  <c r="B380" i="8"/>
  <c r="C380" i="8"/>
  <c r="D380" i="8"/>
  <c r="E380" i="8"/>
  <c r="F380" i="8"/>
  <c r="G380" i="8"/>
  <c r="H380" i="8"/>
  <c r="B381" i="8"/>
  <c r="C381" i="8"/>
  <c r="D381" i="8"/>
  <c r="E381" i="8"/>
  <c r="N384" i="8" s="1"/>
  <c r="F381" i="8"/>
  <c r="G381" i="8"/>
  <c r="H381" i="8"/>
  <c r="B382" i="8"/>
  <c r="C382" i="8"/>
  <c r="D382" i="8"/>
  <c r="E382" i="8"/>
  <c r="F382" i="8"/>
  <c r="G382" i="8"/>
  <c r="H382" i="8"/>
  <c r="B383" i="8"/>
  <c r="C383" i="8"/>
  <c r="D383" i="8"/>
  <c r="E383" i="8"/>
  <c r="F383" i="8"/>
  <c r="G383" i="8"/>
  <c r="P386" i="8" s="1"/>
  <c r="H383" i="8"/>
  <c r="B384" i="8"/>
  <c r="C384" i="8"/>
  <c r="D384" i="8"/>
  <c r="E384" i="8"/>
  <c r="F384" i="8"/>
  <c r="G384" i="8"/>
  <c r="H384" i="8"/>
  <c r="B385" i="8"/>
  <c r="C385" i="8"/>
  <c r="D385" i="8"/>
  <c r="E385" i="8"/>
  <c r="F385" i="8"/>
  <c r="G385" i="8"/>
  <c r="H385" i="8"/>
  <c r="B386" i="8"/>
  <c r="K389" i="8" s="1"/>
  <c r="C386" i="8"/>
  <c r="D386" i="8"/>
  <c r="E386" i="8"/>
  <c r="F386" i="8"/>
  <c r="G386" i="8"/>
  <c r="H386" i="8"/>
  <c r="B387" i="8"/>
  <c r="C387" i="8"/>
  <c r="D387" i="8"/>
  <c r="E387" i="8"/>
  <c r="F387" i="8"/>
  <c r="G387" i="8"/>
  <c r="H387" i="8"/>
  <c r="B388" i="8"/>
  <c r="C388" i="8"/>
  <c r="D388" i="8"/>
  <c r="M391" i="8" s="1"/>
  <c r="E388" i="8"/>
  <c r="F388" i="8"/>
  <c r="G388" i="8"/>
  <c r="H388" i="8"/>
  <c r="B389" i="8"/>
  <c r="C389" i="8"/>
  <c r="D389" i="8"/>
  <c r="E389" i="8"/>
  <c r="F389" i="8"/>
  <c r="G389" i="8"/>
  <c r="H389" i="8"/>
  <c r="B390" i="8"/>
  <c r="C390" i="8"/>
  <c r="D390" i="8"/>
  <c r="E390" i="8"/>
  <c r="F390" i="8"/>
  <c r="O393" i="8" s="1"/>
  <c r="G390" i="8"/>
  <c r="H390" i="8"/>
  <c r="B391" i="8"/>
  <c r="C391" i="8"/>
  <c r="D391" i="8"/>
  <c r="E391" i="8"/>
  <c r="F391" i="8"/>
  <c r="G391" i="8"/>
  <c r="H391" i="8"/>
  <c r="B392" i="8"/>
  <c r="C392" i="8"/>
  <c r="D392" i="8"/>
  <c r="E392" i="8"/>
  <c r="F392" i="8"/>
  <c r="G392" i="8"/>
  <c r="H392" i="8"/>
  <c r="Q395" i="8" s="1"/>
  <c r="B393" i="8"/>
  <c r="C393" i="8"/>
  <c r="D393" i="8"/>
  <c r="E393" i="8"/>
  <c r="F393" i="8"/>
  <c r="G393" i="8"/>
  <c r="H393" i="8"/>
  <c r="B394" i="8"/>
  <c r="C394" i="8"/>
  <c r="D394" i="8"/>
  <c r="E394" i="8"/>
  <c r="F394" i="8"/>
  <c r="G394" i="8"/>
  <c r="H394" i="8"/>
  <c r="B395" i="8"/>
  <c r="C395" i="8"/>
  <c r="L398" i="8" s="1"/>
  <c r="D395" i="8"/>
  <c r="E395" i="8"/>
  <c r="F395" i="8"/>
  <c r="G395" i="8"/>
  <c r="H395" i="8"/>
  <c r="B396" i="8"/>
  <c r="C396" i="8"/>
  <c r="D396" i="8"/>
  <c r="E396" i="8"/>
  <c r="F396" i="8"/>
  <c r="G396" i="8"/>
  <c r="H396" i="8"/>
  <c r="B397" i="8"/>
  <c r="C397" i="8"/>
  <c r="D397" i="8"/>
  <c r="E397" i="8"/>
  <c r="N400" i="8" s="1"/>
  <c r="F397" i="8"/>
  <c r="G397" i="8"/>
  <c r="H397" i="8"/>
  <c r="B398" i="8"/>
  <c r="C398" i="8"/>
  <c r="D398" i="8"/>
  <c r="E398" i="8"/>
  <c r="F398" i="8"/>
  <c r="G398" i="8"/>
  <c r="H398" i="8"/>
  <c r="B399" i="8"/>
  <c r="C399" i="8"/>
  <c r="D399" i="8"/>
  <c r="E399" i="8"/>
  <c r="F399" i="8"/>
  <c r="G399" i="8"/>
  <c r="P402" i="8" s="1"/>
  <c r="H399" i="8"/>
  <c r="B400" i="8"/>
  <c r="C400" i="8"/>
  <c r="D400" i="8"/>
  <c r="E400" i="8"/>
  <c r="F400" i="8"/>
  <c r="G400" i="8"/>
  <c r="H400" i="8"/>
  <c r="B401" i="8"/>
  <c r="C401" i="8"/>
  <c r="D401" i="8"/>
  <c r="E401" i="8"/>
  <c r="F401" i="8"/>
  <c r="G401" i="8"/>
  <c r="H401" i="8"/>
  <c r="B402" i="8"/>
  <c r="K405" i="8" s="1"/>
  <c r="C402" i="8"/>
  <c r="D402" i="8"/>
  <c r="E402" i="8"/>
  <c r="F402" i="8"/>
  <c r="G402" i="8"/>
  <c r="H402" i="8"/>
  <c r="B403" i="8"/>
  <c r="C403" i="8"/>
  <c r="D403" i="8"/>
  <c r="E403" i="8"/>
  <c r="F403" i="8"/>
  <c r="G403" i="8"/>
  <c r="H403" i="8"/>
  <c r="B404" i="8"/>
  <c r="C404" i="8"/>
  <c r="D404" i="8"/>
  <c r="M407" i="8" s="1"/>
  <c r="E404" i="8"/>
  <c r="F404" i="8"/>
  <c r="G404" i="8"/>
  <c r="H404" i="8"/>
  <c r="B405" i="8"/>
  <c r="C405" i="8"/>
  <c r="D405" i="8"/>
  <c r="E405" i="8"/>
  <c r="F405" i="8"/>
  <c r="G405" i="8"/>
  <c r="H405" i="8"/>
  <c r="B406" i="8"/>
  <c r="C406" i="8"/>
  <c r="D406" i="8"/>
  <c r="E406" i="8"/>
  <c r="F406" i="8"/>
  <c r="O409" i="8" s="1"/>
  <c r="G406" i="8"/>
  <c r="H406" i="8"/>
  <c r="B407" i="8"/>
  <c r="C407" i="8"/>
  <c r="D407" i="8"/>
  <c r="E407" i="8"/>
  <c r="F407" i="8"/>
  <c r="G407" i="8"/>
  <c r="H407" i="8"/>
  <c r="B408" i="8"/>
  <c r="C408" i="8"/>
  <c r="D408" i="8"/>
  <c r="E408" i="8"/>
  <c r="F408" i="8"/>
  <c r="G408" i="8"/>
  <c r="H408" i="8"/>
  <c r="Q411" i="8" s="1"/>
  <c r="B409" i="8"/>
  <c r="C409" i="8"/>
  <c r="D409" i="8"/>
  <c r="E409" i="8"/>
  <c r="F409" i="8"/>
  <c r="G409" i="8"/>
  <c r="H409" i="8"/>
  <c r="B410" i="8"/>
  <c r="C410" i="8"/>
  <c r="D410" i="8"/>
  <c r="E410" i="8"/>
  <c r="F410" i="8"/>
  <c r="G410" i="8"/>
  <c r="H410" i="8"/>
  <c r="B411" i="8"/>
  <c r="C411" i="8"/>
  <c r="L414" i="8" s="1"/>
  <c r="D411" i="8"/>
  <c r="E411" i="8"/>
  <c r="F411" i="8"/>
  <c r="G411" i="8"/>
  <c r="H411" i="8"/>
  <c r="B412" i="8"/>
  <c r="C412" i="8"/>
  <c r="D412" i="8"/>
  <c r="E412" i="8"/>
  <c r="F412" i="8"/>
  <c r="G412" i="8"/>
  <c r="H412" i="8"/>
  <c r="B413" i="8"/>
  <c r="C413" i="8"/>
  <c r="D413" i="8"/>
  <c r="E413" i="8"/>
  <c r="N416" i="8" s="1"/>
  <c r="F413" i="8"/>
  <c r="G413" i="8"/>
  <c r="H413" i="8"/>
  <c r="B414" i="8"/>
  <c r="C414" i="8"/>
  <c r="D414" i="8"/>
  <c r="E414" i="8"/>
  <c r="F414" i="8"/>
  <c r="G414" i="8"/>
  <c r="H414" i="8"/>
  <c r="B415" i="8"/>
  <c r="C415" i="8"/>
  <c r="D415" i="8"/>
  <c r="E415" i="8"/>
  <c r="F415" i="8"/>
  <c r="G415" i="8"/>
  <c r="P418" i="8" s="1"/>
  <c r="H415" i="8"/>
  <c r="B416" i="8"/>
  <c r="C416" i="8"/>
  <c r="D416" i="8"/>
  <c r="E416" i="8"/>
  <c r="F416" i="8"/>
  <c r="G416" i="8"/>
  <c r="H416" i="8"/>
  <c r="B417" i="8"/>
  <c r="C417" i="8"/>
  <c r="D417" i="8"/>
  <c r="E417" i="8"/>
  <c r="F417" i="8"/>
  <c r="G417" i="8"/>
  <c r="H417" i="8"/>
  <c r="B418" i="8"/>
  <c r="K421" i="8" s="1"/>
  <c r="C418" i="8"/>
  <c r="D418" i="8"/>
  <c r="E418" i="8"/>
  <c r="F418" i="8"/>
  <c r="G418" i="8"/>
  <c r="H418" i="8"/>
  <c r="B419" i="8"/>
  <c r="C419" i="8"/>
  <c r="D419" i="8"/>
  <c r="E419" i="8"/>
  <c r="F419" i="8"/>
  <c r="G419" i="8"/>
  <c r="H419" i="8"/>
  <c r="B420" i="8"/>
  <c r="C420" i="8"/>
  <c r="D420" i="8"/>
  <c r="E420" i="8"/>
  <c r="F420" i="8"/>
  <c r="G420" i="8"/>
  <c r="H420" i="8"/>
  <c r="B421" i="8"/>
  <c r="C421" i="8"/>
  <c r="D421" i="8"/>
  <c r="E421" i="8"/>
  <c r="F421" i="8"/>
  <c r="G421" i="8"/>
  <c r="H421" i="8"/>
  <c r="B422" i="8"/>
  <c r="C422" i="8"/>
  <c r="D422" i="8"/>
  <c r="E422" i="8"/>
  <c r="F422" i="8"/>
  <c r="G422" i="8"/>
  <c r="H422" i="8"/>
  <c r="B423" i="8"/>
  <c r="C423" i="8"/>
  <c r="D423" i="8"/>
  <c r="E423" i="8"/>
  <c r="F423" i="8"/>
  <c r="G423" i="8"/>
  <c r="H423" i="8"/>
  <c r="B424" i="8"/>
  <c r="C424" i="8"/>
  <c r="D424" i="8"/>
  <c r="E424" i="8"/>
  <c r="F424" i="8"/>
  <c r="G424" i="8"/>
  <c r="H424" i="8"/>
  <c r="B425" i="8"/>
  <c r="C425" i="8"/>
  <c r="D425" i="8"/>
  <c r="E425" i="8"/>
  <c r="F425" i="8"/>
  <c r="G425" i="8"/>
  <c r="H425" i="8"/>
  <c r="B426" i="8"/>
  <c r="C426" i="8"/>
  <c r="D426" i="8"/>
  <c r="E426" i="8"/>
  <c r="F426" i="8"/>
  <c r="G426" i="8"/>
  <c r="H426" i="8"/>
  <c r="B427" i="8"/>
  <c r="C427" i="8"/>
  <c r="D427" i="8"/>
  <c r="E427" i="8"/>
  <c r="F427" i="8"/>
  <c r="G427" i="8"/>
  <c r="H427" i="8"/>
  <c r="B428" i="8"/>
  <c r="C428" i="8"/>
  <c r="D428" i="8"/>
  <c r="E428" i="8"/>
  <c r="F428" i="8"/>
  <c r="G428" i="8"/>
  <c r="H428" i="8"/>
  <c r="B429" i="8"/>
  <c r="C429" i="8"/>
  <c r="D429" i="8"/>
  <c r="E429" i="8"/>
  <c r="F429" i="8"/>
  <c r="G429" i="8"/>
  <c r="H429" i="8"/>
  <c r="B430" i="8"/>
  <c r="C430" i="8"/>
  <c r="D430" i="8"/>
  <c r="E430" i="8"/>
  <c r="F430" i="8"/>
  <c r="G430" i="8"/>
  <c r="H430" i="8"/>
  <c r="B431" i="8"/>
  <c r="C431" i="8"/>
  <c r="D431" i="8"/>
  <c r="E431" i="8"/>
  <c r="F431" i="8"/>
  <c r="G431" i="8"/>
  <c r="H431" i="8"/>
  <c r="B432" i="8"/>
  <c r="C432" i="8"/>
  <c r="D432" i="8"/>
  <c r="E432" i="8"/>
  <c r="F432" i="8"/>
  <c r="G432" i="8"/>
  <c r="H432" i="8"/>
  <c r="B433" i="8"/>
  <c r="C433" i="8"/>
  <c r="D433" i="8"/>
  <c r="E433" i="8"/>
  <c r="F433" i="8"/>
  <c r="G433" i="8"/>
  <c r="H433" i="8"/>
  <c r="B434" i="8"/>
  <c r="C434" i="8"/>
  <c r="D434" i="8"/>
  <c r="E434" i="8"/>
  <c r="F434" i="8"/>
  <c r="G434" i="8"/>
  <c r="H434" i="8"/>
  <c r="B435" i="8"/>
  <c r="C435" i="8"/>
  <c r="D435" i="8"/>
  <c r="E435" i="8"/>
  <c r="F435" i="8"/>
  <c r="G435" i="8"/>
  <c r="H435" i="8"/>
  <c r="B436" i="8"/>
  <c r="C436" i="8"/>
  <c r="D436" i="8"/>
  <c r="E436" i="8"/>
  <c r="F436" i="8"/>
  <c r="G436" i="8"/>
  <c r="H436" i="8"/>
  <c r="B437" i="8"/>
  <c r="C437" i="8"/>
  <c r="D437" i="8"/>
  <c r="E437" i="8"/>
  <c r="F437" i="8"/>
  <c r="G437" i="8"/>
  <c r="H437" i="8"/>
  <c r="B438" i="8"/>
  <c r="C438" i="8"/>
  <c r="D438" i="8"/>
  <c r="E438" i="8"/>
  <c r="F438" i="8"/>
  <c r="G438" i="8"/>
  <c r="H438" i="8"/>
  <c r="B439" i="8"/>
  <c r="C439" i="8"/>
  <c r="D439" i="8"/>
  <c r="E439" i="8"/>
  <c r="F439" i="8"/>
  <c r="G439" i="8"/>
  <c r="H439" i="8"/>
  <c r="B440" i="8"/>
  <c r="C440" i="8"/>
  <c r="D440" i="8"/>
  <c r="E440" i="8"/>
  <c r="F440" i="8"/>
  <c r="G440" i="8"/>
  <c r="H440" i="8"/>
  <c r="B441" i="8"/>
  <c r="C441" i="8"/>
  <c r="D441" i="8"/>
  <c r="E441" i="8"/>
  <c r="F441" i="8"/>
  <c r="G441" i="8"/>
  <c r="H441" i="8"/>
  <c r="B442" i="8"/>
  <c r="C442" i="8"/>
  <c r="D442" i="8"/>
  <c r="E442" i="8"/>
  <c r="F442" i="8"/>
  <c r="G442" i="8"/>
  <c r="H442" i="8"/>
  <c r="B443" i="8"/>
  <c r="C443" i="8"/>
  <c r="D443" i="8"/>
  <c r="E443" i="8"/>
  <c r="F443" i="8"/>
  <c r="G443" i="8"/>
  <c r="H443" i="8"/>
  <c r="B444" i="8"/>
  <c r="C444" i="8"/>
  <c r="D444" i="8"/>
  <c r="E444" i="8"/>
  <c r="F444" i="8"/>
  <c r="G444" i="8"/>
  <c r="H444" i="8"/>
  <c r="B445" i="8"/>
  <c r="C445" i="8"/>
  <c r="D445" i="8"/>
  <c r="E445" i="8"/>
  <c r="F445" i="8"/>
  <c r="G445" i="8"/>
  <c r="H445" i="8"/>
  <c r="B446" i="8"/>
  <c r="C446" i="8"/>
  <c r="D446" i="8"/>
  <c r="E446" i="8"/>
  <c r="F446" i="8"/>
  <c r="G446" i="8"/>
  <c r="H446" i="8"/>
  <c r="B447" i="8"/>
  <c r="C447" i="8"/>
  <c r="D447" i="8"/>
  <c r="E447" i="8"/>
  <c r="F447" i="8"/>
  <c r="G447" i="8"/>
  <c r="H447" i="8"/>
  <c r="B448" i="8"/>
  <c r="C448" i="8"/>
  <c r="D448" i="8"/>
  <c r="E448" i="8"/>
  <c r="F448" i="8"/>
  <c r="G448" i="8"/>
  <c r="H448" i="8"/>
  <c r="B449" i="8"/>
  <c r="C449" i="8"/>
  <c r="D449" i="8"/>
  <c r="E449" i="8"/>
  <c r="F449" i="8"/>
  <c r="G449" i="8"/>
  <c r="H449" i="8"/>
  <c r="B450" i="8"/>
  <c r="C450" i="8"/>
  <c r="D450" i="8"/>
  <c r="E450" i="8"/>
  <c r="F450" i="8"/>
  <c r="G450" i="8"/>
  <c r="H450" i="8"/>
  <c r="B451" i="8"/>
  <c r="C451" i="8"/>
  <c r="D451" i="8"/>
  <c r="E451" i="8"/>
  <c r="F451" i="8"/>
  <c r="G451" i="8"/>
  <c r="H451" i="8"/>
  <c r="B452" i="8"/>
  <c r="C452" i="8"/>
  <c r="D452" i="8"/>
  <c r="E452" i="8"/>
  <c r="F452" i="8"/>
  <c r="G452" i="8"/>
  <c r="H452" i="8"/>
  <c r="B453" i="8"/>
  <c r="C453" i="8"/>
  <c r="D453" i="8"/>
  <c r="E453" i="8"/>
  <c r="F453" i="8"/>
  <c r="G453" i="8"/>
  <c r="H453" i="8"/>
  <c r="B454" i="8"/>
  <c r="C454" i="8"/>
  <c r="D454" i="8"/>
  <c r="E454" i="8"/>
  <c r="F454" i="8"/>
  <c r="G454" i="8"/>
  <c r="H454" i="8"/>
  <c r="B455" i="8"/>
  <c r="C455" i="8"/>
  <c r="D455" i="8"/>
  <c r="E455" i="8"/>
  <c r="F455" i="8"/>
  <c r="G455" i="8"/>
  <c r="H455" i="8"/>
  <c r="B456" i="8"/>
  <c r="C456" i="8"/>
  <c r="D456" i="8"/>
  <c r="E456" i="8"/>
  <c r="F456" i="8"/>
  <c r="G456" i="8"/>
  <c r="H456" i="8"/>
  <c r="B457" i="8"/>
  <c r="C457" i="8"/>
  <c r="D457" i="8"/>
  <c r="E457" i="8"/>
  <c r="F457" i="8"/>
  <c r="G457" i="8"/>
  <c r="H457" i="8"/>
  <c r="B458" i="8"/>
  <c r="C458" i="8"/>
  <c r="D458" i="8"/>
  <c r="E458" i="8"/>
  <c r="F458" i="8"/>
  <c r="G458" i="8"/>
  <c r="H458" i="8"/>
  <c r="B459" i="8"/>
  <c r="C459" i="8"/>
  <c r="D459" i="8"/>
  <c r="E459" i="8"/>
  <c r="F459" i="8"/>
  <c r="G459" i="8"/>
  <c r="H459" i="8"/>
  <c r="B460" i="8"/>
  <c r="C460" i="8"/>
  <c r="D460" i="8"/>
  <c r="E460" i="8"/>
  <c r="F460" i="8"/>
  <c r="G460" i="8"/>
  <c r="H460" i="8"/>
  <c r="B461" i="8"/>
  <c r="C461" i="8"/>
  <c r="D461" i="8"/>
  <c r="E461" i="8"/>
  <c r="F461" i="8"/>
  <c r="G461" i="8"/>
  <c r="H461" i="8"/>
  <c r="B462" i="8"/>
  <c r="C462" i="8"/>
  <c r="D462" i="8"/>
  <c r="E462" i="8"/>
  <c r="F462" i="8"/>
  <c r="G462" i="8"/>
  <c r="H462" i="8"/>
  <c r="B463" i="8"/>
  <c r="C463" i="8"/>
  <c r="D463" i="8"/>
  <c r="E463" i="8"/>
  <c r="F463" i="8"/>
  <c r="G463" i="8"/>
  <c r="H463" i="8"/>
  <c r="B464" i="8"/>
  <c r="C464" i="8"/>
  <c r="D464" i="8"/>
  <c r="E464" i="8"/>
  <c r="F464" i="8"/>
  <c r="G464" i="8"/>
  <c r="H464" i="8"/>
  <c r="B465" i="8"/>
  <c r="C465" i="8"/>
  <c r="D465" i="8"/>
  <c r="E465" i="8"/>
  <c r="F465" i="8"/>
  <c r="G465" i="8"/>
  <c r="H465" i="8"/>
  <c r="B466" i="8"/>
  <c r="C466" i="8"/>
  <c r="D466" i="8"/>
  <c r="E466" i="8"/>
  <c r="F466" i="8"/>
  <c r="G466" i="8"/>
  <c r="H466" i="8"/>
  <c r="B467" i="8"/>
  <c r="C467" i="8"/>
  <c r="D467" i="8"/>
  <c r="E467" i="8"/>
  <c r="F467" i="8"/>
  <c r="G467" i="8"/>
  <c r="H467" i="8"/>
  <c r="B468" i="8"/>
  <c r="K471" i="8" s="1"/>
  <c r="C468" i="8"/>
  <c r="D468" i="8"/>
  <c r="E468" i="8"/>
  <c r="F468" i="8"/>
  <c r="G468" i="8"/>
  <c r="H468" i="8"/>
  <c r="B469" i="8"/>
  <c r="K472" i="8" s="1"/>
  <c r="C469" i="8"/>
  <c r="D469" i="8"/>
  <c r="E469" i="8"/>
  <c r="F469" i="8"/>
  <c r="G469" i="8"/>
  <c r="H469" i="8"/>
  <c r="C470" i="8"/>
  <c r="L473" i="8" s="1"/>
  <c r="D470" i="8"/>
  <c r="E470" i="8"/>
  <c r="F470" i="8"/>
  <c r="G470" i="8"/>
  <c r="H470" i="8"/>
  <c r="D471" i="8"/>
  <c r="E471" i="8"/>
  <c r="F471" i="8"/>
  <c r="G471" i="8"/>
  <c r="H471" i="8"/>
  <c r="D472" i="8"/>
  <c r="E472" i="8"/>
  <c r="F472" i="8"/>
  <c r="G472" i="8"/>
  <c r="H472" i="8"/>
  <c r="D473" i="8"/>
  <c r="E473" i="8"/>
  <c r="F473" i="8"/>
  <c r="G473" i="8"/>
  <c r="H473" i="8"/>
  <c r="D474" i="8"/>
  <c r="E474" i="8"/>
  <c r="F474" i="8"/>
  <c r="G474" i="8"/>
  <c r="H474" i="8"/>
  <c r="D475" i="8"/>
  <c r="E475" i="8"/>
  <c r="F475" i="8"/>
  <c r="G475" i="8"/>
  <c r="H475" i="8"/>
  <c r="D476" i="8"/>
  <c r="E476" i="8"/>
  <c r="F476" i="8"/>
  <c r="G476" i="8"/>
  <c r="H476" i="8"/>
  <c r="D477" i="8"/>
  <c r="E477" i="8"/>
  <c r="F477" i="8"/>
  <c r="G477" i="8"/>
  <c r="H477" i="8"/>
  <c r="D478" i="8"/>
  <c r="E478" i="8"/>
  <c r="F478" i="8"/>
  <c r="G478" i="8"/>
  <c r="H478" i="8"/>
  <c r="D479" i="8"/>
  <c r="E479" i="8"/>
  <c r="F479" i="8"/>
  <c r="G479" i="8"/>
  <c r="H479" i="8"/>
  <c r="D480" i="8"/>
  <c r="E480" i="8"/>
  <c r="F480" i="8"/>
  <c r="G480" i="8"/>
  <c r="H480" i="8"/>
  <c r="D481" i="8"/>
  <c r="E481" i="8"/>
  <c r="F481" i="8"/>
  <c r="G481" i="8"/>
  <c r="H481" i="8"/>
  <c r="D482" i="8"/>
  <c r="E482" i="8"/>
  <c r="F482" i="8"/>
  <c r="G482" i="8"/>
  <c r="H482" i="8"/>
  <c r="D483" i="8"/>
  <c r="E483" i="8"/>
  <c r="F483" i="8"/>
  <c r="G483" i="8"/>
  <c r="H483" i="8"/>
  <c r="D484" i="8"/>
  <c r="E484" i="8"/>
  <c r="F484" i="8"/>
  <c r="G484" i="8"/>
  <c r="H484" i="8"/>
  <c r="D485" i="8"/>
  <c r="E485" i="8"/>
  <c r="F485" i="8"/>
  <c r="G485" i="8"/>
  <c r="H485" i="8"/>
  <c r="C486" i="8"/>
  <c r="D486" i="8"/>
  <c r="E486" i="8"/>
  <c r="F486" i="8"/>
  <c r="G486" i="8"/>
  <c r="H486" i="8"/>
  <c r="B487" i="8"/>
  <c r="C487" i="8"/>
  <c r="D487" i="8"/>
  <c r="E487" i="8"/>
  <c r="F487" i="8"/>
  <c r="G487" i="8"/>
  <c r="H487" i="8"/>
  <c r="B488" i="8"/>
  <c r="C488" i="8"/>
  <c r="D488" i="8"/>
  <c r="E488" i="8"/>
  <c r="F488" i="8"/>
  <c r="G488" i="8"/>
  <c r="H488" i="8"/>
  <c r="B489" i="8"/>
  <c r="C489" i="8"/>
  <c r="D489" i="8"/>
  <c r="E489" i="8"/>
  <c r="F489" i="8"/>
  <c r="G489" i="8"/>
  <c r="H489" i="8"/>
  <c r="B490" i="8"/>
  <c r="C490" i="8"/>
  <c r="D490" i="8"/>
  <c r="E490" i="8"/>
  <c r="F490" i="8"/>
  <c r="G490" i="8"/>
  <c r="H490" i="8"/>
  <c r="B491" i="8"/>
  <c r="C491" i="8"/>
  <c r="D491" i="8"/>
  <c r="E491" i="8"/>
  <c r="F491" i="8"/>
  <c r="G491" i="8"/>
  <c r="H491" i="8"/>
  <c r="B492" i="8"/>
  <c r="C492" i="8"/>
  <c r="D492" i="8"/>
  <c r="E492" i="8"/>
  <c r="F492" i="8"/>
  <c r="G492" i="8"/>
  <c r="H492" i="8"/>
  <c r="B493" i="8"/>
  <c r="C493" i="8"/>
  <c r="D493" i="8"/>
  <c r="E493" i="8"/>
  <c r="F493" i="8"/>
  <c r="G493" i="8"/>
  <c r="H493" i="8"/>
  <c r="B494" i="8"/>
  <c r="C494" i="8"/>
  <c r="D494" i="8"/>
  <c r="E494" i="8"/>
  <c r="F494" i="8"/>
  <c r="G494" i="8"/>
  <c r="H494" i="8"/>
  <c r="B495" i="8"/>
  <c r="C495" i="8"/>
  <c r="D495" i="8"/>
  <c r="E495" i="8"/>
  <c r="F495" i="8"/>
  <c r="G495" i="8"/>
  <c r="H495" i="8"/>
  <c r="B496" i="8"/>
  <c r="C496" i="8"/>
  <c r="D496" i="8"/>
  <c r="E496" i="8"/>
  <c r="F496" i="8"/>
  <c r="G496" i="8"/>
  <c r="H496" i="8"/>
  <c r="B497" i="8"/>
  <c r="C497" i="8"/>
  <c r="D497" i="8"/>
  <c r="E497" i="8"/>
  <c r="F497" i="8"/>
  <c r="G497" i="8"/>
  <c r="H497" i="8"/>
  <c r="B498" i="8"/>
  <c r="C498" i="8"/>
  <c r="D498" i="8"/>
  <c r="E498" i="8"/>
  <c r="F498" i="8"/>
  <c r="G498" i="8"/>
  <c r="H498" i="8"/>
  <c r="B499" i="8"/>
  <c r="C499" i="8"/>
  <c r="D499" i="8"/>
  <c r="E499" i="8"/>
  <c r="F499" i="8"/>
  <c r="G499" i="8"/>
  <c r="H499" i="8"/>
  <c r="B500" i="8"/>
  <c r="C500" i="8"/>
  <c r="D500" i="8"/>
  <c r="E500" i="8"/>
  <c r="F500" i="8"/>
  <c r="G500" i="8"/>
  <c r="H500" i="8"/>
  <c r="B501" i="8"/>
  <c r="C501" i="8"/>
  <c r="D501" i="8"/>
  <c r="E501" i="8"/>
  <c r="F501" i="8"/>
  <c r="G501" i="8"/>
  <c r="H501" i="8"/>
  <c r="B502" i="8"/>
  <c r="C502" i="8"/>
  <c r="D502" i="8"/>
  <c r="E502" i="8"/>
  <c r="F502" i="8"/>
  <c r="G502" i="8"/>
  <c r="H502" i="8"/>
  <c r="B503" i="8"/>
  <c r="C503" i="8"/>
  <c r="D503" i="8"/>
  <c r="E503" i="8"/>
  <c r="F503" i="8"/>
  <c r="G503" i="8"/>
  <c r="H503" i="8"/>
  <c r="B504" i="8"/>
  <c r="C504" i="8"/>
  <c r="D504" i="8"/>
  <c r="E504" i="8"/>
  <c r="F504" i="8"/>
  <c r="G504" i="8"/>
  <c r="H504" i="8"/>
  <c r="B505" i="8"/>
  <c r="C505" i="8"/>
  <c r="D505" i="8"/>
  <c r="E505" i="8"/>
  <c r="F505" i="8"/>
  <c r="G505" i="8"/>
  <c r="H505" i="8"/>
  <c r="B506" i="8"/>
  <c r="C506" i="8"/>
  <c r="D506" i="8"/>
  <c r="E506" i="8"/>
  <c r="F506" i="8"/>
  <c r="G506" i="8"/>
  <c r="H506" i="8"/>
  <c r="B507" i="8"/>
  <c r="C507" i="8"/>
  <c r="D507" i="8"/>
  <c r="E507" i="8"/>
  <c r="F507" i="8"/>
  <c r="G507" i="8"/>
  <c r="H507" i="8"/>
  <c r="B508" i="8"/>
  <c r="C508" i="8"/>
  <c r="D508" i="8"/>
  <c r="E508" i="8"/>
  <c r="F508" i="8"/>
  <c r="G508" i="8"/>
  <c r="H508" i="8"/>
  <c r="B509" i="8"/>
  <c r="C509" i="8"/>
  <c r="D509" i="8"/>
  <c r="E509" i="8"/>
  <c r="F509" i="8"/>
  <c r="G509" i="8"/>
  <c r="H509" i="8"/>
  <c r="B510" i="8"/>
  <c r="C510" i="8"/>
  <c r="D510" i="8"/>
  <c r="E510" i="8"/>
  <c r="F510" i="8"/>
  <c r="G510" i="8"/>
  <c r="H510" i="8"/>
  <c r="B511" i="8"/>
  <c r="C511" i="8"/>
  <c r="D511" i="8"/>
  <c r="E511" i="8"/>
  <c r="F511" i="8"/>
  <c r="G511" i="8"/>
  <c r="H511" i="8"/>
  <c r="B512" i="8"/>
  <c r="C512" i="8"/>
  <c r="D512" i="8"/>
  <c r="E512" i="8"/>
  <c r="F512" i="8"/>
  <c r="G512" i="8"/>
  <c r="H512" i="8"/>
  <c r="B513" i="8"/>
  <c r="C513" i="8"/>
  <c r="D513" i="8"/>
  <c r="E513" i="8"/>
  <c r="F513" i="8"/>
  <c r="G513" i="8"/>
  <c r="H513" i="8"/>
  <c r="B514" i="8"/>
  <c r="C514" i="8"/>
  <c r="D514" i="8"/>
  <c r="E514" i="8"/>
  <c r="F514" i="8"/>
  <c r="G514" i="8"/>
  <c r="H514" i="8"/>
  <c r="B515" i="8"/>
  <c r="C515" i="8"/>
  <c r="D515" i="8"/>
  <c r="E515" i="8"/>
  <c r="F515" i="8"/>
  <c r="G515" i="8"/>
  <c r="H515" i="8"/>
  <c r="B516" i="8"/>
  <c r="C516" i="8"/>
  <c r="D516" i="8"/>
  <c r="E516" i="8"/>
  <c r="F516" i="8"/>
  <c r="G516" i="8"/>
  <c r="H516" i="8"/>
  <c r="B517" i="8"/>
  <c r="C517" i="8"/>
  <c r="D517" i="8"/>
  <c r="E517" i="8"/>
  <c r="F517" i="8"/>
  <c r="G517" i="8"/>
  <c r="H517" i="8"/>
  <c r="B518" i="8"/>
  <c r="C518" i="8"/>
  <c r="D518" i="8"/>
  <c r="E518" i="8"/>
  <c r="F518" i="8"/>
  <c r="G518" i="8"/>
  <c r="H518" i="8"/>
  <c r="B519" i="8"/>
  <c r="C519" i="8"/>
  <c r="D519" i="8"/>
  <c r="E519" i="8"/>
  <c r="F519" i="8"/>
  <c r="G519" i="8"/>
  <c r="H519" i="8"/>
  <c r="B520" i="8"/>
  <c r="C520" i="8"/>
  <c r="D520" i="8"/>
  <c r="E520" i="8"/>
  <c r="F520" i="8"/>
  <c r="G520" i="8"/>
  <c r="H520" i="8"/>
  <c r="B521" i="8"/>
  <c r="C521" i="8"/>
  <c r="D521" i="8"/>
  <c r="E521" i="8"/>
  <c r="F521" i="8"/>
  <c r="G521" i="8"/>
  <c r="H521" i="8"/>
  <c r="B522" i="8"/>
  <c r="C522" i="8"/>
  <c r="D522" i="8"/>
  <c r="E522" i="8"/>
  <c r="F522" i="8"/>
  <c r="G522" i="8"/>
  <c r="H522" i="8"/>
  <c r="B523" i="8"/>
  <c r="C523" i="8"/>
  <c r="D523" i="8"/>
  <c r="E523" i="8"/>
  <c r="F523" i="8"/>
  <c r="G523" i="8"/>
  <c r="H523" i="8"/>
  <c r="B524" i="8"/>
  <c r="C524" i="8"/>
  <c r="D524" i="8"/>
  <c r="E524" i="8"/>
  <c r="F524" i="8"/>
  <c r="G524" i="8"/>
  <c r="H524" i="8"/>
  <c r="B525" i="8"/>
  <c r="C525" i="8"/>
  <c r="D525" i="8"/>
  <c r="E525" i="8"/>
  <c r="F525" i="8"/>
  <c r="G525" i="8"/>
  <c r="H525" i="8"/>
  <c r="B526" i="8"/>
  <c r="C526" i="8"/>
  <c r="D526" i="8"/>
  <c r="E526" i="8"/>
  <c r="F526" i="8"/>
  <c r="G526" i="8"/>
  <c r="H526" i="8"/>
  <c r="B527" i="8"/>
  <c r="C527" i="8"/>
  <c r="D527" i="8"/>
  <c r="E527" i="8"/>
  <c r="F527" i="8"/>
  <c r="G527" i="8"/>
  <c r="H527" i="8"/>
  <c r="B528" i="8"/>
  <c r="C528" i="8"/>
  <c r="D528" i="8"/>
  <c r="E528" i="8"/>
  <c r="F528" i="8"/>
  <c r="G528" i="8"/>
  <c r="H528" i="8"/>
  <c r="B529" i="8"/>
  <c r="C529" i="8"/>
  <c r="D529" i="8"/>
  <c r="E529" i="8"/>
  <c r="F529" i="8"/>
  <c r="G529" i="8"/>
  <c r="H529" i="8"/>
  <c r="B530" i="8"/>
  <c r="C530" i="8"/>
  <c r="D530" i="8"/>
  <c r="E530" i="8"/>
  <c r="F530" i="8"/>
  <c r="G530" i="8"/>
  <c r="H530" i="8"/>
  <c r="B531" i="8"/>
  <c r="C531" i="8"/>
  <c r="D531" i="8"/>
  <c r="E531" i="8"/>
  <c r="F531" i="8"/>
  <c r="G531" i="8"/>
  <c r="H531" i="8"/>
  <c r="B532" i="8"/>
  <c r="C532" i="8"/>
  <c r="D532" i="8"/>
  <c r="E532" i="8"/>
  <c r="F532" i="8"/>
  <c r="G532" i="8"/>
  <c r="H532" i="8"/>
  <c r="B533" i="8"/>
  <c r="C533" i="8"/>
  <c r="D533" i="8"/>
  <c r="E533" i="8"/>
  <c r="F533" i="8"/>
  <c r="G533" i="8"/>
  <c r="H533" i="8"/>
  <c r="B534" i="8"/>
  <c r="C534" i="8"/>
  <c r="D534" i="8"/>
  <c r="E534" i="8"/>
  <c r="F534" i="8"/>
  <c r="G534" i="8"/>
  <c r="H534" i="8"/>
  <c r="B535" i="8"/>
  <c r="C535" i="8"/>
  <c r="D535" i="8"/>
  <c r="E535" i="8"/>
  <c r="F535" i="8"/>
  <c r="G535" i="8"/>
  <c r="H535" i="8"/>
  <c r="B536" i="8"/>
  <c r="C536" i="8"/>
  <c r="D536" i="8"/>
  <c r="E536" i="8"/>
  <c r="F536" i="8"/>
  <c r="G536" i="8"/>
  <c r="H536" i="8"/>
  <c r="B537" i="8"/>
  <c r="C537" i="8"/>
  <c r="D537" i="8"/>
  <c r="E537" i="8"/>
  <c r="F537" i="8"/>
  <c r="G537" i="8"/>
  <c r="H537" i="8"/>
  <c r="B538" i="8"/>
  <c r="C538" i="8"/>
  <c r="D538" i="8"/>
  <c r="E538" i="8"/>
  <c r="F538" i="8"/>
  <c r="G538" i="8"/>
  <c r="H538" i="8"/>
  <c r="B539" i="8"/>
  <c r="C539" i="8"/>
  <c r="D539" i="8"/>
  <c r="E539" i="8"/>
  <c r="F539" i="8"/>
  <c r="G539" i="8"/>
  <c r="H539" i="8"/>
  <c r="B540" i="8"/>
  <c r="C540" i="8"/>
  <c r="D540" i="8"/>
  <c r="E540" i="8"/>
  <c r="F540" i="8"/>
  <c r="G540" i="8"/>
  <c r="H540" i="8"/>
  <c r="B541" i="8"/>
  <c r="C541" i="8"/>
  <c r="D541" i="8"/>
  <c r="E541" i="8"/>
  <c r="F541" i="8"/>
  <c r="G541" i="8"/>
  <c r="H541" i="8"/>
  <c r="B542" i="8"/>
  <c r="C542" i="8"/>
  <c r="D542" i="8"/>
  <c r="E542" i="8"/>
  <c r="F542" i="8"/>
  <c r="G542" i="8"/>
  <c r="H542" i="8"/>
  <c r="B543" i="8"/>
  <c r="C543" i="8"/>
  <c r="D543" i="8"/>
  <c r="E543" i="8"/>
  <c r="F543" i="8"/>
  <c r="G543" i="8"/>
  <c r="H543" i="8"/>
  <c r="E544" i="8"/>
  <c r="F544" i="8"/>
  <c r="G544" i="8"/>
  <c r="H544" i="8"/>
  <c r="B545" i="8"/>
  <c r="C545" i="8"/>
  <c r="E545" i="8"/>
  <c r="F545" i="8"/>
  <c r="G545" i="8"/>
  <c r="H545" i="8"/>
  <c r="B546" i="8"/>
  <c r="C546" i="8"/>
  <c r="D546" i="8"/>
  <c r="E546" i="8"/>
  <c r="F546" i="8"/>
  <c r="G546" i="8"/>
  <c r="H546" i="8"/>
  <c r="B547" i="8"/>
  <c r="C547" i="8"/>
  <c r="D547" i="8"/>
  <c r="E547" i="8"/>
  <c r="F547" i="8"/>
  <c r="G547" i="8"/>
  <c r="H547" i="8"/>
  <c r="B548" i="8"/>
  <c r="C548" i="8"/>
  <c r="D548" i="8"/>
  <c r="E548" i="8"/>
  <c r="F548" i="8"/>
  <c r="G548" i="8"/>
  <c r="H548" i="8"/>
  <c r="B549" i="8"/>
  <c r="C549" i="8"/>
  <c r="D549" i="8"/>
  <c r="E549" i="8"/>
  <c r="F549" i="8"/>
  <c r="G549" i="8"/>
  <c r="H549" i="8"/>
  <c r="B550" i="8"/>
  <c r="C550" i="8"/>
  <c r="D550" i="8"/>
  <c r="E550" i="8"/>
  <c r="F550" i="8"/>
  <c r="G550" i="8"/>
  <c r="H550" i="8"/>
  <c r="B551" i="8"/>
  <c r="C551" i="8"/>
  <c r="D551" i="8"/>
  <c r="E551" i="8"/>
  <c r="F551" i="8"/>
  <c r="G551" i="8"/>
  <c r="H551" i="8"/>
  <c r="B552" i="8"/>
  <c r="C552" i="8"/>
  <c r="D552" i="8"/>
  <c r="E552" i="8"/>
  <c r="F552" i="8"/>
  <c r="G552" i="8"/>
  <c r="H552" i="8"/>
  <c r="B553" i="8"/>
  <c r="C553" i="8"/>
  <c r="D553" i="8"/>
  <c r="E553" i="8"/>
  <c r="F553" i="8"/>
  <c r="G553" i="8"/>
  <c r="H553" i="8"/>
  <c r="B554" i="8"/>
  <c r="C554" i="8"/>
  <c r="D554" i="8"/>
  <c r="E554" i="8"/>
  <c r="F554" i="8"/>
  <c r="G554" i="8"/>
  <c r="H554" i="8"/>
  <c r="B555" i="8"/>
  <c r="C555" i="8"/>
  <c r="D555" i="8"/>
  <c r="E555" i="8"/>
  <c r="F555" i="8"/>
  <c r="G555" i="8"/>
  <c r="H555" i="8"/>
  <c r="B556" i="8"/>
  <c r="C556" i="8"/>
  <c r="D556" i="8"/>
  <c r="E556" i="8"/>
  <c r="F556" i="8"/>
  <c r="G556" i="8"/>
  <c r="H556" i="8"/>
  <c r="B557" i="8"/>
  <c r="C557" i="8"/>
  <c r="D557" i="8"/>
  <c r="E557" i="8"/>
  <c r="F557" i="8"/>
  <c r="G557" i="8"/>
  <c r="H557" i="8"/>
  <c r="B558" i="8"/>
  <c r="C558" i="8"/>
  <c r="D558" i="8"/>
  <c r="E558" i="8"/>
  <c r="F558" i="8"/>
  <c r="G558" i="8"/>
  <c r="H558" i="8"/>
  <c r="B559" i="8"/>
  <c r="C559" i="8"/>
  <c r="D559" i="8"/>
  <c r="E559" i="8"/>
  <c r="F559" i="8"/>
  <c r="G559" i="8"/>
  <c r="H559" i="8"/>
  <c r="B560" i="8"/>
  <c r="C560" i="8"/>
  <c r="D560" i="8"/>
  <c r="E560" i="8"/>
  <c r="F560" i="8"/>
  <c r="G560" i="8"/>
  <c r="H560" i="8"/>
  <c r="B561" i="8"/>
  <c r="C561" i="8"/>
  <c r="D561" i="8"/>
  <c r="E561" i="8"/>
  <c r="F561" i="8"/>
  <c r="G561" i="8"/>
  <c r="H561" i="8"/>
  <c r="B562" i="8"/>
  <c r="C562" i="8"/>
  <c r="D562" i="8"/>
  <c r="E562" i="8"/>
  <c r="F562" i="8"/>
  <c r="G562" i="8"/>
  <c r="H562" i="8"/>
  <c r="B563" i="8"/>
  <c r="C563" i="8"/>
  <c r="D563" i="8"/>
  <c r="E563" i="8"/>
  <c r="F563" i="8"/>
  <c r="G563" i="8"/>
  <c r="H563" i="8"/>
  <c r="B564" i="8"/>
  <c r="C564" i="8"/>
  <c r="D564" i="8"/>
  <c r="E564" i="8"/>
  <c r="F564" i="8"/>
  <c r="G564" i="8"/>
  <c r="H564" i="8"/>
  <c r="B565" i="8"/>
  <c r="C565" i="8"/>
  <c r="D565" i="8"/>
  <c r="E565" i="8"/>
  <c r="F565" i="8"/>
  <c r="G565" i="8"/>
  <c r="H565" i="8"/>
  <c r="B566" i="8"/>
  <c r="C566" i="8"/>
  <c r="D566" i="8"/>
  <c r="E566" i="8"/>
  <c r="F566" i="8"/>
  <c r="G566" i="8"/>
  <c r="H566" i="8"/>
  <c r="B567" i="8"/>
  <c r="C567" i="8"/>
  <c r="D567" i="8"/>
  <c r="E567" i="8"/>
  <c r="F567" i="8"/>
  <c r="G567" i="8"/>
  <c r="H567" i="8"/>
  <c r="B568" i="8"/>
  <c r="C568" i="8"/>
  <c r="D568" i="8"/>
  <c r="E568" i="8"/>
  <c r="F568" i="8"/>
  <c r="G568" i="8"/>
  <c r="H568" i="8"/>
  <c r="B569" i="8"/>
  <c r="C569" i="8"/>
  <c r="D569" i="8"/>
  <c r="E569" i="8"/>
  <c r="F569" i="8"/>
  <c r="G569" i="8"/>
  <c r="H569" i="8"/>
  <c r="B570" i="8"/>
  <c r="C570" i="8"/>
  <c r="D570" i="8"/>
  <c r="E570" i="8"/>
  <c r="F570" i="8"/>
  <c r="G570" i="8"/>
  <c r="H570" i="8"/>
  <c r="B571" i="8"/>
  <c r="C571" i="8"/>
  <c r="D571" i="8"/>
  <c r="E571" i="8"/>
  <c r="F571" i="8"/>
  <c r="G571" i="8"/>
  <c r="H571" i="8"/>
  <c r="B572" i="8"/>
  <c r="C572" i="8"/>
  <c r="D572" i="8"/>
  <c r="E572" i="8"/>
  <c r="F572" i="8"/>
  <c r="G572" i="8"/>
  <c r="H572" i="8"/>
  <c r="B573" i="8"/>
  <c r="C573" i="8"/>
  <c r="D573" i="8"/>
  <c r="E573" i="8"/>
  <c r="F573" i="8"/>
  <c r="G573" i="8"/>
  <c r="H573" i="8"/>
  <c r="B574" i="8"/>
  <c r="C574" i="8"/>
  <c r="D574" i="8"/>
  <c r="E574" i="8"/>
  <c r="F574" i="8"/>
  <c r="G574" i="8"/>
  <c r="H574" i="8"/>
  <c r="B575" i="8"/>
  <c r="C575" i="8"/>
  <c r="D575" i="8"/>
  <c r="E575" i="8"/>
  <c r="F575" i="8"/>
  <c r="G575" i="8"/>
  <c r="H575" i="8"/>
  <c r="B576" i="8"/>
  <c r="C576" i="8"/>
  <c r="D576" i="8"/>
  <c r="E576" i="8"/>
  <c r="F576" i="8"/>
  <c r="G576" i="8"/>
  <c r="H576" i="8"/>
  <c r="B577" i="8"/>
  <c r="C577" i="8"/>
  <c r="D577" i="8"/>
  <c r="E577" i="8"/>
  <c r="F577" i="8"/>
  <c r="G577" i="8"/>
  <c r="H577" i="8"/>
  <c r="B578" i="8"/>
  <c r="C578" i="8"/>
  <c r="D578" i="8"/>
  <c r="E578" i="8"/>
  <c r="F578" i="8"/>
  <c r="G578" i="8"/>
  <c r="H578" i="8"/>
  <c r="B579" i="8"/>
  <c r="C579" i="8"/>
  <c r="D579" i="8"/>
  <c r="E579" i="8"/>
  <c r="F579" i="8"/>
  <c r="G579" i="8"/>
  <c r="H579" i="8"/>
  <c r="B580" i="8"/>
  <c r="C580" i="8"/>
  <c r="D580" i="8"/>
  <c r="E580" i="8"/>
  <c r="F580" i="8"/>
  <c r="G580" i="8"/>
  <c r="H580" i="8"/>
  <c r="B581" i="8"/>
  <c r="C581" i="8"/>
  <c r="D581" i="8"/>
  <c r="E581" i="8"/>
  <c r="F581" i="8"/>
  <c r="G581" i="8"/>
  <c r="H581" i="8"/>
  <c r="B582" i="8"/>
  <c r="C582" i="8"/>
  <c r="D582" i="8"/>
  <c r="E582" i="8"/>
  <c r="F582" i="8"/>
  <c r="G582" i="8"/>
  <c r="H582" i="8"/>
  <c r="B583" i="8"/>
  <c r="C583" i="8"/>
  <c r="D583" i="8"/>
  <c r="E583" i="8"/>
  <c r="F583" i="8"/>
  <c r="G583" i="8"/>
  <c r="H583" i="8"/>
  <c r="B584" i="8"/>
  <c r="C584" i="8"/>
  <c r="D584" i="8"/>
  <c r="E584" i="8"/>
  <c r="F584" i="8"/>
  <c r="G584" i="8"/>
  <c r="H584" i="8"/>
  <c r="B585" i="8"/>
  <c r="C585" i="8"/>
  <c r="D585" i="8"/>
  <c r="E585" i="8"/>
  <c r="F585" i="8"/>
  <c r="G585" i="8"/>
  <c r="H585" i="8"/>
  <c r="B586" i="8"/>
  <c r="C586" i="8"/>
  <c r="D586" i="8"/>
  <c r="E586" i="8"/>
  <c r="F586" i="8"/>
  <c r="G586" i="8"/>
  <c r="H586" i="8"/>
  <c r="B587" i="8"/>
  <c r="C587" i="8"/>
  <c r="D587" i="8"/>
  <c r="E587" i="8"/>
  <c r="F587" i="8"/>
  <c r="G587" i="8"/>
  <c r="H587" i="8"/>
  <c r="B588" i="8"/>
  <c r="C588" i="8"/>
  <c r="D588" i="8"/>
  <c r="E588" i="8"/>
  <c r="F588" i="8"/>
  <c r="G588" i="8"/>
  <c r="H588" i="8"/>
  <c r="B589" i="8"/>
  <c r="C589" i="8"/>
  <c r="D589" i="8"/>
  <c r="E589" i="8"/>
  <c r="F589" i="8"/>
  <c r="G589" i="8"/>
  <c r="H589" i="8"/>
  <c r="B590" i="8"/>
  <c r="C590" i="8"/>
  <c r="D590" i="8"/>
  <c r="E590" i="8"/>
  <c r="F590" i="8"/>
  <c r="G590" i="8"/>
  <c r="H590" i="8"/>
  <c r="B591" i="8"/>
  <c r="C591" i="8"/>
  <c r="D591" i="8"/>
  <c r="E591" i="8"/>
  <c r="F591" i="8"/>
  <c r="G591" i="8"/>
  <c r="H591" i="8"/>
  <c r="B592" i="8"/>
  <c r="C592" i="8"/>
  <c r="D592" i="8"/>
  <c r="E592" i="8"/>
  <c r="F592" i="8"/>
  <c r="G592" i="8"/>
  <c r="H592" i="8"/>
  <c r="B593" i="8"/>
  <c r="C593" i="8"/>
  <c r="D593" i="8"/>
  <c r="E593" i="8"/>
  <c r="F593" i="8"/>
  <c r="G593" i="8"/>
  <c r="H593" i="8"/>
  <c r="B594" i="8"/>
  <c r="C594" i="8"/>
  <c r="D594" i="8"/>
  <c r="E594" i="8"/>
  <c r="F594" i="8"/>
  <c r="G594" i="8"/>
  <c r="H594" i="8"/>
  <c r="B595" i="8"/>
  <c r="C595" i="8"/>
  <c r="D595" i="8"/>
  <c r="E595" i="8"/>
  <c r="F595" i="8"/>
  <c r="G595" i="8"/>
  <c r="H595" i="8"/>
  <c r="B596" i="8"/>
  <c r="C596" i="8"/>
  <c r="D596" i="8"/>
  <c r="E596" i="8"/>
  <c r="F596" i="8"/>
  <c r="G596" i="8"/>
  <c r="H596" i="8"/>
  <c r="B597" i="8"/>
  <c r="C597" i="8"/>
  <c r="D597" i="8"/>
  <c r="E597" i="8"/>
  <c r="F597" i="8"/>
  <c r="G597" i="8"/>
  <c r="H597" i="8"/>
  <c r="B598" i="8"/>
  <c r="C598" i="8"/>
  <c r="D598" i="8"/>
  <c r="E598" i="8"/>
  <c r="F598" i="8"/>
  <c r="G598" i="8"/>
  <c r="H598" i="8"/>
  <c r="B599" i="8"/>
  <c r="C599" i="8"/>
  <c r="D599" i="8"/>
  <c r="E599" i="8"/>
  <c r="F599" i="8"/>
  <c r="G599" i="8"/>
  <c r="H599" i="8"/>
  <c r="B600" i="8"/>
  <c r="C600" i="8"/>
  <c r="D600" i="8"/>
  <c r="E600" i="8"/>
  <c r="F600" i="8"/>
  <c r="G600" i="8"/>
  <c r="H600" i="8"/>
  <c r="B601" i="8"/>
  <c r="C601" i="8"/>
  <c r="D601" i="8"/>
  <c r="E601" i="8"/>
  <c r="F601" i="8"/>
  <c r="G601" i="8"/>
  <c r="H601" i="8"/>
  <c r="B602" i="8"/>
  <c r="C602" i="8"/>
  <c r="D602" i="8"/>
  <c r="E602" i="8"/>
  <c r="F602" i="8"/>
  <c r="G602" i="8"/>
  <c r="H602" i="8"/>
  <c r="B603" i="8"/>
  <c r="C603" i="8"/>
  <c r="D603" i="8"/>
  <c r="E603" i="8"/>
  <c r="F603" i="8"/>
  <c r="G603" i="8"/>
  <c r="H603" i="8"/>
  <c r="B604" i="8"/>
  <c r="C604" i="8"/>
  <c r="D604" i="8"/>
  <c r="E604" i="8"/>
  <c r="F604" i="8"/>
  <c r="G604" i="8"/>
  <c r="H604" i="8"/>
  <c r="B605" i="8"/>
  <c r="C605" i="8"/>
  <c r="D605" i="8"/>
  <c r="E605" i="8"/>
  <c r="F605" i="8"/>
  <c r="G605" i="8"/>
  <c r="H605" i="8"/>
  <c r="B606" i="8"/>
  <c r="C606" i="8"/>
  <c r="D606" i="8"/>
  <c r="E606" i="8"/>
  <c r="F606" i="8"/>
  <c r="G606" i="8"/>
  <c r="H606" i="8"/>
  <c r="B607" i="8"/>
  <c r="C607" i="8"/>
  <c r="D607" i="8"/>
  <c r="E607" i="8"/>
  <c r="F607" i="8"/>
  <c r="G607" i="8"/>
  <c r="H607" i="8"/>
  <c r="B608" i="8"/>
  <c r="C608" i="8"/>
  <c r="D608" i="8"/>
  <c r="E608" i="8"/>
  <c r="F608" i="8"/>
  <c r="G608" i="8"/>
  <c r="H608" i="8"/>
  <c r="B609" i="8"/>
  <c r="C609" i="8"/>
  <c r="D609" i="8"/>
  <c r="E609" i="8"/>
  <c r="F609" i="8"/>
  <c r="G609" i="8"/>
  <c r="H609" i="8"/>
  <c r="B610" i="8"/>
  <c r="C610" i="8"/>
  <c r="D610" i="8"/>
  <c r="E610" i="8"/>
  <c r="F610" i="8"/>
  <c r="G610" i="8"/>
  <c r="H610" i="8"/>
  <c r="B611" i="8"/>
  <c r="C611" i="8"/>
  <c r="D611" i="8"/>
  <c r="E611" i="8"/>
  <c r="F611" i="8"/>
  <c r="G611" i="8"/>
  <c r="H611" i="8"/>
  <c r="B612" i="8"/>
  <c r="C612" i="8"/>
  <c r="D612" i="8"/>
  <c r="E612" i="8"/>
  <c r="F612" i="8"/>
  <c r="G612" i="8"/>
  <c r="H612" i="8"/>
  <c r="B613" i="8"/>
  <c r="C613" i="8"/>
  <c r="D613" i="8"/>
  <c r="E613" i="8"/>
  <c r="F613" i="8"/>
  <c r="G613" i="8"/>
  <c r="H613" i="8"/>
  <c r="B614" i="8"/>
  <c r="C614" i="8"/>
  <c r="D614" i="8"/>
  <c r="E614" i="8"/>
  <c r="F614" i="8"/>
  <c r="G614" i="8"/>
  <c r="H614" i="8"/>
  <c r="B615" i="8"/>
  <c r="C615" i="8"/>
  <c r="D615" i="8"/>
  <c r="E615" i="8"/>
  <c r="F615" i="8"/>
  <c r="G615" i="8"/>
  <c r="H615" i="8"/>
  <c r="B616" i="8"/>
  <c r="C616" i="8"/>
  <c r="D616" i="8"/>
  <c r="E616" i="8"/>
  <c r="F616" i="8"/>
  <c r="G616" i="8"/>
  <c r="H616" i="8"/>
  <c r="B617" i="8"/>
  <c r="C617" i="8"/>
  <c r="D617" i="8"/>
  <c r="E617" i="8"/>
  <c r="F617" i="8"/>
  <c r="G617" i="8"/>
  <c r="H617" i="8"/>
  <c r="B618" i="8"/>
  <c r="C618" i="8"/>
  <c r="D618" i="8"/>
  <c r="E618" i="8"/>
  <c r="F618" i="8"/>
  <c r="G618" i="8"/>
  <c r="H618" i="8"/>
  <c r="B619" i="8"/>
  <c r="C619" i="8"/>
  <c r="D619" i="8"/>
  <c r="E619" i="8"/>
  <c r="F619" i="8"/>
  <c r="G619" i="8"/>
  <c r="H619" i="8"/>
  <c r="B620" i="8"/>
  <c r="C620" i="8"/>
  <c r="D620" i="8"/>
  <c r="E620" i="8"/>
  <c r="F620" i="8"/>
  <c r="G620" i="8"/>
  <c r="H620" i="8"/>
  <c r="B621" i="8"/>
  <c r="C621" i="8"/>
  <c r="D621" i="8"/>
  <c r="E621" i="8"/>
  <c r="F621" i="8"/>
  <c r="G621" i="8"/>
  <c r="H621" i="8"/>
  <c r="B622" i="8"/>
  <c r="C622" i="8"/>
  <c r="D622" i="8"/>
  <c r="E622" i="8"/>
  <c r="F622" i="8"/>
  <c r="G622" i="8"/>
  <c r="H622" i="8"/>
  <c r="B623" i="8"/>
  <c r="C623" i="8"/>
  <c r="D623" i="8"/>
  <c r="E623" i="8"/>
  <c r="F623" i="8"/>
  <c r="G623" i="8"/>
  <c r="H623" i="8"/>
  <c r="B624" i="8"/>
  <c r="C624" i="8"/>
  <c r="D624" i="8"/>
  <c r="E624" i="8"/>
  <c r="F624" i="8"/>
  <c r="G624" i="8"/>
  <c r="H624" i="8"/>
  <c r="B625" i="8"/>
  <c r="C625" i="8"/>
  <c r="D625" i="8"/>
  <c r="E625" i="8"/>
  <c r="F625" i="8"/>
  <c r="G625" i="8"/>
  <c r="H625" i="8"/>
  <c r="B626" i="8"/>
  <c r="C626" i="8"/>
  <c r="D626" i="8"/>
  <c r="E626" i="8"/>
  <c r="F626" i="8"/>
  <c r="G626" i="8"/>
  <c r="H626" i="8"/>
  <c r="B627" i="8"/>
  <c r="C627" i="8"/>
  <c r="D627" i="8"/>
  <c r="E627" i="8"/>
  <c r="F627" i="8"/>
  <c r="G627" i="8"/>
  <c r="H627" i="8"/>
  <c r="B628" i="8"/>
  <c r="C628" i="8"/>
  <c r="D628" i="8"/>
  <c r="E628" i="8"/>
  <c r="F628" i="8"/>
  <c r="G628" i="8"/>
  <c r="H628" i="8"/>
  <c r="B629" i="8"/>
  <c r="C629" i="8"/>
  <c r="D629" i="8"/>
  <c r="E629" i="8"/>
  <c r="F629" i="8"/>
  <c r="G629" i="8"/>
  <c r="H629" i="8"/>
  <c r="B630" i="8"/>
  <c r="C630" i="8"/>
  <c r="D630" i="8"/>
  <c r="E630" i="8"/>
  <c r="F630" i="8"/>
  <c r="G630" i="8"/>
  <c r="H630" i="8"/>
  <c r="B631" i="8"/>
  <c r="C631" i="8"/>
  <c r="D631" i="8"/>
  <c r="E631" i="8"/>
  <c r="F631" i="8"/>
  <c r="G631" i="8"/>
  <c r="H631" i="8"/>
  <c r="B632" i="8"/>
  <c r="C632" i="8"/>
  <c r="D632" i="8"/>
  <c r="E632" i="8"/>
  <c r="F632" i="8"/>
  <c r="G632" i="8"/>
  <c r="H632" i="8"/>
  <c r="B633" i="8"/>
  <c r="C633" i="8"/>
  <c r="D633" i="8"/>
  <c r="E633" i="8"/>
  <c r="F633" i="8"/>
  <c r="G633" i="8"/>
  <c r="H633" i="8"/>
  <c r="B634" i="8"/>
  <c r="C634" i="8"/>
  <c r="D634" i="8"/>
  <c r="E634" i="8"/>
  <c r="F634" i="8"/>
  <c r="G634" i="8"/>
  <c r="H634" i="8"/>
  <c r="B635" i="8"/>
  <c r="C635" i="8"/>
  <c r="D635" i="8"/>
  <c r="E635" i="8"/>
  <c r="F635" i="8"/>
  <c r="G635" i="8"/>
  <c r="H635" i="8"/>
  <c r="B636" i="8"/>
  <c r="C636" i="8"/>
  <c r="D636" i="8"/>
  <c r="E636" i="8"/>
  <c r="F636" i="8"/>
  <c r="G636" i="8"/>
  <c r="H636" i="8"/>
  <c r="B637" i="8"/>
  <c r="C637" i="8"/>
  <c r="D637" i="8"/>
  <c r="E637" i="8"/>
  <c r="F637" i="8"/>
  <c r="G637" i="8"/>
  <c r="H637" i="8"/>
  <c r="B638" i="8"/>
  <c r="C638" i="8"/>
  <c r="D638" i="8"/>
  <c r="E638" i="8"/>
  <c r="F638" i="8"/>
  <c r="G638" i="8"/>
  <c r="H638" i="8"/>
  <c r="B639" i="8"/>
  <c r="C639" i="8"/>
  <c r="D639" i="8"/>
  <c r="E639" i="8"/>
  <c r="F639" i="8"/>
  <c r="G639" i="8"/>
  <c r="H639" i="8"/>
  <c r="B640" i="8"/>
  <c r="C640" i="8"/>
  <c r="D640" i="8"/>
  <c r="E640" i="8"/>
  <c r="F640" i="8"/>
  <c r="G640" i="8"/>
  <c r="H640" i="8"/>
  <c r="B641" i="8"/>
  <c r="C641" i="8"/>
  <c r="D641" i="8"/>
  <c r="E641" i="8"/>
  <c r="F641" i="8"/>
  <c r="G641" i="8"/>
  <c r="H641" i="8"/>
  <c r="B642" i="8"/>
  <c r="C642" i="8"/>
  <c r="D642" i="8"/>
  <c r="E642" i="8"/>
  <c r="F642" i="8"/>
  <c r="G642" i="8"/>
  <c r="H642" i="8"/>
  <c r="B643" i="8"/>
  <c r="C643" i="8"/>
  <c r="D643" i="8"/>
  <c r="E643" i="8"/>
  <c r="F643" i="8"/>
  <c r="G643" i="8"/>
  <c r="H643" i="8"/>
  <c r="B644" i="8"/>
  <c r="C644" i="8"/>
  <c r="D644" i="8"/>
  <c r="E644" i="8"/>
  <c r="F644" i="8"/>
  <c r="G644" i="8"/>
  <c r="H644" i="8"/>
  <c r="B645" i="8"/>
  <c r="C645" i="8"/>
  <c r="D645" i="8"/>
  <c r="E645" i="8"/>
  <c r="F645" i="8"/>
  <c r="G645" i="8"/>
  <c r="H645" i="8"/>
  <c r="B646" i="8"/>
  <c r="C646" i="8"/>
  <c r="D646" i="8"/>
  <c r="E646" i="8"/>
  <c r="F646" i="8"/>
  <c r="G646" i="8"/>
  <c r="H646" i="8"/>
  <c r="B647" i="8"/>
  <c r="C647" i="8"/>
  <c r="D647" i="8"/>
  <c r="E647" i="8"/>
  <c r="F647" i="8"/>
  <c r="G647" i="8"/>
  <c r="H647" i="8"/>
  <c r="B648" i="8"/>
  <c r="C648" i="8"/>
  <c r="D648" i="8"/>
  <c r="E648" i="8"/>
  <c r="F648" i="8"/>
  <c r="G648" i="8"/>
  <c r="H648" i="8"/>
  <c r="B649" i="8"/>
  <c r="C649" i="8"/>
  <c r="D649" i="8"/>
  <c r="E649" i="8"/>
  <c r="F649" i="8"/>
  <c r="G649" i="8"/>
  <c r="H649" i="8"/>
  <c r="B650" i="8"/>
  <c r="C650" i="8"/>
  <c r="D650" i="8"/>
  <c r="E650" i="8"/>
  <c r="F650" i="8"/>
  <c r="G650" i="8"/>
  <c r="H650" i="8"/>
  <c r="B651" i="8"/>
  <c r="C651" i="8"/>
  <c r="D651" i="8"/>
  <c r="E651" i="8"/>
  <c r="F651" i="8"/>
  <c r="G651" i="8"/>
  <c r="H651" i="8"/>
  <c r="B652" i="8"/>
  <c r="C652" i="8"/>
  <c r="D652" i="8"/>
  <c r="E652" i="8"/>
  <c r="F652" i="8"/>
  <c r="G652" i="8"/>
  <c r="H652" i="8"/>
  <c r="B653" i="8"/>
  <c r="C653" i="8"/>
  <c r="D653" i="8"/>
  <c r="E653" i="8"/>
  <c r="F653" i="8"/>
  <c r="G653" i="8"/>
  <c r="H653" i="8"/>
  <c r="B654" i="8"/>
  <c r="C654" i="8"/>
  <c r="D654" i="8"/>
  <c r="E654" i="8"/>
  <c r="F654" i="8"/>
  <c r="G654" i="8"/>
  <c r="H654" i="8"/>
  <c r="B655" i="8"/>
  <c r="C655" i="8"/>
  <c r="D655" i="8"/>
  <c r="E655" i="8"/>
  <c r="F655" i="8"/>
  <c r="G655" i="8"/>
  <c r="H655" i="8"/>
  <c r="B656" i="8"/>
  <c r="C656" i="8"/>
  <c r="D656" i="8"/>
  <c r="E656" i="8"/>
  <c r="F656" i="8"/>
  <c r="G656" i="8"/>
  <c r="H656" i="8"/>
  <c r="B657" i="8"/>
  <c r="C657" i="8"/>
  <c r="D657" i="8"/>
  <c r="E657" i="8"/>
  <c r="F657" i="8"/>
  <c r="G657" i="8"/>
  <c r="H657" i="8"/>
  <c r="B658" i="8"/>
  <c r="C658" i="8"/>
  <c r="D658" i="8"/>
  <c r="E658" i="8"/>
  <c r="F658" i="8"/>
  <c r="G658" i="8"/>
  <c r="H658" i="8"/>
  <c r="B659" i="8"/>
  <c r="C659" i="8"/>
  <c r="D659" i="8"/>
  <c r="E659" i="8"/>
  <c r="F659" i="8"/>
  <c r="G659" i="8"/>
  <c r="H659" i="8"/>
  <c r="B660" i="8"/>
  <c r="C660" i="8"/>
  <c r="D660" i="8"/>
  <c r="E660" i="8"/>
  <c r="F660" i="8"/>
  <c r="G660" i="8"/>
  <c r="H660" i="8"/>
  <c r="B661" i="8"/>
  <c r="C661" i="8"/>
  <c r="D661" i="8"/>
  <c r="E661" i="8"/>
  <c r="F661" i="8"/>
  <c r="G661" i="8"/>
  <c r="H661" i="8"/>
  <c r="B662" i="8"/>
  <c r="C662" i="8"/>
  <c r="D662" i="8"/>
  <c r="E662" i="8"/>
  <c r="F662" i="8"/>
  <c r="G662" i="8"/>
  <c r="H662" i="8"/>
  <c r="B663" i="8"/>
  <c r="C663" i="8"/>
  <c r="D663" i="8"/>
  <c r="E663" i="8"/>
  <c r="F663" i="8"/>
  <c r="G663" i="8"/>
  <c r="H663" i="8"/>
  <c r="B664" i="8"/>
  <c r="C664" i="8"/>
  <c r="D664" i="8"/>
  <c r="E664" i="8"/>
  <c r="F664" i="8"/>
  <c r="G664" i="8"/>
  <c r="H664" i="8"/>
  <c r="B665" i="8"/>
  <c r="C665" i="8"/>
  <c r="D665" i="8"/>
  <c r="E665" i="8"/>
  <c r="F665" i="8"/>
  <c r="G665" i="8"/>
  <c r="H665" i="8"/>
  <c r="B666" i="8"/>
  <c r="C666" i="8"/>
  <c r="D666" i="8"/>
  <c r="E666" i="8"/>
  <c r="F666" i="8"/>
  <c r="G666" i="8"/>
  <c r="H666" i="8"/>
  <c r="B667" i="8"/>
  <c r="C667" i="8"/>
  <c r="D667" i="8"/>
  <c r="E667" i="8"/>
  <c r="F667" i="8"/>
  <c r="G667" i="8"/>
  <c r="H667" i="8"/>
  <c r="B668" i="8"/>
  <c r="C668" i="8"/>
  <c r="D668" i="8"/>
  <c r="E668" i="8"/>
  <c r="F668" i="8"/>
  <c r="G668" i="8"/>
  <c r="H668" i="8"/>
  <c r="B669" i="8"/>
  <c r="C669" i="8"/>
  <c r="D669" i="8"/>
  <c r="E669" i="8"/>
  <c r="F669" i="8"/>
  <c r="G669" i="8"/>
  <c r="H669" i="8"/>
  <c r="B670" i="8"/>
  <c r="C670" i="8"/>
  <c r="D670" i="8"/>
  <c r="E670" i="8"/>
  <c r="F670" i="8"/>
  <c r="G670" i="8"/>
  <c r="H670" i="8"/>
  <c r="B671" i="8"/>
  <c r="C671" i="8"/>
  <c r="D671" i="8"/>
  <c r="E671" i="8"/>
  <c r="F671" i="8"/>
  <c r="G671" i="8"/>
  <c r="H671" i="8"/>
  <c r="B672" i="8"/>
  <c r="C672" i="8"/>
  <c r="D672" i="8"/>
  <c r="E672" i="8"/>
  <c r="F672" i="8"/>
  <c r="G672" i="8"/>
  <c r="H672" i="8"/>
  <c r="B673" i="8"/>
  <c r="C673" i="8"/>
  <c r="D673" i="8"/>
  <c r="E673" i="8"/>
  <c r="F673" i="8"/>
  <c r="G673" i="8"/>
  <c r="H673" i="8"/>
  <c r="B674" i="8"/>
  <c r="C674" i="8"/>
  <c r="D674" i="8"/>
  <c r="E674" i="8"/>
  <c r="F674" i="8"/>
  <c r="G674" i="8"/>
  <c r="H674" i="8"/>
  <c r="B675" i="8"/>
  <c r="C675" i="8"/>
  <c r="D675" i="8"/>
  <c r="E675" i="8"/>
  <c r="F675" i="8"/>
  <c r="G675" i="8"/>
  <c r="H675" i="8"/>
  <c r="B676" i="8"/>
  <c r="C676" i="8"/>
  <c r="D676" i="8"/>
  <c r="E676" i="8"/>
  <c r="F676" i="8"/>
  <c r="G676" i="8"/>
  <c r="H676" i="8"/>
  <c r="B677" i="8"/>
  <c r="C677" i="8"/>
  <c r="D677" i="8"/>
  <c r="E677" i="8"/>
  <c r="F677" i="8"/>
  <c r="G677" i="8"/>
  <c r="H677" i="8"/>
  <c r="B678" i="8"/>
  <c r="K681" i="8" s="1"/>
  <c r="C678" i="8"/>
  <c r="L681" i="8" s="1"/>
  <c r="D678" i="8"/>
  <c r="E678" i="8"/>
  <c r="F678" i="8"/>
  <c r="G678" i="8"/>
  <c r="H678" i="8"/>
  <c r="C679" i="8"/>
  <c r="L682" i="8" s="1"/>
  <c r="D679" i="8"/>
  <c r="E679" i="8"/>
  <c r="F679" i="8"/>
  <c r="G679" i="8"/>
  <c r="H679" i="8"/>
  <c r="D680" i="8"/>
  <c r="E680" i="8"/>
  <c r="F680" i="8"/>
  <c r="G680" i="8"/>
  <c r="H680" i="8"/>
  <c r="D681" i="8"/>
  <c r="E681" i="8"/>
  <c r="F681" i="8"/>
  <c r="G681" i="8"/>
  <c r="H681" i="8"/>
  <c r="D682" i="8"/>
  <c r="E682" i="8"/>
  <c r="F682" i="8"/>
  <c r="G682" i="8"/>
  <c r="H682" i="8"/>
  <c r="D683" i="8"/>
  <c r="E683" i="8"/>
  <c r="F683" i="8"/>
  <c r="G683" i="8"/>
  <c r="H683" i="8"/>
  <c r="D684" i="8"/>
  <c r="F684" i="8"/>
  <c r="G684" i="8"/>
  <c r="H684" i="8"/>
  <c r="D685" i="8"/>
  <c r="E685" i="8"/>
  <c r="F685" i="8"/>
  <c r="G685" i="8"/>
  <c r="D686" i="8"/>
  <c r="E686" i="8"/>
  <c r="F686" i="8"/>
  <c r="G686" i="8"/>
  <c r="H686" i="8"/>
  <c r="D687" i="8"/>
  <c r="E687" i="8"/>
  <c r="F687" i="8"/>
  <c r="G687" i="8"/>
  <c r="H687" i="8"/>
  <c r="D688" i="8"/>
  <c r="E688" i="8"/>
  <c r="F688" i="8"/>
  <c r="G688" i="8"/>
  <c r="H688" i="8"/>
  <c r="D689" i="8"/>
  <c r="E689" i="8"/>
  <c r="F689" i="8"/>
  <c r="G689" i="8"/>
  <c r="H689" i="8"/>
  <c r="D690" i="8"/>
  <c r="E690" i="8"/>
  <c r="F690" i="8"/>
  <c r="G690" i="8"/>
  <c r="H690" i="8"/>
  <c r="D691" i="8"/>
  <c r="E691" i="8"/>
  <c r="F691" i="8"/>
  <c r="G691" i="8"/>
  <c r="H691" i="8"/>
  <c r="D692" i="8"/>
  <c r="E692" i="8"/>
  <c r="F692" i="8"/>
  <c r="G692" i="8"/>
  <c r="H692" i="8"/>
  <c r="D693" i="8"/>
  <c r="E693" i="8"/>
  <c r="F693" i="8"/>
  <c r="G693" i="8"/>
  <c r="H693" i="8"/>
  <c r="C694" i="8"/>
  <c r="L694" i="8" s="1"/>
  <c r="D694" i="8"/>
  <c r="E694" i="8"/>
  <c r="F694" i="8"/>
  <c r="G694" i="8"/>
  <c r="H694" i="8"/>
  <c r="B695" i="8"/>
  <c r="C695" i="8"/>
  <c r="D695" i="8"/>
  <c r="E695" i="8"/>
  <c r="F695" i="8"/>
  <c r="G695" i="8"/>
  <c r="H695" i="8"/>
  <c r="B696" i="8"/>
  <c r="C696" i="8"/>
  <c r="D696" i="8"/>
  <c r="E696" i="8"/>
  <c r="F696" i="8"/>
  <c r="G696" i="8"/>
  <c r="H696" i="8"/>
  <c r="B697" i="8"/>
  <c r="C697" i="8"/>
  <c r="D697" i="8"/>
  <c r="E697" i="8"/>
  <c r="F697" i="8"/>
  <c r="G697" i="8"/>
  <c r="H697" i="8"/>
  <c r="B698" i="8"/>
  <c r="C698" i="8"/>
  <c r="D698" i="8"/>
  <c r="E698" i="8"/>
  <c r="F698" i="8"/>
  <c r="G698" i="8"/>
  <c r="H698" i="8"/>
  <c r="B699" i="8"/>
  <c r="C699" i="8"/>
  <c r="D699" i="8"/>
  <c r="E699" i="8"/>
  <c r="F699" i="8"/>
  <c r="G699" i="8"/>
  <c r="H699" i="8"/>
  <c r="B700" i="8"/>
  <c r="C700" i="8"/>
  <c r="D700" i="8"/>
  <c r="E700" i="8"/>
  <c r="F700" i="8"/>
  <c r="G700" i="8"/>
  <c r="H700" i="8"/>
  <c r="B701" i="8"/>
  <c r="C701" i="8"/>
  <c r="D701" i="8"/>
  <c r="E701" i="8"/>
  <c r="F701" i="8"/>
  <c r="G701" i="8"/>
  <c r="H701" i="8"/>
  <c r="B702" i="8"/>
  <c r="C702" i="8"/>
  <c r="D702" i="8"/>
  <c r="E702" i="8"/>
  <c r="F702" i="8"/>
  <c r="G702" i="8"/>
  <c r="H702" i="8"/>
  <c r="B703" i="8"/>
  <c r="C703" i="8"/>
  <c r="D703" i="8"/>
  <c r="E703" i="8"/>
  <c r="F703" i="8"/>
  <c r="G703" i="8"/>
  <c r="H703" i="8"/>
  <c r="B704" i="8"/>
  <c r="C704" i="8"/>
  <c r="D704" i="8"/>
  <c r="E704" i="8"/>
  <c r="F704" i="8"/>
  <c r="G704" i="8"/>
  <c r="H704" i="8"/>
  <c r="B705" i="8"/>
  <c r="C705" i="8"/>
  <c r="D705" i="8"/>
  <c r="E705" i="8"/>
  <c r="F705" i="8"/>
  <c r="G705" i="8"/>
  <c r="H705" i="8"/>
  <c r="B706" i="8"/>
  <c r="C706" i="8"/>
  <c r="D706" i="8"/>
  <c r="E706" i="8"/>
  <c r="F706" i="8"/>
  <c r="G706" i="8"/>
  <c r="H706" i="8"/>
  <c r="B707" i="8"/>
  <c r="C707" i="8"/>
  <c r="D707" i="8"/>
  <c r="E707" i="8"/>
  <c r="F707" i="8"/>
  <c r="G707" i="8"/>
  <c r="H707" i="8"/>
  <c r="B708" i="8"/>
  <c r="C708" i="8"/>
  <c r="D708" i="8"/>
  <c r="E708" i="8"/>
  <c r="F708" i="8"/>
  <c r="G708" i="8"/>
  <c r="H708" i="8"/>
  <c r="B709" i="8"/>
  <c r="C709" i="8"/>
  <c r="D709" i="8"/>
  <c r="E709" i="8"/>
  <c r="F709" i="8"/>
  <c r="G709" i="8"/>
  <c r="H709" i="8"/>
  <c r="B710" i="8"/>
  <c r="C710" i="8"/>
  <c r="D710" i="8"/>
  <c r="E710" i="8"/>
  <c r="F710" i="8"/>
  <c r="G710" i="8"/>
  <c r="H710" i="8"/>
  <c r="B711" i="8"/>
  <c r="C711" i="8"/>
  <c r="D711" i="8"/>
  <c r="E711" i="8"/>
  <c r="F711" i="8"/>
  <c r="G711" i="8"/>
  <c r="H711" i="8"/>
  <c r="B712" i="8"/>
  <c r="C712" i="8"/>
  <c r="D712" i="8"/>
  <c r="E712" i="8"/>
  <c r="F712" i="8"/>
  <c r="G712" i="8"/>
  <c r="H712" i="8"/>
  <c r="B713" i="8"/>
  <c r="C713" i="8"/>
  <c r="D713" i="8"/>
  <c r="E713" i="8"/>
  <c r="F713" i="8"/>
  <c r="G713" i="8"/>
  <c r="H713" i="8"/>
  <c r="B714" i="8"/>
  <c r="C714" i="8"/>
  <c r="D714" i="8"/>
  <c r="E714" i="8"/>
  <c r="F714" i="8"/>
  <c r="G714" i="8"/>
  <c r="H714" i="8"/>
  <c r="B715" i="8"/>
  <c r="C715" i="8"/>
  <c r="D715" i="8"/>
  <c r="E715" i="8"/>
  <c r="F715" i="8"/>
  <c r="G715" i="8"/>
  <c r="H715" i="8"/>
  <c r="B716" i="8"/>
  <c r="C716" i="8"/>
  <c r="D716" i="8"/>
  <c r="E716" i="8"/>
  <c r="F716" i="8"/>
  <c r="G716" i="8"/>
  <c r="H716" i="8"/>
  <c r="B717" i="8"/>
  <c r="C717" i="8"/>
  <c r="D717" i="8"/>
  <c r="E717" i="8"/>
  <c r="F717" i="8"/>
  <c r="G717" i="8"/>
  <c r="H717" i="8"/>
  <c r="B718" i="8"/>
  <c r="C718" i="8"/>
  <c r="D718" i="8"/>
  <c r="E718" i="8"/>
  <c r="F718" i="8"/>
  <c r="G718" i="8"/>
  <c r="H718" i="8"/>
  <c r="B719" i="8"/>
  <c r="C719" i="8"/>
  <c r="D719" i="8"/>
  <c r="E719" i="8"/>
  <c r="F719" i="8"/>
  <c r="G719" i="8"/>
  <c r="H719" i="8"/>
  <c r="B720" i="8"/>
  <c r="C720" i="8"/>
  <c r="D720" i="8"/>
  <c r="E720" i="8"/>
  <c r="F720" i="8"/>
  <c r="G720" i="8"/>
  <c r="H720" i="8"/>
  <c r="B721" i="8"/>
  <c r="C721" i="8"/>
  <c r="D721" i="8"/>
  <c r="E721" i="8"/>
  <c r="F721" i="8"/>
  <c r="G721" i="8"/>
  <c r="H721" i="8"/>
  <c r="B722" i="8"/>
  <c r="C722" i="8"/>
  <c r="D722" i="8"/>
  <c r="E722" i="8"/>
  <c r="F722" i="8"/>
  <c r="G722" i="8"/>
  <c r="H722" i="8"/>
  <c r="B723" i="8"/>
  <c r="C723" i="8"/>
  <c r="D723" i="8"/>
  <c r="E723" i="8"/>
  <c r="F723" i="8"/>
  <c r="G723" i="8"/>
  <c r="H723" i="8"/>
  <c r="B724" i="8"/>
  <c r="C724" i="8"/>
  <c r="D724" i="8"/>
  <c r="E724" i="8"/>
  <c r="F724" i="8"/>
  <c r="G724" i="8"/>
  <c r="H724" i="8"/>
  <c r="B725" i="8"/>
  <c r="C725" i="8"/>
  <c r="D725" i="8"/>
  <c r="E725" i="8"/>
  <c r="F725" i="8"/>
  <c r="G725" i="8"/>
  <c r="H725" i="8"/>
  <c r="B726" i="8"/>
  <c r="C726" i="8"/>
  <c r="D726" i="8"/>
  <c r="E726" i="8"/>
  <c r="F726" i="8"/>
  <c r="G726" i="8"/>
  <c r="H726" i="8"/>
  <c r="B727" i="8"/>
  <c r="C727" i="8"/>
  <c r="D727" i="8"/>
  <c r="E727" i="8"/>
  <c r="F727" i="8"/>
  <c r="G727" i="8"/>
  <c r="H727" i="8"/>
  <c r="B728" i="8"/>
  <c r="C728" i="8"/>
  <c r="D728" i="8"/>
  <c r="E728" i="8"/>
  <c r="F728" i="8"/>
  <c r="G728" i="8"/>
  <c r="H728" i="8"/>
  <c r="B729" i="8"/>
  <c r="C729" i="8"/>
  <c r="D729" i="8"/>
  <c r="E729" i="8"/>
  <c r="F729" i="8"/>
  <c r="G729" i="8"/>
  <c r="H729" i="8"/>
  <c r="B730" i="8"/>
  <c r="C730" i="8"/>
  <c r="D730" i="8"/>
  <c r="E730" i="8"/>
  <c r="F730" i="8"/>
  <c r="G730" i="8"/>
  <c r="H730" i="8"/>
  <c r="B731" i="8"/>
  <c r="K734" i="8" s="1"/>
  <c r="C731" i="8"/>
  <c r="L734" i="8" s="1"/>
  <c r="D731" i="8"/>
  <c r="E731" i="8"/>
  <c r="F731" i="8"/>
  <c r="G731" i="8"/>
  <c r="H731" i="8"/>
  <c r="D732" i="8"/>
  <c r="E732" i="8"/>
  <c r="F732" i="8"/>
  <c r="G732" i="8"/>
  <c r="H732" i="8"/>
  <c r="D733" i="8"/>
  <c r="E733" i="8"/>
  <c r="F733" i="8"/>
  <c r="G733" i="8"/>
  <c r="H733" i="8"/>
  <c r="D734" i="8"/>
  <c r="E734" i="8"/>
  <c r="F734" i="8"/>
  <c r="G734" i="8"/>
  <c r="H734" i="8"/>
  <c r="D735" i="8"/>
  <c r="E735" i="8"/>
  <c r="F735" i="8"/>
  <c r="G735" i="8"/>
  <c r="H735" i="8"/>
  <c r="D736" i="8"/>
  <c r="E736" i="8"/>
  <c r="F736" i="8"/>
  <c r="G736" i="8"/>
  <c r="H736" i="8"/>
  <c r="D737" i="8"/>
  <c r="E737" i="8"/>
  <c r="F737" i="8"/>
  <c r="G737" i="8"/>
  <c r="H737" i="8"/>
  <c r="D738" i="8"/>
  <c r="E738" i="8"/>
  <c r="F738" i="8"/>
  <c r="G738" i="8"/>
  <c r="H738" i="8"/>
  <c r="D739" i="8"/>
  <c r="E739" i="8"/>
  <c r="F739" i="8"/>
  <c r="G739" i="8"/>
  <c r="H739" i="8"/>
  <c r="D740" i="8"/>
  <c r="E740" i="8"/>
  <c r="F740" i="8"/>
  <c r="G740" i="8"/>
  <c r="H740" i="8"/>
  <c r="D741" i="8"/>
  <c r="E741" i="8"/>
  <c r="F741" i="8"/>
  <c r="G741" i="8"/>
  <c r="H741" i="8"/>
  <c r="D742" i="8"/>
  <c r="E742" i="8"/>
  <c r="F742" i="8"/>
  <c r="G742" i="8"/>
  <c r="H742" i="8"/>
  <c r="D743" i="8"/>
  <c r="E743" i="8"/>
  <c r="F743" i="8"/>
  <c r="G743" i="8"/>
  <c r="H743" i="8"/>
  <c r="D744" i="8"/>
  <c r="E744" i="8"/>
  <c r="F744" i="8"/>
  <c r="G744" i="8"/>
  <c r="H744" i="8"/>
  <c r="D745" i="8"/>
  <c r="E745" i="8"/>
  <c r="F745" i="8"/>
  <c r="G745" i="8"/>
  <c r="H745" i="8"/>
  <c r="C746" i="8"/>
  <c r="D746" i="8"/>
  <c r="E746" i="8"/>
  <c r="F746" i="8"/>
  <c r="G746" i="8"/>
  <c r="H746" i="8"/>
  <c r="B747" i="8"/>
  <c r="C747" i="8"/>
  <c r="D747" i="8"/>
  <c r="E747" i="8"/>
  <c r="F747" i="8"/>
  <c r="G747" i="8"/>
  <c r="H747" i="8"/>
  <c r="B748" i="8"/>
  <c r="C748" i="8"/>
  <c r="D748" i="8"/>
  <c r="E748" i="8"/>
  <c r="F748" i="8"/>
  <c r="G748" i="8"/>
  <c r="H748" i="8"/>
  <c r="B749" i="8"/>
  <c r="C749" i="8"/>
  <c r="D749" i="8"/>
  <c r="E749" i="8"/>
  <c r="F749" i="8"/>
  <c r="G749" i="8"/>
  <c r="H749" i="8"/>
  <c r="B750" i="8"/>
  <c r="C750" i="8"/>
  <c r="D750" i="8"/>
  <c r="E750" i="8"/>
  <c r="F750" i="8"/>
  <c r="G750" i="8"/>
  <c r="H750" i="8"/>
  <c r="B751" i="8"/>
  <c r="C751" i="8"/>
  <c r="D751" i="8"/>
  <c r="E751" i="8"/>
  <c r="F751" i="8"/>
  <c r="G751" i="8"/>
  <c r="H751" i="8"/>
  <c r="B752" i="8"/>
  <c r="C752" i="8"/>
  <c r="D752" i="8"/>
  <c r="E752" i="8"/>
  <c r="F752" i="8"/>
  <c r="G752" i="8"/>
  <c r="H752" i="8"/>
  <c r="B753" i="8"/>
  <c r="C753" i="8"/>
  <c r="D753" i="8"/>
  <c r="E753" i="8"/>
  <c r="F753" i="8"/>
  <c r="G753" i="8"/>
  <c r="H753" i="8"/>
  <c r="B754" i="8"/>
  <c r="C754" i="8"/>
  <c r="D754" i="8"/>
  <c r="E754" i="8"/>
  <c r="F754" i="8"/>
  <c r="G754" i="8"/>
  <c r="H754" i="8"/>
  <c r="B755" i="8"/>
  <c r="C755" i="8"/>
  <c r="D755" i="8"/>
  <c r="E755" i="8"/>
  <c r="F755" i="8"/>
  <c r="G755" i="8"/>
  <c r="H755" i="8"/>
  <c r="B756" i="8"/>
  <c r="C756" i="8"/>
  <c r="D756" i="8"/>
  <c r="E756" i="8"/>
  <c r="F756" i="8"/>
  <c r="G756" i="8"/>
  <c r="H756" i="8"/>
  <c r="B757" i="8"/>
  <c r="C757" i="8"/>
  <c r="D757" i="8"/>
  <c r="E757" i="8"/>
  <c r="F757" i="8"/>
  <c r="G757" i="8"/>
  <c r="H757" i="8"/>
  <c r="B758" i="8"/>
  <c r="C758" i="8"/>
  <c r="D758" i="8"/>
  <c r="E758" i="8"/>
  <c r="F758" i="8"/>
  <c r="G758" i="8"/>
  <c r="H758" i="8"/>
  <c r="B759" i="8"/>
  <c r="C759" i="8"/>
  <c r="D759" i="8"/>
  <c r="E759" i="8"/>
  <c r="F759" i="8"/>
  <c r="G759" i="8"/>
  <c r="H759" i="8"/>
  <c r="B760" i="8"/>
  <c r="C760" i="8"/>
  <c r="D760" i="8"/>
  <c r="E760" i="8"/>
  <c r="F760" i="8"/>
  <c r="G760" i="8"/>
  <c r="H760" i="8"/>
  <c r="B761" i="8"/>
  <c r="C761" i="8"/>
  <c r="D761" i="8"/>
  <c r="E761" i="8"/>
  <c r="F761" i="8"/>
  <c r="G761" i="8"/>
  <c r="H761" i="8"/>
  <c r="B762" i="8"/>
  <c r="C762" i="8"/>
  <c r="D762" i="8"/>
  <c r="E762" i="8"/>
  <c r="F762" i="8"/>
  <c r="G762" i="8"/>
  <c r="H762" i="8"/>
  <c r="B763" i="8"/>
  <c r="C763" i="8"/>
  <c r="D763" i="8"/>
  <c r="E763" i="8"/>
  <c r="F763" i="8"/>
  <c r="G763" i="8"/>
  <c r="H763" i="8"/>
  <c r="B764" i="8"/>
  <c r="C764" i="8"/>
  <c r="D764" i="8"/>
  <c r="E764" i="8"/>
  <c r="F764" i="8"/>
  <c r="G764" i="8"/>
  <c r="H764" i="8"/>
  <c r="B765" i="8"/>
  <c r="C765" i="8"/>
  <c r="D765" i="8"/>
  <c r="E765" i="8"/>
  <c r="F765" i="8"/>
  <c r="G765" i="8"/>
  <c r="H765" i="8"/>
  <c r="B766" i="8"/>
  <c r="C766" i="8"/>
  <c r="D766" i="8"/>
  <c r="E766" i="8"/>
  <c r="F766" i="8"/>
  <c r="G766" i="8"/>
  <c r="H766" i="8"/>
  <c r="B767" i="8"/>
  <c r="C767" i="8"/>
  <c r="D767" i="8"/>
  <c r="E767" i="8"/>
  <c r="F767" i="8"/>
  <c r="G767" i="8"/>
  <c r="H767" i="8"/>
  <c r="B768" i="8"/>
  <c r="C768" i="8"/>
  <c r="D768" i="8"/>
  <c r="E768" i="8"/>
  <c r="F768" i="8"/>
  <c r="G768" i="8"/>
  <c r="H768" i="8"/>
  <c r="B769" i="8"/>
  <c r="C769" i="8"/>
  <c r="D769" i="8"/>
  <c r="E769" i="8"/>
  <c r="F769" i="8"/>
  <c r="G769" i="8"/>
  <c r="H769" i="8"/>
  <c r="B770" i="8"/>
  <c r="C770" i="8"/>
  <c r="D770" i="8"/>
  <c r="E770" i="8"/>
  <c r="F770" i="8"/>
  <c r="G770" i="8"/>
  <c r="H770" i="8"/>
  <c r="B771" i="8"/>
  <c r="C771" i="8"/>
  <c r="D771" i="8"/>
  <c r="E771" i="8"/>
  <c r="F771" i="8"/>
  <c r="G771" i="8"/>
  <c r="H771" i="8"/>
  <c r="B772" i="8"/>
  <c r="C772" i="8"/>
  <c r="D772" i="8"/>
  <c r="E772" i="8"/>
  <c r="F772" i="8"/>
  <c r="G772" i="8"/>
  <c r="H772" i="8"/>
  <c r="B773" i="8"/>
  <c r="C773" i="8"/>
  <c r="D773" i="8"/>
  <c r="E773" i="8"/>
  <c r="F773" i="8"/>
  <c r="G773" i="8"/>
  <c r="H773" i="8"/>
  <c r="B774" i="8"/>
  <c r="C774" i="8"/>
  <c r="D774" i="8"/>
  <c r="E774" i="8"/>
  <c r="F774" i="8"/>
  <c r="G774" i="8"/>
  <c r="H774" i="8"/>
  <c r="B775" i="8"/>
  <c r="C775" i="8"/>
  <c r="D775" i="8"/>
  <c r="E775" i="8"/>
  <c r="F775" i="8"/>
  <c r="G775" i="8"/>
  <c r="H775" i="8"/>
  <c r="B776" i="8"/>
  <c r="C776" i="8"/>
  <c r="D776" i="8"/>
  <c r="E776" i="8"/>
  <c r="F776" i="8"/>
  <c r="G776" i="8"/>
  <c r="H776" i="8"/>
  <c r="B777" i="8"/>
  <c r="C777" i="8"/>
  <c r="D777" i="8"/>
  <c r="E777" i="8"/>
  <c r="F777" i="8"/>
  <c r="G777" i="8"/>
  <c r="H777" i="8"/>
  <c r="B778" i="8"/>
  <c r="C778" i="8"/>
  <c r="D778" i="8"/>
  <c r="E778" i="8"/>
  <c r="F778" i="8"/>
  <c r="G778" i="8"/>
  <c r="H778" i="8"/>
  <c r="B779" i="8"/>
  <c r="C779" i="8"/>
  <c r="D779" i="8"/>
  <c r="E779" i="8"/>
  <c r="F779" i="8"/>
  <c r="G779" i="8"/>
  <c r="H779" i="8"/>
  <c r="B780" i="8"/>
  <c r="C780" i="8"/>
  <c r="D780" i="8"/>
  <c r="E780" i="8"/>
  <c r="F780" i="8"/>
  <c r="G780" i="8"/>
  <c r="H780" i="8"/>
  <c r="B781" i="8"/>
  <c r="C781" i="8"/>
  <c r="D781" i="8"/>
  <c r="E781" i="8"/>
  <c r="F781" i="8"/>
  <c r="G781" i="8"/>
  <c r="H781" i="8"/>
  <c r="B782" i="8"/>
  <c r="C782" i="8"/>
  <c r="D782" i="8"/>
  <c r="E782" i="8"/>
  <c r="F782" i="8"/>
  <c r="G782" i="8"/>
  <c r="H782" i="8"/>
  <c r="B783" i="8"/>
  <c r="K786" i="8" s="1"/>
  <c r="C783" i="8"/>
  <c r="D783" i="8"/>
  <c r="E783" i="8"/>
  <c r="F783" i="8"/>
  <c r="G783" i="8"/>
  <c r="H783" i="8"/>
  <c r="C784" i="8"/>
  <c r="L787" i="8" s="1"/>
  <c r="D784" i="8"/>
  <c r="E784" i="8"/>
  <c r="F784" i="8"/>
  <c r="G784" i="8"/>
  <c r="H784" i="8"/>
  <c r="D785" i="8"/>
  <c r="E785" i="8"/>
  <c r="F785" i="8"/>
  <c r="G785" i="8"/>
  <c r="H785" i="8"/>
  <c r="D786" i="8"/>
  <c r="E786" i="8"/>
  <c r="F786" i="8"/>
  <c r="G786" i="8"/>
  <c r="H786" i="8"/>
  <c r="D787" i="8"/>
  <c r="E787" i="8"/>
  <c r="F787" i="8"/>
  <c r="G787" i="8"/>
  <c r="H787" i="8"/>
  <c r="D788" i="8"/>
  <c r="E788" i="8"/>
  <c r="F788" i="8"/>
  <c r="G788" i="8"/>
  <c r="H788" i="8"/>
  <c r="D789" i="8"/>
  <c r="E789" i="8"/>
  <c r="F789" i="8"/>
  <c r="G789" i="8"/>
  <c r="H789" i="8"/>
  <c r="D790" i="8"/>
  <c r="E790" i="8"/>
  <c r="F790" i="8"/>
  <c r="G790" i="8"/>
  <c r="H790" i="8"/>
  <c r="D791" i="8"/>
  <c r="E791" i="8"/>
  <c r="F791" i="8"/>
  <c r="G791" i="8"/>
  <c r="H791" i="8"/>
  <c r="D792" i="8"/>
  <c r="E792" i="8"/>
  <c r="F792" i="8"/>
  <c r="G792" i="8"/>
  <c r="H792" i="8"/>
  <c r="D793" i="8"/>
  <c r="E793" i="8"/>
  <c r="F793" i="8"/>
  <c r="G793" i="8"/>
  <c r="H793" i="8"/>
  <c r="D794" i="8"/>
  <c r="E794" i="8"/>
  <c r="F794" i="8"/>
  <c r="G794" i="8"/>
  <c r="H794" i="8"/>
  <c r="D795" i="8"/>
  <c r="E795" i="8"/>
  <c r="F795" i="8"/>
  <c r="G795" i="8"/>
  <c r="H795" i="8"/>
  <c r="D796" i="8"/>
  <c r="E796" i="8"/>
  <c r="F796" i="8"/>
  <c r="G796" i="8"/>
  <c r="H796" i="8"/>
  <c r="D797" i="8"/>
  <c r="E797" i="8"/>
  <c r="H797" i="8"/>
  <c r="C798" i="8"/>
  <c r="D798" i="8"/>
  <c r="E798" i="8"/>
  <c r="H798" i="8"/>
  <c r="C799" i="8"/>
  <c r="D799" i="8"/>
  <c r="E799" i="8"/>
  <c r="F799" i="8"/>
  <c r="G799" i="8"/>
  <c r="H799" i="8"/>
  <c r="C800" i="8"/>
  <c r="D800" i="8"/>
  <c r="E800" i="8"/>
  <c r="F800" i="8"/>
  <c r="G800" i="8"/>
  <c r="H800" i="8"/>
  <c r="C801" i="8"/>
  <c r="D801" i="8"/>
  <c r="E801" i="8"/>
  <c r="F801" i="8"/>
  <c r="G801" i="8"/>
  <c r="H801" i="8"/>
  <c r="C802" i="8"/>
  <c r="D802" i="8"/>
  <c r="E802" i="8"/>
  <c r="F802" i="8"/>
  <c r="G802" i="8"/>
  <c r="H802" i="8"/>
  <c r="B803" i="8"/>
  <c r="C803" i="8"/>
  <c r="D803" i="8"/>
  <c r="E803" i="8"/>
  <c r="F803" i="8"/>
  <c r="G803" i="8"/>
  <c r="H803" i="8"/>
  <c r="B804" i="8"/>
  <c r="C804" i="8"/>
  <c r="D804" i="8"/>
  <c r="E804" i="8"/>
  <c r="F804" i="8"/>
  <c r="G804" i="8"/>
  <c r="H804" i="8"/>
  <c r="B805" i="8"/>
  <c r="C805" i="8"/>
  <c r="D805" i="8"/>
  <c r="E805" i="8"/>
  <c r="F805" i="8"/>
  <c r="G805" i="8"/>
  <c r="H805" i="8"/>
  <c r="C806" i="8"/>
  <c r="D806" i="8"/>
  <c r="E806" i="8"/>
  <c r="F806" i="8"/>
  <c r="G806" i="8"/>
  <c r="H806" i="8"/>
  <c r="D807" i="8"/>
  <c r="E807" i="8"/>
  <c r="F807" i="8"/>
  <c r="G807" i="8"/>
  <c r="H807" i="8"/>
  <c r="B808" i="8"/>
  <c r="C808" i="8"/>
  <c r="D808" i="8"/>
  <c r="E808" i="8"/>
  <c r="F808" i="8"/>
  <c r="G808" i="8"/>
  <c r="H808" i="8"/>
  <c r="B809" i="8"/>
  <c r="C809" i="8"/>
  <c r="D809" i="8"/>
  <c r="E809" i="8"/>
  <c r="F809" i="8"/>
  <c r="G809" i="8"/>
  <c r="H809" i="8"/>
  <c r="B810" i="8"/>
  <c r="C810" i="8"/>
  <c r="D810" i="8"/>
  <c r="E810" i="8"/>
  <c r="F810" i="8"/>
  <c r="G810" i="8"/>
  <c r="H810" i="8"/>
  <c r="B811" i="8"/>
  <c r="C811" i="8"/>
  <c r="D811" i="8"/>
  <c r="E811" i="8"/>
  <c r="F811" i="8"/>
  <c r="G811" i="8"/>
  <c r="H811" i="8"/>
  <c r="B812" i="8"/>
  <c r="C812" i="8"/>
  <c r="D812" i="8"/>
  <c r="E812" i="8"/>
  <c r="F812" i="8"/>
  <c r="G812" i="8"/>
  <c r="H812" i="8"/>
  <c r="B813" i="8"/>
  <c r="C813" i="8"/>
  <c r="D813" i="8"/>
  <c r="E813" i="8"/>
  <c r="F813" i="8"/>
  <c r="G813" i="8"/>
  <c r="H813" i="8"/>
  <c r="B814" i="8"/>
  <c r="C814" i="8"/>
  <c r="D814" i="8"/>
  <c r="E814" i="8"/>
  <c r="F814" i="8"/>
  <c r="G814" i="8"/>
  <c r="H814" i="8"/>
  <c r="B815" i="8"/>
  <c r="C815" i="8"/>
  <c r="D815" i="8"/>
  <c r="E815" i="8"/>
  <c r="F815" i="8"/>
  <c r="G815" i="8"/>
  <c r="H815" i="8"/>
  <c r="B816" i="8"/>
  <c r="C816" i="8"/>
  <c r="D816" i="8"/>
  <c r="E816" i="8"/>
  <c r="F816" i="8"/>
  <c r="G816" i="8"/>
  <c r="H816" i="8"/>
  <c r="B817" i="8"/>
  <c r="C817" i="8"/>
  <c r="D817" i="8"/>
  <c r="E817" i="8"/>
  <c r="F817" i="8"/>
  <c r="G817" i="8"/>
  <c r="H817" i="8"/>
  <c r="B818" i="8"/>
  <c r="C818" i="8"/>
  <c r="D818" i="8"/>
  <c r="E818" i="8"/>
  <c r="F818" i="8"/>
  <c r="G818" i="8"/>
  <c r="H818" i="8"/>
  <c r="B819" i="8"/>
  <c r="C819" i="8"/>
  <c r="D819" i="8"/>
  <c r="E819" i="8"/>
  <c r="F819" i="8"/>
  <c r="G819" i="8"/>
  <c r="H819" i="8"/>
  <c r="B820" i="8"/>
  <c r="C820" i="8"/>
  <c r="D820" i="8"/>
  <c r="E820" i="8"/>
  <c r="F820" i="8"/>
  <c r="G820" i="8"/>
  <c r="H820" i="8"/>
  <c r="B821" i="8"/>
  <c r="C821" i="8"/>
  <c r="D821" i="8"/>
  <c r="E821" i="8"/>
  <c r="F821" i="8"/>
  <c r="G821" i="8"/>
  <c r="H821" i="8"/>
  <c r="B822" i="8"/>
  <c r="C822" i="8"/>
  <c r="D822" i="8"/>
  <c r="E822" i="8"/>
  <c r="F822" i="8"/>
  <c r="G822" i="8"/>
  <c r="H822" i="8"/>
  <c r="B823" i="8"/>
  <c r="C823" i="8"/>
  <c r="D823" i="8"/>
  <c r="E823" i="8"/>
  <c r="F823" i="8"/>
  <c r="G823" i="8"/>
  <c r="H823" i="8"/>
  <c r="B824" i="8"/>
  <c r="C824" i="8"/>
  <c r="D824" i="8"/>
  <c r="E824" i="8"/>
  <c r="F824" i="8"/>
  <c r="G824" i="8"/>
  <c r="H824" i="8"/>
  <c r="B825" i="8"/>
  <c r="C825" i="8"/>
  <c r="D825" i="8"/>
  <c r="E825" i="8"/>
  <c r="F825" i="8"/>
  <c r="G825" i="8"/>
  <c r="H825" i="8"/>
  <c r="B826" i="8"/>
  <c r="C826" i="8"/>
  <c r="D826" i="8"/>
  <c r="E826" i="8"/>
  <c r="F826" i="8"/>
  <c r="G826" i="8"/>
  <c r="H826" i="8"/>
  <c r="B827" i="8"/>
  <c r="C827" i="8"/>
  <c r="D827" i="8"/>
  <c r="E827" i="8"/>
  <c r="F827" i="8"/>
  <c r="G827" i="8"/>
  <c r="H827" i="8"/>
  <c r="B828" i="8"/>
  <c r="C828" i="8"/>
  <c r="D828" i="8"/>
  <c r="E828" i="8"/>
  <c r="F828" i="8"/>
  <c r="G828" i="8"/>
  <c r="H828" i="8"/>
  <c r="B829" i="8"/>
  <c r="C829" i="8"/>
  <c r="D829" i="8"/>
  <c r="E829" i="8"/>
  <c r="F829" i="8"/>
  <c r="G829" i="8"/>
  <c r="H829" i="8"/>
  <c r="B830" i="8"/>
  <c r="C830" i="8"/>
  <c r="D830" i="8"/>
  <c r="E830" i="8"/>
  <c r="F830" i="8"/>
  <c r="G830" i="8"/>
  <c r="H830" i="8"/>
  <c r="B831" i="8"/>
  <c r="C831" i="8"/>
  <c r="D831" i="8"/>
  <c r="E831" i="8"/>
  <c r="F831" i="8"/>
  <c r="G831" i="8"/>
  <c r="H831" i="8"/>
  <c r="B832" i="8"/>
  <c r="C832" i="8"/>
  <c r="D832" i="8"/>
  <c r="E832" i="8"/>
  <c r="F832" i="8"/>
  <c r="G832" i="8"/>
  <c r="H832" i="8"/>
  <c r="B833" i="8"/>
  <c r="C833" i="8"/>
  <c r="D833" i="8"/>
  <c r="E833" i="8"/>
  <c r="F833" i="8"/>
  <c r="G833" i="8"/>
  <c r="H833" i="8"/>
  <c r="B834" i="8"/>
  <c r="C834" i="8"/>
  <c r="D834" i="8"/>
  <c r="E834" i="8"/>
  <c r="F834" i="8"/>
  <c r="G834" i="8"/>
  <c r="H834" i="8"/>
  <c r="B835" i="8"/>
  <c r="C835" i="8"/>
  <c r="D835" i="8"/>
  <c r="E835" i="8"/>
  <c r="F835" i="8"/>
  <c r="G835" i="8"/>
  <c r="H835" i="8"/>
  <c r="B836" i="8"/>
  <c r="C836" i="8"/>
  <c r="D836" i="8"/>
  <c r="E836" i="8"/>
  <c r="F836" i="8"/>
  <c r="G836" i="8"/>
  <c r="H836" i="8"/>
  <c r="B837" i="8"/>
  <c r="C837" i="8"/>
  <c r="D837" i="8"/>
  <c r="E837" i="8"/>
  <c r="F837" i="8"/>
  <c r="G837" i="8"/>
  <c r="H837" i="8"/>
  <c r="B838" i="8"/>
  <c r="C838" i="8"/>
  <c r="D838" i="8"/>
  <c r="E838" i="8"/>
  <c r="F838" i="8"/>
  <c r="G838" i="8"/>
  <c r="H838" i="8"/>
  <c r="B839" i="8"/>
  <c r="C839" i="8"/>
  <c r="D839" i="8"/>
  <c r="E839" i="8"/>
  <c r="F839" i="8"/>
  <c r="G839" i="8"/>
  <c r="H839" i="8"/>
  <c r="B840" i="8"/>
  <c r="C840" i="8"/>
  <c r="D840" i="8"/>
  <c r="E840" i="8"/>
  <c r="F840" i="8"/>
  <c r="G840" i="8"/>
  <c r="H840" i="8"/>
  <c r="B841" i="8"/>
  <c r="C841" i="8"/>
  <c r="D841" i="8"/>
  <c r="E841" i="8"/>
  <c r="F841" i="8"/>
  <c r="G841" i="8"/>
  <c r="H841" i="8"/>
  <c r="B842" i="8"/>
  <c r="C842" i="8"/>
  <c r="L845" i="8" s="1"/>
  <c r="D842" i="8"/>
  <c r="M845" i="8" s="1"/>
  <c r="E842" i="8"/>
  <c r="F842" i="8"/>
  <c r="G842" i="8"/>
  <c r="H842" i="8"/>
  <c r="B59" i="8"/>
  <c r="C59" i="8"/>
  <c r="D59" i="8"/>
  <c r="E59" i="8"/>
  <c r="F59" i="8"/>
  <c r="G59" i="8"/>
  <c r="H59" i="8"/>
  <c r="B60" i="8"/>
  <c r="C60" i="8"/>
  <c r="D60" i="8"/>
  <c r="E60" i="8"/>
  <c r="F60" i="8"/>
  <c r="G60" i="8"/>
  <c r="H60" i="8"/>
  <c r="B61" i="8"/>
  <c r="C61" i="8"/>
  <c r="D61" i="8"/>
  <c r="E61" i="8"/>
  <c r="F61" i="8"/>
  <c r="G61" i="8"/>
  <c r="H61" i="8"/>
  <c r="B62" i="8"/>
  <c r="C62" i="8"/>
  <c r="D62" i="8"/>
  <c r="E62" i="8"/>
  <c r="F62" i="8"/>
  <c r="G62" i="8"/>
  <c r="H62" i="8"/>
  <c r="B63" i="8"/>
  <c r="C63" i="8"/>
  <c r="D63" i="8"/>
  <c r="E63" i="8"/>
  <c r="F63" i="8"/>
  <c r="G63" i="8"/>
  <c r="H63" i="8"/>
  <c r="B64" i="8"/>
  <c r="C64" i="8"/>
  <c r="D64" i="8"/>
  <c r="E64" i="8"/>
  <c r="F64" i="8"/>
  <c r="G64" i="8"/>
  <c r="H64" i="8"/>
  <c r="B65" i="8"/>
  <c r="C65" i="8"/>
  <c r="D65" i="8"/>
  <c r="E65" i="8"/>
  <c r="F65" i="8"/>
  <c r="G65" i="8"/>
  <c r="H65" i="8"/>
  <c r="B66" i="8"/>
  <c r="C66" i="8"/>
  <c r="D66" i="8"/>
  <c r="E66" i="8"/>
  <c r="F66" i="8"/>
  <c r="G66" i="8"/>
  <c r="H66" i="8"/>
  <c r="B67" i="8"/>
  <c r="C67" i="8"/>
  <c r="D67" i="8"/>
  <c r="E67" i="8"/>
  <c r="F67" i="8"/>
  <c r="G67" i="8"/>
  <c r="H67" i="8"/>
  <c r="B68" i="8"/>
  <c r="C68" i="8"/>
  <c r="D68" i="8"/>
  <c r="E68" i="8"/>
  <c r="F68" i="8"/>
  <c r="O71" i="8" s="1"/>
  <c r="G68" i="8"/>
  <c r="P71" i="8" s="1"/>
  <c r="H68" i="8"/>
  <c r="Q71" i="8" s="1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565" i="12"/>
  <c r="G566" i="12"/>
  <c r="G567" i="12"/>
  <c r="G568" i="12"/>
  <c r="G569" i="12"/>
  <c r="G570" i="12"/>
  <c r="G571" i="12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97" i="12"/>
  <c r="G598" i="12"/>
  <c r="G599" i="12"/>
  <c r="G600" i="12"/>
  <c r="G601" i="12"/>
  <c r="G602" i="12"/>
  <c r="G603" i="12"/>
  <c r="G604" i="12"/>
  <c r="G605" i="12"/>
  <c r="G606" i="12"/>
  <c r="G607" i="12"/>
  <c r="G608" i="12"/>
  <c r="G609" i="12"/>
  <c r="G610" i="12"/>
  <c r="G611" i="12"/>
  <c r="G612" i="12"/>
  <c r="G613" i="12"/>
  <c r="G614" i="12"/>
  <c r="G615" i="12"/>
  <c r="G616" i="12"/>
  <c r="G617" i="12"/>
  <c r="G618" i="12"/>
  <c r="G619" i="12"/>
  <c r="G620" i="12"/>
  <c r="G621" i="12"/>
  <c r="G622" i="12"/>
  <c r="G623" i="12"/>
  <c r="G624" i="12"/>
  <c r="G625" i="12"/>
  <c r="G626" i="12"/>
  <c r="G627" i="12"/>
  <c r="G628" i="12"/>
  <c r="G629" i="12"/>
  <c r="G630" i="12"/>
  <c r="G631" i="12"/>
  <c r="G632" i="12"/>
  <c r="G633" i="12"/>
  <c r="G634" i="12"/>
  <c r="G635" i="12"/>
  <c r="G636" i="12"/>
  <c r="G637" i="12"/>
  <c r="G638" i="12"/>
  <c r="G639" i="12"/>
  <c r="G640" i="12"/>
  <c r="G641" i="12"/>
  <c r="G642" i="12"/>
  <c r="G643" i="12"/>
  <c r="G644" i="12"/>
  <c r="G645" i="12"/>
  <c r="G646" i="12"/>
  <c r="G647" i="12"/>
  <c r="G648" i="12"/>
  <c r="G649" i="12"/>
  <c r="G650" i="12"/>
  <c r="G651" i="12"/>
  <c r="G652" i="12"/>
  <c r="G653" i="12"/>
  <c r="G654" i="12"/>
  <c r="G655" i="12"/>
  <c r="G656" i="12"/>
  <c r="G657" i="12"/>
  <c r="G658" i="12"/>
  <c r="G659" i="12"/>
  <c r="G660" i="12"/>
  <c r="G661" i="12"/>
  <c r="G662" i="12"/>
  <c r="G663" i="12"/>
  <c r="G664" i="12"/>
  <c r="G665" i="12"/>
  <c r="G666" i="12"/>
  <c r="G667" i="12"/>
  <c r="G668" i="12"/>
  <c r="G669" i="12"/>
  <c r="G670" i="12"/>
  <c r="G671" i="12"/>
  <c r="G672" i="12"/>
  <c r="G673" i="12"/>
  <c r="G674" i="12"/>
  <c r="G675" i="12"/>
  <c r="G676" i="12"/>
  <c r="G677" i="12"/>
  <c r="G678" i="12"/>
  <c r="G679" i="12"/>
  <c r="G680" i="12"/>
  <c r="G681" i="12"/>
  <c r="G682" i="12"/>
  <c r="G683" i="12"/>
  <c r="G684" i="12"/>
  <c r="G685" i="12"/>
  <c r="G686" i="12"/>
  <c r="G687" i="12"/>
  <c r="G688" i="12"/>
  <c r="G689" i="12"/>
  <c r="G690" i="12"/>
  <c r="G691" i="12"/>
  <c r="G692" i="12"/>
  <c r="G693" i="12"/>
  <c r="G694" i="12"/>
  <c r="G695" i="12"/>
  <c r="G696" i="12"/>
  <c r="G697" i="12"/>
  <c r="G698" i="12"/>
  <c r="G699" i="12"/>
  <c r="G700" i="12"/>
  <c r="G701" i="12"/>
  <c r="G702" i="12"/>
  <c r="G703" i="12"/>
  <c r="G704" i="12"/>
  <c r="G705" i="12"/>
  <c r="G706" i="12"/>
  <c r="G707" i="12"/>
  <c r="G708" i="12"/>
  <c r="G709" i="12"/>
  <c r="G710" i="12"/>
  <c r="G711" i="12"/>
  <c r="G712" i="12"/>
  <c r="G713" i="12"/>
  <c r="G714" i="12"/>
  <c r="G715" i="12"/>
  <c r="G716" i="12"/>
  <c r="G717" i="12"/>
  <c r="G718" i="12"/>
  <c r="G719" i="12"/>
  <c r="G720" i="12"/>
  <c r="G721" i="12"/>
  <c r="G722" i="12"/>
  <c r="G723" i="12"/>
  <c r="G724" i="12"/>
  <c r="G725" i="12"/>
  <c r="G726" i="12"/>
  <c r="G727" i="12"/>
  <c r="G728" i="12"/>
  <c r="G729" i="12"/>
  <c r="G730" i="12"/>
  <c r="G731" i="12"/>
  <c r="G732" i="12"/>
  <c r="G733" i="12"/>
  <c r="G734" i="12"/>
  <c r="G735" i="12"/>
  <c r="G736" i="12"/>
  <c r="G737" i="12"/>
  <c r="G738" i="12"/>
  <c r="G739" i="12"/>
  <c r="G740" i="12"/>
  <c r="G741" i="12"/>
  <c r="G742" i="12"/>
  <c r="G743" i="12"/>
  <c r="G744" i="12"/>
  <c r="G745" i="12"/>
  <c r="G746" i="12"/>
  <c r="G747" i="12"/>
  <c r="G748" i="12"/>
  <c r="G749" i="12"/>
  <c r="G750" i="12"/>
  <c r="G751" i="12"/>
  <c r="G752" i="12"/>
  <c r="G753" i="12"/>
  <c r="G754" i="12"/>
  <c r="G755" i="12"/>
  <c r="G756" i="12"/>
  <c r="G757" i="12"/>
  <c r="G758" i="12"/>
  <c r="G759" i="12"/>
  <c r="G760" i="12"/>
  <c r="G761" i="12"/>
  <c r="G762" i="12"/>
  <c r="G763" i="12"/>
  <c r="G764" i="12"/>
  <c r="G765" i="12"/>
  <c r="G766" i="12"/>
  <c r="G767" i="12"/>
  <c r="G768" i="12"/>
  <c r="G769" i="12"/>
  <c r="G770" i="12"/>
  <c r="G771" i="12"/>
  <c r="G772" i="12"/>
  <c r="G773" i="12"/>
  <c r="G774" i="12"/>
  <c r="G775" i="12"/>
  <c r="G776" i="12"/>
  <c r="G777" i="12"/>
  <c r="G778" i="12"/>
  <c r="G779" i="12"/>
  <c r="G780" i="12"/>
  <c r="G781" i="12"/>
  <c r="G782" i="12"/>
  <c r="G783" i="12"/>
  <c r="G784" i="12"/>
  <c r="G785" i="12"/>
  <c r="G786" i="12"/>
  <c r="G787" i="12"/>
  <c r="G788" i="12"/>
  <c r="G789" i="12"/>
  <c r="G790" i="12"/>
  <c r="G791" i="12"/>
  <c r="G792" i="12"/>
  <c r="G793" i="12"/>
  <c r="G794" i="12"/>
  <c r="G795" i="12"/>
  <c r="G796" i="12"/>
  <c r="G797" i="12"/>
  <c r="G798" i="12"/>
  <c r="G799" i="12"/>
  <c r="G800" i="12"/>
  <c r="G801" i="12"/>
  <c r="G802" i="12"/>
  <c r="G803" i="12"/>
  <c r="G804" i="12"/>
  <c r="G805" i="12"/>
  <c r="G806" i="12"/>
  <c r="G807" i="12"/>
  <c r="G808" i="12"/>
  <c r="G809" i="12"/>
  <c r="G810" i="12"/>
  <c r="G811" i="12"/>
  <c r="G812" i="12"/>
  <c r="G813" i="12"/>
  <c r="G814" i="12"/>
  <c r="G815" i="12"/>
  <c r="G816" i="12"/>
  <c r="G817" i="12"/>
  <c r="G818" i="12"/>
  <c r="G819" i="12"/>
  <c r="G820" i="12"/>
  <c r="G821" i="12"/>
  <c r="G822" i="12"/>
  <c r="G823" i="12"/>
  <c r="G824" i="12"/>
  <c r="G825" i="12"/>
  <c r="G826" i="12"/>
  <c r="G827" i="12"/>
  <c r="G828" i="12"/>
  <c r="G829" i="12"/>
  <c r="G830" i="12"/>
  <c r="G831" i="12"/>
  <c r="G832" i="12"/>
  <c r="G833" i="12"/>
  <c r="G834" i="12"/>
  <c r="G835" i="12"/>
  <c r="G836" i="12"/>
  <c r="G837" i="12"/>
  <c r="G838" i="12"/>
  <c r="G839" i="12"/>
  <c r="G840" i="12"/>
  <c r="G841" i="12"/>
  <c r="G842" i="12"/>
  <c r="G843" i="12"/>
  <c r="G844" i="12"/>
  <c r="G845" i="12"/>
  <c r="G846" i="12"/>
  <c r="G847" i="12"/>
  <c r="G848" i="12"/>
  <c r="G849" i="12"/>
  <c r="G850" i="12"/>
  <c r="G851" i="12"/>
  <c r="G852" i="12"/>
  <c r="G853" i="12"/>
  <c r="G854" i="12"/>
  <c r="G855" i="12"/>
  <c r="G856" i="12"/>
  <c r="G857" i="12"/>
  <c r="G858" i="12"/>
  <c r="G859" i="12"/>
  <c r="G860" i="12"/>
  <c r="G861" i="12"/>
  <c r="G862" i="12"/>
  <c r="G863" i="12"/>
  <c r="G864" i="12"/>
  <c r="G865" i="12"/>
  <c r="G866" i="12"/>
  <c r="G867" i="12"/>
  <c r="G868" i="12"/>
  <c r="G869" i="12"/>
  <c r="G870" i="12"/>
  <c r="G871" i="12"/>
  <c r="G872" i="12"/>
  <c r="G873" i="12"/>
  <c r="G874" i="12"/>
  <c r="G875" i="12"/>
  <c r="G876" i="12"/>
  <c r="G877" i="12"/>
  <c r="G878" i="12"/>
  <c r="G879" i="12"/>
  <c r="G880" i="12"/>
  <c r="G881" i="12"/>
  <c r="G882" i="12"/>
  <c r="G883" i="12"/>
  <c r="G884" i="12"/>
  <c r="G885" i="12"/>
  <c r="G886" i="12"/>
  <c r="G887" i="12"/>
  <c r="G888" i="12"/>
  <c r="G889" i="12"/>
  <c r="G890" i="12"/>
  <c r="G891" i="12"/>
  <c r="G892" i="12"/>
  <c r="G893" i="12"/>
  <c r="G894" i="12"/>
  <c r="G895" i="12"/>
  <c r="G896" i="12"/>
  <c r="G897" i="12"/>
  <c r="G898" i="12"/>
  <c r="G899" i="12"/>
  <c r="G900" i="12"/>
  <c r="G901" i="12"/>
  <c r="G902" i="12"/>
  <c r="G903" i="12"/>
  <c r="G904" i="12"/>
  <c r="G905" i="12"/>
  <c r="G906" i="12"/>
  <c r="G907" i="12"/>
  <c r="G908" i="12"/>
  <c r="G909" i="12"/>
  <c r="G910" i="12"/>
  <c r="G911" i="12"/>
  <c r="G912" i="12"/>
  <c r="G913" i="12"/>
  <c r="G914" i="12"/>
  <c r="G915" i="12"/>
  <c r="G916" i="12"/>
  <c r="G917" i="12"/>
  <c r="G918" i="12"/>
  <c r="G919" i="12"/>
  <c r="G920" i="12"/>
  <c r="G921" i="12"/>
  <c r="G922" i="12"/>
  <c r="G923" i="12"/>
  <c r="G924" i="12"/>
  <c r="G925" i="12"/>
  <c r="G926" i="12"/>
  <c r="G927" i="12"/>
  <c r="G928" i="12"/>
  <c r="G929" i="12"/>
  <c r="G930" i="12"/>
  <c r="G931" i="12"/>
  <c r="G932" i="12"/>
  <c r="G933" i="12"/>
  <c r="G934" i="12"/>
  <c r="G935" i="12"/>
  <c r="G936" i="12"/>
  <c r="G937" i="12"/>
  <c r="G938" i="12"/>
  <c r="G939" i="12"/>
  <c r="G940" i="12"/>
  <c r="G941" i="12"/>
  <c r="G942" i="12"/>
  <c r="G943" i="12"/>
  <c r="G944" i="12"/>
  <c r="G945" i="12"/>
  <c r="G946" i="12"/>
  <c r="G947" i="12"/>
  <c r="G948" i="12"/>
  <c r="G949" i="12"/>
  <c r="G950" i="12"/>
  <c r="G951" i="12"/>
  <c r="G952" i="12"/>
  <c r="G953" i="12"/>
  <c r="G954" i="12"/>
  <c r="G955" i="12"/>
  <c r="G956" i="12"/>
  <c r="G957" i="12"/>
  <c r="G958" i="12"/>
  <c r="G959" i="12"/>
  <c r="G960" i="12"/>
  <c r="G961" i="12"/>
  <c r="G962" i="12"/>
  <c r="G963" i="12"/>
  <c r="G964" i="12"/>
  <c r="G965" i="12"/>
  <c r="G966" i="12"/>
  <c r="G967" i="12"/>
  <c r="G968" i="12"/>
  <c r="G969" i="12"/>
  <c r="G970" i="12"/>
  <c r="G971" i="12"/>
  <c r="G972" i="12"/>
  <c r="G973" i="12"/>
  <c r="G974" i="12"/>
  <c r="G975" i="12"/>
  <c r="G976" i="12"/>
  <c r="G977" i="12"/>
  <c r="G978" i="12"/>
  <c r="G979" i="12"/>
  <c r="G980" i="12"/>
  <c r="G981" i="12"/>
  <c r="G982" i="12"/>
  <c r="G983" i="12"/>
  <c r="G984" i="12"/>
  <c r="G985" i="12"/>
  <c r="G986" i="12"/>
  <c r="G987" i="12"/>
  <c r="G988" i="12"/>
  <c r="G989" i="12"/>
  <c r="G990" i="12"/>
  <c r="G991" i="12"/>
  <c r="G992" i="12"/>
  <c r="G993" i="12"/>
  <c r="G994" i="12"/>
  <c r="G995" i="12"/>
  <c r="G996" i="12"/>
  <c r="G997" i="12"/>
  <c r="G998" i="12"/>
  <c r="G999" i="12"/>
  <c r="G1000" i="12"/>
  <c r="G1001" i="12"/>
  <c r="G1002" i="12"/>
  <c r="G1003" i="12"/>
  <c r="G1004" i="12"/>
  <c r="G1005" i="12"/>
  <c r="G1006" i="12"/>
  <c r="G1007" i="12"/>
  <c r="G1008" i="12"/>
  <c r="G1009" i="12"/>
  <c r="G1010" i="12"/>
  <c r="G1011" i="12"/>
  <c r="G1012" i="12"/>
  <c r="G1013" i="12"/>
  <c r="G1014" i="12"/>
  <c r="G1015" i="12"/>
  <c r="G1016" i="12"/>
  <c r="G1017" i="12"/>
  <c r="G1018" i="12"/>
  <c r="G1019" i="12"/>
  <c r="G1020" i="12"/>
  <c r="G1021" i="12"/>
  <c r="G1022" i="12"/>
  <c r="G1023" i="12"/>
  <c r="G1024" i="12"/>
  <c r="G1025" i="12"/>
  <c r="G1026" i="12"/>
  <c r="G1027" i="12"/>
  <c r="G1028" i="12"/>
  <c r="G1029" i="12"/>
  <c r="G1030" i="12"/>
  <c r="G1031" i="12"/>
  <c r="G1032" i="12"/>
  <c r="G1033" i="12"/>
  <c r="G1034" i="12"/>
  <c r="G1035" i="12"/>
  <c r="G1036" i="12"/>
  <c r="G1037" i="12"/>
  <c r="G1038" i="12"/>
  <c r="G1039" i="12"/>
  <c r="G1040" i="12"/>
  <c r="G1041" i="12"/>
  <c r="G1042" i="12"/>
  <c r="G1043" i="12"/>
  <c r="G1044" i="12"/>
  <c r="G1045" i="12"/>
  <c r="G1046" i="12"/>
  <c r="G1047" i="12"/>
  <c r="G1048" i="12"/>
  <c r="G1049" i="12"/>
  <c r="G1050" i="12"/>
  <c r="G1051" i="12"/>
  <c r="G1052" i="12"/>
  <c r="G1053" i="12"/>
  <c r="G1054" i="12"/>
  <c r="G1055" i="12"/>
  <c r="G1056" i="12"/>
  <c r="G1057" i="12"/>
  <c r="G1058" i="12"/>
  <c r="G1059" i="12"/>
  <c r="G1060" i="12"/>
  <c r="G1061" i="12"/>
  <c r="G1062" i="12"/>
  <c r="G1063" i="12"/>
  <c r="G1064" i="12"/>
  <c r="G1065" i="12"/>
  <c r="G1066" i="12"/>
  <c r="G1067" i="12"/>
  <c r="G1068" i="12"/>
  <c r="G1069" i="12"/>
  <c r="G1070" i="12"/>
  <c r="G1071" i="12"/>
  <c r="G1072" i="12"/>
  <c r="G1073" i="12"/>
  <c r="G1074" i="12"/>
  <c r="G1075" i="12"/>
  <c r="G1076" i="12"/>
  <c r="G5" i="12"/>
  <c r="B27901" i="15"/>
  <c r="C27901" i="15"/>
  <c r="B27902" i="15"/>
  <c r="C27902" i="15"/>
  <c r="B27903" i="15"/>
  <c r="C27903" i="15"/>
  <c r="B27904" i="15"/>
  <c r="C27904" i="15"/>
  <c r="B27905" i="15"/>
  <c r="C27905" i="15"/>
  <c r="B27906" i="15"/>
  <c r="C27906" i="15"/>
  <c r="B27907" i="15"/>
  <c r="C27907" i="15"/>
  <c r="B27908" i="15"/>
  <c r="C27908" i="15"/>
  <c r="B27909" i="15"/>
  <c r="C27909" i="15"/>
  <c r="B27910" i="15"/>
  <c r="C27910" i="15"/>
  <c r="B27911" i="15"/>
  <c r="C27911" i="15"/>
  <c r="B27912" i="15"/>
  <c r="C27912" i="15"/>
  <c r="B27913" i="15"/>
  <c r="C27913" i="15"/>
  <c r="B27914" i="15"/>
  <c r="C27914" i="15"/>
  <c r="B27915" i="15"/>
  <c r="C27915" i="15"/>
  <c r="B27916" i="15"/>
  <c r="C27916" i="15"/>
  <c r="B27917" i="15"/>
  <c r="C27917" i="15"/>
  <c r="B27918" i="15"/>
  <c r="C27918" i="15"/>
  <c r="B27919" i="15"/>
  <c r="C27919" i="15"/>
  <c r="B27920" i="15"/>
  <c r="C27920" i="15"/>
  <c r="B27921" i="15"/>
  <c r="C27921" i="15"/>
  <c r="B27922" i="15"/>
  <c r="C27922" i="15"/>
  <c r="B27923" i="15"/>
  <c r="C27923" i="15"/>
  <c r="B27924" i="15"/>
  <c r="C27924" i="15"/>
  <c r="B27925" i="15"/>
  <c r="C27925" i="15"/>
  <c r="B27900" i="15"/>
  <c r="C27900" i="15"/>
  <c r="N1078" i="12"/>
  <c r="O1078" i="12"/>
  <c r="P1078" i="12"/>
  <c r="Q1078" i="12"/>
  <c r="R1078" i="12"/>
  <c r="S1078" i="12"/>
  <c r="T1078" i="12"/>
  <c r="U1078" i="12"/>
  <c r="V1078" i="12"/>
  <c r="W1078" i="12"/>
  <c r="X1078" i="12"/>
  <c r="Y1078" i="12"/>
  <c r="Z1078" i="12"/>
  <c r="AA1078" i="12"/>
  <c r="A1132" i="8"/>
  <c r="I1132" i="8"/>
  <c r="R1135" i="8" s="1"/>
  <c r="AN1132" i="8"/>
  <c r="A1344" i="6"/>
  <c r="B1344" i="6"/>
  <c r="E1344" i="6"/>
  <c r="A1075" i="3"/>
  <c r="B1075" i="3" s="1"/>
  <c r="A1075" i="2"/>
  <c r="B1075" i="2" s="1"/>
  <c r="B27457" i="15"/>
  <c r="C27457" i="15"/>
  <c r="B27483" i="15"/>
  <c r="C27483" i="15"/>
  <c r="B27509" i="15"/>
  <c r="C27509" i="15"/>
  <c r="B27535" i="15"/>
  <c r="C27535" i="15"/>
  <c r="B27561" i="15"/>
  <c r="C27561" i="15"/>
  <c r="B27587" i="15"/>
  <c r="C27587" i="15"/>
  <c r="B27613" i="15"/>
  <c r="C27613" i="15"/>
  <c r="B27639" i="15"/>
  <c r="C27639" i="15"/>
  <c r="B27665" i="15"/>
  <c r="C27665" i="15"/>
  <c r="B27691" i="15"/>
  <c r="C27691" i="15"/>
  <c r="B27717" i="15"/>
  <c r="C27717" i="15"/>
  <c r="B27743" i="15"/>
  <c r="C27743" i="15"/>
  <c r="B27769" i="15"/>
  <c r="C27769" i="15"/>
  <c r="B27795" i="15"/>
  <c r="C27795" i="15"/>
  <c r="B27821" i="15"/>
  <c r="C27821" i="15"/>
  <c r="B27847" i="15"/>
  <c r="C27847" i="15"/>
  <c r="B27873" i="15"/>
  <c r="C27873" i="15"/>
  <c r="B27899" i="15"/>
  <c r="C27899" i="15"/>
  <c r="B28" i="15"/>
  <c r="C28" i="15"/>
  <c r="B54" i="15"/>
  <c r="C54" i="15"/>
  <c r="B80" i="15"/>
  <c r="C80" i="15"/>
  <c r="B106" i="15"/>
  <c r="C106" i="15"/>
  <c r="B132" i="15"/>
  <c r="C132" i="15"/>
  <c r="B158" i="15"/>
  <c r="C158" i="15"/>
  <c r="B184" i="15"/>
  <c r="C184" i="15"/>
  <c r="B210" i="15"/>
  <c r="C210" i="15"/>
  <c r="B236" i="15"/>
  <c r="C236" i="15"/>
  <c r="B262" i="15"/>
  <c r="C262" i="15"/>
  <c r="B288" i="15"/>
  <c r="C288" i="15"/>
  <c r="B314" i="15"/>
  <c r="C314" i="15"/>
  <c r="B340" i="15"/>
  <c r="C340" i="15"/>
  <c r="B366" i="15"/>
  <c r="C366" i="15"/>
  <c r="B392" i="15"/>
  <c r="C392" i="15"/>
  <c r="B418" i="15"/>
  <c r="C418" i="15"/>
  <c r="B444" i="15"/>
  <c r="C444" i="15"/>
  <c r="B470" i="15"/>
  <c r="C470" i="15"/>
  <c r="B496" i="15"/>
  <c r="C496" i="15"/>
  <c r="B522" i="15"/>
  <c r="C522" i="15"/>
  <c r="B548" i="15"/>
  <c r="C548" i="15"/>
  <c r="B574" i="15"/>
  <c r="C574" i="15"/>
  <c r="B600" i="15"/>
  <c r="C600" i="15"/>
  <c r="B626" i="15"/>
  <c r="C626" i="15"/>
  <c r="B652" i="15"/>
  <c r="C652" i="15"/>
  <c r="B678" i="15"/>
  <c r="C678" i="15"/>
  <c r="B704" i="15"/>
  <c r="C704" i="15"/>
  <c r="B730" i="15"/>
  <c r="C730" i="15"/>
  <c r="B756" i="15"/>
  <c r="C756" i="15"/>
  <c r="B782" i="15"/>
  <c r="C782" i="15"/>
  <c r="B808" i="15"/>
  <c r="C808" i="15"/>
  <c r="B834" i="15"/>
  <c r="C834" i="15"/>
  <c r="B860" i="15"/>
  <c r="C860" i="15"/>
  <c r="B886" i="15"/>
  <c r="C886" i="15"/>
  <c r="B912" i="15"/>
  <c r="C912" i="15"/>
  <c r="B938" i="15"/>
  <c r="C938" i="15"/>
  <c r="B964" i="15"/>
  <c r="C964" i="15"/>
  <c r="B990" i="15"/>
  <c r="C990" i="15"/>
  <c r="B1016" i="15"/>
  <c r="C1016" i="15"/>
  <c r="B1042" i="15"/>
  <c r="C1042" i="15"/>
  <c r="B1068" i="15"/>
  <c r="C1068" i="15"/>
  <c r="B1094" i="15"/>
  <c r="C1094" i="15"/>
  <c r="B1120" i="15"/>
  <c r="C1120" i="15"/>
  <c r="B1146" i="15"/>
  <c r="C1146" i="15"/>
  <c r="B1172" i="15"/>
  <c r="C1172" i="15"/>
  <c r="B1198" i="15"/>
  <c r="C1198" i="15"/>
  <c r="B1224" i="15"/>
  <c r="C1224" i="15"/>
  <c r="B1250" i="15"/>
  <c r="C1250" i="15"/>
  <c r="B1276" i="15"/>
  <c r="C1276" i="15"/>
  <c r="B1302" i="15"/>
  <c r="C1302" i="15"/>
  <c r="B1328" i="15"/>
  <c r="C1328" i="15"/>
  <c r="B1354" i="15"/>
  <c r="C1354" i="15"/>
  <c r="B1380" i="15"/>
  <c r="C1380" i="15"/>
  <c r="B1406" i="15"/>
  <c r="C1406" i="15"/>
  <c r="B1432" i="15"/>
  <c r="C1432" i="15"/>
  <c r="B1458" i="15"/>
  <c r="C1458" i="15"/>
  <c r="B1484" i="15"/>
  <c r="C1484" i="15"/>
  <c r="B1510" i="15"/>
  <c r="C1510" i="15"/>
  <c r="B1536" i="15"/>
  <c r="C1536" i="15"/>
  <c r="B1562" i="15"/>
  <c r="C1562" i="15"/>
  <c r="B1588" i="15"/>
  <c r="C1588" i="15"/>
  <c r="B1614" i="15"/>
  <c r="C1614" i="15"/>
  <c r="B1640" i="15"/>
  <c r="C1640" i="15"/>
  <c r="B1666" i="15"/>
  <c r="C1666" i="15"/>
  <c r="B1692" i="15"/>
  <c r="C1692" i="15"/>
  <c r="B1718" i="15"/>
  <c r="C1718" i="15"/>
  <c r="B1744" i="15"/>
  <c r="C1744" i="15"/>
  <c r="B1770" i="15"/>
  <c r="C1770" i="15"/>
  <c r="B1796" i="15"/>
  <c r="C1796" i="15"/>
  <c r="B1822" i="15"/>
  <c r="C1822" i="15"/>
  <c r="B1848" i="15"/>
  <c r="C1848" i="15"/>
  <c r="B1874" i="15"/>
  <c r="C1874" i="15"/>
  <c r="B1900" i="15"/>
  <c r="C1900" i="15"/>
  <c r="B1926" i="15"/>
  <c r="C1926" i="15"/>
  <c r="B1952" i="15"/>
  <c r="C1952" i="15"/>
  <c r="B1978" i="15"/>
  <c r="C1978" i="15"/>
  <c r="B2004" i="15"/>
  <c r="C2004" i="15"/>
  <c r="B2030" i="15"/>
  <c r="C2030" i="15"/>
  <c r="B2056" i="15"/>
  <c r="C2056" i="15"/>
  <c r="B2082" i="15"/>
  <c r="C2082" i="15"/>
  <c r="B2108" i="15"/>
  <c r="C2108" i="15"/>
  <c r="B2134" i="15"/>
  <c r="C2134" i="15"/>
  <c r="B2160" i="15"/>
  <c r="C2160" i="15"/>
  <c r="B2186" i="15"/>
  <c r="C2186" i="15"/>
  <c r="B2212" i="15"/>
  <c r="C2212" i="15"/>
  <c r="B2238" i="15"/>
  <c r="C2238" i="15"/>
  <c r="B2264" i="15"/>
  <c r="C2264" i="15"/>
  <c r="B2290" i="15"/>
  <c r="C2290" i="15"/>
  <c r="B2316" i="15"/>
  <c r="C2316" i="15"/>
  <c r="B2342" i="15"/>
  <c r="C2342" i="15"/>
  <c r="B2368" i="15"/>
  <c r="C2368" i="15"/>
  <c r="B2394" i="15"/>
  <c r="C2394" i="15"/>
  <c r="B2420" i="15"/>
  <c r="C2420" i="15"/>
  <c r="B2446" i="15"/>
  <c r="C2446" i="15"/>
  <c r="B2472" i="15"/>
  <c r="C2472" i="15"/>
  <c r="B2498" i="15"/>
  <c r="C2498" i="15"/>
  <c r="B2524" i="15"/>
  <c r="C2524" i="15"/>
  <c r="B2550" i="15"/>
  <c r="C2550" i="15"/>
  <c r="B2576" i="15"/>
  <c r="C2576" i="15"/>
  <c r="B2602" i="15"/>
  <c r="C2602" i="15"/>
  <c r="B2628" i="15"/>
  <c r="C2628" i="15"/>
  <c r="B2654" i="15"/>
  <c r="C2654" i="15"/>
  <c r="B2680" i="15"/>
  <c r="C2680" i="15"/>
  <c r="B2706" i="15"/>
  <c r="C2706" i="15"/>
  <c r="B2732" i="15"/>
  <c r="C2732" i="15"/>
  <c r="B2758" i="15"/>
  <c r="C2758" i="15"/>
  <c r="B2784" i="15"/>
  <c r="C2784" i="15"/>
  <c r="B2810" i="15"/>
  <c r="C2810" i="15"/>
  <c r="B2836" i="15"/>
  <c r="C2836" i="15"/>
  <c r="B2862" i="15"/>
  <c r="C2862" i="15"/>
  <c r="B2888" i="15"/>
  <c r="C2888" i="15"/>
  <c r="B2914" i="15"/>
  <c r="C2914" i="15"/>
  <c r="B2940" i="15"/>
  <c r="C2940" i="15"/>
  <c r="B2966" i="15"/>
  <c r="C2966" i="15"/>
  <c r="B2992" i="15"/>
  <c r="C2992" i="15"/>
  <c r="B3018" i="15"/>
  <c r="C3018" i="15"/>
  <c r="B3044" i="15"/>
  <c r="C3044" i="15"/>
  <c r="B3070" i="15"/>
  <c r="C3070" i="15"/>
  <c r="B3096" i="15"/>
  <c r="C3096" i="15"/>
  <c r="B3122" i="15"/>
  <c r="C3122" i="15"/>
  <c r="B3148" i="15"/>
  <c r="C3148" i="15"/>
  <c r="B3174" i="15"/>
  <c r="C3174" i="15"/>
  <c r="B3200" i="15"/>
  <c r="C3200" i="15"/>
  <c r="B3226" i="15"/>
  <c r="C3226" i="15"/>
  <c r="B3252" i="15"/>
  <c r="C3252" i="15"/>
  <c r="B3278" i="15"/>
  <c r="C3278" i="15"/>
  <c r="B3304" i="15"/>
  <c r="C3304" i="15"/>
  <c r="B3330" i="15"/>
  <c r="C3330" i="15"/>
  <c r="B3356" i="15"/>
  <c r="C3356" i="15"/>
  <c r="B3382" i="15"/>
  <c r="C3382" i="15"/>
  <c r="B3408" i="15"/>
  <c r="C3408" i="15"/>
  <c r="B3434" i="15"/>
  <c r="C3434" i="15"/>
  <c r="B3460" i="15"/>
  <c r="C3460" i="15"/>
  <c r="B3486" i="15"/>
  <c r="C3486" i="15"/>
  <c r="B3512" i="15"/>
  <c r="C3512" i="15"/>
  <c r="B3538" i="15"/>
  <c r="C3538" i="15"/>
  <c r="B3564" i="15"/>
  <c r="C3564" i="15"/>
  <c r="B3590" i="15"/>
  <c r="C3590" i="15"/>
  <c r="B3616" i="15"/>
  <c r="C3616" i="15"/>
  <c r="B3642" i="15"/>
  <c r="C3642" i="15"/>
  <c r="B3668" i="15"/>
  <c r="C3668" i="15"/>
  <c r="B3694" i="15"/>
  <c r="C3694" i="15"/>
  <c r="B3720" i="15"/>
  <c r="C3720" i="15"/>
  <c r="B3746" i="15"/>
  <c r="C3746" i="15"/>
  <c r="B3772" i="15"/>
  <c r="C3772" i="15"/>
  <c r="B3798" i="15"/>
  <c r="C3798" i="15"/>
  <c r="B3824" i="15"/>
  <c r="C3824" i="15"/>
  <c r="B3850" i="15"/>
  <c r="C3850" i="15"/>
  <c r="B3876" i="15"/>
  <c r="C3876" i="15"/>
  <c r="B3902" i="15"/>
  <c r="C3902" i="15"/>
  <c r="B3928" i="15"/>
  <c r="C3928" i="15"/>
  <c r="B3954" i="15"/>
  <c r="C3954" i="15"/>
  <c r="B3980" i="15"/>
  <c r="C3980" i="15"/>
  <c r="B4006" i="15"/>
  <c r="C4006" i="15"/>
  <c r="B4032" i="15"/>
  <c r="C4032" i="15"/>
  <c r="B4058" i="15"/>
  <c r="C4058" i="15"/>
  <c r="B4084" i="15"/>
  <c r="C4084" i="15"/>
  <c r="B4110" i="15"/>
  <c r="C4110" i="15"/>
  <c r="B4136" i="15"/>
  <c r="C4136" i="15"/>
  <c r="B4162" i="15"/>
  <c r="C4162" i="15"/>
  <c r="B4188" i="15"/>
  <c r="C4188" i="15"/>
  <c r="B4214" i="15"/>
  <c r="C4214" i="15"/>
  <c r="B4240" i="15"/>
  <c r="C4240" i="15"/>
  <c r="B4266" i="15"/>
  <c r="C4266" i="15"/>
  <c r="B4292" i="15"/>
  <c r="C4292" i="15"/>
  <c r="B4318" i="15"/>
  <c r="C4318" i="15"/>
  <c r="B4344" i="15"/>
  <c r="C4344" i="15"/>
  <c r="B4370" i="15"/>
  <c r="C4370" i="15"/>
  <c r="B4396" i="15"/>
  <c r="C4396" i="15"/>
  <c r="B4422" i="15"/>
  <c r="C4422" i="15"/>
  <c r="B4448" i="15"/>
  <c r="C4448" i="15"/>
  <c r="B4474" i="15"/>
  <c r="C4474" i="15"/>
  <c r="B4500" i="15"/>
  <c r="C4500" i="15"/>
  <c r="B4526" i="15"/>
  <c r="C4526" i="15"/>
  <c r="B4552" i="15"/>
  <c r="C4552" i="15"/>
  <c r="B4578" i="15"/>
  <c r="C4578" i="15"/>
  <c r="B4604" i="15"/>
  <c r="C4604" i="15"/>
  <c r="B4630" i="15"/>
  <c r="C4630" i="15"/>
  <c r="B4656" i="15"/>
  <c r="C4656" i="15"/>
  <c r="B4682" i="15"/>
  <c r="C4682" i="15"/>
  <c r="B4708" i="15"/>
  <c r="C4708" i="15"/>
  <c r="B4734" i="15"/>
  <c r="C4734" i="15"/>
  <c r="B4760" i="15"/>
  <c r="C4760" i="15"/>
  <c r="B4786" i="15"/>
  <c r="C4786" i="15"/>
  <c r="B4812" i="15"/>
  <c r="C4812" i="15"/>
  <c r="B4838" i="15"/>
  <c r="C4838" i="15"/>
  <c r="B4864" i="15"/>
  <c r="C4864" i="15"/>
  <c r="B4890" i="15"/>
  <c r="C4890" i="15"/>
  <c r="B4916" i="15"/>
  <c r="C4916" i="15"/>
  <c r="B4942" i="15"/>
  <c r="C4942" i="15"/>
  <c r="B4968" i="15"/>
  <c r="C4968" i="15"/>
  <c r="B4994" i="15"/>
  <c r="C4994" i="15"/>
  <c r="B5020" i="15"/>
  <c r="C5020" i="15"/>
  <c r="B5046" i="15"/>
  <c r="C5046" i="15"/>
  <c r="B5072" i="15"/>
  <c r="C5072" i="15"/>
  <c r="B5098" i="15"/>
  <c r="C5098" i="15"/>
  <c r="B5124" i="15"/>
  <c r="C5124" i="15"/>
  <c r="B5150" i="15"/>
  <c r="C5150" i="15"/>
  <c r="B5176" i="15"/>
  <c r="C5176" i="15"/>
  <c r="B5202" i="15"/>
  <c r="C5202" i="15"/>
  <c r="B5228" i="15"/>
  <c r="C5228" i="15"/>
  <c r="B5254" i="15"/>
  <c r="C5254" i="15"/>
  <c r="B5280" i="15"/>
  <c r="C5280" i="15"/>
  <c r="B5306" i="15"/>
  <c r="C5306" i="15"/>
  <c r="B5332" i="15"/>
  <c r="C5332" i="15"/>
  <c r="B5358" i="15"/>
  <c r="C5358" i="15"/>
  <c r="B5384" i="15"/>
  <c r="C5384" i="15"/>
  <c r="B5410" i="15"/>
  <c r="C5410" i="15"/>
  <c r="B5436" i="15"/>
  <c r="C5436" i="15"/>
  <c r="B5462" i="15"/>
  <c r="C5462" i="15"/>
  <c r="B5488" i="15"/>
  <c r="C5488" i="15"/>
  <c r="B5514" i="15"/>
  <c r="C5514" i="15"/>
  <c r="B5540" i="15"/>
  <c r="C5540" i="15"/>
  <c r="B5566" i="15"/>
  <c r="C5566" i="15"/>
  <c r="B5592" i="15"/>
  <c r="C5592" i="15"/>
  <c r="B5618" i="15"/>
  <c r="C5618" i="15"/>
  <c r="B5644" i="15"/>
  <c r="C5644" i="15"/>
  <c r="B5670" i="15"/>
  <c r="C5670" i="15"/>
  <c r="B5696" i="15"/>
  <c r="C5696" i="15"/>
  <c r="B5722" i="15"/>
  <c r="C5722" i="15"/>
  <c r="B5748" i="15"/>
  <c r="C5748" i="15"/>
  <c r="B5774" i="15"/>
  <c r="C5774" i="15"/>
  <c r="B5800" i="15"/>
  <c r="C5800" i="15"/>
  <c r="B5826" i="15"/>
  <c r="C5826" i="15"/>
  <c r="B5852" i="15"/>
  <c r="C5852" i="15"/>
  <c r="B5878" i="15"/>
  <c r="C5878" i="15"/>
  <c r="B5904" i="15"/>
  <c r="C5904" i="15"/>
  <c r="B5930" i="15"/>
  <c r="C5930" i="15"/>
  <c r="B5956" i="15"/>
  <c r="C5956" i="15"/>
  <c r="B5982" i="15"/>
  <c r="C5982" i="15"/>
  <c r="B6008" i="15"/>
  <c r="C6008" i="15"/>
  <c r="B6034" i="15"/>
  <c r="C6034" i="15"/>
  <c r="B6060" i="15"/>
  <c r="C6060" i="15"/>
  <c r="B6086" i="15"/>
  <c r="C6086" i="15"/>
  <c r="B6112" i="15"/>
  <c r="C6112" i="15"/>
  <c r="B6138" i="15"/>
  <c r="C6138" i="15"/>
  <c r="B6164" i="15"/>
  <c r="C6164" i="15"/>
  <c r="B6190" i="15"/>
  <c r="C6190" i="15"/>
  <c r="B6216" i="15"/>
  <c r="C6216" i="15"/>
  <c r="B6242" i="15"/>
  <c r="C6242" i="15"/>
  <c r="B6268" i="15"/>
  <c r="C6268" i="15"/>
  <c r="B6294" i="15"/>
  <c r="C6294" i="15"/>
  <c r="B6320" i="15"/>
  <c r="C6320" i="15"/>
  <c r="B6346" i="15"/>
  <c r="C6346" i="15"/>
  <c r="B6372" i="15"/>
  <c r="C6372" i="15"/>
  <c r="B6398" i="15"/>
  <c r="C6398" i="15"/>
  <c r="B6424" i="15"/>
  <c r="C6424" i="15"/>
  <c r="B6450" i="15"/>
  <c r="C6450" i="15"/>
  <c r="B6476" i="15"/>
  <c r="C6476" i="15"/>
  <c r="B6502" i="15"/>
  <c r="C6502" i="15"/>
  <c r="B6528" i="15"/>
  <c r="C6528" i="15"/>
  <c r="B6554" i="15"/>
  <c r="C6554" i="15"/>
  <c r="B6580" i="15"/>
  <c r="C6580" i="15"/>
  <c r="B6606" i="15"/>
  <c r="C6606" i="15"/>
  <c r="B6632" i="15"/>
  <c r="C6632" i="15"/>
  <c r="B6658" i="15"/>
  <c r="C6658" i="15"/>
  <c r="B6684" i="15"/>
  <c r="C6684" i="15"/>
  <c r="B6710" i="15"/>
  <c r="C6710" i="15"/>
  <c r="B6736" i="15"/>
  <c r="C6736" i="15"/>
  <c r="B6762" i="15"/>
  <c r="C6762" i="15"/>
  <c r="B6788" i="15"/>
  <c r="C6788" i="15"/>
  <c r="B6814" i="15"/>
  <c r="C6814" i="15"/>
  <c r="B6840" i="15"/>
  <c r="C6840" i="15"/>
  <c r="B6866" i="15"/>
  <c r="C6866" i="15"/>
  <c r="B6892" i="15"/>
  <c r="C6892" i="15"/>
  <c r="B6918" i="15"/>
  <c r="C6918" i="15"/>
  <c r="B6944" i="15"/>
  <c r="C6944" i="15"/>
  <c r="B6970" i="15"/>
  <c r="C6970" i="15"/>
  <c r="B6996" i="15"/>
  <c r="C6996" i="15"/>
  <c r="B7022" i="15"/>
  <c r="C7022" i="15"/>
  <c r="B7048" i="15"/>
  <c r="C7048" i="15"/>
  <c r="B7074" i="15"/>
  <c r="C7074" i="15"/>
  <c r="B7100" i="15"/>
  <c r="C7100" i="15"/>
  <c r="B7126" i="15"/>
  <c r="C7126" i="15"/>
  <c r="B7152" i="15"/>
  <c r="C7152" i="15"/>
  <c r="B7178" i="15"/>
  <c r="C7178" i="15"/>
  <c r="B7204" i="15"/>
  <c r="C7204" i="15"/>
  <c r="B7230" i="15"/>
  <c r="C7230" i="15"/>
  <c r="B7256" i="15"/>
  <c r="C7256" i="15"/>
  <c r="B7282" i="15"/>
  <c r="C7282" i="15"/>
  <c r="B7308" i="15"/>
  <c r="C7308" i="15"/>
  <c r="B7334" i="15"/>
  <c r="C7334" i="15"/>
  <c r="B7360" i="15"/>
  <c r="C7360" i="15"/>
  <c r="B7386" i="15"/>
  <c r="C7386" i="15"/>
  <c r="B7412" i="15"/>
  <c r="C7412" i="15"/>
  <c r="B7438" i="15"/>
  <c r="C7438" i="15"/>
  <c r="B7464" i="15"/>
  <c r="C7464" i="15"/>
  <c r="B7490" i="15"/>
  <c r="C7490" i="15"/>
  <c r="B7516" i="15"/>
  <c r="C7516" i="15"/>
  <c r="B7542" i="15"/>
  <c r="C7542" i="15"/>
  <c r="B7568" i="15"/>
  <c r="C7568" i="15"/>
  <c r="B7594" i="15"/>
  <c r="C7594" i="15"/>
  <c r="B7620" i="15"/>
  <c r="C7620" i="15"/>
  <c r="B7646" i="15"/>
  <c r="C7646" i="15"/>
  <c r="B7672" i="15"/>
  <c r="C7672" i="15"/>
  <c r="B7698" i="15"/>
  <c r="C7698" i="15"/>
  <c r="B7724" i="15"/>
  <c r="C7724" i="15"/>
  <c r="B7750" i="15"/>
  <c r="C7750" i="15"/>
  <c r="B7776" i="15"/>
  <c r="C7776" i="15"/>
  <c r="B7802" i="15"/>
  <c r="C7802" i="15"/>
  <c r="B7828" i="15"/>
  <c r="C7828" i="15"/>
  <c r="B7854" i="15"/>
  <c r="C7854" i="15"/>
  <c r="B7880" i="15"/>
  <c r="C7880" i="15"/>
  <c r="B7906" i="15"/>
  <c r="C7906" i="15"/>
  <c r="B7932" i="15"/>
  <c r="C7932" i="15"/>
  <c r="B7958" i="15"/>
  <c r="C7958" i="15"/>
  <c r="B7984" i="15"/>
  <c r="C7984" i="15"/>
  <c r="B8010" i="15"/>
  <c r="C8010" i="15"/>
  <c r="B8036" i="15"/>
  <c r="C8036" i="15"/>
  <c r="B8062" i="15"/>
  <c r="C8062" i="15"/>
  <c r="B8088" i="15"/>
  <c r="C8088" i="15"/>
  <c r="B8114" i="15"/>
  <c r="C8114" i="15"/>
  <c r="B8140" i="15"/>
  <c r="C8140" i="15"/>
  <c r="B8166" i="15"/>
  <c r="C8166" i="15"/>
  <c r="B8192" i="15"/>
  <c r="C8192" i="15"/>
  <c r="B8218" i="15"/>
  <c r="C8218" i="15"/>
  <c r="B8244" i="15"/>
  <c r="C8244" i="15"/>
  <c r="B8270" i="15"/>
  <c r="C8270" i="15"/>
  <c r="B8296" i="15"/>
  <c r="C8296" i="15"/>
  <c r="B8322" i="15"/>
  <c r="C8322" i="15"/>
  <c r="B8348" i="15"/>
  <c r="C8348" i="15"/>
  <c r="B8374" i="15"/>
  <c r="C8374" i="15"/>
  <c r="B8400" i="15"/>
  <c r="C8400" i="15"/>
  <c r="B8426" i="15"/>
  <c r="C8426" i="15"/>
  <c r="B8452" i="15"/>
  <c r="C8452" i="15"/>
  <c r="B8478" i="15"/>
  <c r="C8478" i="15"/>
  <c r="B8504" i="15"/>
  <c r="C8504" i="15"/>
  <c r="B8530" i="15"/>
  <c r="C8530" i="15"/>
  <c r="B8556" i="15"/>
  <c r="C8556" i="15"/>
  <c r="B8582" i="15"/>
  <c r="C8582" i="15"/>
  <c r="B8608" i="15"/>
  <c r="C8608" i="15"/>
  <c r="B8634" i="15"/>
  <c r="C8634" i="15"/>
  <c r="B8660" i="15"/>
  <c r="C8660" i="15"/>
  <c r="B8686" i="15"/>
  <c r="C8686" i="15"/>
  <c r="B8712" i="15"/>
  <c r="C8712" i="15"/>
  <c r="B8738" i="15"/>
  <c r="C8738" i="15"/>
  <c r="B8764" i="15"/>
  <c r="C8764" i="15"/>
  <c r="B8790" i="15"/>
  <c r="C8790" i="15"/>
  <c r="B8816" i="15"/>
  <c r="C8816" i="15"/>
  <c r="B8842" i="15"/>
  <c r="C8842" i="15"/>
  <c r="B8868" i="15"/>
  <c r="C8868" i="15"/>
  <c r="B8894" i="15"/>
  <c r="C8894" i="15"/>
  <c r="B8920" i="15"/>
  <c r="C8920" i="15"/>
  <c r="B8946" i="15"/>
  <c r="C8946" i="15"/>
  <c r="B8972" i="15"/>
  <c r="C8972" i="15"/>
  <c r="B8998" i="15"/>
  <c r="C8998" i="15"/>
  <c r="B9024" i="15"/>
  <c r="C9024" i="15"/>
  <c r="B9050" i="15"/>
  <c r="C9050" i="15"/>
  <c r="B9076" i="15"/>
  <c r="C9076" i="15"/>
  <c r="B9102" i="15"/>
  <c r="C9102" i="15"/>
  <c r="B9128" i="15"/>
  <c r="C9128" i="15"/>
  <c r="B9154" i="15"/>
  <c r="C9154" i="15"/>
  <c r="B9180" i="15"/>
  <c r="C9180" i="15"/>
  <c r="B9206" i="15"/>
  <c r="C9206" i="15"/>
  <c r="B9232" i="15"/>
  <c r="C9232" i="15"/>
  <c r="B9258" i="15"/>
  <c r="C9258" i="15"/>
  <c r="B9284" i="15"/>
  <c r="C9284" i="15"/>
  <c r="B9310" i="15"/>
  <c r="C9310" i="15"/>
  <c r="B9336" i="15"/>
  <c r="C9336" i="15"/>
  <c r="B9362" i="15"/>
  <c r="C9362" i="15"/>
  <c r="B9388" i="15"/>
  <c r="C9388" i="15"/>
  <c r="B9414" i="15"/>
  <c r="C9414" i="15"/>
  <c r="B9440" i="15"/>
  <c r="C9440" i="15"/>
  <c r="B9466" i="15"/>
  <c r="C9466" i="15"/>
  <c r="B9492" i="15"/>
  <c r="C9492" i="15"/>
  <c r="B9518" i="15"/>
  <c r="C9518" i="15"/>
  <c r="B9544" i="15"/>
  <c r="C9544" i="15"/>
  <c r="B9570" i="15"/>
  <c r="C9570" i="15"/>
  <c r="B9596" i="15"/>
  <c r="C9596" i="15"/>
  <c r="B9622" i="15"/>
  <c r="C9622" i="15"/>
  <c r="B9648" i="15"/>
  <c r="C9648" i="15"/>
  <c r="B9674" i="15"/>
  <c r="C9674" i="15"/>
  <c r="B9700" i="15"/>
  <c r="C9700" i="15"/>
  <c r="B9726" i="15"/>
  <c r="C9726" i="15"/>
  <c r="B9752" i="15"/>
  <c r="C9752" i="15"/>
  <c r="B9778" i="15"/>
  <c r="C9778" i="15"/>
  <c r="B9804" i="15"/>
  <c r="C9804" i="15"/>
  <c r="B9830" i="15"/>
  <c r="C9830" i="15"/>
  <c r="B9856" i="15"/>
  <c r="C9856" i="15"/>
  <c r="B9882" i="15"/>
  <c r="C9882" i="15"/>
  <c r="B9908" i="15"/>
  <c r="C9908" i="15"/>
  <c r="B9934" i="15"/>
  <c r="C9934" i="15"/>
  <c r="B9960" i="15"/>
  <c r="C9960" i="15"/>
  <c r="B9986" i="15"/>
  <c r="C9986" i="15"/>
  <c r="B10012" i="15"/>
  <c r="C10012" i="15"/>
  <c r="B10038" i="15"/>
  <c r="C10038" i="15"/>
  <c r="B10064" i="15"/>
  <c r="C10064" i="15"/>
  <c r="B10090" i="15"/>
  <c r="C10090" i="15"/>
  <c r="B10116" i="15"/>
  <c r="C10116" i="15"/>
  <c r="B10142" i="15"/>
  <c r="C10142" i="15"/>
  <c r="B10168" i="15"/>
  <c r="C10168" i="15"/>
  <c r="B10194" i="15"/>
  <c r="C10194" i="15"/>
  <c r="B10220" i="15"/>
  <c r="C10220" i="15"/>
  <c r="B10246" i="15"/>
  <c r="C10246" i="15"/>
  <c r="B10272" i="15"/>
  <c r="C10272" i="15"/>
  <c r="B10298" i="15"/>
  <c r="C10298" i="15"/>
  <c r="B10324" i="15"/>
  <c r="C10324" i="15"/>
  <c r="B10350" i="15"/>
  <c r="C10350" i="15"/>
  <c r="B10376" i="15"/>
  <c r="C10376" i="15"/>
  <c r="B10402" i="15"/>
  <c r="C10402" i="15"/>
  <c r="B10428" i="15"/>
  <c r="C10428" i="15"/>
  <c r="B10454" i="15"/>
  <c r="C10454" i="15"/>
  <c r="B10480" i="15"/>
  <c r="C10480" i="15"/>
  <c r="B10506" i="15"/>
  <c r="C10506" i="15"/>
  <c r="B10532" i="15"/>
  <c r="C10532" i="15"/>
  <c r="B10558" i="15"/>
  <c r="C10558" i="15"/>
  <c r="B10584" i="15"/>
  <c r="C10584" i="15"/>
  <c r="B10610" i="15"/>
  <c r="C10610" i="15"/>
  <c r="B10636" i="15"/>
  <c r="C10636" i="15"/>
  <c r="B10662" i="15"/>
  <c r="C10662" i="15"/>
  <c r="B10688" i="15"/>
  <c r="C10688" i="15"/>
  <c r="B10714" i="15"/>
  <c r="C10714" i="15"/>
  <c r="B10740" i="15"/>
  <c r="C10740" i="15"/>
  <c r="B10766" i="15"/>
  <c r="C10766" i="15"/>
  <c r="B10792" i="15"/>
  <c r="C10792" i="15"/>
  <c r="B10818" i="15"/>
  <c r="C10818" i="15"/>
  <c r="B10844" i="15"/>
  <c r="C10844" i="15"/>
  <c r="B10870" i="15"/>
  <c r="C10870" i="15"/>
  <c r="B10896" i="15"/>
  <c r="C10896" i="15"/>
  <c r="B10922" i="15"/>
  <c r="C10922" i="15"/>
  <c r="B10948" i="15"/>
  <c r="C10948" i="15"/>
  <c r="B10974" i="15"/>
  <c r="C10974" i="15"/>
  <c r="B11000" i="15"/>
  <c r="C11000" i="15"/>
  <c r="B11026" i="15"/>
  <c r="C11026" i="15"/>
  <c r="B11052" i="15"/>
  <c r="C11052" i="15"/>
  <c r="B11078" i="15"/>
  <c r="C11078" i="15"/>
  <c r="B11104" i="15"/>
  <c r="C11104" i="15"/>
  <c r="B11130" i="15"/>
  <c r="C11130" i="15"/>
  <c r="B11156" i="15"/>
  <c r="C11156" i="15"/>
  <c r="B11182" i="15"/>
  <c r="C11182" i="15"/>
  <c r="B11208" i="15"/>
  <c r="C11208" i="15"/>
  <c r="B11234" i="15"/>
  <c r="C11234" i="15"/>
  <c r="B11260" i="15"/>
  <c r="C11260" i="15"/>
  <c r="B11286" i="15"/>
  <c r="C11286" i="15"/>
  <c r="B11312" i="15"/>
  <c r="C11312" i="15"/>
  <c r="B11338" i="15"/>
  <c r="C11338" i="15"/>
  <c r="B11364" i="15"/>
  <c r="C11364" i="15"/>
  <c r="B11390" i="15"/>
  <c r="C11390" i="15"/>
  <c r="B11416" i="15"/>
  <c r="C11416" i="15"/>
  <c r="B11442" i="15"/>
  <c r="C11442" i="15"/>
  <c r="B11468" i="15"/>
  <c r="C11468" i="15"/>
  <c r="B11494" i="15"/>
  <c r="C11494" i="15"/>
  <c r="B11520" i="15"/>
  <c r="C11520" i="15"/>
  <c r="B11546" i="15"/>
  <c r="C11546" i="15"/>
  <c r="B11572" i="15"/>
  <c r="C11572" i="15"/>
  <c r="B11598" i="15"/>
  <c r="C11598" i="15"/>
  <c r="B11624" i="15"/>
  <c r="C11624" i="15"/>
  <c r="B11650" i="15"/>
  <c r="C11650" i="15"/>
  <c r="B11676" i="15"/>
  <c r="C11676" i="15"/>
  <c r="B11702" i="15"/>
  <c r="C11702" i="15"/>
  <c r="B11728" i="15"/>
  <c r="C11728" i="15"/>
  <c r="B11754" i="15"/>
  <c r="C11754" i="15"/>
  <c r="B11780" i="15"/>
  <c r="C11780" i="15"/>
  <c r="B11806" i="15"/>
  <c r="C11806" i="15"/>
  <c r="B11832" i="15"/>
  <c r="C11832" i="15"/>
  <c r="B11858" i="15"/>
  <c r="C11858" i="15"/>
  <c r="B11884" i="15"/>
  <c r="C11884" i="15"/>
  <c r="B11910" i="15"/>
  <c r="C11910" i="15"/>
  <c r="B11936" i="15"/>
  <c r="C11936" i="15"/>
  <c r="B11962" i="15"/>
  <c r="C11962" i="15"/>
  <c r="B11988" i="15"/>
  <c r="C11988" i="15"/>
  <c r="B12014" i="15"/>
  <c r="C12014" i="15"/>
  <c r="B12040" i="15"/>
  <c r="C12040" i="15"/>
  <c r="B12066" i="15"/>
  <c r="C12066" i="15"/>
  <c r="B12092" i="15"/>
  <c r="C12092" i="15"/>
  <c r="B12118" i="15"/>
  <c r="C12118" i="15"/>
  <c r="B12144" i="15"/>
  <c r="C12144" i="15"/>
  <c r="B12170" i="15"/>
  <c r="C12170" i="15"/>
  <c r="B12196" i="15"/>
  <c r="C12196" i="15"/>
  <c r="B12222" i="15"/>
  <c r="C12222" i="15"/>
  <c r="B12248" i="15"/>
  <c r="C12248" i="15"/>
  <c r="B12274" i="15"/>
  <c r="C12274" i="15"/>
  <c r="B12300" i="15"/>
  <c r="C12300" i="15"/>
  <c r="B12326" i="15"/>
  <c r="C12326" i="15"/>
  <c r="B12352" i="15"/>
  <c r="C12352" i="15"/>
  <c r="B12378" i="15"/>
  <c r="C12378" i="15"/>
  <c r="B12404" i="15"/>
  <c r="C12404" i="15"/>
  <c r="B12430" i="15"/>
  <c r="C12430" i="15"/>
  <c r="B12456" i="15"/>
  <c r="C12456" i="15"/>
  <c r="B12482" i="15"/>
  <c r="C12482" i="15"/>
  <c r="B12508" i="15"/>
  <c r="C12508" i="15"/>
  <c r="B12534" i="15"/>
  <c r="C12534" i="15"/>
  <c r="B12560" i="15"/>
  <c r="C12560" i="15"/>
  <c r="B12586" i="15"/>
  <c r="C12586" i="15"/>
  <c r="B12612" i="15"/>
  <c r="C12612" i="15"/>
  <c r="B12638" i="15"/>
  <c r="C12638" i="15"/>
  <c r="B12664" i="15"/>
  <c r="C12664" i="15"/>
  <c r="B12690" i="15"/>
  <c r="C12690" i="15"/>
  <c r="B12716" i="15"/>
  <c r="C12716" i="15"/>
  <c r="B12742" i="15"/>
  <c r="C12742" i="15"/>
  <c r="B12768" i="15"/>
  <c r="C12768" i="15"/>
  <c r="B12794" i="15"/>
  <c r="C12794" i="15"/>
  <c r="B12820" i="15"/>
  <c r="C12820" i="15"/>
  <c r="B12846" i="15"/>
  <c r="C12846" i="15"/>
  <c r="B12872" i="15"/>
  <c r="C12872" i="15"/>
  <c r="B12898" i="15"/>
  <c r="C12898" i="15"/>
  <c r="B12924" i="15"/>
  <c r="C12924" i="15"/>
  <c r="B12950" i="15"/>
  <c r="C12950" i="15"/>
  <c r="B12976" i="15"/>
  <c r="C12976" i="15"/>
  <c r="B13002" i="15"/>
  <c r="C13002" i="15"/>
  <c r="B13028" i="15"/>
  <c r="C13028" i="15"/>
  <c r="B13054" i="15"/>
  <c r="C13054" i="15"/>
  <c r="B13080" i="15"/>
  <c r="C13080" i="15"/>
  <c r="B13106" i="15"/>
  <c r="C13106" i="15"/>
  <c r="B13132" i="15"/>
  <c r="C13132" i="15"/>
  <c r="B13158" i="15"/>
  <c r="C13158" i="15"/>
  <c r="B13184" i="15"/>
  <c r="C13184" i="15"/>
  <c r="B13210" i="15"/>
  <c r="C13210" i="15"/>
  <c r="B13236" i="15"/>
  <c r="C13236" i="15"/>
  <c r="B13262" i="15"/>
  <c r="C13262" i="15"/>
  <c r="B13288" i="15"/>
  <c r="C13288" i="15"/>
  <c r="B13314" i="15"/>
  <c r="C13314" i="15"/>
  <c r="B13340" i="15"/>
  <c r="C13340" i="15"/>
  <c r="B13366" i="15"/>
  <c r="C13366" i="15"/>
  <c r="B13392" i="15"/>
  <c r="C13392" i="15"/>
  <c r="B13418" i="15"/>
  <c r="C13418" i="15"/>
  <c r="B13444" i="15"/>
  <c r="C13444" i="15"/>
  <c r="B13470" i="15"/>
  <c r="C13470" i="15"/>
  <c r="B13496" i="15"/>
  <c r="C13496" i="15"/>
  <c r="B13522" i="15"/>
  <c r="C13522" i="15"/>
  <c r="B13548" i="15"/>
  <c r="C13548" i="15"/>
  <c r="B13574" i="15"/>
  <c r="C13574" i="15"/>
  <c r="B13600" i="15"/>
  <c r="C13600" i="15"/>
  <c r="B13626" i="15"/>
  <c r="C13626" i="15"/>
  <c r="B13652" i="15"/>
  <c r="C13652" i="15"/>
  <c r="B13678" i="15"/>
  <c r="C13678" i="15"/>
  <c r="B13704" i="15"/>
  <c r="C13704" i="15"/>
  <c r="B13730" i="15"/>
  <c r="C13730" i="15"/>
  <c r="B13756" i="15"/>
  <c r="C13756" i="15"/>
  <c r="B13782" i="15"/>
  <c r="C13782" i="15"/>
  <c r="B13808" i="15"/>
  <c r="C13808" i="15"/>
  <c r="B13834" i="15"/>
  <c r="C13834" i="15"/>
  <c r="B13860" i="15"/>
  <c r="C13860" i="15"/>
  <c r="B13886" i="15"/>
  <c r="C13886" i="15"/>
  <c r="B13912" i="15"/>
  <c r="C13912" i="15"/>
  <c r="B13938" i="15"/>
  <c r="C13938" i="15"/>
  <c r="B13964" i="15"/>
  <c r="C13964" i="15"/>
  <c r="B13990" i="15"/>
  <c r="C13990" i="15"/>
  <c r="B14016" i="15"/>
  <c r="C14016" i="15"/>
  <c r="B14042" i="15"/>
  <c r="C14042" i="15"/>
  <c r="B14068" i="15"/>
  <c r="C14068" i="15"/>
  <c r="B14094" i="15"/>
  <c r="C14094" i="15"/>
  <c r="B14120" i="15"/>
  <c r="C14120" i="15"/>
  <c r="B14146" i="15"/>
  <c r="C14146" i="15"/>
  <c r="B14172" i="15"/>
  <c r="C14172" i="15"/>
  <c r="B14198" i="15"/>
  <c r="C14198" i="15"/>
  <c r="B14224" i="15"/>
  <c r="C14224" i="15"/>
  <c r="B14250" i="15"/>
  <c r="C14250" i="15"/>
  <c r="B14276" i="15"/>
  <c r="C14276" i="15"/>
  <c r="B14302" i="15"/>
  <c r="C14302" i="15"/>
  <c r="B14328" i="15"/>
  <c r="C14328" i="15"/>
  <c r="B14354" i="15"/>
  <c r="C14354" i="15"/>
  <c r="B14380" i="15"/>
  <c r="C14380" i="15"/>
  <c r="B14406" i="15"/>
  <c r="C14406" i="15"/>
  <c r="B14432" i="15"/>
  <c r="C14432" i="15"/>
  <c r="B14458" i="15"/>
  <c r="C14458" i="15"/>
  <c r="B14484" i="15"/>
  <c r="C14484" i="15"/>
  <c r="B14510" i="15"/>
  <c r="C14510" i="15"/>
  <c r="B14536" i="15"/>
  <c r="C14536" i="15"/>
  <c r="B14562" i="15"/>
  <c r="C14562" i="15"/>
  <c r="B14588" i="15"/>
  <c r="C14588" i="15"/>
  <c r="B14614" i="15"/>
  <c r="C14614" i="15"/>
  <c r="B14640" i="15"/>
  <c r="C14640" i="15"/>
  <c r="B14666" i="15"/>
  <c r="C14666" i="15"/>
  <c r="B14692" i="15"/>
  <c r="C14692" i="15"/>
  <c r="B14718" i="15"/>
  <c r="C14718" i="15"/>
  <c r="B14744" i="15"/>
  <c r="C14744" i="15"/>
  <c r="B14770" i="15"/>
  <c r="C14770" i="15"/>
  <c r="B14796" i="15"/>
  <c r="C14796" i="15"/>
  <c r="B14822" i="15"/>
  <c r="C14822" i="15"/>
  <c r="B14848" i="15"/>
  <c r="C14848" i="15"/>
  <c r="B14874" i="15"/>
  <c r="C14874" i="15"/>
  <c r="B14900" i="15"/>
  <c r="C14900" i="15"/>
  <c r="B14926" i="15"/>
  <c r="C14926" i="15"/>
  <c r="B14952" i="15"/>
  <c r="C14952" i="15"/>
  <c r="B14978" i="15"/>
  <c r="C14978" i="15"/>
  <c r="B15004" i="15"/>
  <c r="C15004" i="15"/>
  <c r="B15030" i="15"/>
  <c r="C15030" i="15"/>
  <c r="B15056" i="15"/>
  <c r="C15056" i="15"/>
  <c r="B15082" i="15"/>
  <c r="C15082" i="15"/>
  <c r="B15108" i="15"/>
  <c r="C15108" i="15"/>
  <c r="B15134" i="15"/>
  <c r="C15134" i="15"/>
  <c r="B15160" i="15"/>
  <c r="C15160" i="15"/>
  <c r="B15186" i="15"/>
  <c r="C15186" i="15"/>
  <c r="B15212" i="15"/>
  <c r="C15212" i="15"/>
  <c r="B15238" i="15"/>
  <c r="C15238" i="15"/>
  <c r="B15264" i="15"/>
  <c r="C15264" i="15"/>
  <c r="B15290" i="15"/>
  <c r="C15290" i="15"/>
  <c r="B15316" i="15"/>
  <c r="C15316" i="15"/>
  <c r="B15342" i="15"/>
  <c r="C15342" i="15"/>
  <c r="B15368" i="15"/>
  <c r="C15368" i="15"/>
  <c r="B15394" i="15"/>
  <c r="C15394" i="15"/>
  <c r="B15420" i="15"/>
  <c r="C15420" i="15"/>
  <c r="B15446" i="15"/>
  <c r="C15446" i="15"/>
  <c r="B15472" i="15"/>
  <c r="C15472" i="15"/>
  <c r="B15498" i="15"/>
  <c r="C15498" i="15"/>
  <c r="B15524" i="15"/>
  <c r="C15524" i="15"/>
  <c r="B15550" i="15"/>
  <c r="C15550" i="15"/>
  <c r="B15576" i="15"/>
  <c r="C15576" i="15"/>
  <c r="B15602" i="15"/>
  <c r="C15602" i="15"/>
  <c r="B15628" i="15"/>
  <c r="C15628" i="15"/>
  <c r="B15654" i="15"/>
  <c r="C15654" i="15"/>
  <c r="B15680" i="15"/>
  <c r="C15680" i="15"/>
  <c r="B15706" i="15"/>
  <c r="C15706" i="15"/>
  <c r="B15732" i="15"/>
  <c r="C15732" i="15"/>
  <c r="B15758" i="15"/>
  <c r="C15758" i="15"/>
  <c r="B15784" i="15"/>
  <c r="C15784" i="15"/>
  <c r="B15810" i="15"/>
  <c r="C15810" i="15"/>
  <c r="B15836" i="15"/>
  <c r="C15836" i="15"/>
  <c r="B15862" i="15"/>
  <c r="C15862" i="15"/>
  <c r="B15888" i="15"/>
  <c r="C15888" i="15"/>
  <c r="B15914" i="15"/>
  <c r="C15914" i="15"/>
  <c r="B15940" i="15"/>
  <c r="C15940" i="15"/>
  <c r="B15966" i="15"/>
  <c r="C15966" i="15"/>
  <c r="B15992" i="15"/>
  <c r="C15992" i="15"/>
  <c r="B16018" i="15"/>
  <c r="C16018" i="15"/>
  <c r="B16044" i="15"/>
  <c r="C16044" i="15"/>
  <c r="B16070" i="15"/>
  <c r="C16070" i="15"/>
  <c r="B16096" i="15"/>
  <c r="C16096" i="15"/>
  <c r="B16122" i="15"/>
  <c r="C16122" i="15"/>
  <c r="B16148" i="15"/>
  <c r="C16148" i="15"/>
  <c r="B16174" i="15"/>
  <c r="C16174" i="15"/>
  <c r="B16200" i="15"/>
  <c r="C16200" i="15"/>
  <c r="B16226" i="15"/>
  <c r="C16226" i="15"/>
  <c r="B16252" i="15"/>
  <c r="C16252" i="15"/>
  <c r="B16278" i="15"/>
  <c r="C16278" i="15"/>
  <c r="B16304" i="15"/>
  <c r="C16304" i="15"/>
  <c r="B16330" i="15"/>
  <c r="C16330" i="15"/>
  <c r="B16356" i="15"/>
  <c r="C16356" i="15"/>
  <c r="B16382" i="15"/>
  <c r="C16382" i="15"/>
  <c r="B16408" i="15"/>
  <c r="C16408" i="15"/>
  <c r="B16434" i="15"/>
  <c r="C16434" i="15"/>
  <c r="B16460" i="15"/>
  <c r="C16460" i="15"/>
  <c r="B16486" i="15"/>
  <c r="C16486" i="15"/>
  <c r="B16512" i="15"/>
  <c r="C16512" i="15"/>
  <c r="B16538" i="15"/>
  <c r="C16538" i="15"/>
  <c r="B16564" i="15"/>
  <c r="C16564" i="15"/>
  <c r="B16590" i="15"/>
  <c r="C16590" i="15"/>
  <c r="B16616" i="15"/>
  <c r="C16616" i="15"/>
  <c r="B16642" i="15"/>
  <c r="C16642" i="15"/>
  <c r="B16668" i="15"/>
  <c r="C16668" i="15"/>
  <c r="B16694" i="15"/>
  <c r="C16694" i="15"/>
  <c r="B16720" i="15"/>
  <c r="C16720" i="15"/>
  <c r="B16746" i="15"/>
  <c r="C16746" i="15"/>
  <c r="B16772" i="15"/>
  <c r="C16772" i="15"/>
  <c r="B16798" i="15"/>
  <c r="C16798" i="15"/>
  <c r="B16824" i="15"/>
  <c r="C16824" i="15"/>
  <c r="B16850" i="15"/>
  <c r="C16850" i="15"/>
  <c r="B16876" i="15"/>
  <c r="C16876" i="15"/>
  <c r="B16902" i="15"/>
  <c r="C16902" i="15"/>
  <c r="B16928" i="15"/>
  <c r="C16928" i="15"/>
  <c r="B16954" i="15"/>
  <c r="C16954" i="15"/>
  <c r="B16980" i="15"/>
  <c r="C16980" i="15"/>
  <c r="B17006" i="15"/>
  <c r="C17006" i="15"/>
  <c r="B17032" i="15"/>
  <c r="C17032" i="15"/>
  <c r="B17058" i="15"/>
  <c r="C17058" i="15"/>
  <c r="B17084" i="15"/>
  <c r="C17084" i="15"/>
  <c r="B17110" i="15"/>
  <c r="C17110" i="15"/>
  <c r="B17136" i="15"/>
  <c r="C17136" i="15"/>
  <c r="B17162" i="15"/>
  <c r="C17162" i="15"/>
  <c r="B17188" i="15"/>
  <c r="C17188" i="15"/>
  <c r="B17214" i="15"/>
  <c r="C17214" i="15"/>
  <c r="B17240" i="15"/>
  <c r="C17240" i="15"/>
  <c r="B17266" i="15"/>
  <c r="C17266" i="15"/>
  <c r="B17292" i="15"/>
  <c r="C17292" i="15"/>
  <c r="B17318" i="15"/>
  <c r="C17318" i="15"/>
  <c r="B17344" i="15"/>
  <c r="C17344" i="15"/>
  <c r="B17370" i="15"/>
  <c r="C17370" i="15"/>
  <c r="B17396" i="15"/>
  <c r="C17396" i="15"/>
  <c r="B17422" i="15"/>
  <c r="C17422" i="15"/>
  <c r="B17448" i="15"/>
  <c r="C17448" i="15"/>
  <c r="B17474" i="15"/>
  <c r="C17474" i="15"/>
  <c r="B17500" i="15"/>
  <c r="C17500" i="15"/>
  <c r="B17526" i="15"/>
  <c r="C17526" i="15"/>
  <c r="B17552" i="15"/>
  <c r="C17552" i="15"/>
  <c r="B17578" i="15"/>
  <c r="C17578" i="15"/>
  <c r="B17604" i="15"/>
  <c r="C17604" i="15"/>
  <c r="B17630" i="15"/>
  <c r="C17630" i="15"/>
  <c r="B17656" i="15"/>
  <c r="C17656" i="15"/>
  <c r="B17682" i="15"/>
  <c r="C17682" i="15"/>
  <c r="B17708" i="15"/>
  <c r="C17708" i="15"/>
  <c r="B17734" i="15"/>
  <c r="C17734" i="15"/>
  <c r="B17760" i="15"/>
  <c r="C17760" i="15"/>
  <c r="B17786" i="15"/>
  <c r="C17786" i="15"/>
  <c r="B17812" i="15"/>
  <c r="C17812" i="15"/>
  <c r="B17838" i="15"/>
  <c r="C17838" i="15"/>
  <c r="B17864" i="15"/>
  <c r="C17864" i="15"/>
  <c r="B17890" i="15"/>
  <c r="C17890" i="15"/>
  <c r="B17916" i="15"/>
  <c r="C17916" i="15"/>
  <c r="B17942" i="15"/>
  <c r="C17942" i="15"/>
  <c r="B17968" i="15"/>
  <c r="C17968" i="15"/>
  <c r="B17994" i="15"/>
  <c r="C17994" i="15"/>
  <c r="B18020" i="15"/>
  <c r="C18020" i="15"/>
  <c r="B18046" i="15"/>
  <c r="C18046" i="15"/>
  <c r="B18072" i="15"/>
  <c r="C18072" i="15"/>
  <c r="B18098" i="15"/>
  <c r="C18098" i="15"/>
  <c r="B18124" i="15"/>
  <c r="C18124" i="15"/>
  <c r="B18150" i="15"/>
  <c r="C18150" i="15"/>
  <c r="B18176" i="15"/>
  <c r="C18176" i="15"/>
  <c r="B18202" i="15"/>
  <c r="C18202" i="15"/>
  <c r="B18228" i="15"/>
  <c r="C18228" i="15"/>
  <c r="B18254" i="15"/>
  <c r="C18254" i="15"/>
  <c r="B18280" i="15"/>
  <c r="C18280" i="15"/>
  <c r="B18306" i="15"/>
  <c r="C18306" i="15"/>
  <c r="B18332" i="15"/>
  <c r="C18332" i="15"/>
  <c r="B18358" i="15"/>
  <c r="C18358" i="15"/>
  <c r="B18384" i="15"/>
  <c r="C18384" i="15"/>
  <c r="B18410" i="15"/>
  <c r="C18410" i="15"/>
  <c r="B18436" i="15"/>
  <c r="C18436" i="15"/>
  <c r="B18462" i="15"/>
  <c r="C18462" i="15"/>
  <c r="B18488" i="15"/>
  <c r="C18488" i="15"/>
  <c r="B18514" i="15"/>
  <c r="C18514" i="15"/>
  <c r="B18540" i="15"/>
  <c r="C18540" i="15"/>
  <c r="B18566" i="15"/>
  <c r="C18566" i="15"/>
  <c r="B18592" i="15"/>
  <c r="C18592" i="15"/>
  <c r="B18618" i="15"/>
  <c r="C18618" i="15"/>
  <c r="B18644" i="15"/>
  <c r="C18644" i="15"/>
  <c r="B18670" i="15"/>
  <c r="C18670" i="15"/>
  <c r="B18696" i="15"/>
  <c r="C18696" i="15"/>
  <c r="B18722" i="15"/>
  <c r="C18722" i="15"/>
  <c r="B18748" i="15"/>
  <c r="C18748" i="15"/>
  <c r="B18774" i="15"/>
  <c r="C18774" i="15"/>
  <c r="B18800" i="15"/>
  <c r="C18800" i="15"/>
  <c r="B18826" i="15"/>
  <c r="C18826" i="15"/>
  <c r="B18852" i="15"/>
  <c r="C18852" i="15"/>
  <c r="B18878" i="15"/>
  <c r="C18878" i="15"/>
  <c r="B18904" i="15"/>
  <c r="C18904" i="15"/>
  <c r="B18930" i="15"/>
  <c r="C18930" i="15"/>
  <c r="B18956" i="15"/>
  <c r="C18956" i="15"/>
  <c r="B18982" i="15"/>
  <c r="C18982" i="15"/>
  <c r="B19008" i="15"/>
  <c r="C19008" i="15"/>
  <c r="B19034" i="15"/>
  <c r="C19034" i="15"/>
  <c r="B19060" i="15"/>
  <c r="C19060" i="15"/>
  <c r="B19086" i="15"/>
  <c r="C19086" i="15"/>
  <c r="B19112" i="15"/>
  <c r="C19112" i="15"/>
  <c r="B19138" i="15"/>
  <c r="C19138" i="15"/>
  <c r="B19164" i="15"/>
  <c r="C19164" i="15"/>
  <c r="B19190" i="15"/>
  <c r="C19190" i="15"/>
  <c r="B19216" i="15"/>
  <c r="C19216" i="15"/>
  <c r="B19242" i="15"/>
  <c r="C19242" i="15"/>
  <c r="B19268" i="15"/>
  <c r="C19268" i="15"/>
  <c r="B19294" i="15"/>
  <c r="C19294" i="15"/>
  <c r="B19320" i="15"/>
  <c r="C19320" i="15"/>
  <c r="B19346" i="15"/>
  <c r="C19346" i="15"/>
  <c r="B19372" i="15"/>
  <c r="C19372" i="15"/>
  <c r="B19398" i="15"/>
  <c r="C19398" i="15"/>
  <c r="B19424" i="15"/>
  <c r="C19424" i="15"/>
  <c r="B19450" i="15"/>
  <c r="C19450" i="15"/>
  <c r="B19476" i="15"/>
  <c r="C19476" i="15"/>
  <c r="B19502" i="15"/>
  <c r="C19502" i="15"/>
  <c r="B19528" i="15"/>
  <c r="C19528" i="15"/>
  <c r="B19554" i="15"/>
  <c r="C19554" i="15"/>
  <c r="B19580" i="15"/>
  <c r="C19580" i="15"/>
  <c r="B19606" i="15"/>
  <c r="C19606" i="15"/>
  <c r="B19632" i="15"/>
  <c r="C19632" i="15"/>
  <c r="B19658" i="15"/>
  <c r="C19658" i="15"/>
  <c r="B19684" i="15"/>
  <c r="C19684" i="15"/>
  <c r="B19710" i="15"/>
  <c r="C19710" i="15"/>
  <c r="B19736" i="15"/>
  <c r="C19736" i="15"/>
  <c r="B19762" i="15"/>
  <c r="C19762" i="15"/>
  <c r="B19788" i="15"/>
  <c r="C19788" i="15"/>
  <c r="B19814" i="15"/>
  <c r="C19814" i="15"/>
  <c r="B19840" i="15"/>
  <c r="C19840" i="15"/>
  <c r="B19866" i="15"/>
  <c r="C19866" i="15"/>
  <c r="B19892" i="15"/>
  <c r="C19892" i="15"/>
  <c r="B19918" i="15"/>
  <c r="C19918" i="15"/>
  <c r="B19944" i="15"/>
  <c r="C19944" i="15"/>
  <c r="B19970" i="15"/>
  <c r="C19970" i="15"/>
  <c r="B19996" i="15"/>
  <c r="C19996" i="15"/>
  <c r="B20022" i="15"/>
  <c r="C20022" i="15"/>
  <c r="B20048" i="15"/>
  <c r="C20048" i="15"/>
  <c r="B20074" i="15"/>
  <c r="C20074" i="15"/>
  <c r="B20100" i="15"/>
  <c r="C20100" i="15"/>
  <c r="B20126" i="15"/>
  <c r="C20126" i="15"/>
  <c r="B20152" i="15"/>
  <c r="C20152" i="15"/>
  <c r="B20178" i="15"/>
  <c r="C20178" i="15"/>
  <c r="B20204" i="15"/>
  <c r="C20204" i="15"/>
  <c r="B20230" i="15"/>
  <c r="C20230" i="15"/>
  <c r="B20256" i="15"/>
  <c r="C20256" i="15"/>
  <c r="B20282" i="15"/>
  <c r="C20282" i="15"/>
  <c r="B20308" i="15"/>
  <c r="C20308" i="15"/>
  <c r="B20334" i="15"/>
  <c r="C20334" i="15"/>
  <c r="B20360" i="15"/>
  <c r="C20360" i="15"/>
  <c r="B20386" i="15"/>
  <c r="C20386" i="15"/>
  <c r="B20412" i="15"/>
  <c r="C20412" i="15"/>
  <c r="B20438" i="15"/>
  <c r="C20438" i="15"/>
  <c r="B20464" i="15"/>
  <c r="C20464" i="15"/>
  <c r="B20490" i="15"/>
  <c r="C20490" i="15"/>
  <c r="B20516" i="15"/>
  <c r="C20516" i="15"/>
  <c r="B20542" i="15"/>
  <c r="C20542" i="15"/>
  <c r="B20568" i="15"/>
  <c r="C20568" i="15"/>
  <c r="B20594" i="15"/>
  <c r="C20594" i="15"/>
  <c r="B20620" i="15"/>
  <c r="C20620" i="15"/>
  <c r="B20646" i="15"/>
  <c r="C20646" i="15"/>
  <c r="B20672" i="15"/>
  <c r="C20672" i="15"/>
  <c r="B20698" i="15"/>
  <c r="C20698" i="15"/>
  <c r="B20724" i="15"/>
  <c r="C20724" i="15"/>
  <c r="B20750" i="15"/>
  <c r="C20750" i="15"/>
  <c r="B20776" i="15"/>
  <c r="C20776" i="15"/>
  <c r="B20802" i="15"/>
  <c r="C20802" i="15"/>
  <c r="B20828" i="15"/>
  <c r="C20828" i="15"/>
  <c r="B20854" i="15"/>
  <c r="C20854" i="15"/>
  <c r="B20880" i="15"/>
  <c r="C20880" i="15"/>
  <c r="B20906" i="15"/>
  <c r="C20906" i="15"/>
  <c r="B20932" i="15"/>
  <c r="C20932" i="15"/>
  <c r="B20958" i="15"/>
  <c r="C20958" i="15"/>
  <c r="B20984" i="15"/>
  <c r="C20984" i="15"/>
  <c r="B21010" i="15"/>
  <c r="C21010" i="15"/>
  <c r="B21036" i="15"/>
  <c r="C21036" i="15"/>
  <c r="B21062" i="15"/>
  <c r="C21062" i="15"/>
  <c r="B21088" i="15"/>
  <c r="C21088" i="15"/>
  <c r="B21114" i="15"/>
  <c r="C21114" i="15"/>
  <c r="B21140" i="15"/>
  <c r="C21140" i="15"/>
  <c r="B21166" i="15"/>
  <c r="C21166" i="15"/>
  <c r="B21192" i="15"/>
  <c r="C21192" i="15"/>
  <c r="B21218" i="15"/>
  <c r="C21218" i="15"/>
  <c r="B21244" i="15"/>
  <c r="C21244" i="15"/>
  <c r="B21270" i="15"/>
  <c r="C21270" i="15"/>
  <c r="B21296" i="15"/>
  <c r="C21296" i="15"/>
  <c r="B21322" i="15"/>
  <c r="C21322" i="15"/>
  <c r="B21348" i="15"/>
  <c r="C21348" i="15"/>
  <c r="B21374" i="15"/>
  <c r="C21374" i="15"/>
  <c r="B21400" i="15"/>
  <c r="C21400" i="15"/>
  <c r="B21426" i="15"/>
  <c r="C21426" i="15"/>
  <c r="B21452" i="15"/>
  <c r="C21452" i="15"/>
  <c r="B21478" i="15"/>
  <c r="C21478" i="15"/>
  <c r="B21504" i="15"/>
  <c r="C21504" i="15"/>
  <c r="B21530" i="15"/>
  <c r="C21530" i="15"/>
  <c r="B21556" i="15"/>
  <c r="C21556" i="15"/>
  <c r="B21582" i="15"/>
  <c r="C21582" i="15"/>
  <c r="B21608" i="15"/>
  <c r="C21608" i="15"/>
  <c r="B21634" i="15"/>
  <c r="C21634" i="15"/>
  <c r="B21660" i="15"/>
  <c r="C21660" i="15"/>
  <c r="B21686" i="15"/>
  <c r="C21686" i="15"/>
  <c r="B21712" i="15"/>
  <c r="C21712" i="15"/>
  <c r="B21738" i="15"/>
  <c r="C21738" i="15"/>
  <c r="B21764" i="15"/>
  <c r="C21764" i="15"/>
  <c r="B21790" i="15"/>
  <c r="C21790" i="15"/>
  <c r="B21816" i="15"/>
  <c r="C21816" i="15"/>
  <c r="B21842" i="15"/>
  <c r="C21842" i="15"/>
  <c r="B21868" i="15"/>
  <c r="C21868" i="15"/>
  <c r="B21894" i="15"/>
  <c r="C21894" i="15"/>
  <c r="B21920" i="15"/>
  <c r="C21920" i="15"/>
  <c r="B21946" i="15"/>
  <c r="C21946" i="15"/>
  <c r="B21972" i="15"/>
  <c r="C21972" i="15"/>
  <c r="B21998" i="15"/>
  <c r="C21998" i="15"/>
  <c r="B22024" i="15"/>
  <c r="C22024" i="15"/>
  <c r="B22050" i="15"/>
  <c r="C22050" i="15"/>
  <c r="B22076" i="15"/>
  <c r="C22076" i="15"/>
  <c r="B22102" i="15"/>
  <c r="C22102" i="15"/>
  <c r="B22128" i="15"/>
  <c r="C22128" i="15"/>
  <c r="B22154" i="15"/>
  <c r="C22154" i="15"/>
  <c r="B22180" i="15"/>
  <c r="C22180" i="15"/>
  <c r="B22206" i="15"/>
  <c r="C22206" i="15"/>
  <c r="B22232" i="15"/>
  <c r="C22232" i="15"/>
  <c r="B22258" i="15"/>
  <c r="C22258" i="15"/>
  <c r="B22284" i="15"/>
  <c r="C22284" i="15"/>
  <c r="B22310" i="15"/>
  <c r="C22310" i="15"/>
  <c r="B22336" i="15"/>
  <c r="C22336" i="15"/>
  <c r="B22362" i="15"/>
  <c r="C22362" i="15"/>
  <c r="B22388" i="15"/>
  <c r="C22388" i="15"/>
  <c r="B22414" i="15"/>
  <c r="C22414" i="15"/>
  <c r="B22440" i="15"/>
  <c r="C22440" i="15"/>
  <c r="B22466" i="15"/>
  <c r="C22466" i="15"/>
  <c r="B22492" i="15"/>
  <c r="C22492" i="15"/>
  <c r="B22518" i="15"/>
  <c r="C22518" i="15"/>
  <c r="B22544" i="15"/>
  <c r="C22544" i="15"/>
  <c r="B22570" i="15"/>
  <c r="C22570" i="15"/>
  <c r="B22596" i="15"/>
  <c r="C22596" i="15"/>
  <c r="B22622" i="15"/>
  <c r="C22622" i="15"/>
  <c r="B22648" i="15"/>
  <c r="C22648" i="15"/>
  <c r="B22674" i="15"/>
  <c r="C22674" i="15"/>
  <c r="B22700" i="15"/>
  <c r="C22700" i="15"/>
  <c r="B22726" i="15"/>
  <c r="C22726" i="15"/>
  <c r="B22752" i="15"/>
  <c r="C22752" i="15"/>
  <c r="B22778" i="15"/>
  <c r="C22778" i="15"/>
  <c r="B22804" i="15"/>
  <c r="C22804" i="15"/>
  <c r="B22830" i="15"/>
  <c r="C22830" i="15"/>
  <c r="B22856" i="15"/>
  <c r="C22856" i="15"/>
  <c r="B22882" i="15"/>
  <c r="C22882" i="15"/>
  <c r="B22908" i="15"/>
  <c r="C22908" i="15"/>
  <c r="B22934" i="15"/>
  <c r="C22934" i="15"/>
  <c r="B22960" i="15"/>
  <c r="C22960" i="15"/>
  <c r="B22986" i="15"/>
  <c r="C22986" i="15"/>
  <c r="B23012" i="15"/>
  <c r="C23012" i="15"/>
  <c r="B23038" i="15"/>
  <c r="C23038" i="15"/>
  <c r="B23064" i="15"/>
  <c r="C23064" i="15"/>
  <c r="B23090" i="15"/>
  <c r="C23090" i="15"/>
  <c r="B23116" i="15"/>
  <c r="C23116" i="15"/>
  <c r="B23142" i="15"/>
  <c r="C23142" i="15"/>
  <c r="B23168" i="15"/>
  <c r="C23168" i="15"/>
  <c r="B23194" i="15"/>
  <c r="C23194" i="15"/>
  <c r="B23220" i="15"/>
  <c r="C23220" i="15"/>
  <c r="B23246" i="15"/>
  <c r="C23246" i="15"/>
  <c r="B23272" i="15"/>
  <c r="C23272" i="15"/>
  <c r="B23298" i="15"/>
  <c r="C23298" i="15"/>
  <c r="B23324" i="15"/>
  <c r="C23324" i="15"/>
  <c r="B23350" i="15"/>
  <c r="C23350" i="15"/>
  <c r="B23376" i="15"/>
  <c r="C23376" i="15"/>
  <c r="B23402" i="15"/>
  <c r="C23402" i="15"/>
  <c r="B23428" i="15"/>
  <c r="C23428" i="15"/>
  <c r="B23454" i="15"/>
  <c r="C23454" i="15"/>
  <c r="B23480" i="15"/>
  <c r="C23480" i="15"/>
  <c r="B23506" i="15"/>
  <c r="C23506" i="15"/>
  <c r="B23532" i="15"/>
  <c r="C23532" i="15"/>
  <c r="B23558" i="15"/>
  <c r="C23558" i="15"/>
  <c r="B23584" i="15"/>
  <c r="C23584" i="15"/>
  <c r="B23610" i="15"/>
  <c r="C23610" i="15"/>
  <c r="B23636" i="15"/>
  <c r="C23636" i="15"/>
  <c r="B23662" i="15"/>
  <c r="C23662" i="15"/>
  <c r="B23688" i="15"/>
  <c r="C23688" i="15"/>
  <c r="B23714" i="15"/>
  <c r="C23714" i="15"/>
  <c r="B23740" i="15"/>
  <c r="C23740" i="15"/>
  <c r="B23766" i="15"/>
  <c r="C23766" i="15"/>
  <c r="B23792" i="15"/>
  <c r="C23792" i="15"/>
  <c r="B23818" i="15"/>
  <c r="C23818" i="15"/>
  <c r="B23844" i="15"/>
  <c r="C23844" i="15"/>
  <c r="B23870" i="15"/>
  <c r="C23870" i="15"/>
  <c r="B23896" i="15"/>
  <c r="C23896" i="15"/>
  <c r="B23922" i="15"/>
  <c r="C23922" i="15"/>
  <c r="B23948" i="15"/>
  <c r="C23948" i="15"/>
  <c r="B23974" i="15"/>
  <c r="C23974" i="15"/>
  <c r="B24000" i="15"/>
  <c r="C24000" i="15"/>
  <c r="B24026" i="15"/>
  <c r="C24026" i="15"/>
  <c r="B24052" i="15"/>
  <c r="C24052" i="15"/>
  <c r="B24078" i="15"/>
  <c r="C24078" i="15"/>
  <c r="B24104" i="15"/>
  <c r="C24104" i="15"/>
  <c r="B24130" i="15"/>
  <c r="C24130" i="15"/>
  <c r="B24156" i="15"/>
  <c r="C24156" i="15"/>
  <c r="B24182" i="15"/>
  <c r="C24182" i="15"/>
  <c r="B24208" i="15"/>
  <c r="C24208" i="15"/>
  <c r="B24234" i="15"/>
  <c r="C24234" i="15"/>
  <c r="B24260" i="15"/>
  <c r="C24260" i="15"/>
  <c r="B24286" i="15"/>
  <c r="C24286" i="15"/>
  <c r="B24312" i="15"/>
  <c r="C24312" i="15"/>
  <c r="B24338" i="15"/>
  <c r="C24338" i="15"/>
  <c r="B24364" i="15"/>
  <c r="C24364" i="15"/>
  <c r="B24390" i="15"/>
  <c r="C24390" i="15"/>
  <c r="B24416" i="15"/>
  <c r="C24416" i="15"/>
  <c r="B24442" i="15"/>
  <c r="C24442" i="15"/>
  <c r="B24468" i="15"/>
  <c r="C24468" i="15"/>
  <c r="B24494" i="15"/>
  <c r="C24494" i="15"/>
  <c r="B24520" i="15"/>
  <c r="C24520" i="15"/>
  <c r="B24546" i="15"/>
  <c r="C24546" i="15"/>
  <c r="B24572" i="15"/>
  <c r="C24572" i="15"/>
  <c r="B24598" i="15"/>
  <c r="C24598" i="15"/>
  <c r="B24624" i="15"/>
  <c r="C24624" i="15"/>
  <c r="B24650" i="15"/>
  <c r="C24650" i="15"/>
  <c r="B24676" i="15"/>
  <c r="C24676" i="15"/>
  <c r="B24702" i="15"/>
  <c r="C24702" i="15"/>
  <c r="B24728" i="15"/>
  <c r="C24728" i="15"/>
  <c r="B24754" i="15"/>
  <c r="C24754" i="15"/>
  <c r="B24780" i="15"/>
  <c r="C24780" i="15"/>
  <c r="B24806" i="15"/>
  <c r="C24806" i="15"/>
  <c r="B24832" i="15"/>
  <c r="C24832" i="15"/>
  <c r="B24858" i="15"/>
  <c r="C24858" i="15"/>
  <c r="B24884" i="15"/>
  <c r="C24884" i="15"/>
  <c r="B24910" i="15"/>
  <c r="C24910" i="15"/>
  <c r="B24936" i="15"/>
  <c r="C24936" i="15"/>
  <c r="B24962" i="15"/>
  <c r="C24962" i="15"/>
  <c r="B24988" i="15"/>
  <c r="C24988" i="15"/>
  <c r="B25014" i="15"/>
  <c r="C25014" i="15"/>
  <c r="B25040" i="15"/>
  <c r="C25040" i="15"/>
  <c r="B25066" i="15"/>
  <c r="C25066" i="15"/>
  <c r="B25092" i="15"/>
  <c r="C25092" i="15"/>
  <c r="B25118" i="15"/>
  <c r="C25118" i="15"/>
  <c r="B25144" i="15"/>
  <c r="C25144" i="15"/>
  <c r="B25170" i="15"/>
  <c r="C25170" i="15"/>
  <c r="B25196" i="15"/>
  <c r="C25196" i="15"/>
  <c r="B25222" i="15"/>
  <c r="C25222" i="15"/>
  <c r="B25248" i="15"/>
  <c r="C25248" i="15"/>
  <c r="B25274" i="15"/>
  <c r="C25274" i="15"/>
  <c r="B25300" i="15"/>
  <c r="C25300" i="15"/>
  <c r="B25326" i="15"/>
  <c r="C25326" i="15"/>
  <c r="B25352" i="15"/>
  <c r="C25352" i="15"/>
  <c r="B25378" i="15"/>
  <c r="C25378" i="15"/>
  <c r="B25404" i="15"/>
  <c r="C25404" i="15"/>
  <c r="B25430" i="15"/>
  <c r="C25430" i="15"/>
  <c r="B25456" i="15"/>
  <c r="C25456" i="15"/>
  <c r="B25482" i="15"/>
  <c r="C25482" i="15"/>
  <c r="B25508" i="15"/>
  <c r="C25508" i="15"/>
  <c r="B25534" i="15"/>
  <c r="C25534" i="15"/>
  <c r="B25560" i="15"/>
  <c r="C25560" i="15"/>
  <c r="B25586" i="15"/>
  <c r="C25586" i="15"/>
  <c r="B25612" i="15"/>
  <c r="C25612" i="15"/>
  <c r="B25638" i="15"/>
  <c r="C25638" i="15"/>
  <c r="B25664" i="15"/>
  <c r="C25664" i="15"/>
  <c r="B25690" i="15"/>
  <c r="C25690" i="15"/>
  <c r="B25716" i="15"/>
  <c r="C25716" i="15"/>
  <c r="B25742" i="15"/>
  <c r="C25742" i="15"/>
  <c r="B25768" i="15"/>
  <c r="C25768" i="15"/>
  <c r="B25794" i="15"/>
  <c r="C25794" i="15"/>
  <c r="B25820" i="15"/>
  <c r="C25820" i="15"/>
  <c r="B25846" i="15"/>
  <c r="C25846" i="15"/>
  <c r="B25872" i="15"/>
  <c r="C25872" i="15"/>
  <c r="B25898" i="15"/>
  <c r="C25898" i="15"/>
  <c r="B25924" i="15"/>
  <c r="C25924" i="15"/>
  <c r="B25950" i="15"/>
  <c r="C25950" i="15"/>
  <c r="B25976" i="15"/>
  <c r="C25976" i="15"/>
  <c r="B26002" i="15"/>
  <c r="C26002" i="15"/>
  <c r="B26028" i="15"/>
  <c r="C26028" i="15"/>
  <c r="B26054" i="15"/>
  <c r="C26054" i="15"/>
  <c r="B26080" i="15"/>
  <c r="C26080" i="15"/>
  <c r="B26106" i="15"/>
  <c r="C26106" i="15"/>
  <c r="B26132" i="15"/>
  <c r="C26132" i="15"/>
  <c r="B26158" i="15"/>
  <c r="C26158" i="15"/>
  <c r="B26184" i="15"/>
  <c r="C26184" i="15"/>
  <c r="B26210" i="15"/>
  <c r="C26210" i="15"/>
  <c r="B26236" i="15"/>
  <c r="C26236" i="15"/>
  <c r="B26262" i="15"/>
  <c r="C26262" i="15"/>
  <c r="B26288" i="15"/>
  <c r="C26288" i="15"/>
  <c r="B26314" i="15"/>
  <c r="C26314" i="15"/>
  <c r="B26340" i="15"/>
  <c r="C26340" i="15"/>
  <c r="B26366" i="15"/>
  <c r="C26366" i="15"/>
  <c r="B26392" i="15"/>
  <c r="C26392" i="15"/>
  <c r="B26418" i="15"/>
  <c r="C26418" i="15"/>
  <c r="B26444" i="15"/>
  <c r="C26444" i="15"/>
  <c r="B26470" i="15"/>
  <c r="C26470" i="15"/>
  <c r="B26496" i="15"/>
  <c r="C26496" i="15"/>
  <c r="B26522" i="15"/>
  <c r="C26522" i="15"/>
  <c r="B26548" i="15"/>
  <c r="C26548" i="15"/>
  <c r="B26574" i="15"/>
  <c r="C26574" i="15"/>
  <c r="B26600" i="15"/>
  <c r="C26600" i="15"/>
  <c r="B26626" i="15"/>
  <c r="C26626" i="15"/>
  <c r="B26652" i="15"/>
  <c r="C26652" i="15"/>
  <c r="B26678" i="15"/>
  <c r="C26678" i="15"/>
  <c r="B26704" i="15"/>
  <c r="C26704" i="15"/>
  <c r="B26730" i="15"/>
  <c r="C26730" i="15"/>
  <c r="B26756" i="15"/>
  <c r="C26756" i="15"/>
  <c r="B26782" i="15"/>
  <c r="C26782" i="15"/>
  <c r="B26808" i="15"/>
  <c r="C26808" i="15"/>
  <c r="B26834" i="15"/>
  <c r="C26834" i="15"/>
  <c r="B26860" i="15"/>
  <c r="C26860" i="15"/>
  <c r="B26886" i="15"/>
  <c r="C26886" i="15"/>
  <c r="B26912" i="15"/>
  <c r="C26912" i="15"/>
  <c r="B26938" i="15"/>
  <c r="C26938" i="15"/>
  <c r="B26964" i="15"/>
  <c r="C26964" i="15"/>
  <c r="B26990" i="15"/>
  <c r="C26990" i="15"/>
  <c r="B27016" i="15"/>
  <c r="C27016" i="15"/>
  <c r="B27042" i="15"/>
  <c r="C27042" i="15"/>
  <c r="B27068" i="15"/>
  <c r="C27068" i="15"/>
  <c r="B27094" i="15"/>
  <c r="C27094" i="15"/>
  <c r="B27120" i="15"/>
  <c r="C27120" i="15"/>
  <c r="B27146" i="15"/>
  <c r="C27146" i="15"/>
  <c r="B27172" i="15"/>
  <c r="C27172" i="15"/>
  <c r="B27198" i="15"/>
  <c r="C27198" i="15"/>
  <c r="B27224" i="15"/>
  <c r="C27224" i="15"/>
  <c r="B27250" i="15"/>
  <c r="C27250" i="15"/>
  <c r="B27276" i="15"/>
  <c r="C27276" i="15"/>
  <c r="B27302" i="15"/>
  <c r="C27302" i="15"/>
  <c r="B27328" i="15"/>
  <c r="C27328" i="15"/>
  <c r="B27354" i="15"/>
  <c r="C27354" i="15"/>
  <c r="B27380" i="15"/>
  <c r="C27380" i="15"/>
  <c r="B27406" i="15"/>
  <c r="C27406" i="15"/>
  <c r="B27432" i="15"/>
  <c r="C27432" i="15"/>
  <c r="B27458" i="15"/>
  <c r="C27458" i="15"/>
  <c r="B27484" i="15"/>
  <c r="C27484" i="15"/>
  <c r="B27510" i="15"/>
  <c r="C27510" i="15"/>
  <c r="B27536" i="15"/>
  <c r="C27536" i="15"/>
  <c r="B27562" i="15"/>
  <c r="C27562" i="15"/>
  <c r="B27588" i="15"/>
  <c r="C27588" i="15"/>
  <c r="B27614" i="15"/>
  <c r="C27614" i="15"/>
  <c r="B27640" i="15"/>
  <c r="C27640" i="15"/>
  <c r="B27666" i="15"/>
  <c r="C27666" i="15"/>
  <c r="B27692" i="15"/>
  <c r="C27692" i="15"/>
  <c r="B27718" i="15"/>
  <c r="C27718" i="15"/>
  <c r="B27744" i="15"/>
  <c r="C27744" i="15"/>
  <c r="B27770" i="15"/>
  <c r="C27770" i="15"/>
  <c r="B27796" i="15"/>
  <c r="C27796" i="15"/>
  <c r="B27822" i="15"/>
  <c r="C27822" i="15"/>
  <c r="B27848" i="15"/>
  <c r="C27848" i="15"/>
  <c r="B27874" i="15"/>
  <c r="C27874" i="15"/>
  <c r="B3" i="15"/>
  <c r="C3" i="15"/>
  <c r="B29" i="15"/>
  <c r="C29" i="15"/>
  <c r="B55" i="15"/>
  <c r="C55" i="15"/>
  <c r="B81" i="15"/>
  <c r="C81" i="15"/>
  <c r="B107" i="15"/>
  <c r="C107" i="15"/>
  <c r="B133" i="15"/>
  <c r="C133" i="15"/>
  <c r="B159" i="15"/>
  <c r="C159" i="15"/>
  <c r="B185" i="15"/>
  <c r="C185" i="15"/>
  <c r="B211" i="15"/>
  <c r="C211" i="15"/>
  <c r="B237" i="15"/>
  <c r="C237" i="15"/>
  <c r="B263" i="15"/>
  <c r="C263" i="15"/>
  <c r="B289" i="15"/>
  <c r="C289" i="15"/>
  <c r="B315" i="15"/>
  <c r="C315" i="15"/>
  <c r="B341" i="15"/>
  <c r="C341" i="15"/>
  <c r="B367" i="15"/>
  <c r="C367" i="15"/>
  <c r="B393" i="15"/>
  <c r="C393" i="15"/>
  <c r="B419" i="15"/>
  <c r="C419" i="15"/>
  <c r="B445" i="15"/>
  <c r="C445" i="15"/>
  <c r="B471" i="15"/>
  <c r="C471" i="15"/>
  <c r="B497" i="15"/>
  <c r="C497" i="15"/>
  <c r="B523" i="15"/>
  <c r="C523" i="15"/>
  <c r="B549" i="15"/>
  <c r="C549" i="15"/>
  <c r="B575" i="15"/>
  <c r="C575" i="15"/>
  <c r="B601" i="15"/>
  <c r="C601" i="15"/>
  <c r="B627" i="15"/>
  <c r="C627" i="15"/>
  <c r="B653" i="15"/>
  <c r="C653" i="15"/>
  <c r="B679" i="15"/>
  <c r="C679" i="15"/>
  <c r="B705" i="15"/>
  <c r="C705" i="15"/>
  <c r="B731" i="15"/>
  <c r="C731" i="15"/>
  <c r="B757" i="15"/>
  <c r="C757" i="15"/>
  <c r="B783" i="15"/>
  <c r="C783" i="15"/>
  <c r="B809" i="15"/>
  <c r="C809" i="15"/>
  <c r="B835" i="15"/>
  <c r="C835" i="15"/>
  <c r="B861" i="15"/>
  <c r="C861" i="15"/>
  <c r="B887" i="15"/>
  <c r="C887" i="15"/>
  <c r="B913" i="15"/>
  <c r="C913" i="15"/>
  <c r="B939" i="15"/>
  <c r="C939" i="15"/>
  <c r="B965" i="15"/>
  <c r="C965" i="15"/>
  <c r="B991" i="15"/>
  <c r="C991" i="15"/>
  <c r="B1017" i="15"/>
  <c r="C1017" i="15"/>
  <c r="B1043" i="15"/>
  <c r="C1043" i="15"/>
  <c r="B1069" i="15"/>
  <c r="C1069" i="15"/>
  <c r="B1095" i="15"/>
  <c r="C1095" i="15"/>
  <c r="B1121" i="15"/>
  <c r="C1121" i="15"/>
  <c r="B1147" i="15"/>
  <c r="C1147" i="15"/>
  <c r="B1173" i="15"/>
  <c r="C1173" i="15"/>
  <c r="B1199" i="15"/>
  <c r="C1199" i="15"/>
  <c r="B1225" i="15"/>
  <c r="C1225" i="15"/>
  <c r="B1251" i="15"/>
  <c r="C1251" i="15"/>
  <c r="B1277" i="15"/>
  <c r="C1277" i="15"/>
  <c r="B1303" i="15"/>
  <c r="C1303" i="15"/>
  <c r="B1329" i="15"/>
  <c r="C1329" i="15"/>
  <c r="B1355" i="15"/>
  <c r="C1355" i="15"/>
  <c r="B1381" i="15"/>
  <c r="C1381" i="15"/>
  <c r="B1407" i="15"/>
  <c r="C1407" i="15"/>
  <c r="B1433" i="15"/>
  <c r="C1433" i="15"/>
  <c r="B1459" i="15"/>
  <c r="C1459" i="15"/>
  <c r="B1485" i="15"/>
  <c r="C1485" i="15"/>
  <c r="B1511" i="15"/>
  <c r="C1511" i="15"/>
  <c r="B1537" i="15"/>
  <c r="C1537" i="15"/>
  <c r="B1563" i="15"/>
  <c r="C1563" i="15"/>
  <c r="B1589" i="15"/>
  <c r="C1589" i="15"/>
  <c r="B1615" i="15"/>
  <c r="C1615" i="15"/>
  <c r="B1641" i="15"/>
  <c r="C1641" i="15"/>
  <c r="B1667" i="15"/>
  <c r="C1667" i="15"/>
  <c r="B1693" i="15"/>
  <c r="C1693" i="15"/>
  <c r="B1719" i="15"/>
  <c r="C1719" i="15"/>
  <c r="B1745" i="15"/>
  <c r="C1745" i="15"/>
  <c r="B1771" i="15"/>
  <c r="C1771" i="15"/>
  <c r="B1797" i="15"/>
  <c r="C1797" i="15"/>
  <c r="B1823" i="15"/>
  <c r="C1823" i="15"/>
  <c r="B1849" i="15"/>
  <c r="C1849" i="15"/>
  <c r="B1875" i="15"/>
  <c r="C1875" i="15"/>
  <c r="B1901" i="15"/>
  <c r="C1901" i="15"/>
  <c r="B1927" i="15"/>
  <c r="C1927" i="15"/>
  <c r="B1953" i="15"/>
  <c r="C1953" i="15"/>
  <c r="B1979" i="15"/>
  <c r="C1979" i="15"/>
  <c r="B2005" i="15"/>
  <c r="C2005" i="15"/>
  <c r="B2031" i="15"/>
  <c r="C2031" i="15"/>
  <c r="B2057" i="15"/>
  <c r="C2057" i="15"/>
  <c r="B2083" i="15"/>
  <c r="C2083" i="15"/>
  <c r="B2109" i="15"/>
  <c r="C2109" i="15"/>
  <c r="B2135" i="15"/>
  <c r="C2135" i="15"/>
  <c r="B2161" i="15"/>
  <c r="C2161" i="15"/>
  <c r="B2187" i="15"/>
  <c r="C2187" i="15"/>
  <c r="B2213" i="15"/>
  <c r="C2213" i="15"/>
  <c r="B2239" i="15"/>
  <c r="C2239" i="15"/>
  <c r="B2265" i="15"/>
  <c r="C2265" i="15"/>
  <c r="B2291" i="15"/>
  <c r="C2291" i="15"/>
  <c r="B2317" i="15"/>
  <c r="C2317" i="15"/>
  <c r="B2343" i="15"/>
  <c r="C2343" i="15"/>
  <c r="B2369" i="15"/>
  <c r="C2369" i="15"/>
  <c r="B2395" i="15"/>
  <c r="C2395" i="15"/>
  <c r="B2421" i="15"/>
  <c r="C2421" i="15"/>
  <c r="B2447" i="15"/>
  <c r="C2447" i="15"/>
  <c r="B2473" i="15"/>
  <c r="C2473" i="15"/>
  <c r="B2499" i="15"/>
  <c r="C2499" i="15"/>
  <c r="B2525" i="15"/>
  <c r="C2525" i="15"/>
  <c r="B2551" i="15"/>
  <c r="C2551" i="15"/>
  <c r="B2577" i="15"/>
  <c r="C2577" i="15"/>
  <c r="B2603" i="15"/>
  <c r="C2603" i="15"/>
  <c r="B2629" i="15"/>
  <c r="C2629" i="15"/>
  <c r="B2655" i="15"/>
  <c r="C2655" i="15"/>
  <c r="B2681" i="15"/>
  <c r="C2681" i="15"/>
  <c r="B2707" i="15"/>
  <c r="C2707" i="15"/>
  <c r="B2733" i="15"/>
  <c r="C2733" i="15"/>
  <c r="B2759" i="15"/>
  <c r="C2759" i="15"/>
  <c r="B2785" i="15"/>
  <c r="C2785" i="15"/>
  <c r="B2811" i="15"/>
  <c r="C2811" i="15"/>
  <c r="B2837" i="15"/>
  <c r="C2837" i="15"/>
  <c r="B2863" i="15"/>
  <c r="C2863" i="15"/>
  <c r="B2889" i="15"/>
  <c r="C2889" i="15"/>
  <c r="B2915" i="15"/>
  <c r="C2915" i="15"/>
  <c r="B2941" i="15"/>
  <c r="C2941" i="15"/>
  <c r="B2967" i="15"/>
  <c r="C2967" i="15"/>
  <c r="B2993" i="15"/>
  <c r="C2993" i="15"/>
  <c r="B3019" i="15"/>
  <c r="C3019" i="15"/>
  <c r="B3045" i="15"/>
  <c r="C3045" i="15"/>
  <c r="B3071" i="15"/>
  <c r="C3071" i="15"/>
  <c r="B3097" i="15"/>
  <c r="C3097" i="15"/>
  <c r="B3123" i="15"/>
  <c r="C3123" i="15"/>
  <c r="B3149" i="15"/>
  <c r="C3149" i="15"/>
  <c r="B3175" i="15"/>
  <c r="C3175" i="15"/>
  <c r="B3201" i="15"/>
  <c r="C3201" i="15"/>
  <c r="B3227" i="15"/>
  <c r="C3227" i="15"/>
  <c r="B3253" i="15"/>
  <c r="C3253" i="15"/>
  <c r="B3279" i="15"/>
  <c r="C3279" i="15"/>
  <c r="B3305" i="15"/>
  <c r="C3305" i="15"/>
  <c r="B3331" i="15"/>
  <c r="C3331" i="15"/>
  <c r="B3357" i="15"/>
  <c r="C3357" i="15"/>
  <c r="B3383" i="15"/>
  <c r="C3383" i="15"/>
  <c r="B3409" i="15"/>
  <c r="C3409" i="15"/>
  <c r="B3435" i="15"/>
  <c r="C3435" i="15"/>
  <c r="B3461" i="15"/>
  <c r="C3461" i="15"/>
  <c r="B3487" i="15"/>
  <c r="C3487" i="15"/>
  <c r="B3513" i="15"/>
  <c r="C3513" i="15"/>
  <c r="B3539" i="15"/>
  <c r="C3539" i="15"/>
  <c r="B3565" i="15"/>
  <c r="C3565" i="15"/>
  <c r="B3591" i="15"/>
  <c r="C3591" i="15"/>
  <c r="B3617" i="15"/>
  <c r="C3617" i="15"/>
  <c r="B3643" i="15"/>
  <c r="C3643" i="15"/>
  <c r="B3669" i="15"/>
  <c r="C3669" i="15"/>
  <c r="B3695" i="15"/>
  <c r="C3695" i="15"/>
  <c r="B3721" i="15"/>
  <c r="C3721" i="15"/>
  <c r="B3747" i="15"/>
  <c r="C3747" i="15"/>
  <c r="B3773" i="15"/>
  <c r="C3773" i="15"/>
  <c r="B3799" i="15"/>
  <c r="C3799" i="15"/>
  <c r="B3825" i="15"/>
  <c r="C3825" i="15"/>
  <c r="B3851" i="15"/>
  <c r="C3851" i="15"/>
  <c r="B3877" i="15"/>
  <c r="C3877" i="15"/>
  <c r="B3903" i="15"/>
  <c r="C3903" i="15"/>
  <c r="B3929" i="15"/>
  <c r="C3929" i="15"/>
  <c r="B3955" i="15"/>
  <c r="C3955" i="15"/>
  <c r="B3981" i="15"/>
  <c r="C3981" i="15"/>
  <c r="B4007" i="15"/>
  <c r="C4007" i="15"/>
  <c r="B4033" i="15"/>
  <c r="C4033" i="15"/>
  <c r="B4059" i="15"/>
  <c r="C4059" i="15"/>
  <c r="B4085" i="15"/>
  <c r="C4085" i="15"/>
  <c r="B4111" i="15"/>
  <c r="C4111" i="15"/>
  <c r="B4137" i="15"/>
  <c r="C4137" i="15"/>
  <c r="B4163" i="15"/>
  <c r="C4163" i="15"/>
  <c r="B4189" i="15"/>
  <c r="C4189" i="15"/>
  <c r="B4215" i="15"/>
  <c r="C4215" i="15"/>
  <c r="B4241" i="15"/>
  <c r="C4241" i="15"/>
  <c r="B4267" i="15"/>
  <c r="C4267" i="15"/>
  <c r="B4293" i="15"/>
  <c r="C4293" i="15"/>
  <c r="B4319" i="15"/>
  <c r="C4319" i="15"/>
  <c r="B4345" i="15"/>
  <c r="C4345" i="15"/>
  <c r="B4371" i="15"/>
  <c r="C4371" i="15"/>
  <c r="B4397" i="15"/>
  <c r="C4397" i="15"/>
  <c r="B4423" i="15"/>
  <c r="C4423" i="15"/>
  <c r="B4449" i="15"/>
  <c r="C4449" i="15"/>
  <c r="B4475" i="15"/>
  <c r="C4475" i="15"/>
  <c r="B4501" i="15"/>
  <c r="C4501" i="15"/>
  <c r="B4527" i="15"/>
  <c r="C4527" i="15"/>
  <c r="B4553" i="15"/>
  <c r="C4553" i="15"/>
  <c r="B4579" i="15"/>
  <c r="C4579" i="15"/>
  <c r="B4605" i="15"/>
  <c r="C4605" i="15"/>
  <c r="B4631" i="15"/>
  <c r="C4631" i="15"/>
  <c r="B4657" i="15"/>
  <c r="C4657" i="15"/>
  <c r="B4683" i="15"/>
  <c r="C4683" i="15"/>
  <c r="B4709" i="15"/>
  <c r="C4709" i="15"/>
  <c r="B4735" i="15"/>
  <c r="C4735" i="15"/>
  <c r="B4761" i="15"/>
  <c r="C4761" i="15"/>
  <c r="B4787" i="15"/>
  <c r="C4787" i="15"/>
  <c r="B4813" i="15"/>
  <c r="C4813" i="15"/>
  <c r="B4839" i="15"/>
  <c r="C4839" i="15"/>
  <c r="B4865" i="15"/>
  <c r="C4865" i="15"/>
  <c r="B4891" i="15"/>
  <c r="C4891" i="15"/>
  <c r="B4917" i="15"/>
  <c r="C4917" i="15"/>
  <c r="B4943" i="15"/>
  <c r="C4943" i="15"/>
  <c r="B4969" i="15"/>
  <c r="C4969" i="15"/>
  <c r="B4995" i="15"/>
  <c r="C4995" i="15"/>
  <c r="B5021" i="15"/>
  <c r="C5021" i="15"/>
  <c r="B5047" i="15"/>
  <c r="C5047" i="15"/>
  <c r="B5073" i="15"/>
  <c r="C5073" i="15"/>
  <c r="B5099" i="15"/>
  <c r="C5099" i="15"/>
  <c r="B5125" i="15"/>
  <c r="C5125" i="15"/>
  <c r="B5151" i="15"/>
  <c r="C5151" i="15"/>
  <c r="B5177" i="15"/>
  <c r="C5177" i="15"/>
  <c r="B5203" i="15"/>
  <c r="C5203" i="15"/>
  <c r="B5229" i="15"/>
  <c r="C5229" i="15"/>
  <c r="B5255" i="15"/>
  <c r="C5255" i="15"/>
  <c r="B5281" i="15"/>
  <c r="C5281" i="15"/>
  <c r="B5307" i="15"/>
  <c r="C5307" i="15"/>
  <c r="B5333" i="15"/>
  <c r="C5333" i="15"/>
  <c r="B5359" i="15"/>
  <c r="C5359" i="15"/>
  <c r="B5385" i="15"/>
  <c r="C5385" i="15"/>
  <c r="B5411" i="15"/>
  <c r="C5411" i="15"/>
  <c r="B5437" i="15"/>
  <c r="C5437" i="15"/>
  <c r="B5463" i="15"/>
  <c r="C5463" i="15"/>
  <c r="B5489" i="15"/>
  <c r="C5489" i="15"/>
  <c r="B5515" i="15"/>
  <c r="C5515" i="15"/>
  <c r="B5541" i="15"/>
  <c r="C5541" i="15"/>
  <c r="B5567" i="15"/>
  <c r="C5567" i="15"/>
  <c r="B5593" i="15"/>
  <c r="C5593" i="15"/>
  <c r="B5619" i="15"/>
  <c r="C5619" i="15"/>
  <c r="B5645" i="15"/>
  <c r="C5645" i="15"/>
  <c r="B5671" i="15"/>
  <c r="C5671" i="15"/>
  <c r="B5697" i="15"/>
  <c r="C5697" i="15"/>
  <c r="B5723" i="15"/>
  <c r="C5723" i="15"/>
  <c r="B5749" i="15"/>
  <c r="C5749" i="15"/>
  <c r="B5775" i="15"/>
  <c r="C5775" i="15"/>
  <c r="B5801" i="15"/>
  <c r="C5801" i="15"/>
  <c r="B5827" i="15"/>
  <c r="C5827" i="15"/>
  <c r="B5853" i="15"/>
  <c r="C5853" i="15"/>
  <c r="B5879" i="15"/>
  <c r="C5879" i="15"/>
  <c r="B5905" i="15"/>
  <c r="C5905" i="15"/>
  <c r="B5931" i="15"/>
  <c r="C5931" i="15"/>
  <c r="B5957" i="15"/>
  <c r="C5957" i="15"/>
  <c r="B5983" i="15"/>
  <c r="C5983" i="15"/>
  <c r="B6009" i="15"/>
  <c r="C6009" i="15"/>
  <c r="B6035" i="15"/>
  <c r="C6035" i="15"/>
  <c r="B6061" i="15"/>
  <c r="C6061" i="15"/>
  <c r="B6087" i="15"/>
  <c r="C6087" i="15"/>
  <c r="B6113" i="15"/>
  <c r="C6113" i="15"/>
  <c r="B6139" i="15"/>
  <c r="C6139" i="15"/>
  <c r="B6165" i="15"/>
  <c r="C6165" i="15"/>
  <c r="B6191" i="15"/>
  <c r="C6191" i="15"/>
  <c r="B6217" i="15"/>
  <c r="C6217" i="15"/>
  <c r="B6243" i="15"/>
  <c r="C6243" i="15"/>
  <c r="B6269" i="15"/>
  <c r="C6269" i="15"/>
  <c r="B6295" i="15"/>
  <c r="C6295" i="15"/>
  <c r="B6321" i="15"/>
  <c r="C6321" i="15"/>
  <c r="B6347" i="15"/>
  <c r="C6347" i="15"/>
  <c r="B6373" i="15"/>
  <c r="C6373" i="15"/>
  <c r="B6399" i="15"/>
  <c r="C6399" i="15"/>
  <c r="B6425" i="15"/>
  <c r="C6425" i="15"/>
  <c r="B6451" i="15"/>
  <c r="C6451" i="15"/>
  <c r="B6477" i="15"/>
  <c r="C6477" i="15"/>
  <c r="B6503" i="15"/>
  <c r="C6503" i="15"/>
  <c r="B6529" i="15"/>
  <c r="C6529" i="15"/>
  <c r="B6555" i="15"/>
  <c r="C6555" i="15"/>
  <c r="B6581" i="15"/>
  <c r="C6581" i="15"/>
  <c r="B6607" i="15"/>
  <c r="C6607" i="15"/>
  <c r="B6633" i="15"/>
  <c r="C6633" i="15"/>
  <c r="B6659" i="15"/>
  <c r="C6659" i="15"/>
  <c r="B6685" i="15"/>
  <c r="C6685" i="15"/>
  <c r="B6711" i="15"/>
  <c r="C6711" i="15"/>
  <c r="B6737" i="15"/>
  <c r="C6737" i="15"/>
  <c r="B6763" i="15"/>
  <c r="C6763" i="15"/>
  <c r="B6789" i="15"/>
  <c r="C6789" i="15"/>
  <c r="B6815" i="15"/>
  <c r="C6815" i="15"/>
  <c r="B6841" i="15"/>
  <c r="C6841" i="15"/>
  <c r="B6867" i="15"/>
  <c r="C6867" i="15"/>
  <c r="B6893" i="15"/>
  <c r="C6893" i="15"/>
  <c r="B6919" i="15"/>
  <c r="C6919" i="15"/>
  <c r="B6945" i="15"/>
  <c r="C6945" i="15"/>
  <c r="B6971" i="15"/>
  <c r="C6971" i="15"/>
  <c r="B6997" i="15"/>
  <c r="C6997" i="15"/>
  <c r="B7023" i="15"/>
  <c r="C7023" i="15"/>
  <c r="B7049" i="15"/>
  <c r="C7049" i="15"/>
  <c r="B7075" i="15"/>
  <c r="C7075" i="15"/>
  <c r="B7101" i="15"/>
  <c r="C7101" i="15"/>
  <c r="B7127" i="15"/>
  <c r="C7127" i="15"/>
  <c r="B7153" i="15"/>
  <c r="C7153" i="15"/>
  <c r="B7179" i="15"/>
  <c r="C7179" i="15"/>
  <c r="B7205" i="15"/>
  <c r="C7205" i="15"/>
  <c r="B7231" i="15"/>
  <c r="C7231" i="15"/>
  <c r="B7257" i="15"/>
  <c r="C7257" i="15"/>
  <c r="B7283" i="15"/>
  <c r="C7283" i="15"/>
  <c r="B7309" i="15"/>
  <c r="C7309" i="15"/>
  <c r="B7335" i="15"/>
  <c r="C7335" i="15"/>
  <c r="B7361" i="15"/>
  <c r="C7361" i="15"/>
  <c r="B7387" i="15"/>
  <c r="C7387" i="15"/>
  <c r="B7413" i="15"/>
  <c r="C7413" i="15"/>
  <c r="B7439" i="15"/>
  <c r="C7439" i="15"/>
  <c r="B7465" i="15"/>
  <c r="C7465" i="15"/>
  <c r="B7491" i="15"/>
  <c r="C7491" i="15"/>
  <c r="B7517" i="15"/>
  <c r="C7517" i="15"/>
  <c r="B7543" i="15"/>
  <c r="C7543" i="15"/>
  <c r="B7569" i="15"/>
  <c r="C7569" i="15"/>
  <c r="B7595" i="15"/>
  <c r="C7595" i="15"/>
  <c r="B7621" i="15"/>
  <c r="C7621" i="15"/>
  <c r="B7647" i="15"/>
  <c r="C7647" i="15"/>
  <c r="B7673" i="15"/>
  <c r="C7673" i="15"/>
  <c r="B7699" i="15"/>
  <c r="C7699" i="15"/>
  <c r="B7725" i="15"/>
  <c r="C7725" i="15"/>
  <c r="B7751" i="15"/>
  <c r="C7751" i="15"/>
  <c r="B7777" i="15"/>
  <c r="C7777" i="15"/>
  <c r="B7803" i="15"/>
  <c r="C7803" i="15"/>
  <c r="B7829" i="15"/>
  <c r="C7829" i="15"/>
  <c r="B7855" i="15"/>
  <c r="C7855" i="15"/>
  <c r="B7881" i="15"/>
  <c r="C7881" i="15"/>
  <c r="B7907" i="15"/>
  <c r="C7907" i="15"/>
  <c r="B7933" i="15"/>
  <c r="C7933" i="15"/>
  <c r="B7959" i="15"/>
  <c r="C7959" i="15"/>
  <c r="B7985" i="15"/>
  <c r="C7985" i="15"/>
  <c r="B8011" i="15"/>
  <c r="C8011" i="15"/>
  <c r="B8037" i="15"/>
  <c r="C8037" i="15"/>
  <c r="B8063" i="15"/>
  <c r="C8063" i="15"/>
  <c r="B8089" i="15"/>
  <c r="C8089" i="15"/>
  <c r="B8115" i="15"/>
  <c r="C8115" i="15"/>
  <c r="B8141" i="15"/>
  <c r="C8141" i="15"/>
  <c r="B8167" i="15"/>
  <c r="C8167" i="15"/>
  <c r="B8193" i="15"/>
  <c r="C8193" i="15"/>
  <c r="B8219" i="15"/>
  <c r="C8219" i="15"/>
  <c r="B8245" i="15"/>
  <c r="C8245" i="15"/>
  <c r="B8271" i="15"/>
  <c r="C8271" i="15"/>
  <c r="B8297" i="15"/>
  <c r="C8297" i="15"/>
  <c r="B8323" i="15"/>
  <c r="C8323" i="15"/>
  <c r="B8349" i="15"/>
  <c r="C8349" i="15"/>
  <c r="B8375" i="15"/>
  <c r="C8375" i="15"/>
  <c r="B8401" i="15"/>
  <c r="C8401" i="15"/>
  <c r="B8427" i="15"/>
  <c r="C8427" i="15"/>
  <c r="B8453" i="15"/>
  <c r="C8453" i="15"/>
  <c r="B8479" i="15"/>
  <c r="C8479" i="15"/>
  <c r="B8505" i="15"/>
  <c r="C8505" i="15"/>
  <c r="B8531" i="15"/>
  <c r="C8531" i="15"/>
  <c r="B8557" i="15"/>
  <c r="C8557" i="15"/>
  <c r="B8583" i="15"/>
  <c r="C8583" i="15"/>
  <c r="B8609" i="15"/>
  <c r="C8609" i="15"/>
  <c r="B8635" i="15"/>
  <c r="C8635" i="15"/>
  <c r="B8661" i="15"/>
  <c r="C8661" i="15"/>
  <c r="B8687" i="15"/>
  <c r="C8687" i="15"/>
  <c r="B8713" i="15"/>
  <c r="C8713" i="15"/>
  <c r="B8739" i="15"/>
  <c r="C8739" i="15"/>
  <c r="B8765" i="15"/>
  <c r="C8765" i="15"/>
  <c r="B8791" i="15"/>
  <c r="C8791" i="15"/>
  <c r="B8817" i="15"/>
  <c r="C8817" i="15"/>
  <c r="B8843" i="15"/>
  <c r="C8843" i="15"/>
  <c r="B8869" i="15"/>
  <c r="C8869" i="15"/>
  <c r="B8895" i="15"/>
  <c r="C8895" i="15"/>
  <c r="B8921" i="15"/>
  <c r="C8921" i="15"/>
  <c r="B8947" i="15"/>
  <c r="C8947" i="15"/>
  <c r="B8973" i="15"/>
  <c r="C8973" i="15"/>
  <c r="B8999" i="15"/>
  <c r="C8999" i="15"/>
  <c r="B9025" i="15"/>
  <c r="C9025" i="15"/>
  <c r="B9051" i="15"/>
  <c r="C9051" i="15"/>
  <c r="B9077" i="15"/>
  <c r="C9077" i="15"/>
  <c r="B9103" i="15"/>
  <c r="C9103" i="15"/>
  <c r="B9129" i="15"/>
  <c r="C9129" i="15"/>
  <c r="B9155" i="15"/>
  <c r="C9155" i="15"/>
  <c r="B9181" i="15"/>
  <c r="C9181" i="15"/>
  <c r="B9207" i="15"/>
  <c r="C9207" i="15"/>
  <c r="B9233" i="15"/>
  <c r="C9233" i="15"/>
  <c r="B9259" i="15"/>
  <c r="C9259" i="15"/>
  <c r="B9285" i="15"/>
  <c r="C9285" i="15"/>
  <c r="B9311" i="15"/>
  <c r="C9311" i="15"/>
  <c r="B9337" i="15"/>
  <c r="C9337" i="15"/>
  <c r="B9363" i="15"/>
  <c r="C9363" i="15"/>
  <c r="B9389" i="15"/>
  <c r="C9389" i="15"/>
  <c r="B9415" i="15"/>
  <c r="C9415" i="15"/>
  <c r="B9441" i="15"/>
  <c r="C9441" i="15"/>
  <c r="B9467" i="15"/>
  <c r="C9467" i="15"/>
  <c r="B9493" i="15"/>
  <c r="C9493" i="15"/>
  <c r="B9519" i="15"/>
  <c r="C9519" i="15"/>
  <c r="B9545" i="15"/>
  <c r="C9545" i="15"/>
  <c r="B9571" i="15"/>
  <c r="C9571" i="15"/>
  <c r="B9597" i="15"/>
  <c r="C9597" i="15"/>
  <c r="B9623" i="15"/>
  <c r="C9623" i="15"/>
  <c r="B9649" i="15"/>
  <c r="C9649" i="15"/>
  <c r="B9675" i="15"/>
  <c r="C9675" i="15"/>
  <c r="B9701" i="15"/>
  <c r="C9701" i="15"/>
  <c r="B9727" i="15"/>
  <c r="C9727" i="15"/>
  <c r="B9753" i="15"/>
  <c r="C9753" i="15"/>
  <c r="B9779" i="15"/>
  <c r="C9779" i="15"/>
  <c r="B9805" i="15"/>
  <c r="C9805" i="15"/>
  <c r="B9831" i="15"/>
  <c r="C9831" i="15"/>
  <c r="B9857" i="15"/>
  <c r="C9857" i="15"/>
  <c r="B9883" i="15"/>
  <c r="C9883" i="15"/>
  <c r="B9909" i="15"/>
  <c r="C9909" i="15"/>
  <c r="B9935" i="15"/>
  <c r="C9935" i="15"/>
  <c r="B9961" i="15"/>
  <c r="C9961" i="15"/>
  <c r="B9987" i="15"/>
  <c r="C9987" i="15"/>
  <c r="B10013" i="15"/>
  <c r="C10013" i="15"/>
  <c r="B10039" i="15"/>
  <c r="C10039" i="15"/>
  <c r="B10065" i="15"/>
  <c r="C10065" i="15"/>
  <c r="B10091" i="15"/>
  <c r="C10091" i="15"/>
  <c r="B10117" i="15"/>
  <c r="C10117" i="15"/>
  <c r="B10143" i="15"/>
  <c r="C10143" i="15"/>
  <c r="B10169" i="15"/>
  <c r="C10169" i="15"/>
  <c r="B10195" i="15"/>
  <c r="C10195" i="15"/>
  <c r="B10221" i="15"/>
  <c r="C10221" i="15"/>
  <c r="B10247" i="15"/>
  <c r="C10247" i="15"/>
  <c r="B10273" i="15"/>
  <c r="C10273" i="15"/>
  <c r="B10299" i="15"/>
  <c r="C10299" i="15"/>
  <c r="B10325" i="15"/>
  <c r="C10325" i="15"/>
  <c r="B10351" i="15"/>
  <c r="C10351" i="15"/>
  <c r="B10377" i="15"/>
  <c r="C10377" i="15"/>
  <c r="B10403" i="15"/>
  <c r="C10403" i="15"/>
  <c r="B10429" i="15"/>
  <c r="C10429" i="15"/>
  <c r="B10455" i="15"/>
  <c r="C10455" i="15"/>
  <c r="B10481" i="15"/>
  <c r="C10481" i="15"/>
  <c r="B10507" i="15"/>
  <c r="C10507" i="15"/>
  <c r="B10533" i="15"/>
  <c r="C10533" i="15"/>
  <c r="B10559" i="15"/>
  <c r="C10559" i="15"/>
  <c r="B10585" i="15"/>
  <c r="C10585" i="15"/>
  <c r="B10611" i="15"/>
  <c r="C10611" i="15"/>
  <c r="B10637" i="15"/>
  <c r="C10637" i="15"/>
  <c r="B10663" i="15"/>
  <c r="C10663" i="15"/>
  <c r="B10689" i="15"/>
  <c r="C10689" i="15"/>
  <c r="B10715" i="15"/>
  <c r="C10715" i="15"/>
  <c r="B10741" i="15"/>
  <c r="C10741" i="15"/>
  <c r="B10767" i="15"/>
  <c r="C10767" i="15"/>
  <c r="B10793" i="15"/>
  <c r="C10793" i="15"/>
  <c r="B10819" i="15"/>
  <c r="C10819" i="15"/>
  <c r="B10845" i="15"/>
  <c r="C10845" i="15"/>
  <c r="B10871" i="15"/>
  <c r="C10871" i="15"/>
  <c r="B10897" i="15"/>
  <c r="C10897" i="15"/>
  <c r="B10923" i="15"/>
  <c r="C10923" i="15"/>
  <c r="B10949" i="15"/>
  <c r="C10949" i="15"/>
  <c r="B10975" i="15"/>
  <c r="C10975" i="15"/>
  <c r="B11001" i="15"/>
  <c r="C11001" i="15"/>
  <c r="B11027" i="15"/>
  <c r="C11027" i="15"/>
  <c r="B11053" i="15"/>
  <c r="C11053" i="15"/>
  <c r="B11079" i="15"/>
  <c r="C11079" i="15"/>
  <c r="B11105" i="15"/>
  <c r="C11105" i="15"/>
  <c r="B11131" i="15"/>
  <c r="C11131" i="15"/>
  <c r="B11157" i="15"/>
  <c r="C11157" i="15"/>
  <c r="B11183" i="15"/>
  <c r="C11183" i="15"/>
  <c r="B11209" i="15"/>
  <c r="C11209" i="15"/>
  <c r="B11235" i="15"/>
  <c r="C11235" i="15"/>
  <c r="B11261" i="15"/>
  <c r="C11261" i="15"/>
  <c r="B11287" i="15"/>
  <c r="C11287" i="15"/>
  <c r="B11313" i="15"/>
  <c r="C11313" i="15"/>
  <c r="B11339" i="15"/>
  <c r="C11339" i="15"/>
  <c r="B11365" i="15"/>
  <c r="C11365" i="15"/>
  <c r="B11391" i="15"/>
  <c r="C11391" i="15"/>
  <c r="B11417" i="15"/>
  <c r="C11417" i="15"/>
  <c r="B11443" i="15"/>
  <c r="C11443" i="15"/>
  <c r="B11469" i="15"/>
  <c r="C11469" i="15"/>
  <c r="B11495" i="15"/>
  <c r="C11495" i="15"/>
  <c r="B11521" i="15"/>
  <c r="C11521" i="15"/>
  <c r="B11547" i="15"/>
  <c r="C11547" i="15"/>
  <c r="B11573" i="15"/>
  <c r="C11573" i="15"/>
  <c r="B11599" i="15"/>
  <c r="C11599" i="15"/>
  <c r="B11625" i="15"/>
  <c r="C11625" i="15"/>
  <c r="B11651" i="15"/>
  <c r="C11651" i="15"/>
  <c r="B11677" i="15"/>
  <c r="C11677" i="15"/>
  <c r="B11703" i="15"/>
  <c r="C11703" i="15"/>
  <c r="B11729" i="15"/>
  <c r="C11729" i="15"/>
  <c r="B11755" i="15"/>
  <c r="C11755" i="15"/>
  <c r="B11781" i="15"/>
  <c r="C11781" i="15"/>
  <c r="B11807" i="15"/>
  <c r="C11807" i="15"/>
  <c r="B11833" i="15"/>
  <c r="C11833" i="15"/>
  <c r="B11859" i="15"/>
  <c r="C11859" i="15"/>
  <c r="B11885" i="15"/>
  <c r="C11885" i="15"/>
  <c r="B11911" i="15"/>
  <c r="C11911" i="15"/>
  <c r="B11937" i="15"/>
  <c r="C11937" i="15"/>
  <c r="B11963" i="15"/>
  <c r="C11963" i="15"/>
  <c r="B11989" i="15"/>
  <c r="C11989" i="15"/>
  <c r="B12015" i="15"/>
  <c r="C12015" i="15"/>
  <c r="B12041" i="15"/>
  <c r="C12041" i="15"/>
  <c r="B12067" i="15"/>
  <c r="C12067" i="15"/>
  <c r="B12093" i="15"/>
  <c r="C12093" i="15"/>
  <c r="B12119" i="15"/>
  <c r="C12119" i="15"/>
  <c r="B12145" i="15"/>
  <c r="C12145" i="15"/>
  <c r="B12171" i="15"/>
  <c r="C12171" i="15"/>
  <c r="B12197" i="15"/>
  <c r="C12197" i="15"/>
  <c r="B12223" i="15"/>
  <c r="C12223" i="15"/>
  <c r="B12249" i="15"/>
  <c r="C12249" i="15"/>
  <c r="B12275" i="15"/>
  <c r="C12275" i="15"/>
  <c r="B12301" i="15"/>
  <c r="C12301" i="15"/>
  <c r="B12327" i="15"/>
  <c r="C12327" i="15"/>
  <c r="B12353" i="15"/>
  <c r="C12353" i="15"/>
  <c r="B12379" i="15"/>
  <c r="C12379" i="15"/>
  <c r="B12405" i="15"/>
  <c r="C12405" i="15"/>
  <c r="B12431" i="15"/>
  <c r="C12431" i="15"/>
  <c r="B12457" i="15"/>
  <c r="C12457" i="15"/>
  <c r="B12483" i="15"/>
  <c r="C12483" i="15"/>
  <c r="B12509" i="15"/>
  <c r="C12509" i="15"/>
  <c r="B12535" i="15"/>
  <c r="C12535" i="15"/>
  <c r="B12561" i="15"/>
  <c r="C12561" i="15"/>
  <c r="B12587" i="15"/>
  <c r="C12587" i="15"/>
  <c r="B12613" i="15"/>
  <c r="C12613" i="15"/>
  <c r="B12639" i="15"/>
  <c r="C12639" i="15"/>
  <c r="B12665" i="15"/>
  <c r="C12665" i="15"/>
  <c r="B12691" i="15"/>
  <c r="C12691" i="15"/>
  <c r="B12717" i="15"/>
  <c r="C12717" i="15"/>
  <c r="B12743" i="15"/>
  <c r="C12743" i="15"/>
  <c r="B12769" i="15"/>
  <c r="C12769" i="15"/>
  <c r="B12795" i="15"/>
  <c r="C12795" i="15"/>
  <c r="B12821" i="15"/>
  <c r="C12821" i="15"/>
  <c r="B12847" i="15"/>
  <c r="C12847" i="15"/>
  <c r="B12873" i="15"/>
  <c r="C12873" i="15"/>
  <c r="B12899" i="15"/>
  <c r="C12899" i="15"/>
  <c r="B12925" i="15"/>
  <c r="C12925" i="15"/>
  <c r="B12951" i="15"/>
  <c r="C12951" i="15"/>
  <c r="B12977" i="15"/>
  <c r="C12977" i="15"/>
  <c r="B13003" i="15"/>
  <c r="C13003" i="15"/>
  <c r="B13029" i="15"/>
  <c r="C13029" i="15"/>
  <c r="B13055" i="15"/>
  <c r="C13055" i="15"/>
  <c r="B13081" i="15"/>
  <c r="C13081" i="15"/>
  <c r="B13107" i="15"/>
  <c r="C13107" i="15"/>
  <c r="B13133" i="15"/>
  <c r="C13133" i="15"/>
  <c r="B13159" i="15"/>
  <c r="C13159" i="15"/>
  <c r="B13185" i="15"/>
  <c r="C13185" i="15"/>
  <c r="B13211" i="15"/>
  <c r="C13211" i="15"/>
  <c r="B13237" i="15"/>
  <c r="C13237" i="15"/>
  <c r="B13263" i="15"/>
  <c r="C13263" i="15"/>
  <c r="B13289" i="15"/>
  <c r="C13289" i="15"/>
  <c r="B13315" i="15"/>
  <c r="C13315" i="15"/>
  <c r="B13341" i="15"/>
  <c r="C13341" i="15"/>
  <c r="B13367" i="15"/>
  <c r="C13367" i="15"/>
  <c r="B13393" i="15"/>
  <c r="C13393" i="15"/>
  <c r="B13419" i="15"/>
  <c r="C13419" i="15"/>
  <c r="B13445" i="15"/>
  <c r="C13445" i="15"/>
  <c r="B13471" i="15"/>
  <c r="C13471" i="15"/>
  <c r="B13497" i="15"/>
  <c r="C13497" i="15"/>
  <c r="B13523" i="15"/>
  <c r="C13523" i="15"/>
  <c r="B13549" i="15"/>
  <c r="C13549" i="15"/>
  <c r="B13575" i="15"/>
  <c r="C13575" i="15"/>
  <c r="B13601" i="15"/>
  <c r="C13601" i="15"/>
  <c r="B13627" i="15"/>
  <c r="C13627" i="15"/>
  <c r="B13653" i="15"/>
  <c r="C13653" i="15"/>
  <c r="B13679" i="15"/>
  <c r="C13679" i="15"/>
  <c r="B13705" i="15"/>
  <c r="C13705" i="15"/>
  <c r="B13731" i="15"/>
  <c r="C13731" i="15"/>
  <c r="B13757" i="15"/>
  <c r="C13757" i="15"/>
  <c r="B13783" i="15"/>
  <c r="C13783" i="15"/>
  <c r="B13809" i="15"/>
  <c r="C13809" i="15"/>
  <c r="B13835" i="15"/>
  <c r="C13835" i="15"/>
  <c r="B13861" i="15"/>
  <c r="C13861" i="15"/>
  <c r="B13887" i="15"/>
  <c r="C13887" i="15"/>
  <c r="B13913" i="15"/>
  <c r="C13913" i="15"/>
  <c r="B13939" i="15"/>
  <c r="C13939" i="15"/>
  <c r="B13965" i="15"/>
  <c r="C13965" i="15"/>
  <c r="B13991" i="15"/>
  <c r="C13991" i="15"/>
  <c r="B14017" i="15"/>
  <c r="C14017" i="15"/>
  <c r="B14043" i="15"/>
  <c r="C14043" i="15"/>
  <c r="B14069" i="15"/>
  <c r="C14069" i="15"/>
  <c r="B14095" i="15"/>
  <c r="C14095" i="15"/>
  <c r="B14121" i="15"/>
  <c r="C14121" i="15"/>
  <c r="B14147" i="15"/>
  <c r="C14147" i="15"/>
  <c r="B14173" i="15"/>
  <c r="C14173" i="15"/>
  <c r="B14199" i="15"/>
  <c r="C14199" i="15"/>
  <c r="B14225" i="15"/>
  <c r="C14225" i="15"/>
  <c r="B14251" i="15"/>
  <c r="C14251" i="15"/>
  <c r="B14277" i="15"/>
  <c r="C14277" i="15"/>
  <c r="B14303" i="15"/>
  <c r="C14303" i="15"/>
  <c r="B14329" i="15"/>
  <c r="C14329" i="15"/>
  <c r="B14355" i="15"/>
  <c r="C14355" i="15"/>
  <c r="B14381" i="15"/>
  <c r="C14381" i="15"/>
  <c r="B14407" i="15"/>
  <c r="C14407" i="15"/>
  <c r="B14433" i="15"/>
  <c r="C14433" i="15"/>
  <c r="B14459" i="15"/>
  <c r="C14459" i="15"/>
  <c r="B14485" i="15"/>
  <c r="C14485" i="15"/>
  <c r="B14511" i="15"/>
  <c r="C14511" i="15"/>
  <c r="B14537" i="15"/>
  <c r="C14537" i="15"/>
  <c r="B14563" i="15"/>
  <c r="C14563" i="15"/>
  <c r="B14589" i="15"/>
  <c r="C14589" i="15"/>
  <c r="B14615" i="15"/>
  <c r="C14615" i="15"/>
  <c r="B14641" i="15"/>
  <c r="C14641" i="15"/>
  <c r="B14667" i="15"/>
  <c r="C14667" i="15"/>
  <c r="B14693" i="15"/>
  <c r="C14693" i="15"/>
  <c r="B14719" i="15"/>
  <c r="C14719" i="15"/>
  <c r="B14745" i="15"/>
  <c r="C14745" i="15"/>
  <c r="B14771" i="15"/>
  <c r="C14771" i="15"/>
  <c r="B14797" i="15"/>
  <c r="C14797" i="15"/>
  <c r="B14823" i="15"/>
  <c r="C14823" i="15"/>
  <c r="B14849" i="15"/>
  <c r="C14849" i="15"/>
  <c r="B14875" i="15"/>
  <c r="C14875" i="15"/>
  <c r="B14901" i="15"/>
  <c r="C14901" i="15"/>
  <c r="B14927" i="15"/>
  <c r="C14927" i="15"/>
  <c r="B14953" i="15"/>
  <c r="C14953" i="15"/>
  <c r="B14979" i="15"/>
  <c r="C14979" i="15"/>
  <c r="B15005" i="15"/>
  <c r="C15005" i="15"/>
  <c r="B15031" i="15"/>
  <c r="C15031" i="15"/>
  <c r="B15057" i="15"/>
  <c r="C15057" i="15"/>
  <c r="B15083" i="15"/>
  <c r="C15083" i="15"/>
  <c r="B15109" i="15"/>
  <c r="C15109" i="15"/>
  <c r="B15135" i="15"/>
  <c r="C15135" i="15"/>
  <c r="B15161" i="15"/>
  <c r="C15161" i="15"/>
  <c r="B15187" i="15"/>
  <c r="C15187" i="15"/>
  <c r="B15213" i="15"/>
  <c r="C15213" i="15"/>
  <c r="B15239" i="15"/>
  <c r="C15239" i="15"/>
  <c r="B15265" i="15"/>
  <c r="C15265" i="15"/>
  <c r="B15291" i="15"/>
  <c r="C15291" i="15"/>
  <c r="B15317" i="15"/>
  <c r="C15317" i="15"/>
  <c r="B15343" i="15"/>
  <c r="C15343" i="15"/>
  <c r="B15369" i="15"/>
  <c r="C15369" i="15"/>
  <c r="B15395" i="15"/>
  <c r="C15395" i="15"/>
  <c r="B15421" i="15"/>
  <c r="C15421" i="15"/>
  <c r="B15447" i="15"/>
  <c r="C15447" i="15"/>
  <c r="B15473" i="15"/>
  <c r="C15473" i="15"/>
  <c r="B15499" i="15"/>
  <c r="C15499" i="15"/>
  <c r="B15525" i="15"/>
  <c r="C15525" i="15"/>
  <c r="B15551" i="15"/>
  <c r="C15551" i="15"/>
  <c r="B15577" i="15"/>
  <c r="C15577" i="15"/>
  <c r="B15603" i="15"/>
  <c r="C15603" i="15"/>
  <c r="B15629" i="15"/>
  <c r="C15629" i="15"/>
  <c r="B15655" i="15"/>
  <c r="C15655" i="15"/>
  <c r="B15681" i="15"/>
  <c r="C15681" i="15"/>
  <c r="B15707" i="15"/>
  <c r="C15707" i="15"/>
  <c r="B15733" i="15"/>
  <c r="C15733" i="15"/>
  <c r="B15759" i="15"/>
  <c r="C15759" i="15"/>
  <c r="B15785" i="15"/>
  <c r="C15785" i="15"/>
  <c r="B15811" i="15"/>
  <c r="C15811" i="15"/>
  <c r="B15837" i="15"/>
  <c r="C15837" i="15"/>
  <c r="B15863" i="15"/>
  <c r="C15863" i="15"/>
  <c r="B15889" i="15"/>
  <c r="C15889" i="15"/>
  <c r="B15915" i="15"/>
  <c r="C15915" i="15"/>
  <c r="B15941" i="15"/>
  <c r="C15941" i="15"/>
  <c r="B15967" i="15"/>
  <c r="C15967" i="15"/>
  <c r="B15993" i="15"/>
  <c r="C15993" i="15"/>
  <c r="B16019" i="15"/>
  <c r="C16019" i="15"/>
  <c r="B16045" i="15"/>
  <c r="C16045" i="15"/>
  <c r="B16071" i="15"/>
  <c r="C16071" i="15"/>
  <c r="B16097" i="15"/>
  <c r="C16097" i="15"/>
  <c r="B16123" i="15"/>
  <c r="C16123" i="15"/>
  <c r="B16149" i="15"/>
  <c r="C16149" i="15"/>
  <c r="B16175" i="15"/>
  <c r="C16175" i="15"/>
  <c r="B16201" i="15"/>
  <c r="C16201" i="15"/>
  <c r="B16227" i="15"/>
  <c r="C16227" i="15"/>
  <c r="B16253" i="15"/>
  <c r="C16253" i="15"/>
  <c r="B16279" i="15"/>
  <c r="C16279" i="15"/>
  <c r="B16305" i="15"/>
  <c r="C16305" i="15"/>
  <c r="B16331" i="15"/>
  <c r="C16331" i="15"/>
  <c r="B16357" i="15"/>
  <c r="C16357" i="15"/>
  <c r="B16383" i="15"/>
  <c r="C16383" i="15"/>
  <c r="B16409" i="15"/>
  <c r="C16409" i="15"/>
  <c r="B16435" i="15"/>
  <c r="C16435" i="15"/>
  <c r="B16461" i="15"/>
  <c r="C16461" i="15"/>
  <c r="B16487" i="15"/>
  <c r="C16487" i="15"/>
  <c r="B16513" i="15"/>
  <c r="C16513" i="15"/>
  <c r="B16539" i="15"/>
  <c r="C16539" i="15"/>
  <c r="B16565" i="15"/>
  <c r="C16565" i="15"/>
  <c r="B16591" i="15"/>
  <c r="C16591" i="15"/>
  <c r="B16617" i="15"/>
  <c r="C16617" i="15"/>
  <c r="B16643" i="15"/>
  <c r="C16643" i="15"/>
  <c r="B16669" i="15"/>
  <c r="C16669" i="15"/>
  <c r="B16695" i="15"/>
  <c r="C16695" i="15"/>
  <c r="B16721" i="15"/>
  <c r="C16721" i="15"/>
  <c r="B16747" i="15"/>
  <c r="C16747" i="15"/>
  <c r="B16773" i="15"/>
  <c r="C16773" i="15"/>
  <c r="B16799" i="15"/>
  <c r="C16799" i="15"/>
  <c r="B16825" i="15"/>
  <c r="C16825" i="15"/>
  <c r="B16851" i="15"/>
  <c r="C16851" i="15"/>
  <c r="B16877" i="15"/>
  <c r="C16877" i="15"/>
  <c r="B16903" i="15"/>
  <c r="C16903" i="15"/>
  <c r="B16929" i="15"/>
  <c r="C16929" i="15"/>
  <c r="B16955" i="15"/>
  <c r="C16955" i="15"/>
  <c r="B16981" i="15"/>
  <c r="C16981" i="15"/>
  <c r="B17007" i="15"/>
  <c r="C17007" i="15"/>
  <c r="B17033" i="15"/>
  <c r="C17033" i="15"/>
  <c r="B17059" i="15"/>
  <c r="C17059" i="15"/>
  <c r="B17085" i="15"/>
  <c r="C17085" i="15"/>
  <c r="B17111" i="15"/>
  <c r="C17111" i="15"/>
  <c r="B17137" i="15"/>
  <c r="C17137" i="15"/>
  <c r="B17163" i="15"/>
  <c r="C17163" i="15"/>
  <c r="B17189" i="15"/>
  <c r="C17189" i="15"/>
  <c r="B17215" i="15"/>
  <c r="C17215" i="15"/>
  <c r="B17241" i="15"/>
  <c r="C17241" i="15"/>
  <c r="B17267" i="15"/>
  <c r="C17267" i="15"/>
  <c r="B17293" i="15"/>
  <c r="C17293" i="15"/>
  <c r="B17319" i="15"/>
  <c r="C17319" i="15"/>
  <c r="B17345" i="15"/>
  <c r="C17345" i="15"/>
  <c r="B17371" i="15"/>
  <c r="C17371" i="15"/>
  <c r="B17397" i="15"/>
  <c r="C17397" i="15"/>
  <c r="B17423" i="15"/>
  <c r="C17423" i="15"/>
  <c r="B17449" i="15"/>
  <c r="C17449" i="15"/>
  <c r="B17475" i="15"/>
  <c r="C17475" i="15"/>
  <c r="B17501" i="15"/>
  <c r="C17501" i="15"/>
  <c r="B17527" i="15"/>
  <c r="C17527" i="15"/>
  <c r="B17553" i="15"/>
  <c r="C17553" i="15"/>
  <c r="B17579" i="15"/>
  <c r="C17579" i="15"/>
  <c r="B17605" i="15"/>
  <c r="C17605" i="15"/>
  <c r="B17631" i="15"/>
  <c r="C17631" i="15"/>
  <c r="B17657" i="15"/>
  <c r="C17657" i="15"/>
  <c r="B17683" i="15"/>
  <c r="C17683" i="15"/>
  <c r="B17709" i="15"/>
  <c r="C17709" i="15"/>
  <c r="B17735" i="15"/>
  <c r="C17735" i="15"/>
  <c r="B17761" i="15"/>
  <c r="C17761" i="15"/>
  <c r="B17787" i="15"/>
  <c r="C17787" i="15"/>
  <c r="B17813" i="15"/>
  <c r="C17813" i="15"/>
  <c r="B17839" i="15"/>
  <c r="C17839" i="15"/>
  <c r="B17865" i="15"/>
  <c r="C17865" i="15"/>
  <c r="B17891" i="15"/>
  <c r="C17891" i="15"/>
  <c r="B17917" i="15"/>
  <c r="C17917" i="15"/>
  <c r="B17943" i="15"/>
  <c r="C17943" i="15"/>
  <c r="B17969" i="15"/>
  <c r="C17969" i="15"/>
  <c r="B17995" i="15"/>
  <c r="C17995" i="15"/>
  <c r="B18021" i="15"/>
  <c r="C18021" i="15"/>
  <c r="B18047" i="15"/>
  <c r="C18047" i="15"/>
  <c r="B18073" i="15"/>
  <c r="C18073" i="15"/>
  <c r="B18099" i="15"/>
  <c r="C18099" i="15"/>
  <c r="B18125" i="15"/>
  <c r="C18125" i="15"/>
  <c r="B18151" i="15"/>
  <c r="C18151" i="15"/>
  <c r="B18177" i="15"/>
  <c r="C18177" i="15"/>
  <c r="B18203" i="15"/>
  <c r="C18203" i="15"/>
  <c r="B18229" i="15"/>
  <c r="C18229" i="15"/>
  <c r="B18255" i="15"/>
  <c r="C18255" i="15"/>
  <c r="B18281" i="15"/>
  <c r="C18281" i="15"/>
  <c r="B18307" i="15"/>
  <c r="C18307" i="15"/>
  <c r="B18333" i="15"/>
  <c r="C18333" i="15"/>
  <c r="B18359" i="15"/>
  <c r="C18359" i="15"/>
  <c r="B18385" i="15"/>
  <c r="C18385" i="15"/>
  <c r="B18411" i="15"/>
  <c r="C18411" i="15"/>
  <c r="B18437" i="15"/>
  <c r="C18437" i="15"/>
  <c r="B18463" i="15"/>
  <c r="C18463" i="15"/>
  <c r="B18489" i="15"/>
  <c r="C18489" i="15"/>
  <c r="B18515" i="15"/>
  <c r="C18515" i="15"/>
  <c r="B18541" i="15"/>
  <c r="C18541" i="15"/>
  <c r="B18567" i="15"/>
  <c r="C18567" i="15"/>
  <c r="B18593" i="15"/>
  <c r="C18593" i="15"/>
  <c r="B18619" i="15"/>
  <c r="C18619" i="15"/>
  <c r="B18645" i="15"/>
  <c r="C18645" i="15"/>
  <c r="B18671" i="15"/>
  <c r="C18671" i="15"/>
  <c r="B18697" i="15"/>
  <c r="C18697" i="15"/>
  <c r="B18723" i="15"/>
  <c r="C18723" i="15"/>
  <c r="B18749" i="15"/>
  <c r="C18749" i="15"/>
  <c r="B18775" i="15"/>
  <c r="C18775" i="15"/>
  <c r="B18801" i="15"/>
  <c r="C18801" i="15"/>
  <c r="B18827" i="15"/>
  <c r="C18827" i="15"/>
  <c r="B18853" i="15"/>
  <c r="C18853" i="15"/>
  <c r="B18879" i="15"/>
  <c r="C18879" i="15"/>
  <c r="B18905" i="15"/>
  <c r="C18905" i="15"/>
  <c r="B18931" i="15"/>
  <c r="C18931" i="15"/>
  <c r="B18957" i="15"/>
  <c r="C18957" i="15"/>
  <c r="B18983" i="15"/>
  <c r="C18983" i="15"/>
  <c r="B19009" i="15"/>
  <c r="C19009" i="15"/>
  <c r="B19035" i="15"/>
  <c r="C19035" i="15"/>
  <c r="B19061" i="15"/>
  <c r="C19061" i="15"/>
  <c r="B19087" i="15"/>
  <c r="C19087" i="15"/>
  <c r="B19113" i="15"/>
  <c r="C19113" i="15"/>
  <c r="B19139" i="15"/>
  <c r="C19139" i="15"/>
  <c r="B19165" i="15"/>
  <c r="C19165" i="15"/>
  <c r="B19191" i="15"/>
  <c r="C19191" i="15"/>
  <c r="B19217" i="15"/>
  <c r="C19217" i="15"/>
  <c r="B19243" i="15"/>
  <c r="C19243" i="15"/>
  <c r="B19269" i="15"/>
  <c r="C19269" i="15"/>
  <c r="B19295" i="15"/>
  <c r="C19295" i="15"/>
  <c r="B19321" i="15"/>
  <c r="C19321" i="15"/>
  <c r="B19347" i="15"/>
  <c r="C19347" i="15"/>
  <c r="B19373" i="15"/>
  <c r="C19373" i="15"/>
  <c r="B19399" i="15"/>
  <c r="C19399" i="15"/>
  <c r="B19425" i="15"/>
  <c r="C19425" i="15"/>
  <c r="B19451" i="15"/>
  <c r="C19451" i="15"/>
  <c r="B19477" i="15"/>
  <c r="C19477" i="15"/>
  <c r="B19503" i="15"/>
  <c r="C19503" i="15"/>
  <c r="B19529" i="15"/>
  <c r="C19529" i="15"/>
  <c r="B19555" i="15"/>
  <c r="C19555" i="15"/>
  <c r="B19581" i="15"/>
  <c r="C19581" i="15"/>
  <c r="B19607" i="15"/>
  <c r="C19607" i="15"/>
  <c r="B19633" i="15"/>
  <c r="C19633" i="15"/>
  <c r="B19659" i="15"/>
  <c r="C19659" i="15"/>
  <c r="B19685" i="15"/>
  <c r="C19685" i="15"/>
  <c r="B19711" i="15"/>
  <c r="C19711" i="15"/>
  <c r="B19737" i="15"/>
  <c r="C19737" i="15"/>
  <c r="B19763" i="15"/>
  <c r="C19763" i="15"/>
  <c r="B19789" i="15"/>
  <c r="C19789" i="15"/>
  <c r="B19815" i="15"/>
  <c r="C19815" i="15"/>
  <c r="B19841" i="15"/>
  <c r="C19841" i="15"/>
  <c r="B19867" i="15"/>
  <c r="C19867" i="15"/>
  <c r="B19893" i="15"/>
  <c r="C19893" i="15"/>
  <c r="B19919" i="15"/>
  <c r="C19919" i="15"/>
  <c r="B19945" i="15"/>
  <c r="C19945" i="15"/>
  <c r="B19971" i="15"/>
  <c r="C19971" i="15"/>
  <c r="B19997" i="15"/>
  <c r="C19997" i="15"/>
  <c r="B20023" i="15"/>
  <c r="C20023" i="15"/>
  <c r="B20049" i="15"/>
  <c r="C20049" i="15"/>
  <c r="B20075" i="15"/>
  <c r="C20075" i="15"/>
  <c r="B20101" i="15"/>
  <c r="C20101" i="15"/>
  <c r="B20127" i="15"/>
  <c r="C20127" i="15"/>
  <c r="B20153" i="15"/>
  <c r="C20153" i="15"/>
  <c r="B20179" i="15"/>
  <c r="C20179" i="15"/>
  <c r="B20205" i="15"/>
  <c r="C20205" i="15"/>
  <c r="B20231" i="15"/>
  <c r="C20231" i="15"/>
  <c r="B20257" i="15"/>
  <c r="C20257" i="15"/>
  <c r="B20283" i="15"/>
  <c r="C20283" i="15"/>
  <c r="B20309" i="15"/>
  <c r="C20309" i="15"/>
  <c r="B20335" i="15"/>
  <c r="C20335" i="15"/>
  <c r="B20361" i="15"/>
  <c r="C20361" i="15"/>
  <c r="B20387" i="15"/>
  <c r="C20387" i="15"/>
  <c r="B20413" i="15"/>
  <c r="C20413" i="15"/>
  <c r="B20439" i="15"/>
  <c r="C20439" i="15"/>
  <c r="B20465" i="15"/>
  <c r="C20465" i="15"/>
  <c r="B20491" i="15"/>
  <c r="C20491" i="15"/>
  <c r="B20517" i="15"/>
  <c r="C20517" i="15"/>
  <c r="B20543" i="15"/>
  <c r="C20543" i="15"/>
  <c r="B20569" i="15"/>
  <c r="C20569" i="15"/>
  <c r="B20595" i="15"/>
  <c r="C20595" i="15"/>
  <c r="B20621" i="15"/>
  <c r="C20621" i="15"/>
  <c r="B20647" i="15"/>
  <c r="C20647" i="15"/>
  <c r="B20673" i="15"/>
  <c r="C20673" i="15"/>
  <c r="B20699" i="15"/>
  <c r="C20699" i="15"/>
  <c r="B20725" i="15"/>
  <c r="C20725" i="15"/>
  <c r="B20751" i="15"/>
  <c r="C20751" i="15"/>
  <c r="B20777" i="15"/>
  <c r="C20777" i="15"/>
  <c r="B20803" i="15"/>
  <c r="C20803" i="15"/>
  <c r="B20829" i="15"/>
  <c r="C20829" i="15"/>
  <c r="B20855" i="15"/>
  <c r="C20855" i="15"/>
  <c r="B20881" i="15"/>
  <c r="C20881" i="15"/>
  <c r="B20907" i="15"/>
  <c r="C20907" i="15"/>
  <c r="B20933" i="15"/>
  <c r="C20933" i="15"/>
  <c r="B20959" i="15"/>
  <c r="C20959" i="15"/>
  <c r="B20985" i="15"/>
  <c r="C20985" i="15"/>
  <c r="B21011" i="15"/>
  <c r="C21011" i="15"/>
  <c r="B21037" i="15"/>
  <c r="C21037" i="15"/>
  <c r="B21063" i="15"/>
  <c r="C21063" i="15"/>
  <c r="B21089" i="15"/>
  <c r="C21089" i="15"/>
  <c r="B21115" i="15"/>
  <c r="C21115" i="15"/>
  <c r="B21141" i="15"/>
  <c r="C21141" i="15"/>
  <c r="B21167" i="15"/>
  <c r="C21167" i="15"/>
  <c r="B21193" i="15"/>
  <c r="C21193" i="15"/>
  <c r="B21219" i="15"/>
  <c r="C21219" i="15"/>
  <c r="B21245" i="15"/>
  <c r="C21245" i="15"/>
  <c r="B21271" i="15"/>
  <c r="C21271" i="15"/>
  <c r="B21297" i="15"/>
  <c r="C21297" i="15"/>
  <c r="B21323" i="15"/>
  <c r="C21323" i="15"/>
  <c r="B21349" i="15"/>
  <c r="C21349" i="15"/>
  <c r="B21375" i="15"/>
  <c r="C21375" i="15"/>
  <c r="B21401" i="15"/>
  <c r="C21401" i="15"/>
  <c r="B21427" i="15"/>
  <c r="C21427" i="15"/>
  <c r="B21453" i="15"/>
  <c r="C21453" i="15"/>
  <c r="B21479" i="15"/>
  <c r="C21479" i="15"/>
  <c r="B21505" i="15"/>
  <c r="C21505" i="15"/>
  <c r="B21531" i="15"/>
  <c r="C21531" i="15"/>
  <c r="B21557" i="15"/>
  <c r="C21557" i="15"/>
  <c r="B21583" i="15"/>
  <c r="C21583" i="15"/>
  <c r="B21609" i="15"/>
  <c r="C21609" i="15"/>
  <c r="B21635" i="15"/>
  <c r="C21635" i="15"/>
  <c r="B21661" i="15"/>
  <c r="C21661" i="15"/>
  <c r="B21687" i="15"/>
  <c r="C21687" i="15"/>
  <c r="B21713" i="15"/>
  <c r="C21713" i="15"/>
  <c r="B21739" i="15"/>
  <c r="C21739" i="15"/>
  <c r="B21765" i="15"/>
  <c r="C21765" i="15"/>
  <c r="B21791" i="15"/>
  <c r="C21791" i="15"/>
  <c r="B21817" i="15"/>
  <c r="C21817" i="15"/>
  <c r="B21843" i="15"/>
  <c r="C21843" i="15"/>
  <c r="B21869" i="15"/>
  <c r="C21869" i="15"/>
  <c r="B21895" i="15"/>
  <c r="C21895" i="15"/>
  <c r="B21921" i="15"/>
  <c r="C21921" i="15"/>
  <c r="B21947" i="15"/>
  <c r="C21947" i="15"/>
  <c r="B21973" i="15"/>
  <c r="C21973" i="15"/>
  <c r="B21999" i="15"/>
  <c r="C21999" i="15"/>
  <c r="B22025" i="15"/>
  <c r="C22025" i="15"/>
  <c r="B22051" i="15"/>
  <c r="C22051" i="15"/>
  <c r="B22077" i="15"/>
  <c r="C22077" i="15"/>
  <c r="B22103" i="15"/>
  <c r="C22103" i="15"/>
  <c r="B22129" i="15"/>
  <c r="C22129" i="15"/>
  <c r="B22155" i="15"/>
  <c r="C22155" i="15"/>
  <c r="B22181" i="15"/>
  <c r="C22181" i="15"/>
  <c r="B22207" i="15"/>
  <c r="C22207" i="15"/>
  <c r="B22233" i="15"/>
  <c r="C22233" i="15"/>
  <c r="B22259" i="15"/>
  <c r="C22259" i="15"/>
  <c r="B22285" i="15"/>
  <c r="C22285" i="15"/>
  <c r="B22311" i="15"/>
  <c r="C22311" i="15"/>
  <c r="B22337" i="15"/>
  <c r="C22337" i="15"/>
  <c r="B22363" i="15"/>
  <c r="C22363" i="15"/>
  <c r="B22389" i="15"/>
  <c r="C22389" i="15"/>
  <c r="B22415" i="15"/>
  <c r="C22415" i="15"/>
  <c r="B22441" i="15"/>
  <c r="C22441" i="15"/>
  <c r="B22467" i="15"/>
  <c r="C22467" i="15"/>
  <c r="B22493" i="15"/>
  <c r="C22493" i="15"/>
  <c r="B22519" i="15"/>
  <c r="C22519" i="15"/>
  <c r="B22545" i="15"/>
  <c r="C22545" i="15"/>
  <c r="B22571" i="15"/>
  <c r="C22571" i="15"/>
  <c r="B22597" i="15"/>
  <c r="C22597" i="15"/>
  <c r="B22623" i="15"/>
  <c r="C22623" i="15"/>
  <c r="B22649" i="15"/>
  <c r="C22649" i="15"/>
  <c r="B22675" i="15"/>
  <c r="C22675" i="15"/>
  <c r="B22701" i="15"/>
  <c r="C22701" i="15"/>
  <c r="B22727" i="15"/>
  <c r="C22727" i="15"/>
  <c r="B22753" i="15"/>
  <c r="C22753" i="15"/>
  <c r="B22779" i="15"/>
  <c r="C22779" i="15"/>
  <c r="B22805" i="15"/>
  <c r="C22805" i="15"/>
  <c r="B22831" i="15"/>
  <c r="C22831" i="15"/>
  <c r="B22857" i="15"/>
  <c r="C22857" i="15"/>
  <c r="B22883" i="15"/>
  <c r="C22883" i="15"/>
  <c r="B22909" i="15"/>
  <c r="C22909" i="15"/>
  <c r="B22935" i="15"/>
  <c r="C22935" i="15"/>
  <c r="B22961" i="15"/>
  <c r="C22961" i="15"/>
  <c r="B22987" i="15"/>
  <c r="C22987" i="15"/>
  <c r="B23013" i="15"/>
  <c r="C23013" i="15"/>
  <c r="B23039" i="15"/>
  <c r="C23039" i="15"/>
  <c r="B23065" i="15"/>
  <c r="C23065" i="15"/>
  <c r="B23091" i="15"/>
  <c r="C23091" i="15"/>
  <c r="B23117" i="15"/>
  <c r="C23117" i="15"/>
  <c r="B23143" i="15"/>
  <c r="C23143" i="15"/>
  <c r="B23169" i="15"/>
  <c r="C23169" i="15"/>
  <c r="B23195" i="15"/>
  <c r="C23195" i="15"/>
  <c r="B23221" i="15"/>
  <c r="C23221" i="15"/>
  <c r="B23247" i="15"/>
  <c r="C23247" i="15"/>
  <c r="B23273" i="15"/>
  <c r="C23273" i="15"/>
  <c r="B23299" i="15"/>
  <c r="C23299" i="15"/>
  <c r="B23325" i="15"/>
  <c r="C23325" i="15"/>
  <c r="B23351" i="15"/>
  <c r="C23351" i="15"/>
  <c r="B23377" i="15"/>
  <c r="C23377" i="15"/>
  <c r="B23403" i="15"/>
  <c r="C23403" i="15"/>
  <c r="B23429" i="15"/>
  <c r="C23429" i="15"/>
  <c r="B23455" i="15"/>
  <c r="C23455" i="15"/>
  <c r="B23481" i="15"/>
  <c r="C23481" i="15"/>
  <c r="B23507" i="15"/>
  <c r="C23507" i="15"/>
  <c r="B23533" i="15"/>
  <c r="C23533" i="15"/>
  <c r="B23559" i="15"/>
  <c r="C23559" i="15"/>
  <c r="B23585" i="15"/>
  <c r="C23585" i="15"/>
  <c r="B23611" i="15"/>
  <c r="C23611" i="15"/>
  <c r="B23637" i="15"/>
  <c r="C23637" i="15"/>
  <c r="B23663" i="15"/>
  <c r="C23663" i="15"/>
  <c r="B23689" i="15"/>
  <c r="C23689" i="15"/>
  <c r="B23715" i="15"/>
  <c r="C23715" i="15"/>
  <c r="B23741" i="15"/>
  <c r="C23741" i="15"/>
  <c r="B23767" i="15"/>
  <c r="C23767" i="15"/>
  <c r="B23793" i="15"/>
  <c r="C23793" i="15"/>
  <c r="B23819" i="15"/>
  <c r="C23819" i="15"/>
  <c r="B23845" i="15"/>
  <c r="C23845" i="15"/>
  <c r="B23871" i="15"/>
  <c r="C23871" i="15"/>
  <c r="B23897" i="15"/>
  <c r="C23897" i="15"/>
  <c r="B23923" i="15"/>
  <c r="C23923" i="15"/>
  <c r="B23949" i="15"/>
  <c r="C23949" i="15"/>
  <c r="B23975" i="15"/>
  <c r="C23975" i="15"/>
  <c r="B24001" i="15"/>
  <c r="C24001" i="15"/>
  <c r="B24027" i="15"/>
  <c r="C24027" i="15"/>
  <c r="B24053" i="15"/>
  <c r="C24053" i="15"/>
  <c r="B24079" i="15"/>
  <c r="C24079" i="15"/>
  <c r="B24105" i="15"/>
  <c r="C24105" i="15"/>
  <c r="B24131" i="15"/>
  <c r="C24131" i="15"/>
  <c r="B24157" i="15"/>
  <c r="C24157" i="15"/>
  <c r="B24183" i="15"/>
  <c r="C24183" i="15"/>
  <c r="B24209" i="15"/>
  <c r="C24209" i="15"/>
  <c r="B24235" i="15"/>
  <c r="C24235" i="15"/>
  <c r="B24261" i="15"/>
  <c r="C24261" i="15"/>
  <c r="B24287" i="15"/>
  <c r="C24287" i="15"/>
  <c r="B24313" i="15"/>
  <c r="C24313" i="15"/>
  <c r="B24339" i="15"/>
  <c r="C24339" i="15"/>
  <c r="B24365" i="15"/>
  <c r="C24365" i="15"/>
  <c r="B24391" i="15"/>
  <c r="C24391" i="15"/>
  <c r="B24417" i="15"/>
  <c r="C24417" i="15"/>
  <c r="B24443" i="15"/>
  <c r="C24443" i="15"/>
  <c r="B24469" i="15"/>
  <c r="C24469" i="15"/>
  <c r="B24495" i="15"/>
  <c r="C24495" i="15"/>
  <c r="B24521" i="15"/>
  <c r="C24521" i="15"/>
  <c r="B24547" i="15"/>
  <c r="C24547" i="15"/>
  <c r="B24573" i="15"/>
  <c r="C24573" i="15"/>
  <c r="B24599" i="15"/>
  <c r="C24599" i="15"/>
  <c r="B24625" i="15"/>
  <c r="C24625" i="15"/>
  <c r="B24651" i="15"/>
  <c r="C24651" i="15"/>
  <c r="B24677" i="15"/>
  <c r="C24677" i="15"/>
  <c r="B24703" i="15"/>
  <c r="C24703" i="15"/>
  <c r="B24729" i="15"/>
  <c r="C24729" i="15"/>
  <c r="B24755" i="15"/>
  <c r="C24755" i="15"/>
  <c r="B24781" i="15"/>
  <c r="C24781" i="15"/>
  <c r="B24807" i="15"/>
  <c r="C24807" i="15"/>
  <c r="B24833" i="15"/>
  <c r="C24833" i="15"/>
  <c r="B24859" i="15"/>
  <c r="C24859" i="15"/>
  <c r="B24885" i="15"/>
  <c r="C24885" i="15"/>
  <c r="B24911" i="15"/>
  <c r="C24911" i="15"/>
  <c r="B24937" i="15"/>
  <c r="C24937" i="15"/>
  <c r="B24963" i="15"/>
  <c r="C24963" i="15"/>
  <c r="B24989" i="15"/>
  <c r="C24989" i="15"/>
  <c r="B25015" i="15"/>
  <c r="C25015" i="15"/>
  <c r="B25041" i="15"/>
  <c r="C25041" i="15"/>
  <c r="B25067" i="15"/>
  <c r="C25067" i="15"/>
  <c r="B25093" i="15"/>
  <c r="C25093" i="15"/>
  <c r="B25119" i="15"/>
  <c r="C25119" i="15"/>
  <c r="B25145" i="15"/>
  <c r="C25145" i="15"/>
  <c r="B25171" i="15"/>
  <c r="C25171" i="15"/>
  <c r="B25197" i="15"/>
  <c r="C25197" i="15"/>
  <c r="B25223" i="15"/>
  <c r="C25223" i="15"/>
  <c r="B25249" i="15"/>
  <c r="C25249" i="15"/>
  <c r="B25275" i="15"/>
  <c r="C25275" i="15"/>
  <c r="B25301" i="15"/>
  <c r="C25301" i="15"/>
  <c r="B25327" i="15"/>
  <c r="C25327" i="15"/>
  <c r="B25353" i="15"/>
  <c r="C25353" i="15"/>
  <c r="B25379" i="15"/>
  <c r="C25379" i="15"/>
  <c r="B25405" i="15"/>
  <c r="C25405" i="15"/>
  <c r="B25431" i="15"/>
  <c r="C25431" i="15"/>
  <c r="B25457" i="15"/>
  <c r="C25457" i="15"/>
  <c r="B25483" i="15"/>
  <c r="C25483" i="15"/>
  <c r="B25509" i="15"/>
  <c r="C25509" i="15"/>
  <c r="B25535" i="15"/>
  <c r="C25535" i="15"/>
  <c r="B25561" i="15"/>
  <c r="C25561" i="15"/>
  <c r="B25587" i="15"/>
  <c r="C25587" i="15"/>
  <c r="B25613" i="15"/>
  <c r="C25613" i="15"/>
  <c r="B25639" i="15"/>
  <c r="C25639" i="15"/>
  <c r="B25665" i="15"/>
  <c r="C25665" i="15"/>
  <c r="B25691" i="15"/>
  <c r="C25691" i="15"/>
  <c r="B25717" i="15"/>
  <c r="C25717" i="15"/>
  <c r="B25743" i="15"/>
  <c r="C25743" i="15"/>
  <c r="B25769" i="15"/>
  <c r="C25769" i="15"/>
  <c r="B25795" i="15"/>
  <c r="C25795" i="15"/>
  <c r="B25821" i="15"/>
  <c r="C25821" i="15"/>
  <c r="B25847" i="15"/>
  <c r="C25847" i="15"/>
  <c r="B25873" i="15"/>
  <c r="C25873" i="15"/>
  <c r="B25899" i="15"/>
  <c r="C25899" i="15"/>
  <c r="B25925" i="15"/>
  <c r="C25925" i="15"/>
  <c r="B25951" i="15"/>
  <c r="C25951" i="15"/>
  <c r="B25977" i="15"/>
  <c r="C25977" i="15"/>
  <c r="B26003" i="15"/>
  <c r="C26003" i="15"/>
  <c r="B26029" i="15"/>
  <c r="C26029" i="15"/>
  <c r="B26055" i="15"/>
  <c r="C26055" i="15"/>
  <c r="B26081" i="15"/>
  <c r="C26081" i="15"/>
  <c r="B26107" i="15"/>
  <c r="C26107" i="15"/>
  <c r="B26133" i="15"/>
  <c r="C26133" i="15"/>
  <c r="B26159" i="15"/>
  <c r="C26159" i="15"/>
  <c r="B26185" i="15"/>
  <c r="C26185" i="15"/>
  <c r="B26211" i="15"/>
  <c r="C26211" i="15"/>
  <c r="B26237" i="15"/>
  <c r="C26237" i="15"/>
  <c r="B26263" i="15"/>
  <c r="C26263" i="15"/>
  <c r="B26289" i="15"/>
  <c r="C26289" i="15"/>
  <c r="B26315" i="15"/>
  <c r="C26315" i="15"/>
  <c r="B26341" i="15"/>
  <c r="C26341" i="15"/>
  <c r="B26367" i="15"/>
  <c r="C26367" i="15"/>
  <c r="B26393" i="15"/>
  <c r="C26393" i="15"/>
  <c r="B26419" i="15"/>
  <c r="C26419" i="15"/>
  <c r="B26445" i="15"/>
  <c r="C26445" i="15"/>
  <c r="B26471" i="15"/>
  <c r="C26471" i="15"/>
  <c r="B26497" i="15"/>
  <c r="C26497" i="15"/>
  <c r="B26523" i="15"/>
  <c r="C26523" i="15"/>
  <c r="B26549" i="15"/>
  <c r="C26549" i="15"/>
  <c r="B26575" i="15"/>
  <c r="C26575" i="15"/>
  <c r="B26601" i="15"/>
  <c r="C26601" i="15"/>
  <c r="B26627" i="15"/>
  <c r="C26627" i="15"/>
  <c r="B26653" i="15"/>
  <c r="C26653" i="15"/>
  <c r="B26679" i="15"/>
  <c r="C26679" i="15"/>
  <c r="B26705" i="15"/>
  <c r="C26705" i="15"/>
  <c r="B26731" i="15"/>
  <c r="C26731" i="15"/>
  <c r="B26757" i="15"/>
  <c r="C26757" i="15"/>
  <c r="B26783" i="15"/>
  <c r="C26783" i="15"/>
  <c r="B26809" i="15"/>
  <c r="C26809" i="15"/>
  <c r="B26835" i="15"/>
  <c r="C26835" i="15"/>
  <c r="B26861" i="15"/>
  <c r="C26861" i="15"/>
  <c r="B26887" i="15"/>
  <c r="C26887" i="15"/>
  <c r="B26913" i="15"/>
  <c r="C26913" i="15"/>
  <c r="B26939" i="15"/>
  <c r="C26939" i="15"/>
  <c r="B26965" i="15"/>
  <c r="C26965" i="15"/>
  <c r="B26991" i="15"/>
  <c r="C26991" i="15"/>
  <c r="B27017" i="15"/>
  <c r="C27017" i="15"/>
  <c r="B27043" i="15"/>
  <c r="C27043" i="15"/>
  <c r="B27069" i="15"/>
  <c r="C27069" i="15"/>
  <c r="B27095" i="15"/>
  <c r="C27095" i="15"/>
  <c r="B27121" i="15"/>
  <c r="C27121" i="15"/>
  <c r="B27147" i="15"/>
  <c r="C27147" i="15"/>
  <c r="B27173" i="15"/>
  <c r="C27173" i="15"/>
  <c r="B27199" i="15"/>
  <c r="C27199" i="15"/>
  <c r="B27225" i="15"/>
  <c r="C27225" i="15"/>
  <c r="B27251" i="15"/>
  <c r="C27251" i="15"/>
  <c r="B27277" i="15"/>
  <c r="C27277" i="15"/>
  <c r="B27303" i="15"/>
  <c r="C27303" i="15"/>
  <c r="B27329" i="15"/>
  <c r="C27329" i="15"/>
  <c r="B27355" i="15"/>
  <c r="C27355" i="15"/>
  <c r="B27381" i="15"/>
  <c r="C27381" i="15"/>
  <c r="B27407" i="15"/>
  <c r="C27407" i="15"/>
  <c r="B27433" i="15"/>
  <c r="C27433" i="15"/>
  <c r="B27459" i="15"/>
  <c r="C27459" i="15"/>
  <c r="B27485" i="15"/>
  <c r="C27485" i="15"/>
  <c r="B27511" i="15"/>
  <c r="C27511" i="15"/>
  <c r="B27537" i="15"/>
  <c r="C27537" i="15"/>
  <c r="B27563" i="15"/>
  <c r="C27563" i="15"/>
  <c r="B27589" i="15"/>
  <c r="C27589" i="15"/>
  <c r="B27615" i="15"/>
  <c r="C27615" i="15"/>
  <c r="B27641" i="15"/>
  <c r="C27641" i="15"/>
  <c r="B27667" i="15"/>
  <c r="C27667" i="15"/>
  <c r="B27693" i="15"/>
  <c r="C27693" i="15"/>
  <c r="B27719" i="15"/>
  <c r="C27719" i="15"/>
  <c r="B27745" i="15"/>
  <c r="C27745" i="15"/>
  <c r="B27771" i="15"/>
  <c r="C27771" i="15"/>
  <c r="B27797" i="15"/>
  <c r="C27797" i="15"/>
  <c r="B27823" i="15"/>
  <c r="C27823" i="15"/>
  <c r="B27849" i="15"/>
  <c r="C27849" i="15"/>
  <c r="B27875" i="15"/>
  <c r="C27875" i="15"/>
  <c r="B4" i="15"/>
  <c r="C4" i="15"/>
  <c r="B30" i="15"/>
  <c r="C30" i="15"/>
  <c r="B56" i="15"/>
  <c r="C56" i="15"/>
  <c r="B82" i="15"/>
  <c r="C82" i="15"/>
  <c r="B108" i="15"/>
  <c r="C108" i="15"/>
  <c r="B134" i="15"/>
  <c r="C134" i="15"/>
  <c r="B160" i="15"/>
  <c r="C160" i="15"/>
  <c r="B186" i="15"/>
  <c r="C186" i="15"/>
  <c r="B212" i="15"/>
  <c r="C212" i="15"/>
  <c r="B238" i="15"/>
  <c r="C238" i="15"/>
  <c r="B264" i="15"/>
  <c r="C264" i="15"/>
  <c r="B290" i="15"/>
  <c r="C290" i="15"/>
  <c r="B316" i="15"/>
  <c r="C316" i="15"/>
  <c r="B342" i="15"/>
  <c r="C342" i="15"/>
  <c r="B368" i="15"/>
  <c r="C368" i="15"/>
  <c r="B394" i="15"/>
  <c r="C394" i="15"/>
  <c r="B420" i="15"/>
  <c r="C420" i="15"/>
  <c r="B446" i="15"/>
  <c r="C446" i="15"/>
  <c r="B472" i="15"/>
  <c r="C472" i="15"/>
  <c r="B498" i="15"/>
  <c r="C498" i="15"/>
  <c r="B524" i="15"/>
  <c r="C524" i="15"/>
  <c r="B550" i="15"/>
  <c r="C550" i="15"/>
  <c r="B576" i="15"/>
  <c r="C576" i="15"/>
  <c r="B602" i="15"/>
  <c r="C602" i="15"/>
  <c r="B628" i="15"/>
  <c r="C628" i="15"/>
  <c r="B654" i="15"/>
  <c r="C654" i="15"/>
  <c r="B680" i="15"/>
  <c r="C680" i="15"/>
  <c r="B706" i="15"/>
  <c r="C706" i="15"/>
  <c r="B732" i="15"/>
  <c r="C732" i="15"/>
  <c r="B758" i="15"/>
  <c r="C758" i="15"/>
  <c r="B784" i="15"/>
  <c r="C784" i="15"/>
  <c r="B810" i="15"/>
  <c r="C810" i="15"/>
  <c r="B836" i="15"/>
  <c r="C836" i="15"/>
  <c r="B862" i="15"/>
  <c r="C862" i="15"/>
  <c r="B888" i="15"/>
  <c r="C888" i="15"/>
  <c r="B914" i="15"/>
  <c r="C914" i="15"/>
  <c r="B940" i="15"/>
  <c r="C940" i="15"/>
  <c r="B966" i="15"/>
  <c r="C966" i="15"/>
  <c r="B992" i="15"/>
  <c r="C992" i="15"/>
  <c r="B1018" i="15"/>
  <c r="C1018" i="15"/>
  <c r="B1044" i="15"/>
  <c r="C1044" i="15"/>
  <c r="B1070" i="15"/>
  <c r="C1070" i="15"/>
  <c r="B1096" i="15"/>
  <c r="C1096" i="15"/>
  <c r="B1122" i="15"/>
  <c r="C1122" i="15"/>
  <c r="B1148" i="15"/>
  <c r="C1148" i="15"/>
  <c r="B1174" i="15"/>
  <c r="C1174" i="15"/>
  <c r="B1200" i="15"/>
  <c r="C1200" i="15"/>
  <c r="B1226" i="15"/>
  <c r="C1226" i="15"/>
  <c r="B1252" i="15"/>
  <c r="C1252" i="15"/>
  <c r="B1278" i="15"/>
  <c r="C1278" i="15"/>
  <c r="B1304" i="15"/>
  <c r="C1304" i="15"/>
  <c r="B1330" i="15"/>
  <c r="C1330" i="15"/>
  <c r="B1356" i="15"/>
  <c r="C1356" i="15"/>
  <c r="B1382" i="15"/>
  <c r="C1382" i="15"/>
  <c r="B1408" i="15"/>
  <c r="C1408" i="15"/>
  <c r="B1434" i="15"/>
  <c r="C1434" i="15"/>
  <c r="B1460" i="15"/>
  <c r="C1460" i="15"/>
  <c r="B1486" i="15"/>
  <c r="C1486" i="15"/>
  <c r="B1512" i="15"/>
  <c r="C1512" i="15"/>
  <c r="B1538" i="15"/>
  <c r="C1538" i="15"/>
  <c r="B1564" i="15"/>
  <c r="C1564" i="15"/>
  <c r="B1590" i="15"/>
  <c r="C1590" i="15"/>
  <c r="B1616" i="15"/>
  <c r="C1616" i="15"/>
  <c r="B1642" i="15"/>
  <c r="C1642" i="15"/>
  <c r="B1668" i="15"/>
  <c r="C1668" i="15"/>
  <c r="B1694" i="15"/>
  <c r="C1694" i="15"/>
  <c r="B1720" i="15"/>
  <c r="C1720" i="15"/>
  <c r="B1746" i="15"/>
  <c r="C1746" i="15"/>
  <c r="B1772" i="15"/>
  <c r="C1772" i="15"/>
  <c r="B1798" i="15"/>
  <c r="C1798" i="15"/>
  <c r="B1824" i="15"/>
  <c r="C1824" i="15"/>
  <c r="B1850" i="15"/>
  <c r="C1850" i="15"/>
  <c r="B1876" i="15"/>
  <c r="C1876" i="15"/>
  <c r="B1902" i="15"/>
  <c r="C1902" i="15"/>
  <c r="B1928" i="15"/>
  <c r="C1928" i="15"/>
  <c r="B1954" i="15"/>
  <c r="C1954" i="15"/>
  <c r="B1980" i="15"/>
  <c r="C1980" i="15"/>
  <c r="B2006" i="15"/>
  <c r="C2006" i="15"/>
  <c r="B2032" i="15"/>
  <c r="C2032" i="15"/>
  <c r="B2058" i="15"/>
  <c r="C2058" i="15"/>
  <c r="B2084" i="15"/>
  <c r="C2084" i="15"/>
  <c r="B2110" i="15"/>
  <c r="C2110" i="15"/>
  <c r="B2136" i="15"/>
  <c r="C2136" i="15"/>
  <c r="B2162" i="15"/>
  <c r="C2162" i="15"/>
  <c r="B2188" i="15"/>
  <c r="C2188" i="15"/>
  <c r="B2214" i="15"/>
  <c r="C2214" i="15"/>
  <c r="B2240" i="15"/>
  <c r="C2240" i="15"/>
  <c r="B2266" i="15"/>
  <c r="C2266" i="15"/>
  <c r="B2292" i="15"/>
  <c r="C2292" i="15"/>
  <c r="B2318" i="15"/>
  <c r="C2318" i="15"/>
  <c r="B2344" i="15"/>
  <c r="C2344" i="15"/>
  <c r="B2370" i="15"/>
  <c r="C2370" i="15"/>
  <c r="B2396" i="15"/>
  <c r="C2396" i="15"/>
  <c r="B2422" i="15"/>
  <c r="C2422" i="15"/>
  <c r="B2448" i="15"/>
  <c r="C2448" i="15"/>
  <c r="B2474" i="15"/>
  <c r="C2474" i="15"/>
  <c r="B2500" i="15"/>
  <c r="C2500" i="15"/>
  <c r="B2526" i="15"/>
  <c r="C2526" i="15"/>
  <c r="B2552" i="15"/>
  <c r="C2552" i="15"/>
  <c r="B2578" i="15"/>
  <c r="C2578" i="15"/>
  <c r="B2604" i="15"/>
  <c r="C2604" i="15"/>
  <c r="B2630" i="15"/>
  <c r="C2630" i="15"/>
  <c r="B2656" i="15"/>
  <c r="C2656" i="15"/>
  <c r="B2682" i="15"/>
  <c r="C2682" i="15"/>
  <c r="B2708" i="15"/>
  <c r="C2708" i="15"/>
  <c r="B2734" i="15"/>
  <c r="C2734" i="15"/>
  <c r="B2760" i="15"/>
  <c r="C2760" i="15"/>
  <c r="B2786" i="15"/>
  <c r="C2786" i="15"/>
  <c r="B2812" i="15"/>
  <c r="C2812" i="15"/>
  <c r="B2838" i="15"/>
  <c r="C2838" i="15"/>
  <c r="B2864" i="15"/>
  <c r="C2864" i="15"/>
  <c r="B2890" i="15"/>
  <c r="C2890" i="15"/>
  <c r="B2916" i="15"/>
  <c r="C2916" i="15"/>
  <c r="B2942" i="15"/>
  <c r="C2942" i="15"/>
  <c r="B2968" i="15"/>
  <c r="C2968" i="15"/>
  <c r="B2994" i="15"/>
  <c r="C2994" i="15"/>
  <c r="B3020" i="15"/>
  <c r="C3020" i="15"/>
  <c r="B3046" i="15"/>
  <c r="C3046" i="15"/>
  <c r="B3072" i="15"/>
  <c r="C3072" i="15"/>
  <c r="B3098" i="15"/>
  <c r="C3098" i="15"/>
  <c r="B3124" i="15"/>
  <c r="C3124" i="15"/>
  <c r="B3150" i="15"/>
  <c r="C3150" i="15"/>
  <c r="B3176" i="15"/>
  <c r="C3176" i="15"/>
  <c r="B3202" i="15"/>
  <c r="C3202" i="15"/>
  <c r="B3228" i="15"/>
  <c r="C3228" i="15"/>
  <c r="B3254" i="15"/>
  <c r="C3254" i="15"/>
  <c r="B3280" i="15"/>
  <c r="C3280" i="15"/>
  <c r="B3306" i="15"/>
  <c r="C3306" i="15"/>
  <c r="B3332" i="15"/>
  <c r="C3332" i="15"/>
  <c r="B3358" i="15"/>
  <c r="C3358" i="15"/>
  <c r="B3384" i="15"/>
  <c r="C3384" i="15"/>
  <c r="B3410" i="15"/>
  <c r="C3410" i="15"/>
  <c r="B3436" i="15"/>
  <c r="C3436" i="15"/>
  <c r="B3462" i="15"/>
  <c r="C3462" i="15"/>
  <c r="B3488" i="15"/>
  <c r="C3488" i="15"/>
  <c r="B3514" i="15"/>
  <c r="C3514" i="15"/>
  <c r="B3540" i="15"/>
  <c r="C3540" i="15"/>
  <c r="B3566" i="15"/>
  <c r="C3566" i="15"/>
  <c r="B3592" i="15"/>
  <c r="C3592" i="15"/>
  <c r="B3618" i="15"/>
  <c r="C3618" i="15"/>
  <c r="B3644" i="15"/>
  <c r="C3644" i="15"/>
  <c r="B3670" i="15"/>
  <c r="C3670" i="15"/>
  <c r="B3696" i="15"/>
  <c r="C3696" i="15"/>
  <c r="B3722" i="15"/>
  <c r="C3722" i="15"/>
  <c r="B3748" i="15"/>
  <c r="C3748" i="15"/>
  <c r="B3774" i="15"/>
  <c r="C3774" i="15"/>
  <c r="B3800" i="15"/>
  <c r="C3800" i="15"/>
  <c r="B3826" i="15"/>
  <c r="C3826" i="15"/>
  <c r="B3852" i="15"/>
  <c r="C3852" i="15"/>
  <c r="B3878" i="15"/>
  <c r="C3878" i="15"/>
  <c r="B3904" i="15"/>
  <c r="C3904" i="15"/>
  <c r="B3930" i="15"/>
  <c r="C3930" i="15"/>
  <c r="B3956" i="15"/>
  <c r="C3956" i="15"/>
  <c r="B3982" i="15"/>
  <c r="C3982" i="15"/>
  <c r="B4008" i="15"/>
  <c r="C4008" i="15"/>
  <c r="B4034" i="15"/>
  <c r="C4034" i="15"/>
  <c r="B4060" i="15"/>
  <c r="C4060" i="15"/>
  <c r="B4086" i="15"/>
  <c r="C4086" i="15"/>
  <c r="B4112" i="15"/>
  <c r="C4112" i="15"/>
  <c r="B4138" i="15"/>
  <c r="C4138" i="15"/>
  <c r="B4164" i="15"/>
  <c r="C4164" i="15"/>
  <c r="B4190" i="15"/>
  <c r="C4190" i="15"/>
  <c r="B4216" i="15"/>
  <c r="C4216" i="15"/>
  <c r="B4242" i="15"/>
  <c r="C4242" i="15"/>
  <c r="B4268" i="15"/>
  <c r="C4268" i="15"/>
  <c r="B4294" i="15"/>
  <c r="C4294" i="15"/>
  <c r="B4320" i="15"/>
  <c r="C4320" i="15"/>
  <c r="B4346" i="15"/>
  <c r="C4346" i="15"/>
  <c r="B4372" i="15"/>
  <c r="C4372" i="15"/>
  <c r="B4398" i="15"/>
  <c r="C4398" i="15"/>
  <c r="B4424" i="15"/>
  <c r="C4424" i="15"/>
  <c r="B4450" i="15"/>
  <c r="C4450" i="15"/>
  <c r="B4476" i="15"/>
  <c r="C4476" i="15"/>
  <c r="B4502" i="15"/>
  <c r="C4502" i="15"/>
  <c r="B4528" i="15"/>
  <c r="C4528" i="15"/>
  <c r="B4554" i="15"/>
  <c r="C4554" i="15"/>
  <c r="B4580" i="15"/>
  <c r="C4580" i="15"/>
  <c r="B4606" i="15"/>
  <c r="C4606" i="15"/>
  <c r="B4632" i="15"/>
  <c r="C4632" i="15"/>
  <c r="B4658" i="15"/>
  <c r="C4658" i="15"/>
  <c r="B4684" i="15"/>
  <c r="C4684" i="15"/>
  <c r="B4710" i="15"/>
  <c r="C4710" i="15"/>
  <c r="B4736" i="15"/>
  <c r="C4736" i="15"/>
  <c r="B4762" i="15"/>
  <c r="C4762" i="15"/>
  <c r="B4788" i="15"/>
  <c r="C4788" i="15"/>
  <c r="B4814" i="15"/>
  <c r="C4814" i="15"/>
  <c r="B4840" i="15"/>
  <c r="C4840" i="15"/>
  <c r="B4866" i="15"/>
  <c r="C4866" i="15"/>
  <c r="B4892" i="15"/>
  <c r="C4892" i="15"/>
  <c r="B4918" i="15"/>
  <c r="C4918" i="15"/>
  <c r="B4944" i="15"/>
  <c r="C4944" i="15"/>
  <c r="B4970" i="15"/>
  <c r="C4970" i="15"/>
  <c r="B4996" i="15"/>
  <c r="C4996" i="15"/>
  <c r="B5022" i="15"/>
  <c r="C5022" i="15"/>
  <c r="B5048" i="15"/>
  <c r="C5048" i="15"/>
  <c r="B5074" i="15"/>
  <c r="C5074" i="15"/>
  <c r="B5100" i="15"/>
  <c r="C5100" i="15"/>
  <c r="B5126" i="15"/>
  <c r="C5126" i="15"/>
  <c r="B5152" i="15"/>
  <c r="C5152" i="15"/>
  <c r="B5178" i="15"/>
  <c r="C5178" i="15"/>
  <c r="B5204" i="15"/>
  <c r="C5204" i="15"/>
  <c r="B5230" i="15"/>
  <c r="C5230" i="15"/>
  <c r="B5256" i="15"/>
  <c r="C5256" i="15"/>
  <c r="B5282" i="15"/>
  <c r="C5282" i="15"/>
  <c r="B5308" i="15"/>
  <c r="C5308" i="15"/>
  <c r="B5334" i="15"/>
  <c r="C5334" i="15"/>
  <c r="B5360" i="15"/>
  <c r="C5360" i="15"/>
  <c r="B5386" i="15"/>
  <c r="C5386" i="15"/>
  <c r="B5412" i="15"/>
  <c r="C5412" i="15"/>
  <c r="B5438" i="15"/>
  <c r="C5438" i="15"/>
  <c r="B5464" i="15"/>
  <c r="C5464" i="15"/>
  <c r="B5490" i="15"/>
  <c r="C5490" i="15"/>
  <c r="B5516" i="15"/>
  <c r="C5516" i="15"/>
  <c r="B5542" i="15"/>
  <c r="C5542" i="15"/>
  <c r="B5568" i="15"/>
  <c r="C5568" i="15"/>
  <c r="B5594" i="15"/>
  <c r="C5594" i="15"/>
  <c r="B5620" i="15"/>
  <c r="C5620" i="15"/>
  <c r="B5646" i="15"/>
  <c r="C5646" i="15"/>
  <c r="B5672" i="15"/>
  <c r="C5672" i="15"/>
  <c r="B5698" i="15"/>
  <c r="C5698" i="15"/>
  <c r="B5724" i="15"/>
  <c r="C5724" i="15"/>
  <c r="B5750" i="15"/>
  <c r="C5750" i="15"/>
  <c r="B5776" i="15"/>
  <c r="C5776" i="15"/>
  <c r="B5802" i="15"/>
  <c r="C5802" i="15"/>
  <c r="B5828" i="15"/>
  <c r="C5828" i="15"/>
  <c r="B5854" i="15"/>
  <c r="C5854" i="15"/>
  <c r="B5880" i="15"/>
  <c r="C5880" i="15"/>
  <c r="B5906" i="15"/>
  <c r="C5906" i="15"/>
  <c r="B5932" i="15"/>
  <c r="C5932" i="15"/>
  <c r="B5958" i="15"/>
  <c r="C5958" i="15"/>
  <c r="B5984" i="15"/>
  <c r="C5984" i="15"/>
  <c r="B6010" i="15"/>
  <c r="C6010" i="15"/>
  <c r="B6036" i="15"/>
  <c r="C6036" i="15"/>
  <c r="B6062" i="15"/>
  <c r="C6062" i="15"/>
  <c r="B6088" i="15"/>
  <c r="C6088" i="15"/>
  <c r="B6114" i="15"/>
  <c r="C6114" i="15"/>
  <c r="B6140" i="15"/>
  <c r="C6140" i="15"/>
  <c r="B6166" i="15"/>
  <c r="C6166" i="15"/>
  <c r="B6192" i="15"/>
  <c r="C6192" i="15"/>
  <c r="B6218" i="15"/>
  <c r="C6218" i="15"/>
  <c r="B6244" i="15"/>
  <c r="C6244" i="15"/>
  <c r="B6270" i="15"/>
  <c r="C6270" i="15"/>
  <c r="B6296" i="15"/>
  <c r="C6296" i="15"/>
  <c r="B6322" i="15"/>
  <c r="C6322" i="15"/>
  <c r="B6348" i="15"/>
  <c r="C6348" i="15"/>
  <c r="B6374" i="15"/>
  <c r="C6374" i="15"/>
  <c r="B6400" i="15"/>
  <c r="C6400" i="15"/>
  <c r="B6426" i="15"/>
  <c r="C6426" i="15"/>
  <c r="B6452" i="15"/>
  <c r="C6452" i="15"/>
  <c r="B6478" i="15"/>
  <c r="C6478" i="15"/>
  <c r="B6504" i="15"/>
  <c r="C6504" i="15"/>
  <c r="B6530" i="15"/>
  <c r="C6530" i="15"/>
  <c r="B6556" i="15"/>
  <c r="C6556" i="15"/>
  <c r="B6582" i="15"/>
  <c r="C6582" i="15"/>
  <c r="B6608" i="15"/>
  <c r="C6608" i="15"/>
  <c r="B6634" i="15"/>
  <c r="C6634" i="15"/>
  <c r="B6660" i="15"/>
  <c r="C6660" i="15"/>
  <c r="B6686" i="15"/>
  <c r="C6686" i="15"/>
  <c r="B6712" i="15"/>
  <c r="C6712" i="15"/>
  <c r="B6738" i="15"/>
  <c r="C6738" i="15"/>
  <c r="B6764" i="15"/>
  <c r="C6764" i="15"/>
  <c r="B6790" i="15"/>
  <c r="C6790" i="15"/>
  <c r="B6816" i="15"/>
  <c r="C6816" i="15"/>
  <c r="B6842" i="15"/>
  <c r="C6842" i="15"/>
  <c r="B6868" i="15"/>
  <c r="C6868" i="15"/>
  <c r="B6894" i="15"/>
  <c r="C6894" i="15"/>
  <c r="B6920" i="15"/>
  <c r="C6920" i="15"/>
  <c r="B6946" i="15"/>
  <c r="C6946" i="15"/>
  <c r="B6972" i="15"/>
  <c r="C6972" i="15"/>
  <c r="B6998" i="15"/>
  <c r="C6998" i="15"/>
  <c r="B7024" i="15"/>
  <c r="C7024" i="15"/>
  <c r="B7050" i="15"/>
  <c r="C7050" i="15"/>
  <c r="B7076" i="15"/>
  <c r="C7076" i="15"/>
  <c r="B7102" i="15"/>
  <c r="C7102" i="15"/>
  <c r="B7128" i="15"/>
  <c r="C7128" i="15"/>
  <c r="B7154" i="15"/>
  <c r="C7154" i="15"/>
  <c r="B7180" i="15"/>
  <c r="C7180" i="15"/>
  <c r="B7206" i="15"/>
  <c r="C7206" i="15"/>
  <c r="B7232" i="15"/>
  <c r="C7232" i="15"/>
  <c r="B7258" i="15"/>
  <c r="C7258" i="15"/>
  <c r="B7284" i="15"/>
  <c r="C7284" i="15"/>
  <c r="B7310" i="15"/>
  <c r="C7310" i="15"/>
  <c r="B7336" i="15"/>
  <c r="C7336" i="15"/>
  <c r="B7362" i="15"/>
  <c r="C7362" i="15"/>
  <c r="B7388" i="15"/>
  <c r="C7388" i="15"/>
  <c r="B7414" i="15"/>
  <c r="C7414" i="15"/>
  <c r="B7440" i="15"/>
  <c r="C7440" i="15"/>
  <c r="B7466" i="15"/>
  <c r="C7466" i="15"/>
  <c r="B7492" i="15"/>
  <c r="C7492" i="15"/>
  <c r="B7518" i="15"/>
  <c r="C7518" i="15"/>
  <c r="B7544" i="15"/>
  <c r="C7544" i="15"/>
  <c r="B7570" i="15"/>
  <c r="C7570" i="15"/>
  <c r="B7596" i="15"/>
  <c r="C7596" i="15"/>
  <c r="B7622" i="15"/>
  <c r="C7622" i="15"/>
  <c r="B7648" i="15"/>
  <c r="C7648" i="15"/>
  <c r="B7674" i="15"/>
  <c r="C7674" i="15"/>
  <c r="B7700" i="15"/>
  <c r="C7700" i="15"/>
  <c r="B7726" i="15"/>
  <c r="C7726" i="15"/>
  <c r="B7752" i="15"/>
  <c r="C7752" i="15"/>
  <c r="B7778" i="15"/>
  <c r="C7778" i="15"/>
  <c r="B7804" i="15"/>
  <c r="C7804" i="15"/>
  <c r="B7830" i="15"/>
  <c r="C7830" i="15"/>
  <c r="B7856" i="15"/>
  <c r="C7856" i="15"/>
  <c r="B7882" i="15"/>
  <c r="C7882" i="15"/>
  <c r="B7908" i="15"/>
  <c r="C7908" i="15"/>
  <c r="B7934" i="15"/>
  <c r="C7934" i="15"/>
  <c r="B7960" i="15"/>
  <c r="C7960" i="15"/>
  <c r="B7986" i="15"/>
  <c r="C7986" i="15"/>
  <c r="B8012" i="15"/>
  <c r="C8012" i="15"/>
  <c r="B8038" i="15"/>
  <c r="C8038" i="15"/>
  <c r="B8064" i="15"/>
  <c r="C8064" i="15"/>
  <c r="B8090" i="15"/>
  <c r="C8090" i="15"/>
  <c r="B8116" i="15"/>
  <c r="C8116" i="15"/>
  <c r="B8142" i="15"/>
  <c r="C8142" i="15"/>
  <c r="B8168" i="15"/>
  <c r="C8168" i="15"/>
  <c r="B8194" i="15"/>
  <c r="C8194" i="15"/>
  <c r="B8220" i="15"/>
  <c r="C8220" i="15"/>
  <c r="B8246" i="15"/>
  <c r="C8246" i="15"/>
  <c r="B8272" i="15"/>
  <c r="C8272" i="15"/>
  <c r="B8298" i="15"/>
  <c r="C8298" i="15"/>
  <c r="B8324" i="15"/>
  <c r="C8324" i="15"/>
  <c r="B8350" i="15"/>
  <c r="C8350" i="15"/>
  <c r="B8376" i="15"/>
  <c r="C8376" i="15"/>
  <c r="B8402" i="15"/>
  <c r="C8402" i="15"/>
  <c r="B8428" i="15"/>
  <c r="C8428" i="15"/>
  <c r="B8454" i="15"/>
  <c r="C8454" i="15"/>
  <c r="B8480" i="15"/>
  <c r="C8480" i="15"/>
  <c r="B8506" i="15"/>
  <c r="C8506" i="15"/>
  <c r="B8532" i="15"/>
  <c r="C8532" i="15"/>
  <c r="B8558" i="15"/>
  <c r="C8558" i="15"/>
  <c r="B8584" i="15"/>
  <c r="C8584" i="15"/>
  <c r="B8610" i="15"/>
  <c r="C8610" i="15"/>
  <c r="B8636" i="15"/>
  <c r="C8636" i="15"/>
  <c r="B8662" i="15"/>
  <c r="C8662" i="15"/>
  <c r="B8688" i="15"/>
  <c r="C8688" i="15"/>
  <c r="B8714" i="15"/>
  <c r="C8714" i="15"/>
  <c r="B8740" i="15"/>
  <c r="C8740" i="15"/>
  <c r="B8766" i="15"/>
  <c r="C8766" i="15"/>
  <c r="B8792" i="15"/>
  <c r="C8792" i="15"/>
  <c r="B8818" i="15"/>
  <c r="C8818" i="15"/>
  <c r="B8844" i="15"/>
  <c r="C8844" i="15"/>
  <c r="B8870" i="15"/>
  <c r="C8870" i="15"/>
  <c r="B8896" i="15"/>
  <c r="C8896" i="15"/>
  <c r="B8922" i="15"/>
  <c r="C8922" i="15"/>
  <c r="B8948" i="15"/>
  <c r="C8948" i="15"/>
  <c r="B8974" i="15"/>
  <c r="C8974" i="15"/>
  <c r="B9000" i="15"/>
  <c r="C9000" i="15"/>
  <c r="B9026" i="15"/>
  <c r="C9026" i="15"/>
  <c r="B9052" i="15"/>
  <c r="C9052" i="15"/>
  <c r="B9078" i="15"/>
  <c r="C9078" i="15"/>
  <c r="B9104" i="15"/>
  <c r="C9104" i="15"/>
  <c r="B9130" i="15"/>
  <c r="C9130" i="15"/>
  <c r="B9156" i="15"/>
  <c r="C9156" i="15"/>
  <c r="B9182" i="15"/>
  <c r="C9182" i="15"/>
  <c r="B9208" i="15"/>
  <c r="C9208" i="15"/>
  <c r="B9234" i="15"/>
  <c r="C9234" i="15"/>
  <c r="B9260" i="15"/>
  <c r="C9260" i="15"/>
  <c r="B9286" i="15"/>
  <c r="C9286" i="15"/>
  <c r="B9312" i="15"/>
  <c r="C9312" i="15"/>
  <c r="B9338" i="15"/>
  <c r="C9338" i="15"/>
  <c r="B9364" i="15"/>
  <c r="C9364" i="15"/>
  <c r="B9390" i="15"/>
  <c r="C9390" i="15"/>
  <c r="B9416" i="15"/>
  <c r="C9416" i="15"/>
  <c r="B9442" i="15"/>
  <c r="C9442" i="15"/>
  <c r="B9468" i="15"/>
  <c r="C9468" i="15"/>
  <c r="B9494" i="15"/>
  <c r="C9494" i="15"/>
  <c r="B9520" i="15"/>
  <c r="C9520" i="15"/>
  <c r="B9546" i="15"/>
  <c r="C9546" i="15"/>
  <c r="B9572" i="15"/>
  <c r="C9572" i="15"/>
  <c r="B9598" i="15"/>
  <c r="C9598" i="15"/>
  <c r="B9624" i="15"/>
  <c r="C9624" i="15"/>
  <c r="B9650" i="15"/>
  <c r="C9650" i="15"/>
  <c r="B9676" i="15"/>
  <c r="C9676" i="15"/>
  <c r="B9702" i="15"/>
  <c r="C9702" i="15"/>
  <c r="B9728" i="15"/>
  <c r="C9728" i="15"/>
  <c r="B9754" i="15"/>
  <c r="C9754" i="15"/>
  <c r="B9780" i="15"/>
  <c r="C9780" i="15"/>
  <c r="B9806" i="15"/>
  <c r="C9806" i="15"/>
  <c r="B9832" i="15"/>
  <c r="C9832" i="15"/>
  <c r="B9858" i="15"/>
  <c r="C9858" i="15"/>
  <c r="B9884" i="15"/>
  <c r="C9884" i="15"/>
  <c r="B9910" i="15"/>
  <c r="C9910" i="15"/>
  <c r="B9936" i="15"/>
  <c r="C9936" i="15"/>
  <c r="B9962" i="15"/>
  <c r="C9962" i="15"/>
  <c r="B9988" i="15"/>
  <c r="C9988" i="15"/>
  <c r="B10014" i="15"/>
  <c r="C10014" i="15"/>
  <c r="B10040" i="15"/>
  <c r="C10040" i="15"/>
  <c r="B10066" i="15"/>
  <c r="C10066" i="15"/>
  <c r="B10092" i="15"/>
  <c r="C10092" i="15"/>
  <c r="B10118" i="15"/>
  <c r="C10118" i="15"/>
  <c r="B10144" i="15"/>
  <c r="C10144" i="15"/>
  <c r="B10170" i="15"/>
  <c r="C10170" i="15"/>
  <c r="B10196" i="15"/>
  <c r="C10196" i="15"/>
  <c r="B10222" i="15"/>
  <c r="C10222" i="15"/>
  <c r="B10248" i="15"/>
  <c r="C10248" i="15"/>
  <c r="B10274" i="15"/>
  <c r="C10274" i="15"/>
  <c r="B10300" i="15"/>
  <c r="C10300" i="15"/>
  <c r="B10326" i="15"/>
  <c r="C10326" i="15"/>
  <c r="B10352" i="15"/>
  <c r="C10352" i="15"/>
  <c r="B10378" i="15"/>
  <c r="C10378" i="15"/>
  <c r="B10404" i="15"/>
  <c r="C10404" i="15"/>
  <c r="B10430" i="15"/>
  <c r="C10430" i="15"/>
  <c r="B10456" i="15"/>
  <c r="C10456" i="15"/>
  <c r="B10482" i="15"/>
  <c r="C10482" i="15"/>
  <c r="B10508" i="15"/>
  <c r="C10508" i="15"/>
  <c r="B10534" i="15"/>
  <c r="C10534" i="15"/>
  <c r="B10560" i="15"/>
  <c r="C10560" i="15"/>
  <c r="B10586" i="15"/>
  <c r="C10586" i="15"/>
  <c r="B10612" i="15"/>
  <c r="C10612" i="15"/>
  <c r="B10638" i="15"/>
  <c r="C10638" i="15"/>
  <c r="B10664" i="15"/>
  <c r="C10664" i="15"/>
  <c r="B10690" i="15"/>
  <c r="C10690" i="15"/>
  <c r="B10716" i="15"/>
  <c r="C10716" i="15"/>
  <c r="B10742" i="15"/>
  <c r="C10742" i="15"/>
  <c r="B10768" i="15"/>
  <c r="C10768" i="15"/>
  <c r="B10794" i="15"/>
  <c r="C10794" i="15"/>
  <c r="B10820" i="15"/>
  <c r="C10820" i="15"/>
  <c r="B10846" i="15"/>
  <c r="C10846" i="15"/>
  <c r="B10872" i="15"/>
  <c r="C10872" i="15"/>
  <c r="B10898" i="15"/>
  <c r="C10898" i="15"/>
  <c r="B10924" i="15"/>
  <c r="C10924" i="15"/>
  <c r="B10950" i="15"/>
  <c r="C10950" i="15"/>
  <c r="B10976" i="15"/>
  <c r="C10976" i="15"/>
  <c r="B11002" i="15"/>
  <c r="C11002" i="15"/>
  <c r="B11028" i="15"/>
  <c r="C11028" i="15"/>
  <c r="B11054" i="15"/>
  <c r="C11054" i="15"/>
  <c r="B11080" i="15"/>
  <c r="C11080" i="15"/>
  <c r="B11106" i="15"/>
  <c r="C11106" i="15"/>
  <c r="B11132" i="15"/>
  <c r="C11132" i="15"/>
  <c r="B11158" i="15"/>
  <c r="C11158" i="15"/>
  <c r="B11184" i="15"/>
  <c r="C11184" i="15"/>
  <c r="B11210" i="15"/>
  <c r="C11210" i="15"/>
  <c r="B11236" i="15"/>
  <c r="C11236" i="15"/>
  <c r="B11262" i="15"/>
  <c r="C11262" i="15"/>
  <c r="B11288" i="15"/>
  <c r="C11288" i="15"/>
  <c r="B11314" i="15"/>
  <c r="C11314" i="15"/>
  <c r="B11340" i="15"/>
  <c r="C11340" i="15"/>
  <c r="B11366" i="15"/>
  <c r="C11366" i="15"/>
  <c r="B11392" i="15"/>
  <c r="C11392" i="15"/>
  <c r="B11418" i="15"/>
  <c r="C11418" i="15"/>
  <c r="B11444" i="15"/>
  <c r="C11444" i="15"/>
  <c r="B11470" i="15"/>
  <c r="C11470" i="15"/>
  <c r="B11496" i="15"/>
  <c r="C11496" i="15"/>
  <c r="B11522" i="15"/>
  <c r="C11522" i="15"/>
  <c r="B11548" i="15"/>
  <c r="C11548" i="15"/>
  <c r="B11574" i="15"/>
  <c r="C11574" i="15"/>
  <c r="B11600" i="15"/>
  <c r="C11600" i="15"/>
  <c r="B11626" i="15"/>
  <c r="C11626" i="15"/>
  <c r="B11652" i="15"/>
  <c r="C11652" i="15"/>
  <c r="B11678" i="15"/>
  <c r="C11678" i="15"/>
  <c r="B11704" i="15"/>
  <c r="C11704" i="15"/>
  <c r="B11730" i="15"/>
  <c r="C11730" i="15"/>
  <c r="B11756" i="15"/>
  <c r="C11756" i="15"/>
  <c r="B11782" i="15"/>
  <c r="C11782" i="15"/>
  <c r="B11808" i="15"/>
  <c r="C11808" i="15"/>
  <c r="B11834" i="15"/>
  <c r="C11834" i="15"/>
  <c r="B11860" i="15"/>
  <c r="C11860" i="15"/>
  <c r="B11886" i="15"/>
  <c r="C11886" i="15"/>
  <c r="B11912" i="15"/>
  <c r="C11912" i="15"/>
  <c r="B11938" i="15"/>
  <c r="C11938" i="15"/>
  <c r="B11964" i="15"/>
  <c r="C11964" i="15"/>
  <c r="B11990" i="15"/>
  <c r="C11990" i="15"/>
  <c r="B12016" i="15"/>
  <c r="C12016" i="15"/>
  <c r="B12042" i="15"/>
  <c r="C12042" i="15"/>
  <c r="B12068" i="15"/>
  <c r="C12068" i="15"/>
  <c r="B12094" i="15"/>
  <c r="C12094" i="15"/>
  <c r="B12120" i="15"/>
  <c r="C12120" i="15"/>
  <c r="B12146" i="15"/>
  <c r="C12146" i="15"/>
  <c r="B12172" i="15"/>
  <c r="C12172" i="15"/>
  <c r="B12198" i="15"/>
  <c r="C12198" i="15"/>
  <c r="B12224" i="15"/>
  <c r="C12224" i="15"/>
  <c r="B12250" i="15"/>
  <c r="C12250" i="15"/>
  <c r="B12276" i="15"/>
  <c r="C12276" i="15"/>
  <c r="B12302" i="15"/>
  <c r="C12302" i="15"/>
  <c r="B12328" i="15"/>
  <c r="C12328" i="15"/>
  <c r="B12354" i="15"/>
  <c r="C12354" i="15"/>
  <c r="B12380" i="15"/>
  <c r="C12380" i="15"/>
  <c r="B12406" i="15"/>
  <c r="C12406" i="15"/>
  <c r="B12432" i="15"/>
  <c r="C12432" i="15"/>
  <c r="B12458" i="15"/>
  <c r="C12458" i="15"/>
  <c r="B12484" i="15"/>
  <c r="C12484" i="15"/>
  <c r="B12510" i="15"/>
  <c r="C12510" i="15"/>
  <c r="B12536" i="15"/>
  <c r="C12536" i="15"/>
  <c r="B12562" i="15"/>
  <c r="C12562" i="15"/>
  <c r="B12588" i="15"/>
  <c r="C12588" i="15"/>
  <c r="B12614" i="15"/>
  <c r="C12614" i="15"/>
  <c r="B12640" i="15"/>
  <c r="C12640" i="15"/>
  <c r="B12666" i="15"/>
  <c r="C12666" i="15"/>
  <c r="B12692" i="15"/>
  <c r="C12692" i="15"/>
  <c r="B12718" i="15"/>
  <c r="C12718" i="15"/>
  <c r="B12744" i="15"/>
  <c r="C12744" i="15"/>
  <c r="B12770" i="15"/>
  <c r="C12770" i="15"/>
  <c r="B12796" i="15"/>
  <c r="C12796" i="15"/>
  <c r="B12822" i="15"/>
  <c r="C12822" i="15"/>
  <c r="B12848" i="15"/>
  <c r="C12848" i="15"/>
  <c r="B12874" i="15"/>
  <c r="C12874" i="15"/>
  <c r="B12900" i="15"/>
  <c r="C12900" i="15"/>
  <c r="B12926" i="15"/>
  <c r="C12926" i="15"/>
  <c r="B12952" i="15"/>
  <c r="C12952" i="15"/>
  <c r="B12978" i="15"/>
  <c r="C12978" i="15"/>
  <c r="B13004" i="15"/>
  <c r="C13004" i="15"/>
  <c r="B13030" i="15"/>
  <c r="C13030" i="15"/>
  <c r="B13056" i="15"/>
  <c r="C13056" i="15"/>
  <c r="B13082" i="15"/>
  <c r="C13082" i="15"/>
  <c r="B13108" i="15"/>
  <c r="C13108" i="15"/>
  <c r="B13134" i="15"/>
  <c r="C13134" i="15"/>
  <c r="B13160" i="15"/>
  <c r="C13160" i="15"/>
  <c r="B13186" i="15"/>
  <c r="C13186" i="15"/>
  <c r="B13212" i="15"/>
  <c r="C13212" i="15"/>
  <c r="B13238" i="15"/>
  <c r="C13238" i="15"/>
  <c r="B13264" i="15"/>
  <c r="C13264" i="15"/>
  <c r="B13290" i="15"/>
  <c r="C13290" i="15"/>
  <c r="B13316" i="15"/>
  <c r="C13316" i="15"/>
  <c r="B13342" i="15"/>
  <c r="C13342" i="15"/>
  <c r="B13368" i="15"/>
  <c r="C13368" i="15"/>
  <c r="B13394" i="15"/>
  <c r="C13394" i="15"/>
  <c r="B13420" i="15"/>
  <c r="C13420" i="15"/>
  <c r="B13446" i="15"/>
  <c r="C13446" i="15"/>
  <c r="B13472" i="15"/>
  <c r="C13472" i="15"/>
  <c r="B13498" i="15"/>
  <c r="C13498" i="15"/>
  <c r="B13524" i="15"/>
  <c r="C13524" i="15"/>
  <c r="B13550" i="15"/>
  <c r="C13550" i="15"/>
  <c r="B13576" i="15"/>
  <c r="C13576" i="15"/>
  <c r="B13602" i="15"/>
  <c r="C13602" i="15"/>
  <c r="B13628" i="15"/>
  <c r="C13628" i="15"/>
  <c r="B13654" i="15"/>
  <c r="C13654" i="15"/>
  <c r="B13680" i="15"/>
  <c r="C13680" i="15"/>
  <c r="B13706" i="15"/>
  <c r="C13706" i="15"/>
  <c r="B13732" i="15"/>
  <c r="C13732" i="15"/>
  <c r="B13758" i="15"/>
  <c r="C13758" i="15"/>
  <c r="B13784" i="15"/>
  <c r="C13784" i="15"/>
  <c r="B13810" i="15"/>
  <c r="C13810" i="15"/>
  <c r="B13836" i="15"/>
  <c r="C13836" i="15"/>
  <c r="B13862" i="15"/>
  <c r="C13862" i="15"/>
  <c r="B13888" i="15"/>
  <c r="C13888" i="15"/>
  <c r="B13914" i="15"/>
  <c r="C13914" i="15"/>
  <c r="B13940" i="15"/>
  <c r="C13940" i="15"/>
  <c r="B13966" i="15"/>
  <c r="C13966" i="15"/>
  <c r="B13992" i="15"/>
  <c r="C13992" i="15"/>
  <c r="B14018" i="15"/>
  <c r="C14018" i="15"/>
  <c r="B14044" i="15"/>
  <c r="C14044" i="15"/>
  <c r="B14070" i="15"/>
  <c r="C14070" i="15"/>
  <c r="B14096" i="15"/>
  <c r="C14096" i="15"/>
  <c r="B14122" i="15"/>
  <c r="C14122" i="15"/>
  <c r="B14148" i="15"/>
  <c r="C14148" i="15"/>
  <c r="B14174" i="15"/>
  <c r="C14174" i="15"/>
  <c r="B14200" i="15"/>
  <c r="C14200" i="15"/>
  <c r="B14226" i="15"/>
  <c r="C14226" i="15"/>
  <c r="B14252" i="15"/>
  <c r="C14252" i="15"/>
  <c r="B14278" i="15"/>
  <c r="C14278" i="15"/>
  <c r="B14304" i="15"/>
  <c r="C14304" i="15"/>
  <c r="B14330" i="15"/>
  <c r="C14330" i="15"/>
  <c r="B14356" i="15"/>
  <c r="C14356" i="15"/>
  <c r="B14382" i="15"/>
  <c r="C14382" i="15"/>
  <c r="B14408" i="15"/>
  <c r="C14408" i="15"/>
  <c r="B14434" i="15"/>
  <c r="C14434" i="15"/>
  <c r="B14460" i="15"/>
  <c r="C14460" i="15"/>
  <c r="B14486" i="15"/>
  <c r="C14486" i="15"/>
  <c r="B14512" i="15"/>
  <c r="C14512" i="15"/>
  <c r="B14538" i="15"/>
  <c r="C14538" i="15"/>
  <c r="B14564" i="15"/>
  <c r="C14564" i="15"/>
  <c r="B14590" i="15"/>
  <c r="C14590" i="15"/>
  <c r="B14616" i="15"/>
  <c r="C14616" i="15"/>
  <c r="B14642" i="15"/>
  <c r="C14642" i="15"/>
  <c r="B14668" i="15"/>
  <c r="C14668" i="15"/>
  <c r="B14694" i="15"/>
  <c r="C14694" i="15"/>
  <c r="B14720" i="15"/>
  <c r="C14720" i="15"/>
  <c r="B14746" i="15"/>
  <c r="C14746" i="15"/>
  <c r="B14772" i="15"/>
  <c r="C14772" i="15"/>
  <c r="B14798" i="15"/>
  <c r="C14798" i="15"/>
  <c r="B14824" i="15"/>
  <c r="C14824" i="15"/>
  <c r="B14850" i="15"/>
  <c r="C14850" i="15"/>
  <c r="B14876" i="15"/>
  <c r="C14876" i="15"/>
  <c r="B14902" i="15"/>
  <c r="C14902" i="15"/>
  <c r="B14928" i="15"/>
  <c r="C14928" i="15"/>
  <c r="B14954" i="15"/>
  <c r="C14954" i="15"/>
  <c r="B14980" i="15"/>
  <c r="C14980" i="15"/>
  <c r="B15006" i="15"/>
  <c r="C15006" i="15"/>
  <c r="B15032" i="15"/>
  <c r="C15032" i="15"/>
  <c r="B15058" i="15"/>
  <c r="C15058" i="15"/>
  <c r="B15084" i="15"/>
  <c r="C15084" i="15"/>
  <c r="B15110" i="15"/>
  <c r="C15110" i="15"/>
  <c r="B15136" i="15"/>
  <c r="C15136" i="15"/>
  <c r="B15162" i="15"/>
  <c r="C15162" i="15"/>
  <c r="B15188" i="15"/>
  <c r="C15188" i="15"/>
  <c r="B15214" i="15"/>
  <c r="C15214" i="15"/>
  <c r="B15240" i="15"/>
  <c r="C15240" i="15"/>
  <c r="B15266" i="15"/>
  <c r="C15266" i="15"/>
  <c r="B15292" i="15"/>
  <c r="C15292" i="15"/>
  <c r="B15318" i="15"/>
  <c r="C15318" i="15"/>
  <c r="B15344" i="15"/>
  <c r="C15344" i="15"/>
  <c r="B15370" i="15"/>
  <c r="C15370" i="15"/>
  <c r="B15396" i="15"/>
  <c r="C15396" i="15"/>
  <c r="B15422" i="15"/>
  <c r="C15422" i="15"/>
  <c r="B15448" i="15"/>
  <c r="C15448" i="15"/>
  <c r="B15474" i="15"/>
  <c r="C15474" i="15"/>
  <c r="B15500" i="15"/>
  <c r="C15500" i="15"/>
  <c r="B15526" i="15"/>
  <c r="C15526" i="15"/>
  <c r="B15552" i="15"/>
  <c r="C15552" i="15"/>
  <c r="B15578" i="15"/>
  <c r="C15578" i="15"/>
  <c r="B15604" i="15"/>
  <c r="C15604" i="15"/>
  <c r="B15630" i="15"/>
  <c r="C15630" i="15"/>
  <c r="B15656" i="15"/>
  <c r="C15656" i="15"/>
  <c r="B15682" i="15"/>
  <c r="C15682" i="15"/>
  <c r="B15708" i="15"/>
  <c r="C15708" i="15"/>
  <c r="B15734" i="15"/>
  <c r="C15734" i="15"/>
  <c r="B15760" i="15"/>
  <c r="C15760" i="15"/>
  <c r="B15786" i="15"/>
  <c r="C15786" i="15"/>
  <c r="B15812" i="15"/>
  <c r="C15812" i="15"/>
  <c r="B15838" i="15"/>
  <c r="C15838" i="15"/>
  <c r="B15864" i="15"/>
  <c r="C15864" i="15"/>
  <c r="B15890" i="15"/>
  <c r="C15890" i="15"/>
  <c r="B15916" i="15"/>
  <c r="C15916" i="15"/>
  <c r="B15942" i="15"/>
  <c r="C15942" i="15"/>
  <c r="B15968" i="15"/>
  <c r="C15968" i="15"/>
  <c r="B15994" i="15"/>
  <c r="C15994" i="15"/>
  <c r="B16020" i="15"/>
  <c r="C16020" i="15"/>
  <c r="B16046" i="15"/>
  <c r="C16046" i="15"/>
  <c r="B16072" i="15"/>
  <c r="C16072" i="15"/>
  <c r="B16098" i="15"/>
  <c r="C16098" i="15"/>
  <c r="B16124" i="15"/>
  <c r="C16124" i="15"/>
  <c r="B16150" i="15"/>
  <c r="C16150" i="15"/>
  <c r="B16176" i="15"/>
  <c r="C16176" i="15"/>
  <c r="B16202" i="15"/>
  <c r="C16202" i="15"/>
  <c r="B16228" i="15"/>
  <c r="C16228" i="15"/>
  <c r="B16254" i="15"/>
  <c r="C16254" i="15"/>
  <c r="B16280" i="15"/>
  <c r="C16280" i="15"/>
  <c r="B16306" i="15"/>
  <c r="C16306" i="15"/>
  <c r="B16332" i="15"/>
  <c r="C16332" i="15"/>
  <c r="B16358" i="15"/>
  <c r="C16358" i="15"/>
  <c r="B16384" i="15"/>
  <c r="C16384" i="15"/>
  <c r="B16410" i="15"/>
  <c r="C16410" i="15"/>
  <c r="B16436" i="15"/>
  <c r="C16436" i="15"/>
  <c r="B16462" i="15"/>
  <c r="C16462" i="15"/>
  <c r="B16488" i="15"/>
  <c r="C16488" i="15"/>
  <c r="B16514" i="15"/>
  <c r="C16514" i="15"/>
  <c r="B16540" i="15"/>
  <c r="C16540" i="15"/>
  <c r="B16566" i="15"/>
  <c r="C16566" i="15"/>
  <c r="B16592" i="15"/>
  <c r="C16592" i="15"/>
  <c r="B16618" i="15"/>
  <c r="C16618" i="15"/>
  <c r="B16644" i="15"/>
  <c r="C16644" i="15"/>
  <c r="B16670" i="15"/>
  <c r="C16670" i="15"/>
  <c r="B16696" i="15"/>
  <c r="C16696" i="15"/>
  <c r="B16722" i="15"/>
  <c r="C16722" i="15"/>
  <c r="B16748" i="15"/>
  <c r="C16748" i="15"/>
  <c r="B16774" i="15"/>
  <c r="C16774" i="15"/>
  <c r="B16800" i="15"/>
  <c r="C16800" i="15"/>
  <c r="B16826" i="15"/>
  <c r="C16826" i="15"/>
  <c r="B16852" i="15"/>
  <c r="C16852" i="15"/>
  <c r="B16878" i="15"/>
  <c r="C16878" i="15"/>
  <c r="B16904" i="15"/>
  <c r="C16904" i="15"/>
  <c r="B16930" i="15"/>
  <c r="C16930" i="15"/>
  <c r="B16956" i="15"/>
  <c r="C16956" i="15"/>
  <c r="B16982" i="15"/>
  <c r="C16982" i="15"/>
  <c r="B17008" i="15"/>
  <c r="C17008" i="15"/>
  <c r="B17034" i="15"/>
  <c r="C17034" i="15"/>
  <c r="B17060" i="15"/>
  <c r="C17060" i="15"/>
  <c r="B17086" i="15"/>
  <c r="C17086" i="15"/>
  <c r="B17112" i="15"/>
  <c r="C17112" i="15"/>
  <c r="B17138" i="15"/>
  <c r="C17138" i="15"/>
  <c r="B17164" i="15"/>
  <c r="C17164" i="15"/>
  <c r="B17190" i="15"/>
  <c r="C17190" i="15"/>
  <c r="B17216" i="15"/>
  <c r="C17216" i="15"/>
  <c r="B17242" i="15"/>
  <c r="C17242" i="15"/>
  <c r="B17268" i="15"/>
  <c r="C17268" i="15"/>
  <c r="B17294" i="15"/>
  <c r="C17294" i="15"/>
  <c r="B17320" i="15"/>
  <c r="C17320" i="15"/>
  <c r="B17346" i="15"/>
  <c r="C17346" i="15"/>
  <c r="B17372" i="15"/>
  <c r="C17372" i="15"/>
  <c r="B17398" i="15"/>
  <c r="C17398" i="15"/>
  <c r="B17424" i="15"/>
  <c r="C17424" i="15"/>
  <c r="B17450" i="15"/>
  <c r="C17450" i="15"/>
  <c r="B17476" i="15"/>
  <c r="C17476" i="15"/>
  <c r="B17502" i="15"/>
  <c r="C17502" i="15"/>
  <c r="B17528" i="15"/>
  <c r="C17528" i="15"/>
  <c r="B17554" i="15"/>
  <c r="C17554" i="15"/>
  <c r="B17580" i="15"/>
  <c r="C17580" i="15"/>
  <c r="B17606" i="15"/>
  <c r="C17606" i="15"/>
  <c r="B17632" i="15"/>
  <c r="C17632" i="15"/>
  <c r="B17658" i="15"/>
  <c r="C17658" i="15"/>
  <c r="B17684" i="15"/>
  <c r="C17684" i="15"/>
  <c r="B17710" i="15"/>
  <c r="C17710" i="15"/>
  <c r="B17736" i="15"/>
  <c r="C17736" i="15"/>
  <c r="B17762" i="15"/>
  <c r="C17762" i="15"/>
  <c r="B17788" i="15"/>
  <c r="C17788" i="15"/>
  <c r="B17814" i="15"/>
  <c r="C17814" i="15"/>
  <c r="B17840" i="15"/>
  <c r="C17840" i="15"/>
  <c r="B17866" i="15"/>
  <c r="C17866" i="15"/>
  <c r="B17892" i="15"/>
  <c r="C17892" i="15"/>
  <c r="B17918" i="15"/>
  <c r="C17918" i="15"/>
  <c r="B17944" i="15"/>
  <c r="C17944" i="15"/>
  <c r="B17970" i="15"/>
  <c r="C17970" i="15"/>
  <c r="B17996" i="15"/>
  <c r="C17996" i="15"/>
  <c r="B18022" i="15"/>
  <c r="C18022" i="15"/>
  <c r="B18048" i="15"/>
  <c r="C18048" i="15"/>
  <c r="B18074" i="15"/>
  <c r="C18074" i="15"/>
  <c r="B18100" i="15"/>
  <c r="C18100" i="15"/>
  <c r="B18126" i="15"/>
  <c r="C18126" i="15"/>
  <c r="B18152" i="15"/>
  <c r="C18152" i="15"/>
  <c r="B18178" i="15"/>
  <c r="C18178" i="15"/>
  <c r="B18204" i="15"/>
  <c r="C18204" i="15"/>
  <c r="B18230" i="15"/>
  <c r="C18230" i="15"/>
  <c r="B18256" i="15"/>
  <c r="C18256" i="15"/>
  <c r="B18282" i="15"/>
  <c r="C18282" i="15"/>
  <c r="B18308" i="15"/>
  <c r="C18308" i="15"/>
  <c r="B18334" i="15"/>
  <c r="C18334" i="15"/>
  <c r="B18360" i="15"/>
  <c r="C18360" i="15"/>
  <c r="B18386" i="15"/>
  <c r="C18386" i="15"/>
  <c r="B18412" i="15"/>
  <c r="C18412" i="15"/>
  <c r="B18438" i="15"/>
  <c r="C18438" i="15"/>
  <c r="B18464" i="15"/>
  <c r="C18464" i="15"/>
  <c r="B18490" i="15"/>
  <c r="C18490" i="15"/>
  <c r="B18516" i="15"/>
  <c r="C18516" i="15"/>
  <c r="B18542" i="15"/>
  <c r="C18542" i="15"/>
  <c r="B18568" i="15"/>
  <c r="C18568" i="15"/>
  <c r="B18594" i="15"/>
  <c r="C18594" i="15"/>
  <c r="B18620" i="15"/>
  <c r="C18620" i="15"/>
  <c r="B18646" i="15"/>
  <c r="C18646" i="15"/>
  <c r="B18672" i="15"/>
  <c r="C18672" i="15"/>
  <c r="B18698" i="15"/>
  <c r="C18698" i="15"/>
  <c r="B18724" i="15"/>
  <c r="C18724" i="15"/>
  <c r="B18750" i="15"/>
  <c r="C18750" i="15"/>
  <c r="B18776" i="15"/>
  <c r="C18776" i="15"/>
  <c r="B18802" i="15"/>
  <c r="C18802" i="15"/>
  <c r="B18828" i="15"/>
  <c r="C18828" i="15"/>
  <c r="B18854" i="15"/>
  <c r="C18854" i="15"/>
  <c r="B18880" i="15"/>
  <c r="C18880" i="15"/>
  <c r="B18906" i="15"/>
  <c r="C18906" i="15"/>
  <c r="B18932" i="15"/>
  <c r="C18932" i="15"/>
  <c r="B18958" i="15"/>
  <c r="C18958" i="15"/>
  <c r="B18984" i="15"/>
  <c r="C18984" i="15"/>
  <c r="B19010" i="15"/>
  <c r="C19010" i="15"/>
  <c r="B19036" i="15"/>
  <c r="C19036" i="15"/>
  <c r="B19062" i="15"/>
  <c r="C19062" i="15"/>
  <c r="B19088" i="15"/>
  <c r="C19088" i="15"/>
  <c r="B19114" i="15"/>
  <c r="C19114" i="15"/>
  <c r="B19140" i="15"/>
  <c r="C19140" i="15"/>
  <c r="B19166" i="15"/>
  <c r="C19166" i="15"/>
  <c r="B19192" i="15"/>
  <c r="C19192" i="15"/>
  <c r="B19218" i="15"/>
  <c r="C19218" i="15"/>
  <c r="B19244" i="15"/>
  <c r="C19244" i="15"/>
  <c r="B19270" i="15"/>
  <c r="C19270" i="15"/>
  <c r="B19296" i="15"/>
  <c r="C19296" i="15"/>
  <c r="B19322" i="15"/>
  <c r="C19322" i="15"/>
  <c r="B19348" i="15"/>
  <c r="C19348" i="15"/>
  <c r="B19374" i="15"/>
  <c r="C19374" i="15"/>
  <c r="B19400" i="15"/>
  <c r="C19400" i="15"/>
  <c r="B19426" i="15"/>
  <c r="C19426" i="15"/>
  <c r="B19452" i="15"/>
  <c r="C19452" i="15"/>
  <c r="B19478" i="15"/>
  <c r="C19478" i="15"/>
  <c r="B19504" i="15"/>
  <c r="C19504" i="15"/>
  <c r="B19530" i="15"/>
  <c r="C19530" i="15"/>
  <c r="B19556" i="15"/>
  <c r="C19556" i="15"/>
  <c r="B19582" i="15"/>
  <c r="C19582" i="15"/>
  <c r="B19608" i="15"/>
  <c r="C19608" i="15"/>
  <c r="B19634" i="15"/>
  <c r="C19634" i="15"/>
  <c r="B19660" i="15"/>
  <c r="C19660" i="15"/>
  <c r="B19686" i="15"/>
  <c r="C19686" i="15"/>
  <c r="B19712" i="15"/>
  <c r="C19712" i="15"/>
  <c r="B19738" i="15"/>
  <c r="C19738" i="15"/>
  <c r="B19764" i="15"/>
  <c r="C19764" i="15"/>
  <c r="B19790" i="15"/>
  <c r="C19790" i="15"/>
  <c r="B19816" i="15"/>
  <c r="C19816" i="15"/>
  <c r="B19842" i="15"/>
  <c r="C19842" i="15"/>
  <c r="B19868" i="15"/>
  <c r="C19868" i="15"/>
  <c r="B19894" i="15"/>
  <c r="C19894" i="15"/>
  <c r="B19920" i="15"/>
  <c r="C19920" i="15"/>
  <c r="B19946" i="15"/>
  <c r="C19946" i="15"/>
  <c r="B19972" i="15"/>
  <c r="C19972" i="15"/>
  <c r="B19998" i="15"/>
  <c r="C19998" i="15"/>
  <c r="B20024" i="15"/>
  <c r="C20024" i="15"/>
  <c r="B20050" i="15"/>
  <c r="C20050" i="15"/>
  <c r="B20076" i="15"/>
  <c r="C20076" i="15"/>
  <c r="B20102" i="15"/>
  <c r="C20102" i="15"/>
  <c r="B20128" i="15"/>
  <c r="C20128" i="15"/>
  <c r="B20154" i="15"/>
  <c r="C20154" i="15"/>
  <c r="B20180" i="15"/>
  <c r="C20180" i="15"/>
  <c r="B20206" i="15"/>
  <c r="C20206" i="15"/>
  <c r="B20232" i="15"/>
  <c r="C20232" i="15"/>
  <c r="B20258" i="15"/>
  <c r="C20258" i="15"/>
  <c r="B20284" i="15"/>
  <c r="C20284" i="15"/>
  <c r="B20310" i="15"/>
  <c r="C20310" i="15"/>
  <c r="B20336" i="15"/>
  <c r="C20336" i="15"/>
  <c r="B20362" i="15"/>
  <c r="C20362" i="15"/>
  <c r="B20388" i="15"/>
  <c r="C20388" i="15"/>
  <c r="B20414" i="15"/>
  <c r="C20414" i="15"/>
  <c r="B20440" i="15"/>
  <c r="C20440" i="15"/>
  <c r="B20466" i="15"/>
  <c r="C20466" i="15"/>
  <c r="B20492" i="15"/>
  <c r="C20492" i="15"/>
  <c r="B20518" i="15"/>
  <c r="C20518" i="15"/>
  <c r="B20544" i="15"/>
  <c r="C20544" i="15"/>
  <c r="B20570" i="15"/>
  <c r="C20570" i="15"/>
  <c r="B20596" i="15"/>
  <c r="C20596" i="15"/>
  <c r="B20622" i="15"/>
  <c r="C20622" i="15"/>
  <c r="B20648" i="15"/>
  <c r="C20648" i="15"/>
  <c r="B20674" i="15"/>
  <c r="C20674" i="15"/>
  <c r="B20700" i="15"/>
  <c r="C20700" i="15"/>
  <c r="B20726" i="15"/>
  <c r="C20726" i="15"/>
  <c r="B20752" i="15"/>
  <c r="C20752" i="15"/>
  <c r="B20778" i="15"/>
  <c r="C20778" i="15"/>
  <c r="B20804" i="15"/>
  <c r="C20804" i="15"/>
  <c r="B20830" i="15"/>
  <c r="C20830" i="15"/>
  <c r="B20856" i="15"/>
  <c r="C20856" i="15"/>
  <c r="B20882" i="15"/>
  <c r="C20882" i="15"/>
  <c r="B20908" i="15"/>
  <c r="C20908" i="15"/>
  <c r="B20934" i="15"/>
  <c r="C20934" i="15"/>
  <c r="B20960" i="15"/>
  <c r="C20960" i="15"/>
  <c r="B20986" i="15"/>
  <c r="C20986" i="15"/>
  <c r="B21012" i="15"/>
  <c r="C21012" i="15"/>
  <c r="B21038" i="15"/>
  <c r="C21038" i="15"/>
  <c r="B21064" i="15"/>
  <c r="C21064" i="15"/>
  <c r="B21090" i="15"/>
  <c r="C21090" i="15"/>
  <c r="B21116" i="15"/>
  <c r="C21116" i="15"/>
  <c r="B21142" i="15"/>
  <c r="C21142" i="15"/>
  <c r="B21168" i="15"/>
  <c r="C21168" i="15"/>
  <c r="B21194" i="15"/>
  <c r="C21194" i="15"/>
  <c r="B21220" i="15"/>
  <c r="C21220" i="15"/>
  <c r="B21246" i="15"/>
  <c r="C21246" i="15"/>
  <c r="B21272" i="15"/>
  <c r="C21272" i="15"/>
  <c r="B21298" i="15"/>
  <c r="C21298" i="15"/>
  <c r="B21324" i="15"/>
  <c r="C21324" i="15"/>
  <c r="B21350" i="15"/>
  <c r="C21350" i="15"/>
  <c r="B21376" i="15"/>
  <c r="C21376" i="15"/>
  <c r="B21402" i="15"/>
  <c r="C21402" i="15"/>
  <c r="B21428" i="15"/>
  <c r="C21428" i="15"/>
  <c r="B21454" i="15"/>
  <c r="C21454" i="15"/>
  <c r="B21480" i="15"/>
  <c r="C21480" i="15"/>
  <c r="B21506" i="15"/>
  <c r="C21506" i="15"/>
  <c r="B21532" i="15"/>
  <c r="C21532" i="15"/>
  <c r="B21558" i="15"/>
  <c r="C21558" i="15"/>
  <c r="B21584" i="15"/>
  <c r="C21584" i="15"/>
  <c r="B21610" i="15"/>
  <c r="C21610" i="15"/>
  <c r="B21636" i="15"/>
  <c r="C21636" i="15"/>
  <c r="B21662" i="15"/>
  <c r="C21662" i="15"/>
  <c r="B21688" i="15"/>
  <c r="C21688" i="15"/>
  <c r="B21714" i="15"/>
  <c r="C21714" i="15"/>
  <c r="B21740" i="15"/>
  <c r="C21740" i="15"/>
  <c r="B21766" i="15"/>
  <c r="C21766" i="15"/>
  <c r="B21792" i="15"/>
  <c r="C21792" i="15"/>
  <c r="B21818" i="15"/>
  <c r="C21818" i="15"/>
  <c r="B21844" i="15"/>
  <c r="C21844" i="15"/>
  <c r="B21870" i="15"/>
  <c r="C21870" i="15"/>
  <c r="B21896" i="15"/>
  <c r="C21896" i="15"/>
  <c r="B21922" i="15"/>
  <c r="C21922" i="15"/>
  <c r="B21948" i="15"/>
  <c r="C21948" i="15"/>
  <c r="B21974" i="15"/>
  <c r="C21974" i="15"/>
  <c r="B22000" i="15"/>
  <c r="C22000" i="15"/>
  <c r="B22026" i="15"/>
  <c r="C22026" i="15"/>
  <c r="B22052" i="15"/>
  <c r="C22052" i="15"/>
  <c r="B22078" i="15"/>
  <c r="C22078" i="15"/>
  <c r="B22104" i="15"/>
  <c r="C22104" i="15"/>
  <c r="B22130" i="15"/>
  <c r="C22130" i="15"/>
  <c r="B22156" i="15"/>
  <c r="C22156" i="15"/>
  <c r="B22182" i="15"/>
  <c r="C22182" i="15"/>
  <c r="B22208" i="15"/>
  <c r="C22208" i="15"/>
  <c r="B22234" i="15"/>
  <c r="C22234" i="15"/>
  <c r="B22260" i="15"/>
  <c r="C22260" i="15"/>
  <c r="B22286" i="15"/>
  <c r="C22286" i="15"/>
  <c r="B22312" i="15"/>
  <c r="C22312" i="15"/>
  <c r="B22338" i="15"/>
  <c r="C22338" i="15"/>
  <c r="B22364" i="15"/>
  <c r="C22364" i="15"/>
  <c r="B22390" i="15"/>
  <c r="C22390" i="15"/>
  <c r="B22416" i="15"/>
  <c r="C22416" i="15"/>
  <c r="B22442" i="15"/>
  <c r="C22442" i="15"/>
  <c r="B22468" i="15"/>
  <c r="C22468" i="15"/>
  <c r="B22494" i="15"/>
  <c r="C22494" i="15"/>
  <c r="B22520" i="15"/>
  <c r="C22520" i="15"/>
  <c r="B22546" i="15"/>
  <c r="C22546" i="15"/>
  <c r="B22572" i="15"/>
  <c r="C22572" i="15"/>
  <c r="B22598" i="15"/>
  <c r="C22598" i="15"/>
  <c r="B22624" i="15"/>
  <c r="C22624" i="15"/>
  <c r="B22650" i="15"/>
  <c r="C22650" i="15"/>
  <c r="B22676" i="15"/>
  <c r="C22676" i="15"/>
  <c r="B22702" i="15"/>
  <c r="C22702" i="15"/>
  <c r="B22728" i="15"/>
  <c r="C22728" i="15"/>
  <c r="B22754" i="15"/>
  <c r="C22754" i="15"/>
  <c r="B22780" i="15"/>
  <c r="C22780" i="15"/>
  <c r="B22806" i="15"/>
  <c r="C22806" i="15"/>
  <c r="B22832" i="15"/>
  <c r="C22832" i="15"/>
  <c r="B22858" i="15"/>
  <c r="C22858" i="15"/>
  <c r="B22884" i="15"/>
  <c r="C22884" i="15"/>
  <c r="B22910" i="15"/>
  <c r="C22910" i="15"/>
  <c r="B22936" i="15"/>
  <c r="C22936" i="15"/>
  <c r="B22962" i="15"/>
  <c r="C22962" i="15"/>
  <c r="B22988" i="15"/>
  <c r="C22988" i="15"/>
  <c r="B23014" i="15"/>
  <c r="C23014" i="15"/>
  <c r="B23040" i="15"/>
  <c r="C23040" i="15"/>
  <c r="B23066" i="15"/>
  <c r="C23066" i="15"/>
  <c r="B23092" i="15"/>
  <c r="C23092" i="15"/>
  <c r="B23118" i="15"/>
  <c r="C23118" i="15"/>
  <c r="B23144" i="15"/>
  <c r="C23144" i="15"/>
  <c r="B23170" i="15"/>
  <c r="C23170" i="15"/>
  <c r="B23196" i="15"/>
  <c r="C23196" i="15"/>
  <c r="B23222" i="15"/>
  <c r="C23222" i="15"/>
  <c r="B23248" i="15"/>
  <c r="C23248" i="15"/>
  <c r="B23274" i="15"/>
  <c r="C23274" i="15"/>
  <c r="B23300" i="15"/>
  <c r="C23300" i="15"/>
  <c r="B23326" i="15"/>
  <c r="C23326" i="15"/>
  <c r="B23352" i="15"/>
  <c r="C23352" i="15"/>
  <c r="B23378" i="15"/>
  <c r="C23378" i="15"/>
  <c r="B23404" i="15"/>
  <c r="C23404" i="15"/>
  <c r="B23430" i="15"/>
  <c r="C23430" i="15"/>
  <c r="B23456" i="15"/>
  <c r="C23456" i="15"/>
  <c r="B23482" i="15"/>
  <c r="C23482" i="15"/>
  <c r="B23508" i="15"/>
  <c r="C23508" i="15"/>
  <c r="B23534" i="15"/>
  <c r="C23534" i="15"/>
  <c r="B23560" i="15"/>
  <c r="C23560" i="15"/>
  <c r="B23586" i="15"/>
  <c r="C23586" i="15"/>
  <c r="B23612" i="15"/>
  <c r="C23612" i="15"/>
  <c r="B23638" i="15"/>
  <c r="C23638" i="15"/>
  <c r="B23664" i="15"/>
  <c r="C23664" i="15"/>
  <c r="B23690" i="15"/>
  <c r="C23690" i="15"/>
  <c r="B23716" i="15"/>
  <c r="C23716" i="15"/>
  <c r="B23742" i="15"/>
  <c r="C23742" i="15"/>
  <c r="B23768" i="15"/>
  <c r="C23768" i="15"/>
  <c r="B23794" i="15"/>
  <c r="C23794" i="15"/>
  <c r="B23820" i="15"/>
  <c r="C23820" i="15"/>
  <c r="B23846" i="15"/>
  <c r="C23846" i="15"/>
  <c r="B23872" i="15"/>
  <c r="C23872" i="15"/>
  <c r="B23898" i="15"/>
  <c r="C23898" i="15"/>
  <c r="B23924" i="15"/>
  <c r="C23924" i="15"/>
  <c r="B23950" i="15"/>
  <c r="C23950" i="15"/>
  <c r="B23976" i="15"/>
  <c r="C23976" i="15"/>
  <c r="B24002" i="15"/>
  <c r="C24002" i="15"/>
  <c r="B24028" i="15"/>
  <c r="C24028" i="15"/>
  <c r="B24054" i="15"/>
  <c r="C24054" i="15"/>
  <c r="B24080" i="15"/>
  <c r="C24080" i="15"/>
  <c r="B24106" i="15"/>
  <c r="C24106" i="15"/>
  <c r="B24132" i="15"/>
  <c r="C24132" i="15"/>
  <c r="B24158" i="15"/>
  <c r="C24158" i="15"/>
  <c r="B24184" i="15"/>
  <c r="C24184" i="15"/>
  <c r="B24210" i="15"/>
  <c r="C24210" i="15"/>
  <c r="B24236" i="15"/>
  <c r="C24236" i="15"/>
  <c r="B24262" i="15"/>
  <c r="C24262" i="15"/>
  <c r="B24288" i="15"/>
  <c r="C24288" i="15"/>
  <c r="B24314" i="15"/>
  <c r="C24314" i="15"/>
  <c r="B24340" i="15"/>
  <c r="C24340" i="15"/>
  <c r="B24366" i="15"/>
  <c r="C24366" i="15"/>
  <c r="B24392" i="15"/>
  <c r="C24392" i="15"/>
  <c r="B24418" i="15"/>
  <c r="C24418" i="15"/>
  <c r="B24444" i="15"/>
  <c r="C24444" i="15"/>
  <c r="B24470" i="15"/>
  <c r="C24470" i="15"/>
  <c r="B24496" i="15"/>
  <c r="C24496" i="15"/>
  <c r="B24522" i="15"/>
  <c r="C24522" i="15"/>
  <c r="B24548" i="15"/>
  <c r="C24548" i="15"/>
  <c r="B24574" i="15"/>
  <c r="C24574" i="15"/>
  <c r="B24600" i="15"/>
  <c r="C24600" i="15"/>
  <c r="B24626" i="15"/>
  <c r="C24626" i="15"/>
  <c r="B24652" i="15"/>
  <c r="C24652" i="15"/>
  <c r="B24678" i="15"/>
  <c r="C24678" i="15"/>
  <c r="B24704" i="15"/>
  <c r="C24704" i="15"/>
  <c r="B24730" i="15"/>
  <c r="C24730" i="15"/>
  <c r="B24756" i="15"/>
  <c r="C24756" i="15"/>
  <c r="B24782" i="15"/>
  <c r="C24782" i="15"/>
  <c r="B24808" i="15"/>
  <c r="C24808" i="15"/>
  <c r="B24834" i="15"/>
  <c r="C24834" i="15"/>
  <c r="B24860" i="15"/>
  <c r="C24860" i="15"/>
  <c r="B24886" i="15"/>
  <c r="C24886" i="15"/>
  <c r="B24912" i="15"/>
  <c r="C24912" i="15"/>
  <c r="B24938" i="15"/>
  <c r="C24938" i="15"/>
  <c r="B24964" i="15"/>
  <c r="C24964" i="15"/>
  <c r="B24990" i="15"/>
  <c r="C24990" i="15"/>
  <c r="B25016" i="15"/>
  <c r="C25016" i="15"/>
  <c r="B25042" i="15"/>
  <c r="C25042" i="15"/>
  <c r="B25068" i="15"/>
  <c r="C25068" i="15"/>
  <c r="B25094" i="15"/>
  <c r="C25094" i="15"/>
  <c r="B25120" i="15"/>
  <c r="C25120" i="15"/>
  <c r="B25146" i="15"/>
  <c r="C25146" i="15"/>
  <c r="B25172" i="15"/>
  <c r="C25172" i="15"/>
  <c r="B25198" i="15"/>
  <c r="C25198" i="15"/>
  <c r="B25224" i="15"/>
  <c r="C25224" i="15"/>
  <c r="B25250" i="15"/>
  <c r="C25250" i="15"/>
  <c r="B25276" i="15"/>
  <c r="C25276" i="15"/>
  <c r="B25302" i="15"/>
  <c r="C25302" i="15"/>
  <c r="B25328" i="15"/>
  <c r="C25328" i="15"/>
  <c r="B25354" i="15"/>
  <c r="C25354" i="15"/>
  <c r="B25380" i="15"/>
  <c r="C25380" i="15"/>
  <c r="B25406" i="15"/>
  <c r="C25406" i="15"/>
  <c r="B25432" i="15"/>
  <c r="C25432" i="15"/>
  <c r="B25458" i="15"/>
  <c r="C25458" i="15"/>
  <c r="B25484" i="15"/>
  <c r="C25484" i="15"/>
  <c r="B25510" i="15"/>
  <c r="C25510" i="15"/>
  <c r="B25536" i="15"/>
  <c r="C25536" i="15"/>
  <c r="B25562" i="15"/>
  <c r="C25562" i="15"/>
  <c r="B25588" i="15"/>
  <c r="C25588" i="15"/>
  <c r="B25614" i="15"/>
  <c r="C25614" i="15"/>
  <c r="B25640" i="15"/>
  <c r="C25640" i="15"/>
  <c r="B25666" i="15"/>
  <c r="C25666" i="15"/>
  <c r="B25692" i="15"/>
  <c r="C25692" i="15"/>
  <c r="B25718" i="15"/>
  <c r="C25718" i="15"/>
  <c r="B25744" i="15"/>
  <c r="C25744" i="15"/>
  <c r="B25770" i="15"/>
  <c r="C25770" i="15"/>
  <c r="B25796" i="15"/>
  <c r="C25796" i="15"/>
  <c r="B25822" i="15"/>
  <c r="C25822" i="15"/>
  <c r="B25848" i="15"/>
  <c r="C25848" i="15"/>
  <c r="B25874" i="15"/>
  <c r="C25874" i="15"/>
  <c r="B25900" i="15"/>
  <c r="C25900" i="15"/>
  <c r="B25926" i="15"/>
  <c r="C25926" i="15"/>
  <c r="B25952" i="15"/>
  <c r="C25952" i="15"/>
  <c r="B25978" i="15"/>
  <c r="C25978" i="15"/>
  <c r="B26004" i="15"/>
  <c r="C26004" i="15"/>
  <c r="B26030" i="15"/>
  <c r="C26030" i="15"/>
  <c r="B26056" i="15"/>
  <c r="C26056" i="15"/>
  <c r="B26082" i="15"/>
  <c r="C26082" i="15"/>
  <c r="B26108" i="15"/>
  <c r="C26108" i="15"/>
  <c r="B26134" i="15"/>
  <c r="C26134" i="15"/>
  <c r="B26160" i="15"/>
  <c r="C26160" i="15"/>
  <c r="B26186" i="15"/>
  <c r="C26186" i="15"/>
  <c r="B26212" i="15"/>
  <c r="C26212" i="15"/>
  <c r="B26238" i="15"/>
  <c r="C26238" i="15"/>
  <c r="B26264" i="15"/>
  <c r="C26264" i="15"/>
  <c r="B26290" i="15"/>
  <c r="C26290" i="15"/>
  <c r="B26316" i="15"/>
  <c r="C26316" i="15"/>
  <c r="B26342" i="15"/>
  <c r="C26342" i="15"/>
  <c r="B26368" i="15"/>
  <c r="C26368" i="15"/>
  <c r="B26394" i="15"/>
  <c r="C26394" i="15"/>
  <c r="B26420" i="15"/>
  <c r="C26420" i="15"/>
  <c r="B26446" i="15"/>
  <c r="C26446" i="15"/>
  <c r="B26472" i="15"/>
  <c r="C26472" i="15"/>
  <c r="B26498" i="15"/>
  <c r="C26498" i="15"/>
  <c r="B26524" i="15"/>
  <c r="C26524" i="15"/>
  <c r="B26550" i="15"/>
  <c r="C26550" i="15"/>
  <c r="B26576" i="15"/>
  <c r="C26576" i="15"/>
  <c r="B26602" i="15"/>
  <c r="C26602" i="15"/>
  <c r="B26628" i="15"/>
  <c r="C26628" i="15"/>
  <c r="B26654" i="15"/>
  <c r="C26654" i="15"/>
  <c r="B26680" i="15"/>
  <c r="C26680" i="15"/>
  <c r="B26706" i="15"/>
  <c r="C26706" i="15"/>
  <c r="B26732" i="15"/>
  <c r="C26732" i="15"/>
  <c r="B26758" i="15"/>
  <c r="C26758" i="15"/>
  <c r="B26784" i="15"/>
  <c r="C26784" i="15"/>
  <c r="B26810" i="15"/>
  <c r="C26810" i="15"/>
  <c r="B26836" i="15"/>
  <c r="C26836" i="15"/>
  <c r="B26862" i="15"/>
  <c r="C26862" i="15"/>
  <c r="B26888" i="15"/>
  <c r="C26888" i="15"/>
  <c r="B26914" i="15"/>
  <c r="C26914" i="15"/>
  <c r="B26940" i="15"/>
  <c r="C26940" i="15"/>
  <c r="B26966" i="15"/>
  <c r="C26966" i="15"/>
  <c r="B26992" i="15"/>
  <c r="C26992" i="15"/>
  <c r="B27018" i="15"/>
  <c r="C27018" i="15"/>
  <c r="B27044" i="15"/>
  <c r="C27044" i="15"/>
  <c r="B27070" i="15"/>
  <c r="C27070" i="15"/>
  <c r="B27096" i="15"/>
  <c r="C27096" i="15"/>
  <c r="B27122" i="15"/>
  <c r="C27122" i="15"/>
  <c r="B27148" i="15"/>
  <c r="C27148" i="15"/>
  <c r="B27174" i="15"/>
  <c r="C27174" i="15"/>
  <c r="B27200" i="15"/>
  <c r="C27200" i="15"/>
  <c r="B27226" i="15"/>
  <c r="C27226" i="15"/>
  <c r="B27252" i="15"/>
  <c r="C27252" i="15"/>
  <c r="B27278" i="15"/>
  <c r="C27278" i="15"/>
  <c r="B27304" i="15"/>
  <c r="C27304" i="15"/>
  <c r="B27330" i="15"/>
  <c r="C27330" i="15"/>
  <c r="B27356" i="15"/>
  <c r="C27356" i="15"/>
  <c r="B27382" i="15"/>
  <c r="C27382" i="15"/>
  <c r="B27408" i="15"/>
  <c r="C27408" i="15"/>
  <c r="B27434" i="15"/>
  <c r="C27434" i="15"/>
  <c r="B27460" i="15"/>
  <c r="C27460" i="15"/>
  <c r="B27486" i="15"/>
  <c r="C27486" i="15"/>
  <c r="B27512" i="15"/>
  <c r="C27512" i="15"/>
  <c r="B27538" i="15"/>
  <c r="C27538" i="15"/>
  <c r="B27564" i="15"/>
  <c r="C27564" i="15"/>
  <c r="B27590" i="15"/>
  <c r="C27590" i="15"/>
  <c r="B27616" i="15"/>
  <c r="C27616" i="15"/>
  <c r="B27642" i="15"/>
  <c r="C27642" i="15"/>
  <c r="B27668" i="15"/>
  <c r="C27668" i="15"/>
  <c r="B27694" i="15"/>
  <c r="C27694" i="15"/>
  <c r="B27720" i="15"/>
  <c r="C27720" i="15"/>
  <c r="B27746" i="15"/>
  <c r="C27746" i="15"/>
  <c r="B27772" i="15"/>
  <c r="C27772" i="15"/>
  <c r="B27798" i="15"/>
  <c r="C27798" i="15"/>
  <c r="B27824" i="15"/>
  <c r="C27824" i="15"/>
  <c r="B27850" i="15"/>
  <c r="C27850" i="15"/>
  <c r="B27876" i="15"/>
  <c r="C27876" i="15"/>
  <c r="B5" i="15"/>
  <c r="C5" i="15"/>
  <c r="B31" i="15"/>
  <c r="C31" i="15"/>
  <c r="B57" i="15"/>
  <c r="C57" i="15"/>
  <c r="B83" i="15"/>
  <c r="C83" i="15"/>
  <c r="B109" i="15"/>
  <c r="C109" i="15"/>
  <c r="B135" i="15"/>
  <c r="C135" i="15"/>
  <c r="B161" i="15"/>
  <c r="C161" i="15"/>
  <c r="B187" i="15"/>
  <c r="C187" i="15"/>
  <c r="B213" i="15"/>
  <c r="C213" i="15"/>
  <c r="B239" i="15"/>
  <c r="C239" i="15"/>
  <c r="B265" i="15"/>
  <c r="C265" i="15"/>
  <c r="B291" i="15"/>
  <c r="C291" i="15"/>
  <c r="B317" i="15"/>
  <c r="C317" i="15"/>
  <c r="B343" i="15"/>
  <c r="C343" i="15"/>
  <c r="B369" i="15"/>
  <c r="C369" i="15"/>
  <c r="B395" i="15"/>
  <c r="C395" i="15"/>
  <c r="B421" i="15"/>
  <c r="C421" i="15"/>
  <c r="B447" i="15"/>
  <c r="C447" i="15"/>
  <c r="B473" i="15"/>
  <c r="C473" i="15"/>
  <c r="B499" i="15"/>
  <c r="C499" i="15"/>
  <c r="B525" i="15"/>
  <c r="C525" i="15"/>
  <c r="B551" i="15"/>
  <c r="C551" i="15"/>
  <c r="B577" i="15"/>
  <c r="C577" i="15"/>
  <c r="B603" i="15"/>
  <c r="C603" i="15"/>
  <c r="B629" i="15"/>
  <c r="C629" i="15"/>
  <c r="B655" i="15"/>
  <c r="C655" i="15"/>
  <c r="B681" i="15"/>
  <c r="C681" i="15"/>
  <c r="B707" i="15"/>
  <c r="C707" i="15"/>
  <c r="B733" i="15"/>
  <c r="C733" i="15"/>
  <c r="B759" i="15"/>
  <c r="C759" i="15"/>
  <c r="B785" i="15"/>
  <c r="C785" i="15"/>
  <c r="B811" i="15"/>
  <c r="C811" i="15"/>
  <c r="B837" i="15"/>
  <c r="C837" i="15"/>
  <c r="B863" i="15"/>
  <c r="C863" i="15"/>
  <c r="B889" i="15"/>
  <c r="C889" i="15"/>
  <c r="B915" i="15"/>
  <c r="C915" i="15"/>
  <c r="B941" i="15"/>
  <c r="C941" i="15"/>
  <c r="B967" i="15"/>
  <c r="C967" i="15"/>
  <c r="B993" i="15"/>
  <c r="C993" i="15"/>
  <c r="B1019" i="15"/>
  <c r="C1019" i="15"/>
  <c r="B1045" i="15"/>
  <c r="C1045" i="15"/>
  <c r="B1071" i="15"/>
  <c r="C1071" i="15"/>
  <c r="B1097" i="15"/>
  <c r="C1097" i="15"/>
  <c r="B1123" i="15"/>
  <c r="C1123" i="15"/>
  <c r="B1149" i="15"/>
  <c r="C1149" i="15"/>
  <c r="B1175" i="15"/>
  <c r="C1175" i="15"/>
  <c r="B1201" i="15"/>
  <c r="C1201" i="15"/>
  <c r="B1227" i="15"/>
  <c r="C1227" i="15"/>
  <c r="B1253" i="15"/>
  <c r="C1253" i="15"/>
  <c r="B1279" i="15"/>
  <c r="C1279" i="15"/>
  <c r="B1305" i="15"/>
  <c r="C1305" i="15"/>
  <c r="B1331" i="15"/>
  <c r="C1331" i="15"/>
  <c r="B1357" i="15"/>
  <c r="C1357" i="15"/>
  <c r="B1383" i="15"/>
  <c r="C1383" i="15"/>
  <c r="B1409" i="15"/>
  <c r="C1409" i="15"/>
  <c r="B1435" i="15"/>
  <c r="C1435" i="15"/>
  <c r="B1461" i="15"/>
  <c r="C1461" i="15"/>
  <c r="B1487" i="15"/>
  <c r="C1487" i="15"/>
  <c r="B1513" i="15"/>
  <c r="C1513" i="15"/>
  <c r="B1539" i="15"/>
  <c r="C1539" i="15"/>
  <c r="B1565" i="15"/>
  <c r="C1565" i="15"/>
  <c r="B1591" i="15"/>
  <c r="C1591" i="15"/>
  <c r="B1617" i="15"/>
  <c r="C1617" i="15"/>
  <c r="B1643" i="15"/>
  <c r="C1643" i="15"/>
  <c r="B1669" i="15"/>
  <c r="C1669" i="15"/>
  <c r="B1695" i="15"/>
  <c r="C1695" i="15"/>
  <c r="B1721" i="15"/>
  <c r="C1721" i="15"/>
  <c r="B1747" i="15"/>
  <c r="C1747" i="15"/>
  <c r="B1773" i="15"/>
  <c r="C1773" i="15"/>
  <c r="B1799" i="15"/>
  <c r="C1799" i="15"/>
  <c r="B1825" i="15"/>
  <c r="C1825" i="15"/>
  <c r="B1851" i="15"/>
  <c r="C1851" i="15"/>
  <c r="B1877" i="15"/>
  <c r="C1877" i="15"/>
  <c r="B1903" i="15"/>
  <c r="C1903" i="15"/>
  <c r="B1929" i="15"/>
  <c r="C1929" i="15"/>
  <c r="B1955" i="15"/>
  <c r="C1955" i="15"/>
  <c r="B1981" i="15"/>
  <c r="C1981" i="15"/>
  <c r="B2007" i="15"/>
  <c r="C2007" i="15"/>
  <c r="B2033" i="15"/>
  <c r="C2033" i="15"/>
  <c r="B2059" i="15"/>
  <c r="C2059" i="15"/>
  <c r="B2085" i="15"/>
  <c r="C2085" i="15"/>
  <c r="B2111" i="15"/>
  <c r="C2111" i="15"/>
  <c r="B2137" i="15"/>
  <c r="C2137" i="15"/>
  <c r="B2163" i="15"/>
  <c r="C2163" i="15"/>
  <c r="B2189" i="15"/>
  <c r="C2189" i="15"/>
  <c r="B2215" i="15"/>
  <c r="C2215" i="15"/>
  <c r="B2241" i="15"/>
  <c r="C2241" i="15"/>
  <c r="B2267" i="15"/>
  <c r="C2267" i="15"/>
  <c r="B2293" i="15"/>
  <c r="C2293" i="15"/>
  <c r="B2319" i="15"/>
  <c r="C2319" i="15"/>
  <c r="B2345" i="15"/>
  <c r="C2345" i="15"/>
  <c r="B2371" i="15"/>
  <c r="C2371" i="15"/>
  <c r="B2397" i="15"/>
  <c r="C2397" i="15"/>
  <c r="B2423" i="15"/>
  <c r="C2423" i="15"/>
  <c r="B2449" i="15"/>
  <c r="C2449" i="15"/>
  <c r="B2475" i="15"/>
  <c r="C2475" i="15"/>
  <c r="B2501" i="15"/>
  <c r="C2501" i="15"/>
  <c r="B2527" i="15"/>
  <c r="C2527" i="15"/>
  <c r="B2553" i="15"/>
  <c r="C2553" i="15"/>
  <c r="B2579" i="15"/>
  <c r="C2579" i="15"/>
  <c r="B2605" i="15"/>
  <c r="C2605" i="15"/>
  <c r="B2631" i="15"/>
  <c r="C2631" i="15"/>
  <c r="B2657" i="15"/>
  <c r="C2657" i="15"/>
  <c r="B2683" i="15"/>
  <c r="C2683" i="15"/>
  <c r="B2709" i="15"/>
  <c r="C2709" i="15"/>
  <c r="B2735" i="15"/>
  <c r="C2735" i="15"/>
  <c r="B2761" i="15"/>
  <c r="C2761" i="15"/>
  <c r="B2787" i="15"/>
  <c r="C2787" i="15"/>
  <c r="B2813" i="15"/>
  <c r="C2813" i="15"/>
  <c r="B2839" i="15"/>
  <c r="C2839" i="15"/>
  <c r="B2865" i="15"/>
  <c r="C2865" i="15"/>
  <c r="B2891" i="15"/>
  <c r="C2891" i="15"/>
  <c r="B2917" i="15"/>
  <c r="C2917" i="15"/>
  <c r="B2943" i="15"/>
  <c r="C2943" i="15"/>
  <c r="B2969" i="15"/>
  <c r="C2969" i="15"/>
  <c r="B2995" i="15"/>
  <c r="C2995" i="15"/>
  <c r="B3021" i="15"/>
  <c r="C3021" i="15"/>
  <c r="B3047" i="15"/>
  <c r="C3047" i="15"/>
  <c r="B3073" i="15"/>
  <c r="C3073" i="15"/>
  <c r="B3099" i="15"/>
  <c r="C3099" i="15"/>
  <c r="B3125" i="15"/>
  <c r="C3125" i="15"/>
  <c r="B3151" i="15"/>
  <c r="C3151" i="15"/>
  <c r="B3177" i="15"/>
  <c r="C3177" i="15"/>
  <c r="B3203" i="15"/>
  <c r="C3203" i="15"/>
  <c r="B3229" i="15"/>
  <c r="C3229" i="15"/>
  <c r="B3255" i="15"/>
  <c r="C3255" i="15"/>
  <c r="B3281" i="15"/>
  <c r="C3281" i="15"/>
  <c r="B3307" i="15"/>
  <c r="C3307" i="15"/>
  <c r="B3333" i="15"/>
  <c r="C3333" i="15"/>
  <c r="B3359" i="15"/>
  <c r="C3359" i="15"/>
  <c r="B3385" i="15"/>
  <c r="C3385" i="15"/>
  <c r="B3411" i="15"/>
  <c r="C3411" i="15"/>
  <c r="B3437" i="15"/>
  <c r="C3437" i="15"/>
  <c r="B3463" i="15"/>
  <c r="C3463" i="15"/>
  <c r="B3489" i="15"/>
  <c r="C3489" i="15"/>
  <c r="B3515" i="15"/>
  <c r="C3515" i="15"/>
  <c r="B3541" i="15"/>
  <c r="C3541" i="15"/>
  <c r="B3567" i="15"/>
  <c r="C3567" i="15"/>
  <c r="B3593" i="15"/>
  <c r="C3593" i="15"/>
  <c r="B3619" i="15"/>
  <c r="C3619" i="15"/>
  <c r="B3645" i="15"/>
  <c r="C3645" i="15"/>
  <c r="B3671" i="15"/>
  <c r="C3671" i="15"/>
  <c r="B3697" i="15"/>
  <c r="C3697" i="15"/>
  <c r="B3723" i="15"/>
  <c r="C3723" i="15"/>
  <c r="B3749" i="15"/>
  <c r="C3749" i="15"/>
  <c r="B3775" i="15"/>
  <c r="C3775" i="15"/>
  <c r="B3801" i="15"/>
  <c r="C3801" i="15"/>
  <c r="B3827" i="15"/>
  <c r="C3827" i="15"/>
  <c r="B3853" i="15"/>
  <c r="C3853" i="15"/>
  <c r="B3879" i="15"/>
  <c r="C3879" i="15"/>
  <c r="B3905" i="15"/>
  <c r="C3905" i="15"/>
  <c r="B3931" i="15"/>
  <c r="C3931" i="15"/>
  <c r="B3957" i="15"/>
  <c r="C3957" i="15"/>
  <c r="B3983" i="15"/>
  <c r="C3983" i="15"/>
  <c r="B4009" i="15"/>
  <c r="C4009" i="15"/>
  <c r="B4035" i="15"/>
  <c r="C4035" i="15"/>
  <c r="B4061" i="15"/>
  <c r="C4061" i="15"/>
  <c r="B4087" i="15"/>
  <c r="C4087" i="15"/>
  <c r="B4113" i="15"/>
  <c r="C4113" i="15"/>
  <c r="B4139" i="15"/>
  <c r="C4139" i="15"/>
  <c r="B4165" i="15"/>
  <c r="C4165" i="15"/>
  <c r="B4191" i="15"/>
  <c r="C4191" i="15"/>
  <c r="B4217" i="15"/>
  <c r="C4217" i="15"/>
  <c r="B4243" i="15"/>
  <c r="C4243" i="15"/>
  <c r="B4269" i="15"/>
  <c r="C4269" i="15"/>
  <c r="B4295" i="15"/>
  <c r="C4295" i="15"/>
  <c r="B4321" i="15"/>
  <c r="C4321" i="15"/>
  <c r="B4347" i="15"/>
  <c r="C4347" i="15"/>
  <c r="B4373" i="15"/>
  <c r="C4373" i="15"/>
  <c r="B4399" i="15"/>
  <c r="C4399" i="15"/>
  <c r="B4425" i="15"/>
  <c r="C4425" i="15"/>
  <c r="B4451" i="15"/>
  <c r="C4451" i="15"/>
  <c r="B4477" i="15"/>
  <c r="C4477" i="15"/>
  <c r="B4503" i="15"/>
  <c r="C4503" i="15"/>
  <c r="B4529" i="15"/>
  <c r="C4529" i="15"/>
  <c r="B4555" i="15"/>
  <c r="C4555" i="15"/>
  <c r="B4581" i="15"/>
  <c r="C4581" i="15"/>
  <c r="B4607" i="15"/>
  <c r="C4607" i="15"/>
  <c r="B4633" i="15"/>
  <c r="C4633" i="15"/>
  <c r="B4659" i="15"/>
  <c r="C4659" i="15"/>
  <c r="B4685" i="15"/>
  <c r="C4685" i="15"/>
  <c r="B4711" i="15"/>
  <c r="C4711" i="15"/>
  <c r="B4737" i="15"/>
  <c r="C4737" i="15"/>
  <c r="B4763" i="15"/>
  <c r="C4763" i="15"/>
  <c r="B4789" i="15"/>
  <c r="C4789" i="15"/>
  <c r="B4815" i="15"/>
  <c r="C4815" i="15"/>
  <c r="B4841" i="15"/>
  <c r="C4841" i="15"/>
  <c r="B4867" i="15"/>
  <c r="C4867" i="15"/>
  <c r="B4893" i="15"/>
  <c r="C4893" i="15"/>
  <c r="B4919" i="15"/>
  <c r="C4919" i="15"/>
  <c r="B4945" i="15"/>
  <c r="C4945" i="15"/>
  <c r="B4971" i="15"/>
  <c r="C4971" i="15"/>
  <c r="B4997" i="15"/>
  <c r="C4997" i="15"/>
  <c r="B5023" i="15"/>
  <c r="C5023" i="15"/>
  <c r="B5049" i="15"/>
  <c r="C5049" i="15"/>
  <c r="B5075" i="15"/>
  <c r="C5075" i="15"/>
  <c r="B5101" i="15"/>
  <c r="C5101" i="15"/>
  <c r="B5127" i="15"/>
  <c r="C5127" i="15"/>
  <c r="B5153" i="15"/>
  <c r="C5153" i="15"/>
  <c r="B5179" i="15"/>
  <c r="C5179" i="15"/>
  <c r="B5205" i="15"/>
  <c r="C5205" i="15"/>
  <c r="B5231" i="15"/>
  <c r="C5231" i="15"/>
  <c r="B5257" i="15"/>
  <c r="C5257" i="15"/>
  <c r="B5283" i="15"/>
  <c r="C5283" i="15"/>
  <c r="B5309" i="15"/>
  <c r="C5309" i="15"/>
  <c r="B5335" i="15"/>
  <c r="C5335" i="15"/>
  <c r="B5361" i="15"/>
  <c r="C5361" i="15"/>
  <c r="B5387" i="15"/>
  <c r="C5387" i="15"/>
  <c r="B5413" i="15"/>
  <c r="C5413" i="15"/>
  <c r="B5439" i="15"/>
  <c r="C5439" i="15"/>
  <c r="B5465" i="15"/>
  <c r="C5465" i="15"/>
  <c r="B5491" i="15"/>
  <c r="C5491" i="15"/>
  <c r="B5517" i="15"/>
  <c r="C5517" i="15"/>
  <c r="B5543" i="15"/>
  <c r="C5543" i="15"/>
  <c r="B5569" i="15"/>
  <c r="C5569" i="15"/>
  <c r="B5595" i="15"/>
  <c r="C5595" i="15"/>
  <c r="B5621" i="15"/>
  <c r="C5621" i="15"/>
  <c r="B5647" i="15"/>
  <c r="C5647" i="15"/>
  <c r="B5673" i="15"/>
  <c r="C5673" i="15"/>
  <c r="B5699" i="15"/>
  <c r="C5699" i="15"/>
  <c r="B5725" i="15"/>
  <c r="C5725" i="15"/>
  <c r="B5751" i="15"/>
  <c r="C5751" i="15"/>
  <c r="B5777" i="15"/>
  <c r="C5777" i="15"/>
  <c r="B5803" i="15"/>
  <c r="C5803" i="15"/>
  <c r="B5829" i="15"/>
  <c r="C5829" i="15"/>
  <c r="B5855" i="15"/>
  <c r="C5855" i="15"/>
  <c r="B5881" i="15"/>
  <c r="C5881" i="15"/>
  <c r="B5907" i="15"/>
  <c r="C5907" i="15"/>
  <c r="B5933" i="15"/>
  <c r="C5933" i="15"/>
  <c r="B5959" i="15"/>
  <c r="C5959" i="15"/>
  <c r="B5985" i="15"/>
  <c r="C5985" i="15"/>
  <c r="B6011" i="15"/>
  <c r="C6011" i="15"/>
  <c r="B6037" i="15"/>
  <c r="C6037" i="15"/>
  <c r="B6063" i="15"/>
  <c r="C6063" i="15"/>
  <c r="B6089" i="15"/>
  <c r="C6089" i="15"/>
  <c r="B6115" i="15"/>
  <c r="C6115" i="15"/>
  <c r="B6141" i="15"/>
  <c r="C6141" i="15"/>
  <c r="B6167" i="15"/>
  <c r="C6167" i="15"/>
  <c r="B6193" i="15"/>
  <c r="C6193" i="15"/>
  <c r="B6219" i="15"/>
  <c r="C6219" i="15"/>
  <c r="B6245" i="15"/>
  <c r="C6245" i="15"/>
  <c r="B6271" i="15"/>
  <c r="C6271" i="15"/>
  <c r="B6297" i="15"/>
  <c r="C6297" i="15"/>
  <c r="B6323" i="15"/>
  <c r="C6323" i="15"/>
  <c r="B6349" i="15"/>
  <c r="C6349" i="15"/>
  <c r="B6375" i="15"/>
  <c r="C6375" i="15"/>
  <c r="B6401" i="15"/>
  <c r="C6401" i="15"/>
  <c r="B6427" i="15"/>
  <c r="C6427" i="15"/>
  <c r="B6453" i="15"/>
  <c r="C6453" i="15"/>
  <c r="B6479" i="15"/>
  <c r="C6479" i="15"/>
  <c r="B6505" i="15"/>
  <c r="C6505" i="15"/>
  <c r="B6531" i="15"/>
  <c r="C6531" i="15"/>
  <c r="B6557" i="15"/>
  <c r="C6557" i="15"/>
  <c r="B6583" i="15"/>
  <c r="C6583" i="15"/>
  <c r="B6609" i="15"/>
  <c r="C6609" i="15"/>
  <c r="B6635" i="15"/>
  <c r="C6635" i="15"/>
  <c r="B6661" i="15"/>
  <c r="C6661" i="15"/>
  <c r="B6687" i="15"/>
  <c r="C6687" i="15"/>
  <c r="B6713" i="15"/>
  <c r="C6713" i="15"/>
  <c r="B6739" i="15"/>
  <c r="C6739" i="15"/>
  <c r="B6765" i="15"/>
  <c r="C6765" i="15"/>
  <c r="B6791" i="15"/>
  <c r="C6791" i="15"/>
  <c r="B6817" i="15"/>
  <c r="C6817" i="15"/>
  <c r="B6843" i="15"/>
  <c r="C6843" i="15"/>
  <c r="B6869" i="15"/>
  <c r="C6869" i="15"/>
  <c r="B6895" i="15"/>
  <c r="C6895" i="15"/>
  <c r="B6921" i="15"/>
  <c r="C6921" i="15"/>
  <c r="B6947" i="15"/>
  <c r="C6947" i="15"/>
  <c r="B6973" i="15"/>
  <c r="C6973" i="15"/>
  <c r="B6999" i="15"/>
  <c r="C6999" i="15"/>
  <c r="B7025" i="15"/>
  <c r="C7025" i="15"/>
  <c r="B7051" i="15"/>
  <c r="C7051" i="15"/>
  <c r="B7077" i="15"/>
  <c r="C7077" i="15"/>
  <c r="B7103" i="15"/>
  <c r="C7103" i="15"/>
  <c r="B7129" i="15"/>
  <c r="C7129" i="15"/>
  <c r="B7155" i="15"/>
  <c r="C7155" i="15"/>
  <c r="B7181" i="15"/>
  <c r="C7181" i="15"/>
  <c r="B7207" i="15"/>
  <c r="C7207" i="15"/>
  <c r="B7233" i="15"/>
  <c r="C7233" i="15"/>
  <c r="B7259" i="15"/>
  <c r="C7259" i="15"/>
  <c r="B7285" i="15"/>
  <c r="C7285" i="15"/>
  <c r="B7311" i="15"/>
  <c r="C7311" i="15"/>
  <c r="B7337" i="15"/>
  <c r="C7337" i="15"/>
  <c r="B7363" i="15"/>
  <c r="C7363" i="15"/>
  <c r="B7389" i="15"/>
  <c r="C7389" i="15"/>
  <c r="B7415" i="15"/>
  <c r="C7415" i="15"/>
  <c r="B7441" i="15"/>
  <c r="C7441" i="15"/>
  <c r="B7467" i="15"/>
  <c r="C7467" i="15"/>
  <c r="B7493" i="15"/>
  <c r="C7493" i="15"/>
  <c r="B7519" i="15"/>
  <c r="C7519" i="15"/>
  <c r="B7545" i="15"/>
  <c r="C7545" i="15"/>
  <c r="B7571" i="15"/>
  <c r="C7571" i="15"/>
  <c r="B7597" i="15"/>
  <c r="C7597" i="15"/>
  <c r="B7623" i="15"/>
  <c r="C7623" i="15"/>
  <c r="B7649" i="15"/>
  <c r="C7649" i="15"/>
  <c r="B7675" i="15"/>
  <c r="C7675" i="15"/>
  <c r="B7701" i="15"/>
  <c r="C7701" i="15"/>
  <c r="B7727" i="15"/>
  <c r="C7727" i="15"/>
  <c r="B7753" i="15"/>
  <c r="C7753" i="15"/>
  <c r="B7779" i="15"/>
  <c r="C7779" i="15"/>
  <c r="B7805" i="15"/>
  <c r="C7805" i="15"/>
  <c r="B7831" i="15"/>
  <c r="C7831" i="15"/>
  <c r="B7857" i="15"/>
  <c r="C7857" i="15"/>
  <c r="B7883" i="15"/>
  <c r="C7883" i="15"/>
  <c r="B7909" i="15"/>
  <c r="C7909" i="15"/>
  <c r="B7935" i="15"/>
  <c r="C7935" i="15"/>
  <c r="B7961" i="15"/>
  <c r="C7961" i="15"/>
  <c r="B7987" i="15"/>
  <c r="C7987" i="15"/>
  <c r="B8013" i="15"/>
  <c r="C8013" i="15"/>
  <c r="B8039" i="15"/>
  <c r="C8039" i="15"/>
  <c r="B8065" i="15"/>
  <c r="C8065" i="15"/>
  <c r="B8091" i="15"/>
  <c r="C8091" i="15"/>
  <c r="B8117" i="15"/>
  <c r="C8117" i="15"/>
  <c r="B8143" i="15"/>
  <c r="C8143" i="15"/>
  <c r="B8169" i="15"/>
  <c r="C8169" i="15"/>
  <c r="B8195" i="15"/>
  <c r="C8195" i="15"/>
  <c r="B8221" i="15"/>
  <c r="C8221" i="15"/>
  <c r="B8247" i="15"/>
  <c r="C8247" i="15"/>
  <c r="B8273" i="15"/>
  <c r="C8273" i="15"/>
  <c r="B8299" i="15"/>
  <c r="C8299" i="15"/>
  <c r="B8325" i="15"/>
  <c r="C8325" i="15"/>
  <c r="B8351" i="15"/>
  <c r="C8351" i="15"/>
  <c r="B8377" i="15"/>
  <c r="C8377" i="15"/>
  <c r="B8403" i="15"/>
  <c r="C8403" i="15"/>
  <c r="B8429" i="15"/>
  <c r="C8429" i="15"/>
  <c r="B8455" i="15"/>
  <c r="C8455" i="15"/>
  <c r="B8481" i="15"/>
  <c r="C8481" i="15"/>
  <c r="B8507" i="15"/>
  <c r="C8507" i="15"/>
  <c r="B8533" i="15"/>
  <c r="C8533" i="15"/>
  <c r="B8559" i="15"/>
  <c r="C8559" i="15"/>
  <c r="B8585" i="15"/>
  <c r="C8585" i="15"/>
  <c r="B8611" i="15"/>
  <c r="C8611" i="15"/>
  <c r="B8637" i="15"/>
  <c r="C8637" i="15"/>
  <c r="B8663" i="15"/>
  <c r="C8663" i="15"/>
  <c r="B8689" i="15"/>
  <c r="C8689" i="15"/>
  <c r="B8715" i="15"/>
  <c r="C8715" i="15"/>
  <c r="B8741" i="15"/>
  <c r="C8741" i="15"/>
  <c r="B8767" i="15"/>
  <c r="C8767" i="15"/>
  <c r="B8793" i="15"/>
  <c r="C8793" i="15"/>
  <c r="B8819" i="15"/>
  <c r="C8819" i="15"/>
  <c r="B8845" i="15"/>
  <c r="C8845" i="15"/>
  <c r="B8871" i="15"/>
  <c r="C8871" i="15"/>
  <c r="B8897" i="15"/>
  <c r="C8897" i="15"/>
  <c r="B8923" i="15"/>
  <c r="C8923" i="15"/>
  <c r="B8949" i="15"/>
  <c r="C8949" i="15"/>
  <c r="B8975" i="15"/>
  <c r="C8975" i="15"/>
  <c r="B9001" i="15"/>
  <c r="C9001" i="15"/>
  <c r="B9027" i="15"/>
  <c r="C9027" i="15"/>
  <c r="B9053" i="15"/>
  <c r="C9053" i="15"/>
  <c r="B9079" i="15"/>
  <c r="C9079" i="15"/>
  <c r="B9105" i="15"/>
  <c r="C9105" i="15"/>
  <c r="B9131" i="15"/>
  <c r="C9131" i="15"/>
  <c r="B9157" i="15"/>
  <c r="C9157" i="15"/>
  <c r="B9183" i="15"/>
  <c r="C9183" i="15"/>
  <c r="B9209" i="15"/>
  <c r="C9209" i="15"/>
  <c r="B9235" i="15"/>
  <c r="C9235" i="15"/>
  <c r="B9261" i="15"/>
  <c r="C9261" i="15"/>
  <c r="B9287" i="15"/>
  <c r="C9287" i="15"/>
  <c r="B9313" i="15"/>
  <c r="C9313" i="15"/>
  <c r="B9339" i="15"/>
  <c r="C9339" i="15"/>
  <c r="B9365" i="15"/>
  <c r="C9365" i="15"/>
  <c r="B9391" i="15"/>
  <c r="C9391" i="15"/>
  <c r="B9417" i="15"/>
  <c r="C9417" i="15"/>
  <c r="B9443" i="15"/>
  <c r="C9443" i="15"/>
  <c r="B9469" i="15"/>
  <c r="C9469" i="15"/>
  <c r="B9495" i="15"/>
  <c r="C9495" i="15"/>
  <c r="B9521" i="15"/>
  <c r="C9521" i="15"/>
  <c r="B9547" i="15"/>
  <c r="C9547" i="15"/>
  <c r="B9573" i="15"/>
  <c r="C9573" i="15"/>
  <c r="B9599" i="15"/>
  <c r="C9599" i="15"/>
  <c r="B9625" i="15"/>
  <c r="C9625" i="15"/>
  <c r="B9651" i="15"/>
  <c r="C9651" i="15"/>
  <c r="B9677" i="15"/>
  <c r="C9677" i="15"/>
  <c r="B9703" i="15"/>
  <c r="C9703" i="15"/>
  <c r="B9729" i="15"/>
  <c r="C9729" i="15"/>
  <c r="B9755" i="15"/>
  <c r="C9755" i="15"/>
  <c r="B9781" i="15"/>
  <c r="C9781" i="15"/>
  <c r="B9807" i="15"/>
  <c r="C9807" i="15"/>
  <c r="B9833" i="15"/>
  <c r="C9833" i="15"/>
  <c r="B9859" i="15"/>
  <c r="C9859" i="15"/>
  <c r="B9885" i="15"/>
  <c r="C9885" i="15"/>
  <c r="B9911" i="15"/>
  <c r="C9911" i="15"/>
  <c r="B9937" i="15"/>
  <c r="C9937" i="15"/>
  <c r="B9963" i="15"/>
  <c r="C9963" i="15"/>
  <c r="B9989" i="15"/>
  <c r="C9989" i="15"/>
  <c r="B10015" i="15"/>
  <c r="C10015" i="15"/>
  <c r="B10041" i="15"/>
  <c r="C10041" i="15"/>
  <c r="B10067" i="15"/>
  <c r="C10067" i="15"/>
  <c r="B10093" i="15"/>
  <c r="C10093" i="15"/>
  <c r="B10119" i="15"/>
  <c r="C10119" i="15"/>
  <c r="B10145" i="15"/>
  <c r="C10145" i="15"/>
  <c r="B10171" i="15"/>
  <c r="C10171" i="15"/>
  <c r="B10197" i="15"/>
  <c r="C10197" i="15"/>
  <c r="B10223" i="15"/>
  <c r="C10223" i="15"/>
  <c r="B10249" i="15"/>
  <c r="C10249" i="15"/>
  <c r="B10275" i="15"/>
  <c r="C10275" i="15"/>
  <c r="B10301" i="15"/>
  <c r="C10301" i="15"/>
  <c r="B10327" i="15"/>
  <c r="C10327" i="15"/>
  <c r="B10353" i="15"/>
  <c r="C10353" i="15"/>
  <c r="B10379" i="15"/>
  <c r="C10379" i="15"/>
  <c r="B10405" i="15"/>
  <c r="C10405" i="15"/>
  <c r="B10431" i="15"/>
  <c r="C10431" i="15"/>
  <c r="B10457" i="15"/>
  <c r="C10457" i="15"/>
  <c r="B10483" i="15"/>
  <c r="C10483" i="15"/>
  <c r="B10509" i="15"/>
  <c r="C10509" i="15"/>
  <c r="B10535" i="15"/>
  <c r="C10535" i="15"/>
  <c r="B10561" i="15"/>
  <c r="C10561" i="15"/>
  <c r="B10587" i="15"/>
  <c r="C10587" i="15"/>
  <c r="B10613" i="15"/>
  <c r="C10613" i="15"/>
  <c r="B10639" i="15"/>
  <c r="C10639" i="15"/>
  <c r="B10665" i="15"/>
  <c r="C10665" i="15"/>
  <c r="B10691" i="15"/>
  <c r="C10691" i="15"/>
  <c r="B10717" i="15"/>
  <c r="C10717" i="15"/>
  <c r="B10743" i="15"/>
  <c r="C10743" i="15"/>
  <c r="B10769" i="15"/>
  <c r="C10769" i="15"/>
  <c r="B10795" i="15"/>
  <c r="C10795" i="15"/>
  <c r="B10821" i="15"/>
  <c r="C10821" i="15"/>
  <c r="B10847" i="15"/>
  <c r="C10847" i="15"/>
  <c r="B10873" i="15"/>
  <c r="C10873" i="15"/>
  <c r="B10899" i="15"/>
  <c r="C10899" i="15"/>
  <c r="B10925" i="15"/>
  <c r="C10925" i="15"/>
  <c r="B10951" i="15"/>
  <c r="C10951" i="15"/>
  <c r="B10977" i="15"/>
  <c r="C10977" i="15"/>
  <c r="B11003" i="15"/>
  <c r="C11003" i="15"/>
  <c r="B11029" i="15"/>
  <c r="C11029" i="15"/>
  <c r="B11055" i="15"/>
  <c r="C11055" i="15"/>
  <c r="B11081" i="15"/>
  <c r="C11081" i="15"/>
  <c r="B11107" i="15"/>
  <c r="C11107" i="15"/>
  <c r="B11133" i="15"/>
  <c r="C11133" i="15"/>
  <c r="B11159" i="15"/>
  <c r="C11159" i="15"/>
  <c r="B11185" i="15"/>
  <c r="C11185" i="15"/>
  <c r="B11211" i="15"/>
  <c r="C11211" i="15"/>
  <c r="B11237" i="15"/>
  <c r="C11237" i="15"/>
  <c r="B11263" i="15"/>
  <c r="C11263" i="15"/>
  <c r="B11289" i="15"/>
  <c r="C11289" i="15"/>
  <c r="B11315" i="15"/>
  <c r="C11315" i="15"/>
  <c r="B11341" i="15"/>
  <c r="C11341" i="15"/>
  <c r="B11367" i="15"/>
  <c r="C11367" i="15"/>
  <c r="B11393" i="15"/>
  <c r="C11393" i="15"/>
  <c r="B11419" i="15"/>
  <c r="C11419" i="15"/>
  <c r="B11445" i="15"/>
  <c r="C11445" i="15"/>
  <c r="B11471" i="15"/>
  <c r="C11471" i="15"/>
  <c r="B11497" i="15"/>
  <c r="C11497" i="15"/>
  <c r="B11523" i="15"/>
  <c r="C11523" i="15"/>
  <c r="B11549" i="15"/>
  <c r="C11549" i="15"/>
  <c r="B11575" i="15"/>
  <c r="C11575" i="15"/>
  <c r="B11601" i="15"/>
  <c r="C11601" i="15"/>
  <c r="B11627" i="15"/>
  <c r="C11627" i="15"/>
  <c r="B11653" i="15"/>
  <c r="C11653" i="15"/>
  <c r="B11679" i="15"/>
  <c r="C11679" i="15"/>
  <c r="B11705" i="15"/>
  <c r="C11705" i="15"/>
  <c r="B11731" i="15"/>
  <c r="C11731" i="15"/>
  <c r="B11757" i="15"/>
  <c r="C11757" i="15"/>
  <c r="B11783" i="15"/>
  <c r="C11783" i="15"/>
  <c r="B11809" i="15"/>
  <c r="C11809" i="15"/>
  <c r="B11835" i="15"/>
  <c r="C11835" i="15"/>
  <c r="B11861" i="15"/>
  <c r="C11861" i="15"/>
  <c r="B11887" i="15"/>
  <c r="C11887" i="15"/>
  <c r="B11913" i="15"/>
  <c r="C11913" i="15"/>
  <c r="B11939" i="15"/>
  <c r="C11939" i="15"/>
  <c r="B11965" i="15"/>
  <c r="C11965" i="15"/>
  <c r="B11991" i="15"/>
  <c r="C11991" i="15"/>
  <c r="B12017" i="15"/>
  <c r="C12017" i="15"/>
  <c r="B12043" i="15"/>
  <c r="C12043" i="15"/>
  <c r="B12069" i="15"/>
  <c r="C12069" i="15"/>
  <c r="B12095" i="15"/>
  <c r="C12095" i="15"/>
  <c r="B12121" i="15"/>
  <c r="C12121" i="15"/>
  <c r="B12147" i="15"/>
  <c r="C12147" i="15"/>
  <c r="B12173" i="15"/>
  <c r="C12173" i="15"/>
  <c r="B12199" i="15"/>
  <c r="C12199" i="15"/>
  <c r="B12225" i="15"/>
  <c r="C12225" i="15"/>
  <c r="B12251" i="15"/>
  <c r="C12251" i="15"/>
  <c r="B12277" i="15"/>
  <c r="C12277" i="15"/>
  <c r="B12303" i="15"/>
  <c r="C12303" i="15"/>
  <c r="B12329" i="15"/>
  <c r="C12329" i="15"/>
  <c r="B12355" i="15"/>
  <c r="C12355" i="15"/>
  <c r="B12381" i="15"/>
  <c r="C12381" i="15"/>
  <c r="B12407" i="15"/>
  <c r="C12407" i="15"/>
  <c r="B12433" i="15"/>
  <c r="C12433" i="15"/>
  <c r="B12459" i="15"/>
  <c r="C12459" i="15"/>
  <c r="B12485" i="15"/>
  <c r="C12485" i="15"/>
  <c r="B12511" i="15"/>
  <c r="C12511" i="15"/>
  <c r="B12537" i="15"/>
  <c r="C12537" i="15"/>
  <c r="B12563" i="15"/>
  <c r="C12563" i="15"/>
  <c r="B12589" i="15"/>
  <c r="C12589" i="15"/>
  <c r="B12615" i="15"/>
  <c r="C12615" i="15"/>
  <c r="B12641" i="15"/>
  <c r="C12641" i="15"/>
  <c r="B12667" i="15"/>
  <c r="C12667" i="15"/>
  <c r="B12693" i="15"/>
  <c r="C12693" i="15"/>
  <c r="B12719" i="15"/>
  <c r="C12719" i="15"/>
  <c r="B12745" i="15"/>
  <c r="C12745" i="15"/>
  <c r="B12771" i="15"/>
  <c r="C12771" i="15"/>
  <c r="B12797" i="15"/>
  <c r="C12797" i="15"/>
  <c r="B12823" i="15"/>
  <c r="C12823" i="15"/>
  <c r="B12849" i="15"/>
  <c r="C12849" i="15"/>
  <c r="B12875" i="15"/>
  <c r="C12875" i="15"/>
  <c r="B12901" i="15"/>
  <c r="C12901" i="15"/>
  <c r="B12927" i="15"/>
  <c r="C12927" i="15"/>
  <c r="B12953" i="15"/>
  <c r="C12953" i="15"/>
  <c r="B12979" i="15"/>
  <c r="C12979" i="15"/>
  <c r="B13005" i="15"/>
  <c r="C13005" i="15"/>
  <c r="B13031" i="15"/>
  <c r="C13031" i="15"/>
  <c r="B13057" i="15"/>
  <c r="C13057" i="15"/>
  <c r="B13083" i="15"/>
  <c r="C13083" i="15"/>
  <c r="B13109" i="15"/>
  <c r="C13109" i="15"/>
  <c r="B13135" i="15"/>
  <c r="C13135" i="15"/>
  <c r="B13161" i="15"/>
  <c r="C13161" i="15"/>
  <c r="B13187" i="15"/>
  <c r="C13187" i="15"/>
  <c r="B13213" i="15"/>
  <c r="C13213" i="15"/>
  <c r="B13239" i="15"/>
  <c r="C13239" i="15"/>
  <c r="B13265" i="15"/>
  <c r="C13265" i="15"/>
  <c r="B13291" i="15"/>
  <c r="C13291" i="15"/>
  <c r="B13317" i="15"/>
  <c r="C13317" i="15"/>
  <c r="B13343" i="15"/>
  <c r="C13343" i="15"/>
  <c r="B13369" i="15"/>
  <c r="C13369" i="15"/>
  <c r="B13395" i="15"/>
  <c r="C13395" i="15"/>
  <c r="B13421" i="15"/>
  <c r="C13421" i="15"/>
  <c r="B13447" i="15"/>
  <c r="C13447" i="15"/>
  <c r="B13473" i="15"/>
  <c r="C13473" i="15"/>
  <c r="B13499" i="15"/>
  <c r="C13499" i="15"/>
  <c r="B13525" i="15"/>
  <c r="C13525" i="15"/>
  <c r="B13551" i="15"/>
  <c r="C13551" i="15"/>
  <c r="B13577" i="15"/>
  <c r="C13577" i="15"/>
  <c r="B13603" i="15"/>
  <c r="C13603" i="15"/>
  <c r="B13629" i="15"/>
  <c r="C13629" i="15"/>
  <c r="B13655" i="15"/>
  <c r="C13655" i="15"/>
  <c r="B13681" i="15"/>
  <c r="C13681" i="15"/>
  <c r="B13707" i="15"/>
  <c r="C13707" i="15"/>
  <c r="B13733" i="15"/>
  <c r="C13733" i="15"/>
  <c r="B13759" i="15"/>
  <c r="C13759" i="15"/>
  <c r="B13785" i="15"/>
  <c r="C13785" i="15"/>
  <c r="B13811" i="15"/>
  <c r="C13811" i="15"/>
  <c r="B13837" i="15"/>
  <c r="C13837" i="15"/>
  <c r="B13863" i="15"/>
  <c r="C13863" i="15"/>
  <c r="B13889" i="15"/>
  <c r="C13889" i="15"/>
  <c r="B13915" i="15"/>
  <c r="C13915" i="15"/>
  <c r="B13941" i="15"/>
  <c r="C13941" i="15"/>
  <c r="B13967" i="15"/>
  <c r="C13967" i="15"/>
  <c r="B13993" i="15"/>
  <c r="C13993" i="15"/>
  <c r="B14019" i="15"/>
  <c r="C14019" i="15"/>
  <c r="B14045" i="15"/>
  <c r="C14045" i="15"/>
  <c r="B14071" i="15"/>
  <c r="C14071" i="15"/>
  <c r="B14097" i="15"/>
  <c r="C14097" i="15"/>
  <c r="B14123" i="15"/>
  <c r="C14123" i="15"/>
  <c r="B14149" i="15"/>
  <c r="C14149" i="15"/>
  <c r="B14175" i="15"/>
  <c r="C14175" i="15"/>
  <c r="B14201" i="15"/>
  <c r="C14201" i="15"/>
  <c r="B14227" i="15"/>
  <c r="C14227" i="15"/>
  <c r="B14253" i="15"/>
  <c r="C14253" i="15"/>
  <c r="B14279" i="15"/>
  <c r="C14279" i="15"/>
  <c r="B14305" i="15"/>
  <c r="C14305" i="15"/>
  <c r="B14331" i="15"/>
  <c r="C14331" i="15"/>
  <c r="B14357" i="15"/>
  <c r="C14357" i="15"/>
  <c r="B14383" i="15"/>
  <c r="C14383" i="15"/>
  <c r="B14409" i="15"/>
  <c r="C14409" i="15"/>
  <c r="B14435" i="15"/>
  <c r="C14435" i="15"/>
  <c r="B14461" i="15"/>
  <c r="C14461" i="15"/>
  <c r="B14487" i="15"/>
  <c r="C14487" i="15"/>
  <c r="B14513" i="15"/>
  <c r="C14513" i="15"/>
  <c r="B14539" i="15"/>
  <c r="C14539" i="15"/>
  <c r="B14565" i="15"/>
  <c r="C14565" i="15"/>
  <c r="B14591" i="15"/>
  <c r="C14591" i="15"/>
  <c r="B14617" i="15"/>
  <c r="C14617" i="15"/>
  <c r="B14643" i="15"/>
  <c r="C14643" i="15"/>
  <c r="B14669" i="15"/>
  <c r="C14669" i="15"/>
  <c r="B14695" i="15"/>
  <c r="C14695" i="15"/>
  <c r="B14721" i="15"/>
  <c r="C14721" i="15"/>
  <c r="B14747" i="15"/>
  <c r="C14747" i="15"/>
  <c r="B14773" i="15"/>
  <c r="C14773" i="15"/>
  <c r="B14799" i="15"/>
  <c r="C14799" i="15"/>
  <c r="B14825" i="15"/>
  <c r="C14825" i="15"/>
  <c r="B14851" i="15"/>
  <c r="C14851" i="15"/>
  <c r="B14877" i="15"/>
  <c r="C14877" i="15"/>
  <c r="B14903" i="15"/>
  <c r="C14903" i="15"/>
  <c r="B14929" i="15"/>
  <c r="C14929" i="15"/>
  <c r="B14955" i="15"/>
  <c r="C14955" i="15"/>
  <c r="B14981" i="15"/>
  <c r="C14981" i="15"/>
  <c r="B15007" i="15"/>
  <c r="C15007" i="15"/>
  <c r="B15033" i="15"/>
  <c r="C15033" i="15"/>
  <c r="B15059" i="15"/>
  <c r="C15059" i="15"/>
  <c r="B15085" i="15"/>
  <c r="C15085" i="15"/>
  <c r="B15111" i="15"/>
  <c r="C15111" i="15"/>
  <c r="B15137" i="15"/>
  <c r="C15137" i="15"/>
  <c r="B15163" i="15"/>
  <c r="C15163" i="15"/>
  <c r="B15189" i="15"/>
  <c r="C15189" i="15"/>
  <c r="B15215" i="15"/>
  <c r="C15215" i="15"/>
  <c r="B15241" i="15"/>
  <c r="C15241" i="15"/>
  <c r="B15267" i="15"/>
  <c r="C15267" i="15"/>
  <c r="B15293" i="15"/>
  <c r="C15293" i="15"/>
  <c r="B15319" i="15"/>
  <c r="C15319" i="15"/>
  <c r="B15345" i="15"/>
  <c r="C15345" i="15"/>
  <c r="B15371" i="15"/>
  <c r="C15371" i="15"/>
  <c r="B15397" i="15"/>
  <c r="C15397" i="15"/>
  <c r="B15423" i="15"/>
  <c r="C15423" i="15"/>
  <c r="B15449" i="15"/>
  <c r="C15449" i="15"/>
  <c r="B15475" i="15"/>
  <c r="C15475" i="15"/>
  <c r="B15501" i="15"/>
  <c r="C15501" i="15"/>
  <c r="B15527" i="15"/>
  <c r="C15527" i="15"/>
  <c r="B15553" i="15"/>
  <c r="C15553" i="15"/>
  <c r="B15579" i="15"/>
  <c r="C15579" i="15"/>
  <c r="B15605" i="15"/>
  <c r="C15605" i="15"/>
  <c r="B15631" i="15"/>
  <c r="C15631" i="15"/>
  <c r="B15657" i="15"/>
  <c r="C15657" i="15"/>
  <c r="B15683" i="15"/>
  <c r="C15683" i="15"/>
  <c r="B15709" i="15"/>
  <c r="C15709" i="15"/>
  <c r="B15735" i="15"/>
  <c r="C15735" i="15"/>
  <c r="B15761" i="15"/>
  <c r="C15761" i="15"/>
  <c r="B15787" i="15"/>
  <c r="C15787" i="15"/>
  <c r="B15813" i="15"/>
  <c r="C15813" i="15"/>
  <c r="B15839" i="15"/>
  <c r="C15839" i="15"/>
  <c r="B15865" i="15"/>
  <c r="C15865" i="15"/>
  <c r="B15891" i="15"/>
  <c r="C15891" i="15"/>
  <c r="B15917" i="15"/>
  <c r="C15917" i="15"/>
  <c r="B15943" i="15"/>
  <c r="C15943" i="15"/>
  <c r="B15969" i="15"/>
  <c r="C15969" i="15"/>
  <c r="B15995" i="15"/>
  <c r="C15995" i="15"/>
  <c r="B16021" i="15"/>
  <c r="C16021" i="15"/>
  <c r="B16047" i="15"/>
  <c r="C16047" i="15"/>
  <c r="B16073" i="15"/>
  <c r="C16073" i="15"/>
  <c r="B16099" i="15"/>
  <c r="C16099" i="15"/>
  <c r="B16125" i="15"/>
  <c r="C16125" i="15"/>
  <c r="B16151" i="15"/>
  <c r="C16151" i="15"/>
  <c r="B16177" i="15"/>
  <c r="C16177" i="15"/>
  <c r="B16203" i="15"/>
  <c r="C16203" i="15"/>
  <c r="B16229" i="15"/>
  <c r="C16229" i="15"/>
  <c r="B16255" i="15"/>
  <c r="C16255" i="15"/>
  <c r="B16281" i="15"/>
  <c r="C16281" i="15"/>
  <c r="B16307" i="15"/>
  <c r="C16307" i="15"/>
  <c r="B16333" i="15"/>
  <c r="C16333" i="15"/>
  <c r="B16359" i="15"/>
  <c r="C16359" i="15"/>
  <c r="B16385" i="15"/>
  <c r="C16385" i="15"/>
  <c r="B16411" i="15"/>
  <c r="C16411" i="15"/>
  <c r="B16437" i="15"/>
  <c r="C16437" i="15"/>
  <c r="B16463" i="15"/>
  <c r="C16463" i="15"/>
  <c r="B16489" i="15"/>
  <c r="C16489" i="15"/>
  <c r="B16515" i="15"/>
  <c r="C16515" i="15"/>
  <c r="B16541" i="15"/>
  <c r="C16541" i="15"/>
  <c r="B16567" i="15"/>
  <c r="C16567" i="15"/>
  <c r="B16593" i="15"/>
  <c r="C16593" i="15"/>
  <c r="B16619" i="15"/>
  <c r="C16619" i="15"/>
  <c r="B16645" i="15"/>
  <c r="C16645" i="15"/>
  <c r="B16671" i="15"/>
  <c r="C16671" i="15"/>
  <c r="B16697" i="15"/>
  <c r="C16697" i="15"/>
  <c r="B16723" i="15"/>
  <c r="C16723" i="15"/>
  <c r="B16749" i="15"/>
  <c r="C16749" i="15"/>
  <c r="B16775" i="15"/>
  <c r="C16775" i="15"/>
  <c r="B16801" i="15"/>
  <c r="C16801" i="15"/>
  <c r="B16827" i="15"/>
  <c r="C16827" i="15"/>
  <c r="B16853" i="15"/>
  <c r="C16853" i="15"/>
  <c r="B16879" i="15"/>
  <c r="C16879" i="15"/>
  <c r="B16905" i="15"/>
  <c r="C16905" i="15"/>
  <c r="B16931" i="15"/>
  <c r="C16931" i="15"/>
  <c r="B16957" i="15"/>
  <c r="C16957" i="15"/>
  <c r="B16983" i="15"/>
  <c r="C16983" i="15"/>
  <c r="B17009" i="15"/>
  <c r="C17009" i="15"/>
  <c r="B17035" i="15"/>
  <c r="C17035" i="15"/>
  <c r="B17061" i="15"/>
  <c r="C17061" i="15"/>
  <c r="B17087" i="15"/>
  <c r="C17087" i="15"/>
  <c r="B17113" i="15"/>
  <c r="C17113" i="15"/>
  <c r="B17139" i="15"/>
  <c r="C17139" i="15"/>
  <c r="B17165" i="15"/>
  <c r="C17165" i="15"/>
  <c r="B17191" i="15"/>
  <c r="C17191" i="15"/>
  <c r="B17217" i="15"/>
  <c r="C17217" i="15"/>
  <c r="B17243" i="15"/>
  <c r="C17243" i="15"/>
  <c r="B17269" i="15"/>
  <c r="C17269" i="15"/>
  <c r="B17295" i="15"/>
  <c r="C17295" i="15"/>
  <c r="B17321" i="15"/>
  <c r="C17321" i="15"/>
  <c r="B17347" i="15"/>
  <c r="C17347" i="15"/>
  <c r="B17373" i="15"/>
  <c r="C17373" i="15"/>
  <c r="B17399" i="15"/>
  <c r="C17399" i="15"/>
  <c r="B17425" i="15"/>
  <c r="C17425" i="15"/>
  <c r="B17451" i="15"/>
  <c r="C17451" i="15"/>
  <c r="B17477" i="15"/>
  <c r="C17477" i="15"/>
  <c r="B17503" i="15"/>
  <c r="C17503" i="15"/>
  <c r="B17529" i="15"/>
  <c r="C17529" i="15"/>
  <c r="B17555" i="15"/>
  <c r="C17555" i="15"/>
  <c r="B17581" i="15"/>
  <c r="C17581" i="15"/>
  <c r="B17607" i="15"/>
  <c r="C17607" i="15"/>
  <c r="B17633" i="15"/>
  <c r="C17633" i="15"/>
  <c r="B17659" i="15"/>
  <c r="C17659" i="15"/>
  <c r="B17685" i="15"/>
  <c r="C17685" i="15"/>
  <c r="B17711" i="15"/>
  <c r="C17711" i="15"/>
  <c r="B17737" i="15"/>
  <c r="C17737" i="15"/>
  <c r="B17763" i="15"/>
  <c r="C17763" i="15"/>
  <c r="B17789" i="15"/>
  <c r="C17789" i="15"/>
  <c r="B17815" i="15"/>
  <c r="C17815" i="15"/>
  <c r="B17841" i="15"/>
  <c r="C17841" i="15"/>
  <c r="B17867" i="15"/>
  <c r="C17867" i="15"/>
  <c r="B17893" i="15"/>
  <c r="C17893" i="15"/>
  <c r="B17919" i="15"/>
  <c r="C17919" i="15"/>
  <c r="B17945" i="15"/>
  <c r="C17945" i="15"/>
  <c r="B17971" i="15"/>
  <c r="C17971" i="15"/>
  <c r="B17997" i="15"/>
  <c r="C17997" i="15"/>
  <c r="B18023" i="15"/>
  <c r="C18023" i="15"/>
  <c r="B18049" i="15"/>
  <c r="C18049" i="15"/>
  <c r="B18075" i="15"/>
  <c r="C18075" i="15"/>
  <c r="B18101" i="15"/>
  <c r="C18101" i="15"/>
  <c r="B18127" i="15"/>
  <c r="C18127" i="15"/>
  <c r="B18153" i="15"/>
  <c r="C18153" i="15"/>
  <c r="B18179" i="15"/>
  <c r="C18179" i="15"/>
  <c r="B18205" i="15"/>
  <c r="C18205" i="15"/>
  <c r="B18231" i="15"/>
  <c r="C18231" i="15"/>
  <c r="B18257" i="15"/>
  <c r="C18257" i="15"/>
  <c r="B18283" i="15"/>
  <c r="C18283" i="15"/>
  <c r="B18309" i="15"/>
  <c r="C18309" i="15"/>
  <c r="B18335" i="15"/>
  <c r="C18335" i="15"/>
  <c r="B18361" i="15"/>
  <c r="C18361" i="15"/>
  <c r="B18387" i="15"/>
  <c r="C18387" i="15"/>
  <c r="B18413" i="15"/>
  <c r="C18413" i="15"/>
  <c r="B18439" i="15"/>
  <c r="C18439" i="15"/>
  <c r="B18465" i="15"/>
  <c r="C18465" i="15"/>
  <c r="B18491" i="15"/>
  <c r="C18491" i="15"/>
  <c r="B18517" i="15"/>
  <c r="C18517" i="15"/>
  <c r="B18543" i="15"/>
  <c r="C18543" i="15"/>
  <c r="B18569" i="15"/>
  <c r="C18569" i="15"/>
  <c r="B18595" i="15"/>
  <c r="C18595" i="15"/>
  <c r="B18621" i="15"/>
  <c r="C18621" i="15"/>
  <c r="B18647" i="15"/>
  <c r="C18647" i="15"/>
  <c r="B18673" i="15"/>
  <c r="C18673" i="15"/>
  <c r="B18699" i="15"/>
  <c r="C18699" i="15"/>
  <c r="B18725" i="15"/>
  <c r="C18725" i="15"/>
  <c r="B18751" i="15"/>
  <c r="C18751" i="15"/>
  <c r="B18777" i="15"/>
  <c r="C18777" i="15"/>
  <c r="B18803" i="15"/>
  <c r="C18803" i="15"/>
  <c r="B18829" i="15"/>
  <c r="C18829" i="15"/>
  <c r="B18855" i="15"/>
  <c r="C18855" i="15"/>
  <c r="B18881" i="15"/>
  <c r="C18881" i="15"/>
  <c r="B18907" i="15"/>
  <c r="C18907" i="15"/>
  <c r="B18933" i="15"/>
  <c r="C18933" i="15"/>
  <c r="B18959" i="15"/>
  <c r="C18959" i="15"/>
  <c r="B18985" i="15"/>
  <c r="C18985" i="15"/>
  <c r="B19011" i="15"/>
  <c r="C19011" i="15"/>
  <c r="B19037" i="15"/>
  <c r="C19037" i="15"/>
  <c r="B19063" i="15"/>
  <c r="C19063" i="15"/>
  <c r="B19089" i="15"/>
  <c r="C19089" i="15"/>
  <c r="B19115" i="15"/>
  <c r="C19115" i="15"/>
  <c r="B19141" i="15"/>
  <c r="C19141" i="15"/>
  <c r="B19167" i="15"/>
  <c r="C19167" i="15"/>
  <c r="B19193" i="15"/>
  <c r="C19193" i="15"/>
  <c r="B19219" i="15"/>
  <c r="C19219" i="15"/>
  <c r="B19245" i="15"/>
  <c r="C19245" i="15"/>
  <c r="B19271" i="15"/>
  <c r="C19271" i="15"/>
  <c r="B19297" i="15"/>
  <c r="C19297" i="15"/>
  <c r="B19323" i="15"/>
  <c r="C19323" i="15"/>
  <c r="B19349" i="15"/>
  <c r="C19349" i="15"/>
  <c r="B19375" i="15"/>
  <c r="C19375" i="15"/>
  <c r="B19401" i="15"/>
  <c r="C19401" i="15"/>
  <c r="B19427" i="15"/>
  <c r="C19427" i="15"/>
  <c r="B19453" i="15"/>
  <c r="C19453" i="15"/>
  <c r="B19479" i="15"/>
  <c r="C19479" i="15"/>
  <c r="B19505" i="15"/>
  <c r="C19505" i="15"/>
  <c r="B19531" i="15"/>
  <c r="C19531" i="15"/>
  <c r="B19557" i="15"/>
  <c r="C19557" i="15"/>
  <c r="B19583" i="15"/>
  <c r="C19583" i="15"/>
  <c r="B19609" i="15"/>
  <c r="C19609" i="15"/>
  <c r="B19635" i="15"/>
  <c r="C19635" i="15"/>
  <c r="B19661" i="15"/>
  <c r="C19661" i="15"/>
  <c r="B19687" i="15"/>
  <c r="C19687" i="15"/>
  <c r="B19713" i="15"/>
  <c r="C19713" i="15"/>
  <c r="B19739" i="15"/>
  <c r="C19739" i="15"/>
  <c r="B19765" i="15"/>
  <c r="C19765" i="15"/>
  <c r="B19791" i="15"/>
  <c r="C19791" i="15"/>
  <c r="B19817" i="15"/>
  <c r="C19817" i="15"/>
  <c r="B19843" i="15"/>
  <c r="C19843" i="15"/>
  <c r="B19869" i="15"/>
  <c r="C19869" i="15"/>
  <c r="B19895" i="15"/>
  <c r="C19895" i="15"/>
  <c r="B19921" i="15"/>
  <c r="C19921" i="15"/>
  <c r="B19947" i="15"/>
  <c r="C19947" i="15"/>
  <c r="B19973" i="15"/>
  <c r="C19973" i="15"/>
  <c r="B19999" i="15"/>
  <c r="C19999" i="15"/>
  <c r="B20025" i="15"/>
  <c r="C20025" i="15"/>
  <c r="B20051" i="15"/>
  <c r="C20051" i="15"/>
  <c r="B20077" i="15"/>
  <c r="C20077" i="15"/>
  <c r="B20103" i="15"/>
  <c r="C20103" i="15"/>
  <c r="B20129" i="15"/>
  <c r="C20129" i="15"/>
  <c r="B20155" i="15"/>
  <c r="C20155" i="15"/>
  <c r="B20181" i="15"/>
  <c r="C20181" i="15"/>
  <c r="B20207" i="15"/>
  <c r="C20207" i="15"/>
  <c r="B20233" i="15"/>
  <c r="C20233" i="15"/>
  <c r="B20259" i="15"/>
  <c r="C20259" i="15"/>
  <c r="B20285" i="15"/>
  <c r="C20285" i="15"/>
  <c r="B20311" i="15"/>
  <c r="C20311" i="15"/>
  <c r="B20337" i="15"/>
  <c r="C20337" i="15"/>
  <c r="B20363" i="15"/>
  <c r="C20363" i="15"/>
  <c r="B20389" i="15"/>
  <c r="C20389" i="15"/>
  <c r="B20415" i="15"/>
  <c r="C20415" i="15"/>
  <c r="B20441" i="15"/>
  <c r="C20441" i="15"/>
  <c r="B20467" i="15"/>
  <c r="C20467" i="15"/>
  <c r="B20493" i="15"/>
  <c r="C20493" i="15"/>
  <c r="B20519" i="15"/>
  <c r="C20519" i="15"/>
  <c r="B20545" i="15"/>
  <c r="C20545" i="15"/>
  <c r="B20571" i="15"/>
  <c r="C20571" i="15"/>
  <c r="B20597" i="15"/>
  <c r="C20597" i="15"/>
  <c r="B20623" i="15"/>
  <c r="C20623" i="15"/>
  <c r="B20649" i="15"/>
  <c r="C20649" i="15"/>
  <c r="B20675" i="15"/>
  <c r="C20675" i="15"/>
  <c r="B20701" i="15"/>
  <c r="C20701" i="15"/>
  <c r="B20727" i="15"/>
  <c r="C20727" i="15"/>
  <c r="B20753" i="15"/>
  <c r="C20753" i="15"/>
  <c r="B20779" i="15"/>
  <c r="C20779" i="15"/>
  <c r="B20805" i="15"/>
  <c r="C20805" i="15"/>
  <c r="B20831" i="15"/>
  <c r="C20831" i="15"/>
  <c r="B20857" i="15"/>
  <c r="C20857" i="15"/>
  <c r="B20883" i="15"/>
  <c r="C20883" i="15"/>
  <c r="B20909" i="15"/>
  <c r="C20909" i="15"/>
  <c r="B20935" i="15"/>
  <c r="C20935" i="15"/>
  <c r="B20961" i="15"/>
  <c r="C20961" i="15"/>
  <c r="B20987" i="15"/>
  <c r="C20987" i="15"/>
  <c r="B21013" i="15"/>
  <c r="C21013" i="15"/>
  <c r="B21039" i="15"/>
  <c r="C21039" i="15"/>
  <c r="B21065" i="15"/>
  <c r="C21065" i="15"/>
  <c r="B21091" i="15"/>
  <c r="C21091" i="15"/>
  <c r="B21117" i="15"/>
  <c r="C21117" i="15"/>
  <c r="B21143" i="15"/>
  <c r="C21143" i="15"/>
  <c r="B21169" i="15"/>
  <c r="C21169" i="15"/>
  <c r="B21195" i="15"/>
  <c r="C21195" i="15"/>
  <c r="B21221" i="15"/>
  <c r="C21221" i="15"/>
  <c r="B21247" i="15"/>
  <c r="C21247" i="15"/>
  <c r="B21273" i="15"/>
  <c r="C21273" i="15"/>
  <c r="B21299" i="15"/>
  <c r="C21299" i="15"/>
  <c r="B21325" i="15"/>
  <c r="C21325" i="15"/>
  <c r="B21351" i="15"/>
  <c r="C21351" i="15"/>
  <c r="B21377" i="15"/>
  <c r="C21377" i="15"/>
  <c r="B21403" i="15"/>
  <c r="C21403" i="15"/>
  <c r="B21429" i="15"/>
  <c r="C21429" i="15"/>
  <c r="B21455" i="15"/>
  <c r="C21455" i="15"/>
  <c r="B21481" i="15"/>
  <c r="C21481" i="15"/>
  <c r="B21507" i="15"/>
  <c r="C21507" i="15"/>
  <c r="B21533" i="15"/>
  <c r="C21533" i="15"/>
  <c r="B21559" i="15"/>
  <c r="C21559" i="15"/>
  <c r="B21585" i="15"/>
  <c r="C21585" i="15"/>
  <c r="B21611" i="15"/>
  <c r="C21611" i="15"/>
  <c r="B21637" i="15"/>
  <c r="C21637" i="15"/>
  <c r="B21663" i="15"/>
  <c r="C21663" i="15"/>
  <c r="B21689" i="15"/>
  <c r="C21689" i="15"/>
  <c r="B21715" i="15"/>
  <c r="C21715" i="15"/>
  <c r="B21741" i="15"/>
  <c r="C21741" i="15"/>
  <c r="B21767" i="15"/>
  <c r="C21767" i="15"/>
  <c r="B21793" i="15"/>
  <c r="C21793" i="15"/>
  <c r="B21819" i="15"/>
  <c r="C21819" i="15"/>
  <c r="B21845" i="15"/>
  <c r="C21845" i="15"/>
  <c r="B21871" i="15"/>
  <c r="C21871" i="15"/>
  <c r="B21897" i="15"/>
  <c r="C21897" i="15"/>
  <c r="B21923" i="15"/>
  <c r="C21923" i="15"/>
  <c r="B21949" i="15"/>
  <c r="C21949" i="15"/>
  <c r="B21975" i="15"/>
  <c r="C21975" i="15"/>
  <c r="B22001" i="15"/>
  <c r="C22001" i="15"/>
  <c r="B22027" i="15"/>
  <c r="C22027" i="15"/>
  <c r="B22053" i="15"/>
  <c r="C22053" i="15"/>
  <c r="B22079" i="15"/>
  <c r="C22079" i="15"/>
  <c r="B22105" i="15"/>
  <c r="C22105" i="15"/>
  <c r="B22131" i="15"/>
  <c r="C22131" i="15"/>
  <c r="B22157" i="15"/>
  <c r="C22157" i="15"/>
  <c r="B22183" i="15"/>
  <c r="C22183" i="15"/>
  <c r="B22209" i="15"/>
  <c r="C22209" i="15"/>
  <c r="B22235" i="15"/>
  <c r="C22235" i="15"/>
  <c r="B22261" i="15"/>
  <c r="C22261" i="15"/>
  <c r="B22287" i="15"/>
  <c r="C22287" i="15"/>
  <c r="B22313" i="15"/>
  <c r="C22313" i="15"/>
  <c r="B22339" i="15"/>
  <c r="C22339" i="15"/>
  <c r="B22365" i="15"/>
  <c r="C22365" i="15"/>
  <c r="B22391" i="15"/>
  <c r="C22391" i="15"/>
  <c r="B22417" i="15"/>
  <c r="C22417" i="15"/>
  <c r="B22443" i="15"/>
  <c r="C22443" i="15"/>
  <c r="B22469" i="15"/>
  <c r="C22469" i="15"/>
  <c r="B22495" i="15"/>
  <c r="C22495" i="15"/>
  <c r="B22521" i="15"/>
  <c r="C22521" i="15"/>
  <c r="B22547" i="15"/>
  <c r="C22547" i="15"/>
  <c r="B22573" i="15"/>
  <c r="C22573" i="15"/>
  <c r="B22599" i="15"/>
  <c r="C22599" i="15"/>
  <c r="B22625" i="15"/>
  <c r="C22625" i="15"/>
  <c r="B22651" i="15"/>
  <c r="C22651" i="15"/>
  <c r="B22677" i="15"/>
  <c r="C22677" i="15"/>
  <c r="B22703" i="15"/>
  <c r="C22703" i="15"/>
  <c r="B22729" i="15"/>
  <c r="C22729" i="15"/>
  <c r="B22755" i="15"/>
  <c r="C22755" i="15"/>
  <c r="B22781" i="15"/>
  <c r="C22781" i="15"/>
  <c r="B22807" i="15"/>
  <c r="C22807" i="15"/>
  <c r="B22833" i="15"/>
  <c r="C22833" i="15"/>
  <c r="B22859" i="15"/>
  <c r="C22859" i="15"/>
  <c r="B22885" i="15"/>
  <c r="C22885" i="15"/>
  <c r="B22911" i="15"/>
  <c r="C22911" i="15"/>
  <c r="B22937" i="15"/>
  <c r="C22937" i="15"/>
  <c r="B22963" i="15"/>
  <c r="C22963" i="15"/>
  <c r="B22989" i="15"/>
  <c r="C22989" i="15"/>
  <c r="B23015" i="15"/>
  <c r="C23015" i="15"/>
  <c r="B23041" i="15"/>
  <c r="C23041" i="15"/>
  <c r="B23067" i="15"/>
  <c r="C23067" i="15"/>
  <c r="B23093" i="15"/>
  <c r="C23093" i="15"/>
  <c r="B23119" i="15"/>
  <c r="C23119" i="15"/>
  <c r="B23145" i="15"/>
  <c r="C23145" i="15"/>
  <c r="B23171" i="15"/>
  <c r="C23171" i="15"/>
  <c r="B23197" i="15"/>
  <c r="C23197" i="15"/>
  <c r="B23223" i="15"/>
  <c r="C23223" i="15"/>
  <c r="B23249" i="15"/>
  <c r="C23249" i="15"/>
  <c r="B23275" i="15"/>
  <c r="C23275" i="15"/>
  <c r="B23301" i="15"/>
  <c r="C23301" i="15"/>
  <c r="B23327" i="15"/>
  <c r="C23327" i="15"/>
  <c r="B23353" i="15"/>
  <c r="C23353" i="15"/>
  <c r="B23379" i="15"/>
  <c r="C23379" i="15"/>
  <c r="B23405" i="15"/>
  <c r="C23405" i="15"/>
  <c r="B23431" i="15"/>
  <c r="C23431" i="15"/>
  <c r="B23457" i="15"/>
  <c r="C23457" i="15"/>
  <c r="B23483" i="15"/>
  <c r="C23483" i="15"/>
  <c r="B23509" i="15"/>
  <c r="C23509" i="15"/>
  <c r="B23535" i="15"/>
  <c r="C23535" i="15"/>
  <c r="B23561" i="15"/>
  <c r="C23561" i="15"/>
  <c r="B23587" i="15"/>
  <c r="C23587" i="15"/>
  <c r="B23613" i="15"/>
  <c r="C23613" i="15"/>
  <c r="B23639" i="15"/>
  <c r="C23639" i="15"/>
  <c r="B23665" i="15"/>
  <c r="C23665" i="15"/>
  <c r="B23691" i="15"/>
  <c r="C23691" i="15"/>
  <c r="B23717" i="15"/>
  <c r="C23717" i="15"/>
  <c r="B23743" i="15"/>
  <c r="C23743" i="15"/>
  <c r="B23769" i="15"/>
  <c r="C23769" i="15"/>
  <c r="B23795" i="15"/>
  <c r="C23795" i="15"/>
  <c r="B23821" i="15"/>
  <c r="C23821" i="15"/>
  <c r="B23847" i="15"/>
  <c r="C23847" i="15"/>
  <c r="B23873" i="15"/>
  <c r="C23873" i="15"/>
  <c r="B23899" i="15"/>
  <c r="C23899" i="15"/>
  <c r="B23925" i="15"/>
  <c r="C23925" i="15"/>
  <c r="B23951" i="15"/>
  <c r="C23951" i="15"/>
  <c r="B23977" i="15"/>
  <c r="C23977" i="15"/>
  <c r="B24003" i="15"/>
  <c r="C24003" i="15"/>
  <c r="B24029" i="15"/>
  <c r="C24029" i="15"/>
  <c r="B24055" i="15"/>
  <c r="C24055" i="15"/>
  <c r="B24081" i="15"/>
  <c r="C24081" i="15"/>
  <c r="B24107" i="15"/>
  <c r="C24107" i="15"/>
  <c r="B24133" i="15"/>
  <c r="C24133" i="15"/>
  <c r="B24159" i="15"/>
  <c r="C24159" i="15"/>
  <c r="B24185" i="15"/>
  <c r="C24185" i="15"/>
  <c r="B24211" i="15"/>
  <c r="C24211" i="15"/>
  <c r="B24237" i="15"/>
  <c r="C24237" i="15"/>
  <c r="B24263" i="15"/>
  <c r="C24263" i="15"/>
  <c r="B24289" i="15"/>
  <c r="C24289" i="15"/>
  <c r="B24315" i="15"/>
  <c r="C24315" i="15"/>
  <c r="B24341" i="15"/>
  <c r="C24341" i="15"/>
  <c r="B24367" i="15"/>
  <c r="C24367" i="15"/>
  <c r="B24393" i="15"/>
  <c r="C24393" i="15"/>
  <c r="B24419" i="15"/>
  <c r="C24419" i="15"/>
  <c r="B24445" i="15"/>
  <c r="C24445" i="15"/>
  <c r="B24471" i="15"/>
  <c r="C24471" i="15"/>
  <c r="B24497" i="15"/>
  <c r="C24497" i="15"/>
  <c r="B24523" i="15"/>
  <c r="C24523" i="15"/>
  <c r="B24549" i="15"/>
  <c r="C24549" i="15"/>
  <c r="B24575" i="15"/>
  <c r="C24575" i="15"/>
  <c r="B24601" i="15"/>
  <c r="C24601" i="15"/>
  <c r="B24627" i="15"/>
  <c r="C24627" i="15"/>
  <c r="B24653" i="15"/>
  <c r="C24653" i="15"/>
  <c r="B24679" i="15"/>
  <c r="C24679" i="15"/>
  <c r="B24705" i="15"/>
  <c r="C24705" i="15"/>
  <c r="B24731" i="15"/>
  <c r="C24731" i="15"/>
  <c r="B24757" i="15"/>
  <c r="C24757" i="15"/>
  <c r="B24783" i="15"/>
  <c r="C24783" i="15"/>
  <c r="B24809" i="15"/>
  <c r="C24809" i="15"/>
  <c r="B24835" i="15"/>
  <c r="C24835" i="15"/>
  <c r="B24861" i="15"/>
  <c r="C24861" i="15"/>
  <c r="B24887" i="15"/>
  <c r="C24887" i="15"/>
  <c r="B24913" i="15"/>
  <c r="C24913" i="15"/>
  <c r="B24939" i="15"/>
  <c r="C24939" i="15"/>
  <c r="B24965" i="15"/>
  <c r="C24965" i="15"/>
  <c r="B24991" i="15"/>
  <c r="C24991" i="15"/>
  <c r="B25017" i="15"/>
  <c r="C25017" i="15"/>
  <c r="B25043" i="15"/>
  <c r="C25043" i="15"/>
  <c r="B25069" i="15"/>
  <c r="C25069" i="15"/>
  <c r="B25095" i="15"/>
  <c r="C25095" i="15"/>
  <c r="B25121" i="15"/>
  <c r="C25121" i="15"/>
  <c r="B25147" i="15"/>
  <c r="C25147" i="15"/>
  <c r="B25173" i="15"/>
  <c r="C25173" i="15"/>
  <c r="B25199" i="15"/>
  <c r="C25199" i="15"/>
  <c r="B25225" i="15"/>
  <c r="C25225" i="15"/>
  <c r="B25251" i="15"/>
  <c r="C25251" i="15"/>
  <c r="B25277" i="15"/>
  <c r="C25277" i="15"/>
  <c r="B25303" i="15"/>
  <c r="C25303" i="15"/>
  <c r="B25329" i="15"/>
  <c r="C25329" i="15"/>
  <c r="B25355" i="15"/>
  <c r="C25355" i="15"/>
  <c r="B25381" i="15"/>
  <c r="C25381" i="15"/>
  <c r="B25407" i="15"/>
  <c r="C25407" i="15"/>
  <c r="B25433" i="15"/>
  <c r="C25433" i="15"/>
  <c r="B25459" i="15"/>
  <c r="C25459" i="15"/>
  <c r="B25485" i="15"/>
  <c r="C25485" i="15"/>
  <c r="B25511" i="15"/>
  <c r="C25511" i="15"/>
  <c r="B25537" i="15"/>
  <c r="C25537" i="15"/>
  <c r="B25563" i="15"/>
  <c r="C25563" i="15"/>
  <c r="B25589" i="15"/>
  <c r="C25589" i="15"/>
  <c r="B25615" i="15"/>
  <c r="C25615" i="15"/>
  <c r="B25641" i="15"/>
  <c r="C25641" i="15"/>
  <c r="B25667" i="15"/>
  <c r="C25667" i="15"/>
  <c r="B25693" i="15"/>
  <c r="C25693" i="15"/>
  <c r="B25719" i="15"/>
  <c r="C25719" i="15"/>
  <c r="B25745" i="15"/>
  <c r="C25745" i="15"/>
  <c r="B25771" i="15"/>
  <c r="C25771" i="15"/>
  <c r="B25797" i="15"/>
  <c r="C25797" i="15"/>
  <c r="B25823" i="15"/>
  <c r="C25823" i="15"/>
  <c r="B25849" i="15"/>
  <c r="C25849" i="15"/>
  <c r="B25875" i="15"/>
  <c r="C25875" i="15"/>
  <c r="B25901" i="15"/>
  <c r="C25901" i="15"/>
  <c r="B25927" i="15"/>
  <c r="C25927" i="15"/>
  <c r="B25953" i="15"/>
  <c r="C25953" i="15"/>
  <c r="B25979" i="15"/>
  <c r="C25979" i="15"/>
  <c r="B26005" i="15"/>
  <c r="C26005" i="15"/>
  <c r="B26031" i="15"/>
  <c r="C26031" i="15"/>
  <c r="B26057" i="15"/>
  <c r="C26057" i="15"/>
  <c r="B26083" i="15"/>
  <c r="C26083" i="15"/>
  <c r="B26109" i="15"/>
  <c r="C26109" i="15"/>
  <c r="B26135" i="15"/>
  <c r="C26135" i="15"/>
  <c r="B26161" i="15"/>
  <c r="C26161" i="15"/>
  <c r="B26187" i="15"/>
  <c r="C26187" i="15"/>
  <c r="B26213" i="15"/>
  <c r="C26213" i="15"/>
  <c r="B26239" i="15"/>
  <c r="C26239" i="15"/>
  <c r="B26265" i="15"/>
  <c r="C26265" i="15"/>
  <c r="B26291" i="15"/>
  <c r="C26291" i="15"/>
  <c r="B26317" i="15"/>
  <c r="C26317" i="15"/>
  <c r="B26343" i="15"/>
  <c r="C26343" i="15"/>
  <c r="B26369" i="15"/>
  <c r="C26369" i="15"/>
  <c r="B26395" i="15"/>
  <c r="C26395" i="15"/>
  <c r="B26421" i="15"/>
  <c r="C26421" i="15"/>
  <c r="B26447" i="15"/>
  <c r="C26447" i="15"/>
  <c r="B26473" i="15"/>
  <c r="C26473" i="15"/>
  <c r="B26499" i="15"/>
  <c r="C26499" i="15"/>
  <c r="B26525" i="15"/>
  <c r="C26525" i="15"/>
  <c r="B26551" i="15"/>
  <c r="C26551" i="15"/>
  <c r="B26577" i="15"/>
  <c r="C26577" i="15"/>
  <c r="B26603" i="15"/>
  <c r="C26603" i="15"/>
  <c r="B26629" i="15"/>
  <c r="C26629" i="15"/>
  <c r="B26655" i="15"/>
  <c r="C26655" i="15"/>
  <c r="B26681" i="15"/>
  <c r="C26681" i="15"/>
  <c r="B26707" i="15"/>
  <c r="C26707" i="15"/>
  <c r="B26733" i="15"/>
  <c r="C26733" i="15"/>
  <c r="B26759" i="15"/>
  <c r="C26759" i="15"/>
  <c r="B26785" i="15"/>
  <c r="C26785" i="15"/>
  <c r="B26811" i="15"/>
  <c r="C26811" i="15"/>
  <c r="B26837" i="15"/>
  <c r="C26837" i="15"/>
  <c r="B26863" i="15"/>
  <c r="C26863" i="15"/>
  <c r="B26889" i="15"/>
  <c r="C26889" i="15"/>
  <c r="B26915" i="15"/>
  <c r="C26915" i="15"/>
  <c r="B26941" i="15"/>
  <c r="C26941" i="15"/>
  <c r="B26967" i="15"/>
  <c r="C26967" i="15"/>
  <c r="B26993" i="15"/>
  <c r="C26993" i="15"/>
  <c r="B27019" i="15"/>
  <c r="C27019" i="15"/>
  <c r="B27045" i="15"/>
  <c r="C27045" i="15"/>
  <c r="B27071" i="15"/>
  <c r="C27071" i="15"/>
  <c r="B27097" i="15"/>
  <c r="C27097" i="15"/>
  <c r="B27123" i="15"/>
  <c r="C27123" i="15"/>
  <c r="B27149" i="15"/>
  <c r="C27149" i="15"/>
  <c r="B27175" i="15"/>
  <c r="C27175" i="15"/>
  <c r="B27201" i="15"/>
  <c r="C27201" i="15"/>
  <c r="B27227" i="15"/>
  <c r="C27227" i="15"/>
  <c r="B27253" i="15"/>
  <c r="C27253" i="15"/>
  <c r="B27279" i="15"/>
  <c r="C27279" i="15"/>
  <c r="B27305" i="15"/>
  <c r="C27305" i="15"/>
  <c r="B27331" i="15"/>
  <c r="C27331" i="15"/>
  <c r="B27357" i="15"/>
  <c r="C27357" i="15"/>
  <c r="B27383" i="15"/>
  <c r="C27383" i="15"/>
  <c r="B27409" i="15"/>
  <c r="C27409" i="15"/>
  <c r="B27435" i="15"/>
  <c r="C27435" i="15"/>
  <c r="B27461" i="15"/>
  <c r="C27461" i="15"/>
  <c r="B27487" i="15"/>
  <c r="C27487" i="15"/>
  <c r="B27513" i="15"/>
  <c r="C27513" i="15"/>
  <c r="B27539" i="15"/>
  <c r="C27539" i="15"/>
  <c r="B27565" i="15"/>
  <c r="C27565" i="15"/>
  <c r="B27591" i="15"/>
  <c r="C27591" i="15"/>
  <c r="B27617" i="15"/>
  <c r="C27617" i="15"/>
  <c r="B27643" i="15"/>
  <c r="C27643" i="15"/>
  <c r="B27669" i="15"/>
  <c r="C27669" i="15"/>
  <c r="B27695" i="15"/>
  <c r="C27695" i="15"/>
  <c r="B27721" i="15"/>
  <c r="C27721" i="15"/>
  <c r="B27747" i="15"/>
  <c r="C27747" i="15"/>
  <c r="B27773" i="15"/>
  <c r="C27773" i="15"/>
  <c r="B27799" i="15"/>
  <c r="C27799" i="15"/>
  <c r="B27825" i="15"/>
  <c r="C27825" i="15"/>
  <c r="B27851" i="15"/>
  <c r="C27851" i="15"/>
  <c r="B27877" i="15"/>
  <c r="C27877" i="15"/>
  <c r="B6" i="15"/>
  <c r="C6" i="15"/>
  <c r="B32" i="15"/>
  <c r="C32" i="15"/>
  <c r="B58" i="15"/>
  <c r="C58" i="15"/>
  <c r="B84" i="15"/>
  <c r="C84" i="15"/>
  <c r="B110" i="15"/>
  <c r="C110" i="15"/>
  <c r="B136" i="15"/>
  <c r="C136" i="15"/>
  <c r="B162" i="15"/>
  <c r="C162" i="15"/>
  <c r="B188" i="15"/>
  <c r="C188" i="15"/>
  <c r="B214" i="15"/>
  <c r="C214" i="15"/>
  <c r="B240" i="15"/>
  <c r="C240" i="15"/>
  <c r="B266" i="15"/>
  <c r="C266" i="15"/>
  <c r="B292" i="15"/>
  <c r="C292" i="15"/>
  <c r="B318" i="15"/>
  <c r="C318" i="15"/>
  <c r="B344" i="15"/>
  <c r="C344" i="15"/>
  <c r="B370" i="15"/>
  <c r="C370" i="15"/>
  <c r="B396" i="15"/>
  <c r="C396" i="15"/>
  <c r="B422" i="15"/>
  <c r="C422" i="15"/>
  <c r="B448" i="15"/>
  <c r="C448" i="15"/>
  <c r="B474" i="15"/>
  <c r="C474" i="15"/>
  <c r="B500" i="15"/>
  <c r="C500" i="15"/>
  <c r="B526" i="15"/>
  <c r="C526" i="15"/>
  <c r="B552" i="15"/>
  <c r="C552" i="15"/>
  <c r="B578" i="15"/>
  <c r="C578" i="15"/>
  <c r="B604" i="15"/>
  <c r="C604" i="15"/>
  <c r="B630" i="15"/>
  <c r="C630" i="15"/>
  <c r="B656" i="15"/>
  <c r="C656" i="15"/>
  <c r="B682" i="15"/>
  <c r="C682" i="15"/>
  <c r="B708" i="15"/>
  <c r="C708" i="15"/>
  <c r="B734" i="15"/>
  <c r="C734" i="15"/>
  <c r="B760" i="15"/>
  <c r="C760" i="15"/>
  <c r="B786" i="15"/>
  <c r="C786" i="15"/>
  <c r="B812" i="15"/>
  <c r="C812" i="15"/>
  <c r="B838" i="15"/>
  <c r="C838" i="15"/>
  <c r="B864" i="15"/>
  <c r="C864" i="15"/>
  <c r="B890" i="15"/>
  <c r="C890" i="15"/>
  <c r="B916" i="15"/>
  <c r="C916" i="15"/>
  <c r="B942" i="15"/>
  <c r="C942" i="15"/>
  <c r="B968" i="15"/>
  <c r="C968" i="15"/>
  <c r="B994" i="15"/>
  <c r="C994" i="15"/>
  <c r="B1020" i="15"/>
  <c r="C1020" i="15"/>
  <c r="B1046" i="15"/>
  <c r="C1046" i="15"/>
  <c r="B1072" i="15"/>
  <c r="C1072" i="15"/>
  <c r="B1098" i="15"/>
  <c r="C1098" i="15"/>
  <c r="B1124" i="15"/>
  <c r="C1124" i="15"/>
  <c r="B1150" i="15"/>
  <c r="C1150" i="15"/>
  <c r="B1176" i="15"/>
  <c r="C1176" i="15"/>
  <c r="B1202" i="15"/>
  <c r="C1202" i="15"/>
  <c r="B1228" i="15"/>
  <c r="C1228" i="15"/>
  <c r="B1254" i="15"/>
  <c r="C1254" i="15"/>
  <c r="B1280" i="15"/>
  <c r="C1280" i="15"/>
  <c r="B1306" i="15"/>
  <c r="C1306" i="15"/>
  <c r="B1332" i="15"/>
  <c r="C1332" i="15"/>
  <c r="B1358" i="15"/>
  <c r="C1358" i="15"/>
  <c r="B1384" i="15"/>
  <c r="C1384" i="15"/>
  <c r="B1410" i="15"/>
  <c r="C1410" i="15"/>
  <c r="B1436" i="15"/>
  <c r="C1436" i="15"/>
  <c r="B1462" i="15"/>
  <c r="C1462" i="15"/>
  <c r="B1488" i="15"/>
  <c r="C1488" i="15"/>
  <c r="B1514" i="15"/>
  <c r="C1514" i="15"/>
  <c r="B1540" i="15"/>
  <c r="C1540" i="15"/>
  <c r="B1566" i="15"/>
  <c r="C1566" i="15"/>
  <c r="B1592" i="15"/>
  <c r="C1592" i="15"/>
  <c r="B1618" i="15"/>
  <c r="C1618" i="15"/>
  <c r="B1644" i="15"/>
  <c r="C1644" i="15"/>
  <c r="B1670" i="15"/>
  <c r="C1670" i="15"/>
  <c r="B1696" i="15"/>
  <c r="C1696" i="15"/>
  <c r="B1722" i="15"/>
  <c r="C1722" i="15"/>
  <c r="B1748" i="15"/>
  <c r="C1748" i="15"/>
  <c r="B1774" i="15"/>
  <c r="C1774" i="15"/>
  <c r="B1800" i="15"/>
  <c r="C1800" i="15"/>
  <c r="B1826" i="15"/>
  <c r="C1826" i="15"/>
  <c r="B1852" i="15"/>
  <c r="C1852" i="15"/>
  <c r="B1878" i="15"/>
  <c r="C1878" i="15"/>
  <c r="B1904" i="15"/>
  <c r="C1904" i="15"/>
  <c r="B1930" i="15"/>
  <c r="C1930" i="15"/>
  <c r="B1956" i="15"/>
  <c r="C1956" i="15"/>
  <c r="B1982" i="15"/>
  <c r="C1982" i="15"/>
  <c r="B2008" i="15"/>
  <c r="C2008" i="15"/>
  <c r="B2034" i="15"/>
  <c r="C2034" i="15"/>
  <c r="B2060" i="15"/>
  <c r="C2060" i="15"/>
  <c r="B2086" i="15"/>
  <c r="C2086" i="15"/>
  <c r="B2112" i="15"/>
  <c r="C2112" i="15"/>
  <c r="B2138" i="15"/>
  <c r="C2138" i="15"/>
  <c r="B2164" i="15"/>
  <c r="C2164" i="15"/>
  <c r="B2190" i="15"/>
  <c r="C2190" i="15"/>
  <c r="B2216" i="15"/>
  <c r="C2216" i="15"/>
  <c r="B2242" i="15"/>
  <c r="C2242" i="15"/>
  <c r="B2268" i="15"/>
  <c r="C2268" i="15"/>
  <c r="B2294" i="15"/>
  <c r="C2294" i="15"/>
  <c r="B2320" i="15"/>
  <c r="C2320" i="15"/>
  <c r="B2346" i="15"/>
  <c r="C2346" i="15"/>
  <c r="B2372" i="15"/>
  <c r="C2372" i="15"/>
  <c r="B2398" i="15"/>
  <c r="C2398" i="15"/>
  <c r="B2424" i="15"/>
  <c r="C2424" i="15"/>
  <c r="B2450" i="15"/>
  <c r="C2450" i="15"/>
  <c r="B2476" i="15"/>
  <c r="C2476" i="15"/>
  <c r="B2502" i="15"/>
  <c r="C2502" i="15"/>
  <c r="B2528" i="15"/>
  <c r="C2528" i="15"/>
  <c r="B2554" i="15"/>
  <c r="C2554" i="15"/>
  <c r="B2580" i="15"/>
  <c r="C2580" i="15"/>
  <c r="B2606" i="15"/>
  <c r="C2606" i="15"/>
  <c r="B2632" i="15"/>
  <c r="C2632" i="15"/>
  <c r="B2658" i="15"/>
  <c r="C2658" i="15"/>
  <c r="B2684" i="15"/>
  <c r="C2684" i="15"/>
  <c r="B2710" i="15"/>
  <c r="C2710" i="15"/>
  <c r="B2736" i="15"/>
  <c r="C2736" i="15"/>
  <c r="B2762" i="15"/>
  <c r="C2762" i="15"/>
  <c r="B2788" i="15"/>
  <c r="C2788" i="15"/>
  <c r="B2814" i="15"/>
  <c r="C2814" i="15"/>
  <c r="B2840" i="15"/>
  <c r="C2840" i="15"/>
  <c r="B2866" i="15"/>
  <c r="C2866" i="15"/>
  <c r="B2892" i="15"/>
  <c r="C2892" i="15"/>
  <c r="B2918" i="15"/>
  <c r="C2918" i="15"/>
  <c r="B2944" i="15"/>
  <c r="C2944" i="15"/>
  <c r="B2970" i="15"/>
  <c r="C2970" i="15"/>
  <c r="B2996" i="15"/>
  <c r="C2996" i="15"/>
  <c r="B3022" i="15"/>
  <c r="C3022" i="15"/>
  <c r="B3048" i="15"/>
  <c r="C3048" i="15"/>
  <c r="B3074" i="15"/>
  <c r="C3074" i="15"/>
  <c r="B3100" i="15"/>
  <c r="C3100" i="15"/>
  <c r="B3126" i="15"/>
  <c r="C3126" i="15"/>
  <c r="B3152" i="15"/>
  <c r="C3152" i="15"/>
  <c r="B3178" i="15"/>
  <c r="C3178" i="15"/>
  <c r="B3204" i="15"/>
  <c r="C3204" i="15"/>
  <c r="B3230" i="15"/>
  <c r="C3230" i="15"/>
  <c r="B3256" i="15"/>
  <c r="C3256" i="15"/>
  <c r="B3282" i="15"/>
  <c r="C3282" i="15"/>
  <c r="B3308" i="15"/>
  <c r="C3308" i="15"/>
  <c r="B3334" i="15"/>
  <c r="C3334" i="15"/>
  <c r="B3360" i="15"/>
  <c r="C3360" i="15"/>
  <c r="B3386" i="15"/>
  <c r="C3386" i="15"/>
  <c r="B3412" i="15"/>
  <c r="C3412" i="15"/>
  <c r="B3438" i="15"/>
  <c r="C3438" i="15"/>
  <c r="B3464" i="15"/>
  <c r="C3464" i="15"/>
  <c r="B3490" i="15"/>
  <c r="C3490" i="15"/>
  <c r="B3516" i="15"/>
  <c r="C3516" i="15"/>
  <c r="B3542" i="15"/>
  <c r="C3542" i="15"/>
  <c r="B3568" i="15"/>
  <c r="C3568" i="15"/>
  <c r="B3594" i="15"/>
  <c r="C3594" i="15"/>
  <c r="B3620" i="15"/>
  <c r="C3620" i="15"/>
  <c r="B3646" i="15"/>
  <c r="C3646" i="15"/>
  <c r="B3672" i="15"/>
  <c r="C3672" i="15"/>
  <c r="B3698" i="15"/>
  <c r="C3698" i="15"/>
  <c r="B3724" i="15"/>
  <c r="C3724" i="15"/>
  <c r="B3750" i="15"/>
  <c r="C3750" i="15"/>
  <c r="B3776" i="15"/>
  <c r="C3776" i="15"/>
  <c r="B3802" i="15"/>
  <c r="C3802" i="15"/>
  <c r="B3828" i="15"/>
  <c r="C3828" i="15"/>
  <c r="B3854" i="15"/>
  <c r="C3854" i="15"/>
  <c r="B3880" i="15"/>
  <c r="C3880" i="15"/>
  <c r="B3906" i="15"/>
  <c r="C3906" i="15"/>
  <c r="B3932" i="15"/>
  <c r="C3932" i="15"/>
  <c r="B3958" i="15"/>
  <c r="C3958" i="15"/>
  <c r="B3984" i="15"/>
  <c r="C3984" i="15"/>
  <c r="B4010" i="15"/>
  <c r="C4010" i="15"/>
  <c r="B4036" i="15"/>
  <c r="C4036" i="15"/>
  <c r="B4062" i="15"/>
  <c r="C4062" i="15"/>
  <c r="B4088" i="15"/>
  <c r="C4088" i="15"/>
  <c r="B4114" i="15"/>
  <c r="C4114" i="15"/>
  <c r="B4140" i="15"/>
  <c r="C4140" i="15"/>
  <c r="B4166" i="15"/>
  <c r="C4166" i="15"/>
  <c r="B4192" i="15"/>
  <c r="C4192" i="15"/>
  <c r="B4218" i="15"/>
  <c r="C4218" i="15"/>
  <c r="B4244" i="15"/>
  <c r="C4244" i="15"/>
  <c r="B4270" i="15"/>
  <c r="C4270" i="15"/>
  <c r="B4296" i="15"/>
  <c r="C4296" i="15"/>
  <c r="B4322" i="15"/>
  <c r="C4322" i="15"/>
  <c r="B4348" i="15"/>
  <c r="C4348" i="15"/>
  <c r="B4374" i="15"/>
  <c r="C4374" i="15"/>
  <c r="B4400" i="15"/>
  <c r="C4400" i="15"/>
  <c r="B4426" i="15"/>
  <c r="C4426" i="15"/>
  <c r="B4452" i="15"/>
  <c r="C4452" i="15"/>
  <c r="B4478" i="15"/>
  <c r="C4478" i="15"/>
  <c r="B4504" i="15"/>
  <c r="C4504" i="15"/>
  <c r="B4530" i="15"/>
  <c r="C4530" i="15"/>
  <c r="B4556" i="15"/>
  <c r="C4556" i="15"/>
  <c r="B4582" i="15"/>
  <c r="C4582" i="15"/>
  <c r="B4608" i="15"/>
  <c r="C4608" i="15"/>
  <c r="B4634" i="15"/>
  <c r="C4634" i="15"/>
  <c r="B4660" i="15"/>
  <c r="C4660" i="15"/>
  <c r="B4686" i="15"/>
  <c r="C4686" i="15"/>
  <c r="B4712" i="15"/>
  <c r="C4712" i="15"/>
  <c r="B4738" i="15"/>
  <c r="C4738" i="15"/>
  <c r="B4764" i="15"/>
  <c r="C4764" i="15"/>
  <c r="B4790" i="15"/>
  <c r="C4790" i="15"/>
  <c r="B4816" i="15"/>
  <c r="C4816" i="15"/>
  <c r="B4842" i="15"/>
  <c r="C4842" i="15"/>
  <c r="B4868" i="15"/>
  <c r="C4868" i="15"/>
  <c r="B4894" i="15"/>
  <c r="C4894" i="15"/>
  <c r="B4920" i="15"/>
  <c r="C4920" i="15"/>
  <c r="B4946" i="15"/>
  <c r="C4946" i="15"/>
  <c r="B4972" i="15"/>
  <c r="C4972" i="15"/>
  <c r="B4998" i="15"/>
  <c r="C4998" i="15"/>
  <c r="B5024" i="15"/>
  <c r="C5024" i="15"/>
  <c r="B5050" i="15"/>
  <c r="C5050" i="15"/>
  <c r="B5076" i="15"/>
  <c r="C5076" i="15"/>
  <c r="B5102" i="15"/>
  <c r="C5102" i="15"/>
  <c r="B5128" i="15"/>
  <c r="C5128" i="15"/>
  <c r="B5154" i="15"/>
  <c r="C5154" i="15"/>
  <c r="B5180" i="15"/>
  <c r="C5180" i="15"/>
  <c r="B5206" i="15"/>
  <c r="C5206" i="15"/>
  <c r="B5232" i="15"/>
  <c r="C5232" i="15"/>
  <c r="B5258" i="15"/>
  <c r="C5258" i="15"/>
  <c r="B5284" i="15"/>
  <c r="C5284" i="15"/>
  <c r="B5310" i="15"/>
  <c r="C5310" i="15"/>
  <c r="B5336" i="15"/>
  <c r="C5336" i="15"/>
  <c r="B5362" i="15"/>
  <c r="C5362" i="15"/>
  <c r="B5388" i="15"/>
  <c r="C5388" i="15"/>
  <c r="B5414" i="15"/>
  <c r="C5414" i="15"/>
  <c r="B5440" i="15"/>
  <c r="C5440" i="15"/>
  <c r="B5466" i="15"/>
  <c r="C5466" i="15"/>
  <c r="B5492" i="15"/>
  <c r="C5492" i="15"/>
  <c r="B5518" i="15"/>
  <c r="C5518" i="15"/>
  <c r="B5544" i="15"/>
  <c r="C5544" i="15"/>
  <c r="B5570" i="15"/>
  <c r="C5570" i="15"/>
  <c r="B5596" i="15"/>
  <c r="C5596" i="15"/>
  <c r="B5622" i="15"/>
  <c r="C5622" i="15"/>
  <c r="B5648" i="15"/>
  <c r="C5648" i="15"/>
  <c r="B5674" i="15"/>
  <c r="C5674" i="15"/>
  <c r="B5700" i="15"/>
  <c r="C5700" i="15"/>
  <c r="B5726" i="15"/>
  <c r="C5726" i="15"/>
  <c r="B5752" i="15"/>
  <c r="C5752" i="15"/>
  <c r="B5778" i="15"/>
  <c r="C5778" i="15"/>
  <c r="B5804" i="15"/>
  <c r="C5804" i="15"/>
  <c r="B5830" i="15"/>
  <c r="C5830" i="15"/>
  <c r="B5856" i="15"/>
  <c r="C5856" i="15"/>
  <c r="B5882" i="15"/>
  <c r="C5882" i="15"/>
  <c r="B5908" i="15"/>
  <c r="C5908" i="15"/>
  <c r="B5934" i="15"/>
  <c r="C5934" i="15"/>
  <c r="B5960" i="15"/>
  <c r="C5960" i="15"/>
  <c r="B5986" i="15"/>
  <c r="C5986" i="15"/>
  <c r="B6012" i="15"/>
  <c r="C6012" i="15"/>
  <c r="B6038" i="15"/>
  <c r="C6038" i="15"/>
  <c r="B6064" i="15"/>
  <c r="C6064" i="15"/>
  <c r="B6090" i="15"/>
  <c r="C6090" i="15"/>
  <c r="B6116" i="15"/>
  <c r="C6116" i="15"/>
  <c r="B6142" i="15"/>
  <c r="C6142" i="15"/>
  <c r="B6168" i="15"/>
  <c r="C6168" i="15"/>
  <c r="B6194" i="15"/>
  <c r="C6194" i="15"/>
  <c r="B6220" i="15"/>
  <c r="C6220" i="15"/>
  <c r="B6246" i="15"/>
  <c r="C6246" i="15"/>
  <c r="B6272" i="15"/>
  <c r="C6272" i="15"/>
  <c r="B6298" i="15"/>
  <c r="C6298" i="15"/>
  <c r="B6324" i="15"/>
  <c r="C6324" i="15"/>
  <c r="B6350" i="15"/>
  <c r="C6350" i="15"/>
  <c r="B6376" i="15"/>
  <c r="C6376" i="15"/>
  <c r="B6402" i="15"/>
  <c r="C6402" i="15"/>
  <c r="B6428" i="15"/>
  <c r="C6428" i="15"/>
  <c r="B6454" i="15"/>
  <c r="C6454" i="15"/>
  <c r="B6480" i="15"/>
  <c r="C6480" i="15"/>
  <c r="B6506" i="15"/>
  <c r="C6506" i="15"/>
  <c r="B6532" i="15"/>
  <c r="C6532" i="15"/>
  <c r="B6558" i="15"/>
  <c r="C6558" i="15"/>
  <c r="B6584" i="15"/>
  <c r="C6584" i="15"/>
  <c r="B6610" i="15"/>
  <c r="C6610" i="15"/>
  <c r="B6636" i="15"/>
  <c r="C6636" i="15"/>
  <c r="B6662" i="15"/>
  <c r="C6662" i="15"/>
  <c r="B6688" i="15"/>
  <c r="C6688" i="15"/>
  <c r="B6714" i="15"/>
  <c r="C6714" i="15"/>
  <c r="B6740" i="15"/>
  <c r="C6740" i="15"/>
  <c r="B6766" i="15"/>
  <c r="C6766" i="15"/>
  <c r="B6792" i="15"/>
  <c r="C6792" i="15"/>
  <c r="B6818" i="15"/>
  <c r="C6818" i="15"/>
  <c r="B6844" i="15"/>
  <c r="C6844" i="15"/>
  <c r="B6870" i="15"/>
  <c r="C6870" i="15"/>
  <c r="B6896" i="15"/>
  <c r="C6896" i="15"/>
  <c r="B6922" i="15"/>
  <c r="C6922" i="15"/>
  <c r="B6948" i="15"/>
  <c r="C6948" i="15"/>
  <c r="B6974" i="15"/>
  <c r="C6974" i="15"/>
  <c r="B7000" i="15"/>
  <c r="C7000" i="15"/>
  <c r="B7026" i="15"/>
  <c r="C7026" i="15"/>
  <c r="B7052" i="15"/>
  <c r="C7052" i="15"/>
  <c r="B7078" i="15"/>
  <c r="C7078" i="15"/>
  <c r="B7104" i="15"/>
  <c r="C7104" i="15"/>
  <c r="B7130" i="15"/>
  <c r="C7130" i="15"/>
  <c r="B7156" i="15"/>
  <c r="C7156" i="15"/>
  <c r="B7182" i="15"/>
  <c r="C7182" i="15"/>
  <c r="B7208" i="15"/>
  <c r="C7208" i="15"/>
  <c r="B7234" i="15"/>
  <c r="C7234" i="15"/>
  <c r="B7260" i="15"/>
  <c r="C7260" i="15"/>
  <c r="B7286" i="15"/>
  <c r="C7286" i="15"/>
  <c r="B7312" i="15"/>
  <c r="C7312" i="15"/>
  <c r="B7338" i="15"/>
  <c r="C7338" i="15"/>
  <c r="B7364" i="15"/>
  <c r="C7364" i="15"/>
  <c r="B7390" i="15"/>
  <c r="C7390" i="15"/>
  <c r="B7416" i="15"/>
  <c r="C7416" i="15"/>
  <c r="B7442" i="15"/>
  <c r="C7442" i="15"/>
  <c r="B7468" i="15"/>
  <c r="C7468" i="15"/>
  <c r="B7494" i="15"/>
  <c r="C7494" i="15"/>
  <c r="B7520" i="15"/>
  <c r="C7520" i="15"/>
  <c r="B7546" i="15"/>
  <c r="C7546" i="15"/>
  <c r="B7572" i="15"/>
  <c r="C7572" i="15"/>
  <c r="B7598" i="15"/>
  <c r="C7598" i="15"/>
  <c r="B7624" i="15"/>
  <c r="C7624" i="15"/>
  <c r="B7650" i="15"/>
  <c r="C7650" i="15"/>
  <c r="B7676" i="15"/>
  <c r="C7676" i="15"/>
  <c r="B7702" i="15"/>
  <c r="C7702" i="15"/>
  <c r="B7728" i="15"/>
  <c r="C7728" i="15"/>
  <c r="B7754" i="15"/>
  <c r="C7754" i="15"/>
  <c r="B7780" i="15"/>
  <c r="C7780" i="15"/>
  <c r="B7806" i="15"/>
  <c r="C7806" i="15"/>
  <c r="B7832" i="15"/>
  <c r="C7832" i="15"/>
  <c r="B7858" i="15"/>
  <c r="C7858" i="15"/>
  <c r="B7884" i="15"/>
  <c r="C7884" i="15"/>
  <c r="B7910" i="15"/>
  <c r="C7910" i="15"/>
  <c r="B7936" i="15"/>
  <c r="C7936" i="15"/>
  <c r="B7962" i="15"/>
  <c r="C7962" i="15"/>
  <c r="B7988" i="15"/>
  <c r="C7988" i="15"/>
  <c r="B8014" i="15"/>
  <c r="C8014" i="15"/>
  <c r="B8040" i="15"/>
  <c r="C8040" i="15"/>
  <c r="B8066" i="15"/>
  <c r="C8066" i="15"/>
  <c r="B8092" i="15"/>
  <c r="C8092" i="15"/>
  <c r="B8118" i="15"/>
  <c r="C8118" i="15"/>
  <c r="B8144" i="15"/>
  <c r="C8144" i="15"/>
  <c r="B8170" i="15"/>
  <c r="C8170" i="15"/>
  <c r="B8196" i="15"/>
  <c r="C8196" i="15"/>
  <c r="B8222" i="15"/>
  <c r="C8222" i="15"/>
  <c r="B8248" i="15"/>
  <c r="C8248" i="15"/>
  <c r="B8274" i="15"/>
  <c r="C8274" i="15"/>
  <c r="B8300" i="15"/>
  <c r="C8300" i="15"/>
  <c r="B8326" i="15"/>
  <c r="C8326" i="15"/>
  <c r="B8352" i="15"/>
  <c r="C8352" i="15"/>
  <c r="B8378" i="15"/>
  <c r="C8378" i="15"/>
  <c r="B8404" i="15"/>
  <c r="C8404" i="15"/>
  <c r="B8430" i="15"/>
  <c r="C8430" i="15"/>
  <c r="B8456" i="15"/>
  <c r="C8456" i="15"/>
  <c r="B8482" i="15"/>
  <c r="C8482" i="15"/>
  <c r="B8508" i="15"/>
  <c r="C8508" i="15"/>
  <c r="B8534" i="15"/>
  <c r="C8534" i="15"/>
  <c r="B8560" i="15"/>
  <c r="C8560" i="15"/>
  <c r="B8586" i="15"/>
  <c r="C8586" i="15"/>
  <c r="B8612" i="15"/>
  <c r="C8612" i="15"/>
  <c r="B8638" i="15"/>
  <c r="C8638" i="15"/>
  <c r="B8664" i="15"/>
  <c r="C8664" i="15"/>
  <c r="B8690" i="15"/>
  <c r="C8690" i="15"/>
  <c r="B8716" i="15"/>
  <c r="C8716" i="15"/>
  <c r="B8742" i="15"/>
  <c r="C8742" i="15"/>
  <c r="B8768" i="15"/>
  <c r="C8768" i="15"/>
  <c r="B8794" i="15"/>
  <c r="C8794" i="15"/>
  <c r="B8820" i="15"/>
  <c r="C8820" i="15"/>
  <c r="B8846" i="15"/>
  <c r="C8846" i="15"/>
  <c r="B8872" i="15"/>
  <c r="C8872" i="15"/>
  <c r="B8898" i="15"/>
  <c r="C8898" i="15"/>
  <c r="B8924" i="15"/>
  <c r="C8924" i="15"/>
  <c r="B8950" i="15"/>
  <c r="C8950" i="15"/>
  <c r="B8976" i="15"/>
  <c r="C8976" i="15"/>
  <c r="B9002" i="15"/>
  <c r="C9002" i="15"/>
  <c r="B9028" i="15"/>
  <c r="C9028" i="15"/>
  <c r="B9054" i="15"/>
  <c r="C9054" i="15"/>
  <c r="B9080" i="15"/>
  <c r="C9080" i="15"/>
  <c r="B9106" i="15"/>
  <c r="C9106" i="15"/>
  <c r="B9132" i="15"/>
  <c r="C9132" i="15"/>
  <c r="B9158" i="15"/>
  <c r="C9158" i="15"/>
  <c r="B9184" i="15"/>
  <c r="C9184" i="15"/>
  <c r="B9210" i="15"/>
  <c r="C9210" i="15"/>
  <c r="B9236" i="15"/>
  <c r="C9236" i="15"/>
  <c r="B9262" i="15"/>
  <c r="C9262" i="15"/>
  <c r="B9288" i="15"/>
  <c r="C9288" i="15"/>
  <c r="B9314" i="15"/>
  <c r="C9314" i="15"/>
  <c r="B9340" i="15"/>
  <c r="C9340" i="15"/>
  <c r="B9366" i="15"/>
  <c r="C9366" i="15"/>
  <c r="B9392" i="15"/>
  <c r="C9392" i="15"/>
  <c r="B9418" i="15"/>
  <c r="C9418" i="15"/>
  <c r="B9444" i="15"/>
  <c r="C9444" i="15"/>
  <c r="B9470" i="15"/>
  <c r="C9470" i="15"/>
  <c r="B9496" i="15"/>
  <c r="C9496" i="15"/>
  <c r="B9522" i="15"/>
  <c r="C9522" i="15"/>
  <c r="B9548" i="15"/>
  <c r="C9548" i="15"/>
  <c r="B9574" i="15"/>
  <c r="C9574" i="15"/>
  <c r="B9600" i="15"/>
  <c r="C9600" i="15"/>
  <c r="B9626" i="15"/>
  <c r="C9626" i="15"/>
  <c r="B9652" i="15"/>
  <c r="C9652" i="15"/>
  <c r="B9678" i="15"/>
  <c r="C9678" i="15"/>
  <c r="B9704" i="15"/>
  <c r="C9704" i="15"/>
  <c r="B9730" i="15"/>
  <c r="C9730" i="15"/>
  <c r="B9756" i="15"/>
  <c r="C9756" i="15"/>
  <c r="B9782" i="15"/>
  <c r="C9782" i="15"/>
  <c r="B9808" i="15"/>
  <c r="C9808" i="15"/>
  <c r="B9834" i="15"/>
  <c r="C9834" i="15"/>
  <c r="B9860" i="15"/>
  <c r="C9860" i="15"/>
  <c r="B9886" i="15"/>
  <c r="C9886" i="15"/>
  <c r="B9912" i="15"/>
  <c r="C9912" i="15"/>
  <c r="B9938" i="15"/>
  <c r="C9938" i="15"/>
  <c r="B9964" i="15"/>
  <c r="C9964" i="15"/>
  <c r="B9990" i="15"/>
  <c r="C9990" i="15"/>
  <c r="B10016" i="15"/>
  <c r="C10016" i="15"/>
  <c r="B10042" i="15"/>
  <c r="C10042" i="15"/>
  <c r="B10068" i="15"/>
  <c r="C10068" i="15"/>
  <c r="B10094" i="15"/>
  <c r="C10094" i="15"/>
  <c r="B10120" i="15"/>
  <c r="C10120" i="15"/>
  <c r="B10146" i="15"/>
  <c r="C10146" i="15"/>
  <c r="B10172" i="15"/>
  <c r="C10172" i="15"/>
  <c r="B10198" i="15"/>
  <c r="C10198" i="15"/>
  <c r="B10224" i="15"/>
  <c r="C10224" i="15"/>
  <c r="B10250" i="15"/>
  <c r="C10250" i="15"/>
  <c r="B10276" i="15"/>
  <c r="C10276" i="15"/>
  <c r="B10302" i="15"/>
  <c r="C10302" i="15"/>
  <c r="B10328" i="15"/>
  <c r="C10328" i="15"/>
  <c r="B10354" i="15"/>
  <c r="C10354" i="15"/>
  <c r="B10380" i="15"/>
  <c r="C10380" i="15"/>
  <c r="B10406" i="15"/>
  <c r="C10406" i="15"/>
  <c r="B10432" i="15"/>
  <c r="C10432" i="15"/>
  <c r="B10458" i="15"/>
  <c r="C10458" i="15"/>
  <c r="B10484" i="15"/>
  <c r="C10484" i="15"/>
  <c r="B10510" i="15"/>
  <c r="C10510" i="15"/>
  <c r="B10536" i="15"/>
  <c r="C10536" i="15"/>
  <c r="B10562" i="15"/>
  <c r="C10562" i="15"/>
  <c r="B10588" i="15"/>
  <c r="C10588" i="15"/>
  <c r="B10614" i="15"/>
  <c r="C10614" i="15"/>
  <c r="B10640" i="15"/>
  <c r="C10640" i="15"/>
  <c r="B10666" i="15"/>
  <c r="C10666" i="15"/>
  <c r="B10692" i="15"/>
  <c r="C10692" i="15"/>
  <c r="B10718" i="15"/>
  <c r="C10718" i="15"/>
  <c r="B10744" i="15"/>
  <c r="C10744" i="15"/>
  <c r="B10770" i="15"/>
  <c r="C10770" i="15"/>
  <c r="B10796" i="15"/>
  <c r="C10796" i="15"/>
  <c r="B10822" i="15"/>
  <c r="C10822" i="15"/>
  <c r="B10848" i="15"/>
  <c r="C10848" i="15"/>
  <c r="B10874" i="15"/>
  <c r="C10874" i="15"/>
  <c r="B10900" i="15"/>
  <c r="C10900" i="15"/>
  <c r="B10926" i="15"/>
  <c r="C10926" i="15"/>
  <c r="B10952" i="15"/>
  <c r="C10952" i="15"/>
  <c r="B10978" i="15"/>
  <c r="C10978" i="15"/>
  <c r="B11004" i="15"/>
  <c r="C11004" i="15"/>
  <c r="B11030" i="15"/>
  <c r="C11030" i="15"/>
  <c r="B11056" i="15"/>
  <c r="C11056" i="15"/>
  <c r="B11082" i="15"/>
  <c r="C11082" i="15"/>
  <c r="B11108" i="15"/>
  <c r="C11108" i="15"/>
  <c r="B11134" i="15"/>
  <c r="C11134" i="15"/>
  <c r="B11160" i="15"/>
  <c r="C11160" i="15"/>
  <c r="B11186" i="15"/>
  <c r="C11186" i="15"/>
  <c r="B11212" i="15"/>
  <c r="C11212" i="15"/>
  <c r="B11238" i="15"/>
  <c r="C11238" i="15"/>
  <c r="B11264" i="15"/>
  <c r="C11264" i="15"/>
  <c r="B11290" i="15"/>
  <c r="C11290" i="15"/>
  <c r="B11316" i="15"/>
  <c r="C11316" i="15"/>
  <c r="B11342" i="15"/>
  <c r="C11342" i="15"/>
  <c r="B11368" i="15"/>
  <c r="C11368" i="15"/>
  <c r="B11394" i="15"/>
  <c r="C11394" i="15"/>
  <c r="B11420" i="15"/>
  <c r="C11420" i="15"/>
  <c r="B11446" i="15"/>
  <c r="C11446" i="15"/>
  <c r="B11472" i="15"/>
  <c r="C11472" i="15"/>
  <c r="B11498" i="15"/>
  <c r="C11498" i="15"/>
  <c r="B11524" i="15"/>
  <c r="C11524" i="15"/>
  <c r="B11550" i="15"/>
  <c r="C11550" i="15"/>
  <c r="B11576" i="15"/>
  <c r="C11576" i="15"/>
  <c r="B11602" i="15"/>
  <c r="C11602" i="15"/>
  <c r="B11628" i="15"/>
  <c r="C11628" i="15"/>
  <c r="B11654" i="15"/>
  <c r="C11654" i="15"/>
  <c r="B11680" i="15"/>
  <c r="C11680" i="15"/>
  <c r="B11706" i="15"/>
  <c r="C11706" i="15"/>
  <c r="B11732" i="15"/>
  <c r="C11732" i="15"/>
  <c r="B11758" i="15"/>
  <c r="C11758" i="15"/>
  <c r="B11784" i="15"/>
  <c r="C11784" i="15"/>
  <c r="B11810" i="15"/>
  <c r="C11810" i="15"/>
  <c r="B11836" i="15"/>
  <c r="C11836" i="15"/>
  <c r="B11862" i="15"/>
  <c r="C11862" i="15"/>
  <c r="B11888" i="15"/>
  <c r="C11888" i="15"/>
  <c r="B11914" i="15"/>
  <c r="C11914" i="15"/>
  <c r="B11940" i="15"/>
  <c r="C11940" i="15"/>
  <c r="B11966" i="15"/>
  <c r="C11966" i="15"/>
  <c r="B11992" i="15"/>
  <c r="C11992" i="15"/>
  <c r="B12018" i="15"/>
  <c r="C12018" i="15"/>
  <c r="B12044" i="15"/>
  <c r="C12044" i="15"/>
  <c r="B12070" i="15"/>
  <c r="C12070" i="15"/>
  <c r="B12096" i="15"/>
  <c r="C12096" i="15"/>
  <c r="B12122" i="15"/>
  <c r="C12122" i="15"/>
  <c r="B12148" i="15"/>
  <c r="C12148" i="15"/>
  <c r="B12174" i="15"/>
  <c r="C12174" i="15"/>
  <c r="B12200" i="15"/>
  <c r="C12200" i="15"/>
  <c r="B12226" i="15"/>
  <c r="C12226" i="15"/>
  <c r="B12252" i="15"/>
  <c r="C12252" i="15"/>
  <c r="B12278" i="15"/>
  <c r="C12278" i="15"/>
  <c r="B12304" i="15"/>
  <c r="C12304" i="15"/>
  <c r="B12330" i="15"/>
  <c r="C12330" i="15"/>
  <c r="B12356" i="15"/>
  <c r="C12356" i="15"/>
  <c r="B12382" i="15"/>
  <c r="C12382" i="15"/>
  <c r="B12408" i="15"/>
  <c r="C12408" i="15"/>
  <c r="B12434" i="15"/>
  <c r="C12434" i="15"/>
  <c r="B12460" i="15"/>
  <c r="C12460" i="15"/>
  <c r="B12486" i="15"/>
  <c r="C12486" i="15"/>
  <c r="B12512" i="15"/>
  <c r="C12512" i="15"/>
  <c r="B12538" i="15"/>
  <c r="C12538" i="15"/>
  <c r="B12564" i="15"/>
  <c r="C12564" i="15"/>
  <c r="B12590" i="15"/>
  <c r="C12590" i="15"/>
  <c r="B12616" i="15"/>
  <c r="C12616" i="15"/>
  <c r="B12642" i="15"/>
  <c r="C12642" i="15"/>
  <c r="B12668" i="15"/>
  <c r="C12668" i="15"/>
  <c r="B12694" i="15"/>
  <c r="C12694" i="15"/>
  <c r="B12720" i="15"/>
  <c r="C12720" i="15"/>
  <c r="B12746" i="15"/>
  <c r="C12746" i="15"/>
  <c r="B12772" i="15"/>
  <c r="C12772" i="15"/>
  <c r="B12798" i="15"/>
  <c r="C12798" i="15"/>
  <c r="B12824" i="15"/>
  <c r="C12824" i="15"/>
  <c r="B12850" i="15"/>
  <c r="C12850" i="15"/>
  <c r="B12876" i="15"/>
  <c r="C12876" i="15"/>
  <c r="B12902" i="15"/>
  <c r="C12902" i="15"/>
  <c r="B12928" i="15"/>
  <c r="C12928" i="15"/>
  <c r="B12954" i="15"/>
  <c r="C12954" i="15"/>
  <c r="B12980" i="15"/>
  <c r="C12980" i="15"/>
  <c r="B13006" i="15"/>
  <c r="C13006" i="15"/>
  <c r="B13032" i="15"/>
  <c r="C13032" i="15"/>
  <c r="B13058" i="15"/>
  <c r="C13058" i="15"/>
  <c r="B13084" i="15"/>
  <c r="C13084" i="15"/>
  <c r="B13110" i="15"/>
  <c r="C13110" i="15"/>
  <c r="B13136" i="15"/>
  <c r="C13136" i="15"/>
  <c r="B13162" i="15"/>
  <c r="C13162" i="15"/>
  <c r="B13188" i="15"/>
  <c r="C13188" i="15"/>
  <c r="B13214" i="15"/>
  <c r="C13214" i="15"/>
  <c r="B13240" i="15"/>
  <c r="C13240" i="15"/>
  <c r="B13266" i="15"/>
  <c r="C13266" i="15"/>
  <c r="B13292" i="15"/>
  <c r="C13292" i="15"/>
  <c r="B13318" i="15"/>
  <c r="C13318" i="15"/>
  <c r="B13344" i="15"/>
  <c r="C13344" i="15"/>
  <c r="B13370" i="15"/>
  <c r="C13370" i="15"/>
  <c r="B13396" i="15"/>
  <c r="C13396" i="15"/>
  <c r="B13422" i="15"/>
  <c r="C13422" i="15"/>
  <c r="B13448" i="15"/>
  <c r="C13448" i="15"/>
  <c r="B13474" i="15"/>
  <c r="C13474" i="15"/>
  <c r="B13500" i="15"/>
  <c r="C13500" i="15"/>
  <c r="B13526" i="15"/>
  <c r="C13526" i="15"/>
  <c r="B13552" i="15"/>
  <c r="C13552" i="15"/>
  <c r="B13578" i="15"/>
  <c r="C13578" i="15"/>
  <c r="B13604" i="15"/>
  <c r="C13604" i="15"/>
  <c r="B13630" i="15"/>
  <c r="C13630" i="15"/>
  <c r="B13656" i="15"/>
  <c r="C13656" i="15"/>
  <c r="B13682" i="15"/>
  <c r="C13682" i="15"/>
  <c r="B13708" i="15"/>
  <c r="C13708" i="15"/>
  <c r="B13734" i="15"/>
  <c r="C13734" i="15"/>
  <c r="B13760" i="15"/>
  <c r="C13760" i="15"/>
  <c r="B13786" i="15"/>
  <c r="C13786" i="15"/>
  <c r="B13812" i="15"/>
  <c r="C13812" i="15"/>
  <c r="B13838" i="15"/>
  <c r="C13838" i="15"/>
  <c r="B13864" i="15"/>
  <c r="C13864" i="15"/>
  <c r="B13890" i="15"/>
  <c r="C13890" i="15"/>
  <c r="B13916" i="15"/>
  <c r="C13916" i="15"/>
  <c r="B13942" i="15"/>
  <c r="C13942" i="15"/>
  <c r="B13968" i="15"/>
  <c r="C13968" i="15"/>
  <c r="B13994" i="15"/>
  <c r="C13994" i="15"/>
  <c r="B14020" i="15"/>
  <c r="C14020" i="15"/>
  <c r="B14046" i="15"/>
  <c r="C14046" i="15"/>
  <c r="B14072" i="15"/>
  <c r="C14072" i="15"/>
  <c r="B14098" i="15"/>
  <c r="C14098" i="15"/>
  <c r="B14124" i="15"/>
  <c r="C14124" i="15"/>
  <c r="B14150" i="15"/>
  <c r="C14150" i="15"/>
  <c r="B14176" i="15"/>
  <c r="C14176" i="15"/>
  <c r="B14202" i="15"/>
  <c r="C14202" i="15"/>
  <c r="B14228" i="15"/>
  <c r="C14228" i="15"/>
  <c r="B14254" i="15"/>
  <c r="C14254" i="15"/>
  <c r="B14280" i="15"/>
  <c r="C14280" i="15"/>
  <c r="B14306" i="15"/>
  <c r="C14306" i="15"/>
  <c r="B14332" i="15"/>
  <c r="C14332" i="15"/>
  <c r="B14358" i="15"/>
  <c r="C14358" i="15"/>
  <c r="B14384" i="15"/>
  <c r="C14384" i="15"/>
  <c r="B14410" i="15"/>
  <c r="C14410" i="15"/>
  <c r="B14436" i="15"/>
  <c r="C14436" i="15"/>
  <c r="B14462" i="15"/>
  <c r="C14462" i="15"/>
  <c r="B14488" i="15"/>
  <c r="C14488" i="15"/>
  <c r="B14514" i="15"/>
  <c r="C14514" i="15"/>
  <c r="B14540" i="15"/>
  <c r="C14540" i="15"/>
  <c r="B14566" i="15"/>
  <c r="C14566" i="15"/>
  <c r="B14592" i="15"/>
  <c r="C14592" i="15"/>
  <c r="B14618" i="15"/>
  <c r="C14618" i="15"/>
  <c r="B14644" i="15"/>
  <c r="C14644" i="15"/>
  <c r="B14670" i="15"/>
  <c r="C14670" i="15"/>
  <c r="B14696" i="15"/>
  <c r="C14696" i="15"/>
  <c r="B14722" i="15"/>
  <c r="C14722" i="15"/>
  <c r="B14748" i="15"/>
  <c r="C14748" i="15"/>
  <c r="B14774" i="15"/>
  <c r="C14774" i="15"/>
  <c r="B14800" i="15"/>
  <c r="C14800" i="15"/>
  <c r="B14826" i="15"/>
  <c r="C14826" i="15"/>
  <c r="B14852" i="15"/>
  <c r="C14852" i="15"/>
  <c r="B14878" i="15"/>
  <c r="C14878" i="15"/>
  <c r="B14904" i="15"/>
  <c r="C14904" i="15"/>
  <c r="B14930" i="15"/>
  <c r="C14930" i="15"/>
  <c r="B14956" i="15"/>
  <c r="C14956" i="15"/>
  <c r="B14982" i="15"/>
  <c r="C14982" i="15"/>
  <c r="B15008" i="15"/>
  <c r="C15008" i="15"/>
  <c r="B15034" i="15"/>
  <c r="C15034" i="15"/>
  <c r="B15060" i="15"/>
  <c r="C15060" i="15"/>
  <c r="B15086" i="15"/>
  <c r="C15086" i="15"/>
  <c r="B15112" i="15"/>
  <c r="C15112" i="15"/>
  <c r="B15138" i="15"/>
  <c r="C15138" i="15"/>
  <c r="B15164" i="15"/>
  <c r="C15164" i="15"/>
  <c r="B15190" i="15"/>
  <c r="C15190" i="15"/>
  <c r="B15216" i="15"/>
  <c r="C15216" i="15"/>
  <c r="B15242" i="15"/>
  <c r="C15242" i="15"/>
  <c r="B15268" i="15"/>
  <c r="C15268" i="15"/>
  <c r="B15294" i="15"/>
  <c r="C15294" i="15"/>
  <c r="B15320" i="15"/>
  <c r="C15320" i="15"/>
  <c r="B15346" i="15"/>
  <c r="C15346" i="15"/>
  <c r="B15372" i="15"/>
  <c r="C15372" i="15"/>
  <c r="B15398" i="15"/>
  <c r="C15398" i="15"/>
  <c r="B15424" i="15"/>
  <c r="C15424" i="15"/>
  <c r="B15450" i="15"/>
  <c r="C15450" i="15"/>
  <c r="B15476" i="15"/>
  <c r="C15476" i="15"/>
  <c r="B15502" i="15"/>
  <c r="C15502" i="15"/>
  <c r="B15528" i="15"/>
  <c r="C15528" i="15"/>
  <c r="B15554" i="15"/>
  <c r="C15554" i="15"/>
  <c r="B15580" i="15"/>
  <c r="C15580" i="15"/>
  <c r="B15606" i="15"/>
  <c r="C15606" i="15"/>
  <c r="B15632" i="15"/>
  <c r="C15632" i="15"/>
  <c r="B15658" i="15"/>
  <c r="C15658" i="15"/>
  <c r="B15684" i="15"/>
  <c r="C15684" i="15"/>
  <c r="B15710" i="15"/>
  <c r="C15710" i="15"/>
  <c r="B15736" i="15"/>
  <c r="C15736" i="15"/>
  <c r="B15762" i="15"/>
  <c r="C15762" i="15"/>
  <c r="B15788" i="15"/>
  <c r="C15788" i="15"/>
  <c r="B15814" i="15"/>
  <c r="C15814" i="15"/>
  <c r="B15840" i="15"/>
  <c r="C15840" i="15"/>
  <c r="B15866" i="15"/>
  <c r="C15866" i="15"/>
  <c r="B15892" i="15"/>
  <c r="C15892" i="15"/>
  <c r="B15918" i="15"/>
  <c r="C15918" i="15"/>
  <c r="B15944" i="15"/>
  <c r="C15944" i="15"/>
  <c r="B15970" i="15"/>
  <c r="C15970" i="15"/>
  <c r="B15996" i="15"/>
  <c r="C15996" i="15"/>
  <c r="B16022" i="15"/>
  <c r="C16022" i="15"/>
  <c r="B16048" i="15"/>
  <c r="C16048" i="15"/>
  <c r="B16074" i="15"/>
  <c r="C16074" i="15"/>
  <c r="B16100" i="15"/>
  <c r="C16100" i="15"/>
  <c r="B16126" i="15"/>
  <c r="C16126" i="15"/>
  <c r="B16152" i="15"/>
  <c r="C16152" i="15"/>
  <c r="B16178" i="15"/>
  <c r="C16178" i="15"/>
  <c r="B16204" i="15"/>
  <c r="C16204" i="15"/>
  <c r="B16230" i="15"/>
  <c r="C16230" i="15"/>
  <c r="B16256" i="15"/>
  <c r="C16256" i="15"/>
  <c r="B16282" i="15"/>
  <c r="C16282" i="15"/>
  <c r="B16308" i="15"/>
  <c r="C16308" i="15"/>
  <c r="B16334" i="15"/>
  <c r="C16334" i="15"/>
  <c r="B16360" i="15"/>
  <c r="C16360" i="15"/>
  <c r="B16386" i="15"/>
  <c r="C16386" i="15"/>
  <c r="B16412" i="15"/>
  <c r="C16412" i="15"/>
  <c r="B16438" i="15"/>
  <c r="C16438" i="15"/>
  <c r="B16464" i="15"/>
  <c r="C16464" i="15"/>
  <c r="B16490" i="15"/>
  <c r="C16490" i="15"/>
  <c r="B16516" i="15"/>
  <c r="C16516" i="15"/>
  <c r="B16542" i="15"/>
  <c r="C16542" i="15"/>
  <c r="B16568" i="15"/>
  <c r="C16568" i="15"/>
  <c r="B16594" i="15"/>
  <c r="C16594" i="15"/>
  <c r="B16620" i="15"/>
  <c r="C16620" i="15"/>
  <c r="B16646" i="15"/>
  <c r="C16646" i="15"/>
  <c r="B16672" i="15"/>
  <c r="C16672" i="15"/>
  <c r="B16698" i="15"/>
  <c r="C16698" i="15"/>
  <c r="B16724" i="15"/>
  <c r="C16724" i="15"/>
  <c r="B16750" i="15"/>
  <c r="C16750" i="15"/>
  <c r="B16776" i="15"/>
  <c r="C16776" i="15"/>
  <c r="B16802" i="15"/>
  <c r="C16802" i="15"/>
  <c r="B16828" i="15"/>
  <c r="C16828" i="15"/>
  <c r="B16854" i="15"/>
  <c r="C16854" i="15"/>
  <c r="B16880" i="15"/>
  <c r="C16880" i="15"/>
  <c r="B16906" i="15"/>
  <c r="C16906" i="15"/>
  <c r="B16932" i="15"/>
  <c r="C16932" i="15"/>
  <c r="B16958" i="15"/>
  <c r="C16958" i="15"/>
  <c r="B16984" i="15"/>
  <c r="C16984" i="15"/>
  <c r="B17010" i="15"/>
  <c r="C17010" i="15"/>
  <c r="B17036" i="15"/>
  <c r="C17036" i="15"/>
  <c r="B17062" i="15"/>
  <c r="C17062" i="15"/>
  <c r="B17088" i="15"/>
  <c r="C17088" i="15"/>
  <c r="B17114" i="15"/>
  <c r="C17114" i="15"/>
  <c r="B17140" i="15"/>
  <c r="C17140" i="15"/>
  <c r="B17166" i="15"/>
  <c r="C17166" i="15"/>
  <c r="B17192" i="15"/>
  <c r="C17192" i="15"/>
  <c r="B17218" i="15"/>
  <c r="C17218" i="15"/>
  <c r="B17244" i="15"/>
  <c r="C17244" i="15"/>
  <c r="B17270" i="15"/>
  <c r="C17270" i="15"/>
  <c r="B17296" i="15"/>
  <c r="C17296" i="15"/>
  <c r="B17322" i="15"/>
  <c r="C17322" i="15"/>
  <c r="B17348" i="15"/>
  <c r="C17348" i="15"/>
  <c r="B17374" i="15"/>
  <c r="C17374" i="15"/>
  <c r="B17400" i="15"/>
  <c r="C17400" i="15"/>
  <c r="B17426" i="15"/>
  <c r="C17426" i="15"/>
  <c r="B17452" i="15"/>
  <c r="C17452" i="15"/>
  <c r="B17478" i="15"/>
  <c r="C17478" i="15"/>
  <c r="B17504" i="15"/>
  <c r="C17504" i="15"/>
  <c r="B17530" i="15"/>
  <c r="C17530" i="15"/>
  <c r="B17556" i="15"/>
  <c r="C17556" i="15"/>
  <c r="B17582" i="15"/>
  <c r="C17582" i="15"/>
  <c r="B17608" i="15"/>
  <c r="C17608" i="15"/>
  <c r="B17634" i="15"/>
  <c r="C17634" i="15"/>
  <c r="B17660" i="15"/>
  <c r="C17660" i="15"/>
  <c r="B17686" i="15"/>
  <c r="C17686" i="15"/>
  <c r="B17712" i="15"/>
  <c r="C17712" i="15"/>
  <c r="B17738" i="15"/>
  <c r="C17738" i="15"/>
  <c r="B17764" i="15"/>
  <c r="C17764" i="15"/>
  <c r="B17790" i="15"/>
  <c r="C17790" i="15"/>
  <c r="B17816" i="15"/>
  <c r="C17816" i="15"/>
  <c r="B17842" i="15"/>
  <c r="C17842" i="15"/>
  <c r="B17868" i="15"/>
  <c r="C17868" i="15"/>
  <c r="B17894" i="15"/>
  <c r="C17894" i="15"/>
  <c r="B17920" i="15"/>
  <c r="C17920" i="15"/>
  <c r="B17946" i="15"/>
  <c r="C17946" i="15"/>
  <c r="B17972" i="15"/>
  <c r="C17972" i="15"/>
  <c r="B17998" i="15"/>
  <c r="C17998" i="15"/>
  <c r="B18024" i="15"/>
  <c r="C18024" i="15"/>
  <c r="B18050" i="15"/>
  <c r="C18050" i="15"/>
  <c r="B18076" i="15"/>
  <c r="C18076" i="15"/>
  <c r="B18102" i="15"/>
  <c r="C18102" i="15"/>
  <c r="B18128" i="15"/>
  <c r="C18128" i="15"/>
  <c r="B18154" i="15"/>
  <c r="C18154" i="15"/>
  <c r="B18180" i="15"/>
  <c r="C18180" i="15"/>
  <c r="B18206" i="15"/>
  <c r="C18206" i="15"/>
  <c r="B18232" i="15"/>
  <c r="C18232" i="15"/>
  <c r="B18258" i="15"/>
  <c r="C18258" i="15"/>
  <c r="B18284" i="15"/>
  <c r="C18284" i="15"/>
  <c r="B18310" i="15"/>
  <c r="C18310" i="15"/>
  <c r="B18336" i="15"/>
  <c r="C18336" i="15"/>
  <c r="B18362" i="15"/>
  <c r="C18362" i="15"/>
  <c r="B18388" i="15"/>
  <c r="C18388" i="15"/>
  <c r="B18414" i="15"/>
  <c r="C18414" i="15"/>
  <c r="B18440" i="15"/>
  <c r="C18440" i="15"/>
  <c r="B18466" i="15"/>
  <c r="C18466" i="15"/>
  <c r="B18492" i="15"/>
  <c r="C18492" i="15"/>
  <c r="B18518" i="15"/>
  <c r="C18518" i="15"/>
  <c r="B18544" i="15"/>
  <c r="C18544" i="15"/>
  <c r="B18570" i="15"/>
  <c r="C18570" i="15"/>
  <c r="B18596" i="15"/>
  <c r="C18596" i="15"/>
  <c r="B18622" i="15"/>
  <c r="C18622" i="15"/>
  <c r="B18648" i="15"/>
  <c r="C18648" i="15"/>
  <c r="B18674" i="15"/>
  <c r="C18674" i="15"/>
  <c r="B18700" i="15"/>
  <c r="C18700" i="15"/>
  <c r="B18726" i="15"/>
  <c r="C18726" i="15"/>
  <c r="B18752" i="15"/>
  <c r="C18752" i="15"/>
  <c r="B18778" i="15"/>
  <c r="C18778" i="15"/>
  <c r="B18804" i="15"/>
  <c r="C18804" i="15"/>
  <c r="B18830" i="15"/>
  <c r="C18830" i="15"/>
  <c r="B18856" i="15"/>
  <c r="C18856" i="15"/>
  <c r="B18882" i="15"/>
  <c r="C18882" i="15"/>
  <c r="B18908" i="15"/>
  <c r="C18908" i="15"/>
  <c r="B18934" i="15"/>
  <c r="C18934" i="15"/>
  <c r="B18960" i="15"/>
  <c r="C18960" i="15"/>
  <c r="B18986" i="15"/>
  <c r="C18986" i="15"/>
  <c r="B19012" i="15"/>
  <c r="C19012" i="15"/>
  <c r="B19038" i="15"/>
  <c r="C19038" i="15"/>
  <c r="B19064" i="15"/>
  <c r="C19064" i="15"/>
  <c r="B19090" i="15"/>
  <c r="C19090" i="15"/>
  <c r="B19116" i="15"/>
  <c r="C19116" i="15"/>
  <c r="B19142" i="15"/>
  <c r="C19142" i="15"/>
  <c r="B19168" i="15"/>
  <c r="C19168" i="15"/>
  <c r="B19194" i="15"/>
  <c r="C19194" i="15"/>
  <c r="B19220" i="15"/>
  <c r="C19220" i="15"/>
  <c r="B19246" i="15"/>
  <c r="C19246" i="15"/>
  <c r="B19272" i="15"/>
  <c r="C19272" i="15"/>
  <c r="B19298" i="15"/>
  <c r="C19298" i="15"/>
  <c r="B19324" i="15"/>
  <c r="C19324" i="15"/>
  <c r="B19350" i="15"/>
  <c r="C19350" i="15"/>
  <c r="B19376" i="15"/>
  <c r="C19376" i="15"/>
  <c r="B19402" i="15"/>
  <c r="C19402" i="15"/>
  <c r="B19428" i="15"/>
  <c r="C19428" i="15"/>
  <c r="B19454" i="15"/>
  <c r="C19454" i="15"/>
  <c r="B19480" i="15"/>
  <c r="C19480" i="15"/>
  <c r="B19506" i="15"/>
  <c r="C19506" i="15"/>
  <c r="B19532" i="15"/>
  <c r="C19532" i="15"/>
  <c r="B19558" i="15"/>
  <c r="C19558" i="15"/>
  <c r="B19584" i="15"/>
  <c r="C19584" i="15"/>
  <c r="B19610" i="15"/>
  <c r="C19610" i="15"/>
  <c r="B19636" i="15"/>
  <c r="C19636" i="15"/>
  <c r="B19662" i="15"/>
  <c r="C19662" i="15"/>
  <c r="B19688" i="15"/>
  <c r="C19688" i="15"/>
  <c r="B19714" i="15"/>
  <c r="C19714" i="15"/>
  <c r="B19740" i="15"/>
  <c r="C19740" i="15"/>
  <c r="B19766" i="15"/>
  <c r="C19766" i="15"/>
  <c r="B19792" i="15"/>
  <c r="C19792" i="15"/>
  <c r="B19818" i="15"/>
  <c r="C19818" i="15"/>
  <c r="B19844" i="15"/>
  <c r="C19844" i="15"/>
  <c r="B19870" i="15"/>
  <c r="C19870" i="15"/>
  <c r="B19896" i="15"/>
  <c r="C19896" i="15"/>
  <c r="B19922" i="15"/>
  <c r="C19922" i="15"/>
  <c r="B19948" i="15"/>
  <c r="C19948" i="15"/>
  <c r="B19974" i="15"/>
  <c r="C19974" i="15"/>
  <c r="B20000" i="15"/>
  <c r="C20000" i="15"/>
  <c r="B20026" i="15"/>
  <c r="C20026" i="15"/>
  <c r="B20052" i="15"/>
  <c r="C20052" i="15"/>
  <c r="B20078" i="15"/>
  <c r="C20078" i="15"/>
  <c r="B20104" i="15"/>
  <c r="C20104" i="15"/>
  <c r="B20130" i="15"/>
  <c r="C20130" i="15"/>
  <c r="B20156" i="15"/>
  <c r="C20156" i="15"/>
  <c r="B20182" i="15"/>
  <c r="C20182" i="15"/>
  <c r="B20208" i="15"/>
  <c r="C20208" i="15"/>
  <c r="B20234" i="15"/>
  <c r="C20234" i="15"/>
  <c r="B20260" i="15"/>
  <c r="C20260" i="15"/>
  <c r="B20286" i="15"/>
  <c r="C20286" i="15"/>
  <c r="B20312" i="15"/>
  <c r="C20312" i="15"/>
  <c r="B20338" i="15"/>
  <c r="C20338" i="15"/>
  <c r="B20364" i="15"/>
  <c r="C20364" i="15"/>
  <c r="B20390" i="15"/>
  <c r="C20390" i="15"/>
  <c r="B20416" i="15"/>
  <c r="C20416" i="15"/>
  <c r="B20442" i="15"/>
  <c r="C20442" i="15"/>
  <c r="B20468" i="15"/>
  <c r="C20468" i="15"/>
  <c r="B20494" i="15"/>
  <c r="C20494" i="15"/>
  <c r="B20520" i="15"/>
  <c r="C20520" i="15"/>
  <c r="B20546" i="15"/>
  <c r="C20546" i="15"/>
  <c r="B20572" i="15"/>
  <c r="C20572" i="15"/>
  <c r="B20598" i="15"/>
  <c r="C20598" i="15"/>
  <c r="B20624" i="15"/>
  <c r="C20624" i="15"/>
  <c r="B20650" i="15"/>
  <c r="C20650" i="15"/>
  <c r="B20676" i="15"/>
  <c r="C20676" i="15"/>
  <c r="B20702" i="15"/>
  <c r="C20702" i="15"/>
  <c r="B20728" i="15"/>
  <c r="C20728" i="15"/>
  <c r="B20754" i="15"/>
  <c r="C20754" i="15"/>
  <c r="B20780" i="15"/>
  <c r="C20780" i="15"/>
  <c r="B20806" i="15"/>
  <c r="C20806" i="15"/>
  <c r="B20832" i="15"/>
  <c r="C20832" i="15"/>
  <c r="B20858" i="15"/>
  <c r="C20858" i="15"/>
  <c r="B20884" i="15"/>
  <c r="C20884" i="15"/>
  <c r="B20910" i="15"/>
  <c r="C20910" i="15"/>
  <c r="B20936" i="15"/>
  <c r="C20936" i="15"/>
  <c r="B20962" i="15"/>
  <c r="C20962" i="15"/>
  <c r="B20988" i="15"/>
  <c r="C20988" i="15"/>
  <c r="B21014" i="15"/>
  <c r="C21014" i="15"/>
  <c r="B21040" i="15"/>
  <c r="C21040" i="15"/>
  <c r="B21066" i="15"/>
  <c r="C21066" i="15"/>
  <c r="B21092" i="15"/>
  <c r="C21092" i="15"/>
  <c r="B21118" i="15"/>
  <c r="C21118" i="15"/>
  <c r="B21144" i="15"/>
  <c r="C21144" i="15"/>
  <c r="B21170" i="15"/>
  <c r="C21170" i="15"/>
  <c r="B21196" i="15"/>
  <c r="C21196" i="15"/>
  <c r="B21222" i="15"/>
  <c r="C21222" i="15"/>
  <c r="B21248" i="15"/>
  <c r="C21248" i="15"/>
  <c r="B21274" i="15"/>
  <c r="C21274" i="15"/>
  <c r="B21300" i="15"/>
  <c r="C21300" i="15"/>
  <c r="B21326" i="15"/>
  <c r="C21326" i="15"/>
  <c r="B21352" i="15"/>
  <c r="C21352" i="15"/>
  <c r="B21378" i="15"/>
  <c r="C21378" i="15"/>
  <c r="B21404" i="15"/>
  <c r="C21404" i="15"/>
  <c r="B21430" i="15"/>
  <c r="C21430" i="15"/>
  <c r="B21456" i="15"/>
  <c r="C21456" i="15"/>
  <c r="B21482" i="15"/>
  <c r="C21482" i="15"/>
  <c r="B21508" i="15"/>
  <c r="C21508" i="15"/>
  <c r="B21534" i="15"/>
  <c r="C21534" i="15"/>
  <c r="B21560" i="15"/>
  <c r="C21560" i="15"/>
  <c r="B21586" i="15"/>
  <c r="C21586" i="15"/>
  <c r="B21612" i="15"/>
  <c r="C21612" i="15"/>
  <c r="B21638" i="15"/>
  <c r="C21638" i="15"/>
  <c r="B21664" i="15"/>
  <c r="C21664" i="15"/>
  <c r="B21690" i="15"/>
  <c r="C21690" i="15"/>
  <c r="B21716" i="15"/>
  <c r="C21716" i="15"/>
  <c r="B21742" i="15"/>
  <c r="C21742" i="15"/>
  <c r="B21768" i="15"/>
  <c r="C21768" i="15"/>
  <c r="B21794" i="15"/>
  <c r="C21794" i="15"/>
  <c r="B21820" i="15"/>
  <c r="C21820" i="15"/>
  <c r="B21846" i="15"/>
  <c r="C21846" i="15"/>
  <c r="B21872" i="15"/>
  <c r="C21872" i="15"/>
  <c r="B21898" i="15"/>
  <c r="C21898" i="15"/>
  <c r="B21924" i="15"/>
  <c r="C21924" i="15"/>
  <c r="B21950" i="15"/>
  <c r="C21950" i="15"/>
  <c r="B21976" i="15"/>
  <c r="C21976" i="15"/>
  <c r="B22002" i="15"/>
  <c r="C22002" i="15"/>
  <c r="B22028" i="15"/>
  <c r="C22028" i="15"/>
  <c r="B22054" i="15"/>
  <c r="C22054" i="15"/>
  <c r="B22080" i="15"/>
  <c r="C22080" i="15"/>
  <c r="B22106" i="15"/>
  <c r="C22106" i="15"/>
  <c r="B22132" i="15"/>
  <c r="C22132" i="15"/>
  <c r="B22158" i="15"/>
  <c r="C22158" i="15"/>
  <c r="B22184" i="15"/>
  <c r="C22184" i="15"/>
  <c r="B22210" i="15"/>
  <c r="C22210" i="15"/>
  <c r="B22236" i="15"/>
  <c r="C22236" i="15"/>
  <c r="B22262" i="15"/>
  <c r="C22262" i="15"/>
  <c r="B22288" i="15"/>
  <c r="C22288" i="15"/>
  <c r="B22314" i="15"/>
  <c r="C22314" i="15"/>
  <c r="B22340" i="15"/>
  <c r="C22340" i="15"/>
  <c r="B22366" i="15"/>
  <c r="C22366" i="15"/>
  <c r="B22392" i="15"/>
  <c r="C22392" i="15"/>
  <c r="B22418" i="15"/>
  <c r="C22418" i="15"/>
  <c r="B22444" i="15"/>
  <c r="C22444" i="15"/>
  <c r="B22470" i="15"/>
  <c r="C22470" i="15"/>
  <c r="B22496" i="15"/>
  <c r="C22496" i="15"/>
  <c r="B22522" i="15"/>
  <c r="C22522" i="15"/>
  <c r="B22548" i="15"/>
  <c r="C22548" i="15"/>
  <c r="B22574" i="15"/>
  <c r="C22574" i="15"/>
  <c r="B22600" i="15"/>
  <c r="C22600" i="15"/>
  <c r="B22626" i="15"/>
  <c r="C22626" i="15"/>
  <c r="B22652" i="15"/>
  <c r="C22652" i="15"/>
  <c r="B22678" i="15"/>
  <c r="C22678" i="15"/>
  <c r="B22704" i="15"/>
  <c r="C22704" i="15"/>
  <c r="B22730" i="15"/>
  <c r="C22730" i="15"/>
  <c r="B22756" i="15"/>
  <c r="C22756" i="15"/>
  <c r="B22782" i="15"/>
  <c r="C22782" i="15"/>
  <c r="B22808" i="15"/>
  <c r="C22808" i="15"/>
  <c r="B22834" i="15"/>
  <c r="C22834" i="15"/>
  <c r="B22860" i="15"/>
  <c r="C22860" i="15"/>
  <c r="B22886" i="15"/>
  <c r="C22886" i="15"/>
  <c r="B22912" i="15"/>
  <c r="C22912" i="15"/>
  <c r="B22938" i="15"/>
  <c r="C22938" i="15"/>
  <c r="B22964" i="15"/>
  <c r="C22964" i="15"/>
  <c r="B22990" i="15"/>
  <c r="C22990" i="15"/>
  <c r="B23016" i="15"/>
  <c r="C23016" i="15"/>
  <c r="B23042" i="15"/>
  <c r="C23042" i="15"/>
  <c r="B23068" i="15"/>
  <c r="C23068" i="15"/>
  <c r="B23094" i="15"/>
  <c r="C23094" i="15"/>
  <c r="B23120" i="15"/>
  <c r="C23120" i="15"/>
  <c r="B23146" i="15"/>
  <c r="C23146" i="15"/>
  <c r="B23172" i="15"/>
  <c r="C23172" i="15"/>
  <c r="B23198" i="15"/>
  <c r="C23198" i="15"/>
  <c r="B23224" i="15"/>
  <c r="C23224" i="15"/>
  <c r="B23250" i="15"/>
  <c r="C23250" i="15"/>
  <c r="B23276" i="15"/>
  <c r="C23276" i="15"/>
  <c r="B23302" i="15"/>
  <c r="C23302" i="15"/>
  <c r="B23328" i="15"/>
  <c r="C23328" i="15"/>
  <c r="B23354" i="15"/>
  <c r="C23354" i="15"/>
  <c r="B23380" i="15"/>
  <c r="C23380" i="15"/>
  <c r="B23406" i="15"/>
  <c r="C23406" i="15"/>
  <c r="B23432" i="15"/>
  <c r="C23432" i="15"/>
  <c r="B23458" i="15"/>
  <c r="C23458" i="15"/>
  <c r="B23484" i="15"/>
  <c r="C23484" i="15"/>
  <c r="B23510" i="15"/>
  <c r="C23510" i="15"/>
  <c r="B23536" i="15"/>
  <c r="C23536" i="15"/>
  <c r="B23562" i="15"/>
  <c r="C23562" i="15"/>
  <c r="B23588" i="15"/>
  <c r="C23588" i="15"/>
  <c r="B23614" i="15"/>
  <c r="C23614" i="15"/>
  <c r="B23640" i="15"/>
  <c r="C23640" i="15"/>
  <c r="B23666" i="15"/>
  <c r="C23666" i="15"/>
  <c r="B23692" i="15"/>
  <c r="C23692" i="15"/>
  <c r="B23718" i="15"/>
  <c r="C23718" i="15"/>
  <c r="B23744" i="15"/>
  <c r="C23744" i="15"/>
  <c r="B23770" i="15"/>
  <c r="C23770" i="15"/>
  <c r="B23796" i="15"/>
  <c r="C23796" i="15"/>
  <c r="B23822" i="15"/>
  <c r="C23822" i="15"/>
  <c r="B23848" i="15"/>
  <c r="C23848" i="15"/>
  <c r="B23874" i="15"/>
  <c r="C23874" i="15"/>
  <c r="B23900" i="15"/>
  <c r="C23900" i="15"/>
  <c r="B23926" i="15"/>
  <c r="C23926" i="15"/>
  <c r="B23952" i="15"/>
  <c r="C23952" i="15"/>
  <c r="B23978" i="15"/>
  <c r="C23978" i="15"/>
  <c r="B24004" i="15"/>
  <c r="C24004" i="15"/>
  <c r="B24030" i="15"/>
  <c r="C24030" i="15"/>
  <c r="B24056" i="15"/>
  <c r="C24056" i="15"/>
  <c r="B24082" i="15"/>
  <c r="C24082" i="15"/>
  <c r="B24108" i="15"/>
  <c r="C24108" i="15"/>
  <c r="B24134" i="15"/>
  <c r="C24134" i="15"/>
  <c r="B24160" i="15"/>
  <c r="C24160" i="15"/>
  <c r="B24186" i="15"/>
  <c r="C24186" i="15"/>
  <c r="B24212" i="15"/>
  <c r="C24212" i="15"/>
  <c r="B24238" i="15"/>
  <c r="C24238" i="15"/>
  <c r="B24264" i="15"/>
  <c r="C24264" i="15"/>
  <c r="B24290" i="15"/>
  <c r="C24290" i="15"/>
  <c r="B24316" i="15"/>
  <c r="C24316" i="15"/>
  <c r="B24342" i="15"/>
  <c r="C24342" i="15"/>
  <c r="B24368" i="15"/>
  <c r="C24368" i="15"/>
  <c r="B24394" i="15"/>
  <c r="C24394" i="15"/>
  <c r="B24420" i="15"/>
  <c r="C24420" i="15"/>
  <c r="B24446" i="15"/>
  <c r="C24446" i="15"/>
  <c r="B24472" i="15"/>
  <c r="C24472" i="15"/>
  <c r="B24498" i="15"/>
  <c r="C24498" i="15"/>
  <c r="B24524" i="15"/>
  <c r="C24524" i="15"/>
  <c r="B24550" i="15"/>
  <c r="C24550" i="15"/>
  <c r="B24576" i="15"/>
  <c r="C24576" i="15"/>
  <c r="B24602" i="15"/>
  <c r="C24602" i="15"/>
  <c r="B24628" i="15"/>
  <c r="C24628" i="15"/>
  <c r="B24654" i="15"/>
  <c r="C24654" i="15"/>
  <c r="B24680" i="15"/>
  <c r="C24680" i="15"/>
  <c r="B24706" i="15"/>
  <c r="C24706" i="15"/>
  <c r="B24732" i="15"/>
  <c r="C24732" i="15"/>
  <c r="B24758" i="15"/>
  <c r="C24758" i="15"/>
  <c r="B24784" i="15"/>
  <c r="C24784" i="15"/>
  <c r="B24810" i="15"/>
  <c r="C24810" i="15"/>
  <c r="B24836" i="15"/>
  <c r="C24836" i="15"/>
  <c r="B24862" i="15"/>
  <c r="C24862" i="15"/>
  <c r="B24888" i="15"/>
  <c r="C24888" i="15"/>
  <c r="B24914" i="15"/>
  <c r="C24914" i="15"/>
  <c r="B24940" i="15"/>
  <c r="C24940" i="15"/>
  <c r="B24966" i="15"/>
  <c r="C24966" i="15"/>
  <c r="B24992" i="15"/>
  <c r="C24992" i="15"/>
  <c r="B25018" i="15"/>
  <c r="C25018" i="15"/>
  <c r="B25044" i="15"/>
  <c r="C25044" i="15"/>
  <c r="B25070" i="15"/>
  <c r="C25070" i="15"/>
  <c r="B25096" i="15"/>
  <c r="C25096" i="15"/>
  <c r="B25122" i="15"/>
  <c r="C25122" i="15"/>
  <c r="B25148" i="15"/>
  <c r="C25148" i="15"/>
  <c r="B25174" i="15"/>
  <c r="C25174" i="15"/>
  <c r="B25200" i="15"/>
  <c r="C25200" i="15"/>
  <c r="B25226" i="15"/>
  <c r="C25226" i="15"/>
  <c r="B25252" i="15"/>
  <c r="C25252" i="15"/>
  <c r="B25278" i="15"/>
  <c r="C25278" i="15"/>
  <c r="B25304" i="15"/>
  <c r="C25304" i="15"/>
  <c r="B25330" i="15"/>
  <c r="C25330" i="15"/>
  <c r="B25356" i="15"/>
  <c r="C25356" i="15"/>
  <c r="B25382" i="15"/>
  <c r="C25382" i="15"/>
  <c r="B25408" i="15"/>
  <c r="C25408" i="15"/>
  <c r="B25434" i="15"/>
  <c r="C25434" i="15"/>
  <c r="B25460" i="15"/>
  <c r="C25460" i="15"/>
  <c r="B25486" i="15"/>
  <c r="C25486" i="15"/>
  <c r="B25512" i="15"/>
  <c r="C25512" i="15"/>
  <c r="B25538" i="15"/>
  <c r="C25538" i="15"/>
  <c r="B25564" i="15"/>
  <c r="C25564" i="15"/>
  <c r="B25590" i="15"/>
  <c r="C25590" i="15"/>
  <c r="B25616" i="15"/>
  <c r="C25616" i="15"/>
  <c r="B25642" i="15"/>
  <c r="C25642" i="15"/>
  <c r="B25668" i="15"/>
  <c r="C25668" i="15"/>
  <c r="B25694" i="15"/>
  <c r="C25694" i="15"/>
  <c r="B25720" i="15"/>
  <c r="C25720" i="15"/>
  <c r="B25746" i="15"/>
  <c r="C25746" i="15"/>
  <c r="B25772" i="15"/>
  <c r="C25772" i="15"/>
  <c r="B25798" i="15"/>
  <c r="C25798" i="15"/>
  <c r="B25824" i="15"/>
  <c r="C25824" i="15"/>
  <c r="B25850" i="15"/>
  <c r="C25850" i="15"/>
  <c r="B25876" i="15"/>
  <c r="C25876" i="15"/>
  <c r="B25902" i="15"/>
  <c r="C25902" i="15"/>
  <c r="B25928" i="15"/>
  <c r="C25928" i="15"/>
  <c r="B25954" i="15"/>
  <c r="C25954" i="15"/>
  <c r="B25980" i="15"/>
  <c r="C25980" i="15"/>
  <c r="B26006" i="15"/>
  <c r="C26006" i="15"/>
  <c r="B26032" i="15"/>
  <c r="C26032" i="15"/>
  <c r="B26058" i="15"/>
  <c r="C26058" i="15"/>
  <c r="B26084" i="15"/>
  <c r="C26084" i="15"/>
  <c r="B26110" i="15"/>
  <c r="C26110" i="15"/>
  <c r="B26136" i="15"/>
  <c r="C26136" i="15"/>
  <c r="B26162" i="15"/>
  <c r="C26162" i="15"/>
  <c r="B26188" i="15"/>
  <c r="C26188" i="15"/>
  <c r="B26214" i="15"/>
  <c r="C26214" i="15"/>
  <c r="B26240" i="15"/>
  <c r="C26240" i="15"/>
  <c r="B26266" i="15"/>
  <c r="C26266" i="15"/>
  <c r="B26292" i="15"/>
  <c r="C26292" i="15"/>
  <c r="B26318" i="15"/>
  <c r="C26318" i="15"/>
  <c r="B26344" i="15"/>
  <c r="C26344" i="15"/>
  <c r="B26370" i="15"/>
  <c r="C26370" i="15"/>
  <c r="B26396" i="15"/>
  <c r="C26396" i="15"/>
  <c r="B26422" i="15"/>
  <c r="C26422" i="15"/>
  <c r="B26448" i="15"/>
  <c r="C26448" i="15"/>
  <c r="B26474" i="15"/>
  <c r="C26474" i="15"/>
  <c r="B26500" i="15"/>
  <c r="C26500" i="15"/>
  <c r="B26526" i="15"/>
  <c r="C26526" i="15"/>
  <c r="B26552" i="15"/>
  <c r="C26552" i="15"/>
  <c r="B26578" i="15"/>
  <c r="C26578" i="15"/>
  <c r="B26604" i="15"/>
  <c r="C26604" i="15"/>
  <c r="B26630" i="15"/>
  <c r="C26630" i="15"/>
  <c r="B26656" i="15"/>
  <c r="C26656" i="15"/>
  <c r="B26682" i="15"/>
  <c r="C26682" i="15"/>
  <c r="B26708" i="15"/>
  <c r="C26708" i="15"/>
  <c r="B26734" i="15"/>
  <c r="C26734" i="15"/>
  <c r="B26760" i="15"/>
  <c r="C26760" i="15"/>
  <c r="B26786" i="15"/>
  <c r="C26786" i="15"/>
  <c r="B26812" i="15"/>
  <c r="C26812" i="15"/>
  <c r="B26838" i="15"/>
  <c r="C26838" i="15"/>
  <c r="B26864" i="15"/>
  <c r="C26864" i="15"/>
  <c r="B26890" i="15"/>
  <c r="C26890" i="15"/>
  <c r="B26916" i="15"/>
  <c r="C26916" i="15"/>
  <c r="B26942" i="15"/>
  <c r="C26942" i="15"/>
  <c r="B26968" i="15"/>
  <c r="C26968" i="15"/>
  <c r="B26994" i="15"/>
  <c r="C26994" i="15"/>
  <c r="B27020" i="15"/>
  <c r="C27020" i="15"/>
  <c r="B27046" i="15"/>
  <c r="C27046" i="15"/>
  <c r="B27072" i="15"/>
  <c r="C27072" i="15"/>
  <c r="B27098" i="15"/>
  <c r="C27098" i="15"/>
  <c r="B27124" i="15"/>
  <c r="C27124" i="15"/>
  <c r="B27150" i="15"/>
  <c r="C27150" i="15"/>
  <c r="B27176" i="15"/>
  <c r="C27176" i="15"/>
  <c r="B27202" i="15"/>
  <c r="C27202" i="15"/>
  <c r="B27228" i="15"/>
  <c r="C27228" i="15"/>
  <c r="B27254" i="15"/>
  <c r="C27254" i="15"/>
  <c r="B27280" i="15"/>
  <c r="C27280" i="15"/>
  <c r="B27306" i="15"/>
  <c r="C27306" i="15"/>
  <c r="B27332" i="15"/>
  <c r="C27332" i="15"/>
  <c r="B27358" i="15"/>
  <c r="C27358" i="15"/>
  <c r="B27384" i="15"/>
  <c r="C27384" i="15"/>
  <c r="B27410" i="15"/>
  <c r="C27410" i="15"/>
  <c r="B27436" i="15"/>
  <c r="C27436" i="15"/>
  <c r="B27462" i="15"/>
  <c r="C27462" i="15"/>
  <c r="B27488" i="15"/>
  <c r="C27488" i="15"/>
  <c r="B27514" i="15"/>
  <c r="C27514" i="15"/>
  <c r="B27540" i="15"/>
  <c r="C27540" i="15"/>
  <c r="B27566" i="15"/>
  <c r="C27566" i="15"/>
  <c r="B27592" i="15"/>
  <c r="C27592" i="15"/>
  <c r="B27618" i="15"/>
  <c r="C27618" i="15"/>
  <c r="B27644" i="15"/>
  <c r="C27644" i="15"/>
  <c r="B27670" i="15"/>
  <c r="C27670" i="15"/>
  <c r="B27696" i="15"/>
  <c r="C27696" i="15"/>
  <c r="B27722" i="15"/>
  <c r="C27722" i="15"/>
  <c r="B27748" i="15"/>
  <c r="C27748" i="15"/>
  <c r="B27774" i="15"/>
  <c r="C27774" i="15"/>
  <c r="B27800" i="15"/>
  <c r="C27800" i="15"/>
  <c r="B27826" i="15"/>
  <c r="C27826" i="15"/>
  <c r="B27852" i="15"/>
  <c r="C27852" i="15"/>
  <c r="B27878" i="15"/>
  <c r="C27878" i="15"/>
  <c r="B7" i="15"/>
  <c r="C7" i="15"/>
  <c r="B33" i="15"/>
  <c r="C33" i="15"/>
  <c r="B59" i="15"/>
  <c r="C59" i="15"/>
  <c r="B85" i="15"/>
  <c r="C85" i="15"/>
  <c r="B111" i="15"/>
  <c r="C111" i="15"/>
  <c r="B137" i="15"/>
  <c r="C137" i="15"/>
  <c r="B163" i="15"/>
  <c r="C163" i="15"/>
  <c r="B189" i="15"/>
  <c r="C189" i="15"/>
  <c r="B215" i="15"/>
  <c r="C215" i="15"/>
  <c r="B241" i="15"/>
  <c r="C241" i="15"/>
  <c r="B267" i="15"/>
  <c r="C267" i="15"/>
  <c r="B293" i="15"/>
  <c r="C293" i="15"/>
  <c r="B319" i="15"/>
  <c r="C319" i="15"/>
  <c r="B345" i="15"/>
  <c r="C345" i="15"/>
  <c r="B371" i="15"/>
  <c r="C371" i="15"/>
  <c r="B397" i="15"/>
  <c r="C397" i="15"/>
  <c r="B423" i="15"/>
  <c r="C423" i="15"/>
  <c r="B449" i="15"/>
  <c r="C449" i="15"/>
  <c r="B475" i="15"/>
  <c r="C475" i="15"/>
  <c r="B501" i="15"/>
  <c r="C501" i="15"/>
  <c r="B527" i="15"/>
  <c r="C527" i="15"/>
  <c r="B553" i="15"/>
  <c r="C553" i="15"/>
  <c r="B579" i="15"/>
  <c r="C579" i="15"/>
  <c r="B605" i="15"/>
  <c r="C605" i="15"/>
  <c r="B631" i="15"/>
  <c r="C631" i="15"/>
  <c r="B657" i="15"/>
  <c r="C657" i="15"/>
  <c r="B683" i="15"/>
  <c r="C683" i="15"/>
  <c r="B709" i="15"/>
  <c r="C709" i="15"/>
  <c r="B735" i="15"/>
  <c r="C735" i="15"/>
  <c r="B761" i="15"/>
  <c r="C761" i="15"/>
  <c r="B787" i="15"/>
  <c r="C787" i="15"/>
  <c r="B813" i="15"/>
  <c r="C813" i="15"/>
  <c r="B839" i="15"/>
  <c r="C839" i="15"/>
  <c r="B865" i="15"/>
  <c r="C865" i="15"/>
  <c r="B891" i="15"/>
  <c r="C891" i="15"/>
  <c r="B917" i="15"/>
  <c r="C917" i="15"/>
  <c r="B943" i="15"/>
  <c r="C943" i="15"/>
  <c r="B969" i="15"/>
  <c r="C969" i="15"/>
  <c r="B995" i="15"/>
  <c r="C995" i="15"/>
  <c r="B1021" i="15"/>
  <c r="C1021" i="15"/>
  <c r="B1047" i="15"/>
  <c r="C1047" i="15"/>
  <c r="B1073" i="15"/>
  <c r="C1073" i="15"/>
  <c r="B1099" i="15"/>
  <c r="C1099" i="15"/>
  <c r="B1125" i="15"/>
  <c r="C1125" i="15"/>
  <c r="B1151" i="15"/>
  <c r="C1151" i="15"/>
  <c r="B1177" i="15"/>
  <c r="C1177" i="15"/>
  <c r="B1203" i="15"/>
  <c r="C1203" i="15"/>
  <c r="B1229" i="15"/>
  <c r="C1229" i="15"/>
  <c r="B1255" i="15"/>
  <c r="C1255" i="15"/>
  <c r="B1281" i="15"/>
  <c r="C1281" i="15"/>
  <c r="B1307" i="15"/>
  <c r="C1307" i="15"/>
  <c r="B1333" i="15"/>
  <c r="C1333" i="15"/>
  <c r="B1359" i="15"/>
  <c r="C1359" i="15"/>
  <c r="B1385" i="15"/>
  <c r="C1385" i="15"/>
  <c r="B1411" i="15"/>
  <c r="C1411" i="15"/>
  <c r="B1437" i="15"/>
  <c r="C1437" i="15"/>
  <c r="B1463" i="15"/>
  <c r="C1463" i="15"/>
  <c r="B1489" i="15"/>
  <c r="C1489" i="15"/>
  <c r="B1515" i="15"/>
  <c r="C1515" i="15"/>
  <c r="B1541" i="15"/>
  <c r="C1541" i="15"/>
  <c r="B1567" i="15"/>
  <c r="C1567" i="15"/>
  <c r="B1593" i="15"/>
  <c r="C1593" i="15"/>
  <c r="B1619" i="15"/>
  <c r="C1619" i="15"/>
  <c r="B1645" i="15"/>
  <c r="C1645" i="15"/>
  <c r="B1671" i="15"/>
  <c r="C1671" i="15"/>
  <c r="B1697" i="15"/>
  <c r="C1697" i="15"/>
  <c r="B1723" i="15"/>
  <c r="C1723" i="15"/>
  <c r="B1749" i="15"/>
  <c r="C1749" i="15"/>
  <c r="B1775" i="15"/>
  <c r="C1775" i="15"/>
  <c r="B1801" i="15"/>
  <c r="C1801" i="15"/>
  <c r="B1827" i="15"/>
  <c r="C1827" i="15"/>
  <c r="B1853" i="15"/>
  <c r="C1853" i="15"/>
  <c r="B1879" i="15"/>
  <c r="C1879" i="15"/>
  <c r="B1905" i="15"/>
  <c r="C1905" i="15"/>
  <c r="B1931" i="15"/>
  <c r="C1931" i="15"/>
  <c r="B1957" i="15"/>
  <c r="C1957" i="15"/>
  <c r="B1983" i="15"/>
  <c r="C1983" i="15"/>
  <c r="B2009" i="15"/>
  <c r="C2009" i="15"/>
  <c r="B2035" i="15"/>
  <c r="C2035" i="15"/>
  <c r="B2061" i="15"/>
  <c r="C2061" i="15"/>
  <c r="B2087" i="15"/>
  <c r="C2087" i="15"/>
  <c r="B2113" i="15"/>
  <c r="C2113" i="15"/>
  <c r="B2139" i="15"/>
  <c r="C2139" i="15"/>
  <c r="B2165" i="15"/>
  <c r="C2165" i="15"/>
  <c r="B2191" i="15"/>
  <c r="C2191" i="15"/>
  <c r="B2217" i="15"/>
  <c r="C2217" i="15"/>
  <c r="B2243" i="15"/>
  <c r="C2243" i="15"/>
  <c r="B2269" i="15"/>
  <c r="C2269" i="15"/>
  <c r="B2295" i="15"/>
  <c r="C2295" i="15"/>
  <c r="B2321" i="15"/>
  <c r="C2321" i="15"/>
  <c r="B2347" i="15"/>
  <c r="C2347" i="15"/>
  <c r="B2373" i="15"/>
  <c r="C2373" i="15"/>
  <c r="B2399" i="15"/>
  <c r="C2399" i="15"/>
  <c r="B2425" i="15"/>
  <c r="C2425" i="15"/>
  <c r="B2451" i="15"/>
  <c r="C2451" i="15"/>
  <c r="B2477" i="15"/>
  <c r="C2477" i="15"/>
  <c r="B2503" i="15"/>
  <c r="C2503" i="15"/>
  <c r="B2529" i="15"/>
  <c r="C2529" i="15"/>
  <c r="B2555" i="15"/>
  <c r="C2555" i="15"/>
  <c r="B2581" i="15"/>
  <c r="C2581" i="15"/>
  <c r="B2607" i="15"/>
  <c r="C2607" i="15"/>
  <c r="B2633" i="15"/>
  <c r="C2633" i="15"/>
  <c r="B2659" i="15"/>
  <c r="C2659" i="15"/>
  <c r="B2685" i="15"/>
  <c r="C2685" i="15"/>
  <c r="B2711" i="15"/>
  <c r="C2711" i="15"/>
  <c r="B2737" i="15"/>
  <c r="C2737" i="15"/>
  <c r="B2763" i="15"/>
  <c r="C2763" i="15"/>
  <c r="B2789" i="15"/>
  <c r="C2789" i="15"/>
  <c r="B2815" i="15"/>
  <c r="C2815" i="15"/>
  <c r="B2841" i="15"/>
  <c r="C2841" i="15"/>
  <c r="B2867" i="15"/>
  <c r="C2867" i="15"/>
  <c r="B2893" i="15"/>
  <c r="C2893" i="15"/>
  <c r="B2919" i="15"/>
  <c r="C2919" i="15"/>
  <c r="B2945" i="15"/>
  <c r="C2945" i="15"/>
  <c r="B2971" i="15"/>
  <c r="C2971" i="15"/>
  <c r="B2997" i="15"/>
  <c r="C2997" i="15"/>
  <c r="B3023" i="15"/>
  <c r="C3023" i="15"/>
  <c r="B3049" i="15"/>
  <c r="C3049" i="15"/>
  <c r="B3075" i="15"/>
  <c r="C3075" i="15"/>
  <c r="B3101" i="15"/>
  <c r="C3101" i="15"/>
  <c r="B3127" i="15"/>
  <c r="C3127" i="15"/>
  <c r="B3153" i="15"/>
  <c r="C3153" i="15"/>
  <c r="B3179" i="15"/>
  <c r="C3179" i="15"/>
  <c r="B3205" i="15"/>
  <c r="C3205" i="15"/>
  <c r="B3231" i="15"/>
  <c r="C3231" i="15"/>
  <c r="B3257" i="15"/>
  <c r="C3257" i="15"/>
  <c r="B3283" i="15"/>
  <c r="C3283" i="15"/>
  <c r="B3309" i="15"/>
  <c r="C3309" i="15"/>
  <c r="B3335" i="15"/>
  <c r="C3335" i="15"/>
  <c r="B3361" i="15"/>
  <c r="C3361" i="15"/>
  <c r="B3387" i="15"/>
  <c r="C3387" i="15"/>
  <c r="B3413" i="15"/>
  <c r="C3413" i="15"/>
  <c r="B3439" i="15"/>
  <c r="C3439" i="15"/>
  <c r="B3465" i="15"/>
  <c r="C3465" i="15"/>
  <c r="B3491" i="15"/>
  <c r="C3491" i="15"/>
  <c r="B3517" i="15"/>
  <c r="C3517" i="15"/>
  <c r="B3543" i="15"/>
  <c r="C3543" i="15"/>
  <c r="B3569" i="15"/>
  <c r="C3569" i="15"/>
  <c r="B3595" i="15"/>
  <c r="C3595" i="15"/>
  <c r="B3621" i="15"/>
  <c r="C3621" i="15"/>
  <c r="B3647" i="15"/>
  <c r="C3647" i="15"/>
  <c r="B3673" i="15"/>
  <c r="C3673" i="15"/>
  <c r="B3699" i="15"/>
  <c r="C3699" i="15"/>
  <c r="B3725" i="15"/>
  <c r="C3725" i="15"/>
  <c r="B3751" i="15"/>
  <c r="C3751" i="15"/>
  <c r="B3777" i="15"/>
  <c r="C3777" i="15"/>
  <c r="B3803" i="15"/>
  <c r="C3803" i="15"/>
  <c r="B3829" i="15"/>
  <c r="C3829" i="15"/>
  <c r="B3855" i="15"/>
  <c r="C3855" i="15"/>
  <c r="B3881" i="15"/>
  <c r="C3881" i="15"/>
  <c r="B3907" i="15"/>
  <c r="C3907" i="15"/>
  <c r="B3933" i="15"/>
  <c r="C3933" i="15"/>
  <c r="B3959" i="15"/>
  <c r="C3959" i="15"/>
  <c r="B3985" i="15"/>
  <c r="C3985" i="15"/>
  <c r="B4011" i="15"/>
  <c r="C4011" i="15"/>
  <c r="B4037" i="15"/>
  <c r="C4037" i="15"/>
  <c r="B4063" i="15"/>
  <c r="C4063" i="15"/>
  <c r="B4089" i="15"/>
  <c r="C4089" i="15"/>
  <c r="B4115" i="15"/>
  <c r="C4115" i="15"/>
  <c r="B4141" i="15"/>
  <c r="C4141" i="15"/>
  <c r="B4167" i="15"/>
  <c r="C4167" i="15"/>
  <c r="B4193" i="15"/>
  <c r="C4193" i="15"/>
  <c r="B4219" i="15"/>
  <c r="C4219" i="15"/>
  <c r="B4245" i="15"/>
  <c r="C4245" i="15"/>
  <c r="B4271" i="15"/>
  <c r="C4271" i="15"/>
  <c r="B4297" i="15"/>
  <c r="C4297" i="15"/>
  <c r="B4323" i="15"/>
  <c r="C4323" i="15"/>
  <c r="B4349" i="15"/>
  <c r="C4349" i="15"/>
  <c r="B4375" i="15"/>
  <c r="C4375" i="15"/>
  <c r="B4401" i="15"/>
  <c r="C4401" i="15"/>
  <c r="B4427" i="15"/>
  <c r="C4427" i="15"/>
  <c r="B4453" i="15"/>
  <c r="C4453" i="15"/>
  <c r="B4479" i="15"/>
  <c r="C4479" i="15"/>
  <c r="B4505" i="15"/>
  <c r="C4505" i="15"/>
  <c r="B4531" i="15"/>
  <c r="C4531" i="15"/>
  <c r="B4557" i="15"/>
  <c r="C4557" i="15"/>
  <c r="B4583" i="15"/>
  <c r="C4583" i="15"/>
  <c r="B4609" i="15"/>
  <c r="C4609" i="15"/>
  <c r="B4635" i="15"/>
  <c r="C4635" i="15"/>
  <c r="B4661" i="15"/>
  <c r="C4661" i="15"/>
  <c r="B4687" i="15"/>
  <c r="C4687" i="15"/>
  <c r="B4713" i="15"/>
  <c r="C4713" i="15"/>
  <c r="B4739" i="15"/>
  <c r="C4739" i="15"/>
  <c r="B4765" i="15"/>
  <c r="C4765" i="15"/>
  <c r="B4791" i="15"/>
  <c r="C4791" i="15"/>
  <c r="B4817" i="15"/>
  <c r="C4817" i="15"/>
  <c r="B4843" i="15"/>
  <c r="C4843" i="15"/>
  <c r="B4869" i="15"/>
  <c r="C4869" i="15"/>
  <c r="B4895" i="15"/>
  <c r="C4895" i="15"/>
  <c r="B4921" i="15"/>
  <c r="C4921" i="15"/>
  <c r="B4947" i="15"/>
  <c r="C4947" i="15"/>
  <c r="B4973" i="15"/>
  <c r="C4973" i="15"/>
  <c r="B4999" i="15"/>
  <c r="C4999" i="15"/>
  <c r="B5025" i="15"/>
  <c r="C5025" i="15"/>
  <c r="B5051" i="15"/>
  <c r="C5051" i="15"/>
  <c r="B5077" i="15"/>
  <c r="C5077" i="15"/>
  <c r="B5103" i="15"/>
  <c r="C5103" i="15"/>
  <c r="B5129" i="15"/>
  <c r="C5129" i="15"/>
  <c r="B5155" i="15"/>
  <c r="C5155" i="15"/>
  <c r="B5181" i="15"/>
  <c r="C5181" i="15"/>
  <c r="B5207" i="15"/>
  <c r="C5207" i="15"/>
  <c r="B5233" i="15"/>
  <c r="C5233" i="15"/>
  <c r="B5259" i="15"/>
  <c r="C5259" i="15"/>
  <c r="B5285" i="15"/>
  <c r="C5285" i="15"/>
  <c r="B5311" i="15"/>
  <c r="C5311" i="15"/>
  <c r="B5337" i="15"/>
  <c r="C5337" i="15"/>
  <c r="B5363" i="15"/>
  <c r="C5363" i="15"/>
  <c r="B5389" i="15"/>
  <c r="C5389" i="15"/>
  <c r="B5415" i="15"/>
  <c r="C5415" i="15"/>
  <c r="B5441" i="15"/>
  <c r="C5441" i="15"/>
  <c r="B5467" i="15"/>
  <c r="C5467" i="15"/>
  <c r="B5493" i="15"/>
  <c r="C5493" i="15"/>
  <c r="B5519" i="15"/>
  <c r="C5519" i="15"/>
  <c r="B5545" i="15"/>
  <c r="C5545" i="15"/>
  <c r="B5571" i="15"/>
  <c r="C5571" i="15"/>
  <c r="B5597" i="15"/>
  <c r="C5597" i="15"/>
  <c r="B5623" i="15"/>
  <c r="C5623" i="15"/>
  <c r="B5649" i="15"/>
  <c r="C5649" i="15"/>
  <c r="B5675" i="15"/>
  <c r="C5675" i="15"/>
  <c r="B5701" i="15"/>
  <c r="C5701" i="15"/>
  <c r="B5727" i="15"/>
  <c r="C5727" i="15"/>
  <c r="B5753" i="15"/>
  <c r="C5753" i="15"/>
  <c r="B5779" i="15"/>
  <c r="C5779" i="15"/>
  <c r="B5805" i="15"/>
  <c r="C5805" i="15"/>
  <c r="B5831" i="15"/>
  <c r="C5831" i="15"/>
  <c r="B5857" i="15"/>
  <c r="C5857" i="15"/>
  <c r="B5883" i="15"/>
  <c r="C5883" i="15"/>
  <c r="B5909" i="15"/>
  <c r="C5909" i="15"/>
  <c r="B5935" i="15"/>
  <c r="C5935" i="15"/>
  <c r="B5961" i="15"/>
  <c r="C5961" i="15"/>
  <c r="B5987" i="15"/>
  <c r="C5987" i="15"/>
  <c r="B6013" i="15"/>
  <c r="C6013" i="15"/>
  <c r="B6039" i="15"/>
  <c r="C6039" i="15"/>
  <c r="B6065" i="15"/>
  <c r="C6065" i="15"/>
  <c r="B6091" i="15"/>
  <c r="C6091" i="15"/>
  <c r="B6117" i="15"/>
  <c r="C6117" i="15"/>
  <c r="B6143" i="15"/>
  <c r="C6143" i="15"/>
  <c r="B6169" i="15"/>
  <c r="C6169" i="15"/>
  <c r="B6195" i="15"/>
  <c r="C6195" i="15"/>
  <c r="B6221" i="15"/>
  <c r="C6221" i="15"/>
  <c r="B6247" i="15"/>
  <c r="C6247" i="15"/>
  <c r="B6273" i="15"/>
  <c r="C6273" i="15"/>
  <c r="B6299" i="15"/>
  <c r="C6299" i="15"/>
  <c r="B6325" i="15"/>
  <c r="C6325" i="15"/>
  <c r="B6351" i="15"/>
  <c r="C6351" i="15"/>
  <c r="B6377" i="15"/>
  <c r="C6377" i="15"/>
  <c r="B6403" i="15"/>
  <c r="C6403" i="15"/>
  <c r="B6429" i="15"/>
  <c r="C6429" i="15"/>
  <c r="B6455" i="15"/>
  <c r="C6455" i="15"/>
  <c r="B6481" i="15"/>
  <c r="C6481" i="15"/>
  <c r="B6507" i="15"/>
  <c r="C6507" i="15"/>
  <c r="B6533" i="15"/>
  <c r="C6533" i="15"/>
  <c r="B6559" i="15"/>
  <c r="C6559" i="15"/>
  <c r="B6585" i="15"/>
  <c r="C6585" i="15"/>
  <c r="B6611" i="15"/>
  <c r="C6611" i="15"/>
  <c r="B6637" i="15"/>
  <c r="C6637" i="15"/>
  <c r="B6663" i="15"/>
  <c r="C6663" i="15"/>
  <c r="B6689" i="15"/>
  <c r="C6689" i="15"/>
  <c r="B6715" i="15"/>
  <c r="C6715" i="15"/>
  <c r="B6741" i="15"/>
  <c r="C6741" i="15"/>
  <c r="B6767" i="15"/>
  <c r="C6767" i="15"/>
  <c r="B6793" i="15"/>
  <c r="C6793" i="15"/>
  <c r="B6819" i="15"/>
  <c r="C6819" i="15"/>
  <c r="B6845" i="15"/>
  <c r="C6845" i="15"/>
  <c r="B6871" i="15"/>
  <c r="C6871" i="15"/>
  <c r="B6897" i="15"/>
  <c r="C6897" i="15"/>
  <c r="B6923" i="15"/>
  <c r="C6923" i="15"/>
  <c r="B6949" i="15"/>
  <c r="C6949" i="15"/>
  <c r="B6975" i="15"/>
  <c r="C6975" i="15"/>
  <c r="B7001" i="15"/>
  <c r="C7001" i="15"/>
  <c r="B7027" i="15"/>
  <c r="C7027" i="15"/>
  <c r="B7053" i="15"/>
  <c r="C7053" i="15"/>
  <c r="B7079" i="15"/>
  <c r="C7079" i="15"/>
  <c r="B7105" i="15"/>
  <c r="C7105" i="15"/>
  <c r="B7131" i="15"/>
  <c r="C7131" i="15"/>
  <c r="B7157" i="15"/>
  <c r="C7157" i="15"/>
  <c r="B7183" i="15"/>
  <c r="C7183" i="15"/>
  <c r="B7209" i="15"/>
  <c r="C7209" i="15"/>
  <c r="B7235" i="15"/>
  <c r="C7235" i="15"/>
  <c r="B7261" i="15"/>
  <c r="C7261" i="15"/>
  <c r="B7287" i="15"/>
  <c r="C7287" i="15"/>
  <c r="B7313" i="15"/>
  <c r="C7313" i="15"/>
  <c r="B7339" i="15"/>
  <c r="C7339" i="15"/>
  <c r="B7365" i="15"/>
  <c r="C7365" i="15"/>
  <c r="B7391" i="15"/>
  <c r="C7391" i="15"/>
  <c r="B7417" i="15"/>
  <c r="C7417" i="15"/>
  <c r="B7443" i="15"/>
  <c r="C7443" i="15"/>
  <c r="B7469" i="15"/>
  <c r="C7469" i="15"/>
  <c r="B7495" i="15"/>
  <c r="C7495" i="15"/>
  <c r="B7521" i="15"/>
  <c r="C7521" i="15"/>
  <c r="B7547" i="15"/>
  <c r="C7547" i="15"/>
  <c r="B7573" i="15"/>
  <c r="C7573" i="15"/>
  <c r="B7599" i="15"/>
  <c r="C7599" i="15"/>
  <c r="B7625" i="15"/>
  <c r="C7625" i="15"/>
  <c r="B7651" i="15"/>
  <c r="C7651" i="15"/>
  <c r="B7677" i="15"/>
  <c r="C7677" i="15"/>
  <c r="B7703" i="15"/>
  <c r="C7703" i="15"/>
  <c r="B7729" i="15"/>
  <c r="C7729" i="15"/>
  <c r="B7755" i="15"/>
  <c r="C7755" i="15"/>
  <c r="B7781" i="15"/>
  <c r="C7781" i="15"/>
  <c r="B7807" i="15"/>
  <c r="C7807" i="15"/>
  <c r="B7833" i="15"/>
  <c r="C7833" i="15"/>
  <c r="B7859" i="15"/>
  <c r="C7859" i="15"/>
  <c r="B7885" i="15"/>
  <c r="C7885" i="15"/>
  <c r="B7911" i="15"/>
  <c r="C7911" i="15"/>
  <c r="B7937" i="15"/>
  <c r="C7937" i="15"/>
  <c r="B7963" i="15"/>
  <c r="C7963" i="15"/>
  <c r="B7989" i="15"/>
  <c r="C7989" i="15"/>
  <c r="B8015" i="15"/>
  <c r="C8015" i="15"/>
  <c r="B8041" i="15"/>
  <c r="C8041" i="15"/>
  <c r="B8067" i="15"/>
  <c r="C8067" i="15"/>
  <c r="B8093" i="15"/>
  <c r="C8093" i="15"/>
  <c r="B8119" i="15"/>
  <c r="C8119" i="15"/>
  <c r="B8145" i="15"/>
  <c r="C8145" i="15"/>
  <c r="B8171" i="15"/>
  <c r="C8171" i="15"/>
  <c r="B8197" i="15"/>
  <c r="C8197" i="15"/>
  <c r="B8223" i="15"/>
  <c r="C8223" i="15"/>
  <c r="B8249" i="15"/>
  <c r="C8249" i="15"/>
  <c r="B8275" i="15"/>
  <c r="C8275" i="15"/>
  <c r="B8301" i="15"/>
  <c r="C8301" i="15"/>
  <c r="B8327" i="15"/>
  <c r="C8327" i="15"/>
  <c r="B8353" i="15"/>
  <c r="C8353" i="15"/>
  <c r="B8379" i="15"/>
  <c r="C8379" i="15"/>
  <c r="B8405" i="15"/>
  <c r="C8405" i="15"/>
  <c r="B8431" i="15"/>
  <c r="C8431" i="15"/>
  <c r="B8457" i="15"/>
  <c r="C8457" i="15"/>
  <c r="B8483" i="15"/>
  <c r="C8483" i="15"/>
  <c r="B8509" i="15"/>
  <c r="C8509" i="15"/>
  <c r="B8535" i="15"/>
  <c r="C8535" i="15"/>
  <c r="B8561" i="15"/>
  <c r="C8561" i="15"/>
  <c r="B8587" i="15"/>
  <c r="C8587" i="15"/>
  <c r="B8613" i="15"/>
  <c r="C8613" i="15"/>
  <c r="B8639" i="15"/>
  <c r="C8639" i="15"/>
  <c r="B8665" i="15"/>
  <c r="C8665" i="15"/>
  <c r="B8691" i="15"/>
  <c r="C8691" i="15"/>
  <c r="B8717" i="15"/>
  <c r="C8717" i="15"/>
  <c r="B8743" i="15"/>
  <c r="C8743" i="15"/>
  <c r="B8769" i="15"/>
  <c r="C8769" i="15"/>
  <c r="B8795" i="15"/>
  <c r="C8795" i="15"/>
  <c r="B8821" i="15"/>
  <c r="C8821" i="15"/>
  <c r="B8847" i="15"/>
  <c r="C8847" i="15"/>
  <c r="B8873" i="15"/>
  <c r="C8873" i="15"/>
  <c r="B8899" i="15"/>
  <c r="C8899" i="15"/>
  <c r="B8925" i="15"/>
  <c r="C8925" i="15"/>
  <c r="B8951" i="15"/>
  <c r="C8951" i="15"/>
  <c r="B8977" i="15"/>
  <c r="C8977" i="15"/>
  <c r="B9003" i="15"/>
  <c r="C9003" i="15"/>
  <c r="B9029" i="15"/>
  <c r="C9029" i="15"/>
  <c r="B9055" i="15"/>
  <c r="C9055" i="15"/>
  <c r="B9081" i="15"/>
  <c r="C9081" i="15"/>
  <c r="B9107" i="15"/>
  <c r="C9107" i="15"/>
  <c r="B9133" i="15"/>
  <c r="C9133" i="15"/>
  <c r="B9159" i="15"/>
  <c r="C9159" i="15"/>
  <c r="B9185" i="15"/>
  <c r="C9185" i="15"/>
  <c r="B9211" i="15"/>
  <c r="C9211" i="15"/>
  <c r="B9237" i="15"/>
  <c r="C9237" i="15"/>
  <c r="B9263" i="15"/>
  <c r="C9263" i="15"/>
  <c r="B9289" i="15"/>
  <c r="C9289" i="15"/>
  <c r="B9315" i="15"/>
  <c r="C9315" i="15"/>
  <c r="B9341" i="15"/>
  <c r="C9341" i="15"/>
  <c r="B9367" i="15"/>
  <c r="C9367" i="15"/>
  <c r="B9393" i="15"/>
  <c r="C9393" i="15"/>
  <c r="B9419" i="15"/>
  <c r="C9419" i="15"/>
  <c r="B9445" i="15"/>
  <c r="C9445" i="15"/>
  <c r="B9471" i="15"/>
  <c r="C9471" i="15"/>
  <c r="B9497" i="15"/>
  <c r="C9497" i="15"/>
  <c r="B9523" i="15"/>
  <c r="C9523" i="15"/>
  <c r="B9549" i="15"/>
  <c r="C9549" i="15"/>
  <c r="B9575" i="15"/>
  <c r="C9575" i="15"/>
  <c r="B9601" i="15"/>
  <c r="C9601" i="15"/>
  <c r="B9627" i="15"/>
  <c r="C9627" i="15"/>
  <c r="B9653" i="15"/>
  <c r="C9653" i="15"/>
  <c r="B9679" i="15"/>
  <c r="C9679" i="15"/>
  <c r="B9705" i="15"/>
  <c r="C9705" i="15"/>
  <c r="B9731" i="15"/>
  <c r="C9731" i="15"/>
  <c r="B9757" i="15"/>
  <c r="C9757" i="15"/>
  <c r="B9783" i="15"/>
  <c r="C9783" i="15"/>
  <c r="B9809" i="15"/>
  <c r="C9809" i="15"/>
  <c r="B9835" i="15"/>
  <c r="C9835" i="15"/>
  <c r="B9861" i="15"/>
  <c r="C9861" i="15"/>
  <c r="B9887" i="15"/>
  <c r="C9887" i="15"/>
  <c r="B9913" i="15"/>
  <c r="C9913" i="15"/>
  <c r="B9939" i="15"/>
  <c r="C9939" i="15"/>
  <c r="B9965" i="15"/>
  <c r="C9965" i="15"/>
  <c r="B9991" i="15"/>
  <c r="C9991" i="15"/>
  <c r="B10017" i="15"/>
  <c r="C10017" i="15"/>
  <c r="B10043" i="15"/>
  <c r="C10043" i="15"/>
  <c r="B10069" i="15"/>
  <c r="C10069" i="15"/>
  <c r="B10095" i="15"/>
  <c r="C10095" i="15"/>
  <c r="B10121" i="15"/>
  <c r="C10121" i="15"/>
  <c r="B10147" i="15"/>
  <c r="C10147" i="15"/>
  <c r="B10173" i="15"/>
  <c r="C10173" i="15"/>
  <c r="B10199" i="15"/>
  <c r="C10199" i="15"/>
  <c r="B10225" i="15"/>
  <c r="C10225" i="15"/>
  <c r="B10251" i="15"/>
  <c r="C10251" i="15"/>
  <c r="B10277" i="15"/>
  <c r="C10277" i="15"/>
  <c r="B10303" i="15"/>
  <c r="C10303" i="15"/>
  <c r="B10329" i="15"/>
  <c r="C10329" i="15"/>
  <c r="B10355" i="15"/>
  <c r="C10355" i="15"/>
  <c r="B10381" i="15"/>
  <c r="C10381" i="15"/>
  <c r="B10407" i="15"/>
  <c r="C10407" i="15"/>
  <c r="B10433" i="15"/>
  <c r="C10433" i="15"/>
  <c r="B10459" i="15"/>
  <c r="C10459" i="15"/>
  <c r="B10485" i="15"/>
  <c r="C10485" i="15"/>
  <c r="B10511" i="15"/>
  <c r="C10511" i="15"/>
  <c r="B10537" i="15"/>
  <c r="C10537" i="15"/>
  <c r="B10563" i="15"/>
  <c r="C10563" i="15"/>
  <c r="B10589" i="15"/>
  <c r="C10589" i="15"/>
  <c r="B10615" i="15"/>
  <c r="C10615" i="15"/>
  <c r="B10641" i="15"/>
  <c r="C10641" i="15"/>
  <c r="B10667" i="15"/>
  <c r="C10667" i="15"/>
  <c r="B10693" i="15"/>
  <c r="C10693" i="15"/>
  <c r="B10719" i="15"/>
  <c r="C10719" i="15"/>
  <c r="B10745" i="15"/>
  <c r="C10745" i="15"/>
  <c r="B10771" i="15"/>
  <c r="C10771" i="15"/>
  <c r="B10797" i="15"/>
  <c r="C10797" i="15"/>
  <c r="B10823" i="15"/>
  <c r="C10823" i="15"/>
  <c r="B10849" i="15"/>
  <c r="C10849" i="15"/>
  <c r="B10875" i="15"/>
  <c r="C10875" i="15"/>
  <c r="B10901" i="15"/>
  <c r="C10901" i="15"/>
  <c r="B10927" i="15"/>
  <c r="C10927" i="15"/>
  <c r="B10953" i="15"/>
  <c r="C10953" i="15"/>
  <c r="B10979" i="15"/>
  <c r="C10979" i="15"/>
  <c r="B11005" i="15"/>
  <c r="C11005" i="15"/>
  <c r="B11031" i="15"/>
  <c r="C11031" i="15"/>
  <c r="B11057" i="15"/>
  <c r="C11057" i="15"/>
  <c r="B11083" i="15"/>
  <c r="C11083" i="15"/>
  <c r="B11109" i="15"/>
  <c r="C11109" i="15"/>
  <c r="B11135" i="15"/>
  <c r="C11135" i="15"/>
  <c r="B11161" i="15"/>
  <c r="C11161" i="15"/>
  <c r="B11187" i="15"/>
  <c r="C11187" i="15"/>
  <c r="B11213" i="15"/>
  <c r="C11213" i="15"/>
  <c r="B11239" i="15"/>
  <c r="C11239" i="15"/>
  <c r="B11265" i="15"/>
  <c r="C11265" i="15"/>
  <c r="B11291" i="15"/>
  <c r="C11291" i="15"/>
  <c r="B11317" i="15"/>
  <c r="C11317" i="15"/>
  <c r="B11343" i="15"/>
  <c r="C11343" i="15"/>
  <c r="B11369" i="15"/>
  <c r="C11369" i="15"/>
  <c r="B11395" i="15"/>
  <c r="C11395" i="15"/>
  <c r="B11421" i="15"/>
  <c r="C11421" i="15"/>
  <c r="B11447" i="15"/>
  <c r="C11447" i="15"/>
  <c r="B11473" i="15"/>
  <c r="C11473" i="15"/>
  <c r="B11499" i="15"/>
  <c r="C11499" i="15"/>
  <c r="B11525" i="15"/>
  <c r="C11525" i="15"/>
  <c r="B11551" i="15"/>
  <c r="C11551" i="15"/>
  <c r="B11577" i="15"/>
  <c r="C11577" i="15"/>
  <c r="B11603" i="15"/>
  <c r="C11603" i="15"/>
  <c r="B11629" i="15"/>
  <c r="C11629" i="15"/>
  <c r="B11655" i="15"/>
  <c r="C11655" i="15"/>
  <c r="B11681" i="15"/>
  <c r="C11681" i="15"/>
  <c r="B11707" i="15"/>
  <c r="C11707" i="15"/>
  <c r="B11733" i="15"/>
  <c r="C11733" i="15"/>
  <c r="B11759" i="15"/>
  <c r="C11759" i="15"/>
  <c r="B11785" i="15"/>
  <c r="C11785" i="15"/>
  <c r="B11811" i="15"/>
  <c r="C11811" i="15"/>
  <c r="B11837" i="15"/>
  <c r="C11837" i="15"/>
  <c r="B11863" i="15"/>
  <c r="C11863" i="15"/>
  <c r="B11889" i="15"/>
  <c r="C11889" i="15"/>
  <c r="B11915" i="15"/>
  <c r="C11915" i="15"/>
  <c r="B11941" i="15"/>
  <c r="C11941" i="15"/>
  <c r="B11967" i="15"/>
  <c r="C11967" i="15"/>
  <c r="B11993" i="15"/>
  <c r="C11993" i="15"/>
  <c r="B12019" i="15"/>
  <c r="C12019" i="15"/>
  <c r="B12045" i="15"/>
  <c r="C12045" i="15"/>
  <c r="B12071" i="15"/>
  <c r="C12071" i="15"/>
  <c r="B12097" i="15"/>
  <c r="C12097" i="15"/>
  <c r="B12123" i="15"/>
  <c r="C12123" i="15"/>
  <c r="B12149" i="15"/>
  <c r="C12149" i="15"/>
  <c r="B12175" i="15"/>
  <c r="C12175" i="15"/>
  <c r="B12201" i="15"/>
  <c r="C12201" i="15"/>
  <c r="B12227" i="15"/>
  <c r="C12227" i="15"/>
  <c r="B12253" i="15"/>
  <c r="C12253" i="15"/>
  <c r="B12279" i="15"/>
  <c r="C12279" i="15"/>
  <c r="B12305" i="15"/>
  <c r="C12305" i="15"/>
  <c r="B12331" i="15"/>
  <c r="C12331" i="15"/>
  <c r="B12357" i="15"/>
  <c r="C12357" i="15"/>
  <c r="B12383" i="15"/>
  <c r="C12383" i="15"/>
  <c r="B12409" i="15"/>
  <c r="C12409" i="15"/>
  <c r="B12435" i="15"/>
  <c r="C12435" i="15"/>
  <c r="B12461" i="15"/>
  <c r="C12461" i="15"/>
  <c r="B12487" i="15"/>
  <c r="C12487" i="15"/>
  <c r="B12513" i="15"/>
  <c r="C12513" i="15"/>
  <c r="B12539" i="15"/>
  <c r="C12539" i="15"/>
  <c r="B12565" i="15"/>
  <c r="C12565" i="15"/>
  <c r="B12591" i="15"/>
  <c r="C12591" i="15"/>
  <c r="B12617" i="15"/>
  <c r="C12617" i="15"/>
  <c r="B12643" i="15"/>
  <c r="C12643" i="15"/>
  <c r="B12669" i="15"/>
  <c r="C12669" i="15"/>
  <c r="B12695" i="15"/>
  <c r="C12695" i="15"/>
  <c r="B12721" i="15"/>
  <c r="C12721" i="15"/>
  <c r="B12747" i="15"/>
  <c r="C12747" i="15"/>
  <c r="B12773" i="15"/>
  <c r="C12773" i="15"/>
  <c r="B12799" i="15"/>
  <c r="C12799" i="15"/>
  <c r="B12825" i="15"/>
  <c r="C12825" i="15"/>
  <c r="B12851" i="15"/>
  <c r="C12851" i="15"/>
  <c r="B12877" i="15"/>
  <c r="C12877" i="15"/>
  <c r="B12903" i="15"/>
  <c r="C12903" i="15"/>
  <c r="B12929" i="15"/>
  <c r="C12929" i="15"/>
  <c r="B12955" i="15"/>
  <c r="C12955" i="15"/>
  <c r="B12981" i="15"/>
  <c r="C12981" i="15"/>
  <c r="B13007" i="15"/>
  <c r="C13007" i="15"/>
  <c r="B13033" i="15"/>
  <c r="C13033" i="15"/>
  <c r="B13059" i="15"/>
  <c r="C13059" i="15"/>
  <c r="B13085" i="15"/>
  <c r="C13085" i="15"/>
  <c r="B13111" i="15"/>
  <c r="C13111" i="15"/>
  <c r="B13137" i="15"/>
  <c r="C13137" i="15"/>
  <c r="B13163" i="15"/>
  <c r="C13163" i="15"/>
  <c r="B13189" i="15"/>
  <c r="C13189" i="15"/>
  <c r="B13215" i="15"/>
  <c r="C13215" i="15"/>
  <c r="B13241" i="15"/>
  <c r="C13241" i="15"/>
  <c r="B13267" i="15"/>
  <c r="C13267" i="15"/>
  <c r="B13293" i="15"/>
  <c r="C13293" i="15"/>
  <c r="B13319" i="15"/>
  <c r="C13319" i="15"/>
  <c r="B13345" i="15"/>
  <c r="C13345" i="15"/>
  <c r="B13371" i="15"/>
  <c r="C13371" i="15"/>
  <c r="B13397" i="15"/>
  <c r="C13397" i="15"/>
  <c r="B13423" i="15"/>
  <c r="C13423" i="15"/>
  <c r="B13449" i="15"/>
  <c r="C13449" i="15"/>
  <c r="B13475" i="15"/>
  <c r="C13475" i="15"/>
  <c r="B13501" i="15"/>
  <c r="C13501" i="15"/>
  <c r="B13527" i="15"/>
  <c r="C13527" i="15"/>
  <c r="B13553" i="15"/>
  <c r="C13553" i="15"/>
  <c r="B13579" i="15"/>
  <c r="C13579" i="15"/>
  <c r="B13605" i="15"/>
  <c r="C13605" i="15"/>
  <c r="B13631" i="15"/>
  <c r="C13631" i="15"/>
  <c r="B13657" i="15"/>
  <c r="C13657" i="15"/>
  <c r="B13683" i="15"/>
  <c r="C13683" i="15"/>
  <c r="B13709" i="15"/>
  <c r="C13709" i="15"/>
  <c r="B13735" i="15"/>
  <c r="C13735" i="15"/>
  <c r="B13761" i="15"/>
  <c r="C13761" i="15"/>
  <c r="B13787" i="15"/>
  <c r="C13787" i="15"/>
  <c r="B13813" i="15"/>
  <c r="C13813" i="15"/>
  <c r="B13839" i="15"/>
  <c r="C13839" i="15"/>
  <c r="B13865" i="15"/>
  <c r="C13865" i="15"/>
  <c r="B13891" i="15"/>
  <c r="C13891" i="15"/>
  <c r="B13917" i="15"/>
  <c r="C13917" i="15"/>
  <c r="B13943" i="15"/>
  <c r="C13943" i="15"/>
  <c r="B13969" i="15"/>
  <c r="C13969" i="15"/>
  <c r="B13995" i="15"/>
  <c r="C13995" i="15"/>
  <c r="B14021" i="15"/>
  <c r="C14021" i="15"/>
  <c r="B14047" i="15"/>
  <c r="C14047" i="15"/>
  <c r="B14073" i="15"/>
  <c r="C14073" i="15"/>
  <c r="B14099" i="15"/>
  <c r="C14099" i="15"/>
  <c r="B14125" i="15"/>
  <c r="C14125" i="15"/>
  <c r="B14151" i="15"/>
  <c r="C14151" i="15"/>
  <c r="B14177" i="15"/>
  <c r="C14177" i="15"/>
  <c r="B14203" i="15"/>
  <c r="C14203" i="15"/>
  <c r="B14229" i="15"/>
  <c r="C14229" i="15"/>
  <c r="B14255" i="15"/>
  <c r="C14255" i="15"/>
  <c r="B14281" i="15"/>
  <c r="C14281" i="15"/>
  <c r="B14307" i="15"/>
  <c r="C14307" i="15"/>
  <c r="B14333" i="15"/>
  <c r="C14333" i="15"/>
  <c r="B14359" i="15"/>
  <c r="C14359" i="15"/>
  <c r="B14385" i="15"/>
  <c r="C14385" i="15"/>
  <c r="B14411" i="15"/>
  <c r="C14411" i="15"/>
  <c r="B14437" i="15"/>
  <c r="C14437" i="15"/>
  <c r="B14463" i="15"/>
  <c r="C14463" i="15"/>
  <c r="B14489" i="15"/>
  <c r="C14489" i="15"/>
  <c r="B14515" i="15"/>
  <c r="C14515" i="15"/>
  <c r="B14541" i="15"/>
  <c r="C14541" i="15"/>
  <c r="B14567" i="15"/>
  <c r="C14567" i="15"/>
  <c r="B14593" i="15"/>
  <c r="C14593" i="15"/>
  <c r="B14619" i="15"/>
  <c r="C14619" i="15"/>
  <c r="B14645" i="15"/>
  <c r="C14645" i="15"/>
  <c r="B14671" i="15"/>
  <c r="C14671" i="15"/>
  <c r="B14697" i="15"/>
  <c r="C14697" i="15"/>
  <c r="B14723" i="15"/>
  <c r="C14723" i="15"/>
  <c r="B14749" i="15"/>
  <c r="C14749" i="15"/>
  <c r="B14775" i="15"/>
  <c r="C14775" i="15"/>
  <c r="B14801" i="15"/>
  <c r="C14801" i="15"/>
  <c r="B14827" i="15"/>
  <c r="C14827" i="15"/>
  <c r="B14853" i="15"/>
  <c r="C14853" i="15"/>
  <c r="B14879" i="15"/>
  <c r="C14879" i="15"/>
  <c r="B14905" i="15"/>
  <c r="C14905" i="15"/>
  <c r="B14931" i="15"/>
  <c r="C14931" i="15"/>
  <c r="B14957" i="15"/>
  <c r="C14957" i="15"/>
  <c r="B14983" i="15"/>
  <c r="C14983" i="15"/>
  <c r="B15009" i="15"/>
  <c r="C15009" i="15"/>
  <c r="B15035" i="15"/>
  <c r="C15035" i="15"/>
  <c r="B15061" i="15"/>
  <c r="C15061" i="15"/>
  <c r="B15087" i="15"/>
  <c r="C15087" i="15"/>
  <c r="B15113" i="15"/>
  <c r="C15113" i="15"/>
  <c r="B15139" i="15"/>
  <c r="C15139" i="15"/>
  <c r="B15165" i="15"/>
  <c r="C15165" i="15"/>
  <c r="B15191" i="15"/>
  <c r="C15191" i="15"/>
  <c r="B15217" i="15"/>
  <c r="C15217" i="15"/>
  <c r="B15243" i="15"/>
  <c r="C15243" i="15"/>
  <c r="B15269" i="15"/>
  <c r="C15269" i="15"/>
  <c r="B15295" i="15"/>
  <c r="C15295" i="15"/>
  <c r="B15321" i="15"/>
  <c r="C15321" i="15"/>
  <c r="B15347" i="15"/>
  <c r="C15347" i="15"/>
  <c r="B15373" i="15"/>
  <c r="C15373" i="15"/>
  <c r="B15399" i="15"/>
  <c r="C15399" i="15"/>
  <c r="B15425" i="15"/>
  <c r="C15425" i="15"/>
  <c r="B15451" i="15"/>
  <c r="C15451" i="15"/>
  <c r="B15477" i="15"/>
  <c r="C15477" i="15"/>
  <c r="B15503" i="15"/>
  <c r="C15503" i="15"/>
  <c r="B15529" i="15"/>
  <c r="C15529" i="15"/>
  <c r="B15555" i="15"/>
  <c r="C15555" i="15"/>
  <c r="B15581" i="15"/>
  <c r="C15581" i="15"/>
  <c r="B15607" i="15"/>
  <c r="C15607" i="15"/>
  <c r="B15633" i="15"/>
  <c r="C15633" i="15"/>
  <c r="B15659" i="15"/>
  <c r="C15659" i="15"/>
  <c r="B15685" i="15"/>
  <c r="C15685" i="15"/>
  <c r="B15711" i="15"/>
  <c r="C15711" i="15"/>
  <c r="B15737" i="15"/>
  <c r="C15737" i="15"/>
  <c r="B15763" i="15"/>
  <c r="C15763" i="15"/>
  <c r="B15789" i="15"/>
  <c r="C15789" i="15"/>
  <c r="B15815" i="15"/>
  <c r="C15815" i="15"/>
  <c r="B15841" i="15"/>
  <c r="C15841" i="15"/>
  <c r="B15867" i="15"/>
  <c r="C15867" i="15"/>
  <c r="B15893" i="15"/>
  <c r="C15893" i="15"/>
  <c r="B15919" i="15"/>
  <c r="C15919" i="15"/>
  <c r="B15945" i="15"/>
  <c r="C15945" i="15"/>
  <c r="B15971" i="15"/>
  <c r="C15971" i="15"/>
  <c r="B15997" i="15"/>
  <c r="C15997" i="15"/>
  <c r="B16023" i="15"/>
  <c r="C16023" i="15"/>
  <c r="B16049" i="15"/>
  <c r="C16049" i="15"/>
  <c r="B16075" i="15"/>
  <c r="C16075" i="15"/>
  <c r="B16101" i="15"/>
  <c r="C16101" i="15"/>
  <c r="B16127" i="15"/>
  <c r="C16127" i="15"/>
  <c r="B16153" i="15"/>
  <c r="C16153" i="15"/>
  <c r="B16179" i="15"/>
  <c r="C16179" i="15"/>
  <c r="B16205" i="15"/>
  <c r="C16205" i="15"/>
  <c r="B16231" i="15"/>
  <c r="C16231" i="15"/>
  <c r="B16257" i="15"/>
  <c r="C16257" i="15"/>
  <c r="B16283" i="15"/>
  <c r="C16283" i="15"/>
  <c r="B16309" i="15"/>
  <c r="C16309" i="15"/>
  <c r="B16335" i="15"/>
  <c r="C16335" i="15"/>
  <c r="B16361" i="15"/>
  <c r="C16361" i="15"/>
  <c r="B16387" i="15"/>
  <c r="C16387" i="15"/>
  <c r="B16413" i="15"/>
  <c r="C16413" i="15"/>
  <c r="B16439" i="15"/>
  <c r="C16439" i="15"/>
  <c r="B16465" i="15"/>
  <c r="C16465" i="15"/>
  <c r="B16491" i="15"/>
  <c r="C16491" i="15"/>
  <c r="B16517" i="15"/>
  <c r="C16517" i="15"/>
  <c r="B16543" i="15"/>
  <c r="C16543" i="15"/>
  <c r="B16569" i="15"/>
  <c r="C16569" i="15"/>
  <c r="B16595" i="15"/>
  <c r="C16595" i="15"/>
  <c r="B16621" i="15"/>
  <c r="C16621" i="15"/>
  <c r="B16647" i="15"/>
  <c r="C16647" i="15"/>
  <c r="B16673" i="15"/>
  <c r="C16673" i="15"/>
  <c r="B16699" i="15"/>
  <c r="C16699" i="15"/>
  <c r="B16725" i="15"/>
  <c r="C16725" i="15"/>
  <c r="B16751" i="15"/>
  <c r="C16751" i="15"/>
  <c r="B16777" i="15"/>
  <c r="C16777" i="15"/>
  <c r="B16803" i="15"/>
  <c r="C16803" i="15"/>
  <c r="B16829" i="15"/>
  <c r="C16829" i="15"/>
  <c r="B16855" i="15"/>
  <c r="C16855" i="15"/>
  <c r="B16881" i="15"/>
  <c r="C16881" i="15"/>
  <c r="B16907" i="15"/>
  <c r="C16907" i="15"/>
  <c r="B16933" i="15"/>
  <c r="C16933" i="15"/>
  <c r="B16959" i="15"/>
  <c r="C16959" i="15"/>
  <c r="B16985" i="15"/>
  <c r="C16985" i="15"/>
  <c r="B17011" i="15"/>
  <c r="C17011" i="15"/>
  <c r="B17037" i="15"/>
  <c r="C17037" i="15"/>
  <c r="B17063" i="15"/>
  <c r="C17063" i="15"/>
  <c r="B17089" i="15"/>
  <c r="C17089" i="15"/>
  <c r="B17115" i="15"/>
  <c r="C17115" i="15"/>
  <c r="B17141" i="15"/>
  <c r="C17141" i="15"/>
  <c r="B17167" i="15"/>
  <c r="C17167" i="15"/>
  <c r="B17193" i="15"/>
  <c r="C17193" i="15"/>
  <c r="B17219" i="15"/>
  <c r="C17219" i="15"/>
  <c r="B17245" i="15"/>
  <c r="C17245" i="15"/>
  <c r="B17271" i="15"/>
  <c r="C17271" i="15"/>
  <c r="B17297" i="15"/>
  <c r="C17297" i="15"/>
  <c r="B17323" i="15"/>
  <c r="C17323" i="15"/>
  <c r="B17349" i="15"/>
  <c r="C17349" i="15"/>
  <c r="B17375" i="15"/>
  <c r="C17375" i="15"/>
  <c r="B17401" i="15"/>
  <c r="C17401" i="15"/>
  <c r="B17427" i="15"/>
  <c r="C17427" i="15"/>
  <c r="B17453" i="15"/>
  <c r="C17453" i="15"/>
  <c r="B17479" i="15"/>
  <c r="C17479" i="15"/>
  <c r="B17505" i="15"/>
  <c r="C17505" i="15"/>
  <c r="B17531" i="15"/>
  <c r="C17531" i="15"/>
  <c r="B17557" i="15"/>
  <c r="C17557" i="15"/>
  <c r="B17583" i="15"/>
  <c r="C17583" i="15"/>
  <c r="B17609" i="15"/>
  <c r="C17609" i="15"/>
  <c r="B17635" i="15"/>
  <c r="C17635" i="15"/>
  <c r="B17661" i="15"/>
  <c r="C17661" i="15"/>
  <c r="B17687" i="15"/>
  <c r="C17687" i="15"/>
  <c r="B17713" i="15"/>
  <c r="C17713" i="15"/>
  <c r="B17739" i="15"/>
  <c r="C17739" i="15"/>
  <c r="B17765" i="15"/>
  <c r="C17765" i="15"/>
  <c r="B17791" i="15"/>
  <c r="C17791" i="15"/>
  <c r="B17817" i="15"/>
  <c r="C17817" i="15"/>
  <c r="B17843" i="15"/>
  <c r="C17843" i="15"/>
  <c r="B17869" i="15"/>
  <c r="C17869" i="15"/>
  <c r="B17895" i="15"/>
  <c r="C17895" i="15"/>
  <c r="B17921" i="15"/>
  <c r="C17921" i="15"/>
  <c r="B17947" i="15"/>
  <c r="C17947" i="15"/>
  <c r="B17973" i="15"/>
  <c r="C17973" i="15"/>
  <c r="B17999" i="15"/>
  <c r="C17999" i="15"/>
  <c r="B18025" i="15"/>
  <c r="C18025" i="15"/>
  <c r="B18051" i="15"/>
  <c r="C18051" i="15"/>
  <c r="B18077" i="15"/>
  <c r="C18077" i="15"/>
  <c r="B18103" i="15"/>
  <c r="C18103" i="15"/>
  <c r="B18129" i="15"/>
  <c r="C18129" i="15"/>
  <c r="B18155" i="15"/>
  <c r="C18155" i="15"/>
  <c r="B18181" i="15"/>
  <c r="C18181" i="15"/>
  <c r="B18207" i="15"/>
  <c r="C18207" i="15"/>
  <c r="B18233" i="15"/>
  <c r="C18233" i="15"/>
  <c r="B18259" i="15"/>
  <c r="C18259" i="15"/>
  <c r="B18285" i="15"/>
  <c r="C18285" i="15"/>
  <c r="B18311" i="15"/>
  <c r="C18311" i="15"/>
  <c r="B18337" i="15"/>
  <c r="C18337" i="15"/>
  <c r="B18363" i="15"/>
  <c r="C18363" i="15"/>
  <c r="B18389" i="15"/>
  <c r="C18389" i="15"/>
  <c r="B18415" i="15"/>
  <c r="C18415" i="15"/>
  <c r="B18441" i="15"/>
  <c r="C18441" i="15"/>
  <c r="B18467" i="15"/>
  <c r="C18467" i="15"/>
  <c r="B18493" i="15"/>
  <c r="C18493" i="15"/>
  <c r="B18519" i="15"/>
  <c r="C18519" i="15"/>
  <c r="B18545" i="15"/>
  <c r="C18545" i="15"/>
  <c r="B18571" i="15"/>
  <c r="C18571" i="15"/>
  <c r="B18597" i="15"/>
  <c r="C18597" i="15"/>
  <c r="B18623" i="15"/>
  <c r="C18623" i="15"/>
  <c r="B18649" i="15"/>
  <c r="C18649" i="15"/>
  <c r="B18675" i="15"/>
  <c r="C18675" i="15"/>
  <c r="B18701" i="15"/>
  <c r="C18701" i="15"/>
  <c r="B18727" i="15"/>
  <c r="C18727" i="15"/>
  <c r="B18753" i="15"/>
  <c r="C18753" i="15"/>
  <c r="B18779" i="15"/>
  <c r="C18779" i="15"/>
  <c r="B18805" i="15"/>
  <c r="C18805" i="15"/>
  <c r="B18831" i="15"/>
  <c r="C18831" i="15"/>
  <c r="B18857" i="15"/>
  <c r="C18857" i="15"/>
  <c r="B18883" i="15"/>
  <c r="C18883" i="15"/>
  <c r="B18909" i="15"/>
  <c r="C18909" i="15"/>
  <c r="B18935" i="15"/>
  <c r="C18935" i="15"/>
  <c r="B18961" i="15"/>
  <c r="C18961" i="15"/>
  <c r="B18987" i="15"/>
  <c r="C18987" i="15"/>
  <c r="B19013" i="15"/>
  <c r="C19013" i="15"/>
  <c r="B19039" i="15"/>
  <c r="C19039" i="15"/>
  <c r="B19065" i="15"/>
  <c r="C19065" i="15"/>
  <c r="B19091" i="15"/>
  <c r="C19091" i="15"/>
  <c r="B19117" i="15"/>
  <c r="C19117" i="15"/>
  <c r="B19143" i="15"/>
  <c r="C19143" i="15"/>
  <c r="B19169" i="15"/>
  <c r="C19169" i="15"/>
  <c r="B19195" i="15"/>
  <c r="C19195" i="15"/>
  <c r="B19221" i="15"/>
  <c r="C19221" i="15"/>
  <c r="B19247" i="15"/>
  <c r="C19247" i="15"/>
  <c r="B19273" i="15"/>
  <c r="C19273" i="15"/>
  <c r="B19299" i="15"/>
  <c r="C19299" i="15"/>
  <c r="B19325" i="15"/>
  <c r="C19325" i="15"/>
  <c r="B19351" i="15"/>
  <c r="C19351" i="15"/>
  <c r="B19377" i="15"/>
  <c r="C19377" i="15"/>
  <c r="B19403" i="15"/>
  <c r="C19403" i="15"/>
  <c r="B19429" i="15"/>
  <c r="C19429" i="15"/>
  <c r="B19455" i="15"/>
  <c r="C19455" i="15"/>
  <c r="B19481" i="15"/>
  <c r="C19481" i="15"/>
  <c r="B19507" i="15"/>
  <c r="C19507" i="15"/>
  <c r="B19533" i="15"/>
  <c r="C19533" i="15"/>
  <c r="B19559" i="15"/>
  <c r="C19559" i="15"/>
  <c r="B19585" i="15"/>
  <c r="C19585" i="15"/>
  <c r="B19611" i="15"/>
  <c r="C19611" i="15"/>
  <c r="B19637" i="15"/>
  <c r="C19637" i="15"/>
  <c r="B19663" i="15"/>
  <c r="C19663" i="15"/>
  <c r="B19689" i="15"/>
  <c r="C19689" i="15"/>
  <c r="B19715" i="15"/>
  <c r="C19715" i="15"/>
  <c r="B19741" i="15"/>
  <c r="C19741" i="15"/>
  <c r="B19767" i="15"/>
  <c r="C19767" i="15"/>
  <c r="B19793" i="15"/>
  <c r="C19793" i="15"/>
  <c r="B19819" i="15"/>
  <c r="C19819" i="15"/>
  <c r="B19845" i="15"/>
  <c r="C19845" i="15"/>
  <c r="B19871" i="15"/>
  <c r="C19871" i="15"/>
  <c r="B19897" i="15"/>
  <c r="C19897" i="15"/>
  <c r="B19923" i="15"/>
  <c r="C19923" i="15"/>
  <c r="B19949" i="15"/>
  <c r="C19949" i="15"/>
  <c r="B19975" i="15"/>
  <c r="C19975" i="15"/>
  <c r="B20001" i="15"/>
  <c r="C20001" i="15"/>
  <c r="B20027" i="15"/>
  <c r="C20027" i="15"/>
  <c r="B20053" i="15"/>
  <c r="C20053" i="15"/>
  <c r="B20079" i="15"/>
  <c r="C20079" i="15"/>
  <c r="B20105" i="15"/>
  <c r="C20105" i="15"/>
  <c r="B20131" i="15"/>
  <c r="C20131" i="15"/>
  <c r="B20157" i="15"/>
  <c r="C20157" i="15"/>
  <c r="B20183" i="15"/>
  <c r="C20183" i="15"/>
  <c r="B20209" i="15"/>
  <c r="C20209" i="15"/>
  <c r="B20235" i="15"/>
  <c r="C20235" i="15"/>
  <c r="B20261" i="15"/>
  <c r="C20261" i="15"/>
  <c r="B20287" i="15"/>
  <c r="C20287" i="15"/>
  <c r="B20313" i="15"/>
  <c r="C20313" i="15"/>
  <c r="B20339" i="15"/>
  <c r="C20339" i="15"/>
  <c r="B20365" i="15"/>
  <c r="C20365" i="15"/>
  <c r="B20391" i="15"/>
  <c r="C20391" i="15"/>
  <c r="B20417" i="15"/>
  <c r="C20417" i="15"/>
  <c r="B20443" i="15"/>
  <c r="C20443" i="15"/>
  <c r="B20469" i="15"/>
  <c r="C20469" i="15"/>
  <c r="B20495" i="15"/>
  <c r="C20495" i="15"/>
  <c r="B20521" i="15"/>
  <c r="C20521" i="15"/>
  <c r="B20547" i="15"/>
  <c r="C20547" i="15"/>
  <c r="B20573" i="15"/>
  <c r="C20573" i="15"/>
  <c r="B20599" i="15"/>
  <c r="C20599" i="15"/>
  <c r="B20625" i="15"/>
  <c r="C20625" i="15"/>
  <c r="B20651" i="15"/>
  <c r="C20651" i="15"/>
  <c r="B20677" i="15"/>
  <c r="C20677" i="15"/>
  <c r="B20703" i="15"/>
  <c r="C20703" i="15"/>
  <c r="B20729" i="15"/>
  <c r="C20729" i="15"/>
  <c r="B20755" i="15"/>
  <c r="C20755" i="15"/>
  <c r="B20781" i="15"/>
  <c r="C20781" i="15"/>
  <c r="B20807" i="15"/>
  <c r="C20807" i="15"/>
  <c r="B20833" i="15"/>
  <c r="C20833" i="15"/>
  <c r="B20859" i="15"/>
  <c r="C20859" i="15"/>
  <c r="B20885" i="15"/>
  <c r="C20885" i="15"/>
  <c r="B20911" i="15"/>
  <c r="C20911" i="15"/>
  <c r="B20937" i="15"/>
  <c r="C20937" i="15"/>
  <c r="B20963" i="15"/>
  <c r="C20963" i="15"/>
  <c r="B20989" i="15"/>
  <c r="C20989" i="15"/>
  <c r="B21015" i="15"/>
  <c r="C21015" i="15"/>
  <c r="B21041" i="15"/>
  <c r="C21041" i="15"/>
  <c r="B21067" i="15"/>
  <c r="C21067" i="15"/>
  <c r="B21093" i="15"/>
  <c r="C21093" i="15"/>
  <c r="B21119" i="15"/>
  <c r="C21119" i="15"/>
  <c r="B21145" i="15"/>
  <c r="C21145" i="15"/>
  <c r="B21171" i="15"/>
  <c r="C21171" i="15"/>
  <c r="B21197" i="15"/>
  <c r="C21197" i="15"/>
  <c r="B21223" i="15"/>
  <c r="C21223" i="15"/>
  <c r="B21249" i="15"/>
  <c r="C21249" i="15"/>
  <c r="B21275" i="15"/>
  <c r="C21275" i="15"/>
  <c r="B21301" i="15"/>
  <c r="C21301" i="15"/>
  <c r="B21327" i="15"/>
  <c r="C21327" i="15"/>
  <c r="B21353" i="15"/>
  <c r="C21353" i="15"/>
  <c r="B21379" i="15"/>
  <c r="C21379" i="15"/>
  <c r="B21405" i="15"/>
  <c r="C21405" i="15"/>
  <c r="B21431" i="15"/>
  <c r="C21431" i="15"/>
  <c r="B21457" i="15"/>
  <c r="C21457" i="15"/>
  <c r="B21483" i="15"/>
  <c r="C21483" i="15"/>
  <c r="B21509" i="15"/>
  <c r="C21509" i="15"/>
  <c r="B21535" i="15"/>
  <c r="C21535" i="15"/>
  <c r="B21561" i="15"/>
  <c r="C21561" i="15"/>
  <c r="B21587" i="15"/>
  <c r="C21587" i="15"/>
  <c r="B21613" i="15"/>
  <c r="C21613" i="15"/>
  <c r="B21639" i="15"/>
  <c r="C21639" i="15"/>
  <c r="B21665" i="15"/>
  <c r="C21665" i="15"/>
  <c r="B21691" i="15"/>
  <c r="C21691" i="15"/>
  <c r="B21717" i="15"/>
  <c r="C21717" i="15"/>
  <c r="B21743" i="15"/>
  <c r="C21743" i="15"/>
  <c r="B21769" i="15"/>
  <c r="C21769" i="15"/>
  <c r="B21795" i="15"/>
  <c r="C21795" i="15"/>
  <c r="B21821" i="15"/>
  <c r="C21821" i="15"/>
  <c r="B21847" i="15"/>
  <c r="C21847" i="15"/>
  <c r="B21873" i="15"/>
  <c r="C21873" i="15"/>
  <c r="B21899" i="15"/>
  <c r="C21899" i="15"/>
  <c r="B21925" i="15"/>
  <c r="C21925" i="15"/>
  <c r="B21951" i="15"/>
  <c r="C21951" i="15"/>
  <c r="B21977" i="15"/>
  <c r="C21977" i="15"/>
  <c r="B22003" i="15"/>
  <c r="C22003" i="15"/>
  <c r="B22029" i="15"/>
  <c r="C22029" i="15"/>
  <c r="B22055" i="15"/>
  <c r="C22055" i="15"/>
  <c r="B22081" i="15"/>
  <c r="C22081" i="15"/>
  <c r="B22107" i="15"/>
  <c r="C22107" i="15"/>
  <c r="B22133" i="15"/>
  <c r="C22133" i="15"/>
  <c r="B22159" i="15"/>
  <c r="C22159" i="15"/>
  <c r="B22185" i="15"/>
  <c r="C22185" i="15"/>
  <c r="B22211" i="15"/>
  <c r="C22211" i="15"/>
  <c r="B22237" i="15"/>
  <c r="C22237" i="15"/>
  <c r="B22263" i="15"/>
  <c r="C22263" i="15"/>
  <c r="B22289" i="15"/>
  <c r="C22289" i="15"/>
  <c r="B22315" i="15"/>
  <c r="C22315" i="15"/>
  <c r="B22341" i="15"/>
  <c r="C22341" i="15"/>
  <c r="B22367" i="15"/>
  <c r="C22367" i="15"/>
  <c r="B22393" i="15"/>
  <c r="C22393" i="15"/>
  <c r="B22419" i="15"/>
  <c r="C22419" i="15"/>
  <c r="B22445" i="15"/>
  <c r="C22445" i="15"/>
  <c r="B22471" i="15"/>
  <c r="C22471" i="15"/>
  <c r="B22497" i="15"/>
  <c r="C22497" i="15"/>
  <c r="B22523" i="15"/>
  <c r="C22523" i="15"/>
  <c r="B22549" i="15"/>
  <c r="C22549" i="15"/>
  <c r="B22575" i="15"/>
  <c r="C22575" i="15"/>
  <c r="B22601" i="15"/>
  <c r="C22601" i="15"/>
  <c r="B22627" i="15"/>
  <c r="C22627" i="15"/>
  <c r="B22653" i="15"/>
  <c r="C22653" i="15"/>
  <c r="B22679" i="15"/>
  <c r="C22679" i="15"/>
  <c r="B22705" i="15"/>
  <c r="C22705" i="15"/>
  <c r="B22731" i="15"/>
  <c r="C22731" i="15"/>
  <c r="B22757" i="15"/>
  <c r="C22757" i="15"/>
  <c r="B22783" i="15"/>
  <c r="C22783" i="15"/>
  <c r="B22809" i="15"/>
  <c r="C22809" i="15"/>
  <c r="B22835" i="15"/>
  <c r="C22835" i="15"/>
  <c r="B22861" i="15"/>
  <c r="C22861" i="15"/>
  <c r="B22887" i="15"/>
  <c r="C22887" i="15"/>
  <c r="B22913" i="15"/>
  <c r="C22913" i="15"/>
  <c r="B22939" i="15"/>
  <c r="C22939" i="15"/>
  <c r="B22965" i="15"/>
  <c r="C22965" i="15"/>
  <c r="B22991" i="15"/>
  <c r="C22991" i="15"/>
  <c r="B23017" i="15"/>
  <c r="C23017" i="15"/>
  <c r="B23043" i="15"/>
  <c r="C23043" i="15"/>
  <c r="B23069" i="15"/>
  <c r="C23069" i="15"/>
  <c r="B23095" i="15"/>
  <c r="C23095" i="15"/>
  <c r="B23121" i="15"/>
  <c r="C23121" i="15"/>
  <c r="B23147" i="15"/>
  <c r="C23147" i="15"/>
  <c r="B23173" i="15"/>
  <c r="C23173" i="15"/>
  <c r="B23199" i="15"/>
  <c r="C23199" i="15"/>
  <c r="B23225" i="15"/>
  <c r="C23225" i="15"/>
  <c r="B23251" i="15"/>
  <c r="C23251" i="15"/>
  <c r="B23277" i="15"/>
  <c r="C23277" i="15"/>
  <c r="B23303" i="15"/>
  <c r="C23303" i="15"/>
  <c r="B23329" i="15"/>
  <c r="C23329" i="15"/>
  <c r="B23355" i="15"/>
  <c r="C23355" i="15"/>
  <c r="B23381" i="15"/>
  <c r="C23381" i="15"/>
  <c r="B23407" i="15"/>
  <c r="C23407" i="15"/>
  <c r="B23433" i="15"/>
  <c r="C23433" i="15"/>
  <c r="B23459" i="15"/>
  <c r="C23459" i="15"/>
  <c r="B23485" i="15"/>
  <c r="C23485" i="15"/>
  <c r="B23511" i="15"/>
  <c r="C23511" i="15"/>
  <c r="B23537" i="15"/>
  <c r="C23537" i="15"/>
  <c r="B23563" i="15"/>
  <c r="C23563" i="15"/>
  <c r="B23589" i="15"/>
  <c r="C23589" i="15"/>
  <c r="B23615" i="15"/>
  <c r="C23615" i="15"/>
  <c r="B23641" i="15"/>
  <c r="C23641" i="15"/>
  <c r="B23667" i="15"/>
  <c r="C23667" i="15"/>
  <c r="B23693" i="15"/>
  <c r="C23693" i="15"/>
  <c r="B23719" i="15"/>
  <c r="C23719" i="15"/>
  <c r="B23745" i="15"/>
  <c r="C23745" i="15"/>
  <c r="B23771" i="15"/>
  <c r="C23771" i="15"/>
  <c r="B23797" i="15"/>
  <c r="C23797" i="15"/>
  <c r="B23823" i="15"/>
  <c r="C23823" i="15"/>
  <c r="B23849" i="15"/>
  <c r="C23849" i="15"/>
  <c r="B23875" i="15"/>
  <c r="C23875" i="15"/>
  <c r="B23901" i="15"/>
  <c r="C23901" i="15"/>
  <c r="B23927" i="15"/>
  <c r="C23927" i="15"/>
  <c r="B23953" i="15"/>
  <c r="C23953" i="15"/>
  <c r="B23979" i="15"/>
  <c r="C23979" i="15"/>
  <c r="B24005" i="15"/>
  <c r="C24005" i="15"/>
  <c r="B24031" i="15"/>
  <c r="C24031" i="15"/>
  <c r="B24057" i="15"/>
  <c r="C24057" i="15"/>
  <c r="B24083" i="15"/>
  <c r="C24083" i="15"/>
  <c r="B24109" i="15"/>
  <c r="C24109" i="15"/>
  <c r="B24135" i="15"/>
  <c r="C24135" i="15"/>
  <c r="B24161" i="15"/>
  <c r="C24161" i="15"/>
  <c r="B24187" i="15"/>
  <c r="C24187" i="15"/>
  <c r="B24213" i="15"/>
  <c r="C24213" i="15"/>
  <c r="B24239" i="15"/>
  <c r="C24239" i="15"/>
  <c r="B24265" i="15"/>
  <c r="C24265" i="15"/>
  <c r="B24291" i="15"/>
  <c r="C24291" i="15"/>
  <c r="B24317" i="15"/>
  <c r="C24317" i="15"/>
  <c r="B24343" i="15"/>
  <c r="C24343" i="15"/>
  <c r="B24369" i="15"/>
  <c r="C24369" i="15"/>
  <c r="B24395" i="15"/>
  <c r="C24395" i="15"/>
  <c r="B24421" i="15"/>
  <c r="C24421" i="15"/>
  <c r="B24447" i="15"/>
  <c r="C24447" i="15"/>
  <c r="B24473" i="15"/>
  <c r="C24473" i="15"/>
  <c r="B24499" i="15"/>
  <c r="C24499" i="15"/>
  <c r="B24525" i="15"/>
  <c r="C24525" i="15"/>
  <c r="B24551" i="15"/>
  <c r="C24551" i="15"/>
  <c r="B24577" i="15"/>
  <c r="C24577" i="15"/>
  <c r="B24603" i="15"/>
  <c r="C24603" i="15"/>
  <c r="B24629" i="15"/>
  <c r="C24629" i="15"/>
  <c r="B24655" i="15"/>
  <c r="C24655" i="15"/>
  <c r="B24681" i="15"/>
  <c r="C24681" i="15"/>
  <c r="B24707" i="15"/>
  <c r="C24707" i="15"/>
  <c r="B24733" i="15"/>
  <c r="C24733" i="15"/>
  <c r="B24759" i="15"/>
  <c r="C24759" i="15"/>
  <c r="B24785" i="15"/>
  <c r="C24785" i="15"/>
  <c r="B24811" i="15"/>
  <c r="C24811" i="15"/>
  <c r="B24837" i="15"/>
  <c r="C24837" i="15"/>
  <c r="B24863" i="15"/>
  <c r="C24863" i="15"/>
  <c r="B24889" i="15"/>
  <c r="C24889" i="15"/>
  <c r="B24915" i="15"/>
  <c r="C24915" i="15"/>
  <c r="B24941" i="15"/>
  <c r="C24941" i="15"/>
  <c r="B24967" i="15"/>
  <c r="C24967" i="15"/>
  <c r="B24993" i="15"/>
  <c r="C24993" i="15"/>
  <c r="B25019" i="15"/>
  <c r="C25019" i="15"/>
  <c r="B25045" i="15"/>
  <c r="C25045" i="15"/>
  <c r="B25071" i="15"/>
  <c r="C25071" i="15"/>
  <c r="B25097" i="15"/>
  <c r="C25097" i="15"/>
  <c r="B25123" i="15"/>
  <c r="C25123" i="15"/>
  <c r="B25149" i="15"/>
  <c r="C25149" i="15"/>
  <c r="B25175" i="15"/>
  <c r="C25175" i="15"/>
  <c r="B25201" i="15"/>
  <c r="C25201" i="15"/>
  <c r="B25227" i="15"/>
  <c r="C25227" i="15"/>
  <c r="B25253" i="15"/>
  <c r="C25253" i="15"/>
  <c r="B25279" i="15"/>
  <c r="C25279" i="15"/>
  <c r="B25305" i="15"/>
  <c r="C25305" i="15"/>
  <c r="B25331" i="15"/>
  <c r="C25331" i="15"/>
  <c r="B25357" i="15"/>
  <c r="C25357" i="15"/>
  <c r="B25383" i="15"/>
  <c r="C25383" i="15"/>
  <c r="B25409" i="15"/>
  <c r="C25409" i="15"/>
  <c r="B25435" i="15"/>
  <c r="C25435" i="15"/>
  <c r="B25461" i="15"/>
  <c r="C25461" i="15"/>
  <c r="B25487" i="15"/>
  <c r="C25487" i="15"/>
  <c r="B25513" i="15"/>
  <c r="C25513" i="15"/>
  <c r="B25539" i="15"/>
  <c r="C25539" i="15"/>
  <c r="B25565" i="15"/>
  <c r="C25565" i="15"/>
  <c r="B25591" i="15"/>
  <c r="C25591" i="15"/>
  <c r="B25617" i="15"/>
  <c r="C25617" i="15"/>
  <c r="B25643" i="15"/>
  <c r="C25643" i="15"/>
  <c r="B25669" i="15"/>
  <c r="C25669" i="15"/>
  <c r="B25695" i="15"/>
  <c r="C25695" i="15"/>
  <c r="B25721" i="15"/>
  <c r="C25721" i="15"/>
  <c r="B25747" i="15"/>
  <c r="C25747" i="15"/>
  <c r="B25773" i="15"/>
  <c r="C25773" i="15"/>
  <c r="B25799" i="15"/>
  <c r="C25799" i="15"/>
  <c r="B25825" i="15"/>
  <c r="C25825" i="15"/>
  <c r="B25851" i="15"/>
  <c r="C25851" i="15"/>
  <c r="B25877" i="15"/>
  <c r="C25877" i="15"/>
  <c r="B25903" i="15"/>
  <c r="C25903" i="15"/>
  <c r="B25929" i="15"/>
  <c r="C25929" i="15"/>
  <c r="B25955" i="15"/>
  <c r="C25955" i="15"/>
  <c r="B25981" i="15"/>
  <c r="C25981" i="15"/>
  <c r="B26007" i="15"/>
  <c r="C26007" i="15"/>
  <c r="B26033" i="15"/>
  <c r="C26033" i="15"/>
  <c r="B26059" i="15"/>
  <c r="C26059" i="15"/>
  <c r="B26085" i="15"/>
  <c r="C26085" i="15"/>
  <c r="B26111" i="15"/>
  <c r="C26111" i="15"/>
  <c r="B26137" i="15"/>
  <c r="C26137" i="15"/>
  <c r="B26163" i="15"/>
  <c r="C26163" i="15"/>
  <c r="B26189" i="15"/>
  <c r="C26189" i="15"/>
  <c r="B26215" i="15"/>
  <c r="C26215" i="15"/>
  <c r="B26241" i="15"/>
  <c r="C26241" i="15"/>
  <c r="B26267" i="15"/>
  <c r="C26267" i="15"/>
  <c r="B26293" i="15"/>
  <c r="C26293" i="15"/>
  <c r="B26319" i="15"/>
  <c r="C26319" i="15"/>
  <c r="B26345" i="15"/>
  <c r="C26345" i="15"/>
  <c r="B26371" i="15"/>
  <c r="C26371" i="15"/>
  <c r="B26397" i="15"/>
  <c r="C26397" i="15"/>
  <c r="B26423" i="15"/>
  <c r="C26423" i="15"/>
  <c r="B26449" i="15"/>
  <c r="C26449" i="15"/>
  <c r="B26475" i="15"/>
  <c r="C26475" i="15"/>
  <c r="B26501" i="15"/>
  <c r="C26501" i="15"/>
  <c r="B26527" i="15"/>
  <c r="C26527" i="15"/>
  <c r="B26553" i="15"/>
  <c r="C26553" i="15"/>
  <c r="B26579" i="15"/>
  <c r="C26579" i="15"/>
  <c r="B26605" i="15"/>
  <c r="C26605" i="15"/>
  <c r="B26631" i="15"/>
  <c r="C26631" i="15"/>
  <c r="B26657" i="15"/>
  <c r="C26657" i="15"/>
  <c r="B26683" i="15"/>
  <c r="C26683" i="15"/>
  <c r="B26709" i="15"/>
  <c r="C26709" i="15"/>
  <c r="B26735" i="15"/>
  <c r="C26735" i="15"/>
  <c r="B26761" i="15"/>
  <c r="C26761" i="15"/>
  <c r="B26787" i="15"/>
  <c r="C26787" i="15"/>
  <c r="B26813" i="15"/>
  <c r="C26813" i="15"/>
  <c r="B26839" i="15"/>
  <c r="C26839" i="15"/>
  <c r="B26865" i="15"/>
  <c r="C26865" i="15"/>
  <c r="B26891" i="15"/>
  <c r="C26891" i="15"/>
  <c r="B26917" i="15"/>
  <c r="C26917" i="15"/>
  <c r="B26943" i="15"/>
  <c r="C26943" i="15"/>
  <c r="B26969" i="15"/>
  <c r="C26969" i="15"/>
  <c r="B26995" i="15"/>
  <c r="C26995" i="15"/>
  <c r="B27021" i="15"/>
  <c r="C27021" i="15"/>
  <c r="B27047" i="15"/>
  <c r="C27047" i="15"/>
  <c r="B27073" i="15"/>
  <c r="C27073" i="15"/>
  <c r="B27099" i="15"/>
  <c r="C27099" i="15"/>
  <c r="B27125" i="15"/>
  <c r="C27125" i="15"/>
  <c r="B27151" i="15"/>
  <c r="C27151" i="15"/>
  <c r="B27177" i="15"/>
  <c r="C27177" i="15"/>
  <c r="B27203" i="15"/>
  <c r="C27203" i="15"/>
  <c r="B27229" i="15"/>
  <c r="C27229" i="15"/>
  <c r="B27255" i="15"/>
  <c r="C27255" i="15"/>
  <c r="B27281" i="15"/>
  <c r="C27281" i="15"/>
  <c r="B27307" i="15"/>
  <c r="C27307" i="15"/>
  <c r="B27333" i="15"/>
  <c r="C27333" i="15"/>
  <c r="B27359" i="15"/>
  <c r="C27359" i="15"/>
  <c r="B27385" i="15"/>
  <c r="C27385" i="15"/>
  <c r="B27411" i="15"/>
  <c r="C27411" i="15"/>
  <c r="B27437" i="15"/>
  <c r="C27437" i="15"/>
  <c r="B27463" i="15"/>
  <c r="C27463" i="15"/>
  <c r="B27489" i="15"/>
  <c r="C27489" i="15"/>
  <c r="B27515" i="15"/>
  <c r="C27515" i="15"/>
  <c r="B27541" i="15"/>
  <c r="C27541" i="15"/>
  <c r="B27567" i="15"/>
  <c r="C27567" i="15"/>
  <c r="B27593" i="15"/>
  <c r="C27593" i="15"/>
  <c r="B27619" i="15"/>
  <c r="C27619" i="15"/>
  <c r="B27645" i="15"/>
  <c r="C27645" i="15"/>
  <c r="B27671" i="15"/>
  <c r="C27671" i="15"/>
  <c r="B27697" i="15"/>
  <c r="C27697" i="15"/>
  <c r="B27723" i="15"/>
  <c r="C27723" i="15"/>
  <c r="B27749" i="15"/>
  <c r="C27749" i="15"/>
  <c r="B27775" i="15"/>
  <c r="C27775" i="15"/>
  <c r="B27801" i="15"/>
  <c r="C27801" i="15"/>
  <c r="B27827" i="15"/>
  <c r="C27827" i="15"/>
  <c r="B27853" i="15"/>
  <c r="C27853" i="15"/>
  <c r="B27879" i="15"/>
  <c r="C27879" i="15"/>
  <c r="B8" i="15"/>
  <c r="C8" i="15"/>
  <c r="B34" i="15"/>
  <c r="C34" i="15"/>
  <c r="B60" i="15"/>
  <c r="C60" i="15"/>
  <c r="B86" i="15"/>
  <c r="C86" i="15"/>
  <c r="B112" i="15"/>
  <c r="C112" i="15"/>
  <c r="B138" i="15"/>
  <c r="C138" i="15"/>
  <c r="B164" i="15"/>
  <c r="C164" i="15"/>
  <c r="B190" i="15"/>
  <c r="C190" i="15"/>
  <c r="B216" i="15"/>
  <c r="C216" i="15"/>
  <c r="B242" i="15"/>
  <c r="C242" i="15"/>
  <c r="B268" i="15"/>
  <c r="C268" i="15"/>
  <c r="B294" i="15"/>
  <c r="C294" i="15"/>
  <c r="B320" i="15"/>
  <c r="C320" i="15"/>
  <c r="B346" i="15"/>
  <c r="C346" i="15"/>
  <c r="B372" i="15"/>
  <c r="C372" i="15"/>
  <c r="B398" i="15"/>
  <c r="C398" i="15"/>
  <c r="B424" i="15"/>
  <c r="C424" i="15"/>
  <c r="B450" i="15"/>
  <c r="C450" i="15"/>
  <c r="B476" i="15"/>
  <c r="C476" i="15"/>
  <c r="B502" i="15"/>
  <c r="C502" i="15"/>
  <c r="B528" i="15"/>
  <c r="C528" i="15"/>
  <c r="B554" i="15"/>
  <c r="C554" i="15"/>
  <c r="B580" i="15"/>
  <c r="C580" i="15"/>
  <c r="B606" i="15"/>
  <c r="C606" i="15"/>
  <c r="B632" i="15"/>
  <c r="C632" i="15"/>
  <c r="B658" i="15"/>
  <c r="C658" i="15"/>
  <c r="B684" i="15"/>
  <c r="C684" i="15"/>
  <c r="B710" i="15"/>
  <c r="C710" i="15"/>
  <c r="B736" i="15"/>
  <c r="C736" i="15"/>
  <c r="B762" i="15"/>
  <c r="C762" i="15"/>
  <c r="B788" i="15"/>
  <c r="C788" i="15"/>
  <c r="B814" i="15"/>
  <c r="C814" i="15"/>
  <c r="B840" i="15"/>
  <c r="C840" i="15"/>
  <c r="B866" i="15"/>
  <c r="C866" i="15"/>
  <c r="B892" i="15"/>
  <c r="C892" i="15"/>
  <c r="B918" i="15"/>
  <c r="C918" i="15"/>
  <c r="B944" i="15"/>
  <c r="C944" i="15"/>
  <c r="B970" i="15"/>
  <c r="C970" i="15"/>
  <c r="B996" i="15"/>
  <c r="C996" i="15"/>
  <c r="B1022" i="15"/>
  <c r="C1022" i="15"/>
  <c r="B1048" i="15"/>
  <c r="C1048" i="15"/>
  <c r="B1074" i="15"/>
  <c r="C1074" i="15"/>
  <c r="B1100" i="15"/>
  <c r="C1100" i="15"/>
  <c r="B1126" i="15"/>
  <c r="C1126" i="15"/>
  <c r="B1152" i="15"/>
  <c r="C1152" i="15"/>
  <c r="B1178" i="15"/>
  <c r="C1178" i="15"/>
  <c r="B1204" i="15"/>
  <c r="C1204" i="15"/>
  <c r="B1230" i="15"/>
  <c r="C1230" i="15"/>
  <c r="B1256" i="15"/>
  <c r="C1256" i="15"/>
  <c r="B1282" i="15"/>
  <c r="C1282" i="15"/>
  <c r="B1308" i="15"/>
  <c r="C1308" i="15"/>
  <c r="B1334" i="15"/>
  <c r="C1334" i="15"/>
  <c r="B1360" i="15"/>
  <c r="C1360" i="15"/>
  <c r="B1386" i="15"/>
  <c r="C1386" i="15"/>
  <c r="B1412" i="15"/>
  <c r="C1412" i="15"/>
  <c r="B1438" i="15"/>
  <c r="C1438" i="15"/>
  <c r="B1464" i="15"/>
  <c r="C1464" i="15"/>
  <c r="B1490" i="15"/>
  <c r="C1490" i="15"/>
  <c r="B1516" i="15"/>
  <c r="C1516" i="15"/>
  <c r="B1542" i="15"/>
  <c r="C1542" i="15"/>
  <c r="B1568" i="15"/>
  <c r="C1568" i="15"/>
  <c r="B1594" i="15"/>
  <c r="C1594" i="15"/>
  <c r="B1620" i="15"/>
  <c r="C1620" i="15"/>
  <c r="B1646" i="15"/>
  <c r="C1646" i="15"/>
  <c r="B1672" i="15"/>
  <c r="C1672" i="15"/>
  <c r="B1698" i="15"/>
  <c r="C1698" i="15"/>
  <c r="B1724" i="15"/>
  <c r="C1724" i="15"/>
  <c r="B1750" i="15"/>
  <c r="C1750" i="15"/>
  <c r="B1776" i="15"/>
  <c r="C1776" i="15"/>
  <c r="B1802" i="15"/>
  <c r="C1802" i="15"/>
  <c r="B1828" i="15"/>
  <c r="C1828" i="15"/>
  <c r="B1854" i="15"/>
  <c r="C1854" i="15"/>
  <c r="B1880" i="15"/>
  <c r="C1880" i="15"/>
  <c r="B1906" i="15"/>
  <c r="C1906" i="15"/>
  <c r="B1932" i="15"/>
  <c r="C1932" i="15"/>
  <c r="B1958" i="15"/>
  <c r="C1958" i="15"/>
  <c r="B1984" i="15"/>
  <c r="C1984" i="15"/>
  <c r="B2010" i="15"/>
  <c r="C2010" i="15"/>
  <c r="B2036" i="15"/>
  <c r="C2036" i="15"/>
  <c r="B2062" i="15"/>
  <c r="C2062" i="15"/>
  <c r="B2088" i="15"/>
  <c r="C2088" i="15"/>
  <c r="B2114" i="15"/>
  <c r="C2114" i="15"/>
  <c r="B2140" i="15"/>
  <c r="C2140" i="15"/>
  <c r="B2166" i="15"/>
  <c r="C2166" i="15"/>
  <c r="B2192" i="15"/>
  <c r="C2192" i="15"/>
  <c r="B2218" i="15"/>
  <c r="C2218" i="15"/>
  <c r="B2244" i="15"/>
  <c r="C2244" i="15"/>
  <c r="B2270" i="15"/>
  <c r="C2270" i="15"/>
  <c r="B2296" i="15"/>
  <c r="C2296" i="15"/>
  <c r="B2322" i="15"/>
  <c r="C2322" i="15"/>
  <c r="B2348" i="15"/>
  <c r="C2348" i="15"/>
  <c r="B2374" i="15"/>
  <c r="C2374" i="15"/>
  <c r="B2400" i="15"/>
  <c r="C2400" i="15"/>
  <c r="B2426" i="15"/>
  <c r="C2426" i="15"/>
  <c r="B2452" i="15"/>
  <c r="C2452" i="15"/>
  <c r="B2478" i="15"/>
  <c r="C2478" i="15"/>
  <c r="B2504" i="15"/>
  <c r="C2504" i="15"/>
  <c r="B2530" i="15"/>
  <c r="C2530" i="15"/>
  <c r="B2556" i="15"/>
  <c r="C2556" i="15"/>
  <c r="B2582" i="15"/>
  <c r="C2582" i="15"/>
  <c r="B2608" i="15"/>
  <c r="C2608" i="15"/>
  <c r="B2634" i="15"/>
  <c r="C2634" i="15"/>
  <c r="B2660" i="15"/>
  <c r="C2660" i="15"/>
  <c r="B2686" i="15"/>
  <c r="C2686" i="15"/>
  <c r="B2712" i="15"/>
  <c r="C2712" i="15"/>
  <c r="B2738" i="15"/>
  <c r="C2738" i="15"/>
  <c r="B2764" i="15"/>
  <c r="C2764" i="15"/>
  <c r="B2790" i="15"/>
  <c r="C2790" i="15"/>
  <c r="B2816" i="15"/>
  <c r="C2816" i="15"/>
  <c r="B2842" i="15"/>
  <c r="C2842" i="15"/>
  <c r="B2868" i="15"/>
  <c r="C2868" i="15"/>
  <c r="B2894" i="15"/>
  <c r="C2894" i="15"/>
  <c r="B2920" i="15"/>
  <c r="C2920" i="15"/>
  <c r="B2946" i="15"/>
  <c r="C2946" i="15"/>
  <c r="B2972" i="15"/>
  <c r="C2972" i="15"/>
  <c r="B2998" i="15"/>
  <c r="C2998" i="15"/>
  <c r="B3024" i="15"/>
  <c r="C3024" i="15"/>
  <c r="B3050" i="15"/>
  <c r="C3050" i="15"/>
  <c r="B3076" i="15"/>
  <c r="C3076" i="15"/>
  <c r="B3102" i="15"/>
  <c r="C3102" i="15"/>
  <c r="B3128" i="15"/>
  <c r="C3128" i="15"/>
  <c r="B3154" i="15"/>
  <c r="C3154" i="15"/>
  <c r="B3180" i="15"/>
  <c r="C3180" i="15"/>
  <c r="B3206" i="15"/>
  <c r="C3206" i="15"/>
  <c r="B3232" i="15"/>
  <c r="C3232" i="15"/>
  <c r="B3258" i="15"/>
  <c r="C3258" i="15"/>
  <c r="B3284" i="15"/>
  <c r="C3284" i="15"/>
  <c r="B3310" i="15"/>
  <c r="C3310" i="15"/>
  <c r="B3336" i="15"/>
  <c r="C3336" i="15"/>
  <c r="B3362" i="15"/>
  <c r="C3362" i="15"/>
  <c r="B3388" i="15"/>
  <c r="C3388" i="15"/>
  <c r="B3414" i="15"/>
  <c r="C3414" i="15"/>
  <c r="B3440" i="15"/>
  <c r="C3440" i="15"/>
  <c r="B3466" i="15"/>
  <c r="C3466" i="15"/>
  <c r="B3492" i="15"/>
  <c r="C3492" i="15"/>
  <c r="B3518" i="15"/>
  <c r="C3518" i="15"/>
  <c r="B3544" i="15"/>
  <c r="C3544" i="15"/>
  <c r="B3570" i="15"/>
  <c r="C3570" i="15"/>
  <c r="B3596" i="15"/>
  <c r="C3596" i="15"/>
  <c r="B3622" i="15"/>
  <c r="C3622" i="15"/>
  <c r="B3648" i="15"/>
  <c r="C3648" i="15"/>
  <c r="B3674" i="15"/>
  <c r="C3674" i="15"/>
  <c r="B3700" i="15"/>
  <c r="C3700" i="15"/>
  <c r="B3726" i="15"/>
  <c r="C3726" i="15"/>
  <c r="B3752" i="15"/>
  <c r="C3752" i="15"/>
  <c r="B3778" i="15"/>
  <c r="C3778" i="15"/>
  <c r="B3804" i="15"/>
  <c r="C3804" i="15"/>
  <c r="B3830" i="15"/>
  <c r="C3830" i="15"/>
  <c r="B3856" i="15"/>
  <c r="C3856" i="15"/>
  <c r="B3882" i="15"/>
  <c r="C3882" i="15"/>
  <c r="B3908" i="15"/>
  <c r="C3908" i="15"/>
  <c r="B3934" i="15"/>
  <c r="C3934" i="15"/>
  <c r="B3960" i="15"/>
  <c r="C3960" i="15"/>
  <c r="B3986" i="15"/>
  <c r="C3986" i="15"/>
  <c r="B4012" i="15"/>
  <c r="C4012" i="15"/>
  <c r="B4038" i="15"/>
  <c r="C4038" i="15"/>
  <c r="B4064" i="15"/>
  <c r="C4064" i="15"/>
  <c r="B4090" i="15"/>
  <c r="C4090" i="15"/>
  <c r="B4116" i="15"/>
  <c r="C4116" i="15"/>
  <c r="B4142" i="15"/>
  <c r="C4142" i="15"/>
  <c r="B4168" i="15"/>
  <c r="C4168" i="15"/>
  <c r="B4194" i="15"/>
  <c r="C4194" i="15"/>
  <c r="B4220" i="15"/>
  <c r="C4220" i="15"/>
  <c r="B4246" i="15"/>
  <c r="C4246" i="15"/>
  <c r="B4272" i="15"/>
  <c r="C4272" i="15"/>
  <c r="B4298" i="15"/>
  <c r="C4298" i="15"/>
  <c r="B4324" i="15"/>
  <c r="C4324" i="15"/>
  <c r="B4350" i="15"/>
  <c r="C4350" i="15"/>
  <c r="B4376" i="15"/>
  <c r="C4376" i="15"/>
  <c r="B4402" i="15"/>
  <c r="C4402" i="15"/>
  <c r="B4428" i="15"/>
  <c r="C4428" i="15"/>
  <c r="B4454" i="15"/>
  <c r="C4454" i="15"/>
  <c r="B4480" i="15"/>
  <c r="C4480" i="15"/>
  <c r="B4506" i="15"/>
  <c r="C4506" i="15"/>
  <c r="B4532" i="15"/>
  <c r="C4532" i="15"/>
  <c r="B4558" i="15"/>
  <c r="C4558" i="15"/>
  <c r="B4584" i="15"/>
  <c r="C4584" i="15"/>
  <c r="B4610" i="15"/>
  <c r="C4610" i="15"/>
  <c r="B4636" i="15"/>
  <c r="C4636" i="15"/>
  <c r="B4662" i="15"/>
  <c r="C4662" i="15"/>
  <c r="B4688" i="15"/>
  <c r="C4688" i="15"/>
  <c r="B4714" i="15"/>
  <c r="C4714" i="15"/>
  <c r="B4740" i="15"/>
  <c r="C4740" i="15"/>
  <c r="B4766" i="15"/>
  <c r="C4766" i="15"/>
  <c r="B4792" i="15"/>
  <c r="C4792" i="15"/>
  <c r="B4818" i="15"/>
  <c r="C4818" i="15"/>
  <c r="B4844" i="15"/>
  <c r="C4844" i="15"/>
  <c r="B4870" i="15"/>
  <c r="C4870" i="15"/>
  <c r="B4896" i="15"/>
  <c r="C4896" i="15"/>
  <c r="B4922" i="15"/>
  <c r="C4922" i="15"/>
  <c r="B4948" i="15"/>
  <c r="C4948" i="15"/>
  <c r="B4974" i="15"/>
  <c r="C4974" i="15"/>
  <c r="B5000" i="15"/>
  <c r="C5000" i="15"/>
  <c r="B5026" i="15"/>
  <c r="C5026" i="15"/>
  <c r="B5052" i="15"/>
  <c r="C5052" i="15"/>
  <c r="B5078" i="15"/>
  <c r="C5078" i="15"/>
  <c r="B5104" i="15"/>
  <c r="C5104" i="15"/>
  <c r="B5130" i="15"/>
  <c r="C5130" i="15"/>
  <c r="B5156" i="15"/>
  <c r="C5156" i="15"/>
  <c r="B5182" i="15"/>
  <c r="C5182" i="15"/>
  <c r="B5208" i="15"/>
  <c r="C5208" i="15"/>
  <c r="B5234" i="15"/>
  <c r="C5234" i="15"/>
  <c r="B5260" i="15"/>
  <c r="C5260" i="15"/>
  <c r="B5286" i="15"/>
  <c r="C5286" i="15"/>
  <c r="B5312" i="15"/>
  <c r="C5312" i="15"/>
  <c r="B5338" i="15"/>
  <c r="C5338" i="15"/>
  <c r="B5364" i="15"/>
  <c r="C5364" i="15"/>
  <c r="B5390" i="15"/>
  <c r="C5390" i="15"/>
  <c r="B5416" i="15"/>
  <c r="C5416" i="15"/>
  <c r="B5442" i="15"/>
  <c r="C5442" i="15"/>
  <c r="B5468" i="15"/>
  <c r="C5468" i="15"/>
  <c r="B5494" i="15"/>
  <c r="C5494" i="15"/>
  <c r="B5520" i="15"/>
  <c r="C5520" i="15"/>
  <c r="B5546" i="15"/>
  <c r="C5546" i="15"/>
  <c r="B5572" i="15"/>
  <c r="C5572" i="15"/>
  <c r="B5598" i="15"/>
  <c r="C5598" i="15"/>
  <c r="B5624" i="15"/>
  <c r="C5624" i="15"/>
  <c r="B5650" i="15"/>
  <c r="C5650" i="15"/>
  <c r="B5676" i="15"/>
  <c r="C5676" i="15"/>
  <c r="B5702" i="15"/>
  <c r="C5702" i="15"/>
  <c r="B5728" i="15"/>
  <c r="C5728" i="15"/>
  <c r="B5754" i="15"/>
  <c r="C5754" i="15"/>
  <c r="B5780" i="15"/>
  <c r="C5780" i="15"/>
  <c r="B5806" i="15"/>
  <c r="C5806" i="15"/>
  <c r="B5832" i="15"/>
  <c r="C5832" i="15"/>
  <c r="B5858" i="15"/>
  <c r="C5858" i="15"/>
  <c r="B5884" i="15"/>
  <c r="C5884" i="15"/>
  <c r="B5910" i="15"/>
  <c r="C5910" i="15"/>
  <c r="B5936" i="15"/>
  <c r="C5936" i="15"/>
  <c r="B5962" i="15"/>
  <c r="C5962" i="15"/>
  <c r="B5988" i="15"/>
  <c r="C5988" i="15"/>
  <c r="B6014" i="15"/>
  <c r="C6014" i="15"/>
  <c r="B6040" i="15"/>
  <c r="C6040" i="15"/>
  <c r="B6066" i="15"/>
  <c r="C6066" i="15"/>
  <c r="B6092" i="15"/>
  <c r="C6092" i="15"/>
  <c r="B6118" i="15"/>
  <c r="C6118" i="15"/>
  <c r="B6144" i="15"/>
  <c r="C6144" i="15"/>
  <c r="B6170" i="15"/>
  <c r="C6170" i="15"/>
  <c r="B6196" i="15"/>
  <c r="C6196" i="15"/>
  <c r="B6222" i="15"/>
  <c r="C6222" i="15"/>
  <c r="B6248" i="15"/>
  <c r="C6248" i="15"/>
  <c r="B6274" i="15"/>
  <c r="C6274" i="15"/>
  <c r="B6300" i="15"/>
  <c r="C6300" i="15"/>
  <c r="B6326" i="15"/>
  <c r="C6326" i="15"/>
  <c r="B6352" i="15"/>
  <c r="C6352" i="15"/>
  <c r="B6378" i="15"/>
  <c r="C6378" i="15"/>
  <c r="B6404" i="15"/>
  <c r="C6404" i="15"/>
  <c r="B6430" i="15"/>
  <c r="C6430" i="15"/>
  <c r="B6456" i="15"/>
  <c r="C6456" i="15"/>
  <c r="B6482" i="15"/>
  <c r="C6482" i="15"/>
  <c r="B6508" i="15"/>
  <c r="C6508" i="15"/>
  <c r="B6534" i="15"/>
  <c r="C6534" i="15"/>
  <c r="B6560" i="15"/>
  <c r="C6560" i="15"/>
  <c r="B6586" i="15"/>
  <c r="C6586" i="15"/>
  <c r="B6612" i="15"/>
  <c r="C6612" i="15"/>
  <c r="B6638" i="15"/>
  <c r="C6638" i="15"/>
  <c r="B6664" i="15"/>
  <c r="C6664" i="15"/>
  <c r="B6690" i="15"/>
  <c r="C6690" i="15"/>
  <c r="B6716" i="15"/>
  <c r="C6716" i="15"/>
  <c r="B6742" i="15"/>
  <c r="C6742" i="15"/>
  <c r="B6768" i="15"/>
  <c r="C6768" i="15"/>
  <c r="B6794" i="15"/>
  <c r="C6794" i="15"/>
  <c r="B6820" i="15"/>
  <c r="C6820" i="15"/>
  <c r="B6846" i="15"/>
  <c r="C6846" i="15"/>
  <c r="B6872" i="15"/>
  <c r="C6872" i="15"/>
  <c r="B6898" i="15"/>
  <c r="C6898" i="15"/>
  <c r="B6924" i="15"/>
  <c r="C6924" i="15"/>
  <c r="B6950" i="15"/>
  <c r="C6950" i="15"/>
  <c r="B6976" i="15"/>
  <c r="C6976" i="15"/>
  <c r="B7002" i="15"/>
  <c r="C7002" i="15"/>
  <c r="B7028" i="15"/>
  <c r="C7028" i="15"/>
  <c r="B7054" i="15"/>
  <c r="C7054" i="15"/>
  <c r="B7080" i="15"/>
  <c r="C7080" i="15"/>
  <c r="B7106" i="15"/>
  <c r="C7106" i="15"/>
  <c r="B7132" i="15"/>
  <c r="C7132" i="15"/>
  <c r="B7158" i="15"/>
  <c r="C7158" i="15"/>
  <c r="B7184" i="15"/>
  <c r="C7184" i="15"/>
  <c r="B7210" i="15"/>
  <c r="C7210" i="15"/>
  <c r="B7236" i="15"/>
  <c r="C7236" i="15"/>
  <c r="B7262" i="15"/>
  <c r="C7262" i="15"/>
  <c r="B7288" i="15"/>
  <c r="C7288" i="15"/>
  <c r="B7314" i="15"/>
  <c r="C7314" i="15"/>
  <c r="B7340" i="15"/>
  <c r="C7340" i="15"/>
  <c r="B7366" i="15"/>
  <c r="C7366" i="15"/>
  <c r="B7392" i="15"/>
  <c r="C7392" i="15"/>
  <c r="B7418" i="15"/>
  <c r="C7418" i="15"/>
  <c r="B7444" i="15"/>
  <c r="C7444" i="15"/>
  <c r="B7470" i="15"/>
  <c r="C7470" i="15"/>
  <c r="B7496" i="15"/>
  <c r="C7496" i="15"/>
  <c r="B7522" i="15"/>
  <c r="C7522" i="15"/>
  <c r="B7548" i="15"/>
  <c r="C7548" i="15"/>
  <c r="B7574" i="15"/>
  <c r="C7574" i="15"/>
  <c r="B7600" i="15"/>
  <c r="C7600" i="15"/>
  <c r="B7626" i="15"/>
  <c r="C7626" i="15"/>
  <c r="B7652" i="15"/>
  <c r="C7652" i="15"/>
  <c r="B7678" i="15"/>
  <c r="C7678" i="15"/>
  <c r="B7704" i="15"/>
  <c r="C7704" i="15"/>
  <c r="B7730" i="15"/>
  <c r="C7730" i="15"/>
  <c r="B7756" i="15"/>
  <c r="C7756" i="15"/>
  <c r="B7782" i="15"/>
  <c r="C7782" i="15"/>
  <c r="B7808" i="15"/>
  <c r="C7808" i="15"/>
  <c r="B7834" i="15"/>
  <c r="C7834" i="15"/>
  <c r="B7860" i="15"/>
  <c r="C7860" i="15"/>
  <c r="B7886" i="15"/>
  <c r="C7886" i="15"/>
  <c r="B7912" i="15"/>
  <c r="C7912" i="15"/>
  <c r="B7938" i="15"/>
  <c r="C7938" i="15"/>
  <c r="B7964" i="15"/>
  <c r="C7964" i="15"/>
  <c r="B7990" i="15"/>
  <c r="C7990" i="15"/>
  <c r="B8016" i="15"/>
  <c r="C8016" i="15"/>
  <c r="B8042" i="15"/>
  <c r="C8042" i="15"/>
  <c r="B8068" i="15"/>
  <c r="C8068" i="15"/>
  <c r="B8094" i="15"/>
  <c r="C8094" i="15"/>
  <c r="B8120" i="15"/>
  <c r="C8120" i="15"/>
  <c r="B8146" i="15"/>
  <c r="C8146" i="15"/>
  <c r="B8172" i="15"/>
  <c r="C8172" i="15"/>
  <c r="B8198" i="15"/>
  <c r="C8198" i="15"/>
  <c r="B8224" i="15"/>
  <c r="C8224" i="15"/>
  <c r="B8250" i="15"/>
  <c r="C8250" i="15"/>
  <c r="B8276" i="15"/>
  <c r="C8276" i="15"/>
  <c r="B8302" i="15"/>
  <c r="C8302" i="15"/>
  <c r="B8328" i="15"/>
  <c r="C8328" i="15"/>
  <c r="B8354" i="15"/>
  <c r="C8354" i="15"/>
  <c r="B8380" i="15"/>
  <c r="C8380" i="15"/>
  <c r="B8406" i="15"/>
  <c r="C8406" i="15"/>
  <c r="B8432" i="15"/>
  <c r="C8432" i="15"/>
  <c r="B8458" i="15"/>
  <c r="C8458" i="15"/>
  <c r="B8484" i="15"/>
  <c r="C8484" i="15"/>
  <c r="B8510" i="15"/>
  <c r="C8510" i="15"/>
  <c r="B8536" i="15"/>
  <c r="C8536" i="15"/>
  <c r="B8562" i="15"/>
  <c r="C8562" i="15"/>
  <c r="B8588" i="15"/>
  <c r="C8588" i="15"/>
  <c r="B8614" i="15"/>
  <c r="C8614" i="15"/>
  <c r="B8640" i="15"/>
  <c r="C8640" i="15"/>
  <c r="B8666" i="15"/>
  <c r="C8666" i="15"/>
  <c r="B8692" i="15"/>
  <c r="C8692" i="15"/>
  <c r="B8718" i="15"/>
  <c r="C8718" i="15"/>
  <c r="B8744" i="15"/>
  <c r="C8744" i="15"/>
  <c r="B8770" i="15"/>
  <c r="C8770" i="15"/>
  <c r="B8796" i="15"/>
  <c r="C8796" i="15"/>
  <c r="B8822" i="15"/>
  <c r="C8822" i="15"/>
  <c r="B8848" i="15"/>
  <c r="C8848" i="15"/>
  <c r="B8874" i="15"/>
  <c r="C8874" i="15"/>
  <c r="B8900" i="15"/>
  <c r="C8900" i="15"/>
  <c r="B8926" i="15"/>
  <c r="C8926" i="15"/>
  <c r="B8952" i="15"/>
  <c r="C8952" i="15"/>
  <c r="B8978" i="15"/>
  <c r="C8978" i="15"/>
  <c r="B9004" i="15"/>
  <c r="C9004" i="15"/>
  <c r="B9030" i="15"/>
  <c r="C9030" i="15"/>
  <c r="B9056" i="15"/>
  <c r="C9056" i="15"/>
  <c r="B9082" i="15"/>
  <c r="C9082" i="15"/>
  <c r="B9108" i="15"/>
  <c r="C9108" i="15"/>
  <c r="B9134" i="15"/>
  <c r="C9134" i="15"/>
  <c r="B9160" i="15"/>
  <c r="C9160" i="15"/>
  <c r="B9186" i="15"/>
  <c r="C9186" i="15"/>
  <c r="B9212" i="15"/>
  <c r="C9212" i="15"/>
  <c r="B9238" i="15"/>
  <c r="C9238" i="15"/>
  <c r="B9264" i="15"/>
  <c r="C9264" i="15"/>
  <c r="B9290" i="15"/>
  <c r="C9290" i="15"/>
  <c r="B9316" i="15"/>
  <c r="C9316" i="15"/>
  <c r="B9342" i="15"/>
  <c r="C9342" i="15"/>
  <c r="B9368" i="15"/>
  <c r="C9368" i="15"/>
  <c r="B9394" i="15"/>
  <c r="C9394" i="15"/>
  <c r="B9420" i="15"/>
  <c r="C9420" i="15"/>
  <c r="B9446" i="15"/>
  <c r="C9446" i="15"/>
  <c r="B9472" i="15"/>
  <c r="C9472" i="15"/>
  <c r="B9498" i="15"/>
  <c r="C9498" i="15"/>
  <c r="B9524" i="15"/>
  <c r="C9524" i="15"/>
  <c r="B9550" i="15"/>
  <c r="C9550" i="15"/>
  <c r="B9576" i="15"/>
  <c r="C9576" i="15"/>
  <c r="B9602" i="15"/>
  <c r="C9602" i="15"/>
  <c r="B9628" i="15"/>
  <c r="C9628" i="15"/>
  <c r="B9654" i="15"/>
  <c r="C9654" i="15"/>
  <c r="B9680" i="15"/>
  <c r="C9680" i="15"/>
  <c r="B9706" i="15"/>
  <c r="C9706" i="15"/>
  <c r="B9732" i="15"/>
  <c r="C9732" i="15"/>
  <c r="B9758" i="15"/>
  <c r="C9758" i="15"/>
  <c r="B9784" i="15"/>
  <c r="C9784" i="15"/>
  <c r="B9810" i="15"/>
  <c r="C9810" i="15"/>
  <c r="B9836" i="15"/>
  <c r="C9836" i="15"/>
  <c r="B9862" i="15"/>
  <c r="C9862" i="15"/>
  <c r="B9888" i="15"/>
  <c r="C9888" i="15"/>
  <c r="B9914" i="15"/>
  <c r="C9914" i="15"/>
  <c r="B9940" i="15"/>
  <c r="C9940" i="15"/>
  <c r="B9966" i="15"/>
  <c r="C9966" i="15"/>
  <c r="B9992" i="15"/>
  <c r="C9992" i="15"/>
  <c r="B10018" i="15"/>
  <c r="C10018" i="15"/>
  <c r="B10044" i="15"/>
  <c r="C10044" i="15"/>
  <c r="B10070" i="15"/>
  <c r="C10070" i="15"/>
  <c r="B10096" i="15"/>
  <c r="C10096" i="15"/>
  <c r="B10122" i="15"/>
  <c r="C10122" i="15"/>
  <c r="B10148" i="15"/>
  <c r="C10148" i="15"/>
  <c r="B10174" i="15"/>
  <c r="C10174" i="15"/>
  <c r="B10200" i="15"/>
  <c r="C10200" i="15"/>
  <c r="B10226" i="15"/>
  <c r="C10226" i="15"/>
  <c r="B10252" i="15"/>
  <c r="C10252" i="15"/>
  <c r="B10278" i="15"/>
  <c r="C10278" i="15"/>
  <c r="B10304" i="15"/>
  <c r="C10304" i="15"/>
  <c r="B10330" i="15"/>
  <c r="C10330" i="15"/>
  <c r="B10356" i="15"/>
  <c r="C10356" i="15"/>
  <c r="B10382" i="15"/>
  <c r="C10382" i="15"/>
  <c r="B10408" i="15"/>
  <c r="C10408" i="15"/>
  <c r="B10434" i="15"/>
  <c r="C10434" i="15"/>
  <c r="B10460" i="15"/>
  <c r="C10460" i="15"/>
  <c r="B10486" i="15"/>
  <c r="C10486" i="15"/>
  <c r="B10512" i="15"/>
  <c r="C10512" i="15"/>
  <c r="B10538" i="15"/>
  <c r="C10538" i="15"/>
  <c r="B10564" i="15"/>
  <c r="C10564" i="15"/>
  <c r="B10590" i="15"/>
  <c r="C10590" i="15"/>
  <c r="B10616" i="15"/>
  <c r="C10616" i="15"/>
  <c r="B10642" i="15"/>
  <c r="C10642" i="15"/>
  <c r="B10668" i="15"/>
  <c r="C10668" i="15"/>
  <c r="B10694" i="15"/>
  <c r="C10694" i="15"/>
  <c r="B10720" i="15"/>
  <c r="C10720" i="15"/>
  <c r="B10746" i="15"/>
  <c r="C10746" i="15"/>
  <c r="B10772" i="15"/>
  <c r="C10772" i="15"/>
  <c r="B10798" i="15"/>
  <c r="C10798" i="15"/>
  <c r="B10824" i="15"/>
  <c r="C10824" i="15"/>
  <c r="B10850" i="15"/>
  <c r="C10850" i="15"/>
  <c r="B10876" i="15"/>
  <c r="C10876" i="15"/>
  <c r="B10902" i="15"/>
  <c r="C10902" i="15"/>
  <c r="B10928" i="15"/>
  <c r="C10928" i="15"/>
  <c r="B10954" i="15"/>
  <c r="C10954" i="15"/>
  <c r="B10980" i="15"/>
  <c r="C10980" i="15"/>
  <c r="B11006" i="15"/>
  <c r="C11006" i="15"/>
  <c r="B11032" i="15"/>
  <c r="C11032" i="15"/>
  <c r="B11058" i="15"/>
  <c r="C11058" i="15"/>
  <c r="B11084" i="15"/>
  <c r="C11084" i="15"/>
  <c r="B11110" i="15"/>
  <c r="C11110" i="15"/>
  <c r="B11136" i="15"/>
  <c r="C11136" i="15"/>
  <c r="B11162" i="15"/>
  <c r="C11162" i="15"/>
  <c r="B11188" i="15"/>
  <c r="C11188" i="15"/>
  <c r="B11214" i="15"/>
  <c r="C11214" i="15"/>
  <c r="B11240" i="15"/>
  <c r="C11240" i="15"/>
  <c r="B11266" i="15"/>
  <c r="C11266" i="15"/>
  <c r="B11292" i="15"/>
  <c r="C11292" i="15"/>
  <c r="B11318" i="15"/>
  <c r="C11318" i="15"/>
  <c r="B11344" i="15"/>
  <c r="C11344" i="15"/>
  <c r="B11370" i="15"/>
  <c r="C11370" i="15"/>
  <c r="B11396" i="15"/>
  <c r="C11396" i="15"/>
  <c r="B11422" i="15"/>
  <c r="C11422" i="15"/>
  <c r="B11448" i="15"/>
  <c r="C11448" i="15"/>
  <c r="B11474" i="15"/>
  <c r="C11474" i="15"/>
  <c r="B11500" i="15"/>
  <c r="C11500" i="15"/>
  <c r="B11526" i="15"/>
  <c r="C11526" i="15"/>
  <c r="B11552" i="15"/>
  <c r="C11552" i="15"/>
  <c r="B11578" i="15"/>
  <c r="C11578" i="15"/>
  <c r="B11604" i="15"/>
  <c r="C11604" i="15"/>
  <c r="B11630" i="15"/>
  <c r="C11630" i="15"/>
  <c r="B11656" i="15"/>
  <c r="C11656" i="15"/>
  <c r="B11682" i="15"/>
  <c r="C11682" i="15"/>
  <c r="B11708" i="15"/>
  <c r="C11708" i="15"/>
  <c r="B11734" i="15"/>
  <c r="C11734" i="15"/>
  <c r="B11760" i="15"/>
  <c r="C11760" i="15"/>
  <c r="B11786" i="15"/>
  <c r="C11786" i="15"/>
  <c r="B11812" i="15"/>
  <c r="C11812" i="15"/>
  <c r="B11838" i="15"/>
  <c r="C11838" i="15"/>
  <c r="B11864" i="15"/>
  <c r="C11864" i="15"/>
  <c r="B11890" i="15"/>
  <c r="C11890" i="15"/>
  <c r="B11916" i="15"/>
  <c r="C11916" i="15"/>
  <c r="B11942" i="15"/>
  <c r="C11942" i="15"/>
  <c r="B11968" i="15"/>
  <c r="C11968" i="15"/>
  <c r="B11994" i="15"/>
  <c r="C11994" i="15"/>
  <c r="B12020" i="15"/>
  <c r="C12020" i="15"/>
  <c r="B12046" i="15"/>
  <c r="C12046" i="15"/>
  <c r="B12072" i="15"/>
  <c r="C12072" i="15"/>
  <c r="B12098" i="15"/>
  <c r="C12098" i="15"/>
  <c r="B12124" i="15"/>
  <c r="C12124" i="15"/>
  <c r="B12150" i="15"/>
  <c r="C12150" i="15"/>
  <c r="B12176" i="15"/>
  <c r="C12176" i="15"/>
  <c r="B12202" i="15"/>
  <c r="C12202" i="15"/>
  <c r="B12228" i="15"/>
  <c r="C12228" i="15"/>
  <c r="B12254" i="15"/>
  <c r="C12254" i="15"/>
  <c r="B12280" i="15"/>
  <c r="C12280" i="15"/>
  <c r="B12306" i="15"/>
  <c r="C12306" i="15"/>
  <c r="B12332" i="15"/>
  <c r="C12332" i="15"/>
  <c r="B12358" i="15"/>
  <c r="C12358" i="15"/>
  <c r="B12384" i="15"/>
  <c r="C12384" i="15"/>
  <c r="B12410" i="15"/>
  <c r="C12410" i="15"/>
  <c r="B12436" i="15"/>
  <c r="C12436" i="15"/>
  <c r="B12462" i="15"/>
  <c r="C12462" i="15"/>
  <c r="B12488" i="15"/>
  <c r="C12488" i="15"/>
  <c r="B12514" i="15"/>
  <c r="C12514" i="15"/>
  <c r="B12540" i="15"/>
  <c r="C12540" i="15"/>
  <c r="B12566" i="15"/>
  <c r="C12566" i="15"/>
  <c r="B12592" i="15"/>
  <c r="C12592" i="15"/>
  <c r="B12618" i="15"/>
  <c r="C12618" i="15"/>
  <c r="B12644" i="15"/>
  <c r="C12644" i="15"/>
  <c r="B12670" i="15"/>
  <c r="C12670" i="15"/>
  <c r="B12696" i="15"/>
  <c r="C12696" i="15"/>
  <c r="B12722" i="15"/>
  <c r="C12722" i="15"/>
  <c r="B12748" i="15"/>
  <c r="C12748" i="15"/>
  <c r="B12774" i="15"/>
  <c r="C12774" i="15"/>
  <c r="B12800" i="15"/>
  <c r="C12800" i="15"/>
  <c r="B12826" i="15"/>
  <c r="C12826" i="15"/>
  <c r="B12852" i="15"/>
  <c r="C12852" i="15"/>
  <c r="B12878" i="15"/>
  <c r="C12878" i="15"/>
  <c r="B12904" i="15"/>
  <c r="C12904" i="15"/>
  <c r="B12930" i="15"/>
  <c r="C12930" i="15"/>
  <c r="B12956" i="15"/>
  <c r="C12956" i="15"/>
  <c r="B12982" i="15"/>
  <c r="C12982" i="15"/>
  <c r="B13008" i="15"/>
  <c r="C13008" i="15"/>
  <c r="B13034" i="15"/>
  <c r="C13034" i="15"/>
  <c r="B13060" i="15"/>
  <c r="C13060" i="15"/>
  <c r="B13086" i="15"/>
  <c r="C13086" i="15"/>
  <c r="B13112" i="15"/>
  <c r="C13112" i="15"/>
  <c r="B13138" i="15"/>
  <c r="C13138" i="15"/>
  <c r="B13164" i="15"/>
  <c r="C13164" i="15"/>
  <c r="B13190" i="15"/>
  <c r="C13190" i="15"/>
  <c r="B13216" i="15"/>
  <c r="C13216" i="15"/>
  <c r="B13242" i="15"/>
  <c r="C13242" i="15"/>
  <c r="B13268" i="15"/>
  <c r="C13268" i="15"/>
  <c r="B13294" i="15"/>
  <c r="C13294" i="15"/>
  <c r="B13320" i="15"/>
  <c r="C13320" i="15"/>
  <c r="B13346" i="15"/>
  <c r="C13346" i="15"/>
  <c r="B13372" i="15"/>
  <c r="C13372" i="15"/>
  <c r="B13398" i="15"/>
  <c r="C13398" i="15"/>
  <c r="B13424" i="15"/>
  <c r="C13424" i="15"/>
  <c r="B13450" i="15"/>
  <c r="C13450" i="15"/>
  <c r="B13476" i="15"/>
  <c r="C13476" i="15"/>
  <c r="B13502" i="15"/>
  <c r="C13502" i="15"/>
  <c r="B13528" i="15"/>
  <c r="C13528" i="15"/>
  <c r="B13554" i="15"/>
  <c r="C13554" i="15"/>
  <c r="B13580" i="15"/>
  <c r="C13580" i="15"/>
  <c r="B13606" i="15"/>
  <c r="C13606" i="15"/>
  <c r="B13632" i="15"/>
  <c r="C13632" i="15"/>
  <c r="B13658" i="15"/>
  <c r="C13658" i="15"/>
  <c r="B13684" i="15"/>
  <c r="C13684" i="15"/>
  <c r="B13710" i="15"/>
  <c r="C13710" i="15"/>
  <c r="B13736" i="15"/>
  <c r="C13736" i="15"/>
  <c r="B13762" i="15"/>
  <c r="C13762" i="15"/>
  <c r="B13788" i="15"/>
  <c r="C13788" i="15"/>
  <c r="B13814" i="15"/>
  <c r="C13814" i="15"/>
  <c r="B13840" i="15"/>
  <c r="C13840" i="15"/>
  <c r="B13866" i="15"/>
  <c r="C13866" i="15"/>
  <c r="B13892" i="15"/>
  <c r="C13892" i="15"/>
  <c r="B13918" i="15"/>
  <c r="C13918" i="15"/>
  <c r="B13944" i="15"/>
  <c r="C13944" i="15"/>
  <c r="B13970" i="15"/>
  <c r="C13970" i="15"/>
  <c r="B13996" i="15"/>
  <c r="C13996" i="15"/>
  <c r="B14022" i="15"/>
  <c r="C14022" i="15"/>
  <c r="B14048" i="15"/>
  <c r="C14048" i="15"/>
  <c r="B14074" i="15"/>
  <c r="C14074" i="15"/>
  <c r="B14100" i="15"/>
  <c r="C14100" i="15"/>
  <c r="B14126" i="15"/>
  <c r="C14126" i="15"/>
  <c r="B14152" i="15"/>
  <c r="C14152" i="15"/>
  <c r="B14178" i="15"/>
  <c r="C14178" i="15"/>
  <c r="B14204" i="15"/>
  <c r="C14204" i="15"/>
  <c r="B14230" i="15"/>
  <c r="C14230" i="15"/>
  <c r="B14256" i="15"/>
  <c r="C14256" i="15"/>
  <c r="B14282" i="15"/>
  <c r="C14282" i="15"/>
  <c r="B14308" i="15"/>
  <c r="C14308" i="15"/>
  <c r="B14334" i="15"/>
  <c r="C14334" i="15"/>
  <c r="B14360" i="15"/>
  <c r="C14360" i="15"/>
  <c r="B14386" i="15"/>
  <c r="C14386" i="15"/>
  <c r="B14412" i="15"/>
  <c r="C14412" i="15"/>
  <c r="B14438" i="15"/>
  <c r="C14438" i="15"/>
  <c r="B14464" i="15"/>
  <c r="C14464" i="15"/>
  <c r="B14490" i="15"/>
  <c r="C14490" i="15"/>
  <c r="B14516" i="15"/>
  <c r="C14516" i="15"/>
  <c r="B14542" i="15"/>
  <c r="C14542" i="15"/>
  <c r="B14568" i="15"/>
  <c r="C14568" i="15"/>
  <c r="B14594" i="15"/>
  <c r="C14594" i="15"/>
  <c r="B14620" i="15"/>
  <c r="C14620" i="15"/>
  <c r="B14646" i="15"/>
  <c r="C14646" i="15"/>
  <c r="B14672" i="15"/>
  <c r="C14672" i="15"/>
  <c r="B14698" i="15"/>
  <c r="C14698" i="15"/>
  <c r="B14724" i="15"/>
  <c r="C14724" i="15"/>
  <c r="B14750" i="15"/>
  <c r="C14750" i="15"/>
  <c r="B14776" i="15"/>
  <c r="C14776" i="15"/>
  <c r="B14802" i="15"/>
  <c r="C14802" i="15"/>
  <c r="B14828" i="15"/>
  <c r="C14828" i="15"/>
  <c r="B14854" i="15"/>
  <c r="C14854" i="15"/>
  <c r="B14880" i="15"/>
  <c r="C14880" i="15"/>
  <c r="B14906" i="15"/>
  <c r="C14906" i="15"/>
  <c r="B14932" i="15"/>
  <c r="C14932" i="15"/>
  <c r="B14958" i="15"/>
  <c r="C14958" i="15"/>
  <c r="B14984" i="15"/>
  <c r="C14984" i="15"/>
  <c r="B15010" i="15"/>
  <c r="C15010" i="15"/>
  <c r="B15036" i="15"/>
  <c r="C15036" i="15"/>
  <c r="B15062" i="15"/>
  <c r="C15062" i="15"/>
  <c r="B15088" i="15"/>
  <c r="C15088" i="15"/>
  <c r="B15114" i="15"/>
  <c r="C15114" i="15"/>
  <c r="B15140" i="15"/>
  <c r="C15140" i="15"/>
  <c r="B15166" i="15"/>
  <c r="C15166" i="15"/>
  <c r="B15192" i="15"/>
  <c r="C15192" i="15"/>
  <c r="B15218" i="15"/>
  <c r="C15218" i="15"/>
  <c r="B15244" i="15"/>
  <c r="C15244" i="15"/>
  <c r="B15270" i="15"/>
  <c r="C15270" i="15"/>
  <c r="B15296" i="15"/>
  <c r="C15296" i="15"/>
  <c r="B15322" i="15"/>
  <c r="C15322" i="15"/>
  <c r="B15348" i="15"/>
  <c r="C15348" i="15"/>
  <c r="B15374" i="15"/>
  <c r="C15374" i="15"/>
  <c r="B15400" i="15"/>
  <c r="C15400" i="15"/>
  <c r="B15426" i="15"/>
  <c r="C15426" i="15"/>
  <c r="B15452" i="15"/>
  <c r="C15452" i="15"/>
  <c r="B15478" i="15"/>
  <c r="C15478" i="15"/>
  <c r="B15504" i="15"/>
  <c r="C15504" i="15"/>
  <c r="B15530" i="15"/>
  <c r="C15530" i="15"/>
  <c r="B15556" i="15"/>
  <c r="C15556" i="15"/>
  <c r="B15582" i="15"/>
  <c r="C15582" i="15"/>
  <c r="B15608" i="15"/>
  <c r="C15608" i="15"/>
  <c r="B15634" i="15"/>
  <c r="C15634" i="15"/>
  <c r="B15660" i="15"/>
  <c r="C15660" i="15"/>
  <c r="B15686" i="15"/>
  <c r="C15686" i="15"/>
  <c r="B15712" i="15"/>
  <c r="C15712" i="15"/>
  <c r="B15738" i="15"/>
  <c r="C15738" i="15"/>
  <c r="B15764" i="15"/>
  <c r="C15764" i="15"/>
  <c r="B15790" i="15"/>
  <c r="C15790" i="15"/>
  <c r="B15816" i="15"/>
  <c r="C15816" i="15"/>
  <c r="B15842" i="15"/>
  <c r="C15842" i="15"/>
  <c r="B15868" i="15"/>
  <c r="C15868" i="15"/>
  <c r="B15894" i="15"/>
  <c r="C15894" i="15"/>
  <c r="B15920" i="15"/>
  <c r="C15920" i="15"/>
  <c r="B15946" i="15"/>
  <c r="C15946" i="15"/>
  <c r="B15972" i="15"/>
  <c r="C15972" i="15"/>
  <c r="B15998" i="15"/>
  <c r="C15998" i="15"/>
  <c r="B16024" i="15"/>
  <c r="C16024" i="15"/>
  <c r="B16050" i="15"/>
  <c r="C16050" i="15"/>
  <c r="B16076" i="15"/>
  <c r="C16076" i="15"/>
  <c r="B16102" i="15"/>
  <c r="C16102" i="15"/>
  <c r="B16128" i="15"/>
  <c r="C16128" i="15"/>
  <c r="B16154" i="15"/>
  <c r="C16154" i="15"/>
  <c r="B16180" i="15"/>
  <c r="C16180" i="15"/>
  <c r="B16206" i="15"/>
  <c r="C16206" i="15"/>
  <c r="B16232" i="15"/>
  <c r="C16232" i="15"/>
  <c r="B16258" i="15"/>
  <c r="C16258" i="15"/>
  <c r="B16284" i="15"/>
  <c r="C16284" i="15"/>
  <c r="B16310" i="15"/>
  <c r="C16310" i="15"/>
  <c r="B16336" i="15"/>
  <c r="C16336" i="15"/>
  <c r="B16362" i="15"/>
  <c r="C16362" i="15"/>
  <c r="B16388" i="15"/>
  <c r="C16388" i="15"/>
  <c r="B16414" i="15"/>
  <c r="C16414" i="15"/>
  <c r="B16440" i="15"/>
  <c r="C16440" i="15"/>
  <c r="B16466" i="15"/>
  <c r="C16466" i="15"/>
  <c r="B16492" i="15"/>
  <c r="C16492" i="15"/>
  <c r="B16518" i="15"/>
  <c r="C16518" i="15"/>
  <c r="B16544" i="15"/>
  <c r="C16544" i="15"/>
  <c r="B16570" i="15"/>
  <c r="C16570" i="15"/>
  <c r="B16596" i="15"/>
  <c r="C16596" i="15"/>
  <c r="B16622" i="15"/>
  <c r="C16622" i="15"/>
  <c r="B16648" i="15"/>
  <c r="C16648" i="15"/>
  <c r="B16674" i="15"/>
  <c r="C16674" i="15"/>
  <c r="B16700" i="15"/>
  <c r="C16700" i="15"/>
  <c r="B16726" i="15"/>
  <c r="C16726" i="15"/>
  <c r="B16752" i="15"/>
  <c r="C16752" i="15"/>
  <c r="B16778" i="15"/>
  <c r="C16778" i="15"/>
  <c r="B16804" i="15"/>
  <c r="C16804" i="15"/>
  <c r="B16830" i="15"/>
  <c r="C16830" i="15"/>
  <c r="B16856" i="15"/>
  <c r="C16856" i="15"/>
  <c r="B16882" i="15"/>
  <c r="C16882" i="15"/>
  <c r="B16908" i="15"/>
  <c r="C16908" i="15"/>
  <c r="B16934" i="15"/>
  <c r="C16934" i="15"/>
  <c r="B16960" i="15"/>
  <c r="C16960" i="15"/>
  <c r="B16986" i="15"/>
  <c r="C16986" i="15"/>
  <c r="B17012" i="15"/>
  <c r="C17012" i="15"/>
  <c r="B17038" i="15"/>
  <c r="C17038" i="15"/>
  <c r="B17064" i="15"/>
  <c r="C17064" i="15"/>
  <c r="B17090" i="15"/>
  <c r="C17090" i="15"/>
  <c r="B17116" i="15"/>
  <c r="C17116" i="15"/>
  <c r="B17142" i="15"/>
  <c r="C17142" i="15"/>
  <c r="B17168" i="15"/>
  <c r="C17168" i="15"/>
  <c r="B17194" i="15"/>
  <c r="C17194" i="15"/>
  <c r="B17220" i="15"/>
  <c r="C17220" i="15"/>
  <c r="B17246" i="15"/>
  <c r="C17246" i="15"/>
  <c r="B17272" i="15"/>
  <c r="C17272" i="15"/>
  <c r="B17298" i="15"/>
  <c r="C17298" i="15"/>
  <c r="B17324" i="15"/>
  <c r="C17324" i="15"/>
  <c r="B17350" i="15"/>
  <c r="C17350" i="15"/>
  <c r="B17376" i="15"/>
  <c r="C17376" i="15"/>
  <c r="B17402" i="15"/>
  <c r="C17402" i="15"/>
  <c r="B17428" i="15"/>
  <c r="C17428" i="15"/>
  <c r="B17454" i="15"/>
  <c r="C17454" i="15"/>
  <c r="B17480" i="15"/>
  <c r="C17480" i="15"/>
  <c r="B17506" i="15"/>
  <c r="C17506" i="15"/>
  <c r="B17532" i="15"/>
  <c r="C17532" i="15"/>
  <c r="B17558" i="15"/>
  <c r="C17558" i="15"/>
  <c r="B17584" i="15"/>
  <c r="C17584" i="15"/>
  <c r="B17610" i="15"/>
  <c r="C17610" i="15"/>
  <c r="B17636" i="15"/>
  <c r="C17636" i="15"/>
  <c r="B17662" i="15"/>
  <c r="C17662" i="15"/>
  <c r="B17688" i="15"/>
  <c r="C17688" i="15"/>
  <c r="B17714" i="15"/>
  <c r="C17714" i="15"/>
  <c r="B17740" i="15"/>
  <c r="C17740" i="15"/>
  <c r="B17766" i="15"/>
  <c r="C17766" i="15"/>
  <c r="B17792" i="15"/>
  <c r="C17792" i="15"/>
  <c r="B17818" i="15"/>
  <c r="C17818" i="15"/>
  <c r="B17844" i="15"/>
  <c r="C17844" i="15"/>
  <c r="B17870" i="15"/>
  <c r="C17870" i="15"/>
  <c r="B17896" i="15"/>
  <c r="C17896" i="15"/>
  <c r="B17922" i="15"/>
  <c r="C17922" i="15"/>
  <c r="B17948" i="15"/>
  <c r="C17948" i="15"/>
  <c r="B17974" i="15"/>
  <c r="C17974" i="15"/>
  <c r="B18000" i="15"/>
  <c r="C18000" i="15"/>
  <c r="B18026" i="15"/>
  <c r="C18026" i="15"/>
  <c r="B18052" i="15"/>
  <c r="C18052" i="15"/>
  <c r="B18078" i="15"/>
  <c r="C18078" i="15"/>
  <c r="B18104" i="15"/>
  <c r="C18104" i="15"/>
  <c r="B18130" i="15"/>
  <c r="C18130" i="15"/>
  <c r="B18156" i="15"/>
  <c r="C18156" i="15"/>
  <c r="B18182" i="15"/>
  <c r="C18182" i="15"/>
  <c r="B18208" i="15"/>
  <c r="C18208" i="15"/>
  <c r="B18234" i="15"/>
  <c r="C18234" i="15"/>
  <c r="B18260" i="15"/>
  <c r="C18260" i="15"/>
  <c r="B18286" i="15"/>
  <c r="C18286" i="15"/>
  <c r="B18312" i="15"/>
  <c r="C18312" i="15"/>
  <c r="B18338" i="15"/>
  <c r="C18338" i="15"/>
  <c r="B18364" i="15"/>
  <c r="C18364" i="15"/>
  <c r="B18390" i="15"/>
  <c r="C18390" i="15"/>
  <c r="B18416" i="15"/>
  <c r="C18416" i="15"/>
  <c r="B18442" i="15"/>
  <c r="C18442" i="15"/>
  <c r="B18468" i="15"/>
  <c r="C18468" i="15"/>
  <c r="B18494" i="15"/>
  <c r="C18494" i="15"/>
  <c r="B18520" i="15"/>
  <c r="C18520" i="15"/>
  <c r="B18546" i="15"/>
  <c r="C18546" i="15"/>
  <c r="B18572" i="15"/>
  <c r="C18572" i="15"/>
  <c r="B18598" i="15"/>
  <c r="C18598" i="15"/>
  <c r="B18624" i="15"/>
  <c r="C18624" i="15"/>
  <c r="B18650" i="15"/>
  <c r="C18650" i="15"/>
  <c r="B18676" i="15"/>
  <c r="C18676" i="15"/>
  <c r="B18702" i="15"/>
  <c r="C18702" i="15"/>
  <c r="B18728" i="15"/>
  <c r="C18728" i="15"/>
  <c r="B18754" i="15"/>
  <c r="C18754" i="15"/>
  <c r="B18780" i="15"/>
  <c r="C18780" i="15"/>
  <c r="B18806" i="15"/>
  <c r="C18806" i="15"/>
  <c r="B18832" i="15"/>
  <c r="C18832" i="15"/>
  <c r="B18858" i="15"/>
  <c r="C18858" i="15"/>
  <c r="B18884" i="15"/>
  <c r="C18884" i="15"/>
  <c r="B18910" i="15"/>
  <c r="C18910" i="15"/>
  <c r="B18936" i="15"/>
  <c r="C18936" i="15"/>
  <c r="B18962" i="15"/>
  <c r="C18962" i="15"/>
  <c r="B18988" i="15"/>
  <c r="C18988" i="15"/>
  <c r="B19014" i="15"/>
  <c r="C19014" i="15"/>
  <c r="B19040" i="15"/>
  <c r="C19040" i="15"/>
  <c r="B19066" i="15"/>
  <c r="C19066" i="15"/>
  <c r="B19092" i="15"/>
  <c r="C19092" i="15"/>
  <c r="B19118" i="15"/>
  <c r="C19118" i="15"/>
  <c r="B19144" i="15"/>
  <c r="C19144" i="15"/>
  <c r="B19170" i="15"/>
  <c r="C19170" i="15"/>
  <c r="B19196" i="15"/>
  <c r="C19196" i="15"/>
  <c r="B19222" i="15"/>
  <c r="C19222" i="15"/>
  <c r="B19248" i="15"/>
  <c r="C19248" i="15"/>
  <c r="B19274" i="15"/>
  <c r="C19274" i="15"/>
  <c r="B19300" i="15"/>
  <c r="C19300" i="15"/>
  <c r="B19326" i="15"/>
  <c r="C19326" i="15"/>
  <c r="B19352" i="15"/>
  <c r="C19352" i="15"/>
  <c r="B19378" i="15"/>
  <c r="C19378" i="15"/>
  <c r="B19404" i="15"/>
  <c r="C19404" i="15"/>
  <c r="B19430" i="15"/>
  <c r="C19430" i="15"/>
  <c r="B19456" i="15"/>
  <c r="C19456" i="15"/>
  <c r="B19482" i="15"/>
  <c r="C19482" i="15"/>
  <c r="B19508" i="15"/>
  <c r="C19508" i="15"/>
  <c r="B19534" i="15"/>
  <c r="C19534" i="15"/>
  <c r="B19560" i="15"/>
  <c r="C19560" i="15"/>
  <c r="B19586" i="15"/>
  <c r="C19586" i="15"/>
  <c r="B19612" i="15"/>
  <c r="C19612" i="15"/>
  <c r="B19638" i="15"/>
  <c r="C19638" i="15"/>
  <c r="B19664" i="15"/>
  <c r="C19664" i="15"/>
  <c r="B19690" i="15"/>
  <c r="C19690" i="15"/>
  <c r="B19716" i="15"/>
  <c r="C19716" i="15"/>
  <c r="B19742" i="15"/>
  <c r="C19742" i="15"/>
  <c r="B19768" i="15"/>
  <c r="C19768" i="15"/>
  <c r="B19794" i="15"/>
  <c r="C19794" i="15"/>
  <c r="B19820" i="15"/>
  <c r="C19820" i="15"/>
  <c r="B19846" i="15"/>
  <c r="C19846" i="15"/>
  <c r="B19872" i="15"/>
  <c r="C19872" i="15"/>
  <c r="B19898" i="15"/>
  <c r="C19898" i="15"/>
  <c r="B19924" i="15"/>
  <c r="C19924" i="15"/>
  <c r="B19950" i="15"/>
  <c r="C19950" i="15"/>
  <c r="B19976" i="15"/>
  <c r="C19976" i="15"/>
  <c r="B20002" i="15"/>
  <c r="C20002" i="15"/>
  <c r="B20028" i="15"/>
  <c r="C20028" i="15"/>
  <c r="B20054" i="15"/>
  <c r="C20054" i="15"/>
  <c r="B20080" i="15"/>
  <c r="C20080" i="15"/>
  <c r="B20106" i="15"/>
  <c r="C20106" i="15"/>
  <c r="B20132" i="15"/>
  <c r="C20132" i="15"/>
  <c r="B20158" i="15"/>
  <c r="C20158" i="15"/>
  <c r="B20184" i="15"/>
  <c r="C20184" i="15"/>
  <c r="B20210" i="15"/>
  <c r="C20210" i="15"/>
  <c r="B20236" i="15"/>
  <c r="C20236" i="15"/>
  <c r="B20262" i="15"/>
  <c r="C20262" i="15"/>
  <c r="B20288" i="15"/>
  <c r="C20288" i="15"/>
  <c r="B20314" i="15"/>
  <c r="C20314" i="15"/>
  <c r="B20340" i="15"/>
  <c r="C20340" i="15"/>
  <c r="B20366" i="15"/>
  <c r="C20366" i="15"/>
  <c r="B20392" i="15"/>
  <c r="C20392" i="15"/>
  <c r="B20418" i="15"/>
  <c r="C20418" i="15"/>
  <c r="B20444" i="15"/>
  <c r="C20444" i="15"/>
  <c r="B20470" i="15"/>
  <c r="C20470" i="15"/>
  <c r="B20496" i="15"/>
  <c r="C20496" i="15"/>
  <c r="B20522" i="15"/>
  <c r="C20522" i="15"/>
  <c r="B20548" i="15"/>
  <c r="C20548" i="15"/>
  <c r="B20574" i="15"/>
  <c r="C20574" i="15"/>
  <c r="B20600" i="15"/>
  <c r="C20600" i="15"/>
  <c r="B20626" i="15"/>
  <c r="C20626" i="15"/>
  <c r="B20652" i="15"/>
  <c r="C20652" i="15"/>
  <c r="B20678" i="15"/>
  <c r="C20678" i="15"/>
  <c r="B20704" i="15"/>
  <c r="C20704" i="15"/>
  <c r="B20730" i="15"/>
  <c r="C20730" i="15"/>
  <c r="B20756" i="15"/>
  <c r="C20756" i="15"/>
  <c r="B20782" i="15"/>
  <c r="C20782" i="15"/>
  <c r="B20808" i="15"/>
  <c r="C20808" i="15"/>
  <c r="B20834" i="15"/>
  <c r="C20834" i="15"/>
  <c r="B20860" i="15"/>
  <c r="C20860" i="15"/>
  <c r="B20886" i="15"/>
  <c r="C20886" i="15"/>
  <c r="B20912" i="15"/>
  <c r="C20912" i="15"/>
  <c r="B20938" i="15"/>
  <c r="C20938" i="15"/>
  <c r="B20964" i="15"/>
  <c r="C20964" i="15"/>
  <c r="B20990" i="15"/>
  <c r="C20990" i="15"/>
  <c r="B21016" i="15"/>
  <c r="C21016" i="15"/>
  <c r="B21042" i="15"/>
  <c r="C21042" i="15"/>
  <c r="B21068" i="15"/>
  <c r="C21068" i="15"/>
  <c r="B21094" i="15"/>
  <c r="C21094" i="15"/>
  <c r="B21120" i="15"/>
  <c r="C21120" i="15"/>
  <c r="B21146" i="15"/>
  <c r="C21146" i="15"/>
  <c r="B21172" i="15"/>
  <c r="C21172" i="15"/>
  <c r="B21198" i="15"/>
  <c r="C21198" i="15"/>
  <c r="B21224" i="15"/>
  <c r="C21224" i="15"/>
  <c r="B21250" i="15"/>
  <c r="C21250" i="15"/>
  <c r="B21276" i="15"/>
  <c r="C21276" i="15"/>
  <c r="B21302" i="15"/>
  <c r="C21302" i="15"/>
  <c r="B21328" i="15"/>
  <c r="C21328" i="15"/>
  <c r="B21354" i="15"/>
  <c r="C21354" i="15"/>
  <c r="B21380" i="15"/>
  <c r="C21380" i="15"/>
  <c r="B21406" i="15"/>
  <c r="C21406" i="15"/>
  <c r="B21432" i="15"/>
  <c r="C21432" i="15"/>
  <c r="B21458" i="15"/>
  <c r="C21458" i="15"/>
  <c r="B21484" i="15"/>
  <c r="C21484" i="15"/>
  <c r="B21510" i="15"/>
  <c r="C21510" i="15"/>
  <c r="B21536" i="15"/>
  <c r="C21536" i="15"/>
  <c r="B21562" i="15"/>
  <c r="C21562" i="15"/>
  <c r="B21588" i="15"/>
  <c r="C21588" i="15"/>
  <c r="B21614" i="15"/>
  <c r="C21614" i="15"/>
  <c r="B21640" i="15"/>
  <c r="C21640" i="15"/>
  <c r="B21666" i="15"/>
  <c r="C21666" i="15"/>
  <c r="B21692" i="15"/>
  <c r="C21692" i="15"/>
  <c r="B21718" i="15"/>
  <c r="C21718" i="15"/>
  <c r="B21744" i="15"/>
  <c r="C21744" i="15"/>
  <c r="B21770" i="15"/>
  <c r="C21770" i="15"/>
  <c r="B21796" i="15"/>
  <c r="C21796" i="15"/>
  <c r="B21822" i="15"/>
  <c r="C21822" i="15"/>
  <c r="B21848" i="15"/>
  <c r="C21848" i="15"/>
  <c r="B21874" i="15"/>
  <c r="C21874" i="15"/>
  <c r="B21900" i="15"/>
  <c r="C21900" i="15"/>
  <c r="B21926" i="15"/>
  <c r="C21926" i="15"/>
  <c r="B21952" i="15"/>
  <c r="C21952" i="15"/>
  <c r="B21978" i="15"/>
  <c r="C21978" i="15"/>
  <c r="B22004" i="15"/>
  <c r="C22004" i="15"/>
  <c r="B22030" i="15"/>
  <c r="C22030" i="15"/>
  <c r="B22056" i="15"/>
  <c r="C22056" i="15"/>
  <c r="B22082" i="15"/>
  <c r="C22082" i="15"/>
  <c r="B22108" i="15"/>
  <c r="C22108" i="15"/>
  <c r="B22134" i="15"/>
  <c r="C22134" i="15"/>
  <c r="B22160" i="15"/>
  <c r="C22160" i="15"/>
  <c r="B22186" i="15"/>
  <c r="C22186" i="15"/>
  <c r="B22212" i="15"/>
  <c r="C22212" i="15"/>
  <c r="B22238" i="15"/>
  <c r="C22238" i="15"/>
  <c r="B22264" i="15"/>
  <c r="C22264" i="15"/>
  <c r="B22290" i="15"/>
  <c r="C22290" i="15"/>
  <c r="B22316" i="15"/>
  <c r="C22316" i="15"/>
  <c r="B22342" i="15"/>
  <c r="C22342" i="15"/>
  <c r="B22368" i="15"/>
  <c r="C22368" i="15"/>
  <c r="B22394" i="15"/>
  <c r="C22394" i="15"/>
  <c r="B22420" i="15"/>
  <c r="C22420" i="15"/>
  <c r="B22446" i="15"/>
  <c r="C22446" i="15"/>
  <c r="B22472" i="15"/>
  <c r="C22472" i="15"/>
  <c r="B22498" i="15"/>
  <c r="C22498" i="15"/>
  <c r="B22524" i="15"/>
  <c r="C22524" i="15"/>
  <c r="B22550" i="15"/>
  <c r="C22550" i="15"/>
  <c r="B22576" i="15"/>
  <c r="C22576" i="15"/>
  <c r="B22602" i="15"/>
  <c r="C22602" i="15"/>
  <c r="B22628" i="15"/>
  <c r="C22628" i="15"/>
  <c r="B22654" i="15"/>
  <c r="C22654" i="15"/>
  <c r="B22680" i="15"/>
  <c r="C22680" i="15"/>
  <c r="B22706" i="15"/>
  <c r="C22706" i="15"/>
  <c r="B22732" i="15"/>
  <c r="C22732" i="15"/>
  <c r="B22758" i="15"/>
  <c r="C22758" i="15"/>
  <c r="B22784" i="15"/>
  <c r="C22784" i="15"/>
  <c r="B22810" i="15"/>
  <c r="C22810" i="15"/>
  <c r="B22836" i="15"/>
  <c r="C22836" i="15"/>
  <c r="B22862" i="15"/>
  <c r="C22862" i="15"/>
  <c r="B22888" i="15"/>
  <c r="C22888" i="15"/>
  <c r="B22914" i="15"/>
  <c r="C22914" i="15"/>
  <c r="B22940" i="15"/>
  <c r="C22940" i="15"/>
  <c r="B22966" i="15"/>
  <c r="C22966" i="15"/>
  <c r="B22992" i="15"/>
  <c r="C22992" i="15"/>
  <c r="B23018" i="15"/>
  <c r="C23018" i="15"/>
  <c r="B23044" i="15"/>
  <c r="C23044" i="15"/>
  <c r="B23070" i="15"/>
  <c r="C23070" i="15"/>
  <c r="B23096" i="15"/>
  <c r="C23096" i="15"/>
  <c r="B23122" i="15"/>
  <c r="C23122" i="15"/>
  <c r="B23148" i="15"/>
  <c r="C23148" i="15"/>
  <c r="B23174" i="15"/>
  <c r="C23174" i="15"/>
  <c r="B23200" i="15"/>
  <c r="C23200" i="15"/>
  <c r="B23226" i="15"/>
  <c r="C23226" i="15"/>
  <c r="B23252" i="15"/>
  <c r="C23252" i="15"/>
  <c r="B23278" i="15"/>
  <c r="C23278" i="15"/>
  <c r="B23304" i="15"/>
  <c r="C23304" i="15"/>
  <c r="B23330" i="15"/>
  <c r="C23330" i="15"/>
  <c r="B23356" i="15"/>
  <c r="C23356" i="15"/>
  <c r="B23382" i="15"/>
  <c r="C23382" i="15"/>
  <c r="B23408" i="15"/>
  <c r="C23408" i="15"/>
  <c r="B23434" i="15"/>
  <c r="C23434" i="15"/>
  <c r="B23460" i="15"/>
  <c r="C23460" i="15"/>
  <c r="B23486" i="15"/>
  <c r="C23486" i="15"/>
  <c r="B23512" i="15"/>
  <c r="C23512" i="15"/>
  <c r="B23538" i="15"/>
  <c r="C23538" i="15"/>
  <c r="B23564" i="15"/>
  <c r="C23564" i="15"/>
  <c r="B23590" i="15"/>
  <c r="C23590" i="15"/>
  <c r="B23616" i="15"/>
  <c r="C23616" i="15"/>
  <c r="B23642" i="15"/>
  <c r="C23642" i="15"/>
  <c r="B23668" i="15"/>
  <c r="C23668" i="15"/>
  <c r="B23694" i="15"/>
  <c r="C23694" i="15"/>
  <c r="B23720" i="15"/>
  <c r="C23720" i="15"/>
  <c r="B23746" i="15"/>
  <c r="C23746" i="15"/>
  <c r="B23772" i="15"/>
  <c r="C23772" i="15"/>
  <c r="B23798" i="15"/>
  <c r="C23798" i="15"/>
  <c r="B23824" i="15"/>
  <c r="C23824" i="15"/>
  <c r="B23850" i="15"/>
  <c r="C23850" i="15"/>
  <c r="B23876" i="15"/>
  <c r="C23876" i="15"/>
  <c r="B23902" i="15"/>
  <c r="C23902" i="15"/>
  <c r="B23928" i="15"/>
  <c r="C23928" i="15"/>
  <c r="B23954" i="15"/>
  <c r="C23954" i="15"/>
  <c r="B23980" i="15"/>
  <c r="C23980" i="15"/>
  <c r="B24006" i="15"/>
  <c r="C24006" i="15"/>
  <c r="B24032" i="15"/>
  <c r="C24032" i="15"/>
  <c r="B24058" i="15"/>
  <c r="C24058" i="15"/>
  <c r="B24084" i="15"/>
  <c r="C24084" i="15"/>
  <c r="B24110" i="15"/>
  <c r="C24110" i="15"/>
  <c r="B24136" i="15"/>
  <c r="C24136" i="15"/>
  <c r="B24162" i="15"/>
  <c r="C24162" i="15"/>
  <c r="B24188" i="15"/>
  <c r="C24188" i="15"/>
  <c r="B24214" i="15"/>
  <c r="C24214" i="15"/>
  <c r="B24240" i="15"/>
  <c r="C24240" i="15"/>
  <c r="B24266" i="15"/>
  <c r="C24266" i="15"/>
  <c r="B24292" i="15"/>
  <c r="C24292" i="15"/>
  <c r="B24318" i="15"/>
  <c r="C24318" i="15"/>
  <c r="B24344" i="15"/>
  <c r="C24344" i="15"/>
  <c r="B24370" i="15"/>
  <c r="C24370" i="15"/>
  <c r="B24396" i="15"/>
  <c r="C24396" i="15"/>
  <c r="B24422" i="15"/>
  <c r="C24422" i="15"/>
  <c r="B24448" i="15"/>
  <c r="C24448" i="15"/>
  <c r="B24474" i="15"/>
  <c r="C24474" i="15"/>
  <c r="B24500" i="15"/>
  <c r="C24500" i="15"/>
  <c r="B24526" i="15"/>
  <c r="C24526" i="15"/>
  <c r="B24552" i="15"/>
  <c r="C24552" i="15"/>
  <c r="B24578" i="15"/>
  <c r="C24578" i="15"/>
  <c r="B24604" i="15"/>
  <c r="C24604" i="15"/>
  <c r="B24630" i="15"/>
  <c r="C24630" i="15"/>
  <c r="B24656" i="15"/>
  <c r="C24656" i="15"/>
  <c r="B24682" i="15"/>
  <c r="C24682" i="15"/>
  <c r="B24708" i="15"/>
  <c r="C24708" i="15"/>
  <c r="B24734" i="15"/>
  <c r="C24734" i="15"/>
  <c r="B24760" i="15"/>
  <c r="C24760" i="15"/>
  <c r="B24786" i="15"/>
  <c r="C24786" i="15"/>
  <c r="B24812" i="15"/>
  <c r="C24812" i="15"/>
  <c r="B24838" i="15"/>
  <c r="C24838" i="15"/>
  <c r="B24864" i="15"/>
  <c r="C24864" i="15"/>
  <c r="B24890" i="15"/>
  <c r="C24890" i="15"/>
  <c r="B24916" i="15"/>
  <c r="C24916" i="15"/>
  <c r="B24942" i="15"/>
  <c r="C24942" i="15"/>
  <c r="B24968" i="15"/>
  <c r="C24968" i="15"/>
  <c r="B24994" i="15"/>
  <c r="C24994" i="15"/>
  <c r="B25020" i="15"/>
  <c r="C25020" i="15"/>
  <c r="B25046" i="15"/>
  <c r="C25046" i="15"/>
  <c r="B25072" i="15"/>
  <c r="C25072" i="15"/>
  <c r="B25098" i="15"/>
  <c r="C25098" i="15"/>
  <c r="B25124" i="15"/>
  <c r="C25124" i="15"/>
  <c r="B25150" i="15"/>
  <c r="C25150" i="15"/>
  <c r="B25176" i="15"/>
  <c r="C25176" i="15"/>
  <c r="B25202" i="15"/>
  <c r="C25202" i="15"/>
  <c r="B25228" i="15"/>
  <c r="C25228" i="15"/>
  <c r="B25254" i="15"/>
  <c r="C25254" i="15"/>
  <c r="B25280" i="15"/>
  <c r="C25280" i="15"/>
  <c r="B25306" i="15"/>
  <c r="C25306" i="15"/>
  <c r="B25332" i="15"/>
  <c r="C25332" i="15"/>
  <c r="B25358" i="15"/>
  <c r="C25358" i="15"/>
  <c r="B25384" i="15"/>
  <c r="C25384" i="15"/>
  <c r="B25410" i="15"/>
  <c r="C25410" i="15"/>
  <c r="B25436" i="15"/>
  <c r="C25436" i="15"/>
  <c r="B25462" i="15"/>
  <c r="C25462" i="15"/>
  <c r="B25488" i="15"/>
  <c r="C25488" i="15"/>
  <c r="B25514" i="15"/>
  <c r="C25514" i="15"/>
  <c r="B25540" i="15"/>
  <c r="C25540" i="15"/>
  <c r="B25566" i="15"/>
  <c r="C25566" i="15"/>
  <c r="B25592" i="15"/>
  <c r="C25592" i="15"/>
  <c r="B25618" i="15"/>
  <c r="C25618" i="15"/>
  <c r="B25644" i="15"/>
  <c r="C25644" i="15"/>
  <c r="B25670" i="15"/>
  <c r="C25670" i="15"/>
  <c r="B25696" i="15"/>
  <c r="C25696" i="15"/>
  <c r="B25722" i="15"/>
  <c r="C25722" i="15"/>
  <c r="B25748" i="15"/>
  <c r="C25748" i="15"/>
  <c r="B25774" i="15"/>
  <c r="C25774" i="15"/>
  <c r="B25800" i="15"/>
  <c r="C25800" i="15"/>
  <c r="B25826" i="15"/>
  <c r="C25826" i="15"/>
  <c r="B25852" i="15"/>
  <c r="C25852" i="15"/>
  <c r="B25878" i="15"/>
  <c r="C25878" i="15"/>
  <c r="B25904" i="15"/>
  <c r="C25904" i="15"/>
  <c r="B25930" i="15"/>
  <c r="C25930" i="15"/>
  <c r="B25956" i="15"/>
  <c r="C25956" i="15"/>
  <c r="B25982" i="15"/>
  <c r="C25982" i="15"/>
  <c r="B26008" i="15"/>
  <c r="C26008" i="15"/>
  <c r="B26034" i="15"/>
  <c r="C26034" i="15"/>
  <c r="B26060" i="15"/>
  <c r="C26060" i="15"/>
  <c r="B26086" i="15"/>
  <c r="C26086" i="15"/>
  <c r="B26112" i="15"/>
  <c r="C26112" i="15"/>
  <c r="B26138" i="15"/>
  <c r="C26138" i="15"/>
  <c r="B26164" i="15"/>
  <c r="C26164" i="15"/>
  <c r="B26190" i="15"/>
  <c r="C26190" i="15"/>
  <c r="B26216" i="15"/>
  <c r="C26216" i="15"/>
  <c r="B26242" i="15"/>
  <c r="C26242" i="15"/>
  <c r="B26268" i="15"/>
  <c r="C26268" i="15"/>
  <c r="B26294" i="15"/>
  <c r="C26294" i="15"/>
  <c r="B26320" i="15"/>
  <c r="C26320" i="15"/>
  <c r="B26346" i="15"/>
  <c r="C26346" i="15"/>
  <c r="B26372" i="15"/>
  <c r="C26372" i="15"/>
  <c r="B26398" i="15"/>
  <c r="C26398" i="15"/>
  <c r="B26424" i="15"/>
  <c r="C26424" i="15"/>
  <c r="B26450" i="15"/>
  <c r="C26450" i="15"/>
  <c r="B26476" i="15"/>
  <c r="C26476" i="15"/>
  <c r="B26502" i="15"/>
  <c r="C26502" i="15"/>
  <c r="B26528" i="15"/>
  <c r="C26528" i="15"/>
  <c r="B26554" i="15"/>
  <c r="C26554" i="15"/>
  <c r="B26580" i="15"/>
  <c r="C26580" i="15"/>
  <c r="B26606" i="15"/>
  <c r="C26606" i="15"/>
  <c r="B26632" i="15"/>
  <c r="C26632" i="15"/>
  <c r="B26658" i="15"/>
  <c r="C26658" i="15"/>
  <c r="B26684" i="15"/>
  <c r="C26684" i="15"/>
  <c r="B26710" i="15"/>
  <c r="C26710" i="15"/>
  <c r="B26736" i="15"/>
  <c r="C26736" i="15"/>
  <c r="B26762" i="15"/>
  <c r="C26762" i="15"/>
  <c r="B26788" i="15"/>
  <c r="C26788" i="15"/>
  <c r="B26814" i="15"/>
  <c r="C26814" i="15"/>
  <c r="B26840" i="15"/>
  <c r="C26840" i="15"/>
  <c r="B26866" i="15"/>
  <c r="C26866" i="15"/>
  <c r="B26892" i="15"/>
  <c r="C26892" i="15"/>
  <c r="B26918" i="15"/>
  <c r="C26918" i="15"/>
  <c r="B26944" i="15"/>
  <c r="C26944" i="15"/>
  <c r="B26970" i="15"/>
  <c r="C26970" i="15"/>
  <c r="B26996" i="15"/>
  <c r="C26996" i="15"/>
  <c r="B27022" i="15"/>
  <c r="C27022" i="15"/>
  <c r="B27048" i="15"/>
  <c r="C27048" i="15"/>
  <c r="B27074" i="15"/>
  <c r="C27074" i="15"/>
  <c r="B27100" i="15"/>
  <c r="C27100" i="15"/>
  <c r="B27126" i="15"/>
  <c r="C27126" i="15"/>
  <c r="B27152" i="15"/>
  <c r="C27152" i="15"/>
  <c r="B27178" i="15"/>
  <c r="C27178" i="15"/>
  <c r="B27204" i="15"/>
  <c r="C27204" i="15"/>
  <c r="B27230" i="15"/>
  <c r="C27230" i="15"/>
  <c r="B27256" i="15"/>
  <c r="C27256" i="15"/>
  <c r="B27282" i="15"/>
  <c r="C27282" i="15"/>
  <c r="B27308" i="15"/>
  <c r="C27308" i="15"/>
  <c r="B27334" i="15"/>
  <c r="C27334" i="15"/>
  <c r="B27360" i="15"/>
  <c r="C27360" i="15"/>
  <c r="B27386" i="15"/>
  <c r="C27386" i="15"/>
  <c r="B27412" i="15"/>
  <c r="C27412" i="15"/>
  <c r="B27438" i="15"/>
  <c r="C27438" i="15"/>
  <c r="B27464" i="15"/>
  <c r="C27464" i="15"/>
  <c r="B27490" i="15"/>
  <c r="C27490" i="15"/>
  <c r="B27516" i="15"/>
  <c r="C27516" i="15"/>
  <c r="B27542" i="15"/>
  <c r="C27542" i="15"/>
  <c r="B27568" i="15"/>
  <c r="C27568" i="15"/>
  <c r="B27594" i="15"/>
  <c r="C27594" i="15"/>
  <c r="B27620" i="15"/>
  <c r="C27620" i="15"/>
  <c r="B27646" i="15"/>
  <c r="C27646" i="15"/>
  <c r="B27672" i="15"/>
  <c r="C27672" i="15"/>
  <c r="B27698" i="15"/>
  <c r="C27698" i="15"/>
  <c r="B27724" i="15"/>
  <c r="C27724" i="15"/>
  <c r="B27750" i="15"/>
  <c r="C27750" i="15"/>
  <c r="B27776" i="15"/>
  <c r="C27776" i="15"/>
  <c r="B27802" i="15"/>
  <c r="C27802" i="15"/>
  <c r="B27828" i="15"/>
  <c r="C27828" i="15"/>
  <c r="B27854" i="15"/>
  <c r="C27854" i="15"/>
  <c r="B27880" i="15"/>
  <c r="C27880" i="15"/>
  <c r="B9" i="15"/>
  <c r="C9" i="15"/>
  <c r="B35" i="15"/>
  <c r="C35" i="15"/>
  <c r="B61" i="15"/>
  <c r="C61" i="15"/>
  <c r="B87" i="15"/>
  <c r="C87" i="15"/>
  <c r="B113" i="15"/>
  <c r="C113" i="15"/>
  <c r="B139" i="15"/>
  <c r="C139" i="15"/>
  <c r="B165" i="15"/>
  <c r="C165" i="15"/>
  <c r="B191" i="15"/>
  <c r="C191" i="15"/>
  <c r="B217" i="15"/>
  <c r="C217" i="15"/>
  <c r="B243" i="15"/>
  <c r="C243" i="15"/>
  <c r="B269" i="15"/>
  <c r="C269" i="15"/>
  <c r="B295" i="15"/>
  <c r="C295" i="15"/>
  <c r="B321" i="15"/>
  <c r="C321" i="15"/>
  <c r="B347" i="15"/>
  <c r="C347" i="15"/>
  <c r="B373" i="15"/>
  <c r="C373" i="15"/>
  <c r="B399" i="15"/>
  <c r="C399" i="15"/>
  <c r="B425" i="15"/>
  <c r="C425" i="15"/>
  <c r="B451" i="15"/>
  <c r="C451" i="15"/>
  <c r="B477" i="15"/>
  <c r="C477" i="15"/>
  <c r="B503" i="15"/>
  <c r="C503" i="15"/>
  <c r="B529" i="15"/>
  <c r="C529" i="15"/>
  <c r="B555" i="15"/>
  <c r="C555" i="15"/>
  <c r="B581" i="15"/>
  <c r="C581" i="15"/>
  <c r="B607" i="15"/>
  <c r="C607" i="15"/>
  <c r="B633" i="15"/>
  <c r="C633" i="15"/>
  <c r="B659" i="15"/>
  <c r="C659" i="15"/>
  <c r="B685" i="15"/>
  <c r="C685" i="15"/>
  <c r="B711" i="15"/>
  <c r="C711" i="15"/>
  <c r="B737" i="15"/>
  <c r="C737" i="15"/>
  <c r="B763" i="15"/>
  <c r="C763" i="15"/>
  <c r="B789" i="15"/>
  <c r="C789" i="15"/>
  <c r="B815" i="15"/>
  <c r="C815" i="15"/>
  <c r="B841" i="15"/>
  <c r="C841" i="15"/>
  <c r="B867" i="15"/>
  <c r="C867" i="15"/>
  <c r="B893" i="15"/>
  <c r="C893" i="15"/>
  <c r="B919" i="15"/>
  <c r="C919" i="15"/>
  <c r="B945" i="15"/>
  <c r="C945" i="15"/>
  <c r="B971" i="15"/>
  <c r="C971" i="15"/>
  <c r="B997" i="15"/>
  <c r="C997" i="15"/>
  <c r="B1023" i="15"/>
  <c r="C1023" i="15"/>
  <c r="B1049" i="15"/>
  <c r="C1049" i="15"/>
  <c r="B1075" i="15"/>
  <c r="C1075" i="15"/>
  <c r="B1101" i="15"/>
  <c r="C1101" i="15"/>
  <c r="B1127" i="15"/>
  <c r="C1127" i="15"/>
  <c r="B1153" i="15"/>
  <c r="C1153" i="15"/>
  <c r="B1179" i="15"/>
  <c r="C1179" i="15"/>
  <c r="B1205" i="15"/>
  <c r="C1205" i="15"/>
  <c r="B1231" i="15"/>
  <c r="C1231" i="15"/>
  <c r="B1257" i="15"/>
  <c r="C1257" i="15"/>
  <c r="B1283" i="15"/>
  <c r="C1283" i="15"/>
  <c r="B1309" i="15"/>
  <c r="C1309" i="15"/>
  <c r="B1335" i="15"/>
  <c r="C1335" i="15"/>
  <c r="B1361" i="15"/>
  <c r="C1361" i="15"/>
  <c r="B1387" i="15"/>
  <c r="C1387" i="15"/>
  <c r="B1413" i="15"/>
  <c r="C1413" i="15"/>
  <c r="B1439" i="15"/>
  <c r="C1439" i="15"/>
  <c r="B1465" i="15"/>
  <c r="C1465" i="15"/>
  <c r="B1491" i="15"/>
  <c r="C1491" i="15"/>
  <c r="B1517" i="15"/>
  <c r="C1517" i="15"/>
  <c r="B1543" i="15"/>
  <c r="C1543" i="15"/>
  <c r="B1569" i="15"/>
  <c r="C1569" i="15"/>
  <c r="B1595" i="15"/>
  <c r="C1595" i="15"/>
  <c r="B1621" i="15"/>
  <c r="C1621" i="15"/>
  <c r="B1647" i="15"/>
  <c r="C1647" i="15"/>
  <c r="B1673" i="15"/>
  <c r="C1673" i="15"/>
  <c r="B1699" i="15"/>
  <c r="C1699" i="15"/>
  <c r="B1725" i="15"/>
  <c r="C1725" i="15"/>
  <c r="B1751" i="15"/>
  <c r="C1751" i="15"/>
  <c r="B1777" i="15"/>
  <c r="C1777" i="15"/>
  <c r="B1803" i="15"/>
  <c r="C1803" i="15"/>
  <c r="B1829" i="15"/>
  <c r="C1829" i="15"/>
  <c r="B1855" i="15"/>
  <c r="C1855" i="15"/>
  <c r="B1881" i="15"/>
  <c r="C1881" i="15"/>
  <c r="B1907" i="15"/>
  <c r="C1907" i="15"/>
  <c r="B1933" i="15"/>
  <c r="C1933" i="15"/>
  <c r="B1959" i="15"/>
  <c r="C1959" i="15"/>
  <c r="B1985" i="15"/>
  <c r="C1985" i="15"/>
  <c r="B2011" i="15"/>
  <c r="C2011" i="15"/>
  <c r="B2037" i="15"/>
  <c r="C2037" i="15"/>
  <c r="B2063" i="15"/>
  <c r="C2063" i="15"/>
  <c r="B2089" i="15"/>
  <c r="C2089" i="15"/>
  <c r="B2115" i="15"/>
  <c r="C2115" i="15"/>
  <c r="B2141" i="15"/>
  <c r="C2141" i="15"/>
  <c r="B2167" i="15"/>
  <c r="C2167" i="15"/>
  <c r="B2193" i="15"/>
  <c r="C2193" i="15"/>
  <c r="B2219" i="15"/>
  <c r="C2219" i="15"/>
  <c r="B2245" i="15"/>
  <c r="C2245" i="15"/>
  <c r="B2271" i="15"/>
  <c r="C2271" i="15"/>
  <c r="B2297" i="15"/>
  <c r="C2297" i="15"/>
  <c r="B2323" i="15"/>
  <c r="C2323" i="15"/>
  <c r="B2349" i="15"/>
  <c r="C2349" i="15"/>
  <c r="B2375" i="15"/>
  <c r="C2375" i="15"/>
  <c r="B2401" i="15"/>
  <c r="C2401" i="15"/>
  <c r="B2427" i="15"/>
  <c r="C2427" i="15"/>
  <c r="B2453" i="15"/>
  <c r="C2453" i="15"/>
  <c r="B2479" i="15"/>
  <c r="C2479" i="15"/>
  <c r="B2505" i="15"/>
  <c r="C2505" i="15"/>
  <c r="B2531" i="15"/>
  <c r="C2531" i="15"/>
  <c r="B2557" i="15"/>
  <c r="C2557" i="15"/>
  <c r="B2583" i="15"/>
  <c r="C2583" i="15"/>
  <c r="B2609" i="15"/>
  <c r="C2609" i="15"/>
  <c r="B2635" i="15"/>
  <c r="C2635" i="15"/>
  <c r="B2661" i="15"/>
  <c r="C2661" i="15"/>
  <c r="B2687" i="15"/>
  <c r="C2687" i="15"/>
  <c r="B2713" i="15"/>
  <c r="C2713" i="15"/>
  <c r="B2739" i="15"/>
  <c r="C2739" i="15"/>
  <c r="B2765" i="15"/>
  <c r="C2765" i="15"/>
  <c r="B2791" i="15"/>
  <c r="C2791" i="15"/>
  <c r="B2817" i="15"/>
  <c r="C2817" i="15"/>
  <c r="B2843" i="15"/>
  <c r="C2843" i="15"/>
  <c r="B2869" i="15"/>
  <c r="C2869" i="15"/>
  <c r="B2895" i="15"/>
  <c r="C2895" i="15"/>
  <c r="B2921" i="15"/>
  <c r="C2921" i="15"/>
  <c r="B2947" i="15"/>
  <c r="C2947" i="15"/>
  <c r="B2973" i="15"/>
  <c r="C2973" i="15"/>
  <c r="B2999" i="15"/>
  <c r="C2999" i="15"/>
  <c r="B3025" i="15"/>
  <c r="C3025" i="15"/>
  <c r="B3051" i="15"/>
  <c r="C3051" i="15"/>
  <c r="B3077" i="15"/>
  <c r="C3077" i="15"/>
  <c r="B3103" i="15"/>
  <c r="C3103" i="15"/>
  <c r="B3129" i="15"/>
  <c r="C3129" i="15"/>
  <c r="B3155" i="15"/>
  <c r="C3155" i="15"/>
  <c r="B3181" i="15"/>
  <c r="C3181" i="15"/>
  <c r="B3207" i="15"/>
  <c r="C3207" i="15"/>
  <c r="B3233" i="15"/>
  <c r="C3233" i="15"/>
  <c r="B3259" i="15"/>
  <c r="C3259" i="15"/>
  <c r="B3285" i="15"/>
  <c r="C3285" i="15"/>
  <c r="B3311" i="15"/>
  <c r="C3311" i="15"/>
  <c r="B3337" i="15"/>
  <c r="C3337" i="15"/>
  <c r="B3363" i="15"/>
  <c r="C3363" i="15"/>
  <c r="B3389" i="15"/>
  <c r="C3389" i="15"/>
  <c r="B3415" i="15"/>
  <c r="C3415" i="15"/>
  <c r="B3441" i="15"/>
  <c r="C3441" i="15"/>
  <c r="B3467" i="15"/>
  <c r="C3467" i="15"/>
  <c r="B3493" i="15"/>
  <c r="C3493" i="15"/>
  <c r="B3519" i="15"/>
  <c r="C3519" i="15"/>
  <c r="B3545" i="15"/>
  <c r="C3545" i="15"/>
  <c r="B3571" i="15"/>
  <c r="C3571" i="15"/>
  <c r="B3597" i="15"/>
  <c r="C3597" i="15"/>
  <c r="B3623" i="15"/>
  <c r="C3623" i="15"/>
  <c r="B3649" i="15"/>
  <c r="C3649" i="15"/>
  <c r="B3675" i="15"/>
  <c r="C3675" i="15"/>
  <c r="B3701" i="15"/>
  <c r="C3701" i="15"/>
  <c r="B3727" i="15"/>
  <c r="C3727" i="15"/>
  <c r="B3753" i="15"/>
  <c r="C3753" i="15"/>
  <c r="B3779" i="15"/>
  <c r="C3779" i="15"/>
  <c r="B3805" i="15"/>
  <c r="C3805" i="15"/>
  <c r="B3831" i="15"/>
  <c r="C3831" i="15"/>
  <c r="B3857" i="15"/>
  <c r="C3857" i="15"/>
  <c r="B3883" i="15"/>
  <c r="C3883" i="15"/>
  <c r="B3909" i="15"/>
  <c r="C3909" i="15"/>
  <c r="B3935" i="15"/>
  <c r="C3935" i="15"/>
  <c r="B3961" i="15"/>
  <c r="C3961" i="15"/>
  <c r="B3987" i="15"/>
  <c r="C3987" i="15"/>
  <c r="B4013" i="15"/>
  <c r="C4013" i="15"/>
  <c r="B4039" i="15"/>
  <c r="C4039" i="15"/>
  <c r="B4065" i="15"/>
  <c r="C4065" i="15"/>
  <c r="B4091" i="15"/>
  <c r="C4091" i="15"/>
  <c r="B4117" i="15"/>
  <c r="C4117" i="15"/>
  <c r="B4143" i="15"/>
  <c r="C4143" i="15"/>
  <c r="B4169" i="15"/>
  <c r="C4169" i="15"/>
  <c r="B4195" i="15"/>
  <c r="C4195" i="15"/>
  <c r="B4221" i="15"/>
  <c r="C4221" i="15"/>
  <c r="B4247" i="15"/>
  <c r="C4247" i="15"/>
  <c r="B4273" i="15"/>
  <c r="C4273" i="15"/>
  <c r="B4299" i="15"/>
  <c r="C4299" i="15"/>
  <c r="B4325" i="15"/>
  <c r="C4325" i="15"/>
  <c r="B4351" i="15"/>
  <c r="C4351" i="15"/>
  <c r="B4377" i="15"/>
  <c r="C4377" i="15"/>
  <c r="B4403" i="15"/>
  <c r="C4403" i="15"/>
  <c r="B4429" i="15"/>
  <c r="C4429" i="15"/>
  <c r="B4455" i="15"/>
  <c r="C4455" i="15"/>
  <c r="B4481" i="15"/>
  <c r="C4481" i="15"/>
  <c r="B4507" i="15"/>
  <c r="C4507" i="15"/>
  <c r="B4533" i="15"/>
  <c r="C4533" i="15"/>
  <c r="B4559" i="15"/>
  <c r="C4559" i="15"/>
  <c r="B4585" i="15"/>
  <c r="C4585" i="15"/>
  <c r="B4611" i="15"/>
  <c r="C4611" i="15"/>
  <c r="B4637" i="15"/>
  <c r="C4637" i="15"/>
  <c r="B4663" i="15"/>
  <c r="C4663" i="15"/>
  <c r="B4689" i="15"/>
  <c r="C4689" i="15"/>
  <c r="B4715" i="15"/>
  <c r="C4715" i="15"/>
  <c r="B4741" i="15"/>
  <c r="C4741" i="15"/>
  <c r="B4767" i="15"/>
  <c r="C4767" i="15"/>
  <c r="B4793" i="15"/>
  <c r="C4793" i="15"/>
  <c r="B4819" i="15"/>
  <c r="C4819" i="15"/>
  <c r="B4845" i="15"/>
  <c r="C4845" i="15"/>
  <c r="B4871" i="15"/>
  <c r="C4871" i="15"/>
  <c r="B4897" i="15"/>
  <c r="C4897" i="15"/>
  <c r="B4923" i="15"/>
  <c r="C4923" i="15"/>
  <c r="B4949" i="15"/>
  <c r="C4949" i="15"/>
  <c r="B4975" i="15"/>
  <c r="C4975" i="15"/>
  <c r="B5001" i="15"/>
  <c r="C5001" i="15"/>
  <c r="B5027" i="15"/>
  <c r="C5027" i="15"/>
  <c r="B5053" i="15"/>
  <c r="C5053" i="15"/>
  <c r="B5079" i="15"/>
  <c r="C5079" i="15"/>
  <c r="B5105" i="15"/>
  <c r="C5105" i="15"/>
  <c r="B5131" i="15"/>
  <c r="C5131" i="15"/>
  <c r="B5157" i="15"/>
  <c r="C5157" i="15"/>
  <c r="B5183" i="15"/>
  <c r="C5183" i="15"/>
  <c r="B5209" i="15"/>
  <c r="C5209" i="15"/>
  <c r="B5235" i="15"/>
  <c r="C5235" i="15"/>
  <c r="B5261" i="15"/>
  <c r="C5261" i="15"/>
  <c r="B5287" i="15"/>
  <c r="C5287" i="15"/>
  <c r="B5313" i="15"/>
  <c r="C5313" i="15"/>
  <c r="B5339" i="15"/>
  <c r="C5339" i="15"/>
  <c r="B5365" i="15"/>
  <c r="C5365" i="15"/>
  <c r="B5391" i="15"/>
  <c r="C5391" i="15"/>
  <c r="B5417" i="15"/>
  <c r="C5417" i="15"/>
  <c r="B5443" i="15"/>
  <c r="C5443" i="15"/>
  <c r="B5469" i="15"/>
  <c r="C5469" i="15"/>
  <c r="B5495" i="15"/>
  <c r="C5495" i="15"/>
  <c r="B5521" i="15"/>
  <c r="C5521" i="15"/>
  <c r="B5547" i="15"/>
  <c r="C5547" i="15"/>
  <c r="B5573" i="15"/>
  <c r="C5573" i="15"/>
  <c r="B5599" i="15"/>
  <c r="C5599" i="15"/>
  <c r="B5625" i="15"/>
  <c r="C5625" i="15"/>
  <c r="B5651" i="15"/>
  <c r="C5651" i="15"/>
  <c r="B5677" i="15"/>
  <c r="C5677" i="15"/>
  <c r="B5703" i="15"/>
  <c r="C5703" i="15"/>
  <c r="B5729" i="15"/>
  <c r="C5729" i="15"/>
  <c r="B5755" i="15"/>
  <c r="C5755" i="15"/>
  <c r="B5781" i="15"/>
  <c r="C5781" i="15"/>
  <c r="B5807" i="15"/>
  <c r="C5807" i="15"/>
  <c r="B5833" i="15"/>
  <c r="C5833" i="15"/>
  <c r="B5859" i="15"/>
  <c r="C5859" i="15"/>
  <c r="B5885" i="15"/>
  <c r="C5885" i="15"/>
  <c r="B5911" i="15"/>
  <c r="C5911" i="15"/>
  <c r="B5937" i="15"/>
  <c r="C5937" i="15"/>
  <c r="B5963" i="15"/>
  <c r="C5963" i="15"/>
  <c r="B5989" i="15"/>
  <c r="C5989" i="15"/>
  <c r="B6015" i="15"/>
  <c r="C6015" i="15"/>
  <c r="B6041" i="15"/>
  <c r="C6041" i="15"/>
  <c r="B6067" i="15"/>
  <c r="C6067" i="15"/>
  <c r="B6093" i="15"/>
  <c r="C6093" i="15"/>
  <c r="B6119" i="15"/>
  <c r="C6119" i="15"/>
  <c r="B6145" i="15"/>
  <c r="C6145" i="15"/>
  <c r="B6171" i="15"/>
  <c r="C6171" i="15"/>
  <c r="B6197" i="15"/>
  <c r="C6197" i="15"/>
  <c r="B6223" i="15"/>
  <c r="C6223" i="15"/>
  <c r="B6249" i="15"/>
  <c r="C6249" i="15"/>
  <c r="B6275" i="15"/>
  <c r="C6275" i="15"/>
  <c r="B6301" i="15"/>
  <c r="C6301" i="15"/>
  <c r="B6327" i="15"/>
  <c r="C6327" i="15"/>
  <c r="B6353" i="15"/>
  <c r="C6353" i="15"/>
  <c r="B6379" i="15"/>
  <c r="C6379" i="15"/>
  <c r="B6405" i="15"/>
  <c r="C6405" i="15"/>
  <c r="B6431" i="15"/>
  <c r="C6431" i="15"/>
  <c r="B6457" i="15"/>
  <c r="C6457" i="15"/>
  <c r="B6483" i="15"/>
  <c r="C6483" i="15"/>
  <c r="B6509" i="15"/>
  <c r="C6509" i="15"/>
  <c r="B6535" i="15"/>
  <c r="C6535" i="15"/>
  <c r="B6561" i="15"/>
  <c r="C6561" i="15"/>
  <c r="B6587" i="15"/>
  <c r="C6587" i="15"/>
  <c r="B6613" i="15"/>
  <c r="C6613" i="15"/>
  <c r="B6639" i="15"/>
  <c r="C6639" i="15"/>
  <c r="B6665" i="15"/>
  <c r="C6665" i="15"/>
  <c r="B6691" i="15"/>
  <c r="C6691" i="15"/>
  <c r="B6717" i="15"/>
  <c r="C6717" i="15"/>
  <c r="B6743" i="15"/>
  <c r="C6743" i="15"/>
  <c r="B6769" i="15"/>
  <c r="C6769" i="15"/>
  <c r="B6795" i="15"/>
  <c r="C6795" i="15"/>
  <c r="B6821" i="15"/>
  <c r="C6821" i="15"/>
  <c r="B6847" i="15"/>
  <c r="C6847" i="15"/>
  <c r="B6873" i="15"/>
  <c r="C6873" i="15"/>
  <c r="B6899" i="15"/>
  <c r="C6899" i="15"/>
  <c r="B6925" i="15"/>
  <c r="C6925" i="15"/>
  <c r="B6951" i="15"/>
  <c r="C6951" i="15"/>
  <c r="B6977" i="15"/>
  <c r="C6977" i="15"/>
  <c r="B7003" i="15"/>
  <c r="C7003" i="15"/>
  <c r="B7029" i="15"/>
  <c r="C7029" i="15"/>
  <c r="B7055" i="15"/>
  <c r="C7055" i="15"/>
  <c r="B7081" i="15"/>
  <c r="C7081" i="15"/>
  <c r="B7107" i="15"/>
  <c r="C7107" i="15"/>
  <c r="B7133" i="15"/>
  <c r="C7133" i="15"/>
  <c r="B7159" i="15"/>
  <c r="C7159" i="15"/>
  <c r="B7185" i="15"/>
  <c r="C7185" i="15"/>
  <c r="B7211" i="15"/>
  <c r="C7211" i="15"/>
  <c r="B7237" i="15"/>
  <c r="C7237" i="15"/>
  <c r="B7263" i="15"/>
  <c r="C7263" i="15"/>
  <c r="B7289" i="15"/>
  <c r="C7289" i="15"/>
  <c r="B7315" i="15"/>
  <c r="C7315" i="15"/>
  <c r="B7341" i="15"/>
  <c r="C7341" i="15"/>
  <c r="B7367" i="15"/>
  <c r="C7367" i="15"/>
  <c r="B7393" i="15"/>
  <c r="C7393" i="15"/>
  <c r="B7419" i="15"/>
  <c r="C7419" i="15"/>
  <c r="B7445" i="15"/>
  <c r="C7445" i="15"/>
  <c r="B7471" i="15"/>
  <c r="C7471" i="15"/>
  <c r="B7497" i="15"/>
  <c r="C7497" i="15"/>
  <c r="B7523" i="15"/>
  <c r="C7523" i="15"/>
  <c r="B7549" i="15"/>
  <c r="C7549" i="15"/>
  <c r="B7575" i="15"/>
  <c r="C7575" i="15"/>
  <c r="B7601" i="15"/>
  <c r="C7601" i="15"/>
  <c r="B7627" i="15"/>
  <c r="C7627" i="15"/>
  <c r="B7653" i="15"/>
  <c r="C7653" i="15"/>
  <c r="B7679" i="15"/>
  <c r="C7679" i="15"/>
  <c r="B7705" i="15"/>
  <c r="C7705" i="15"/>
  <c r="B7731" i="15"/>
  <c r="C7731" i="15"/>
  <c r="B7757" i="15"/>
  <c r="C7757" i="15"/>
  <c r="B7783" i="15"/>
  <c r="C7783" i="15"/>
  <c r="B7809" i="15"/>
  <c r="C7809" i="15"/>
  <c r="B7835" i="15"/>
  <c r="C7835" i="15"/>
  <c r="B7861" i="15"/>
  <c r="C7861" i="15"/>
  <c r="B7887" i="15"/>
  <c r="C7887" i="15"/>
  <c r="B7913" i="15"/>
  <c r="C7913" i="15"/>
  <c r="B7939" i="15"/>
  <c r="C7939" i="15"/>
  <c r="B7965" i="15"/>
  <c r="C7965" i="15"/>
  <c r="B7991" i="15"/>
  <c r="C7991" i="15"/>
  <c r="B8017" i="15"/>
  <c r="C8017" i="15"/>
  <c r="B8043" i="15"/>
  <c r="C8043" i="15"/>
  <c r="B8069" i="15"/>
  <c r="C8069" i="15"/>
  <c r="B8095" i="15"/>
  <c r="C8095" i="15"/>
  <c r="B8121" i="15"/>
  <c r="C8121" i="15"/>
  <c r="B8147" i="15"/>
  <c r="C8147" i="15"/>
  <c r="B8173" i="15"/>
  <c r="C8173" i="15"/>
  <c r="B8199" i="15"/>
  <c r="C8199" i="15"/>
  <c r="B8225" i="15"/>
  <c r="C8225" i="15"/>
  <c r="B8251" i="15"/>
  <c r="C8251" i="15"/>
  <c r="B8277" i="15"/>
  <c r="C8277" i="15"/>
  <c r="B8303" i="15"/>
  <c r="C8303" i="15"/>
  <c r="B8329" i="15"/>
  <c r="C8329" i="15"/>
  <c r="B8355" i="15"/>
  <c r="C8355" i="15"/>
  <c r="B8381" i="15"/>
  <c r="C8381" i="15"/>
  <c r="B8407" i="15"/>
  <c r="C8407" i="15"/>
  <c r="B8433" i="15"/>
  <c r="C8433" i="15"/>
  <c r="B8459" i="15"/>
  <c r="C8459" i="15"/>
  <c r="B8485" i="15"/>
  <c r="C8485" i="15"/>
  <c r="B8511" i="15"/>
  <c r="C8511" i="15"/>
  <c r="B8537" i="15"/>
  <c r="C8537" i="15"/>
  <c r="B8563" i="15"/>
  <c r="C8563" i="15"/>
  <c r="B8589" i="15"/>
  <c r="C8589" i="15"/>
  <c r="B8615" i="15"/>
  <c r="C8615" i="15"/>
  <c r="B8641" i="15"/>
  <c r="C8641" i="15"/>
  <c r="B8667" i="15"/>
  <c r="C8667" i="15"/>
  <c r="B8693" i="15"/>
  <c r="C8693" i="15"/>
  <c r="B8719" i="15"/>
  <c r="C8719" i="15"/>
  <c r="B8745" i="15"/>
  <c r="C8745" i="15"/>
  <c r="B8771" i="15"/>
  <c r="C8771" i="15"/>
  <c r="B8797" i="15"/>
  <c r="C8797" i="15"/>
  <c r="B8823" i="15"/>
  <c r="C8823" i="15"/>
  <c r="B8849" i="15"/>
  <c r="C8849" i="15"/>
  <c r="B8875" i="15"/>
  <c r="C8875" i="15"/>
  <c r="B8901" i="15"/>
  <c r="C8901" i="15"/>
  <c r="B8927" i="15"/>
  <c r="C8927" i="15"/>
  <c r="B8953" i="15"/>
  <c r="C8953" i="15"/>
  <c r="B8979" i="15"/>
  <c r="C8979" i="15"/>
  <c r="B9005" i="15"/>
  <c r="C9005" i="15"/>
  <c r="B9031" i="15"/>
  <c r="C9031" i="15"/>
  <c r="B9057" i="15"/>
  <c r="C9057" i="15"/>
  <c r="B9083" i="15"/>
  <c r="C9083" i="15"/>
  <c r="B9109" i="15"/>
  <c r="C9109" i="15"/>
  <c r="B9135" i="15"/>
  <c r="C9135" i="15"/>
  <c r="B9161" i="15"/>
  <c r="C9161" i="15"/>
  <c r="B9187" i="15"/>
  <c r="C9187" i="15"/>
  <c r="B9213" i="15"/>
  <c r="C9213" i="15"/>
  <c r="B9239" i="15"/>
  <c r="C9239" i="15"/>
  <c r="B9265" i="15"/>
  <c r="C9265" i="15"/>
  <c r="B9291" i="15"/>
  <c r="C9291" i="15"/>
  <c r="B9317" i="15"/>
  <c r="C9317" i="15"/>
  <c r="B9343" i="15"/>
  <c r="C9343" i="15"/>
  <c r="B9369" i="15"/>
  <c r="C9369" i="15"/>
  <c r="B9395" i="15"/>
  <c r="C9395" i="15"/>
  <c r="B9421" i="15"/>
  <c r="C9421" i="15"/>
  <c r="B9447" i="15"/>
  <c r="C9447" i="15"/>
  <c r="B9473" i="15"/>
  <c r="C9473" i="15"/>
  <c r="B9499" i="15"/>
  <c r="C9499" i="15"/>
  <c r="B9525" i="15"/>
  <c r="C9525" i="15"/>
  <c r="B9551" i="15"/>
  <c r="C9551" i="15"/>
  <c r="B9577" i="15"/>
  <c r="C9577" i="15"/>
  <c r="B9603" i="15"/>
  <c r="C9603" i="15"/>
  <c r="B9629" i="15"/>
  <c r="C9629" i="15"/>
  <c r="B9655" i="15"/>
  <c r="C9655" i="15"/>
  <c r="B9681" i="15"/>
  <c r="C9681" i="15"/>
  <c r="B9707" i="15"/>
  <c r="C9707" i="15"/>
  <c r="B9733" i="15"/>
  <c r="C9733" i="15"/>
  <c r="B9759" i="15"/>
  <c r="C9759" i="15"/>
  <c r="B9785" i="15"/>
  <c r="C9785" i="15"/>
  <c r="B9811" i="15"/>
  <c r="C9811" i="15"/>
  <c r="B9837" i="15"/>
  <c r="C9837" i="15"/>
  <c r="B9863" i="15"/>
  <c r="C9863" i="15"/>
  <c r="B9889" i="15"/>
  <c r="C9889" i="15"/>
  <c r="B9915" i="15"/>
  <c r="C9915" i="15"/>
  <c r="B9941" i="15"/>
  <c r="C9941" i="15"/>
  <c r="B9967" i="15"/>
  <c r="C9967" i="15"/>
  <c r="B9993" i="15"/>
  <c r="C9993" i="15"/>
  <c r="B10019" i="15"/>
  <c r="C10019" i="15"/>
  <c r="B10045" i="15"/>
  <c r="C10045" i="15"/>
  <c r="B10071" i="15"/>
  <c r="C10071" i="15"/>
  <c r="B10097" i="15"/>
  <c r="C10097" i="15"/>
  <c r="B10123" i="15"/>
  <c r="C10123" i="15"/>
  <c r="B10149" i="15"/>
  <c r="C10149" i="15"/>
  <c r="B10175" i="15"/>
  <c r="C10175" i="15"/>
  <c r="B10201" i="15"/>
  <c r="C10201" i="15"/>
  <c r="B10227" i="15"/>
  <c r="C10227" i="15"/>
  <c r="B10253" i="15"/>
  <c r="C10253" i="15"/>
  <c r="B10279" i="15"/>
  <c r="C10279" i="15"/>
  <c r="B10305" i="15"/>
  <c r="C10305" i="15"/>
  <c r="B10331" i="15"/>
  <c r="C10331" i="15"/>
  <c r="B10357" i="15"/>
  <c r="C10357" i="15"/>
  <c r="B10383" i="15"/>
  <c r="C10383" i="15"/>
  <c r="B10409" i="15"/>
  <c r="C10409" i="15"/>
  <c r="B10435" i="15"/>
  <c r="C10435" i="15"/>
  <c r="B10461" i="15"/>
  <c r="C10461" i="15"/>
  <c r="B10487" i="15"/>
  <c r="C10487" i="15"/>
  <c r="B10513" i="15"/>
  <c r="C10513" i="15"/>
  <c r="B10539" i="15"/>
  <c r="C10539" i="15"/>
  <c r="B10565" i="15"/>
  <c r="C10565" i="15"/>
  <c r="B10591" i="15"/>
  <c r="C10591" i="15"/>
  <c r="B10617" i="15"/>
  <c r="C10617" i="15"/>
  <c r="B10643" i="15"/>
  <c r="C10643" i="15"/>
  <c r="B10669" i="15"/>
  <c r="C10669" i="15"/>
  <c r="B10695" i="15"/>
  <c r="C10695" i="15"/>
  <c r="B10721" i="15"/>
  <c r="C10721" i="15"/>
  <c r="B10747" i="15"/>
  <c r="C10747" i="15"/>
  <c r="B10773" i="15"/>
  <c r="C10773" i="15"/>
  <c r="B10799" i="15"/>
  <c r="C10799" i="15"/>
  <c r="B10825" i="15"/>
  <c r="C10825" i="15"/>
  <c r="B10851" i="15"/>
  <c r="C10851" i="15"/>
  <c r="B10877" i="15"/>
  <c r="C10877" i="15"/>
  <c r="B10903" i="15"/>
  <c r="C10903" i="15"/>
  <c r="B10929" i="15"/>
  <c r="C10929" i="15"/>
  <c r="B10955" i="15"/>
  <c r="C10955" i="15"/>
  <c r="B10981" i="15"/>
  <c r="C10981" i="15"/>
  <c r="B11007" i="15"/>
  <c r="C11007" i="15"/>
  <c r="B11033" i="15"/>
  <c r="C11033" i="15"/>
  <c r="B11059" i="15"/>
  <c r="C11059" i="15"/>
  <c r="B11085" i="15"/>
  <c r="C11085" i="15"/>
  <c r="B11111" i="15"/>
  <c r="C11111" i="15"/>
  <c r="B11137" i="15"/>
  <c r="C11137" i="15"/>
  <c r="B11163" i="15"/>
  <c r="C11163" i="15"/>
  <c r="B11189" i="15"/>
  <c r="C11189" i="15"/>
  <c r="B11215" i="15"/>
  <c r="C11215" i="15"/>
  <c r="B11241" i="15"/>
  <c r="C11241" i="15"/>
  <c r="B11267" i="15"/>
  <c r="C11267" i="15"/>
  <c r="B11293" i="15"/>
  <c r="C11293" i="15"/>
  <c r="B11319" i="15"/>
  <c r="C11319" i="15"/>
  <c r="B11345" i="15"/>
  <c r="C11345" i="15"/>
  <c r="B11371" i="15"/>
  <c r="C11371" i="15"/>
  <c r="B11397" i="15"/>
  <c r="C11397" i="15"/>
  <c r="B11423" i="15"/>
  <c r="C11423" i="15"/>
  <c r="B11449" i="15"/>
  <c r="C11449" i="15"/>
  <c r="B11475" i="15"/>
  <c r="C11475" i="15"/>
  <c r="B11501" i="15"/>
  <c r="C11501" i="15"/>
  <c r="B11527" i="15"/>
  <c r="C11527" i="15"/>
  <c r="B11553" i="15"/>
  <c r="C11553" i="15"/>
  <c r="B11579" i="15"/>
  <c r="C11579" i="15"/>
  <c r="B11605" i="15"/>
  <c r="C11605" i="15"/>
  <c r="B11631" i="15"/>
  <c r="C11631" i="15"/>
  <c r="B11657" i="15"/>
  <c r="C11657" i="15"/>
  <c r="B11683" i="15"/>
  <c r="C11683" i="15"/>
  <c r="B11709" i="15"/>
  <c r="C11709" i="15"/>
  <c r="B11735" i="15"/>
  <c r="C11735" i="15"/>
  <c r="B11761" i="15"/>
  <c r="C11761" i="15"/>
  <c r="B11787" i="15"/>
  <c r="C11787" i="15"/>
  <c r="B11813" i="15"/>
  <c r="C11813" i="15"/>
  <c r="B11839" i="15"/>
  <c r="C11839" i="15"/>
  <c r="B11865" i="15"/>
  <c r="C11865" i="15"/>
  <c r="B11891" i="15"/>
  <c r="C11891" i="15"/>
  <c r="B11917" i="15"/>
  <c r="C11917" i="15"/>
  <c r="B11943" i="15"/>
  <c r="C11943" i="15"/>
  <c r="B11969" i="15"/>
  <c r="C11969" i="15"/>
  <c r="B11995" i="15"/>
  <c r="C11995" i="15"/>
  <c r="B12021" i="15"/>
  <c r="C12021" i="15"/>
  <c r="B12047" i="15"/>
  <c r="C12047" i="15"/>
  <c r="B12073" i="15"/>
  <c r="C12073" i="15"/>
  <c r="B12099" i="15"/>
  <c r="C12099" i="15"/>
  <c r="B12125" i="15"/>
  <c r="C12125" i="15"/>
  <c r="B12151" i="15"/>
  <c r="C12151" i="15"/>
  <c r="B12177" i="15"/>
  <c r="C12177" i="15"/>
  <c r="B12203" i="15"/>
  <c r="C12203" i="15"/>
  <c r="B12229" i="15"/>
  <c r="C12229" i="15"/>
  <c r="B12255" i="15"/>
  <c r="C12255" i="15"/>
  <c r="B12281" i="15"/>
  <c r="C12281" i="15"/>
  <c r="B12307" i="15"/>
  <c r="C12307" i="15"/>
  <c r="B12333" i="15"/>
  <c r="C12333" i="15"/>
  <c r="B12359" i="15"/>
  <c r="C12359" i="15"/>
  <c r="B12385" i="15"/>
  <c r="C12385" i="15"/>
  <c r="B12411" i="15"/>
  <c r="C12411" i="15"/>
  <c r="B12437" i="15"/>
  <c r="C12437" i="15"/>
  <c r="B12463" i="15"/>
  <c r="C12463" i="15"/>
  <c r="B12489" i="15"/>
  <c r="C12489" i="15"/>
  <c r="B12515" i="15"/>
  <c r="C12515" i="15"/>
  <c r="B12541" i="15"/>
  <c r="C12541" i="15"/>
  <c r="B12567" i="15"/>
  <c r="C12567" i="15"/>
  <c r="B12593" i="15"/>
  <c r="C12593" i="15"/>
  <c r="B12619" i="15"/>
  <c r="C12619" i="15"/>
  <c r="B12645" i="15"/>
  <c r="C12645" i="15"/>
  <c r="B12671" i="15"/>
  <c r="C12671" i="15"/>
  <c r="B12697" i="15"/>
  <c r="C12697" i="15"/>
  <c r="B12723" i="15"/>
  <c r="C12723" i="15"/>
  <c r="B12749" i="15"/>
  <c r="C12749" i="15"/>
  <c r="B12775" i="15"/>
  <c r="C12775" i="15"/>
  <c r="B12801" i="15"/>
  <c r="C12801" i="15"/>
  <c r="B12827" i="15"/>
  <c r="C12827" i="15"/>
  <c r="B12853" i="15"/>
  <c r="C12853" i="15"/>
  <c r="B12879" i="15"/>
  <c r="C12879" i="15"/>
  <c r="B12905" i="15"/>
  <c r="C12905" i="15"/>
  <c r="B12931" i="15"/>
  <c r="C12931" i="15"/>
  <c r="B12957" i="15"/>
  <c r="C12957" i="15"/>
  <c r="B12983" i="15"/>
  <c r="C12983" i="15"/>
  <c r="B13009" i="15"/>
  <c r="C13009" i="15"/>
  <c r="B13035" i="15"/>
  <c r="C13035" i="15"/>
  <c r="B13061" i="15"/>
  <c r="C13061" i="15"/>
  <c r="B13087" i="15"/>
  <c r="C13087" i="15"/>
  <c r="B13113" i="15"/>
  <c r="C13113" i="15"/>
  <c r="B13139" i="15"/>
  <c r="C13139" i="15"/>
  <c r="B13165" i="15"/>
  <c r="C13165" i="15"/>
  <c r="B13191" i="15"/>
  <c r="C13191" i="15"/>
  <c r="B13217" i="15"/>
  <c r="C13217" i="15"/>
  <c r="B13243" i="15"/>
  <c r="C13243" i="15"/>
  <c r="B13269" i="15"/>
  <c r="C13269" i="15"/>
  <c r="B13295" i="15"/>
  <c r="C13295" i="15"/>
  <c r="B13321" i="15"/>
  <c r="C13321" i="15"/>
  <c r="B13347" i="15"/>
  <c r="C13347" i="15"/>
  <c r="B13373" i="15"/>
  <c r="C13373" i="15"/>
  <c r="B13399" i="15"/>
  <c r="C13399" i="15"/>
  <c r="B13425" i="15"/>
  <c r="C13425" i="15"/>
  <c r="B13451" i="15"/>
  <c r="C13451" i="15"/>
  <c r="B13477" i="15"/>
  <c r="C13477" i="15"/>
  <c r="B13503" i="15"/>
  <c r="C13503" i="15"/>
  <c r="B13529" i="15"/>
  <c r="C13529" i="15"/>
  <c r="B13555" i="15"/>
  <c r="C13555" i="15"/>
  <c r="B13581" i="15"/>
  <c r="C13581" i="15"/>
  <c r="B13607" i="15"/>
  <c r="C13607" i="15"/>
  <c r="B13633" i="15"/>
  <c r="C13633" i="15"/>
  <c r="B13659" i="15"/>
  <c r="C13659" i="15"/>
  <c r="B13685" i="15"/>
  <c r="C13685" i="15"/>
  <c r="B13711" i="15"/>
  <c r="C13711" i="15"/>
  <c r="B13737" i="15"/>
  <c r="C13737" i="15"/>
  <c r="B13763" i="15"/>
  <c r="C13763" i="15"/>
  <c r="B13789" i="15"/>
  <c r="C13789" i="15"/>
  <c r="B13815" i="15"/>
  <c r="C13815" i="15"/>
  <c r="B13841" i="15"/>
  <c r="C13841" i="15"/>
  <c r="B13867" i="15"/>
  <c r="C13867" i="15"/>
  <c r="B13893" i="15"/>
  <c r="C13893" i="15"/>
  <c r="B13919" i="15"/>
  <c r="C13919" i="15"/>
  <c r="B13945" i="15"/>
  <c r="C13945" i="15"/>
  <c r="B13971" i="15"/>
  <c r="C13971" i="15"/>
  <c r="B13997" i="15"/>
  <c r="C13997" i="15"/>
  <c r="B14023" i="15"/>
  <c r="C14023" i="15"/>
  <c r="B14049" i="15"/>
  <c r="C14049" i="15"/>
  <c r="B14075" i="15"/>
  <c r="C14075" i="15"/>
  <c r="B14101" i="15"/>
  <c r="C14101" i="15"/>
  <c r="B14127" i="15"/>
  <c r="C14127" i="15"/>
  <c r="B14153" i="15"/>
  <c r="C14153" i="15"/>
  <c r="B14179" i="15"/>
  <c r="C14179" i="15"/>
  <c r="B14205" i="15"/>
  <c r="C14205" i="15"/>
  <c r="B14231" i="15"/>
  <c r="C14231" i="15"/>
  <c r="B14257" i="15"/>
  <c r="C14257" i="15"/>
  <c r="B14283" i="15"/>
  <c r="C14283" i="15"/>
  <c r="B14309" i="15"/>
  <c r="C14309" i="15"/>
  <c r="B14335" i="15"/>
  <c r="C14335" i="15"/>
  <c r="B14361" i="15"/>
  <c r="C14361" i="15"/>
  <c r="B14387" i="15"/>
  <c r="C14387" i="15"/>
  <c r="B14413" i="15"/>
  <c r="C14413" i="15"/>
  <c r="B14439" i="15"/>
  <c r="C14439" i="15"/>
  <c r="B14465" i="15"/>
  <c r="C14465" i="15"/>
  <c r="B14491" i="15"/>
  <c r="C14491" i="15"/>
  <c r="B14517" i="15"/>
  <c r="C14517" i="15"/>
  <c r="B14543" i="15"/>
  <c r="C14543" i="15"/>
  <c r="B14569" i="15"/>
  <c r="C14569" i="15"/>
  <c r="B14595" i="15"/>
  <c r="C14595" i="15"/>
  <c r="B14621" i="15"/>
  <c r="C14621" i="15"/>
  <c r="B14647" i="15"/>
  <c r="C14647" i="15"/>
  <c r="B14673" i="15"/>
  <c r="C14673" i="15"/>
  <c r="B14699" i="15"/>
  <c r="C14699" i="15"/>
  <c r="B14725" i="15"/>
  <c r="C14725" i="15"/>
  <c r="B14751" i="15"/>
  <c r="C14751" i="15"/>
  <c r="B14777" i="15"/>
  <c r="C14777" i="15"/>
  <c r="B14803" i="15"/>
  <c r="C14803" i="15"/>
  <c r="B14829" i="15"/>
  <c r="C14829" i="15"/>
  <c r="B14855" i="15"/>
  <c r="C14855" i="15"/>
  <c r="B14881" i="15"/>
  <c r="C14881" i="15"/>
  <c r="B14907" i="15"/>
  <c r="C14907" i="15"/>
  <c r="B14933" i="15"/>
  <c r="C14933" i="15"/>
  <c r="B14959" i="15"/>
  <c r="C14959" i="15"/>
  <c r="B14985" i="15"/>
  <c r="C14985" i="15"/>
  <c r="B15011" i="15"/>
  <c r="C15011" i="15"/>
  <c r="B15037" i="15"/>
  <c r="C15037" i="15"/>
  <c r="B15063" i="15"/>
  <c r="C15063" i="15"/>
  <c r="B15089" i="15"/>
  <c r="C15089" i="15"/>
  <c r="B15115" i="15"/>
  <c r="C15115" i="15"/>
  <c r="B15141" i="15"/>
  <c r="C15141" i="15"/>
  <c r="B15167" i="15"/>
  <c r="C15167" i="15"/>
  <c r="B15193" i="15"/>
  <c r="C15193" i="15"/>
  <c r="B15219" i="15"/>
  <c r="C15219" i="15"/>
  <c r="B15245" i="15"/>
  <c r="C15245" i="15"/>
  <c r="B15271" i="15"/>
  <c r="C15271" i="15"/>
  <c r="B15297" i="15"/>
  <c r="C15297" i="15"/>
  <c r="B15323" i="15"/>
  <c r="C15323" i="15"/>
  <c r="B15349" i="15"/>
  <c r="C15349" i="15"/>
  <c r="B15375" i="15"/>
  <c r="C15375" i="15"/>
  <c r="B15401" i="15"/>
  <c r="C15401" i="15"/>
  <c r="B15427" i="15"/>
  <c r="C15427" i="15"/>
  <c r="B15453" i="15"/>
  <c r="C15453" i="15"/>
  <c r="B15479" i="15"/>
  <c r="C15479" i="15"/>
  <c r="B15505" i="15"/>
  <c r="C15505" i="15"/>
  <c r="B15531" i="15"/>
  <c r="C15531" i="15"/>
  <c r="B15557" i="15"/>
  <c r="C15557" i="15"/>
  <c r="B15583" i="15"/>
  <c r="C15583" i="15"/>
  <c r="B15609" i="15"/>
  <c r="C15609" i="15"/>
  <c r="B15635" i="15"/>
  <c r="C15635" i="15"/>
  <c r="B15661" i="15"/>
  <c r="C15661" i="15"/>
  <c r="B15687" i="15"/>
  <c r="C15687" i="15"/>
  <c r="B15713" i="15"/>
  <c r="C15713" i="15"/>
  <c r="B15739" i="15"/>
  <c r="C15739" i="15"/>
  <c r="B15765" i="15"/>
  <c r="C15765" i="15"/>
  <c r="B15791" i="15"/>
  <c r="C15791" i="15"/>
  <c r="B15817" i="15"/>
  <c r="C15817" i="15"/>
  <c r="B15843" i="15"/>
  <c r="C15843" i="15"/>
  <c r="B15869" i="15"/>
  <c r="C15869" i="15"/>
  <c r="B15895" i="15"/>
  <c r="C15895" i="15"/>
  <c r="B15921" i="15"/>
  <c r="C15921" i="15"/>
  <c r="B15947" i="15"/>
  <c r="C15947" i="15"/>
  <c r="B15973" i="15"/>
  <c r="C15973" i="15"/>
  <c r="B15999" i="15"/>
  <c r="C15999" i="15"/>
  <c r="B16025" i="15"/>
  <c r="C16025" i="15"/>
  <c r="B16051" i="15"/>
  <c r="C16051" i="15"/>
  <c r="B16077" i="15"/>
  <c r="C16077" i="15"/>
  <c r="B16103" i="15"/>
  <c r="C16103" i="15"/>
  <c r="B16129" i="15"/>
  <c r="C16129" i="15"/>
  <c r="B16155" i="15"/>
  <c r="C16155" i="15"/>
  <c r="B16181" i="15"/>
  <c r="C16181" i="15"/>
  <c r="B16207" i="15"/>
  <c r="C16207" i="15"/>
  <c r="B16233" i="15"/>
  <c r="C16233" i="15"/>
  <c r="B16259" i="15"/>
  <c r="C16259" i="15"/>
  <c r="B16285" i="15"/>
  <c r="C16285" i="15"/>
  <c r="B16311" i="15"/>
  <c r="C16311" i="15"/>
  <c r="B16337" i="15"/>
  <c r="C16337" i="15"/>
  <c r="B16363" i="15"/>
  <c r="C16363" i="15"/>
  <c r="B16389" i="15"/>
  <c r="C16389" i="15"/>
  <c r="B16415" i="15"/>
  <c r="C16415" i="15"/>
  <c r="B16441" i="15"/>
  <c r="C16441" i="15"/>
  <c r="B16467" i="15"/>
  <c r="C16467" i="15"/>
  <c r="B16493" i="15"/>
  <c r="C16493" i="15"/>
  <c r="B16519" i="15"/>
  <c r="C16519" i="15"/>
  <c r="B16545" i="15"/>
  <c r="C16545" i="15"/>
  <c r="B16571" i="15"/>
  <c r="C16571" i="15"/>
  <c r="B16597" i="15"/>
  <c r="C16597" i="15"/>
  <c r="B16623" i="15"/>
  <c r="C16623" i="15"/>
  <c r="B16649" i="15"/>
  <c r="C16649" i="15"/>
  <c r="B16675" i="15"/>
  <c r="C16675" i="15"/>
  <c r="B16701" i="15"/>
  <c r="C16701" i="15"/>
  <c r="B16727" i="15"/>
  <c r="C16727" i="15"/>
  <c r="B16753" i="15"/>
  <c r="C16753" i="15"/>
  <c r="B16779" i="15"/>
  <c r="C16779" i="15"/>
  <c r="B16805" i="15"/>
  <c r="C16805" i="15"/>
  <c r="B16831" i="15"/>
  <c r="C16831" i="15"/>
  <c r="B16857" i="15"/>
  <c r="C16857" i="15"/>
  <c r="B16883" i="15"/>
  <c r="C16883" i="15"/>
  <c r="B16909" i="15"/>
  <c r="C16909" i="15"/>
  <c r="B16935" i="15"/>
  <c r="C16935" i="15"/>
  <c r="B16961" i="15"/>
  <c r="C16961" i="15"/>
  <c r="B16987" i="15"/>
  <c r="C16987" i="15"/>
  <c r="B17013" i="15"/>
  <c r="C17013" i="15"/>
  <c r="B17039" i="15"/>
  <c r="C17039" i="15"/>
  <c r="B17065" i="15"/>
  <c r="C17065" i="15"/>
  <c r="B17091" i="15"/>
  <c r="C17091" i="15"/>
  <c r="B17117" i="15"/>
  <c r="C17117" i="15"/>
  <c r="B17143" i="15"/>
  <c r="C17143" i="15"/>
  <c r="B17169" i="15"/>
  <c r="C17169" i="15"/>
  <c r="B17195" i="15"/>
  <c r="C17195" i="15"/>
  <c r="B17221" i="15"/>
  <c r="C17221" i="15"/>
  <c r="B17247" i="15"/>
  <c r="C17247" i="15"/>
  <c r="B17273" i="15"/>
  <c r="C17273" i="15"/>
  <c r="B17299" i="15"/>
  <c r="C17299" i="15"/>
  <c r="B17325" i="15"/>
  <c r="C17325" i="15"/>
  <c r="B17351" i="15"/>
  <c r="C17351" i="15"/>
  <c r="B17377" i="15"/>
  <c r="C17377" i="15"/>
  <c r="B17403" i="15"/>
  <c r="C17403" i="15"/>
  <c r="B17429" i="15"/>
  <c r="C17429" i="15"/>
  <c r="B17455" i="15"/>
  <c r="C17455" i="15"/>
  <c r="B17481" i="15"/>
  <c r="C17481" i="15"/>
  <c r="B17507" i="15"/>
  <c r="C17507" i="15"/>
  <c r="B17533" i="15"/>
  <c r="C17533" i="15"/>
  <c r="B17559" i="15"/>
  <c r="C17559" i="15"/>
  <c r="B17585" i="15"/>
  <c r="C17585" i="15"/>
  <c r="B17611" i="15"/>
  <c r="C17611" i="15"/>
  <c r="B17637" i="15"/>
  <c r="C17637" i="15"/>
  <c r="B17663" i="15"/>
  <c r="C17663" i="15"/>
  <c r="B17689" i="15"/>
  <c r="C17689" i="15"/>
  <c r="B17715" i="15"/>
  <c r="C17715" i="15"/>
  <c r="B17741" i="15"/>
  <c r="C17741" i="15"/>
  <c r="B17767" i="15"/>
  <c r="C17767" i="15"/>
  <c r="B17793" i="15"/>
  <c r="C17793" i="15"/>
  <c r="B17819" i="15"/>
  <c r="C17819" i="15"/>
  <c r="B17845" i="15"/>
  <c r="C17845" i="15"/>
  <c r="B17871" i="15"/>
  <c r="C17871" i="15"/>
  <c r="B17897" i="15"/>
  <c r="C17897" i="15"/>
  <c r="B17923" i="15"/>
  <c r="C17923" i="15"/>
  <c r="B17949" i="15"/>
  <c r="C17949" i="15"/>
  <c r="B17975" i="15"/>
  <c r="C17975" i="15"/>
  <c r="B18001" i="15"/>
  <c r="C18001" i="15"/>
  <c r="B18027" i="15"/>
  <c r="C18027" i="15"/>
  <c r="B18053" i="15"/>
  <c r="C18053" i="15"/>
  <c r="B18079" i="15"/>
  <c r="C18079" i="15"/>
  <c r="B18105" i="15"/>
  <c r="C18105" i="15"/>
  <c r="B18131" i="15"/>
  <c r="C18131" i="15"/>
  <c r="B18157" i="15"/>
  <c r="C18157" i="15"/>
  <c r="B18183" i="15"/>
  <c r="C18183" i="15"/>
  <c r="B18209" i="15"/>
  <c r="C18209" i="15"/>
  <c r="B18235" i="15"/>
  <c r="C18235" i="15"/>
  <c r="B18261" i="15"/>
  <c r="C18261" i="15"/>
  <c r="B18287" i="15"/>
  <c r="C18287" i="15"/>
  <c r="B18313" i="15"/>
  <c r="C18313" i="15"/>
  <c r="B18339" i="15"/>
  <c r="C18339" i="15"/>
  <c r="B18365" i="15"/>
  <c r="C18365" i="15"/>
  <c r="B18391" i="15"/>
  <c r="C18391" i="15"/>
  <c r="B18417" i="15"/>
  <c r="C18417" i="15"/>
  <c r="B18443" i="15"/>
  <c r="C18443" i="15"/>
  <c r="B18469" i="15"/>
  <c r="C18469" i="15"/>
  <c r="B18495" i="15"/>
  <c r="C18495" i="15"/>
  <c r="B18521" i="15"/>
  <c r="C18521" i="15"/>
  <c r="B18547" i="15"/>
  <c r="C18547" i="15"/>
  <c r="B18573" i="15"/>
  <c r="C18573" i="15"/>
  <c r="B18599" i="15"/>
  <c r="C18599" i="15"/>
  <c r="B18625" i="15"/>
  <c r="C18625" i="15"/>
  <c r="B18651" i="15"/>
  <c r="C18651" i="15"/>
  <c r="B18677" i="15"/>
  <c r="C18677" i="15"/>
  <c r="B18703" i="15"/>
  <c r="C18703" i="15"/>
  <c r="B18729" i="15"/>
  <c r="C18729" i="15"/>
  <c r="B18755" i="15"/>
  <c r="C18755" i="15"/>
  <c r="B18781" i="15"/>
  <c r="C18781" i="15"/>
  <c r="B18807" i="15"/>
  <c r="C18807" i="15"/>
  <c r="B18833" i="15"/>
  <c r="C18833" i="15"/>
  <c r="B18859" i="15"/>
  <c r="C18859" i="15"/>
  <c r="B18885" i="15"/>
  <c r="C18885" i="15"/>
  <c r="B18911" i="15"/>
  <c r="C18911" i="15"/>
  <c r="B18937" i="15"/>
  <c r="C18937" i="15"/>
  <c r="B18963" i="15"/>
  <c r="C18963" i="15"/>
  <c r="B18989" i="15"/>
  <c r="C18989" i="15"/>
  <c r="B19015" i="15"/>
  <c r="C19015" i="15"/>
  <c r="B19041" i="15"/>
  <c r="C19041" i="15"/>
  <c r="B19067" i="15"/>
  <c r="C19067" i="15"/>
  <c r="B19093" i="15"/>
  <c r="C19093" i="15"/>
  <c r="B19119" i="15"/>
  <c r="C19119" i="15"/>
  <c r="B19145" i="15"/>
  <c r="C19145" i="15"/>
  <c r="B19171" i="15"/>
  <c r="C19171" i="15"/>
  <c r="B19197" i="15"/>
  <c r="C19197" i="15"/>
  <c r="B19223" i="15"/>
  <c r="C19223" i="15"/>
  <c r="B19249" i="15"/>
  <c r="C19249" i="15"/>
  <c r="B19275" i="15"/>
  <c r="C19275" i="15"/>
  <c r="B19301" i="15"/>
  <c r="C19301" i="15"/>
  <c r="B19327" i="15"/>
  <c r="C19327" i="15"/>
  <c r="B19353" i="15"/>
  <c r="C19353" i="15"/>
  <c r="B19379" i="15"/>
  <c r="C19379" i="15"/>
  <c r="B19405" i="15"/>
  <c r="C19405" i="15"/>
  <c r="B19431" i="15"/>
  <c r="C19431" i="15"/>
  <c r="B19457" i="15"/>
  <c r="C19457" i="15"/>
  <c r="B19483" i="15"/>
  <c r="C19483" i="15"/>
  <c r="B19509" i="15"/>
  <c r="C19509" i="15"/>
  <c r="B19535" i="15"/>
  <c r="C19535" i="15"/>
  <c r="B19561" i="15"/>
  <c r="C19561" i="15"/>
  <c r="B19587" i="15"/>
  <c r="C19587" i="15"/>
  <c r="B19613" i="15"/>
  <c r="C19613" i="15"/>
  <c r="B19639" i="15"/>
  <c r="C19639" i="15"/>
  <c r="B19665" i="15"/>
  <c r="C19665" i="15"/>
  <c r="B19691" i="15"/>
  <c r="C19691" i="15"/>
  <c r="B19717" i="15"/>
  <c r="C19717" i="15"/>
  <c r="B19743" i="15"/>
  <c r="C19743" i="15"/>
  <c r="B19769" i="15"/>
  <c r="C19769" i="15"/>
  <c r="B19795" i="15"/>
  <c r="C19795" i="15"/>
  <c r="B19821" i="15"/>
  <c r="C19821" i="15"/>
  <c r="B19847" i="15"/>
  <c r="C19847" i="15"/>
  <c r="B19873" i="15"/>
  <c r="C19873" i="15"/>
  <c r="B19899" i="15"/>
  <c r="C19899" i="15"/>
  <c r="B19925" i="15"/>
  <c r="C19925" i="15"/>
  <c r="B19951" i="15"/>
  <c r="C19951" i="15"/>
  <c r="B19977" i="15"/>
  <c r="C19977" i="15"/>
  <c r="B20003" i="15"/>
  <c r="C20003" i="15"/>
  <c r="B20029" i="15"/>
  <c r="C20029" i="15"/>
  <c r="B20055" i="15"/>
  <c r="C20055" i="15"/>
  <c r="B20081" i="15"/>
  <c r="C20081" i="15"/>
  <c r="B20107" i="15"/>
  <c r="C20107" i="15"/>
  <c r="B20133" i="15"/>
  <c r="C20133" i="15"/>
  <c r="B20159" i="15"/>
  <c r="C20159" i="15"/>
  <c r="B20185" i="15"/>
  <c r="C20185" i="15"/>
  <c r="B20211" i="15"/>
  <c r="C20211" i="15"/>
  <c r="B20237" i="15"/>
  <c r="C20237" i="15"/>
  <c r="B20263" i="15"/>
  <c r="C20263" i="15"/>
  <c r="B20289" i="15"/>
  <c r="C20289" i="15"/>
  <c r="B20315" i="15"/>
  <c r="C20315" i="15"/>
  <c r="B20341" i="15"/>
  <c r="C20341" i="15"/>
  <c r="B20367" i="15"/>
  <c r="C20367" i="15"/>
  <c r="B20393" i="15"/>
  <c r="C20393" i="15"/>
  <c r="B20419" i="15"/>
  <c r="C20419" i="15"/>
  <c r="B20445" i="15"/>
  <c r="C20445" i="15"/>
  <c r="B20471" i="15"/>
  <c r="C20471" i="15"/>
  <c r="B20497" i="15"/>
  <c r="C20497" i="15"/>
  <c r="B20523" i="15"/>
  <c r="C20523" i="15"/>
  <c r="B20549" i="15"/>
  <c r="C20549" i="15"/>
  <c r="B20575" i="15"/>
  <c r="C20575" i="15"/>
  <c r="B20601" i="15"/>
  <c r="C20601" i="15"/>
  <c r="B20627" i="15"/>
  <c r="C20627" i="15"/>
  <c r="B20653" i="15"/>
  <c r="C20653" i="15"/>
  <c r="B20679" i="15"/>
  <c r="C20679" i="15"/>
  <c r="B20705" i="15"/>
  <c r="C20705" i="15"/>
  <c r="B20731" i="15"/>
  <c r="C20731" i="15"/>
  <c r="B20757" i="15"/>
  <c r="C20757" i="15"/>
  <c r="B20783" i="15"/>
  <c r="C20783" i="15"/>
  <c r="B20809" i="15"/>
  <c r="C20809" i="15"/>
  <c r="B20835" i="15"/>
  <c r="C20835" i="15"/>
  <c r="B20861" i="15"/>
  <c r="C20861" i="15"/>
  <c r="B20887" i="15"/>
  <c r="C20887" i="15"/>
  <c r="B20913" i="15"/>
  <c r="C20913" i="15"/>
  <c r="B20939" i="15"/>
  <c r="C20939" i="15"/>
  <c r="B20965" i="15"/>
  <c r="C20965" i="15"/>
  <c r="B20991" i="15"/>
  <c r="C20991" i="15"/>
  <c r="B21017" i="15"/>
  <c r="C21017" i="15"/>
  <c r="B21043" i="15"/>
  <c r="C21043" i="15"/>
  <c r="B21069" i="15"/>
  <c r="C21069" i="15"/>
  <c r="B21095" i="15"/>
  <c r="C21095" i="15"/>
  <c r="B21121" i="15"/>
  <c r="C21121" i="15"/>
  <c r="B21147" i="15"/>
  <c r="C21147" i="15"/>
  <c r="B21173" i="15"/>
  <c r="C21173" i="15"/>
  <c r="B21199" i="15"/>
  <c r="C21199" i="15"/>
  <c r="B21225" i="15"/>
  <c r="C21225" i="15"/>
  <c r="B21251" i="15"/>
  <c r="C21251" i="15"/>
  <c r="B21277" i="15"/>
  <c r="C21277" i="15"/>
  <c r="B21303" i="15"/>
  <c r="C21303" i="15"/>
  <c r="B21329" i="15"/>
  <c r="C21329" i="15"/>
  <c r="B21355" i="15"/>
  <c r="C21355" i="15"/>
  <c r="B21381" i="15"/>
  <c r="C21381" i="15"/>
  <c r="B21407" i="15"/>
  <c r="C21407" i="15"/>
  <c r="B21433" i="15"/>
  <c r="C21433" i="15"/>
  <c r="B21459" i="15"/>
  <c r="C21459" i="15"/>
  <c r="B21485" i="15"/>
  <c r="C21485" i="15"/>
  <c r="B21511" i="15"/>
  <c r="C21511" i="15"/>
  <c r="B21537" i="15"/>
  <c r="C21537" i="15"/>
  <c r="B21563" i="15"/>
  <c r="C21563" i="15"/>
  <c r="B21589" i="15"/>
  <c r="C21589" i="15"/>
  <c r="B21615" i="15"/>
  <c r="C21615" i="15"/>
  <c r="B21641" i="15"/>
  <c r="C21641" i="15"/>
  <c r="B21667" i="15"/>
  <c r="C21667" i="15"/>
  <c r="B21693" i="15"/>
  <c r="C21693" i="15"/>
  <c r="B21719" i="15"/>
  <c r="C21719" i="15"/>
  <c r="B21745" i="15"/>
  <c r="C21745" i="15"/>
  <c r="B21771" i="15"/>
  <c r="C21771" i="15"/>
  <c r="B21797" i="15"/>
  <c r="C21797" i="15"/>
  <c r="B21823" i="15"/>
  <c r="C21823" i="15"/>
  <c r="B21849" i="15"/>
  <c r="C21849" i="15"/>
  <c r="B21875" i="15"/>
  <c r="C21875" i="15"/>
  <c r="B21901" i="15"/>
  <c r="C21901" i="15"/>
  <c r="B21927" i="15"/>
  <c r="C21927" i="15"/>
  <c r="B21953" i="15"/>
  <c r="C21953" i="15"/>
  <c r="B21979" i="15"/>
  <c r="C21979" i="15"/>
  <c r="B22005" i="15"/>
  <c r="C22005" i="15"/>
  <c r="B22031" i="15"/>
  <c r="C22031" i="15"/>
  <c r="B22057" i="15"/>
  <c r="C22057" i="15"/>
  <c r="B22083" i="15"/>
  <c r="C22083" i="15"/>
  <c r="B22109" i="15"/>
  <c r="C22109" i="15"/>
  <c r="B22135" i="15"/>
  <c r="C22135" i="15"/>
  <c r="B22161" i="15"/>
  <c r="C22161" i="15"/>
  <c r="B22187" i="15"/>
  <c r="C22187" i="15"/>
  <c r="B22213" i="15"/>
  <c r="C22213" i="15"/>
  <c r="B22239" i="15"/>
  <c r="C22239" i="15"/>
  <c r="B22265" i="15"/>
  <c r="C22265" i="15"/>
  <c r="B22291" i="15"/>
  <c r="C22291" i="15"/>
  <c r="B22317" i="15"/>
  <c r="C22317" i="15"/>
  <c r="B22343" i="15"/>
  <c r="C22343" i="15"/>
  <c r="B22369" i="15"/>
  <c r="C22369" i="15"/>
  <c r="B22395" i="15"/>
  <c r="C22395" i="15"/>
  <c r="B22421" i="15"/>
  <c r="C22421" i="15"/>
  <c r="B22447" i="15"/>
  <c r="C22447" i="15"/>
  <c r="B22473" i="15"/>
  <c r="C22473" i="15"/>
  <c r="B22499" i="15"/>
  <c r="C22499" i="15"/>
  <c r="B22525" i="15"/>
  <c r="C22525" i="15"/>
  <c r="B22551" i="15"/>
  <c r="C22551" i="15"/>
  <c r="B22577" i="15"/>
  <c r="C22577" i="15"/>
  <c r="B22603" i="15"/>
  <c r="C22603" i="15"/>
  <c r="B22629" i="15"/>
  <c r="C22629" i="15"/>
  <c r="B22655" i="15"/>
  <c r="C22655" i="15"/>
  <c r="B22681" i="15"/>
  <c r="C22681" i="15"/>
  <c r="B22707" i="15"/>
  <c r="C22707" i="15"/>
  <c r="B22733" i="15"/>
  <c r="C22733" i="15"/>
  <c r="B22759" i="15"/>
  <c r="C22759" i="15"/>
  <c r="B22785" i="15"/>
  <c r="C22785" i="15"/>
  <c r="B22811" i="15"/>
  <c r="C22811" i="15"/>
  <c r="B22837" i="15"/>
  <c r="C22837" i="15"/>
  <c r="B22863" i="15"/>
  <c r="C22863" i="15"/>
  <c r="B22889" i="15"/>
  <c r="C22889" i="15"/>
  <c r="B22915" i="15"/>
  <c r="C22915" i="15"/>
  <c r="B22941" i="15"/>
  <c r="C22941" i="15"/>
  <c r="B22967" i="15"/>
  <c r="C22967" i="15"/>
  <c r="B22993" i="15"/>
  <c r="C22993" i="15"/>
  <c r="B23019" i="15"/>
  <c r="C23019" i="15"/>
  <c r="B23045" i="15"/>
  <c r="C23045" i="15"/>
  <c r="B23071" i="15"/>
  <c r="C23071" i="15"/>
  <c r="B23097" i="15"/>
  <c r="C23097" i="15"/>
  <c r="B23123" i="15"/>
  <c r="C23123" i="15"/>
  <c r="B23149" i="15"/>
  <c r="C23149" i="15"/>
  <c r="B23175" i="15"/>
  <c r="C23175" i="15"/>
  <c r="B23201" i="15"/>
  <c r="C23201" i="15"/>
  <c r="B23227" i="15"/>
  <c r="C23227" i="15"/>
  <c r="B23253" i="15"/>
  <c r="C23253" i="15"/>
  <c r="B23279" i="15"/>
  <c r="C23279" i="15"/>
  <c r="B23305" i="15"/>
  <c r="C23305" i="15"/>
  <c r="B23331" i="15"/>
  <c r="C23331" i="15"/>
  <c r="B23357" i="15"/>
  <c r="C23357" i="15"/>
  <c r="B23383" i="15"/>
  <c r="C23383" i="15"/>
  <c r="B23409" i="15"/>
  <c r="C23409" i="15"/>
  <c r="B23435" i="15"/>
  <c r="C23435" i="15"/>
  <c r="B23461" i="15"/>
  <c r="C23461" i="15"/>
  <c r="B23487" i="15"/>
  <c r="C23487" i="15"/>
  <c r="B23513" i="15"/>
  <c r="C23513" i="15"/>
  <c r="B23539" i="15"/>
  <c r="C23539" i="15"/>
  <c r="B23565" i="15"/>
  <c r="C23565" i="15"/>
  <c r="B23591" i="15"/>
  <c r="C23591" i="15"/>
  <c r="B23617" i="15"/>
  <c r="C23617" i="15"/>
  <c r="B23643" i="15"/>
  <c r="C23643" i="15"/>
  <c r="B23669" i="15"/>
  <c r="C23669" i="15"/>
  <c r="B23695" i="15"/>
  <c r="C23695" i="15"/>
  <c r="B23721" i="15"/>
  <c r="C23721" i="15"/>
  <c r="B23747" i="15"/>
  <c r="C23747" i="15"/>
  <c r="B23773" i="15"/>
  <c r="C23773" i="15"/>
  <c r="B23799" i="15"/>
  <c r="C23799" i="15"/>
  <c r="B23825" i="15"/>
  <c r="C23825" i="15"/>
  <c r="B23851" i="15"/>
  <c r="C23851" i="15"/>
  <c r="B23877" i="15"/>
  <c r="C23877" i="15"/>
  <c r="B23903" i="15"/>
  <c r="C23903" i="15"/>
  <c r="B23929" i="15"/>
  <c r="C23929" i="15"/>
  <c r="B23955" i="15"/>
  <c r="C23955" i="15"/>
  <c r="B23981" i="15"/>
  <c r="C23981" i="15"/>
  <c r="B24007" i="15"/>
  <c r="C24007" i="15"/>
  <c r="B24033" i="15"/>
  <c r="C24033" i="15"/>
  <c r="B24059" i="15"/>
  <c r="C24059" i="15"/>
  <c r="B24085" i="15"/>
  <c r="C24085" i="15"/>
  <c r="B24111" i="15"/>
  <c r="C24111" i="15"/>
  <c r="B24137" i="15"/>
  <c r="C24137" i="15"/>
  <c r="B24163" i="15"/>
  <c r="C24163" i="15"/>
  <c r="B24189" i="15"/>
  <c r="C24189" i="15"/>
  <c r="B24215" i="15"/>
  <c r="C24215" i="15"/>
  <c r="B24241" i="15"/>
  <c r="C24241" i="15"/>
  <c r="B24267" i="15"/>
  <c r="C24267" i="15"/>
  <c r="B24293" i="15"/>
  <c r="C24293" i="15"/>
  <c r="B24319" i="15"/>
  <c r="C24319" i="15"/>
  <c r="B24345" i="15"/>
  <c r="C24345" i="15"/>
  <c r="B24371" i="15"/>
  <c r="C24371" i="15"/>
  <c r="B24397" i="15"/>
  <c r="C24397" i="15"/>
  <c r="B24423" i="15"/>
  <c r="C24423" i="15"/>
  <c r="B24449" i="15"/>
  <c r="C24449" i="15"/>
  <c r="B24475" i="15"/>
  <c r="C24475" i="15"/>
  <c r="B24501" i="15"/>
  <c r="C24501" i="15"/>
  <c r="B24527" i="15"/>
  <c r="C24527" i="15"/>
  <c r="B24553" i="15"/>
  <c r="C24553" i="15"/>
  <c r="B24579" i="15"/>
  <c r="C24579" i="15"/>
  <c r="B24605" i="15"/>
  <c r="C24605" i="15"/>
  <c r="B24631" i="15"/>
  <c r="C24631" i="15"/>
  <c r="B24657" i="15"/>
  <c r="C24657" i="15"/>
  <c r="B24683" i="15"/>
  <c r="C24683" i="15"/>
  <c r="B24709" i="15"/>
  <c r="C24709" i="15"/>
  <c r="B24735" i="15"/>
  <c r="C24735" i="15"/>
  <c r="B24761" i="15"/>
  <c r="C24761" i="15"/>
  <c r="B24787" i="15"/>
  <c r="C24787" i="15"/>
  <c r="B24813" i="15"/>
  <c r="C24813" i="15"/>
  <c r="B24839" i="15"/>
  <c r="C24839" i="15"/>
  <c r="B24865" i="15"/>
  <c r="C24865" i="15"/>
  <c r="B24891" i="15"/>
  <c r="C24891" i="15"/>
  <c r="B24917" i="15"/>
  <c r="C24917" i="15"/>
  <c r="B24943" i="15"/>
  <c r="C24943" i="15"/>
  <c r="B24969" i="15"/>
  <c r="C24969" i="15"/>
  <c r="B24995" i="15"/>
  <c r="C24995" i="15"/>
  <c r="B25021" i="15"/>
  <c r="C25021" i="15"/>
  <c r="B25047" i="15"/>
  <c r="C25047" i="15"/>
  <c r="B25073" i="15"/>
  <c r="C25073" i="15"/>
  <c r="B25099" i="15"/>
  <c r="C25099" i="15"/>
  <c r="B25125" i="15"/>
  <c r="C25125" i="15"/>
  <c r="B25151" i="15"/>
  <c r="C25151" i="15"/>
  <c r="B25177" i="15"/>
  <c r="C25177" i="15"/>
  <c r="B25203" i="15"/>
  <c r="C25203" i="15"/>
  <c r="B25229" i="15"/>
  <c r="C25229" i="15"/>
  <c r="B25255" i="15"/>
  <c r="C25255" i="15"/>
  <c r="B25281" i="15"/>
  <c r="C25281" i="15"/>
  <c r="B25307" i="15"/>
  <c r="C25307" i="15"/>
  <c r="B25333" i="15"/>
  <c r="C25333" i="15"/>
  <c r="B25359" i="15"/>
  <c r="C25359" i="15"/>
  <c r="B25385" i="15"/>
  <c r="C25385" i="15"/>
  <c r="B25411" i="15"/>
  <c r="C25411" i="15"/>
  <c r="B25437" i="15"/>
  <c r="C25437" i="15"/>
  <c r="B25463" i="15"/>
  <c r="C25463" i="15"/>
  <c r="B25489" i="15"/>
  <c r="C25489" i="15"/>
  <c r="B25515" i="15"/>
  <c r="C25515" i="15"/>
  <c r="B25541" i="15"/>
  <c r="C25541" i="15"/>
  <c r="B25567" i="15"/>
  <c r="C25567" i="15"/>
  <c r="B25593" i="15"/>
  <c r="C25593" i="15"/>
  <c r="B25619" i="15"/>
  <c r="C25619" i="15"/>
  <c r="B25645" i="15"/>
  <c r="C25645" i="15"/>
  <c r="B25671" i="15"/>
  <c r="C25671" i="15"/>
  <c r="B25697" i="15"/>
  <c r="C25697" i="15"/>
  <c r="B25723" i="15"/>
  <c r="C25723" i="15"/>
  <c r="B25749" i="15"/>
  <c r="C25749" i="15"/>
  <c r="B25775" i="15"/>
  <c r="C25775" i="15"/>
  <c r="B25801" i="15"/>
  <c r="C25801" i="15"/>
  <c r="B25827" i="15"/>
  <c r="C25827" i="15"/>
  <c r="B25853" i="15"/>
  <c r="C25853" i="15"/>
  <c r="B25879" i="15"/>
  <c r="C25879" i="15"/>
  <c r="B25905" i="15"/>
  <c r="C25905" i="15"/>
  <c r="B25931" i="15"/>
  <c r="C25931" i="15"/>
  <c r="B25957" i="15"/>
  <c r="C25957" i="15"/>
  <c r="B25983" i="15"/>
  <c r="C25983" i="15"/>
  <c r="B26009" i="15"/>
  <c r="C26009" i="15"/>
  <c r="B26035" i="15"/>
  <c r="C26035" i="15"/>
  <c r="B26061" i="15"/>
  <c r="C26061" i="15"/>
  <c r="B26087" i="15"/>
  <c r="C26087" i="15"/>
  <c r="B26113" i="15"/>
  <c r="C26113" i="15"/>
  <c r="B26139" i="15"/>
  <c r="C26139" i="15"/>
  <c r="B26165" i="15"/>
  <c r="C26165" i="15"/>
  <c r="B26191" i="15"/>
  <c r="C26191" i="15"/>
  <c r="B26217" i="15"/>
  <c r="C26217" i="15"/>
  <c r="B26243" i="15"/>
  <c r="C26243" i="15"/>
  <c r="B26269" i="15"/>
  <c r="C26269" i="15"/>
  <c r="B26295" i="15"/>
  <c r="C26295" i="15"/>
  <c r="B26321" i="15"/>
  <c r="C26321" i="15"/>
  <c r="B26347" i="15"/>
  <c r="C26347" i="15"/>
  <c r="B26373" i="15"/>
  <c r="C26373" i="15"/>
  <c r="B26399" i="15"/>
  <c r="C26399" i="15"/>
  <c r="B26425" i="15"/>
  <c r="C26425" i="15"/>
  <c r="B26451" i="15"/>
  <c r="C26451" i="15"/>
  <c r="B26477" i="15"/>
  <c r="C26477" i="15"/>
  <c r="B26503" i="15"/>
  <c r="C26503" i="15"/>
  <c r="B26529" i="15"/>
  <c r="C26529" i="15"/>
  <c r="B26555" i="15"/>
  <c r="C26555" i="15"/>
  <c r="B26581" i="15"/>
  <c r="C26581" i="15"/>
  <c r="B26607" i="15"/>
  <c r="C26607" i="15"/>
  <c r="B26633" i="15"/>
  <c r="C26633" i="15"/>
  <c r="B26659" i="15"/>
  <c r="C26659" i="15"/>
  <c r="B26685" i="15"/>
  <c r="C26685" i="15"/>
  <c r="B26711" i="15"/>
  <c r="C26711" i="15"/>
  <c r="B26737" i="15"/>
  <c r="C26737" i="15"/>
  <c r="B26763" i="15"/>
  <c r="C26763" i="15"/>
  <c r="B26789" i="15"/>
  <c r="C26789" i="15"/>
  <c r="B26815" i="15"/>
  <c r="C26815" i="15"/>
  <c r="B26841" i="15"/>
  <c r="C26841" i="15"/>
  <c r="B26867" i="15"/>
  <c r="C26867" i="15"/>
  <c r="B26893" i="15"/>
  <c r="C26893" i="15"/>
  <c r="B26919" i="15"/>
  <c r="C26919" i="15"/>
  <c r="B26945" i="15"/>
  <c r="C26945" i="15"/>
  <c r="B26971" i="15"/>
  <c r="C26971" i="15"/>
  <c r="B26997" i="15"/>
  <c r="C26997" i="15"/>
  <c r="B27023" i="15"/>
  <c r="C27023" i="15"/>
  <c r="B27049" i="15"/>
  <c r="C27049" i="15"/>
  <c r="B27075" i="15"/>
  <c r="C27075" i="15"/>
  <c r="B27101" i="15"/>
  <c r="C27101" i="15"/>
  <c r="B27127" i="15"/>
  <c r="C27127" i="15"/>
  <c r="B27153" i="15"/>
  <c r="C27153" i="15"/>
  <c r="B27179" i="15"/>
  <c r="C27179" i="15"/>
  <c r="B27205" i="15"/>
  <c r="C27205" i="15"/>
  <c r="B27231" i="15"/>
  <c r="C27231" i="15"/>
  <c r="B27257" i="15"/>
  <c r="C27257" i="15"/>
  <c r="B27283" i="15"/>
  <c r="C27283" i="15"/>
  <c r="B27309" i="15"/>
  <c r="C27309" i="15"/>
  <c r="B27335" i="15"/>
  <c r="C27335" i="15"/>
  <c r="B27361" i="15"/>
  <c r="C27361" i="15"/>
  <c r="B27387" i="15"/>
  <c r="C27387" i="15"/>
  <c r="B27413" i="15"/>
  <c r="C27413" i="15"/>
  <c r="B27439" i="15"/>
  <c r="C27439" i="15"/>
  <c r="B27465" i="15"/>
  <c r="C27465" i="15"/>
  <c r="B27491" i="15"/>
  <c r="C27491" i="15"/>
  <c r="B27517" i="15"/>
  <c r="C27517" i="15"/>
  <c r="B27543" i="15"/>
  <c r="C27543" i="15"/>
  <c r="B27569" i="15"/>
  <c r="C27569" i="15"/>
  <c r="B27595" i="15"/>
  <c r="C27595" i="15"/>
  <c r="B27621" i="15"/>
  <c r="C27621" i="15"/>
  <c r="B27647" i="15"/>
  <c r="C27647" i="15"/>
  <c r="B27673" i="15"/>
  <c r="C27673" i="15"/>
  <c r="B27699" i="15"/>
  <c r="C27699" i="15"/>
  <c r="B27725" i="15"/>
  <c r="C27725" i="15"/>
  <c r="B27751" i="15"/>
  <c r="C27751" i="15"/>
  <c r="B27777" i="15"/>
  <c r="C27777" i="15"/>
  <c r="B27803" i="15"/>
  <c r="C27803" i="15"/>
  <c r="B27829" i="15"/>
  <c r="C27829" i="15"/>
  <c r="B27855" i="15"/>
  <c r="C27855" i="15"/>
  <c r="B27881" i="15"/>
  <c r="C27881" i="15"/>
  <c r="B10" i="15"/>
  <c r="C10" i="15"/>
  <c r="B36" i="15"/>
  <c r="C36" i="15"/>
  <c r="B62" i="15"/>
  <c r="C62" i="15"/>
  <c r="B88" i="15"/>
  <c r="C88" i="15"/>
  <c r="B114" i="15"/>
  <c r="C114" i="15"/>
  <c r="B140" i="15"/>
  <c r="C140" i="15"/>
  <c r="B166" i="15"/>
  <c r="C166" i="15"/>
  <c r="B192" i="15"/>
  <c r="C192" i="15"/>
  <c r="B218" i="15"/>
  <c r="C218" i="15"/>
  <c r="B244" i="15"/>
  <c r="C244" i="15"/>
  <c r="B270" i="15"/>
  <c r="C270" i="15"/>
  <c r="B296" i="15"/>
  <c r="C296" i="15"/>
  <c r="B322" i="15"/>
  <c r="C322" i="15"/>
  <c r="B348" i="15"/>
  <c r="C348" i="15"/>
  <c r="B374" i="15"/>
  <c r="C374" i="15"/>
  <c r="B400" i="15"/>
  <c r="C400" i="15"/>
  <c r="B426" i="15"/>
  <c r="C426" i="15"/>
  <c r="B452" i="15"/>
  <c r="C452" i="15"/>
  <c r="B478" i="15"/>
  <c r="C478" i="15"/>
  <c r="B504" i="15"/>
  <c r="C504" i="15"/>
  <c r="B530" i="15"/>
  <c r="C530" i="15"/>
  <c r="B556" i="15"/>
  <c r="C556" i="15"/>
  <c r="B582" i="15"/>
  <c r="C582" i="15"/>
  <c r="B608" i="15"/>
  <c r="C608" i="15"/>
  <c r="B634" i="15"/>
  <c r="C634" i="15"/>
  <c r="B660" i="15"/>
  <c r="C660" i="15"/>
  <c r="B686" i="15"/>
  <c r="C686" i="15"/>
  <c r="B712" i="15"/>
  <c r="C712" i="15"/>
  <c r="B738" i="15"/>
  <c r="C738" i="15"/>
  <c r="B764" i="15"/>
  <c r="C764" i="15"/>
  <c r="B790" i="15"/>
  <c r="C790" i="15"/>
  <c r="B816" i="15"/>
  <c r="C816" i="15"/>
  <c r="B842" i="15"/>
  <c r="C842" i="15"/>
  <c r="B868" i="15"/>
  <c r="C868" i="15"/>
  <c r="B894" i="15"/>
  <c r="C894" i="15"/>
  <c r="B920" i="15"/>
  <c r="C920" i="15"/>
  <c r="B946" i="15"/>
  <c r="C946" i="15"/>
  <c r="B972" i="15"/>
  <c r="C972" i="15"/>
  <c r="B998" i="15"/>
  <c r="C998" i="15"/>
  <c r="B1024" i="15"/>
  <c r="C1024" i="15"/>
  <c r="B1050" i="15"/>
  <c r="C1050" i="15"/>
  <c r="B1076" i="15"/>
  <c r="C1076" i="15"/>
  <c r="B1102" i="15"/>
  <c r="C1102" i="15"/>
  <c r="B1128" i="15"/>
  <c r="C1128" i="15"/>
  <c r="B1154" i="15"/>
  <c r="C1154" i="15"/>
  <c r="B1180" i="15"/>
  <c r="C1180" i="15"/>
  <c r="B1206" i="15"/>
  <c r="C1206" i="15"/>
  <c r="B1232" i="15"/>
  <c r="C1232" i="15"/>
  <c r="B1258" i="15"/>
  <c r="C1258" i="15"/>
  <c r="B1284" i="15"/>
  <c r="C1284" i="15"/>
  <c r="B1310" i="15"/>
  <c r="C1310" i="15"/>
  <c r="B1336" i="15"/>
  <c r="C1336" i="15"/>
  <c r="B1362" i="15"/>
  <c r="C1362" i="15"/>
  <c r="B1388" i="15"/>
  <c r="C1388" i="15"/>
  <c r="B1414" i="15"/>
  <c r="C1414" i="15"/>
  <c r="B1440" i="15"/>
  <c r="C1440" i="15"/>
  <c r="B1466" i="15"/>
  <c r="C1466" i="15"/>
  <c r="B1492" i="15"/>
  <c r="C1492" i="15"/>
  <c r="B1518" i="15"/>
  <c r="C1518" i="15"/>
  <c r="B1544" i="15"/>
  <c r="C1544" i="15"/>
  <c r="B1570" i="15"/>
  <c r="C1570" i="15"/>
  <c r="B1596" i="15"/>
  <c r="C1596" i="15"/>
  <c r="B1622" i="15"/>
  <c r="C1622" i="15"/>
  <c r="B1648" i="15"/>
  <c r="C1648" i="15"/>
  <c r="B1674" i="15"/>
  <c r="C1674" i="15"/>
  <c r="B1700" i="15"/>
  <c r="C1700" i="15"/>
  <c r="B1726" i="15"/>
  <c r="C1726" i="15"/>
  <c r="B1752" i="15"/>
  <c r="C1752" i="15"/>
  <c r="B1778" i="15"/>
  <c r="C1778" i="15"/>
  <c r="B1804" i="15"/>
  <c r="C1804" i="15"/>
  <c r="B1830" i="15"/>
  <c r="C1830" i="15"/>
  <c r="B1856" i="15"/>
  <c r="C1856" i="15"/>
  <c r="B1882" i="15"/>
  <c r="C1882" i="15"/>
  <c r="B1908" i="15"/>
  <c r="C1908" i="15"/>
  <c r="B1934" i="15"/>
  <c r="C1934" i="15"/>
  <c r="B1960" i="15"/>
  <c r="C1960" i="15"/>
  <c r="B1986" i="15"/>
  <c r="C1986" i="15"/>
  <c r="B2012" i="15"/>
  <c r="C2012" i="15"/>
  <c r="B2038" i="15"/>
  <c r="C2038" i="15"/>
  <c r="B2064" i="15"/>
  <c r="C2064" i="15"/>
  <c r="B2090" i="15"/>
  <c r="C2090" i="15"/>
  <c r="B2116" i="15"/>
  <c r="C2116" i="15"/>
  <c r="B2142" i="15"/>
  <c r="C2142" i="15"/>
  <c r="B2168" i="15"/>
  <c r="C2168" i="15"/>
  <c r="B2194" i="15"/>
  <c r="C2194" i="15"/>
  <c r="B2220" i="15"/>
  <c r="C2220" i="15"/>
  <c r="B2246" i="15"/>
  <c r="C2246" i="15"/>
  <c r="B2272" i="15"/>
  <c r="C2272" i="15"/>
  <c r="B2298" i="15"/>
  <c r="C2298" i="15"/>
  <c r="B2324" i="15"/>
  <c r="C2324" i="15"/>
  <c r="B2350" i="15"/>
  <c r="C2350" i="15"/>
  <c r="B2376" i="15"/>
  <c r="C2376" i="15"/>
  <c r="B2402" i="15"/>
  <c r="C2402" i="15"/>
  <c r="B2428" i="15"/>
  <c r="C2428" i="15"/>
  <c r="B2454" i="15"/>
  <c r="C2454" i="15"/>
  <c r="B2480" i="15"/>
  <c r="C2480" i="15"/>
  <c r="B2506" i="15"/>
  <c r="C2506" i="15"/>
  <c r="B2532" i="15"/>
  <c r="C2532" i="15"/>
  <c r="B2558" i="15"/>
  <c r="C2558" i="15"/>
  <c r="B2584" i="15"/>
  <c r="C2584" i="15"/>
  <c r="B2610" i="15"/>
  <c r="C2610" i="15"/>
  <c r="B2636" i="15"/>
  <c r="C2636" i="15"/>
  <c r="B2662" i="15"/>
  <c r="C2662" i="15"/>
  <c r="B2688" i="15"/>
  <c r="C2688" i="15"/>
  <c r="B2714" i="15"/>
  <c r="C2714" i="15"/>
  <c r="B2740" i="15"/>
  <c r="C2740" i="15"/>
  <c r="B2766" i="15"/>
  <c r="C2766" i="15"/>
  <c r="B2792" i="15"/>
  <c r="C2792" i="15"/>
  <c r="B2818" i="15"/>
  <c r="C2818" i="15"/>
  <c r="B2844" i="15"/>
  <c r="C2844" i="15"/>
  <c r="B2870" i="15"/>
  <c r="C2870" i="15"/>
  <c r="B2896" i="15"/>
  <c r="C2896" i="15"/>
  <c r="B2922" i="15"/>
  <c r="C2922" i="15"/>
  <c r="B2948" i="15"/>
  <c r="C2948" i="15"/>
  <c r="B2974" i="15"/>
  <c r="C2974" i="15"/>
  <c r="B3000" i="15"/>
  <c r="C3000" i="15"/>
  <c r="B3026" i="15"/>
  <c r="C3026" i="15"/>
  <c r="B3052" i="15"/>
  <c r="C3052" i="15"/>
  <c r="B3078" i="15"/>
  <c r="C3078" i="15"/>
  <c r="B3104" i="15"/>
  <c r="C3104" i="15"/>
  <c r="B3130" i="15"/>
  <c r="C3130" i="15"/>
  <c r="B3156" i="15"/>
  <c r="C3156" i="15"/>
  <c r="B3182" i="15"/>
  <c r="C3182" i="15"/>
  <c r="B3208" i="15"/>
  <c r="C3208" i="15"/>
  <c r="B3234" i="15"/>
  <c r="C3234" i="15"/>
  <c r="B3260" i="15"/>
  <c r="C3260" i="15"/>
  <c r="B3286" i="15"/>
  <c r="C3286" i="15"/>
  <c r="B3312" i="15"/>
  <c r="C3312" i="15"/>
  <c r="B3338" i="15"/>
  <c r="C3338" i="15"/>
  <c r="B3364" i="15"/>
  <c r="C3364" i="15"/>
  <c r="B3390" i="15"/>
  <c r="C3390" i="15"/>
  <c r="B3416" i="15"/>
  <c r="C3416" i="15"/>
  <c r="B3442" i="15"/>
  <c r="C3442" i="15"/>
  <c r="B3468" i="15"/>
  <c r="C3468" i="15"/>
  <c r="B3494" i="15"/>
  <c r="C3494" i="15"/>
  <c r="B3520" i="15"/>
  <c r="C3520" i="15"/>
  <c r="B3546" i="15"/>
  <c r="C3546" i="15"/>
  <c r="B3572" i="15"/>
  <c r="C3572" i="15"/>
  <c r="B3598" i="15"/>
  <c r="C3598" i="15"/>
  <c r="B3624" i="15"/>
  <c r="C3624" i="15"/>
  <c r="B3650" i="15"/>
  <c r="C3650" i="15"/>
  <c r="B3676" i="15"/>
  <c r="C3676" i="15"/>
  <c r="B3702" i="15"/>
  <c r="C3702" i="15"/>
  <c r="B3728" i="15"/>
  <c r="C3728" i="15"/>
  <c r="B3754" i="15"/>
  <c r="C3754" i="15"/>
  <c r="B3780" i="15"/>
  <c r="C3780" i="15"/>
  <c r="B3806" i="15"/>
  <c r="C3806" i="15"/>
  <c r="B3832" i="15"/>
  <c r="C3832" i="15"/>
  <c r="B3858" i="15"/>
  <c r="C3858" i="15"/>
  <c r="B3884" i="15"/>
  <c r="C3884" i="15"/>
  <c r="B3910" i="15"/>
  <c r="C3910" i="15"/>
  <c r="B3936" i="15"/>
  <c r="C3936" i="15"/>
  <c r="B3962" i="15"/>
  <c r="C3962" i="15"/>
  <c r="B3988" i="15"/>
  <c r="C3988" i="15"/>
  <c r="B4014" i="15"/>
  <c r="C4014" i="15"/>
  <c r="B4040" i="15"/>
  <c r="C4040" i="15"/>
  <c r="B4066" i="15"/>
  <c r="C4066" i="15"/>
  <c r="B4092" i="15"/>
  <c r="C4092" i="15"/>
  <c r="B4118" i="15"/>
  <c r="C4118" i="15"/>
  <c r="B4144" i="15"/>
  <c r="C4144" i="15"/>
  <c r="B4170" i="15"/>
  <c r="C4170" i="15"/>
  <c r="B4196" i="15"/>
  <c r="C4196" i="15"/>
  <c r="B4222" i="15"/>
  <c r="C4222" i="15"/>
  <c r="B4248" i="15"/>
  <c r="C4248" i="15"/>
  <c r="B4274" i="15"/>
  <c r="C4274" i="15"/>
  <c r="B4300" i="15"/>
  <c r="C4300" i="15"/>
  <c r="B4326" i="15"/>
  <c r="C4326" i="15"/>
  <c r="B4352" i="15"/>
  <c r="C4352" i="15"/>
  <c r="B4378" i="15"/>
  <c r="C4378" i="15"/>
  <c r="B4404" i="15"/>
  <c r="C4404" i="15"/>
  <c r="B4430" i="15"/>
  <c r="C4430" i="15"/>
  <c r="B4456" i="15"/>
  <c r="C4456" i="15"/>
  <c r="B4482" i="15"/>
  <c r="C4482" i="15"/>
  <c r="B4508" i="15"/>
  <c r="C4508" i="15"/>
  <c r="B4534" i="15"/>
  <c r="C4534" i="15"/>
  <c r="B4560" i="15"/>
  <c r="C4560" i="15"/>
  <c r="B4586" i="15"/>
  <c r="C4586" i="15"/>
  <c r="B4612" i="15"/>
  <c r="C4612" i="15"/>
  <c r="B4638" i="15"/>
  <c r="C4638" i="15"/>
  <c r="B4664" i="15"/>
  <c r="C4664" i="15"/>
  <c r="B4690" i="15"/>
  <c r="C4690" i="15"/>
  <c r="B4716" i="15"/>
  <c r="C4716" i="15"/>
  <c r="B4742" i="15"/>
  <c r="C4742" i="15"/>
  <c r="B4768" i="15"/>
  <c r="C4768" i="15"/>
  <c r="B4794" i="15"/>
  <c r="C4794" i="15"/>
  <c r="B4820" i="15"/>
  <c r="C4820" i="15"/>
  <c r="B4846" i="15"/>
  <c r="C4846" i="15"/>
  <c r="B4872" i="15"/>
  <c r="C4872" i="15"/>
  <c r="B4898" i="15"/>
  <c r="C4898" i="15"/>
  <c r="B4924" i="15"/>
  <c r="C4924" i="15"/>
  <c r="B4950" i="15"/>
  <c r="C4950" i="15"/>
  <c r="B4976" i="15"/>
  <c r="C4976" i="15"/>
  <c r="B5002" i="15"/>
  <c r="C5002" i="15"/>
  <c r="B5028" i="15"/>
  <c r="C5028" i="15"/>
  <c r="B5054" i="15"/>
  <c r="C5054" i="15"/>
  <c r="B5080" i="15"/>
  <c r="C5080" i="15"/>
  <c r="B5106" i="15"/>
  <c r="C5106" i="15"/>
  <c r="B5132" i="15"/>
  <c r="C5132" i="15"/>
  <c r="B5158" i="15"/>
  <c r="C5158" i="15"/>
  <c r="B5184" i="15"/>
  <c r="C5184" i="15"/>
  <c r="B5210" i="15"/>
  <c r="C5210" i="15"/>
  <c r="B5236" i="15"/>
  <c r="C5236" i="15"/>
  <c r="B5262" i="15"/>
  <c r="C5262" i="15"/>
  <c r="B5288" i="15"/>
  <c r="C5288" i="15"/>
  <c r="B5314" i="15"/>
  <c r="C5314" i="15"/>
  <c r="B5340" i="15"/>
  <c r="C5340" i="15"/>
  <c r="B5366" i="15"/>
  <c r="C5366" i="15"/>
  <c r="B5392" i="15"/>
  <c r="C5392" i="15"/>
  <c r="B5418" i="15"/>
  <c r="C5418" i="15"/>
  <c r="B5444" i="15"/>
  <c r="C5444" i="15"/>
  <c r="B5470" i="15"/>
  <c r="C5470" i="15"/>
  <c r="B5496" i="15"/>
  <c r="C5496" i="15"/>
  <c r="B5522" i="15"/>
  <c r="C5522" i="15"/>
  <c r="B5548" i="15"/>
  <c r="C5548" i="15"/>
  <c r="B5574" i="15"/>
  <c r="C5574" i="15"/>
  <c r="B5600" i="15"/>
  <c r="C5600" i="15"/>
  <c r="B5626" i="15"/>
  <c r="C5626" i="15"/>
  <c r="B5652" i="15"/>
  <c r="C5652" i="15"/>
  <c r="B5678" i="15"/>
  <c r="C5678" i="15"/>
  <c r="B5704" i="15"/>
  <c r="C5704" i="15"/>
  <c r="B5730" i="15"/>
  <c r="C5730" i="15"/>
  <c r="B5756" i="15"/>
  <c r="C5756" i="15"/>
  <c r="B5782" i="15"/>
  <c r="C5782" i="15"/>
  <c r="B5808" i="15"/>
  <c r="C5808" i="15"/>
  <c r="B5834" i="15"/>
  <c r="C5834" i="15"/>
  <c r="B5860" i="15"/>
  <c r="C5860" i="15"/>
  <c r="B5886" i="15"/>
  <c r="C5886" i="15"/>
  <c r="B5912" i="15"/>
  <c r="C5912" i="15"/>
  <c r="B5938" i="15"/>
  <c r="C5938" i="15"/>
  <c r="B5964" i="15"/>
  <c r="C5964" i="15"/>
  <c r="B5990" i="15"/>
  <c r="C5990" i="15"/>
  <c r="B6016" i="15"/>
  <c r="C6016" i="15"/>
  <c r="B6042" i="15"/>
  <c r="C6042" i="15"/>
  <c r="B6068" i="15"/>
  <c r="C6068" i="15"/>
  <c r="B6094" i="15"/>
  <c r="C6094" i="15"/>
  <c r="B6120" i="15"/>
  <c r="C6120" i="15"/>
  <c r="B6146" i="15"/>
  <c r="C6146" i="15"/>
  <c r="B6172" i="15"/>
  <c r="C6172" i="15"/>
  <c r="B6198" i="15"/>
  <c r="C6198" i="15"/>
  <c r="B6224" i="15"/>
  <c r="C6224" i="15"/>
  <c r="B6250" i="15"/>
  <c r="C6250" i="15"/>
  <c r="B6276" i="15"/>
  <c r="C6276" i="15"/>
  <c r="B6302" i="15"/>
  <c r="C6302" i="15"/>
  <c r="B6328" i="15"/>
  <c r="C6328" i="15"/>
  <c r="B6354" i="15"/>
  <c r="C6354" i="15"/>
  <c r="B6380" i="15"/>
  <c r="C6380" i="15"/>
  <c r="B6406" i="15"/>
  <c r="C6406" i="15"/>
  <c r="B6432" i="15"/>
  <c r="C6432" i="15"/>
  <c r="B6458" i="15"/>
  <c r="C6458" i="15"/>
  <c r="B6484" i="15"/>
  <c r="C6484" i="15"/>
  <c r="B6510" i="15"/>
  <c r="C6510" i="15"/>
  <c r="B6536" i="15"/>
  <c r="C6536" i="15"/>
  <c r="B6562" i="15"/>
  <c r="C6562" i="15"/>
  <c r="B6588" i="15"/>
  <c r="C6588" i="15"/>
  <c r="B6614" i="15"/>
  <c r="C6614" i="15"/>
  <c r="B6640" i="15"/>
  <c r="C6640" i="15"/>
  <c r="B6666" i="15"/>
  <c r="C6666" i="15"/>
  <c r="B6692" i="15"/>
  <c r="C6692" i="15"/>
  <c r="B6718" i="15"/>
  <c r="C6718" i="15"/>
  <c r="B6744" i="15"/>
  <c r="C6744" i="15"/>
  <c r="B6770" i="15"/>
  <c r="C6770" i="15"/>
  <c r="B6796" i="15"/>
  <c r="C6796" i="15"/>
  <c r="B6822" i="15"/>
  <c r="C6822" i="15"/>
  <c r="B6848" i="15"/>
  <c r="C6848" i="15"/>
  <c r="B6874" i="15"/>
  <c r="C6874" i="15"/>
  <c r="B6900" i="15"/>
  <c r="C6900" i="15"/>
  <c r="B6926" i="15"/>
  <c r="C6926" i="15"/>
  <c r="B6952" i="15"/>
  <c r="C6952" i="15"/>
  <c r="B6978" i="15"/>
  <c r="C6978" i="15"/>
  <c r="B7004" i="15"/>
  <c r="C7004" i="15"/>
  <c r="B7030" i="15"/>
  <c r="C7030" i="15"/>
  <c r="B7056" i="15"/>
  <c r="C7056" i="15"/>
  <c r="B7082" i="15"/>
  <c r="C7082" i="15"/>
  <c r="B7108" i="15"/>
  <c r="C7108" i="15"/>
  <c r="B7134" i="15"/>
  <c r="C7134" i="15"/>
  <c r="B7160" i="15"/>
  <c r="C7160" i="15"/>
  <c r="B7186" i="15"/>
  <c r="C7186" i="15"/>
  <c r="B7212" i="15"/>
  <c r="C7212" i="15"/>
  <c r="B7238" i="15"/>
  <c r="C7238" i="15"/>
  <c r="B7264" i="15"/>
  <c r="C7264" i="15"/>
  <c r="B7290" i="15"/>
  <c r="C7290" i="15"/>
  <c r="B7316" i="15"/>
  <c r="C7316" i="15"/>
  <c r="B7342" i="15"/>
  <c r="C7342" i="15"/>
  <c r="B7368" i="15"/>
  <c r="C7368" i="15"/>
  <c r="B7394" i="15"/>
  <c r="C7394" i="15"/>
  <c r="B7420" i="15"/>
  <c r="C7420" i="15"/>
  <c r="B7446" i="15"/>
  <c r="C7446" i="15"/>
  <c r="B7472" i="15"/>
  <c r="C7472" i="15"/>
  <c r="B7498" i="15"/>
  <c r="C7498" i="15"/>
  <c r="B7524" i="15"/>
  <c r="C7524" i="15"/>
  <c r="B7550" i="15"/>
  <c r="C7550" i="15"/>
  <c r="B7576" i="15"/>
  <c r="C7576" i="15"/>
  <c r="B7602" i="15"/>
  <c r="C7602" i="15"/>
  <c r="B7628" i="15"/>
  <c r="C7628" i="15"/>
  <c r="B7654" i="15"/>
  <c r="C7654" i="15"/>
  <c r="B7680" i="15"/>
  <c r="C7680" i="15"/>
  <c r="B7706" i="15"/>
  <c r="C7706" i="15"/>
  <c r="B7732" i="15"/>
  <c r="C7732" i="15"/>
  <c r="B7758" i="15"/>
  <c r="C7758" i="15"/>
  <c r="B7784" i="15"/>
  <c r="C7784" i="15"/>
  <c r="B7810" i="15"/>
  <c r="C7810" i="15"/>
  <c r="B7836" i="15"/>
  <c r="C7836" i="15"/>
  <c r="B7862" i="15"/>
  <c r="C7862" i="15"/>
  <c r="B7888" i="15"/>
  <c r="C7888" i="15"/>
  <c r="B7914" i="15"/>
  <c r="C7914" i="15"/>
  <c r="B7940" i="15"/>
  <c r="C7940" i="15"/>
  <c r="B7966" i="15"/>
  <c r="C7966" i="15"/>
  <c r="B7992" i="15"/>
  <c r="C7992" i="15"/>
  <c r="B8018" i="15"/>
  <c r="C8018" i="15"/>
  <c r="B8044" i="15"/>
  <c r="C8044" i="15"/>
  <c r="B8070" i="15"/>
  <c r="C8070" i="15"/>
  <c r="B8096" i="15"/>
  <c r="C8096" i="15"/>
  <c r="B8122" i="15"/>
  <c r="C8122" i="15"/>
  <c r="B8148" i="15"/>
  <c r="C8148" i="15"/>
  <c r="B8174" i="15"/>
  <c r="C8174" i="15"/>
  <c r="B8200" i="15"/>
  <c r="C8200" i="15"/>
  <c r="B8226" i="15"/>
  <c r="C8226" i="15"/>
  <c r="B8252" i="15"/>
  <c r="C8252" i="15"/>
  <c r="B8278" i="15"/>
  <c r="C8278" i="15"/>
  <c r="B8304" i="15"/>
  <c r="C8304" i="15"/>
  <c r="B8330" i="15"/>
  <c r="C8330" i="15"/>
  <c r="B8356" i="15"/>
  <c r="C8356" i="15"/>
  <c r="B8382" i="15"/>
  <c r="C8382" i="15"/>
  <c r="B8408" i="15"/>
  <c r="C8408" i="15"/>
  <c r="B8434" i="15"/>
  <c r="C8434" i="15"/>
  <c r="B8460" i="15"/>
  <c r="C8460" i="15"/>
  <c r="B8486" i="15"/>
  <c r="C8486" i="15"/>
  <c r="B8512" i="15"/>
  <c r="C8512" i="15"/>
  <c r="B8538" i="15"/>
  <c r="C8538" i="15"/>
  <c r="B8564" i="15"/>
  <c r="C8564" i="15"/>
  <c r="B8590" i="15"/>
  <c r="C8590" i="15"/>
  <c r="B8616" i="15"/>
  <c r="C8616" i="15"/>
  <c r="B8642" i="15"/>
  <c r="C8642" i="15"/>
  <c r="B8668" i="15"/>
  <c r="C8668" i="15"/>
  <c r="B8694" i="15"/>
  <c r="C8694" i="15"/>
  <c r="B8720" i="15"/>
  <c r="C8720" i="15"/>
  <c r="B8746" i="15"/>
  <c r="C8746" i="15"/>
  <c r="B8772" i="15"/>
  <c r="C8772" i="15"/>
  <c r="B8798" i="15"/>
  <c r="C8798" i="15"/>
  <c r="B8824" i="15"/>
  <c r="C8824" i="15"/>
  <c r="B8850" i="15"/>
  <c r="C8850" i="15"/>
  <c r="B8876" i="15"/>
  <c r="C8876" i="15"/>
  <c r="B8902" i="15"/>
  <c r="C8902" i="15"/>
  <c r="B8928" i="15"/>
  <c r="C8928" i="15"/>
  <c r="B8954" i="15"/>
  <c r="C8954" i="15"/>
  <c r="B8980" i="15"/>
  <c r="C8980" i="15"/>
  <c r="B9006" i="15"/>
  <c r="C9006" i="15"/>
  <c r="B9032" i="15"/>
  <c r="C9032" i="15"/>
  <c r="B9058" i="15"/>
  <c r="C9058" i="15"/>
  <c r="B9084" i="15"/>
  <c r="C9084" i="15"/>
  <c r="B9110" i="15"/>
  <c r="C9110" i="15"/>
  <c r="B9136" i="15"/>
  <c r="C9136" i="15"/>
  <c r="B9162" i="15"/>
  <c r="C9162" i="15"/>
  <c r="B9188" i="15"/>
  <c r="C9188" i="15"/>
  <c r="B9214" i="15"/>
  <c r="C9214" i="15"/>
  <c r="B9240" i="15"/>
  <c r="C9240" i="15"/>
  <c r="B9266" i="15"/>
  <c r="C9266" i="15"/>
  <c r="B9292" i="15"/>
  <c r="C9292" i="15"/>
  <c r="B9318" i="15"/>
  <c r="C9318" i="15"/>
  <c r="B9344" i="15"/>
  <c r="C9344" i="15"/>
  <c r="B9370" i="15"/>
  <c r="C9370" i="15"/>
  <c r="B9396" i="15"/>
  <c r="C9396" i="15"/>
  <c r="B9422" i="15"/>
  <c r="C9422" i="15"/>
  <c r="B9448" i="15"/>
  <c r="C9448" i="15"/>
  <c r="B9474" i="15"/>
  <c r="C9474" i="15"/>
  <c r="B9500" i="15"/>
  <c r="C9500" i="15"/>
  <c r="B9526" i="15"/>
  <c r="C9526" i="15"/>
  <c r="B9552" i="15"/>
  <c r="C9552" i="15"/>
  <c r="B9578" i="15"/>
  <c r="C9578" i="15"/>
  <c r="B9604" i="15"/>
  <c r="C9604" i="15"/>
  <c r="B9630" i="15"/>
  <c r="C9630" i="15"/>
  <c r="B9656" i="15"/>
  <c r="C9656" i="15"/>
  <c r="B9682" i="15"/>
  <c r="C9682" i="15"/>
  <c r="B9708" i="15"/>
  <c r="C9708" i="15"/>
  <c r="B9734" i="15"/>
  <c r="C9734" i="15"/>
  <c r="B9760" i="15"/>
  <c r="C9760" i="15"/>
  <c r="B9786" i="15"/>
  <c r="C9786" i="15"/>
  <c r="B9812" i="15"/>
  <c r="C9812" i="15"/>
  <c r="B9838" i="15"/>
  <c r="C9838" i="15"/>
  <c r="B9864" i="15"/>
  <c r="C9864" i="15"/>
  <c r="B9890" i="15"/>
  <c r="C9890" i="15"/>
  <c r="B9916" i="15"/>
  <c r="C9916" i="15"/>
  <c r="B9942" i="15"/>
  <c r="C9942" i="15"/>
  <c r="B9968" i="15"/>
  <c r="C9968" i="15"/>
  <c r="B9994" i="15"/>
  <c r="C9994" i="15"/>
  <c r="B10020" i="15"/>
  <c r="C10020" i="15"/>
  <c r="B10046" i="15"/>
  <c r="C10046" i="15"/>
  <c r="B10072" i="15"/>
  <c r="C10072" i="15"/>
  <c r="B10098" i="15"/>
  <c r="C10098" i="15"/>
  <c r="B10124" i="15"/>
  <c r="C10124" i="15"/>
  <c r="B10150" i="15"/>
  <c r="C10150" i="15"/>
  <c r="B10176" i="15"/>
  <c r="C10176" i="15"/>
  <c r="B10202" i="15"/>
  <c r="C10202" i="15"/>
  <c r="B10228" i="15"/>
  <c r="C10228" i="15"/>
  <c r="B10254" i="15"/>
  <c r="C10254" i="15"/>
  <c r="B10280" i="15"/>
  <c r="C10280" i="15"/>
  <c r="B10306" i="15"/>
  <c r="C10306" i="15"/>
  <c r="B10332" i="15"/>
  <c r="C10332" i="15"/>
  <c r="B10358" i="15"/>
  <c r="C10358" i="15"/>
  <c r="B10384" i="15"/>
  <c r="C10384" i="15"/>
  <c r="B10410" i="15"/>
  <c r="C10410" i="15"/>
  <c r="B10436" i="15"/>
  <c r="C10436" i="15"/>
  <c r="B10462" i="15"/>
  <c r="C10462" i="15"/>
  <c r="B10488" i="15"/>
  <c r="C10488" i="15"/>
  <c r="B10514" i="15"/>
  <c r="C10514" i="15"/>
  <c r="B10540" i="15"/>
  <c r="C10540" i="15"/>
  <c r="B10566" i="15"/>
  <c r="C10566" i="15"/>
  <c r="B10592" i="15"/>
  <c r="C10592" i="15"/>
  <c r="B10618" i="15"/>
  <c r="C10618" i="15"/>
  <c r="B10644" i="15"/>
  <c r="C10644" i="15"/>
  <c r="B10670" i="15"/>
  <c r="C10670" i="15"/>
  <c r="B10696" i="15"/>
  <c r="C10696" i="15"/>
  <c r="B10722" i="15"/>
  <c r="C10722" i="15"/>
  <c r="B10748" i="15"/>
  <c r="C10748" i="15"/>
  <c r="B10774" i="15"/>
  <c r="C10774" i="15"/>
  <c r="B10800" i="15"/>
  <c r="C10800" i="15"/>
  <c r="B10826" i="15"/>
  <c r="C10826" i="15"/>
  <c r="B10852" i="15"/>
  <c r="C10852" i="15"/>
  <c r="B10878" i="15"/>
  <c r="C10878" i="15"/>
  <c r="B10904" i="15"/>
  <c r="C10904" i="15"/>
  <c r="B10930" i="15"/>
  <c r="C10930" i="15"/>
  <c r="B10956" i="15"/>
  <c r="C10956" i="15"/>
  <c r="B10982" i="15"/>
  <c r="C10982" i="15"/>
  <c r="B11008" i="15"/>
  <c r="C11008" i="15"/>
  <c r="B11034" i="15"/>
  <c r="C11034" i="15"/>
  <c r="B11060" i="15"/>
  <c r="C11060" i="15"/>
  <c r="B11086" i="15"/>
  <c r="C11086" i="15"/>
  <c r="B11112" i="15"/>
  <c r="C11112" i="15"/>
  <c r="B11138" i="15"/>
  <c r="C11138" i="15"/>
  <c r="B11164" i="15"/>
  <c r="C11164" i="15"/>
  <c r="B11190" i="15"/>
  <c r="C11190" i="15"/>
  <c r="B11216" i="15"/>
  <c r="C11216" i="15"/>
  <c r="B11242" i="15"/>
  <c r="C11242" i="15"/>
  <c r="B11268" i="15"/>
  <c r="C11268" i="15"/>
  <c r="B11294" i="15"/>
  <c r="C11294" i="15"/>
  <c r="B11320" i="15"/>
  <c r="C11320" i="15"/>
  <c r="B11346" i="15"/>
  <c r="C11346" i="15"/>
  <c r="B11372" i="15"/>
  <c r="C11372" i="15"/>
  <c r="B11398" i="15"/>
  <c r="C11398" i="15"/>
  <c r="B11424" i="15"/>
  <c r="C11424" i="15"/>
  <c r="B11450" i="15"/>
  <c r="C11450" i="15"/>
  <c r="B11476" i="15"/>
  <c r="C11476" i="15"/>
  <c r="B11502" i="15"/>
  <c r="C11502" i="15"/>
  <c r="B11528" i="15"/>
  <c r="C11528" i="15"/>
  <c r="B11554" i="15"/>
  <c r="C11554" i="15"/>
  <c r="B11580" i="15"/>
  <c r="C11580" i="15"/>
  <c r="B11606" i="15"/>
  <c r="C11606" i="15"/>
  <c r="B11632" i="15"/>
  <c r="C11632" i="15"/>
  <c r="B11658" i="15"/>
  <c r="C11658" i="15"/>
  <c r="B11684" i="15"/>
  <c r="C11684" i="15"/>
  <c r="B11710" i="15"/>
  <c r="C11710" i="15"/>
  <c r="B11736" i="15"/>
  <c r="C11736" i="15"/>
  <c r="B11762" i="15"/>
  <c r="C11762" i="15"/>
  <c r="B11788" i="15"/>
  <c r="C11788" i="15"/>
  <c r="B11814" i="15"/>
  <c r="C11814" i="15"/>
  <c r="B11840" i="15"/>
  <c r="C11840" i="15"/>
  <c r="B11866" i="15"/>
  <c r="C11866" i="15"/>
  <c r="B11892" i="15"/>
  <c r="C11892" i="15"/>
  <c r="B11918" i="15"/>
  <c r="C11918" i="15"/>
  <c r="B11944" i="15"/>
  <c r="C11944" i="15"/>
  <c r="B11970" i="15"/>
  <c r="C11970" i="15"/>
  <c r="B11996" i="15"/>
  <c r="C11996" i="15"/>
  <c r="B12022" i="15"/>
  <c r="C12022" i="15"/>
  <c r="B12048" i="15"/>
  <c r="C12048" i="15"/>
  <c r="B12074" i="15"/>
  <c r="C12074" i="15"/>
  <c r="B12100" i="15"/>
  <c r="C12100" i="15"/>
  <c r="B12126" i="15"/>
  <c r="C12126" i="15"/>
  <c r="B12152" i="15"/>
  <c r="C12152" i="15"/>
  <c r="B12178" i="15"/>
  <c r="C12178" i="15"/>
  <c r="B12204" i="15"/>
  <c r="C12204" i="15"/>
  <c r="B12230" i="15"/>
  <c r="C12230" i="15"/>
  <c r="B12256" i="15"/>
  <c r="C12256" i="15"/>
  <c r="B12282" i="15"/>
  <c r="C12282" i="15"/>
  <c r="B12308" i="15"/>
  <c r="C12308" i="15"/>
  <c r="B12334" i="15"/>
  <c r="C12334" i="15"/>
  <c r="B12360" i="15"/>
  <c r="C12360" i="15"/>
  <c r="B12386" i="15"/>
  <c r="C12386" i="15"/>
  <c r="B12412" i="15"/>
  <c r="C12412" i="15"/>
  <c r="B12438" i="15"/>
  <c r="C12438" i="15"/>
  <c r="B12464" i="15"/>
  <c r="C12464" i="15"/>
  <c r="B12490" i="15"/>
  <c r="C12490" i="15"/>
  <c r="B12516" i="15"/>
  <c r="C12516" i="15"/>
  <c r="B12542" i="15"/>
  <c r="C12542" i="15"/>
  <c r="B12568" i="15"/>
  <c r="C12568" i="15"/>
  <c r="B12594" i="15"/>
  <c r="C12594" i="15"/>
  <c r="B12620" i="15"/>
  <c r="C12620" i="15"/>
  <c r="B12646" i="15"/>
  <c r="C12646" i="15"/>
  <c r="B12672" i="15"/>
  <c r="C12672" i="15"/>
  <c r="B12698" i="15"/>
  <c r="C12698" i="15"/>
  <c r="B12724" i="15"/>
  <c r="C12724" i="15"/>
  <c r="B12750" i="15"/>
  <c r="C12750" i="15"/>
  <c r="B12776" i="15"/>
  <c r="C12776" i="15"/>
  <c r="B12802" i="15"/>
  <c r="C12802" i="15"/>
  <c r="B12828" i="15"/>
  <c r="C12828" i="15"/>
  <c r="B12854" i="15"/>
  <c r="C12854" i="15"/>
  <c r="B12880" i="15"/>
  <c r="C12880" i="15"/>
  <c r="B12906" i="15"/>
  <c r="C12906" i="15"/>
  <c r="B12932" i="15"/>
  <c r="C12932" i="15"/>
  <c r="B12958" i="15"/>
  <c r="C12958" i="15"/>
  <c r="B12984" i="15"/>
  <c r="C12984" i="15"/>
  <c r="B13010" i="15"/>
  <c r="C13010" i="15"/>
  <c r="B13036" i="15"/>
  <c r="C13036" i="15"/>
  <c r="B13062" i="15"/>
  <c r="C13062" i="15"/>
  <c r="B13088" i="15"/>
  <c r="C13088" i="15"/>
  <c r="B13114" i="15"/>
  <c r="C13114" i="15"/>
  <c r="B13140" i="15"/>
  <c r="C13140" i="15"/>
  <c r="B13166" i="15"/>
  <c r="C13166" i="15"/>
  <c r="B13192" i="15"/>
  <c r="C13192" i="15"/>
  <c r="B13218" i="15"/>
  <c r="C13218" i="15"/>
  <c r="B13244" i="15"/>
  <c r="C13244" i="15"/>
  <c r="B13270" i="15"/>
  <c r="C13270" i="15"/>
  <c r="B13296" i="15"/>
  <c r="C13296" i="15"/>
  <c r="B13322" i="15"/>
  <c r="C13322" i="15"/>
  <c r="B13348" i="15"/>
  <c r="C13348" i="15"/>
  <c r="B13374" i="15"/>
  <c r="C13374" i="15"/>
  <c r="B13400" i="15"/>
  <c r="C13400" i="15"/>
  <c r="B13426" i="15"/>
  <c r="C13426" i="15"/>
  <c r="B13452" i="15"/>
  <c r="C13452" i="15"/>
  <c r="B13478" i="15"/>
  <c r="C13478" i="15"/>
  <c r="B13504" i="15"/>
  <c r="C13504" i="15"/>
  <c r="B13530" i="15"/>
  <c r="C13530" i="15"/>
  <c r="B13556" i="15"/>
  <c r="C13556" i="15"/>
  <c r="B13582" i="15"/>
  <c r="C13582" i="15"/>
  <c r="B13608" i="15"/>
  <c r="C13608" i="15"/>
  <c r="B13634" i="15"/>
  <c r="C13634" i="15"/>
  <c r="B13660" i="15"/>
  <c r="C13660" i="15"/>
  <c r="B13686" i="15"/>
  <c r="C13686" i="15"/>
  <c r="B13712" i="15"/>
  <c r="C13712" i="15"/>
  <c r="B13738" i="15"/>
  <c r="C13738" i="15"/>
  <c r="B13764" i="15"/>
  <c r="C13764" i="15"/>
  <c r="B13790" i="15"/>
  <c r="C13790" i="15"/>
  <c r="B13816" i="15"/>
  <c r="C13816" i="15"/>
  <c r="B13842" i="15"/>
  <c r="C13842" i="15"/>
  <c r="B13868" i="15"/>
  <c r="C13868" i="15"/>
  <c r="B13894" i="15"/>
  <c r="C13894" i="15"/>
  <c r="B13920" i="15"/>
  <c r="C13920" i="15"/>
  <c r="B13946" i="15"/>
  <c r="C13946" i="15"/>
  <c r="B13972" i="15"/>
  <c r="C13972" i="15"/>
  <c r="B13998" i="15"/>
  <c r="C13998" i="15"/>
  <c r="B14024" i="15"/>
  <c r="C14024" i="15"/>
  <c r="B14050" i="15"/>
  <c r="C14050" i="15"/>
  <c r="B14076" i="15"/>
  <c r="C14076" i="15"/>
  <c r="B14102" i="15"/>
  <c r="C14102" i="15"/>
  <c r="B14128" i="15"/>
  <c r="C14128" i="15"/>
  <c r="B14154" i="15"/>
  <c r="C14154" i="15"/>
  <c r="B14180" i="15"/>
  <c r="C14180" i="15"/>
  <c r="B14206" i="15"/>
  <c r="C14206" i="15"/>
  <c r="B14232" i="15"/>
  <c r="C14232" i="15"/>
  <c r="B14258" i="15"/>
  <c r="C14258" i="15"/>
  <c r="B14284" i="15"/>
  <c r="C14284" i="15"/>
  <c r="B14310" i="15"/>
  <c r="C14310" i="15"/>
  <c r="B14336" i="15"/>
  <c r="C14336" i="15"/>
  <c r="B14362" i="15"/>
  <c r="C14362" i="15"/>
  <c r="B14388" i="15"/>
  <c r="C14388" i="15"/>
  <c r="B14414" i="15"/>
  <c r="C14414" i="15"/>
  <c r="B14440" i="15"/>
  <c r="C14440" i="15"/>
  <c r="B14466" i="15"/>
  <c r="C14466" i="15"/>
  <c r="B14492" i="15"/>
  <c r="C14492" i="15"/>
  <c r="B14518" i="15"/>
  <c r="C14518" i="15"/>
  <c r="B14544" i="15"/>
  <c r="C14544" i="15"/>
  <c r="B14570" i="15"/>
  <c r="C14570" i="15"/>
  <c r="B14596" i="15"/>
  <c r="C14596" i="15"/>
  <c r="B14622" i="15"/>
  <c r="C14622" i="15"/>
  <c r="B14648" i="15"/>
  <c r="C14648" i="15"/>
  <c r="B14674" i="15"/>
  <c r="C14674" i="15"/>
  <c r="B14700" i="15"/>
  <c r="C14700" i="15"/>
  <c r="B14726" i="15"/>
  <c r="C14726" i="15"/>
  <c r="B14752" i="15"/>
  <c r="C14752" i="15"/>
  <c r="B14778" i="15"/>
  <c r="C14778" i="15"/>
  <c r="B14804" i="15"/>
  <c r="C14804" i="15"/>
  <c r="B14830" i="15"/>
  <c r="C14830" i="15"/>
  <c r="B14856" i="15"/>
  <c r="C14856" i="15"/>
  <c r="B14882" i="15"/>
  <c r="C14882" i="15"/>
  <c r="B14908" i="15"/>
  <c r="C14908" i="15"/>
  <c r="B14934" i="15"/>
  <c r="C14934" i="15"/>
  <c r="B14960" i="15"/>
  <c r="C14960" i="15"/>
  <c r="B14986" i="15"/>
  <c r="C14986" i="15"/>
  <c r="B15012" i="15"/>
  <c r="C15012" i="15"/>
  <c r="B15038" i="15"/>
  <c r="C15038" i="15"/>
  <c r="B15064" i="15"/>
  <c r="C15064" i="15"/>
  <c r="B15090" i="15"/>
  <c r="C15090" i="15"/>
  <c r="B15116" i="15"/>
  <c r="C15116" i="15"/>
  <c r="B15142" i="15"/>
  <c r="C15142" i="15"/>
  <c r="B15168" i="15"/>
  <c r="C15168" i="15"/>
  <c r="B15194" i="15"/>
  <c r="C15194" i="15"/>
  <c r="B15220" i="15"/>
  <c r="C15220" i="15"/>
  <c r="B15246" i="15"/>
  <c r="C15246" i="15"/>
  <c r="B15272" i="15"/>
  <c r="C15272" i="15"/>
  <c r="B15298" i="15"/>
  <c r="C15298" i="15"/>
  <c r="B15324" i="15"/>
  <c r="C15324" i="15"/>
  <c r="B15350" i="15"/>
  <c r="C15350" i="15"/>
  <c r="B15376" i="15"/>
  <c r="C15376" i="15"/>
  <c r="B15402" i="15"/>
  <c r="C15402" i="15"/>
  <c r="B15428" i="15"/>
  <c r="C15428" i="15"/>
  <c r="B15454" i="15"/>
  <c r="C15454" i="15"/>
  <c r="B15480" i="15"/>
  <c r="C15480" i="15"/>
  <c r="B15506" i="15"/>
  <c r="C15506" i="15"/>
  <c r="B15532" i="15"/>
  <c r="C15532" i="15"/>
  <c r="B15558" i="15"/>
  <c r="C15558" i="15"/>
  <c r="B15584" i="15"/>
  <c r="C15584" i="15"/>
  <c r="B15610" i="15"/>
  <c r="C15610" i="15"/>
  <c r="B15636" i="15"/>
  <c r="C15636" i="15"/>
  <c r="B15662" i="15"/>
  <c r="C15662" i="15"/>
  <c r="B15688" i="15"/>
  <c r="C15688" i="15"/>
  <c r="B15714" i="15"/>
  <c r="C15714" i="15"/>
  <c r="B15740" i="15"/>
  <c r="C15740" i="15"/>
  <c r="B15766" i="15"/>
  <c r="C15766" i="15"/>
  <c r="B15792" i="15"/>
  <c r="C15792" i="15"/>
  <c r="B15818" i="15"/>
  <c r="C15818" i="15"/>
  <c r="B15844" i="15"/>
  <c r="C15844" i="15"/>
  <c r="B15870" i="15"/>
  <c r="C15870" i="15"/>
  <c r="B15896" i="15"/>
  <c r="C15896" i="15"/>
  <c r="B15922" i="15"/>
  <c r="C15922" i="15"/>
  <c r="B15948" i="15"/>
  <c r="C15948" i="15"/>
  <c r="B15974" i="15"/>
  <c r="C15974" i="15"/>
  <c r="B16000" i="15"/>
  <c r="C16000" i="15"/>
  <c r="B16026" i="15"/>
  <c r="C16026" i="15"/>
  <c r="B16052" i="15"/>
  <c r="C16052" i="15"/>
  <c r="B16078" i="15"/>
  <c r="C16078" i="15"/>
  <c r="B16104" i="15"/>
  <c r="C16104" i="15"/>
  <c r="B16130" i="15"/>
  <c r="C16130" i="15"/>
  <c r="B16156" i="15"/>
  <c r="C16156" i="15"/>
  <c r="B16182" i="15"/>
  <c r="C16182" i="15"/>
  <c r="B16208" i="15"/>
  <c r="C16208" i="15"/>
  <c r="B16234" i="15"/>
  <c r="C16234" i="15"/>
  <c r="B16260" i="15"/>
  <c r="C16260" i="15"/>
  <c r="B16286" i="15"/>
  <c r="C16286" i="15"/>
  <c r="B16312" i="15"/>
  <c r="C16312" i="15"/>
  <c r="B16338" i="15"/>
  <c r="C16338" i="15"/>
  <c r="B16364" i="15"/>
  <c r="C16364" i="15"/>
  <c r="B16390" i="15"/>
  <c r="C16390" i="15"/>
  <c r="B16416" i="15"/>
  <c r="C16416" i="15"/>
  <c r="B16442" i="15"/>
  <c r="C16442" i="15"/>
  <c r="B16468" i="15"/>
  <c r="C16468" i="15"/>
  <c r="B16494" i="15"/>
  <c r="C16494" i="15"/>
  <c r="B16520" i="15"/>
  <c r="C16520" i="15"/>
  <c r="B16546" i="15"/>
  <c r="C16546" i="15"/>
  <c r="B16572" i="15"/>
  <c r="C16572" i="15"/>
  <c r="B16598" i="15"/>
  <c r="C16598" i="15"/>
  <c r="B16624" i="15"/>
  <c r="C16624" i="15"/>
  <c r="B16650" i="15"/>
  <c r="C16650" i="15"/>
  <c r="B16676" i="15"/>
  <c r="C16676" i="15"/>
  <c r="B16702" i="15"/>
  <c r="C16702" i="15"/>
  <c r="B16728" i="15"/>
  <c r="C16728" i="15"/>
  <c r="B16754" i="15"/>
  <c r="C16754" i="15"/>
  <c r="B16780" i="15"/>
  <c r="C16780" i="15"/>
  <c r="B16806" i="15"/>
  <c r="C16806" i="15"/>
  <c r="B16832" i="15"/>
  <c r="C16832" i="15"/>
  <c r="B16858" i="15"/>
  <c r="C16858" i="15"/>
  <c r="B16884" i="15"/>
  <c r="C16884" i="15"/>
  <c r="B16910" i="15"/>
  <c r="C16910" i="15"/>
  <c r="B16936" i="15"/>
  <c r="C16936" i="15"/>
  <c r="B16962" i="15"/>
  <c r="C16962" i="15"/>
  <c r="B16988" i="15"/>
  <c r="C16988" i="15"/>
  <c r="B17014" i="15"/>
  <c r="C17014" i="15"/>
  <c r="B17040" i="15"/>
  <c r="C17040" i="15"/>
  <c r="B17066" i="15"/>
  <c r="C17066" i="15"/>
  <c r="B17092" i="15"/>
  <c r="C17092" i="15"/>
  <c r="B17118" i="15"/>
  <c r="C17118" i="15"/>
  <c r="B17144" i="15"/>
  <c r="C17144" i="15"/>
  <c r="B17170" i="15"/>
  <c r="C17170" i="15"/>
  <c r="B17196" i="15"/>
  <c r="C17196" i="15"/>
  <c r="B17222" i="15"/>
  <c r="C17222" i="15"/>
  <c r="B17248" i="15"/>
  <c r="C17248" i="15"/>
  <c r="B17274" i="15"/>
  <c r="C17274" i="15"/>
  <c r="B17300" i="15"/>
  <c r="C17300" i="15"/>
  <c r="B17326" i="15"/>
  <c r="C17326" i="15"/>
  <c r="B17352" i="15"/>
  <c r="C17352" i="15"/>
  <c r="B17378" i="15"/>
  <c r="C17378" i="15"/>
  <c r="B17404" i="15"/>
  <c r="C17404" i="15"/>
  <c r="B17430" i="15"/>
  <c r="C17430" i="15"/>
  <c r="B17456" i="15"/>
  <c r="C17456" i="15"/>
  <c r="B17482" i="15"/>
  <c r="C17482" i="15"/>
  <c r="B17508" i="15"/>
  <c r="C17508" i="15"/>
  <c r="B17534" i="15"/>
  <c r="C17534" i="15"/>
  <c r="B17560" i="15"/>
  <c r="C17560" i="15"/>
  <c r="B17586" i="15"/>
  <c r="C17586" i="15"/>
  <c r="B17612" i="15"/>
  <c r="C17612" i="15"/>
  <c r="B17638" i="15"/>
  <c r="C17638" i="15"/>
  <c r="B17664" i="15"/>
  <c r="C17664" i="15"/>
  <c r="B17690" i="15"/>
  <c r="C17690" i="15"/>
  <c r="B17716" i="15"/>
  <c r="C17716" i="15"/>
  <c r="B17742" i="15"/>
  <c r="C17742" i="15"/>
  <c r="B17768" i="15"/>
  <c r="C17768" i="15"/>
  <c r="B17794" i="15"/>
  <c r="C17794" i="15"/>
  <c r="B17820" i="15"/>
  <c r="C17820" i="15"/>
  <c r="B17846" i="15"/>
  <c r="C17846" i="15"/>
  <c r="B17872" i="15"/>
  <c r="C17872" i="15"/>
  <c r="B17898" i="15"/>
  <c r="C17898" i="15"/>
  <c r="B17924" i="15"/>
  <c r="C17924" i="15"/>
  <c r="B17950" i="15"/>
  <c r="C17950" i="15"/>
  <c r="B17976" i="15"/>
  <c r="C17976" i="15"/>
  <c r="B18002" i="15"/>
  <c r="C18002" i="15"/>
  <c r="B18028" i="15"/>
  <c r="C18028" i="15"/>
  <c r="B18054" i="15"/>
  <c r="C18054" i="15"/>
  <c r="B18080" i="15"/>
  <c r="C18080" i="15"/>
  <c r="B18106" i="15"/>
  <c r="C18106" i="15"/>
  <c r="B18132" i="15"/>
  <c r="C18132" i="15"/>
  <c r="B18158" i="15"/>
  <c r="C18158" i="15"/>
  <c r="B18184" i="15"/>
  <c r="C18184" i="15"/>
  <c r="B18210" i="15"/>
  <c r="C18210" i="15"/>
  <c r="B18236" i="15"/>
  <c r="C18236" i="15"/>
  <c r="B18262" i="15"/>
  <c r="C18262" i="15"/>
  <c r="B18288" i="15"/>
  <c r="C18288" i="15"/>
  <c r="B18314" i="15"/>
  <c r="C18314" i="15"/>
  <c r="B18340" i="15"/>
  <c r="C18340" i="15"/>
  <c r="B18366" i="15"/>
  <c r="C18366" i="15"/>
  <c r="B18392" i="15"/>
  <c r="C18392" i="15"/>
  <c r="B18418" i="15"/>
  <c r="C18418" i="15"/>
  <c r="B18444" i="15"/>
  <c r="C18444" i="15"/>
  <c r="B18470" i="15"/>
  <c r="C18470" i="15"/>
  <c r="B18496" i="15"/>
  <c r="C18496" i="15"/>
  <c r="B18522" i="15"/>
  <c r="C18522" i="15"/>
  <c r="B18548" i="15"/>
  <c r="C18548" i="15"/>
  <c r="B18574" i="15"/>
  <c r="C18574" i="15"/>
  <c r="B18600" i="15"/>
  <c r="C18600" i="15"/>
  <c r="B18626" i="15"/>
  <c r="C18626" i="15"/>
  <c r="B18652" i="15"/>
  <c r="C18652" i="15"/>
  <c r="B18678" i="15"/>
  <c r="C18678" i="15"/>
  <c r="B18704" i="15"/>
  <c r="C18704" i="15"/>
  <c r="B18730" i="15"/>
  <c r="C18730" i="15"/>
  <c r="B18756" i="15"/>
  <c r="C18756" i="15"/>
  <c r="B18782" i="15"/>
  <c r="C18782" i="15"/>
  <c r="B18808" i="15"/>
  <c r="C18808" i="15"/>
  <c r="B18834" i="15"/>
  <c r="C18834" i="15"/>
  <c r="B18860" i="15"/>
  <c r="C18860" i="15"/>
  <c r="B18886" i="15"/>
  <c r="C18886" i="15"/>
  <c r="B18912" i="15"/>
  <c r="C18912" i="15"/>
  <c r="B18938" i="15"/>
  <c r="C18938" i="15"/>
  <c r="B18964" i="15"/>
  <c r="C18964" i="15"/>
  <c r="B18990" i="15"/>
  <c r="C18990" i="15"/>
  <c r="B19016" i="15"/>
  <c r="C19016" i="15"/>
  <c r="B19042" i="15"/>
  <c r="C19042" i="15"/>
  <c r="B19068" i="15"/>
  <c r="C19068" i="15"/>
  <c r="B19094" i="15"/>
  <c r="C19094" i="15"/>
  <c r="B19120" i="15"/>
  <c r="C19120" i="15"/>
  <c r="B19146" i="15"/>
  <c r="C19146" i="15"/>
  <c r="B19172" i="15"/>
  <c r="C19172" i="15"/>
  <c r="B19198" i="15"/>
  <c r="C19198" i="15"/>
  <c r="B19224" i="15"/>
  <c r="C19224" i="15"/>
  <c r="B19250" i="15"/>
  <c r="C19250" i="15"/>
  <c r="B19276" i="15"/>
  <c r="C19276" i="15"/>
  <c r="B19302" i="15"/>
  <c r="C19302" i="15"/>
  <c r="B19328" i="15"/>
  <c r="C19328" i="15"/>
  <c r="B19354" i="15"/>
  <c r="C19354" i="15"/>
  <c r="B19380" i="15"/>
  <c r="C19380" i="15"/>
  <c r="B19406" i="15"/>
  <c r="C19406" i="15"/>
  <c r="B19432" i="15"/>
  <c r="C19432" i="15"/>
  <c r="B19458" i="15"/>
  <c r="C19458" i="15"/>
  <c r="B19484" i="15"/>
  <c r="C19484" i="15"/>
  <c r="B19510" i="15"/>
  <c r="C19510" i="15"/>
  <c r="B19536" i="15"/>
  <c r="C19536" i="15"/>
  <c r="B19562" i="15"/>
  <c r="C19562" i="15"/>
  <c r="B19588" i="15"/>
  <c r="C19588" i="15"/>
  <c r="B19614" i="15"/>
  <c r="C19614" i="15"/>
  <c r="B19640" i="15"/>
  <c r="C19640" i="15"/>
  <c r="B19666" i="15"/>
  <c r="C19666" i="15"/>
  <c r="B19692" i="15"/>
  <c r="C19692" i="15"/>
  <c r="B19718" i="15"/>
  <c r="C19718" i="15"/>
  <c r="B19744" i="15"/>
  <c r="C19744" i="15"/>
  <c r="B19770" i="15"/>
  <c r="C19770" i="15"/>
  <c r="B19796" i="15"/>
  <c r="C19796" i="15"/>
  <c r="B19822" i="15"/>
  <c r="C19822" i="15"/>
  <c r="B19848" i="15"/>
  <c r="C19848" i="15"/>
  <c r="B19874" i="15"/>
  <c r="C19874" i="15"/>
  <c r="B19900" i="15"/>
  <c r="C19900" i="15"/>
  <c r="B19926" i="15"/>
  <c r="C19926" i="15"/>
  <c r="B19952" i="15"/>
  <c r="C19952" i="15"/>
  <c r="B19978" i="15"/>
  <c r="C19978" i="15"/>
  <c r="B20004" i="15"/>
  <c r="C20004" i="15"/>
  <c r="B20030" i="15"/>
  <c r="C20030" i="15"/>
  <c r="B20056" i="15"/>
  <c r="C20056" i="15"/>
  <c r="B20082" i="15"/>
  <c r="C20082" i="15"/>
  <c r="B20108" i="15"/>
  <c r="C20108" i="15"/>
  <c r="B20134" i="15"/>
  <c r="C20134" i="15"/>
  <c r="B20160" i="15"/>
  <c r="C20160" i="15"/>
  <c r="B20186" i="15"/>
  <c r="C20186" i="15"/>
  <c r="B20212" i="15"/>
  <c r="C20212" i="15"/>
  <c r="B20238" i="15"/>
  <c r="C20238" i="15"/>
  <c r="B20264" i="15"/>
  <c r="C20264" i="15"/>
  <c r="B20290" i="15"/>
  <c r="C20290" i="15"/>
  <c r="B20316" i="15"/>
  <c r="C20316" i="15"/>
  <c r="B20342" i="15"/>
  <c r="C20342" i="15"/>
  <c r="B20368" i="15"/>
  <c r="C20368" i="15"/>
  <c r="B20394" i="15"/>
  <c r="C20394" i="15"/>
  <c r="B20420" i="15"/>
  <c r="C20420" i="15"/>
  <c r="B20446" i="15"/>
  <c r="C20446" i="15"/>
  <c r="B20472" i="15"/>
  <c r="C20472" i="15"/>
  <c r="B20498" i="15"/>
  <c r="C20498" i="15"/>
  <c r="B20524" i="15"/>
  <c r="C20524" i="15"/>
  <c r="B20550" i="15"/>
  <c r="C20550" i="15"/>
  <c r="B20576" i="15"/>
  <c r="C20576" i="15"/>
  <c r="B20602" i="15"/>
  <c r="C20602" i="15"/>
  <c r="B20628" i="15"/>
  <c r="C20628" i="15"/>
  <c r="B20654" i="15"/>
  <c r="C20654" i="15"/>
  <c r="B20680" i="15"/>
  <c r="C20680" i="15"/>
  <c r="B20706" i="15"/>
  <c r="C20706" i="15"/>
  <c r="B20732" i="15"/>
  <c r="C20732" i="15"/>
  <c r="B20758" i="15"/>
  <c r="C20758" i="15"/>
  <c r="B20784" i="15"/>
  <c r="C20784" i="15"/>
  <c r="B20810" i="15"/>
  <c r="C20810" i="15"/>
  <c r="B20836" i="15"/>
  <c r="C20836" i="15"/>
  <c r="B20862" i="15"/>
  <c r="C20862" i="15"/>
  <c r="B20888" i="15"/>
  <c r="C20888" i="15"/>
  <c r="B20914" i="15"/>
  <c r="C20914" i="15"/>
  <c r="B20940" i="15"/>
  <c r="C20940" i="15"/>
  <c r="B20966" i="15"/>
  <c r="C20966" i="15"/>
  <c r="B20992" i="15"/>
  <c r="C20992" i="15"/>
  <c r="B21018" i="15"/>
  <c r="C21018" i="15"/>
  <c r="B21044" i="15"/>
  <c r="C21044" i="15"/>
  <c r="B21070" i="15"/>
  <c r="C21070" i="15"/>
  <c r="B21096" i="15"/>
  <c r="C21096" i="15"/>
  <c r="B21122" i="15"/>
  <c r="C21122" i="15"/>
  <c r="B21148" i="15"/>
  <c r="C21148" i="15"/>
  <c r="B21174" i="15"/>
  <c r="C21174" i="15"/>
  <c r="B21200" i="15"/>
  <c r="C21200" i="15"/>
  <c r="B21226" i="15"/>
  <c r="C21226" i="15"/>
  <c r="B21252" i="15"/>
  <c r="C21252" i="15"/>
  <c r="B21278" i="15"/>
  <c r="C21278" i="15"/>
  <c r="B21304" i="15"/>
  <c r="C21304" i="15"/>
  <c r="B21330" i="15"/>
  <c r="C21330" i="15"/>
  <c r="B21356" i="15"/>
  <c r="C21356" i="15"/>
  <c r="B21382" i="15"/>
  <c r="C21382" i="15"/>
  <c r="B21408" i="15"/>
  <c r="C21408" i="15"/>
  <c r="B21434" i="15"/>
  <c r="C21434" i="15"/>
  <c r="B21460" i="15"/>
  <c r="C21460" i="15"/>
  <c r="B21486" i="15"/>
  <c r="C21486" i="15"/>
  <c r="B21512" i="15"/>
  <c r="C21512" i="15"/>
  <c r="B21538" i="15"/>
  <c r="C21538" i="15"/>
  <c r="B21564" i="15"/>
  <c r="C21564" i="15"/>
  <c r="B21590" i="15"/>
  <c r="C21590" i="15"/>
  <c r="B21616" i="15"/>
  <c r="C21616" i="15"/>
  <c r="B21642" i="15"/>
  <c r="C21642" i="15"/>
  <c r="B21668" i="15"/>
  <c r="C21668" i="15"/>
  <c r="B21694" i="15"/>
  <c r="C21694" i="15"/>
  <c r="B21720" i="15"/>
  <c r="C21720" i="15"/>
  <c r="B21746" i="15"/>
  <c r="C21746" i="15"/>
  <c r="B21772" i="15"/>
  <c r="C21772" i="15"/>
  <c r="B21798" i="15"/>
  <c r="C21798" i="15"/>
  <c r="B21824" i="15"/>
  <c r="C21824" i="15"/>
  <c r="B21850" i="15"/>
  <c r="C21850" i="15"/>
  <c r="B21876" i="15"/>
  <c r="C21876" i="15"/>
  <c r="B21902" i="15"/>
  <c r="C21902" i="15"/>
  <c r="B21928" i="15"/>
  <c r="C21928" i="15"/>
  <c r="B21954" i="15"/>
  <c r="C21954" i="15"/>
  <c r="B21980" i="15"/>
  <c r="C21980" i="15"/>
  <c r="B22006" i="15"/>
  <c r="C22006" i="15"/>
  <c r="B22032" i="15"/>
  <c r="C22032" i="15"/>
  <c r="B22058" i="15"/>
  <c r="C22058" i="15"/>
  <c r="B22084" i="15"/>
  <c r="C22084" i="15"/>
  <c r="B22110" i="15"/>
  <c r="C22110" i="15"/>
  <c r="B22136" i="15"/>
  <c r="C22136" i="15"/>
  <c r="B22162" i="15"/>
  <c r="C22162" i="15"/>
  <c r="B22188" i="15"/>
  <c r="C22188" i="15"/>
  <c r="B22214" i="15"/>
  <c r="C22214" i="15"/>
  <c r="B22240" i="15"/>
  <c r="C22240" i="15"/>
  <c r="B22266" i="15"/>
  <c r="C22266" i="15"/>
  <c r="B22292" i="15"/>
  <c r="C22292" i="15"/>
  <c r="B22318" i="15"/>
  <c r="C22318" i="15"/>
  <c r="B22344" i="15"/>
  <c r="C22344" i="15"/>
  <c r="B22370" i="15"/>
  <c r="C22370" i="15"/>
  <c r="B22396" i="15"/>
  <c r="C22396" i="15"/>
  <c r="B22422" i="15"/>
  <c r="C22422" i="15"/>
  <c r="B22448" i="15"/>
  <c r="C22448" i="15"/>
  <c r="B22474" i="15"/>
  <c r="C22474" i="15"/>
  <c r="B22500" i="15"/>
  <c r="C22500" i="15"/>
  <c r="B22526" i="15"/>
  <c r="C22526" i="15"/>
  <c r="B22552" i="15"/>
  <c r="C22552" i="15"/>
  <c r="B22578" i="15"/>
  <c r="C22578" i="15"/>
  <c r="B22604" i="15"/>
  <c r="C22604" i="15"/>
  <c r="B22630" i="15"/>
  <c r="C22630" i="15"/>
  <c r="B22656" i="15"/>
  <c r="C22656" i="15"/>
  <c r="B22682" i="15"/>
  <c r="C22682" i="15"/>
  <c r="B22708" i="15"/>
  <c r="C22708" i="15"/>
  <c r="B22734" i="15"/>
  <c r="C22734" i="15"/>
  <c r="B22760" i="15"/>
  <c r="C22760" i="15"/>
  <c r="B22786" i="15"/>
  <c r="C22786" i="15"/>
  <c r="B22812" i="15"/>
  <c r="C22812" i="15"/>
  <c r="B22838" i="15"/>
  <c r="C22838" i="15"/>
  <c r="B22864" i="15"/>
  <c r="C22864" i="15"/>
  <c r="B22890" i="15"/>
  <c r="C22890" i="15"/>
  <c r="B22916" i="15"/>
  <c r="C22916" i="15"/>
  <c r="B22942" i="15"/>
  <c r="C22942" i="15"/>
  <c r="B22968" i="15"/>
  <c r="C22968" i="15"/>
  <c r="B22994" i="15"/>
  <c r="C22994" i="15"/>
  <c r="B23020" i="15"/>
  <c r="C23020" i="15"/>
  <c r="B23046" i="15"/>
  <c r="C23046" i="15"/>
  <c r="B23072" i="15"/>
  <c r="C23072" i="15"/>
  <c r="B23098" i="15"/>
  <c r="C23098" i="15"/>
  <c r="B23124" i="15"/>
  <c r="C23124" i="15"/>
  <c r="B23150" i="15"/>
  <c r="C23150" i="15"/>
  <c r="B23176" i="15"/>
  <c r="C23176" i="15"/>
  <c r="B23202" i="15"/>
  <c r="C23202" i="15"/>
  <c r="B23228" i="15"/>
  <c r="C23228" i="15"/>
  <c r="B23254" i="15"/>
  <c r="C23254" i="15"/>
  <c r="B23280" i="15"/>
  <c r="C23280" i="15"/>
  <c r="B23306" i="15"/>
  <c r="C23306" i="15"/>
  <c r="B23332" i="15"/>
  <c r="C23332" i="15"/>
  <c r="B23358" i="15"/>
  <c r="C23358" i="15"/>
  <c r="B23384" i="15"/>
  <c r="C23384" i="15"/>
  <c r="B23410" i="15"/>
  <c r="C23410" i="15"/>
  <c r="B23436" i="15"/>
  <c r="C23436" i="15"/>
  <c r="B23462" i="15"/>
  <c r="C23462" i="15"/>
  <c r="B23488" i="15"/>
  <c r="C23488" i="15"/>
  <c r="B23514" i="15"/>
  <c r="C23514" i="15"/>
  <c r="B23540" i="15"/>
  <c r="C23540" i="15"/>
  <c r="B23566" i="15"/>
  <c r="C23566" i="15"/>
  <c r="B23592" i="15"/>
  <c r="C23592" i="15"/>
  <c r="B23618" i="15"/>
  <c r="C23618" i="15"/>
  <c r="B23644" i="15"/>
  <c r="C23644" i="15"/>
  <c r="B23670" i="15"/>
  <c r="C23670" i="15"/>
  <c r="B23696" i="15"/>
  <c r="C23696" i="15"/>
  <c r="B23722" i="15"/>
  <c r="C23722" i="15"/>
  <c r="B23748" i="15"/>
  <c r="C23748" i="15"/>
  <c r="B23774" i="15"/>
  <c r="C23774" i="15"/>
  <c r="B23800" i="15"/>
  <c r="C23800" i="15"/>
  <c r="B23826" i="15"/>
  <c r="C23826" i="15"/>
  <c r="B23852" i="15"/>
  <c r="C23852" i="15"/>
  <c r="B23878" i="15"/>
  <c r="C23878" i="15"/>
  <c r="B23904" i="15"/>
  <c r="C23904" i="15"/>
  <c r="B23930" i="15"/>
  <c r="C23930" i="15"/>
  <c r="B23956" i="15"/>
  <c r="C23956" i="15"/>
  <c r="B23982" i="15"/>
  <c r="C23982" i="15"/>
  <c r="B24008" i="15"/>
  <c r="C24008" i="15"/>
  <c r="B24034" i="15"/>
  <c r="C24034" i="15"/>
  <c r="B24060" i="15"/>
  <c r="C24060" i="15"/>
  <c r="B24086" i="15"/>
  <c r="C24086" i="15"/>
  <c r="B24112" i="15"/>
  <c r="C24112" i="15"/>
  <c r="B24138" i="15"/>
  <c r="C24138" i="15"/>
  <c r="B24164" i="15"/>
  <c r="C24164" i="15"/>
  <c r="B24190" i="15"/>
  <c r="C24190" i="15"/>
  <c r="B24216" i="15"/>
  <c r="C24216" i="15"/>
  <c r="B24242" i="15"/>
  <c r="C24242" i="15"/>
  <c r="B24268" i="15"/>
  <c r="C24268" i="15"/>
  <c r="B24294" i="15"/>
  <c r="C24294" i="15"/>
  <c r="B24320" i="15"/>
  <c r="C24320" i="15"/>
  <c r="B24346" i="15"/>
  <c r="C24346" i="15"/>
  <c r="B24372" i="15"/>
  <c r="C24372" i="15"/>
  <c r="B24398" i="15"/>
  <c r="C24398" i="15"/>
  <c r="B24424" i="15"/>
  <c r="C24424" i="15"/>
  <c r="B24450" i="15"/>
  <c r="C24450" i="15"/>
  <c r="B24476" i="15"/>
  <c r="C24476" i="15"/>
  <c r="B24502" i="15"/>
  <c r="C24502" i="15"/>
  <c r="B24528" i="15"/>
  <c r="C24528" i="15"/>
  <c r="B24554" i="15"/>
  <c r="C24554" i="15"/>
  <c r="B24580" i="15"/>
  <c r="C24580" i="15"/>
  <c r="B24606" i="15"/>
  <c r="C24606" i="15"/>
  <c r="B24632" i="15"/>
  <c r="C24632" i="15"/>
  <c r="B24658" i="15"/>
  <c r="C24658" i="15"/>
  <c r="B24684" i="15"/>
  <c r="C24684" i="15"/>
  <c r="B24710" i="15"/>
  <c r="C24710" i="15"/>
  <c r="B24736" i="15"/>
  <c r="C24736" i="15"/>
  <c r="B24762" i="15"/>
  <c r="C24762" i="15"/>
  <c r="B24788" i="15"/>
  <c r="C24788" i="15"/>
  <c r="B24814" i="15"/>
  <c r="C24814" i="15"/>
  <c r="B24840" i="15"/>
  <c r="C24840" i="15"/>
  <c r="B24866" i="15"/>
  <c r="C24866" i="15"/>
  <c r="B24892" i="15"/>
  <c r="C24892" i="15"/>
  <c r="B24918" i="15"/>
  <c r="C24918" i="15"/>
  <c r="B24944" i="15"/>
  <c r="C24944" i="15"/>
  <c r="B24970" i="15"/>
  <c r="C24970" i="15"/>
  <c r="B24996" i="15"/>
  <c r="C24996" i="15"/>
  <c r="B25022" i="15"/>
  <c r="C25022" i="15"/>
  <c r="B25048" i="15"/>
  <c r="C25048" i="15"/>
  <c r="B25074" i="15"/>
  <c r="C25074" i="15"/>
  <c r="B25100" i="15"/>
  <c r="C25100" i="15"/>
  <c r="B25126" i="15"/>
  <c r="C25126" i="15"/>
  <c r="B25152" i="15"/>
  <c r="C25152" i="15"/>
  <c r="B25178" i="15"/>
  <c r="C25178" i="15"/>
  <c r="B25204" i="15"/>
  <c r="C25204" i="15"/>
  <c r="B25230" i="15"/>
  <c r="C25230" i="15"/>
  <c r="B25256" i="15"/>
  <c r="C25256" i="15"/>
  <c r="B25282" i="15"/>
  <c r="C25282" i="15"/>
  <c r="B25308" i="15"/>
  <c r="C25308" i="15"/>
  <c r="B25334" i="15"/>
  <c r="C25334" i="15"/>
  <c r="B25360" i="15"/>
  <c r="C25360" i="15"/>
  <c r="B25386" i="15"/>
  <c r="C25386" i="15"/>
  <c r="B25412" i="15"/>
  <c r="C25412" i="15"/>
  <c r="B25438" i="15"/>
  <c r="C25438" i="15"/>
  <c r="B25464" i="15"/>
  <c r="C25464" i="15"/>
  <c r="B25490" i="15"/>
  <c r="C25490" i="15"/>
  <c r="B25516" i="15"/>
  <c r="C25516" i="15"/>
  <c r="B25542" i="15"/>
  <c r="C25542" i="15"/>
  <c r="B25568" i="15"/>
  <c r="C25568" i="15"/>
  <c r="B25594" i="15"/>
  <c r="C25594" i="15"/>
  <c r="B25620" i="15"/>
  <c r="C25620" i="15"/>
  <c r="B25646" i="15"/>
  <c r="C25646" i="15"/>
  <c r="B25672" i="15"/>
  <c r="C25672" i="15"/>
  <c r="B25698" i="15"/>
  <c r="C25698" i="15"/>
  <c r="B25724" i="15"/>
  <c r="C25724" i="15"/>
  <c r="B25750" i="15"/>
  <c r="C25750" i="15"/>
  <c r="B25776" i="15"/>
  <c r="C25776" i="15"/>
  <c r="B25802" i="15"/>
  <c r="C25802" i="15"/>
  <c r="B25828" i="15"/>
  <c r="C25828" i="15"/>
  <c r="B25854" i="15"/>
  <c r="C25854" i="15"/>
  <c r="B25880" i="15"/>
  <c r="C25880" i="15"/>
  <c r="B25906" i="15"/>
  <c r="C25906" i="15"/>
  <c r="B25932" i="15"/>
  <c r="C25932" i="15"/>
  <c r="B25958" i="15"/>
  <c r="C25958" i="15"/>
  <c r="B25984" i="15"/>
  <c r="C25984" i="15"/>
  <c r="B26010" i="15"/>
  <c r="C26010" i="15"/>
  <c r="B26036" i="15"/>
  <c r="C26036" i="15"/>
  <c r="B26062" i="15"/>
  <c r="C26062" i="15"/>
  <c r="B26088" i="15"/>
  <c r="C26088" i="15"/>
  <c r="B26114" i="15"/>
  <c r="C26114" i="15"/>
  <c r="B26140" i="15"/>
  <c r="C26140" i="15"/>
  <c r="B26166" i="15"/>
  <c r="C26166" i="15"/>
  <c r="B26192" i="15"/>
  <c r="C26192" i="15"/>
  <c r="B26218" i="15"/>
  <c r="C26218" i="15"/>
  <c r="B26244" i="15"/>
  <c r="C26244" i="15"/>
  <c r="B26270" i="15"/>
  <c r="C26270" i="15"/>
  <c r="B26296" i="15"/>
  <c r="C26296" i="15"/>
  <c r="B26322" i="15"/>
  <c r="C26322" i="15"/>
  <c r="B26348" i="15"/>
  <c r="C26348" i="15"/>
  <c r="B26374" i="15"/>
  <c r="C26374" i="15"/>
  <c r="B26400" i="15"/>
  <c r="C26400" i="15"/>
  <c r="B26426" i="15"/>
  <c r="C26426" i="15"/>
  <c r="B26452" i="15"/>
  <c r="C26452" i="15"/>
  <c r="B26478" i="15"/>
  <c r="C26478" i="15"/>
  <c r="B26504" i="15"/>
  <c r="C26504" i="15"/>
  <c r="B26530" i="15"/>
  <c r="C26530" i="15"/>
  <c r="B26556" i="15"/>
  <c r="C26556" i="15"/>
  <c r="B26582" i="15"/>
  <c r="C26582" i="15"/>
  <c r="B26608" i="15"/>
  <c r="C26608" i="15"/>
  <c r="B26634" i="15"/>
  <c r="C26634" i="15"/>
  <c r="B26660" i="15"/>
  <c r="C26660" i="15"/>
  <c r="B26686" i="15"/>
  <c r="C26686" i="15"/>
  <c r="B26712" i="15"/>
  <c r="C26712" i="15"/>
  <c r="B26738" i="15"/>
  <c r="C26738" i="15"/>
  <c r="B26764" i="15"/>
  <c r="C26764" i="15"/>
  <c r="B26790" i="15"/>
  <c r="C26790" i="15"/>
  <c r="B26816" i="15"/>
  <c r="C26816" i="15"/>
  <c r="B26842" i="15"/>
  <c r="C26842" i="15"/>
  <c r="B26868" i="15"/>
  <c r="C26868" i="15"/>
  <c r="B26894" i="15"/>
  <c r="C26894" i="15"/>
  <c r="B26920" i="15"/>
  <c r="C26920" i="15"/>
  <c r="B26946" i="15"/>
  <c r="C26946" i="15"/>
  <c r="B26972" i="15"/>
  <c r="C26972" i="15"/>
  <c r="B26998" i="15"/>
  <c r="C26998" i="15"/>
  <c r="B27024" i="15"/>
  <c r="C27024" i="15"/>
  <c r="B27050" i="15"/>
  <c r="C27050" i="15"/>
  <c r="B27076" i="15"/>
  <c r="C27076" i="15"/>
  <c r="B27102" i="15"/>
  <c r="C27102" i="15"/>
  <c r="B27128" i="15"/>
  <c r="C27128" i="15"/>
  <c r="B27154" i="15"/>
  <c r="C27154" i="15"/>
  <c r="B27180" i="15"/>
  <c r="C27180" i="15"/>
  <c r="B27206" i="15"/>
  <c r="C27206" i="15"/>
  <c r="B27232" i="15"/>
  <c r="C27232" i="15"/>
  <c r="B27258" i="15"/>
  <c r="C27258" i="15"/>
  <c r="B27284" i="15"/>
  <c r="C27284" i="15"/>
  <c r="B27310" i="15"/>
  <c r="C27310" i="15"/>
  <c r="B27336" i="15"/>
  <c r="C27336" i="15"/>
  <c r="B27362" i="15"/>
  <c r="C27362" i="15"/>
  <c r="B27388" i="15"/>
  <c r="C27388" i="15"/>
  <c r="B27414" i="15"/>
  <c r="C27414" i="15"/>
  <c r="B27440" i="15"/>
  <c r="C27440" i="15"/>
  <c r="B27466" i="15"/>
  <c r="C27466" i="15"/>
  <c r="B27492" i="15"/>
  <c r="C27492" i="15"/>
  <c r="B27518" i="15"/>
  <c r="C27518" i="15"/>
  <c r="B27544" i="15"/>
  <c r="C27544" i="15"/>
  <c r="B27570" i="15"/>
  <c r="C27570" i="15"/>
  <c r="B27596" i="15"/>
  <c r="C27596" i="15"/>
  <c r="B27622" i="15"/>
  <c r="C27622" i="15"/>
  <c r="B27648" i="15"/>
  <c r="C27648" i="15"/>
  <c r="B27674" i="15"/>
  <c r="C27674" i="15"/>
  <c r="B27700" i="15"/>
  <c r="C27700" i="15"/>
  <c r="B27726" i="15"/>
  <c r="C27726" i="15"/>
  <c r="B27752" i="15"/>
  <c r="C27752" i="15"/>
  <c r="B27778" i="15"/>
  <c r="C27778" i="15"/>
  <c r="B27804" i="15"/>
  <c r="C27804" i="15"/>
  <c r="B27830" i="15"/>
  <c r="C27830" i="15"/>
  <c r="B27856" i="15"/>
  <c r="C27856" i="15"/>
  <c r="B27882" i="15"/>
  <c r="C27882" i="15"/>
  <c r="B11" i="15"/>
  <c r="C11" i="15"/>
  <c r="B37" i="15"/>
  <c r="C37" i="15"/>
  <c r="B63" i="15"/>
  <c r="C63" i="15"/>
  <c r="B89" i="15"/>
  <c r="C89" i="15"/>
  <c r="B115" i="15"/>
  <c r="C115" i="15"/>
  <c r="B141" i="15"/>
  <c r="C141" i="15"/>
  <c r="B167" i="15"/>
  <c r="C167" i="15"/>
  <c r="B193" i="15"/>
  <c r="C193" i="15"/>
  <c r="B219" i="15"/>
  <c r="C219" i="15"/>
  <c r="B245" i="15"/>
  <c r="C245" i="15"/>
  <c r="B271" i="15"/>
  <c r="C271" i="15"/>
  <c r="B297" i="15"/>
  <c r="C297" i="15"/>
  <c r="B323" i="15"/>
  <c r="C323" i="15"/>
  <c r="B349" i="15"/>
  <c r="C349" i="15"/>
  <c r="B375" i="15"/>
  <c r="C375" i="15"/>
  <c r="B401" i="15"/>
  <c r="C401" i="15"/>
  <c r="B427" i="15"/>
  <c r="C427" i="15"/>
  <c r="B453" i="15"/>
  <c r="C453" i="15"/>
  <c r="B479" i="15"/>
  <c r="C479" i="15"/>
  <c r="B505" i="15"/>
  <c r="C505" i="15"/>
  <c r="B531" i="15"/>
  <c r="C531" i="15"/>
  <c r="B557" i="15"/>
  <c r="C557" i="15"/>
  <c r="B583" i="15"/>
  <c r="C583" i="15"/>
  <c r="B609" i="15"/>
  <c r="C609" i="15"/>
  <c r="B635" i="15"/>
  <c r="C635" i="15"/>
  <c r="B661" i="15"/>
  <c r="C661" i="15"/>
  <c r="B687" i="15"/>
  <c r="C687" i="15"/>
  <c r="B713" i="15"/>
  <c r="C713" i="15"/>
  <c r="B739" i="15"/>
  <c r="C739" i="15"/>
  <c r="B765" i="15"/>
  <c r="C765" i="15"/>
  <c r="B791" i="15"/>
  <c r="C791" i="15"/>
  <c r="B817" i="15"/>
  <c r="C817" i="15"/>
  <c r="B843" i="15"/>
  <c r="C843" i="15"/>
  <c r="B869" i="15"/>
  <c r="C869" i="15"/>
  <c r="B895" i="15"/>
  <c r="C895" i="15"/>
  <c r="B921" i="15"/>
  <c r="C921" i="15"/>
  <c r="B947" i="15"/>
  <c r="C947" i="15"/>
  <c r="B973" i="15"/>
  <c r="C973" i="15"/>
  <c r="B999" i="15"/>
  <c r="C999" i="15"/>
  <c r="B1025" i="15"/>
  <c r="C1025" i="15"/>
  <c r="B1051" i="15"/>
  <c r="C1051" i="15"/>
  <c r="B1077" i="15"/>
  <c r="C1077" i="15"/>
  <c r="B1103" i="15"/>
  <c r="C1103" i="15"/>
  <c r="B1129" i="15"/>
  <c r="C1129" i="15"/>
  <c r="B1155" i="15"/>
  <c r="C1155" i="15"/>
  <c r="B1181" i="15"/>
  <c r="C1181" i="15"/>
  <c r="B1207" i="15"/>
  <c r="C1207" i="15"/>
  <c r="B1233" i="15"/>
  <c r="C1233" i="15"/>
  <c r="B1259" i="15"/>
  <c r="C1259" i="15"/>
  <c r="B1285" i="15"/>
  <c r="C1285" i="15"/>
  <c r="B1311" i="15"/>
  <c r="C1311" i="15"/>
  <c r="B1337" i="15"/>
  <c r="C1337" i="15"/>
  <c r="B1363" i="15"/>
  <c r="C1363" i="15"/>
  <c r="B1389" i="15"/>
  <c r="C1389" i="15"/>
  <c r="B1415" i="15"/>
  <c r="C1415" i="15"/>
  <c r="B1441" i="15"/>
  <c r="C1441" i="15"/>
  <c r="B1467" i="15"/>
  <c r="C1467" i="15"/>
  <c r="B1493" i="15"/>
  <c r="C1493" i="15"/>
  <c r="B1519" i="15"/>
  <c r="C1519" i="15"/>
  <c r="B1545" i="15"/>
  <c r="C1545" i="15"/>
  <c r="B1571" i="15"/>
  <c r="C1571" i="15"/>
  <c r="B1597" i="15"/>
  <c r="C1597" i="15"/>
  <c r="B1623" i="15"/>
  <c r="C1623" i="15"/>
  <c r="B1649" i="15"/>
  <c r="C1649" i="15"/>
  <c r="B1675" i="15"/>
  <c r="C1675" i="15"/>
  <c r="B1701" i="15"/>
  <c r="C1701" i="15"/>
  <c r="B1727" i="15"/>
  <c r="C1727" i="15"/>
  <c r="B1753" i="15"/>
  <c r="C1753" i="15"/>
  <c r="B1779" i="15"/>
  <c r="C1779" i="15"/>
  <c r="B1805" i="15"/>
  <c r="C1805" i="15"/>
  <c r="B1831" i="15"/>
  <c r="C1831" i="15"/>
  <c r="B1857" i="15"/>
  <c r="C1857" i="15"/>
  <c r="B1883" i="15"/>
  <c r="C1883" i="15"/>
  <c r="B1909" i="15"/>
  <c r="C1909" i="15"/>
  <c r="B1935" i="15"/>
  <c r="C1935" i="15"/>
  <c r="B1961" i="15"/>
  <c r="C1961" i="15"/>
  <c r="B1987" i="15"/>
  <c r="C1987" i="15"/>
  <c r="B2013" i="15"/>
  <c r="C2013" i="15"/>
  <c r="B2039" i="15"/>
  <c r="C2039" i="15"/>
  <c r="B2065" i="15"/>
  <c r="C2065" i="15"/>
  <c r="B2091" i="15"/>
  <c r="C2091" i="15"/>
  <c r="B2117" i="15"/>
  <c r="C2117" i="15"/>
  <c r="B2143" i="15"/>
  <c r="C2143" i="15"/>
  <c r="B2169" i="15"/>
  <c r="C2169" i="15"/>
  <c r="B2195" i="15"/>
  <c r="C2195" i="15"/>
  <c r="B2221" i="15"/>
  <c r="C2221" i="15"/>
  <c r="B2247" i="15"/>
  <c r="C2247" i="15"/>
  <c r="B2273" i="15"/>
  <c r="C2273" i="15"/>
  <c r="B2299" i="15"/>
  <c r="C2299" i="15"/>
  <c r="B2325" i="15"/>
  <c r="C2325" i="15"/>
  <c r="B2351" i="15"/>
  <c r="C2351" i="15"/>
  <c r="B2377" i="15"/>
  <c r="C2377" i="15"/>
  <c r="B2403" i="15"/>
  <c r="C2403" i="15"/>
  <c r="B2429" i="15"/>
  <c r="C2429" i="15"/>
  <c r="B2455" i="15"/>
  <c r="C2455" i="15"/>
  <c r="B2481" i="15"/>
  <c r="C2481" i="15"/>
  <c r="B2507" i="15"/>
  <c r="C2507" i="15"/>
  <c r="B2533" i="15"/>
  <c r="C2533" i="15"/>
  <c r="B2559" i="15"/>
  <c r="C2559" i="15"/>
  <c r="B2585" i="15"/>
  <c r="C2585" i="15"/>
  <c r="B2611" i="15"/>
  <c r="C2611" i="15"/>
  <c r="B2637" i="15"/>
  <c r="C2637" i="15"/>
  <c r="B2663" i="15"/>
  <c r="C2663" i="15"/>
  <c r="B2689" i="15"/>
  <c r="C2689" i="15"/>
  <c r="B2715" i="15"/>
  <c r="C2715" i="15"/>
  <c r="B2741" i="15"/>
  <c r="C2741" i="15"/>
  <c r="B2767" i="15"/>
  <c r="C2767" i="15"/>
  <c r="B2793" i="15"/>
  <c r="C2793" i="15"/>
  <c r="B2819" i="15"/>
  <c r="C2819" i="15"/>
  <c r="B2845" i="15"/>
  <c r="C2845" i="15"/>
  <c r="B2871" i="15"/>
  <c r="C2871" i="15"/>
  <c r="B2897" i="15"/>
  <c r="C2897" i="15"/>
  <c r="B2923" i="15"/>
  <c r="C2923" i="15"/>
  <c r="B2949" i="15"/>
  <c r="C2949" i="15"/>
  <c r="B2975" i="15"/>
  <c r="C2975" i="15"/>
  <c r="B3001" i="15"/>
  <c r="C3001" i="15"/>
  <c r="B3027" i="15"/>
  <c r="C3027" i="15"/>
  <c r="B3053" i="15"/>
  <c r="C3053" i="15"/>
  <c r="B3079" i="15"/>
  <c r="C3079" i="15"/>
  <c r="B3105" i="15"/>
  <c r="C3105" i="15"/>
  <c r="B3131" i="15"/>
  <c r="C3131" i="15"/>
  <c r="B3157" i="15"/>
  <c r="C3157" i="15"/>
  <c r="B3183" i="15"/>
  <c r="C3183" i="15"/>
  <c r="B3209" i="15"/>
  <c r="C3209" i="15"/>
  <c r="B3235" i="15"/>
  <c r="C3235" i="15"/>
  <c r="B3261" i="15"/>
  <c r="C3261" i="15"/>
  <c r="B3287" i="15"/>
  <c r="C3287" i="15"/>
  <c r="B3313" i="15"/>
  <c r="C3313" i="15"/>
  <c r="B3339" i="15"/>
  <c r="C3339" i="15"/>
  <c r="B3365" i="15"/>
  <c r="C3365" i="15"/>
  <c r="B3391" i="15"/>
  <c r="C3391" i="15"/>
  <c r="B3417" i="15"/>
  <c r="C3417" i="15"/>
  <c r="B3443" i="15"/>
  <c r="C3443" i="15"/>
  <c r="B3469" i="15"/>
  <c r="C3469" i="15"/>
  <c r="B3495" i="15"/>
  <c r="C3495" i="15"/>
  <c r="B3521" i="15"/>
  <c r="C3521" i="15"/>
  <c r="B3547" i="15"/>
  <c r="C3547" i="15"/>
  <c r="B3573" i="15"/>
  <c r="C3573" i="15"/>
  <c r="B3599" i="15"/>
  <c r="C3599" i="15"/>
  <c r="B3625" i="15"/>
  <c r="C3625" i="15"/>
  <c r="B3651" i="15"/>
  <c r="C3651" i="15"/>
  <c r="B3677" i="15"/>
  <c r="C3677" i="15"/>
  <c r="B3703" i="15"/>
  <c r="C3703" i="15"/>
  <c r="B3729" i="15"/>
  <c r="C3729" i="15"/>
  <c r="B3755" i="15"/>
  <c r="C3755" i="15"/>
  <c r="B3781" i="15"/>
  <c r="C3781" i="15"/>
  <c r="B3807" i="15"/>
  <c r="C3807" i="15"/>
  <c r="B3833" i="15"/>
  <c r="C3833" i="15"/>
  <c r="B3859" i="15"/>
  <c r="C3859" i="15"/>
  <c r="B3885" i="15"/>
  <c r="C3885" i="15"/>
  <c r="B3911" i="15"/>
  <c r="C3911" i="15"/>
  <c r="B3937" i="15"/>
  <c r="C3937" i="15"/>
  <c r="B3963" i="15"/>
  <c r="C3963" i="15"/>
  <c r="B3989" i="15"/>
  <c r="C3989" i="15"/>
  <c r="B4015" i="15"/>
  <c r="C4015" i="15"/>
  <c r="B4041" i="15"/>
  <c r="C4041" i="15"/>
  <c r="B4067" i="15"/>
  <c r="C4067" i="15"/>
  <c r="B4093" i="15"/>
  <c r="C4093" i="15"/>
  <c r="B4119" i="15"/>
  <c r="C4119" i="15"/>
  <c r="B4145" i="15"/>
  <c r="C4145" i="15"/>
  <c r="B4171" i="15"/>
  <c r="C4171" i="15"/>
  <c r="B4197" i="15"/>
  <c r="C4197" i="15"/>
  <c r="B4223" i="15"/>
  <c r="C4223" i="15"/>
  <c r="B4249" i="15"/>
  <c r="C4249" i="15"/>
  <c r="B4275" i="15"/>
  <c r="C4275" i="15"/>
  <c r="B4301" i="15"/>
  <c r="C4301" i="15"/>
  <c r="B4327" i="15"/>
  <c r="C4327" i="15"/>
  <c r="B4353" i="15"/>
  <c r="C4353" i="15"/>
  <c r="B4379" i="15"/>
  <c r="C4379" i="15"/>
  <c r="B4405" i="15"/>
  <c r="C4405" i="15"/>
  <c r="B4431" i="15"/>
  <c r="C4431" i="15"/>
  <c r="B4457" i="15"/>
  <c r="C4457" i="15"/>
  <c r="B4483" i="15"/>
  <c r="C4483" i="15"/>
  <c r="B4509" i="15"/>
  <c r="C4509" i="15"/>
  <c r="B4535" i="15"/>
  <c r="C4535" i="15"/>
  <c r="B4561" i="15"/>
  <c r="C4561" i="15"/>
  <c r="B4587" i="15"/>
  <c r="C4587" i="15"/>
  <c r="B4613" i="15"/>
  <c r="C4613" i="15"/>
  <c r="B4639" i="15"/>
  <c r="C4639" i="15"/>
  <c r="B4665" i="15"/>
  <c r="C4665" i="15"/>
  <c r="B4691" i="15"/>
  <c r="C4691" i="15"/>
  <c r="B4717" i="15"/>
  <c r="C4717" i="15"/>
  <c r="B4743" i="15"/>
  <c r="C4743" i="15"/>
  <c r="B4769" i="15"/>
  <c r="C4769" i="15"/>
  <c r="B4795" i="15"/>
  <c r="C4795" i="15"/>
  <c r="B4821" i="15"/>
  <c r="C4821" i="15"/>
  <c r="B4847" i="15"/>
  <c r="C4847" i="15"/>
  <c r="B4873" i="15"/>
  <c r="C4873" i="15"/>
  <c r="B4899" i="15"/>
  <c r="C4899" i="15"/>
  <c r="B4925" i="15"/>
  <c r="C4925" i="15"/>
  <c r="B4951" i="15"/>
  <c r="C4951" i="15"/>
  <c r="B4977" i="15"/>
  <c r="C4977" i="15"/>
  <c r="B5003" i="15"/>
  <c r="C5003" i="15"/>
  <c r="B5029" i="15"/>
  <c r="C5029" i="15"/>
  <c r="B5055" i="15"/>
  <c r="C5055" i="15"/>
  <c r="B5081" i="15"/>
  <c r="C5081" i="15"/>
  <c r="B5107" i="15"/>
  <c r="C5107" i="15"/>
  <c r="B5133" i="15"/>
  <c r="C5133" i="15"/>
  <c r="B5159" i="15"/>
  <c r="C5159" i="15"/>
  <c r="B5185" i="15"/>
  <c r="C5185" i="15"/>
  <c r="B5211" i="15"/>
  <c r="C5211" i="15"/>
  <c r="B5237" i="15"/>
  <c r="C5237" i="15"/>
  <c r="B5263" i="15"/>
  <c r="C5263" i="15"/>
  <c r="B5289" i="15"/>
  <c r="C5289" i="15"/>
  <c r="B5315" i="15"/>
  <c r="C5315" i="15"/>
  <c r="B5341" i="15"/>
  <c r="C5341" i="15"/>
  <c r="B5367" i="15"/>
  <c r="C5367" i="15"/>
  <c r="B5393" i="15"/>
  <c r="C5393" i="15"/>
  <c r="B5419" i="15"/>
  <c r="C5419" i="15"/>
  <c r="B5445" i="15"/>
  <c r="C5445" i="15"/>
  <c r="B5471" i="15"/>
  <c r="C5471" i="15"/>
  <c r="B5497" i="15"/>
  <c r="C5497" i="15"/>
  <c r="B5523" i="15"/>
  <c r="C5523" i="15"/>
  <c r="B5549" i="15"/>
  <c r="C5549" i="15"/>
  <c r="B5575" i="15"/>
  <c r="C5575" i="15"/>
  <c r="B5601" i="15"/>
  <c r="C5601" i="15"/>
  <c r="B5627" i="15"/>
  <c r="C5627" i="15"/>
  <c r="B5653" i="15"/>
  <c r="C5653" i="15"/>
  <c r="B5679" i="15"/>
  <c r="C5679" i="15"/>
  <c r="B5705" i="15"/>
  <c r="C5705" i="15"/>
  <c r="B5731" i="15"/>
  <c r="C5731" i="15"/>
  <c r="B5757" i="15"/>
  <c r="C5757" i="15"/>
  <c r="B5783" i="15"/>
  <c r="C5783" i="15"/>
  <c r="B5809" i="15"/>
  <c r="C5809" i="15"/>
  <c r="B5835" i="15"/>
  <c r="C5835" i="15"/>
  <c r="B5861" i="15"/>
  <c r="C5861" i="15"/>
  <c r="B5887" i="15"/>
  <c r="C5887" i="15"/>
  <c r="B5913" i="15"/>
  <c r="C5913" i="15"/>
  <c r="B5939" i="15"/>
  <c r="C5939" i="15"/>
  <c r="B5965" i="15"/>
  <c r="C5965" i="15"/>
  <c r="B5991" i="15"/>
  <c r="C5991" i="15"/>
  <c r="B6017" i="15"/>
  <c r="C6017" i="15"/>
  <c r="B6043" i="15"/>
  <c r="C6043" i="15"/>
  <c r="B6069" i="15"/>
  <c r="C6069" i="15"/>
  <c r="B6095" i="15"/>
  <c r="C6095" i="15"/>
  <c r="B6121" i="15"/>
  <c r="C6121" i="15"/>
  <c r="B6147" i="15"/>
  <c r="C6147" i="15"/>
  <c r="B6173" i="15"/>
  <c r="C6173" i="15"/>
  <c r="B6199" i="15"/>
  <c r="C6199" i="15"/>
  <c r="B6225" i="15"/>
  <c r="C6225" i="15"/>
  <c r="B6251" i="15"/>
  <c r="C6251" i="15"/>
  <c r="B6277" i="15"/>
  <c r="C6277" i="15"/>
  <c r="B6303" i="15"/>
  <c r="C6303" i="15"/>
  <c r="B6329" i="15"/>
  <c r="C6329" i="15"/>
  <c r="B6355" i="15"/>
  <c r="C6355" i="15"/>
  <c r="B6381" i="15"/>
  <c r="C6381" i="15"/>
  <c r="B6407" i="15"/>
  <c r="C6407" i="15"/>
  <c r="B6433" i="15"/>
  <c r="C6433" i="15"/>
  <c r="B6459" i="15"/>
  <c r="C6459" i="15"/>
  <c r="B6485" i="15"/>
  <c r="C6485" i="15"/>
  <c r="B6511" i="15"/>
  <c r="C6511" i="15"/>
  <c r="B6537" i="15"/>
  <c r="C6537" i="15"/>
  <c r="B6563" i="15"/>
  <c r="C6563" i="15"/>
  <c r="B6589" i="15"/>
  <c r="C6589" i="15"/>
  <c r="B6615" i="15"/>
  <c r="C6615" i="15"/>
  <c r="B6641" i="15"/>
  <c r="C6641" i="15"/>
  <c r="B6667" i="15"/>
  <c r="C6667" i="15"/>
  <c r="B6693" i="15"/>
  <c r="C6693" i="15"/>
  <c r="B6719" i="15"/>
  <c r="C6719" i="15"/>
  <c r="B6745" i="15"/>
  <c r="C6745" i="15"/>
  <c r="B6771" i="15"/>
  <c r="C6771" i="15"/>
  <c r="B6797" i="15"/>
  <c r="C6797" i="15"/>
  <c r="B6823" i="15"/>
  <c r="C6823" i="15"/>
  <c r="B6849" i="15"/>
  <c r="C6849" i="15"/>
  <c r="B6875" i="15"/>
  <c r="C6875" i="15"/>
  <c r="B6901" i="15"/>
  <c r="C6901" i="15"/>
  <c r="B6927" i="15"/>
  <c r="C6927" i="15"/>
  <c r="B6953" i="15"/>
  <c r="C6953" i="15"/>
  <c r="B6979" i="15"/>
  <c r="C6979" i="15"/>
  <c r="B7005" i="15"/>
  <c r="C7005" i="15"/>
  <c r="B7031" i="15"/>
  <c r="C7031" i="15"/>
  <c r="B7057" i="15"/>
  <c r="C7057" i="15"/>
  <c r="B7083" i="15"/>
  <c r="C7083" i="15"/>
  <c r="B7109" i="15"/>
  <c r="C7109" i="15"/>
  <c r="B7135" i="15"/>
  <c r="C7135" i="15"/>
  <c r="B7161" i="15"/>
  <c r="C7161" i="15"/>
  <c r="B7187" i="15"/>
  <c r="C7187" i="15"/>
  <c r="B7213" i="15"/>
  <c r="C7213" i="15"/>
  <c r="B7239" i="15"/>
  <c r="C7239" i="15"/>
  <c r="B7265" i="15"/>
  <c r="C7265" i="15"/>
  <c r="B7291" i="15"/>
  <c r="C7291" i="15"/>
  <c r="B7317" i="15"/>
  <c r="C7317" i="15"/>
  <c r="B7343" i="15"/>
  <c r="C7343" i="15"/>
  <c r="B7369" i="15"/>
  <c r="C7369" i="15"/>
  <c r="B7395" i="15"/>
  <c r="C7395" i="15"/>
  <c r="B7421" i="15"/>
  <c r="C7421" i="15"/>
  <c r="B7447" i="15"/>
  <c r="C7447" i="15"/>
  <c r="B7473" i="15"/>
  <c r="C7473" i="15"/>
  <c r="B7499" i="15"/>
  <c r="C7499" i="15"/>
  <c r="B7525" i="15"/>
  <c r="C7525" i="15"/>
  <c r="B7551" i="15"/>
  <c r="C7551" i="15"/>
  <c r="B7577" i="15"/>
  <c r="C7577" i="15"/>
  <c r="B7603" i="15"/>
  <c r="C7603" i="15"/>
  <c r="B7629" i="15"/>
  <c r="C7629" i="15"/>
  <c r="B7655" i="15"/>
  <c r="C7655" i="15"/>
  <c r="B7681" i="15"/>
  <c r="C7681" i="15"/>
  <c r="B7707" i="15"/>
  <c r="C7707" i="15"/>
  <c r="B7733" i="15"/>
  <c r="C7733" i="15"/>
  <c r="B7759" i="15"/>
  <c r="C7759" i="15"/>
  <c r="B7785" i="15"/>
  <c r="C7785" i="15"/>
  <c r="B7811" i="15"/>
  <c r="C7811" i="15"/>
  <c r="B7837" i="15"/>
  <c r="C7837" i="15"/>
  <c r="B7863" i="15"/>
  <c r="C7863" i="15"/>
  <c r="B7889" i="15"/>
  <c r="C7889" i="15"/>
  <c r="B7915" i="15"/>
  <c r="C7915" i="15"/>
  <c r="B7941" i="15"/>
  <c r="C7941" i="15"/>
  <c r="B7967" i="15"/>
  <c r="C7967" i="15"/>
  <c r="B7993" i="15"/>
  <c r="C7993" i="15"/>
  <c r="B8019" i="15"/>
  <c r="C8019" i="15"/>
  <c r="B8045" i="15"/>
  <c r="C8045" i="15"/>
  <c r="B8071" i="15"/>
  <c r="C8071" i="15"/>
  <c r="B8097" i="15"/>
  <c r="C8097" i="15"/>
  <c r="B8123" i="15"/>
  <c r="C8123" i="15"/>
  <c r="B8149" i="15"/>
  <c r="C8149" i="15"/>
  <c r="B8175" i="15"/>
  <c r="C8175" i="15"/>
  <c r="B8201" i="15"/>
  <c r="C8201" i="15"/>
  <c r="B8227" i="15"/>
  <c r="C8227" i="15"/>
  <c r="B8253" i="15"/>
  <c r="C8253" i="15"/>
  <c r="B8279" i="15"/>
  <c r="C8279" i="15"/>
  <c r="B8305" i="15"/>
  <c r="C8305" i="15"/>
  <c r="B8331" i="15"/>
  <c r="C8331" i="15"/>
  <c r="B8357" i="15"/>
  <c r="C8357" i="15"/>
  <c r="B8383" i="15"/>
  <c r="C8383" i="15"/>
  <c r="B8409" i="15"/>
  <c r="C8409" i="15"/>
  <c r="B8435" i="15"/>
  <c r="C8435" i="15"/>
  <c r="B8461" i="15"/>
  <c r="C8461" i="15"/>
  <c r="B8487" i="15"/>
  <c r="C8487" i="15"/>
  <c r="B8513" i="15"/>
  <c r="C8513" i="15"/>
  <c r="B8539" i="15"/>
  <c r="C8539" i="15"/>
  <c r="B8565" i="15"/>
  <c r="C8565" i="15"/>
  <c r="B8591" i="15"/>
  <c r="C8591" i="15"/>
  <c r="B8617" i="15"/>
  <c r="C8617" i="15"/>
  <c r="B8643" i="15"/>
  <c r="C8643" i="15"/>
  <c r="B8669" i="15"/>
  <c r="C8669" i="15"/>
  <c r="B8695" i="15"/>
  <c r="C8695" i="15"/>
  <c r="B8721" i="15"/>
  <c r="C8721" i="15"/>
  <c r="B8747" i="15"/>
  <c r="C8747" i="15"/>
  <c r="B8773" i="15"/>
  <c r="C8773" i="15"/>
  <c r="B8799" i="15"/>
  <c r="C8799" i="15"/>
  <c r="B8825" i="15"/>
  <c r="C8825" i="15"/>
  <c r="B8851" i="15"/>
  <c r="C8851" i="15"/>
  <c r="B8877" i="15"/>
  <c r="C8877" i="15"/>
  <c r="B8903" i="15"/>
  <c r="C8903" i="15"/>
  <c r="B8929" i="15"/>
  <c r="C8929" i="15"/>
  <c r="B8955" i="15"/>
  <c r="C8955" i="15"/>
  <c r="B8981" i="15"/>
  <c r="C8981" i="15"/>
  <c r="B9007" i="15"/>
  <c r="C9007" i="15"/>
  <c r="B9033" i="15"/>
  <c r="C9033" i="15"/>
  <c r="B9059" i="15"/>
  <c r="C9059" i="15"/>
  <c r="B9085" i="15"/>
  <c r="C9085" i="15"/>
  <c r="B9111" i="15"/>
  <c r="C9111" i="15"/>
  <c r="B9137" i="15"/>
  <c r="C9137" i="15"/>
  <c r="B9163" i="15"/>
  <c r="C9163" i="15"/>
  <c r="B9189" i="15"/>
  <c r="C9189" i="15"/>
  <c r="B9215" i="15"/>
  <c r="C9215" i="15"/>
  <c r="B9241" i="15"/>
  <c r="C9241" i="15"/>
  <c r="B9267" i="15"/>
  <c r="C9267" i="15"/>
  <c r="B9293" i="15"/>
  <c r="C9293" i="15"/>
  <c r="B9319" i="15"/>
  <c r="C9319" i="15"/>
  <c r="B9345" i="15"/>
  <c r="C9345" i="15"/>
  <c r="B9371" i="15"/>
  <c r="C9371" i="15"/>
  <c r="B9397" i="15"/>
  <c r="C9397" i="15"/>
  <c r="B9423" i="15"/>
  <c r="C9423" i="15"/>
  <c r="B9449" i="15"/>
  <c r="C9449" i="15"/>
  <c r="B9475" i="15"/>
  <c r="C9475" i="15"/>
  <c r="B9501" i="15"/>
  <c r="C9501" i="15"/>
  <c r="B9527" i="15"/>
  <c r="C9527" i="15"/>
  <c r="B9553" i="15"/>
  <c r="C9553" i="15"/>
  <c r="B9579" i="15"/>
  <c r="C9579" i="15"/>
  <c r="B9605" i="15"/>
  <c r="C9605" i="15"/>
  <c r="B9631" i="15"/>
  <c r="C9631" i="15"/>
  <c r="B9657" i="15"/>
  <c r="C9657" i="15"/>
  <c r="B9683" i="15"/>
  <c r="C9683" i="15"/>
  <c r="B9709" i="15"/>
  <c r="C9709" i="15"/>
  <c r="B9735" i="15"/>
  <c r="C9735" i="15"/>
  <c r="B9761" i="15"/>
  <c r="C9761" i="15"/>
  <c r="B9787" i="15"/>
  <c r="C9787" i="15"/>
  <c r="B9813" i="15"/>
  <c r="C9813" i="15"/>
  <c r="B9839" i="15"/>
  <c r="C9839" i="15"/>
  <c r="B9865" i="15"/>
  <c r="C9865" i="15"/>
  <c r="B9891" i="15"/>
  <c r="C9891" i="15"/>
  <c r="B9917" i="15"/>
  <c r="C9917" i="15"/>
  <c r="B9943" i="15"/>
  <c r="C9943" i="15"/>
  <c r="B9969" i="15"/>
  <c r="C9969" i="15"/>
  <c r="B9995" i="15"/>
  <c r="C9995" i="15"/>
  <c r="B10021" i="15"/>
  <c r="C10021" i="15"/>
  <c r="B10047" i="15"/>
  <c r="C10047" i="15"/>
  <c r="B10073" i="15"/>
  <c r="C10073" i="15"/>
  <c r="B10099" i="15"/>
  <c r="C10099" i="15"/>
  <c r="B10125" i="15"/>
  <c r="C10125" i="15"/>
  <c r="B10151" i="15"/>
  <c r="C10151" i="15"/>
  <c r="B10177" i="15"/>
  <c r="C10177" i="15"/>
  <c r="B10203" i="15"/>
  <c r="C10203" i="15"/>
  <c r="B10229" i="15"/>
  <c r="C10229" i="15"/>
  <c r="B10255" i="15"/>
  <c r="C10255" i="15"/>
  <c r="B10281" i="15"/>
  <c r="C10281" i="15"/>
  <c r="B10307" i="15"/>
  <c r="C10307" i="15"/>
  <c r="B10333" i="15"/>
  <c r="C10333" i="15"/>
  <c r="B10359" i="15"/>
  <c r="C10359" i="15"/>
  <c r="B10385" i="15"/>
  <c r="C10385" i="15"/>
  <c r="B10411" i="15"/>
  <c r="C10411" i="15"/>
  <c r="B10437" i="15"/>
  <c r="C10437" i="15"/>
  <c r="B10463" i="15"/>
  <c r="C10463" i="15"/>
  <c r="B10489" i="15"/>
  <c r="C10489" i="15"/>
  <c r="B10515" i="15"/>
  <c r="C10515" i="15"/>
  <c r="B10541" i="15"/>
  <c r="C10541" i="15"/>
  <c r="B10567" i="15"/>
  <c r="C10567" i="15"/>
  <c r="B10593" i="15"/>
  <c r="C10593" i="15"/>
  <c r="B10619" i="15"/>
  <c r="C10619" i="15"/>
  <c r="B10645" i="15"/>
  <c r="C10645" i="15"/>
  <c r="B10671" i="15"/>
  <c r="C10671" i="15"/>
  <c r="B10697" i="15"/>
  <c r="C10697" i="15"/>
  <c r="B10723" i="15"/>
  <c r="C10723" i="15"/>
  <c r="B10749" i="15"/>
  <c r="C10749" i="15"/>
  <c r="B10775" i="15"/>
  <c r="C10775" i="15"/>
  <c r="B10801" i="15"/>
  <c r="C10801" i="15"/>
  <c r="B10827" i="15"/>
  <c r="C10827" i="15"/>
  <c r="B10853" i="15"/>
  <c r="C10853" i="15"/>
  <c r="B10879" i="15"/>
  <c r="C10879" i="15"/>
  <c r="B10905" i="15"/>
  <c r="C10905" i="15"/>
  <c r="B10931" i="15"/>
  <c r="C10931" i="15"/>
  <c r="B10957" i="15"/>
  <c r="C10957" i="15"/>
  <c r="B10983" i="15"/>
  <c r="C10983" i="15"/>
  <c r="B11009" i="15"/>
  <c r="C11009" i="15"/>
  <c r="B11035" i="15"/>
  <c r="C11035" i="15"/>
  <c r="B11061" i="15"/>
  <c r="C11061" i="15"/>
  <c r="B11087" i="15"/>
  <c r="C11087" i="15"/>
  <c r="B11113" i="15"/>
  <c r="C11113" i="15"/>
  <c r="B11139" i="15"/>
  <c r="C11139" i="15"/>
  <c r="B11165" i="15"/>
  <c r="C11165" i="15"/>
  <c r="B11191" i="15"/>
  <c r="C11191" i="15"/>
  <c r="B11217" i="15"/>
  <c r="C11217" i="15"/>
  <c r="B11243" i="15"/>
  <c r="C11243" i="15"/>
  <c r="B11269" i="15"/>
  <c r="C11269" i="15"/>
  <c r="B11295" i="15"/>
  <c r="C11295" i="15"/>
  <c r="B11321" i="15"/>
  <c r="C11321" i="15"/>
  <c r="B11347" i="15"/>
  <c r="C11347" i="15"/>
  <c r="B11373" i="15"/>
  <c r="C11373" i="15"/>
  <c r="B11399" i="15"/>
  <c r="C11399" i="15"/>
  <c r="B11425" i="15"/>
  <c r="C11425" i="15"/>
  <c r="B11451" i="15"/>
  <c r="C11451" i="15"/>
  <c r="B11477" i="15"/>
  <c r="C11477" i="15"/>
  <c r="B11503" i="15"/>
  <c r="C11503" i="15"/>
  <c r="B11529" i="15"/>
  <c r="C11529" i="15"/>
  <c r="B11555" i="15"/>
  <c r="C11555" i="15"/>
  <c r="B11581" i="15"/>
  <c r="C11581" i="15"/>
  <c r="B11607" i="15"/>
  <c r="C11607" i="15"/>
  <c r="B11633" i="15"/>
  <c r="C11633" i="15"/>
  <c r="B11659" i="15"/>
  <c r="C11659" i="15"/>
  <c r="B11685" i="15"/>
  <c r="C11685" i="15"/>
  <c r="B11711" i="15"/>
  <c r="C11711" i="15"/>
  <c r="B11737" i="15"/>
  <c r="C11737" i="15"/>
  <c r="B11763" i="15"/>
  <c r="C11763" i="15"/>
  <c r="B11789" i="15"/>
  <c r="C11789" i="15"/>
  <c r="B11815" i="15"/>
  <c r="C11815" i="15"/>
  <c r="B11841" i="15"/>
  <c r="C11841" i="15"/>
  <c r="B11867" i="15"/>
  <c r="C11867" i="15"/>
  <c r="B11893" i="15"/>
  <c r="C11893" i="15"/>
  <c r="B11919" i="15"/>
  <c r="C11919" i="15"/>
  <c r="B11945" i="15"/>
  <c r="C11945" i="15"/>
  <c r="B11971" i="15"/>
  <c r="C11971" i="15"/>
  <c r="B11997" i="15"/>
  <c r="C11997" i="15"/>
  <c r="B12023" i="15"/>
  <c r="C12023" i="15"/>
  <c r="B12049" i="15"/>
  <c r="C12049" i="15"/>
  <c r="B12075" i="15"/>
  <c r="C12075" i="15"/>
  <c r="B12101" i="15"/>
  <c r="C12101" i="15"/>
  <c r="B12127" i="15"/>
  <c r="C12127" i="15"/>
  <c r="B12153" i="15"/>
  <c r="C12153" i="15"/>
  <c r="B12179" i="15"/>
  <c r="C12179" i="15"/>
  <c r="B12205" i="15"/>
  <c r="C12205" i="15"/>
  <c r="B12231" i="15"/>
  <c r="C12231" i="15"/>
  <c r="B12257" i="15"/>
  <c r="C12257" i="15"/>
  <c r="B12283" i="15"/>
  <c r="C12283" i="15"/>
  <c r="B12309" i="15"/>
  <c r="C12309" i="15"/>
  <c r="B12335" i="15"/>
  <c r="C12335" i="15"/>
  <c r="B12361" i="15"/>
  <c r="C12361" i="15"/>
  <c r="B12387" i="15"/>
  <c r="C12387" i="15"/>
  <c r="B12413" i="15"/>
  <c r="C12413" i="15"/>
  <c r="B12439" i="15"/>
  <c r="C12439" i="15"/>
  <c r="B12465" i="15"/>
  <c r="C12465" i="15"/>
  <c r="B12491" i="15"/>
  <c r="C12491" i="15"/>
  <c r="B12517" i="15"/>
  <c r="C12517" i="15"/>
  <c r="B12543" i="15"/>
  <c r="C12543" i="15"/>
  <c r="B12569" i="15"/>
  <c r="C12569" i="15"/>
  <c r="B12595" i="15"/>
  <c r="C12595" i="15"/>
  <c r="B12621" i="15"/>
  <c r="C12621" i="15"/>
  <c r="B12647" i="15"/>
  <c r="C12647" i="15"/>
  <c r="B12673" i="15"/>
  <c r="C12673" i="15"/>
  <c r="B12699" i="15"/>
  <c r="C12699" i="15"/>
  <c r="B12725" i="15"/>
  <c r="C12725" i="15"/>
  <c r="B12751" i="15"/>
  <c r="C12751" i="15"/>
  <c r="B12777" i="15"/>
  <c r="C12777" i="15"/>
  <c r="B12803" i="15"/>
  <c r="C12803" i="15"/>
  <c r="B12829" i="15"/>
  <c r="C12829" i="15"/>
  <c r="B12855" i="15"/>
  <c r="C12855" i="15"/>
  <c r="B12881" i="15"/>
  <c r="C12881" i="15"/>
  <c r="B12907" i="15"/>
  <c r="C12907" i="15"/>
  <c r="B12933" i="15"/>
  <c r="C12933" i="15"/>
  <c r="B12959" i="15"/>
  <c r="C12959" i="15"/>
  <c r="B12985" i="15"/>
  <c r="C12985" i="15"/>
  <c r="B13011" i="15"/>
  <c r="C13011" i="15"/>
  <c r="B13037" i="15"/>
  <c r="C13037" i="15"/>
  <c r="B13063" i="15"/>
  <c r="C13063" i="15"/>
  <c r="B13089" i="15"/>
  <c r="C13089" i="15"/>
  <c r="B13115" i="15"/>
  <c r="C13115" i="15"/>
  <c r="B13141" i="15"/>
  <c r="C13141" i="15"/>
  <c r="B13167" i="15"/>
  <c r="C13167" i="15"/>
  <c r="B13193" i="15"/>
  <c r="C13193" i="15"/>
  <c r="B13219" i="15"/>
  <c r="C13219" i="15"/>
  <c r="B13245" i="15"/>
  <c r="C13245" i="15"/>
  <c r="B13271" i="15"/>
  <c r="C13271" i="15"/>
  <c r="B13297" i="15"/>
  <c r="C13297" i="15"/>
  <c r="B13323" i="15"/>
  <c r="C13323" i="15"/>
  <c r="B13349" i="15"/>
  <c r="C13349" i="15"/>
  <c r="B13375" i="15"/>
  <c r="C13375" i="15"/>
  <c r="B13401" i="15"/>
  <c r="C13401" i="15"/>
  <c r="B13427" i="15"/>
  <c r="C13427" i="15"/>
  <c r="B13453" i="15"/>
  <c r="C13453" i="15"/>
  <c r="B13479" i="15"/>
  <c r="C13479" i="15"/>
  <c r="B13505" i="15"/>
  <c r="C13505" i="15"/>
  <c r="B13531" i="15"/>
  <c r="C13531" i="15"/>
  <c r="B13557" i="15"/>
  <c r="C13557" i="15"/>
  <c r="B13583" i="15"/>
  <c r="C13583" i="15"/>
  <c r="B13609" i="15"/>
  <c r="C13609" i="15"/>
  <c r="B13635" i="15"/>
  <c r="C13635" i="15"/>
  <c r="B13661" i="15"/>
  <c r="C13661" i="15"/>
  <c r="B13687" i="15"/>
  <c r="C13687" i="15"/>
  <c r="B13713" i="15"/>
  <c r="C13713" i="15"/>
  <c r="B13739" i="15"/>
  <c r="C13739" i="15"/>
  <c r="B13765" i="15"/>
  <c r="C13765" i="15"/>
  <c r="B13791" i="15"/>
  <c r="C13791" i="15"/>
  <c r="B13817" i="15"/>
  <c r="C13817" i="15"/>
  <c r="B13843" i="15"/>
  <c r="C13843" i="15"/>
  <c r="B13869" i="15"/>
  <c r="C13869" i="15"/>
  <c r="B13895" i="15"/>
  <c r="C13895" i="15"/>
  <c r="B13921" i="15"/>
  <c r="C13921" i="15"/>
  <c r="B13947" i="15"/>
  <c r="C13947" i="15"/>
  <c r="B13973" i="15"/>
  <c r="C13973" i="15"/>
  <c r="B13999" i="15"/>
  <c r="C13999" i="15"/>
  <c r="B14025" i="15"/>
  <c r="C14025" i="15"/>
  <c r="B14051" i="15"/>
  <c r="C14051" i="15"/>
  <c r="B14077" i="15"/>
  <c r="C14077" i="15"/>
  <c r="B14103" i="15"/>
  <c r="C14103" i="15"/>
  <c r="B14129" i="15"/>
  <c r="C14129" i="15"/>
  <c r="B14155" i="15"/>
  <c r="C14155" i="15"/>
  <c r="B14181" i="15"/>
  <c r="C14181" i="15"/>
  <c r="B14207" i="15"/>
  <c r="C14207" i="15"/>
  <c r="B14233" i="15"/>
  <c r="C14233" i="15"/>
  <c r="B14259" i="15"/>
  <c r="C14259" i="15"/>
  <c r="B14285" i="15"/>
  <c r="C14285" i="15"/>
  <c r="B14311" i="15"/>
  <c r="C14311" i="15"/>
  <c r="B14337" i="15"/>
  <c r="C14337" i="15"/>
  <c r="B14363" i="15"/>
  <c r="C14363" i="15"/>
  <c r="B14389" i="15"/>
  <c r="C14389" i="15"/>
  <c r="B14415" i="15"/>
  <c r="C14415" i="15"/>
  <c r="B14441" i="15"/>
  <c r="C14441" i="15"/>
  <c r="B14467" i="15"/>
  <c r="C14467" i="15"/>
  <c r="B14493" i="15"/>
  <c r="C14493" i="15"/>
  <c r="B14519" i="15"/>
  <c r="C14519" i="15"/>
  <c r="B14545" i="15"/>
  <c r="C14545" i="15"/>
  <c r="B14571" i="15"/>
  <c r="C14571" i="15"/>
  <c r="B14597" i="15"/>
  <c r="C14597" i="15"/>
  <c r="B14623" i="15"/>
  <c r="C14623" i="15"/>
  <c r="B14649" i="15"/>
  <c r="C14649" i="15"/>
  <c r="B14675" i="15"/>
  <c r="C14675" i="15"/>
  <c r="B14701" i="15"/>
  <c r="C14701" i="15"/>
  <c r="B14727" i="15"/>
  <c r="C14727" i="15"/>
  <c r="B14753" i="15"/>
  <c r="C14753" i="15"/>
  <c r="B14779" i="15"/>
  <c r="C14779" i="15"/>
  <c r="B14805" i="15"/>
  <c r="C14805" i="15"/>
  <c r="B14831" i="15"/>
  <c r="C14831" i="15"/>
  <c r="B14857" i="15"/>
  <c r="C14857" i="15"/>
  <c r="B14883" i="15"/>
  <c r="C14883" i="15"/>
  <c r="B14909" i="15"/>
  <c r="C14909" i="15"/>
  <c r="B14935" i="15"/>
  <c r="C14935" i="15"/>
  <c r="B14961" i="15"/>
  <c r="C14961" i="15"/>
  <c r="B14987" i="15"/>
  <c r="C14987" i="15"/>
  <c r="B15013" i="15"/>
  <c r="C15013" i="15"/>
  <c r="B15039" i="15"/>
  <c r="C15039" i="15"/>
  <c r="B15065" i="15"/>
  <c r="C15065" i="15"/>
  <c r="B15091" i="15"/>
  <c r="C15091" i="15"/>
  <c r="B15117" i="15"/>
  <c r="C15117" i="15"/>
  <c r="B15143" i="15"/>
  <c r="C15143" i="15"/>
  <c r="B15169" i="15"/>
  <c r="C15169" i="15"/>
  <c r="B15195" i="15"/>
  <c r="C15195" i="15"/>
  <c r="B15221" i="15"/>
  <c r="C15221" i="15"/>
  <c r="B15247" i="15"/>
  <c r="C15247" i="15"/>
  <c r="B15273" i="15"/>
  <c r="C15273" i="15"/>
  <c r="B15299" i="15"/>
  <c r="C15299" i="15"/>
  <c r="B15325" i="15"/>
  <c r="C15325" i="15"/>
  <c r="B15351" i="15"/>
  <c r="C15351" i="15"/>
  <c r="B15377" i="15"/>
  <c r="C15377" i="15"/>
  <c r="B15403" i="15"/>
  <c r="C15403" i="15"/>
  <c r="B15429" i="15"/>
  <c r="C15429" i="15"/>
  <c r="B15455" i="15"/>
  <c r="C15455" i="15"/>
  <c r="B15481" i="15"/>
  <c r="C15481" i="15"/>
  <c r="B15507" i="15"/>
  <c r="C15507" i="15"/>
  <c r="B15533" i="15"/>
  <c r="C15533" i="15"/>
  <c r="B15559" i="15"/>
  <c r="C15559" i="15"/>
  <c r="B15585" i="15"/>
  <c r="C15585" i="15"/>
  <c r="B15611" i="15"/>
  <c r="C15611" i="15"/>
  <c r="B15637" i="15"/>
  <c r="C15637" i="15"/>
  <c r="B15663" i="15"/>
  <c r="C15663" i="15"/>
  <c r="B15689" i="15"/>
  <c r="C15689" i="15"/>
  <c r="B15715" i="15"/>
  <c r="C15715" i="15"/>
  <c r="B15741" i="15"/>
  <c r="C15741" i="15"/>
  <c r="B15767" i="15"/>
  <c r="C15767" i="15"/>
  <c r="B15793" i="15"/>
  <c r="C15793" i="15"/>
  <c r="B15819" i="15"/>
  <c r="C15819" i="15"/>
  <c r="B15845" i="15"/>
  <c r="C15845" i="15"/>
  <c r="B15871" i="15"/>
  <c r="C15871" i="15"/>
  <c r="B15897" i="15"/>
  <c r="C15897" i="15"/>
  <c r="B15923" i="15"/>
  <c r="C15923" i="15"/>
  <c r="B15949" i="15"/>
  <c r="C15949" i="15"/>
  <c r="B15975" i="15"/>
  <c r="C15975" i="15"/>
  <c r="B16001" i="15"/>
  <c r="C16001" i="15"/>
  <c r="B16027" i="15"/>
  <c r="C16027" i="15"/>
  <c r="B16053" i="15"/>
  <c r="C16053" i="15"/>
  <c r="B16079" i="15"/>
  <c r="C16079" i="15"/>
  <c r="B16105" i="15"/>
  <c r="C16105" i="15"/>
  <c r="B16131" i="15"/>
  <c r="C16131" i="15"/>
  <c r="B16157" i="15"/>
  <c r="C16157" i="15"/>
  <c r="B16183" i="15"/>
  <c r="C16183" i="15"/>
  <c r="B16209" i="15"/>
  <c r="C16209" i="15"/>
  <c r="B16235" i="15"/>
  <c r="C16235" i="15"/>
  <c r="B16261" i="15"/>
  <c r="C16261" i="15"/>
  <c r="B16287" i="15"/>
  <c r="C16287" i="15"/>
  <c r="B16313" i="15"/>
  <c r="C16313" i="15"/>
  <c r="B16339" i="15"/>
  <c r="C16339" i="15"/>
  <c r="B16365" i="15"/>
  <c r="C16365" i="15"/>
  <c r="B16391" i="15"/>
  <c r="C16391" i="15"/>
  <c r="B16417" i="15"/>
  <c r="C16417" i="15"/>
  <c r="B16443" i="15"/>
  <c r="C16443" i="15"/>
  <c r="B16469" i="15"/>
  <c r="C16469" i="15"/>
  <c r="B16495" i="15"/>
  <c r="C16495" i="15"/>
  <c r="B16521" i="15"/>
  <c r="C16521" i="15"/>
  <c r="B16547" i="15"/>
  <c r="C16547" i="15"/>
  <c r="B16573" i="15"/>
  <c r="C16573" i="15"/>
  <c r="B16599" i="15"/>
  <c r="C16599" i="15"/>
  <c r="B16625" i="15"/>
  <c r="C16625" i="15"/>
  <c r="B16651" i="15"/>
  <c r="C16651" i="15"/>
  <c r="B16677" i="15"/>
  <c r="C16677" i="15"/>
  <c r="B16703" i="15"/>
  <c r="C16703" i="15"/>
  <c r="B16729" i="15"/>
  <c r="C16729" i="15"/>
  <c r="B16755" i="15"/>
  <c r="C16755" i="15"/>
  <c r="B16781" i="15"/>
  <c r="C16781" i="15"/>
  <c r="B16807" i="15"/>
  <c r="C16807" i="15"/>
  <c r="B16833" i="15"/>
  <c r="C16833" i="15"/>
  <c r="B16859" i="15"/>
  <c r="C16859" i="15"/>
  <c r="B16885" i="15"/>
  <c r="C16885" i="15"/>
  <c r="B16911" i="15"/>
  <c r="C16911" i="15"/>
  <c r="B16937" i="15"/>
  <c r="C16937" i="15"/>
  <c r="B16963" i="15"/>
  <c r="C16963" i="15"/>
  <c r="B16989" i="15"/>
  <c r="C16989" i="15"/>
  <c r="B17015" i="15"/>
  <c r="C17015" i="15"/>
  <c r="B17041" i="15"/>
  <c r="C17041" i="15"/>
  <c r="B17067" i="15"/>
  <c r="C17067" i="15"/>
  <c r="B17093" i="15"/>
  <c r="C17093" i="15"/>
  <c r="B17119" i="15"/>
  <c r="C17119" i="15"/>
  <c r="B17145" i="15"/>
  <c r="C17145" i="15"/>
  <c r="B17171" i="15"/>
  <c r="C17171" i="15"/>
  <c r="B17197" i="15"/>
  <c r="C17197" i="15"/>
  <c r="B17223" i="15"/>
  <c r="C17223" i="15"/>
  <c r="B17249" i="15"/>
  <c r="C17249" i="15"/>
  <c r="B17275" i="15"/>
  <c r="C17275" i="15"/>
  <c r="B17301" i="15"/>
  <c r="C17301" i="15"/>
  <c r="B17327" i="15"/>
  <c r="C17327" i="15"/>
  <c r="B17353" i="15"/>
  <c r="C17353" i="15"/>
  <c r="B17379" i="15"/>
  <c r="C17379" i="15"/>
  <c r="B17405" i="15"/>
  <c r="C17405" i="15"/>
  <c r="B17431" i="15"/>
  <c r="C17431" i="15"/>
  <c r="B17457" i="15"/>
  <c r="C17457" i="15"/>
  <c r="B17483" i="15"/>
  <c r="C17483" i="15"/>
  <c r="B17509" i="15"/>
  <c r="C17509" i="15"/>
  <c r="B17535" i="15"/>
  <c r="C17535" i="15"/>
  <c r="B17561" i="15"/>
  <c r="C17561" i="15"/>
  <c r="B17587" i="15"/>
  <c r="C17587" i="15"/>
  <c r="B17613" i="15"/>
  <c r="C17613" i="15"/>
  <c r="B17639" i="15"/>
  <c r="C17639" i="15"/>
  <c r="B17665" i="15"/>
  <c r="C17665" i="15"/>
  <c r="B17691" i="15"/>
  <c r="C17691" i="15"/>
  <c r="B17717" i="15"/>
  <c r="C17717" i="15"/>
  <c r="B17743" i="15"/>
  <c r="C17743" i="15"/>
  <c r="B17769" i="15"/>
  <c r="C17769" i="15"/>
  <c r="B17795" i="15"/>
  <c r="C17795" i="15"/>
  <c r="B17821" i="15"/>
  <c r="C17821" i="15"/>
  <c r="B17847" i="15"/>
  <c r="C17847" i="15"/>
  <c r="B17873" i="15"/>
  <c r="C17873" i="15"/>
  <c r="B17899" i="15"/>
  <c r="C17899" i="15"/>
  <c r="B17925" i="15"/>
  <c r="C17925" i="15"/>
  <c r="B17951" i="15"/>
  <c r="C17951" i="15"/>
  <c r="B17977" i="15"/>
  <c r="C17977" i="15"/>
  <c r="B18003" i="15"/>
  <c r="C18003" i="15"/>
  <c r="B18029" i="15"/>
  <c r="C18029" i="15"/>
  <c r="B18055" i="15"/>
  <c r="C18055" i="15"/>
  <c r="B18081" i="15"/>
  <c r="C18081" i="15"/>
  <c r="B18107" i="15"/>
  <c r="C18107" i="15"/>
  <c r="B18133" i="15"/>
  <c r="C18133" i="15"/>
  <c r="B18159" i="15"/>
  <c r="C18159" i="15"/>
  <c r="B18185" i="15"/>
  <c r="C18185" i="15"/>
  <c r="B18211" i="15"/>
  <c r="C18211" i="15"/>
  <c r="B18237" i="15"/>
  <c r="C18237" i="15"/>
  <c r="B18263" i="15"/>
  <c r="C18263" i="15"/>
  <c r="B18289" i="15"/>
  <c r="C18289" i="15"/>
  <c r="B18315" i="15"/>
  <c r="C18315" i="15"/>
  <c r="B18341" i="15"/>
  <c r="C18341" i="15"/>
  <c r="B18367" i="15"/>
  <c r="C18367" i="15"/>
  <c r="B18393" i="15"/>
  <c r="C18393" i="15"/>
  <c r="B18419" i="15"/>
  <c r="C18419" i="15"/>
  <c r="B18445" i="15"/>
  <c r="C18445" i="15"/>
  <c r="B18471" i="15"/>
  <c r="C18471" i="15"/>
  <c r="B18497" i="15"/>
  <c r="C18497" i="15"/>
  <c r="B18523" i="15"/>
  <c r="C18523" i="15"/>
  <c r="B18549" i="15"/>
  <c r="C18549" i="15"/>
  <c r="B18575" i="15"/>
  <c r="C18575" i="15"/>
  <c r="B18601" i="15"/>
  <c r="C18601" i="15"/>
  <c r="B18627" i="15"/>
  <c r="C18627" i="15"/>
  <c r="B18653" i="15"/>
  <c r="C18653" i="15"/>
  <c r="B18679" i="15"/>
  <c r="C18679" i="15"/>
  <c r="B18705" i="15"/>
  <c r="C18705" i="15"/>
  <c r="B18731" i="15"/>
  <c r="C18731" i="15"/>
  <c r="B18757" i="15"/>
  <c r="C18757" i="15"/>
  <c r="B18783" i="15"/>
  <c r="C18783" i="15"/>
  <c r="B18809" i="15"/>
  <c r="C18809" i="15"/>
  <c r="B18835" i="15"/>
  <c r="C18835" i="15"/>
  <c r="B18861" i="15"/>
  <c r="C18861" i="15"/>
  <c r="B18887" i="15"/>
  <c r="C18887" i="15"/>
  <c r="B18913" i="15"/>
  <c r="C18913" i="15"/>
  <c r="B18939" i="15"/>
  <c r="C18939" i="15"/>
  <c r="B18965" i="15"/>
  <c r="C18965" i="15"/>
  <c r="B18991" i="15"/>
  <c r="C18991" i="15"/>
  <c r="B19017" i="15"/>
  <c r="C19017" i="15"/>
  <c r="B19043" i="15"/>
  <c r="C19043" i="15"/>
  <c r="B19069" i="15"/>
  <c r="C19069" i="15"/>
  <c r="B19095" i="15"/>
  <c r="C19095" i="15"/>
  <c r="B19121" i="15"/>
  <c r="C19121" i="15"/>
  <c r="B19147" i="15"/>
  <c r="C19147" i="15"/>
  <c r="B19173" i="15"/>
  <c r="C19173" i="15"/>
  <c r="B19199" i="15"/>
  <c r="C19199" i="15"/>
  <c r="B19225" i="15"/>
  <c r="C19225" i="15"/>
  <c r="B19251" i="15"/>
  <c r="C19251" i="15"/>
  <c r="B19277" i="15"/>
  <c r="C19277" i="15"/>
  <c r="B19303" i="15"/>
  <c r="C19303" i="15"/>
  <c r="B19329" i="15"/>
  <c r="C19329" i="15"/>
  <c r="B19355" i="15"/>
  <c r="C19355" i="15"/>
  <c r="B19381" i="15"/>
  <c r="C19381" i="15"/>
  <c r="B19407" i="15"/>
  <c r="C19407" i="15"/>
  <c r="B19433" i="15"/>
  <c r="C19433" i="15"/>
  <c r="B19459" i="15"/>
  <c r="C19459" i="15"/>
  <c r="B19485" i="15"/>
  <c r="C19485" i="15"/>
  <c r="B19511" i="15"/>
  <c r="C19511" i="15"/>
  <c r="B19537" i="15"/>
  <c r="C19537" i="15"/>
  <c r="B19563" i="15"/>
  <c r="C19563" i="15"/>
  <c r="B19589" i="15"/>
  <c r="C19589" i="15"/>
  <c r="B19615" i="15"/>
  <c r="C19615" i="15"/>
  <c r="B19641" i="15"/>
  <c r="C19641" i="15"/>
  <c r="B19667" i="15"/>
  <c r="C19667" i="15"/>
  <c r="B19693" i="15"/>
  <c r="C19693" i="15"/>
  <c r="B19719" i="15"/>
  <c r="C19719" i="15"/>
  <c r="B19745" i="15"/>
  <c r="C19745" i="15"/>
  <c r="B19771" i="15"/>
  <c r="C19771" i="15"/>
  <c r="B19797" i="15"/>
  <c r="C19797" i="15"/>
  <c r="B19823" i="15"/>
  <c r="C19823" i="15"/>
  <c r="B19849" i="15"/>
  <c r="C19849" i="15"/>
  <c r="B19875" i="15"/>
  <c r="C19875" i="15"/>
  <c r="B19901" i="15"/>
  <c r="C19901" i="15"/>
  <c r="B19927" i="15"/>
  <c r="C19927" i="15"/>
  <c r="B19953" i="15"/>
  <c r="C19953" i="15"/>
  <c r="B19979" i="15"/>
  <c r="C19979" i="15"/>
  <c r="B20005" i="15"/>
  <c r="C20005" i="15"/>
  <c r="B20031" i="15"/>
  <c r="C20031" i="15"/>
  <c r="B20057" i="15"/>
  <c r="C20057" i="15"/>
  <c r="B20083" i="15"/>
  <c r="C20083" i="15"/>
  <c r="B20109" i="15"/>
  <c r="C20109" i="15"/>
  <c r="B20135" i="15"/>
  <c r="C20135" i="15"/>
  <c r="B20161" i="15"/>
  <c r="C20161" i="15"/>
  <c r="B20187" i="15"/>
  <c r="C20187" i="15"/>
  <c r="B20213" i="15"/>
  <c r="C20213" i="15"/>
  <c r="B20239" i="15"/>
  <c r="C20239" i="15"/>
  <c r="B20265" i="15"/>
  <c r="C20265" i="15"/>
  <c r="B20291" i="15"/>
  <c r="C20291" i="15"/>
  <c r="B20317" i="15"/>
  <c r="C20317" i="15"/>
  <c r="B20343" i="15"/>
  <c r="C20343" i="15"/>
  <c r="B20369" i="15"/>
  <c r="C20369" i="15"/>
  <c r="B20395" i="15"/>
  <c r="C20395" i="15"/>
  <c r="B20421" i="15"/>
  <c r="C20421" i="15"/>
  <c r="B20447" i="15"/>
  <c r="C20447" i="15"/>
  <c r="B20473" i="15"/>
  <c r="C20473" i="15"/>
  <c r="B20499" i="15"/>
  <c r="C20499" i="15"/>
  <c r="B20525" i="15"/>
  <c r="C20525" i="15"/>
  <c r="B20551" i="15"/>
  <c r="C20551" i="15"/>
  <c r="B20577" i="15"/>
  <c r="C20577" i="15"/>
  <c r="B20603" i="15"/>
  <c r="C20603" i="15"/>
  <c r="B20629" i="15"/>
  <c r="C20629" i="15"/>
  <c r="B20655" i="15"/>
  <c r="C20655" i="15"/>
  <c r="B20681" i="15"/>
  <c r="C20681" i="15"/>
  <c r="B20707" i="15"/>
  <c r="C20707" i="15"/>
  <c r="B20733" i="15"/>
  <c r="C20733" i="15"/>
  <c r="B20759" i="15"/>
  <c r="C20759" i="15"/>
  <c r="B20785" i="15"/>
  <c r="C20785" i="15"/>
  <c r="B20811" i="15"/>
  <c r="C20811" i="15"/>
  <c r="B20837" i="15"/>
  <c r="C20837" i="15"/>
  <c r="B20863" i="15"/>
  <c r="C20863" i="15"/>
  <c r="B20889" i="15"/>
  <c r="C20889" i="15"/>
  <c r="B20915" i="15"/>
  <c r="C20915" i="15"/>
  <c r="B20941" i="15"/>
  <c r="C20941" i="15"/>
  <c r="B20967" i="15"/>
  <c r="C20967" i="15"/>
  <c r="B20993" i="15"/>
  <c r="C20993" i="15"/>
  <c r="B21019" i="15"/>
  <c r="C21019" i="15"/>
  <c r="B21045" i="15"/>
  <c r="C21045" i="15"/>
  <c r="B21071" i="15"/>
  <c r="C21071" i="15"/>
  <c r="B21097" i="15"/>
  <c r="C21097" i="15"/>
  <c r="B21123" i="15"/>
  <c r="C21123" i="15"/>
  <c r="B21149" i="15"/>
  <c r="C21149" i="15"/>
  <c r="B21175" i="15"/>
  <c r="C21175" i="15"/>
  <c r="B21201" i="15"/>
  <c r="C21201" i="15"/>
  <c r="B21227" i="15"/>
  <c r="C21227" i="15"/>
  <c r="B21253" i="15"/>
  <c r="C21253" i="15"/>
  <c r="B21279" i="15"/>
  <c r="C21279" i="15"/>
  <c r="B21305" i="15"/>
  <c r="C21305" i="15"/>
  <c r="B21331" i="15"/>
  <c r="C21331" i="15"/>
  <c r="B21357" i="15"/>
  <c r="C21357" i="15"/>
  <c r="B21383" i="15"/>
  <c r="C21383" i="15"/>
  <c r="B21409" i="15"/>
  <c r="C21409" i="15"/>
  <c r="B21435" i="15"/>
  <c r="C21435" i="15"/>
  <c r="B21461" i="15"/>
  <c r="C21461" i="15"/>
  <c r="B21487" i="15"/>
  <c r="C21487" i="15"/>
  <c r="B21513" i="15"/>
  <c r="C21513" i="15"/>
  <c r="B21539" i="15"/>
  <c r="C21539" i="15"/>
  <c r="B21565" i="15"/>
  <c r="C21565" i="15"/>
  <c r="B21591" i="15"/>
  <c r="C21591" i="15"/>
  <c r="B21617" i="15"/>
  <c r="C21617" i="15"/>
  <c r="B21643" i="15"/>
  <c r="C21643" i="15"/>
  <c r="B21669" i="15"/>
  <c r="C21669" i="15"/>
  <c r="B21695" i="15"/>
  <c r="C21695" i="15"/>
  <c r="B21721" i="15"/>
  <c r="C21721" i="15"/>
  <c r="B21747" i="15"/>
  <c r="C21747" i="15"/>
  <c r="B21773" i="15"/>
  <c r="C21773" i="15"/>
  <c r="B21799" i="15"/>
  <c r="C21799" i="15"/>
  <c r="B21825" i="15"/>
  <c r="C21825" i="15"/>
  <c r="B21851" i="15"/>
  <c r="C21851" i="15"/>
  <c r="B21877" i="15"/>
  <c r="C21877" i="15"/>
  <c r="B21903" i="15"/>
  <c r="C21903" i="15"/>
  <c r="B21929" i="15"/>
  <c r="C21929" i="15"/>
  <c r="B21955" i="15"/>
  <c r="C21955" i="15"/>
  <c r="B21981" i="15"/>
  <c r="C21981" i="15"/>
  <c r="B22007" i="15"/>
  <c r="C22007" i="15"/>
  <c r="B22033" i="15"/>
  <c r="C22033" i="15"/>
  <c r="B22059" i="15"/>
  <c r="C22059" i="15"/>
  <c r="B22085" i="15"/>
  <c r="C22085" i="15"/>
  <c r="B22111" i="15"/>
  <c r="C22111" i="15"/>
  <c r="B22137" i="15"/>
  <c r="C22137" i="15"/>
  <c r="B22163" i="15"/>
  <c r="C22163" i="15"/>
  <c r="B22189" i="15"/>
  <c r="C22189" i="15"/>
  <c r="B22215" i="15"/>
  <c r="C22215" i="15"/>
  <c r="B22241" i="15"/>
  <c r="C22241" i="15"/>
  <c r="B22267" i="15"/>
  <c r="C22267" i="15"/>
  <c r="B22293" i="15"/>
  <c r="C22293" i="15"/>
  <c r="B22319" i="15"/>
  <c r="C22319" i="15"/>
  <c r="B22345" i="15"/>
  <c r="C22345" i="15"/>
  <c r="B22371" i="15"/>
  <c r="C22371" i="15"/>
  <c r="B22397" i="15"/>
  <c r="C22397" i="15"/>
  <c r="B22423" i="15"/>
  <c r="C22423" i="15"/>
  <c r="B22449" i="15"/>
  <c r="C22449" i="15"/>
  <c r="B22475" i="15"/>
  <c r="C22475" i="15"/>
  <c r="B22501" i="15"/>
  <c r="C22501" i="15"/>
  <c r="B22527" i="15"/>
  <c r="C22527" i="15"/>
  <c r="B22553" i="15"/>
  <c r="C22553" i="15"/>
  <c r="B22579" i="15"/>
  <c r="C22579" i="15"/>
  <c r="B22605" i="15"/>
  <c r="C22605" i="15"/>
  <c r="B22631" i="15"/>
  <c r="C22631" i="15"/>
  <c r="B22657" i="15"/>
  <c r="C22657" i="15"/>
  <c r="B22683" i="15"/>
  <c r="C22683" i="15"/>
  <c r="B22709" i="15"/>
  <c r="C22709" i="15"/>
  <c r="B22735" i="15"/>
  <c r="C22735" i="15"/>
  <c r="B22761" i="15"/>
  <c r="C22761" i="15"/>
  <c r="B22787" i="15"/>
  <c r="C22787" i="15"/>
  <c r="B22813" i="15"/>
  <c r="C22813" i="15"/>
  <c r="B22839" i="15"/>
  <c r="C22839" i="15"/>
  <c r="B22865" i="15"/>
  <c r="C22865" i="15"/>
  <c r="B22891" i="15"/>
  <c r="C22891" i="15"/>
  <c r="B22917" i="15"/>
  <c r="C22917" i="15"/>
  <c r="B22943" i="15"/>
  <c r="C22943" i="15"/>
  <c r="B22969" i="15"/>
  <c r="C22969" i="15"/>
  <c r="B22995" i="15"/>
  <c r="C22995" i="15"/>
  <c r="B23021" i="15"/>
  <c r="C23021" i="15"/>
  <c r="B23047" i="15"/>
  <c r="C23047" i="15"/>
  <c r="B23073" i="15"/>
  <c r="C23073" i="15"/>
  <c r="B23099" i="15"/>
  <c r="C23099" i="15"/>
  <c r="B23125" i="15"/>
  <c r="C23125" i="15"/>
  <c r="B23151" i="15"/>
  <c r="C23151" i="15"/>
  <c r="B23177" i="15"/>
  <c r="C23177" i="15"/>
  <c r="B23203" i="15"/>
  <c r="C23203" i="15"/>
  <c r="B23229" i="15"/>
  <c r="C23229" i="15"/>
  <c r="B23255" i="15"/>
  <c r="C23255" i="15"/>
  <c r="B23281" i="15"/>
  <c r="C23281" i="15"/>
  <c r="B23307" i="15"/>
  <c r="C23307" i="15"/>
  <c r="B23333" i="15"/>
  <c r="C23333" i="15"/>
  <c r="B23359" i="15"/>
  <c r="C23359" i="15"/>
  <c r="B23385" i="15"/>
  <c r="C23385" i="15"/>
  <c r="B23411" i="15"/>
  <c r="C23411" i="15"/>
  <c r="B23437" i="15"/>
  <c r="C23437" i="15"/>
  <c r="B23463" i="15"/>
  <c r="C23463" i="15"/>
  <c r="B23489" i="15"/>
  <c r="C23489" i="15"/>
  <c r="B23515" i="15"/>
  <c r="C23515" i="15"/>
  <c r="B23541" i="15"/>
  <c r="C23541" i="15"/>
  <c r="B23567" i="15"/>
  <c r="C23567" i="15"/>
  <c r="B23593" i="15"/>
  <c r="C23593" i="15"/>
  <c r="B23619" i="15"/>
  <c r="C23619" i="15"/>
  <c r="B23645" i="15"/>
  <c r="C23645" i="15"/>
  <c r="B23671" i="15"/>
  <c r="C23671" i="15"/>
  <c r="B23697" i="15"/>
  <c r="C23697" i="15"/>
  <c r="B23723" i="15"/>
  <c r="C23723" i="15"/>
  <c r="B23749" i="15"/>
  <c r="C23749" i="15"/>
  <c r="B23775" i="15"/>
  <c r="C23775" i="15"/>
  <c r="B23801" i="15"/>
  <c r="C23801" i="15"/>
  <c r="B23827" i="15"/>
  <c r="C23827" i="15"/>
  <c r="B23853" i="15"/>
  <c r="C23853" i="15"/>
  <c r="B23879" i="15"/>
  <c r="C23879" i="15"/>
  <c r="B23905" i="15"/>
  <c r="C23905" i="15"/>
  <c r="B23931" i="15"/>
  <c r="C23931" i="15"/>
  <c r="B23957" i="15"/>
  <c r="C23957" i="15"/>
  <c r="B23983" i="15"/>
  <c r="C23983" i="15"/>
  <c r="B24009" i="15"/>
  <c r="C24009" i="15"/>
  <c r="B24035" i="15"/>
  <c r="C24035" i="15"/>
  <c r="B24061" i="15"/>
  <c r="C24061" i="15"/>
  <c r="B24087" i="15"/>
  <c r="C24087" i="15"/>
  <c r="B24113" i="15"/>
  <c r="C24113" i="15"/>
  <c r="B24139" i="15"/>
  <c r="C24139" i="15"/>
  <c r="B24165" i="15"/>
  <c r="C24165" i="15"/>
  <c r="B24191" i="15"/>
  <c r="C24191" i="15"/>
  <c r="B24217" i="15"/>
  <c r="C24217" i="15"/>
  <c r="B24243" i="15"/>
  <c r="C24243" i="15"/>
  <c r="B24269" i="15"/>
  <c r="C24269" i="15"/>
  <c r="B24295" i="15"/>
  <c r="C24295" i="15"/>
  <c r="B24321" i="15"/>
  <c r="C24321" i="15"/>
  <c r="B24347" i="15"/>
  <c r="C24347" i="15"/>
  <c r="B24373" i="15"/>
  <c r="C24373" i="15"/>
  <c r="B24399" i="15"/>
  <c r="C24399" i="15"/>
  <c r="B24425" i="15"/>
  <c r="C24425" i="15"/>
  <c r="B24451" i="15"/>
  <c r="C24451" i="15"/>
  <c r="B24477" i="15"/>
  <c r="C24477" i="15"/>
  <c r="B24503" i="15"/>
  <c r="C24503" i="15"/>
  <c r="B24529" i="15"/>
  <c r="C24529" i="15"/>
  <c r="B24555" i="15"/>
  <c r="C24555" i="15"/>
  <c r="B24581" i="15"/>
  <c r="C24581" i="15"/>
  <c r="B24607" i="15"/>
  <c r="C24607" i="15"/>
  <c r="B24633" i="15"/>
  <c r="C24633" i="15"/>
  <c r="B24659" i="15"/>
  <c r="C24659" i="15"/>
  <c r="B24685" i="15"/>
  <c r="C24685" i="15"/>
  <c r="B24711" i="15"/>
  <c r="C24711" i="15"/>
  <c r="B24737" i="15"/>
  <c r="C24737" i="15"/>
  <c r="B24763" i="15"/>
  <c r="C24763" i="15"/>
  <c r="B24789" i="15"/>
  <c r="C24789" i="15"/>
  <c r="B24815" i="15"/>
  <c r="C24815" i="15"/>
  <c r="B24841" i="15"/>
  <c r="C24841" i="15"/>
  <c r="B24867" i="15"/>
  <c r="C24867" i="15"/>
  <c r="B24893" i="15"/>
  <c r="C24893" i="15"/>
  <c r="B24919" i="15"/>
  <c r="C24919" i="15"/>
  <c r="B24945" i="15"/>
  <c r="C24945" i="15"/>
  <c r="B24971" i="15"/>
  <c r="C24971" i="15"/>
  <c r="B24997" i="15"/>
  <c r="C24997" i="15"/>
  <c r="B25023" i="15"/>
  <c r="C25023" i="15"/>
  <c r="B25049" i="15"/>
  <c r="C25049" i="15"/>
  <c r="B25075" i="15"/>
  <c r="C25075" i="15"/>
  <c r="B25101" i="15"/>
  <c r="C25101" i="15"/>
  <c r="B25127" i="15"/>
  <c r="C25127" i="15"/>
  <c r="B25153" i="15"/>
  <c r="C25153" i="15"/>
  <c r="B25179" i="15"/>
  <c r="C25179" i="15"/>
  <c r="B25205" i="15"/>
  <c r="C25205" i="15"/>
  <c r="B25231" i="15"/>
  <c r="C25231" i="15"/>
  <c r="B25257" i="15"/>
  <c r="C25257" i="15"/>
  <c r="B25283" i="15"/>
  <c r="C25283" i="15"/>
  <c r="B25309" i="15"/>
  <c r="C25309" i="15"/>
  <c r="B25335" i="15"/>
  <c r="C25335" i="15"/>
  <c r="B25361" i="15"/>
  <c r="C25361" i="15"/>
  <c r="B25387" i="15"/>
  <c r="C25387" i="15"/>
  <c r="B25413" i="15"/>
  <c r="C25413" i="15"/>
  <c r="B25439" i="15"/>
  <c r="C25439" i="15"/>
  <c r="B25465" i="15"/>
  <c r="C25465" i="15"/>
  <c r="B25491" i="15"/>
  <c r="C25491" i="15"/>
  <c r="B25517" i="15"/>
  <c r="C25517" i="15"/>
  <c r="B25543" i="15"/>
  <c r="C25543" i="15"/>
  <c r="B25569" i="15"/>
  <c r="C25569" i="15"/>
  <c r="B25595" i="15"/>
  <c r="C25595" i="15"/>
  <c r="B25621" i="15"/>
  <c r="C25621" i="15"/>
  <c r="B25647" i="15"/>
  <c r="C25647" i="15"/>
  <c r="B25673" i="15"/>
  <c r="C25673" i="15"/>
  <c r="B25699" i="15"/>
  <c r="C25699" i="15"/>
  <c r="B25725" i="15"/>
  <c r="C25725" i="15"/>
  <c r="B25751" i="15"/>
  <c r="C25751" i="15"/>
  <c r="B25777" i="15"/>
  <c r="C25777" i="15"/>
  <c r="B25803" i="15"/>
  <c r="C25803" i="15"/>
  <c r="B25829" i="15"/>
  <c r="C25829" i="15"/>
  <c r="B25855" i="15"/>
  <c r="C25855" i="15"/>
  <c r="B25881" i="15"/>
  <c r="C25881" i="15"/>
  <c r="B25907" i="15"/>
  <c r="C25907" i="15"/>
  <c r="B25933" i="15"/>
  <c r="C25933" i="15"/>
  <c r="B25959" i="15"/>
  <c r="C25959" i="15"/>
  <c r="B25985" i="15"/>
  <c r="C25985" i="15"/>
  <c r="B26011" i="15"/>
  <c r="C26011" i="15"/>
  <c r="B26037" i="15"/>
  <c r="C26037" i="15"/>
  <c r="B26063" i="15"/>
  <c r="C26063" i="15"/>
  <c r="B26089" i="15"/>
  <c r="C26089" i="15"/>
  <c r="B26115" i="15"/>
  <c r="C26115" i="15"/>
  <c r="B26141" i="15"/>
  <c r="C26141" i="15"/>
  <c r="B26167" i="15"/>
  <c r="C26167" i="15"/>
  <c r="B26193" i="15"/>
  <c r="C26193" i="15"/>
  <c r="B26219" i="15"/>
  <c r="C26219" i="15"/>
  <c r="B26245" i="15"/>
  <c r="C26245" i="15"/>
  <c r="B26271" i="15"/>
  <c r="C26271" i="15"/>
  <c r="B26297" i="15"/>
  <c r="C26297" i="15"/>
  <c r="B26323" i="15"/>
  <c r="C26323" i="15"/>
  <c r="B26349" i="15"/>
  <c r="C26349" i="15"/>
  <c r="B26375" i="15"/>
  <c r="C26375" i="15"/>
  <c r="B26401" i="15"/>
  <c r="C26401" i="15"/>
  <c r="B26427" i="15"/>
  <c r="C26427" i="15"/>
  <c r="B26453" i="15"/>
  <c r="C26453" i="15"/>
  <c r="B26479" i="15"/>
  <c r="C26479" i="15"/>
  <c r="B26505" i="15"/>
  <c r="C26505" i="15"/>
  <c r="B26531" i="15"/>
  <c r="C26531" i="15"/>
  <c r="B26557" i="15"/>
  <c r="C26557" i="15"/>
  <c r="B26583" i="15"/>
  <c r="C26583" i="15"/>
  <c r="B26609" i="15"/>
  <c r="C26609" i="15"/>
  <c r="B26635" i="15"/>
  <c r="C26635" i="15"/>
  <c r="B26661" i="15"/>
  <c r="C26661" i="15"/>
  <c r="B26687" i="15"/>
  <c r="C26687" i="15"/>
  <c r="B26713" i="15"/>
  <c r="C26713" i="15"/>
  <c r="B26739" i="15"/>
  <c r="C26739" i="15"/>
  <c r="B26765" i="15"/>
  <c r="C26765" i="15"/>
  <c r="B26791" i="15"/>
  <c r="C26791" i="15"/>
  <c r="B26817" i="15"/>
  <c r="C26817" i="15"/>
  <c r="B26843" i="15"/>
  <c r="C26843" i="15"/>
  <c r="B26869" i="15"/>
  <c r="C26869" i="15"/>
  <c r="B26895" i="15"/>
  <c r="C26895" i="15"/>
  <c r="B26921" i="15"/>
  <c r="C26921" i="15"/>
  <c r="B26947" i="15"/>
  <c r="C26947" i="15"/>
  <c r="B26973" i="15"/>
  <c r="C26973" i="15"/>
  <c r="B26999" i="15"/>
  <c r="C26999" i="15"/>
  <c r="B27025" i="15"/>
  <c r="C27025" i="15"/>
  <c r="B27051" i="15"/>
  <c r="C27051" i="15"/>
  <c r="B27077" i="15"/>
  <c r="C27077" i="15"/>
  <c r="B27103" i="15"/>
  <c r="C27103" i="15"/>
  <c r="B27129" i="15"/>
  <c r="C27129" i="15"/>
  <c r="B27155" i="15"/>
  <c r="C27155" i="15"/>
  <c r="B27181" i="15"/>
  <c r="C27181" i="15"/>
  <c r="B27207" i="15"/>
  <c r="C27207" i="15"/>
  <c r="B27233" i="15"/>
  <c r="C27233" i="15"/>
  <c r="B27259" i="15"/>
  <c r="C27259" i="15"/>
  <c r="B27285" i="15"/>
  <c r="C27285" i="15"/>
  <c r="B27311" i="15"/>
  <c r="C27311" i="15"/>
  <c r="B27337" i="15"/>
  <c r="C27337" i="15"/>
  <c r="B27363" i="15"/>
  <c r="C27363" i="15"/>
  <c r="B27389" i="15"/>
  <c r="C27389" i="15"/>
  <c r="B27415" i="15"/>
  <c r="C27415" i="15"/>
  <c r="B27441" i="15"/>
  <c r="C27441" i="15"/>
  <c r="B27467" i="15"/>
  <c r="C27467" i="15"/>
  <c r="B27493" i="15"/>
  <c r="C27493" i="15"/>
  <c r="B27519" i="15"/>
  <c r="C27519" i="15"/>
  <c r="B27545" i="15"/>
  <c r="C27545" i="15"/>
  <c r="B27571" i="15"/>
  <c r="C27571" i="15"/>
  <c r="B27597" i="15"/>
  <c r="C27597" i="15"/>
  <c r="B27623" i="15"/>
  <c r="C27623" i="15"/>
  <c r="B27649" i="15"/>
  <c r="C27649" i="15"/>
  <c r="B27675" i="15"/>
  <c r="C27675" i="15"/>
  <c r="B27701" i="15"/>
  <c r="C27701" i="15"/>
  <c r="B27727" i="15"/>
  <c r="C27727" i="15"/>
  <c r="B27753" i="15"/>
  <c r="C27753" i="15"/>
  <c r="B27779" i="15"/>
  <c r="C27779" i="15"/>
  <c r="B27805" i="15"/>
  <c r="C27805" i="15"/>
  <c r="B27831" i="15"/>
  <c r="C27831" i="15"/>
  <c r="B27857" i="15"/>
  <c r="C27857" i="15"/>
  <c r="B27883" i="15"/>
  <c r="C27883" i="15"/>
  <c r="B12" i="15"/>
  <c r="C12" i="15"/>
  <c r="B38" i="15"/>
  <c r="C38" i="15"/>
  <c r="B64" i="15"/>
  <c r="C64" i="15"/>
  <c r="B90" i="15"/>
  <c r="C90" i="15"/>
  <c r="B116" i="15"/>
  <c r="C116" i="15"/>
  <c r="B142" i="15"/>
  <c r="C142" i="15"/>
  <c r="B168" i="15"/>
  <c r="C168" i="15"/>
  <c r="B194" i="15"/>
  <c r="C194" i="15"/>
  <c r="B220" i="15"/>
  <c r="C220" i="15"/>
  <c r="B246" i="15"/>
  <c r="C246" i="15"/>
  <c r="B272" i="15"/>
  <c r="C272" i="15"/>
  <c r="B298" i="15"/>
  <c r="C298" i="15"/>
  <c r="B324" i="15"/>
  <c r="C324" i="15"/>
  <c r="B350" i="15"/>
  <c r="C350" i="15"/>
  <c r="B376" i="15"/>
  <c r="C376" i="15"/>
  <c r="B402" i="15"/>
  <c r="C402" i="15"/>
  <c r="B428" i="15"/>
  <c r="C428" i="15"/>
  <c r="B454" i="15"/>
  <c r="C454" i="15"/>
  <c r="B480" i="15"/>
  <c r="C480" i="15"/>
  <c r="B506" i="15"/>
  <c r="C506" i="15"/>
  <c r="B532" i="15"/>
  <c r="C532" i="15"/>
  <c r="B558" i="15"/>
  <c r="C558" i="15"/>
  <c r="B584" i="15"/>
  <c r="C584" i="15"/>
  <c r="B610" i="15"/>
  <c r="C610" i="15"/>
  <c r="B636" i="15"/>
  <c r="C636" i="15"/>
  <c r="B662" i="15"/>
  <c r="C662" i="15"/>
  <c r="B688" i="15"/>
  <c r="C688" i="15"/>
  <c r="B714" i="15"/>
  <c r="C714" i="15"/>
  <c r="B740" i="15"/>
  <c r="C740" i="15"/>
  <c r="B766" i="15"/>
  <c r="C766" i="15"/>
  <c r="B792" i="15"/>
  <c r="C792" i="15"/>
  <c r="B818" i="15"/>
  <c r="C818" i="15"/>
  <c r="B844" i="15"/>
  <c r="C844" i="15"/>
  <c r="B870" i="15"/>
  <c r="C870" i="15"/>
  <c r="B896" i="15"/>
  <c r="C896" i="15"/>
  <c r="B922" i="15"/>
  <c r="C922" i="15"/>
  <c r="B948" i="15"/>
  <c r="C948" i="15"/>
  <c r="B974" i="15"/>
  <c r="C974" i="15"/>
  <c r="B1000" i="15"/>
  <c r="C1000" i="15"/>
  <c r="B1026" i="15"/>
  <c r="C1026" i="15"/>
  <c r="B1052" i="15"/>
  <c r="C1052" i="15"/>
  <c r="B1078" i="15"/>
  <c r="C1078" i="15"/>
  <c r="B1104" i="15"/>
  <c r="C1104" i="15"/>
  <c r="B1130" i="15"/>
  <c r="C1130" i="15"/>
  <c r="B1156" i="15"/>
  <c r="C1156" i="15"/>
  <c r="B1182" i="15"/>
  <c r="C1182" i="15"/>
  <c r="B1208" i="15"/>
  <c r="C1208" i="15"/>
  <c r="B1234" i="15"/>
  <c r="C1234" i="15"/>
  <c r="B1260" i="15"/>
  <c r="C1260" i="15"/>
  <c r="B1286" i="15"/>
  <c r="C1286" i="15"/>
  <c r="B1312" i="15"/>
  <c r="C1312" i="15"/>
  <c r="B1338" i="15"/>
  <c r="C1338" i="15"/>
  <c r="B1364" i="15"/>
  <c r="C1364" i="15"/>
  <c r="B1390" i="15"/>
  <c r="C1390" i="15"/>
  <c r="B1416" i="15"/>
  <c r="C1416" i="15"/>
  <c r="B1442" i="15"/>
  <c r="C1442" i="15"/>
  <c r="B1468" i="15"/>
  <c r="C1468" i="15"/>
  <c r="B1494" i="15"/>
  <c r="C1494" i="15"/>
  <c r="B1520" i="15"/>
  <c r="C1520" i="15"/>
  <c r="B1546" i="15"/>
  <c r="C1546" i="15"/>
  <c r="B1572" i="15"/>
  <c r="C1572" i="15"/>
  <c r="B1598" i="15"/>
  <c r="C1598" i="15"/>
  <c r="B1624" i="15"/>
  <c r="C1624" i="15"/>
  <c r="B1650" i="15"/>
  <c r="C1650" i="15"/>
  <c r="B1676" i="15"/>
  <c r="C1676" i="15"/>
  <c r="B1702" i="15"/>
  <c r="C1702" i="15"/>
  <c r="B1728" i="15"/>
  <c r="C1728" i="15"/>
  <c r="B1754" i="15"/>
  <c r="C1754" i="15"/>
  <c r="B1780" i="15"/>
  <c r="C1780" i="15"/>
  <c r="B1806" i="15"/>
  <c r="C1806" i="15"/>
  <c r="B1832" i="15"/>
  <c r="C1832" i="15"/>
  <c r="B1858" i="15"/>
  <c r="C1858" i="15"/>
  <c r="B1884" i="15"/>
  <c r="C1884" i="15"/>
  <c r="B1910" i="15"/>
  <c r="C1910" i="15"/>
  <c r="B1936" i="15"/>
  <c r="C1936" i="15"/>
  <c r="B1962" i="15"/>
  <c r="C1962" i="15"/>
  <c r="B1988" i="15"/>
  <c r="C1988" i="15"/>
  <c r="B2014" i="15"/>
  <c r="C2014" i="15"/>
  <c r="B2040" i="15"/>
  <c r="C2040" i="15"/>
  <c r="B2066" i="15"/>
  <c r="C2066" i="15"/>
  <c r="B2092" i="15"/>
  <c r="C2092" i="15"/>
  <c r="B2118" i="15"/>
  <c r="C2118" i="15"/>
  <c r="B2144" i="15"/>
  <c r="C2144" i="15"/>
  <c r="B2170" i="15"/>
  <c r="C2170" i="15"/>
  <c r="B2196" i="15"/>
  <c r="C2196" i="15"/>
  <c r="B2222" i="15"/>
  <c r="C2222" i="15"/>
  <c r="B2248" i="15"/>
  <c r="C2248" i="15"/>
  <c r="B2274" i="15"/>
  <c r="C2274" i="15"/>
  <c r="B2300" i="15"/>
  <c r="C2300" i="15"/>
  <c r="B2326" i="15"/>
  <c r="C2326" i="15"/>
  <c r="B2352" i="15"/>
  <c r="C2352" i="15"/>
  <c r="B2378" i="15"/>
  <c r="C2378" i="15"/>
  <c r="B2404" i="15"/>
  <c r="C2404" i="15"/>
  <c r="B2430" i="15"/>
  <c r="C2430" i="15"/>
  <c r="B2456" i="15"/>
  <c r="C2456" i="15"/>
  <c r="B2482" i="15"/>
  <c r="C2482" i="15"/>
  <c r="B2508" i="15"/>
  <c r="C2508" i="15"/>
  <c r="B2534" i="15"/>
  <c r="C2534" i="15"/>
  <c r="B2560" i="15"/>
  <c r="C2560" i="15"/>
  <c r="B2586" i="15"/>
  <c r="C2586" i="15"/>
  <c r="B2612" i="15"/>
  <c r="C2612" i="15"/>
  <c r="B2638" i="15"/>
  <c r="C2638" i="15"/>
  <c r="B2664" i="15"/>
  <c r="C2664" i="15"/>
  <c r="B2690" i="15"/>
  <c r="C2690" i="15"/>
  <c r="B2716" i="15"/>
  <c r="C2716" i="15"/>
  <c r="B2742" i="15"/>
  <c r="C2742" i="15"/>
  <c r="B2768" i="15"/>
  <c r="C2768" i="15"/>
  <c r="B2794" i="15"/>
  <c r="C2794" i="15"/>
  <c r="B2820" i="15"/>
  <c r="C2820" i="15"/>
  <c r="B2846" i="15"/>
  <c r="C2846" i="15"/>
  <c r="B2872" i="15"/>
  <c r="C2872" i="15"/>
  <c r="B2898" i="15"/>
  <c r="C2898" i="15"/>
  <c r="B2924" i="15"/>
  <c r="C2924" i="15"/>
  <c r="B2950" i="15"/>
  <c r="C2950" i="15"/>
  <c r="B2976" i="15"/>
  <c r="C2976" i="15"/>
  <c r="B3002" i="15"/>
  <c r="C3002" i="15"/>
  <c r="B3028" i="15"/>
  <c r="C3028" i="15"/>
  <c r="B3054" i="15"/>
  <c r="C3054" i="15"/>
  <c r="B3080" i="15"/>
  <c r="C3080" i="15"/>
  <c r="B3106" i="15"/>
  <c r="C3106" i="15"/>
  <c r="B3132" i="15"/>
  <c r="C3132" i="15"/>
  <c r="B3158" i="15"/>
  <c r="C3158" i="15"/>
  <c r="B3184" i="15"/>
  <c r="C3184" i="15"/>
  <c r="B3210" i="15"/>
  <c r="C3210" i="15"/>
  <c r="B3236" i="15"/>
  <c r="C3236" i="15"/>
  <c r="B3262" i="15"/>
  <c r="C3262" i="15"/>
  <c r="B3288" i="15"/>
  <c r="C3288" i="15"/>
  <c r="B3314" i="15"/>
  <c r="C3314" i="15"/>
  <c r="B3340" i="15"/>
  <c r="C3340" i="15"/>
  <c r="B3366" i="15"/>
  <c r="C3366" i="15"/>
  <c r="B3392" i="15"/>
  <c r="C3392" i="15"/>
  <c r="B3418" i="15"/>
  <c r="C3418" i="15"/>
  <c r="B3444" i="15"/>
  <c r="C3444" i="15"/>
  <c r="B3470" i="15"/>
  <c r="C3470" i="15"/>
  <c r="B3496" i="15"/>
  <c r="C3496" i="15"/>
  <c r="B3522" i="15"/>
  <c r="C3522" i="15"/>
  <c r="B3548" i="15"/>
  <c r="C3548" i="15"/>
  <c r="B3574" i="15"/>
  <c r="C3574" i="15"/>
  <c r="B3600" i="15"/>
  <c r="C3600" i="15"/>
  <c r="B3626" i="15"/>
  <c r="C3626" i="15"/>
  <c r="B3652" i="15"/>
  <c r="C3652" i="15"/>
  <c r="B3678" i="15"/>
  <c r="C3678" i="15"/>
  <c r="B3704" i="15"/>
  <c r="C3704" i="15"/>
  <c r="B3730" i="15"/>
  <c r="C3730" i="15"/>
  <c r="B3756" i="15"/>
  <c r="C3756" i="15"/>
  <c r="B3782" i="15"/>
  <c r="C3782" i="15"/>
  <c r="B3808" i="15"/>
  <c r="C3808" i="15"/>
  <c r="B3834" i="15"/>
  <c r="C3834" i="15"/>
  <c r="B3860" i="15"/>
  <c r="C3860" i="15"/>
  <c r="B3886" i="15"/>
  <c r="C3886" i="15"/>
  <c r="B3912" i="15"/>
  <c r="C3912" i="15"/>
  <c r="B3938" i="15"/>
  <c r="C3938" i="15"/>
  <c r="B3964" i="15"/>
  <c r="C3964" i="15"/>
  <c r="B3990" i="15"/>
  <c r="C3990" i="15"/>
  <c r="B4016" i="15"/>
  <c r="C4016" i="15"/>
  <c r="B4042" i="15"/>
  <c r="C4042" i="15"/>
  <c r="B4068" i="15"/>
  <c r="C4068" i="15"/>
  <c r="B4094" i="15"/>
  <c r="C4094" i="15"/>
  <c r="B4120" i="15"/>
  <c r="C4120" i="15"/>
  <c r="B4146" i="15"/>
  <c r="C4146" i="15"/>
  <c r="B4172" i="15"/>
  <c r="C4172" i="15"/>
  <c r="B4198" i="15"/>
  <c r="C4198" i="15"/>
  <c r="B4224" i="15"/>
  <c r="C4224" i="15"/>
  <c r="B4250" i="15"/>
  <c r="C4250" i="15"/>
  <c r="B4276" i="15"/>
  <c r="C4276" i="15"/>
  <c r="B4302" i="15"/>
  <c r="C4302" i="15"/>
  <c r="B4328" i="15"/>
  <c r="C4328" i="15"/>
  <c r="B4354" i="15"/>
  <c r="C4354" i="15"/>
  <c r="B4380" i="15"/>
  <c r="C4380" i="15"/>
  <c r="B4406" i="15"/>
  <c r="C4406" i="15"/>
  <c r="B4432" i="15"/>
  <c r="C4432" i="15"/>
  <c r="B4458" i="15"/>
  <c r="C4458" i="15"/>
  <c r="B4484" i="15"/>
  <c r="C4484" i="15"/>
  <c r="B4510" i="15"/>
  <c r="C4510" i="15"/>
  <c r="B4536" i="15"/>
  <c r="C4536" i="15"/>
  <c r="B4562" i="15"/>
  <c r="C4562" i="15"/>
  <c r="B4588" i="15"/>
  <c r="C4588" i="15"/>
  <c r="B4614" i="15"/>
  <c r="C4614" i="15"/>
  <c r="B4640" i="15"/>
  <c r="C4640" i="15"/>
  <c r="B4666" i="15"/>
  <c r="C4666" i="15"/>
  <c r="B4692" i="15"/>
  <c r="C4692" i="15"/>
  <c r="B4718" i="15"/>
  <c r="C4718" i="15"/>
  <c r="B4744" i="15"/>
  <c r="C4744" i="15"/>
  <c r="B4770" i="15"/>
  <c r="C4770" i="15"/>
  <c r="B4796" i="15"/>
  <c r="C4796" i="15"/>
  <c r="B4822" i="15"/>
  <c r="C4822" i="15"/>
  <c r="B4848" i="15"/>
  <c r="C4848" i="15"/>
  <c r="B4874" i="15"/>
  <c r="C4874" i="15"/>
  <c r="B4900" i="15"/>
  <c r="C4900" i="15"/>
  <c r="B4926" i="15"/>
  <c r="C4926" i="15"/>
  <c r="B4952" i="15"/>
  <c r="C4952" i="15"/>
  <c r="B4978" i="15"/>
  <c r="C4978" i="15"/>
  <c r="B5004" i="15"/>
  <c r="C5004" i="15"/>
  <c r="B5030" i="15"/>
  <c r="C5030" i="15"/>
  <c r="B5056" i="15"/>
  <c r="C5056" i="15"/>
  <c r="B5082" i="15"/>
  <c r="C5082" i="15"/>
  <c r="B5108" i="15"/>
  <c r="C5108" i="15"/>
  <c r="B5134" i="15"/>
  <c r="C5134" i="15"/>
  <c r="B5160" i="15"/>
  <c r="C5160" i="15"/>
  <c r="B5186" i="15"/>
  <c r="C5186" i="15"/>
  <c r="B5212" i="15"/>
  <c r="C5212" i="15"/>
  <c r="B5238" i="15"/>
  <c r="C5238" i="15"/>
  <c r="B5264" i="15"/>
  <c r="C5264" i="15"/>
  <c r="B5290" i="15"/>
  <c r="C5290" i="15"/>
  <c r="B5316" i="15"/>
  <c r="C5316" i="15"/>
  <c r="B5342" i="15"/>
  <c r="C5342" i="15"/>
  <c r="B5368" i="15"/>
  <c r="C5368" i="15"/>
  <c r="B5394" i="15"/>
  <c r="C5394" i="15"/>
  <c r="B5420" i="15"/>
  <c r="C5420" i="15"/>
  <c r="B5446" i="15"/>
  <c r="C5446" i="15"/>
  <c r="B5472" i="15"/>
  <c r="C5472" i="15"/>
  <c r="B5498" i="15"/>
  <c r="C5498" i="15"/>
  <c r="B5524" i="15"/>
  <c r="C5524" i="15"/>
  <c r="B5550" i="15"/>
  <c r="C5550" i="15"/>
  <c r="B5576" i="15"/>
  <c r="C5576" i="15"/>
  <c r="B5602" i="15"/>
  <c r="C5602" i="15"/>
  <c r="B5628" i="15"/>
  <c r="C5628" i="15"/>
  <c r="B5654" i="15"/>
  <c r="C5654" i="15"/>
  <c r="B5680" i="15"/>
  <c r="C5680" i="15"/>
  <c r="B5706" i="15"/>
  <c r="C5706" i="15"/>
  <c r="B5732" i="15"/>
  <c r="C5732" i="15"/>
  <c r="B5758" i="15"/>
  <c r="C5758" i="15"/>
  <c r="B5784" i="15"/>
  <c r="C5784" i="15"/>
  <c r="B5810" i="15"/>
  <c r="C5810" i="15"/>
  <c r="B5836" i="15"/>
  <c r="C5836" i="15"/>
  <c r="B5862" i="15"/>
  <c r="C5862" i="15"/>
  <c r="B5888" i="15"/>
  <c r="C5888" i="15"/>
  <c r="B5914" i="15"/>
  <c r="C5914" i="15"/>
  <c r="B5940" i="15"/>
  <c r="C5940" i="15"/>
  <c r="B5966" i="15"/>
  <c r="C5966" i="15"/>
  <c r="B5992" i="15"/>
  <c r="C5992" i="15"/>
  <c r="B6018" i="15"/>
  <c r="C6018" i="15"/>
  <c r="B6044" i="15"/>
  <c r="C6044" i="15"/>
  <c r="B6070" i="15"/>
  <c r="C6070" i="15"/>
  <c r="B6096" i="15"/>
  <c r="C6096" i="15"/>
  <c r="B6122" i="15"/>
  <c r="C6122" i="15"/>
  <c r="B6148" i="15"/>
  <c r="C6148" i="15"/>
  <c r="B6174" i="15"/>
  <c r="C6174" i="15"/>
  <c r="B6200" i="15"/>
  <c r="C6200" i="15"/>
  <c r="B6226" i="15"/>
  <c r="C6226" i="15"/>
  <c r="B6252" i="15"/>
  <c r="C6252" i="15"/>
  <c r="B6278" i="15"/>
  <c r="C6278" i="15"/>
  <c r="B6304" i="15"/>
  <c r="C6304" i="15"/>
  <c r="B6330" i="15"/>
  <c r="C6330" i="15"/>
  <c r="B6356" i="15"/>
  <c r="C6356" i="15"/>
  <c r="B6382" i="15"/>
  <c r="C6382" i="15"/>
  <c r="B6408" i="15"/>
  <c r="C6408" i="15"/>
  <c r="B6434" i="15"/>
  <c r="C6434" i="15"/>
  <c r="B6460" i="15"/>
  <c r="C6460" i="15"/>
  <c r="B6486" i="15"/>
  <c r="C6486" i="15"/>
  <c r="B6512" i="15"/>
  <c r="C6512" i="15"/>
  <c r="B6538" i="15"/>
  <c r="C6538" i="15"/>
  <c r="B6564" i="15"/>
  <c r="C6564" i="15"/>
  <c r="B6590" i="15"/>
  <c r="C6590" i="15"/>
  <c r="B6616" i="15"/>
  <c r="C6616" i="15"/>
  <c r="B6642" i="15"/>
  <c r="C6642" i="15"/>
  <c r="B6668" i="15"/>
  <c r="C6668" i="15"/>
  <c r="B6694" i="15"/>
  <c r="C6694" i="15"/>
  <c r="B6720" i="15"/>
  <c r="C6720" i="15"/>
  <c r="B6746" i="15"/>
  <c r="C6746" i="15"/>
  <c r="B6772" i="15"/>
  <c r="C6772" i="15"/>
  <c r="B6798" i="15"/>
  <c r="C6798" i="15"/>
  <c r="B6824" i="15"/>
  <c r="C6824" i="15"/>
  <c r="B6850" i="15"/>
  <c r="C6850" i="15"/>
  <c r="B6876" i="15"/>
  <c r="C6876" i="15"/>
  <c r="B6902" i="15"/>
  <c r="C6902" i="15"/>
  <c r="B6928" i="15"/>
  <c r="C6928" i="15"/>
  <c r="B6954" i="15"/>
  <c r="C6954" i="15"/>
  <c r="B6980" i="15"/>
  <c r="C6980" i="15"/>
  <c r="B7006" i="15"/>
  <c r="C7006" i="15"/>
  <c r="B7032" i="15"/>
  <c r="C7032" i="15"/>
  <c r="B7058" i="15"/>
  <c r="C7058" i="15"/>
  <c r="B7084" i="15"/>
  <c r="C7084" i="15"/>
  <c r="B7110" i="15"/>
  <c r="C7110" i="15"/>
  <c r="B7136" i="15"/>
  <c r="C7136" i="15"/>
  <c r="B7162" i="15"/>
  <c r="C7162" i="15"/>
  <c r="B7188" i="15"/>
  <c r="C7188" i="15"/>
  <c r="B7214" i="15"/>
  <c r="C7214" i="15"/>
  <c r="B7240" i="15"/>
  <c r="C7240" i="15"/>
  <c r="B7266" i="15"/>
  <c r="C7266" i="15"/>
  <c r="B7292" i="15"/>
  <c r="C7292" i="15"/>
  <c r="B7318" i="15"/>
  <c r="C7318" i="15"/>
  <c r="B7344" i="15"/>
  <c r="C7344" i="15"/>
  <c r="B7370" i="15"/>
  <c r="C7370" i="15"/>
  <c r="B7396" i="15"/>
  <c r="C7396" i="15"/>
  <c r="B7422" i="15"/>
  <c r="C7422" i="15"/>
  <c r="B7448" i="15"/>
  <c r="C7448" i="15"/>
  <c r="B7474" i="15"/>
  <c r="C7474" i="15"/>
  <c r="B7500" i="15"/>
  <c r="C7500" i="15"/>
  <c r="B7526" i="15"/>
  <c r="C7526" i="15"/>
  <c r="B7552" i="15"/>
  <c r="C7552" i="15"/>
  <c r="B7578" i="15"/>
  <c r="C7578" i="15"/>
  <c r="B7604" i="15"/>
  <c r="C7604" i="15"/>
  <c r="B7630" i="15"/>
  <c r="C7630" i="15"/>
  <c r="B7656" i="15"/>
  <c r="C7656" i="15"/>
  <c r="B7682" i="15"/>
  <c r="C7682" i="15"/>
  <c r="B7708" i="15"/>
  <c r="C7708" i="15"/>
  <c r="B7734" i="15"/>
  <c r="C7734" i="15"/>
  <c r="B7760" i="15"/>
  <c r="C7760" i="15"/>
  <c r="B7786" i="15"/>
  <c r="C7786" i="15"/>
  <c r="B7812" i="15"/>
  <c r="C7812" i="15"/>
  <c r="B7838" i="15"/>
  <c r="C7838" i="15"/>
  <c r="B7864" i="15"/>
  <c r="C7864" i="15"/>
  <c r="B7890" i="15"/>
  <c r="C7890" i="15"/>
  <c r="B7916" i="15"/>
  <c r="C7916" i="15"/>
  <c r="B7942" i="15"/>
  <c r="C7942" i="15"/>
  <c r="B7968" i="15"/>
  <c r="C7968" i="15"/>
  <c r="B7994" i="15"/>
  <c r="C7994" i="15"/>
  <c r="B8020" i="15"/>
  <c r="C8020" i="15"/>
  <c r="B8046" i="15"/>
  <c r="C8046" i="15"/>
  <c r="B8072" i="15"/>
  <c r="C8072" i="15"/>
  <c r="B8098" i="15"/>
  <c r="C8098" i="15"/>
  <c r="B8124" i="15"/>
  <c r="C8124" i="15"/>
  <c r="B8150" i="15"/>
  <c r="C8150" i="15"/>
  <c r="B8176" i="15"/>
  <c r="C8176" i="15"/>
  <c r="B8202" i="15"/>
  <c r="C8202" i="15"/>
  <c r="B8228" i="15"/>
  <c r="C8228" i="15"/>
  <c r="B8254" i="15"/>
  <c r="C8254" i="15"/>
  <c r="B8280" i="15"/>
  <c r="C8280" i="15"/>
  <c r="B8306" i="15"/>
  <c r="C8306" i="15"/>
  <c r="B8332" i="15"/>
  <c r="C8332" i="15"/>
  <c r="B8358" i="15"/>
  <c r="C8358" i="15"/>
  <c r="B8384" i="15"/>
  <c r="C8384" i="15"/>
  <c r="B8410" i="15"/>
  <c r="C8410" i="15"/>
  <c r="B8436" i="15"/>
  <c r="C8436" i="15"/>
  <c r="B8462" i="15"/>
  <c r="C8462" i="15"/>
  <c r="B8488" i="15"/>
  <c r="C8488" i="15"/>
  <c r="B8514" i="15"/>
  <c r="C8514" i="15"/>
  <c r="B8540" i="15"/>
  <c r="C8540" i="15"/>
  <c r="B8566" i="15"/>
  <c r="C8566" i="15"/>
  <c r="B8592" i="15"/>
  <c r="C8592" i="15"/>
  <c r="B8618" i="15"/>
  <c r="C8618" i="15"/>
  <c r="B8644" i="15"/>
  <c r="C8644" i="15"/>
  <c r="B8670" i="15"/>
  <c r="C8670" i="15"/>
  <c r="B8696" i="15"/>
  <c r="C8696" i="15"/>
  <c r="B8722" i="15"/>
  <c r="C8722" i="15"/>
  <c r="B8748" i="15"/>
  <c r="C8748" i="15"/>
  <c r="B8774" i="15"/>
  <c r="C8774" i="15"/>
  <c r="B8800" i="15"/>
  <c r="C8800" i="15"/>
  <c r="B8826" i="15"/>
  <c r="C8826" i="15"/>
  <c r="B8852" i="15"/>
  <c r="C8852" i="15"/>
  <c r="B8878" i="15"/>
  <c r="C8878" i="15"/>
  <c r="B8904" i="15"/>
  <c r="C8904" i="15"/>
  <c r="B8930" i="15"/>
  <c r="C8930" i="15"/>
  <c r="B8956" i="15"/>
  <c r="C8956" i="15"/>
  <c r="B8982" i="15"/>
  <c r="C8982" i="15"/>
  <c r="B9008" i="15"/>
  <c r="C9008" i="15"/>
  <c r="B9034" i="15"/>
  <c r="C9034" i="15"/>
  <c r="B9060" i="15"/>
  <c r="C9060" i="15"/>
  <c r="B9086" i="15"/>
  <c r="C9086" i="15"/>
  <c r="B9112" i="15"/>
  <c r="C9112" i="15"/>
  <c r="B9138" i="15"/>
  <c r="C9138" i="15"/>
  <c r="B9164" i="15"/>
  <c r="C9164" i="15"/>
  <c r="B9190" i="15"/>
  <c r="C9190" i="15"/>
  <c r="B9216" i="15"/>
  <c r="C9216" i="15"/>
  <c r="B9242" i="15"/>
  <c r="C9242" i="15"/>
  <c r="B9268" i="15"/>
  <c r="C9268" i="15"/>
  <c r="B9294" i="15"/>
  <c r="C9294" i="15"/>
  <c r="B9320" i="15"/>
  <c r="C9320" i="15"/>
  <c r="B9346" i="15"/>
  <c r="C9346" i="15"/>
  <c r="B9372" i="15"/>
  <c r="C9372" i="15"/>
  <c r="B9398" i="15"/>
  <c r="C9398" i="15"/>
  <c r="B9424" i="15"/>
  <c r="C9424" i="15"/>
  <c r="B9450" i="15"/>
  <c r="C9450" i="15"/>
  <c r="B9476" i="15"/>
  <c r="C9476" i="15"/>
  <c r="B9502" i="15"/>
  <c r="C9502" i="15"/>
  <c r="B9528" i="15"/>
  <c r="C9528" i="15"/>
  <c r="B9554" i="15"/>
  <c r="C9554" i="15"/>
  <c r="B9580" i="15"/>
  <c r="C9580" i="15"/>
  <c r="B9606" i="15"/>
  <c r="C9606" i="15"/>
  <c r="B9632" i="15"/>
  <c r="C9632" i="15"/>
  <c r="B9658" i="15"/>
  <c r="C9658" i="15"/>
  <c r="B9684" i="15"/>
  <c r="C9684" i="15"/>
  <c r="B9710" i="15"/>
  <c r="C9710" i="15"/>
  <c r="B9736" i="15"/>
  <c r="C9736" i="15"/>
  <c r="B9762" i="15"/>
  <c r="C9762" i="15"/>
  <c r="B9788" i="15"/>
  <c r="C9788" i="15"/>
  <c r="B9814" i="15"/>
  <c r="C9814" i="15"/>
  <c r="B9840" i="15"/>
  <c r="C9840" i="15"/>
  <c r="B9866" i="15"/>
  <c r="C9866" i="15"/>
  <c r="B9892" i="15"/>
  <c r="C9892" i="15"/>
  <c r="B9918" i="15"/>
  <c r="C9918" i="15"/>
  <c r="B9944" i="15"/>
  <c r="C9944" i="15"/>
  <c r="B9970" i="15"/>
  <c r="C9970" i="15"/>
  <c r="B9996" i="15"/>
  <c r="C9996" i="15"/>
  <c r="B10022" i="15"/>
  <c r="C10022" i="15"/>
  <c r="B10048" i="15"/>
  <c r="C10048" i="15"/>
  <c r="B10074" i="15"/>
  <c r="C10074" i="15"/>
  <c r="B10100" i="15"/>
  <c r="C10100" i="15"/>
  <c r="B10126" i="15"/>
  <c r="C10126" i="15"/>
  <c r="B10152" i="15"/>
  <c r="C10152" i="15"/>
  <c r="B10178" i="15"/>
  <c r="C10178" i="15"/>
  <c r="B10204" i="15"/>
  <c r="C10204" i="15"/>
  <c r="B10230" i="15"/>
  <c r="C10230" i="15"/>
  <c r="B10256" i="15"/>
  <c r="C10256" i="15"/>
  <c r="B10282" i="15"/>
  <c r="C10282" i="15"/>
  <c r="B10308" i="15"/>
  <c r="C10308" i="15"/>
  <c r="B10334" i="15"/>
  <c r="C10334" i="15"/>
  <c r="B10360" i="15"/>
  <c r="C10360" i="15"/>
  <c r="B10386" i="15"/>
  <c r="C10386" i="15"/>
  <c r="B10412" i="15"/>
  <c r="C10412" i="15"/>
  <c r="B10438" i="15"/>
  <c r="C10438" i="15"/>
  <c r="B10464" i="15"/>
  <c r="C10464" i="15"/>
  <c r="B10490" i="15"/>
  <c r="C10490" i="15"/>
  <c r="B10516" i="15"/>
  <c r="C10516" i="15"/>
  <c r="B10542" i="15"/>
  <c r="C10542" i="15"/>
  <c r="B10568" i="15"/>
  <c r="C10568" i="15"/>
  <c r="B10594" i="15"/>
  <c r="C10594" i="15"/>
  <c r="B10620" i="15"/>
  <c r="C10620" i="15"/>
  <c r="B10646" i="15"/>
  <c r="C10646" i="15"/>
  <c r="B10672" i="15"/>
  <c r="C10672" i="15"/>
  <c r="B10698" i="15"/>
  <c r="C10698" i="15"/>
  <c r="B10724" i="15"/>
  <c r="C10724" i="15"/>
  <c r="B10750" i="15"/>
  <c r="C10750" i="15"/>
  <c r="B10776" i="15"/>
  <c r="C10776" i="15"/>
  <c r="B10802" i="15"/>
  <c r="C10802" i="15"/>
  <c r="B10828" i="15"/>
  <c r="C10828" i="15"/>
  <c r="B10854" i="15"/>
  <c r="C10854" i="15"/>
  <c r="B10880" i="15"/>
  <c r="C10880" i="15"/>
  <c r="B10906" i="15"/>
  <c r="C10906" i="15"/>
  <c r="B10932" i="15"/>
  <c r="C10932" i="15"/>
  <c r="B10958" i="15"/>
  <c r="C10958" i="15"/>
  <c r="B10984" i="15"/>
  <c r="C10984" i="15"/>
  <c r="B11010" i="15"/>
  <c r="C11010" i="15"/>
  <c r="B11036" i="15"/>
  <c r="C11036" i="15"/>
  <c r="B11062" i="15"/>
  <c r="C11062" i="15"/>
  <c r="B11088" i="15"/>
  <c r="C11088" i="15"/>
  <c r="B11114" i="15"/>
  <c r="C11114" i="15"/>
  <c r="B11140" i="15"/>
  <c r="C11140" i="15"/>
  <c r="B11166" i="15"/>
  <c r="C11166" i="15"/>
  <c r="B11192" i="15"/>
  <c r="C11192" i="15"/>
  <c r="B11218" i="15"/>
  <c r="C11218" i="15"/>
  <c r="B11244" i="15"/>
  <c r="C11244" i="15"/>
  <c r="B11270" i="15"/>
  <c r="C11270" i="15"/>
  <c r="B11296" i="15"/>
  <c r="C11296" i="15"/>
  <c r="B11322" i="15"/>
  <c r="C11322" i="15"/>
  <c r="B11348" i="15"/>
  <c r="C11348" i="15"/>
  <c r="B11374" i="15"/>
  <c r="C11374" i="15"/>
  <c r="B11400" i="15"/>
  <c r="C11400" i="15"/>
  <c r="B11426" i="15"/>
  <c r="C11426" i="15"/>
  <c r="B11452" i="15"/>
  <c r="C11452" i="15"/>
  <c r="B11478" i="15"/>
  <c r="C11478" i="15"/>
  <c r="B11504" i="15"/>
  <c r="C11504" i="15"/>
  <c r="B11530" i="15"/>
  <c r="C11530" i="15"/>
  <c r="B11556" i="15"/>
  <c r="C11556" i="15"/>
  <c r="B11582" i="15"/>
  <c r="C11582" i="15"/>
  <c r="B11608" i="15"/>
  <c r="C11608" i="15"/>
  <c r="B11634" i="15"/>
  <c r="C11634" i="15"/>
  <c r="B11660" i="15"/>
  <c r="C11660" i="15"/>
  <c r="B11686" i="15"/>
  <c r="C11686" i="15"/>
  <c r="B11712" i="15"/>
  <c r="C11712" i="15"/>
  <c r="B11738" i="15"/>
  <c r="C11738" i="15"/>
  <c r="B11764" i="15"/>
  <c r="C11764" i="15"/>
  <c r="B11790" i="15"/>
  <c r="C11790" i="15"/>
  <c r="B11816" i="15"/>
  <c r="C11816" i="15"/>
  <c r="B11842" i="15"/>
  <c r="C11842" i="15"/>
  <c r="B11868" i="15"/>
  <c r="C11868" i="15"/>
  <c r="B11894" i="15"/>
  <c r="C11894" i="15"/>
  <c r="B11920" i="15"/>
  <c r="C11920" i="15"/>
  <c r="B11946" i="15"/>
  <c r="C11946" i="15"/>
  <c r="B11972" i="15"/>
  <c r="C11972" i="15"/>
  <c r="B11998" i="15"/>
  <c r="C11998" i="15"/>
  <c r="B12024" i="15"/>
  <c r="C12024" i="15"/>
  <c r="B12050" i="15"/>
  <c r="C12050" i="15"/>
  <c r="B12076" i="15"/>
  <c r="C12076" i="15"/>
  <c r="B12102" i="15"/>
  <c r="C12102" i="15"/>
  <c r="B12128" i="15"/>
  <c r="C12128" i="15"/>
  <c r="B12154" i="15"/>
  <c r="C12154" i="15"/>
  <c r="B12180" i="15"/>
  <c r="C12180" i="15"/>
  <c r="B12206" i="15"/>
  <c r="C12206" i="15"/>
  <c r="B12232" i="15"/>
  <c r="C12232" i="15"/>
  <c r="B12258" i="15"/>
  <c r="C12258" i="15"/>
  <c r="B12284" i="15"/>
  <c r="C12284" i="15"/>
  <c r="B12310" i="15"/>
  <c r="C12310" i="15"/>
  <c r="B12336" i="15"/>
  <c r="C12336" i="15"/>
  <c r="B12362" i="15"/>
  <c r="C12362" i="15"/>
  <c r="B12388" i="15"/>
  <c r="C12388" i="15"/>
  <c r="B12414" i="15"/>
  <c r="C12414" i="15"/>
  <c r="B12440" i="15"/>
  <c r="C12440" i="15"/>
  <c r="B12466" i="15"/>
  <c r="C12466" i="15"/>
  <c r="B12492" i="15"/>
  <c r="C12492" i="15"/>
  <c r="B12518" i="15"/>
  <c r="C12518" i="15"/>
  <c r="B12544" i="15"/>
  <c r="C12544" i="15"/>
  <c r="B12570" i="15"/>
  <c r="C12570" i="15"/>
  <c r="B12596" i="15"/>
  <c r="C12596" i="15"/>
  <c r="B12622" i="15"/>
  <c r="C12622" i="15"/>
  <c r="B12648" i="15"/>
  <c r="C12648" i="15"/>
  <c r="B12674" i="15"/>
  <c r="C12674" i="15"/>
  <c r="B12700" i="15"/>
  <c r="C12700" i="15"/>
  <c r="B12726" i="15"/>
  <c r="C12726" i="15"/>
  <c r="B12752" i="15"/>
  <c r="C12752" i="15"/>
  <c r="B12778" i="15"/>
  <c r="C12778" i="15"/>
  <c r="B12804" i="15"/>
  <c r="C12804" i="15"/>
  <c r="B12830" i="15"/>
  <c r="C12830" i="15"/>
  <c r="B12856" i="15"/>
  <c r="C12856" i="15"/>
  <c r="B12882" i="15"/>
  <c r="C12882" i="15"/>
  <c r="B12908" i="15"/>
  <c r="C12908" i="15"/>
  <c r="B12934" i="15"/>
  <c r="C12934" i="15"/>
  <c r="B12960" i="15"/>
  <c r="C12960" i="15"/>
  <c r="B12986" i="15"/>
  <c r="C12986" i="15"/>
  <c r="B13012" i="15"/>
  <c r="C13012" i="15"/>
  <c r="B13038" i="15"/>
  <c r="C13038" i="15"/>
  <c r="B13064" i="15"/>
  <c r="C13064" i="15"/>
  <c r="B13090" i="15"/>
  <c r="C13090" i="15"/>
  <c r="B13116" i="15"/>
  <c r="C13116" i="15"/>
  <c r="B13142" i="15"/>
  <c r="C13142" i="15"/>
  <c r="B13168" i="15"/>
  <c r="C13168" i="15"/>
  <c r="B13194" i="15"/>
  <c r="C13194" i="15"/>
  <c r="B13220" i="15"/>
  <c r="C13220" i="15"/>
  <c r="B13246" i="15"/>
  <c r="C13246" i="15"/>
  <c r="B13272" i="15"/>
  <c r="C13272" i="15"/>
  <c r="B13298" i="15"/>
  <c r="C13298" i="15"/>
  <c r="B13324" i="15"/>
  <c r="C13324" i="15"/>
  <c r="B13350" i="15"/>
  <c r="C13350" i="15"/>
  <c r="B13376" i="15"/>
  <c r="C13376" i="15"/>
  <c r="B13402" i="15"/>
  <c r="C13402" i="15"/>
  <c r="B13428" i="15"/>
  <c r="C13428" i="15"/>
  <c r="B13454" i="15"/>
  <c r="C13454" i="15"/>
  <c r="B13480" i="15"/>
  <c r="C13480" i="15"/>
  <c r="B13506" i="15"/>
  <c r="C13506" i="15"/>
  <c r="B13532" i="15"/>
  <c r="C13532" i="15"/>
  <c r="B13558" i="15"/>
  <c r="C13558" i="15"/>
  <c r="B13584" i="15"/>
  <c r="C13584" i="15"/>
  <c r="B13610" i="15"/>
  <c r="C13610" i="15"/>
  <c r="B13636" i="15"/>
  <c r="C13636" i="15"/>
  <c r="B13662" i="15"/>
  <c r="C13662" i="15"/>
  <c r="B13688" i="15"/>
  <c r="C13688" i="15"/>
  <c r="B13714" i="15"/>
  <c r="C13714" i="15"/>
  <c r="B13740" i="15"/>
  <c r="C13740" i="15"/>
  <c r="B13766" i="15"/>
  <c r="C13766" i="15"/>
  <c r="B13792" i="15"/>
  <c r="C13792" i="15"/>
  <c r="B13818" i="15"/>
  <c r="C13818" i="15"/>
  <c r="B13844" i="15"/>
  <c r="C13844" i="15"/>
  <c r="B13870" i="15"/>
  <c r="C13870" i="15"/>
  <c r="B13896" i="15"/>
  <c r="C13896" i="15"/>
  <c r="B13922" i="15"/>
  <c r="C13922" i="15"/>
  <c r="B13948" i="15"/>
  <c r="C13948" i="15"/>
  <c r="B13974" i="15"/>
  <c r="C13974" i="15"/>
  <c r="B14000" i="15"/>
  <c r="C14000" i="15"/>
  <c r="B14026" i="15"/>
  <c r="C14026" i="15"/>
  <c r="B14052" i="15"/>
  <c r="C14052" i="15"/>
  <c r="B14078" i="15"/>
  <c r="C14078" i="15"/>
  <c r="B14104" i="15"/>
  <c r="C14104" i="15"/>
  <c r="B14130" i="15"/>
  <c r="C14130" i="15"/>
  <c r="B14156" i="15"/>
  <c r="C14156" i="15"/>
  <c r="B14182" i="15"/>
  <c r="C14182" i="15"/>
  <c r="B14208" i="15"/>
  <c r="C14208" i="15"/>
  <c r="B14234" i="15"/>
  <c r="C14234" i="15"/>
  <c r="B14260" i="15"/>
  <c r="C14260" i="15"/>
  <c r="B14286" i="15"/>
  <c r="C14286" i="15"/>
  <c r="B14312" i="15"/>
  <c r="C14312" i="15"/>
  <c r="B14338" i="15"/>
  <c r="C14338" i="15"/>
  <c r="B14364" i="15"/>
  <c r="C14364" i="15"/>
  <c r="B14390" i="15"/>
  <c r="C14390" i="15"/>
  <c r="B14416" i="15"/>
  <c r="C14416" i="15"/>
  <c r="B14442" i="15"/>
  <c r="C14442" i="15"/>
  <c r="B14468" i="15"/>
  <c r="C14468" i="15"/>
  <c r="B14494" i="15"/>
  <c r="C14494" i="15"/>
  <c r="B14520" i="15"/>
  <c r="C14520" i="15"/>
  <c r="B14546" i="15"/>
  <c r="C14546" i="15"/>
  <c r="B14572" i="15"/>
  <c r="C14572" i="15"/>
  <c r="B14598" i="15"/>
  <c r="C14598" i="15"/>
  <c r="B14624" i="15"/>
  <c r="C14624" i="15"/>
  <c r="B14650" i="15"/>
  <c r="C14650" i="15"/>
  <c r="B14676" i="15"/>
  <c r="C14676" i="15"/>
  <c r="B14702" i="15"/>
  <c r="C14702" i="15"/>
  <c r="B14728" i="15"/>
  <c r="C14728" i="15"/>
  <c r="B14754" i="15"/>
  <c r="C14754" i="15"/>
  <c r="B14780" i="15"/>
  <c r="C14780" i="15"/>
  <c r="B14806" i="15"/>
  <c r="C14806" i="15"/>
  <c r="B14832" i="15"/>
  <c r="C14832" i="15"/>
  <c r="B14858" i="15"/>
  <c r="C14858" i="15"/>
  <c r="B14884" i="15"/>
  <c r="C14884" i="15"/>
  <c r="B14910" i="15"/>
  <c r="C14910" i="15"/>
  <c r="B14936" i="15"/>
  <c r="C14936" i="15"/>
  <c r="B14962" i="15"/>
  <c r="C14962" i="15"/>
  <c r="B14988" i="15"/>
  <c r="C14988" i="15"/>
  <c r="B15014" i="15"/>
  <c r="C15014" i="15"/>
  <c r="B15040" i="15"/>
  <c r="C15040" i="15"/>
  <c r="B15066" i="15"/>
  <c r="C15066" i="15"/>
  <c r="B15092" i="15"/>
  <c r="C15092" i="15"/>
  <c r="B15118" i="15"/>
  <c r="C15118" i="15"/>
  <c r="B15144" i="15"/>
  <c r="C15144" i="15"/>
  <c r="B15170" i="15"/>
  <c r="C15170" i="15"/>
  <c r="B15196" i="15"/>
  <c r="C15196" i="15"/>
  <c r="B15222" i="15"/>
  <c r="C15222" i="15"/>
  <c r="B15248" i="15"/>
  <c r="C15248" i="15"/>
  <c r="B15274" i="15"/>
  <c r="C15274" i="15"/>
  <c r="B15300" i="15"/>
  <c r="C15300" i="15"/>
  <c r="B15326" i="15"/>
  <c r="C15326" i="15"/>
  <c r="B15352" i="15"/>
  <c r="C15352" i="15"/>
  <c r="B15378" i="15"/>
  <c r="C15378" i="15"/>
  <c r="B15404" i="15"/>
  <c r="C15404" i="15"/>
  <c r="B15430" i="15"/>
  <c r="C15430" i="15"/>
  <c r="B15456" i="15"/>
  <c r="C15456" i="15"/>
  <c r="B15482" i="15"/>
  <c r="C15482" i="15"/>
  <c r="B15508" i="15"/>
  <c r="C15508" i="15"/>
  <c r="B15534" i="15"/>
  <c r="C15534" i="15"/>
  <c r="B15560" i="15"/>
  <c r="C15560" i="15"/>
  <c r="B15586" i="15"/>
  <c r="C15586" i="15"/>
  <c r="B15612" i="15"/>
  <c r="C15612" i="15"/>
  <c r="B15638" i="15"/>
  <c r="C15638" i="15"/>
  <c r="B15664" i="15"/>
  <c r="C15664" i="15"/>
  <c r="B15690" i="15"/>
  <c r="C15690" i="15"/>
  <c r="B15716" i="15"/>
  <c r="C15716" i="15"/>
  <c r="B15742" i="15"/>
  <c r="C15742" i="15"/>
  <c r="B15768" i="15"/>
  <c r="C15768" i="15"/>
  <c r="B15794" i="15"/>
  <c r="C15794" i="15"/>
  <c r="B15820" i="15"/>
  <c r="C15820" i="15"/>
  <c r="B15846" i="15"/>
  <c r="C15846" i="15"/>
  <c r="B15872" i="15"/>
  <c r="C15872" i="15"/>
  <c r="B15898" i="15"/>
  <c r="C15898" i="15"/>
  <c r="B15924" i="15"/>
  <c r="C15924" i="15"/>
  <c r="B15950" i="15"/>
  <c r="C15950" i="15"/>
  <c r="B15976" i="15"/>
  <c r="C15976" i="15"/>
  <c r="B16002" i="15"/>
  <c r="C16002" i="15"/>
  <c r="B16028" i="15"/>
  <c r="C16028" i="15"/>
  <c r="B16054" i="15"/>
  <c r="C16054" i="15"/>
  <c r="B16080" i="15"/>
  <c r="C16080" i="15"/>
  <c r="B16106" i="15"/>
  <c r="C16106" i="15"/>
  <c r="B16132" i="15"/>
  <c r="C16132" i="15"/>
  <c r="B16158" i="15"/>
  <c r="C16158" i="15"/>
  <c r="B16184" i="15"/>
  <c r="C16184" i="15"/>
  <c r="B16210" i="15"/>
  <c r="C16210" i="15"/>
  <c r="B16236" i="15"/>
  <c r="C16236" i="15"/>
  <c r="B16262" i="15"/>
  <c r="C16262" i="15"/>
  <c r="B16288" i="15"/>
  <c r="C16288" i="15"/>
  <c r="B16314" i="15"/>
  <c r="C16314" i="15"/>
  <c r="B16340" i="15"/>
  <c r="C16340" i="15"/>
  <c r="B16366" i="15"/>
  <c r="C16366" i="15"/>
  <c r="B16392" i="15"/>
  <c r="C16392" i="15"/>
  <c r="B16418" i="15"/>
  <c r="C16418" i="15"/>
  <c r="B16444" i="15"/>
  <c r="C16444" i="15"/>
  <c r="B16470" i="15"/>
  <c r="C16470" i="15"/>
  <c r="B16496" i="15"/>
  <c r="C16496" i="15"/>
  <c r="B16522" i="15"/>
  <c r="C16522" i="15"/>
  <c r="B16548" i="15"/>
  <c r="C16548" i="15"/>
  <c r="B16574" i="15"/>
  <c r="C16574" i="15"/>
  <c r="B16600" i="15"/>
  <c r="C16600" i="15"/>
  <c r="B16626" i="15"/>
  <c r="C16626" i="15"/>
  <c r="B16652" i="15"/>
  <c r="C16652" i="15"/>
  <c r="B16678" i="15"/>
  <c r="C16678" i="15"/>
  <c r="B16704" i="15"/>
  <c r="C16704" i="15"/>
  <c r="B16730" i="15"/>
  <c r="C16730" i="15"/>
  <c r="B16756" i="15"/>
  <c r="C16756" i="15"/>
  <c r="B16782" i="15"/>
  <c r="C16782" i="15"/>
  <c r="B16808" i="15"/>
  <c r="C16808" i="15"/>
  <c r="B16834" i="15"/>
  <c r="C16834" i="15"/>
  <c r="B16860" i="15"/>
  <c r="C16860" i="15"/>
  <c r="B16886" i="15"/>
  <c r="C16886" i="15"/>
  <c r="B16912" i="15"/>
  <c r="C16912" i="15"/>
  <c r="B16938" i="15"/>
  <c r="C16938" i="15"/>
  <c r="B16964" i="15"/>
  <c r="C16964" i="15"/>
  <c r="B16990" i="15"/>
  <c r="C16990" i="15"/>
  <c r="B17016" i="15"/>
  <c r="C17016" i="15"/>
  <c r="B17042" i="15"/>
  <c r="C17042" i="15"/>
  <c r="B17068" i="15"/>
  <c r="C17068" i="15"/>
  <c r="B17094" i="15"/>
  <c r="C17094" i="15"/>
  <c r="B17120" i="15"/>
  <c r="C17120" i="15"/>
  <c r="B17146" i="15"/>
  <c r="C17146" i="15"/>
  <c r="B17172" i="15"/>
  <c r="C17172" i="15"/>
  <c r="B17198" i="15"/>
  <c r="C17198" i="15"/>
  <c r="B17224" i="15"/>
  <c r="C17224" i="15"/>
  <c r="B17250" i="15"/>
  <c r="C17250" i="15"/>
  <c r="B17276" i="15"/>
  <c r="C17276" i="15"/>
  <c r="B17302" i="15"/>
  <c r="C17302" i="15"/>
  <c r="B17328" i="15"/>
  <c r="C17328" i="15"/>
  <c r="B17354" i="15"/>
  <c r="C17354" i="15"/>
  <c r="B17380" i="15"/>
  <c r="C17380" i="15"/>
  <c r="B17406" i="15"/>
  <c r="C17406" i="15"/>
  <c r="B17432" i="15"/>
  <c r="C17432" i="15"/>
  <c r="B17458" i="15"/>
  <c r="C17458" i="15"/>
  <c r="B17484" i="15"/>
  <c r="C17484" i="15"/>
  <c r="B17510" i="15"/>
  <c r="C17510" i="15"/>
  <c r="B17536" i="15"/>
  <c r="C17536" i="15"/>
  <c r="B17562" i="15"/>
  <c r="C17562" i="15"/>
  <c r="B17588" i="15"/>
  <c r="C17588" i="15"/>
  <c r="B17614" i="15"/>
  <c r="C17614" i="15"/>
  <c r="B17640" i="15"/>
  <c r="C17640" i="15"/>
  <c r="B17666" i="15"/>
  <c r="C17666" i="15"/>
  <c r="B17692" i="15"/>
  <c r="C17692" i="15"/>
  <c r="B17718" i="15"/>
  <c r="C17718" i="15"/>
  <c r="B17744" i="15"/>
  <c r="C17744" i="15"/>
  <c r="B17770" i="15"/>
  <c r="C17770" i="15"/>
  <c r="B17796" i="15"/>
  <c r="C17796" i="15"/>
  <c r="B17822" i="15"/>
  <c r="C17822" i="15"/>
  <c r="B17848" i="15"/>
  <c r="C17848" i="15"/>
  <c r="B17874" i="15"/>
  <c r="C17874" i="15"/>
  <c r="B17900" i="15"/>
  <c r="C17900" i="15"/>
  <c r="B17926" i="15"/>
  <c r="C17926" i="15"/>
  <c r="B17952" i="15"/>
  <c r="C17952" i="15"/>
  <c r="B17978" i="15"/>
  <c r="C17978" i="15"/>
  <c r="B18004" i="15"/>
  <c r="C18004" i="15"/>
  <c r="B18030" i="15"/>
  <c r="C18030" i="15"/>
  <c r="B18056" i="15"/>
  <c r="C18056" i="15"/>
  <c r="B18082" i="15"/>
  <c r="C18082" i="15"/>
  <c r="B18108" i="15"/>
  <c r="C18108" i="15"/>
  <c r="B18134" i="15"/>
  <c r="C18134" i="15"/>
  <c r="B18160" i="15"/>
  <c r="C18160" i="15"/>
  <c r="B18186" i="15"/>
  <c r="C18186" i="15"/>
  <c r="B18212" i="15"/>
  <c r="C18212" i="15"/>
  <c r="B18238" i="15"/>
  <c r="C18238" i="15"/>
  <c r="B18264" i="15"/>
  <c r="C18264" i="15"/>
  <c r="B18290" i="15"/>
  <c r="C18290" i="15"/>
  <c r="B18316" i="15"/>
  <c r="C18316" i="15"/>
  <c r="B18342" i="15"/>
  <c r="C18342" i="15"/>
  <c r="B18368" i="15"/>
  <c r="C18368" i="15"/>
  <c r="B18394" i="15"/>
  <c r="C18394" i="15"/>
  <c r="B18420" i="15"/>
  <c r="C18420" i="15"/>
  <c r="B18446" i="15"/>
  <c r="C18446" i="15"/>
  <c r="B18472" i="15"/>
  <c r="C18472" i="15"/>
  <c r="B18498" i="15"/>
  <c r="C18498" i="15"/>
  <c r="B18524" i="15"/>
  <c r="C18524" i="15"/>
  <c r="B18550" i="15"/>
  <c r="C18550" i="15"/>
  <c r="B18576" i="15"/>
  <c r="C18576" i="15"/>
  <c r="B18602" i="15"/>
  <c r="C18602" i="15"/>
  <c r="B18628" i="15"/>
  <c r="C18628" i="15"/>
  <c r="B18654" i="15"/>
  <c r="C18654" i="15"/>
  <c r="B18680" i="15"/>
  <c r="C18680" i="15"/>
  <c r="B18706" i="15"/>
  <c r="C18706" i="15"/>
  <c r="B18732" i="15"/>
  <c r="C18732" i="15"/>
  <c r="B18758" i="15"/>
  <c r="C18758" i="15"/>
  <c r="B18784" i="15"/>
  <c r="C18784" i="15"/>
  <c r="B18810" i="15"/>
  <c r="C18810" i="15"/>
  <c r="B18836" i="15"/>
  <c r="C18836" i="15"/>
  <c r="B18862" i="15"/>
  <c r="C18862" i="15"/>
  <c r="B18888" i="15"/>
  <c r="C18888" i="15"/>
  <c r="B18914" i="15"/>
  <c r="C18914" i="15"/>
  <c r="B18940" i="15"/>
  <c r="C18940" i="15"/>
  <c r="B18966" i="15"/>
  <c r="C18966" i="15"/>
  <c r="B18992" i="15"/>
  <c r="C18992" i="15"/>
  <c r="B19018" i="15"/>
  <c r="C19018" i="15"/>
  <c r="B19044" i="15"/>
  <c r="C19044" i="15"/>
  <c r="B19070" i="15"/>
  <c r="C19070" i="15"/>
  <c r="B19096" i="15"/>
  <c r="C19096" i="15"/>
  <c r="B19122" i="15"/>
  <c r="C19122" i="15"/>
  <c r="B19148" i="15"/>
  <c r="C19148" i="15"/>
  <c r="B19174" i="15"/>
  <c r="C19174" i="15"/>
  <c r="B19200" i="15"/>
  <c r="C19200" i="15"/>
  <c r="B19226" i="15"/>
  <c r="C19226" i="15"/>
  <c r="B19252" i="15"/>
  <c r="C19252" i="15"/>
  <c r="B19278" i="15"/>
  <c r="C19278" i="15"/>
  <c r="B19304" i="15"/>
  <c r="C19304" i="15"/>
  <c r="B19330" i="15"/>
  <c r="C19330" i="15"/>
  <c r="B19356" i="15"/>
  <c r="C19356" i="15"/>
  <c r="B19382" i="15"/>
  <c r="C19382" i="15"/>
  <c r="B19408" i="15"/>
  <c r="C19408" i="15"/>
  <c r="B19434" i="15"/>
  <c r="C19434" i="15"/>
  <c r="B19460" i="15"/>
  <c r="C19460" i="15"/>
  <c r="B19486" i="15"/>
  <c r="C19486" i="15"/>
  <c r="B19512" i="15"/>
  <c r="C19512" i="15"/>
  <c r="B19538" i="15"/>
  <c r="C19538" i="15"/>
  <c r="B19564" i="15"/>
  <c r="C19564" i="15"/>
  <c r="B19590" i="15"/>
  <c r="C19590" i="15"/>
  <c r="B19616" i="15"/>
  <c r="C19616" i="15"/>
  <c r="B19642" i="15"/>
  <c r="C19642" i="15"/>
  <c r="B19668" i="15"/>
  <c r="C19668" i="15"/>
  <c r="B19694" i="15"/>
  <c r="C19694" i="15"/>
  <c r="B19720" i="15"/>
  <c r="C19720" i="15"/>
  <c r="B19746" i="15"/>
  <c r="C19746" i="15"/>
  <c r="B19772" i="15"/>
  <c r="C19772" i="15"/>
  <c r="B19798" i="15"/>
  <c r="C19798" i="15"/>
  <c r="B19824" i="15"/>
  <c r="C19824" i="15"/>
  <c r="B19850" i="15"/>
  <c r="C19850" i="15"/>
  <c r="B19876" i="15"/>
  <c r="C19876" i="15"/>
  <c r="B19902" i="15"/>
  <c r="C19902" i="15"/>
  <c r="B19928" i="15"/>
  <c r="C19928" i="15"/>
  <c r="B19954" i="15"/>
  <c r="C19954" i="15"/>
  <c r="B19980" i="15"/>
  <c r="C19980" i="15"/>
  <c r="B20006" i="15"/>
  <c r="C20006" i="15"/>
  <c r="B20032" i="15"/>
  <c r="C20032" i="15"/>
  <c r="B20058" i="15"/>
  <c r="C20058" i="15"/>
  <c r="B20084" i="15"/>
  <c r="C20084" i="15"/>
  <c r="B20110" i="15"/>
  <c r="C20110" i="15"/>
  <c r="B20136" i="15"/>
  <c r="C20136" i="15"/>
  <c r="B20162" i="15"/>
  <c r="C20162" i="15"/>
  <c r="B20188" i="15"/>
  <c r="C20188" i="15"/>
  <c r="B20214" i="15"/>
  <c r="C20214" i="15"/>
  <c r="B20240" i="15"/>
  <c r="C20240" i="15"/>
  <c r="B20266" i="15"/>
  <c r="C20266" i="15"/>
  <c r="B20292" i="15"/>
  <c r="C20292" i="15"/>
  <c r="B20318" i="15"/>
  <c r="C20318" i="15"/>
  <c r="B20344" i="15"/>
  <c r="C20344" i="15"/>
  <c r="B20370" i="15"/>
  <c r="C20370" i="15"/>
  <c r="B20396" i="15"/>
  <c r="C20396" i="15"/>
  <c r="B20422" i="15"/>
  <c r="C20422" i="15"/>
  <c r="B20448" i="15"/>
  <c r="C20448" i="15"/>
  <c r="B20474" i="15"/>
  <c r="C20474" i="15"/>
  <c r="B20500" i="15"/>
  <c r="C20500" i="15"/>
  <c r="B20526" i="15"/>
  <c r="C20526" i="15"/>
  <c r="B20552" i="15"/>
  <c r="C20552" i="15"/>
  <c r="B20578" i="15"/>
  <c r="C20578" i="15"/>
  <c r="B20604" i="15"/>
  <c r="C20604" i="15"/>
  <c r="B20630" i="15"/>
  <c r="C20630" i="15"/>
  <c r="B20656" i="15"/>
  <c r="C20656" i="15"/>
  <c r="B20682" i="15"/>
  <c r="C20682" i="15"/>
  <c r="B20708" i="15"/>
  <c r="C20708" i="15"/>
  <c r="B20734" i="15"/>
  <c r="C20734" i="15"/>
  <c r="B20760" i="15"/>
  <c r="C20760" i="15"/>
  <c r="B20786" i="15"/>
  <c r="C20786" i="15"/>
  <c r="B20812" i="15"/>
  <c r="C20812" i="15"/>
  <c r="B20838" i="15"/>
  <c r="C20838" i="15"/>
  <c r="B20864" i="15"/>
  <c r="C20864" i="15"/>
  <c r="B20890" i="15"/>
  <c r="C20890" i="15"/>
  <c r="B20916" i="15"/>
  <c r="C20916" i="15"/>
  <c r="B20942" i="15"/>
  <c r="C20942" i="15"/>
  <c r="B20968" i="15"/>
  <c r="C20968" i="15"/>
  <c r="B20994" i="15"/>
  <c r="C20994" i="15"/>
  <c r="B21020" i="15"/>
  <c r="C21020" i="15"/>
  <c r="B21046" i="15"/>
  <c r="C21046" i="15"/>
  <c r="B21072" i="15"/>
  <c r="C21072" i="15"/>
  <c r="B21098" i="15"/>
  <c r="C21098" i="15"/>
  <c r="B21124" i="15"/>
  <c r="C21124" i="15"/>
  <c r="B21150" i="15"/>
  <c r="C21150" i="15"/>
  <c r="B21176" i="15"/>
  <c r="C21176" i="15"/>
  <c r="B21202" i="15"/>
  <c r="C21202" i="15"/>
  <c r="B21228" i="15"/>
  <c r="C21228" i="15"/>
  <c r="B21254" i="15"/>
  <c r="C21254" i="15"/>
  <c r="B21280" i="15"/>
  <c r="C21280" i="15"/>
  <c r="B21306" i="15"/>
  <c r="C21306" i="15"/>
  <c r="B21332" i="15"/>
  <c r="C21332" i="15"/>
  <c r="B21358" i="15"/>
  <c r="C21358" i="15"/>
  <c r="B21384" i="15"/>
  <c r="C21384" i="15"/>
  <c r="B21410" i="15"/>
  <c r="C21410" i="15"/>
  <c r="B21436" i="15"/>
  <c r="C21436" i="15"/>
  <c r="B21462" i="15"/>
  <c r="C21462" i="15"/>
  <c r="B21488" i="15"/>
  <c r="C21488" i="15"/>
  <c r="B21514" i="15"/>
  <c r="C21514" i="15"/>
  <c r="B21540" i="15"/>
  <c r="C21540" i="15"/>
  <c r="B21566" i="15"/>
  <c r="C21566" i="15"/>
  <c r="B21592" i="15"/>
  <c r="C21592" i="15"/>
  <c r="B21618" i="15"/>
  <c r="C21618" i="15"/>
  <c r="B21644" i="15"/>
  <c r="C21644" i="15"/>
  <c r="B21670" i="15"/>
  <c r="C21670" i="15"/>
  <c r="B21696" i="15"/>
  <c r="C21696" i="15"/>
  <c r="B21722" i="15"/>
  <c r="C21722" i="15"/>
  <c r="B21748" i="15"/>
  <c r="C21748" i="15"/>
  <c r="B21774" i="15"/>
  <c r="C21774" i="15"/>
  <c r="B21800" i="15"/>
  <c r="C21800" i="15"/>
  <c r="B21826" i="15"/>
  <c r="C21826" i="15"/>
  <c r="B21852" i="15"/>
  <c r="C21852" i="15"/>
  <c r="B21878" i="15"/>
  <c r="C21878" i="15"/>
  <c r="B21904" i="15"/>
  <c r="C21904" i="15"/>
  <c r="B21930" i="15"/>
  <c r="C21930" i="15"/>
  <c r="B21956" i="15"/>
  <c r="C21956" i="15"/>
  <c r="B21982" i="15"/>
  <c r="C21982" i="15"/>
  <c r="B22008" i="15"/>
  <c r="C22008" i="15"/>
  <c r="B22034" i="15"/>
  <c r="C22034" i="15"/>
  <c r="B22060" i="15"/>
  <c r="C22060" i="15"/>
  <c r="B22086" i="15"/>
  <c r="C22086" i="15"/>
  <c r="B22112" i="15"/>
  <c r="C22112" i="15"/>
  <c r="B22138" i="15"/>
  <c r="C22138" i="15"/>
  <c r="B22164" i="15"/>
  <c r="C22164" i="15"/>
  <c r="B22190" i="15"/>
  <c r="C22190" i="15"/>
  <c r="B22216" i="15"/>
  <c r="C22216" i="15"/>
  <c r="B22242" i="15"/>
  <c r="C22242" i="15"/>
  <c r="B22268" i="15"/>
  <c r="C22268" i="15"/>
  <c r="B22294" i="15"/>
  <c r="C22294" i="15"/>
  <c r="B22320" i="15"/>
  <c r="C22320" i="15"/>
  <c r="B22346" i="15"/>
  <c r="C22346" i="15"/>
  <c r="B22372" i="15"/>
  <c r="C22372" i="15"/>
  <c r="B22398" i="15"/>
  <c r="C22398" i="15"/>
  <c r="B22424" i="15"/>
  <c r="C22424" i="15"/>
  <c r="B22450" i="15"/>
  <c r="C22450" i="15"/>
  <c r="B22476" i="15"/>
  <c r="C22476" i="15"/>
  <c r="B22502" i="15"/>
  <c r="C22502" i="15"/>
  <c r="B22528" i="15"/>
  <c r="C22528" i="15"/>
  <c r="B22554" i="15"/>
  <c r="C22554" i="15"/>
  <c r="B22580" i="15"/>
  <c r="C22580" i="15"/>
  <c r="B22606" i="15"/>
  <c r="C22606" i="15"/>
  <c r="B22632" i="15"/>
  <c r="C22632" i="15"/>
  <c r="B22658" i="15"/>
  <c r="C22658" i="15"/>
  <c r="B22684" i="15"/>
  <c r="C22684" i="15"/>
  <c r="B22710" i="15"/>
  <c r="C22710" i="15"/>
  <c r="B22736" i="15"/>
  <c r="C22736" i="15"/>
  <c r="B22762" i="15"/>
  <c r="C22762" i="15"/>
  <c r="B22788" i="15"/>
  <c r="C22788" i="15"/>
  <c r="B22814" i="15"/>
  <c r="C22814" i="15"/>
  <c r="B22840" i="15"/>
  <c r="C22840" i="15"/>
  <c r="B22866" i="15"/>
  <c r="C22866" i="15"/>
  <c r="B22892" i="15"/>
  <c r="C22892" i="15"/>
  <c r="B22918" i="15"/>
  <c r="C22918" i="15"/>
  <c r="B22944" i="15"/>
  <c r="C22944" i="15"/>
  <c r="B22970" i="15"/>
  <c r="C22970" i="15"/>
  <c r="B22996" i="15"/>
  <c r="C22996" i="15"/>
  <c r="B23022" i="15"/>
  <c r="C23022" i="15"/>
  <c r="B23048" i="15"/>
  <c r="C23048" i="15"/>
  <c r="B23074" i="15"/>
  <c r="C23074" i="15"/>
  <c r="B23100" i="15"/>
  <c r="C23100" i="15"/>
  <c r="B23126" i="15"/>
  <c r="C23126" i="15"/>
  <c r="B23152" i="15"/>
  <c r="C23152" i="15"/>
  <c r="B23178" i="15"/>
  <c r="C23178" i="15"/>
  <c r="B23204" i="15"/>
  <c r="C23204" i="15"/>
  <c r="B23230" i="15"/>
  <c r="C23230" i="15"/>
  <c r="B23256" i="15"/>
  <c r="C23256" i="15"/>
  <c r="B23282" i="15"/>
  <c r="C23282" i="15"/>
  <c r="B23308" i="15"/>
  <c r="C23308" i="15"/>
  <c r="B23334" i="15"/>
  <c r="C23334" i="15"/>
  <c r="B23360" i="15"/>
  <c r="C23360" i="15"/>
  <c r="B23386" i="15"/>
  <c r="C23386" i="15"/>
  <c r="B23412" i="15"/>
  <c r="C23412" i="15"/>
  <c r="B23438" i="15"/>
  <c r="C23438" i="15"/>
  <c r="B23464" i="15"/>
  <c r="C23464" i="15"/>
  <c r="B23490" i="15"/>
  <c r="C23490" i="15"/>
  <c r="B23516" i="15"/>
  <c r="C23516" i="15"/>
  <c r="B23542" i="15"/>
  <c r="C23542" i="15"/>
  <c r="B23568" i="15"/>
  <c r="C23568" i="15"/>
  <c r="B23594" i="15"/>
  <c r="C23594" i="15"/>
  <c r="B23620" i="15"/>
  <c r="C23620" i="15"/>
  <c r="B23646" i="15"/>
  <c r="C23646" i="15"/>
  <c r="B23672" i="15"/>
  <c r="C23672" i="15"/>
  <c r="B23698" i="15"/>
  <c r="C23698" i="15"/>
  <c r="B23724" i="15"/>
  <c r="C23724" i="15"/>
  <c r="B23750" i="15"/>
  <c r="C23750" i="15"/>
  <c r="B23776" i="15"/>
  <c r="C23776" i="15"/>
  <c r="B23802" i="15"/>
  <c r="C23802" i="15"/>
  <c r="B23828" i="15"/>
  <c r="C23828" i="15"/>
  <c r="B23854" i="15"/>
  <c r="C23854" i="15"/>
  <c r="B23880" i="15"/>
  <c r="C23880" i="15"/>
  <c r="B23906" i="15"/>
  <c r="C23906" i="15"/>
  <c r="B23932" i="15"/>
  <c r="C23932" i="15"/>
  <c r="B23958" i="15"/>
  <c r="C23958" i="15"/>
  <c r="B23984" i="15"/>
  <c r="C23984" i="15"/>
  <c r="B24010" i="15"/>
  <c r="C24010" i="15"/>
  <c r="B24036" i="15"/>
  <c r="C24036" i="15"/>
  <c r="B24062" i="15"/>
  <c r="C24062" i="15"/>
  <c r="B24088" i="15"/>
  <c r="C24088" i="15"/>
  <c r="B24114" i="15"/>
  <c r="C24114" i="15"/>
  <c r="B24140" i="15"/>
  <c r="C24140" i="15"/>
  <c r="B24166" i="15"/>
  <c r="C24166" i="15"/>
  <c r="B24192" i="15"/>
  <c r="C24192" i="15"/>
  <c r="B24218" i="15"/>
  <c r="C24218" i="15"/>
  <c r="B24244" i="15"/>
  <c r="C24244" i="15"/>
  <c r="B24270" i="15"/>
  <c r="C24270" i="15"/>
  <c r="B24296" i="15"/>
  <c r="C24296" i="15"/>
  <c r="B24322" i="15"/>
  <c r="C24322" i="15"/>
  <c r="B24348" i="15"/>
  <c r="C24348" i="15"/>
  <c r="B24374" i="15"/>
  <c r="C24374" i="15"/>
  <c r="B24400" i="15"/>
  <c r="C24400" i="15"/>
  <c r="B24426" i="15"/>
  <c r="C24426" i="15"/>
  <c r="B24452" i="15"/>
  <c r="C24452" i="15"/>
  <c r="B24478" i="15"/>
  <c r="C24478" i="15"/>
  <c r="B24504" i="15"/>
  <c r="C24504" i="15"/>
  <c r="B24530" i="15"/>
  <c r="C24530" i="15"/>
  <c r="B24556" i="15"/>
  <c r="C24556" i="15"/>
  <c r="B24582" i="15"/>
  <c r="C24582" i="15"/>
  <c r="B24608" i="15"/>
  <c r="C24608" i="15"/>
  <c r="B24634" i="15"/>
  <c r="C24634" i="15"/>
  <c r="B24660" i="15"/>
  <c r="C24660" i="15"/>
  <c r="B24686" i="15"/>
  <c r="C24686" i="15"/>
  <c r="B24712" i="15"/>
  <c r="C24712" i="15"/>
  <c r="B24738" i="15"/>
  <c r="C24738" i="15"/>
  <c r="B24764" i="15"/>
  <c r="C24764" i="15"/>
  <c r="B24790" i="15"/>
  <c r="C24790" i="15"/>
  <c r="B24816" i="15"/>
  <c r="C24816" i="15"/>
  <c r="B24842" i="15"/>
  <c r="C24842" i="15"/>
  <c r="B24868" i="15"/>
  <c r="C24868" i="15"/>
  <c r="B24894" i="15"/>
  <c r="C24894" i="15"/>
  <c r="B24920" i="15"/>
  <c r="C24920" i="15"/>
  <c r="B24946" i="15"/>
  <c r="C24946" i="15"/>
  <c r="B24972" i="15"/>
  <c r="C24972" i="15"/>
  <c r="B24998" i="15"/>
  <c r="C24998" i="15"/>
  <c r="B25024" i="15"/>
  <c r="C25024" i="15"/>
  <c r="B25050" i="15"/>
  <c r="C25050" i="15"/>
  <c r="B25076" i="15"/>
  <c r="C25076" i="15"/>
  <c r="B25102" i="15"/>
  <c r="C25102" i="15"/>
  <c r="B25128" i="15"/>
  <c r="C25128" i="15"/>
  <c r="B25154" i="15"/>
  <c r="C25154" i="15"/>
  <c r="B25180" i="15"/>
  <c r="C25180" i="15"/>
  <c r="B25206" i="15"/>
  <c r="C25206" i="15"/>
  <c r="B25232" i="15"/>
  <c r="C25232" i="15"/>
  <c r="B25258" i="15"/>
  <c r="C25258" i="15"/>
  <c r="B25284" i="15"/>
  <c r="C25284" i="15"/>
  <c r="B25310" i="15"/>
  <c r="C25310" i="15"/>
  <c r="B25336" i="15"/>
  <c r="C25336" i="15"/>
  <c r="B25362" i="15"/>
  <c r="C25362" i="15"/>
  <c r="B25388" i="15"/>
  <c r="C25388" i="15"/>
  <c r="B25414" i="15"/>
  <c r="C25414" i="15"/>
  <c r="B25440" i="15"/>
  <c r="C25440" i="15"/>
  <c r="B25466" i="15"/>
  <c r="C25466" i="15"/>
  <c r="B25492" i="15"/>
  <c r="C25492" i="15"/>
  <c r="B25518" i="15"/>
  <c r="C25518" i="15"/>
  <c r="B25544" i="15"/>
  <c r="C25544" i="15"/>
  <c r="B25570" i="15"/>
  <c r="C25570" i="15"/>
  <c r="B25596" i="15"/>
  <c r="C25596" i="15"/>
  <c r="B25622" i="15"/>
  <c r="C25622" i="15"/>
  <c r="B25648" i="15"/>
  <c r="C25648" i="15"/>
  <c r="B25674" i="15"/>
  <c r="C25674" i="15"/>
  <c r="B25700" i="15"/>
  <c r="C25700" i="15"/>
  <c r="B25726" i="15"/>
  <c r="C25726" i="15"/>
  <c r="B25752" i="15"/>
  <c r="C25752" i="15"/>
  <c r="B25778" i="15"/>
  <c r="C25778" i="15"/>
  <c r="B25804" i="15"/>
  <c r="C25804" i="15"/>
  <c r="B25830" i="15"/>
  <c r="C25830" i="15"/>
  <c r="B25856" i="15"/>
  <c r="C25856" i="15"/>
  <c r="B25882" i="15"/>
  <c r="C25882" i="15"/>
  <c r="B25908" i="15"/>
  <c r="C25908" i="15"/>
  <c r="B25934" i="15"/>
  <c r="C25934" i="15"/>
  <c r="B25960" i="15"/>
  <c r="C25960" i="15"/>
  <c r="B25986" i="15"/>
  <c r="C25986" i="15"/>
  <c r="B26012" i="15"/>
  <c r="C26012" i="15"/>
  <c r="B26038" i="15"/>
  <c r="C26038" i="15"/>
  <c r="B26064" i="15"/>
  <c r="C26064" i="15"/>
  <c r="B26090" i="15"/>
  <c r="C26090" i="15"/>
  <c r="B26116" i="15"/>
  <c r="C26116" i="15"/>
  <c r="B26142" i="15"/>
  <c r="C26142" i="15"/>
  <c r="B26168" i="15"/>
  <c r="C26168" i="15"/>
  <c r="B26194" i="15"/>
  <c r="C26194" i="15"/>
  <c r="B26220" i="15"/>
  <c r="C26220" i="15"/>
  <c r="B26246" i="15"/>
  <c r="C26246" i="15"/>
  <c r="B26272" i="15"/>
  <c r="C26272" i="15"/>
  <c r="B26298" i="15"/>
  <c r="C26298" i="15"/>
  <c r="B26324" i="15"/>
  <c r="C26324" i="15"/>
  <c r="B26350" i="15"/>
  <c r="C26350" i="15"/>
  <c r="B26376" i="15"/>
  <c r="C26376" i="15"/>
  <c r="B26402" i="15"/>
  <c r="C26402" i="15"/>
  <c r="B26428" i="15"/>
  <c r="C26428" i="15"/>
  <c r="B26454" i="15"/>
  <c r="C26454" i="15"/>
  <c r="B26480" i="15"/>
  <c r="C26480" i="15"/>
  <c r="B26506" i="15"/>
  <c r="C26506" i="15"/>
  <c r="B26532" i="15"/>
  <c r="C26532" i="15"/>
  <c r="B26558" i="15"/>
  <c r="C26558" i="15"/>
  <c r="B26584" i="15"/>
  <c r="C26584" i="15"/>
  <c r="B26610" i="15"/>
  <c r="C26610" i="15"/>
  <c r="B26636" i="15"/>
  <c r="C26636" i="15"/>
  <c r="B26662" i="15"/>
  <c r="C26662" i="15"/>
  <c r="B26688" i="15"/>
  <c r="C26688" i="15"/>
  <c r="B26714" i="15"/>
  <c r="C26714" i="15"/>
  <c r="B26740" i="15"/>
  <c r="C26740" i="15"/>
  <c r="B26766" i="15"/>
  <c r="C26766" i="15"/>
  <c r="B26792" i="15"/>
  <c r="C26792" i="15"/>
  <c r="B26818" i="15"/>
  <c r="C26818" i="15"/>
  <c r="B26844" i="15"/>
  <c r="C26844" i="15"/>
  <c r="B26870" i="15"/>
  <c r="C26870" i="15"/>
  <c r="B26896" i="15"/>
  <c r="C26896" i="15"/>
  <c r="B26922" i="15"/>
  <c r="C26922" i="15"/>
  <c r="B26948" i="15"/>
  <c r="C26948" i="15"/>
  <c r="B26974" i="15"/>
  <c r="C26974" i="15"/>
  <c r="B27000" i="15"/>
  <c r="C27000" i="15"/>
  <c r="B27026" i="15"/>
  <c r="C27026" i="15"/>
  <c r="B27052" i="15"/>
  <c r="C27052" i="15"/>
  <c r="B27078" i="15"/>
  <c r="C27078" i="15"/>
  <c r="B27104" i="15"/>
  <c r="C27104" i="15"/>
  <c r="B27130" i="15"/>
  <c r="C27130" i="15"/>
  <c r="B27156" i="15"/>
  <c r="C27156" i="15"/>
  <c r="B27182" i="15"/>
  <c r="C27182" i="15"/>
  <c r="B27208" i="15"/>
  <c r="C27208" i="15"/>
  <c r="B27234" i="15"/>
  <c r="C27234" i="15"/>
  <c r="B27260" i="15"/>
  <c r="C27260" i="15"/>
  <c r="B27286" i="15"/>
  <c r="C27286" i="15"/>
  <c r="B27312" i="15"/>
  <c r="C27312" i="15"/>
  <c r="B27338" i="15"/>
  <c r="C27338" i="15"/>
  <c r="B27364" i="15"/>
  <c r="C27364" i="15"/>
  <c r="B27390" i="15"/>
  <c r="C27390" i="15"/>
  <c r="B27416" i="15"/>
  <c r="C27416" i="15"/>
  <c r="B27442" i="15"/>
  <c r="C27442" i="15"/>
  <c r="B27468" i="15"/>
  <c r="C27468" i="15"/>
  <c r="B27494" i="15"/>
  <c r="C27494" i="15"/>
  <c r="B27520" i="15"/>
  <c r="C27520" i="15"/>
  <c r="B27546" i="15"/>
  <c r="C27546" i="15"/>
  <c r="B27572" i="15"/>
  <c r="C27572" i="15"/>
  <c r="B27598" i="15"/>
  <c r="C27598" i="15"/>
  <c r="B27624" i="15"/>
  <c r="C27624" i="15"/>
  <c r="B27650" i="15"/>
  <c r="C27650" i="15"/>
  <c r="B27676" i="15"/>
  <c r="C27676" i="15"/>
  <c r="B27702" i="15"/>
  <c r="C27702" i="15"/>
  <c r="B27728" i="15"/>
  <c r="C27728" i="15"/>
  <c r="B27754" i="15"/>
  <c r="C27754" i="15"/>
  <c r="B27780" i="15"/>
  <c r="C27780" i="15"/>
  <c r="B27806" i="15"/>
  <c r="C27806" i="15"/>
  <c r="B27832" i="15"/>
  <c r="C27832" i="15"/>
  <c r="B27858" i="15"/>
  <c r="C27858" i="15"/>
  <c r="B27884" i="15"/>
  <c r="C27884" i="15"/>
  <c r="B13" i="15"/>
  <c r="C13" i="15"/>
  <c r="B39" i="15"/>
  <c r="C39" i="15"/>
  <c r="B65" i="15"/>
  <c r="C65" i="15"/>
  <c r="B91" i="15"/>
  <c r="C91" i="15"/>
  <c r="B117" i="15"/>
  <c r="C117" i="15"/>
  <c r="B143" i="15"/>
  <c r="C143" i="15"/>
  <c r="B169" i="15"/>
  <c r="C169" i="15"/>
  <c r="B195" i="15"/>
  <c r="C195" i="15"/>
  <c r="B221" i="15"/>
  <c r="C221" i="15"/>
  <c r="B247" i="15"/>
  <c r="C247" i="15"/>
  <c r="B273" i="15"/>
  <c r="C273" i="15"/>
  <c r="B299" i="15"/>
  <c r="C299" i="15"/>
  <c r="B325" i="15"/>
  <c r="C325" i="15"/>
  <c r="B351" i="15"/>
  <c r="C351" i="15"/>
  <c r="B377" i="15"/>
  <c r="C377" i="15"/>
  <c r="B403" i="15"/>
  <c r="C403" i="15"/>
  <c r="B429" i="15"/>
  <c r="C429" i="15"/>
  <c r="B455" i="15"/>
  <c r="C455" i="15"/>
  <c r="B481" i="15"/>
  <c r="C481" i="15"/>
  <c r="B507" i="15"/>
  <c r="C507" i="15"/>
  <c r="B533" i="15"/>
  <c r="C533" i="15"/>
  <c r="B559" i="15"/>
  <c r="C559" i="15"/>
  <c r="B585" i="15"/>
  <c r="C585" i="15"/>
  <c r="B611" i="15"/>
  <c r="C611" i="15"/>
  <c r="B637" i="15"/>
  <c r="C637" i="15"/>
  <c r="B663" i="15"/>
  <c r="C663" i="15"/>
  <c r="B689" i="15"/>
  <c r="C689" i="15"/>
  <c r="B715" i="15"/>
  <c r="C715" i="15"/>
  <c r="B741" i="15"/>
  <c r="C741" i="15"/>
  <c r="B767" i="15"/>
  <c r="C767" i="15"/>
  <c r="B793" i="15"/>
  <c r="C793" i="15"/>
  <c r="B819" i="15"/>
  <c r="C819" i="15"/>
  <c r="B845" i="15"/>
  <c r="C845" i="15"/>
  <c r="B871" i="15"/>
  <c r="C871" i="15"/>
  <c r="B897" i="15"/>
  <c r="C897" i="15"/>
  <c r="B923" i="15"/>
  <c r="C923" i="15"/>
  <c r="B949" i="15"/>
  <c r="C949" i="15"/>
  <c r="B975" i="15"/>
  <c r="C975" i="15"/>
  <c r="B1001" i="15"/>
  <c r="C1001" i="15"/>
  <c r="B1027" i="15"/>
  <c r="C1027" i="15"/>
  <c r="B1053" i="15"/>
  <c r="C1053" i="15"/>
  <c r="B1079" i="15"/>
  <c r="C1079" i="15"/>
  <c r="B1105" i="15"/>
  <c r="C1105" i="15"/>
  <c r="B1131" i="15"/>
  <c r="C1131" i="15"/>
  <c r="B1157" i="15"/>
  <c r="C1157" i="15"/>
  <c r="B1183" i="15"/>
  <c r="C1183" i="15"/>
  <c r="B1209" i="15"/>
  <c r="C1209" i="15"/>
  <c r="B1235" i="15"/>
  <c r="C1235" i="15"/>
  <c r="B1261" i="15"/>
  <c r="C1261" i="15"/>
  <c r="B1287" i="15"/>
  <c r="C1287" i="15"/>
  <c r="B1313" i="15"/>
  <c r="C1313" i="15"/>
  <c r="B1339" i="15"/>
  <c r="C1339" i="15"/>
  <c r="B1365" i="15"/>
  <c r="C1365" i="15"/>
  <c r="B1391" i="15"/>
  <c r="C1391" i="15"/>
  <c r="B1417" i="15"/>
  <c r="C1417" i="15"/>
  <c r="B1443" i="15"/>
  <c r="C1443" i="15"/>
  <c r="B1469" i="15"/>
  <c r="C1469" i="15"/>
  <c r="B1495" i="15"/>
  <c r="C1495" i="15"/>
  <c r="B1521" i="15"/>
  <c r="C1521" i="15"/>
  <c r="B1547" i="15"/>
  <c r="C1547" i="15"/>
  <c r="B1573" i="15"/>
  <c r="C1573" i="15"/>
  <c r="B1599" i="15"/>
  <c r="C1599" i="15"/>
  <c r="B1625" i="15"/>
  <c r="C1625" i="15"/>
  <c r="B1651" i="15"/>
  <c r="C1651" i="15"/>
  <c r="B1677" i="15"/>
  <c r="C1677" i="15"/>
  <c r="B1703" i="15"/>
  <c r="C1703" i="15"/>
  <c r="B1729" i="15"/>
  <c r="C1729" i="15"/>
  <c r="B1755" i="15"/>
  <c r="C1755" i="15"/>
  <c r="B1781" i="15"/>
  <c r="C1781" i="15"/>
  <c r="B1807" i="15"/>
  <c r="C1807" i="15"/>
  <c r="B1833" i="15"/>
  <c r="C1833" i="15"/>
  <c r="B1859" i="15"/>
  <c r="C1859" i="15"/>
  <c r="B1885" i="15"/>
  <c r="C1885" i="15"/>
  <c r="B1911" i="15"/>
  <c r="C1911" i="15"/>
  <c r="B1937" i="15"/>
  <c r="C1937" i="15"/>
  <c r="B1963" i="15"/>
  <c r="C1963" i="15"/>
  <c r="B1989" i="15"/>
  <c r="C1989" i="15"/>
  <c r="B2015" i="15"/>
  <c r="C2015" i="15"/>
  <c r="B2041" i="15"/>
  <c r="C2041" i="15"/>
  <c r="B2067" i="15"/>
  <c r="C2067" i="15"/>
  <c r="B2093" i="15"/>
  <c r="C2093" i="15"/>
  <c r="B2119" i="15"/>
  <c r="C2119" i="15"/>
  <c r="B2145" i="15"/>
  <c r="C2145" i="15"/>
  <c r="B2171" i="15"/>
  <c r="C2171" i="15"/>
  <c r="B2197" i="15"/>
  <c r="C2197" i="15"/>
  <c r="B2223" i="15"/>
  <c r="C2223" i="15"/>
  <c r="B2249" i="15"/>
  <c r="C2249" i="15"/>
  <c r="B2275" i="15"/>
  <c r="C2275" i="15"/>
  <c r="B2301" i="15"/>
  <c r="C2301" i="15"/>
  <c r="B2327" i="15"/>
  <c r="C2327" i="15"/>
  <c r="B2353" i="15"/>
  <c r="C2353" i="15"/>
  <c r="B2379" i="15"/>
  <c r="C2379" i="15"/>
  <c r="B2405" i="15"/>
  <c r="C2405" i="15"/>
  <c r="B2431" i="15"/>
  <c r="C2431" i="15"/>
  <c r="B2457" i="15"/>
  <c r="C2457" i="15"/>
  <c r="B2483" i="15"/>
  <c r="C2483" i="15"/>
  <c r="B2509" i="15"/>
  <c r="C2509" i="15"/>
  <c r="B2535" i="15"/>
  <c r="C2535" i="15"/>
  <c r="B2561" i="15"/>
  <c r="C2561" i="15"/>
  <c r="B2587" i="15"/>
  <c r="C2587" i="15"/>
  <c r="B2613" i="15"/>
  <c r="C2613" i="15"/>
  <c r="B2639" i="15"/>
  <c r="C2639" i="15"/>
  <c r="B2665" i="15"/>
  <c r="C2665" i="15"/>
  <c r="B2691" i="15"/>
  <c r="C2691" i="15"/>
  <c r="B2717" i="15"/>
  <c r="C2717" i="15"/>
  <c r="B2743" i="15"/>
  <c r="C2743" i="15"/>
  <c r="B2769" i="15"/>
  <c r="C2769" i="15"/>
  <c r="B2795" i="15"/>
  <c r="C2795" i="15"/>
  <c r="B2821" i="15"/>
  <c r="C2821" i="15"/>
  <c r="B2847" i="15"/>
  <c r="C2847" i="15"/>
  <c r="B2873" i="15"/>
  <c r="C2873" i="15"/>
  <c r="B2899" i="15"/>
  <c r="C2899" i="15"/>
  <c r="B2925" i="15"/>
  <c r="C2925" i="15"/>
  <c r="B2951" i="15"/>
  <c r="C2951" i="15"/>
  <c r="B2977" i="15"/>
  <c r="C2977" i="15"/>
  <c r="B3003" i="15"/>
  <c r="C3003" i="15"/>
  <c r="B3029" i="15"/>
  <c r="C3029" i="15"/>
  <c r="B3055" i="15"/>
  <c r="C3055" i="15"/>
  <c r="B3081" i="15"/>
  <c r="C3081" i="15"/>
  <c r="B3107" i="15"/>
  <c r="C3107" i="15"/>
  <c r="B3133" i="15"/>
  <c r="C3133" i="15"/>
  <c r="B3159" i="15"/>
  <c r="C3159" i="15"/>
  <c r="B3185" i="15"/>
  <c r="C3185" i="15"/>
  <c r="B3211" i="15"/>
  <c r="C3211" i="15"/>
  <c r="B3237" i="15"/>
  <c r="C3237" i="15"/>
  <c r="B3263" i="15"/>
  <c r="C3263" i="15"/>
  <c r="B3289" i="15"/>
  <c r="C3289" i="15"/>
  <c r="B3315" i="15"/>
  <c r="C3315" i="15"/>
  <c r="B3341" i="15"/>
  <c r="C3341" i="15"/>
  <c r="B3367" i="15"/>
  <c r="C3367" i="15"/>
  <c r="B3393" i="15"/>
  <c r="C3393" i="15"/>
  <c r="B3419" i="15"/>
  <c r="C3419" i="15"/>
  <c r="B3445" i="15"/>
  <c r="C3445" i="15"/>
  <c r="B3471" i="15"/>
  <c r="C3471" i="15"/>
  <c r="B3497" i="15"/>
  <c r="C3497" i="15"/>
  <c r="B3523" i="15"/>
  <c r="C3523" i="15"/>
  <c r="B3549" i="15"/>
  <c r="C3549" i="15"/>
  <c r="B3575" i="15"/>
  <c r="C3575" i="15"/>
  <c r="B3601" i="15"/>
  <c r="C3601" i="15"/>
  <c r="B3627" i="15"/>
  <c r="C3627" i="15"/>
  <c r="B3653" i="15"/>
  <c r="C3653" i="15"/>
  <c r="B3679" i="15"/>
  <c r="C3679" i="15"/>
  <c r="B3705" i="15"/>
  <c r="C3705" i="15"/>
  <c r="B3731" i="15"/>
  <c r="C3731" i="15"/>
  <c r="B3757" i="15"/>
  <c r="C3757" i="15"/>
  <c r="B3783" i="15"/>
  <c r="C3783" i="15"/>
  <c r="B3809" i="15"/>
  <c r="C3809" i="15"/>
  <c r="B3835" i="15"/>
  <c r="C3835" i="15"/>
  <c r="B3861" i="15"/>
  <c r="C3861" i="15"/>
  <c r="B3887" i="15"/>
  <c r="C3887" i="15"/>
  <c r="B3913" i="15"/>
  <c r="C3913" i="15"/>
  <c r="B3939" i="15"/>
  <c r="C3939" i="15"/>
  <c r="B3965" i="15"/>
  <c r="C3965" i="15"/>
  <c r="B3991" i="15"/>
  <c r="C3991" i="15"/>
  <c r="B4017" i="15"/>
  <c r="C4017" i="15"/>
  <c r="B4043" i="15"/>
  <c r="C4043" i="15"/>
  <c r="B4069" i="15"/>
  <c r="C4069" i="15"/>
  <c r="B4095" i="15"/>
  <c r="C4095" i="15"/>
  <c r="B4121" i="15"/>
  <c r="C4121" i="15"/>
  <c r="B4147" i="15"/>
  <c r="C4147" i="15"/>
  <c r="B4173" i="15"/>
  <c r="C4173" i="15"/>
  <c r="B4199" i="15"/>
  <c r="C4199" i="15"/>
  <c r="B4225" i="15"/>
  <c r="C4225" i="15"/>
  <c r="B4251" i="15"/>
  <c r="C4251" i="15"/>
  <c r="B4277" i="15"/>
  <c r="C4277" i="15"/>
  <c r="B4303" i="15"/>
  <c r="C4303" i="15"/>
  <c r="B4329" i="15"/>
  <c r="C4329" i="15"/>
  <c r="B4355" i="15"/>
  <c r="C4355" i="15"/>
  <c r="B4381" i="15"/>
  <c r="C4381" i="15"/>
  <c r="B4407" i="15"/>
  <c r="C4407" i="15"/>
  <c r="B4433" i="15"/>
  <c r="C4433" i="15"/>
  <c r="B4459" i="15"/>
  <c r="C4459" i="15"/>
  <c r="B4485" i="15"/>
  <c r="C4485" i="15"/>
  <c r="B4511" i="15"/>
  <c r="C4511" i="15"/>
  <c r="B4537" i="15"/>
  <c r="C4537" i="15"/>
  <c r="B4563" i="15"/>
  <c r="C4563" i="15"/>
  <c r="B4589" i="15"/>
  <c r="C4589" i="15"/>
  <c r="B4615" i="15"/>
  <c r="C4615" i="15"/>
  <c r="B4641" i="15"/>
  <c r="C4641" i="15"/>
  <c r="B4667" i="15"/>
  <c r="C4667" i="15"/>
  <c r="B4693" i="15"/>
  <c r="C4693" i="15"/>
  <c r="B4719" i="15"/>
  <c r="C4719" i="15"/>
  <c r="B4745" i="15"/>
  <c r="C4745" i="15"/>
  <c r="B4771" i="15"/>
  <c r="C4771" i="15"/>
  <c r="B4797" i="15"/>
  <c r="C4797" i="15"/>
  <c r="B4823" i="15"/>
  <c r="C4823" i="15"/>
  <c r="B4849" i="15"/>
  <c r="C4849" i="15"/>
  <c r="B4875" i="15"/>
  <c r="C4875" i="15"/>
  <c r="B4901" i="15"/>
  <c r="C4901" i="15"/>
  <c r="B4927" i="15"/>
  <c r="C4927" i="15"/>
  <c r="B4953" i="15"/>
  <c r="C4953" i="15"/>
  <c r="B4979" i="15"/>
  <c r="C4979" i="15"/>
  <c r="B5005" i="15"/>
  <c r="C5005" i="15"/>
  <c r="B5031" i="15"/>
  <c r="C5031" i="15"/>
  <c r="B5057" i="15"/>
  <c r="C5057" i="15"/>
  <c r="B5083" i="15"/>
  <c r="C5083" i="15"/>
  <c r="B5109" i="15"/>
  <c r="C5109" i="15"/>
  <c r="B5135" i="15"/>
  <c r="C5135" i="15"/>
  <c r="B5161" i="15"/>
  <c r="C5161" i="15"/>
  <c r="B5187" i="15"/>
  <c r="C5187" i="15"/>
  <c r="B5213" i="15"/>
  <c r="C5213" i="15"/>
  <c r="B5239" i="15"/>
  <c r="C5239" i="15"/>
  <c r="B5265" i="15"/>
  <c r="C5265" i="15"/>
  <c r="B5291" i="15"/>
  <c r="C5291" i="15"/>
  <c r="B5317" i="15"/>
  <c r="C5317" i="15"/>
  <c r="B5343" i="15"/>
  <c r="C5343" i="15"/>
  <c r="B5369" i="15"/>
  <c r="C5369" i="15"/>
  <c r="B5395" i="15"/>
  <c r="C5395" i="15"/>
  <c r="B5421" i="15"/>
  <c r="C5421" i="15"/>
  <c r="B5447" i="15"/>
  <c r="C5447" i="15"/>
  <c r="B5473" i="15"/>
  <c r="C5473" i="15"/>
  <c r="B5499" i="15"/>
  <c r="C5499" i="15"/>
  <c r="B5525" i="15"/>
  <c r="C5525" i="15"/>
  <c r="B5551" i="15"/>
  <c r="C5551" i="15"/>
  <c r="B5577" i="15"/>
  <c r="C5577" i="15"/>
  <c r="B5603" i="15"/>
  <c r="C5603" i="15"/>
  <c r="B5629" i="15"/>
  <c r="C5629" i="15"/>
  <c r="B5655" i="15"/>
  <c r="C5655" i="15"/>
  <c r="B5681" i="15"/>
  <c r="C5681" i="15"/>
  <c r="B5707" i="15"/>
  <c r="C5707" i="15"/>
  <c r="B5733" i="15"/>
  <c r="C5733" i="15"/>
  <c r="B5759" i="15"/>
  <c r="C5759" i="15"/>
  <c r="B5785" i="15"/>
  <c r="C5785" i="15"/>
  <c r="B5811" i="15"/>
  <c r="C5811" i="15"/>
  <c r="B5837" i="15"/>
  <c r="C5837" i="15"/>
  <c r="B5863" i="15"/>
  <c r="C5863" i="15"/>
  <c r="B5889" i="15"/>
  <c r="C5889" i="15"/>
  <c r="B5915" i="15"/>
  <c r="C5915" i="15"/>
  <c r="B5941" i="15"/>
  <c r="C5941" i="15"/>
  <c r="B5967" i="15"/>
  <c r="C5967" i="15"/>
  <c r="B5993" i="15"/>
  <c r="C5993" i="15"/>
  <c r="B6019" i="15"/>
  <c r="C6019" i="15"/>
  <c r="B6045" i="15"/>
  <c r="C6045" i="15"/>
  <c r="B6071" i="15"/>
  <c r="C6071" i="15"/>
  <c r="B6097" i="15"/>
  <c r="C6097" i="15"/>
  <c r="B6123" i="15"/>
  <c r="C6123" i="15"/>
  <c r="B6149" i="15"/>
  <c r="C6149" i="15"/>
  <c r="B6175" i="15"/>
  <c r="C6175" i="15"/>
  <c r="B6201" i="15"/>
  <c r="C6201" i="15"/>
  <c r="B6227" i="15"/>
  <c r="C6227" i="15"/>
  <c r="B6253" i="15"/>
  <c r="C6253" i="15"/>
  <c r="B6279" i="15"/>
  <c r="C6279" i="15"/>
  <c r="B6305" i="15"/>
  <c r="C6305" i="15"/>
  <c r="B6331" i="15"/>
  <c r="C6331" i="15"/>
  <c r="B6357" i="15"/>
  <c r="C6357" i="15"/>
  <c r="B6383" i="15"/>
  <c r="C6383" i="15"/>
  <c r="B6409" i="15"/>
  <c r="C6409" i="15"/>
  <c r="B6435" i="15"/>
  <c r="C6435" i="15"/>
  <c r="B6461" i="15"/>
  <c r="C6461" i="15"/>
  <c r="B6487" i="15"/>
  <c r="C6487" i="15"/>
  <c r="B6513" i="15"/>
  <c r="C6513" i="15"/>
  <c r="B6539" i="15"/>
  <c r="C6539" i="15"/>
  <c r="B6565" i="15"/>
  <c r="C6565" i="15"/>
  <c r="B6591" i="15"/>
  <c r="C6591" i="15"/>
  <c r="B6617" i="15"/>
  <c r="C6617" i="15"/>
  <c r="B6643" i="15"/>
  <c r="C6643" i="15"/>
  <c r="B6669" i="15"/>
  <c r="C6669" i="15"/>
  <c r="B6695" i="15"/>
  <c r="C6695" i="15"/>
  <c r="B6721" i="15"/>
  <c r="C6721" i="15"/>
  <c r="B6747" i="15"/>
  <c r="C6747" i="15"/>
  <c r="B6773" i="15"/>
  <c r="C6773" i="15"/>
  <c r="B6799" i="15"/>
  <c r="C6799" i="15"/>
  <c r="B6825" i="15"/>
  <c r="C6825" i="15"/>
  <c r="B6851" i="15"/>
  <c r="C6851" i="15"/>
  <c r="B6877" i="15"/>
  <c r="C6877" i="15"/>
  <c r="B6903" i="15"/>
  <c r="C6903" i="15"/>
  <c r="B6929" i="15"/>
  <c r="C6929" i="15"/>
  <c r="B6955" i="15"/>
  <c r="C6955" i="15"/>
  <c r="B6981" i="15"/>
  <c r="C6981" i="15"/>
  <c r="B7007" i="15"/>
  <c r="C7007" i="15"/>
  <c r="B7033" i="15"/>
  <c r="C7033" i="15"/>
  <c r="B7059" i="15"/>
  <c r="C7059" i="15"/>
  <c r="B7085" i="15"/>
  <c r="C7085" i="15"/>
  <c r="B7111" i="15"/>
  <c r="C7111" i="15"/>
  <c r="B7137" i="15"/>
  <c r="C7137" i="15"/>
  <c r="B7163" i="15"/>
  <c r="C7163" i="15"/>
  <c r="B7189" i="15"/>
  <c r="C7189" i="15"/>
  <c r="B7215" i="15"/>
  <c r="C7215" i="15"/>
  <c r="B7241" i="15"/>
  <c r="C7241" i="15"/>
  <c r="B7267" i="15"/>
  <c r="C7267" i="15"/>
  <c r="B7293" i="15"/>
  <c r="C7293" i="15"/>
  <c r="B7319" i="15"/>
  <c r="C7319" i="15"/>
  <c r="B7345" i="15"/>
  <c r="C7345" i="15"/>
  <c r="B7371" i="15"/>
  <c r="C7371" i="15"/>
  <c r="B7397" i="15"/>
  <c r="C7397" i="15"/>
  <c r="B7423" i="15"/>
  <c r="C7423" i="15"/>
  <c r="B7449" i="15"/>
  <c r="C7449" i="15"/>
  <c r="B7475" i="15"/>
  <c r="C7475" i="15"/>
  <c r="B7501" i="15"/>
  <c r="C7501" i="15"/>
  <c r="B7527" i="15"/>
  <c r="C7527" i="15"/>
  <c r="B7553" i="15"/>
  <c r="C7553" i="15"/>
  <c r="B7579" i="15"/>
  <c r="C7579" i="15"/>
  <c r="B7605" i="15"/>
  <c r="C7605" i="15"/>
  <c r="B7631" i="15"/>
  <c r="C7631" i="15"/>
  <c r="B7657" i="15"/>
  <c r="C7657" i="15"/>
  <c r="B7683" i="15"/>
  <c r="C7683" i="15"/>
  <c r="B7709" i="15"/>
  <c r="C7709" i="15"/>
  <c r="B7735" i="15"/>
  <c r="C7735" i="15"/>
  <c r="B7761" i="15"/>
  <c r="C7761" i="15"/>
  <c r="B7787" i="15"/>
  <c r="C7787" i="15"/>
  <c r="B7813" i="15"/>
  <c r="C7813" i="15"/>
  <c r="B7839" i="15"/>
  <c r="C7839" i="15"/>
  <c r="B7865" i="15"/>
  <c r="C7865" i="15"/>
  <c r="B7891" i="15"/>
  <c r="C7891" i="15"/>
  <c r="B7917" i="15"/>
  <c r="C7917" i="15"/>
  <c r="B7943" i="15"/>
  <c r="C7943" i="15"/>
  <c r="B7969" i="15"/>
  <c r="C7969" i="15"/>
  <c r="B7995" i="15"/>
  <c r="C7995" i="15"/>
  <c r="B8021" i="15"/>
  <c r="C8021" i="15"/>
  <c r="B8047" i="15"/>
  <c r="C8047" i="15"/>
  <c r="B8073" i="15"/>
  <c r="C8073" i="15"/>
  <c r="B8099" i="15"/>
  <c r="C8099" i="15"/>
  <c r="B8125" i="15"/>
  <c r="C8125" i="15"/>
  <c r="B8151" i="15"/>
  <c r="C8151" i="15"/>
  <c r="B8177" i="15"/>
  <c r="C8177" i="15"/>
  <c r="B8203" i="15"/>
  <c r="C8203" i="15"/>
  <c r="B8229" i="15"/>
  <c r="C8229" i="15"/>
  <c r="B8255" i="15"/>
  <c r="C8255" i="15"/>
  <c r="B8281" i="15"/>
  <c r="C8281" i="15"/>
  <c r="B8307" i="15"/>
  <c r="C8307" i="15"/>
  <c r="B8333" i="15"/>
  <c r="C8333" i="15"/>
  <c r="B8359" i="15"/>
  <c r="C8359" i="15"/>
  <c r="B8385" i="15"/>
  <c r="C8385" i="15"/>
  <c r="B8411" i="15"/>
  <c r="C8411" i="15"/>
  <c r="B8437" i="15"/>
  <c r="C8437" i="15"/>
  <c r="B8463" i="15"/>
  <c r="C8463" i="15"/>
  <c r="B8489" i="15"/>
  <c r="C8489" i="15"/>
  <c r="B8515" i="15"/>
  <c r="C8515" i="15"/>
  <c r="B8541" i="15"/>
  <c r="C8541" i="15"/>
  <c r="B8567" i="15"/>
  <c r="C8567" i="15"/>
  <c r="B8593" i="15"/>
  <c r="C8593" i="15"/>
  <c r="B8619" i="15"/>
  <c r="C8619" i="15"/>
  <c r="B8645" i="15"/>
  <c r="C8645" i="15"/>
  <c r="B8671" i="15"/>
  <c r="C8671" i="15"/>
  <c r="B8697" i="15"/>
  <c r="C8697" i="15"/>
  <c r="B8723" i="15"/>
  <c r="C8723" i="15"/>
  <c r="B8749" i="15"/>
  <c r="C8749" i="15"/>
  <c r="B8775" i="15"/>
  <c r="C8775" i="15"/>
  <c r="B8801" i="15"/>
  <c r="C8801" i="15"/>
  <c r="B8827" i="15"/>
  <c r="C8827" i="15"/>
  <c r="B8853" i="15"/>
  <c r="C8853" i="15"/>
  <c r="B8879" i="15"/>
  <c r="C8879" i="15"/>
  <c r="B8905" i="15"/>
  <c r="C8905" i="15"/>
  <c r="B8931" i="15"/>
  <c r="C8931" i="15"/>
  <c r="B8957" i="15"/>
  <c r="C8957" i="15"/>
  <c r="B8983" i="15"/>
  <c r="C8983" i="15"/>
  <c r="B9009" i="15"/>
  <c r="C9009" i="15"/>
  <c r="B9035" i="15"/>
  <c r="C9035" i="15"/>
  <c r="B9061" i="15"/>
  <c r="C9061" i="15"/>
  <c r="B9087" i="15"/>
  <c r="C9087" i="15"/>
  <c r="B9113" i="15"/>
  <c r="C9113" i="15"/>
  <c r="B9139" i="15"/>
  <c r="C9139" i="15"/>
  <c r="B9165" i="15"/>
  <c r="C9165" i="15"/>
  <c r="B9191" i="15"/>
  <c r="C9191" i="15"/>
  <c r="B9217" i="15"/>
  <c r="C9217" i="15"/>
  <c r="B9243" i="15"/>
  <c r="C9243" i="15"/>
  <c r="B9269" i="15"/>
  <c r="C9269" i="15"/>
  <c r="B9295" i="15"/>
  <c r="C9295" i="15"/>
  <c r="B9321" i="15"/>
  <c r="C9321" i="15"/>
  <c r="B9347" i="15"/>
  <c r="C9347" i="15"/>
  <c r="B9373" i="15"/>
  <c r="C9373" i="15"/>
  <c r="B9399" i="15"/>
  <c r="C9399" i="15"/>
  <c r="B9425" i="15"/>
  <c r="C9425" i="15"/>
  <c r="B9451" i="15"/>
  <c r="C9451" i="15"/>
  <c r="B9477" i="15"/>
  <c r="C9477" i="15"/>
  <c r="B9503" i="15"/>
  <c r="C9503" i="15"/>
  <c r="B9529" i="15"/>
  <c r="C9529" i="15"/>
  <c r="B9555" i="15"/>
  <c r="C9555" i="15"/>
  <c r="B9581" i="15"/>
  <c r="C9581" i="15"/>
  <c r="B9607" i="15"/>
  <c r="C9607" i="15"/>
  <c r="B9633" i="15"/>
  <c r="C9633" i="15"/>
  <c r="B9659" i="15"/>
  <c r="C9659" i="15"/>
  <c r="B9685" i="15"/>
  <c r="C9685" i="15"/>
  <c r="B9711" i="15"/>
  <c r="C9711" i="15"/>
  <c r="B9737" i="15"/>
  <c r="C9737" i="15"/>
  <c r="B9763" i="15"/>
  <c r="C9763" i="15"/>
  <c r="B9789" i="15"/>
  <c r="C9789" i="15"/>
  <c r="B9815" i="15"/>
  <c r="C9815" i="15"/>
  <c r="B9841" i="15"/>
  <c r="C9841" i="15"/>
  <c r="B9867" i="15"/>
  <c r="C9867" i="15"/>
  <c r="B9893" i="15"/>
  <c r="C9893" i="15"/>
  <c r="B9919" i="15"/>
  <c r="C9919" i="15"/>
  <c r="B9945" i="15"/>
  <c r="C9945" i="15"/>
  <c r="B9971" i="15"/>
  <c r="C9971" i="15"/>
  <c r="B9997" i="15"/>
  <c r="C9997" i="15"/>
  <c r="B10023" i="15"/>
  <c r="C10023" i="15"/>
  <c r="B10049" i="15"/>
  <c r="C10049" i="15"/>
  <c r="B10075" i="15"/>
  <c r="C10075" i="15"/>
  <c r="B10101" i="15"/>
  <c r="C10101" i="15"/>
  <c r="B10127" i="15"/>
  <c r="C10127" i="15"/>
  <c r="B10153" i="15"/>
  <c r="C10153" i="15"/>
  <c r="B10179" i="15"/>
  <c r="C10179" i="15"/>
  <c r="B10205" i="15"/>
  <c r="C10205" i="15"/>
  <c r="B10231" i="15"/>
  <c r="C10231" i="15"/>
  <c r="B10257" i="15"/>
  <c r="C10257" i="15"/>
  <c r="B10283" i="15"/>
  <c r="C10283" i="15"/>
  <c r="B10309" i="15"/>
  <c r="C10309" i="15"/>
  <c r="B10335" i="15"/>
  <c r="C10335" i="15"/>
  <c r="B10361" i="15"/>
  <c r="C10361" i="15"/>
  <c r="B10387" i="15"/>
  <c r="C10387" i="15"/>
  <c r="B10413" i="15"/>
  <c r="C10413" i="15"/>
  <c r="B10439" i="15"/>
  <c r="C10439" i="15"/>
  <c r="B10465" i="15"/>
  <c r="C10465" i="15"/>
  <c r="B10491" i="15"/>
  <c r="C10491" i="15"/>
  <c r="B10517" i="15"/>
  <c r="C10517" i="15"/>
  <c r="B10543" i="15"/>
  <c r="C10543" i="15"/>
  <c r="B10569" i="15"/>
  <c r="C10569" i="15"/>
  <c r="B10595" i="15"/>
  <c r="C10595" i="15"/>
  <c r="B10621" i="15"/>
  <c r="C10621" i="15"/>
  <c r="B10647" i="15"/>
  <c r="C10647" i="15"/>
  <c r="B10673" i="15"/>
  <c r="C10673" i="15"/>
  <c r="B10699" i="15"/>
  <c r="C10699" i="15"/>
  <c r="B10725" i="15"/>
  <c r="C10725" i="15"/>
  <c r="B10751" i="15"/>
  <c r="C10751" i="15"/>
  <c r="B10777" i="15"/>
  <c r="C10777" i="15"/>
  <c r="B10803" i="15"/>
  <c r="C10803" i="15"/>
  <c r="B10829" i="15"/>
  <c r="C10829" i="15"/>
  <c r="B10855" i="15"/>
  <c r="C10855" i="15"/>
  <c r="B10881" i="15"/>
  <c r="C10881" i="15"/>
  <c r="B10907" i="15"/>
  <c r="C10907" i="15"/>
  <c r="B10933" i="15"/>
  <c r="C10933" i="15"/>
  <c r="B10959" i="15"/>
  <c r="C10959" i="15"/>
  <c r="B10985" i="15"/>
  <c r="C10985" i="15"/>
  <c r="B11011" i="15"/>
  <c r="C11011" i="15"/>
  <c r="B11037" i="15"/>
  <c r="C11037" i="15"/>
  <c r="B11063" i="15"/>
  <c r="C11063" i="15"/>
  <c r="B11089" i="15"/>
  <c r="C11089" i="15"/>
  <c r="B11115" i="15"/>
  <c r="C11115" i="15"/>
  <c r="B11141" i="15"/>
  <c r="C11141" i="15"/>
  <c r="B11167" i="15"/>
  <c r="C11167" i="15"/>
  <c r="B11193" i="15"/>
  <c r="C11193" i="15"/>
  <c r="B11219" i="15"/>
  <c r="C11219" i="15"/>
  <c r="B11245" i="15"/>
  <c r="C11245" i="15"/>
  <c r="B11271" i="15"/>
  <c r="C11271" i="15"/>
  <c r="B11297" i="15"/>
  <c r="C11297" i="15"/>
  <c r="B11323" i="15"/>
  <c r="C11323" i="15"/>
  <c r="B11349" i="15"/>
  <c r="C11349" i="15"/>
  <c r="B11375" i="15"/>
  <c r="C11375" i="15"/>
  <c r="B11401" i="15"/>
  <c r="C11401" i="15"/>
  <c r="B11427" i="15"/>
  <c r="C11427" i="15"/>
  <c r="B11453" i="15"/>
  <c r="C11453" i="15"/>
  <c r="B11479" i="15"/>
  <c r="C11479" i="15"/>
  <c r="B11505" i="15"/>
  <c r="C11505" i="15"/>
  <c r="B11531" i="15"/>
  <c r="C11531" i="15"/>
  <c r="B11557" i="15"/>
  <c r="C11557" i="15"/>
  <c r="B11583" i="15"/>
  <c r="C11583" i="15"/>
  <c r="B11609" i="15"/>
  <c r="C11609" i="15"/>
  <c r="B11635" i="15"/>
  <c r="C11635" i="15"/>
  <c r="B11661" i="15"/>
  <c r="C11661" i="15"/>
  <c r="B11687" i="15"/>
  <c r="C11687" i="15"/>
  <c r="B11713" i="15"/>
  <c r="C11713" i="15"/>
  <c r="B11739" i="15"/>
  <c r="C11739" i="15"/>
  <c r="B11765" i="15"/>
  <c r="C11765" i="15"/>
  <c r="B11791" i="15"/>
  <c r="C11791" i="15"/>
  <c r="B11817" i="15"/>
  <c r="C11817" i="15"/>
  <c r="B11843" i="15"/>
  <c r="C11843" i="15"/>
  <c r="B11869" i="15"/>
  <c r="C11869" i="15"/>
  <c r="B11895" i="15"/>
  <c r="C11895" i="15"/>
  <c r="B11921" i="15"/>
  <c r="C11921" i="15"/>
  <c r="B11947" i="15"/>
  <c r="C11947" i="15"/>
  <c r="B11973" i="15"/>
  <c r="C11973" i="15"/>
  <c r="B11999" i="15"/>
  <c r="C11999" i="15"/>
  <c r="B12025" i="15"/>
  <c r="C12025" i="15"/>
  <c r="B12051" i="15"/>
  <c r="C12051" i="15"/>
  <c r="B12077" i="15"/>
  <c r="C12077" i="15"/>
  <c r="B12103" i="15"/>
  <c r="C12103" i="15"/>
  <c r="B12129" i="15"/>
  <c r="C12129" i="15"/>
  <c r="B12155" i="15"/>
  <c r="C12155" i="15"/>
  <c r="B12181" i="15"/>
  <c r="C12181" i="15"/>
  <c r="B12207" i="15"/>
  <c r="C12207" i="15"/>
  <c r="B12233" i="15"/>
  <c r="C12233" i="15"/>
  <c r="B12259" i="15"/>
  <c r="C12259" i="15"/>
  <c r="B12285" i="15"/>
  <c r="C12285" i="15"/>
  <c r="B12311" i="15"/>
  <c r="C12311" i="15"/>
  <c r="B12337" i="15"/>
  <c r="C12337" i="15"/>
  <c r="B12363" i="15"/>
  <c r="C12363" i="15"/>
  <c r="B12389" i="15"/>
  <c r="C12389" i="15"/>
  <c r="B12415" i="15"/>
  <c r="C12415" i="15"/>
  <c r="B12441" i="15"/>
  <c r="C12441" i="15"/>
  <c r="B12467" i="15"/>
  <c r="C12467" i="15"/>
  <c r="B12493" i="15"/>
  <c r="C12493" i="15"/>
  <c r="B12519" i="15"/>
  <c r="C12519" i="15"/>
  <c r="B12545" i="15"/>
  <c r="C12545" i="15"/>
  <c r="B12571" i="15"/>
  <c r="C12571" i="15"/>
  <c r="B12597" i="15"/>
  <c r="C12597" i="15"/>
  <c r="B12623" i="15"/>
  <c r="C12623" i="15"/>
  <c r="B12649" i="15"/>
  <c r="C12649" i="15"/>
  <c r="B12675" i="15"/>
  <c r="C12675" i="15"/>
  <c r="B12701" i="15"/>
  <c r="C12701" i="15"/>
  <c r="B12727" i="15"/>
  <c r="C12727" i="15"/>
  <c r="B12753" i="15"/>
  <c r="C12753" i="15"/>
  <c r="B12779" i="15"/>
  <c r="C12779" i="15"/>
  <c r="B12805" i="15"/>
  <c r="C12805" i="15"/>
  <c r="B12831" i="15"/>
  <c r="C12831" i="15"/>
  <c r="B12857" i="15"/>
  <c r="C12857" i="15"/>
  <c r="B12883" i="15"/>
  <c r="C12883" i="15"/>
  <c r="B12909" i="15"/>
  <c r="C12909" i="15"/>
  <c r="B12935" i="15"/>
  <c r="C12935" i="15"/>
  <c r="B12961" i="15"/>
  <c r="C12961" i="15"/>
  <c r="B12987" i="15"/>
  <c r="C12987" i="15"/>
  <c r="B13013" i="15"/>
  <c r="C13013" i="15"/>
  <c r="B13039" i="15"/>
  <c r="C13039" i="15"/>
  <c r="B13065" i="15"/>
  <c r="C13065" i="15"/>
  <c r="B13091" i="15"/>
  <c r="C13091" i="15"/>
  <c r="B13117" i="15"/>
  <c r="C13117" i="15"/>
  <c r="B13143" i="15"/>
  <c r="C13143" i="15"/>
  <c r="B13169" i="15"/>
  <c r="C13169" i="15"/>
  <c r="B13195" i="15"/>
  <c r="C13195" i="15"/>
  <c r="B13221" i="15"/>
  <c r="C13221" i="15"/>
  <c r="B13247" i="15"/>
  <c r="C13247" i="15"/>
  <c r="B13273" i="15"/>
  <c r="C13273" i="15"/>
  <c r="B13299" i="15"/>
  <c r="C13299" i="15"/>
  <c r="B13325" i="15"/>
  <c r="C13325" i="15"/>
  <c r="B13351" i="15"/>
  <c r="C13351" i="15"/>
  <c r="B13377" i="15"/>
  <c r="C13377" i="15"/>
  <c r="B13403" i="15"/>
  <c r="C13403" i="15"/>
  <c r="B13429" i="15"/>
  <c r="C13429" i="15"/>
  <c r="B13455" i="15"/>
  <c r="C13455" i="15"/>
  <c r="B13481" i="15"/>
  <c r="C13481" i="15"/>
  <c r="B13507" i="15"/>
  <c r="C13507" i="15"/>
  <c r="B13533" i="15"/>
  <c r="C13533" i="15"/>
  <c r="B13559" i="15"/>
  <c r="C13559" i="15"/>
  <c r="B13585" i="15"/>
  <c r="C13585" i="15"/>
  <c r="B13611" i="15"/>
  <c r="C13611" i="15"/>
  <c r="B13637" i="15"/>
  <c r="C13637" i="15"/>
  <c r="B13663" i="15"/>
  <c r="C13663" i="15"/>
  <c r="B13689" i="15"/>
  <c r="C13689" i="15"/>
  <c r="B13715" i="15"/>
  <c r="C13715" i="15"/>
  <c r="B13741" i="15"/>
  <c r="C13741" i="15"/>
  <c r="B13767" i="15"/>
  <c r="C13767" i="15"/>
  <c r="B13793" i="15"/>
  <c r="C13793" i="15"/>
  <c r="B13819" i="15"/>
  <c r="C13819" i="15"/>
  <c r="B13845" i="15"/>
  <c r="C13845" i="15"/>
  <c r="B13871" i="15"/>
  <c r="C13871" i="15"/>
  <c r="B13897" i="15"/>
  <c r="C13897" i="15"/>
  <c r="B13923" i="15"/>
  <c r="C13923" i="15"/>
  <c r="B13949" i="15"/>
  <c r="C13949" i="15"/>
  <c r="B13975" i="15"/>
  <c r="C13975" i="15"/>
  <c r="B14001" i="15"/>
  <c r="C14001" i="15"/>
  <c r="B14027" i="15"/>
  <c r="C14027" i="15"/>
  <c r="B14053" i="15"/>
  <c r="C14053" i="15"/>
  <c r="B14079" i="15"/>
  <c r="C14079" i="15"/>
  <c r="B14105" i="15"/>
  <c r="C14105" i="15"/>
  <c r="B14131" i="15"/>
  <c r="C14131" i="15"/>
  <c r="B14157" i="15"/>
  <c r="C14157" i="15"/>
  <c r="B14183" i="15"/>
  <c r="C14183" i="15"/>
  <c r="B14209" i="15"/>
  <c r="C14209" i="15"/>
  <c r="B14235" i="15"/>
  <c r="C14235" i="15"/>
  <c r="B14261" i="15"/>
  <c r="C14261" i="15"/>
  <c r="B14287" i="15"/>
  <c r="C14287" i="15"/>
  <c r="B14313" i="15"/>
  <c r="C14313" i="15"/>
  <c r="B14339" i="15"/>
  <c r="C14339" i="15"/>
  <c r="B14365" i="15"/>
  <c r="C14365" i="15"/>
  <c r="B14391" i="15"/>
  <c r="C14391" i="15"/>
  <c r="B14417" i="15"/>
  <c r="C14417" i="15"/>
  <c r="B14443" i="15"/>
  <c r="C14443" i="15"/>
  <c r="B14469" i="15"/>
  <c r="C14469" i="15"/>
  <c r="B14495" i="15"/>
  <c r="C14495" i="15"/>
  <c r="B14521" i="15"/>
  <c r="C14521" i="15"/>
  <c r="B14547" i="15"/>
  <c r="C14547" i="15"/>
  <c r="B14573" i="15"/>
  <c r="C14573" i="15"/>
  <c r="B14599" i="15"/>
  <c r="C14599" i="15"/>
  <c r="B14625" i="15"/>
  <c r="C14625" i="15"/>
  <c r="B14651" i="15"/>
  <c r="C14651" i="15"/>
  <c r="B14677" i="15"/>
  <c r="C14677" i="15"/>
  <c r="B14703" i="15"/>
  <c r="C14703" i="15"/>
  <c r="B14729" i="15"/>
  <c r="C14729" i="15"/>
  <c r="B14755" i="15"/>
  <c r="C14755" i="15"/>
  <c r="B14781" i="15"/>
  <c r="C14781" i="15"/>
  <c r="B14807" i="15"/>
  <c r="C14807" i="15"/>
  <c r="B14833" i="15"/>
  <c r="C14833" i="15"/>
  <c r="B14859" i="15"/>
  <c r="C14859" i="15"/>
  <c r="B14885" i="15"/>
  <c r="C14885" i="15"/>
  <c r="B14911" i="15"/>
  <c r="C14911" i="15"/>
  <c r="B14937" i="15"/>
  <c r="C14937" i="15"/>
  <c r="B14963" i="15"/>
  <c r="C14963" i="15"/>
  <c r="B14989" i="15"/>
  <c r="C14989" i="15"/>
  <c r="B15015" i="15"/>
  <c r="C15015" i="15"/>
  <c r="B15041" i="15"/>
  <c r="C15041" i="15"/>
  <c r="B15067" i="15"/>
  <c r="C15067" i="15"/>
  <c r="B15093" i="15"/>
  <c r="C15093" i="15"/>
  <c r="B15119" i="15"/>
  <c r="C15119" i="15"/>
  <c r="B15145" i="15"/>
  <c r="C15145" i="15"/>
  <c r="B15171" i="15"/>
  <c r="C15171" i="15"/>
  <c r="B15197" i="15"/>
  <c r="C15197" i="15"/>
  <c r="B15223" i="15"/>
  <c r="C15223" i="15"/>
  <c r="B15249" i="15"/>
  <c r="C15249" i="15"/>
  <c r="B15275" i="15"/>
  <c r="C15275" i="15"/>
  <c r="B15301" i="15"/>
  <c r="C15301" i="15"/>
  <c r="B15327" i="15"/>
  <c r="C15327" i="15"/>
  <c r="B15353" i="15"/>
  <c r="C15353" i="15"/>
  <c r="B15379" i="15"/>
  <c r="C15379" i="15"/>
  <c r="B15405" i="15"/>
  <c r="C15405" i="15"/>
  <c r="B15431" i="15"/>
  <c r="C15431" i="15"/>
  <c r="B15457" i="15"/>
  <c r="C15457" i="15"/>
  <c r="B15483" i="15"/>
  <c r="C15483" i="15"/>
  <c r="B15509" i="15"/>
  <c r="C15509" i="15"/>
  <c r="B15535" i="15"/>
  <c r="C15535" i="15"/>
  <c r="B15561" i="15"/>
  <c r="C15561" i="15"/>
  <c r="B15587" i="15"/>
  <c r="C15587" i="15"/>
  <c r="B15613" i="15"/>
  <c r="C15613" i="15"/>
  <c r="B15639" i="15"/>
  <c r="C15639" i="15"/>
  <c r="B15665" i="15"/>
  <c r="C15665" i="15"/>
  <c r="B15691" i="15"/>
  <c r="C15691" i="15"/>
  <c r="B15717" i="15"/>
  <c r="C15717" i="15"/>
  <c r="B15743" i="15"/>
  <c r="C15743" i="15"/>
  <c r="B15769" i="15"/>
  <c r="C15769" i="15"/>
  <c r="B15795" i="15"/>
  <c r="C15795" i="15"/>
  <c r="B15821" i="15"/>
  <c r="C15821" i="15"/>
  <c r="B15847" i="15"/>
  <c r="C15847" i="15"/>
  <c r="B15873" i="15"/>
  <c r="C15873" i="15"/>
  <c r="B15899" i="15"/>
  <c r="C15899" i="15"/>
  <c r="B15925" i="15"/>
  <c r="C15925" i="15"/>
  <c r="B15951" i="15"/>
  <c r="C15951" i="15"/>
  <c r="B15977" i="15"/>
  <c r="C15977" i="15"/>
  <c r="B16003" i="15"/>
  <c r="C16003" i="15"/>
  <c r="B16029" i="15"/>
  <c r="C16029" i="15"/>
  <c r="B16055" i="15"/>
  <c r="C16055" i="15"/>
  <c r="B16081" i="15"/>
  <c r="C16081" i="15"/>
  <c r="B16107" i="15"/>
  <c r="C16107" i="15"/>
  <c r="B16133" i="15"/>
  <c r="C16133" i="15"/>
  <c r="B16159" i="15"/>
  <c r="C16159" i="15"/>
  <c r="B16185" i="15"/>
  <c r="C16185" i="15"/>
  <c r="B16211" i="15"/>
  <c r="C16211" i="15"/>
  <c r="B16237" i="15"/>
  <c r="C16237" i="15"/>
  <c r="B16263" i="15"/>
  <c r="C16263" i="15"/>
  <c r="B16289" i="15"/>
  <c r="C16289" i="15"/>
  <c r="B16315" i="15"/>
  <c r="C16315" i="15"/>
  <c r="B16341" i="15"/>
  <c r="C16341" i="15"/>
  <c r="B16367" i="15"/>
  <c r="C16367" i="15"/>
  <c r="B16393" i="15"/>
  <c r="C16393" i="15"/>
  <c r="B16419" i="15"/>
  <c r="C16419" i="15"/>
  <c r="B16445" i="15"/>
  <c r="C16445" i="15"/>
  <c r="B16471" i="15"/>
  <c r="C16471" i="15"/>
  <c r="B16497" i="15"/>
  <c r="C16497" i="15"/>
  <c r="B16523" i="15"/>
  <c r="C16523" i="15"/>
  <c r="B16549" i="15"/>
  <c r="C16549" i="15"/>
  <c r="B16575" i="15"/>
  <c r="C16575" i="15"/>
  <c r="B16601" i="15"/>
  <c r="C16601" i="15"/>
  <c r="B16627" i="15"/>
  <c r="C16627" i="15"/>
  <c r="B16653" i="15"/>
  <c r="C16653" i="15"/>
  <c r="B16679" i="15"/>
  <c r="C16679" i="15"/>
  <c r="B16705" i="15"/>
  <c r="C16705" i="15"/>
  <c r="B16731" i="15"/>
  <c r="C16731" i="15"/>
  <c r="B16757" i="15"/>
  <c r="C16757" i="15"/>
  <c r="B16783" i="15"/>
  <c r="C16783" i="15"/>
  <c r="B16809" i="15"/>
  <c r="C16809" i="15"/>
  <c r="B16835" i="15"/>
  <c r="C16835" i="15"/>
  <c r="B16861" i="15"/>
  <c r="C16861" i="15"/>
  <c r="B16887" i="15"/>
  <c r="C16887" i="15"/>
  <c r="B16913" i="15"/>
  <c r="C16913" i="15"/>
  <c r="B16939" i="15"/>
  <c r="C16939" i="15"/>
  <c r="B16965" i="15"/>
  <c r="C16965" i="15"/>
  <c r="B16991" i="15"/>
  <c r="C16991" i="15"/>
  <c r="B17017" i="15"/>
  <c r="C17017" i="15"/>
  <c r="B17043" i="15"/>
  <c r="C17043" i="15"/>
  <c r="B17069" i="15"/>
  <c r="C17069" i="15"/>
  <c r="B17095" i="15"/>
  <c r="C17095" i="15"/>
  <c r="B17121" i="15"/>
  <c r="C17121" i="15"/>
  <c r="B17147" i="15"/>
  <c r="C17147" i="15"/>
  <c r="B17173" i="15"/>
  <c r="C17173" i="15"/>
  <c r="B17199" i="15"/>
  <c r="C17199" i="15"/>
  <c r="B17225" i="15"/>
  <c r="C17225" i="15"/>
  <c r="B17251" i="15"/>
  <c r="C17251" i="15"/>
  <c r="B17277" i="15"/>
  <c r="C17277" i="15"/>
  <c r="B17303" i="15"/>
  <c r="C17303" i="15"/>
  <c r="B17329" i="15"/>
  <c r="C17329" i="15"/>
  <c r="B17355" i="15"/>
  <c r="C17355" i="15"/>
  <c r="B17381" i="15"/>
  <c r="C17381" i="15"/>
  <c r="B17407" i="15"/>
  <c r="C17407" i="15"/>
  <c r="B17433" i="15"/>
  <c r="C17433" i="15"/>
  <c r="B17459" i="15"/>
  <c r="C17459" i="15"/>
  <c r="B17485" i="15"/>
  <c r="C17485" i="15"/>
  <c r="B17511" i="15"/>
  <c r="C17511" i="15"/>
  <c r="B17537" i="15"/>
  <c r="C17537" i="15"/>
  <c r="B17563" i="15"/>
  <c r="C17563" i="15"/>
  <c r="B17589" i="15"/>
  <c r="C17589" i="15"/>
  <c r="B17615" i="15"/>
  <c r="C17615" i="15"/>
  <c r="B17641" i="15"/>
  <c r="C17641" i="15"/>
  <c r="B17667" i="15"/>
  <c r="C17667" i="15"/>
  <c r="B17693" i="15"/>
  <c r="C17693" i="15"/>
  <c r="B17719" i="15"/>
  <c r="C17719" i="15"/>
  <c r="B17745" i="15"/>
  <c r="C17745" i="15"/>
  <c r="B17771" i="15"/>
  <c r="C17771" i="15"/>
  <c r="B17797" i="15"/>
  <c r="C17797" i="15"/>
  <c r="B17823" i="15"/>
  <c r="C17823" i="15"/>
  <c r="B17849" i="15"/>
  <c r="C17849" i="15"/>
  <c r="B17875" i="15"/>
  <c r="C17875" i="15"/>
  <c r="B17901" i="15"/>
  <c r="C17901" i="15"/>
  <c r="B17927" i="15"/>
  <c r="C17927" i="15"/>
  <c r="B17953" i="15"/>
  <c r="C17953" i="15"/>
  <c r="B17979" i="15"/>
  <c r="C17979" i="15"/>
  <c r="B18005" i="15"/>
  <c r="C18005" i="15"/>
  <c r="B18031" i="15"/>
  <c r="C18031" i="15"/>
  <c r="B18057" i="15"/>
  <c r="C18057" i="15"/>
  <c r="B18083" i="15"/>
  <c r="C18083" i="15"/>
  <c r="B18109" i="15"/>
  <c r="C18109" i="15"/>
  <c r="B18135" i="15"/>
  <c r="C18135" i="15"/>
  <c r="B18161" i="15"/>
  <c r="C18161" i="15"/>
  <c r="B18187" i="15"/>
  <c r="C18187" i="15"/>
  <c r="B18213" i="15"/>
  <c r="C18213" i="15"/>
  <c r="B18239" i="15"/>
  <c r="C18239" i="15"/>
  <c r="B18265" i="15"/>
  <c r="C18265" i="15"/>
  <c r="B18291" i="15"/>
  <c r="C18291" i="15"/>
  <c r="B18317" i="15"/>
  <c r="C18317" i="15"/>
  <c r="B18343" i="15"/>
  <c r="C18343" i="15"/>
  <c r="B18369" i="15"/>
  <c r="C18369" i="15"/>
  <c r="B18395" i="15"/>
  <c r="C18395" i="15"/>
  <c r="B18421" i="15"/>
  <c r="C18421" i="15"/>
  <c r="B18447" i="15"/>
  <c r="C18447" i="15"/>
  <c r="B18473" i="15"/>
  <c r="C18473" i="15"/>
  <c r="B18499" i="15"/>
  <c r="C18499" i="15"/>
  <c r="B18525" i="15"/>
  <c r="C18525" i="15"/>
  <c r="B18551" i="15"/>
  <c r="C18551" i="15"/>
  <c r="B18577" i="15"/>
  <c r="C18577" i="15"/>
  <c r="B18603" i="15"/>
  <c r="C18603" i="15"/>
  <c r="B18629" i="15"/>
  <c r="C18629" i="15"/>
  <c r="B18655" i="15"/>
  <c r="C18655" i="15"/>
  <c r="B18681" i="15"/>
  <c r="C18681" i="15"/>
  <c r="B18707" i="15"/>
  <c r="C18707" i="15"/>
  <c r="B18733" i="15"/>
  <c r="C18733" i="15"/>
  <c r="B18759" i="15"/>
  <c r="C18759" i="15"/>
  <c r="B18785" i="15"/>
  <c r="C18785" i="15"/>
  <c r="B18811" i="15"/>
  <c r="C18811" i="15"/>
  <c r="B18837" i="15"/>
  <c r="C18837" i="15"/>
  <c r="B18863" i="15"/>
  <c r="C18863" i="15"/>
  <c r="B18889" i="15"/>
  <c r="C18889" i="15"/>
  <c r="B18915" i="15"/>
  <c r="C18915" i="15"/>
  <c r="B18941" i="15"/>
  <c r="C18941" i="15"/>
  <c r="B18967" i="15"/>
  <c r="C18967" i="15"/>
  <c r="B18993" i="15"/>
  <c r="C18993" i="15"/>
  <c r="B19019" i="15"/>
  <c r="C19019" i="15"/>
  <c r="B19045" i="15"/>
  <c r="C19045" i="15"/>
  <c r="B19071" i="15"/>
  <c r="C19071" i="15"/>
  <c r="B19097" i="15"/>
  <c r="C19097" i="15"/>
  <c r="B19123" i="15"/>
  <c r="C19123" i="15"/>
  <c r="B19149" i="15"/>
  <c r="C19149" i="15"/>
  <c r="B19175" i="15"/>
  <c r="C19175" i="15"/>
  <c r="B19201" i="15"/>
  <c r="C19201" i="15"/>
  <c r="B19227" i="15"/>
  <c r="C19227" i="15"/>
  <c r="B19253" i="15"/>
  <c r="C19253" i="15"/>
  <c r="B19279" i="15"/>
  <c r="C19279" i="15"/>
  <c r="B19305" i="15"/>
  <c r="C19305" i="15"/>
  <c r="B19331" i="15"/>
  <c r="C19331" i="15"/>
  <c r="B19357" i="15"/>
  <c r="C19357" i="15"/>
  <c r="B19383" i="15"/>
  <c r="C19383" i="15"/>
  <c r="B19409" i="15"/>
  <c r="C19409" i="15"/>
  <c r="B19435" i="15"/>
  <c r="C19435" i="15"/>
  <c r="B19461" i="15"/>
  <c r="C19461" i="15"/>
  <c r="B19487" i="15"/>
  <c r="C19487" i="15"/>
  <c r="B19513" i="15"/>
  <c r="C19513" i="15"/>
  <c r="B19539" i="15"/>
  <c r="C19539" i="15"/>
  <c r="B19565" i="15"/>
  <c r="C19565" i="15"/>
  <c r="B19591" i="15"/>
  <c r="C19591" i="15"/>
  <c r="B19617" i="15"/>
  <c r="C19617" i="15"/>
  <c r="B19643" i="15"/>
  <c r="C19643" i="15"/>
  <c r="B19669" i="15"/>
  <c r="C19669" i="15"/>
  <c r="B19695" i="15"/>
  <c r="C19695" i="15"/>
  <c r="B19721" i="15"/>
  <c r="C19721" i="15"/>
  <c r="B19747" i="15"/>
  <c r="C19747" i="15"/>
  <c r="B19773" i="15"/>
  <c r="C19773" i="15"/>
  <c r="B19799" i="15"/>
  <c r="C19799" i="15"/>
  <c r="B19825" i="15"/>
  <c r="C19825" i="15"/>
  <c r="B19851" i="15"/>
  <c r="C19851" i="15"/>
  <c r="B19877" i="15"/>
  <c r="C19877" i="15"/>
  <c r="B19903" i="15"/>
  <c r="C19903" i="15"/>
  <c r="B19929" i="15"/>
  <c r="C19929" i="15"/>
  <c r="B19955" i="15"/>
  <c r="C19955" i="15"/>
  <c r="B19981" i="15"/>
  <c r="C19981" i="15"/>
  <c r="B20007" i="15"/>
  <c r="C20007" i="15"/>
  <c r="B20033" i="15"/>
  <c r="C20033" i="15"/>
  <c r="B20059" i="15"/>
  <c r="C20059" i="15"/>
  <c r="B20085" i="15"/>
  <c r="C20085" i="15"/>
  <c r="B20111" i="15"/>
  <c r="C20111" i="15"/>
  <c r="B20137" i="15"/>
  <c r="C20137" i="15"/>
  <c r="B20163" i="15"/>
  <c r="C20163" i="15"/>
  <c r="B20189" i="15"/>
  <c r="C20189" i="15"/>
  <c r="B20215" i="15"/>
  <c r="C20215" i="15"/>
  <c r="B20241" i="15"/>
  <c r="C20241" i="15"/>
  <c r="B20267" i="15"/>
  <c r="C20267" i="15"/>
  <c r="B20293" i="15"/>
  <c r="C20293" i="15"/>
  <c r="B20319" i="15"/>
  <c r="C20319" i="15"/>
  <c r="B20345" i="15"/>
  <c r="C20345" i="15"/>
  <c r="B20371" i="15"/>
  <c r="C20371" i="15"/>
  <c r="B20397" i="15"/>
  <c r="C20397" i="15"/>
  <c r="B20423" i="15"/>
  <c r="C20423" i="15"/>
  <c r="B20449" i="15"/>
  <c r="C20449" i="15"/>
  <c r="B20475" i="15"/>
  <c r="C20475" i="15"/>
  <c r="B20501" i="15"/>
  <c r="C20501" i="15"/>
  <c r="B20527" i="15"/>
  <c r="C20527" i="15"/>
  <c r="B20553" i="15"/>
  <c r="C20553" i="15"/>
  <c r="B20579" i="15"/>
  <c r="C20579" i="15"/>
  <c r="B20605" i="15"/>
  <c r="C20605" i="15"/>
  <c r="B20631" i="15"/>
  <c r="C20631" i="15"/>
  <c r="B20657" i="15"/>
  <c r="C20657" i="15"/>
  <c r="B20683" i="15"/>
  <c r="C20683" i="15"/>
  <c r="B20709" i="15"/>
  <c r="C20709" i="15"/>
  <c r="B20735" i="15"/>
  <c r="C20735" i="15"/>
  <c r="B20761" i="15"/>
  <c r="C20761" i="15"/>
  <c r="B20787" i="15"/>
  <c r="C20787" i="15"/>
  <c r="B20813" i="15"/>
  <c r="C20813" i="15"/>
  <c r="B20839" i="15"/>
  <c r="C20839" i="15"/>
  <c r="B20865" i="15"/>
  <c r="C20865" i="15"/>
  <c r="B20891" i="15"/>
  <c r="C20891" i="15"/>
  <c r="B20917" i="15"/>
  <c r="C20917" i="15"/>
  <c r="B20943" i="15"/>
  <c r="C20943" i="15"/>
  <c r="B20969" i="15"/>
  <c r="C20969" i="15"/>
  <c r="B20995" i="15"/>
  <c r="C20995" i="15"/>
  <c r="B21021" i="15"/>
  <c r="C21021" i="15"/>
  <c r="B21047" i="15"/>
  <c r="C21047" i="15"/>
  <c r="B21073" i="15"/>
  <c r="C21073" i="15"/>
  <c r="B21099" i="15"/>
  <c r="C21099" i="15"/>
  <c r="B21125" i="15"/>
  <c r="C21125" i="15"/>
  <c r="B21151" i="15"/>
  <c r="C21151" i="15"/>
  <c r="B21177" i="15"/>
  <c r="C21177" i="15"/>
  <c r="B21203" i="15"/>
  <c r="C21203" i="15"/>
  <c r="B21229" i="15"/>
  <c r="C21229" i="15"/>
  <c r="B21255" i="15"/>
  <c r="C21255" i="15"/>
  <c r="B21281" i="15"/>
  <c r="C21281" i="15"/>
  <c r="B21307" i="15"/>
  <c r="C21307" i="15"/>
  <c r="B21333" i="15"/>
  <c r="C21333" i="15"/>
  <c r="B21359" i="15"/>
  <c r="C21359" i="15"/>
  <c r="B21385" i="15"/>
  <c r="C21385" i="15"/>
  <c r="B21411" i="15"/>
  <c r="C21411" i="15"/>
  <c r="B21437" i="15"/>
  <c r="C21437" i="15"/>
  <c r="B21463" i="15"/>
  <c r="C21463" i="15"/>
  <c r="B21489" i="15"/>
  <c r="C21489" i="15"/>
  <c r="B21515" i="15"/>
  <c r="C21515" i="15"/>
  <c r="B21541" i="15"/>
  <c r="C21541" i="15"/>
  <c r="B21567" i="15"/>
  <c r="C21567" i="15"/>
  <c r="B21593" i="15"/>
  <c r="C21593" i="15"/>
  <c r="B21619" i="15"/>
  <c r="C21619" i="15"/>
  <c r="B21645" i="15"/>
  <c r="C21645" i="15"/>
  <c r="B21671" i="15"/>
  <c r="C21671" i="15"/>
  <c r="B21697" i="15"/>
  <c r="C21697" i="15"/>
  <c r="B21723" i="15"/>
  <c r="C21723" i="15"/>
  <c r="B21749" i="15"/>
  <c r="C21749" i="15"/>
  <c r="B21775" i="15"/>
  <c r="C21775" i="15"/>
  <c r="B21801" i="15"/>
  <c r="C21801" i="15"/>
  <c r="B21827" i="15"/>
  <c r="C21827" i="15"/>
  <c r="B21853" i="15"/>
  <c r="C21853" i="15"/>
  <c r="B21879" i="15"/>
  <c r="C21879" i="15"/>
  <c r="B21905" i="15"/>
  <c r="C21905" i="15"/>
  <c r="B21931" i="15"/>
  <c r="C21931" i="15"/>
  <c r="B21957" i="15"/>
  <c r="C21957" i="15"/>
  <c r="B21983" i="15"/>
  <c r="C21983" i="15"/>
  <c r="B22009" i="15"/>
  <c r="C22009" i="15"/>
  <c r="B22035" i="15"/>
  <c r="C22035" i="15"/>
  <c r="B22061" i="15"/>
  <c r="C22061" i="15"/>
  <c r="B22087" i="15"/>
  <c r="C22087" i="15"/>
  <c r="B22113" i="15"/>
  <c r="C22113" i="15"/>
  <c r="B22139" i="15"/>
  <c r="C22139" i="15"/>
  <c r="B22165" i="15"/>
  <c r="C22165" i="15"/>
  <c r="B22191" i="15"/>
  <c r="C22191" i="15"/>
  <c r="B22217" i="15"/>
  <c r="C22217" i="15"/>
  <c r="B22243" i="15"/>
  <c r="C22243" i="15"/>
  <c r="B22269" i="15"/>
  <c r="C22269" i="15"/>
  <c r="B22295" i="15"/>
  <c r="C22295" i="15"/>
  <c r="B22321" i="15"/>
  <c r="C22321" i="15"/>
  <c r="B22347" i="15"/>
  <c r="C22347" i="15"/>
  <c r="B22373" i="15"/>
  <c r="C22373" i="15"/>
  <c r="B22399" i="15"/>
  <c r="C22399" i="15"/>
  <c r="B22425" i="15"/>
  <c r="C22425" i="15"/>
  <c r="B22451" i="15"/>
  <c r="C22451" i="15"/>
  <c r="B22477" i="15"/>
  <c r="C22477" i="15"/>
  <c r="B22503" i="15"/>
  <c r="C22503" i="15"/>
  <c r="B22529" i="15"/>
  <c r="C22529" i="15"/>
  <c r="B22555" i="15"/>
  <c r="C22555" i="15"/>
  <c r="B22581" i="15"/>
  <c r="C22581" i="15"/>
  <c r="B22607" i="15"/>
  <c r="C22607" i="15"/>
  <c r="B22633" i="15"/>
  <c r="C22633" i="15"/>
  <c r="B22659" i="15"/>
  <c r="C22659" i="15"/>
  <c r="B22685" i="15"/>
  <c r="C22685" i="15"/>
  <c r="B22711" i="15"/>
  <c r="C22711" i="15"/>
  <c r="B22737" i="15"/>
  <c r="C22737" i="15"/>
  <c r="B22763" i="15"/>
  <c r="C22763" i="15"/>
  <c r="B22789" i="15"/>
  <c r="C22789" i="15"/>
  <c r="B22815" i="15"/>
  <c r="C22815" i="15"/>
  <c r="B22841" i="15"/>
  <c r="C22841" i="15"/>
  <c r="B22867" i="15"/>
  <c r="C22867" i="15"/>
  <c r="B22893" i="15"/>
  <c r="C22893" i="15"/>
  <c r="B22919" i="15"/>
  <c r="C22919" i="15"/>
  <c r="B22945" i="15"/>
  <c r="C22945" i="15"/>
  <c r="B22971" i="15"/>
  <c r="C22971" i="15"/>
  <c r="B22997" i="15"/>
  <c r="C22997" i="15"/>
  <c r="B23023" i="15"/>
  <c r="C23023" i="15"/>
  <c r="B23049" i="15"/>
  <c r="C23049" i="15"/>
  <c r="B23075" i="15"/>
  <c r="C23075" i="15"/>
  <c r="B23101" i="15"/>
  <c r="C23101" i="15"/>
  <c r="B23127" i="15"/>
  <c r="C23127" i="15"/>
  <c r="B23153" i="15"/>
  <c r="C23153" i="15"/>
  <c r="B23179" i="15"/>
  <c r="C23179" i="15"/>
  <c r="B23205" i="15"/>
  <c r="C23205" i="15"/>
  <c r="B23231" i="15"/>
  <c r="C23231" i="15"/>
  <c r="B23257" i="15"/>
  <c r="C23257" i="15"/>
  <c r="B23283" i="15"/>
  <c r="C23283" i="15"/>
  <c r="B23309" i="15"/>
  <c r="C23309" i="15"/>
  <c r="B23335" i="15"/>
  <c r="C23335" i="15"/>
  <c r="B23361" i="15"/>
  <c r="C23361" i="15"/>
  <c r="B23387" i="15"/>
  <c r="C23387" i="15"/>
  <c r="B23413" i="15"/>
  <c r="C23413" i="15"/>
  <c r="B23439" i="15"/>
  <c r="C23439" i="15"/>
  <c r="B23465" i="15"/>
  <c r="C23465" i="15"/>
  <c r="B23491" i="15"/>
  <c r="C23491" i="15"/>
  <c r="B23517" i="15"/>
  <c r="C23517" i="15"/>
  <c r="B23543" i="15"/>
  <c r="C23543" i="15"/>
  <c r="B23569" i="15"/>
  <c r="C23569" i="15"/>
  <c r="B23595" i="15"/>
  <c r="C23595" i="15"/>
  <c r="B23621" i="15"/>
  <c r="C23621" i="15"/>
  <c r="B23647" i="15"/>
  <c r="C23647" i="15"/>
  <c r="B23673" i="15"/>
  <c r="C23673" i="15"/>
  <c r="B23699" i="15"/>
  <c r="C23699" i="15"/>
  <c r="B23725" i="15"/>
  <c r="C23725" i="15"/>
  <c r="B23751" i="15"/>
  <c r="C23751" i="15"/>
  <c r="B23777" i="15"/>
  <c r="C23777" i="15"/>
  <c r="B23803" i="15"/>
  <c r="C23803" i="15"/>
  <c r="B23829" i="15"/>
  <c r="C23829" i="15"/>
  <c r="B23855" i="15"/>
  <c r="C23855" i="15"/>
  <c r="B23881" i="15"/>
  <c r="C23881" i="15"/>
  <c r="B23907" i="15"/>
  <c r="C23907" i="15"/>
  <c r="B23933" i="15"/>
  <c r="C23933" i="15"/>
  <c r="B23959" i="15"/>
  <c r="C23959" i="15"/>
  <c r="B23985" i="15"/>
  <c r="C23985" i="15"/>
  <c r="B24011" i="15"/>
  <c r="C24011" i="15"/>
  <c r="B24037" i="15"/>
  <c r="C24037" i="15"/>
  <c r="B24063" i="15"/>
  <c r="C24063" i="15"/>
  <c r="B24089" i="15"/>
  <c r="C24089" i="15"/>
  <c r="B24115" i="15"/>
  <c r="C24115" i="15"/>
  <c r="B24141" i="15"/>
  <c r="C24141" i="15"/>
  <c r="B24167" i="15"/>
  <c r="C24167" i="15"/>
  <c r="B24193" i="15"/>
  <c r="C24193" i="15"/>
  <c r="B24219" i="15"/>
  <c r="C24219" i="15"/>
  <c r="B24245" i="15"/>
  <c r="C24245" i="15"/>
  <c r="B24271" i="15"/>
  <c r="C24271" i="15"/>
  <c r="B24297" i="15"/>
  <c r="C24297" i="15"/>
  <c r="B24323" i="15"/>
  <c r="C24323" i="15"/>
  <c r="B24349" i="15"/>
  <c r="C24349" i="15"/>
  <c r="B24375" i="15"/>
  <c r="C24375" i="15"/>
  <c r="B24401" i="15"/>
  <c r="C24401" i="15"/>
  <c r="B24427" i="15"/>
  <c r="C24427" i="15"/>
  <c r="B24453" i="15"/>
  <c r="C24453" i="15"/>
  <c r="B24479" i="15"/>
  <c r="C24479" i="15"/>
  <c r="B24505" i="15"/>
  <c r="C24505" i="15"/>
  <c r="B24531" i="15"/>
  <c r="C24531" i="15"/>
  <c r="B24557" i="15"/>
  <c r="C24557" i="15"/>
  <c r="B24583" i="15"/>
  <c r="C24583" i="15"/>
  <c r="B24609" i="15"/>
  <c r="C24609" i="15"/>
  <c r="B24635" i="15"/>
  <c r="C24635" i="15"/>
  <c r="B24661" i="15"/>
  <c r="C24661" i="15"/>
  <c r="B24687" i="15"/>
  <c r="C24687" i="15"/>
  <c r="B24713" i="15"/>
  <c r="C24713" i="15"/>
  <c r="B24739" i="15"/>
  <c r="C24739" i="15"/>
  <c r="B24765" i="15"/>
  <c r="C24765" i="15"/>
  <c r="B24791" i="15"/>
  <c r="C24791" i="15"/>
  <c r="B24817" i="15"/>
  <c r="C24817" i="15"/>
  <c r="B24843" i="15"/>
  <c r="C24843" i="15"/>
  <c r="B24869" i="15"/>
  <c r="C24869" i="15"/>
  <c r="B24895" i="15"/>
  <c r="C24895" i="15"/>
  <c r="B24921" i="15"/>
  <c r="C24921" i="15"/>
  <c r="B24947" i="15"/>
  <c r="C24947" i="15"/>
  <c r="B24973" i="15"/>
  <c r="C24973" i="15"/>
  <c r="B24999" i="15"/>
  <c r="C24999" i="15"/>
  <c r="B25025" i="15"/>
  <c r="C25025" i="15"/>
  <c r="B25051" i="15"/>
  <c r="C25051" i="15"/>
  <c r="B25077" i="15"/>
  <c r="C25077" i="15"/>
  <c r="B25103" i="15"/>
  <c r="C25103" i="15"/>
  <c r="B25129" i="15"/>
  <c r="C25129" i="15"/>
  <c r="B25155" i="15"/>
  <c r="C25155" i="15"/>
  <c r="B25181" i="15"/>
  <c r="C25181" i="15"/>
  <c r="B25207" i="15"/>
  <c r="C25207" i="15"/>
  <c r="B25233" i="15"/>
  <c r="C25233" i="15"/>
  <c r="B25259" i="15"/>
  <c r="C25259" i="15"/>
  <c r="B25285" i="15"/>
  <c r="C25285" i="15"/>
  <c r="B25311" i="15"/>
  <c r="C25311" i="15"/>
  <c r="B25337" i="15"/>
  <c r="C25337" i="15"/>
  <c r="B25363" i="15"/>
  <c r="C25363" i="15"/>
  <c r="B25389" i="15"/>
  <c r="C25389" i="15"/>
  <c r="B25415" i="15"/>
  <c r="C25415" i="15"/>
  <c r="B25441" i="15"/>
  <c r="C25441" i="15"/>
  <c r="B25467" i="15"/>
  <c r="C25467" i="15"/>
  <c r="B25493" i="15"/>
  <c r="C25493" i="15"/>
  <c r="B25519" i="15"/>
  <c r="C25519" i="15"/>
  <c r="B25545" i="15"/>
  <c r="C25545" i="15"/>
  <c r="B25571" i="15"/>
  <c r="C25571" i="15"/>
  <c r="B25597" i="15"/>
  <c r="C25597" i="15"/>
  <c r="B25623" i="15"/>
  <c r="C25623" i="15"/>
  <c r="B25649" i="15"/>
  <c r="C25649" i="15"/>
  <c r="B25675" i="15"/>
  <c r="C25675" i="15"/>
  <c r="B25701" i="15"/>
  <c r="C25701" i="15"/>
  <c r="B25727" i="15"/>
  <c r="C25727" i="15"/>
  <c r="B25753" i="15"/>
  <c r="C25753" i="15"/>
  <c r="B25779" i="15"/>
  <c r="C25779" i="15"/>
  <c r="B25805" i="15"/>
  <c r="C25805" i="15"/>
  <c r="B25831" i="15"/>
  <c r="C25831" i="15"/>
  <c r="B25857" i="15"/>
  <c r="C25857" i="15"/>
  <c r="B25883" i="15"/>
  <c r="C25883" i="15"/>
  <c r="B25909" i="15"/>
  <c r="C25909" i="15"/>
  <c r="B25935" i="15"/>
  <c r="C25935" i="15"/>
  <c r="B25961" i="15"/>
  <c r="C25961" i="15"/>
  <c r="B25987" i="15"/>
  <c r="C25987" i="15"/>
  <c r="B26013" i="15"/>
  <c r="C26013" i="15"/>
  <c r="B26039" i="15"/>
  <c r="C26039" i="15"/>
  <c r="B26065" i="15"/>
  <c r="C26065" i="15"/>
  <c r="B26091" i="15"/>
  <c r="C26091" i="15"/>
  <c r="B26117" i="15"/>
  <c r="C26117" i="15"/>
  <c r="B26143" i="15"/>
  <c r="C26143" i="15"/>
  <c r="B26169" i="15"/>
  <c r="C26169" i="15"/>
  <c r="B26195" i="15"/>
  <c r="C26195" i="15"/>
  <c r="B26221" i="15"/>
  <c r="C26221" i="15"/>
  <c r="B26247" i="15"/>
  <c r="C26247" i="15"/>
  <c r="B26273" i="15"/>
  <c r="C26273" i="15"/>
  <c r="B26299" i="15"/>
  <c r="C26299" i="15"/>
  <c r="B26325" i="15"/>
  <c r="C26325" i="15"/>
  <c r="B26351" i="15"/>
  <c r="C26351" i="15"/>
  <c r="B26377" i="15"/>
  <c r="C26377" i="15"/>
  <c r="B26403" i="15"/>
  <c r="C26403" i="15"/>
  <c r="B26429" i="15"/>
  <c r="C26429" i="15"/>
  <c r="B26455" i="15"/>
  <c r="C26455" i="15"/>
  <c r="B26481" i="15"/>
  <c r="C26481" i="15"/>
  <c r="B26507" i="15"/>
  <c r="C26507" i="15"/>
  <c r="B26533" i="15"/>
  <c r="C26533" i="15"/>
  <c r="B26559" i="15"/>
  <c r="C26559" i="15"/>
  <c r="B26585" i="15"/>
  <c r="C26585" i="15"/>
  <c r="B26611" i="15"/>
  <c r="C26611" i="15"/>
  <c r="B26637" i="15"/>
  <c r="C26637" i="15"/>
  <c r="B26663" i="15"/>
  <c r="C26663" i="15"/>
  <c r="B26689" i="15"/>
  <c r="C26689" i="15"/>
  <c r="B26715" i="15"/>
  <c r="C26715" i="15"/>
  <c r="B26741" i="15"/>
  <c r="C26741" i="15"/>
  <c r="B26767" i="15"/>
  <c r="C26767" i="15"/>
  <c r="B26793" i="15"/>
  <c r="C26793" i="15"/>
  <c r="B26819" i="15"/>
  <c r="C26819" i="15"/>
  <c r="B26845" i="15"/>
  <c r="C26845" i="15"/>
  <c r="B26871" i="15"/>
  <c r="C26871" i="15"/>
  <c r="B26897" i="15"/>
  <c r="C26897" i="15"/>
  <c r="B26923" i="15"/>
  <c r="C26923" i="15"/>
  <c r="B26949" i="15"/>
  <c r="C26949" i="15"/>
  <c r="B26975" i="15"/>
  <c r="C26975" i="15"/>
  <c r="B27001" i="15"/>
  <c r="C27001" i="15"/>
  <c r="B27027" i="15"/>
  <c r="C27027" i="15"/>
  <c r="B27053" i="15"/>
  <c r="C27053" i="15"/>
  <c r="B27079" i="15"/>
  <c r="C27079" i="15"/>
  <c r="B27105" i="15"/>
  <c r="C27105" i="15"/>
  <c r="B27131" i="15"/>
  <c r="C27131" i="15"/>
  <c r="B27157" i="15"/>
  <c r="C27157" i="15"/>
  <c r="B27183" i="15"/>
  <c r="C27183" i="15"/>
  <c r="B27209" i="15"/>
  <c r="C27209" i="15"/>
  <c r="B27235" i="15"/>
  <c r="C27235" i="15"/>
  <c r="B27261" i="15"/>
  <c r="C27261" i="15"/>
  <c r="B27287" i="15"/>
  <c r="C27287" i="15"/>
  <c r="B27313" i="15"/>
  <c r="C27313" i="15"/>
  <c r="B27339" i="15"/>
  <c r="C27339" i="15"/>
  <c r="B27365" i="15"/>
  <c r="C27365" i="15"/>
  <c r="B27391" i="15"/>
  <c r="C27391" i="15"/>
  <c r="B27417" i="15"/>
  <c r="C27417" i="15"/>
  <c r="B27443" i="15"/>
  <c r="C27443" i="15"/>
  <c r="B27469" i="15"/>
  <c r="C27469" i="15"/>
  <c r="B27495" i="15"/>
  <c r="C27495" i="15"/>
  <c r="B27521" i="15"/>
  <c r="C27521" i="15"/>
  <c r="B27547" i="15"/>
  <c r="C27547" i="15"/>
  <c r="B27573" i="15"/>
  <c r="C27573" i="15"/>
  <c r="B27599" i="15"/>
  <c r="C27599" i="15"/>
  <c r="B27625" i="15"/>
  <c r="C27625" i="15"/>
  <c r="B27651" i="15"/>
  <c r="C27651" i="15"/>
  <c r="B27677" i="15"/>
  <c r="C27677" i="15"/>
  <c r="B27703" i="15"/>
  <c r="C27703" i="15"/>
  <c r="B27729" i="15"/>
  <c r="C27729" i="15"/>
  <c r="B27755" i="15"/>
  <c r="C27755" i="15"/>
  <c r="B27781" i="15"/>
  <c r="C27781" i="15"/>
  <c r="B27807" i="15"/>
  <c r="C27807" i="15"/>
  <c r="B27833" i="15"/>
  <c r="C27833" i="15"/>
  <c r="B27859" i="15"/>
  <c r="C27859" i="15"/>
  <c r="B27885" i="15"/>
  <c r="C27885" i="15"/>
  <c r="B14" i="15"/>
  <c r="C14" i="15"/>
  <c r="B40" i="15"/>
  <c r="C40" i="15"/>
  <c r="B66" i="15"/>
  <c r="C66" i="15"/>
  <c r="B92" i="15"/>
  <c r="C92" i="15"/>
  <c r="B118" i="15"/>
  <c r="C118" i="15"/>
  <c r="B144" i="15"/>
  <c r="C144" i="15"/>
  <c r="B170" i="15"/>
  <c r="C170" i="15"/>
  <c r="B196" i="15"/>
  <c r="C196" i="15"/>
  <c r="B222" i="15"/>
  <c r="C222" i="15"/>
  <c r="B248" i="15"/>
  <c r="C248" i="15"/>
  <c r="B274" i="15"/>
  <c r="C274" i="15"/>
  <c r="B300" i="15"/>
  <c r="C300" i="15"/>
  <c r="B326" i="15"/>
  <c r="C326" i="15"/>
  <c r="B352" i="15"/>
  <c r="C352" i="15"/>
  <c r="B378" i="15"/>
  <c r="C378" i="15"/>
  <c r="B404" i="15"/>
  <c r="C404" i="15"/>
  <c r="B430" i="15"/>
  <c r="C430" i="15"/>
  <c r="B456" i="15"/>
  <c r="C456" i="15"/>
  <c r="B482" i="15"/>
  <c r="C482" i="15"/>
  <c r="B508" i="15"/>
  <c r="C508" i="15"/>
  <c r="B534" i="15"/>
  <c r="C534" i="15"/>
  <c r="B560" i="15"/>
  <c r="C560" i="15"/>
  <c r="B586" i="15"/>
  <c r="C586" i="15"/>
  <c r="B612" i="15"/>
  <c r="C612" i="15"/>
  <c r="B638" i="15"/>
  <c r="C638" i="15"/>
  <c r="B664" i="15"/>
  <c r="C664" i="15"/>
  <c r="B690" i="15"/>
  <c r="C690" i="15"/>
  <c r="B716" i="15"/>
  <c r="C716" i="15"/>
  <c r="B742" i="15"/>
  <c r="C742" i="15"/>
  <c r="B768" i="15"/>
  <c r="C768" i="15"/>
  <c r="B794" i="15"/>
  <c r="C794" i="15"/>
  <c r="B820" i="15"/>
  <c r="C820" i="15"/>
  <c r="B846" i="15"/>
  <c r="C846" i="15"/>
  <c r="B872" i="15"/>
  <c r="C872" i="15"/>
  <c r="B898" i="15"/>
  <c r="C898" i="15"/>
  <c r="B924" i="15"/>
  <c r="C924" i="15"/>
  <c r="B950" i="15"/>
  <c r="C950" i="15"/>
  <c r="B976" i="15"/>
  <c r="C976" i="15"/>
  <c r="B1002" i="15"/>
  <c r="C1002" i="15"/>
  <c r="B1028" i="15"/>
  <c r="C1028" i="15"/>
  <c r="B1054" i="15"/>
  <c r="C1054" i="15"/>
  <c r="B1080" i="15"/>
  <c r="C1080" i="15"/>
  <c r="B1106" i="15"/>
  <c r="C1106" i="15"/>
  <c r="B1132" i="15"/>
  <c r="C1132" i="15"/>
  <c r="B1158" i="15"/>
  <c r="C1158" i="15"/>
  <c r="B1184" i="15"/>
  <c r="C1184" i="15"/>
  <c r="B1210" i="15"/>
  <c r="C1210" i="15"/>
  <c r="B1236" i="15"/>
  <c r="C1236" i="15"/>
  <c r="B1262" i="15"/>
  <c r="C1262" i="15"/>
  <c r="B1288" i="15"/>
  <c r="C1288" i="15"/>
  <c r="B1314" i="15"/>
  <c r="C1314" i="15"/>
  <c r="B1340" i="15"/>
  <c r="C1340" i="15"/>
  <c r="B1366" i="15"/>
  <c r="C1366" i="15"/>
  <c r="B1392" i="15"/>
  <c r="C1392" i="15"/>
  <c r="B1418" i="15"/>
  <c r="C1418" i="15"/>
  <c r="B1444" i="15"/>
  <c r="C1444" i="15"/>
  <c r="B1470" i="15"/>
  <c r="C1470" i="15"/>
  <c r="B1496" i="15"/>
  <c r="C1496" i="15"/>
  <c r="B1522" i="15"/>
  <c r="C1522" i="15"/>
  <c r="B1548" i="15"/>
  <c r="C1548" i="15"/>
  <c r="B1574" i="15"/>
  <c r="C1574" i="15"/>
  <c r="B1600" i="15"/>
  <c r="C1600" i="15"/>
  <c r="B1626" i="15"/>
  <c r="C1626" i="15"/>
  <c r="B1652" i="15"/>
  <c r="C1652" i="15"/>
  <c r="B1678" i="15"/>
  <c r="C1678" i="15"/>
  <c r="B1704" i="15"/>
  <c r="C1704" i="15"/>
  <c r="B1730" i="15"/>
  <c r="C1730" i="15"/>
  <c r="B1756" i="15"/>
  <c r="C1756" i="15"/>
  <c r="B1782" i="15"/>
  <c r="C1782" i="15"/>
  <c r="B1808" i="15"/>
  <c r="C1808" i="15"/>
  <c r="B1834" i="15"/>
  <c r="C1834" i="15"/>
  <c r="B1860" i="15"/>
  <c r="C1860" i="15"/>
  <c r="B1886" i="15"/>
  <c r="C1886" i="15"/>
  <c r="B1912" i="15"/>
  <c r="C1912" i="15"/>
  <c r="B1938" i="15"/>
  <c r="C1938" i="15"/>
  <c r="B1964" i="15"/>
  <c r="C1964" i="15"/>
  <c r="B1990" i="15"/>
  <c r="C1990" i="15"/>
  <c r="B2016" i="15"/>
  <c r="C2016" i="15"/>
  <c r="B2042" i="15"/>
  <c r="C2042" i="15"/>
  <c r="B2068" i="15"/>
  <c r="C2068" i="15"/>
  <c r="B2094" i="15"/>
  <c r="C2094" i="15"/>
  <c r="B2120" i="15"/>
  <c r="C2120" i="15"/>
  <c r="B2146" i="15"/>
  <c r="C2146" i="15"/>
  <c r="B2172" i="15"/>
  <c r="C2172" i="15"/>
  <c r="B2198" i="15"/>
  <c r="C2198" i="15"/>
  <c r="B2224" i="15"/>
  <c r="C2224" i="15"/>
  <c r="B2250" i="15"/>
  <c r="C2250" i="15"/>
  <c r="B2276" i="15"/>
  <c r="C2276" i="15"/>
  <c r="B2302" i="15"/>
  <c r="C2302" i="15"/>
  <c r="B2328" i="15"/>
  <c r="C2328" i="15"/>
  <c r="B2354" i="15"/>
  <c r="C2354" i="15"/>
  <c r="B2380" i="15"/>
  <c r="C2380" i="15"/>
  <c r="B2406" i="15"/>
  <c r="C2406" i="15"/>
  <c r="B2432" i="15"/>
  <c r="C2432" i="15"/>
  <c r="B2458" i="15"/>
  <c r="C2458" i="15"/>
  <c r="B2484" i="15"/>
  <c r="C2484" i="15"/>
  <c r="B2510" i="15"/>
  <c r="C2510" i="15"/>
  <c r="B2536" i="15"/>
  <c r="C2536" i="15"/>
  <c r="B2562" i="15"/>
  <c r="C2562" i="15"/>
  <c r="B2588" i="15"/>
  <c r="C2588" i="15"/>
  <c r="B2614" i="15"/>
  <c r="C2614" i="15"/>
  <c r="B2640" i="15"/>
  <c r="C2640" i="15"/>
  <c r="B2666" i="15"/>
  <c r="C2666" i="15"/>
  <c r="B2692" i="15"/>
  <c r="C2692" i="15"/>
  <c r="B2718" i="15"/>
  <c r="C2718" i="15"/>
  <c r="B2744" i="15"/>
  <c r="C2744" i="15"/>
  <c r="B2770" i="15"/>
  <c r="C2770" i="15"/>
  <c r="B2796" i="15"/>
  <c r="C2796" i="15"/>
  <c r="B2822" i="15"/>
  <c r="C2822" i="15"/>
  <c r="B2848" i="15"/>
  <c r="C2848" i="15"/>
  <c r="B2874" i="15"/>
  <c r="C2874" i="15"/>
  <c r="B2900" i="15"/>
  <c r="C2900" i="15"/>
  <c r="B2926" i="15"/>
  <c r="C2926" i="15"/>
  <c r="B2952" i="15"/>
  <c r="C2952" i="15"/>
  <c r="B2978" i="15"/>
  <c r="C2978" i="15"/>
  <c r="B3004" i="15"/>
  <c r="C3004" i="15"/>
  <c r="B3030" i="15"/>
  <c r="C3030" i="15"/>
  <c r="B3056" i="15"/>
  <c r="C3056" i="15"/>
  <c r="B3082" i="15"/>
  <c r="C3082" i="15"/>
  <c r="B3108" i="15"/>
  <c r="C3108" i="15"/>
  <c r="B3134" i="15"/>
  <c r="C3134" i="15"/>
  <c r="B3160" i="15"/>
  <c r="C3160" i="15"/>
  <c r="B3186" i="15"/>
  <c r="C3186" i="15"/>
  <c r="B3212" i="15"/>
  <c r="C3212" i="15"/>
  <c r="B3238" i="15"/>
  <c r="C3238" i="15"/>
  <c r="B3264" i="15"/>
  <c r="C3264" i="15"/>
  <c r="B3290" i="15"/>
  <c r="C3290" i="15"/>
  <c r="B3316" i="15"/>
  <c r="C3316" i="15"/>
  <c r="B3342" i="15"/>
  <c r="C3342" i="15"/>
  <c r="B3368" i="15"/>
  <c r="C3368" i="15"/>
  <c r="B3394" i="15"/>
  <c r="C3394" i="15"/>
  <c r="B3420" i="15"/>
  <c r="C3420" i="15"/>
  <c r="B3446" i="15"/>
  <c r="C3446" i="15"/>
  <c r="B3472" i="15"/>
  <c r="C3472" i="15"/>
  <c r="B3498" i="15"/>
  <c r="C3498" i="15"/>
  <c r="B3524" i="15"/>
  <c r="C3524" i="15"/>
  <c r="B3550" i="15"/>
  <c r="C3550" i="15"/>
  <c r="B3576" i="15"/>
  <c r="C3576" i="15"/>
  <c r="B3602" i="15"/>
  <c r="C3602" i="15"/>
  <c r="B3628" i="15"/>
  <c r="C3628" i="15"/>
  <c r="B3654" i="15"/>
  <c r="C3654" i="15"/>
  <c r="B3680" i="15"/>
  <c r="C3680" i="15"/>
  <c r="B3706" i="15"/>
  <c r="C3706" i="15"/>
  <c r="B3732" i="15"/>
  <c r="C3732" i="15"/>
  <c r="B3758" i="15"/>
  <c r="C3758" i="15"/>
  <c r="B3784" i="15"/>
  <c r="C3784" i="15"/>
  <c r="B3810" i="15"/>
  <c r="C3810" i="15"/>
  <c r="B3836" i="15"/>
  <c r="C3836" i="15"/>
  <c r="B3862" i="15"/>
  <c r="C3862" i="15"/>
  <c r="B3888" i="15"/>
  <c r="C3888" i="15"/>
  <c r="B3914" i="15"/>
  <c r="C3914" i="15"/>
  <c r="B3940" i="15"/>
  <c r="C3940" i="15"/>
  <c r="B3966" i="15"/>
  <c r="C3966" i="15"/>
  <c r="B3992" i="15"/>
  <c r="C3992" i="15"/>
  <c r="B4018" i="15"/>
  <c r="C4018" i="15"/>
  <c r="B4044" i="15"/>
  <c r="C4044" i="15"/>
  <c r="B4070" i="15"/>
  <c r="C4070" i="15"/>
  <c r="B4096" i="15"/>
  <c r="C4096" i="15"/>
  <c r="B4122" i="15"/>
  <c r="C4122" i="15"/>
  <c r="B4148" i="15"/>
  <c r="C4148" i="15"/>
  <c r="B4174" i="15"/>
  <c r="C4174" i="15"/>
  <c r="B4200" i="15"/>
  <c r="C4200" i="15"/>
  <c r="B4226" i="15"/>
  <c r="C4226" i="15"/>
  <c r="B4252" i="15"/>
  <c r="C4252" i="15"/>
  <c r="B4278" i="15"/>
  <c r="C4278" i="15"/>
  <c r="B4304" i="15"/>
  <c r="C4304" i="15"/>
  <c r="B4330" i="15"/>
  <c r="C4330" i="15"/>
  <c r="B4356" i="15"/>
  <c r="C4356" i="15"/>
  <c r="B4382" i="15"/>
  <c r="C4382" i="15"/>
  <c r="B4408" i="15"/>
  <c r="C4408" i="15"/>
  <c r="B4434" i="15"/>
  <c r="C4434" i="15"/>
  <c r="B4460" i="15"/>
  <c r="C4460" i="15"/>
  <c r="B4486" i="15"/>
  <c r="C4486" i="15"/>
  <c r="B4512" i="15"/>
  <c r="C4512" i="15"/>
  <c r="B4538" i="15"/>
  <c r="C4538" i="15"/>
  <c r="B4564" i="15"/>
  <c r="C4564" i="15"/>
  <c r="B4590" i="15"/>
  <c r="C4590" i="15"/>
  <c r="B4616" i="15"/>
  <c r="C4616" i="15"/>
  <c r="B4642" i="15"/>
  <c r="C4642" i="15"/>
  <c r="B4668" i="15"/>
  <c r="C4668" i="15"/>
  <c r="B4694" i="15"/>
  <c r="C4694" i="15"/>
  <c r="B4720" i="15"/>
  <c r="C4720" i="15"/>
  <c r="B4746" i="15"/>
  <c r="C4746" i="15"/>
  <c r="B4772" i="15"/>
  <c r="C4772" i="15"/>
  <c r="B4798" i="15"/>
  <c r="C4798" i="15"/>
  <c r="B4824" i="15"/>
  <c r="C4824" i="15"/>
  <c r="B4850" i="15"/>
  <c r="C4850" i="15"/>
  <c r="B4876" i="15"/>
  <c r="C4876" i="15"/>
  <c r="B4902" i="15"/>
  <c r="C4902" i="15"/>
  <c r="B4928" i="15"/>
  <c r="C4928" i="15"/>
  <c r="B4954" i="15"/>
  <c r="C4954" i="15"/>
  <c r="B4980" i="15"/>
  <c r="C4980" i="15"/>
  <c r="B5006" i="15"/>
  <c r="C5006" i="15"/>
  <c r="B5032" i="15"/>
  <c r="C5032" i="15"/>
  <c r="B5058" i="15"/>
  <c r="C5058" i="15"/>
  <c r="B5084" i="15"/>
  <c r="C5084" i="15"/>
  <c r="B5110" i="15"/>
  <c r="C5110" i="15"/>
  <c r="B5136" i="15"/>
  <c r="C5136" i="15"/>
  <c r="B5162" i="15"/>
  <c r="C5162" i="15"/>
  <c r="B5188" i="15"/>
  <c r="C5188" i="15"/>
  <c r="B5214" i="15"/>
  <c r="C5214" i="15"/>
  <c r="B5240" i="15"/>
  <c r="C5240" i="15"/>
  <c r="B5266" i="15"/>
  <c r="C5266" i="15"/>
  <c r="B5292" i="15"/>
  <c r="C5292" i="15"/>
  <c r="B5318" i="15"/>
  <c r="C5318" i="15"/>
  <c r="B5344" i="15"/>
  <c r="C5344" i="15"/>
  <c r="B5370" i="15"/>
  <c r="C5370" i="15"/>
  <c r="B5396" i="15"/>
  <c r="C5396" i="15"/>
  <c r="B5422" i="15"/>
  <c r="C5422" i="15"/>
  <c r="B5448" i="15"/>
  <c r="C5448" i="15"/>
  <c r="B5474" i="15"/>
  <c r="C5474" i="15"/>
  <c r="B5500" i="15"/>
  <c r="C5500" i="15"/>
  <c r="B5526" i="15"/>
  <c r="C5526" i="15"/>
  <c r="B5552" i="15"/>
  <c r="C5552" i="15"/>
  <c r="B5578" i="15"/>
  <c r="C5578" i="15"/>
  <c r="B5604" i="15"/>
  <c r="C5604" i="15"/>
  <c r="B5630" i="15"/>
  <c r="C5630" i="15"/>
  <c r="B5656" i="15"/>
  <c r="C5656" i="15"/>
  <c r="B5682" i="15"/>
  <c r="C5682" i="15"/>
  <c r="B5708" i="15"/>
  <c r="C5708" i="15"/>
  <c r="B5734" i="15"/>
  <c r="C5734" i="15"/>
  <c r="B5760" i="15"/>
  <c r="C5760" i="15"/>
  <c r="B5786" i="15"/>
  <c r="C5786" i="15"/>
  <c r="B5812" i="15"/>
  <c r="C5812" i="15"/>
  <c r="B5838" i="15"/>
  <c r="C5838" i="15"/>
  <c r="B5864" i="15"/>
  <c r="C5864" i="15"/>
  <c r="B5890" i="15"/>
  <c r="C5890" i="15"/>
  <c r="B5916" i="15"/>
  <c r="C5916" i="15"/>
  <c r="B5942" i="15"/>
  <c r="C5942" i="15"/>
  <c r="B5968" i="15"/>
  <c r="C5968" i="15"/>
  <c r="B5994" i="15"/>
  <c r="C5994" i="15"/>
  <c r="B6020" i="15"/>
  <c r="C6020" i="15"/>
  <c r="B6046" i="15"/>
  <c r="C6046" i="15"/>
  <c r="B6072" i="15"/>
  <c r="C6072" i="15"/>
  <c r="B6098" i="15"/>
  <c r="C6098" i="15"/>
  <c r="B6124" i="15"/>
  <c r="C6124" i="15"/>
  <c r="B6150" i="15"/>
  <c r="C6150" i="15"/>
  <c r="B6176" i="15"/>
  <c r="C6176" i="15"/>
  <c r="B6202" i="15"/>
  <c r="C6202" i="15"/>
  <c r="B6228" i="15"/>
  <c r="C6228" i="15"/>
  <c r="B6254" i="15"/>
  <c r="C6254" i="15"/>
  <c r="B6280" i="15"/>
  <c r="C6280" i="15"/>
  <c r="B6306" i="15"/>
  <c r="C6306" i="15"/>
  <c r="B6332" i="15"/>
  <c r="C6332" i="15"/>
  <c r="B6358" i="15"/>
  <c r="C6358" i="15"/>
  <c r="B6384" i="15"/>
  <c r="C6384" i="15"/>
  <c r="B6410" i="15"/>
  <c r="C6410" i="15"/>
  <c r="B6436" i="15"/>
  <c r="C6436" i="15"/>
  <c r="B6462" i="15"/>
  <c r="C6462" i="15"/>
  <c r="B6488" i="15"/>
  <c r="C6488" i="15"/>
  <c r="B6514" i="15"/>
  <c r="C6514" i="15"/>
  <c r="B6540" i="15"/>
  <c r="C6540" i="15"/>
  <c r="B6566" i="15"/>
  <c r="C6566" i="15"/>
  <c r="B6592" i="15"/>
  <c r="C6592" i="15"/>
  <c r="B6618" i="15"/>
  <c r="C6618" i="15"/>
  <c r="B6644" i="15"/>
  <c r="C6644" i="15"/>
  <c r="B6670" i="15"/>
  <c r="C6670" i="15"/>
  <c r="B6696" i="15"/>
  <c r="C6696" i="15"/>
  <c r="B6722" i="15"/>
  <c r="C6722" i="15"/>
  <c r="B6748" i="15"/>
  <c r="C6748" i="15"/>
  <c r="B6774" i="15"/>
  <c r="C6774" i="15"/>
  <c r="B6800" i="15"/>
  <c r="C6800" i="15"/>
  <c r="B6826" i="15"/>
  <c r="C6826" i="15"/>
  <c r="B6852" i="15"/>
  <c r="C6852" i="15"/>
  <c r="B6878" i="15"/>
  <c r="C6878" i="15"/>
  <c r="B6904" i="15"/>
  <c r="C6904" i="15"/>
  <c r="B6930" i="15"/>
  <c r="C6930" i="15"/>
  <c r="B6956" i="15"/>
  <c r="C6956" i="15"/>
  <c r="B6982" i="15"/>
  <c r="C6982" i="15"/>
  <c r="B7008" i="15"/>
  <c r="C7008" i="15"/>
  <c r="B7034" i="15"/>
  <c r="C7034" i="15"/>
  <c r="B7060" i="15"/>
  <c r="C7060" i="15"/>
  <c r="B7086" i="15"/>
  <c r="C7086" i="15"/>
  <c r="B7112" i="15"/>
  <c r="C7112" i="15"/>
  <c r="B7138" i="15"/>
  <c r="C7138" i="15"/>
  <c r="B7164" i="15"/>
  <c r="C7164" i="15"/>
  <c r="B7190" i="15"/>
  <c r="C7190" i="15"/>
  <c r="B7216" i="15"/>
  <c r="C7216" i="15"/>
  <c r="B7242" i="15"/>
  <c r="C7242" i="15"/>
  <c r="B7268" i="15"/>
  <c r="C7268" i="15"/>
  <c r="B7294" i="15"/>
  <c r="C7294" i="15"/>
  <c r="B7320" i="15"/>
  <c r="C7320" i="15"/>
  <c r="B7346" i="15"/>
  <c r="C7346" i="15"/>
  <c r="B7372" i="15"/>
  <c r="C7372" i="15"/>
  <c r="B7398" i="15"/>
  <c r="C7398" i="15"/>
  <c r="B7424" i="15"/>
  <c r="C7424" i="15"/>
  <c r="B7450" i="15"/>
  <c r="C7450" i="15"/>
  <c r="B7476" i="15"/>
  <c r="C7476" i="15"/>
  <c r="B7502" i="15"/>
  <c r="C7502" i="15"/>
  <c r="B7528" i="15"/>
  <c r="C7528" i="15"/>
  <c r="B7554" i="15"/>
  <c r="C7554" i="15"/>
  <c r="B7580" i="15"/>
  <c r="C7580" i="15"/>
  <c r="B7606" i="15"/>
  <c r="C7606" i="15"/>
  <c r="B7632" i="15"/>
  <c r="C7632" i="15"/>
  <c r="B7658" i="15"/>
  <c r="C7658" i="15"/>
  <c r="B7684" i="15"/>
  <c r="C7684" i="15"/>
  <c r="B7710" i="15"/>
  <c r="C7710" i="15"/>
  <c r="B7736" i="15"/>
  <c r="C7736" i="15"/>
  <c r="B7762" i="15"/>
  <c r="C7762" i="15"/>
  <c r="B7788" i="15"/>
  <c r="C7788" i="15"/>
  <c r="B7814" i="15"/>
  <c r="C7814" i="15"/>
  <c r="B7840" i="15"/>
  <c r="C7840" i="15"/>
  <c r="B7866" i="15"/>
  <c r="C7866" i="15"/>
  <c r="B7892" i="15"/>
  <c r="C7892" i="15"/>
  <c r="B7918" i="15"/>
  <c r="C7918" i="15"/>
  <c r="B7944" i="15"/>
  <c r="C7944" i="15"/>
  <c r="B7970" i="15"/>
  <c r="C7970" i="15"/>
  <c r="B7996" i="15"/>
  <c r="C7996" i="15"/>
  <c r="B8022" i="15"/>
  <c r="C8022" i="15"/>
  <c r="B8048" i="15"/>
  <c r="C8048" i="15"/>
  <c r="B8074" i="15"/>
  <c r="C8074" i="15"/>
  <c r="B8100" i="15"/>
  <c r="C8100" i="15"/>
  <c r="B8126" i="15"/>
  <c r="C8126" i="15"/>
  <c r="B8152" i="15"/>
  <c r="C8152" i="15"/>
  <c r="B8178" i="15"/>
  <c r="C8178" i="15"/>
  <c r="B8204" i="15"/>
  <c r="C8204" i="15"/>
  <c r="B8230" i="15"/>
  <c r="C8230" i="15"/>
  <c r="B8256" i="15"/>
  <c r="C8256" i="15"/>
  <c r="B8282" i="15"/>
  <c r="C8282" i="15"/>
  <c r="B8308" i="15"/>
  <c r="C8308" i="15"/>
  <c r="B8334" i="15"/>
  <c r="C8334" i="15"/>
  <c r="B8360" i="15"/>
  <c r="C8360" i="15"/>
  <c r="B8386" i="15"/>
  <c r="C8386" i="15"/>
  <c r="B8412" i="15"/>
  <c r="C8412" i="15"/>
  <c r="B8438" i="15"/>
  <c r="C8438" i="15"/>
  <c r="B8464" i="15"/>
  <c r="C8464" i="15"/>
  <c r="B8490" i="15"/>
  <c r="C8490" i="15"/>
  <c r="B8516" i="15"/>
  <c r="C8516" i="15"/>
  <c r="B8542" i="15"/>
  <c r="C8542" i="15"/>
  <c r="B8568" i="15"/>
  <c r="C8568" i="15"/>
  <c r="B8594" i="15"/>
  <c r="C8594" i="15"/>
  <c r="B8620" i="15"/>
  <c r="C8620" i="15"/>
  <c r="B8646" i="15"/>
  <c r="C8646" i="15"/>
  <c r="B8672" i="15"/>
  <c r="C8672" i="15"/>
  <c r="B8698" i="15"/>
  <c r="C8698" i="15"/>
  <c r="B8724" i="15"/>
  <c r="C8724" i="15"/>
  <c r="B8750" i="15"/>
  <c r="C8750" i="15"/>
  <c r="B8776" i="15"/>
  <c r="C8776" i="15"/>
  <c r="B8802" i="15"/>
  <c r="C8802" i="15"/>
  <c r="B8828" i="15"/>
  <c r="C8828" i="15"/>
  <c r="B8854" i="15"/>
  <c r="C8854" i="15"/>
  <c r="B8880" i="15"/>
  <c r="C8880" i="15"/>
  <c r="B8906" i="15"/>
  <c r="C8906" i="15"/>
  <c r="B8932" i="15"/>
  <c r="C8932" i="15"/>
  <c r="B8958" i="15"/>
  <c r="C8958" i="15"/>
  <c r="B8984" i="15"/>
  <c r="C8984" i="15"/>
  <c r="B9010" i="15"/>
  <c r="C9010" i="15"/>
  <c r="B9036" i="15"/>
  <c r="C9036" i="15"/>
  <c r="B9062" i="15"/>
  <c r="C9062" i="15"/>
  <c r="B9088" i="15"/>
  <c r="C9088" i="15"/>
  <c r="B9114" i="15"/>
  <c r="C9114" i="15"/>
  <c r="B9140" i="15"/>
  <c r="C9140" i="15"/>
  <c r="B9166" i="15"/>
  <c r="C9166" i="15"/>
  <c r="B9192" i="15"/>
  <c r="C9192" i="15"/>
  <c r="B9218" i="15"/>
  <c r="C9218" i="15"/>
  <c r="B9244" i="15"/>
  <c r="C9244" i="15"/>
  <c r="B9270" i="15"/>
  <c r="C9270" i="15"/>
  <c r="B9296" i="15"/>
  <c r="C9296" i="15"/>
  <c r="B9322" i="15"/>
  <c r="C9322" i="15"/>
  <c r="B9348" i="15"/>
  <c r="C9348" i="15"/>
  <c r="B9374" i="15"/>
  <c r="C9374" i="15"/>
  <c r="B9400" i="15"/>
  <c r="C9400" i="15"/>
  <c r="B9426" i="15"/>
  <c r="C9426" i="15"/>
  <c r="B9452" i="15"/>
  <c r="C9452" i="15"/>
  <c r="B9478" i="15"/>
  <c r="C9478" i="15"/>
  <c r="B9504" i="15"/>
  <c r="C9504" i="15"/>
  <c r="B9530" i="15"/>
  <c r="C9530" i="15"/>
  <c r="B9556" i="15"/>
  <c r="C9556" i="15"/>
  <c r="B9582" i="15"/>
  <c r="C9582" i="15"/>
  <c r="B9608" i="15"/>
  <c r="C9608" i="15"/>
  <c r="B9634" i="15"/>
  <c r="C9634" i="15"/>
  <c r="B9660" i="15"/>
  <c r="C9660" i="15"/>
  <c r="B9686" i="15"/>
  <c r="C9686" i="15"/>
  <c r="B9712" i="15"/>
  <c r="C9712" i="15"/>
  <c r="B9738" i="15"/>
  <c r="C9738" i="15"/>
  <c r="B9764" i="15"/>
  <c r="C9764" i="15"/>
  <c r="B9790" i="15"/>
  <c r="C9790" i="15"/>
  <c r="B9816" i="15"/>
  <c r="C9816" i="15"/>
  <c r="B9842" i="15"/>
  <c r="C9842" i="15"/>
  <c r="B9868" i="15"/>
  <c r="C9868" i="15"/>
  <c r="B9894" i="15"/>
  <c r="C9894" i="15"/>
  <c r="B9920" i="15"/>
  <c r="C9920" i="15"/>
  <c r="B9946" i="15"/>
  <c r="C9946" i="15"/>
  <c r="B9972" i="15"/>
  <c r="C9972" i="15"/>
  <c r="B9998" i="15"/>
  <c r="C9998" i="15"/>
  <c r="B10024" i="15"/>
  <c r="C10024" i="15"/>
  <c r="B10050" i="15"/>
  <c r="C10050" i="15"/>
  <c r="B10076" i="15"/>
  <c r="C10076" i="15"/>
  <c r="B10102" i="15"/>
  <c r="C10102" i="15"/>
  <c r="B10128" i="15"/>
  <c r="C10128" i="15"/>
  <c r="B10154" i="15"/>
  <c r="C10154" i="15"/>
  <c r="B10180" i="15"/>
  <c r="C10180" i="15"/>
  <c r="B10206" i="15"/>
  <c r="C10206" i="15"/>
  <c r="B10232" i="15"/>
  <c r="C10232" i="15"/>
  <c r="B10258" i="15"/>
  <c r="C10258" i="15"/>
  <c r="B10284" i="15"/>
  <c r="C10284" i="15"/>
  <c r="B10310" i="15"/>
  <c r="C10310" i="15"/>
  <c r="B10336" i="15"/>
  <c r="C10336" i="15"/>
  <c r="B10362" i="15"/>
  <c r="C10362" i="15"/>
  <c r="B10388" i="15"/>
  <c r="C10388" i="15"/>
  <c r="B10414" i="15"/>
  <c r="C10414" i="15"/>
  <c r="B10440" i="15"/>
  <c r="C10440" i="15"/>
  <c r="B10466" i="15"/>
  <c r="C10466" i="15"/>
  <c r="B10492" i="15"/>
  <c r="C10492" i="15"/>
  <c r="B10518" i="15"/>
  <c r="C10518" i="15"/>
  <c r="B10544" i="15"/>
  <c r="C10544" i="15"/>
  <c r="B10570" i="15"/>
  <c r="C10570" i="15"/>
  <c r="B10596" i="15"/>
  <c r="C10596" i="15"/>
  <c r="B10622" i="15"/>
  <c r="C10622" i="15"/>
  <c r="B10648" i="15"/>
  <c r="C10648" i="15"/>
  <c r="B10674" i="15"/>
  <c r="C10674" i="15"/>
  <c r="B10700" i="15"/>
  <c r="C10700" i="15"/>
  <c r="B10726" i="15"/>
  <c r="C10726" i="15"/>
  <c r="B10752" i="15"/>
  <c r="C10752" i="15"/>
  <c r="B10778" i="15"/>
  <c r="C10778" i="15"/>
  <c r="B10804" i="15"/>
  <c r="C10804" i="15"/>
  <c r="B10830" i="15"/>
  <c r="C10830" i="15"/>
  <c r="B10856" i="15"/>
  <c r="C10856" i="15"/>
  <c r="B10882" i="15"/>
  <c r="C10882" i="15"/>
  <c r="B10908" i="15"/>
  <c r="C10908" i="15"/>
  <c r="B10934" i="15"/>
  <c r="C10934" i="15"/>
  <c r="B10960" i="15"/>
  <c r="C10960" i="15"/>
  <c r="B10986" i="15"/>
  <c r="C10986" i="15"/>
  <c r="B11012" i="15"/>
  <c r="C11012" i="15"/>
  <c r="B11038" i="15"/>
  <c r="C11038" i="15"/>
  <c r="B11064" i="15"/>
  <c r="C11064" i="15"/>
  <c r="B11090" i="15"/>
  <c r="C11090" i="15"/>
  <c r="B11116" i="15"/>
  <c r="C11116" i="15"/>
  <c r="B11142" i="15"/>
  <c r="C11142" i="15"/>
  <c r="B11168" i="15"/>
  <c r="C11168" i="15"/>
  <c r="B11194" i="15"/>
  <c r="C11194" i="15"/>
  <c r="B11220" i="15"/>
  <c r="C11220" i="15"/>
  <c r="B11246" i="15"/>
  <c r="C11246" i="15"/>
  <c r="B11272" i="15"/>
  <c r="C11272" i="15"/>
  <c r="B11298" i="15"/>
  <c r="C11298" i="15"/>
  <c r="B11324" i="15"/>
  <c r="C11324" i="15"/>
  <c r="B11350" i="15"/>
  <c r="C11350" i="15"/>
  <c r="B11376" i="15"/>
  <c r="C11376" i="15"/>
  <c r="B11402" i="15"/>
  <c r="C11402" i="15"/>
  <c r="B11428" i="15"/>
  <c r="C11428" i="15"/>
  <c r="B11454" i="15"/>
  <c r="C11454" i="15"/>
  <c r="B11480" i="15"/>
  <c r="C11480" i="15"/>
  <c r="B11506" i="15"/>
  <c r="C11506" i="15"/>
  <c r="B11532" i="15"/>
  <c r="C11532" i="15"/>
  <c r="B11558" i="15"/>
  <c r="C11558" i="15"/>
  <c r="B11584" i="15"/>
  <c r="C11584" i="15"/>
  <c r="B11610" i="15"/>
  <c r="C11610" i="15"/>
  <c r="B11636" i="15"/>
  <c r="C11636" i="15"/>
  <c r="B11662" i="15"/>
  <c r="C11662" i="15"/>
  <c r="B11688" i="15"/>
  <c r="C11688" i="15"/>
  <c r="B11714" i="15"/>
  <c r="C11714" i="15"/>
  <c r="B11740" i="15"/>
  <c r="C11740" i="15"/>
  <c r="B11766" i="15"/>
  <c r="C11766" i="15"/>
  <c r="B11792" i="15"/>
  <c r="C11792" i="15"/>
  <c r="B11818" i="15"/>
  <c r="C11818" i="15"/>
  <c r="B11844" i="15"/>
  <c r="C11844" i="15"/>
  <c r="B11870" i="15"/>
  <c r="C11870" i="15"/>
  <c r="B11896" i="15"/>
  <c r="C11896" i="15"/>
  <c r="B11922" i="15"/>
  <c r="C11922" i="15"/>
  <c r="B11948" i="15"/>
  <c r="C11948" i="15"/>
  <c r="B11974" i="15"/>
  <c r="C11974" i="15"/>
  <c r="B12000" i="15"/>
  <c r="C12000" i="15"/>
  <c r="B12026" i="15"/>
  <c r="C12026" i="15"/>
  <c r="B12052" i="15"/>
  <c r="C12052" i="15"/>
  <c r="B12078" i="15"/>
  <c r="C12078" i="15"/>
  <c r="B12104" i="15"/>
  <c r="C12104" i="15"/>
  <c r="B12130" i="15"/>
  <c r="C12130" i="15"/>
  <c r="B12156" i="15"/>
  <c r="C12156" i="15"/>
  <c r="B12182" i="15"/>
  <c r="C12182" i="15"/>
  <c r="B12208" i="15"/>
  <c r="C12208" i="15"/>
  <c r="B12234" i="15"/>
  <c r="C12234" i="15"/>
  <c r="B12260" i="15"/>
  <c r="C12260" i="15"/>
  <c r="B12286" i="15"/>
  <c r="C12286" i="15"/>
  <c r="B12312" i="15"/>
  <c r="C12312" i="15"/>
  <c r="B12338" i="15"/>
  <c r="C12338" i="15"/>
  <c r="B12364" i="15"/>
  <c r="C12364" i="15"/>
  <c r="B12390" i="15"/>
  <c r="C12390" i="15"/>
  <c r="B12416" i="15"/>
  <c r="C12416" i="15"/>
  <c r="B12442" i="15"/>
  <c r="C12442" i="15"/>
  <c r="B12468" i="15"/>
  <c r="C12468" i="15"/>
  <c r="B12494" i="15"/>
  <c r="C12494" i="15"/>
  <c r="B12520" i="15"/>
  <c r="C12520" i="15"/>
  <c r="B12546" i="15"/>
  <c r="C12546" i="15"/>
  <c r="B12572" i="15"/>
  <c r="C12572" i="15"/>
  <c r="B12598" i="15"/>
  <c r="C12598" i="15"/>
  <c r="B12624" i="15"/>
  <c r="C12624" i="15"/>
  <c r="B12650" i="15"/>
  <c r="C12650" i="15"/>
  <c r="B12676" i="15"/>
  <c r="C12676" i="15"/>
  <c r="B12702" i="15"/>
  <c r="C12702" i="15"/>
  <c r="B12728" i="15"/>
  <c r="C12728" i="15"/>
  <c r="B12754" i="15"/>
  <c r="C12754" i="15"/>
  <c r="B12780" i="15"/>
  <c r="C12780" i="15"/>
  <c r="B12806" i="15"/>
  <c r="C12806" i="15"/>
  <c r="B12832" i="15"/>
  <c r="C12832" i="15"/>
  <c r="B12858" i="15"/>
  <c r="C12858" i="15"/>
  <c r="B12884" i="15"/>
  <c r="C12884" i="15"/>
  <c r="B12910" i="15"/>
  <c r="C12910" i="15"/>
  <c r="B12936" i="15"/>
  <c r="C12936" i="15"/>
  <c r="B12962" i="15"/>
  <c r="C12962" i="15"/>
  <c r="B12988" i="15"/>
  <c r="C12988" i="15"/>
  <c r="B13014" i="15"/>
  <c r="C13014" i="15"/>
  <c r="B13040" i="15"/>
  <c r="C13040" i="15"/>
  <c r="B13066" i="15"/>
  <c r="C13066" i="15"/>
  <c r="B13092" i="15"/>
  <c r="C13092" i="15"/>
  <c r="B13118" i="15"/>
  <c r="C13118" i="15"/>
  <c r="B13144" i="15"/>
  <c r="C13144" i="15"/>
  <c r="B13170" i="15"/>
  <c r="C13170" i="15"/>
  <c r="B13196" i="15"/>
  <c r="C13196" i="15"/>
  <c r="B13222" i="15"/>
  <c r="C13222" i="15"/>
  <c r="B13248" i="15"/>
  <c r="C13248" i="15"/>
  <c r="B13274" i="15"/>
  <c r="C13274" i="15"/>
  <c r="B13300" i="15"/>
  <c r="C13300" i="15"/>
  <c r="B13326" i="15"/>
  <c r="C13326" i="15"/>
  <c r="B13352" i="15"/>
  <c r="C13352" i="15"/>
  <c r="B13378" i="15"/>
  <c r="C13378" i="15"/>
  <c r="B13404" i="15"/>
  <c r="C13404" i="15"/>
  <c r="B13430" i="15"/>
  <c r="C13430" i="15"/>
  <c r="B13456" i="15"/>
  <c r="C13456" i="15"/>
  <c r="B13482" i="15"/>
  <c r="C13482" i="15"/>
  <c r="B13508" i="15"/>
  <c r="C13508" i="15"/>
  <c r="B13534" i="15"/>
  <c r="C13534" i="15"/>
  <c r="B13560" i="15"/>
  <c r="C13560" i="15"/>
  <c r="B13586" i="15"/>
  <c r="C13586" i="15"/>
  <c r="B13612" i="15"/>
  <c r="C13612" i="15"/>
  <c r="B13638" i="15"/>
  <c r="C13638" i="15"/>
  <c r="B13664" i="15"/>
  <c r="C13664" i="15"/>
  <c r="B13690" i="15"/>
  <c r="C13690" i="15"/>
  <c r="B13716" i="15"/>
  <c r="C13716" i="15"/>
  <c r="B13742" i="15"/>
  <c r="C13742" i="15"/>
  <c r="B13768" i="15"/>
  <c r="C13768" i="15"/>
  <c r="B13794" i="15"/>
  <c r="C13794" i="15"/>
  <c r="B13820" i="15"/>
  <c r="C13820" i="15"/>
  <c r="B13846" i="15"/>
  <c r="C13846" i="15"/>
  <c r="B13872" i="15"/>
  <c r="C13872" i="15"/>
  <c r="B13898" i="15"/>
  <c r="C13898" i="15"/>
  <c r="B13924" i="15"/>
  <c r="C13924" i="15"/>
  <c r="B13950" i="15"/>
  <c r="C13950" i="15"/>
  <c r="B13976" i="15"/>
  <c r="C13976" i="15"/>
  <c r="B14002" i="15"/>
  <c r="C14002" i="15"/>
  <c r="B14028" i="15"/>
  <c r="C14028" i="15"/>
  <c r="B14054" i="15"/>
  <c r="C14054" i="15"/>
  <c r="B14080" i="15"/>
  <c r="C14080" i="15"/>
  <c r="B14106" i="15"/>
  <c r="C14106" i="15"/>
  <c r="B14132" i="15"/>
  <c r="C14132" i="15"/>
  <c r="B14158" i="15"/>
  <c r="C14158" i="15"/>
  <c r="B14184" i="15"/>
  <c r="C14184" i="15"/>
  <c r="B14210" i="15"/>
  <c r="C14210" i="15"/>
  <c r="B14236" i="15"/>
  <c r="C14236" i="15"/>
  <c r="B14262" i="15"/>
  <c r="C14262" i="15"/>
  <c r="B14288" i="15"/>
  <c r="C14288" i="15"/>
  <c r="B14314" i="15"/>
  <c r="C14314" i="15"/>
  <c r="B14340" i="15"/>
  <c r="C14340" i="15"/>
  <c r="B14366" i="15"/>
  <c r="C14366" i="15"/>
  <c r="B14392" i="15"/>
  <c r="C14392" i="15"/>
  <c r="B14418" i="15"/>
  <c r="C14418" i="15"/>
  <c r="B14444" i="15"/>
  <c r="C14444" i="15"/>
  <c r="B14470" i="15"/>
  <c r="C14470" i="15"/>
  <c r="B14496" i="15"/>
  <c r="C14496" i="15"/>
  <c r="B14522" i="15"/>
  <c r="C14522" i="15"/>
  <c r="B14548" i="15"/>
  <c r="C14548" i="15"/>
  <c r="B14574" i="15"/>
  <c r="C14574" i="15"/>
  <c r="B14600" i="15"/>
  <c r="C14600" i="15"/>
  <c r="B14626" i="15"/>
  <c r="C14626" i="15"/>
  <c r="B14652" i="15"/>
  <c r="C14652" i="15"/>
  <c r="B14678" i="15"/>
  <c r="C14678" i="15"/>
  <c r="B14704" i="15"/>
  <c r="C14704" i="15"/>
  <c r="B14730" i="15"/>
  <c r="C14730" i="15"/>
  <c r="B14756" i="15"/>
  <c r="C14756" i="15"/>
  <c r="B14782" i="15"/>
  <c r="C14782" i="15"/>
  <c r="B14808" i="15"/>
  <c r="C14808" i="15"/>
  <c r="B14834" i="15"/>
  <c r="C14834" i="15"/>
  <c r="B14860" i="15"/>
  <c r="C14860" i="15"/>
  <c r="B14886" i="15"/>
  <c r="C14886" i="15"/>
  <c r="B14912" i="15"/>
  <c r="C14912" i="15"/>
  <c r="B14938" i="15"/>
  <c r="C14938" i="15"/>
  <c r="B14964" i="15"/>
  <c r="C14964" i="15"/>
  <c r="B14990" i="15"/>
  <c r="C14990" i="15"/>
  <c r="B15016" i="15"/>
  <c r="C15016" i="15"/>
  <c r="B15042" i="15"/>
  <c r="C15042" i="15"/>
  <c r="B15068" i="15"/>
  <c r="C15068" i="15"/>
  <c r="B15094" i="15"/>
  <c r="C15094" i="15"/>
  <c r="B15120" i="15"/>
  <c r="C15120" i="15"/>
  <c r="B15146" i="15"/>
  <c r="C15146" i="15"/>
  <c r="B15172" i="15"/>
  <c r="C15172" i="15"/>
  <c r="B15198" i="15"/>
  <c r="C15198" i="15"/>
  <c r="B15224" i="15"/>
  <c r="C15224" i="15"/>
  <c r="B15250" i="15"/>
  <c r="C15250" i="15"/>
  <c r="B15276" i="15"/>
  <c r="C15276" i="15"/>
  <c r="B15302" i="15"/>
  <c r="C15302" i="15"/>
  <c r="B15328" i="15"/>
  <c r="C15328" i="15"/>
  <c r="B15354" i="15"/>
  <c r="C15354" i="15"/>
  <c r="B15380" i="15"/>
  <c r="C15380" i="15"/>
  <c r="B15406" i="15"/>
  <c r="C15406" i="15"/>
  <c r="B15432" i="15"/>
  <c r="C15432" i="15"/>
  <c r="B15458" i="15"/>
  <c r="C15458" i="15"/>
  <c r="B15484" i="15"/>
  <c r="C15484" i="15"/>
  <c r="B15510" i="15"/>
  <c r="C15510" i="15"/>
  <c r="B15536" i="15"/>
  <c r="C15536" i="15"/>
  <c r="B15562" i="15"/>
  <c r="C15562" i="15"/>
  <c r="B15588" i="15"/>
  <c r="C15588" i="15"/>
  <c r="B15614" i="15"/>
  <c r="C15614" i="15"/>
  <c r="B15640" i="15"/>
  <c r="C15640" i="15"/>
  <c r="B15666" i="15"/>
  <c r="C15666" i="15"/>
  <c r="B15692" i="15"/>
  <c r="C15692" i="15"/>
  <c r="B15718" i="15"/>
  <c r="C15718" i="15"/>
  <c r="B15744" i="15"/>
  <c r="C15744" i="15"/>
  <c r="B15770" i="15"/>
  <c r="C15770" i="15"/>
  <c r="B15796" i="15"/>
  <c r="C15796" i="15"/>
  <c r="B15822" i="15"/>
  <c r="C15822" i="15"/>
  <c r="B15848" i="15"/>
  <c r="C15848" i="15"/>
  <c r="B15874" i="15"/>
  <c r="C15874" i="15"/>
  <c r="B15900" i="15"/>
  <c r="C15900" i="15"/>
  <c r="B15926" i="15"/>
  <c r="C15926" i="15"/>
  <c r="B15952" i="15"/>
  <c r="C15952" i="15"/>
  <c r="B15978" i="15"/>
  <c r="C15978" i="15"/>
  <c r="B16004" i="15"/>
  <c r="C16004" i="15"/>
  <c r="B16030" i="15"/>
  <c r="C16030" i="15"/>
  <c r="B16056" i="15"/>
  <c r="C16056" i="15"/>
  <c r="B16082" i="15"/>
  <c r="C16082" i="15"/>
  <c r="B16108" i="15"/>
  <c r="C16108" i="15"/>
  <c r="B16134" i="15"/>
  <c r="C16134" i="15"/>
  <c r="B16160" i="15"/>
  <c r="C16160" i="15"/>
  <c r="B16186" i="15"/>
  <c r="C16186" i="15"/>
  <c r="B16212" i="15"/>
  <c r="C16212" i="15"/>
  <c r="B16238" i="15"/>
  <c r="C16238" i="15"/>
  <c r="B16264" i="15"/>
  <c r="C16264" i="15"/>
  <c r="B16290" i="15"/>
  <c r="C16290" i="15"/>
  <c r="B16316" i="15"/>
  <c r="C16316" i="15"/>
  <c r="B16342" i="15"/>
  <c r="C16342" i="15"/>
  <c r="B16368" i="15"/>
  <c r="C16368" i="15"/>
  <c r="B16394" i="15"/>
  <c r="C16394" i="15"/>
  <c r="B16420" i="15"/>
  <c r="C16420" i="15"/>
  <c r="B16446" i="15"/>
  <c r="C16446" i="15"/>
  <c r="B16472" i="15"/>
  <c r="C16472" i="15"/>
  <c r="B16498" i="15"/>
  <c r="C16498" i="15"/>
  <c r="B16524" i="15"/>
  <c r="C16524" i="15"/>
  <c r="B16550" i="15"/>
  <c r="C16550" i="15"/>
  <c r="B16576" i="15"/>
  <c r="C16576" i="15"/>
  <c r="B16602" i="15"/>
  <c r="C16602" i="15"/>
  <c r="B16628" i="15"/>
  <c r="C16628" i="15"/>
  <c r="B16654" i="15"/>
  <c r="C16654" i="15"/>
  <c r="B16680" i="15"/>
  <c r="C16680" i="15"/>
  <c r="B16706" i="15"/>
  <c r="C16706" i="15"/>
  <c r="B16732" i="15"/>
  <c r="C16732" i="15"/>
  <c r="B16758" i="15"/>
  <c r="C16758" i="15"/>
  <c r="B16784" i="15"/>
  <c r="C16784" i="15"/>
  <c r="B16810" i="15"/>
  <c r="C16810" i="15"/>
  <c r="B16836" i="15"/>
  <c r="C16836" i="15"/>
  <c r="B16862" i="15"/>
  <c r="C16862" i="15"/>
  <c r="B16888" i="15"/>
  <c r="C16888" i="15"/>
  <c r="B16914" i="15"/>
  <c r="C16914" i="15"/>
  <c r="B16940" i="15"/>
  <c r="C16940" i="15"/>
  <c r="B16966" i="15"/>
  <c r="C16966" i="15"/>
  <c r="B16992" i="15"/>
  <c r="C16992" i="15"/>
  <c r="B17018" i="15"/>
  <c r="C17018" i="15"/>
  <c r="B17044" i="15"/>
  <c r="C17044" i="15"/>
  <c r="B17070" i="15"/>
  <c r="C17070" i="15"/>
  <c r="B17096" i="15"/>
  <c r="C17096" i="15"/>
  <c r="B17122" i="15"/>
  <c r="C17122" i="15"/>
  <c r="B17148" i="15"/>
  <c r="C17148" i="15"/>
  <c r="B17174" i="15"/>
  <c r="C17174" i="15"/>
  <c r="B17200" i="15"/>
  <c r="C17200" i="15"/>
  <c r="B17226" i="15"/>
  <c r="C17226" i="15"/>
  <c r="B17252" i="15"/>
  <c r="C17252" i="15"/>
  <c r="B17278" i="15"/>
  <c r="C17278" i="15"/>
  <c r="B17304" i="15"/>
  <c r="C17304" i="15"/>
  <c r="B17330" i="15"/>
  <c r="C17330" i="15"/>
  <c r="B17356" i="15"/>
  <c r="C17356" i="15"/>
  <c r="B17382" i="15"/>
  <c r="C17382" i="15"/>
  <c r="B17408" i="15"/>
  <c r="C17408" i="15"/>
  <c r="B17434" i="15"/>
  <c r="C17434" i="15"/>
  <c r="B17460" i="15"/>
  <c r="C17460" i="15"/>
  <c r="B17486" i="15"/>
  <c r="C17486" i="15"/>
  <c r="B17512" i="15"/>
  <c r="C17512" i="15"/>
  <c r="B17538" i="15"/>
  <c r="C17538" i="15"/>
  <c r="B17564" i="15"/>
  <c r="C17564" i="15"/>
  <c r="B17590" i="15"/>
  <c r="C17590" i="15"/>
  <c r="B17616" i="15"/>
  <c r="C17616" i="15"/>
  <c r="B17642" i="15"/>
  <c r="C17642" i="15"/>
  <c r="B17668" i="15"/>
  <c r="C17668" i="15"/>
  <c r="B17694" i="15"/>
  <c r="C17694" i="15"/>
  <c r="B17720" i="15"/>
  <c r="C17720" i="15"/>
  <c r="B17746" i="15"/>
  <c r="C17746" i="15"/>
  <c r="B17772" i="15"/>
  <c r="C17772" i="15"/>
  <c r="B17798" i="15"/>
  <c r="C17798" i="15"/>
  <c r="B17824" i="15"/>
  <c r="C17824" i="15"/>
  <c r="B17850" i="15"/>
  <c r="C17850" i="15"/>
  <c r="B17876" i="15"/>
  <c r="C17876" i="15"/>
  <c r="B17902" i="15"/>
  <c r="C17902" i="15"/>
  <c r="B17928" i="15"/>
  <c r="C17928" i="15"/>
  <c r="B17954" i="15"/>
  <c r="C17954" i="15"/>
  <c r="B17980" i="15"/>
  <c r="C17980" i="15"/>
  <c r="B18006" i="15"/>
  <c r="C18006" i="15"/>
  <c r="B18032" i="15"/>
  <c r="C18032" i="15"/>
  <c r="B18058" i="15"/>
  <c r="C18058" i="15"/>
  <c r="B18084" i="15"/>
  <c r="C18084" i="15"/>
  <c r="B18110" i="15"/>
  <c r="C18110" i="15"/>
  <c r="B18136" i="15"/>
  <c r="C18136" i="15"/>
  <c r="B18162" i="15"/>
  <c r="C18162" i="15"/>
  <c r="B18188" i="15"/>
  <c r="C18188" i="15"/>
  <c r="B18214" i="15"/>
  <c r="C18214" i="15"/>
  <c r="B18240" i="15"/>
  <c r="C18240" i="15"/>
  <c r="B18266" i="15"/>
  <c r="C18266" i="15"/>
  <c r="B18292" i="15"/>
  <c r="C18292" i="15"/>
  <c r="B18318" i="15"/>
  <c r="C18318" i="15"/>
  <c r="B18344" i="15"/>
  <c r="C18344" i="15"/>
  <c r="B18370" i="15"/>
  <c r="C18370" i="15"/>
  <c r="B18396" i="15"/>
  <c r="C18396" i="15"/>
  <c r="B18422" i="15"/>
  <c r="C18422" i="15"/>
  <c r="B18448" i="15"/>
  <c r="C18448" i="15"/>
  <c r="B18474" i="15"/>
  <c r="C18474" i="15"/>
  <c r="B18500" i="15"/>
  <c r="C18500" i="15"/>
  <c r="B18526" i="15"/>
  <c r="C18526" i="15"/>
  <c r="B18552" i="15"/>
  <c r="C18552" i="15"/>
  <c r="B18578" i="15"/>
  <c r="C18578" i="15"/>
  <c r="B18604" i="15"/>
  <c r="C18604" i="15"/>
  <c r="B18630" i="15"/>
  <c r="C18630" i="15"/>
  <c r="B18656" i="15"/>
  <c r="C18656" i="15"/>
  <c r="B18682" i="15"/>
  <c r="C18682" i="15"/>
  <c r="B18708" i="15"/>
  <c r="C18708" i="15"/>
  <c r="B18734" i="15"/>
  <c r="C18734" i="15"/>
  <c r="B18760" i="15"/>
  <c r="C18760" i="15"/>
  <c r="B18786" i="15"/>
  <c r="C18786" i="15"/>
  <c r="B18812" i="15"/>
  <c r="C18812" i="15"/>
  <c r="B18838" i="15"/>
  <c r="C18838" i="15"/>
  <c r="B18864" i="15"/>
  <c r="C18864" i="15"/>
  <c r="B18890" i="15"/>
  <c r="C18890" i="15"/>
  <c r="B18916" i="15"/>
  <c r="C18916" i="15"/>
  <c r="B18942" i="15"/>
  <c r="C18942" i="15"/>
  <c r="B18968" i="15"/>
  <c r="C18968" i="15"/>
  <c r="B18994" i="15"/>
  <c r="C18994" i="15"/>
  <c r="B19020" i="15"/>
  <c r="C19020" i="15"/>
  <c r="B19046" i="15"/>
  <c r="C19046" i="15"/>
  <c r="B19072" i="15"/>
  <c r="C19072" i="15"/>
  <c r="B19098" i="15"/>
  <c r="C19098" i="15"/>
  <c r="B19124" i="15"/>
  <c r="C19124" i="15"/>
  <c r="B19150" i="15"/>
  <c r="C19150" i="15"/>
  <c r="B19176" i="15"/>
  <c r="C19176" i="15"/>
  <c r="B19202" i="15"/>
  <c r="C19202" i="15"/>
  <c r="B19228" i="15"/>
  <c r="C19228" i="15"/>
  <c r="B19254" i="15"/>
  <c r="C19254" i="15"/>
  <c r="B19280" i="15"/>
  <c r="C19280" i="15"/>
  <c r="B19306" i="15"/>
  <c r="C19306" i="15"/>
  <c r="B19332" i="15"/>
  <c r="C19332" i="15"/>
  <c r="B19358" i="15"/>
  <c r="C19358" i="15"/>
  <c r="B19384" i="15"/>
  <c r="C19384" i="15"/>
  <c r="B19410" i="15"/>
  <c r="C19410" i="15"/>
  <c r="B19436" i="15"/>
  <c r="C19436" i="15"/>
  <c r="B19462" i="15"/>
  <c r="C19462" i="15"/>
  <c r="B19488" i="15"/>
  <c r="C19488" i="15"/>
  <c r="B19514" i="15"/>
  <c r="C19514" i="15"/>
  <c r="B19540" i="15"/>
  <c r="C19540" i="15"/>
  <c r="B19566" i="15"/>
  <c r="C19566" i="15"/>
  <c r="B19592" i="15"/>
  <c r="C19592" i="15"/>
  <c r="B19618" i="15"/>
  <c r="C19618" i="15"/>
  <c r="B19644" i="15"/>
  <c r="C19644" i="15"/>
  <c r="B19670" i="15"/>
  <c r="C19670" i="15"/>
  <c r="B19696" i="15"/>
  <c r="C19696" i="15"/>
  <c r="B19722" i="15"/>
  <c r="C19722" i="15"/>
  <c r="B19748" i="15"/>
  <c r="C19748" i="15"/>
  <c r="B19774" i="15"/>
  <c r="C19774" i="15"/>
  <c r="B19800" i="15"/>
  <c r="C19800" i="15"/>
  <c r="B19826" i="15"/>
  <c r="C19826" i="15"/>
  <c r="B19852" i="15"/>
  <c r="C19852" i="15"/>
  <c r="B19878" i="15"/>
  <c r="C19878" i="15"/>
  <c r="B19904" i="15"/>
  <c r="C19904" i="15"/>
  <c r="B19930" i="15"/>
  <c r="C19930" i="15"/>
  <c r="B19956" i="15"/>
  <c r="C19956" i="15"/>
  <c r="B19982" i="15"/>
  <c r="C19982" i="15"/>
  <c r="B20008" i="15"/>
  <c r="C20008" i="15"/>
  <c r="B20034" i="15"/>
  <c r="C20034" i="15"/>
  <c r="B20060" i="15"/>
  <c r="C20060" i="15"/>
  <c r="B20086" i="15"/>
  <c r="C20086" i="15"/>
  <c r="B20112" i="15"/>
  <c r="C20112" i="15"/>
  <c r="B20138" i="15"/>
  <c r="C20138" i="15"/>
  <c r="B20164" i="15"/>
  <c r="C20164" i="15"/>
  <c r="B20190" i="15"/>
  <c r="C20190" i="15"/>
  <c r="B20216" i="15"/>
  <c r="C20216" i="15"/>
  <c r="B20242" i="15"/>
  <c r="C20242" i="15"/>
  <c r="B20268" i="15"/>
  <c r="C20268" i="15"/>
  <c r="B20294" i="15"/>
  <c r="C20294" i="15"/>
  <c r="B20320" i="15"/>
  <c r="C20320" i="15"/>
  <c r="B20346" i="15"/>
  <c r="C20346" i="15"/>
  <c r="B20372" i="15"/>
  <c r="C20372" i="15"/>
  <c r="B20398" i="15"/>
  <c r="C20398" i="15"/>
  <c r="B20424" i="15"/>
  <c r="C20424" i="15"/>
  <c r="B20450" i="15"/>
  <c r="C20450" i="15"/>
  <c r="B20476" i="15"/>
  <c r="C20476" i="15"/>
  <c r="B20502" i="15"/>
  <c r="C20502" i="15"/>
  <c r="B20528" i="15"/>
  <c r="C20528" i="15"/>
  <c r="B20554" i="15"/>
  <c r="C20554" i="15"/>
  <c r="B20580" i="15"/>
  <c r="C20580" i="15"/>
  <c r="B20606" i="15"/>
  <c r="C20606" i="15"/>
  <c r="B20632" i="15"/>
  <c r="C20632" i="15"/>
  <c r="B20658" i="15"/>
  <c r="C20658" i="15"/>
  <c r="B20684" i="15"/>
  <c r="C20684" i="15"/>
  <c r="B20710" i="15"/>
  <c r="C20710" i="15"/>
  <c r="B20736" i="15"/>
  <c r="C20736" i="15"/>
  <c r="B20762" i="15"/>
  <c r="C20762" i="15"/>
  <c r="B20788" i="15"/>
  <c r="C20788" i="15"/>
  <c r="B20814" i="15"/>
  <c r="C20814" i="15"/>
  <c r="B20840" i="15"/>
  <c r="C20840" i="15"/>
  <c r="B20866" i="15"/>
  <c r="C20866" i="15"/>
  <c r="B20892" i="15"/>
  <c r="C20892" i="15"/>
  <c r="B20918" i="15"/>
  <c r="C20918" i="15"/>
  <c r="B20944" i="15"/>
  <c r="C20944" i="15"/>
  <c r="B20970" i="15"/>
  <c r="C20970" i="15"/>
  <c r="B20996" i="15"/>
  <c r="C20996" i="15"/>
  <c r="B21022" i="15"/>
  <c r="C21022" i="15"/>
  <c r="B21048" i="15"/>
  <c r="C21048" i="15"/>
  <c r="B21074" i="15"/>
  <c r="C21074" i="15"/>
  <c r="B21100" i="15"/>
  <c r="C21100" i="15"/>
  <c r="B21126" i="15"/>
  <c r="C21126" i="15"/>
  <c r="B21152" i="15"/>
  <c r="C21152" i="15"/>
  <c r="B21178" i="15"/>
  <c r="C21178" i="15"/>
  <c r="B21204" i="15"/>
  <c r="C21204" i="15"/>
  <c r="B21230" i="15"/>
  <c r="C21230" i="15"/>
  <c r="B21256" i="15"/>
  <c r="C21256" i="15"/>
  <c r="B21282" i="15"/>
  <c r="C21282" i="15"/>
  <c r="B21308" i="15"/>
  <c r="C21308" i="15"/>
  <c r="B21334" i="15"/>
  <c r="C21334" i="15"/>
  <c r="B21360" i="15"/>
  <c r="C21360" i="15"/>
  <c r="B21386" i="15"/>
  <c r="C21386" i="15"/>
  <c r="B21412" i="15"/>
  <c r="C21412" i="15"/>
  <c r="B21438" i="15"/>
  <c r="C21438" i="15"/>
  <c r="B21464" i="15"/>
  <c r="C21464" i="15"/>
  <c r="B21490" i="15"/>
  <c r="C21490" i="15"/>
  <c r="B21516" i="15"/>
  <c r="C21516" i="15"/>
  <c r="B21542" i="15"/>
  <c r="C21542" i="15"/>
  <c r="B21568" i="15"/>
  <c r="C21568" i="15"/>
  <c r="B21594" i="15"/>
  <c r="C21594" i="15"/>
  <c r="B21620" i="15"/>
  <c r="C21620" i="15"/>
  <c r="B21646" i="15"/>
  <c r="C21646" i="15"/>
  <c r="B21672" i="15"/>
  <c r="C21672" i="15"/>
  <c r="B21698" i="15"/>
  <c r="C21698" i="15"/>
  <c r="B21724" i="15"/>
  <c r="C21724" i="15"/>
  <c r="B21750" i="15"/>
  <c r="C21750" i="15"/>
  <c r="B21776" i="15"/>
  <c r="C21776" i="15"/>
  <c r="B21802" i="15"/>
  <c r="C21802" i="15"/>
  <c r="B21828" i="15"/>
  <c r="C21828" i="15"/>
  <c r="B21854" i="15"/>
  <c r="C21854" i="15"/>
  <c r="B21880" i="15"/>
  <c r="C21880" i="15"/>
  <c r="B21906" i="15"/>
  <c r="C21906" i="15"/>
  <c r="B21932" i="15"/>
  <c r="C21932" i="15"/>
  <c r="B21958" i="15"/>
  <c r="C21958" i="15"/>
  <c r="B21984" i="15"/>
  <c r="C21984" i="15"/>
  <c r="B22010" i="15"/>
  <c r="C22010" i="15"/>
  <c r="B22036" i="15"/>
  <c r="C22036" i="15"/>
  <c r="B22062" i="15"/>
  <c r="C22062" i="15"/>
  <c r="B22088" i="15"/>
  <c r="C22088" i="15"/>
  <c r="B22114" i="15"/>
  <c r="C22114" i="15"/>
  <c r="B22140" i="15"/>
  <c r="C22140" i="15"/>
  <c r="B22166" i="15"/>
  <c r="C22166" i="15"/>
  <c r="B22192" i="15"/>
  <c r="C22192" i="15"/>
  <c r="B22218" i="15"/>
  <c r="C22218" i="15"/>
  <c r="B22244" i="15"/>
  <c r="C22244" i="15"/>
  <c r="B22270" i="15"/>
  <c r="C22270" i="15"/>
  <c r="B22296" i="15"/>
  <c r="C22296" i="15"/>
  <c r="B22322" i="15"/>
  <c r="C22322" i="15"/>
  <c r="B22348" i="15"/>
  <c r="C22348" i="15"/>
  <c r="B22374" i="15"/>
  <c r="C22374" i="15"/>
  <c r="B22400" i="15"/>
  <c r="C22400" i="15"/>
  <c r="B22426" i="15"/>
  <c r="C22426" i="15"/>
  <c r="B22452" i="15"/>
  <c r="C22452" i="15"/>
  <c r="B22478" i="15"/>
  <c r="C22478" i="15"/>
  <c r="B22504" i="15"/>
  <c r="C22504" i="15"/>
  <c r="B22530" i="15"/>
  <c r="C22530" i="15"/>
  <c r="B22556" i="15"/>
  <c r="C22556" i="15"/>
  <c r="B22582" i="15"/>
  <c r="C22582" i="15"/>
  <c r="B22608" i="15"/>
  <c r="C22608" i="15"/>
  <c r="B22634" i="15"/>
  <c r="C22634" i="15"/>
  <c r="B22660" i="15"/>
  <c r="C22660" i="15"/>
  <c r="B22686" i="15"/>
  <c r="C22686" i="15"/>
  <c r="B22712" i="15"/>
  <c r="C22712" i="15"/>
  <c r="B22738" i="15"/>
  <c r="C22738" i="15"/>
  <c r="B22764" i="15"/>
  <c r="C22764" i="15"/>
  <c r="B22790" i="15"/>
  <c r="C22790" i="15"/>
  <c r="B22816" i="15"/>
  <c r="C22816" i="15"/>
  <c r="B22842" i="15"/>
  <c r="C22842" i="15"/>
  <c r="B22868" i="15"/>
  <c r="C22868" i="15"/>
  <c r="B22894" i="15"/>
  <c r="C22894" i="15"/>
  <c r="B22920" i="15"/>
  <c r="C22920" i="15"/>
  <c r="B22946" i="15"/>
  <c r="C22946" i="15"/>
  <c r="B22972" i="15"/>
  <c r="C22972" i="15"/>
  <c r="B22998" i="15"/>
  <c r="C22998" i="15"/>
  <c r="B23024" i="15"/>
  <c r="C23024" i="15"/>
  <c r="B23050" i="15"/>
  <c r="C23050" i="15"/>
  <c r="B23076" i="15"/>
  <c r="C23076" i="15"/>
  <c r="B23102" i="15"/>
  <c r="C23102" i="15"/>
  <c r="B23128" i="15"/>
  <c r="C23128" i="15"/>
  <c r="B23154" i="15"/>
  <c r="C23154" i="15"/>
  <c r="B23180" i="15"/>
  <c r="C23180" i="15"/>
  <c r="B23206" i="15"/>
  <c r="C23206" i="15"/>
  <c r="B23232" i="15"/>
  <c r="C23232" i="15"/>
  <c r="B23258" i="15"/>
  <c r="C23258" i="15"/>
  <c r="B23284" i="15"/>
  <c r="C23284" i="15"/>
  <c r="B23310" i="15"/>
  <c r="C23310" i="15"/>
  <c r="B23336" i="15"/>
  <c r="C23336" i="15"/>
  <c r="B23362" i="15"/>
  <c r="C23362" i="15"/>
  <c r="B23388" i="15"/>
  <c r="C23388" i="15"/>
  <c r="B23414" i="15"/>
  <c r="C23414" i="15"/>
  <c r="B23440" i="15"/>
  <c r="C23440" i="15"/>
  <c r="B23466" i="15"/>
  <c r="C23466" i="15"/>
  <c r="B23492" i="15"/>
  <c r="C23492" i="15"/>
  <c r="B23518" i="15"/>
  <c r="C23518" i="15"/>
  <c r="B23544" i="15"/>
  <c r="C23544" i="15"/>
  <c r="B23570" i="15"/>
  <c r="C23570" i="15"/>
  <c r="B23596" i="15"/>
  <c r="C23596" i="15"/>
  <c r="B23622" i="15"/>
  <c r="C23622" i="15"/>
  <c r="B23648" i="15"/>
  <c r="C23648" i="15"/>
  <c r="B23674" i="15"/>
  <c r="C23674" i="15"/>
  <c r="B23700" i="15"/>
  <c r="C23700" i="15"/>
  <c r="B23726" i="15"/>
  <c r="C23726" i="15"/>
  <c r="B23752" i="15"/>
  <c r="C23752" i="15"/>
  <c r="B23778" i="15"/>
  <c r="C23778" i="15"/>
  <c r="B23804" i="15"/>
  <c r="C23804" i="15"/>
  <c r="B23830" i="15"/>
  <c r="C23830" i="15"/>
  <c r="B23856" i="15"/>
  <c r="C23856" i="15"/>
  <c r="B23882" i="15"/>
  <c r="C23882" i="15"/>
  <c r="B23908" i="15"/>
  <c r="C23908" i="15"/>
  <c r="B23934" i="15"/>
  <c r="C23934" i="15"/>
  <c r="B23960" i="15"/>
  <c r="C23960" i="15"/>
  <c r="B23986" i="15"/>
  <c r="C23986" i="15"/>
  <c r="B24012" i="15"/>
  <c r="C24012" i="15"/>
  <c r="B24038" i="15"/>
  <c r="C24038" i="15"/>
  <c r="B24064" i="15"/>
  <c r="C24064" i="15"/>
  <c r="B24090" i="15"/>
  <c r="C24090" i="15"/>
  <c r="B24116" i="15"/>
  <c r="C24116" i="15"/>
  <c r="B24142" i="15"/>
  <c r="C24142" i="15"/>
  <c r="B24168" i="15"/>
  <c r="C24168" i="15"/>
  <c r="B24194" i="15"/>
  <c r="C24194" i="15"/>
  <c r="B24220" i="15"/>
  <c r="C24220" i="15"/>
  <c r="B24246" i="15"/>
  <c r="C24246" i="15"/>
  <c r="B24272" i="15"/>
  <c r="C24272" i="15"/>
  <c r="B24298" i="15"/>
  <c r="C24298" i="15"/>
  <c r="B24324" i="15"/>
  <c r="C24324" i="15"/>
  <c r="B24350" i="15"/>
  <c r="C24350" i="15"/>
  <c r="B24376" i="15"/>
  <c r="C24376" i="15"/>
  <c r="B24402" i="15"/>
  <c r="C24402" i="15"/>
  <c r="B24428" i="15"/>
  <c r="C24428" i="15"/>
  <c r="B24454" i="15"/>
  <c r="C24454" i="15"/>
  <c r="B24480" i="15"/>
  <c r="C24480" i="15"/>
  <c r="B24506" i="15"/>
  <c r="C24506" i="15"/>
  <c r="B24532" i="15"/>
  <c r="C24532" i="15"/>
  <c r="B24558" i="15"/>
  <c r="C24558" i="15"/>
  <c r="B24584" i="15"/>
  <c r="C24584" i="15"/>
  <c r="B24610" i="15"/>
  <c r="C24610" i="15"/>
  <c r="B24636" i="15"/>
  <c r="C24636" i="15"/>
  <c r="B24662" i="15"/>
  <c r="C24662" i="15"/>
  <c r="B24688" i="15"/>
  <c r="C24688" i="15"/>
  <c r="B24714" i="15"/>
  <c r="C24714" i="15"/>
  <c r="B24740" i="15"/>
  <c r="C24740" i="15"/>
  <c r="B24766" i="15"/>
  <c r="C24766" i="15"/>
  <c r="B24792" i="15"/>
  <c r="C24792" i="15"/>
  <c r="B24818" i="15"/>
  <c r="C24818" i="15"/>
  <c r="B24844" i="15"/>
  <c r="C24844" i="15"/>
  <c r="B24870" i="15"/>
  <c r="C24870" i="15"/>
  <c r="B24896" i="15"/>
  <c r="C24896" i="15"/>
  <c r="B24922" i="15"/>
  <c r="C24922" i="15"/>
  <c r="B24948" i="15"/>
  <c r="C24948" i="15"/>
  <c r="B24974" i="15"/>
  <c r="C24974" i="15"/>
  <c r="B25000" i="15"/>
  <c r="C25000" i="15"/>
  <c r="B25026" i="15"/>
  <c r="C25026" i="15"/>
  <c r="B25052" i="15"/>
  <c r="C25052" i="15"/>
  <c r="B25078" i="15"/>
  <c r="C25078" i="15"/>
  <c r="B25104" i="15"/>
  <c r="C25104" i="15"/>
  <c r="B25130" i="15"/>
  <c r="C25130" i="15"/>
  <c r="B25156" i="15"/>
  <c r="C25156" i="15"/>
  <c r="B25182" i="15"/>
  <c r="C25182" i="15"/>
  <c r="B25208" i="15"/>
  <c r="C25208" i="15"/>
  <c r="B25234" i="15"/>
  <c r="C25234" i="15"/>
  <c r="B25260" i="15"/>
  <c r="C25260" i="15"/>
  <c r="B25286" i="15"/>
  <c r="C25286" i="15"/>
  <c r="B25312" i="15"/>
  <c r="C25312" i="15"/>
  <c r="B25338" i="15"/>
  <c r="C25338" i="15"/>
  <c r="B25364" i="15"/>
  <c r="C25364" i="15"/>
  <c r="B25390" i="15"/>
  <c r="C25390" i="15"/>
  <c r="B25416" i="15"/>
  <c r="C25416" i="15"/>
  <c r="B25442" i="15"/>
  <c r="C25442" i="15"/>
  <c r="B25468" i="15"/>
  <c r="C25468" i="15"/>
  <c r="B25494" i="15"/>
  <c r="C25494" i="15"/>
  <c r="B25520" i="15"/>
  <c r="C25520" i="15"/>
  <c r="B25546" i="15"/>
  <c r="C25546" i="15"/>
  <c r="B25572" i="15"/>
  <c r="C25572" i="15"/>
  <c r="B25598" i="15"/>
  <c r="C25598" i="15"/>
  <c r="B25624" i="15"/>
  <c r="C25624" i="15"/>
  <c r="B25650" i="15"/>
  <c r="C25650" i="15"/>
  <c r="B25676" i="15"/>
  <c r="C25676" i="15"/>
  <c r="B25702" i="15"/>
  <c r="C25702" i="15"/>
  <c r="B25728" i="15"/>
  <c r="C25728" i="15"/>
  <c r="B25754" i="15"/>
  <c r="C25754" i="15"/>
  <c r="B25780" i="15"/>
  <c r="C25780" i="15"/>
  <c r="B25806" i="15"/>
  <c r="C25806" i="15"/>
  <c r="B25832" i="15"/>
  <c r="C25832" i="15"/>
  <c r="B25858" i="15"/>
  <c r="C25858" i="15"/>
  <c r="B25884" i="15"/>
  <c r="C25884" i="15"/>
  <c r="B25910" i="15"/>
  <c r="C25910" i="15"/>
  <c r="B25936" i="15"/>
  <c r="C25936" i="15"/>
  <c r="B25962" i="15"/>
  <c r="C25962" i="15"/>
  <c r="B25988" i="15"/>
  <c r="C25988" i="15"/>
  <c r="B26014" i="15"/>
  <c r="C26014" i="15"/>
  <c r="B26040" i="15"/>
  <c r="C26040" i="15"/>
  <c r="B26066" i="15"/>
  <c r="C26066" i="15"/>
  <c r="B26092" i="15"/>
  <c r="C26092" i="15"/>
  <c r="B26118" i="15"/>
  <c r="C26118" i="15"/>
  <c r="B26144" i="15"/>
  <c r="C26144" i="15"/>
  <c r="B26170" i="15"/>
  <c r="C26170" i="15"/>
  <c r="B26196" i="15"/>
  <c r="C26196" i="15"/>
  <c r="B26222" i="15"/>
  <c r="C26222" i="15"/>
  <c r="B26248" i="15"/>
  <c r="C26248" i="15"/>
  <c r="B26274" i="15"/>
  <c r="C26274" i="15"/>
  <c r="B26300" i="15"/>
  <c r="C26300" i="15"/>
  <c r="B26326" i="15"/>
  <c r="C26326" i="15"/>
  <c r="B26352" i="15"/>
  <c r="C26352" i="15"/>
  <c r="B26378" i="15"/>
  <c r="C26378" i="15"/>
  <c r="B26404" i="15"/>
  <c r="C26404" i="15"/>
  <c r="B26430" i="15"/>
  <c r="C26430" i="15"/>
  <c r="B26456" i="15"/>
  <c r="C26456" i="15"/>
  <c r="B26482" i="15"/>
  <c r="C26482" i="15"/>
  <c r="B26508" i="15"/>
  <c r="C26508" i="15"/>
  <c r="B26534" i="15"/>
  <c r="C26534" i="15"/>
  <c r="B26560" i="15"/>
  <c r="C26560" i="15"/>
  <c r="B26586" i="15"/>
  <c r="C26586" i="15"/>
  <c r="B26612" i="15"/>
  <c r="C26612" i="15"/>
  <c r="B26638" i="15"/>
  <c r="C26638" i="15"/>
  <c r="B26664" i="15"/>
  <c r="C26664" i="15"/>
  <c r="B26690" i="15"/>
  <c r="C26690" i="15"/>
  <c r="B26716" i="15"/>
  <c r="C26716" i="15"/>
  <c r="B26742" i="15"/>
  <c r="C26742" i="15"/>
  <c r="B26768" i="15"/>
  <c r="C26768" i="15"/>
  <c r="B26794" i="15"/>
  <c r="C26794" i="15"/>
  <c r="B26820" i="15"/>
  <c r="C26820" i="15"/>
  <c r="B26846" i="15"/>
  <c r="C26846" i="15"/>
  <c r="B26872" i="15"/>
  <c r="C26872" i="15"/>
  <c r="B26898" i="15"/>
  <c r="C26898" i="15"/>
  <c r="B26924" i="15"/>
  <c r="C26924" i="15"/>
  <c r="B26950" i="15"/>
  <c r="C26950" i="15"/>
  <c r="B26976" i="15"/>
  <c r="C26976" i="15"/>
  <c r="B27002" i="15"/>
  <c r="C27002" i="15"/>
  <c r="B27028" i="15"/>
  <c r="C27028" i="15"/>
  <c r="B27054" i="15"/>
  <c r="C27054" i="15"/>
  <c r="B27080" i="15"/>
  <c r="C27080" i="15"/>
  <c r="B27106" i="15"/>
  <c r="C27106" i="15"/>
  <c r="B27132" i="15"/>
  <c r="C27132" i="15"/>
  <c r="B27158" i="15"/>
  <c r="C27158" i="15"/>
  <c r="B27184" i="15"/>
  <c r="C27184" i="15"/>
  <c r="B27210" i="15"/>
  <c r="C27210" i="15"/>
  <c r="B27236" i="15"/>
  <c r="C27236" i="15"/>
  <c r="B27262" i="15"/>
  <c r="C27262" i="15"/>
  <c r="B27288" i="15"/>
  <c r="C27288" i="15"/>
  <c r="B27314" i="15"/>
  <c r="C27314" i="15"/>
  <c r="B27340" i="15"/>
  <c r="C27340" i="15"/>
  <c r="B27366" i="15"/>
  <c r="C27366" i="15"/>
  <c r="B27392" i="15"/>
  <c r="C27392" i="15"/>
  <c r="B27418" i="15"/>
  <c r="C27418" i="15"/>
  <c r="B27444" i="15"/>
  <c r="C27444" i="15"/>
  <c r="B27470" i="15"/>
  <c r="C27470" i="15"/>
  <c r="B27496" i="15"/>
  <c r="C27496" i="15"/>
  <c r="B27522" i="15"/>
  <c r="C27522" i="15"/>
  <c r="B27548" i="15"/>
  <c r="C27548" i="15"/>
  <c r="B27574" i="15"/>
  <c r="C27574" i="15"/>
  <c r="B27600" i="15"/>
  <c r="C27600" i="15"/>
  <c r="B27626" i="15"/>
  <c r="C27626" i="15"/>
  <c r="B27652" i="15"/>
  <c r="C27652" i="15"/>
  <c r="B27678" i="15"/>
  <c r="C27678" i="15"/>
  <c r="B27704" i="15"/>
  <c r="C27704" i="15"/>
  <c r="B27730" i="15"/>
  <c r="C27730" i="15"/>
  <c r="B27756" i="15"/>
  <c r="C27756" i="15"/>
  <c r="B27782" i="15"/>
  <c r="C27782" i="15"/>
  <c r="B27808" i="15"/>
  <c r="C27808" i="15"/>
  <c r="B27834" i="15"/>
  <c r="C27834" i="15"/>
  <c r="B27860" i="15"/>
  <c r="C27860" i="15"/>
  <c r="B27886" i="15"/>
  <c r="C27886" i="15"/>
  <c r="B15" i="15"/>
  <c r="C15" i="15"/>
  <c r="B41" i="15"/>
  <c r="C41" i="15"/>
  <c r="B67" i="15"/>
  <c r="C67" i="15"/>
  <c r="B93" i="15"/>
  <c r="C93" i="15"/>
  <c r="B119" i="15"/>
  <c r="C119" i="15"/>
  <c r="B145" i="15"/>
  <c r="C145" i="15"/>
  <c r="B171" i="15"/>
  <c r="C171" i="15"/>
  <c r="B197" i="15"/>
  <c r="C197" i="15"/>
  <c r="B223" i="15"/>
  <c r="C223" i="15"/>
  <c r="B249" i="15"/>
  <c r="C249" i="15"/>
  <c r="B275" i="15"/>
  <c r="C275" i="15"/>
  <c r="B301" i="15"/>
  <c r="C301" i="15"/>
  <c r="B327" i="15"/>
  <c r="C327" i="15"/>
  <c r="B353" i="15"/>
  <c r="C353" i="15"/>
  <c r="B379" i="15"/>
  <c r="C379" i="15"/>
  <c r="B405" i="15"/>
  <c r="C405" i="15"/>
  <c r="B431" i="15"/>
  <c r="C431" i="15"/>
  <c r="B457" i="15"/>
  <c r="C457" i="15"/>
  <c r="B483" i="15"/>
  <c r="C483" i="15"/>
  <c r="B509" i="15"/>
  <c r="C509" i="15"/>
  <c r="B535" i="15"/>
  <c r="C535" i="15"/>
  <c r="B561" i="15"/>
  <c r="C561" i="15"/>
  <c r="B587" i="15"/>
  <c r="C587" i="15"/>
  <c r="B613" i="15"/>
  <c r="C613" i="15"/>
  <c r="B639" i="15"/>
  <c r="C639" i="15"/>
  <c r="B665" i="15"/>
  <c r="C665" i="15"/>
  <c r="B691" i="15"/>
  <c r="C691" i="15"/>
  <c r="B717" i="15"/>
  <c r="C717" i="15"/>
  <c r="B743" i="15"/>
  <c r="C743" i="15"/>
  <c r="B769" i="15"/>
  <c r="C769" i="15"/>
  <c r="B795" i="15"/>
  <c r="C795" i="15"/>
  <c r="B821" i="15"/>
  <c r="C821" i="15"/>
  <c r="B847" i="15"/>
  <c r="C847" i="15"/>
  <c r="B873" i="15"/>
  <c r="C873" i="15"/>
  <c r="B899" i="15"/>
  <c r="C899" i="15"/>
  <c r="B925" i="15"/>
  <c r="C925" i="15"/>
  <c r="B951" i="15"/>
  <c r="C951" i="15"/>
  <c r="B977" i="15"/>
  <c r="C977" i="15"/>
  <c r="B1003" i="15"/>
  <c r="C1003" i="15"/>
  <c r="B1029" i="15"/>
  <c r="C1029" i="15"/>
  <c r="B1055" i="15"/>
  <c r="C1055" i="15"/>
  <c r="B1081" i="15"/>
  <c r="C1081" i="15"/>
  <c r="B1107" i="15"/>
  <c r="C1107" i="15"/>
  <c r="B1133" i="15"/>
  <c r="C1133" i="15"/>
  <c r="B1159" i="15"/>
  <c r="C1159" i="15"/>
  <c r="B1185" i="15"/>
  <c r="C1185" i="15"/>
  <c r="B1211" i="15"/>
  <c r="C1211" i="15"/>
  <c r="B1237" i="15"/>
  <c r="C1237" i="15"/>
  <c r="B1263" i="15"/>
  <c r="C1263" i="15"/>
  <c r="B1289" i="15"/>
  <c r="C1289" i="15"/>
  <c r="B1315" i="15"/>
  <c r="C1315" i="15"/>
  <c r="B1341" i="15"/>
  <c r="C1341" i="15"/>
  <c r="B1367" i="15"/>
  <c r="C1367" i="15"/>
  <c r="B1393" i="15"/>
  <c r="C1393" i="15"/>
  <c r="B1419" i="15"/>
  <c r="C1419" i="15"/>
  <c r="B1445" i="15"/>
  <c r="C1445" i="15"/>
  <c r="B1471" i="15"/>
  <c r="C1471" i="15"/>
  <c r="B1497" i="15"/>
  <c r="C1497" i="15"/>
  <c r="B1523" i="15"/>
  <c r="C1523" i="15"/>
  <c r="B1549" i="15"/>
  <c r="C1549" i="15"/>
  <c r="B1575" i="15"/>
  <c r="C1575" i="15"/>
  <c r="B1601" i="15"/>
  <c r="C1601" i="15"/>
  <c r="B1627" i="15"/>
  <c r="C1627" i="15"/>
  <c r="B1653" i="15"/>
  <c r="C1653" i="15"/>
  <c r="B1679" i="15"/>
  <c r="C1679" i="15"/>
  <c r="B1705" i="15"/>
  <c r="C1705" i="15"/>
  <c r="B1731" i="15"/>
  <c r="C1731" i="15"/>
  <c r="B1757" i="15"/>
  <c r="C1757" i="15"/>
  <c r="B1783" i="15"/>
  <c r="C1783" i="15"/>
  <c r="B1809" i="15"/>
  <c r="C1809" i="15"/>
  <c r="B1835" i="15"/>
  <c r="C1835" i="15"/>
  <c r="B1861" i="15"/>
  <c r="C1861" i="15"/>
  <c r="B1887" i="15"/>
  <c r="C1887" i="15"/>
  <c r="B1913" i="15"/>
  <c r="C1913" i="15"/>
  <c r="B1939" i="15"/>
  <c r="C1939" i="15"/>
  <c r="B1965" i="15"/>
  <c r="C1965" i="15"/>
  <c r="B1991" i="15"/>
  <c r="C1991" i="15"/>
  <c r="B2017" i="15"/>
  <c r="C2017" i="15"/>
  <c r="B2043" i="15"/>
  <c r="C2043" i="15"/>
  <c r="B2069" i="15"/>
  <c r="C2069" i="15"/>
  <c r="B2095" i="15"/>
  <c r="C2095" i="15"/>
  <c r="B2121" i="15"/>
  <c r="C2121" i="15"/>
  <c r="B2147" i="15"/>
  <c r="C2147" i="15"/>
  <c r="B2173" i="15"/>
  <c r="C2173" i="15"/>
  <c r="B2199" i="15"/>
  <c r="C2199" i="15"/>
  <c r="B2225" i="15"/>
  <c r="C2225" i="15"/>
  <c r="B2251" i="15"/>
  <c r="C2251" i="15"/>
  <c r="B2277" i="15"/>
  <c r="C2277" i="15"/>
  <c r="B2303" i="15"/>
  <c r="C2303" i="15"/>
  <c r="B2329" i="15"/>
  <c r="C2329" i="15"/>
  <c r="B2355" i="15"/>
  <c r="C2355" i="15"/>
  <c r="B2381" i="15"/>
  <c r="C2381" i="15"/>
  <c r="B2407" i="15"/>
  <c r="C2407" i="15"/>
  <c r="B2433" i="15"/>
  <c r="C2433" i="15"/>
  <c r="B2459" i="15"/>
  <c r="C2459" i="15"/>
  <c r="B2485" i="15"/>
  <c r="C2485" i="15"/>
  <c r="B2511" i="15"/>
  <c r="C2511" i="15"/>
  <c r="B2537" i="15"/>
  <c r="C2537" i="15"/>
  <c r="B2563" i="15"/>
  <c r="C2563" i="15"/>
  <c r="B2589" i="15"/>
  <c r="C2589" i="15"/>
  <c r="B2615" i="15"/>
  <c r="C2615" i="15"/>
  <c r="B2641" i="15"/>
  <c r="C2641" i="15"/>
  <c r="B2667" i="15"/>
  <c r="C2667" i="15"/>
  <c r="B2693" i="15"/>
  <c r="C2693" i="15"/>
  <c r="B2719" i="15"/>
  <c r="C2719" i="15"/>
  <c r="B2745" i="15"/>
  <c r="C2745" i="15"/>
  <c r="B2771" i="15"/>
  <c r="C2771" i="15"/>
  <c r="B2797" i="15"/>
  <c r="C2797" i="15"/>
  <c r="B2823" i="15"/>
  <c r="C2823" i="15"/>
  <c r="B2849" i="15"/>
  <c r="C2849" i="15"/>
  <c r="B2875" i="15"/>
  <c r="C2875" i="15"/>
  <c r="B2901" i="15"/>
  <c r="C2901" i="15"/>
  <c r="B2927" i="15"/>
  <c r="C2927" i="15"/>
  <c r="B2953" i="15"/>
  <c r="C2953" i="15"/>
  <c r="B2979" i="15"/>
  <c r="C2979" i="15"/>
  <c r="B3005" i="15"/>
  <c r="C3005" i="15"/>
  <c r="B3031" i="15"/>
  <c r="C3031" i="15"/>
  <c r="B3057" i="15"/>
  <c r="C3057" i="15"/>
  <c r="B3083" i="15"/>
  <c r="C3083" i="15"/>
  <c r="B3109" i="15"/>
  <c r="C3109" i="15"/>
  <c r="B3135" i="15"/>
  <c r="C3135" i="15"/>
  <c r="B3161" i="15"/>
  <c r="C3161" i="15"/>
  <c r="B3187" i="15"/>
  <c r="C3187" i="15"/>
  <c r="B3213" i="15"/>
  <c r="C3213" i="15"/>
  <c r="B3239" i="15"/>
  <c r="C3239" i="15"/>
  <c r="B3265" i="15"/>
  <c r="C3265" i="15"/>
  <c r="B3291" i="15"/>
  <c r="C3291" i="15"/>
  <c r="B3317" i="15"/>
  <c r="C3317" i="15"/>
  <c r="B3343" i="15"/>
  <c r="C3343" i="15"/>
  <c r="B3369" i="15"/>
  <c r="C3369" i="15"/>
  <c r="B3395" i="15"/>
  <c r="C3395" i="15"/>
  <c r="B3421" i="15"/>
  <c r="C3421" i="15"/>
  <c r="B3447" i="15"/>
  <c r="C3447" i="15"/>
  <c r="B3473" i="15"/>
  <c r="C3473" i="15"/>
  <c r="B3499" i="15"/>
  <c r="C3499" i="15"/>
  <c r="B3525" i="15"/>
  <c r="C3525" i="15"/>
  <c r="B3551" i="15"/>
  <c r="C3551" i="15"/>
  <c r="B3577" i="15"/>
  <c r="C3577" i="15"/>
  <c r="B3603" i="15"/>
  <c r="C3603" i="15"/>
  <c r="B3629" i="15"/>
  <c r="C3629" i="15"/>
  <c r="B3655" i="15"/>
  <c r="C3655" i="15"/>
  <c r="B3681" i="15"/>
  <c r="C3681" i="15"/>
  <c r="B3707" i="15"/>
  <c r="C3707" i="15"/>
  <c r="B3733" i="15"/>
  <c r="C3733" i="15"/>
  <c r="B3759" i="15"/>
  <c r="C3759" i="15"/>
  <c r="B3785" i="15"/>
  <c r="C3785" i="15"/>
  <c r="B3811" i="15"/>
  <c r="C3811" i="15"/>
  <c r="B3837" i="15"/>
  <c r="C3837" i="15"/>
  <c r="B3863" i="15"/>
  <c r="C3863" i="15"/>
  <c r="B3889" i="15"/>
  <c r="C3889" i="15"/>
  <c r="B3915" i="15"/>
  <c r="C3915" i="15"/>
  <c r="B3941" i="15"/>
  <c r="C3941" i="15"/>
  <c r="B3967" i="15"/>
  <c r="C3967" i="15"/>
  <c r="B3993" i="15"/>
  <c r="C3993" i="15"/>
  <c r="B4019" i="15"/>
  <c r="C4019" i="15"/>
  <c r="B4045" i="15"/>
  <c r="C4045" i="15"/>
  <c r="B4071" i="15"/>
  <c r="C4071" i="15"/>
  <c r="B4097" i="15"/>
  <c r="C4097" i="15"/>
  <c r="B4123" i="15"/>
  <c r="C4123" i="15"/>
  <c r="B4149" i="15"/>
  <c r="C4149" i="15"/>
  <c r="B4175" i="15"/>
  <c r="C4175" i="15"/>
  <c r="B4201" i="15"/>
  <c r="C4201" i="15"/>
  <c r="B4227" i="15"/>
  <c r="C4227" i="15"/>
  <c r="B4253" i="15"/>
  <c r="C4253" i="15"/>
  <c r="B4279" i="15"/>
  <c r="C4279" i="15"/>
  <c r="B4305" i="15"/>
  <c r="C4305" i="15"/>
  <c r="B4331" i="15"/>
  <c r="C4331" i="15"/>
  <c r="B4357" i="15"/>
  <c r="C4357" i="15"/>
  <c r="B4383" i="15"/>
  <c r="C4383" i="15"/>
  <c r="B4409" i="15"/>
  <c r="C4409" i="15"/>
  <c r="B4435" i="15"/>
  <c r="C4435" i="15"/>
  <c r="B4461" i="15"/>
  <c r="C4461" i="15"/>
  <c r="B4487" i="15"/>
  <c r="C4487" i="15"/>
  <c r="B4513" i="15"/>
  <c r="C4513" i="15"/>
  <c r="B4539" i="15"/>
  <c r="C4539" i="15"/>
  <c r="B4565" i="15"/>
  <c r="C4565" i="15"/>
  <c r="B4591" i="15"/>
  <c r="C4591" i="15"/>
  <c r="B4617" i="15"/>
  <c r="C4617" i="15"/>
  <c r="B4643" i="15"/>
  <c r="C4643" i="15"/>
  <c r="B4669" i="15"/>
  <c r="C4669" i="15"/>
  <c r="B4695" i="15"/>
  <c r="C4695" i="15"/>
  <c r="B4721" i="15"/>
  <c r="C4721" i="15"/>
  <c r="B4747" i="15"/>
  <c r="C4747" i="15"/>
  <c r="B4773" i="15"/>
  <c r="C4773" i="15"/>
  <c r="B4799" i="15"/>
  <c r="C4799" i="15"/>
  <c r="B4825" i="15"/>
  <c r="C4825" i="15"/>
  <c r="B4851" i="15"/>
  <c r="C4851" i="15"/>
  <c r="B4877" i="15"/>
  <c r="C4877" i="15"/>
  <c r="B4903" i="15"/>
  <c r="C4903" i="15"/>
  <c r="B4929" i="15"/>
  <c r="C4929" i="15"/>
  <c r="B4955" i="15"/>
  <c r="C4955" i="15"/>
  <c r="B4981" i="15"/>
  <c r="C4981" i="15"/>
  <c r="B5007" i="15"/>
  <c r="C5007" i="15"/>
  <c r="B5033" i="15"/>
  <c r="C5033" i="15"/>
  <c r="B5059" i="15"/>
  <c r="C5059" i="15"/>
  <c r="B5085" i="15"/>
  <c r="C5085" i="15"/>
  <c r="B5111" i="15"/>
  <c r="C5111" i="15"/>
  <c r="B5137" i="15"/>
  <c r="C5137" i="15"/>
  <c r="B5163" i="15"/>
  <c r="C5163" i="15"/>
  <c r="B5189" i="15"/>
  <c r="C5189" i="15"/>
  <c r="B5215" i="15"/>
  <c r="C5215" i="15"/>
  <c r="B5241" i="15"/>
  <c r="C5241" i="15"/>
  <c r="B5267" i="15"/>
  <c r="C5267" i="15"/>
  <c r="B5293" i="15"/>
  <c r="C5293" i="15"/>
  <c r="B5319" i="15"/>
  <c r="C5319" i="15"/>
  <c r="B5345" i="15"/>
  <c r="C5345" i="15"/>
  <c r="B5371" i="15"/>
  <c r="C5371" i="15"/>
  <c r="B5397" i="15"/>
  <c r="C5397" i="15"/>
  <c r="B5423" i="15"/>
  <c r="C5423" i="15"/>
  <c r="B5449" i="15"/>
  <c r="C5449" i="15"/>
  <c r="B5475" i="15"/>
  <c r="C5475" i="15"/>
  <c r="B5501" i="15"/>
  <c r="C5501" i="15"/>
  <c r="B5527" i="15"/>
  <c r="C5527" i="15"/>
  <c r="B5553" i="15"/>
  <c r="C5553" i="15"/>
  <c r="B5579" i="15"/>
  <c r="C5579" i="15"/>
  <c r="B5605" i="15"/>
  <c r="C5605" i="15"/>
  <c r="B5631" i="15"/>
  <c r="C5631" i="15"/>
  <c r="B5657" i="15"/>
  <c r="C5657" i="15"/>
  <c r="B5683" i="15"/>
  <c r="C5683" i="15"/>
  <c r="B5709" i="15"/>
  <c r="C5709" i="15"/>
  <c r="B5735" i="15"/>
  <c r="C5735" i="15"/>
  <c r="B5761" i="15"/>
  <c r="C5761" i="15"/>
  <c r="B5787" i="15"/>
  <c r="C5787" i="15"/>
  <c r="B5813" i="15"/>
  <c r="C5813" i="15"/>
  <c r="B5839" i="15"/>
  <c r="C5839" i="15"/>
  <c r="B5865" i="15"/>
  <c r="C5865" i="15"/>
  <c r="B5891" i="15"/>
  <c r="C5891" i="15"/>
  <c r="B5917" i="15"/>
  <c r="C5917" i="15"/>
  <c r="B5943" i="15"/>
  <c r="C5943" i="15"/>
  <c r="B5969" i="15"/>
  <c r="C5969" i="15"/>
  <c r="B5995" i="15"/>
  <c r="C5995" i="15"/>
  <c r="B6021" i="15"/>
  <c r="C6021" i="15"/>
  <c r="B6047" i="15"/>
  <c r="C6047" i="15"/>
  <c r="B6073" i="15"/>
  <c r="C6073" i="15"/>
  <c r="B6099" i="15"/>
  <c r="C6099" i="15"/>
  <c r="B6125" i="15"/>
  <c r="C6125" i="15"/>
  <c r="B6151" i="15"/>
  <c r="C6151" i="15"/>
  <c r="B6177" i="15"/>
  <c r="C6177" i="15"/>
  <c r="B6203" i="15"/>
  <c r="C6203" i="15"/>
  <c r="B6229" i="15"/>
  <c r="C6229" i="15"/>
  <c r="B6255" i="15"/>
  <c r="C6255" i="15"/>
  <c r="B6281" i="15"/>
  <c r="C6281" i="15"/>
  <c r="B6307" i="15"/>
  <c r="C6307" i="15"/>
  <c r="B6333" i="15"/>
  <c r="C6333" i="15"/>
  <c r="B6359" i="15"/>
  <c r="C6359" i="15"/>
  <c r="B6385" i="15"/>
  <c r="C6385" i="15"/>
  <c r="B6411" i="15"/>
  <c r="C6411" i="15"/>
  <c r="B6437" i="15"/>
  <c r="C6437" i="15"/>
  <c r="B6463" i="15"/>
  <c r="C6463" i="15"/>
  <c r="B6489" i="15"/>
  <c r="C6489" i="15"/>
  <c r="B6515" i="15"/>
  <c r="C6515" i="15"/>
  <c r="B6541" i="15"/>
  <c r="C6541" i="15"/>
  <c r="B6567" i="15"/>
  <c r="C6567" i="15"/>
  <c r="B6593" i="15"/>
  <c r="C6593" i="15"/>
  <c r="B6619" i="15"/>
  <c r="C6619" i="15"/>
  <c r="B6645" i="15"/>
  <c r="C6645" i="15"/>
  <c r="B6671" i="15"/>
  <c r="C6671" i="15"/>
  <c r="B6697" i="15"/>
  <c r="C6697" i="15"/>
  <c r="B6723" i="15"/>
  <c r="C6723" i="15"/>
  <c r="B6749" i="15"/>
  <c r="C6749" i="15"/>
  <c r="B6775" i="15"/>
  <c r="C6775" i="15"/>
  <c r="B6801" i="15"/>
  <c r="C6801" i="15"/>
  <c r="B6827" i="15"/>
  <c r="C6827" i="15"/>
  <c r="B6853" i="15"/>
  <c r="C6853" i="15"/>
  <c r="B6879" i="15"/>
  <c r="C6879" i="15"/>
  <c r="B6905" i="15"/>
  <c r="C6905" i="15"/>
  <c r="B6931" i="15"/>
  <c r="C6931" i="15"/>
  <c r="B6957" i="15"/>
  <c r="C6957" i="15"/>
  <c r="B6983" i="15"/>
  <c r="C6983" i="15"/>
  <c r="B7009" i="15"/>
  <c r="C7009" i="15"/>
  <c r="B7035" i="15"/>
  <c r="C7035" i="15"/>
  <c r="B7061" i="15"/>
  <c r="C7061" i="15"/>
  <c r="B7087" i="15"/>
  <c r="C7087" i="15"/>
  <c r="B7113" i="15"/>
  <c r="C7113" i="15"/>
  <c r="B7139" i="15"/>
  <c r="C7139" i="15"/>
  <c r="B7165" i="15"/>
  <c r="C7165" i="15"/>
  <c r="B7191" i="15"/>
  <c r="C7191" i="15"/>
  <c r="B7217" i="15"/>
  <c r="C7217" i="15"/>
  <c r="B7243" i="15"/>
  <c r="C7243" i="15"/>
  <c r="B7269" i="15"/>
  <c r="C7269" i="15"/>
  <c r="B7295" i="15"/>
  <c r="C7295" i="15"/>
  <c r="B7321" i="15"/>
  <c r="C7321" i="15"/>
  <c r="B7347" i="15"/>
  <c r="C7347" i="15"/>
  <c r="B7373" i="15"/>
  <c r="C7373" i="15"/>
  <c r="B7399" i="15"/>
  <c r="C7399" i="15"/>
  <c r="B7425" i="15"/>
  <c r="C7425" i="15"/>
  <c r="B7451" i="15"/>
  <c r="C7451" i="15"/>
  <c r="B7477" i="15"/>
  <c r="C7477" i="15"/>
  <c r="B7503" i="15"/>
  <c r="C7503" i="15"/>
  <c r="B7529" i="15"/>
  <c r="C7529" i="15"/>
  <c r="B7555" i="15"/>
  <c r="C7555" i="15"/>
  <c r="B7581" i="15"/>
  <c r="C7581" i="15"/>
  <c r="B7607" i="15"/>
  <c r="C7607" i="15"/>
  <c r="B7633" i="15"/>
  <c r="C7633" i="15"/>
  <c r="B7659" i="15"/>
  <c r="C7659" i="15"/>
  <c r="B7685" i="15"/>
  <c r="C7685" i="15"/>
  <c r="B7711" i="15"/>
  <c r="C7711" i="15"/>
  <c r="B7737" i="15"/>
  <c r="C7737" i="15"/>
  <c r="B7763" i="15"/>
  <c r="C7763" i="15"/>
  <c r="B7789" i="15"/>
  <c r="C7789" i="15"/>
  <c r="B7815" i="15"/>
  <c r="C7815" i="15"/>
  <c r="B7841" i="15"/>
  <c r="C7841" i="15"/>
  <c r="B7867" i="15"/>
  <c r="C7867" i="15"/>
  <c r="B7893" i="15"/>
  <c r="C7893" i="15"/>
  <c r="B7919" i="15"/>
  <c r="C7919" i="15"/>
  <c r="B7945" i="15"/>
  <c r="C7945" i="15"/>
  <c r="B7971" i="15"/>
  <c r="C7971" i="15"/>
  <c r="B7997" i="15"/>
  <c r="C7997" i="15"/>
  <c r="B8023" i="15"/>
  <c r="C8023" i="15"/>
  <c r="B8049" i="15"/>
  <c r="C8049" i="15"/>
  <c r="B8075" i="15"/>
  <c r="C8075" i="15"/>
  <c r="B8101" i="15"/>
  <c r="C8101" i="15"/>
  <c r="B8127" i="15"/>
  <c r="C8127" i="15"/>
  <c r="B8153" i="15"/>
  <c r="C8153" i="15"/>
  <c r="B8179" i="15"/>
  <c r="C8179" i="15"/>
  <c r="B8205" i="15"/>
  <c r="C8205" i="15"/>
  <c r="B8231" i="15"/>
  <c r="C8231" i="15"/>
  <c r="B8257" i="15"/>
  <c r="C8257" i="15"/>
  <c r="B8283" i="15"/>
  <c r="C8283" i="15"/>
  <c r="B8309" i="15"/>
  <c r="C8309" i="15"/>
  <c r="B8335" i="15"/>
  <c r="C8335" i="15"/>
  <c r="B8361" i="15"/>
  <c r="C8361" i="15"/>
  <c r="B8387" i="15"/>
  <c r="C8387" i="15"/>
  <c r="B8413" i="15"/>
  <c r="C8413" i="15"/>
  <c r="B8439" i="15"/>
  <c r="C8439" i="15"/>
  <c r="B8465" i="15"/>
  <c r="C8465" i="15"/>
  <c r="B8491" i="15"/>
  <c r="C8491" i="15"/>
  <c r="B8517" i="15"/>
  <c r="C8517" i="15"/>
  <c r="B8543" i="15"/>
  <c r="C8543" i="15"/>
  <c r="B8569" i="15"/>
  <c r="C8569" i="15"/>
  <c r="B8595" i="15"/>
  <c r="C8595" i="15"/>
  <c r="B8621" i="15"/>
  <c r="C8621" i="15"/>
  <c r="B8647" i="15"/>
  <c r="C8647" i="15"/>
  <c r="B8673" i="15"/>
  <c r="C8673" i="15"/>
  <c r="B8699" i="15"/>
  <c r="C8699" i="15"/>
  <c r="B8725" i="15"/>
  <c r="C8725" i="15"/>
  <c r="B8751" i="15"/>
  <c r="C8751" i="15"/>
  <c r="B8777" i="15"/>
  <c r="C8777" i="15"/>
  <c r="B8803" i="15"/>
  <c r="C8803" i="15"/>
  <c r="B8829" i="15"/>
  <c r="C8829" i="15"/>
  <c r="B8855" i="15"/>
  <c r="C8855" i="15"/>
  <c r="B8881" i="15"/>
  <c r="C8881" i="15"/>
  <c r="B8907" i="15"/>
  <c r="C8907" i="15"/>
  <c r="B8933" i="15"/>
  <c r="C8933" i="15"/>
  <c r="B8959" i="15"/>
  <c r="C8959" i="15"/>
  <c r="B8985" i="15"/>
  <c r="C8985" i="15"/>
  <c r="B9011" i="15"/>
  <c r="C9011" i="15"/>
  <c r="B9037" i="15"/>
  <c r="C9037" i="15"/>
  <c r="B9063" i="15"/>
  <c r="C9063" i="15"/>
  <c r="B9089" i="15"/>
  <c r="C9089" i="15"/>
  <c r="B9115" i="15"/>
  <c r="C9115" i="15"/>
  <c r="B9141" i="15"/>
  <c r="C9141" i="15"/>
  <c r="B9167" i="15"/>
  <c r="C9167" i="15"/>
  <c r="B9193" i="15"/>
  <c r="C9193" i="15"/>
  <c r="B9219" i="15"/>
  <c r="C9219" i="15"/>
  <c r="B9245" i="15"/>
  <c r="C9245" i="15"/>
  <c r="B9271" i="15"/>
  <c r="C9271" i="15"/>
  <c r="B9297" i="15"/>
  <c r="C9297" i="15"/>
  <c r="B9323" i="15"/>
  <c r="C9323" i="15"/>
  <c r="B9349" i="15"/>
  <c r="C9349" i="15"/>
  <c r="B9375" i="15"/>
  <c r="C9375" i="15"/>
  <c r="B9401" i="15"/>
  <c r="C9401" i="15"/>
  <c r="B9427" i="15"/>
  <c r="C9427" i="15"/>
  <c r="B9453" i="15"/>
  <c r="C9453" i="15"/>
  <c r="B9479" i="15"/>
  <c r="C9479" i="15"/>
  <c r="B9505" i="15"/>
  <c r="C9505" i="15"/>
  <c r="B9531" i="15"/>
  <c r="C9531" i="15"/>
  <c r="B9557" i="15"/>
  <c r="C9557" i="15"/>
  <c r="B9583" i="15"/>
  <c r="C9583" i="15"/>
  <c r="B9609" i="15"/>
  <c r="C9609" i="15"/>
  <c r="B9635" i="15"/>
  <c r="C9635" i="15"/>
  <c r="B9661" i="15"/>
  <c r="C9661" i="15"/>
  <c r="B9687" i="15"/>
  <c r="C9687" i="15"/>
  <c r="B9713" i="15"/>
  <c r="C9713" i="15"/>
  <c r="B9739" i="15"/>
  <c r="C9739" i="15"/>
  <c r="B9765" i="15"/>
  <c r="C9765" i="15"/>
  <c r="B9791" i="15"/>
  <c r="C9791" i="15"/>
  <c r="B9817" i="15"/>
  <c r="C9817" i="15"/>
  <c r="B9843" i="15"/>
  <c r="C9843" i="15"/>
  <c r="B9869" i="15"/>
  <c r="C9869" i="15"/>
  <c r="B9895" i="15"/>
  <c r="C9895" i="15"/>
  <c r="B9921" i="15"/>
  <c r="C9921" i="15"/>
  <c r="B9947" i="15"/>
  <c r="C9947" i="15"/>
  <c r="B9973" i="15"/>
  <c r="C9973" i="15"/>
  <c r="B9999" i="15"/>
  <c r="C9999" i="15"/>
  <c r="B10025" i="15"/>
  <c r="C10025" i="15"/>
  <c r="B10051" i="15"/>
  <c r="C10051" i="15"/>
  <c r="B10077" i="15"/>
  <c r="C10077" i="15"/>
  <c r="B10103" i="15"/>
  <c r="C10103" i="15"/>
  <c r="B10129" i="15"/>
  <c r="C10129" i="15"/>
  <c r="B10155" i="15"/>
  <c r="C10155" i="15"/>
  <c r="B10181" i="15"/>
  <c r="C10181" i="15"/>
  <c r="B10207" i="15"/>
  <c r="C10207" i="15"/>
  <c r="B10233" i="15"/>
  <c r="C10233" i="15"/>
  <c r="B10259" i="15"/>
  <c r="C10259" i="15"/>
  <c r="B10285" i="15"/>
  <c r="C10285" i="15"/>
  <c r="B10311" i="15"/>
  <c r="C10311" i="15"/>
  <c r="B10337" i="15"/>
  <c r="C10337" i="15"/>
  <c r="B10363" i="15"/>
  <c r="C10363" i="15"/>
  <c r="B10389" i="15"/>
  <c r="C10389" i="15"/>
  <c r="B10415" i="15"/>
  <c r="C10415" i="15"/>
  <c r="B10441" i="15"/>
  <c r="C10441" i="15"/>
  <c r="B10467" i="15"/>
  <c r="C10467" i="15"/>
  <c r="B10493" i="15"/>
  <c r="C10493" i="15"/>
  <c r="B10519" i="15"/>
  <c r="C10519" i="15"/>
  <c r="B10545" i="15"/>
  <c r="C10545" i="15"/>
  <c r="B10571" i="15"/>
  <c r="C10571" i="15"/>
  <c r="B10597" i="15"/>
  <c r="C10597" i="15"/>
  <c r="B10623" i="15"/>
  <c r="C10623" i="15"/>
  <c r="B10649" i="15"/>
  <c r="C10649" i="15"/>
  <c r="B10675" i="15"/>
  <c r="C10675" i="15"/>
  <c r="B10701" i="15"/>
  <c r="C10701" i="15"/>
  <c r="B10727" i="15"/>
  <c r="C10727" i="15"/>
  <c r="B10753" i="15"/>
  <c r="C10753" i="15"/>
  <c r="B10779" i="15"/>
  <c r="C10779" i="15"/>
  <c r="B10805" i="15"/>
  <c r="C10805" i="15"/>
  <c r="B10831" i="15"/>
  <c r="C10831" i="15"/>
  <c r="B10857" i="15"/>
  <c r="C10857" i="15"/>
  <c r="B10883" i="15"/>
  <c r="C10883" i="15"/>
  <c r="B10909" i="15"/>
  <c r="C10909" i="15"/>
  <c r="B10935" i="15"/>
  <c r="C10935" i="15"/>
  <c r="B10961" i="15"/>
  <c r="C10961" i="15"/>
  <c r="B10987" i="15"/>
  <c r="C10987" i="15"/>
  <c r="B11013" i="15"/>
  <c r="C11013" i="15"/>
  <c r="B11039" i="15"/>
  <c r="C11039" i="15"/>
  <c r="B11065" i="15"/>
  <c r="C11065" i="15"/>
  <c r="B11091" i="15"/>
  <c r="C11091" i="15"/>
  <c r="B11117" i="15"/>
  <c r="C11117" i="15"/>
  <c r="B11143" i="15"/>
  <c r="C11143" i="15"/>
  <c r="B11169" i="15"/>
  <c r="C11169" i="15"/>
  <c r="B11195" i="15"/>
  <c r="C11195" i="15"/>
  <c r="B11221" i="15"/>
  <c r="C11221" i="15"/>
  <c r="B11247" i="15"/>
  <c r="C11247" i="15"/>
  <c r="B11273" i="15"/>
  <c r="C11273" i="15"/>
  <c r="B11299" i="15"/>
  <c r="C11299" i="15"/>
  <c r="B11325" i="15"/>
  <c r="C11325" i="15"/>
  <c r="B11351" i="15"/>
  <c r="C11351" i="15"/>
  <c r="B11377" i="15"/>
  <c r="C11377" i="15"/>
  <c r="B11403" i="15"/>
  <c r="C11403" i="15"/>
  <c r="B11429" i="15"/>
  <c r="C11429" i="15"/>
  <c r="B11455" i="15"/>
  <c r="C11455" i="15"/>
  <c r="B11481" i="15"/>
  <c r="C11481" i="15"/>
  <c r="B11507" i="15"/>
  <c r="C11507" i="15"/>
  <c r="B11533" i="15"/>
  <c r="C11533" i="15"/>
  <c r="B11559" i="15"/>
  <c r="C11559" i="15"/>
  <c r="B11585" i="15"/>
  <c r="C11585" i="15"/>
  <c r="B11611" i="15"/>
  <c r="C11611" i="15"/>
  <c r="B11637" i="15"/>
  <c r="C11637" i="15"/>
  <c r="B11663" i="15"/>
  <c r="C11663" i="15"/>
  <c r="B11689" i="15"/>
  <c r="C11689" i="15"/>
  <c r="B11715" i="15"/>
  <c r="C11715" i="15"/>
  <c r="B11741" i="15"/>
  <c r="C11741" i="15"/>
  <c r="B11767" i="15"/>
  <c r="C11767" i="15"/>
  <c r="B11793" i="15"/>
  <c r="C11793" i="15"/>
  <c r="B11819" i="15"/>
  <c r="C11819" i="15"/>
  <c r="B11845" i="15"/>
  <c r="C11845" i="15"/>
  <c r="B11871" i="15"/>
  <c r="C11871" i="15"/>
  <c r="B11897" i="15"/>
  <c r="C11897" i="15"/>
  <c r="B11923" i="15"/>
  <c r="C11923" i="15"/>
  <c r="B11949" i="15"/>
  <c r="C11949" i="15"/>
  <c r="B11975" i="15"/>
  <c r="C11975" i="15"/>
  <c r="B12001" i="15"/>
  <c r="C12001" i="15"/>
  <c r="B12027" i="15"/>
  <c r="C12027" i="15"/>
  <c r="B12053" i="15"/>
  <c r="C12053" i="15"/>
  <c r="B12079" i="15"/>
  <c r="C12079" i="15"/>
  <c r="B12105" i="15"/>
  <c r="C12105" i="15"/>
  <c r="B12131" i="15"/>
  <c r="C12131" i="15"/>
  <c r="B12157" i="15"/>
  <c r="C12157" i="15"/>
  <c r="B12183" i="15"/>
  <c r="C12183" i="15"/>
  <c r="B12209" i="15"/>
  <c r="C12209" i="15"/>
  <c r="B12235" i="15"/>
  <c r="C12235" i="15"/>
  <c r="B12261" i="15"/>
  <c r="C12261" i="15"/>
  <c r="B12287" i="15"/>
  <c r="C12287" i="15"/>
  <c r="B12313" i="15"/>
  <c r="C12313" i="15"/>
  <c r="B12339" i="15"/>
  <c r="C12339" i="15"/>
  <c r="B12365" i="15"/>
  <c r="C12365" i="15"/>
  <c r="B12391" i="15"/>
  <c r="C12391" i="15"/>
  <c r="B12417" i="15"/>
  <c r="C12417" i="15"/>
  <c r="B12443" i="15"/>
  <c r="C12443" i="15"/>
  <c r="B12469" i="15"/>
  <c r="C12469" i="15"/>
  <c r="B12495" i="15"/>
  <c r="C12495" i="15"/>
  <c r="B12521" i="15"/>
  <c r="C12521" i="15"/>
  <c r="B12547" i="15"/>
  <c r="C12547" i="15"/>
  <c r="B12573" i="15"/>
  <c r="C12573" i="15"/>
  <c r="B12599" i="15"/>
  <c r="C12599" i="15"/>
  <c r="B12625" i="15"/>
  <c r="C12625" i="15"/>
  <c r="B12651" i="15"/>
  <c r="C12651" i="15"/>
  <c r="B12677" i="15"/>
  <c r="C12677" i="15"/>
  <c r="B12703" i="15"/>
  <c r="C12703" i="15"/>
  <c r="B12729" i="15"/>
  <c r="C12729" i="15"/>
  <c r="B12755" i="15"/>
  <c r="C12755" i="15"/>
  <c r="B12781" i="15"/>
  <c r="C12781" i="15"/>
  <c r="B12807" i="15"/>
  <c r="C12807" i="15"/>
  <c r="B12833" i="15"/>
  <c r="C12833" i="15"/>
  <c r="B12859" i="15"/>
  <c r="C12859" i="15"/>
  <c r="B12885" i="15"/>
  <c r="C12885" i="15"/>
  <c r="B12911" i="15"/>
  <c r="C12911" i="15"/>
  <c r="B12937" i="15"/>
  <c r="C12937" i="15"/>
  <c r="B12963" i="15"/>
  <c r="C12963" i="15"/>
  <c r="B12989" i="15"/>
  <c r="C12989" i="15"/>
  <c r="B13015" i="15"/>
  <c r="C13015" i="15"/>
  <c r="B13041" i="15"/>
  <c r="C13041" i="15"/>
  <c r="B13067" i="15"/>
  <c r="C13067" i="15"/>
  <c r="B13093" i="15"/>
  <c r="C13093" i="15"/>
  <c r="B13119" i="15"/>
  <c r="C13119" i="15"/>
  <c r="B13145" i="15"/>
  <c r="C13145" i="15"/>
  <c r="B13171" i="15"/>
  <c r="C13171" i="15"/>
  <c r="B13197" i="15"/>
  <c r="C13197" i="15"/>
  <c r="B13223" i="15"/>
  <c r="C13223" i="15"/>
  <c r="B13249" i="15"/>
  <c r="C13249" i="15"/>
  <c r="B13275" i="15"/>
  <c r="C13275" i="15"/>
  <c r="B13301" i="15"/>
  <c r="C13301" i="15"/>
  <c r="B13327" i="15"/>
  <c r="C13327" i="15"/>
  <c r="B13353" i="15"/>
  <c r="C13353" i="15"/>
  <c r="B13379" i="15"/>
  <c r="C13379" i="15"/>
  <c r="B13405" i="15"/>
  <c r="C13405" i="15"/>
  <c r="B13431" i="15"/>
  <c r="C13431" i="15"/>
  <c r="B13457" i="15"/>
  <c r="C13457" i="15"/>
  <c r="B13483" i="15"/>
  <c r="C13483" i="15"/>
  <c r="B13509" i="15"/>
  <c r="C13509" i="15"/>
  <c r="B13535" i="15"/>
  <c r="C13535" i="15"/>
  <c r="B13561" i="15"/>
  <c r="C13561" i="15"/>
  <c r="B13587" i="15"/>
  <c r="C13587" i="15"/>
  <c r="B13613" i="15"/>
  <c r="C13613" i="15"/>
  <c r="B13639" i="15"/>
  <c r="C13639" i="15"/>
  <c r="B13665" i="15"/>
  <c r="C13665" i="15"/>
  <c r="B13691" i="15"/>
  <c r="C13691" i="15"/>
  <c r="B13717" i="15"/>
  <c r="C13717" i="15"/>
  <c r="B13743" i="15"/>
  <c r="C13743" i="15"/>
  <c r="B13769" i="15"/>
  <c r="C13769" i="15"/>
  <c r="B13795" i="15"/>
  <c r="C13795" i="15"/>
  <c r="B13821" i="15"/>
  <c r="C13821" i="15"/>
  <c r="B13847" i="15"/>
  <c r="C13847" i="15"/>
  <c r="B13873" i="15"/>
  <c r="C13873" i="15"/>
  <c r="B13899" i="15"/>
  <c r="C13899" i="15"/>
  <c r="B13925" i="15"/>
  <c r="C13925" i="15"/>
  <c r="B13951" i="15"/>
  <c r="C13951" i="15"/>
  <c r="B13977" i="15"/>
  <c r="C13977" i="15"/>
  <c r="B14003" i="15"/>
  <c r="C14003" i="15"/>
  <c r="B14029" i="15"/>
  <c r="C14029" i="15"/>
  <c r="B14055" i="15"/>
  <c r="C14055" i="15"/>
  <c r="B14081" i="15"/>
  <c r="C14081" i="15"/>
  <c r="B14107" i="15"/>
  <c r="C14107" i="15"/>
  <c r="B14133" i="15"/>
  <c r="C14133" i="15"/>
  <c r="B14159" i="15"/>
  <c r="C14159" i="15"/>
  <c r="B14185" i="15"/>
  <c r="C14185" i="15"/>
  <c r="B14211" i="15"/>
  <c r="C14211" i="15"/>
  <c r="B14237" i="15"/>
  <c r="C14237" i="15"/>
  <c r="B14263" i="15"/>
  <c r="C14263" i="15"/>
  <c r="B14289" i="15"/>
  <c r="C14289" i="15"/>
  <c r="B14315" i="15"/>
  <c r="C14315" i="15"/>
  <c r="B14341" i="15"/>
  <c r="C14341" i="15"/>
  <c r="B14367" i="15"/>
  <c r="C14367" i="15"/>
  <c r="B14393" i="15"/>
  <c r="C14393" i="15"/>
  <c r="B14419" i="15"/>
  <c r="C14419" i="15"/>
  <c r="B14445" i="15"/>
  <c r="C14445" i="15"/>
  <c r="B14471" i="15"/>
  <c r="C14471" i="15"/>
  <c r="B14497" i="15"/>
  <c r="C14497" i="15"/>
  <c r="B14523" i="15"/>
  <c r="C14523" i="15"/>
  <c r="B14549" i="15"/>
  <c r="C14549" i="15"/>
  <c r="B14575" i="15"/>
  <c r="C14575" i="15"/>
  <c r="B14601" i="15"/>
  <c r="C14601" i="15"/>
  <c r="B14627" i="15"/>
  <c r="C14627" i="15"/>
  <c r="B14653" i="15"/>
  <c r="C14653" i="15"/>
  <c r="B14679" i="15"/>
  <c r="C14679" i="15"/>
  <c r="B14705" i="15"/>
  <c r="C14705" i="15"/>
  <c r="B14731" i="15"/>
  <c r="C14731" i="15"/>
  <c r="B14757" i="15"/>
  <c r="C14757" i="15"/>
  <c r="B14783" i="15"/>
  <c r="C14783" i="15"/>
  <c r="B14809" i="15"/>
  <c r="C14809" i="15"/>
  <c r="B14835" i="15"/>
  <c r="C14835" i="15"/>
  <c r="B14861" i="15"/>
  <c r="C14861" i="15"/>
  <c r="B14887" i="15"/>
  <c r="C14887" i="15"/>
  <c r="B14913" i="15"/>
  <c r="C14913" i="15"/>
  <c r="B14939" i="15"/>
  <c r="C14939" i="15"/>
  <c r="B14965" i="15"/>
  <c r="C14965" i="15"/>
  <c r="B14991" i="15"/>
  <c r="C14991" i="15"/>
  <c r="B15017" i="15"/>
  <c r="C15017" i="15"/>
  <c r="B15043" i="15"/>
  <c r="C15043" i="15"/>
  <c r="B15069" i="15"/>
  <c r="C15069" i="15"/>
  <c r="B15095" i="15"/>
  <c r="C15095" i="15"/>
  <c r="B15121" i="15"/>
  <c r="C15121" i="15"/>
  <c r="B15147" i="15"/>
  <c r="C15147" i="15"/>
  <c r="B15173" i="15"/>
  <c r="C15173" i="15"/>
  <c r="B15199" i="15"/>
  <c r="C15199" i="15"/>
  <c r="B15225" i="15"/>
  <c r="C15225" i="15"/>
  <c r="B15251" i="15"/>
  <c r="C15251" i="15"/>
  <c r="B15277" i="15"/>
  <c r="C15277" i="15"/>
  <c r="B15303" i="15"/>
  <c r="C15303" i="15"/>
  <c r="B15329" i="15"/>
  <c r="C15329" i="15"/>
  <c r="B15355" i="15"/>
  <c r="C15355" i="15"/>
  <c r="B15381" i="15"/>
  <c r="C15381" i="15"/>
  <c r="B15407" i="15"/>
  <c r="C15407" i="15"/>
  <c r="B15433" i="15"/>
  <c r="C15433" i="15"/>
  <c r="B15459" i="15"/>
  <c r="C15459" i="15"/>
  <c r="B15485" i="15"/>
  <c r="C15485" i="15"/>
  <c r="B15511" i="15"/>
  <c r="C15511" i="15"/>
  <c r="B15537" i="15"/>
  <c r="C15537" i="15"/>
  <c r="B15563" i="15"/>
  <c r="C15563" i="15"/>
  <c r="B15589" i="15"/>
  <c r="C15589" i="15"/>
  <c r="B15615" i="15"/>
  <c r="C15615" i="15"/>
  <c r="B15641" i="15"/>
  <c r="C15641" i="15"/>
  <c r="B15667" i="15"/>
  <c r="C15667" i="15"/>
  <c r="B15693" i="15"/>
  <c r="C15693" i="15"/>
  <c r="B15719" i="15"/>
  <c r="C15719" i="15"/>
  <c r="B15745" i="15"/>
  <c r="C15745" i="15"/>
  <c r="B15771" i="15"/>
  <c r="C15771" i="15"/>
  <c r="B15797" i="15"/>
  <c r="C15797" i="15"/>
  <c r="B15823" i="15"/>
  <c r="C15823" i="15"/>
  <c r="B15849" i="15"/>
  <c r="C15849" i="15"/>
  <c r="B15875" i="15"/>
  <c r="C15875" i="15"/>
  <c r="B15901" i="15"/>
  <c r="C15901" i="15"/>
  <c r="B15927" i="15"/>
  <c r="C15927" i="15"/>
  <c r="B15953" i="15"/>
  <c r="C15953" i="15"/>
  <c r="B15979" i="15"/>
  <c r="C15979" i="15"/>
  <c r="B16005" i="15"/>
  <c r="C16005" i="15"/>
  <c r="B16031" i="15"/>
  <c r="C16031" i="15"/>
  <c r="B16057" i="15"/>
  <c r="C16057" i="15"/>
  <c r="B16083" i="15"/>
  <c r="C16083" i="15"/>
  <c r="B16109" i="15"/>
  <c r="C16109" i="15"/>
  <c r="B16135" i="15"/>
  <c r="C16135" i="15"/>
  <c r="B16161" i="15"/>
  <c r="C16161" i="15"/>
  <c r="B16187" i="15"/>
  <c r="C16187" i="15"/>
  <c r="B16213" i="15"/>
  <c r="C16213" i="15"/>
  <c r="B16239" i="15"/>
  <c r="C16239" i="15"/>
  <c r="B16265" i="15"/>
  <c r="C16265" i="15"/>
  <c r="B16291" i="15"/>
  <c r="C16291" i="15"/>
  <c r="B16317" i="15"/>
  <c r="C16317" i="15"/>
  <c r="B16343" i="15"/>
  <c r="C16343" i="15"/>
  <c r="B16369" i="15"/>
  <c r="C16369" i="15"/>
  <c r="B16395" i="15"/>
  <c r="C16395" i="15"/>
  <c r="B16421" i="15"/>
  <c r="C16421" i="15"/>
  <c r="B16447" i="15"/>
  <c r="C16447" i="15"/>
  <c r="B16473" i="15"/>
  <c r="C16473" i="15"/>
  <c r="B16499" i="15"/>
  <c r="C16499" i="15"/>
  <c r="B16525" i="15"/>
  <c r="C16525" i="15"/>
  <c r="B16551" i="15"/>
  <c r="C16551" i="15"/>
  <c r="B16577" i="15"/>
  <c r="C16577" i="15"/>
  <c r="B16603" i="15"/>
  <c r="C16603" i="15"/>
  <c r="B16629" i="15"/>
  <c r="C16629" i="15"/>
  <c r="B16655" i="15"/>
  <c r="C16655" i="15"/>
  <c r="B16681" i="15"/>
  <c r="C16681" i="15"/>
  <c r="B16707" i="15"/>
  <c r="C16707" i="15"/>
  <c r="B16733" i="15"/>
  <c r="C16733" i="15"/>
  <c r="B16759" i="15"/>
  <c r="C16759" i="15"/>
  <c r="B16785" i="15"/>
  <c r="C16785" i="15"/>
  <c r="B16811" i="15"/>
  <c r="C16811" i="15"/>
  <c r="B16837" i="15"/>
  <c r="C16837" i="15"/>
  <c r="B16863" i="15"/>
  <c r="C16863" i="15"/>
  <c r="B16889" i="15"/>
  <c r="C16889" i="15"/>
  <c r="B16915" i="15"/>
  <c r="C16915" i="15"/>
  <c r="B16941" i="15"/>
  <c r="C16941" i="15"/>
  <c r="B16967" i="15"/>
  <c r="C16967" i="15"/>
  <c r="B16993" i="15"/>
  <c r="C16993" i="15"/>
  <c r="B17019" i="15"/>
  <c r="C17019" i="15"/>
  <c r="B17045" i="15"/>
  <c r="C17045" i="15"/>
  <c r="B17071" i="15"/>
  <c r="C17071" i="15"/>
  <c r="B17097" i="15"/>
  <c r="C17097" i="15"/>
  <c r="B17123" i="15"/>
  <c r="C17123" i="15"/>
  <c r="B17149" i="15"/>
  <c r="C17149" i="15"/>
  <c r="B17175" i="15"/>
  <c r="C17175" i="15"/>
  <c r="B17201" i="15"/>
  <c r="C17201" i="15"/>
  <c r="B17227" i="15"/>
  <c r="C17227" i="15"/>
  <c r="B17253" i="15"/>
  <c r="C17253" i="15"/>
  <c r="B17279" i="15"/>
  <c r="C17279" i="15"/>
  <c r="B17305" i="15"/>
  <c r="C17305" i="15"/>
  <c r="B17331" i="15"/>
  <c r="C17331" i="15"/>
  <c r="B17357" i="15"/>
  <c r="C17357" i="15"/>
  <c r="B17383" i="15"/>
  <c r="C17383" i="15"/>
  <c r="B17409" i="15"/>
  <c r="C17409" i="15"/>
  <c r="B17435" i="15"/>
  <c r="C17435" i="15"/>
  <c r="B17461" i="15"/>
  <c r="C17461" i="15"/>
  <c r="B17487" i="15"/>
  <c r="C17487" i="15"/>
  <c r="B17513" i="15"/>
  <c r="C17513" i="15"/>
  <c r="B17539" i="15"/>
  <c r="C17539" i="15"/>
  <c r="B17565" i="15"/>
  <c r="C17565" i="15"/>
  <c r="B17591" i="15"/>
  <c r="C17591" i="15"/>
  <c r="B17617" i="15"/>
  <c r="C17617" i="15"/>
  <c r="B17643" i="15"/>
  <c r="C17643" i="15"/>
  <c r="B17669" i="15"/>
  <c r="C17669" i="15"/>
  <c r="B17695" i="15"/>
  <c r="C17695" i="15"/>
  <c r="B17721" i="15"/>
  <c r="C17721" i="15"/>
  <c r="B17747" i="15"/>
  <c r="C17747" i="15"/>
  <c r="B17773" i="15"/>
  <c r="C17773" i="15"/>
  <c r="B17799" i="15"/>
  <c r="C17799" i="15"/>
  <c r="B17825" i="15"/>
  <c r="C17825" i="15"/>
  <c r="B17851" i="15"/>
  <c r="C17851" i="15"/>
  <c r="B17877" i="15"/>
  <c r="C17877" i="15"/>
  <c r="B17903" i="15"/>
  <c r="C17903" i="15"/>
  <c r="B17929" i="15"/>
  <c r="C17929" i="15"/>
  <c r="B17955" i="15"/>
  <c r="C17955" i="15"/>
  <c r="B17981" i="15"/>
  <c r="C17981" i="15"/>
  <c r="B18007" i="15"/>
  <c r="C18007" i="15"/>
  <c r="B18033" i="15"/>
  <c r="C18033" i="15"/>
  <c r="B18059" i="15"/>
  <c r="C18059" i="15"/>
  <c r="B18085" i="15"/>
  <c r="C18085" i="15"/>
  <c r="B18111" i="15"/>
  <c r="C18111" i="15"/>
  <c r="B18137" i="15"/>
  <c r="C18137" i="15"/>
  <c r="B18163" i="15"/>
  <c r="C18163" i="15"/>
  <c r="B18189" i="15"/>
  <c r="C18189" i="15"/>
  <c r="B18215" i="15"/>
  <c r="C18215" i="15"/>
  <c r="B18241" i="15"/>
  <c r="C18241" i="15"/>
  <c r="B18267" i="15"/>
  <c r="C18267" i="15"/>
  <c r="B18293" i="15"/>
  <c r="C18293" i="15"/>
  <c r="B18319" i="15"/>
  <c r="C18319" i="15"/>
  <c r="B18345" i="15"/>
  <c r="C18345" i="15"/>
  <c r="B18371" i="15"/>
  <c r="C18371" i="15"/>
  <c r="B18397" i="15"/>
  <c r="C18397" i="15"/>
  <c r="B18423" i="15"/>
  <c r="C18423" i="15"/>
  <c r="B18449" i="15"/>
  <c r="C18449" i="15"/>
  <c r="B18475" i="15"/>
  <c r="C18475" i="15"/>
  <c r="B18501" i="15"/>
  <c r="C18501" i="15"/>
  <c r="B18527" i="15"/>
  <c r="C18527" i="15"/>
  <c r="B18553" i="15"/>
  <c r="C18553" i="15"/>
  <c r="B18579" i="15"/>
  <c r="C18579" i="15"/>
  <c r="B18605" i="15"/>
  <c r="C18605" i="15"/>
  <c r="B18631" i="15"/>
  <c r="C18631" i="15"/>
  <c r="B18657" i="15"/>
  <c r="C18657" i="15"/>
  <c r="B18683" i="15"/>
  <c r="C18683" i="15"/>
  <c r="B18709" i="15"/>
  <c r="C18709" i="15"/>
  <c r="B18735" i="15"/>
  <c r="C18735" i="15"/>
  <c r="B18761" i="15"/>
  <c r="C18761" i="15"/>
  <c r="B18787" i="15"/>
  <c r="C18787" i="15"/>
  <c r="B18813" i="15"/>
  <c r="C18813" i="15"/>
  <c r="B18839" i="15"/>
  <c r="C18839" i="15"/>
  <c r="B18865" i="15"/>
  <c r="C18865" i="15"/>
  <c r="B18891" i="15"/>
  <c r="C18891" i="15"/>
  <c r="B18917" i="15"/>
  <c r="C18917" i="15"/>
  <c r="B18943" i="15"/>
  <c r="C18943" i="15"/>
  <c r="B18969" i="15"/>
  <c r="C18969" i="15"/>
  <c r="B18995" i="15"/>
  <c r="C18995" i="15"/>
  <c r="B19021" i="15"/>
  <c r="C19021" i="15"/>
  <c r="B19047" i="15"/>
  <c r="C19047" i="15"/>
  <c r="B19073" i="15"/>
  <c r="C19073" i="15"/>
  <c r="B19099" i="15"/>
  <c r="C19099" i="15"/>
  <c r="B19125" i="15"/>
  <c r="C19125" i="15"/>
  <c r="B19151" i="15"/>
  <c r="C19151" i="15"/>
  <c r="B19177" i="15"/>
  <c r="C19177" i="15"/>
  <c r="B19203" i="15"/>
  <c r="C19203" i="15"/>
  <c r="B19229" i="15"/>
  <c r="C19229" i="15"/>
  <c r="B19255" i="15"/>
  <c r="C19255" i="15"/>
  <c r="B19281" i="15"/>
  <c r="C19281" i="15"/>
  <c r="B19307" i="15"/>
  <c r="C19307" i="15"/>
  <c r="B19333" i="15"/>
  <c r="C19333" i="15"/>
  <c r="B19359" i="15"/>
  <c r="C19359" i="15"/>
  <c r="B19385" i="15"/>
  <c r="C19385" i="15"/>
  <c r="B19411" i="15"/>
  <c r="C19411" i="15"/>
  <c r="B19437" i="15"/>
  <c r="C19437" i="15"/>
  <c r="B19463" i="15"/>
  <c r="C19463" i="15"/>
  <c r="B19489" i="15"/>
  <c r="C19489" i="15"/>
  <c r="B19515" i="15"/>
  <c r="C19515" i="15"/>
  <c r="B19541" i="15"/>
  <c r="C19541" i="15"/>
  <c r="B19567" i="15"/>
  <c r="C19567" i="15"/>
  <c r="B19593" i="15"/>
  <c r="C19593" i="15"/>
  <c r="B19619" i="15"/>
  <c r="C19619" i="15"/>
  <c r="B19645" i="15"/>
  <c r="C19645" i="15"/>
  <c r="B19671" i="15"/>
  <c r="C19671" i="15"/>
  <c r="B19697" i="15"/>
  <c r="C19697" i="15"/>
  <c r="B19723" i="15"/>
  <c r="C19723" i="15"/>
  <c r="B19749" i="15"/>
  <c r="C19749" i="15"/>
  <c r="B19775" i="15"/>
  <c r="C19775" i="15"/>
  <c r="B19801" i="15"/>
  <c r="C19801" i="15"/>
  <c r="B19827" i="15"/>
  <c r="C19827" i="15"/>
  <c r="B19853" i="15"/>
  <c r="C19853" i="15"/>
  <c r="B19879" i="15"/>
  <c r="C19879" i="15"/>
  <c r="B19905" i="15"/>
  <c r="C19905" i="15"/>
  <c r="B19931" i="15"/>
  <c r="C19931" i="15"/>
  <c r="B19957" i="15"/>
  <c r="C19957" i="15"/>
  <c r="B19983" i="15"/>
  <c r="C19983" i="15"/>
  <c r="B20009" i="15"/>
  <c r="C20009" i="15"/>
  <c r="B20035" i="15"/>
  <c r="C20035" i="15"/>
  <c r="B20061" i="15"/>
  <c r="C20061" i="15"/>
  <c r="B20087" i="15"/>
  <c r="C20087" i="15"/>
  <c r="B20113" i="15"/>
  <c r="C20113" i="15"/>
  <c r="B20139" i="15"/>
  <c r="C20139" i="15"/>
  <c r="B20165" i="15"/>
  <c r="C20165" i="15"/>
  <c r="B20191" i="15"/>
  <c r="C20191" i="15"/>
  <c r="B20217" i="15"/>
  <c r="C20217" i="15"/>
  <c r="B20243" i="15"/>
  <c r="C20243" i="15"/>
  <c r="B20269" i="15"/>
  <c r="C20269" i="15"/>
  <c r="B20295" i="15"/>
  <c r="C20295" i="15"/>
  <c r="B20321" i="15"/>
  <c r="C20321" i="15"/>
  <c r="B20347" i="15"/>
  <c r="C20347" i="15"/>
  <c r="B20373" i="15"/>
  <c r="C20373" i="15"/>
  <c r="B20399" i="15"/>
  <c r="C20399" i="15"/>
  <c r="B20425" i="15"/>
  <c r="C20425" i="15"/>
  <c r="B20451" i="15"/>
  <c r="C20451" i="15"/>
  <c r="B20477" i="15"/>
  <c r="C20477" i="15"/>
  <c r="B20503" i="15"/>
  <c r="C20503" i="15"/>
  <c r="B20529" i="15"/>
  <c r="C20529" i="15"/>
  <c r="B20555" i="15"/>
  <c r="C20555" i="15"/>
  <c r="B20581" i="15"/>
  <c r="C20581" i="15"/>
  <c r="B20607" i="15"/>
  <c r="C20607" i="15"/>
  <c r="B20633" i="15"/>
  <c r="C20633" i="15"/>
  <c r="B20659" i="15"/>
  <c r="C20659" i="15"/>
  <c r="B20685" i="15"/>
  <c r="C20685" i="15"/>
  <c r="B20711" i="15"/>
  <c r="C20711" i="15"/>
  <c r="B20737" i="15"/>
  <c r="C20737" i="15"/>
  <c r="B20763" i="15"/>
  <c r="C20763" i="15"/>
  <c r="B20789" i="15"/>
  <c r="C20789" i="15"/>
  <c r="B20815" i="15"/>
  <c r="C20815" i="15"/>
  <c r="B20841" i="15"/>
  <c r="C20841" i="15"/>
  <c r="B20867" i="15"/>
  <c r="C20867" i="15"/>
  <c r="B20893" i="15"/>
  <c r="C20893" i="15"/>
  <c r="B20919" i="15"/>
  <c r="C20919" i="15"/>
  <c r="B20945" i="15"/>
  <c r="C20945" i="15"/>
  <c r="B20971" i="15"/>
  <c r="C20971" i="15"/>
  <c r="B20997" i="15"/>
  <c r="C20997" i="15"/>
  <c r="B21023" i="15"/>
  <c r="C21023" i="15"/>
  <c r="B21049" i="15"/>
  <c r="C21049" i="15"/>
  <c r="B21075" i="15"/>
  <c r="C21075" i="15"/>
  <c r="B21101" i="15"/>
  <c r="C21101" i="15"/>
  <c r="B21127" i="15"/>
  <c r="C21127" i="15"/>
  <c r="B21153" i="15"/>
  <c r="C21153" i="15"/>
  <c r="B21179" i="15"/>
  <c r="C21179" i="15"/>
  <c r="B21205" i="15"/>
  <c r="C21205" i="15"/>
  <c r="B21231" i="15"/>
  <c r="C21231" i="15"/>
  <c r="B21257" i="15"/>
  <c r="C21257" i="15"/>
  <c r="B21283" i="15"/>
  <c r="C21283" i="15"/>
  <c r="B21309" i="15"/>
  <c r="C21309" i="15"/>
  <c r="B21335" i="15"/>
  <c r="C21335" i="15"/>
  <c r="B21361" i="15"/>
  <c r="C21361" i="15"/>
  <c r="B21387" i="15"/>
  <c r="C21387" i="15"/>
  <c r="B21413" i="15"/>
  <c r="C21413" i="15"/>
  <c r="B21439" i="15"/>
  <c r="C21439" i="15"/>
  <c r="B21465" i="15"/>
  <c r="C21465" i="15"/>
  <c r="B21491" i="15"/>
  <c r="C21491" i="15"/>
  <c r="B21517" i="15"/>
  <c r="C21517" i="15"/>
  <c r="B21543" i="15"/>
  <c r="C21543" i="15"/>
  <c r="B21569" i="15"/>
  <c r="C21569" i="15"/>
  <c r="B21595" i="15"/>
  <c r="C21595" i="15"/>
  <c r="B21621" i="15"/>
  <c r="C21621" i="15"/>
  <c r="B21647" i="15"/>
  <c r="C21647" i="15"/>
  <c r="B21673" i="15"/>
  <c r="C21673" i="15"/>
  <c r="B21699" i="15"/>
  <c r="C21699" i="15"/>
  <c r="B21725" i="15"/>
  <c r="C21725" i="15"/>
  <c r="B21751" i="15"/>
  <c r="C21751" i="15"/>
  <c r="B21777" i="15"/>
  <c r="C21777" i="15"/>
  <c r="B21803" i="15"/>
  <c r="C21803" i="15"/>
  <c r="B21829" i="15"/>
  <c r="C21829" i="15"/>
  <c r="B21855" i="15"/>
  <c r="C21855" i="15"/>
  <c r="B21881" i="15"/>
  <c r="C21881" i="15"/>
  <c r="B21907" i="15"/>
  <c r="C21907" i="15"/>
  <c r="B21933" i="15"/>
  <c r="C21933" i="15"/>
  <c r="B21959" i="15"/>
  <c r="C21959" i="15"/>
  <c r="B21985" i="15"/>
  <c r="C21985" i="15"/>
  <c r="B22011" i="15"/>
  <c r="C22011" i="15"/>
  <c r="B22037" i="15"/>
  <c r="C22037" i="15"/>
  <c r="B22063" i="15"/>
  <c r="C22063" i="15"/>
  <c r="B22089" i="15"/>
  <c r="C22089" i="15"/>
  <c r="B22115" i="15"/>
  <c r="C22115" i="15"/>
  <c r="B22141" i="15"/>
  <c r="C22141" i="15"/>
  <c r="B22167" i="15"/>
  <c r="C22167" i="15"/>
  <c r="B22193" i="15"/>
  <c r="C22193" i="15"/>
  <c r="B22219" i="15"/>
  <c r="C22219" i="15"/>
  <c r="B22245" i="15"/>
  <c r="C22245" i="15"/>
  <c r="B22271" i="15"/>
  <c r="C22271" i="15"/>
  <c r="B22297" i="15"/>
  <c r="C22297" i="15"/>
  <c r="B22323" i="15"/>
  <c r="C22323" i="15"/>
  <c r="B22349" i="15"/>
  <c r="C22349" i="15"/>
  <c r="B22375" i="15"/>
  <c r="C22375" i="15"/>
  <c r="B22401" i="15"/>
  <c r="C22401" i="15"/>
  <c r="B22427" i="15"/>
  <c r="C22427" i="15"/>
  <c r="B22453" i="15"/>
  <c r="C22453" i="15"/>
  <c r="B22479" i="15"/>
  <c r="C22479" i="15"/>
  <c r="B22505" i="15"/>
  <c r="C22505" i="15"/>
  <c r="B22531" i="15"/>
  <c r="C22531" i="15"/>
  <c r="B22557" i="15"/>
  <c r="C22557" i="15"/>
  <c r="B22583" i="15"/>
  <c r="C22583" i="15"/>
  <c r="B22609" i="15"/>
  <c r="C22609" i="15"/>
  <c r="B22635" i="15"/>
  <c r="C22635" i="15"/>
  <c r="B22661" i="15"/>
  <c r="C22661" i="15"/>
  <c r="B22687" i="15"/>
  <c r="C22687" i="15"/>
  <c r="B22713" i="15"/>
  <c r="C22713" i="15"/>
  <c r="B22739" i="15"/>
  <c r="C22739" i="15"/>
  <c r="B22765" i="15"/>
  <c r="C22765" i="15"/>
  <c r="B22791" i="15"/>
  <c r="C22791" i="15"/>
  <c r="B22817" i="15"/>
  <c r="C22817" i="15"/>
  <c r="B22843" i="15"/>
  <c r="C22843" i="15"/>
  <c r="B22869" i="15"/>
  <c r="C22869" i="15"/>
  <c r="B22895" i="15"/>
  <c r="C22895" i="15"/>
  <c r="B22921" i="15"/>
  <c r="C22921" i="15"/>
  <c r="B22947" i="15"/>
  <c r="C22947" i="15"/>
  <c r="B22973" i="15"/>
  <c r="C22973" i="15"/>
  <c r="B22999" i="15"/>
  <c r="C22999" i="15"/>
  <c r="B23025" i="15"/>
  <c r="C23025" i="15"/>
  <c r="B23051" i="15"/>
  <c r="C23051" i="15"/>
  <c r="B23077" i="15"/>
  <c r="C23077" i="15"/>
  <c r="B23103" i="15"/>
  <c r="C23103" i="15"/>
  <c r="B23129" i="15"/>
  <c r="C23129" i="15"/>
  <c r="B23155" i="15"/>
  <c r="C23155" i="15"/>
  <c r="B23181" i="15"/>
  <c r="C23181" i="15"/>
  <c r="B23207" i="15"/>
  <c r="C23207" i="15"/>
  <c r="B23233" i="15"/>
  <c r="C23233" i="15"/>
  <c r="B23259" i="15"/>
  <c r="C23259" i="15"/>
  <c r="B23285" i="15"/>
  <c r="C23285" i="15"/>
  <c r="B23311" i="15"/>
  <c r="C23311" i="15"/>
  <c r="B23337" i="15"/>
  <c r="C23337" i="15"/>
  <c r="B23363" i="15"/>
  <c r="C23363" i="15"/>
  <c r="B23389" i="15"/>
  <c r="C23389" i="15"/>
  <c r="B23415" i="15"/>
  <c r="C23415" i="15"/>
  <c r="B23441" i="15"/>
  <c r="C23441" i="15"/>
  <c r="B23467" i="15"/>
  <c r="C23467" i="15"/>
  <c r="B23493" i="15"/>
  <c r="C23493" i="15"/>
  <c r="B23519" i="15"/>
  <c r="C23519" i="15"/>
  <c r="B23545" i="15"/>
  <c r="C23545" i="15"/>
  <c r="B23571" i="15"/>
  <c r="C23571" i="15"/>
  <c r="B23597" i="15"/>
  <c r="C23597" i="15"/>
  <c r="B23623" i="15"/>
  <c r="C23623" i="15"/>
  <c r="B23649" i="15"/>
  <c r="C23649" i="15"/>
  <c r="B23675" i="15"/>
  <c r="C23675" i="15"/>
  <c r="B23701" i="15"/>
  <c r="C23701" i="15"/>
  <c r="B23727" i="15"/>
  <c r="C23727" i="15"/>
  <c r="B23753" i="15"/>
  <c r="C23753" i="15"/>
  <c r="B23779" i="15"/>
  <c r="C23779" i="15"/>
  <c r="B23805" i="15"/>
  <c r="C23805" i="15"/>
  <c r="B23831" i="15"/>
  <c r="C23831" i="15"/>
  <c r="B23857" i="15"/>
  <c r="C23857" i="15"/>
  <c r="B23883" i="15"/>
  <c r="C23883" i="15"/>
  <c r="B23909" i="15"/>
  <c r="C23909" i="15"/>
  <c r="B23935" i="15"/>
  <c r="C23935" i="15"/>
  <c r="B23961" i="15"/>
  <c r="C23961" i="15"/>
  <c r="B23987" i="15"/>
  <c r="C23987" i="15"/>
  <c r="B24013" i="15"/>
  <c r="C24013" i="15"/>
  <c r="B24039" i="15"/>
  <c r="C24039" i="15"/>
  <c r="B24065" i="15"/>
  <c r="C24065" i="15"/>
  <c r="B24091" i="15"/>
  <c r="C24091" i="15"/>
  <c r="B24117" i="15"/>
  <c r="C24117" i="15"/>
  <c r="B24143" i="15"/>
  <c r="C24143" i="15"/>
  <c r="B24169" i="15"/>
  <c r="C24169" i="15"/>
  <c r="B24195" i="15"/>
  <c r="C24195" i="15"/>
  <c r="B24221" i="15"/>
  <c r="C24221" i="15"/>
  <c r="B24247" i="15"/>
  <c r="C24247" i="15"/>
  <c r="B24273" i="15"/>
  <c r="C24273" i="15"/>
  <c r="B24299" i="15"/>
  <c r="C24299" i="15"/>
  <c r="B24325" i="15"/>
  <c r="C24325" i="15"/>
  <c r="B24351" i="15"/>
  <c r="C24351" i="15"/>
  <c r="B24377" i="15"/>
  <c r="C24377" i="15"/>
  <c r="B24403" i="15"/>
  <c r="C24403" i="15"/>
  <c r="B24429" i="15"/>
  <c r="C24429" i="15"/>
  <c r="B24455" i="15"/>
  <c r="C24455" i="15"/>
  <c r="B24481" i="15"/>
  <c r="C24481" i="15"/>
  <c r="B24507" i="15"/>
  <c r="C24507" i="15"/>
  <c r="B24533" i="15"/>
  <c r="C24533" i="15"/>
  <c r="B24559" i="15"/>
  <c r="C24559" i="15"/>
  <c r="B24585" i="15"/>
  <c r="C24585" i="15"/>
  <c r="B24611" i="15"/>
  <c r="C24611" i="15"/>
  <c r="B24637" i="15"/>
  <c r="C24637" i="15"/>
  <c r="B24663" i="15"/>
  <c r="C24663" i="15"/>
  <c r="B24689" i="15"/>
  <c r="C24689" i="15"/>
  <c r="B24715" i="15"/>
  <c r="C24715" i="15"/>
  <c r="B24741" i="15"/>
  <c r="C24741" i="15"/>
  <c r="B24767" i="15"/>
  <c r="C24767" i="15"/>
  <c r="B24793" i="15"/>
  <c r="C24793" i="15"/>
  <c r="B24819" i="15"/>
  <c r="C24819" i="15"/>
  <c r="B24845" i="15"/>
  <c r="C24845" i="15"/>
  <c r="B24871" i="15"/>
  <c r="C24871" i="15"/>
  <c r="B24897" i="15"/>
  <c r="C24897" i="15"/>
  <c r="B24923" i="15"/>
  <c r="C24923" i="15"/>
  <c r="B24949" i="15"/>
  <c r="C24949" i="15"/>
  <c r="B24975" i="15"/>
  <c r="C24975" i="15"/>
  <c r="B25001" i="15"/>
  <c r="C25001" i="15"/>
  <c r="B25027" i="15"/>
  <c r="C25027" i="15"/>
  <c r="B25053" i="15"/>
  <c r="C25053" i="15"/>
  <c r="B25079" i="15"/>
  <c r="C25079" i="15"/>
  <c r="B25105" i="15"/>
  <c r="C25105" i="15"/>
  <c r="B25131" i="15"/>
  <c r="C25131" i="15"/>
  <c r="B25157" i="15"/>
  <c r="C25157" i="15"/>
  <c r="B25183" i="15"/>
  <c r="C25183" i="15"/>
  <c r="B25209" i="15"/>
  <c r="C25209" i="15"/>
  <c r="B25235" i="15"/>
  <c r="C25235" i="15"/>
  <c r="B25261" i="15"/>
  <c r="C25261" i="15"/>
  <c r="B25287" i="15"/>
  <c r="C25287" i="15"/>
  <c r="B25313" i="15"/>
  <c r="C25313" i="15"/>
  <c r="B25339" i="15"/>
  <c r="C25339" i="15"/>
  <c r="B25365" i="15"/>
  <c r="C25365" i="15"/>
  <c r="B25391" i="15"/>
  <c r="C25391" i="15"/>
  <c r="B25417" i="15"/>
  <c r="C25417" i="15"/>
  <c r="B25443" i="15"/>
  <c r="C25443" i="15"/>
  <c r="B25469" i="15"/>
  <c r="C25469" i="15"/>
  <c r="B25495" i="15"/>
  <c r="C25495" i="15"/>
  <c r="B25521" i="15"/>
  <c r="C25521" i="15"/>
  <c r="B25547" i="15"/>
  <c r="C25547" i="15"/>
  <c r="B25573" i="15"/>
  <c r="C25573" i="15"/>
  <c r="B25599" i="15"/>
  <c r="C25599" i="15"/>
  <c r="B25625" i="15"/>
  <c r="C25625" i="15"/>
  <c r="B25651" i="15"/>
  <c r="C25651" i="15"/>
  <c r="B25677" i="15"/>
  <c r="C25677" i="15"/>
  <c r="B25703" i="15"/>
  <c r="C25703" i="15"/>
  <c r="B25729" i="15"/>
  <c r="C25729" i="15"/>
  <c r="B25755" i="15"/>
  <c r="C25755" i="15"/>
  <c r="B25781" i="15"/>
  <c r="C25781" i="15"/>
  <c r="B25807" i="15"/>
  <c r="C25807" i="15"/>
  <c r="B25833" i="15"/>
  <c r="C25833" i="15"/>
  <c r="B25859" i="15"/>
  <c r="C25859" i="15"/>
  <c r="B25885" i="15"/>
  <c r="C25885" i="15"/>
  <c r="B25911" i="15"/>
  <c r="C25911" i="15"/>
  <c r="B25937" i="15"/>
  <c r="C25937" i="15"/>
  <c r="B25963" i="15"/>
  <c r="C25963" i="15"/>
  <c r="B25989" i="15"/>
  <c r="C25989" i="15"/>
  <c r="B26015" i="15"/>
  <c r="C26015" i="15"/>
  <c r="B26041" i="15"/>
  <c r="C26041" i="15"/>
  <c r="B26067" i="15"/>
  <c r="C26067" i="15"/>
  <c r="B26093" i="15"/>
  <c r="C26093" i="15"/>
  <c r="B26119" i="15"/>
  <c r="C26119" i="15"/>
  <c r="B26145" i="15"/>
  <c r="C26145" i="15"/>
  <c r="B26171" i="15"/>
  <c r="C26171" i="15"/>
  <c r="B26197" i="15"/>
  <c r="C26197" i="15"/>
  <c r="B26223" i="15"/>
  <c r="C26223" i="15"/>
  <c r="B26249" i="15"/>
  <c r="C26249" i="15"/>
  <c r="B26275" i="15"/>
  <c r="C26275" i="15"/>
  <c r="B26301" i="15"/>
  <c r="C26301" i="15"/>
  <c r="B26327" i="15"/>
  <c r="C26327" i="15"/>
  <c r="B26353" i="15"/>
  <c r="C26353" i="15"/>
  <c r="B26379" i="15"/>
  <c r="C26379" i="15"/>
  <c r="B26405" i="15"/>
  <c r="C26405" i="15"/>
  <c r="B26431" i="15"/>
  <c r="C26431" i="15"/>
  <c r="B26457" i="15"/>
  <c r="C26457" i="15"/>
  <c r="B26483" i="15"/>
  <c r="C26483" i="15"/>
  <c r="B26509" i="15"/>
  <c r="C26509" i="15"/>
  <c r="B26535" i="15"/>
  <c r="C26535" i="15"/>
  <c r="B26561" i="15"/>
  <c r="C26561" i="15"/>
  <c r="B26587" i="15"/>
  <c r="C26587" i="15"/>
  <c r="B26613" i="15"/>
  <c r="C26613" i="15"/>
  <c r="B26639" i="15"/>
  <c r="C26639" i="15"/>
  <c r="B26665" i="15"/>
  <c r="C26665" i="15"/>
  <c r="B26691" i="15"/>
  <c r="C26691" i="15"/>
  <c r="B26717" i="15"/>
  <c r="C26717" i="15"/>
  <c r="B26743" i="15"/>
  <c r="C26743" i="15"/>
  <c r="B26769" i="15"/>
  <c r="C26769" i="15"/>
  <c r="B26795" i="15"/>
  <c r="C26795" i="15"/>
  <c r="B26821" i="15"/>
  <c r="C26821" i="15"/>
  <c r="B26847" i="15"/>
  <c r="C26847" i="15"/>
  <c r="B26873" i="15"/>
  <c r="C26873" i="15"/>
  <c r="B26899" i="15"/>
  <c r="C26899" i="15"/>
  <c r="B26925" i="15"/>
  <c r="C26925" i="15"/>
  <c r="B26951" i="15"/>
  <c r="C26951" i="15"/>
  <c r="B26977" i="15"/>
  <c r="C26977" i="15"/>
  <c r="B27003" i="15"/>
  <c r="C27003" i="15"/>
  <c r="B27029" i="15"/>
  <c r="C27029" i="15"/>
  <c r="B27055" i="15"/>
  <c r="C27055" i="15"/>
  <c r="B27081" i="15"/>
  <c r="C27081" i="15"/>
  <c r="B27107" i="15"/>
  <c r="C27107" i="15"/>
  <c r="B27133" i="15"/>
  <c r="C27133" i="15"/>
  <c r="B27159" i="15"/>
  <c r="C27159" i="15"/>
  <c r="B27185" i="15"/>
  <c r="C27185" i="15"/>
  <c r="B27211" i="15"/>
  <c r="C27211" i="15"/>
  <c r="B27237" i="15"/>
  <c r="C27237" i="15"/>
  <c r="B27263" i="15"/>
  <c r="C27263" i="15"/>
  <c r="B27289" i="15"/>
  <c r="C27289" i="15"/>
  <c r="B27315" i="15"/>
  <c r="C27315" i="15"/>
  <c r="B27341" i="15"/>
  <c r="C27341" i="15"/>
  <c r="B27367" i="15"/>
  <c r="C27367" i="15"/>
  <c r="B27393" i="15"/>
  <c r="C27393" i="15"/>
  <c r="B27419" i="15"/>
  <c r="C27419" i="15"/>
  <c r="B27445" i="15"/>
  <c r="C27445" i="15"/>
  <c r="B27471" i="15"/>
  <c r="C27471" i="15"/>
  <c r="B27497" i="15"/>
  <c r="C27497" i="15"/>
  <c r="B27523" i="15"/>
  <c r="C27523" i="15"/>
  <c r="B27549" i="15"/>
  <c r="C27549" i="15"/>
  <c r="B27575" i="15"/>
  <c r="C27575" i="15"/>
  <c r="B27601" i="15"/>
  <c r="C27601" i="15"/>
  <c r="B27627" i="15"/>
  <c r="C27627" i="15"/>
  <c r="B27653" i="15"/>
  <c r="C27653" i="15"/>
  <c r="B27679" i="15"/>
  <c r="C27679" i="15"/>
  <c r="B27705" i="15"/>
  <c r="C27705" i="15"/>
  <c r="B27731" i="15"/>
  <c r="C27731" i="15"/>
  <c r="B27757" i="15"/>
  <c r="C27757" i="15"/>
  <c r="B27783" i="15"/>
  <c r="C27783" i="15"/>
  <c r="B27809" i="15"/>
  <c r="C27809" i="15"/>
  <c r="B27835" i="15"/>
  <c r="C27835" i="15"/>
  <c r="B27861" i="15"/>
  <c r="C27861" i="15"/>
  <c r="B27887" i="15"/>
  <c r="C27887" i="15"/>
  <c r="B16" i="15"/>
  <c r="C16" i="15"/>
  <c r="B42" i="15"/>
  <c r="C42" i="15"/>
  <c r="B68" i="15"/>
  <c r="C68" i="15"/>
  <c r="B94" i="15"/>
  <c r="C94" i="15"/>
  <c r="B120" i="15"/>
  <c r="C120" i="15"/>
  <c r="B146" i="15"/>
  <c r="C146" i="15"/>
  <c r="B172" i="15"/>
  <c r="C172" i="15"/>
  <c r="B198" i="15"/>
  <c r="C198" i="15"/>
  <c r="B224" i="15"/>
  <c r="C224" i="15"/>
  <c r="B250" i="15"/>
  <c r="C250" i="15"/>
  <c r="B276" i="15"/>
  <c r="C276" i="15"/>
  <c r="B302" i="15"/>
  <c r="C302" i="15"/>
  <c r="B328" i="15"/>
  <c r="C328" i="15"/>
  <c r="B354" i="15"/>
  <c r="C354" i="15"/>
  <c r="B380" i="15"/>
  <c r="C380" i="15"/>
  <c r="B406" i="15"/>
  <c r="C406" i="15"/>
  <c r="B432" i="15"/>
  <c r="C432" i="15"/>
  <c r="B458" i="15"/>
  <c r="C458" i="15"/>
  <c r="B484" i="15"/>
  <c r="C484" i="15"/>
  <c r="B510" i="15"/>
  <c r="C510" i="15"/>
  <c r="B536" i="15"/>
  <c r="C536" i="15"/>
  <c r="B562" i="15"/>
  <c r="C562" i="15"/>
  <c r="B588" i="15"/>
  <c r="C588" i="15"/>
  <c r="B614" i="15"/>
  <c r="C614" i="15"/>
  <c r="B640" i="15"/>
  <c r="C640" i="15"/>
  <c r="B666" i="15"/>
  <c r="C666" i="15"/>
  <c r="B692" i="15"/>
  <c r="C692" i="15"/>
  <c r="B718" i="15"/>
  <c r="C718" i="15"/>
  <c r="B744" i="15"/>
  <c r="C744" i="15"/>
  <c r="B770" i="15"/>
  <c r="C770" i="15"/>
  <c r="B796" i="15"/>
  <c r="C796" i="15"/>
  <c r="B822" i="15"/>
  <c r="C822" i="15"/>
  <c r="B848" i="15"/>
  <c r="C848" i="15"/>
  <c r="B874" i="15"/>
  <c r="C874" i="15"/>
  <c r="B900" i="15"/>
  <c r="C900" i="15"/>
  <c r="B926" i="15"/>
  <c r="C926" i="15"/>
  <c r="B952" i="15"/>
  <c r="C952" i="15"/>
  <c r="B978" i="15"/>
  <c r="C978" i="15"/>
  <c r="B1004" i="15"/>
  <c r="C1004" i="15"/>
  <c r="B1030" i="15"/>
  <c r="C1030" i="15"/>
  <c r="B1056" i="15"/>
  <c r="C1056" i="15"/>
  <c r="B1082" i="15"/>
  <c r="C1082" i="15"/>
  <c r="B1108" i="15"/>
  <c r="C1108" i="15"/>
  <c r="B1134" i="15"/>
  <c r="C1134" i="15"/>
  <c r="B1160" i="15"/>
  <c r="C1160" i="15"/>
  <c r="B1186" i="15"/>
  <c r="C1186" i="15"/>
  <c r="B1212" i="15"/>
  <c r="C1212" i="15"/>
  <c r="B1238" i="15"/>
  <c r="C1238" i="15"/>
  <c r="B1264" i="15"/>
  <c r="C1264" i="15"/>
  <c r="B1290" i="15"/>
  <c r="C1290" i="15"/>
  <c r="B1316" i="15"/>
  <c r="C1316" i="15"/>
  <c r="B1342" i="15"/>
  <c r="C1342" i="15"/>
  <c r="B1368" i="15"/>
  <c r="C1368" i="15"/>
  <c r="B1394" i="15"/>
  <c r="C1394" i="15"/>
  <c r="B1420" i="15"/>
  <c r="C1420" i="15"/>
  <c r="B1446" i="15"/>
  <c r="C1446" i="15"/>
  <c r="B1472" i="15"/>
  <c r="C1472" i="15"/>
  <c r="B1498" i="15"/>
  <c r="C1498" i="15"/>
  <c r="B1524" i="15"/>
  <c r="C1524" i="15"/>
  <c r="B1550" i="15"/>
  <c r="C1550" i="15"/>
  <c r="B1576" i="15"/>
  <c r="C1576" i="15"/>
  <c r="B1602" i="15"/>
  <c r="C1602" i="15"/>
  <c r="B1628" i="15"/>
  <c r="C1628" i="15"/>
  <c r="B1654" i="15"/>
  <c r="C1654" i="15"/>
  <c r="B1680" i="15"/>
  <c r="C1680" i="15"/>
  <c r="B1706" i="15"/>
  <c r="C1706" i="15"/>
  <c r="B1732" i="15"/>
  <c r="C1732" i="15"/>
  <c r="B1758" i="15"/>
  <c r="C1758" i="15"/>
  <c r="B1784" i="15"/>
  <c r="C1784" i="15"/>
  <c r="B1810" i="15"/>
  <c r="C1810" i="15"/>
  <c r="B1836" i="15"/>
  <c r="C1836" i="15"/>
  <c r="B1862" i="15"/>
  <c r="C1862" i="15"/>
  <c r="B1888" i="15"/>
  <c r="C1888" i="15"/>
  <c r="B1914" i="15"/>
  <c r="C1914" i="15"/>
  <c r="B1940" i="15"/>
  <c r="C1940" i="15"/>
  <c r="B1966" i="15"/>
  <c r="C1966" i="15"/>
  <c r="B1992" i="15"/>
  <c r="C1992" i="15"/>
  <c r="B2018" i="15"/>
  <c r="C2018" i="15"/>
  <c r="B2044" i="15"/>
  <c r="C2044" i="15"/>
  <c r="B2070" i="15"/>
  <c r="C2070" i="15"/>
  <c r="B2096" i="15"/>
  <c r="C2096" i="15"/>
  <c r="B2122" i="15"/>
  <c r="C2122" i="15"/>
  <c r="B2148" i="15"/>
  <c r="C2148" i="15"/>
  <c r="B2174" i="15"/>
  <c r="C2174" i="15"/>
  <c r="B2200" i="15"/>
  <c r="C2200" i="15"/>
  <c r="B2226" i="15"/>
  <c r="C2226" i="15"/>
  <c r="B2252" i="15"/>
  <c r="C2252" i="15"/>
  <c r="B2278" i="15"/>
  <c r="C2278" i="15"/>
  <c r="B2304" i="15"/>
  <c r="C2304" i="15"/>
  <c r="B2330" i="15"/>
  <c r="C2330" i="15"/>
  <c r="B2356" i="15"/>
  <c r="C2356" i="15"/>
  <c r="B2382" i="15"/>
  <c r="C2382" i="15"/>
  <c r="B2408" i="15"/>
  <c r="C2408" i="15"/>
  <c r="B2434" i="15"/>
  <c r="C2434" i="15"/>
  <c r="B2460" i="15"/>
  <c r="C2460" i="15"/>
  <c r="B2486" i="15"/>
  <c r="C2486" i="15"/>
  <c r="B2512" i="15"/>
  <c r="C2512" i="15"/>
  <c r="B2538" i="15"/>
  <c r="C2538" i="15"/>
  <c r="B2564" i="15"/>
  <c r="C2564" i="15"/>
  <c r="B2590" i="15"/>
  <c r="C2590" i="15"/>
  <c r="B2616" i="15"/>
  <c r="C2616" i="15"/>
  <c r="B2642" i="15"/>
  <c r="C2642" i="15"/>
  <c r="B2668" i="15"/>
  <c r="C2668" i="15"/>
  <c r="B2694" i="15"/>
  <c r="C2694" i="15"/>
  <c r="B2720" i="15"/>
  <c r="C2720" i="15"/>
  <c r="B2746" i="15"/>
  <c r="C2746" i="15"/>
  <c r="B2772" i="15"/>
  <c r="C2772" i="15"/>
  <c r="B2798" i="15"/>
  <c r="C2798" i="15"/>
  <c r="B2824" i="15"/>
  <c r="C2824" i="15"/>
  <c r="B2850" i="15"/>
  <c r="C2850" i="15"/>
  <c r="B2876" i="15"/>
  <c r="C2876" i="15"/>
  <c r="B2902" i="15"/>
  <c r="C2902" i="15"/>
  <c r="B2928" i="15"/>
  <c r="C2928" i="15"/>
  <c r="B2954" i="15"/>
  <c r="C2954" i="15"/>
  <c r="B2980" i="15"/>
  <c r="C2980" i="15"/>
  <c r="B3006" i="15"/>
  <c r="C3006" i="15"/>
  <c r="B3032" i="15"/>
  <c r="C3032" i="15"/>
  <c r="B3058" i="15"/>
  <c r="C3058" i="15"/>
  <c r="B3084" i="15"/>
  <c r="C3084" i="15"/>
  <c r="B3110" i="15"/>
  <c r="C3110" i="15"/>
  <c r="B3136" i="15"/>
  <c r="C3136" i="15"/>
  <c r="B3162" i="15"/>
  <c r="C3162" i="15"/>
  <c r="B3188" i="15"/>
  <c r="C3188" i="15"/>
  <c r="B3214" i="15"/>
  <c r="C3214" i="15"/>
  <c r="B3240" i="15"/>
  <c r="C3240" i="15"/>
  <c r="B3266" i="15"/>
  <c r="C3266" i="15"/>
  <c r="B3292" i="15"/>
  <c r="C3292" i="15"/>
  <c r="B3318" i="15"/>
  <c r="C3318" i="15"/>
  <c r="B3344" i="15"/>
  <c r="C3344" i="15"/>
  <c r="B3370" i="15"/>
  <c r="C3370" i="15"/>
  <c r="B3396" i="15"/>
  <c r="C3396" i="15"/>
  <c r="B3422" i="15"/>
  <c r="C3422" i="15"/>
  <c r="B3448" i="15"/>
  <c r="C3448" i="15"/>
  <c r="B3474" i="15"/>
  <c r="C3474" i="15"/>
  <c r="B3500" i="15"/>
  <c r="C3500" i="15"/>
  <c r="B3526" i="15"/>
  <c r="C3526" i="15"/>
  <c r="B3552" i="15"/>
  <c r="C3552" i="15"/>
  <c r="B3578" i="15"/>
  <c r="C3578" i="15"/>
  <c r="B3604" i="15"/>
  <c r="C3604" i="15"/>
  <c r="B3630" i="15"/>
  <c r="C3630" i="15"/>
  <c r="B3656" i="15"/>
  <c r="C3656" i="15"/>
  <c r="B3682" i="15"/>
  <c r="C3682" i="15"/>
  <c r="B3708" i="15"/>
  <c r="C3708" i="15"/>
  <c r="B3734" i="15"/>
  <c r="C3734" i="15"/>
  <c r="B3760" i="15"/>
  <c r="C3760" i="15"/>
  <c r="B3786" i="15"/>
  <c r="C3786" i="15"/>
  <c r="B3812" i="15"/>
  <c r="C3812" i="15"/>
  <c r="B3838" i="15"/>
  <c r="C3838" i="15"/>
  <c r="B3864" i="15"/>
  <c r="C3864" i="15"/>
  <c r="B3890" i="15"/>
  <c r="C3890" i="15"/>
  <c r="B3916" i="15"/>
  <c r="C3916" i="15"/>
  <c r="B3942" i="15"/>
  <c r="C3942" i="15"/>
  <c r="B3968" i="15"/>
  <c r="C3968" i="15"/>
  <c r="B3994" i="15"/>
  <c r="C3994" i="15"/>
  <c r="B4020" i="15"/>
  <c r="C4020" i="15"/>
  <c r="B4046" i="15"/>
  <c r="C4046" i="15"/>
  <c r="B4072" i="15"/>
  <c r="C4072" i="15"/>
  <c r="B4098" i="15"/>
  <c r="C4098" i="15"/>
  <c r="B4124" i="15"/>
  <c r="C4124" i="15"/>
  <c r="B4150" i="15"/>
  <c r="C4150" i="15"/>
  <c r="B4176" i="15"/>
  <c r="C4176" i="15"/>
  <c r="B4202" i="15"/>
  <c r="C4202" i="15"/>
  <c r="B4228" i="15"/>
  <c r="C4228" i="15"/>
  <c r="B4254" i="15"/>
  <c r="C4254" i="15"/>
  <c r="B4280" i="15"/>
  <c r="C4280" i="15"/>
  <c r="B4306" i="15"/>
  <c r="C4306" i="15"/>
  <c r="B4332" i="15"/>
  <c r="C4332" i="15"/>
  <c r="B4358" i="15"/>
  <c r="C4358" i="15"/>
  <c r="B4384" i="15"/>
  <c r="C4384" i="15"/>
  <c r="B4410" i="15"/>
  <c r="C4410" i="15"/>
  <c r="B4436" i="15"/>
  <c r="C4436" i="15"/>
  <c r="B4462" i="15"/>
  <c r="C4462" i="15"/>
  <c r="B4488" i="15"/>
  <c r="C4488" i="15"/>
  <c r="B4514" i="15"/>
  <c r="C4514" i="15"/>
  <c r="B4540" i="15"/>
  <c r="C4540" i="15"/>
  <c r="B4566" i="15"/>
  <c r="C4566" i="15"/>
  <c r="B4592" i="15"/>
  <c r="C4592" i="15"/>
  <c r="B4618" i="15"/>
  <c r="C4618" i="15"/>
  <c r="B4644" i="15"/>
  <c r="C4644" i="15"/>
  <c r="B4670" i="15"/>
  <c r="C4670" i="15"/>
  <c r="B4696" i="15"/>
  <c r="C4696" i="15"/>
  <c r="B4722" i="15"/>
  <c r="C4722" i="15"/>
  <c r="B4748" i="15"/>
  <c r="C4748" i="15"/>
  <c r="B4774" i="15"/>
  <c r="C4774" i="15"/>
  <c r="B4800" i="15"/>
  <c r="C4800" i="15"/>
  <c r="B4826" i="15"/>
  <c r="C4826" i="15"/>
  <c r="B4852" i="15"/>
  <c r="C4852" i="15"/>
  <c r="B4878" i="15"/>
  <c r="C4878" i="15"/>
  <c r="B4904" i="15"/>
  <c r="C4904" i="15"/>
  <c r="B4930" i="15"/>
  <c r="C4930" i="15"/>
  <c r="B4956" i="15"/>
  <c r="C4956" i="15"/>
  <c r="B4982" i="15"/>
  <c r="C4982" i="15"/>
  <c r="B5008" i="15"/>
  <c r="C5008" i="15"/>
  <c r="B5034" i="15"/>
  <c r="C5034" i="15"/>
  <c r="B5060" i="15"/>
  <c r="C5060" i="15"/>
  <c r="B5086" i="15"/>
  <c r="C5086" i="15"/>
  <c r="B5112" i="15"/>
  <c r="C5112" i="15"/>
  <c r="B5138" i="15"/>
  <c r="C5138" i="15"/>
  <c r="B5164" i="15"/>
  <c r="C5164" i="15"/>
  <c r="B5190" i="15"/>
  <c r="C5190" i="15"/>
  <c r="B5216" i="15"/>
  <c r="C5216" i="15"/>
  <c r="B5242" i="15"/>
  <c r="C5242" i="15"/>
  <c r="B5268" i="15"/>
  <c r="C5268" i="15"/>
  <c r="B5294" i="15"/>
  <c r="C5294" i="15"/>
  <c r="B5320" i="15"/>
  <c r="C5320" i="15"/>
  <c r="B5346" i="15"/>
  <c r="C5346" i="15"/>
  <c r="B5372" i="15"/>
  <c r="C5372" i="15"/>
  <c r="B5398" i="15"/>
  <c r="C5398" i="15"/>
  <c r="B5424" i="15"/>
  <c r="C5424" i="15"/>
  <c r="B5450" i="15"/>
  <c r="C5450" i="15"/>
  <c r="B5476" i="15"/>
  <c r="C5476" i="15"/>
  <c r="B5502" i="15"/>
  <c r="C5502" i="15"/>
  <c r="B5528" i="15"/>
  <c r="C5528" i="15"/>
  <c r="B5554" i="15"/>
  <c r="C5554" i="15"/>
  <c r="B5580" i="15"/>
  <c r="C5580" i="15"/>
  <c r="B5606" i="15"/>
  <c r="C5606" i="15"/>
  <c r="B5632" i="15"/>
  <c r="C5632" i="15"/>
  <c r="B5658" i="15"/>
  <c r="C5658" i="15"/>
  <c r="B5684" i="15"/>
  <c r="C5684" i="15"/>
  <c r="B5710" i="15"/>
  <c r="C5710" i="15"/>
  <c r="B5736" i="15"/>
  <c r="C5736" i="15"/>
  <c r="B5762" i="15"/>
  <c r="C5762" i="15"/>
  <c r="B5788" i="15"/>
  <c r="C5788" i="15"/>
  <c r="B5814" i="15"/>
  <c r="C5814" i="15"/>
  <c r="B5840" i="15"/>
  <c r="C5840" i="15"/>
  <c r="B5866" i="15"/>
  <c r="C5866" i="15"/>
  <c r="B5892" i="15"/>
  <c r="C5892" i="15"/>
  <c r="B5918" i="15"/>
  <c r="C5918" i="15"/>
  <c r="B5944" i="15"/>
  <c r="C5944" i="15"/>
  <c r="B5970" i="15"/>
  <c r="C5970" i="15"/>
  <c r="B5996" i="15"/>
  <c r="C5996" i="15"/>
  <c r="B6022" i="15"/>
  <c r="C6022" i="15"/>
  <c r="B6048" i="15"/>
  <c r="C6048" i="15"/>
  <c r="B6074" i="15"/>
  <c r="C6074" i="15"/>
  <c r="B6100" i="15"/>
  <c r="C6100" i="15"/>
  <c r="B6126" i="15"/>
  <c r="C6126" i="15"/>
  <c r="B6152" i="15"/>
  <c r="C6152" i="15"/>
  <c r="B6178" i="15"/>
  <c r="C6178" i="15"/>
  <c r="B6204" i="15"/>
  <c r="C6204" i="15"/>
  <c r="B6230" i="15"/>
  <c r="C6230" i="15"/>
  <c r="B6256" i="15"/>
  <c r="C6256" i="15"/>
  <c r="B6282" i="15"/>
  <c r="C6282" i="15"/>
  <c r="B6308" i="15"/>
  <c r="C6308" i="15"/>
  <c r="B6334" i="15"/>
  <c r="C6334" i="15"/>
  <c r="B6360" i="15"/>
  <c r="C6360" i="15"/>
  <c r="B6386" i="15"/>
  <c r="C6386" i="15"/>
  <c r="B6412" i="15"/>
  <c r="C6412" i="15"/>
  <c r="B6438" i="15"/>
  <c r="C6438" i="15"/>
  <c r="B6464" i="15"/>
  <c r="C6464" i="15"/>
  <c r="B6490" i="15"/>
  <c r="C6490" i="15"/>
  <c r="B6516" i="15"/>
  <c r="C6516" i="15"/>
  <c r="B6542" i="15"/>
  <c r="C6542" i="15"/>
  <c r="B6568" i="15"/>
  <c r="C6568" i="15"/>
  <c r="B6594" i="15"/>
  <c r="C6594" i="15"/>
  <c r="B6620" i="15"/>
  <c r="C6620" i="15"/>
  <c r="B6646" i="15"/>
  <c r="C6646" i="15"/>
  <c r="B6672" i="15"/>
  <c r="C6672" i="15"/>
  <c r="B6698" i="15"/>
  <c r="C6698" i="15"/>
  <c r="B6724" i="15"/>
  <c r="C6724" i="15"/>
  <c r="B6750" i="15"/>
  <c r="C6750" i="15"/>
  <c r="B6776" i="15"/>
  <c r="C6776" i="15"/>
  <c r="B6802" i="15"/>
  <c r="C6802" i="15"/>
  <c r="B6828" i="15"/>
  <c r="C6828" i="15"/>
  <c r="B6854" i="15"/>
  <c r="C6854" i="15"/>
  <c r="B6880" i="15"/>
  <c r="C6880" i="15"/>
  <c r="B6906" i="15"/>
  <c r="C6906" i="15"/>
  <c r="B6932" i="15"/>
  <c r="C6932" i="15"/>
  <c r="B6958" i="15"/>
  <c r="C6958" i="15"/>
  <c r="B6984" i="15"/>
  <c r="C6984" i="15"/>
  <c r="B7010" i="15"/>
  <c r="C7010" i="15"/>
  <c r="B7036" i="15"/>
  <c r="C7036" i="15"/>
  <c r="B7062" i="15"/>
  <c r="C7062" i="15"/>
  <c r="B7088" i="15"/>
  <c r="C7088" i="15"/>
  <c r="B7114" i="15"/>
  <c r="C7114" i="15"/>
  <c r="B7140" i="15"/>
  <c r="C7140" i="15"/>
  <c r="B7166" i="15"/>
  <c r="C7166" i="15"/>
  <c r="B7192" i="15"/>
  <c r="C7192" i="15"/>
  <c r="B7218" i="15"/>
  <c r="C7218" i="15"/>
  <c r="B7244" i="15"/>
  <c r="C7244" i="15"/>
  <c r="B7270" i="15"/>
  <c r="C7270" i="15"/>
  <c r="B7296" i="15"/>
  <c r="C7296" i="15"/>
  <c r="B7322" i="15"/>
  <c r="C7322" i="15"/>
  <c r="B7348" i="15"/>
  <c r="C7348" i="15"/>
  <c r="B7374" i="15"/>
  <c r="C7374" i="15"/>
  <c r="B7400" i="15"/>
  <c r="C7400" i="15"/>
  <c r="B7426" i="15"/>
  <c r="C7426" i="15"/>
  <c r="B7452" i="15"/>
  <c r="C7452" i="15"/>
  <c r="B7478" i="15"/>
  <c r="C7478" i="15"/>
  <c r="B7504" i="15"/>
  <c r="C7504" i="15"/>
  <c r="B7530" i="15"/>
  <c r="C7530" i="15"/>
  <c r="B7556" i="15"/>
  <c r="C7556" i="15"/>
  <c r="B7582" i="15"/>
  <c r="C7582" i="15"/>
  <c r="B7608" i="15"/>
  <c r="C7608" i="15"/>
  <c r="B7634" i="15"/>
  <c r="C7634" i="15"/>
  <c r="B7660" i="15"/>
  <c r="C7660" i="15"/>
  <c r="B7686" i="15"/>
  <c r="C7686" i="15"/>
  <c r="B7712" i="15"/>
  <c r="C7712" i="15"/>
  <c r="B7738" i="15"/>
  <c r="C7738" i="15"/>
  <c r="B7764" i="15"/>
  <c r="C7764" i="15"/>
  <c r="B7790" i="15"/>
  <c r="C7790" i="15"/>
  <c r="B7816" i="15"/>
  <c r="C7816" i="15"/>
  <c r="B7842" i="15"/>
  <c r="C7842" i="15"/>
  <c r="B7868" i="15"/>
  <c r="C7868" i="15"/>
  <c r="B7894" i="15"/>
  <c r="C7894" i="15"/>
  <c r="B7920" i="15"/>
  <c r="C7920" i="15"/>
  <c r="B7946" i="15"/>
  <c r="C7946" i="15"/>
  <c r="B7972" i="15"/>
  <c r="C7972" i="15"/>
  <c r="B7998" i="15"/>
  <c r="C7998" i="15"/>
  <c r="B8024" i="15"/>
  <c r="C8024" i="15"/>
  <c r="B8050" i="15"/>
  <c r="C8050" i="15"/>
  <c r="B8076" i="15"/>
  <c r="C8076" i="15"/>
  <c r="B8102" i="15"/>
  <c r="C8102" i="15"/>
  <c r="B8128" i="15"/>
  <c r="C8128" i="15"/>
  <c r="B8154" i="15"/>
  <c r="C8154" i="15"/>
  <c r="B8180" i="15"/>
  <c r="C8180" i="15"/>
  <c r="B8206" i="15"/>
  <c r="C8206" i="15"/>
  <c r="B8232" i="15"/>
  <c r="C8232" i="15"/>
  <c r="B8258" i="15"/>
  <c r="C8258" i="15"/>
  <c r="B8284" i="15"/>
  <c r="C8284" i="15"/>
  <c r="B8310" i="15"/>
  <c r="C8310" i="15"/>
  <c r="B8336" i="15"/>
  <c r="C8336" i="15"/>
  <c r="B8362" i="15"/>
  <c r="C8362" i="15"/>
  <c r="B8388" i="15"/>
  <c r="C8388" i="15"/>
  <c r="B8414" i="15"/>
  <c r="C8414" i="15"/>
  <c r="B8440" i="15"/>
  <c r="C8440" i="15"/>
  <c r="B8466" i="15"/>
  <c r="C8466" i="15"/>
  <c r="B8492" i="15"/>
  <c r="C8492" i="15"/>
  <c r="B8518" i="15"/>
  <c r="C8518" i="15"/>
  <c r="B8544" i="15"/>
  <c r="C8544" i="15"/>
  <c r="B8570" i="15"/>
  <c r="C8570" i="15"/>
  <c r="B8596" i="15"/>
  <c r="C8596" i="15"/>
  <c r="B8622" i="15"/>
  <c r="C8622" i="15"/>
  <c r="B8648" i="15"/>
  <c r="C8648" i="15"/>
  <c r="B8674" i="15"/>
  <c r="C8674" i="15"/>
  <c r="B8700" i="15"/>
  <c r="C8700" i="15"/>
  <c r="B8726" i="15"/>
  <c r="C8726" i="15"/>
  <c r="B8752" i="15"/>
  <c r="C8752" i="15"/>
  <c r="B8778" i="15"/>
  <c r="C8778" i="15"/>
  <c r="B8804" i="15"/>
  <c r="C8804" i="15"/>
  <c r="B8830" i="15"/>
  <c r="C8830" i="15"/>
  <c r="B8856" i="15"/>
  <c r="C8856" i="15"/>
  <c r="B8882" i="15"/>
  <c r="C8882" i="15"/>
  <c r="B8908" i="15"/>
  <c r="C8908" i="15"/>
  <c r="B8934" i="15"/>
  <c r="C8934" i="15"/>
  <c r="B8960" i="15"/>
  <c r="C8960" i="15"/>
  <c r="B8986" i="15"/>
  <c r="C8986" i="15"/>
  <c r="B9012" i="15"/>
  <c r="C9012" i="15"/>
  <c r="B9038" i="15"/>
  <c r="C9038" i="15"/>
  <c r="B9064" i="15"/>
  <c r="C9064" i="15"/>
  <c r="B9090" i="15"/>
  <c r="C9090" i="15"/>
  <c r="B9116" i="15"/>
  <c r="C9116" i="15"/>
  <c r="B9142" i="15"/>
  <c r="C9142" i="15"/>
  <c r="B9168" i="15"/>
  <c r="C9168" i="15"/>
  <c r="B9194" i="15"/>
  <c r="C9194" i="15"/>
  <c r="B9220" i="15"/>
  <c r="C9220" i="15"/>
  <c r="B9246" i="15"/>
  <c r="C9246" i="15"/>
  <c r="B9272" i="15"/>
  <c r="C9272" i="15"/>
  <c r="B9298" i="15"/>
  <c r="C9298" i="15"/>
  <c r="B9324" i="15"/>
  <c r="C9324" i="15"/>
  <c r="B9350" i="15"/>
  <c r="C9350" i="15"/>
  <c r="B9376" i="15"/>
  <c r="C9376" i="15"/>
  <c r="B9402" i="15"/>
  <c r="C9402" i="15"/>
  <c r="B9428" i="15"/>
  <c r="C9428" i="15"/>
  <c r="B9454" i="15"/>
  <c r="C9454" i="15"/>
  <c r="B9480" i="15"/>
  <c r="C9480" i="15"/>
  <c r="B9506" i="15"/>
  <c r="C9506" i="15"/>
  <c r="B9532" i="15"/>
  <c r="C9532" i="15"/>
  <c r="B9558" i="15"/>
  <c r="C9558" i="15"/>
  <c r="B9584" i="15"/>
  <c r="C9584" i="15"/>
  <c r="B9610" i="15"/>
  <c r="C9610" i="15"/>
  <c r="B9636" i="15"/>
  <c r="C9636" i="15"/>
  <c r="B9662" i="15"/>
  <c r="C9662" i="15"/>
  <c r="B9688" i="15"/>
  <c r="C9688" i="15"/>
  <c r="B9714" i="15"/>
  <c r="C9714" i="15"/>
  <c r="B9740" i="15"/>
  <c r="C9740" i="15"/>
  <c r="B9766" i="15"/>
  <c r="C9766" i="15"/>
  <c r="B9792" i="15"/>
  <c r="C9792" i="15"/>
  <c r="B9818" i="15"/>
  <c r="C9818" i="15"/>
  <c r="B9844" i="15"/>
  <c r="C9844" i="15"/>
  <c r="B9870" i="15"/>
  <c r="C9870" i="15"/>
  <c r="B9896" i="15"/>
  <c r="C9896" i="15"/>
  <c r="B9922" i="15"/>
  <c r="C9922" i="15"/>
  <c r="B9948" i="15"/>
  <c r="C9948" i="15"/>
  <c r="B9974" i="15"/>
  <c r="C9974" i="15"/>
  <c r="B10000" i="15"/>
  <c r="C10000" i="15"/>
  <c r="B10026" i="15"/>
  <c r="C10026" i="15"/>
  <c r="B10052" i="15"/>
  <c r="C10052" i="15"/>
  <c r="B10078" i="15"/>
  <c r="C10078" i="15"/>
  <c r="B10104" i="15"/>
  <c r="C10104" i="15"/>
  <c r="B10130" i="15"/>
  <c r="C10130" i="15"/>
  <c r="B10156" i="15"/>
  <c r="C10156" i="15"/>
  <c r="B10182" i="15"/>
  <c r="C10182" i="15"/>
  <c r="B10208" i="15"/>
  <c r="C10208" i="15"/>
  <c r="B10234" i="15"/>
  <c r="C10234" i="15"/>
  <c r="B10260" i="15"/>
  <c r="C10260" i="15"/>
  <c r="B10286" i="15"/>
  <c r="C10286" i="15"/>
  <c r="B10312" i="15"/>
  <c r="C10312" i="15"/>
  <c r="B10338" i="15"/>
  <c r="C10338" i="15"/>
  <c r="B10364" i="15"/>
  <c r="C10364" i="15"/>
  <c r="B10390" i="15"/>
  <c r="C10390" i="15"/>
  <c r="B10416" i="15"/>
  <c r="C10416" i="15"/>
  <c r="B10442" i="15"/>
  <c r="C10442" i="15"/>
  <c r="B10468" i="15"/>
  <c r="C10468" i="15"/>
  <c r="B10494" i="15"/>
  <c r="C10494" i="15"/>
  <c r="B10520" i="15"/>
  <c r="C10520" i="15"/>
  <c r="B10546" i="15"/>
  <c r="C10546" i="15"/>
  <c r="B10572" i="15"/>
  <c r="C10572" i="15"/>
  <c r="B10598" i="15"/>
  <c r="C10598" i="15"/>
  <c r="B10624" i="15"/>
  <c r="C10624" i="15"/>
  <c r="B10650" i="15"/>
  <c r="C10650" i="15"/>
  <c r="B10676" i="15"/>
  <c r="C10676" i="15"/>
  <c r="B10702" i="15"/>
  <c r="C10702" i="15"/>
  <c r="B10728" i="15"/>
  <c r="C10728" i="15"/>
  <c r="B10754" i="15"/>
  <c r="C10754" i="15"/>
  <c r="B10780" i="15"/>
  <c r="C10780" i="15"/>
  <c r="B10806" i="15"/>
  <c r="C10806" i="15"/>
  <c r="B10832" i="15"/>
  <c r="C10832" i="15"/>
  <c r="B10858" i="15"/>
  <c r="C10858" i="15"/>
  <c r="B10884" i="15"/>
  <c r="C10884" i="15"/>
  <c r="B10910" i="15"/>
  <c r="C10910" i="15"/>
  <c r="B10936" i="15"/>
  <c r="C10936" i="15"/>
  <c r="B10962" i="15"/>
  <c r="C10962" i="15"/>
  <c r="B10988" i="15"/>
  <c r="C10988" i="15"/>
  <c r="B11014" i="15"/>
  <c r="C11014" i="15"/>
  <c r="B11040" i="15"/>
  <c r="C11040" i="15"/>
  <c r="B11066" i="15"/>
  <c r="C11066" i="15"/>
  <c r="B11092" i="15"/>
  <c r="C11092" i="15"/>
  <c r="B11118" i="15"/>
  <c r="C11118" i="15"/>
  <c r="B11144" i="15"/>
  <c r="C11144" i="15"/>
  <c r="B11170" i="15"/>
  <c r="C11170" i="15"/>
  <c r="B11196" i="15"/>
  <c r="C11196" i="15"/>
  <c r="B11222" i="15"/>
  <c r="C11222" i="15"/>
  <c r="B11248" i="15"/>
  <c r="C11248" i="15"/>
  <c r="B11274" i="15"/>
  <c r="C11274" i="15"/>
  <c r="B11300" i="15"/>
  <c r="C11300" i="15"/>
  <c r="B11326" i="15"/>
  <c r="C11326" i="15"/>
  <c r="B11352" i="15"/>
  <c r="C11352" i="15"/>
  <c r="B11378" i="15"/>
  <c r="C11378" i="15"/>
  <c r="B11404" i="15"/>
  <c r="C11404" i="15"/>
  <c r="B11430" i="15"/>
  <c r="C11430" i="15"/>
  <c r="B11456" i="15"/>
  <c r="C11456" i="15"/>
  <c r="B11482" i="15"/>
  <c r="C11482" i="15"/>
  <c r="B11508" i="15"/>
  <c r="C11508" i="15"/>
  <c r="B11534" i="15"/>
  <c r="C11534" i="15"/>
  <c r="B11560" i="15"/>
  <c r="C11560" i="15"/>
  <c r="B11586" i="15"/>
  <c r="C11586" i="15"/>
  <c r="B11612" i="15"/>
  <c r="C11612" i="15"/>
  <c r="B11638" i="15"/>
  <c r="C11638" i="15"/>
  <c r="B11664" i="15"/>
  <c r="C11664" i="15"/>
  <c r="B11690" i="15"/>
  <c r="C11690" i="15"/>
  <c r="B11716" i="15"/>
  <c r="C11716" i="15"/>
  <c r="B11742" i="15"/>
  <c r="C11742" i="15"/>
  <c r="B11768" i="15"/>
  <c r="C11768" i="15"/>
  <c r="B11794" i="15"/>
  <c r="C11794" i="15"/>
  <c r="B11820" i="15"/>
  <c r="C11820" i="15"/>
  <c r="B11846" i="15"/>
  <c r="C11846" i="15"/>
  <c r="B11872" i="15"/>
  <c r="C11872" i="15"/>
  <c r="B11898" i="15"/>
  <c r="C11898" i="15"/>
  <c r="B11924" i="15"/>
  <c r="C11924" i="15"/>
  <c r="B11950" i="15"/>
  <c r="C11950" i="15"/>
  <c r="B11976" i="15"/>
  <c r="C11976" i="15"/>
  <c r="B12002" i="15"/>
  <c r="C12002" i="15"/>
  <c r="B12028" i="15"/>
  <c r="C12028" i="15"/>
  <c r="B12054" i="15"/>
  <c r="C12054" i="15"/>
  <c r="B12080" i="15"/>
  <c r="C12080" i="15"/>
  <c r="B12106" i="15"/>
  <c r="C12106" i="15"/>
  <c r="B12132" i="15"/>
  <c r="C12132" i="15"/>
  <c r="B12158" i="15"/>
  <c r="C12158" i="15"/>
  <c r="B12184" i="15"/>
  <c r="C12184" i="15"/>
  <c r="B12210" i="15"/>
  <c r="C12210" i="15"/>
  <c r="B12236" i="15"/>
  <c r="C12236" i="15"/>
  <c r="B12262" i="15"/>
  <c r="C12262" i="15"/>
  <c r="B12288" i="15"/>
  <c r="C12288" i="15"/>
  <c r="B12314" i="15"/>
  <c r="C12314" i="15"/>
  <c r="B12340" i="15"/>
  <c r="C12340" i="15"/>
  <c r="B12366" i="15"/>
  <c r="C12366" i="15"/>
  <c r="B12392" i="15"/>
  <c r="C12392" i="15"/>
  <c r="B12418" i="15"/>
  <c r="C12418" i="15"/>
  <c r="B12444" i="15"/>
  <c r="C12444" i="15"/>
  <c r="B12470" i="15"/>
  <c r="C12470" i="15"/>
  <c r="B12496" i="15"/>
  <c r="C12496" i="15"/>
  <c r="B12522" i="15"/>
  <c r="C12522" i="15"/>
  <c r="B12548" i="15"/>
  <c r="C12548" i="15"/>
  <c r="B12574" i="15"/>
  <c r="C12574" i="15"/>
  <c r="B12600" i="15"/>
  <c r="C12600" i="15"/>
  <c r="B12626" i="15"/>
  <c r="C12626" i="15"/>
  <c r="B12652" i="15"/>
  <c r="C12652" i="15"/>
  <c r="B12678" i="15"/>
  <c r="C12678" i="15"/>
  <c r="B12704" i="15"/>
  <c r="C12704" i="15"/>
  <c r="B12730" i="15"/>
  <c r="C12730" i="15"/>
  <c r="B12756" i="15"/>
  <c r="C12756" i="15"/>
  <c r="B12782" i="15"/>
  <c r="C12782" i="15"/>
  <c r="B12808" i="15"/>
  <c r="C12808" i="15"/>
  <c r="B12834" i="15"/>
  <c r="C12834" i="15"/>
  <c r="B12860" i="15"/>
  <c r="C12860" i="15"/>
  <c r="B12886" i="15"/>
  <c r="C12886" i="15"/>
  <c r="B12912" i="15"/>
  <c r="C12912" i="15"/>
  <c r="B12938" i="15"/>
  <c r="C12938" i="15"/>
  <c r="B12964" i="15"/>
  <c r="C12964" i="15"/>
  <c r="B12990" i="15"/>
  <c r="C12990" i="15"/>
  <c r="B13016" i="15"/>
  <c r="C13016" i="15"/>
  <c r="B13042" i="15"/>
  <c r="C13042" i="15"/>
  <c r="B13068" i="15"/>
  <c r="C13068" i="15"/>
  <c r="B13094" i="15"/>
  <c r="C13094" i="15"/>
  <c r="B13120" i="15"/>
  <c r="C13120" i="15"/>
  <c r="B13146" i="15"/>
  <c r="C13146" i="15"/>
  <c r="B13172" i="15"/>
  <c r="C13172" i="15"/>
  <c r="B13198" i="15"/>
  <c r="C13198" i="15"/>
  <c r="B13224" i="15"/>
  <c r="C13224" i="15"/>
  <c r="B13250" i="15"/>
  <c r="C13250" i="15"/>
  <c r="B13276" i="15"/>
  <c r="C13276" i="15"/>
  <c r="B13302" i="15"/>
  <c r="C13302" i="15"/>
  <c r="B13328" i="15"/>
  <c r="C13328" i="15"/>
  <c r="B13354" i="15"/>
  <c r="C13354" i="15"/>
  <c r="B13380" i="15"/>
  <c r="C13380" i="15"/>
  <c r="B13406" i="15"/>
  <c r="C13406" i="15"/>
  <c r="B13432" i="15"/>
  <c r="C13432" i="15"/>
  <c r="B13458" i="15"/>
  <c r="C13458" i="15"/>
  <c r="B13484" i="15"/>
  <c r="C13484" i="15"/>
  <c r="B13510" i="15"/>
  <c r="C13510" i="15"/>
  <c r="B13536" i="15"/>
  <c r="C13536" i="15"/>
  <c r="B13562" i="15"/>
  <c r="C13562" i="15"/>
  <c r="B13588" i="15"/>
  <c r="C13588" i="15"/>
  <c r="B13614" i="15"/>
  <c r="C13614" i="15"/>
  <c r="B13640" i="15"/>
  <c r="C13640" i="15"/>
  <c r="B13666" i="15"/>
  <c r="C13666" i="15"/>
  <c r="B13692" i="15"/>
  <c r="C13692" i="15"/>
  <c r="B13718" i="15"/>
  <c r="C13718" i="15"/>
  <c r="B13744" i="15"/>
  <c r="C13744" i="15"/>
  <c r="B13770" i="15"/>
  <c r="C13770" i="15"/>
  <c r="B13796" i="15"/>
  <c r="C13796" i="15"/>
  <c r="B13822" i="15"/>
  <c r="C13822" i="15"/>
  <c r="B13848" i="15"/>
  <c r="C13848" i="15"/>
  <c r="B13874" i="15"/>
  <c r="C13874" i="15"/>
  <c r="B13900" i="15"/>
  <c r="C13900" i="15"/>
  <c r="B13926" i="15"/>
  <c r="C13926" i="15"/>
  <c r="B13952" i="15"/>
  <c r="C13952" i="15"/>
  <c r="B13978" i="15"/>
  <c r="C13978" i="15"/>
  <c r="B14004" i="15"/>
  <c r="C14004" i="15"/>
  <c r="B14030" i="15"/>
  <c r="C14030" i="15"/>
  <c r="B14056" i="15"/>
  <c r="C14056" i="15"/>
  <c r="B14082" i="15"/>
  <c r="C14082" i="15"/>
  <c r="B14108" i="15"/>
  <c r="C14108" i="15"/>
  <c r="B14134" i="15"/>
  <c r="C14134" i="15"/>
  <c r="B14160" i="15"/>
  <c r="C14160" i="15"/>
  <c r="B14186" i="15"/>
  <c r="C14186" i="15"/>
  <c r="B14212" i="15"/>
  <c r="C14212" i="15"/>
  <c r="B14238" i="15"/>
  <c r="C14238" i="15"/>
  <c r="B14264" i="15"/>
  <c r="C14264" i="15"/>
  <c r="B14290" i="15"/>
  <c r="C14290" i="15"/>
  <c r="B14316" i="15"/>
  <c r="C14316" i="15"/>
  <c r="B14342" i="15"/>
  <c r="C14342" i="15"/>
  <c r="B14368" i="15"/>
  <c r="C14368" i="15"/>
  <c r="B14394" i="15"/>
  <c r="C14394" i="15"/>
  <c r="B14420" i="15"/>
  <c r="C14420" i="15"/>
  <c r="B14446" i="15"/>
  <c r="C14446" i="15"/>
  <c r="B14472" i="15"/>
  <c r="C14472" i="15"/>
  <c r="B14498" i="15"/>
  <c r="C14498" i="15"/>
  <c r="B14524" i="15"/>
  <c r="C14524" i="15"/>
  <c r="B14550" i="15"/>
  <c r="C14550" i="15"/>
  <c r="B14576" i="15"/>
  <c r="C14576" i="15"/>
  <c r="B14602" i="15"/>
  <c r="C14602" i="15"/>
  <c r="B14628" i="15"/>
  <c r="C14628" i="15"/>
  <c r="B14654" i="15"/>
  <c r="C14654" i="15"/>
  <c r="B14680" i="15"/>
  <c r="C14680" i="15"/>
  <c r="B14706" i="15"/>
  <c r="C14706" i="15"/>
  <c r="B14732" i="15"/>
  <c r="C14732" i="15"/>
  <c r="B14758" i="15"/>
  <c r="C14758" i="15"/>
  <c r="B14784" i="15"/>
  <c r="C14784" i="15"/>
  <c r="B14810" i="15"/>
  <c r="C14810" i="15"/>
  <c r="B14836" i="15"/>
  <c r="C14836" i="15"/>
  <c r="B14862" i="15"/>
  <c r="C14862" i="15"/>
  <c r="B14888" i="15"/>
  <c r="C14888" i="15"/>
  <c r="B14914" i="15"/>
  <c r="C14914" i="15"/>
  <c r="B14940" i="15"/>
  <c r="C14940" i="15"/>
  <c r="B14966" i="15"/>
  <c r="C14966" i="15"/>
  <c r="B14992" i="15"/>
  <c r="C14992" i="15"/>
  <c r="B15018" i="15"/>
  <c r="C15018" i="15"/>
  <c r="B15044" i="15"/>
  <c r="C15044" i="15"/>
  <c r="B15070" i="15"/>
  <c r="C15070" i="15"/>
  <c r="B15096" i="15"/>
  <c r="C15096" i="15"/>
  <c r="B15122" i="15"/>
  <c r="C15122" i="15"/>
  <c r="B15148" i="15"/>
  <c r="C15148" i="15"/>
  <c r="B15174" i="15"/>
  <c r="C15174" i="15"/>
  <c r="B15200" i="15"/>
  <c r="C15200" i="15"/>
  <c r="B15226" i="15"/>
  <c r="C15226" i="15"/>
  <c r="B15252" i="15"/>
  <c r="C15252" i="15"/>
  <c r="B15278" i="15"/>
  <c r="C15278" i="15"/>
  <c r="B15304" i="15"/>
  <c r="C15304" i="15"/>
  <c r="B15330" i="15"/>
  <c r="C15330" i="15"/>
  <c r="B15356" i="15"/>
  <c r="C15356" i="15"/>
  <c r="B15382" i="15"/>
  <c r="C15382" i="15"/>
  <c r="B15408" i="15"/>
  <c r="C15408" i="15"/>
  <c r="B15434" i="15"/>
  <c r="C15434" i="15"/>
  <c r="B15460" i="15"/>
  <c r="C15460" i="15"/>
  <c r="B15486" i="15"/>
  <c r="C15486" i="15"/>
  <c r="B15512" i="15"/>
  <c r="C15512" i="15"/>
  <c r="B15538" i="15"/>
  <c r="C15538" i="15"/>
  <c r="B15564" i="15"/>
  <c r="C15564" i="15"/>
  <c r="B15590" i="15"/>
  <c r="C15590" i="15"/>
  <c r="B15616" i="15"/>
  <c r="C15616" i="15"/>
  <c r="B15642" i="15"/>
  <c r="C15642" i="15"/>
  <c r="B15668" i="15"/>
  <c r="C15668" i="15"/>
  <c r="B15694" i="15"/>
  <c r="C15694" i="15"/>
  <c r="B15720" i="15"/>
  <c r="C15720" i="15"/>
  <c r="B15746" i="15"/>
  <c r="C15746" i="15"/>
  <c r="B15772" i="15"/>
  <c r="C15772" i="15"/>
  <c r="B15798" i="15"/>
  <c r="C15798" i="15"/>
  <c r="B15824" i="15"/>
  <c r="C15824" i="15"/>
  <c r="B15850" i="15"/>
  <c r="C15850" i="15"/>
  <c r="B15876" i="15"/>
  <c r="C15876" i="15"/>
  <c r="B15902" i="15"/>
  <c r="C15902" i="15"/>
  <c r="B15928" i="15"/>
  <c r="C15928" i="15"/>
  <c r="B15954" i="15"/>
  <c r="C15954" i="15"/>
  <c r="B15980" i="15"/>
  <c r="C15980" i="15"/>
  <c r="B16006" i="15"/>
  <c r="C16006" i="15"/>
  <c r="B16032" i="15"/>
  <c r="C16032" i="15"/>
  <c r="B16058" i="15"/>
  <c r="C16058" i="15"/>
  <c r="B16084" i="15"/>
  <c r="C16084" i="15"/>
  <c r="B16110" i="15"/>
  <c r="C16110" i="15"/>
  <c r="B16136" i="15"/>
  <c r="C16136" i="15"/>
  <c r="B16162" i="15"/>
  <c r="C16162" i="15"/>
  <c r="B16188" i="15"/>
  <c r="C16188" i="15"/>
  <c r="B16214" i="15"/>
  <c r="C16214" i="15"/>
  <c r="B16240" i="15"/>
  <c r="C16240" i="15"/>
  <c r="B16266" i="15"/>
  <c r="C16266" i="15"/>
  <c r="B16292" i="15"/>
  <c r="C16292" i="15"/>
  <c r="B16318" i="15"/>
  <c r="C16318" i="15"/>
  <c r="B16344" i="15"/>
  <c r="C16344" i="15"/>
  <c r="B16370" i="15"/>
  <c r="C16370" i="15"/>
  <c r="B16396" i="15"/>
  <c r="C16396" i="15"/>
  <c r="B16422" i="15"/>
  <c r="C16422" i="15"/>
  <c r="B16448" i="15"/>
  <c r="C16448" i="15"/>
  <c r="B16474" i="15"/>
  <c r="C16474" i="15"/>
  <c r="B16500" i="15"/>
  <c r="C16500" i="15"/>
  <c r="B16526" i="15"/>
  <c r="C16526" i="15"/>
  <c r="B16552" i="15"/>
  <c r="C16552" i="15"/>
  <c r="B16578" i="15"/>
  <c r="C16578" i="15"/>
  <c r="B16604" i="15"/>
  <c r="C16604" i="15"/>
  <c r="B16630" i="15"/>
  <c r="C16630" i="15"/>
  <c r="B16656" i="15"/>
  <c r="C16656" i="15"/>
  <c r="B16682" i="15"/>
  <c r="C16682" i="15"/>
  <c r="B16708" i="15"/>
  <c r="C16708" i="15"/>
  <c r="B16734" i="15"/>
  <c r="C16734" i="15"/>
  <c r="B16760" i="15"/>
  <c r="C16760" i="15"/>
  <c r="B16786" i="15"/>
  <c r="C16786" i="15"/>
  <c r="B16812" i="15"/>
  <c r="C16812" i="15"/>
  <c r="B16838" i="15"/>
  <c r="C16838" i="15"/>
  <c r="B16864" i="15"/>
  <c r="C16864" i="15"/>
  <c r="B16890" i="15"/>
  <c r="C16890" i="15"/>
  <c r="B16916" i="15"/>
  <c r="C16916" i="15"/>
  <c r="B16942" i="15"/>
  <c r="C16942" i="15"/>
  <c r="B16968" i="15"/>
  <c r="C16968" i="15"/>
  <c r="B16994" i="15"/>
  <c r="C16994" i="15"/>
  <c r="B17020" i="15"/>
  <c r="C17020" i="15"/>
  <c r="B17046" i="15"/>
  <c r="C17046" i="15"/>
  <c r="B17072" i="15"/>
  <c r="C17072" i="15"/>
  <c r="B17098" i="15"/>
  <c r="C17098" i="15"/>
  <c r="B17124" i="15"/>
  <c r="C17124" i="15"/>
  <c r="B17150" i="15"/>
  <c r="C17150" i="15"/>
  <c r="B17176" i="15"/>
  <c r="C17176" i="15"/>
  <c r="B17202" i="15"/>
  <c r="C17202" i="15"/>
  <c r="B17228" i="15"/>
  <c r="C17228" i="15"/>
  <c r="B17254" i="15"/>
  <c r="C17254" i="15"/>
  <c r="B17280" i="15"/>
  <c r="C17280" i="15"/>
  <c r="B17306" i="15"/>
  <c r="C17306" i="15"/>
  <c r="B17332" i="15"/>
  <c r="C17332" i="15"/>
  <c r="B17358" i="15"/>
  <c r="C17358" i="15"/>
  <c r="B17384" i="15"/>
  <c r="C17384" i="15"/>
  <c r="B17410" i="15"/>
  <c r="C17410" i="15"/>
  <c r="B17436" i="15"/>
  <c r="C17436" i="15"/>
  <c r="B17462" i="15"/>
  <c r="C17462" i="15"/>
  <c r="B17488" i="15"/>
  <c r="C17488" i="15"/>
  <c r="B17514" i="15"/>
  <c r="C17514" i="15"/>
  <c r="B17540" i="15"/>
  <c r="C17540" i="15"/>
  <c r="B17566" i="15"/>
  <c r="C17566" i="15"/>
  <c r="B17592" i="15"/>
  <c r="C17592" i="15"/>
  <c r="B17618" i="15"/>
  <c r="C17618" i="15"/>
  <c r="B17644" i="15"/>
  <c r="C17644" i="15"/>
  <c r="B17670" i="15"/>
  <c r="C17670" i="15"/>
  <c r="B17696" i="15"/>
  <c r="C17696" i="15"/>
  <c r="B17722" i="15"/>
  <c r="C17722" i="15"/>
  <c r="B17748" i="15"/>
  <c r="C17748" i="15"/>
  <c r="B17774" i="15"/>
  <c r="C17774" i="15"/>
  <c r="B17800" i="15"/>
  <c r="C17800" i="15"/>
  <c r="B17826" i="15"/>
  <c r="C17826" i="15"/>
  <c r="B17852" i="15"/>
  <c r="C17852" i="15"/>
  <c r="B17878" i="15"/>
  <c r="C17878" i="15"/>
  <c r="B17904" i="15"/>
  <c r="C17904" i="15"/>
  <c r="B17930" i="15"/>
  <c r="C17930" i="15"/>
  <c r="B17956" i="15"/>
  <c r="C17956" i="15"/>
  <c r="B17982" i="15"/>
  <c r="C17982" i="15"/>
  <c r="B18008" i="15"/>
  <c r="C18008" i="15"/>
  <c r="B18034" i="15"/>
  <c r="C18034" i="15"/>
  <c r="B18060" i="15"/>
  <c r="C18060" i="15"/>
  <c r="B18086" i="15"/>
  <c r="C18086" i="15"/>
  <c r="B18112" i="15"/>
  <c r="C18112" i="15"/>
  <c r="B18138" i="15"/>
  <c r="C18138" i="15"/>
  <c r="B18164" i="15"/>
  <c r="C18164" i="15"/>
  <c r="B18190" i="15"/>
  <c r="C18190" i="15"/>
  <c r="B18216" i="15"/>
  <c r="C18216" i="15"/>
  <c r="B18242" i="15"/>
  <c r="C18242" i="15"/>
  <c r="B18268" i="15"/>
  <c r="C18268" i="15"/>
  <c r="B18294" i="15"/>
  <c r="C18294" i="15"/>
  <c r="B18320" i="15"/>
  <c r="C18320" i="15"/>
  <c r="B18346" i="15"/>
  <c r="C18346" i="15"/>
  <c r="B18372" i="15"/>
  <c r="C18372" i="15"/>
  <c r="B18398" i="15"/>
  <c r="C18398" i="15"/>
  <c r="B18424" i="15"/>
  <c r="C18424" i="15"/>
  <c r="B18450" i="15"/>
  <c r="C18450" i="15"/>
  <c r="B18476" i="15"/>
  <c r="C18476" i="15"/>
  <c r="B18502" i="15"/>
  <c r="C18502" i="15"/>
  <c r="B18528" i="15"/>
  <c r="C18528" i="15"/>
  <c r="B18554" i="15"/>
  <c r="C18554" i="15"/>
  <c r="B18580" i="15"/>
  <c r="C18580" i="15"/>
  <c r="B18606" i="15"/>
  <c r="C18606" i="15"/>
  <c r="B18632" i="15"/>
  <c r="C18632" i="15"/>
  <c r="B18658" i="15"/>
  <c r="C18658" i="15"/>
  <c r="B18684" i="15"/>
  <c r="C18684" i="15"/>
  <c r="B18710" i="15"/>
  <c r="C18710" i="15"/>
  <c r="B18736" i="15"/>
  <c r="C18736" i="15"/>
  <c r="B18762" i="15"/>
  <c r="C18762" i="15"/>
  <c r="B18788" i="15"/>
  <c r="C18788" i="15"/>
  <c r="B18814" i="15"/>
  <c r="C18814" i="15"/>
  <c r="B18840" i="15"/>
  <c r="C18840" i="15"/>
  <c r="B18866" i="15"/>
  <c r="C18866" i="15"/>
  <c r="B18892" i="15"/>
  <c r="C18892" i="15"/>
  <c r="B18918" i="15"/>
  <c r="C18918" i="15"/>
  <c r="B18944" i="15"/>
  <c r="C18944" i="15"/>
  <c r="B18970" i="15"/>
  <c r="C18970" i="15"/>
  <c r="B18996" i="15"/>
  <c r="C18996" i="15"/>
  <c r="B19022" i="15"/>
  <c r="C19022" i="15"/>
  <c r="B19048" i="15"/>
  <c r="C19048" i="15"/>
  <c r="B19074" i="15"/>
  <c r="C19074" i="15"/>
  <c r="B19100" i="15"/>
  <c r="C19100" i="15"/>
  <c r="B19126" i="15"/>
  <c r="C19126" i="15"/>
  <c r="B19152" i="15"/>
  <c r="C19152" i="15"/>
  <c r="B19178" i="15"/>
  <c r="C19178" i="15"/>
  <c r="B19204" i="15"/>
  <c r="C19204" i="15"/>
  <c r="B19230" i="15"/>
  <c r="C19230" i="15"/>
  <c r="B19256" i="15"/>
  <c r="C19256" i="15"/>
  <c r="B19282" i="15"/>
  <c r="C19282" i="15"/>
  <c r="B19308" i="15"/>
  <c r="C19308" i="15"/>
  <c r="B19334" i="15"/>
  <c r="C19334" i="15"/>
  <c r="B19360" i="15"/>
  <c r="C19360" i="15"/>
  <c r="B19386" i="15"/>
  <c r="C19386" i="15"/>
  <c r="B19412" i="15"/>
  <c r="C19412" i="15"/>
  <c r="B19438" i="15"/>
  <c r="C19438" i="15"/>
  <c r="B19464" i="15"/>
  <c r="C19464" i="15"/>
  <c r="B19490" i="15"/>
  <c r="C19490" i="15"/>
  <c r="B19516" i="15"/>
  <c r="C19516" i="15"/>
  <c r="B19542" i="15"/>
  <c r="C19542" i="15"/>
  <c r="B19568" i="15"/>
  <c r="C19568" i="15"/>
  <c r="B19594" i="15"/>
  <c r="C19594" i="15"/>
  <c r="B19620" i="15"/>
  <c r="C19620" i="15"/>
  <c r="B19646" i="15"/>
  <c r="C19646" i="15"/>
  <c r="B19672" i="15"/>
  <c r="C19672" i="15"/>
  <c r="B19698" i="15"/>
  <c r="C19698" i="15"/>
  <c r="B19724" i="15"/>
  <c r="C19724" i="15"/>
  <c r="B19750" i="15"/>
  <c r="C19750" i="15"/>
  <c r="B19776" i="15"/>
  <c r="C19776" i="15"/>
  <c r="B19802" i="15"/>
  <c r="C19802" i="15"/>
  <c r="B19828" i="15"/>
  <c r="C19828" i="15"/>
  <c r="B19854" i="15"/>
  <c r="C19854" i="15"/>
  <c r="B19880" i="15"/>
  <c r="C19880" i="15"/>
  <c r="B19906" i="15"/>
  <c r="C19906" i="15"/>
  <c r="B19932" i="15"/>
  <c r="C19932" i="15"/>
  <c r="B19958" i="15"/>
  <c r="C19958" i="15"/>
  <c r="B19984" i="15"/>
  <c r="C19984" i="15"/>
  <c r="B20010" i="15"/>
  <c r="C20010" i="15"/>
  <c r="B20036" i="15"/>
  <c r="C20036" i="15"/>
  <c r="B20062" i="15"/>
  <c r="C20062" i="15"/>
  <c r="B20088" i="15"/>
  <c r="C20088" i="15"/>
  <c r="B20114" i="15"/>
  <c r="C20114" i="15"/>
  <c r="B20140" i="15"/>
  <c r="C20140" i="15"/>
  <c r="B20166" i="15"/>
  <c r="C20166" i="15"/>
  <c r="B20192" i="15"/>
  <c r="C20192" i="15"/>
  <c r="B20218" i="15"/>
  <c r="C20218" i="15"/>
  <c r="B20244" i="15"/>
  <c r="C20244" i="15"/>
  <c r="B20270" i="15"/>
  <c r="C20270" i="15"/>
  <c r="B20296" i="15"/>
  <c r="C20296" i="15"/>
  <c r="B20322" i="15"/>
  <c r="C20322" i="15"/>
  <c r="B20348" i="15"/>
  <c r="C20348" i="15"/>
  <c r="B20374" i="15"/>
  <c r="C20374" i="15"/>
  <c r="B20400" i="15"/>
  <c r="C20400" i="15"/>
  <c r="B20426" i="15"/>
  <c r="C20426" i="15"/>
  <c r="B20452" i="15"/>
  <c r="C20452" i="15"/>
  <c r="B20478" i="15"/>
  <c r="C20478" i="15"/>
  <c r="B20504" i="15"/>
  <c r="C20504" i="15"/>
  <c r="B20530" i="15"/>
  <c r="C20530" i="15"/>
  <c r="B20556" i="15"/>
  <c r="C20556" i="15"/>
  <c r="B20582" i="15"/>
  <c r="C20582" i="15"/>
  <c r="B20608" i="15"/>
  <c r="C20608" i="15"/>
  <c r="B20634" i="15"/>
  <c r="C20634" i="15"/>
  <c r="B20660" i="15"/>
  <c r="C20660" i="15"/>
  <c r="B20686" i="15"/>
  <c r="C20686" i="15"/>
  <c r="B20712" i="15"/>
  <c r="C20712" i="15"/>
  <c r="B20738" i="15"/>
  <c r="C20738" i="15"/>
  <c r="B20764" i="15"/>
  <c r="C20764" i="15"/>
  <c r="B20790" i="15"/>
  <c r="C20790" i="15"/>
  <c r="B20816" i="15"/>
  <c r="C20816" i="15"/>
  <c r="B20842" i="15"/>
  <c r="C20842" i="15"/>
  <c r="B20868" i="15"/>
  <c r="C20868" i="15"/>
  <c r="B20894" i="15"/>
  <c r="C20894" i="15"/>
  <c r="B20920" i="15"/>
  <c r="C20920" i="15"/>
  <c r="B20946" i="15"/>
  <c r="C20946" i="15"/>
  <c r="B20972" i="15"/>
  <c r="C20972" i="15"/>
  <c r="B20998" i="15"/>
  <c r="C20998" i="15"/>
  <c r="B21024" i="15"/>
  <c r="C21024" i="15"/>
  <c r="B21050" i="15"/>
  <c r="C21050" i="15"/>
  <c r="B21076" i="15"/>
  <c r="C21076" i="15"/>
  <c r="B21102" i="15"/>
  <c r="C21102" i="15"/>
  <c r="B21128" i="15"/>
  <c r="C21128" i="15"/>
  <c r="B21154" i="15"/>
  <c r="C21154" i="15"/>
  <c r="B21180" i="15"/>
  <c r="C21180" i="15"/>
  <c r="B21206" i="15"/>
  <c r="C21206" i="15"/>
  <c r="B21232" i="15"/>
  <c r="C21232" i="15"/>
  <c r="B21258" i="15"/>
  <c r="C21258" i="15"/>
  <c r="B21284" i="15"/>
  <c r="C21284" i="15"/>
  <c r="B21310" i="15"/>
  <c r="C21310" i="15"/>
  <c r="B21336" i="15"/>
  <c r="C21336" i="15"/>
  <c r="B21362" i="15"/>
  <c r="C21362" i="15"/>
  <c r="B21388" i="15"/>
  <c r="C21388" i="15"/>
  <c r="B21414" i="15"/>
  <c r="C21414" i="15"/>
  <c r="B21440" i="15"/>
  <c r="C21440" i="15"/>
  <c r="B21466" i="15"/>
  <c r="C21466" i="15"/>
  <c r="B21492" i="15"/>
  <c r="C21492" i="15"/>
  <c r="B21518" i="15"/>
  <c r="C21518" i="15"/>
  <c r="B21544" i="15"/>
  <c r="C21544" i="15"/>
  <c r="B21570" i="15"/>
  <c r="C21570" i="15"/>
  <c r="B21596" i="15"/>
  <c r="C21596" i="15"/>
  <c r="B21622" i="15"/>
  <c r="C21622" i="15"/>
  <c r="B21648" i="15"/>
  <c r="C21648" i="15"/>
  <c r="B21674" i="15"/>
  <c r="C21674" i="15"/>
  <c r="B21700" i="15"/>
  <c r="C21700" i="15"/>
  <c r="B21726" i="15"/>
  <c r="C21726" i="15"/>
  <c r="B21752" i="15"/>
  <c r="C21752" i="15"/>
  <c r="B21778" i="15"/>
  <c r="C21778" i="15"/>
  <c r="B21804" i="15"/>
  <c r="C21804" i="15"/>
  <c r="B21830" i="15"/>
  <c r="C21830" i="15"/>
  <c r="B21856" i="15"/>
  <c r="C21856" i="15"/>
  <c r="B21882" i="15"/>
  <c r="C21882" i="15"/>
  <c r="B21908" i="15"/>
  <c r="C21908" i="15"/>
  <c r="B21934" i="15"/>
  <c r="C21934" i="15"/>
  <c r="B21960" i="15"/>
  <c r="C21960" i="15"/>
  <c r="B21986" i="15"/>
  <c r="C21986" i="15"/>
  <c r="B22012" i="15"/>
  <c r="C22012" i="15"/>
  <c r="B22038" i="15"/>
  <c r="C22038" i="15"/>
  <c r="B22064" i="15"/>
  <c r="C22064" i="15"/>
  <c r="B22090" i="15"/>
  <c r="C22090" i="15"/>
  <c r="B22116" i="15"/>
  <c r="C22116" i="15"/>
  <c r="B22142" i="15"/>
  <c r="C22142" i="15"/>
  <c r="B22168" i="15"/>
  <c r="C22168" i="15"/>
  <c r="B22194" i="15"/>
  <c r="C22194" i="15"/>
  <c r="B22220" i="15"/>
  <c r="C22220" i="15"/>
  <c r="B22246" i="15"/>
  <c r="C22246" i="15"/>
  <c r="B22272" i="15"/>
  <c r="C22272" i="15"/>
  <c r="B22298" i="15"/>
  <c r="C22298" i="15"/>
  <c r="B22324" i="15"/>
  <c r="C22324" i="15"/>
  <c r="B22350" i="15"/>
  <c r="C22350" i="15"/>
  <c r="B22376" i="15"/>
  <c r="C22376" i="15"/>
  <c r="B22402" i="15"/>
  <c r="C22402" i="15"/>
  <c r="B22428" i="15"/>
  <c r="C22428" i="15"/>
  <c r="B22454" i="15"/>
  <c r="C22454" i="15"/>
  <c r="B22480" i="15"/>
  <c r="C22480" i="15"/>
  <c r="B22506" i="15"/>
  <c r="C22506" i="15"/>
  <c r="B22532" i="15"/>
  <c r="C22532" i="15"/>
  <c r="B22558" i="15"/>
  <c r="C22558" i="15"/>
  <c r="B22584" i="15"/>
  <c r="C22584" i="15"/>
  <c r="B22610" i="15"/>
  <c r="C22610" i="15"/>
  <c r="B22636" i="15"/>
  <c r="C22636" i="15"/>
  <c r="B22662" i="15"/>
  <c r="C22662" i="15"/>
  <c r="B22688" i="15"/>
  <c r="C22688" i="15"/>
  <c r="B22714" i="15"/>
  <c r="C22714" i="15"/>
  <c r="B22740" i="15"/>
  <c r="C22740" i="15"/>
  <c r="B22766" i="15"/>
  <c r="C22766" i="15"/>
  <c r="B22792" i="15"/>
  <c r="C22792" i="15"/>
  <c r="B22818" i="15"/>
  <c r="C22818" i="15"/>
  <c r="B22844" i="15"/>
  <c r="C22844" i="15"/>
  <c r="B22870" i="15"/>
  <c r="C22870" i="15"/>
  <c r="B22896" i="15"/>
  <c r="C22896" i="15"/>
  <c r="B22922" i="15"/>
  <c r="C22922" i="15"/>
  <c r="B22948" i="15"/>
  <c r="C22948" i="15"/>
  <c r="B22974" i="15"/>
  <c r="C22974" i="15"/>
  <c r="B23000" i="15"/>
  <c r="C23000" i="15"/>
  <c r="B23026" i="15"/>
  <c r="C23026" i="15"/>
  <c r="B23052" i="15"/>
  <c r="C23052" i="15"/>
  <c r="B23078" i="15"/>
  <c r="C23078" i="15"/>
  <c r="B23104" i="15"/>
  <c r="C23104" i="15"/>
  <c r="B23130" i="15"/>
  <c r="C23130" i="15"/>
  <c r="B23156" i="15"/>
  <c r="C23156" i="15"/>
  <c r="B23182" i="15"/>
  <c r="C23182" i="15"/>
  <c r="B23208" i="15"/>
  <c r="C23208" i="15"/>
  <c r="B23234" i="15"/>
  <c r="C23234" i="15"/>
  <c r="B23260" i="15"/>
  <c r="C23260" i="15"/>
  <c r="B23286" i="15"/>
  <c r="C23286" i="15"/>
  <c r="B23312" i="15"/>
  <c r="C23312" i="15"/>
  <c r="B23338" i="15"/>
  <c r="C23338" i="15"/>
  <c r="B23364" i="15"/>
  <c r="C23364" i="15"/>
  <c r="B23390" i="15"/>
  <c r="C23390" i="15"/>
  <c r="B23416" i="15"/>
  <c r="C23416" i="15"/>
  <c r="B23442" i="15"/>
  <c r="C23442" i="15"/>
  <c r="B23468" i="15"/>
  <c r="C23468" i="15"/>
  <c r="B23494" i="15"/>
  <c r="C23494" i="15"/>
  <c r="B23520" i="15"/>
  <c r="C23520" i="15"/>
  <c r="B23546" i="15"/>
  <c r="C23546" i="15"/>
  <c r="B23572" i="15"/>
  <c r="C23572" i="15"/>
  <c r="B23598" i="15"/>
  <c r="C23598" i="15"/>
  <c r="B23624" i="15"/>
  <c r="C23624" i="15"/>
  <c r="B23650" i="15"/>
  <c r="C23650" i="15"/>
  <c r="B23676" i="15"/>
  <c r="C23676" i="15"/>
  <c r="B23702" i="15"/>
  <c r="C23702" i="15"/>
  <c r="B23728" i="15"/>
  <c r="C23728" i="15"/>
  <c r="B23754" i="15"/>
  <c r="C23754" i="15"/>
  <c r="B23780" i="15"/>
  <c r="C23780" i="15"/>
  <c r="B23806" i="15"/>
  <c r="C23806" i="15"/>
  <c r="B23832" i="15"/>
  <c r="C23832" i="15"/>
  <c r="B23858" i="15"/>
  <c r="C23858" i="15"/>
  <c r="B23884" i="15"/>
  <c r="C23884" i="15"/>
  <c r="B23910" i="15"/>
  <c r="C23910" i="15"/>
  <c r="B23936" i="15"/>
  <c r="C23936" i="15"/>
  <c r="B23962" i="15"/>
  <c r="C23962" i="15"/>
  <c r="B23988" i="15"/>
  <c r="C23988" i="15"/>
  <c r="B24014" i="15"/>
  <c r="C24014" i="15"/>
  <c r="B24040" i="15"/>
  <c r="C24040" i="15"/>
  <c r="B24066" i="15"/>
  <c r="C24066" i="15"/>
  <c r="B24092" i="15"/>
  <c r="C24092" i="15"/>
  <c r="B24118" i="15"/>
  <c r="C24118" i="15"/>
  <c r="B24144" i="15"/>
  <c r="C24144" i="15"/>
  <c r="B24170" i="15"/>
  <c r="C24170" i="15"/>
  <c r="B24196" i="15"/>
  <c r="C24196" i="15"/>
  <c r="B24222" i="15"/>
  <c r="C24222" i="15"/>
  <c r="B24248" i="15"/>
  <c r="C24248" i="15"/>
  <c r="B24274" i="15"/>
  <c r="C24274" i="15"/>
  <c r="B24300" i="15"/>
  <c r="C24300" i="15"/>
  <c r="B24326" i="15"/>
  <c r="C24326" i="15"/>
  <c r="B24352" i="15"/>
  <c r="C24352" i="15"/>
  <c r="B24378" i="15"/>
  <c r="C24378" i="15"/>
  <c r="B24404" i="15"/>
  <c r="C24404" i="15"/>
  <c r="B24430" i="15"/>
  <c r="C24430" i="15"/>
  <c r="B24456" i="15"/>
  <c r="C24456" i="15"/>
  <c r="B24482" i="15"/>
  <c r="C24482" i="15"/>
  <c r="B24508" i="15"/>
  <c r="C24508" i="15"/>
  <c r="B24534" i="15"/>
  <c r="C24534" i="15"/>
  <c r="B24560" i="15"/>
  <c r="C24560" i="15"/>
  <c r="B24586" i="15"/>
  <c r="C24586" i="15"/>
  <c r="B24612" i="15"/>
  <c r="C24612" i="15"/>
  <c r="B24638" i="15"/>
  <c r="C24638" i="15"/>
  <c r="B24664" i="15"/>
  <c r="C24664" i="15"/>
  <c r="B24690" i="15"/>
  <c r="C24690" i="15"/>
  <c r="B24716" i="15"/>
  <c r="C24716" i="15"/>
  <c r="B24742" i="15"/>
  <c r="C24742" i="15"/>
  <c r="B24768" i="15"/>
  <c r="C24768" i="15"/>
  <c r="B24794" i="15"/>
  <c r="C24794" i="15"/>
  <c r="B24820" i="15"/>
  <c r="C24820" i="15"/>
  <c r="B24846" i="15"/>
  <c r="C24846" i="15"/>
  <c r="B24872" i="15"/>
  <c r="C24872" i="15"/>
  <c r="B24898" i="15"/>
  <c r="C24898" i="15"/>
  <c r="B24924" i="15"/>
  <c r="C24924" i="15"/>
  <c r="B24950" i="15"/>
  <c r="C24950" i="15"/>
  <c r="B24976" i="15"/>
  <c r="C24976" i="15"/>
  <c r="B25002" i="15"/>
  <c r="C25002" i="15"/>
  <c r="B25028" i="15"/>
  <c r="C25028" i="15"/>
  <c r="B25054" i="15"/>
  <c r="C25054" i="15"/>
  <c r="B25080" i="15"/>
  <c r="C25080" i="15"/>
  <c r="B25106" i="15"/>
  <c r="C25106" i="15"/>
  <c r="B25132" i="15"/>
  <c r="C25132" i="15"/>
  <c r="B25158" i="15"/>
  <c r="C25158" i="15"/>
  <c r="B25184" i="15"/>
  <c r="C25184" i="15"/>
  <c r="B25210" i="15"/>
  <c r="C25210" i="15"/>
  <c r="B25236" i="15"/>
  <c r="C25236" i="15"/>
  <c r="B25262" i="15"/>
  <c r="C25262" i="15"/>
  <c r="B25288" i="15"/>
  <c r="C25288" i="15"/>
  <c r="B25314" i="15"/>
  <c r="C25314" i="15"/>
  <c r="B25340" i="15"/>
  <c r="C25340" i="15"/>
  <c r="B25366" i="15"/>
  <c r="C25366" i="15"/>
  <c r="B25392" i="15"/>
  <c r="C25392" i="15"/>
  <c r="B25418" i="15"/>
  <c r="C25418" i="15"/>
  <c r="B25444" i="15"/>
  <c r="C25444" i="15"/>
  <c r="B25470" i="15"/>
  <c r="C25470" i="15"/>
  <c r="B25496" i="15"/>
  <c r="C25496" i="15"/>
  <c r="B25522" i="15"/>
  <c r="C25522" i="15"/>
  <c r="B25548" i="15"/>
  <c r="C25548" i="15"/>
  <c r="B25574" i="15"/>
  <c r="C25574" i="15"/>
  <c r="B25600" i="15"/>
  <c r="C25600" i="15"/>
  <c r="B25626" i="15"/>
  <c r="C25626" i="15"/>
  <c r="B25652" i="15"/>
  <c r="C25652" i="15"/>
  <c r="B25678" i="15"/>
  <c r="C25678" i="15"/>
  <c r="B25704" i="15"/>
  <c r="C25704" i="15"/>
  <c r="B25730" i="15"/>
  <c r="C25730" i="15"/>
  <c r="B25756" i="15"/>
  <c r="C25756" i="15"/>
  <c r="B25782" i="15"/>
  <c r="C25782" i="15"/>
  <c r="B25808" i="15"/>
  <c r="C25808" i="15"/>
  <c r="B25834" i="15"/>
  <c r="C25834" i="15"/>
  <c r="B25860" i="15"/>
  <c r="C25860" i="15"/>
  <c r="B25886" i="15"/>
  <c r="C25886" i="15"/>
  <c r="B25912" i="15"/>
  <c r="C25912" i="15"/>
  <c r="B25938" i="15"/>
  <c r="C25938" i="15"/>
  <c r="B25964" i="15"/>
  <c r="C25964" i="15"/>
  <c r="B25990" i="15"/>
  <c r="C25990" i="15"/>
  <c r="B26016" i="15"/>
  <c r="C26016" i="15"/>
  <c r="B26042" i="15"/>
  <c r="C26042" i="15"/>
  <c r="B26068" i="15"/>
  <c r="C26068" i="15"/>
  <c r="B26094" i="15"/>
  <c r="C26094" i="15"/>
  <c r="B26120" i="15"/>
  <c r="C26120" i="15"/>
  <c r="B26146" i="15"/>
  <c r="C26146" i="15"/>
  <c r="B26172" i="15"/>
  <c r="C26172" i="15"/>
  <c r="B26198" i="15"/>
  <c r="C26198" i="15"/>
  <c r="B26224" i="15"/>
  <c r="C26224" i="15"/>
  <c r="B26250" i="15"/>
  <c r="C26250" i="15"/>
  <c r="B26276" i="15"/>
  <c r="C26276" i="15"/>
  <c r="B26302" i="15"/>
  <c r="C26302" i="15"/>
  <c r="B26328" i="15"/>
  <c r="C26328" i="15"/>
  <c r="B26354" i="15"/>
  <c r="C26354" i="15"/>
  <c r="B26380" i="15"/>
  <c r="C26380" i="15"/>
  <c r="B26406" i="15"/>
  <c r="C26406" i="15"/>
  <c r="B26432" i="15"/>
  <c r="C26432" i="15"/>
  <c r="B26458" i="15"/>
  <c r="C26458" i="15"/>
  <c r="B26484" i="15"/>
  <c r="C26484" i="15"/>
  <c r="B26510" i="15"/>
  <c r="C26510" i="15"/>
  <c r="B26536" i="15"/>
  <c r="C26536" i="15"/>
  <c r="B26562" i="15"/>
  <c r="C26562" i="15"/>
  <c r="B26588" i="15"/>
  <c r="C26588" i="15"/>
  <c r="B26614" i="15"/>
  <c r="C26614" i="15"/>
  <c r="B26640" i="15"/>
  <c r="C26640" i="15"/>
  <c r="B26666" i="15"/>
  <c r="C26666" i="15"/>
  <c r="B26692" i="15"/>
  <c r="C26692" i="15"/>
  <c r="B26718" i="15"/>
  <c r="C26718" i="15"/>
  <c r="B26744" i="15"/>
  <c r="C26744" i="15"/>
  <c r="B26770" i="15"/>
  <c r="C26770" i="15"/>
  <c r="B26796" i="15"/>
  <c r="C26796" i="15"/>
  <c r="B26822" i="15"/>
  <c r="C26822" i="15"/>
  <c r="B26848" i="15"/>
  <c r="C26848" i="15"/>
  <c r="B26874" i="15"/>
  <c r="C26874" i="15"/>
  <c r="B26900" i="15"/>
  <c r="C26900" i="15"/>
  <c r="B26926" i="15"/>
  <c r="C26926" i="15"/>
  <c r="B26952" i="15"/>
  <c r="C26952" i="15"/>
  <c r="B26978" i="15"/>
  <c r="C26978" i="15"/>
  <c r="B27004" i="15"/>
  <c r="C27004" i="15"/>
  <c r="B27030" i="15"/>
  <c r="C27030" i="15"/>
  <c r="B27056" i="15"/>
  <c r="C27056" i="15"/>
  <c r="B27082" i="15"/>
  <c r="C27082" i="15"/>
  <c r="B27108" i="15"/>
  <c r="C27108" i="15"/>
  <c r="B27134" i="15"/>
  <c r="C27134" i="15"/>
  <c r="B27160" i="15"/>
  <c r="C27160" i="15"/>
  <c r="B27186" i="15"/>
  <c r="C27186" i="15"/>
  <c r="B27212" i="15"/>
  <c r="C27212" i="15"/>
  <c r="B27238" i="15"/>
  <c r="C27238" i="15"/>
  <c r="B27264" i="15"/>
  <c r="C27264" i="15"/>
  <c r="B27290" i="15"/>
  <c r="C27290" i="15"/>
  <c r="B27316" i="15"/>
  <c r="C27316" i="15"/>
  <c r="B27342" i="15"/>
  <c r="C27342" i="15"/>
  <c r="B27368" i="15"/>
  <c r="C27368" i="15"/>
  <c r="B27394" i="15"/>
  <c r="C27394" i="15"/>
  <c r="B27420" i="15"/>
  <c r="C27420" i="15"/>
  <c r="B27446" i="15"/>
  <c r="C27446" i="15"/>
  <c r="B27472" i="15"/>
  <c r="C27472" i="15"/>
  <c r="B27498" i="15"/>
  <c r="C27498" i="15"/>
  <c r="B27524" i="15"/>
  <c r="C27524" i="15"/>
  <c r="B27550" i="15"/>
  <c r="C27550" i="15"/>
  <c r="B27576" i="15"/>
  <c r="C27576" i="15"/>
  <c r="B27602" i="15"/>
  <c r="C27602" i="15"/>
  <c r="B27628" i="15"/>
  <c r="C27628" i="15"/>
  <c r="B27654" i="15"/>
  <c r="C27654" i="15"/>
  <c r="B27680" i="15"/>
  <c r="C27680" i="15"/>
  <c r="B27706" i="15"/>
  <c r="C27706" i="15"/>
  <c r="B27732" i="15"/>
  <c r="C27732" i="15"/>
  <c r="B27758" i="15"/>
  <c r="C27758" i="15"/>
  <c r="B27784" i="15"/>
  <c r="C27784" i="15"/>
  <c r="B27810" i="15"/>
  <c r="C27810" i="15"/>
  <c r="B27836" i="15"/>
  <c r="C27836" i="15"/>
  <c r="B27862" i="15"/>
  <c r="C27862" i="15"/>
  <c r="B27888" i="15"/>
  <c r="C27888" i="15"/>
  <c r="B17" i="15"/>
  <c r="C17" i="15"/>
  <c r="B43" i="15"/>
  <c r="C43" i="15"/>
  <c r="B69" i="15"/>
  <c r="C69" i="15"/>
  <c r="B95" i="15"/>
  <c r="C95" i="15"/>
  <c r="B121" i="15"/>
  <c r="C121" i="15"/>
  <c r="B147" i="15"/>
  <c r="C147" i="15"/>
  <c r="B173" i="15"/>
  <c r="C173" i="15"/>
  <c r="B199" i="15"/>
  <c r="C199" i="15"/>
  <c r="B225" i="15"/>
  <c r="C225" i="15"/>
  <c r="B251" i="15"/>
  <c r="C251" i="15"/>
  <c r="B277" i="15"/>
  <c r="C277" i="15"/>
  <c r="B303" i="15"/>
  <c r="C303" i="15"/>
  <c r="B329" i="15"/>
  <c r="C329" i="15"/>
  <c r="B355" i="15"/>
  <c r="C355" i="15"/>
  <c r="B381" i="15"/>
  <c r="C381" i="15"/>
  <c r="B407" i="15"/>
  <c r="C407" i="15"/>
  <c r="B433" i="15"/>
  <c r="C433" i="15"/>
  <c r="B459" i="15"/>
  <c r="C459" i="15"/>
  <c r="B485" i="15"/>
  <c r="C485" i="15"/>
  <c r="B511" i="15"/>
  <c r="C511" i="15"/>
  <c r="B537" i="15"/>
  <c r="C537" i="15"/>
  <c r="B563" i="15"/>
  <c r="C563" i="15"/>
  <c r="B589" i="15"/>
  <c r="C589" i="15"/>
  <c r="B615" i="15"/>
  <c r="C615" i="15"/>
  <c r="B641" i="15"/>
  <c r="C641" i="15"/>
  <c r="B667" i="15"/>
  <c r="C667" i="15"/>
  <c r="B693" i="15"/>
  <c r="C693" i="15"/>
  <c r="B719" i="15"/>
  <c r="C719" i="15"/>
  <c r="B745" i="15"/>
  <c r="C745" i="15"/>
  <c r="B771" i="15"/>
  <c r="C771" i="15"/>
  <c r="B797" i="15"/>
  <c r="C797" i="15"/>
  <c r="B823" i="15"/>
  <c r="C823" i="15"/>
  <c r="B849" i="15"/>
  <c r="C849" i="15"/>
  <c r="B875" i="15"/>
  <c r="C875" i="15"/>
  <c r="B901" i="15"/>
  <c r="C901" i="15"/>
  <c r="B927" i="15"/>
  <c r="C927" i="15"/>
  <c r="B953" i="15"/>
  <c r="C953" i="15"/>
  <c r="B979" i="15"/>
  <c r="C979" i="15"/>
  <c r="B1005" i="15"/>
  <c r="C1005" i="15"/>
  <c r="B1031" i="15"/>
  <c r="C1031" i="15"/>
  <c r="B1057" i="15"/>
  <c r="C1057" i="15"/>
  <c r="B1083" i="15"/>
  <c r="C1083" i="15"/>
  <c r="B1109" i="15"/>
  <c r="C1109" i="15"/>
  <c r="B1135" i="15"/>
  <c r="C1135" i="15"/>
  <c r="B1161" i="15"/>
  <c r="C1161" i="15"/>
  <c r="B1187" i="15"/>
  <c r="C1187" i="15"/>
  <c r="B1213" i="15"/>
  <c r="C1213" i="15"/>
  <c r="B1239" i="15"/>
  <c r="C1239" i="15"/>
  <c r="B1265" i="15"/>
  <c r="C1265" i="15"/>
  <c r="B1291" i="15"/>
  <c r="C1291" i="15"/>
  <c r="B1317" i="15"/>
  <c r="C1317" i="15"/>
  <c r="B1343" i="15"/>
  <c r="C1343" i="15"/>
  <c r="B1369" i="15"/>
  <c r="C1369" i="15"/>
  <c r="B1395" i="15"/>
  <c r="C1395" i="15"/>
  <c r="B1421" i="15"/>
  <c r="C1421" i="15"/>
  <c r="B1447" i="15"/>
  <c r="C1447" i="15"/>
  <c r="B1473" i="15"/>
  <c r="C1473" i="15"/>
  <c r="B1499" i="15"/>
  <c r="C1499" i="15"/>
  <c r="B1525" i="15"/>
  <c r="C1525" i="15"/>
  <c r="B1551" i="15"/>
  <c r="C1551" i="15"/>
  <c r="B1577" i="15"/>
  <c r="C1577" i="15"/>
  <c r="B1603" i="15"/>
  <c r="C1603" i="15"/>
  <c r="B1629" i="15"/>
  <c r="C1629" i="15"/>
  <c r="B1655" i="15"/>
  <c r="C1655" i="15"/>
  <c r="B1681" i="15"/>
  <c r="C1681" i="15"/>
  <c r="B1707" i="15"/>
  <c r="C1707" i="15"/>
  <c r="B1733" i="15"/>
  <c r="C1733" i="15"/>
  <c r="B1759" i="15"/>
  <c r="C1759" i="15"/>
  <c r="B1785" i="15"/>
  <c r="C1785" i="15"/>
  <c r="B1811" i="15"/>
  <c r="C1811" i="15"/>
  <c r="B1837" i="15"/>
  <c r="C1837" i="15"/>
  <c r="B1863" i="15"/>
  <c r="C1863" i="15"/>
  <c r="B1889" i="15"/>
  <c r="C1889" i="15"/>
  <c r="B1915" i="15"/>
  <c r="C1915" i="15"/>
  <c r="B1941" i="15"/>
  <c r="C1941" i="15"/>
  <c r="B1967" i="15"/>
  <c r="C1967" i="15"/>
  <c r="B1993" i="15"/>
  <c r="C1993" i="15"/>
  <c r="B2019" i="15"/>
  <c r="C2019" i="15"/>
  <c r="B2045" i="15"/>
  <c r="C2045" i="15"/>
  <c r="B2071" i="15"/>
  <c r="C2071" i="15"/>
  <c r="B2097" i="15"/>
  <c r="C2097" i="15"/>
  <c r="B2123" i="15"/>
  <c r="C2123" i="15"/>
  <c r="B2149" i="15"/>
  <c r="C2149" i="15"/>
  <c r="B2175" i="15"/>
  <c r="C2175" i="15"/>
  <c r="B2201" i="15"/>
  <c r="C2201" i="15"/>
  <c r="B2227" i="15"/>
  <c r="C2227" i="15"/>
  <c r="B2253" i="15"/>
  <c r="C2253" i="15"/>
  <c r="B2279" i="15"/>
  <c r="C2279" i="15"/>
  <c r="B2305" i="15"/>
  <c r="C2305" i="15"/>
  <c r="B2331" i="15"/>
  <c r="C2331" i="15"/>
  <c r="B2357" i="15"/>
  <c r="C2357" i="15"/>
  <c r="B2383" i="15"/>
  <c r="C2383" i="15"/>
  <c r="B2409" i="15"/>
  <c r="C2409" i="15"/>
  <c r="B2435" i="15"/>
  <c r="C2435" i="15"/>
  <c r="B2461" i="15"/>
  <c r="C2461" i="15"/>
  <c r="B2487" i="15"/>
  <c r="C2487" i="15"/>
  <c r="B2513" i="15"/>
  <c r="C2513" i="15"/>
  <c r="B2539" i="15"/>
  <c r="C2539" i="15"/>
  <c r="B2565" i="15"/>
  <c r="C2565" i="15"/>
  <c r="B2591" i="15"/>
  <c r="C2591" i="15"/>
  <c r="B2617" i="15"/>
  <c r="C2617" i="15"/>
  <c r="B2643" i="15"/>
  <c r="C2643" i="15"/>
  <c r="B2669" i="15"/>
  <c r="C2669" i="15"/>
  <c r="B2695" i="15"/>
  <c r="C2695" i="15"/>
  <c r="B2721" i="15"/>
  <c r="C2721" i="15"/>
  <c r="B2747" i="15"/>
  <c r="C2747" i="15"/>
  <c r="B2773" i="15"/>
  <c r="C2773" i="15"/>
  <c r="B2799" i="15"/>
  <c r="C2799" i="15"/>
  <c r="B2825" i="15"/>
  <c r="C2825" i="15"/>
  <c r="B2851" i="15"/>
  <c r="C2851" i="15"/>
  <c r="B2877" i="15"/>
  <c r="C2877" i="15"/>
  <c r="B2903" i="15"/>
  <c r="C2903" i="15"/>
  <c r="B2929" i="15"/>
  <c r="C2929" i="15"/>
  <c r="B2955" i="15"/>
  <c r="C2955" i="15"/>
  <c r="B2981" i="15"/>
  <c r="C2981" i="15"/>
  <c r="B3007" i="15"/>
  <c r="C3007" i="15"/>
  <c r="B3033" i="15"/>
  <c r="C3033" i="15"/>
  <c r="B3059" i="15"/>
  <c r="C3059" i="15"/>
  <c r="B3085" i="15"/>
  <c r="C3085" i="15"/>
  <c r="B3111" i="15"/>
  <c r="C3111" i="15"/>
  <c r="B3137" i="15"/>
  <c r="C3137" i="15"/>
  <c r="B3163" i="15"/>
  <c r="C3163" i="15"/>
  <c r="B3189" i="15"/>
  <c r="C3189" i="15"/>
  <c r="B3215" i="15"/>
  <c r="C3215" i="15"/>
  <c r="B3241" i="15"/>
  <c r="C3241" i="15"/>
  <c r="B3267" i="15"/>
  <c r="C3267" i="15"/>
  <c r="B3293" i="15"/>
  <c r="C3293" i="15"/>
  <c r="B3319" i="15"/>
  <c r="C3319" i="15"/>
  <c r="B3345" i="15"/>
  <c r="C3345" i="15"/>
  <c r="B3371" i="15"/>
  <c r="C3371" i="15"/>
  <c r="B3397" i="15"/>
  <c r="C3397" i="15"/>
  <c r="B3423" i="15"/>
  <c r="C3423" i="15"/>
  <c r="B3449" i="15"/>
  <c r="C3449" i="15"/>
  <c r="B3475" i="15"/>
  <c r="C3475" i="15"/>
  <c r="B3501" i="15"/>
  <c r="C3501" i="15"/>
  <c r="B3527" i="15"/>
  <c r="C3527" i="15"/>
  <c r="B3553" i="15"/>
  <c r="C3553" i="15"/>
  <c r="B3579" i="15"/>
  <c r="C3579" i="15"/>
  <c r="B3605" i="15"/>
  <c r="C3605" i="15"/>
  <c r="B3631" i="15"/>
  <c r="C3631" i="15"/>
  <c r="B3657" i="15"/>
  <c r="C3657" i="15"/>
  <c r="B3683" i="15"/>
  <c r="C3683" i="15"/>
  <c r="B3709" i="15"/>
  <c r="C3709" i="15"/>
  <c r="B3735" i="15"/>
  <c r="C3735" i="15"/>
  <c r="B3761" i="15"/>
  <c r="C3761" i="15"/>
  <c r="B3787" i="15"/>
  <c r="C3787" i="15"/>
  <c r="B3813" i="15"/>
  <c r="C3813" i="15"/>
  <c r="B3839" i="15"/>
  <c r="C3839" i="15"/>
  <c r="B3865" i="15"/>
  <c r="C3865" i="15"/>
  <c r="B3891" i="15"/>
  <c r="C3891" i="15"/>
  <c r="B3917" i="15"/>
  <c r="C3917" i="15"/>
  <c r="B3943" i="15"/>
  <c r="C3943" i="15"/>
  <c r="B3969" i="15"/>
  <c r="C3969" i="15"/>
  <c r="B3995" i="15"/>
  <c r="C3995" i="15"/>
  <c r="B4021" i="15"/>
  <c r="C4021" i="15"/>
  <c r="B4047" i="15"/>
  <c r="C4047" i="15"/>
  <c r="B4073" i="15"/>
  <c r="C4073" i="15"/>
  <c r="B4099" i="15"/>
  <c r="C4099" i="15"/>
  <c r="B4125" i="15"/>
  <c r="C4125" i="15"/>
  <c r="B4151" i="15"/>
  <c r="C4151" i="15"/>
  <c r="B4177" i="15"/>
  <c r="C4177" i="15"/>
  <c r="B4203" i="15"/>
  <c r="C4203" i="15"/>
  <c r="B4229" i="15"/>
  <c r="C4229" i="15"/>
  <c r="B4255" i="15"/>
  <c r="C4255" i="15"/>
  <c r="B4281" i="15"/>
  <c r="C4281" i="15"/>
  <c r="B4307" i="15"/>
  <c r="C4307" i="15"/>
  <c r="B4333" i="15"/>
  <c r="C4333" i="15"/>
  <c r="B4359" i="15"/>
  <c r="C4359" i="15"/>
  <c r="B4385" i="15"/>
  <c r="C4385" i="15"/>
  <c r="B4411" i="15"/>
  <c r="C4411" i="15"/>
  <c r="B4437" i="15"/>
  <c r="C4437" i="15"/>
  <c r="B4463" i="15"/>
  <c r="C4463" i="15"/>
  <c r="B4489" i="15"/>
  <c r="C4489" i="15"/>
  <c r="B4515" i="15"/>
  <c r="C4515" i="15"/>
  <c r="B4541" i="15"/>
  <c r="C4541" i="15"/>
  <c r="B4567" i="15"/>
  <c r="C4567" i="15"/>
  <c r="B4593" i="15"/>
  <c r="C4593" i="15"/>
  <c r="B4619" i="15"/>
  <c r="C4619" i="15"/>
  <c r="B4645" i="15"/>
  <c r="C4645" i="15"/>
  <c r="B4671" i="15"/>
  <c r="C4671" i="15"/>
  <c r="B4697" i="15"/>
  <c r="C4697" i="15"/>
  <c r="B4723" i="15"/>
  <c r="C4723" i="15"/>
  <c r="B4749" i="15"/>
  <c r="C4749" i="15"/>
  <c r="B4775" i="15"/>
  <c r="C4775" i="15"/>
  <c r="B4801" i="15"/>
  <c r="C4801" i="15"/>
  <c r="B4827" i="15"/>
  <c r="C4827" i="15"/>
  <c r="B4853" i="15"/>
  <c r="C4853" i="15"/>
  <c r="B4879" i="15"/>
  <c r="C4879" i="15"/>
  <c r="B4905" i="15"/>
  <c r="C4905" i="15"/>
  <c r="B4931" i="15"/>
  <c r="C4931" i="15"/>
  <c r="B4957" i="15"/>
  <c r="C4957" i="15"/>
  <c r="B4983" i="15"/>
  <c r="C4983" i="15"/>
  <c r="B5009" i="15"/>
  <c r="C5009" i="15"/>
  <c r="B5035" i="15"/>
  <c r="C5035" i="15"/>
  <c r="B5061" i="15"/>
  <c r="C5061" i="15"/>
  <c r="B5087" i="15"/>
  <c r="C5087" i="15"/>
  <c r="B5113" i="15"/>
  <c r="C5113" i="15"/>
  <c r="B5139" i="15"/>
  <c r="C5139" i="15"/>
  <c r="B5165" i="15"/>
  <c r="C5165" i="15"/>
  <c r="B5191" i="15"/>
  <c r="C5191" i="15"/>
  <c r="B5217" i="15"/>
  <c r="C5217" i="15"/>
  <c r="B5243" i="15"/>
  <c r="C5243" i="15"/>
  <c r="B5269" i="15"/>
  <c r="C5269" i="15"/>
  <c r="B5295" i="15"/>
  <c r="C5295" i="15"/>
  <c r="B5321" i="15"/>
  <c r="C5321" i="15"/>
  <c r="B5347" i="15"/>
  <c r="C5347" i="15"/>
  <c r="B5373" i="15"/>
  <c r="C5373" i="15"/>
  <c r="B5399" i="15"/>
  <c r="C5399" i="15"/>
  <c r="B5425" i="15"/>
  <c r="C5425" i="15"/>
  <c r="B5451" i="15"/>
  <c r="C5451" i="15"/>
  <c r="B5477" i="15"/>
  <c r="C5477" i="15"/>
  <c r="B5503" i="15"/>
  <c r="C5503" i="15"/>
  <c r="B5529" i="15"/>
  <c r="C5529" i="15"/>
  <c r="B5555" i="15"/>
  <c r="C5555" i="15"/>
  <c r="B5581" i="15"/>
  <c r="C5581" i="15"/>
  <c r="B5607" i="15"/>
  <c r="C5607" i="15"/>
  <c r="B5633" i="15"/>
  <c r="C5633" i="15"/>
  <c r="B5659" i="15"/>
  <c r="C5659" i="15"/>
  <c r="B5685" i="15"/>
  <c r="C5685" i="15"/>
  <c r="B5711" i="15"/>
  <c r="C5711" i="15"/>
  <c r="B5737" i="15"/>
  <c r="C5737" i="15"/>
  <c r="B5763" i="15"/>
  <c r="C5763" i="15"/>
  <c r="B5789" i="15"/>
  <c r="C5789" i="15"/>
  <c r="B5815" i="15"/>
  <c r="C5815" i="15"/>
  <c r="B5841" i="15"/>
  <c r="C5841" i="15"/>
  <c r="B5867" i="15"/>
  <c r="C5867" i="15"/>
  <c r="B5893" i="15"/>
  <c r="C5893" i="15"/>
  <c r="B5919" i="15"/>
  <c r="C5919" i="15"/>
  <c r="B5945" i="15"/>
  <c r="C5945" i="15"/>
  <c r="B5971" i="15"/>
  <c r="C5971" i="15"/>
  <c r="B5997" i="15"/>
  <c r="C5997" i="15"/>
  <c r="B6023" i="15"/>
  <c r="C6023" i="15"/>
  <c r="B6049" i="15"/>
  <c r="C6049" i="15"/>
  <c r="B6075" i="15"/>
  <c r="C6075" i="15"/>
  <c r="B6101" i="15"/>
  <c r="C6101" i="15"/>
  <c r="B6127" i="15"/>
  <c r="C6127" i="15"/>
  <c r="B6153" i="15"/>
  <c r="C6153" i="15"/>
  <c r="B6179" i="15"/>
  <c r="C6179" i="15"/>
  <c r="B6205" i="15"/>
  <c r="C6205" i="15"/>
  <c r="B6231" i="15"/>
  <c r="C6231" i="15"/>
  <c r="B6257" i="15"/>
  <c r="C6257" i="15"/>
  <c r="B6283" i="15"/>
  <c r="C6283" i="15"/>
  <c r="B6309" i="15"/>
  <c r="C6309" i="15"/>
  <c r="B6335" i="15"/>
  <c r="C6335" i="15"/>
  <c r="B6361" i="15"/>
  <c r="C6361" i="15"/>
  <c r="B6387" i="15"/>
  <c r="C6387" i="15"/>
  <c r="B6413" i="15"/>
  <c r="C6413" i="15"/>
  <c r="B6439" i="15"/>
  <c r="C6439" i="15"/>
  <c r="B6465" i="15"/>
  <c r="C6465" i="15"/>
  <c r="B6491" i="15"/>
  <c r="C6491" i="15"/>
  <c r="B6517" i="15"/>
  <c r="C6517" i="15"/>
  <c r="B6543" i="15"/>
  <c r="C6543" i="15"/>
  <c r="B6569" i="15"/>
  <c r="C6569" i="15"/>
  <c r="B6595" i="15"/>
  <c r="C6595" i="15"/>
  <c r="B6621" i="15"/>
  <c r="C6621" i="15"/>
  <c r="B6647" i="15"/>
  <c r="C6647" i="15"/>
  <c r="B6673" i="15"/>
  <c r="C6673" i="15"/>
  <c r="B6699" i="15"/>
  <c r="C6699" i="15"/>
  <c r="B6725" i="15"/>
  <c r="C6725" i="15"/>
  <c r="B6751" i="15"/>
  <c r="C6751" i="15"/>
  <c r="B6777" i="15"/>
  <c r="C6777" i="15"/>
  <c r="B6803" i="15"/>
  <c r="C6803" i="15"/>
  <c r="B6829" i="15"/>
  <c r="C6829" i="15"/>
  <c r="B6855" i="15"/>
  <c r="C6855" i="15"/>
  <c r="B6881" i="15"/>
  <c r="C6881" i="15"/>
  <c r="B6907" i="15"/>
  <c r="C6907" i="15"/>
  <c r="B6933" i="15"/>
  <c r="C6933" i="15"/>
  <c r="B6959" i="15"/>
  <c r="C6959" i="15"/>
  <c r="B6985" i="15"/>
  <c r="C6985" i="15"/>
  <c r="B7011" i="15"/>
  <c r="C7011" i="15"/>
  <c r="B7037" i="15"/>
  <c r="C7037" i="15"/>
  <c r="B7063" i="15"/>
  <c r="C7063" i="15"/>
  <c r="B7089" i="15"/>
  <c r="C7089" i="15"/>
  <c r="B7115" i="15"/>
  <c r="C7115" i="15"/>
  <c r="B7141" i="15"/>
  <c r="C7141" i="15"/>
  <c r="B7167" i="15"/>
  <c r="C7167" i="15"/>
  <c r="B7193" i="15"/>
  <c r="C7193" i="15"/>
  <c r="B7219" i="15"/>
  <c r="C7219" i="15"/>
  <c r="B7245" i="15"/>
  <c r="C7245" i="15"/>
  <c r="B7271" i="15"/>
  <c r="C7271" i="15"/>
  <c r="B7297" i="15"/>
  <c r="C7297" i="15"/>
  <c r="B7323" i="15"/>
  <c r="C7323" i="15"/>
  <c r="B7349" i="15"/>
  <c r="C7349" i="15"/>
  <c r="B7375" i="15"/>
  <c r="C7375" i="15"/>
  <c r="B7401" i="15"/>
  <c r="C7401" i="15"/>
  <c r="B7427" i="15"/>
  <c r="C7427" i="15"/>
  <c r="B7453" i="15"/>
  <c r="C7453" i="15"/>
  <c r="B7479" i="15"/>
  <c r="C7479" i="15"/>
  <c r="B7505" i="15"/>
  <c r="C7505" i="15"/>
  <c r="B7531" i="15"/>
  <c r="C7531" i="15"/>
  <c r="B7557" i="15"/>
  <c r="C7557" i="15"/>
  <c r="B7583" i="15"/>
  <c r="C7583" i="15"/>
  <c r="B7609" i="15"/>
  <c r="C7609" i="15"/>
  <c r="B7635" i="15"/>
  <c r="C7635" i="15"/>
  <c r="B7661" i="15"/>
  <c r="C7661" i="15"/>
  <c r="B7687" i="15"/>
  <c r="C7687" i="15"/>
  <c r="B7713" i="15"/>
  <c r="C7713" i="15"/>
  <c r="B7739" i="15"/>
  <c r="C7739" i="15"/>
  <c r="B7765" i="15"/>
  <c r="C7765" i="15"/>
  <c r="B7791" i="15"/>
  <c r="C7791" i="15"/>
  <c r="B7817" i="15"/>
  <c r="C7817" i="15"/>
  <c r="B7843" i="15"/>
  <c r="C7843" i="15"/>
  <c r="B7869" i="15"/>
  <c r="C7869" i="15"/>
  <c r="B7895" i="15"/>
  <c r="C7895" i="15"/>
  <c r="B7921" i="15"/>
  <c r="C7921" i="15"/>
  <c r="B7947" i="15"/>
  <c r="C7947" i="15"/>
  <c r="B7973" i="15"/>
  <c r="C7973" i="15"/>
  <c r="B7999" i="15"/>
  <c r="C7999" i="15"/>
  <c r="B8025" i="15"/>
  <c r="C8025" i="15"/>
  <c r="B8051" i="15"/>
  <c r="C8051" i="15"/>
  <c r="B8077" i="15"/>
  <c r="C8077" i="15"/>
  <c r="B8103" i="15"/>
  <c r="C8103" i="15"/>
  <c r="B8129" i="15"/>
  <c r="C8129" i="15"/>
  <c r="B8155" i="15"/>
  <c r="C8155" i="15"/>
  <c r="B8181" i="15"/>
  <c r="C8181" i="15"/>
  <c r="B8207" i="15"/>
  <c r="C8207" i="15"/>
  <c r="B8233" i="15"/>
  <c r="C8233" i="15"/>
  <c r="B8259" i="15"/>
  <c r="C8259" i="15"/>
  <c r="B8285" i="15"/>
  <c r="C8285" i="15"/>
  <c r="B8311" i="15"/>
  <c r="C8311" i="15"/>
  <c r="B8337" i="15"/>
  <c r="C8337" i="15"/>
  <c r="B8363" i="15"/>
  <c r="C8363" i="15"/>
  <c r="B8389" i="15"/>
  <c r="C8389" i="15"/>
  <c r="B8415" i="15"/>
  <c r="C8415" i="15"/>
  <c r="B8441" i="15"/>
  <c r="C8441" i="15"/>
  <c r="B8467" i="15"/>
  <c r="C8467" i="15"/>
  <c r="B8493" i="15"/>
  <c r="C8493" i="15"/>
  <c r="B8519" i="15"/>
  <c r="C8519" i="15"/>
  <c r="B8545" i="15"/>
  <c r="C8545" i="15"/>
  <c r="B8571" i="15"/>
  <c r="C8571" i="15"/>
  <c r="B8597" i="15"/>
  <c r="C8597" i="15"/>
  <c r="B8623" i="15"/>
  <c r="C8623" i="15"/>
  <c r="B8649" i="15"/>
  <c r="C8649" i="15"/>
  <c r="B8675" i="15"/>
  <c r="C8675" i="15"/>
  <c r="B8701" i="15"/>
  <c r="C8701" i="15"/>
  <c r="B8727" i="15"/>
  <c r="C8727" i="15"/>
  <c r="B8753" i="15"/>
  <c r="C8753" i="15"/>
  <c r="B8779" i="15"/>
  <c r="C8779" i="15"/>
  <c r="B8805" i="15"/>
  <c r="C8805" i="15"/>
  <c r="B8831" i="15"/>
  <c r="C8831" i="15"/>
  <c r="B8857" i="15"/>
  <c r="C8857" i="15"/>
  <c r="B8883" i="15"/>
  <c r="C8883" i="15"/>
  <c r="B8909" i="15"/>
  <c r="C8909" i="15"/>
  <c r="B8935" i="15"/>
  <c r="C8935" i="15"/>
  <c r="B8961" i="15"/>
  <c r="C8961" i="15"/>
  <c r="B8987" i="15"/>
  <c r="C8987" i="15"/>
  <c r="B9013" i="15"/>
  <c r="C9013" i="15"/>
  <c r="B9039" i="15"/>
  <c r="C9039" i="15"/>
  <c r="B9065" i="15"/>
  <c r="C9065" i="15"/>
  <c r="B9091" i="15"/>
  <c r="C9091" i="15"/>
  <c r="B9117" i="15"/>
  <c r="C9117" i="15"/>
  <c r="B9143" i="15"/>
  <c r="C9143" i="15"/>
  <c r="B9169" i="15"/>
  <c r="C9169" i="15"/>
  <c r="B9195" i="15"/>
  <c r="C9195" i="15"/>
  <c r="B9221" i="15"/>
  <c r="C9221" i="15"/>
  <c r="B9247" i="15"/>
  <c r="C9247" i="15"/>
  <c r="B9273" i="15"/>
  <c r="C9273" i="15"/>
  <c r="B9299" i="15"/>
  <c r="C9299" i="15"/>
  <c r="B9325" i="15"/>
  <c r="C9325" i="15"/>
  <c r="B9351" i="15"/>
  <c r="C9351" i="15"/>
  <c r="B9377" i="15"/>
  <c r="C9377" i="15"/>
  <c r="B9403" i="15"/>
  <c r="C9403" i="15"/>
  <c r="B9429" i="15"/>
  <c r="C9429" i="15"/>
  <c r="B9455" i="15"/>
  <c r="C9455" i="15"/>
  <c r="B9481" i="15"/>
  <c r="C9481" i="15"/>
  <c r="B9507" i="15"/>
  <c r="C9507" i="15"/>
  <c r="B9533" i="15"/>
  <c r="C9533" i="15"/>
  <c r="B9559" i="15"/>
  <c r="C9559" i="15"/>
  <c r="B9585" i="15"/>
  <c r="C9585" i="15"/>
  <c r="B9611" i="15"/>
  <c r="C9611" i="15"/>
  <c r="B9637" i="15"/>
  <c r="C9637" i="15"/>
  <c r="B9663" i="15"/>
  <c r="C9663" i="15"/>
  <c r="B9689" i="15"/>
  <c r="C9689" i="15"/>
  <c r="B9715" i="15"/>
  <c r="C9715" i="15"/>
  <c r="B9741" i="15"/>
  <c r="C9741" i="15"/>
  <c r="B9767" i="15"/>
  <c r="C9767" i="15"/>
  <c r="B9793" i="15"/>
  <c r="C9793" i="15"/>
  <c r="B9819" i="15"/>
  <c r="C9819" i="15"/>
  <c r="B9845" i="15"/>
  <c r="C9845" i="15"/>
  <c r="B9871" i="15"/>
  <c r="C9871" i="15"/>
  <c r="B9897" i="15"/>
  <c r="C9897" i="15"/>
  <c r="B9923" i="15"/>
  <c r="C9923" i="15"/>
  <c r="B9949" i="15"/>
  <c r="C9949" i="15"/>
  <c r="B9975" i="15"/>
  <c r="C9975" i="15"/>
  <c r="B10001" i="15"/>
  <c r="C10001" i="15"/>
  <c r="B10027" i="15"/>
  <c r="C10027" i="15"/>
  <c r="B10053" i="15"/>
  <c r="C10053" i="15"/>
  <c r="B10079" i="15"/>
  <c r="C10079" i="15"/>
  <c r="B10105" i="15"/>
  <c r="C10105" i="15"/>
  <c r="B10131" i="15"/>
  <c r="C10131" i="15"/>
  <c r="B10157" i="15"/>
  <c r="C10157" i="15"/>
  <c r="B10183" i="15"/>
  <c r="C10183" i="15"/>
  <c r="B10209" i="15"/>
  <c r="C10209" i="15"/>
  <c r="B10235" i="15"/>
  <c r="C10235" i="15"/>
  <c r="B10261" i="15"/>
  <c r="C10261" i="15"/>
  <c r="B10287" i="15"/>
  <c r="C10287" i="15"/>
  <c r="B10313" i="15"/>
  <c r="C10313" i="15"/>
  <c r="B10339" i="15"/>
  <c r="C10339" i="15"/>
  <c r="B10365" i="15"/>
  <c r="C10365" i="15"/>
  <c r="B10391" i="15"/>
  <c r="C10391" i="15"/>
  <c r="B10417" i="15"/>
  <c r="C10417" i="15"/>
  <c r="B10443" i="15"/>
  <c r="C10443" i="15"/>
  <c r="B10469" i="15"/>
  <c r="C10469" i="15"/>
  <c r="B10495" i="15"/>
  <c r="C10495" i="15"/>
  <c r="B10521" i="15"/>
  <c r="C10521" i="15"/>
  <c r="B10547" i="15"/>
  <c r="C10547" i="15"/>
  <c r="B10573" i="15"/>
  <c r="C10573" i="15"/>
  <c r="B10599" i="15"/>
  <c r="C10599" i="15"/>
  <c r="B10625" i="15"/>
  <c r="C10625" i="15"/>
  <c r="B10651" i="15"/>
  <c r="C10651" i="15"/>
  <c r="B10677" i="15"/>
  <c r="C10677" i="15"/>
  <c r="B10703" i="15"/>
  <c r="C10703" i="15"/>
  <c r="B10729" i="15"/>
  <c r="C10729" i="15"/>
  <c r="B10755" i="15"/>
  <c r="C10755" i="15"/>
  <c r="B10781" i="15"/>
  <c r="C10781" i="15"/>
  <c r="B10807" i="15"/>
  <c r="C10807" i="15"/>
  <c r="B10833" i="15"/>
  <c r="C10833" i="15"/>
  <c r="B10859" i="15"/>
  <c r="C10859" i="15"/>
  <c r="B10885" i="15"/>
  <c r="C10885" i="15"/>
  <c r="B10911" i="15"/>
  <c r="C10911" i="15"/>
  <c r="B10937" i="15"/>
  <c r="C10937" i="15"/>
  <c r="B10963" i="15"/>
  <c r="C10963" i="15"/>
  <c r="B10989" i="15"/>
  <c r="C10989" i="15"/>
  <c r="B11015" i="15"/>
  <c r="C11015" i="15"/>
  <c r="B11041" i="15"/>
  <c r="C11041" i="15"/>
  <c r="B11067" i="15"/>
  <c r="C11067" i="15"/>
  <c r="B11093" i="15"/>
  <c r="C11093" i="15"/>
  <c r="B11119" i="15"/>
  <c r="C11119" i="15"/>
  <c r="B11145" i="15"/>
  <c r="C11145" i="15"/>
  <c r="B11171" i="15"/>
  <c r="C11171" i="15"/>
  <c r="B11197" i="15"/>
  <c r="C11197" i="15"/>
  <c r="B11223" i="15"/>
  <c r="C11223" i="15"/>
  <c r="B11249" i="15"/>
  <c r="C11249" i="15"/>
  <c r="B11275" i="15"/>
  <c r="C11275" i="15"/>
  <c r="B11301" i="15"/>
  <c r="C11301" i="15"/>
  <c r="B11327" i="15"/>
  <c r="C11327" i="15"/>
  <c r="B11353" i="15"/>
  <c r="C11353" i="15"/>
  <c r="B11379" i="15"/>
  <c r="C11379" i="15"/>
  <c r="B11405" i="15"/>
  <c r="C11405" i="15"/>
  <c r="B11431" i="15"/>
  <c r="C11431" i="15"/>
  <c r="B11457" i="15"/>
  <c r="C11457" i="15"/>
  <c r="B11483" i="15"/>
  <c r="C11483" i="15"/>
  <c r="B11509" i="15"/>
  <c r="C11509" i="15"/>
  <c r="B11535" i="15"/>
  <c r="C11535" i="15"/>
  <c r="B11561" i="15"/>
  <c r="C11561" i="15"/>
  <c r="B11587" i="15"/>
  <c r="C11587" i="15"/>
  <c r="B11613" i="15"/>
  <c r="C11613" i="15"/>
  <c r="B11639" i="15"/>
  <c r="C11639" i="15"/>
  <c r="B11665" i="15"/>
  <c r="C11665" i="15"/>
  <c r="B11691" i="15"/>
  <c r="C11691" i="15"/>
  <c r="B11717" i="15"/>
  <c r="C11717" i="15"/>
  <c r="B11743" i="15"/>
  <c r="C11743" i="15"/>
  <c r="B11769" i="15"/>
  <c r="C11769" i="15"/>
  <c r="B11795" i="15"/>
  <c r="C11795" i="15"/>
  <c r="B11821" i="15"/>
  <c r="C11821" i="15"/>
  <c r="B11847" i="15"/>
  <c r="C11847" i="15"/>
  <c r="B11873" i="15"/>
  <c r="C11873" i="15"/>
  <c r="B11899" i="15"/>
  <c r="C11899" i="15"/>
  <c r="B11925" i="15"/>
  <c r="C11925" i="15"/>
  <c r="B11951" i="15"/>
  <c r="C11951" i="15"/>
  <c r="B11977" i="15"/>
  <c r="C11977" i="15"/>
  <c r="B12003" i="15"/>
  <c r="C12003" i="15"/>
  <c r="B12029" i="15"/>
  <c r="C12029" i="15"/>
  <c r="B12055" i="15"/>
  <c r="C12055" i="15"/>
  <c r="B12081" i="15"/>
  <c r="C12081" i="15"/>
  <c r="B12107" i="15"/>
  <c r="C12107" i="15"/>
  <c r="B12133" i="15"/>
  <c r="C12133" i="15"/>
  <c r="B12159" i="15"/>
  <c r="C12159" i="15"/>
  <c r="B12185" i="15"/>
  <c r="C12185" i="15"/>
  <c r="B12211" i="15"/>
  <c r="C12211" i="15"/>
  <c r="B12237" i="15"/>
  <c r="C12237" i="15"/>
  <c r="B12263" i="15"/>
  <c r="C12263" i="15"/>
  <c r="B12289" i="15"/>
  <c r="C12289" i="15"/>
  <c r="B12315" i="15"/>
  <c r="C12315" i="15"/>
  <c r="B12341" i="15"/>
  <c r="C12341" i="15"/>
  <c r="B12367" i="15"/>
  <c r="C12367" i="15"/>
  <c r="B12393" i="15"/>
  <c r="C12393" i="15"/>
  <c r="B12419" i="15"/>
  <c r="C12419" i="15"/>
  <c r="B12445" i="15"/>
  <c r="C12445" i="15"/>
  <c r="B12471" i="15"/>
  <c r="C12471" i="15"/>
  <c r="B12497" i="15"/>
  <c r="C12497" i="15"/>
  <c r="B12523" i="15"/>
  <c r="C12523" i="15"/>
  <c r="B12549" i="15"/>
  <c r="C12549" i="15"/>
  <c r="B12575" i="15"/>
  <c r="C12575" i="15"/>
  <c r="B12601" i="15"/>
  <c r="C12601" i="15"/>
  <c r="B12627" i="15"/>
  <c r="C12627" i="15"/>
  <c r="B12653" i="15"/>
  <c r="C12653" i="15"/>
  <c r="B12679" i="15"/>
  <c r="C12679" i="15"/>
  <c r="B12705" i="15"/>
  <c r="C12705" i="15"/>
  <c r="B12731" i="15"/>
  <c r="C12731" i="15"/>
  <c r="B12757" i="15"/>
  <c r="C12757" i="15"/>
  <c r="B12783" i="15"/>
  <c r="C12783" i="15"/>
  <c r="B12809" i="15"/>
  <c r="C12809" i="15"/>
  <c r="B12835" i="15"/>
  <c r="C12835" i="15"/>
  <c r="B12861" i="15"/>
  <c r="C12861" i="15"/>
  <c r="B12887" i="15"/>
  <c r="C12887" i="15"/>
  <c r="B12913" i="15"/>
  <c r="C12913" i="15"/>
  <c r="B12939" i="15"/>
  <c r="C12939" i="15"/>
  <c r="B12965" i="15"/>
  <c r="C12965" i="15"/>
  <c r="B12991" i="15"/>
  <c r="C12991" i="15"/>
  <c r="B13017" i="15"/>
  <c r="C13017" i="15"/>
  <c r="B13043" i="15"/>
  <c r="C13043" i="15"/>
  <c r="B13069" i="15"/>
  <c r="C13069" i="15"/>
  <c r="B13095" i="15"/>
  <c r="C13095" i="15"/>
  <c r="B13121" i="15"/>
  <c r="C13121" i="15"/>
  <c r="B13147" i="15"/>
  <c r="C13147" i="15"/>
  <c r="B13173" i="15"/>
  <c r="C13173" i="15"/>
  <c r="B13199" i="15"/>
  <c r="C13199" i="15"/>
  <c r="B13225" i="15"/>
  <c r="C13225" i="15"/>
  <c r="B13251" i="15"/>
  <c r="C13251" i="15"/>
  <c r="B13277" i="15"/>
  <c r="C13277" i="15"/>
  <c r="B13303" i="15"/>
  <c r="C13303" i="15"/>
  <c r="B13329" i="15"/>
  <c r="C13329" i="15"/>
  <c r="B13355" i="15"/>
  <c r="C13355" i="15"/>
  <c r="B13381" i="15"/>
  <c r="C13381" i="15"/>
  <c r="B13407" i="15"/>
  <c r="C13407" i="15"/>
  <c r="B13433" i="15"/>
  <c r="C13433" i="15"/>
  <c r="B13459" i="15"/>
  <c r="C13459" i="15"/>
  <c r="B13485" i="15"/>
  <c r="C13485" i="15"/>
  <c r="B13511" i="15"/>
  <c r="C13511" i="15"/>
  <c r="B13537" i="15"/>
  <c r="C13537" i="15"/>
  <c r="B13563" i="15"/>
  <c r="C13563" i="15"/>
  <c r="B13589" i="15"/>
  <c r="C13589" i="15"/>
  <c r="B13615" i="15"/>
  <c r="C13615" i="15"/>
  <c r="B13641" i="15"/>
  <c r="C13641" i="15"/>
  <c r="B13667" i="15"/>
  <c r="C13667" i="15"/>
  <c r="B13693" i="15"/>
  <c r="C13693" i="15"/>
  <c r="B13719" i="15"/>
  <c r="C13719" i="15"/>
  <c r="B13745" i="15"/>
  <c r="C13745" i="15"/>
  <c r="B13771" i="15"/>
  <c r="C13771" i="15"/>
  <c r="B13797" i="15"/>
  <c r="C13797" i="15"/>
  <c r="B13823" i="15"/>
  <c r="C13823" i="15"/>
  <c r="B13849" i="15"/>
  <c r="C13849" i="15"/>
  <c r="B13875" i="15"/>
  <c r="C13875" i="15"/>
  <c r="B13901" i="15"/>
  <c r="C13901" i="15"/>
  <c r="B13927" i="15"/>
  <c r="C13927" i="15"/>
  <c r="B13953" i="15"/>
  <c r="C13953" i="15"/>
  <c r="B13979" i="15"/>
  <c r="C13979" i="15"/>
  <c r="B14005" i="15"/>
  <c r="C14005" i="15"/>
  <c r="B14031" i="15"/>
  <c r="C14031" i="15"/>
  <c r="B14057" i="15"/>
  <c r="C14057" i="15"/>
  <c r="B14083" i="15"/>
  <c r="C14083" i="15"/>
  <c r="B14109" i="15"/>
  <c r="C14109" i="15"/>
  <c r="B14135" i="15"/>
  <c r="C14135" i="15"/>
  <c r="B14161" i="15"/>
  <c r="C14161" i="15"/>
  <c r="B14187" i="15"/>
  <c r="C14187" i="15"/>
  <c r="B14213" i="15"/>
  <c r="C14213" i="15"/>
  <c r="B14239" i="15"/>
  <c r="C14239" i="15"/>
  <c r="B14265" i="15"/>
  <c r="C14265" i="15"/>
  <c r="B14291" i="15"/>
  <c r="C14291" i="15"/>
  <c r="B14317" i="15"/>
  <c r="C14317" i="15"/>
  <c r="B14343" i="15"/>
  <c r="C14343" i="15"/>
  <c r="B14369" i="15"/>
  <c r="C14369" i="15"/>
  <c r="B14395" i="15"/>
  <c r="C14395" i="15"/>
  <c r="B14421" i="15"/>
  <c r="C14421" i="15"/>
  <c r="B14447" i="15"/>
  <c r="C14447" i="15"/>
  <c r="B14473" i="15"/>
  <c r="C14473" i="15"/>
  <c r="B14499" i="15"/>
  <c r="C14499" i="15"/>
  <c r="B14525" i="15"/>
  <c r="C14525" i="15"/>
  <c r="B14551" i="15"/>
  <c r="C14551" i="15"/>
  <c r="B14577" i="15"/>
  <c r="C14577" i="15"/>
  <c r="B14603" i="15"/>
  <c r="C14603" i="15"/>
  <c r="B14629" i="15"/>
  <c r="C14629" i="15"/>
  <c r="B14655" i="15"/>
  <c r="C14655" i="15"/>
  <c r="B14681" i="15"/>
  <c r="C14681" i="15"/>
  <c r="B14707" i="15"/>
  <c r="C14707" i="15"/>
  <c r="B14733" i="15"/>
  <c r="C14733" i="15"/>
  <c r="B14759" i="15"/>
  <c r="C14759" i="15"/>
  <c r="B14785" i="15"/>
  <c r="C14785" i="15"/>
  <c r="B14811" i="15"/>
  <c r="C14811" i="15"/>
  <c r="B14837" i="15"/>
  <c r="C14837" i="15"/>
  <c r="B14863" i="15"/>
  <c r="C14863" i="15"/>
  <c r="B14889" i="15"/>
  <c r="C14889" i="15"/>
  <c r="B14915" i="15"/>
  <c r="C14915" i="15"/>
  <c r="B14941" i="15"/>
  <c r="C14941" i="15"/>
  <c r="B14967" i="15"/>
  <c r="C14967" i="15"/>
  <c r="B14993" i="15"/>
  <c r="C14993" i="15"/>
  <c r="B15019" i="15"/>
  <c r="C15019" i="15"/>
  <c r="B15045" i="15"/>
  <c r="C15045" i="15"/>
  <c r="B15071" i="15"/>
  <c r="C15071" i="15"/>
  <c r="B15097" i="15"/>
  <c r="C15097" i="15"/>
  <c r="B15123" i="15"/>
  <c r="C15123" i="15"/>
  <c r="B15149" i="15"/>
  <c r="C15149" i="15"/>
  <c r="B15175" i="15"/>
  <c r="C15175" i="15"/>
  <c r="B15201" i="15"/>
  <c r="C15201" i="15"/>
  <c r="B15227" i="15"/>
  <c r="C15227" i="15"/>
  <c r="B15253" i="15"/>
  <c r="C15253" i="15"/>
  <c r="B15279" i="15"/>
  <c r="C15279" i="15"/>
  <c r="B15305" i="15"/>
  <c r="C15305" i="15"/>
  <c r="B15331" i="15"/>
  <c r="C15331" i="15"/>
  <c r="B15357" i="15"/>
  <c r="C15357" i="15"/>
  <c r="B15383" i="15"/>
  <c r="C15383" i="15"/>
  <c r="B15409" i="15"/>
  <c r="C15409" i="15"/>
  <c r="B15435" i="15"/>
  <c r="C15435" i="15"/>
  <c r="B15461" i="15"/>
  <c r="C15461" i="15"/>
  <c r="B15487" i="15"/>
  <c r="C15487" i="15"/>
  <c r="B15513" i="15"/>
  <c r="C15513" i="15"/>
  <c r="B15539" i="15"/>
  <c r="C15539" i="15"/>
  <c r="B15565" i="15"/>
  <c r="C15565" i="15"/>
  <c r="B15591" i="15"/>
  <c r="C15591" i="15"/>
  <c r="B15617" i="15"/>
  <c r="C15617" i="15"/>
  <c r="B15643" i="15"/>
  <c r="C15643" i="15"/>
  <c r="B15669" i="15"/>
  <c r="C15669" i="15"/>
  <c r="B15695" i="15"/>
  <c r="C15695" i="15"/>
  <c r="B15721" i="15"/>
  <c r="C15721" i="15"/>
  <c r="B15747" i="15"/>
  <c r="C15747" i="15"/>
  <c r="B15773" i="15"/>
  <c r="C15773" i="15"/>
  <c r="B15799" i="15"/>
  <c r="C15799" i="15"/>
  <c r="B15825" i="15"/>
  <c r="C15825" i="15"/>
  <c r="B15851" i="15"/>
  <c r="C15851" i="15"/>
  <c r="B15877" i="15"/>
  <c r="C15877" i="15"/>
  <c r="B15903" i="15"/>
  <c r="C15903" i="15"/>
  <c r="B15929" i="15"/>
  <c r="C15929" i="15"/>
  <c r="B15955" i="15"/>
  <c r="C15955" i="15"/>
  <c r="B15981" i="15"/>
  <c r="C15981" i="15"/>
  <c r="B16007" i="15"/>
  <c r="C16007" i="15"/>
  <c r="B16033" i="15"/>
  <c r="C16033" i="15"/>
  <c r="B16059" i="15"/>
  <c r="C16059" i="15"/>
  <c r="B16085" i="15"/>
  <c r="C16085" i="15"/>
  <c r="B16111" i="15"/>
  <c r="C16111" i="15"/>
  <c r="B16137" i="15"/>
  <c r="C16137" i="15"/>
  <c r="B16163" i="15"/>
  <c r="C16163" i="15"/>
  <c r="B16189" i="15"/>
  <c r="C16189" i="15"/>
  <c r="B16215" i="15"/>
  <c r="C16215" i="15"/>
  <c r="B16241" i="15"/>
  <c r="C16241" i="15"/>
  <c r="B16267" i="15"/>
  <c r="C16267" i="15"/>
  <c r="B16293" i="15"/>
  <c r="C16293" i="15"/>
  <c r="B16319" i="15"/>
  <c r="C16319" i="15"/>
  <c r="B16345" i="15"/>
  <c r="C16345" i="15"/>
  <c r="B16371" i="15"/>
  <c r="C16371" i="15"/>
  <c r="B16397" i="15"/>
  <c r="C16397" i="15"/>
  <c r="B16423" i="15"/>
  <c r="C16423" i="15"/>
  <c r="B16449" i="15"/>
  <c r="C16449" i="15"/>
  <c r="B16475" i="15"/>
  <c r="C16475" i="15"/>
  <c r="B16501" i="15"/>
  <c r="C16501" i="15"/>
  <c r="B16527" i="15"/>
  <c r="C16527" i="15"/>
  <c r="B16553" i="15"/>
  <c r="C16553" i="15"/>
  <c r="B16579" i="15"/>
  <c r="C16579" i="15"/>
  <c r="B16605" i="15"/>
  <c r="C16605" i="15"/>
  <c r="B16631" i="15"/>
  <c r="C16631" i="15"/>
  <c r="B16657" i="15"/>
  <c r="C16657" i="15"/>
  <c r="B16683" i="15"/>
  <c r="C16683" i="15"/>
  <c r="B16709" i="15"/>
  <c r="C16709" i="15"/>
  <c r="B16735" i="15"/>
  <c r="C16735" i="15"/>
  <c r="B16761" i="15"/>
  <c r="C16761" i="15"/>
  <c r="B16787" i="15"/>
  <c r="C16787" i="15"/>
  <c r="B16813" i="15"/>
  <c r="C16813" i="15"/>
  <c r="B16839" i="15"/>
  <c r="C16839" i="15"/>
  <c r="B16865" i="15"/>
  <c r="C16865" i="15"/>
  <c r="B16891" i="15"/>
  <c r="C16891" i="15"/>
  <c r="B16917" i="15"/>
  <c r="C16917" i="15"/>
  <c r="B16943" i="15"/>
  <c r="C16943" i="15"/>
  <c r="B16969" i="15"/>
  <c r="C16969" i="15"/>
  <c r="B16995" i="15"/>
  <c r="C16995" i="15"/>
  <c r="B17021" i="15"/>
  <c r="C17021" i="15"/>
  <c r="B17047" i="15"/>
  <c r="C17047" i="15"/>
  <c r="B17073" i="15"/>
  <c r="C17073" i="15"/>
  <c r="B17099" i="15"/>
  <c r="C17099" i="15"/>
  <c r="B17125" i="15"/>
  <c r="C17125" i="15"/>
  <c r="B17151" i="15"/>
  <c r="C17151" i="15"/>
  <c r="B17177" i="15"/>
  <c r="C17177" i="15"/>
  <c r="B17203" i="15"/>
  <c r="C17203" i="15"/>
  <c r="B17229" i="15"/>
  <c r="C17229" i="15"/>
  <c r="B17255" i="15"/>
  <c r="C17255" i="15"/>
  <c r="B17281" i="15"/>
  <c r="C17281" i="15"/>
  <c r="B17307" i="15"/>
  <c r="C17307" i="15"/>
  <c r="B17333" i="15"/>
  <c r="C17333" i="15"/>
  <c r="B17359" i="15"/>
  <c r="C17359" i="15"/>
  <c r="B17385" i="15"/>
  <c r="C17385" i="15"/>
  <c r="B17411" i="15"/>
  <c r="C17411" i="15"/>
  <c r="B17437" i="15"/>
  <c r="C17437" i="15"/>
  <c r="B17463" i="15"/>
  <c r="C17463" i="15"/>
  <c r="B17489" i="15"/>
  <c r="C17489" i="15"/>
  <c r="B17515" i="15"/>
  <c r="C17515" i="15"/>
  <c r="B17541" i="15"/>
  <c r="C17541" i="15"/>
  <c r="B17567" i="15"/>
  <c r="C17567" i="15"/>
  <c r="B17593" i="15"/>
  <c r="C17593" i="15"/>
  <c r="B17619" i="15"/>
  <c r="C17619" i="15"/>
  <c r="B17645" i="15"/>
  <c r="C17645" i="15"/>
  <c r="B17671" i="15"/>
  <c r="C17671" i="15"/>
  <c r="B17697" i="15"/>
  <c r="C17697" i="15"/>
  <c r="B17723" i="15"/>
  <c r="C17723" i="15"/>
  <c r="B17749" i="15"/>
  <c r="C17749" i="15"/>
  <c r="B17775" i="15"/>
  <c r="C17775" i="15"/>
  <c r="B17801" i="15"/>
  <c r="C17801" i="15"/>
  <c r="B17827" i="15"/>
  <c r="C17827" i="15"/>
  <c r="B17853" i="15"/>
  <c r="C17853" i="15"/>
  <c r="B17879" i="15"/>
  <c r="C17879" i="15"/>
  <c r="B17905" i="15"/>
  <c r="C17905" i="15"/>
  <c r="B17931" i="15"/>
  <c r="C17931" i="15"/>
  <c r="B17957" i="15"/>
  <c r="C17957" i="15"/>
  <c r="B17983" i="15"/>
  <c r="C17983" i="15"/>
  <c r="B18009" i="15"/>
  <c r="C18009" i="15"/>
  <c r="B18035" i="15"/>
  <c r="C18035" i="15"/>
  <c r="B18061" i="15"/>
  <c r="C18061" i="15"/>
  <c r="B18087" i="15"/>
  <c r="C18087" i="15"/>
  <c r="B18113" i="15"/>
  <c r="C18113" i="15"/>
  <c r="B18139" i="15"/>
  <c r="C18139" i="15"/>
  <c r="B18165" i="15"/>
  <c r="C18165" i="15"/>
  <c r="B18191" i="15"/>
  <c r="C18191" i="15"/>
  <c r="B18217" i="15"/>
  <c r="C18217" i="15"/>
  <c r="B18243" i="15"/>
  <c r="C18243" i="15"/>
  <c r="B18269" i="15"/>
  <c r="C18269" i="15"/>
  <c r="B18295" i="15"/>
  <c r="C18295" i="15"/>
  <c r="B18321" i="15"/>
  <c r="C18321" i="15"/>
  <c r="B18347" i="15"/>
  <c r="C18347" i="15"/>
  <c r="B18373" i="15"/>
  <c r="C18373" i="15"/>
  <c r="B18399" i="15"/>
  <c r="C18399" i="15"/>
  <c r="B18425" i="15"/>
  <c r="C18425" i="15"/>
  <c r="B18451" i="15"/>
  <c r="C18451" i="15"/>
  <c r="B18477" i="15"/>
  <c r="C18477" i="15"/>
  <c r="B18503" i="15"/>
  <c r="C18503" i="15"/>
  <c r="B18529" i="15"/>
  <c r="C18529" i="15"/>
  <c r="B18555" i="15"/>
  <c r="C18555" i="15"/>
  <c r="B18581" i="15"/>
  <c r="C18581" i="15"/>
  <c r="B18607" i="15"/>
  <c r="C18607" i="15"/>
  <c r="B18633" i="15"/>
  <c r="C18633" i="15"/>
  <c r="B18659" i="15"/>
  <c r="C18659" i="15"/>
  <c r="B18685" i="15"/>
  <c r="C18685" i="15"/>
  <c r="B18711" i="15"/>
  <c r="C18711" i="15"/>
  <c r="B18737" i="15"/>
  <c r="C18737" i="15"/>
  <c r="B18763" i="15"/>
  <c r="C18763" i="15"/>
  <c r="B18789" i="15"/>
  <c r="C18789" i="15"/>
  <c r="B18815" i="15"/>
  <c r="C18815" i="15"/>
  <c r="B18841" i="15"/>
  <c r="C18841" i="15"/>
  <c r="B18867" i="15"/>
  <c r="C18867" i="15"/>
  <c r="B18893" i="15"/>
  <c r="C18893" i="15"/>
  <c r="B18919" i="15"/>
  <c r="C18919" i="15"/>
  <c r="B18945" i="15"/>
  <c r="C18945" i="15"/>
  <c r="B18971" i="15"/>
  <c r="C18971" i="15"/>
  <c r="B18997" i="15"/>
  <c r="C18997" i="15"/>
  <c r="B19023" i="15"/>
  <c r="C19023" i="15"/>
  <c r="B19049" i="15"/>
  <c r="C19049" i="15"/>
  <c r="B19075" i="15"/>
  <c r="C19075" i="15"/>
  <c r="B19101" i="15"/>
  <c r="C19101" i="15"/>
  <c r="B19127" i="15"/>
  <c r="C19127" i="15"/>
  <c r="B19153" i="15"/>
  <c r="C19153" i="15"/>
  <c r="B19179" i="15"/>
  <c r="C19179" i="15"/>
  <c r="B19205" i="15"/>
  <c r="C19205" i="15"/>
  <c r="B19231" i="15"/>
  <c r="C19231" i="15"/>
  <c r="B19257" i="15"/>
  <c r="C19257" i="15"/>
  <c r="B19283" i="15"/>
  <c r="C19283" i="15"/>
  <c r="B19309" i="15"/>
  <c r="C19309" i="15"/>
  <c r="B19335" i="15"/>
  <c r="C19335" i="15"/>
  <c r="B19361" i="15"/>
  <c r="C19361" i="15"/>
  <c r="B19387" i="15"/>
  <c r="C19387" i="15"/>
  <c r="B19413" i="15"/>
  <c r="C19413" i="15"/>
  <c r="B19439" i="15"/>
  <c r="C19439" i="15"/>
  <c r="B19465" i="15"/>
  <c r="C19465" i="15"/>
  <c r="B19491" i="15"/>
  <c r="C19491" i="15"/>
  <c r="B19517" i="15"/>
  <c r="C19517" i="15"/>
  <c r="B19543" i="15"/>
  <c r="C19543" i="15"/>
  <c r="B19569" i="15"/>
  <c r="C19569" i="15"/>
  <c r="B19595" i="15"/>
  <c r="C19595" i="15"/>
  <c r="B19621" i="15"/>
  <c r="C19621" i="15"/>
  <c r="B19647" i="15"/>
  <c r="C19647" i="15"/>
  <c r="B19673" i="15"/>
  <c r="C19673" i="15"/>
  <c r="B19699" i="15"/>
  <c r="C19699" i="15"/>
  <c r="B19725" i="15"/>
  <c r="C19725" i="15"/>
  <c r="B19751" i="15"/>
  <c r="C19751" i="15"/>
  <c r="B19777" i="15"/>
  <c r="C19777" i="15"/>
  <c r="B19803" i="15"/>
  <c r="C19803" i="15"/>
  <c r="B19829" i="15"/>
  <c r="C19829" i="15"/>
  <c r="B19855" i="15"/>
  <c r="C19855" i="15"/>
  <c r="B19881" i="15"/>
  <c r="C19881" i="15"/>
  <c r="B19907" i="15"/>
  <c r="C19907" i="15"/>
  <c r="B19933" i="15"/>
  <c r="C19933" i="15"/>
  <c r="B19959" i="15"/>
  <c r="C19959" i="15"/>
  <c r="B19985" i="15"/>
  <c r="C19985" i="15"/>
  <c r="B20011" i="15"/>
  <c r="C20011" i="15"/>
  <c r="B20037" i="15"/>
  <c r="C20037" i="15"/>
  <c r="B20063" i="15"/>
  <c r="C20063" i="15"/>
  <c r="B20089" i="15"/>
  <c r="C20089" i="15"/>
  <c r="B20115" i="15"/>
  <c r="C20115" i="15"/>
  <c r="B20141" i="15"/>
  <c r="C20141" i="15"/>
  <c r="B20167" i="15"/>
  <c r="C20167" i="15"/>
  <c r="B20193" i="15"/>
  <c r="C20193" i="15"/>
  <c r="B20219" i="15"/>
  <c r="C20219" i="15"/>
  <c r="B20245" i="15"/>
  <c r="C20245" i="15"/>
  <c r="B20271" i="15"/>
  <c r="C20271" i="15"/>
  <c r="B20297" i="15"/>
  <c r="C20297" i="15"/>
  <c r="B20323" i="15"/>
  <c r="C20323" i="15"/>
  <c r="B20349" i="15"/>
  <c r="C20349" i="15"/>
  <c r="B20375" i="15"/>
  <c r="C20375" i="15"/>
  <c r="B20401" i="15"/>
  <c r="C20401" i="15"/>
  <c r="B20427" i="15"/>
  <c r="C20427" i="15"/>
  <c r="B20453" i="15"/>
  <c r="C20453" i="15"/>
  <c r="B20479" i="15"/>
  <c r="C20479" i="15"/>
  <c r="B20505" i="15"/>
  <c r="C20505" i="15"/>
  <c r="B20531" i="15"/>
  <c r="C20531" i="15"/>
  <c r="B20557" i="15"/>
  <c r="C20557" i="15"/>
  <c r="B20583" i="15"/>
  <c r="C20583" i="15"/>
  <c r="B20609" i="15"/>
  <c r="C20609" i="15"/>
  <c r="B20635" i="15"/>
  <c r="C20635" i="15"/>
  <c r="B20661" i="15"/>
  <c r="C20661" i="15"/>
  <c r="B20687" i="15"/>
  <c r="C20687" i="15"/>
  <c r="B20713" i="15"/>
  <c r="C20713" i="15"/>
  <c r="B20739" i="15"/>
  <c r="C20739" i="15"/>
  <c r="B20765" i="15"/>
  <c r="C20765" i="15"/>
  <c r="B20791" i="15"/>
  <c r="C20791" i="15"/>
  <c r="B20817" i="15"/>
  <c r="C20817" i="15"/>
  <c r="B20843" i="15"/>
  <c r="C20843" i="15"/>
  <c r="B20869" i="15"/>
  <c r="C20869" i="15"/>
  <c r="B20895" i="15"/>
  <c r="C20895" i="15"/>
  <c r="B20921" i="15"/>
  <c r="C20921" i="15"/>
  <c r="B20947" i="15"/>
  <c r="C20947" i="15"/>
  <c r="B20973" i="15"/>
  <c r="C20973" i="15"/>
  <c r="B20999" i="15"/>
  <c r="C20999" i="15"/>
  <c r="B21025" i="15"/>
  <c r="C21025" i="15"/>
  <c r="B21051" i="15"/>
  <c r="C21051" i="15"/>
  <c r="B21077" i="15"/>
  <c r="C21077" i="15"/>
  <c r="B21103" i="15"/>
  <c r="C21103" i="15"/>
  <c r="B21129" i="15"/>
  <c r="C21129" i="15"/>
  <c r="B21155" i="15"/>
  <c r="C21155" i="15"/>
  <c r="B21181" i="15"/>
  <c r="C21181" i="15"/>
  <c r="B21207" i="15"/>
  <c r="C21207" i="15"/>
  <c r="B21233" i="15"/>
  <c r="C21233" i="15"/>
  <c r="B21259" i="15"/>
  <c r="C21259" i="15"/>
  <c r="B21285" i="15"/>
  <c r="C21285" i="15"/>
  <c r="B21311" i="15"/>
  <c r="C21311" i="15"/>
  <c r="B21337" i="15"/>
  <c r="C21337" i="15"/>
  <c r="B21363" i="15"/>
  <c r="C21363" i="15"/>
  <c r="B21389" i="15"/>
  <c r="C21389" i="15"/>
  <c r="B21415" i="15"/>
  <c r="C21415" i="15"/>
  <c r="B21441" i="15"/>
  <c r="C21441" i="15"/>
  <c r="B21467" i="15"/>
  <c r="C21467" i="15"/>
  <c r="B21493" i="15"/>
  <c r="C21493" i="15"/>
  <c r="B21519" i="15"/>
  <c r="C21519" i="15"/>
  <c r="B21545" i="15"/>
  <c r="C21545" i="15"/>
  <c r="B21571" i="15"/>
  <c r="C21571" i="15"/>
  <c r="B21597" i="15"/>
  <c r="C21597" i="15"/>
  <c r="B21623" i="15"/>
  <c r="C21623" i="15"/>
  <c r="B21649" i="15"/>
  <c r="C21649" i="15"/>
  <c r="B21675" i="15"/>
  <c r="C21675" i="15"/>
  <c r="B21701" i="15"/>
  <c r="C21701" i="15"/>
  <c r="B21727" i="15"/>
  <c r="C21727" i="15"/>
  <c r="B21753" i="15"/>
  <c r="C21753" i="15"/>
  <c r="B21779" i="15"/>
  <c r="C21779" i="15"/>
  <c r="B21805" i="15"/>
  <c r="C21805" i="15"/>
  <c r="B21831" i="15"/>
  <c r="C21831" i="15"/>
  <c r="B21857" i="15"/>
  <c r="C21857" i="15"/>
  <c r="B21883" i="15"/>
  <c r="C21883" i="15"/>
  <c r="B21909" i="15"/>
  <c r="C21909" i="15"/>
  <c r="B21935" i="15"/>
  <c r="C21935" i="15"/>
  <c r="B21961" i="15"/>
  <c r="C21961" i="15"/>
  <c r="B21987" i="15"/>
  <c r="C21987" i="15"/>
  <c r="B22013" i="15"/>
  <c r="C22013" i="15"/>
  <c r="B22039" i="15"/>
  <c r="C22039" i="15"/>
  <c r="B22065" i="15"/>
  <c r="C22065" i="15"/>
  <c r="B22091" i="15"/>
  <c r="C22091" i="15"/>
  <c r="B22117" i="15"/>
  <c r="C22117" i="15"/>
  <c r="B22143" i="15"/>
  <c r="C22143" i="15"/>
  <c r="B22169" i="15"/>
  <c r="C22169" i="15"/>
  <c r="B22195" i="15"/>
  <c r="C22195" i="15"/>
  <c r="B22221" i="15"/>
  <c r="C22221" i="15"/>
  <c r="B22247" i="15"/>
  <c r="C22247" i="15"/>
  <c r="B22273" i="15"/>
  <c r="C22273" i="15"/>
  <c r="B22299" i="15"/>
  <c r="C22299" i="15"/>
  <c r="B22325" i="15"/>
  <c r="C22325" i="15"/>
  <c r="B22351" i="15"/>
  <c r="C22351" i="15"/>
  <c r="B22377" i="15"/>
  <c r="C22377" i="15"/>
  <c r="B22403" i="15"/>
  <c r="C22403" i="15"/>
  <c r="B22429" i="15"/>
  <c r="C22429" i="15"/>
  <c r="B22455" i="15"/>
  <c r="C22455" i="15"/>
  <c r="B22481" i="15"/>
  <c r="C22481" i="15"/>
  <c r="B22507" i="15"/>
  <c r="C22507" i="15"/>
  <c r="B22533" i="15"/>
  <c r="C22533" i="15"/>
  <c r="B22559" i="15"/>
  <c r="C22559" i="15"/>
  <c r="B22585" i="15"/>
  <c r="C22585" i="15"/>
  <c r="B22611" i="15"/>
  <c r="C22611" i="15"/>
  <c r="B22637" i="15"/>
  <c r="C22637" i="15"/>
  <c r="B22663" i="15"/>
  <c r="C22663" i="15"/>
  <c r="B22689" i="15"/>
  <c r="C22689" i="15"/>
  <c r="B22715" i="15"/>
  <c r="C22715" i="15"/>
  <c r="B22741" i="15"/>
  <c r="C22741" i="15"/>
  <c r="B22767" i="15"/>
  <c r="C22767" i="15"/>
  <c r="B22793" i="15"/>
  <c r="C22793" i="15"/>
  <c r="B22819" i="15"/>
  <c r="C22819" i="15"/>
  <c r="B22845" i="15"/>
  <c r="C22845" i="15"/>
  <c r="B22871" i="15"/>
  <c r="C22871" i="15"/>
  <c r="B22897" i="15"/>
  <c r="C22897" i="15"/>
  <c r="B22923" i="15"/>
  <c r="C22923" i="15"/>
  <c r="B22949" i="15"/>
  <c r="C22949" i="15"/>
  <c r="B22975" i="15"/>
  <c r="C22975" i="15"/>
  <c r="B23001" i="15"/>
  <c r="C23001" i="15"/>
  <c r="B23027" i="15"/>
  <c r="C23027" i="15"/>
  <c r="B23053" i="15"/>
  <c r="C23053" i="15"/>
  <c r="B23079" i="15"/>
  <c r="C23079" i="15"/>
  <c r="B23105" i="15"/>
  <c r="C23105" i="15"/>
  <c r="B23131" i="15"/>
  <c r="C23131" i="15"/>
  <c r="B23157" i="15"/>
  <c r="C23157" i="15"/>
  <c r="B23183" i="15"/>
  <c r="C23183" i="15"/>
  <c r="B23209" i="15"/>
  <c r="C23209" i="15"/>
  <c r="B23235" i="15"/>
  <c r="C23235" i="15"/>
  <c r="B23261" i="15"/>
  <c r="C23261" i="15"/>
  <c r="B23287" i="15"/>
  <c r="C23287" i="15"/>
  <c r="B23313" i="15"/>
  <c r="C23313" i="15"/>
  <c r="B23339" i="15"/>
  <c r="C23339" i="15"/>
  <c r="B23365" i="15"/>
  <c r="C23365" i="15"/>
  <c r="B23391" i="15"/>
  <c r="C23391" i="15"/>
  <c r="B23417" i="15"/>
  <c r="C23417" i="15"/>
  <c r="B23443" i="15"/>
  <c r="C23443" i="15"/>
  <c r="B23469" i="15"/>
  <c r="C23469" i="15"/>
  <c r="B23495" i="15"/>
  <c r="C23495" i="15"/>
  <c r="B23521" i="15"/>
  <c r="C23521" i="15"/>
  <c r="B23547" i="15"/>
  <c r="C23547" i="15"/>
  <c r="B23573" i="15"/>
  <c r="C23573" i="15"/>
  <c r="B23599" i="15"/>
  <c r="C23599" i="15"/>
  <c r="B23625" i="15"/>
  <c r="C23625" i="15"/>
  <c r="B23651" i="15"/>
  <c r="C23651" i="15"/>
  <c r="B23677" i="15"/>
  <c r="C23677" i="15"/>
  <c r="B23703" i="15"/>
  <c r="C23703" i="15"/>
  <c r="B23729" i="15"/>
  <c r="C23729" i="15"/>
  <c r="B23755" i="15"/>
  <c r="C23755" i="15"/>
  <c r="B23781" i="15"/>
  <c r="C23781" i="15"/>
  <c r="B23807" i="15"/>
  <c r="C23807" i="15"/>
  <c r="B23833" i="15"/>
  <c r="C23833" i="15"/>
  <c r="B23859" i="15"/>
  <c r="C23859" i="15"/>
  <c r="B23885" i="15"/>
  <c r="C23885" i="15"/>
  <c r="B23911" i="15"/>
  <c r="C23911" i="15"/>
  <c r="B23937" i="15"/>
  <c r="C23937" i="15"/>
  <c r="B23963" i="15"/>
  <c r="C23963" i="15"/>
  <c r="B23989" i="15"/>
  <c r="C23989" i="15"/>
  <c r="B24015" i="15"/>
  <c r="C24015" i="15"/>
  <c r="B24041" i="15"/>
  <c r="C24041" i="15"/>
  <c r="B24067" i="15"/>
  <c r="C24067" i="15"/>
  <c r="B24093" i="15"/>
  <c r="C24093" i="15"/>
  <c r="B24119" i="15"/>
  <c r="C24119" i="15"/>
  <c r="B24145" i="15"/>
  <c r="C24145" i="15"/>
  <c r="B24171" i="15"/>
  <c r="C24171" i="15"/>
  <c r="B24197" i="15"/>
  <c r="C24197" i="15"/>
  <c r="B24223" i="15"/>
  <c r="C24223" i="15"/>
  <c r="B24249" i="15"/>
  <c r="C24249" i="15"/>
  <c r="B24275" i="15"/>
  <c r="C24275" i="15"/>
  <c r="B24301" i="15"/>
  <c r="C24301" i="15"/>
  <c r="B24327" i="15"/>
  <c r="C24327" i="15"/>
  <c r="B24353" i="15"/>
  <c r="C24353" i="15"/>
  <c r="B24379" i="15"/>
  <c r="C24379" i="15"/>
  <c r="B24405" i="15"/>
  <c r="C24405" i="15"/>
  <c r="B24431" i="15"/>
  <c r="C24431" i="15"/>
  <c r="B24457" i="15"/>
  <c r="C24457" i="15"/>
  <c r="B24483" i="15"/>
  <c r="C24483" i="15"/>
  <c r="B24509" i="15"/>
  <c r="C24509" i="15"/>
  <c r="B24535" i="15"/>
  <c r="C24535" i="15"/>
  <c r="B24561" i="15"/>
  <c r="C24561" i="15"/>
  <c r="B24587" i="15"/>
  <c r="C24587" i="15"/>
  <c r="B24613" i="15"/>
  <c r="C24613" i="15"/>
  <c r="B24639" i="15"/>
  <c r="C24639" i="15"/>
  <c r="B24665" i="15"/>
  <c r="C24665" i="15"/>
  <c r="B24691" i="15"/>
  <c r="C24691" i="15"/>
  <c r="B24717" i="15"/>
  <c r="C24717" i="15"/>
  <c r="B24743" i="15"/>
  <c r="C24743" i="15"/>
  <c r="B24769" i="15"/>
  <c r="C24769" i="15"/>
  <c r="B24795" i="15"/>
  <c r="C24795" i="15"/>
  <c r="B24821" i="15"/>
  <c r="C24821" i="15"/>
  <c r="B24847" i="15"/>
  <c r="C24847" i="15"/>
  <c r="B24873" i="15"/>
  <c r="C24873" i="15"/>
  <c r="B24899" i="15"/>
  <c r="C24899" i="15"/>
  <c r="B24925" i="15"/>
  <c r="C24925" i="15"/>
  <c r="B24951" i="15"/>
  <c r="C24951" i="15"/>
  <c r="B24977" i="15"/>
  <c r="C24977" i="15"/>
  <c r="B25003" i="15"/>
  <c r="C25003" i="15"/>
  <c r="B25029" i="15"/>
  <c r="C25029" i="15"/>
  <c r="B25055" i="15"/>
  <c r="C25055" i="15"/>
  <c r="B25081" i="15"/>
  <c r="C25081" i="15"/>
  <c r="B25107" i="15"/>
  <c r="C25107" i="15"/>
  <c r="B25133" i="15"/>
  <c r="C25133" i="15"/>
  <c r="B25159" i="15"/>
  <c r="C25159" i="15"/>
  <c r="B25185" i="15"/>
  <c r="C25185" i="15"/>
  <c r="B25211" i="15"/>
  <c r="C25211" i="15"/>
  <c r="B25237" i="15"/>
  <c r="C25237" i="15"/>
  <c r="B25263" i="15"/>
  <c r="C25263" i="15"/>
  <c r="B25289" i="15"/>
  <c r="C25289" i="15"/>
  <c r="B25315" i="15"/>
  <c r="C25315" i="15"/>
  <c r="B25341" i="15"/>
  <c r="C25341" i="15"/>
  <c r="B25367" i="15"/>
  <c r="C25367" i="15"/>
  <c r="B25393" i="15"/>
  <c r="C25393" i="15"/>
  <c r="B25419" i="15"/>
  <c r="C25419" i="15"/>
  <c r="B25445" i="15"/>
  <c r="C25445" i="15"/>
  <c r="B25471" i="15"/>
  <c r="C25471" i="15"/>
  <c r="B25497" i="15"/>
  <c r="C25497" i="15"/>
  <c r="B25523" i="15"/>
  <c r="C25523" i="15"/>
  <c r="B25549" i="15"/>
  <c r="C25549" i="15"/>
  <c r="B25575" i="15"/>
  <c r="C25575" i="15"/>
  <c r="B25601" i="15"/>
  <c r="C25601" i="15"/>
  <c r="B25627" i="15"/>
  <c r="C25627" i="15"/>
  <c r="B25653" i="15"/>
  <c r="C25653" i="15"/>
  <c r="B25679" i="15"/>
  <c r="C25679" i="15"/>
  <c r="B25705" i="15"/>
  <c r="C25705" i="15"/>
  <c r="B25731" i="15"/>
  <c r="C25731" i="15"/>
  <c r="B25757" i="15"/>
  <c r="C25757" i="15"/>
  <c r="B25783" i="15"/>
  <c r="C25783" i="15"/>
  <c r="B25809" i="15"/>
  <c r="C25809" i="15"/>
  <c r="B25835" i="15"/>
  <c r="C25835" i="15"/>
  <c r="B25861" i="15"/>
  <c r="C25861" i="15"/>
  <c r="B25887" i="15"/>
  <c r="C25887" i="15"/>
  <c r="B25913" i="15"/>
  <c r="C25913" i="15"/>
  <c r="B25939" i="15"/>
  <c r="C25939" i="15"/>
  <c r="B25965" i="15"/>
  <c r="C25965" i="15"/>
  <c r="B25991" i="15"/>
  <c r="C25991" i="15"/>
  <c r="B26017" i="15"/>
  <c r="C26017" i="15"/>
  <c r="B26043" i="15"/>
  <c r="C26043" i="15"/>
  <c r="B26069" i="15"/>
  <c r="C26069" i="15"/>
  <c r="B26095" i="15"/>
  <c r="C26095" i="15"/>
  <c r="B26121" i="15"/>
  <c r="C26121" i="15"/>
  <c r="B26147" i="15"/>
  <c r="C26147" i="15"/>
  <c r="B26173" i="15"/>
  <c r="C26173" i="15"/>
  <c r="B26199" i="15"/>
  <c r="C26199" i="15"/>
  <c r="B26225" i="15"/>
  <c r="C26225" i="15"/>
  <c r="B26251" i="15"/>
  <c r="C26251" i="15"/>
  <c r="B26277" i="15"/>
  <c r="C26277" i="15"/>
  <c r="B26303" i="15"/>
  <c r="C26303" i="15"/>
  <c r="B26329" i="15"/>
  <c r="C26329" i="15"/>
  <c r="B26355" i="15"/>
  <c r="C26355" i="15"/>
  <c r="B26381" i="15"/>
  <c r="C26381" i="15"/>
  <c r="B26407" i="15"/>
  <c r="C26407" i="15"/>
  <c r="B26433" i="15"/>
  <c r="C26433" i="15"/>
  <c r="B26459" i="15"/>
  <c r="C26459" i="15"/>
  <c r="B26485" i="15"/>
  <c r="C26485" i="15"/>
  <c r="B26511" i="15"/>
  <c r="C26511" i="15"/>
  <c r="B26537" i="15"/>
  <c r="C26537" i="15"/>
  <c r="B26563" i="15"/>
  <c r="C26563" i="15"/>
  <c r="B26589" i="15"/>
  <c r="C26589" i="15"/>
  <c r="B26615" i="15"/>
  <c r="C26615" i="15"/>
  <c r="B26641" i="15"/>
  <c r="C26641" i="15"/>
  <c r="B26667" i="15"/>
  <c r="C26667" i="15"/>
  <c r="B26693" i="15"/>
  <c r="C26693" i="15"/>
  <c r="B26719" i="15"/>
  <c r="C26719" i="15"/>
  <c r="B26745" i="15"/>
  <c r="C26745" i="15"/>
  <c r="B26771" i="15"/>
  <c r="C26771" i="15"/>
  <c r="B26797" i="15"/>
  <c r="C26797" i="15"/>
  <c r="B26823" i="15"/>
  <c r="C26823" i="15"/>
  <c r="B26849" i="15"/>
  <c r="C26849" i="15"/>
  <c r="B26875" i="15"/>
  <c r="C26875" i="15"/>
  <c r="B26901" i="15"/>
  <c r="C26901" i="15"/>
  <c r="B26927" i="15"/>
  <c r="C26927" i="15"/>
  <c r="B26953" i="15"/>
  <c r="C26953" i="15"/>
  <c r="B26979" i="15"/>
  <c r="C26979" i="15"/>
  <c r="B27005" i="15"/>
  <c r="C27005" i="15"/>
  <c r="B27031" i="15"/>
  <c r="C27031" i="15"/>
  <c r="B27057" i="15"/>
  <c r="C27057" i="15"/>
  <c r="B27083" i="15"/>
  <c r="C27083" i="15"/>
  <c r="B27109" i="15"/>
  <c r="C27109" i="15"/>
  <c r="B27135" i="15"/>
  <c r="C27135" i="15"/>
  <c r="B27161" i="15"/>
  <c r="C27161" i="15"/>
  <c r="B27187" i="15"/>
  <c r="C27187" i="15"/>
  <c r="B27213" i="15"/>
  <c r="C27213" i="15"/>
  <c r="B27239" i="15"/>
  <c r="C27239" i="15"/>
  <c r="B27265" i="15"/>
  <c r="C27265" i="15"/>
  <c r="B27291" i="15"/>
  <c r="C27291" i="15"/>
  <c r="B27317" i="15"/>
  <c r="C27317" i="15"/>
  <c r="B27343" i="15"/>
  <c r="C27343" i="15"/>
  <c r="B27369" i="15"/>
  <c r="C27369" i="15"/>
  <c r="B27395" i="15"/>
  <c r="C27395" i="15"/>
  <c r="B27421" i="15"/>
  <c r="C27421" i="15"/>
  <c r="B27447" i="15"/>
  <c r="C27447" i="15"/>
  <c r="B27473" i="15"/>
  <c r="C27473" i="15"/>
  <c r="B27499" i="15"/>
  <c r="C27499" i="15"/>
  <c r="B27525" i="15"/>
  <c r="C27525" i="15"/>
  <c r="B27551" i="15"/>
  <c r="C27551" i="15"/>
  <c r="B27577" i="15"/>
  <c r="C27577" i="15"/>
  <c r="B27603" i="15"/>
  <c r="C27603" i="15"/>
  <c r="B27629" i="15"/>
  <c r="C27629" i="15"/>
  <c r="B27655" i="15"/>
  <c r="C27655" i="15"/>
  <c r="B27681" i="15"/>
  <c r="C27681" i="15"/>
  <c r="B27707" i="15"/>
  <c r="C27707" i="15"/>
  <c r="B27733" i="15"/>
  <c r="C27733" i="15"/>
  <c r="B27759" i="15"/>
  <c r="C27759" i="15"/>
  <c r="B27785" i="15"/>
  <c r="C27785" i="15"/>
  <c r="B27811" i="15"/>
  <c r="C27811" i="15"/>
  <c r="B27837" i="15"/>
  <c r="C27837" i="15"/>
  <c r="B27863" i="15"/>
  <c r="C27863" i="15"/>
  <c r="B27889" i="15"/>
  <c r="C27889" i="15"/>
  <c r="B18" i="15"/>
  <c r="C18" i="15"/>
  <c r="B44" i="15"/>
  <c r="C44" i="15"/>
  <c r="B70" i="15"/>
  <c r="C70" i="15"/>
  <c r="B96" i="15"/>
  <c r="C96" i="15"/>
  <c r="B122" i="15"/>
  <c r="C122" i="15"/>
  <c r="B148" i="15"/>
  <c r="C148" i="15"/>
  <c r="B174" i="15"/>
  <c r="C174" i="15"/>
  <c r="B200" i="15"/>
  <c r="C200" i="15"/>
  <c r="B226" i="15"/>
  <c r="C226" i="15"/>
  <c r="B252" i="15"/>
  <c r="C252" i="15"/>
  <c r="B278" i="15"/>
  <c r="C278" i="15"/>
  <c r="B304" i="15"/>
  <c r="C304" i="15"/>
  <c r="B330" i="15"/>
  <c r="C330" i="15"/>
  <c r="B356" i="15"/>
  <c r="C356" i="15"/>
  <c r="B382" i="15"/>
  <c r="C382" i="15"/>
  <c r="B408" i="15"/>
  <c r="C408" i="15"/>
  <c r="B434" i="15"/>
  <c r="C434" i="15"/>
  <c r="B460" i="15"/>
  <c r="C460" i="15"/>
  <c r="B486" i="15"/>
  <c r="C486" i="15"/>
  <c r="B512" i="15"/>
  <c r="C512" i="15"/>
  <c r="B538" i="15"/>
  <c r="C538" i="15"/>
  <c r="B564" i="15"/>
  <c r="C564" i="15"/>
  <c r="B590" i="15"/>
  <c r="C590" i="15"/>
  <c r="B616" i="15"/>
  <c r="C616" i="15"/>
  <c r="B642" i="15"/>
  <c r="C642" i="15"/>
  <c r="B668" i="15"/>
  <c r="C668" i="15"/>
  <c r="B694" i="15"/>
  <c r="C694" i="15"/>
  <c r="B720" i="15"/>
  <c r="C720" i="15"/>
  <c r="B746" i="15"/>
  <c r="C746" i="15"/>
  <c r="B772" i="15"/>
  <c r="C772" i="15"/>
  <c r="B798" i="15"/>
  <c r="C798" i="15"/>
  <c r="B824" i="15"/>
  <c r="C824" i="15"/>
  <c r="B850" i="15"/>
  <c r="C850" i="15"/>
  <c r="B876" i="15"/>
  <c r="C876" i="15"/>
  <c r="B902" i="15"/>
  <c r="C902" i="15"/>
  <c r="B928" i="15"/>
  <c r="C928" i="15"/>
  <c r="B954" i="15"/>
  <c r="C954" i="15"/>
  <c r="B980" i="15"/>
  <c r="C980" i="15"/>
  <c r="B1006" i="15"/>
  <c r="C1006" i="15"/>
  <c r="B1032" i="15"/>
  <c r="C1032" i="15"/>
  <c r="B1058" i="15"/>
  <c r="C1058" i="15"/>
  <c r="B1084" i="15"/>
  <c r="C1084" i="15"/>
  <c r="B1110" i="15"/>
  <c r="C1110" i="15"/>
  <c r="B1136" i="15"/>
  <c r="C1136" i="15"/>
  <c r="B1162" i="15"/>
  <c r="C1162" i="15"/>
  <c r="B1188" i="15"/>
  <c r="C1188" i="15"/>
  <c r="B1214" i="15"/>
  <c r="C1214" i="15"/>
  <c r="B1240" i="15"/>
  <c r="C1240" i="15"/>
  <c r="B1266" i="15"/>
  <c r="C1266" i="15"/>
  <c r="B1292" i="15"/>
  <c r="C1292" i="15"/>
  <c r="B1318" i="15"/>
  <c r="C1318" i="15"/>
  <c r="B1344" i="15"/>
  <c r="C1344" i="15"/>
  <c r="B1370" i="15"/>
  <c r="C1370" i="15"/>
  <c r="B1396" i="15"/>
  <c r="C1396" i="15"/>
  <c r="B1422" i="15"/>
  <c r="C1422" i="15"/>
  <c r="B1448" i="15"/>
  <c r="C1448" i="15"/>
  <c r="B1474" i="15"/>
  <c r="C1474" i="15"/>
  <c r="B1500" i="15"/>
  <c r="C1500" i="15"/>
  <c r="B1526" i="15"/>
  <c r="C1526" i="15"/>
  <c r="B1552" i="15"/>
  <c r="C1552" i="15"/>
  <c r="B1578" i="15"/>
  <c r="C1578" i="15"/>
  <c r="B1604" i="15"/>
  <c r="C1604" i="15"/>
  <c r="B1630" i="15"/>
  <c r="C1630" i="15"/>
  <c r="B1656" i="15"/>
  <c r="C1656" i="15"/>
  <c r="B1682" i="15"/>
  <c r="C1682" i="15"/>
  <c r="B1708" i="15"/>
  <c r="C1708" i="15"/>
  <c r="B1734" i="15"/>
  <c r="C1734" i="15"/>
  <c r="B1760" i="15"/>
  <c r="C1760" i="15"/>
  <c r="B1786" i="15"/>
  <c r="C1786" i="15"/>
  <c r="B1812" i="15"/>
  <c r="C1812" i="15"/>
  <c r="B1838" i="15"/>
  <c r="C1838" i="15"/>
  <c r="B1864" i="15"/>
  <c r="C1864" i="15"/>
  <c r="B1890" i="15"/>
  <c r="C1890" i="15"/>
  <c r="B1916" i="15"/>
  <c r="C1916" i="15"/>
  <c r="B1942" i="15"/>
  <c r="C1942" i="15"/>
  <c r="B1968" i="15"/>
  <c r="C1968" i="15"/>
  <c r="B1994" i="15"/>
  <c r="C1994" i="15"/>
  <c r="B2020" i="15"/>
  <c r="C2020" i="15"/>
  <c r="B2046" i="15"/>
  <c r="C2046" i="15"/>
  <c r="B2072" i="15"/>
  <c r="C2072" i="15"/>
  <c r="B2098" i="15"/>
  <c r="C2098" i="15"/>
  <c r="B2124" i="15"/>
  <c r="C2124" i="15"/>
  <c r="B2150" i="15"/>
  <c r="C2150" i="15"/>
  <c r="B2176" i="15"/>
  <c r="C2176" i="15"/>
  <c r="B2202" i="15"/>
  <c r="C2202" i="15"/>
  <c r="B2228" i="15"/>
  <c r="C2228" i="15"/>
  <c r="B2254" i="15"/>
  <c r="C2254" i="15"/>
  <c r="B2280" i="15"/>
  <c r="C2280" i="15"/>
  <c r="B2306" i="15"/>
  <c r="C2306" i="15"/>
  <c r="B2332" i="15"/>
  <c r="C2332" i="15"/>
  <c r="B2358" i="15"/>
  <c r="C2358" i="15"/>
  <c r="B2384" i="15"/>
  <c r="C2384" i="15"/>
  <c r="B2410" i="15"/>
  <c r="C2410" i="15"/>
  <c r="B2436" i="15"/>
  <c r="C2436" i="15"/>
  <c r="B2462" i="15"/>
  <c r="C2462" i="15"/>
  <c r="B2488" i="15"/>
  <c r="C2488" i="15"/>
  <c r="B2514" i="15"/>
  <c r="C2514" i="15"/>
  <c r="B2540" i="15"/>
  <c r="C2540" i="15"/>
  <c r="B2566" i="15"/>
  <c r="C2566" i="15"/>
  <c r="B2592" i="15"/>
  <c r="C2592" i="15"/>
  <c r="B2618" i="15"/>
  <c r="C2618" i="15"/>
  <c r="B2644" i="15"/>
  <c r="C2644" i="15"/>
  <c r="B2670" i="15"/>
  <c r="C2670" i="15"/>
  <c r="B2696" i="15"/>
  <c r="C2696" i="15"/>
  <c r="B2722" i="15"/>
  <c r="C2722" i="15"/>
  <c r="B2748" i="15"/>
  <c r="C2748" i="15"/>
  <c r="B2774" i="15"/>
  <c r="C2774" i="15"/>
  <c r="B2800" i="15"/>
  <c r="C2800" i="15"/>
  <c r="B2826" i="15"/>
  <c r="C2826" i="15"/>
  <c r="B2852" i="15"/>
  <c r="C2852" i="15"/>
  <c r="B2878" i="15"/>
  <c r="C2878" i="15"/>
  <c r="B2904" i="15"/>
  <c r="C2904" i="15"/>
  <c r="B2930" i="15"/>
  <c r="C2930" i="15"/>
  <c r="B2956" i="15"/>
  <c r="C2956" i="15"/>
  <c r="B2982" i="15"/>
  <c r="C2982" i="15"/>
  <c r="B3008" i="15"/>
  <c r="C3008" i="15"/>
  <c r="B3034" i="15"/>
  <c r="C3034" i="15"/>
  <c r="B3060" i="15"/>
  <c r="C3060" i="15"/>
  <c r="B3086" i="15"/>
  <c r="C3086" i="15"/>
  <c r="B3112" i="15"/>
  <c r="C3112" i="15"/>
  <c r="B3138" i="15"/>
  <c r="C3138" i="15"/>
  <c r="B3164" i="15"/>
  <c r="C3164" i="15"/>
  <c r="B3190" i="15"/>
  <c r="C3190" i="15"/>
  <c r="B3216" i="15"/>
  <c r="C3216" i="15"/>
  <c r="B3242" i="15"/>
  <c r="C3242" i="15"/>
  <c r="B3268" i="15"/>
  <c r="C3268" i="15"/>
  <c r="B3294" i="15"/>
  <c r="C3294" i="15"/>
  <c r="B3320" i="15"/>
  <c r="C3320" i="15"/>
  <c r="B3346" i="15"/>
  <c r="C3346" i="15"/>
  <c r="B3372" i="15"/>
  <c r="C3372" i="15"/>
  <c r="B3398" i="15"/>
  <c r="C3398" i="15"/>
  <c r="B3424" i="15"/>
  <c r="C3424" i="15"/>
  <c r="B3450" i="15"/>
  <c r="C3450" i="15"/>
  <c r="B3476" i="15"/>
  <c r="C3476" i="15"/>
  <c r="B3502" i="15"/>
  <c r="C3502" i="15"/>
  <c r="B3528" i="15"/>
  <c r="C3528" i="15"/>
  <c r="B3554" i="15"/>
  <c r="C3554" i="15"/>
  <c r="B3580" i="15"/>
  <c r="C3580" i="15"/>
  <c r="B3606" i="15"/>
  <c r="C3606" i="15"/>
  <c r="B3632" i="15"/>
  <c r="C3632" i="15"/>
  <c r="B3658" i="15"/>
  <c r="C3658" i="15"/>
  <c r="B3684" i="15"/>
  <c r="C3684" i="15"/>
  <c r="B3710" i="15"/>
  <c r="C3710" i="15"/>
  <c r="B3736" i="15"/>
  <c r="C3736" i="15"/>
  <c r="B3762" i="15"/>
  <c r="C3762" i="15"/>
  <c r="B3788" i="15"/>
  <c r="C3788" i="15"/>
  <c r="B3814" i="15"/>
  <c r="C3814" i="15"/>
  <c r="B3840" i="15"/>
  <c r="C3840" i="15"/>
  <c r="B3866" i="15"/>
  <c r="C3866" i="15"/>
  <c r="B3892" i="15"/>
  <c r="C3892" i="15"/>
  <c r="B3918" i="15"/>
  <c r="C3918" i="15"/>
  <c r="B3944" i="15"/>
  <c r="C3944" i="15"/>
  <c r="B3970" i="15"/>
  <c r="C3970" i="15"/>
  <c r="B3996" i="15"/>
  <c r="C3996" i="15"/>
  <c r="B4022" i="15"/>
  <c r="C4022" i="15"/>
  <c r="B4048" i="15"/>
  <c r="C4048" i="15"/>
  <c r="B4074" i="15"/>
  <c r="C4074" i="15"/>
  <c r="B4100" i="15"/>
  <c r="C4100" i="15"/>
  <c r="B4126" i="15"/>
  <c r="C4126" i="15"/>
  <c r="B4152" i="15"/>
  <c r="C4152" i="15"/>
  <c r="B4178" i="15"/>
  <c r="C4178" i="15"/>
  <c r="B4204" i="15"/>
  <c r="C4204" i="15"/>
  <c r="B4230" i="15"/>
  <c r="C4230" i="15"/>
  <c r="B4256" i="15"/>
  <c r="C4256" i="15"/>
  <c r="B4282" i="15"/>
  <c r="C4282" i="15"/>
  <c r="B4308" i="15"/>
  <c r="C4308" i="15"/>
  <c r="B4334" i="15"/>
  <c r="C4334" i="15"/>
  <c r="B4360" i="15"/>
  <c r="C4360" i="15"/>
  <c r="B4386" i="15"/>
  <c r="C4386" i="15"/>
  <c r="B4412" i="15"/>
  <c r="C4412" i="15"/>
  <c r="B4438" i="15"/>
  <c r="C4438" i="15"/>
  <c r="B4464" i="15"/>
  <c r="C4464" i="15"/>
  <c r="B4490" i="15"/>
  <c r="C4490" i="15"/>
  <c r="B4516" i="15"/>
  <c r="C4516" i="15"/>
  <c r="B4542" i="15"/>
  <c r="C4542" i="15"/>
  <c r="B4568" i="15"/>
  <c r="C4568" i="15"/>
  <c r="B4594" i="15"/>
  <c r="C4594" i="15"/>
  <c r="B4620" i="15"/>
  <c r="C4620" i="15"/>
  <c r="B4646" i="15"/>
  <c r="C4646" i="15"/>
  <c r="B4672" i="15"/>
  <c r="C4672" i="15"/>
  <c r="B4698" i="15"/>
  <c r="C4698" i="15"/>
  <c r="B4724" i="15"/>
  <c r="C4724" i="15"/>
  <c r="B4750" i="15"/>
  <c r="C4750" i="15"/>
  <c r="B4776" i="15"/>
  <c r="C4776" i="15"/>
  <c r="B4802" i="15"/>
  <c r="C4802" i="15"/>
  <c r="B4828" i="15"/>
  <c r="C4828" i="15"/>
  <c r="B4854" i="15"/>
  <c r="C4854" i="15"/>
  <c r="B4880" i="15"/>
  <c r="C4880" i="15"/>
  <c r="B4906" i="15"/>
  <c r="C4906" i="15"/>
  <c r="B4932" i="15"/>
  <c r="C4932" i="15"/>
  <c r="B4958" i="15"/>
  <c r="C4958" i="15"/>
  <c r="B4984" i="15"/>
  <c r="C4984" i="15"/>
  <c r="B5010" i="15"/>
  <c r="C5010" i="15"/>
  <c r="B5036" i="15"/>
  <c r="C5036" i="15"/>
  <c r="B5062" i="15"/>
  <c r="C5062" i="15"/>
  <c r="B5088" i="15"/>
  <c r="C5088" i="15"/>
  <c r="B5114" i="15"/>
  <c r="C5114" i="15"/>
  <c r="B5140" i="15"/>
  <c r="C5140" i="15"/>
  <c r="B5166" i="15"/>
  <c r="C5166" i="15"/>
  <c r="B5192" i="15"/>
  <c r="C5192" i="15"/>
  <c r="B5218" i="15"/>
  <c r="C5218" i="15"/>
  <c r="B5244" i="15"/>
  <c r="C5244" i="15"/>
  <c r="B5270" i="15"/>
  <c r="C5270" i="15"/>
  <c r="B5296" i="15"/>
  <c r="C5296" i="15"/>
  <c r="B5322" i="15"/>
  <c r="C5322" i="15"/>
  <c r="B5348" i="15"/>
  <c r="C5348" i="15"/>
  <c r="B5374" i="15"/>
  <c r="C5374" i="15"/>
  <c r="B5400" i="15"/>
  <c r="C5400" i="15"/>
  <c r="B5426" i="15"/>
  <c r="C5426" i="15"/>
  <c r="B5452" i="15"/>
  <c r="C5452" i="15"/>
  <c r="B5478" i="15"/>
  <c r="C5478" i="15"/>
  <c r="B5504" i="15"/>
  <c r="C5504" i="15"/>
  <c r="B5530" i="15"/>
  <c r="C5530" i="15"/>
  <c r="B5556" i="15"/>
  <c r="C5556" i="15"/>
  <c r="B5582" i="15"/>
  <c r="C5582" i="15"/>
  <c r="B5608" i="15"/>
  <c r="C5608" i="15"/>
  <c r="B5634" i="15"/>
  <c r="C5634" i="15"/>
  <c r="B5660" i="15"/>
  <c r="C5660" i="15"/>
  <c r="B5686" i="15"/>
  <c r="C5686" i="15"/>
  <c r="B5712" i="15"/>
  <c r="C5712" i="15"/>
  <c r="B5738" i="15"/>
  <c r="C5738" i="15"/>
  <c r="B5764" i="15"/>
  <c r="C5764" i="15"/>
  <c r="B5790" i="15"/>
  <c r="C5790" i="15"/>
  <c r="B5816" i="15"/>
  <c r="C5816" i="15"/>
  <c r="B5842" i="15"/>
  <c r="C5842" i="15"/>
  <c r="B5868" i="15"/>
  <c r="C5868" i="15"/>
  <c r="B5894" i="15"/>
  <c r="C5894" i="15"/>
  <c r="B5920" i="15"/>
  <c r="C5920" i="15"/>
  <c r="B5946" i="15"/>
  <c r="C5946" i="15"/>
  <c r="B5972" i="15"/>
  <c r="C5972" i="15"/>
  <c r="B5998" i="15"/>
  <c r="C5998" i="15"/>
  <c r="B6024" i="15"/>
  <c r="C6024" i="15"/>
  <c r="B6050" i="15"/>
  <c r="C6050" i="15"/>
  <c r="B6076" i="15"/>
  <c r="C6076" i="15"/>
  <c r="B6102" i="15"/>
  <c r="C6102" i="15"/>
  <c r="B6128" i="15"/>
  <c r="C6128" i="15"/>
  <c r="B6154" i="15"/>
  <c r="C6154" i="15"/>
  <c r="B6180" i="15"/>
  <c r="C6180" i="15"/>
  <c r="B6206" i="15"/>
  <c r="C6206" i="15"/>
  <c r="B6232" i="15"/>
  <c r="C6232" i="15"/>
  <c r="B6258" i="15"/>
  <c r="C6258" i="15"/>
  <c r="B6284" i="15"/>
  <c r="C6284" i="15"/>
  <c r="B6310" i="15"/>
  <c r="C6310" i="15"/>
  <c r="B6336" i="15"/>
  <c r="C6336" i="15"/>
  <c r="B6362" i="15"/>
  <c r="C6362" i="15"/>
  <c r="B6388" i="15"/>
  <c r="C6388" i="15"/>
  <c r="B6414" i="15"/>
  <c r="C6414" i="15"/>
  <c r="B6440" i="15"/>
  <c r="C6440" i="15"/>
  <c r="B6466" i="15"/>
  <c r="C6466" i="15"/>
  <c r="B6492" i="15"/>
  <c r="C6492" i="15"/>
  <c r="B6518" i="15"/>
  <c r="C6518" i="15"/>
  <c r="B6544" i="15"/>
  <c r="C6544" i="15"/>
  <c r="B6570" i="15"/>
  <c r="C6570" i="15"/>
  <c r="B6596" i="15"/>
  <c r="C6596" i="15"/>
  <c r="B6622" i="15"/>
  <c r="C6622" i="15"/>
  <c r="B6648" i="15"/>
  <c r="C6648" i="15"/>
  <c r="B6674" i="15"/>
  <c r="C6674" i="15"/>
  <c r="B6700" i="15"/>
  <c r="C6700" i="15"/>
  <c r="B6726" i="15"/>
  <c r="C6726" i="15"/>
  <c r="B6752" i="15"/>
  <c r="C6752" i="15"/>
  <c r="B6778" i="15"/>
  <c r="C6778" i="15"/>
  <c r="B6804" i="15"/>
  <c r="C6804" i="15"/>
  <c r="B6830" i="15"/>
  <c r="C6830" i="15"/>
  <c r="B6856" i="15"/>
  <c r="C6856" i="15"/>
  <c r="B6882" i="15"/>
  <c r="C6882" i="15"/>
  <c r="B6908" i="15"/>
  <c r="C6908" i="15"/>
  <c r="B6934" i="15"/>
  <c r="C6934" i="15"/>
  <c r="B6960" i="15"/>
  <c r="C6960" i="15"/>
  <c r="B6986" i="15"/>
  <c r="C6986" i="15"/>
  <c r="B7012" i="15"/>
  <c r="C7012" i="15"/>
  <c r="B7038" i="15"/>
  <c r="C7038" i="15"/>
  <c r="B7064" i="15"/>
  <c r="C7064" i="15"/>
  <c r="B7090" i="15"/>
  <c r="C7090" i="15"/>
  <c r="B7116" i="15"/>
  <c r="C7116" i="15"/>
  <c r="B7142" i="15"/>
  <c r="C7142" i="15"/>
  <c r="B7168" i="15"/>
  <c r="C7168" i="15"/>
  <c r="B7194" i="15"/>
  <c r="C7194" i="15"/>
  <c r="B7220" i="15"/>
  <c r="C7220" i="15"/>
  <c r="B7246" i="15"/>
  <c r="C7246" i="15"/>
  <c r="B7272" i="15"/>
  <c r="C7272" i="15"/>
  <c r="B7298" i="15"/>
  <c r="C7298" i="15"/>
  <c r="B7324" i="15"/>
  <c r="C7324" i="15"/>
  <c r="B7350" i="15"/>
  <c r="C7350" i="15"/>
  <c r="B7376" i="15"/>
  <c r="C7376" i="15"/>
  <c r="B7402" i="15"/>
  <c r="C7402" i="15"/>
  <c r="B7428" i="15"/>
  <c r="C7428" i="15"/>
  <c r="B7454" i="15"/>
  <c r="C7454" i="15"/>
  <c r="B7480" i="15"/>
  <c r="C7480" i="15"/>
  <c r="B7506" i="15"/>
  <c r="C7506" i="15"/>
  <c r="B7532" i="15"/>
  <c r="C7532" i="15"/>
  <c r="B7558" i="15"/>
  <c r="C7558" i="15"/>
  <c r="B7584" i="15"/>
  <c r="C7584" i="15"/>
  <c r="B7610" i="15"/>
  <c r="C7610" i="15"/>
  <c r="B7636" i="15"/>
  <c r="C7636" i="15"/>
  <c r="B7662" i="15"/>
  <c r="C7662" i="15"/>
  <c r="B7688" i="15"/>
  <c r="C7688" i="15"/>
  <c r="B7714" i="15"/>
  <c r="C7714" i="15"/>
  <c r="B7740" i="15"/>
  <c r="C7740" i="15"/>
  <c r="B7766" i="15"/>
  <c r="C7766" i="15"/>
  <c r="B7792" i="15"/>
  <c r="C7792" i="15"/>
  <c r="B7818" i="15"/>
  <c r="C7818" i="15"/>
  <c r="B7844" i="15"/>
  <c r="C7844" i="15"/>
  <c r="B7870" i="15"/>
  <c r="C7870" i="15"/>
  <c r="B7896" i="15"/>
  <c r="C7896" i="15"/>
  <c r="B7922" i="15"/>
  <c r="C7922" i="15"/>
  <c r="B7948" i="15"/>
  <c r="C7948" i="15"/>
  <c r="B7974" i="15"/>
  <c r="C7974" i="15"/>
  <c r="B8000" i="15"/>
  <c r="C8000" i="15"/>
  <c r="B8026" i="15"/>
  <c r="C8026" i="15"/>
  <c r="B8052" i="15"/>
  <c r="C8052" i="15"/>
  <c r="B8078" i="15"/>
  <c r="C8078" i="15"/>
  <c r="B8104" i="15"/>
  <c r="C8104" i="15"/>
  <c r="B8130" i="15"/>
  <c r="C8130" i="15"/>
  <c r="B8156" i="15"/>
  <c r="C8156" i="15"/>
  <c r="B8182" i="15"/>
  <c r="C8182" i="15"/>
  <c r="B8208" i="15"/>
  <c r="C8208" i="15"/>
  <c r="B8234" i="15"/>
  <c r="C8234" i="15"/>
  <c r="B8260" i="15"/>
  <c r="C8260" i="15"/>
  <c r="B8286" i="15"/>
  <c r="C8286" i="15"/>
  <c r="B8312" i="15"/>
  <c r="C8312" i="15"/>
  <c r="B8338" i="15"/>
  <c r="C8338" i="15"/>
  <c r="B8364" i="15"/>
  <c r="C8364" i="15"/>
  <c r="B8390" i="15"/>
  <c r="C8390" i="15"/>
  <c r="B8416" i="15"/>
  <c r="C8416" i="15"/>
  <c r="B8442" i="15"/>
  <c r="C8442" i="15"/>
  <c r="B8468" i="15"/>
  <c r="C8468" i="15"/>
  <c r="B8494" i="15"/>
  <c r="C8494" i="15"/>
  <c r="B8520" i="15"/>
  <c r="C8520" i="15"/>
  <c r="B8546" i="15"/>
  <c r="C8546" i="15"/>
  <c r="B8572" i="15"/>
  <c r="C8572" i="15"/>
  <c r="B8598" i="15"/>
  <c r="C8598" i="15"/>
  <c r="B8624" i="15"/>
  <c r="C8624" i="15"/>
  <c r="B8650" i="15"/>
  <c r="C8650" i="15"/>
  <c r="B8676" i="15"/>
  <c r="C8676" i="15"/>
  <c r="B8702" i="15"/>
  <c r="C8702" i="15"/>
  <c r="B8728" i="15"/>
  <c r="C8728" i="15"/>
  <c r="B8754" i="15"/>
  <c r="C8754" i="15"/>
  <c r="B8780" i="15"/>
  <c r="C8780" i="15"/>
  <c r="B8806" i="15"/>
  <c r="C8806" i="15"/>
  <c r="B8832" i="15"/>
  <c r="C8832" i="15"/>
  <c r="B8858" i="15"/>
  <c r="C8858" i="15"/>
  <c r="B8884" i="15"/>
  <c r="C8884" i="15"/>
  <c r="B8910" i="15"/>
  <c r="C8910" i="15"/>
  <c r="B8936" i="15"/>
  <c r="C8936" i="15"/>
  <c r="B8962" i="15"/>
  <c r="C8962" i="15"/>
  <c r="B8988" i="15"/>
  <c r="C8988" i="15"/>
  <c r="B9014" i="15"/>
  <c r="C9014" i="15"/>
  <c r="B9040" i="15"/>
  <c r="C9040" i="15"/>
  <c r="B9066" i="15"/>
  <c r="C9066" i="15"/>
  <c r="B9092" i="15"/>
  <c r="C9092" i="15"/>
  <c r="B9118" i="15"/>
  <c r="C9118" i="15"/>
  <c r="B9144" i="15"/>
  <c r="C9144" i="15"/>
  <c r="B9170" i="15"/>
  <c r="C9170" i="15"/>
  <c r="B9196" i="15"/>
  <c r="C9196" i="15"/>
  <c r="B9222" i="15"/>
  <c r="C9222" i="15"/>
  <c r="B9248" i="15"/>
  <c r="C9248" i="15"/>
  <c r="B9274" i="15"/>
  <c r="C9274" i="15"/>
  <c r="B9300" i="15"/>
  <c r="C9300" i="15"/>
  <c r="B9326" i="15"/>
  <c r="C9326" i="15"/>
  <c r="B9352" i="15"/>
  <c r="C9352" i="15"/>
  <c r="B9378" i="15"/>
  <c r="C9378" i="15"/>
  <c r="B9404" i="15"/>
  <c r="C9404" i="15"/>
  <c r="B9430" i="15"/>
  <c r="C9430" i="15"/>
  <c r="B9456" i="15"/>
  <c r="C9456" i="15"/>
  <c r="B9482" i="15"/>
  <c r="C9482" i="15"/>
  <c r="B9508" i="15"/>
  <c r="C9508" i="15"/>
  <c r="B9534" i="15"/>
  <c r="C9534" i="15"/>
  <c r="B9560" i="15"/>
  <c r="C9560" i="15"/>
  <c r="B9586" i="15"/>
  <c r="C9586" i="15"/>
  <c r="B9612" i="15"/>
  <c r="C9612" i="15"/>
  <c r="B9638" i="15"/>
  <c r="C9638" i="15"/>
  <c r="B9664" i="15"/>
  <c r="C9664" i="15"/>
  <c r="B9690" i="15"/>
  <c r="C9690" i="15"/>
  <c r="B9716" i="15"/>
  <c r="C9716" i="15"/>
  <c r="B9742" i="15"/>
  <c r="C9742" i="15"/>
  <c r="B9768" i="15"/>
  <c r="C9768" i="15"/>
  <c r="B9794" i="15"/>
  <c r="C9794" i="15"/>
  <c r="B9820" i="15"/>
  <c r="C9820" i="15"/>
  <c r="B9846" i="15"/>
  <c r="C9846" i="15"/>
  <c r="B9872" i="15"/>
  <c r="C9872" i="15"/>
  <c r="B9898" i="15"/>
  <c r="C9898" i="15"/>
  <c r="B9924" i="15"/>
  <c r="C9924" i="15"/>
  <c r="B9950" i="15"/>
  <c r="C9950" i="15"/>
  <c r="B9976" i="15"/>
  <c r="C9976" i="15"/>
  <c r="B10002" i="15"/>
  <c r="C10002" i="15"/>
  <c r="B10028" i="15"/>
  <c r="C10028" i="15"/>
  <c r="B10054" i="15"/>
  <c r="C10054" i="15"/>
  <c r="B10080" i="15"/>
  <c r="C10080" i="15"/>
  <c r="B10106" i="15"/>
  <c r="C10106" i="15"/>
  <c r="B10132" i="15"/>
  <c r="C10132" i="15"/>
  <c r="B10158" i="15"/>
  <c r="C10158" i="15"/>
  <c r="B10184" i="15"/>
  <c r="C10184" i="15"/>
  <c r="B10210" i="15"/>
  <c r="C10210" i="15"/>
  <c r="B10236" i="15"/>
  <c r="C10236" i="15"/>
  <c r="B10262" i="15"/>
  <c r="C10262" i="15"/>
  <c r="B10288" i="15"/>
  <c r="C10288" i="15"/>
  <c r="B10314" i="15"/>
  <c r="C10314" i="15"/>
  <c r="B10340" i="15"/>
  <c r="C10340" i="15"/>
  <c r="B10366" i="15"/>
  <c r="C10366" i="15"/>
  <c r="B10392" i="15"/>
  <c r="C10392" i="15"/>
  <c r="B10418" i="15"/>
  <c r="C10418" i="15"/>
  <c r="B10444" i="15"/>
  <c r="C10444" i="15"/>
  <c r="B10470" i="15"/>
  <c r="C10470" i="15"/>
  <c r="B10496" i="15"/>
  <c r="C10496" i="15"/>
  <c r="B10522" i="15"/>
  <c r="C10522" i="15"/>
  <c r="B10548" i="15"/>
  <c r="C10548" i="15"/>
  <c r="B10574" i="15"/>
  <c r="C10574" i="15"/>
  <c r="B10600" i="15"/>
  <c r="C10600" i="15"/>
  <c r="B10626" i="15"/>
  <c r="C10626" i="15"/>
  <c r="B10652" i="15"/>
  <c r="C10652" i="15"/>
  <c r="B10678" i="15"/>
  <c r="C10678" i="15"/>
  <c r="B10704" i="15"/>
  <c r="C10704" i="15"/>
  <c r="B10730" i="15"/>
  <c r="C10730" i="15"/>
  <c r="B10756" i="15"/>
  <c r="C10756" i="15"/>
  <c r="B10782" i="15"/>
  <c r="C10782" i="15"/>
  <c r="B10808" i="15"/>
  <c r="C10808" i="15"/>
  <c r="B10834" i="15"/>
  <c r="C10834" i="15"/>
  <c r="B10860" i="15"/>
  <c r="C10860" i="15"/>
  <c r="B10886" i="15"/>
  <c r="C10886" i="15"/>
  <c r="B10912" i="15"/>
  <c r="C10912" i="15"/>
  <c r="B10938" i="15"/>
  <c r="C10938" i="15"/>
  <c r="B10964" i="15"/>
  <c r="C10964" i="15"/>
  <c r="B10990" i="15"/>
  <c r="C10990" i="15"/>
  <c r="B11016" i="15"/>
  <c r="C11016" i="15"/>
  <c r="B11042" i="15"/>
  <c r="C11042" i="15"/>
  <c r="B11068" i="15"/>
  <c r="C11068" i="15"/>
  <c r="B11094" i="15"/>
  <c r="C11094" i="15"/>
  <c r="B11120" i="15"/>
  <c r="C11120" i="15"/>
  <c r="B11146" i="15"/>
  <c r="C11146" i="15"/>
  <c r="B11172" i="15"/>
  <c r="C11172" i="15"/>
  <c r="B11198" i="15"/>
  <c r="C11198" i="15"/>
  <c r="B11224" i="15"/>
  <c r="C11224" i="15"/>
  <c r="B11250" i="15"/>
  <c r="C11250" i="15"/>
  <c r="B11276" i="15"/>
  <c r="C11276" i="15"/>
  <c r="B11302" i="15"/>
  <c r="C11302" i="15"/>
  <c r="B11328" i="15"/>
  <c r="C11328" i="15"/>
  <c r="B11354" i="15"/>
  <c r="C11354" i="15"/>
  <c r="B11380" i="15"/>
  <c r="C11380" i="15"/>
  <c r="B11406" i="15"/>
  <c r="C11406" i="15"/>
  <c r="B11432" i="15"/>
  <c r="C11432" i="15"/>
  <c r="B11458" i="15"/>
  <c r="C11458" i="15"/>
  <c r="B11484" i="15"/>
  <c r="C11484" i="15"/>
  <c r="B11510" i="15"/>
  <c r="C11510" i="15"/>
  <c r="B11536" i="15"/>
  <c r="C11536" i="15"/>
  <c r="B11562" i="15"/>
  <c r="C11562" i="15"/>
  <c r="B11588" i="15"/>
  <c r="C11588" i="15"/>
  <c r="B11614" i="15"/>
  <c r="C11614" i="15"/>
  <c r="B11640" i="15"/>
  <c r="C11640" i="15"/>
  <c r="B11666" i="15"/>
  <c r="C11666" i="15"/>
  <c r="B11692" i="15"/>
  <c r="C11692" i="15"/>
  <c r="B11718" i="15"/>
  <c r="C11718" i="15"/>
  <c r="B11744" i="15"/>
  <c r="C11744" i="15"/>
  <c r="B11770" i="15"/>
  <c r="C11770" i="15"/>
  <c r="B11796" i="15"/>
  <c r="C11796" i="15"/>
  <c r="B11822" i="15"/>
  <c r="C11822" i="15"/>
  <c r="B11848" i="15"/>
  <c r="C11848" i="15"/>
  <c r="B11874" i="15"/>
  <c r="C11874" i="15"/>
  <c r="B11900" i="15"/>
  <c r="C11900" i="15"/>
  <c r="B11926" i="15"/>
  <c r="C11926" i="15"/>
  <c r="B11952" i="15"/>
  <c r="C11952" i="15"/>
  <c r="B11978" i="15"/>
  <c r="C11978" i="15"/>
  <c r="B12004" i="15"/>
  <c r="C12004" i="15"/>
  <c r="B12030" i="15"/>
  <c r="C12030" i="15"/>
  <c r="B12056" i="15"/>
  <c r="C12056" i="15"/>
  <c r="B12082" i="15"/>
  <c r="C12082" i="15"/>
  <c r="B12108" i="15"/>
  <c r="C12108" i="15"/>
  <c r="B12134" i="15"/>
  <c r="C12134" i="15"/>
  <c r="B12160" i="15"/>
  <c r="C12160" i="15"/>
  <c r="B12186" i="15"/>
  <c r="C12186" i="15"/>
  <c r="B12212" i="15"/>
  <c r="C12212" i="15"/>
  <c r="B12238" i="15"/>
  <c r="C12238" i="15"/>
  <c r="B12264" i="15"/>
  <c r="C12264" i="15"/>
  <c r="B12290" i="15"/>
  <c r="C12290" i="15"/>
  <c r="B12316" i="15"/>
  <c r="C12316" i="15"/>
  <c r="B12342" i="15"/>
  <c r="C12342" i="15"/>
  <c r="B12368" i="15"/>
  <c r="C12368" i="15"/>
  <c r="B12394" i="15"/>
  <c r="C12394" i="15"/>
  <c r="B12420" i="15"/>
  <c r="C12420" i="15"/>
  <c r="B12446" i="15"/>
  <c r="C12446" i="15"/>
  <c r="B12472" i="15"/>
  <c r="C12472" i="15"/>
  <c r="B12498" i="15"/>
  <c r="C12498" i="15"/>
  <c r="B12524" i="15"/>
  <c r="C12524" i="15"/>
  <c r="B12550" i="15"/>
  <c r="C12550" i="15"/>
  <c r="B12576" i="15"/>
  <c r="C12576" i="15"/>
  <c r="B12602" i="15"/>
  <c r="C12602" i="15"/>
  <c r="B12628" i="15"/>
  <c r="C12628" i="15"/>
  <c r="B12654" i="15"/>
  <c r="C12654" i="15"/>
  <c r="B12680" i="15"/>
  <c r="C12680" i="15"/>
  <c r="B12706" i="15"/>
  <c r="C12706" i="15"/>
  <c r="B12732" i="15"/>
  <c r="C12732" i="15"/>
  <c r="B12758" i="15"/>
  <c r="C12758" i="15"/>
  <c r="B12784" i="15"/>
  <c r="C12784" i="15"/>
  <c r="B12810" i="15"/>
  <c r="C12810" i="15"/>
  <c r="B12836" i="15"/>
  <c r="C12836" i="15"/>
  <c r="B12862" i="15"/>
  <c r="C12862" i="15"/>
  <c r="B12888" i="15"/>
  <c r="C12888" i="15"/>
  <c r="B12914" i="15"/>
  <c r="C12914" i="15"/>
  <c r="B12940" i="15"/>
  <c r="C12940" i="15"/>
  <c r="B12966" i="15"/>
  <c r="C12966" i="15"/>
  <c r="B12992" i="15"/>
  <c r="C12992" i="15"/>
  <c r="B13018" i="15"/>
  <c r="C13018" i="15"/>
  <c r="B13044" i="15"/>
  <c r="C13044" i="15"/>
  <c r="B13070" i="15"/>
  <c r="C13070" i="15"/>
  <c r="B13096" i="15"/>
  <c r="C13096" i="15"/>
  <c r="B13122" i="15"/>
  <c r="C13122" i="15"/>
  <c r="B13148" i="15"/>
  <c r="C13148" i="15"/>
  <c r="B13174" i="15"/>
  <c r="C13174" i="15"/>
  <c r="B13200" i="15"/>
  <c r="C13200" i="15"/>
  <c r="B13226" i="15"/>
  <c r="C13226" i="15"/>
  <c r="B13252" i="15"/>
  <c r="C13252" i="15"/>
  <c r="B13278" i="15"/>
  <c r="C13278" i="15"/>
  <c r="B13304" i="15"/>
  <c r="C13304" i="15"/>
  <c r="B13330" i="15"/>
  <c r="C13330" i="15"/>
  <c r="B13356" i="15"/>
  <c r="C13356" i="15"/>
  <c r="B13382" i="15"/>
  <c r="C13382" i="15"/>
  <c r="B13408" i="15"/>
  <c r="C13408" i="15"/>
  <c r="B13434" i="15"/>
  <c r="C13434" i="15"/>
  <c r="B13460" i="15"/>
  <c r="C13460" i="15"/>
  <c r="B13486" i="15"/>
  <c r="C13486" i="15"/>
  <c r="B13512" i="15"/>
  <c r="C13512" i="15"/>
  <c r="B13538" i="15"/>
  <c r="C13538" i="15"/>
  <c r="B13564" i="15"/>
  <c r="C13564" i="15"/>
  <c r="B13590" i="15"/>
  <c r="C13590" i="15"/>
  <c r="B13616" i="15"/>
  <c r="C13616" i="15"/>
  <c r="B13642" i="15"/>
  <c r="C13642" i="15"/>
  <c r="B13668" i="15"/>
  <c r="C13668" i="15"/>
  <c r="B13694" i="15"/>
  <c r="C13694" i="15"/>
  <c r="B13720" i="15"/>
  <c r="C13720" i="15"/>
  <c r="B13746" i="15"/>
  <c r="C13746" i="15"/>
  <c r="B13772" i="15"/>
  <c r="C13772" i="15"/>
  <c r="B13798" i="15"/>
  <c r="C13798" i="15"/>
  <c r="B13824" i="15"/>
  <c r="C13824" i="15"/>
  <c r="B13850" i="15"/>
  <c r="C13850" i="15"/>
  <c r="B13876" i="15"/>
  <c r="C13876" i="15"/>
  <c r="B13902" i="15"/>
  <c r="C13902" i="15"/>
  <c r="B13928" i="15"/>
  <c r="C13928" i="15"/>
  <c r="B13954" i="15"/>
  <c r="C13954" i="15"/>
  <c r="B13980" i="15"/>
  <c r="C13980" i="15"/>
  <c r="B14006" i="15"/>
  <c r="C14006" i="15"/>
  <c r="B14032" i="15"/>
  <c r="C14032" i="15"/>
  <c r="B14058" i="15"/>
  <c r="C14058" i="15"/>
  <c r="B14084" i="15"/>
  <c r="C14084" i="15"/>
  <c r="B14110" i="15"/>
  <c r="C14110" i="15"/>
  <c r="B14136" i="15"/>
  <c r="C14136" i="15"/>
  <c r="B14162" i="15"/>
  <c r="C14162" i="15"/>
  <c r="B14188" i="15"/>
  <c r="C14188" i="15"/>
  <c r="B14214" i="15"/>
  <c r="C14214" i="15"/>
  <c r="B14240" i="15"/>
  <c r="C14240" i="15"/>
  <c r="B14266" i="15"/>
  <c r="C14266" i="15"/>
  <c r="B14292" i="15"/>
  <c r="C14292" i="15"/>
  <c r="B14318" i="15"/>
  <c r="C14318" i="15"/>
  <c r="B14344" i="15"/>
  <c r="C14344" i="15"/>
  <c r="B14370" i="15"/>
  <c r="C14370" i="15"/>
  <c r="B14396" i="15"/>
  <c r="C14396" i="15"/>
  <c r="B14422" i="15"/>
  <c r="C14422" i="15"/>
  <c r="B14448" i="15"/>
  <c r="C14448" i="15"/>
  <c r="B14474" i="15"/>
  <c r="C14474" i="15"/>
  <c r="B14500" i="15"/>
  <c r="C14500" i="15"/>
  <c r="B14526" i="15"/>
  <c r="C14526" i="15"/>
  <c r="B14552" i="15"/>
  <c r="C14552" i="15"/>
  <c r="B14578" i="15"/>
  <c r="C14578" i="15"/>
  <c r="B14604" i="15"/>
  <c r="C14604" i="15"/>
  <c r="B14630" i="15"/>
  <c r="C14630" i="15"/>
  <c r="B14656" i="15"/>
  <c r="C14656" i="15"/>
  <c r="B14682" i="15"/>
  <c r="C14682" i="15"/>
  <c r="B14708" i="15"/>
  <c r="C14708" i="15"/>
  <c r="B14734" i="15"/>
  <c r="C14734" i="15"/>
  <c r="B14760" i="15"/>
  <c r="C14760" i="15"/>
  <c r="B14786" i="15"/>
  <c r="C14786" i="15"/>
  <c r="B14812" i="15"/>
  <c r="C14812" i="15"/>
  <c r="B14838" i="15"/>
  <c r="C14838" i="15"/>
  <c r="B14864" i="15"/>
  <c r="C14864" i="15"/>
  <c r="B14890" i="15"/>
  <c r="C14890" i="15"/>
  <c r="B14916" i="15"/>
  <c r="C14916" i="15"/>
  <c r="B14942" i="15"/>
  <c r="C14942" i="15"/>
  <c r="B14968" i="15"/>
  <c r="C14968" i="15"/>
  <c r="B14994" i="15"/>
  <c r="C14994" i="15"/>
  <c r="B15020" i="15"/>
  <c r="C15020" i="15"/>
  <c r="B15046" i="15"/>
  <c r="C15046" i="15"/>
  <c r="B15072" i="15"/>
  <c r="C15072" i="15"/>
  <c r="B15098" i="15"/>
  <c r="C15098" i="15"/>
  <c r="B15124" i="15"/>
  <c r="C15124" i="15"/>
  <c r="B15150" i="15"/>
  <c r="C15150" i="15"/>
  <c r="B15176" i="15"/>
  <c r="C15176" i="15"/>
  <c r="B15202" i="15"/>
  <c r="C15202" i="15"/>
  <c r="B15228" i="15"/>
  <c r="C15228" i="15"/>
  <c r="B15254" i="15"/>
  <c r="C15254" i="15"/>
  <c r="B15280" i="15"/>
  <c r="C15280" i="15"/>
  <c r="B15306" i="15"/>
  <c r="C15306" i="15"/>
  <c r="B15332" i="15"/>
  <c r="C15332" i="15"/>
  <c r="B15358" i="15"/>
  <c r="C15358" i="15"/>
  <c r="B15384" i="15"/>
  <c r="C15384" i="15"/>
  <c r="B15410" i="15"/>
  <c r="C15410" i="15"/>
  <c r="B15436" i="15"/>
  <c r="C15436" i="15"/>
  <c r="B15462" i="15"/>
  <c r="C15462" i="15"/>
  <c r="B15488" i="15"/>
  <c r="C15488" i="15"/>
  <c r="B15514" i="15"/>
  <c r="C15514" i="15"/>
  <c r="B15540" i="15"/>
  <c r="C15540" i="15"/>
  <c r="B15566" i="15"/>
  <c r="C15566" i="15"/>
  <c r="B15592" i="15"/>
  <c r="C15592" i="15"/>
  <c r="B15618" i="15"/>
  <c r="C15618" i="15"/>
  <c r="B15644" i="15"/>
  <c r="C15644" i="15"/>
  <c r="B15670" i="15"/>
  <c r="C15670" i="15"/>
  <c r="B15696" i="15"/>
  <c r="C15696" i="15"/>
  <c r="B15722" i="15"/>
  <c r="C15722" i="15"/>
  <c r="B15748" i="15"/>
  <c r="C15748" i="15"/>
  <c r="B15774" i="15"/>
  <c r="C15774" i="15"/>
  <c r="B15800" i="15"/>
  <c r="C15800" i="15"/>
  <c r="B15826" i="15"/>
  <c r="C15826" i="15"/>
  <c r="B15852" i="15"/>
  <c r="C15852" i="15"/>
  <c r="B15878" i="15"/>
  <c r="C15878" i="15"/>
  <c r="B15904" i="15"/>
  <c r="C15904" i="15"/>
  <c r="B15930" i="15"/>
  <c r="C15930" i="15"/>
  <c r="B15956" i="15"/>
  <c r="C15956" i="15"/>
  <c r="B15982" i="15"/>
  <c r="C15982" i="15"/>
  <c r="B16008" i="15"/>
  <c r="C16008" i="15"/>
  <c r="B16034" i="15"/>
  <c r="C16034" i="15"/>
  <c r="B16060" i="15"/>
  <c r="C16060" i="15"/>
  <c r="B16086" i="15"/>
  <c r="C16086" i="15"/>
  <c r="B16112" i="15"/>
  <c r="C16112" i="15"/>
  <c r="B16138" i="15"/>
  <c r="C16138" i="15"/>
  <c r="B16164" i="15"/>
  <c r="C16164" i="15"/>
  <c r="B16190" i="15"/>
  <c r="C16190" i="15"/>
  <c r="B16216" i="15"/>
  <c r="C16216" i="15"/>
  <c r="B16242" i="15"/>
  <c r="C16242" i="15"/>
  <c r="B16268" i="15"/>
  <c r="C16268" i="15"/>
  <c r="B16294" i="15"/>
  <c r="C16294" i="15"/>
  <c r="B16320" i="15"/>
  <c r="C16320" i="15"/>
  <c r="B16346" i="15"/>
  <c r="C16346" i="15"/>
  <c r="B16372" i="15"/>
  <c r="C16372" i="15"/>
  <c r="B16398" i="15"/>
  <c r="C16398" i="15"/>
  <c r="B16424" i="15"/>
  <c r="C16424" i="15"/>
  <c r="B16450" i="15"/>
  <c r="C16450" i="15"/>
  <c r="B16476" i="15"/>
  <c r="C16476" i="15"/>
  <c r="B16502" i="15"/>
  <c r="C16502" i="15"/>
  <c r="B16528" i="15"/>
  <c r="C16528" i="15"/>
  <c r="B16554" i="15"/>
  <c r="C16554" i="15"/>
  <c r="B16580" i="15"/>
  <c r="C16580" i="15"/>
  <c r="B16606" i="15"/>
  <c r="C16606" i="15"/>
  <c r="B16632" i="15"/>
  <c r="C16632" i="15"/>
  <c r="B16658" i="15"/>
  <c r="C16658" i="15"/>
  <c r="B16684" i="15"/>
  <c r="C16684" i="15"/>
  <c r="B16710" i="15"/>
  <c r="C16710" i="15"/>
  <c r="B16736" i="15"/>
  <c r="C16736" i="15"/>
  <c r="B16762" i="15"/>
  <c r="C16762" i="15"/>
  <c r="B16788" i="15"/>
  <c r="C16788" i="15"/>
  <c r="B16814" i="15"/>
  <c r="C16814" i="15"/>
  <c r="B16840" i="15"/>
  <c r="C16840" i="15"/>
  <c r="B16866" i="15"/>
  <c r="C16866" i="15"/>
  <c r="B16892" i="15"/>
  <c r="C16892" i="15"/>
  <c r="B16918" i="15"/>
  <c r="C16918" i="15"/>
  <c r="B16944" i="15"/>
  <c r="C16944" i="15"/>
  <c r="B16970" i="15"/>
  <c r="C16970" i="15"/>
  <c r="B16996" i="15"/>
  <c r="C16996" i="15"/>
  <c r="B17022" i="15"/>
  <c r="C17022" i="15"/>
  <c r="B17048" i="15"/>
  <c r="C17048" i="15"/>
  <c r="B17074" i="15"/>
  <c r="C17074" i="15"/>
  <c r="B17100" i="15"/>
  <c r="C17100" i="15"/>
  <c r="B17126" i="15"/>
  <c r="C17126" i="15"/>
  <c r="B17152" i="15"/>
  <c r="C17152" i="15"/>
  <c r="B17178" i="15"/>
  <c r="C17178" i="15"/>
  <c r="B17204" i="15"/>
  <c r="C17204" i="15"/>
  <c r="B17230" i="15"/>
  <c r="C17230" i="15"/>
  <c r="B17256" i="15"/>
  <c r="C17256" i="15"/>
  <c r="B17282" i="15"/>
  <c r="C17282" i="15"/>
  <c r="B17308" i="15"/>
  <c r="C17308" i="15"/>
  <c r="B17334" i="15"/>
  <c r="C17334" i="15"/>
  <c r="B17360" i="15"/>
  <c r="C17360" i="15"/>
  <c r="B17386" i="15"/>
  <c r="C17386" i="15"/>
  <c r="B17412" i="15"/>
  <c r="C17412" i="15"/>
  <c r="B17438" i="15"/>
  <c r="C17438" i="15"/>
  <c r="B17464" i="15"/>
  <c r="C17464" i="15"/>
  <c r="B17490" i="15"/>
  <c r="C17490" i="15"/>
  <c r="B17516" i="15"/>
  <c r="C17516" i="15"/>
  <c r="B17542" i="15"/>
  <c r="C17542" i="15"/>
  <c r="B17568" i="15"/>
  <c r="C17568" i="15"/>
  <c r="B17594" i="15"/>
  <c r="C17594" i="15"/>
  <c r="B17620" i="15"/>
  <c r="C17620" i="15"/>
  <c r="B17646" i="15"/>
  <c r="C17646" i="15"/>
  <c r="B17672" i="15"/>
  <c r="C17672" i="15"/>
  <c r="B17698" i="15"/>
  <c r="C17698" i="15"/>
  <c r="B17724" i="15"/>
  <c r="C17724" i="15"/>
  <c r="B17750" i="15"/>
  <c r="C17750" i="15"/>
  <c r="B17776" i="15"/>
  <c r="C17776" i="15"/>
  <c r="B17802" i="15"/>
  <c r="C17802" i="15"/>
  <c r="B17828" i="15"/>
  <c r="C17828" i="15"/>
  <c r="B17854" i="15"/>
  <c r="C17854" i="15"/>
  <c r="B17880" i="15"/>
  <c r="C17880" i="15"/>
  <c r="B17906" i="15"/>
  <c r="C17906" i="15"/>
  <c r="B17932" i="15"/>
  <c r="C17932" i="15"/>
  <c r="B17958" i="15"/>
  <c r="C17958" i="15"/>
  <c r="B17984" i="15"/>
  <c r="C17984" i="15"/>
  <c r="B18010" i="15"/>
  <c r="C18010" i="15"/>
  <c r="B18036" i="15"/>
  <c r="C18036" i="15"/>
  <c r="B18062" i="15"/>
  <c r="C18062" i="15"/>
  <c r="B18088" i="15"/>
  <c r="C18088" i="15"/>
  <c r="B18114" i="15"/>
  <c r="C18114" i="15"/>
  <c r="B18140" i="15"/>
  <c r="C18140" i="15"/>
  <c r="B18166" i="15"/>
  <c r="C18166" i="15"/>
  <c r="B18192" i="15"/>
  <c r="C18192" i="15"/>
  <c r="B18218" i="15"/>
  <c r="C18218" i="15"/>
  <c r="B18244" i="15"/>
  <c r="C18244" i="15"/>
  <c r="B18270" i="15"/>
  <c r="C18270" i="15"/>
  <c r="B18296" i="15"/>
  <c r="C18296" i="15"/>
  <c r="B18322" i="15"/>
  <c r="C18322" i="15"/>
  <c r="B18348" i="15"/>
  <c r="C18348" i="15"/>
  <c r="B18374" i="15"/>
  <c r="C18374" i="15"/>
  <c r="B18400" i="15"/>
  <c r="C18400" i="15"/>
  <c r="B18426" i="15"/>
  <c r="C18426" i="15"/>
  <c r="B18452" i="15"/>
  <c r="C18452" i="15"/>
  <c r="B18478" i="15"/>
  <c r="C18478" i="15"/>
  <c r="B18504" i="15"/>
  <c r="C18504" i="15"/>
  <c r="B18530" i="15"/>
  <c r="C18530" i="15"/>
  <c r="B18556" i="15"/>
  <c r="C18556" i="15"/>
  <c r="B18582" i="15"/>
  <c r="C18582" i="15"/>
  <c r="B18608" i="15"/>
  <c r="C18608" i="15"/>
  <c r="B18634" i="15"/>
  <c r="C18634" i="15"/>
  <c r="B18660" i="15"/>
  <c r="C18660" i="15"/>
  <c r="B18686" i="15"/>
  <c r="C18686" i="15"/>
  <c r="B18712" i="15"/>
  <c r="C18712" i="15"/>
  <c r="B18738" i="15"/>
  <c r="C18738" i="15"/>
  <c r="B18764" i="15"/>
  <c r="C18764" i="15"/>
  <c r="B18790" i="15"/>
  <c r="C18790" i="15"/>
  <c r="B18816" i="15"/>
  <c r="C18816" i="15"/>
  <c r="B18842" i="15"/>
  <c r="C18842" i="15"/>
  <c r="B18868" i="15"/>
  <c r="C18868" i="15"/>
  <c r="B18894" i="15"/>
  <c r="C18894" i="15"/>
  <c r="B18920" i="15"/>
  <c r="C18920" i="15"/>
  <c r="B18946" i="15"/>
  <c r="C18946" i="15"/>
  <c r="B18972" i="15"/>
  <c r="C18972" i="15"/>
  <c r="B18998" i="15"/>
  <c r="C18998" i="15"/>
  <c r="B19024" i="15"/>
  <c r="C19024" i="15"/>
  <c r="B19050" i="15"/>
  <c r="C19050" i="15"/>
  <c r="B19076" i="15"/>
  <c r="C19076" i="15"/>
  <c r="B19102" i="15"/>
  <c r="C19102" i="15"/>
  <c r="B19128" i="15"/>
  <c r="C19128" i="15"/>
  <c r="B19154" i="15"/>
  <c r="C19154" i="15"/>
  <c r="B19180" i="15"/>
  <c r="C19180" i="15"/>
  <c r="B19206" i="15"/>
  <c r="C19206" i="15"/>
  <c r="B19232" i="15"/>
  <c r="C19232" i="15"/>
  <c r="B19258" i="15"/>
  <c r="C19258" i="15"/>
  <c r="B19284" i="15"/>
  <c r="C19284" i="15"/>
  <c r="B19310" i="15"/>
  <c r="C19310" i="15"/>
  <c r="B19336" i="15"/>
  <c r="C19336" i="15"/>
  <c r="B19362" i="15"/>
  <c r="C19362" i="15"/>
  <c r="B19388" i="15"/>
  <c r="C19388" i="15"/>
  <c r="B19414" i="15"/>
  <c r="C19414" i="15"/>
  <c r="B19440" i="15"/>
  <c r="C19440" i="15"/>
  <c r="B19466" i="15"/>
  <c r="C19466" i="15"/>
  <c r="B19492" i="15"/>
  <c r="C19492" i="15"/>
  <c r="B19518" i="15"/>
  <c r="C19518" i="15"/>
  <c r="B19544" i="15"/>
  <c r="C19544" i="15"/>
  <c r="B19570" i="15"/>
  <c r="C19570" i="15"/>
  <c r="B19596" i="15"/>
  <c r="C19596" i="15"/>
  <c r="B19622" i="15"/>
  <c r="C19622" i="15"/>
  <c r="B19648" i="15"/>
  <c r="C19648" i="15"/>
  <c r="B19674" i="15"/>
  <c r="C19674" i="15"/>
  <c r="B19700" i="15"/>
  <c r="C19700" i="15"/>
  <c r="B19726" i="15"/>
  <c r="C19726" i="15"/>
  <c r="B19752" i="15"/>
  <c r="C19752" i="15"/>
  <c r="B19778" i="15"/>
  <c r="C19778" i="15"/>
  <c r="B19804" i="15"/>
  <c r="C19804" i="15"/>
  <c r="B19830" i="15"/>
  <c r="C19830" i="15"/>
  <c r="B19856" i="15"/>
  <c r="C19856" i="15"/>
  <c r="B19882" i="15"/>
  <c r="C19882" i="15"/>
  <c r="B19908" i="15"/>
  <c r="C19908" i="15"/>
  <c r="B19934" i="15"/>
  <c r="C19934" i="15"/>
  <c r="B19960" i="15"/>
  <c r="C19960" i="15"/>
  <c r="B19986" i="15"/>
  <c r="C19986" i="15"/>
  <c r="B20012" i="15"/>
  <c r="C20012" i="15"/>
  <c r="B20038" i="15"/>
  <c r="C20038" i="15"/>
  <c r="B20064" i="15"/>
  <c r="C20064" i="15"/>
  <c r="B20090" i="15"/>
  <c r="C20090" i="15"/>
  <c r="B20116" i="15"/>
  <c r="C20116" i="15"/>
  <c r="B20142" i="15"/>
  <c r="C20142" i="15"/>
  <c r="B20168" i="15"/>
  <c r="C20168" i="15"/>
  <c r="B20194" i="15"/>
  <c r="C20194" i="15"/>
  <c r="B20220" i="15"/>
  <c r="C20220" i="15"/>
  <c r="B20246" i="15"/>
  <c r="C20246" i="15"/>
  <c r="B20272" i="15"/>
  <c r="C20272" i="15"/>
  <c r="B20298" i="15"/>
  <c r="C20298" i="15"/>
  <c r="B20324" i="15"/>
  <c r="C20324" i="15"/>
  <c r="B20350" i="15"/>
  <c r="C20350" i="15"/>
  <c r="B20376" i="15"/>
  <c r="C20376" i="15"/>
  <c r="B20402" i="15"/>
  <c r="C20402" i="15"/>
  <c r="B20428" i="15"/>
  <c r="C20428" i="15"/>
  <c r="B20454" i="15"/>
  <c r="C20454" i="15"/>
  <c r="B20480" i="15"/>
  <c r="C20480" i="15"/>
  <c r="B20506" i="15"/>
  <c r="C20506" i="15"/>
  <c r="B20532" i="15"/>
  <c r="C20532" i="15"/>
  <c r="B20558" i="15"/>
  <c r="C20558" i="15"/>
  <c r="B20584" i="15"/>
  <c r="C20584" i="15"/>
  <c r="B20610" i="15"/>
  <c r="C20610" i="15"/>
  <c r="B20636" i="15"/>
  <c r="C20636" i="15"/>
  <c r="B20662" i="15"/>
  <c r="C20662" i="15"/>
  <c r="B20688" i="15"/>
  <c r="C20688" i="15"/>
  <c r="B20714" i="15"/>
  <c r="C20714" i="15"/>
  <c r="B20740" i="15"/>
  <c r="C20740" i="15"/>
  <c r="B20766" i="15"/>
  <c r="C20766" i="15"/>
  <c r="B20792" i="15"/>
  <c r="C20792" i="15"/>
  <c r="B20818" i="15"/>
  <c r="C20818" i="15"/>
  <c r="B20844" i="15"/>
  <c r="C20844" i="15"/>
  <c r="B20870" i="15"/>
  <c r="C20870" i="15"/>
  <c r="B20896" i="15"/>
  <c r="C20896" i="15"/>
  <c r="B20922" i="15"/>
  <c r="C20922" i="15"/>
  <c r="B20948" i="15"/>
  <c r="C20948" i="15"/>
  <c r="B20974" i="15"/>
  <c r="C20974" i="15"/>
  <c r="B21000" i="15"/>
  <c r="C21000" i="15"/>
  <c r="B21026" i="15"/>
  <c r="C21026" i="15"/>
  <c r="B21052" i="15"/>
  <c r="C21052" i="15"/>
  <c r="B21078" i="15"/>
  <c r="C21078" i="15"/>
  <c r="B21104" i="15"/>
  <c r="C21104" i="15"/>
  <c r="B21130" i="15"/>
  <c r="C21130" i="15"/>
  <c r="B21156" i="15"/>
  <c r="C21156" i="15"/>
  <c r="B21182" i="15"/>
  <c r="C21182" i="15"/>
  <c r="B21208" i="15"/>
  <c r="C21208" i="15"/>
  <c r="B21234" i="15"/>
  <c r="C21234" i="15"/>
  <c r="B21260" i="15"/>
  <c r="C21260" i="15"/>
  <c r="B21286" i="15"/>
  <c r="C21286" i="15"/>
  <c r="B21312" i="15"/>
  <c r="C21312" i="15"/>
  <c r="B21338" i="15"/>
  <c r="C21338" i="15"/>
  <c r="B21364" i="15"/>
  <c r="C21364" i="15"/>
  <c r="B21390" i="15"/>
  <c r="C21390" i="15"/>
  <c r="B21416" i="15"/>
  <c r="C21416" i="15"/>
  <c r="B21442" i="15"/>
  <c r="C21442" i="15"/>
  <c r="B21468" i="15"/>
  <c r="C21468" i="15"/>
  <c r="B21494" i="15"/>
  <c r="C21494" i="15"/>
  <c r="B21520" i="15"/>
  <c r="C21520" i="15"/>
  <c r="B21546" i="15"/>
  <c r="C21546" i="15"/>
  <c r="B21572" i="15"/>
  <c r="C21572" i="15"/>
  <c r="B21598" i="15"/>
  <c r="C21598" i="15"/>
  <c r="B21624" i="15"/>
  <c r="C21624" i="15"/>
  <c r="B21650" i="15"/>
  <c r="C21650" i="15"/>
  <c r="B21676" i="15"/>
  <c r="C21676" i="15"/>
  <c r="B21702" i="15"/>
  <c r="C21702" i="15"/>
  <c r="B21728" i="15"/>
  <c r="C21728" i="15"/>
  <c r="B21754" i="15"/>
  <c r="C21754" i="15"/>
  <c r="B21780" i="15"/>
  <c r="C21780" i="15"/>
  <c r="B21806" i="15"/>
  <c r="C21806" i="15"/>
  <c r="B21832" i="15"/>
  <c r="C21832" i="15"/>
  <c r="B21858" i="15"/>
  <c r="C21858" i="15"/>
  <c r="B21884" i="15"/>
  <c r="C21884" i="15"/>
  <c r="B21910" i="15"/>
  <c r="C21910" i="15"/>
  <c r="B21936" i="15"/>
  <c r="C21936" i="15"/>
  <c r="B21962" i="15"/>
  <c r="C21962" i="15"/>
  <c r="B21988" i="15"/>
  <c r="C21988" i="15"/>
  <c r="B22014" i="15"/>
  <c r="C22014" i="15"/>
  <c r="B22040" i="15"/>
  <c r="C22040" i="15"/>
  <c r="B22066" i="15"/>
  <c r="C22066" i="15"/>
  <c r="B22092" i="15"/>
  <c r="C22092" i="15"/>
  <c r="B22118" i="15"/>
  <c r="C22118" i="15"/>
  <c r="B22144" i="15"/>
  <c r="C22144" i="15"/>
  <c r="B22170" i="15"/>
  <c r="C22170" i="15"/>
  <c r="B22196" i="15"/>
  <c r="C22196" i="15"/>
  <c r="B22222" i="15"/>
  <c r="C22222" i="15"/>
  <c r="B22248" i="15"/>
  <c r="C22248" i="15"/>
  <c r="B22274" i="15"/>
  <c r="C22274" i="15"/>
  <c r="B22300" i="15"/>
  <c r="C22300" i="15"/>
  <c r="B22326" i="15"/>
  <c r="C22326" i="15"/>
  <c r="B22352" i="15"/>
  <c r="C22352" i="15"/>
  <c r="B22378" i="15"/>
  <c r="C22378" i="15"/>
  <c r="B22404" i="15"/>
  <c r="C22404" i="15"/>
  <c r="B22430" i="15"/>
  <c r="C22430" i="15"/>
  <c r="B22456" i="15"/>
  <c r="C22456" i="15"/>
  <c r="B22482" i="15"/>
  <c r="C22482" i="15"/>
  <c r="B22508" i="15"/>
  <c r="C22508" i="15"/>
  <c r="B22534" i="15"/>
  <c r="C22534" i="15"/>
  <c r="B22560" i="15"/>
  <c r="C22560" i="15"/>
  <c r="B22586" i="15"/>
  <c r="C22586" i="15"/>
  <c r="B22612" i="15"/>
  <c r="C22612" i="15"/>
  <c r="B22638" i="15"/>
  <c r="C22638" i="15"/>
  <c r="B22664" i="15"/>
  <c r="C22664" i="15"/>
  <c r="B22690" i="15"/>
  <c r="C22690" i="15"/>
  <c r="B22716" i="15"/>
  <c r="C22716" i="15"/>
  <c r="B22742" i="15"/>
  <c r="C22742" i="15"/>
  <c r="B22768" i="15"/>
  <c r="C22768" i="15"/>
  <c r="B22794" i="15"/>
  <c r="C22794" i="15"/>
  <c r="B22820" i="15"/>
  <c r="C22820" i="15"/>
  <c r="B22846" i="15"/>
  <c r="C22846" i="15"/>
  <c r="B22872" i="15"/>
  <c r="C22872" i="15"/>
  <c r="B22898" i="15"/>
  <c r="C22898" i="15"/>
  <c r="B22924" i="15"/>
  <c r="C22924" i="15"/>
  <c r="B22950" i="15"/>
  <c r="C22950" i="15"/>
  <c r="B22976" i="15"/>
  <c r="C22976" i="15"/>
  <c r="B23002" i="15"/>
  <c r="C23002" i="15"/>
  <c r="B23028" i="15"/>
  <c r="C23028" i="15"/>
  <c r="B23054" i="15"/>
  <c r="C23054" i="15"/>
  <c r="B23080" i="15"/>
  <c r="C23080" i="15"/>
  <c r="B23106" i="15"/>
  <c r="C23106" i="15"/>
  <c r="B23132" i="15"/>
  <c r="C23132" i="15"/>
  <c r="B23158" i="15"/>
  <c r="C23158" i="15"/>
  <c r="B23184" i="15"/>
  <c r="C23184" i="15"/>
  <c r="B23210" i="15"/>
  <c r="C23210" i="15"/>
  <c r="B23236" i="15"/>
  <c r="C23236" i="15"/>
  <c r="B23262" i="15"/>
  <c r="C23262" i="15"/>
  <c r="B23288" i="15"/>
  <c r="C23288" i="15"/>
  <c r="B23314" i="15"/>
  <c r="C23314" i="15"/>
  <c r="B23340" i="15"/>
  <c r="C23340" i="15"/>
  <c r="B23366" i="15"/>
  <c r="C23366" i="15"/>
  <c r="B23392" i="15"/>
  <c r="C23392" i="15"/>
  <c r="B23418" i="15"/>
  <c r="C23418" i="15"/>
  <c r="B23444" i="15"/>
  <c r="C23444" i="15"/>
  <c r="B23470" i="15"/>
  <c r="C23470" i="15"/>
  <c r="B23496" i="15"/>
  <c r="C23496" i="15"/>
  <c r="B23522" i="15"/>
  <c r="C23522" i="15"/>
  <c r="B23548" i="15"/>
  <c r="C23548" i="15"/>
  <c r="B23574" i="15"/>
  <c r="C23574" i="15"/>
  <c r="B23600" i="15"/>
  <c r="C23600" i="15"/>
  <c r="B23626" i="15"/>
  <c r="C23626" i="15"/>
  <c r="B23652" i="15"/>
  <c r="C23652" i="15"/>
  <c r="B23678" i="15"/>
  <c r="C23678" i="15"/>
  <c r="B23704" i="15"/>
  <c r="C23704" i="15"/>
  <c r="B23730" i="15"/>
  <c r="C23730" i="15"/>
  <c r="B23756" i="15"/>
  <c r="C23756" i="15"/>
  <c r="B23782" i="15"/>
  <c r="C23782" i="15"/>
  <c r="B23808" i="15"/>
  <c r="C23808" i="15"/>
  <c r="B23834" i="15"/>
  <c r="C23834" i="15"/>
  <c r="B23860" i="15"/>
  <c r="C23860" i="15"/>
  <c r="B23886" i="15"/>
  <c r="C23886" i="15"/>
  <c r="B23912" i="15"/>
  <c r="C23912" i="15"/>
  <c r="B23938" i="15"/>
  <c r="C23938" i="15"/>
  <c r="B23964" i="15"/>
  <c r="C23964" i="15"/>
  <c r="B23990" i="15"/>
  <c r="C23990" i="15"/>
  <c r="B24016" i="15"/>
  <c r="C24016" i="15"/>
  <c r="B24042" i="15"/>
  <c r="C24042" i="15"/>
  <c r="B24068" i="15"/>
  <c r="C24068" i="15"/>
  <c r="B24094" i="15"/>
  <c r="C24094" i="15"/>
  <c r="B24120" i="15"/>
  <c r="C24120" i="15"/>
  <c r="B24146" i="15"/>
  <c r="C24146" i="15"/>
  <c r="B24172" i="15"/>
  <c r="C24172" i="15"/>
  <c r="B24198" i="15"/>
  <c r="C24198" i="15"/>
  <c r="B24224" i="15"/>
  <c r="C24224" i="15"/>
  <c r="B24250" i="15"/>
  <c r="C24250" i="15"/>
  <c r="B24276" i="15"/>
  <c r="C24276" i="15"/>
  <c r="B24302" i="15"/>
  <c r="C24302" i="15"/>
  <c r="B24328" i="15"/>
  <c r="C24328" i="15"/>
  <c r="B24354" i="15"/>
  <c r="C24354" i="15"/>
  <c r="B24380" i="15"/>
  <c r="C24380" i="15"/>
  <c r="B24406" i="15"/>
  <c r="C24406" i="15"/>
  <c r="B24432" i="15"/>
  <c r="C24432" i="15"/>
  <c r="B24458" i="15"/>
  <c r="C24458" i="15"/>
  <c r="B24484" i="15"/>
  <c r="C24484" i="15"/>
  <c r="B24510" i="15"/>
  <c r="C24510" i="15"/>
  <c r="B24536" i="15"/>
  <c r="C24536" i="15"/>
  <c r="B24562" i="15"/>
  <c r="C24562" i="15"/>
  <c r="B24588" i="15"/>
  <c r="C24588" i="15"/>
  <c r="B24614" i="15"/>
  <c r="C24614" i="15"/>
  <c r="B24640" i="15"/>
  <c r="C24640" i="15"/>
  <c r="B24666" i="15"/>
  <c r="C24666" i="15"/>
  <c r="B24692" i="15"/>
  <c r="C24692" i="15"/>
  <c r="B24718" i="15"/>
  <c r="C24718" i="15"/>
  <c r="B24744" i="15"/>
  <c r="C24744" i="15"/>
  <c r="B24770" i="15"/>
  <c r="C24770" i="15"/>
  <c r="B24796" i="15"/>
  <c r="C24796" i="15"/>
  <c r="B24822" i="15"/>
  <c r="C24822" i="15"/>
  <c r="B24848" i="15"/>
  <c r="C24848" i="15"/>
  <c r="B24874" i="15"/>
  <c r="C24874" i="15"/>
  <c r="B24900" i="15"/>
  <c r="C24900" i="15"/>
  <c r="B24926" i="15"/>
  <c r="C24926" i="15"/>
  <c r="B24952" i="15"/>
  <c r="C24952" i="15"/>
  <c r="B24978" i="15"/>
  <c r="C24978" i="15"/>
  <c r="B25004" i="15"/>
  <c r="C25004" i="15"/>
  <c r="B25030" i="15"/>
  <c r="C25030" i="15"/>
  <c r="B25056" i="15"/>
  <c r="C25056" i="15"/>
  <c r="B25082" i="15"/>
  <c r="C25082" i="15"/>
  <c r="B25108" i="15"/>
  <c r="C25108" i="15"/>
  <c r="B25134" i="15"/>
  <c r="C25134" i="15"/>
  <c r="B25160" i="15"/>
  <c r="C25160" i="15"/>
  <c r="B25186" i="15"/>
  <c r="C25186" i="15"/>
  <c r="B25212" i="15"/>
  <c r="C25212" i="15"/>
  <c r="B25238" i="15"/>
  <c r="C25238" i="15"/>
  <c r="B25264" i="15"/>
  <c r="C25264" i="15"/>
  <c r="B25290" i="15"/>
  <c r="C25290" i="15"/>
  <c r="B25316" i="15"/>
  <c r="C25316" i="15"/>
  <c r="B25342" i="15"/>
  <c r="C25342" i="15"/>
  <c r="B25368" i="15"/>
  <c r="C25368" i="15"/>
  <c r="B25394" i="15"/>
  <c r="C25394" i="15"/>
  <c r="B25420" i="15"/>
  <c r="C25420" i="15"/>
  <c r="B25446" i="15"/>
  <c r="C25446" i="15"/>
  <c r="B25472" i="15"/>
  <c r="C25472" i="15"/>
  <c r="B25498" i="15"/>
  <c r="C25498" i="15"/>
  <c r="B25524" i="15"/>
  <c r="C25524" i="15"/>
  <c r="B25550" i="15"/>
  <c r="C25550" i="15"/>
  <c r="B25576" i="15"/>
  <c r="C25576" i="15"/>
  <c r="B25602" i="15"/>
  <c r="C25602" i="15"/>
  <c r="B25628" i="15"/>
  <c r="C25628" i="15"/>
  <c r="B25654" i="15"/>
  <c r="C25654" i="15"/>
  <c r="B25680" i="15"/>
  <c r="C25680" i="15"/>
  <c r="B25706" i="15"/>
  <c r="C25706" i="15"/>
  <c r="B25732" i="15"/>
  <c r="C25732" i="15"/>
  <c r="B25758" i="15"/>
  <c r="C25758" i="15"/>
  <c r="B25784" i="15"/>
  <c r="C25784" i="15"/>
  <c r="B25810" i="15"/>
  <c r="C25810" i="15"/>
  <c r="B25836" i="15"/>
  <c r="C25836" i="15"/>
  <c r="B25862" i="15"/>
  <c r="C25862" i="15"/>
  <c r="B25888" i="15"/>
  <c r="C25888" i="15"/>
  <c r="B25914" i="15"/>
  <c r="C25914" i="15"/>
  <c r="B25940" i="15"/>
  <c r="C25940" i="15"/>
  <c r="B25966" i="15"/>
  <c r="C25966" i="15"/>
  <c r="B25992" i="15"/>
  <c r="C25992" i="15"/>
  <c r="B26018" i="15"/>
  <c r="C26018" i="15"/>
  <c r="B26044" i="15"/>
  <c r="C26044" i="15"/>
  <c r="B26070" i="15"/>
  <c r="C26070" i="15"/>
  <c r="B26096" i="15"/>
  <c r="C26096" i="15"/>
  <c r="B26122" i="15"/>
  <c r="C26122" i="15"/>
  <c r="B26148" i="15"/>
  <c r="C26148" i="15"/>
  <c r="B26174" i="15"/>
  <c r="C26174" i="15"/>
  <c r="B26200" i="15"/>
  <c r="C26200" i="15"/>
  <c r="B26226" i="15"/>
  <c r="C26226" i="15"/>
  <c r="B26252" i="15"/>
  <c r="C26252" i="15"/>
  <c r="B26278" i="15"/>
  <c r="C26278" i="15"/>
  <c r="B26304" i="15"/>
  <c r="C26304" i="15"/>
  <c r="B26330" i="15"/>
  <c r="C26330" i="15"/>
  <c r="B26356" i="15"/>
  <c r="C26356" i="15"/>
  <c r="B26382" i="15"/>
  <c r="C26382" i="15"/>
  <c r="B26408" i="15"/>
  <c r="C26408" i="15"/>
  <c r="B26434" i="15"/>
  <c r="C26434" i="15"/>
  <c r="B26460" i="15"/>
  <c r="C26460" i="15"/>
  <c r="B26486" i="15"/>
  <c r="C26486" i="15"/>
  <c r="B26512" i="15"/>
  <c r="C26512" i="15"/>
  <c r="B26538" i="15"/>
  <c r="C26538" i="15"/>
  <c r="B26564" i="15"/>
  <c r="C26564" i="15"/>
  <c r="B26590" i="15"/>
  <c r="C26590" i="15"/>
  <c r="B26616" i="15"/>
  <c r="C26616" i="15"/>
  <c r="B26642" i="15"/>
  <c r="C26642" i="15"/>
  <c r="B26668" i="15"/>
  <c r="C26668" i="15"/>
  <c r="B26694" i="15"/>
  <c r="C26694" i="15"/>
  <c r="B26720" i="15"/>
  <c r="C26720" i="15"/>
  <c r="B26746" i="15"/>
  <c r="C26746" i="15"/>
  <c r="B26772" i="15"/>
  <c r="C26772" i="15"/>
  <c r="B26798" i="15"/>
  <c r="C26798" i="15"/>
  <c r="B26824" i="15"/>
  <c r="C26824" i="15"/>
  <c r="B26850" i="15"/>
  <c r="C26850" i="15"/>
  <c r="B26876" i="15"/>
  <c r="C26876" i="15"/>
  <c r="B26902" i="15"/>
  <c r="C26902" i="15"/>
  <c r="B26928" i="15"/>
  <c r="C26928" i="15"/>
  <c r="B26954" i="15"/>
  <c r="C26954" i="15"/>
  <c r="B26980" i="15"/>
  <c r="C26980" i="15"/>
  <c r="B27006" i="15"/>
  <c r="C27006" i="15"/>
  <c r="B27032" i="15"/>
  <c r="C27032" i="15"/>
  <c r="B27058" i="15"/>
  <c r="C27058" i="15"/>
  <c r="B27084" i="15"/>
  <c r="C27084" i="15"/>
  <c r="B27110" i="15"/>
  <c r="C27110" i="15"/>
  <c r="B27136" i="15"/>
  <c r="C27136" i="15"/>
  <c r="B27162" i="15"/>
  <c r="C27162" i="15"/>
  <c r="B27188" i="15"/>
  <c r="C27188" i="15"/>
  <c r="B27214" i="15"/>
  <c r="C27214" i="15"/>
  <c r="B27240" i="15"/>
  <c r="C27240" i="15"/>
  <c r="B27266" i="15"/>
  <c r="C27266" i="15"/>
  <c r="B27292" i="15"/>
  <c r="C27292" i="15"/>
  <c r="B27318" i="15"/>
  <c r="C27318" i="15"/>
  <c r="B27344" i="15"/>
  <c r="C27344" i="15"/>
  <c r="B27370" i="15"/>
  <c r="C27370" i="15"/>
  <c r="B27396" i="15"/>
  <c r="C27396" i="15"/>
  <c r="B27422" i="15"/>
  <c r="C27422" i="15"/>
  <c r="B27448" i="15"/>
  <c r="C27448" i="15"/>
  <c r="B27474" i="15"/>
  <c r="C27474" i="15"/>
  <c r="B27500" i="15"/>
  <c r="C27500" i="15"/>
  <c r="B27526" i="15"/>
  <c r="C27526" i="15"/>
  <c r="B27552" i="15"/>
  <c r="C27552" i="15"/>
  <c r="B27578" i="15"/>
  <c r="C27578" i="15"/>
  <c r="B27604" i="15"/>
  <c r="C27604" i="15"/>
  <c r="B27630" i="15"/>
  <c r="C27630" i="15"/>
  <c r="B27656" i="15"/>
  <c r="C27656" i="15"/>
  <c r="B27682" i="15"/>
  <c r="C27682" i="15"/>
  <c r="B27708" i="15"/>
  <c r="C27708" i="15"/>
  <c r="B27734" i="15"/>
  <c r="C27734" i="15"/>
  <c r="B27760" i="15"/>
  <c r="C27760" i="15"/>
  <c r="B27786" i="15"/>
  <c r="C27786" i="15"/>
  <c r="B27812" i="15"/>
  <c r="C27812" i="15"/>
  <c r="B27838" i="15"/>
  <c r="C27838" i="15"/>
  <c r="B27864" i="15"/>
  <c r="C27864" i="15"/>
  <c r="B27890" i="15"/>
  <c r="C27890" i="15"/>
  <c r="B19" i="15"/>
  <c r="C19" i="15"/>
  <c r="B45" i="15"/>
  <c r="C45" i="15"/>
  <c r="B71" i="15"/>
  <c r="C71" i="15"/>
  <c r="B97" i="15"/>
  <c r="C97" i="15"/>
  <c r="B123" i="15"/>
  <c r="C123" i="15"/>
  <c r="B149" i="15"/>
  <c r="C149" i="15"/>
  <c r="B175" i="15"/>
  <c r="C175" i="15"/>
  <c r="B201" i="15"/>
  <c r="C201" i="15"/>
  <c r="B227" i="15"/>
  <c r="C227" i="15"/>
  <c r="B253" i="15"/>
  <c r="C253" i="15"/>
  <c r="B279" i="15"/>
  <c r="C279" i="15"/>
  <c r="B305" i="15"/>
  <c r="C305" i="15"/>
  <c r="B331" i="15"/>
  <c r="C331" i="15"/>
  <c r="B357" i="15"/>
  <c r="C357" i="15"/>
  <c r="B383" i="15"/>
  <c r="C383" i="15"/>
  <c r="B409" i="15"/>
  <c r="C409" i="15"/>
  <c r="B435" i="15"/>
  <c r="C435" i="15"/>
  <c r="B461" i="15"/>
  <c r="C461" i="15"/>
  <c r="B487" i="15"/>
  <c r="C487" i="15"/>
  <c r="B513" i="15"/>
  <c r="C513" i="15"/>
  <c r="B539" i="15"/>
  <c r="C539" i="15"/>
  <c r="B565" i="15"/>
  <c r="C565" i="15"/>
  <c r="B591" i="15"/>
  <c r="C591" i="15"/>
  <c r="B617" i="15"/>
  <c r="C617" i="15"/>
  <c r="B643" i="15"/>
  <c r="C643" i="15"/>
  <c r="B669" i="15"/>
  <c r="C669" i="15"/>
  <c r="B695" i="15"/>
  <c r="C695" i="15"/>
  <c r="B721" i="15"/>
  <c r="C721" i="15"/>
  <c r="B747" i="15"/>
  <c r="C747" i="15"/>
  <c r="B773" i="15"/>
  <c r="C773" i="15"/>
  <c r="B799" i="15"/>
  <c r="C799" i="15"/>
  <c r="B825" i="15"/>
  <c r="C825" i="15"/>
  <c r="B851" i="15"/>
  <c r="C851" i="15"/>
  <c r="B877" i="15"/>
  <c r="C877" i="15"/>
  <c r="B903" i="15"/>
  <c r="C903" i="15"/>
  <c r="B929" i="15"/>
  <c r="C929" i="15"/>
  <c r="B955" i="15"/>
  <c r="C955" i="15"/>
  <c r="B981" i="15"/>
  <c r="C981" i="15"/>
  <c r="B1007" i="15"/>
  <c r="C1007" i="15"/>
  <c r="B1033" i="15"/>
  <c r="C1033" i="15"/>
  <c r="B1059" i="15"/>
  <c r="C1059" i="15"/>
  <c r="B1085" i="15"/>
  <c r="C1085" i="15"/>
  <c r="B1111" i="15"/>
  <c r="C1111" i="15"/>
  <c r="B1137" i="15"/>
  <c r="C1137" i="15"/>
  <c r="B1163" i="15"/>
  <c r="C1163" i="15"/>
  <c r="B1189" i="15"/>
  <c r="C1189" i="15"/>
  <c r="B1215" i="15"/>
  <c r="C1215" i="15"/>
  <c r="B1241" i="15"/>
  <c r="C1241" i="15"/>
  <c r="B1267" i="15"/>
  <c r="C1267" i="15"/>
  <c r="B1293" i="15"/>
  <c r="C1293" i="15"/>
  <c r="B1319" i="15"/>
  <c r="C1319" i="15"/>
  <c r="B1345" i="15"/>
  <c r="C1345" i="15"/>
  <c r="B1371" i="15"/>
  <c r="C1371" i="15"/>
  <c r="B1397" i="15"/>
  <c r="C1397" i="15"/>
  <c r="B1423" i="15"/>
  <c r="C1423" i="15"/>
  <c r="B1449" i="15"/>
  <c r="C1449" i="15"/>
  <c r="B1475" i="15"/>
  <c r="C1475" i="15"/>
  <c r="B1501" i="15"/>
  <c r="C1501" i="15"/>
  <c r="B1527" i="15"/>
  <c r="C1527" i="15"/>
  <c r="B1553" i="15"/>
  <c r="C1553" i="15"/>
  <c r="B1579" i="15"/>
  <c r="C1579" i="15"/>
  <c r="B1605" i="15"/>
  <c r="C1605" i="15"/>
  <c r="B1631" i="15"/>
  <c r="C1631" i="15"/>
  <c r="B1657" i="15"/>
  <c r="C1657" i="15"/>
  <c r="B1683" i="15"/>
  <c r="C1683" i="15"/>
  <c r="B1709" i="15"/>
  <c r="C1709" i="15"/>
  <c r="B1735" i="15"/>
  <c r="C1735" i="15"/>
  <c r="B1761" i="15"/>
  <c r="C1761" i="15"/>
  <c r="B1787" i="15"/>
  <c r="C1787" i="15"/>
  <c r="B1813" i="15"/>
  <c r="C1813" i="15"/>
  <c r="B1839" i="15"/>
  <c r="C1839" i="15"/>
  <c r="B1865" i="15"/>
  <c r="C1865" i="15"/>
  <c r="B1891" i="15"/>
  <c r="C1891" i="15"/>
  <c r="B1917" i="15"/>
  <c r="C1917" i="15"/>
  <c r="B1943" i="15"/>
  <c r="C1943" i="15"/>
  <c r="B1969" i="15"/>
  <c r="C1969" i="15"/>
  <c r="B1995" i="15"/>
  <c r="C1995" i="15"/>
  <c r="B2021" i="15"/>
  <c r="C2021" i="15"/>
  <c r="B2047" i="15"/>
  <c r="C2047" i="15"/>
  <c r="B2073" i="15"/>
  <c r="C2073" i="15"/>
  <c r="B2099" i="15"/>
  <c r="C2099" i="15"/>
  <c r="B2125" i="15"/>
  <c r="C2125" i="15"/>
  <c r="B2151" i="15"/>
  <c r="C2151" i="15"/>
  <c r="B2177" i="15"/>
  <c r="C2177" i="15"/>
  <c r="B2203" i="15"/>
  <c r="C2203" i="15"/>
  <c r="B2229" i="15"/>
  <c r="C2229" i="15"/>
  <c r="B2255" i="15"/>
  <c r="C2255" i="15"/>
  <c r="B2281" i="15"/>
  <c r="C2281" i="15"/>
  <c r="B2307" i="15"/>
  <c r="C2307" i="15"/>
  <c r="B2333" i="15"/>
  <c r="C2333" i="15"/>
  <c r="B2359" i="15"/>
  <c r="C2359" i="15"/>
  <c r="B2385" i="15"/>
  <c r="C2385" i="15"/>
  <c r="B2411" i="15"/>
  <c r="C2411" i="15"/>
  <c r="B2437" i="15"/>
  <c r="C2437" i="15"/>
  <c r="B2463" i="15"/>
  <c r="C2463" i="15"/>
  <c r="B2489" i="15"/>
  <c r="C2489" i="15"/>
  <c r="B2515" i="15"/>
  <c r="C2515" i="15"/>
  <c r="B2541" i="15"/>
  <c r="C2541" i="15"/>
  <c r="B2567" i="15"/>
  <c r="C2567" i="15"/>
  <c r="B2593" i="15"/>
  <c r="C2593" i="15"/>
  <c r="B2619" i="15"/>
  <c r="C2619" i="15"/>
  <c r="B2645" i="15"/>
  <c r="C2645" i="15"/>
  <c r="B2671" i="15"/>
  <c r="C2671" i="15"/>
  <c r="B2697" i="15"/>
  <c r="C2697" i="15"/>
  <c r="B2723" i="15"/>
  <c r="C2723" i="15"/>
  <c r="B2749" i="15"/>
  <c r="C2749" i="15"/>
  <c r="B2775" i="15"/>
  <c r="C2775" i="15"/>
  <c r="B2801" i="15"/>
  <c r="C2801" i="15"/>
  <c r="B2827" i="15"/>
  <c r="C2827" i="15"/>
  <c r="B2853" i="15"/>
  <c r="C2853" i="15"/>
  <c r="B2879" i="15"/>
  <c r="C2879" i="15"/>
  <c r="B2905" i="15"/>
  <c r="C2905" i="15"/>
  <c r="B2931" i="15"/>
  <c r="C2931" i="15"/>
  <c r="B2957" i="15"/>
  <c r="C2957" i="15"/>
  <c r="B2983" i="15"/>
  <c r="C2983" i="15"/>
  <c r="B3009" i="15"/>
  <c r="C3009" i="15"/>
  <c r="B3035" i="15"/>
  <c r="C3035" i="15"/>
  <c r="B3061" i="15"/>
  <c r="C3061" i="15"/>
  <c r="B3087" i="15"/>
  <c r="C3087" i="15"/>
  <c r="B3113" i="15"/>
  <c r="C3113" i="15"/>
  <c r="B3139" i="15"/>
  <c r="C3139" i="15"/>
  <c r="B3165" i="15"/>
  <c r="C3165" i="15"/>
  <c r="B3191" i="15"/>
  <c r="C3191" i="15"/>
  <c r="B3217" i="15"/>
  <c r="C3217" i="15"/>
  <c r="B3243" i="15"/>
  <c r="C3243" i="15"/>
  <c r="B3269" i="15"/>
  <c r="C3269" i="15"/>
  <c r="B3295" i="15"/>
  <c r="C3295" i="15"/>
  <c r="B3321" i="15"/>
  <c r="C3321" i="15"/>
  <c r="B3347" i="15"/>
  <c r="C3347" i="15"/>
  <c r="B3373" i="15"/>
  <c r="C3373" i="15"/>
  <c r="B3399" i="15"/>
  <c r="C3399" i="15"/>
  <c r="B3425" i="15"/>
  <c r="C3425" i="15"/>
  <c r="B3451" i="15"/>
  <c r="C3451" i="15"/>
  <c r="B3477" i="15"/>
  <c r="C3477" i="15"/>
  <c r="B3503" i="15"/>
  <c r="C3503" i="15"/>
  <c r="B3529" i="15"/>
  <c r="C3529" i="15"/>
  <c r="B3555" i="15"/>
  <c r="C3555" i="15"/>
  <c r="B3581" i="15"/>
  <c r="C3581" i="15"/>
  <c r="B3607" i="15"/>
  <c r="C3607" i="15"/>
  <c r="B3633" i="15"/>
  <c r="C3633" i="15"/>
  <c r="B3659" i="15"/>
  <c r="C3659" i="15"/>
  <c r="B3685" i="15"/>
  <c r="C3685" i="15"/>
  <c r="B3711" i="15"/>
  <c r="C3711" i="15"/>
  <c r="B3737" i="15"/>
  <c r="C3737" i="15"/>
  <c r="B3763" i="15"/>
  <c r="C3763" i="15"/>
  <c r="B3789" i="15"/>
  <c r="C3789" i="15"/>
  <c r="B3815" i="15"/>
  <c r="C3815" i="15"/>
  <c r="B3841" i="15"/>
  <c r="C3841" i="15"/>
  <c r="B3867" i="15"/>
  <c r="C3867" i="15"/>
  <c r="B3893" i="15"/>
  <c r="C3893" i="15"/>
  <c r="B3919" i="15"/>
  <c r="C3919" i="15"/>
  <c r="B3945" i="15"/>
  <c r="C3945" i="15"/>
  <c r="B3971" i="15"/>
  <c r="C3971" i="15"/>
  <c r="B3997" i="15"/>
  <c r="C3997" i="15"/>
  <c r="B4023" i="15"/>
  <c r="C4023" i="15"/>
  <c r="B4049" i="15"/>
  <c r="C4049" i="15"/>
  <c r="B4075" i="15"/>
  <c r="C4075" i="15"/>
  <c r="B4101" i="15"/>
  <c r="C4101" i="15"/>
  <c r="B4127" i="15"/>
  <c r="C4127" i="15"/>
  <c r="B4153" i="15"/>
  <c r="C4153" i="15"/>
  <c r="B4179" i="15"/>
  <c r="C4179" i="15"/>
  <c r="B4205" i="15"/>
  <c r="C4205" i="15"/>
  <c r="B4231" i="15"/>
  <c r="C4231" i="15"/>
  <c r="B4257" i="15"/>
  <c r="C4257" i="15"/>
  <c r="B4283" i="15"/>
  <c r="C4283" i="15"/>
  <c r="B4309" i="15"/>
  <c r="C4309" i="15"/>
  <c r="B4335" i="15"/>
  <c r="C4335" i="15"/>
  <c r="B4361" i="15"/>
  <c r="C4361" i="15"/>
  <c r="B4387" i="15"/>
  <c r="C4387" i="15"/>
  <c r="B4413" i="15"/>
  <c r="C4413" i="15"/>
  <c r="B4439" i="15"/>
  <c r="C4439" i="15"/>
  <c r="B4465" i="15"/>
  <c r="C4465" i="15"/>
  <c r="B4491" i="15"/>
  <c r="C4491" i="15"/>
  <c r="B4517" i="15"/>
  <c r="C4517" i="15"/>
  <c r="B4543" i="15"/>
  <c r="C4543" i="15"/>
  <c r="B4569" i="15"/>
  <c r="C4569" i="15"/>
  <c r="B4595" i="15"/>
  <c r="C4595" i="15"/>
  <c r="B4621" i="15"/>
  <c r="C4621" i="15"/>
  <c r="B4647" i="15"/>
  <c r="C4647" i="15"/>
  <c r="B4673" i="15"/>
  <c r="C4673" i="15"/>
  <c r="B4699" i="15"/>
  <c r="C4699" i="15"/>
  <c r="B4725" i="15"/>
  <c r="C4725" i="15"/>
  <c r="B4751" i="15"/>
  <c r="C4751" i="15"/>
  <c r="B4777" i="15"/>
  <c r="C4777" i="15"/>
  <c r="B4803" i="15"/>
  <c r="C4803" i="15"/>
  <c r="B4829" i="15"/>
  <c r="C4829" i="15"/>
  <c r="B4855" i="15"/>
  <c r="C4855" i="15"/>
  <c r="B4881" i="15"/>
  <c r="C4881" i="15"/>
  <c r="B4907" i="15"/>
  <c r="C4907" i="15"/>
  <c r="B4933" i="15"/>
  <c r="C4933" i="15"/>
  <c r="B4959" i="15"/>
  <c r="C4959" i="15"/>
  <c r="B4985" i="15"/>
  <c r="C4985" i="15"/>
  <c r="B5011" i="15"/>
  <c r="C5011" i="15"/>
  <c r="B5037" i="15"/>
  <c r="C5037" i="15"/>
  <c r="B5063" i="15"/>
  <c r="C5063" i="15"/>
  <c r="B5089" i="15"/>
  <c r="C5089" i="15"/>
  <c r="B5115" i="15"/>
  <c r="C5115" i="15"/>
  <c r="B5141" i="15"/>
  <c r="C5141" i="15"/>
  <c r="B5167" i="15"/>
  <c r="C5167" i="15"/>
  <c r="B5193" i="15"/>
  <c r="C5193" i="15"/>
  <c r="B5219" i="15"/>
  <c r="C5219" i="15"/>
  <c r="B5245" i="15"/>
  <c r="C5245" i="15"/>
  <c r="B5271" i="15"/>
  <c r="C5271" i="15"/>
  <c r="B5297" i="15"/>
  <c r="C5297" i="15"/>
  <c r="B5323" i="15"/>
  <c r="C5323" i="15"/>
  <c r="B5349" i="15"/>
  <c r="C5349" i="15"/>
  <c r="B5375" i="15"/>
  <c r="C5375" i="15"/>
  <c r="B5401" i="15"/>
  <c r="C5401" i="15"/>
  <c r="B5427" i="15"/>
  <c r="C5427" i="15"/>
  <c r="B5453" i="15"/>
  <c r="C5453" i="15"/>
  <c r="B5479" i="15"/>
  <c r="C5479" i="15"/>
  <c r="B5505" i="15"/>
  <c r="C5505" i="15"/>
  <c r="B5531" i="15"/>
  <c r="C5531" i="15"/>
  <c r="B5557" i="15"/>
  <c r="C5557" i="15"/>
  <c r="B5583" i="15"/>
  <c r="C5583" i="15"/>
  <c r="B5609" i="15"/>
  <c r="C5609" i="15"/>
  <c r="B5635" i="15"/>
  <c r="C5635" i="15"/>
  <c r="B5661" i="15"/>
  <c r="C5661" i="15"/>
  <c r="B5687" i="15"/>
  <c r="C5687" i="15"/>
  <c r="B5713" i="15"/>
  <c r="C5713" i="15"/>
  <c r="B5739" i="15"/>
  <c r="C5739" i="15"/>
  <c r="B5765" i="15"/>
  <c r="C5765" i="15"/>
  <c r="B5791" i="15"/>
  <c r="C5791" i="15"/>
  <c r="B5817" i="15"/>
  <c r="C5817" i="15"/>
  <c r="B5843" i="15"/>
  <c r="C5843" i="15"/>
  <c r="B5869" i="15"/>
  <c r="C5869" i="15"/>
  <c r="B5895" i="15"/>
  <c r="C5895" i="15"/>
  <c r="B5921" i="15"/>
  <c r="C5921" i="15"/>
  <c r="B5947" i="15"/>
  <c r="C5947" i="15"/>
  <c r="B5973" i="15"/>
  <c r="C5973" i="15"/>
  <c r="B5999" i="15"/>
  <c r="C5999" i="15"/>
  <c r="B6025" i="15"/>
  <c r="C6025" i="15"/>
  <c r="B6051" i="15"/>
  <c r="C6051" i="15"/>
  <c r="B6077" i="15"/>
  <c r="C6077" i="15"/>
  <c r="B6103" i="15"/>
  <c r="C6103" i="15"/>
  <c r="B6129" i="15"/>
  <c r="C6129" i="15"/>
  <c r="B6155" i="15"/>
  <c r="C6155" i="15"/>
  <c r="B6181" i="15"/>
  <c r="C6181" i="15"/>
  <c r="B6207" i="15"/>
  <c r="C6207" i="15"/>
  <c r="B6233" i="15"/>
  <c r="C6233" i="15"/>
  <c r="B6259" i="15"/>
  <c r="C6259" i="15"/>
  <c r="B6285" i="15"/>
  <c r="C6285" i="15"/>
  <c r="B6311" i="15"/>
  <c r="C6311" i="15"/>
  <c r="B6337" i="15"/>
  <c r="C6337" i="15"/>
  <c r="B6363" i="15"/>
  <c r="C6363" i="15"/>
  <c r="B6389" i="15"/>
  <c r="C6389" i="15"/>
  <c r="B6415" i="15"/>
  <c r="C6415" i="15"/>
  <c r="B6441" i="15"/>
  <c r="C6441" i="15"/>
  <c r="B6467" i="15"/>
  <c r="C6467" i="15"/>
  <c r="B6493" i="15"/>
  <c r="C6493" i="15"/>
  <c r="B6519" i="15"/>
  <c r="C6519" i="15"/>
  <c r="B6545" i="15"/>
  <c r="C6545" i="15"/>
  <c r="B6571" i="15"/>
  <c r="C6571" i="15"/>
  <c r="B6597" i="15"/>
  <c r="C6597" i="15"/>
  <c r="B6623" i="15"/>
  <c r="C6623" i="15"/>
  <c r="B6649" i="15"/>
  <c r="C6649" i="15"/>
  <c r="B6675" i="15"/>
  <c r="C6675" i="15"/>
  <c r="B6701" i="15"/>
  <c r="C6701" i="15"/>
  <c r="B6727" i="15"/>
  <c r="C6727" i="15"/>
  <c r="B6753" i="15"/>
  <c r="C6753" i="15"/>
  <c r="B6779" i="15"/>
  <c r="C6779" i="15"/>
  <c r="B6805" i="15"/>
  <c r="C6805" i="15"/>
  <c r="B6831" i="15"/>
  <c r="C6831" i="15"/>
  <c r="B6857" i="15"/>
  <c r="C6857" i="15"/>
  <c r="B6883" i="15"/>
  <c r="C6883" i="15"/>
  <c r="B6909" i="15"/>
  <c r="C6909" i="15"/>
  <c r="B6935" i="15"/>
  <c r="C6935" i="15"/>
  <c r="B6961" i="15"/>
  <c r="C6961" i="15"/>
  <c r="B6987" i="15"/>
  <c r="C6987" i="15"/>
  <c r="B7013" i="15"/>
  <c r="C7013" i="15"/>
  <c r="B7039" i="15"/>
  <c r="C7039" i="15"/>
  <c r="B7065" i="15"/>
  <c r="C7065" i="15"/>
  <c r="B7091" i="15"/>
  <c r="C7091" i="15"/>
  <c r="B7117" i="15"/>
  <c r="C7117" i="15"/>
  <c r="B7143" i="15"/>
  <c r="C7143" i="15"/>
  <c r="B7169" i="15"/>
  <c r="C7169" i="15"/>
  <c r="B7195" i="15"/>
  <c r="C7195" i="15"/>
  <c r="B7221" i="15"/>
  <c r="C7221" i="15"/>
  <c r="B7247" i="15"/>
  <c r="C7247" i="15"/>
  <c r="B7273" i="15"/>
  <c r="C7273" i="15"/>
  <c r="B7299" i="15"/>
  <c r="C7299" i="15"/>
  <c r="B7325" i="15"/>
  <c r="C7325" i="15"/>
  <c r="B7351" i="15"/>
  <c r="C7351" i="15"/>
  <c r="B7377" i="15"/>
  <c r="C7377" i="15"/>
  <c r="B7403" i="15"/>
  <c r="C7403" i="15"/>
  <c r="B7429" i="15"/>
  <c r="C7429" i="15"/>
  <c r="B7455" i="15"/>
  <c r="C7455" i="15"/>
  <c r="B7481" i="15"/>
  <c r="C7481" i="15"/>
  <c r="B7507" i="15"/>
  <c r="C7507" i="15"/>
  <c r="B7533" i="15"/>
  <c r="C7533" i="15"/>
  <c r="B7559" i="15"/>
  <c r="C7559" i="15"/>
  <c r="B7585" i="15"/>
  <c r="C7585" i="15"/>
  <c r="B7611" i="15"/>
  <c r="C7611" i="15"/>
  <c r="B7637" i="15"/>
  <c r="C7637" i="15"/>
  <c r="B7663" i="15"/>
  <c r="C7663" i="15"/>
  <c r="B7689" i="15"/>
  <c r="C7689" i="15"/>
  <c r="B7715" i="15"/>
  <c r="C7715" i="15"/>
  <c r="B7741" i="15"/>
  <c r="C7741" i="15"/>
  <c r="B7767" i="15"/>
  <c r="C7767" i="15"/>
  <c r="B7793" i="15"/>
  <c r="C7793" i="15"/>
  <c r="B7819" i="15"/>
  <c r="C7819" i="15"/>
  <c r="B7845" i="15"/>
  <c r="C7845" i="15"/>
  <c r="B7871" i="15"/>
  <c r="C7871" i="15"/>
  <c r="B7897" i="15"/>
  <c r="C7897" i="15"/>
  <c r="B7923" i="15"/>
  <c r="C7923" i="15"/>
  <c r="B7949" i="15"/>
  <c r="C7949" i="15"/>
  <c r="B7975" i="15"/>
  <c r="C7975" i="15"/>
  <c r="B8001" i="15"/>
  <c r="C8001" i="15"/>
  <c r="B8027" i="15"/>
  <c r="C8027" i="15"/>
  <c r="B8053" i="15"/>
  <c r="C8053" i="15"/>
  <c r="B8079" i="15"/>
  <c r="C8079" i="15"/>
  <c r="B8105" i="15"/>
  <c r="C8105" i="15"/>
  <c r="B8131" i="15"/>
  <c r="C8131" i="15"/>
  <c r="B8157" i="15"/>
  <c r="C8157" i="15"/>
  <c r="B8183" i="15"/>
  <c r="C8183" i="15"/>
  <c r="B8209" i="15"/>
  <c r="C8209" i="15"/>
  <c r="B8235" i="15"/>
  <c r="C8235" i="15"/>
  <c r="B8261" i="15"/>
  <c r="C8261" i="15"/>
  <c r="B8287" i="15"/>
  <c r="C8287" i="15"/>
  <c r="B8313" i="15"/>
  <c r="C8313" i="15"/>
  <c r="B8339" i="15"/>
  <c r="C8339" i="15"/>
  <c r="B8365" i="15"/>
  <c r="C8365" i="15"/>
  <c r="B8391" i="15"/>
  <c r="C8391" i="15"/>
  <c r="B8417" i="15"/>
  <c r="C8417" i="15"/>
  <c r="B8443" i="15"/>
  <c r="C8443" i="15"/>
  <c r="B8469" i="15"/>
  <c r="C8469" i="15"/>
  <c r="B8495" i="15"/>
  <c r="C8495" i="15"/>
  <c r="B8521" i="15"/>
  <c r="C8521" i="15"/>
  <c r="B8547" i="15"/>
  <c r="C8547" i="15"/>
  <c r="B8573" i="15"/>
  <c r="C8573" i="15"/>
  <c r="B8599" i="15"/>
  <c r="C8599" i="15"/>
  <c r="B8625" i="15"/>
  <c r="C8625" i="15"/>
  <c r="B8651" i="15"/>
  <c r="C8651" i="15"/>
  <c r="B8677" i="15"/>
  <c r="C8677" i="15"/>
  <c r="B8703" i="15"/>
  <c r="C8703" i="15"/>
  <c r="B8729" i="15"/>
  <c r="C8729" i="15"/>
  <c r="B8755" i="15"/>
  <c r="C8755" i="15"/>
  <c r="B8781" i="15"/>
  <c r="C8781" i="15"/>
  <c r="B8807" i="15"/>
  <c r="C8807" i="15"/>
  <c r="B8833" i="15"/>
  <c r="C8833" i="15"/>
  <c r="B8859" i="15"/>
  <c r="C8859" i="15"/>
  <c r="B8885" i="15"/>
  <c r="C8885" i="15"/>
  <c r="B8911" i="15"/>
  <c r="C8911" i="15"/>
  <c r="B8937" i="15"/>
  <c r="C8937" i="15"/>
  <c r="B8963" i="15"/>
  <c r="C8963" i="15"/>
  <c r="B8989" i="15"/>
  <c r="C8989" i="15"/>
  <c r="B9015" i="15"/>
  <c r="C9015" i="15"/>
  <c r="B9041" i="15"/>
  <c r="C9041" i="15"/>
  <c r="B9067" i="15"/>
  <c r="C9067" i="15"/>
  <c r="B9093" i="15"/>
  <c r="C9093" i="15"/>
  <c r="B9119" i="15"/>
  <c r="C9119" i="15"/>
  <c r="B9145" i="15"/>
  <c r="C9145" i="15"/>
  <c r="B9171" i="15"/>
  <c r="C9171" i="15"/>
  <c r="B9197" i="15"/>
  <c r="C9197" i="15"/>
  <c r="B9223" i="15"/>
  <c r="C9223" i="15"/>
  <c r="B9249" i="15"/>
  <c r="C9249" i="15"/>
  <c r="B9275" i="15"/>
  <c r="C9275" i="15"/>
  <c r="B9301" i="15"/>
  <c r="C9301" i="15"/>
  <c r="B9327" i="15"/>
  <c r="C9327" i="15"/>
  <c r="B9353" i="15"/>
  <c r="C9353" i="15"/>
  <c r="B9379" i="15"/>
  <c r="C9379" i="15"/>
  <c r="B9405" i="15"/>
  <c r="C9405" i="15"/>
  <c r="B9431" i="15"/>
  <c r="C9431" i="15"/>
  <c r="B9457" i="15"/>
  <c r="C9457" i="15"/>
  <c r="B9483" i="15"/>
  <c r="C9483" i="15"/>
  <c r="B9509" i="15"/>
  <c r="C9509" i="15"/>
  <c r="B9535" i="15"/>
  <c r="C9535" i="15"/>
  <c r="B9561" i="15"/>
  <c r="C9561" i="15"/>
  <c r="B9587" i="15"/>
  <c r="C9587" i="15"/>
  <c r="B9613" i="15"/>
  <c r="C9613" i="15"/>
  <c r="B9639" i="15"/>
  <c r="C9639" i="15"/>
  <c r="B9665" i="15"/>
  <c r="C9665" i="15"/>
  <c r="B9691" i="15"/>
  <c r="C9691" i="15"/>
  <c r="B9717" i="15"/>
  <c r="C9717" i="15"/>
  <c r="B9743" i="15"/>
  <c r="C9743" i="15"/>
  <c r="B9769" i="15"/>
  <c r="C9769" i="15"/>
  <c r="B9795" i="15"/>
  <c r="C9795" i="15"/>
  <c r="B9821" i="15"/>
  <c r="C9821" i="15"/>
  <c r="B9847" i="15"/>
  <c r="C9847" i="15"/>
  <c r="B9873" i="15"/>
  <c r="C9873" i="15"/>
  <c r="B9899" i="15"/>
  <c r="C9899" i="15"/>
  <c r="B9925" i="15"/>
  <c r="C9925" i="15"/>
  <c r="B9951" i="15"/>
  <c r="C9951" i="15"/>
  <c r="B9977" i="15"/>
  <c r="C9977" i="15"/>
  <c r="B10003" i="15"/>
  <c r="C10003" i="15"/>
  <c r="B10029" i="15"/>
  <c r="C10029" i="15"/>
  <c r="B10055" i="15"/>
  <c r="C10055" i="15"/>
  <c r="B10081" i="15"/>
  <c r="C10081" i="15"/>
  <c r="B10107" i="15"/>
  <c r="C10107" i="15"/>
  <c r="B10133" i="15"/>
  <c r="C10133" i="15"/>
  <c r="B10159" i="15"/>
  <c r="C10159" i="15"/>
  <c r="B10185" i="15"/>
  <c r="C10185" i="15"/>
  <c r="B10211" i="15"/>
  <c r="C10211" i="15"/>
  <c r="B10237" i="15"/>
  <c r="C10237" i="15"/>
  <c r="B10263" i="15"/>
  <c r="C10263" i="15"/>
  <c r="B10289" i="15"/>
  <c r="C10289" i="15"/>
  <c r="B10315" i="15"/>
  <c r="C10315" i="15"/>
  <c r="B10341" i="15"/>
  <c r="C10341" i="15"/>
  <c r="B10367" i="15"/>
  <c r="C10367" i="15"/>
  <c r="B10393" i="15"/>
  <c r="C10393" i="15"/>
  <c r="B10419" i="15"/>
  <c r="C10419" i="15"/>
  <c r="B10445" i="15"/>
  <c r="C10445" i="15"/>
  <c r="B10471" i="15"/>
  <c r="C10471" i="15"/>
  <c r="B10497" i="15"/>
  <c r="C10497" i="15"/>
  <c r="B10523" i="15"/>
  <c r="C10523" i="15"/>
  <c r="B10549" i="15"/>
  <c r="C10549" i="15"/>
  <c r="B10575" i="15"/>
  <c r="C10575" i="15"/>
  <c r="B10601" i="15"/>
  <c r="C10601" i="15"/>
  <c r="B10627" i="15"/>
  <c r="C10627" i="15"/>
  <c r="B10653" i="15"/>
  <c r="C10653" i="15"/>
  <c r="B10679" i="15"/>
  <c r="C10679" i="15"/>
  <c r="B10705" i="15"/>
  <c r="C10705" i="15"/>
  <c r="B10731" i="15"/>
  <c r="C10731" i="15"/>
  <c r="B10757" i="15"/>
  <c r="C10757" i="15"/>
  <c r="B10783" i="15"/>
  <c r="C10783" i="15"/>
  <c r="B10809" i="15"/>
  <c r="C10809" i="15"/>
  <c r="B10835" i="15"/>
  <c r="C10835" i="15"/>
  <c r="B10861" i="15"/>
  <c r="C10861" i="15"/>
  <c r="B10887" i="15"/>
  <c r="C10887" i="15"/>
  <c r="B10913" i="15"/>
  <c r="C10913" i="15"/>
  <c r="B10939" i="15"/>
  <c r="C10939" i="15"/>
  <c r="B10965" i="15"/>
  <c r="C10965" i="15"/>
  <c r="B10991" i="15"/>
  <c r="C10991" i="15"/>
  <c r="B11017" i="15"/>
  <c r="C11017" i="15"/>
  <c r="B11043" i="15"/>
  <c r="C11043" i="15"/>
  <c r="B11069" i="15"/>
  <c r="C11069" i="15"/>
  <c r="B11095" i="15"/>
  <c r="C11095" i="15"/>
  <c r="B11121" i="15"/>
  <c r="C11121" i="15"/>
  <c r="B11147" i="15"/>
  <c r="C11147" i="15"/>
  <c r="B11173" i="15"/>
  <c r="C11173" i="15"/>
  <c r="B11199" i="15"/>
  <c r="C11199" i="15"/>
  <c r="B11225" i="15"/>
  <c r="C11225" i="15"/>
  <c r="B11251" i="15"/>
  <c r="C11251" i="15"/>
  <c r="B11277" i="15"/>
  <c r="C11277" i="15"/>
  <c r="B11303" i="15"/>
  <c r="C11303" i="15"/>
  <c r="B11329" i="15"/>
  <c r="C11329" i="15"/>
  <c r="B11355" i="15"/>
  <c r="C11355" i="15"/>
  <c r="B11381" i="15"/>
  <c r="C11381" i="15"/>
  <c r="B11407" i="15"/>
  <c r="C11407" i="15"/>
  <c r="B11433" i="15"/>
  <c r="C11433" i="15"/>
  <c r="B11459" i="15"/>
  <c r="C11459" i="15"/>
  <c r="B11485" i="15"/>
  <c r="C11485" i="15"/>
  <c r="B11511" i="15"/>
  <c r="C11511" i="15"/>
  <c r="B11537" i="15"/>
  <c r="C11537" i="15"/>
  <c r="B11563" i="15"/>
  <c r="C11563" i="15"/>
  <c r="B11589" i="15"/>
  <c r="C11589" i="15"/>
  <c r="B11615" i="15"/>
  <c r="C11615" i="15"/>
  <c r="B11641" i="15"/>
  <c r="C11641" i="15"/>
  <c r="B11667" i="15"/>
  <c r="C11667" i="15"/>
  <c r="B11693" i="15"/>
  <c r="C11693" i="15"/>
  <c r="B11719" i="15"/>
  <c r="C11719" i="15"/>
  <c r="B11745" i="15"/>
  <c r="C11745" i="15"/>
  <c r="B11771" i="15"/>
  <c r="C11771" i="15"/>
  <c r="B11797" i="15"/>
  <c r="C11797" i="15"/>
  <c r="B11823" i="15"/>
  <c r="C11823" i="15"/>
  <c r="B11849" i="15"/>
  <c r="C11849" i="15"/>
  <c r="B11875" i="15"/>
  <c r="C11875" i="15"/>
  <c r="B11901" i="15"/>
  <c r="C11901" i="15"/>
  <c r="B11927" i="15"/>
  <c r="C11927" i="15"/>
  <c r="B11953" i="15"/>
  <c r="C11953" i="15"/>
  <c r="B11979" i="15"/>
  <c r="C11979" i="15"/>
  <c r="B12005" i="15"/>
  <c r="C12005" i="15"/>
  <c r="B12031" i="15"/>
  <c r="C12031" i="15"/>
  <c r="B12057" i="15"/>
  <c r="C12057" i="15"/>
  <c r="B12083" i="15"/>
  <c r="C12083" i="15"/>
  <c r="B12109" i="15"/>
  <c r="C12109" i="15"/>
  <c r="B12135" i="15"/>
  <c r="C12135" i="15"/>
  <c r="B12161" i="15"/>
  <c r="C12161" i="15"/>
  <c r="B12187" i="15"/>
  <c r="C12187" i="15"/>
  <c r="B12213" i="15"/>
  <c r="C12213" i="15"/>
  <c r="B12239" i="15"/>
  <c r="C12239" i="15"/>
  <c r="B12265" i="15"/>
  <c r="C12265" i="15"/>
  <c r="B12291" i="15"/>
  <c r="C12291" i="15"/>
  <c r="B12317" i="15"/>
  <c r="C12317" i="15"/>
  <c r="B12343" i="15"/>
  <c r="C12343" i="15"/>
  <c r="B12369" i="15"/>
  <c r="C12369" i="15"/>
  <c r="B12395" i="15"/>
  <c r="C12395" i="15"/>
  <c r="B12421" i="15"/>
  <c r="C12421" i="15"/>
  <c r="B12447" i="15"/>
  <c r="C12447" i="15"/>
  <c r="B12473" i="15"/>
  <c r="C12473" i="15"/>
  <c r="B12499" i="15"/>
  <c r="C12499" i="15"/>
  <c r="B12525" i="15"/>
  <c r="C12525" i="15"/>
  <c r="B12551" i="15"/>
  <c r="C12551" i="15"/>
  <c r="B12577" i="15"/>
  <c r="C12577" i="15"/>
  <c r="B12603" i="15"/>
  <c r="C12603" i="15"/>
  <c r="B12629" i="15"/>
  <c r="C12629" i="15"/>
  <c r="B12655" i="15"/>
  <c r="C12655" i="15"/>
  <c r="B12681" i="15"/>
  <c r="C12681" i="15"/>
  <c r="B12707" i="15"/>
  <c r="C12707" i="15"/>
  <c r="B12733" i="15"/>
  <c r="C12733" i="15"/>
  <c r="B12759" i="15"/>
  <c r="C12759" i="15"/>
  <c r="B12785" i="15"/>
  <c r="C12785" i="15"/>
  <c r="B12811" i="15"/>
  <c r="C12811" i="15"/>
  <c r="B12837" i="15"/>
  <c r="C12837" i="15"/>
  <c r="B12863" i="15"/>
  <c r="C12863" i="15"/>
  <c r="B12889" i="15"/>
  <c r="C12889" i="15"/>
  <c r="B12915" i="15"/>
  <c r="C12915" i="15"/>
  <c r="B12941" i="15"/>
  <c r="C12941" i="15"/>
  <c r="B12967" i="15"/>
  <c r="C12967" i="15"/>
  <c r="B12993" i="15"/>
  <c r="C12993" i="15"/>
  <c r="B13019" i="15"/>
  <c r="C13019" i="15"/>
  <c r="B13045" i="15"/>
  <c r="C13045" i="15"/>
  <c r="B13071" i="15"/>
  <c r="C13071" i="15"/>
  <c r="B13097" i="15"/>
  <c r="C13097" i="15"/>
  <c r="B13123" i="15"/>
  <c r="C13123" i="15"/>
  <c r="B13149" i="15"/>
  <c r="C13149" i="15"/>
  <c r="B13175" i="15"/>
  <c r="C13175" i="15"/>
  <c r="B13201" i="15"/>
  <c r="C13201" i="15"/>
  <c r="B13227" i="15"/>
  <c r="C13227" i="15"/>
  <c r="B13253" i="15"/>
  <c r="C13253" i="15"/>
  <c r="B13279" i="15"/>
  <c r="C13279" i="15"/>
  <c r="B13305" i="15"/>
  <c r="C13305" i="15"/>
  <c r="B13331" i="15"/>
  <c r="C13331" i="15"/>
  <c r="B13357" i="15"/>
  <c r="C13357" i="15"/>
  <c r="B13383" i="15"/>
  <c r="C13383" i="15"/>
  <c r="B13409" i="15"/>
  <c r="C13409" i="15"/>
  <c r="B13435" i="15"/>
  <c r="C13435" i="15"/>
  <c r="B13461" i="15"/>
  <c r="C13461" i="15"/>
  <c r="B13487" i="15"/>
  <c r="C13487" i="15"/>
  <c r="B13513" i="15"/>
  <c r="C13513" i="15"/>
  <c r="B13539" i="15"/>
  <c r="C13539" i="15"/>
  <c r="B13565" i="15"/>
  <c r="C13565" i="15"/>
  <c r="B13591" i="15"/>
  <c r="C13591" i="15"/>
  <c r="B13617" i="15"/>
  <c r="C13617" i="15"/>
  <c r="B13643" i="15"/>
  <c r="C13643" i="15"/>
  <c r="B13669" i="15"/>
  <c r="C13669" i="15"/>
  <c r="B13695" i="15"/>
  <c r="C13695" i="15"/>
  <c r="B13721" i="15"/>
  <c r="C13721" i="15"/>
  <c r="B13747" i="15"/>
  <c r="C13747" i="15"/>
  <c r="B13773" i="15"/>
  <c r="C13773" i="15"/>
  <c r="B13799" i="15"/>
  <c r="C13799" i="15"/>
  <c r="B13825" i="15"/>
  <c r="C13825" i="15"/>
  <c r="B13851" i="15"/>
  <c r="C13851" i="15"/>
  <c r="B13877" i="15"/>
  <c r="C13877" i="15"/>
  <c r="B13903" i="15"/>
  <c r="C13903" i="15"/>
  <c r="B13929" i="15"/>
  <c r="C13929" i="15"/>
  <c r="B13955" i="15"/>
  <c r="C13955" i="15"/>
  <c r="B13981" i="15"/>
  <c r="C13981" i="15"/>
  <c r="B14007" i="15"/>
  <c r="C14007" i="15"/>
  <c r="B14033" i="15"/>
  <c r="C14033" i="15"/>
  <c r="B14059" i="15"/>
  <c r="C14059" i="15"/>
  <c r="B14085" i="15"/>
  <c r="C14085" i="15"/>
  <c r="B14111" i="15"/>
  <c r="C14111" i="15"/>
  <c r="B14137" i="15"/>
  <c r="C14137" i="15"/>
  <c r="B14163" i="15"/>
  <c r="C14163" i="15"/>
  <c r="B14189" i="15"/>
  <c r="C14189" i="15"/>
  <c r="B14215" i="15"/>
  <c r="C14215" i="15"/>
  <c r="B14241" i="15"/>
  <c r="C14241" i="15"/>
  <c r="B14267" i="15"/>
  <c r="C14267" i="15"/>
  <c r="B14293" i="15"/>
  <c r="C14293" i="15"/>
  <c r="B14319" i="15"/>
  <c r="C14319" i="15"/>
  <c r="B14345" i="15"/>
  <c r="C14345" i="15"/>
  <c r="B14371" i="15"/>
  <c r="C14371" i="15"/>
  <c r="B14397" i="15"/>
  <c r="C14397" i="15"/>
  <c r="B14423" i="15"/>
  <c r="C14423" i="15"/>
  <c r="B14449" i="15"/>
  <c r="C14449" i="15"/>
  <c r="B14475" i="15"/>
  <c r="C14475" i="15"/>
  <c r="B14501" i="15"/>
  <c r="C14501" i="15"/>
  <c r="B14527" i="15"/>
  <c r="C14527" i="15"/>
  <c r="B14553" i="15"/>
  <c r="C14553" i="15"/>
  <c r="B14579" i="15"/>
  <c r="C14579" i="15"/>
  <c r="B14605" i="15"/>
  <c r="C14605" i="15"/>
  <c r="B14631" i="15"/>
  <c r="C14631" i="15"/>
  <c r="B14657" i="15"/>
  <c r="C14657" i="15"/>
  <c r="B14683" i="15"/>
  <c r="C14683" i="15"/>
  <c r="B14709" i="15"/>
  <c r="C14709" i="15"/>
  <c r="B14735" i="15"/>
  <c r="C14735" i="15"/>
  <c r="B14761" i="15"/>
  <c r="C14761" i="15"/>
  <c r="B14787" i="15"/>
  <c r="C14787" i="15"/>
  <c r="B14813" i="15"/>
  <c r="C14813" i="15"/>
  <c r="B14839" i="15"/>
  <c r="C14839" i="15"/>
  <c r="B14865" i="15"/>
  <c r="C14865" i="15"/>
  <c r="B14891" i="15"/>
  <c r="C14891" i="15"/>
  <c r="B14917" i="15"/>
  <c r="C14917" i="15"/>
  <c r="B14943" i="15"/>
  <c r="C14943" i="15"/>
  <c r="B14969" i="15"/>
  <c r="C14969" i="15"/>
  <c r="B14995" i="15"/>
  <c r="C14995" i="15"/>
  <c r="B15021" i="15"/>
  <c r="C15021" i="15"/>
  <c r="B15047" i="15"/>
  <c r="C15047" i="15"/>
  <c r="B15073" i="15"/>
  <c r="C15073" i="15"/>
  <c r="B15099" i="15"/>
  <c r="C15099" i="15"/>
  <c r="B15125" i="15"/>
  <c r="C15125" i="15"/>
  <c r="B15151" i="15"/>
  <c r="C15151" i="15"/>
  <c r="B15177" i="15"/>
  <c r="C15177" i="15"/>
  <c r="B15203" i="15"/>
  <c r="C15203" i="15"/>
  <c r="B15229" i="15"/>
  <c r="C15229" i="15"/>
  <c r="B15255" i="15"/>
  <c r="C15255" i="15"/>
  <c r="B15281" i="15"/>
  <c r="C15281" i="15"/>
  <c r="B15307" i="15"/>
  <c r="C15307" i="15"/>
  <c r="B15333" i="15"/>
  <c r="C15333" i="15"/>
  <c r="B15359" i="15"/>
  <c r="C15359" i="15"/>
  <c r="B15385" i="15"/>
  <c r="C15385" i="15"/>
  <c r="B15411" i="15"/>
  <c r="C15411" i="15"/>
  <c r="B15437" i="15"/>
  <c r="C15437" i="15"/>
  <c r="B15463" i="15"/>
  <c r="C15463" i="15"/>
  <c r="B15489" i="15"/>
  <c r="C15489" i="15"/>
  <c r="B15515" i="15"/>
  <c r="C15515" i="15"/>
  <c r="B15541" i="15"/>
  <c r="C15541" i="15"/>
  <c r="B15567" i="15"/>
  <c r="C15567" i="15"/>
  <c r="B15593" i="15"/>
  <c r="C15593" i="15"/>
  <c r="B15619" i="15"/>
  <c r="C15619" i="15"/>
  <c r="B15645" i="15"/>
  <c r="C15645" i="15"/>
  <c r="B15671" i="15"/>
  <c r="C15671" i="15"/>
  <c r="B15697" i="15"/>
  <c r="C15697" i="15"/>
  <c r="B15723" i="15"/>
  <c r="C15723" i="15"/>
  <c r="B15749" i="15"/>
  <c r="C15749" i="15"/>
  <c r="B15775" i="15"/>
  <c r="C15775" i="15"/>
  <c r="B15801" i="15"/>
  <c r="C15801" i="15"/>
  <c r="B15827" i="15"/>
  <c r="C15827" i="15"/>
  <c r="B15853" i="15"/>
  <c r="C15853" i="15"/>
  <c r="B15879" i="15"/>
  <c r="C15879" i="15"/>
  <c r="B15905" i="15"/>
  <c r="C15905" i="15"/>
  <c r="B15931" i="15"/>
  <c r="C15931" i="15"/>
  <c r="B15957" i="15"/>
  <c r="C15957" i="15"/>
  <c r="B15983" i="15"/>
  <c r="C15983" i="15"/>
  <c r="B16009" i="15"/>
  <c r="C16009" i="15"/>
  <c r="B16035" i="15"/>
  <c r="C16035" i="15"/>
  <c r="B16061" i="15"/>
  <c r="C16061" i="15"/>
  <c r="B16087" i="15"/>
  <c r="C16087" i="15"/>
  <c r="B16113" i="15"/>
  <c r="C16113" i="15"/>
  <c r="B16139" i="15"/>
  <c r="C16139" i="15"/>
  <c r="B16165" i="15"/>
  <c r="C16165" i="15"/>
  <c r="B16191" i="15"/>
  <c r="C16191" i="15"/>
  <c r="B16217" i="15"/>
  <c r="C16217" i="15"/>
  <c r="B16243" i="15"/>
  <c r="C16243" i="15"/>
  <c r="B16269" i="15"/>
  <c r="C16269" i="15"/>
  <c r="B16295" i="15"/>
  <c r="C16295" i="15"/>
  <c r="B16321" i="15"/>
  <c r="C16321" i="15"/>
  <c r="B16347" i="15"/>
  <c r="C16347" i="15"/>
  <c r="B16373" i="15"/>
  <c r="C16373" i="15"/>
  <c r="B16399" i="15"/>
  <c r="C16399" i="15"/>
  <c r="B16425" i="15"/>
  <c r="C16425" i="15"/>
  <c r="B16451" i="15"/>
  <c r="C16451" i="15"/>
  <c r="B16477" i="15"/>
  <c r="C16477" i="15"/>
  <c r="B16503" i="15"/>
  <c r="C16503" i="15"/>
  <c r="B16529" i="15"/>
  <c r="C16529" i="15"/>
  <c r="B16555" i="15"/>
  <c r="C16555" i="15"/>
  <c r="B16581" i="15"/>
  <c r="C16581" i="15"/>
  <c r="B16607" i="15"/>
  <c r="C16607" i="15"/>
  <c r="B16633" i="15"/>
  <c r="C16633" i="15"/>
  <c r="B16659" i="15"/>
  <c r="C16659" i="15"/>
  <c r="B16685" i="15"/>
  <c r="C16685" i="15"/>
  <c r="B16711" i="15"/>
  <c r="C16711" i="15"/>
  <c r="B16737" i="15"/>
  <c r="C16737" i="15"/>
  <c r="B16763" i="15"/>
  <c r="C16763" i="15"/>
  <c r="B16789" i="15"/>
  <c r="C16789" i="15"/>
  <c r="B16815" i="15"/>
  <c r="C16815" i="15"/>
  <c r="B16841" i="15"/>
  <c r="C16841" i="15"/>
  <c r="B16867" i="15"/>
  <c r="C16867" i="15"/>
  <c r="B16893" i="15"/>
  <c r="C16893" i="15"/>
  <c r="B16919" i="15"/>
  <c r="C16919" i="15"/>
  <c r="B16945" i="15"/>
  <c r="C16945" i="15"/>
  <c r="B16971" i="15"/>
  <c r="C16971" i="15"/>
  <c r="B16997" i="15"/>
  <c r="C16997" i="15"/>
  <c r="B17023" i="15"/>
  <c r="C17023" i="15"/>
  <c r="B17049" i="15"/>
  <c r="C17049" i="15"/>
  <c r="B17075" i="15"/>
  <c r="C17075" i="15"/>
  <c r="B17101" i="15"/>
  <c r="C17101" i="15"/>
  <c r="B17127" i="15"/>
  <c r="C17127" i="15"/>
  <c r="B17153" i="15"/>
  <c r="C17153" i="15"/>
  <c r="B17179" i="15"/>
  <c r="C17179" i="15"/>
  <c r="B17205" i="15"/>
  <c r="C17205" i="15"/>
  <c r="B17231" i="15"/>
  <c r="C17231" i="15"/>
  <c r="B17257" i="15"/>
  <c r="C17257" i="15"/>
  <c r="B17283" i="15"/>
  <c r="C17283" i="15"/>
  <c r="B17309" i="15"/>
  <c r="C17309" i="15"/>
  <c r="B17335" i="15"/>
  <c r="C17335" i="15"/>
  <c r="B17361" i="15"/>
  <c r="C17361" i="15"/>
  <c r="B17387" i="15"/>
  <c r="C17387" i="15"/>
  <c r="B17413" i="15"/>
  <c r="C17413" i="15"/>
  <c r="B17439" i="15"/>
  <c r="C17439" i="15"/>
  <c r="B17465" i="15"/>
  <c r="C17465" i="15"/>
  <c r="B17491" i="15"/>
  <c r="C17491" i="15"/>
  <c r="B17517" i="15"/>
  <c r="C17517" i="15"/>
  <c r="B17543" i="15"/>
  <c r="C17543" i="15"/>
  <c r="B17569" i="15"/>
  <c r="C17569" i="15"/>
  <c r="B17595" i="15"/>
  <c r="C17595" i="15"/>
  <c r="B17621" i="15"/>
  <c r="C17621" i="15"/>
  <c r="B17647" i="15"/>
  <c r="C17647" i="15"/>
  <c r="B17673" i="15"/>
  <c r="C17673" i="15"/>
  <c r="B17699" i="15"/>
  <c r="C17699" i="15"/>
  <c r="B17725" i="15"/>
  <c r="C17725" i="15"/>
  <c r="B17751" i="15"/>
  <c r="C17751" i="15"/>
  <c r="B17777" i="15"/>
  <c r="C17777" i="15"/>
  <c r="B17803" i="15"/>
  <c r="C17803" i="15"/>
  <c r="B17829" i="15"/>
  <c r="C17829" i="15"/>
  <c r="B17855" i="15"/>
  <c r="C17855" i="15"/>
  <c r="B17881" i="15"/>
  <c r="C17881" i="15"/>
  <c r="B17907" i="15"/>
  <c r="C17907" i="15"/>
  <c r="B17933" i="15"/>
  <c r="C17933" i="15"/>
  <c r="B17959" i="15"/>
  <c r="C17959" i="15"/>
  <c r="B17985" i="15"/>
  <c r="C17985" i="15"/>
  <c r="B18011" i="15"/>
  <c r="C18011" i="15"/>
  <c r="B18037" i="15"/>
  <c r="C18037" i="15"/>
  <c r="B18063" i="15"/>
  <c r="C18063" i="15"/>
  <c r="B18089" i="15"/>
  <c r="C18089" i="15"/>
  <c r="B18115" i="15"/>
  <c r="C18115" i="15"/>
  <c r="B18141" i="15"/>
  <c r="C18141" i="15"/>
  <c r="B18167" i="15"/>
  <c r="C18167" i="15"/>
  <c r="B18193" i="15"/>
  <c r="C18193" i="15"/>
  <c r="B18219" i="15"/>
  <c r="C18219" i="15"/>
  <c r="B18245" i="15"/>
  <c r="C18245" i="15"/>
  <c r="B18271" i="15"/>
  <c r="C18271" i="15"/>
  <c r="B18297" i="15"/>
  <c r="C18297" i="15"/>
  <c r="B18323" i="15"/>
  <c r="C18323" i="15"/>
  <c r="B18349" i="15"/>
  <c r="C18349" i="15"/>
  <c r="B18375" i="15"/>
  <c r="C18375" i="15"/>
  <c r="B18401" i="15"/>
  <c r="C18401" i="15"/>
  <c r="B18427" i="15"/>
  <c r="C18427" i="15"/>
  <c r="B18453" i="15"/>
  <c r="C18453" i="15"/>
  <c r="B18479" i="15"/>
  <c r="C18479" i="15"/>
  <c r="B18505" i="15"/>
  <c r="C18505" i="15"/>
  <c r="B18531" i="15"/>
  <c r="C18531" i="15"/>
  <c r="B18557" i="15"/>
  <c r="C18557" i="15"/>
  <c r="B18583" i="15"/>
  <c r="C18583" i="15"/>
  <c r="B18609" i="15"/>
  <c r="C18609" i="15"/>
  <c r="B18635" i="15"/>
  <c r="C18635" i="15"/>
  <c r="B18661" i="15"/>
  <c r="C18661" i="15"/>
  <c r="B18687" i="15"/>
  <c r="C18687" i="15"/>
  <c r="B18713" i="15"/>
  <c r="C18713" i="15"/>
  <c r="B18739" i="15"/>
  <c r="C18739" i="15"/>
  <c r="B18765" i="15"/>
  <c r="C18765" i="15"/>
  <c r="B18791" i="15"/>
  <c r="C18791" i="15"/>
  <c r="B18817" i="15"/>
  <c r="C18817" i="15"/>
  <c r="B18843" i="15"/>
  <c r="C18843" i="15"/>
  <c r="B18869" i="15"/>
  <c r="C18869" i="15"/>
  <c r="B18895" i="15"/>
  <c r="C18895" i="15"/>
  <c r="B18921" i="15"/>
  <c r="C18921" i="15"/>
  <c r="B18947" i="15"/>
  <c r="C18947" i="15"/>
  <c r="B18973" i="15"/>
  <c r="C18973" i="15"/>
  <c r="B18999" i="15"/>
  <c r="C18999" i="15"/>
  <c r="B19025" i="15"/>
  <c r="C19025" i="15"/>
  <c r="B19051" i="15"/>
  <c r="C19051" i="15"/>
  <c r="B19077" i="15"/>
  <c r="C19077" i="15"/>
  <c r="B19103" i="15"/>
  <c r="C19103" i="15"/>
  <c r="B19129" i="15"/>
  <c r="C19129" i="15"/>
  <c r="B19155" i="15"/>
  <c r="C19155" i="15"/>
  <c r="B19181" i="15"/>
  <c r="C19181" i="15"/>
  <c r="B19207" i="15"/>
  <c r="C19207" i="15"/>
  <c r="B19233" i="15"/>
  <c r="C19233" i="15"/>
  <c r="B19259" i="15"/>
  <c r="C19259" i="15"/>
  <c r="B19285" i="15"/>
  <c r="C19285" i="15"/>
  <c r="B19311" i="15"/>
  <c r="C19311" i="15"/>
  <c r="B19337" i="15"/>
  <c r="C19337" i="15"/>
  <c r="B19363" i="15"/>
  <c r="C19363" i="15"/>
  <c r="B19389" i="15"/>
  <c r="C19389" i="15"/>
  <c r="B19415" i="15"/>
  <c r="C19415" i="15"/>
  <c r="B19441" i="15"/>
  <c r="C19441" i="15"/>
  <c r="B19467" i="15"/>
  <c r="C19467" i="15"/>
  <c r="B19493" i="15"/>
  <c r="C19493" i="15"/>
  <c r="B19519" i="15"/>
  <c r="C19519" i="15"/>
  <c r="B19545" i="15"/>
  <c r="C19545" i="15"/>
  <c r="B19571" i="15"/>
  <c r="C19571" i="15"/>
  <c r="B19597" i="15"/>
  <c r="C19597" i="15"/>
  <c r="B19623" i="15"/>
  <c r="C19623" i="15"/>
  <c r="B19649" i="15"/>
  <c r="C19649" i="15"/>
  <c r="B19675" i="15"/>
  <c r="C19675" i="15"/>
  <c r="B19701" i="15"/>
  <c r="C19701" i="15"/>
  <c r="B19727" i="15"/>
  <c r="C19727" i="15"/>
  <c r="B19753" i="15"/>
  <c r="C19753" i="15"/>
  <c r="B19779" i="15"/>
  <c r="C19779" i="15"/>
  <c r="B19805" i="15"/>
  <c r="C19805" i="15"/>
  <c r="B19831" i="15"/>
  <c r="C19831" i="15"/>
  <c r="B19857" i="15"/>
  <c r="C19857" i="15"/>
  <c r="B19883" i="15"/>
  <c r="C19883" i="15"/>
  <c r="B19909" i="15"/>
  <c r="C19909" i="15"/>
  <c r="B19935" i="15"/>
  <c r="C19935" i="15"/>
  <c r="B19961" i="15"/>
  <c r="C19961" i="15"/>
  <c r="B19987" i="15"/>
  <c r="C19987" i="15"/>
  <c r="B20013" i="15"/>
  <c r="C20013" i="15"/>
  <c r="B20039" i="15"/>
  <c r="C20039" i="15"/>
  <c r="B20065" i="15"/>
  <c r="C20065" i="15"/>
  <c r="B20091" i="15"/>
  <c r="C20091" i="15"/>
  <c r="B20117" i="15"/>
  <c r="C20117" i="15"/>
  <c r="B20143" i="15"/>
  <c r="C20143" i="15"/>
  <c r="B20169" i="15"/>
  <c r="C20169" i="15"/>
  <c r="B20195" i="15"/>
  <c r="C20195" i="15"/>
  <c r="B20221" i="15"/>
  <c r="C20221" i="15"/>
  <c r="B20247" i="15"/>
  <c r="C20247" i="15"/>
  <c r="B20273" i="15"/>
  <c r="C20273" i="15"/>
  <c r="B20299" i="15"/>
  <c r="C20299" i="15"/>
  <c r="B20325" i="15"/>
  <c r="C20325" i="15"/>
  <c r="B20351" i="15"/>
  <c r="C20351" i="15"/>
  <c r="B20377" i="15"/>
  <c r="C20377" i="15"/>
  <c r="B20403" i="15"/>
  <c r="C20403" i="15"/>
  <c r="B20429" i="15"/>
  <c r="C20429" i="15"/>
  <c r="B20455" i="15"/>
  <c r="C20455" i="15"/>
  <c r="B20481" i="15"/>
  <c r="C20481" i="15"/>
  <c r="B20507" i="15"/>
  <c r="C20507" i="15"/>
  <c r="B20533" i="15"/>
  <c r="C20533" i="15"/>
  <c r="B20559" i="15"/>
  <c r="C20559" i="15"/>
  <c r="B20585" i="15"/>
  <c r="C20585" i="15"/>
  <c r="B20611" i="15"/>
  <c r="C20611" i="15"/>
  <c r="B20637" i="15"/>
  <c r="C20637" i="15"/>
  <c r="B20663" i="15"/>
  <c r="C20663" i="15"/>
  <c r="B20689" i="15"/>
  <c r="C20689" i="15"/>
  <c r="B20715" i="15"/>
  <c r="C20715" i="15"/>
  <c r="B20741" i="15"/>
  <c r="C20741" i="15"/>
  <c r="B20767" i="15"/>
  <c r="C20767" i="15"/>
  <c r="B20793" i="15"/>
  <c r="C20793" i="15"/>
  <c r="B20819" i="15"/>
  <c r="C20819" i="15"/>
  <c r="B20845" i="15"/>
  <c r="C20845" i="15"/>
  <c r="B20871" i="15"/>
  <c r="C20871" i="15"/>
  <c r="B20897" i="15"/>
  <c r="C20897" i="15"/>
  <c r="B20923" i="15"/>
  <c r="C20923" i="15"/>
  <c r="B20949" i="15"/>
  <c r="C20949" i="15"/>
  <c r="B20975" i="15"/>
  <c r="C20975" i="15"/>
  <c r="B21001" i="15"/>
  <c r="C21001" i="15"/>
  <c r="B21027" i="15"/>
  <c r="C21027" i="15"/>
  <c r="B21053" i="15"/>
  <c r="C21053" i="15"/>
  <c r="B21079" i="15"/>
  <c r="C21079" i="15"/>
  <c r="B21105" i="15"/>
  <c r="C21105" i="15"/>
  <c r="B21131" i="15"/>
  <c r="C21131" i="15"/>
  <c r="B21157" i="15"/>
  <c r="C21157" i="15"/>
  <c r="B21183" i="15"/>
  <c r="C21183" i="15"/>
  <c r="B21209" i="15"/>
  <c r="C21209" i="15"/>
  <c r="B21235" i="15"/>
  <c r="C21235" i="15"/>
  <c r="B21261" i="15"/>
  <c r="C21261" i="15"/>
  <c r="B21287" i="15"/>
  <c r="C21287" i="15"/>
  <c r="B21313" i="15"/>
  <c r="C21313" i="15"/>
  <c r="B21339" i="15"/>
  <c r="C21339" i="15"/>
  <c r="B21365" i="15"/>
  <c r="C21365" i="15"/>
  <c r="B21391" i="15"/>
  <c r="C21391" i="15"/>
  <c r="B21417" i="15"/>
  <c r="C21417" i="15"/>
  <c r="B21443" i="15"/>
  <c r="C21443" i="15"/>
  <c r="B21469" i="15"/>
  <c r="C21469" i="15"/>
  <c r="B21495" i="15"/>
  <c r="C21495" i="15"/>
  <c r="B21521" i="15"/>
  <c r="C21521" i="15"/>
  <c r="B21547" i="15"/>
  <c r="C21547" i="15"/>
  <c r="B21573" i="15"/>
  <c r="C21573" i="15"/>
  <c r="B21599" i="15"/>
  <c r="C21599" i="15"/>
  <c r="B21625" i="15"/>
  <c r="C21625" i="15"/>
  <c r="B21651" i="15"/>
  <c r="C21651" i="15"/>
  <c r="B21677" i="15"/>
  <c r="C21677" i="15"/>
  <c r="B21703" i="15"/>
  <c r="C21703" i="15"/>
  <c r="B21729" i="15"/>
  <c r="C21729" i="15"/>
  <c r="B21755" i="15"/>
  <c r="C21755" i="15"/>
  <c r="B21781" i="15"/>
  <c r="C21781" i="15"/>
  <c r="B21807" i="15"/>
  <c r="C21807" i="15"/>
  <c r="B21833" i="15"/>
  <c r="C21833" i="15"/>
  <c r="B21859" i="15"/>
  <c r="C21859" i="15"/>
  <c r="B21885" i="15"/>
  <c r="C21885" i="15"/>
  <c r="B21911" i="15"/>
  <c r="C21911" i="15"/>
  <c r="B21937" i="15"/>
  <c r="C21937" i="15"/>
  <c r="B21963" i="15"/>
  <c r="C21963" i="15"/>
  <c r="B21989" i="15"/>
  <c r="C21989" i="15"/>
  <c r="B22015" i="15"/>
  <c r="C22015" i="15"/>
  <c r="B22041" i="15"/>
  <c r="C22041" i="15"/>
  <c r="B22067" i="15"/>
  <c r="C22067" i="15"/>
  <c r="B22093" i="15"/>
  <c r="C22093" i="15"/>
  <c r="B22119" i="15"/>
  <c r="C22119" i="15"/>
  <c r="B22145" i="15"/>
  <c r="C22145" i="15"/>
  <c r="B22171" i="15"/>
  <c r="C22171" i="15"/>
  <c r="B22197" i="15"/>
  <c r="C22197" i="15"/>
  <c r="B22223" i="15"/>
  <c r="C22223" i="15"/>
  <c r="B22249" i="15"/>
  <c r="C22249" i="15"/>
  <c r="B22275" i="15"/>
  <c r="C22275" i="15"/>
  <c r="B22301" i="15"/>
  <c r="C22301" i="15"/>
  <c r="B22327" i="15"/>
  <c r="C22327" i="15"/>
  <c r="B22353" i="15"/>
  <c r="C22353" i="15"/>
  <c r="B22379" i="15"/>
  <c r="C22379" i="15"/>
  <c r="B22405" i="15"/>
  <c r="C22405" i="15"/>
  <c r="B22431" i="15"/>
  <c r="C22431" i="15"/>
  <c r="B22457" i="15"/>
  <c r="C22457" i="15"/>
  <c r="B22483" i="15"/>
  <c r="C22483" i="15"/>
  <c r="B22509" i="15"/>
  <c r="C22509" i="15"/>
  <c r="B22535" i="15"/>
  <c r="C22535" i="15"/>
  <c r="B22561" i="15"/>
  <c r="C22561" i="15"/>
  <c r="B22587" i="15"/>
  <c r="C22587" i="15"/>
  <c r="B22613" i="15"/>
  <c r="C22613" i="15"/>
  <c r="B22639" i="15"/>
  <c r="C22639" i="15"/>
  <c r="B22665" i="15"/>
  <c r="C22665" i="15"/>
  <c r="B22691" i="15"/>
  <c r="C22691" i="15"/>
  <c r="B22717" i="15"/>
  <c r="C22717" i="15"/>
  <c r="B22743" i="15"/>
  <c r="C22743" i="15"/>
  <c r="B22769" i="15"/>
  <c r="C22769" i="15"/>
  <c r="B22795" i="15"/>
  <c r="C22795" i="15"/>
  <c r="B22821" i="15"/>
  <c r="C22821" i="15"/>
  <c r="B22847" i="15"/>
  <c r="C22847" i="15"/>
  <c r="B22873" i="15"/>
  <c r="C22873" i="15"/>
  <c r="B22899" i="15"/>
  <c r="C22899" i="15"/>
  <c r="B22925" i="15"/>
  <c r="C22925" i="15"/>
  <c r="B22951" i="15"/>
  <c r="C22951" i="15"/>
  <c r="B22977" i="15"/>
  <c r="C22977" i="15"/>
  <c r="B23003" i="15"/>
  <c r="C23003" i="15"/>
  <c r="B23029" i="15"/>
  <c r="C23029" i="15"/>
  <c r="B23055" i="15"/>
  <c r="C23055" i="15"/>
  <c r="B23081" i="15"/>
  <c r="C23081" i="15"/>
  <c r="B23107" i="15"/>
  <c r="C23107" i="15"/>
  <c r="B23133" i="15"/>
  <c r="C23133" i="15"/>
  <c r="B23159" i="15"/>
  <c r="C23159" i="15"/>
  <c r="B23185" i="15"/>
  <c r="C23185" i="15"/>
  <c r="B23211" i="15"/>
  <c r="C23211" i="15"/>
  <c r="B23237" i="15"/>
  <c r="C23237" i="15"/>
  <c r="B23263" i="15"/>
  <c r="C23263" i="15"/>
  <c r="B23289" i="15"/>
  <c r="C23289" i="15"/>
  <c r="B23315" i="15"/>
  <c r="C23315" i="15"/>
  <c r="B23341" i="15"/>
  <c r="C23341" i="15"/>
  <c r="B23367" i="15"/>
  <c r="C23367" i="15"/>
  <c r="B23393" i="15"/>
  <c r="C23393" i="15"/>
  <c r="B23419" i="15"/>
  <c r="C23419" i="15"/>
  <c r="B23445" i="15"/>
  <c r="C23445" i="15"/>
  <c r="B23471" i="15"/>
  <c r="C23471" i="15"/>
  <c r="B23497" i="15"/>
  <c r="C23497" i="15"/>
  <c r="B23523" i="15"/>
  <c r="C23523" i="15"/>
  <c r="B23549" i="15"/>
  <c r="C23549" i="15"/>
  <c r="B23575" i="15"/>
  <c r="C23575" i="15"/>
  <c r="B23601" i="15"/>
  <c r="C23601" i="15"/>
  <c r="B23627" i="15"/>
  <c r="C23627" i="15"/>
  <c r="B23653" i="15"/>
  <c r="C23653" i="15"/>
  <c r="B23679" i="15"/>
  <c r="C23679" i="15"/>
  <c r="B23705" i="15"/>
  <c r="C23705" i="15"/>
  <c r="B23731" i="15"/>
  <c r="C23731" i="15"/>
  <c r="B23757" i="15"/>
  <c r="C23757" i="15"/>
  <c r="B23783" i="15"/>
  <c r="C23783" i="15"/>
  <c r="B23809" i="15"/>
  <c r="C23809" i="15"/>
  <c r="B23835" i="15"/>
  <c r="C23835" i="15"/>
  <c r="B23861" i="15"/>
  <c r="C23861" i="15"/>
  <c r="B23887" i="15"/>
  <c r="C23887" i="15"/>
  <c r="B23913" i="15"/>
  <c r="C23913" i="15"/>
  <c r="B23939" i="15"/>
  <c r="C23939" i="15"/>
  <c r="B23965" i="15"/>
  <c r="C23965" i="15"/>
  <c r="B23991" i="15"/>
  <c r="C23991" i="15"/>
  <c r="B24017" i="15"/>
  <c r="C24017" i="15"/>
  <c r="B24043" i="15"/>
  <c r="C24043" i="15"/>
  <c r="B24069" i="15"/>
  <c r="C24069" i="15"/>
  <c r="B24095" i="15"/>
  <c r="C24095" i="15"/>
  <c r="B24121" i="15"/>
  <c r="C24121" i="15"/>
  <c r="B24147" i="15"/>
  <c r="C24147" i="15"/>
  <c r="B24173" i="15"/>
  <c r="C24173" i="15"/>
  <c r="B24199" i="15"/>
  <c r="C24199" i="15"/>
  <c r="B24225" i="15"/>
  <c r="C24225" i="15"/>
  <c r="B24251" i="15"/>
  <c r="C24251" i="15"/>
  <c r="B24277" i="15"/>
  <c r="C24277" i="15"/>
  <c r="B24303" i="15"/>
  <c r="C24303" i="15"/>
  <c r="B24329" i="15"/>
  <c r="C24329" i="15"/>
  <c r="B24355" i="15"/>
  <c r="C24355" i="15"/>
  <c r="B24381" i="15"/>
  <c r="C24381" i="15"/>
  <c r="B24407" i="15"/>
  <c r="C24407" i="15"/>
  <c r="B24433" i="15"/>
  <c r="C24433" i="15"/>
  <c r="B24459" i="15"/>
  <c r="C24459" i="15"/>
  <c r="B24485" i="15"/>
  <c r="C24485" i="15"/>
  <c r="B24511" i="15"/>
  <c r="C24511" i="15"/>
  <c r="B24537" i="15"/>
  <c r="C24537" i="15"/>
  <c r="B24563" i="15"/>
  <c r="C24563" i="15"/>
  <c r="B24589" i="15"/>
  <c r="C24589" i="15"/>
  <c r="B24615" i="15"/>
  <c r="C24615" i="15"/>
  <c r="B24641" i="15"/>
  <c r="C24641" i="15"/>
  <c r="B24667" i="15"/>
  <c r="C24667" i="15"/>
  <c r="B24693" i="15"/>
  <c r="C24693" i="15"/>
  <c r="B24719" i="15"/>
  <c r="C24719" i="15"/>
  <c r="B24745" i="15"/>
  <c r="C24745" i="15"/>
  <c r="B24771" i="15"/>
  <c r="C24771" i="15"/>
  <c r="B24797" i="15"/>
  <c r="C24797" i="15"/>
  <c r="B24823" i="15"/>
  <c r="C24823" i="15"/>
  <c r="B24849" i="15"/>
  <c r="C24849" i="15"/>
  <c r="B24875" i="15"/>
  <c r="C24875" i="15"/>
  <c r="B24901" i="15"/>
  <c r="C24901" i="15"/>
  <c r="B24927" i="15"/>
  <c r="C24927" i="15"/>
  <c r="B24953" i="15"/>
  <c r="C24953" i="15"/>
  <c r="B24979" i="15"/>
  <c r="C24979" i="15"/>
  <c r="B25005" i="15"/>
  <c r="C25005" i="15"/>
  <c r="B25031" i="15"/>
  <c r="C25031" i="15"/>
  <c r="B25057" i="15"/>
  <c r="C25057" i="15"/>
  <c r="B25083" i="15"/>
  <c r="C25083" i="15"/>
  <c r="B25109" i="15"/>
  <c r="C25109" i="15"/>
  <c r="B25135" i="15"/>
  <c r="C25135" i="15"/>
  <c r="B25161" i="15"/>
  <c r="C25161" i="15"/>
  <c r="B25187" i="15"/>
  <c r="C25187" i="15"/>
  <c r="B25213" i="15"/>
  <c r="C25213" i="15"/>
  <c r="B25239" i="15"/>
  <c r="C25239" i="15"/>
  <c r="B25265" i="15"/>
  <c r="C25265" i="15"/>
  <c r="B25291" i="15"/>
  <c r="C25291" i="15"/>
  <c r="B25317" i="15"/>
  <c r="C25317" i="15"/>
  <c r="B25343" i="15"/>
  <c r="C25343" i="15"/>
  <c r="B25369" i="15"/>
  <c r="C25369" i="15"/>
  <c r="B25395" i="15"/>
  <c r="C25395" i="15"/>
  <c r="B25421" i="15"/>
  <c r="C25421" i="15"/>
  <c r="B25447" i="15"/>
  <c r="C25447" i="15"/>
  <c r="B25473" i="15"/>
  <c r="C25473" i="15"/>
  <c r="B25499" i="15"/>
  <c r="C25499" i="15"/>
  <c r="B25525" i="15"/>
  <c r="C25525" i="15"/>
  <c r="B25551" i="15"/>
  <c r="C25551" i="15"/>
  <c r="B25577" i="15"/>
  <c r="C25577" i="15"/>
  <c r="B25603" i="15"/>
  <c r="C25603" i="15"/>
  <c r="B25629" i="15"/>
  <c r="C25629" i="15"/>
  <c r="B25655" i="15"/>
  <c r="C25655" i="15"/>
  <c r="B25681" i="15"/>
  <c r="C25681" i="15"/>
  <c r="B25707" i="15"/>
  <c r="C25707" i="15"/>
  <c r="B25733" i="15"/>
  <c r="C25733" i="15"/>
  <c r="B25759" i="15"/>
  <c r="C25759" i="15"/>
  <c r="B25785" i="15"/>
  <c r="C25785" i="15"/>
  <c r="B25811" i="15"/>
  <c r="C25811" i="15"/>
  <c r="B25837" i="15"/>
  <c r="C25837" i="15"/>
  <c r="B25863" i="15"/>
  <c r="C25863" i="15"/>
  <c r="B25889" i="15"/>
  <c r="C25889" i="15"/>
  <c r="B25915" i="15"/>
  <c r="C25915" i="15"/>
  <c r="B25941" i="15"/>
  <c r="C25941" i="15"/>
  <c r="B25967" i="15"/>
  <c r="C25967" i="15"/>
  <c r="B25993" i="15"/>
  <c r="C25993" i="15"/>
  <c r="B26019" i="15"/>
  <c r="C26019" i="15"/>
  <c r="B26045" i="15"/>
  <c r="C26045" i="15"/>
  <c r="B26071" i="15"/>
  <c r="C26071" i="15"/>
  <c r="B26097" i="15"/>
  <c r="C26097" i="15"/>
  <c r="B26123" i="15"/>
  <c r="C26123" i="15"/>
  <c r="B26149" i="15"/>
  <c r="C26149" i="15"/>
  <c r="B26175" i="15"/>
  <c r="C26175" i="15"/>
  <c r="B26201" i="15"/>
  <c r="C26201" i="15"/>
  <c r="B26227" i="15"/>
  <c r="C26227" i="15"/>
  <c r="B26253" i="15"/>
  <c r="C26253" i="15"/>
  <c r="B26279" i="15"/>
  <c r="C26279" i="15"/>
  <c r="B26305" i="15"/>
  <c r="C26305" i="15"/>
  <c r="B26331" i="15"/>
  <c r="C26331" i="15"/>
  <c r="B26357" i="15"/>
  <c r="C26357" i="15"/>
  <c r="B26383" i="15"/>
  <c r="C26383" i="15"/>
  <c r="B26409" i="15"/>
  <c r="C26409" i="15"/>
  <c r="B26435" i="15"/>
  <c r="C26435" i="15"/>
  <c r="B26461" i="15"/>
  <c r="C26461" i="15"/>
  <c r="B26487" i="15"/>
  <c r="C26487" i="15"/>
  <c r="B26513" i="15"/>
  <c r="C26513" i="15"/>
  <c r="B26539" i="15"/>
  <c r="C26539" i="15"/>
  <c r="B26565" i="15"/>
  <c r="C26565" i="15"/>
  <c r="B26591" i="15"/>
  <c r="C26591" i="15"/>
  <c r="B26617" i="15"/>
  <c r="C26617" i="15"/>
  <c r="B26643" i="15"/>
  <c r="C26643" i="15"/>
  <c r="B26669" i="15"/>
  <c r="C26669" i="15"/>
  <c r="B26695" i="15"/>
  <c r="C26695" i="15"/>
  <c r="B26721" i="15"/>
  <c r="C26721" i="15"/>
  <c r="B26747" i="15"/>
  <c r="C26747" i="15"/>
  <c r="B26773" i="15"/>
  <c r="C26773" i="15"/>
  <c r="B26799" i="15"/>
  <c r="C26799" i="15"/>
  <c r="B26825" i="15"/>
  <c r="C26825" i="15"/>
  <c r="B26851" i="15"/>
  <c r="C26851" i="15"/>
  <c r="B26877" i="15"/>
  <c r="C26877" i="15"/>
  <c r="B26903" i="15"/>
  <c r="C26903" i="15"/>
  <c r="B26929" i="15"/>
  <c r="C26929" i="15"/>
  <c r="B26955" i="15"/>
  <c r="C26955" i="15"/>
  <c r="B26981" i="15"/>
  <c r="C26981" i="15"/>
  <c r="B27007" i="15"/>
  <c r="C27007" i="15"/>
  <c r="B27033" i="15"/>
  <c r="C27033" i="15"/>
  <c r="B27059" i="15"/>
  <c r="C27059" i="15"/>
  <c r="B27085" i="15"/>
  <c r="C27085" i="15"/>
  <c r="B27111" i="15"/>
  <c r="C27111" i="15"/>
  <c r="B27137" i="15"/>
  <c r="C27137" i="15"/>
  <c r="B27163" i="15"/>
  <c r="C27163" i="15"/>
  <c r="B27189" i="15"/>
  <c r="C27189" i="15"/>
  <c r="B27215" i="15"/>
  <c r="C27215" i="15"/>
  <c r="B27241" i="15"/>
  <c r="C27241" i="15"/>
  <c r="B27267" i="15"/>
  <c r="C27267" i="15"/>
  <c r="B27293" i="15"/>
  <c r="C27293" i="15"/>
  <c r="B27319" i="15"/>
  <c r="C27319" i="15"/>
  <c r="B27345" i="15"/>
  <c r="C27345" i="15"/>
  <c r="B27371" i="15"/>
  <c r="C27371" i="15"/>
  <c r="B27397" i="15"/>
  <c r="C27397" i="15"/>
  <c r="B27423" i="15"/>
  <c r="C27423" i="15"/>
  <c r="B27449" i="15"/>
  <c r="C27449" i="15"/>
  <c r="B27475" i="15"/>
  <c r="C27475" i="15"/>
  <c r="B27501" i="15"/>
  <c r="C27501" i="15"/>
  <c r="B27527" i="15"/>
  <c r="C27527" i="15"/>
  <c r="B27553" i="15"/>
  <c r="C27553" i="15"/>
  <c r="B27579" i="15"/>
  <c r="C27579" i="15"/>
  <c r="B27605" i="15"/>
  <c r="C27605" i="15"/>
  <c r="B27631" i="15"/>
  <c r="C27631" i="15"/>
  <c r="B27657" i="15"/>
  <c r="C27657" i="15"/>
  <c r="B27683" i="15"/>
  <c r="C27683" i="15"/>
  <c r="B27709" i="15"/>
  <c r="C27709" i="15"/>
  <c r="B27735" i="15"/>
  <c r="C27735" i="15"/>
  <c r="B27761" i="15"/>
  <c r="C27761" i="15"/>
  <c r="B27787" i="15"/>
  <c r="C27787" i="15"/>
  <c r="B27813" i="15"/>
  <c r="C27813" i="15"/>
  <c r="B27839" i="15"/>
  <c r="C27839" i="15"/>
  <c r="B27865" i="15"/>
  <c r="C27865" i="15"/>
  <c r="B27891" i="15"/>
  <c r="C27891" i="15"/>
  <c r="B20" i="15"/>
  <c r="C20" i="15"/>
  <c r="B46" i="15"/>
  <c r="C46" i="15"/>
  <c r="B72" i="15"/>
  <c r="C72" i="15"/>
  <c r="B98" i="15"/>
  <c r="C98" i="15"/>
  <c r="B124" i="15"/>
  <c r="C124" i="15"/>
  <c r="B150" i="15"/>
  <c r="C150" i="15"/>
  <c r="B176" i="15"/>
  <c r="C176" i="15"/>
  <c r="B202" i="15"/>
  <c r="C202" i="15"/>
  <c r="B228" i="15"/>
  <c r="C228" i="15"/>
  <c r="B254" i="15"/>
  <c r="C254" i="15"/>
  <c r="B280" i="15"/>
  <c r="C280" i="15"/>
  <c r="B306" i="15"/>
  <c r="C306" i="15"/>
  <c r="B332" i="15"/>
  <c r="C332" i="15"/>
  <c r="B358" i="15"/>
  <c r="C358" i="15"/>
  <c r="B384" i="15"/>
  <c r="C384" i="15"/>
  <c r="B410" i="15"/>
  <c r="C410" i="15"/>
  <c r="B436" i="15"/>
  <c r="C436" i="15"/>
  <c r="B462" i="15"/>
  <c r="C462" i="15"/>
  <c r="B488" i="15"/>
  <c r="C488" i="15"/>
  <c r="B514" i="15"/>
  <c r="C514" i="15"/>
  <c r="B540" i="15"/>
  <c r="C540" i="15"/>
  <c r="B566" i="15"/>
  <c r="C566" i="15"/>
  <c r="B592" i="15"/>
  <c r="C592" i="15"/>
  <c r="B618" i="15"/>
  <c r="C618" i="15"/>
  <c r="B644" i="15"/>
  <c r="C644" i="15"/>
  <c r="B670" i="15"/>
  <c r="C670" i="15"/>
  <c r="B696" i="15"/>
  <c r="C696" i="15"/>
  <c r="B722" i="15"/>
  <c r="C722" i="15"/>
  <c r="B748" i="15"/>
  <c r="C748" i="15"/>
  <c r="B774" i="15"/>
  <c r="C774" i="15"/>
  <c r="B800" i="15"/>
  <c r="C800" i="15"/>
  <c r="B826" i="15"/>
  <c r="C826" i="15"/>
  <c r="B852" i="15"/>
  <c r="C852" i="15"/>
  <c r="B878" i="15"/>
  <c r="C878" i="15"/>
  <c r="B904" i="15"/>
  <c r="C904" i="15"/>
  <c r="B930" i="15"/>
  <c r="C930" i="15"/>
  <c r="B956" i="15"/>
  <c r="C956" i="15"/>
  <c r="B982" i="15"/>
  <c r="C982" i="15"/>
  <c r="B1008" i="15"/>
  <c r="C1008" i="15"/>
  <c r="B1034" i="15"/>
  <c r="C1034" i="15"/>
  <c r="B1060" i="15"/>
  <c r="C1060" i="15"/>
  <c r="B1086" i="15"/>
  <c r="C1086" i="15"/>
  <c r="B1112" i="15"/>
  <c r="C1112" i="15"/>
  <c r="B1138" i="15"/>
  <c r="C1138" i="15"/>
  <c r="B1164" i="15"/>
  <c r="C1164" i="15"/>
  <c r="B1190" i="15"/>
  <c r="C1190" i="15"/>
  <c r="B1216" i="15"/>
  <c r="C1216" i="15"/>
  <c r="B1242" i="15"/>
  <c r="C1242" i="15"/>
  <c r="B1268" i="15"/>
  <c r="C1268" i="15"/>
  <c r="B1294" i="15"/>
  <c r="C1294" i="15"/>
  <c r="B1320" i="15"/>
  <c r="C1320" i="15"/>
  <c r="B1346" i="15"/>
  <c r="C1346" i="15"/>
  <c r="B1372" i="15"/>
  <c r="C1372" i="15"/>
  <c r="B1398" i="15"/>
  <c r="C1398" i="15"/>
  <c r="B1424" i="15"/>
  <c r="C1424" i="15"/>
  <c r="B1450" i="15"/>
  <c r="C1450" i="15"/>
  <c r="B1476" i="15"/>
  <c r="C1476" i="15"/>
  <c r="B1502" i="15"/>
  <c r="C1502" i="15"/>
  <c r="B1528" i="15"/>
  <c r="C1528" i="15"/>
  <c r="B1554" i="15"/>
  <c r="C1554" i="15"/>
  <c r="B1580" i="15"/>
  <c r="C1580" i="15"/>
  <c r="B1606" i="15"/>
  <c r="C1606" i="15"/>
  <c r="B1632" i="15"/>
  <c r="C1632" i="15"/>
  <c r="B1658" i="15"/>
  <c r="C1658" i="15"/>
  <c r="B1684" i="15"/>
  <c r="C1684" i="15"/>
  <c r="B1710" i="15"/>
  <c r="C1710" i="15"/>
  <c r="B1736" i="15"/>
  <c r="C1736" i="15"/>
  <c r="B1762" i="15"/>
  <c r="C1762" i="15"/>
  <c r="B1788" i="15"/>
  <c r="C1788" i="15"/>
  <c r="B1814" i="15"/>
  <c r="C1814" i="15"/>
  <c r="B1840" i="15"/>
  <c r="C1840" i="15"/>
  <c r="B1866" i="15"/>
  <c r="C1866" i="15"/>
  <c r="B1892" i="15"/>
  <c r="C1892" i="15"/>
  <c r="B1918" i="15"/>
  <c r="C1918" i="15"/>
  <c r="B1944" i="15"/>
  <c r="C1944" i="15"/>
  <c r="B1970" i="15"/>
  <c r="C1970" i="15"/>
  <c r="B1996" i="15"/>
  <c r="C1996" i="15"/>
  <c r="B2022" i="15"/>
  <c r="C2022" i="15"/>
  <c r="B2048" i="15"/>
  <c r="C2048" i="15"/>
  <c r="B2074" i="15"/>
  <c r="C2074" i="15"/>
  <c r="B2100" i="15"/>
  <c r="C2100" i="15"/>
  <c r="B2126" i="15"/>
  <c r="C2126" i="15"/>
  <c r="B2152" i="15"/>
  <c r="C2152" i="15"/>
  <c r="B2178" i="15"/>
  <c r="C2178" i="15"/>
  <c r="B2204" i="15"/>
  <c r="C2204" i="15"/>
  <c r="B2230" i="15"/>
  <c r="C2230" i="15"/>
  <c r="B2256" i="15"/>
  <c r="C2256" i="15"/>
  <c r="B2282" i="15"/>
  <c r="C2282" i="15"/>
  <c r="B2308" i="15"/>
  <c r="C2308" i="15"/>
  <c r="B2334" i="15"/>
  <c r="C2334" i="15"/>
  <c r="B2360" i="15"/>
  <c r="C2360" i="15"/>
  <c r="B2386" i="15"/>
  <c r="C2386" i="15"/>
  <c r="B2412" i="15"/>
  <c r="C2412" i="15"/>
  <c r="B2438" i="15"/>
  <c r="C2438" i="15"/>
  <c r="B2464" i="15"/>
  <c r="C2464" i="15"/>
  <c r="B2490" i="15"/>
  <c r="C2490" i="15"/>
  <c r="B2516" i="15"/>
  <c r="C2516" i="15"/>
  <c r="B2542" i="15"/>
  <c r="C2542" i="15"/>
  <c r="B2568" i="15"/>
  <c r="C2568" i="15"/>
  <c r="B2594" i="15"/>
  <c r="C2594" i="15"/>
  <c r="B2620" i="15"/>
  <c r="C2620" i="15"/>
  <c r="B2646" i="15"/>
  <c r="C2646" i="15"/>
  <c r="B2672" i="15"/>
  <c r="C2672" i="15"/>
  <c r="B2698" i="15"/>
  <c r="C2698" i="15"/>
  <c r="B2724" i="15"/>
  <c r="C2724" i="15"/>
  <c r="B2750" i="15"/>
  <c r="C2750" i="15"/>
  <c r="B2776" i="15"/>
  <c r="C2776" i="15"/>
  <c r="B2802" i="15"/>
  <c r="C2802" i="15"/>
  <c r="B2828" i="15"/>
  <c r="C2828" i="15"/>
  <c r="B2854" i="15"/>
  <c r="C2854" i="15"/>
  <c r="B2880" i="15"/>
  <c r="C2880" i="15"/>
  <c r="B2906" i="15"/>
  <c r="C2906" i="15"/>
  <c r="B2932" i="15"/>
  <c r="C2932" i="15"/>
  <c r="B2958" i="15"/>
  <c r="C2958" i="15"/>
  <c r="B2984" i="15"/>
  <c r="C2984" i="15"/>
  <c r="B3010" i="15"/>
  <c r="C3010" i="15"/>
  <c r="B3036" i="15"/>
  <c r="C3036" i="15"/>
  <c r="B3062" i="15"/>
  <c r="C3062" i="15"/>
  <c r="B3088" i="15"/>
  <c r="C3088" i="15"/>
  <c r="B3114" i="15"/>
  <c r="C3114" i="15"/>
  <c r="B3140" i="15"/>
  <c r="C3140" i="15"/>
  <c r="B3166" i="15"/>
  <c r="C3166" i="15"/>
  <c r="B3192" i="15"/>
  <c r="C3192" i="15"/>
  <c r="B3218" i="15"/>
  <c r="C3218" i="15"/>
  <c r="B3244" i="15"/>
  <c r="C3244" i="15"/>
  <c r="B3270" i="15"/>
  <c r="C3270" i="15"/>
  <c r="B3296" i="15"/>
  <c r="C3296" i="15"/>
  <c r="B3322" i="15"/>
  <c r="C3322" i="15"/>
  <c r="B3348" i="15"/>
  <c r="C3348" i="15"/>
  <c r="B3374" i="15"/>
  <c r="C3374" i="15"/>
  <c r="B3400" i="15"/>
  <c r="C3400" i="15"/>
  <c r="B3426" i="15"/>
  <c r="C3426" i="15"/>
  <c r="B3452" i="15"/>
  <c r="C3452" i="15"/>
  <c r="B3478" i="15"/>
  <c r="C3478" i="15"/>
  <c r="B3504" i="15"/>
  <c r="C3504" i="15"/>
  <c r="B3530" i="15"/>
  <c r="C3530" i="15"/>
  <c r="B3556" i="15"/>
  <c r="C3556" i="15"/>
  <c r="B3582" i="15"/>
  <c r="C3582" i="15"/>
  <c r="B3608" i="15"/>
  <c r="C3608" i="15"/>
  <c r="B3634" i="15"/>
  <c r="C3634" i="15"/>
  <c r="B3660" i="15"/>
  <c r="C3660" i="15"/>
  <c r="B3686" i="15"/>
  <c r="C3686" i="15"/>
  <c r="B3712" i="15"/>
  <c r="C3712" i="15"/>
  <c r="B3738" i="15"/>
  <c r="C3738" i="15"/>
  <c r="B3764" i="15"/>
  <c r="C3764" i="15"/>
  <c r="B3790" i="15"/>
  <c r="C3790" i="15"/>
  <c r="B3816" i="15"/>
  <c r="C3816" i="15"/>
  <c r="B3842" i="15"/>
  <c r="C3842" i="15"/>
  <c r="B3868" i="15"/>
  <c r="C3868" i="15"/>
  <c r="B3894" i="15"/>
  <c r="C3894" i="15"/>
  <c r="B3920" i="15"/>
  <c r="C3920" i="15"/>
  <c r="B3946" i="15"/>
  <c r="C3946" i="15"/>
  <c r="B3972" i="15"/>
  <c r="C3972" i="15"/>
  <c r="B3998" i="15"/>
  <c r="C3998" i="15"/>
  <c r="B4024" i="15"/>
  <c r="C4024" i="15"/>
  <c r="B4050" i="15"/>
  <c r="C4050" i="15"/>
  <c r="B4076" i="15"/>
  <c r="C4076" i="15"/>
  <c r="B4102" i="15"/>
  <c r="C4102" i="15"/>
  <c r="B4128" i="15"/>
  <c r="C4128" i="15"/>
  <c r="B4154" i="15"/>
  <c r="C4154" i="15"/>
  <c r="B4180" i="15"/>
  <c r="C4180" i="15"/>
  <c r="B4206" i="15"/>
  <c r="C4206" i="15"/>
  <c r="B4232" i="15"/>
  <c r="C4232" i="15"/>
  <c r="B4258" i="15"/>
  <c r="C4258" i="15"/>
  <c r="B4284" i="15"/>
  <c r="C4284" i="15"/>
  <c r="B4310" i="15"/>
  <c r="C4310" i="15"/>
  <c r="B4336" i="15"/>
  <c r="C4336" i="15"/>
  <c r="B4362" i="15"/>
  <c r="C4362" i="15"/>
  <c r="B4388" i="15"/>
  <c r="C4388" i="15"/>
  <c r="B4414" i="15"/>
  <c r="C4414" i="15"/>
  <c r="B4440" i="15"/>
  <c r="C4440" i="15"/>
  <c r="B4466" i="15"/>
  <c r="C4466" i="15"/>
  <c r="B4492" i="15"/>
  <c r="C4492" i="15"/>
  <c r="B4518" i="15"/>
  <c r="C4518" i="15"/>
  <c r="B4544" i="15"/>
  <c r="C4544" i="15"/>
  <c r="B4570" i="15"/>
  <c r="C4570" i="15"/>
  <c r="B4596" i="15"/>
  <c r="C4596" i="15"/>
  <c r="B4622" i="15"/>
  <c r="C4622" i="15"/>
  <c r="B4648" i="15"/>
  <c r="C4648" i="15"/>
  <c r="B4674" i="15"/>
  <c r="C4674" i="15"/>
  <c r="B4700" i="15"/>
  <c r="C4700" i="15"/>
  <c r="B4726" i="15"/>
  <c r="C4726" i="15"/>
  <c r="B4752" i="15"/>
  <c r="C4752" i="15"/>
  <c r="B4778" i="15"/>
  <c r="C4778" i="15"/>
  <c r="B4804" i="15"/>
  <c r="C4804" i="15"/>
  <c r="B4830" i="15"/>
  <c r="C4830" i="15"/>
  <c r="B4856" i="15"/>
  <c r="C4856" i="15"/>
  <c r="B4882" i="15"/>
  <c r="C4882" i="15"/>
  <c r="B4908" i="15"/>
  <c r="C4908" i="15"/>
  <c r="B4934" i="15"/>
  <c r="C4934" i="15"/>
  <c r="B4960" i="15"/>
  <c r="C4960" i="15"/>
  <c r="B4986" i="15"/>
  <c r="C4986" i="15"/>
  <c r="B5012" i="15"/>
  <c r="C5012" i="15"/>
  <c r="B5038" i="15"/>
  <c r="C5038" i="15"/>
  <c r="B5064" i="15"/>
  <c r="C5064" i="15"/>
  <c r="B5090" i="15"/>
  <c r="C5090" i="15"/>
  <c r="B5116" i="15"/>
  <c r="C5116" i="15"/>
  <c r="B5142" i="15"/>
  <c r="C5142" i="15"/>
  <c r="B5168" i="15"/>
  <c r="C5168" i="15"/>
  <c r="B5194" i="15"/>
  <c r="C5194" i="15"/>
  <c r="B5220" i="15"/>
  <c r="C5220" i="15"/>
  <c r="B5246" i="15"/>
  <c r="C5246" i="15"/>
  <c r="B5272" i="15"/>
  <c r="C5272" i="15"/>
  <c r="B5298" i="15"/>
  <c r="C5298" i="15"/>
  <c r="B5324" i="15"/>
  <c r="C5324" i="15"/>
  <c r="B5350" i="15"/>
  <c r="C5350" i="15"/>
  <c r="B5376" i="15"/>
  <c r="C5376" i="15"/>
  <c r="B5402" i="15"/>
  <c r="C5402" i="15"/>
  <c r="B5428" i="15"/>
  <c r="C5428" i="15"/>
  <c r="B5454" i="15"/>
  <c r="C5454" i="15"/>
  <c r="B5480" i="15"/>
  <c r="C5480" i="15"/>
  <c r="B5506" i="15"/>
  <c r="C5506" i="15"/>
  <c r="B5532" i="15"/>
  <c r="C5532" i="15"/>
  <c r="B5558" i="15"/>
  <c r="C5558" i="15"/>
  <c r="B5584" i="15"/>
  <c r="C5584" i="15"/>
  <c r="B5610" i="15"/>
  <c r="C5610" i="15"/>
  <c r="B5636" i="15"/>
  <c r="C5636" i="15"/>
  <c r="B5662" i="15"/>
  <c r="C5662" i="15"/>
  <c r="B5688" i="15"/>
  <c r="C5688" i="15"/>
  <c r="B5714" i="15"/>
  <c r="C5714" i="15"/>
  <c r="B5740" i="15"/>
  <c r="C5740" i="15"/>
  <c r="B5766" i="15"/>
  <c r="C5766" i="15"/>
  <c r="B5792" i="15"/>
  <c r="C5792" i="15"/>
  <c r="B5818" i="15"/>
  <c r="C5818" i="15"/>
  <c r="B5844" i="15"/>
  <c r="C5844" i="15"/>
  <c r="B5870" i="15"/>
  <c r="C5870" i="15"/>
  <c r="B5896" i="15"/>
  <c r="C5896" i="15"/>
  <c r="B5922" i="15"/>
  <c r="C5922" i="15"/>
  <c r="B5948" i="15"/>
  <c r="C5948" i="15"/>
  <c r="B5974" i="15"/>
  <c r="C5974" i="15"/>
  <c r="B6000" i="15"/>
  <c r="C6000" i="15"/>
  <c r="B6026" i="15"/>
  <c r="C6026" i="15"/>
  <c r="B6052" i="15"/>
  <c r="C6052" i="15"/>
  <c r="B6078" i="15"/>
  <c r="C6078" i="15"/>
  <c r="B6104" i="15"/>
  <c r="C6104" i="15"/>
  <c r="B6130" i="15"/>
  <c r="C6130" i="15"/>
  <c r="B6156" i="15"/>
  <c r="C6156" i="15"/>
  <c r="B6182" i="15"/>
  <c r="C6182" i="15"/>
  <c r="B6208" i="15"/>
  <c r="C6208" i="15"/>
  <c r="B6234" i="15"/>
  <c r="C6234" i="15"/>
  <c r="B6260" i="15"/>
  <c r="C6260" i="15"/>
  <c r="B6286" i="15"/>
  <c r="C6286" i="15"/>
  <c r="B6312" i="15"/>
  <c r="C6312" i="15"/>
  <c r="B6338" i="15"/>
  <c r="C6338" i="15"/>
  <c r="B6364" i="15"/>
  <c r="C6364" i="15"/>
  <c r="B6390" i="15"/>
  <c r="C6390" i="15"/>
  <c r="B6416" i="15"/>
  <c r="C6416" i="15"/>
  <c r="B6442" i="15"/>
  <c r="C6442" i="15"/>
  <c r="B6468" i="15"/>
  <c r="C6468" i="15"/>
  <c r="B6494" i="15"/>
  <c r="C6494" i="15"/>
  <c r="B6520" i="15"/>
  <c r="C6520" i="15"/>
  <c r="B6546" i="15"/>
  <c r="C6546" i="15"/>
  <c r="B6572" i="15"/>
  <c r="C6572" i="15"/>
  <c r="B6598" i="15"/>
  <c r="C6598" i="15"/>
  <c r="B6624" i="15"/>
  <c r="C6624" i="15"/>
  <c r="B6650" i="15"/>
  <c r="C6650" i="15"/>
  <c r="B6676" i="15"/>
  <c r="C6676" i="15"/>
  <c r="B6702" i="15"/>
  <c r="C6702" i="15"/>
  <c r="B6728" i="15"/>
  <c r="C6728" i="15"/>
  <c r="B6754" i="15"/>
  <c r="C6754" i="15"/>
  <c r="B6780" i="15"/>
  <c r="C6780" i="15"/>
  <c r="B6806" i="15"/>
  <c r="C6806" i="15"/>
  <c r="B6832" i="15"/>
  <c r="C6832" i="15"/>
  <c r="B6858" i="15"/>
  <c r="C6858" i="15"/>
  <c r="B6884" i="15"/>
  <c r="C6884" i="15"/>
  <c r="B6910" i="15"/>
  <c r="C6910" i="15"/>
  <c r="B6936" i="15"/>
  <c r="C6936" i="15"/>
  <c r="B6962" i="15"/>
  <c r="C6962" i="15"/>
  <c r="B6988" i="15"/>
  <c r="C6988" i="15"/>
  <c r="B7014" i="15"/>
  <c r="C7014" i="15"/>
  <c r="B7040" i="15"/>
  <c r="C7040" i="15"/>
  <c r="B7066" i="15"/>
  <c r="C7066" i="15"/>
  <c r="B7092" i="15"/>
  <c r="C7092" i="15"/>
  <c r="B7118" i="15"/>
  <c r="C7118" i="15"/>
  <c r="B7144" i="15"/>
  <c r="C7144" i="15"/>
  <c r="B7170" i="15"/>
  <c r="C7170" i="15"/>
  <c r="B7196" i="15"/>
  <c r="C7196" i="15"/>
  <c r="B7222" i="15"/>
  <c r="C7222" i="15"/>
  <c r="B7248" i="15"/>
  <c r="C7248" i="15"/>
  <c r="B7274" i="15"/>
  <c r="C7274" i="15"/>
  <c r="B7300" i="15"/>
  <c r="C7300" i="15"/>
  <c r="B7326" i="15"/>
  <c r="C7326" i="15"/>
  <c r="B7352" i="15"/>
  <c r="C7352" i="15"/>
  <c r="B7378" i="15"/>
  <c r="C7378" i="15"/>
  <c r="B7404" i="15"/>
  <c r="C7404" i="15"/>
  <c r="B7430" i="15"/>
  <c r="C7430" i="15"/>
  <c r="B7456" i="15"/>
  <c r="C7456" i="15"/>
  <c r="B7482" i="15"/>
  <c r="C7482" i="15"/>
  <c r="B7508" i="15"/>
  <c r="C7508" i="15"/>
  <c r="B7534" i="15"/>
  <c r="C7534" i="15"/>
  <c r="B7560" i="15"/>
  <c r="C7560" i="15"/>
  <c r="B7586" i="15"/>
  <c r="C7586" i="15"/>
  <c r="B7612" i="15"/>
  <c r="C7612" i="15"/>
  <c r="B7638" i="15"/>
  <c r="C7638" i="15"/>
  <c r="B7664" i="15"/>
  <c r="C7664" i="15"/>
  <c r="B7690" i="15"/>
  <c r="C7690" i="15"/>
  <c r="B7716" i="15"/>
  <c r="C7716" i="15"/>
  <c r="B7742" i="15"/>
  <c r="C7742" i="15"/>
  <c r="B7768" i="15"/>
  <c r="C7768" i="15"/>
  <c r="B7794" i="15"/>
  <c r="C7794" i="15"/>
  <c r="B7820" i="15"/>
  <c r="C7820" i="15"/>
  <c r="B7846" i="15"/>
  <c r="C7846" i="15"/>
  <c r="B7872" i="15"/>
  <c r="C7872" i="15"/>
  <c r="B7898" i="15"/>
  <c r="C7898" i="15"/>
  <c r="B7924" i="15"/>
  <c r="C7924" i="15"/>
  <c r="B7950" i="15"/>
  <c r="C7950" i="15"/>
  <c r="B7976" i="15"/>
  <c r="C7976" i="15"/>
  <c r="B8002" i="15"/>
  <c r="C8002" i="15"/>
  <c r="B8028" i="15"/>
  <c r="C8028" i="15"/>
  <c r="B8054" i="15"/>
  <c r="C8054" i="15"/>
  <c r="B8080" i="15"/>
  <c r="C8080" i="15"/>
  <c r="B8106" i="15"/>
  <c r="C8106" i="15"/>
  <c r="B8132" i="15"/>
  <c r="C8132" i="15"/>
  <c r="B8158" i="15"/>
  <c r="C8158" i="15"/>
  <c r="B8184" i="15"/>
  <c r="C8184" i="15"/>
  <c r="B8210" i="15"/>
  <c r="C8210" i="15"/>
  <c r="B8236" i="15"/>
  <c r="C8236" i="15"/>
  <c r="B8262" i="15"/>
  <c r="C8262" i="15"/>
  <c r="B8288" i="15"/>
  <c r="C8288" i="15"/>
  <c r="B8314" i="15"/>
  <c r="C8314" i="15"/>
  <c r="B8340" i="15"/>
  <c r="C8340" i="15"/>
  <c r="B8366" i="15"/>
  <c r="C8366" i="15"/>
  <c r="B8392" i="15"/>
  <c r="C8392" i="15"/>
  <c r="B8418" i="15"/>
  <c r="C8418" i="15"/>
  <c r="B8444" i="15"/>
  <c r="C8444" i="15"/>
  <c r="B8470" i="15"/>
  <c r="C8470" i="15"/>
  <c r="B8496" i="15"/>
  <c r="C8496" i="15"/>
  <c r="B8522" i="15"/>
  <c r="C8522" i="15"/>
  <c r="B8548" i="15"/>
  <c r="C8548" i="15"/>
  <c r="B8574" i="15"/>
  <c r="C8574" i="15"/>
  <c r="B8600" i="15"/>
  <c r="C8600" i="15"/>
  <c r="B8626" i="15"/>
  <c r="C8626" i="15"/>
  <c r="B8652" i="15"/>
  <c r="C8652" i="15"/>
  <c r="B8678" i="15"/>
  <c r="C8678" i="15"/>
  <c r="B8704" i="15"/>
  <c r="C8704" i="15"/>
  <c r="B8730" i="15"/>
  <c r="C8730" i="15"/>
  <c r="B8756" i="15"/>
  <c r="C8756" i="15"/>
  <c r="B8782" i="15"/>
  <c r="C8782" i="15"/>
  <c r="B8808" i="15"/>
  <c r="C8808" i="15"/>
  <c r="B8834" i="15"/>
  <c r="C8834" i="15"/>
  <c r="B8860" i="15"/>
  <c r="C8860" i="15"/>
  <c r="B8886" i="15"/>
  <c r="C8886" i="15"/>
  <c r="B8912" i="15"/>
  <c r="C8912" i="15"/>
  <c r="B8938" i="15"/>
  <c r="C8938" i="15"/>
  <c r="B8964" i="15"/>
  <c r="C8964" i="15"/>
  <c r="B8990" i="15"/>
  <c r="C8990" i="15"/>
  <c r="B9016" i="15"/>
  <c r="C9016" i="15"/>
  <c r="B9042" i="15"/>
  <c r="C9042" i="15"/>
  <c r="B9068" i="15"/>
  <c r="C9068" i="15"/>
  <c r="B9094" i="15"/>
  <c r="C9094" i="15"/>
  <c r="B9120" i="15"/>
  <c r="C9120" i="15"/>
  <c r="B9146" i="15"/>
  <c r="C9146" i="15"/>
  <c r="B9172" i="15"/>
  <c r="C9172" i="15"/>
  <c r="B9198" i="15"/>
  <c r="C9198" i="15"/>
  <c r="B9224" i="15"/>
  <c r="C9224" i="15"/>
  <c r="B9250" i="15"/>
  <c r="C9250" i="15"/>
  <c r="B9276" i="15"/>
  <c r="C9276" i="15"/>
  <c r="B9302" i="15"/>
  <c r="C9302" i="15"/>
  <c r="B9328" i="15"/>
  <c r="C9328" i="15"/>
  <c r="B9354" i="15"/>
  <c r="C9354" i="15"/>
  <c r="B9380" i="15"/>
  <c r="C9380" i="15"/>
  <c r="B9406" i="15"/>
  <c r="C9406" i="15"/>
  <c r="B9432" i="15"/>
  <c r="C9432" i="15"/>
  <c r="B9458" i="15"/>
  <c r="C9458" i="15"/>
  <c r="B9484" i="15"/>
  <c r="C9484" i="15"/>
  <c r="B9510" i="15"/>
  <c r="C9510" i="15"/>
  <c r="B9536" i="15"/>
  <c r="C9536" i="15"/>
  <c r="B9562" i="15"/>
  <c r="C9562" i="15"/>
  <c r="B9588" i="15"/>
  <c r="C9588" i="15"/>
  <c r="B9614" i="15"/>
  <c r="C9614" i="15"/>
  <c r="B9640" i="15"/>
  <c r="C9640" i="15"/>
  <c r="B9666" i="15"/>
  <c r="C9666" i="15"/>
  <c r="B9692" i="15"/>
  <c r="C9692" i="15"/>
  <c r="B9718" i="15"/>
  <c r="C9718" i="15"/>
  <c r="B9744" i="15"/>
  <c r="C9744" i="15"/>
  <c r="B9770" i="15"/>
  <c r="C9770" i="15"/>
  <c r="B9796" i="15"/>
  <c r="C9796" i="15"/>
  <c r="B9822" i="15"/>
  <c r="C9822" i="15"/>
  <c r="B9848" i="15"/>
  <c r="C9848" i="15"/>
  <c r="B9874" i="15"/>
  <c r="C9874" i="15"/>
  <c r="B9900" i="15"/>
  <c r="C9900" i="15"/>
  <c r="B9926" i="15"/>
  <c r="C9926" i="15"/>
  <c r="B9952" i="15"/>
  <c r="C9952" i="15"/>
  <c r="B9978" i="15"/>
  <c r="C9978" i="15"/>
  <c r="B10004" i="15"/>
  <c r="C10004" i="15"/>
  <c r="B10030" i="15"/>
  <c r="C10030" i="15"/>
  <c r="B10056" i="15"/>
  <c r="C10056" i="15"/>
  <c r="B10082" i="15"/>
  <c r="C10082" i="15"/>
  <c r="B10108" i="15"/>
  <c r="C10108" i="15"/>
  <c r="B10134" i="15"/>
  <c r="C10134" i="15"/>
  <c r="B10160" i="15"/>
  <c r="C10160" i="15"/>
  <c r="B10186" i="15"/>
  <c r="C10186" i="15"/>
  <c r="B10212" i="15"/>
  <c r="C10212" i="15"/>
  <c r="B10238" i="15"/>
  <c r="C10238" i="15"/>
  <c r="B10264" i="15"/>
  <c r="C10264" i="15"/>
  <c r="B10290" i="15"/>
  <c r="C10290" i="15"/>
  <c r="B10316" i="15"/>
  <c r="C10316" i="15"/>
  <c r="B10342" i="15"/>
  <c r="C10342" i="15"/>
  <c r="B10368" i="15"/>
  <c r="C10368" i="15"/>
  <c r="B10394" i="15"/>
  <c r="C10394" i="15"/>
  <c r="B10420" i="15"/>
  <c r="C10420" i="15"/>
  <c r="B10446" i="15"/>
  <c r="C10446" i="15"/>
  <c r="B10472" i="15"/>
  <c r="C10472" i="15"/>
  <c r="B10498" i="15"/>
  <c r="C10498" i="15"/>
  <c r="B10524" i="15"/>
  <c r="C10524" i="15"/>
  <c r="B10550" i="15"/>
  <c r="C10550" i="15"/>
  <c r="B10576" i="15"/>
  <c r="C10576" i="15"/>
  <c r="B10602" i="15"/>
  <c r="C10602" i="15"/>
  <c r="B10628" i="15"/>
  <c r="C10628" i="15"/>
  <c r="B10654" i="15"/>
  <c r="C10654" i="15"/>
  <c r="B10680" i="15"/>
  <c r="C10680" i="15"/>
  <c r="B10706" i="15"/>
  <c r="C10706" i="15"/>
  <c r="B10732" i="15"/>
  <c r="C10732" i="15"/>
  <c r="B10758" i="15"/>
  <c r="C10758" i="15"/>
  <c r="B10784" i="15"/>
  <c r="C10784" i="15"/>
  <c r="B10810" i="15"/>
  <c r="C10810" i="15"/>
  <c r="B10836" i="15"/>
  <c r="C10836" i="15"/>
  <c r="B10862" i="15"/>
  <c r="C10862" i="15"/>
  <c r="B10888" i="15"/>
  <c r="C10888" i="15"/>
  <c r="B10914" i="15"/>
  <c r="C10914" i="15"/>
  <c r="B10940" i="15"/>
  <c r="C10940" i="15"/>
  <c r="B10966" i="15"/>
  <c r="C10966" i="15"/>
  <c r="B10992" i="15"/>
  <c r="C10992" i="15"/>
  <c r="B11018" i="15"/>
  <c r="C11018" i="15"/>
  <c r="B11044" i="15"/>
  <c r="C11044" i="15"/>
  <c r="B11070" i="15"/>
  <c r="C11070" i="15"/>
  <c r="B11096" i="15"/>
  <c r="C11096" i="15"/>
  <c r="B11122" i="15"/>
  <c r="C11122" i="15"/>
  <c r="B11148" i="15"/>
  <c r="C11148" i="15"/>
  <c r="B11174" i="15"/>
  <c r="C11174" i="15"/>
  <c r="B11200" i="15"/>
  <c r="C11200" i="15"/>
  <c r="B11226" i="15"/>
  <c r="C11226" i="15"/>
  <c r="B11252" i="15"/>
  <c r="C11252" i="15"/>
  <c r="B11278" i="15"/>
  <c r="C11278" i="15"/>
  <c r="B11304" i="15"/>
  <c r="C11304" i="15"/>
  <c r="B11330" i="15"/>
  <c r="C11330" i="15"/>
  <c r="B11356" i="15"/>
  <c r="C11356" i="15"/>
  <c r="B11382" i="15"/>
  <c r="C11382" i="15"/>
  <c r="B11408" i="15"/>
  <c r="C11408" i="15"/>
  <c r="B11434" i="15"/>
  <c r="C11434" i="15"/>
  <c r="B11460" i="15"/>
  <c r="C11460" i="15"/>
  <c r="B11486" i="15"/>
  <c r="C11486" i="15"/>
  <c r="B11512" i="15"/>
  <c r="C11512" i="15"/>
  <c r="B11538" i="15"/>
  <c r="C11538" i="15"/>
  <c r="B11564" i="15"/>
  <c r="C11564" i="15"/>
  <c r="B11590" i="15"/>
  <c r="C11590" i="15"/>
  <c r="B11616" i="15"/>
  <c r="C11616" i="15"/>
  <c r="B11642" i="15"/>
  <c r="C11642" i="15"/>
  <c r="B11668" i="15"/>
  <c r="C11668" i="15"/>
  <c r="B11694" i="15"/>
  <c r="C11694" i="15"/>
  <c r="B11720" i="15"/>
  <c r="C11720" i="15"/>
  <c r="B11746" i="15"/>
  <c r="C11746" i="15"/>
  <c r="B11772" i="15"/>
  <c r="C11772" i="15"/>
  <c r="B11798" i="15"/>
  <c r="C11798" i="15"/>
  <c r="B11824" i="15"/>
  <c r="C11824" i="15"/>
  <c r="B11850" i="15"/>
  <c r="C11850" i="15"/>
  <c r="B11876" i="15"/>
  <c r="C11876" i="15"/>
  <c r="B11902" i="15"/>
  <c r="C11902" i="15"/>
  <c r="B11928" i="15"/>
  <c r="C11928" i="15"/>
  <c r="B11954" i="15"/>
  <c r="C11954" i="15"/>
  <c r="B11980" i="15"/>
  <c r="C11980" i="15"/>
  <c r="B12006" i="15"/>
  <c r="C12006" i="15"/>
  <c r="B12032" i="15"/>
  <c r="C12032" i="15"/>
  <c r="B12058" i="15"/>
  <c r="C12058" i="15"/>
  <c r="B12084" i="15"/>
  <c r="C12084" i="15"/>
  <c r="B12110" i="15"/>
  <c r="C12110" i="15"/>
  <c r="B12136" i="15"/>
  <c r="C12136" i="15"/>
  <c r="B12162" i="15"/>
  <c r="C12162" i="15"/>
  <c r="B12188" i="15"/>
  <c r="C12188" i="15"/>
  <c r="B12214" i="15"/>
  <c r="C12214" i="15"/>
  <c r="B12240" i="15"/>
  <c r="C12240" i="15"/>
  <c r="B12266" i="15"/>
  <c r="C12266" i="15"/>
  <c r="B12292" i="15"/>
  <c r="C12292" i="15"/>
  <c r="B12318" i="15"/>
  <c r="C12318" i="15"/>
  <c r="B12344" i="15"/>
  <c r="C12344" i="15"/>
  <c r="B12370" i="15"/>
  <c r="C12370" i="15"/>
  <c r="B12396" i="15"/>
  <c r="C12396" i="15"/>
  <c r="B12422" i="15"/>
  <c r="C12422" i="15"/>
  <c r="B12448" i="15"/>
  <c r="C12448" i="15"/>
  <c r="B12474" i="15"/>
  <c r="C12474" i="15"/>
  <c r="B12500" i="15"/>
  <c r="C12500" i="15"/>
  <c r="B12526" i="15"/>
  <c r="C12526" i="15"/>
  <c r="B12552" i="15"/>
  <c r="C12552" i="15"/>
  <c r="B12578" i="15"/>
  <c r="C12578" i="15"/>
  <c r="B12604" i="15"/>
  <c r="C12604" i="15"/>
  <c r="B12630" i="15"/>
  <c r="C12630" i="15"/>
  <c r="B12656" i="15"/>
  <c r="C12656" i="15"/>
  <c r="B12682" i="15"/>
  <c r="C12682" i="15"/>
  <c r="B12708" i="15"/>
  <c r="C12708" i="15"/>
  <c r="B12734" i="15"/>
  <c r="C12734" i="15"/>
  <c r="B12760" i="15"/>
  <c r="C12760" i="15"/>
  <c r="B12786" i="15"/>
  <c r="C12786" i="15"/>
  <c r="B12812" i="15"/>
  <c r="C12812" i="15"/>
  <c r="B12838" i="15"/>
  <c r="C12838" i="15"/>
  <c r="B12864" i="15"/>
  <c r="C12864" i="15"/>
  <c r="B12890" i="15"/>
  <c r="C12890" i="15"/>
  <c r="B12916" i="15"/>
  <c r="C12916" i="15"/>
  <c r="B12942" i="15"/>
  <c r="C12942" i="15"/>
  <c r="B12968" i="15"/>
  <c r="C12968" i="15"/>
  <c r="B12994" i="15"/>
  <c r="C12994" i="15"/>
  <c r="B13020" i="15"/>
  <c r="C13020" i="15"/>
  <c r="B13046" i="15"/>
  <c r="C13046" i="15"/>
  <c r="B13072" i="15"/>
  <c r="C13072" i="15"/>
  <c r="B13098" i="15"/>
  <c r="C13098" i="15"/>
  <c r="B13124" i="15"/>
  <c r="C13124" i="15"/>
  <c r="B13150" i="15"/>
  <c r="C13150" i="15"/>
  <c r="B13176" i="15"/>
  <c r="C13176" i="15"/>
  <c r="B13202" i="15"/>
  <c r="C13202" i="15"/>
  <c r="B13228" i="15"/>
  <c r="C13228" i="15"/>
  <c r="B13254" i="15"/>
  <c r="C13254" i="15"/>
  <c r="B13280" i="15"/>
  <c r="C13280" i="15"/>
  <c r="B13306" i="15"/>
  <c r="C13306" i="15"/>
  <c r="B13332" i="15"/>
  <c r="C13332" i="15"/>
  <c r="B13358" i="15"/>
  <c r="C13358" i="15"/>
  <c r="B13384" i="15"/>
  <c r="C13384" i="15"/>
  <c r="B13410" i="15"/>
  <c r="C13410" i="15"/>
  <c r="B13436" i="15"/>
  <c r="C13436" i="15"/>
  <c r="B13462" i="15"/>
  <c r="C13462" i="15"/>
  <c r="B13488" i="15"/>
  <c r="C13488" i="15"/>
  <c r="B13514" i="15"/>
  <c r="C13514" i="15"/>
  <c r="B13540" i="15"/>
  <c r="C13540" i="15"/>
  <c r="B13566" i="15"/>
  <c r="C13566" i="15"/>
  <c r="B13592" i="15"/>
  <c r="C13592" i="15"/>
  <c r="B13618" i="15"/>
  <c r="C13618" i="15"/>
  <c r="B13644" i="15"/>
  <c r="C13644" i="15"/>
  <c r="B13670" i="15"/>
  <c r="C13670" i="15"/>
  <c r="B13696" i="15"/>
  <c r="C13696" i="15"/>
  <c r="B13722" i="15"/>
  <c r="C13722" i="15"/>
  <c r="B13748" i="15"/>
  <c r="C13748" i="15"/>
  <c r="B13774" i="15"/>
  <c r="C13774" i="15"/>
  <c r="B13800" i="15"/>
  <c r="C13800" i="15"/>
  <c r="B13826" i="15"/>
  <c r="C13826" i="15"/>
  <c r="B13852" i="15"/>
  <c r="C13852" i="15"/>
  <c r="B13878" i="15"/>
  <c r="C13878" i="15"/>
  <c r="B13904" i="15"/>
  <c r="C13904" i="15"/>
  <c r="B13930" i="15"/>
  <c r="C13930" i="15"/>
  <c r="B13956" i="15"/>
  <c r="C13956" i="15"/>
  <c r="B13982" i="15"/>
  <c r="C13982" i="15"/>
  <c r="B14008" i="15"/>
  <c r="C14008" i="15"/>
  <c r="B14034" i="15"/>
  <c r="C14034" i="15"/>
  <c r="B14060" i="15"/>
  <c r="C14060" i="15"/>
  <c r="B14086" i="15"/>
  <c r="C14086" i="15"/>
  <c r="B14112" i="15"/>
  <c r="C14112" i="15"/>
  <c r="B14138" i="15"/>
  <c r="C14138" i="15"/>
  <c r="B14164" i="15"/>
  <c r="C14164" i="15"/>
  <c r="B14190" i="15"/>
  <c r="C14190" i="15"/>
  <c r="B14216" i="15"/>
  <c r="C14216" i="15"/>
  <c r="B14242" i="15"/>
  <c r="C14242" i="15"/>
  <c r="B14268" i="15"/>
  <c r="C14268" i="15"/>
  <c r="B14294" i="15"/>
  <c r="C14294" i="15"/>
  <c r="B14320" i="15"/>
  <c r="C14320" i="15"/>
  <c r="B14346" i="15"/>
  <c r="C14346" i="15"/>
  <c r="B14372" i="15"/>
  <c r="C14372" i="15"/>
  <c r="B14398" i="15"/>
  <c r="C14398" i="15"/>
  <c r="B14424" i="15"/>
  <c r="C14424" i="15"/>
  <c r="B14450" i="15"/>
  <c r="C14450" i="15"/>
  <c r="B14476" i="15"/>
  <c r="C14476" i="15"/>
  <c r="B14502" i="15"/>
  <c r="C14502" i="15"/>
  <c r="B14528" i="15"/>
  <c r="C14528" i="15"/>
  <c r="B14554" i="15"/>
  <c r="C14554" i="15"/>
  <c r="B14580" i="15"/>
  <c r="C14580" i="15"/>
  <c r="B14606" i="15"/>
  <c r="C14606" i="15"/>
  <c r="B14632" i="15"/>
  <c r="C14632" i="15"/>
  <c r="B14658" i="15"/>
  <c r="C14658" i="15"/>
  <c r="B14684" i="15"/>
  <c r="C14684" i="15"/>
  <c r="B14710" i="15"/>
  <c r="C14710" i="15"/>
  <c r="B14736" i="15"/>
  <c r="C14736" i="15"/>
  <c r="B14762" i="15"/>
  <c r="C14762" i="15"/>
  <c r="B14788" i="15"/>
  <c r="C14788" i="15"/>
  <c r="B14814" i="15"/>
  <c r="C14814" i="15"/>
  <c r="B14840" i="15"/>
  <c r="C14840" i="15"/>
  <c r="B14866" i="15"/>
  <c r="C14866" i="15"/>
  <c r="B14892" i="15"/>
  <c r="C14892" i="15"/>
  <c r="B14918" i="15"/>
  <c r="C14918" i="15"/>
  <c r="B14944" i="15"/>
  <c r="C14944" i="15"/>
  <c r="B14970" i="15"/>
  <c r="C14970" i="15"/>
  <c r="B14996" i="15"/>
  <c r="C14996" i="15"/>
  <c r="B15022" i="15"/>
  <c r="C15022" i="15"/>
  <c r="B15048" i="15"/>
  <c r="C15048" i="15"/>
  <c r="B15074" i="15"/>
  <c r="C15074" i="15"/>
  <c r="B15100" i="15"/>
  <c r="C15100" i="15"/>
  <c r="B15126" i="15"/>
  <c r="C15126" i="15"/>
  <c r="B15152" i="15"/>
  <c r="C15152" i="15"/>
  <c r="B15178" i="15"/>
  <c r="C15178" i="15"/>
  <c r="B15204" i="15"/>
  <c r="C15204" i="15"/>
  <c r="B15230" i="15"/>
  <c r="C15230" i="15"/>
  <c r="B15256" i="15"/>
  <c r="C15256" i="15"/>
  <c r="B15282" i="15"/>
  <c r="C15282" i="15"/>
  <c r="B15308" i="15"/>
  <c r="C15308" i="15"/>
  <c r="B15334" i="15"/>
  <c r="C15334" i="15"/>
  <c r="B15360" i="15"/>
  <c r="C15360" i="15"/>
  <c r="B15386" i="15"/>
  <c r="C15386" i="15"/>
  <c r="B15412" i="15"/>
  <c r="C15412" i="15"/>
  <c r="B15438" i="15"/>
  <c r="C15438" i="15"/>
  <c r="B15464" i="15"/>
  <c r="C15464" i="15"/>
  <c r="B15490" i="15"/>
  <c r="C15490" i="15"/>
  <c r="B15516" i="15"/>
  <c r="C15516" i="15"/>
  <c r="B15542" i="15"/>
  <c r="C15542" i="15"/>
  <c r="B15568" i="15"/>
  <c r="C15568" i="15"/>
  <c r="B15594" i="15"/>
  <c r="C15594" i="15"/>
  <c r="B15620" i="15"/>
  <c r="C15620" i="15"/>
  <c r="B15646" i="15"/>
  <c r="C15646" i="15"/>
  <c r="B15672" i="15"/>
  <c r="C15672" i="15"/>
  <c r="B15698" i="15"/>
  <c r="C15698" i="15"/>
  <c r="B15724" i="15"/>
  <c r="C15724" i="15"/>
  <c r="B15750" i="15"/>
  <c r="C15750" i="15"/>
  <c r="B15776" i="15"/>
  <c r="C15776" i="15"/>
  <c r="B15802" i="15"/>
  <c r="C15802" i="15"/>
  <c r="B15828" i="15"/>
  <c r="C15828" i="15"/>
  <c r="B15854" i="15"/>
  <c r="C15854" i="15"/>
  <c r="B15880" i="15"/>
  <c r="C15880" i="15"/>
  <c r="B15906" i="15"/>
  <c r="C15906" i="15"/>
  <c r="B15932" i="15"/>
  <c r="C15932" i="15"/>
  <c r="B15958" i="15"/>
  <c r="C15958" i="15"/>
  <c r="B15984" i="15"/>
  <c r="C15984" i="15"/>
  <c r="B16010" i="15"/>
  <c r="C16010" i="15"/>
  <c r="B16036" i="15"/>
  <c r="C16036" i="15"/>
  <c r="B16062" i="15"/>
  <c r="C16062" i="15"/>
  <c r="B16088" i="15"/>
  <c r="C16088" i="15"/>
  <c r="B16114" i="15"/>
  <c r="C16114" i="15"/>
  <c r="B16140" i="15"/>
  <c r="C16140" i="15"/>
  <c r="B16166" i="15"/>
  <c r="C16166" i="15"/>
  <c r="B16192" i="15"/>
  <c r="C16192" i="15"/>
  <c r="B16218" i="15"/>
  <c r="C16218" i="15"/>
  <c r="B16244" i="15"/>
  <c r="C16244" i="15"/>
  <c r="B16270" i="15"/>
  <c r="C16270" i="15"/>
  <c r="B16296" i="15"/>
  <c r="C16296" i="15"/>
  <c r="B16322" i="15"/>
  <c r="C16322" i="15"/>
  <c r="B16348" i="15"/>
  <c r="C16348" i="15"/>
  <c r="B16374" i="15"/>
  <c r="C16374" i="15"/>
  <c r="B16400" i="15"/>
  <c r="C16400" i="15"/>
  <c r="B16426" i="15"/>
  <c r="C16426" i="15"/>
  <c r="B16452" i="15"/>
  <c r="C16452" i="15"/>
  <c r="B16478" i="15"/>
  <c r="C16478" i="15"/>
  <c r="B16504" i="15"/>
  <c r="C16504" i="15"/>
  <c r="B16530" i="15"/>
  <c r="C16530" i="15"/>
  <c r="B16556" i="15"/>
  <c r="C16556" i="15"/>
  <c r="B16582" i="15"/>
  <c r="C16582" i="15"/>
  <c r="B16608" i="15"/>
  <c r="C16608" i="15"/>
  <c r="B16634" i="15"/>
  <c r="C16634" i="15"/>
  <c r="B16660" i="15"/>
  <c r="C16660" i="15"/>
  <c r="B16686" i="15"/>
  <c r="C16686" i="15"/>
  <c r="B16712" i="15"/>
  <c r="C16712" i="15"/>
  <c r="B16738" i="15"/>
  <c r="C16738" i="15"/>
  <c r="B16764" i="15"/>
  <c r="C16764" i="15"/>
  <c r="B16790" i="15"/>
  <c r="C16790" i="15"/>
  <c r="B16816" i="15"/>
  <c r="C16816" i="15"/>
  <c r="B16842" i="15"/>
  <c r="C16842" i="15"/>
  <c r="B16868" i="15"/>
  <c r="C16868" i="15"/>
  <c r="B16894" i="15"/>
  <c r="C16894" i="15"/>
  <c r="B16920" i="15"/>
  <c r="C16920" i="15"/>
  <c r="B16946" i="15"/>
  <c r="C16946" i="15"/>
  <c r="B16972" i="15"/>
  <c r="C16972" i="15"/>
  <c r="B16998" i="15"/>
  <c r="C16998" i="15"/>
  <c r="B17024" i="15"/>
  <c r="C17024" i="15"/>
  <c r="B17050" i="15"/>
  <c r="C17050" i="15"/>
  <c r="B17076" i="15"/>
  <c r="C17076" i="15"/>
  <c r="B17102" i="15"/>
  <c r="C17102" i="15"/>
  <c r="B17128" i="15"/>
  <c r="C17128" i="15"/>
  <c r="B17154" i="15"/>
  <c r="C17154" i="15"/>
  <c r="B17180" i="15"/>
  <c r="C17180" i="15"/>
  <c r="B17206" i="15"/>
  <c r="C17206" i="15"/>
  <c r="B17232" i="15"/>
  <c r="C17232" i="15"/>
  <c r="B17258" i="15"/>
  <c r="C17258" i="15"/>
  <c r="B17284" i="15"/>
  <c r="C17284" i="15"/>
  <c r="B17310" i="15"/>
  <c r="C17310" i="15"/>
  <c r="B17336" i="15"/>
  <c r="C17336" i="15"/>
  <c r="B17362" i="15"/>
  <c r="C17362" i="15"/>
  <c r="B17388" i="15"/>
  <c r="C17388" i="15"/>
  <c r="B17414" i="15"/>
  <c r="C17414" i="15"/>
  <c r="B17440" i="15"/>
  <c r="C17440" i="15"/>
  <c r="B17466" i="15"/>
  <c r="C17466" i="15"/>
  <c r="B17492" i="15"/>
  <c r="C17492" i="15"/>
  <c r="B17518" i="15"/>
  <c r="C17518" i="15"/>
  <c r="B17544" i="15"/>
  <c r="C17544" i="15"/>
  <c r="B17570" i="15"/>
  <c r="C17570" i="15"/>
  <c r="B17596" i="15"/>
  <c r="C17596" i="15"/>
  <c r="B17622" i="15"/>
  <c r="C17622" i="15"/>
  <c r="B17648" i="15"/>
  <c r="C17648" i="15"/>
  <c r="B17674" i="15"/>
  <c r="C17674" i="15"/>
  <c r="B17700" i="15"/>
  <c r="C17700" i="15"/>
  <c r="B17726" i="15"/>
  <c r="C17726" i="15"/>
  <c r="B17752" i="15"/>
  <c r="C17752" i="15"/>
  <c r="B17778" i="15"/>
  <c r="C17778" i="15"/>
  <c r="B17804" i="15"/>
  <c r="C17804" i="15"/>
  <c r="B17830" i="15"/>
  <c r="C17830" i="15"/>
  <c r="B17856" i="15"/>
  <c r="C17856" i="15"/>
  <c r="B17882" i="15"/>
  <c r="C17882" i="15"/>
  <c r="B17908" i="15"/>
  <c r="C17908" i="15"/>
  <c r="B17934" i="15"/>
  <c r="C17934" i="15"/>
  <c r="B17960" i="15"/>
  <c r="C17960" i="15"/>
  <c r="B17986" i="15"/>
  <c r="C17986" i="15"/>
  <c r="B18012" i="15"/>
  <c r="C18012" i="15"/>
  <c r="B18038" i="15"/>
  <c r="C18038" i="15"/>
  <c r="B18064" i="15"/>
  <c r="C18064" i="15"/>
  <c r="B18090" i="15"/>
  <c r="C18090" i="15"/>
  <c r="B18116" i="15"/>
  <c r="C18116" i="15"/>
  <c r="B18142" i="15"/>
  <c r="C18142" i="15"/>
  <c r="B18168" i="15"/>
  <c r="C18168" i="15"/>
  <c r="B18194" i="15"/>
  <c r="C18194" i="15"/>
  <c r="B18220" i="15"/>
  <c r="C18220" i="15"/>
  <c r="B18246" i="15"/>
  <c r="C18246" i="15"/>
  <c r="B18272" i="15"/>
  <c r="C18272" i="15"/>
  <c r="B18298" i="15"/>
  <c r="C18298" i="15"/>
  <c r="B18324" i="15"/>
  <c r="C18324" i="15"/>
  <c r="B18350" i="15"/>
  <c r="C18350" i="15"/>
  <c r="B18376" i="15"/>
  <c r="C18376" i="15"/>
  <c r="B18402" i="15"/>
  <c r="C18402" i="15"/>
  <c r="B18428" i="15"/>
  <c r="C18428" i="15"/>
  <c r="B18454" i="15"/>
  <c r="C18454" i="15"/>
  <c r="B18480" i="15"/>
  <c r="C18480" i="15"/>
  <c r="B18506" i="15"/>
  <c r="C18506" i="15"/>
  <c r="B18532" i="15"/>
  <c r="C18532" i="15"/>
  <c r="B18558" i="15"/>
  <c r="C18558" i="15"/>
  <c r="B18584" i="15"/>
  <c r="C18584" i="15"/>
  <c r="B18610" i="15"/>
  <c r="C18610" i="15"/>
  <c r="B18636" i="15"/>
  <c r="C18636" i="15"/>
  <c r="B18662" i="15"/>
  <c r="C18662" i="15"/>
  <c r="B18688" i="15"/>
  <c r="C18688" i="15"/>
  <c r="B18714" i="15"/>
  <c r="C18714" i="15"/>
  <c r="B18740" i="15"/>
  <c r="C18740" i="15"/>
  <c r="B18766" i="15"/>
  <c r="C18766" i="15"/>
  <c r="B18792" i="15"/>
  <c r="C18792" i="15"/>
  <c r="B18818" i="15"/>
  <c r="C18818" i="15"/>
  <c r="B18844" i="15"/>
  <c r="C18844" i="15"/>
  <c r="B18870" i="15"/>
  <c r="C18870" i="15"/>
  <c r="B18896" i="15"/>
  <c r="C18896" i="15"/>
  <c r="B18922" i="15"/>
  <c r="C18922" i="15"/>
  <c r="B18948" i="15"/>
  <c r="C18948" i="15"/>
  <c r="B18974" i="15"/>
  <c r="C18974" i="15"/>
  <c r="B19000" i="15"/>
  <c r="C19000" i="15"/>
  <c r="B19026" i="15"/>
  <c r="C19026" i="15"/>
  <c r="B19052" i="15"/>
  <c r="C19052" i="15"/>
  <c r="B19078" i="15"/>
  <c r="C19078" i="15"/>
  <c r="B19104" i="15"/>
  <c r="C19104" i="15"/>
  <c r="B19130" i="15"/>
  <c r="C19130" i="15"/>
  <c r="B19156" i="15"/>
  <c r="C19156" i="15"/>
  <c r="B19182" i="15"/>
  <c r="C19182" i="15"/>
  <c r="B19208" i="15"/>
  <c r="C19208" i="15"/>
  <c r="B19234" i="15"/>
  <c r="C19234" i="15"/>
  <c r="B19260" i="15"/>
  <c r="C19260" i="15"/>
  <c r="B19286" i="15"/>
  <c r="C19286" i="15"/>
  <c r="B19312" i="15"/>
  <c r="C19312" i="15"/>
  <c r="B19338" i="15"/>
  <c r="C19338" i="15"/>
  <c r="B19364" i="15"/>
  <c r="C19364" i="15"/>
  <c r="B19390" i="15"/>
  <c r="C19390" i="15"/>
  <c r="B19416" i="15"/>
  <c r="C19416" i="15"/>
  <c r="B19442" i="15"/>
  <c r="C19442" i="15"/>
  <c r="B19468" i="15"/>
  <c r="C19468" i="15"/>
  <c r="B19494" i="15"/>
  <c r="C19494" i="15"/>
  <c r="B19520" i="15"/>
  <c r="C19520" i="15"/>
  <c r="B19546" i="15"/>
  <c r="C19546" i="15"/>
  <c r="B19572" i="15"/>
  <c r="C19572" i="15"/>
  <c r="B19598" i="15"/>
  <c r="C19598" i="15"/>
  <c r="B19624" i="15"/>
  <c r="C19624" i="15"/>
  <c r="B19650" i="15"/>
  <c r="C19650" i="15"/>
  <c r="B19676" i="15"/>
  <c r="C19676" i="15"/>
  <c r="B19702" i="15"/>
  <c r="C19702" i="15"/>
  <c r="B19728" i="15"/>
  <c r="C19728" i="15"/>
  <c r="B19754" i="15"/>
  <c r="C19754" i="15"/>
  <c r="B19780" i="15"/>
  <c r="C19780" i="15"/>
  <c r="B19806" i="15"/>
  <c r="C19806" i="15"/>
  <c r="B19832" i="15"/>
  <c r="C19832" i="15"/>
  <c r="B19858" i="15"/>
  <c r="C19858" i="15"/>
  <c r="B19884" i="15"/>
  <c r="C19884" i="15"/>
  <c r="B19910" i="15"/>
  <c r="C19910" i="15"/>
  <c r="B19936" i="15"/>
  <c r="C19936" i="15"/>
  <c r="B19962" i="15"/>
  <c r="C19962" i="15"/>
  <c r="B19988" i="15"/>
  <c r="C19988" i="15"/>
  <c r="B20014" i="15"/>
  <c r="C20014" i="15"/>
  <c r="B20040" i="15"/>
  <c r="C20040" i="15"/>
  <c r="B20066" i="15"/>
  <c r="C20066" i="15"/>
  <c r="B20092" i="15"/>
  <c r="C20092" i="15"/>
  <c r="B20118" i="15"/>
  <c r="C20118" i="15"/>
  <c r="B20144" i="15"/>
  <c r="C20144" i="15"/>
  <c r="B20170" i="15"/>
  <c r="C20170" i="15"/>
  <c r="B20196" i="15"/>
  <c r="C20196" i="15"/>
  <c r="B20222" i="15"/>
  <c r="C20222" i="15"/>
  <c r="B20248" i="15"/>
  <c r="C20248" i="15"/>
  <c r="B20274" i="15"/>
  <c r="C20274" i="15"/>
  <c r="B20300" i="15"/>
  <c r="C20300" i="15"/>
  <c r="B20326" i="15"/>
  <c r="C20326" i="15"/>
  <c r="B20352" i="15"/>
  <c r="C20352" i="15"/>
  <c r="B20378" i="15"/>
  <c r="C20378" i="15"/>
  <c r="B20404" i="15"/>
  <c r="C20404" i="15"/>
  <c r="B20430" i="15"/>
  <c r="C20430" i="15"/>
  <c r="B20456" i="15"/>
  <c r="C20456" i="15"/>
  <c r="B20482" i="15"/>
  <c r="C20482" i="15"/>
  <c r="B20508" i="15"/>
  <c r="C20508" i="15"/>
  <c r="B20534" i="15"/>
  <c r="C20534" i="15"/>
  <c r="B20560" i="15"/>
  <c r="C20560" i="15"/>
  <c r="B20586" i="15"/>
  <c r="C20586" i="15"/>
  <c r="B20612" i="15"/>
  <c r="C20612" i="15"/>
  <c r="B20638" i="15"/>
  <c r="C20638" i="15"/>
  <c r="B20664" i="15"/>
  <c r="C20664" i="15"/>
  <c r="B20690" i="15"/>
  <c r="C20690" i="15"/>
  <c r="B20716" i="15"/>
  <c r="C20716" i="15"/>
  <c r="B20742" i="15"/>
  <c r="C20742" i="15"/>
  <c r="B20768" i="15"/>
  <c r="C20768" i="15"/>
  <c r="B20794" i="15"/>
  <c r="C20794" i="15"/>
  <c r="B20820" i="15"/>
  <c r="C20820" i="15"/>
  <c r="B20846" i="15"/>
  <c r="C20846" i="15"/>
  <c r="B20872" i="15"/>
  <c r="C20872" i="15"/>
  <c r="B20898" i="15"/>
  <c r="C20898" i="15"/>
  <c r="B20924" i="15"/>
  <c r="C20924" i="15"/>
  <c r="B20950" i="15"/>
  <c r="C20950" i="15"/>
  <c r="B20976" i="15"/>
  <c r="C20976" i="15"/>
  <c r="B21002" i="15"/>
  <c r="C21002" i="15"/>
  <c r="B21028" i="15"/>
  <c r="C21028" i="15"/>
  <c r="B21054" i="15"/>
  <c r="C21054" i="15"/>
  <c r="B21080" i="15"/>
  <c r="C21080" i="15"/>
  <c r="B21106" i="15"/>
  <c r="C21106" i="15"/>
  <c r="B21132" i="15"/>
  <c r="C21132" i="15"/>
  <c r="B21158" i="15"/>
  <c r="C21158" i="15"/>
  <c r="B21184" i="15"/>
  <c r="C21184" i="15"/>
  <c r="B21210" i="15"/>
  <c r="C21210" i="15"/>
  <c r="B21236" i="15"/>
  <c r="C21236" i="15"/>
  <c r="B21262" i="15"/>
  <c r="C21262" i="15"/>
  <c r="B21288" i="15"/>
  <c r="C21288" i="15"/>
  <c r="B21314" i="15"/>
  <c r="C21314" i="15"/>
  <c r="B21340" i="15"/>
  <c r="C21340" i="15"/>
  <c r="B21366" i="15"/>
  <c r="C21366" i="15"/>
  <c r="B21392" i="15"/>
  <c r="C21392" i="15"/>
  <c r="B21418" i="15"/>
  <c r="C21418" i="15"/>
  <c r="B21444" i="15"/>
  <c r="C21444" i="15"/>
  <c r="B21470" i="15"/>
  <c r="C21470" i="15"/>
  <c r="B21496" i="15"/>
  <c r="C21496" i="15"/>
  <c r="B21522" i="15"/>
  <c r="C21522" i="15"/>
  <c r="B21548" i="15"/>
  <c r="C21548" i="15"/>
  <c r="B21574" i="15"/>
  <c r="C21574" i="15"/>
  <c r="B21600" i="15"/>
  <c r="C21600" i="15"/>
  <c r="B21626" i="15"/>
  <c r="C21626" i="15"/>
  <c r="B21652" i="15"/>
  <c r="C21652" i="15"/>
  <c r="B21678" i="15"/>
  <c r="C21678" i="15"/>
  <c r="B21704" i="15"/>
  <c r="C21704" i="15"/>
  <c r="B21730" i="15"/>
  <c r="C21730" i="15"/>
  <c r="B21756" i="15"/>
  <c r="C21756" i="15"/>
  <c r="B21782" i="15"/>
  <c r="C21782" i="15"/>
  <c r="B21808" i="15"/>
  <c r="C21808" i="15"/>
  <c r="B21834" i="15"/>
  <c r="C21834" i="15"/>
  <c r="B21860" i="15"/>
  <c r="C21860" i="15"/>
  <c r="B21886" i="15"/>
  <c r="C21886" i="15"/>
  <c r="B21912" i="15"/>
  <c r="C21912" i="15"/>
  <c r="B21938" i="15"/>
  <c r="C21938" i="15"/>
  <c r="B21964" i="15"/>
  <c r="C21964" i="15"/>
  <c r="B21990" i="15"/>
  <c r="C21990" i="15"/>
  <c r="B22016" i="15"/>
  <c r="C22016" i="15"/>
  <c r="B22042" i="15"/>
  <c r="C22042" i="15"/>
  <c r="B22068" i="15"/>
  <c r="C22068" i="15"/>
  <c r="B22094" i="15"/>
  <c r="C22094" i="15"/>
  <c r="B22120" i="15"/>
  <c r="C22120" i="15"/>
  <c r="B22146" i="15"/>
  <c r="C22146" i="15"/>
  <c r="B22172" i="15"/>
  <c r="C22172" i="15"/>
  <c r="B22198" i="15"/>
  <c r="C22198" i="15"/>
  <c r="B22224" i="15"/>
  <c r="C22224" i="15"/>
  <c r="B22250" i="15"/>
  <c r="C22250" i="15"/>
  <c r="B22276" i="15"/>
  <c r="C22276" i="15"/>
  <c r="B22302" i="15"/>
  <c r="C22302" i="15"/>
  <c r="B22328" i="15"/>
  <c r="C22328" i="15"/>
  <c r="B22354" i="15"/>
  <c r="C22354" i="15"/>
  <c r="B22380" i="15"/>
  <c r="C22380" i="15"/>
  <c r="B22406" i="15"/>
  <c r="C22406" i="15"/>
  <c r="B22432" i="15"/>
  <c r="C22432" i="15"/>
  <c r="B22458" i="15"/>
  <c r="C22458" i="15"/>
  <c r="B22484" i="15"/>
  <c r="C22484" i="15"/>
  <c r="B22510" i="15"/>
  <c r="C22510" i="15"/>
  <c r="B22536" i="15"/>
  <c r="C22536" i="15"/>
  <c r="B22562" i="15"/>
  <c r="C22562" i="15"/>
  <c r="B22588" i="15"/>
  <c r="C22588" i="15"/>
  <c r="B22614" i="15"/>
  <c r="C22614" i="15"/>
  <c r="B22640" i="15"/>
  <c r="C22640" i="15"/>
  <c r="B22666" i="15"/>
  <c r="C22666" i="15"/>
  <c r="B22692" i="15"/>
  <c r="C22692" i="15"/>
  <c r="B22718" i="15"/>
  <c r="C22718" i="15"/>
  <c r="B22744" i="15"/>
  <c r="C22744" i="15"/>
  <c r="B22770" i="15"/>
  <c r="C22770" i="15"/>
  <c r="B22796" i="15"/>
  <c r="C22796" i="15"/>
  <c r="B22822" i="15"/>
  <c r="C22822" i="15"/>
  <c r="B22848" i="15"/>
  <c r="C22848" i="15"/>
  <c r="B22874" i="15"/>
  <c r="C22874" i="15"/>
  <c r="B22900" i="15"/>
  <c r="C22900" i="15"/>
  <c r="B22926" i="15"/>
  <c r="C22926" i="15"/>
  <c r="B22952" i="15"/>
  <c r="C22952" i="15"/>
  <c r="B22978" i="15"/>
  <c r="C22978" i="15"/>
  <c r="B23004" i="15"/>
  <c r="C23004" i="15"/>
  <c r="B23030" i="15"/>
  <c r="C23030" i="15"/>
  <c r="B23056" i="15"/>
  <c r="C23056" i="15"/>
  <c r="B23082" i="15"/>
  <c r="C23082" i="15"/>
  <c r="B23108" i="15"/>
  <c r="C23108" i="15"/>
  <c r="B23134" i="15"/>
  <c r="C23134" i="15"/>
  <c r="B23160" i="15"/>
  <c r="C23160" i="15"/>
  <c r="B23186" i="15"/>
  <c r="C23186" i="15"/>
  <c r="B23212" i="15"/>
  <c r="C23212" i="15"/>
  <c r="B23238" i="15"/>
  <c r="C23238" i="15"/>
  <c r="B23264" i="15"/>
  <c r="C23264" i="15"/>
  <c r="B23290" i="15"/>
  <c r="C23290" i="15"/>
  <c r="B23316" i="15"/>
  <c r="C23316" i="15"/>
  <c r="B23342" i="15"/>
  <c r="C23342" i="15"/>
  <c r="B23368" i="15"/>
  <c r="C23368" i="15"/>
  <c r="B23394" i="15"/>
  <c r="C23394" i="15"/>
  <c r="B23420" i="15"/>
  <c r="C23420" i="15"/>
  <c r="B23446" i="15"/>
  <c r="C23446" i="15"/>
  <c r="B23472" i="15"/>
  <c r="C23472" i="15"/>
  <c r="B23498" i="15"/>
  <c r="C23498" i="15"/>
  <c r="B23524" i="15"/>
  <c r="C23524" i="15"/>
  <c r="B23550" i="15"/>
  <c r="C23550" i="15"/>
  <c r="B23576" i="15"/>
  <c r="C23576" i="15"/>
  <c r="B23602" i="15"/>
  <c r="C23602" i="15"/>
  <c r="B23628" i="15"/>
  <c r="C23628" i="15"/>
  <c r="B23654" i="15"/>
  <c r="C23654" i="15"/>
  <c r="B23680" i="15"/>
  <c r="C23680" i="15"/>
  <c r="B23706" i="15"/>
  <c r="C23706" i="15"/>
  <c r="B23732" i="15"/>
  <c r="C23732" i="15"/>
  <c r="B23758" i="15"/>
  <c r="C23758" i="15"/>
  <c r="B23784" i="15"/>
  <c r="C23784" i="15"/>
  <c r="B23810" i="15"/>
  <c r="C23810" i="15"/>
  <c r="B23836" i="15"/>
  <c r="C23836" i="15"/>
  <c r="B23862" i="15"/>
  <c r="C23862" i="15"/>
  <c r="B23888" i="15"/>
  <c r="C23888" i="15"/>
  <c r="B23914" i="15"/>
  <c r="C23914" i="15"/>
  <c r="B23940" i="15"/>
  <c r="C23940" i="15"/>
  <c r="B23966" i="15"/>
  <c r="C23966" i="15"/>
  <c r="B23992" i="15"/>
  <c r="C23992" i="15"/>
  <c r="B24018" i="15"/>
  <c r="C24018" i="15"/>
  <c r="B24044" i="15"/>
  <c r="C24044" i="15"/>
  <c r="B24070" i="15"/>
  <c r="C24070" i="15"/>
  <c r="B24096" i="15"/>
  <c r="C24096" i="15"/>
  <c r="B24122" i="15"/>
  <c r="C24122" i="15"/>
  <c r="B24148" i="15"/>
  <c r="C24148" i="15"/>
  <c r="B24174" i="15"/>
  <c r="C24174" i="15"/>
  <c r="B24200" i="15"/>
  <c r="C24200" i="15"/>
  <c r="B24226" i="15"/>
  <c r="C24226" i="15"/>
  <c r="B24252" i="15"/>
  <c r="C24252" i="15"/>
  <c r="B24278" i="15"/>
  <c r="C24278" i="15"/>
  <c r="B24304" i="15"/>
  <c r="C24304" i="15"/>
  <c r="B24330" i="15"/>
  <c r="C24330" i="15"/>
  <c r="B24356" i="15"/>
  <c r="C24356" i="15"/>
  <c r="B24382" i="15"/>
  <c r="C24382" i="15"/>
  <c r="B24408" i="15"/>
  <c r="C24408" i="15"/>
  <c r="B24434" i="15"/>
  <c r="C24434" i="15"/>
  <c r="B24460" i="15"/>
  <c r="C24460" i="15"/>
  <c r="B24486" i="15"/>
  <c r="C24486" i="15"/>
  <c r="B24512" i="15"/>
  <c r="C24512" i="15"/>
  <c r="B24538" i="15"/>
  <c r="C24538" i="15"/>
  <c r="B24564" i="15"/>
  <c r="C24564" i="15"/>
  <c r="B24590" i="15"/>
  <c r="C24590" i="15"/>
  <c r="B24616" i="15"/>
  <c r="C24616" i="15"/>
  <c r="B24642" i="15"/>
  <c r="C24642" i="15"/>
  <c r="B24668" i="15"/>
  <c r="C24668" i="15"/>
  <c r="B24694" i="15"/>
  <c r="C24694" i="15"/>
  <c r="B24720" i="15"/>
  <c r="C24720" i="15"/>
  <c r="B24746" i="15"/>
  <c r="C24746" i="15"/>
  <c r="B24772" i="15"/>
  <c r="C24772" i="15"/>
  <c r="B24798" i="15"/>
  <c r="C24798" i="15"/>
  <c r="B24824" i="15"/>
  <c r="C24824" i="15"/>
  <c r="B24850" i="15"/>
  <c r="C24850" i="15"/>
  <c r="B24876" i="15"/>
  <c r="C24876" i="15"/>
  <c r="B24902" i="15"/>
  <c r="C24902" i="15"/>
  <c r="B24928" i="15"/>
  <c r="C24928" i="15"/>
  <c r="B24954" i="15"/>
  <c r="C24954" i="15"/>
  <c r="B24980" i="15"/>
  <c r="C24980" i="15"/>
  <c r="B25006" i="15"/>
  <c r="C25006" i="15"/>
  <c r="B25032" i="15"/>
  <c r="C25032" i="15"/>
  <c r="B25058" i="15"/>
  <c r="C25058" i="15"/>
  <c r="B25084" i="15"/>
  <c r="C25084" i="15"/>
  <c r="B25110" i="15"/>
  <c r="C25110" i="15"/>
  <c r="B25136" i="15"/>
  <c r="C25136" i="15"/>
  <c r="B25162" i="15"/>
  <c r="C25162" i="15"/>
  <c r="B25188" i="15"/>
  <c r="C25188" i="15"/>
  <c r="B25214" i="15"/>
  <c r="C25214" i="15"/>
  <c r="B25240" i="15"/>
  <c r="C25240" i="15"/>
  <c r="B25266" i="15"/>
  <c r="C25266" i="15"/>
  <c r="B25292" i="15"/>
  <c r="C25292" i="15"/>
  <c r="B25318" i="15"/>
  <c r="C25318" i="15"/>
  <c r="B25344" i="15"/>
  <c r="C25344" i="15"/>
  <c r="B25370" i="15"/>
  <c r="C25370" i="15"/>
  <c r="B25396" i="15"/>
  <c r="C25396" i="15"/>
  <c r="B25422" i="15"/>
  <c r="C25422" i="15"/>
  <c r="B25448" i="15"/>
  <c r="C25448" i="15"/>
  <c r="B25474" i="15"/>
  <c r="C25474" i="15"/>
  <c r="B25500" i="15"/>
  <c r="C25500" i="15"/>
  <c r="B25526" i="15"/>
  <c r="C25526" i="15"/>
  <c r="B25552" i="15"/>
  <c r="C25552" i="15"/>
  <c r="B25578" i="15"/>
  <c r="C25578" i="15"/>
  <c r="B25604" i="15"/>
  <c r="C25604" i="15"/>
  <c r="B25630" i="15"/>
  <c r="C25630" i="15"/>
  <c r="B25656" i="15"/>
  <c r="C25656" i="15"/>
  <c r="B25682" i="15"/>
  <c r="C25682" i="15"/>
  <c r="B25708" i="15"/>
  <c r="C25708" i="15"/>
  <c r="B25734" i="15"/>
  <c r="C25734" i="15"/>
  <c r="B25760" i="15"/>
  <c r="C25760" i="15"/>
  <c r="B25786" i="15"/>
  <c r="C25786" i="15"/>
  <c r="B25812" i="15"/>
  <c r="C25812" i="15"/>
  <c r="B25838" i="15"/>
  <c r="C25838" i="15"/>
  <c r="B25864" i="15"/>
  <c r="C25864" i="15"/>
  <c r="B25890" i="15"/>
  <c r="C25890" i="15"/>
  <c r="B25916" i="15"/>
  <c r="C25916" i="15"/>
  <c r="B25942" i="15"/>
  <c r="C25942" i="15"/>
  <c r="B25968" i="15"/>
  <c r="C25968" i="15"/>
  <c r="B25994" i="15"/>
  <c r="C25994" i="15"/>
  <c r="B26020" i="15"/>
  <c r="C26020" i="15"/>
  <c r="B26046" i="15"/>
  <c r="C26046" i="15"/>
  <c r="B26072" i="15"/>
  <c r="C26072" i="15"/>
  <c r="B26098" i="15"/>
  <c r="C26098" i="15"/>
  <c r="B26124" i="15"/>
  <c r="C26124" i="15"/>
  <c r="B26150" i="15"/>
  <c r="C26150" i="15"/>
  <c r="B26176" i="15"/>
  <c r="C26176" i="15"/>
  <c r="B26202" i="15"/>
  <c r="C26202" i="15"/>
  <c r="B26228" i="15"/>
  <c r="C26228" i="15"/>
  <c r="B26254" i="15"/>
  <c r="C26254" i="15"/>
  <c r="B26280" i="15"/>
  <c r="C26280" i="15"/>
  <c r="B26306" i="15"/>
  <c r="C26306" i="15"/>
  <c r="B26332" i="15"/>
  <c r="C26332" i="15"/>
  <c r="B26358" i="15"/>
  <c r="C26358" i="15"/>
  <c r="B26384" i="15"/>
  <c r="C26384" i="15"/>
  <c r="B26410" i="15"/>
  <c r="C26410" i="15"/>
  <c r="B26436" i="15"/>
  <c r="C26436" i="15"/>
  <c r="B26462" i="15"/>
  <c r="C26462" i="15"/>
  <c r="B26488" i="15"/>
  <c r="C26488" i="15"/>
  <c r="B26514" i="15"/>
  <c r="C26514" i="15"/>
  <c r="B26540" i="15"/>
  <c r="C26540" i="15"/>
  <c r="B26566" i="15"/>
  <c r="C26566" i="15"/>
  <c r="B26592" i="15"/>
  <c r="C26592" i="15"/>
  <c r="B26618" i="15"/>
  <c r="C26618" i="15"/>
  <c r="B26644" i="15"/>
  <c r="C26644" i="15"/>
  <c r="B26670" i="15"/>
  <c r="C26670" i="15"/>
  <c r="B26696" i="15"/>
  <c r="C26696" i="15"/>
  <c r="B26722" i="15"/>
  <c r="C26722" i="15"/>
  <c r="B26748" i="15"/>
  <c r="C26748" i="15"/>
  <c r="B26774" i="15"/>
  <c r="C26774" i="15"/>
  <c r="B26800" i="15"/>
  <c r="C26800" i="15"/>
  <c r="B26826" i="15"/>
  <c r="C26826" i="15"/>
  <c r="B26852" i="15"/>
  <c r="C26852" i="15"/>
  <c r="B26878" i="15"/>
  <c r="C26878" i="15"/>
  <c r="B26904" i="15"/>
  <c r="C26904" i="15"/>
  <c r="B26930" i="15"/>
  <c r="C26930" i="15"/>
  <c r="B26956" i="15"/>
  <c r="C26956" i="15"/>
  <c r="B26982" i="15"/>
  <c r="C26982" i="15"/>
  <c r="B27008" i="15"/>
  <c r="C27008" i="15"/>
  <c r="B27034" i="15"/>
  <c r="C27034" i="15"/>
  <c r="B27060" i="15"/>
  <c r="C27060" i="15"/>
  <c r="B27086" i="15"/>
  <c r="C27086" i="15"/>
  <c r="B27112" i="15"/>
  <c r="C27112" i="15"/>
  <c r="B27138" i="15"/>
  <c r="C27138" i="15"/>
  <c r="B27164" i="15"/>
  <c r="C27164" i="15"/>
  <c r="B27190" i="15"/>
  <c r="C27190" i="15"/>
  <c r="B27216" i="15"/>
  <c r="C27216" i="15"/>
  <c r="B27242" i="15"/>
  <c r="C27242" i="15"/>
  <c r="B27268" i="15"/>
  <c r="C27268" i="15"/>
  <c r="B27294" i="15"/>
  <c r="C27294" i="15"/>
  <c r="B27320" i="15"/>
  <c r="C27320" i="15"/>
  <c r="B27346" i="15"/>
  <c r="C27346" i="15"/>
  <c r="B27372" i="15"/>
  <c r="C27372" i="15"/>
  <c r="B27398" i="15"/>
  <c r="C27398" i="15"/>
  <c r="B27424" i="15"/>
  <c r="C27424" i="15"/>
  <c r="B27450" i="15"/>
  <c r="C27450" i="15"/>
  <c r="B27476" i="15"/>
  <c r="C27476" i="15"/>
  <c r="B27502" i="15"/>
  <c r="C27502" i="15"/>
  <c r="B27528" i="15"/>
  <c r="C27528" i="15"/>
  <c r="B27554" i="15"/>
  <c r="C27554" i="15"/>
  <c r="B27580" i="15"/>
  <c r="C27580" i="15"/>
  <c r="B27606" i="15"/>
  <c r="C27606" i="15"/>
  <c r="B27632" i="15"/>
  <c r="C27632" i="15"/>
  <c r="B27658" i="15"/>
  <c r="C27658" i="15"/>
  <c r="B27684" i="15"/>
  <c r="C27684" i="15"/>
  <c r="B27710" i="15"/>
  <c r="C27710" i="15"/>
  <c r="B27736" i="15"/>
  <c r="C27736" i="15"/>
  <c r="B27762" i="15"/>
  <c r="C27762" i="15"/>
  <c r="B27788" i="15"/>
  <c r="C27788" i="15"/>
  <c r="B27814" i="15"/>
  <c r="C27814" i="15"/>
  <c r="B27840" i="15"/>
  <c r="C27840" i="15"/>
  <c r="B27866" i="15"/>
  <c r="C27866" i="15"/>
  <c r="B27892" i="15"/>
  <c r="C27892" i="15"/>
  <c r="B21" i="15"/>
  <c r="C21" i="15"/>
  <c r="B47" i="15"/>
  <c r="C47" i="15"/>
  <c r="B73" i="15"/>
  <c r="C73" i="15"/>
  <c r="B99" i="15"/>
  <c r="C99" i="15"/>
  <c r="B125" i="15"/>
  <c r="C125" i="15"/>
  <c r="B151" i="15"/>
  <c r="C151" i="15"/>
  <c r="B177" i="15"/>
  <c r="C177" i="15"/>
  <c r="B203" i="15"/>
  <c r="C203" i="15"/>
  <c r="B229" i="15"/>
  <c r="C229" i="15"/>
  <c r="B255" i="15"/>
  <c r="C255" i="15"/>
  <c r="B281" i="15"/>
  <c r="C281" i="15"/>
  <c r="B307" i="15"/>
  <c r="C307" i="15"/>
  <c r="B333" i="15"/>
  <c r="C333" i="15"/>
  <c r="B359" i="15"/>
  <c r="C359" i="15"/>
  <c r="B385" i="15"/>
  <c r="C385" i="15"/>
  <c r="B411" i="15"/>
  <c r="C411" i="15"/>
  <c r="B437" i="15"/>
  <c r="C437" i="15"/>
  <c r="B463" i="15"/>
  <c r="C463" i="15"/>
  <c r="B489" i="15"/>
  <c r="C489" i="15"/>
  <c r="B515" i="15"/>
  <c r="C515" i="15"/>
  <c r="B541" i="15"/>
  <c r="C541" i="15"/>
  <c r="B567" i="15"/>
  <c r="C567" i="15"/>
  <c r="B593" i="15"/>
  <c r="C593" i="15"/>
  <c r="B619" i="15"/>
  <c r="C619" i="15"/>
  <c r="B645" i="15"/>
  <c r="C645" i="15"/>
  <c r="B671" i="15"/>
  <c r="C671" i="15"/>
  <c r="B697" i="15"/>
  <c r="C697" i="15"/>
  <c r="B723" i="15"/>
  <c r="C723" i="15"/>
  <c r="B749" i="15"/>
  <c r="C749" i="15"/>
  <c r="B775" i="15"/>
  <c r="C775" i="15"/>
  <c r="B801" i="15"/>
  <c r="C801" i="15"/>
  <c r="B827" i="15"/>
  <c r="C827" i="15"/>
  <c r="B853" i="15"/>
  <c r="C853" i="15"/>
  <c r="B879" i="15"/>
  <c r="C879" i="15"/>
  <c r="B905" i="15"/>
  <c r="C905" i="15"/>
  <c r="B931" i="15"/>
  <c r="C931" i="15"/>
  <c r="B957" i="15"/>
  <c r="C957" i="15"/>
  <c r="B983" i="15"/>
  <c r="C983" i="15"/>
  <c r="B1009" i="15"/>
  <c r="C1009" i="15"/>
  <c r="B1035" i="15"/>
  <c r="C1035" i="15"/>
  <c r="B1061" i="15"/>
  <c r="C1061" i="15"/>
  <c r="B1087" i="15"/>
  <c r="C1087" i="15"/>
  <c r="B1113" i="15"/>
  <c r="C1113" i="15"/>
  <c r="B1139" i="15"/>
  <c r="C1139" i="15"/>
  <c r="B1165" i="15"/>
  <c r="C1165" i="15"/>
  <c r="B1191" i="15"/>
  <c r="C1191" i="15"/>
  <c r="B1217" i="15"/>
  <c r="C1217" i="15"/>
  <c r="B1243" i="15"/>
  <c r="C1243" i="15"/>
  <c r="B1269" i="15"/>
  <c r="C1269" i="15"/>
  <c r="B1295" i="15"/>
  <c r="C1295" i="15"/>
  <c r="B1321" i="15"/>
  <c r="C1321" i="15"/>
  <c r="B1347" i="15"/>
  <c r="C1347" i="15"/>
  <c r="B1373" i="15"/>
  <c r="C1373" i="15"/>
  <c r="B1399" i="15"/>
  <c r="C1399" i="15"/>
  <c r="B1425" i="15"/>
  <c r="C1425" i="15"/>
  <c r="B1451" i="15"/>
  <c r="C1451" i="15"/>
  <c r="B1477" i="15"/>
  <c r="C1477" i="15"/>
  <c r="B1503" i="15"/>
  <c r="C1503" i="15"/>
  <c r="B1529" i="15"/>
  <c r="C1529" i="15"/>
  <c r="B1555" i="15"/>
  <c r="C1555" i="15"/>
  <c r="B1581" i="15"/>
  <c r="C1581" i="15"/>
  <c r="B1607" i="15"/>
  <c r="C1607" i="15"/>
  <c r="B1633" i="15"/>
  <c r="C1633" i="15"/>
  <c r="B1659" i="15"/>
  <c r="C1659" i="15"/>
  <c r="B1685" i="15"/>
  <c r="C1685" i="15"/>
  <c r="B1711" i="15"/>
  <c r="C1711" i="15"/>
  <c r="B1737" i="15"/>
  <c r="C1737" i="15"/>
  <c r="B1763" i="15"/>
  <c r="C1763" i="15"/>
  <c r="B1789" i="15"/>
  <c r="C1789" i="15"/>
  <c r="B1815" i="15"/>
  <c r="C1815" i="15"/>
  <c r="B1841" i="15"/>
  <c r="C1841" i="15"/>
  <c r="B1867" i="15"/>
  <c r="C1867" i="15"/>
  <c r="B1893" i="15"/>
  <c r="C1893" i="15"/>
  <c r="B1919" i="15"/>
  <c r="C1919" i="15"/>
  <c r="B1945" i="15"/>
  <c r="C1945" i="15"/>
  <c r="B1971" i="15"/>
  <c r="C1971" i="15"/>
  <c r="B1997" i="15"/>
  <c r="C1997" i="15"/>
  <c r="B2023" i="15"/>
  <c r="C2023" i="15"/>
  <c r="B2049" i="15"/>
  <c r="C2049" i="15"/>
  <c r="B2075" i="15"/>
  <c r="C2075" i="15"/>
  <c r="B2101" i="15"/>
  <c r="C2101" i="15"/>
  <c r="B2127" i="15"/>
  <c r="C2127" i="15"/>
  <c r="B2153" i="15"/>
  <c r="C2153" i="15"/>
  <c r="B2179" i="15"/>
  <c r="C2179" i="15"/>
  <c r="B2205" i="15"/>
  <c r="C2205" i="15"/>
  <c r="B2231" i="15"/>
  <c r="C2231" i="15"/>
  <c r="B2257" i="15"/>
  <c r="C2257" i="15"/>
  <c r="B2283" i="15"/>
  <c r="C2283" i="15"/>
  <c r="B2309" i="15"/>
  <c r="C2309" i="15"/>
  <c r="B2335" i="15"/>
  <c r="C2335" i="15"/>
  <c r="B2361" i="15"/>
  <c r="C2361" i="15"/>
  <c r="B2387" i="15"/>
  <c r="C2387" i="15"/>
  <c r="B2413" i="15"/>
  <c r="C2413" i="15"/>
  <c r="B2439" i="15"/>
  <c r="C2439" i="15"/>
  <c r="B2465" i="15"/>
  <c r="C2465" i="15"/>
  <c r="B2491" i="15"/>
  <c r="C2491" i="15"/>
  <c r="B2517" i="15"/>
  <c r="C2517" i="15"/>
  <c r="B2543" i="15"/>
  <c r="C2543" i="15"/>
  <c r="B2569" i="15"/>
  <c r="C2569" i="15"/>
  <c r="B2595" i="15"/>
  <c r="C2595" i="15"/>
  <c r="B2621" i="15"/>
  <c r="C2621" i="15"/>
  <c r="B2647" i="15"/>
  <c r="C2647" i="15"/>
  <c r="B2673" i="15"/>
  <c r="C2673" i="15"/>
  <c r="B2699" i="15"/>
  <c r="C2699" i="15"/>
  <c r="B2725" i="15"/>
  <c r="C2725" i="15"/>
  <c r="B2751" i="15"/>
  <c r="C2751" i="15"/>
  <c r="B2777" i="15"/>
  <c r="C2777" i="15"/>
  <c r="B2803" i="15"/>
  <c r="C2803" i="15"/>
  <c r="B2829" i="15"/>
  <c r="C2829" i="15"/>
  <c r="B2855" i="15"/>
  <c r="C2855" i="15"/>
  <c r="B2881" i="15"/>
  <c r="C2881" i="15"/>
  <c r="B2907" i="15"/>
  <c r="C2907" i="15"/>
  <c r="B2933" i="15"/>
  <c r="C2933" i="15"/>
  <c r="B2959" i="15"/>
  <c r="C2959" i="15"/>
  <c r="B2985" i="15"/>
  <c r="C2985" i="15"/>
  <c r="B3011" i="15"/>
  <c r="C3011" i="15"/>
  <c r="B3037" i="15"/>
  <c r="C3037" i="15"/>
  <c r="B3063" i="15"/>
  <c r="C3063" i="15"/>
  <c r="B3089" i="15"/>
  <c r="C3089" i="15"/>
  <c r="B3115" i="15"/>
  <c r="C3115" i="15"/>
  <c r="B3141" i="15"/>
  <c r="C3141" i="15"/>
  <c r="B3167" i="15"/>
  <c r="C3167" i="15"/>
  <c r="B3193" i="15"/>
  <c r="C3193" i="15"/>
  <c r="B3219" i="15"/>
  <c r="C3219" i="15"/>
  <c r="B3245" i="15"/>
  <c r="C3245" i="15"/>
  <c r="B3271" i="15"/>
  <c r="C3271" i="15"/>
  <c r="B3297" i="15"/>
  <c r="C3297" i="15"/>
  <c r="B3323" i="15"/>
  <c r="C3323" i="15"/>
  <c r="B3349" i="15"/>
  <c r="C3349" i="15"/>
  <c r="B3375" i="15"/>
  <c r="C3375" i="15"/>
  <c r="B3401" i="15"/>
  <c r="C3401" i="15"/>
  <c r="B3427" i="15"/>
  <c r="C3427" i="15"/>
  <c r="B3453" i="15"/>
  <c r="C3453" i="15"/>
  <c r="B3479" i="15"/>
  <c r="C3479" i="15"/>
  <c r="B3505" i="15"/>
  <c r="C3505" i="15"/>
  <c r="B3531" i="15"/>
  <c r="C3531" i="15"/>
  <c r="B3557" i="15"/>
  <c r="C3557" i="15"/>
  <c r="B3583" i="15"/>
  <c r="C3583" i="15"/>
  <c r="B3609" i="15"/>
  <c r="C3609" i="15"/>
  <c r="B3635" i="15"/>
  <c r="C3635" i="15"/>
  <c r="B3661" i="15"/>
  <c r="C3661" i="15"/>
  <c r="B3687" i="15"/>
  <c r="C3687" i="15"/>
  <c r="B3713" i="15"/>
  <c r="C3713" i="15"/>
  <c r="B3739" i="15"/>
  <c r="C3739" i="15"/>
  <c r="B3765" i="15"/>
  <c r="C3765" i="15"/>
  <c r="B3791" i="15"/>
  <c r="C3791" i="15"/>
  <c r="B3817" i="15"/>
  <c r="C3817" i="15"/>
  <c r="B3843" i="15"/>
  <c r="C3843" i="15"/>
  <c r="B3869" i="15"/>
  <c r="C3869" i="15"/>
  <c r="B3895" i="15"/>
  <c r="C3895" i="15"/>
  <c r="B3921" i="15"/>
  <c r="C3921" i="15"/>
  <c r="B3947" i="15"/>
  <c r="C3947" i="15"/>
  <c r="B3973" i="15"/>
  <c r="C3973" i="15"/>
  <c r="B3999" i="15"/>
  <c r="C3999" i="15"/>
  <c r="B4025" i="15"/>
  <c r="C4025" i="15"/>
  <c r="B4051" i="15"/>
  <c r="C4051" i="15"/>
  <c r="B4077" i="15"/>
  <c r="C4077" i="15"/>
  <c r="B4103" i="15"/>
  <c r="C4103" i="15"/>
  <c r="B4129" i="15"/>
  <c r="C4129" i="15"/>
  <c r="B4155" i="15"/>
  <c r="C4155" i="15"/>
  <c r="B4181" i="15"/>
  <c r="C4181" i="15"/>
  <c r="B4207" i="15"/>
  <c r="C4207" i="15"/>
  <c r="B4233" i="15"/>
  <c r="C4233" i="15"/>
  <c r="B4259" i="15"/>
  <c r="C4259" i="15"/>
  <c r="B4285" i="15"/>
  <c r="C4285" i="15"/>
  <c r="B4311" i="15"/>
  <c r="C4311" i="15"/>
  <c r="B4337" i="15"/>
  <c r="C4337" i="15"/>
  <c r="B4363" i="15"/>
  <c r="C4363" i="15"/>
  <c r="B4389" i="15"/>
  <c r="C4389" i="15"/>
  <c r="B4415" i="15"/>
  <c r="C4415" i="15"/>
  <c r="B4441" i="15"/>
  <c r="C4441" i="15"/>
  <c r="B4467" i="15"/>
  <c r="C4467" i="15"/>
  <c r="B4493" i="15"/>
  <c r="C4493" i="15"/>
  <c r="B4519" i="15"/>
  <c r="C4519" i="15"/>
  <c r="B4545" i="15"/>
  <c r="C4545" i="15"/>
  <c r="B4571" i="15"/>
  <c r="C4571" i="15"/>
  <c r="B4597" i="15"/>
  <c r="C4597" i="15"/>
  <c r="B4623" i="15"/>
  <c r="C4623" i="15"/>
  <c r="B4649" i="15"/>
  <c r="C4649" i="15"/>
  <c r="B4675" i="15"/>
  <c r="C4675" i="15"/>
  <c r="B4701" i="15"/>
  <c r="C4701" i="15"/>
  <c r="B4727" i="15"/>
  <c r="C4727" i="15"/>
  <c r="B4753" i="15"/>
  <c r="C4753" i="15"/>
  <c r="B4779" i="15"/>
  <c r="C4779" i="15"/>
  <c r="B4805" i="15"/>
  <c r="C4805" i="15"/>
  <c r="B4831" i="15"/>
  <c r="C4831" i="15"/>
  <c r="B4857" i="15"/>
  <c r="C4857" i="15"/>
  <c r="B4883" i="15"/>
  <c r="C4883" i="15"/>
  <c r="B4909" i="15"/>
  <c r="C4909" i="15"/>
  <c r="B4935" i="15"/>
  <c r="C4935" i="15"/>
  <c r="B4961" i="15"/>
  <c r="C4961" i="15"/>
  <c r="B4987" i="15"/>
  <c r="C4987" i="15"/>
  <c r="B5013" i="15"/>
  <c r="C5013" i="15"/>
  <c r="B5039" i="15"/>
  <c r="C5039" i="15"/>
  <c r="B5065" i="15"/>
  <c r="C5065" i="15"/>
  <c r="B5091" i="15"/>
  <c r="C5091" i="15"/>
  <c r="B5117" i="15"/>
  <c r="C5117" i="15"/>
  <c r="B5143" i="15"/>
  <c r="C5143" i="15"/>
  <c r="B5169" i="15"/>
  <c r="C5169" i="15"/>
  <c r="B5195" i="15"/>
  <c r="C5195" i="15"/>
  <c r="B5221" i="15"/>
  <c r="C5221" i="15"/>
  <c r="B5247" i="15"/>
  <c r="C5247" i="15"/>
  <c r="B5273" i="15"/>
  <c r="C5273" i="15"/>
  <c r="B5299" i="15"/>
  <c r="C5299" i="15"/>
  <c r="B5325" i="15"/>
  <c r="C5325" i="15"/>
  <c r="B5351" i="15"/>
  <c r="C5351" i="15"/>
  <c r="B5377" i="15"/>
  <c r="C5377" i="15"/>
  <c r="B5403" i="15"/>
  <c r="C5403" i="15"/>
  <c r="B5429" i="15"/>
  <c r="C5429" i="15"/>
  <c r="B5455" i="15"/>
  <c r="C5455" i="15"/>
  <c r="B5481" i="15"/>
  <c r="C5481" i="15"/>
  <c r="B5507" i="15"/>
  <c r="C5507" i="15"/>
  <c r="B5533" i="15"/>
  <c r="C5533" i="15"/>
  <c r="B5559" i="15"/>
  <c r="C5559" i="15"/>
  <c r="B5585" i="15"/>
  <c r="C5585" i="15"/>
  <c r="B5611" i="15"/>
  <c r="C5611" i="15"/>
  <c r="B5637" i="15"/>
  <c r="C5637" i="15"/>
  <c r="B5663" i="15"/>
  <c r="C5663" i="15"/>
  <c r="B5689" i="15"/>
  <c r="C5689" i="15"/>
  <c r="B5715" i="15"/>
  <c r="C5715" i="15"/>
  <c r="B5741" i="15"/>
  <c r="C5741" i="15"/>
  <c r="B5767" i="15"/>
  <c r="C5767" i="15"/>
  <c r="B5793" i="15"/>
  <c r="C5793" i="15"/>
  <c r="B5819" i="15"/>
  <c r="C5819" i="15"/>
  <c r="B5845" i="15"/>
  <c r="C5845" i="15"/>
  <c r="B5871" i="15"/>
  <c r="C5871" i="15"/>
  <c r="B5897" i="15"/>
  <c r="C5897" i="15"/>
  <c r="B5923" i="15"/>
  <c r="C5923" i="15"/>
  <c r="B5949" i="15"/>
  <c r="C5949" i="15"/>
  <c r="B5975" i="15"/>
  <c r="C5975" i="15"/>
  <c r="B6001" i="15"/>
  <c r="C6001" i="15"/>
  <c r="B6027" i="15"/>
  <c r="C6027" i="15"/>
  <c r="B6053" i="15"/>
  <c r="C6053" i="15"/>
  <c r="B6079" i="15"/>
  <c r="C6079" i="15"/>
  <c r="B6105" i="15"/>
  <c r="C6105" i="15"/>
  <c r="B6131" i="15"/>
  <c r="C6131" i="15"/>
  <c r="B6157" i="15"/>
  <c r="C6157" i="15"/>
  <c r="B6183" i="15"/>
  <c r="C6183" i="15"/>
  <c r="B6209" i="15"/>
  <c r="C6209" i="15"/>
  <c r="B6235" i="15"/>
  <c r="C6235" i="15"/>
  <c r="B6261" i="15"/>
  <c r="C6261" i="15"/>
  <c r="B6287" i="15"/>
  <c r="C6287" i="15"/>
  <c r="B6313" i="15"/>
  <c r="C6313" i="15"/>
  <c r="B6339" i="15"/>
  <c r="C6339" i="15"/>
  <c r="B6365" i="15"/>
  <c r="C6365" i="15"/>
  <c r="B6391" i="15"/>
  <c r="C6391" i="15"/>
  <c r="B6417" i="15"/>
  <c r="C6417" i="15"/>
  <c r="B6443" i="15"/>
  <c r="C6443" i="15"/>
  <c r="B6469" i="15"/>
  <c r="C6469" i="15"/>
  <c r="B6495" i="15"/>
  <c r="C6495" i="15"/>
  <c r="B6521" i="15"/>
  <c r="C6521" i="15"/>
  <c r="B6547" i="15"/>
  <c r="C6547" i="15"/>
  <c r="B6573" i="15"/>
  <c r="C6573" i="15"/>
  <c r="B6599" i="15"/>
  <c r="C6599" i="15"/>
  <c r="B6625" i="15"/>
  <c r="C6625" i="15"/>
  <c r="B6651" i="15"/>
  <c r="C6651" i="15"/>
  <c r="B6677" i="15"/>
  <c r="C6677" i="15"/>
  <c r="B6703" i="15"/>
  <c r="C6703" i="15"/>
  <c r="B6729" i="15"/>
  <c r="C6729" i="15"/>
  <c r="B6755" i="15"/>
  <c r="C6755" i="15"/>
  <c r="B6781" i="15"/>
  <c r="C6781" i="15"/>
  <c r="B6807" i="15"/>
  <c r="C6807" i="15"/>
  <c r="B6833" i="15"/>
  <c r="C6833" i="15"/>
  <c r="B6859" i="15"/>
  <c r="C6859" i="15"/>
  <c r="B6885" i="15"/>
  <c r="C6885" i="15"/>
  <c r="B6911" i="15"/>
  <c r="C6911" i="15"/>
  <c r="B6937" i="15"/>
  <c r="C6937" i="15"/>
  <c r="B6963" i="15"/>
  <c r="C6963" i="15"/>
  <c r="B6989" i="15"/>
  <c r="C6989" i="15"/>
  <c r="B7015" i="15"/>
  <c r="C7015" i="15"/>
  <c r="B7041" i="15"/>
  <c r="C7041" i="15"/>
  <c r="B7067" i="15"/>
  <c r="C7067" i="15"/>
  <c r="B7093" i="15"/>
  <c r="C7093" i="15"/>
  <c r="B7119" i="15"/>
  <c r="C7119" i="15"/>
  <c r="B7145" i="15"/>
  <c r="C7145" i="15"/>
  <c r="B7171" i="15"/>
  <c r="C7171" i="15"/>
  <c r="B7197" i="15"/>
  <c r="C7197" i="15"/>
  <c r="B7223" i="15"/>
  <c r="C7223" i="15"/>
  <c r="B7249" i="15"/>
  <c r="C7249" i="15"/>
  <c r="B7275" i="15"/>
  <c r="C7275" i="15"/>
  <c r="B7301" i="15"/>
  <c r="C7301" i="15"/>
  <c r="B7327" i="15"/>
  <c r="C7327" i="15"/>
  <c r="B7353" i="15"/>
  <c r="C7353" i="15"/>
  <c r="B7379" i="15"/>
  <c r="C7379" i="15"/>
  <c r="B7405" i="15"/>
  <c r="C7405" i="15"/>
  <c r="B7431" i="15"/>
  <c r="C7431" i="15"/>
  <c r="B7457" i="15"/>
  <c r="C7457" i="15"/>
  <c r="B7483" i="15"/>
  <c r="C7483" i="15"/>
  <c r="B7509" i="15"/>
  <c r="C7509" i="15"/>
  <c r="B7535" i="15"/>
  <c r="C7535" i="15"/>
  <c r="B7561" i="15"/>
  <c r="C7561" i="15"/>
  <c r="B7587" i="15"/>
  <c r="C7587" i="15"/>
  <c r="B7613" i="15"/>
  <c r="C7613" i="15"/>
  <c r="B7639" i="15"/>
  <c r="C7639" i="15"/>
  <c r="B7665" i="15"/>
  <c r="C7665" i="15"/>
  <c r="B7691" i="15"/>
  <c r="C7691" i="15"/>
  <c r="B7717" i="15"/>
  <c r="C7717" i="15"/>
  <c r="B7743" i="15"/>
  <c r="C7743" i="15"/>
  <c r="B7769" i="15"/>
  <c r="C7769" i="15"/>
  <c r="B7795" i="15"/>
  <c r="C7795" i="15"/>
  <c r="B7821" i="15"/>
  <c r="C7821" i="15"/>
  <c r="B7847" i="15"/>
  <c r="C7847" i="15"/>
  <c r="B7873" i="15"/>
  <c r="C7873" i="15"/>
  <c r="B7899" i="15"/>
  <c r="C7899" i="15"/>
  <c r="B7925" i="15"/>
  <c r="C7925" i="15"/>
  <c r="B7951" i="15"/>
  <c r="C7951" i="15"/>
  <c r="B7977" i="15"/>
  <c r="C7977" i="15"/>
  <c r="B8003" i="15"/>
  <c r="C8003" i="15"/>
  <c r="B8029" i="15"/>
  <c r="C8029" i="15"/>
  <c r="B8055" i="15"/>
  <c r="C8055" i="15"/>
  <c r="B8081" i="15"/>
  <c r="C8081" i="15"/>
  <c r="B8107" i="15"/>
  <c r="C8107" i="15"/>
  <c r="B8133" i="15"/>
  <c r="C8133" i="15"/>
  <c r="B8159" i="15"/>
  <c r="C8159" i="15"/>
  <c r="B8185" i="15"/>
  <c r="C8185" i="15"/>
  <c r="B8211" i="15"/>
  <c r="C8211" i="15"/>
  <c r="B8237" i="15"/>
  <c r="C8237" i="15"/>
  <c r="B8263" i="15"/>
  <c r="C8263" i="15"/>
  <c r="B8289" i="15"/>
  <c r="C8289" i="15"/>
  <c r="B8315" i="15"/>
  <c r="C8315" i="15"/>
  <c r="B8341" i="15"/>
  <c r="C8341" i="15"/>
  <c r="B8367" i="15"/>
  <c r="C8367" i="15"/>
  <c r="B8393" i="15"/>
  <c r="C8393" i="15"/>
  <c r="B8419" i="15"/>
  <c r="C8419" i="15"/>
  <c r="B8445" i="15"/>
  <c r="C8445" i="15"/>
  <c r="B8471" i="15"/>
  <c r="C8471" i="15"/>
  <c r="B8497" i="15"/>
  <c r="C8497" i="15"/>
  <c r="B8523" i="15"/>
  <c r="C8523" i="15"/>
  <c r="B8549" i="15"/>
  <c r="C8549" i="15"/>
  <c r="B8575" i="15"/>
  <c r="C8575" i="15"/>
  <c r="B8601" i="15"/>
  <c r="C8601" i="15"/>
  <c r="B8627" i="15"/>
  <c r="C8627" i="15"/>
  <c r="B8653" i="15"/>
  <c r="C8653" i="15"/>
  <c r="B8679" i="15"/>
  <c r="C8679" i="15"/>
  <c r="B8705" i="15"/>
  <c r="C8705" i="15"/>
  <c r="B8731" i="15"/>
  <c r="C8731" i="15"/>
  <c r="B8757" i="15"/>
  <c r="C8757" i="15"/>
  <c r="B8783" i="15"/>
  <c r="C8783" i="15"/>
  <c r="B8809" i="15"/>
  <c r="C8809" i="15"/>
  <c r="B8835" i="15"/>
  <c r="C8835" i="15"/>
  <c r="B8861" i="15"/>
  <c r="C8861" i="15"/>
  <c r="B8887" i="15"/>
  <c r="C8887" i="15"/>
  <c r="B8913" i="15"/>
  <c r="C8913" i="15"/>
  <c r="B8939" i="15"/>
  <c r="C8939" i="15"/>
  <c r="B8965" i="15"/>
  <c r="C8965" i="15"/>
  <c r="B8991" i="15"/>
  <c r="C8991" i="15"/>
  <c r="B9017" i="15"/>
  <c r="C9017" i="15"/>
  <c r="B9043" i="15"/>
  <c r="C9043" i="15"/>
  <c r="B9069" i="15"/>
  <c r="C9069" i="15"/>
  <c r="B9095" i="15"/>
  <c r="C9095" i="15"/>
  <c r="B9121" i="15"/>
  <c r="C9121" i="15"/>
  <c r="B9147" i="15"/>
  <c r="C9147" i="15"/>
  <c r="B9173" i="15"/>
  <c r="C9173" i="15"/>
  <c r="B9199" i="15"/>
  <c r="C9199" i="15"/>
  <c r="B9225" i="15"/>
  <c r="C9225" i="15"/>
  <c r="B9251" i="15"/>
  <c r="C9251" i="15"/>
  <c r="B9277" i="15"/>
  <c r="C9277" i="15"/>
  <c r="B9303" i="15"/>
  <c r="C9303" i="15"/>
  <c r="B9329" i="15"/>
  <c r="C9329" i="15"/>
  <c r="B9355" i="15"/>
  <c r="C9355" i="15"/>
  <c r="B9381" i="15"/>
  <c r="C9381" i="15"/>
  <c r="B9407" i="15"/>
  <c r="C9407" i="15"/>
  <c r="B9433" i="15"/>
  <c r="C9433" i="15"/>
  <c r="B9459" i="15"/>
  <c r="C9459" i="15"/>
  <c r="B9485" i="15"/>
  <c r="C9485" i="15"/>
  <c r="B9511" i="15"/>
  <c r="C9511" i="15"/>
  <c r="B9537" i="15"/>
  <c r="C9537" i="15"/>
  <c r="B9563" i="15"/>
  <c r="C9563" i="15"/>
  <c r="B9589" i="15"/>
  <c r="C9589" i="15"/>
  <c r="B9615" i="15"/>
  <c r="C9615" i="15"/>
  <c r="B9641" i="15"/>
  <c r="C9641" i="15"/>
  <c r="B9667" i="15"/>
  <c r="C9667" i="15"/>
  <c r="B9693" i="15"/>
  <c r="C9693" i="15"/>
  <c r="B9719" i="15"/>
  <c r="C9719" i="15"/>
  <c r="B9745" i="15"/>
  <c r="C9745" i="15"/>
  <c r="B9771" i="15"/>
  <c r="C9771" i="15"/>
  <c r="B9797" i="15"/>
  <c r="C9797" i="15"/>
  <c r="B9823" i="15"/>
  <c r="C9823" i="15"/>
  <c r="B9849" i="15"/>
  <c r="C9849" i="15"/>
  <c r="B9875" i="15"/>
  <c r="C9875" i="15"/>
  <c r="B9901" i="15"/>
  <c r="C9901" i="15"/>
  <c r="B9927" i="15"/>
  <c r="C9927" i="15"/>
  <c r="B9953" i="15"/>
  <c r="C9953" i="15"/>
  <c r="B9979" i="15"/>
  <c r="C9979" i="15"/>
  <c r="B10005" i="15"/>
  <c r="C10005" i="15"/>
  <c r="B10031" i="15"/>
  <c r="C10031" i="15"/>
  <c r="B10057" i="15"/>
  <c r="C10057" i="15"/>
  <c r="B10083" i="15"/>
  <c r="C10083" i="15"/>
  <c r="B10109" i="15"/>
  <c r="C10109" i="15"/>
  <c r="B10135" i="15"/>
  <c r="C10135" i="15"/>
  <c r="B10161" i="15"/>
  <c r="C10161" i="15"/>
  <c r="B10187" i="15"/>
  <c r="C10187" i="15"/>
  <c r="B10213" i="15"/>
  <c r="C10213" i="15"/>
  <c r="B10239" i="15"/>
  <c r="C10239" i="15"/>
  <c r="B10265" i="15"/>
  <c r="C10265" i="15"/>
  <c r="B10291" i="15"/>
  <c r="C10291" i="15"/>
  <c r="B10317" i="15"/>
  <c r="C10317" i="15"/>
  <c r="B10343" i="15"/>
  <c r="C10343" i="15"/>
  <c r="B10369" i="15"/>
  <c r="C10369" i="15"/>
  <c r="B10395" i="15"/>
  <c r="C10395" i="15"/>
  <c r="B10421" i="15"/>
  <c r="C10421" i="15"/>
  <c r="B10447" i="15"/>
  <c r="C10447" i="15"/>
  <c r="B10473" i="15"/>
  <c r="C10473" i="15"/>
  <c r="B10499" i="15"/>
  <c r="C10499" i="15"/>
  <c r="B10525" i="15"/>
  <c r="C10525" i="15"/>
  <c r="B10551" i="15"/>
  <c r="C10551" i="15"/>
  <c r="B10577" i="15"/>
  <c r="C10577" i="15"/>
  <c r="B10603" i="15"/>
  <c r="C10603" i="15"/>
  <c r="B10629" i="15"/>
  <c r="C10629" i="15"/>
  <c r="B10655" i="15"/>
  <c r="C10655" i="15"/>
  <c r="B10681" i="15"/>
  <c r="C10681" i="15"/>
  <c r="B10707" i="15"/>
  <c r="C10707" i="15"/>
  <c r="B10733" i="15"/>
  <c r="C10733" i="15"/>
  <c r="B10759" i="15"/>
  <c r="C10759" i="15"/>
  <c r="B10785" i="15"/>
  <c r="C10785" i="15"/>
  <c r="B10811" i="15"/>
  <c r="C10811" i="15"/>
  <c r="B10837" i="15"/>
  <c r="C10837" i="15"/>
  <c r="B10863" i="15"/>
  <c r="C10863" i="15"/>
  <c r="B10889" i="15"/>
  <c r="C10889" i="15"/>
  <c r="B10915" i="15"/>
  <c r="C10915" i="15"/>
  <c r="B10941" i="15"/>
  <c r="C10941" i="15"/>
  <c r="B10967" i="15"/>
  <c r="C10967" i="15"/>
  <c r="B10993" i="15"/>
  <c r="C10993" i="15"/>
  <c r="B11019" i="15"/>
  <c r="C11019" i="15"/>
  <c r="B11045" i="15"/>
  <c r="C11045" i="15"/>
  <c r="B11071" i="15"/>
  <c r="C11071" i="15"/>
  <c r="B11097" i="15"/>
  <c r="C11097" i="15"/>
  <c r="B11123" i="15"/>
  <c r="C11123" i="15"/>
  <c r="B11149" i="15"/>
  <c r="C11149" i="15"/>
  <c r="B11175" i="15"/>
  <c r="C11175" i="15"/>
  <c r="B11201" i="15"/>
  <c r="C11201" i="15"/>
  <c r="B11227" i="15"/>
  <c r="C11227" i="15"/>
  <c r="B11253" i="15"/>
  <c r="C11253" i="15"/>
  <c r="B11279" i="15"/>
  <c r="C11279" i="15"/>
  <c r="B11305" i="15"/>
  <c r="C11305" i="15"/>
  <c r="B11331" i="15"/>
  <c r="C11331" i="15"/>
  <c r="B11357" i="15"/>
  <c r="C11357" i="15"/>
  <c r="B11383" i="15"/>
  <c r="C11383" i="15"/>
  <c r="B11409" i="15"/>
  <c r="C11409" i="15"/>
  <c r="B11435" i="15"/>
  <c r="C11435" i="15"/>
  <c r="B11461" i="15"/>
  <c r="C11461" i="15"/>
  <c r="B11487" i="15"/>
  <c r="C11487" i="15"/>
  <c r="B11513" i="15"/>
  <c r="C11513" i="15"/>
  <c r="B11539" i="15"/>
  <c r="C11539" i="15"/>
  <c r="B11565" i="15"/>
  <c r="C11565" i="15"/>
  <c r="B11591" i="15"/>
  <c r="C11591" i="15"/>
  <c r="B11617" i="15"/>
  <c r="C11617" i="15"/>
  <c r="B11643" i="15"/>
  <c r="C11643" i="15"/>
  <c r="B11669" i="15"/>
  <c r="C11669" i="15"/>
  <c r="B11695" i="15"/>
  <c r="C11695" i="15"/>
  <c r="B11721" i="15"/>
  <c r="C11721" i="15"/>
  <c r="B11747" i="15"/>
  <c r="C11747" i="15"/>
  <c r="B11773" i="15"/>
  <c r="C11773" i="15"/>
  <c r="B11799" i="15"/>
  <c r="C11799" i="15"/>
  <c r="B11825" i="15"/>
  <c r="C11825" i="15"/>
  <c r="B11851" i="15"/>
  <c r="C11851" i="15"/>
  <c r="B11877" i="15"/>
  <c r="C11877" i="15"/>
  <c r="B11903" i="15"/>
  <c r="C11903" i="15"/>
  <c r="B11929" i="15"/>
  <c r="C11929" i="15"/>
  <c r="B11955" i="15"/>
  <c r="C11955" i="15"/>
  <c r="B11981" i="15"/>
  <c r="C11981" i="15"/>
  <c r="B12007" i="15"/>
  <c r="C12007" i="15"/>
  <c r="B12033" i="15"/>
  <c r="C12033" i="15"/>
  <c r="B12059" i="15"/>
  <c r="C12059" i="15"/>
  <c r="B12085" i="15"/>
  <c r="C12085" i="15"/>
  <c r="B12111" i="15"/>
  <c r="C12111" i="15"/>
  <c r="B12137" i="15"/>
  <c r="C12137" i="15"/>
  <c r="B12163" i="15"/>
  <c r="C12163" i="15"/>
  <c r="B12189" i="15"/>
  <c r="C12189" i="15"/>
  <c r="B12215" i="15"/>
  <c r="C12215" i="15"/>
  <c r="B12241" i="15"/>
  <c r="C12241" i="15"/>
  <c r="B12267" i="15"/>
  <c r="C12267" i="15"/>
  <c r="B12293" i="15"/>
  <c r="C12293" i="15"/>
  <c r="B12319" i="15"/>
  <c r="C12319" i="15"/>
  <c r="B12345" i="15"/>
  <c r="C12345" i="15"/>
  <c r="B12371" i="15"/>
  <c r="C12371" i="15"/>
  <c r="B12397" i="15"/>
  <c r="C12397" i="15"/>
  <c r="B12423" i="15"/>
  <c r="C12423" i="15"/>
  <c r="B12449" i="15"/>
  <c r="C12449" i="15"/>
  <c r="B12475" i="15"/>
  <c r="C12475" i="15"/>
  <c r="B12501" i="15"/>
  <c r="C12501" i="15"/>
  <c r="B12527" i="15"/>
  <c r="C12527" i="15"/>
  <c r="B12553" i="15"/>
  <c r="C12553" i="15"/>
  <c r="B12579" i="15"/>
  <c r="C12579" i="15"/>
  <c r="B12605" i="15"/>
  <c r="C12605" i="15"/>
  <c r="B12631" i="15"/>
  <c r="C12631" i="15"/>
  <c r="B12657" i="15"/>
  <c r="C12657" i="15"/>
  <c r="B12683" i="15"/>
  <c r="C12683" i="15"/>
  <c r="B12709" i="15"/>
  <c r="C12709" i="15"/>
  <c r="B12735" i="15"/>
  <c r="C12735" i="15"/>
  <c r="B12761" i="15"/>
  <c r="C12761" i="15"/>
  <c r="B12787" i="15"/>
  <c r="C12787" i="15"/>
  <c r="B12813" i="15"/>
  <c r="C12813" i="15"/>
  <c r="B12839" i="15"/>
  <c r="C12839" i="15"/>
  <c r="B12865" i="15"/>
  <c r="C12865" i="15"/>
  <c r="B12891" i="15"/>
  <c r="C12891" i="15"/>
  <c r="B12917" i="15"/>
  <c r="C12917" i="15"/>
  <c r="B12943" i="15"/>
  <c r="C12943" i="15"/>
  <c r="B12969" i="15"/>
  <c r="C12969" i="15"/>
  <c r="B12995" i="15"/>
  <c r="C12995" i="15"/>
  <c r="B13021" i="15"/>
  <c r="C13021" i="15"/>
  <c r="B13047" i="15"/>
  <c r="C13047" i="15"/>
  <c r="B13073" i="15"/>
  <c r="C13073" i="15"/>
  <c r="B13099" i="15"/>
  <c r="C13099" i="15"/>
  <c r="B13125" i="15"/>
  <c r="C13125" i="15"/>
  <c r="B13151" i="15"/>
  <c r="C13151" i="15"/>
  <c r="B13177" i="15"/>
  <c r="C13177" i="15"/>
  <c r="B13203" i="15"/>
  <c r="C13203" i="15"/>
  <c r="B13229" i="15"/>
  <c r="C13229" i="15"/>
  <c r="B13255" i="15"/>
  <c r="C13255" i="15"/>
  <c r="B13281" i="15"/>
  <c r="C13281" i="15"/>
  <c r="B13307" i="15"/>
  <c r="C13307" i="15"/>
  <c r="B13333" i="15"/>
  <c r="C13333" i="15"/>
  <c r="B13359" i="15"/>
  <c r="C13359" i="15"/>
  <c r="B13385" i="15"/>
  <c r="C13385" i="15"/>
  <c r="B13411" i="15"/>
  <c r="C13411" i="15"/>
  <c r="B13437" i="15"/>
  <c r="C13437" i="15"/>
  <c r="B13463" i="15"/>
  <c r="C13463" i="15"/>
  <c r="B13489" i="15"/>
  <c r="C13489" i="15"/>
  <c r="B13515" i="15"/>
  <c r="C13515" i="15"/>
  <c r="B13541" i="15"/>
  <c r="C13541" i="15"/>
  <c r="B13567" i="15"/>
  <c r="C13567" i="15"/>
  <c r="B13593" i="15"/>
  <c r="C13593" i="15"/>
  <c r="B13619" i="15"/>
  <c r="C13619" i="15"/>
  <c r="B13645" i="15"/>
  <c r="C13645" i="15"/>
  <c r="B13671" i="15"/>
  <c r="C13671" i="15"/>
  <c r="B13697" i="15"/>
  <c r="C13697" i="15"/>
  <c r="B13723" i="15"/>
  <c r="C13723" i="15"/>
  <c r="B13749" i="15"/>
  <c r="C13749" i="15"/>
  <c r="B13775" i="15"/>
  <c r="C13775" i="15"/>
  <c r="B13801" i="15"/>
  <c r="C13801" i="15"/>
  <c r="B13827" i="15"/>
  <c r="C13827" i="15"/>
  <c r="B13853" i="15"/>
  <c r="C13853" i="15"/>
  <c r="B13879" i="15"/>
  <c r="C13879" i="15"/>
  <c r="B13905" i="15"/>
  <c r="C13905" i="15"/>
  <c r="B13931" i="15"/>
  <c r="C13931" i="15"/>
  <c r="B13957" i="15"/>
  <c r="C13957" i="15"/>
  <c r="B13983" i="15"/>
  <c r="C13983" i="15"/>
  <c r="B14009" i="15"/>
  <c r="C14009" i="15"/>
  <c r="B14035" i="15"/>
  <c r="C14035" i="15"/>
  <c r="B14061" i="15"/>
  <c r="C14061" i="15"/>
  <c r="B14087" i="15"/>
  <c r="C14087" i="15"/>
  <c r="B14113" i="15"/>
  <c r="C14113" i="15"/>
  <c r="B14139" i="15"/>
  <c r="C14139" i="15"/>
  <c r="B14165" i="15"/>
  <c r="C14165" i="15"/>
  <c r="B14191" i="15"/>
  <c r="C14191" i="15"/>
  <c r="B14217" i="15"/>
  <c r="C14217" i="15"/>
  <c r="B14243" i="15"/>
  <c r="C14243" i="15"/>
  <c r="B14269" i="15"/>
  <c r="C14269" i="15"/>
  <c r="B14295" i="15"/>
  <c r="C14295" i="15"/>
  <c r="B14321" i="15"/>
  <c r="C14321" i="15"/>
  <c r="B14347" i="15"/>
  <c r="C14347" i="15"/>
  <c r="B14373" i="15"/>
  <c r="C14373" i="15"/>
  <c r="B14399" i="15"/>
  <c r="C14399" i="15"/>
  <c r="B14425" i="15"/>
  <c r="C14425" i="15"/>
  <c r="B14451" i="15"/>
  <c r="C14451" i="15"/>
  <c r="B14477" i="15"/>
  <c r="C14477" i="15"/>
  <c r="B14503" i="15"/>
  <c r="C14503" i="15"/>
  <c r="B14529" i="15"/>
  <c r="C14529" i="15"/>
  <c r="B14555" i="15"/>
  <c r="C14555" i="15"/>
  <c r="B14581" i="15"/>
  <c r="C14581" i="15"/>
  <c r="B14607" i="15"/>
  <c r="C14607" i="15"/>
  <c r="B14633" i="15"/>
  <c r="C14633" i="15"/>
  <c r="B14659" i="15"/>
  <c r="C14659" i="15"/>
  <c r="B14685" i="15"/>
  <c r="C14685" i="15"/>
  <c r="B14711" i="15"/>
  <c r="C14711" i="15"/>
  <c r="B14737" i="15"/>
  <c r="C14737" i="15"/>
  <c r="B14763" i="15"/>
  <c r="C14763" i="15"/>
  <c r="B14789" i="15"/>
  <c r="C14789" i="15"/>
  <c r="B14815" i="15"/>
  <c r="C14815" i="15"/>
  <c r="B14841" i="15"/>
  <c r="C14841" i="15"/>
  <c r="B14867" i="15"/>
  <c r="C14867" i="15"/>
  <c r="B14893" i="15"/>
  <c r="C14893" i="15"/>
  <c r="B14919" i="15"/>
  <c r="C14919" i="15"/>
  <c r="B14945" i="15"/>
  <c r="C14945" i="15"/>
  <c r="B14971" i="15"/>
  <c r="C14971" i="15"/>
  <c r="B14997" i="15"/>
  <c r="C14997" i="15"/>
  <c r="B15023" i="15"/>
  <c r="C15023" i="15"/>
  <c r="B15049" i="15"/>
  <c r="C15049" i="15"/>
  <c r="B15075" i="15"/>
  <c r="C15075" i="15"/>
  <c r="B15101" i="15"/>
  <c r="C15101" i="15"/>
  <c r="B15127" i="15"/>
  <c r="C15127" i="15"/>
  <c r="B15153" i="15"/>
  <c r="C15153" i="15"/>
  <c r="B15179" i="15"/>
  <c r="C15179" i="15"/>
  <c r="B15205" i="15"/>
  <c r="C15205" i="15"/>
  <c r="B15231" i="15"/>
  <c r="C15231" i="15"/>
  <c r="B15257" i="15"/>
  <c r="C15257" i="15"/>
  <c r="B15283" i="15"/>
  <c r="C15283" i="15"/>
  <c r="B15309" i="15"/>
  <c r="C15309" i="15"/>
  <c r="B15335" i="15"/>
  <c r="C15335" i="15"/>
  <c r="B15361" i="15"/>
  <c r="C15361" i="15"/>
  <c r="B15387" i="15"/>
  <c r="C15387" i="15"/>
  <c r="B15413" i="15"/>
  <c r="C15413" i="15"/>
  <c r="B15439" i="15"/>
  <c r="C15439" i="15"/>
  <c r="B15465" i="15"/>
  <c r="C15465" i="15"/>
  <c r="B15491" i="15"/>
  <c r="C15491" i="15"/>
  <c r="B15517" i="15"/>
  <c r="C15517" i="15"/>
  <c r="B15543" i="15"/>
  <c r="C15543" i="15"/>
  <c r="B15569" i="15"/>
  <c r="C15569" i="15"/>
  <c r="B15595" i="15"/>
  <c r="C15595" i="15"/>
  <c r="B15621" i="15"/>
  <c r="C15621" i="15"/>
  <c r="B15647" i="15"/>
  <c r="C15647" i="15"/>
  <c r="B15673" i="15"/>
  <c r="C15673" i="15"/>
  <c r="B15699" i="15"/>
  <c r="C15699" i="15"/>
  <c r="B15725" i="15"/>
  <c r="C15725" i="15"/>
  <c r="B15751" i="15"/>
  <c r="C15751" i="15"/>
  <c r="B15777" i="15"/>
  <c r="C15777" i="15"/>
  <c r="B15803" i="15"/>
  <c r="C15803" i="15"/>
  <c r="B15829" i="15"/>
  <c r="C15829" i="15"/>
  <c r="B15855" i="15"/>
  <c r="C15855" i="15"/>
  <c r="B15881" i="15"/>
  <c r="C15881" i="15"/>
  <c r="B15907" i="15"/>
  <c r="C15907" i="15"/>
  <c r="B15933" i="15"/>
  <c r="C15933" i="15"/>
  <c r="B15959" i="15"/>
  <c r="C15959" i="15"/>
  <c r="B15985" i="15"/>
  <c r="C15985" i="15"/>
  <c r="B16011" i="15"/>
  <c r="C16011" i="15"/>
  <c r="B16037" i="15"/>
  <c r="C16037" i="15"/>
  <c r="B16063" i="15"/>
  <c r="C16063" i="15"/>
  <c r="B16089" i="15"/>
  <c r="C16089" i="15"/>
  <c r="B16115" i="15"/>
  <c r="C16115" i="15"/>
  <c r="B16141" i="15"/>
  <c r="C16141" i="15"/>
  <c r="B16167" i="15"/>
  <c r="C16167" i="15"/>
  <c r="B16193" i="15"/>
  <c r="C16193" i="15"/>
  <c r="B16219" i="15"/>
  <c r="C16219" i="15"/>
  <c r="B16245" i="15"/>
  <c r="C16245" i="15"/>
  <c r="B16271" i="15"/>
  <c r="C16271" i="15"/>
  <c r="B16297" i="15"/>
  <c r="C16297" i="15"/>
  <c r="B16323" i="15"/>
  <c r="C16323" i="15"/>
  <c r="B16349" i="15"/>
  <c r="C16349" i="15"/>
  <c r="B16375" i="15"/>
  <c r="C16375" i="15"/>
  <c r="B16401" i="15"/>
  <c r="C16401" i="15"/>
  <c r="B16427" i="15"/>
  <c r="C16427" i="15"/>
  <c r="B16453" i="15"/>
  <c r="C16453" i="15"/>
  <c r="B16479" i="15"/>
  <c r="C16479" i="15"/>
  <c r="B16505" i="15"/>
  <c r="C16505" i="15"/>
  <c r="B16531" i="15"/>
  <c r="C16531" i="15"/>
  <c r="B16557" i="15"/>
  <c r="C16557" i="15"/>
  <c r="B16583" i="15"/>
  <c r="C16583" i="15"/>
  <c r="B16609" i="15"/>
  <c r="C16609" i="15"/>
  <c r="B16635" i="15"/>
  <c r="C16635" i="15"/>
  <c r="B16661" i="15"/>
  <c r="C16661" i="15"/>
  <c r="B16687" i="15"/>
  <c r="C16687" i="15"/>
  <c r="B16713" i="15"/>
  <c r="C16713" i="15"/>
  <c r="B16739" i="15"/>
  <c r="C16739" i="15"/>
  <c r="B16765" i="15"/>
  <c r="C16765" i="15"/>
  <c r="B16791" i="15"/>
  <c r="C16791" i="15"/>
  <c r="B16817" i="15"/>
  <c r="C16817" i="15"/>
  <c r="B16843" i="15"/>
  <c r="C16843" i="15"/>
  <c r="B16869" i="15"/>
  <c r="C16869" i="15"/>
  <c r="B16895" i="15"/>
  <c r="C16895" i="15"/>
  <c r="B16921" i="15"/>
  <c r="C16921" i="15"/>
  <c r="B16947" i="15"/>
  <c r="C16947" i="15"/>
  <c r="B16973" i="15"/>
  <c r="C16973" i="15"/>
  <c r="B16999" i="15"/>
  <c r="C16999" i="15"/>
  <c r="B17025" i="15"/>
  <c r="C17025" i="15"/>
  <c r="B17051" i="15"/>
  <c r="C17051" i="15"/>
  <c r="B17077" i="15"/>
  <c r="C17077" i="15"/>
  <c r="B17103" i="15"/>
  <c r="C17103" i="15"/>
  <c r="B17129" i="15"/>
  <c r="C17129" i="15"/>
  <c r="B17155" i="15"/>
  <c r="C17155" i="15"/>
  <c r="B17181" i="15"/>
  <c r="C17181" i="15"/>
  <c r="B17207" i="15"/>
  <c r="C17207" i="15"/>
  <c r="B17233" i="15"/>
  <c r="C17233" i="15"/>
  <c r="B17259" i="15"/>
  <c r="C17259" i="15"/>
  <c r="B17285" i="15"/>
  <c r="C17285" i="15"/>
  <c r="B17311" i="15"/>
  <c r="C17311" i="15"/>
  <c r="B17337" i="15"/>
  <c r="C17337" i="15"/>
  <c r="B17363" i="15"/>
  <c r="C17363" i="15"/>
  <c r="B17389" i="15"/>
  <c r="C17389" i="15"/>
  <c r="B17415" i="15"/>
  <c r="C17415" i="15"/>
  <c r="B17441" i="15"/>
  <c r="C17441" i="15"/>
  <c r="B17467" i="15"/>
  <c r="C17467" i="15"/>
  <c r="B17493" i="15"/>
  <c r="C17493" i="15"/>
  <c r="B17519" i="15"/>
  <c r="C17519" i="15"/>
  <c r="B17545" i="15"/>
  <c r="C17545" i="15"/>
  <c r="B17571" i="15"/>
  <c r="C17571" i="15"/>
  <c r="B17597" i="15"/>
  <c r="C17597" i="15"/>
  <c r="B17623" i="15"/>
  <c r="C17623" i="15"/>
  <c r="B17649" i="15"/>
  <c r="C17649" i="15"/>
  <c r="B17675" i="15"/>
  <c r="C17675" i="15"/>
  <c r="B17701" i="15"/>
  <c r="C17701" i="15"/>
  <c r="B17727" i="15"/>
  <c r="C17727" i="15"/>
  <c r="B17753" i="15"/>
  <c r="C17753" i="15"/>
  <c r="B17779" i="15"/>
  <c r="C17779" i="15"/>
  <c r="B17805" i="15"/>
  <c r="C17805" i="15"/>
  <c r="B17831" i="15"/>
  <c r="C17831" i="15"/>
  <c r="B17857" i="15"/>
  <c r="C17857" i="15"/>
  <c r="B17883" i="15"/>
  <c r="C17883" i="15"/>
  <c r="B17909" i="15"/>
  <c r="C17909" i="15"/>
  <c r="B17935" i="15"/>
  <c r="C17935" i="15"/>
  <c r="B17961" i="15"/>
  <c r="C17961" i="15"/>
  <c r="B17987" i="15"/>
  <c r="C17987" i="15"/>
  <c r="B18013" i="15"/>
  <c r="C18013" i="15"/>
  <c r="B18039" i="15"/>
  <c r="C18039" i="15"/>
  <c r="B18065" i="15"/>
  <c r="C18065" i="15"/>
  <c r="B18091" i="15"/>
  <c r="C18091" i="15"/>
  <c r="B18117" i="15"/>
  <c r="C18117" i="15"/>
  <c r="B18143" i="15"/>
  <c r="C18143" i="15"/>
  <c r="B18169" i="15"/>
  <c r="C18169" i="15"/>
  <c r="B18195" i="15"/>
  <c r="C18195" i="15"/>
  <c r="B18221" i="15"/>
  <c r="C18221" i="15"/>
  <c r="B18247" i="15"/>
  <c r="C18247" i="15"/>
  <c r="B18273" i="15"/>
  <c r="C18273" i="15"/>
  <c r="B18299" i="15"/>
  <c r="C18299" i="15"/>
  <c r="B18325" i="15"/>
  <c r="C18325" i="15"/>
  <c r="B18351" i="15"/>
  <c r="C18351" i="15"/>
  <c r="B18377" i="15"/>
  <c r="C18377" i="15"/>
  <c r="B18403" i="15"/>
  <c r="C18403" i="15"/>
  <c r="B18429" i="15"/>
  <c r="C18429" i="15"/>
  <c r="B18455" i="15"/>
  <c r="C18455" i="15"/>
  <c r="B18481" i="15"/>
  <c r="C18481" i="15"/>
  <c r="B18507" i="15"/>
  <c r="C18507" i="15"/>
  <c r="B18533" i="15"/>
  <c r="C18533" i="15"/>
  <c r="B18559" i="15"/>
  <c r="C18559" i="15"/>
  <c r="B18585" i="15"/>
  <c r="C18585" i="15"/>
  <c r="B18611" i="15"/>
  <c r="C18611" i="15"/>
  <c r="B18637" i="15"/>
  <c r="C18637" i="15"/>
  <c r="B18663" i="15"/>
  <c r="C18663" i="15"/>
  <c r="B18689" i="15"/>
  <c r="C18689" i="15"/>
  <c r="B18715" i="15"/>
  <c r="C18715" i="15"/>
  <c r="B18741" i="15"/>
  <c r="C18741" i="15"/>
  <c r="B18767" i="15"/>
  <c r="C18767" i="15"/>
  <c r="B18793" i="15"/>
  <c r="C18793" i="15"/>
  <c r="B18819" i="15"/>
  <c r="C18819" i="15"/>
  <c r="B18845" i="15"/>
  <c r="C18845" i="15"/>
  <c r="B18871" i="15"/>
  <c r="C18871" i="15"/>
  <c r="B18897" i="15"/>
  <c r="C18897" i="15"/>
  <c r="B18923" i="15"/>
  <c r="C18923" i="15"/>
  <c r="B18949" i="15"/>
  <c r="C18949" i="15"/>
  <c r="B18975" i="15"/>
  <c r="C18975" i="15"/>
  <c r="B19001" i="15"/>
  <c r="C19001" i="15"/>
  <c r="B19027" i="15"/>
  <c r="C19027" i="15"/>
  <c r="B19053" i="15"/>
  <c r="C19053" i="15"/>
  <c r="B19079" i="15"/>
  <c r="C19079" i="15"/>
  <c r="B19105" i="15"/>
  <c r="C19105" i="15"/>
  <c r="B19131" i="15"/>
  <c r="C19131" i="15"/>
  <c r="B19157" i="15"/>
  <c r="C19157" i="15"/>
  <c r="B19183" i="15"/>
  <c r="C19183" i="15"/>
  <c r="B19209" i="15"/>
  <c r="C19209" i="15"/>
  <c r="B19235" i="15"/>
  <c r="C19235" i="15"/>
  <c r="B19261" i="15"/>
  <c r="C19261" i="15"/>
  <c r="B19287" i="15"/>
  <c r="C19287" i="15"/>
  <c r="B19313" i="15"/>
  <c r="C19313" i="15"/>
  <c r="B19339" i="15"/>
  <c r="C19339" i="15"/>
  <c r="B19365" i="15"/>
  <c r="C19365" i="15"/>
  <c r="B19391" i="15"/>
  <c r="C19391" i="15"/>
  <c r="B19417" i="15"/>
  <c r="C19417" i="15"/>
  <c r="B19443" i="15"/>
  <c r="C19443" i="15"/>
  <c r="B19469" i="15"/>
  <c r="C19469" i="15"/>
  <c r="B19495" i="15"/>
  <c r="C19495" i="15"/>
  <c r="B19521" i="15"/>
  <c r="C19521" i="15"/>
  <c r="B19547" i="15"/>
  <c r="C19547" i="15"/>
  <c r="B19573" i="15"/>
  <c r="C19573" i="15"/>
  <c r="B19599" i="15"/>
  <c r="C19599" i="15"/>
  <c r="B19625" i="15"/>
  <c r="C19625" i="15"/>
  <c r="B19651" i="15"/>
  <c r="C19651" i="15"/>
  <c r="B19677" i="15"/>
  <c r="C19677" i="15"/>
  <c r="B19703" i="15"/>
  <c r="C19703" i="15"/>
  <c r="B19729" i="15"/>
  <c r="C19729" i="15"/>
  <c r="B19755" i="15"/>
  <c r="C19755" i="15"/>
  <c r="B19781" i="15"/>
  <c r="C19781" i="15"/>
  <c r="B19807" i="15"/>
  <c r="C19807" i="15"/>
  <c r="B19833" i="15"/>
  <c r="C19833" i="15"/>
  <c r="B19859" i="15"/>
  <c r="C19859" i="15"/>
  <c r="B19885" i="15"/>
  <c r="C19885" i="15"/>
  <c r="B19911" i="15"/>
  <c r="C19911" i="15"/>
  <c r="B19937" i="15"/>
  <c r="C19937" i="15"/>
  <c r="B19963" i="15"/>
  <c r="C19963" i="15"/>
  <c r="B19989" i="15"/>
  <c r="C19989" i="15"/>
  <c r="B20015" i="15"/>
  <c r="C20015" i="15"/>
  <c r="B20041" i="15"/>
  <c r="C20041" i="15"/>
  <c r="B20067" i="15"/>
  <c r="C20067" i="15"/>
  <c r="B20093" i="15"/>
  <c r="C20093" i="15"/>
  <c r="B20119" i="15"/>
  <c r="C20119" i="15"/>
  <c r="B20145" i="15"/>
  <c r="C20145" i="15"/>
  <c r="B20171" i="15"/>
  <c r="C20171" i="15"/>
  <c r="B20197" i="15"/>
  <c r="C20197" i="15"/>
  <c r="B20223" i="15"/>
  <c r="C20223" i="15"/>
  <c r="B20249" i="15"/>
  <c r="C20249" i="15"/>
  <c r="B20275" i="15"/>
  <c r="C20275" i="15"/>
  <c r="B20301" i="15"/>
  <c r="C20301" i="15"/>
  <c r="B20327" i="15"/>
  <c r="C20327" i="15"/>
  <c r="B20353" i="15"/>
  <c r="C20353" i="15"/>
  <c r="B20379" i="15"/>
  <c r="C20379" i="15"/>
  <c r="B20405" i="15"/>
  <c r="C20405" i="15"/>
  <c r="B20431" i="15"/>
  <c r="C20431" i="15"/>
  <c r="B20457" i="15"/>
  <c r="C20457" i="15"/>
  <c r="B20483" i="15"/>
  <c r="C20483" i="15"/>
  <c r="B20509" i="15"/>
  <c r="C20509" i="15"/>
  <c r="B20535" i="15"/>
  <c r="C20535" i="15"/>
  <c r="B20561" i="15"/>
  <c r="C20561" i="15"/>
  <c r="B20587" i="15"/>
  <c r="C20587" i="15"/>
  <c r="B20613" i="15"/>
  <c r="C20613" i="15"/>
  <c r="B20639" i="15"/>
  <c r="C20639" i="15"/>
  <c r="B20665" i="15"/>
  <c r="C20665" i="15"/>
  <c r="B20691" i="15"/>
  <c r="C20691" i="15"/>
  <c r="B20717" i="15"/>
  <c r="C20717" i="15"/>
  <c r="B20743" i="15"/>
  <c r="C20743" i="15"/>
  <c r="B20769" i="15"/>
  <c r="C20769" i="15"/>
  <c r="B20795" i="15"/>
  <c r="C20795" i="15"/>
  <c r="B20821" i="15"/>
  <c r="C20821" i="15"/>
  <c r="B20847" i="15"/>
  <c r="C20847" i="15"/>
  <c r="B20873" i="15"/>
  <c r="C20873" i="15"/>
  <c r="B20899" i="15"/>
  <c r="C20899" i="15"/>
  <c r="B20925" i="15"/>
  <c r="C20925" i="15"/>
  <c r="B20951" i="15"/>
  <c r="C20951" i="15"/>
  <c r="B20977" i="15"/>
  <c r="C20977" i="15"/>
  <c r="B21003" i="15"/>
  <c r="C21003" i="15"/>
  <c r="B21029" i="15"/>
  <c r="C21029" i="15"/>
  <c r="B21055" i="15"/>
  <c r="C21055" i="15"/>
  <c r="B21081" i="15"/>
  <c r="C21081" i="15"/>
  <c r="B21107" i="15"/>
  <c r="C21107" i="15"/>
  <c r="B21133" i="15"/>
  <c r="C21133" i="15"/>
  <c r="B21159" i="15"/>
  <c r="C21159" i="15"/>
  <c r="B21185" i="15"/>
  <c r="C21185" i="15"/>
  <c r="B21211" i="15"/>
  <c r="C21211" i="15"/>
  <c r="B21237" i="15"/>
  <c r="C21237" i="15"/>
  <c r="B21263" i="15"/>
  <c r="C21263" i="15"/>
  <c r="B21289" i="15"/>
  <c r="C21289" i="15"/>
  <c r="B21315" i="15"/>
  <c r="C21315" i="15"/>
  <c r="B21341" i="15"/>
  <c r="C21341" i="15"/>
  <c r="B21367" i="15"/>
  <c r="C21367" i="15"/>
  <c r="B21393" i="15"/>
  <c r="C21393" i="15"/>
  <c r="B21419" i="15"/>
  <c r="C21419" i="15"/>
  <c r="B21445" i="15"/>
  <c r="C21445" i="15"/>
  <c r="B21471" i="15"/>
  <c r="C21471" i="15"/>
  <c r="B21497" i="15"/>
  <c r="C21497" i="15"/>
  <c r="B21523" i="15"/>
  <c r="C21523" i="15"/>
  <c r="B21549" i="15"/>
  <c r="C21549" i="15"/>
  <c r="B21575" i="15"/>
  <c r="C21575" i="15"/>
  <c r="B21601" i="15"/>
  <c r="C21601" i="15"/>
  <c r="B21627" i="15"/>
  <c r="C21627" i="15"/>
  <c r="B21653" i="15"/>
  <c r="C21653" i="15"/>
  <c r="B21679" i="15"/>
  <c r="C21679" i="15"/>
  <c r="B21705" i="15"/>
  <c r="C21705" i="15"/>
  <c r="B21731" i="15"/>
  <c r="C21731" i="15"/>
  <c r="B21757" i="15"/>
  <c r="C21757" i="15"/>
  <c r="B21783" i="15"/>
  <c r="C21783" i="15"/>
  <c r="B21809" i="15"/>
  <c r="C21809" i="15"/>
  <c r="B21835" i="15"/>
  <c r="C21835" i="15"/>
  <c r="B21861" i="15"/>
  <c r="C21861" i="15"/>
  <c r="B21887" i="15"/>
  <c r="C21887" i="15"/>
  <c r="B21913" i="15"/>
  <c r="C21913" i="15"/>
  <c r="B21939" i="15"/>
  <c r="C21939" i="15"/>
  <c r="B21965" i="15"/>
  <c r="C21965" i="15"/>
  <c r="B21991" i="15"/>
  <c r="C21991" i="15"/>
  <c r="B22017" i="15"/>
  <c r="C22017" i="15"/>
  <c r="B22043" i="15"/>
  <c r="C22043" i="15"/>
  <c r="B22069" i="15"/>
  <c r="C22069" i="15"/>
  <c r="B22095" i="15"/>
  <c r="C22095" i="15"/>
  <c r="B22121" i="15"/>
  <c r="C22121" i="15"/>
  <c r="B22147" i="15"/>
  <c r="C22147" i="15"/>
  <c r="B22173" i="15"/>
  <c r="C22173" i="15"/>
  <c r="B22199" i="15"/>
  <c r="C22199" i="15"/>
  <c r="B22225" i="15"/>
  <c r="C22225" i="15"/>
  <c r="B22251" i="15"/>
  <c r="C22251" i="15"/>
  <c r="B22277" i="15"/>
  <c r="C22277" i="15"/>
  <c r="B22303" i="15"/>
  <c r="C22303" i="15"/>
  <c r="B22329" i="15"/>
  <c r="C22329" i="15"/>
  <c r="B22355" i="15"/>
  <c r="C22355" i="15"/>
  <c r="B22381" i="15"/>
  <c r="C22381" i="15"/>
  <c r="B22407" i="15"/>
  <c r="C22407" i="15"/>
  <c r="B22433" i="15"/>
  <c r="C22433" i="15"/>
  <c r="B22459" i="15"/>
  <c r="C22459" i="15"/>
  <c r="B22485" i="15"/>
  <c r="C22485" i="15"/>
  <c r="B22511" i="15"/>
  <c r="C22511" i="15"/>
  <c r="B22537" i="15"/>
  <c r="C22537" i="15"/>
  <c r="B22563" i="15"/>
  <c r="C22563" i="15"/>
  <c r="B22589" i="15"/>
  <c r="C22589" i="15"/>
  <c r="B22615" i="15"/>
  <c r="C22615" i="15"/>
  <c r="B22641" i="15"/>
  <c r="C22641" i="15"/>
  <c r="B22667" i="15"/>
  <c r="C22667" i="15"/>
  <c r="B22693" i="15"/>
  <c r="C22693" i="15"/>
  <c r="B22719" i="15"/>
  <c r="C22719" i="15"/>
  <c r="B22745" i="15"/>
  <c r="C22745" i="15"/>
  <c r="B22771" i="15"/>
  <c r="C22771" i="15"/>
  <c r="B22797" i="15"/>
  <c r="C22797" i="15"/>
  <c r="B22823" i="15"/>
  <c r="C22823" i="15"/>
  <c r="B22849" i="15"/>
  <c r="C22849" i="15"/>
  <c r="B22875" i="15"/>
  <c r="C22875" i="15"/>
  <c r="B22901" i="15"/>
  <c r="C22901" i="15"/>
  <c r="B22927" i="15"/>
  <c r="C22927" i="15"/>
  <c r="B22953" i="15"/>
  <c r="C22953" i="15"/>
  <c r="B22979" i="15"/>
  <c r="C22979" i="15"/>
  <c r="B23005" i="15"/>
  <c r="C23005" i="15"/>
  <c r="B23031" i="15"/>
  <c r="C23031" i="15"/>
  <c r="B23057" i="15"/>
  <c r="C23057" i="15"/>
  <c r="B23083" i="15"/>
  <c r="C23083" i="15"/>
  <c r="B23109" i="15"/>
  <c r="C23109" i="15"/>
  <c r="B23135" i="15"/>
  <c r="C23135" i="15"/>
  <c r="B23161" i="15"/>
  <c r="C23161" i="15"/>
  <c r="B23187" i="15"/>
  <c r="C23187" i="15"/>
  <c r="B23213" i="15"/>
  <c r="C23213" i="15"/>
  <c r="B23239" i="15"/>
  <c r="C23239" i="15"/>
  <c r="B23265" i="15"/>
  <c r="C23265" i="15"/>
  <c r="B23291" i="15"/>
  <c r="C23291" i="15"/>
  <c r="B23317" i="15"/>
  <c r="C23317" i="15"/>
  <c r="B23343" i="15"/>
  <c r="C23343" i="15"/>
  <c r="B23369" i="15"/>
  <c r="C23369" i="15"/>
  <c r="B23395" i="15"/>
  <c r="C23395" i="15"/>
  <c r="B23421" i="15"/>
  <c r="C23421" i="15"/>
  <c r="B23447" i="15"/>
  <c r="C23447" i="15"/>
  <c r="B23473" i="15"/>
  <c r="C23473" i="15"/>
  <c r="B23499" i="15"/>
  <c r="C23499" i="15"/>
  <c r="B23525" i="15"/>
  <c r="C23525" i="15"/>
  <c r="B23551" i="15"/>
  <c r="C23551" i="15"/>
  <c r="B23577" i="15"/>
  <c r="C23577" i="15"/>
  <c r="B23603" i="15"/>
  <c r="C23603" i="15"/>
  <c r="B23629" i="15"/>
  <c r="C23629" i="15"/>
  <c r="B23655" i="15"/>
  <c r="C23655" i="15"/>
  <c r="B23681" i="15"/>
  <c r="C23681" i="15"/>
  <c r="B23707" i="15"/>
  <c r="C23707" i="15"/>
  <c r="B23733" i="15"/>
  <c r="C23733" i="15"/>
  <c r="B23759" i="15"/>
  <c r="C23759" i="15"/>
  <c r="B23785" i="15"/>
  <c r="C23785" i="15"/>
  <c r="B23811" i="15"/>
  <c r="C23811" i="15"/>
  <c r="B23837" i="15"/>
  <c r="C23837" i="15"/>
  <c r="B23863" i="15"/>
  <c r="C23863" i="15"/>
  <c r="B23889" i="15"/>
  <c r="C23889" i="15"/>
  <c r="B23915" i="15"/>
  <c r="C23915" i="15"/>
  <c r="B23941" i="15"/>
  <c r="C23941" i="15"/>
  <c r="B23967" i="15"/>
  <c r="C23967" i="15"/>
  <c r="B23993" i="15"/>
  <c r="C23993" i="15"/>
  <c r="B24019" i="15"/>
  <c r="C24019" i="15"/>
  <c r="B24045" i="15"/>
  <c r="C24045" i="15"/>
  <c r="B24071" i="15"/>
  <c r="C24071" i="15"/>
  <c r="B24097" i="15"/>
  <c r="C24097" i="15"/>
  <c r="B24123" i="15"/>
  <c r="C24123" i="15"/>
  <c r="B24149" i="15"/>
  <c r="C24149" i="15"/>
  <c r="B24175" i="15"/>
  <c r="C24175" i="15"/>
  <c r="B24201" i="15"/>
  <c r="C24201" i="15"/>
  <c r="B24227" i="15"/>
  <c r="C24227" i="15"/>
  <c r="B24253" i="15"/>
  <c r="C24253" i="15"/>
  <c r="B24279" i="15"/>
  <c r="C24279" i="15"/>
  <c r="B24305" i="15"/>
  <c r="C24305" i="15"/>
  <c r="B24331" i="15"/>
  <c r="C24331" i="15"/>
  <c r="B24357" i="15"/>
  <c r="C24357" i="15"/>
  <c r="B24383" i="15"/>
  <c r="C24383" i="15"/>
  <c r="B24409" i="15"/>
  <c r="C24409" i="15"/>
  <c r="B24435" i="15"/>
  <c r="C24435" i="15"/>
  <c r="B24461" i="15"/>
  <c r="C24461" i="15"/>
  <c r="B24487" i="15"/>
  <c r="C24487" i="15"/>
  <c r="B24513" i="15"/>
  <c r="C24513" i="15"/>
  <c r="B24539" i="15"/>
  <c r="C24539" i="15"/>
  <c r="B24565" i="15"/>
  <c r="C24565" i="15"/>
  <c r="B24591" i="15"/>
  <c r="C24591" i="15"/>
  <c r="B24617" i="15"/>
  <c r="C24617" i="15"/>
  <c r="B24643" i="15"/>
  <c r="C24643" i="15"/>
  <c r="B24669" i="15"/>
  <c r="C24669" i="15"/>
  <c r="B24695" i="15"/>
  <c r="C24695" i="15"/>
  <c r="B24721" i="15"/>
  <c r="C24721" i="15"/>
  <c r="B24747" i="15"/>
  <c r="C24747" i="15"/>
  <c r="B24773" i="15"/>
  <c r="C24773" i="15"/>
  <c r="B24799" i="15"/>
  <c r="C24799" i="15"/>
  <c r="B24825" i="15"/>
  <c r="C24825" i="15"/>
  <c r="B24851" i="15"/>
  <c r="C24851" i="15"/>
  <c r="B24877" i="15"/>
  <c r="C24877" i="15"/>
  <c r="B24903" i="15"/>
  <c r="C24903" i="15"/>
  <c r="B24929" i="15"/>
  <c r="C24929" i="15"/>
  <c r="B24955" i="15"/>
  <c r="C24955" i="15"/>
  <c r="B24981" i="15"/>
  <c r="C24981" i="15"/>
  <c r="B25007" i="15"/>
  <c r="C25007" i="15"/>
  <c r="B25033" i="15"/>
  <c r="C25033" i="15"/>
  <c r="B25059" i="15"/>
  <c r="C25059" i="15"/>
  <c r="B25085" i="15"/>
  <c r="C25085" i="15"/>
  <c r="B25111" i="15"/>
  <c r="C25111" i="15"/>
  <c r="B25137" i="15"/>
  <c r="C25137" i="15"/>
  <c r="B25163" i="15"/>
  <c r="C25163" i="15"/>
  <c r="B25189" i="15"/>
  <c r="C25189" i="15"/>
  <c r="B25215" i="15"/>
  <c r="C25215" i="15"/>
  <c r="B25241" i="15"/>
  <c r="C25241" i="15"/>
  <c r="B25267" i="15"/>
  <c r="C25267" i="15"/>
  <c r="B25293" i="15"/>
  <c r="C25293" i="15"/>
  <c r="B25319" i="15"/>
  <c r="C25319" i="15"/>
  <c r="B25345" i="15"/>
  <c r="C25345" i="15"/>
  <c r="B25371" i="15"/>
  <c r="C25371" i="15"/>
  <c r="B25397" i="15"/>
  <c r="C25397" i="15"/>
  <c r="B25423" i="15"/>
  <c r="C25423" i="15"/>
  <c r="B25449" i="15"/>
  <c r="C25449" i="15"/>
  <c r="B25475" i="15"/>
  <c r="C25475" i="15"/>
  <c r="B25501" i="15"/>
  <c r="C25501" i="15"/>
  <c r="B25527" i="15"/>
  <c r="C25527" i="15"/>
  <c r="B25553" i="15"/>
  <c r="C25553" i="15"/>
  <c r="B25579" i="15"/>
  <c r="C25579" i="15"/>
  <c r="B25605" i="15"/>
  <c r="C25605" i="15"/>
  <c r="B25631" i="15"/>
  <c r="C25631" i="15"/>
  <c r="B25657" i="15"/>
  <c r="C25657" i="15"/>
  <c r="B25683" i="15"/>
  <c r="C25683" i="15"/>
  <c r="B25709" i="15"/>
  <c r="C25709" i="15"/>
  <c r="B25735" i="15"/>
  <c r="C25735" i="15"/>
  <c r="B25761" i="15"/>
  <c r="C25761" i="15"/>
  <c r="B25787" i="15"/>
  <c r="C25787" i="15"/>
  <c r="B25813" i="15"/>
  <c r="C25813" i="15"/>
  <c r="B25839" i="15"/>
  <c r="C25839" i="15"/>
  <c r="B25865" i="15"/>
  <c r="C25865" i="15"/>
  <c r="B25891" i="15"/>
  <c r="C25891" i="15"/>
  <c r="B25917" i="15"/>
  <c r="C25917" i="15"/>
  <c r="B25943" i="15"/>
  <c r="C25943" i="15"/>
  <c r="B25969" i="15"/>
  <c r="C25969" i="15"/>
  <c r="B25995" i="15"/>
  <c r="C25995" i="15"/>
  <c r="B26021" i="15"/>
  <c r="C26021" i="15"/>
  <c r="B26047" i="15"/>
  <c r="C26047" i="15"/>
  <c r="B26073" i="15"/>
  <c r="C26073" i="15"/>
  <c r="B26099" i="15"/>
  <c r="C26099" i="15"/>
  <c r="B26125" i="15"/>
  <c r="C26125" i="15"/>
  <c r="B26151" i="15"/>
  <c r="C26151" i="15"/>
  <c r="B26177" i="15"/>
  <c r="C26177" i="15"/>
  <c r="B26203" i="15"/>
  <c r="C26203" i="15"/>
  <c r="B26229" i="15"/>
  <c r="C26229" i="15"/>
  <c r="B26255" i="15"/>
  <c r="C26255" i="15"/>
  <c r="B26281" i="15"/>
  <c r="C26281" i="15"/>
  <c r="B26307" i="15"/>
  <c r="C26307" i="15"/>
  <c r="B26333" i="15"/>
  <c r="C26333" i="15"/>
  <c r="B26359" i="15"/>
  <c r="C26359" i="15"/>
  <c r="B26385" i="15"/>
  <c r="C26385" i="15"/>
  <c r="B26411" i="15"/>
  <c r="C26411" i="15"/>
  <c r="B26437" i="15"/>
  <c r="C26437" i="15"/>
  <c r="B26463" i="15"/>
  <c r="C26463" i="15"/>
  <c r="B26489" i="15"/>
  <c r="C26489" i="15"/>
  <c r="B26515" i="15"/>
  <c r="C26515" i="15"/>
  <c r="B26541" i="15"/>
  <c r="C26541" i="15"/>
  <c r="B26567" i="15"/>
  <c r="C26567" i="15"/>
  <c r="B26593" i="15"/>
  <c r="C26593" i="15"/>
  <c r="B26619" i="15"/>
  <c r="C26619" i="15"/>
  <c r="B26645" i="15"/>
  <c r="C26645" i="15"/>
  <c r="B26671" i="15"/>
  <c r="C26671" i="15"/>
  <c r="B26697" i="15"/>
  <c r="C26697" i="15"/>
  <c r="B26723" i="15"/>
  <c r="C26723" i="15"/>
  <c r="B26749" i="15"/>
  <c r="C26749" i="15"/>
  <c r="B26775" i="15"/>
  <c r="C26775" i="15"/>
  <c r="B26801" i="15"/>
  <c r="C26801" i="15"/>
  <c r="B26827" i="15"/>
  <c r="C26827" i="15"/>
  <c r="B26853" i="15"/>
  <c r="C26853" i="15"/>
  <c r="B26879" i="15"/>
  <c r="C26879" i="15"/>
  <c r="B26905" i="15"/>
  <c r="C26905" i="15"/>
  <c r="B26931" i="15"/>
  <c r="C26931" i="15"/>
  <c r="B26957" i="15"/>
  <c r="C26957" i="15"/>
  <c r="B26983" i="15"/>
  <c r="C26983" i="15"/>
  <c r="B27009" i="15"/>
  <c r="C27009" i="15"/>
  <c r="B27035" i="15"/>
  <c r="C27035" i="15"/>
  <c r="B27061" i="15"/>
  <c r="C27061" i="15"/>
  <c r="B27087" i="15"/>
  <c r="C27087" i="15"/>
  <c r="B27113" i="15"/>
  <c r="C27113" i="15"/>
  <c r="B27139" i="15"/>
  <c r="C27139" i="15"/>
  <c r="B27165" i="15"/>
  <c r="C27165" i="15"/>
  <c r="B27191" i="15"/>
  <c r="C27191" i="15"/>
  <c r="B27217" i="15"/>
  <c r="C27217" i="15"/>
  <c r="B27243" i="15"/>
  <c r="C27243" i="15"/>
  <c r="B27269" i="15"/>
  <c r="C27269" i="15"/>
  <c r="B27295" i="15"/>
  <c r="C27295" i="15"/>
  <c r="B27321" i="15"/>
  <c r="C27321" i="15"/>
  <c r="B27347" i="15"/>
  <c r="C27347" i="15"/>
  <c r="B27373" i="15"/>
  <c r="C27373" i="15"/>
  <c r="B27399" i="15"/>
  <c r="C27399" i="15"/>
  <c r="B27425" i="15"/>
  <c r="C27425" i="15"/>
  <c r="B27451" i="15"/>
  <c r="C27451" i="15"/>
  <c r="B27477" i="15"/>
  <c r="C27477" i="15"/>
  <c r="B27503" i="15"/>
  <c r="C27503" i="15"/>
  <c r="B27529" i="15"/>
  <c r="C27529" i="15"/>
  <c r="B27555" i="15"/>
  <c r="C27555" i="15"/>
  <c r="B27581" i="15"/>
  <c r="C27581" i="15"/>
  <c r="B27607" i="15"/>
  <c r="C27607" i="15"/>
  <c r="B27633" i="15"/>
  <c r="C27633" i="15"/>
  <c r="B27659" i="15"/>
  <c r="C27659" i="15"/>
  <c r="B27685" i="15"/>
  <c r="C27685" i="15"/>
  <c r="B27711" i="15"/>
  <c r="C27711" i="15"/>
  <c r="B27737" i="15"/>
  <c r="C27737" i="15"/>
  <c r="B27763" i="15"/>
  <c r="C27763" i="15"/>
  <c r="B27789" i="15"/>
  <c r="C27789" i="15"/>
  <c r="B27815" i="15"/>
  <c r="C27815" i="15"/>
  <c r="B27841" i="15"/>
  <c r="C27841" i="15"/>
  <c r="B27867" i="15"/>
  <c r="C27867" i="15"/>
  <c r="B27893" i="15"/>
  <c r="C27893" i="15"/>
  <c r="B22" i="15"/>
  <c r="C22" i="15"/>
  <c r="B48" i="15"/>
  <c r="C48" i="15"/>
  <c r="B74" i="15"/>
  <c r="C74" i="15"/>
  <c r="B100" i="15"/>
  <c r="C100" i="15"/>
  <c r="B126" i="15"/>
  <c r="C126" i="15"/>
  <c r="B152" i="15"/>
  <c r="C152" i="15"/>
  <c r="B178" i="15"/>
  <c r="C178" i="15"/>
  <c r="B204" i="15"/>
  <c r="C204" i="15"/>
  <c r="B230" i="15"/>
  <c r="C230" i="15"/>
  <c r="B256" i="15"/>
  <c r="C256" i="15"/>
  <c r="B282" i="15"/>
  <c r="C282" i="15"/>
  <c r="B308" i="15"/>
  <c r="C308" i="15"/>
  <c r="B334" i="15"/>
  <c r="C334" i="15"/>
  <c r="B360" i="15"/>
  <c r="C360" i="15"/>
  <c r="B386" i="15"/>
  <c r="C386" i="15"/>
  <c r="B412" i="15"/>
  <c r="C412" i="15"/>
  <c r="B438" i="15"/>
  <c r="C438" i="15"/>
  <c r="B464" i="15"/>
  <c r="C464" i="15"/>
  <c r="B490" i="15"/>
  <c r="C490" i="15"/>
  <c r="B516" i="15"/>
  <c r="C516" i="15"/>
  <c r="B542" i="15"/>
  <c r="C542" i="15"/>
  <c r="B568" i="15"/>
  <c r="C568" i="15"/>
  <c r="B594" i="15"/>
  <c r="C594" i="15"/>
  <c r="B620" i="15"/>
  <c r="C620" i="15"/>
  <c r="B646" i="15"/>
  <c r="C646" i="15"/>
  <c r="B672" i="15"/>
  <c r="C672" i="15"/>
  <c r="B698" i="15"/>
  <c r="C698" i="15"/>
  <c r="B724" i="15"/>
  <c r="C724" i="15"/>
  <c r="B750" i="15"/>
  <c r="C750" i="15"/>
  <c r="B776" i="15"/>
  <c r="C776" i="15"/>
  <c r="B802" i="15"/>
  <c r="C802" i="15"/>
  <c r="B828" i="15"/>
  <c r="C828" i="15"/>
  <c r="B854" i="15"/>
  <c r="C854" i="15"/>
  <c r="B880" i="15"/>
  <c r="C880" i="15"/>
  <c r="B906" i="15"/>
  <c r="C906" i="15"/>
  <c r="B932" i="15"/>
  <c r="C932" i="15"/>
  <c r="B958" i="15"/>
  <c r="C958" i="15"/>
  <c r="B984" i="15"/>
  <c r="C984" i="15"/>
  <c r="B1010" i="15"/>
  <c r="C1010" i="15"/>
  <c r="B1036" i="15"/>
  <c r="C1036" i="15"/>
  <c r="B1062" i="15"/>
  <c r="C1062" i="15"/>
  <c r="B1088" i="15"/>
  <c r="C1088" i="15"/>
  <c r="B1114" i="15"/>
  <c r="C1114" i="15"/>
  <c r="B1140" i="15"/>
  <c r="C1140" i="15"/>
  <c r="B1166" i="15"/>
  <c r="C1166" i="15"/>
  <c r="B1192" i="15"/>
  <c r="C1192" i="15"/>
  <c r="B1218" i="15"/>
  <c r="C1218" i="15"/>
  <c r="B1244" i="15"/>
  <c r="C1244" i="15"/>
  <c r="B1270" i="15"/>
  <c r="C1270" i="15"/>
  <c r="B1296" i="15"/>
  <c r="C1296" i="15"/>
  <c r="B1322" i="15"/>
  <c r="C1322" i="15"/>
  <c r="B1348" i="15"/>
  <c r="C1348" i="15"/>
  <c r="B1374" i="15"/>
  <c r="C1374" i="15"/>
  <c r="B1400" i="15"/>
  <c r="C1400" i="15"/>
  <c r="B1426" i="15"/>
  <c r="C1426" i="15"/>
  <c r="B1452" i="15"/>
  <c r="C1452" i="15"/>
  <c r="B1478" i="15"/>
  <c r="C1478" i="15"/>
  <c r="B1504" i="15"/>
  <c r="C1504" i="15"/>
  <c r="B1530" i="15"/>
  <c r="C1530" i="15"/>
  <c r="B1556" i="15"/>
  <c r="C1556" i="15"/>
  <c r="B1582" i="15"/>
  <c r="C1582" i="15"/>
  <c r="B1608" i="15"/>
  <c r="C1608" i="15"/>
  <c r="B1634" i="15"/>
  <c r="C1634" i="15"/>
  <c r="B1660" i="15"/>
  <c r="C1660" i="15"/>
  <c r="B1686" i="15"/>
  <c r="C1686" i="15"/>
  <c r="B1712" i="15"/>
  <c r="C1712" i="15"/>
  <c r="B1738" i="15"/>
  <c r="C1738" i="15"/>
  <c r="B1764" i="15"/>
  <c r="C1764" i="15"/>
  <c r="B1790" i="15"/>
  <c r="C1790" i="15"/>
  <c r="B1816" i="15"/>
  <c r="C1816" i="15"/>
  <c r="B1842" i="15"/>
  <c r="C1842" i="15"/>
  <c r="B1868" i="15"/>
  <c r="C1868" i="15"/>
  <c r="B1894" i="15"/>
  <c r="C1894" i="15"/>
  <c r="B1920" i="15"/>
  <c r="C1920" i="15"/>
  <c r="B1946" i="15"/>
  <c r="C1946" i="15"/>
  <c r="B1972" i="15"/>
  <c r="C1972" i="15"/>
  <c r="B1998" i="15"/>
  <c r="C1998" i="15"/>
  <c r="B2024" i="15"/>
  <c r="C2024" i="15"/>
  <c r="B2050" i="15"/>
  <c r="C2050" i="15"/>
  <c r="B2076" i="15"/>
  <c r="C2076" i="15"/>
  <c r="B2102" i="15"/>
  <c r="C2102" i="15"/>
  <c r="B2128" i="15"/>
  <c r="C2128" i="15"/>
  <c r="B2154" i="15"/>
  <c r="C2154" i="15"/>
  <c r="B2180" i="15"/>
  <c r="C2180" i="15"/>
  <c r="B2206" i="15"/>
  <c r="C2206" i="15"/>
  <c r="B2232" i="15"/>
  <c r="C2232" i="15"/>
  <c r="B2258" i="15"/>
  <c r="C2258" i="15"/>
  <c r="B2284" i="15"/>
  <c r="C2284" i="15"/>
  <c r="B2310" i="15"/>
  <c r="C2310" i="15"/>
  <c r="B2336" i="15"/>
  <c r="C2336" i="15"/>
  <c r="B2362" i="15"/>
  <c r="C2362" i="15"/>
  <c r="B2388" i="15"/>
  <c r="C2388" i="15"/>
  <c r="B2414" i="15"/>
  <c r="C2414" i="15"/>
  <c r="B2440" i="15"/>
  <c r="C2440" i="15"/>
  <c r="B2466" i="15"/>
  <c r="C2466" i="15"/>
  <c r="B2492" i="15"/>
  <c r="C2492" i="15"/>
  <c r="B2518" i="15"/>
  <c r="C2518" i="15"/>
  <c r="B2544" i="15"/>
  <c r="C2544" i="15"/>
  <c r="B2570" i="15"/>
  <c r="C2570" i="15"/>
  <c r="B2596" i="15"/>
  <c r="C2596" i="15"/>
  <c r="B2622" i="15"/>
  <c r="C2622" i="15"/>
  <c r="B2648" i="15"/>
  <c r="C2648" i="15"/>
  <c r="B2674" i="15"/>
  <c r="C2674" i="15"/>
  <c r="B2700" i="15"/>
  <c r="C2700" i="15"/>
  <c r="B2726" i="15"/>
  <c r="C2726" i="15"/>
  <c r="B2752" i="15"/>
  <c r="C2752" i="15"/>
  <c r="B2778" i="15"/>
  <c r="C2778" i="15"/>
  <c r="B2804" i="15"/>
  <c r="C2804" i="15"/>
  <c r="B2830" i="15"/>
  <c r="C2830" i="15"/>
  <c r="B2856" i="15"/>
  <c r="C2856" i="15"/>
  <c r="B2882" i="15"/>
  <c r="C2882" i="15"/>
  <c r="B2908" i="15"/>
  <c r="C2908" i="15"/>
  <c r="B2934" i="15"/>
  <c r="C2934" i="15"/>
  <c r="B2960" i="15"/>
  <c r="C2960" i="15"/>
  <c r="B2986" i="15"/>
  <c r="C2986" i="15"/>
  <c r="B3012" i="15"/>
  <c r="C3012" i="15"/>
  <c r="B3038" i="15"/>
  <c r="C3038" i="15"/>
  <c r="B3064" i="15"/>
  <c r="C3064" i="15"/>
  <c r="B3090" i="15"/>
  <c r="C3090" i="15"/>
  <c r="B3116" i="15"/>
  <c r="C3116" i="15"/>
  <c r="B3142" i="15"/>
  <c r="C3142" i="15"/>
  <c r="B3168" i="15"/>
  <c r="C3168" i="15"/>
  <c r="B3194" i="15"/>
  <c r="C3194" i="15"/>
  <c r="B3220" i="15"/>
  <c r="C3220" i="15"/>
  <c r="B3246" i="15"/>
  <c r="C3246" i="15"/>
  <c r="B3272" i="15"/>
  <c r="C3272" i="15"/>
  <c r="B3298" i="15"/>
  <c r="C3298" i="15"/>
  <c r="B3324" i="15"/>
  <c r="C3324" i="15"/>
  <c r="B3350" i="15"/>
  <c r="C3350" i="15"/>
  <c r="B3376" i="15"/>
  <c r="C3376" i="15"/>
  <c r="B3402" i="15"/>
  <c r="C3402" i="15"/>
  <c r="B3428" i="15"/>
  <c r="C3428" i="15"/>
  <c r="B3454" i="15"/>
  <c r="C3454" i="15"/>
  <c r="B3480" i="15"/>
  <c r="C3480" i="15"/>
  <c r="B3506" i="15"/>
  <c r="C3506" i="15"/>
  <c r="B3532" i="15"/>
  <c r="C3532" i="15"/>
  <c r="B3558" i="15"/>
  <c r="C3558" i="15"/>
  <c r="B3584" i="15"/>
  <c r="C3584" i="15"/>
  <c r="B3610" i="15"/>
  <c r="C3610" i="15"/>
  <c r="B3636" i="15"/>
  <c r="C3636" i="15"/>
  <c r="B3662" i="15"/>
  <c r="C3662" i="15"/>
  <c r="B3688" i="15"/>
  <c r="C3688" i="15"/>
  <c r="B3714" i="15"/>
  <c r="C3714" i="15"/>
  <c r="B3740" i="15"/>
  <c r="C3740" i="15"/>
  <c r="B3766" i="15"/>
  <c r="C3766" i="15"/>
  <c r="B3792" i="15"/>
  <c r="C3792" i="15"/>
  <c r="B3818" i="15"/>
  <c r="C3818" i="15"/>
  <c r="B3844" i="15"/>
  <c r="C3844" i="15"/>
  <c r="B3870" i="15"/>
  <c r="C3870" i="15"/>
  <c r="B3896" i="15"/>
  <c r="C3896" i="15"/>
  <c r="B3922" i="15"/>
  <c r="C3922" i="15"/>
  <c r="B3948" i="15"/>
  <c r="C3948" i="15"/>
  <c r="B3974" i="15"/>
  <c r="C3974" i="15"/>
  <c r="B4000" i="15"/>
  <c r="C4000" i="15"/>
  <c r="B4026" i="15"/>
  <c r="C4026" i="15"/>
  <c r="B4052" i="15"/>
  <c r="C4052" i="15"/>
  <c r="B4078" i="15"/>
  <c r="C4078" i="15"/>
  <c r="B4104" i="15"/>
  <c r="C4104" i="15"/>
  <c r="B4130" i="15"/>
  <c r="C4130" i="15"/>
  <c r="B4156" i="15"/>
  <c r="C4156" i="15"/>
  <c r="B4182" i="15"/>
  <c r="C4182" i="15"/>
  <c r="B4208" i="15"/>
  <c r="C4208" i="15"/>
  <c r="B4234" i="15"/>
  <c r="C4234" i="15"/>
  <c r="B4260" i="15"/>
  <c r="C4260" i="15"/>
  <c r="B4286" i="15"/>
  <c r="C4286" i="15"/>
  <c r="B4312" i="15"/>
  <c r="C4312" i="15"/>
  <c r="B4338" i="15"/>
  <c r="C4338" i="15"/>
  <c r="B4364" i="15"/>
  <c r="C4364" i="15"/>
  <c r="B4390" i="15"/>
  <c r="C4390" i="15"/>
  <c r="B4416" i="15"/>
  <c r="C4416" i="15"/>
  <c r="B4442" i="15"/>
  <c r="C4442" i="15"/>
  <c r="B4468" i="15"/>
  <c r="C4468" i="15"/>
  <c r="B4494" i="15"/>
  <c r="C4494" i="15"/>
  <c r="B4520" i="15"/>
  <c r="C4520" i="15"/>
  <c r="B4546" i="15"/>
  <c r="C4546" i="15"/>
  <c r="B4572" i="15"/>
  <c r="C4572" i="15"/>
  <c r="B4598" i="15"/>
  <c r="C4598" i="15"/>
  <c r="B4624" i="15"/>
  <c r="C4624" i="15"/>
  <c r="B4650" i="15"/>
  <c r="C4650" i="15"/>
  <c r="B4676" i="15"/>
  <c r="C4676" i="15"/>
  <c r="B4702" i="15"/>
  <c r="C4702" i="15"/>
  <c r="B4728" i="15"/>
  <c r="C4728" i="15"/>
  <c r="B4754" i="15"/>
  <c r="C4754" i="15"/>
  <c r="B4780" i="15"/>
  <c r="C4780" i="15"/>
  <c r="B4806" i="15"/>
  <c r="C4806" i="15"/>
  <c r="B4832" i="15"/>
  <c r="C4832" i="15"/>
  <c r="B4858" i="15"/>
  <c r="C4858" i="15"/>
  <c r="B4884" i="15"/>
  <c r="C4884" i="15"/>
  <c r="B4910" i="15"/>
  <c r="C4910" i="15"/>
  <c r="B4936" i="15"/>
  <c r="C4936" i="15"/>
  <c r="B4962" i="15"/>
  <c r="C4962" i="15"/>
  <c r="B4988" i="15"/>
  <c r="C4988" i="15"/>
  <c r="B5014" i="15"/>
  <c r="C5014" i="15"/>
  <c r="B5040" i="15"/>
  <c r="C5040" i="15"/>
  <c r="B5066" i="15"/>
  <c r="C5066" i="15"/>
  <c r="B5092" i="15"/>
  <c r="C5092" i="15"/>
  <c r="B5118" i="15"/>
  <c r="C5118" i="15"/>
  <c r="B5144" i="15"/>
  <c r="C5144" i="15"/>
  <c r="B5170" i="15"/>
  <c r="C5170" i="15"/>
  <c r="B5196" i="15"/>
  <c r="C5196" i="15"/>
  <c r="B5222" i="15"/>
  <c r="C5222" i="15"/>
  <c r="B5248" i="15"/>
  <c r="C5248" i="15"/>
  <c r="B5274" i="15"/>
  <c r="C5274" i="15"/>
  <c r="B5300" i="15"/>
  <c r="C5300" i="15"/>
  <c r="B5326" i="15"/>
  <c r="C5326" i="15"/>
  <c r="B5352" i="15"/>
  <c r="C5352" i="15"/>
  <c r="B5378" i="15"/>
  <c r="C5378" i="15"/>
  <c r="B5404" i="15"/>
  <c r="C5404" i="15"/>
  <c r="B5430" i="15"/>
  <c r="C5430" i="15"/>
  <c r="B5456" i="15"/>
  <c r="C5456" i="15"/>
  <c r="B5482" i="15"/>
  <c r="C5482" i="15"/>
  <c r="B5508" i="15"/>
  <c r="C5508" i="15"/>
  <c r="B5534" i="15"/>
  <c r="C5534" i="15"/>
  <c r="B5560" i="15"/>
  <c r="C5560" i="15"/>
  <c r="B5586" i="15"/>
  <c r="C5586" i="15"/>
  <c r="B5612" i="15"/>
  <c r="C5612" i="15"/>
  <c r="B5638" i="15"/>
  <c r="C5638" i="15"/>
  <c r="B5664" i="15"/>
  <c r="C5664" i="15"/>
  <c r="B5690" i="15"/>
  <c r="C5690" i="15"/>
  <c r="B5716" i="15"/>
  <c r="C5716" i="15"/>
  <c r="B5742" i="15"/>
  <c r="C5742" i="15"/>
  <c r="B5768" i="15"/>
  <c r="C5768" i="15"/>
  <c r="B5794" i="15"/>
  <c r="C5794" i="15"/>
  <c r="B5820" i="15"/>
  <c r="C5820" i="15"/>
  <c r="B5846" i="15"/>
  <c r="C5846" i="15"/>
  <c r="B5872" i="15"/>
  <c r="C5872" i="15"/>
  <c r="B5898" i="15"/>
  <c r="C5898" i="15"/>
  <c r="B5924" i="15"/>
  <c r="C5924" i="15"/>
  <c r="B5950" i="15"/>
  <c r="C5950" i="15"/>
  <c r="B5976" i="15"/>
  <c r="C5976" i="15"/>
  <c r="B6002" i="15"/>
  <c r="C6002" i="15"/>
  <c r="B6028" i="15"/>
  <c r="C6028" i="15"/>
  <c r="B6054" i="15"/>
  <c r="C6054" i="15"/>
  <c r="B6080" i="15"/>
  <c r="C6080" i="15"/>
  <c r="B6106" i="15"/>
  <c r="C6106" i="15"/>
  <c r="B6132" i="15"/>
  <c r="C6132" i="15"/>
  <c r="B6158" i="15"/>
  <c r="C6158" i="15"/>
  <c r="B6184" i="15"/>
  <c r="C6184" i="15"/>
  <c r="B6210" i="15"/>
  <c r="C6210" i="15"/>
  <c r="B6236" i="15"/>
  <c r="C6236" i="15"/>
  <c r="B6262" i="15"/>
  <c r="C6262" i="15"/>
  <c r="B6288" i="15"/>
  <c r="C6288" i="15"/>
  <c r="B6314" i="15"/>
  <c r="C6314" i="15"/>
  <c r="B6340" i="15"/>
  <c r="C6340" i="15"/>
  <c r="B6366" i="15"/>
  <c r="C6366" i="15"/>
  <c r="B6392" i="15"/>
  <c r="C6392" i="15"/>
  <c r="B6418" i="15"/>
  <c r="C6418" i="15"/>
  <c r="B6444" i="15"/>
  <c r="C6444" i="15"/>
  <c r="B6470" i="15"/>
  <c r="C6470" i="15"/>
  <c r="B6496" i="15"/>
  <c r="C6496" i="15"/>
  <c r="B6522" i="15"/>
  <c r="C6522" i="15"/>
  <c r="B6548" i="15"/>
  <c r="C6548" i="15"/>
  <c r="B6574" i="15"/>
  <c r="C6574" i="15"/>
  <c r="B6600" i="15"/>
  <c r="C6600" i="15"/>
  <c r="B6626" i="15"/>
  <c r="C6626" i="15"/>
  <c r="B6652" i="15"/>
  <c r="C6652" i="15"/>
  <c r="B6678" i="15"/>
  <c r="C6678" i="15"/>
  <c r="B6704" i="15"/>
  <c r="C6704" i="15"/>
  <c r="B6730" i="15"/>
  <c r="C6730" i="15"/>
  <c r="B6756" i="15"/>
  <c r="C6756" i="15"/>
  <c r="B6782" i="15"/>
  <c r="C6782" i="15"/>
  <c r="B6808" i="15"/>
  <c r="C6808" i="15"/>
  <c r="B6834" i="15"/>
  <c r="C6834" i="15"/>
  <c r="B6860" i="15"/>
  <c r="C6860" i="15"/>
  <c r="B6886" i="15"/>
  <c r="C6886" i="15"/>
  <c r="B6912" i="15"/>
  <c r="C6912" i="15"/>
  <c r="B6938" i="15"/>
  <c r="C6938" i="15"/>
  <c r="B6964" i="15"/>
  <c r="C6964" i="15"/>
  <c r="B6990" i="15"/>
  <c r="C6990" i="15"/>
  <c r="B7016" i="15"/>
  <c r="C7016" i="15"/>
  <c r="B7042" i="15"/>
  <c r="C7042" i="15"/>
  <c r="B7068" i="15"/>
  <c r="C7068" i="15"/>
  <c r="B7094" i="15"/>
  <c r="C7094" i="15"/>
  <c r="B7120" i="15"/>
  <c r="C7120" i="15"/>
  <c r="B7146" i="15"/>
  <c r="C7146" i="15"/>
  <c r="B7172" i="15"/>
  <c r="C7172" i="15"/>
  <c r="B7198" i="15"/>
  <c r="C7198" i="15"/>
  <c r="B7224" i="15"/>
  <c r="C7224" i="15"/>
  <c r="B7250" i="15"/>
  <c r="C7250" i="15"/>
  <c r="B7276" i="15"/>
  <c r="C7276" i="15"/>
  <c r="B7302" i="15"/>
  <c r="C7302" i="15"/>
  <c r="B7328" i="15"/>
  <c r="C7328" i="15"/>
  <c r="B7354" i="15"/>
  <c r="C7354" i="15"/>
  <c r="B7380" i="15"/>
  <c r="C7380" i="15"/>
  <c r="B7406" i="15"/>
  <c r="C7406" i="15"/>
  <c r="B7432" i="15"/>
  <c r="C7432" i="15"/>
  <c r="B7458" i="15"/>
  <c r="C7458" i="15"/>
  <c r="B7484" i="15"/>
  <c r="C7484" i="15"/>
  <c r="B7510" i="15"/>
  <c r="C7510" i="15"/>
  <c r="B7536" i="15"/>
  <c r="C7536" i="15"/>
  <c r="B7562" i="15"/>
  <c r="C7562" i="15"/>
  <c r="B7588" i="15"/>
  <c r="C7588" i="15"/>
  <c r="B7614" i="15"/>
  <c r="C7614" i="15"/>
  <c r="B7640" i="15"/>
  <c r="C7640" i="15"/>
  <c r="B7666" i="15"/>
  <c r="C7666" i="15"/>
  <c r="B7692" i="15"/>
  <c r="C7692" i="15"/>
  <c r="B7718" i="15"/>
  <c r="C7718" i="15"/>
  <c r="B7744" i="15"/>
  <c r="C7744" i="15"/>
  <c r="B7770" i="15"/>
  <c r="C7770" i="15"/>
  <c r="B7796" i="15"/>
  <c r="C7796" i="15"/>
  <c r="B7822" i="15"/>
  <c r="C7822" i="15"/>
  <c r="B7848" i="15"/>
  <c r="C7848" i="15"/>
  <c r="B7874" i="15"/>
  <c r="C7874" i="15"/>
  <c r="B7900" i="15"/>
  <c r="C7900" i="15"/>
  <c r="B7926" i="15"/>
  <c r="C7926" i="15"/>
  <c r="B7952" i="15"/>
  <c r="C7952" i="15"/>
  <c r="B7978" i="15"/>
  <c r="C7978" i="15"/>
  <c r="B8004" i="15"/>
  <c r="C8004" i="15"/>
  <c r="B8030" i="15"/>
  <c r="C8030" i="15"/>
  <c r="B8056" i="15"/>
  <c r="C8056" i="15"/>
  <c r="B8082" i="15"/>
  <c r="C8082" i="15"/>
  <c r="B8108" i="15"/>
  <c r="C8108" i="15"/>
  <c r="B8134" i="15"/>
  <c r="C8134" i="15"/>
  <c r="B8160" i="15"/>
  <c r="C8160" i="15"/>
  <c r="B8186" i="15"/>
  <c r="C8186" i="15"/>
  <c r="B8212" i="15"/>
  <c r="C8212" i="15"/>
  <c r="B8238" i="15"/>
  <c r="C8238" i="15"/>
  <c r="B8264" i="15"/>
  <c r="C8264" i="15"/>
  <c r="B8290" i="15"/>
  <c r="C8290" i="15"/>
  <c r="B8316" i="15"/>
  <c r="C8316" i="15"/>
  <c r="B8342" i="15"/>
  <c r="C8342" i="15"/>
  <c r="B8368" i="15"/>
  <c r="C8368" i="15"/>
  <c r="B8394" i="15"/>
  <c r="C8394" i="15"/>
  <c r="B8420" i="15"/>
  <c r="C8420" i="15"/>
  <c r="B8446" i="15"/>
  <c r="C8446" i="15"/>
  <c r="B8472" i="15"/>
  <c r="C8472" i="15"/>
  <c r="B8498" i="15"/>
  <c r="C8498" i="15"/>
  <c r="B8524" i="15"/>
  <c r="C8524" i="15"/>
  <c r="B8550" i="15"/>
  <c r="C8550" i="15"/>
  <c r="B8576" i="15"/>
  <c r="C8576" i="15"/>
  <c r="B8602" i="15"/>
  <c r="C8602" i="15"/>
  <c r="B8628" i="15"/>
  <c r="C8628" i="15"/>
  <c r="B8654" i="15"/>
  <c r="C8654" i="15"/>
  <c r="B8680" i="15"/>
  <c r="C8680" i="15"/>
  <c r="B8706" i="15"/>
  <c r="C8706" i="15"/>
  <c r="B8732" i="15"/>
  <c r="C8732" i="15"/>
  <c r="B8758" i="15"/>
  <c r="C8758" i="15"/>
  <c r="B8784" i="15"/>
  <c r="C8784" i="15"/>
  <c r="B8810" i="15"/>
  <c r="C8810" i="15"/>
  <c r="B8836" i="15"/>
  <c r="C8836" i="15"/>
  <c r="B8862" i="15"/>
  <c r="C8862" i="15"/>
  <c r="B8888" i="15"/>
  <c r="C8888" i="15"/>
  <c r="B8914" i="15"/>
  <c r="C8914" i="15"/>
  <c r="B8940" i="15"/>
  <c r="C8940" i="15"/>
  <c r="B8966" i="15"/>
  <c r="C8966" i="15"/>
  <c r="B8992" i="15"/>
  <c r="C8992" i="15"/>
  <c r="B9018" i="15"/>
  <c r="C9018" i="15"/>
  <c r="B9044" i="15"/>
  <c r="C9044" i="15"/>
  <c r="B9070" i="15"/>
  <c r="C9070" i="15"/>
  <c r="B9096" i="15"/>
  <c r="C9096" i="15"/>
  <c r="B9122" i="15"/>
  <c r="C9122" i="15"/>
  <c r="B9148" i="15"/>
  <c r="C9148" i="15"/>
  <c r="B9174" i="15"/>
  <c r="C9174" i="15"/>
  <c r="B9200" i="15"/>
  <c r="C9200" i="15"/>
  <c r="B9226" i="15"/>
  <c r="C9226" i="15"/>
  <c r="B9252" i="15"/>
  <c r="C9252" i="15"/>
  <c r="B9278" i="15"/>
  <c r="C9278" i="15"/>
  <c r="B9304" i="15"/>
  <c r="C9304" i="15"/>
  <c r="B9330" i="15"/>
  <c r="C9330" i="15"/>
  <c r="B9356" i="15"/>
  <c r="C9356" i="15"/>
  <c r="B9382" i="15"/>
  <c r="C9382" i="15"/>
  <c r="B9408" i="15"/>
  <c r="C9408" i="15"/>
  <c r="B9434" i="15"/>
  <c r="C9434" i="15"/>
  <c r="B9460" i="15"/>
  <c r="C9460" i="15"/>
  <c r="B9486" i="15"/>
  <c r="C9486" i="15"/>
  <c r="B9512" i="15"/>
  <c r="C9512" i="15"/>
  <c r="B9538" i="15"/>
  <c r="C9538" i="15"/>
  <c r="B9564" i="15"/>
  <c r="C9564" i="15"/>
  <c r="B9590" i="15"/>
  <c r="C9590" i="15"/>
  <c r="B9616" i="15"/>
  <c r="C9616" i="15"/>
  <c r="B9642" i="15"/>
  <c r="C9642" i="15"/>
  <c r="B9668" i="15"/>
  <c r="C9668" i="15"/>
  <c r="B9694" i="15"/>
  <c r="C9694" i="15"/>
  <c r="B9720" i="15"/>
  <c r="C9720" i="15"/>
  <c r="B9746" i="15"/>
  <c r="C9746" i="15"/>
  <c r="B9772" i="15"/>
  <c r="C9772" i="15"/>
  <c r="B9798" i="15"/>
  <c r="C9798" i="15"/>
  <c r="B9824" i="15"/>
  <c r="C9824" i="15"/>
  <c r="B9850" i="15"/>
  <c r="C9850" i="15"/>
  <c r="B9876" i="15"/>
  <c r="C9876" i="15"/>
  <c r="B9902" i="15"/>
  <c r="C9902" i="15"/>
  <c r="B9928" i="15"/>
  <c r="C9928" i="15"/>
  <c r="B9954" i="15"/>
  <c r="C9954" i="15"/>
  <c r="B9980" i="15"/>
  <c r="C9980" i="15"/>
  <c r="B10006" i="15"/>
  <c r="C10006" i="15"/>
  <c r="B10032" i="15"/>
  <c r="C10032" i="15"/>
  <c r="B10058" i="15"/>
  <c r="C10058" i="15"/>
  <c r="B10084" i="15"/>
  <c r="C10084" i="15"/>
  <c r="B10110" i="15"/>
  <c r="C10110" i="15"/>
  <c r="B10136" i="15"/>
  <c r="C10136" i="15"/>
  <c r="B10162" i="15"/>
  <c r="C10162" i="15"/>
  <c r="B10188" i="15"/>
  <c r="C10188" i="15"/>
  <c r="B10214" i="15"/>
  <c r="C10214" i="15"/>
  <c r="B10240" i="15"/>
  <c r="C10240" i="15"/>
  <c r="B10266" i="15"/>
  <c r="C10266" i="15"/>
  <c r="B10292" i="15"/>
  <c r="C10292" i="15"/>
  <c r="B10318" i="15"/>
  <c r="C10318" i="15"/>
  <c r="B10344" i="15"/>
  <c r="C10344" i="15"/>
  <c r="B10370" i="15"/>
  <c r="C10370" i="15"/>
  <c r="B10396" i="15"/>
  <c r="C10396" i="15"/>
  <c r="B10422" i="15"/>
  <c r="C10422" i="15"/>
  <c r="B10448" i="15"/>
  <c r="C10448" i="15"/>
  <c r="B10474" i="15"/>
  <c r="C10474" i="15"/>
  <c r="B10500" i="15"/>
  <c r="C10500" i="15"/>
  <c r="B10526" i="15"/>
  <c r="C10526" i="15"/>
  <c r="B10552" i="15"/>
  <c r="C10552" i="15"/>
  <c r="B10578" i="15"/>
  <c r="C10578" i="15"/>
  <c r="B10604" i="15"/>
  <c r="C10604" i="15"/>
  <c r="B10630" i="15"/>
  <c r="C10630" i="15"/>
  <c r="B10656" i="15"/>
  <c r="C10656" i="15"/>
  <c r="B10682" i="15"/>
  <c r="C10682" i="15"/>
  <c r="B10708" i="15"/>
  <c r="C10708" i="15"/>
  <c r="B10734" i="15"/>
  <c r="C10734" i="15"/>
  <c r="B10760" i="15"/>
  <c r="C10760" i="15"/>
  <c r="B10786" i="15"/>
  <c r="C10786" i="15"/>
  <c r="B10812" i="15"/>
  <c r="C10812" i="15"/>
  <c r="B10838" i="15"/>
  <c r="C10838" i="15"/>
  <c r="B10864" i="15"/>
  <c r="C10864" i="15"/>
  <c r="B10890" i="15"/>
  <c r="C10890" i="15"/>
  <c r="B10916" i="15"/>
  <c r="C10916" i="15"/>
  <c r="B10942" i="15"/>
  <c r="C10942" i="15"/>
  <c r="B10968" i="15"/>
  <c r="C10968" i="15"/>
  <c r="B10994" i="15"/>
  <c r="C10994" i="15"/>
  <c r="B11020" i="15"/>
  <c r="C11020" i="15"/>
  <c r="B11046" i="15"/>
  <c r="C11046" i="15"/>
  <c r="B11072" i="15"/>
  <c r="C11072" i="15"/>
  <c r="B11098" i="15"/>
  <c r="C11098" i="15"/>
  <c r="B11124" i="15"/>
  <c r="C11124" i="15"/>
  <c r="B11150" i="15"/>
  <c r="C11150" i="15"/>
  <c r="B11176" i="15"/>
  <c r="C11176" i="15"/>
  <c r="B11202" i="15"/>
  <c r="C11202" i="15"/>
  <c r="B11228" i="15"/>
  <c r="C11228" i="15"/>
  <c r="B11254" i="15"/>
  <c r="C11254" i="15"/>
  <c r="B11280" i="15"/>
  <c r="C11280" i="15"/>
  <c r="B11306" i="15"/>
  <c r="C11306" i="15"/>
  <c r="B11332" i="15"/>
  <c r="C11332" i="15"/>
  <c r="B11358" i="15"/>
  <c r="C11358" i="15"/>
  <c r="B11384" i="15"/>
  <c r="C11384" i="15"/>
  <c r="B11410" i="15"/>
  <c r="C11410" i="15"/>
  <c r="B11436" i="15"/>
  <c r="C11436" i="15"/>
  <c r="B11462" i="15"/>
  <c r="C11462" i="15"/>
  <c r="B11488" i="15"/>
  <c r="C11488" i="15"/>
  <c r="B11514" i="15"/>
  <c r="C11514" i="15"/>
  <c r="B11540" i="15"/>
  <c r="C11540" i="15"/>
  <c r="B11566" i="15"/>
  <c r="C11566" i="15"/>
  <c r="B11592" i="15"/>
  <c r="C11592" i="15"/>
  <c r="B11618" i="15"/>
  <c r="C11618" i="15"/>
  <c r="B11644" i="15"/>
  <c r="C11644" i="15"/>
  <c r="B11670" i="15"/>
  <c r="C11670" i="15"/>
  <c r="B11696" i="15"/>
  <c r="C11696" i="15"/>
  <c r="B11722" i="15"/>
  <c r="C11722" i="15"/>
  <c r="B11748" i="15"/>
  <c r="C11748" i="15"/>
  <c r="B11774" i="15"/>
  <c r="C11774" i="15"/>
  <c r="B11800" i="15"/>
  <c r="C11800" i="15"/>
  <c r="B11826" i="15"/>
  <c r="C11826" i="15"/>
  <c r="B11852" i="15"/>
  <c r="C11852" i="15"/>
  <c r="B11878" i="15"/>
  <c r="C11878" i="15"/>
  <c r="B11904" i="15"/>
  <c r="C11904" i="15"/>
  <c r="B11930" i="15"/>
  <c r="C11930" i="15"/>
  <c r="B11956" i="15"/>
  <c r="C11956" i="15"/>
  <c r="B11982" i="15"/>
  <c r="C11982" i="15"/>
  <c r="B12008" i="15"/>
  <c r="C12008" i="15"/>
  <c r="B12034" i="15"/>
  <c r="C12034" i="15"/>
  <c r="B12060" i="15"/>
  <c r="C12060" i="15"/>
  <c r="B12086" i="15"/>
  <c r="C12086" i="15"/>
  <c r="B12112" i="15"/>
  <c r="C12112" i="15"/>
  <c r="B12138" i="15"/>
  <c r="C12138" i="15"/>
  <c r="B12164" i="15"/>
  <c r="C12164" i="15"/>
  <c r="B12190" i="15"/>
  <c r="C12190" i="15"/>
  <c r="B12216" i="15"/>
  <c r="C12216" i="15"/>
  <c r="B12242" i="15"/>
  <c r="C12242" i="15"/>
  <c r="B12268" i="15"/>
  <c r="C12268" i="15"/>
  <c r="B12294" i="15"/>
  <c r="C12294" i="15"/>
  <c r="B12320" i="15"/>
  <c r="C12320" i="15"/>
  <c r="B12346" i="15"/>
  <c r="C12346" i="15"/>
  <c r="B12372" i="15"/>
  <c r="C12372" i="15"/>
  <c r="B12398" i="15"/>
  <c r="C12398" i="15"/>
  <c r="B12424" i="15"/>
  <c r="C12424" i="15"/>
  <c r="B12450" i="15"/>
  <c r="C12450" i="15"/>
  <c r="B12476" i="15"/>
  <c r="C12476" i="15"/>
  <c r="B12502" i="15"/>
  <c r="C12502" i="15"/>
  <c r="B12528" i="15"/>
  <c r="C12528" i="15"/>
  <c r="B12554" i="15"/>
  <c r="C12554" i="15"/>
  <c r="B12580" i="15"/>
  <c r="C12580" i="15"/>
  <c r="B12606" i="15"/>
  <c r="C12606" i="15"/>
  <c r="B12632" i="15"/>
  <c r="C12632" i="15"/>
  <c r="B12658" i="15"/>
  <c r="C12658" i="15"/>
  <c r="B12684" i="15"/>
  <c r="C12684" i="15"/>
  <c r="B12710" i="15"/>
  <c r="C12710" i="15"/>
  <c r="B12736" i="15"/>
  <c r="C12736" i="15"/>
  <c r="B12762" i="15"/>
  <c r="C12762" i="15"/>
  <c r="B12788" i="15"/>
  <c r="C12788" i="15"/>
  <c r="B12814" i="15"/>
  <c r="C12814" i="15"/>
  <c r="B12840" i="15"/>
  <c r="C12840" i="15"/>
  <c r="B12866" i="15"/>
  <c r="C12866" i="15"/>
  <c r="B12892" i="15"/>
  <c r="C12892" i="15"/>
  <c r="B12918" i="15"/>
  <c r="C12918" i="15"/>
  <c r="B12944" i="15"/>
  <c r="C12944" i="15"/>
  <c r="B12970" i="15"/>
  <c r="C12970" i="15"/>
  <c r="B12996" i="15"/>
  <c r="C12996" i="15"/>
  <c r="B13022" i="15"/>
  <c r="C13022" i="15"/>
  <c r="B13048" i="15"/>
  <c r="C13048" i="15"/>
  <c r="B13074" i="15"/>
  <c r="C13074" i="15"/>
  <c r="B13100" i="15"/>
  <c r="C13100" i="15"/>
  <c r="B13126" i="15"/>
  <c r="C13126" i="15"/>
  <c r="B13152" i="15"/>
  <c r="C13152" i="15"/>
  <c r="B13178" i="15"/>
  <c r="C13178" i="15"/>
  <c r="B13204" i="15"/>
  <c r="C13204" i="15"/>
  <c r="B13230" i="15"/>
  <c r="C13230" i="15"/>
  <c r="B13256" i="15"/>
  <c r="C13256" i="15"/>
  <c r="B13282" i="15"/>
  <c r="C13282" i="15"/>
  <c r="B13308" i="15"/>
  <c r="C13308" i="15"/>
  <c r="B13334" i="15"/>
  <c r="C13334" i="15"/>
  <c r="B13360" i="15"/>
  <c r="C13360" i="15"/>
  <c r="B13386" i="15"/>
  <c r="C13386" i="15"/>
  <c r="B13412" i="15"/>
  <c r="C13412" i="15"/>
  <c r="B13438" i="15"/>
  <c r="C13438" i="15"/>
  <c r="B13464" i="15"/>
  <c r="C13464" i="15"/>
  <c r="B13490" i="15"/>
  <c r="C13490" i="15"/>
  <c r="B13516" i="15"/>
  <c r="C13516" i="15"/>
  <c r="B13542" i="15"/>
  <c r="C13542" i="15"/>
  <c r="B13568" i="15"/>
  <c r="C13568" i="15"/>
  <c r="B13594" i="15"/>
  <c r="C13594" i="15"/>
  <c r="B13620" i="15"/>
  <c r="C13620" i="15"/>
  <c r="B13646" i="15"/>
  <c r="C13646" i="15"/>
  <c r="B13672" i="15"/>
  <c r="C13672" i="15"/>
  <c r="B13698" i="15"/>
  <c r="C13698" i="15"/>
  <c r="B13724" i="15"/>
  <c r="C13724" i="15"/>
  <c r="B13750" i="15"/>
  <c r="C13750" i="15"/>
  <c r="B13776" i="15"/>
  <c r="C13776" i="15"/>
  <c r="B13802" i="15"/>
  <c r="C13802" i="15"/>
  <c r="B13828" i="15"/>
  <c r="C13828" i="15"/>
  <c r="B13854" i="15"/>
  <c r="C13854" i="15"/>
  <c r="B13880" i="15"/>
  <c r="C13880" i="15"/>
  <c r="B13906" i="15"/>
  <c r="C13906" i="15"/>
  <c r="B13932" i="15"/>
  <c r="C13932" i="15"/>
  <c r="B13958" i="15"/>
  <c r="C13958" i="15"/>
  <c r="B13984" i="15"/>
  <c r="C13984" i="15"/>
  <c r="B14010" i="15"/>
  <c r="C14010" i="15"/>
  <c r="B14036" i="15"/>
  <c r="C14036" i="15"/>
  <c r="B14062" i="15"/>
  <c r="C14062" i="15"/>
  <c r="B14088" i="15"/>
  <c r="C14088" i="15"/>
  <c r="B14114" i="15"/>
  <c r="C14114" i="15"/>
  <c r="B14140" i="15"/>
  <c r="C14140" i="15"/>
  <c r="B14166" i="15"/>
  <c r="C14166" i="15"/>
  <c r="B14192" i="15"/>
  <c r="C14192" i="15"/>
  <c r="B14218" i="15"/>
  <c r="C14218" i="15"/>
  <c r="B14244" i="15"/>
  <c r="C14244" i="15"/>
  <c r="B14270" i="15"/>
  <c r="C14270" i="15"/>
  <c r="B14296" i="15"/>
  <c r="C14296" i="15"/>
  <c r="B14322" i="15"/>
  <c r="C14322" i="15"/>
  <c r="B14348" i="15"/>
  <c r="C14348" i="15"/>
  <c r="B14374" i="15"/>
  <c r="C14374" i="15"/>
  <c r="B14400" i="15"/>
  <c r="C14400" i="15"/>
  <c r="B14426" i="15"/>
  <c r="C14426" i="15"/>
  <c r="B14452" i="15"/>
  <c r="C14452" i="15"/>
  <c r="B14478" i="15"/>
  <c r="C14478" i="15"/>
  <c r="B14504" i="15"/>
  <c r="C14504" i="15"/>
  <c r="B14530" i="15"/>
  <c r="C14530" i="15"/>
  <c r="B14556" i="15"/>
  <c r="C14556" i="15"/>
  <c r="B14582" i="15"/>
  <c r="C14582" i="15"/>
  <c r="B14608" i="15"/>
  <c r="C14608" i="15"/>
  <c r="B14634" i="15"/>
  <c r="C14634" i="15"/>
  <c r="B14660" i="15"/>
  <c r="C14660" i="15"/>
  <c r="B14686" i="15"/>
  <c r="C14686" i="15"/>
  <c r="B14712" i="15"/>
  <c r="C14712" i="15"/>
  <c r="B14738" i="15"/>
  <c r="C14738" i="15"/>
  <c r="B14764" i="15"/>
  <c r="C14764" i="15"/>
  <c r="B14790" i="15"/>
  <c r="C14790" i="15"/>
  <c r="B14816" i="15"/>
  <c r="C14816" i="15"/>
  <c r="B14842" i="15"/>
  <c r="C14842" i="15"/>
  <c r="B14868" i="15"/>
  <c r="C14868" i="15"/>
  <c r="B14894" i="15"/>
  <c r="C14894" i="15"/>
  <c r="B14920" i="15"/>
  <c r="C14920" i="15"/>
  <c r="B14946" i="15"/>
  <c r="C14946" i="15"/>
  <c r="B14972" i="15"/>
  <c r="C14972" i="15"/>
  <c r="B14998" i="15"/>
  <c r="C14998" i="15"/>
  <c r="B15024" i="15"/>
  <c r="C15024" i="15"/>
  <c r="B15050" i="15"/>
  <c r="C15050" i="15"/>
  <c r="B15076" i="15"/>
  <c r="C15076" i="15"/>
  <c r="B15102" i="15"/>
  <c r="C15102" i="15"/>
  <c r="B15128" i="15"/>
  <c r="C15128" i="15"/>
  <c r="B15154" i="15"/>
  <c r="C15154" i="15"/>
  <c r="B15180" i="15"/>
  <c r="C15180" i="15"/>
  <c r="B15206" i="15"/>
  <c r="C15206" i="15"/>
  <c r="B15232" i="15"/>
  <c r="C15232" i="15"/>
  <c r="B15258" i="15"/>
  <c r="C15258" i="15"/>
  <c r="B15284" i="15"/>
  <c r="C15284" i="15"/>
  <c r="B15310" i="15"/>
  <c r="C15310" i="15"/>
  <c r="B15336" i="15"/>
  <c r="C15336" i="15"/>
  <c r="B15362" i="15"/>
  <c r="C15362" i="15"/>
  <c r="B15388" i="15"/>
  <c r="C15388" i="15"/>
  <c r="B15414" i="15"/>
  <c r="C15414" i="15"/>
  <c r="B15440" i="15"/>
  <c r="C15440" i="15"/>
  <c r="B15466" i="15"/>
  <c r="C15466" i="15"/>
  <c r="B15492" i="15"/>
  <c r="C15492" i="15"/>
  <c r="B15518" i="15"/>
  <c r="C15518" i="15"/>
  <c r="B15544" i="15"/>
  <c r="C15544" i="15"/>
  <c r="B15570" i="15"/>
  <c r="C15570" i="15"/>
  <c r="B15596" i="15"/>
  <c r="C15596" i="15"/>
  <c r="B15622" i="15"/>
  <c r="C15622" i="15"/>
  <c r="B15648" i="15"/>
  <c r="C15648" i="15"/>
  <c r="B15674" i="15"/>
  <c r="C15674" i="15"/>
  <c r="B15700" i="15"/>
  <c r="C15700" i="15"/>
  <c r="B15726" i="15"/>
  <c r="C15726" i="15"/>
  <c r="B15752" i="15"/>
  <c r="C15752" i="15"/>
  <c r="B15778" i="15"/>
  <c r="C15778" i="15"/>
  <c r="B15804" i="15"/>
  <c r="C15804" i="15"/>
  <c r="B15830" i="15"/>
  <c r="C15830" i="15"/>
  <c r="B15856" i="15"/>
  <c r="C15856" i="15"/>
  <c r="B15882" i="15"/>
  <c r="C15882" i="15"/>
  <c r="B15908" i="15"/>
  <c r="C15908" i="15"/>
  <c r="B15934" i="15"/>
  <c r="C15934" i="15"/>
  <c r="B15960" i="15"/>
  <c r="C15960" i="15"/>
  <c r="B15986" i="15"/>
  <c r="C15986" i="15"/>
  <c r="B16012" i="15"/>
  <c r="C16012" i="15"/>
  <c r="B16038" i="15"/>
  <c r="C16038" i="15"/>
  <c r="B16064" i="15"/>
  <c r="C16064" i="15"/>
  <c r="B16090" i="15"/>
  <c r="C16090" i="15"/>
  <c r="B16116" i="15"/>
  <c r="C16116" i="15"/>
  <c r="B16142" i="15"/>
  <c r="C16142" i="15"/>
  <c r="B16168" i="15"/>
  <c r="C16168" i="15"/>
  <c r="B16194" i="15"/>
  <c r="C16194" i="15"/>
  <c r="B16220" i="15"/>
  <c r="C16220" i="15"/>
  <c r="B16246" i="15"/>
  <c r="C16246" i="15"/>
  <c r="B16272" i="15"/>
  <c r="C16272" i="15"/>
  <c r="B16298" i="15"/>
  <c r="C16298" i="15"/>
  <c r="B16324" i="15"/>
  <c r="C16324" i="15"/>
  <c r="B16350" i="15"/>
  <c r="C16350" i="15"/>
  <c r="B16376" i="15"/>
  <c r="C16376" i="15"/>
  <c r="B16402" i="15"/>
  <c r="C16402" i="15"/>
  <c r="B16428" i="15"/>
  <c r="C16428" i="15"/>
  <c r="B16454" i="15"/>
  <c r="C16454" i="15"/>
  <c r="B16480" i="15"/>
  <c r="C16480" i="15"/>
  <c r="B16506" i="15"/>
  <c r="C16506" i="15"/>
  <c r="B16532" i="15"/>
  <c r="C16532" i="15"/>
  <c r="B16558" i="15"/>
  <c r="C16558" i="15"/>
  <c r="B16584" i="15"/>
  <c r="C16584" i="15"/>
  <c r="B16610" i="15"/>
  <c r="C16610" i="15"/>
  <c r="B16636" i="15"/>
  <c r="C16636" i="15"/>
  <c r="B16662" i="15"/>
  <c r="C16662" i="15"/>
  <c r="B16688" i="15"/>
  <c r="C16688" i="15"/>
  <c r="B16714" i="15"/>
  <c r="C16714" i="15"/>
  <c r="B16740" i="15"/>
  <c r="C16740" i="15"/>
  <c r="B16766" i="15"/>
  <c r="C16766" i="15"/>
  <c r="B16792" i="15"/>
  <c r="C16792" i="15"/>
  <c r="B16818" i="15"/>
  <c r="C16818" i="15"/>
  <c r="B16844" i="15"/>
  <c r="C16844" i="15"/>
  <c r="B16870" i="15"/>
  <c r="C16870" i="15"/>
  <c r="B16896" i="15"/>
  <c r="C16896" i="15"/>
  <c r="B16922" i="15"/>
  <c r="C16922" i="15"/>
  <c r="B16948" i="15"/>
  <c r="C16948" i="15"/>
  <c r="B16974" i="15"/>
  <c r="C16974" i="15"/>
  <c r="B17000" i="15"/>
  <c r="C17000" i="15"/>
  <c r="B17026" i="15"/>
  <c r="C17026" i="15"/>
  <c r="B17052" i="15"/>
  <c r="C17052" i="15"/>
  <c r="B17078" i="15"/>
  <c r="C17078" i="15"/>
  <c r="B17104" i="15"/>
  <c r="C17104" i="15"/>
  <c r="B17130" i="15"/>
  <c r="C17130" i="15"/>
  <c r="B17156" i="15"/>
  <c r="C17156" i="15"/>
  <c r="B17182" i="15"/>
  <c r="C17182" i="15"/>
  <c r="B17208" i="15"/>
  <c r="C17208" i="15"/>
  <c r="B17234" i="15"/>
  <c r="C17234" i="15"/>
  <c r="B17260" i="15"/>
  <c r="C17260" i="15"/>
  <c r="B17286" i="15"/>
  <c r="C17286" i="15"/>
  <c r="B17312" i="15"/>
  <c r="C17312" i="15"/>
  <c r="B17338" i="15"/>
  <c r="C17338" i="15"/>
  <c r="B17364" i="15"/>
  <c r="C17364" i="15"/>
  <c r="B17390" i="15"/>
  <c r="C17390" i="15"/>
  <c r="B17416" i="15"/>
  <c r="C17416" i="15"/>
  <c r="B17442" i="15"/>
  <c r="C17442" i="15"/>
  <c r="B17468" i="15"/>
  <c r="C17468" i="15"/>
  <c r="B17494" i="15"/>
  <c r="C17494" i="15"/>
  <c r="B17520" i="15"/>
  <c r="C17520" i="15"/>
  <c r="B17546" i="15"/>
  <c r="C17546" i="15"/>
  <c r="B17572" i="15"/>
  <c r="C17572" i="15"/>
  <c r="B17598" i="15"/>
  <c r="C17598" i="15"/>
  <c r="B17624" i="15"/>
  <c r="C17624" i="15"/>
  <c r="B17650" i="15"/>
  <c r="C17650" i="15"/>
  <c r="B17676" i="15"/>
  <c r="C17676" i="15"/>
  <c r="B17702" i="15"/>
  <c r="C17702" i="15"/>
  <c r="B17728" i="15"/>
  <c r="C17728" i="15"/>
  <c r="B17754" i="15"/>
  <c r="C17754" i="15"/>
  <c r="B17780" i="15"/>
  <c r="C17780" i="15"/>
  <c r="B17806" i="15"/>
  <c r="C17806" i="15"/>
  <c r="B17832" i="15"/>
  <c r="C17832" i="15"/>
  <c r="B17858" i="15"/>
  <c r="C17858" i="15"/>
  <c r="B17884" i="15"/>
  <c r="C17884" i="15"/>
  <c r="B17910" i="15"/>
  <c r="C17910" i="15"/>
  <c r="B17936" i="15"/>
  <c r="C17936" i="15"/>
  <c r="B17962" i="15"/>
  <c r="C17962" i="15"/>
  <c r="B17988" i="15"/>
  <c r="C17988" i="15"/>
  <c r="B18014" i="15"/>
  <c r="C18014" i="15"/>
  <c r="B18040" i="15"/>
  <c r="C18040" i="15"/>
  <c r="B18066" i="15"/>
  <c r="C18066" i="15"/>
  <c r="B18092" i="15"/>
  <c r="C18092" i="15"/>
  <c r="B18118" i="15"/>
  <c r="C18118" i="15"/>
  <c r="B18144" i="15"/>
  <c r="C18144" i="15"/>
  <c r="B18170" i="15"/>
  <c r="C18170" i="15"/>
  <c r="B18196" i="15"/>
  <c r="C18196" i="15"/>
  <c r="B18222" i="15"/>
  <c r="C18222" i="15"/>
  <c r="B18248" i="15"/>
  <c r="C18248" i="15"/>
  <c r="B18274" i="15"/>
  <c r="C18274" i="15"/>
  <c r="B18300" i="15"/>
  <c r="C18300" i="15"/>
  <c r="B18326" i="15"/>
  <c r="C18326" i="15"/>
  <c r="B18352" i="15"/>
  <c r="C18352" i="15"/>
  <c r="B18378" i="15"/>
  <c r="C18378" i="15"/>
  <c r="B18404" i="15"/>
  <c r="C18404" i="15"/>
  <c r="B18430" i="15"/>
  <c r="C18430" i="15"/>
  <c r="B18456" i="15"/>
  <c r="C18456" i="15"/>
  <c r="B18482" i="15"/>
  <c r="C18482" i="15"/>
  <c r="B18508" i="15"/>
  <c r="C18508" i="15"/>
  <c r="B18534" i="15"/>
  <c r="C18534" i="15"/>
  <c r="B18560" i="15"/>
  <c r="C18560" i="15"/>
  <c r="B18586" i="15"/>
  <c r="C18586" i="15"/>
  <c r="B18612" i="15"/>
  <c r="C18612" i="15"/>
  <c r="B18638" i="15"/>
  <c r="C18638" i="15"/>
  <c r="B18664" i="15"/>
  <c r="C18664" i="15"/>
  <c r="B18690" i="15"/>
  <c r="C18690" i="15"/>
  <c r="B18716" i="15"/>
  <c r="C18716" i="15"/>
  <c r="B18742" i="15"/>
  <c r="C18742" i="15"/>
  <c r="B18768" i="15"/>
  <c r="C18768" i="15"/>
  <c r="B18794" i="15"/>
  <c r="C18794" i="15"/>
  <c r="B18820" i="15"/>
  <c r="C18820" i="15"/>
  <c r="B18846" i="15"/>
  <c r="C18846" i="15"/>
  <c r="B18872" i="15"/>
  <c r="C18872" i="15"/>
  <c r="B18898" i="15"/>
  <c r="C18898" i="15"/>
  <c r="B18924" i="15"/>
  <c r="C18924" i="15"/>
  <c r="B18950" i="15"/>
  <c r="C18950" i="15"/>
  <c r="B18976" i="15"/>
  <c r="C18976" i="15"/>
  <c r="B19002" i="15"/>
  <c r="C19002" i="15"/>
  <c r="B19028" i="15"/>
  <c r="C19028" i="15"/>
  <c r="B19054" i="15"/>
  <c r="C19054" i="15"/>
  <c r="B19080" i="15"/>
  <c r="C19080" i="15"/>
  <c r="B19106" i="15"/>
  <c r="C19106" i="15"/>
  <c r="B19132" i="15"/>
  <c r="C19132" i="15"/>
  <c r="B19158" i="15"/>
  <c r="C19158" i="15"/>
  <c r="B19184" i="15"/>
  <c r="C19184" i="15"/>
  <c r="B19210" i="15"/>
  <c r="C19210" i="15"/>
  <c r="B19236" i="15"/>
  <c r="C19236" i="15"/>
  <c r="B19262" i="15"/>
  <c r="C19262" i="15"/>
  <c r="B19288" i="15"/>
  <c r="C19288" i="15"/>
  <c r="B19314" i="15"/>
  <c r="C19314" i="15"/>
  <c r="B19340" i="15"/>
  <c r="C19340" i="15"/>
  <c r="B19366" i="15"/>
  <c r="C19366" i="15"/>
  <c r="B19392" i="15"/>
  <c r="C19392" i="15"/>
  <c r="B19418" i="15"/>
  <c r="C19418" i="15"/>
  <c r="B19444" i="15"/>
  <c r="C19444" i="15"/>
  <c r="B19470" i="15"/>
  <c r="C19470" i="15"/>
  <c r="B19496" i="15"/>
  <c r="C19496" i="15"/>
  <c r="B19522" i="15"/>
  <c r="C19522" i="15"/>
  <c r="B19548" i="15"/>
  <c r="C19548" i="15"/>
  <c r="B19574" i="15"/>
  <c r="C19574" i="15"/>
  <c r="B19600" i="15"/>
  <c r="C19600" i="15"/>
  <c r="B19626" i="15"/>
  <c r="C19626" i="15"/>
  <c r="B19652" i="15"/>
  <c r="C19652" i="15"/>
  <c r="B19678" i="15"/>
  <c r="C19678" i="15"/>
  <c r="B19704" i="15"/>
  <c r="C19704" i="15"/>
  <c r="B19730" i="15"/>
  <c r="C19730" i="15"/>
  <c r="B19756" i="15"/>
  <c r="C19756" i="15"/>
  <c r="B19782" i="15"/>
  <c r="C19782" i="15"/>
  <c r="B19808" i="15"/>
  <c r="C19808" i="15"/>
  <c r="B19834" i="15"/>
  <c r="C19834" i="15"/>
  <c r="B19860" i="15"/>
  <c r="C19860" i="15"/>
  <c r="B19886" i="15"/>
  <c r="C19886" i="15"/>
  <c r="B19912" i="15"/>
  <c r="C19912" i="15"/>
  <c r="B19938" i="15"/>
  <c r="C19938" i="15"/>
  <c r="B19964" i="15"/>
  <c r="C19964" i="15"/>
  <c r="B19990" i="15"/>
  <c r="C19990" i="15"/>
  <c r="B20016" i="15"/>
  <c r="C20016" i="15"/>
  <c r="B20042" i="15"/>
  <c r="C20042" i="15"/>
  <c r="B20068" i="15"/>
  <c r="C20068" i="15"/>
  <c r="B20094" i="15"/>
  <c r="C20094" i="15"/>
  <c r="B20120" i="15"/>
  <c r="C20120" i="15"/>
  <c r="B20146" i="15"/>
  <c r="C20146" i="15"/>
  <c r="B20172" i="15"/>
  <c r="C20172" i="15"/>
  <c r="B20198" i="15"/>
  <c r="C20198" i="15"/>
  <c r="B20224" i="15"/>
  <c r="C20224" i="15"/>
  <c r="B20250" i="15"/>
  <c r="C20250" i="15"/>
  <c r="B20276" i="15"/>
  <c r="C20276" i="15"/>
  <c r="B20302" i="15"/>
  <c r="C20302" i="15"/>
  <c r="B20328" i="15"/>
  <c r="C20328" i="15"/>
  <c r="B20354" i="15"/>
  <c r="C20354" i="15"/>
  <c r="B20380" i="15"/>
  <c r="C20380" i="15"/>
  <c r="B20406" i="15"/>
  <c r="C20406" i="15"/>
  <c r="B20432" i="15"/>
  <c r="C20432" i="15"/>
  <c r="B20458" i="15"/>
  <c r="C20458" i="15"/>
  <c r="B20484" i="15"/>
  <c r="C20484" i="15"/>
  <c r="B20510" i="15"/>
  <c r="C20510" i="15"/>
  <c r="B20536" i="15"/>
  <c r="C20536" i="15"/>
  <c r="B20562" i="15"/>
  <c r="C20562" i="15"/>
  <c r="B20588" i="15"/>
  <c r="C20588" i="15"/>
  <c r="B20614" i="15"/>
  <c r="C20614" i="15"/>
  <c r="B20640" i="15"/>
  <c r="C20640" i="15"/>
  <c r="B20666" i="15"/>
  <c r="C20666" i="15"/>
  <c r="B20692" i="15"/>
  <c r="C20692" i="15"/>
  <c r="B20718" i="15"/>
  <c r="C20718" i="15"/>
  <c r="B20744" i="15"/>
  <c r="C20744" i="15"/>
  <c r="B20770" i="15"/>
  <c r="C20770" i="15"/>
  <c r="B20796" i="15"/>
  <c r="C20796" i="15"/>
  <c r="B20822" i="15"/>
  <c r="C20822" i="15"/>
  <c r="B20848" i="15"/>
  <c r="C20848" i="15"/>
  <c r="B20874" i="15"/>
  <c r="C20874" i="15"/>
  <c r="B20900" i="15"/>
  <c r="C20900" i="15"/>
  <c r="B20926" i="15"/>
  <c r="C20926" i="15"/>
  <c r="B20952" i="15"/>
  <c r="C20952" i="15"/>
  <c r="B20978" i="15"/>
  <c r="C20978" i="15"/>
  <c r="B21004" i="15"/>
  <c r="C21004" i="15"/>
  <c r="B21030" i="15"/>
  <c r="C21030" i="15"/>
  <c r="B21056" i="15"/>
  <c r="C21056" i="15"/>
  <c r="B21082" i="15"/>
  <c r="C21082" i="15"/>
  <c r="B21108" i="15"/>
  <c r="C21108" i="15"/>
  <c r="B21134" i="15"/>
  <c r="C21134" i="15"/>
  <c r="B21160" i="15"/>
  <c r="C21160" i="15"/>
  <c r="B21186" i="15"/>
  <c r="C21186" i="15"/>
  <c r="B21212" i="15"/>
  <c r="C21212" i="15"/>
  <c r="B21238" i="15"/>
  <c r="C21238" i="15"/>
  <c r="B21264" i="15"/>
  <c r="C21264" i="15"/>
  <c r="B21290" i="15"/>
  <c r="C21290" i="15"/>
  <c r="B21316" i="15"/>
  <c r="C21316" i="15"/>
  <c r="B21342" i="15"/>
  <c r="C21342" i="15"/>
  <c r="B21368" i="15"/>
  <c r="C21368" i="15"/>
  <c r="B21394" i="15"/>
  <c r="C21394" i="15"/>
  <c r="B21420" i="15"/>
  <c r="C21420" i="15"/>
  <c r="B21446" i="15"/>
  <c r="C21446" i="15"/>
  <c r="B21472" i="15"/>
  <c r="C21472" i="15"/>
  <c r="B21498" i="15"/>
  <c r="C21498" i="15"/>
  <c r="B21524" i="15"/>
  <c r="C21524" i="15"/>
  <c r="B21550" i="15"/>
  <c r="C21550" i="15"/>
  <c r="B21576" i="15"/>
  <c r="C21576" i="15"/>
  <c r="B21602" i="15"/>
  <c r="C21602" i="15"/>
  <c r="B21628" i="15"/>
  <c r="C21628" i="15"/>
  <c r="B21654" i="15"/>
  <c r="C21654" i="15"/>
  <c r="B21680" i="15"/>
  <c r="C21680" i="15"/>
  <c r="B21706" i="15"/>
  <c r="C21706" i="15"/>
  <c r="B21732" i="15"/>
  <c r="C21732" i="15"/>
  <c r="B21758" i="15"/>
  <c r="C21758" i="15"/>
  <c r="B21784" i="15"/>
  <c r="C21784" i="15"/>
  <c r="B21810" i="15"/>
  <c r="C21810" i="15"/>
  <c r="B21836" i="15"/>
  <c r="C21836" i="15"/>
  <c r="B21862" i="15"/>
  <c r="C21862" i="15"/>
  <c r="B21888" i="15"/>
  <c r="C21888" i="15"/>
  <c r="B21914" i="15"/>
  <c r="C21914" i="15"/>
  <c r="B21940" i="15"/>
  <c r="C21940" i="15"/>
  <c r="B21966" i="15"/>
  <c r="C21966" i="15"/>
  <c r="B21992" i="15"/>
  <c r="C21992" i="15"/>
  <c r="B22018" i="15"/>
  <c r="C22018" i="15"/>
  <c r="B22044" i="15"/>
  <c r="C22044" i="15"/>
  <c r="B22070" i="15"/>
  <c r="C22070" i="15"/>
  <c r="B22096" i="15"/>
  <c r="C22096" i="15"/>
  <c r="B22122" i="15"/>
  <c r="C22122" i="15"/>
  <c r="B22148" i="15"/>
  <c r="C22148" i="15"/>
  <c r="B22174" i="15"/>
  <c r="C22174" i="15"/>
  <c r="B22200" i="15"/>
  <c r="C22200" i="15"/>
  <c r="B22226" i="15"/>
  <c r="C22226" i="15"/>
  <c r="B22252" i="15"/>
  <c r="C22252" i="15"/>
  <c r="B22278" i="15"/>
  <c r="C22278" i="15"/>
  <c r="B22304" i="15"/>
  <c r="C22304" i="15"/>
  <c r="B22330" i="15"/>
  <c r="C22330" i="15"/>
  <c r="B22356" i="15"/>
  <c r="C22356" i="15"/>
  <c r="B22382" i="15"/>
  <c r="C22382" i="15"/>
  <c r="B22408" i="15"/>
  <c r="C22408" i="15"/>
  <c r="B22434" i="15"/>
  <c r="C22434" i="15"/>
  <c r="B22460" i="15"/>
  <c r="C22460" i="15"/>
  <c r="B22486" i="15"/>
  <c r="C22486" i="15"/>
  <c r="B22512" i="15"/>
  <c r="C22512" i="15"/>
  <c r="B22538" i="15"/>
  <c r="C22538" i="15"/>
  <c r="B22564" i="15"/>
  <c r="C22564" i="15"/>
  <c r="B22590" i="15"/>
  <c r="C22590" i="15"/>
  <c r="B22616" i="15"/>
  <c r="C22616" i="15"/>
  <c r="B22642" i="15"/>
  <c r="C22642" i="15"/>
  <c r="B22668" i="15"/>
  <c r="C22668" i="15"/>
  <c r="B22694" i="15"/>
  <c r="C22694" i="15"/>
  <c r="B22720" i="15"/>
  <c r="C22720" i="15"/>
  <c r="B22746" i="15"/>
  <c r="C22746" i="15"/>
  <c r="B22772" i="15"/>
  <c r="C22772" i="15"/>
  <c r="B22798" i="15"/>
  <c r="C22798" i="15"/>
  <c r="B22824" i="15"/>
  <c r="C22824" i="15"/>
  <c r="B22850" i="15"/>
  <c r="C22850" i="15"/>
  <c r="B22876" i="15"/>
  <c r="C22876" i="15"/>
  <c r="B22902" i="15"/>
  <c r="C22902" i="15"/>
  <c r="B22928" i="15"/>
  <c r="C22928" i="15"/>
  <c r="B22954" i="15"/>
  <c r="C22954" i="15"/>
  <c r="B22980" i="15"/>
  <c r="C22980" i="15"/>
  <c r="B23006" i="15"/>
  <c r="C23006" i="15"/>
  <c r="B23032" i="15"/>
  <c r="C23032" i="15"/>
  <c r="B23058" i="15"/>
  <c r="C23058" i="15"/>
  <c r="B23084" i="15"/>
  <c r="C23084" i="15"/>
  <c r="B23110" i="15"/>
  <c r="C23110" i="15"/>
  <c r="B23136" i="15"/>
  <c r="C23136" i="15"/>
  <c r="B23162" i="15"/>
  <c r="C23162" i="15"/>
  <c r="B23188" i="15"/>
  <c r="C23188" i="15"/>
  <c r="B23214" i="15"/>
  <c r="C23214" i="15"/>
  <c r="B23240" i="15"/>
  <c r="C23240" i="15"/>
  <c r="B23266" i="15"/>
  <c r="C23266" i="15"/>
  <c r="B23292" i="15"/>
  <c r="C23292" i="15"/>
  <c r="B23318" i="15"/>
  <c r="C23318" i="15"/>
  <c r="B23344" i="15"/>
  <c r="C23344" i="15"/>
  <c r="B23370" i="15"/>
  <c r="C23370" i="15"/>
  <c r="B23396" i="15"/>
  <c r="C23396" i="15"/>
  <c r="B23422" i="15"/>
  <c r="C23422" i="15"/>
  <c r="B23448" i="15"/>
  <c r="C23448" i="15"/>
  <c r="B23474" i="15"/>
  <c r="C23474" i="15"/>
  <c r="B23500" i="15"/>
  <c r="C23500" i="15"/>
  <c r="B23526" i="15"/>
  <c r="C23526" i="15"/>
  <c r="B23552" i="15"/>
  <c r="C23552" i="15"/>
  <c r="B23578" i="15"/>
  <c r="C23578" i="15"/>
  <c r="B23604" i="15"/>
  <c r="C23604" i="15"/>
  <c r="B23630" i="15"/>
  <c r="C23630" i="15"/>
  <c r="B23656" i="15"/>
  <c r="C23656" i="15"/>
  <c r="B23682" i="15"/>
  <c r="C23682" i="15"/>
  <c r="B23708" i="15"/>
  <c r="C23708" i="15"/>
  <c r="B23734" i="15"/>
  <c r="C23734" i="15"/>
  <c r="B23760" i="15"/>
  <c r="C23760" i="15"/>
  <c r="B23786" i="15"/>
  <c r="C23786" i="15"/>
  <c r="B23812" i="15"/>
  <c r="C23812" i="15"/>
  <c r="B23838" i="15"/>
  <c r="C23838" i="15"/>
  <c r="B23864" i="15"/>
  <c r="C23864" i="15"/>
  <c r="B23890" i="15"/>
  <c r="C23890" i="15"/>
  <c r="B23916" i="15"/>
  <c r="C23916" i="15"/>
  <c r="B23942" i="15"/>
  <c r="C23942" i="15"/>
  <c r="B23968" i="15"/>
  <c r="C23968" i="15"/>
  <c r="B23994" i="15"/>
  <c r="C23994" i="15"/>
  <c r="B24020" i="15"/>
  <c r="C24020" i="15"/>
  <c r="B24046" i="15"/>
  <c r="C24046" i="15"/>
  <c r="B24072" i="15"/>
  <c r="C24072" i="15"/>
  <c r="B24098" i="15"/>
  <c r="C24098" i="15"/>
  <c r="B24124" i="15"/>
  <c r="C24124" i="15"/>
  <c r="B24150" i="15"/>
  <c r="C24150" i="15"/>
  <c r="B24176" i="15"/>
  <c r="C24176" i="15"/>
  <c r="B24202" i="15"/>
  <c r="C24202" i="15"/>
  <c r="B24228" i="15"/>
  <c r="C24228" i="15"/>
  <c r="B24254" i="15"/>
  <c r="C24254" i="15"/>
  <c r="B24280" i="15"/>
  <c r="C24280" i="15"/>
  <c r="B24306" i="15"/>
  <c r="C24306" i="15"/>
  <c r="B24332" i="15"/>
  <c r="C24332" i="15"/>
  <c r="B24358" i="15"/>
  <c r="C24358" i="15"/>
  <c r="B24384" i="15"/>
  <c r="C24384" i="15"/>
  <c r="B24410" i="15"/>
  <c r="C24410" i="15"/>
  <c r="B24436" i="15"/>
  <c r="C24436" i="15"/>
  <c r="B24462" i="15"/>
  <c r="C24462" i="15"/>
  <c r="B24488" i="15"/>
  <c r="C24488" i="15"/>
  <c r="B24514" i="15"/>
  <c r="C24514" i="15"/>
  <c r="B24540" i="15"/>
  <c r="C24540" i="15"/>
  <c r="B24566" i="15"/>
  <c r="C24566" i="15"/>
  <c r="B24592" i="15"/>
  <c r="C24592" i="15"/>
  <c r="B24618" i="15"/>
  <c r="C24618" i="15"/>
  <c r="B24644" i="15"/>
  <c r="C24644" i="15"/>
  <c r="B24670" i="15"/>
  <c r="C24670" i="15"/>
  <c r="B24696" i="15"/>
  <c r="C24696" i="15"/>
  <c r="B24722" i="15"/>
  <c r="C24722" i="15"/>
  <c r="B24748" i="15"/>
  <c r="C24748" i="15"/>
  <c r="B24774" i="15"/>
  <c r="C24774" i="15"/>
  <c r="B24800" i="15"/>
  <c r="C24800" i="15"/>
  <c r="B24826" i="15"/>
  <c r="C24826" i="15"/>
  <c r="B24852" i="15"/>
  <c r="C24852" i="15"/>
  <c r="B24878" i="15"/>
  <c r="C24878" i="15"/>
  <c r="B24904" i="15"/>
  <c r="C24904" i="15"/>
  <c r="B24930" i="15"/>
  <c r="C24930" i="15"/>
  <c r="B24956" i="15"/>
  <c r="C24956" i="15"/>
  <c r="B24982" i="15"/>
  <c r="C24982" i="15"/>
  <c r="B25008" i="15"/>
  <c r="C25008" i="15"/>
  <c r="B25034" i="15"/>
  <c r="C25034" i="15"/>
  <c r="B25060" i="15"/>
  <c r="C25060" i="15"/>
  <c r="B25086" i="15"/>
  <c r="C25086" i="15"/>
  <c r="B25112" i="15"/>
  <c r="C25112" i="15"/>
  <c r="B25138" i="15"/>
  <c r="C25138" i="15"/>
  <c r="B25164" i="15"/>
  <c r="C25164" i="15"/>
  <c r="B25190" i="15"/>
  <c r="C25190" i="15"/>
  <c r="B25216" i="15"/>
  <c r="C25216" i="15"/>
  <c r="B25242" i="15"/>
  <c r="C25242" i="15"/>
  <c r="B25268" i="15"/>
  <c r="C25268" i="15"/>
  <c r="B25294" i="15"/>
  <c r="C25294" i="15"/>
  <c r="B25320" i="15"/>
  <c r="C25320" i="15"/>
  <c r="B25346" i="15"/>
  <c r="C25346" i="15"/>
  <c r="B25372" i="15"/>
  <c r="C25372" i="15"/>
  <c r="B25398" i="15"/>
  <c r="C25398" i="15"/>
  <c r="B25424" i="15"/>
  <c r="C25424" i="15"/>
  <c r="B25450" i="15"/>
  <c r="C25450" i="15"/>
  <c r="B25476" i="15"/>
  <c r="C25476" i="15"/>
  <c r="B25502" i="15"/>
  <c r="C25502" i="15"/>
  <c r="B25528" i="15"/>
  <c r="C25528" i="15"/>
  <c r="B25554" i="15"/>
  <c r="C25554" i="15"/>
  <c r="B25580" i="15"/>
  <c r="C25580" i="15"/>
  <c r="B25606" i="15"/>
  <c r="C25606" i="15"/>
  <c r="B25632" i="15"/>
  <c r="C25632" i="15"/>
  <c r="B25658" i="15"/>
  <c r="C25658" i="15"/>
  <c r="B25684" i="15"/>
  <c r="C25684" i="15"/>
  <c r="B25710" i="15"/>
  <c r="C25710" i="15"/>
  <c r="B25736" i="15"/>
  <c r="C25736" i="15"/>
  <c r="B25762" i="15"/>
  <c r="C25762" i="15"/>
  <c r="B25788" i="15"/>
  <c r="C25788" i="15"/>
  <c r="B25814" i="15"/>
  <c r="C25814" i="15"/>
  <c r="B25840" i="15"/>
  <c r="C25840" i="15"/>
  <c r="B25866" i="15"/>
  <c r="C25866" i="15"/>
  <c r="B25892" i="15"/>
  <c r="C25892" i="15"/>
  <c r="B25918" i="15"/>
  <c r="C25918" i="15"/>
  <c r="B25944" i="15"/>
  <c r="C25944" i="15"/>
  <c r="B25970" i="15"/>
  <c r="C25970" i="15"/>
  <c r="B25996" i="15"/>
  <c r="C25996" i="15"/>
  <c r="B26022" i="15"/>
  <c r="C26022" i="15"/>
  <c r="B26048" i="15"/>
  <c r="C26048" i="15"/>
  <c r="B26074" i="15"/>
  <c r="C26074" i="15"/>
  <c r="B26100" i="15"/>
  <c r="C26100" i="15"/>
  <c r="B26126" i="15"/>
  <c r="C26126" i="15"/>
  <c r="B26152" i="15"/>
  <c r="C26152" i="15"/>
  <c r="B26178" i="15"/>
  <c r="C26178" i="15"/>
  <c r="B26204" i="15"/>
  <c r="C26204" i="15"/>
  <c r="B26230" i="15"/>
  <c r="C26230" i="15"/>
  <c r="B26256" i="15"/>
  <c r="C26256" i="15"/>
  <c r="B26282" i="15"/>
  <c r="C26282" i="15"/>
  <c r="B26308" i="15"/>
  <c r="C26308" i="15"/>
  <c r="B26334" i="15"/>
  <c r="C26334" i="15"/>
  <c r="B26360" i="15"/>
  <c r="C26360" i="15"/>
  <c r="B26386" i="15"/>
  <c r="C26386" i="15"/>
  <c r="B26412" i="15"/>
  <c r="C26412" i="15"/>
  <c r="B26438" i="15"/>
  <c r="C26438" i="15"/>
  <c r="B26464" i="15"/>
  <c r="C26464" i="15"/>
  <c r="B26490" i="15"/>
  <c r="C26490" i="15"/>
  <c r="B26516" i="15"/>
  <c r="C26516" i="15"/>
  <c r="B26542" i="15"/>
  <c r="C26542" i="15"/>
  <c r="B26568" i="15"/>
  <c r="C26568" i="15"/>
  <c r="B26594" i="15"/>
  <c r="C26594" i="15"/>
  <c r="B26620" i="15"/>
  <c r="C26620" i="15"/>
  <c r="B26646" i="15"/>
  <c r="C26646" i="15"/>
  <c r="B26672" i="15"/>
  <c r="C26672" i="15"/>
  <c r="B26698" i="15"/>
  <c r="C26698" i="15"/>
  <c r="B26724" i="15"/>
  <c r="C26724" i="15"/>
  <c r="B26750" i="15"/>
  <c r="C26750" i="15"/>
  <c r="B26776" i="15"/>
  <c r="C26776" i="15"/>
  <c r="B26802" i="15"/>
  <c r="C26802" i="15"/>
  <c r="B26828" i="15"/>
  <c r="C26828" i="15"/>
  <c r="B26854" i="15"/>
  <c r="C26854" i="15"/>
  <c r="B26880" i="15"/>
  <c r="C26880" i="15"/>
  <c r="B26906" i="15"/>
  <c r="C26906" i="15"/>
  <c r="B26932" i="15"/>
  <c r="C26932" i="15"/>
  <c r="B26958" i="15"/>
  <c r="C26958" i="15"/>
  <c r="B26984" i="15"/>
  <c r="C26984" i="15"/>
  <c r="B27010" i="15"/>
  <c r="C27010" i="15"/>
  <c r="B27036" i="15"/>
  <c r="C27036" i="15"/>
  <c r="B27062" i="15"/>
  <c r="C27062" i="15"/>
  <c r="B27088" i="15"/>
  <c r="C27088" i="15"/>
  <c r="B27114" i="15"/>
  <c r="C27114" i="15"/>
  <c r="B27140" i="15"/>
  <c r="C27140" i="15"/>
  <c r="B27166" i="15"/>
  <c r="C27166" i="15"/>
  <c r="B27192" i="15"/>
  <c r="C27192" i="15"/>
  <c r="B27218" i="15"/>
  <c r="C27218" i="15"/>
  <c r="B27244" i="15"/>
  <c r="C27244" i="15"/>
  <c r="B27270" i="15"/>
  <c r="C27270" i="15"/>
  <c r="B27296" i="15"/>
  <c r="C27296" i="15"/>
  <c r="B27322" i="15"/>
  <c r="C27322" i="15"/>
  <c r="B27348" i="15"/>
  <c r="C27348" i="15"/>
  <c r="B27374" i="15"/>
  <c r="C27374" i="15"/>
  <c r="B27400" i="15"/>
  <c r="C27400" i="15"/>
  <c r="B27426" i="15"/>
  <c r="C27426" i="15"/>
  <c r="B27452" i="15"/>
  <c r="C27452" i="15"/>
  <c r="B27478" i="15"/>
  <c r="C27478" i="15"/>
  <c r="B27504" i="15"/>
  <c r="C27504" i="15"/>
  <c r="B27530" i="15"/>
  <c r="C27530" i="15"/>
  <c r="B27556" i="15"/>
  <c r="C27556" i="15"/>
  <c r="B27582" i="15"/>
  <c r="C27582" i="15"/>
  <c r="B27608" i="15"/>
  <c r="C27608" i="15"/>
  <c r="B27634" i="15"/>
  <c r="C27634" i="15"/>
  <c r="B27660" i="15"/>
  <c r="C27660" i="15"/>
  <c r="B27686" i="15"/>
  <c r="C27686" i="15"/>
  <c r="B27712" i="15"/>
  <c r="C27712" i="15"/>
  <c r="B27738" i="15"/>
  <c r="C27738" i="15"/>
  <c r="B27764" i="15"/>
  <c r="C27764" i="15"/>
  <c r="B27790" i="15"/>
  <c r="C27790" i="15"/>
  <c r="B27816" i="15"/>
  <c r="C27816" i="15"/>
  <c r="B27842" i="15"/>
  <c r="C27842" i="15"/>
  <c r="B27868" i="15"/>
  <c r="C27868" i="15"/>
  <c r="B27894" i="15"/>
  <c r="C27894" i="15"/>
  <c r="B23" i="15"/>
  <c r="C23" i="15"/>
  <c r="B49" i="15"/>
  <c r="C49" i="15"/>
  <c r="B75" i="15"/>
  <c r="C75" i="15"/>
  <c r="B101" i="15"/>
  <c r="C101" i="15"/>
  <c r="B127" i="15"/>
  <c r="C127" i="15"/>
  <c r="B153" i="15"/>
  <c r="C153" i="15"/>
  <c r="B179" i="15"/>
  <c r="C179" i="15"/>
  <c r="B205" i="15"/>
  <c r="C205" i="15"/>
  <c r="B231" i="15"/>
  <c r="C231" i="15"/>
  <c r="B257" i="15"/>
  <c r="C257" i="15"/>
  <c r="B283" i="15"/>
  <c r="C283" i="15"/>
  <c r="B309" i="15"/>
  <c r="C309" i="15"/>
  <c r="B335" i="15"/>
  <c r="C335" i="15"/>
  <c r="B361" i="15"/>
  <c r="C361" i="15"/>
  <c r="B387" i="15"/>
  <c r="C387" i="15"/>
  <c r="B413" i="15"/>
  <c r="C413" i="15"/>
  <c r="B439" i="15"/>
  <c r="C439" i="15"/>
  <c r="B465" i="15"/>
  <c r="C465" i="15"/>
  <c r="B491" i="15"/>
  <c r="C491" i="15"/>
  <c r="B517" i="15"/>
  <c r="C517" i="15"/>
  <c r="B543" i="15"/>
  <c r="C543" i="15"/>
  <c r="B569" i="15"/>
  <c r="C569" i="15"/>
  <c r="B595" i="15"/>
  <c r="C595" i="15"/>
  <c r="B621" i="15"/>
  <c r="C621" i="15"/>
  <c r="B647" i="15"/>
  <c r="C647" i="15"/>
  <c r="B673" i="15"/>
  <c r="C673" i="15"/>
  <c r="B699" i="15"/>
  <c r="C699" i="15"/>
  <c r="B725" i="15"/>
  <c r="C725" i="15"/>
  <c r="B751" i="15"/>
  <c r="C751" i="15"/>
  <c r="B777" i="15"/>
  <c r="C777" i="15"/>
  <c r="B803" i="15"/>
  <c r="C803" i="15"/>
  <c r="B829" i="15"/>
  <c r="C829" i="15"/>
  <c r="B855" i="15"/>
  <c r="C855" i="15"/>
  <c r="B881" i="15"/>
  <c r="C881" i="15"/>
  <c r="B907" i="15"/>
  <c r="C907" i="15"/>
  <c r="B933" i="15"/>
  <c r="C933" i="15"/>
  <c r="B959" i="15"/>
  <c r="C959" i="15"/>
  <c r="B985" i="15"/>
  <c r="C985" i="15"/>
  <c r="B1011" i="15"/>
  <c r="C1011" i="15"/>
  <c r="B1037" i="15"/>
  <c r="C1037" i="15"/>
  <c r="B1063" i="15"/>
  <c r="C1063" i="15"/>
  <c r="B1089" i="15"/>
  <c r="C1089" i="15"/>
  <c r="B1115" i="15"/>
  <c r="C1115" i="15"/>
  <c r="B1141" i="15"/>
  <c r="C1141" i="15"/>
  <c r="B1167" i="15"/>
  <c r="C1167" i="15"/>
  <c r="B1193" i="15"/>
  <c r="C1193" i="15"/>
  <c r="B1219" i="15"/>
  <c r="C1219" i="15"/>
  <c r="B1245" i="15"/>
  <c r="C1245" i="15"/>
  <c r="B1271" i="15"/>
  <c r="C1271" i="15"/>
  <c r="B1297" i="15"/>
  <c r="C1297" i="15"/>
  <c r="B1323" i="15"/>
  <c r="C1323" i="15"/>
  <c r="B1349" i="15"/>
  <c r="C1349" i="15"/>
  <c r="B1375" i="15"/>
  <c r="C1375" i="15"/>
  <c r="B1401" i="15"/>
  <c r="C1401" i="15"/>
  <c r="B1427" i="15"/>
  <c r="C1427" i="15"/>
  <c r="B1453" i="15"/>
  <c r="C1453" i="15"/>
  <c r="B1479" i="15"/>
  <c r="C1479" i="15"/>
  <c r="B1505" i="15"/>
  <c r="C1505" i="15"/>
  <c r="B1531" i="15"/>
  <c r="C1531" i="15"/>
  <c r="B1557" i="15"/>
  <c r="C1557" i="15"/>
  <c r="B1583" i="15"/>
  <c r="C1583" i="15"/>
  <c r="B1609" i="15"/>
  <c r="C1609" i="15"/>
  <c r="B1635" i="15"/>
  <c r="C1635" i="15"/>
  <c r="B1661" i="15"/>
  <c r="C1661" i="15"/>
  <c r="B1687" i="15"/>
  <c r="C1687" i="15"/>
  <c r="B1713" i="15"/>
  <c r="C1713" i="15"/>
  <c r="B1739" i="15"/>
  <c r="C1739" i="15"/>
  <c r="B1765" i="15"/>
  <c r="C1765" i="15"/>
  <c r="B1791" i="15"/>
  <c r="C1791" i="15"/>
  <c r="B1817" i="15"/>
  <c r="C1817" i="15"/>
  <c r="B1843" i="15"/>
  <c r="C1843" i="15"/>
  <c r="B1869" i="15"/>
  <c r="C1869" i="15"/>
  <c r="B1895" i="15"/>
  <c r="C1895" i="15"/>
  <c r="B1921" i="15"/>
  <c r="C1921" i="15"/>
  <c r="B1947" i="15"/>
  <c r="C1947" i="15"/>
  <c r="B1973" i="15"/>
  <c r="C1973" i="15"/>
  <c r="B1999" i="15"/>
  <c r="C1999" i="15"/>
  <c r="B2025" i="15"/>
  <c r="C2025" i="15"/>
  <c r="B2051" i="15"/>
  <c r="C2051" i="15"/>
  <c r="B2077" i="15"/>
  <c r="C2077" i="15"/>
  <c r="B2103" i="15"/>
  <c r="C2103" i="15"/>
  <c r="B2129" i="15"/>
  <c r="C2129" i="15"/>
  <c r="B2155" i="15"/>
  <c r="C2155" i="15"/>
  <c r="B2181" i="15"/>
  <c r="C2181" i="15"/>
  <c r="B2207" i="15"/>
  <c r="C2207" i="15"/>
  <c r="B2233" i="15"/>
  <c r="C2233" i="15"/>
  <c r="B2259" i="15"/>
  <c r="C2259" i="15"/>
  <c r="B2285" i="15"/>
  <c r="C2285" i="15"/>
  <c r="B2311" i="15"/>
  <c r="C2311" i="15"/>
  <c r="B2337" i="15"/>
  <c r="C2337" i="15"/>
  <c r="B2363" i="15"/>
  <c r="C2363" i="15"/>
  <c r="B2389" i="15"/>
  <c r="C2389" i="15"/>
  <c r="B2415" i="15"/>
  <c r="C2415" i="15"/>
  <c r="B2441" i="15"/>
  <c r="C2441" i="15"/>
  <c r="B2467" i="15"/>
  <c r="C2467" i="15"/>
  <c r="B2493" i="15"/>
  <c r="C2493" i="15"/>
  <c r="B2519" i="15"/>
  <c r="C2519" i="15"/>
  <c r="B2545" i="15"/>
  <c r="C2545" i="15"/>
  <c r="B2571" i="15"/>
  <c r="C2571" i="15"/>
  <c r="B2597" i="15"/>
  <c r="C2597" i="15"/>
  <c r="B2623" i="15"/>
  <c r="C2623" i="15"/>
  <c r="B2649" i="15"/>
  <c r="C2649" i="15"/>
  <c r="B2675" i="15"/>
  <c r="C2675" i="15"/>
  <c r="B2701" i="15"/>
  <c r="C2701" i="15"/>
  <c r="B2727" i="15"/>
  <c r="C2727" i="15"/>
  <c r="B2753" i="15"/>
  <c r="C2753" i="15"/>
  <c r="B2779" i="15"/>
  <c r="C2779" i="15"/>
  <c r="B2805" i="15"/>
  <c r="C2805" i="15"/>
  <c r="B2831" i="15"/>
  <c r="C2831" i="15"/>
  <c r="B2857" i="15"/>
  <c r="C2857" i="15"/>
  <c r="B2883" i="15"/>
  <c r="C2883" i="15"/>
  <c r="B2909" i="15"/>
  <c r="C2909" i="15"/>
  <c r="B2935" i="15"/>
  <c r="C2935" i="15"/>
  <c r="B2961" i="15"/>
  <c r="C2961" i="15"/>
  <c r="B2987" i="15"/>
  <c r="C2987" i="15"/>
  <c r="B3013" i="15"/>
  <c r="C3013" i="15"/>
  <c r="B3039" i="15"/>
  <c r="C3039" i="15"/>
  <c r="B3065" i="15"/>
  <c r="C3065" i="15"/>
  <c r="B3091" i="15"/>
  <c r="C3091" i="15"/>
  <c r="B3117" i="15"/>
  <c r="C3117" i="15"/>
  <c r="B3143" i="15"/>
  <c r="C3143" i="15"/>
  <c r="B3169" i="15"/>
  <c r="C3169" i="15"/>
  <c r="B3195" i="15"/>
  <c r="C3195" i="15"/>
  <c r="B3221" i="15"/>
  <c r="C3221" i="15"/>
  <c r="B3247" i="15"/>
  <c r="C3247" i="15"/>
  <c r="B3273" i="15"/>
  <c r="C3273" i="15"/>
  <c r="B3299" i="15"/>
  <c r="C3299" i="15"/>
  <c r="B3325" i="15"/>
  <c r="C3325" i="15"/>
  <c r="B3351" i="15"/>
  <c r="C3351" i="15"/>
  <c r="B3377" i="15"/>
  <c r="C3377" i="15"/>
  <c r="B3403" i="15"/>
  <c r="C3403" i="15"/>
  <c r="B3429" i="15"/>
  <c r="C3429" i="15"/>
  <c r="B3455" i="15"/>
  <c r="C3455" i="15"/>
  <c r="B3481" i="15"/>
  <c r="C3481" i="15"/>
  <c r="B3507" i="15"/>
  <c r="C3507" i="15"/>
  <c r="B3533" i="15"/>
  <c r="C3533" i="15"/>
  <c r="B3559" i="15"/>
  <c r="C3559" i="15"/>
  <c r="B3585" i="15"/>
  <c r="C3585" i="15"/>
  <c r="B3611" i="15"/>
  <c r="C3611" i="15"/>
  <c r="B3637" i="15"/>
  <c r="C3637" i="15"/>
  <c r="B3663" i="15"/>
  <c r="C3663" i="15"/>
  <c r="B3689" i="15"/>
  <c r="C3689" i="15"/>
  <c r="B3715" i="15"/>
  <c r="C3715" i="15"/>
  <c r="B3741" i="15"/>
  <c r="C3741" i="15"/>
  <c r="B3767" i="15"/>
  <c r="C3767" i="15"/>
  <c r="B3793" i="15"/>
  <c r="C3793" i="15"/>
  <c r="B3819" i="15"/>
  <c r="C3819" i="15"/>
  <c r="B3845" i="15"/>
  <c r="C3845" i="15"/>
  <c r="B3871" i="15"/>
  <c r="C3871" i="15"/>
  <c r="B3897" i="15"/>
  <c r="C3897" i="15"/>
  <c r="B3923" i="15"/>
  <c r="C3923" i="15"/>
  <c r="B3949" i="15"/>
  <c r="C3949" i="15"/>
  <c r="B3975" i="15"/>
  <c r="C3975" i="15"/>
  <c r="B4001" i="15"/>
  <c r="C4001" i="15"/>
  <c r="B4027" i="15"/>
  <c r="C4027" i="15"/>
  <c r="B4053" i="15"/>
  <c r="C4053" i="15"/>
  <c r="B4079" i="15"/>
  <c r="C4079" i="15"/>
  <c r="B4105" i="15"/>
  <c r="C4105" i="15"/>
  <c r="B4131" i="15"/>
  <c r="C4131" i="15"/>
  <c r="B4157" i="15"/>
  <c r="C4157" i="15"/>
  <c r="B4183" i="15"/>
  <c r="C4183" i="15"/>
  <c r="B4209" i="15"/>
  <c r="C4209" i="15"/>
  <c r="B4235" i="15"/>
  <c r="C4235" i="15"/>
  <c r="B4261" i="15"/>
  <c r="C4261" i="15"/>
  <c r="B4287" i="15"/>
  <c r="C4287" i="15"/>
  <c r="B4313" i="15"/>
  <c r="C4313" i="15"/>
  <c r="B4339" i="15"/>
  <c r="C4339" i="15"/>
  <c r="B4365" i="15"/>
  <c r="C4365" i="15"/>
  <c r="B4391" i="15"/>
  <c r="C4391" i="15"/>
  <c r="B4417" i="15"/>
  <c r="C4417" i="15"/>
  <c r="B4443" i="15"/>
  <c r="C4443" i="15"/>
  <c r="B4469" i="15"/>
  <c r="C4469" i="15"/>
  <c r="B4495" i="15"/>
  <c r="C4495" i="15"/>
  <c r="B4521" i="15"/>
  <c r="C4521" i="15"/>
  <c r="B4547" i="15"/>
  <c r="C4547" i="15"/>
  <c r="B4573" i="15"/>
  <c r="C4573" i="15"/>
  <c r="B4599" i="15"/>
  <c r="C4599" i="15"/>
  <c r="B4625" i="15"/>
  <c r="C4625" i="15"/>
  <c r="B4651" i="15"/>
  <c r="C4651" i="15"/>
  <c r="B4677" i="15"/>
  <c r="C4677" i="15"/>
  <c r="B4703" i="15"/>
  <c r="C4703" i="15"/>
  <c r="B4729" i="15"/>
  <c r="C4729" i="15"/>
  <c r="B4755" i="15"/>
  <c r="C4755" i="15"/>
  <c r="B4781" i="15"/>
  <c r="C4781" i="15"/>
  <c r="B4807" i="15"/>
  <c r="C4807" i="15"/>
  <c r="B4833" i="15"/>
  <c r="C4833" i="15"/>
  <c r="B4859" i="15"/>
  <c r="C4859" i="15"/>
  <c r="B4885" i="15"/>
  <c r="C4885" i="15"/>
  <c r="B4911" i="15"/>
  <c r="C4911" i="15"/>
  <c r="B4937" i="15"/>
  <c r="C4937" i="15"/>
  <c r="B4963" i="15"/>
  <c r="C4963" i="15"/>
  <c r="B4989" i="15"/>
  <c r="C4989" i="15"/>
  <c r="B5015" i="15"/>
  <c r="C5015" i="15"/>
  <c r="B5041" i="15"/>
  <c r="C5041" i="15"/>
  <c r="B5067" i="15"/>
  <c r="C5067" i="15"/>
  <c r="B5093" i="15"/>
  <c r="C5093" i="15"/>
  <c r="B5119" i="15"/>
  <c r="C5119" i="15"/>
  <c r="B5145" i="15"/>
  <c r="C5145" i="15"/>
  <c r="B5171" i="15"/>
  <c r="C5171" i="15"/>
  <c r="B5197" i="15"/>
  <c r="C5197" i="15"/>
  <c r="B5223" i="15"/>
  <c r="C5223" i="15"/>
  <c r="B5249" i="15"/>
  <c r="C5249" i="15"/>
  <c r="B5275" i="15"/>
  <c r="C5275" i="15"/>
  <c r="B5301" i="15"/>
  <c r="C5301" i="15"/>
  <c r="B5327" i="15"/>
  <c r="C5327" i="15"/>
  <c r="B5353" i="15"/>
  <c r="C5353" i="15"/>
  <c r="B5379" i="15"/>
  <c r="C5379" i="15"/>
  <c r="B5405" i="15"/>
  <c r="C5405" i="15"/>
  <c r="B5431" i="15"/>
  <c r="C5431" i="15"/>
  <c r="B5457" i="15"/>
  <c r="C5457" i="15"/>
  <c r="B5483" i="15"/>
  <c r="C5483" i="15"/>
  <c r="B5509" i="15"/>
  <c r="C5509" i="15"/>
  <c r="B5535" i="15"/>
  <c r="C5535" i="15"/>
  <c r="B5561" i="15"/>
  <c r="C5561" i="15"/>
  <c r="B5587" i="15"/>
  <c r="C5587" i="15"/>
  <c r="B5613" i="15"/>
  <c r="C5613" i="15"/>
  <c r="B5639" i="15"/>
  <c r="C5639" i="15"/>
  <c r="B5665" i="15"/>
  <c r="C5665" i="15"/>
  <c r="B5691" i="15"/>
  <c r="C5691" i="15"/>
  <c r="B5717" i="15"/>
  <c r="C5717" i="15"/>
  <c r="B5743" i="15"/>
  <c r="C5743" i="15"/>
  <c r="B5769" i="15"/>
  <c r="C5769" i="15"/>
  <c r="B5795" i="15"/>
  <c r="C5795" i="15"/>
  <c r="B5821" i="15"/>
  <c r="C5821" i="15"/>
  <c r="B5847" i="15"/>
  <c r="C5847" i="15"/>
  <c r="B5873" i="15"/>
  <c r="C5873" i="15"/>
  <c r="B5899" i="15"/>
  <c r="C5899" i="15"/>
  <c r="B5925" i="15"/>
  <c r="C5925" i="15"/>
  <c r="B5951" i="15"/>
  <c r="C5951" i="15"/>
  <c r="B5977" i="15"/>
  <c r="C5977" i="15"/>
  <c r="B6003" i="15"/>
  <c r="C6003" i="15"/>
  <c r="B6029" i="15"/>
  <c r="C6029" i="15"/>
  <c r="B6055" i="15"/>
  <c r="C6055" i="15"/>
  <c r="B6081" i="15"/>
  <c r="C6081" i="15"/>
  <c r="B6107" i="15"/>
  <c r="C6107" i="15"/>
  <c r="B6133" i="15"/>
  <c r="C6133" i="15"/>
  <c r="B6159" i="15"/>
  <c r="C6159" i="15"/>
  <c r="B6185" i="15"/>
  <c r="C6185" i="15"/>
  <c r="B6211" i="15"/>
  <c r="C6211" i="15"/>
  <c r="B6237" i="15"/>
  <c r="C6237" i="15"/>
  <c r="B6263" i="15"/>
  <c r="C6263" i="15"/>
  <c r="B6289" i="15"/>
  <c r="C6289" i="15"/>
  <c r="B6315" i="15"/>
  <c r="C6315" i="15"/>
  <c r="B6341" i="15"/>
  <c r="C6341" i="15"/>
  <c r="B6367" i="15"/>
  <c r="C6367" i="15"/>
  <c r="B6393" i="15"/>
  <c r="C6393" i="15"/>
  <c r="B6419" i="15"/>
  <c r="C6419" i="15"/>
  <c r="B6445" i="15"/>
  <c r="C6445" i="15"/>
  <c r="B6471" i="15"/>
  <c r="C6471" i="15"/>
  <c r="B6497" i="15"/>
  <c r="C6497" i="15"/>
  <c r="B6523" i="15"/>
  <c r="C6523" i="15"/>
  <c r="B6549" i="15"/>
  <c r="C6549" i="15"/>
  <c r="B6575" i="15"/>
  <c r="C6575" i="15"/>
  <c r="B6601" i="15"/>
  <c r="C6601" i="15"/>
  <c r="B6627" i="15"/>
  <c r="C6627" i="15"/>
  <c r="B6653" i="15"/>
  <c r="C6653" i="15"/>
  <c r="B6679" i="15"/>
  <c r="C6679" i="15"/>
  <c r="B6705" i="15"/>
  <c r="C6705" i="15"/>
  <c r="B6731" i="15"/>
  <c r="C6731" i="15"/>
  <c r="B6757" i="15"/>
  <c r="C6757" i="15"/>
  <c r="B6783" i="15"/>
  <c r="C6783" i="15"/>
  <c r="B6809" i="15"/>
  <c r="C6809" i="15"/>
  <c r="B6835" i="15"/>
  <c r="C6835" i="15"/>
  <c r="B6861" i="15"/>
  <c r="C6861" i="15"/>
  <c r="B6887" i="15"/>
  <c r="C6887" i="15"/>
  <c r="B6913" i="15"/>
  <c r="C6913" i="15"/>
  <c r="B6939" i="15"/>
  <c r="C6939" i="15"/>
  <c r="B6965" i="15"/>
  <c r="C6965" i="15"/>
  <c r="B6991" i="15"/>
  <c r="C6991" i="15"/>
  <c r="B7017" i="15"/>
  <c r="C7017" i="15"/>
  <c r="B7043" i="15"/>
  <c r="C7043" i="15"/>
  <c r="B7069" i="15"/>
  <c r="C7069" i="15"/>
  <c r="B7095" i="15"/>
  <c r="C7095" i="15"/>
  <c r="B7121" i="15"/>
  <c r="C7121" i="15"/>
  <c r="B7147" i="15"/>
  <c r="C7147" i="15"/>
  <c r="B7173" i="15"/>
  <c r="C7173" i="15"/>
  <c r="B7199" i="15"/>
  <c r="C7199" i="15"/>
  <c r="B7225" i="15"/>
  <c r="C7225" i="15"/>
  <c r="B7251" i="15"/>
  <c r="C7251" i="15"/>
  <c r="B7277" i="15"/>
  <c r="C7277" i="15"/>
  <c r="B7303" i="15"/>
  <c r="C7303" i="15"/>
  <c r="B7329" i="15"/>
  <c r="C7329" i="15"/>
  <c r="B7355" i="15"/>
  <c r="C7355" i="15"/>
  <c r="B7381" i="15"/>
  <c r="C7381" i="15"/>
  <c r="B7407" i="15"/>
  <c r="C7407" i="15"/>
  <c r="B7433" i="15"/>
  <c r="C7433" i="15"/>
  <c r="B7459" i="15"/>
  <c r="C7459" i="15"/>
  <c r="B7485" i="15"/>
  <c r="C7485" i="15"/>
  <c r="B7511" i="15"/>
  <c r="C7511" i="15"/>
  <c r="B7537" i="15"/>
  <c r="C7537" i="15"/>
  <c r="B7563" i="15"/>
  <c r="C7563" i="15"/>
  <c r="B7589" i="15"/>
  <c r="C7589" i="15"/>
  <c r="B7615" i="15"/>
  <c r="C7615" i="15"/>
  <c r="B7641" i="15"/>
  <c r="C7641" i="15"/>
  <c r="B7667" i="15"/>
  <c r="C7667" i="15"/>
  <c r="B7693" i="15"/>
  <c r="C7693" i="15"/>
  <c r="B7719" i="15"/>
  <c r="C7719" i="15"/>
  <c r="B7745" i="15"/>
  <c r="C7745" i="15"/>
  <c r="B7771" i="15"/>
  <c r="C7771" i="15"/>
  <c r="B7797" i="15"/>
  <c r="C7797" i="15"/>
  <c r="B7823" i="15"/>
  <c r="C7823" i="15"/>
  <c r="B7849" i="15"/>
  <c r="C7849" i="15"/>
  <c r="B7875" i="15"/>
  <c r="C7875" i="15"/>
  <c r="B7901" i="15"/>
  <c r="C7901" i="15"/>
  <c r="B7927" i="15"/>
  <c r="C7927" i="15"/>
  <c r="B7953" i="15"/>
  <c r="C7953" i="15"/>
  <c r="B7979" i="15"/>
  <c r="C7979" i="15"/>
  <c r="B8005" i="15"/>
  <c r="C8005" i="15"/>
  <c r="B8031" i="15"/>
  <c r="C8031" i="15"/>
  <c r="B8057" i="15"/>
  <c r="C8057" i="15"/>
  <c r="B8083" i="15"/>
  <c r="C8083" i="15"/>
  <c r="B8109" i="15"/>
  <c r="C8109" i="15"/>
  <c r="B8135" i="15"/>
  <c r="C8135" i="15"/>
  <c r="B8161" i="15"/>
  <c r="C8161" i="15"/>
  <c r="B8187" i="15"/>
  <c r="C8187" i="15"/>
  <c r="B8213" i="15"/>
  <c r="C8213" i="15"/>
  <c r="B8239" i="15"/>
  <c r="C8239" i="15"/>
  <c r="B8265" i="15"/>
  <c r="C8265" i="15"/>
  <c r="B8291" i="15"/>
  <c r="C8291" i="15"/>
  <c r="B8317" i="15"/>
  <c r="C8317" i="15"/>
  <c r="B8343" i="15"/>
  <c r="C8343" i="15"/>
  <c r="B8369" i="15"/>
  <c r="C8369" i="15"/>
  <c r="B8395" i="15"/>
  <c r="C8395" i="15"/>
  <c r="B8421" i="15"/>
  <c r="C8421" i="15"/>
  <c r="B8447" i="15"/>
  <c r="C8447" i="15"/>
  <c r="B8473" i="15"/>
  <c r="C8473" i="15"/>
  <c r="B8499" i="15"/>
  <c r="C8499" i="15"/>
  <c r="B8525" i="15"/>
  <c r="C8525" i="15"/>
  <c r="B8551" i="15"/>
  <c r="C8551" i="15"/>
  <c r="B8577" i="15"/>
  <c r="C8577" i="15"/>
  <c r="B8603" i="15"/>
  <c r="C8603" i="15"/>
  <c r="B8629" i="15"/>
  <c r="C8629" i="15"/>
  <c r="B8655" i="15"/>
  <c r="C8655" i="15"/>
  <c r="B8681" i="15"/>
  <c r="C8681" i="15"/>
  <c r="B8707" i="15"/>
  <c r="C8707" i="15"/>
  <c r="B8733" i="15"/>
  <c r="C8733" i="15"/>
  <c r="B8759" i="15"/>
  <c r="C8759" i="15"/>
  <c r="B8785" i="15"/>
  <c r="C8785" i="15"/>
  <c r="B8811" i="15"/>
  <c r="C8811" i="15"/>
  <c r="B8837" i="15"/>
  <c r="C8837" i="15"/>
  <c r="B8863" i="15"/>
  <c r="C8863" i="15"/>
  <c r="B8889" i="15"/>
  <c r="C8889" i="15"/>
  <c r="B8915" i="15"/>
  <c r="C8915" i="15"/>
  <c r="B8941" i="15"/>
  <c r="C8941" i="15"/>
  <c r="B8967" i="15"/>
  <c r="C8967" i="15"/>
  <c r="B8993" i="15"/>
  <c r="C8993" i="15"/>
  <c r="B9019" i="15"/>
  <c r="C9019" i="15"/>
  <c r="B9045" i="15"/>
  <c r="C9045" i="15"/>
  <c r="B9071" i="15"/>
  <c r="C9071" i="15"/>
  <c r="B9097" i="15"/>
  <c r="C9097" i="15"/>
  <c r="B9123" i="15"/>
  <c r="C9123" i="15"/>
  <c r="B9149" i="15"/>
  <c r="C9149" i="15"/>
  <c r="B9175" i="15"/>
  <c r="C9175" i="15"/>
  <c r="B9201" i="15"/>
  <c r="C9201" i="15"/>
  <c r="B9227" i="15"/>
  <c r="C9227" i="15"/>
  <c r="B9253" i="15"/>
  <c r="C9253" i="15"/>
  <c r="B9279" i="15"/>
  <c r="C9279" i="15"/>
  <c r="B9305" i="15"/>
  <c r="C9305" i="15"/>
  <c r="B9331" i="15"/>
  <c r="C9331" i="15"/>
  <c r="B9357" i="15"/>
  <c r="C9357" i="15"/>
  <c r="B9383" i="15"/>
  <c r="C9383" i="15"/>
  <c r="B9409" i="15"/>
  <c r="C9409" i="15"/>
  <c r="B9435" i="15"/>
  <c r="C9435" i="15"/>
  <c r="B9461" i="15"/>
  <c r="C9461" i="15"/>
  <c r="B9487" i="15"/>
  <c r="C9487" i="15"/>
  <c r="B9513" i="15"/>
  <c r="C9513" i="15"/>
  <c r="B9539" i="15"/>
  <c r="C9539" i="15"/>
  <c r="B9565" i="15"/>
  <c r="C9565" i="15"/>
  <c r="B9591" i="15"/>
  <c r="C9591" i="15"/>
  <c r="B9617" i="15"/>
  <c r="C9617" i="15"/>
  <c r="B9643" i="15"/>
  <c r="C9643" i="15"/>
  <c r="B9669" i="15"/>
  <c r="C9669" i="15"/>
  <c r="B9695" i="15"/>
  <c r="C9695" i="15"/>
  <c r="B9721" i="15"/>
  <c r="C9721" i="15"/>
  <c r="B9747" i="15"/>
  <c r="C9747" i="15"/>
  <c r="B9773" i="15"/>
  <c r="C9773" i="15"/>
  <c r="B9799" i="15"/>
  <c r="C9799" i="15"/>
  <c r="B9825" i="15"/>
  <c r="C9825" i="15"/>
  <c r="B9851" i="15"/>
  <c r="C9851" i="15"/>
  <c r="B9877" i="15"/>
  <c r="C9877" i="15"/>
  <c r="B9903" i="15"/>
  <c r="C9903" i="15"/>
  <c r="B9929" i="15"/>
  <c r="C9929" i="15"/>
  <c r="B9955" i="15"/>
  <c r="C9955" i="15"/>
  <c r="B9981" i="15"/>
  <c r="C9981" i="15"/>
  <c r="B10007" i="15"/>
  <c r="C10007" i="15"/>
  <c r="B10033" i="15"/>
  <c r="C10033" i="15"/>
  <c r="B10059" i="15"/>
  <c r="C10059" i="15"/>
  <c r="B10085" i="15"/>
  <c r="C10085" i="15"/>
  <c r="B10111" i="15"/>
  <c r="C10111" i="15"/>
  <c r="B10137" i="15"/>
  <c r="C10137" i="15"/>
  <c r="B10163" i="15"/>
  <c r="C10163" i="15"/>
  <c r="B10189" i="15"/>
  <c r="C10189" i="15"/>
  <c r="B10215" i="15"/>
  <c r="C10215" i="15"/>
  <c r="B10241" i="15"/>
  <c r="C10241" i="15"/>
  <c r="B10267" i="15"/>
  <c r="C10267" i="15"/>
  <c r="B10293" i="15"/>
  <c r="C10293" i="15"/>
  <c r="B10319" i="15"/>
  <c r="C10319" i="15"/>
  <c r="B10345" i="15"/>
  <c r="C10345" i="15"/>
  <c r="B10371" i="15"/>
  <c r="C10371" i="15"/>
  <c r="B10397" i="15"/>
  <c r="C10397" i="15"/>
  <c r="B10423" i="15"/>
  <c r="C10423" i="15"/>
  <c r="B10449" i="15"/>
  <c r="C10449" i="15"/>
  <c r="B10475" i="15"/>
  <c r="C10475" i="15"/>
  <c r="B10501" i="15"/>
  <c r="C10501" i="15"/>
  <c r="B10527" i="15"/>
  <c r="C10527" i="15"/>
  <c r="B10553" i="15"/>
  <c r="C10553" i="15"/>
  <c r="B10579" i="15"/>
  <c r="C10579" i="15"/>
  <c r="B10605" i="15"/>
  <c r="C10605" i="15"/>
  <c r="B10631" i="15"/>
  <c r="C10631" i="15"/>
  <c r="B10657" i="15"/>
  <c r="C10657" i="15"/>
  <c r="B10683" i="15"/>
  <c r="C10683" i="15"/>
  <c r="B10709" i="15"/>
  <c r="C10709" i="15"/>
  <c r="B10735" i="15"/>
  <c r="C10735" i="15"/>
  <c r="B10761" i="15"/>
  <c r="C10761" i="15"/>
  <c r="B10787" i="15"/>
  <c r="C10787" i="15"/>
  <c r="B10813" i="15"/>
  <c r="C10813" i="15"/>
  <c r="B10839" i="15"/>
  <c r="C10839" i="15"/>
  <c r="B10865" i="15"/>
  <c r="C10865" i="15"/>
  <c r="B10891" i="15"/>
  <c r="C10891" i="15"/>
  <c r="B10917" i="15"/>
  <c r="C10917" i="15"/>
  <c r="B10943" i="15"/>
  <c r="C10943" i="15"/>
  <c r="B10969" i="15"/>
  <c r="C10969" i="15"/>
  <c r="B10995" i="15"/>
  <c r="C10995" i="15"/>
  <c r="B11021" i="15"/>
  <c r="C11021" i="15"/>
  <c r="B11047" i="15"/>
  <c r="C11047" i="15"/>
  <c r="B11073" i="15"/>
  <c r="C11073" i="15"/>
  <c r="B11099" i="15"/>
  <c r="C11099" i="15"/>
  <c r="B11125" i="15"/>
  <c r="C11125" i="15"/>
  <c r="B11151" i="15"/>
  <c r="C11151" i="15"/>
  <c r="B11177" i="15"/>
  <c r="C11177" i="15"/>
  <c r="B11203" i="15"/>
  <c r="C11203" i="15"/>
  <c r="B11229" i="15"/>
  <c r="C11229" i="15"/>
  <c r="B11255" i="15"/>
  <c r="C11255" i="15"/>
  <c r="B11281" i="15"/>
  <c r="C11281" i="15"/>
  <c r="B11307" i="15"/>
  <c r="C11307" i="15"/>
  <c r="B11333" i="15"/>
  <c r="C11333" i="15"/>
  <c r="B11359" i="15"/>
  <c r="C11359" i="15"/>
  <c r="B11385" i="15"/>
  <c r="C11385" i="15"/>
  <c r="B11411" i="15"/>
  <c r="C11411" i="15"/>
  <c r="B11437" i="15"/>
  <c r="C11437" i="15"/>
  <c r="B11463" i="15"/>
  <c r="C11463" i="15"/>
  <c r="B11489" i="15"/>
  <c r="C11489" i="15"/>
  <c r="B11515" i="15"/>
  <c r="C11515" i="15"/>
  <c r="B11541" i="15"/>
  <c r="C11541" i="15"/>
  <c r="B11567" i="15"/>
  <c r="C11567" i="15"/>
  <c r="B11593" i="15"/>
  <c r="C11593" i="15"/>
  <c r="B11619" i="15"/>
  <c r="C11619" i="15"/>
  <c r="B11645" i="15"/>
  <c r="C11645" i="15"/>
  <c r="B11671" i="15"/>
  <c r="C11671" i="15"/>
  <c r="B11697" i="15"/>
  <c r="C11697" i="15"/>
  <c r="B11723" i="15"/>
  <c r="C11723" i="15"/>
  <c r="B11749" i="15"/>
  <c r="C11749" i="15"/>
  <c r="B11775" i="15"/>
  <c r="C11775" i="15"/>
  <c r="B11801" i="15"/>
  <c r="C11801" i="15"/>
  <c r="B11827" i="15"/>
  <c r="C11827" i="15"/>
  <c r="B11853" i="15"/>
  <c r="C11853" i="15"/>
  <c r="B11879" i="15"/>
  <c r="C11879" i="15"/>
  <c r="B11905" i="15"/>
  <c r="C11905" i="15"/>
  <c r="B11931" i="15"/>
  <c r="C11931" i="15"/>
  <c r="B11957" i="15"/>
  <c r="C11957" i="15"/>
  <c r="B11983" i="15"/>
  <c r="C11983" i="15"/>
  <c r="B12009" i="15"/>
  <c r="C12009" i="15"/>
  <c r="B12035" i="15"/>
  <c r="C12035" i="15"/>
  <c r="B12061" i="15"/>
  <c r="C12061" i="15"/>
  <c r="B12087" i="15"/>
  <c r="C12087" i="15"/>
  <c r="B12113" i="15"/>
  <c r="C12113" i="15"/>
  <c r="B12139" i="15"/>
  <c r="C12139" i="15"/>
  <c r="B12165" i="15"/>
  <c r="C12165" i="15"/>
  <c r="B12191" i="15"/>
  <c r="C12191" i="15"/>
  <c r="B12217" i="15"/>
  <c r="C12217" i="15"/>
  <c r="B12243" i="15"/>
  <c r="C12243" i="15"/>
  <c r="B12269" i="15"/>
  <c r="C12269" i="15"/>
  <c r="B12295" i="15"/>
  <c r="C12295" i="15"/>
  <c r="B12321" i="15"/>
  <c r="C12321" i="15"/>
  <c r="B12347" i="15"/>
  <c r="C12347" i="15"/>
  <c r="B12373" i="15"/>
  <c r="C12373" i="15"/>
  <c r="B12399" i="15"/>
  <c r="C12399" i="15"/>
  <c r="B12425" i="15"/>
  <c r="C12425" i="15"/>
  <c r="B12451" i="15"/>
  <c r="C12451" i="15"/>
  <c r="B12477" i="15"/>
  <c r="C12477" i="15"/>
  <c r="B12503" i="15"/>
  <c r="C12503" i="15"/>
  <c r="B12529" i="15"/>
  <c r="C12529" i="15"/>
  <c r="B12555" i="15"/>
  <c r="C12555" i="15"/>
  <c r="B12581" i="15"/>
  <c r="C12581" i="15"/>
  <c r="B12607" i="15"/>
  <c r="C12607" i="15"/>
  <c r="B12633" i="15"/>
  <c r="C12633" i="15"/>
  <c r="B12659" i="15"/>
  <c r="C12659" i="15"/>
  <c r="B12685" i="15"/>
  <c r="C12685" i="15"/>
  <c r="B12711" i="15"/>
  <c r="C12711" i="15"/>
  <c r="B12737" i="15"/>
  <c r="C12737" i="15"/>
  <c r="B12763" i="15"/>
  <c r="C12763" i="15"/>
  <c r="B12789" i="15"/>
  <c r="C12789" i="15"/>
  <c r="B12815" i="15"/>
  <c r="C12815" i="15"/>
  <c r="B12841" i="15"/>
  <c r="C12841" i="15"/>
  <c r="B12867" i="15"/>
  <c r="C12867" i="15"/>
  <c r="B12893" i="15"/>
  <c r="C12893" i="15"/>
  <c r="B12919" i="15"/>
  <c r="C12919" i="15"/>
  <c r="B12945" i="15"/>
  <c r="C12945" i="15"/>
  <c r="B12971" i="15"/>
  <c r="C12971" i="15"/>
  <c r="B12997" i="15"/>
  <c r="C12997" i="15"/>
  <c r="B13023" i="15"/>
  <c r="C13023" i="15"/>
  <c r="B13049" i="15"/>
  <c r="C13049" i="15"/>
  <c r="B13075" i="15"/>
  <c r="C13075" i="15"/>
  <c r="B13101" i="15"/>
  <c r="C13101" i="15"/>
  <c r="B13127" i="15"/>
  <c r="C13127" i="15"/>
  <c r="B13153" i="15"/>
  <c r="C13153" i="15"/>
  <c r="B13179" i="15"/>
  <c r="C13179" i="15"/>
  <c r="B13205" i="15"/>
  <c r="C13205" i="15"/>
  <c r="B13231" i="15"/>
  <c r="C13231" i="15"/>
  <c r="B13257" i="15"/>
  <c r="C13257" i="15"/>
  <c r="B13283" i="15"/>
  <c r="C13283" i="15"/>
  <c r="B13309" i="15"/>
  <c r="C13309" i="15"/>
  <c r="B13335" i="15"/>
  <c r="C13335" i="15"/>
  <c r="B13361" i="15"/>
  <c r="C13361" i="15"/>
  <c r="B13387" i="15"/>
  <c r="C13387" i="15"/>
  <c r="B13413" i="15"/>
  <c r="C13413" i="15"/>
  <c r="B13439" i="15"/>
  <c r="C13439" i="15"/>
  <c r="B13465" i="15"/>
  <c r="C13465" i="15"/>
  <c r="B13491" i="15"/>
  <c r="C13491" i="15"/>
  <c r="B13517" i="15"/>
  <c r="C13517" i="15"/>
  <c r="B13543" i="15"/>
  <c r="C13543" i="15"/>
  <c r="B13569" i="15"/>
  <c r="C13569" i="15"/>
  <c r="B13595" i="15"/>
  <c r="C13595" i="15"/>
  <c r="B13621" i="15"/>
  <c r="C13621" i="15"/>
  <c r="B13647" i="15"/>
  <c r="C13647" i="15"/>
  <c r="B13673" i="15"/>
  <c r="C13673" i="15"/>
  <c r="B13699" i="15"/>
  <c r="C13699" i="15"/>
  <c r="B13725" i="15"/>
  <c r="C13725" i="15"/>
  <c r="B13751" i="15"/>
  <c r="C13751" i="15"/>
  <c r="B13777" i="15"/>
  <c r="C13777" i="15"/>
  <c r="B13803" i="15"/>
  <c r="C13803" i="15"/>
  <c r="B13829" i="15"/>
  <c r="C13829" i="15"/>
  <c r="B13855" i="15"/>
  <c r="C13855" i="15"/>
  <c r="B13881" i="15"/>
  <c r="C13881" i="15"/>
  <c r="B13907" i="15"/>
  <c r="C13907" i="15"/>
  <c r="B13933" i="15"/>
  <c r="C13933" i="15"/>
  <c r="B13959" i="15"/>
  <c r="C13959" i="15"/>
  <c r="B13985" i="15"/>
  <c r="C13985" i="15"/>
  <c r="B14011" i="15"/>
  <c r="C14011" i="15"/>
  <c r="B14037" i="15"/>
  <c r="C14037" i="15"/>
  <c r="B14063" i="15"/>
  <c r="C14063" i="15"/>
  <c r="B14089" i="15"/>
  <c r="C14089" i="15"/>
  <c r="B14115" i="15"/>
  <c r="C14115" i="15"/>
  <c r="B14141" i="15"/>
  <c r="C14141" i="15"/>
  <c r="B14167" i="15"/>
  <c r="C14167" i="15"/>
  <c r="B14193" i="15"/>
  <c r="C14193" i="15"/>
  <c r="B14219" i="15"/>
  <c r="C14219" i="15"/>
  <c r="B14245" i="15"/>
  <c r="C14245" i="15"/>
  <c r="B14271" i="15"/>
  <c r="C14271" i="15"/>
  <c r="B14297" i="15"/>
  <c r="C14297" i="15"/>
  <c r="B14323" i="15"/>
  <c r="C14323" i="15"/>
  <c r="B14349" i="15"/>
  <c r="C14349" i="15"/>
  <c r="B14375" i="15"/>
  <c r="C14375" i="15"/>
  <c r="B14401" i="15"/>
  <c r="C14401" i="15"/>
  <c r="B14427" i="15"/>
  <c r="C14427" i="15"/>
  <c r="B14453" i="15"/>
  <c r="C14453" i="15"/>
  <c r="B14479" i="15"/>
  <c r="C14479" i="15"/>
  <c r="B14505" i="15"/>
  <c r="C14505" i="15"/>
  <c r="B14531" i="15"/>
  <c r="C14531" i="15"/>
  <c r="B14557" i="15"/>
  <c r="C14557" i="15"/>
  <c r="B14583" i="15"/>
  <c r="C14583" i="15"/>
  <c r="B14609" i="15"/>
  <c r="C14609" i="15"/>
  <c r="B14635" i="15"/>
  <c r="C14635" i="15"/>
  <c r="B14661" i="15"/>
  <c r="C14661" i="15"/>
  <c r="B14687" i="15"/>
  <c r="C14687" i="15"/>
  <c r="B14713" i="15"/>
  <c r="C14713" i="15"/>
  <c r="B14739" i="15"/>
  <c r="C14739" i="15"/>
  <c r="B14765" i="15"/>
  <c r="C14765" i="15"/>
  <c r="B14791" i="15"/>
  <c r="C14791" i="15"/>
  <c r="B14817" i="15"/>
  <c r="C14817" i="15"/>
  <c r="B14843" i="15"/>
  <c r="C14843" i="15"/>
  <c r="B14869" i="15"/>
  <c r="C14869" i="15"/>
  <c r="B14895" i="15"/>
  <c r="C14895" i="15"/>
  <c r="B14921" i="15"/>
  <c r="C14921" i="15"/>
  <c r="B14947" i="15"/>
  <c r="C14947" i="15"/>
  <c r="B14973" i="15"/>
  <c r="C14973" i="15"/>
  <c r="B14999" i="15"/>
  <c r="C14999" i="15"/>
  <c r="B15025" i="15"/>
  <c r="C15025" i="15"/>
  <c r="B15051" i="15"/>
  <c r="C15051" i="15"/>
  <c r="B15077" i="15"/>
  <c r="C15077" i="15"/>
  <c r="B15103" i="15"/>
  <c r="C15103" i="15"/>
  <c r="B15129" i="15"/>
  <c r="C15129" i="15"/>
  <c r="B15155" i="15"/>
  <c r="C15155" i="15"/>
  <c r="B15181" i="15"/>
  <c r="C15181" i="15"/>
  <c r="B15207" i="15"/>
  <c r="C15207" i="15"/>
  <c r="B15233" i="15"/>
  <c r="C15233" i="15"/>
  <c r="B15259" i="15"/>
  <c r="C15259" i="15"/>
  <c r="B15285" i="15"/>
  <c r="C15285" i="15"/>
  <c r="B15311" i="15"/>
  <c r="C15311" i="15"/>
  <c r="B15337" i="15"/>
  <c r="C15337" i="15"/>
  <c r="B15363" i="15"/>
  <c r="C15363" i="15"/>
  <c r="B15389" i="15"/>
  <c r="C15389" i="15"/>
  <c r="B15415" i="15"/>
  <c r="C15415" i="15"/>
  <c r="B15441" i="15"/>
  <c r="C15441" i="15"/>
  <c r="B15467" i="15"/>
  <c r="C15467" i="15"/>
  <c r="B15493" i="15"/>
  <c r="C15493" i="15"/>
  <c r="B15519" i="15"/>
  <c r="C15519" i="15"/>
  <c r="B15545" i="15"/>
  <c r="C15545" i="15"/>
  <c r="B15571" i="15"/>
  <c r="C15571" i="15"/>
  <c r="B15597" i="15"/>
  <c r="C15597" i="15"/>
  <c r="B15623" i="15"/>
  <c r="C15623" i="15"/>
  <c r="B15649" i="15"/>
  <c r="C15649" i="15"/>
  <c r="B15675" i="15"/>
  <c r="C15675" i="15"/>
  <c r="B15701" i="15"/>
  <c r="C15701" i="15"/>
  <c r="B15727" i="15"/>
  <c r="C15727" i="15"/>
  <c r="B15753" i="15"/>
  <c r="C15753" i="15"/>
  <c r="B15779" i="15"/>
  <c r="C15779" i="15"/>
  <c r="B15805" i="15"/>
  <c r="C15805" i="15"/>
  <c r="B15831" i="15"/>
  <c r="C15831" i="15"/>
  <c r="B15857" i="15"/>
  <c r="C15857" i="15"/>
  <c r="B15883" i="15"/>
  <c r="C15883" i="15"/>
  <c r="B15909" i="15"/>
  <c r="C15909" i="15"/>
  <c r="B15935" i="15"/>
  <c r="C15935" i="15"/>
  <c r="B15961" i="15"/>
  <c r="C15961" i="15"/>
  <c r="B15987" i="15"/>
  <c r="C15987" i="15"/>
  <c r="B16013" i="15"/>
  <c r="C16013" i="15"/>
  <c r="B16039" i="15"/>
  <c r="C16039" i="15"/>
  <c r="B16065" i="15"/>
  <c r="C16065" i="15"/>
  <c r="B16091" i="15"/>
  <c r="C16091" i="15"/>
  <c r="B16117" i="15"/>
  <c r="C16117" i="15"/>
  <c r="B16143" i="15"/>
  <c r="C16143" i="15"/>
  <c r="B16169" i="15"/>
  <c r="C16169" i="15"/>
  <c r="B16195" i="15"/>
  <c r="C16195" i="15"/>
  <c r="B16221" i="15"/>
  <c r="C16221" i="15"/>
  <c r="B16247" i="15"/>
  <c r="C16247" i="15"/>
  <c r="B16273" i="15"/>
  <c r="C16273" i="15"/>
  <c r="B16299" i="15"/>
  <c r="C16299" i="15"/>
  <c r="B16325" i="15"/>
  <c r="C16325" i="15"/>
  <c r="B16351" i="15"/>
  <c r="C16351" i="15"/>
  <c r="B16377" i="15"/>
  <c r="C16377" i="15"/>
  <c r="B16403" i="15"/>
  <c r="C16403" i="15"/>
  <c r="B16429" i="15"/>
  <c r="C16429" i="15"/>
  <c r="B16455" i="15"/>
  <c r="C16455" i="15"/>
  <c r="B16481" i="15"/>
  <c r="C16481" i="15"/>
  <c r="B16507" i="15"/>
  <c r="C16507" i="15"/>
  <c r="B16533" i="15"/>
  <c r="C16533" i="15"/>
  <c r="B16559" i="15"/>
  <c r="C16559" i="15"/>
  <c r="B16585" i="15"/>
  <c r="C16585" i="15"/>
  <c r="B16611" i="15"/>
  <c r="C16611" i="15"/>
  <c r="B16637" i="15"/>
  <c r="C16637" i="15"/>
  <c r="B16663" i="15"/>
  <c r="C16663" i="15"/>
  <c r="B16689" i="15"/>
  <c r="C16689" i="15"/>
  <c r="B16715" i="15"/>
  <c r="C16715" i="15"/>
  <c r="B16741" i="15"/>
  <c r="C16741" i="15"/>
  <c r="B16767" i="15"/>
  <c r="C16767" i="15"/>
  <c r="B16793" i="15"/>
  <c r="C16793" i="15"/>
  <c r="B16819" i="15"/>
  <c r="C16819" i="15"/>
  <c r="B16845" i="15"/>
  <c r="C16845" i="15"/>
  <c r="B16871" i="15"/>
  <c r="C16871" i="15"/>
  <c r="B16897" i="15"/>
  <c r="C16897" i="15"/>
  <c r="B16923" i="15"/>
  <c r="C16923" i="15"/>
  <c r="B16949" i="15"/>
  <c r="C16949" i="15"/>
  <c r="B16975" i="15"/>
  <c r="C16975" i="15"/>
  <c r="B17001" i="15"/>
  <c r="C17001" i="15"/>
  <c r="B17027" i="15"/>
  <c r="C17027" i="15"/>
  <c r="B17053" i="15"/>
  <c r="C17053" i="15"/>
  <c r="B17079" i="15"/>
  <c r="C17079" i="15"/>
  <c r="B17105" i="15"/>
  <c r="C17105" i="15"/>
  <c r="B17131" i="15"/>
  <c r="C17131" i="15"/>
  <c r="B17157" i="15"/>
  <c r="C17157" i="15"/>
  <c r="B17183" i="15"/>
  <c r="C17183" i="15"/>
  <c r="B17209" i="15"/>
  <c r="C17209" i="15"/>
  <c r="B17235" i="15"/>
  <c r="C17235" i="15"/>
  <c r="B17261" i="15"/>
  <c r="C17261" i="15"/>
  <c r="B17287" i="15"/>
  <c r="C17287" i="15"/>
  <c r="B17313" i="15"/>
  <c r="C17313" i="15"/>
  <c r="B17339" i="15"/>
  <c r="C17339" i="15"/>
  <c r="B17365" i="15"/>
  <c r="C17365" i="15"/>
  <c r="B17391" i="15"/>
  <c r="C17391" i="15"/>
  <c r="B17417" i="15"/>
  <c r="C17417" i="15"/>
  <c r="B17443" i="15"/>
  <c r="C17443" i="15"/>
  <c r="B17469" i="15"/>
  <c r="C17469" i="15"/>
  <c r="B17495" i="15"/>
  <c r="C17495" i="15"/>
  <c r="B17521" i="15"/>
  <c r="C17521" i="15"/>
  <c r="B17547" i="15"/>
  <c r="C17547" i="15"/>
  <c r="B17573" i="15"/>
  <c r="C17573" i="15"/>
  <c r="B17599" i="15"/>
  <c r="C17599" i="15"/>
  <c r="B17625" i="15"/>
  <c r="C17625" i="15"/>
  <c r="B17651" i="15"/>
  <c r="C17651" i="15"/>
  <c r="B17677" i="15"/>
  <c r="C17677" i="15"/>
  <c r="B17703" i="15"/>
  <c r="C17703" i="15"/>
  <c r="B17729" i="15"/>
  <c r="C17729" i="15"/>
  <c r="B17755" i="15"/>
  <c r="C17755" i="15"/>
  <c r="B17781" i="15"/>
  <c r="C17781" i="15"/>
  <c r="B17807" i="15"/>
  <c r="C17807" i="15"/>
  <c r="B17833" i="15"/>
  <c r="C17833" i="15"/>
  <c r="B17859" i="15"/>
  <c r="C17859" i="15"/>
  <c r="B17885" i="15"/>
  <c r="C17885" i="15"/>
  <c r="B17911" i="15"/>
  <c r="C17911" i="15"/>
  <c r="B17937" i="15"/>
  <c r="C17937" i="15"/>
  <c r="B17963" i="15"/>
  <c r="C17963" i="15"/>
  <c r="B17989" i="15"/>
  <c r="C17989" i="15"/>
  <c r="B18015" i="15"/>
  <c r="C18015" i="15"/>
  <c r="B18041" i="15"/>
  <c r="C18041" i="15"/>
  <c r="B18067" i="15"/>
  <c r="C18067" i="15"/>
  <c r="B18093" i="15"/>
  <c r="C18093" i="15"/>
  <c r="B18119" i="15"/>
  <c r="C18119" i="15"/>
  <c r="B18145" i="15"/>
  <c r="C18145" i="15"/>
  <c r="B18171" i="15"/>
  <c r="C18171" i="15"/>
  <c r="B18197" i="15"/>
  <c r="C18197" i="15"/>
  <c r="B18223" i="15"/>
  <c r="C18223" i="15"/>
  <c r="B18249" i="15"/>
  <c r="C18249" i="15"/>
  <c r="B18275" i="15"/>
  <c r="C18275" i="15"/>
  <c r="B18301" i="15"/>
  <c r="C18301" i="15"/>
  <c r="B18327" i="15"/>
  <c r="C18327" i="15"/>
  <c r="B18353" i="15"/>
  <c r="C18353" i="15"/>
  <c r="B18379" i="15"/>
  <c r="C18379" i="15"/>
  <c r="B18405" i="15"/>
  <c r="C18405" i="15"/>
  <c r="B18431" i="15"/>
  <c r="C18431" i="15"/>
  <c r="B18457" i="15"/>
  <c r="C18457" i="15"/>
  <c r="B18483" i="15"/>
  <c r="C18483" i="15"/>
  <c r="B18509" i="15"/>
  <c r="C18509" i="15"/>
  <c r="B18535" i="15"/>
  <c r="C18535" i="15"/>
  <c r="B18561" i="15"/>
  <c r="C18561" i="15"/>
  <c r="B18587" i="15"/>
  <c r="C18587" i="15"/>
  <c r="B18613" i="15"/>
  <c r="C18613" i="15"/>
  <c r="B18639" i="15"/>
  <c r="C18639" i="15"/>
  <c r="B18665" i="15"/>
  <c r="C18665" i="15"/>
  <c r="B18691" i="15"/>
  <c r="C18691" i="15"/>
  <c r="B18717" i="15"/>
  <c r="C18717" i="15"/>
  <c r="B18743" i="15"/>
  <c r="C18743" i="15"/>
  <c r="B18769" i="15"/>
  <c r="C18769" i="15"/>
  <c r="B18795" i="15"/>
  <c r="C18795" i="15"/>
  <c r="B18821" i="15"/>
  <c r="C18821" i="15"/>
  <c r="B18847" i="15"/>
  <c r="C18847" i="15"/>
  <c r="B18873" i="15"/>
  <c r="C18873" i="15"/>
  <c r="B18899" i="15"/>
  <c r="C18899" i="15"/>
  <c r="B18925" i="15"/>
  <c r="C18925" i="15"/>
  <c r="B18951" i="15"/>
  <c r="C18951" i="15"/>
  <c r="B18977" i="15"/>
  <c r="C18977" i="15"/>
  <c r="B19003" i="15"/>
  <c r="C19003" i="15"/>
  <c r="B19029" i="15"/>
  <c r="C19029" i="15"/>
  <c r="B19055" i="15"/>
  <c r="C19055" i="15"/>
  <c r="B19081" i="15"/>
  <c r="C19081" i="15"/>
  <c r="B19107" i="15"/>
  <c r="C19107" i="15"/>
  <c r="B19133" i="15"/>
  <c r="C19133" i="15"/>
  <c r="B19159" i="15"/>
  <c r="C19159" i="15"/>
  <c r="B19185" i="15"/>
  <c r="C19185" i="15"/>
  <c r="B19211" i="15"/>
  <c r="C19211" i="15"/>
  <c r="B19237" i="15"/>
  <c r="C19237" i="15"/>
  <c r="B19263" i="15"/>
  <c r="C19263" i="15"/>
  <c r="B19289" i="15"/>
  <c r="C19289" i="15"/>
  <c r="B19315" i="15"/>
  <c r="C19315" i="15"/>
  <c r="B19341" i="15"/>
  <c r="C19341" i="15"/>
  <c r="B19367" i="15"/>
  <c r="C19367" i="15"/>
  <c r="B19393" i="15"/>
  <c r="C19393" i="15"/>
  <c r="B19419" i="15"/>
  <c r="C19419" i="15"/>
  <c r="B19445" i="15"/>
  <c r="C19445" i="15"/>
  <c r="B19471" i="15"/>
  <c r="C19471" i="15"/>
  <c r="B19497" i="15"/>
  <c r="C19497" i="15"/>
  <c r="B19523" i="15"/>
  <c r="C19523" i="15"/>
  <c r="B19549" i="15"/>
  <c r="C19549" i="15"/>
  <c r="B19575" i="15"/>
  <c r="C19575" i="15"/>
  <c r="B19601" i="15"/>
  <c r="C19601" i="15"/>
  <c r="B19627" i="15"/>
  <c r="C19627" i="15"/>
  <c r="B19653" i="15"/>
  <c r="C19653" i="15"/>
  <c r="B19679" i="15"/>
  <c r="C19679" i="15"/>
  <c r="B19705" i="15"/>
  <c r="C19705" i="15"/>
  <c r="B19731" i="15"/>
  <c r="C19731" i="15"/>
  <c r="B19757" i="15"/>
  <c r="C19757" i="15"/>
  <c r="B19783" i="15"/>
  <c r="C19783" i="15"/>
  <c r="B19809" i="15"/>
  <c r="C19809" i="15"/>
  <c r="B19835" i="15"/>
  <c r="C19835" i="15"/>
  <c r="B19861" i="15"/>
  <c r="C19861" i="15"/>
  <c r="B19887" i="15"/>
  <c r="C19887" i="15"/>
  <c r="B19913" i="15"/>
  <c r="C19913" i="15"/>
  <c r="B19939" i="15"/>
  <c r="C19939" i="15"/>
  <c r="B19965" i="15"/>
  <c r="C19965" i="15"/>
  <c r="B19991" i="15"/>
  <c r="C19991" i="15"/>
  <c r="B20017" i="15"/>
  <c r="C20017" i="15"/>
  <c r="B20043" i="15"/>
  <c r="C20043" i="15"/>
  <c r="B20069" i="15"/>
  <c r="C20069" i="15"/>
  <c r="B20095" i="15"/>
  <c r="C20095" i="15"/>
  <c r="B20121" i="15"/>
  <c r="C20121" i="15"/>
  <c r="B20147" i="15"/>
  <c r="C20147" i="15"/>
  <c r="B20173" i="15"/>
  <c r="C20173" i="15"/>
  <c r="B20199" i="15"/>
  <c r="C20199" i="15"/>
  <c r="B20225" i="15"/>
  <c r="C20225" i="15"/>
  <c r="B20251" i="15"/>
  <c r="C20251" i="15"/>
  <c r="B20277" i="15"/>
  <c r="C20277" i="15"/>
  <c r="B20303" i="15"/>
  <c r="C20303" i="15"/>
  <c r="B20329" i="15"/>
  <c r="C20329" i="15"/>
  <c r="B20355" i="15"/>
  <c r="C20355" i="15"/>
  <c r="B20381" i="15"/>
  <c r="C20381" i="15"/>
  <c r="B20407" i="15"/>
  <c r="C20407" i="15"/>
  <c r="B20433" i="15"/>
  <c r="C20433" i="15"/>
  <c r="B20459" i="15"/>
  <c r="C20459" i="15"/>
  <c r="B20485" i="15"/>
  <c r="C20485" i="15"/>
  <c r="B20511" i="15"/>
  <c r="C20511" i="15"/>
  <c r="B20537" i="15"/>
  <c r="C20537" i="15"/>
  <c r="B20563" i="15"/>
  <c r="C20563" i="15"/>
  <c r="B20589" i="15"/>
  <c r="C20589" i="15"/>
  <c r="B20615" i="15"/>
  <c r="C20615" i="15"/>
  <c r="B20641" i="15"/>
  <c r="C20641" i="15"/>
  <c r="B20667" i="15"/>
  <c r="C20667" i="15"/>
  <c r="B20693" i="15"/>
  <c r="C20693" i="15"/>
  <c r="B20719" i="15"/>
  <c r="C20719" i="15"/>
  <c r="B20745" i="15"/>
  <c r="C20745" i="15"/>
  <c r="B20771" i="15"/>
  <c r="C20771" i="15"/>
  <c r="B20797" i="15"/>
  <c r="C20797" i="15"/>
  <c r="B20823" i="15"/>
  <c r="C20823" i="15"/>
  <c r="B20849" i="15"/>
  <c r="C20849" i="15"/>
  <c r="B20875" i="15"/>
  <c r="C20875" i="15"/>
  <c r="B20901" i="15"/>
  <c r="C20901" i="15"/>
  <c r="B20927" i="15"/>
  <c r="C20927" i="15"/>
  <c r="B20953" i="15"/>
  <c r="C20953" i="15"/>
  <c r="B20979" i="15"/>
  <c r="C20979" i="15"/>
  <c r="B21005" i="15"/>
  <c r="C21005" i="15"/>
  <c r="B21031" i="15"/>
  <c r="C21031" i="15"/>
  <c r="B21057" i="15"/>
  <c r="C21057" i="15"/>
  <c r="B21083" i="15"/>
  <c r="C21083" i="15"/>
  <c r="B21109" i="15"/>
  <c r="C21109" i="15"/>
  <c r="B21135" i="15"/>
  <c r="C21135" i="15"/>
  <c r="B21161" i="15"/>
  <c r="C21161" i="15"/>
  <c r="B21187" i="15"/>
  <c r="C21187" i="15"/>
  <c r="B21213" i="15"/>
  <c r="C21213" i="15"/>
  <c r="B21239" i="15"/>
  <c r="C21239" i="15"/>
  <c r="B21265" i="15"/>
  <c r="C21265" i="15"/>
  <c r="B21291" i="15"/>
  <c r="C21291" i="15"/>
  <c r="B21317" i="15"/>
  <c r="C21317" i="15"/>
  <c r="B21343" i="15"/>
  <c r="C21343" i="15"/>
  <c r="B21369" i="15"/>
  <c r="C21369" i="15"/>
  <c r="B21395" i="15"/>
  <c r="C21395" i="15"/>
  <c r="B21421" i="15"/>
  <c r="C21421" i="15"/>
  <c r="B21447" i="15"/>
  <c r="C21447" i="15"/>
  <c r="B21473" i="15"/>
  <c r="C21473" i="15"/>
  <c r="B21499" i="15"/>
  <c r="C21499" i="15"/>
  <c r="B21525" i="15"/>
  <c r="C21525" i="15"/>
  <c r="B21551" i="15"/>
  <c r="C21551" i="15"/>
  <c r="B21577" i="15"/>
  <c r="C21577" i="15"/>
  <c r="B21603" i="15"/>
  <c r="C21603" i="15"/>
  <c r="B21629" i="15"/>
  <c r="C21629" i="15"/>
  <c r="B21655" i="15"/>
  <c r="C21655" i="15"/>
  <c r="B21681" i="15"/>
  <c r="C21681" i="15"/>
  <c r="B21707" i="15"/>
  <c r="C21707" i="15"/>
  <c r="B21733" i="15"/>
  <c r="C21733" i="15"/>
  <c r="B21759" i="15"/>
  <c r="C21759" i="15"/>
  <c r="B21785" i="15"/>
  <c r="C21785" i="15"/>
  <c r="B21811" i="15"/>
  <c r="C21811" i="15"/>
  <c r="B21837" i="15"/>
  <c r="C21837" i="15"/>
  <c r="B21863" i="15"/>
  <c r="C21863" i="15"/>
  <c r="B21889" i="15"/>
  <c r="C21889" i="15"/>
  <c r="B21915" i="15"/>
  <c r="C21915" i="15"/>
  <c r="B21941" i="15"/>
  <c r="C21941" i="15"/>
  <c r="B21967" i="15"/>
  <c r="C21967" i="15"/>
  <c r="B21993" i="15"/>
  <c r="C21993" i="15"/>
  <c r="B22019" i="15"/>
  <c r="C22019" i="15"/>
  <c r="B22045" i="15"/>
  <c r="C22045" i="15"/>
  <c r="B22071" i="15"/>
  <c r="C22071" i="15"/>
  <c r="B22097" i="15"/>
  <c r="C22097" i="15"/>
  <c r="B22123" i="15"/>
  <c r="C22123" i="15"/>
  <c r="B22149" i="15"/>
  <c r="C22149" i="15"/>
  <c r="B22175" i="15"/>
  <c r="C22175" i="15"/>
  <c r="B22201" i="15"/>
  <c r="C22201" i="15"/>
  <c r="B22227" i="15"/>
  <c r="C22227" i="15"/>
  <c r="B22253" i="15"/>
  <c r="C22253" i="15"/>
  <c r="B22279" i="15"/>
  <c r="C22279" i="15"/>
  <c r="B22305" i="15"/>
  <c r="C22305" i="15"/>
  <c r="B22331" i="15"/>
  <c r="C22331" i="15"/>
  <c r="B22357" i="15"/>
  <c r="C22357" i="15"/>
  <c r="B22383" i="15"/>
  <c r="C22383" i="15"/>
  <c r="B22409" i="15"/>
  <c r="C22409" i="15"/>
  <c r="B22435" i="15"/>
  <c r="C22435" i="15"/>
  <c r="B22461" i="15"/>
  <c r="C22461" i="15"/>
  <c r="B22487" i="15"/>
  <c r="C22487" i="15"/>
  <c r="B22513" i="15"/>
  <c r="C22513" i="15"/>
  <c r="B22539" i="15"/>
  <c r="C22539" i="15"/>
  <c r="B22565" i="15"/>
  <c r="C22565" i="15"/>
  <c r="B22591" i="15"/>
  <c r="C22591" i="15"/>
  <c r="B22617" i="15"/>
  <c r="C22617" i="15"/>
  <c r="B22643" i="15"/>
  <c r="C22643" i="15"/>
  <c r="B22669" i="15"/>
  <c r="C22669" i="15"/>
  <c r="B22695" i="15"/>
  <c r="C22695" i="15"/>
  <c r="B22721" i="15"/>
  <c r="C22721" i="15"/>
  <c r="B22747" i="15"/>
  <c r="C22747" i="15"/>
  <c r="B22773" i="15"/>
  <c r="C22773" i="15"/>
  <c r="B22799" i="15"/>
  <c r="C22799" i="15"/>
  <c r="B22825" i="15"/>
  <c r="C22825" i="15"/>
  <c r="B22851" i="15"/>
  <c r="C22851" i="15"/>
  <c r="B22877" i="15"/>
  <c r="C22877" i="15"/>
  <c r="B22903" i="15"/>
  <c r="C22903" i="15"/>
  <c r="B22929" i="15"/>
  <c r="C22929" i="15"/>
  <c r="B22955" i="15"/>
  <c r="C22955" i="15"/>
  <c r="B22981" i="15"/>
  <c r="C22981" i="15"/>
  <c r="B23007" i="15"/>
  <c r="C23007" i="15"/>
  <c r="B23033" i="15"/>
  <c r="C23033" i="15"/>
  <c r="B23059" i="15"/>
  <c r="C23059" i="15"/>
  <c r="B23085" i="15"/>
  <c r="C23085" i="15"/>
  <c r="B23111" i="15"/>
  <c r="C23111" i="15"/>
  <c r="B23137" i="15"/>
  <c r="C23137" i="15"/>
  <c r="B23163" i="15"/>
  <c r="C23163" i="15"/>
  <c r="B23189" i="15"/>
  <c r="C23189" i="15"/>
  <c r="B23215" i="15"/>
  <c r="C23215" i="15"/>
  <c r="B23241" i="15"/>
  <c r="C23241" i="15"/>
  <c r="B23267" i="15"/>
  <c r="C23267" i="15"/>
  <c r="B23293" i="15"/>
  <c r="C23293" i="15"/>
  <c r="B23319" i="15"/>
  <c r="C23319" i="15"/>
  <c r="B23345" i="15"/>
  <c r="C23345" i="15"/>
  <c r="B23371" i="15"/>
  <c r="C23371" i="15"/>
  <c r="B23397" i="15"/>
  <c r="C23397" i="15"/>
  <c r="B23423" i="15"/>
  <c r="C23423" i="15"/>
  <c r="B23449" i="15"/>
  <c r="C23449" i="15"/>
  <c r="B23475" i="15"/>
  <c r="C23475" i="15"/>
  <c r="B23501" i="15"/>
  <c r="C23501" i="15"/>
  <c r="B23527" i="15"/>
  <c r="C23527" i="15"/>
  <c r="B23553" i="15"/>
  <c r="C23553" i="15"/>
  <c r="B23579" i="15"/>
  <c r="C23579" i="15"/>
  <c r="B23605" i="15"/>
  <c r="C23605" i="15"/>
  <c r="B23631" i="15"/>
  <c r="C23631" i="15"/>
  <c r="B23657" i="15"/>
  <c r="C23657" i="15"/>
  <c r="B23683" i="15"/>
  <c r="C23683" i="15"/>
  <c r="B23709" i="15"/>
  <c r="C23709" i="15"/>
  <c r="B23735" i="15"/>
  <c r="C23735" i="15"/>
  <c r="B23761" i="15"/>
  <c r="C23761" i="15"/>
  <c r="B23787" i="15"/>
  <c r="C23787" i="15"/>
  <c r="B23813" i="15"/>
  <c r="C23813" i="15"/>
  <c r="B23839" i="15"/>
  <c r="C23839" i="15"/>
  <c r="B23865" i="15"/>
  <c r="C23865" i="15"/>
  <c r="B23891" i="15"/>
  <c r="C23891" i="15"/>
  <c r="B23917" i="15"/>
  <c r="C23917" i="15"/>
  <c r="B23943" i="15"/>
  <c r="C23943" i="15"/>
  <c r="B23969" i="15"/>
  <c r="C23969" i="15"/>
  <c r="B23995" i="15"/>
  <c r="C23995" i="15"/>
  <c r="B24021" i="15"/>
  <c r="C24021" i="15"/>
  <c r="B24047" i="15"/>
  <c r="C24047" i="15"/>
  <c r="B24073" i="15"/>
  <c r="C24073" i="15"/>
  <c r="B24099" i="15"/>
  <c r="C24099" i="15"/>
  <c r="B24125" i="15"/>
  <c r="C24125" i="15"/>
  <c r="B24151" i="15"/>
  <c r="C24151" i="15"/>
  <c r="B24177" i="15"/>
  <c r="C24177" i="15"/>
  <c r="B24203" i="15"/>
  <c r="C24203" i="15"/>
  <c r="B24229" i="15"/>
  <c r="C24229" i="15"/>
  <c r="B24255" i="15"/>
  <c r="C24255" i="15"/>
  <c r="B24281" i="15"/>
  <c r="C24281" i="15"/>
  <c r="B24307" i="15"/>
  <c r="C24307" i="15"/>
  <c r="B24333" i="15"/>
  <c r="C24333" i="15"/>
  <c r="B24359" i="15"/>
  <c r="C24359" i="15"/>
  <c r="B24385" i="15"/>
  <c r="C24385" i="15"/>
  <c r="B24411" i="15"/>
  <c r="C24411" i="15"/>
  <c r="B24437" i="15"/>
  <c r="C24437" i="15"/>
  <c r="B24463" i="15"/>
  <c r="C24463" i="15"/>
  <c r="B24489" i="15"/>
  <c r="C24489" i="15"/>
  <c r="B24515" i="15"/>
  <c r="C24515" i="15"/>
  <c r="B24541" i="15"/>
  <c r="C24541" i="15"/>
  <c r="B24567" i="15"/>
  <c r="C24567" i="15"/>
  <c r="B24593" i="15"/>
  <c r="C24593" i="15"/>
  <c r="B24619" i="15"/>
  <c r="C24619" i="15"/>
  <c r="B24645" i="15"/>
  <c r="C24645" i="15"/>
  <c r="B24671" i="15"/>
  <c r="C24671" i="15"/>
  <c r="B24697" i="15"/>
  <c r="C24697" i="15"/>
  <c r="B24723" i="15"/>
  <c r="C24723" i="15"/>
  <c r="B24749" i="15"/>
  <c r="C24749" i="15"/>
  <c r="B24775" i="15"/>
  <c r="C24775" i="15"/>
  <c r="B24801" i="15"/>
  <c r="C24801" i="15"/>
  <c r="B24827" i="15"/>
  <c r="C24827" i="15"/>
  <c r="B24853" i="15"/>
  <c r="C24853" i="15"/>
  <c r="B24879" i="15"/>
  <c r="C24879" i="15"/>
  <c r="B24905" i="15"/>
  <c r="C24905" i="15"/>
  <c r="B24931" i="15"/>
  <c r="C24931" i="15"/>
  <c r="B24957" i="15"/>
  <c r="C24957" i="15"/>
  <c r="B24983" i="15"/>
  <c r="C24983" i="15"/>
  <c r="B25009" i="15"/>
  <c r="C25009" i="15"/>
  <c r="B25035" i="15"/>
  <c r="C25035" i="15"/>
  <c r="B25061" i="15"/>
  <c r="C25061" i="15"/>
  <c r="B25087" i="15"/>
  <c r="C25087" i="15"/>
  <c r="B25113" i="15"/>
  <c r="C25113" i="15"/>
  <c r="B25139" i="15"/>
  <c r="C25139" i="15"/>
  <c r="B25165" i="15"/>
  <c r="C25165" i="15"/>
  <c r="B25191" i="15"/>
  <c r="C25191" i="15"/>
  <c r="B25217" i="15"/>
  <c r="C25217" i="15"/>
  <c r="B25243" i="15"/>
  <c r="C25243" i="15"/>
  <c r="B25269" i="15"/>
  <c r="C25269" i="15"/>
  <c r="B25295" i="15"/>
  <c r="C25295" i="15"/>
  <c r="B25321" i="15"/>
  <c r="C25321" i="15"/>
  <c r="B25347" i="15"/>
  <c r="C25347" i="15"/>
  <c r="B25373" i="15"/>
  <c r="C25373" i="15"/>
  <c r="B25399" i="15"/>
  <c r="C25399" i="15"/>
  <c r="B25425" i="15"/>
  <c r="C25425" i="15"/>
  <c r="B25451" i="15"/>
  <c r="C25451" i="15"/>
  <c r="B25477" i="15"/>
  <c r="C25477" i="15"/>
  <c r="B25503" i="15"/>
  <c r="C25503" i="15"/>
  <c r="B25529" i="15"/>
  <c r="C25529" i="15"/>
  <c r="B25555" i="15"/>
  <c r="C25555" i="15"/>
  <c r="B25581" i="15"/>
  <c r="C25581" i="15"/>
  <c r="B25607" i="15"/>
  <c r="C25607" i="15"/>
  <c r="B25633" i="15"/>
  <c r="C25633" i="15"/>
  <c r="B25659" i="15"/>
  <c r="C25659" i="15"/>
  <c r="B25685" i="15"/>
  <c r="C25685" i="15"/>
  <c r="B25711" i="15"/>
  <c r="C25711" i="15"/>
  <c r="B25737" i="15"/>
  <c r="C25737" i="15"/>
  <c r="B25763" i="15"/>
  <c r="C25763" i="15"/>
  <c r="B25789" i="15"/>
  <c r="C25789" i="15"/>
  <c r="B25815" i="15"/>
  <c r="C25815" i="15"/>
  <c r="B25841" i="15"/>
  <c r="C25841" i="15"/>
  <c r="B25867" i="15"/>
  <c r="C25867" i="15"/>
  <c r="B25893" i="15"/>
  <c r="C25893" i="15"/>
  <c r="B25919" i="15"/>
  <c r="C25919" i="15"/>
  <c r="B25945" i="15"/>
  <c r="C25945" i="15"/>
  <c r="B25971" i="15"/>
  <c r="C25971" i="15"/>
  <c r="B25997" i="15"/>
  <c r="C25997" i="15"/>
  <c r="B26023" i="15"/>
  <c r="C26023" i="15"/>
  <c r="B26049" i="15"/>
  <c r="C26049" i="15"/>
  <c r="B26075" i="15"/>
  <c r="C26075" i="15"/>
  <c r="B26101" i="15"/>
  <c r="C26101" i="15"/>
  <c r="B26127" i="15"/>
  <c r="C26127" i="15"/>
  <c r="B26153" i="15"/>
  <c r="C26153" i="15"/>
  <c r="B26179" i="15"/>
  <c r="C26179" i="15"/>
  <c r="B26205" i="15"/>
  <c r="C26205" i="15"/>
  <c r="B26231" i="15"/>
  <c r="C26231" i="15"/>
  <c r="B26257" i="15"/>
  <c r="C26257" i="15"/>
  <c r="B26283" i="15"/>
  <c r="C26283" i="15"/>
  <c r="B26309" i="15"/>
  <c r="C26309" i="15"/>
  <c r="B26335" i="15"/>
  <c r="C26335" i="15"/>
  <c r="B26361" i="15"/>
  <c r="C26361" i="15"/>
  <c r="B26387" i="15"/>
  <c r="C26387" i="15"/>
  <c r="B26413" i="15"/>
  <c r="C26413" i="15"/>
  <c r="B26439" i="15"/>
  <c r="C26439" i="15"/>
  <c r="B26465" i="15"/>
  <c r="C26465" i="15"/>
  <c r="B26491" i="15"/>
  <c r="C26491" i="15"/>
  <c r="B26517" i="15"/>
  <c r="C26517" i="15"/>
  <c r="B26543" i="15"/>
  <c r="C26543" i="15"/>
  <c r="B26569" i="15"/>
  <c r="C26569" i="15"/>
  <c r="B26595" i="15"/>
  <c r="C26595" i="15"/>
  <c r="B26621" i="15"/>
  <c r="C26621" i="15"/>
  <c r="B26647" i="15"/>
  <c r="C26647" i="15"/>
  <c r="B26673" i="15"/>
  <c r="C26673" i="15"/>
  <c r="B26699" i="15"/>
  <c r="C26699" i="15"/>
  <c r="B26725" i="15"/>
  <c r="C26725" i="15"/>
  <c r="B26751" i="15"/>
  <c r="C26751" i="15"/>
  <c r="B26777" i="15"/>
  <c r="C26777" i="15"/>
  <c r="B26803" i="15"/>
  <c r="C26803" i="15"/>
  <c r="B26829" i="15"/>
  <c r="C26829" i="15"/>
  <c r="B26855" i="15"/>
  <c r="C26855" i="15"/>
  <c r="B26881" i="15"/>
  <c r="C26881" i="15"/>
  <c r="B26907" i="15"/>
  <c r="C26907" i="15"/>
  <c r="B26933" i="15"/>
  <c r="C26933" i="15"/>
  <c r="B26959" i="15"/>
  <c r="C26959" i="15"/>
  <c r="B26985" i="15"/>
  <c r="C26985" i="15"/>
  <c r="B27011" i="15"/>
  <c r="C27011" i="15"/>
  <c r="B27037" i="15"/>
  <c r="C27037" i="15"/>
  <c r="B27063" i="15"/>
  <c r="C27063" i="15"/>
  <c r="B27089" i="15"/>
  <c r="C27089" i="15"/>
  <c r="B27115" i="15"/>
  <c r="C27115" i="15"/>
  <c r="B27141" i="15"/>
  <c r="C27141" i="15"/>
  <c r="B27167" i="15"/>
  <c r="C27167" i="15"/>
  <c r="B27193" i="15"/>
  <c r="C27193" i="15"/>
  <c r="B27219" i="15"/>
  <c r="C27219" i="15"/>
  <c r="B27245" i="15"/>
  <c r="C27245" i="15"/>
  <c r="B27271" i="15"/>
  <c r="C27271" i="15"/>
  <c r="B27297" i="15"/>
  <c r="C27297" i="15"/>
  <c r="B27323" i="15"/>
  <c r="C27323" i="15"/>
  <c r="B27349" i="15"/>
  <c r="C27349" i="15"/>
  <c r="B27375" i="15"/>
  <c r="C27375" i="15"/>
  <c r="B27401" i="15"/>
  <c r="C27401" i="15"/>
  <c r="B27427" i="15"/>
  <c r="C27427" i="15"/>
  <c r="B27453" i="15"/>
  <c r="C27453" i="15"/>
  <c r="B27479" i="15"/>
  <c r="C27479" i="15"/>
  <c r="B27505" i="15"/>
  <c r="C27505" i="15"/>
  <c r="B27531" i="15"/>
  <c r="C27531" i="15"/>
  <c r="B27557" i="15"/>
  <c r="C27557" i="15"/>
  <c r="B27583" i="15"/>
  <c r="C27583" i="15"/>
  <c r="B27609" i="15"/>
  <c r="C27609" i="15"/>
  <c r="B27635" i="15"/>
  <c r="C27635" i="15"/>
  <c r="B27661" i="15"/>
  <c r="C27661" i="15"/>
  <c r="B27687" i="15"/>
  <c r="C27687" i="15"/>
  <c r="B27713" i="15"/>
  <c r="C27713" i="15"/>
  <c r="B27739" i="15"/>
  <c r="C27739" i="15"/>
  <c r="B27765" i="15"/>
  <c r="C27765" i="15"/>
  <c r="B27791" i="15"/>
  <c r="C27791" i="15"/>
  <c r="B27817" i="15"/>
  <c r="C27817" i="15"/>
  <c r="B27843" i="15"/>
  <c r="C27843" i="15"/>
  <c r="B27869" i="15"/>
  <c r="C27869" i="15"/>
  <c r="B27895" i="15"/>
  <c r="C27895" i="15"/>
  <c r="B24" i="15"/>
  <c r="C24" i="15"/>
  <c r="B50" i="15"/>
  <c r="C50" i="15"/>
  <c r="B76" i="15"/>
  <c r="C76" i="15"/>
  <c r="B102" i="15"/>
  <c r="C102" i="15"/>
  <c r="B128" i="15"/>
  <c r="C128" i="15"/>
  <c r="B154" i="15"/>
  <c r="C154" i="15"/>
  <c r="B180" i="15"/>
  <c r="C180" i="15"/>
  <c r="B206" i="15"/>
  <c r="C206" i="15"/>
  <c r="B232" i="15"/>
  <c r="C232" i="15"/>
  <c r="B258" i="15"/>
  <c r="C258" i="15"/>
  <c r="B284" i="15"/>
  <c r="C284" i="15"/>
  <c r="B310" i="15"/>
  <c r="C310" i="15"/>
  <c r="B336" i="15"/>
  <c r="C336" i="15"/>
  <c r="B362" i="15"/>
  <c r="C362" i="15"/>
  <c r="B388" i="15"/>
  <c r="C388" i="15"/>
  <c r="B414" i="15"/>
  <c r="C414" i="15"/>
  <c r="B440" i="15"/>
  <c r="C440" i="15"/>
  <c r="B466" i="15"/>
  <c r="C466" i="15"/>
  <c r="B492" i="15"/>
  <c r="C492" i="15"/>
  <c r="B518" i="15"/>
  <c r="C518" i="15"/>
  <c r="B544" i="15"/>
  <c r="C544" i="15"/>
  <c r="B570" i="15"/>
  <c r="C570" i="15"/>
  <c r="B596" i="15"/>
  <c r="C596" i="15"/>
  <c r="B622" i="15"/>
  <c r="C622" i="15"/>
  <c r="B648" i="15"/>
  <c r="C648" i="15"/>
  <c r="B674" i="15"/>
  <c r="C674" i="15"/>
  <c r="B700" i="15"/>
  <c r="C700" i="15"/>
  <c r="B726" i="15"/>
  <c r="C726" i="15"/>
  <c r="B752" i="15"/>
  <c r="C752" i="15"/>
  <c r="B778" i="15"/>
  <c r="C778" i="15"/>
  <c r="B804" i="15"/>
  <c r="C804" i="15"/>
  <c r="B830" i="15"/>
  <c r="C830" i="15"/>
  <c r="B856" i="15"/>
  <c r="C856" i="15"/>
  <c r="B882" i="15"/>
  <c r="C882" i="15"/>
  <c r="B908" i="15"/>
  <c r="C908" i="15"/>
  <c r="B934" i="15"/>
  <c r="C934" i="15"/>
  <c r="B960" i="15"/>
  <c r="C960" i="15"/>
  <c r="B986" i="15"/>
  <c r="C986" i="15"/>
  <c r="B1012" i="15"/>
  <c r="C1012" i="15"/>
  <c r="B1038" i="15"/>
  <c r="C1038" i="15"/>
  <c r="B1064" i="15"/>
  <c r="C1064" i="15"/>
  <c r="B1090" i="15"/>
  <c r="C1090" i="15"/>
  <c r="B1116" i="15"/>
  <c r="C1116" i="15"/>
  <c r="B1142" i="15"/>
  <c r="C1142" i="15"/>
  <c r="B1168" i="15"/>
  <c r="C1168" i="15"/>
  <c r="B1194" i="15"/>
  <c r="C1194" i="15"/>
  <c r="B1220" i="15"/>
  <c r="C1220" i="15"/>
  <c r="B1246" i="15"/>
  <c r="C1246" i="15"/>
  <c r="B1272" i="15"/>
  <c r="C1272" i="15"/>
  <c r="B1298" i="15"/>
  <c r="C1298" i="15"/>
  <c r="B1324" i="15"/>
  <c r="C1324" i="15"/>
  <c r="B1350" i="15"/>
  <c r="C1350" i="15"/>
  <c r="B1376" i="15"/>
  <c r="C1376" i="15"/>
  <c r="B1402" i="15"/>
  <c r="C1402" i="15"/>
  <c r="B1428" i="15"/>
  <c r="C1428" i="15"/>
  <c r="B1454" i="15"/>
  <c r="C1454" i="15"/>
  <c r="B1480" i="15"/>
  <c r="C1480" i="15"/>
  <c r="B1506" i="15"/>
  <c r="C1506" i="15"/>
  <c r="B1532" i="15"/>
  <c r="C1532" i="15"/>
  <c r="B1558" i="15"/>
  <c r="C1558" i="15"/>
  <c r="B1584" i="15"/>
  <c r="C1584" i="15"/>
  <c r="B1610" i="15"/>
  <c r="C1610" i="15"/>
  <c r="B1636" i="15"/>
  <c r="C1636" i="15"/>
  <c r="B1662" i="15"/>
  <c r="C1662" i="15"/>
  <c r="B1688" i="15"/>
  <c r="C1688" i="15"/>
  <c r="B1714" i="15"/>
  <c r="C1714" i="15"/>
  <c r="B1740" i="15"/>
  <c r="C1740" i="15"/>
  <c r="B1766" i="15"/>
  <c r="C1766" i="15"/>
  <c r="B1792" i="15"/>
  <c r="C1792" i="15"/>
  <c r="B1818" i="15"/>
  <c r="C1818" i="15"/>
  <c r="B1844" i="15"/>
  <c r="C1844" i="15"/>
  <c r="B1870" i="15"/>
  <c r="C1870" i="15"/>
  <c r="B1896" i="15"/>
  <c r="C1896" i="15"/>
  <c r="B1922" i="15"/>
  <c r="C1922" i="15"/>
  <c r="B1948" i="15"/>
  <c r="C1948" i="15"/>
  <c r="B1974" i="15"/>
  <c r="C1974" i="15"/>
  <c r="B2000" i="15"/>
  <c r="C2000" i="15"/>
  <c r="B2026" i="15"/>
  <c r="C2026" i="15"/>
  <c r="B2052" i="15"/>
  <c r="C2052" i="15"/>
  <c r="B2078" i="15"/>
  <c r="C2078" i="15"/>
  <c r="B2104" i="15"/>
  <c r="C2104" i="15"/>
  <c r="B2130" i="15"/>
  <c r="C2130" i="15"/>
  <c r="B2156" i="15"/>
  <c r="C2156" i="15"/>
  <c r="B2182" i="15"/>
  <c r="C2182" i="15"/>
  <c r="B2208" i="15"/>
  <c r="C2208" i="15"/>
  <c r="B2234" i="15"/>
  <c r="C2234" i="15"/>
  <c r="B2260" i="15"/>
  <c r="C2260" i="15"/>
  <c r="B2286" i="15"/>
  <c r="C2286" i="15"/>
  <c r="B2312" i="15"/>
  <c r="C2312" i="15"/>
  <c r="B2338" i="15"/>
  <c r="C2338" i="15"/>
  <c r="B2364" i="15"/>
  <c r="C2364" i="15"/>
  <c r="B2390" i="15"/>
  <c r="C2390" i="15"/>
  <c r="B2416" i="15"/>
  <c r="C2416" i="15"/>
  <c r="B2442" i="15"/>
  <c r="C2442" i="15"/>
  <c r="B2468" i="15"/>
  <c r="C2468" i="15"/>
  <c r="B2494" i="15"/>
  <c r="C2494" i="15"/>
  <c r="B2520" i="15"/>
  <c r="C2520" i="15"/>
  <c r="B2546" i="15"/>
  <c r="C2546" i="15"/>
  <c r="B2572" i="15"/>
  <c r="C2572" i="15"/>
  <c r="B2598" i="15"/>
  <c r="C2598" i="15"/>
  <c r="B2624" i="15"/>
  <c r="C2624" i="15"/>
  <c r="B2650" i="15"/>
  <c r="C2650" i="15"/>
  <c r="B2676" i="15"/>
  <c r="C2676" i="15"/>
  <c r="B2702" i="15"/>
  <c r="C2702" i="15"/>
  <c r="B2728" i="15"/>
  <c r="C2728" i="15"/>
  <c r="B2754" i="15"/>
  <c r="C2754" i="15"/>
  <c r="B2780" i="15"/>
  <c r="C2780" i="15"/>
  <c r="B2806" i="15"/>
  <c r="C2806" i="15"/>
  <c r="B2832" i="15"/>
  <c r="C2832" i="15"/>
  <c r="B2858" i="15"/>
  <c r="C2858" i="15"/>
  <c r="B2884" i="15"/>
  <c r="C2884" i="15"/>
  <c r="B2910" i="15"/>
  <c r="C2910" i="15"/>
  <c r="B2936" i="15"/>
  <c r="C2936" i="15"/>
  <c r="B2962" i="15"/>
  <c r="C2962" i="15"/>
  <c r="B2988" i="15"/>
  <c r="C2988" i="15"/>
  <c r="B3014" i="15"/>
  <c r="C3014" i="15"/>
  <c r="B3040" i="15"/>
  <c r="C3040" i="15"/>
  <c r="B3066" i="15"/>
  <c r="C3066" i="15"/>
  <c r="B3092" i="15"/>
  <c r="C3092" i="15"/>
  <c r="B3118" i="15"/>
  <c r="C3118" i="15"/>
  <c r="B3144" i="15"/>
  <c r="C3144" i="15"/>
  <c r="B3170" i="15"/>
  <c r="C3170" i="15"/>
  <c r="B3196" i="15"/>
  <c r="C3196" i="15"/>
  <c r="B3222" i="15"/>
  <c r="C3222" i="15"/>
  <c r="B3248" i="15"/>
  <c r="C3248" i="15"/>
  <c r="B3274" i="15"/>
  <c r="C3274" i="15"/>
  <c r="B3300" i="15"/>
  <c r="C3300" i="15"/>
  <c r="B3326" i="15"/>
  <c r="C3326" i="15"/>
  <c r="B3352" i="15"/>
  <c r="C3352" i="15"/>
  <c r="B3378" i="15"/>
  <c r="C3378" i="15"/>
  <c r="B3404" i="15"/>
  <c r="C3404" i="15"/>
  <c r="B3430" i="15"/>
  <c r="C3430" i="15"/>
  <c r="B3456" i="15"/>
  <c r="C3456" i="15"/>
  <c r="B3482" i="15"/>
  <c r="C3482" i="15"/>
  <c r="B3508" i="15"/>
  <c r="C3508" i="15"/>
  <c r="B3534" i="15"/>
  <c r="C3534" i="15"/>
  <c r="B3560" i="15"/>
  <c r="C3560" i="15"/>
  <c r="B3586" i="15"/>
  <c r="C3586" i="15"/>
  <c r="B3612" i="15"/>
  <c r="C3612" i="15"/>
  <c r="B3638" i="15"/>
  <c r="C3638" i="15"/>
  <c r="B3664" i="15"/>
  <c r="C3664" i="15"/>
  <c r="B3690" i="15"/>
  <c r="C3690" i="15"/>
  <c r="B3716" i="15"/>
  <c r="C3716" i="15"/>
  <c r="B3742" i="15"/>
  <c r="C3742" i="15"/>
  <c r="B3768" i="15"/>
  <c r="C3768" i="15"/>
  <c r="B3794" i="15"/>
  <c r="C3794" i="15"/>
  <c r="B3820" i="15"/>
  <c r="C3820" i="15"/>
  <c r="B3846" i="15"/>
  <c r="C3846" i="15"/>
  <c r="B3872" i="15"/>
  <c r="C3872" i="15"/>
  <c r="B3898" i="15"/>
  <c r="C3898" i="15"/>
  <c r="B3924" i="15"/>
  <c r="C3924" i="15"/>
  <c r="B3950" i="15"/>
  <c r="C3950" i="15"/>
  <c r="B3976" i="15"/>
  <c r="C3976" i="15"/>
  <c r="B4002" i="15"/>
  <c r="C4002" i="15"/>
  <c r="B4028" i="15"/>
  <c r="C4028" i="15"/>
  <c r="B4054" i="15"/>
  <c r="C4054" i="15"/>
  <c r="B4080" i="15"/>
  <c r="C4080" i="15"/>
  <c r="B4106" i="15"/>
  <c r="C4106" i="15"/>
  <c r="B4132" i="15"/>
  <c r="C4132" i="15"/>
  <c r="B4158" i="15"/>
  <c r="C4158" i="15"/>
  <c r="B4184" i="15"/>
  <c r="C4184" i="15"/>
  <c r="B4210" i="15"/>
  <c r="C4210" i="15"/>
  <c r="B4236" i="15"/>
  <c r="C4236" i="15"/>
  <c r="B4262" i="15"/>
  <c r="C4262" i="15"/>
  <c r="B4288" i="15"/>
  <c r="C4288" i="15"/>
  <c r="B4314" i="15"/>
  <c r="C4314" i="15"/>
  <c r="B4340" i="15"/>
  <c r="C4340" i="15"/>
  <c r="B4366" i="15"/>
  <c r="C4366" i="15"/>
  <c r="B4392" i="15"/>
  <c r="C4392" i="15"/>
  <c r="B4418" i="15"/>
  <c r="C4418" i="15"/>
  <c r="B4444" i="15"/>
  <c r="C4444" i="15"/>
  <c r="B4470" i="15"/>
  <c r="C4470" i="15"/>
  <c r="B4496" i="15"/>
  <c r="C4496" i="15"/>
  <c r="B4522" i="15"/>
  <c r="C4522" i="15"/>
  <c r="B4548" i="15"/>
  <c r="C4548" i="15"/>
  <c r="B4574" i="15"/>
  <c r="C4574" i="15"/>
  <c r="B4600" i="15"/>
  <c r="C4600" i="15"/>
  <c r="B4626" i="15"/>
  <c r="C4626" i="15"/>
  <c r="B4652" i="15"/>
  <c r="C4652" i="15"/>
  <c r="B4678" i="15"/>
  <c r="C4678" i="15"/>
  <c r="B4704" i="15"/>
  <c r="C4704" i="15"/>
  <c r="B4730" i="15"/>
  <c r="C4730" i="15"/>
  <c r="B4756" i="15"/>
  <c r="C4756" i="15"/>
  <c r="B4782" i="15"/>
  <c r="C4782" i="15"/>
  <c r="B4808" i="15"/>
  <c r="C4808" i="15"/>
  <c r="B4834" i="15"/>
  <c r="C4834" i="15"/>
  <c r="B4860" i="15"/>
  <c r="C4860" i="15"/>
  <c r="B4886" i="15"/>
  <c r="C4886" i="15"/>
  <c r="B4912" i="15"/>
  <c r="C4912" i="15"/>
  <c r="B4938" i="15"/>
  <c r="C4938" i="15"/>
  <c r="B4964" i="15"/>
  <c r="C4964" i="15"/>
  <c r="B4990" i="15"/>
  <c r="C4990" i="15"/>
  <c r="B5016" i="15"/>
  <c r="C5016" i="15"/>
  <c r="B5042" i="15"/>
  <c r="C5042" i="15"/>
  <c r="B5068" i="15"/>
  <c r="C5068" i="15"/>
  <c r="B5094" i="15"/>
  <c r="C5094" i="15"/>
  <c r="B5120" i="15"/>
  <c r="C5120" i="15"/>
  <c r="B5146" i="15"/>
  <c r="C5146" i="15"/>
  <c r="B5172" i="15"/>
  <c r="C5172" i="15"/>
  <c r="B5198" i="15"/>
  <c r="C5198" i="15"/>
  <c r="B5224" i="15"/>
  <c r="C5224" i="15"/>
  <c r="B5250" i="15"/>
  <c r="C5250" i="15"/>
  <c r="B5276" i="15"/>
  <c r="C5276" i="15"/>
  <c r="B5302" i="15"/>
  <c r="C5302" i="15"/>
  <c r="B5328" i="15"/>
  <c r="C5328" i="15"/>
  <c r="B5354" i="15"/>
  <c r="C5354" i="15"/>
  <c r="B5380" i="15"/>
  <c r="C5380" i="15"/>
  <c r="B5406" i="15"/>
  <c r="C5406" i="15"/>
  <c r="B5432" i="15"/>
  <c r="C5432" i="15"/>
  <c r="B5458" i="15"/>
  <c r="C5458" i="15"/>
  <c r="B5484" i="15"/>
  <c r="C5484" i="15"/>
  <c r="B5510" i="15"/>
  <c r="C5510" i="15"/>
  <c r="B5536" i="15"/>
  <c r="C5536" i="15"/>
  <c r="B5562" i="15"/>
  <c r="C5562" i="15"/>
  <c r="B5588" i="15"/>
  <c r="C5588" i="15"/>
  <c r="B5614" i="15"/>
  <c r="C5614" i="15"/>
  <c r="B5640" i="15"/>
  <c r="C5640" i="15"/>
  <c r="B5666" i="15"/>
  <c r="C5666" i="15"/>
  <c r="B5692" i="15"/>
  <c r="C5692" i="15"/>
  <c r="B5718" i="15"/>
  <c r="C5718" i="15"/>
  <c r="B5744" i="15"/>
  <c r="C5744" i="15"/>
  <c r="B5770" i="15"/>
  <c r="C5770" i="15"/>
  <c r="B5796" i="15"/>
  <c r="C5796" i="15"/>
  <c r="B5822" i="15"/>
  <c r="C5822" i="15"/>
  <c r="B5848" i="15"/>
  <c r="C5848" i="15"/>
  <c r="B5874" i="15"/>
  <c r="C5874" i="15"/>
  <c r="B5900" i="15"/>
  <c r="C5900" i="15"/>
  <c r="B5926" i="15"/>
  <c r="C5926" i="15"/>
  <c r="B5952" i="15"/>
  <c r="C5952" i="15"/>
  <c r="B5978" i="15"/>
  <c r="C5978" i="15"/>
  <c r="B6004" i="15"/>
  <c r="C6004" i="15"/>
  <c r="B6030" i="15"/>
  <c r="C6030" i="15"/>
  <c r="B6056" i="15"/>
  <c r="C6056" i="15"/>
  <c r="B6082" i="15"/>
  <c r="C6082" i="15"/>
  <c r="B6108" i="15"/>
  <c r="C6108" i="15"/>
  <c r="B6134" i="15"/>
  <c r="C6134" i="15"/>
  <c r="B6160" i="15"/>
  <c r="C6160" i="15"/>
  <c r="B6186" i="15"/>
  <c r="C6186" i="15"/>
  <c r="B6212" i="15"/>
  <c r="C6212" i="15"/>
  <c r="B6238" i="15"/>
  <c r="C6238" i="15"/>
  <c r="B6264" i="15"/>
  <c r="C6264" i="15"/>
  <c r="B6290" i="15"/>
  <c r="C6290" i="15"/>
  <c r="B6316" i="15"/>
  <c r="C6316" i="15"/>
  <c r="B6342" i="15"/>
  <c r="C6342" i="15"/>
  <c r="B6368" i="15"/>
  <c r="C6368" i="15"/>
  <c r="B6394" i="15"/>
  <c r="C6394" i="15"/>
  <c r="B6420" i="15"/>
  <c r="C6420" i="15"/>
  <c r="B6446" i="15"/>
  <c r="C6446" i="15"/>
  <c r="B6472" i="15"/>
  <c r="C6472" i="15"/>
  <c r="B6498" i="15"/>
  <c r="C6498" i="15"/>
  <c r="B6524" i="15"/>
  <c r="C6524" i="15"/>
  <c r="B6550" i="15"/>
  <c r="C6550" i="15"/>
  <c r="B6576" i="15"/>
  <c r="C6576" i="15"/>
  <c r="B6602" i="15"/>
  <c r="C6602" i="15"/>
  <c r="B6628" i="15"/>
  <c r="C6628" i="15"/>
  <c r="B6654" i="15"/>
  <c r="C6654" i="15"/>
  <c r="B6680" i="15"/>
  <c r="C6680" i="15"/>
  <c r="B6706" i="15"/>
  <c r="C6706" i="15"/>
  <c r="B6732" i="15"/>
  <c r="C6732" i="15"/>
  <c r="B6758" i="15"/>
  <c r="C6758" i="15"/>
  <c r="B6784" i="15"/>
  <c r="C6784" i="15"/>
  <c r="B6810" i="15"/>
  <c r="C6810" i="15"/>
  <c r="B6836" i="15"/>
  <c r="C6836" i="15"/>
  <c r="B6862" i="15"/>
  <c r="C6862" i="15"/>
  <c r="B6888" i="15"/>
  <c r="C6888" i="15"/>
  <c r="B6914" i="15"/>
  <c r="C6914" i="15"/>
  <c r="B6940" i="15"/>
  <c r="C6940" i="15"/>
  <c r="B6966" i="15"/>
  <c r="C6966" i="15"/>
  <c r="B6992" i="15"/>
  <c r="C6992" i="15"/>
  <c r="B7018" i="15"/>
  <c r="C7018" i="15"/>
  <c r="B7044" i="15"/>
  <c r="C7044" i="15"/>
  <c r="B7070" i="15"/>
  <c r="C7070" i="15"/>
  <c r="B7096" i="15"/>
  <c r="C7096" i="15"/>
  <c r="B7122" i="15"/>
  <c r="C7122" i="15"/>
  <c r="B7148" i="15"/>
  <c r="C7148" i="15"/>
  <c r="B7174" i="15"/>
  <c r="C7174" i="15"/>
  <c r="B7200" i="15"/>
  <c r="C7200" i="15"/>
  <c r="B7226" i="15"/>
  <c r="C7226" i="15"/>
  <c r="B7252" i="15"/>
  <c r="C7252" i="15"/>
  <c r="B7278" i="15"/>
  <c r="C7278" i="15"/>
  <c r="B7304" i="15"/>
  <c r="C7304" i="15"/>
  <c r="B7330" i="15"/>
  <c r="C7330" i="15"/>
  <c r="B7356" i="15"/>
  <c r="C7356" i="15"/>
  <c r="B7382" i="15"/>
  <c r="C7382" i="15"/>
  <c r="B7408" i="15"/>
  <c r="C7408" i="15"/>
  <c r="B7434" i="15"/>
  <c r="C7434" i="15"/>
  <c r="B7460" i="15"/>
  <c r="C7460" i="15"/>
  <c r="B7486" i="15"/>
  <c r="C7486" i="15"/>
  <c r="B7512" i="15"/>
  <c r="C7512" i="15"/>
  <c r="B7538" i="15"/>
  <c r="C7538" i="15"/>
  <c r="B7564" i="15"/>
  <c r="C7564" i="15"/>
  <c r="B7590" i="15"/>
  <c r="C7590" i="15"/>
  <c r="B7616" i="15"/>
  <c r="C7616" i="15"/>
  <c r="B7642" i="15"/>
  <c r="C7642" i="15"/>
  <c r="B7668" i="15"/>
  <c r="C7668" i="15"/>
  <c r="B7694" i="15"/>
  <c r="C7694" i="15"/>
  <c r="B7720" i="15"/>
  <c r="C7720" i="15"/>
  <c r="B7746" i="15"/>
  <c r="C7746" i="15"/>
  <c r="B7772" i="15"/>
  <c r="C7772" i="15"/>
  <c r="B7798" i="15"/>
  <c r="C7798" i="15"/>
  <c r="B7824" i="15"/>
  <c r="C7824" i="15"/>
  <c r="B7850" i="15"/>
  <c r="C7850" i="15"/>
  <c r="B7876" i="15"/>
  <c r="C7876" i="15"/>
  <c r="B7902" i="15"/>
  <c r="C7902" i="15"/>
  <c r="B7928" i="15"/>
  <c r="C7928" i="15"/>
  <c r="B7954" i="15"/>
  <c r="C7954" i="15"/>
  <c r="B7980" i="15"/>
  <c r="C7980" i="15"/>
  <c r="B8006" i="15"/>
  <c r="C8006" i="15"/>
  <c r="B8032" i="15"/>
  <c r="C8032" i="15"/>
  <c r="B8058" i="15"/>
  <c r="C8058" i="15"/>
  <c r="B8084" i="15"/>
  <c r="C8084" i="15"/>
  <c r="B8110" i="15"/>
  <c r="C8110" i="15"/>
  <c r="B8136" i="15"/>
  <c r="C8136" i="15"/>
  <c r="B8162" i="15"/>
  <c r="C8162" i="15"/>
  <c r="B8188" i="15"/>
  <c r="C8188" i="15"/>
  <c r="B8214" i="15"/>
  <c r="C8214" i="15"/>
  <c r="B8240" i="15"/>
  <c r="C8240" i="15"/>
  <c r="B8266" i="15"/>
  <c r="C8266" i="15"/>
  <c r="B8292" i="15"/>
  <c r="C8292" i="15"/>
  <c r="B8318" i="15"/>
  <c r="C8318" i="15"/>
  <c r="B8344" i="15"/>
  <c r="C8344" i="15"/>
  <c r="B8370" i="15"/>
  <c r="C8370" i="15"/>
  <c r="B8396" i="15"/>
  <c r="C8396" i="15"/>
  <c r="B8422" i="15"/>
  <c r="C8422" i="15"/>
  <c r="B8448" i="15"/>
  <c r="C8448" i="15"/>
  <c r="B8474" i="15"/>
  <c r="C8474" i="15"/>
  <c r="B8500" i="15"/>
  <c r="C8500" i="15"/>
  <c r="B8526" i="15"/>
  <c r="C8526" i="15"/>
  <c r="B8552" i="15"/>
  <c r="C8552" i="15"/>
  <c r="B8578" i="15"/>
  <c r="C8578" i="15"/>
  <c r="B8604" i="15"/>
  <c r="C8604" i="15"/>
  <c r="B8630" i="15"/>
  <c r="C8630" i="15"/>
  <c r="B8656" i="15"/>
  <c r="C8656" i="15"/>
  <c r="B8682" i="15"/>
  <c r="C8682" i="15"/>
  <c r="B8708" i="15"/>
  <c r="C8708" i="15"/>
  <c r="B8734" i="15"/>
  <c r="C8734" i="15"/>
  <c r="B8760" i="15"/>
  <c r="C8760" i="15"/>
  <c r="B8786" i="15"/>
  <c r="C8786" i="15"/>
  <c r="B8812" i="15"/>
  <c r="C8812" i="15"/>
  <c r="B8838" i="15"/>
  <c r="C8838" i="15"/>
  <c r="B8864" i="15"/>
  <c r="C8864" i="15"/>
  <c r="B8890" i="15"/>
  <c r="C8890" i="15"/>
  <c r="B8916" i="15"/>
  <c r="C8916" i="15"/>
  <c r="B8942" i="15"/>
  <c r="C8942" i="15"/>
  <c r="B8968" i="15"/>
  <c r="C8968" i="15"/>
  <c r="B8994" i="15"/>
  <c r="C8994" i="15"/>
  <c r="B9020" i="15"/>
  <c r="C9020" i="15"/>
  <c r="B9046" i="15"/>
  <c r="C9046" i="15"/>
  <c r="B9072" i="15"/>
  <c r="C9072" i="15"/>
  <c r="B9098" i="15"/>
  <c r="C9098" i="15"/>
  <c r="B9124" i="15"/>
  <c r="C9124" i="15"/>
  <c r="B9150" i="15"/>
  <c r="C9150" i="15"/>
  <c r="B9176" i="15"/>
  <c r="C9176" i="15"/>
  <c r="B9202" i="15"/>
  <c r="C9202" i="15"/>
  <c r="B9228" i="15"/>
  <c r="C9228" i="15"/>
  <c r="B9254" i="15"/>
  <c r="C9254" i="15"/>
  <c r="B9280" i="15"/>
  <c r="C9280" i="15"/>
  <c r="B9306" i="15"/>
  <c r="C9306" i="15"/>
  <c r="B9332" i="15"/>
  <c r="C9332" i="15"/>
  <c r="B9358" i="15"/>
  <c r="C9358" i="15"/>
  <c r="B9384" i="15"/>
  <c r="C9384" i="15"/>
  <c r="B9410" i="15"/>
  <c r="C9410" i="15"/>
  <c r="B9436" i="15"/>
  <c r="C9436" i="15"/>
  <c r="B9462" i="15"/>
  <c r="C9462" i="15"/>
  <c r="B9488" i="15"/>
  <c r="C9488" i="15"/>
  <c r="B9514" i="15"/>
  <c r="C9514" i="15"/>
  <c r="B9540" i="15"/>
  <c r="C9540" i="15"/>
  <c r="B9566" i="15"/>
  <c r="C9566" i="15"/>
  <c r="B9592" i="15"/>
  <c r="C9592" i="15"/>
  <c r="B9618" i="15"/>
  <c r="C9618" i="15"/>
  <c r="B9644" i="15"/>
  <c r="C9644" i="15"/>
  <c r="B9670" i="15"/>
  <c r="C9670" i="15"/>
  <c r="B9696" i="15"/>
  <c r="C9696" i="15"/>
  <c r="B9722" i="15"/>
  <c r="C9722" i="15"/>
  <c r="B9748" i="15"/>
  <c r="C9748" i="15"/>
  <c r="B9774" i="15"/>
  <c r="C9774" i="15"/>
  <c r="B9800" i="15"/>
  <c r="C9800" i="15"/>
  <c r="B9826" i="15"/>
  <c r="C9826" i="15"/>
  <c r="B9852" i="15"/>
  <c r="C9852" i="15"/>
  <c r="B9878" i="15"/>
  <c r="C9878" i="15"/>
  <c r="B9904" i="15"/>
  <c r="C9904" i="15"/>
  <c r="B9930" i="15"/>
  <c r="C9930" i="15"/>
  <c r="B9956" i="15"/>
  <c r="C9956" i="15"/>
  <c r="B9982" i="15"/>
  <c r="C9982" i="15"/>
  <c r="B10008" i="15"/>
  <c r="C10008" i="15"/>
  <c r="B10034" i="15"/>
  <c r="C10034" i="15"/>
  <c r="B10060" i="15"/>
  <c r="C10060" i="15"/>
  <c r="B10086" i="15"/>
  <c r="C10086" i="15"/>
  <c r="B10112" i="15"/>
  <c r="C10112" i="15"/>
  <c r="B10138" i="15"/>
  <c r="C10138" i="15"/>
  <c r="B10164" i="15"/>
  <c r="C10164" i="15"/>
  <c r="B10190" i="15"/>
  <c r="C10190" i="15"/>
  <c r="B10216" i="15"/>
  <c r="C10216" i="15"/>
  <c r="B10242" i="15"/>
  <c r="C10242" i="15"/>
  <c r="B10268" i="15"/>
  <c r="C10268" i="15"/>
  <c r="B10294" i="15"/>
  <c r="C10294" i="15"/>
  <c r="B10320" i="15"/>
  <c r="C10320" i="15"/>
  <c r="B10346" i="15"/>
  <c r="C10346" i="15"/>
  <c r="B10372" i="15"/>
  <c r="C10372" i="15"/>
  <c r="B10398" i="15"/>
  <c r="C10398" i="15"/>
  <c r="B10424" i="15"/>
  <c r="C10424" i="15"/>
  <c r="B10450" i="15"/>
  <c r="C10450" i="15"/>
  <c r="B10476" i="15"/>
  <c r="C10476" i="15"/>
  <c r="B10502" i="15"/>
  <c r="C10502" i="15"/>
  <c r="B10528" i="15"/>
  <c r="C10528" i="15"/>
  <c r="B10554" i="15"/>
  <c r="C10554" i="15"/>
  <c r="B10580" i="15"/>
  <c r="C10580" i="15"/>
  <c r="B10606" i="15"/>
  <c r="C10606" i="15"/>
  <c r="B10632" i="15"/>
  <c r="C10632" i="15"/>
  <c r="B10658" i="15"/>
  <c r="C10658" i="15"/>
  <c r="B10684" i="15"/>
  <c r="C10684" i="15"/>
  <c r="B10710" i="15"/>
  <c r="C10710" i="15"/>
  <c r="B10736" i="15"/>
  <c r="C10736" i="15"/>
  <c r="B10762" i="15"/>
  <c r="C10762" i="15"/>
  <c r="B10788" i="15"/>
  <c r="C10788" i="15"/>
  <c r="B10814" i="15"/>
  <c r="C10814" i="15"/>
  <c r="B10840" i="15"/>
  <c r="C10840" i="15"/>
  <c r="B10866" i="15"/>
  <c r="C10866" i="15"/>
  <c r="B10892" i="15"/>
  <c r="C10892" i="15"/>
  <c r="B10918" i="15"/>
  <c r="C10918" i="15"/>
  <c r="B10944" i="15"/>
  <c r="C10944" i="15"/>
  <c r="B10970" i="15"/>
  <c r="C10970" i="15"/>
  <c r="B10996" i="15"/>
  <c r="C10996" i="15"/>
  <c r="B11022" i="15"/>
  <c r="C11022" i="15"/>
  <c r="B11048" i="15"/>
  <c r="C11048" i="15"/>
  <c r="B11074" i="15"/>
  <c r="C11074" i="15"/>
  <c r="B11100" i="15"/>
  <c r="C11100" i="15"/>
  <c r="B11126" i="15"/>
  <c r="C11126" i="15"/>
  <c r="B11152" i="15"/>
  <c r="C11152" i="15"/>
  <c r="B11178" i="15"/>
  <c r="C11178" i="15"/>
  <c r="B11204" i="15"/>
  <c r="C11204" i="15"/>
  <c r="B11230" i="15"/>
  <c r="C11230" i="15"/>
  <c r="B11256" i="15"/>
  <c r="C11256" i="15"/>
  <c r="B11282" i="15"/>
  <c r="C11282" i="15"/>
  <c r="B11308" i="15"/>
  <c r="C11308" i="15"/>
  <c r="B11334" i="15"/>
  <c r="C11334" i="15"/>
  <c r="B11360" i="15"/>
  <c r="C11360" i="15"/>
  <c r="B11386" i="15"/>
  <c r="C11386" i="15"/>
  <c r="B11412" i="15"/>
  <c r="C11412" i="15"/>
  <c r="B11438" i="15"/>
  <c r="C11438" i="15"/>
  <c r="B11464" i="15"/>
  <c r="C11464" i="15"/>
  <c r="B11490" i="15"/>
  <c r="C11490" i="15"/>
  <c r="B11516" i="15"/>
  <c r="C11516" i="15"/>
  <c r="B11542" i="15"/>
  <c r="C11542" i="15"/>
  <c r="B11568" i="15"/>
  <c r="C11568" i="15"/>
  <c r="B11594" i="15"/>
  <c r="C11594" i="15"/>
  <c r="B11620" i="15"/>
  <c r="C11620" i="15"/>
  <c r="B11646" i="15"/>
  <c r="C11646" i="15"/>
  <c r="B11672" i="15"/>
  <c r="C11672" i="15"/>
  <c r="B11698" i="15"/>
  <c r="C11698" i="15"/>
  <c r="B11724" i="15"/>
  <c r="C11724" i="15"/>
  <c r="B11750" i="15"/>
  <c r="C11750" i="15"/>
  <c r="B11776" i="15"/>
  <c r="C11776" i="15"/>
  <c r="B11802" i="15"/>
  <c r="C11802" i="15"/>
  <c r="B11828" i="15"/>
  <c r="C11828" i="15"/>
  <c r="B11854" i="15"/>
  <c r="C11854" i="15"/>
  <c r="B11880" i="15"/>
  <c r="C11880" i="15"/>
  <c r="B11906" i="15"/>
  <c r="C11906" i="15"/>
  <c r="B11932" i="15"/>
  <c r="C11932" i="15"/>
  <c r="B11958" i="15"/>
  <c r="C11958" i="15"/>
  <c r="B11984" i="15"/>
  <c r="C11984" i="15"/>
  <c r="B12010" i="15"/>
  <c r="C12010" i="15"/>
  <c r="B12036" i="15"/>
  <c r="C12036" i="15"/>
  <c r="B12062" i="15"/>
  <c r="C12062" i="15"/>
  <c r="B12088" i="15"/>
  <c r="C12088" i="15"/>
  <c r="B12114" i="15"/>
  <c r="C12114" i="15"/>
  <c r="B12140" i="15"/>
  <c r="C12140" i="15"/>
  <c r="B12166" i="15"/>
  <c r="C12166" i="15"/>
  <c r="B12192" i="15"/>
  <c r="C12192" i="15"/>
  <c r="B12218" i="15"/>
  <c r="C12218" i="15"/>
  <c r="B12244" i="15"/>
  <c r="C12244" i="15"/>
  <c r="B12270" i="15"/>
  <c r="C12270" i="15"/>
  <c r="B12296" i="15"/>
  <c r="C12296" i="15"/>
  <c r="B12322" i="15"/>
  <c r="C12322" i="15"/>
  <c r="B12348" i="15"/>
  <c r="C12348" i="15"/>
  <c r="B12374" i="15"/>
  <c r="C12374" i="15"/>
  <c r="B12400" i="15"/>
  <c r="C12400" i="15"/>
  <c r="B12426" i="15"/>
  <c r="C12426" i="15"/>
  <c r="B12452" i="15"/>
  <c r="C12452" i="15"/>
  <c r="B12478" i="15"/>
  <c r="C12478" i="15"/>
  <c r="B12504" i="15"/>
  <c r="C12504" i="15"/>
  <c r="B12530" i="15"/>
  <c r="C12530" i="15"/>
  <c r="B12556" i="15"/>
  <c r="C12556" i="15"/>
  <c r="B12582" i="15"/>
  <c r="C12582" i="15"/>
  <c r="B12608" i="15"/>
  <c r="C12608" i="15"/>
  <c r="B12634" i="15"/>
  <c r="C12634" i="15"/>
  <c r="B12660" i="15"/>
  <c r="C12660" i="15"/>
  <c r="B12686" i="15"/>
  <c r="C12686" i="15"/>
  <c r="B12712" i="15"/>
  <c r="C12712" i="15"/>
  <c r="B12738" i="15"/>
  <c r="C12738" i="15"/>
  <c r="B12764" i="15"/>
  <c r="C12764" i="15"/>
  <c r="B12790" i="15"/>
  <c r="C12790" i="15"/>
  <c r="B12816" i="15"/>
  <c r="C12816" i="15"/>
  <c r="B12842" i="15"/>
  <c r="C12842" i="15"/>
  <c r="B12868" i="15"/>
  <c r="C12868" i="15"/>
  <c r="B12894" i="15"/>
  <c r="C12894" i="15"/>
  <c r="B12920" i="15"/>
  <c r="C12920" i="15"/>
  <c r="B12946" i="15"/>
  <c r="C12946" i="15"/>
  <c r="B12972" i="15"/>
  <c r="C12972" i="15"/>
  <c r="B12998" i="15"/>
  <c r="C12998" i="15"/>
  <c r="B13024" i="15"/>
  <c r="C13024" i="15"/>
  <c r="B13050" i="15"/>
  <c r="C13050" i="15"/>
  <c r="B13076" i="15"/>
  <c r="C13076" i="15"/>
  <c r="B13102" i="15"/>
  <c r="C13102" i="15"/>
  <c r="B13128" i="15"/>
  <c r="C13128" i="15"/>
  <c r="B13154" i="15"/>
  <c r="C13154" i="15"/>
  <c r="B13180" i="15"/>
  <c r="C13180" i="15"/>
  <c r="B13206" i="15"/>
  <c r="C13206" i="15"/>
  <c r="B13232" i="15"/>
  <c r="C13232" i="15"/>
  <c r="B13258" i="15"/>
  <c r="C13258" i="15"/>
  <c r="B13284" i="15"/>
  <c r="C13284" i="15"/>
  <c r="B13310" i="15"/>
  <c r="C13310" i="15"/>
  <c r="B13336" i="15"/>
  <c r="C13336" i="15"/>
  <c r="B13362" i="15"/>
  <c r="C13362" i="15"/>
  <c r="B13388" i="15"/>
  <c r="C13388" i="15"/>
  <c r="B13414" i="15"/>
  <c r="C13414" i="15"/>
  <c r="B13440" i="15"/>
  <c r="C13440" i="15"/>
  <c r="B13466" i="15"/>
  <c r="C13466" i="15"/>
  <c r="B13492" i="15"/>
  <c r="C13492" i="15"/>
  <c r="B13518" i="15"/>
  <c r="C13518" i="15"/>
  <c r="B13544" i="15"/>
  <c r="C13544" i="15"/>
  <c r="B13570" i="15"/>
  <c r="C13570" i="15"/>
  <c r="B13596" i="15"/>
  <c r="C13596" i="15"/>
  <c r="B13622" i="15"/>
  <c r="C13622" i="15"/>
  <c r="B13648" i="15"/>
  <c r="C13648" i="15"/>
  <c r="B13674" i="15"/>
  <c r="C13674" i="15"/>
  <c r="B13700" i="15"/>
  <c r="C13700" i="15"/>
  <c r="B13726" i="15"/>
  <c r="C13726" i="15"/>
  <c r="B13752" i="15"/>
  <c r="C13752" i="15"/>
  <c r="B13778" i="15"/>
  <c r="C13778" i="15"/>
  <c r="B13804" i="15"/>
  <c r="C13804" i="15"/>
  <c r="B13830" i="15"/>
  <c r="C13830" i="15"/>
  <c r="B13856" i="15"/>
  <c r="C13856" i="15"/>
  <c r="B13882" i="15"/>
  <c r="C13882" i="15"/>
  <c r="B13908" i="15"/>
  <c r="C13908" i="15"/>
  <c r="B13934" i="15"/>
  <c r="C13934" i="15"/>
  <c r="B13960" i="15"/>
  <c r="C13960" i="15"/>
  <c r="B13986" i="15"/>
  <c r="C13986" i="15"/>
  <c r="B14012" i="15"/>
  <c r="C14012" i="15"/>
  <c r="B14038" i="15"/>
  <c r="C14038" i="15"/>
  <c r="B14064" i="15"/>
  <c r="C14064" i="15"/>
  <c r="B14090" i="15"/>
  <c r="C14090" i="15"/>
  <c r="B14116" i="15"/>
  <c r="C14116" i="15"/>
  <c r="B14142" i="15"/>
  <c r="C14142" i="15"/>
  <c r="B14168" i="15"/>
  <c r="C14168" i="15"/>
  <c r="B14194" i="15"/>
  <c r="C14194" i="15"/>
  <c r="B14220" i="15"/>
  <c r="C14220" i="15"/>
  <c r="B14246" i="15"/>
  <c r="C14246" i="15"/>
  <c r="B14272" i="15"/>
  <c r="C14272" i="15"/>
  <c r="B14298" i="15"/>
  <c r="C14298" i="15"/>
  <c r="B14324" i="15"/>
  <c r="C14324" i="15"/>
  <c r="B14350" i="15"/>
  <c r="C14350" i="15"/>
  <c r="B14376" i="15"/>
  <c r="C14376" i="15"/>
  <c r="B14402" i="15"/>
  <c r="C14402" i="15"/>
  <c r="B14428" i="15"/>
  <c r="C14428" i="15"/>
  <c r="B14454" i="15"/>
  <c r="C14454" i="15"/>
  <c r="B14480" i="15"/>
  <c r="C14480" i="15"/>
  <c r="B14506" i="15"/>
  <c r="C14506" i="15"/>
  <c r="B14532" i="15"/>
  <c r="C14532" i="15"/>
  <c r="B14558" i="15"/>
  <c r="C14558" i="15"/>
  <c r="B14584" i="15"/>
  <c r="C14584" i="15"/>
  <c r="B14610" i="15"/>
  <c r="C14610" i="15"/>
  <c r="B14636" i="15"/>
  <c r="C14636" i="15"/>
  <c r="B14662" i="15"/>
  <c r="C14662" i="15"/>
  <c r="B14688" i="15"/>
  <c r="C14688" i="15"/>
  <c r="B14714" i="15"/>
  <c r="C14714" i="15"/>
  <c r="B14740" i="15"/>
  <c r="C14740" i="15"/>
  <c r="B14766" i="15"/>
  <c r="C14766" i="15"/>
  <c r="B14792" i="15"/>
  <c r="C14792" i="15"/>
  <c r="B14818" i="15"/>
  <c r="C14818" i="15"/>
  <c r="B14844" i="15"/>
  <c r="C14844" i="15"/>
  <c r="B14870" i="15"/>
  <c r="C14870" i="15"/>
  <c r="B14896" i="15"/>
  <c r="C14896" i="15"/>
  <c r="B14922" i="15"/>
  <c r="C14922" i="15"/>
  <c r="B14948" i="15"/>
  <c r="C14948" i="15"/>
  <c r="B14974" i="15"/>
  <c r="C14974" i="15"/>
  <c r="B15000" i="15"/>
  <c r="C15000" i="15"/>
  <c r="B15026" i="15"/>
  <c r="C15026" i="15"/>
  <c r="B15052" i="15"/>
  <c r="C15052" i="15"/>
  <c r="B15078" i="15"/>
  <c r="C15078" i="15"/>
  <c r="B15104" i="15"/>
  <c r="C15104" i="15"/>
  <c r="B15130" i="15"/>
  <c r="C15130" i="15"/>
  <c r="B15156" i="15"/>
  <c r="C15156" i="15"/>
  <c r="B15182" i="15"/>
  <c r="C15182" i="15"/>
  <c r="B15208" i="15"/>
  <c r="C15208" i="15"/>
  <c r="B15234" i="15"/>
  <c r="C15234" i="15"/>
  <c r="B15260" i="15"/>
  <c r="C15260" i="15"/>
  <c r="B15286" i="15"/>
  <c r="C15286" i="15"/>
  <c r="B15312" i="15"/>
  <c r="C15312" i="15"/>
  <c r="B15338" i="15"/>
  <c r="C15338" i="15"/>
  <c r="B15364" i="15"/>
  <c r="C15364" i="15"/>
  <c r="B15390" i="15"/>
  <c r="C15390" i="15"/>
  <c r="B15416" i="15"/>
  <c r="C15416" i="15"/>
  <c r="B15442" i="15"/>
  <c r="C15442" i="15"/>
  <c r="B15468" i="15"/>
  <c r="C15468" i="15"/>
  <c r="B15494" i="15"/>
  <c r="C15494" i="15"/>
  <c r="B15520" i="15"/>
  <c r="C15520" i="15"/>
  <c r="B15546" i="15"/>
  <c r="C15546" i="15"/>
  <c r="B15572" i="15"/>
  <c r="C15572" i="15"/>
  <c r="B15598" i="15"/>
  <c r="C15598" i="15"/>
  <c r="B15624" i="15"/>
  <c r="C15624" i="15"/>
  <c r="B15650" i="15"/>
  <c r="C15650" i="15"/>
  <c r="B15676" i="15"/>
  <c r="C15676" i="15"/>
  <c r="B15702" i="15"/>
  <c r="C15702" i="15"/>
  <c r="B15728" i="15"/>
  <c r="C15728" i="15"/>
  <c r="B15754" i="15"/>
  <c r="C15754" i="15"/>
  <c r="B15780" i="15"/>
  <c r="C15780" i="15"/>
  <c r="B15806" i="15"/>
  <c r="C15806" i="15"/>
  <c r="B15832" i="15"/>
  <c r="C15832" i="15"/>
  <c r="B15858" i="15"/>
  <c r="C15858" i="15"/>
  <c r="B15884" i="15"/>
  <c r="C15884" i="15"/>
  <c r="B15910" i="15"/>
  <c r="C15910" i="15"/>
  <c r="B15936" i="15"/>
  <c r="C15936" i="15"/>
  <c r="B15962" i="15"/>
  <c r="C15962" i="15"/>
  <c r="B15988" i="15"/>
  <c r="C15988" i="15"/>
  <c r="B16014" i="15"/>
  <c r="C16014" i="15"/>
  <c r="B16040" i="15"/>
  <c r="C16040" i="15"/>
  <c r="B16066" i="15"/>
  <c r="C16066" i="15"/>
  <c r="B16092" i="15"/>
  <c r="C16092" i="15"/>
  <c r="B16118" i="15"/>
  <c r="C16118" i="15"/>
  <c r="B16144" i="15"/>
  <c r="C16144" i="15"/>
  <c r="B16170" i="15"/>
  <c r="C16170" i="15"/>
  <c r="B16196" i="15"/>
  <c r="C16196" i="15"/>
  <c r="B16222" i="15"/>
  <c r="C16222" i="15"/>
  <c r="B16248" i="15"/>
  <c r="C16248" i="15"/>
  <c r="B16274" i="15"/>
  <c r="C16274" i="15"/>
  <c r="B16300" i="15"/>
  <c r="C16300" i="15"/>
  <c r="B16326" i="15"/>
  <c r="C16326" i="15"/>
  <c r="B16352" i="15"/>
  <c r="C16352" i="15"/>
  <c r="B16378" i="15"/>
  <c r="C16378" i="15"/>
  <c r="B16404" i="15"/>
  <c r="C16404" i="15"/>
  <c r="B16430" i="15"/>
  <c r="C16430" i="15"/>
  <c r="B16456" i="15"/>
  <c r="C16456" i="15"/>
  <c r="B16482" i="15"/>
  <c r="C16482" i="15"/>
  <c r="B16508" i="15"/>
  <c r="C16508" i="15"/>
  <c r="B16534" i="15"/>
  <c r="C16534" i="15"/>
  <c r="B16560" i="15"/>
  <c r="C16560" i="15"/>
  <c r="B16586" i="15"/>
  <c r="C16586" i="15"/>
  <c r="B16612" i="15"/>
  <c r="C16612" i="15"/>
  <c r="B16638" i="15"/>
  <c r="C16638" i="15"/>
  <c r="B16664" i="15"/>
  <c r="C16664" i="15"/>
  <c r="B16690" i="15"/>
  <c r="C16690" i="15"/>
  <c r="B16716" i="15"/>
  <c r="C16716" i="15"/>
  <c r="B16742" i="15"/>
  <c r="C16742" i="15"/>
  <c r="B16768" i="15"/>
  <c r="C16768" i="15"/>
  <c r="B16794" i="15"/>
  <c r="C16794" i="15"/>
  <c r="B16820" i="15"/>
  <c r="C16820" i="15"/>
  <c r="B16846" i="15"/>
  <c r="C16846" i="15"/>
  <c r="B16872" i="15"/>
  <c r="C16872" i="15"/>
  <c r="B16898" i="15"/>
  <c r="C16898" i="15"/>
  <c r="B16924" i="15"/>
  <c r="C16924" i="15"/>
  <c r="B16950" i="15"/>
  <c r="C16950" i="15"/>
  <c r="B16976" i="15"/>
  <c r="C16976" i="15"/>
  <c r="B17002" i="15"/>
  <c r="C17002" i="15"/>
  <c r="B17028" i="15"/>
  <c r="C17028" i="15"/>
  <c r="B17054" i="15"/>
  <c r="C17054" i="15"/>
  <c r="B17080" i="15"/>
  <c r="C17080" i="15"/>
  <c r="B17106" i="15"/>
  <c r="C17106" i="15"/>
  <c r="B17132" i="15"/>
  <c r="C17132" i="15"/>
  <c r="B17158" i="15"/>
  <c r="C17158" i="15"/>
  <c r="B17184" i="15"/>
  <c r="C17184" i="15"/>
  <c r="B17210" i="15"/>
  <c r="C17210" i="15"/>
  <c r="B17236" i="15"/>
  <c r="C17236" i="15"/>
  <c r="B17262" i="15"/>
  <c r="C17262" i="15"/>
  <c r="B17288" i="15"/>
  <c r="C17288" i="15"/>
  <c r="B17314" i="15"/>
  <c r="C17314" i="15"/>
  <c r="B17340" i="15"/>
  <c r="C17340" i="15"/>
  <c r="B17366" i="15"/>
  <c r="C17366" i="15"/>
  <c r="B17392" i="15"/>
  <c r="C17392" i="15"/>
  <c r="B17418" i="15"/>
  <c r="C17418" i="15"/>
  <c r="B17444" i="15"/>
  <c r="C17444" i="15"/>
  <c r="B17470" i="15"/>
  <c r="C17470" i="15"/>
  <c r="B17496" i="15"/>
  <c r="C17496" i="15"/>
  <c r="B17522" i="15"/>
  <c r="C17522" i="15"/>
  <c r="B17548" i="15"/>
  <c r="C17548" i="15"/>
  <c r="B17574" i="15"/>
  <c r="C17574" i="15"/>
  <c r="B17600" i="15"/>
  <c r="C17600" i="15"/>
  <c r="B17626" i="15"/>
  <c r="C17626" i="15"/>
  <c r="B17652" i="15"/>
  <c r="C17652" i="15"/>
  <c r="B17678" i="15"/>
  <c r="C17678" i="15"/>
  <c r="B17704" i="15"/>
  <c r="C17704" i="15"/>
  <c r="B17730" i="15"/>
  <c r="C17730" i="15"/>
  <c r="B17756" i="15"/>
  <c r="C17756" i="15"/>
  <c r="B17782" i="15"/>
  <c r="C17782" i="15"/>
  <c r="B17808" i="15"/>
  <c r="C17808" i="15"/>
  <c r="B17834" i="15"/>
  <c r="C17834" i="15"/>
  <c r="B17860" i="15"/>
  <c r="C17860" i="15"/>
  <c r="B17886" i="15"/>
  <c r="C17886" i="15"/>
  <c r="B17912" i="15"/>
  <c r="C17912" i="15"/>
  <c r="B17938" i="15"/>
  <c r="C17938" i="15"/>
  <c r="B17964" i="15"/>
  <c r="C17964" i="15"/>
  <c r="B17990" i="15"/>
  <c r="C17990" i="15"/>
  <c r="B18016" i="15"/>
  <c r="C18016" i="15"/>
  <c r="B18042" i="15"/>
  <c r="C18042" i="15"/>
  <c r="B18068" i="15"/>
  <c r="C18068" i="15"/>
  <c r="B18094" i="15"/>
  <c r="C18094" i="15"/>
  <c r="B18120" i="15"/>
  <c r="C18120" i="15"/>
  <c r="B18146" i="15"/>
  <c r="C18146" i="15"/>
  <c r="B18172" i="15"/>
  <c r="C18172" i="15"/>
  <c r="B18198" i="15"/>
  <c r="C18198" i="15"/>
  <c r="B18224" i="15"/>
  <c r="C18224" i="15"/>
  <c r="B18250" i="15"/>
  <c r="C18250" i="15"/>
  <c r="B18276" i="15"/>
  <c r="C18276" i="15"/>
  <c r="B18302" i="15"/>
  <c r="C18302" i="15"/>
  <c r="B18328" i="15"/>
  <c r="C18328" i="15"/>
  <c r="B18354" i="15"/>
  <c r="C18354" i="15"/>
  <c r="B18380" i="15"/>
  <c r="C18380" i="15"/>
  <c r="B18406" i="15"/>
  <c r="C18406" i="15"/>
  <c r="B18432" i="15"/>
  <c r="C18432" i="15"/>
  <c r="B18458" i="15"/>
  <c r="C18458" i="15"/>
  <c r="B18484" i="15"/>
  <c r="C18484" i="15"/>
  <c r="B18510" i="15"/>
  <c r="C18510" i="15"/>
  <c r="B18536" i="15"/>
  <c r="C18536" i="15"/>
  <c r="B18562" i="15"/>
  <c r="C18562" i="15"/>
  <c r="B18588" i="15"/>
  <c r="C18588" i="15"/>
  <c r="B18614" i="15"/>
  <c r="C18614" i="15"/>
  <c r="B18640" i="15"/>
  <c r="C18640" i="15"/>
  <c r="B18666" i="15"/>
  <c r="C18666" i="15"/>
  <c r="B18692" i="15"/>
  <c r="C18692" i="15"/>
  <c r="B18718" i="15"/>
  <c r="C18718" i="15"/>
  <c r="B18744" i="15"/>
  <c r="C18744" i="15"/>
  <c r="B18770" i="15"/>
  <c r="C18770" i="15"/>
  <c r="B18796" i="15"/>
  <c r="C18796" i="15"/>
  <c r="B18822" i="15"/>
  <c r="C18822" i="15"/>
  <c r="B18848" i="15"/>
  <c r="C18848" i="15"/>
  <c r="B18874" i="15"/>
  <c r="C18874" i="15"/>
  <c r="B18900" i="15"/>
  <c r="C18900" i="15"/>
  <c r="B18926" i="15"/>
  <c r="C18926" i="15"/>
  <c r="B18952" i="15"/>
  <c r="C18952" i="15"/>
  <c r="B18978" i="15"/>
  <c r="C18978" i="15"/>
  <c r="B19004" i="15"/>
  <c r="C19004" i="15"/>
  <c r="B19030" i="15"/>
  <c r="C19030" i="15"/>
  <c r="B19056" i="15"/>
  <c r="C19056" i="15"/>
  <c r="B19082" i="15"/>
  <c r="C19082" i="15"/>
  <c r="B19108" i="15"/>
  <c r="C19108" i="15"/>
  <c r="B19134" i="15"/>
  <c r="C19134" i="15"/>
  <c r="B19160" i="15"/>
  <c r="C19160" i="15"/>
  <c r="B19186" i="15"/>
  <c r="C19186" i="15"/>
  <c r="B19212" i="15"/>
  <c r="C19212" i="15"/>
  <c r="B19238" i="15"/>
  <c r="C19238" i="15"/>
  <c r="B19264" i="15"/>
  <c r="C19264" i="15"/>
  <c r="B19290" i="15"/>
  <c r="C19290" i="15"/>
  <c r="B19316" i="15"/>
  <c r="C19316" i="15"/>
  <c r="B19342" i="15"/>
  <c r="C19342" i="15"/>
  <c r="B19368" i="15"/>
  <c r="C19368" i="15"/>
  <c r="B19394" i="15"/>
  <c r="C19394" i="15"/>
  <c r="B19420" i="15"/>
  <c r="C19420" i="15"/>
  <c r="B19446" i="15"/>
  <c r="C19446" i="15"/>
  <c r="B19472" i="15"/>
  <c r="C19472" i="15"/>
  <c r="B19498" i="15"/>
  <c r="C19498" i="15"/>
  <c r="B19524" i="15"/>
  <c r="C19524" i="15"/>
  <c r="B19550" i="15"/>
  <c r="C19550" i="15"/>
  <c r="B19576" i="15"/>
  <c r="C19576" i="15"/>
  <c r="B19602" i="15"/>
  <c r="C19602" i="15"/>
  <c r="B19628" i="15"/>
  <c r="C19628" i="15"/>
  <c r="B19654" i="15"/>
  <c r="C19654" i="15"/>
  <c r="B19680" i="15"/>
  <c r="C19680" i="15"/>
  <c r="B19706" i="15"/>
  <c r="C19706" i="15"/>
  <c r="B19732" i="15"/>
  <c r="C19732" i="15"/>
  <c r="B19758" i="15"/>
  <c r="C19758" i="15"/>
  <c r="B19784" i="15"/>
  <c r="C19784" i="15"/>
  <c r="B19810" i="15"/>
  <c r="C19810" i="15"/>
  <c r="B19836" i="15"/>
  <c r="C19836" i="15"/>
  <c r="B19862" i="15"/>
  <c r="C19862" i="15"/>
  <c r="B19888" i="15"/>
  <c r="C19888" i="15"/>
  <c r="B19914" i="15"/>
  <c r="C19914" i="15"/>
  <c r="B19940" i="15"/>
  <c r="C19940" i="15"/>
  <c r="B19966" i="15"/>
  <c r="C19966" i="15"/>
  <c r="B19992" i="15"/>
  <c r="C19992" i="15"/>
  <c r="B20018" i="15"/>
  <c r="C20018" i="15"/>
  <c r="B20044" i="15"/>
  <c r="C20044" i="15"/>
  <c r="B20070" i="15"/>
  <c r="C20070" i="15"/>
  <c r="B20096" i="15"/>
  <c r="C20096" i="15"/>
  <c r="B20122" i="15"/>
  <c r="C20122" i="15"/>
  <c r="B20148" i="15"/>
  <c r="C20148" i="15"/>
  <c r="B20174" i="15"/>
  <c r="C20174" i="15"/>
  <c r="B20200" i="15"/>
  <c r="C20200" i="15"/>
  <c r="B20226" i="15"/>
  <c r="C20226" i="15"/>
  <c r="B20252" i="15"/>
  <c r="C20252" i="15"/>
  <c r="B20278" i="15"/>
  <c r="C20278" i="15"/>
  <c r="B20304" i="15"/>
  <c r="C20304" i="15"/>
  <c r="B20330" i="15"/>
  <c r="C20330" i="15"/>
  <c r="B20356" i="15"/>
  <c r="C20356" i="15"/>
  <c r="B20382" i="15"/>
  <c r="C20382" i="15"/>
  <c r="B20408" i="15"/>
  <c r="C20408" i="15"/>
  <c r="B20434" i="15"/>
  <c r="C20434" i="15"/>
  <c r="B20460" i="15"/>
  <c r="C20460" i="15"/>
  <c r="B20486" i="15"/>
  <c r="C20486" i="15"/>
  <c r="B20512" i="15"/>
  <c r="C20512" i="15"/>
  <c r="B20538" i="15"/>
  <c r="C20538" i="15"/>
  <c r="B20564" i="15"/>
  <c r="C20564" i="15"/>
  <c r="B20590" i="15"/>
  <c r="C20590" i="15"/>
  <c r="B20616" i="15"/>
  <c r="C20616" i="15"/>
  <c r="B20642" i="15"/>
  <c r="C20642" i="15"/>
  <c r="B20668" i="15"/>
  <c r="C20668" i="15"/>
  <c r="B20694" i="15"/>
  <c r="C20694" i="15"/>
  <c r="B20720" i="15"/>
  <c r="C20720" i="15"/>
  <c r="B20746" i="15"/>
  <c r="C20746" i="15"/>
  <c r="B20772" i="15"/>
  <c r="C20772" i="15"/>
  <c r="B20798" i="15"/>
  <c r="C20798" i="15"/>
  <c r="B20824" i="15"/>
  <c r="C20824" i="15"/>
  <c r="B20850" i="15"/>
  <c r="C20850" i="15"/>
  <c r="B20876" i="15"/>
  <c r="C20876" i="15"/>
  <c r="B20902" i="15"/>
  <c r="C20902" i="15"/>
  <c r="B20928" i="15"/>
  <c r="C20928" i="15"/>
  <c r="B20954" i="15"/>
  <c r="C20954" i="15"/>
  <c r="B20980" i="15"/>
  <c r="C20980" i="15"/>
  <c r="B21006" i="15"/>
  <c r="C21006" i="15"/>
  <c r="B21032" i="15"/>
  <c r="C21032" i="15"/>
  <c r="B21058" i="15"/>
  <c r="C21058" i="15"/>
  <c r="B21084" i="15"/>
  <c r="C21084" i="15"/>
  <c r="B21110" i="15"/>
  <c r="C21110" i="15"/>
  <c r="B21136" i="15"/>
  <c r="C21136" i="15"/>
  <c r="B21162" i="15"/>
  <c r="C21162" i="15"/>
  <c r="B21188" i="15"/>
  <c r="C21188" i="15"/>
  <c r="B21214" i="15"/>
  <c r="C21214" i="15"/>
  <c r="B21240" i="15"/>
  <c r="C21240" i="15"/>
  <c r="B21266" i="15"/>
  <c r="C21266" i="15"/>
  <c r="B21292" i="15"/>
  <c r="C21292" i="15"/>
  <c r="B21318" i="15"/>
  <c r="C21318" i="15"/>
  <c r="B21344" i="15"/>
  <c r="C21344" i="15"/>
  <c r="B21370" i="15"/>
  <c r="C21370" i="15"/>
  <c r="B21396" i="15"/>
  <c r="C21396" i="15"/>
  <c r="B21422" i="15"/>
  <c r="C21422" i="15"/>
  <c r="B21448" i="15"/>
  <c r="C21448" i="15"/>
  <c r="B21474" i="15"/>
  <c r="C21474" i="15"/>
  <c r="B21500" i="15"/>
  <c r="C21500" i="15"/>
  <c r="B21526" i="15"/>
  <c r="C21526" i="15"/>
  <c r="B21552" i="15"/>
  <c r="C21552" i="15"/>
  <c r="B21578" i="15"/>
  <c r="C21578" i="15"/>
  <c r="B21604" i="15"/>
  <c r="C21604" i="15"/>
  <c r="B21630" i="15"/>
  <c r="C21630" i="15"/>
  <c r="B21656" i="15"/>
  <c r="C21656" i="15"/>
  <c r="B21682" i="15"/>
  <c r="C21682" i="15"/>
  <c r="B21708" i="15"/>
  <c r="C21708" i="15"/>
  <c r="B21734" i="15"/>
  <c r="C21734" i="15"/>
  <c r="B21760" i="15"/>
  <c r="C21760" i="15"/>
  <c r="B21786" i="15"/>
  <c r="C21786" i="15"/>
  <c r="B21812" i="15"/>
  <c r="C21812" i="15"/>
  <c r="B21838" i="15"/>
  <c r="C21838" i="15"/>
  <c r="B21864" i="15"/>
  <c r="C21864" i="15"/>
  <c r="B21890" i="15"/>
  <c r="C21890" i="15"/>
  <c r="B21916" i="15"/>
  <c r="C21916" i="15"/>
  <c r="B21942" i="15"/>
  <c r="C21942" i="15"/>
  <c r="B21968" i="15"/>
  <c r="C21968" i="15"/>
  <c r="B21994" i="15"/>
  <c r="C21994" i="15"/>
  <c r="B22020" i="15"/>
  <c r="C22020" i="15"/>
  <c r="B22046" i="15"/>
  <c r="C22046" i="15"/>
  <c r="B22072" i="15"/>
  <c r="C22072" i="15"/>
  <c r="B22098" i="15"/>
  <c r="C22098" i="15"/>
  <c r="B22124" i="15"/>
  <c r="C22124" i="15"/>
  <c r="B22150" i="15"/>
  <c r="C22150" i="15"/>
  <c r="B22176" i="15"/>
  <c r="C22176" i="15"/>
  <c r="B22202" i="15"/>
  <c r="C22202" i="15"/>
  <c r="B22228" i="15"/>
  <c r="C22228" i="15"/>
  <c r="B22254" i="15"/>
  <c r="C22254" i="15"/>
  <c r="B22280" i="15"/>
  <c r="C22280" i="15"/>
  <c r="B22306" i="15"/>
  <c r="C22306" i="15"/>
  <c r="B22332" i="15"/>
  <c r="C22332" i="15"/>
  <c r="B22358" i="15"/>
  <c r="C22358" i="15"/>
  <c r="B22384" i="15"/>
  <c r="C22384" i="15"/>
  <c r="B22410" i="15"/>
  <c r="C22410" i="15"/>
  <c r="B22436" i="15"/>
  <c r="C22436" i="15"/>
  <c r="B22462" i="15"/>
  <c r="C22462" i="15"/>
  <c r="B22488" i="15"/>
  <c r="C22488" i="15"/>
  <c r="B22514" i="15"/>
  <c r="C22514" i="15"/>
  <c r="B22540" i="15"/>
  <c r="C22540" i="15"/>
  <c r="B22566" i="15"/>
  <c r="C22566" i="15"/>
  <c r="B22592" i="15"/>
  <c r="C22592" i="15"/>
  <c r="B22618" i="15"/>
  <c r="C22618" i="15"/>
  <c r="B22644" i="15"/>
  <c r="C22644" i="15"/>
  <c r="B22670" i="15"/>
  <c r="C22670" i="15"/>
  <c r="B22696" i="15"/>
  <c r="C22696" i="15"/>
  <c r="B22722" i="15"/>
  <c r="C22722" i="15"/>
  <c r="B22748" i="15"/>
  <c r="C22748" i="15"/>
  <c r="B22774" i="15"/>
  <c r="C22774" i="15"/>
  <c r="B22800" i="15"/>
  <c r="C22800" i="15"/>
  <c r="B22826" i="15"/>
  <c r="C22826" i="15"/>
  <c r="B22852" i="15"/>
  <c r="C22852" i="15"/>
  <c r="B22878" i="15"/>
  <c r="C22878" i="15"/>
  <c r="B22904" i="15"/>
  <c r="C22904" i="15"/>
  <c r="B22930" i="15"/>
  <c r="C22930" i="15"/>
  <c r="B22956" i="15"/>
  <c r="C22956" i="15"/>
  <c r="B22982" i="15"/>
  <c r="C22982" i="15"/>
  <c r="B23008" i="15"/>
  <c r="C23008" i="15"/>
  <c r="B23034" i="15"/>
  <c r="C23034" i="15"/>
  <c r="B23060" i="15"/>
  <c r="C23060" i="15"/>
  <c r="B23086" i="15"/>
  <c r="C23086" i="15"/>
  <c r="B23112" i="15"/>
  <c r="C23112" i="15"/>
  <c r="B23138" i="15"/>
  <c r="C23138" i="15"/>
  <c r="B23164" i="15"/>
  <c r="C23164" i="15"/>
  <c r="B23190" i="15"/>
  <c r="C23190" i="15"/>
  <c r="B23216" i="15"/>
  <c r="C23216" i="15"/>
  <c r="B23242" i="15"/>
  <c r="C23242" i="15"/>
  <c r="B23268" i="15"/>
  <c r="C23268" i="15"/>
  <c r="B23294" i="15"/>
  <c r="C23294" i="15"/>
  <c r="B23320" i="15"/>
  <c r="C23320" i="15"/>
  <c r="B23346" i="15"/>
  <c r="C23346" i="15"/>
  <c r="B23372" i="15"/>
  <c r="C23372" i="15"/>
  <c r="B23398" i="15"/>
  <c r="C23398" i="15"/>
  <c r="B23424" i="15"/>
  <c r="C23424" i="15"/>
  <c r="B23450" i="15"/>
  <c r="C23450" i="15"/>
  <c r="B23476" i="15"/>
  <c r="C23476" i="15"/>
  <c r="B23502" i="15"/>
  <c r="C23502" i="15"/>
  <c r="B23528" i="15"/>
  <c r="C23528" i="15"/>
  <c r="B23554" i="15"/>
  <c r="C23554" i="15"/>
  <c r="B23580" i="15"/>
  <c r="C23580" i="15"/>
  <c r="B23606" i="15"/>
  <c r="C23606" i="15"/>
  <c r="B23632" i="15"/>
  <c r="C23632" i="15"/>
  <c r="B23658" i="15"/>
  <c r="C23658" i="15"/>
  <c r="B23684" i="15"/>
  <c r="C23684" i="15"/>
  <c r="B23710" i="15"/>
  <c r="C23710" i="15"/>
  <c r="B23736" i="15"/>
  <c r="C23736" i="15"/>
  <c r="B23762" i="15"/>
  <c r="C23762" i="15"/>
  <c r="B23788" i="15"/>
  <c r="C23788" i="15"/>
  <c r="B23814" i="15"/>
  <c r="C23814" i="15"/>
  <c r="B23840" i="15"/>
  <c r="C23840" i="15"/>
  <c r="B23866" i="15"/>
  <c r="C23866" i="15"/>
  <c r="B23892" i="15"/>
  <c r="C23892" i="15"/>
  <c r="B23918" i="15"/>
  <c r="C23918" i="15"/>
  <c r="B23944" i="15"/>
  <c r="C23944" i="15"/>
  <c r="B23970" i="15"/>
  <c r="C23970" i="15"/>
  <c r="B23996" i="15"/>
  <c r="C23996" i="15"/>
  <c r="B24022" i="15"/>
  <c r="C24022" i="15"/>
  <c r="B24048" i="15"/>
  <c r="C24048" i="15"/>
  <c r="B24074" i="15"/>
  <c r="C24074" i="15"/>
  <c r="B24100" i="15"/>
  <c r="C24100" i="15"/>
  <c r="B24126" i="15"/>
  <c r="C24126" i="15"/>
  <c r="B24152" i="15"/>
  <c r="C24152" i="15"/>
  <c r="B24178" i="15"/>
  <c r="C24178" i="15"/>
  <c r="B24204" i="15"/>
  <c r="C24204" i="15"/>
  <c r="B24230" i="15"/>
  <c r="C24230" i="15"/>
  <c r="B24256" i="15"/>
  <c r="C24256" i="15"/>
  <c r="B24282" i="15"/>
  <c r="C24282" i="15"/>
  <c r="B24308" i="15"/>
  <c r="C24308" i="15"/>
  <c r="B24334" i="15"/>
  <c r="C24334" i="15"/>
  <c r="B24360" i="15"/>
  <c r="C24360" i="15"/>
  <c r="B24386" i="15"/>
  <c r="C24386" i="15"/>
  <c r="B24412" i="15"/>
  <c r="C24412" i="15"/>
  <c r="B24438" i="15"/>
  <c r="C24438" i="15"/>
  <c r="B24464" i="15"/>
  <c r="C24464" i="15"/>
  <c r="B24490" i="15"/>
  <c r="C24490" i="15"/>
  <c r="B24516" i="15"/>
  <c r="C24516" i="15"/>
  <c r="B24542" i="15"/>
  <c r="C24542" i="15"/>
  <c r="B24568" i="15"/>
  <c r="C24568" i="15"/>
  <c r="B24594" i="15"/>
  <c r="C24594" i="15"/>
  <c r="B24620" i="15"/>
  <c r="C24620" i="15"/>
  <c r="B24646" i="15"/>
  <c r="C24646" i="15"/>
  <c r="B24672" i="15"/>
  <c r="C24672" i="15"/>
  <c r="B24698" i="15"/>
  <c r="C24698" i="15"/>
  <c r="B24724" i="15"/>
  <c r="C24724" i="15"/>
  <c r="B24750" i="15"/>
  <c r="C24750" i="15"/>
  <c r="B24776" i="15"/>
  <c r="C24776" i="15"/>
  <c r="B24802" i="15"/>
  <c r="C24802" i="15"/>
  <c r="B24828" i="15"/>
  <c r="C24828" i="15"/>
  <c r="B24854" i="15"/>
  <c r="C24854" i="15"/>
  <c r="B24880" i="15"/>
  <c r="C24880" i="15"/>
  <c r="B24906" i="15"/>
  <c r="C24906" i="15"/>
  <c r="B24932" i="15"/>
  <c r="C24932" i="15"/>
  <c r="B24958" i="15"/>
  <c r="C24958" i="15"/>
  <c r="B24984" i="15"/>
  <c r="C24984" i="15"/>
  <c r="B25010" i="15"/>
  <c r="C25010" i="15"/>
  <c r="B25036" i="15"/>
  <c r="C25036" i="15"/>
  <c r="B25062" i="15"/>
  <c r="C25062" i="15"/>
  <c r="B25088" i="15"/>
  <c r="C25088" i="15"/>
  <c r="B25114" i="15"/>
  <c r="C25114" i="15"/>
  <c r="B25140" i="15"/>
  <c r="C25140" i="15"/>
  <c r="B25166" i="15"/>
  <c r="C25166" i="15"/>
  <c r="B25192" i="15"/>
  <c r="C25192" i="15"/>
  <c r="B25218" i="15"/>
  <c r="C25218" i="15"/>
  <c r="B25244" i="15"/>
  <c r="C25244" i="15"/>
  <c r="B25270" i="15"/>
  <c r="C25270" i="15"/>
  <c r="B25296" i="15"/>
  <c r="C25296" i="15"/>
  <c r="B25322" i="15"/>
  <c r="C25322" i="15"/>
  <c r="B25348" i="15"/>
  <c r="C25348" i="15"/>
  <c r="B25374" i="15"/>
  <c r="C25374" i="15"/>
  <c r="B25400" i="15"/>
  <c r="C25400" i="15"/>
  <c r="B25426" i="15"/>
  <c r="C25426" i="15"/>
  <c r="B25452" i="15"/>
  <c r="C25452" i="15"/>
  <c r="B25478" i="15"/>
  <c r="C25478" i="15"/>
  <c r="B25504" i="15"/>
  <c r="C25504" i="15"/>
  <c r="B25530" i="15"/>
  <c r="C25530" i="15"/>
  <c r="B25556" i="15"/>
  <c r="C25556" i="15"/>
  <c r="B25582" i="15"/>
  <c r="C25582" i="15"/>
  <c r="B25608" i="15"/>
  <c r="C25608" i="15"/>
  <c r="B25634" i="15"/>
  <c r="C25634" i="15"/>
  <c r="B25660" i="15"/>
  <c r="C25660" i="15"/>
  <c r="B25686" i="15"/>
  <c r="C25686" i="15"/>
  <c r="B25712" i="15"/>
  <c r="C25712" i="15"/>
  <c r="B25738" i="15"/>
  <c r="C25738" i="15"/>
  <c r="B25764" i="15"/>
  <c r="C25764" i="15"/>
  <c r="B25790" i="15"/>
  <c r="C25790" i="15"/>
  <c r="B25816" i="15"/>
  <c r="C25816" i="15"/>
  <c r="B25842" i="15"/>
  <c r="C25842" i="15"/>
  <c r="B25868" i="15"/>
  <c r="C25868" i="15"/>
  <c r="B25894" i="15"/>
  <c r="C25894" i="15"/>
  <c r="B25920" i="15"/>
  <c r="C25920" i="15"/>
  <c r="B25946" i="15"/>
  <c r="C25946" i="15"/>
  <c r="B25972" i="15"/>
  <c r="C25972" i="15"/>
  <c r="B25998" i="15"/>
  <c r="C25998" i="15"/>
  <c r="B26024" i="15"/>
  <c r="C26024" i="15"/>
  <c r="B26050" i="15"/>
  <c r="C26050" i="15"/>
  <c r="B26076" i="15"/>
  <c r="C26076" i="15"/>
  <c r="B26102" i="15"/>
  <c r="C26102" i="15"/>
  <c r="B26128" i="15"/>
  <c r="C26128" i="15"/>
  <c r="B26154" i="15"/>
  <c r="C26154" i="15"/>
  <c r="B26180" i="15"/>
  <c r="C26180" i="15"/>
  <c r="B26206" i="15"/>
  <c r="C26206" i="15"/>
  <c r="B26232" i="15"/>
  <c r="C26232" i="15"/>
  <c r="B26258" i="15"/>
  <c r="C26258" i="15"/>
  <c r="B26284" i="15"/>
  <c r="C26284" i="15"/>
  <c r="B26310" i="15"/>
  <c r="C26310" i="15"/>
  <c r="B26336" i="15"/>
  <c r="C26336" i="15"/>
  <c r="B26362" i="15"/>
  <c r="C26362" i="15"/>
  <c r="B26388" i="15"/>
  <c r="C26388" i="15"/>
  <c r="B26414" i="15"/>
  <c r="C26414" i="15"/>
  <c r="B26440" i="15"/>
  <c r="C26440" i="15"/>
  <c r="B26466" i="15"/>
  <c r="C26466" i="15"/>
  <c r="B26492" i="15"/>
  <c r="C26492" i="15"/>
  <c r="B26518" i="15"/>
  <c r="C26518" i="15"/>
  <c r="B26544" i="15"/>
  <c r="C26544" i="15"/>
  <c r="B26570" i="15"/>
  <c r="C26570" i="15"/>
  <c r="B26596" i="15"/>
  <c r="C26596" i="15"/>
  <c r="B26622" i="15"/>
  <c r="C26622" i="15"/>
  <c r="B26648" i="15"/>
  <c r="C26648" i="15"/>
  <c r="B26674" i="15"/>
  <c r="C26674" i="15"/>
  <c r="B26700" i="15"/>
  <c r="C26700" i="15"/>
  <c r="B26726" i="15"/>
  <c r="C26726" i="15"/>
  <c r="B26752" i="15"/>
  <c r="C26752" i="15"/>
  <c r="B26778" i="15"/>
  <c r="C26778" i="15"/>
  <c r="B26804" i="15"/>
  <c r="C26804" i="15"/>
  <c r="B26830" i="15"/>
  <c r="C26830" i="15"/>
  <c r="B26856" i="15"/>
  <c r="C26856" i="15"/>
  <c r="B26882" i="15"/>
  <c r="C26882" i="15"/>
  <c r="B26908" i="15"/>
  <c r="C26908" i="15"/>
  <c r="B26934" i="15"/>
  <c r="C26934" i="15"/>
  <c r="B26960" i="15"/>
  <c r="C26960" i="15"/>
  <c r="B26986" i="15"/>
  <c r="C26986" i="15"/>
  <c r="B27012" i="15"/>
  <c r="C27012" i="15"/>
  <c r="B27038" i="15"/>
  <c r="C27038" i="15"/>
  <c r="B27064" i="15"/>
  <c r="C27064" i="15"/>
  <c r="B27090" i="15"/>
  <c r="C27090" i="15"/>
  <c r="B27116" i="15"/>
  <c r="C27116" i="15"/>
  <c r="B27142" i="15"/>
  <c r="C27142" i="15"/>
  <c r="B27168" i="15"/>
  <c r="C27168" i="15"/>
  <c r="B27194" i="15"/>
  <c r="C27194" i="15"/>
  <c r="B27220" i="15"/>
  <c r="C27220" i="15"/>
  <c r="B27246" i="15"/>
  <c r="C27246" i="15"/>
  <c r="B27272" i="15"/>
  <c r="C27272" i="15"/>
  <c r="B27298" i="15"/>
  <c r="C27298" i="15"/>
  <c r="B27324" i="15"/>
  <c r="C27324" i="15"/>
  <c r="B27350" i="15"/>
  <c r="C27350" i="15"/>
  <c r="B27376" i="15"/>
  <c r="C27376" i="15"/>
  <c r="B27402" i="15"/>
  <c r="C27402" i="15"/>
  <c r="B27428" i="15"/>
  <c r="C27428" i="15"/>
  <c r="B27454" i="15"/>
  <c r="C27454" i="15"/>
  <c r="B27480" i="15"/>
  <c r="C27480" i="15"/>
  <c r="B27506" i="15"/>
  <c r="C27506" i="15"/>
  <c r="B27532" i="15"/>
  <c r="C27532" i="15"/>
  <c r="B27558" i="15"/>
  <c r="C27558" i="15"/>
  <c r="B27584" i="15"/>
  <c r="C27584" i="15"/>
  <c r="B27610" i="15"/>
  <c r="C27610" i="15"/>
  <c r="B27636" i="15"/>
  <c r="C27636" i="15"/>
  <c r="B27662" i="15"/>
  <c r="C27662" i="15"/>
  <c r="B27688" i="15"/>
  <c r="C27688" i="15"/>
  <c r="B27714" i="15"/>
  <c r="C27714" i="15"/>
  <c r="B27740" i="15"/>
  <c r="C27740" i="15"/>
  <c r="B27766" i="15"/>
  <c r="C27766" i="15"/>
  <c r="B27792" i="15"/>
  <c r="C27792" i="15"/>
  <c r="B27818" i="15"/>
  <c r="C27818" i="15"/>
  <c r="B27844" i="15"/>
  <c r="C27844" i="15"/>
  <c r="B27870" i="15"/>
  <c r="C27870" i="15"/>
  <c r="B27896" i="15"/>
  <c r="C27896" i="15"/>
  <c r="B25" i="15"/>
  <c r="C25" i="15"/>
  <c r="B51" i="15"/>
  <c r="C51" i="15"/>
  <c r="B77" i="15"/>
  <c r="C77" i="15"/>
  <c r="B103" i="15"/>
  <c r="C103" i="15"/>
  <c r="B129" i="15"/>
  <c r="C129" i="15"/>
  <c r="B155" i="15"/>
  <c r="C155" i="15"/>
  <c r="B181" i="15"/>
  <c r="C181" i="15"/>
  <c r="B207" i="15"/>
  <c r="C207" i="15"/>
  <c r="B233" i="15"/>
  <c r="C233" i="15"/>
  <c r="B259" i="15"/>
  <c r="C259" i="15"/>
  <c r="B285" i="15"/>
  <c r="C285" i="15"/>
  <c r="B311" i="15"/>
  <c r="C311" i="15"/>
  <c r="B337" i="15"/>
  <c r="C337" i="15"/>
  <c r="B363" i="15"/>
  <c r="C363" i="15"/>
  <c r="B389" i="15"/>
  <c r="C389" i="15"/>
  <c r="B415" i="15"/>
  <c r="C415" i="15"/>
  <c r="B441" i="15"/>
  <c r="C441" i="15"/>
  <c r="B467" i="15"/>
  <c r="C467" i="15"/>
  <c r="B493" i="15"/>
  <c r="C493" i="15"/>
  <c r="B519" i="15"/>
  <c r="C519" i="15"/>
  <c r="B545" i="15"/>
  <c r="C545" i="15"/>
  <c r="B571" i="15"/>
  <c r="C571" i="15"/>
  <c r="B597" i="15"/>
  <c r="C597" i="15"/>
  <c r="B623" i="15"/>
  <c r="C623" i="15"/>
  <c r="B649" i="15"/>
  <c r="C649" i="15"/>
  <c r="B675" i="15"/>
  <c r="C675" i="15"/>
  <c r="B701" i="15"/>
  <c r="C701" i="15"/>
  <c r="B727" i="15"/>
  <c r="C727" i="15"/>
  <c r="B753" i="15"/>
  <c r="C753" i="15"/>
  <c r="B779" i="15"/>
  <c r="C779" i="15"/>
  <c r="B805" i="15"/>
  <c r="C805" i="15"/>
  <c r="B831" i="15"/>
  <c r="C831" i="15"/>
  <c r="B857" i="15"/>
  <c r="C857" i="15"/>
  <c r="B883" i="15"/>
  <c r="C883" i="15"/>
  <c r="B909" i="15"/>
  <c r="C909" i="15"/>
  <c r="B935" i="15"/>
  <c r="C935" i="15"/>
  <c r="B961" i="15"/>
  <c r="C961" i="15"/>
  <c r="B987" i="15"/>
  <c r="C987" i="15"/>
  <c r="B1013" i="15"/>
  <c r="C1013" i="15"/>
  <c r="B1039" i="15"/>
  <c r="C1039" i="15"/>
  <c r="B1065" i="15"/>
  <c r="C1065" i="15"/>
  <c r="B1091" i="15"/>
  <c r="C1091" i="15"/>
  <c r="B1117" i="15"/>
  <c r="C1117" i="15"/>
  <c r="B1143" i="15"/>
  <c r="C1143" i="15"/>
  <c r="B1169" i="15"/>
  <c r="C1169" i="15"/>
  <c r="B1195" i="15"/>
  <c r="C1195" i="15"/>
  <c r="B1221" i="15"/>
  <c r="C1221" i="15"/>
  <c r="B1247" i="15"/>
  <c r="C1247" i="15"/>
  <c r="B1273" i="15"/>
  <c r="C1273" i="15"/>
  <c r="B1299" i="15"/>
  <c r="C1299" i="15"/>
  <c r="B1325" i="15"/>
  <c r="C1325" i="15"/>
  <c r="B1351" i="15"/>
  <c r="C1351" i="15"/>
  <c r="B1377" i="15"/>
  <c r="C1377" i="15"/>
  <c r="B1403" i="15"/>
  <c r="C1403" i="15"/>
  <c r="B1429" i="15"/>
  <c r="C1429" i="15"/>
  <c r="B1455" i="15"/>
  <c r="C1455" i="15"/>
  <c r="B1481" i="15"/>
  <c r="C1481" i="15"/>
  <c r="B1507" i="15"/>
  <c r="C1507" i="15"/>
  <c r="B1533" i="15"/>
  <c r="C1533" i="15"/>
  <c r="B1559" i="15"/>
  <c r="C1559" i="15"/>
  <c r="B1585" i="15"/>
  <c r="C1585" i="15"/>
  <c r="B1611" i="15"/>
  <c r="C1611" i="15"/>
  <c r="B1637" i="15"/>
  <c r="C1637" i="15"/>
  <c r="B1663" i="15"/>
  <c r="C1663" i="15"/>
  <c r="B1689" i="15"/>
  <c r="C1689" i="15"/>
  <c r="B1715" i="15"/>
  <c r="C1715" i="15"/>
  <c r="B1741" i="15"/>
  <c r="C1741" i="15"/>
  <c r="B1767" i="15"/>
  <c r="C1767" i="15"/>
  <c r="B1793" i="15"/>
  <c r="C1793" i="15"/>
  <c r="B1819" i="15"/>
  <c r="C1819" i="15"/>
  <c r="B1845" i="15"/>
  <c r="C1845" i="15"/>
  <c r="B1871" i="15"/>
  <c r="C1871" i="15"/>
  <c r="B1897" i="15"/>
  <c r="C1897" i="15"/>
  <c r="B1923" i="15"/>
  <c r="C1923" i="15"/>
  <c r="B1949" i="15"/>
  <c r="C1949" i="15"/>
  <c r="B1975" i="15"/>
  <c r="C1975" i="15"/>
  <c r="B2001" i="15"/>
  <c r="C2001" i="15"/>
  <c r="B2027" i="15"/>
  <c r="C2027" i="15"/>
  <c r="B2053" i="15"/>
  <c r="C2053" i="15"/>
  <c r="B2079" i="15"/>
  <c r="C2079" i="15"/>
  <c r="B2105" i="15"/>
  <c r="C2105" i="15"/>
  <c r="B2131" i="15"/>
  <c r="C2131" i="15"/>
  <c r="B2157" i="15"/>
  <c r="C2157" i="15"/>
  <c r="B2183" i="15"/>
  <c r="C2183" i="15"/>
  <c r="B2209" i="15"/>
  <c r="C2209" i="15"/>
  <c r="B2235" i="15"/>
  <c r="C2235" i="15"/>
  <c r="B2261" i="15"/>
  <c r="C2261" i="15"/>
  <c r="B2287" i="15"/>
  <c r="C2287" i="15"/>
  <c r="B2313" i="15"/>
  <c r="C2313" i="15"/>
  <c r="B2339" i="15"/>
  <c r="C2339" i="15"/>
  <c r="B2365" i="15"/>
  <c r="C2365" i="15"/>
  <c r="B2391" i="15"/>
  <c r="C2391" i="15"/>
  <c r="B2417" i="15"/>
  <c r="C2417" i="15"/>
  <c r="B2443" i="15"/>
  <c r="C2443" i="15"/>
  <c r="B2469" i="15"/>
  <c r="C2469" i="15"/>
  <c r="B2495" i="15"/>
  <c r="C2495" i="15"/>
  <c r="B2521" i="15"/>
  <c r="C2521" i="15"/>
  <c r="B2547" i="15"/>
  <c r="C2547" i="15"/>
  <c r="B2573" i="15"/>
  <c r="C2573" i="15"/>
  <c r="B2599" i="15"/>
  <c r="C2599" i="15"/>
  <c r="B2625" i="15"/>
  <c r="C2625" i="15"/>
  <c r="B2651" i="15"/>
  <c r="C2651" i="15"/>
  <c r="B2677" i="15"/>
  <c r="C2677" i="15"/>
  <c r="B2703" i="15"/>
  <c r="C2703" i="15"/>
  <c r="B2729" i="15"/>
  <c r="C2729" i="15"/>
  <c r="B2755" i="15"/>
  <c r="C2755" i="15"/>
  <c r="B2781" i="15"/>
  <c r="C2781" i="15"/>
  <c r="B2807" i="15"/>
  <c r="C2807" i="15"/>
  <c r="B2833" i="15"/>
  <c r="C2833" i="15"/>
  <c r="B2859" i="15"/>
  <c r="C2859" i="15"/>
  <c r="B2885" i="15"/>
  <c r="C2885" i="15"/>
  <c r="B2911" i="15"/>
  <c r="C2911" i="15"/>
  <c r="B2937" i="15"/>
  <c r="C2937" i="15"/>
  <c r="B2963" i="15"/>
  <c r="C2963" i="15"/>
  <c r="B2989" i="15"/>
  <c r="C2989" i="15"/>
  <c r="B3015" i="15"/>
  <c r="C3015" i="15"/>
  <c r="B3041" i="15"/>
  <c r="C3041" i="15"/>
  <c r="B3067" i="15"/>
  <c r="C3067" i="15"/>
  <c r="B3093" i="15"/>
  <c r="C3093" i="15"/>
  <c r="B3119" i="15"/>
  <c r="C3119" i="15"/>
  <c r="B3145" i="15"/>
  <c r="C3145" i="15"/>
  <c r="B3171" i="15"/>
  <c r="C3171" i="15"/>
  <c r="B3197" i="15"/>
  <c r="C3197" i="15"/>
  <c r="B3223" i="15"/>
  <c r="C3223" i="15"/>
  <c r="B3249" i="15"/>
  <c r="C3249" i="15"/>
  <c r="B3275" i="15"/>
  <c r="C3275" i="15"/>
  <c r="B3301" i="15"/>
  <c r="C3301" i="15"/>
  <c r="B3327" i="15"/>
  <c r="C3327" i="15"/>
  <c r="B3353" i="15"/>
  <c r="C3353" i="15"/>
  <c r="B3379" i="15"/>
  <c r="C3379" i="15"/>
  <c r="B3405" i="15"/>
  <c r="C3405" i="15"/>
  <c r="B3431" i="15"/>
  <c r="C3431" i="15"/>
  <c r="B3457" i="15"/>
  <c r="C3457" i="15"/>
  <c r="B3483" i="15"/>
  <c r="C3483" i="15"/>
  <c r="B3509" i="15"/>
  <c r="C3509" i="15"/>
  <c r="B3535" i="15"/>
  <c r="C3535" i="15"/>
  <c r="B3561" i="15"/>
  <c r="C3561" i="15"/>
  <c r="B3587" i="15"/>
  <c r="C3587" i="15"/>
  <c r="B3613" i="15"/>
  <c r="C3613" i="15"/>
  <c r="B3639" i="15"/>
  <c r="C3639" i="15"/>
  <c r="B3665" i="15"/>
  <c r="C3665" i="15"/>
  <c r="B3691" i="15"/>
  <c r="C3691" i="15"/>
  <c r="B3717" i="15"/>
  <c r="C3717" i="15"/>
  <c r="B3743" i="15"/>
  <c r="C3743" i="15"/>
  <c r="B3769" i="15"/>
  <c r="C3769" i="15"/>
  <c r="B3795" i="15"/>
  <c r="C3795" i="15"/>
  <c r="B3821" i="15"/>
  <c r="C3821" i="15"/>
  <c r="B3847" i="15"/>
  <c r="C3847" i="15"/>
  <c r="B3873" i="15"/>
  <c r="C3873" i="15"/>
  <c r="B3899" i="15"/>
  <c r="C3899" i="15"/>
  <c r="B3925" i="15"/>
  <c r="C3925" i="15"/>
  <c r="B3951" i="15"/>
  <c r="C3951" i="15"/>
  <c r="B3977" i="15"/>
  <c r="C3977" i="15"/>
  <c r="B4003" i="15"/>
  <c r="C4003" i="15"/>
  <c r="B4029" i="15"/>
  <c r="C4029" i="15"/>
  <c r="B4055" i="15"/>
  <c r="C4055" i="15"/>
  <c r="B4081" i="15"/>
  <c r="C4081" i="15"/>
  <c r="B4107" i="15"/>
  <c r="C4107" i="15"/>
  <c r="B4133" i="15"/>
  <c r="C4133" i="15"/>
  <c r="B4159" i="15"/>
  <c r="C4159" i="15"/>
  <c r="B4185" i="15"/>
  <c r="C4185" i="15"/>
  <c r="B4211" i="15"/>
  <c r="C4211" i="15"/>
  <c r="B4237" i="15"/>
  <c r="C4237" i="15"/>
  <c r="B4263" i="15"/>
  <c r="C4263" i="15"/>
  <c r="B4289" i="15"/>
  <c r="C4289" i="15"/>
  <c r="B4315" i="15"/>
  <c r="C4315" i="15"/>
  <c r="B4341" i="15"/>
  <c r="C4341" i="15"/>
  <c r="B4367" i="15"/>
  <c r="C4367" i="15"/>
  <c r="B4393" i="15"/>
  <c r="C4393" i="15"/>
  <c r="B4419" i="15"/>
  <c r="C4419" i="15"/>
  <c r="B4445" i="15"/>
  <c r="C4445" i="15"/>
  <c r="B4471" i="15"/>
  <c r="C4471" i="15"/>
  <c r="B4497" i="15"/>
  <c r="C4497" i="15"/>
  <c r="B4523" i="15"/>
  <c r="C4523" i="15"/>
  <c r="B4549" i="15"/>
  <c r="C4549" i="15"/>
  <c r="B4575" i="15"/>
  <c r="C4575" i="15"/>
  <c r="B4601" i="15"/>
  <c r="C4601" i="15"/>
  <c r="B4627" i="15"/>
  <c r="C4627" i="15"/>
  <c r="B4653" i="15"/>
  <c r="C4653" i="15"/>
  <c r="B4679" i="15"/>
  <c r="C4679" i="15"/>
  <c r="B4705" i="15"/>
  <c r="C4705" i="15"/>
  <c r="B4731" i="15"/>
  <c r="C4731" i="15"/>
  <c r="B4757" i="15"/>
  <c r="C4757" i="15"/>
  <c r="B4783" i="15"/>
  <c r="C4783" i="15"/>
  <c r="B4809" i="15"/>
  <c r="C4809" i="15"/>
  <c r="B4835" i="15"/>
  <c r="C4835" i="15"/>
  <c r="B4861" i="15"/>
  <c r="C4861" i="15"/>
  <c r="B4887" i="15"/>
  <c r="C4887" i="15"/>
  <c r="B4913" i="15"/>
  <c r="C4913" i="15"/>
  <c r="B4939" i="15"/>
  <c r="C4939" i="15"/>
  <c r="B4965" i="15"/>
  <c r="C4965" i="15"/>
  <c r="B4991" i="15"/>
  <c r="C4991" i="15"/>
  <c r="B5017" i="15"/>
  <c r="C5017" i="15"/>
  <c r="B5043" i="15"/>
  <c r="C5043" i="15"/>
  <c r="B5069" i="15"/>
  <c r="C5069" i="15"/>
  <c r="B5095" i="15"/>
  <c r="C5095" i="15"/>
  <c r="B5121" i="15"/>
  <c r="C5121" i="15"/>
  <c r="B5147" i="15"/>
  <c r="C5147" i="15"/>
  <c r="B5173" i="15"/>
  <c r="C5173" i="15"/>
  <c r="B5199" i="15"/>
  <c r="C5199" i="15"/>
  <c r="B5225" i="15"/>
  <c r="C5225" i="15"/>
  <c r="B5251" i="15"/>
  <c r="C5251" i="15"/>
  <c r="B5277" i="15"/>
  <c r="C5277" i="15"/>
  <c r="B5303" i="15"/>
  <c r="C5303" i="15"/>
  <c r="B5329" i="15"/>
  <c r="C5329" i="15"/>
  <c r="B5355" i="15"/>
  <c r="C5355" i="15"/>
  <c r="B5381" i="15"/>
  <c r="C5381" i="15"/>
  <c r="B5407" i="15"/>
  <c r="C5407" i="15"/>
  <c r="B5433" i="15"/>
  <c r="C5433" i="15"/>
  <c r="B5459" i="15"/>
  <c r="C5459" i="15"/>
  <c r="B5485" i="15"/>
  <c r="C5485" i="15"/>
  <c r="B5511" i="15"/>
  <c r="C5511" i="15"/>
  <c r="B5537" i="15"/>
  <c r="C5537" i="15"/>
  <c r="B5563" i="15"/>
  <c r="C5563" i="15"/>
  <c r="B5589" i="15"/>
  <c r="C5589" i="15"/>
  <c r="B5615" i="15"/>
  <c r="C5615" i="15"/>
  <c r="B5641" i="15"/>
  <c r="C5641" i="15"/>
  <c r="B5667" i="15"/>
  <c r="C5667" i="15"/>
  <c r="B5693" i="15"/>
  <c r="C5693" i="15"/>
  <c r="B5719" i="15"/>
  <c r="C5719" i="15"/>
  <c r="B5745" i="15"/>
  <c r="C5745" i="15"/>
  <c r="B5771" i="15"/>
  <c r="C5771" i="15"/>
  <c r="B5797" i="15"/>
  <c r="C5797" i="15"/>
  <c r="B5823" i="15"/>
  <c r="C5823" i="15"/>
  <c r="B5849" i="15"/>
  <c r="C5849" i="15"/>
  <c r="B5875" i="15"/>
  <c r="C5875" i="15"/>
  <c r="B5901" i="15"/>
  <c r="C5901" i="15"/>
  <c r="B5927" i="15"/>
  <c r="C5927" i="15"/>
  <c r="B5953" i="15"/>
  <c r="C5953" i="15"/>
  <c r="B5979" i="15"/>
  <c r="C5979" i="15"/>
  <c r="B6005" i="15"/>
  <c r="C6005" i="15"/>
  <c r="B6031" i="15"/>
  <c r="C6031" i="15"/>
  <c r="B6057" i="15"/>
  <c r="C6057" i="15"/>
  <c r="B6083" i="15"/>
  <c r="C6083" i="15"/>
  <c r="B6109" i="15"/>
  <c r="C6109" i="15"/>
  <c r="B6135" i="15"/>
  <c r="C6135" i="15"/>
  <c r="B6161" i="15"/>
  <c r="C6161" i="15"/>
  <c r="B6187" i="15"/>
  <c r="C6187" i="15"/>
  <c r="B6213" i="15"/>
  <c r="C6213" i="15"/>
  <c r="B6239" i="15"/>
  <c r="C6239" i="15"/>
  <c r="B6265" i="15"/>
  <c r="C6265" i="15"/>
  <c r="B6291" i="15"/>
  <c r="C6291" i="15"/>
  <c r="B6317" i="15"/>
  <c r="C6317" i="15"/>
  <c r="B6343" i="15"/>
  <c r="C6343" i="15"/>
  <c r="B6369" i="15"/>
  <c r="C6369" i="15"/>
  <c r="B6395" i="15"/>
  <c r="C6395" i="15"/>
  <c r="B6421" i="15"/>
  <c r="C6421" i="15"/>
  <c r="B6447" i="15"/>
  <c r="C6447" i="15"/>
  <c r="B6473" i="15"/>
  <c r="C6473" i="15"/>
  <c r="B6499" i="15"/>
  <c r="C6499" i="15"/>
  <c r="B6525" i="15"/>
  <c r="C6525" i="15"/>
  <c r="B6551" i="15"/>
  <c r="C6551" i="15"/>
  <c r="B6577" i="15"/>
  <c r="C6577" i="15"/>
  <c r="B6603" i="15"/>
  <c r="C6603" i="15"/>
  <c r="B6629" i="15"/>
  <c r="C6629" i="15"/>
  <c r="B6655" i="15"/>
  <c r="C6655" i="15"/>
  <c r="B6681" i="15"/>
  <c r="C6681" i="15"/>
  <c r="B6707" i="15"/>
  <c r="C6707" i="15"/>
  <c r="B6733" i="15"/>
  <c r="C6733" i="15"/>
  <c r="B6759" i="15"/>
  <c r="C6759" i="15"/>
  <c r="B6785" i="15"/>
  <c r="C6785" i="15"/>
  <c r="B6811" i="15"/>
  <c r="C6811" i="15"/>
  <c r="B6837" i="15"/>
  <c r="C6837" i="15"/>
  <c r="B6863" i="15"/>
  <c r="C6863" i="15"/>
  <c r="B6889" i="15"/>
  <c r="C6889" i="15"/>
  <c r="B6915" i="15"/>
  <c r="C6915" i="15"/>
  <c r="B6941" i="15"/>
  <c r="C6941" i="15"/>
  <c r="B6967" i="15"/>
  <c r="C6967" i="15"/>
  <c r="B6993" i="15"/>
  <c r="C6993" i="15"/>
  <c r="B7019" i="15"/>
  <c r="C7019" i="15"/>
  <c r="B7045" i="15"/>
  <c r="C7045" i="15"/>
  <c r="B7071" i="15"/>
  <c r="C7071" i="15"/>
  <c r="B7097" i="15"/>
  <c r="C7097" i="15"/>
  <c r="B7123" i="15"/>
  <c r="C7123" i="15"/>
  <c r="B7149" i="15"/>
  <c r="C7149" i="15"/>
  <c r="B7175" i="15"/>
  <c r="C7175" i="15"/>
  <c r="B7201" i="15"/>
  <c r="C7201" i="15"/>
  <c r="B7227" i="15"/>
  <c r="C7227" i="15"/>
  <c r="B7253" i="15"/>
  <c r="C7253" i="15"/>
  <c r="B7279" i="15"/>
  <c r="C7279" i="15"/>
  <c r="B7305" i="15"/>
  <c r="C7305" i="15"/>
  <c r="B7331" i="15"/>
  <c r="C7331" i="15"/>
  <c r="B7357" i="15"/>
  <c r="C7357" i="15"/>
  <c r="B7383" i="15"/>
  <c r="C7383" i="15"/>
  <c r="B7409" i="15"/>
  <c r="C7409" i="15"/>
  <c r="B7435" i="15"/>
  <c r="C7435" i="15"/>
  <c r="B7461" i="15"/>
  <c r="C7461" i="15"/>
  <c r="B7487" i="15"/>
  <c r="C7487" i="15"/>
  <c r="B7513" i="15"/>
  <c r="C7513" i="15"/>
  <c r="B7539" i="15"/>
  <c r="C7539" i="15"/>
  <c r="B7565" i="15"/>
  <c r="C7565" i="15"/>
  <c r="B7591" i="15"/>
  <c r="C7591" i="15"/>
  <c r="B7617" i="15"/>
  <c r="C7617" i="15"/>
  <c r="B7643" i="15"/>
  <c r="C7643" i="15"/>
  <c r="B7669" i="15"/>
  <c r="C7669" i="15"/>
  <c r="B7695" i="15"/>
  <c r="C7695" i="15"/>
  <c r="B7721" i="15"/>
  <c r="C7721" i="15"/>
  <c r="B7747" i="15"/>
  <c r="C7747" i="15"/>
  <c r="B7773" i="15"/>
  <c r="C7773" i="15"/>
  <c r="B7799" i="15"/>
  <c r="C7799" i="15"/>
  <c r="B7825" i="15"/>
  <c r="C7825" i="15"/>
  <c r="B7851" i="15"/>
  <c r="C7851" i="15"/>
  <c r="B7877" i="15"/>
  <c r="C7877" i="15"/>
  <c r="B7903" i="15"/>
  <c r="C7903" i="15"/>
  <c r="B7929" i="15"/>
  <c r="C7929" i="15"/>
  <c r="B7955" i="15"/>
  <c r="C7955" i="15"/>
  <c r="B7981" i="15"/>
  <c r="C7981" i="15"/>
  <c r="B8007" i="15"/>
  <c r="C8007" i="15"/>
  <c r="B8033" i="15"/>
  <c r="C8033" i="15"/>
  <c r="B8059" i="15"/>
  <c r="C8059" i="15"/>
  <c r="B8085" i="15"/>
  <c r="C8085" i="15"/>
  <c r="B8111" i="15"/>
  <c r="C8111" i="15"/>
  <c r="B8137" i="15"/>
  <c r="C8137" i="15"/>
  <c r="B8163" i="15"/>
  <c r="C8163" i="15"/>
  <c r="B8189" i="15"/>
  <c r="C8189" i="15"/>
  <c r="B8215" i="15"/>
  <c r="C8215" i="15"/>
  <c r="B8241" i="15"/>
  <c r="C8241" i="15"/>
  <c r="B8267" i="15"/>
  <c r="C8267" i="15"/>
  <c r="B8293" i="15"/>
  <c r="C8293" i="15"/>
  <c r="B8319" i="15"/>
  <c r="C8319" i="15"/>
  <c r="B8345" i="15"/>
  <c r="C8345" i="15"/>
  <c r="B8371" i="15"/>
  <c r="C8371" i="15"/>
  <c r="B8397" i="15"/>
  <c r="C8397" i="15"/>
  <c r="B8423" i="15"/>
  <c r="C8423" i="15"/>
  <c r="B8449" i="15"/>
  <c r="C8449" i="15"/>
  <c r="B8475" i="15"/>
  <c r="C8475" i="15"/>
  <c r="B8501" i="15"/>
  <c r="C8501" i="15"/>
  <c r="B8527" i="15"/>
  <c r="C8527" i="15"/>
  <c r="B8553" i="15"/>
  <c r="C8553" i="15"/>
  <c r="B8579" i="15"/>
  <c r="C8579" i="15"/>
  <c r="B8605" i="15"/>
  <c r="C8605" i="15"/>
  <c r="B8631" i="15"/>
  <c r="C8631" i="15"/>
  <c r="B8657" i="15"/>
  <c r="C8657" i="15"/>
  <c r="B8683" i="15"/>
  <c r="C8683" i="15"/>
  <c r="B8709" i="15"/>
  <c r="C8709" i="15"/>
  <c r="B8735" i="15"/>
  <c r="C8735" i="15"/>
  <c r="B8761" i="15"/>
  <c r="C8761" i="15"/>
  <c r="B8787" i="15"/>
  <c r="C8787" i="15"/>
  <c r="B8813" i="15"/>
  <c r="C8813" i="15"/>
  <c r="B8839" i="15"/>
  <c r="C8839" i="15"/>
  <c r="B8865" i="15"/>
  <c r="C8865" i="15"/>
  <c r="B8891" i="15"/>
  <c r="C8891" i="15"/>
  <c r="B8917" i="15"/>
  <c r="C8917" i="15"/>
  <c r="B8943" i="15"/>
  <c r="C8943" i="15"/>
  <c r="B8969" i="15"/>
  <c r="C8969" i="15"/>
  <c r="B8995" i="15"/>
  <c r="C8995" i="15"/>
  <c r="B9021" i="15"/>
  <c r="C9021" i="15"/>
  <c r="B9047" i="15"/>
  <c r="C9047" i="15"/>
  <c r="B9073" i="15"/>
  <c r="C9073" i="15"/>
  <c r="B9099" i="15"/>
  <c r="C9099" i="15"/>
  <c r="B9125" i="15"/>
  <c r="C9125" i="15"/>
  <c r="B9151" i="15"/>
  <c r="C9151" i="15"/>
  <c r="B9177" i="15"/>
  <c r="C9177" i="15"/>
  <c r="B9203" i="15"/>
  <c r="C9203" i="15"/>
  <c r="B9229" i="15"/>
  <c r="C9229" i="15"/>
  <c r="B9255" i="15"/>
  <c r="C9255" i="15"/>
  <c r="B9281" i="15"/>
  <c r="C9281" i="15"/>
  <c r="B9307" i="15"/>
  <c r="C9307" i="15"/>
  <c r="B9333" i="15"/>
  <c r="C9333" i="15"/>
  <c r="B9359" i="15"/>
  <c r="C9359" i="15"/>
  <c r="B9385" i="15"/>
  <c r="C9385" i="15"/>
  <c r="B9411" i="15"/>
  <c r="C9411" i="15"/>
  <c r="B9437" i="15"/>
  <c r="C9437" i="15"/>
  <c r="B9463" i="15"/>
  <c r="C9463" i="15"/>
  <c r="B9489" i="15"/>
  <c r="C9489" i="15"/>
  <c r="B9515" i="15"/>
  <c r="C9515" i="15"/>
  <c r="B9541" i="15"/>
  <c r="C9541" i="15"/>
  <c r="B9567" i="15"/>
  <c r="C9567" i="15"/>
  <c r="B9593" i="15"/>
  <c r="C9593" i="15"/>
  <c r="B9619" i="15"/>
  <c r="C9619" i="15"/>
  <c r="B9645" i="15"/>
  <c r="C9645" i="15"/>
  <c r="B9671" i="15"/>
  <c r="C9671" i="15"/>
  <c r="B9697" i="15"/>
  <c r="C9697" i="15"/>
  <c r="B9723" i="15"/>
  <c r="C9723" i="15"/>
  <c r="B9749" i="15"/>
  <c r="C9749" i="15"/>
  <c r="B9775" i="15"/>
  <c r="C9775" i="15"/>
  <c r="B9801" i="15"/>
  <c r="C9801" i="15"/>
  <c r="B9827" i="15"/>
  <c r="C9827" i="15"/>
  <c r="B9853" i="15"/>
  <c r="C9853" i="15"/>
  <c r="B9879" i="15"/>
  <c r="C9879" i="15"/>
  <c r="B9905" i="15"/>
  <c r="C9905" i="15"/>
  <c r="B9931" i="15"/>
  <c r="C9931" i="15"/>
  <c r="B9957" i="15"/>
  <c r="C9957" i="15"/>
  <c r="B9983" i="15"/>
  <c r="C9983" i="15"/>
  <c r="B10009" i="15"/>
  <c r="C10009" i="15"/>
  <c r="B10035" i="15"/>
  <c r="C10035" i="15"/>
  <c r="B10061" i="15"/>
  <c r="C10061" i="15"/>
  <c r="B10087" i="15"/>
  <c r="C10087" i="15"/>
  <c r="B10113" i="15"/>
  <c r="C10113" i="15"/>
  <c r="B10139" i="15"/>
  <c r="C10139" i="15"/>
  <c r="B10165" i="15"/>
  <c r="C10165" i="15"/>
  <c r="B10191" i="15"/>
  <c r="C10191" i="15"/>
  <c r="B10217" i="15"/>
  <c r="C10217" i="15"/>
  <c r="B10243" i="15"/>
  <c r="C10243" i="15"/>
  <c r="B10269" i="15"/>
  <c r="C10269" i="15"/>
  <c r="B10295" i="15"/>
  <c r="C10295" i="15"/>
  <c r="B10321" i="15"/>
  <c r="C10321" i="15"/>
  <c r="B10347" i="15"/>
  <c r="C10347" i="15"/>
  <c r="B10373" i="15"/>
  <c r="C10373" i="15"/>
  <c r="B10399" i="15"/>
  <c r="C10399" i="15"/>
  <c r="B10425" i="15"/>
  <c r="C10425" i="15"/>
  <c r="B10451" i="15"/>
  <c r="C10451" i="15"/>
  <c r="B10477" i="15"/>
  <c r="C10477" i="15"/>
  <c r="B10503" i="15"/>
  <c r="C10503" i="15"/>
  <c r="B10529" i="15"/>
  <c r="C10529" i="15"/>
  <c r="B10555" i="15"/>
  <c r="C10555" i="15"/>
  <c r="B10581" i="15"/>
  <c r="C10581" i="15"/>
  <c r="B10607" i="15"/>
  <c r="C10607" i="15"/>
  <c r="B10633" i="15"/>
  <c r="C10633" i="15"/>
  <c r="B10659" i="15"/>
  <c r="C10659" i="15"/>
  <c r="B10685" i="15"/>
  <c r="C10685" i="15"/>
  <c r="B10711" i="15"/>
  <c r="C10711" i="15"/>
  <c r="B10737" i="15"/>
  <c r="C10737" i="15"/>
  <c r="B10763" i="15"/>
  <c r="C10763" i="15"/>
  <c r="B10789" i="15"/>
  <c r="C10789" i="15"/>
  <c r="B10815" i="15"/>
  <c r="C10815" i="15"/>
  <c r="B10841" i="15"/>
  <c r="C10841" i="15"/>
  <c r="B10867" i="15"/>
  <c r="C10867" i="15"/>
  <c r="B10893" i="15"/>
  <c r="C10893" i="15"/>
  <c r="B10919" i="15"/>
  <c r="C10919" i="15"/>
  <c r="B10945" i="15"/>
  <c r="C10945" i="15"/>
  <c r="B10971" i="15"/>
  <c r="C10971" i="15"/>
  <c r="B10997" i="15"/>
  <c r="C10997" i="15"/>
  <c r="B11023" i="15"/>
  <c r="C11023" i="15"/>
  <c r="B11049" i="15"/>
  <c r="C11049" i="15"/>
  <c r="B11075" i="15"/>
  <c r="C11075" i="15"/>
  <c r="B11101" i="15"/>
  <c r="C11101" i="15"/>
  <c r="B11127" i="15"/>
  <c r="C11127" i="15"/>
  <c r="B11153" i="15"/>
  <c r="C11153" i="15"/>
  <c r="B11179" i="15"/>
  <c r="C11179" i="15"/>
  <c r="B11205" i="15"/>
  <c r="C11205" i="15"/>
  <c r="B11231" i="15"/>
  <c r="C11231" i="15"/>
  <c r="B11257" i="15"/>
  <c r="C11257" i="15"/>
  <c r="B11283" i="15"/>
  <c r="C11283" i="15"/>
  <c r="B11309" i="15"/>
  <c r="C11309" i="15"/>
  <c r="B11335" i="15"/>
  <c r="C11335" i="15"/>
  <c r="B11361" i="15"/>
  <c r="C11361" i="15"/>
  <c r="B11387" i="15"/>
  <c r="C11387" i="15"/>
  <c r="B11413" i="15"/>
  <c r="C11413" i="15"/>
  <c r="B11439" i="15"/>
  <c r="C11439" i="15"/>
  <c r="B11465" i="15"/>
  <c r="C11465" i="15"/>
  <c r="B11491" i="15"/>
  <c r="C11491" i="15"/>
  <c r="B11517" i="15"/>
  <c r="C11517" i="15"/>
  <c r="B11543" i="15"/>
  <c r="C11543" i="15"/>
  <c r="B11569" i="15"/>
  <c r="C11569" i="15"/>
  <c r="B11595" i="15"/>
  <c r="C11595" i="15"/>
  <c r="B11621" i="15"/>
  <c r="C11621" i="15"/>
  <c r="B11647" i="15"/>
  <c r="C11647" i="15"/>
  <c r="B11673" i="15"/>
  <c r="C11673" i="15"/>
  <c r="B11699" i="15"/>
  <c r="C11699" i="15"/>
  <c r="B11725" i="15"/>
  <c r="C11725" i="15"/>
  <c r="B11751" i="15"/>
  <c r="C11751" i="15"/>
  <c r="B11777" i="15"/>
  <c r="C11777" i="15"/>
  <c r="B11803" i="15"/>
  <c r="C11803" i="15"/>
  <c r="B11829" i="15"/>
  <c r="C11829" i="15"/>
  <c r="B11855" i="15"/>
  <c r="C11855" i="15"/>
  <c r="B11881" i="15"/>
  <c r="C11881" i="15"/>
  <c r="B11907" i="15"/>
  <c r="C11907" i="15"/>
  <c r="B11933" i="15"/>
  <c r="C11933" i="15"/>
  <c r="B11959" i="15"/>
  <c r="C11959" i="15"/>
  <c r="B11985" i="15"/>
  <c r="C11985" i="15"/>
  <c r="B12011" i="15"/>
  <c r="C12011" i="15"/>
  <c r="B12037" i="15"/>
  <c r="C12037" i="15"/>
  <c r="B12063" i="15"/>
  <c r="C12063" i="15"/>
  <c r="B12089" i="15"/>
  <c r="C12089" i="15"/>
  <c r="B12115" i="15"/>
  <c r="C12115" i="15"/>
  <c r="B12141" i="15"/>
  <c r="C12141" i="15"/>
  <c r="B12167" i="15"/>
  <c r="C12167" i="15"/>
  <c r="B12193" i="15"/>
  <c r="C12193" i="15"/>
  <c r="B12219" i="15"/>
  <c r="C12219" i="15"/>
  <c r="B12245" i="15"/>
  <c r="C12245" i="15"/>
  <c r="B12271" i="15"/>
  <c r="C12271" i="15"/>
  <c r="B12297" i="15"/>
  <c r="C12297" i="15"/>
  <c r="B12323" i="15"/>
  <c r="C12323" i="15"/>
  <c r="B12349" i="15"/>
  <c r="C12349" i="15"/>
  <c r="B12375" i="15"/>
  <c r="C12375" i="15"/>
  <c r="B12401" i="15"/>
  <c r="C12401" i="15"/>
  <c r="B12427" i="15"/>
  <c r="C12427" i="15"/>
  <c r="B12453" i="15"/>
  <c r="C12453" i="15"/>
  <c r="B12479" i="15"/>
  <c r="C12479" i="15"/>
  <c r="B12505" i="15"/>
  <c r="C12505" i="15"/>
  <c r="B12531" i="15"/>
  <c r="C12531" i="15"/>
  <c r="B12557" i="15"/>
  <c r="C12557" i="15"/>
  <c r="B12583" i="15"/>
  <c r="C12583" i="15"/>
  <c r="B12609" i="15"/>
  <c r="C12609" i="15"/>
  <c r="B12635" i="15"/>
  <c r="C12635" i="15"/>
  <c r="B12661" i="15"/>
  <c r="C12661" i="15"/>
  <c r="B12687" i="15"/>
  <c r="C12687" i="15"/>
  <c r="B12713" i="15"/>
  <c r="C12713" i="15"/>
  <c r="B12739" i="15"/>
  <c r="C12739" i="15"/>
  <c r="B12765" i="15"/>
  <c r="C12765" i="15"/>
  <c r="B12791" i="15"/>
  <c r="C12791" i="15"/>
  <c r="B12817" i="15"/>
  <c r="C12817" i="15"/>
  <c r="B12843" i="15"/>
  <c r="C12843" i="15"/>
  <c r="B12869" i="15"/>
  <c r="C12869" i="15"/>
  <c r="B12895" i="15"/>
  <c r="C12895" i="15"/>
  <c r="B12921" i="15"/>
  <c r="C12921" i="15"/>
  <c r="B12947" i="15"/>
  <c r="C12947" i="15"/>
  <c r="B12973" i="15"/>
  <c r="C12973" i="15"/>
  <c r="B12999" i="15"/>
  <c r="C12999" i="15"/>
  <c r="B13025" i="15"/>
  <c r="C13025" i="15"/>
  <c r="B13051" i="15"/>
  <c r="C13051" i="15"/>
  <c r="B13077" i="15"/>
  <c r="C13077" i="15"/>
  <c r="B13103" i="15"/>
  <c r="C13103" i="15"/>
  <c r="B13129" i="15"/>
  <c r="C13129" i="15"/>
  <c r="B13155" i="15"/>
  <c r="C13155" i="15"/>
  <c r="B13181" i="15"/>
  <c r="C13181" i="15"/>
  <c r="B13207" i="15"/>
  <c r="C13207" i="15"/>
  <c r="B13233" i="15"/>
  <c r="C13233" i="15"/>
  <c r="B13259" i="15"/>
  <c r="C13259" i="15"/>
  <c r="B13285" i="15"/>
  <c r="C13285" i="15"/>
  <c r="B13311" i="15"/>
  <c r="C13311" i="15"/>
  <c r="B13337" i="15"/>
  <c r="C13337" i="15"/>
  <c r="B13363" i="15"/>
  <c r="C13363" i="15"/>
  <c r="B13389" i="15"/>
  <c r="C13389" i="15"/>
  <c r="B13415" i="15"/>
  <c r="C13415" i="15"/>
  <c r="B13441" i="15"/>
  <c r="C13441" i="15"/>
  <c r="B13467" i="15"/>
  <c r="C13467" i="15"/>
  <c r="B13493" i="15"/>
  <c r="C13493" i="15"/>
  <c r="B13519" i="15"/>
  <c r="C13519" i="15"/>
  <c r="B13545" i="15"/>
  <c r="C13545" i="15"/>
  <c r="B13571" i="15"/>
  <c r="C13571" i="15"/>
  <c r="B13597" i="15"/>
  <c r="C13597" i="15"/>
  <c r="B13623" i="15"/>
  <c r="C13623" i="15"/>
  <c r="B13649" i="15"/>
  <c r="C13649" i="15"/>
  <c r="B13675" i="15"/>
  <c r="C13675" i="15"/>
  <c r="B13701" i="15"/>
  <c r="C13701" i="15"/>
  <c r="B13727" i="15"/>
  <c r="C13727" i="15"/>
  <c r="B13753" i="15"/>
  <c r="C13753" i="15"/>
  <c r="B13779" i="15"/>
  <c r="C13779" i="15"/>
  <c r="B13805" i="15"/>
  <c r="C13805" i="15"/>
  <c r="B13831" i="15"/>
  <c r="C13831" i="15"/>
  <c r="B13857" i="15"/>
  <c r="C13857" i="15"/>
  <c r="B13883" i="15"/>
  <c r="C13883" i="15"/>
  <c r="B13909" i="15"/>
  <c r="C13909" i="15"/>
  <c r="B13935" i="15"/>
  <c r="C13935" i="15"/>
  <c r="B13961" i="15"/>
  <c r="C13961" i="15"/>
  <c r="B13987" i="15"/>
  <c r="C13987" i="15"/>
  <c r="B14013" i="15"/>
  <c r="C14013" i="15"/>
  <c r="B14039" i="15"/>
  <c r="C14039" i="15"/>
  <c r="B14065" i="15"/>
  <c r="C14065" i="15"/>
  <c r="B14091" i="15"/>
  <c r="C14091" i="15"/>
  <c r="B14117" i="15"/>
  <c r="C14117" i="15"/>
  <c r="B14143" i="15"/>
  <c r="C14143" i="15"/>
  <c r="B14169" i="15"/>
  <c r="C14169" i="15"/>
  <c r="B14195" i="15"/>
  <c r="C14195" i="15"/>
  <c r="B14221" i="15"/>
  <c r="C14221" i="15"/>
  <c r="B14247" i="15"/>
  <c r="C14247" i="15"/>
  <c r="B14273" i="15"/>
  <c r="C14273" i="15"/>
  <c r="B14299" i="15"/>
  <c r="C14299" i="15"/>
  <c r="B14325" i="15"/>
  <c r="C14325" i="15"/>
  <c r="B14351" i="15"/>
  <c r="C14351" i="15"/>
  <c r="B14377" i="15"/>
  <c r="C14377" i="15"/>
  <c r="B14403" i="15"/>
  <c r="C14403" i="15"/>
  <c r="B14429" i="15"/>
  <c r="C14429" i="15"/>
  <c r="B14455" i="15"/>
  <c r="C14455" i="15"/>
  <c r="B14481" i="15"/>
  <c r="C14481" i="15"/>
  <c r="B14507" i="15"/>
  <c r="C14507" i="15"/>
  <c r="B14533" i="15"/>
  <c r="C14533" i="15"/>
  <c r="B14559" i="15"/>
  <c r="C14559" i="15"/>
  <c r="B14585" i="15"/>
  <c r="C14585" i="15"/>
  <c r="B14611" i="15"/>
  <c r="C14611" i="15"/>
  <c r="B14637" i="15"/>
  <c r="C14637" i="15"/>
  <c r="B14663" i="15"/>
  <c r="C14663" i="15"/>
  <c r="B14689" i="15"/>
  <c r="C14689" i="15"/>
  <c r="B14715" i="15"/>
  <c r="C14715" i="15"/>
  <c r="B14741" i="15"/>
  <c r="C14741" i="15"/>
  <c r="B14767" i="15"/>
  <c r="C14767" i="15"/>
  <c r="B14793" i="15"/>
  <c r="C14793" i="15"/>
  <c r="B14819" i="15"/>
  <c r="C14819" i="15"/>
  <c r="B14845" i="15"/>
  <c r="C14845" i="15"/>
  <c r="B14871" i="15"/>
  <c r="C14871" i="15"/>
  <c r="B14897" i="15"/>
  <c r="C14897" i="15"/>
  <c r="B14923" i="15"/>
  <c r="C14923" i="15"/>
  <c r="B14949" i="15"/>
  <c r="C14949" i="15"/>
  <c r="B14975" i="15"/>
  <c r="C14975" i="15"/>
  <c r="B15001" i="15"/>
  <c r="C15001" i="15"/>
  <c r="B15027" i="15"/>
  <c r="C15027" i="15"/>
  <c r="B15053" i="15"/>
  <c r="C15053" i="15"/>
  <c r="B15079" i="15"/>
  <c r="C15079" i="15"/>
  <c r="B15105" i="15"/>
  <c r="C15105" i="15"/>
  <c r="B15131" i="15"/>
  <c r="C15131" i="15"/>
  <c r="B15157" i="15"/>
  <c r="C15157" i="15"/>
  <c r="B15183" i="15"/>
  <c r="C15183" i="15"/>
  <c r="B15209" i="15"/>
  <c r="C15209" i="15"/>
  <c r="B15235" i="15"/>
  <c r="C15235" i="15"/>
  <c r="B15261" i="15"/>
  <c r="C15261" i="15"/>
  <c r="B15287" i="15"/>
  <c r="C15287" i="15"/>
  <c r="B15313" i="15"/>
  <c r="C15313" i="15"/>
  <c r="B15339" i="15"/>
  <c r="C15339" i="15"/>
  <c r="B15365" i="15"/>
  <c r="C15365" i="15"/>
  <c r="B15391" i="15"/>
  <c r="C15391" i="15"/>
  <c r="B15417" i="15"/>
  <c r="C15417" i="15"/>
  <c r="B15443" i="15"/>
  <c r="C15443" i="15"/>
  <c r="B15469" i="15"/>
  <c r="C15469" i="15"/>
  <c r="B15495" i="15"/>
  <c r="C15495" i="15"/>
  <c r="B15521" i="15"/>
  <c r="C15521" i="15"/>
  <c r="B15547" i="15"/>
  <c r="C15547" i="15"/>
  <c r="B15573" i="15"/>
  <c r="C15573" i="15"/>
  <c r="B15599" i="15"/>
  <c r="C15599" i="15"/>
  <c r="B15625" i="15"/>
  <c r="C15625" i="15"/>
  <c r="B15651" i="15"/>
  <c r="C15651" i="15"/>
  <c r="B15677" i="15"/>
  <c r="C15677" i="15"/>
  <c r="B15703" i="15"/>
  <c r="C15703" i="15"/>
  <c r="B15729" i="15"/>
  <c r="C15729" i="15"/>
  <c r="B15755" i="15"/>
  <c r="C15755" i="15"/>
  <c r="B15781" i="15"/>
  <c r="C15781" i="15"/>
  <c r="B15807" i="15"/>
  <c r="C15807" i="15"/>
  <c r="B15833" i="15"/>
  <c r="C15833" i="15"/>
  <c r="B15859" i="15"/>
  <c r="C15859" i="15"/>
  <c r="B15885" i="15"/>
  <c r="C15885" i="15"/>
  <c r="B15911" i="15"/>
  <c r="C15911" i="15"/>
  <c r="B15937" i="15"/>
  <c r="C15937" i="15"/>
  <c r="B15963" i="15"/>
  <c r="C15963" i="15"/>
  <c r="B15989" i="15"/>
  <c r="C15989" i="15"/>
  <c r="B16015" i="15"/>
  <c r="C16015" i="15"/>
  <c r="B16041" i="15"/>
  <c r="C16041" i="15"/>
  <c r="B16067" i="15"/>
  <c r="C16067" i="15"/>
  <c r="B16093" i="15"/>
  <c r="C16093" i="15"/>
  <c r="B16119" i="15"/>
  <c r="C16119" i="15"/>
  <c r="B16145" i="15"/>
  <c r="C16145" i="15"/>
  <c r="B16171" i="15"/>
  <c r="C16171" i="15"/>
  <c r="B16197" i="15"/>
  <c r="C16197" i="15"/>
  <c r="B16223" i="15"/>
  <c r="C16223" i="15"/>
  <c r="B16249" i="15"/>
  <c r="C16249" i="15"/>
  <c r="B16275" i="15"/>
  <c r="C16275" i="15"/>
  <c r="B16301" i="15"/>
  <c r="C16301" i="15"/>
  <c r="B16327" i="15"/>
  <c r="C16327" i="15"/>
  <c r="B16353" i="15"/>
  <c r="C16353" i="15"/>
  <c r="B16379" i="15"/>
  <c r="C16379" i="15"/>
  <c r="B16405" i="15"/>
  <c r="C16405" i="15"/>
  <c r="B16431" i="15"/>
  <c r="C16431" i="15"/>
  <c r="B16457" i="15"/>
  <c r="C16457" i="15"/>
  <c r="B16483" i="15"/>
  <c r="C16483" i="15"/>
  <c r="B16509" i="15"/>
  <c r="C16509" i="15"/>
  <c r="B16535" i="15"/>
  <c r="C16535" i="15"/>
  <c r="B16561" i="15"/>
  <c r="C16561" i="15"/>
  <c r="B16587" i="15"/>
  <c r="C16587" i="15"/>
  <c r="B16613" i="15"/>
  <c r="C16613" i="15"/>
  <c r="B16639" i="15"/>
  <c r="C16639" i="15"/>
  <c r="B16665" i="15"/>
  <c r="C16665" i="15"/>
  <c r="B16691" i="15"/>
  <c r="C16691" i="15"/>
  <c r="B16717" i="15"/>
  <c r="C16717" i="15"/>
  <c r="B16743" i="15"/>
  <c r="C16743" i="15"/>
  <c r="B16769" i="15"/>
  <c r="C16769" i="15"/>
  <c r="B16795" i="15"/>
  <c r="C16795" i="15"/>
  <c r="B16821" i="15"/>
  <c r="C16821" i="15"/>
  <c r="B16847" i="15"/>
  <c r="C16847" i="15"/>
  <c r="B16873" i="15"/>
  <c r="C16873" i="15"/>
  <c r="B16899" i="15"/>
  <c r="C16899" i="15"/>
  <c r="B16925" i="15"/>
  <c r="C16925" i="15"/>
  <c r="B16951" i="15"/>
  <c r="C16951" i="15"/>
  <c r="B16977" i="15"/>
  <c r="C16977" i="15"/>
  <c r="B17003" i="15"/>
  <c r="C17003" i="15"/>
  <c r="B17029" i="15"/>
  <c r="C17029" i="15"/>
  <c r="B17055" i="15"/>
  <c r="C17055" i="15"/>
  <c r="B17081" i="15"/>
  <c r="C17081" i="15"/>
  <c r="B17107" i="15"/>
  <c r="C17107" i="15"/>
  <c r="B17133" i="15"/>
  <c r="C17133" i="15"/>
  <c r="B17159" i="15"/>
  <c r="C17159" i="15"/>
  <c r="B17185" i="15"/>
  <c r="C17185" i="15"/>
  <c r="B17211" i="15"/>
  <c r="C17211" i="15"/>
  <c r="B17237" i="15"/>
  <c r="C17237" i="15"/>
  <c r="B17263" i="15"/>
  <c r="C17263" i="15"/>
  <c r="B17289" i="15"/>
  <c r="C17289" i="15"/>
  <c r="B17315" i="15"/>
  <c r="C17315" i="15"/>
  <c r="B17341" i="15"/>
  <c r="C17341" i="15"/>
  <c r="B17367" i="15"/>
  <c r="C17367" i="15"/>
  <c r="B17393" i="15"/>
  <c r="C17393" i="15"/>
  <c r="B17419" i="15"/>
  <c r="C17419" i="15"/>
  <c r="B17445" i="15"/>
  <c r="C17445" i="15"/>
  <c r="B17471" i="15"/>
  <c r="C17471" i="15"/>
  <c r="B17497" i="15"/>
  <c r="C17497" i="15"/>
  <c r="B17523" i="15"/>
  <c r="C17523" i="15"/>
  <c r="B17549" i="15"/>
  <c r="C17549" i="15"/>
  <c r="B17575" i="15"/>
  <c r="C17575" i="15"/>
  <c r="B17601" i="15"/>
  <c r="C17601" i="15"/>
  <c r="B17627" i="15"/>
  <c r="C17627" i="15"/>
  <c r="B17653" i="15"/>
  <c r="C17653" i="15"/>
  <c r="B17679" i="15"/>
  <c r="C17679" i="15"/>
  <c r="B17705" i="15"/>
  <c r="C17705" i="15"/>
  <c r="B17731" i="15"/>
  <c r="C17731" i="15"/>
  <c r="B17757" i="15"/>
  <c r="C17757" i="15"/>
  <c r="B17783" i="15"/>
  <c r="C17783" i="15"/>
  <c r="B17809" i="15"/>
  <c r="C17809" i="15"/>
  <c r="B17835" i="15"/>
  <c r="C17835" i="15"/>
  <c r="B17861" i="15"/>
  <c r="C17861" i="15"/>
  <c r="B17887" i="15"/>
  <c r="C17887" i="15"/>
  <c r="B17913" i="15"/>
  <c r="C17913" i="15"/>
  <c r="B17939" i="15"/>
  <c r="C17939" i="15"/>
  <c r="B17965" i="15"/>
  <c r="C17965" i="15"/>
  <c r="B17991" i="15"/>
  <c r="C17991" i="15"/>
  <c r="B18017" i="15"/>
  <c r="C18017" i="15"/>
  <c r="B18043" i="15"/>
  <c r="C18043" i="15"/>
  <c r="B18069" i="15"/>
  <c r="C18069" i="15"/>
  <c r="B18095" i="15"/>
  <c r="C18095" i="15"/>
  <c r="B18121" i="15"/>
  <c r="C18121" i="15"/>
  <c r="B18147" i="15"/>
  <c r="C18147" i="15"/>
  <c r="B18173" i="15"/>
  <c r="C18173" i="15"/>
  <c r="B18199" i="15"/>
  <c r="C18199" i="15"/>
  <c r="B18225" i="15"/>
  <c r="C18225" i="15"/>
  <c r="B18251" i="15"/>
  <c r="C18251" i="15"/>
  <c r="B18277" i="15"/>
  <c r="C18277" i="15"/>
  <c r="B18303" i="15"/>
  <c r="C18303" i="15"/>
  <c r="B18329" i="15"/>
  <c r="C18329" i="15"/>
  <c r="B18355" i="15"/>
  <c r="C18355" i="15"/>
  <c r="B18381" i="15"/>
  <c r="C18381" i="15"/>
  <c r="B18407" i="15"/>
  <c r="C18407" i="15"/>
  <c r="B18433" i="15"/>
  <c r="C18433" i="15"/>
  <c r="B18459" i="15"/>
  <c r="C18459" i="15"/>
  <c r="B18485" i="15"/>
  <c r="C18485" i="15"/>
  <c r="B18511" i="15"/>
  <c r="C18511" i="15"/>
  <c r="B18537" i="15"/>
  <c r="C18537" i="15"/>
  <c r="B18563" i="15"/>
  <c r="C18563" i="15"/>
  <c r="B18589" i="15"/>
  <c r="C18589" i="15"/>
  <c r="B18615" i="15"/>
  <c r="C18615" i="15"/>
  <c r="B18641" i="15"/>
  <c r="C18641" i="15"/>
  <c r="B18667" i="15"/>
  <c r="C18667" i="15"/>
  <c r="B18693" i="15"/>
  <c r="C18693" i="15"/>
  <c r="B18719" i="15"/>
  <c r="C18719" i="15"/>
  <c r="B18745" i="15"/>
  <c r="C18745" i="15"/>
  <c r="B18771" i="15"/>
  <c r="C18771" i="15"/>
  <c r="B18797" i="15"/>
  <c r="C18797" i="15"/>
  <c r="B18823" i="15"/>
  <c r="C18823" i="15"/>
  <c r="B18849" i="15"/>
  <c r="C18849" i="15"/>
  <c r="B18875" i="15"/>
  <c r="C18875" i="15"/>
  <c r="B18901" i="15"/>
  <c r="C18901" i="15"/>
  <c r="B18927" i="15"/>
  <c r="C18927" i="15"/>
  <c r="B18953" i="15"/>
  <c r="C18953" i="15"/>
  <c r="B18979" i="15"/>
  <c r="C18979" i="15"/>
  <c r="B19005" i="15"/>
  <c r="C19005" i="15"/>
  <c r="B19031" i="15"/>
  <c r="C19031" i="15"/>
  <c r="B19057" i="15"/>
  <c r="C19057" i="15"/>
  <c r="B19083" i="15"/>
  <c r="C19083" i="15"/>
  <c r="B19109" i="15"/>
  <c r="C19109" i="15"/>
  <c r="B19135" i="15"/>
  <c r="C19135" i="15"/>
  <c r="B19161" i="15"/>
  <c r="C19161" i="15"/>
  <c r="B19187" i="15"/>
  <c r="C19187" i="15"/>
  <c r="B19213" i="15"/>
  <c r="C19213" i="15"/>
  <c r="B19239" i="15"/>
  <c r="C19239" i="15"/>
  <c r="B19265" i="15"/>
  <c r="C19265" i="15"/>
  <c r="B19291" i="15"/>
  <c r="C19291" i="15"/>
  <c r="B19317" i="15"/>
  <c r="C19317" i="15"/>
  <c r="B19343" i="15"/>
  <c r="C19343" i="15"/>
  <c r="B19369" i="15"/>
  <c r="C19369" i="15"/>
  <c r="B19395" i="15"/>
  <c r="C19395" i="15"/>
  <c r="B19421" i="15"/>
  <c r="C19421" i="15"/>
  <c r="B19447" i="15"/>
  <c r="C19447" i="15"/>
  <c r="B19473" i="15"/>
  <c r="C19473" i="15"/>
  <c r="B19499" i="15"/>
  <c r="C19499" i="15"/>
  <c r="B19525" i="15"/>
  <c r="C19525" i="15"/>
  <c r="B19551" i="15"/>
  <c r="C19551" i="15"/>
  <c r="B19577" i="15"/>
  <c r="C19577" i="15"/>
  <c r="B19603" i="15"/>
  <c r="C19603" i="15"/>
  <c r="B19629" i="15"/>
  <c r="C19629" i="15"/>
  <c r="B19655" i="15"/>
  <c r="C19655" i="15"/>
  <c r="B19681" i="15"/>
  <c r="C19681" i="15"/>
  <c r="B19707" i="15"/>
  <c r="C19707" i="15"/>
  <c r="B19733" i="15"/>
  <c r="C19733" i="15"/>
  <c r="B19759" i="15"/>
  <c r="C19759" i="15"/>
  <c r="B19785" i="15"/>
  <c r="C19785" i="15"/>
  <c r="B19811" i="15"/>
  <c r="C19811" i="15"/>
  <c r="B19837" i="15"/>
  <c r="C19837" i="15"/>
  <c r="B19863" i="15"/>
  <c r="C19863" i="15"/>
  <c r="B19889" i="15"/>
  <c r="C19889" i="15"/>
  <c r="B19915" i="15"/>
  <c r="C19915" i="15"/>
  <c r="B19941" i="15"/>
  <c r="C19941" i="15"/>
  <c r="B19967" i="15"/>
  <c r="C19967" i="15"/>
  <c r="B19993" i="15"/>
  <c r="C19993" i="15"/>
  <c r="B20019" i="15"/>
  <c r="C20019" i="15"/>
  <c r="B20045" i="15"/>
  <c r="C20045" i="15"/>
  <c r="B20071" i="15"/>
  <c r="C20071" i="15"/>
  <c r="B20097" i="15"/>
  <c r="C20097" i="15"/>
  <c r="B20123" i="15"/>
  <c r="C20123" i="15"/>
  <c r="B20149" i="15"/>
  <c r="C20149" i="15"/>
  <c r="B20175" i="15"/>
  <c r="C20175" i="15"/>
  <c r="B20201" i="15"/>
  <c r="C20201" i="15"/>
  <c r="B20227" i="15"/>
  <c r="C20227" i="15"/>
  <c r="B20253" i="15"/>
  <c r="C20253" i="15"/>
  <c r="B20279" i="15"/>
  <c r="C20279" i="15"/>
  <c r="B20305" i="15"/>
  <c r="C20305" i="15"/>
  <c r="B20331" i="15"/>
  <c r="C20331" i="15"/>
  <c r="B20357" i="15"/>
  <c r="C20357" i="15"/>
  <c r="B20383" i="15"/>
  <c r="C20383" i="15"/>
  <c r="B20409" i="15"/>
  <c r="C20409" i="15"/>
  <c r="B20435" i="15"/>
  <c r="C20435" i="15"/>
  <c r="B20461" i="15"/>
  <c r="C20461" i="15"/>
  <c r="B20487" i="15"/>
  <c r="C20487" i="15"/>
  <c r="B20513" i="15"/>
  <c r="C20513" i="15"/>
  <c r="B20539" i="15"/>
  <c r="C20539" i="15"/>
  <c r="B20565" i="15"/>
  <c r="C20565" i="15"/>
  <c r="B20591" i="15"/>
  <c r="C20591" i="15"/>
  <c r="B20617" i="15"/>
  <c r="C20617" i="15"/>
  <c r="B20643" i="15"/>
  <c r="C20643" i="15"/>
  <c r="B20669" i="15"/>
  <c r="C20669" i="15"/>
  <c r="B20695" i="15"/>
  <c r="C20695" i="15"/>
  <c r="B20721" i="15"/>
  <c r="C20721" i="15"/>
  <c r="B20747" i="15"/>
  <c r="C20747" i="15"/>
  <c r="B20773" i="15"/>
  <c r="C20773" i="15"/>
  <c r="B20799" i="15"/>
  <c r="C20799" i="15"/>
  <c r="B20825" i="15"/>
  <c r="C20825" i="15"/>
  <c r="B20851" i="15"/>
  <c r="C20851" i="15"/>
  <c r="B20877" i="15"/>
  <c r="C20877" i="15"/>
  <c r="B20903" i="15"/>
  <c r="C20903" i="15"/>
  <c r="B20929" i="15"/>
  <c r="C20929" i="15"/>
  <c r="B20955" i="15"/>
  <c r="C20955" i="15"/>
  <c r="B20981" i="15"/>
  <c r="C20981" i="15"/>
  <c r="B21007" i="15"/>
  <c r="C21007" i="15"/>
  <c r="B21033" i="15"/>
  <c r="C21033" i="15"/>
  <c r="B21059" i="15"/>
  <c r="C21059" i="15"/>
  <c r="B21085" i="15"/>
  <c r="C21085" i="15"/>
  <c r="B21111" i="15"/>
  <c r="C21111" i="15"/>
  <c r="B21137" i="15"/>
  <c r="C21137" i="15"/>
  <c r="B21163" i="15"/>
  <c r="C21163" i="15"/>
  <c r="B21189" i="15"/>
  <c r="C21189" i="15"/>
  <c r="B21215" i="15"/>
  <c r="C21215" i="15"/>
  <c r="B21241" i="15"/>
  <c r="C21241" i="15"/>
  <c r="B21267" i="15"/>
  <c r="C21267" i="15"/>
  <c r="B21293" i="15"/>
  <c r="C21293" i="15"/>
  <c r="B21319" i="15"/>
  <c r="C21319" i="15"/>
  <c r="B21345" i="15"/>
  <c r="C21345" i="15"/>
  <c r="B21371" i="15"/>
  <c r="C21371" i="15"/>
  <c r="B21397" i="15"/>
  <c r="C21397" i="15"/>
  <c r="B21423" i="15"/>
  <c r="C21423" i="15"/>
  <c r="B21449" i="15"/>
  <c r="C21449" i="15"/>
  <c r="B21475" i="15"/>
  <c r="C21475" i="15"/>
  <c r="B21501" i="15"/>
  <c r="C21501" i="15"/>
  <c r="B21527" i="15"/>
  <c r="C21527" i="15"/>
  <c r="B21553" i="15"/>
  <c r="C21553" i="15"/>
  <c r="B21579" i="15"/>
  <c r="C21579" i="15"/>
  <c r="B21605" i="15"/>
  <c r="C21605" i="15"/>
  <c r="B21631" i="15"/>
  <c r="C21631" i="15"/>
  <c r="B21657" i="15"/>
  <c r="C21657" i="15"/>
  <c r="B21683" i="15"/>
  <c r="C21683" i="15"/>
  <c r="B21709" i="15"/>
  <c r="C21709" i="15"/>
  <c r="B21735" i="15"/>
  <c r="C21735" i="15"/>
  <c r="B21761" i="15"/>
  <c r="C21761" i="15"/>
  <c r="B21787" i="15"/>
  <c r="C21787" i="15"/>
  <c r="B21813" i="15"/>
  <c r="C21813" i="15"/>
  <c r="B21839" i="15"/>
  <c r="C21839" i="15"/>
  <c r="B21865" i="15"/>
  <c r="C21865" i="15"/>
  <c r="B21891" i="15"/>
  <c r="C21891" i="15"/>
  <c r="B21917" i="15"/>
  <c r="C21917" i="15"/>
  <c r="B21943" i="15"/>
  <c r="C21943" i="15"/>
  <c r="B21969" i="15"/>
  <c r="C21969" i="15"/>
  <c r="B21995" i="15"/>
  <c r="C21995" i="15"/>
  <c r="B22021" i="15"/>
  <c r="C22021" i="15"/>
  <c r="B22047" i="15"/>
  <c r="C22047" i="15"/>
  <c r="B22073" i="15"/>
  <c r="C22073" i="15"/>
  <c r="B22099" i="15"/>
  <c r="C22099" i="15"/>
  <c r="B22125" i="15"/>
  <c r="C22125" i="15"/>
  <c r="B22151" i="15"/>
  <c r="C22151" i="15"/>
  <c r="B22177" i="15"/>
  <c r="C22177" i="15"/>
  <c r="B22203" i="15"/>
  <c r="C22203" i="15"/>
  <c r="B22229" i="15"/>
  <c r="C22229" i="15"/>
  <c r="B22255" i="15"/>
  <c r="C22255" i="15"/>
  <c r="B22281" i="15"/>
  <c r="C22281" i="15"/>
  <c r="B22307" i="15"/>
  <c r="C22307" i="15"/>
  <c r="B22333" i="15"/>
  <c r="C22333" i="15"/>
  <c r="B22359" i="15"/>
  <c r="C22359" i="15"/>
  <c r="B22385" i="15"/>
  <c r="C22385" i="15"/>
  <c r="B22411" i="15"/>
  <c r="C22411" i="15"/>
  <c r="B22437" i="15"/>
  <c r="C22437" i="15"/>
  <c r="B22463" i="15"/>
  <c r="C22463" i="15"/>
  <c r="B22489" i="15"/>
  <c r="C22489" i="15"/>
  <c r="B22515" i="15"/>
  <c r="C22515" i="15"/>
  <c r="B22541" i="15"/>
  <c r="C22541" i="15"/>
  <c r="B22567" i="15"/>
  <c r="C22567" i="15"/>
  <c r="B22593" i="15"/>
  <c r="C22593" i="15"/>
  <c r="B22619" i="15"/>
  <c r="C22619" i="15"/>
  <c r="B22645" i="15"/>
  <c r="C22645" i="15"/>
  <c r="B22671" i="15"/>
  <c r="C22671" i="15"/>
  <c r="B22697" i="15"/>
  <c r="C22697" i="15"/>
  <c r="B22723" i="15"/>
  <c r="C22723" i="15"/>
  <c r="B22749" i="15"/>
  <c r="C22749" i="15"/>
  <c r="B22775" i="15"/>
  <c r="C22775" i="15"/>
  <c r="B22801" i="15"/>
  <c r="C22801" i="15"/>
  <c r="B22827" i="15"/>
  <c r="C22827" i="15"/>
  <c r="B22853" i="15"/>
  <c r="C22853" i="15"/>
  <c r="B22879" i="15"/>
  <c r="C22879" i="15"/>
  <c r="B22905" i="15"/>
  <c r="C22905" i="15"/>
  <c r="B22931" i="15"/>
  <c r="C22931" i="15"/>
  <c r="B22957" i="15"/>
  <c r="C22957" i="15"/>
  <c r="B22983" i="15"/>
  <c r="C22983" i="15"/>
  <c r="B23009" i="15"/>
  <c r="C23009" i="15"/>
  <c r="B23035" i="15"/>
  <c r="C23035" i="15"/>
  <c r="B23061" i="15"/>
  <c r="C23061" i="15"/>
  <c r="B23087" i="15"/>
  <c r="C23087" i="15"/>
  <c r="B23113" i="15"/>
  <c r="C23113" i="15"/>
  <c r="B23139" i="15"/>
  <c r="C23139" i="15"/>
  <c r="B23165" i="15"/>
  <c r="C23165" i="15"/>
  <c r="B23191" i="15"/>
  <c r="C23191" i="15"/>
  <c r="B23217" i="15"/>
  <c r="C23217" i="15"/>
  <c r="B23243" i="15"/>
  <c r="C23243" i="15"/>
  <c r="B23269" i="15"/>
  <c r="C23269" i="15"/>
  <c r="B23295" i="15"/>
  <c r="C23295" i="15"/>
  <c r="B23321" i="15"/>
  <c r="C23321" i="15"/>
  <c r="B23347" i="15"/>
  <c r="C23347" i="15"/>
  <c r="B23373" i="15"/>
  <c r="C23373" i="15"/>
  <c r="B23399" i="15"/>
  <c r="C23399" i="15"/>
  <c r="B23425" i="15"/>
  <c r="C23425" i="15"/>
  <c r="B23451" i="15"/>
  <c r="C23451" i="15"/>
  <c r="B23477" i="15"/>
  <c r="C23477" i="15"/>
  <c r="B23503" i="15"/>
  <c r="C23503" i="15"/>
  <c r="B23529" i="15"/>
  <c r="C23529" i="15"/>
  <c r="B23555" i="15"/>
  <c r="C23555" i="15"/>
  <c r="B23581" i="15"/>
  <c r="C23581" i="15"/>
  <c r="B23607" i="15"/>
  <c r="C23607" i="15"/>
  <c r="B23633" i="15"/>
  <c r="C23633" i="15"/>
  <c r="B23659" i="15"/>
  <c r="C23659" i="15"/>
  <c r="B23685" i="15"/>
  <c r="C23685" i="15"/>
  <c r="B23711" i="15"/>
  <c r="C23711" i="15"/>
  <c r="B23737" i="15"/>
  <c r="C23737" i="15"/>
  <c r="B23763" i="15"/>
  <c r="C23763" i="15"/>
  <c r="B23789" i="15"/>
  <c r="C23789" i="15"/>
  <c r="B23815" i="15"/>
  <c r="C23815" i="15"/>
  <c r="B23841" i="15"/>
  <c r="C23841" i="15"/>
  <c r="B23867" i="15"/>
  <c r="C23867" i="15"/>
  <c r="B23893" i="15"/>
  <c r="C23893" i="15"/>
  <c r="B23919" i="15"/>
  <c r="C23919" i="15"/>
  <c r="B23945" i="15"/>
  <c r="C23945" i="15"/>
  <c r="B23971" i="15"/>
  <c r="C23971" i="15"/>
  <c r="B23997" i="15"/>
  <c r="C23997" i="15"/>
  <c r="B24023" i="15"/>
  <c r="C24023" i="15"/>
  <c r="B24049" i="15"/>
  <c r="C24049" i="15"/>
  <c r="B24075" i="15"/>
  <c r="C24075" i="15"/>
  <c r="B24101" i="15"/>
  <c r="C24101" i="15"/>
  <c r="B24127" i="15"/>
  <c r="C24127" i="15"/>
  <c r="B24153" i="15"/>
  <c r="C24153" i="15"/>
  <c r="B24179" i="15"/>
  <c r="C24179" i="15"/>
  <c r="B24205" i="15"/>
  <c r="C24205" i="15"/>
  <c r="B24231" i="15"/>
  <c r="C24231" i="15"/>
  <c r="B24257" i="15"/>
  <c r="C24257" i="15"/>
  <c r="B24283" i="15"/>
  <c r="C24283" i="15"/>
  <c r="B24309" i="15"/>
  <c r="C24309" i="15"/>
  <c r="B24335" i="15"/>
  <c r="C24335" i="15"/>
  <c r="B24361" i="15"/>
  <c r="C24361" i="15"/>
  <c r="B24387" i="15"/>
  <c r="C24387" i="15"/>
  <c r="B24413" i="15"/>
  <c r="C24413" i="15"/>
  <c r="B24439" i="15"/>
  <c r="C24439" i="15"/>
  <c r="B24465" i="15"/>
  <c r="C24465" i="15"/>
  <c r="B24491" i="15"/>
  <c r="C24491" i="15"/>
  <c r="B24517" i="15"/>
  <c r="C24517" i="15"/>
  <c r="B24543" i="15"/>
  <c r="C24543" i="15"/>
  <c r="B24569" i="15"/>
  <c r="C24569" i="15"/>
  <c r="B24595" i="15"/>
  <c r="C24595" i="15"/>
  <c r="B24621" i="15"/>
  <c r="C24621" i="15"/>
  <c r="B24647" i="15"/>
  <c r="C24647" i="15"/>
  <c r="B24673" i="15"/>
  <c r="C24673" i="15"/>
  <c r="B24699" i="15"/>
  <c r="C24699" i="15"/>
  <c r="B24725" i="15"/>
  <c r="C24725" i="15"/>
  <c r="B24751" i="15"/>
  <c r="C24751" i="15"/>
  <c r="B24777" i="15"/>
  <c r="C24777" i="15"/>
  <c r="B24803" i="15"/>
  <c r="C24803" i="15"/>
  <c r="B24829" i="15"/>
  <c r="C24829" i="15"/>
  <c r="B24855" i="15"/>
  <c r="C24855" i="15"/>
  <c r="B24881" i="15"/>
  <c r="C24881" i="15"/>
  <c r="B24907" i="15"/>
  <c r="C24907" i="15"/>
  <c r="B24933" i="15"/>
  <c r="C24933" i="15"/>
  <c r="B24959" i="15"/>
  <c r="C24959" i="15"/>
  <c r="B24985" i="15"/>
  <c r="C24985" i="15"/>
  <c r="B25011" i="15"/>
  <c r="C25011" i="15"/>
  <c r="B25037" i="15"/>
  <c r="C25037" i="15"/>
  <c r="B25063" i="15"/>
  <c r="C25063" i="15"/>
  <c r="B25089" i="15"/>
  <c r="C25089" i="15"/>
  <c r="B25115" i="15"/>
  <c r="C25115" i="15"/>
  <c r="B25141" i="15"/>
  <c r="C25141" i="15"/>
  <c r="B25167" i="15"/>
  <c r="C25167" i="15"/>
  <c r="B25193" i="15"/>
  <c r="C25193" i="15"/>
  <c r="B25219" i="15"/>
  <c r="C25219" i="15"/>
  <c r="B25245" i="15"/>
  <c r="C25245" i="15"/>
  <c r="B25271" i="15"/>
  <c r="C25271" i="15"/>
  <c r="B25297" i="15"/>
  <c r="C25297" i="15"/>
  <c r="B25323" i="15"/>
  <c r="C25323" i="15"/>
  <c r="B25349" i="15"/>
  <c r="C25349" i="15"/>
  <c r="B25375" i="15"/>
  <c r="C25375" i="15"/>
  <c r="B25401" i="15"/>
  <c r="C25401" i="15"/>
  <c r="B25427" i="15"/>
  <c r="C25427" i="15"/>
  <c r="B25453" i="15"/>
  <c r="C25453" i="15"/>
  <c r="B25479" i="15"/>
  <c r="C25479" i="15"/>
  <c r="B25505" i="15"/>
  <c r="C25505" i="15"/>
  <c r="B25531" i="15"/>
  <c r="C25531" i="15"/>
  <c r="B25557" i="15"/>
  <c r="C25557" i="15"/>
  <c r="B25583" i="15"/>
  <c r="C25583" i="15"/>
  <c r="B25609" i="15"/>
  <c r="C25609" i="15"/>
  <c r="B25635" i="15"/>
  <c r="C25635" i="15"/>
  <c r="B25661" i="15"/>
  <c r="C25661" i="15"/>
  <c r="B25687" i="15"/>
  <c r="C25687" i="15"/>
  <c r="B25713" i="15"/>
  <c r="C25713" i="15"/>
  <c r="B25739" i="15"/>
  <c r="C25739" i="15"/>
  <c r="B25765" i="15"/>
  <c r="C25765" i="15"/>
  <c r="B25791" i="15"/>
  <c r="C25791" i="15"/>
  <c r="B25817" i="15"/>
  <c r="C25817" i="15"/>
  <c r="B25843" i="15"/>
  <c r="C25843" i="15"/>
  <c r="B25869" i="15"/>
  <c r="C25869" i="15"/>
  <c r="B25895" i="15"/>
  <c r="C25895" i="15"/>
  <c r="B25921" i="15"/>
  <c r="C25921" i="15"/>
  <c r="B25947" i="15"/>
  <c r="C25947" i="15"/>
  <c r="B25973" i="15"/>
  <c r="C25973" i="15"/>
  <c r="B25999" i="15"/>
  <c r="C25999" i="15"/>
  <c r="B26025" i="15"/>
  <c r="C26025" i="15"/>
  <c r="B26051" i="15"/>
  <c r="C26051" i="15"/>
  <c r="B26077" i="15"/>
  <c r="C26077" i="15"/>
  <c r="B26103" i="15"/>
  <c r="C26103" i="15"/>
  <c r="B26129" i="15"/>
  <c r="C26129" i="15"/>
  <c r="B26155" i="15"/>
  <c r="C26155" i="15"/>
  <c r="B26181" i="15"/>
  <c r="C26181" i="15"/>
  <c r="B26207" i="15"/>
  <c r="C26207" i="15"/>
  <c r="B26233" i="15"/>
  <c r="C26233" i="15"/>
  <c r="B26259" i="15"/>
  <c r="C26259" i="15"/>
  <c r="B26285" i="15"/>
  <c r="C26285" i="15"/>
  <c r="B26311" i="15"/>
  <c r="C26311" i="15"/>
  <c r="B26337" i="15"/>
  <c r="C26337" i="15"/>
  <c r="B26363" i="15"/>
  <c r="C26363" i="15"/>
  <c r="B26389" i="15"/>
  <c r="C26389" i="15"/>
  <c r="B26415" i="15"/>
  <c r="C26415" i="15"/>
  <c r="B26441" i="15"/>
  <c r="C26441" i="15"/>
  <c r="B26467" i="15"/>
  <c r="C26467" i="15"/>
  <c r="B26493" i="15"/>
  <c r="C26493" i="15"/>
  <c r="B26519" i="15"/>
  <c r="C26519" i="15"/>
  <c r="B26545" i="15"/>
  <c r="C26545" i="15"/>
  <c r="B26571" i="15"/>
  <c r="C26571" i="15"/>
  <c r="B26597" i="15"/>
  <c r="C26597" i="15"/>
  <c r="B26623" i="15"/>
  <c r="C26623" i="15"/>
  <c r="B26649" i="15"/>
  <c r="C26649" i="15"/>
  <c r="B26675" i="15"/>
  <c r="C26675" i="15"/>
  <c r="B26701" i="15"/>
  <c r="C26701" i="15"/>
  <c r="B26727" i="15"/>
  <c r="C26727" i="15"/>
  <c r="B26753" i="15"/>
  <c r="C26753" i="15"/>
  <c r="B26779" i="15"/>
  <c r="C26779" i="15"/>
  <c r="B26805" i="15"/>
  <c r="C26805" i="15"/>
  <c r="B26831" i="15"/>
  <c r="C26831" i="15"/>
  <c r="B26857" i="15"/>
  <c r="C26857" i="15"/>
  <c r="B26883" i="15"/>
  <c r="C26883" i="15"/>
  <c r="B26909" i="15"/>
  <c r="C26909" i="15"/>
  <c r="B26935" i="15"/>
  <c r="C26935" i="15"/>
  <c r="B26961" i="15"/>
  <c r="C26961" i="15"/>
  <c r="B26987" i="15"/>
  <c r="C26987" i="15"/>
  <c r="B27013" i="15"/>
  <c r="C27013" i="15"/>
  <c r="B27039" i="15"/>
  <c r="C27039" i="15"/>
  <c r="B27065" i="15"/>
  <c r="C27065" i="15"/>
  <c r="B27091" i="15"/>
  <c r="C27091" i="15"/>
  <c r="B27117" i="15"/>
  <c r="C27117" i="15"/>
  <c r="B27143" i="15"/>
  <c r="C27143" i="15"/>
  <c r="B27169" i="15"/>
  <c r="C27169" i="15"/>
  <c r="B27195" i="15"/>
  <c r="C27195" i="15"/>
  <c r="B27221" i="15"/>
  <c r="C27221" i="15"/>
  <c r="B27247" i="15"/>
  <c r="C27247" i="15"/>
  <c r="B27273" i="15"/>
  <c r="C27273" i="15"/>
  <c r="B27299" i="15"/>
  <c r="C27299" i="15"/>
  <c r="B27325" i="15"/>
  <c r="C27325" i="15"/>
  <c r="B27351" i="15"/>
  <c r="C27351" i="15"/>
  <c r="B27377" i="15"/>
  <c r="C27377" i="15"/>
  <c r="B27403" i="15"/>
  <c r="C27403" i="15"/>
  <c r="B27429" i="15"/>
  <c r="C27429" i="15"/>
  <c r="B27455" i="15"/>
  <c r="C27455" i="15"/>
  <c r="B27481" i="15"/>
  <c r="C27481" i="15"/>
  <c r="B27507" i="15"/>
  <c r="C27507" i="15"/>
  <c r="B27533" i="15"/>
  <c r="C27533" i="15"/>
  <c r="B27559" i="15"/>
  <c r="C27559" i="15"/>
  <c r="B27585" i="15"/>
  <c r="C27585" i="15"/>
  <c r="B27611" i="15"/>
  <c r="C27611" i="15"/>
  <c r="B27637" i="15"/>
  <c r="C27637" i="15"/>
  <c r="B27663" i="15"/>
  <c r="C27663" i="15"/>
  <c r="B27689" i="15"/>
  <c r="C27689" i="15"/>
  <c r="B27715" i="15"/>
  <c r="C27715" i="15"/>
  <c r="B27741" i="15"/>
  <c r="C27741" i="15"/>
  <c r="B27767" i="15"/>
  <c r="C27767" i="15"/>
  <c r="B27793" i="15"/>
  <c r="C27793" i="15"/>
  <c r="B27819" i="15"/>
  <c r="C27819" i="15"/>
  <c r="B27845" i="15"/>
  <c r="C27845" i="15"/>
  <c r="B27871" i="15"/>
  <c r="C27871" i="15"/>
  <c r="B27897" i="15"/>
  <c r="C27897" i="15"/>
  <c r="B26" i="15"/>
  <c r="C26" i="15"/>
  <c r="B52" i="15"/>
  <c r="C52" i="15"/>
  <c r="B78" i="15"/>
  <c r="C78" i="15"/>
  <c r="B104" i="15"/>
  <c r="C104" i="15"/>
  <c r="B130" i="15"/>
  <c r="C130" i="15"/>
  <c r="B156" i="15"/>
  <c r="C156" i="15"/>
  <c r="B182" i="15"/>
  <c r="C182" i="15"/>
  <c r="B208" i="15"/>
  <c r="C208" i="15"/>
  <c r="B234" i="15"/>
  <c r="C234" i="15"/>
  <c r="B260" i="15"/>
  <c r="C260" i="15"/>
  <c r="B286" i="15"/>
  <c r="C286" i="15"/>
  <c r="B312" i="15"/>
  <c r="C312" i="15"/>
  <c r="B338" i="15"/>
  <c r="C338" i="15"/>
  <c r="B364" i="15"/>
  <c r="C364" i="15"/>
  <c r="B390" i="15"/>
  <c r="C390" i="15"/>
  <c r="B416" i="15"/>
  <c r="C416" i="15"/>
  <c r="B442" i="15"/>
  <c r="C442" i="15"/>
  <c r="B468" i="15"/>
  <c r="C468" i="15"/>
  <c r="B494" i="15"/>
  <c r="C494" i="15"/>
  <c r="B520" i="15"/>
  <c r="C520" i="15"/>
  <c r="B546" i="15"/>
  <c r="C546" i="15"/>
  <c r="B572" i="15"/>
  <c r="C572" i="15"/>
  <c r="B598" i="15"/>
  <c r="C598" i="15"/>
  <c r="B624" i="15"/>
  <c r="C624" i="15"/>
  <c r="B650" i="15"/>
  <c r="C650" i="15"/>
  <c r="B676" i="15"/>
  <c r="C676" i="15"/>
  <c r="B702" i="15"/>
  <c r="C702" i="15"/>
  <c r="B728" i="15"/>
  <c r="C728" i="15"/>
  <c r="B754" i="15"/>
  <c r="C754" i="15"/>
  <c r="B780" i="15"/>
  <c r="C780" i="15"/>
  <c r="B806" i="15"/>
  <c r="C806" i="15"/>
  <c r="B832" i="15"/>
  <c r="C832" i="15"/>
  <c r="B858" i="15"/>
  <c r="C858" i="15"/>
  <c r="B884" i="15"/>
  <c r="C884" i="15"/>
  <c r="B910" i="15"/>
  <c r="C910" i="15"/>
  <c r="B936" i="15"/>
  <c r="C936" i="15"/>
  <c r="B962" i="15"/>
  <c r="C962" i="15"/>
  <c r="B988" i="15"/>
  <c r="C988" i="15"/>
  <c r="B1014" i="15"/>
  <c r="C1014" i="15"/>
  <c r="B1040" i="15"/>
  <c r="C1040" i="15"/>
  <c r="B1066" i="15"/>
  <c r="C1066" i="15"/>
  <c r="B1092" i="15"/>
  <c r="C1092" i="15"/>
  <c r="B1118" i="15"/>
  <c r="C1118" i="15"/>
  <c r="B1144" i="15"/>
  <c r="C1144" i="15"/>
  <c r="B1170" i="15"/>
  <c r="C1170" i="15"/>
  <c r="B1196" i="15"/>
  <c r="C1196" i="15"/>
  <c r="B1222" i="15"/>
  <c r="C1222" i="15"/>
  <c r="B1248" i="15"/>
  <c r="C1248" i="15"/>
  <c r="B1274" i="15"/>
  <c r="C1274" i="15"/>
  <c r="B1300" i="15"/>
  <c r="C1300" i="15"/>
  <c r="B1326" i="15"/>
  <c r="C1326" i="15"/>
  <c r="B1352" i="15"/>
  <c r="C1352" i="15"/>
  <c r="B1378" i="15"/>
  <c r="C1378" i="15"/>
  <c r="B1404" i="15"/>
  <c r="C1404" i="15"/>
  <c r="B1430" i="15"/>
  <c r="C1430" i="15"/>
  <c r="B1456" i="15"/>
  <c r="C1456" i="15"/>
  <c r="B1482" i="15"/>
  <c r="C1482" i="15"/>
  <c r="B1508" i="15"/>
  <c r="C1508" i="15"/>
  <c r="B1534" i="15"/>
  <c r="C1534" i="15"/>
  <c r="B1560" i="15"/>
  <c r="C1560" i="15"/>
  <c r="B1586" i="15"/>
  <c r="C1586" i="15"/>
  <c r="B1612" i="15"/>
  <c r="C1612" i="15"/>
  <c r="B1638" i="15"/>
  <c r="C1638" i="15"/>
  <c r="B1664" i="15"/>
  <c r="C1664" i="15"/>
  <c r="B1690" i="15"/>
  <c r="C1690" i="15"/>
  <c r="B1716" i="15"/>
  <c r="C1716" i="15"/>
  <c r="B1742" i="15"/>
  <c r="C1742" i="15"/>
  <c r="B1768" i="15"/>
  <c r="C1768" i="15"/>
  <c r="B1794" i="15"/>
  <c r="C1794" i="15"/>
  <c r="B1820" i="15"/>
  <c r="C1820" i="15"/>
  <c r="B1846" i="15"/>
  <c r="C1846" i="15"/>
  <c r="B1872" i="15"/>
  <c r="C1872" i="15"/>
  <c r="B1898" i="15"/>
  <c r="C1898" i="15"/>
  <c r="B1924" i="15"/>
  <c r="C1924" i="15"/>
  <c r="B1950" i="15"/>
  <c r="C1950" i="15"/>
  <c r="B1976" i="15"/>
  <c r="C1976" i="15"/>
  <c r="B2002" i="15"/>
  <c r="C2002" i="15"/>
  <c r="B2028" i="15"/>
  <c r="C2028" i="15"/>
  <c r="B2054" i="15"/>
  <c r="C2054" i="15"/>
  <c r="B2080" i="15"/>
  <c r="C2080" i="15"/>
  <c r="B2106" i="15"/>
  <c r="C2106" i="15"/>
  <c r="B2132" i="15"/>
  <c r="C2132" i="15"/>
  <c r="B2158" i="15"/>
  <c r="C2158" i="15"/>
  <c r="B2184" i="15"/>
  <c r="C2184" i="15"/>
  <c r="B2210" i="15"/>
  <c r="C2210" i="15"/>
  <c r="B2236" i="15"/>
  <c r="C2236" i="15"/>
  <c r="B2262" i="15"/>
  <c r="C2262" i="15"/>
  <c r="B2288" i="15"/>
  <c r="C2288" i="15"/>
  <c r="B2314" i="15"/>
  <c r="C2314" i="15"/>
  <c r="B2340" i="15"/>
  <c r="C2340" i="15"/>
  <c r="B2366" i="15"/>
  <c r="C2366" i="15"/>
  <c r="B2392" i="15"/>
  <c r="C2392" i="15"/>
  <c r="B2418" i="15"/>
  <c r="C2418" i="15"/>
  <c r="B2444" i="15"/>
  <c r="C2444" i="15"/>
  <c r="B2470" i="15"/>
  <c r="C2470" i="15"/>
  <c r="B2496" i="15"/>
  <c r="C2496" i="15"/>
  <c r="B2522" i="15"/>
  <c r="C2522" i="15"/>
  <c r="B2548" i="15"/>
  <c r="C2548" i="15"/>
  <c r="B2574" i="15"/>
  <c r="C2574" i="15"/>
  <c r="B2600" i="15"/>
  <c r="C2600" i="15"/>
  <c r="B2626" i="15"/>
  <c r="C2626" i="15"/>
  <c r="B2652" i="15"/>
  <c r="C2652" i="15"/>
  <c r="B2678" i="15"/>
  <c r="C2678" i="15"/>
  <c r="B2704" i="15"/>
  <c r="C2704" i="15"/>
  <c r="B2730" i="15"/>
  <c r="C2730" i="15"/>
  <c r="B2756" i="15"/>
  <c r="C2756" i="15"/>
  <c r="B2782" i="15"/>
  <c r="C2782" i="15"/>
  <c r="B2808" i="15"/>
  <c r="C2808" i="15"/>
  <c r="B2834" i="15"/>
  <c r="C2834" i="15"/>
  <c r="B2860" i="15"/>
  <c r="C2860" i="15"/>
  <c r="B2886" i="15"/>
  <c r="C2886" i="15"/>
  <c r="B2912" i="15"/>
  <c r="C2912" i="15"/>
  <c r="B2938" i="15"/>
  <c r="C2938" i="15"/>
  <c r="B2964" i="15"/>
  <c r="C2964" i="15"/>
  <c r="B2990" i="15"/>
  <c r="C2990" i="15"/>
  <c r="B3016" i="15"/>
  <c r="C3016" i="15"/>
  <c r="B3042" i="15"/>
  <c r="C3042" i="15"/>
  <c r="B3068" i="15"/>
  <c r="C3068" i="15"/>
  <c r="B3094" i="15"/>
  <c r="C3094" i="15"/>
  <c r="B3120" i="15"/>
  <c r="C3120" i="15"/>
  <c r="B3146" i="15"/>
  <c r="C3146" i="15"/>
  <c r="B3172" i="15"/>
  <c r="C3172" i="15"/>
  <c r="B3198" i="15"/>
  <c r="C3198" i="15"/>
  <c r="B3224" i="15"/>
  <c r="C3224" i="15"/>
  <c r="B3250" i="15"/>
  <c r="C3250" i="15"/>
  <c r="B3276" i="15"/>
  <c r="C3276" i="15"/>
  <c r="B3302" i="15"/>
  <c r="C3302" i="15"/>
  <c r="B3328" i="15"/>
  <c r="C3328" i="15"/>
  <c r="B3354" i="15"/>
  <c r="C3354" i="15"/>
  <c r="B3380" i="15"/>
  <c r="C3380" i="15"/>
  <c r="B3406" i="15"/>
  <c r="C3406" i="15"/>
  <c r="B3432" i="15"/>
  <c r="C3432" i="15"/>
  <c r="B3458" i="15"/>
  <c r="C3458" i="15"/>
  <c r="B3484" i="15"/>
  <c r="C3484" i="15"/>
  <c r="B3510" i="15"/>
  <c r="C3510" i="15"/>
  <c r="B3536" i="15"/>
  <c r="C3536" i="15"/>
  <c r="B3562" i="15"/>
  <c r="C3562" i="15"/>
  <c r="B3588" i="15"/>
  <c r="C3588" i="15"/>
  <c r="B3614" i="15"/>
  <c r="C3614" i="15"/>
  <c r="B3640" i="15"/>
  <c r="C3640" i="15"/>
  <c r="B3666" i="15"/>
  <c r="C3666" i="15"/>
  <c r="B3692" i="15"/>
  <c r="C3692" i="15"/>
  <c r="B3718" i="15"/>
  <c r="C3718" i="15"/>
  <c r="B3744" i="15"/>
  <c r="C3744" i="15"/>
  <c r="B3770" i="15"/>
  <c r="C3770" i="15"/>
  <c r="B3796" i="15"/>
  <c r="C3796" i="15"/>
  <c r="B3822" i="15"/>
  <c r="C3822" i="15"/>
  <c r="B3848" i="15"/>
  <c r="C3848" i="15"/>
  <c r="B3874" i="15"/>
  <c r="C3874" i="15"/>
  <c r="B3900" i="15"/>
  <c r="C3900" i="15"/>
  <c r="B3926" i="15"/>
  <c r="C3926" i="15"/>
  <c r="B3952" i="15"/>
  <c r="C3952" i="15"/>
  <c r="B3978" i="15"/>
  <c r="C3978" i="15"/>
  <c r="B4004" i="15"/>
  <c r="C4004" i="15"/>
  <c r="B4030" i="15"/>
  <c r="C4030" i="15"/>
  <c r="B4056" i="15"/>
  <c r="C4056" i="15"/>
  <c r="B4082" i="15"/>
  <c r="C4082" i="15"/>
  <c r="B4108" i="15"/>
  <c r="C4108" i="15"/>
  <c r="B4134" i="15"/>
  <c r="C4134" i="15"/>
  <c r="B4160" i="15"/>
  <c r="C4160" i="15"/>
  <c r="B4186" i="15"/>
  <c r="C4186" i="15"/>
  <c r="B4212" i="15"/>
  <c r="C4212" i="15"/>
  <c r="B4238" i="15"/>
  <c r="C4238" i="15"/>
  <c r="B4264" i="15"/>
  <c r="C4264" i="15"/>
  <c r="B4290" i="15"/>
  <c r="C4290" i="15"/>
  <c r="B4316" i="15"/>
  <c r="C4316" i="15"/>
  <c r="B4342" i="15"/>
  <c r="C4342" i="15"/>
  <c r="B4368" i="15"/>
  <c r="C4368" i="15"/>
  <c r="B4394" i="15"/>
  <c r="C4394" i="15"/>
  <c r="B4420" i="15"/>
  <c r="C4420" i="15"/>
  <c r="B4446" i="15"/>
  <c r="C4446" i="15"/>
  <c r="B4472" i="15"/>
  <c r="C4472" i="15"/>
  <c r="B4498" i="15"/>
  <c r="C4498" i="15"/>
  <c r="B4524" i="15"/>
  <c r="C4524" i="15"/>
  <c r="B4550" i="15"/>
  <c r="C4550" i="15"/>
  <c r="B4576" i="15"/>
  <c r="C4576" i="15"/>
  <c r="B4602" i="15"/>
  <c r="C4602" i="15"/>
  <c r="B4628" i="15"/>
  <c r="C4628" i="15"/>
  <c r="B4654" i="15"/>
  <c r="C4654" i="15"/>
  <c r="B4680" i="15"/>
  <c r="C4680" i="15"/>
  <c r="B4706" i="15"/>
  <c r="C4706" i="15"/>
  <c r="B4732" i="15"/>
  <c r="C4732" i="15"/>
  <c r="B4758" i="15"/>
  <c r="C4758" i="15"/>
  <c r="B4784" i="15"/>
  <c r="C4784" i="15"/>
  <c r="B4810" i="15"/>
  <c r="C4810" i="15"/>
  <c r="B4836" i="15"/>
  <c r="C4836" i="15"/>
  <c r="B4862" i="15"/>
  <c r="C4862" i="15"/>
  <c r="B4888" i="15"/>
  <c r="C4888" i="15"/>
  <c r="B4914" i="15"/>
  <c r="C4914" i="15"/>
  <c r="B4940" i="15"/>
  <c r="C4940" i="15"/>
  <c r="B4966" i="15"/>
  <c r="C4966" i="15"/>
  <c r="B4992" i="15"/>
  <c r="C4992" i="15"/>
  <c r="B5018" i="15"/>
  <c r="C5018" i="15"/>
  <c r="B5044" i="15"/>
  <c r="C5044" i="15"/>
  <c r="B5070" i="15"/>
  <c r="C5070" i="15"/>
  <c r="B5096" i="15"/>
  <c r="C5096" i="15"/>
  <c r="B5122" i="15"/>
  <c r="C5122" i="15"/>
  <c r="B5148" i="15"/>
  <c r="C5148" i="15"/>
  <c r="B5174" i="15"/>
  <c r="C5174" i="15"/>
  <c r="B5200" i="15"/>
  <c r="C5200" i="15"/>
  <c r="B5226" i="15"/>
  <c r="C5226" i="15"/>
  <c r="B5252" i="15"/>
  <c r="C5252" i="15"/>
  <c r="B5278" i="15"/>
  <c r="C5278" i="15"/>
  <c r="B5304" i="15"/>
  <c r="C5304" i="15"/>
  <c r="B5330" i="15"/>
  <c r="C5330" i="15"/>
  <c r="B5356" i="15"/>
  <c r="C5356" i="15"/>
  <c r="B5382" i="15"/>
  <c r="C5382" i="15"/>
  <c r="B5408" i="15"/>
  <c r="C5408" i="15"/>
  <c r="B5434" i="15"/>
  <c r="C5434" i="15"/>
  <c r="B5460" i="15"/>
  <c r="C5460" i="15"/>
  <c r="B5486" i="15"/>
  <c r="C5486" i="15"/>
  <c r="B5512" i="15"/>
  <c r="C5512" i="15"/>
  <c r="B5538" i="15"/>
  <c r="C5538" i="15"/>
  <c r="B5564" i="15"/>
  <c r="C5564" i="15"/>
  <c r="B5590" i="15"/>
  <c r="C5590" i="15"/>
  <c r="B5616" i="15"/>
  <c r="C5616" i="15"/>
  <c r="B5642" i="15"/>
  <c r="C5642" i="15"/>
  <c r="B5668" i="15"/>
  <c r="C5668" i="15"/>
  <c r="B5694" i="15"/>
  <c r="C5694" i="15"/>
  <c r="B5720" i="15"/>
  <c r="C5720" i="15"/>
  <c r="B5746" i="15"/>
  <c r="C5746" i="15"/>
  <c r="B5772" i="15"/>
  <c r="C5772" i="15"/>
  <c r="B5798" i="15"/>
  <c r="C5798" i="15"/>
  <c r="B5824" i="15"/>
  <c r="C5824" i="15"/>
  <c r="B5850" i="15"/>
  <c r="C5850" i="15"/>
  <c r="B5876" i="15"/>
  <c r="C5876" i="15"/>
  <c r="B5902" i="15"/>
  <c r="C5902" i="15"/>
  <c r="B5928" i="15"/>
  <c r="C5928" i="15"/>
  <c r="B5954" i="15"/>
  <c r="C5954" i="15"/>
  <c r="B5980" i="15"/>
  <c r="C5980" i="15"/>
  <c r="B6006" i="15"/>
  <c r="C6006" i="15"/>
  <c r="B6032" i="15"/>
  <c r="C6032" i="15"/>
  <c r="B6058" i="15"/>
  <c r="C6058" i="15"/>
  <c r="B6084" i="15"/>
  <c r="C6084" i="15"/>
  <c r="B6110" i="15"/>
  <c r="C6110" i="15"/>
  <c r="B6136" i="15"/>
  <c r="C6136" i="15"/>
  <c r="B6162" i="15"/>
  <c r="C6162" i="15"/>
  <c r="B6188" i="15"/>
  <c r="C6188" i="15"/>
  <c r="B6214" i="15"/>
  <c r="C6214" i="15"/>
  <c r="B6240" i="15"/>
  <c r="C6240" i="15"/>
  <c r="B6266" i="15"/>
  <c r="C6266" i="15"/>
  <c r="B6292" i="15"/>
  <c r="C6292" i="15"/>
  <c r="B6318" i="15"/>
  <c r="C6318" i="15"/>
  <c r="B6344" i="15"/>
  <c r="C6344" i="15"/>
  <c r="B6370" i="15"/>
  <c r="C6370" i="15"/>
  <c r="B6396" i="15"/>
  <c r="C6396" i="15"/>
  <c r="B6422" i="15"/>
  <c r="C6422" i="15"/>
  <c r="B6448" i="15"/>
  <c r="C6448" i="15"/>
  <c r="B6474" i="15"/>
  <c r="C6474" i="15"/>
  <c r="B6500" i="15"/>
  <c r="C6500" i="15"/>
  <c r="B6526" i="15"/>
  <c r="C6526" i="15"/>
  <c r="B6552" i="15"/>
  <c r="C6552" i="15"/>
  <c r="B6578" i="15"/>
  <c r="C6578" i="15"/>
  <c r="B6604" i="15"/>
  <c r="C6604" i="15"/>
  <c r="B6630" i="15"/>
  <c r="C6630" i="15"/>
  <c r="B6656" i="15"/>
  <c r="C6656" i="15"/>
  <c r="B6682" i="15"/>
  <c r="C6682" i="15"/>
  <c r="B6708" i="15"/>
  <c r="C6708" i="15"/>
  <c r="B6734" i="15"/>
  <c r="C6734" i="15"/>
  <c r="B6760" i="15"/>
  <c r="C6760" i="15"/>
  <c r="B6786" i="15"/>
  <c r="C6786" i="15"/>
  <c r="B6812" i="15"/>
  <c r="C6812" i="15"/>
  <c r="B6838" i="15"/>
  <c r="C6838" i="15"/>
  <c r="B6864" i="15"/>
  <c r="C6864" i="15"/>
  <c r="B6890" i="15"/>
  <c r="C6890" i="15"/>
  <c r="B6916" i="15"/>
  <c r="C6916" i="15"/>
  <c r="B6942" i="15"/>
  <c r="C6942" i="15"/>
  <c r="B6968" i="15"/>
  <c r="C6968" i="15"/>
  <c r="B6994" i="15"/>
  <c r="C6994" i="15"/>
  <c r="B7020" i="15"/>
  <c r="C7020" i="15"/>
  <c r="B7046" i="15"/>
  <c r="C7046" i="15"/>
  <c r="B7072" i="15"/>
  <c r="C7072" i="15"/>
  <c r="B7098" i="15"/>
  <c r="C7098" i="15"/>
  <c r="B7124" i="15"/>
  <c r="C7124" i="15"/>
  <c r="B7150" i="15"/>
  <c r="C7150" i="15"/>
  <c r="B7176" i="15"/>
  <c r="C7176" i="15"/>
  <c r="B7202" i="15"/>
  <c r="C7202" i="15"/>
  <c r="B7228" i="15"/>
  <c r="C7228" i="15"/>
  <c r="B7254" i="15"/>
  <c r="C7254" i="15"/>
  <c r="B7280" i="15"/>
  <c r="C7280" i="15"/>
  <c r="B7306" i="15"/>
  <c r="C7306" i="15"/>
  <c r="B7332" i="15"/>
  <c r="C7332" i="15"/>
  <c r="B7358" i="15"/>
  <c r="C7358" i="15"/>
  <c r="B7384" i="15"/>
  <c r="C7384" i="15"/>
  <c r="B7410" i="15"/>
  <c r="C7410" i="15"/>
  <c r="B7436" i="15"/>
  <c r="C7436" i="15"/>
  <c r="B7462" i="15"/>
  <c r="C7462" i="15"/>
  <c r="B7488" i="15"/>
  <c r="C7488" i="15"/>
  <c r="B7514" i="15"/>
  <c r="C7514" i="15"/>
  <c r="B7540" i="15"/>
  <c r="C7540" i="15"/>
  <c r="B7566" i="15"/>
  <c r="C7566" i="15"/>
  <c r="B7592" i="15"/>
  <c r="C7592" i="15"/>
  <c r="B7618" i="15"/>
  <c r="C7618" i="15"/>
  <c r="B7644" i="15"/>
  <c r="C7644" i="15"/>
  <c r="B7670" i="15"/>
  <c r="C7670" i="15"/>
  <c r="B7696" i="15"/>
  <c r="C7696" i="15"/>
  <c r="B7722" i="15"/>
  <c r="C7722" i="15"/>
  <c r="B7748" i="15"/>
  <c r="C7748" i="15"/>
  <c r="B7774" i="15"/>
  <c r="C7774" i="15"/>
  <c r="B7800" i="15"/>
  <c r="C7800" i="15"/>
  <c r="B7826" i="15"/>
  <c r="C7826" i="15"/>
  <c r="B7852" i="15"/>
  <c r="C7852" i="15"/>
  <c r="B7878" i="15"/>
  <c r="C7878" i="15"/>
  <c r="B7904" i="15"/>
  <c r="C7904" i="15"/>
  <c r="B7930" i="15"/>
  <c r="C7930" i="15"/>
  <c r="B7956" i="15"/>
  <c r="C7956" i="15"/>
  <c r="B7982" i="15"/>
  <c r="C7982" i="15"/>
  <c r="B8008" i="15"/>
  <c r="C8008" i="15"/>
  <c r="B8034" i="15"/>
  <c r="C8034" i="15"/>
  <c r="B8060" i="15"/>
  <c r="C8060" i="15"/>
  <c r="B8086" i="15"/>
  <c r="C8086" i="15"/>
  <c r="B8112" i="15"/>
  <c r="C8112" i="15"/>
  <c r="B8138" i="15"/>
  <c r="C8138" i="15"/>
  <c r="B8164" i="15"/>
  <c r="C8164" i="15"/>
  <c r="B8190" i="15"/>
  <c r="C8190" i="15"/>
  <c r="B8216" i="15"/>
  <c r="C8216" i="15"/>
  <c r="B8242" i="15"/>
  <c r="C8242" i="15"/>
  <c r="B8268" i="15"/>
  <c r="C8268" i="15"/>
  <c r="B8294" i="15"/>
  <c r="C8294" i="15"/>
  <c r="B8320" i="15"/>
  <c r="C8320" i="15"/>
  <c r="B8346" i="15"/>
  <c r="C8346" i="15"/>
  <c r="B8372" i="15"/>
  <c r="C8372" i="15"/>
  <c r="B8398" i="15"/>
  <c r="C8398" i="15"/>
  <c r="B8424" i="15"/>
  <c r="C8424" i="15"/>
  <c r="B8450" i="15"/>
  <c r="C8450" i="15"/>
  <c r="B8476" i="15"/>
  <c r="C8476" i="15"/>
  <c r="B8502" i="15"/>
  <c r="C8502" i="15"/>
  <c r="B8528" i="15"/>
  <c r="C8528" i="15"/>
  <c r="B8554" i="15"/>
  <c r="C8554" i="15"/>
  <c r="B8580" i="15"/>
  <c r="C8580" i="15"/>
  <c r="B8606" i="15"/>
  <c r="C8606" i="15"/>
  <c r="B8632" i="15"/>
  <c r="C8632" i="15"/>
  <c r="B8658" i="15"/>
  <c r="C8658" i="15"/>
  <c r="B8684" i="15"/>
  <c r="C8684" i="15"/>
  <c r="B8710" i="15"/>
  <c r="C8710" i="15"/>
  <c r="B8736" i="15"/>
  <c r="C8736" i="15"/>
  <c r="B8762" i="15"/>
  <c r="C8762" i="15"/>
  <c r="B8788" i="15"/>
  <c r="C8788" i="15"/>
  <c r="B8814" i="15"/>
  <c r="C8814" i="15"/>
  <c r="B8840" i="15"/>
  <c r="C8840" i="15"/>
  <c r="B8866" i="15"/>
  <c r="C8866" i="15"/>
  <c r="B8892" i="15"/>
  <c r="C8892" i="15"/>
  <c r="B8918" i="15"/>
  <c r="C8918" i="15"/>
  <c r="B8944" i="15"/>
  <c r="C8944" i="15"/>
  <c r="B8970" i="15"/>
  <c r="C8970" i="15"/>
  <c r="B8996" i="15"/>
  <c r="C8996" i="15"/>
  <c r="B9022" i="15"/>
  <c r="C9022" i="15"/>
  <c r="B9048" i="15"/>
  <c r="C9048" i="15"/>
  <c r="B9074" i="15"/>
  <c r="C9074" i="15"/>
  <c r="B9100" i="15"/>
  <c r="C9100" i="15"/>
  <c r="B9126" i="15"/>
  <c r="C9126" i="15"/>
  <c r="B9152" i="15"/>
  <c r="C9152" i="15"/>
  <c r="B9178" i="15"/>
  <c r="C9178" i="15"/>
  <c r="B9204" i="15"/>
  <c r="C9204" i="15"/>
  <c r="B9230" i="15"/>
  <c r="C9230" i="15"/>
  <c r="B9256" i="15"/>
  <c r="C9256" i="15"/>
  <c r="B9282" i="15"/>
  <c r="C9282" i="15"/>
  <c r="B9308" i="15"/>
  <c r="C9308" i="15"/>
  <c r="B9334" i="15"/>
  <c r="C9334" i="15"/>
  <c r="B9360" i="15"/>
  <c r="C9360" i="15"/>
  <c r="B9386" i="15"/>
  <c r="C9386" i="15"/>
  <c r="B9412" i="15"/>
  <c r="C9412" i="15"/>
  <c r="B9438" i="15"/>
  <c r="C9438" i="15"/>
  <c r="B9464" i="15"/>
  <c r="C9464" i="15"/>
  <c r="B9490" i="15"/>
  <c r="C9490" i="15"/>
  <c r="B9516" i="15"/>
  <c r="C9516" i="15"/>
  <c r="B9542" i="15"/>
  <c r="C9542" i="15"/>
  <c r="B9568" i="15"/>
  <c r="C9568" i="15"/>
  <c r="B9594" i="15"/>
  <c r="C9594" i="15"/>
  <c r="B9620" i="15"/>
  <c r="C9620" i="15"/>
  <c r="B9646" i="15"/>
  <c r="C9646" i="15"/>
  <c r="B9672" i="15"/>
  <c r="C9672" i="15"/>
  <c r="B9698" i="15"/>
  <c r="C9698" i="15"/>
  <c r="B9724" i="15"/>
  <c r="C9724" i="15"/>
  <c r="B9750" i="15"/>
  <c r="C9750" i="15"/>
  <c r="B9776" i="15"/>
  <c r="C9776" i="15"/>
  <c r="B9802" i="15"/>
  <c r="C9802" i="15"/>
  <c r="B9828" i="15"/>
  <c r="C9828" i="15"/>
  <c r="B9854" i="15"/>
  <c r="C9854" i="15"/>
  <c r="B9880" i="15"/>
  <c r="C9880" i="15"/>
  <c r="B9906" i="15"/>
  <c r="C9906" i="15"/>
  <c r="B9932" i="15"/>
  <c r="C9932" i="15"/>
  <c r="B9958" i="15"/>
  <c r="C9958" i="15"/>
  <c r="B9984" i="15"/>
  <c r="C9984" i="15"/>
  <c r="B10010" i="15"/>
  <c r="C10010" i="15"/>
  <c r="B10036" i="15"/>
  <c r="C10036" i="15"/>
  <c r="B10062" i="15"/>
  <c r="C10062" i="15"/>
  <c r="B10088" i="15"/>
  <c r="C10088" i="15"/>
  <c r="B10114" i="15"/>
  <c r="C10114" i="15"/>
  <c r="B10140" i="15"/>
  <c r="C10140" i="15"/>
  <c r="B10166" i="15"/>
  <c r="C10166" i="15"/>
  <c r="B10192" i="15"/>
  <c r="C10192" i="15"/>
  <c r="B10218" i="15"/>
  <c r="C10218" i="15"/>
  <c r="B10244" i="15"/>
  <c r="C10244" i="15"/>
  <c r="B10270" i="15"/>
  <c r="C10270" i="15"/>
  <c r="B10296" i="15"/>
  <c r="C10296" i="15"/>
  <c r="B10322" i="15"/>
  <c r="C10322" i="15"/>
  <c r="B10348" i="15"/>
  <c r="C10348" i="15"/>
  <c r="B10374" i="15"/>
  <c r="C10374" i="15"/>
  <c r="B10400" i="15"/>
  <c r="C10400" i="15"/>
  <c r="B10426" i="15"/>
  <c r="C10426" i="15"/>
  <c r="B10452" i="15"/>
  <c r="C10452" i="15"/>
  <c r="B10478" i="15"/>
  <c r="C10478" i="15"/>
  <c r="B10504" i="15"/>
  <c r="C10504" i="15"/>
  <c r="B10530" i="15"/>
  <c r="C10530" i="15"/>
  <c r="B10556" i="15"/>
  <c r="C10556" i="15"/>
  <c r="B10582" i="15"/>
  <c r="C10582" i="15"/>
  <c r="B10608" i="15"/>
  <c r="C10608" i="15"/>
  <c r="B10634" i="15"/>
  <c r="C10634" i="15"/>
  <c r="B10660" i="15"/>
  <c r="C10660" i="15"/>
  <c r="B10686" i="15"/>
  <c r="C10686" i="15"/>
  <c r="B10712" i="15"/>
  <c r="C10712" i="15"/>
  <c r="B10738" i="15"/>
  <c r="C10738" i="15"/>
  <c r="B10764" i="15"/>
  <c r="C10764" i="15"/>
  <c r="B10790" i="15"/>
  <c r="C10790" i="15"/>
  <c r="B10816" i="15"/>
  <c r="C10816" i="15"/>
  <c r="B10842" i="15"/>
  <c r="C10842" i="15"/>
  <c r="B10868" i="15"/>
  <c r="C10868" i="15"/>
  <c r="B10894" i="15"/>
  <c r="C10894" i="15"/>
  <c r="B10920" i="15"/>
  <c r="C10920" i="15"/>
  <c r="B10946" i="15"/>
  <c r="C10946" i="15"/>
  <c r="B10972" i="15"/>
  <c r="C10972" i="15"/>
  <c r="B10998" i="15"/>
  <c r="C10998" i="15"/>
  <c r="B11024" i="15"/>
  <c r="C11024" i="15"/>
  <c r="B11050" i="15"/>
  <c r="C11050" i="15"/>
  <c r="B11076" i="15"/>
  <c r="C11076" i="15"/>
  <c r="B11102" i="15"/>
  <c r="C11102" i="15"/>
  <c r="B11128" i="15"/>
  <c r="C11128" i="15"/>
  <c r="B11154" i="15"/>
  <c r="C11154" i="15"/>
  <c r="B11180" i="15"/>
  <c r="C11180" i="15"/>
  <c r="B11206" i="15"/>
  <c r="C11206" i="15"/>
  <c r="B11232" i="15"/>
  <c r="C11232" i="15"/>
  <c r="B11258" i="15"/>
  <c r="C11258" i="15"/>
  <c r="B11284" i="15"/>
  <c r="C11284" i="15"/>
  <c r="B11310" i="15"/>
  <c r="C11310" i="15"/>
  <c r="B11336" i="15"/>
  <c r="C11336" i="15"/>
  <c r="B11362" i="15"/>
  <c r="C11362" i="15"/>
  <c r="B11388" i="15"/>
  <c r="C11388" i="15"/>
  <c r="B11414" i="15"/>
  <c r="C11414" i="15"/>
  <c r="B11440" i="15"/>
  <c r="C11440" i="15"/>
  <c r="B11466" i="15"/>
  <c r="C11466" i="15"/>
  <c r="B11492" i="15"/>
  <c r="C11492" i="15"/>
  <c r="B11518" i="15"/>
  <c r="C11518" i="15"/>
  <c r="B11544" i="15"/>
  <c r="C11544" i="15"/>
  <c r="B11570" i="15"/>
  <c r="C11570" i="15"/>
  <c r="B11596" i="15"/>
  <c r="C11596" i="15"/>
  <c r="B11622" i="15"/>
  <c r="C11622" i="15"/>
  <c r="B11648" i="15"/>
  <c r="C11648" i="15"/>
  <c r="B11674" i="15"/>
  <c r="C11674" i="15"/>
  <c r="B11700" i="15"/>
  <c r="C11700" i="15"/>
  <c r="B11726" i="15"/>
  <c r="C11726" i="15"/>
  <c r="B11752" i="15"/>
  <c r="C11752" i="15"/>
  <c r="B11778" i="15"/>
  <c r="C11778" i="15"/>
  <c r="B11804" i="15"/>
  <c r="C11804" i="15"/>
  <c r="B11830" i="15"/>
  <c r="C11830" i="15"/>
  <c r="B11856" i="15"/>
  <c r="C11856" i="15"/>
  <c r="B11882" i="15"/>
  <c r="C11882" i="15"/>
  <c r="B11908" i="15"/>
  <c r="C11908" i="15"/>
  <c r="B11934" i="15"/>
  <c r="C11934" i="15"/>
  <c r="B11960" i="15"/>
  <c r="C11960" i="15"/>
  <c r="B11986" i="15"/>
  <c r="C11986" i="15"/>
  <c r="B12012" i="15"/>
  <c r="C12012" i="15"/>
  <c r="B12038" i="15"/>
  <c r="C12038" i="15"/>
  <c r="B12064" i="15"/>
  <c r="C12064" i="15"/>
  <c r="B12090" i="15"/>
  <c r="C12090" i="15"/>
  <c r="B12116" i="15"/>
  <c r="C12116" i="15"/>
  <c r="B12142" i="15"/>
  <c r="C12142" i="15"/>
  <c r="B12168" i="15"/>
  <c r="C12168" i="15"/>
  <c r="B12194" i="15"/>
  <c r="C12194" i="15"/>
  <c r="B12220" i="15"/>
  <c r="C12220" i="15"/>
  <c r="B12246" i="15"/>
  <c r="C12246" i="15"/>
  <c r="B12272" i="15"/>
  <c r="C12272" i="15"/>
  <c r="B12298" i="15"/>
  <c r="C12298" i="15"/>
  <c r="B12324" i="15"/>
  <c r="C12324" i="15"/>
  <c r="B12350" i="15"/>
  <c r="C12350" i="15"/>
  <c r="B12376" i="15"/>
  <c r="C12376" i="15"/>
  <c r="B12402" i="15"/>
  <c r="C12402" i="15"/>
  <c r="B12428" i="15"/>
  <c r="C12428" i="15"/>
  <c r="B12454" i="15"/>
  <c r="C12454" i="15"/>
  <c r="B12480" i="15"/>
  <c r="C12480" i="15"/>
  <c r="B12506" i="15"/>
  <c r="C12506" i="15"/>
  <c r="B12532" i="15"/>
  <c r="C12532" i="15"/>
  <c r="B12558" i="15"/>
  <c r="C12558" i="15"/>
  <c r="B12584" i="15"/>
  <c r="C12584" i="15"/>
  <c r="B12610" i="15"/>
  <c r="C12610" i="15"/>
  <c r="B12636" i="15"/>
  <c r="C12636" i="15"/>
  <c r="B12662" i="15"/>
  <c r="C12662" i="15"/>
  <c r="B12688" i="15"/>
  <c r="C12688" i="15"/>
  <c r="B12714" i="15"/>
  <c r="C12714" i="15"/>
  <c r="B12740" i="15"/>
  <c r="C12740" i="15"/>
  <c r="B12766" i="15"/>
  <c r="C12766" i="15"/>
  <c r="B12792" i="15"/>
  <c r="C12792" i="15"/>
  <c r="B12818" i="15"/>
  <c r="C12818" i="15"/>
  <c r="B12844" i="15"/>
  <c r="C12844" i="15"/>
  <c r="B12870" i="15"/>
  <c r="C12870" i="15"/>
  <c r="B12896" i="15"/>
  <c r="C12896" i="15"/>
  <c r="B12922" i="15"/>
  <c r="C12922" i="15"/>
  <c r="B12948" i="15"/>
  <c r="C12948" i="15"/>
  <c r="B12974" i="15"/>
  <c r="C12974" i="15"/>
  <c r="B13000" i="15"/>
  <c r="C13000" i="15"/>
  <c r="B13026" i="15"/>
  <c r="C13026" i="15"/>
  <c r="B13052" i="15"/>
  <c r="C13052" i="15"/>
  <c r="B13078" i="15"/>
  <c r="C13078" i="15"/>
  <c r="B13104" i="15"/>
  <c r="C13104" i="15"/>
  <c r="B13130" i="15"/>
  <c r="C13130" i="15"/>
  <c r="B13156" i="15"/>
  <c r="C13156" i="15"/>
  <c r="B13182" i="15"/>
  <c r="C13182" i="15"/>
  <c r="B13208" i="15"/>
  <c r="C13208" i="15"/>
  <c r="B13234" i="15"/>
  <c r="C13234" i="15"/>
  <c r="B13260" i="15"/>
  <c r="C13260" i="15"/>
  <c r="B13286" i="15"/>
  <c r="C13286" i="15"/>
  <c r="B13312" i="15"/>
  <c r="C13312" i="15"/>
  <c r="B13338" i="15"/>
  <c r="C13338" i="15"/>
  <c r="B13364" i="15"/>
  <c r="C13364" i="15"/>
  <c r="B13390" i="15"/>
  <c r="C13390" i="15"/>
  <c r="B13416" i="15"/>
  <c r="C13416" i="15"/>
  <c r="B13442" i="15"/>
  <c r="C13442" i="15"/>
  <c r="B13468" i="15"/>
  <c r="C13468" i="15"/>
  <c r="B13494" i="15"/>
  <c r="C13494" i="15"/>
  <c r="B13520" i="15"/>
  <c r="C13520" i="15"/>
  <c r="B13546" i="15"/>
  <c r="C13546" i="15"/>
  <c r="B13572" i="15"/>
  <c r="C13572" i="15"/>
  <c r="B13598" i="15"/>
  <c r="C13598" i="15"/>
  <c r="B13624" i="15"/>
  <c r="C13624" i="15"/>
  <c r="B13650" i="15"/>
  <c r="C13650" i="15"/>
  <c r="B13676" i="15"/>
  <c r="C13676" i="15"/>
  <c r="B13702" i="15"/>
  <c r="C13702" i="15"/>
  <c r="B13728" i="15"/>
  <c r="C13728" i="15"/>
  <c r="B13754" i="15"/>
  <c r="C13754" i="15"/>
  <c r="B13780" i="15"/>
  <c r="C13780" i="15"/>
  <c r="B13806" i="15"/>
  <c r="C13806" i="15"/>
  <c r="B13832" i="15"/>
  <c r="C13832" i="15"/>
  <c r="B13858" i="15"/>
  <c r="C13858" i="15"/>
  <c r="B13884" i="15"/>
  <c r="C13884" i="15"/>
  <c r="B13910" i="15"/>
  <c r="C13910" i="15"/>
  <c r="B13936" i="15"/>
  <c r="C13936" i="15"/>
  <c r="B13962" i="15"/>
  <c r="C13962" i="15"/>
  <c r="B13988" i="15"/>
  <c r="C13988" i="15"/>
  <c r="B14014" i="15"/>
  <c r="C14014" i="15"/>
  <c r="B14040" i="15"/>
  <c r="C14040" i="15"/>
  <c r="B14066" i="15"/>
  <c r="C14066" i="15"/>
  <c r="B14092" i="15"/>
  <c r="C14092" i="15"/>
  <c r="B14118" i="15"/>
  <c r="C14118" i="15"/>
  <c r="B14144" i="15"/>
  <c r="C14144" i="15"/>
  <c r="B14170" i="15"/>
  <c r="C14170" i="15"/>
  <c r="B14196" i="15"/>
  <c r="C14196" i="15"/>
  <c r="B14222" i="15"/>
  <c r="C14222" i="15"/>
  <c r="B14248" i="15"/>
  <c r="C14248" i="15"/>
  <c r="B14274" i="15"/>
  <c r="C14274" i="15"/>
  <c r="B14300" i="15"/>
  <c r="C14300" i="15"/>
  <c r="B14326" i="15"/>
  <c r="C14326" i="15"/>
  <c r="B14352" i="15"/>
  <c r="C14352" i="15"/>
  <c r="B14378" i="15"/>
  <c r="C14378" i="15"/>
  <c r="B14404" i="15"/>
  <c r="C14404" i="15"/>
  <c r="B14430" i="15"/>
  <c r="C14430" i="15"/>
  <c r="B14456" i="15"/>
  <c r="C14456" i="15"/>
  <c r="B14482" i="15"/>
  <c r="C14482" i="15"/>
  <c r="B14508" i="15"/>
  <c r="C14508" i="15"/>
  <c r="B14534" i="15"/>
  <c r="C14534" i="15"/>
  <c r="B14560" i="15"/>
  <c r="C14560" i="15"/>
  <c r="B14586" i="15"/>
  <c r="C14586" i="15"/>
  <c r="B14612" i="15"/>
  <c r="C14612" i="15"/>
  <c r="B14638" i="15"/>
  <c r="C14638" i="15"/>
  <c r="B14664" i="15"/>
  <c r="C14664" i="15"/>
  <c r="B14690" i="15"/>
  <c r="C14690" i="15"/>
  <c r="B14716" i="15"/>
  <c r="C14716" i="15"/>
  <c r="B14742" i="15"/>
  <c r="C14742" i="15"/>
  <c r="B14768" i="15"/>
  <c r="C14768" i="15"/>
  <c r="B14794" i="15"/>
  <c r="C14794" i="15"/>
  <c r="B14820" i="15"/>
  <c r="C14820" i="15"/>
  <c r="B14846" i="15"/>
  <c r="C14846" i="15"/>
  <c r="B14872" i="15"/>
  <c r="C14872" i="15"/>
  <c r="B14898" i="15"/>
  <c r="C14898" i="15"/>
  <c r="B14924" i="15"/>
  <c r="C14924" i="15"/>
  <c r="B14950" i="15"/>
  <c r="C14950" i="15"/>
  <c r="B14976" i="15"/>
  <c r="C14976" i="15"/>
  <c r="B15002" i="15"/>
  <c r="C15002" i="15"/>
  <c r="B15028" i="15"/>
  <c r="C15028" i="15"/>
  <c r="B15054" i="15"/>
  <c r="C15054" i="15"/>
  <c r="B15080" i="15"/>
  <c r="C15080" i="15"/>
  <c r="B15106" i="15"/>
  <c r="C15106" i="15"/>
  <c r="B15132" i="15"/>
  <c r="C15132" i="15"/>
  <c r="B15158" i="15"/>
  <c r="C15158" i="15"/>
  <c r="B15184" i="15"/>
  <c r="C15184" i="15"/>
  <c r="B15210" i="15"/>
  <c r="C15210" i="15"/>
  <c r="B15236" i="15"/>
  <c r="C15236" i="15"/>
  <c r="B15262" i="15"/>
  <c r="C15262" i="15"/>
  <c r="B15288" i="15"/>
  <c r="C15288" i="15"/>
  <c r="B15314" i="15"/>
  <c r="C15314" i="15"/>
  <c r="B15340" i="15"/>
  <c r="C15340" i="15"/>
  <c r="B15366" i="15"/>
  <c r="C15366" i="15"/>
  <c r="B15392" i="15"/>
  <c r="C15392" i="15"/>
  <c r="B15418" i="15"/>
  <c r="C15418" i="15"/>
  <c r="B15444" i="15"/>
  <c r="C15444" i="15"/>
  <c r="B15470" i="15"/>
  <c r="C15470" i="15"/>
  <c r="B15496" i="15"/>
  <c r="C15496" i="15"/>
  <c r="B15522" i="15"/>
  <c r="C15522" i="15"/>
  <c r="B15548" i="15"/>
  <c r="C15548" i="15"/>
  <c r="B15574" i="15"/>
  <c r="C15574" i="15"/>
  <c r="B15600" i="15"/>
  <c r="C15600" i="15"/>
  <c r="B15626" i="15"/>
  <c r="C15626" i="15"/>
  <c r="B15652" i="15"/>
  <c r="C15652" i="15"/>
  <c r="B15678" i="15"/>
  <c r="C15678" i="15"/>
  <c r="B15704" i="15"/>
  <c r="C15704" i="15"/>
  <c r="B15730" i="15"/>
  <c r="C15730" i="15"/>
  <c r="B15756" i="15"/>
  <c r="C15756" i="15"/>
  <c r="B15782" i="15"/>
  <c r="C15782" i="15"/>
  <c r="B15808" i="15"/>
  <c r="C15808" i="15"/>
  <c r="B15834" i="15"/>
  <c r="C15834" i="15"/>
  <c r="B15860" i="15"/>
  <c r="C15860" i="15"/>
  <c r="B15886" i="15"/>
  <c r="C15886" i="15"/>
  <c r="B15912" i="15"/>
  <c r="C15912" i="15"/>
  <c r="B15938" i="15"/>
  <c r="C15938" i="15"/>
  <c r="B15964" i="15"/>
  <c r="C15964" i="15"/>
  <c r="B15990" i="15"/>
  <c r="C15990" i="15"/>
  <c r="B16016" i="15"/>
  <c r="C16016" i="15"/>
  <c r="B16042" i="15"/>
  <c r="C16042" i="15"/>
  <c r="B16068" i="15"/>
  <c r="C16068" i="15"/>
  <c r="B16094" i="15"/>
  <c r="C16094" i="15"/>
  <c r="B16120" i="15"/>
  <c r="C16120" i="15"/>
  <c r="B16146" i="15"/>
  <c r="C16146" i="15"/>
  <c r="B16172" i="15"/>
  <c r="C16172" i="15"/>
  <c r="B16198" i="15"/>
  <c r="C16198" i="15"/>
  <c r="B16224" i="15"/>
  <c r="C16224" i="15"/>
  <c r="B16250" i="15"/>
  <c r="C16250" i="15"/>
  <c r="B16276" i="15"/>
  <c r="C16276" i="15"/>
  <c r="B16302" i="15"/>
  <c r="C16302" i="15"/>
  <c r="B16328" i="15"/>
  <c r="C16328" i="15"/>
  <c r="B16354" i="15"/>
  <c r="C16354" i="15"/>
  <c r="B16380" i="15"/>
  <c r="C16380" i="15"/>
  <c r="B16406" i="15"/>
  <c r="C16406" i="15"/>
  <c r="B16432" i="15"/>
  <c r="C16432" i="15"/>
  <c r="B16458" i="15"/>
  <c r="C16458" i="15"/>
  <c r="B16484" i="15"/>
  <c r="C16484" i="15"/>
  <c r="B16510" i="15"/>
  <c r="C16510" i="15"/>
  <c r="B16536" i="15"/>
  <c r="C16536" i="15"/>
  <c r="B16562" i="15"/>
  <c r="C16562" i="15"/>
  <c r="B16588" i="15"/>
  <c r="C16588" i="15"/>
  <c r="B16614" i="15"/>
  <c r="C16614" i="15"/>
  <c r="B16640" i="15"/>
  <c r="C16640" i="15"/>
  <c r="B16666" i="15"/>
  <c r="C16666" i="15"/>
  <c r="B16692" i="15"/>
  <c r="C16692" i="15"/>
  <c r="B16718" i="15"/>
  <c r="C16718" i="15"/>
  <c r="B16744" i="15"/>
  <c r="C16744" i="15"/>
  <c r="B16770" i="15"/>
  <c r="C16770" i="15"/>
  <c r="B16796" i="15"/>
  <c r="C16796" i="15"/>
  <c r="B16822" i="15"/>
  <c r="C16822" i="15"/>
  <c r="B16848" i="15"/>
  <c r="C16848" i="15"/>
  <c r="B16874" i="15"/>
  <c r="C16874" i="15"/>
  <c r="B16900" i="15"/>
  <c r="C16900" i="15"/>
  <c r="B16926" i="15"/>
  <c r="C16926" i="15"/>
  <c r="B16952" i="15"/>
  <c r="C16952" i="15"/>
  <c r="B16978" i="15"/>
  <c r="C16978" i="15"/>
  <c r="B17004" i="15"/>
  <c r="C17004" i="15"/>
  <c r="B17030" i="15"/>
  <c r="C17030" i="15"/>
  <c r="B17056" i="15"/>
  <c r="C17056" i="15"/>
  <c r="B17082" i="15"/>
  <c r="C17082" i="15"/>
  <c r="B17108" i="15"/>
  <c r="C17108" i="15"/>
  <c r="B17134" i="15"/>
  <c r="C17134" i="15"/>
  <c r="B17160" i="15"/>
  <c r="C17160" i="15"/>
  <c r="B17186" i="15"/>
  <c r="C17186" i="15"/>
  <c r="B17212" i="15"/>
  <c r="C17212" i="15"/>
  <c r="B17238" i="15"/>
  <c r="C17238" i="15"/>
  <c r="B17264" i="15"/>
  <c r="C17264" i="15"/>
  <c r="B17290" i="15"/>
  <c r="C17290" i="15"/>
  <c r="B17316" i="15"/>
  <c r="C17316" i="15"/>
  <c r="B17342" i="15"/>
  <c r="C17342" i="15"/>
  <c r="B17368" i="15"/>
  <c r="C17368" i="15"/>
  <c r="B17394" i="15"/>
  <c r="C17394" i="15"/>
  <c r="B17420" i="15"/>
  <c r="C17420" i="15"/>
  <c r="B17446" i="15"/>
  <c r="C17446" i="15"/>
  <c r="B17472" i="15"/>
  <c r="C17472" i="15"/>
  <c r="B17498" i="15"/>
  <c r="C17498" i="15"/>
  <c r="B17524" i="15"/>
  <c r="C17524" i="15"/>
  <c r="B17550" i="15"/>
  <c r="C17550" i="15"/>
  <c r="B17576" i="15"/>
  <c r="C17576" i="15"/>
  <c r="B17602" i="15"/>
  <c r="C17602" i="15"/>
  <c r="B17628" i="15"/>
  <c r="C17628" i="15"/>
  <c r="B17654" i="15"/>
  <c r="C17654" i="15"/>
  <c r="B17680" i="15"/>
  <c r="C17680" i="15"/>
  <c r="B17706" i="15"/>
  <c r="C17706" i="15"/>
  <c r="B17732" i="15"/>
  <c r="C17732" i="15"/>
  <c r="B17758" i="15"/>
  <c r="C17758" i="15"/>
  <c r="B17784" i="15"/>
  <c r="C17784" i="15"/>
  <c r="B17810" i="15"/>
  <c r="C17810" i="15"/>
  <c r="B17836" i="15"/>
  <c r="C17836" i="15"/>
  <c r="B17862" i="15"/>
  <c r="C17862" i="15"/>
  <c r="B17888" i="15"/>
  <c r="C17888" i="15"/>
  <c r="B17914" i="15"/>
  <c r="C17914" i="15"/>
  <c r="B17940" i="15"/>
  <c r="C17940" i="15"/>
  <c r="B17966" i="15"/>
  <c r="C17966" i="15"/>
  <c r="B17992" i="15"/>
  <c r="C17992" i="15"/>
  <c r="B18018" i="15"/>
  <c r="C18018" i="15"/>
  <c r="B18044" i="15"/>
  <c r="C18044" i="15"/>
  <c r="B18070" i="15"/>
  <c r="C18070" i="15"/>
  <c r="B18096" i="15"/>
  <c r="C18096" i="15"/>
  <c r="B18122" i="15"/>
  <c r="C18122" i="15"/>
  <c r="B18148" i="15"/>
  <c r="C18148" i="15"/>
  <c r="B18174" i="15"/>
  <c r="C18174" i="15"/>
  <c r="B18200" i="15"/>
  <c r="C18200" i="15"/>
  <c r="B18226" i="15"/>
  <c r="C18226" i="15"/>
  <c r="B18252" i="15"/>
  <c r="C18252" i="15"/>
  <c r="B18278" i="15"/>
  <c r="C18278" i="15"/>
  <c r="B18304" i="15"/>
  <c r="C18304" i="15"/>
  <c r="B18330" i="15"/>
  <c r="C18330" i="15"/>
  <c r="B18356" i="15"/>
  <c r="C18356" i="15"/>
  <c r="B18382" i="15"/>
  <c r="C18382" i="15"/>
  <c r="B18408" i="15"/>
  <c r="C18408" i="15"/>
  <c r="B18434" i="15"/>
  <c r="C18434" i="15"/>
  <c r="B18460" i="15"/>
  <c r="C18460" i="15"/>
  <c r="B18486" i="15"/>
  <c r="C18486" i="15"/>
  <c r="B18512" i="15"/>
  <c r="C18512" i="15"/>
  <c r="B18538" i="15"/>
  <c r="C18538" i="15"/>
  <c r="B18564" i="15"/>
  <c r="C18564" i="15"/>
  <c r="B18590" i="15"/>
  <c r="C18590" i="15"/>
  <c r="B18616" i="15"/>
  <c r="C18616" i="15"/>
  <c r="B18642" i="15"/>
  <c r="C18642" i="15"/>
  <c r="B18668" i="15"/>
  <c r="C18668" i="15"/>
  <c r="B18694" i="15"/>
  <c r="C18694" i="15"/>
  <c r="B18720" i="15"/>
  <c r="C18720" i="15"/>
  <c r="B18746" i="15"/>
  <c r="C18746" i="15"/>
  <c r="B18772" i="15"/>
  <c r="C18772" i="15"/>
  <c r="B18798" i="15"/>
  <c r="C18798" i="15"/>
  <c r="B18824" i="15"/>
  <c r="C18824" i="15"/>
  <c r="B18850" i="15"/>
  <c r="C18850" i="15"/>
  <c r="B18876" i="15"/>
  <c r="C18876" i="15"/>
  <c r="B18902" i="15"/>
  <c r="C18902" i="15"/>
  <c r="B18928" i="15"/>
  <c r="C18928" i="15"/>
  <c r="B18954" i="15"/>
  <c r="C18954" i="15"/>
  <c r="B18980" i="15"/>
  <c r="C18980" i="15"/>
  <c r="B19006" i="15"/>
  <c r="C19006" i="15"/>
  <c r="B19032" i="15"/>
  <c r="C19032" i="15"/>
  <c r="B19058" i="15"/>
  <c r="C19058" i="15"/>
  <c r="B19084" i="15"/>
  <c r="C19084" i="15"/>
  <c r="B19110" i="15"/>
  <c r="C19110" i="15"/>
  <c r="B19136" i="15"/>
  <c r="C19136" i="15"/>
  <c r="B19162" i="15"/>
  <c r="C19162" i="15"/>
  <c r="B19188" i="15"/>
  <c r="C19188" i="15"/>
  <c r="B19214" i="15"/>
  <c r="C19214" i="15"/>
  <c r="B19240" i="15"/>
  <c r="C19240" i="15"/>
  <c r="B19266" i="15"/>
  <c r="C19266" i="15"/>
  <c r="B19292" i="15"/>
  <c r="C19292" i="15"/>
  <c r="B19318" i="15"/>
  <c r="C19318" i="15"/>
  <c r="B19344" i="15"/>
  <c r="C19344" i="15"/>
  <c r="B19370" i="15"/>
  <c r="C19370" i="15"/>
  <c r="B19396" i="15"/>
  <c r="C19396" i="15"/>
  <c r="B19422" i="15"/>
  <c r="C19422" i="15"/>
  <c r="B19448" i="15"/>
  <c r="C19448" i="15"/>
  <c r="B19474" i="15"/>
  <c r="C19474" i="15"/>
  <c r="B19500" i="15"/>
  <c r="C19500" i="15"/>
  <c r="B19526" i="15"/>
  <c r="C19526" i="15"/>
  <c r="B19552" i="15"/>
  <c r="C19552" i="15"/>
  <c r="B19578" i="15"/>
  <c r="C19578" i="15"/>
  <c r="B19604" i="15"/>
  <c r="C19604" i="15"/>
  <c r="B19630" i="15"/>
  <c r="C19630" i="15"/>
  <c r="B19656" i="15"/>
  <c r="C19656" i="15"/>
  <c r="B19682" i="15"/>
  <c r="C19682" i="15"/>
  <c r="B19708" i="15"/>
  <c r="C19708" i="15"/>
  <c r="B19734" i="15"/>
  <c r="C19734" i="15"/>
  <c r="B19760" i="15"/>
  <c r="C19760" i="15"/>
  <c r="B19786" i="15"/>
  <c r="C19786" i="15"/>
  <c r="B19812" i="15"/>
  <c r="C19812" i="15"/>
  <c r="B19838" i="15"/>
  <c r="C19838" i="15"/>
  <c r="B19864" i="15"/>
  <c r="C19864" i="15"/>
  <c r="B19890" i="15"/>
  <c r="C19890" i="15"/>
  <c r="B19916" i="15"/>
  <c r="C19916" i="15"/>
  <c r="B19942" i="15"/>
  <c r="C19942" i="15"/>
  <c r="B19968" i="15"/>
  <c r="C19968" i="15"/>
  <c r="B19994" i="15"/>
  <c r="C19994" i="15"/>
  <c r="B20020" i="15"/>
  <c r="C20020" i="15"/>
  <c r="B20046" i="15"/>
  <c r="C20046" i="15"/>
  <c r="B20072" i="15"/>
  <c r="C20072" i="15"/>
  <c r="B20098" i="15"/>
  <c r="C20098" i="15"/>
  <c r="B20124" i="15"/>
  <c r="C20124" i="15"/>
  <c r="B20150" i="15"/>
  <c r="C20150" i="15"/>
  <c r="B20176" i="15"/>
  <c r="C20176" i="15"/>
  <c r="B20202" i="15"/>
  <c r="C20202" i="15"/>
  <c r="B20228" i="15"/>
  <c r="C20228" i="15"/>
  <c r="B20254" i="15"/>
  <c r="C20254" i="15"/>
  <c r="B20280" i="15"/>
  <c r="C20280" i="15"/>
  <c r="B20306" i="15"/>
  <c r="C20306" i="15"/>
  <c r="B20332" i="15"/>
  <c r="C20332" i="15"/>
  <c r="B20358" i="15"/>
  <c r="C20358" i="15"/>
  <c r="B20384" i="15"/>
  <c r="C20384" i="15"/>
  <c r="B20410" i="15"/>
  <c r="C20410" i="15"/>
  <c r="B20436" i="15"/>
  <c r="C20436" i="15"/>
  <c r="B20462" i="15"/>
  <c r="C20462" i="15"/>
  <c r="B20488" i="15"/>
  <c r="C20488" i="15"/>
  <c r="B20514" i="15"/>
  <c r="C20514" i="15"/>
  <c r="B20540" i="15"/>
  <c r="C20540" i="15"/>
  <c r="B20566" i="15"/>
  <c r="C20566" i="15"/>
  <c r="B20592" i="15"/>
  <c r="C20592" i="15"/>
  <c r="B20618" i="15"/>
  <c r="C20618" i="15"/>
  <c r="B20644" i="15"/>
  <c r="C20644" i="15"/>
  <c r="B20670" i="15"/>
  <c r="C20670" i="15"/>
  <c r="B20696" i="15"/>
  <c r="C20696" i="15"/>
  <c r="B20722" i="15"/>
  <c r="C20722" i="15"/>
  <c r="B20748" i="15"/>
  <c r="C20748" i="15"/>
  <c r="B20774" i="15"/>
  <c r="C20774" i="15"/>
  <c r="B20800" i="15"/>
  <c r="C20800" i="15"/>
  <c r="B20826" i="15"/>
  <c r="C20826" i="15"/>
  <c r="B20852" i="15"/>
  <c r="C20852" i="15"/>
  <c r="B20878" i="15"/>
  <c r="C20878" i="15"/>
  <c r="B20904" i="15"/>
  <c r="C20904" i="15"/>
  <c r="B20930" i="15"/>
  <c r="C20930" i="15"/>
  <c r="B20956" i="15"/>
  <c r="C20956" i="15"/>
  <c r="B20982" i="15"/>
  <c r="C20982" i="15"/>
  <c r="B21008" i="15"/>
  <c r="C21008" i="15"/>
  <c r="B21034" i="15"/>
  <c r="C21034" i="15"/>
  <c r="B21060" i="15"/>
  <c r="C21060" i="15"/>
  <c r="B21086" i="15"/>
  <c r="C21086" i="15"/>
  <c r="B21112" i="15"/>
  <c r="C21112" i="15"/>
  <c r="B21138" i="15"/>
  <c r="C21138" i="15"/>
  <c r="B21164" i="15"/>
  <c r="C21164" i="15"/>
  <c r="B21190" i="15"/>
  <c r="C21190" i="15"/>
  <c r="B21216" i="15"/>
  <c r="C21216" i="15"/>
  <c r="B21242" i="15"/>
  <c r="C21242" i="15"/>
  <c r="B21268" i="15"/>
  <c r="C21268" i="15"/>
  <c r="B21294" i="15"/>
  <c r="C21294" i="15"/>
  <c r="B21320" i="15"/>
  <c r="C21320" i="15"/>
  <c r="B21346" i="15"/>
  <c r="C21346" i="15"/>
  <c r="B21372" i="15"/>
  <c r="C21372" i="15"/>
  <c r="B21398" i="15"/>
  <c r="C21398" i="15"/>
  <c r="B21424" i="15"/>
  <c r="C21424" i="15"/>
  <c r="B21450" i="15"/>
  <c r="C21450" i="15"/>
  <c r="B21476" i="15"/>
  <c r="C21476" i="15"/>
  <c r="B21502" i="15"/>
  <c r="C21502" i="15"/>
  <c r="B21528" i="15"/>
  <c r="C21528" i="15"/>
  <c r="B21554" i="15"/>
  <c r="C21554" i="15"/>
  <c r="B21580" i="15"/>
  <c r="C21580" i="15"/>
  <c r="B21606" i="15"/>
  <c r="C21606" i="15"/>
  <c r="B21632" i="15"/>
  <c r="C21632" i="15"/>
  <c r="B21658" i="15"/>
  <c r="C21658" i="15"/>
  <c r="B21684" i="15"/>
  <c r="C21684" i="15"/>
  <c r="B21710" i="15"/>
  <c r="C21710" i="15"/>
  <c r="B21736" i="15"/>
  <c r="C21736" i="15"/>
  <c r="B21762" i="15"/>
  <c r="C21762" i="15"/>
  <c r="B21788" i="15"/>
  <c r="C21788" i="15"/>
  <c r="B21814" i="15"/>
  <c r="C21814" i="15"/>
  <c r="B21840" i="15"/>
  <c r="C21840" i="15"/>
  <c r="B21866" i="15"/>
  <c r="C21866" i="15"/>
  <c r="B21892" i="15"/>
  <c r="C21892" i="15"/>
  <c r="B21918" i="15"/>
  <c r="C21918" i="15"/>
  <c r="B21944" i="15"/>
  <c r="C21944" i="15"/>
  <c r="B21970" i="15"/>
  <c r="C21970" i="15"/>
  <c r="B21996" i="15"/>
  <c r="C21996" i="15"/>
  <c r="B22022" i="15"/>
  <c r="C22022" i="15"/>
  <c r="B22048" i="15"/>
  <c r="C22048" i="15"/>
  <c r="B22074" i="15"/>
  <c r="C22074" i="15"/>
  <c r="B22100" i="15"/>
  <c r="C22100" i="15"/>
  <c r="B22126" i="15"/>
  <c r="C22126" i="15"/>
  <c r="B22152" i="15"/>
  <c r="C22152" i="15"/>
  <c r="B22178" i="15"/>
  <c r="C22178" i="15"/>
  <c r="B22204" i="15"/>
  <c r="C22204" i="15"/>
  <c r="B22230" i="15"/>
  <c r="C22230" i="15"/>
  <c r="B22256" i="15"/>
  <c r="C22256" i="15"/>
  <c r="B22282" i="15"/>
  <c r="C22282" i="15"/>
  <c r="B22308" i="15"/>
  <c r="C22308" i="15"/>
  <c r="B22334" i="15"/>
  <c r="C22334" i="15"/>
  <c r="B22360" i="15"/>
  <c r="C22360" i="15"/>
  <c r="B22386" i="15"/>
  <c r="C22386" i="15"/>
  <c r="B22412" i="15"/>
  <c r="C22412" i="15"/>
  <c r="B22438" i="15"/>
  <c r="C22438" i="15"/>
  <c r="B22464" i="15"/>
  <c r="C22464" i="15"/>
  <c r="B22490" i="15"/>
  <c r="C22490" i="15"/>
  <c r="B22516" i="15"/>
  <c r="C22516" i="15"/>
  <c r="B22542" i="15"/>
  <c r="C22542" i="15"/>
  <c r="B22568" i="15"/>
  <c r="C22568" i="15"/>
  <c r="B22594" i="15"/>
  <c r="C22594" i="15"/>
  <c r="B22620" i="15"/>
  <c r="C22620" i="15"/>
  <c r="B22646" i="15"/>
  <c r="C22646" i="15"/>
  <c r="B22672" i="15"/>
  <c r="C22672" i="15"/>
  <c r="B22698" i="15"/>
  <c r="C22698" i="15"/>
  <c r="B22724" i="15"/>
  <c r="C22724" i="15"/>
  <c r="B22750" i="15"/>
  <c r="C22750" i="15"/>
  <c r="B22776" i="15"/>
  <c r="C22776" i="15"/>
  <c r="B22802" i="15"/>
  <c r="C22802" i="15"/>
  <c r="B22828" i="15"/>
  <c r="C22828" i="15"/>
  <c r="B22854" i="15"/>
  <c r="C22854" i="15"/>
  <c r="B22880" i="15"/>
  <c r="C22880" i="15"/>
  <c r="B22906" i="15"/>
  <c r="C22906" i="15"/>
  <c r="B22932" i="15"/>
  <c r="C22932" i="15"/>
  <c r="B22958" i="15"/>
  <c r="C22958" i="15"/>
  <c r="B22984" i="15"/>
  <c r="C22984" i="15"/>
  <c r="B23010" i="15"/>
  <c r="C23010" i="15"/>
  <c r="B23036" i="15"/>
  <c r="C23036" i="15"/>
  <c r="B23062" i="15"/>
  <c r="C23062" i="15"/>
  <c r="B23088" i="15"/>
  <c r="C23088" i="15"/>
  <c r="B23114" i="15"/>
  <c r="C23114" i="15"/>
  <c r="B23140" i="15"/>
  <c r="C23140" i="15"/>
  <c r="B23166" i="15"/>
  <c r="C23166" i="15"/>
  <c r="B23192" i="15"/>
  <c r="C23192" i="15"/>
  <c r="B23218" i="15"/>
  <c r="C23218" i="15"/>
  <c r="B23244" i="15"/>
  <c r="C23244" i="15"/>
  <c r="B23270" i="15"/>
  <c r="C23270" i="15"/>
  <c r="B23296" i="15"/>
  <c r="C23296" i="15"/>
  <c r="B23322" i="15"/>
  <c r="C23322" i="15"/>
  <c r="B23348" i="15"/>
  <c r="C23348" i="15"/>
  <c r="B23374" i="15"/>
  <c r="C23374" i="15"/>
  <c r="B23400" i="15"/>
  <c r="C23400" i="15"/>
  <c r="B23426" i="15"/>
  <c r="C23426" i="15"/>
  <c r="B23452" i="15"/>
  <c r="C23452" i="15"/>
  <c r="B23478" i="15"/>
  <c r="C23478" i="15"/>
  <c r="B23504" i="15"/>
  <c r="C23504" i="15"/>
  <c r="B23530" i="15"/>
  <c r="C23530" i="15"/>
  <c r="B23556" i="15"/>
  <c r="C23556" i="15"/>
  <c r="B23582" i="15"/>
  <c r="C23582" i="15"/>
  <c r="B23608" i="15"/>
  <c r="C23608" i="15"/>
  <c r="B23634" i="15"/>
  <c r="C23634" i="15"/>
  <c r="B23660" i="15"/>
  <c r="C23660" i="15"/>
  <c r="B23686" i="15"/>
  <c r="C23686" i="15"/>
  <c r="B23712" i="15"/>
  <c r="C23712" i="15"/>
  <c r="B23738" i="15"/>
  <c r="C23738" i="15"/>
  <c r="B23764" i="15"/>
  <c r="C23764" i="15"/>
  <c r="B23790" i="15"/>
  <c r="C23790" i="15"/>
  <c r="B23816" i="15"/>
  <c r="C23816" i="15"/>
  <c r="B23842" i="15"/>
  <c r="C23842" i="15"/>
  <c r="B23868" i="15"/>
  <c r="C23868" i="15"/>
  <c r="B23894" i="15"/>
  <c r="C23894" i="15"/>
  <c r="B23920" i="15"/>
  <c r="C23920" i="15"/>
  <c r="B23946" i="15"/>
  <c r="C23946" i="15"/>
  <c r="B23972" i="15"/>
  <c r="C23972" i="15"/>
  <c r="B23998" i="15"/>
  <c r="C23998" i="15"/>
  <c r="B24024" i="15"/>
  <c r="C24024" i="15"/>
  <c r="B24050" i="15"/>
  <c r="C24050" i="15"/>
  <c r="B24076" i="15"/>
  <c r="C24076" i="15"/>
  <c r="B24102" i="15"/>
  <c r="C24102" i="15"/>
  <c r="B24128" i="15"/>
  <c r="C24128" i="15"/>
  <c r="B24154" i="15"/>
  <c r="C24154" i="15"/>
  <c r="B24180" i="15"/>
  <c r="C24180" i="15"/>
  <c r="B24206" i="15"/>
  <c r="C24206" i="15"/>
  <c r="B24232" i="15"/>
  <c r="C24232" i="15"/>
  <c r="B24258" i="15"/>
  <c r="C24258" i="15"/>
  <c r="B24284" i="15"/>
  <c r="C24284" i="15"/>
  <c r="B24310" i="15"/>
  <c r="C24310" i="15"/>
  <c r="B24336" i="15"/>
  <c r="C24336" i="15"/>
  <c r="B24362" i="15"/>
  <c r="C24362" i="15"/>
  <c r="B24388" i="15"/>
  <c r="C24388" i="15"/>
  <c r="B24414" i="15"/>
  <c r="C24414" i="15"/>
  <c r="B24440" i="15"/>
  <c r="C24440" i="15"/>
  <c r="B24466" i="15"/>
  <c r="C24466" i="15"/>
  <c r="B24492" i="15"/>
  <c r="C24492" i="15"/>
  <c r="B24518" i="15"/>
  <c r="C24518" i="15"/>
  <c r="B24544" i="15"/>
  <c r="C24544" i="15"/>
  <c r="B24570" i="15"/>
  <c r="C24570" i="15"/>
  <c r="B24596" i="15"/>
  <c r="C24596" i="15"/>
  <c r="B24622" i="15"/>
  <c r="C24622" i="15"/>
  <c r="B24648" i="15"/>
  <c r="C24648" i="15"/>
  <c r="B24674" i="15"/>
  <c r="C24674" i="15"/>
  <c r="B24700" i="15"/>
  <c r="C24700" i="15"/>
  <c r="B24726" i="15"/>
  <c r="C24726" i="15"/>
  <c r="B24752" i="15"/>
  <c r="C24752" i="15"/>
  <c r="B24778" i="15"/>
  <c r="C24778" i="15"/>
  <c r="B24804" i="15"/>
  <c r="C24804" i="15"/>
  <c r="B24830" i="15"/>
  <c r="C24830" i="15"/>
  <c r="B24856" i="15"/>
  <c r="C24856" i="15"/>
  <c r="B24882" i="15"/>
  <c r="C24882" i="15"/>
  <c r="B24908" i="15"/>
  <c r="C24908" i="15"/>
  <c r="B24934" i="15"/>
  <c r="C24934" i="15"/>
  <c r="B24960" i="15"/>
  <c r="C24960" i="15"/>
  <c r="B24986" i="15"/>
  <c r="C24986" i="15"/>
  <c r="B25012" i="15"/>
  <c r="C25012" i="15"/>
  <c r="B25038" i="15"/>
  <c r="C25038" i="15"/>
  <c r="B25064" i="15"/>
  <c r="C25064" i="15"/>
  <c r="B25090" i="15"/>
  <c r="C25090" i="15"/>
  <c r="B25116" i="15"/>
  <c r="C25116" i="15"/>
  <c r="B25142" i="15"/>
  <c r="C25142" i="15"/>
  <c r="B25168" i="15"/>
  <c r="C25168" i="15"/>
  <c r="B25194" i="15"/>
  <c r="C25194" i="15"/>
  <c r="B25220" i="15"/>
  <c r="C25220" i="15"/>
  <c r="B25246" i="15"/>
  <c r="C25246" i="15"/>
  <c r="B25272" i="15"/>
  <c r="C25272" i="15"/>
  <c r="B25298" i="15"/>
  <c r="C25298" i="15"/>
  <c r="B25324" i="15"/>
  <c r="C25324" i="15"/>
  <c r="B25350" i="15"/>
  <c r="C25350" i="15"/>
  <c r="B25376" i="15"/>
  <c r="C25376" i="15"/>
  <c r="B25402" i="15"/>
  <c r="C25402" i="15"/>
  <c r="B25428" i="15"/>
  <c r="C25428" i="15"/>
  <c r="B25454" i="15"/>
  <c r="C25454" i="15"/>
  <c r="B25480" i="15"/>
  <c r="C25480" i="15"/>
  <c r="B25506" i="15"/>
  <c r="C25506" i="15"/>
  <c r="B25532" i="15"/>
  <c r="C25532" i="15"/>
  <c r="B25558" i="15"/>
  <c r="C25558" i="15"/>
  <c r="B25584" i="15"/>
  <c r="C25584" i="15"/>
  <c r="B25610" i="15"/>
  <c r="C25610" i="15"/>
  <c r="B25636" i="15"/>
  <c r="C25636" i="15"/>
  <c r="B25662" i="15"/>
  <c r="C25662" i="15"/>
  <c r="B25688" i="15"/>
  <c r="C25688" i="15"/>
  <c r="B25714" i="15"/>
  <c r="C25714" i="15"/>
  <c r="B25740" i="15"/>
  <c r="C25740" i="15"/>
  <c r="B25766" i="15"/>
  <c r="C25766" i="15"/>
  <c r="B25792" i="15"/>
  <c r="C25792" i="15"/>
  <c r="B25818" i="15"/>
  <c r="C25818" i="15"/>
  <c r="B25844" i="15"/>
  <c r="C25844" i="15"/>
  <c r="B25870" i="15"/>
  <c r="C25870" i="15"/>
  <c r="B25896" i="15"/>
  <c r="C25896" i="15"/>
  <c r="B25922" i="15"/>
  <c r="C25922" i="15"/>
  <c r="B25948" i="15"/>
  <c r="C25948" i="15"/>
  <c r="B25974" i="15"/>
  <c r="C25974" i="15"/>
  <c r="B26000" i="15"/>
  <c r="C26000" i="15"/>
  <c r="B26026" i="15"/>
  <c r="C26026" i="15"/>
  <c r="B26052" i="15"/>
  <c r="C26052" i="15"/>
  <c r="B26078" i="15"/>
  <c r="C26078" i="15"/>
  <c r="B26104" i="15"/>
  <c r="C26104" i="15"/>
  <c r="B26130" i="15"/>
  <c r="C26130" i="15"/>
  <c r="B26156" i="15"/>
  <c r="C26156" i="15"/>
  <c r="B26182" i="15"/>
  <c r="C26182" i="15"/>
  <c r="B26208" i="15"/>
  <c r="C26208" i="15"/>
  <c r="B26234" i="15"/>
  <c r="C26234" i="15"/>
  <c r="B26260" i="15"/>
  <c r="C26260" i="15"/>
  <c r="B26286" i="15"/>
  <c r="C26286" i="15"/>
  <c r="B26312" i="15"/>
  <c r="C26312" i="15"/>
  <c r="B26338" i="15"/>
  <c r="C26338" i="15"/>
  <c r="B26364" i="15"/>
  <c r="C26364" i="15"/>
  <c r="B26390" i="15"/>
  <c r="C26390" i="15"/>
  <c r="B26416" i="15"/>
  <c r="C26416" i="15"/>
  <c r="B26442" i="15"/>
  <c r="C26442" i="15"/>
  <c r="B26468" i="15"/>
  <c r="C26468" i="15"/>
  <c r="B26494" i="15"/>
  <c r="C26494" i="15"/>
  <c r="B26520" i="15"/>
  <c r="C26520" i="15"/>
  <c r="B26546" i="15"/>
  <c r="C26546" i="15"/>
  <c r="B26572" i="15"/>
  <c r="C26572" i="15"/>
  <c r="B26598" i="15"/>
  <c r="C26598" i="15"/>
  <c r="B26624" i="15"/>
  <c r="C26624" i="15"/>
  <c r="B26650" i="15"/>
  <c r="C26650" i="15"/>
  <c r="B26676" i="15"/>
  <c r="C26676" i="15"/>
  <c r="B26702" i="15"/>
  <c r="C26702" i="15"/>
  <c r="B26728" i="15"/>
  <c r="C26728" i="15"/>
  <c r="B26754" i="15"/>
  <c r="C26754" i="15"/>
  <c r="B26780" i="15"/>
  <c r="C26780" i="15"/>
  <c r="B26806" i="15"/>
  <c r="C26806" i="15"/>
  <c r="B26832" i="15"/>
  <c r="C26832" i="15"/>
  <c r="B26858" i="15"/>
  <c r="C26858" i="15"/>
  <c r="B26884" i="15"/>
  <c r="C26884" i="15"/>
  <c r="B26910" i="15"/>
  <c r="C26910" i="15"/>
  <c r="B26936" i="15"/>
  <c r="C26936" i="15"/>
  <c r="B26962" i="15"/>
  <c r="C26962" i="15"/>
  <c r="B26988" i="15"/>
  <c r="C26988" i="15"/>
  <c r="B27014" i="15"/>
  <c r="C27014" i="15"/>
  <c r="B27040" i="15"/>
  <c r="C27040" i="15"/>
  <c r="B27066" i="15"/>
  <c r="C27066" i="15"/>
  <c r="B27092" i="15"/>
  <c r="C27092" i="15"/>
  <c r="B27118" i="15"/>
  <c r="C27118" i="15"/>
  <c r="B27144" i="15"/>
  <c r="C27144" i="15"/>
  <c r="B27170" i="15"/>
  <c r="C27170" i="15"/>
  <c r="B27196" i="15"/>
  <c r="C27196" i="15"/>
  <c r="B27222" i="15"/>
  <c r="C27222" i="15"/>
  <c r="B27248" i="15"/>
  <c r="C27248" i="15"/>
  <c r="B27274" i="15"/>
  <c r="C27274" i="15"/>
  <c r="B27300" i="15"/>
  <c r="C27300" i="15"/>
  <c r="B27326" i="15"/>
  <c r="C27326" i="15"/>
  <c r="B27352" i="15"/>
  <c r="C27352" i="15"/>
  <c r="B27378" i="15"/>
  <c r="C27378" i="15"/>
  <c r="B27404" i="15"/>
  <c r="C27404" i="15"/>
  <c r="B27430" i="15"/>
  <c r="C27430" i="15"/>
  <c r="B27456" i="15"/>
  <c r="C27456" i="15"/>
  <c r="B27482" i="15"/>
  <c r="C27482" i="15"/>
  <c r="B27508" i="15"/>
  <c r="C27508" i="15"/>
  <c r="B27534" i="15"/>
  <c r="C27534" i="15"/>
  <c r="B27560" i="15"/>
  <c r="C27560" i="15"/>
  <c r="B27586" i="15"/>
  <c r="C27586" i="15"/>
  <c r="B27612" i="15"/>
  <c r="C27612" i="15"/>
  <c r="B27638" i="15"/>
  <c r="C27638" i="15"/>
  <c r="B27664" i="15"/>
  <c r="C27664" i="15"/>
  <c r="B27690" i="15"/>
  <c r="C27690" i="15"/>
  <c r="B27716" i="15"/>
  <c r="C27716" i="15"/>
  <c r="B27742" i="15"/>
  <c r="C27742" i="15"/>
  <c r="B27768" i="15"/>
  <c r="C27768" i="15"/>
  <c r="B27794" i="15"/>
  <c r="C27794" i="15"/>
  <c r="B27820" i="15"/>
  <c r="C27820" i="15"/>
  <c r="B27846" i="15"/>
  <c r="C27846" i="15"/>
  <c r="B27872" i="15"/>
  <c r="C27872" i="15"/>
  <c r="B27898" i="15"/>
  <c r="C27898" i="15"/>
  <c r="B27" i="15"/>
  <c r="C27" i="15"/>
  <c r="B53" i="15"/>
  <c r="C53" i="15"/>
  <c r="B79" i="15"/>
  <c r="C79" i="15"/>
  <c r="B105" i="15"/>
  <c r="C105" i="15"/>
  <c r="B131" i="15"/>
  <c r="C131" i="15"/>
  <c r="B157" i="15"/>
  <c r="C157" i="15"/>
  <c r="B183" i="15"/>
  <c r="C183" i="15"/>
  <c r="B209" i="15"/>
  <c r="C209" i="15"/>
  <c r="B235" i="15"/>
  <c r="C235" i="15"/>
  <c r="B261" i="15"/>
  <c r="C261" i="15"/>
  <c r="B287" i="15"/>
  <c r="C287" i="15"/>
  <c r="B313" i="15"/>
  <c r="C313" i="15"/>
  <c r="B339" i="15"/>
  <c r="C339" i="15"/>
  <c r="B365" i="15"/>
  <c r="C365" i="15"/>
  <c r="B391" i="15"/>
  <c r="C391" i="15"/>
  <c r="B417" i="15"/>
  <c r="C417" i="15"/>
  <c r="B443" i="15"/>
  <c r="C443" i="15"/>
  <c r="B469" i="15"/>
  <c r="C469" i="15"/>
  <c r="B495" i="15"/>
  <c r="C495" i="15"/>
  <c r="B521" i="15"/>
  <c r="C521" i="15"/>
  <c r="B547" i="15"/>
  <c r="C547" i="15"/>
  <c r="B573" i="15"/>
  <c r="C573" i="15"/>
  <c r="B599" i="15"/>
  <c r="C599" i="15"/>
  <c r="B625" i="15"/>
  <c r="C625" i="15"/>
  <c r="B651" i="15"/>
  <c r="C651" i="15"/>
  <c r="B677" i="15"/>
  <c r="C677" i="15"/>
  <c r="B703" i="15"/>
  <c r="C703" i="15"/>
  <c r="B729" i="15"/>
  <c r="C729" i="15"/>
  <c r="B755" i="15"/>
  <c r="C755" i="15"/>
  <c r="B781" i="15"/>
  <c r="C781" i="15"/>
  <c r="B807" i="15"/>
  <c r="C807" i="15"/>
  <c r="B833" i="15"/>
  <c r="C833" i="15"/>
  <c r="B859" i="15"/>
  <c r="C859" i="15"/>
  <c r="B885" i="15"/>
  <c r="C885" i="15"/>
  <c r="B911" i="15"/>
  <c r="C911" i="15"/>
  <c r="B937" i="15"/>
  <c r="C937" i="15"/>
  <c r="B963" i="15"/>
  <c r="C963" i="15"/>
  <c r="B989" i="15"/>
  <c r="C989" i="15"/>
  <c r="B1015" i="15"/>
  <c r="C1015" i="15"/>
  <c r="B1041" i="15"/>
  <c r="C1041" i="15"/>
  <c r="B1067" i="15"/>
  <c r="C1067" i="15"/>
  <c r="B1093" i="15"/>
  <c r="C1093" i="15"/>
  <c r="B1119" i="15"/>
  <c r="C1119" i="15"/>
  <c r="B1145" i="15"/>
  <c r="C1145" i="15"/>
  <c r="B1171" i="15"/>
  <c r="C1171" i="15"/>
  <c r="B1197" i="15"/>
  <c r="C1197" i="15"/>
  <c r="B1223" i="15"/>
  <c r="C1223" i="15"/>
  <c r="B1249" i="15"/>
  <c r="C1249" i="15"/>
  <c r="B1275" i="15"/>
  <c r="C1275" i="15"/>
  <c r="B1301" i="15"/>
  <c r="C1301" i="15"/>
  <c r="B1327" i="15"/>
  <c r="C1327" i="15"/>
  <c r="B1353" i="15"/>
  <c r="C1353" i="15"/>
  <c r="B1379" i="15"/>
  <c r="C1379" i="15"/>
  <c r="B1405" i="15"/>
  <c r="C1405" i="15"/>
  <c r="B1431" i="15"/>
  <c r="C1431" i="15"/>
  <c r="B1457" i="15"/>
  <c r="C1457" i="15"/>
  <c r="B1483" i="15"/>
  <c r="C1483" i="15"/>
  <c r="B1509" i="15"/>
  <c r="C1509" i="15"/>
  <c r="B1535" i="15"/>
  <c r="C1535" i="15"/>
  <c r="B1561" i="15"/>
  <c r="C1561" i="15"/>
  <c r="B1587" i="15"/>
  <c r="C1587" i="15"/>
  <c r="B1613" i="15"/>
  <c r="C1613" i="15"/>
  <c r="B1639" i="15"/>
  <c r="C1639" i="15"/>
  <c r="B1665" i="15"/>
  <c r="C1665" i="15"/>
  <c r="B1691" i="15"/>
  <c r="C1691" i="15"/>
  <c r="B1717" i="15"/>
  <c r="C1717" i="15"/>
  <c r="B1743" i="15"/>
  <c r="C1743" i="15"/>
  <c r="B1769" i="15"/>
  <c r="C1769" i="15"/>
  <c r="B1795" i="15"/>
  <c r="C1795" i="15"/>
  <c r="B1821" i="15"/>
  <c r="C1821" i="15"/>
  <c r="B1847" i="15"/>
  <c r="C1847" i="15"/>
  <c r="B1873" i="15"/>
  <c r="C1873" i="15"/>
  <c r="B1899" i="15"/>
  <c r="C1899" i="15"/>
  <c r="B1925" i="15"/>
  <c r="C1925" i="15"/>
  <c r="B1951" i="15"/>
  <c r="C1951" i="15"/>
  <c r="B1977" i="15"/>
  <c r="C1977" i="15"/>
  <c r="B2003" i="15"/>
  <c r="C2003" i="15"/>
  <c r="B2029" i="15"/>
  <c r="C2029" i="15"/>
  <c r="B2055" i="15"/>
  <c r="C2055" i="15"/>
  <c r="B2081" i="15"/>
  <c r="C2081" i="15"/>
  <c r="B2107" i="15"/>
  <c r="C2107" i="15"/>
  <c r="B2133" i="15"/>
  <c r="C2133" i="15"/>
  <c r="B2159" i="15"/>
  <c r="C2159" i="15"/>
  <c r="B2185" i="15"/>
  <c r="C2185" i="15"/>
  <c r="B2211" i="15"/>
  <c r="C2211" i="15"/>
  <c r="B2237" i="15"/>
  <c r="C2237" i="15"/>
  <c r="B2263" i="15"/>
  <c r="C2263" i="15"/>
  <c r="B2289" i="15"/>
  <c r="C2289" i="15"/>
  <c r="B2315" i="15"/>
  <c r="C2315" i="15"/>
  <c r="B2341" i="15"/>
  <c r="C2341" i="15"/>
  <c r="B2367" i="15"/>
  <c r="C2367" i="15"/>
  <c r="B2393" i="15"/>
  <c r="C2393" i="15"/>
  <c r="B2419" i="15"/>
  <c r="C2419" i="15"/>
  <c r="B2445" i="15"/>
  <c r="C2445" i="15"/>
  <c r="B2471" i="15"/>
  <c r="C2471" i="15"/>
  <c r="B2497" i="15"/>
  <c r="C2497" i="15"/>
  <c r="B2523" i="15"/>
  <c r="C2523" i="15"/>
  <c r="B2549" i="15"/>
  <c r="C2549" i="15"/>
  <c r="B2575" i="15"/>
  <c r="C2575" i="15"/>
  <c r="B2601" i="15"/>
  <c r="C2601" i="15"/>
  <c r="B2627" i="15"/>
  <c r="C2627" i="15"/>
  <c r="B2653" i="15"/>
  <c r="C2653" i="15"/>
  <c r="B2679" i="15"/>
  <c r="C2679" i="15"/>
  <c r="B2705" i="15"/>
  <c r="C2705" i="15"/>
  <c r="B2731" i="15"/>
  <c r="C2731" i="15"/>
  <c r="B2757" i="15"/>
  <c r="C2757" i="15"/>
  <c r="B2783" i="15"/>
  <c r="C2783" i="15"/>
  <c r="B2809" i="15"/>
  <c r="C2809" i="15"/>
  <c r="B2835" i="15"/>
  <c r="C2835" i="15"/>
  <c r="B2861" i="15"/>
  <c r="C2861" i="15"/>
  <c r="B2887" i="15"/>
  <c r="C2887" i="15"/>
  <c r="B2913" i="15"/>
  <c r="C2913" i="15"/>
  <c r="B2939" i="15"/>
  <c r="C2939" i="15"/>
  <c r="B2965" i="15"/>
  <c r="C2965" i="15"/>
  <c r="B2991" i="15"/>
  <c r="C2991" i="15"/>
  <c r="B3017" i="15"/>
  <c r="C3017" i="15"/>
  <c r="B3043" i="15"/>
  <c r="C3043" i="15"/>
  <c r="B3069" i="15"/>
  <c r="C3069" i="15"/>
  <c r="B3095" i="15"/>
  <c r="C3095" i="15"/>
  <c r="B3121" i="15"/>
  <c r="C3121" i="15"/>
  <c r="B3147" i="15"/>
  <c r="C3147" i="15"/>
  <c r="B3173" i="15"/>
  <c r="C3173" i="15"/>
  <c r="B3199" i="15"/>
  <c r="C3199" i="15"/>
  <c r="B3225" i="15"/>
  <c r="C3225" i="15"/>
  <c r="B3251" i="15"/>
  <c r="C3251" i="15"/>
  <c r="B3277" i="15"/>
  <c r="C3277" i="15"/>
  <c r="B3303" i="15"/>
  <c r="C3303" i="15"/>
  <c r="B3329" i="15"/>
  <c r="C3329" i="15"/>
  <c r="B3355" i="15"/>
  <c r="C3355" i="15"/>
  <c r="B3381" i="15"/>
  <c r="C3381" i="15"/>
  <c r="B3407" i="15"/>
  <c r="C3407" i="15"/>
  <c r="B3433" i="15"/>
  <c r="C3433" i="15"/>
  <c r="B3459" i="15"/>
  <c r="C3459" i="15"/>
  <c r="B3485" i="15"/>
  <c r="C3485" i="15"/>
  <c r="B3511" i="15"/>
  <c r="C3511" i="15"/>
  <c r="B3537" i="15"/>
  <c r="C3537" i="15"/>
  <c r="B3563" i="15"/>
  <c r="C3563" i="15"/>
  <c r="B3589" i="15"/>
  <c r="C3589" i="15"/>
  <c r="B3615" i="15"/>
  <c r="C3615" i="15"/>
  <c r="B3641" i="15"/>
  <c r="C3641" i="15"/>
  <c r="B3667" i="15"/>
  <c r="C3667" i="15"/>
  <c r="B3693" i="15"/>
  <c r="C3693" i="15"/>
  <c r="B3719" i="15"/>
  <c r="C3719" i="15"/>
  <c r="B3745" i="15"/>
  <c r="C3745" i="15"/>
  <c r="B3771" i="15"/>
  <c r="C3771" i="15"/>
  <c r="B3797" i="15"/>
  <c r="C3797" i="15"/>
  <c r="B3823" i="15"/>
  <c r="C3823" i="15"/>
  <c r="B3849" i="15"/>
  <c r="C3849" i="15"/>
  <c r="B3875" i="15"/>
  <c r="C3875" i="15"/>
  <c r="B3901" i="15"/>
  <c r="C3901" i="15"/>
  <c r="B3927" i="15"/>
  <c r="C3927" i="15"/>
  <c r="B3953" i="15"/>
  <c r="C3953" i="15"/>
  <c r="B3979" i="15"/>
  <c r="C3979" i="15"/>
  <c r="B4005" i="15"/>
  <c r="C4005" i="15"/>
  <c r="B4031" i="15"/>
  <c r="C4031" i="15"/>
  <c r="B4057" i="15"/>
  <c r="C4057" i="15"/>
  <c r="B4083" i="15"/>
  <c r="C4083" i="15"/>
  <c r="B4109" i="15"/>
  <c r="C4109" i="15"/>
  <c r="B4135" i="15"/>
  <c r="C4135" i="15"/>
  <c r="B4161" i="15"/>
  <c r="C4161" i="15"/>
  <c r="B4187" i="15"/>
  <c r="C4187" i="15"/>
  <c r="B4213" i="15"/>
  <c r="C4213" i="15"/>
  <c r="B4239" i="15"/>
  <c r="C4239" i="15"/>
  <c r="B4265" i="15"/>
  <c r="C4265" i="15"/>
  <c r="B4291" i="15"/>
  <c r="C4291" i="15"/>
  <c r="B4317" i="15"/>
  <c r="C4317" i="15"/>
  <c r="B4343" i="15"/>
  <c r="C4343" i="15"/>
  <c r="B4369" i="15"/>
  <c r="C4369" i="15"/>
  <c r="B4395" i="15"/>
  <c r="C4395" i="15"/>
  <c r="B4421" i="15"/>
  <c r="C4421" i="15"/>
  <c r="B4447" i="15"/>
  <c r="C4447" i="15"/>
  <c r="B4473" i="15"/>
  <c r="C4473" i="15"/>
  <c r="B4499" i="15"/>
  <c r="C4499" i="15"/>
  <c r="B4525" i="15"/>
  <c r="C4525" i="15"/>
  <c r="B4551" i="15"/>
  <c r="C4551" i="15"/>
  <c r="B4577" i="15"/>
  <c r="C4577" i="15"/>
  <c r="B4603" i="15"/>
  <c r="C4603" i="15"/>
  <c r="B4629" i="15"/>
  <c r="C4629" i="15"/>
  <c r="B4655" i="15"/>
  <c r="C4655" i="15"/>
  <c r="B4681" i="15"/>
  <c r="C4681" i="15"/>
  <c r="B4707" i="15"/>
  <c r="C4707" i="15"/>
  <c r="B4733" i="15"/>
  <c r="C4733" i="15"/>
  <c r="B4759" i="15"/>
  <c r="C4759" i="15"/>
  <c r="B4785" i="15"/>
  <c r="C4785" i="15"/>
  <c r="B4811" i="15"/>
  <c r="C4811" i="15"/>
  <c r="B4837" i="15"/>
  <c r="C4837" i="15"/>
  <c r="B4863" i="15"/>
  <c r="C4863" i="15"/>
  <c r="B4889" i="15"/>
  <c r="C4889" i="15"/>
  <c r="B4915" i="15"/>
  <c r="C4915" i="15"/>
  <c r="B4941" i="15"/>
  <c r="C4941" i="15"/>
  <c r="B4967" i="15"/>
  <c r="C4967" i="15"/>
  <c r="B4993" i="15"/>
  <c r="C4993" i="15"/>
  <c r="B5019" i="15"/>
  <c r="C5019" i="15"/>
  <c r="B5045" i="15"/>
  <c r="C5045" i="15"/>
  <c r="B5071" i="15"/>
  <c r="C5071" i="15"/>
  <c r="B5097" i="15"/>
  <c r="C5097" i="15"/>
  <c r="B5123" i="15"/>
  <c r="C5123" i="15"/>
  <c r="B5149" i="15"/>
  <c r="C5149" i="15"/>
  <c r="B5175" i="15"/>
  <c r="C5175" i="15"/>
  <c r="B5201" i="15"/>
  <c r="C5201" i="15"/>
  <c r="B5227" i="15"/>
  <c r="C5227" i="15"/>
  <c r="B5253" i="15"/>
  <c r="C5253" i="15"/>
  <c r="B5279" i="15"/>
  <c r="C5279" i="15"/>
  <c r="B5305" i="15"/>
  <c r="C5305" i="15"/>
  <c r="B5331" i="15"/>
  <c r="C5331" i="15"/>
  <c r="B5357" i="15"/>
  <c r="C5357" i="15"/>
  <c r="B5383" i="15"/>
  <c r="C5383" i="15"/>
  <c r="B5409" i="15"/>
  <c r="C5409" i="15"/>
  <c r="B5435" i="15"/>
  <c r="C5435" i="15"/>
  <c r="B5461" i="15"/>
  <c r="C5461" i="15"/>
  <c r="B5487" i="15"/>
  <c r="C5487" i="15"/>
  <c r="B5513" i="15"/>
  <c r="C5513" i="15"/>
  <c r="B5539" i="15"/>
  <c r="C5539" i="15"/>
  <c r="B5565" i="15"/>
  <c r="C5565" i="15"/>
  <c r="B5591" i="15"/>
  <c r="C5591" i="15"/>
  <c r="B5617" i="15"/>
  <c r="C5617" i="15"/>
  <c r="B5643" i="15"/>
  <c r="C5643" i="15"/>
  <c r="B5669" i="15"/>
  <c r="C5669" i="15"/>
  <c r="B5695" i="15"/>
  <c r="C5695" i="15"/>
  <c r="B5721" i="15"/>
  <c r="C5721" i="15"/>
  <c r="B5747" i="15"/>
  <c r="C5747" i="15"/>
  <c r="B5773" i="15"/>
  <c r="C5773" i="15"/>
  <c r="B5799" i="15"/>
  <c r="C5799" i="15"/>
  <c r="B5825" i="15"/>
  <c r="C5825" i="15"/>
  <c r="B5851" i="15"/>
  <c r="C5851" i="15"/>
  <c r="B5877" i="15"/>
  <c r="C5877" i="15"/>
  <c r="B5903" i="15"/>
  <c r="C5903" i="15"/>
  <c r="B5929" i="15"/>
  <c r="C5929" i="15"/>
  <c r="B5955" i="15"/>
  <c r="C5955" i="15"/>
  <c r="B5981" i="15"/>
  <c r="C5981" i="15"/>
  <c r="B6007" i="15"/>
  <c r="C6007" i="15"/>
  <c r="B6033" i="15"/>
  <c r="C6033" i="15"/>
  <c r="B6059" i="15"/>
  <c r="C6059" i="15"/>
  <c r="B6085" i="15"/>
  <c r="C6085" i="15"/>
  <c r="B6111" i="15"/>
  <c r="C6111" i="15"/>
  <c r="B6137" i="15"/>
  <c r="C6137" i="15"/>
  <c r="B6163" i="15"/>
  <c r="C6163" i="15"/>
  <c r="B6189" i="15"/>
  <c r="C6189" i="15"/>
  <c r="B6215" i="15"/>
  <c r="C6215" i="15"/>
  <c r="B6241" i="15"/>
  <c r="C6241" i="15"/>
  <c r="B6267" i="15"/>
  <c r="C6267" i="15"/>
  <c r="B6293" i="15"/>
  <c r="C6293" i="15"/>
  <c r="B6319" i="15"/>
  <c r="C6319" i="15"/>
  <c r="B6345" i="15"/>
  <c r="C6345" i="15"/>
  <c r="B6371" i="15"/>
  <c r="C6371" i="15"/>
  <c r="B6397" i="15"/>
  <c r="C6397" i="15"/>
  <c r="B6423" i="15"/>
  <c r="C6423" i="15"/>
  <c r="B6449" i="15"/>
  <c r="C6449" i="15"/>
  <c r="B6475" i="15"/>
  <c r="C6475" i="15"/>
  <c r="B6501" i="15"/>
  <c r="C6501" i="15"/>
  <c r="B6527" i="15"/>
  <c r="C6527" i="15"/>
  <c r="B6553" i="15"/>
  <c r="C6553" i="15"/>
  <c r="B6579" i="15"/>
  <c r="C6579" i="15"/>
  <c r="B6605" i="15"/>
  <c r="C6605" i="15"/>
  <c r="B6631" i="15"/>
  <c r="C6631" i="15"/>
  <c r="B6657" i="15"/>
  <c r="C6657" i="15"/>
  <c r="B6683" i="15"/>
  <c r="C6683" i="15"/>
  <c r="B6709" i="15"/>
  <c r="C6709" i="15"/>
  <c r="B6735" i="15"/>
  <c r="C6735" i="15"/>
  <c r="B6761" i="15"/>
  <c r="C6761" i="15"/>
  <c r="B6787" i="15"/>
  <c r="C6787" i="15"/>
  <c r="B6813" i="15"/>
  <c r="C6813" i="15"/>
  <c r="B6839" i="15"/>
  <c r="C6839" i="15"/>
  <c r="B6865" i="15"/>
  <c r="C6865" i="15"/>
  <c r="B6891" i="15"/>
  <c r="C6891" i="15"/>
  <c r="B6917" i="15"/>
  <c r="C6917" i="15"/>
  <c r="B6943" i="15"/>
  <c r="C6943" i="15"/>
  <c r="B6969" i="15"/>
  <c r="C6969" i="15"/>
  <c r="B6995" i="15"/>
  <c r="C6995" i="15"/>
  <c r="B7021" i="15"/>
  <c r="C7021" i="15"/>
  <c r="B7047" i="15"/>
  <c r="C7047" i="15"/>
  <c r="B7073" i="15"/>
  <c r="C7073" i="15"/>
  <c r="B7099" i="15"/>
  <c r="C7099" i="15"/>
  <c r="B7125" i="15"/>
  <c r="C7125" i="15"/>
  <c r="B7151" i="15"/>
  <c r="C7151" i="15"/>
  <c r="B7177" i="15"/>
  <c r="C7177" i="15"/>
  <c r="B7203" i="15"/>
  <c r="C7203" i="15"/>
  <c r="B7229" i="15"/>
  <c r="C7229" i="15"/>
  <c r="B7255" i="15"/>
  <c r="C7255" i="15"/>
  <c r="B7281" i="15"/>
  <c r="C7281" i="15"/>
  <c r="B7307" i="15"/>
  <c r="C7307" i="15"/>
  <c r="B7333" i="15"/>
  <c r="C7333" i="15"/>
  <c r="B7359" i="15"/>
  <c r="C7359" i="15"/>
  <c r="B7385" i="15"/>
  <c r="C7385" i="15"/>
  <c r="B7411" i="15"/>
  <c r="C7411" i="15"/>
  <c r="B7437" i="15"/>
  <c r="C7437" i="15"/>
  <c r="B7463" i="15"/>
  <c r="C7463" i="15"/>
  <c r="B7489" i="15"/>
  <c r="C7489" i="15"/>
  <c r="B7515" i="15"/>
  <c r="C7515" i="15"/>
  <c r="B7541" i="15"/>
  <c r="C7541" i="15"/>
  <c r="B7567" i="15"/>
  <c r="C7567" i="15"/>
  <c r="B7593" i="15"/>
  <c r="C7593" i="15"/>
  <c r="B7619" i="15"/>
  <c r="C7619" i="15"/>
  <c r="B7645" i="15"/>
  <c r="C7645" i="15"/>
  <c r="B7671" i="15"/>
  <c r="C7671" i="15"/>
  <c r="B7697" i="15"/>
  <c r="C7697" i="15"/>
  <c r="B7723" i="15"/>
  <c r="C7723" i="15"/>
  <c r="B7749" i="15"/>
  <c r="C7749" i="15"/>
  <c r="B7775" i="15"/>
  <c r="C7775" i="15"/>
  <c r="B7801" i="15"/>
  <c r="C7801" i="15"/>
  <c r="B7827" i="15"/>
  <c r="C7827" i="15"/>
  <c r="B7853" i="15"/>
  <c r="C7853" i="15"/>
  <c r="B7879" i="15"/>
  <c r="C7879" i="15"/>
  <c r="B7905" i="15"/>
  <c r="C7905" i="15"/>
  <c r="B7931" i="15"/>
  <c r="C7931" i="15"/>
  <c r="B7957" i="15"/>
  <c r="C7957" i="15"/>
  <c r="B7983" i="15"/>
  <c r="C7983" i="15"/>
  <c r="B8009" i="15"/>
  <c r="C8009" i="15"/>
  <c r="B8035" i="15"/>
  <c r="C8035" i="15"/>
  <c r="B8061" i="15"/>
  <c r="C8061" i="15"/>
  <c r="B8087" i="15"/>
  <c r="C8087" i="15"/>
  <c r="B8113" i="15"/>
  <c r="C8113" i="15"/>
  <c r="B8139" i="15"/>
  <c r="C8139" i="15"/>
  <c r="B8165" i="15"/>
  <c r="C8165" i="15"/>
  <c r="B8191" i="15"/>
  <c r="C8191" i="15"/>
  <c r="B8217" i="15"/>
  <c r="C8217" i="15"/>
  <c r="B8243" i="15"/>
  <c r="C8243" i="15"/>
  <c r="B8269" i="15"/>
  <c r="C8269" i="15"/>
  <c r="B8295" i="15"/>
  <c r="C8295" i="15"/>
  <c r="B8321" i="15"/>
  <c r="C8321" i="15"/>
  <c r="B8347" i="15"/>
  <c r="C8347" i="15"/>
  <c r="B8373" i="15"/>
  <c r="C8373" i="15"/>
  <c r="B8399" i="15"/>
  <c r="C8399" i="15"/>
  <c r="B8425" i="15"/>
  <c r="C8425" i="15"/>
  <c r="B8451" i="15"/>
  <c r="C8451" i="15"/>
  <c r="B8477" i="15"/>
  <c r="C8477" i="15"/>
  <c r="B8503" i="15"/>
  <c r="C8503" i="15"/>
  <c r="B8529" i="15"/>
  <c r="C8529" i="15"/>
  <c r="B8555" i="15"/>
  <c r="C8555" i="15"/>
  <c r="B8581" i="15"/>
  <c r="C8581" i="15"/>
  <c r="B8607" i="15"/>
  <c r="C8607" i="15"/>
  <c r="B8633" i="15"/>
  <c r="C8633" i="15"/>
  <c r="B8659" i="15"/>
  <c r="C8659" i="15"/>
  <c r="B8685" i="15"/>
  <c r="C8685" i="15"/>
  <c r="B8711" i="15"/>
  <c r="C8711" i="15"/>
  <c r="B8737" i="15"/>
  <c r="C8737" i="15"/>
  <c r="B8763" i="15"/>
  <c r="C8763" i="15"/>
  <c r="B8789" i="15"/>
  <c r="C8789" i="15"/>
  <c r="B8815" i="15"/>
  <c r="C8815" i="15"/>
  <c r="B8841" i="15"/>
  <c r="C8841" i="15"/>
  <c r="B8867" i="15"/>
  <c r="C8867" i="15"/>
  <c r="B8893" i="15"/>
  <c r="C8893" i="15"/>
  <c r="B8919" i="15"/>
  <c r="C8919" i="15"/>
  <c r="B8945" i="15"/>
  <c r="C8945" i="15"/>
  <c r="B8971" i="15"/>
  <c r="C8971" i="15"/>
  <c r="B8997" i="15"/>
  <c r="C8997" i="15"/>
  <c r="B9023" i="15"/>
  <c r="C9023" i="15"/>
  <c r="B9049" i="15"/>
  <c r="C9049" i="15"/>
  <c r="B9075" i="15"/>
  <c r="C9075" i="15"/>
  <c r="B9101" i="15"/>
  <c r="C9101" i="15"/>
  <c r="B9127" i="15"/>
  <c r="C9127" i="15"/>
  <c r="B9153" i="15"/>
  <c r="C9153" i="15"/>
  <c r="B9179" i="15"/>
  <c r="C9179" i="15"/>
  <c r="B9205" i="15"/>
  <c r="C9205" i="15"/>
  <c r="B9231" i="15"/>
  <c r="C9231" i="15"/>
  <c r="B9257" i="15"/>
  <c r="C9257" i="15"/>
  <c r="B9283" i="15"/>
  <c r="C9283" i="15"/>
  <c r="B9309" i="15"/>
  <c r="C9309" i="15"/>
  <c r="B9335" i="15"/>
  <c r="C9335" i="15"/>
  <c r="B9361" i="15"/>
  <c r="C9361" i="15"/>
  <c r="B9387" i="15"/>
  <c r="C9387" i="15"/>
  <c r="B9413" i="15"/>
  <c r="C9413" i="15"/>
  <c r="B9439" i="15"/>
  <c r="C9439" i="15"/>
  <c r="B9465" i="15"/>
  <c r="C9465" i="15"/>
  <c r="B9491" i="15"/>
  <c r="C9491" i="15"/>
  <c r="B9517" i="15"/>
  <c r="C9517" i="15"/>
  <c r="B9543" i="15"/>
  <c r="C9543" i="15"/>
  <c r="B9569" i="15"/>
  <c r="C9569" i="15"/>
  <c r="B9595" i="15"/>
  <c r="C9595" i="15"/>
  <c r="B9621" i="15"/>
  <c r="C9621" i="15"/>
  <c r="B9647" i="15"/>
  <c r="C9647" i="15"/>
  <c r="B9673" i="15"/>
  <c r="C9673" i="15"/>
  <c r="B9699" i="15"/>
  <c r="C9699" i="15"/>
  <c r="B9725" i="15"/>
  <c r="C9725" i="15"/>
  <c r="B9751" i="15"/>
  <c r="C9751" i="15"/>
  <c r="B9777" i="15"/>
  <c r="C9777" i="15"/>
  <c r="B9803" i="15"/>
  <c r="C9803" i="15"/>
  <c r="B9829" i="15"/>
  <c r="C9829" i="15"/>
  <c r="B9855" i="15"/>
  <c r="C9855" i="15"/>
  <c r="B9881" i="15"/>
  <c r="C9881" i="15"/>
  <c r="B9907" i="15"/>
  <c r="C9907" i="15"/>
  <c r="B9933" i="15"/>
  <c r="C9933" i="15"/>
  <c r="B9959" i="15"/>
  <c r="C9959" i="15"/>
  <c r="B9985" i="15"/>
  <c r="C9985" i="15"/>
  <c r="B10011" i="15"/>
  <c r="C10011" i="15"/>
  <c r="B10037" i="15"/>
  <c r="C10037" i="15"/>
  <c r="B10063" i="15"/>
  <c r="C10063" i="15"/>
  <c r="B10089" i="15"/>
  <c r="C10089" i="15"/>
  <c r="B10115" i="15"/>
  <c r="C10115" i="15"/>
  <c r="B10141" i="15"/>
  <c r="C10141" i="15"/>
  <c r="B10167" i="15"/>
  <c r="C10167" i="15"/>
  <c r="B10193" i="15"/>
  <c r="C10193" i="15"/>
  <c r="B10219" i="15"/>
  <c r="C10219" i="15"/>
  <c r="B10245" i="15"/>
  <c r="C10245" i="15"/>
  <c r="B10271" i="15"/>
  <c r="C10271" i="15"/>
  <c r="B10297" i="15"/>
  <c r="C10297" i="15"/>
  <c r="B10323" i="15"/>
  <c r="C10323" i="15"/>
  <c r="B10349" i="15"/>
  <c r="C10349" i="15"/>
  <c r="B10375" i="15"/>
  <c r="C10375" i="15"/>
  <c r="B10401" i="15"/>
  <c r="C10401" i="15"/>
  <c r="B10427" i="15"/>
  <c r="C10427" i="15"/>
  <c r="B10453" i="15"/>
  <c r="C10453" i="15"/>
  <c r="B10479" i="15"/>
  <c r="C10479" i="15"/>
  <c r="B10505" i="15"/>
  <c r="C10505" i="15"/>
  <c r="B10531" i="15"/>
  <c r="C10531" i="15"/>
  <c r="B10557" i="15"/>
  <c r="C10557" i="15"/>
  <c r="B10583" i="15"/>
  <c r="C10583" i="15"/>
  <c r="B10609" i="15"/>
  <c r="C10609" i="15"/>
  <c r="B10635" i="15"/>
  <c r="C10635" i="15"/>
  <c r="B10661" i="15"/>
  <c r="C10661" i="15"/>
  <c r="B10687" i="15"/>
  <c r="C10687" i="15"/>
  <c r="B10713" i="15"/>
  <c r="C10713" i="15"/>
  <c r="B10739" i="15"/>
  <c r="C10739" i="15"/>
  <c r="B10765" i="15"/>
  <c r="C10765" i="15"/>
  <c r="B10791" i="15"/>
  <c r="C10791" i="15"/>
  <c r="B10817" i="15"/>
  <c r="C10817" i="15"/>
  <c r="B10843" i="15"/>
  <c r="C10843" i="15"/>
  <c r="B10869" i="15"/>
  <c r="C10869" i="15"/>
  <c r="B10895" i="15"/>
  <c r="C10895" i="15"/>
  <c r="B10921" i="15"/>
  <c r="C10921" i="15"/>
  <c r="B10947" i="15"/>
  <c r="C10947" i="15"/>
  <c r="B10973" i="15"/>
  <c r="C10973" i="15"/>
  <c r="B10999" i="15"/>
  <c r="C10999" i="15"/>
  <c r="B11025" i="15"/>
  <c r="C11025" i="15"/>
  <c r="B11051" i="15"/>
  <c r="C11051" i="15"/>
  <c r="B11077" i="15"/>
  <c r="C11077" i="15"/>
  <c r="B11103" i="15"/>
  <c r="C11103" i="15"/>
  <c r="B11129" i="15"/>
  <c r="C11129" i="15"/>
  <c r="B11155" i="15"/>
  <c r="C11155" i="15"/>
  <c r="B11181" i="15"/>
  <c r="C11181" i="15"/>
  <c r="B11207" i="15"/>
  <c r="C11207" i="15"/>
  <c r="B11233" i="15"/>
  <c r="C11233" i="15"/>
  <c r="B11259" i="15"/>
  <c r="C11259" i="15"/>
  <c r="B11285" i="15"/>
  <c r="C11285" i="15"/>
  <c r="B11311" i="15"/>
  <c r="C11311" i="15"/>
  <c r="B11337" i="15"/>
  <c r="C11337" i="15"/>
  <c r="B11363" i="15"/>
  <c r="C11363" i="15"/>
  <c r="B11389" i="15"/>
  <c r="C11389" i="15"/>
  <c r="B11415" i="15"/>
  <c r="C11415" i="15"/>
  <c r="B11441" i="15"/>
  <c r="C11441" i="15"/>
  <c r="B11467" i="15"/>
  <c r="C11467" i="15"/>
  <c r="B11493" i="15"/>
  <c r="C11493" i="15"/>
  <c r="B11519" i="15"/>
  <c r="C11519" i="15"/>
  <c r="B11545" i="15"/>
  <c r="C11545" i="15"/>
  <c r="B11571" i="15"/>
  <c r="C11571" i="15"/>
  <c r="B11597" i="15"/>
  <c r="C11597" i="15"/>
  <c r="B11623" i="15"/>
  <c r="C11623" i="15"/>
  <c r="B11649" i="15"/>
  <c r="C11649" i="15"/>
  <c r="B11675" i="15"/>
  <c r="C11675" i="15"/>
  <c r="B11701" i="15"/>
  <c r="C11701" i="15"/>
  <c r="B11727" i="15"/>
  <c r="C11727" i="15"/>
  <c r="B11753" i="15"/>
  <c r="C11753" i="15"/>
  <c r="B11779" i="15"/>
  <c r="C11779" i="15"/>
  <c r="B11805" i="15"/>
  <c r="C11805" i="15"/>
  <c r="B11831" i="15"/>
  <c r="C11831" i="15"/>
  <c r="B11857" i="15"/>
  <c r="C11857" i="15"/>
  <c r="B11883" i="15"/>
  <c r="C11883" i="15"/>
  <c r="B11909" i="15"/>
  <c r="C11909" i="15"/>
  <c r="B11935" i="15"/>
  <c r="C11935" i="15"/>
  <c r="B11961" i="15"/>
  <c r="C11961" i="15"/>
  <c r="B11987" i="15"/>
  <c r="C11987" i="15"/>
  <c r="B12013" i="15"/>
  <c r="C12013" i="15"/>
  <c r="B12039" i="15"/>
  <c r="C12039" i="15"/>
  <c r="B12065" i="15"/>
  <c r="C12065" i="15"/>
  <c r="B12091" i="15"/>
  <c r="C12091" i="15"/>
  <c r="B12117" i="15"/>
  <c r="C12117" i="15"/>
  <c r="B12143" i="15"/>
  <c r="C12143" i="15"/>
  <c r="B12169" i="15"/>
  <c r="C12169" i="15"/>
  <c r="B12195" i="15"/>
  <c r="C12195" i="15"/>
  <c r="B12221" i="15"/>
  <c r="C12221" i="15"/>
  <c r="B12247" i="15"/>
  <c r="C12247" i="15"/>
  <c r="B12273" i="15"/>
  <c r="C12273" i="15"/>
  <c r="B12299" i="15"/>
  <c r="C12299" i="15"/>
  <c r="B12325" i="15"/>
  <c r="C12325" i="15"/>
  <c r="B12351" i="15"/>
  <c r="C12351" i="15"/>
  <c r="B12377" i="15"/>
  <c r="C12377" i="15"/>
  <c r="B12403" i="15"/>
  <c r="C12403" i="15"/>
  <c r="B12429" i="15"/>
  <c r="C12429" i="15"/>
  <c r="B12455" i="15"/>
  <c r="C12455" i="15"/>
  <c r="B12481" i="15"/>
  <c r="C12481" i="15"/>
  <c r="B12507" i="15"/>
  <c r="C12507" i="15"/>
  <c r="B12533" i="15"/>
  <c r="C12533" i="15"/>
  <c r="B12559" i="15"/>
  <c r="C12559" i="15"/>
  <c r="B12585" i="15"/>
  <c r="C12585" i="15"/>
  <c r="B12611" i="15"/>
  <c r="C12611" i="15"/>
  <c r="B12637" i="15"/>
  <c r="C12637" i="15"/>
  <c r="B12663" i="15"/>
  <c r="C12663" i="15"/>
  <c r="B12689" i="15"/>
  <c r="C12689" i="15"/>
  <c r="B12715" i="15"/>
  <c r="C12715" i="15"/>
  <c r="B12741" i="15"/>
  <c r="C12741" i="15"/>
  <c r="B12767" i="15"/>
  <c r="C12767" i="15"/>
  <c r="B12793" i="15"/>
  <c r="C12793" i="15"/>
  <c r="B12819" i="15"/>
  <c r="C12819" i="15"/>
  <c r="B12845" i="15"/>
  <c r="C12845" i="15"/>
  <c r="B12871" i="15"/>
  <c r="C12871" i="15"/>
  <c r="B12897" i="15"/>
  <c r="C12897" i="15"/>
  <c r="B12923" i="15"/>
  <c r="C12923" i="15"/>
  <c r="B12949" i="15"/>
  <c r="C12949" i="15"/>
  <c r="B12975" i="15"/>
  <c r="C12975" i="15"/>
  <c r="B13001" i="15"/>
  <c r="C13001" i="15"/>
  <c r="B13027" i="15"/>
  <c r="C13027" i="15"/>
  <c r="B13053" i="15"/>
  <c r="C13053" i="15"/>
  <c r="B13079" i="15"/>
  <c r="C13079" i="15"/>
  <c r="B13105" i="15"/>
  <c r="C13105" i="15"/>
  <c r="B13131" i="15"/>
  <c r="C13131" i="15"/>
  <c r="B13157" i="15"/>
  <c r="C13157" i="15"/>
  <c r="B13183" i="15"/>
  <c r="C13183" i="15"/>
  <c r="B13209" i="15"/>
  <c r="C13209" i="15"/>
  <c r="B13235" i="15"/>
  <c r="C13235" i="15"/>
  <c r="B13261" i="15"/>
  <c r="C13261" i="15"/>
  <c r="B13287" i="15"/>
  <c r="C13287" i="15"/>
  <c r="B13313" i="15"/>
  <c r="C13313" i="15"/>
  <c r="B13339" i="15"/>
  <c r="C13339" i="15"/>
  <c r="B13365" i="15"/>
  <c r="C13365" i="15"/>
  <c r="B13391" i="15"/>
  <c r="C13391" i="15"/>
  <c r="B13417" i="15"/>
  <c r="C13417" i="15"/>
  <c r="B13443" i="15"/>
  <c r="C13443" i="15"/>
  <c r="B13469" i="15"/>
  <c r="C13469" i="15"/>
  <c r="B13495" i="15"/>
  <c r="C13495" i="15"/>
  <c r="B13521" i="15"/>
  <c r="C13521" i="15"/>
  <c r="B13547" i="15"/>
  <c r="C13547" i="15"/>
  <c r="B13573" i="15"/>
  <c r="C13573" i="15"/>
  <c r="B13599" i="15"/>
  <c r="C13599" i="15"/>
  <c r="B13625" i="15"/>
  <c r="C13625" i="15"/>
  <c r="B13651" i="15"/>
  <c r="C13651" i="15"/>
  <c r="B13677" i="15"/>
  <c r="C13677" i="15"/>
  <c r="B13703" i="15"/>
  <c r="C13703" i="15"/>
  <c r="B13729" i="15"/>
  <c r="C13729" i="15"/>
  <c r="B13755" i="15"/>
  <c r="C13755" i="15"/>
  <c r="B13781" i="15"/>
  <c r="C13781" i="15"/>
  <c r="B13807" i="15"/>
  <c r="C13807" i="15"/>
  <c r="B13833" i="15"/>
  <c r="C13833" i="15"/>
  <c r="B13859" i="15"/>
  <c r="C13859" i="15"/>
  <c r="B13885" i="15"/>
  <c r="C13885" i="15"/>
  <c r="B13911" i="15"/>
  <c r="C13911" i="15"/>
  <c r="B13937" i="15"/>
  <c r="C13937" i="15"/>
  <c r="B13963" i="15"/>
  <c r="C13963" i="15"/>
  <c r="B13989" i="15"/>
  <c r="C13989" i="15"/>
  <c r="B14015" i="15"/>
  <c r="C14015" i="15"/>
  <c r="B14041" i="15"/>
  <c r="C14041" i="15"/>
  <c r="B14067" i="15"/>
  <c r="C14067" i="15"/>
  <c r="B14093" i="15"/>
  <c r="C14093" i="15"/>
  <c r="B14119" i="15"/>
  <c r="C14119" i="15"/>
  <c r="B14145" i="15"/>
  <c r="C14145" i="15"/>
  <c r="B14171" i="15"/>
  <c r="C14171" i="15"/>
  <c r="B14197" i="15"/>
  <c r="C14197" i="15"/>
  <c r="B14223" i="15"/>
  <c r="C14223" i="15"/>
  <c r="B14249" i="15"/>
  <c r="C14249" i="15"/>
  <c r="B14275" i="15"/>
  <c r="C14275" i="15"/>
  <c r="B14301" i="15"/>
  <c r="C14301" i="15"/>
  <c r="B14327" i="15"/>
  <c r="C14327" i="15"/>
  <c r="B14353" i="15"/>
  <c r="C14353" i="15"/>
  <c r="B14379" i="15"/>
  <c r="C14379" i="15"/>
  <c r="B14405" i="15"/>
  <c r="C14405" i="15"/>
  <c r="B14431" i="15"/>
  <c r="C14431" i="15"/>
  <c r="B14457" i="15"/>
  <c r="C14457" i="15"/>
  <c r="B14483" i="15"/>
  <c r="C14483" i="15"/>
  <c r="B14509" i="15"/>
  <c r="C14509" i="15"/>
  <c r="B14535" i="15"/>
  <c r="C14535" i="15"/>
  <c r="B14561" i="15"/>
  <c r="C14561" i="15"/>
  <c r="B14587" i="15"/>
  <c r="C14587" i="15"/>
  <c r="B14613" i="15"/>
  <c r="C14613" i="15"/>
  <c r="B14639" i="15"/>
  <c r="C14639" i="15"/>
  <c r="B14665" i="15"/>
  <c r="C14665" i="15"/>
  <c r="B14691" i="15"/>
  <c r="C14691" i="15"/>
  <c r="B14717" i="15"/>
  <c r="C14717" i="15"/>
  <c r="B14743" i="15"/>
  <c r="C14743" i="15"/>
  <c r="B14769" i="15"/>
  <c r="C14769" i="15"/>
  <c r="B14795" i="15"/>
  <c r="C14795" i="15"/>
  <c r="B14821" i="15"/>
  <c r="C14821" i="15"/>
  <c r="B14847" i="15"/>
  <c r="C14847" i="15"/>
  <c r="B14873" i="15"/>
  <c r="C14873" i="15"/>
  <c r="B14899" i="15"/>
  <c r="C14899" i="15"/>
  <c r="B14925" i="15"/>
  <c r="C14925" i="15"/>
  <c r="B14951" i="15"/>
  <c r="C14951" i="15"/>
  <c r="B14977" i="15"/>
  <c r="C14977" i="15"/>
  <c r="B15003" i="15"/>
  <c r="C15003" i="15"/>
  <c r="B15029" i="15"/>
  <c r="C15029" i="15"/>
  <c r="B15055" i="15"/>
  <c r="C15055" i="15"/>
  <c r="B15081" i="15"/>
  <c r="C15081" i="15"/>
  <c r="B15107" i="15"/>
  <c r="C15107" i="15"/>
  <c r="B15133" i="15"/>
  <c r="C15133" i="15"/>
  <c r="B15159" i="15"/>
  <c r="C15159" i="15"/>
  <c r="B15185" i="15"/>
  <c r="C15185" i="15"/>
  <c r="B15211" i="15"/>
  <c r="C15211" i="15"/>
  <c r="B15237" i="15"/>
  <c r="C15237" i="15"/>
  <c r="B15263" i="15"/>
  <c r="C15263" i="15"/>
  <c r="B15289" i="15"/>
  <c r="C15289" i="15"/>
  <c r="B15315" i="15"/>
  <c r="C15315" i="15"/>
  <c r="B15341" i="15"/>
  <c r="C15341" i="15"/>
  <c r="B15367" i="15"/>
  <c r="C15367" i="15"/>
  <c r="B15393" i="15"/>
  <c r="C15393" i="15"/>
  <c r="B15419" i="15"/>
  <c r="C15419" i="15"/>
  <c r="B15445" i="15"/>
  <c r="C15445" i="15"/>
  <c r="B15471" i="15"/>
  <c r="C15471" i="15"/>
  <c r="B15497" i="15"/>
  <c r="C15497" i="15"/>
  <c r="B15523" i="15"/>
  <c r="C15523" i="15"/>
  <c r="B15549" i="15"/>
  <c r="C15549" i="15"/>
  <c r="B15575" i="15"/>
  <c r="C15575" i="15"/>
  <c r="B15601" i="15"/>
  <c r="C15601" i="15"/>
  <c r="B15627" i="15"/>
  <c r="C15627" i="15"/>
  <c r="B15653" i="15"/>
  <c r="C15653" i="15"/>
  <c r="B15679" i="15"/>
  <c r="C15679" i="15"/>
  <c r="B15705" i="15"/>
  <c r="C15705" i="15"/>
  <c r="B15731" i="15"/>
  <c r="C15731" i="15"/>
  <c r="B15757" i="15"/>
  <c r="C15757" i="15"/>
  <c r="B15783" i="15"/>
  <c r="C15783" i="15"/>
  <c r="B15809" i="15"/>
  <c r="C15809" i="15"/>
  <c r="B15835" i="15"/>
  <c r="C15835" i="15"/>
  <c r="B15861" i="15"/>
  <c r="C15861" i="15"/>
  <c r="B15887" i="15"/>
  <c r="C15887" i="15"/>
  <c r="B15913" i="15"/>
  <c r="C15913" i="15"/>
  <c r="B15939" i="15"/>
  <c r="C15939" i="15"/>
  <c r="B15965" i="15"/>
  <c r="C15965" i="15"/>
  <c r="B15991" i="15"/>
  <c r="C15991" i="15"/>
  <c r="B16017" i="15"/>
  <c r="C16017" i="15"/>
  <c r="B16043" i="15"/>
  <c r="C16043" i="15"/>
  <c r="B16069" i="15"/>
  <c r="C16069" i="15"/>
  <c r="B16095" i="15"/>
  <c r="C16095" i="15"/>
  <c r="B16121" i="15"/>
  <c r="C16121" i="15"/>
  <c r="B16147" i="15"/>
  <c r="C16147" i="15"/>
  <c r="B16173" i="15"/>
  <c r="C16173" i="15"/>
  <c r="B16199" i="15"/>
  <c r="C16199" i="15"/>
  <c r="B16225" i="15"/>
  <c r="C16225" i="15"/>
  <c r="B16251" i="15"/>
  <c r="C16251" i="15"/>
  <c r="B16277" i="15"/>
  <c r="C16277" i="15"/>
  <c r="B16303" i="15"/>
  <c r="C16303" i="15"/>
  <c r="B16329" i="15"/>
  <c r="C16329" i="15"/>
  <c r="B16355" i="15"/>
  <c r="C16355" i="15"/>
  <c r="B16381" i="15"/>
  <c r="C16381" i="15"/>
  <c r="B16407" i="15"/>
  <c r="C16407" i="15"/>
  <c r="B16433" i="15"/>
  <c r="C16433" i="15"/>
  <c r="B16459" i="15"/>
  <c r="C16459" i="15"/>
  <c r="B16485" i="15"/>
  <c r="C16485" i="15"/>
  <c r="B16511" i="15"/>
  <c r="C16511" i="15"/>
  <c r="B16537" i="15"/>
  <c r="C16537" i="15"/>
  <c r="B16563" i="15"/>
  <c r="C16563" i="15"/>
  <c r="B16589" i="15"/>
  <c r="C16589" i="15"/>
  <c r="B16615" i="15"/>
  <c r="C16615" i="15"/>
  <c r="B16641" i="15"/>
  <c r="C16641" i="15"/>
  <c r="B16667" i="15"/>
  <c r="C16667" i="15"/>
  <c r="B16693" i="15"/>
  <c r="C16693" i="15"/>
  <c r="B16719" i="15"/>
  <c r="C16719" i="15"/>
  <c r="B16745" i="15"/>
  <c r="C16745" i="15"/>
  <c r="B16771" i="15"/>
  <c r="C16771" i="15"/>
  <c r="B16797" i="15"/>
  <c r="C16797" i="15"/>
  <c r="B16823" i="15"/>
  <c r="C16823" i="15"/>
  <c r="B16849" i="15"/>
  <c r="C16849" i="15"/>
  <c r="B16875" i="15"/>
  <c r="C16875" i="15"/>
  <c r="B16901" i="15"/>
  <c r="C16901" i="15"/>
  <c r="B16927" i="15"/>
  <c r="C16927" i="15"/>
  <c r="B16953" i="15"/>
  <c r="C16953" i="15"/>
  <c r="B16979" i="15"/>
  <c r="C16979" i="15"/>
  <c r="B17005" i="15"/>
  <c r="C17005" i="15"/>
  <c r="B17031" i="15"/>
  <c r="C17031" i="15"/>
  <c r="B17057" i="15"/>
  <c r="C17057" i="15"/>
  <c r="B17083" i="15"/>
  <c r="C17083" i="15"/>
  <c r="B17109" i="15"/>
  <c r="C17109" i="15"/>
  <c r="B17135" i="15"/>
  <c r="C17135" i="15"/>
  <c r="B17161" i="15"/>
  <c r="C17161" i="15"/>
  <c r="B17187" i="15"/>
  <c r="C17187" i="15"/>
  <c r="B17213" i="15"/>
  <c r="C17213" i="15"/>
  <c r="B17239" i="15"/>
  <c r="C17239" i="15"/>
  <c r="B17265" i="15"/>
  <c r="C17265" i="15"/>
  <c r="B17291" i="15"/>
  <c r="C17291" i="15"/>
  <c r="B17317" i="15"/>
  <c r="C17317" i="15"/>
  <c r="B17343" i="15"/>
  <c r="C17343" i="15"/>
  <c r="B17369" i="15"/>
  <c r="C17369" i="15"/>
  <c r="B17395" i="15"/>
  <c r="C17395" i="15"/>
  <c r="B17421" i="15"/>
  <c r="C17421" i="15"/>
  <c r="B17447" i="15"/>
  <c r="C17447" i="15"/>
  <c r="B17473" i="15"/>
  <c r="C17473" i="15"/>
  <c r="B17499" i="15"/>
  <c r="C17499" i="15"/>
  <c r="B17525" i="15"/>
  <c r="C17525" i="15"/>
  <c r="B17551" i="15"/>
  <c r="C17551" i="15"/>
  <c r="B17577" i="15"/>
  <c r="C17577" i="15"/>
  <c r="B17603" i="15"/>
  <c r="C17603" i="15"/>
  <c r="B17629" i="15"/>
  <c r="C17629" i="15"/>
  <c r="B17655" i="15"/>
  <c r="C17655" i="15"/>
  <c r="B17681" i="15"/>
  <c r="C17681" i="15"/>
  <c r="B17707" i="15"/>
  <c r="C17707" i="15"/>
  <c r="B17733" i="15"/>
  <c r="C17733" i="15"/>
  <c r="B17759" i="15"/>
  <c r="C17759" i="15"/>
  <c r="B17785" i="15"/>
  <c r="C17785" i="15"/>
  <c r="B17811" i="15"/>
  <c r="C17811" i="15"/>
  <c r="B17837" i="15"/>
  <c r="C17837" i="15"/>
  <c r="B17863" i="15"/>
  <c r="C17863" i="15"/>
  <c r="B17889" i="15"/>
  <c r="C17889" i="15"/>
  <c r="B17915" i="15"/>
  <c r="C17915" i="15"/>
  <c r="B17941" i="15"/>
  <c r="C17941" i="15"/>
  <c r="B17967" i="15"/>
  <c r="C17967" i="15"/>
  <c r="B17993" i="15"/>
  <c r="C17993" i="15"/>
  <c r="B18019" i="15"/>
  <c r="C18019" i="15"/>
  <c r="B18045" i="15"/>
  <c r="C18045" i="15"/>
  <c r="B18071" i="15"/>
  <c r="C18071" i="15"/>
  <c r="B18097" i="15"/>
  <c r="C18097" i="15"/>
  <c r="B18123" i="15"/>
  <c r="C18123" i="15"/>
  <c r="B18149" i="15"/>
  <c r="C18149" i="15"/>
  <c r="B18175" i="15"/>
  <c r="C18175" i="15"/>
  <c r="B18201" i="15"/>
  <c r="C18201" i="15"/>
  <c r="B18227" i="15"/>
  <c r="C18227" i="15"/>
  <c r="B18253" i="15"/>
  <c r="C18253" i="15"/>
  <c r="B18279" i="15"/>
  <c r="C18279" i="15"/>
  <c r="B18305" i="15"/>
  <c r="C18305" i="15"/>
  <c r="B18331" i="15"/>
  <c r="C18331" i="15"/>
  <c r="B18357" i="15"/>
  <c r="C18357" i="15"/>
  <c r="B18383" i="15"/>
  <c r="C18383" i="15"/>
  <c r="B18409" i="15"/>
  <c r="C18409" i="15"/>
  <c r="B18435" i="15"/>
  <c r="C18435" i="15"/>
  <c r="B18461" i="15"/>
  <c r="C18461" i="15"/>
  <c r="B18487" i="15"/>
  <c r="C18487" i="15"/>
  <c r="B18513" i="15"/>
  <c r="C18513" i="15"/>
  <c r="B18539" i="15"/>
  <c r="C18539" i="15"/>
  <c r="B18565" i="15"/>
  <c r="C18565" i="15"/>
  <c r="B18591" i="15"/>
  <c r="C18591" i="15"/>
  <c r="B18617" i="15"/>
  <c r="C18617" i="15"/>
  <c r="B18643" i="15"/>
  <c r="C18643" i="15"/>
  <c r="B18669" i="15"/>
  <c r="C18669" i="15"/>
  <c r="B18695" i="15"/>
  <c r="C18695" i="15"/>
  <c r="B18721" i="15"/>
  <c r="C18721" i="15"/>
  <c r="B18747" i="15"/>
  <c r="C18747" i="15"/>
  <c r="B18773" i="15"/>
  <c r="C18773" i="15"/>
  <c r="B18799" i="15"/>
  <c r="C18799" i="15"/>
  <c r="B18825" i="15"/>
  <c r="C18825" i="15"/>
  <c r="B18851" i="15"/>
  <c r="C18851" i="15"/>
  <c r="B18877" i="15"/>
  <c r="C18877" i="15"/>
  <c r="B18903" i="15"/>
  <c r="C18903" i="15"/>
  <c r="B18929" i="15"/>
  <c r="C18929" i="15"/>
  <c r="B18955" i="15"/>
  <c r="C18955" i="15"/>
  <c r="B18981" i="15"/>
  <c r="C18981" i="15"/>
  <c r="B19007" i="15"/>
  <c r="C19007" i="15"/>
  <c r="B19033" i="15"/>
  <c r="C19033" i="15"/>
  <c r="B19059" i="15"/>
  <c r="C19059" i="15"/>
  <c r="B19085" i="15"/>
  <c r="C19085" i="15"/>
  <c r="B19111" i="15"/>
  <c r="C19111" i="15"/>
  <c r="B19137" i="15"/>
  <c r="C19137" i="15"/>
  <c r="B19163" i="15"/>
  <c r="C19163" i="15"/>
  <c r="B19189" i="15"/>
  <c r="C19189" i="15"/>
  <c r="B19215" i="15"/>
  <c r="C19215" i="15"/>
  <c r="B19241" i="15"/>
  <c r="C19241" i="15"/>
  <c r="B19267" i="15"/>
  <c r="C19267" i="15"/>
  <c r="B19293" i="15"/>
  <c r="C19293" i="15"/>
  <c r="B19319" i="15"/>
  <c r="C19319" i="15"/>
  <c r="B19345" i="15"/>
  <c r="C19345" i="15"/>
  <c r="B19371" i="15"/>
  <c r="C19371" i="15"/>
  <c r="B19397" i="15"/>
  <c r="C19397" i="15"/>
  <c r="B19423" i="15"/>
  <c r="C19423" i="15"/>
  <c r="B19449" i="15"/>
  <c r="C19449" i="15"/>
  <c r="B19475" i="15"/>
  <c r="C19475" i="15"/>
  <c r="B19501" i="15"/>
  <c r="C19501" i="15"/>
  <c r="B19527" i="15"/>
  <c r="C19527" i="15"/>
  <c r="B19553" i="15"/>
  <c r="C19553" i="15"/>
  <c r="B19579" i="15"/>
  <c r="C19579" i="15"/>
  <c r="B19605" i="15"/>
  <c r="C19605" i="15"/>
  <c r="B19631" i="15"/>
  <c r="C19631" i="15"/>
  <c r="B19657" i="15"/>
  <c r="C19657" i="15"/>
  <c r="B19683" i="15"/>
  <c r="C19683" i="15"/>
  <c r="B19709" i="15"/>
  <c r="C19709" i="15"/>
  <c r="B19735" i="15"/>
  <c r="C19735" i="15"/>
  <c r="B19761" i="15"/>
  <c r="C19761" i="15"/>
  <c r="B19787" i="15"/>
  <c r="C19787" i="15"/>
  <c r="B19813" i="15"/>
  <c r="C19813" i="15"/>
  <c r="B19839" i="15"/>
  <c r="C19839" i="15"/>
  <c r="B19865" i="15"/>
  <c r="C19865" i="15"/>
  <c r="B19891" i="15"/>
  <c r="C19891" i="15"/>
  <c r="B19917" i="15"/>
  <c r="C19917" i="15"/>
  <c r="B19943" i="15"/>
  <c r="C19943" i="15"/>
  <c r="B19969" i="15"/>
  <c r="C19969" i="15"/>
  <c r="B19995" i="15"/>
  <c r="C19995" i="15"/>
  <c r="B20021" i="15"/>
  <c r="C20021" i="15"/>
  <c r="B20047" i="15"/>
  <c r="C20047" i="15"/>
  <c r="B20073" i="15"/>
  <c r="C20073" i="15"/>
  <c r="B20099" i="15"/>
  <c r="C20099" i="15"/>
  <c r="B20125" i="15"/>
  <c r="C20125" i="15"/>
  <c r="B20151" i="15"/>
  <c r="C20151" i="15"/>
  <c r="B20177" i="15"/>
  <c r="C20177" i="15"/>
  <c r="B20203" i="15"/>
  <c r="C20203" i="15"/>
  <c r="B20229" i="15"/>
  <c r="C20229" i="15"/>
  <c r="B20255" i="15"/>
  <c r="C20255" i="15"/>
  <c r="B20281" i="15"/>
  <c r="C20281" i="15"/>
  <c r="B20307" i="15"/>
  <c r="C20307" i="15"/>
  <c r="B20333" i="15"/>
  <c r="C20333" i="15"/>
  <c r="B20359" i="15"/>
  <c r="C20359" i="15"/>
  <c r="B20385" i="15"/>
  <c r="C20385" i="15"/>
  <c r="B20411" i="15"/>
  <c r="C20411" i="15"/>
  <c r="B20437" i="15"/>
  <c r="C20437" i="15"/>
  <c r="B20463" i="15"/>
  <c r="C20463" i="15"/>
  <c r="B20489" i="15"/>
  <c r="C20489" i="15"/>
  <c r="B20515" i="15"/>
  <c r="C20515" i="15"/>
  <c r="B20541" i="15"/>
  <c r="C20541" i="15"/>
  <c r="B20567" i="15"/>
  <c r="C20567" i="15"/>
  <c r="B20593" i="15"/>
  <c r="C20593" i="15"/>
  <c r="B20619" i="15"/>
  <c r="C20619" i="15"/>
  <c r="B20645" i="15"/>
  <c r="C20645" i="15"/>
  <c r="B20671" i="15"/>
  <c r="C20671" i="15"/>
  <c r="B20697" i="15"/>
  <c r="C20697" i="15"/>
  <c r="B20723" i="15"/>
  <c r="C20723" i="15"/>
  <c r="B20749" i="15"/>
  <c r="C20749" i="15"/>
  <c r="B20775" i="15"/>
  <c r="C20775" i="15"/>
  <c r="B20801" i="15"/>
  <c r="C20801" i="15"/>
  <c r="B20827" i="15"/>
  <c r="C20827" i="15"/>
  <c r="B20853" i="15"/>
  <c r="C20853" i="15"/>
  <c r="B20879" i="15"/>
  <c r="C20879" i="15"/>
  <c r="B20905" i="15"/>
  <c r="C20905" i="15"/>
  <c r="B20931" i="15"/>
  <c r="C20931" i="15"/>
  <c r="B20957" i="15"/>
  <c r="C20957" i="15"/>
  <c r="B20983" i="15"/>
  <c r="C20983" i="15"/>
  <c r="B21009" i="15"/>
  <c r="C21009" i="15"/>
  <c r="B21035" i="15"/>
  <c r="C21035" i="15"/>
  <c r="B21061" i="15"/>
  <c r="C21061" i="15"/>
  <c r="B21087" i="15"/>
  <c r="C21087" i="15"/>
  <c r="B21113" i="15"/>
  <c r="C21113" i="15"/>
  <c r="B21139" i="15"/>
  <c r="C21139" i="15"/>
  <c r="B21165" i="15"/>
  <c r="C21165" i="15"/>
  <c r="B21191" i="15"/>
  <c r="C21191" i="15"/>
  <c r="B21217" i="15"/>
  <c r="C21217" i="15"/>
  <c r="B21243" i="15"/>
  <c r="C21243" i="15"/>
  <c r="B21269" i="15"/>
  <c r="C21269" i="15"/>
  <c r="B21295" i="15"/>
  <c r="C21295" i="15"/>
  <c r="B21321" i="15"/>
  <c r="C21321" i="15"/>
  <c r="B21347" i="15"/>
  <c r="C21347" i="15"/>
  <c r="B21373" i="15"/>
  <c r="C21373" i="15"/>
  <c r="B21399" i="15"/>
  <c r="C21399" i="15"/>
  <c r="B21425" i="15"/>
  <c r="C21425" i="15"/>
  <c r="B21451" i="15"/>
  <c r="C21451" i="15"/>
  <c r="B21477" i="15"/>
  <c r="C21477" i="15"/>
  <c r="B21503" i="15"/>
  <c r="C21503" i="15"/>
  <c r="B21529" i="15"/>
  <c r="C21529" i="15"/>
  <c r="B21555" i="15"/>
  <c r="C21555" i="15"/>
  <c r="B21581" i="15"/>
  <c r="C21581" i="15"/>
  <c r="B21607" i="15"/>
  <c r="C21607" i="15"/>
  <c r="B21633" i="15"/>
  <c r="C21633" i="15"/>
  <c r="B21659" i="15"/>
  <c r="C21659" i="15"/>
  <c r="B21685" i="15"/>
  <c r="C21685" i="15"/>
  <c r="B21711" i="15"/>
  <c r="C21711" i="15"/>
  <c r="B21737" i="15"/>
  <c r="C21737" i="15"/>
  <c r="B21763" i="15"/>
  <c r="C21763" i="15"/>
  <c r="B21789" i="15"/>
  <c r="C21789" i="15"/>
  <c r="B21815" i="15"/>
  <c r="C21815" i="15"/>
  <c r="B21841" i="15"/>
  <c r="C21841" i="15"/>
  <c r="B21867" i="15"/>
  <c r="C21867" i="15"/>
  <c r="B21893" i="15"/>
  <c r="C21893" i="15"/>
  <c r="B21919" i="15"/>
  <c r="C21919" i="15"/>
  <c r="B21945" i="15"/>
  <c r="C21945" i="15"/>
  <c r="B21971" i="15"/>
  <c r="C21971" i="15"/>
  <c r="B21997" i="15"/>
  <c r="C21997" i="15"/>
  <c r="B22023" i="15"/>
  <c r="C22023" i="15"/>
  <c r="B22049" i="15"/>
  <c r="C22049" i="15"/>
  <c r="B22075" i="15"/>
  <c r="C22075" i="15"/>
  <c r="B22101" i="15"/>
  <c r="C22101" i="15"/>
  <c r="B22127" i="15"/>
  <c r="C22127" i="15"/>
  <c r="B22153" i="15"/>
  <c r="C22153" i="15"/>
  <c r="B22179" i="15"/>
  <c r="C22179" i="15"/>
  <c r="B22205" i="15"/>
  <c r="C22205" i="15"/>
  <c r="B22231" i="15"/>
  <c r="C22231" i="15"/>
  <c r="B22257" i="15"/>
  <c r="C22257" i="15"/>
  <c r="B22283" i="15"/>
  <c r="C22283" i="15"/>
  <c r="B22309" i="15"/>
  <c r="C22309" i="15"/>
  <c r="B22335" i="15"/>
  <c r="C22335" i="15"/>
  <c r="B22361" i="15"/>
  <c r="C22361" i="15"/>
  <c r="B22387" i="15"/>
  <c r="C22387" i="15"/>
  <c r="B22413" i="15"/>
  <c r="C22413" i="15"/>
  <c r="B22439" i="15"/>
  <c r="C22439" i="15"/>
  <c r="B22465" i="15"/>
  <c r="C22465" i="15"/>
  <c r="B22491" i="15"/>
  <c r="C22491" i="15"/>
  <c r="B22517" i="15"/>
  <c r="C22517" i="15"/>
  <c r="B22543" i="15"/>
  <c r="C22543" i="15"/>
  <c r="B22569" i="15"/>
  <c r="C22569" i="15"/>
  <c r="B22595" i="15"/>
  <c r="C22595" i="15"/>
  <c r="B22621" i="15"/>
  <c r="C22621" i="15"/>
  <c r="B22647" i="15"/>
  <c r="C22647" i="15"/>
  <c r="B22673" i="15"/>
  <c r="C22673" i="15"/>
  <c r="B22699" i="15"/>
  <c r="C22699" i="15"/>
  <c r="B22725" i="15"/>
  <c r="C22725" i="15"/>
  <c r="B22751" i="15"/>
  <c r="C22751" i="15"/>
  <c r="B22777" i="15"/>
  <c r="C22777" i="15"/>
  <c r="B22803" i="15"/>
  <c r="C22803" i="15"/>
  <c r="B22829" i="15"/>
  <c r="C22829" i="15"/>
  <c r="B22855" i="15"/>
  <c r="C22855" i="15"/>
  <c r="B22881" i="15"/>
  <c r="C22881" i="15"/>
  <c r="B22907" i="15"/>
  <c r="C22907" i="15"/>
  <c r="B22933" i="15"/>
  <c r="C22933" i="15"/>
  <c r="B22959" i="15"/>
  <c r="C22959" i="15"/>
  <c r="B22985" i="15"/>
  <c r="C22985" i="15"/>
  <c r="B23011" i="15"/>
  <c r="C23011" i="15"/>
  <c r="B23037" i="15"/>
  <c r="C23037" i="15"/>
  <c r="B23063" i="15"/>
  <c r="C23063" i="15"/>
  <c r="B23089" i="15"/>
  <c r="C23089" i="15"/>
  <c r="B23115" i="15"/>
  <c r="C23115" i="15"/>
  <c r="B23141" i="15"/>
  <c r="C23141" i="15"/>
  <c r="B23167" i="15"/>
  <c r="C23167" i="15"/>
  <c r="B23193" i="15"/>
  <c r="C23193" i="15"/>
  <c r="B23219" i="15"/>
  <c r="C23219" i="15"/>
  <c r="B23245" i="15"/>
  <c r="C23245" i="15"/>
  <c r="B23271" i="15"/>
  <c r="C23271" i="15"/>
  <c r="B23297" i="15"/>
  <c r="C23297" i="15"/>
  <c r="B23323" i="15"/>
  <c r="C23323" i="15"/>
  <c r="B23349" i="15"/>
  <c r="C23349" i="15"/>
  <c r="B23375" i="15"/>
  <c r="C23375" i="15"/>
  <c r="B23401" i="15"/>
  <c r="C23401" i="15"/>
  <c r="B23427" i="15"/>
  <c r="C23427" i="15"/>
  <c r="B23453" i="15"/>
  <c r="C23453" i="15"/>
  <c r="B23479" i="15"/>
  <c r="C23479" i="15"/>
  <c r="B23505" i="15"/>
  <c r="C23505" i="15"/>
  <c r="B23531" i="15"/>
  <c r="C23531" i="15"/>
  <c r="B23557" i="15"/>
  <c r="C23557" i="15"/>
  <c r="B23583" i="15"/>
  <c r="C23583" i="15"/>
  <c r="B23609" i="15"/>
  <c r="C23609" i="15"/>
  <c r="B23635" i="15"/>
  <c r="C23635" i="15"/>
  <c r="B23661" i="15"/>
  <c r="C23661" i="15"/>
  <c r="B23687" i="15"/>
  <c r="C23687" i="15"/>
  <c r="B23713" i="15"/>
  <c r="C23713" i="15"/>
  <c r="B23739" i="15"/>
  <c r="C23739" i="15"/>
  <c r="B23765" i="15"/>
  <c r="C23765" i="15"/>
  <c r="B23791" i="15"/>
  <c r="C23791" i="15"/>
  <c r="B23817" i="15"/>
  <c r="C23817" i="15"/>
  <c r="B23843" i="15"/>
  <c r="C23843" i="15"/>
  <c r="B23869" i="15"/>
  <c r="C23869" i="15"/>
  <c r="B23895" i="15"/>
  <c r="C23895" i="15"/>
  <c r="B23921" i="15"/>
  <c r="C23921" i="15"/>
  <c r="B23947" i="15"/>
  <c r="C23947" i="15"/>
  <c r="B23973" i="15"/>
  <c r="C23973" i="15"/>
  <c r="B23999" i="15"/>
  <c r="C23999" i="15"/>
  <c r="B24025" i="15"/>
  <c r="C24025" i="15"/>
  <c r="B24051" i="15"/>
  <c r="C24051" i="15"/>
  <c r="B24077" i="15"/>
  <c r="C24077" i="15"/>
  <c r="B24103" i="15"/>
  <c r="C24103" i="15"/>
  <c r="B24129" i="15"/>
  <c r="C24129" i="15"/>
  <c r="B24155" i="15"/>
  <c r="C24155" i="15"/>
  <c r="B24181" i="15"/>
  <c r="C24181" i="15"/>
  <c r="B24207" i="15"/>
  <c r="C24207" i="15"/>
  <c r="B24233" i="15"/>
  <c r="C24233" i="15"/>
  <c r="B24259" i="15"/>
  <c r="C24259" i="15"/>
  <c r="B24285" i="15"/>
  <c r="C24285" i="15"/>
  <c r="B24311" i="15"/>
  <c r="C24311" i="15"/>
  <c r="B24337" i="15"/>
  <c r="C24337" i="15"/>
  <c r="B24363" i="15"/>
  <c r="C24363" i="15"/>
  <c r="B24389" i="15"/>
  <c r="C24389" i="15"/>
  <c r="B24415" i="15"/>
  <c r="C24415" i="15"/>
  <c r="B24441" i="15"/>
  <c r="C24441" i="15"/>
  <c r="B24467" i="15"/>
  <c r="C24467" i="15"/>
  <c r="B24493" i="15"/>
  <c r="C24493" i="15"/>
  <c r="B24519" i="15"/>
  <c r="C24519" i="15"/>
  <c r="B24545" i="15"/>
  <c r="C24545" i="15"/>
  <c r="B24571" i="15"/>
  <c r="C24571" i="15"/>
  <c r="B24597" i="15"/>
  <c r="C24597" i="15"/>
  <c r="B24623" i="15"/>
  <c r="C24623" i="15"/>
  <c r="B24649" i="15"/>
  <c r="C24649" i="15"/>
  <c r="B24675" i="15"/>
  <c r="C24675" i="15"/>
  <c r="B24701" i="15"/>
  <c r="C24701" i="15"/>
  <c r="B24727" i="15"/>
  <c r="C24727" i="15"/>
  <c r="B24753" i="15"/>
  <c r="C24753" i="15"/>
  <c r="B24779" i="15"/>
  <c r="C24779" i="15"/>
  <c r="B24805" i="15"/>
  <c r="C24805" i="15"/>
  <c r="B24831" i="15"/>
  <c r="C24831" i="15"/>
  <c r="B24857" i="15"/>
  <c r="C24857" i="15"/>
  <c r="B24883" i="15"/>
  <c r="C24883" i="15"/>
  <c r="B24909" i="15"/>
  <c r="C24909" i="15"/>
  <c r="B24935" i="15"/>
  <c r="C24935" i="15"/>
  <c r="B24961" i="15"/>
  <c r="C24961" i="15"/>
  <c r="B24987" i="15"/>
  <c r="C24987" i="15"/>
  <c r="B25013" i="15"/>
  <c r="C25013" i="15"/>
  <c r="B25039" i="15"/>
  <c r="C25039" i="15"/>
  <c r="B25065" i="15"/>
  <c r="C25065" i="15"/>
  <c r="B25091" i="15"/>
  <c r="C25091" i="15"/>
  <c r="B25117" i="15"/>
  <c r="C25117" i="15"/>
  <c r="B25143" i="15"/>
  <c r="C25143" i="15"/>
  <c r="B25169" i="15"/>
  <c r="C25169" i="15"/>
  <c r="B25195" i="15"/>
  <c r="C25195" i="15"/>
  <c r="B25221" i="15"/>
  <c r="C25221" i="15"/>
  <c r="B25247" i="15"/>
  <c r="C25247" i="15"/>
  <c r="B25273" i="15"/>
  <c r="C25273" i="15"/>
  <c r="B25299" i="15"/>
  <c r="C25299" i="15"/>
  <c r="B25325" i="15"/>
  <c r="C25325" i="15"/>
  <c r="B25351" i="15"/>
  <c r="C25351" i="15"/>
  <c r="B25377" i="15"/>
  <c r="C25377" i="15"/>
  <c r="B25403" i="15"/>
  <c r="C25403" i="15"/>
  <c r="B25429" i="15"/>
  <c r="C25429" i="15"/>
  <c r="B25455" i="15"/>
  <c r="C25455" i="15"/>
  <c r="B25481" i="15"/>
  <c r="C25481" i="15"/>
  <c r="B25507" i="15"/>
  <c r="C25507" i="15"/>
  <c r="B25533" i="15"/>
  <c r="C25533" i="15"/>
  <c r="B25559" i="15"/>
  <c r="C25559" i="15"/>
  <c r="B25585" i="15"/>
  <c r="C25585" i="15"/>
  <c r="B25611" i="15"/>
  <c r="C25611" i="15"/>
  <c r="B25637" i="15"/>
  <c r="C25637" i="15"/>
  <c r="B25663" i="15"/>
  <c r="C25663" i="15"/>
  <c r="B25689" i="15"/>
  <c r="C25689" i="15"/>
  <c r="B25715" i="15"/>
  <c r="C25715" i="15"/>
  <c r="B25741" i="15"/>
  <c r="C25741" i="15"/>
  <c r="B25767" i="15"/>
  <c r="C25767" i="15"/>
  <c r="B25793" i="15"/>
  <c r="C25793" i="15"/>
  <c r="B25819" i="15"/>
  <c r="C25819" i="15"/>
  <c r="B25845" i="15"/>
  <c r="C25845" i="15"/>
  <c r="B25871" i="15"/>
  <c r="C25871" i="15"/>
  <c r="B25897" i="15"/>
  <c r="C25897" i="15"/>
  <c r="B25923" i="15"/>
  <c r="C25923" i="15"/>
  <c r="B25949" i="15"/>
  <c r="C25949" i="15"/>
  <c r="B25975" i="15"/>
  <c r="C25975" i="15"/>
  <c r="B26001" i="15"/>
  <c r="C26001" i="15"/>
  <c r="B26027" i="15"/>
  <c r="C26027" i="15"/>
  <c r="B26053" i="15"/>
  <c r="C26053" i="15"/>
  <c r="B26079" i="15"/>
  <c r="C26079" i="15"/>
  <c r="B26105" i="15"/>
  <c r="C26105" i="15"/>
  <c r="B26131" i="15"/>
  <c r="C26131" i="15"/>
  <c r="B26157" i="15"/>
  <c r="C26157" i="15"/>
  <c r="B26183" i="15"/>
  <c r="C26183" i="15"/>
  <c r="B26209" i="15"/>
  <c r="C26209" i="15"/>
  <c r="B26235" i="15"/>
  <c r="C26235" i="15"/>
  <c r="B26261" i="15"/>
  <c r="C26261" i="15"/>
  <c r="B26287" i="15"/>
  <c r="C26287" i="15"/>
  <c r="B26313" i="15"/>
  <c r="C26313" i="15"/>
  <c r="B26339" i="15"/>
  <c r="C26339" i="15"/>
  <c r="B26365" i="15"/>
  <c r="C26365" i="15"/>
  <c r="B26391" i="15"/>
  <c r="C26391" i="15"/>
  <c r="B26417" i="15"/>
  <c r="C26417" i="15"/>
  <c r="B26443" i="15"/>
  <c r="C26443" i="15"/>
  <c r="B26469" i="15"/>
  <c r="C26469" i="15"/>
  <c r="B26495" i="15"/>
  <c r="C26495" i="15"/>
  <c r="B26521" i="15"/>
  <c r="C26521" i="15"/>
  <c r="B26547" i="15"/>
  <c r="C26547" i="15"/>
  <c r="B26573" i="15"/>
  <c r="C26573" i="15"/>
  <c r="B26599" i="15"/>
  <c r="C26599" i="15"/>
  <c r="B26625" i="15"/>
  <c r="C26625" i="15"/>
  <c r="B26651" i="15"/>
  <c r="C26651" i="15"/>
  <c r="B26677" i="15"/>
  <c r="C26677" i="15"/>
  <c r="B26703" i="15"/>
  <c r="C26703" i="15"/>
  <c r="B26729" i="15"/>
  <c r="C26729" i="15"/>
  <c r="B26755" i="15"/>
  <c r="C26755" i="15"/>
  <c r="B26781" i="15"/>
  <c r="C26781" i="15"/>
  <c r="B26807" i="15"/>
  <c r="C26807" i="15"/>
  <c r="B26833" i="15"/>
  <c r="C26833" i="15"/>
  <c r="B26859" i="15"/>
  <c r="C26859" i="15"/>
  <c r="B26885" i="15"/>
  <c r="C26885" i="15"/>
  <c r="B26911" i="15"/>
  <c r="C26911" i="15"/>
  <c r="B26937" i="15"/>
  <c r="C26937" i="15"/>
  <c r="B26963" i="15"/>
  <c r="C26963" i="15"/>
  <c r="B26989" i="15"/>
  <c r="C26989" i="15"/>
  <c r="B27015" i="15"/>
  <c r="C27015" i="15"/>
  <c r="B27041" i="15"/>
  <c r="C27041" i="15"/>
  <c r="B27067" i="15"/>
  <c r="C27067" i="15"/>
  <c r="B27093" i="15"/>
  <c r="C27093" i="15"/>
  <c r="B27119" i="15"/>
  <c r="C27119" i="15"/>
  <c r="B27145" i="15"/>
  <c r="C27145" i="15"/>
  <c r="B27171" i="15"/>
  <c r="C27171" i="15"/>
  <c r="B27197" i="15"/>
  <c r="C27197" i="15"/>
  <c r="B27223" i="15"/>
  <c r="C27223" i="15"/>
  <c r="B27249" i="15"/>
  <c r="C27249" i="15"/>
  <c r="B27275" i="15"/>
  <c r="C27275" i="15"/>
  <c r="B27301" i="15"/>
  <c r="C27301" i="15"/>
  <c r="B27327" i="15"/>
  <c r="C27327" i="15"/>
  <c r="B27353" i="15"/>
  <c r="C27353" i="15"/>
  <c r="B27379" i="15"/>
  <c r="C27379" i="15"/>
  <c r="B27405" i="15"/>
  <c r="C27405" i="15"/>
  <c r="B27431" i="15"/>
  <c r="C27431" i="15"/>
  <c r="C2" i="15"/>
  <c r="B2" i="15"/>
  <c r="N1077" i="12"/>
  <c r="O1077" i="12"/>
  <c r="P1077" i="12"/>
  <c r="Q1077" i="12"/>
  <c r="R1077" i="12"/>
  <c r="S1077" i="12"/>
  <c r="T1077" i="12"/>
  <c r="U1077" i="12"/>
  <c r="V1077" i="12"/>
  <c r="W1077" i="12"/>
  <c r="X1077" i="12"/>
  <c r="Y1077" i="12"/>
  <c r="Z1077" i="12"/>
  <c r="AA1077" i="12"/>
  <c r="A1074" i="3"/>
  <c r="B1074" i="3"/>
  <c r="A1131" i="8"/>
  <c r="AS1131" i="8"/>
  <c r="I1131" i="8"/>
  <c r="AN1131" i="8"/>
  <c r="AO1131" i="8"/>
  <c r="AP1131" i="8"/>
  <c r="AM1131" i="8" s="1"/>
  <c r="A1343" i="6"/>
  <c r="B1343" i="6"/>
  <c r="E1343" i="6"/>
  <c r="A1074" i="2"/>
  <c r="B1074" i="2" s="1"/>
  <c r="Q176" i="8" l="1"/>
  <c r="O174" i="8"/>
  <c r="M172" i="8"/>
  <c r="K170" i="8"/>
  <c r="T326" i="8" s="1"/>
  <c r="P167" i="8"/>
  <c r="N165" i="8"/>
  <c r="L163" i="8"/>
  <c r="Q160" i="8"/>
  <c r="O158" i="8"/>
  <c r="M156" i="8"/>
  <c r="K154" i="8"/>
  <c r="P151" i="8"/>
  <c r="N149" i="8"/>
  <c r="L147" i="8"/>
  <c r="Q144" i="8"/>
  <c r="O142" i="8"/>
  <c r="M140" i="8"/>
  <c r="K138" i="8"/>
  <c r="P135" i="8"/>
  <c r="N133" i="8"/>
  <c r="L131" i="8"/>
  <c r="Q128" i="8"/>
  <c r="O126" i="8"/>
  <c r="M124" i="8"/>
  <c r="K122" i="8"/>
  <c r="P119" i="8"/>
  <c r="N117" i="8"/>
  <c r="L115" i="8"/>
  <c r="Q112" i="8"/>
  <c r="O110" i="8"/>
  <c r="M108" i="8"/>
  <c r="K106" i="8"/>
  <c r="P103" i="8"/>
  <c r="N101" i="8"/>
  <c r="L99" i="8"/>
  <c r="Q96" i="8"/>
  <c r="O94" i="8"/>
  <c r="M92" i="8"/>
  <c r="K90" i="8"/>
  <c r="P87" i="8"/>
  <c r="N85" i="8"/>
  <c r="L83" i="8"/>
  <c r="Q80" i="8"/>
  <c r="O78" i="8"/>
  <c r="M76" i="8"/>
  <c r="O1126" i="8"/>
  <c r="L1083" i="8"/>
  <c r="Q1080" i="8"/>
  <c r="O1078" i="8"/>
  <c r="M1076" i="8"/>
  <c r="K1074" i="8"/>
  <c r="P1071" i="8"/>
  <c r="L1067" i="8"/>
  <c r="U1119" i="8" s="1"/>
  <c r="Q1064" i="8"/>
  <c r="O1062" i="8"/>
  <c r="M1060" i="8"/>
  <c r="V1112" i="8" s="1"/>
  <c r="K1058" i="8"/>
  <c r="P1055" i="8"/>
  <c r="L1051" i="8"/>
  <c r="Q1048" i="8"/>
  <c r="O1046" i="8"/>
  <c r="M1044" i="8"/>
  <c r="K1042" i="8"/>
  <c r="P1039" i="8"/>
  <c r="Y1091" i="8" s="1"/>
  <c r="L1035" i="8"/>
  <c r="Q1032" i="8"/>
  <c r="O1030" i="8"/>
  <c r="M1028" i="8"/>
  <c r="K1026" i="8"/>
  <c r="P1023" i="8"/>
  <c r="P945" i="8"/>
  <c r="L941" i="8"/>
  <c r="Q938" i="8"/>
  <c r="O936" i="8"/>
  <c r="M934" i="8"/>
  <c r="Q873" i="8"/>
  <c r="O871" i="8"/>
  <c r="K242" i="8"/>
  <c r="P322" i="8"/>
  <c r="N280" i="8"/>
  <c r="K232" i="8"/>
  <c r="AP1132" i="8"/>
  <c r="AM1132" i="8" s="1"/>
  <c r="K932" i="8"/>
  <c r="P929" i="8"/>
  <c r="L925" i="8"/>
  <c r="Q922" i="8"/>
  <c r="O920" i="8"/>
  <c r="M918" i="8"/>
  <c r="K916" i="8"/>
  <c r="P913" i="8"/>
  <c r="L909" i="8"/>
  <c r="U1065" i="8" s="1"/>
  <c r="Q906" i="8"/>
  <c r="Z1062" i="8" s="1"/>
  <c r="O904" i="8"/>
  <c r="X1060" i="8" s="1"/>
  <c r="M902" i="8"/>
  <c r="V1058" i="8" s="1"/>
  <c r="K900" i="8"/>
  <c r="P897" i="8"/>
  <c r="Y1053" i="8" s="1"/>
  <c r="L893" i="8"/>
  <c r="Q890" i="8"/>
  <c r="O888" i="8"/>
  <c r="M886" i="8"/>
  <c r="K884" i="8"/>
  <c r="P881" i="8"/>
  <c r="N879" i="8"/>
  <c r="L877" i="8"/>
  <c r="M869" i="8"/>
  <c r="K867" i="8"/>
  <c r="P864" i="8"/>
  <c r="N862" i="8"/>
  <c r="L860" i="8"/>
  <c r="Q857" i="8"/>
  <c r="O855" i="8"/>
  <c r="M853" i="8"/>
  <c r="K851" i="8"/>
  <c r="T955" i="8" s="1"/>
  <c r="P848" i="8"/>
  <c r="O232" i="8"/>
  <c r="P695" i="8"/>
  <c r="AR1132" i="8"/>
  <c r="L233" i="8"/>
  <c r="O845" i="8"/>
  <c r="N845" i="8"/>
  <c r="M808" i="8"/>
  <c r="N803" i="8"/>
  <c r="Q747" i="8"/>
  <c r="P752" i="8"/>
  <c r="N750" i="8"/>
  <c r="O732" i="8"/>
  <c r="M730" i="8"/>
  <c r="K728" i="8"/>
  <c r="P725" i="8"/>
  <c r="N723" i="8"/>
  <c r="L721" i="8"/>
  <c r="Q718" i="8"/>
  <c r="O685" i="8"/>
  <c r="O70" i="8"/>
  <c r="N70" i="8"/>
  <c r="L68" i="8"/>
  <c r="Q65" i="8"/>
  <c r="O63" i="8"/>
  <c r="K843" i="8"/>
  <c r="P840" i="8"/>
  <c r="N838" i="8"/>
  <c r="L836" i="8"/>
  <c r="Q833" i="8"/>
  <c r="O831" i="8"/>
  <c r="M829" i="8"/>
  <c r="K827" i="8"/>
  <c r="P824" i="8"/>
  <c r="N822" i="8"/>
  <c r="L820" i="8"/>
  <c r="Q817" i="8"/>
  <c r="O815" i="8"/>
  <c r="M813" i="8"/>
  <c r="Q799" i="8"/>
  <c r="Q784" i="8"/>
  <c r="O782" i="8"/>
  <c r="M780" i="8"/>
  <c r="K778" i="8"/>
  <c r="P775" i="8"/>
  <c r="N773" i="8"/>
  <c r="L771" i="8"/>
  <c r="Q768" i="8"/>
  <c r="O766" i="8"/>
  <c r="M764" i="8"/>
  <c r="K762" i="8"/>
  <c r="P759" i="8"/>
  <c r="N757" i="8"/>
  <c r="L755" i="8"/>
  <c r="Q752" i="8"/>
  <c r="O750" i="8"/>
  <c r="P732" i="8"/>
  <c r="N730" i="8"/>
  <c r="L728" i="8"/>
  <c r="Q725" i="8"/>
  <c r="O723" i="8"/>
  <c r="M721" i="8"/>
  <c r="K719" i="8"/>
  <c r="P716" i="8"/>
  <c r="N714" i="8"/>
  <c r="L712" i="8"/>
  <c r="Q709" i="8"/>
  <c r="O707" i="8"/>
  <c r="M705" i="8"/>
  <c r="K703" i="8"/>
  <c r="P700" i="8"/>
  <c r="N698" i="8"/>
  <c r="P685" i="8"/>
  <c r="L680" i="8"/>
  <c r="Q677" i="8"/>
  <c r="K68" i="8"/>
  <c r="P65" i="8"/>
  <c r="N63" i="8"/>
  <c r="Q842" i="8"/>
  <c r="O840" i="8"/>
  <c r="M838" i="8"/>
  <c r="K836" i="8"/>
  <c r="P833" i="8"/>
  <c r="N831" i="8"/>
  <c r="L829" i="8"/>
  <c r="Q826" i="8"/>
  <c r="O824" i="8"/>
  <c r="M822" i="8"/>
  <c r="K820" i="8"/>
  <c r="P817" i="8"/>
  <c r="N815" i="8"/>
  <c r="L813" i="8"/>
  <c r="Q810" i="8"/>
  <c r="Q805" i="8"/>
  <c r="O796" i="8"/>
  <c r="N793" i="8"/>
  <c r="M790" i="8"/>
  <c r="P784" i="8"/>
  <c r="N782" i="8"/>
  <c r="L780" i="8"/>
  <c r="Q777" i="8"/>
  <c r="O775" i="8"/>
  <c r="M773" i="8"/>
  <c r="K771" i="8"/>
  <c r="P768" i="8"/>
  <c r="N766" i="8"/>
  <c r="L764" i="8"/>
  <c r="Q761" i="8"/>
  <c r="O759" i="8"/>
  <c r="M757" i="8"/>
  <c r="K755" i="8"/>
  <c r="O744" i="8"/>
  <c r="AT1132" i="8"/>
  <c r="P266" i="8"/>
  <c r="L1115" i="8"/>
  <c r="AO1164" i="8"/>
  <c r="Q1112" i="8"/>
  <c r="AT1161" i="8"/>
  <c r="O1110" i="8"/>
  <c r="AR1159" i="8"/>
  <c r="M1108" i="8"/>
  <c r="AP1157" i="8"/>
  <c r="AM1157" i="8" s="1"/>
  <c r="K1106" i="8"/>
  <c r="AN1155" i="8"/>
  <c r="L1099" i="8"/>
  <c r="AO1148" i="8"/>
  <c r="Z1116" i="8"/>
  <c r="X1114" i="8"/>
  <c r="Y1107" i="8"/>
  <c r="Q947" i="8"/>
  <c r="O675" i="8"/>
  <c r="M673" i="8"/>
  <c r="K671" i="8"/>
  <c r="P668" i="8"/>
  <c r="N666" i="8"/>
  <c r="L664" i="8"/>
  <c r="Q661" i="8"/>
  <c r="O659" i="8"/>
  <c r="M657" i="8"/>
  <c r="K655" i="8"/>
  <c r="P652" i="8"/>
  <c r="N650" i="8"/>
  <c r="L648" i="8"/>
  <c r="Q645" i="8"/>
  <c r="O643" i="8"/>
  <c r="M641" i="8"/>
  <c r="K639" i="8"/>
  <c r="T795" i="8" s="1"/>
  <c r="P636" i="8"/>
  <c r="N634" i="8"/>
  <c r="L632" i="8"/>
  <c r="U788" i="8" s="1"/>
  <c r="Q629" i="8"/>
  <c r="O627" i="8"/>
  <c r="M625" i="8"/>
  <c r="K623" i="8"/>
  <c r="P620" i="8"/>
  <c r="N618" i="8"/>
  <c r="L616" i="8"/>
  <c r="Q613" i="8"/>
  <c r="O611" i="8"/>
  <c r="M609" i="8"/>
  <c r="K607" i="8"/>
  <c r="P604" i="8"/>
  <c r="N602" i="8"/>
  <c r="L600" i="8"/>
  <c r="Q597" i="8"/>
  <c r="O595" i="8"/>
  <c r="M593" i="8"/>
  <c r="K591" i="8"/>
  <c r="P588" i="8"/>
  <c r="N586" i="8"/>
  <c r="L584" i="8"/>
  <c r="Q581" i="8"/>
  <c r="O579" i="8"/>
  <c r="M577" i="8"/>
  <c r="K575" i="8"/>
  <c r="P572" i="8"/>
  <c r="N570" i="8"/>
  <c r="L568" i="8"/>
  <c r="Q565" i="8"/>
  <c r="O563" i="8"/>
  <c r="M561" i="8"/>
  <c r="K559" i="8"/>
  <c r="P556" i="8"/>
  <c r="N554" i="8"/>
  <c r="L552" i="8"/>
  <c r="Q549" i="8"/>
  <c r="P544" i="8"/>
  <c r="N542" i="8"/>
  <c r="L540" i="8"/>
  <c r="Q537" i="8"/>
  <c r="O535" i="8"/>
  <c r="M533" i="8"/>
  <c r="K531" i="8"/>
  <c r="P528" i="8"/>
  <c r="N526" i="8"/>
  <c r="L524" i="8"/>
  <c r="Q521" i="8"/>
  <c r="O519" i="8"/>
  <c r="M517" i="8"/>
  <c r="K515" i="8"/>
  <c r="P512" i="8"/>
  <c r="N510" i="8"/>
  <c r="L508" i="8"/>
  <c r="Q505" i="8"/>
  <c r="O503" i="8"/>
  <c r="M501" i="8"/>
  <c r="K499" i="8"/>
  <c r="P496" i="8"/>
  <c r="N494" i="8"/>
  <c r="L492" i="8"/>
  <c r="Q489" i="8"/>
  <c r="O471" i="8"/>
  <c r="Q1134" i="8"/>
  <c r="N1041" i="8"/>
  <c r="N917" i="8"/>
  <c r="N741" i="8"/>
  <c r="M738" i="8"/>
  <c r="Q734" i="8"/>
  <c r="O716" i="8"/>
  <c r="M714" i="8"/>
  <c r="M689" i="8"/>
  <c r="N682" i="8"/>
  <c r="O483" i="8"/>
  <c r="N480" i="8"/>
  <c r="M477" i="8"/>
  <c r="Q687" i="8"/>
  <c r="N1039" i="8"/>
  <c r="N913" i="8"/>
  <c r="P883" i="8"/>
  <c r="N864" i="8"/>
  <c r="M469" i="8"/>
  <c r="K467" i="8"/>
  <c r="P464" i="8"/>
  <c r="N462" i="8"/>
  <c r="L460" i="8"/>
  <c r="Q457" i="8"/>
  <c r="O455" i="8"/>
  <c r="M453" i="8"/>
  <c r="K451" i="8"/>
  <c r="P448" i="8"/>
  <c r="N446" i="8"/>
  <c r="L444" i="8"/>
  <c r="Q441" i="8"/>
  <c r="O439" i="8"/>
  <c r="M437" i="8"/>
  <c r="N1027" i="8"/>
  <c r="N692" i="8"/>
  <c r="Q473" i="8"/>
  <c r="M692" i="8"/>
  <c r="P270" i="8"/>
  <c r="L944" i="8"/>
  <c r="M872" i="8"/>
  <c r="K785" i="8"/>
  <c r="K712" i="8"/>
  <c r="P709" i="8"/>
  <c r="N707" i="8"/>
  <c r="L705" i="8"/>
  <c r="Q702" i="8"/>
  <c r="O700" i="8"/>
  <c r="M698" i="8"/>
  <c r="K680" i="8"/>
  <c r="P677" i="8"/>
  <c r="N675" i="8"/>
  <c r="L673" i="8"/>
  <c r="Q670" i="8"/>
  <c r="O668" i="8"/>
  <c r="M666" i="8"/>
  <c r="K664" i="8"/>
  <c r="P661" i="8"/>
  <c r="N659" i="8"/>
  <c r="L657" i="8"/>
  <c r="Q654" i="8"/>
  <c r="O652" i="8"/>
  <c r="M650" i="8"/>
  <c r="K648" i="8"/>
  <c r="P645" i="8"/>
  <c r="N643" i="8"/>
  <c r="L641" i="8"/>
  <c r="U797" i="8" s="1"/>
  <c r="Q638" i="8"/>
  <c r="O636" i="8"/>
  <c r="M634" i="8"/>
  <c r="K632" i="8"/>
  <c r="T788" i="8" s="1"/>
  <c r="P629" i="8"/>
  <c r="N627" i="8"/>
  <c r="L625" i="8"/>
  <c r="Q622" i="8"/>
  <c r="O620" i="8"/>
  <c r="M618" i="8"/>
  <c r="K616" i="8"/>
  <c r="P613" i="8"/>
  <c r="N611" i="8"/>
  <c r="L609" i="8"/>
  <c r="Q606" i="8"/>
  <c r="O604" i="8"/>
  <c r="M602" i="8"/>
  <c r="K600" i="8"/>
  <c r="P597" i="8"/>
  <c r="N595" i="8"/>
  <c r="L593" i="8"/>
  <c r="Q590" i="8"/>
  <c r="O588" i="8"/>
  <c r="M586" i="8"/>
  <c r="K584" i="8"/>
  <c r="P581" i="8"/>
  <c r="N579" i="8"/>
  <c r="L577" i="8"/>
  <c r="Q574" i="8"/>
  <c r="O572" i="8"/>
  <c r="M570" i="8"/>
  <c r="K568" i="8"/>
  <c r="P565" i="8"/>
  <c r="N563" i="8"/>
  <c r="L561" i="8"/>
  <c r="Q558" i="8"/>
  <c r="O556" i="8"/>
  <c r="M554" i="8"/>
  <c r="K552" i="8"/>
  <c r="P549" i="8"/>
  <c r="M542" i="8"/>
  <c r="K540" i="8"/>
  <c r="P537" i="8"/>
  <c r="N535" i="8"/>
  <c r="L533" i="8"/>
  <c r="Q530" i="8"/>
  <c r="O528" i="8"/>
  <c r="M526" i="8"/>
  <c r="N796" i="8"/>
  <c r="M793" i="8"/>
  <c r="N744" i="8"/>
  <c r="M741" i="8"/>
  <c r="Q737" i="8"/>
  <c r="N547" i="8"/>
  <c r="K524" i="8"/>
  <c r="P521" i="8"/>
  <c r="N519" i="8"/>
  <c r="L517" i="8"/>
  <c r="Q514" i="8"/>
  <c r="O512" i="8"/>
  <c r="M510" i="8"/>
  <c r="K508" i="8"/>
  <c r="P505" i="8"/>
  <c r="N503" i="8"/>
  <c r="L501" i="8"/>
  <c r="Q498" i="8"/>
  <c r="O496" i="8"/>
  <c r="M494" i="8"/>
  <c r="K492" i="8"/>
  <c r="P489" i="8"/>
  <c r="L469" i="8"/>
  <c r="Q466" i="8"/>
  <c r="O464" i="8"/>
  <c r="M462" i="8"/>
  <c r="K460" i="8"/>
  <c r="P457" i="8"/>
  <c r="N455" i="8"/>
  <c r="L453" i="8"/>
  <c r="Q450" i="8"/>
  <c r="O448" i="8"/>
  <c r="M446" i="8"/>
  <c r="K444" i="8"/>
  <c r="P441" i="8"/>
  <c r="N439" i="8"/>
  <c r="L437" i="8"/>
  <c r="Q434" i="8"/>
  <c r="O432" i="8"/>
  <c r="M430" i="8"/>
  <c r="K428" i="8"/>
  <c r="P425" i="8"/>
  <c r="N423" i="8"/>
  <c r="L421" i="8"/>
  <c r="Q418" i="8"/>
  <c r="O416" i="8"/>
  <c r="M414" i="8"/>
  <c r="K412" i="8"/>
  <c r="P409" i="8"/>
  <c r="N407" i="8"/>
  <c r="L405" i="8"/>
  <c r="Q402" i="8"/>
  <c r="O400" i="8"/>
  <c r="M398" i="8"/>
  <c r="K396" i="8"/>
  <c r="P393" i="8"/>
  <c r="N391" i="8"/>
  <c r="L389" i="8"/>
  <c r="Q386" i="8"/>
  <c r="O384" i="8"/>
  <c r="M382" i="8"/>
  <c r="K380" i="8"/>
  <c r="P377" i="8"/>
  <c r="N375" i="8"/>
  <c r="L373" i="8"/>
  <c r="Q370" i="8"/>
  <c r="O368" i="8"/>
  <c r="M366" i="8"/>
  <c r="K364" i="8"/>
  <c r="P361" i="8"/>
  <c r="N359" i="8"/>
  <c r="L357" i="8"/>
  <c r="Q354" i="8"/>
  <c r="O352" i="8"/>
  <c r="M350" i="8"/>
  <c r="K348" i="8"/>
  <c r="P345" i="8"/>
  <c r="N343" i="8"/>
  <c r="L341" i="8"/>
  <c r="Q338" i="8"/>
  <c r="O336" i="8"/>
  <c r="M334" i="8"/>
  <c r="K332" i="8"/>
  <c r="P329" i="8"/>
  <c r="N327" i="8"/>
  <c r="L325" i="8"/>
  <c r="Q322" i="8"/>
  <c r="O320" i="8"/>
  <c r="M318" i="8"/>
  <c r="K316" i="8"/>
  <c r="P313" i="8"/>
  <c r="M682" i="8"/>
  <c r="N483" i="8"/>
  <c r="M480" i="8"/>
  <c r="Q476" i="8"/>
  <c r="P473" i="8"/>
  <c r="N320" i="8"/>
  <c r="L318" i="8"/>
  <c r="Q315" i="8"/>
  <c r="O313" i="8"/>
  <c r="P873" i="8"/>
  <c r="N871" i="8"/>
  <c r="Q861" i="8"/>
  <c r="N1089" i="8"/>
  <c r="P1132" i="8"/>
  <c r="N1130" i="8"/>
  <c r="L1128" i="8"/>
  <c r="Q1125" i="8"/>
  <c r="O1123" i="8"/>
  <c r="M1121" i="8"/>
  <c r="K1119" i="8"/>
  <c r="P1116" i="8"/>
  <c r="N1114" i="8"/>
  <c r="L1112" i="8"/>
  <c r="Q1109" i="8"/>
  <c r="O1107" i="8"/>
  <c r="M1105" i="8"/>
  <c r="K1103" i="8"/>
  <c r="P1100" i="8"/>
  <c r="N1098" i="8"/>
  <c r="N1082" i="8"/>
  <c r="L1080" i="8"/>
  <c r="Q1077" i="8"/>
  <c r="O1075" i="8"/>
  <c r="M1073" i="8"/>
  <c r="K1071" i="8"/>
  <c r="M947" i="8"/>
  <c r="N901" i="8"/>
  <c r="W1057" i="8" s="1"/>
  <c r="N311" i="8"/>
  <c r="L309" i="8"/>
  <c r="Q306" i="8"/>
  <c r="O304" i="8"/>
  <c r="M302" i="8"/>
  <c r="K300" i="8"/>
  <c r="P297" i="8"/>
  <c r="N295" i="8"/>
  <c r="W399" i="8" s="1"/>
  <c r="L293" i="8"/>
  <c r="Q290" i="8"/>
  <c r="O288" i="8"/>
  <c r="M286" i="8"/>
  <c r="K284" i="8"/>
  <c r="O280" i="8"/>
  <c r="P265" i="8"/>
  <c r="N263" i="8"/>
  <c r="L261" i="8"/>
  <c r="Q258" i="8"/>
  <c r="O256" i="8"/>
  <c r="M254" i="8"/>
  <c r="K252" i="8"/>
  <c r="P249" i="8"/>
  <c r="L241" i="8"/>
  <c r="Q238" i="8"/>
  <c r="M232" i="8"/>
  <c r="Q229" i="8"/>
  <c r="Q207" i="8"/>
  <c r="O205" i="8"/>
  <c r="M203" i="8"/>
  <c r="K201" i="8"/>
  <c r="P198" i="8"/>
  <c r="N196" i="8"/>
  <c r="L194" i="8"/>
  <c r="Q191" i="8"/>
  <c r="O189" i="8"/>
  <c r="M187" i="8"/>
  <c r="K185" i="8"/>
  <c r="P182" i="8"/>
  <c r="N180" i="8"/>
  <c r="L178" i="8"/>
  <c r="Q175" i="8"/>
  <c r="O173" i="8"/>
  <c r="M171" i="8"/>
  <c r="K169" i="8"/>
  <c r="T325" i="8" s="1"/>
  <c r="P166" i="8"/>
  <c r="N1132" i="8"/>
  <c r="L1130" i="8"/>
  <c r="Q1127" i="8"/>
  <c r="O1125" i="8"/>
  <c r="M1123" i="8"/>
  <c r="K1121" i="8"/>
  <c r="P1118" i="8"/>
  <c r="N1116" i="8"/>
  <c r="L1114" i="8"/>
  <c r="Q1111" i="8"/>
  <c r="O1109" i="8"/>
  <c r="M1107" i="8"/>
  <c r="K1105" i="8"/>
  <c r="P1102" i="8"/>
  <c r="N1100" i="8"/>
  <c r="L1098" i="8"/>
  <c r="L1082" i="8"/>
  <c r="Q1079" i="8"/>
  <c r="O1077" i="8"/>
  <c r="M1075" i="8"/>
  <c r="K1073" i="8"/>
  <c r="M885" i="8"/>
  <c r="M311" i="8"/>
  <c r="K309" i="8"/>
  <c r="P306" i="8"/>
  <c r="N304" i="8"/>
  <c r="L302" i="8"/>
  <c r="Q299" i="8"/>
  <c r="O297" i="8"/>
  <c r="M295" i="8"/>
  <c r="K293" i="8"/>
  <c r="P290" i="8"/>
  <c r="N288" i="8"/>
  <c r="L286" i="8"/>
  <c r="O265" i="8"/>
  <c r="M263" i="8"/>
  <c r="K261" i="8"/>
  <c r="P258" i="8"/>
  <c r="N256" i="8"/>
  <c r="L254" i="8"/>
  <c r="Q251" i="8"/>
  <c r="O249" i="8"/>
  <c r="K241" i="8"/>
  <c r="P238" i="8"/>
  <c r="L232" i="8"/>
  <c r="K210" i="8"/>
  <c r="P207" i="8"/>
  <c r="N205" i="8"/>
  <c r="L203" i="8"/>
  <c r="Q200" i="8"/>
  <c r="O198" i="8"/>
  <c r="M196" i="8"/>
  <c r="K194" i="8"/>
  <c r="P191" i="8"/>
  <c r="N189" i="8"/>
  <c r="L187" i="8"/>
  <c r="Q184" i="8"/>
  <c r="O182" i="8"/>
  <c r="M180" i="8"/>
  <c r="K178" i="8"/>
  <c r="P175" i="8"/>
  <c r="N173" i="8"/>
  <c r="L171" i="8"/>
  <c r="U327" i="8" s="1"/>
  <c r="Q168" i="8"/>
  <c r="O166" i="8"/>
  <c r="M164" i="8"/>
  <c r="M1132" i="8"/>
  <c r="K1130" i="8"/>
  <c r="P1127" i="8"/>
  <c r="N1125" i="8"/>
  <c r="L1123" i="8"/>
  <c r="Q1120" i="8"/>
  <c r="O1118" i="8"/>
  <c r="M1116" i="8"/>
  <c r="K1114" i="8"/>
  <c r="P1111" i="8"/>
  <c r="N1109" i="8"/>
  <c r="L1107" i="8"/>
  <c r="Q1104" i="8"/>
  <c r="O1102" i="8"/>
  <c r="M1100" i="8"/>
  <c r="K1082" i="8"/>
  <c r="P1079" i="8"/>
  <c r="N1077" i="8"/>
  <c r="L1075" i="8"/>
  <c r="Q1072" i="8"/>
  <c r="O1070" i="8"/>
  <c r="M1068" i="8"/>
  <c r="K1066" i="8"/>
  <c r="T1118" i="8" s="1"/>
  <c r="P1063" i="8"/>
  <c r="N1061" i="8"/>
  <c r="L1059" i="8"/>
  <c r="Q1056" i="8"/>
  <c r="O1054" i="8"/>
  <c r="M1052" i="8"/>
  <c r="K1050" i="8"/>
  <c r="P1047" i="8"/>
  <c r="N1045" i="8"/>
  <c r="L1043" i="8"/>
  <c r="Q1040" i="8"/>
  <c r="O1038" i="8"/>
  <c r="M1036" i="8"/>
  <c r="K1034" i="8"/>
  <c r="N1029" i="8"/>
  <c r="L1027" i="8"/>
  <c r="N903" i="8"/>
  <c r="W1059" i="8" s="1"/>
  <c r="L868" i="8"/>
  <c r="P483" i="8"/>
  <c r="O480" i="8"/>
  <c r="M70" i="8"/>
  <c r="L808" i="8"/>
  <c r="P747" i="8"/>
  <c r="O695" i="8"/>
  <c r="L70" i="8"/>
  <c r="K845" i="8"/>
  <c r="T949" i="8" s="1"/>
  <c r="K1098" i="8"/>
  <c r="P1031" i="8"/>
  <c r="N935" i="8"/>
  <c r="N919" i="8"/>
  <c r="N887" i="8"/>
  <c r="M870" i="8"/>
  <c r="P844" i="8"/>
  <c r="P807" i="8"/>
  <c r="K1061" i="8"/>
  <c r="P1058" i="8"/>
  <c r="N1056" i="8"/>
  <c r="L1054" i="8"/>
  <c r="Q1051" i="8"/>
  <c r="O1049" i="8"/>
  <c r="M1047" i="8"/>
  <c r="K1045" i="8"/>
  <c r="P1042" i="8"/>
  <c r="N1040" i="8"/>
  <c r="L1038" i="8"/>
  <c r="Q1035" i="8"/>
  <c r="O1033" i="8"/>
  <c r="M1031" i="8"/>
  <c r="K1029" i="8"/>
  <c r="P1026" i="8"/>
  <c r="Y1130" i="8" s="1"/>
  <c r="N1024" i="8"/>
  <c r="L1022" i="8"/>
  <c r="N946" i="8"/>
  <c r="Q941" i="8"/>
  <c r="O939" i="8"/>
  <c r="M937" i="8"/>
  <c r="K935" i="8"/>
  <c r="P932" i="8"/>
  <c r="N930" i="8"/>
  <c r="L928" i="8"/>
  <c r="Q925" i="8"/>
  <c r="O923" i="8"/>
  <c r="X1027" i="8" s="1"/>
  <c r="M921" i="8"/>
  <c r="K919" i="8"/>
  <c r="P916" i="8"/>
  <c r="N914" i="8"/>
  <c r="W1018" i="8" s="1"/>
  <c r="L912" i="8"/>
  <c r="U1016" i="8" s="1"/>
  <c r="Q909" i="8"/>
  <c r="Z1065" i="8" s="1"/>
  <c r="O907" i="8"/>
  <c r="X1063" i="8" s="1"/>
  <c r="M905" i="8"/>
  <c r="V1061" i="8" s="1"/>
  <c r="K903" i="8"/>
  <c r="T1059" i="8" s="1"/>
  <c r="P900" i="8"/>
  <c r="Y1056" i="8" s="1"/>
  <c r="N898" i="8"/>
  <c r="W1054" i="8" s="1"/>
  <c r="L896" i="8"/>
  <c r="Q893" i="8"/>
  <c r="O891" i="8"/>
  <c r="M889" i="8"/>
  <c r="P884" i="8"/>
  <c r="N882" i="8"/>
  <c r="L880" i="8"/>
  <c r="Q877" i="8"/>
  <c r="O875" i="8"/>
  <c r="X1031" i="8" s="1"/>
  <c r="K870" i="8"/>
  <c r="P867" i="8"/>
  <c r="N865" i="8"/>
  <c r="L863" i="8"/>
  <c r="Q860" i="8"/>
  <c r="O858" i="8"/>
  <c r="M856" i="8"/>
  <c r="K854" i="8"/>
  <c r="L217" i="8"/>
  <c r="N214" i="8"/>
  <c r="P211" i="8"/>
  <c r="N1065" i="8"/>
  <c r="N1033" i="8"/>
  <c r="L267" i="8"/>
  <c r="O242" i="8"/>
  <c r="P233" i="8"/>
  <c r="Y389" i="8" s="1"/>
  <c r="Q801" i="8"/>
  <c r="M877" i="8"/>
  <c r="K858" i="8"/>
  <c r="Q843" i="8"/>
  <c r="O275" i="8"/>
  <c r="N272" i="8"/>
  <c r="M269" i="8"/>
  <c r="N222" i="8"/>
  <c r="M219" i="8"/>
  <c r="K74" i="8"/>
  <c r="N1133" i="8"/>
  <c r="L1131" i="8"/>
  <c r="Q1128" i="8"/>
  <c r="M1124" i="8"/>
  <c r="K1122" i="8"/>
  <c r="P1119" i="8"/>
  <c r="P1103" i="8"/>
  <c r="N1067" i="8"/>
  <c r="W1119" i="8" s="1"/>
  <c r="N1051" i="8"/>
  <c r="W1155" i="8" s="1"/>
  <c r="AG1155" i="8" s="1"/>
  <c r="N1035" i="8"/>
  <c r="N1019" i="8"/>
  <c r="N941" i="8"/>
  <c r="N925" i="8"/>
  <c r="N909" i="8"/>
  <c r="W1065" i="8" s="1"/>
  <c r="T1056" i="8"/>
  <c r="N893" i="8"/>
  <c r="N846" i="8"/>
  <c r="L71" i="8"/>
  <c r="O281" i="8"/>
  <c r="O266" i="8"/>
  <c r="K71" i="8"/>
  <c r="Q845" i="8"/>
  <c r="N929" i="8"/>
  <c r="N897" i="8"/>
  <c r="W1053" i="8" s="1"/>
  <c r="P845" i="8"/>
  <c r="O866" i="8"/>
  <c r="P859" i="8"/>
  <c r="K846" i="8"/>
  <c r="AQ1131" i="8"/>
  <c r="Q1132" i="8"/>
  <c r="O1130" i="8"/>
  <c r="M1128" i="8"/>
  <c r="K1126" i="8"/>
  <c r="P1123" i="8"/>
  <c r="N1121" i="8"/>
  <c r="L1119" i="8"/>
  <c r="Q1116" i="8"/>
  <c r="O1114" i="8"/>
  <c r="X1166" i="8" s="1"/>
  <c r="AH1166" i="8" s="1"/>
  <c r="M1112" i="8"/>
  <c r="V1164" i="8" s="1"/>
  <c r="AF1164" i="8" s="1"/>
  <c r="AC1164" i="8" s="1"/>
  <c r="K1110" i="8"/>
  <c r="P1107" i="8"/>
  <c r="Y1159" i="8" s="1"/>
  <c r="AI1159" i="8" s="1"/>
  <c r="N1105" i="8"/>
  <c r="L1103" i="8"/>
  <c r="U1155" i="8" s="1"/>
  <c r="AE1155" i="8" s="1"/>
  <c r="Q1100" i="8"/>
  <c r="Z1152" i="8" s="1"/>
  <c r="AJ1152" i="8" s="1"/>
  <c r="O1098" i="8"/>
  <c r="X1150" i="8" s="1"/>
  <c r="AH1150" i="8" s="1"/>
  <c r="O1082" i="8"/>
  <c r="X1134" i="8" s="1"/>
  <c r="AH1134" i="8" s="1"/>
  <c r="M1080" i="8"/>
  <c r="V1132" i="8" s="1"/>
  <c r="AF1132" i="8" s="1"/>
  <c r="AC1132" i="8" s="1"/>
  <c r="K1078" i="8"/>
  <c r="T1130" i="8" s="1"/>
  <c r="P1075" i="8"/>
  <c r="Y1127" i="8" s="1"/>
  <c r="N1073" i="8"/>
  <c r="L1071" i="8"/>
  <c r="Q1068" i="8"/>
  <c r="Z1120" i="8" s="1"/>
  <c r="O1066" i="8"/>
  <c r="X1118" i="8" s="1"/>
  <c r="M1064" i="8"/>
  <c r="N1057" i="8"/>
  <c r="N1025" i="8"/>
  <c r="N947" i="8"/>
  <c r="N931" i="8"/>
  <c r="N915" i="8"/>
  <c r="N899" i="8"/>
  <c r="W1055" i="8" s="1"/>
  <c r="Q878" i="8"/>
  <c r="P868" i="8"/>
  <c r="N1091" i="8"/>
  <c r="L778" i="8"/>
  <c r="P796" i="8"/>
  <c r="Y900" i="8" s="1"/>
  <c r="O793" i="8"/>
  <c r="N790" i="8"/>
  <c r="M787" i="8"/>
  <c r="P744" i="8"/>
  <c r="O741" i="8"/>
  <c r="N738" i="8"/>
  <c r="M735" i="8"/>
  <c r="O692" i="8"/>
  <c r="N689" i="8"/>
  <c r="O682" i="8"/>
  <c r="N477" i="8"/>
  <c r="M474" i="8"/>
  <c r="Q69" i="8"/>
  <c r="O67" i="8"/>
  <c r="M65" i="8"/>
  <c r="K63" i="8"/>
  <c r="N842" i="8"/>
  <c r="L840" i="8"/>
  <c r="Q837" i="8"/>
  <c r="O835" i="8"/>
  <c r="M833" i="8"/>
  <c r="K831" i="8"/>
  <c r="P828" i="8"/>
  <c r="N826" i="8"/>
  <c r="L824" i="8"/>
  <c r="Q821" i="8"/>
  <c r="O819" i="8"/>
  <c r="M817" i="8"/>
  <c r="K815" i="8"/>
  <c r="P812" i="8"/>
  <c r="N810" i="8"/>
  <c r="N805" i="8"/>
  <c r="M799" i="8"/>
  <c r="Q795" i="8"/>
  <c r="P792" i="8"/>
  <c r="O789" i="8"/>
  <c r="K782" i="8"/>
  <c r="P779" i="8"/>
  <c r="N777" i="8"/>
  <c r="L775" i="8"/>
  <c r="Q772" i="8"/>
  <c r="O770" i="8"/>
  <c r="M768" i="8"/>
  <c r="K766" i="8"/>
  <c r="P763" i="8"/>
  <c r="N761" i="8"/>
  <c r="L759" i="8"/>
  <c r="Q756" i="8"/>
  <c r="O754" i="8"/>
  <c r="M752" i="8"/>
  <c r="M747" i="8"/>
  <c r="Q743" i="8"/>
  <c r="P740" i="8"/>
  <c r="Y896" i="8" s="1"/>
  <c r="O737" i="8"/>
  <c r="X841" i="8" s="1"/>
  <c r="N734" i="8"/>
  <c r="L732" i="8"/>
  <c r="Q729" i="8"/>
  <c r="O727" i="8"/>
  <c r="M725" i="8"/>
  <c r="K723" i="8"/>
  <c r="P720" i="8"/>
  <c r="N718" i="8"/>
  <c r="L716" i="8"/>
  <c r="Q713" i="8"/>
  <c r="O711" i="8"/>
  <c r="M709" i="8"/>
  <c r="K707" i="8"/>
  <c r="P704" i="8"/>
  <c r="N702" i="8"/>
  <c r="L700" i="8"/>
  <c r="Q697" i="8"/>
  <c r="P691" i="8"/>
  <c r="Q684" i="8"/>
  <c r="M677" i="8"/>
  <c r="K675" i="8"/>
  <c r="P672" i="8"/>
  <c r="N670" i="8"/>
  <c r="L668" i="8"/>
  <c r="Q665" i="8"/>
  <c r="O663" i="8"/>
  <c r="M661" i="8"/>
  <c r="K659" i="8"/>
  <c r="P656" i="8"/>
  <c r="N654" i="8"/>
  <c r="L652" i="8"/>
  <c r="Q649" i="8"/>
  <c r="O647" i="8"/>
  <c r="M645" i="8"/>
  <c r="K643" i="8"/>
  <c r="P640" i="8"/>
  <c r="N638" i="8"/>
  <c r="L636" i="8"/>
  <c r="U792" i="8" s="1"/>
  <c r="Q633" i="8"/>
  <c r="O69" i="8"/>
  <c r="N844" i="8"/>
  <c r="K784" i="8"/>
  <c r="P242" i="8"/>
  <c r="Q233" i="8"/>
  <c r="O231" i="8"/>
  <c r="O544" i="8"/>
  <c r="M227" i="8"/>
  <c r="M215" i="8"/>
  <c r="O212" i="8"/>
  <c r="L210" i="8"/>
  <c r="L803" i="8"/>
  <c r="Q789" i="8"/>
  <c r="P734" i="8"/>
  <c r="M423" i="8"/>
  <c r="O631" i="8"/>
  <c r="M629" i="8"/>
  <c r="K627" i="8"/>
  <c r="P624" i="8"/>
  <c r="N622" i="8"/>
  <c r="L620" i="8"/>
  <c r="Q617" i="8"/>
  <c r="O615" i="8"/>
  <c r="M613" i="8"/>
  <c r="K611" i="8"/>
  <c r="P608" i="8"/>
  <c r="N606" i="8"/>
  <c r="L604" i="8"/>
  <c r="Q601" i="8"/>
  <c r="O599" i="8"/>
  <c r="M597" i="8"/>
  <c r="K595" i="8"/>
  <c r="P592" i="8"/>
  <c r="N590" i="8"/>
  <c r="L588" i="8"/>
  <c r="Q585" i="8"/>
  <c r="O583" i="8"/>
  <c r="M581" i="8"/>
  <c r="K579" i="8"/>
  <c r="P576" i="8"/>
  <c r="N574" i="8"/>
  <c r="L572" i="8"/>
  <c r="Q569" i="8"/>
  <c r="O567" i="8"/>
  <c r="M565" i="8"/>
  <c r="K563" i="8"/>
  <c r="P560" i="8"/>
  <c r="N558" i="8"/>
  <c r="L556" i="8"/>
  <c r="Q553" i="8"/>
  <c r="O551" i="8"/>
  <c r="M549" i="8"/>
  <c r="Q541" i="8"/>
  <c r="O539" i="8"/>
  <c r="M537" i="8"/>
  <c r="K535" i="8"/>
  <c r="P532" i="8"/>
  <c r="N530" i="8"/>
  <c r="L528" i="8"/>
  <c r="Q525" i="8"/>
  <c r="O523" i="8"/>
  <c r="M521" i="8"/>
  <c r="K519" i="8"/>
  <c r="P516" i="8"/>
  <c r="N514" i="8"/>
  <c r="L512" i="8"/>
  <c r="Q509" i="8"/>
  <c r="O507" i="8"/>
  <c r="M505" i="8"/>
  <c r="K503" i="8"/>
  <c r="P500" i="8"/>
  <c r="N498" i="8"/>
  <c r="L496" i="8"/>
  <c r="Q493" i="8"/>
  <c r="O491" i="8"/>
  <c r="M489" i="8"/>
  <c r="Q482" i="8"/>
  <c r="P479" i="8"/>
  <c r="O476" i="8"/>
  <c r="N473" i="8"/>
  <c r="P468" i="8"/>
  <c r="N466" i="8"/>
  <c r="L464" i="8"/>
  <c r="Q461" i="8"/>
  <c r="O459" i="8"/>
  <c r="M457" i="8"/>
  <c r="K455" i="8"/>
  <c r="P452" i="8"/>
  <c r="N450" i="8"/>
  <c r="L448" i="8"/>
  <c r="Q445" i="8"/>
  <c r="O443" i="8"/>
  <c r="M441" i="8"/>
  <c r="K439" i="8"/>
  <c r="P436" i="8"/>
  <c r="N434" i="8"/>
  <c r="L432" i="8"/>
  <c r="Q429" i="8"/>
  <c r="O427" i="8"/>
  <c r="M425" i="8"/>
  <c r="P69" i="8"/>
  <c r="O844" i="8"/>
  <c r="O807" i="8"/>
  <c r="L784" i="8"/>
  <c r="U888" i="8" s="1"/>
  <c r="K732" i="8"/>
  <c r="T836" i="8" s="1"/>
  <c r="M688" i="8"/>
  <c r="N679" i="8"/>
  <c r="Q470" i="8"/>
  <c r="M434" i="8"/>
  <c r="K432" i="8"/>
  <c r="T536" i="8" s="1"/>
  <c r="P429" i="8"/>
  <c r="N427" i="8"/>
  <c r="L425" i="8"/>
  <c r="U529" i="8" s="1"/>
  <c r="Q422" i="8"/>
  <c r="O420" i="8"/>
  <c r="M418" i="8"/>
  <c r="K416" i="8"/>
  <c r="P413" i="8"/>
  <c r="N411" i="8"/>
  <c r="L409" i="8"/>
  <c r="Q406" i="8"/>
  <c r="O404" i="8"/>
  <c r="M402" i="8"/>
  <c r="K400" i="8"/>
  <c r="P397" i="8"/>
  <c r="N395" i="8"/>
  <c r="L393" i="8"/>
  <c r="Q390" i="8"/>
  <c r="O388" i="8"/>
  <c r="M386" i="8"/>
  <c r="K384" i="8"/>
  <c r="P381" i="8"/>
  <c r="N379" i="8"/>
  <c r="L377" i="8"/>
  <c r="Q374" i="8"/>
  <c r="O372" i="8"/>
  <c r="M370" i="8"/>
  <c r="K368" i="8"/>
  <c r="P365" i="8"/>
  <c r="N363" i="8"/>
  <c r="L361" i="8"/>
  <c r="Q358" i="8"/>
  <c r="O356" i="8"/>
  <c r="M354" i="8"/>
  <c r="K352" i="8"/>
  <c r="P349" i="8"/>
  <c r="N347" i="8"/>
  <c r="L345" i="8"/>
  <c r="Q342" i="8"/>
  <c r="O340" i="8"/>
  <c r="M338" i="8"/>
  <c r="K336" i="8"/>
  <c r="T388" i="8" s="1"/>
  <c r="P333" i="8"/>
  <c r="N331" i="8"/>
  <c r="L329" i="8"/>
  <c r="Q326" i="8"/>
  <c r="O324" i="8"/>
  <c r="N161" i="8"/>
  <c r="L159" i="8"/>
  <c r="Q156" i="8"/>
  <c r="O154" i="8"/>
  <c r="M152" i="8"/>
  <c r="K150" i="8"/>
  <c r="P147" i="8"/>
  <c r="N145" i="8"/>
  <c r="L143" i="8"/>
  <c r="Q140" i="8"/>
  <c r="O138" i="8"/>
  <c r="X294" i="8" s="1"/>
  <c r="M136" i="8"/>
  <c r="K134" i="8"/>
  <c r="P131" i="8"/>
  <c r="N129" i="8"/>
  <c r="L127" i="8"/>
  <c r="Q124" i="8"/>
  <c r="O122" i="8"/>
  <c r="X226" i="8" s="1"/>
  <c r="M120" i="8"/>
  <c r="K118" i="8"/>
  <c r="P115" i="8"/>
  <c r="N113" i="8"/>
  <c r="L111" i="8"/>
  <c r="Q108" i="8"/>
  <c r="O106" i="8"/>
  <c r="M104" i="8"/>
  <c r="K102" i="8"/>
  <c r="P99" i="8"/>
  <c r="N97" i="8"/>
  <c r="L95" i="8"/>
  <c r="Q92" i="8"/>
  <c r="O90" i="8"/>
  <c r="M88" i="8"/>
  <c r="K86" i="8"/>
  <c r="P83" i="8"/>
  <c r="N81" i="8"/>
  <c r="L79" i="8"/>
  <c r="Q76" i="8"/>
  <c r="O74" i="8"/>
  <c r="M72" i="8"/>
  <c r="K1134" i="8"/>
  <c r="P1131" i="8"/>
  <c r="N1127" i="8"/>
  <c r="N1129" i="8"/>
  <c r="L1127" i="8"/>
  <c r="Q1124" i="8"/>
  <c r="O1122" i="8"/>
  <c r="M1120" i="8"/>
  <c r="N1113" i="8"/>
  <c r="N1081" i="8"/>
  <c r="N71" i="8"/>
  <c r="M71" i="8"/>
  <c r="K69" i="8"/>
  <c r="Q806" i="8"/>
  <c r="P785" i="8"/>
  <c r="O733" i="8"/>
  <c r="Q686" i="8"/>
  <c r="O545" i="8"/>
  <c r="L470" i="8"/>
  <c r="N228" i="8"/>
  <c r="O225" i="8"/>
  <c r="P213" i="8"/>
  <c r="L211" i="8"/>
  <c r="O1132" i="8"/>
  <c r="M1130" i="8"/>
  <c r="K1128" i="8"/>
  <c r="P1125" i="8"/>
  <c r="N1123" i="8"/>
  <c r="L1121" i="8"/>
  <c r="N1107" i="8"/>
  <c r="N1075" i="8"/>
  <c r="N1059" i="8"/>
  <c r="N1043" i="8"/>
  <c r="Q267" i="8"/>
  <c r="P229" i="8"/>
  <c r="Y385" i="8" s="1"/>
  <c r="L215" i="8"/>
  <c r="N212" i="8"/>
  <c r="AQ1142" i="8"/>
  <c r="N1093" i="8"/>
  <c r="L1132" i="8"/>
  <c r="Q1129" i="8"/>
  <c r="O1127" i="8"/>
  <c r="M1125" i="8"/>
  <c r="K1123" i="8"/>
  <c r="P1120" i="8"/>
  <c r="N1118" i="8"/>
  <c r="L1116" i="8"/>
  <c r="M322" i="8"/>
  <c r="K320" i="8"/>
  <c r="P317" i="8"/>
  <c r="N315" i="8"/>
  <c r="L313" i="8"/>
  <c r="Q310" i="8"/>
  <c r="O308" i="8"/>
  <c r="M306" i="8"/>
  <c r="K304" i="8"/>
  <c r="P301" i="8"/>
  <c r="N299" i="8"/>
  <c r="L297" i="8"/>
  <c r="Q294" i="8"/>
  <c r="O292" i="8"/>
  <c r="M290" i="8"/>
  <c r="K288" i="8"/>
  <c r="P285" i="8"/>
  <c r="L265" i="8"/>
  <c r="Q262" i="8"/>
  <c r="O260" i="8"/>
  <c r="M258" i="8"/>
  <c r="K256" i="8"/>
  <c r="P253" i="8"/>
  <c r="N251" i="8"/>
  <c r="L249" i="8"/>
  <c r="Q242" i="8"/>
  <c r="O240" i="8"/>
  <c r="M238" i="8"/>
  <c r="P231" i="8"/>
  <c r="M207" i="8"/>
  <c r="K205" i="8"/>
  <c r="P202" i="8"/>
  <c r="N200" i="8"/>
  <c r="L198" i="8"/>
  <c r="Q195" i="8"/>
  <c r="O193" i="8"/>
  <c r="M191" i="8"/>
  <c r="K189" i="8"/>
  <c r="P186" i="8"/>
  <c r="N184" i="8"/>
  <c r="L182" i="8"/>
  <c r="Q179" i="8"/>
  <c r="O177" i="8"/>
  <c r="M175" i="8"/>
  <c r="K173" i="8"/>
  <c r="T329" i="8" s="1"/>
  <c r="P170" i="8"/>
  <c r="N168" i="8"/>
  <c r="L166" i="8"/>
  <c r="U322" i="8" s="1"/>
  <c r="Q163" i="8"/>
  <c r="O161" i="8"/>
  <c r="M159" i="8"/>
  <c r="K157" i="8"/>
  <c r="T313" i="8" s="1"/>
  <c r="P154" i="8"/>
  <c r="N152" i="8"/>
  <c r="L150" i="8"/>
  <c r="Q147" i="8"/>
  <c r="O145" i="8"/>
  <c r="Q1131" i="8"/>
  <c r="O1129" i="8"/>
  <c r="M1127" i="8"/>
  <c r="K1125" i="8"/>
  <c r="P1122" i="8"/>
  <c r="N1120" i="8"/>
  <c r="L1118" i="8"/>
  <c r="Q1115" i="8"/>
  <c r="O1113" i="8"/>
  <c r="M1111" i="8"/>
  <c r="K1109" i="8"/>
  <c r="P1106" i="8"/>
  <c r="N1104" i="8"/>
  <c r="L1102" i="8"/>
  <c r="Q1099" i="8"/>
  <c r="O1097" i="8"/>
  <c r="Q1083" i="8"/>
  <c r="O1081" i="8"/>
  <c r="M1079" i="8"/>
  <c r="K1077" i="8"/>
  <c r="P1074" i="8"/>
  <c r="N1072" i="8"/>
  <c r="L1070" i="8"/>
  <c r="Q1067" i="8"/>
  <c r="Z1119" i="8" s="1"/>
  <c r="O1065" i="8"/>
  <c r="M1063" i="8"/>
  <c r="M161" i="8"/>
  <c r="K159" i="8"/>
  <c r="P156" i="8"/>
  <c r="N154" i="8"/>
  <c r="L152" i="8"/>
  <c r="Q149" i="8"/>
  <c r="O147" i="8"/>
  <c r="M145" i="8"/>
  <c r="K143" i="8"/>
  <c r="P140" i="8"/>
  <c r="N138" i="8"/>
  <c r="L136" i="8"/>
  <c r="Q133" i="8"/>
  <c r="O131" i="8"/>
  <c r="M129" i="8"/>
  <c r="K127" i="8"/>
  <c r="P124" i="8"/>
  <c r="N122" i="8"/>
  <c r="L120" i="8"/>
  <c r="Q117" i="8"/>
  <c r="O115" i="8"/>
  <c r="M113" i="8"/>
  <c r="K111" i="8"/>
  <c r="P108" i="8"/>
  <c r="N106" i="8"/>
  <c r="L104" i="8"/>
  <c r="Q101" i="8"/>
  <c r="O1131" i="8"/>
  <c r="M1129" i="8"/>
  <c r="K1127" i="8"/>
  <c r="P1124" i="8"/>
  <c r="N1122" i="8"/>
  <c r="L1120" i="8"/>
  <c r="P225" i="8"/>
  <c r="O216" i="8"/>
  <c r="Q213" i="8"/>
  <c r="M211" i="8"/>
  <c r="M1131" i="8"/>
  <c r="K1129" i="8"/>
  <c r="P1126" i="8"/>
  <c r="N1124" i="8"/>
  <c r="L1122" i="8"/>
  <c r="Q1119" i="8"/>
  <c r="O1117" i="8"/>
  <c r="M1115" i="8"/>
  <c r="K1113" i="8"/>
  <c r="P1110" i="8"/>
  <c r="N1108" i="8"/>
  <c r="L1106" i="8"/>
  <c r="Q1103" i="8"/>
  <c r="O1101" i="8"/>
  <c r="M1099" i="8"/>
  <c r="K1097" i="8"/>
  <c r="M1083" i="8"/>
  <c r="K1081" i="8"/>
  <c r="P1078" i="8"/>
  <c r="N1076" i="8"/>
  <c r="W1128" i="8" s="1"/>
  <c r="L1074" i="8"/>
  <c r="N933" i="8"/>
  <c r="N1115" i="8"/>
  <c r="N1099" i="8"/>
  <c r="M1133" i="8"/>
  <c r="Q1130" i="8"/>
  <c r="O1128" i="8"/>
  <c r="M1126" i="8"/>
  <c r="K1124" i="8"/>
  <c r="P1121" i="8"/>
  <c r="N1119" i="8"/>
  <c r="N1103" i="8"/>
  <c r="N1071" i="8"/>
  <c r="N1055" i="8"/>
  <c r="N1023" i="8"/>
  <c r="N945" i="8"/>
  <c r="L1117" i="8"/>
  <c r="Q1114" i="8"/>
  <c r="O1112" i="8"/>
  <c r="M1110" i="8"/>
  <c r="K1108" i="8"/>
  <c r="P1105" i="8"/>
  <c r="L1101" i="8"/>
  <c r="Q1098" i="8"/>
  <c r="Q1082" i="8"/>
  <c r="O1080" i="8"/>
  <c r="M1078" i="8"/>
  <c r="K1076" i="8"/>
  <c r="P1073" i="8"/>
  <c r="L1069" i="8"/>
  <c r="Q1066" i="8"/>
  <c r="Z1118" i="8" s="1"/>
  <c r="O1064" i="8"/>
  <c r="M1062" i="8"/>
  <c r="K1060" i="8"/>
  <c r="P1057" i="8"/>
  <c r="L1053" i="8"/>
  <c r="Q1050" i="8"/>
  <c r="O1048" i="8"/>
  <c r="M1046" i="8"/>
  <c r="K1044" i="8"/>
  <c r="P1041" i="8"/>
  <c r="L1037" i="8"/>
  <c r="Q1034" i="8"/>
  <c r="O1032" i="8"/>
  <c r="M1030" i="8"/>
  <c r="K1028" i="8"/>
  <c r="P1025" i="8"/>
  <c r="L1021" i="8"/>
  <c r="P947" i="8"/>
  <c r="L943" i="8"/>
  <c r="Q940" i="8"/>
  <c r="O938" i="8"/>
  <c r="M936" i="8"/>
  <c r="K934" i="8"/>
  <c r="P931" i="8"/>
  <c r="L927" i="8"/>
  <c r="Q924" i="8"/>
  <c r="O922" i="8"/>
  <c r="M920" i="8"/>
  <c r="K918" i="8"/>
  <c r="P915" i="8"/>
  <c r="L911" i="8"/>
  <c r="U1067" i="8" s="1"/>
  <c r="Q908" i="8"/>
  <c r="Z1064" i="8" s="1"/>
  <c r="O906" i="8"/>
  <c r="X1062" i="8" s="1"/>
  <c r="M904" i="8"/>
  <c r="V1060" i="8" s="1"/>
  <c r="K902" i="8"/>
  <c r="T1058" i="8" s="1"/>
  <c r="P899" i="8"/>
  <c r="Y1055" i="8" s="1"/>
  <c r="L895" i="8"/>
  <c r="U1051" i="8" s="1"/>
  <c r="Q892" i="8"/>
  <c r="O890" i="8"/>
  <c r="M888" i="8"/>
  <c r="K886" i="8"/>
  <c r="N881" i="8"/>
  <c r="L879" i="8"/>
  <c r="Q876" i="8"/>
  <c r="O873" i="8"/>
  <c r="M871" i="8"/>
  <c r="P866" i="8"/>
  <c r="L862" i="8"/>
  <c r="Q859" i="8"/>
  <c r="O857" i="8"/>
  <c r="M855" i="8"/>
  <c r="L846" i="8"/>
  <c r="N1087" i="8"/>
  <c r="W1139" i="8" s="1"/>
  <c r="AG1139" i="8" s="1"/>
  <c r="K1062" i="8"/>
  <c r="P1059" i="8"/>
  <c r="L1055" i="8"/>
  <c r="Q1052" i="8"/>
  <c r="O1050" i="8"/>
  <c r="X1154" i="8" s="1"/>
  <c r="AH1154" i="8" s="1"/>
  <c r="M1048" i="8"/>
  <c r="K1046" i="8"/>
  <c r="P1043" i="8"/>
  <c r="L1039" i="8"/>
  <c r="Q1036" i="8"/>
  <c r="O1034" i="8"/>
  <c r="M1032" i="8"/>
  <c r="K1030" i="8"/>
  <c r="P1027" i="8"/>
  <c r="L1023" i="8"/>
  <c r="Q1020" i="8"/>
  <c r="L945" i="8"/>
  <c r="Q942" i="8"/>
  <c r="O940" i="8"/>
  <c r="M938" i="8"/>
  <c r="V1042" i="8" s="1"/>
  <c r="K936" i="8"/>
  <c r="P933" i="8"/>
  <c r="Y1037" i="8" s="1"/>
  <c r="L929" i="8"/>
  <c r="Q926" i="8"/>
  <c r="O924" i="8"/>
  <c r="M922" i="8"/>
  <c r="V1026" i="8" s="1"/>
  <c r="K920" i="8"/>
  <c r="P917" i="8"/>
  <c r="L913" i="8"/>
  <c r="Q910" i="8"/>
  <c r="Z1066" i="8" s="1"/>
  <c r="O908" i="8"/>
  <c r="X1064" i="8" s="1"/>
  <c r="M906" i="8"/>
  <c r="V1062" i="8" s="1"/>
  <c r="K904" i="8"/>
  <c r="T1060" i="8" s="1"/>
  <c r="P901" i="8"/>
  <c r="Y1057" i="8" s="1"/>
  <c r="L897" i="8"/>
  <c r="U1001" i="8" s="1"/>
  <c r="Q894" i="8"/>
  <c r="O892" i="8"/>
  <c r="M890" i="8"/>
  <c r="K888" i="8"/>
  <c r="P885" i="8"/>
  <c r="N883" i="8"/>
  <c r="L881" i="8"/>
  <c r="O876" i="8"/>
  <c r="M873" i="8"/>
  <c r="N866" i="8"/>
  <c r="L864" i="8"/>
  <c r="O859" i="8"/>
  <c r="M857" i="8"/>
  <c r="L848" i="8"/>
  <c r="P1068" i="8"/>
  <c r="N1066" i="8"/>
  <c r="W1118" i="8" s="1"/>
  <c r="L1064" i="8"/>
  <c r="Q1061" i="8"/>
  <c r="O1059" i="8"/>
  <c r="M1057" i="8"/>
  <c r="K1055" i="8"/>
  <c r="P1052" i="8"/>
  <c r="N1050" i="8"/>
  <c r="L1048" i="8"/>
  <c r="Q1045" i="8"/>
  <c r="O1043" i="8"/>
  <c r="M1041" i="8"/>
  <c r="K1039" i="8"/>
  <c r="P1036" i="8"/>
  <c r="N1034" i="8"/>
  <c r="L1032" i="8"/>
  <c r="Q1029" i="8"/>
  <c r="O1027" i="8"/>
  <c r="M1025" i="8"/>
  <c r="K1023" i="8"/>
  <c r="T1075" i="8" s="1"/>
  <c r="P1020" i="8"/>
  <c r="P942" i="8"/>
  <c r="N940" i="8"/>
  <c r="L938" i="8"/>
  <c r="Q935" i="8"/>
  <c r="O933" i="8"/>
  <c r="M931" i="8"/>
  <c r="K929" i="8"/>
  <c r="P926" i="8"/>
  <c r="N924" i="8"/>
  <c r="L922" i="8"/>
  <c r="Q919" i="8"/>
  <c r="O917" i="8"/>
  <c r="M915" i="8"/>
  <c r="K913" i="8"/>
  <c r="P910" i="8"/>
  <c r="Y1066" i="8" s="1"/>
  <c r="N908" i="8"/>
  <c r="W1064" i="8" s="1"/>
  <c r="L906" i="8"/>
  <c r="U1062" i="8" s="1"/>
  <c r="Q903" i="8"/>
  <c r="Z1059" i="8" s="1"/>
  <c r="O901" i="8"/>
  <c r="X1057" i="8" s="1"/>
  <c r="M899" i="8"/>
  <c r="V1055" i="8" s="1"/>
  <c r="K897" i="8"/>
  <c r="T1053" i="8" s="1"/>
  <c r="P894" i="8"/>
  <c r="N892" i="8"/>
  <c r="L890" i="8"/>
  <c r="Q887" i="8"/>
  <c r="O885" i="8"/>
  <c r="M883" i="8"/>
  <c r="P878" i="8"/>
  <c r="N876" i="8"/>
  <c r="L873" i="8"/>
  <c r="U1029" i="8" s="1"/>
  <c r="O868" i="8"/>
  <c r="X1024" i="8" s="1"/>
  <c r="M866" i="8"/>
  <c r="V1022" i="8" s="1"/>
  <c r="K864" i="8"/>
  <c r="T1020" i="8" s="1"/>
  <c r="P861" i="8"/>
  <c r="Y1017" i="8" s="1"/>
  <c r="N859" i="8"/>
  <c r="L857" i="8"/>
  <c r="U1013" i="8" s="1"/>
  <c r="M850" i="8"/>
  <c r="V1006" i="8" s="1"/>
  <c r="Q1118" i="8"/>
  <c r="O1116" i="8"/>
  <c r="M1114" i="8"/>
  <c r="K1112" i="8"/>
  <c r="P1109" i="8"/>
  <c r="L1105" i="8"/>
  <c r="Q1102" i="8"/>
  <c r="O1100" i="8"/>
  <c r="M1098" i="8"/>
  <c r="M1082" i="8"/>
  <c r="V1134" i="8" s="1"/>
  <c r="AF1134" i="8" s="1"/>
  <c r="AC1134" i="8" s="1"/>
  <c r="K1080" i="8"/>
  <c r="P1077" i="8"/>
  <c r="L1073" i="8"/>
  <c r="Q1070" i="8"/>
  <c r="O1068" i="8"/>
  <c r="X1120" i="8" s="1"/>
  <c r="M1066" i="8"/>
  <c r="V1118" i="8" s="1"/>
  <c r="K1064" i="8"/>
  <c r="P1061" i="8"/>
  <c r="L1057" i="8"/>
  <c r="Q1054" i="8"/>
  <c r="O1052" i="8"/>
  <c r="X1104" i="8" s="1"/>
  <c r="M1050" i="8"/>
  <c r="K1048" i="8"/>
  <c r="P1045" i="8"/>
  <c r="L1041" i="8"/>
  <c r="Q1038" i="8"/>
  <c r="O1036" i="8"/>
  <c r="M1034" i="8"/>
  <c r="K1032" i="8"/>
  <c r="P1029" i="8"/>
  <c r="L1025" i="8"/>
  <c r="Q1022" i="8"/>
  <c r="O1020" i="8"/>
  <c r="Q944" i="8"/>
  <c r="Z1100" i="8" s="1"/>
  <c r="O942" i="8"/>
  <c r="X1098" i="8" s="1"/>
  <c r="M940" i="8"/>
  <c r="V1096" i="8" s="1"/>
  <c r="K938" i="8"/>
  <c r="P935" i="8"/>
  <c r="Y1039" i="8" s="1"/>
  <c r="L931" i="8"/>
  <c r="U1087" i="8" s="1"/>
  <c r="Q928" i="8"/>
  <c r="Z1032" i="8" s="1"/>
  <c r="O926" i="8"/>
  <c r="M924" i="8"/>
  <c r="V1080" i="8" s="1"/>
  <c r="K922" i="8"/>
  <c r="P919" i="8"/>
  <c r="L915" i="8"/>
  <c r="U1019" i="8" s="1"/>
  <c r="Q912" i="8"/>
  <c r="O910" i="8"/>
  <c r="X1066" i="8" s="1"/>
  <c r="M908" i="8"/>
  <c r="V1064" i="8" s="1"/>
  <c r="K906" i="8"/>
  <c r="P903" i="8"/>
  <c r="Y1059" i="8" s="1"/>
  <c r="L899" i="8"/>
  <c r="U1055" i="8" s="1"/>
  <c r="Q896" i="8"/>
  <c r="Z1052" i="8" s="1"/>
  <c r="O894" i="8"/>
  <c r="M892" i="8"/>
  <c r="K890" i="8"/>
  <c r="P887" i="8"/>
  <c r="N885" i="8"/>
  <c r="Q880" i="8"/>
  <c r="O878" i="8"/>
  <c r="M876" i="8"/>
  <c r="P870" i="8"/>
  <c r="N868" i="8"/>
  <c r="L866" i="8"/>
  <c r="Q863" i="8"/>
  <c r="O861" i="8"/>
  <c r="M859" i="8"/>
  <c r="L850" i="8"/>
  <c r="P1070" i="8"/>
  <c r="N1068" i="8"/>
  <c r="L1066" i="8"/>
  <c r="U1118" i="8" s="1"/>
  <c r="Q1063" i="8"/>
  <c r="O1061" i="8"/>
  <c r="M1059" i="8"/>
  <c r="K1057" i="8"/>
  <c r="T1109" i="8" s="1"/>
  <c r="P1054" i="8"/>
  <c r="N1052" i="8"/>
  <c r="L1050" i="8"/>
  <c r="Q1047" i="8"/>
  <c r="Z1151" i="8" s="1"/>
  <c r="AJ1151" i="8" s="1"/>
  <c r="O1045" i="8"/>
  <c r="X1149" i="8" s="1"/>
  <c r="AH1149" i="8" s="1"/>
  <c r="M1043" i="8"/>
  <c r="K1041" i="8"/>
  <c r="P1038" i="8"/>
  <c r="N1036" i="8"/>
  <c r="L1034" i="8"/>
  <c r="Q1031" i="8"/>
  <c r="O1029" i="8"/>
  <c r="M1027" i="8"/>
  <c r="K1025" i="8"/>
  <c r="T1077" i="8" s="1"/>
  <c r="P1022" i="8"/>
  <c r="N1020" i="8"/>
  <c r="P944" i="8"/>
  <c r="N942" i="8"/>
  <c r="L940" i="8"/>
  <c r="Q937" i="8"/>
  <c r="O935" i="8"/>
  <c r="M933" i="8"/>
  <c r="K931" i="8"/>
  <c r="P928" i="8"/>
  <c r="N926" i="8"/>
  <c r="L924" i="8"/>
  <c r="Q921" i="8"/>
  <c r="O919" i="8"/>
  <c r="M917" i="8"/>
  <c r="K915" i="8"/>
  <c r="T1019" i="8" s="1"/>
  <c r="P912" i="8"/>
  <c r="N910" i="8"/>
  <c r="W1066" i="8" s="1"/>
  <c r="L908" i="8"/>
  <c r="U1064" i="8" s="1"/>
  <c r="Q905" i="8"/>
  <c r="Z1061" i="8" s="1"/>
  <c r="O903" i="8"/>
  <c r="X1059" i="8" s="1"/>
  <c r="M901" i="8"/>
  <c r="V1057" i="8" s="1"/>
  <c r="K899" i="8"/>
  <c r="T1055" i="8" s="1"/>
  <c r="P896" i="8"/>
  <c r="Y1052" i="8" s="1"/>
  <c r="N894" i="8"/>
  <c r="L892" i="8"/>
  <c r="U1048" i="8" s="1"/>
  <c r="Q889" i="8"/>
  <c r="Z1045" i="8" s="1"/>
  <c r="O887" i="8"/>
  <c r="P880" i="8"/>
  <c r="N878" i="8"/>
  <c r="L876" i="8"/>
  <c r="Q872" i="8"/>
  <c r="O870" i="8"/>
  <c r="M868" i="8"/>
  <c r="V1024" i="8" s="1"/>
  <c r="P863" i="8"/>
  <c r="Y1019" i="8" s="1"/>
  <c r="N861" i="8"/>
  <c r="L859" i="8"/>
  <c r="Q856" i="8"/>
  <c r="M852" i="8"/>
  <c r="K850" i="8"/>
  <c r="N1017" i="8"/>
  <c r="Q1024" i="8"/>
  <c r="O1022" i="8"/>
  <c r="M1020" i="8"/>
  <c r="Q946" i="8"/>
  <c r="O944" i="8"/>
  <c r="X1100" i="8" s="1"/>
  <c r="M942" i="8"/>
  <c r="K940" i="8"/>
  <c r="T1044" i="8" s="1"/>
  <c r="P937" i="8"/>
  <c r="L933" i="8"/>
  <c r="U1089" i="8" s="1"/>
  <c r="Q930" i="8"/>
  <c r="Z1086" i="8" s="1"/>
  <c r="O928" i="8"/>
  <c r="M926" i="8"/>
  <c r="V1082" i="8" s="1"/>
  <c r="K924" i="8"/>
  <c r="P921" i="8"/>
  <c r="L917" i="8"/>
  <c r="Q914" i="8"/>
  <c r="O912" i="8"/>
  <c r="X1068" i="8" s="1"/>
  <c r="M910" i="8"/>
  <c r="V1066" i="8" s="1"/>
  <c r="K908" i="8"/>
  <c r="T1064" i="8" s="1"/>
  <c r="P905" i="8"/>
  <c r="Y1061" i="8" s="1"/>
  <c r="L901" i="8"/>
  <c r="U1057" i="8" s="1"/>
  <c r="Q898" i="8"/>
  <c r="Z1054" i="8" s="1"/>
  <c r="O896" i="8"/>
  <c r="X1052" i="8" s="1"/>
  <c r="M894" i="8"/>
  <c r="K892" i="8"/>
  <c r="T1048" i="8" s="1"/>
  <c r="P889" i="8"/>
  <c r="L885" i="8"/>
  <c r="Q882" i="8"/>
  <c r="O880" i="8"/>
  <c r="M878" i="8"/>
  <c r="K876" i="8"/>
  <c r="P872" i="8"/>
  <c r="N870" i="8"/>
  <c r="Q865" i="8"/>
  <c r="O863" i="8"/>
  <c r="M861" i="8"/>
  <c r="P856" i="8"/>
  <c r="L852" i="8"/>
  <c r="L883" i="8"/>
  <c r="Q1113" i="8"/>
  <c r="O1111" i="8"/>
  <c r="M1109" i="8"/>
  <c r="K1107" i="8"/>
  <c r="P1104" i="8"/>
  <c r="N1102" i="8"/>
  <c r="L1100" i="8"/>
  <c r="Q1097" i="8"/>
  <c r="Q1081" i="8"/>
  <c r="O1079" i="8"/>
  <c r="M1077" i="8"/>
  <c r="K1075" i="8"/>
  <c r="P1072" i="8"/>
  <c r="N1070" i="8"/>
  <c r="L1068" i="8"/>
  <c r="Q1065" i="8"/>
  <c r="O1063" i="8"/>
  <c r="M1061" i="8"/>
  <c r="K1059" i="8"/>
  <c r="P1056" i="8"/>
  <c r="N1054" i="8"/>
  <c r="L1052" i="8"/>
  <c r="Q1049" i="8"/>
  <c r="O1047" i="8"/>
  <c r="M1045" i="8"/>
  <c r="K1043" i="8"/>
  <c r="P1040" i="8"/>
  <c r="N1038" i="8"/>
  <c r="L1036" i="8"/>
  <c r="Q1033" i="8"/>
  <c r="O1031" i="8"/>
  <c r="M1029" i="8"/>
  <c r="V1133" i="8" s="1"/>
  <c r="AF1133" i="8" s="1"/>
  <c r="AC1133" i="8" s="1"/>
  <c r="K1027" i="8"/>
  <c r="P1024" i="8"/>
  <c r="N1022" i="8"/>
  <c r="L1020" i="8"/>
  <c r="P946" i="8"/>
  <c r="N944" i="8"/>
  <c r="L942" i="8"/>
  <c r="Q939" i="8"/>
  <c r="O937" i="8"/>
  <c r="M935" i="8"/>
  <c r="K933" i="8"/>
  <c r="P930" i="8"/>
  <c r="N928" i="8"/>
  <c r="L926" i="8"/>
  <c r="Q923" i="8"/>
  <c r="O921" i="8"/>
  <c r="M919" i="8"/>
  <c r="K917" i="8"/>
  <c r="P914" i="8"/>
  <c r="N912" i="8"/>
  <c r="W1068" i="8" s="1"/>
  <c r="L910" i="8"/>
  <c r="U1066" i="8" s="1"/>
  <c r="Q907" i="8"/>
  <c r="Z1063" i="8" s="1"/>
  <c r="O905" i="8"/>
  <c r="X1061" i="8" s="1"/>
  <c r="M903" i="8"/>
  <c r="V1059" i="8" s="1"/>
  <c r="K901" i="8"/>
  <c r="T1057" i="8" s="1"/>
  <c r="P898" i="8"/>
  <c r="Y1054" i="8" s="1"/>
  <c r="N896" i="8"/>
  <c r="W1052" i="8" s="1"/>
  <c r="L894" i="8"/>
  <c r="U1050" i="8" s="1"/>
  <c r="Q891" i="8"/>
  <c r="O889" i="8"/>
  <c r="M887" i="8"/>
  <c r="P882" i="8"/>
  <c r="Y1038" i="8" s="1"/>
  <c r="N880" i="8"/>
  <c r="L878" i="8"/>
  <c r="Q875" i="8"/>
  <c r="O872" i="8"/>
  <c r="K868" i="8"/>
  <c r="P865" i="8"/>
  <c r="N863" i="8"/>
  <c r="W1019" i="8" s="1"/>
  <c r="L861" i="8"/>
  <c r="U1017" i="8" s="1"/>
  <c r="Q858" i="8"/>
  <c r="O856" i="8"/>
  <c r="M854" i="8"/>
  <c r="K852" i="8"/>
  <c r="O874" i="8"/>
  <c r="K1118" i="8"/>
  <c r="P1115" i="8"/>
  <c r="N1111" i="8"/>
  <c r="L1111" i="8"/>
  <c r="Q1108" i="8"/>
  <c r="O1106" i="8"/>
  <c r="M1104" i="8"/>
  <c r="K1102" i="8"/>
  <c r="P1099" i="8"/>
  <c r="N1095" i="8"/>
  <c r="P1083" i="8"/>
  <c r="N1079" i="8"/>
  <c r="L1079" i="8"/>
  <c r="Q1076" i="8"/>
  <c r="O1074" i="8"/>
  <c r="M1072" i="8"/>
  <c r="K1070" i="8"/>
  <c r="P1067" i="8"/>
  <c r="Y1119" i="8" s="1"/>
  <c r="N1063" i="8"/>
  <c r="L1063" i="8"/>
  <c r="U1167" i="8" s="1"/>
  <c r="AE1167" i="8" s="1"/>
  <c r="Q1060" i="8"/>
  <c r="O1058" i="8"/>
  <c r="M1056" i="8"/>
  <c r="K1054" i="8"/>
  <c r="P1051" i="8"/>
  <c r="N1047" i="8"/>
  <c r="L1047" i="8"/>
  <c r="U1151" i="8" s="1"/>
  <c r="AE1151" i="8" s="1"/>
  <c r="Q1044" i="8"/>
  <c r="O1042" i="8"/>
  <c r="M1040" i="8"/>
  <c r="K1038" i="8"/>
  <c r="P1035" i="8"/>
  <c r="N1031" i="8"/>
  <c r="L1031" i="8"/>
  <c r="Q1028" i="8"/>
  <c r="Z1080" i="8" s="1"/>
  <c r="O1026" i="8"/>
  <c r="X1130" i="8" s="1"/>
  <c r="M1024" i="8"/>
  <c r="K1022" i="8"/>
  <c r="M946" i="8"/>
  <c r="P941" i="8"/>
  <c r="N937" i="8"/>
  <c r="L937" i="8"/>
  <c r="Q934" i="8"/>
  <c r="O932" i="8"/>
  <c r="M930" i="8"/>
  <c r="K928" i="8"/>
  <c r="T1084" i="8" s="1"/>
  <c r="P925" i="8"/>
  <c r="N921" i="8"/>
  <c r="L921" i="8"/>
  <c r="Q918" i="8"/>
  <c r="O916" i="8"/>
  <c r="M914" i="8"/>
  <c r="K912" i="8"/>
  <c r="T1068" i="8" s="1"/>
  <c r="P909" i="8"/>
  <c r="Y1065" i="8" s="1"/>
  <c r="N905" i="8"/>
  <c r="W1061" i="8" s="1"/>
  <c r="L905" i="8"/>
  <c r="U1061" i="8" s="1"/>
  <c r="Q902" i="8"/>
  <c r="Z1058" i="8" s="1"/>
  <c r="O900" i="8"/>
  <c r="X1056" i="8" s="1"/>
  <c r="M898" i="8"/>
  <c r="V1054" i="8" s="1"/>
  <c r="K896" i="8"/>
  <c r="P893" i="8"/>
  <c r="N889" i="8"/>
  <c r="L889" i="8"/>
  <c r="Q886" i="8"/>
  <c r="O884" i="8"/>
  <c r="M882" i="8"/>
  <c r="V1038" i="8" s="1"/>
  <c r="K880" i="8"/>
  <c r="T1036" i="8" s="1"/>
  <c r="P877" i="8"/>
  <c r="L872" i="8"/>
  <c r="Q869" i="8"/>
  <c r="O867" i="8"/>
  <c r="M865" i="8"/>
  <c r="K863" i="8"/>
  <c r="P860" i="8"/>
  <c r="Y1016" i="8" s="1"/>
  <c r="N858" i="8"/>
  <c r="L856" i="8"/>
  <c r="Q853" i="8"/>
  <c r="O851" i="8"/>
  <c r="M849" i="8"/>
  <c r="K847" i="8"/>
  <c r="Q1117" i="8"/>
  <c r="O1115" i="8"/>
  <c r="M1113" i="8"/>
  <c r="K1111" i="8"/>
  <c r="P1108" i="8"/>
  <c r="N1106" i="8"/>
  <c r="L1104" i="8"/>
  <c r="Q1101" i="8"/>
  <c r="O1099" i="8"/>
  <c r="M1097" i="8"/>
  <c r="O1083" i="8"/>
  <c r="M1081" i="8"/>
  <c r="K1079" i="8"/>
  <c r="P1076" i="8"/>
  <c r="N1074" i="8"/>
  <c r="L1072" i="8"/>
  <c r="Q1069" i="8"/>
  <c r="O1067" i="8"/>
  <c r="X1119" i="8" s="1"/>
  <c r="M1065" i="8"/>
  <c r="K1063" i="8"/>
  <c r="P1060" i="8"/>
  <c r="N1058" i="8"/>
  <c r="L1056" i="8"/>
  <c r="Q1053" i="8"/>
  <c r="O1051" i="8"/>
  <c r="M1049" i="8"/>
  <c r="K1047" i="8"/>
  <c r="P1044" i="8"/>
  <c r="N1042" i="8"/>
  <c r="L1040" i="8"/>
  <c r="Q1037" i="8"/>
  <c r="O1035" i="8"/>
  <c r="M1033" i="8"/>
  <c r="K1031" i="8"/>
  <c r="P1028" i="8"/>
  <c r="N1026" i="8"/>
  <c r="L1024" i="8"/>
  <c r="Q1021" i="8"/>
  <c r="Q943" i="8"/>
  <c r="O941" i="8"/>
  <c r="M939" i="8"/>
  <c r="K937" i="8"/>
  <c r="P934" i="8"/>
  <c r="N932" i="8"/>
  <c r="L930" i="8"/>
  <c r="Q927" i="8"/>
  <c r="O925" i="8"/>
  <c r="M923" i="8"/>
  <c r="K921" i="8"/>
  <c r="P918" i="8"/>
  <c r="Y1074" i="8" s="1"/>
  <c r="N916" i="8"/>
  <c r="L914" i="8"/>
  <c r="Q911" i="8"/>
  <c r="Z1067" i="8" s="1"/>
  <c r="O909" i="8"/>
  <c r="X1065" i="8" s="1"/>
  <c r="M907" i="8"/>
  <c r="V1063" i="8" s="1"/>
  <c r="K905" i="8"/>
  <c r="P902" i="8"/>
  <c r="Y1058" i="8" s="1"/>
  <c r="N900" i="8"/>
  <c r="W1056" i="8" s="1"/>
  <c r="L898" i="8"/>
  <c r="Q895" i="8"/>
  <c r="Z999" i="8" s="1"/>
  <c r="O893" i="8"/>
  <c r="M891" i="8"/>
  <c r="K889" i="8"/>
  <c r="P886" i="8"/>
  <c r="N884" i="8"/>
  <c r="L882" i="8"/>
  <c r="Q879" i="8"/>
  <c r="O877" i="8"/>
  <c r="M875" i="8"/>
  <c r="K872" i="8"/>
  <c r="P869" i="8"/>
  <c r="Y973" i="8" s="1"/>
  <c r="N867" i="8"/>
  <c r="L865" i="8"/>
  <c r="Q862" i="8"/>
  <c r="O860" i="8"/>
  <c r="M858" i="8"/>
  <c r="K856" i="8"/>
  <c r="N1049" i="8"/>
  <c r="N1097" i="8"/>
  <c r="Q1071" i="8"/>
  <c r="O1069" i="8"/>
  <c r="M1067" i="8"/>
  <c r="V1119" i="8" s="1"/>
  <c r="K1065" i="8"/>
  <c r="P1062" i="8"/>
  <c r="N1060" i="8"/>
  <c r="L1058" i="8"/>
  <c r="Q1055" i="8"/>
  <c r="O1053" i="8"/>
  <c r="M1051" i="8"/>
  <c r="K1049" i="8"/>
  <c r="P1046" i="8"/>
  <c r="N1044" i="8"/>
  <c r="L1042" i="8"/>
  <c r="Q1039" i="8"/>
  <c r="O1037" i="8"/>
  <c r="M1035" i="8"/>
  <c r="K1033" i="8"/>
  <c r="P1030" i="8"/>
  <c r="N1028" i="8"/>
  <c r="L1026" i="8"/>
  <c r="Q1023" i="8"/>
  <c r="O1021" i="8"/>
  <c r="T1110" i="8"/>
  <c r="Q945" i="8"/>
  <c r="O943" i="8"/>
  <c r="M941" i="8"/>
  <c r="K939" i="8"/>
  <c r="P936" i="8"/>
  <c r="N934" i="8"/>
  <c r="L932" i="8"/>
  <c r="Q929" i="8"/>
  <c r="O927" i="8"/>
  <c r="M925" i="8"/>
  <c r="K923" i="8"/>
  <c r="P920" i="8"/>
  <c r="N918" i="8"/>
  <c r="L916" i="8"/>
  <c r="Q913" i="8"/>
  <c r="Z1017" i="8" s="1"/>
  <c r="O911" i="8"/>
  <c r="X1067" i="8" s="1"/>
  <c r="M909" i="8"/>
  <c r="V1065" i="8" s="1"/>
  <c r="K907" i="8"/>
  <c r="T1063" i="8" s="1"/>
  <c r="P904" i="8"/>
  <c r="Y1060" i="8" s="1"/>
  <c r="N902" i="8"/>
  <c r="W1058" i="8" s="1"/>
  <c r="L900" i="8"/>
  <c r="U1056" i="8" s="1"/>
  <c r="Q897" i="8"/>
  <c r="Z1053" i="8" s="1"/>
  <c r="O895" i="8"/>
  <c r="M893" i="8"/>
  <c r="K891" i="8"/>
  <c r="P888" i="8"/>
  <c r="N886" i="8"/>
  <c r="L884" i="8"/>
  <c r="Q881" i="8"/>
  <c r="O879" i="8"/>
  <c r="P871" i="8"/>
  <c r="N869" i="8"/>
  <c r="L867" i="8"/>
  <c r="Q864" i="8"/>
  <c r="O862" i="8"/>
  <c r="M860" i="8"/>
  <c r="R1134" i="8"/>
  <c r="L630" i="8"/>
  <c r="U786" i="8" s="1"/>
  <c r="T895" i="8"/>
  <c r="K809" i="8"/>
  <c r="K811" i="8"/>
  <c r="K810" i="8"/>
  <c r="K803" i="8"/>
  <c r="K805" i="8"/>
  <c r="K804" i="8"/>
  <c r="K806" i="8"/>
  <c r="Q486" i="8"/>
  <c r="U949" i="8"/>
  <c r="U897" i="8"/>
  <c r="M803" i="8"/>
  <c r="P799" i="8"/>
  <c r="Y851" i="8" s="1"/>
  <c r="U839" i="8"/>
  <c r="W848" i="8"/>
  <c r="Q546" i="8"/>
  <c r="Q67" i="8"/>
  <c r="O65" i="8"/>
  <c r="M63" i="8"/>
  <c r="T897" i="8"/>
  <c r="P842" i="8"/>
  <c r="N840" i="8"/>
  <c r="L838" i="8"/>
  <c r="Q835" i="8"/>
  <c r="O833" i="8"/>
  <c r="M831" i="8"/>
  <c r="K829" i="8"/>
  <c r="P826" i="8"/>
  <c r="N824" i="8"/>
  <c r="L822" i="8"/>
  <c r="Q819" i="8"/>
  <c r="O817" i="8"/>
  <c r="M815" i="8"/>
  <c r="K813" i="8"/>
  <c r="P810" i="8"/>
  <c r="K808" i="8"/>
  <c r="P805" i="8"/>
  <c r="O799" i="8"/>
  <c r="Q786" i="8"/>
  <c r="O784" i="8"/>
  <c r="M782" i="8"/>
  <c r="K780" i="8"/>
  <c r="P777" i="8"/>
  <c r="N775" i="8"/>
  <c r="L773" i="8"/>
  <c r="Q770" i="8"/>
  <c r="O768" i="8"/>
  <c r="M766" i="8"/>
  <c r="K764" i="8"/>
  <c r="P761" i="8"/>
  <c r="N759" i="8"/>
  <c r="L757" i="8"/>
  <c r="Q754" i="8"/>
  <c r="O752" i="8"/>
  <c r="M750" i="8"/>
  <c r="O747" i="8"/>
  <c r="N732" i="8"/>
  <c r="L730" i="8"/>
  <c r="Q727" i="8"/>
  <c r="O725" i="8"/>
  <c r="M723" i="8"/>
  <c r="K721" i="8"/>
  <c r="P718" i="8"/>
  <c r="N716" i="8"/>
  <c r="L714" i="8"/>
  <c r="Q711" i="8"/>
  <c r="O709" i="8"/>
  <c r="M707" i="8"/>
  <c r="K705" i="8"/>
  <c r="P702" i="8"/>
  <c r="N700" i="8"/>
  <c r="L698" i="8"/>
  <c r="N695" i="8"/>
  <c r="P688" i="8"/>
  <c r="N685" i="8"/>
  <c r="Q679" i="8"/>
  <c r="O677" i="8"/>
  <c r="M675" i="8"/>
  <c r="K673" i="8"/>
  <c r="P670" i="8"/>
  <c r="N668" i="8"/>
  <c r="L666" i="8"/>
  <c r="Q663" i="8"/>
  <c r="O661" i="8"/>
  <c r="M659" i="8"/>
  <c r="K657" i="8"/>
  <c r="P654" i="8"/>
  <c r="N652" i="8"/>
  <c r="L650" i="8"/>
  <c r="Q647" i="8"/>
  <c r="O645" i="8"/>
  <c r="M643" i="8"/>
  <c r="K641" i="8"/>
  <c r="T797" i="8" s="1"/>
  <c r="P638" i="8"/>
  <c r="N636" i="8"/>
  <c r="L634" i="8"/>
  <c r="U790" i="8" s="1"/>
  <c r="Q631" i="8"/>
  <c r="O629" i="8"/>
  <c r="M627" i="8"/>
  <c r="K625" i="8"/>
  <c r="P622" i="8"/>
  <c r="N620" i="8"/>
  <c r="L618" i="8"/>
  <c r="Q615" i="8"/>
  <c r="O613" i="8"/>
  <c r="M611" i="8"/>
  <c r="K609" i="8"/>
  <c r="P606" i="8"/>
  <c r="N604" i="8"/>
  <c r="L602" i="8"/>
  <c r="Q599" i="8"/>
  <c r="O597" i="8"/>
  <c r="M595" i="8"/>
  <c r="K593" i="8"/>
  <c r="P590" i="8"/>
  <c r="N588" i="8"/>
  <c r="L586" i="8"/>
  <c r="Q583" i="8"/>
  <c r="O581" i="8"/>
  <c r="M579" i="8"/>
  <c r="K577" i="8"/>
  <c r="P574" i="8"/>
  <c r="N572" i="8"/>
  <c r="L570" i="8"/>
  <c r="Q567" i="8"/>
  <c r="O565" i="8"/>
  <c r="M563" i="8"/>
  <c r="K838" i="8"/>
  <c r="L766" i="8"/>
  <c r="P800" i="8"/>
  <c r="P802" i="8"/>
  <c r="P801" i="8"/>
  <c r="O786" i="8"/>
  <c r="M784" i="8"/>
  <c r="K747" i="8"/>
  <c r="K749" i="8"/>
  <c r="K748" i="8"/>
  <c r="K750" i="8"/>
  <c r="T906" i="8" s="1"/>
  <c r="Q694" i="8"/>
  <c r="N688" i="8"/>
  <c r="N687" i="8"/>
  <c r="Q681" i="8"/>
  <c r="O679" i="8"/>
  <c r="N546" i="8"/>
  <c r="M486" i="8"/>
  <c r="N67" i="8"/>
  <c r="L65" i="8"/>
  <c r="Q60" i="8"/>
  <c r="Q62" i="8"/>
  <c r="Q59" i="8"/>
  <c r="Q61" i="8"/>
  <c r="M842" i="8"/>
  <c r="K840" i="8"/>
  <c r="P837" i="8"/>
  <c r="N835" i="8"/>
  <c r="L833" i="8"/>
  <c r="Q830" i="8"/>
  <c r="O828" i="8"/>
  <c r="M826" i="8"/>
  <c r="V982" i="8" s="1"/>
  <c r="K824" i="8"/>
  <c r="P821" i="8"/>
  <c r="Y977" i="8" s="1"/>
  <c r="N819" i="8"/>
  <c r="L817" i="8"/>
  <c r="Q814" i="8"/>
  <c r="O812" i="8"/>
  <c r="M810" i="8"/>
  <c r="M805" i="8"/>
  <c r="O800" i="8"/>
  <c r="O802" i="8"/>
  <c r="O801" i="8"/>
  <c r="Q798" i="8"/>
  <c r="P795" i="8"/>
  <c r="O792" i="8"/>
  <c r="N789" i="8"/>
  <c r="N786" i="8"/>
  <c r="Q781" i="8"/>
  <c r="Z833" i="8" s="1"/>
  <c r="O779" i="8"/>
  <c r="X831" i="8" s="1"/>
  <c r="M777" i="8"/>
  <c r="K775" i="8"/>
  <c r="P772" i="8"/>
  <c r="N770" i="8"/>
  <c r="W822" i="8" s="1"/>
  <c r="L768" i="8"/>
  <c r="Q765" i="8"/>
  <c r="Z921" i="8" s="1"/>
  <c r="O763" i="8"/>
  <c r="M761" i="8"/>
  <c r="K759" i="8"/>
  <c r="P756" i="8"/>
  <c r="Y808" i="8" s="1"/>
  <c r="N754" i="8"/>
  <c r="L752" i="8"/>
  <c r="U804" i="8" s="1"/>
  <c r="Q749" i="8"/>
  <c r="Q746" i="8"/>
  <c r="P743" i="8"/>
  <c r="O740" i="8"/>
  <c r="N737" i="8"/>
  <c r="M734" i="8"/>
  <c r="P729" i="8"/>
  <c r="N727" i="8"/>
  <c r="L725" i="8"/>
  <c r="Q722" i="8"/>
  <c r="O720" i="8"/>
  <c r="M718" i="8"/>
  <c r="K716" i="8"/>
  <c r="P713" i="8"/>
  <c r="N711" i="8"/>
  <c r="L709" i="8"/>
  <c r="Q706" i="8"/>
  <c r="O704" i="8"/>
  <c r="M702" i="8"/>
  <c r="K700" i="8"/>
  <c r="P697" i="8"/>
  <c r="P694" i="8"/>
  <c r="O691" i="8"/>
  <c r="P684" i="8"/>
  <c r="P681" i="8"/>
  <c r="L677" i="8"/>
  <c r="Q674" i="8"/>
  <c r="O672" i="8"/>
  <c r="M670" i="8"/>
  <c r="K668" i="8"/>
  <c r="P665" i="8"/>
  <c r="N663" i="8"/>
  <c r="L661" i="8"/>
  <c r="Q658" i="8"/>
  <c r="O656" i="8"/>
  <c r="M654" i="8"/>
  <c r="K652" i="8"/>
  <c r="P649" i="8"/>
  <c r="N647" i="8"/>
  <c r="L645" i="8"/>
  <c r="Q642" i="8"/>
  <c r="O640" i="8"/>
  <c r="M638" i="8"/>
  <c r="K636" i="8"/>
  <c r="T792" i="8" s="1"/>
  <c r="P633" i="8"/>
  <c r="N631" i="8"/>
  <c r="L629" i="8"/>
  <c r="Q626" i="8"/>
  <c r="O624" i="8"/>
  <c r="M622" i="8"/>
  <c r="K620" i="8"/>
  <c r="P617" i="8"/>
  <c r="N615" i="8"/>
  <c r="L613" i="8"/>
  <c r="Q610" i="8"/>
  <c r="O608" i="8"/>
  <c r="M606" i="8"/>
  <c r="K604" i="8"/>
  <c r="P601" i="8"/>
  <c r="N599" i="8"/>
  <c r="L597" i="8"/>
  <c r="Q594" i="8"/>
  <c r="O592" i="8"/>
  <c r="M590" i="8"/>
  <c r="K588" i="8"/>
  <c r="P585" i="8"/>
  <c r="N583" i="8"/>
  <c r="L581" i="8"/>
  <c r="Q578" i="8"/>
  <c r="O576" i="8"/>
  <c r="M574" i="8"/>
  <c r="K572" i="8"/>
  <c r="P569" i="8"/>
  <c r="N567" i="8"/>
  <c r="L565" i="8"/>
  <c r="Q562" i="8"/>
  <c r="O560" i="8"/>
  <c r="M558" i="8"/>
  <c r="K556" i="8"/>
  <c r="P553" i="8"/>
  <c r="N551" i="8"/>
  <c r="L549" i="8"/>
  <c r="D544" i="8"/>
  <c r="M544" i="8" s="1"/>
  <c r="P541" i="8"/>
  <c r="N539" i="8"/>
  <c r="L537" i="8"/>
  <c r="Q534" i="8"/>
  <c r="O532" i="8"/>
  <c r="M530" i="8"/>
  <c r="K528" i="8"/>
  <c r="P525" i="8"/>
  <c r="N523" i="8"/>
  <c r="L521" i="8"/>
  <c r="Q518" i="8"/>
  <c r="O516" i="8"/>
  <c r="M514" i="8"/>
  <c r="K512" i="8"/>
  <c r="P509" i="8"/>
  <c r="N507" i="8"/>
  <c r="L505" i="8"/>
  <c r="Q502" i="8"/>
  <c r="O500" i="8"/>
  <c r="M498" i="8"/>
  <c r="K496" i="8"/>
  <c r="P493" i="8"/>
  <c r="N491" i="8"/>
  <c r="L487" i="8"/>
  <c r="L489" i="8"/>
  <c r="L486" i="8"/>
  <c r="L488" i="8"/>
  <c r="Q485" i="8"/>
  <c r="P482" i="8"/>
  <c r="O479" i="8"/>
  <c r="N476" i="8"/>
  <c r="M473" i="8"/>
  <c r="O468" i="8"/>
  <c r="M466" i="8"/>
  <c r="K464" i="8"/>
  <c r="P461" i="8"/>
  <c r="N459" i="8"/>
  <c r="L457" i="8"/>
  <c r="Q454" i="8"/>
  <c r="O452" i="8"/>
  <c r="M450" i="8"/>
  <c r="K448" i="8"/>
  <c r="P445" i="8"/>
  <c r="N443" i="8"/>
  <c r="L441" i="8"/>
  <c r="Q438" i="8"/>
  <c r="O436" i="8"/>
  <c r="C1346" i="6"/>
  <c r="M67" i="8"/>
  <c r="K65" i="8"/>
  <c r="P60" i="8"/>
  <c r="P62" i="8"/>
  <c r="P59" i="8"/>
  <c r="P61" i="8"/>
  <c r="L842" i="8"/>
  <c r="G1344" i="6"/>
  <c r="C1347" i="6"/>
  <c r="G1345" i="6"/>
  <c r="P66" i="8"/>
  <c r="N64" i="8"/>
  <c r="L59" i="8"/>
  <c r="L61" i="8"/>
  <c r="L60" i="8"/>
  <c r="L62" i="8"/>
  <c r="O841" i="8"/>
  <c r="X893" i="8" s="1"/>
  <c r="M839" i="8"/>
  <c r="K837" i="8"/>
  <c r="P834" i="8"/>
  <c r="N832" i="8"/>
  <c r="L830" i="8"/>
  <c r="Q827" i="8"/>
  <c r="O825" i="8"/>
  <c r="M823" i="8"/>
  <c r="K821" i="8"/>
  <c r="P818" i="8"/>
  <c r="N816" i="8"/>
  <c r="L814" i="8"/>
  <c r="Q811" i="8"/>
  <c r="M809" i="8"/>
  <c r="N804" i="8"/>
  <c r="N801" i="8"/>
  <c r="Q797" i="8"/>
  <c r="P794" i="8"/>
  <c r="O791" i="8"/>
  <c r="N788" i="8"/>
  <c r="N783" i="8"/>
  <c r="L781" i="8"/>
  <c r="Q778" i="8"/>
  <c r="O776" i="8"/>
  <c r="M774" i="8"/>
  <c r="K772" i="8"/>
  <c r="P769" i="8"/>
  <c r="N767" i="8"/>
  <c r="W923" i="8" s="1"/>
  <c r="L765" i="8"/>
  <c r="Q762" i="8"/>
  <c r="O760" i="8"/>
  <c r="M758" i="8"/>
  <c r="K756" i="8"/>
  <c r="P753" i="8"/>
  <c r="N751" i="8"/>
  <c r="L747" i="8"/>
  <c r="L749" i="8"/>
  <c r="L748" i="8"/>
  <c r="L746" i="8"/>
  <c r="Q745" i="8"/>
  <c r="P742" i="8"/>
  <c r="O739" i="8"/>
  <c r="N736" i="8"/>
  <c r="M731" i="8"/>
  <c r="K729" i="8"/>
  <c r="P726" i="8"/>
  <c r="N724" i="8"/>
  <c r="L722" i="8"/>
  <c r="Q719" i="8"/>
  <c r="L626" i="8"/>
  <c r="P486" i="8"/>
  <c r="N471" i="8"/>
  <c r="U377" i="8"/>
  <c r="U429" i="8"/>
  <c r="N277" i="8"/>
  <c r="M274" i="8"/>
  <c r="Q270" i="8"/>
  <c r="Z426" i="8" s="1"/>
  <c r="T372" i="8"/>
  <c r="O234" i="8"/>
  <c r="O236" i="8"/>
  <c r="X392" i="8" s="1"/>
  <c r="O235" i="8"/>
  <c r="M224" i="8"/>
  <c r="V276" i="8" s="1"/>
  <c r="Q220" i="8"/>
  <c r="Q217" i="8"/>
  <c r="K561" i="8"/>
  <c r="P558" i="8"/>
  <c r="N556" i="8"/>
  <c r="L554" i="8"/>
  <c r="Q551" i="8"/>
  <c r="O549" i="8"/>
  <c r="P546" i="8"/>
  <c r="N544" i="8"/>
  <c r="L542" i="8"/>
  <c r="Q539" i="8"/>
  <c r="O537" i="8"/>
  <c r="M535" i="8"/>
  <c r="K533" i="8"/>
  <c r="P530" i="8"/>
  <c r="N528" i="8"/>
  <c r="L526" i="8"/>
  <c r="Q523" i="8"/>
  <c r="O521" i="8"/>
  <c r="M519" i="8"/>
  <c r="K517" i="8"/>
  <c r="P514" i="8"/>
  <c r="N512" i="8"/>
  <c r="L510" i="8"/>
  <c r="Q507" i="8"/>
  <c r="O505" i="8"/>
  <c r="M503" i="8"/>
  <c r="K501" i="8"/>
  <c r="P498" i="8"/>
  <c r="N496" i="8"/>
  <c r="L494" i="8"/>
  <c r="Q491" i="8"/>
  <c r="O489" i="8"/>
  <c r="O486" i="8"/>
  <c r="M471" i="8"/>
  <c r="K469" i="8"/>
  <c r="P466" i="8"/>
  <c r="N464" i="8"/>
  <c r="L462" i="8"/>
  <c r="Q459" i="8"/>
  <c r="O457" i="8"/>
  <c r="M455" i="8"/>
  <c r="K453" i="8"/>
  <c r="P450" i="8"/>
  <c r="N448" i="8"/>
  <c r="L446" i="8"/>
  <c r="Q443" i="8"/>
  <c r="O441" i="8"/>
  <c r="M439" i="8"/>
  <c r="K437" i="8"/>
  <c r="P434" i="8"/>
  <c r="N432" i="8"/>
  <c r="L430" i="8"/>
  <c r="Q427" i="8"/>
  <c r="O425" i="8"/>
  <c r="T377" i="8"/>
  <c r="Q283" i="8"/>
  <c r="Q282" i="8"/>
  <c r="N235" i="8"/>
  <c r="N234" i="8"/>
  <c r="N236" i="8"/>
  <c r="W340" i="8" s="1"/>
  <c r="L225" i="8"/>
  <c r="L227" i="8"/>
  <c r="L224" i="8"/>
  <c r="L226" i="8"/>
  <c r="P217" i="8"/>
  <c r="K70" i="8"/>
  <c r="P67" i="8"/>
  <c r="N65" i="8"/>
  <c r="L63" i="8"/>
  <c r="Q844" i="8"/>
  <c r="O842" i="8"/>
  <c r="M840" i="8"/>
  <c r="P835" i="8"/>
  <c r="N833" i="8"/>
  <c r="L831" i="8"/>
  <c r="Q828" i="8"/>
  <c r="O826" i="8"/>
  <c r="M824" i="8"/>
  <c r="K822" i="8"/>
  <c r="P819" i="8"/>
  <c r="N817" i="8"/>
  <c r="L815" i="8"/>
  <c r="Q812" i="8"/>
  <c r="O810" i="8"/>
  <c r="Q807" i="8"/>
  <c r="O805" i="8"/>
  <c r="Q802" i="8"/>
  <c r="N799" i="8"/>
  <c r="M796" i="8"/>
  <c r="Q792" i="8"/>
  <c r="P789" i="8"/>
  <c r="P786" i="8"/>
  <c r="N784" i="8"/>
  <c r="L782" i="8"/>
  <c r="Q779" i="8"/>
  <c r="O777" i="8"/>
  <c r="M775" i="8"/>
  <c r="K773" i="8"/>
  <c r="P770" i="8"/>
  <c r="N768" i="8"/>
  <c r="Q763" i="8"/>
  <c r="O761" i="8"/>
  <c r="M759" i="8"/>
  <c r="K757" i="8"/>
  <c r="P754" i="8"/>
  <c r="N752" i="8"/>
  <c r="L750" i="8"/>
  <c r="N747" i="8"/>
  <c r="M744" i="8"/>
  <c r="Q740" i="8"/>
  <c r="P737" i="8"/>
  <c r="O734" i="8"/>
  <c r="M732" i="8"/>
  <c r="K730" i="8"/>
  <c r="P727" i="8"/>
  <c r="N725" i="8"/>
  <c r="L723" i="8"/>
  <c r="Q720" i="8"/>
  <c r="O718" i="8"/>
  <c r="M716" i="8"/>
  <c r="K714" i="8"/>
  <c r="P711" i="8"/>
  <c r="N709" i="8"/>
  <c r="L707" i="8"/>
  <c r="Q704" i="8"/>
  <c r="O702" i="8"/>
  <c r="M700" i="8"/>
  <c r="K695" i="8"/>
  <c r="K697" i="8"/>
  <c r="K696" i="8"/>
  <c r="K698" i="8"/>
  <c r="M695" i="8"/>
  <c r="Q691" i="8"/>
  <c r="O688" i="8"/>
  <c r="M685" i="8"/>
  <c r="P679" i="8"/>
  <c r="N677" i="8"/>
  <c r="L675" i="8"/>
  <c r="Q672" i="8"/>
  <c r="O670" i="8"/>
  <c r="M668" i="8"/>
  <c r="K666" i="8"/>
  <c r="P663" i="8"/>
  <c r="N661" i="8"/>
  <c r="L659" i="8"/>
  <c r="Q656" i="8"/>
  <c r="O654" i="8"/>
  <c r="M652" i="8"/>
  <c r="K650" i="8"/>
  <c r="P647" i="8"/>
  <c r="N645" i="8"/>
  <c r="L643" i="8"/>
  <c r="Q640" i="8"/>
  <c r="O638" i="8"/>
  <c r="M636" i="8"/>
  <c r="K634" i="8"/>
  <c r="T790" i="8" s="1"/>
  <c r="P631" i="8"/>
  <c r="N629" i="8"/>
  <c r="L627" i="8"/>
  <c r="Q624" i="8"/>
  <c r="O622" i="8"/>
  <c r="M620" i="8"/>
  <c r="K618" i="8"/>
  <c r="P615" i="8"/>
  <c r="N613" i="8"/>
  <c r="L611" i="8"/>
  <c r="Q608" i="8"/>
  <c r="O606" i="8"/>
  <c r="M604" i="8"/>
  <c r="K602" i="8"/>
  <c r="P599" i="8"/>
  <c r="N597" i="8"/>
  <c r="L595" i="8"/>
  <c r="Q592" i="8"/>
  <c r="O590" i="8"/>
  <c r="M588" i="8"/>
  <c r="K586" i="8"/>
  <c r="P583" i="8"/>
  <c r="N581" i="8"/>
  <c r="L579" i="8"/>
  <c r="Q576" i="8"/>
  <c r="O574" i="8"/>
  <c r="M572" i="8"/>
  <c r="K570" i="8"/>
  <c r="P567" i="8"/>
  <c r="N565" i="8"/>
  <c r="L563" i="8"/>
  <c r="Q560" i="8"/>
  <c r="O558" i="8"/>
  <c r="M556" i="8"/>
  <c r="K554" i="8"/>
  <c r="P551" i="8"/>
  <c r="N549" i="8"/>
  <c r="O546" i="8"/>
  <c r="K542" i="8"/>
  <c r="P539" i="8"/>
  <c r="N537" i="8"/>
  <c r="L535" i="8"/>
  <c r="Q532" i="8"/>
  <c r="O530" i="8"/>
  <c r="M528" i="8"/>
  <c r="K526" i="8"/>
  <c r="P523" i="8"/>
  <c r="N521" i="8"/>
  <c r="L519" i="8"/>
  <c r="Q516" i="8"/>
  <c r="O514" i="8"/>
  <c r="M512" i="8"/>
  <c r="K510" i="8"/>
  <c r="P507" i="8"/>
  <c r="N505" i="8"/>
  <c r="L503" i="8"/>
  <c r="Q500" i="8"/>
  <c r="O498" i="8"/>
  <c r="M496" i="8"/>
  <c r="K494" i="8"/>
  <c r="P491" i="8"/>
  <c r="N489" i="8"/>
  <c r="N486" i="8"/>
  <c r="M483" i="8"/>
  <c r="Q479" i="8"/>
  <c r="P476" i="8"/>
  <c r="O473" i="8"/>
  <c r="L471" i="8"/>
  <c r="Q468" i="8"/>
  <c r="O466" i="8"/>
  <c r="M464" i="8"/>
  <c r="K462" i="8"/>
  <c r="P459" i="8"/>
  <c r="N457" i="8"/>
  <c r="L455" i="8"/>
  <c r="Q452" i="8"/>
  <c r="O450" i="8"/>
  <c r="M448" i="8"/>
  <c r="K446" i="8"/>
  <c r="P443" i="8"/>
  <c r="N441" i="8"/>
  <c r="L439" i="8"/>
  <c r="Q839" i="8"/>
  <c r="O837" i="8"/>
  <c r="M835" i="8"/>
  <c r="K833" i="8"/>
  <c r="P830" i="8"/>
  <c r="N828" i="8"/>
  <c r="L826" i="8"/>
  <c r="Q823" i="8"/>
  <c r="O821" i="8"/>
  <c r="M819" i="8"/>
  <c r="K817" i="8"/>
  <c r="P814" i="8"/>
  <c r="N812" i="8"/>
  <c r="Q809" i="8"/>
  <c r="N807" i="8"/>
  <c r="L805" i="8"/>
  <c r="U961" i="8" s="1"/>
  <c r="N802" i="8"/>
  <c r="W854" i="8" s="1"/>
  <c r="P798" i="8"/>
  <c r="O795" i="8"/>
  <c r="N792" i="8"/>
  <c r="M789" i="8"/>
  <c r="M786" i="8"/>
  <c r="P781" i="8"/>
  <c r="N779" i="8"/>
  <c r="W935" i="8" s="1"/>
  <c r="L777" i="8"/>
  <c r="Q774" i="8"/>
  <c r="Z930" i="8" s="1"/>
  <c r="O772" i="8"/>
  <c r="X928" i="8" s="1"/>
  <c r="M770" i="8"/>
  <c r="K768" i="8"/>
  <c r="P765" i="8"/>
  <c r="N763" i="8"/>
  <c r="L761" i="8"/>
  <c r="Q758" i="8"/>
  <c r="O756" i="8"/>
  <c r="M754" i="8"/>
  <c r="K752" i="8"/>
  <c r="P749" i="8"/>
  <c r="P746" i="8"/>
  <c r="O743" i="8"/>
  <c r="N740" i="8"/>
  <c r="M737" i="8"/>
  <c r="Q731" i="8"/>
  <c r="O729" i="8"/>
  <c r="M727" i="8"/>
  <c r="K725" i="8"/>
  <c r="P722" i="8"/>
  <c r="N720" i="8"/>
  <c r="L718" i="8"/>
  <c r="Q715" i="8"/>
  <c r="O713" i="8"/>
  <c r="M711" i="8"/>
  <c r="K709" i="8"/>
  <c r="P706" i="8"/>
  <c r="N704" i="8"/>
  <c r="L702" i="8"/>
  <c r="Q699" i="8"/>
  <c r="O697" i="8"/>
  <c r="O694" i="8"/>
  <c r="N691" i="8"/>
  <c r="O684" i="8"/>
  <c r="O681" i="8"/>
  <c r="M679" i="8"/>
  <c r="K677" i="8"/>
  <c r="P674" i="8"/>
  <c r="N672" i="8"/>
  <c r="L670" i="8"/>
  <c r="Q667" i="8"/>
  <c r="O665" i="8"/>
  <c r="M663" i="8"/>
  <c r="K661" i="8"/>
  <c r="P658" i="8"/>
  <c r="N656" i="8"/>
  <c r="L654" i="8"/>
  <c r="Q651" i="8"/>
  <c r="O649" i="8"/>
  <c r="M647" i="8"/>
  <c r="K645" i="8"/>
  <c r="P642" i="8"/>
  <c r="N640" i="8"/>
  <c r="W796" i="8" s="1"/>
  <c r="L638" i="8"/>
  <c r="U794" i="8" s="1"/>
  <c r="Q635" i="8"/>
  <c r="O633" i="8"/>
  <c r="X789" i="8" s="1"/>
  <c r="M631" i="8"/>
  <c r="K629" i="8"/>
  <c r="P626" i="8"/>
  <c r="N624" i="8"/>
  <c r="L622" i="8"/>
  <c r="Q619" i="8"/>
  <c r="O617" i="8"/>
  <c r="M615" i="8"/>
  <c r="K613" i="8"/>
  <c r="P610" i="8"/>
  <c r="N608" i="8"/>
  <c r="L606" i="8"/>
  <c r="Q603" i="8"/>
  <c r="O601" i="8"/>
  <c r="M599" i="8"/>
  <c r="K597" i="8"/>
  <c r="P594" i="8"/>
  <c r="N592" i="8"/>
  <c r="L590" i="8"/>
  <c r="Q587" i="8"/>
  <c r="O585" i="8"/>
  <c r="M583" i="8"/>
  <c r="K581" i="8"/>
  <c r="P578" i="8"/>
  <c r="N576" i="8"/>
  <c r="L574" i="8"/>
  <c r="Q571" i="8"/>
  <c r="O569" i="8"/>
  <c r="M567" i="8"/>
  <c r="K565" i="8"/>
  <c r="P562" i="8"/>
  <c r="N560" i="8"/>
  <c r="L558" i="8"/>
  <c r="Q555" i="8"/>
  <c r="O553" i="8"/>
  <c r="M551" i="8"/>
  <c r="K549" i="8"/>
  <c r="C544" i="8"/>
  <c r="L547" i="8" s="1"/>
  <c r="Q543" i="8"/>
  <c r="O541" i="8"/>
  <c r="M539" i="8"/>
  <c r="K537" i="8"/>
  <c r="P534" i="8"/>
  <c r="N532" i="8"/>
  <c r="L530" i="8"/>
  <c r="Q527" i="8"/>
  <c r="O525" i="8"/>
  <c r="M523" i="8"/>
  <c r="K521" i="8"/>
  <c r="P518" i="8"/>
  <c r="N516" i="8"/>
  <c r="L514" i="8"/>
  <c r="Q511" i="8"/>
  <c r="O509" i="8"/>
  <c r="M507" i="8"/>
  <c r="K505" i="8"/>
  <c r="P502" i="8"/>
  <c r="N500" i="8"/>
  <c r="L498" i="8"/>
  <c r="Q495" i="8"/>
  <c r="O493" i="8"/>
  <c r="X649" i="8" s="1"/>
  <c r="M491" i="8"/>
  <c r="Q488" i="8"/>
  <c r="P485" i="8"/>
  <c r="O482" i="8"/>
  <c r="N479" i="8"/>
  <c r="M476" i="8"/>
  <c r="P470" i="8"/>
  <c r="N468" i="8"/>
  <c r="L466" i="8"/>
  <c r="Q463" i="8"/>
  <c r="O461" i="8"/>
  <c r="M459" i="8"/>
  <c r="K457" i="8"/>
  <c r="P454" i="8"/>
  <c r="N452" i="8"/>
  <c r="L450" i="8"/>
  <c r="Q447" i="8"/>
  <c r="O445" i="8"/>
  <c r="M443" i="8"/>
  <c r="K441" i="8"/>
  <c r="P438" i="8"/>
  <c r="N436" i="8"/>
  <c r="L434" i="8"/>
  <c r="Q431" i="8"/>
  <c r="O429" i="8"/>
  <c r="M427" i="8"/>
  <c r="K425" i="8"/>
  <c r="T529" i="8" s="1"/>
  <c r="P422" i="8"/>
  <c r="N420" i="8"/>
  <c r="L418" i="8"/>
  <c r="Q415" i="8"/>
  <c r="O413" i="8"/>
  <c r="M411" i="8"/>
  <c r="K409" i="8"/>
  <c r="P406" i="8"/>
  <c r="N404" i="8"/>
  <c r="L402" i="8"/>
  <c r="Q399" i="8"/>
  <c r="O397" i="8"/>
  <c r="M395" i="8"/>
  <c r="K393" i="8"/>
  <c r="P390" i="8"/>
  <c r="N388" i="8"/>
  <c r="L386" i="8"/>
  <c r="Q383" i="8"/>
  <c r="O381" i="8"/>
  <c r="M379" i="8"/>
  <c r="K377" i="8"/>
  <c r="T429" i="8" s="1"/>
  <c r="P374" i="8"/>
  <c r="N372" i="8"/>
  <c r="L370" i="8"/>
  <c r="Q367" i="8"/>
  <c r="O365" i="8"/>
  <c r="M363" i="8"/>
  <c r="K361" i="8"/>
  <c r="P358" i="8"/>
  <c r="N356" i="8"/>
  <c r="L354" i="8"/>
  <c r="Q351" i="8"/>
  <c r="O349" i="8"/>
  <c r="M347" i="8"/>
  <c r="K345" i="8"/>
  <c r="P342" i="8"/>
  <c r="Y394" i="8" s="1"/>
  <c r="N340" i="8"/>
  <c r="L338" i="8"/>
  <c r="Q335" i="8"/>
  <c r="O333" i="8"/>
  <c r="M331" i="8"/>
  <c r="K329" i="8"/>
  <c r="P326" i="8"/>
  <c r="N324" i="8"/>
  <c r="L322" i="8"/>
  <c r="Q319" i="8"/>
  <c r="O317" i="8"/>
  <c r="M315" i="8"/>
  <c r="K313" i="8"/>
  <c r="P310" i="8"/>
  <c r="N308" i="8"/>
  <c r="L306" i="8"/>
  <c r="Q303" i="8"/>
  <c r="O301" i="8"/>
  <c r="M299" i="8"/>
  <c r="K297" i="8"/>
  <c r="P294" i="8"/>
  <c r="N292" i="8"/>
  <c r="L290" i="8"/>
  <c r="Q287" i="8"/>
  <c r="O285" i="8"/>
  <c r="M283" i="8"/>
  <c r="M282" i="8"/>
  <c r="O279" i="8"/>
  <c r="N276" i="8"/>
  <c r="M273" i="8"/>
  <c r="Q269" i="8"/>
  <c r="M267" i="8"/>
  <c r="K265" i="8"/>
  <c r="P262" i="8"/>
  <c r="N260" i="8"/>
  <c r="L258" i="8"/>
  <c r="Q255" i="8"/>
  <c r="O253" i="8"/>
  <c r="M251" i="8"/>
  <c r="K249" i="8"/>
  <c r="N240" i="8"/>
  <c r="L238" i="8"/>
  <c r="L229" i="8"/>
  <c r="N226" i="8"/>
  <c r="M223" i="8"/>
  <c r="Q219" i="8"/>
  <c r="N209" i="8"/>
  <c r="W1045" i="8"/>
  <c r="N69" i="8"/>
  <c r="L67" i="8"/>
  <c r="Q64" i="8"/>
  <c r="O60" i="8"/>
  <c r="O62" i="8"/>
  <c r="O59" i="8"/>
  <c r="O61" i="8"/>
  <c r="M844" i="8"/>
  <c r="K842" i="8"/>
  <c r="P839" i="8"/>
  <c r="N837" i="8"/>
  <c r="W993" i="8" s="1"/>
  <c r="L835" i="8"/>
  <c r="Q832" i="8"/>
  <c r="O830" i="8"/>
  <c r="M828" i="8"/>
  <c r="K826" i="8"/>
  <c r="P823" i="8"/>
  <c r="N821" i="8"/>
  <c r="L819" i="8"/>
  <c r="Q816" i="8"/>
  <c r="O814" i="8"/>
  <c r="M812" i="8"/>
  <c r="P809" i="8"/>
  <c r="Y965" i="8" s="1"/>
  <c r="M807" i="8"/>
  <c r="Q804" i="8"/>
  <c r="M802" i="8"/>
  <c r="O798" i="8"/>
  <c r="N795" i="8"/>
  <c r="M792" i="8"/>
  <c r="Q788" i="8"/>
  <c r="L786" i="8"/>
  <c r="Q783" i="8"/>
  <c r="O781" i="8"/>
  <c r="M779" i="8"/>
  <c r="K777" i="8"/>
  <c r="P774" i="8"/>
  <c r="N772" i="8"/>
  <c r="L770" i="8"/>
  <c r="Q767" i="8"/>
  <c r="O765" i="8"/>
  <c r="M763" i="8"/>
  <c r="K761" i="8"/>
  <c r="P758" i="8"/>
  <c r="N756" i="8"/>
  <c r="L754" i="8"/>
  <c r="Q751" i="8"/>
  <c r="O749" i="8"/>
  <c r="O746" i="8"/>
  <c r="N743" i="8"/>
  <c r="M740" i="8"/>
  <c r="Q736" i="8"/>
  <c r="T838" i="8"/>
  <c r="T890" i="8"/>
  <c r="P731" i="8"/>
  <c r="N729" i="8"/>
  <c r="L727" i="8"/>
  <c r="Q724" i="8"/>
  <c r="O722" i="8"/>
  <c r="M720" i="8"/>
  <c r="K718" i="8"/>
  <c r="P715" i="8"/>
  <c r="N713" i="8"/>
  <c r="L711" i="8"/>
  <c r="Q708" i="8"/>
  <c r="O706" i="8"/>
  <c r="M704" i="8"/>
  <c r="K702" i="8"/>
  <c r="P699" i="8"/>
  <c r="N697" i="8"/>
  <c r="N694" i="8"/>
  <c r="M691" i="8"/>
  <c r="P687" i="8"/>
  <c r="N684" i="8"/>
  <c r="N681" i="8"/>
  <c r="L679" i="8"/>
  <c r="Q676" i="8"/>
  <c r="O674" i="8"/>
  <c r="M672" i="8"/>
  <c r="K670" i="8"/>
  <c r="P667" i="8"/>
  <c r="N665" i="8"/>
  <c r="L663" i="8"/>
  <c r="Q660" i="8"/>
  <c r="O658" i="8"/>
  <c r="M656" i="8"/>
  <c r="K654" i="8"/>
  <c r="P651" i="8"/>
  <c r="N649" i="8"/>
  <c r="L647" i="8"/>
  <c r="Q644" i="8"/>
  <c r="O642" i="8"/>
  <c r="M640" i="8"/>
  <c r="K638" i="8"/>
  <c r="T794" i="8" s="1"/>
  <c r="P635" i="8"/>
  <c r="N633" i="8"/>
  <c r="L631" i="8"/>
  <c r="U787" i="8" s="1"/>
  <c r="Q628" i="8"/>
  <c r="O626" i="8"/>
  <c r="M624" i="8"/>
  <c r="K622" i="8"/>
  <c r="P619" i="8"/>
  <c r="N617" i="8"/>
  <c r="L615" i="8"/>
  <c r="Q612" i="8"/>
  <c r="O610" i="8"/>
  <c r="M608" i="8"/>
  <c r="K606" i="8"/>
  <c r="P603" i="8"/>
  <c r="N601" i="8"/>
  <c r="L599" i="8"/>
  <c r="Q596" i="8"/>
  <c r="O594" i="8"/>
  <c r="M592" i="8"/>
  <c r="K590" i="8"/>
  <c r="P587" i="8"/>
  <c r="N585" i="8"/>
  <c r="L583" i="8"/>
  <c r="Q580" i="8"/>
  <c r="O578" i="8"/>
  <c r="M576" i="8"/>
  <c r="K574" i="8"/>
  <c r="P571" i="8"/>
  <c r="N569" i="8"/>
  <c r="L567" i="8"/>
  <c r="Q564" i="8"/>
  <c r="O562" i="8"/>
  <c r="M560" i="8"/>
  <c r="K558" i="8"/>
  <c r="P555" i="8"/>
  <c r="N553" i="8"/>
  <c r="L551" i="8"/>
  <c r="Q548" i="8"/>
  <c r="B544" i="8"/>
  <c r="K547" i="8" s="1"/>
  <c r="P543" i="8"/>
  <c r="N541" i="8"/>
  <c r="L539" i="8"/>
  <c r="Q536" i="8"/>
  <c r="O534" i="8"/>
  <c r="M532" i="8"/>
  <c r="K530" i="8"/>
  <c r="P527" i="8"/>
  <c r="N525" i="8"/>
  <c r="L523" i="8"/>
  <c r="Q520" i="8"/>
  <c r="O518" i="8"/>
  <c r="M516" i="8"/>
  <c r="K514" i="8"/>
  <c r="P511" i="8"/>
  <c r="N509" i="8"/>
  <c r="L507" i="8"/>
  <c r="Q504" i="8"/>
  <c r="O502" i="8"/>
  <c r="M500" i="8"/>
  <c r="K498" i="8"/>
  <c r="P495" i="8"/>
  <c r="N493" i="8"/>
  <c r="L491" i="8"/>
  <c r="P488" i="8"/>
  <c r="O485" i="8"/>
  <c r="N482" i="8"/>
  <c r="M479" i="8"/>
  <c r="Q475" i="8"/>
  <c r="Q472" i="8"/>
  <c r="O470" i="8"/>
  <c r="M468" i="8"/>
  <c r="K466" i="8"/>
  <c r="P463" i="8"/>
  <c r="N461" i="8"/>
  <c r="L459" i="8"/>
  <c r="Q456" i="8"/>
  <c r="O454" i="8"/>
  <c r="M452" i="8"/>
  <c r="K450" i="8"/>
  <c r="P447" i="8"/>
  <c r="N445" i="8"/>
  <c r="L443" i="8"/>
  <c r="Q440" i="8"/>
  <c r="O438" i="8"/>
  <c r="M436" i="8"/>
  <c r="K434" i="8"/>
  <c r="P431" i="8"/>
  <c r="N429" i="8"/>
  <c r="L427" i="8"/>
  <c r="Q424" i="8"/>
  <c r="O422" i="8"/>
  <c r="M420" i="8"/>
  <c r="K418" i="8"/>
  <c r="P415" i="8"/>
  <c r="N413" i="8"/>
  <c r="L411" i="8"/>
  <c r="Q408" i="8"/>
  <c r="O406" i="8"/>
  <c r="M404" i="8"/>
  <c r="K402" i="8"/>
  <c r="P399" i="8"/>
  <c r="M69" i="8"/>
  <c r="K67" i="8"/>
  <c r="P64" i="8"/>
  <c r="N59" i="8"/>
  <c r="N61" i="8"/>
  <c r="W217" i="8" s="1"/>
  <c r="N60" i="8"/>
  <c r="N62" i="8"/>
  <c r="L844" i="8"/>
  <c r="Q841" i="8"/>
  <c r="O839" i="8"/>
  <c r="M837" i="8"/>
  <c r="K835" i="8"/>
  <c r="P832" i="8"/>
  <c r="N830" i="8"/>
  <c r="L828" i="8"/>
  <c r="U984" i="8" s="1"/>
  <c r="Q825" i="8"/>
  <c r="Z981" i="8" s="1"/>
  <c r="O823" i="8"/>
  <c r="M821" i="8"/>
  <c r="K819" i="8"/>
  <c r="P816" i="8"/>
  <c r="N814" i="8"/>
  <c r="L812" i="8"/>
  <c r="O809" i="8"/>
  <c r="L807" i="8"/>
  <c r="U963" i="8" s="1"/>
  <c r="P804" i="8"/>
  <c r="Y908" i="8" s="1"/>
  <c r="L802" i="8"/>
  <c r="N798" i="8"/>
  <c r="M795" i="8"/>
  <c r="Q791" i="8"/>
  <c r="Z947" i="8" s="1"/>
  <c r="P788" i="8"/>
  <c r="P783" i="8"/>
  <c r="N781" i="8"/>
  <c r="L779" i="8"/>
  <c r="Q776" i="8"/>
  <c r="O774" i="8"/>
  <c r="M772" i="8"/>
  <c r="K770" i="8"/>
  <c r="P767" i="8"/>
  <c r="N765" i="8"/>
  <c r="L763" i="8"/>
  <c r="Q760" i="8"/>
  <c r="O758" i="8"/>
  <c r="M756" i="8"/>
  <c r="V912" i="8" s="1"/>
  <c r="K754" i="8"/>
  <c r="P751" i="8"/>
  <c r="N749" i="8"/>
  <c r="N746" i="8"/>
  <c r="M743" i="8"/>
  <c r="Q739" i="8"/>
  <c r="P736" i="8"/>
  <c r="Q733" i="8"/>
  <c r="O731" i="8"/>
  <c r="M729" i="8"/>
  <c r="V781" i="8" s="1"/>
  <c r="K727" i="8"/>
  <c r="P724" i="8"/>
  <c r="N722" i="8"/>
  <c r="L720" i="8"/>
  <c r="Q717" i="8"/>
  <c r="O715" i="8"/>
  <c r="M713" i="8"/>
  <c r="K711" i="8"/>
  <c r="P708" i="8"/>
  <c r="Y760" i="8" s="1"/>
  <c r="N706" i="8"/>
  <c r="L704" i="8"/>
  <c r="Q701" i="8"/>
  <c r="Z753" i="8" s="1"/>
  <c r="O699" i="8"/>
  <c r="M697" i="8"/>
  <c r="V749" i="8" s="1"/>
  <c r="M694" i="8"/>
  <c r="Q690" i="8"/>
  <c r="O687" i="8"/>
  <c r="M684" i="8"/>
  <c r="M681" i="8"/>
  <c r="K679" i="8"/>
  <c r="P676" i="8"/>
  <c r="N674" i="8"/>
  <c r="L672" i="8"/>
  <c r="Q669" i="8"/>
  <c r="O667" i="8"/>
  <c r="M665" i="8"/>
  <c r="K663" i="8"/>
  <c r="P660" i="8"/>
  <c r="N658" i="8"/>
  <c r="L656" i="8"/>
  <c r="Q653" i="8"/>
  <c r="O651" i="8"/>
  <c r="M649" i="8"/>
  <c r="K647" i="8"/>
  <c r="P644" i="8"/>
  <c r="N642" i="8"/>
  <c r="L640" i="8"/>
  <c r="U796" i="8" s="1"/>
  <c r="Q637" i="8"/>
  <c r="O635" i="8"/>
  <c r="M633" i="8"/>
  <c r="K631" i="8"/>
  <c r="T787" i="8" s="1"/>
  <c r="P628" i="8"/>
  <c r="N626" i="8"/>
  <c r="L624" i="8"/>
  <c r="Q621" i="8"/>
  <c r="O619" i="8"/>
  <c r="M617" i="8"/>
  <c r="K615" i="8"/>
  <c r="P612" i="8"/>
  <c r="N610" i="8"/>
  <c r="L608" i="8"/>
  <c r="Q605" i="8"/>
  <c r="O603" i="8"/>
  <c r="M601" i="8"/>
  <c r="K599" i="8"/>
  <c r="P596" i="8"/>
  <c r="N594" i="8"/>
  <c r="L592" i="8"/>
  <c r="Q589" i="8"/>
  <c r="O587" i="8"/>
  <c r="X639" i="8" s="1"/>
  <c r="M585" i="8"/>
  <c r="K583" i="8"/>
  <c r="P580" i="8"/>
  <c r="N578" i="8"/>
  <c r="L576" i="8"/>
  <c r="Q573" i="8"/>
  <c r="O571" i="8"/>
  <c r="M569" i="8"/>
  <c r="K567" i="8"/>
  <c r="P564" i="8"/>
  <c r="N562" i="8"/>
  <c r="L560" i="8"/>
  <c r="Q557" i="8"/>
  <c r="O555" i="8"/>
  <c r="M553" i="8"/>
  <c r="K551" i="8"/>
  <c r="P548" i="8"/>
  <c r="Q545" i="8"/>
  <c r="Z701" i="8" s="1"/>
  <c r="O543" i="8"/>
  <c r="M541" i="8"/>
  <c r="V697" i="8" s="1"/>
  <c r="K539" i="8"/>
  <c r="P536" i="8"/>
  <c r="Y692" i="8" s="1"/>
  <c r="N534" i="8"/>
  <c r="L532" i="8"/>
  <c r="Q529" i="8"/>
  <c r="Z685" i="8" s="1"/>
  <c r="O527" i="8"/>
  <c r="X683" i="8" s="1"/>
  <c r="M525" i="8"/>
  <c r="K523" i="8"/>
  <c r="P520" i="8"/>
  <c r="N518" i="8"/>
  <c r="L516" i="8"/>
  <c r="U672" i="8" s="1"/>
  <c r="Q513" i="8"/>
  <c r="Z669" i="8" s="1"/>
  <c r="O511" i="8"/>
  <c r="X667" i="8" s="1"/>
  <c r="M509" i="8"/>
  <c r="K507" i="8"/>
  <c r="T663" i="8" s="1"/>
  <c r="P504" i="8"/>
  <c r="N502" i="8"/>
  <c r="L500" i="8"/>
  <c r="U656" i="8" s="1"/>
  <c r="Q497" i="8"/>
  <c r="O495" i="8"/>
  <c r="M493" i="8"/>
  <c r="K491" i="8"/>
  <c r="O488" i="8"/>
  <c r="N485" i="8"/>
  <c r="M482" i="8"/>
  <c r="Q478" i="8"/>
  <c r="P475" i="8"/>
  <c r="P472" i="8"/>
  <c r="N470" i="8"/>
  <c r="L468" i="8"/>
  <c r="Q465" i="8"/>
  <c r="O463" i="8"/>
  <c r="M461" i="8"/>
  <c r="K459" i="8"/>
  <c r="P456" i="8"/>
  <c r="N454" i="8"/>
  <c r="L452" i="8"/>
  <c r="Q449" i="8"/>
  <c r="O447" i="8"/>
  <c r="M445" i="8"/>
  <c r="K443" i="8"/>
  <c r="P440" i="8"/>
  <c r="N438" i="8"/>
  <c r="L436" i="8"/>
  <c r="U592" i="8" s="1"/>
  <c r="L69" i="8"/>
  <c r="Q66" i="8"/>
  <c r="O64" i="8"/>
  <c r="M59" i="8"/>
  <c r="M61" i="8"/>
  <c r="M60" i="8"/>
  <c r="M62" i="8"/>
  <c r="K844" i="8"/>
  <c r="P841" i="8"/>
  <c r="Y997" i="8" s="1"/>
  <c r="N839" i="8"/>
  <c r="L837" i="8"/>
  <c r="U993" i="8" s="1"/>
  <c r="Q834" i="8"/>
  <c r="Z990" i="8" s="1"/>
  <c r="O832" i="8"/>
  <c r="X988" i="8" s="1"/>
  <c r="M830" i="8"/>
  <c r="K828" i="8"/>
  <c r="P825" i="8"/>
  <c r="N823" i="8"/>
  <c r="L821" i="8"/>
  <c r="U977" i="8" s="1"/>
  <c r="Q818" i="8"/>
  <c r="O816" i="8"/>
  <c r="M814" i="8"/>
  <c r="V970" i="8" s="1"/>
  <c r="K812" i="8"/>
  <c r="T968" i="8" s="1"/>
  <c r="N809" i="8"/>
  <c r="W965" i="8" s="1"/>
  <c r="K807" i="8"/>
  <c r="O804" i="8"/>
  <c r="M798" i="8"/>
  <c r="Q794" i="8"/>
  <c r="P791" i="8"/>
  <c r="O788" i="8"/>
  <c r="Q785" i="8"/>
  <c r="O783" i="8"/>
  <c r="M781" i="8"/>
  <c r="K779" i="8"/>
  <c r="P776" i="8"/>
  <c r="N774" i="8"/>
  <c r="W930" i="8" s="1"/>
  <c r="L772" i="8"/>
  <c r="U928" i="8" s="1"/>
  <c r="Q769" i="8"/>
  <c r="Z925" i="8" s="1"/>
  <c r="O767" i="8"/>
  <c r="M765" i="8"/>
  <c r="K763" i="8"/>
  <c r="T919" i="8" s="1"/>
  <c r="P760" i="8"/>
  <c r="Y916" i="8" s="1"/>
  <c r="N758" i="8"/>
  <c r="L756" i="8"/>
  <c r="U912" i="8" s="1"/>
  <c r="Q753" i="8"/>
  <c r="Z909" i="8" s="1"/>
  <c r="O751" i="8"/>
  <c r="M749" i="8"/>
  <c r="M746" i="8"/>
  <c r="Q742" i="8"/>
  <c r="P739" i="8"/>
  <c r="O736" i="8"/>
  <c r="P733" i="8"/>
  <c r="N731" i="8"/>
  <c r="W887" i="8" s="1"/>
  <c r="L729" i="8"/>
  <c r="U885" i="8" s="1"/>
  <c r="Q726" i="8"/>
  <c r="O724" i="8"/>
  <c r="X880" i="8" s="1"/>
  <c r="M722" i="8"/>
  <c r="K720" i="8"/>
  <c r="T876" i="8" s="1"/>
  <c r="P717" i="8"/>
  <c r="N715" i="8"/>
  <c r="L713" i="8"/>
  <c r="U869" i="8" s="1"/>
  <c r="Q710" i="8"/>
  <c r="O708" i="8"/>
  <c r="M706" i="8"/>
  <c r="K704" i="8"/>
  <c r="P701" i="8"/>
  <c r="N699" i="8"/>
  <c r="L695" i="8"/>
  <c r="L697" i="8"/>
  <c r="L696" i="8"/>
  <c r="Q693" i="8"/>
  <c r="P690" i="8"/>
  <c r="M687" i="8"/>
  <c r="Q683" i="8"/>
  <c r="Q678" i="8"/>
  <c r="O676" i="8"/>
  <c r="X728" i="8" s="1"/>
  <c r="M674" i="8"/>
  <c r="K672" i="8"/>
  <c r="P669" i="8"/>
  <c r="N667" i="8"/>
  <c r="L665" i="8"/>
  <c r="Q662" i="8"/>
  <c r="O660" i="8"/>
  <c r="M658" i="8"/>
  <c r="K656" i="8"/>
  <c r="P653" i="8"/>
  <c r="N651" i="8"/>
  <c r="L649" i="8"/>
  <c r="Q646" i="8"/>
  <c r="O644" i="8"/>
  <c r="M642" i="8"/>
  <c r="K640" i="8"/>
  <c r="T796" i="8" s="1"/>
  <c r="P637" i="8"/>
  <c r="N635" i="8"/>
  <c r="L633" i="8"/>
  <c r="U789" i="8" s="1"/>
  <c r="Q630" i="8"/>
  <c r="O628" i="8"/>
  <c r="M626" i="8"/>
  <c r="K624" i="8"/>
  <c r="P621" i="8"/>
  <c r="N619" i="8"/>
  <c r="L617" i="8"/>
  <c r="Q614" i="8"/>
  <c r="O612" i="8"/>
  <c r="M610" i="8"/>
  <c r="K608" i="8"/>
  <c r="P605" i="8"/>
  <c r="N603" i="8"/>
  <c r="L601" i="8"/>
  <c r="Q598" i="8"/>
  <c r="O596" i="8"/>
  <c r="M594" i="8"/>
  <c r="K592" i="8"/>
  <c r="P589" i="8"/>
  <c r="N587" i="8"/>
  <c r="L585" i="8"/>
  <c r="Q582" i="8"/>
  <c r="O580" i="8"/>
  <c r="X632" i="8" s="1"/>
  <c r="M578" i="8"/>
  <c r="K576" i="8"/>
  <c r="T628" i="8" s="1"/>
  <c r="P573" i="8"/>
  <c r="N571" i="8"/>
  <c r="L569" i="8"/>
  <c r="Q566" i="8"/>
  <c r="O564" i="8"/>
  <c r="M562" i="8"/>
  <c r="K560" i="8"/>
  <c r="P557" i="8"/>
  <c r="N555" i="8"/>
  <c r="L553" i="8"/>
  <c r="Q550" i="8"/>
  <c r="O548" i="8"/>
  <c r="P545" i="8"/>
  <c r="Y701" i="8" s="1"/>
  <c r="N543" i="8"/>
  <c r="L541" i="8"/>
  <c r="Q538" i="8"/>
  <c r="O536" i="8"/>
  <c r="M534" i="8"/>
  <c r="K532" i="8"/>
  <c r="P529" i="8"/>
  <c r="Y685" i="8" s="1"/>
  <c r="N527" i="8"/>
  <c r="W683" i="8" s="1"/>
  <c r="L525" i="8"/>
  <c r="Q522" i="8"/>
  <c r="Z678" i="8" s="1"/>
  <c r="O520" i="8"/>
  <c r="X676" i="8" s="1"/>
  <c r="M518" i="8"/>
  <c r="K516" i="8"/>
  <c r="P513" i="8"/>
  <c r="N511" i="8"/>
  <c r="L509" i="8"/>
  <c r="U665" i="8" s="1"/>
  <c r="Q506" i="8"/>
  <c r="O504" i="8"/>
  <c r="M502" i="8"/>
  <c r="V658" i="8" s="1"/>
  <c r="K500" i="8"/>
  <c r="P497" i="8"/>
  <c r="N495" i="8"/>
  <c r="L493" i="8"/>
  <c r="Q490" i="8"/>
  <c r="N488" i="8"/>
  <c r="M485" i="8"/>
  <c r="Q481" i="8"/>
  <c r="P478" i="8"/>
  <c r="O475" i="8"/>
  <c r="O472" i="8"/>
  <c r="M470" i="8"/>
  <c r="K468" i="8"/>
  <c r="P465" i="8"/>
  <c r="N463" i="8"/>
  <c r="L461" i="8"/>
  <c r="Q458" i="8"/>
  <c r="O456" i="8"/>
  <c r="M454" i="8"/>
  <c r="K452" i="8"/>
  <c r="P449" i="8"/>
  <c r="N447" i="8"/>
  <c r="L445" i="8"/>
  <c r="Q442" i="8"/>
  <c r="O440" i="8"/>
  <c r="M438" i="8"/>
  <c r="K436" i="8"/>
  <c r="P433" i="8"/>
  <c r="N431" i="8"/>
  <c r="W587" i="8" s="1"/>
  <c r="L429" i="8"/>
  <c r="U585" i="8" s="1"/>
  <c r="Q426" i="8"/>
  <c r="O424" i="8"/>
  <c r="M422" i="8"/>
  <c r="V578" i="8" s="1"/>
  <c r="K420" i="8"/>
  <c r="T576" i="8" s="1"/>
  <c r="P417" i="8"/>
  <c r="N415" i="8"/>
  <c r="W467" i="8" s="1"/>
  <c r="L413" i="8"/>
  <c r="Q410" i="8"/>
  <c r="O408" i="8"/>
  <c r="M406" i="8"/>
  <c r="V458" i="8" s="1"/>
  <c r="K404" i="8"/>
  <c r="T456" i="8" s="1"/>
  <c r="P401" i="8"/>
  <c r="N399" i="8"/>
  <c r="L397" i="8"/>
  <c r="Q394" i="8"/>
  <c r="O392" i="8"/>
  <c r="X444" i="8" s="1"/>
  <c r="M390" i="8"/>
  <c r="K388" i="8"/>
  <c r="P385" i="8"/>
  <c r="Y437" i="8" s="1"/>
  <c r="N383" i="8"/>
  <c r="L381" i="8"/>
  <c r="Q378" i="8"/>
  <c r="O376" i="8"/>
  <c r="M374" i="8"/>
  <c r="K372" i="8"/>
  <c r="T424" i="8" s="1"/>
  <c r="P369" i="8"/>
  <c r="Y421" i="8" s="1"/>
  <c r="N367" i="8"/>
  <c r="L365" i="8"/>
  <c r="U417" i="8" s="1"/>
  <c r="Q362" i="8"/>
  <c r="O360" i="8"/>
  <c r="M358" i="8"/>
  <c r="K356" i="8"/>
  <c r="T408" i="8" s="1"/>
  <c r="P353" i="8"/>
  <c r="Y405" i="8" s="1"/>
  <c r="N351" i="8"/>
  <c r="L349" i="8"/>
  <c r="Q346" i="8"/>
  <c r="O344" i="8"/>
  <c r="M342" i="8"/>
  <c r="V394" i="8" s="1"/>
  <c r="K340" i="8"/>
  <c r="P337" i="8"/>
  <c r="N335" i="8"/>
  <c r="L333" i="8"/>
  <c r="Q330" i="8"/>
  <c r="O328" i="8"/>
  <c r="M326" i="8"/>
  <c r="K324" i="8"/>
  <c r="P321" i="8"/>
  <c r="N319" i="8"/>
  <c r="L317" i="8"/>
  <c r="Q314" i="8"/>
  <c r="O312" i="8"/>
  <c r="M310" i="8"/>
  <c r="K308" i="8"/>
  <c r="P305" i="8"/>
  <c r="N303" i="8"/>
  <c r="L301" i="8"/>
  <c r="Q298" i="8"/>
  <c r="O296" i="8"/>
  <c r="M294" i="8"/>
  <c r="K292" i="8"/>
  <c r="P289" i="8"/>
  <c r="N287" i="8"/>
  <c r="L285" i="8"/>
  <c r="Q281" i="8"/>
  <c r="Q278" i="8"/>
  <c r="P275" i="8"/>
  <c r="O272" i="8"/>
  <c r="N269" i="8"/>
  <c r="Q266" i="8"/>
  <c r="O264" i="8"/>
  <c r="M262" i="8"/>
  <c r="K260" i="8"/>
  <c r="P257" i="8"/>
  <c r="N255" i="8"/>
  <c r="L253" i="8"/>
  <c r="Q250" i="8"/>
  <c r="O246" i="8"/>
  <c r="O248" i="8"/>
  <c r="O245" i="8"/>
  <c r="O247" i="8"/>
  <c r="M242" i="8"/>
  <c r="K240" i="8"/>
  <c r="P237" i="8"/>
  <c r="N233" i="8"/>
  <c r="L231" i="8"/>
  <c r="O228" i="8"/>
  <c r="O222" i="8"/>
  <c r="N219" i="8"/>
  <c r="K209" i="8"/>
  <c r="P206" i="8"/>
  <c r="Y362" i="8" s="1"/>
  <c r="N204" i="8"/>
  <c r="O717" i="8"/>
  <c r="M715" i="8"/>
  <c r="K713" i="8"/>
  <c r="P710" i="8"/>
  <c r="N708" i="8"/>
  <c r="L706" i="8"/>
  <c r="Q703" i="8"/>
  <c r="O701" i="8"/>
  <c r="M699" i="8"/>
  <c r="Q696" i="8"/>
  <c r="P693" i="8"/>
  <c r="O690" i="8"/>
  <c r="P683" i="8"/>
  <c r="P678" i="8"/>
  <c r="N676" i="8"/>
  <c r="L674" i="8"/>
  <c r="Q671" i="8"/>
  <c r="O669" i="8"/>
  <c r="M667" i="8"/>
  <c r="K665" i="8"/>
  <c r="P662" i="8"/>
  <c r="N660" i="8"/>
  <c r="L658" i="8"/>
  <c r="Q655" i="8"/>
  <c r="O653" i="8"/>
  <c r="M651" i="8"/>
  <c r="K649" i="8"/>
  <c r="P646" i="8"/>
  <c r="N644" i="8"/>
  <c r="L642" i="8"/>
  <c r="U798" i="8" s="1"/>
  <c r="Q639" i="8"/>
  <c r="Z795" i="8" s="1"/>
  <c r="O637" i="8"/>
  <c r="M635" i="8"/>
  <c r="K633" i="8"/>
  <c r="T789" i="8" s="1"/>
  <c r="P630" i="8"/>
  <c r="N628" i="8"/>
  <c r="Q623" i="8"/>
  <c r="O621" i="8"/>
  <c r="M619" i="8"/>
  <c r="K617" i="8"/>
  <c r="P614" i="8"/>
  <c r="N612" i="8"/>
  <c r="L610" i="8"/>
  <c r="Q607" i="8"/>
  <c r="O605" i="8"/>
  <c r="M603" i="8"/>
  <c r="K601" i="8"/>
  <c r="P598" i="8"/>
  <c r="N596" i="8"/>
  <c r="L594" i="8"/>
  <c r="Q591" i="8"/>
  <c r="O589" i="8"/>
  <c r="M587" i="8"/>
  <c r="K585" i="8"/>
  <c r="P582" i="8"/>
  <c r="N580" i="8"/>
  <c r="L578" i="8"/>
  <c r="U734" i="8" s="1"/>
  <c r="Q575" i="8"/>
  <c r="O573" i="8"/>
  <c r="M571" i="8"/>
  <c r="K569" i="8"/>
  <c r="P566" i="8"/>
  <c r="N564" i="8"/>
  <c r="L562" i="8"/>
  <c r="Q559" i="8"/>
  <c r="O557" i="8"/>
  <c r="M555" i="8"/>
  <c r="K553" i="8"/>
  <c r="P550" i="8"/>
  <c r="N548" i="8"/>
  <c r="M543" i="8"/>
  <c r="K541" i="8"/>
  <c r="P538" i="8"/>
  <c r="N536" i="8"/>
  <c r="L534" i="8"/>
  <c r="Q531" i="8"/>
  <c r="Z687" i="8" s="1"/>
  <c r="O529" i="8"/>
  <c r="X685" i="8" s="1"/>
  <c r="M527" i="8"/>
  <c r="V683" i="8" s="1"/>
  <c r="K525" i="8"/>
  <c r="P522" i="8"/>
  <c r="N520" i="8"/>
  <c r="L518" i="8"/>
  <c r="Q515" i="8"/>
  <c r="O513" i="8"/>
  <c r="M511" i="8"/>
  <c r="K509" i="8"/>
  <c r="P506" i="8"/>
  <c r="N504" i="8"/>
  <c r="L502" i="8"/>
  <c r="Q499" i="8"/>
  <c r="Z655" i="8" s="1"/>
  <c r="O497" i="8"/>
  <c r="M495" i="8"/>
  <c r="K493" i="8"/>
  <c r="P490" i="8"/>
  <c r="M488" i="8"/>
  <c r="Q484" i="8"/>
  <c r="P481" i="8"/>
  <c r="Y533" i="8" s="1"/>
  <c r="O478" i="8"/>
  <c r="N475" i="8"/>
  <c r="N472" i="8"/>
  <c r="Q467" i="8"/>
  <c r="O465" i="8"/>
  <c r="M463" i="8"/>
  <c r="K461" i="8"/>
  <c r="P458" i="8"/>
  <c r="N456" i="8"/>
  <c r="L454" i="8"/>
  <c r="Q451" i="8"/>
  <c r="O449" i="8"/>
  <c r="M447" i="8"/>
  <c r="K445" i="8"/>
  <c r="P442" i="8"/>
  <c r="N440" i="8"/>
  <c r="L438" i="8"/>
  <c r="Q435" i="8"/>
  <c r="O433" i="8"/>
  <c r="M431" i="8"/>
  <c r="K429" i="8"/>
  <c r="P426" i="8"/>
  <c r="N424" i="8"/>
  <c r="L422" i="8"/>
  <c r="Q419" i="8"/>
  <c r="O417" i="8"/>
  <c r="M415" i="8"/>
  <c r="K413" i="8"/>
  <c r="P410" i="8"/>
  <c r="N408" i="8"/>
  <c r="L406" i="8"/>
  <c r="Q403" i="8"/>
  <c r="O401" i="8"/>
  <c r="M399" i="8"/>
  <c r="K397" i="8"/>
  <c r="P394" i="8"/>
  <c r="N392" i="8"/>
  <c r="L390" i="8"/>
  <c r="Q387" i="8"/>
  <c r="O385" i="8"/>
  <c r="M383" i="8"/>
  <c r="K381" i="8"/>
  <c r="P378" i="8"/>
  <c r="N376" i="8"/>
  <c r="L374" i="8"/>
  <c r="Q371" i="8"/>
  <c r="O369" i="8"/>
  <c r="M367" i="8"/>
  <c r="K365" i="8"/>
  <c r="P362" i="8"/>
  <c r="N360" i="8"/>
  <c r="L358" i="8"/>
  <c r="Q355" i="8"/>
  <c r="O353" i="8"/>
  <c r="M351" i="8"/>
  <c r="K349" i="8"/>
  <c r="P346" i="8"/>
  <c r="N344" i="8"/>
  <c r="L342" i="8"/>
  <c r="Q339" i="8"/>
  <c r="O337" i="8"/>
  <c r="M335" i="8"/>
  <c r="K333" i="8"/>
  <c r="P330" i="8"/>
  <c r="N328" i="8"/>
  <c r="L326" i="8"/>
  <c r="Q323" i="8"/>
  <c r="O321" i="8"/>
  <c r="M319" i="8"/>
  <c r="K317" i="8"/>
  <c r="P314" i="8"/>
  <c r="N312" i="8"/>
  <c r="L310" i="8"/>
  <c r="Q307" i="8"/>
  <c r="O305" i="8"/>
  <c r="M303" i="8"/>
  <c r="K301" i="8"/>
  <c r="P278" i="8"/>
  <c r="N245" i="8"/>
  <c r="N247" i="8"/>
  <c r="N248" i="8"/>
  <c r="N246" i="8"/>
  <c r="K229" i="8"/>
  <c r="K231" i="8"/>
  <c r="K228" i="8"/>
  <c r="K230" i="8"/>
  <c r="W1035" i="8"/>
  <c r="Q68" i="8"/>
  <c r="O66" i="8"/>
  <c r="M64" i="8"/>
  <c r="K59" i="8"/>
  <c r="K61" i="8"/>
  <c r="K60" i="8"/>
  <c r="K62" i="8"/>
  <c r="P843" i="8"/>
  <c r="N841" i="8"/>
  <c r="L839" i="8"/>
  <c r="Q836" i="8"/>
  <c r="O834" i="8"/>
  <c r="M832" i="8"/>
  <c r="K830" i="8"/>
  <c r="P827" i="8"/>
  <c r="N825" i="8"/>
  <c r="L823" i="8"/>
  <c r="Q820" i="8"/>
  <c r="O818" i="8"/>
  <c r="X974" i="8" s="1"/>
  <c r="M816" i="8"/>
  <c r="K814" i="8"/>
  <c r="P811" i="8"/>
  <c r="Y967" i="8" s="1"/>
  <c r="L809" i="8"/>
  <c r="P806" i="8"/>
  <c r="M804" i="8"/>
  <c r="M801" i="8"/>
  <c r="P797" i="8"/>
  <c r="O794" i="8"/>
  <c r="N791" i="8"/>
  <c r="M788" i="8"/>
  <c r="O785" i="8"/>
  <c r="X941" i="8" s="1"/>
  <c r="M783" i="8"/>
  <c r="V939" i="8" s="1"/>
  <c r="K781" i="8"/>
  <c r="P778" i="8"/>
  <c r="N776" i="8"/>
  <c r="L774" i="8"/>
  <c r="Q771" i="8"/>
  <c r="Z927" i="8" s="1"/>
  <c r="O769" i="8"/>
  <c r="M767" i="8"/>
  <c r="V923" i="8" s="1"/>
  <c r="K765" i="8"/>
  <c r="P762" i="8"/>
  <c r="N760" i="8"/>
  <c r="L758" i="8"/>
  <c r="Q755" i="8"/>
  <c r="O753" i="8"/>
  <c r="M751" i="8"/>
  <c r="Q748" i="8"/>
  <c r="P745" i="8"/>
  <c r="O742" i="8"/>
  <c r="N739" i="8"/>
  <c r="M736" i="8"/>
  <c r="N733" i="8"/>
  <c r="L731" i="8"/>
  <c r="Q728" i="8"/>
  <c r="O726" i="8"/>
  <c r="M724" i="8"/>
  <c r="K722" i="8"/>
  <c r="P719" i="8"/>
  <c r="N717" i="8"/>
  <c r="L715" i="8"/>
  <c r="Q712" i="8"/>
  <c r="O710" i="8"/>
  <c r="M708" i="8"/>
  <c r="K706" i="8"/>
  <c r="P703" i="8"/>
  <c r="N701" i="8"/>
  <c r="L699" i="8"/>
  <c r="P696" i="8"/>
  <c r="O693" i="8"/>
  <c r="N690" i="8"/>
  <c r="P686" i="8"/>
  <c r="O683" i="8"/>
  <c r="Q680" i="8"/>
  <c r="O678" i="8"/>
  <c r="M676" i="8"/>
  <c r="K674" i="8"/>
  <c r="P671" i="8"/>
  <c r="N669" i="8"/>
  <c r="L667" i="8"/>
  <c r="Q664" i="8"/>
  <c r="O662" i="8"/>
  <c r="M660" i="8"/>
  <c r="K658" i="8"/>
  <c r="P655" i="8"/>
  <c r="N653" i="8"/>
  <c r="L651" i="8"/>
  <c r="Q648" i="8"/>
  <c r="O646" i="8"/>
  <c r="M644" i="8"/>
  <c r="K642" i="8"/>
  <c r="T798" i="8" s="1"/>
  <c r="P639" i="8"/>
  <c r="Y795" i="8" s="1"/>
  <c r="N637" i="8"/>
  <c r="L635" i="8"/>
  <c r="U791" i="8" s="1"/>
  <c r="Q632" i="8"/>
  <c r="O630" i="8"/>
  <c r="X786" i="8" s="1"/>
  <c r="M628" i="8"/>
  <c r="K626" i="8"/>
  <c r="P623" i="8"/>
  <c r="N621" i="8"/>
  <c r="L619" i="8"/>
  <c r="Q616" i="8"/>
  <c r="O614" i="8"/>
  <c r="M612" i="8"/>
  <c r="K610" i="8"/>
  <c r="P607" i="8"/>
  <c r="N605" i="8"/>
  <c r="L603" i="8"/>
  <c r="Q600" i="8"/>
  <c r="O598" i="8"/>
  <c r="M596" i="8"/>
  <c r="K594" i="8"/>
  <c r="P591" i="8"/>
  <c r="N589" i="8"/>
  <c r="L587" i="8"/>
  <c r="Q584" i="8"/>
  <c r="O582" i="8"/>
  <c r="M580" i="8"/>
  <c r="K578" i="8"/>
  <c r="P575" i="8"/>
  <c r="N573" i="8"/>
  <c r="L571" i="8"/>
  <c r="Q568" i="8"/>
  <c r="O566" i="8"/>
  <c r="M564" i="8"/>
  <c r="K562" i="8"/>
  <c r="P559" i="8"/>
  <c r="N557" i="8"/>
  <c r="L555" i="8"/>
  <c r="Q552" i="8"/>
  <c r="O550" i="8"/>
  <c r="L548" i="8"/>
  <c r="N545" i="8"/>
  <c r="W701" i="8" s="1"/>
  <c r="L543" i="8"/>
  <c r="Q540" i="8"/>
  <c r="O538" i="8"/>
  <c r="M536" i="8"/>
  <c r="K534" i="8"/>
  <c r="P531" i="8"/>
  <c r="N529" i="8"/>
  <c r="L527" i="8"/>
  <c r="Q524" i="8"/>
  <c r="Z680" i="8" s="1"/>
  <c r="O522" i="8"/>
  <c r="M520" i="8"/>
  <c r="K518" i="8"/>
  <c r="T674" i="8" s="1"/>
  <c r="P515" i="8"/>
  <c r="N513" i="8"/>
  <c r="L511" i="8"/>
  <c r="Q508" i="8"/>
  <c r="Z664" i="8" s="1"/>
  <c r="O506" i="8"/>
  <c r="M504" i="8"/>
  <c r="K502" i="8"/>
  <c r="P499" i="8"/>
  <c r="N497" i="8"/>
  <c r="L495" i="8"/>
  <c r="Q492" i="8"/>
  <c r="O490" i="8"/>
  <c r="Q487" i="8"/>
  <c r="P484" i="8"/>
  <c r="O481" i="8"/>
  <c r="N478" i="8"/>
  <c r="M475" i="8"/>
  <c r="M472" i="8"/>
  <c r="K470" i="8"/>
  <c r="P467" i="8"/>
  <c r="N465" i="8"/>
  <c r="L463" i="8"/>
  <c r="Q460" i="8"/>
  <c r="O458" i="8"/>
  <c r="M456" i="8"/>
  <c r="K454" i="8"/>
  <c r="P451" i="8"/>
  <c r="N449" i="8"/>
  <c r="L447" i="8"/>
  <c r="Q444" i="8"/>
  <c r="O442" i="8"/>
  <c r="M440" i="8"/>
  <c r="K438" i="8"/>
  <c r="W1103" i="8"/>
  <c r="P68" i="8"/>
  <c r="N66" i="8"/>
  <c r="L64" i="8"/>
  <c r="O843" i="8"/>
  <c r="M841" i="8"/>
  <c r="K839" i="8"/>
  <c r="P836" i="8"/>
  <c r="N834" i="8"/>
  <c r="L832" i="8"/>
  <c r="Q829" i="8"/>
  <c r="Z881" i="8" s="1"/>
  <c r="O827" i="8"/>
  <c r="X879" i="8" s="1"/>
  <c r="M825" i="8"/>
  <c r="V877" i="8" s="1"/>
  <c r="K823" i="8"/>
  <c r="P820" i="8"/>
  <c r="N818" i="8"/>
  <c r="W870" i="8" s="1"/>
  <c r="L816" i="8"/>
  <c r="Q813" i="8"/>
  <c r="O811" i="8"/>
  <c r="Q808" i="8"/>
  <c r="Z964" i="8" s="1"/>
  <c r="O806" i="8"/>
  <c r="X962" i="8" s="1"/>
  <c r="L804" i="8"/>
  <c r="U960" i="8" s="1"/>
  <c r="L799" i="8"/>
  <c r="L801" i="8"/>
  <c r="L798" i="8"/>
  <c r="L800" i="8"/>
  <c r="O797" i="8"/>
  <c r="N794" i="8"/>
  <c r="W950" i="8" s="1"/>
  <c r="M791" i="8"/>
  <c r="Q787" i="8"/>
  <c r="Z943" i="8" s="1"/>
  <c r="N785" i="8"/>
  <c r="L783" i="8"/>
  <c r="Q780" i="8"/>
  <c r="O778" i="8"/>
  <c r="M776" i="8"/>
  <c r="K774" i="8"/>
  <c r="P771" i="8"/>
  <c r="N769" i="8"/>
  <c r="L767" i="8"/>
  <c r="Q764" i="8"/>
  <c r="O762" i="8"/>
  <c r="X918" i="8" s="1"/>
  <c r="M760" i="8"/>
  <c r="K758" i="8"/>
  <c r="P755" i="8"/>
  <c r="N753" i="8"/>
  <c r="L751" i="8"/>
  <c r="P748" i="8"/>
  <c r="O745" i="8"/>
  <c r="N742" i="8"/>
  <c r="M739" i="8"/>
  <c r="Q735" i="8"/>
  <c r="M733" i="8"/>
  <c r="K731" i="8"/>
  <c r="P728" i="8"/>
  <c r="N726" i="8"/>
  <c r="L724" i="8"/>
  <c r="Q721" i="8"/>
  <c r="O719" i="8"/>
  <c r="M717" i="8"/>
  <c r="K715" i="8"/>
  <c r="P712" i="8"/>
  <c r="N710" i="8"/>
  <c r="L708" i="8"/>
  <c r="Q705" i="8"/>
  <c r="O703" i="8"/>
  <c r="M701" i="8"/>
  <c r="K699" i="8"/>
  <c r="O696" i="8"/>
  <c r="N693" i="8"/>
  <c r="M690" i="8"/>
  <c r="O686" i="8"/>
  <c r="N683" i="8"/>
  <c r="P680" i="8"/>
  <c r="N678" i="8"/>
  <c r="L676" i="8"/>
  <c r="Q673" i="8"/>
  <c r="Z829" i="8" s="1"/>
  <c r="O671" i="8"/>
  <c r="X827" i="8" s="1"/>
  <c r="M669" i="8"/>
  <c r="V825" i="8" s="1"/>
  <c r="K667" i="8"/>
  <c r="P664" i="8"/>
  <c r="N662" i="8"/>
  <c r="W818" i="8" s="1"/>
  <c r="L660" i="8"/>
  <c r="Q657" i="8"/>
  <c r="O655" i="8"/>
  <c r="M653" i="8"/>
  <c r="V809" i="8" s="1"/>
  <c r="K651" i="8"/>
  <c r="P648" i="8"/>
  <c r="Y804" i="8" s="1"/>
  <c r="N646" i="8"/>
  <c r="W802" i="8" s="1"/>
  <c r="L644" i="8"/>
  <c r="Q641" i="8"/>
  <c r="O639" i="8"/>
  <c r="M637" i="8"/>
  <c r="K635" i="8"/>
  <c r="T791" i="8" s="1"/>
  <c r="P632" i="8"/>
  <c r="N630" i="8"/>
  <c r="L628" i="8"/>
  <c r="U784" i="8" s="1"/>
  <c r="Q625" i="8"/>
  <c r="Z781" i="8" s="1"/>
  <c r="O623" i="8"/>
  <c r="X779" i="8" s="1"/>
  <c r="M621" i="8"/>
  <c r="K619" i="8"/>
  <c r="P616" i="8"/>
  <c r="Y772" i="8" s="1"/>
  <c r="N614" i="8"/>
  <c r="W770" i="8" s="1"/>
  <c r="L612" i="8"/>
  <c r="Q609" i="8"/>
  <c r="Z765" i="8" s="1"/>
  <c r="O607" i="8"/>
  <c r="M605" i="8"/>
  <c r="V761" i="8" s="1"/>
  <c r="K603" i="8"/>
  <c r="T759" i="8" s="1"/>
  <c r="P600" i="8"/>
  <c r="Y756" i="8" s="1"/>
  <c r="N598" i="8"/>
  <c r="L596" i="8"/>
  <c r="U752" i="8" s="1"/>
  <c r="Q593" i="8"/>
  <c r="O591" i="8"/>
  <c r="X747" i="8" s="1"/>
  <c r="M589" i="8"/>
  <c r="K587" i="8"/>
  <c r="T743" i="8" s="1"/>
  <c r="P584" i="8"/>
  <c r="Y740" i="8" s="1"/>
  <c r="N582" i="8"/>
  <c r="L580" i="8"/>
  <c r="U736" i="8" s="1"/>
  <c r="Q577" i="8"/>
  <c r="Z733" i="8" s="1"/>
  <c r="O575" i="8"/>
  <c r="M573" i="8"/>
  <c r="K571" i="8"/>
  <c r="P568" i="8"/>
  <c r="N566" i="8"/>
  <c r="W722" i="8" s="1"/>
  <c r="L564" i="8"/>
  <c r="U720" i="8" s="1"/>
  <c r="Q561" i="8"/>
  <c r="O559" i="8"/>
  <c r="X715" i="8" s="1"/>
  <c r="M557" i="8"/>
  <c r="K555" i="8"/>
  <c r="P552" i="8"/>
  <c r="Y708" i="8" s="1"/>
  <c r="N550" i="8"/>
  <c r="W706" i="8" s="1"/>
  <c r="K548" i="8"/>
  <c r="K543" i="8"/>
  <c r="P540" i="8"/>
  <c r="N538" i="8"/>
  <c r="L536" i="8"/>
  <c r="Q533" i="8"/>
  <c r="O531" i="8"/>
  <c r="M529" i="8"/>
  <c r="K527" i="8"/>
  <c r="P524" i="8"/>
  <c r="N522" i="8"/>
  <c r="L520" i="8"/>
  <c r="Q517" i="8"/>
  <c r="O515" i="8"/>
  <c r="M513" i="8"/>
  <c r="K511" i="8"/>
  <c r="P508" i="8"/>
  <c r="N506" i="8"/>
  <c r="L504" i="8"/>
  <c r="Q501" i="8"/>
  <c r="O499" i="8"/>
  <c r="M497" i="8"/>
  <c r="K495" i="8"/>
  <c r="P492" i="8"/>
  <c r="N490" i="8"/>
  <c r="W646" i="8" s="1"/>
  <c r="P487" i="8"/>
  <c r="O484" i="8"/>
  <c r="N481" i="8"/>
  <c r="M478" i="8"/>
  <c r="Q474" i="8"/>
  <c r="L472" i="8"/>
  <c r="Q469" i="8"/>
  <c r="O467" i="8"/>
  <c r="M465" i="8"/>
  <c r="K463" i="8"/>
  <c r="P460" i="8"/>
  <c r="Y616" i="8" s="1"/>
  <c r="N458" i="8"/>
  <c r="L456" i="8"/>
  <c r="Q453" i="8"/>
  <c r="Z609" i="8" s="1"/>
  <c r="O451" i="8"/>
  <c r="M449" i="8"/>
  <c r="K447" i="8"/>
  <c r="T603" i="8" s="1"/>
  <c r="P444" i="8"/>
  <c r="N442" i="8"/>
  <c r="W598" i="8" s="1"/>
  <c r="L440" i="8"/>
  <c r="Q437" i="8"/>
  <c r="Z593" i="8" s="1"/>
  <c r="Q70" i="8"/>
  <c r="O68" i="8"/>
  <c r="M66" i="8"/>
  <c r="K64" i="8"/>
  <c r="N843" i="8"/>
  <c r="L841" i="8"/>
  <c r="Q838" i="8"/>
  <c r="O836" i="8"/>
  <c r="M834" i="8"/>
  <c r="K832" i="8"/>
  <c r="T988" i="8" s="1"/>
  <c r="P829" i="8"/>
  <c r="N827" i="8"/>
  <c r="W983" i="8" s="1"/>
  <c r="L825" i="8"/>
  <c r="U981" i="8" s="1"/>
  <c r="Q822" i="8"/>
  <c r="O820" i="8"/>
  <c r="X976" i="8" s="1"/>
  <c r="M818" i="8"/>
  <c r="V974" i="8" s="1"/>
  <c r="K816" i="8"/>
  <c r="T972" i="8" s="1"/>
  <c r="P813" i="8"/>
  <c r="N811" i="8"/>
  <c r="W967" i="8" s="1"/>
  <c r="P808" i="8"/>
  <c r="N806" i="8"/>
  <c r="Q803" i="8"/>
  <c r="Q800" i="8"/>
  <c r="N797" i="8"/>
  <c r="M794" i="8"/>
  <c r="Q790" i="8"/>
  <c r="P787" i="8"/>
  <c r="M785" i="8"/>
  <c r="V941" i="8" s="1"/>
  <c r="K783" i="8"/>
  <c r="P780" i="8"/>
  <c r="N778" i="8"/>
  <c r="L776" i="8"/>
  <c r="U932" i="8" s="1"/>
  <c r="Q773" i="8"/>
  <c r="Z929" i="8" s="1"/>
  <c r="O771" i="8"/>
  <c r="M769" i="8"/>
  <c r="K767" i="8"/>
  <c r="P764" i="8"/>
  <c r="N762" i="8"/>
  <c r="W918" i="8" s="1"/>
  <c r="L760" i="8"/>
  <c r="Q757" i="8"/>
  <c r="O755" i="8"/>
  <c r="X911" i="8" s="1"/>
  <c r="M753" i="8"/>
  <c r="K751" i="8"/>
  <c r="O748" i="8"/>
  <c r="N745" i="8"/>
  <c r="M742" i="8"/>
  <c r="Q738" i="8"/>
  <c r="P735" i="8"/>
  <c r="L733" i="8"/>
  <c r="Q730" i="8"/>
  <c r="O728" i="8"/>
  <c r="M726" i="8"/>
  <c r="K724" i="8"/>
  <c r="P721" i="8"/>
  <c r="N719" i="8"/>
  <c r="L717" i="8"/>
  <c r="Q714" i="8"/>
  <c r="O712" i="8"/>
  <c r="M710" i="8"/>
  <c r="K708" i="8"/>
  <c r="P705" i="8"/>
  <c r="N703" i="8"/>
  <c r="L701" i="8"/>
  <c r="Q698" i="8"/>
  <c r="N696" i="8"/>
  <c r="M693" i="8"/>
  <c r="Q688" i="8"/>
  <c r="Q689" i="8"/>
  <c r="N686" i="8"/>
  <c r="W842" i="8" s="1"/>
  <c r="M683" i="8"/>
  <c r="O680" i="8"/>
  <c r="X836" i="8" s="1"/>
  <c r="M678" i="8"/>
  <c r="V834" i="8" s="1"/>
  <c r="K676" i="8"/>
  <c r="P673" i="8"/>
  <c r="N671" i="8"/>
  <c r="W827" i="8" s="1"/>
  <c r="L669" i="8"/>
  <c r="Q666" i="8"/>
  <c r="O664" i="8"/>
  <c r="X820" i="8" s="1"/>
  <c r="M662" i="8"/>
  <c r="K660" i="8"/>
  <c r="P657" i="8"/>
  <c r="Y813" i="8" s="1"/>
  <c r="N655" i="8"/>
  <c r="L653" i="8"/>
  <c r="Q650" i="8"/>
  <c r="O648" i="8"/>
  <c r="X804" i="8" s="1"/>
  <c r="M646" i="8"/>
  <c r="V802" i="8" s="1"/>
  <c r="K644" i="8"/>
  <c r="T800" i="8" s="1"/>
  <c r="P641" i="8"/>
  <c r="N639" i="8"/>
  <c r="L637" i="8"/>
  <c r="U793" i="8" s="1"/>
  <c r="Q634" i="8"/>
  <c r="O632" i="8"/>
  <c r="X788" i="8" s="1"/>
  <c r="M630" i="8"/>
  <c r="V786" i="8" s="1"/>
  <c r="K628" i="8"/>
  <c r="T784" i="8" s="1"/>
  <c r="P625" i="8"/>
  <c r="N623" i="8"/>
  <c r="L621" i="8"/>
  <c r="Q618" i="8"/>
  <c r="Z774" i="8" s="1"/>
  <c r="O616" i="8"/>
  <c r="M614" i="8"/>
  <c r="V770" i="8" s="1"/>
  <c r="K612" i="8"/>
  <c r="T768" i="8" s="1"/>
  <c r="P609" i="8"/>
  <c r="Y765" i="8" s="1"/>
  <c r="N607" i="8"/>
  <c r="L605" i="8"/>
  <c r="U761" i="8" s="1"/>
  <c r="Q602" i="8"/>
  <c r="O600" i="8"/>
  <c r="M598" i="8"/>
  <c r="V754" i="8" s="1"/>
  <c r="K596" i="8"/>
  <c r="P593" i="8"/>
  <c r="Y749" i="8" s="1"/>
  <c r="N591" i="8"/>
  <c r="W747" i="8" s="1"/>
  <c r="L589" i="8"/>
  <c r="U745" i="8" s="1"/>
  <c r="Q586" i="8"/>
  <c r="Z742" i="8" s="1"/>
  <c r="O584" i="8"/>
  <c r="M582" i="8"/>
  <c r="K580" i="8"/>
  <c r="P577" i="8"/>
  <c r="N575" i="8"/>
  <c r="L573" i="8"/>
  <c r="U729" i="8" s="1"/>
  <c r="Q570" i="8"/>
  <c r="O568" i="8"/>
  <c r="X724" i="8" s="1"/>
  <c r="M566" i="8"/>
  <c r="K564" i="8"/>
  <c r="T720" i="8" s="1"/>
  <c r="P561" i="8"/>
  <c r="Y717" i="8" s="1"/>
  <c r="N559" i="8"/>
  <c r="W715" i="8" s="1"/>
  <c r="L557" i="8"/>
  <c r="U713" i="8" s="1"/>
  <c r="Q554" i="8"/>
  <c r="O552" i="8"/>
  <c r="X708" i="8" s="1"/>
  <c r="M550" i="8"/>
  <c r="Q547" i="8"/>
  <c r="Q542" i="8"/>
  <c r="O540" i="8"/>
  <c r="X696" i="8" s="1"/>
  <c r="M538" i="8"/>
  <c r="V694" i="8" s="1"/>
  <c r="K536" i="8"/>
  <c r="P533" i="8"/>
  <c r="N531" i="8"/>
  <c r="L529" i="8"/>
  <c r="Q526" i="8"/>
  <c r="O524" i="8"/>
  <c r="X680" i="8" s="1"/>
  <c r="M522" i="8"/>
  <c r="O460" i="8"/>
  <c r="O428" i="8"/>
  <c r="P70" i="8"/>
  <c r="N68" i="8"/>
  <c r="L66" i="8"/>
  <c r="Q63" i="8"/>
  <c r="M843" i="8"/>
  <c r="K841" i="8"/>
  <c r="P838" i="8"/>
  <c r="N836" i="8"/>
  <c r="L834" i="8"/>
  <c r="Q831" i="8"/>
  <c r="O829" i="8"/>
  <c r="M827" i="8"/>
  <c r="K825" i="8"/>
  <c r="P822" i="8"/>
  <c r="N820" i="8"/>
  <c r="L818" i="8"/>
  <c r="Q815" i="8"/>
  <c r="O813" i="8"/>
  <c r="M811" i="8"/>
  <c r="O808" i="8"/>
  <c r="M806" i="8"/>
  <c r="P803" i="8"/>
  <c r="N800" i="8"/>
  <c r="M797" i="8"/>
  <c r="V953" i="8" s="1"/>
  <c r="Q793" i="8"/>
  <c r="P790" i="8"/>
  <c r="O787" i="8"/>
  <c r="L785" i="8"/>
  <c r="Q782" i="8"/>
  <c r="O780" i="8"/>
  <c r="X936" i="8" s="1"/>
  <c r="M778" i="8"/>
  <c r="K776" i="8"/>
  <c r="P773" i="8"/>
  <c r="Y929" i="8" s="1"/>
  <c r="N771" i="8"/>
  <c r="L769" i="8"/>
  <c r="U925" i="8" s="1"/>
  <c r="Q766" i="8"/>
  <c r="O764" i="8"/>
  <c r="M762" i="8"/>
  <c r="K760" i="8"/>
  <c r="P757" i="8"/>
  <c r="N755" i="8"/>
  <c r="W911" i="8" s="1"/>
  <c r="L753" i="8"/>
  <c r="U909" i="8" s="1"/>
  <c r="Q750" i="8"/>
  <c r="N748" i="8"/>
  <c r="M745" i="8"/>
  <c r="Q741" i="8"/>
  <c r="P738" i="8"/>
  <c r="O735" i="8"/>
  <c r="K733" i="8"/>
  <c r="P730" i="8"/>
  <c r="N728" i="8"/>
  <c r="L726" i="8"/>
  <c r="Q723" i="8"/>
  <c r="O721" i="8"/>
  <c r="M719" i="8"/>
  <c r="K717" i="8"/>
  <c r="P714" i="8"/>
  <c r="N712" i="8"/>
  <c r="L710" i="8"/>
  <c r="Q707" i="8"/>
  <c r="O705" i="8"/>
  <c r="M703" i="8"/>
  <c r="K701" i="8"/>
  <c r="P698" i="8"/>
  <c r="M696" i="8"/>
  <c r="Q692" i="8"/>
  <c r="P689" i="8"/>
  <c r="M686" i="8"/>
  <c r="V842" i="8" s="1"/>
  <c r="Q682" i="8"/>
  <c r="N680" i="8"/>
  <c r="W836" i="8" s="1"/>
  <c r="L678" i="8"/>
  <c r="Q675" i="8"/>
  <c r="Z831" i="8" s="1"/>
  <c r="O673" i="8"/>
  <c r="M671" i="8"/>
  <c r="K669" i="8"/>
  <c r="T825" i="8" s="1"/>
  <c r="P666" i="8"/>
  <c r="N664" i="8"/>
  <c r="W820" i="8" s="1"/>
  <c r="L662" i="8"/>
  <c r="Q659" i="8"/>
  <c r="Z815" i="8" s="1"/>
  <c r="O657" i="8"/>
  <c r="X813" i="8" s="1"/>
  <c r="M655" i="8"/>
  <c r="K653" i="8"/>
  <c r="T809" i="8" s="1"/>
  <c r="P650" i="8"/>
  <c r="N648" i="8"/>
  <c r="L646" i="8"/>
  <c r="Q643" i="8"/>
  <c r="O641" i="8"/>
  <c r="M639" i="8"/>
  <c r="K637" i="8"/>
  <c r="T793" i="8" s="1"/>
  <c r="P634" i="8"/>
  <c r="N632" i="8"/>
  <c r="Q627" i="8"/>
  <c r="O625" i="8"/>
  <c r="M623" i="8"/>
  <c r="K621" i="8"/>
  <c r="P618" i="8"/>
  <c r="N616" i="8"/>
  <c r="L614" i="8"/>
  <c r="Q611" i="8"/>
  <c r="Z767" i="8" s="1"/>
  <c r="O609" i="8"/>
  <c r="M607" i="8"/>
  <c r="V763" i="8" s="1"/>
  <c r="K605" i="8"/>
  <c r="T761" i="8" s="1"/>
  <c r="P602" i="8"/>
  <c r="N600" i="8"/>
  <c r="W756" i="8" s="1"/>
  <c r="L598" i="8"/>
  <c r="U754" i="8" s="1"/>
  <c r="Q595" i="8"/>
  <c r="O593" i="8"/>
  <c r="X749" i="8" s="1"/>
  <c r="M591" i="8"/>
  <c r="K589" i="8"/>
  <c r="P586" i="8"/>
  <c r="N584" i="8"/>
  <c r="L582" i="8"/>
  <c r="U738" i="8" s="1"/>
  <c r="Q579" i="8"/>
  <c r="O577" i="8"/>
  <c r="M575" i="8"/>
  <c r="K573" i="8"/>
  <c r="P570" i="8"/>
  <c r="Y726" i="8" s="1"/>
  <c r="N568" i="8"/>
  <c r="W724" i="8" s="1"/>
  <c r="L566" i="8"/>
  <c r="U722" i="8" s="1"/>
  <c r="Q563" i="8"/>
  <c r="Z719" i="8" s="1"/>
  <c r="O561" i="8"/>
  <c r="X717" i="8" s="1"/>
  <c r="M559" i="8"/>
  <c r="K557" i="8"/>
  <c r="T713" i="8" s="1"/>
  <c r="P554" i="8"/>
  <c r="N552" i="8"/>
  <c r="L550" i="8"/>
  <c r="P547" i="8"/>
  <c r="K545" i="8"/>
  <c r="P542" i="8"/>
  <c r="N540" i="8"/>
  <c r="L538" i="8"/>
  <c r="Q535" i="8"/>
  <c r="O533" i="8"/>
  <c r="X689" i="8" s="1"/>
  <c r="M531" i="8"/>
  <c r="K529" i="8"/>
  <c r="P526" i="8"/>
  <c r="N524" i="8"/>
  <c r="L522" i="8"/>
  <c r="Q519" i="8"/>
  <c r="O517" i="8"/>
  <c r="M515" i="8"/>
  <c r="K513" i="8"/>
  <c r="P510" i="8"/>
  <c r="N508" i="8"/>
  <c r="L506" i="8"/>
  <c r="Q503" i="8"/>
  <c r="O501" i="8"/>
  <c r="M499" i="8"/>
  <c r="V655" i="8" s="1"/>
  <c r="K497" i="8"/>
  <c r="P494" i="8"/>
  <c r="N492" i="8"/>
  <c r="L490" i="8"/>
  <c r="N487" i="8"/>
  <c r="M484" i="8"/>
  <c r="V640" i="8" s="1"/>
  <c r="Q480" i="8"/>
  <c r="P477" i="8"/>
  <c r="O474" i="8"/>
  <c r="Q471" i="8"/>
  <c r="Z627" i="8" s="1"/>
  <c r="O469" i="8"/>
  <c r="M467" i="8"/>
  <c r="K465" i="8"/>
  <c r="T621" i="8" s="1"/>
  <c r="P462" i="8"/>
  <c r="N460" i="8"/>
  <c r="W616" i="8" s="1"/>
  <c r="L458" i="8"/>
  <c r="Q455" i="8"/>
  <c r="O453" i="8"/>
  <c r="M451" i="8"/>
  <c r="K449" i="8"/>
  <c r="P446" i="8"/>
  <c r="N444" i="8"/>
  <c r="L442" i="8"/>
  <c r="Q439" i="8"/>
  <c r="M68" i="8"/>
  <c r="V224" i="8" s="1"/>
  <c r="K66" i="8"/>
  <c r="T222" i="8" s="1"/>
  <c r="P63" i="8"/>
  <c r="Y219" i="8" s="1"/>
  <c r="L843" i="8"/>
  <c r="Q840" i="8"/>
  <c r="O838" i="8"/>
  <c r="M836" i="8"/>
  <c r="K834" i="8"/>
  <c r="P831" i="8"/>
  <c r="N829" i="8"/>
  <c r="L827" i="8"/>
  <c r="Q824" i="8"/>
  <c r="O822" i="8"/>
  <c r="X978" i="8" s="1"/>
  <c r="M820" i="8"/>
  <c r="K818" i="8"/>
  <c r="P815" i="8"/>
  <c r="N813" i="8"/>
  <c r="W969" i="8" s="1"/>
  <c r="L811" i="8"/>
  <c r="L810" i="8"/>
  <c r="N808" i="8"/>
  <c r="L806" i="8"/>
  <c r="O803" i="8"/>
  <c r="X959" i="8" s="1"/>
  <c r="M800" i="8"/>
  <c r="V956" i="8" s="1"/>
  <c r="Q796" i="8"/>
  <c r="P793" i="8"/>
  <c r="O790" i="8"/>
  <c r="N787" i="8"/>
  <c r="P782" i="8"/>
  <c r="N780" i="8"/>
  <c r="Q775" i="8"/>
  <c r="Z931" i="8" s="1"/>
  <c r="O773" i="8"/>
  <c r="X929" i="8" s="1"/>
  <c r="M771" i="8"/>
  <c r="K769" i="8"/>
  <c r="P766" i="8"/>
  <c r="Y922" i="8" s="1"/>
  <c r="N764" i="8"/>
  <c r="W920" i="8" s="1"/>
  <c r="L762" i="8"/>
  <c r="U918" i="8" s="1"/>
  <c r="Q759" i="8"/>
  <c r="Z915" i="8" s="1"/>
  <c r="O757" i="8"/>
  <c r="M755" i="8"/>
  <c r="K753" i="8"/>
  <c r="P750" i="8"/>
  <c r="M748" i="8"/>
  <c r="Q744" i="8"/>
  <c r="P741" i="8"/>
  <c r="O738" i="8"/>
  <c r="N735" i="8"/>
  <c r="Q732" i="8"/>
  <c r="O730" i="8"/>
  <c r="M728" i="8"/>
  <c r="K726" i="8"/>
  <c r="P723" i="8"/>
  <c r="N721" i="8"/>
  <c r="L719" i="8"/>
  <c r="Q716" i="8"/>
  <c r="O714" i="8"/>
  <c r="M712" i="8"/>
  <c r="K710" i="8"/>
  <c r="P707" i="8"/>
  <c r="N705" i="8"/>
  <c r="L703" i="8"/>
  <c r="Q700" i="8"/>
  <c r="Z856" i="8" s="1"/>
  <c r="O698" i="8"/>
  <c r="X854" i="8" s="1"/>
  <c r="Q695" i="8"/>
  <c r="Z851" i="8" s="1"/>
  <c r="P692" i="8"/>
  <c r="Y848" i="8" s="1"/>
  <c r="O689" i="8"/>
  <c r="Q685" i="8"/>
  <c r="P682" i="8"/>
  <c r="M680" i="8"/>
  <c r="V836" i="8" s="1"/>
  <c r="K678" i="8"/>
  <c r="P675" i="8"/>
  <c r="N673" i="8"/>
  <c r="L671" i="8"/>
  <c r="U827" i="8" s="1"/>
  <c r="Q668" i="8"/>
  <c r="Z824" i="8" s="1"/>
  <c r="O666" i="8"/>
  <c r="M664" i="8"/>
  <c r="K662" i="8"/>
  <c r="P659" i="8"/>
  <c r="N657" i="8"/>
  <c r="L655" i="8"/>
  <c r="Q652" i="8"/>
  <c r="Z808" i="8" s="1"/>
  <c r="O650" i="8"/>
  <c r="M648" i="8"/>
  <c r="K646" i="8"/>
  <c r="P643" i="8"/>
  <c r="Y799" i="8" s="1"/>
  <c r="N641" i="8"/>
  <c r="L639" i="8"/>
  <c r="U795" i="8" s="1"/>
  <c r="Q636" i="8"/>
  <c r="O634" i="8"/>
  <c r="M632" i="8"/>
  <c r="K630" i="8"/>
  <c r="T786" i="8" s="1"/>
  <c r="P627" i="8"/>
  <c r="Y783" i="8" s="1"/>
  <c r="N625" i="8"/>
  <c r="L623" i="8"/>
  <c r="Q620" i="8"/>
  <c r="O618" i="8"/>
  <c r="M616" i="8"/>
  <c r="K614" i="8"/>
  <c r="P611" i="8"/>
  <c r="Y767" i="8" s="1"/>
  <c r="N609" i="8"/>
  <c r="W765" i="8" s="1"/>
  <c r="L607" i="8"/>
  <c r="Q604" i="8"/>
  <c r="O602" i="8"/>
  <c r="M600" i="8"/>
  <c r="V756" i="8" s="1"/>
  <c r="K598" i="8"/>
  <c r="P595" i="8"/>
  <c r="Y751" i="8" s="1"/>
  <c r="N593" i="8"/>
  <c r="L591" i="8"/>
  <c r="Q588" i="8"/>
  <c r="O586" i="8"/>
  <c r="M584" i="8"/>
  <c r="K582" i="8"/>
  <c r="P579" i="8"/>
  <c r="N577" i="8"/>
  <c r="L575" i="8"/>
  <c r="Q572" i="8"/>
  <c r="O570" i="8"/>
  <c r="X726" i="8" s="1"/>
  <c r="M568" i="8"/>
  <c r="V724" i="8" s="1"/>
  <c r="K566" i="8"/>
  <c r="P563" i="8"/>
  <c r="N561" i="8"/>
  <c r="W717" i="8" s="1"/>
  <c r="L559" i="8"/>
  <c r="U715" i="8" s="1"/>
  <c r="Q556" i="8"/>
  <c r="O554" i="8"/>
  <c r="X710" i="8" s="1"/>
  <c r="M552" i="8"/>
  <c r="K550" i="8"/>
  <c r="O547" i="8"/>
  <c r="Q544" i="8"/>
  <c r="O542" i="8"/>
  <c r="M540" i="8"/>
  <c r="V696" i="8" s="1"/>
  <c r="K538" i="8"/>
  <c r="P535" i="8"/>
  <c r="N533" i="8"/>
  <c r="L531" i="8"/>
  <c r="Q528" i="8"/>
  <c r="O526" i="8"/>
  <c r="M524" i="8"/>
  <c r="K522" i="8"/>
  <c r="T678" i="8" s="1"/>
  <c r="P519" i="8"/>
  <c r="N517" i="8"/>
  <c r="L515" i="8"/>
  <c r="Q512" i="8"/>
  <c r="Z668" i="8" s="1"/>
  <c r="O510" i="8"/>
  <c r="M508" i="8"/>
  <c r="K506" i="8"/>
  <c r="P503" i="8"/>
  <c r="Y659" i="8" s="1"/>
  <c r="N501" i="8"/>
  <c r="L499" i="8"/>
  <c r="Q496" i="8"/>
  <c r="O494" i="8"/>
  <c r="M492" i="8"/>
  <c r="K487" i="8"/>
  <c r="K489" i="8"/>
  <c r="K488" i="8"/>
  <c r="T644" i="8" s="1"/>
  <c r="K490" i="8"/>
  <c r="M487" i="8"/>
  <c r="Q483" i="8"/>
  <c r="P480" i="8"/>
  <c r="O477" i="8"/>
  <c r="N474" i="8"/>
  <c r="P471" i="8"/>
  <c r="N469" i="8"/>
  <c r="L467" i="8"/>
  <c r="U623" i="8" s="1"/>
  <c r="Q464" i="8"/>
  <c r="O462" i="8"/>
  <c r="M460" i="8"/>
  <c r="K458" i="8"/>
  <c r="P455" i="8"/>
  <c r="N453" i="8"/>
  <c r="L451" i="8"/>
  <c r="Q448" i="8"/>
  <c r="Z604" i="8" s="1"/>
  <c r="O446" i="8"/>
  <c r="X602" i="8" s="1"/>
  <c r="M444" i="8"/>
  <c r="K442" i="8"/>
  <c r="P439" i="8"/>
  <c r="N437" i="8"/>
  <c r="L435" i="8"/>
  <c r="U591" i="8" s="1"/>
  <c r="Q432" i="8"/>
  <c r="O430" i="8"/>
  <c r="M428" i="8"/>
  <c r="K426" i="8"/>
  <c r="P423" i="8"/>
  <c r="N421" i="8"/>
  <c r="W577" i="8" s="1"/>
  <c r="L419" i="8"/>
  <c r="Q416" i="8"/>
  <c r="O414" i="8"/>
  <c r="X570" i="8" s="1"/>
  <c r="M412" i="8"/>
  <c r="K410" i="8"/>
  <c r="T566" i="8" s="1"/>
  <c r="P407" i="8"/>
  <c r="Y563" i="8" s="1"/>
  <c r="N405" i="8"/>
  <c r="W561" i="8" s="1"/>
  <c r="L403" i="8"/>
  <c r="Q400" i="8"/>
  <c r="O398" i="8"/>
  <c r="M396" i="8"/>
  <c r="K394" i="8"/>
  <c r="P391" i="8"/>
  <c r="N389" i="8"/>
  <c r="L387" i="8"/>
  <c r="Q384" i="8"/>
  <c r="O382" i="8"/>
  <c r="M380" i="8"/>
  <c r="K378" i="8"/>
  <c r="P375" i="8"/>
  <c r="N373" i="8"/>
  <c r="L371" i="8"/>
  <c r="Q368" i="8"/>
  <c r="O366" i="8"/>
  <c r="M364" i="8"/>
  <c r="K362" i="8"/>
  <c r="P359" i="8"/>
  <c r="N357" i="8"/>
  <c r="L355" i="8"/>
  <c r="Q352" i="8"/>
  <c r="O350" i="8"/>
  <c r="M348" i="8"/>
  <c r="K346" i="8"/>
  <c r="P343" i="8"/>
  <c r="N341" i="8"/>
  <c r="L339" i="8"/>
  <c r="Q336" i="8"/>
  <c r="O334" i="8"/>
  <c r="M332" i="8"/>
  <c r="K330" i="8"/>
  <c r="P327" i="8"/>
  <c r="N325" i="8"/>
  <c r="L323" i="8"/>
  <c r="Q320" i="8"/>
  <c r="O318" i="8"/>
  <c r="M316" i="8"/>
  <c r="K314" i="8"/>
  <c r="P311" i="8"/>
  <c r="N309" i="8"/>
  <c r="L307" i="8"/>
  <c r="Q304" i="8"/>
  <c r="O302" i="8"/>
  <c r="M300" i="8"/>
  <c r="K298" i="8"/>
  <c r="P295" i="8"/>
  <c r="N293" i="8"/>
  <c r="L291" i="8"/>
  <c r="Q288" i="8"/>
  <c r="O286" i="8"/>
  <c r="M284" i="8"/>
  <c r="Q280" i="8"/>
  <c r="P277" i="8"/>
  <c r="Q436" i="8"/>
  <c r="Z592" i="8" s="1"/>
  <c r="O434" i="8"/>
  <c r="M432" i="8"/>
  <c r="K430" i="8"/>
  <c r="T586" i="8" s="1"/>
  <c r="P427" i="8"/>
  <c r="N425" i="8"/>
  <c r="L423" i="8"/>
  <c r="Q420" i="8"/>
  <c r="O418" i="8"/>
  <c r="M416" i="8"/>
  <c r="K414" i="8"/>
  <c r="P411" i="8"/>
  <c r="N409" i="8"/>
  <c r="L407" i="8"/>
  <c r="Q404" i="8"/>
  <c r="O402" i="8"/>
  <c r="M400" i="8"/>
  <c r="K398" i="8"/>
  <c r="P395" i="8"/>
  <c r="Y551" i="8" s="1"/>
  <c r="N393" i="8"/>
  <c r="L391" i="8"/>
  <c r="Q388" i="8"/>
  <c r="O386" i="8"/>
  <c r="M384" i="8"/>
  <c r="V540" i="8" s="1"/>
  <c r="K382" i="8"/>
  <c r="T538" i="8" s="1"/>
  <c r="P379" i="8"/>
  <c r="Y535" i="8" s="1"/>
  <c r="N377" i="8"/>
  <c r="L375" i="8"/>
  <c r="Q372" i="8"/>
  <c r="Z528" i="8" s="1"/>
  <c r="O370" i="8"/>
  <c r="M368" i="8"/>
  <c r="K366" i="8"/>
  <c r="P363" i="8"/>
  <c r="N361" i="8"/>
  <c r="L359" i="8"/>
  <c r="Q356" i="8"/>
  <c r="O354" i="8"/>
  <c r="M352" i="8"/>
  <c r="V508" i="8" s="1"/>
  <c r="K350" i="8"/>
  <c r="P347" i="8"/>
  <c r="N345" i="8"/>
  <c r="L343" i="8"/>
  <c r="Q340" i="8"/>
  <c r="O338" i="8"/>
  <c r="M336" i="8"/>
  <c r="K334" i="8"/>
  <c r="P331" i="8"/>
  <c r="N329" i="8"/>
  <c r="L327" i="8"/>
  <c r="Q324" i="8"/>
  <c r="O322" i="8"/>
  <c r="M320" i="8"/>
  <c r="K318" i="8"/>
  <c r="P315" i="8"/>
  <c r="N313" i="8"/>
  <c r="L311" i="8"/>
  <c r="Q308" i="8"/>
  <c r="O306" i="8"/>
  <c r="M304" i="8"/>
  <c r="K302" i="8"/>
  <c r="P299" i="8"/>
  <c r="N297" i="8"/>
  <c r="L295" i="8"/>
  <c r="Q292" i="8"/>
  <c r="O290" i="8"/>
  <c r="M288" i="8"/>
  <c r="K286" i="8"/>
  <c r="P283" i="8"/>
  <c r="P282" i="8"/>
  <c r="M280" i="8"/>
  <c r="Q276" i="8"/>
  <c r="P273" i="8"/>
  <c r="O270" i="8"/>
  <c r="P267" i="8"/>
  <c r="N265" i="8"/>
  <c r="L263" i="8"/>
  <c r="U315" i="8" s="1"/>
  <c r="Q260" i="8"/>
  <c r="Z312" i="8" s="1"/>
  <c r="O258" i="8"/>
  <c r="X310" i="8" s="1"/>
  <c r="M256" i="8"/>
  <c r="K254" i="8"/>
  <c r="T306" i="8" s="1"/>
  <c r="P251" i="8"/>
  <c r="N249" i="8"/>
  <c r="Q240" i="8"/>
  <c r="O238" i="8"/>
  <c r="M235" i="8"/>
  <c r="M234" i="8"/>
  <c r="V390" i="8" s="1"/>
  <c r="M236" i="8"/>
  <c r="O229" i="8"/>
  <c r="X385" i="8" s="1"/>
  <c r="Q226" i="8"/>
  <c r="P223" i="8"/>
  <c r="O220" i="8"/>
  <c r="O217" i="8"/>
  <c r="Q214" i="8"/>
  <c r="M212" i="8"/>
  <c r="Q209" i="8"/>
  <c r="O207" i="8"/>
  <c r="M205" i="8"/>
  <c r="K203" i="8"/>
  <c r="P200" i="8"/>
  <c r="N198" i="8"/>
  <c r="L196" i="8"/>
  <c r="Q193" i="8"/>
  <c r="O191" i="8"/>
  <c r="M189" i="8"/>
  <c r="K187" i="8"/>
  <c r="P184" i="8"/>
  <c r="N182" i="8"/>
  <c r="L180" i="8"/>
  <c r="Q177" i="8"/>
  <c r="O175" i="8"/>
  <c r="M173" i="8"/>
  <c r="K171" i="8"/>
  <c r="T327" i="8" s="1"/>
  <c r="P168" i="8"/>
  <c r="N166" i="8"/>
  <c r="X1135" i="8"/>
  <c r="AH1135" i="8" s="1"/>
  <c r="T1131" i="8"/>
  <c r="W1126" i="8"/>
  <c r="U1124" i="8"/>
  <c r="T1113" i="8"/>
  <c r="X1045" i="8"/>
  <c r="W1036" i="8"/>
  <c r="Z1031" i="8"/>
  <c r="X1028" i="8"/>
  <c r="T1024" i="8"/>
  <c r="W1071" i="8"/>
  <c r="K866" i="8"/>
  <c r="T1022" i="8" s="1"/>
  <c r="K423" i="8"/>
  <c r="P420" i="8"/>
  <c r="N418" i="8"/>
  <c r="L416" i="8"/>
  <c r="Q413" i="8"/>
  <c r="O411" i="8"/>
  <c r="M409" i="8"/>
  <c r="K407" i="8"/>
  <c r="P404" i="8"/>
  <c r="N402" i="8"/>
  <c r="L400" i="8"/>
  <c r="U556" i="8" s="1"/>
  <c r="Q397" i="8"/>
  <c r="O395" i="8"/>
  <c r="M393" i="8"/>
  <c r="K391" i="8"/>
  <c r="P388" i="8"/>
  <c r="N386" i="8"/>
  <c r="L384" i="8"/>
  <c r="U540" i="8" s="1"/>
  <c r="Q381" i="8"/>
  <c r="O379" i="8"/>
  <c r="M377" i="8"/>
  <c r="K375" i="8"/>
  <c r="P372" i="8"/>
  <c r="N370" i="8"/>
  <c r="L368" i="8"/>
  <c r="Q365" i="8"/>
  <c r="O363" i="8"/>
  <c r="M361" i="8"/>
  <c r="K359" i="8"/>
  <c r="P356" i="8"/>
  <c r="N354" i="8"/>
  <c r="L352" i="8"/>
  <c r="Q349" i="8"/>
  <c r="O347" i="8"/>
  <c r="M345" i="8"/>
  <c r="K343" i="8"/>
  <c r="P340" i="8"/>
  <c r="N338" i="8"/>
  <c r="L336" i="8"/>
  <c r="Q333" i="8"/>
  <c r="O331" i="8"/>
  <c r="M329" i="8"/>
  <c r="K327" i="8"/>
  <c r="P324" i="8"/>
  <c r="N322" i="8"/>
  <c r="L320" i="8"/>
  <c r="Q317" i="8"/>
  <c r="O315" i="8"/>
  <c r="M313" i="8"/>
  <c r="K311" i="8"/>
  <c r="P308" i="8"/>
  <c r="N306" i="8"/>
  <c r="L304" i="8"/>
  <c r="Q301" i="8"/>
  <c r="O299" i="8"/>
  <c r="M297" i="8"/>
  <c r="K295" i="8"/>
  <c r="P292" i="8"/>
  <c r="N290" i="8"/>
  <c r="L288" i="8"/>
  <c r="Q285" i="8"/>
  <c r="O283" i="8"/>
  <c r="O282" i="8"/>
  <c r="Q279" i="8"/>
  <c r="Z435" i="8" s="1"/>
  <c r="P276" i="8"/>
  <c r="O273" i="8"/>
  <c r="N270" i="8"/>
  <c r="O267" i="8"/>
  <c r="M265" i="8"/>
  <c r="K263" i="8"/>
  <c r="P260" i="8"/>
  <c r="N258" i="8"/>
  <c r="L256" i="8"/>
  <c r="Q253" i="8"/>
  <c r="O251" i="8"/>
  <c r="M249" i="8"/>
  <c r="P240" i="8"/>
  <c r="N238" i="8"/>
  <c r="L235" i="8"/>
  <c r="L234" i="8"/>
  <c r="U390" i="8" s="1"/>
  <c r="L236" i="8"/>
  <c r="Q231" i="8"/>
  <c r="Z387" i="8" s="1"/>
  <c r="N229" i="8"/>
  <c r="P226" i="8"/>
  <c r="Y382" i="8" s="1"/>
  <c r="O223" i="8"/>
  <c r="N220" i="8"/>
  <c r="W376" i="8" s="1"/>
  <c r="N217" i="8"/>
  <c r="W269" i="8" s="1"/>
  <c r="P214" i="8"/>
  <c r="L212" i="8"/>
  <c r="P209" i="8"/>
  <c r="N207" i="8"/>
  <c r="L205" i="8"/>
  <c r="Q202" i="8"/>
  <c r="O200" i="8"/>
  <c r="M198" i="8"/>
  <c r="K196" i="8"/>
  <c r="P193" i="8"/>
  <c r="N191" i="8"/>
  <c r="L189" i="8"/>
  <c r="U345" i="8" s="1"/>
  <c r="Q186" i="8"/>
  <c r="O184" i="8"/>
  <c r="M182" i="8"/>
  <c r="K180" i="8"/>
  <c r="T336" i="8" s="1"/>
  <c r="P177" i="8"/>
  <c r="N175" i="8"/>
  <c r="L173" i="8"/>
  <c r="U329" i="8" s="1"/>
  <c r="Q170" i="8"/>
  <c r="O168" i="8"/>
  <c r="M166" i="8"/>
  <c r="K164" i="8"/>
  <c r="T320" i="8" s="1"/>
  <c r="P161" i="8"/>
  <c r="Y317" i="8" s="1"/>
  <c r="N159" i="8"/>
  <c r="L157" i="8"/>
  <c r="K1132" i="8"/>
  <c r="P1129" i="8"/>
  <c r="L1125" i="8"/>
  <c r="Q1122" i="8"/>
  <c r="O1120" i="8"/>
  <c r="M1118" i="8"/>
  <c r="K1116" i="8"/>
  <c r="P1113" i="8"/>
  <c r="L1109" i="8"/>
  <c r="Q1106" i="8"/>
  <c r="O1104" i="8"/>
  <c r="M1102" i="8"/>
  <c r="K1100" i="8"/>
  <c r="P1097" i="8"/>
  <c r="P1081" i="8"/>
  <c r="L1077" i="8"/>
  <c r="Q1074" i="8"/>
  <c r="O1072" i="8"/>
  <c r="X1124" i="8" s="1"/>
  <c r="M1070" i="8"/>
  <c r="K1068" i="8"/>
  <c r="T1120" i="8" s="1"/>
  <c r="P1065" i="8"/>
  <c r="L1061" i="8"/>
  <c r="Q1058" i="8"/>
  <c r="O1056" i="8"/>
  <c r="M1054" i="8"/>
  <c r="K1052" i="8"/>
  <c r="P1049" i="8"/>
  <c r="L1045" i="8"/>
  <c r="Q1042" i="8"/>
  <c r="Z1094" i="8" s="1"/>
  <c r="O1040" i="8"/>
  <c r="X1092" i="8" s="1"/>
  <c r="M1038" i="8"/>
  <c r="V1090" i="8" s="1"/>
  <c r="K1036" i="8"/>
  <c r="P1033" i="8"/>
  <c r="Y1085" i="8" s="1"/>
  <c r="L1029" i="8"/>
  <c r="U1081" i="8" s="1"/>
  <c r="Q1026" i="8"/>
  <c r="Z1078" i="8" s="1"/>
  <c r="O1024" i="8"/>
  <c r="X1076" i="8" s="1"/>
  <c r="M1022" i="8"/>
  <c r="V1074" i="8" s="1"/>
  <c r="K1020" i="8"/>
  <c r="T1072" i="8" s="1"/>
  <c r="O946" i="8"/>
  <c r="X1102" i="8" s="1"/>
  <c r="M944" i="8"/>
  <c r="K942" i="8"/>
  <c r="T1098" i="8" s="1"/>
  <c r="P939" i="8"/>
  <c r="Y1095" i="8" s="1"/>
  <c r="L935" i="8"/>
  <c r="U1091" i="8" s="1"/>
  <c r="Q932" i="8"/>
  <c r="Z1088" i="8" s="1"/>
  <c r="O930" i="8"/>
  <c r="X1086" i="8" s="1"/>
  <c r="M928" i="8"/>
  <c r="V1032" i="8" s="1"/>
  <c r="K926" i="8"/>
  <c r="T1082" i="8" s="1"/>
  <c r="P923" i="8"/>
  <c r="L919" i="8"/>
  <c r="U1075" i="8" s="1"/>
  <c r="Q916" i="8"/>
  <c r="Z1072" i="8" s="1"/>
  <c r="O914" i="8"/>
  <c r="X1018" i="8" s="1"/>
  <c r="M912" i="8"/>
  <c r="V1016" i="8" s="1"/>
  <c r="K910" i="8"/>
  <c r="T1066" i="8" s="1"/>
  <c r="P907" i="8"/>
  <c r="Y1063" i="8" s="1"/>
  <c r="L903" i="8"/>
  <c r="U1059" i="8" s="1"/>
  <c r="Q900" i="8"/>
  <c r="Z1056" i="8" s="1"/>
  <c r="O898" i="8"/>
  <c r="X1054" i="8" s="1"/>
  <c r="M896" i="8"/>
  <c r="V1052" i="8" s="1"/>
  <c r="K894" i="8"/>
  <c r="T1050" i="8" s="1"/>
  <c r="P891" i="8"/>
  <c r="L887" i="8"/>
  <c r="Q884" i="8"/>
  <c r="O882" i="8"/>
  <c r="M880" i="8"/>
  <c r="K878" i="8"/>
  <c r="P875" i="8"/>
  <c r="L870" i="8"/>
  <c r="U1026" i="8" s="1"/>
  <c r="Q867" i="8"/>
  <c r="O865" i="8"/>
  <c r="M863" i="8"/>
  <c r="P858" i="8"/>
  <c r="N856" i="8"/>
  <c r="W1012" i="8" s="1"/>
  <c r="L854" i="8"/>
  <c r="U1010" i="8" s="1"/>
  <c r="M847" i="8"/>
  <c r="V1003" i="8" s="1"/>
  <c r="W1085" i="8"/>
  <c r="O881" i="8"/>
  <c r="W1020" i="8"/>
  <c r="N283" i="8"/>
  <c r="N282" i="8"/>
  <c r="P279" i="8"/>
  <c r="O276" i="8"/>
  <c r="N273" i="8"/>
  <c r="M270" i="8"/>
  <c r="V426" i="8" s="1"/>
  <c r="N267" i="8"/>
  <c r="Z398" i="8"/>
  <c r="K235" i="8"/>
  <c r="K234" i="8"/>
  <c r="K236" i="8"/>
  <c r="M229" i="8"/>
  <c r="O226" i="8"/>
  <c r="X278" i="8" s="1"/>
  <c r="N223" i="8"/>
  <c r="M220" i="8"/>
  <c r="M217" i="8"/>
  <c r="O214" i="8"/>
  <c r="Q211" i="8"/>
  <c r="O209" i="8"/>
  <c r="V347" i="8"/>
  <c r="V315" i="8"/>
  <c r="Y310" i="8"/>
  <c r="V1135" i="8"/>
  <c r="AF1135" i="8" s="1"/>
  <c r="AC1135" i="8" s="1"/>
  <c r="T1133" i="8"/>
  <c r="AD1133" i="8" s="1"/>
  <c r="Y1104" i="8"/>
  <c r="W1102" i="8"/>
  <c r="U1100" i="8"/>
  <c r="X1095" i="8"/>
  <c r="T1091" i="8"/>
  <c r="V1077" i="8"/>
  <c r="Y1072" i="8"/>
  <c r="U1052" i="8"/>
  <c r="V1045" i="8"/>
  <c r="W1038" i="8"/>
  <c r="U1036" i="8"/>
  <c r="Z1033" i="8"/>
  <c r="W1021" i="8"/>
  <c r="T1010" i="8"/>
  <c r="T958" i="8"/>
  <c r="W1133" i="8"/>
  <c r="AG1133" i="8" s="1"/>
  <c r="W1069" i="8"/>
  <c r="L207" i="8"/>
  <c r="Q204" i="8"/>
  <c r="O202" i="8"/>
  <c r="M200" i="8"/>
  <c r="K198" i="8"/>
  <c r="P195" i="8"/>
  <c r="N193" i="8"/>
  <c r="L191" i="8"/>
  <c r="Q188" i="8"/>
  <c r="O186" i="8"/>
  <c r="M184" i="8"/>
  <c r="K182" i="8"/>
  <c r="P179" i="8"/>
  <c r="N177" i="8"/>
  <c r="L175" i="8"/>
  <c r="Q172" i="8"/>
  <c r="O170" i="8"/>
  <c r="M168" i="8"/>
  <c r="K166" i="8"/>
  <c r="T322" i="8" s="1"/>
  <c r="P163" i="8"/>
  <c r="W301" i="8"/>
  <c r="Z296" i="8"/>
  <c r="W285" i="8"/>
  <c r="T274" i="8"/>
  <c r="AO1144" i="8"/>
  <c r="L1095" i="8"/>
  <c r="AT1141" i="8"/>
  <c r="Q1092" i="8"/>
  <c r="Z1144" i="8" s="1"/>
  <c r="AJ1144" i="8" s="1"/>
  <c r="AR1139" i="8"/>
  <c r="O1090" i="8"/>
  <c r="AP1137" i="8"/>
  <c r="AM1137" i="8" s="1"/>
  <c r="M1088" i="8"/>
  <c r="V1140" i="8" s="1"/>
  <c r="AF1140" i="8" s="1"/>
  <c r="AC1140" i="8" s="1"/>
  <c r="AN1135" i="8"/>
  <c r="K1086" i="8"/>
  <c r="U1135" i="8"/>
  <c r="AE1135" i="8" s="1"/>
  <c r="V1128" i="8"/>
  <c r="T1126" i="8"/>
  <c r="P1016" i="8"/>
  <c r="P1018" i="8"/>
  <c r="Y1070" i="8" s="1"/>
  <c r="P1017" i="8"/>
  <c r="P1019" i="8"/>
  <c r="Y1123" i="8" s="1"/>
  <c r="U1111" i="8"/>
  <c r="T1052" i="8"/>
  <c r="Y1049" i="8"/>
  <c r="U1045" i="8"/>
  <c r="Z1042" i="8"/>
  <c r="X1040" i="8"/>
  <c r="Y1033" i="8"/>
  <c r="N875" i="8"/>
  <c r="N874" i="8"/>
  <c r="U1012" i="8"/>
  <c r="Z1009" i="8"/>
  <c r="X1007" i="8"/>
  <c r="V1005" i="8"/>
  <c r="T1003" i="8"/>
  <c r="T951" i="8"/>
  <c r="T899" i="8"/>
  <c r="N943" i="8"/>
  <c r="W1099" i="8" s="1"/>
  <c r="N927" i="8"/>
  <c r="W1083" i="8" s="1"/>
  <c r="M862" i="8"/>
  <c r="V1018" i="8" s="1"/>
  <c r="N397" i="8"/>
  <c r="L395" i="8"/>
  <c r="Q392" i="8"/>
  <c r="O390" i="8"/>
  <c r="M388" i="8"/>
  <c r="K386" i="8"/>
  <c r="P383" i="8"/>
  <c r="N381" i="8"/>
  <c r="L379" i="8"/>
  <c r="Q376" i="8"/>
  <c r="O374" i="8"/>
  <c r="M372" i="8"/>
  <c r="K370" i="8"/>
  <c r="P367" i="8"/>
  <c r="N365" i="8"/>
  <c r="L363" i="8"/>
  <c r="Q360" i="8"/>
  <c r="O358" i="8"/>
  <c r="M356" i="8"/>
  <c r="K354" i="8"/>
  <c r="P351" i="8"/>
  <c r="N349" i="8"/>
  <c r="L347" i="8"/>
  <c r="Q344" i="8"/>
  <c r="O342" i="8"/>
  <c r="M340" i="8"/>
  <c r="K338" i="8"/>
  <c r="P335" i="8"/>
  <c r="N333" i="8"/>
  <c r="L331" i="8"/>
  <c r="Q328" i="8"/>
  <c r="O326" i="8"/>
  <c r="M324" i="8"/>
  <c r="K322" i="8"/>
  <c r="P319" i="8"/>
  <c r="N317" i="8"/>
  <c r="L315" i="8"/>
  <c r="U367" i="8" s="1"/>
  <c r="Q312" i="8"/>
  <c r="O310" i="8"/>
  <c r="M308" i="8"/>
  <c r="K306" i="8"/>
  <c r="P303" i="8"/>
  <c r="N301" i="8"/>
  <c r="W353" i="8" s="1"/>
  <c r="L299" i="8"/>
  <c r="Q296" i="8"/>
  <c r="Z348" i="8" s="1"/>
  <c r="O294" i="8"/>
  <c r="X346" i="8" s="1"/>
  <c r="M292" i="8"/>
  <c r="K290" i="8"/>
  <c r="P287" i="8"/>
  <c r="N285" i="8"/>
  <c r="L282" i="8"/>
  <c r="U438" i="8" s="1"/>
  <c r="L283" i="8"/>
  <c r="N279" i="8"/>
  <c r="M276" i="8"/>
  <c r="Q272" i="8"/>
  <c r="P269" i="8"/>
  <c r="Q264" i="8"/>
  <c r="O262" i="8"/>
  <c r="M260" i="8"/>
  <c r="K258" i="8"/>
  <c r="P255" i="8"/>
  <c r="N253" i="8"/>
  <c r="L251" i="8"/>
  <c r="Q246" i="8"/>
  <c r="Q248" i="8"/>
  <c r="Q245" i="8"/>
  <c r="Q247" i="8"/>
  <c r="M240" i="8"/>
  <c r="V292" i="8" s="1"/>
  <c r="K238" i="8"/>
  <c r="N231" i="8"/>
  <c r="Q228" i="8"/>
  <c r="Z332" i="8" s="1"/>
  <c r="M226" i="8"/>
  <c r="Q222" i="8"/>
  <c r="P219" i="8"/>
  <c r="Q216" i="8"/>
  <c r="M214" i="8"/>
  <c r="O211" i="8"/>
  <c r="M209" i="8"/>
  <c r="K207" i="8"/>
  <c r="P204" i="8"/>
  <c r="N202" i="8"/>
  <c r="L200" i="8"/>
  <c r="Q197" i="8"/>
  <c r="O195" i="8"/>
  <c r="M193" i="8"/>
  <c r="K191" i="8"/>
  <c r="P188" i="8"/>
  <c r="N186" i="8"/>
  <c r="L184" i="8"/>
  <c r="Q181" i="8"/>
  <c r="O179" i="8"/>
  <c r="X335" i="8" s="1"/>
  <c r="M177" i="8"/>
  <c r="K175" i="8"/>
  <c r="T331" i="8" s="1"/>
  <c r="P172" i="8"/>
  <c r="N170" i="8"/>
  <c r="L168" i="8"/>
  <c r="U324" i="8" s="1"/>
  <c r="Q165" i="8"/>
  <c r="O163" i="8"/>
  <c r="T1111" i="8"/>
  <c r="W1104" i="8"/>
  <c r="U1102" i="8"/>
  <c r="X1097" i="8"/>
  <c r="T1093" i="8"/>
  <c r="Z1083" i="8"/>
  <c r="T1061" i="8"/>
  <c r="U1054" i="8"/>
  <c r="Z1051" i="8"/>
  <c r="T1028" i="8"/>
  <c r="W1131" i="8"/>
  <c r="N911" i="8"/>
  <c r="W1067" i="8" s="1"/>
  <c r="N895" i="8"/>
  <c r="W1051" i="8" s="1"/>
  <c r="Q433" i="8"/>
  <c r="O431" i="8"/>
  <c r="X587" i="8" s="1"/>
  <c r="M429" i="8"/>
  <c r="K427" i="8"/>
  <c r="T583" i="8" s="1"/>
  <c r="P424" i="8"/>
  <c r="Y580" i="8" s="1"/>
  <c r="N422" i="8"/>
  <c r="L420" i="8"/>
  <c r="U576" i="8" s="1"/>
  <c r="Q417" i="8"/>
  <c r="O415" i="8"/>
  <c r="M413" i="8"/>
  <c r="V569" i="8" s="1"/>
  <c r="K411" i="8"/>
  <c r="P408" i="8"/>
  <c r="Y564" i="8" s="1"/>
  <c r="N406" i="8"/>
  <c r="L404" i="8"/>
  <c r="U560" i="8" s="1"/>
  <c r="Q401" i="8"/>
  <c r="O399" i="8"/>
  <c r="M397" i="8"/>
  <c r="K395" i="8"/>
  <c r="T551" i="8" s="1"/>
  <c r="P392" i="8"/>
  <c r="N390" i="8"/>
  <c r="L388" i="8"/>
  <c r="Q385" i="8"/>
  <c r="Z541" i="8" s="1"/>
  <c r="O383" i="8"/>
  <c r="M381" i="8"/>
  <c r="K379" i="8"/>
  <c r="P376" i="8"/>
  <c r="N374" i="8"/>
  <c r="L372" i="8"/>
  <c r="U424" i="8" s="1"/>
  <c r="Q369" i="8"/>
  <c r="O367" i="8"/>
  <c r="M365" i="8"/>
  <c r="K363" i="8"/>
  <c r="P360" i="8"/>
  <c r="N358" i="8"/>
  <c r="L356" i="8"/>
  <c r="Q353" i="8"/>
  <c r="O351" i="8"/>
  <c r="M349" i="8"/>
  <c r="K347" i="8"/>
  <c r="P344" i="8"/>
  <c r="N342" i="8"/>
  <c r="L340" i="8"/>
  <c r="Q337" i="8"/>
  <c r="O335" i="8"/>
  <c r="M333" i="8"/>
  <c r="K331" i="8"/>
  <c r="P328" i="8"/>
  <c r="N326" i="8"/>
  <c r="L324" i="8"/>
  <c r="Q321" i="8"/>
  <c r="O319" i="8"/>
  <c r="M317" i="8"/>
  <c r="K315" i="8"/>
  <c r="P312" i="8"/>
  <c r="N310" i="8"/>
  <c r="L308" i="8"/>
  <c r="Q305" i="8"/>
  <c r="O303" i="8"/>
  <c r="M301" i="8"/>
  <c r="K299" i="8"/>
  <c r="P296" i="8"/>
  <c r="N294" i="8"/>
  <c r="L292" i="8"/>
  <c r="Q289" i="8"/>
  <c r="O287" i="8"/>
  <c r="M285" i="8"/>
  <c r="K280" i="8"/>
  <c r="T436" i="8" s="1"/>
  <c r="K282" i="8"/>
  <c r="K281" i="8"/>
  <c r="K283" i="8"/>
  <c r="M279" i="8"/>
  <c r="Q275" i="8"/>
  <c r="P272" i="8"/>
  <c r="O269" i="8"/>
  <c r="K267" i="8"/>
  <c r="P264" i="8"/>
  <c r="N262" i="8"/>
  <c r="L260" i="8"/>
  <c r="Q257" i="8"/>
  <c r="O255" i="8"/>
  <c r="M253" i="8"/>
  <c r="K251" i="8"/>
  <c r="P246" i="8"/>
  <c r="P248" i="8"/>
  <c r="P245" i="8"/>
  <c r="P247" i="8"/>
  <c r="N242" i="8"/>
  <c r="L240" i="8"/>
  <c r="Q237" i="8"/>
  <c r="O233" i="8"/>
  <c r="X389" i="8" s="1"/>
  <c r="M231" i="8"/>
  <c r="P228" i="8"/>
  <c r="Q225" i="8"/>
  <c r="P222" i="8"/>
  <c r="O219" i="8"/>
  <c r="P216" i="8"/>
  <c r="L214" i="8"/>
  <c r="N211" i="8"/>
  <c r="L209" i="8"/>
  <c r="U365" i="8" s="1"/>
  <c r="Q206" i="8"/>
  <c r="O204" i="8"/>
  <c r="M202" i="8"/>
  <c r="V358" i="8" s="1"/>
  <c r="K200" i="8"/>
  <c r="T356" i="8" s="1"/>
  <c r="P197" i="8"/>
  <c r="Y353" i="8" s="1"/>
  <c r="N195" i="8"/>
  <c r="W351" i="8" s="1"/>
  <c r="L193" i="8"/>
  <c r="Q190" i="8"/>
  <c r="Z346" i="8" s="1"/>
  <c r="O188" i="8"/>
  <c r="M186" i="8"/>
  <c r="K184" i="8"/>
  <c r="P181" i="8"/>
  <c r="N179" i="8"/>
  <c r="L177" i="8"/>
  <c r="Q174" i="8"/>
  <c r="O172" i="8"/>
  <c r="M170" i="8"/>
  <c r="K168" i="8"/>
  <c r="T324" i="8" s="1"/>
  <c r="P165" i="8"/>
  <c r="N163" i="8"/>
  <c r="L161" i="8"/>
  <c r="L1129" i="8"/>
  <c r="Q1126" i="8"/>
  <c r="O1124" i="8"/>
  <c r="M1122" i="8"/>
  <c r="K1120" i="8"/>
  <c r="P1117" i="8"/>
  <c r="L1113" i="8"/>
  <c r="Q1110" i="8"/>
  <c r="O1108" i="8"/>
  <c r="M1106" i="8"/>
  <c r="K1104" i="8"/>
  <c r="P1101" i="8"/>
  <c r="L1097" i="8"/>
  <c r="L1081" i="8"/>
  <c r="Q1078" i="8"/>
  <c r="O1076" i="8"/>
  <c r="M1074" i="8"/>
  <c r="K1072" i="8"/>
  <c r="P1069" i="8"/>
  <c r="L1065" i="8"/>
  <c r="Q1062" i="8"/>
  <c r="O1060" i="8"/>
  <c r="M1058" i="8"/>
  <c r="K1056" i="8"/>
  <c r="T1160" i="8" s="1"/>
  <c r="AD1160" i="8" s="1"/>
  <c r="P1053" i="8"/>
  <c r="L1049" i="8"/>
  <c r="U1153" i="8" s="1"/>
  <c r="AE1153" i="8" s="1"/>
  <c r="Q1046" i="8"/>
  <c r="Z1098" i="8" s="1"/>
  <c r="O1044" i="8"/>
  <c r="M1042" i="8"/>
  <c r="K1040" i="8"/>
  <c r="T1092" i="8" s="1"/>
  <c r="P1037" i="8"/>
  <c r="L1033" i="8"/>
  <c r="U1085" i="8" s="1"/>
  <c r="Q1030" i="8"/>
  <c r="Z1134" i="8" s="1"/>
  <c r="AJ1134" i="8" s="1"/>
  <c r="O1028" i="8"/>
  <c r="M1026" i="8"/>
  <c r="V1130" i="8" s="1"/>
  <c r="K1024" i="8"/>
  <c r="T1128" i="8" s="1"/>
  <c r="P1021" i="8"/>
  <c r="Y1125" i="8" s="1"/>
  <c r="W1120" i="8"/>
  <c r="V1104" i="8"/>
  <c r="T1102" i="8"/>
  <c r="P943" i="8"/>
  <c r="Y1099" i="8" s="1"/>
  <c r="L939" i="8"/>
  <c r="U1095" i="8" s="1"/>
  <c r="Q936" i="8"/>
  <c r="Z1092" i="8" s="1"/>
  <c r="O934" i="8"/>
  <c r="M932" i="8"/>
  <c r="V1088" i="8" s="1"/>
  <c r="K930" i="8"/>
  <c r="T1086" i="8" s="1"/>
  <c r="P927" i="8"/>
  <c r="L923" i="8"/>
  <c r="U1079" i="8" s="1"/>
  <c r="Q920" i="8"/>
  <c r="O918" i="8"/>
  <c r="M916" i="8"/>
  <c r="K914" i="8"/>
  <c r="P911" i="8"/>
  <c r="Y1067" i="8" s="1"/>
  <c r="L907" i="8"/>
  <c r="U1063" i="8" s="1"/>
  <c r="Q904" i="8"/>
  <c r="Z1060" i="8" s="1"/>
  <c r="O902" i="8"/>
  <c r="X1058" i="8" s="1"/>
  <c r="M900" i="8"/>
  <c r="V1056" i="8" s="1"/>
  <c r="K898" i="8"/>
  <c r="T1054" i="8" s="1"/>
  <c r="P895" i="8"/>
  <c r="Y1051" i="8" s="1"/>
  <c r="L891" i="8"/>
  <c r="Q888" i="8"/>
  <c r="Z1044" i="8" s="1"/>
  <c r="O886" i="8"/>
  <c r="X1042" i="8" s="1"/>
  <c r="M884" i="8"/>
  <c r="K882" i="8"/>
  <c r="T1038" i="8" s="1"/>
  <c r="P879" i="8"/>
  <c r="N877" i="8"/>
  <c r="W1033" i="8" s="1"/>
  <c r="L874" i="8"/>
  <c r="U1030" i="8" s="1"/>
  <c r="Q871" i="8"/>
  <c r="Z1027" i="8" s="1"/>
  <c r="O869" i="8"/>
  <c r="M867" i="8"/>
  <c r="V1023" i="8" s="1"/>
  <c r="P862" i="8"/>
  <c r="Y1018" i="8" s="1"/>
  <c r="N860" i="8"/>
  <c r="W1016" i="8" s="1"/>
  <c r="L858" i="8"/>
  <c r="U1014" i="8" s="1"/>
  <c r="M851" i="8"/>
  <c r="L202" i="8"/>
  <c r="Q199" i="8"/>
  <c r="Z355" i="8" s="1"/>
  <c r="O197" i="8"/>
  <c r="X353" i="8" s="1"/>
  <c r="M195" i="8"/>
  <c r="K193" i="8"/>
  <c r="P190" i="8"/>
  <c r="N188" i="8"/>
  <c r="W344" i="8" s="1"/>
  <c r="L186" i="8"/>
  <c r="Q183" i="8"/>
  <c r="O181" i="8"/>
  <c r="M179" i="8"/>
  <c r="K177" i="8"/>
  <c r="P174" i="8"/>
  <c r="N172" i="8"/>
  <c r="L170" i="8"/>
  <c r="U326" i="8" s="1"/>
  <c r="Q167" i="8"/>
  <c r="O165" i="8"/>
  <c r="V1120" i="8"/>
  <c r="Y1027" i="8"/>
  <c r="W1025" i="8"/>
  <c r="P876" i="8"/>
  <c r="N216" i="8"/>
  <c r="Y369" i="8"/>
  <c r="W337" i="8"/>
  <c r="W321" i="8"/>
  <c r="U319" i="8"/>
  <c r="AT1145" i="8"/>
  <c r="Q1096" i="8"/>
  <c r="AR1143" i="8"/>
  <c r="O1094" i="8"/>
  <c r="AP1141" i="8"/>
  <c r="AM1141" i="8" s="1"/>
  <c r="M1092" i="8"/>
  <c r="V1144" i="8" s="1"/>
  <c r="AF1144" i="8" s="1"/>
  <c r="AC1144" i="8" s="1"/>
  <c r="AN1139" i="8"/>
  <c r="K1090" i="8"/>
  <c r="T1142" i="8" s="1"/>
  <c r="AD1142" i="8" s="1"/>
  <c r="AS1136" i="8"/>
  <c r="P1087" i="8"/>
  <c r="Y1139" i="8" s="1"/>
  <c r="AI1139" i="8" s="1"/>
  <c r="L1016" i="8"/>
  <c r="U1120" i="8" s="1"/>
  <c r="L1018" i="8"/>
  <c r="L1017" i="8"/>
  <c r="U1121" i="8" s="1"/>
  <c r="L1019" i="8"/>
  <c r="U1123" i="8" s="1"/>
  <c r="Y1101" i="8"/>
  <c r="U1097" i="8"/>
  <c r="T1088" i="8"/>
  <c r="Z1046" i="8"/>
  <c r="X1044" i="8"/>
  <c r="T1040" i="8"/>
  <c r="U1033" i="8"/>
  <c r="Z1029" i="8"/>
  <c r="V1025" i="8"/>
  <c r="T1023" i="8"/>
  <c r="Y1020" i="8"/>
  <c r="X1011" i="8"/>
  <c r="Y1004" i="8"/>
  <c r="W1002" i="8"/>
  <c r="N939" i="8"/>
  <c r="W1095" i="8" s="1"/>
  <c r="N923" i="8"/>
  <c r="W1079" i="8" s="1"/>
  <c r="L875" i="8"/>
  <c r="T1014" i="8"/>
  <c r="P435" i="8"/>
  <c r="Y591" i="8" s="1"/>
  <c r="N433" i="8"/>
  <c r="L431" i="8"/>
  <c r="U587" i="8" s="1"/>
  <c r="Q428" i="8"/>
  <c r="O426" i="8"/>
  <c r="X582" i="8" s="1"/>
  <c r="M424" i="8"/>
  <c r="K422" i="8"/>
  <c r="P419" i="8"/>
  <c r="N417" i="8"/>
  <c r="L415" i="8"/>
  <c r="Q412" i="8"/>
  <c r="O410" i="8"/>
  <c r="M408" i="8"/>
  <c r="K406" i="8"/>
  <c r="T562" i="8" s="1"/>
  <c r="P403" i="8"/>
  <c r="N401" i="8"/>
  <c r="L399" i="8"/>
  <c r="Q396" i="8"/>
  <c r="O394" i="8"/>
  <c r="M392" i="8"/>
  <c r="K390" i="8"/>
  <c r="T546" i="8" s="1"/>
  <c r="P387" i="8"/>
  <c r="N385" i="8"/>
  <c r="L383" i="8"/>
  <c r="U539" i="8" s="1"/>
  <c r="Q380" i="8"/>
  <c r="O378" i="8"/>
  <c r="M376" i="8"/>
  <c r="K374" i="8"/>
  <c r="P371" i="8"/>
  <c r="N369" i="8"/>
  <c r="W525" i="8" s="1"/>
  <c r="L367" i="8"/>
  <c r="Q364" i="8"/>
  <c r="Z520" i="8" s="1"/>
  <c r="O362" i="8"/>
  <c r="M360" i="8"/>
  <c r="K358" i="8"/>
  <c r="P355" i="8"/>
  <c r="Y511" i="8" s="1"/>
  <c r="N353" i="8"/>
  <c r="W509" i="8" s="1"/>
  <c r="L351" i="8"/>
  <c r="Q348" i="8"/>
  <c r="O346" i="8"/>
  <c r="M344" i="8"/>
  <c r="K342" i="8"/>
  <c r="P339" i="8"/>
  <c r="N337" i="8"/>
  <c r="L335" i="8"/>
  <c r="Q332" i="8"/>
  <c r="O330" i="8"/>
  <c r="M328" i="8"/>
  <c r="V484" i="8" s="1"/>
  <c r="K326" i="8"/>
  <c r="P323" i="8"/>
  <c r="N321" i="8"/>
  <c r="L319" i="8"/>
  <c r="U475" i="8" s="1"/>
  <c r="Q316" i="8"/>
  <c r="Z472" i="8" s="1"/>
  <c r="O314" i="8"/>
  <c r="M312" i="8"/>
  <c r="K310" i="8"/>
  <c r="P307" i="8"/>
  <c r="N305" i="8"/>
  <c r="L303" i="8"/>
  <c r="Q300" i="8"/>
  <c r="O298" i="8"/>
  <c r="M296" i="8"/>
  <c r="K294" i="8"/>
  <c r="P291" i="8"/>
  <c r="Y447" i="8" s="1"/>
  <c r="N289" i="8"/>
  <c r="L287" i="8"/>
  <c r="Q284" i="8"/>
  <c r="X437" i="8"/>
  <c r="O278" i="8"/>
  <c r="N275" i="8"/>
  <c r="W431" i="8" s="1"/>
  <c r="M272" i="8"/>
  <c r="Q268" i="8"/>
  <c r="M264" i="8"/>
  <c r="K262" i="8"/>
  <c r="P259" i="8"/>
  <c r="N257" i="8"/>
  <c r="L255" i="8"/>
  <c r="Q252" i="8"/>
  <c r="O250" i="8"/>
  <c r="M245" i="8"/>
  <c r="M247" i="8"/>
  <c r="M248" i="8"/>
  <c r="M246" i="8"/>
  <c r="P239" i="8"/>
  <c r="N237" i="8"/>
  <c r="Q230" i="8"/>
  <c r="M228" i="8"/>
  <c r="V384" i="8" s="1"/>
  <c r="N225" i="8"/>
  <c r="M222" i="8"/>
  <c r="V378" i="8" s="1"/>
  <c r="Q218" i="8"/>
  <c r="Z374" i="8" s="1"/>
  <c r="M216" i="8"/>
  <c r="O213" i="8"/>
  <c r="P208" i="8"/>
  <c r="N206" i="8"/>
  <c r="L204" i="8"/>
  <c r="Q201" i="8"/>
  <c r="Z305" i="8" s="1"/>
  <c r="O199" i="8"/>
  <c r="M197" i="8"/>
  <c r="K195" i="8"/>
  <c r="P192" i="8"/>
  <c r="N190" i="8"/>
  <c r="L188" i="8"/>
  <c r="Q185" i="8"/>
  <c r="O183" i="8"/>
  <c r="M181" i="8"/>
  <c r="V285" i="8" s="1"/>
  <c r="K179" i="8"/>
  <c r="P176" i="8"/>
  <c r="N174" i="8"/>
  <c r="L172" i="8"/>
  <c r="Q169" i="8"/>
  <c r="O167" i="8"/>
  <c r="X271" i="8" s="1"/>
  <c r="M165" i="8"/>
  <c r="V321" i="8" s="1"/>
  <c r="K163" i="8"/>
  <c r="P160" i="8"/>
  <c r="N158" i="8"/>
  <c r="K1131" i="8"/>
  <c r="P1128" i="8"/>
  <c r="N1126" i="8"/>
  <c r="L1124" i="8"/>
  <c r="Q1121" i="8"/>
  <c r="O1119" i="8"/>
  <c r="M1117" i="8"/>
  <c r="K1115" i="8"/>
  <c r="P1112" i="8"/>
  <c r="N1110" i="8"/>
  <c r="L1108" i="8"/>
  <c r="Q1105" i="8"/>
  <c r="O1103" i="8"/>
  <c r="M1101" i="8"/>
  <c r="K1099" i="8"/>
  <c r="K1083" i="8"/>
  <c r="P1080" i="8"/>
  <c r="N1078" i="8"/>
  <c r="W1130" i="8" s="1"/>
  <c r="L1076" i="8"/>
  <c r="U1128" i="8" s="1"/>
  <c r="Q1073" i="8"/>
  <c r="O1071" i="8"/>
  <c r="M1069" i="8"/>
  <c r="K1067" i="8"/>
  <c r="T1119" i="8" s="1"/>
  <c r="P1064" i="8"/>
  <c r="N1062" i="8"/>
  <c r="L1060" i="8"/>
  <c r="Q1057" i="8"/>
  <c r="O1055" i="8"/>
  <c r="M1053" i="8"/>
  <c r="K1051" i="8"/>
  <c r="P1048" i="8"/>
  <c r="N1046" i="8"/>
  <c r="L1044" i="8"/>
  <c r="Q1041" i="8"/>
  <c r="O1039" i="8"/>
  <c r="M1037" i="8"/>
  <c r="K1035" i="8"/>
  <c r="P1032" i="8"/>
  <c r="N1030" i="8"/>
  <c r="L1028" i="8"/>
  <c r="Q1025" i="8"/>
  <c r="O1023" i="8"/>
  <c r="M1021" i="8"/>
  <c r="Z1103" i="8"/>
  <c r="O945" i="8"/>
  <c r="X1101" i="8" s="1"/>
  <c r="M943" i="8"/>
  <c r="V1099" i="8" s="1"/>
  <c r="K941" i="8"/>
  <c r="T1097" i="8" s="1"/>
  <c r="P938" i="8"/>
  <c r="N936" i="8"/>
  <c r="L934" i="8"/>
  <c r="U1090" i="8" s="1"/>
  <c r="Q931" i="8"/>
  <c r="O929" i="8"/>
  <c r="X1085" i="8" s="1"/>
  <c r="M927" i="8"/>
  <c r="V1083" i="8" s="1"/>
  <c r="K925" i="8"/>
  <c r="T1081" i="8" s="1"/>
  <c r="P922" i="8"/>
  <c r="N920" i="8"/>
  <c r="W1076" i="8" s="1"/>
  <c r="L918" i="8"/>
  <c r="Q915" i="8"/>
  <c r="O913" i="8"/>
  <c r="X1017" i="8" s="1"/>
  <c r="M911" i="8"/>
  <c r="V1067" i="8" s="1"/>
  <c r="K909" i="8"/>
  <c r="T1065" i="8" s="1"/>
  <c r="P906" i="8"/>
  <c r="Y1062" i="8" s="1"/>
  <c r="N904" i="8"/>
  <c r="W1060" i="8" s="1"/>
  <c r="L902" i="8"/>
  <c r="U1058" i="8" s="1"/>
  <c r="Q899" i="8"/>
  <c r="Z1055" i="8" s="1"/>
  <c r="O897" i="8"/>
  <c r="M895" i="8"/>
  <c r="V1051" i="8" s="1"/>
  <c r="K893" i="8"/>
  <c r="T1049" i="8" s="1"/>
  <c r="P890" i="8"/>
  <c r="Y1046" i="8" s="1"/>
  <c r="N888" i="8"/>
  <c r="W1044" i="8" s="1"/>
  <c r="L886" i="8"/>
  <c r="U1042" i="8" s="1"/>
  <c r="Q883" i="8"/>
  <c r="Z1039" i="8" s="1"/>
  <c r="M879" i="8"/>
  <c r="V1035" i="8" s="1"/>
  <c r="Y1029" i="8"/>
  <c r="L869" i="8"/>
  <c r="U1025" i="8" s="1"/>
  <c r="Q866" i="8"/>
  <c r="O864" i="8"/>
  <c r="K860" i="8"/>
  <c r="P857" i="8"/>
  <c r="L853" i="8"/>
  <c r="M846" i="8"/>
  <c r="V1002" i="8" s="1"/>
  <c r="W1143" i="8"/>
  <c r="AG1143" i="8" s="1"/>
  <c r="N907" i="8"/>
  <c r="W1063" i="8" s="1"/>
  <c r="N891" i="8"/>
  <c r="X1030" i="8"/>
  <c r="N857" i="8"/>
  <c r="O435" i="8"/>
  <c r="M433" i="8"/>
  <c r="V589" i="8" s="1"/>
  <c r="K431" i="8"/>
  <c r="P428" i="8"/>
  <c r="Y584" i="8" s="1"/>
  <c r="N426" i="8"/>
  <c r="L424" i="8"/>
  <c r="Q421" i="8"/>
  <c r="O419" i="8"/>
  <c r="M417" i="8"/>
  <c r="K415" i="8"/>
  <c r="P412" i="8"/>
  <c r="Y568" i="8" s="1"/>
  <c r="N410" i="8"/>
  <c r="L408" i="8"/>
  <c r="Q405" i="8"/>
  <c r="Z561" i="8" s="1"/>
  <c r="O403" i="8"/>
  <c r="M401" i="8"/>
  <c r="K399" i="8"/>
  <c r="T555" i="8" s="1"/>
  <c r="P396" i="8"/>
  <c r="N394" i="8"/>
  <c r="L392" i="8"/>
  <c r="U548" i="8" s="1"/>
  <c r="Q389" i="8"/>
  <c r="O387" i="8"/>
  <c r="M385" i="8"/>
  <c r="V541" i="8" s="1"/>
  <c r="K383" i="8"/>
  <c r="P380" i="8"/>
  <c r="N378" i="8"/>
  <c r="L376" i="8"/>
  <c r="Q373" i="8"/>
  <c r="O371" i="8"/>
  <c r="M369" i="8"/>
  <c r="K367" i="8"/>
  <c r="P364" i="8"/>
  <c r="N362" i="8"/>
  <c r="L360" i="8"/>
  <c r="Q357" i="8"/>
  <c r="O355" i="8"/>
  <c r="M353" i="8"/>
  <c r="K351" i="8"/>
  <c r="P348" i="8"/>
  <c r="N346" i="8"/>
  <c r="L344" i="8"/>
  <c r="Q341" i="8"/>
  <c r="O339" i="8"/>
  <c r="M337" i="8"/>
  <c r="K335" i="8"/>
  <c r="P332" i="8"/>
  <c r="N330" i="8"/>
  <c r="L328" i="8"/>
  <c r="Q325" i="8"/>
  <c r="O323" i="8"/>
  <c r="M321" i="8"/>
  <c r="K319" i="8"/>
  <c r="P316" i="8"/>
  <c r="N314" i="8"/>
  <c r="L312" i="8"/>
  <c r="Q309" i="8"/>
  <c r="O307" i="8"/>
  <c r="M305" i="8"/>
  <c r="K303" i="8"/>
  <c r="P300" i="8"/>
  <c r="N298" i="8"/>
  <c r="L296" i="8"/>
  <c r="Q293" i="8"/>
  <c r="O291" i="8"/>
  <c r="M289" i="8"/>
  <c r="K287" i="8"/>
  <c r="P284" i="8"/>
  <c r="N281" i="8"/>
  <c r="N278" i="8"/>
  <c r="M275" i="8"/>
  <c r="Q271" i="8"/>
  <c r="P268" i="8"/>
  <c r="N266" i="8"/>
  <c r="L264" i="8"/>
  <c r="Q261" i="8"/>
  <c r="O259" i="8"/>
  <c r="M257" i="8"/>
  <c r="K255" i="8"/>
  <c r="P252" i="8"/>
  <c r="N250" i="8"/>
  <c r="L245" i="8"/>
  <c r="L247" i="8"/>
  <c r="L246" i="8"/>
  <c r="L248" i="8"/>
  <c r="Q241" i="8"/>
  <c r="O239" i="8"/>
  <c r="M237" i="8"/>
  <c r="K233" i="8"/>
  <c r="P230" i="8"/>
  <c r="L228" i="8"/>
  <c r="M225" i="8"/>
  <c r="Q221" i="8"/>
  <c r="Z377" i="8" s="1"/>
  <c r="P218" i="8"/>
  <c r="L216" i="8"/>
  <c r="U372" i="8" s="1"/>
  <c r="N213" i="8"/>
  <c r="Q210" i="8"/>
  <c r="Z366" i="8" s="1"/>
  <c r="O208" i="8"/>
  <c r="M206" i="8"/>
  <c r="V362" i="8" s="1"/>
  <c r="K204" i="8"/>
  <c r="P201" i="8"/>
  <c r="N199" i="8"/>
  <c r="L197" i="8"/>
  <c r="U353" i="8" s="1"/>
  <c r="Q194" i="8"/>
  <c r="O192" i="8"/>
  <c r="X348" i="8" s="1"/>
  <c r="M190" i="8"/>
  <c r="K188" i="8"/>
  <c r="P185" i="8"/>
  <c r="N183" i="8"/>
  <c r="L181" i="8"/>
  <c r="U337" i="8" s="1"/>
  <c r="Q178" i="8"/>
  <c r="O176" i="8"/>
  <c r="M174" i="8"/>
  <c r="K172" i="8"/>
  <c r="T328" i="8" s="1"/>
  <c r="P169" i="8"/>
  <c r="N167" i="8"/>
  <c r="L165" i="8"/>
  <c r="Q162" i="8"/>
  <c r="O160" i="8"/>
  <c r="M158" i="8"/>
  <c r="T1132" i="8"/>
  <c r="Y1129" i="8"/>
  <c r="Z1096" i="8"/>
  <c r="X1094" i="8"/>
  <c r="T1090" i="8"/>
  <c r="Y1087" i="8"/>
  <c r="V1076" i="8"/>
  <c r="T1074" i="8"/>
  <c r="X1029" i="8"/>
  <c r="V1027" i="8"/>
  <c r="U898" i="8"/>
  <c r="U1002" i="8"/>
  <c r="U950" i="8"/>
  <c r="L855" i="8"/>
  <c r="K520" i="8"/>
  <c r="P517" i="8"/>
  <c r="N515" i="8"/>
  <c r="W671" i="8" s="1"/>
  <c r="L513" i="8"/>
  <c r="Q510" i="8"/>
  <c r="O508" i="8"/>
  <c r="M506" i="8"/>
  <c r="K504" i="8"/>
  <c r="T660" i="8" s="1"/>
  <c r="P501" i="8"/>
  <c r="Y657" i="8" s="1"/>
  <c r="N499" i="8"/>
  <c r="L497" i="8"/>
  <c r="Q494" i="8"/>
  <c r="O492" i="8"/>
  <c r="X648" i="8" s="1"/>
  <c r="M490" i="8"/>
  <c r="V646" i="8" s="1"/>
  <c r="O487" i="8"/>
  <c r="X643" i="8" s="1"/>
  <c r="N484" i="8"/>
  <c r="M481" i="8"/>
  <c r="Q477" i="8"/>
  <c r="Z633" i="8" s="1"/>
  <c r="P474" i="8"/>
  <c r="P469" i="8"/>
  <c r="N467" i="8"/>
  <c r="W623" i="8" s="1"/>
  <c r="L465" i="8"/>
  <c r="Q462" i="8"/>
  <c r="M458" i="8"/>
  <c r="V614" i="8" s="1"/>
  <c r="K456" i="8"/>
  <c r="T612" i="8" s="1"/>
  <c r="P453" i="8"/>
  <c r="Y609" i="8" s="1"/>
  <c r="N451" i="8"/>
  <c r="W607" i="8" s="1"/>
  <c r="L449" i="8"/>
  <c r="U605" i="8" s="1"/>
  <c r="Q446" i="8"/>
  <c r="O444" i="8"/>
  <c r="M442" i="8"/>
  <c r="K440" i="8"/>
  <c r="P437" i="8"/>
  <c r="N435" i="8"/>
  <c r="W591" i="8" s="1"/>
  <c r="L433" i="8"/>
  <c r="U589" i="8" s="1"/>
  <c r="Q430" i="8"/>
  <c r="M426" i="8"/>
  <c r="K424" i="8"/>
  <c r="T580" i="8" s="1"/>
  <c r="P421" i="8"/>
  <c r="Y577" i="8" s="1"/>
  <c r="N419" i="8"/>
  <c r="L417" i="8"/>
  <c r="U573" i="8" s="1"/>
  <c r="Q414" i="8"/>
  <c r="O412" i="8"/>
  <c r="X568" i="8" s="1"/>
  <c r="M410" i="8"/>
  <c r="K408" i="8"/>
  <c r="T564" i="8" s="1"/>
  <c r="P405" i="8"/>
  <c r="N403" i="8"/>
  <c r="W559" i="8" s="1"/>
  <c r="L401" i="8"/>
  <c r="Q398" i="8"/>
  <c r="Z554" i="8" s="1"/>
  <c r="O396" i="8"/>
  <c r="X552" i="8" s="1"/>
  <c r="M394" i="8"/>
  <c r="K392" i="8"/>
  <c r="P389" i="8"/>
  <c r="Y545" i="8" s="1"/>
  <c r="N387" i="8"/>
  <c r="W543" i="8" s="1"/>
  <c r="L385" i="8"/>
  <c r="U541" i="8" s="1"/>
  <c r="Q382" i="8"/>
  <c r="O380" i="8"/>
  <c r="M378" i="8"/>
  <c r="K376" i="8"/>
  <c r="T532" i="8" s="1"/>
  <c r="P373" i="8"/>
  <c r="N371" i="8"/>
  <c r="L369" i="8"/>
  <c r="U525" i="8" s="1"/>
  <c r="Q366" i="8"/>
  <c r="Z522" i="8" s="1"/>
  <c r="O364" i="8"/>
  <c r="M362" i="8"/>
  <c r="V518" i="8" s="1"/>
  <c r="K360" i="8"/>
  <c r="P357" i="8"/>
  <c r="N355" i="8"/>
  <c r="L353" i="8"/>
  <c r="U509" i="8" s="1"/>
  <c r="Q350" i="8"/>
  <c r="Z506" i="8" s="1"/>
  <c r="O348" i="8"/>
  <c r="X504" i="8" s="1"/>
  <c r="M346" i="8"/>
  <c r="V502" i="8" s="1"/>
  <c r="K344" i="8"/>
  <c r="T500" i="8" s="1"/>
  <c r="P341" i="8"/>
  <c r="N339" i="8"/>
  <c r="W495" i="8" s="1"/>
  <c r="L337" i="8"/>
  <c r="Q334" i="8"/>
  <c r="Z490" i="8" s="1"/>
  <c r="O332" i="8"/>
  <c r="M330" i="8"/>
  <c r="K328" i="8"/>
  <c r="P325" i="8"/>
  <c r="Y481" i="8" s="1"/>
  <c r="N323" i="8"/>
  <c r="W479" i="8" s="1"/>
  <c r="L321" i="8"/>
  <c r="Q318" i="8"/>
  <c r="Z474" i="8" s="1"/>
  <c r="O316" i="8"/>
  <c r="X472" i="8" s="1"/>
  <c r="M314" i="8"/>
  <c r="V470" i="8" s="1"/>
  <c r="K312" i="8"/>
  <c r="T468" i="8" s="1"/>
  <c r="P309" i="8"/>
  <c r="Y465" i="8" s="1"/>
  <c r="N307" i="8"/>
  <c r="W463" i="8" s="1"/>
  <c r="L305" i="8"/>
  <c r="Q302" i="8"/>
  <c r="Z458" i="8" s="1"/>
  <c r="O300" i="8"/>
  <c r="M298" i="8"/>
  <c r="K296" i="8"/>
  <c r="P293" i="8"/>
  <c r="N291" i="8"/>
  <c r="L289" i="8"/>
  <c r="U445" i="8" s="1"/>
  <c r="Q286" i="8"/>
  <c r="Z442" i="8" s="1"/>
  <c r="O284" i="8"/>
  <c r="X440" i="8" s="1"/>
  <c r="M281" i="8"/>
  <c r="M278" i="8"/>
  <c r="Q274" i="8"/>
  <c r="P271" i="8"/>
  <c r="O268" i="8"/>
  <c r="M266" i="8"/>
  <c r="V422" i="8" s="1"/>
  <c r="K264" i="8"/>
  <c r="P261" i="8"/>
  <c r="N259" i="8"/>
  <c r="W415" i="8" s="1"/>
  <c r="L257" i="8"/>
  <c r="Q254" i="8"/>
  <c r="O252" i="8"/>
  <c r="M250" i="8"/>
  <c r="V406" i="8" s="1"/>
  <c r="K245" i="8"/>
  <c r="T401" i="8" s="1"/>
  <c r="K247" i="8"/>
  <c r="K246" i="8"/>
  <c r="K248" i="8"/>
  <c r="T404" i="8" s="1"/>
  <c r="P241" i="8"/>
  <c r="N239" i="8"/>
  <c r="L237" i="8"/>
  <c r="Q232" i="8"/>
  <c r="O230" i="8"/>
  <c r="Q227" i="8"/>
  <c r="Q224" i="8"/>
  <c r="P221" i="8"/>
  <c r="O218" i="8"/>
  <c r="Q215" i="8"/>
  <c r="M213" i="8"/>
  <c r="P210" i="8"/>
  <c r="N208" i="8"/>
  <c r="W364" i="8" s="1"/>
  <c r="L206" i="8"/>
  <c r="U362" i="8" s="1"/>
  <c r="Q203" i="8"/>
  <c r="O201" i="8"/>
  <c r="M199" i="8"/>
  <c r="K197" i="8"/>
  <c r="T353" i="8" s="1"/>
  <c r="P194" i="8"/>
  <c r="Y350" i="8" s="1"/>
  <c r="N192" i="8"/>
  <c r="W348" i="8" s="1"/>
  <c r="L190" i="8"/>
  <c r="U346" i="8" s="1"/>
  <c r="Q187" i="8"/>
  <c r="Z343" i="8" s="1"/>
  <c r="O185" i="8"/>
  <c r="X341" i="8" s="1"/>
  <c r="M183" i="8"/>
  <c r="K181" i="8"/>
  <c r="P178" i="8"/>
  <c r="N176" i="8"/>
  <c r="L174" i="8"/>
  <c r="Q171" i="8"/>
  <c r="O169" i="8"/>
  <c r="M167" i="8"/>
  <c r="K165" i="8"/>
  <c r="T321" i="8" s="1"/>
  <c r="P162" i="8"/>
  <c r="N160" i="8"/>
  <c r="L158" i="8"/>
  <c r="Q155" i="8"/>
  <c r="Z311" i="8" s="1"/>
  <c r="O153" i="8"/>
  <c r="X309" i="8" s="1"/>
  <c r="M151" i="8"/>
  <c r="V307" i="8" s="1"/>
  <c r="K149" i="8"/>
  <c r="T305" i="8" s="1"/>
  <c r="P1130" i="8"/>
  <c r="N1128" i="8"/>
  <c r="L1126" i="8"/>
  <c r="Q1123" i="8"/>
  <c r="O1121" i="8"/>
  <c r="M1119" i="8"/>
  <c r="K1117" i="8"/>
  <c r="P1114" i="8"/>
  <c r="N1112" i="8"/>
  <c r="L1110" i="8"/>
  <c r="Q1107" i="8"/>
  <c r="O1105" i="8"/>
  <c r="M1103" i="8"/>
  <c r="K1101" i="8"/>
  <c r="P1098" i="8"/>
  <c r="P1082" i="8"/>
  <c r="N1080" i="8"/>
  <c r="W1132" i="8" s="1"/>
  <c r="AG1132" i="8" s="1"/>
  <c r="L1078" i="8"/>
  <c r="Q1075" i="8"/>
  <c r="O1073" i="8"/>
  <c r="M1071" i="8"/>
  <c r="K1069" i="8"/>
  <c r="P1066" i="8"/>
  <c r="Y1118" i="8" s="1"/>
  <c r="N1064" i="8"/>
  <c r="L1062" i="8"/>
  <c r="Q1059" i="8"/>
  <c r="O1057" i="8"/>
  <c r="M1055" i="8"/>
  <c r="K1053" i="8"/>
  <c r="P1050" i="8"/>
  <c r="N1048" i="8"/>
  <c r="L1046" i="8"/>
  <c r="Q1043" i="8"/>
  <c r="O1041" i="8"/>
  <c r="M1039" i="8"/>
  <c r="K1037" i="8"/>
  <c r="P1034" i="8"/>
  <c r="N1032" i="8"/>
  <c r="W1084" i="8" s="1"/>
  <c r="L1030" i="8"/>
  <c r="U1134" i="8" s="1"/>
  <c r="AE1134" i="8" s="1"/>
  <c r="Q1027" i="8"/>
  <c r="Z1131" i="8" s="1"/>
  <c r="O1025" i="8"/>
  <c r="X1129" i="8" s="1"/>
  <c r="M1023" i="8"/>
  <c r="V1127" i="8" s="1"/>
  <c r="K1021" i="8"/>
  <c r="T1125" i="8" s="1"/>
  <c r="T1116" i="8"/>
  <c r="T1108" i="8"/>
  <c r="O947" i="8"/>
  <c r="X1103" i="8" s="1"/>
  <c r="M945" i="8"/>
  <c r="K943" i="8"/>
  <c r="T1099" i="8" s="1"/>
  <c r="P940" i="8"/>
  <c r="Y1096" i="8" s="1"/>
  <c r="N938" i="8"/>
  <c r="W1094" i="8" s="1"/>
  <c r="L936" i="8"/>
  <c r="U1092" i="8" s="1"/>
  <c r="Q933" i="8"/>
  <c r="Z1089" i="8" s="1"/>
  <c r="O931" i="8"/>
  <c r="X1087" i="8" s="1"/>
  <c r="M929" i="8"/>
  <c r="V1085" i="8" s="1"/>
  <c r="K927" i="8"/>
  <c r="P924" i="8"/>
  <c r="N922" i="8"/>
  <c r="L920" i="8"/>
  <c r="Q917" i="8"/>
  <c r="O915" i="8"/>
  <c r="M913" i="8"/>
  <c r="V1017" i="8" s="1"/>
  <c r="K911" i="8"/>
  <c r="T1067" i="8" s="1"/>
  <c r="P908" i="8"/>
  <c r="N906" i="8"/>
  <c r="W1062" i="8" s="1"/>
  <c r="L904" i="8"/>
  <c r="Q901" i="8"/>
  <c r="Z1057" i="8" s="1"/>
  <c r="O899" i="8"/>
  <c r="X1055" i="8" s="1"/>
  <c r="M897" i="8"/>
  <c r="K895" i="8"/>
  <c r="P892" i="8"/>
  <c r="N890" i="8"/>
  <c r="L888" i="8"/>
  <c r="O883" i="8"/>
  <c r="M881" i="8"/>
  <c r="N873" i="8"/>
  <c r="W1029" i="8" s="1"/>
  <c r="L871" i="8"/>
  <c r="Q868" i="8"/>
  <c r="M864" i="8"/>
  <c r="K862" i="8"/>
  <c r="M848" i="8"/>
  <c r="V1004" i="8" s="1"/>
  <c r="N1117" i="8"/>
  <c r="N1101" i="8"/>
  <c r="N1085" i="8"/>
  <c r="W1137" i="8" s="1"/>
  <c r="AG1137" i="8" s="1"/>
  <c r="N1069" i="8"/>
  <c r="W1121" i="8" s="1"/>
  <c r="N1053" i="8"/>
  <c r="N1037" i="8"/>
  <c r="N1021" i="8"/>
  <c r="N872" i="8"/>
  <c r="O437" i="8"/>
  <c r="M435" i="8"/>
  <c r="V591" i="8" s="1"/>
  <c r="K433" i="8"/>
  <c r="T589" i="8" s="1"/>
  <c r="P430" i="8"/>
  <c r="N428" i="8"/>
  <c r="L426" i="8"/>
  <c r="U582" i="8" s="1"/>
  <c r="Q423" i="8"/>
  <c r="Z579" i="8" s="1"/>
  <c r="O421" i="8"/>
  <c r="X577" i="8" s="1"/>
  <c r="M419" i="8"/>
  <c r="K417" i="8"/>
  <c r="P414" i="8"/>
  <c r="Y570" i="8" s="1"/>
  <c r="N412" i="8"/>
  <c r="W568" i="8" s="1"/>
  <c r="L410" i="8"/>
  <c r="U566" i="8" s="1"/>
  <c r="Q407" i="8"/>
  <c r="O405" i="8"/>
  <c r="M403" i="8"/>
  <c r="K401" i="8"/>
  <c r="P398" i="8"/>
  <c r="N396" i="8"/>
  <c r="L394" i="8"/>
  <c r="Q391" i="8"/>
  <c r="O389" i="8"/>
  <c r="X545" i="8" s="1"/>
  <c r="M387" i="8"/>
  <c r="V543" i="8" s="1"/>
  <c r="K385" i="8"/>
  <c r="T541" i="8" s="1"/>
  <c r="P382" i="8"/>
  <c r="N380" i="8"/>
  <c r="L378" i="8"/>
  <c r="U534" i="8" s="1"/>
  <c r="Q375" i="8"/>
  <c r="Z531" i="8" s="1"/>
  <c r="O373" i="8"/>
  <c r="M371" i="8"/>
  <c r="V527" i="8" s="1"/>
  <c r="K369" i="8"/>
  <c r="T525" i="8" s="1"/>
  <c r="P366" i="8"/>
  <c r="Y522" i="8" s="1"/>
  <c r="N364" i="8"/>
  <c r="W520" i="8" s="1"/>
  <c r="L362" i="8"/>
  <c r="Q359" i="8"/>
  <c r="O357" i="8"/>
  <c r="M355" i="8"/>
  <c r="V511" i="8" s="1"/>
  <c r="K353" i="8"/>
  <c r="T509" i="8" s="1"/>
  <c r="P350" i="8"/>
  <c r="N348" i="8"/>
  <c r="L346" i="8"/>
  <c r="Q343" i="8"/>
  <c r="O341" i="8"/>
  <c r="M339" i="8"/>
  <c r="K337" i="8"/>
  <c r="P334" i="8"/>
  <c r="Y490" i="8" s="1"/>
  <c r="N332" i="8"/>
  <c r="L330" i="8"/>
  <c r="U486" i="8" s="1"/>
  <c r="Q327" i="8"/>
  <c r="Z483" i="8" s="1"/>
  <c r="O325" i="8"/>
  <c r="M323" i="8"/>
  <c r="K321" i="8"/>
  <c r="P318" i="8"/>
  <c r="N316" i="8"/>
  <c r="L314" i="8"/>
  <c r="Q311" i="8"/>
  <c r="O309" i="8"/>
  <c r="M307" i="8"/>
  <c r="K305" i="8"/>
  <c r="P302" i="8"/>
  <c r="N300" i="8"/>
  <c r="W456" i="8" s="1"/>
  <c r="L298" i="8"/>
  <c r="U454" i="8" s="1"/>
  <c r="Q295" i="8"/>
  <c r="Z399" i="8" s="1"/>
  <c r="O293" i="8"/>
  <c r="X449" i="8" s="1"/>
  <c r="M291" i="8"/>
  <c r="V447" i="8" s="1"/>
  <c r="K289" i="8"/>
  <c r="P286" i="8"/>
  <c r="N284" i="8"/>
  <c r="L279" i="8"/>
  <c r="L280" i="8"/>
  <c r="L278" i="8"/>
  <c r="L281" i="8"/>
  <c r="U437" i="8" s="1"/>
  <c r="Q277" i="8"/>
  <c r="P274" i="8"/>
  <c r="O271" i="8"/>
  <c r="N268" i="8"/>
  <c r="W424" i="8" s="1"/>
  <c r="L266" i="8"/>
  <c r="Q263" i="8"/>
  <c r="Z419" i="8" s="1"/>
  <c r="O261" i="8"/>
  <c r="M259" i="8"/>
  <c r="K257" i="8"/>
  <c r="T413" i="8" s="1"/>
  <c r="P254" i="8"/>
  <c r="Y410" i="8" s="1"/>
  <c r="N252" i="8"/>
  <c r="W408" i="8" s="1"/>
  <c r="L250" i="8"/>
  <c r="O241" i="8"/>
  <c r="M239" i="8"/>
  <c r="K237" i="8"/>
  <c r="P232" i="8"/>
  <c r="N230" i="8"/>
  <c r="P227" i="8"/>
  <c r="P224" i="8"/>
  <c r="O221" i="8"/>
  <c r="N218" i="8"/>
  <c r="P215" i="8"/>
  <c r="L213" i="8"/>
  <c r="O210" i="8"/>
  <c r="M208" i="8"/>
  <c r="K206" i="8"/>
  <c r="P203" i="8"/>
  <c r="N201" i="8"/>
  <c r="L199" i="8"/>
  <c r="Q196" i="8"/>
  <c r="O194" i="8"/>
  <c r="M192" i="8"/>
  <c r="K190" i="8"/>
  <c r="P187" i="8"/>
  <c r="Y239" i="8" s="1"/>
  <c r="N185" i="8"/>
  <c r="L183" i="8"/>
  <c r="Q180" i="8"/>
  <c r="O178" i="8"/>
  <c r="M176" i="8"/>
  <c r="K174" i="8"/>
  <c r="T330" i="8" s="1"/>
  <c r="P171" i="8"/>
  <c r="N169" i="8"/>
  <c r="L167" i="8"/>
  <c r="U323" i="8" s="1"/>
  <c r="Q164" i="8"/>
  <c r="O162" i="8"/>
  <c r="M160" i="8"/>
  <c r="K158" i="8"/>
  <c r="T1134" i="8"/>
  <c r="AD1134" i="8" s="1"/>
  <c r="U1107" i="8"/>
  <c r="Y1073" i="8"/>
  <c r="U1053" i="8"/>
  <c r="X1048" i="8"/>
  <c r="Y1041" i="8"/>
  <c r="X1032" i="8"/>
  <c r="W1091" i="8"/>
  <c r="Q870" i="8"/>
  <c r="Z1026" i="8" s="1"/>
  <c r="K848" i="8"/>
  <c r="O274" i="8"/>
  <c r="N271" i="8"/>
  <c r="M268" i="8"/>
  <c r="K266" i="8"/>
  <c r="P263" i="8"/>
  <c r="N261" i="8"/>
  <c r="W417" i="8" s="1"/>
  <c r="L259" i="8"/>
  <c r="Q256" i="8"/>
  <c r="O254" i="8"/>
  <c r="M252" i="8"/>
  <c r="K250" i="8"/>
  <c r="Y399" i="8"/>
  <c r="N241" i="8"/>
  <c r="L239" i="8"/>
  <c r="Q234" i="8"/>
  <c r="Q236" i="8"/>
  <c r="Q235" i="8"/>
  <c r="Z391" i="8" s="1"/>
  <c r="M230" i="8"/>
  <c r="O227" i="8"/>
  <c r="O224" i="8"/>
  <c r="N221" i="8"/>
  <c r="M218" i="8"/>
  <c r="V374" i="8" s="1"/>
  <c r="O215" i="8"/>
  <c r="Q212" i="8"/>
  <c r="N210" i="8"/>
  <c r="L208" i="8"/>
  <c r="U364" i="8" s="1"/>
  <c r="Q205" i="8"/>
  <c r="O203" i="8"/>
  <c r="M201" i="8"/>
  <c r="K199" i="8"/>
  <c r="P196" i="8"/>
  <c r="N194" i="8"/>
  <c r="L192" i="8"/>
  <c r="Q189" i="8"/>
  <c r="O187" i="8"/>
  <c r="M185" i="8"/>
  <c r="V341" i="8" s="1"/>
  <c r="K183" i="8"/>
  <c r="P180" i="8"/>
  <c r="N178" i="8"/>
  <c r="L176" i="8"/>
  <c r="Q173" i="8"/>
  <c r="O171" i="8"/>
  <c r="M169" i="8"/>
  <c r="K167" i="8"/>
  <c r="T323" i="8" s="1"/>
  <c r="P164" i="8"/>
  <c r="N162" i="8"/>
  <c r="L160" i="8"/>
  <c r="Q157" i="8"/>
  <c r="T1107" i="8"/>
  <c r="T1101" i="8"/>
  <c r="Y1098" i="8"/>
  <c r="W1096" i="8"/>
  <c r="U1094" i="8"/>
  <c r="Z1091" i="8"/>
  <c r="V1087" i="8"/>
  <c r="U1078" i="8"/>
  <c r="N1131" i="8"/>
  <c r="N1083" i="8"/>
  <c r="W1135" i="8" s="1"/>
  <c r="AG1135" i="8" s="1"/>
  <c r="T898" i="8"/>
  <c r="T1002" i="8"/>
  <c r="K435" i="8"/>
  <c r="P432" i="8"/>
  <c r="N430" i="8"/>
  <c r="L428" i="8"/>
  <c r="Q425" i="8"/>
  <c r="O423" i="8"/>
  <c r="X579" i="8" s="1"/>
  <c r="M421" i="8"/>
  <c r="V577" i="8" s="1"/>
  <c r="K419" i="8"/>
  <c r="P416" i="8"/>
  <c r="Y572" i="8" s="1"/>
  <c r="N414" i="8"/>
  <c r="L412" i="8"/>
  <c r="U568" i="8" s="1"/>
  <c r="Q409" i="8"/>
  <c r="O407" i="8"/>
  <c r="X563" i="8" s="1"/>
  <c r="M405" i="8"/>
  <c r="V561" i="8" s="1"/>
  <c r="K403" i="8"/>
  <c r="P400" i="8"/>
  <c r="N398" i="8"/>
  <c r="L396" i="8"/>
  <c r="Q393" i="8"/>
  <c r="O391" i="8"/>
  <c r="M389" i="8"/>
  <c r="K387" i="8"/>
  <c r="P384" i="8"/>
  <c r="Y540" i="8" s="1"/>
  <c r="N382" i="8"/>
  <c r="L380" i="8"/>
  <c r="U536" i="8" s="1"/>
  <c r="Q377" i="8"/>
  <c r="O375" i="8"/>
  <c r="X531" i="8" s="1"/>
  <c r="M373" i="8"/>
  <c r="K371" i="8"/>
  <c r="T527" i="8" s="1"/>
  <c r="P368" i="8"/>
  <c r="N366" i="8"/>
  <c r="L364" i="8"/>
  <c r="Q361" i="8"/>
  <c r="O359" i="8"/>
  <c r="X515" i="8" s="1"/>
  <c r="M357" i="8"/>
  <c r="K355" i="8"/>
  <c r="P352" i="8"/>
  <c r="N350" i="8"/>
  <c r="L348" i="8"/>
  <c r="Q345" i="8"/>
  <c r="O343" i="8"/>
  <c r="M341" i="8"/>
  <c r="K339" i="8"/>
  <c r="P336" i="8"/>
  <c r="Y492" i="8" s="1"/>
  <c r="N334" i="8"/>
  <c r="W490" i="8" s="1"/>
  <c r="L332" i="8"/>
  <c r="Q329" i="8"/>
  <c r="O327" i="8"/>
  <c r="M325" i="8"/>
  <c r="K323" i="8"/>
  <c r="P320" i="8"/>
  <c r="N318" i="8"/>
  <c r="L316" i="8"/>
  <c r="Q313" i="8"/>
  <c r="O311" i="8"/>
  <c r="M309" i="8"/>
  <c r="K307" i="8"/>
  <c r="P304" i="8"/>
  <c r="N302" i="8"/>
  <c r="L300" i="8"/>
  <c r="U456" i="8" s="1"/>
  <c r="Q297" i="8"/>
  <c r="O295" i="8"/>
  <c r="M293" i="8"/>
  <c r="K291" i="8"/>
  <c r="P288" i="8"/>
  <c r="N286" i="8"/>
  <c r="L284" i="8"/>
  <c r="P280" i="8"/>
  <c r="O277" i="8"/>
  <c r="N274" i="8"/>
  <c r="M271" i="8"/>
  <c r="Q265" i="8"/>
  <c r="O263" i="8"/>
  <c r="X419" i="8" s="1"/>
  <c r="M261" i="8"/>
  <c r="V417" i="8" s="1"/>
  <c r="K259" i="8"/>
  <c r="P256" i="8"/>
  <c r="N254" i="8"/>
  <c r="L252" i="8"/>
  <c r="Q249" i="8"/>
  <c r="M241" i="8"/>
  <c r="K239" i="8"/>
  <c r="P234" i="8"/>
  <c r="P236" i="8"/>
  <c r="P235" i="8"/>
  <c r="N232" i="8"/>
  <c r="L230" i="8"/>
  <c r="N227" i="8"/>
  <c r="N224" i="8"/>
  <c r="W380" i="8" s="1"/>
  <c r="M221" i="8"/>
  <c r="U374" i="8"/>
  <c r="N215" i="8"/>
  <c r="P212" i="8"/>
  <c r="M210" i="8"/>
  <c r="K208" i="8"/>
  <c r="P205" i="8"/>
  <c r="N203" i="8"/>
  <c r="L201" i="8"/>
  <c r="Q198" i="8"/>
  <c r="O196" i="8"/>
  <c r="M194" i="8"/>
  <c r="K192" i="8"/>
  <c r="P189" i="8"/>
  <c r="N187" i="8"/>
  <c r="L185" i="8"/>
  <c r="Q182" i="8"/>
  <c r="O180" i="8"/>
  <c r="X336" i="8" s="1"/>
  <c r="M178" i="8"/>
  <c r="K176" i="8"/>
  <c r="P173" i="8"/>
  <c r="N171" i="8"/>
  <c r="L169" i="8"/>
  <c r="U325" i="8" s="1"/>
  <c r="Q166" i="8"/>
  <c r="Z322" i="8" s="1"/>
  <c r="O164" i="8"/>
  <c r="M162" i="8"/>
  <c r="K160" i="8"/>
  <c r="Y1133" i="8"/>
  <c r="AI1133" i="8" s="1"/>
  <c r="U1129" i="8"/>
  <c r="U1106" i="8"/>
  <c r="U1103" i="8"/>
  <c r="T1094" i="8"/>
  <c r="X1082" i="8"/>
  <c r="T1078" i="8"/>
  <c r="Y1075" i="8"/>
  <c r="Z1068" i="8"/>
  <c r="T1062" i="8"/>
  <c r="W1041" i="8"/>
  <c r="X1034" i="8"/>
  <c r="W1024" i="8"/>
  <c r="Q885" i="8"/>
  <c r="Z1041" i="8" s="1"/>
  <c r="X287" i="8"/>
  <c r="T267" i="8"/>
  <c r="O99" i="8"/>
  <c r="M97" i="8"/>
  <c r="K95" i="8"/>
  <c r="P92" i="8"/>
  <c r="N90" i="8"/>
  <c r="L88" i="8"/>
  <c r="Q85" i="8"/>
  <c r="O83" i="8"/>
  <c r="M81" i="8"/>
  <c r="K79" i="8"/>
  <c r="P76" i="8"/>
  <c r="N74" i="8"/>
  <c r="L72" i="8"/>
  <c r="Q1133" i="8"/>
  <c r="P853" i="8"/>
  <c r="Y1009" i="8" s="1"/>
  <c r="N851" i="8"/>
  <c r="W1007" i="8" s="1"/>
  <c r="L849" i="8"/>
  <c r="Q846" i="8"/>
  <c r="Z1002" i="8" s="1"/>
  <c r="Q1095" i="8"/>
  <c r="Q1093" i="8"/>
  <c r="Q1091" i="8"/>
  <c r="Z1143" i="8" s="1"/>
  <c r="AJ1143" i="8" s="1"/>
  <c r="Q1089" i="8"/>
  <c r="Z1141" i="8" s="1"/>
  <c r="AJ1141" i="8" s="1"/>
  <c r="Q1087" i="8"/>
  <c r="Q1085" i="8"/>
  <c r="Z1137" i="8" s="1"/>
  <c r="AJ1137" i="8" s="1"/>
  <c r="Q1019" i="8"/>
  <c r="Z1123" i="8" s="1"/>
  <c r="Q1017" i="8"/>
  <c r="Z1121" i="8" s="1"/>
  <c r="Q158" i="8"/>
  <c r="O156" i="8"/>
  <c r="M154" i="8"/>
  <c r="K152" i="8"/>
  <c r="P149" i="8"/>
  <c r="N147" i="8"/>
  <c r="L145" i="8"/>
  <c r="Q142" i="8"/>
  <c r="Z298" i="8" s="1"/>
  <c r="O140" i="8"/>
  <c r="M138" i="8"/>
  <c r="K136" i="8"/>
  <c r="P133" i="8"/>
  <c r="N131" i="8"/>
  <c r="L129" i="8"/>
  <c r="Q126" i="8"/>
  <c r="O124" i="8"/>
  <c r="M122" i="8"/>
  <c r="K120" i="8"/>
  <c r="P117" i="8"/>
  <c r="N115" i="8"/>
  <c r="L113" i="8"/>
  <c r="Q110" i="8"/>
  <c r="O108" i="8"/>
  <c r="M106" i="8"/>
  <c r="K104" i="8"/>
  <c r="P101" i="8"/>
  <c r="N99" i="8"/>
  <c r="L97" i="8"/>
  <c r="Q94" i="8"/>
  <c r="O92" i="8"/>
  <c r="M90" i="8"/>
  <c r="K88" i="8"/>
  <c r="P85" i="8"/>
  <c r="N83" i="8"/>
  <c r="L81" i="8"/>
  <c r="Q78" i="8"/>
  <c r="O76" i="8"/>
  <c r="M74" i="8"/>
  <c r="K72" i="8"/>
  <c r="P1133" i="8"/>
  <c r="K865" i="8"/>
  <c r="Q855" i="8"/>
  <c r="Z1011" i="8" s="1"/>
  <c r="O853" i="8"/>
  <c r="X1009" i="8" s="1"/>
  <c r="K849" i="8"/>
  <c r="P846" i="8"/>
  <c r="P1095" i="8"/>
  <c r="P1093" i="8"/>
  <c r="Y1145" i="8" s="1"/>
  <c r="AI1145" i="8" s="1"/>
  <c r="P1091" i="8"/>
  <c r="P1089" i="8"/>
  <c r="P1085" i="8"/>
  <c r="Q874" i="8"/>
  <c r="Z1030" i="8" s="1"/>
  <c r="M163" i="8"/>
  <c r="K161" i="8"/>
  <c r="T317" i="8" s="1"/>
  <c r="P158" i="8"/>
  <c r="N156" i="8"/>
  <c r="L154" i="8"/>
  <c r="U310" i="8" s="1"/>
  <c r="Q151" i="8"/>
  <c r="O149" i="8"/>
  <c r="M147" i="8"/>
  <c r="K145" i="8"/>
  <c r="P142" i="8"/>
  <c r="N140" i="8"/>
  <c r="L138" i="8"/>
  <c r="U294" i="8" s="1"/>
  <c r="Q135" i="8"/>
  <c r="O133" i="8"/>
  <c r="M131" i="8"/>
  <c r="K129" i="8"/>
  <c r="P126" i="8"/>
  <c r="N124" i="8"/>
  <c r="L122" i="8"/>
  <c r="Q119" i="8"/>
  <c r="O117" i="8"/>
  <c r="M115" i="8"/>
  <c r="K113" i="8"/>
  <c r="P110" i="8"/>
  <c r="N108" i="8"/>
  <c r="L106" i="8"/>
  <c r="Q103" i="8"/>
  <c r="O101" i="8"/>
  <c r="X257" i="8" s="1"/>
  <c r="M99" i="8"/>
  <c r="K97" i="8"/>
  <c r="P94" i="8"/>
  <c r="N92" i="8"/>
  <c r="L90" i="8"/>
  <c r="Q87" i="8"/>
  <c r="O85" i="8"/>
  <c r="M83" i="8"/>
  <c r="K81" i="8"/>
  <c r="P78" i="8"/>
  <c r="N76" i="8"/>
  <c r="L74" i="8"/>
  <c r="O1133" i="8"/>
  <c r="K875" i="8"/>
  <c r="P855" i="8"/>
  <c r="N853" i="8"/>
  <c r="W1009" i="8" s="1"/>
  <c r="L851" i="8"/>
  <c r="Q848" i="8"/>
  <c r="O846" i="8"/>
  <c r="X1002" i="8" s="1"/>
  <c r="O1095" i="8"/>
  <c r="O1093" i="8"/>
  <c r="O1091" i="8"/>
  <c r="O1089" i="8"/>
  <c r="X1141" i="8" s="1"/>
  <c r="AH1141" i="8" s="1"/>
  <c r="O1087" i="8"/>
  <c r="X1139" i="8" s="1"/>
  <c r="AH1139" i="8" s="1"/>
  <c r="O1085" i="8"/>
  <c r="X1137" i="8" s="1"/>
  <c r="AH1137" i="8" s="1"/>
  <c r="O1019" i="8"/>
  <c r="O1017" i="8"/>
  <c r="X1121" i="8" s="1"/>
  <c r="P874" i="8"/>
  <c r="L156" i="8"/>
  <c r="Q153" i="8"/>
  <c r="O151" i="8"/>
  <c r="X307" i="8" s="1"/>
  <c r="M149" i="8"/>
  <c r="K147" i="8"/>
  <c r="P144" i="8"/>
  <c r="N142" i="8"/>
  <c r="L140" i="8"/>
  <c r="Q137" i="8"/>
  <c r="O135" i="8"/>
  <c r="M133" i="8"/>
  <c r="K131" i="8"/>
  <c r="P128" i="8"/>
  <c r="Y284" i="8" s="1"/>
  <c r="N126" i="8"/>
  <c r="L124" i="8"/>
  <c r="Q121" i="8"/>
  <c r="O119" i="8"/>
  <c r="M117" i="8"/>
  <c r="K115" i="8"/>
  <c r="P112" i="8"/>
  <c r="N110" i="8"/>
  <c r="L108" i="8"/>
  <c r="Q105" i="8"/>
  <c r="O103" i="8"/>
  <c r="M101" i="8"/>
  <c r="K99" i="8"/>
  <c r="P96" i="8"/>
  <c r="N94" i="8"/>
  <c r="L92" i="8"/>
  <c r="Q89" i="8"/>
  <c r="O87" i="8"/>
  <c r="M85" i="8"/>
  <c r="K83" i="8"/>
  <c r="P80" i="8"/>
  <c r="N78" i="8"/>
  <c r="L76" i="8"/>
  <c r="Q73" i="8"/>
  <c r="K877" i="8"/>
  <c r="N855" i="8"/>
  <c r="Q850" i="8"/>
  <c r="Z1006" i="8" s="1"/>
  <c r="O848" i="8"/>
  <c r="M1095" i="8"/>
  <c r="M1093" i="8"/>
  <c r="V1145" i="8" s="1"/>
  <c r="AF1145" i="8" s="1"/>
  <c r="AC1145" i="8" s="1"/>
  <c r="M1091" i="8"/>
  <c r="M1089" i="8"/>
  <c r="M1087" i="8"/>
  <c r="V1139" i="8" s="1"/>
  <c r="AF1139" i="8" s="1"/>
  <c r="AC1139" i="8" s="1"/>
  <c r="M1085" i="8"/>
  <c r="V1137" i="8" s="1"/>
  <c r="AF1137" i="8" s="1"/>
  <c r="AC1137" i="8" s="1"/>
  <c r="M1019" i="8"/>
  <c r="M1017" i="8"/>
  <c r="V1121" i="8" s="1"/>
  <c r="K156" i="8"/>
  <c r="P153" i="8"/>
  <c r="N151" i="8"/>
  <c r="L149" i="8"/>
  <c r="Q146" i="8"/>
  <c r="Z302" i="8" s="1"/>
  <c r="O144" i="8"/>
  <c r="M142" i="8"/>
  <c r="K140" i="8"/>
  <c r="P137" i="8"/>
  <c r="N135" i="8"/>
  <c r="L133" i="8"/>
  <c r="Q130" i="8"/>
  <c r="Z286" i="8" s="1"/>
  <c r="O128" i="8"/>
  <c r="M126" i="8"/>
  <c r="K124" i="8"/>
  <c r="P121" i="8"/>
  <c r="N119" i="8"/>
  <c r="L117" i="8"/>
  <c r="Q114" i="8"/>
  <c r="O112" i="8"/>
  <c r="M110" i="8"/>
  <c r="K108" i="8"/>
  <c r="P105" i="8"/>
  <c r="N103" i="8"/>
  <c r="L101" i="8"/>
  <c r="Q98" i="8"/>
  <c r="O96" i="8"/>
  <c r="M94" i="8"/>
  <c r="K92" i="8"/>
  <c r="P89" i="8"/>
  <c r="N87" i="8"/>
  <c r="L85" i="8"/>
  <c r="Q82" i="8"/>
  <c r="O80" i="8"/>
  <c r="M78" i="8"/>
  <c r="K76" i="8"/>
  <c r="P73" i="8"/>
  <c r="L1133" i="8"/>
  <c r="K869" i="8"/>
  <c r="T1025" i="8" s="1"/>
  <c r="K853" i="8"/>
  <c r="P850" i="8"/>
  <c r="N848" i="8"/>
  <c r="L1093" i="8"/>
  <c r="U1145" i="8" s="1"/>
  <c r="AE1145" i="8" s="1"/>
  <c r="L1091" i="8"/>
  <c r="U1143" i="8" s="1"/>
  <c r="AE1143" i="8" s="1"/>
  <c r="L1089" i="8"/>
  <c r="L1087" i="8"/>
  <c r="U1139" i="8" s="1"/>
  <c r="AE1139" i="8" s="1"/>
  <c r="L1085" i="8"/>
  <c r="M874" i="8"/>
  <c r="P146" i="8"/>
  <c r="Y302" i="8" s="1"/>
  <c r="N144" i="8"/>
  <c r="L142" i="8"/>
  <c r="Q139" i="8"/>
  <c r="O137" i="8"/>
  <c r="M135" i="8"/>
  <c r="K133" i="8"/>
  <c r="P130" i="8"/>
  <c r="N128" i="8"/>
  <c r="L126" i="8"/>
  <c r="Q123" i="8"/>
  <c r="O121" i="8"/>
  <c r="M119" i="8"/>
  <c r="V275" i="8" s="1"/>
  <c r="K117" i="8"/>
  <c r="T273" i="8" s="1"/>
  <c r="P114" i="8"/>
  <c r="N112" i="8"/>
  <c r="L110" i="8"/>
  <c r="Q107" i="8"/>
  <c r="O105" i="8"/>
  <c r="M103" i="8"/>
  <c r="K101" i="8"/>
  <c r="P98" i="8"/>
  <c r="N96" i="8"/>
  <c r="L94" i="8"/>
  <c r="Q91" i="8"/>
  <c r="O89" i="8"/>
  <c r="M87" i="8"/>
  <c r="K85" i="8"/>
  <c r="P82" i="8"/>
  <c r="N80" i="8"/>
  <c r="L78" i="8"/>
  <c r="Q75" i="8"/>
  <c r="O73" i="8"/>
  <c r="K1133" i="8"/>
  <c r="K879" i="8"/>
  <c r="Q852" i="8"/>
  <c r="Z1008" i="8" s="1"/>
  <c r="O850" i="8"/>
  <c r="X1006" i="8" s="1"/>
  <c r="K1095" i="8"/>
  <c r="K1093" i="8"/>
  <c r="T1145" i="8" s="1"/>
  <c r="AD1145" i="8" s="1"/>
  <c r="K1091" i="8"/>
  <c r="T1143" i="8" s="1"/>
  <c r="AD1143" i="8" s="1"/>
  <c r="K1089" i="8"/>
  <c r="K1087" i="8"/>
  <c r="K1085" i="8"/>
  <c r="T1137" i="8" s="1"/>
  <c r="AD1137" i="8" s="1"/>
  <c r="K1019" i="8"/>
  <c r="K1017" i="8"/>
  <c r="T1121" i="8" s="1"/>
  <c r="P155" i="8"/>
  <c r="Y311" i="8" s="1"/>
  <c r="N153" i="8"/>
  <c r="W257" i="8" s="1"/>
  <c r="L151" i="8"/>
  <c r="U255" i="8" s="1"/>
  <c r="Q148" i="8"/>
  <c r="O146" i="8"/>
  <c r="M144" i="8"/>
  <c r="K142" i="8"/>
  <c r="P139" i="8"/>
  <c r="Y295" i="8" s="1"/>
  <c r="N137" i="8"/>
  <c r="L135" i="8"/>
  <c r="Q132" i="8"/>
  <c r="O130" i="8"/>
  <c r="M128" i="8"/>
  <c r="K126" i="8"/>
  <c r="P123" i="8"/>
  <c r="N121" i="8"/>
  <c r="L119" i="8"/>
  <c r="U275" i="8" s="1"/>
  <c r="Q116" i="8"/>
  <c r="O114" i="8"/>
  <c r="M112" i="8"/>
  <c r="K110" i="8"/>
  <c r="P107" i="8"/>
  <c r="N105" i="8"/>
  <c r="L103" i="8"/>
  <c r="Q100" i="8"/>
  <c r="O98" i="8"/>
  <c r="M96" i="8"/>
  <c r="K94" i="8"/>
  <c r="P91" i="8"/>
  <c r="N89" i="8"/>
  <c r="L87" i="8"/>
  <c r="Q84" i="8"/>
  <c r="O82" i="8"/>
  <c r="M80" i="8"/>
  <c r="K78" i="8"/>
  <c r="P75" i="8"/>
  <c r="N73" i="8"/>
  <c r="K871" i="8"/>
  <c r="K855" i="8"/>
  <c r="P852" i="8"/>
  <c r="Y1008" i="8" s="1"/>
  <c r="N850" i="8"/>
  <c r="W1006" i="8" s="1"/>
  <c r="K874" i="8"/>
  <c r="T1030" i="8" s="1"/>
  <c r="O155" i="8"/>
  <c r="M153" i="8"/>
  <c r="K151" i="8"/>
  <c r="P148" i="8"/>
  <c r="N146" i="8"/>
  <c r="L144" i="8"/>
  <c r="Q141" i="8"/>
  <c r="O139" i="8"/>
  <c r="X295" i="8" s="1"/>
  <c r="M137" i="8"/>
  <c r="K135" i="8"/>
  <c r="P132" i="8"/>
  <c r="N130" i="8"/>
  <c r="L128" i="8"/>
  <c r="Q125" i="8"/>
  <c r="O123" i="8"/>
  <c r="M121" i="8"/>
  <c r="K119" i="8"/>
  <c r="P116" i="8"/>
  <c r="Y272" i="8" s="1"/>
  <c r="N114" i="8"/>
  <c r="L112" i="8"/>
  <c r="Q109" i="8"/>
  <c r="O107" i="8"/>
  <c r="M105" i="8"/>
  <c r="K103" i="8"/>
  <c r="P100" i="8"/>
  <c r="N98" i="8"/>
  <c r="L96" i="8"/>
  <c r="Q93" i="8"/>
  <c r="O91" i="8"/>
  <c r="M89" i="8"/>
  <c r="K87" i="8"/>
  <c r="P84" i="8"/>
  <c r="N82" i="8"/>
  <c r="L80" i="8"/>
  <c r="Q77" i="8"/>
  <c r="O75" i="8"/>
  <c r="M73" i="8"/>
  <c r="K881" i="8"/>
  <c r="T1037" i="8" s="1"/>
  <c r="Q854" i="8"/>
  <c r="Z1010" i="8" s="1"/>
  <c r="O852" i="8"/>
  <c r="X1008" i="8" s="1"/>
  <c r="Q1094" i="8"/>
  <c r="Q1090" i="8"/>
  <c r="Q1088" i="8"/>
  <c r="Z1140" i="8" s="1"/>
  <c r="AJ1140" i="8" s="1"/>
  <c r="Q1086" i="8"/>
  <c r="Z1138" i="8" s="1"/>
  <c r="AJ1138" i="8" s="1"/>
  <c r="Q1084" i="8"/>
  <c r="Z1136" i="8" s="1"/>
  <c r="AJ1136" i="8" s="1"/>
  <c r="Q1018" i="8"/>
  <c r="P157" i="8"/>
  <c r="N155" i="8"/>
  <c r="L153" i="8"/>
  <c r="Q150" i="8"/>
  <c r="Z306" i="8" s="1"/>
  <c r="O148" i="8"/>
  <c r="M146" i="8"/>
  <c r="K144" i="8"/>
  <c r="T300" i="8" s="1"/>
  <c r="P141" i="8"/>
  <c r="N139" i="8"/>
  <c r="L137" i="8"/>
  <c r="Q134" i="8"/>
  <c r="O132" i="8"/>
  <c r="M130" i="8"/>
  <c r="K128" i="8"/>
  <c r="T284" i="8" s="1"/>
  <c r="P125" i="8"/>
  <c r="N123" i="8"/>
  <c r="L121" i="8"/>
  <c r="Q118" i="8"/>
  <c r="O116" i="8"/>
  <c r="X272" i="8" s="1"/>
  <c r="M114" i="8"/>
  <c r="K112" i="8"/>
  <c r="T268" i="8" s="1"/>
  <c r="P109" i="8"/>
  <c r="N107" i="8"/>
  <c r="W263" i="8" s="1"/>
  <c r="L105" i="8"/>
  <c r="U261" i="8" s="1"/>
  <c r="Q102" i="8"/>
  <c r="O100" i="8"/>
  <c r="M98" i="8"/>
  <c r="K96" i="8"/>
  <c r="P93" i="8"/>
  <c r="N91" i="8"/>
  <c r="L89" i="8"/>
  <c r="Q86" i="8"/>
  <c r="O84" i="8"/>
  <c r="M82" i="8"/>
  <c r="K80" i="8"/>
  <c r="P77" i="8"/>
  <c r="N75" i="8"/>
  <c r="L73" i="8"/>
  <c r="K873" i="8"/>
  <c r="K857" i="8"/>
  <c r="P854" i="8"/>
  <c r="Y1010" i="8" s="1"/>
  <c r="N852" i="8"/>
  <c r="Q847" i="8"/>
  <c r="P1096" i="8"/>
  <c r="P1094" i="8"/>
  <c r="P1092" i="8"/>
  <c r="Y1144" i="8" s="1"/>
  <c r="AI1144" i="8" s="1"/>
  <c r="P1090" i="8"/>
  <c r="P1088" i="8"/>
  <c r="P1086" i="8"/>
  <c r="P1084" i="8"/>
  <c r="N164" i="8"/>
  <c r="L162" i="8"/>
  <c r="Q159" i="8"/>
  <c r="O157" i="8"/>
  <c r="M155" i="8"/>
  <c r="V311" i="8" s="1"/>
  <c r="K153" i="8"/>
  <c r="P150" i="8"/>
  <c r="N148" i="8"/>
  <c r="L146" i="8"/>
  <c r="Q143" i="8"/>
  <c r="Z299" i="8" s="1"/>
  <c r="O141" i="8"/>
  <c r="M139" i="8"/>
  <c r="V295" i="8" s="1"/>
  <c r="K137" i="8"/>
  <c r="P134" i="8"/>
  <c r="N132" i="8"/>
  <c r="L130" i="8"/>
  <c r="U286" i="8" s="1"/>
  <c r="Q127" i="8"/>
  <c r="O125" i="8"/>
  <c r="X281" i="8" s="1"/>
  <c r="M123" i="8"/>
  <c r="K121" i="8"/>
  <c r="P118" i="8"/>
  <c r="Y274" i="8" s="1"/>
  <c r="N116" i="8"/>
  <c r="L114" i="8"/>
  <c r="Q111" i="8"/>
  <c r="O109" i="8"/>
  <c r="M107" i="8"/>
  <c r="V263" i="8" s="1"/>
  <c r="K105" i="8"/>
  <c r="P102" i="8"/>
  <c r="Y258" i="8" s="1"/>
  <c r="N100" i="8"/>
  <c r="L98" i="8"/>
  <c r="Q95" i="8"/>
  <c r="O93" i="8"/>
  <c r="M91" i="8"/>
  <c r="K89" i="8"/>
  <c r="P86" i="8"/>
  <c r="N84" i="8"/>
  <c r="L82" i="8"/>
  <c r="Q79" i="8"/>
  <c r="O77" i="8"/>
  <c r="M75" i="8"/>
  <c r="K73" i="8"/>
  <c r="P1134" i="8"/>
  <c r="K883" i="8"/>
  <c r="O854" i="8"/>
  <c r="P847" i="8"/>
  <c r="Y1003" i="8" s="1"/>
  <c r="O1096" i="8"/>
  <c r="O1092" i="8"/>
  <c r="O1088" i="8"/>
  <c r="X1140" i="8" s="1"/>
  <c r="AH1140" i="8" s="1"/>
  <c r="O1086" i="8"/>
  <c r="X1138" i="8" s="1"/>
  <c r="AH1138" i="8" s="1"/>
  <c r="O1084" i="8"/>
  <c r="X1136" i="8" s="1"/>
  <c r="AH1136" i="8" s="1"/>
  <c r="O1018" i="8"/>
  <c r="X1122" i="8" s="1"/>
  <c r="K162" i="8"/>
  <c r="P159" i="8"/>
  <c r="Y315" i="8" s="1"/>
  <c r="N157" i="8"/>
  <c r="L155" i="8"/>
  <c r="Q152" i="8"/>
  <c r="O150" i="8"/>
  <c r="M148" i="8"/>
  <c r="K146" i="8"/>
  <c r="P143" i="8"/>
  <c r="N141" i="8"/>
  <c r="L139" i="8"/>
  <c r="Q136" i="8"/>
  <c r="Z292" i="8" s="1"/>
  <c r="O134" i="8"/>
  <c r="X290" i="8" s="1"/>
  <c r="M132" i="8"/>
  <c r="K130" i="8"/>
  <c r="P127" i="8"/>
  <c r="Y283" i="8" s="1"/>
  <c r="N125" i="8"/>
  <c r="L123" i="8"/>
  <c r="Q120" i="8"/>
  <c r="O118" i="8"/>
  <c r="M116" i="8"/>
  <c r="K114" i="8"/>
  <c r="P111" i="8"/>
  <c r="Y267" i="8" s="1"/>
  <c r="N109" i="8"/>
  <c r="L107" i="8"/>
  <c r="U263" i="8" s="1"/>
  <c r="Q104" i="8"/>
  <c r="Z260" i="8" s="1"/>
  <c r="O102" i="8"/>
  <c r="X258" i="8" s="1"/>
  <c r="M100" i="8"/>
  <c r="K98" i="8"/>
  <c r="T254" i="8" s="1"/>
  <c r="P95" i="8"/>
  <c r="N93" i="8"/>
  <c r="W249" i="8" s="1"/>
  <c r="L91" i="8"/>
  <c r="U247" i="8" s="1"/>
  <c r="Q88" i="8"/>
  <c r="Z244" i="8" s="1"/>
  <c r="O86" i="8"/>
  <c r="M84" i="8"/>
  <c r="V240" i="8" s="1"/>
  <c r="K82" i="8"/>
  <c r="P79" i="8"/>
  <c r="N77" i="8"/>
  <c r="W233" i="8" s="1"/>
  <c r="L75" i="8"/>
  <c r="Q72" i="8"/>
  <c r="O1134" i="8"/>
  <c r="K859" i="8"/>
  <c r="N854" i="8"/>
  <c r="Q849" i="8"/>
  <c r="O847" i="8"/>
  <c r="N1096" i="8"/>
  <c r="N1094" i="8"/>
  <c r="N1092" i="8"/>
  <c r="N1090" i="8"/>
  <c r="N1088" i="8"/>
  <c r="N1086" i="8"/>
  <c r="N1084" i="8"/>
  <c r="N1018" i="8"/>
  <c r="W1122" i="8" s="1"/>
  <c r="L164" i="8"/>
  <c r="Q161" i="8"/>
  <c r="O159" i="8"/>
  <c r="M157" i="8"/>
  <c r="K155" i="8"/>
  <c r="P152" i="8"/>
  <c r="N150" i="8"/>
  <c r="L148" i="8"/>
  <c r="Q145" i="8"/>
  <c r="O143" i="8"/>
  <c r="M141" i="8"/>
  <c r="K139" i="8"/>
  <c r="P136" i="8"/>
  <c r="N134" i="8"/>
  <c r="W290" i="8" s="1"/>
  <c r="L132" i="8"/>
  <c r="Q129" i="8"/>
  <c r="O127" i="8"/>
  <c r="M125" i="8"/>
  <c r="K123" i="8"/>
  <c r="P120" i="8"/>
  <c r="N118" i="8"/>
  <c r="L116" i="8"/>
  <c r="Q113" i="8"/>
  <c r="Z269" i="8" s="1"/>
  <c r="O111" i="8"/>
  <c r="M109" i="8"/>
  <c r="K107" i="8"/>
  <c r="P104" i="8"/>
  <c r="N102" i="8"/>
  <c r="L100" i="8"/>
  <c r="U256" i="8" s="1"/>
  <c r="Q97" i="8"/>
  <c r="O95" i="8"/>
  <c r="X251" i="8" s="1"/>
  <c r="M93" i="8"/>
  <c r="K91" i="8"/>
  <c r="T247" i="8" s="1"/>
  <c r="P88" i="8"/>
  <c r="N86" i="8"/>
  <c r="L84" i="8"/>
  <c r="Q81" i="8"/>
  <c r="O79" i="8"/>
  <c r="X235" i="8" s="1"/>
  <c r="M77" i="8"/>
  <c r="V233" i="8" s="1"/>
  <c r="K75" i="8"/>
  <c r="P72" i="8"/>
  <c r="N1134" i="8"/>
  <c r="K885" i="8"/>
  <c r="T1041" i="8" s="1"/>
  <c r="P849" i="8"/>
  <c r="Y1005" i="8" s="1"/>
  <c r="N847" i="8"/>
  <c r="W1003" i="8" s="1"/>
  <c r="M1096" i="8"/>
  <c r="V1148" i="8" s="1"/>
  <c r="AF1148" i="8" s="1"/>
  <c r="AC1148" i="8" s="1"/>
  <c r="M1094" i="8"/>
  <c r="M1090" i="8"/>
  <c r="M1086" i="8"/>
  <c r="V1138" i="8" s="1"/>
  <c r="AF1138" i="8" s="1"/>
  <c r="AC1138" i="8" s="1"/>
  <c r="M1084" i="8"/>
  <c r="M1018" i="8"/>
  <c r="Q154" i="8"/>
  <c r="O152" i="8"/>
  <c r="M150" i="8"/>
  <c r="K148" i="8"/>
  <c r="P145" i="8"/>
  <c r="N143" i="8"/>
  <c r="L141" i="8"/>
  <c r="Q138" i="8"/>
  <c r="Z294" i="8" s="1"/>
  <c r="O136" i="8"/>
  <c r="M134" i="8"/>
  <c r="V290" i="8" s="1"/>
  <c r="K132" i="8"/>
  <c r="T288" i="8" s="1"/>
  <c r="P129" i="8"/>
  <c r="N127" i="8"/>
  <c r="L125" i="8"/>
  <c r="Q122" i="8"/>
  <c r="O120" i="8"/>
  <c r="M118" i="8"/>
  <c r="K116" i="8"/>
  <c r="P113" i="8"/>
  <c r="N111" i="8"/>
  <c r="L109" i="8"/>
  <c r="Q106" i="8"/>
  <c r="O104" i="8"/>
  <c r="M102" i="8"/>
  <c r="K100" i="8"/>
  <c r="T256" i="8" s="1"/>
  <c r="P97" i="8"/>
  <c r="N95" i="8"/>
  <c r="L93" i="8"/>
  <c r="Q90" i="8"/>
  <c r="O88" i="8"/>
  <c r="X244" i="8" s="1"/>
  <c r="M86" i="8"/>
  <c r="K84" i="8"/>
  <c r="P81" i="8"/>
  <c r="N79" i="8"/>
  <c r="L77" i="8"/>
  <c r="Q74" i="8"/>
  <c r="O72" i="8"/>
  <c r="M1134" i="8"/>
  <c r="K861" i="8"/>
  <c r="T1017" i="8" s="1"/>
  <c r="Q851" i="8"/>
  <c r="O849" i="8"/>
  <c r="X1005" i="8" s="1"/>
  <c r="L1096" i="8"/>
  <c r="L1094" i="8"/>
  <c r="L1092" i="8"/>
  <c r="U1144" i="8" s="1"/>
  <c r="AE1144" i="8" s="1"/>
  <c r="L1090" i="8"/>
  <c r="U1142" i="8" s="1"/>
  <c r="AE1142" i="8" s="1"/>
  <c r="L1088" i="8"/>
  <c r="U1140" i="8" s="1"/>
  <c r="AE1140" i="8" s="1"/>
  <c r="L1086" i="8"/>
  <c r="L1084" i="8"/>
  <c r="U1136" i="8" s="1"/>
  <c r="AE1136" i="8" s="1"/>
  <c r="M143" i="8"/>
  <c r="K141" i="8"/>
  <c r="T297" i="8" s="1"/>
  <c r="P138" i="8"/>
  <c r="N136" i="8"/>
  <c r="L134" i="8"/>
  <c r="Q131" i="8"/>
  <c r="O129" i="8"/>
  <c r="M127" i="8"/>
  <c r="K125" i="8"/>
  <c r="T281" i="8" s="1"/>
  <c r="P122" i="8"/>
  <c r="N120" i="8"/>
  <c r="L118" i="8"/>
  <c r="U274" i="8" s="1"/>
  <c r="Q115" i="8"/>
  <c r="O113" i="8"/>
  <c r="M111" i="8"/>
  <c r="K109" i="8"/>
  <c r="P106" i="8"/>
  <c r="N104" i="8"/>
  <c r="L102" i="8"/>
  <c r="Q99" i="8"/>
  <c r="O97" i="8"/>
  <c r="M95" i="8"/>
  <c r="K93" i="8"/>
  <c r="P90" i="8"/>
  <c r="N88" i="8"/>
  <c r="L86" i="8"/>
  <c r="Q83" i="8"/>
  <c r="O81" i="8"/>
  <c r="M79" i="8"/>
  <c r="K77" i="8"/>
  <c r="P74" i="8"/>
  <c r="N72" i="8"/>
  <c r="L1134" i="8"/>
  <c r="K887" i="8"/>
  <c r="T1043" i="8" s="1"/>
  <c r="P851" i="8"/>
  <c r="N849" i="8"/>
  <c r="W1005" i="8" s="1"/>
  <c r="L847" i="8"/>
  <c r="K1096" i="8"/>
  <c r="K1094" i="8"/>
  <c r="T1146" i="8" s="1"/>
  <c r="AD1146" i="8" s="1"/>
  <c r="K1092" i="8"/>
  <c r="K1088" i="8"/>
  <c r="K1084" i="8"/>
  <c r="T1136" i="8" s="1"/>
  <c r="AD1136" i="8" s="1"/>
  <c r="K1018" i="8"/>
  <c r="T1122" i="8" s="1"/>
  <c r="D545" i="8"/>
  <c r="AG1131" i="8"/>
  <c r="AO1132" i="8"/>
  <c r="AJ1131" i="8"/>
  <c r="AR1131" i="8"/>
  <c r="AD1131" i="8"/>
  <c r="AS1132" i="8"/>
  <c r="AQ1132" i="8"/>
  <c r="AT1131" i="8"/>
  <c r="W289" i="8" l="1"/>
  <c r="X600" i="8"/>
  <c r="U531" i="8"/>
  <c r="Y567" i="8"/>
  <c r="Y822" i="8"/>
  <c r="T832" i="8"/>
  <c r="V957" i="8"/>
  <c r="Z1168" i="8"/>
  <c r="AJ1168" i="8" s="1"/>
  <c r="T240" i="8"/>
  <c r="Y230" i="8"/>
  <c r="V267" i="8"/>
  <c r="T1031" i="8"/>
  <c r="Y298" i="8"/>
  <c r="W287" i="8"/>
  <c r="W458" i="8"/>
  <c r="T495" i="8"/>
  <c r="Z368" i="8"/>
  <c r="W527" i="8"/>
  <c r="Z556" i="8"/>
  <c r="W653" i="8"/>
  <c r="U312" i="8"/>
  <c r="W461" i="8"/>
  <c r="X534" i="8"/>
  <c r="U571" i="8"/>
  <c r="X655" i="8"/>
  <c r="Y678" i="8"/>
  <c r="X838" i="8"/>
  <c r="Y463" i="8"/>
  <c r="Z536" i="8"/>
  <c r="T807" i="8"/>
  <c r="Z424" i="8"/>
  <c r="V795" i="8"/>
  <c r="AF795" i="8" s="1"/>
  <c r="Y913" i="8"/>
  <c r="W838" i="8"/>
  <c r="X542" i="8"/>
  <c r="U579" i="8"/>
  <c r="U747" i="8"/>
  <c r="V607" i="8"/>
  <c r="Y758" i="8"/>
  <c r="W428" i="8"/>
  <c r="U681" i="8"/>
  <c r="W919" i="8"/>
  <c r="X273" i="8"/>
  <c r="V262" i="8"/>
  <c r="X318" i="8"/>
  <c r="U809" i="8"/>
  <c r="Y323" i="8"/>
  <c r="W339" i="8"/>
  <c r="Y949" i="8"/>
  <c r="Y253" i="8"/>
  <c r="Y265" i="8"/>
  <c r="X304" i="8"/>
  <c r="Y359" i="8"/>
  <c r="X567" i="8"/>
  <c r="W989" i="8"/>
  <c r="V355" i="8"/>
  <c r="X657" i="8"/>
  <c r="X352" i="8"/>
  <c r="X758" i="8"/>
  <c r="Y831" i="8"/>
  <c r="T823" i="8"/>
  <c r="U304" i="8"/>
  <c r="V298" i="8"/>
  <c r="U296" i="8"/>
  <c r="V340" i="8"/>
  <c r="U543" i="8"/>
  <c r="Y579" i="8"/>
  <c r="V616" i="8"/>
  <c r="U875" i="8"/>
  <c r="V811" i="8"/>
  <c r="T875" i="8"/>
  <c r="U919" i="8"/>
  <c r="U933" i="8"/>
  <c r="Z1025" i="8"/>
  <c r="W1017" i="8"/>
  <c r="V357" i="8"/>
  <c r="Y673" i="8"/>
  <c r="W557" i="8"/>
  <c r="T1026" i="8"/>
  <c r="T1150" i="8"/>
  <c r="AD1150" i="8" s="1"/>
  <c r="Y1001" i="8"/>
  <c r="T559" i="8"/>
  <c r="T950" i="8"/>
  <c r="X359" i="8"/>
  <c r="T450" i="8"/>
  <c r="X486" i="8"/>
  <c r="U523" i="8"/>
  <c r="Y559" i="8"/>
  <c r="T802" i="8"/>
  <c r="Y666" i="8"/>
  <c r="U1034" i="8"/>
  <c r="Y1128" i="8"/>
  <c r="V1046" i="8"/>
  <c r="V1152" i="8"/>
  <c r="AF1152" i="8" s="1"/>
  <c r="AC1152" i="8" s="1"/>
  <c r="W1129" i="8"/>
  <c r="T1162" i="8"/>
  <c r="AD1162" i="8" s="1"/>
  <c r="Y1143" i="8"/>
  <c r="AI1143" i="8" s="1"/>
  <c r="T265" i="8"/>
  <c r="T261" i="8"/>
  <c r="X297" i="8"/>
  <c r="V286" i="8"/>
  <c r="T364" i="8"/>
  <c r="U408" i="8"/>
  <c r="V364" i="8"/>
  <c r="X357" i="8"/>
  <c r="U572" i="8"/>
  <c r="X510" i="8"/>
  <c r="T653" i="8"/>
  <c r="X920" i="8"/>
  <c r="X927" i="8"/>
  <c r="U704" i="8"/>
  <c r="W932" i="8"/>
  <c r="AG932" i="8" s="1"/>
  <c r="X653" i="8"/>
  <c r="W871" i="8"/>
  <c r="V681" i="8"/>
  <c r="W968" i="8"/>
  <c r="V1131" i="8"/>
  <c r="AF1131" i="8" s="1"/>
  <c r="AC1131" i="8" s="1"/>
  <c r="V331" i="8"/>
  <c r="Z572" i="8"/>
  <c r="Y934" i="8"/>
  <c r="Z976" i="8"/>
  <c r="X948" i="8"/>
  <c r="X327" i="8"/>
  <c r="V332" i="8"/>
  <c r="T1083" i="8"/>
  <c r="Y403" i="8"/>
  <c r="W347" i="8"/>
  <c r="Y576" i="8"/>
  <c r="AI576" i="8" s="1"/>
  <c r="U515" i="8"/>
  <c r="Y719" i="8"/>
  <c r="U694" i="8"/>
  <c r="V731" i="8"/>
  <c r="X671" i="8"/>
  <c r="Y820" i="8"/>
  <c r="Y653" i="8"/>
  <c r="V690" i="8"/>
  <c r="W806" i="8"/>
  <c r="Y1036" i="8"/>
  <c r="U1049" i="8"/>
  <c r="U302" i="8"/>
  <c r="Z267" i="8"/>
  <c r="Z1084" i="8"/>
  <c r="W371" i="8"/>
  <c r="W1015" i="8"/>
  <c r="W1141" i="8"/>
  <c r="AG1141" i="8" s="1"/>
  <c r="T1135" i="8"/>
  <c r="AD1135" i="8" s="1"/>
  <c r="Z440" i="8"/>
  <c r="W477" i="8"/>
  <c r="T514" i="8"/>
  <c r="X550" i="8"/>
  <c r="T367" i="8"/>
  <c r="W542" i="8"/>
  <c r="T579" i="8"/>
  <c r="W517" i="8"/>
  <c r="T554" i="8"/>
  <c r="X590" i="8"/>
  <c r="Z872" i="8"/>
  <c r="Y618" i="8"/>
  <c r="W696" i="8"/>
  <c r="W934" i="8"/>
  <c r="AG934" i="8" s="1"/>
  <c r="Y872" i="8"/>
  <c r="T656" i="8"/>
  <c r="X692" i="8"/>
  <c r="W746" i="8"/>
  <c r="Z997" i="8"/>
  <c r="V796" i="8"/>
  <c r="W980" i="8"/>
  <c r="Y1088" i="8"/>
  <c r="Z1124" i="8"/>
  <c r="U267" i="8"/>
  <c r="U397" i="8"/>
  <c r="V497" i="8"/>
  <c r="V516" i="8"/>
  <c r="Z552" i="8"/>
  <c r="W589" i="8"/>
  <c r="Z1132" i="8"/>
  <c r="AJ1132" i="8" s="1"/>
  <c r="Z760" i="8"/>
  <c r="T834" i="8"/>
  <c r="U513" i="8"/>
  <c r="U288" i="8"/>
  <c r="W277" i="8"/>
  <c r="X1123" i="8"/>
  <c r="Z307" i="8"/>
  <c r="T463" i="8"/>
  <c r="V317" i="8"/>
  <c r="U358" i="8"/>
  <c r="Z1150" i="8"/>
  <c r="AJ1150" i="8" s="1"/>
  <c r="Z652" i="8"/>
  <c r="W689" i="8"/>
  <c r="W664" i="8"/>
  <c r="Y774" i="8"/>
  <c r="W678" i="8"/>
  <c r="Z717" i="8"/>
  <c r="W754" i="8"/>
  <c r="X678" i="8"/>
  <c r="T585" i="8"/>
  <c r="U1131" i="8"/>
  <c r="AE1131" i="8" s="1"/>
  <c r="X1012" i="8"/>
  <c r="T1085" i="8"/>
  <c r="V1093" i="8"/>
  <c r="Y1131" i="8"/>
  <c r="AI1131" i="8" s="1"/>
  <c r="U1099" i="8"/>
  <c r="W897" i="8"/>
  <c r="T575" i="8"/>
  <c r="Z1082" i="8"/>
  <c r="V431" i="8"/>
  <c r="Z1022" i="8"/>
  <c r="W367" i="8"/>
  <c r="AG367" i="8" s="1"/>
  <c r="V934" i="8"/>
  <c r="X616" i="8"/>
  <c r="Y680" i="8"/>
  <c r="Y911" i="8"/>
  <c r="Y705" i="8"/>
  <c r="Y844" i="8"/>
  <c r="W355" i="8"/>
  <c r="V553" i="8"/>
  <c r="Z589" i="8"/>
  <c r="V605" i="8"/>
  <c r="X242" i="8"/>
  <c r="Y430" i="8"/>
  <c r="V284" i="8"/>
  <c r="T346" i="8"/>
  <c r="W437" i="8"/>
  <c r="W553" i="8"/>
  <c r="AG553" i="8" s="1"/>
  <c r="Z553" i="8"/>
  <c r="W565" i="8"/>
  <c r="Y829" i="8"/>
  <c r="Z946" i="8"/>
  <c r="X607" i="8"/>
  <c r="Y986" i="8"/>
  <c r="X799" i="8"/>
  <c r="W1093" i="8"/>
  <c r="V973" i="8"/>
  <c r="W550" i="8"/>
  <c r="T587" i="8"/>
  <c r="Y337" i="8"/>
  <c r="W451" i="8"/>
  <c r="V665" i="8"/>
  <c r="T903" i="8"/>
  <c r="Z467" i="8"/>
  <c r="AJ467" i="8" s="1"/>
  <c r="Z287" i="8"/>
  <c r="W299" i="8"/>
  <c r="V288" i="8"/>
  <c r="Z293" i="8"/>
  <c r="V319" i="8"/>
  <c r="T314" i="8"/>
  <c r="U461" i="8"/>
  <c r="Y497" i="8"/>
  <c r="V534" i="8"/>
  <c r="Z570" i="8"/>
  <c r="W630" i="8"/>
  <c r="T738" i="8"/>
  <c r="W788" i="8"/>
  <c r="W676" i="8"/>
  <c r="T672" i="8"/>
  <c r="Y824" i="8"/>
  <c r="Z1047" i="8"/>
  <c r="X1003" i="8"/>
  <c r="X388" i="8"/>
  <c r="V1020" i="8"/>
  <c r="Y1071" i="8"/>
  <c r="Y1078" i="8"/>
  <c r="X1025" i="8"/>
  <c r="X633" i="8"/>
  <c r="X666" i="8"/>
  <c r="W687" i="8"/>
  <c r="Z726" i="8"/>
  <c r="W763" i="8"/>
  <c r="W419" i="8"/>
  <c r="V937" i="8"/>
  <c r="Y981" i="8"/>
  <c r="X979" i="8"/>
  <c r="AH979" i="8" s="1"/>
  <c r="X993" i="8"/>
  <c r="Z858" i="8"/>
  <c r="W1145" i="8"/>
  <c r="AG1145" i="8" s="1"/>
  <c r="W292" i="8"/>
  <c r="X312" i="8"/>
  <c r="Z547" i="8"/>
  <c r="Z1024" i="8"/>
  <c r="V557" i="8"/>
  <c r="T1007" i="8"/>
  <c r="Y333" i="8"/>
  <c r="Z949" i="8"/>
  <c r="U756" i="8"/>
  <c r="X848" i="8"/>
  <c r="Y444" i="8"/>
  <c r="V481" i="8"/>
  <c r="Z517" i="8"/>
  <c r="AJ517" i="8" s="1"/>
  <c r="U354" i="8"/>
  <c r="W573" i="8"/>
  <c r="V1019" i="8"/>
  <c r="V986" i="8"/>
  <c r="W1072" i="8"/>
  <c r="Z1036" i="8"/>
  <c r="X1078" i="8"/>
  <c r="T345" i="8"/>
  <c r="X349" i="8"/>
  <c r="Z394" i="8"/>
  <c r="Y281" i="8"/>
  <c r="Y556" i="8"/>
  <c r="X944" i="8"/>
  <c r="V287" i="8"/>
  <c r="W549" i="8"/>
  <c r="Z905" i="8"/>
  <c r="AJ905" i="8" s="1"/>
  <c r="X1026" i="8"/>
  <c r="T940" i="8"/>
  <c r="Y334" i="8"/>
  <c r="Y1132" i="8"/>
  <c r="AI1132" i="8" s="1"/>
  <c r="Y348" i="8"/>
  <c r="X1132" i="8"/>
  <c r="AH1132" i="8" s="1"/>
  <c r="V588" i="8"/>
  <c r="U575" i="8"/>
  <c r="W829" i="8"/>
  <c r="X870" i="8"/>
  <c r="T816" i="8"/>
  <c r="W235" i="8"/>
  <c r="AG235" i="8" s="1"/>
  <c r="U284" i="8"/>
  <c r="T316" i="8"/>
  <c r="T614" i="8"/>
  <c r="T722" i="8"/>
  <c r="AD722" i="8" s="1"/>
  <c r="Z749" i="8"/>
  <c r="W786" i="8"/>
  <c r="W580" i="8"/>
  <c r="T697" i="8"/>
  <c r="V878" i="8"/>
  <c r="W1077" i="8"/>
  <c r="U240" i="8"/>
  <c r="W286" i="8"/>
  <c r="T1027" i="8"/>
  <c r="Y268" i="8"/>
  <c r="V305" i="8"/>
  <c r="U1115" i="8"/>
  <c r="X456" i="8"/>
  <c r="AH456" i="8" s="1"/>
  <c r="U493" i="8"/>
  <c r="V566" i="8"/>
  <c r="Y1022" i="8"/>
  <c r="X1020" i="8"/>
  <c r="U443" i="8"/>
  <c r="Y479" i="8"/>
  <c r="U292" i="8"/>
  <c r="X650" i="8"/>
  <c r="Z735" i="8"/>
  <c r="W772" i="8"/>
  <c r="Y582" i="8"/>
  <c r="V699" i="8"/>
  <c r="X1152" i="8"/>
  <c r="AH1152" i="8" s="1"/>
  <c r="T302" i="8"/>
  <c r="U357" i="8"/>
  <c r="Y1134" i="8"/>
  <c r="AI1134" i="8" s="1"/>
  <c r="Z380" i="8"/>
  <c r="X316" i="8"/>
  <c r="U1023" i="8"/>
  <c r="Y1089" i="8"/>
  <c r="X551" i="8"/>
  <c r="U763" i="8"/>
  <c r="T701" i="8"/>
  <c r="T932" i="8"/>
  <c r="Y600" i="8"/>
  <c r="V1028" i="8"/>
  <c r="Y506" i="8"/>
  <c r="T1018" i="8"/>
  <c r="W655" i="8"/>
  <c r="Z545" i="8"/>
  <c r="T777" i="8"/>
  <c r="AD777" i="8" s="1"/>
  <c r="Y937" i="8"/>
  <c r="W1127" i="8"/>
  <c r="Y1040" i="8"/>
  <c r="W1023" i="8"/>
  <c r="V897" i="8"/>
  <c r="U818" i="8"/>
  <c r="Y985" i="8"/>
  <c r="Z446" i="8"/>
  <c r="X972" i="8"/>
  <c r="V942" i="8"/>
  <c r="U355" i="8"/>
  <c r="W584" i="8"/>
  <c r="U1074" i="8"/>
  <c r="W834" i="8"/>
  <c r="X699" i="8"/>
  <c r="Z1090" i="8"/>
  <c r="T1147" i="8"/>
  <c r="AD1147" i="8" s="1"/>
  <c r="Y1090" i="8"/>
  <c r="V1015" i="8"/>
  <c r="X396" i="8"/>
  <c r="AH396" i="8" s="1"/>
  <c r="U1127" i="8"/>
  <c r="U1071" i="8"/>
  <c r="T238" i="8"/>
  <c r="W295" i="8"/>
  <c r="U280" i="8"/>
  <c r="X451" i="8"/>
  <c r="U488" i="8"/>
  <c r="Y524" i="8"/>
  <c r="U550" i="8"/>
  <c r="Y586" i="8"/>
  <c r="Z618" i="8"/>
  <c r="Y552" i="8"/>
  <c r="Z364" i="8"/>
  <c r="AJ364" i="8" s="1"/>
  <c r="W1014" i="8"/>
  <c r="V1100" i="8"/>
  <c r="X886" i="8"/>
  <c r="Y971" i="8"/>
  <c r="Y633" i="8"/>
  <c r="U941" i="8"/>
  <c r="V722" i="8"/>
  <c r="Z758" i="8"/>
  <c r="U800" i="8"/>
  <c r="W886" i="8"/>
  <c r="W916" i="8"/>
  <c r="X1099" i="8"/>
  <c r="V1155" i="8"/>
  <c r="AF1155" i="8" s="1"/>
  <c r="AC1155" i="8" s="1"/>
  <c r="U969" i="8"/>
  <c r="V1095" i="8"/>
  <c r="AF1095" i="8" s="1"/>
  <c r="V1153" i="8"/>
  <c r="AF1153" i="8" s="1"/>
  <c r="AC1153" i="8" s="1"/>
  <c r="U1126" i="8"/>
  <c r="Z1142" i="8"/>
  <c r="AJ1142" i="8" s="1"/>
  <c r="U1141" i="8"/>
  <c r="AE1141" i="8" s="1"/>
  <c r="T1021" i="8"/>
  <c r="Y368" i="8"/>
  <c r="U1037" i="8"/>
  <c r="W316" i="8"/>
  <c r="Z430" i="8"/>
  <c r="U621" i="8"/>
  <c r="Y1014" i="8"/>
  <c r="V664" i="8"/>
  <c r="Z700" i="8"/>
  <c r="Z888" i="8"/>
  <c r="X751" i="8"/>
  <c r="Z1101" i="8"/>
  <c r="AJ1101" i="8" s="1"/>
  <c r="X1151" i="8"/>
  <c r="AH1151" i="8" s="1"/>
  <c r="T1006" i="8"/>
  <c r="V1147" i="8"/>
  <c r="AF1147" i="8" s="1"/>
  <c r="AC1147" i="8" s="1"/>
  <c r="Z1126" i="8"/>
  <c r="AJ1126" i="8" s="1"/>
  <c r="X1089" i="8"/>
  <c r="V1029" i="8"/>
  <c r="Y1021" i="8"/>
  <c r="U1125" i="8"/>
  <c r="W1101" i="8"/>
  <c r="T415" i="8"/>
  <c r="U1132" i="8"/>
  <c r="V976" i="8"/>
  <c r="X292" i="8"/>
  <c r="V302" i="8"/>
  <c r="X332" i="8"/>
  <c r="T498" i="8"/>
  <c r="AD498" i="8" s="1"/>
  <c r="T984" i="8"/>
  <c r="AD984" i="8" s="1"/>
  <c r="Z914" i="8"/>
  <c r="W1097" i="8"/>
  <c r="Z265" i="8"/>
  <c r="AJ265" i="8" s="1"/>
  <c r="Y246" i="8"/>
  <c r="U282" i="8"/>
  <c r="Z266" i="8"/>
  <c r="W303" i="8"/>
  <c r="X366" i="8"/>
  <c r="Z359" i="8"/>
  <c r="Z321" i="8"/>
  <c r="Z576" i="8"/>
  <c r="W962" i="8"/>
  <c r="V891" i="8"/>
  <c r="V229" i="8"/>
  <c r="X286" i="8"/>
  <c r="AH286" i="8" s="1"/>
  <c r="X499" i="8"/>
  <c r="AH499" i="8" s="1"/>
  <c r="Y575" i="8"/>
  <c r="Z342" i="8"/>
  <c r="Y676" i="8"/>
  <c r="AI676" i="8" s="1"/>
  <c r="U1018" i="8"/>
  <c r="W1156" i="8"/>
  <c r="AG1156" i="8" s="1"/>
  <c r="Y1023" i="8"/>
  <c r="Z283" i="8"/>
  <c r="W383" i="8"/>
  <c r="W538" i="8"/>
  <c r="V637" i="8"/>
  <c r="Z1013" i="8"/>
  <c r="Z813" i="8"/>
  <c r="U930" i="8"/>
  <c r="V972" i="8"/>
  <c r="T1104" i="8"/>
  <c r="T1156" i="8"/>
  <c r="AD1156" i="8" s="1"/>
  <c r="Y1113" i="8"/>
  <c r="Y1165" i="8"/>
  <c r="AI1165" i="8" s="1"/>
  <c r="T1112" i="8"/>
  <c r="T1164" i="8"/>
  <c r="AD1164" i="8" s="1"/>
  <c r="W1117" i="8"/>
  <c r="W1169" i="8"/>
  <c r="AG1169" i="8" s="1"/>
  <c r="W258" i="8"/>
  <c r="T318" i="8"/>
  <c r="X264" i="8"/>
  <c r="U301" i="8"/>
  <c r="T445" i="8"/>
  <c r="X481" i="8"/>
  <c r="U518" i="8"/>
  <c r="Z1111" i="8"/>
  <c r="AJ1111" i="8" s="1"/>
  <c r="Z1163" i="8"/>
  <c r="AJ1163" i="8" s="1"/>
  <c r="Y318" i="8"/>
  <c r="AI318" i="8" s="1"/>
  <c r="V582" i="8"/>
  <c r="Z1019" i="8"/>
  <c r="X1107" i="8"/>
  <c r="AH1107" i="8" s="1"/>
  <c r="X1159" i="8"/>
  <c r="AH1159" i="8" s="1"/>
  <c r="U360" i="8"/>
  <c r="V344" i="8"/>
  <c r="T1138" i="8"/>
  <c r="AD1138" i="8" s="1"/>
  <c r="V1106" i="8"/>
  <c r="V1158" i="8"/>
  <c r="AF1158" i="8" s="1"/>
  <c r="AC1158" i="8" s="1"/>
  <c r="W545" i="8"/>
  <c r="T582" i="8"/>
  <c r="W877" i="8"/>
  <c r="Z710" i="8"/>
  <c r="Z653" i="8"/>
  <c r="W690" i="8"/>
  <c r="AG690" i="8" s="1"/>
  <c r="V438" i="8"/>
  <c r="AF438" i="8" s="1"/>
  <c r="X1105" i="8"/>
  <c r="X1157" i="8"/>
  <c r="AH1157" i="8" s="1"/>
  <c r="W971" i="8"/>
  <c r="X1155" i="8"/>
  <c r="AH1155" i="8" s="1"/>
  <c r="W1151" i="8"/>
  <c r="AG1151" i="8" s="1"/>
  <c r="Z1014" i="8"/>
  <c r="V1149" i="8"/>
  <c r="AF1149" i="8" s="1"/>
  <c r="AC1149" i="8" s="1"/>
  <c r="T1168" i="8"/>
  <c r="AD1168" i="8" s="1"/>
  <c r="X1147" i="8"/>
  <c r="AH1147" i="8" s="1"/>
  <c r="V1114" i="8"/>
  <c r="V1166" i="8"/>
  <c r="AF1166" i="8" s="1"/>
  <c r="AC1166" i="8" s="1"/>
  <c r="V297" i="8"/>
  <c r="Z1109" i="8"/>
  <c r="AJ1109" i="8" s="1"/>
  <c r="Z1161" i="8"/>
  <c r="AJ1161" i="8" s="1"/>
  <c r="Z1107" i="8"/>
  <c r="AJ1107" i="8" s="1"/>
  <c r="Z1159" i="8"/>
  <c r="AJ1159" i="8" s="1"/>
  <c r="X285" i="8"/>
  <c r="U297" i="8"/>
  <c r="T286" i="8"/>
  <c r="AD286" i="8" s="1"/>
  <c r="Y1006" i="8"/>
  <c r="V1103" i="8"/>
  <c r="X1080" i="8"/>
  <c r="V415" i="8"/>
  <c r="W1116" i="8"/>
  <c r="W1168" i="8"/>
  <c r="AG1168" i="8" s="1"/>
  <c r="U1112" i="8"/>
  <c r="U1164" i="8"/>
  <c r="AE1164" i="8" s="1"/>
  <c r="X454" i="8"/>
  <c r="U491" i="8"/>
  <c r="Y527" i="8"/>
  <c r="AI527" i="8" s="1"/>
  <c r="V564" i="8"/>
  <c r="AF564" i="8" s="1"/>
  <c r="Y401" i="8"/>
  <c r="AI401" i="8" s="1"/>
  <c r="U544" i="8"/>
  <c r="Z1110" i="8"/>
  <c r="Z1162" i="8"/>
  <c r="AJ1162" i="8" s="1"/>
  <c r="T752" i="8"/>
  <c r="V793" i="8"/>
  <c r="T695" i="8"/>
  <c r="X844" i="8"/>
  <c r="T1001" i="8"/>
  <c r="U1110" i="8"/>
  <c r="U1162" i="8"/>
  <c r="AE1162" i="8" s="1"/>
  <c r="U1108" i="8"/>
  <c r="U1160" i="8"/>
  <c r="AE1160" i="8" s="1"/>
  <c r="X971" i="8"/>
  <c r="AH971" i="8" s="1"/>
  <c r="V1102" i="8"/>
  <c r="AF1102" i="8" s="1"/>
  <c r="T1106" i="8"/>
  <c r="T1158" i="8"/>
  <c r="AD1158" i="8" s="1"/>
  <c r="Z1153" i="8"/>
  <c r="AJ1153" i="8" s="1"/>
  <c r="U1152" i="8"/>
  <c r="AE1152" i="8" s="1"/>
  <c r="W1075" i="8"/>
  <c r="Z488" i="8"/>
  <c r="Y1103" i="8"/>
  <c r="Y1155" i="8"/>
  <c r="AI1155" i="8" s="1"/>
  <c r="Z1149" i="8"/>
  <c r="AJ1149" i="8" s="1"/>
  <c r="V265" i="8"/>
  <c r="Y251" i="8"/>
  <c r="W320" i="8"/>
  <c r="T275" i="8"/>
  <c r="X311" i="8"/>
  <c r="X417" i="8"/>
  <c r="AH417" i="8" s="1"/>
  <c r="X561" i="8"/>
  <c r="AH561" i="8" s="1"/>
  <c r="W1114" i="8"/>
  <c r="AG1114" i="8" s="1"/>
  <c r="W1166" i="8"/>
  <c r="AG1166" i="8" s="1"/>
  <c r="U1047" i="8"/>
  <c r="X1090" i="8"/>
  <c r="X1096" i="8"/>
  <c r="AH1096" i="8" s="1"/>
  <c r="X1148" i="8"/>
  <c r="AH1148" i="8" s="1"/>
  <c r="X333" i="8"/>
  <c r="U1113" i="8"/>
  <c r="U1165" i="8"/>
  <c r="AE1165" i="8" s="1"/>
  <c r="W733" i="8"/>
  <c r="X845" i="8"/>
  <c r="U832" i="8"/>
  <c r="W793" i="8"/>
  <c r="Z911" i="8"/>
  <c r="V410" i="8"/>
  <c r="AF410" i="8" s="1"/>
  <c r="Z1075" i="8"/>
  <c r="AJ1075" i="8" s="1"/>
  <c r="W1112" i="8"/>
  <c r="AG1112" i="8" s="1"/>
  <c r="W1164" i="8"/>
  <c r="AG1164" i="8" s="1"/>
  <c r="W1110" i="8"/>
  <c r="W1162" i="8"/>
  <c r="AG1162" i="8" s="1"/>
  <c r="V1108" i="8"/>
  <c r="AF1108" i="8" s="1"/>
  <c r="V1160" i="8"/>
  <c r="AF1160" i="8" s="1"/>
  <c r="AC1160" i="8" s="1"/>
  <c r="U1104" i="8"/>
  <c r="U1156" i="8"/>
  <c r="AE1156" i="8" s="1"/>
  <c r="W1154" i="8"/>
  <c r="AG1154" i="8" s="1"/>
  <c r="W1107" i="8"/>
  <c r="W1159" i="8"/>
  <c r="AG1159" i="8" s="1"/>
  <c r="T1149" i="8"/>
  <c r="AD1149" i="8" s="1"/>
  <c r="U1147" i="8"/>
  <c r="AE1147" i="8" s="1"/>
  <c r="V907" i="8"/>
  <c r="Z1105" i="8"/>
  <c r="AJ1105" i="8" s="1"/>
  <c r="Z1157" i="8"/>
  <c r="AJ1157" i="8" s="1"/>
  <c r="X253" i="8"/>
  <c r="AH253" i="8" s="1"/>
  <c r="U290" i="8"/>
  <c r="U265" i="8"/>
  <c r="Y301" i="8"/>
  <c r="V310" i="8"/>
  <c r="AF310" i="8" s="1"/>
  <c r="W327" i="8"/>
  <c r="X430" i="8"/>
  <c r="Z563" i="8"/>
  <c r="Z327" i="8"/>
  <c r="Y593" i="8"/>
  <c r="X559" i="8"/>
  <c r="Y1116" i="8"/>
  <c r="Y1168" i="8"/>
  <c r="AI1168" i="8" s="1"/>
  <c r="Y280" i="8"/>
  <c r="Y271" i="8"/>
  <c r="AI271" i="8" s="1"/>
  <c r="X1142" i="8"/>
  <c r="AH1142" i="8" s="1"/>
  <c r="Y1117" i="8"/>
  <c r="AI1117" i="8" s="1"/>
  <c r="Y1169" i="8"/>
  <c r="AI1169" i="8" s="1"/>
  <c r="V1043" i="8"/>
  <c r="X673" i="8"/>
  <c r="X756" i="8"/>
  <c r="AH756" i="8" s="1"/>
  <c r="Z797" i="8"/>
  <c r="U884" i="8"/>
  <c r="W631" i="8"/>
  <c r="U449" i="8"/>
  <c r="W667" i="8"/>
  <c r="Y1114" i="8"/>
  <c r="Y1166" i="8"/>
  <c r="AI1166" i="8" s="1"/>
  <c r="Y1112" i="8"/>
  <c r="Y1164" i="8"/>
  <c r="AI1164" i="8" s="1"/>
  <c r="X1110" i="8"/>
  <c r="AH1110" i="8" s="1"/>
  <c r="X1162" i="8"/>
  <c r="AH1162" i="8" s="1"/>
  <c r="W1106" i="8"/>
  <c r="AG1106" i="8" s="1"/>
  <c r="W1158" i="8"/>
  <c r="AG1158" i="8" s="1"/>
  <c r="U1154" i="8"/>
  <c r="AE1154" i="8" s="1"/>
  <c r="Y1156" i="8"/>
  <c r="AI1156" i="8" s="1"/>
  <c r="W1039" i="8"/>
  <c r="AG1039" i="8" s="1"/>
  <c r="V1151" i="8"/>
  <c r="AF1151" i="8" s="1"/>
  <c r="AC1151" i="8" s="1"/>
  <c r="W1149" i="8"/>
  <c r="AG1149" i="8" s="1"/>
  <c r="Y894" i="8"/>
  <c r="V256" i="8"/>
  <c r="U422" i="8"/>
  <c r="W1105" i="8"/>
  <c r="W1157" i="8"/>
  <c r="AG1157" i="8" s="1"/>
  <c r="X520" i="8"/>
  <c r="U557" i="8"/>
  <c r="W640" i="8"/>
  <c r="AG640" i="8" s="1"/>
  <c r="W1047" i="8"/>
  <c r="AG1047" i="8" s="1"/>
  <c r="X340" i="8"/>
  <c r="AH340" i="8" s="1"/>
  <c r="Z569" i="8"/>
  <c r="AJ569" i="8" s="1"/>
  <c r="T570" i="8"/>
  <c r="X774" i="8"/>
  <c r="U811" i="8"/>
  <c r="Z636" i="8"/>
  <c r="X763" i="8"/>
  <c r="Y836" i="8"/>
  <c r="U651" i="8"/>
  <c r="Y669" i="8"/>
  <c r="X930" i="8"/>
  <c r="T854" i="8"/>
  <c r="T1117" i="8"/>
  <c r="T1169" i="8"/>
  <c r="AD1169" i="8" s="1"/>
  <c r="T1115" i="8"/>
  <c r="T1167" i="8"/>
  <c r="AD1167" i="8" s="1"/>
  <c r="Z1112" i="8"/>
  <c r="AJ1112" i="8" s="1"/>
  <c r="Z1164" i="8"/>
  <c r="AJ1164" i="8" s="1"/>
  <c r="Y1108" i="8"/>
  <c r="Y1160" i="8"/>
  <c r="AI1160" i="8" s="1"/>
  <c r="T1159" i="8"/>
  <c r="AD1159" i="8" s="1"/>
  <c r="Y1147" i="8"/>
  <c r="AI1147" i="8" s="1"/>
  <c r="X975" i="8"/>
  <c r="X1153" i="8"/>
  <c r="AH1153" i="8" s="1"/>
  <c r="Y1151" i="8"/>
  <c r="AI1151" i="8" s="1"/>
  <c r="X408" i="8"/>
  <c r="U564" i="8"/>
  <c r="Y1105" i="8"/>
  <c r="Y1157" i="8"/>
  <c r="AI1157" i="8" s="1"/>
  <c r="U559" i="8"/>
  <c r="W600" i="8"/>
  <c r="AG600" i="8" s="1"/>
  <c r="Y946" i="8"/>
  <c r="AI946" i="8" s="1"/>
  <c r="V653" i="8"/>
  <c r="AF653" i="8" s="1"/>
  <c r="Z689" i="8"/>
  <c r="V960" i="8"/>
  <c r="Y453" i="8"/>
  <c r="V977" i="8"/>
  <c r="T915" i="8"/>
  <c r="V1117" i="8"/>
  <c r="V1169" i="8"/>
  <c r="AF1169" i="8" s="1"/>
  <c r="AC1169" i="8" s="1"/>
  <c r="X1072" i="8"/>
  <c r="T1163" i="8"/>
  <c r="AD1163" i="8" s="1"/>
  <c r="Y1106" i="8"/>
  <c r="Y1158" i="8"/>
  <c r="AI1158" i="8" s="1"/>
  <c r="V1109" i="8"/>
  <c r="V1161" i="8"/>
  <c r="AF1161" i="8" s="1"/>
  <c r="AC1161" i="8" s="1"/>
  <c r="Z977" i="8"/>
  <c r="AJ977" i="8" s="1"/>
  <c r="Z1155" i="8"/>
  <c r="AJ1155" i="8" s="1"/>
  <c r="T1154" i="8"/>
  <c r="AD1154" i="8" s="1"/>
  <c r="Y294" i="8"/>
  <c r="AI294" i="8" s="1"/>
  <c r="T1033" i="8"/>
  <c r="T1011" i="8"/>
  <c r="Z295" i="8"/>
  <c r="AJ295" i="8" s="1"/>
  <c r="V255" i="8"/>
  <c r="Z291" i="8"/>
  <c r="U1022" i="8"/>
  <c r="V529" i="8"/>
  <c r="Z565" i="8"/>
  <c r="Y320" i="8"/>
  <c r="Y561" i="8"/>
  <c r="W566" i="8"/>
  <c r="Z1087" i="8"/>
  <c r="W574" i="8"/>
  <c r="Y636" i="8"/>
  <c r="Y689" i="8"/>
  <c r="AI689" i="8" s="1"/>
  <c r="U916" i="8"/>
  <c r="W614" i="8"/>
  <c r="X731" i="8"/>
  <c r="U768" i="8"/>
  <c r="W360" i="8"/>
  <c r="V674" i="8"/>
  <c r="Z843" i="8"/>
  <c r="V991" i="8"/>
  <c r="Z1074" i="8"/>
  <c r="W1115" i="8"/>
  <c r="W1167" i="8"/>
  <c r="AG1167" i="8" s="1"/>
  <c r="V1113" i="8"/>
  <c r="V1165" i="8"/>
  <c r="AF1165" i="8" s="1"/>
  <c r="AC1165" i="8" s="1"/>
  <c r="T1161" i="8"/>
  <c r="AD1161" i="8" s="1"/>
  <c r="X1111" i="8"/>
  <c r="AH1111" i="8" s="1"/>
  <c r="X1163" i="8"/>
  <c r="AH1163" i="8" s="1"/>
  <c r="W845" i="8"/>
  <c r="AG845" i="8" s="1"/>
  <c r="U1158" i="8"/>
  <c r="AE1158" i="8" s="1"/>
  <c r="V1156" i="8"/>
  <c r="AF1156" i="8" s="1"/>
  <c r="AC1156" i="8" s="1"/>
  <c r="Z237" i="8"/>
  <c r="AJ237" i="8" s="1"/>
  <c r="T298" i="8"/>
  <c r="X1010" i="8"/>
  <c r="X1015" i="8"/>
  <c r="Z602" i="8"/>
  <c r="X949" i="8"/>
  <c r="V1110" i="8"/>
  <c r="V1162" i="8"/>
  <c r="AF1162" i="8" s="1"/>
  <c r="AC1162" i="8" s="1"/>
  <c r="V708" i="8"/>
  <c r="Z744" i="8"/>
  <c r="W781" i="8"/>
  <c r="Y897" i="8"/>
  <c r="AI897" i="8" s="1"/>
  <c r="U646" i="8"/>
  <c r="U965" i="8"/>
  <c r="T954" i="8"/>
  <c r="X1115" i="8"/>
  <c r="X1167" i="8"/>
  <c r="AH1167" i="8" s="1"/>
  <c r="V1111" i="8"/>
  <c r="V1163" i="8"/>
  <c r="AF1163" i="8" s="1"/>
  <c r="AC1163" i="8" s="1"/>
  <c r="Z1113" i="8"/>
  <c r="Z1165" i="8"/>
  <c r="AJ1165" i="8" s="1"/>
  <c r="W1037" i="8"/>
  <c r="W1108" i="8"/>
  <c r="W1160" i="8"/>
  <c r="AG1160" i="8" s="1"/>
  <c r="X1106" i="8"/>
  <c r="X1158" i="8"/>
  <c r="AH1158" i="8" s="1"/>
  <c r="X1109" i="8"/>
  <c r="AH1109" i="8" s="1"/>
  <c r="X1161" i="8"/>
  <c r="AH1161" i="8" s="1"/>
  <c r="V1105" i="8"/>
  <c r="V1157" i="8"/>
  <c r="AF1157" i="8" s="1"/>
  <c r="AC1157" i="8" s="1"/>
  <c r="X1108" i="8"/>
  <c r="X1160" i="8"/>
  <c r="AH1160" i="8" s="1"/>
  <c r="X1116" i="8"/>
  <c r="AH1116" i="8" s="1"/>
  <c r="X1168" i="8"/>
  <c r="AH1168" i="8" s="1"/>
  <c r="W274" i="8"/>
  <c r="Y1142" i="8"/>
  <c r="AI1142" i="8" s="1"/>
  <c r="W228" i="8"/>
  <c r="W242" i="8"/>
  <c r="X315" i="8"/>
  <c r="Z259" i="8"/>
  <c r="W296" i="8"/>
  <c r="Y460" i="8"/>
  <c r="Z533" i="8"/>
  <c r="W570" i="8"/>
  <c r="AG570" i="8" s="1"/>
  <c r="Z1095" i="8"/>
  <c r="AJ1095" i="8" s="1"/>
  <c r="Z1147" i="8"/>
  <c r="AJ1147" i="8" s="1"/>
  <c r="V339" i="8"/>
  <c r="T571" i="8"/>
  <c r="X1112" i="8"/>
  <c r="AH1112" i="8" s="1"/>
  <c r="X1164" i="8"/>
  <c r="AH1164" i="8" s="1"/>
  <c r="T340" i="8"/>
  <c r="Z1097" i="8"/>
  <c r="Y1079" i="8"/>
  <c r="T619" i="8"/>
  <c r="V660" i="8"/>
  <c r="Z696" i="8"/>
  <c r="X925" i="8"/>
  <c r="X460" i="8"/>
  <c r="W674" i="8"/>
  <c r="AG674" i="8" s="1"/>
  <c r="U917" i="8"/>
  <c r="T902" i="8"/>
  <c r="V845" i="8"/>
  <c r="AF845" i="8" s="1"/>
  <c r="Z1117" i="8"/>
  <c r="Z1169" i="8"/>
  <c r="AJ1169" i="8" s="1"/>
  <c r="X1113" i="8"/>
  <c r="AH1113" i="8" s="1"/>
  <c r="X1165" i="8"/>
  <c r="AH1165" i="8" s="1"/>
  <c r="Y1149" i="8"/>
  <c r="AI1149" i="8" s="1"/>
  <c r="U1116" i="8"/>
  <c r="U1168" i="8"/>
  <c r="AE1168" i="8" s="1"/>
  <c r="Z1104" i="8"/>
  <c r="Z1156" i="8"/>
  <c r="AJ1156" i="8" s="1"/>
  <c r="T1148" i="8"/>
  <c r="AD1148" i="8" s="1"/>
  <c r="Y1110" i="8"/>
  <c r="Y1162" i="8"/>
  <c r="AI1162" i="8" s="1"/>
  <c r="Z1108" i="8"/>
  <c r="AJ1108" i="8" s="1"/>
  <c r="Z1160" i="8"/>
  <c r="AJ1160" i="8" s="1"/>
  <c r="U1114" i="8"/>
  <c r="U1166" i="8"/>
  <c r="AE1166" i="8" s="1"/>
  <c r="Y237" i="8"/>
  <c r="Y299" i="8"/>
  <c r="V1136" i="8"/>
  <c r="AF1136" i="8" s="1"/>
  <c r="AC1136" i="8" s="1"/>
  <c r="V304" i="8"/>
  <c r="X288" i="8"/>
  <c r="Z304" i="8"/>
  <c r="Z257" i="8"/>
  <c r="Z1139" i="8"/>
  <c r="AJ1139" i="8" s="1"/>
  <c r="T406" i="8"/>
  <c r="U1098" i="8"/>
  <c r="U1150" i="8"/>
  <c r="AE1150" i="8" s="1"/>
  <c r="U653" i="8"/>
  <c r="X434" i="8"/>
  <c r="AH434" i="8" s="1"/>
  <c r="Z1114" i="8"/>
  <c r="AJ1114" i="8" s="1"/>
  <c r="Z1166" i="8"/>
  <c r="AJ1166" i="8" s="1"/>
  <c r="W562" i="8"/>
  <c r="AG562" i="8" s="1"/>
  <c r="U1021" i="8"/>
  <c r="V544" i="8"/>
  <c r="Y675" i="8"/>
  <c r="AI675" i="8" s="1"/>
  <c r="W749" i="8"/>
  <c r="X822" i="8"/>
  <c r="Y863" i="8"/>
  <c r="X946" i="8"/>
  <c r="W985" i="8"/>
  <c r="X609" i="8"/>
  <c r="Y650" i="8"/>
  <c r="Z806" i="8"/>
  <c r="Y964" i="8"/>
  <c r="X811" i="8"/>
  <c r="AH811" i="8" s="1"/>
  <c r="W986" i="8"/>
  <c r="AG986" i="8" s="1"/>
  <c r="X937" i="8"/>
  <c r="U924" i="8"/>
  <c r="AE924" i="8" s="1"/>
  <c r="W1153" i="8"/>
  <c r="AG1153" i="8" s="1"/>
  <c r="Z1115" i="8"/>
  <c r="Z1167" i="8"/>
  <c r="AJ1167" i="8" s="1"/>
  <c r="T1100" i="8"/>
  <c r="T1152" i="8"/>
  <c r="AD1152" i="8" s="1"/>
  <c r="U1159" i="8"/>
  <c r="AE1159" i="8" s="1"/>
  <c r="V1150" i="8"/>
  <c r="AF1150" i="8" s="1"/>
  <c r="AC1150" i="8" s="1"/>
  <c r="T888" i="8"/>
  <c r="W1109" i="8"/>
  <c r="W1161" i="8"/>
  <c r="AG1161" i="8" s="1"/>
  <c r="T1165" i="8"/>
  <c r="AD1165" i="8" s="1"/>
  <c r="U1163" i="8"/>
  <c r="AE1163" i="8" s="1"/>
  <c r="V1101" i="8"/>
  <c r="AF1101" i="8" s="1"/>
  <c r="V548" i="8"/>
  <c r="AF548" i="8" s="1"/>
  <c r="U1117" i="8"/>
  <c r="AE1117" i="8" s="1"/>
  <c r="U1169" i="8"/>
  <c r="AE1169" i="8" s="1"/>
  <c r="V1084" i="8"/>
  <c r="Z838" i="8"/>
  <c r="T736" i="8"/>
  <c r="V925" i="8"/>
  <c r="T704" i="8"/>
  <c r="T679" i="8"/>
  <c r="V789" i="8"/>
  <c r="Y988" i="8"/>
  <c r="V1012" i="8"/>
  <c r="V1154" i="8"/>
  <c r="AF1154" i="8" s="1"/>
  <c r="AC1154" i="8" s="1"/>
  <c r="Y1111" i="8"/>
  <c r="Y1163" i="8"/>
  <c r="AI1163" i="8" s="1"/>
  <c r="U836" i="8"/>
  <c r="AE836" i="8" s="1"/>
  <c r="V989" i="8"/>
  <c r="AF989" i="8" s="1"/>
  <c r="V1116" i="8"/>
  <c r="AF1116" i="8" s="1"/>
  <c r="V1168" i="8"/>
  <c r="AF1168" i="8" s="1"/>
  <c r="AC1168" i="8" s="1"/>
  <c r="W1113" i="8"/>
  <c r="W1165" i="8"/>
  <c r="AG1165" i="8" s="1"/>
  <c r="W366" i="8"/>
  <c r="AG366" i="8" s="1"/>
  <c r="W1100" i="8"/>
  <c r="W1152" i="8"/>
  <c r="AG1152" i="8" s="1"/>
  <c r="U1096" i="8"/>
  <c r="U1148" i="8"/>
  <c r="AE1148" i="8" s="1"/>
  <c r="V249" i="8"/>
  <c r="W1008" i="8"/>
  <c r="X467" i="8"/>
  <c r="U504" i="8"/>
  <c r="V316" i="8"/>
  <c r="Y1102" i="8"/>
  <c r="AI1102" i="8" s="1"/>
  <c r="Y1154" i="8"/>
  <c r="AI1154" i="8" s="1"/>
  <c r="X386" i="8"/>
  <c r="AH386" i="8" s="1"/>
  <c r="X536" i="8"/>
  <c r="AH536" i="8" s="1"/>
  <c r="Z577" i="8"/>
  <c r="W1098" i="8"/>
  <c r="W1150" i="8"/>
  <c r="AG1150" i="8" s="1"/>
  <c r="U1122" i="8"/>
  <c r="V387" i="8"/>
  <c r="T567" i="8"/>
  <c r="Y1025" i="8"/>
  <c r="X1037" i="8"/>
  <c r="V549" i="8"/>
  <c r="V868" i="8"/>
  <c r="U614" i="8"/>
  <c r="T729" i="8"/>
  <c r="X765" i="8"/>
  <c r="U882" i="8"/>
  <c r="L545" i="8"/>
  <c r="U701" i="8" s="1"/>
  <c r="AE701" i="8" s="1"/>
  <c r="W811" i="8"/>
  <c r="AG811" i="8" s="1"/>
  <c r="Y969" i="8"/>
  <c r="U816" i="8"/>
  <c r="W1148" i="8"/>
  <c r="AG1148" i="8" s="1"/>
  <c r="X1156" i="8"/>
  <c r="AH1156" i="8" s="1"/>
  <c r="T1114" i="8"/>
  <c r="T1166" i="8"/>
  <c r="AD1166" i="8" s="1"/>
  <c r="Z1154" i="8"/>
  <c r="AJ1154" i="8" s="1"/>
  <c r="V1115" i="8"/>
  <c r="V1167" i="8"/>
  <c r="AF1167" i="8" s="1"/>
  <c r="AC1167" i="8" s="1"/>
  <c r="Y1115" i="8"/>
  <c r="Y1167" i="8"/>
  <c r="AI1167" i="8" s="1"/>
  <c r="U1149" i="8"/>
  <c r="AE1149" i="8" s="1"/>
  <c r="V911" i="8"/>
  <c r="Y806" i="8"/>
  <c r="AI806" i="8" s="1"/>
  <c r="X740" i="8"/>
  <c r="AH740" i="8" s="1"/>
  <c r="U868" i="8"/>
  <c r="W692" i="8"/>
  <c r="W914" i="8"/>
  <c r="V954" i="8"/>
  <c r="AF954" i="8" s="1"/>
  <c r="Y1150" i="8"/>
  <c r="AI1150" i="8" s="1"/>
  <c r="Y1148" i="8"/>
  <c r="AI1148" i="8" s="1"/>
  <c r="Z1106" i="8"/>
  <c r="Z1158" i="8"/>
  <c r="AJ1158" i="8" s="1"/>
  <c r="U1105" i="8"/>
  <c r="U1157" i="8"/>
  <c r="AE1157" i="8" s="1"/>
  <c r="X1117" i="8"/>
  <c r="X1169" i="8"/>
  <c r="AH1169" i="8" s="1"/>
  <c r="W1147" i="8"/>
  <c r="AG1147" i="8" s="1"/>
  <c r="U270" i="8"/>
  <c r="T269" i="8"/>
  <c r="X305" i="8"/>
  <c r="Y1043" i="8"/>
  <c r="AI1043" i="8" s="1"/>
  <c r="U435" i="8"/>
  <c r="T1105" i="8"/>
  <c r="T1157" i="8"/>
  <c r="AD1157" i="8" s="1"/>
  <c r="Z538" i="8"/>
  <c r="Y1100" i="8"/>
  <c r="Y1152" i="8"/>
  <c r="AI1152" i="8" s="1"/>
  <c r="U342" i="8"/>
  <c r="Z239" i="8"/>
  <c r="W313" i="8"/>
  <c r="T1013" i="8"/>
  <c r="X296" i="8"/>
  <c r="U415" i="8"/>
  <c r="W357" i="8"/>
  <c r="AG357" i="8" s="1"/>
  <c r="U1027" i="8"/>
  <c r="AE1027" i="8" s="1"/>
  <c r="V1107" i="8"/>
  <c r="AF1107" i="8" s="1"/>
  <c r="V1159" i="8"/>
  <c r="AF1159" i="8" s="1"/>
  <c r="AC1159" i="8" s="1"/>
  <c r="W582" i="8"/>
  <c r="T1103" i="8"/>
  <c r="T1155" i="8"/>
  <c r="AD1155" i="8" s="1"/>
  <c r="X355" i="8"/>
  <c r="W445" i="8"/>
  <c r="X518" i="8"/>
  <c r="U555" i="8"/>
  <c r="X571" i="8"/>
  <c r="T392" i="8"/>
  <c r="Y1153" i="8"/>
  <c r="AI1153" i="8" s="1"/>
  <c r="X733" i="8"/>
  <c r="U770" i="8"/>
  <c r="V706" i="8"/>
  <c r="AF706" i="8" s="1"/>
  <c r="Z526" i="8"/>
  <c r="AJ526" i="8" s="1"/>
  <c r="Y671" i="8"/>
  <c r="Y948" i="8"/>
  <c r="AI948" i="8" s="1"/>
  <c r="X955" i="8"/>
  <c r="W996" i="8"/>
  <c r="T1153" i="8"/>
  <c r="AD1153" i="8" s="1"/>
  <c r="T1151" i="8"/>
  <c r="AD1151" i="8" s="1"/>
  <c r="Z1148" i="8"/>
  <c r="AJ1148" i="8" s="1"/>
  <c r="U1109" i="8"/>
  <c r="U1161" i="8"/>
  <c r="AE1161" i="8" s="1"/>
  <c r="Y1109" i="8"/>
  <c r="Y1161" i="8"/>
  <c r="AI1161" i="8" s="1"/>
  <c r="W1111" i="8"/>
  <c r="W1163" i="8"/>
  <c r="AG1163" i="8" s="1"/>
  <c r="W306" i="8"/>
  <c r="T403" i="8"/>
  <c r="AD403" i="8" s="1"/>
  <c r="Y970" i="8"/>
  <c r="AI970" i="8" s="1"/>
  <c r="T1129" i="8"/>
  <c r="AD1129" i="8" s="1"/>
  <c r="T1042" i="8"/>
  <c r="AD1042" i="8" s="1"/>
  <c r="Y342" i="8"/>
  <c r="W349" i="8"/>
  <c r="X798" i="8"/>
  <c r="Z957" i="8"/>
  <c r="V1086" i="8"/>
  <c r="W444" i="8"/>
  <c r="Z289" i="8"/>
  <c r="V884" i="8"/>
  <c r="U341" i="8"/>
  <c r="Y627" i="8"/>
  <c r="Z682" i="8"/>
  <c r="W984" i="8"/>
  <c r="Y797" i="8"/>
  <c r="X631" i="8"/>
  <c r="AH631" i="8" s="1"/>
  <c r="Z853" i="8"/>
  <c r="U1072" i="8"/>
  <c r="T976" i="8"/>
  <c r="T348" i="8"/>
  <c r="X362" i="8"/>
  <c r="X894" i="8"/>
  <c r="W973" i="8"/>
  <c r="V1008" i="8"/>
  <c r="W966" i="8"/>
  <c r="V1009" i="8"/>
  <c r="Z275" i="8"/>
  <c r="W312" i="8"/>
  <c r="X797" i="8"/>
  <c r="Y939" i="8"/>
  <c r="Z273" i="8"/>
  <c r="AJ273" i="8" s="1"/>
  <c r="T338" i="8"/>
  <c r="AD338" i="8" s="1"/>
  <c r="X438" i="8"/>
  <c r="AH438" i="8" s="1"/>
  <c r="U607" i="8"/>
  <c r="T866" i="8"/>
  <c r="Y798" i="8"/>
  <c r="W1081" i="8"/>
  <c r="AG1081" i="8" s="1"/>
  <c r="Z301" i="8"/>
  <c r="Y286" i="8"/>
  <c r="T1076" i="8"/>
  <c r="W310" i="8"/>
  <c r="Z512" i="8"/>
  <c r="V680" i="8"/>
  <c r="Z691" i="8"/>
  <c r="T600" i="8"/>
  <c r="X636" i="8"/>
  <c r="Z1146" i="8"/>
  <c r="AJ1146" i="8" s="1"/>
  <c r="Y565" i="8"/>
  <c r="AI565" i="8" s="1"/>
  <c r="X1047" i="8"/>
  <c r="AH1047" i="8" s="1"/>
  <c r="U1084" i="8"/>
  <c r="AE1084" i="8" s="1"/>
  <c r="Y989" i="8"/>
  <c r="Y1024" i="8"/>
  <c r="Z1049" i="8"/>
  <c r="AJ1049" i="8" s="1"/>
  <c r="W1086" i="8"/>
  <c r="Y1146" i="8"/>
  <c r="AI1146" i="8" s="1"/>
  <c r="Z1034" i="8"/>
  <c r="U330" i="8"/>
  <c r="W294" i="8"/>
  <c r="V419" i="8"/>
  <c r="Z455" i="8"/>
  <c r="W492" i="8"/>
  <c r="X565" i="8"/>
  <c r="T661" i="8"/>
  <c r="X697" i="8"/>
  <c r="Z521" i="8"/>
  <c r="Y748" i="8"/>
  <c r="U283" i="8"/>
  <c r="V1041" i="8"/>
  <c r="V1146" i="8"/>
  <c r="AF1146" i="8" s="1"/>
  <c r="AC1146" i="8" s="1"/>
  <c r="U1146" i="8"/>
  <c r="AE1146" i="8" s="1"/>
  <c r="T337" i="8"/>
  <c r="T438" i="8"/>
  <c r="U455" i="8"/>
  <c r="Y491" i="8"/>
  <c r="V528" i="8"/>
  <c r="W1146" i="8"/>
  <c r="AG1146" i="8" s="1"/>
  <c r="U276" i="8"/>
  <c r="W308" i="8"/>
  <c r="W949" i="8"/>
  <c r="AG949" i="8" s="1"/>
  <c r="X1146" i="8"/>
  <c r="AH1146" i="8" s="1"/>
  <c r="T315" i="8"/>
  <c r="U1086" i="8"/>
  <c r="AE1086" i="8" s="1"/>
  <c r="W1080" i="8"/>
  <c r="U952" i="8"/>
  <c r="Z1048" i="8"/>
  <c r="AJ1048" i="8" s="1"/>
  <c r="V1092" i="8"/>
  <c r="T610" i="8"/>
  <c r="X834" i="8"/>
  <c r="Y875" i="8"/>
  <c r="W1088" i="8"/>
  <c r="U1006" i="8"/>
  <c r="Y1082" i="8"/>
  <c r="V1013" i="8"/>
  <c r="T398" i="8"/>
  <c r="W703" i="8"/>
  <c r="AG703" i="8" s="1"/>
  <c r="Z885" i="8"/>
  <c r="V969" i="8"/>
  <c r="Z1018" i="8"/>
  <c r="AJ1018" i="8" s="1"/>
  <c r="W1001" i="8"/>
  <c r="Z778" i="8"/>
  <c r="Z634" i="8"/>
  <c r="AJ634" i="8" s="1"/>
  <c r="W862" i="8"/>
  <c r="W998" i="8"/>
  <c r="X897" i="8"/>
  <c r="V586" i="8"/>
  <c r="U1028" i="8"/>
  <c r="Y952" i="8"/>
  <c r="X249" i="8"/>
  <c r="Y269" i="8"/>
  <c r="U295" i="8"/>
  <c r="Y1140" i="8"/>
  <c r="AI1140" i="8" s="1"/>
  <c r="X293" i="8"/>
  <c r="AH293" i="8" s="1"/>
  <c r="V278" i="8"/>
  <c r="Z314" i="8"/>
  <c r="AJ314" i="8" s="1"/>
  <c r="V1011" i="8"/>
  <c r="V648" i="8"/>
  <c r="Z684" i="8"/>
  <c r="X994" i="8"/>
  <c r="Z659" i="8"/>
  <c r="V631" i="8"/>
  <c r="W651" i="8"/>
  <c r="V798" i="8"/>
  <c r="Y873" i="8"/>
  <c r="T595" i="8"/>
  <c r="Y668" i="8"/>
  <c r="V705" i="8"/>
  <c r="Z741" i="8"/>
  <c r="W778" i="8"/>
  <c r="AG778" i="8" s="1"/>
  <c r="V993" i="8"/>
  <c r="AF993" i="8" s="1"/>
  <c r="Z965" i="8"/>
  <c r="X919" i="8"/>
  <c r="U1093" i="8"/>
  <c r="Y1135" i="8"/>
  <c r="AI1135" i="8" s="1"/>
  <c r="T1008" i="8"/>
  <c r="X1133" i="8"/>
  <c r="AH1133" i="8" s="1"/>
  <c r="V1039" i="8"/>
  <c r="Z1133" i="8"/>
  <c r="AJ1133" i="8" s="1"/>
  <c r="V1044" i="8"/>
  <c r="Y968" i="8"/>
  <c r="V306" i="8"/>
  <c r="Y290" i="8"/>
  <c r="T1015" i="8"/>
  <c r="W297" i="8"/>
  <c r="AG297" i="8" s="1"/>
  <c r="W256" i="8"/>
  <c r="AG256" i="8" s="1"/>
  <c r="T293" i="8"/>
  <c r="AD293" i="8" s="1"/>
  <c r="X268" i="8"/>
  <c r="AH268" i="8" s="1"/>
  <c r="U305" i="8"/>
  <c r="W318" i="8"/>
  <c r="Z390" i="8"/>
  <c r="X350" i="8"/>
  <c r="U434" i="8"/>
  <c r="X1013" i="8"/>
  <c r="X364" i="8"/>
  <c r="U401" i="8"/>
  <c r="Y364" i="8"/>
  <c r="V328" i="8"/>
  <c r="V1040" i="8"/>
  <c r="Y1083" i="8"/>
  <c r="Z573" i="8"/>
  <c r="Z1099" i="8"/>
  <c r="W342" i="8"/>
  <c r="AG342" i="8" s="1"/>
  <c r="Y519" i="8"/>
  <c r="AI519" i="8" s="1"/>
  <c r="V556" i="8"/>
  <c r="W797" i="8"/>
  <c r="Z996" i="8"/>
  <c r="AJ996" i="8" s="1"/>
  <c r="U662" i="8"/>
  <c r="Y698" i="8"/>
  <c r="AI698" i="8" s="1"/>
  <c r="Y781" i="8"/>
  <c r="U578" i="8"/>
  <c r="U658" i="8"/>
  <c r="Y694" i="8"/>
  <c r="X960" i="8"/>
  <c r="X914" i="8"/>
  <c r="X995" i="8"/>
  <c r="T417" i="8"/>
  <c r="AD417" i="8" s="1"/>
  <c r="X453" i="8"/>
  <c r="AH453" i="8" s="1"/>
  <c r="U490" i="8"/>
  <c r="V883" i="8"/>
  <c r="AF883" i="8" s="1"/>
  <c r="V961" i="8"/>
  <c r="V1010" i="8"/>
  <c r="V1124" i="8"/>
  <c r="X1043" i="8"/>
  <c r="U1080" i="8"/>
  <c r="AE1080" i="8" s="1"/>
  <c r="Z1135" i="8"/>
  <c r="AJ1135" i="8" s="1"/>
  <c r="T971" i="8"/>
  <c r="Y838" i="8"/>
  <c r="U1138" i="8"/>
  <c r="AE1138" i="8" s="1"/>
  <c r="V242" i="8"/>
  <c r="U231" i="8"/>
  <c r="W275" i="8"/>
  <c r="T312" i="8"/>
  <c r="AD312" i="8" s="1"/>
  <c r="Y1002" i="8"/>
  <c r="AI1002" i="8" s="1"/>
  <c r="U1004" i="8"/>
  <c r="V1078" i="8"/>
  <c r="T335" i="8"/>
  <c r="X321" i="8"/>
  <c r="X360" i="8"/>
  <c r="T542" i="8"/>
  <c r="U563" i="8"/>
  <c r="Z841" i="8"/>
  <c r="T882" i="8"/>
  <c r="T669" i="8"/>
  <c r="Y742" i="8"/>
  <c r="Z897" i="8"/>
  <c r="Z643" i="8"/>
  <c r="X909" i="8"/>
  <c r="X660" i="8"/>
  <c r="U697" i="8"/>
  <c r="Z849" i="8"/>
  <c r="Z882" i="8"/>
  <c r="AJ882" i="8" s="1"/>
  <c r="X923" i="8"/>
  <c r="Z677" i="8"/>
  <c r="W714" i="8"/>
  <c r="AG714" i="8" s="1"/>
  <c r="T751" i="8"/>
  <c r="W921" i="8"/>
  <c r="V975" i="8"/>
  <c r="T941" i="8"/>
  <c r="T960" i="8"/>
  <c r="W1074" i="8"/>
  <c r="W1050" i="8"/>
  <c r="U740" i="8"/>
  <c r="V1122" i="8"/>
  <c r="X265" i="8"/>
  <c r="AH265" i="8" s="1"/>
  <c r="Z290" i="8"/>
  <c r="AJ290" i="8" s="1"/>
  <c r="V293" i="8"/>
  <c r="AF293" i="8" s="1"/>
  <c r="Y289" i="8"/>
  <c r="AI289" i="8" s="1"/>
  <c r="T543" i="8"/>
  <c r="U900" i="8"/>
  <c r="Y442" i="8"/>
  <c r="V479" i="8"/>
  <c r="Z515" i="8"/>
  <c r="W552" i="8"/>
  <c r="W395" i="8"/>
  <c r="V662" i="8"/>
  <c r="Z323" i="8"/>
  <c r="V1033" i="8"/>
  <c r="V326" i="8"/>
  <c r="Z362" i="8"/>
  <c r="Y404" i="8"/>
  <c r="AI404" i="8" s="1"/>
  <c r="V473" i="8"/>
  <c r="AF473" i="8" s="1"/>
  <c r="Z509" i="8"/>
  <c r="W546" i="8"/>
  <c r="AG546" i="8" s="1"/>
  <c r="T342" i="8"/>
  <c r="W625" i="8"/>
  <c r="V671" i="8"/>
  <c r="AF671" i="8" s="1"/>
  <c r="Z938" i="8"/>
  <c r="X795" i="8"/>
  <c r="AH795" i="8" s="1"/>
  <c r="V873" i="8"/>
  <c r="V667" i="8"/>
  <c r="Z662" i="8"/>
  <c r="W699" i="8"/>
  <c r="U680" i="8"/>
  <c r="Y716" i="8"/>
  <c r="V753" i="8"/>
  <c r="X843" i="8"/>
  <c r="T779" i="8"/>
  <c r="AD779" i="8" s="1"/>
  <c r="Y923" i="8"/>
  <c r="AI923" i="8" s="1"/>
  <c r="U968" i="8"/>
  <c r="W840" i="8"/>
  <c r="Z960" i="8"/>
  <c r="X977" i="8"/>
  <c r="AH977" i="8" s="1"/>
  <c r="T827" i="8"/>
  <c r="Y1076" i="8"/>
  <c r="AI1076" i="8" s="1"/>
  <c r="X1033" i="8"/>
  <c r="W835" i="8"/>
  <c r="W493" i="8"/>
  <c r="U293" i="8"/>
  <c r="Z272" i="8"/>
  <c r="T280" i="8"/>
  <c r="Y1030" i="8"/>
  <c r="T292" i="8"/>
  <c r="AD292" i="8" s="1"/>
  <c r="W1089" i="8"/>
  <c r="AG1089" i="8" s="1"/>
  <c r="V545" i="8"/>
  <c r="AF545" i="8" s="1"/>
  <c r="Z329" i="8"/>
  <c r="AJ329" i="8" s="1"/>
  <c r="W325" i="8"/>
  <c r="T362" i="8"/>
  <c r="Y554" i="8"/>
  <c r="Y397" i="8"/>
  <c r="V434" i="8"/>
  <c r="AF434" i="8" s="1"/>
  <c r="X664" i="8"/>
  <c r="X1046" i="8"/>
  <c r="X339" i="8"/>
  <c r="T358" i="8"/>
  <c r="Y548" i="8"/>
  <c r="X546" i="8"/>
  <c r="X376" i="8"/>
  <c r="T662" i="8"/>
  <c r="X698" i="8"/>
  <c r="Z595" i="8"/>
  <c r="Y710" i="8"/>
  <c r="AI710" i="8" s="1"/>
  <c r="V747" i="8"/>
  <c r="Z783" i="8"/>
  <c r="Z863" i="8"/>
  <c r="X868" i="8"/>
  <c r="V909" i="8"/>
  <c r="AF909" i="8" s="1"/>
  <c r="Y648" i="8"/>
  <c r="V685" i="8"/>
  <c r="Y724" i="8"/>
  <c r="W685" i="8"/>
  <c r="W873" i="8"/>
  <c r="X589" i="8"/>
  <c r="X669" i="8"/>
  <c r="Z979" i="8"/>
  <c r="V829" i="8"/>
  <c r="T1079" i="8"/>
  <c r="AD1079" i="8" s="1"/>
  <c r="T1080" i="8"/>
  <c r="AD1080" i="8" s="1"/>
  <c r="W253" i="8"/>
  <c r="T290" i="8"/>
  <c r="W1087" i="8"/>
  <c r="AG1087" i="8" s="1"/>
  <c r="W474" i="8"/>
  <c r="X547" i="8"/>
  <c r="U584" i="8"/>
  <c r="U332" i="8"/>
  <c r="Y625" i="8"/>
  <c r="Y341" i="8"/>
  <c r="U1101" i="8"/>
  <c r="Z548" i="8"/>
  <c r="V1021" i="8"/>
  <c r="Y1122" i="8"/>
  <c r="AI1122" i="8" s="1"/>
  <c r="X358" i="8"/>
  <c r="AH358" i="8" s="1"/>
  <c r="W533" i="8"/>
  <c r="W593" i="8"/>
  <c r="AG593" i="8" s="1"/>
  <c r="X943" i="8"/>
  <c r="T727" i="8"/>
  <c r="X412" i="8"/>
  <c r="Z1000" i="8"/>
  <c r="V538" i="8"/>
  <c r="AF538" i="8" s="1"/>
  <c r="X989" i="8"/>
  <c r="W1049" i="8"/>
  <c r="W1138" i="8"/>
  <c r="AG1138" i="8" s="1"/>
  <c r="V271" i="8"/>
  <c r="W586" i="8"/>
  <c r="X371" i="8"/>
  <c r="U1020" i="8"/>
  <c r="W1028" i="8"/>
  <c r="AG1028" i="8" s="1"/>
  <c r="T344" i="8"/>
  <c r="AD344" i="8" s="1"/>
  <c r="W1092" i="8"/>
  <c r="Y330" i="8"/>
  <c r="AI330" i="8" s="1"/>
  <c r="X1023" i="8"/>
  <c r="W1070" i="8"/>
  <c r="U499" i="8"/>
  <c r="V572" i="8"/>
  <c r="X522" i="8"/>
  <c r="AH522" i="8" s="1"/>
  <c r="Y595" i="8"/>
  <c r="X703" i="8"/>
  <c r="W891" i="8"/>
  <c r="U612" i="8"/>
  <c r="W997" i="8"/>
  <c r="Z414" i="8"/>
  <c r="W855" i="8"/>
  <c r="X892" i="8"/>
  <c r="W583" i="8"/>
  <c r="AG583" i="8" s="1"/>
  <c r="Y847" i="8"/>
  <c r="AI847" i="8" s="1"/>
  <c r="Z991" i="8"/>
  <c r="AJ991" i="8" s="1"/>
  <c r="T967" i="8"/>
  <c r="X1083" i="8"/>
  <c r="U1041" i="8"/>
  <c r="X1084" i="8"/>
  <c r="U1015" i="8"/>
  <c r="Z1016" i="8"/>
  <c r="X980" i="8"/>
  <c r="X640" i="8"/>
  <c r="U242" i="8"/>
  <c r="Y292" i="8"/>
  <c r="W1140" i="8"/>
  <c r="AG1140" i="8" s="1"/>
  <c r="U238" i="8"/>
  <c r="T1029" i="8"/>
  <c r="AD1029" i="8" s="1"/>
  <c r="W302" i="8"/>
  <c r="AG302" i="8" s="1"/>
  <c r="U243" i="8"/>
  <c r="T241" i="8"/>
  <c r="AD241" i="8" s="1"/>
  <c r="V250" i="8"/>
  <c r="U248" i="8"/>
  <c r="T237" i="8"/>
  <c r="V253" i="8"/>
  <c r="X320" i="8"/>
  <c r="AH320" i="8" s="1"/>
  <c r="T412" i="8"/>
  <c r="V573" i="8"/>
  <c r="U1009" i="8"/>
  <c r="Y1094" i="8"/>
  <c r="W346" i="8"/>
  <c r="X574" i="8"/>
  <c r="W936" i="8"/>
  <c r="W643" i="8"/>
  <c r="AG643" i="8" s="1"/>
  <c r="U994" i="8"/>
  <c r="Z1085" i="8"/>
  <c r="AJ1085" i="8" s="1"/>
  <c r="Y1045" i="8"/>
  <c r="AI1045" i="8" s="1"/>
  <c r="U985" i="8"/>
  <c r="Z228" i="8"/>
  <c r="V921" i="8"/>
  <c r="W244" i="8"/>
  <c r="T295" i="8"/>
  <c r="AD295" i="8" s="1"/>
  <c r="W281" i="8"/>
  <c r="X313" i="8"/>
  <c r="W359" i="8"/>
  <c r="V397" i="8"/>
  <c r="W377" i="8"/>
  <c r="X334" i="8"/>
  <c r="X575" i="8"/>
  <c r="T818" i="8"/>
  <c r="AD818" i="8" s="1"/>
  <c r="Y938" i="8"/>
  <c r="AI938" i="8" s="1"/>
  <c r="Z657" i="8"/>
  <c r="W694" i="8"/>
  <c r="X984" i="8"/>
  <c r="W1123" i="8"/>
  <c r="W324" i="8"/>
  <c r="AG324" i="8" s="1"/>
  <c r="Z961" i="8"/>
  <c r="T530" i="8"/>
  <c r="Y278" i="8"/>
  <c r="V258" i="8"/>
  <c r="Y260" i="8"/>
  <c r="W1144" i="8"/>
  <c r="AG1144" i="8" s="1"/>
  <c r="Z315" i="8"/>
  <c r="Y361" i="8"/>
  <c r="U520" i="8"/>
  <c r="X380" i="8"/>
  <c r="Z336" i="8"/>
  <c r="AJ336" i="8" s="1"/>
  <c r="W374" i="8"/>
  <c r="AG374" i="8" s="1"/>
  <c r="Y366" i="8"/>
  <c r="AI366" i="8" s="1"/>
  <c r="W447" i="8"/>
  <c r="V456" i="8"/>
  <c r="Z492" i="8"/>
  <c r="W529" i="8"/>
  <c r="V820" i="8"/>
  <c r="AF820" i="8" s="1"/>
  <c r="W861" i="8"/>
  <c r="Y920" i="8"/>
  <c r="U660" i="8"/>
  <c r="Y696" i="8"/>
  <c r="W742" i="8"/>
  <c r="T513" i="8"/>
  <c r="X549" i="8"/>
  <c r="Y925" i="8"/>
  <c r="AI925" i="8" s="1"/>
  <c r="Z986" i="8"/>
  <c r="AJ986" i="8" s="1"/>
  <c r="Z910" i="8"/>
  <c r="Y998" i="8"/>
  <c r="AI998" i="8" s="1"/>
  <c r="V959" i="8"/>
  <c r="Y296" i="8"/>
  <c r="Z993" i="8"/>
  <c r="AJ993" i="8" s="1"/>
  <c r="U964" i="8"/>
  <c r="X566" i="8"/>
  <c r="AH566" i="8" s="1"/>
  <c r="X768" i="8"/>
  <c r="T263" i="8"/>
  <c r="V449" i="8"/>
  <c r="Z485" i="8"/>
  <c r="W522" i="8"/>
  <c r="X343" i="8"/>
  <c r="X1125" i="8"/>
  <c r="Y449" i="8"/>
  <c r="AI449" i="8" s="1"/>
  <c r="V486" i="8"/>
  <c r="AF486" i="8" s="1"/>
  <c r="Z409" i="8"/>
  <c r="AJ409" i="8" s="1"/>
  <c r="Y448" i="8"/>
  <c r="AI448" i="8" s="1"/>
  <c r="W558" i="8"/>
  <c r="T646" i="8"/>
  <c r="V621" i="8"/>
  <c r="AF621" i="8" s="1"/>
  <c r="T775" i="8"/>
  <c r="T664" i="8"/>
  <c r="X864" i="8"/>
  <c r="Z941" i="8"/>
  <c r="X405" i="8"/>
  <c r="Y549" i="8"/>
  <c r="U861" i="8"/>
  <c r="T992" i="8"/>
  <c r="U996" i="8"/>
  <c r="W575" i="8"/>
  <c r="AG575" i="8" s="1"/>
  <c r="Y228" i="8"/>
  <c r="AI228" i="8" s="1"/>
  <c r="Y329" i="8"/>
  <c r="AI329" i="8" s="1"/>
  <c r="V1091" i="8"/>
  <c r="Z410" i="8"/>
  <c r="T319" i="8"/>
  <c r="Y335" i="8"/>
  <c r="AI335" i="8" s="1"/>
  <c r="U368" i="8"/>
  <c r="Y560" i="8"/>
  <c r="AI560" i="8" s="1"/>
  <c r="Z698" i="8"/>
  <c r="X623" i="8"/>
  <c r="V777" i="8"/>
  <c r="Z462" i="8"/>
  <c r="T1095" i="8"/>
  <c r="V994" i="8"/>
  <c r="X867" i="8"/>
  <c r="Y879" i="8"/>
  <c r="T332" i="8"/>
  <c r="Y412" i="8"/>
  <c r="AI412" i="8" s="1"/>
  <c r="W1043" i="8"/>
  <c r="AG1043" i="8" s="1"/>
  <c r="U413" i="8"/>
  <c r="U321" i="8"/>
  <c r="Y357" i="8"/>
  <c r="V403" i="8"/>
  <c r="X1016" i="8"/>
  <c r="AH1016" i="8" s="1"/>
  <c r="W609" i="8"/>
  <c r="T645" i="8"/>
  <c r="X964" i="8"/>
  <c r="T667" i="8"/>
  <c r="U465" i="8"/>
  <c r="Z939" i="8"/>
  <c r="V1097" i="8"/>
  <c r="U1032" i="8"/>
  <c r="X996" i="8"/>
  <c r="AH996" i="8" s="1"/>
  <c r="U291" i="8"/>
  <c r="Z230" i="8"/>
  <c r="AJ230" i="8" s="1"/>
  <c r="T304" i="8"/>
  <c r="Z251" i="8"/>
  <c r="W288" i="8"/>
  <c r="AG288" i="8" s="1"/>
  <c r="W293" i="8"/>
  <c r="V291" i="8"/>
  <c r="AF291" i="8" s="1"/>
  <c r="T264" i="8"/>
  <c r="X300" i="8"/>
  <c r="V334" i="8"/>
  <c r="W323" i="8"/>
  <c r="T360" i="8"/>
  <c r="V401" i="8"/>
  <c r="Z1020" i="8"/>
  <c r="Z1076" i="8"/>
  <c r="AJ1076" i="8" s="1"/>
  <c r="Y611" i="8"/>
  <c r="X682" i="8"/>
  <c r="AH682" i="8" s="1"/>
  <c r="V669" i="8"/>
  <c r="AF669" i="8" s="1"/>
  <c r="T910" i="8"/>
  <c r="U942" i="8"/>
  <c r="Y921" i="8"/>
  <c r="AI921" i="8" s="1"/>
  <c r="V742" i="8"/>
  <c r="X883" i="8"/>
  <c r="AH883" i="8" s="1"/>
  <c r="Z966" i="8"/>
  <c r="Z1102" i="8"/>
  <c r="W1034" i="8"/>
  <c r="T1046" i="8"/>
  <c r="X1073" i="8"/>
  <c r="X1131" i="8"/>
  <c r="AH1131" i="8" s="1"/>
  <c r="Z998" i="8"/>
  <c r="U1083" i="8"/>
  <c r="AE1083" i="8" s="1"/>
  <c r="Y1034" i="8"/>
  <c r="AI1034" i="8" s="1"/>
  <c r="W795" i="8"/>
  <c r="AG795" i="8" s="1"/>
  <c r="W658" i="8"/>
  <c r="AG658" i="8" s="1"/>
  <c r="X881" i="8"/>
  <c r="V740" i="8"/>
  <c r="V990" i="8"/>
  <c r="AF990" i="8" s="1"/>
  <c r="V283" i="8"/>
  <c r="Y242" i="8"/>
  <c r="AI242" i="8" s="1"/>
  <c r="W231" i="8"/>
  <c r="Z233" i="8"/>
  <c r="W270" i="8"/>
  <c r="T307" i="8"/>
  <c r="Y247" i="8"/>
  <c r="X245" i="8"/>
  <c r="Z254" i="8"/>
  <c r="AJ254" i="8" s="1"/>
  <c r="Y252" i="8"/>
  <c r="AI252" i="8" s="1"/>
  <c r="V289" i="8"/>
  <c r="AF289" i="8" s="1"/>
  <c r="X241" i="8"/>
  <c r="AH241" i="8" s="1"/>
  <c r="Y314" i="8"/>
  <c r="AI314" i="8" s="1"/>
  <c r="V230" i="8"/>
  <c r="V386" i="8"/>
  <c r="V424" i="8"/>
  <c r="AF424" i="8" s="1"/>
  <c r="V1094" i="8"/>
  <c r="Y327" i="8"/>
  <c r="AI327" i="8" s="1"/>
  <c r="T557" i="8"/>
  <c r="X593" i="8"/>
  <c r="W511" i="8"/>
  <c r="T548" i="8"/>
  <c r="Z586" i="8"/>
  <c r="Z666" i="8"/>
  <c r="Y325" i="8"/>
  <c r="AI325" i="8" s="1"/>
  <c r="U403" i="8"/>
  <c r="V416" i="8"/>
  <c r="AF416" i="8" s="1"/>
  <c r="X326" i="8"/>
  <c r="AH326" i="8" s="1"/>
  <c r="T563" i="8"/>
  <c r="AD563" i="8" s="1"/>
  <c r="T706" i="8"/>
  <c r="X742" i="8"/>
  <c r="U779" i="8"/>
  <c r="Y815" i="8"/>
  <c r="U678" i="8"/>
  <c r="V827" i="8"/>
  <c r="U873" i="8"/>
  <c r="X992" i="8"/>
  <c r="U880" i="8"/>
  <c r="Y918" i="8"/>
  <c r="Z671" i="8"/>
  <c r="T869" i="8"/>
  <c r="AD869" i="8" s="1"/>
  <c r="X401" i="8"/>
  <c r="AH401" i="8" s="1"/>
  <c r="Y660" i="8"/>
  <c r="W682" i="8"/>
  <c r="AG682" i="8" s="1"/>
  <c r="T719" i="8"/>
  <c r="AD719" i="8" s="1"/>
  <c r="X755" i="8"/>
  <c r="Z794" i="8"/>
  <c r="V958" i="8"/>
  <c r="U394" i="8"/>
  <c r="X945" i="8"/>
  <c r="AH945" i="8" s="1"/>
  <c r="X926" i="8"/>
  <c r="W841" i="8"/>
  <c r="Y982" i="8"/>
  <c r="X627" i="8"/>
  <c r="X1126" i="8"/>
  <c r="X1041" i="8"/>
  <c r="AH1041" i="8" s="1"/>
  <c r="Y1000" i="8"/>
  <c r="AI1000" i="8" s="1"/>
  <c r="Z382" i="8"/>
  <c r="AJ382" i="8" s="1"/>
  <c r="Z776" i="8"/>
  <c r="T249" i="8"/>
  <c r="AD249" i="8" s="1"/>
  <c r="X260" i="8"/>
  <c r="AH260" i="8" s="1"/>
  <c r="X299" i="8"/>
  <c r="U318" i="8"/>
  <c r="U257" i="8"/>
  <c r="AE257" i="8" s="1"/>
  <c r="Y293" i="8"/>
  <c r="X291" i="8"/>
  <c r="AH291" i="8" s="1"/>
  <c r="W280" i="8"/>
  <c r="U269" i="8"/>
  <c r="Y305" i="8"/>
  <c r="T1069" i="8"/>
  <c r="U348" i="8"/>
  <c r="V559" i="8"/>
  <c r="AF559" i="8" s="1"/>
  <c r="Y513" i="8"/>
  <c r="AI513" i="8" s="1"/>
  <c r="V550" i="8"/>
  <c r="AF550" i="8" s="1"/>
  <c r="U669" i="8"/>
  <c r="U1035" i="8"/>
  <c r="AE1035" i="8" s="1"/>
  <c r="U1031" i="8"/>
  <c r="Z252" i="8"/>
  <c r="W328" i="8"/>
  <c r="Z330" i="8"/>
  <c r="AJ330" i="8" s="1"/>
  <c r="T407" i="8"/>
  <c r="Z477" i="8"/>
  <c r="AJ477" i="8" s="1"/>
  <c r="W514" i="8"/>
  <c r="X1021" i="8"/>
  <c r="V565" i="8"/>
  <c r="Y503" i="8"/>
  <c r="U671" i="8"/>
  <c r="U859" i="8"/>
  <c r="Y602" i="8"/>
  <c r="W875" i="8"/>
  <c r="AG875" i="8" s="1"/>
  <c r="Y655" i="8"/>
  <c r="AI655" i="8" s="1"/>
  <c r="V692" i="8"/>
  <c r="U674" i="8"/>
  <c r="Y589" i="8"/>
  <c r="Y684" i="8"/>
  <c r="V721" i="8"/>
  <c r="AF721" i="8" s="1"/>
  <c r="Z757" i="8"/>
  <c r="W970" i="8"/>
  <c r="Y730" i="8"/>
  <c r="V767" i="8"/>
  <c r="Z803" i="8"/>
  <c r="V1081" i="8"/>
  <c r="Z1128" i="8"/>
  <c r="Z1043" i="8"/>
  <c r="AJ1043" i="8" s="1"/>
  <c r="W1000" i="8"/>
  <c r="AG1000" i="8" s="1"/>
  <c r="Z675" i="8"/>
  <c r="AJ675" i="8" s="1"/>
  <c r="T308" i="8"/>
  <c r="AD308" i="8" s="1"/>
  <c r="V269" i="8"/>
  <c r="AF269" i="8" s="1"/>
  <c r="W343" i="8"/>
  <c r="AG343" i="8" s="1"/>
  <c r="U369" i="8"/>
  <c r="Y630" i="8"/>
  <c r="V330" i="8"/>
  <c r="AF330" i="8" s="1"/>
  <c r="Y358" i="8"/>
  <c r="Z1023" i="8"/>
  <c r="V643" i="8"/>
  <c r="W673" i="8"/>
  <c r="T605" i="8"/>
  <c r="Y682" i="8"/>
  <c r="T873" i="8"/>
  <c r="V839" i="8"/>
  <c r="AF839" i="8" s="1"/>
  <c r="T658" i="8"/>
  <c r="X694" i="8"/>
  <c r="Z715" i="8"/>
  <c r="W752" i="8"/>
  <c r="AG752" i="8" s="1"/>
  <c r="V791" i="8"/>
  <c r="AF791" i="8" s="1"/>
  <c r="Y932" i="8"/>
  <c r="T687" i="8"/>
  <c r="X723" i="8"/>
  <c r="AH723" i="8" s="1"/>
  <c r="U760" i="8"/>
  <c r="Y972" i="8"/>
  <c r="AI972" i="8" s="1"/>
  <c r="Z918" i="8"/>
  <c r="T476" i="8"/>
  <c r="V987" i="8"/>
  <c r="T1032" i="8"/>
  <c r="U1073" i="8"/>
  <c r="U1046" i="8"/>
  <c r="X963" i="8"/>
  <c r="AH963" i="8" s="1"/>
  <c r="X383" i="8"/>
  <c r="Y345" i="8"/>
  <c r="AI345" i="8" s="1"/>
  <c r="W369" i="8"/>
  <c r="Y408" i="8"/>
  <c r="AI408" i="8" s="1"/>
  <c r="Z449" i="8"/>
  <c r="W486" i="8"/>
  <c r="T523" i="8"/>
  <c r="X369" i="8"/>
  <c r="X555" i="8"/>
  <c r="AH555" i="8" s="1"/>
  <c r="X1079" i="8"/>
  <c r="W429" i="8"/>
  <c r="Y496" i="8"/>
  <c r="Z544" i="8"/>
  <c r="W581" i="8"/>
  <c r="U983" i="8"/>
  <c r="T916" i="8"/>
  <c r="W731" i="8"/>
  <c r="AG731" i="8" s="1"/>
  <c r="Z640" i="8"/>
  <c r="Y857" i="8"/>
  <c r="AI857" i="8" s="1"/>
  <c r="Y652" i="8"/>
  <c r="Z725" i="8"/>
  <c r="W762" i="8"/>
  <c r="Y892" i="8"/>
  <c r="Z932" i="8"/>
  <c r="U982" i="8"/>
  <c r="X961" i="8"/>
  <c r="T885" i="8"/>
  <c r="U856" i="8"/>
  <c r="U1077" i="8"/>
  <c r="V1034" i="8"/>
  <c r="Y1077" i="8"/>
  <c r="W1048" i="8"/>
  <c r="AG1048" i="8" s="1"/>
  <c r="X1000" i="8"/>
  <c r="AH1000" i="8" s="1"/>
  <c r="Z1081" i="8"/>
  <c r="AJ1081" i="8" s="1"/>
  <c r="U547" i="8"/>
  <c r="V788" i="8"/>
  <c r="AF788" i="8" s="1"/>
  <c r="V918" i="8"/>
  <c r="Y733" i="8"/>
  <c r="W662" i="8"/>
  <c r="AG662" i="8" s="1"/>
  <c r="T699" i="8"/>
  <c r="W564" i="8"/>
  <c r="AG564" i="8" s="1"/>
  <c r="T601" i="8"/>
  <c r="T655" i="8"/>
  <c r="U728" i="8"/>
  <c r="Y764" i="8"/>
  <c r="U935" i="8"/>
  <c r="K546" i="8"/>
  <c r="T598" i="8" s="1"/>
  <c r="Z847" i="8"/>
  <c r="Z963" i="8"/>
  <c r="AJ963" i="8" s="1"/>
  <c r="U1088" i="8"/>
  <c r="AE1088" i="8" s="1"/>
  <c r="X1036" i="8"/>
  <c r="AH1036" i="8" s="1"/>
  <c r="Y1050" i="8"/>
  <c r="AI1050" i="8" s="1"/>
  <c r="Z962" i="8"/>
  <c r="W946" i="8"/>
  <c r="U277" i="8"/>
  <c r="Y1086" i="8"/>
  <c r="U254" i="8"/>
  <c r="Y229" i="8"/>
  <c r="V266" i="8"/>
  <c r="Y241" i="8"/>
  <c r="Y287" i="8"/>
  <c r="U472" i="8"/>
  <c r="Y508" i="8"/>
  <c r="U339" i="8"/>
  <c r="X377" i="8"/>
  <c r="AH377" i="8" s="1"/>
  <c r="T1089" i="8"/>
  <c r="AD1089" i="8" s="1"/>
  <c r="W332" i="8"/>
  <c r="V413" i="8"/>
  <c r="AF413" i="8" s="1"/>
  <c r="W454" i="8"/>
  <c r="T491" i="8"/>
  <c r="X527" i="8"/>
  <c r="AH527" i="8" s="1"/>
  <c r="Y326" i="8"/>
  <c r="Y435" i="8"/>
  <c r="AI435" i="8" s="1"/>
  <c r="Y987" i="8"/>
  <c r="U802" i="8"/>
  <c r="V962" i="8"/>
  <c r="Y664" i="8"/>
  <c r="T365" i="8"/>
  <c r="V862" i="8"/>
  <c r="V902" i="8"/>
  <c r="AF902" i="8" s="1"/>
  <c r="X939" i="8"/>
  <c r="AH939" i="8" s="1"/>
  <c r="V657" i="8"/>
  <c r="W730" i="8"/>
  <c r="AG730" i="8" s="1"/>
  <c r="T767" i="8"/>
  <c r="W937" i="8"/>
  <c r="W928" i="8"/>
  <c r="Y398" i="8"/>
  <c r="T908" i="8"/>
  <c r="V851" i="8"/>
  <c r="AF851" i="8" s="1"/>
  <c r="W892" i="8"/>
  <c r="T980" i="8"/>
  <c r="T879" i="8"/>
  <c r="W1090" i="8"/>
  <c r="Y1081" i="8"/>
  <c r="Z1038" i="8"/>
  <c r="Z1012" i="8"/>
  <c r="AJ1012" i="8" s="1"/>
  <c r="Z1050" i="8"/>
  <c r="AJ1050" i="8" s="1"/>
  <c r="T676" i="8"/>
  <c r="AD676" i="8" s="1"/>
  <c r="Z557" i="8"/>
  <c r="T272" i="8"/>
  <c r="X308" i="8"/>
  <c r="T311" i="8"/>
  <c r="U245" i="8"/>
  <c r="AE245" i="8" s="1"/>
  <c r="X247" i="8"/>
  <c r="T232" i="8"/>
  <c r="AD232" i="8" s="1"/>
  <c r="W266" i="8"/>
  <c r="U1007" i="8"/>
  <c r="T235" i="8"/>
  <c r="T511" i="8"/>
  <c r="W341" i="8"/>
  <c r="Y380" i="8"/>
  <c r="X427" i="8"/>
  <c r="AH427" i="8" s="1"/>
  <c r="Z1127" i="8"/>
  <c r="AJ1127" i="8" s="1"/>
  <c r="Z371" i="8"/>
  <c r="AJ371" i="8" s="1"/>
  <c r="V342" i="8"/>
  <c r="AF342" i="8" s="1"/>
  <c r="X351" i="8"/>
  <c r="AH351" i="8" s="1"/>
  <c r="W435" i="8"/>
  <c r="T643" i="8"/>
  <c r="T990" i="8"/>
  <c r="AD990" i="8" s="1"/>
  <c r="W804" i="8"/>
  <c r="Z886" i="8"/>
  <c r="Z625" i="8"/>
  <c r="U667" i="8"/>
  <c r="V367" i="8"/>
  <c r="U549" i="8"/>
  <c r="X659" i="8"/>
  <c r="Y732" i="8"/>
  <c r="V769" i="8"/>
  <c r="AF769" i="8" s="1"/>
  <c r="Y930" i="8"/>
  <c r="AI930" i="8" s="1"/>
  <c r="W948" i="8"/>
  <c r="AG948" i="8" s="1"/>
  <c r="U820" i="8"/>
  <c r="Y1092" i="8"/>
  <c r="AI1092" i="8" s="1"/>
  <c r="Z982" i="8"/>
  <c r="W1142" i="8"/>
  <c r="AG1142" i="8" s="1"/>
  <c r="W298" i="8"/>
  <c r="AG298" i="8" s="1"/>
  <c r="W260" i="8"/>
  <c r="V299" i="8"/>
  <c r="AF299" i="8" s="1"/>
  <c r="W247" i="8"/>
  <c r="Z249" i="8"/>
  <c r="V300" i="8"/>
  <c r="U298" i="8"/>
  <c r="V246" i="8"/>
  <c r="Z282" i="8"/>
  <c r="AJ282" i="8" s="1"/>
  <c r="V318" i="8"/>
  <c r="AF318" i="8" s="1"/>
  <c r="Y476" i="8"/>
  <c r="AI476" i="8" s="1"/>
  <c r="V513" i="8"/>
  <c r="Z549" i="8"/>
  <c r="V325" i="8"/>
  <c r="AF325" i="8" s="1"/>
  <c r="Z361" i="8"/>
  <c r="U1069" i="8"/>
  <c r="W536" i="8"/>
  <c r="AG536" i="8" s="1"/>
  <c r="T573" i="8"/>
  <c r="X1145" i="8"/>
  <c r="AH1145" i="8" s="1"/>
  <c r="U1130" i="8"/>
  <c r="V454" i="8"/>
  <c r="Z1125" i="8"/>
  <c r="V500" i="8"/>
  <c r="V1072" i="8"/>
  <c r="X344" i="8"/>
  <c r="AH344" i="8" s="1"/>
  <c r="V1079" i="8"/>
  <c r="U439" i="8"/>
  <c r="W439" i="8"/>
  <c r="AG439" i="8" s="1"/>
  <c r="Z505" i="8"/>
  <c r="AJ505" i="8" s="1"/>
  <c r="X913" i="8"/>
  <c r="V992" i="8"/>
  <c r="Z703" i="8"/>
  <c r="U777" i="8"/>
  <c r="U628" i="8"/>
  <c r="W669" i="8"/>
  <c r="AG669" i="8" s="1"/>
  <c r="W857" i="8"/>
  <c r="V666" i="8"/>
  <c r="X771" i="8"/>
  <c r="T942" i="8"/>
  <c r="X594" i="8"/>
  <c r="Z631" i="8"/>
  <c r="V672" i="8"/>
  <c r="AF672" i="8" s="1"/>
  <c r="U707" i="8"/>
  <c r="Y743" i="8"/>
  <c r="Z791" i="8"/>
  <c r="X869" i="8"/>
  <c r="AH869" i="8" s="1"/>
  <c r="T852" i="8"/>
  <c r="V930" i="8"/>
  <c r="Y672" i="8"/>
  <c r="U892" i="8"/>
  <c r="U980" i="8"/>
  <c r="Y249" i="8"/>
  <c r="U252" i="8"/>
  <c r="Y288" i="8"/>
  <c r="W300" i="8"/>
  <c r="U552" i="8"/>
  <c r="Y588" i="8"/>
  <c r="AI588" i="8" s="1"/>
  <c r="W386" i="8"/>
  <c r="AG386" i="8" s="1"/>
  <c r="Y538" i="8"/>
  <c r="AI538" i="8" s="1"/>
  <c r="V575" i="8"/>
  <c r="AF575" i="8" s="1"/>
  <c r="Y529" i="8"/>
  <c r="AI529" i="8" s="1"/>
  <c r="T466" i="8"/>
  <c r="AD466" i="8" s="1"/>
  <c r="X502" i="8"/>
  <c r="T1012" i="8"/>
  <c r="X1081" i="8"/>
  <c r="AH1081" i="8" s="1"/>
  <c r="Z403" i="8"/>
  <c r="Y475" i="8"/>
  <c r="V512" i="8"/>
  <c r="Z344" i="8"/>
  <c r="X317" i="8"/>
  <c r="Y544" i="8"/>
  <c r="Y407" i="8"/>
  <c r="X446" i="8"/>
  <c r="AH446" i="8" s="1"/>
  <c r="W779" i="8"/>
  <c r="AG779" i="8" s="1"/>
  <c r="Y891" i="8"/>
  <c r="T711" i="8"/>
  <c r="U927" i="8"/>
  <c r="X480" i="8"/>
  <c r="AH480" i="8" s="1"/>
  <c r="Y553" i="8"/>
  <c r="X668" i="8"/>
  <c r="U664" i="8"/>
  <c r="Z773" i="8"/>
  <c r="T763" i="8"/>
  <c r="V935" i="8"/>
  <c r="V515" i="8"/>
  <c r="Z551" i="8"/>
  <c r="T853" i="8"/>
  <c r="W650" i="8"/>
  <c r="U944" i="8"/>
  <c r="X1088" i="8"/>
  <c r="X1014" i="8"/>
  <c r="W982" i="8"/>
  <c r="AG982" i="8" s="1"/>
  <c r="W813" i="8"/>
  <c r="AG813" i="8" s="1"/>
  <c r="X529" i="8"/>
  <c r="AH529" i="8" s="1"/>
  <c r="Y244" i="8"/>
  <c r="V281" i="8"/>
  <c r="T252" i="8"/>
  <c r="AD252" i="8" s="1"/>
  <c r="W254" i="8"/>
  <c r="T291" i="8"/>
  <c r="AD291" i="8" s="1"/>
  <c r="X229" i="8"/>
  <c r="U266" i="8"/>
  <c r="Y236" i="8"/>
  <c r="Z309" i="8"/>
  <c r="U262" i="8"/>
  <c r="Z241" i="8"/>
  <c r="AJ241" i="8" s="1"/>
  <c r="W554" i="8"/>
  <c r="AG554" i="8" s="1"/>
  <c r="T591" i="8"/>
  <c r="Y417" i="8"/>
  <c r="AI417" i="8" s="1"/>
  <c r="Z650" i="8"/>
  <c r="AJ650" i="8" s="1"/>
  <c r="V346" i="8"/>
  <c r="AF346" i="8" s="1"/>
  <c r="V468" i="8"/>
  <c r="Z504" i="8"/>
  <c r="W541" i="8"/>
  <c r="AG541" i="8" s="1"/>
  <c r="T578" i="8"/>
  <c r="Y346" i="8"/>
  <c r="AI346" i="8" s="1"/>
  <c r="Y1035" i="8"/>
  <c r="V1014" i="8"/>
  <c r="Z401" i="8"/>
  <c r="Y1121" i="8"/>
  <c r="T547" i="8"/>
  <c r="V329" i="8"/>
  <c r="AF329" i="8" s="1"/>
  <c r="Z365" i="8"/>
  <c r="AJ365" i="8" s="1"/>
  <c r="T522" i="8"/>
  <c r="X558" i="8"/>
  <c r="AH558" i="8" s="1"/>
  <c r="X618" i="8"/>
  <c r="AH618" i="8" s="1"/>
  <c r="V852" i="8"/>
  <c r="T889" i="8"/>
  <c r="U857" i="8"/>
  <c r="Z842" i="8"/>
  <c r="AJ842" i="8" s="1"/>
  <c r="V634" i="8"/>
  <c r="Z673" i="8"/>
  <c r="AJ673" i="8" s="1"/>
  <c r="V713" i="8"/>
  <c r="W941" i="8"/>
  <c r="W634" i="8"/>
  <c r="Z670" i="8"/>
  <c r="T755" i="8"/>
  <c r="Z407" i="8"/>
  <c r="AJ407" i="8" s="1"/>
  <c r="T481" i="8"/>
  <c r="X517" i="8"/>
  <c r="AH517" i="8" s="1"/>
  <c r="U554" i="8"/>
  <c r="Z995" i="8"/>
  <c r="AJ995" i="8" s="1"/>
  <c r="T851" i="8"/>
  <c r="T552" i="8"/>
  <c r="U625" i="8"/>
  <c r="U989" i="8"/>
  <c r="W890" i="8"/>
  <c r="W863" i="8"/>
  <c r="W938" i="8"/>
  <c r="W894" i="8"/>
  <c r="V1050" i="8"/>
  <c r="Y1093" i="8"/>
  <c r="Y984" i="8"/>
  <c r="Z973" i="8"/>
  <c r="AJ973" i="8" s="1"/>
  <c r="X269" i="8"/>
  <c r="AH269" i="8" s="1"/>
  <c r="U281" i="8"/>
  <c r="X283" i="8"/>
  <c r="AH283" i="8" s="1"/>
  <c r="U320" i="8"/>
  <c r="T229" i="8"/>
  <c r="T234" i="8"/>
  <c r="Z231" i="8"/>
  <c r="W268" i="8"/>
  <c r="AG268" i="8" s="1"/>
  <c r="W264" i="8"/>
  <c r="T301" i="8"/>
  <c r="AD301" i="8" s="1"/>
  <c r="U244" i="8"/>
  <c r="X410" i="8"/>
  <c r="Y1013" i="8"/>
  <c r="X470" i="8"/>
  <c r="U507" i="8"/>
  <c r="Y543" i="8"/>
  <c r="AI543" i="8" s="1"/>
  <c r="V580" i="8"/>
  <c r="Z393" i="8"/>
  <c r="AJ393" i="8" s="1"/>
  <c r="Y360" i="8"/>
  <c r="AI360" i="8" s="1"/>
  <c r="Y443" i="8"/>
  <c r="V480" i="8"/>
  <c r="AF480" i="8" s="1"/>
  <c r="Z516" i="8"/>
  <c r="T956" i="8"/>
  <c r="V412" i="8"/>
  <c r="AF412" i="8" s="1"/>
  <c r="U451" i="8"/>
  <c r="Y487" i="8"/>
  <c r="AI487" i="8" s="1"/>
  <c r="V524" i="8"/>
  <c r="Z560" i="8"/>
  <c r="X474" i="8"/>
  <c r="U511" i="8"/>
  <c r="Y547" i="8"/>
  <c r="V584" i="8"/>
  <c r="AF584" i="8" s="1"/>
  <c r="Z620" i="8"/>
  <c r="AJ620" i="8" s="1"/>
  <c r="U655" i="8"/>
  <c r="Z728" i="8"/>
  <c r="W964" i="8"/>
  <c r="V623" i="8"/>
  <c r="AF623" i="8" s="1"/>
  <c r="Y854" i="8"/>
  <c r="X891" i="8"/>
  <c r="X584" i="8"/>
  <c r="U676" i="8"/>
  <c r="Y788" i="8"/>
  <c r="W866" i="8"/>
  <c r="Y931" i="8"/>
  <c r="T334" i="8"/>
  <c r="Y469" i="8"/>
  <c r="U673" i="8"/>
  <c r="V371" i="8"/>
  <c r="AF371" i="8" s="1"/>
  <c r="U410" i="8"/>
  <c r="Y446" i="8"/>
  <c r="AI446" i="8" s="1"/>
  <c r="V483" i="8"/>
  <c r="AF483" i="8" s="1"/>
  <c r="Z519" i="8"/>
  <c r="W556" i="8"/>
  <c r="AG556" i="8" s="1"/>
  <c r="W636" i="8"/>
  <c r="W876" i="8"/>
  <c r="Y841" i="8"/>
  <c r="U937" i="8"/>
  <c r="Y865" i="8"/>
  <c r="T1096" i="8"/>
  <c r="Z1001" i="8"/>
  <c r="U976" i="8"/>
  <c r="W267" i="8"/>
  <c r="V235" i="8"/>
  <c r="W283" i="8"/>
  <c r="AG283" i="8" s="1"/>
  <c r="Z285" i="8"/>
  <c r="AJ285" i="8" s="1"/>
  <c r="Y235" i="8"/>
  <c r="AI235" i="8" s="1"/>
  <c r="V272" i="8"/>
  <c r="AF272" i="8" s="1"/>
  <c r="Z308" i="8"/>
  <c r="W304" i="8"/>
  <c r="AG304" i="8" s="1"/>
  <c r="V236" i="8"/>
  <c r="W309" i="8"/>
  <c r="U234" i="8"/>
  <c r="W243" i="8"/>
  <c r="V1123" i="8"/>
  <c r="AF1123" i="8" s="1"/>
  <c r="Y266" i="8"/>
  <c r="V303" i="8"/>
  <c r="W246" i="8"/>
  <c r="Z352" i="8"/>
  <c r="Z1015" i="8"/>
  <c r="Z427" i="8"/>
  <c r="T1016" i="8"/>
  <c r="Y1044" i="8"/>
  <c r="AI1044" i="8" s="1"/>
  <c r="V351" i="8"/>
  <c r="AF351" i="8" s="1"/>
  <c r="Z402" i="8"/>
  <c r="AJ402" i="8" s="1"/>
  <c r="Z248" i="8"/>
  <c r="AJ248" i="8" s="1"/>
  <c r="Y351" i="8"/>
  <c r="Z335" i="8"/>
  <c r="Z333" i="8"/>
  <c r="AJ333" i="8" s="1"/>
  <c r="Z370" i="8"/>
  <c r="X526" i="8"/>
  <c r="AH526" i="8" s="1"/>
  <c r="Z476" i="8"/>
  <c r="W513" i="8"/>
  <c r="T550" i="8"/>
  <c r="X586" i="8"/>
  <c r="U731" i="8"/>
  <c r="V804" i="8"/>
  <c r="AF804" i="8" s="1"/>
  <c r="U966" i="8"/>
  <c r="X625" i="8"/>
  <c r="AH625" i="8" s="1"/>
  <c r="Y703" i="8"/>
  <c r="W740" i="8"/>
  <c r="AG740" i="8" s="1"/>
  <c r="T857" i="8"/>
  <c r="Z822" i="8"/>
  <c r="Y640" i="8"/>
  <c r="V944" i="8"/>
  <c r="AF944" i="8" s="1"/>
  <c r="W660" i="8"/>
  <c r="W675" i="8"/>
  <c r="AG675" i="8" s="1"/>
  <c r="T671" i="8"/>
  <c r="X707" i="8"/>
  <c r="Y780" i="8"/>
  <c r="W412" i="8"/>
  <c r="T449" i="8"/>
  <c r="X485" i="8"/>
  <c r="AH485" i="8" s="1"/>
  <c r="U522" i="8"/>
  <c r="Y558" i="8"/>
  <c r="AI558" i="8" s="1"/>
  <c r="X858" i="8"/>
  <c r="Z896" i="8"/>
  <c r="AJ896" i="8" s="1"/>
  <c r="W939" i="8"/>
  <c r="Y629" i="8"/>
  <c r="V822" i="8"/>
  <c r="T868" i="8"/>
  <c r="AD868" i="8" s="1"/>
  <c r="V1098" i="8"/>
  <c r="Z1028" i="8"/>
  <c r="AJ1028" i="8" s="1"/>
  <c r="W1124" i="8"/>
  <c r="Y1124" i="8"/>
  <c r="W987" i="8"/>
  <c r="T347" i="8"/>
  <c r="U249" i="8"/>
  <c r="Y285" i="8"/>
  <c r="AI285" i="8" s="1"/>
  <c r="Y306" i="8"/>
  <c r="AI306" i="8" s="1"/>
  <c r="X238" i="8"/>
  <c r="V294" i="8"/>
  <c r="AF294" i="8" s="1"/>
  <c r="X1050" i="8"/>
  <c r="Y336" i="8"/>
  <c r="AI336" i="8" s="1"/>
  <c r="W1022" i="8"/>
  <c r="X543" i="8"/>
  <c r="U580" i="8"/>
  <c r="Z584" i="8"/>
  <c r="V1049" i="8"/>
  <c r="AF1049" i="8" s="1"/>
  <c r="Y328" i="8"/>
  <c r="V365" i="8"/>
  <c r="X324" i="8"/>
  <c r="V405" i="8"/>
  <c r="U444" i="8"/>
  <c r="Y480" i="8"/>
  <c r="AI480" i="8" s="1"/>
  <c r="V517" i="8"/>
  <c r="AF517" i="8" s="1"/>
  <c r="Y515" i="8"/>
  <c r="AI515" i="8" s="1"/>
  <c r="V552" i="8"/>
  <c r="AF552" i="8" s="1"/>
  <c r="T770" i="8"/>
  <c r="X806" i="8"/>
  <c r="AH806" i="8" s="1"/>
  <c r="U706" i="8"/>
  <c r="V859" i="8"/>
  <c r="V678" i="8"/>
  <c r="AF678" i="8" s="1"/>
  <c r="U825" i="8"/>
  <c r="T871" i="8"/>
  <c r="AD871" i="8" s="1"/>
  <c r="Y662" i="8"/>
  <c r="X428" i="8"/>
  <c r="Y677" i="8"/>
  <c r="V843" i="8"/>
  <c r="V673" i="8"/>
  <c r="Z709" i="8"/>
  <c r="T783" i="8"/>
  <c r="Z916" i="8"/>
  <c r="Y414" i="8"/>
  <c r="AI414" i="8" s="1"/>
  <c r="V451" i="8"/>
  <c r="AF451" i="8" s="1"/>
  <c r="Z487" i="8"/>
  <c r="AJ487" i="8" s="1"/>
  <c r="W524" i="8"/>
  <c r="T561" i="8"/>
  <c r="T924" i="8"/>
  <c r="AD924" i="8" s="1"/>
  <c r="Y599" i="8"/>
  <c r="V639" i="8"/>
  <c r="W677" i="8"/>
  <c r="X714" i="8"/>
  <c r="U751" i="8"/>
  <c r="Y787" i="8"/>
  <c r="V824" i="8"/>
  <c r="W944" i="8"/>
  <c r="Z558" i="8"/>
  <c r="AJ558" i="8" s="1"/>
  <c r="W595" i="8"/>
  <c r="T708" i="8"/>
  <c r="X796" i="8"/>
  <c r="U781" i="8"/>
  <c r="X783" i="8"/>
  <c r="Z908" i="8"/>
  <c r="Y1097" i="8"/>
  <c r="AI1097" i="8" s="1"/>
  <c r="Y1126" i="8"/>
  <c r="T1127" i="8"/>
  <c r="AD1127" i="8" s="1"/>
  <c r="X991" i="8"/>
  <c r="Z253" i="8"/>
  <c r="Z235" i="8"/>
  <c r="W272" i="8"/>
  <c r="T309" i="8"/>
  <c r="Y297" i="8"/>
  <c r="AI297" i="8" s="1"/>
  <c r="X263" i="8"/>
  <c r="AH263" i="8" s="1"/>
  <c r="U300" i="8"/>
  <c r="Z240" i="8"/>
  <c r="AJ240" i="8" s="1"/>
  <c r="X284" i="8"/>
  <c r="AH284" i="8" s="1"/>
  <c r="Z245" i="8"/>
  <c r="AJ245" i="8" s="1"/>
  <c r="Y234" i="8"/>
  <c r="T260" i="8"/>
  <c r="T251" i="8"/>
  <c r="AD251" i="8" s="1"/>
  <c r="Z453" i="8"/>
  <c r="Z320" i="8"/>
  <c r="AJ320" i="8" s="1"/>
  <c r="U406" i="8"/>
  <c r="W440" i="8"/>
  <c r="X513" i="8"/>
  <c r="U314" i="8"/>
  <c r="Y427" i="8"/>
  <c r="W578" i="8"/>
  <c r="AG578" i="8" s="1"/>
  <c r="T391" i="8"/>
  <c r="AD391" i="8" s="1"/>
  <c r="Z326" i="8"/>
  <c r="AJ326" i="8" s="1"/>
  <c r="W363" i="8"/>
  <c r="AG363" i="8" s="1"/>
  <c r="X554" i="8"/>
  <c r="AH554" i="8" s="1"/>
  <c r="V927" i="8"/>
  <c r="W708" i="8"/>
  <c r="T745" i="8"/>
  <c r="X781" i="8"/>
  <c r="V866" i="8"/>
  <c r="U805" i="8"/>
  <c r="Y846" i="8"/>
  <c r="X675" i="8"/>
  <c r="U712" i="8"/>
  <c r="V785" i="8"/>
  <c r="V563" i="8"/>
  <c r="W732" i="8"/>
  <c r="AG732" i="8" s="1"/>
  <c r="U381" i="8"/>
  <c r="U586" i="8"/>
  <c r="Y622" i="8"/>
  <c r="AI622" i="8" s="1"/>
  <c r="U561" i="8"/>
  <c r="Y725" i="8"/>
  <c r="AI725" i="8" s="1"/>
  <c r="V998" i="8"/>
  <c r="Z785" i="8"/>
  <c r="T904" i="8"/>
  <c r="W1032" i="8"/>
  <c r="V1129" i="8"/>
  <c r="AF1129" i="8" s="1"/>
  <c r="X406" i="8"/>
  <c r="X354" i="8"/>
  <c r="U431" i="8"/>
  <c r="U483" i="8"/>
  <c r="U379" i="8"/>
  <c r="V922" i="8"/>
  <c r="V870" i="8"/>
  <c r="AF870" i="8" s="1"/>
  <c r="W240" i="8"/>
  <c r="AG240" i="8" s="1"/>
  <c r="T277" i="8"/>
  <c r="T225" i="8"/>
  <c r="U229" i="8"/>
  <c r="X231" i="8"/>
  <c r="U268" i="8"/>
  <c r="Y304" i="8"/>
  <c r="AI304" i="8" s="1"/>
  <c r="W245" i="8"/>
  <c r="T282" i="8"/>
  <c r="AD282" i="8" s="1"/>
  <c r="V243" i="8"/>
  <c r="Z279" i="8"/>
  <c r="Z227" i="8"/>
  <c r="X252" i="8"/>
  <c r="U289" i="8"/>
  <c r="W250" i="8"/>
  <c r="AG250" i="8" s="1"/>
  <c r="T287" i="8"/>
  <c r="AD287" i="8" s="1"/>
  <c r="V239" i="8"/>
  <c r="AF239" i="8" s="1"/>
  <c r="T228" i="8"/>
  <c r="U953" i="8"/>
  <c r="U901" i="8"/>
  <c r="U1005" i="8"/>
  <c r="X255" i="8"/>
  <c r="U386" i="8"/>
  <c r="U334" i="8"/>
  <c r="V465" i="8"/>
  <c r="AF465" i="8" s="1"/>
  <c r="Z501" i="8"/>
  <c r="V1071" i="8"/>
  <c r="T339" i="8"/>
  <c r="V348" i="8"/>
  <c r="Y388" i="8"/>
  <c r="Z433" i="8"/>
  <c r="AJ433" i="8" s="1"/>
  <c r="X465" i="8"/>
  <c r="AH465" i="8" s="1"/>
  <c r="X361" i="8"/>
  <c r="X413" i="8"/>
  <c r="AH413" i="8" s="1"/>
  <c r="U502" i="8"/>
  <c r="U450" i="8"/>
  <c r="U398" i="8"/>
  <c r="U1060" i="8"/>
  <c r="U1008" i="8"/>
  <c r="Y377" i="8"/>
  <c r="AI377" i="8" s="1"/>
  <c r="Z334" i="8"/>
  <c r="AJ334" i="8" s="1"/>
  <c r="T411" i="8"/>
  <c r="U452" i="8"/>
  <c r="U400" i="8"/>
  <c r="Y488" i="8"/>
  <c r="V525" i="8"/>
  <c r="Y332" i="8"/>
  <c r="AI332" i="8" s="1"/>
  <c r="Z408" i="8"/>
  <c r="AJ408" i="8" s="1"/>
  <c r="Z356" i="8"/>
  <c r="AJ356" i="8" s="1"/>
  <c r="Y291" i="8"/>
  <c r="AI291" i="8" s="1"/>
  <c r="X330" i="8"/>
  <c r="AH330" i="8" s="1"/>
  <c r="T1047" i="8"/>
  <c r="V1007" i="8"/>
  <c r="V955" i="8"/>
  <c r="V903" i="8"/>
  <c r="AF903" i="8" s="1"/>
  <c r="X328" i="8"/>
  <c r="AH328" i="8" s="1"/>
  <c r="Y402" i="8"/>
  <c r="AI402" i="8" s="1"/>
  <c r="X475" i="8"/>
  <c r="U512" i="8"/>
  <c r="V585" i="8"/>
  <c r="V1031" i="8"/>
  <c r="W326" i="8"/>
  <c r="T363" i="8"/>
  <c r="AD363" i="8" s="1"/>
  <c r="Z404" i="8"/>
  <c r="AJ404" i="8" s="1"/>
  <c r="W441" i="8"/>
  <c r="AG441" i="8" s="1"/>
  <c r="T478" i="8"/>
  <c r="T374" i="8"/>
  <c r="T426" i="8"/>
  <c r="X514" i="8"/>
  <c r="U551" i="8"/>
  <c r="U251" i="8"/>
  <c r="AE251" i="8" s="1"/>
  <c r="V324" i="8"/>
  <c r="AF324" i="8" s="1"/>
  <c r="Z360" i="8"/>
  <c r="AJ360" i="8" s="1"/>
  <c r="U1068" i="8"/>
  <c r="W356" i="8"/>
  <c r="W438" i="8"/>
  <c r="Y365" i="8"/>
  <c r="X407" i="8"/>
  <c r="W446" i="8"/>
  <c r="AG446" i="8" s="1"/>
  <c r="T431" i="8"/>
  <c r="T483" i="8"/>
  <c r="T379" i="8"/>
  <c r="X519" i="8"/>
  <c r="AH519" i="8" s="1"/>
  <c r="X331" i="8"/>
  <c r="AH331" i="8" s="1"/>
  <c r="V368" i="8"/>
  <c r="T410" i="8"/>
  <c r="Z448" i="8"/>
  <c r="AJ448" i="8" s="1"/>
  <c r="W485" i="8"/>
  <c r="AG485" i="8" s="1"/>
  <c r="Y433" i="8"/>
  <c r="AI433" i="8" s="1"/>
  <c r="Y381" i="8"/>
  <c r="V472" i="8"/>
  <c r="Z508" i="8"/>
  <c r="W929" i="8"/>
  <c r="V478" i="8"/>
  <c r="W551" i="8"/>
  <c r="AG551" i="8" s="1"/>
  <c r="Z661" i="8"/>
  <c r="T558" i="8"/>
  <c r="AD558" i="8" s="1"/>
  <c r="V780" i="8"/>
  <c r="AF780" i="8" s="1"/>
  <c r="Z816" i="8"/>
  <c r="T858" i="8"/>
  <c r="Z892" i="8"/>
  <c r="Z840" i="8"/>
  <c r="T933" i="8"/>
  <c r="AD933" i="8" s="1"/>
  <c r="U975" i="8"/>
  <c r="Z220" i="8"/>
  <c r="AJ220" i="8" s="1"/>
  <c r="V327" i="8"/>
  <c r="W960" i="8"/>
  <c r="U218" i="8"/>
  <c r="V654" i="8"/>
  <c r="V602" i="8"/>
  <c r="Z690" i="8"/>
  <c r="AJ690" i="8" s="1"/>
  <c r="Z638" i="8"/>
  <c r="W330" i="8"/>
  <c r="W226" i="8"/>
  <c r="T393" i="8"/>
  <c r="AD393" i="8" s="1"/>
  <c r="T341" i="8"/>
  <c r="V372" i="8"/>
  <c r="V320" i="8"/>
  <c r="Z363" i="8"/>
  <c r="AJ363" i="8" s="1"/>
  <c r="Y233" i="8"/>
  <c r="AI233" i="8" s="1"/>
  <c r="V270" i="8"/>
  <c r="AF270" i="8" s="1"/>
  <c r="U236" i="8"/>
  <c r="V309" i="8"/>
  <c r="T250" i="8"/>
  <c r="Z247" i="8"/>
  <c r="W284" i="8"/>
  <c r="T255" i="8"/>
  <c r="AD255" i="8" s="1"/>
  <c r="Z243" i="8"/>
  <c r="AJ243" i="8" s="1"/>
  <c r="X232" i="8"/>
  <c r="AH232" i="8" s="1"/>
  <c r="U260" i="8"/>
  <c r="AE260" i="8" s="1"/>
  <c r="V350" i="8"/>
  <c r="AF350" i="8" s="1"/>
  <c r="Y391" i="8"/>
  <c r="W430" i="8"/>
  <c r="W378" i="8"/>
  <c r="Z469" i="8"/>
  <c r="AJ469" i="8" s="1"/>
  <c r="W506" i="8"/>
  <c r="AG506" i="8" s="1"/>
  <c r="T370" i="8"/>
  <c r="T422" i="8"/>
  <c r="V395" i="8"/>
  <c r="V343" i="8"/>
  <c r="U470" i="8"/>
  <c r="U366" i="8"/>
  <c r="U418" i="8"/>
  <c r="Y1064" i="8"/>
  <c r="AI1064" i="8" s="1"/>
  <c r="Y1012" i="8"/>
  <c r="AI1012" i="8" s="1"/>
  <c r="Z383" i="8"/>
  <c r="AJ383" i="8" s="1"/>
  <c r="Z331" i="8"/>
  <c r="AJ331" i="8" s="1"/>
  <c r="T368" i="8"/>
  <c r="T420" i="8"/>
  <c r="X415" i="8"/>
  <c r="Y456" i="8"/>
  <c r="AI456" i="8" s="1"/>
  <c r="V493" i="8"/>
  <c r="AF493" i="8" s="1"/>
  <c r="Z529" i="8"/>
  <c r="AJ529" i="8" s="1"/>
  <c r="Y1136" i="8"/>
  <c r="AI1136" i="8" s="1"/>
  <c r="Y1084" i="8"/>
  <c r="V337" i="8"/>
  <c r="W413" i="8"/>
  <c r="W361" i="8"/>
  <c r="Y259" i="8"/>
  <c r="AI259" i="8" s="1"/>
  <c r="V296" i="8"/>
  <c r="AF296" i="8" s="1"/>
  <c r="U335" i="8"/>
  <c r="W372" i="8"/>
  <c r="AG372" i="8" s="1"/>
  <c r="X1051" i="8"/>
  <c r="AH1051" i="8" s="1"/>
  <c r="U333" i="8"/>
  <c r="U370" i="8"/>
  <c r="V409" i="8"/>
  <c r="X443" i="8"/>
  <c r="AH443" i="8" s="1"/>
  <c r="U376" i="8"/>
  <c r="U480" i="8"/>
  <c r="U428" i="8"/>
  <c r="Y516" i="8"/>
  <c r="Z1035" i="8"/>
  <c r="X367" i="8"/>
  <c r="U407" i="8"/>
  <c r="T446" i="8"/>
  <c r="AD446" i="8" s="1"/>
  <c r="X482" i="8"/>
  <c r="AH482" i="8" s="1"/>
  <c r="U519" i="8"/>
  <c r="Y255" i="8"/>
  <c r="AI255" i="8" s="1"/>
  <c r="Z328" i="8"/>
  <c r="AJ328" i="8" s="1"/>
  <c r="Z319" i="8"/>
  <c r="AJ319" i="8" s="1"/>
  <c r="T361" i="8"/>
  <c r="Y441" i="8"/>
  <c r="Y370" i="8"/>
  <c r="AI370" i="8" s="1"/>
  <c r="U412" i="8"/>
  <c r="T451" i="8"/>
  <c r="AD451" i="8" s="1"/>
  <c r="X487" i="8"/>
  <c r="U524" i="8"/>
  <c r="T1073" i="8"/>
  <c r="U336" i="8"/>
  <c r="X373" i="8"/>
  <c r="X414" i="8"/>
  <c r="AH414" i="8" s="1"/>
  <c r="W453" i="8"/>
  <c r="AG453" i="8" s="1"/>
  <c r="T490" i="8"/>
  <c r="V440" i="8"/>
  <c r="AF440" i="8" s="1"/>
  <c r="V388" i="8"/>
  <c r="AF388" i="8" s="1"/>
  <c r="V336" i="8"/>
  <c r="AF336" i="8" s="1"/>
  <c r="W657" i="8"/>
  <c r="T642" i="8"/>
  <c r="T694" i="8"/>
  <c r="T934" i="8"/>
  <c r="AD934" i="8" s="1"/>
  <c r="X368" i="8"/>
  <c r="AH368" i="8" s="1"/>
  <c r="Z482" i="8"/>
  <c r="T556" i="8"/>
  <c r="X603" i="8"/>
  <c r="X644" i="8"/>
  <c r="X540" i="8"/>
  <c r="W718" i="8"/>
  <c r="W666" i="8"/>
  <c r="AG666" i="8" s="1"/>
  <c r="X791" i="8"/>
  <c r="X739" i="8"/>
  <c r="U828" i="8"/>
  <c r="U776" i="8"/>
  <c r="U724" i="8"/>
  <c r="V869" i="8"/>
  <c r="V765" i="8"/>
  <c r="V510" i="8"/>
  <c r="AF510" i="8" s="1"/>
  <c r="X277" i="8"/>
  <c r="AH277" i="8" s="1"/>
  <c r="X225" i="8"/>
  <c r="V463" i="8"/>
  <c r="V359" i="8"/>
  <c r="V411" i="8"/>
  <c r="V427" i="8"/>
  <c r="V375" i="8"/>
  <c r="AF375" i="8" s="1"/>
  <c r="V485" i="8"/>
  <c r="AF485" i="8" s="1"/>
  <c r="V433" i="8"/>
  <c r="AF433" i="8" s="1"/>
  <c r="T245" i="8"/>
  <c r="AD245" i="8" s="1"/>
  <c r="V251" i="8"/>
  <c r="AF251" i="8" s="1"/>
  <c r="Z262" i="8"/>
  <c r="AJ262" i="8" s="1"/>
  <c r="V247" i="8"/>
  <c r="T236" i="8"/>
  <c r="U309" i="8"/>
  <c r="W238" i="8"/>
  <c r="AG238" i="8" s="1"/>
  <c r="V252" i="8"/>
  <c r="AF252" i="8" s="1"/>
  <c r="Z288" i="8"/>
  <c r="U250" i="8"/>
  <c r="T1009" i="8"/>
  <c r="T957" i="8"/>
  <c r="W259" i="8"/>
  <c r="T296" i="8"/>
  <c r="AD296" i="8" s="1"/>
  <c r="X1004" i="8"/>
  <c r="AH1004" i="8" s="1"/>
  <c r="X952" i="8"/>
  <c r="AH952" i="8" s="1"/>
  <c r="V257" i="8"/>
  <c r="AF257" i="8" s="1"/>
  <c r="U246" i="8"/>
  <c r="Y282" i="8"/>
  <c r="AI282" i="8" s="1"/>
  <c r="Z234" i="8"/>
  <c r="W271" i="8"/>
  <c r="W219" i="8"/>
  <c r="AG219" i="8" s="1"/>
  <c r="W262" i="8"/>
  <c r="AG262" i="8" s="1"/>
  <c r="T299" i="8"/>
  <c r="AD299" i="8" s="1"/>
  <c r="Y392" i="8"/>
  <c r="X433" i="8"/>
  <c r="X381" i="8"/>
  <c r="X329" i="8"/>
  <c r="Z581" i="8"/>
  <c r="Z345" i="8"/>
  <c r="AJ345" i="8" s="1"/>
  <c r="X397" i="8"/>
  <c r="AH397" i="8" s="1"/>
  <c r="X345" i="8"/>
  <c r="AH345" i="8" s="1"/>
  <c r="U436" i="8"/>
  <c r="W472" i="8"/>
  <c r="AG472" i="8" s="1"/>
  <c r="W368" i="8"/>
  <c r="AG368" i="8" s="1"/>
  <c r="W420" i="8"/>
  <c r="V381" i="8"/>
  <c r="Z417" i="8"/>
  <c r="AJ417" i="8" s="1"/>
  <c r="T459" i="8"/>
  <c r="AD459" i="8" s="1"/>
  <c r="X495" i="8"/>
  <c r="U532" i="8"/>
  <c r="T1139" i="8"/>
  <c r="AD1139" i="8" s="1"/>
  <c r="T1087" i="8"/>
  <c r="Y415" i="8"/>
  <c r="Y363" i="8"/>
  <c r="Z456" i="8"/>
  <c r="AJ456" i="8" s="1"/>
  <c r="T262" i="8"/>
  <c r="X298" i="8"/>
  <c r="AH298" i="8" s="1"/>
  <c r="Y1015" i="8"/>
  <c r="AI1015" i="8" s="1"/>
  <c r="Z1069" i="8"/>
  <c r="AJ1069" i="8" s="1"/>
  <c r="T333" i="8"/>
  <c r="W335" i="8"/>
  <c r="Y372" i="8"/>
  <c r="X411" i="8"/>
  <c r="AH411" i="8" s="1"/>
  <c r="Z445" i="8"/>
  <c r="AJ445" i="8" s="1"/>
  <c r="W482" i="8"/>
  <c r="AG482" i="8" s="1"/>
  <c r="T519" i="8"/>
  <c r="U1038" i="8"/>
  <c r="V333" i="8"/>
  <c r="V370" i="8"/>
  <c r="W409" i="8"/>
  <c r="V448" i="8"/>
  <c r="AF448" i="8" s="1"/>
  <c r="Z484" i="8"/>
  <c r="AJ484" i="8" s="1"/>
  <c r="W521" i="8"/>
  <c r="AG521" i="8" s="1"/>
  <c r="W1030" i="8"/>
  <c r="AG1030" i="8" s="1"/>
  <c r="W978" i="8"/>
  <c r="AG978" i="8" s="1"/>
  <c r="Y1120" i="8"/>
  <c r="AI1120" i="8" s="1"/>
  <c r="Y1068" i="8"/>
  <c r="T258" i="8"/>
  <c r="U331" i="8"/>
  <c r="V363" i="8"/>
  <c r="AF363" i="8" s="1"/>
  <c r="U405" i="8"/>
  <c r="T444" i="8"/>
  <c r="V1068" i="8"/>
  <c r="V964" i="8"/>
  <c r="T1124" i="8"/>
  <c r="W373" i="8"/>
  <c r="W414" i="8"/>
  <c r="V453" i="8"/>
  <c r="AF453" i="8" s="1"/>
  <c r="Z489" i="8"/>
  <c r="AJ489" i="8" s="1"/>
  <c r="W526" i="8"/>
  <c r="AG526" i="8" s="1"/>
  <c r="V1075" i="8"/>
  <c r="W338" i="8"/>
  <c r="AG338" i="8" s="1"/>
  <c r="Z416" i="8"/>
  <c r="Y455" i="8"/>
  <c r="V492" i="8"/>
  <c r="AF492" i="8" s="1"/>
  <c r="X442" i="8"/>
  <c r="AH442" i="8" s="1"/>
  <c r="U375" i="8"/>
  <c r="U427" i="8"/>
  <c r="U479" i="8"/>
  <c r="Z588" i="8"/>
  <c r="T925" i="8"/>
  <c r="U967" i="8"/>
  <c r="U915" i="8"/>
  <c r="V936" i="8"/>
  <c r="AF936" i="8" s="1"/>
  <c r="U485" i="8"/>
  <c r="V558" i="8"/>
  <c r="AF558" i="8" s="1"/>
  <c r="U371" i="8"/>
  <c r="Z546" i="8"/>
  <c r="T1123" i="8"/>
  <c r="T1071" i="8"/>
  <c r="Z1129" i="8"/>
  <c r="AJ1129" i="8" s="1"/>
  <c r="Z1077" i="8"/>
  <c r="AJ1077" i="8" s="1"/>
  <c r="Z1007" i="8"/>
  <c r="AJ1007" i="8" s="1"/>
  <c r="Z903" i="8"/>
  <c r="Z955" i="8"/>
  <c r="W1004" i="8"/>
  <c r="W952" i="8"/>
  <c r="W900" i="8"/>
  <c r="Y374" i="8"/>
  <c r="AI374" i="8" s="1"/>
  <c r="Y322" i="8"/>
  <c r="T294" i="8"/>
  <c r="AD294" i="8" s="1"/>
  <c r="U1003" i="8"/>
  <c r="U951" i="8"/>
  <c r="U899" i="8"/>
  <c r="X228" i="8"/>
  <c r="T231" i="8"/>
  <c r="X267" i="8"/>
  <c r="AH267" i="8" s="1"/>
  <c r="V238" i="8"/>
  <c r="AF238" i="8" s="1"/>
  <c r="Z274" i="8"/>
  <c r="AJ274" i="8" s="1"/>
  <c r="W311" i="8"/>
  <c r="Y240" i="8"/>
  <c r="V277" i="8"/>
  <c r="X254" i="8"/>
  <c r="W252" i="8"/>
  <c r="T289" i="8"/>
  <c r="AD289" i="8" s="1"/>
  <c r="Y261" i="8"/>
  <c r="AI261" i="8" s="1"/>
  <c r="X259" i="8"/>
  <c r="W248" i="8"/>
  <c r="AG248" i="8" s="1"/>
  <c r="T285" i="8"/>
  <c r="U237" i="8"/>
  <c r="Y273" i="8"/>
  <c r="Y221" i="8"/>
  <c r="U228" i="8"/>
  <c r="Y264" i="8"/>
  <c r="AI264" i="8" s="1"/>
  <c r="V301" i="8"/>
  <c r="AF301" i="8" s="1"/>
  <c r="Z354" i="8"/>
  <c r="Y390" i="8"/>
  <c r="Y338" i="8"/>
  <c r="Y436" i="8"/>
  <c r="W427" i="8"/>
  <c r="Y474" i="8"/>
  <c r="AI474" i="8" s="1"/>
  <c r="Y422" i="8"/>
  <c r="AI422" i="8" s="1"/>
  <c r="V1069" i="8"/>
  <c r="AF1069" i="8" s="1"/>
  <c r="Z388" i="8"/>
  <c r="AJ388" i="8" s="1"/>
  <c r="X424" i="8"/>
  <c r="AH424" i="8" s="1"/>
  <c r="X372" i="8"/>
  <c r="AH372" i="8" s="1"/>
  <c r="U384" i="8"/>
  <c r="U420" i="8"/>
  <c r="V461" i="8"/>
  <c r="AF461" i="8" s="1"/>
  <c r="Z497" i="8"/>
  <c r="W534" i="8"/>
  <c r="AG534" i="8" s="1"/>
  <c r="X1053" i="8"/>
  <c r="X1001" i="8"/>
  <c r="V1141" i="8"/>
  <c r="AF1141" i="8" s="1"/>
  <c r="AC1141" i="8" s="1"/>
  <c r="V1089" i="8"/>
  <c r="Z341" i="8"/>
  <c r="W381" i="8"/>
  <c r="W329" i="8"/>
  <c r="AG329" i="8" s="1"/>
  <c r="T418" i="8"/>
  <c r="T366" i="8"/>
  <c r="U459" i="8"/>
  <c r="Y495" i="8"/>
  <c r="V532" i="8"/>
  <c r="Z568" i="8"/>
  <c r="V264" i="8"/>
  <c r="AF264" i="8" s="1"/>
  <c r="Z300" i="8"/>
  <c r="Y339" i="8"/>
  <c r="AI339" i="8" s="1"/>
  <c r="Y1032" i="8"/>
  <c r="Y980" i="8"/>
  <c r="V335" i="8"/>
  <c r="X375" i="8"/>
  <c r="Z413" i="8"/>
  <c r="U448" i="8"/>
  <c r="Y484" i="8"/>
  <c r="AI484" i="8" s="1"/>
  <c r="V521" i="8"/>
  <c r="AF521" i="8" s="1"/>
  <c r="W1040" i="8"/>
  <c r="AG1040" i="8" s="1"/>
  <c r="Z372" i="8"/>
  <c r="Y411" i="8"/>
  <c r="AI411" i="8" s="1"/>
  <c r="X450" i="8"/>
  <c r="U487" i="8"/>
  <c r="Y523" i="8"/>
  <c r="AI523" i="8" s="1"/>
  <c r="W1031" i="8"/>
  <c r="AG1031" i="8" s="1"/>
  <c r="V260" i="8"/>
  <c r="AF260" i="8" s="1"/>
  <c r="W333" i="8"/>
  <c r="X365" i="8"/>
  <c r="W407" i="8"/>
  <c r="V446" i="8"/>
  <c r="X1070" i="8"/>
  <c r="V1126" i="8"/>
  <c r="AF1126" i="8" s="1"/>
  <c r="V338" i="8"/>
  <c r="AF338" i="8" s="1"/>
  <c r="Y416" i="8"/>
  <c r="AI416" i="8" s="1"/>
  <c r="X455" i="8"/>
  <c r="AH455" i="8" s="1"/>
  <c r="U492" i="8"/>
  <c r="Y528" i="8"/>
  <c r="AI528" i="8" s="1"/>
  <c r="X1077" i="8"/>
  <c r="X938" i="8"/>
  <c r="W487" i="8"/>
  <c r="AG487" i="8" s="1"/>
  <c r="X560" i="8"/>
  <c r="AH560" i="8" s="1"/>
  <c r="U938" i="8"/>
  <c r="V980" i="8"/>
  <c r="Z663" i="8"/>
  <c r="W700" i="8"/>
  <c r="W291" i="8"/>
  <c r="U278" i="8"/>
  <c r="U226" i="8"/>
  <c r="W504" i="8"/>
  <c r="W400" i="8"/>
  <c r="AG400" i="8" s="1"/>
  <c r="W452" i="8"/>
  <c r="AG452" i="8" s="1"/>
  <c r="W1134" i="8"/>
  <c r="AG1134" i="8" s="1"/>
  <c r="W1082" i="8"/>
  <c r="AG1082" i="8" s="1"/>
  <c r="V441" i="8"/>
  <c r="V389" i="8"/>
  <c r="AF389" i="8" s="1"/>
  <c r="Z255" i="8"/>
  <c r="AJ255" i="8" s="1"/>
  <c r="Z1005" i="8"/>
  <c r="AJ1005" i="8" s="1"/>
  <c r="X240" i="8"/>
  <c r="AH240" i="8" s="1"/>
  <c r="Y313" i="8"/>
  <c r="T243" i="8"/>
  <c r="X279" i="8"/>
  <c r="X227" i="8"/>
  <c r="Z256" i="8"/>
  <c r="Y254" i="8"/>
  <c r="AI254" i="8" s="1"/>
  <c r="W1011" i="8"/>
  <c r="W959" i="8"/>
  <c r="AG959" i="8" s="1"/>
  <c r="Z261" i="8"/>
  <c r="AJ261" i="8" s="1"/>
  <c r="Y250" i="8"/>
  <c r="AI250" i="8" s="1"/>
  <c r="W239" i="8"/>
  <c r="AG239" i="8" s="1"/>
  <c r="T276" i="8"/>
  <c r="T224" i="8"/>
  <c r="W230" i="8"/>
  <c r="AG230" i="8" s="1"/>
  <c r="V1048" i="8"/>
  <c r="AF1048" i="8" s="1"/>
  <c r="T395" i="8"/>
  <c r="AD395" i="8" s="1"/>
  <c r="U440" i="8"/>
  <c r="U388" i="8"/>
  <c r="Z313" i="8"/>
  <c r="W350" i="8"/>
  <c r="T373" i="8"/>
  <c r="T425" i="8"/>
  <c r="T477" i="8"/>
  <c r="X1071" i="8"/>
  <c r="AH1071" i="8" s="1"/>
  <c r="X1019" i="8"/>
  <c r="AH1019" i="8" s="1"/>
  <c r="U393" i="8"/>
  <c r="Y386" i="8"/>
  <c r="AI386" i="8" s="1"/>
  <c r="W422" i="8"/>
  <c r="W370" i="8"/>
  <c r="AG370" i="8" s="1"/>
  <c r="X463" i="8"/>
  <c r="AH463" i="8" s="1"/>
  <c r="U500" i="8"/>
  <c r="Y536" i="8"/>
  <c r="AI536" i="8" s="1"/>
  <c r="X1143" i="8"/>
  <c r="AH1143" i="8" s="1"/>
  <c r="X1091" i="8"/>
  <c r="U344" i="8"/>
  <c r="V420" i="8"/>
  <c r="T230" i="8"/>
  <c r="X266" i="8"/>
  <c r="AH266" i="8" s="1"/>
  <c r="U303" i="8"/>
  <c r="X337" i="8"/>
  <c r="AH337" i="8" s="1"/>
  <c r="Y378" i="8"/>
  <c r="AI378" i="8" s="1"/>
  <c r="U416" i="8"/>
  <c r="AE416" i="8" s="1"/>
  <c r="W450" i="8"/>
  <c r="AG450" i="8" s="1"/>
  <c r="T383" i="8"/>
  <c r="T435" i="8"/>
  <c r="T487" i="8"/>
  <c r="X523" i="8"/>
  <c r="AH523" i="8" s="1"/>
  <c r="Y1042" i="8"/>
  <c r="AI1042" i="8" s="1"/>
  <c r="Z337" i="8"/>
  <c r="Y375" i="8"/>
  <c r="T414" i="8"/>
  <c r="Z400" i="8"/>
  <c r="Z452" i="8"/>
  <c r="AJ452" i="8" s="1"/>
  <c r="W489" i="8"/>
  <c r="AG489" i="8" s="1"/>
  <c r="T526" i="8"/>
  <c r="X262" i="8"/>
  <c r="AH262" i="8" s="1"/>
  <c r="U299" i="8"/>
  <c r="Z367" i="8"/>
  <c r="Y409" i="8"/>
  <c r="AI409" i="8" s="1"/>
  <c r="X448" i="8"/>
  <c r="Y1031" i="8"/>
  <c r="AI1031" i="8" s="1"/>
  <c r="X1128" i="8"/>
  <c r="AH1128" i="8" s="1"/>
  <c r="X379" i="8"/>
  <c r="AH379" i="8" s="1"/>
  <c r="T419" i="8"/>
  <c r="Z457" i="8"/>
  <c r="W494" i="8"/>
  <c r="T531" i="8"/>
  <c r="Z1079" i="8"/>
  <c r="T343" i="8"/>
  <c r="AD343" i="8" s="1"/>
  <c r="W421" i="8"/>
  <c r="AG421" i="8" s="1"/>
  <c r="V460" i="8"/>
  <c r="Z496" i="8"/>
  <c r="U447" i="8"/>
  <c r="Y483" i="8"/>
  <c r="AI483" i="8" s="1"/>
  <c r="V520" i="8"/>
  <c r="AF520" i="8" s="1"/>
  <c r="Z940" i="8"/>
  <c r="Y489" i="8"/>
  <c r="AI489" i="8" s="1"/>
  <c r="Z562" i="8"/>
  <c r="AJ562" i="8" s="1"/>
  <c r="T963" i="8"/>
  <c r="T859" i="8"/>
  <c r="T911" i="8"/>
  <c r="T896" i="8"/>
  <c r="T1000" i="8"/>
  <c r="T948" i="8"/>
  <c r="X599" i="8"/>
  <c r="T820" i="8"/>
  <c r="AD820" i="8" s="1"/>
  <c r="V226" i="8"/>
  <c r="Y279" i="8"/>
  <c r="AI279" i="8" s="1"/>
  <c r="Y227" i="8"/>
  <c r="AI227" i="8" s="1"/>
  <c r="Z242" i="8"/>
  <c r="W279" i="8"/>
  <c r="AG279" i="8" s="1"/>
  <c r="W227" i="8"/>
  <c r="Z1122" i="8"/>
  <c r="AJ1122" i="8" s="1"/>
  <c r="Z1070" i="8"/>
  <c r="AJ1070" i="8" s="1"/>
  <c r="V245" i="8"/>
  <c r="AF245" i="8" s="1"/>
  <c r="Z281" i="8"/>
  <c r="AJ281" i="8" s="1"/>
  <c r="U259" i="8"/>
  <c r="T257" i="8"/>
  <c r="U264" i="8"/>
  <c r="Y300" i="8"/>
  <c r="Z1004" i="8"/>
  <c r="AJ1004" i="8" s="1"/>
  <c r="T253" i="8"/>
  <c r="AD253" i="8" s="1"/>
  <c r="X289" i="8"/>
  <c r="Y232" i="8"/>
  <c r="W442" i="8"/>
  <c r="AG442" i="8" s="1"/>
  <c r="T375" i="8"/>
  <c r="T427" i="8"/>
  <c r="T479" i="8"/>
  <c r="U316" i="8"/>
  <c r="Y352" i="8"/>
  <c r="AI352" i="8" s="1"/>
  <c r="Z392" i="8"/>
  <c r="AJ392" i="8" s="1"/>
  <c r="Z340" i="8"/>
  <c r="T1004" i="8"/>
  <c r="T952" i="8"/>
  <c r="T900" i="8"/>
  <c r="Z1073" i="8"/>
  <c r="Z1021" i="8"/>
  <c r="AJ1021" i="8" s="1"/>
  <c r="T389" i="8"/>
  <c r="AD389" i="8" s="1"/>
  <c r="Y424" i="8"/>
  <c r="Z465" i="8"/>
  <c r="AJ465" i="8" s="1"/>
  <c r="W502" i="8"/>
  <c r="AG502" i="8" s="1"/>
  <c r="T539" i="8"/>
  <c r="Z1145" i="8"/>
  <c r="AJ1145" i="8" s="1"/>
  <c r="Z1093" i="8"/>
  <c r="Z386" i="8"/>
  <c r="AJ386" i="8" s="1"/>
  <c r="X422" i="8"/>
  <c r="AH422" i="8" s="1"/>
  <c r="Y1069" i="8"/>
  <c r="AI1069" i="8" s="1"/>
  <c r="V232" i="8"/>
  <c r="AF232" i="8" s="1"/>
  <c r="Z268" i="8"/>
  <c r="W305" i="8"/>
  <c r="Z339" i="8"/>
  <c r="T1070" i="8"/>
  <c r="Z381" i="8"/>
  <c r="AJ381" i="8" s="1"/>
  <c r="W418" i="8"/>
  <c r="AG418" i="8" s="1"/>
  <c r="Y400" i="8"/>
  <c r="Y452" i="8"/>
  <c r="AI452" i="8" s="1"/>
  <c r="V489" i="8"/>
  <c r="AF489" i="8" s="1"/>
  <c r="Z525" i="8"/>
  <c r="AJ525" i="8" s="1"/>
  <c r="T1045" i="8"/>
  <c r="X303" i="8"/>
  <c r="U340" i="8"/>
  <c r="Z378" i="8"/>
  <c r="AJ378" i="8" s="1"/>
  <c r="V228" i="8"/>
  <c r="AF228" i="8" s="1"/>
  <c r="Z264" i="8"/>
  <c r="AJ264" i="8" s="1"/>
  <c r="X370" i="8"/>
  <c r="Z450" i="8"/>
  <c r="T1034" i="8"/>
  <c r="Z1130" i="8"/>
  <c r="V421" i="8"/>
  <c r="AF421" i="8" s="1"/>
  <c r="U460" i="8"/>
  <c r="V533" i="8"/>
  <c r="U1082" i="8"/>
  <c r="V345" i="8"/>
  <c r="AF345" i="8" s="1"/>
  <c r="Y423" i="8"/>
  <c r="AI423" i="8" s="1"/>
  <c r="X462" i="8"/>
  <c r="AH462" i="8" s="1"/>
  <c r="W449" i="8"/>
  <c r="T382" i="8"/>
  <c r="T434" i="8"/>
  <c r="T486" i="8"/>
  <c r="T974" i="8"/>
  <c r="AD974" i="8" s="1"/>
  <c r="T922" i="8"/>
  <c r="Y687" i="8"/>
  <c r="Y635" i="8"/>
  <c r="Z724" i="8"/>
  <c r="W761" i="8"/>
  <c r="AG761" i="8" s="1"/>
  <c r="U995" i="8"/>
  <c r="U891" i="8"/>
  <c r="U943" i="8"/>
  <c r="T396" i="8"/>
  <c r="AD396" i="8" s="1"/>
  <c r="Y431" i="8"/>
  <c r="Z470" i="8"/>
  <c r="AJ470" i="8" s="1"/>
  <c r="W507" i="8"/>
  <c r="AG507" i="8" s="1"/>
  <c r="T544" i="8"/>
  <c r="T440" i="8"/>
  <c r="T492" i="8"/>
  <c r="X580" i="8"/>
  <c r="AH580" i="8" s="1"/>
  <c r="X476" i="8"/>
  <c r="X528" i="8"/>
  <c r="U617" i="8"/>
  <c r="U565" i="8"/>
  <c r="Z694" i="8"/>
  <c r="Z590" i="8"/>
  <c r="AJ590" i="8" s="1"/>
  <c r="T732" i="8"/>
  <c r="T680" i="8"/>
  <c r="Y526" i="8"/>
  <c r="AI526" i="8" s="1"/>
  <c r="T769" i="8"/>
  <c r="X805" i="8"/>
  <c r="X701" i="8"/>
  <c r="U233" i="8"/>
  <c r="U272" i="8"/>
  <c r="W261" i="8"/>
  <c r="V259" i="8"/>
  <c r="AF259" i="8" s="1"/>
  <c r="Z229" i="8"/>
  <c r="T303" i="8"/>
  <c r="T244" i="8"/>
  <c r="X280" i="8"/>
  <c r="X399" i="8"/>
  <c r="T355" i="8"/>
  <c r="AD355" i="8" s="1"/>
  <c r="V1037" i="8"/>
  <c r="V985" i="8"/>
  <c r="U1076" i="8"/>
  <c r="U1024" i="8"/>
  <c r="V314" i="8"/>
  <c r="AF314" i="8" s="1"/>
  <c r="Z350" i="8"/>
  <c r="AJ350" i="8" s="1"/>
  <c r="V393" i="8"/>
  <c r="AF393" i="8" s="1"/>
  <c r="U468" i="8"/>
  <c r="Y504" i="8"/>
  <c r="U389" i="8"/>
  <c r="X234" i="8"/>
  <c r="U271" i="8"/>
  <c r="Y307" i="8"/>
  <c r="Y384" i="8"/>
  <c r="Y420" i="8"/>
  <c r="AI420" i="8" s="1"/>
  <c r="T455" i="8"/>
  <c r="AD455" i="8" s="1"/>
  <c r="X491" i="8"/>
  <c r="U528" i="8"/>
  <c r="V1047" i="8"/>
  <c r="AF1047" i="8" s="1"/>
  <c r="V382" i="8"/>
  <c r="AF382" i="8" s="1"/>
  <c r="X418" i="8"/>
  <c r="AH418" i="8" s="1"/>
  <c r="W457" i="8"/>
  <c r="AG457" i="8" s="1"/>
  <c r="T494" i="8"/>
  <c r="X530" i="8"/>
  <c r="AH530" i="8" s="1"/>
  <c r="X230" i="8"/>
  <c r="Y303" i="8"/>
  <c r="AI303" i="8" s="1"/>
  <c r="V373" i="8"/>
  <c r="V414" i="8"/>
  <c r="U453" i="8"/>
  <c r="V1036" i="8"/>
  <c r="U1133" i="8"/>
  <c r="AE1133" i="8" s="1"/>
  <c r="W385" i="8"/>
  <c r="AG385" i="8" s="1"/>
  <c r="X423" i="8"/>
  <c r="W462" i="8"/>
  <c r="AG462" i="8" s="1"/>
  <c r="T499" i="8"/>
  <c r="AD499" i="8" s="1"/>
  <c r="X535" i="8"/>
  <c r="AH535" i="8" s="1"/>
  <c r="X347" i="8"/>
  <c r="AH347" i="8" s="1"/>
  <c r="X426" i="8"/>
  <c r="AH426" i="8" s="1"/>
  <c r="Z464" i="8"/>
  <c r="AJ464" i="8" s="1"/>
  <c r="W501" i="8"/>
  <c r="AG501" i="8" s="1"/>
  <c r="Y451" i="8"/>
  <c r="Y347" i="8"/>
  <c r="AI347" i="8" s="1"/>
  <c r="V729" i="8"/>
  <c r="V625" i="8"/>
  <c r="V677" i="8"/>
  <c r="W839" i="8"/>
  <c r="W735" i="8"/>
  <c r="AG735" i="8" s="1"/>
  <c r="Z920" i="8"/>
  <c r="AJ920" i="8" s="1"/>
  <c r="U957" i="8"/>
  <c r="Y992" i="8"/>
  <c r="AI992" i="8" s="1"/>
  <c r="Y888" i="8"/>
  <c r="Y940" i="8"/>
  <c r="AI940" i="8" s="1"/>
  <c r="V636" i="8"/>
  <c r="AF636" i="8" s="1"/>
  <c r="X338" i="8"/>
  <c r="AH338" i="8" s="1"/>
  <c r="Z421" i="8"/>
  <c r="AJ421" i="8" s="1"/>
  <c r="Z369" i="8"/>
  <c r="AJ369" i="8" s="1"/>
  <c r="X374" i="8"/>
  <c r="X322" i="8"/>
  <c r="AH322" i="8" s="1"/>
  <c r="V279" i="8"/>
  <c r="V227" i="8"/>
  <c r="U363" i="8"/>
  <c r="Y691" i="8"/>
  <c r="Y639" i="8"/>
  <c r="T620" i="8"/>
  <c r="AD620" i="8" s="1"/>
  <c r="T568" i="8"/>
  <c r="Y308" i="8"/>
  <c r="AI308" i="8" s="1"/>
  <c r="Y262" i="8"/>
  <c r="AI262" i="8" s="1"/>
  <c r="V274" i="8"/>
  <c r="AF274" i="8" s="1"/>
  <c r="Z310" i="8"/>
  <c r="AJ310" i="8" s="1"/>
  <c r="Y276" i="8"/>
  <c r="AI276" i="8" s="1"/>
  <c r="V313" i="8"/>
  <c r="AF313" i="8" s="1"/>
  <c r="Y263" i="8"/>
  <c r="AI263" i="8" s="1"/>
  <c r="T1035" i="8"/>
  <c r="T983" i="8"/>
  <c r="AD983" i="8" s="1"/>
  <c r="X261" i="8"/>
  <c r="V234" i="8"/>
  <c r="Z270" i="8"/>
  <c r="W307" i="8"/>
  <c r="U232" i="8"/>
  <c r="V237" i="8"/>
  <c r="AF237" i="8" s="1"/>
  <c r="Z405" i="8"/>
  <c r="T447" i="8"/>
  <c r="X483" i="8"/>
  <c r="X431" i="8"/>
  <c r="AH431" i="8" s="1"/>
  <c r="U395" i="8"/>
  <c r="U343" i="8"/>
  <c r="X1039" i="8"/>
  <c r="AH1039" i="8" s="1"/>
  <c r="X987" i="8"/>
  <c r="AH987" i="8" s="1"/>
  <c r="W1078" i="8"/>
  <c r="W1026" i="8"/>
  <c r="AG1026" i="8" s="1"/>
  <c r="V437" i="8"/>
  <c r="X395" i="8"/>
  <c r="W470" i="8"/>
  <c r="T507" i="8"/>
  <c r="W314" i="8"/>
  <c r="AG314" i="8" s="1"/>
  <c r="T351" i="8"/>
  <c r="AD351" i="8" s="1"/>
  <c r="W393" i="8"/>
  <c r="V428" i="8"/>
  <c r="AF428" i="8" s="1"/>
  <c r="Z236" i="8"/>
  <c r="AJ236" i="8" s="1"/>
  <c r="W273" i="8"/>
  <c r="AG273" i="8" s="1"/>
  <c r="T310" i="8"/>
  <c r="AD310" i="8" s="1"/>
  <c r="X1074" i="8"/>
  <c r="AH1074" i="8" s="1"/>
  <c r="X1022" i="8"/>
  <c r="AH1022" i="8" s="1"/>
  <c r="T371" i="8"/>
  <c r="T423" i="8"/>
  <c r="V457" i="8"/>
  <c r="AF457" i="8" s="1"/>
  <c r="Z493" i="8"/>
  <c r="W530" i="8"/>
  <c r="X1049" i="8"/>
  <c r="U308" i="8"/>
  <c r="Y344" i="8"/>
  <c r="AI344" i="8" s="1"/>
  <c r="Z384" i="8"/>
  <c r="AJ384" i="8" s="1"/>
  <c r="Z420" i="8"/>
  <c r="Y459" i="8"/>
  <c r="V496" i="8"/>
  <c r="AF496" i="8" s="1"/>
  <c r="Z532" i="8"/>
  <c r="AJ532" i="8" s="1"/>
  <c r="Z232" i="8"/>
  <c r="AJ232" i="8" s="1"/>
  <c r="X342" i="8"/>
  <c r="AH342" i="8" s="1"/>
  <c r="U338" i="8"/>
  <c r="V376" i="8"/>
  <c r="AF376" i="8" s="1"/>
  <c r="X416" i="8"/>
  <c r="W455" i="8"/>
  <c r="AG455" i="8" s="1"/>
  <c r="X1038" i="8"/>
  <c r="Y1137" i="8"/>
  <c r="AI1137" i="8" s="1"/>
  <c r="W426" i="8"/>
  <c r="Y464" i="8"/>
  <c r="V501" i="8"/>
  <c r="AF501" i="8" s="1"/>
  <c r="Z537" i="8"/>
  <c r="AJ537" i="8" s="1"/>
  <c r="Z349" i="8"/>
  <c r="V392" i="8"/>
  <c r="AF392" i="8" s="1"/>
  <c r="Y429" i="8"/>
  <c r="AI429" i="8" s="1"/>
  <c r="U467" i="8"/>
  <c r="T454" i="8"/>
  <c r="AD454" i="8" s="1"/>
  <c r="X490" i="8"/>
  <c r="U527" i="8"/>
  <c r="Z639" i="8"/>
  <c r="Z535" i="8"/>
  <c r="Z956" i="8"/>
  <c r="AJ956" i="8" s="1"/>
  <c r="Z994" i="8"/>
  <c r="Z890" i="8"/>
  <c r="U692" i="8"/>
  <c r="U640" i="8"/>
  <c r="U588" i="8"/>
  <c r="X473" i="8"/>
  <c r="X421" i="8"/>
  <c r="U510" i="8"/>
  <c r="U458" i="8"/>
  <c r="Y546" i="8"/>
  <c r="Y494" i="8"/>
  <c r="V583" i="8"/>
  <c r="AF583" i="8" s="1"/>
  <c r="V531" i="8"/>
  <c r="AF531" i="8" s="1"/>
  <c r="Z619" i="8"/>
  <c r="AJ619" i="8" s="1"/>
  <c r="Z567" i="8"/>
  <c r="Z499" i="8"/>
  <c r="AJ499" i="8" s="1"/>
  <c r="Z447" i="8"/>
  <c r="Z395" i="8"/>
  <c r="Y419" i="8"/>
  <c r="Y367" i="8"/>
  <c r="AI367" i="8" s="1"/>
  <c r="V400" i="8"/>
  <c r="AF400" i="8" s="1"/>
  <c r="V452" i="8"/>
  <c r="W331" i="8"/>
  <c r="Z436" i="8"/>
  <c r="U999" i="8"/>
  <c r="U895" i="8"/>
  <c r="U947" i="8"/>
  <c r="T386" i="8"/>
  <c r="Y1007" i="8"/>
  <c r="Y903" i="8"/>
  <c r="W1010" i="8"/>
  <c r="X276" i="8"/>
  <c r="AH276" i="8" s="1"/>
  <c r="T279" i="8"/>
  <c r="T227" i="8"/>
  <c r="W265" i="8"/>
  <c r="T1039" i="8"/>
  <c r="AD1039" i="8" s="1"/>
  <c r="T987" i="8"/>
  <c r="AD987" i="8" s="1"/>
  <c r="W229" i="8"/>
  <c r="T266" i="8"/>
  <c r="X302" i="8"/>
  <c r="AH302" i="8" s="1"/>
  <c r="Z263" i="8"/>
  <c r="AJ263" i="8" s="1"/>
  <c r="X236" i="8"/>
  <c r="AH236" i="8" s="1"/>
  <c r="U273" i="8"/>
  <c r="Y309" i="8"/>
  <c r="AI309" i="8" s="1"/>
  <c r="W234" i="8"/>
  <c r="AG234" i="8" s="1"/>
  <c r="T271" i="8"/>
  <c r="T219" i="8"/>
  <c r="Y1011" i="8"/>
  <c r="AI1011" i="8" s="1"/>
  <c r="X248" i="8"/>
  <c r="U285" i="8"/>
  <c r="X239" i="8"/>
  <c r="V366" i="8"/>
  <c r="AF366" i="8" s="1"/>
  <c r="W397" i="8"/>
  <c r="W345" i="8"/>
  <c r="U1044" i="8"/>
  <c r="U940" i="8"/>
  <c r="U992" i="8"/>
  <c r="Y1080" i="8"/>
  <c r="AI1080" i="8" s="1"/>
  <c r="Y1028" i="8"/>
  <c r="AI1028" i="8" s="1"/>
  <c r="V323" i="8"/>
  <c r="AF323" i="8" s="1"/>
  <c r="T402" i="8"/>
  <c r="AD402" i="8" s="1"/>
  <c r="T350" i="8"/>
  <c r="AD350" i="8" s="1"/>
  <c r="U425" i="8"/>
  <c r="U477" i="8"/>
  <c r="U373" i="8"/>
  <c r="Z318" i="8"/>
  <c r="Z397" i="8"/>
  <c r="W434" i="8"/>
  <c r="AG434" i="8" s="1"/>
  <c r="Y472" i="8"/>
  <c r="AI472" i="8" s="1"/>
  <c r="V509" i="8"/>
  <c r="Y316" i="8"/>
  <c r="V353" i="8"/>
  <c r="AF353" i="8" s="1"/>
  <c r="Y395" i="8"/>
  <c r="AI395" i="8" s="1"/>
  <c r="U239" i="8"/>
  <c r="AE239" i="8" s="1"/>
  <c r="Y275" i="8"/>
  <c r="AI275" i="8" s="1"/>
  <c r="V312" i="8"/>
  <c r="AF312" i="8" s="1"/>
  <c r="U351" i="8"/>
  <c r="U349" i="8"/>
  <c r="X425" i="8"/>
  <c r="X459" i="8"/>
  <c r="AH459" i="8" s="1"/>
  <c r="U496" i="8"/>
  <c r="Y532" i="8"/>
  <c r="W387" i="8"/>
  <c r="U423" i="8"/>
  <c r="T462" i="8"/>
  <c r="AD462" i="8" s="1"/>
  <c r="X498" i="8"/>
  <c r="U535" i="8"/>
  <c r="U235" i="8"/>
  <c r="V308" i="8"/>
  <c r="AF308" i="8" s="1"/>
  <c r="W379" i="8"/>
  <c r="AG379" i="8" s="1"/>
  <c r="Z418" i="8"/>
  <c r="AJ418" i="8" s="1"/>
  <c r="Z1040" i="8"/>
  <c r="AJ1040" i="8" s="1"/>
  <c r="T1140" i="8"/>
  <c r="AD1140" i="8" s="1"/>
  <c r="U313" i="8"/>
  <c r="Y349" i="8"/>
  <c r="U392" i="8"/>
  <c r="AE392" i="8" s="1"/>
  <c r="X429" i="8"/>
  <c r="T467" i="8"/>
  <c r="X503" i="8"/>
  <c r="U352" i="8"/>
  <c r="Z432" i="8"/>
  <c r="AJ432" i="8" s="1"/>
  <c r="W469" i="8"/>
  <c r="T506" i="8"/>
  <c r="Z900" i="8"/>
  <c r="Z980" i="8"/>
  <c r="AJ980" i="8" s="1"/>
  <c r="Z928" i="8"/>
  <c r="W992" i="8"/>
  <c r="AG992" i="8" s="1"/>
  <c r="Z415" i="8"/>
  <c r="AJ415" i="8" s="1"/>
  <c r="Z622" i="8"/>
  <c r="Y963" i="8"/>
  <c r="AI963" i="8" s="1"/>
  <c r="Z278" i="8"/>
  <c r="Z317" i="8"/>
  <c r="Y231" i="8"/>
  <c r="V268" i="8"/>
  <c r="Z238" i="8"/>
  <c r="V273" i="8"/>
  <c r="AF273" i="8" s="1"/>
  <c r="V221" i="8"/>
  <c r="AF221" i="8" s="1"/>
  <c r="Z250" i="8"/>
  <c r="W278" i="8"/>
  <c r="W410" i="8"/>
  <c r="AG410" i="8" s="1"/>
  <c r="Y371" i="8"/>
  <c r="AI371" i="8" s="1"/>
  <c r="Z451" i="8"/>
  <c r="AJ451" i="8" s="1"/>
  <c r="Z347" i="8"/>
  <c r="AJ347" i="8" s="1"/>
  <c r="W488" i="8"/>
  <c r="AG488" i="8" s="1"/>
  <c r="W384" i="8"/>
  <c r="AG384" i="8" s="1"/>
  <c r="W436" i="8"/>
  <c r="AG436" i="8" s="1"/>
  <c r="W1125" i="8"/>
  <c r="W1073" i="8"/>
  <c r="AG1073" i="8" s="1"/>
  <c r="W1046" i="8"/>
  <c r="W994" i="8"/>
  <c r="X325" i="8"/>
  <c r="T516" i="8"/>
  <c r="AD516" i="8" s="1"/>
  <c r="U404" i="8"/>
  <c r="T475" i="8"/>
  <c r="X511" i="8"/>
  <c r="W241" i="8"/>
  <c r="AG241" i="8" s="1"/>
  <c r="T278" i="8"/>
  <c r="X314" i="8"/>
  <c r="AH314" i="8" s="1"/>
  <c r="T349" i="8"/>
  <c r="AD349" i="8" s="1"/>
  <c r="Y428" i="8"/>
  <c r="AI428" i="8" s="1"/>
  <c r="Y376" i="8"/>
  <c r="AI376" i="8" s="1"/>
  <c r="Z461" i="8"/>
  <c r="AJ461" i="8" s="1"/>
  <c r="W498" i="8"/>
  <c r="T535" i="8"/>
  <c r="Y312" i="8"/>
  <c r="V349" i="8"/>
  <c r="Y425" i="8"/>
  <c r="V464" i="8"/>
  <c r="AF464" i="8" s="1"/>
  <c r="Z500" i="8"/>
  <c r="AJ500" i="8" s="1"/>
  <c r="W537" i="8"/>
  <c r="W237" i="8"/>
  <c r="U347" i="8"/>
  <c r="X301" i="8"/>
  <c r="AH301" i="8" s="1"/>
  <c r="X382" i="8"/>
  <c r="AH382" i="8" s="1"/>
  <c r="U421" i="8"/>
  <c r="U1043" i="8"/>
  <c r="AE1043" i="8" s="1"/>
  <c r="V1142" i="8"/>
  <c r="AF1142" i="8" s="1"/>
  <c r="AC1142" i="8" s="1"/>
  <c r="W315" i="8"/>
  <c r="AG315" i="8" s="1"/>
  <c r="T352" i="8"/>
  <c r="Y432" i="8"/>
  <c r="AI432" i="8" s="1"/>
  <c r="V469" i="8"/>
  <c r="T270" i="8"/>
  <c r="X306" i="8"/>
  <c r="Z1003" i="8"/>
  <c r="AJ1003" i="8" s="1"/>
  <c r="Z951" i="8"/>
  <c r="AJ951" i="8" s="1"/>
  <c r="Z899" i="8"/>
  <c r="V254" i="8"/>
  <c r="Y256" i="8"/>
  <c r="AI256" i="8" s="1"/>
  <c r="X270" i="8"/>
  <c r="AH270" i="8" s="1"/>
  <c r="U307" i="8"/>
  <c r="V1030" i="8"/>
  <c r="V978" i="8"/>
  <c r="U241" i="8"/>
  <c r="Y277" i="8"/>
  <c r="AI277" i="8" s="1"/>
  <c r="Y225" i="8"/>
  <c r="T239" i="8"/>
  <c r="AD239" i="8" s="1"/>
  <c r="X275" i="8"/>
  <c r="X223" i="8"/>
  <c r="T953" i="8"/>
  <c r="T901" i="8"/>
  <c r="T1005" i="8"/>
  <c r="U253" i="8"/>
  <c r="Y1048" i="8"/>
  <c r="Y996" i="8"/>
  <c r="W1136" i="8"/>
  <c r="AG1136" i="8" s="1"/>
  <c r="U402" i="8"/>
  <c r="U350" i="8"/>
  <c r="Y440" i="8"/>
  <c r="V477" i="8"/>
  <c r="AF477" i="8" s="1"/>
  <c r="V425" i="8"/>
  <c r="AF425" i="8" s="1"/>
  <c r="Z513" i="8"/>
  <c r="W1027" i="8"/>
  <c r="AG1027" i="8" s="1"/>
  <c r="X1069" i="8"/>
  <c r="Z357" i="8"/>
  <c r="V402" i="8"/>
  <c r="Y243" i="8"/>
  <c r="AI243" i="8" s="1"/>
  <c r="V280" i="8"/>
  <c r="AF280" i="8" s="1"/>
  <c r="Z316" i="8"/>
  <c r="Y355" i="8"/>
  <c r="X1035" i="8"/>
  <c r="AH1035" i="8" s="1"/>
  <c r="U1137" i="8"/>
  <c r="AE1137" i="8" s="1"/>
  <c r="U317" i="8"/>
  <c r="U396" i="8"/>
  <c r="AE396" i="8" s="1"/>
  <c r="Z431" i="8"/>
  <c r="Z379" i="8"/>
  <c r="AJ379" i="8" s="1"/>
  <c r="U464" i="8"/>
  <c r="Y500" i="8"/>
  <c r="V537" i="8"/>
  <c r="AF537" i="8" s="1"/>
  <c r="T394" i="8"/>
  <c r="Z428" i="8"/>
  <c r="Z324" i="8"/>
  <c r="X466" i="8"/>
  <c r="AH466" i="8" s="1"/>
  <c r="U503" i="8"/>
  <c r="Y539" i="8"/>
  <c r="Z303" i="8"/>
  <c r="V385" i="8"/>
  <c r="AF385" i="8" s="1"/>
  <c r="W423" i="8"/>
  <c r="AG423" i="8" s="1"/>
  <c r="Y1047" i="8"/>
  <c r="X1144" i="8"/>
  <c r="AH1144" i="8" s="1"/>
  <c r="V354" i="8"/>
  <c r="AF354" i="8" s="1"/>
  <c r="U391" i="8"/>
  <c r="X471" i="8"/>
  <c r="AH471" i="8" s="1"/>
  <c r="U508" i="8"/>
  <c r="X1093" i="8"/>
  <c r="AH1093" i="8" s="1"/>
  <c r="Y356" i="8"/>
  <c r="X394" i="8"/>
  <c r="Y438" i="8"/>
  <c r="T474" i="8"/>
  <c r="T918" i="8"/>
  <c r="Z827" i="8"/>
  <c r="V554" i="8"/>
  <c r="T964" i="8"/>
  <c r="Z989" i="8"/>
  <c r="AJ989" i="8" s="1"/>
  <c r="U279" i="8"/>
  <c r="U227" i="8"/>
  <c r="U258" i="8"/>
  <c r="T233" i="8"/>
  <c r="AD233" i="8" s="1"/>
  <c r="Z271" i="8"/>
  <c r="AJ271" i="8" s="1"/>
  <c r="V231" i="8"/>
  <c r="X256" i="8"/>
  <c r="AH256" i="8" s="1"/>
  <c r="T259" i="8"/>
  <c r="Y270" i="8"/>
  <c r="V241" i="8"/>
  <c r="Z277" i="8"/>
  <c r="AJ277" i="8" s="1"/>
  <c r="Z225" i="8"/>
  <c r="AJ225" i="8" s="1"/>
  <c r="U230" i="8"/>
  <c r="W255" i="8"/>
  <c r="T283" i="8"/>
  <c r="AD283" i="8" s="1"/>
  <c r="V408" i="8"/>
  <c r="AF408" i="8" s="1"/>
  <c r="T493" i="8"/>
  <c r="T441" i="8"/>
  <c r="T1051" i="8"/>
  <c r="T999" i="8"/>
  <c r="T947" i="8"/>
  <c r="Y1138" i="8"/>
  <c r="AI1138" i="8" s="1"/>
  <c r="T380" i="8"/>
  <c r="T432" i="8"/>
  <c r="T484" i="8"/>
  <c r="T443" i="8"/>
  <c r="X479" i="8"/>
  <c r="AH479" i="8" s="1"/>
  <c r="U516" i="8"/>
  <c r="Z1071" i="8"/>
  <c r="X323" i="8"/>
  <c r="X219" i="8"/>
  <c r="AH219" i="8" s="1"/>
  <c r="V404" i="8"/>
  <c r="AF404" i="8" s="1"/>
  <c r="V352" i="8"/>
  <c r="AF352" i="8" s="1"/>
  <c r="T246" i="8"/>
  <c r="AD246" i="8" s="1"/>
  <c r="X282" i="8"/>
  <c r="AH282" i="8" s="1"/>
  <c r="Z1037" i="8"/>
  <c r="Y1141" i="8"/>
  <c r="AI1141" i="8" s="1"/>
  <c r="W319" i="8"/>
  <c r="W398" i="8"/>
  <c r="AG398" i="8" s="1"/>
  <c r="V435" i="8"/>
  <c r="V383" i="8"/>
  <c r="W466" i="8"/>
  <c r="T503" i="8"/>
  <c r="AD503" i="8" s="1"/>
  <c r="X539" i="8"/>
  <c r="AH539" i="8" s="1"/>
  <c r="U1070" i="8"/>
  <c r="Z353" i="8"/>
  <c r="V396" i="8"/>
  <c r="AF396" i="8" s="1"/>
  <c r="V432" i="8"/>
  <c r="AF432" i="8" s="1"/>
  <c r="Z468" i="8"/>
  <c r="AJ468" i="8" s="1"/>
  <c r="W505" i="8"/>
  <c r="AG505" i="8" s="1"/>
  <c r="T242" i="8"/>
  <c r="U306" i="8"/>
  <c r="Y387" i="8"/>
  <c r="AI387" i="8" s="1"/>
  <c r="X356" i="8"/>
  <c r="W394" i="8"/>
  <c r="Z473" i="8"/>
  <c r="W510" i="8"/>
  <c r="U1039" i="8"/>
  <c r="W322" i="8"/>
  <c r="AG322" i="8" s="1"/>
  <c r="T359" i="8"/>
  <c r="AD359" i="8" s="1"/>
  <c r="Z396" i="8"/>
  <c r="Y439" i="8"/>
  <c r="V476" i="8"/>
  <c r="AF476" i="8" s="1"/>
  <c r="Y218" i="8"/>
  <c r="AI218" i="8" s="1"/>
  <c r="X957" i="8"/>
  <c r="Y993" i="8"/>
  <c r="AI993" i="8" s="1"/>
  <c r="Y941" i="8"/>
  <c r="AI941" i="8" s="1"/>
  <c r="W388" i="8"/>
  <c r="W336" i="8"/>
  <c r="AG336" i="8" s="1"/>
  <c r="U411" i="8"/>
  <c r="U359" i="8"/>
  <c r="Z246" i="8"/>
  <c r="M548" i="8"/>
  <c r="V704" i="8" s="1"/>
  <c r="M546" i="8"/>
  <c r="V598" i="8" s="1"/>
  <c r="M545" i="8"/>
  <c r="V701" i="8" s="1"/>
  <c r="X237" i="8"/>
  <c r="AH237" i="8" s="1"/>
  <c r="X274" i="8"/>
  <c r="U311" i="8"/>
  <c r="X233" i="8"/>
  <c r="AH233" i="8" s="1"/>
  <c r="Z258" i="8"/>
  <c r="AJ258" i="8" s="1"/>
  <c r="V261" i="8"/>
  <c r="AF261" i="8" s="1"/>
  <c r="Z297" i="8"/>
  <c r="AJ297" i="8" s="1"/>
  <c r="W236" i="8"/>
  <c r="AG236" i="8" s="1"/>
  <c r="Y245" i="8"/>
  <c r="V282" i="8"/>
  <c r="AF282" i="8" s="1"/>
  <c r="X243" i="8"/>
  <c r="W232" i="8"/>
  <c r="AG232" i="8" s="1"/>
  <c r="Y257" i="8"/>
  <c r="Y248" i="8"/>
  <c r="Z338" i="8"/>
  <c r="V377" i="8"/>
  <c r="Y458" i="8"/>
  <c r="AI458" i="8" s="1"/>
  <c r="Y354" i="8"/>
  <c r="Y406" i="8"/>
  <c r="V495" i="8"/>
  <c r="AF495" i="8" s="1"/>
  <c r="V443" i="8"/>
  <c r="AF443" i="8" s="1"/>
  <c r="V1053" i="8"/>
  <c r="AF1053" i="8" s="1"/>
  <c r="V949" i="8"/>
  <c r="AF949" i="8" s="1"/>
  <c r="V1001" i="8"/>
  <c r="AF1001" i="8" s="1"/>
  <c r="T1141" i="8"/>
  <c r="AD1141" i="8" s="1"/>
  <c r="V369" i="8"/>
  <c r="AF369" i="8" s="1"/>
  <c r="U1011" i="8"/>
  <c r="U959" i="8"/>
  <c r="V445" i="8"/>
  <c r="Z481" i="8"/>
  <c r="Z429" i="8"/>
  <c r="AJ429" i="8" s="1"/>
  <c r="W518" i="8"/>
  <c r="AG518" i="8" s="1"/>
  <c r="X591" i="8"/>
  <c r="V1125" i="8"/>
  <c r="V1073" i="8"/>
  <c r="Z325" i="8"/>
  <c r="AJ325" i="8" s="1"/>
  <c r="Z221" i="8"/>
  <c r="AJ221" i="8" s="1"/>
  <c r="W362" i="8"/>
  <c r="AG362" i="8" s="1"/>
  <c r="V248" i="8"/>
  <c r="AF248" i="8" s="1"/>
  <c r="Z284" i="8"/>
  <c r="V360" i="8"/>
  <c r="U1040" i="8"/>
  <c r="T1144" i="8"/>
  <c r="AD1144" i="8" s="1"/>
  <c r="Y321" i="8"/>
  <c r="AI321" i="8" s="1"/>
  <c r="T439" i="8"/>
  <c r="Y468" i="8"/>
  <c r="V505" i="8"/>
  <c r="AF505" i="8" s="1"/>
  <c r="X319" i="8"/>
  <c r="AH319" i="8" s="1"/>
  <c r="U356" i="8"/>
  <c r="X398" i="8"/>
  <c r="U471" i="8"/>
  <c r="Y507" i="8"/>
  <c r="AI507" i="8" s="1"/>
  <c r="V244" i="8"/>
  <c r="AF244" i="8" s="1"/>
  <c r="Z280" i="8"/>
  <c r="AJ280" i="8" s="1"/>
  <c r="W317" i="8"/>
  <c r="AG317" i="8" s="1"/>
  <c r="T354" i="8"/>
  <c r="V322" i="8"/>
  <c r="Z358" i="8"/>
  <c r="AJ358" i="8" s="1"/>
  <c r="Y396" i="8"/>
  <c r="X439" i="8"/>
  <c r="AH439" i="8" s="1"/>
  <c r="X387" i="8"/>
  <c r="U476" i="8"/>
  <c r="Y512" i="8"/>
  <c r="Y324" i="8"/>
  <c r="AI324" i="8" s="1"/>
  <c r="V361" i="8"/>
  <c r="U399" i="8"/>
  <c r="T442" i="8"/>
  <c r="X478" i="8"/>
  <c r="AH478" i="8" s="1"/>
  <c r="Y454" i="8"/>
  <c r="AI454" i="8" s="1"/>
  <c r="V491" i="8"/>
  <c r="AF491" i="8" s="1"/>
  <c r="Z527" i="8"/>
  <c r="AJ527" i="8" s="1"/>
  <c r="X876" i="8"/>
  <c r="X824" i="8"/>
  <c r="V917" i="8"/>
  <c r="V813" i="8"/>
  <c r="V865" i="8"/>
  <c r="AF865" i="8" s="1"/>
  <c r="V817" i="8"/>
  <c r="X900" i="8"/>
  <c r="W276" i="8"/>
  <c r="AG276" i="8" s="1"/>
  <c r="W251" i="8"/>
  <c r="AG251" i="8" s="1"/>
  <c r="Z276" i="8"/>
  <c r="Y238" i="8"/>
  <c r="T248" i="8"/>
  <c r="W282" i="8"/>
  <c r="Y1026" i="8"/>
  <c r="AI1026" i="8" s="1"/>
  <c r="W334" i="8"/>
  <c r="AG334" i="8" s="1"/>
  <c r="Z412" i="8"/>
  <c r="AJ412" i="8" s="1"/>
  <c r="Y343" i="8"/>
  <c r="Y383" i="8"/>
  <c r="Y331" i="8"/>
  <c r="AI331" i="8" s="1"/>
  <c r="T461" i="8"/>
  <c r="T357" i="8"/>
  <c r="AD357" i="8" s="1"/>
  <c r="T409" i="8"/>
  <c r="X497" i="8"/>
  <c r="X445" i="8"/>
  <c r="AH445" i="8" s="1"/>
  <c r="X393" i="8"/>
  <c r="AH393" i="8" s="1"/>
  <c r="V1143" i="8"/>
  <c r="AF1143" i="8" s="1"/>
  <c r="AC1143" i="8" s="1"/>
  <c r="T400" i="8"/>
  <c r="T452" i="8"/>
  <c r="X488" i="8"/>
  <c r="AH488" i="8" s="1"/>
  <c r="X436" i="8"/>
  <c r="AH436" i="8" s="1"/>
  <c r="W406" i="8"/>
  <c r="AG406" i="8" s="1"/>
  <c r="X447" i="8"/>
  <c r="AH447" i="8" s="1"/>
  <c r="U484" i="8"/>
  <c r="U432" i="8"/>
  <c r="Y520" i="8"/>
  <c r="AI520" i="8" s="1"/>
  <c r="W1013" i="8"/>
  <c r="W961" i="8"/>
  <c r="AG961" i="8" s="1"/>
  <c r="X1127" i="8"/>
  <c r="X1075" i="8"/>
  <c r="U328" i="8"/>
  <c r="U224" i="8"/>
  <c r="T378" i="8"/>
  <c r="T482" i="8"/>
  <c r="T430" i="8"/>
  <c r="X250" i="8"/>
  <c r="AH250" i="8" s="1"/>
  <c r="U287" i="8"/>
  <c r="W1042" i="8"/>
  <c r="AG1042" i="8" s="1"/>
  <c r="T437" i="8"/>
  <c r="T471" i="8"/>
  <c r="X507" i="8"/>
  <c r="W358" i="8"/>
  <c r="AG358" i="8" s="1"/>
  <c r="W473" i="8"/>
  <c r="T510" i="8"/>
  <c r="AD510" i="8" s="1"/>
  <c r="V1070" i="8"/>
  <c r="X246" i="8"/>
  <c r="Y319" i="8"/>
  <c r="AI319" i="8" s="1"/>
  <c r="V356" i="8"/>
  <c r="AF356" i="8" s="1"/>
  <c r="Z351" i="8"/>
  <c r="T390" i="8"/>
  <c r="X432" i="8"/>
  <c r="U361" i="8"/>
  <c r="T399" i="8"/>
  <c r="AD399" i="8" s="1"/>
  <c r="Z441" i="8"/>
  <c r="Z389" i="8"/>
  <c r="AJ389" i="8" s="1"/>
  <c r="W478" i="8"/>
  <c r="T515" i="8"/>
  <c r="X363" i="8"/>
  <c r="AH363" i="8" s="1"/>
  <c r="W405" i="8"/>
  <c r="V444" i="8"/>
  <c r="AF444" i="8" s="1"/>
  <c r="Z480" i="8"/>
  <c r="Y467" i="8"/>
  <c r="V762" i="8"/>
  <c r="V710" i="8"/>
  <c r="Z798" i="8"/>
  <c r="Z746" i="8"/>
  <c r="W354" i="8"/>
  <c r="V391" i="8"/>
  <c r="AF391" i="8" s="1"/>
  <c r="V436" i="8"/>
  <c r="AF436" i="8" s="1"/>
  <c r="Y471" i="8"/>
  <c r="AI471" i="8" s="1"/>
  <c r="X458" i="8"/>
  <c r="AH458" i="8" s="1"/>
  <c r="U495" i="8"/>
  <c r="Y531" i="8"/>
  <c r="V568" i="8"/>
  <c r="AF568" i="8" s="1"/>
  <c r="Z712" i="8"/>
  <c r="V904" i="8"/>
  <c r="W943" i="8"/>
  <c r="W648" i="8"/>
  <c r="T633" i="8"/>
  <c r="T685" i="8"/>
  <c r="U834" i="8"/>
  <c r="V875" i="8"/>
  <c r="W956" i="8"/>
  <c r="Y994" i="8"/>
  <c r="AI994" i="8" s="1"/>
  <c r="T692" i="8"/>
  <c r="T640" i="8"/>
  <c r="Y877" i="8"/>
  <c r="AI877" i="8" s="1"/>
  <c r="Z959" i="8"/>
  <c r="U997" i="8"/>
  <c r="U945" i="8"/>
  <c r="U893" i="8"/>
  <c r="X842" i="8"/>
  <c r="AH842" i="8" s="1"/>
  <c r="W882" i="8"/>
  <c r="U923" i="8"/>
  <c r="U955" i="8"/>
  <c r="T891" i="8"/>
  <c r="T995" i="8"/>
  <c r="T943" i="8"/>
  <c r="V612" i="8"/>
  <c r="T638" i="8"/>
  <c r="T690" i="8"/>
  <c r="U727" i="8"/>
  <c r="AE727" i="8" s="1"/>
  <c r="Y763" i="8"/>
  <c r="AI763" i="8" s="1"/>
  <c r="V800" i="8"/>
  <c r="Z836" i="8"/>
  <c r="T878" i="8"/>
  <c r="AD878" i="8" s="1"/>
  <c r="T384" i="8"/>
  <c r="T457" i="8"/>
  <c r="AD457" i="8" s="1"/>
  <c r="X493" i="8"/>
  <c r="U530" i="8"/>
  <c r="Y566" i="8"/>
  <c r="AI566" i="8" s="1"/>
  <c r="V603" i="8"/>
  <c r="AF603" i="8" s="1"/>
  <c r="V644" i="8"/>
  <c r="T681" i="8"/>
  <c r="T629" i="8"/>
  <c r="U718" i="8"/>
  <c r="Y754" i="8"/>
  <c r="X793" i="8"/>
  <c r="U830" i="8"/>
  <c r="V871" i="8"/>
  <c r="V398" i="8"/>
  <c r="Z434" i="8"/>
  <c r="AJ434" i="8" s="1"/>
  <c r="U473" i="8"/>
  <c r="Y509" i="8"/>
  <c r="AI509" i="8" s="1"/>
  <c r="V546" i="8"/>
  <c r="Z582" i="8"/>
  <c r="W619" i="8"/>
  <c r="V734" i="8"/>
  <c r="Z770" i="8"/>
  <c r="W807" i="8"/>
  <c r="V218" i="8"/>
  <c r="Z605" i="8"/>
  <c r="AJ605" i="8" s="1"/>
  <c r="T647" i="8"/>
  <c r="Y720" i="8"/>
  <c r="V757" i="8"/>
  <c r="AF757" i="8" s="1"/>
  <c r="Z793" i="8"/>
  <c r="W830" i="8"/>
  <c r="X871" i="8"/>
  <c r="AH871" i="8" s="1"/>
  <c r="V951" i="8"/>
  <c r="T991" i="8"/>
  <c r="AD991" i="8" s="1"/>
  <c r="V560" i="8"/>
  <c r="Z596" i="8"/>
  <c r="V635" i="8"/>
  <c r="AF635" i="8" s="1"/>
  <c r="X674" i="8"/>
  <c r="W709" i="8"/>
  <c r="AG709" i="8" s="1"/>
  <c r="T746" i="8"/>
  <c r="X782" i="8"/>
  <c r="U819" i="8"/>
  <c r="V860" i="8"/>
  <c r="V896" i="8"/>
  <c r="AF896" i="8" s="1"/>
  <c r="W977" i="8"/>
  <c r="AG977" i="8" s="1"/>
  <c r="U223" i="8"/>
  <c r="W396" i="8"/>
  <c r="V439" i="8"/>
  <c r="AF439" i="8" s="1"/>
  <c r="Z475" i="8"/>
  <c r="W512" i="8"/>
  <c r="AG512" i="8" s="1"/>
  <c r="T549" i="8"/>
  <c r="X585" i="8"/>
  <c r="U622" i="8"/>
  <c r="V663" i="8"/>
  <c r="AF663" i="8" s="1"/>
  <c r="Z699" i="8"/>
  <c r="Y734" i="8"/>
  <c r="V771" i="8"/>
  <c r="Z807" i="8"/>
  <c r="W847" i="8"/>
  <c r="AG847" i="8" s="1"/>
  <c r="X885" i="8"/>
  <c r="V926" i="8"/>
  <c r="T602" i="8"/>
  <c r="W642" i="8"/>
  <c r="Y679" i="8"/>
  <c r="Z716" i="8"/>
  <c r="W753" i="8"/>
  <c r="AG753" i="8" s="1"/>
  <c r="X826" i="8"/>
  <c r="Z860" i="8"/>
  <c r="V900" i="8"/>
  <c r="AF900" i="8" s="1"/>
  <c r="W940" i="8"/>
  <c r="AG940" i="8" s="1"/>
  <c r="X982" i="8"/>
  <c r="Y373" i="8"/>
  <c r="W588" i="8"/>
  <c r="T625" i="8"/>
  <c r="U666" i="8"/>
  <c r="Y702" i="8"/>
  <c r="AI702" i="8" s="1"/>
  <c r="U481" i="8"/>
  <c r="W515" i="8"/>
  <c r="X588" i="8"/>
  <c r="V887" i="8"/>
  <c r="AF887" i="8" s="1"/>
  <c r="U921" i="8"/>
  <c r="V965" i="8"/>
  <c r="X512" i="8"/>
  <c r="Y585" i="8"/>
  <c r="V622" i="8"/>
  <c r="AF622" i="8" s="1"/>
  <c r="X656" i="8"/>
  <c r="AH656" i="8" s="1"/>
  <c r="U641" i="8"/>
  <c r="U693" i="8"/>
  <c r="T728" i="8"/>
  <c r="X764" i="8"/>
  <c r="U801" i="8"/>
  <c r="Y837" i="8"/>
  <c r="Z878" i="8"/>
  <c r="AJ878" i="8" s="1"/>
  <c r="X958" i="8"/>
  <c r="T944" i="8"/>
  <c r="T892" i="8"/>
  <c r="T996" i="8"/>
  <c r="T675" i="8"/>
  <c r="AD675" i="8" s="1"/>
  <c r="U744" i="8"/>
  <c r="X819" i="8"/>
  <c r="W858" i="8"/>
  <c r="T733" i="8"/>
  <c r="X769" i="8"/>
  <c r="U806" i="8"/>
  <c r="Z883" i="8"/>
  <c r="X924" i="8"/>
  <c r="Y966" i="8"/>
  <c r="AI966" i="8" s="1"/>
  <c r="X744" i="8"/>
  <c r="V593" i="8"/>
  <c r="AF593" i="8" s="1"/>
  <c r="V630" i="8"/>
  <c r="Z705" i="8"/>
  <c r="Y744" i="8"/>
  <c r="U911" i="8"/>
  <c r="Y583" i="8"/>
  <c r="AI583" i="8" s="1"/>
  <c r="Z460" i="8"/>
  <c r="W497" i="8"/>
  <c r="T534" i="8"/>
  <c r="Y906" i="8"/>
  <c r="AI906" i="8" s="1"/>
  <c r="V687" i="8"/>
  <c r="Z799" i="8"/>
  <c r="X877" i="8"/>
  <c r="Y959" i="8"/>
  <c r="AI959" i="8" s="1"/>
  <c r="T997" i="8"/>
  <c r="T945" i="8"/>
  <c r="T893" i="8"/>
  <c r="T880" i="8"/>
  <c r="W999" i="8"/>
  <c r="V846" i="8"/>
  <c r="AF846" i="8" s="1"/>
  <c r="Y884" i="8"/>
  <c r="W925" i="8"/>
  <c r="V997" i="8"/>
  <c r="X614" i="8"/>
  <c r="W729" i="8"/>
  <c r="AG729" i="8" s="1"/>
  <c r="T766" i="8"/>
  <c r="X802" i="8"/>
  <c r="X839" i="8"/>
  <c r="V880" i="8"/>
  <c r="T921" i="8"/>
  <c r="AD921" i="8" s="1"/>
  <c r="Y962" i="8"/>
  <c r="AI962" i="8" s="1"/>
  <c r="Y999" i="8"/>
  <c r="AI999" i="8" s="1"/>
  <c r="T387" i="8"/>
  <c r="V459" i="8"/>
  <c r="Z495" i="8"/>
  <c r="W532" i="8"/>
  <c r="AG532" i="8" s="1"/>
  <c r="T569" i="8"/>
  <c r="X605" i="8"/>
  <c r="AH605" i="8" s="1"/>
  <c r="Y646" i="8"/>
  <c r="W720" i="8"/>
  <c r="T757" i="8"/>
  <c r="W832" i="8"/>
  <c r="AG832" i="8" s="1"/>
  <c r="X873" i="8"/>
  <c r="X403" i="8"/>
  <c r="Z437" i="8"/>
  <c r="W475" i="8"/>
  <c r="T512" i="8"/>
  <c r="AD512" i="8" s="1"/>
  <c r="X548" i="8"/>
  <c r="AH548" i="8" s="1"/>
  <c r="Y621" i="8"/>
  <c r="AI621" i="8" s="1"/>
  <c r="X736" i="8"/>
  <c r="U773" i="8"/>
  <c r="Y809" i="8"/>
  <c r="U608" i="8"/>
  <c r="T723" i="8"/>
  <c r="AD723" i="8" s="1"/>
  <c r="X759" i="8"/>
  <c r="Y832" i="8"/>
  <c r="AI832" i="8" s="1"/>
  <c r="Z873" i="8"/>
  <c r="W954" i="8"/>
  <c r="X562" i="8"/>
  <c r="U599" i="8"/>
  <c r="W638" i="8"/>
  <c r="Z676" i="8"/>
  <c r="AJ676" i="8" s="1"/>
  <c r="Y711" i="8"/>
  <c r="V748" i="8"/>
  <c r="AF748" i="8" s="1"/>
  <c r="Z784" i="8"/>
  <c r="W821" i="8"/>
  <c r="X862" i="8"/>
  <c r="W899" i="8"/>
  <c r="AG899" i="8" s="1"/>
  <c r="Y979" i="8"/>
  <c r="W225" i="8"/>
  <c r="AG225" i="8" s="1"/>
  <c r="X441" i="8"/>
  <c r="U426" i="8"/>
  <c r="U478" i="8"/>
  <c r="Y514" i="8"/>
  <c r="V551" i="8"/>
  <c r="Z587" i="8"/>
  <c r="W624" i="8"/>
  <c r="X665" i="8"/>
  <c r="AH665" i="8" s="1"/>
  <c r="L546" i="8"/>
  <c r="U702" i="8" s="1"/>
  <c r="T737" i="8"/>
  <c r="X773" i="8"/>
  <c r="AH773" i="8" s="1"/>
  <c r="U810" i="8"/>
  <c r="X850" i="8"/>
  <c r="Z887" i="8"/>
  <c r="V604" i="8"/>
  <c r="W645" i="8"/>
  <c r="AG645" i="8" s="1"/>
  <c r="T682" i="8"/>
  <c r="T630" i="8"/>
  <c r="U719" i="8"/>
  <c r="AE719" i="8" s="1"/>
  <c r="Y755" i="8"/>
  <c r="V792" i="8"/>
  <c r="Z828" i="8"/>
  <c r="U863" i="8"/>
  <c r="W903" i="8"/>
  <c r="AG903" i="8" s="1"/>
  <c r="Y942" i="8"/>
  <c r="AI942" i="8" s="1"/>
  <c r="Z984" i="8"/>
  <c r="AJ984" i="8" s="1"/>
  <c r="Y590" i="8"/>
  <c r="AI590" i="8" s="1"/>
  <c r="V627" i="8"/>
  <c r="W668" i="8"/>
  <c r="X705" i="8"/>
  <c r="Y517" i="8"/>
  <c r="W627" i="8"/>
  <c r="AG627" i="8" s="1"/>
  <c r="X889" i="8"/>
  <c r="Z967" i="8"/>
  <c r="AJ967" i="8" s="1"/>
  <c r="U217" i="8"/>
  <c r="T221" i="8"/>
  <c r="Z514" i="8"/>
  <c r="T588" i="8"/>
  <c r="X624" i="8"/>
  <c r="Z658" i="8"/>
  <c r="W695" i="8"/>
  <c r="AG695" i="8" s="1"/>
  <c r="V730" i="8"/>
  <c r="AF730" i="8" s="1"/>
  <c r="Z766" i="8"/>
  <c r="AJ766" i="8" s="1"/>
  <c r="W803" i="8"/>
  <c r="Y840" i="8"/>
  <c r="U881" i="8"/>
  <c r="X956" i="8"/>
  <c r="Z821" i="8"/>
  <c r="AJ821" i="8" s="1"/>
  <c r="Y860" i="8"/>
  <c r="U931" i="8"/>
  <c r="AE931" i="8" s="1"/>
  <c r="V735" i="8"/>
  <c r="AF735" i="8" s="1"/>
  <c r="Z771" i="8"/>
  <c r="W808" i="8"/>
  <c r="AG808" i="8" s="1"/>
  <c r="V848" i="8"/>
  <c r="U886" i="8"/>
  <c r="Z926" i="8"/>
  <c r="AJ926" i="8" s="1"/>
  <c r="T969" i="8"/>
  <c r="W783" i="8"/>
  <c r="AG783" i="8" s="1"/>
  <c r="W906" i="8"/>
  <c r="AG906" i="8" s="1"/>
  <c r="X595" i="8"/>
  <c r="W633" i="8"/>
  <c r="U708" i="8"/>
  <c r="T747" i="8"/>
  <c r="W913" i="8"/>
  <c r="U463" i="8"/>
  <c r="Y499" i="8"/>
  <c r="AI499" i="8" s="1"/>
  <c r="V536" i="8"/>
  <c r="AF536" i="8" s="1"/>
  <c r="T754" i="8"/>
  <c r="X790" i="8"/>
  <c r="T909" i="8"/>
  <c r="Z611" i="8"/>
  <c r="Z879" i="8"/>
  <c r="AJ879" i="8" s="1"/>
  <c r="V999" i="8"/>
  <c r="AF999" i="8" s="1"/>
  <c r="Z845" i="8"/>
  <c r="AJ845" i="8" s="1"/>
  <c r="V882" i="8"/>
  <c r="AF882" i="8" s="1"/>
  <c r="T923" i="8"/>
  <c r="T220" i="8"/>
  <c r="W849" i="8"/>
  <c r="AG849" i="8" s="1"/>
  <c r="T887" i="8"/>
  <c r="Y927" i="8"/>
  <c r="AI927" i="8" s="1"/>
  <c r="X999" i="8"/>
  <c r="Z616" i="8"/>
  <c r="Y731" i="8"/>
  <c r="V768" i="8"/>
  <c r="Z804" i="8"/>
  <c r="Y842" i="8"/>
  <c r="X882" i="8"/>
  <c r="T218" i="8"/>
  <c r="T385" i="8"/>
  <c r="X461" i="8"/>
  <c r="AH461" i="8" s="1"/>
  <c r="U498" i="8"/>
  <c r="Y534" i="8"/>
  <c r="V571" i="8"/>
  <c r="Z607" i="8"/>
  <c r="T649" i="8"/>
  <c r="Y722" i="8"/>
  <c r="AI722" i="8" s="1"/>
  <c r="V759" i="8"/>
  <c r="Y834" i="8"/>
  <c r="U441" i="8"/>
  <c r="Y477" i="8"/>
  <c r="V514" i="8"/>
  <c r="Z550" i="8"/>
  <c r="T624" i="8"/>
  <c r="Z738" i="8"/>
  <c r="AJ738" i="8" s="1"/>
  <c r="W775" i="8"/>
  <c r="AG775" i="8" s="1"/>
  <c r="T812" i="8"/>
  <c r="AD812" i="8" s="1"/>
  <c r="U852" i="8"/>
  <c r="V217" i="8"/>
  <c r="W610" i="8"/>
  <c r="X651" i="8"/>
  <c r="AH651" i="8" s="1"/>
  <c r="U688" i="8"/>
  <c r="U636" i="8"/>
  <c r="V725" i="8"/>
  <c r="Z761" i="8"/>
  <c r="AJ761" i="8" s="1"/>
  <c r="W798" i="8"/>
  <c r="T835" i="8"/>
  <c r="U876" i="8"/>
  <c r="U958" i="8"/>
  <c r="Z564" i="8"/>
  <c r="W601" i="8"/>
  <c r="AG601" i="8" s="1"/>
  <c r="X641" i="8"/>
  <c r="U679" i="8"/>
  <c r="T714" i="8"/>
  <c r="X750" i="8"/>
  <c r="Y823" i="8"/>
  <c r="Z864" i="8"/>
  <c r="X902" i="8"/>
  <c r="T982" i="8"/>
  <c r="AD982" i="8" s="1"/>
  <c r="T405" i="8"/>
  <c r="Z443" i="8"/>
  <c r="AJ443" i="8" s="1"/>
  <c r="W480" i="8"/>
  <c r="AG480" i="8" s="1"/>
  <c r="T517" i="8"/>
  <c r="X553" i="8"/>
  <c r="U590" i="8"/>
  <c r="Y626" i="8"/>
  <c r="Z667" i="8"/>
  <c r="U703" i="8"/>
  <c r="V739" i="8"/>
  <c r="AF739" i="8" s="1"/>
  <c r="Z775" i="8"/>
  <c r="W812" i="8"/>
  <c r="X853" i="8"/>
  <c r="U890" i="8"/>
  <c r="T973" i="8"/>
  <c r="X606" i="8"/>
  <c r="AH606" i="8" s="1"/>
  <c r="Y647" i="8"/>
  <c r="V684" i="8"/>
  <c r="AF684" i="8" s="1"/>
  <c r="W721" i="8"/>
  <c r="AG721" i="8" s="1"/>
  <c r="T758" i="8"/>
  <c r="X794" i="8"/>
  <c r="U831" i="8"/>
  <c r="W865" i="8"/>
  <c r="U906" i="8"/>
  <c r="Y945" i="8"/>
  <c r="AI945" i="8" s="1"/>
  <c r="U987" i="8"/>
  <c r="T593" i="8"/>
  <c r="Y670" i="8"/>
  <c r="Z707" i="8"/>
  <c r="W483" i="8"/>
  <c r="AG483" i="8" s="1"/>
  <c r="T520" i="8"/>
  <c r="X556" i="8"/>
  <c r="AH556" i="8" s="1"/>
  <c r="U593" i="8"/>
  <c r="Z629" i="8"/>
  <c r="U970" i="8"/>
  <c r="V223" i="8"/>
  <c r="U517" i="8"/>
  <c r="V590" i="8"/>
  <c r="Z626" i="8"/>
  <c r="U661" i="8"/>
  <c r="Y697" i="8"/>
  <c r="AI697" i="8" s="1"/>
  <c r="X732" i="8"/>
  <c r="AH732" i="8" s="1"/>
  <c r="U769" i="8"/>
  <c r="Y805" i="8"/>
  <c r="V844" i="8"/>
  <c r="W883" i="8"/>
  <c r="AG883" i="8" s="1"/>
  <c r="Z217" i="8"/>
  <c r="Z601" i="8"/>
  <c r="V642" i="8"/>
  <c r="X679" i="8"/>
  <c r="AH679" i="8" s="1"/>
  <c r="U824" i="8"/>
  <c r="AE824" i="8" s="1"/>
  <c r="T863" i="8"/>
  <c r="W933" i="8"/>
  <c r="X737" i="8"/>
  <c r="U774" i="8"/>
  <c r="Y810" i="8"/>
  <c r="AI810" i="8" s="1"/>
  <c r="W851" i="8"/>
  <c r="AG851" i="8" s="1"/>
  <c r="W888" i="8"/>
  <c r="AG888" i="8" s="1"/>
  <c r="U929" i="8"/>
  <c r="AE929" i="8" s="1"/>
  <c r="V971" i="8"/>
  <c r="V219" i="8"/>
  <c r="X712" i="8"/>
  <c r="U749" i="8"/>
  <c r="Y785" i="8"/>
  <c r="Z826" i="8"/>
  <c r="Z597" i="8"/>
  <c r="W710" i="8"/>
  <c r="AG710" i="8" s="1"/>
  <c r="Y915" i="8"/>
  <c r="T962" i="8"/>
  <c r="W465" i="8"/>
  <c r="T502" i="8"/>
  <c r="AD502" i="8" s="1"/>
  <c r="X538" i="8"/>
  <c r="AH538" i="8" s="1"/>
  <c r="Z792" i="8"/>
  <c r="Z952" i="8"/>
  <c r="AJ952" i="8" s="1"/>
  <c r="Z922" i="8"/>
  <c r="X772" i="8"/>
  <c r="Z844" i="8"/>
  <c r="X884" i="8"/>
  <c r="V222" i="8"/>
  <c r="W738" i="8"/>
  <c r="AG738" i="8" s="1"/>
  <c r="X852" i="8"/>
  <c r="V889" i="8"/>
  <c r="AF889" i="8" s="1"/>
  <c r="T930" i="8"/>
  <c r="AD930" i="8" s="1"/>
  <c r="U220" i="8"/>
  <c r="U619" i="8"/>
  <c r="T734" i="8"/>
  <c r="X770" i="8"/>
  <c r="U807" i="8"/>
  <c r="W846" i="8"/>
  <c r="Z884" i="8"/>
  <c r="AJ884" i="8" s="1"/>
  <c r="Z463" i="8"/>
  <c r="AJ463" i="8" s="1"/>
  <c r="W500" i="8"/>
  <c r="T537" i="8"/>
  <c r="X573" i="8"/>
  <c r="AH573" i="8" s="1"/>
  <c r="U610" i="8"/>
  <c r="T725" i="8"/>
  <c r="AD725" i="8" s="1"/>
  <c r="X761" i="8"/>
  <c r="AH761" i="8" s="1"/>
  <c r="W800" i="8"/>
  <c r="AG800" i="8" s="1"/>
  <c r="T837" i="8"/>
  <c r="X404" i="8"/>
  <c r="W443" i="8"/>
  <c r="T480" i="8"/>
  <c r="T376" i="8"/>
  <c r="T428" i="8"/>
  <c r="X516" i="8"/>
  <c r="AH516" i="8" s="1"/>
  <c r="U553" i="8"/>
  <c r="V626" i="8"/>
  <c r="AF626" i="8" s="1"/>
  <c r="X704" i="8"/>
  <c r="U741" i="8"/>
  <c r="Y777" i="8"/>
  <c r="V814" i="8"/>
  <c r="U853" i="8"/>
  <c r="Y612" i="8"/>
  <c r="AI612" i="8" s="1"/>
  <c r="X727" i="8"/>
  <c r="AH727" i="8" s="1"/>
  <c r="U764" i="8"/>
  <c r="Y800" i="8"/>
  <c r="V837" i="8"/>
  <c r="W878" i="8"/>
  <c r="Y960" i="8"/>
  <c r="AI960" i="8" s="1"/>
  <c r="U567" i="8"/>
  <c r="Y603" i="8"/>
  <c r="AI603" i="8" s="1"/>
  <c r="Y644" i="8"/>
  <c r="W681" i="8"/>
  <c r="AG681" i="8" s="1"/>
  <c r="V716" i="8"/>
  <c r="Z752" i="8"/>
  <c r="W789" i="8"/>
  <c r="AG789" i="8" s="1"/>
  <c r="T826" i="8"/>
  <c r="U867" i="8"/>
  <c r="AE867" i="8" s="1"/>
  <c r="X905" i="8"/>
  <c r="V984" i="8"/>
  <c r="V407" i="8"/>
  <c r="U446" i="8"/>
  <c r="Y482" i="8"/>
  <c r="V519" i="8"/>
  <c r="Z555" i="8"/>
  <c r="W592" i="8"/>
  <c r="AG592" i="8" s="1"/>
  <c r="U629" i="8"/>
  <c r="U670" i="8"/>
  <c r="AE670" i="8" s="1"/>
  <c r="T705" i="8"/>
  <c r="AD705" i="8" s="1"/>
  <c r="X741" i="8"/>
  <c r="U778" i="8"/>
  <c r="Y814" i="8"/>
  <c r="AI814" i="8" s="1"/>
  <c r="Z855" i="8"/>
  <c r="V893" i="8"/>
  <c r="AF893" i="8" s="1"/>
  <c r="Z608" i="8"/>
  <c r="T650" i="8"/>
  <c r="X686" i="8"/>
  <c r="Y723" i="8"/>
  <c r="V760" i="8"/>
  <c r="Z796" i="8"/>
  <c r="W833" i="8"/>
  <c r="AG833" i="8" s="1"/>
  <c r="Y867" i="8"/>
  <c r="W908" i="8"/>
  <c r="AG908" i="8" s="1"/>
  <c r="Z948" i="8"/>
  <c r="AJ948" i="8" s="1"/>
  <c r="U382" i="8"/>
  <c r="V595" i="8"/>
  <c r="Z632" i="8"/>
  <c r="T673" i="8"/>
  <c r="AD673" i="8" s="1"/>
  <c r="U710" i="8"/>
  <c r="Z373" i="8"/>
  <c r="AJ373" i="8" s="1"/>
  <c r="Y485" i="8"/>
  <c r="AI485" i="8" s="1"/>
  <c r="V522" i="8"/>
  <c r="AF522" i="8" s="1"/>
  <c r="V633" i="8"/>
  <c r="X895" i="8"/>
  <c r="T928" i="8"/>
  <c r="W972" i="8"/>
  <c r="W220" i="8"/>
  <c r="AG220" i="8" s="1"/>
  <c r="U433" i="8"/>
  <c r="W519" i="8"/>
  <c r="AG519" i="8" s="1"/>
  <c r="X592" i="8"/>
  <c r="AH592" i="8" s="1"/>
  <c r="V629" i="8"/>
  <c r="AF629" i="8" s="1"/>
  <c r="W663" i="8"/>
  <c r="K544" i="8"/>
  <c r="T596" i="8" s="1"/>
  <c r="Z734" i="8"/>
  <c r="W771" i="8"/>
  <c r="T808" i="8"/>
  <c r="AD808" i="8" s="1"/>
  <c r="X847" i="8"/>
  <c r="AH847" i="8" s="1"/>
  <c r="Y885" i="8"/>
  <c r="W926" i="8"/>
  <c r="V966" i="8"/>
  <c r="U604" i="8"/>
  <c r="V645" i="8"/>
  <c r="Z681" i="8"/>
  <c r="X787" i="8"/>
  <c r="W826" i="8"/>
  <c r="AG826" i="8" s="1"/>
  <c r="Y935" i="8"/>
  <c r="AI935" i="8" s="1"/>
  <c r="Z739" i="8"/>
  <c r="W776" i="8"/>
  <c r="T813" i="8"/>
  <c r="U854" i="8"/>
  <c r="Y890" i="8"/>
  <c r="W931" i="8"/>
  <c r="AG931" i="8" s="1"/>
  <c r="X973" i="8"/>
  <c r="AH973" i="8" s="1"/>
  <c r="X221" i="8"/>
  <c r="AH221" i="8" s="1"/>
  <c r="Z714" i="8"/>
  <c r="W751" i="8"/>
  <c r="V790" i="8"/>
  <c r="AF790" i="8" s="1"/>
  <c r="U829" i="8"/>
  <c r="U600" i="8"/>
  <c r="Y712" i="8"/>
  <c r="W790" i="8"/>
  <c r="V504" i="8"/>
  <c r="AF504" i="8" s="1"/>
  <c r="Z540" i="8"/>
  <c r="AJ540" i="8" s="1"/>
  <c r="Y845" i="8"/>
  <c r="W884" i="8"/>
  <c r="V967" i="8"/>
  <c r="Z219" i="8"/>
  <c r="V738" i="8"/>
  <c r="AF738" i="8" s="1"/>
  <c r="V849" i="8"/>
  <c r="AF849" i="8" s="1"/>
  <c r="X224" i="8"/>
  <c r="T855" i="8"/>
  <c r="Z891" i="8"/>
  <c r="V932" i="8"/>
  <c r="X967" i="8"/>
  <c r="AH967" i="8" s="1"/>
  <c r="W222" i="8"/>
  <c r="AG222" i="8" s="1"/>
  <c r="W621" i="8"/>
  <c r="AG621" i="8" s="1"/>
  <c r="X662" i="8"/>
  <c r="U699" i="8"/>
  <c r="V736" i="8"/>
  <c r="Z772" i="8"/>
  <c r="W809" i="8"/>
  <c r="X849" i="8"/>
  <c r="U887" i="8"/>
  <c r="T970" i="8"/>
  <c r="T217" i="8"/>
  <c r="U466" i="8"/>
  <c r="Y502" i="8"/>
  <c r="V539" i="8"/>
  <c r="Z575" i="8"/>
  <c r="W612" i="8"/>
  <c r="AG612" i="8" s="1"/>
  <c r="U690" i="8"/>
  <c r="U638" i="8"/>
  <c r="V727" i="8"/>
  <c r="AF727" i="8" s="1"/>
  <c r="Z763" i="8"/>
  <c r="Y802" i="8"/>
  <c r="Y839" i="8"/>
  <c r="X402" i="8"/>
  <c r="Y445" i="8"/>
  <c r="AI445" i="8" s="1"/>
  <c r="V482" i="8"/>
  <c r="AF482" i="8" s="1"/>
  <c r="Z518" i="8"/>
  <c r="W555" i="8"/>
  <c r="AG555" i="8" s="1"/>
  <c r="T592" i="8"/>
  <c r="X628" i="8"/>
  <c r="Z706" i="8"/>
  <c r="W743" i="8"/>
  <c r="T780" i="8"/>
  <c r="AD780" i="8" s="1"/>
  <c r="X816" i="8"/>
  <c r="U851" i="8"/>
  <c r="Y889" i="8"/>
  <c r="Z974" i="8"/>
  <c r="AJ974" i="8" s="1"/>
  <c r="X220" i="8"/>
  <c r="T615" i="8"/>
  <c r="AD615" i="8" s="1"/>
  <c r="Z729" i="8"/>
  <c r="W766" i="8"/>
  <c r="T803" i="8"/>
  <c r="V840" i="8"/>
  <c r="AF840" i="8" s="1"/>
  <c r="Y880" i="8"/>
  <c r="U948" i="8"/>
  <c r="U896" i="8"/>
  <c r="U1000" i="8"/>
  <c r="W569" i="8"/>
  <c r="T606" i="8"/>
  <c r="U647" i="8"/>
  <c r="Y683" i="8"/>
  <c r="X718" i="8"/>
  <c r="U755" i="8"/>
  <c r="Y791" i="8"/>
  <c r="V828" i="8"/>
  <c r="W869" i="8"/>
  <c r="Z907" i="8"/>
  <c r="Z944" i="8"/>
  <c r="AJ944" i="8" s="1"/>
  <c r="X986" i="8"/>
  <c r="X409" i="8"/>
  <c r="AH409" i="8" s="1"/>
  <c r="W448" i="8"/>
  <c r="T381" i="8"/>
  <c r="T433" i="8"/>
  <c r="T485" i="8"/>
  <c r="X521" i="8"/>
  <c r="AH521" i="8" s="1"/>
  <c r="U558" i="8"/>
  <c r="AE558" i="8" s="1"/>
  <c r="Y594" i="8"/>
  <c r="AI594" i="8" s="1"/>
  <c r="V632" i="8"/>
  <c r="AF632" i="8" s="1"/>
  <c r="W672" i="8"/>
  <c r="AG672" i="8" s="1"/>
  <c r="V707" i="8"/>
  <c r="Z743" i="8"/>
  <c r="W780" i="8"/>
  <c r="T817" i="8"/>
  <c r="AD817" i="8" s="1"/>
  <c r="U858" i="8"/>
  <c r="W896" i="8"/>
  <c r="AG896" i="8" s="1"/>
  <c r="U611" i="8"/>
  <c r="AE611" i="8" s="1"/>
  <c r="Z688" i="8"/>
  <c r="T726" i="8"/>
  <c r="X762" i="8"/>
  <c r="U799" i="8"/>
  <c r="Y835" i="8"/>
  <c r="AI835" i="8" s="1"/>
  <c r="T870" i="8"/>
  <c r="AD870" i="8" s="1"/>
  <c r="Y910" i="8"/>
  <c r="AI910" i="8" s="1"/>
  <c r="V952" i="8"/>
  <c r="AF952" i="8" s="1"/>
  <c r="Y991" i="8"/>
  <c r="AI991" i="8" s="1"/>
  <c r="U380" i="8"/>
  <c r="X597" i="8"/>
  <c r="V675" i="8"/>
  <c r="W712" i="8"/>
  <c r="AG712" i="8" s="1"/>
  <c r="Z376" i="8"/>
  <c r="AJ376" i="8" s="1"/>
  <c r="T488" i="8"/>
  <c r="X524" i="8"/>
  <c r="AH524" i="8" s="1"/>
  <c r="Y597" i="8"/>
  <c r="Y898" i="8"/>
  <c r="Y974" i="8"/>
  <c r="Y222" i="8"/>
  <c r="AI222" i="8" s="1"/>
  <c r="Y521" i="8"/>
  <c r="Z594" i="8"/>
  <c r="W632" i="8"/>
  <c r="AG632" i="8" s="1"/>
  <c r="Y665" i="8"/>
  <c r="AI665" i="8" s="1"/>
  <c r="U737" i="8"/>
  <c r="Y773" i="8"/>
  <c r="V810" i="8"/>
  <c r="Y850" i="8"/>
  <c r="Y928" i="8"/>
  <c r="X968" i="8"/>
  <c r="AH968" i="8" s="1"/>
  <c r="Z218" i="8"/>
  <c r="AJ218" i="8" s="1"/>
  <c r="W606" i="8"/>
  <c r="AG606" i="8" s="1"/>
  <c r="X647" i="8"/>
  <c r="U684" i="8"/>
  <c r="Z789" i="8"/>
  <c r="Y828" i="8"/>
  <c r="T938" i="8"/>
  <c r="AD938" i="8" s="1"/>
  <c r="U742" i="8"/>
  <c r="Y778" i="8"/>
  <c r="V815" i="8"/>
  <c r="W856" i="8"/>
  <c r="AG856" i="8" s="1"/>
  <c r="Z893" i="8"/>
  <c r="Y933" i="8"/>
  <c r="Z975" i="8"/>
  <c r="Z223" i="8"/>
  <c r="AJ223" i="8" s="1"/>
  <c r="U717" i="8"/>
  <c r="AE717" i="8" s="1"/>
  <c r="Y753" i="8"/>
  <c r="X792" i="8"/>
  <c r="AH792" i="8" s="1"/>
  <c r="W831" i="8"/>
  <c r="X872" i="8"/>
  <c r="V913" i="8"/>
  <c r="V946" i="8"/>
  <c r="AF946" i="8" s="1"/>
  <c r="W602" i="8"/>
  <c r="AG602" i="8" s="1"/>
  <c r="Z642" i="8"/>
  <c r="T715" i="8"/>
  <c r="Y792" i="8"/>
  <c r="V920" i="8"/>
  <c r="T961" i="8"/>
  <c r="T470" i="8"/>
  <c r="X506" i="8"/>
  <c r="U635" i="8"/>
  <c r="U687" i="8"/>
  <c r="Z848" i="8"/>
  <c r="AJ848" i="8" s="1"/>
  <c r="Y886" i="8"/>
  <c r="W927" i="8"/>
  <c r="X969" i="8"/>
  <c r="U222" i="8"/>
  <c r="W852" i="8"/>
  <c r="AG852" i="8" s="1"/>
  <c r="U889" i="8"/>
  <c r="Z226" i="8"/>
  <c r="AJ226" i="8" s="1"/>
  <c r="V857" i="8"/>
  <c r="AF857" i="8" s="1"/>
  <c r="V895" i="8"/>
  <c r="AF895" i="8" s="1"/>
  <c r="X934" i="8"/>
  <c r="Z969" i="8"/>
  <c r="Y224" i="8"/>
  <c r="Y623" i="8"/>
  <c r="X738" i="8"/>
  <c r="AH738" i="8" s="1"/>
  <c r="U775" i="8"/>
  <c r="Y811" i="8"/>
  <c r="AI811" i="8" s="1"/>
  <c r="Y852" i="8"/>
  <c r="AI852" i="8" s="1"/>
  <c r="W889" i="8"/>
  <c r="W468" i="8"/>
  <c r="T505" i="8"/>
  <c r="X541" i="8"/>
  <c r="AH541" i="8" s="1"/>
  <c r="Y614" i="8"/>
  <c r="AI614" i="8" s="1"/>
  <c r="X729" i="8"/>
  <c r="U766" i="8"/>
  <c r="T805" i="8"/>
  <c r="AD805" i="8" s="1"/>
  <c r="Z406" i="8"/>
  <c r="AJ406" i="8" s="1"/>
  <c r="T448" i="8"/>
  <c r="X484" i="8"/>
  <c r="U521" i="8"/>
  <c r="AE521" i="8" s="1"/>
  <c r="Y557" i="8"/>
  <c r="AI557" i="8" s="1"/>
  <c r="V594" i="8"/>
  <c r="AF594" i="8" s="1"/>
  <c r="U709" i="8"/>
  <c r="Y745" i="8"/>
  <c r="V782" i="8"/>
  <c r="Z818" i="8"/>
  <c r="Z222" i="8"/>
  <c r="V617" i="8"/>
  <c r="AF617" i="8" s="1"/>
  <c r="U732" i="8"/>
  <c r="Y768" i="8"/>
  <c r="AI768" i="8" s="1"/>
  <c r="V805" i="8"/>
  <c r="AF805" i="8" s="1"/>
  <c r="T883" i="8"/>
  <c r="AD883" i="8" s="1"/>
  <c r="X965" i="8"/>
  <c r="AH965" i="8" s="1"/>
  <c r="W218" i="8"/>
  <c r="Y571" i="8"/>
  <c r="AI571" i="8" s="1"/>
  <c r="V608" i="8"/>
  <c r="W649" i="8"/>
  <c r="T686" i="8"/>
  <c r="T634" i="8"/>
  <c r="Z720" i="8"/>
  <c r="W757" i="8"/>
  <c r="X830" i="8"/>
  <c r="Y871" i="8"/>
  <c r="U910" i="8"/>
  <c r="V948" i="8"/>
  <c r="AF948" i="8" s="1"/>
  <c r="Z988" i="8"/>
  <c r="AJ988" i="8" s="1"/>
  <c r="W365" i="8"/>
  <c r="AG365" i="8" s="1"/>
  <c r="Z411" i="8"/>
  <c r="Y450" i="8"/>
  <c r="AI450" i="8" s="1"/>
  <c r="V487" i="8"/>
  <c r="Z523" i="8"/>
  <c r="W560" i="8"/>
  <c r="T597" i="8"/>
  <c r="W635" i="8"/>
  <c r="AG635" i="8" s="1"/>
  <c r="Y674" i="8"/>
  <c r="AI674" i="8" s="1"/>
  <c r="X709" i="8"/>
  <c r="AH709" i="8" s="1"/>
  <c r="U746" i="8"/>
  <c r="Y782" i="8"/>
  <c r="V819" i="8"/>
  <c r="W860" i="8"/>
  <c r="X899" i="8"/>
  <c r="W613" i="8"/>
  <c r="AG613" i="8" s="1"/>
  <c r="X654" i="8"/>
  <c r="AH654" i="8" s="1"/>
  <c r="U691" i="8"/>
  <c r="U639" i="8"/>
  <c r="V728" i="8"/>
  <c r="Z764" i="8"/>
  <c r="W801" i="8"/>
  <c r="U838" i="8"/>
  <c r="V872" i="8"/>
  <c r="AF872" i="8" s="1"/>
  <c r="T913" i="8"/>
  <c r="W955" i="8"/>
  <c r="AG955" i="8" s="1"/>
  <c r="V996" i="8"/>
  <c r="U383" i="8"/>
  <c r="Z599" i="8"/>
  <c r="W639" i="8"/>
  <c r="X677" i="8"/>
  <c r="Y714" i="8"/>
  <c r="V380" i="8"/>
  <c r="AF380" i="8" s="1"/>
  <c r="V490" i="8"/>
  <c r="W563" i="8"/>
  <c r="AG563" i="8" s="1"/>
  <c r="Z901" i="8"/>
  <c r="X932" i="8"/>
  <c r="T977" i="8"/>
  <c r="T524" i="8"/>
  <c r="X635" i="8"/>
  <c r="T668" i="8"/>
  <c r="AD668" i="8" s="1"/>
  <c r="M547" i="8"/>
  <c r="V703" i="8" s="1"/>
  <c r="W739" i="8"/>
  <c r="T776" i="8"/>
  <c r="X812" i="8"/>
  <c r="Y853" i="8"/>
  <c r="V890" i="8"/>
  <c r="AF890" i="8" s="1"/>
  <c r="T931" i="8"/>
  <c r="AD931" i="8" s="1"/>
  <c r="Z970" i="8"/>
  <c r="AJ970" i="8" s="1"/>
  <c r="Y608" i="8"/>
  <c r="Z649" i="8"/>
  <c r="U632" i="8"/>
  <c r="W794" i="8"/>
  <c r="T831" i="8"/>
  <c r="Z869" i="8"/>
  <c r="AJ869" i="8" s="1"/>
  <c r="T905" i="8"/>
  <c r="V940" i="8"/>
  <c r="AF940" i="8" s="1"/>
  <c r="W744" i="8"/>
  <c r="T781" i="8"/>
  <c r="X817" i="8"/>
  <c r="Y858" i="8"/>
  <c r="AI858" i="8" s="1"/>
  <c r="T936" i="8"/>
  <c r="AD936" i="8" s="1"/>
  <c r="U978" i="8"/>
  <c r="W719" i="8"/>
  <c r="AG719" i="8" s="1"/>
  <c r="T756" i="8"/>
  <c r="Y833" i="8"/>
  <c r="Z874" i="8"/>
  <c r="X915" i="8"/>
  <c r="Y604" i="8"/>
  <c r="Z645" i="8"/>
  <c r="V717" i="8"/>
  <c r="AF717" i="8" s="1"/>
  <c r="V797" i="8"/>
  <c r="X922" i="8"/>
  <c r="AH922" i="8" s="1"/>
  <c r="T959" i="8"/>
  <c r="U962" i="8"/>
  <c r="Z971" i="8"/>
  <c r="W224" i="8"/>
  <c r="Z854" i="8"/>
  <c r="AJ854" i="8" s="1"/>
  <c r="Z630" i="8"/>
  <c r="AJ630" i="8" s="1"/>
  <c r="V745" i="8"/>
  <c r="AF745" i="8" s="1"/>
  <c r="X859" i="8"/>
  <c r="W898" i="8"/>
  <c r="AG898" i="8" s="1"/>
  <c r="Z936" i="8"/>
  <c r="U972" i="8"/>
  <c r="T626" i="8"/>
  <c r="Z740" i="8"/>
  <c r="W777" i="8"/>
  <c r="AG777" i="8" s="1"/>
  <c r="T814" i="8"/>
  <c r="AD814" i="8" s="1"/>
  <c r="U855" i="8"/>
  <c r="V892" i="8"/>
  <c r="V220" i="8"/>
  <c r="Y434" i="8"/>
  <c r="Y470" i="8"/>
  <c r="AI470" i="8" s="1"/>
  <c r="V507" i="8"/>
  <c r="AF507" i="8" s="1"/>
  <c r="Z543" i="8"/>
  <c r="T617" i="8"/>
  <c r="AD617" i="8" s="1"/>
  <c r="Z731" i="8"/>
  <c r="AJ731" i="8" s="1"/>
  <c r="W768" i="8"/>
  <c r="AG768" i="8" s="1"/>
  <c r="V807" i="8"/>
  <c r="X846" i="8"/>
  <c r="U409" i="8"/>
  <c r="V450" i="8"/>
  <c r="Z486" i="8"/>
  <c r="AJ486" i="8" s="1"/>
  <c r="W523" i="8"/>
  <c r="AG523" i="8" s="1"/>
  <c r="T560" i="8"/>
  <c r="AD560" i="8" s="1"/>
  <c r="X596" i="8"/>
  <c r="Y634" i="8"/>
  <c r="W711" i="8"/>
  <c r="T748" i="8"/>
  <c r="X784" i="8"/>
  <c r="AH784" i="8" s="1"/>
  <c r="U821" i="8"/>
  <c r="Y895" i="8"/>
  <c r="T935" i="8"/>
  <c r="AD935" i="8" s="1"/>
  <c r="W979" i="8"/>
  <c r="AG979" i="8" s="1"/>
  <c r="U225" i="8"/>
  <c r="X619" i="8"/>
  <c r="W734" i="8"/>
  <c r="T771" i="8"/>
  <c r="X807" i="8"/>
  <c r="Z846" i="8"/>
  <c r="V885" i="8"/>
  <c r="AF885" i="8" s="1"/>
  <c r="T926" i="8"/>
  <c r="T574" i="8"/>
  <c r="X610" i="8"/>
  <c r="Y651" i="8"/>
  <c r="V688" i="8"/>
  <c r="AF688" i="8" s="1"/>
  <c r="U723" i="8"/>
  <c r="Y759" i="8"/>
  <c r="Z832" i="8"/>
  <c r="T874" i="8"/>
  <c r="AD874" i="8" s="1"/>
  <c r="W912" i="8"/>
  <c r="W951" i="8"/>
  <c r="U991" i="8"/>
  <c r="U414" i="8"/>
  <c r="T453" i="8"/>
  <c r="AD453" i="8" s="1"/>
  <c r="X489" i="8"/>
  <c r="AH489" i="8" s="1"/>
  <c r="U526" i="8"/>
  <c r="Y562" i="8"/>
  <c r="X638" i="8"/>
  <c r="T677" i="8"/>
  <c r="AD677" i="8" s="1"/>
  <c r="Z711" i="8"/>
  <c r="AJ711" i="8" s="1"/>
  <c r="W748" i="8"/>
  <c r="AG748" i="8" s="1"/>
  <c r="T785" i="8"/>
  <c r="X821" i="8"/>
  <c r="Y862" i="8"/>
  <c r="AI862" i="8" s="1"/>
  <c r="Y902" i="8"/>
  <c r="Y615" i="8"/>
  <c r="Z656" i="8"/>
  <c r="W693" i="8"/>
  <c r="X730" i="8"/>
  <c r="U767" i="8"/>
  <c r="Y803" i="8"/>
  <c r="AI803" i="8" s="1"/>
  <c r="V841" i="8"/>
  <c r="X874" i="8"/>
  <c r="V915" i="8"/>
  <c r="Z958" i="8"/>
  <c r="AJ958" i="8" s="1"/>
  <c r="X998" i="8"/>
  <c r="AH998" i="8" s="1"/>
  <c r="W460" i="8"/>
  <c r="AG460" i="8" s="1"/>
  <c r="U602" i="8"/>
  <c r="X642" i="8"/>
  <c r="Z679" i="8"/>
  <c r="AJ679" i="8" s="1"/>
  <c r="T717" i="8"/>
  <c r="X492" i="8"/>
  <c r="Y642" i="8"/>
  <c r="U902" i="8"/>
  <c r="Z934" i="8"/>
  <c r="V979" i="8"/>
  <c r="V526" i="8"/>
  <c r="AF526" i="8" s="1"/>
  <c r="W599" i="8"/>
  <c r="Y638" i="8"/>
  <c r="AI638" i="8" s="1"/>
  <c r="V670" i="8"/>
  <c r="AF670" i="8" s="1"/>
  <c r="U705" i="8"/>
  <c r="Y741" i="8"/>
  <c r="V778" i="8"/>
  <c r="AF778" i="8" s="1"/>
  <c r="Z814" i="8"/>
  <c r="AJ814" i="8" s="1"/>
  <c r="T856" i="8"/>
  <c r="W893" i="8"/>
  <c r="AG893" i="8" s="1"/>
  <c r="V933" i="8"/>
  <c r="AF933" i="8" s="1"/>
  <c r="U973" i="8"/>
  <c r="U221" i="8"/>
  <c r="T611" i="8"/>
  <c r="U652" i="8"/>
  <c r="W686" i="8"/>
  <c r="AG686" i="8" s="1"/>
  <c r="Y796" i="8"/>
  <c r="V833" i="8"/>
  <c r="U872" i="8"/>
  <c r="X942" i="8"/>
  <c r="Y746" i="8"/>
  <c r="AI746" i="8" s="1"/>
  <c r="V783" i="8"/>
  <c r="AF783" i="8" s="1"/>
  <c r="Z819" i="8"/>
  <c r="T861" i="8"/>
  <c r="V938" i="8"/>
  <c r="AF938" i="8" s="1"/>
  <c r="U850" i="8"/>
  <c r="Y721" i="8"/>
  <c r="V758" i="8"/>
  <c r="W799" i="8"/>
  <c r="U877" i="8"/>
  <c r="Z917" i="8"/>
  <c r="Y955" i="8"/>
  <c r="T607" i="8"/>
  <c r="X719" i="8"/>
  <c r="W758" i="8"/>
  <c r="Z924" i="8"/>
  <c r="U974" i="8"/>
  <c r="Y226" i="8"/>
  <c r="AI226" i="8" s="1"/>
  <c r="V818" i="8"/>
  <c r="AF818" i="8" s="1"/>
  <c r="Z894" i="8"/>
  <c r="AJ894" i="8" s="1"/>
  <c r="Z861" i="8"/>
  <c r="X901" i="8"/>
  <c r="U939" i="8"/>
  <c r="W974" i="8"/>
  <c r="V628" i="8"/>
  <c r="X706" i="8"/>
  <c r="U743" i="8"/>
  <c r="Y779" i="8"/>
  <c r="V816" i="8"/>
  <c r="W895" i="8"/>
  <c r="X222" i="8"/>
  <c r="W402" i="8"/>
  <c r="AG402" i="8" s="1"/>
  <c r="T473" i="8"/>
  <c r="X509" i="8"/>
  <c r="AH509" i="8" s="1"/>
  <c r="U546" i="8"/>
  <c r="V619" i="8"/>
  <c r="AF619" i="8" s="1"/>
  <c r="Y770" i="8"/>
  <c r="AI770" i="8" s="1"/>
  <c r="X809" i="8"/>
  <c r="Y849" i="8"/>
  <c r="W411" i="8"/>
  <c r="X400" i="8"/>
  <c r="X452" i="8"/>
  <c r="U489" i="8"/>
  <c r="Y525" i="8"/>
  <c r="AI525" i="8" s="1"/>
  <c r="V562" i="8"/>
  <c r="AF562" i="8" s="1"/>
  <c r="Z598" i="8"/>
  <c r="Z637" i="8"/>
  <c r="Y713" i="8"/>
  <c r="V750" i="8"/>
  <c r="AF750" i="8" s="1"/>
  <c r="Z786" i="8"/>
  <c r="AJ786" i="8" s="1"/>
  <c r="W823" i="8"/>
  <c r="T860" i="8"/>
  <c r="Z898" i="8"/>
  <c r="Z621" i="8"/>
  <c r="Y736" i="8"/>
  <c r="V773" i="8"/>
  <c r="Z809" i="8"/>
  <c r="V850" i="8"/>
  <c r="X887" i="8"/>
  <c r="V928" i="8"/>
  <c r="V576" i="8"/>
  <c r="AF576" i="8" s="1"/>
  <c r="Z612" i="8"/>
  <c r="T654" i="8"/>
  <c r="X690" i="8"/>
  <c r="AH690" i="8" s="1"/>
  <c r="W725" i="8"/>
  <c r="T762" i="8"/>
  <c r="U835" i="8"/>
  <c r="V876" i="8"/>
  <c r="Y914" i="8"/>
  <c r="AI914" i="8" s="1"/>
  <c r="X954" i="8"/>
  <c r="W416" i="8"/>
  <c r="AG416" i="8" s="1"/>
  <c r="V455" i="8"/>
  <c r="Z491" i="8"/>
  <c r="W528" i="8"/>
  <c r="T565" i="8"/>
  <c r="X601" i="8"/>
  <c r="AH601" i="8" s="1"/>
  <c r="Y641" i="8"/>
  <c r="V679" i="8"/>
  <c r="U714" i="8"/>
  <c r="Y750" i="8"/>
  <c r="AI750" i="8" s="1"/>
  <c r="V787" i="8"/>
  <c r="AF787" i="8" s="1"/>
  <c r="Z823" i="8"/>
  <c r="T865" i="8"/>
  <c r="Y905" i="8"/>
  <c r="T618" i="8"/>
  <c r="AD618" i="8" s="1"/>
  <c r="U659" i="8"/>
  <c r="Y695" i="8"/>
  <c r="Z732" i="8"/>
  <c r="W769" i="8"/>
  <c r="T806" i="8"/>
  <c r="Z876" i="8"/>
  <c r="X917" i="8"/>
  <c r="AH917" i="8" s="1"/>
  <c r="Z423" i="8"/>
  <c r="AJ423" i="8" s="1"/>
  <c r="Y462" i="8"/>
  <c r="W604" i="8"/>
  <c r="X645" i="8"/>
  <c r="AH645" i="8" s="1"/>
  <c r="U682" i="8"/>
  <c r="U630" i="8"/>
  <c r="Z385" i="8"/>
  <c r="Z494" i="8"/>
  <c r="W531" i="8"/>
  <c r="AG531" i="8" s="1"/>
  <c r="X604" i="8"/>
  <c r="AH604" i="8" s="1"/>
  <c r="Y645" i="8"/>
  <c r="AI645" i="8" s="1"/>
  <c r="V682" i="8"/>
  <c r="U904" i="8"/>
  <c r="X981" i="8"/>
  <c r="Y457" i="8"/>
  <c r="Y601" i="8"/>
  <c r="Z641" i="8"/>
  <c r="AJ641" i="8" s="1"/>
  <c r="X672" i="8"/>
  <c r="W707" i="8"/>
  <c r="T744" i="8"/>
  <c r="X780" i="8"/>
  <c r="U817" i="8"/>
  <c r="V858" i="8"/>
  <c r="X896" i="8"/>
  <c r="AH896" i="8" s="1"/>
  <c r="X935" i="8"/>
  <c r="AH935" i="8" s="1"/>
  <c r="W975" i="8"/>
  <c r="AG975" i="8" s="1"/>
  <c r="W223" i="8"/>
  <c r="AG223" i="8" s="1"/>
  <c r="V613" i="8"/>
  <c r="AF613" i="8" s="1"/>
  <c r="W654" i="8"/>
  <c r="Y688" i="8"/>
  <c r="T799" i="8"/>
  <c r="X835" i="8"/>
  <c r="W874" i="8"/>
  <c r="AG874" i="8" s="1"/>
  <c r="V908" i="8"/>
  <c r="T749" i="8"/>
  <c r="X785" i="8"/>
  <c r="U822" i="8"/>
  <c r="V863" i="8"/>
  <c r="X903" i="8"/>
  <c r="X940" i="8"/>
  <c r="AH940" i="8" s="1"/>
  <c r="U689" i="8"/>
  <c r="T724" i="8"/>
  <c r="AD724" i="8" s="1"/>
  <c r="X760" i="8"/>
  <c r="AH760" i="8" s="1"/>
  <c r="Y801" i="8"/>
  <c r="W879" i="8"/>
  <c r="U920" i="8"/>
  <c r="V609" i="8"/>
  <c r="Z721" i="8"/>
  <c r="Z801" i="8"/>
  <c r="T966" i="8"/>
  <c r="W976" i="8"/>
  <c r="W859" i="8"/>
  <c r="V898" i="8"/>
  <c r="AF898" i="8" s="1"/>
  <c r="Y936" i="8"/>
  <c r="Z978" i="8"/>
  <c r="W637" i="8"/>
  <c r="AG637" i="8" s="1"/>
  <c r="U864" i="8"/>
  <c r="Y904" i="8"/>
  <c r="Y976" i="8"/>
  <c r="AI976" i="8" s="1"/>
  <c r="T594" i="8"/>
  <c r="Z708" i="8"/>
  <c r="W745" i="8"/>
  <c r="T782" i="8"/>
  <c r="X818" i="8"/>
  <c r="Y859" i="8"/>
  <c r="X898" i="8"/>
  <c r="T937" i="8"/>
  <c r="U979" i="8"/>
  <c r="AE979" i="8" s="1"/>
  <c r="Z224" i="8"/>
  <c r="AJ224" i="8" s="1"/>
  <c r="W404" i="8"/>
  <c r="V475" i="8"/>
  <c r="Z511" i="8"/>
  <c r="AJ511" i="8" s="1"/>
  <c r="W548" i="8"/>
  <c r="AG548" i="8" s="1"/>
  <c r="X621" i="8"/>
  <c r="W736" i="8"/>
  <c r="AG736" i="8" s="1"/>
  <c r="T773" i="8"/>
  <c r="Z811" i="8"/>
  <c r="AJ811" i="8" s="1"/>
  <c r="Z852" i="8"/>
  <c r="W375" i="8"/>
  <c r="Y413" i="8"/>
  <c r="AI413" i="8" s="1"/>
  <c r="Z454" i="8"/>
  <c r="AJ454" i="8" s="1"/>
  <c r="W491" i="8"/>
  <c r="T528" i="8"/>
  <c r="X564" i="8"/>
  <c r="AH564" i="8" s="1"/>
  <c r="U601" i="8"/>
  <c r="V641" i="8"/>
  <c r="AF641" i="8" s="1"/>
  <c r="T716" i="8"/>
  <c r="X752" i="8"/>
  <c r="AH752" i="8" s="1"/>
  <c r="Y825" i="8"/>
  <c r="U624" i="8"/>
  <c r="T739" i="8"/>
  <c r="X775" i="8"/>
  <c r="U812" i="8"/>
  <c r="V853" i="8"/>
  <c r="Z889" i="8"/>
  <c r="X578" i="8"/>
  <c r="AH578" i="8" s="1"/>
  <c r="U615" i="8"/>
  <c r="V656" i="8"/>
  <c r="Z692" i="8"/>
  <c r="Y727" i="8"/>
  <c r="V764" i="8"/>
  <c r="Z800" i="8"/>
  <c r="W837" i="8"/>
  <c r="X878" i="8"/>
  <c r="AH878" i="8" s="1"/>
  <c r="T917" i="8"/>
  <c r="Y995" i="8"/>
  <c r="Y418" i="8"/>
  <c r="AI418" i="8" s="1"/>
  <c r="X457" i="8"/>
  <c r="U494" i="8"/>
  <c r="Y530" i="8"/>
  <c r="V567" i="8"/>
  <c r="Z603" i="8"/>
  <c r="Z644" i="8"/>
  <c r="X681" i="8"/>
  <c r="W716" i="8"/>
  <c r="T753" i="8"/>
  <c r="U826" i="8"/>
  <c r="V867" i="8"/>
  <c r="AF867" i="8" s="1"/>
  <c r="V945" i="8"/>
  <c r="V620" i="8"/>
  <c r="W661" i="8"/>
  <c r="AG661" i="8" s="1"/>
  <c r="T698" i="8"/>
  <c r="U735" i="8"/>
  <c r="Y771" i="8"/>
  <c r="V808" i="8"/>
  <c r="U879" i="8"/>
  <c r="Z919" i="8"/>
  <c r="U219" i="8"/>
  <c r="Y426" i="8"/>
  <c r="AI426" i="8" s="1"/>
  <c r="T465" i="8"/>
  <c r="T497" i="8"/>
  <c r="AD497" i="8" s="1"/>
  <c r="X533" i="8"/>
  <c r="U570" i="8"/>
  <c r="Y606" i="8"/>
  <c r="AI606" i="8" s="1"/>
  <c r="Z647" i="8"/>
  <c r="W684" i="8"/>
  <c r="AG684" i="8" s="1"/>
  <c r="U497" i="8"/>
  <c r="V570" i="8"/>
  <c r="AF570" i="8" s="1"/>
  <c r="Z606" i="8"/>
  <c r="AJ606" i="8" s="1"/>
  <c r="X684" i="8"/>
  <c r="U905" i="8"/>
  <c r="Z983" i="8"/>
  <c r="T460" i="8"/>
  <c r="V494" i="8"/>
  <c r="AF494" i="8" s="1"/>
  <c r="Z530" i="8"/>
  <c r="W567" i="8"/>
  <c r="T604" i="8"/>
  <c r="U644" i="8"/>
  <c r="Z674" i="8"/>
  <c r="AJ674" i="8" s="1"/>
  <c r="Y709" i="8"/>
  <c r="V746" i="8"/>
  <c r="Z782" i="8"/>
  <c r="W819" i="8"/>
  <c r="AG819" i="8" s="1"/>
  <c r="X860" i="8"/>
  <c r="Y899" i="8"/>
  <c r="AI899" i="8" s="1"/>
  <c r="Z937" i="8"/>
  <c r="X615" i="8"/>
  <c r="Y656" i="8"/>
  <c r="T691" i="8"/>
  <c r="V801" i="8"/>
  <c r="AF801" i="8" s="1"/>
  <c r="Z837" i="8"/>
  <c r="Y876" i="8"/>
  <c r="X910" i="8"/>
  <c r="U922" i="8"/>
  <c r="V751" i="8"/>
  <c r="AF751" i="8" s="1"/>
  <c r="Z787" i="8"/>
  <c r="W824" i="8"/>
  <c r="X865" i="8"/>
  <c r="AH865" i="8" s="1"/>
  <c r="V906" i="8"/>
  <c r="Z942" i="8"/>
  <c r="AJ942" i="8" s="1"/>
  <c r="T985" i="8"/>
  <c r="AD985" i="8" s="1"/>
  <c r="U637" i="8"/>
  <c r="V726" i="8"/>
  <c r="Z762" i="8"/>
  <c r="T804" i="8"/>
  <c r="Y881" i="8"/>
  <c r="AI881" i="8" s="1"/>
  <c r="W922" i="8"/>
  <c r="AG922" i="8" s="1"/>
  <c r="X611" i="8"/>
  <c r="T635" i="8"/>
  <c r="V779" i="8"/>
  <c r="AF779" i="8" s="1"/>
  <c r="Y978" i="8"/>
  <c r="AI978" i="8" s="1"/>
  <c r="Y861" i="8"/>
  <c r="AI861" i="8" s="1"/>
  <c r="W901" i="8"/>
  <c r="T939" i="8"/>
  <c r="AD939" i="8" s="1"/>
  <c r="U907" i="8"/>
  <c r="T979" i="8"/>
  <c r="AD979" i="8" s="1"/>
  <c r="V596" i="8"/>
  <c r="AF596" i="8" s="1"/>
  <c r="U711" i="8"/>
  <c r="Y747" i="8"/>
  <c r="V784" i="8"/>
  <c r="Z820" i="8"/>
  <c r="T862" i="8"/>
  <c r="Y901" i="8"/>
  <c r="W981" i="8"/>
  <c r="W403" i="8"/>
  <c r="X477" i="8"/>
  <c r="AH477" i="8" s="1"/>
  <c r="U514" i="8"/>
  <c r="Y550" i="8"/>
  <c r="AI550" i="8" s="1"/>
  <c r="V587" i="8"/>
  <c r="Z623" i="8"/>
  <c r="T665" i="8"/>
  <c r="Y738" i="8"/>
  <c r="AI738" i="8" s="1"/>
  <c r="V775" i="8"/>
  <c r="AF775" i="8" s="1"/>
  <c r="U814" i="8"/>
  <c r="V855" i="8"/>
  <c r="X378" i="8"/>
  <c r="T416" i="8"/>
  <c r="U457" i="8"/>
  <c r="Y493" i="8"/>
  <c r="V530" i="8"/>
  <c r="Z566" i="8"/>
  <c r="W603" i="8"/>
  <c r="AG603" i="8" s="1"/>
  <c r="W644" i="8"/>
  <c r="V718" i="8"/>
  <c r="AF718" i="8" s="1"/>
  <c r="Z754" i="8"/>
  <c r="W791" i="8"/>
  <c r="AG791" i="8" s="1"/>
  <c r="T828" i="8"/>
  <c r="V905" i="8"/>
  <c r="AF905" i="8" s="1"/>
  <c r="W626" i="8"/>
  <c r="AG626" i="8" s="1"/>
  <c r="Y704" i="8"/>
  <c r="V741" i="8"/>
  <c r="Z777" i="8"/>
  <c r="W814" i="8"/>
  <c r="X855" i="8"/>
  <c r="T975" i="8"/>
  <c r="AD975" i="8" s="1"/>
  <c r="Y220" i="8"/>
  <c r="AI220" i="8" s="1"/>
  <c r="Z580" i="8"/>
  <c r="W617" i="8"/>
  <c r="AG617" i="8" s="1"/>
  <c r="X658" i="8"/>
  <c r="AH658" i="8" s="1"/>
  <c r="U695" i="8"/>
  <c r="T730" i="8"/>
  <c r="X766" i="8"/>
  <c r="U803" i="8"/>
  <c r="AE803" i="8" s="1"/>
  <c r="Z880" i="8"/>
  <c r="V919" i="8"/>
  <c r="T946" i="8"/>
  <c r="T894" i="8"/>
  <c r="T998" i="8"/>
  <c r="Z375" i="8"/>
  <c r="AJ375" i="8" s="1"/>
  <c r="T369" i="8"/>
  <c r="T421" i="8"/>
  <c r="Z459" i="8"/>
  <c r="W496" i="8"/>
  <c r="T533" i="8"/>
  <c r="X569" i="8"/>
  <c r="AH569" i="8" s="1"/>
  <c r="U606" i="8"/>
  <c r="V647" i="8"/>
  <c r="Z683" i="8"/>
  <c r="Y718" i="8"/>
  <c r="AI718" i="8" s="1"/>
  <c r="V755" i="8"/>
  <c r="AF755" i="8" s="1"/>
  <c r="W828" i="8"/>
  <c r="AG828" i="8" s="1"/>
  <c r="V910" i="8"/>
  <c r="T989" i="8"/>
  <c r="X622" i="8"/>
  <c r="Y663" i="8"/>
  <c r="V700" i="8"/>
  <c r="AF700" i="8" s="1"/>
  <c r="W737" i="8"/>
  <c r="AG737" i="8" s="1"/>
  <c r="T774" i="8"/>
  <c r="X810" i="8"/>
  <c r="W881" i="8"/>
  <c r="W924" i="8"/>
  <c r="AG924" i="8" s="1"/>
  <c r="X966" i="8"/>
  <c r="AH966" i="8" s="1"/>
  <c r="W221" i="8"/>
  <c r="W392" i="8"/>
  <c r="AG392" i="8" s="1"/>
  <c r="V467" i="8"/>
  <c r="AF467" i="8" s="1"/>
  <c r="V499" i="8"/>
  <c r="AF499" i="8" s="1"/>
  <c r="W572" i="8"/>
  <c r="AG572" i="8" s="1"/>
  <c r="T609" i="8"/>
  <c r="Y686" i="8"/>
  <c r="X391" i="8"/>
  <c r="W499" i="8"/>
  <c r="X572" i="8"/>
  <c r="AH572" i="8" s="1"/>
  <c r="U609" i="8"/>
  <c r="Z686" i="8"/>
  <c r="AJ686" i="8" s="1"/>
  <c r="U903" i="8"/>
  <c r="U986" i="8"/>
  <c r="V462" i="8"/>
  <c r="AF462" i="8" s="1"/>
  <c r="X496" i="8"/>
  <c r="AH496" i="8" s="1"/>
  <c r="U533" i="8"/>
  <c r="Y569" i="8"/>
  <c r="AI569" i="8" s="1"/>
  <c r="V606" i="8"/>
  <c r="AF606" i="8" s="1"/>
  <c r="U642" i="8"/>
  <c r="U677" i="8"/>
  <c r="T712" i="8"/>
  <c r="X748" i="8"/>
  <c r="U785" i="8"/>
  <c r="Y821" i="8"/>
  <c r="Z862" i="8"/>
  <c r="Z902" i="8"/>
  <c r="AJ902" i="8" s="1"/>
  <c r="V581" i="8"/>
  <c r="Z617" i="8"/>
  <c r="T659" i="8"/>
  <c r="T639" i="8"/>
  <c r="X803" i="8"/>
  <c r="Z912" i="8"/>
  <c r="T994" i="8"/>
  <c r="X753" i="8"/>
  <c r="Y826" i="8"/>
  <c r="Z867" i="8"/>
  <c r="AJ867" i="8" s="1"/>
  <c r="X908" i="8"/>
  <c r="Z945" i="8"/>
  <c r="W691" i="8"/>
  <c r="U765" i="8"/>
  <c r="V806" i="8"/>
  <c r="AF806" i="8" s="1"/>
  <c r="T884" i="8"/>
  <c r="AD884" i="8" s="1"/>
  <c r="Y924" i="8"/>
  <c r="Z613" i="8"/>
  <c r="V689" i="8"/>
  <c r="W726" i="8"/>
  <c r="T965" i="8"/>
  <c r="Y340" i="8"/>
  <c r="AI340" i="8" s="1"/>
  <c r="Y379" i="8"/>
  <c r="U419" i="8"/>
  <c r="T458" i="8"/>
  <c r="AD458" i="8" s="1"/>
  <c r="X494" i="8"/>
  <c r="Z444" i="8"/>
  <c r="W481" i="8"/>
  <c r="T518" i="8"/>
  <c r="Y735" i="8"/>
  <c r="V772" i="8"/>
  <c r="AF772" i="8" s="1"/>
  <c r="X630" i="8"/>
  <c r="AH630" i="8" s="1"/>
  <c r="X861" i="8"/>
  <c r="V901" i="8"/>
  <c r="AF901" i="8" s="1"/>
  <c r="T981" i="8"/>
  <c r="AD981" i="8" s="1"/>
  <c r="T864" i="8"/>
  <c r="X904" i="8"/>
  <c r="Y643" i="8"/>
  <c r="Y868" i="8"/>
  <c r="AI868" i="8" s="1"/>
  <c r="W909" i="8"/>
  <c r="AG909" i="8" s="1"/>
  <c r="V947" i="8"/>
  <c r="AF947" i="8" s="1"/>
  <c r="V981" i="8"/>
  <c r="X598" i="8"/>
  <c r="X637" i="8"/>
  <c r="V676" i="8"/>
  <c r="W713" i="8"/>
  <c r="T750" i="8"/>
  <c r="U823" i="8"/>
  <c r="V864" i="8"/>
  <c r="Z904" i="8"/>
  <c r="Y983" i="8"/>
  <c r="AI983" i="8" s="1"/>
  <c r="W401" i="8"/>
  <c r="AG401" i="8" s="1"/>
  <c r="Z479" i="8"/>
  <c r="AJ479" i="8" s="1"/>
  <c r="W516" i="8"/>
  <c r="T553" i="8"/>
  <c r="AD553" i="8" s="1"/>
  <c r="U626" i="8"/>
  <c r="AE626" i="8" s="1"/>
  <c r="W704" i="8"/>
  <c r="T741" i="8"/>
  <c r="X777" i="8"/>
  <c r="W816" i="8"/>
  <c r="X857" i="8"/>
  <c r="V418" i="8"/>
  <c r="AF418" i="8" s="1"/>
  <c r="W459" i="8"/>
  <c r="AG459" i="8" s="1"/>
  <c r="T496" i="8"/>
  <c r="X532" i="8"/>
  <c r="U569" i="8"/>
  <c r="Y605" i="8"/>
  <c r="AI605" i="8" s="1"/>
  <c r="Z646" i="8"/>
  <c r="AJ646" i="8" s="1"/>
  <c r="X720" i="8"/>
  <c r="U757" i="8"/>
  <c r="Y793" i="8"/>
  <c r="V830" i="8"/>
  <c r="AF830" i="8" s="1"/>
  <c r="Z866" i="8"/>
  <c r="AJ866" i="8" s="1"/>
  <c r="X907" i="8"/>
  <c r="AH907" i="8" s="1"/>
  <c r="Y628" i="8"/>
  <c r="T707" i="8"/>
  <c r="X743" i="8"/>
  <c r="U780" i="8"/>
  <c r="Y816" i="8"/>
  <c r="Z857" i="8"/>
  <c r="Z895" i="8"/>
  <c r="T223" i="8"/>
  <c r="U583" i="8"/>
  <c r="Y619" i="8"/>
  <c r="AI619" i="8" s="1"/>
  <c r="Z660" i="8"/>
  <c r="W697" i="8"/>
  <c r="V732" i="8"/>
  <c r="AF732" i="8" s="1"/>
  <c r="Z768" i="8"/>
  <c r="W805" i="8"/>
  <c r="AG805" i="8" s="1"/>
  <c r="Y843" i="8"/>
  <c r="U883" i="8"/>
  <c r="X921" i="8"/>
  <c r="AH921" i="8" s="1"/>
  <c r="V963" i="8"/>
  <c r="V1000" i="8"/>
  <c r="V379" i="8"/>
  <c r="AF379" i="8" s="1"/>
  <c r="V423" i="8"/>
  <c r="AF423" i="8" s="1"/>
  <c r="U462" i="8"/>
  <c r="Y498" i="8"/>
  <c r="AI498" i="8" s="1"/>
  <c r="V535" i="8"/>
  <c r="AF535" i="8" s="1"/>
  <c r="Z571" i="8"/>
  <c r="AJ571" i="8" s="1"/>
  <c r="W608" i="8"/>
  <c r="U686" i="8"/>
  <c r="U634" i="8"/>
  <c r="T721" i="8"/>
  <c r="AD721" i="8" s="1"/>
  <c r="X757" i="8"/>
  <c r="AH757" i="8" s="1"/>
  <c r="Y830" i="8"/>
  <c r="AI830" i="8" s="1"/>
  <c r="Z871" i="8"/>
  <c r="X912" i="8"/>
  <c r="AH912" i="8" s="1"/>
  <c r="X951" i="8"/>
  <c r="Z624" i="8"/>
  <c r="T666" i="8"/>
  <c r="X702" i="8"/>
  <c r="Y739" i="8"/>
  <c r="V776" i="8"/>
  <c r="AF776" i="8" s="1"/>
  <c r="Z812" i="8"/>
  <c r="AJ812" i="8" s="1"/>
  <c r="Y883" i="8"/>
  <c r="Y926" i="8"/>
  <c r="AI926" i="8" s="1"/>
  <c r="Z968" i="8"/>
  <c r="AJ968" i="8" s="1"/>
  <c r="Y223" i="8"/>
  <c r="AI223" i="8" s="1"/>
  <c r="W390" i="8"/>
  <c r="AG390" i="8" s="1"/>
  <c r="X469" i="8"/>
  <c r="AH469" i="8" s="1"/>
  <c r="X501" i="8"/>
  <c r="AH501" i="8" s="1"/>
  <c r="U538" i="8"/>
  <c r="Y574" i="8"/>
  <c r="V611" i="8"/>
  <c r="W652" i="8"/>
  <c r="T689" i="8"/>
  <c r="T637" i="8"/>
  <c r="W352" i="8"/>
  <c r="V430" i="8"/>
  <c r="Y501" i="8"/>
  <c r="AI501" i="8" s="1"/>
  <c r="Z574" i="8"/>
  <c r="AJ574" i="8" s="1"/>
  <c r="W611" i="8"/>
  <c r="X652" i="8"/>
  <c r="U782" i="8"/>
  <c r="W907" i="8"/>
  <c r="AG907" i="8" s="1"/>
  <c r="W988" i="8"/>
  <c r="AG988" i="8" s="1"/>
  <c r="X464" i="8"/>
  <c r="AH464" i="8" s="1"/>
  <c r="Z498" i="8"/>
  <c r="AJ498" i="8" s="1"/>
  <c r="W535" i="8"/>
  <c r="T572" i="8"/>
  <c r="X608" i="8"/>
  <c r="U645" i="8"/>
  <c r="W679" i="8"/>
  <c r="AG679" i="8" s="1"/>
  <c r="V714" i="8"/>
  <c r="Z750" i="8"/>
  <c r="W787" i="8"/>
  <c r="AG787" i="8" s="1"/>
  <c r="T824" i="8"/>
  <c r="AD824" i="8" s="1"/>
  <c r="U865" i="8"/>
  <c r="W942" i="8"/>
  <c r="AG942" i="8" s="1"/>
  <c r="X583" i="8"/>
  <c r="AH583" i="8" s="1"/>
  <c r="U620" i="8"/>
  <c r="V661" i="8"/>
  <c r="AF661" i="8" s="1"/>
  <c r="V693" i="8"/>
  <c r="AF693" i="8" s="1"/>
  <c r="Z805" i="8"/>
  <c r="W843" i="8"/>
  <c r="V881" i="8"/>
  <c r="V719" i="8"/>
  <c r="Z755" i="8"/>
  <c r="AJ755" i="8" s="1"/>
  <c r="W792" i="8"/>
  <c r="AG792" i="8" s="1"/>
  <c r="T829" i="8"/>
  <c r="U870" i="8"/>
  <c r="Y693" i="8"/>
  <c r="AI693" i="8" s="1"/>
  <c r="Z730" i="8"/>
  <c r="W767" i="8"/>
  <c r="X808" i="8"/>
  <c r="V886" i="8"/>
  <c r="AF886" i="8" s="1"/>
  <c r="T927" i="8"/>
  <c r="AD927" i="8" s="1"/>
  <c r="U616" i="8"/>
  <c r="X691" i="8"/>
  <c r="Y728" i="8"/>
  <c r="X767" i="8"/>
  <c r="Y856" i="8"/>
  <c r="W904" i="8"/>
  <c r="AG904" i="8" s="1"/>
  <c r="V983" i="8"/>
  <c r="Z790" i="8"/>
  <c r="AJ790" i="8" s="1"/>
  <c r="T907" i="8"/>
  <c r="Y943" i="8"/>
  <c r="AI943" i="8" s="1"/>
  <c r="T683" i="8"/>
  <c r="T631" i="8"/>
  <c r="X983" i="8"/>
  <c r="Z600" i="8"/>
  <c r="Y715" i="8"/>
  <c r="AI715" i="8" s="1"/>
  <c r="V752" i="8"/>
  <c r="AF752" i="8" s="1"/>
  <c r="Z788" i="8"/>
  <c r="W825" i="8"/>
  <c r="AG825" i="8" s="1"/>
  <c r="X866" i="8"/>
  <c r="T986" i="8"/>
  <c r="U482" i="8"/>
  <c r="U430" i="8"/>
  <c r="U378" i="8"/>
  <c r="Y518" i="8"/>
  <c r="AI518" i="8" s="1"/>
  <c r="V555" i="8"/>
  <c r="AF555" i="8" s="1"/>
  <c r="Z591" i="8"/>
  <c r="AJ591" i="8" s="1"/>
  <c r="W628" i="8"/>
  <c r="Y706" i="8"/>
  <c r="V743" i="8"/>
  <c r="Z779" i="8"/>
  <c r="Y818" i="8"/>
  <c r="Z859" i="8"/>
  <c r="X384" i="8"/>
  <c r="AH384" i="8" s="1"/>
  <c r="X420" i="8"/>
  <c r="AH420" i="8" s="1"/>
  <c r="Y461" i="8"/>
  <c r="AI461" i="8" s="1"/>
  <c r="V498" i="8"/>
  <c r="Z534" i="8"/>
  <c r="W571" i="8"/>
  <c r="T608" i="8"/>
  <c r="AD608" i="8" s="1"/>
  <c r="Z722" i="8"/>
  <c r="AJ722" i="8" s="1"/>
  <c r="W759" i="8"/>
  <c r="AG759" i="8" s="1"/>
  <c r="X832" i="8"/>
  <c r="AH832" i="8" s="1"/>
  <c r="Y947" i="8"/>
  <c r="AI947" i="8" s="1"/>
  <c r="W594" i="8"/>
  <c r="Y631" i="8"/>
  <c r="V709" i="8"/>
  <c r="Z745" i="8"/>
  <c r="W782" i="8"/>
  <c r="AG782" i="8" s="1"/>
  <c r="T819" i="8"/>
  <c r="AD819" i="8" s="1"/>
  <c r="U860" i="8"/>
  <c r="V899" i="8"/>
  <c r="AF899" i="8" s="1"/>
  <c r="V225" i="8"/>
  <c r="W585" i="8"/>
  <c r="T622" i="8"/>
  <c r="AD622" i="8" s="1"/>
  <c r="U663" i="8"/>
  <c r="AE663" i="8" s="1"/>
  <c r="Y699" i="8"/>
  <c r="X734" i="8"/>
  <c r="U771" i="8"/>
  <c r="Y807" i="8"/>
  <c r="V847" i="8"/>
  <c r="AF847" i="8" s="1"/>
  <c r="W885" i="8"/>
  <c r="Z923" i="8"/>
  <c r="AJ923" i="8" s="1"/>
  <c r="X217" i="8"/>
  <c r="W382" i="8"/>
  <c r="AG382" i="8" s="1"/>
  <c r="Z425" i="8"/>
  <c r="AJ425" i="8" s="1"/>
  <c r="W464" i="8"/>
  <c r="T501" i="8"/>
  <c r="X537" i="8"/>
  <c r="U574" i="8"/>
  <c r="Y610" i="8"/>
  <c r="AI610" i="8" s="1"/>
  <c r="Z651" i="8"/>
  <c r="W688" i="8"/>
  <c r="AG688" i="8" s="1"/>
  <c r="V723" i="8"/>
  <c r="AF723" i="8" s="1"/>
  <c r="Z759" i="8"/>
  <c r="AJ759" i="8" s="1"/>
  <c r="T833" i="8"/>
  <c r="AD833" i="8" s="1"/>
  <c r="U874" i="8"/>
  <c r="Y954" i="8"/>
  <c r="U627" i="8"/>
  <c r="V668" i="8"/>
  <c r="AF668" i="8" s="1"/>
  <c r="W705" i="8"/>
  <c r="T742" i="8"/>
  <c r="X778" i="8"/>
  <c r="U815" i="8"/>
  <c r="T886" i="8"/>
  <c r="T929" i="8"/>
  <c r="U971" i="8"/>
  <c r="T226" i="8"/>
  <c r="W391" i="8"/>
  <c r="AG391" i="8" s="1"/>
  <c r="Z471" i="8"/>
  <c r="AJ471" i="8" s="1"/>
  <c r="Z503" i="8"/>
  <c r="AJ503" i="8" s="1"/>
  <c r="W540" i="8"/>
  <c r="AG540" i="8" s="1"/>
  <c r="T577" i="8"/>
  <c r="X613" i="8"/>
  <c r="AH613" i="8" s="1"/>
  <c r="Y654" i="8"/>
  <c r="V691" i="8"/>
  <c r="X390" i="8"/>
  <c r="AH390" i="8" s="1"/>
  <c r="W433" i="8"/>
  <c r="AG433" i="8" s="1"/>
  <c r="T472" i="8"/>
  <c r="T504" i="8"/>
  <c r="U577" i="8"/>
  <c r="Y613" i="8"/>
  <c r="AI613" i="8" s="1"/>
  <c r="Z654" i="8"/>
  <c r="Z875" i="8"/>
  <c r="AJ875" i="8" s="1"/>
  <c r="Y909" i="8"/>
  <c r="X947" i="8"/>
  <c r="AH947" i="8" s="1"/>
  <c r="Y990" i="8"/>
  <c r="AI990" i="8" s="1"/>
  <c r="U934" i="8"/>
  <c r="Z466" i="8"/>
  <c r="AJ466" i="8" s="1"/>
  <c r="U501" i="8"/>
  <c r="Y537" i="8"/>
  <c r="AI537" i="8" s="1"/>
  <c r="V574" i="8"/>
  <c r="AF574" i="8" s="1"/>
  <c r="Z610" i="8"/>
  <c r="U643" i="8"/>
  <c r="Y681" i="8"/>
  <c r="AI681" i="8" s="1"/>
  <c r="X716" i="8"/>
  <c r="U753" i="8"/>
  <c r="AE753" i="8" s="1"/>
  <c r="Y789" i="8"/>
  <c r="V826" i="8"/>
  <c r="AF826" i="8" s="1"/>
  <c r="W867" i="8"/>
  <c r="AG867" i="8" s="1"/>
  <c r="U908" i="8"/>
  <c r="W945" i="8"/>
  <c r="AG945" i="8" s="1"/>
  <c r="Z585" i="8"/>
  <c r="W622" i="8"/>
  <c r="X663" i="8"/>
  <c r="X695" i="8"/>
  <c r="U808" i="8"/>
  <c r="W844" i="8"/>
  <c r="AG844" i="8" s="1"/>
  <c r="W917" i="8"/>
  <c r="Y957" i="8"/>
  <c r="X721" i="8"/>
  <c r="U758" i="8"/>
  <c r="Y794" i="8"/>
  <c r="V831" i="8"/>
  <c r="W872" i="8"/>
  <c r="AG872" i="8" s="1"/>
  <c r="U913" i="8"/>
  <c r="T696" i="8"/>
  <c r="U733" i="8"/>
  <c r="Y769" i="8"/>
  <c r="Z810" i="8"/>
  <c r="X851" i="8"/>
  <c r="AH851" i="8" s="1"/>
  <c r="X888" i="8"/>
  <c r="V929" i="8"/>
  <c r="W618" i="8"/>
  <c r="AG618" i="8" s="1"/>
  <c r="Z693" i="8"/>
  <c r="T731" i="8"/>
  <c r="Z769" i="8"/>
  <c r="T811" i="8"/>
  <c r="U866" i="8"/>
  <c r="Z906" i="8"/>
  <c r="AJ906" i="8" s="1"/>
  <c r="X985" i="8"/>
  <c r="AH985" i="8" s="1"/>
  <c r="T914" i="8"/>
  <c r="X953" i="8"/>
  <c r="Z985" i="8"/>
  <c r="AJ985" i="8" s="1"/>
  <c r="U603" i="8"/>
  <c r="T718" i="8"/>
  <c r="X754" i="8"/>
  <c r="Y827" i="8"/>
  <c r="Z868" i="8"/>
  <c r="W947" i="8"/>
  <c r="AG947" i="8" s="1"/>
  <c r="V988" i="8"/>
  <c r="AF988" i="8" s="1"/>
  <c r="W484" i="8"/>
  <c r="AG484" i="8" s="1"/>
  <c r="T521" i="8"/>
  <c r="AD521" i="8" s="1"/>
  <c r="X557" i="8"/>
  <c r="U594" i="8"/>
  <c r="T709" i="8"/>
  <c r="X745" i="8"/>
  <c r="AH745" i="8" s="1"/>
  <c r="W784" i="8"/>
  <c r="AG784" i="8" s="1"/>
  <c r="T821" i="8"/>
  <c r="U862" i="8"/>
  <c r="U387" i="8"/>
  <c r="Z422" i="8"/>
  <c r="AJ422" i="8" s="1"/>
  <c r="T464" i="8"/>
  <c r="X500" i="8"/>
  <c r="U537" i="8"/>
  <c r="Y573" i="8"/>
  <c r="AI573" i="8" s="1"/>
  <c r="V610" i="8"/>
  <c r="AF610" i="8" s="1"/>
  <c r="T688" i="8"/>
  <c r="T636" i="8"/>
  <c r="U725" i="8"/>
  <c r="Y761" i="8"/>
  <c r="Z834" i="8"/>
  <c r="Z950" i="8"/>
  <c r="AJ950" i="8" s="1"/>
  <c r="Y596" i="8"/>
  <c r="X711" i="8"/>
  <c r="U748" i="8"/>
  <c r="Y784" i="8"/>
  <c r="AI784" i="8" s="1"/>
  <c r="V821" i="8"/>
  <c r="W902" i="8"/>
  <c r="AG902" i="8" s="1"/>
  <c r="Y587" i="8"/>
  <c r="V624" i="8"/>
  <c r="AF624" i="8" s="1"/>
  <c r="W665" i="8"/>
  <c r="AG665" i="8" s="1"/>
  <c r="Z736" i="8"/>
  <c r="W773" i="8"/>
  <c r="T810" i="8"/>
  <c r="W850" i="8"/>
  <c r="Y887" i="8"/>
  <c r="U926" i="8"/>
  <c r="AE926" i="8" s="1"/>
  <c r="V968" i="8"/>
  <c r="U385" i="8"/>
  <c r="V429" i="8"/>
  <c r="Y466" i="8"/>
  <c r="AI466" i="8" s="1"/>
  <c r="V503" i="8"/>
  <c r="AF503" i="8" s="1"/>
  <c r="Z539" i="8"/>
  <c r="W576" i="8"/>
  <c r="AG576" i="8" s="1"/>
  <c r="T613" i="8"/>
  <c r="U654" i="8"/>
  <c r="Y690" i="8"/>
  <c r="AI690" i="8" s="1"/>
  <c r="X725" i="8"/>
  <c r="U762" i="8"/>
  <c r="V835" i="8"/>
  <c r="W958" i="8"/>
  <c r="X629" i="8"/>
  <c r="X670" i="8"/>
  <c r="Y707" i="8"/>
  <c r="AI707" i="8" s="1"/>
  <c r="V744" i="8"/>
  <c r="Z780" i="8"/>
  <c r="W817" i="8"/>
  <c r="AG817" i="8" s="1"/>
  <c r="V888" i="8"/>
  <c r="AF888" i="8" s="1"/>
  <c r="V931" i="8"/>
  <c r="Z438" i="8"/>
  <c r="AJ438" i="8" s="1"/>
  <c r="U474" i="8"/>
  <c r="U506" i="8"/>
  <c r="Y542" i="8"/>
  <c r="AI542" i="8" s="1"/>
  <c r="V579" i="8"/>
  <c r="AF579" i="8" s="1"/>
  <c r="Z615" i="8"/>
  <c r="AJ615" i="8" s="1"/>
  <c r="T657" i="8"/>
  <c r="X693" i="8"/>
  <c r="V474" i="8"/>
  <c r="V506" i="8"/>
  <c r="AF506" i="8" s="1"/>
  <c r="Z542" i="8"/>
  <c r="W579" i="8"/>
  <c r="AG579" i="8" s="1"/>
  <c r="T616" i="8"/>
  <c r="AD616" i="8" s="1"/>
  <c r="U657" i="8"/>
  <c r="U878" i="8"/>
  <c r="T912" i="8"/>
  <c r="Y950" i="8"/>
  <c r="T993" i="8"/>
  <c r="U946" i="8"/>
  <c r="U894" i="8"/>
  <c r="U998" i="8"/>
  <c r="U469" i="8"/>
  <c r="W503" i="8"/>
  <c r="T540" i="8"/>
  <c r="X576" i="8"/>
  <c r="U613" i="8"/>
  <c r="W647" i="8"/>
  <c r="AG647" i="8" s="1"/>
  <c r="T632" i="8"/>
  <c r="T684" i="8"/>
  <c r="Z718" i="8"/>
  <c r="AJ718" i="8" s="1"/>
  <c r="W755" i="8"/>
  <c r="AG755" i="8" s="1"/>
  <c r="X828" i="8"/>
  <c r="Y869" i="8"/>
  <c r="W910" i="8"/>
  <c r="Y624" i="8"/>
  <c r="AI624" i="8" s="1"/>
  <c r="Z665" i="8"/>
  <c r="AJ665" i="8" s="1"/>
  <c r="Z697" i="8"/>
  <c r="T735" i="8"/>
  <c r="W810" i="8"/>
  <c r="Y919" i="8"/>
  <c r="Y958" i="8"/>
  <c r="Z723" i="8"/>
  <c r="AJ723" i="8" s="1"/>
  <c r="W760" i="8"/>
  <c r="AG760" i="8" s="1"/>
  <c r="X833" i="8"/>
  <c r="Y874" i="8"/>
  <c r="W915" i="8"/>
  <c r="V698" i="8"/>
  <c r="AF698" i="8" s="1"/>
  <c r="T772" i="8"/>
  <c r="U813" i="8"/>
  <c r="V854" i="8"/>
  <c r="X931" i="8"/>
  <c r="AH931" i="8" s="1"/>
  <c r="Y620" i="8"/>
  <c r="AI620" i="8" s="1"/>
  <c r="U696" i="8"/>
  <c r="V733" i="8"/>
  <c r="AF733" i="8" s="1"/>
  <c r="U772" i="8"/>
  <c r="V861" i="8"/>
  <c r="AF861" i="8" s="1"/>
  <c r="V488" i="8"/>
  <c r="Z524" i="8"/>
  <c r="AJ524" i="8" s="1"/>
  <c r="V715" i="8"/>
  <c r="AF715" i="8" s="1"/>
  <c r="Z751" i="8"/>
  <c r="Y790" i="8"/>
  <c r="W868" i="8"/>
  <c r="AG868" i="8" s="1"/>
  <c r="Z987" i="8"/>
  <c r="AJ987" i="8" s="1"/>
  <c r="U685" i="8"/>
  <c r="U633" i="8"/>
  <c r="Z870" i="8"/>
  <c r="AJ870" i="8" s="1"/>
  <c r="V950" i="8"/>
  <c r="T651" i="8"/>
  <c r="AD651" i="8" s="1"/>
  <c r="X687" i="8"/>
  <c r="X875" i="8"/>
  <c r="V916" i="8"/>
  <c r="U956" i="8"/>
  <c r="U988" i="8"/>
  <c r="W605" i="8"/>
  <c r="AG605" i="8" s="1"/>
  <c r="X646" i="8"/>
  <c r="AH646" i="8" s="1"/>
  <c r="U631" i="8"/>
  <c r="U683" i="8"/>
  <c r="V720" i="8"/>
  <c r="AF720" i="8" s="1"/>
  <c r="Z756" i="8"/>
  <c r="T830" i="8"/>
  <c r="U871" i="8"/>
  <c r="X950" i="8"/>
  <c r="AH950" i="8" s="1"/>
  <c r="X990" i="8"/>
  <c r="AH990" i="8" s="1"/>
  <c r="Y486" i="8"/>
  <c r="AI486" i="8" s="1"/>
  <c r="V523" i="8"/>
  <c r="AF523" i="8" s="1"/>
  <c r="Z559" i="8"/>
  <c r="AJ559" i="8" s="1"/>
  <c r="W596" i="8"/>
  <c r="AG596" i="8" s="1"/>
  <c r="X634" i="8"/>
  <c r="AH634" i="8" s="1"/>
  <c r="V711" i="8"/>
  <c r="Z747" i="8"/>
  <c r="AJ747" i="8" s="1"/>
  <c r="Y786" i="8"/>
  <c r="V823" i="8"/>
  <c r="AF823" i="8" s="1"/>
  <c r="W864" i="8"/>
  <c r="W389" i="8"/>
  <c r="AG389" i="8" s="1"/>
  <c r="W425" i="8"/>
  <c r="AG425" i="8" s="1"/>
  <c r="V466" i="8"/>
  <c r="Z502" i="8"/>
  <c r="W539" i="8"/>
  <c r="X612" i="8"/>
  <c r="AH612" i="8" s="1"/>
  <c r="W727" i="8"/>
  <c r="AG727" i="8" s="1"/>
  <c r="T764" i="8"/>
  <c r="X800" i="8"/>
  <c r="U837" i="8"/>
  <c r="W995" i="8"/>
  <c r="T599" i="8"/>
  <c r="V638" i="8"/>
  <c r="Z713" i="8"/>
  <c r="W750" i="8"/>
  <c r="X823" i="8"/>
  <c r="Y864" i="8"/>
  <c r="W905" i="8"/>
  <c r="AG905" i="8" s="1"/>
  <c r="T590" i="8"/>
  <c r="X626" i="8"/>
  <c r="Y667" i="8"/>
  <c r="T703" i="8"/>
  <c r="AD703" i="8" s="1"/>
  <c r="U739" i="8"/>
  <c r="Y775" i="8"/>
  <c r="AI775" i="8" s="1"/>
  <c r="V812" i="8"/>
  <c r="AF812" i="8" s="1"/>
  <c r="W853" i="8"/>
  <c r="X970" i="8"/>
  <c r="AH970" i="8" s="1"/>
  <c r="X218" i="8"/>
  <c r="W432" i="8"/>
  <c r="AG432" i="8" s="1"/>
  <c r="T469" i="8"/>
  <c r="AD469" i="8" s="1"/>
  <c r="X505" i="8"/>
  <c r="AH505" i="8" s="1"/>
  <c r="U542" i="8"/>
  <c r="Y578" i="8"/>
  <c r="AI578" i="8" s="1"/>
  <c r="V615" i="8"/>
  <c r="AF615" i="8" s="1"/>
  <c r="W656" i="8"/>
  <c r="T693" i="8"/>
  <c r="T641" i="8"/>
  <c r="Z727" i="8"/>
  <c r="W764" i="8"/>
  <c r="AG764" i="8" s="1"/>
  <c r="T801" i="8"/>
  <c r="X837" i="8"/>
  <c r="AH837" i="8" s="1"/>
  <c r="Y878" i="8"/>
  <c r="U595" i="8"/>
  <c r="Y632" i="8"/>
  <c r="Z672" i="8"/>
  <c r="T710" i="8"/>
  <c r="X746" i="8"/>
  <c r="AH746" i="8" s="1"/>
  <c r="U783" i="8"/>
  <c r="Y819" i="8"/>
  <c r="X890" i="8"/>
  <c r="AH890" i="8" s="1"/>
  <c r="X933" i="8"/>
  <c r="Y975" i="8"/>
  <c r="AI975" i="8" s="1"/>
  <c r="T397" i="8"/>
  <c r="Z439" i="8"/>
  <c r="AJ439" i="8" s="1"/>
  <c r="W476" i="8"/>
  <c r="AG476" i="8" s="1"/>
  <c r="W508" i="8"/>
  <c r="AG508" i="8" s="1"/>
  <c r="T545" i="8"/>
  <c r="X581" i="8"/>
  <c r="U618" i="8"/>
  <c r="V659" i="8"/>
  <c r="Z695" i="8"/>
  <c r="X508" i="8"/>
  <c r="AH508" i="8" s="1"/>
  <c r="U545" i="8"/>
  <c r="Y581" i="8"/>
  <c r="V618" i="8"/>
  <c r="AF618" i="8" s="1"/>
  <c r="W659" i="8"/>
  <c r="AG659" i="8" s="1"/>
  <c r="W880" i="8"/>
  <c r="V914" i="8"/>
  <c r="Z953" i="8"/>
  <c r="V995" i="8"/>
  <c r="AF995" i="8" s="1"/>
  <c r="Y217" i="8"/>
  <c r="W471" i="8"/>
  <c r="AG471" i="8" s="1"/>
  <c r="Y505" i="8"/>
  <c r="AI505" i="8" s="1"/>
  <c r="V542" i="8"/>
  <c r="Z578" i="8"/>
  <c r="W615" i="8"/>
  <c r="Y649" i="8"/>
  <c r="AI649" i="8" s="1"/>
  <c r="V686" i="8"/>
  <c r="AF686" i="8" s="1"/>
  <c r="U721" i="8"/>
  <c r="AE721" i="8" s="1"/>
  <c r="Y757" i="8"/>
  <c r="AI757" i="8" s="1"/>
  <c r="V794" i="8"/>
  <c r="Z830" i="8"/>
  <c r="T872" i="8"/>
  <c r="Y912" i="8"/>
  <c r="AI912" i="8" s="1"/>
  <c r="Y951" i="8"/>
  <c r="W590" i="8"/>
  <c r="AG590" i="8" s="1"/>
  <c r="T627" i="8"/>
  <c r="U668" i="8"/>
  <c r="L544" i="8"/>
  <c r="V737" i="8"/>
  <c r="AF737" i="8" s="1"/>
  <c r="Y812" i="8"/>
  <c r="AI812" i="8" s="1"/>
  <c r="Z850" i="8"/>
  <c r="Y956" i="8"/>
  <c r="U726" i="8"/>
  <c r="Y762" i="8"/>
  <c r="AI762" i="8" s="1"/>
  <c r="V799" i="8"/>
  <c r="AF799" i="8" s="1"/>
  <c r="Z835" i="8"/>
  <c r="T877" i="8"/>
  <c r="AD877" i="8" s="1"/>
  <c r="Y917" i="8"/>
  <c r="AI917" i="8" s="1"/>
  <c r="X700" i="8"/>
  <c r="AH700" i="8" s="1"/>
  <c r="Y737" i="8"/>
  <c r="V774" i="8"/>
  <c r="AF774" i="8" s="1"/>
  <c r="W815" i="8"/>
  <c r="AG815" i="8" s="1"/>
  <c r="X856" i="8"/>
  <c r="AH856" i="8" s="1"/>
  <c r="V894" i="8"/>
  <c r="AF894" i="8" s="1"/>
  <c r="Z933" i="8"/>
  <c r="AJ933" i="8" s="1"/>
  <c r="T623" i="8"/>
  <c r="W698" i="8"/>
  <c r="X735" i="8"/>
  <c r="W774" i="8"/>
  <c r="X815" i="8"/>
  <c r="X863" i="8"/>
  <c r="AH863" i="8" s="1"/>
  <c r="W680" i="8"/>
  <c r="AG680" i="8" s="1"/>
  <c r="X829" i="8"/>
  <c r="AH829" i="8" s="1"/>
  <c r="Y870" i="8"/>
  <c r="U990" i="8"/>
  <c r="Z913" i="8"/>
  <c r="W953" i="8"/>
  <c r="AG953" i="8" s="1"/>
  <c r="Z877" i="8"/>
  <c r="U954" i="8"/>
  <c r="W990" i="8"/>
  <c r="AG990" i="8" s="1"/>
  <c r="Y607" i="8"/>
  <c r="Z648" i="8"/>
  <c r="X722" i="8"/>
  <c r="U759" i="8"/>
  <c r="V832" i="8"/>
  <c r="AF832" i="8" s="1"/>
  <c r="U914" i="8"/>
  <c r="Y953" i="8"/>
  <c r="Z992" i="8"/>
  <c r="T489" i="8"/>
  <c r="X525" i="8"/>
  <c r="AH525" i="8" s="1"/>
  <c r="U562" i="8"/>
  <c r="Y598" i="8"/>
  <c r="Y637" i="8"/>
  <c r="AI637" i="8" s="1"/>
  <c r="X713" i="8"/>
  <c r="U750" i="8"/>
  <c r="X825" i="8"/>
  <c r="Y866" i="8"/>
  <c r="Y393" i="8"/>
  <c r="X468" i="8"/>
  <c r="AH468" i="8" s="1"/>
  <c r="U505" i="8"/>
  <c r="Y541" i="8"/>
  <c r="AI541" i="8" s="1"/>
  <c r="Z614" i="8"/>
  <c r="Y729" i="8"/>
  <c r="V766" i="8"/>
  <c r="Z802" i="8"/>
  <c r="Z839" i="8"/>
  <c r="V601" i="8"/>
  <c r="AF601" i="8" s="1"/>
  <c r="W641" i="8"/>
  <c r="U716" i="8"/>
  <c r="AE716" i="8" s="1"/>
  <c r="Y752" i="8"/>
  <c r="Z825" i="8"/>
  <c r="T867" i="8"/>
  <c r="AD867" i="8" s="1"/>
  <c r="Y907" i="8"/>
  <c r="AI907" i="8" s="1"/>
  <c r="Y944" i="8"/>
  <c r="Y555" i="8"/>
  <c r="AI555" i="8" s="1"/>
  <c r="V592" i="8"/>
  <c r="AF592" i="8" s="1"/>
  <c r="Z628" i="8"/>
  <c r="AJ628" i="8" s="1"/>
  <c r="T670" i="8"/>
  <c r="AD670" i="8" s="1"/>
  <c r="Z704" i="8"/>
  <c r="W741" i="8"/>
  <c r="AG741" i="8" s="1"/>
  <c r="T778" i="8"/>
  <c r="AD778" i="8" s="1"/>
  <c r="X814" i="8"/>
  <c r="Y855" i="8"/>
  <c r="Z972" i="8"/>
  <c r="X435" i="8"/>
  <c r="AH435" i="8" s="1"/>
  <c r="V471" i="8"/>
  <c r="AF471" i="8" s="1"/>
  <c r="Z507" i="8"/>
  <c r="AJ507" i="8" s="1"/>
  <c r="W544" i="8"/>
  <c r="AG544" i="8" s="1"/>
  <c r="T581" i="8"/>
  <c r="X617" i="8"/>
  <c r="Y658" i="8"/>
  <c r="V695" i="8"/>
  <c r="AF695" i="8" s="1"/>
  <c r="U730" i="8"/>
  <c r="Y766" i="8"/>
  <c r="AI766" i="8" s="1"/>
  <c r="V803" i="8"/>
  <c r="AF803" i="8" s="1"/>
  <c r="X840" i="8"/>
  <c r="T881" i="8"/>
  <c r="AD881" i="8" s="1"/>
  <c r="W963" i="8"/>
  <c r="W597" i="8"/>
  <c r="Z635" i="8"/>
  <c r="U675" i="8"/>
  <c r="V712" i="8"/>
  <c r="Z748" i="8"/>
  <c r="W785" i="8"/>
  <c r="AG785" i="8" s="1"/>
  <c r="T822" i="8"/>
  <c r="AD822" i="8" s="1"/>
  <c r="V856" i="8"/>
  <c r="Y893" i="8"/>
  <c r="Z935" i="8"/>
  <c r="AJ935" i="8" s="1"/>
  <c r="T978" i="8"/>
  <c r="AD978" i="8" s="1"/>
  <c r="V399" i="8"/>
  <c r="U442" i="8"/>
  <c r="Y478" i="8"/>
  <c r="AI478" i="8" s="1"/>
  <c r="Y510" i="8"/>
  <c r="AI510" i="8" s="1"/>
  <c r="V547" i="8"/>
  <c r="Z583" i="8"/>
  <c r="AJ583" i="8" s="1"/>
  <c r="W620" i="8"/>
  <c r="AG620" i="8" s="1"/>
  <c r="X661" i="8"/>
  <c r="AH661" i="8" s="1"/>
  <c r="U698" i="8"/>
  <c r="V442" i="8"/>
  <c r="AF442" i="8" s="1"/>
  <c r="Z478" i="8"/>
  <c r="AJ478" i="8" s="1"/>
  <c r="Z510" i="8"/>
  <c r="AJ510" i="8" s="1"/>
  <c r="W547" i="8"/>
  <c r="T584" i="8"/>
  <c r="X620" i="8"/>
  <c r="AH620" i="8" s="1"/>
  <c r="Y661" i="8"/>
  <c r="AI661" i="8" s="1"/>
  <c r="Y882" i="8"/>
  <c r="X916" i="8"/>
  <c r="W957" i="8"/>
  <c r="AG957" i="8" s="1"/>
  <c r="X997" i="8"/>
  <c r="AH997" i="8" s="1"/>
  <c r="Y473" i="8"/>
  <c r="AI473" i="8" s="1"/>
  <c r="T508" i="8"/>
  <c r="X544" i="8"/>
  <c r="U581" i="8"/>
  <c r="Y617" i="8"/>
  <c r="T652" i="8"/>
  <c r="AD652" i="8" s="1"/>
  <c r="X688" i="8"/>
  <c r="AH688" i="8" s="1"/>
  <c r="W723" i="8"/>
  <c r="T760" i="8"/>
  <c r="AD760" i="8" s="1"/>
  <c r="U833" i="8"/>
  <c r="V874" i="8"/>
  <c r="AF874" i="8" s="1"/>
  <c r="Z954" i="8"/>
  <c r="AJ954" i="8" s="1"/>
  <c r="W991" i="8"/>
  <c r="AG991" i="8" s="1"/>
  <c r="Y592" i="8"/>
  <c r="W629" i="8"/>
  <c r="W670" i="8"/>
  <c r="W702" i="8"/>
  <c r="T815" i="8"/>
  <c r="V924" i="8"/>
  <c r="W728" i="8"/>
  <c r="AG728" i="8" s="1"/>
  <c r="T765" i="8"/>
  <c r="X801" i="8"/>
  <c r="AH801" i="8" s="1"/>
  <c r="V838" i="8"/>
  <c r="AF838" i="8" s="1"/>
  <c r="V879" i="8"/>
  <c r="T920" i="8"/>
  <c r="Y961" i="8"/>
  <c r="Z702" i="8"/>
  <c r="T740" i="8"/>
  <c r="X776" i="8"/>
  <c r="AH776" i="8" s="1"/>
  <c r="Y817" i="8"/>
  <c r="AI817" i="8" s="1"/>
  <c r="U936" i="8"/>
  <c r="Y700" i="8"/>
  <c r="AI700" i="8" s="1"/>
  <c r="Z737" i="8"/>
  <c r="Y776" i="8"/>
  <c r="Z817" i="8"/>
  <c r="Z865" i="8"/>
  <c r="X906" i="8"/>
  <c r="V943" i="8"/>
  <c r="AF943" i="8" s="1"/>
  <c r="AH819" i="8"/>
  <c r="AD559" i="8"/>
  <c r="AD392" i="8"/>
  <c r="AD1035" i="8"/>
  <c r="AH306" i="8"/>
  <c r="AH1083" i="8"/>
  <c r="AI522" i="8"/>
  <c r="AD284" i="8"/>
  <c r="AJ352" i="8"/>
  <c r="AG772" i="8"/>
  <c r="AG361" i="8"/>
  <c r="AH460" i="8"/>
  <c r="AH728" i="8"/>
  <c r="AF747" i="8"/>
  <c r="AI618" i="8"/>
  <c r="AF544" i="8"/>
  <c r="AG300" i="8"/>
  <c r="AJ351" i="8"/>
  <c r="AJ279" i="8"/>
  <c r="AH315" i="8"/>
  <c r="AH428" i="8"/>
  <c r="AH248" i="8"/>
  <c r="AD555" i="8"/>
  <c r="AH317" i="8"/>
  <c r="AG394" i="8"/>
  <c r="AF490" i="8"/>
  <c r="AG691" i="8"/>
  <c r="AG395" i="8"/>
  <c r="AG443" i="8"/>
  <c r="AJ403" i="8"/>
  <c r="AJ522" i="8"/>
  <c r="AG419" i="8"/>
  <c r="AJ410" i="8"/>
  <c r="AG715" i="8"/>
  <c r="AD303" i="8"/>
  <c r="AH680" i="8"/>
  <c r="AH724" i="8"/>
  <c r="AI469" i="8"/>
  <c r="AJ368" i="8"/>
  <c r="AI1047" i="8"/>
  <c r="AG1001" i="8"/>
  <c r="AD1132" i="8"/>
  <c r="AI232" i="8"/>
  <c r="AG364" i="8"/>
  <c r="AF796" i="8"/>
  <c r="AI774" i="8"/>
  <c r="AF549" i="8"/>
  <c r="AI539" i="8"/>
  <c r="AH1053" i="8"/>
  <c r="AH1056" i="8"/>
  <c r="AF665" i="8"/>
  <c r="AH629" i="8"/>
  <c r="AG517" i="8"/>
  <c r="AD361" i="8"/>
  <c r="AG310" i="8"/>
  <c r="AI333" i="8"/>
  <c r="AF582" i="8"/>
  <c r="AI419" i="8"/>
  <c r="AG560" i="8"/>
  <c r="AF247" i="8"/>
  <c r="AE342" i="8"/>
  <c r="AG464" i="8"/>
  <c r="AH571" i="8"/>
  <c r="AI630" i="8"/>
  <c r="AG876" i="8"/>
  <c r="AD405" i="8"/>
  <c r="AI398" i="8"/>
  <c r="AH582" i="8"/>
  <c r="AG1059" i="8"/>
  <c r="AD1087" i="8"/>
  <c r="AJ1008" i="8"/>
  <c r="AG756" i="8"/>
  <c r="AF633" i="8"/>
  <c r="AF417" i="8"/>
  <c r="AI397" i="8"/>
  <c r="AJ643" i="8"/>
  <c r="AI1046" i="8"/>
  <c r="AG806" i="8"/>
  <c r="AF740" i="8"/>
  <c r="AD759" i="8"/>
  <c r="AG855" i="8"/>
  <c r="AF219" i="8"/>
  <c r="AH1061" i="8"/>
  <c r="AJ332" i="8"/>
  <c r="AF326" i="8"/>
  <c r="AI237" i="8"/>
  <c r="AH333" i="8"/>
  <c r="AH1067" i="8"/>
  <c r="AF341" i="8"/>
  <c r="AH799" i="8"/>
  <c r="AH685" i="8"/>
  <c r="AI477" i="8"/>
  <c r="AG412" i="8"/>
  <c r="AG589" i="8"/>
  <c r="AF722" i="8"/>
  <c r="AJ250" i="8"/>
  <c r="AH334" i="8"/>
  <c r="AF334" i="8"/>
  <c r="AJ829" i="8"/>
  <c r="AI688" i="8"/>
  <c r="AF614" i="8"/>
  <c r="AH664" i="8"/>
  <c r="AH329" i="8"/>
  <c r="AJ428" i="8"/>
  <c r="AG475" i="8"/>
  <c r="AE818" i="8"/>
  <c r="AJ699" i="8"/>
  <c r="AG258" i="8"/>
  <c r="AI359" i="8"/>
  <c r="AI399" i="8"/>
  <c r="AH531" i="8"/>
  <c r="AI312" i="8"/>
  <c r="AI425" i="8"/>
  <c r="AJ795" i="8"/>
  <c r="AI363" i="8"/>
  <c r="AH628" i="8"/>
  <c r="AF322" i="8"/>
  <c r="AH252" i="8"/>
  <c r="AE728" i="8"/>
  <c r="AI436" i="8"/>
  <c r="AG426" i="8"/>
  <c r="AD807" i="8"/>
  <c r="AD569" i="8"/>
  <c r="AJ239" i="8"/>
  <c r="AF553" i="8"/>
  <c r="AI567" i="8"/>
  <c r="AI269" i="8"/>
  <c r="AF316" i="8"/>
  <c r="AI496" i="8"/>
  <c r="AF349" i="8"/>
  <c r="AF373" i="8"/>
  <c r="AH622" i="8"/>
  <c r="AJ238" i="8"/>
  <c r="AH381" i="8"/>
  <c r="AF243" i="8"/>
  <c r="AG451" i="8"/>
  <c r="AD257" i="8"/>
  <c r="AI455" i="8"/>
  <c r="AI459" i="8"/>
  <c r="AH227" i="8"/>
  <c r="AI353" i="8"/>
  <c r="AJ324" i="8"/>
  <c r="AG383" i="8"/>
  <c r="AH593" i="8"/>
  <c r="AH853" i="8"/>
  <c r="AF771" i="8"/>
  <c r="AG529" i="8"/>
  <c r="AH502" i="8"/>
  <c r="AD602" i="8"/>
  <c r="AE230" i="8"/>
  <c r="AG667" i="8"/>
  <c r="AH383" i="8"/>
  <c r="AD556" i="8"/>
  <c r="AD621" i="8"/>
  <c r="AD311" i="8"/>
  <c r="AI389" i="8"/>
  <c r="AF627" i="8"/>
  <c r="AF267" i="8"/>
  <c r="AG584" i="8"/>
  <c r="AF474" i="8"/>
  <c r="AJ303" i="8"/>
  <c r="AG286" i="8"/>
  <c r="AH391" i="8"/>
  <c r="AH586" i="8"/>
  <c r="AI464" i="8"/>
  <c r="AJ222" i="8"/>
  <c r="AG427" i="8"/>
  <c r="AD568" i="8"/>
  <c r="AF315" i="8"/>
  <c r="AH325" i="8"/>
  <c r="AH273" i="8"/>
  <c r="AI247" i="8"/>
  <c r="AG573" i="8"/>
  <c r="AJ399" i="8"/>
  <c r="AF620" i="8"/>
  <c r="AF569" i="8"/>
  <c r="AJ450" i="8"/>
  <c r="AH678" i="8"/>
  <c r="AG244" i="8"/>
  <c r="AJ501" i="8"/>
  <c r="AF337" i="8"/>
  <c r="AG428" i="8"/>
  <c r="AI270" i="8"/>
  <c r="AF554" i="8"/>
  <c r="AG597" i="8"/>
  <c r="AG545" i="8"/>
  <c r="AG284" i="8"/>
  <c r="AI415" i="8"/>
  <c r="AI246" i="8"/>
  <c r="AG231" i="8"/>
  <c r="AJ259" i="8"/>
  <c r="AG549" i="8"/>
  <c r="AD347" i="8"/>
  <c r="AH515" i="8"/>
  <c r="AH429" i="8"/>
  <c r="AI439" i="8"/>
  <c r="AH324" i="8"/>
  <c r="AF339" i="8"/>
  <c r="AF287" i="8"/>
  <c r="AG326" i="8"/>
  <c r="AH339" i="8"/>
  <c r="AF648" i="8"/>
  <c r="AJ553" i="8"/>
  <c r="AG469" i="8"/>
  <c r="AG527" i="8"/>
  <c r="AJ313" i="8"/>
  <c r="AI272" i="8"/>
  <c r="AG218" i="8"/>
  <c r="AD401" i="8"/>
  <c r="AH542" i="8"/>
  <c r="AH490" i="8"/>
  <c r="AI740" i="8"/>
  <c r="AJ357" i="8"/>
  <c r="AJ576" i="8"/>
  <c r="AJ472" i="8"/>
  <c r="AI438" i="8"/>
  <c r="AH272" i="8"/>
  <c r="AG490" i="8"/>
  <c r="AH364" i="8"/>
  <c r="AJ309" i="8"/>
  <c r="AJ359" i="8"/>
  <c r="AI437" i="8"/>
  <c r="AD285" i="8"/>
  <c r="AJ481" i="8"/>
  <c r="AJ483" i="8"/>
  <c r="AJ341" i="8"/>
  <c r="AJ289" i="8"/>
  <c r="AG524" i="8"/>
  <c r="AI388" i="8"/>
  <c r="AH229" i="8"/>
  <c r="AI268" i="8"/>
  <c r="AE463" i="8"/>
  <c r="AJ520" i="8"/>
  <c r="AH235" i="8"/>
  <c r="AF459" i="8"/>
  <c r="AI267" i="8"/>
  <c r="AG716" i="8"/>
  <c r="AG330" i="8"/>
  <c r="AD442" i="8"/>
  <c r="AG552" i="8"/>
  <c r="AG478" i="8"/>
  <c r="AG525" i="8"/>
  <c r="AF411" i="8"/>
  <c r="AF307" i="8"/>
  <c r="AE408" i="8"/>
  <c r="AJ627" i="8"/>
  <c r="AG639" i="8"/>
  <c r="AI316" i="8"/>
  <c r="AH660" i="8"/>
  <c r="AI390" i="8"/>
  <c r="AJ696" i="8"/>
  <c r="AF697" i="8"/>
  <c r="AH228" i="8"/>
  <c r="AD256" i="8"/>
  <c r="AF837" i="8"/>
  <c r="AI368" i="8"/>
  <c r="AJ355" i="8"/>
  <c r="AH255" i="8"/>
  <c r="AG569" i="8"/>
  <c r="AD708" i="8"/>
  <c r="AF458" i="8"/>
  <c r="AI365" i="8"/>
  <c r="AG332" i="8"/>
  <c r="AD520" i="8"/>
  <c r="AH373" i="8"/>
  <c r="AF478" i="8"/>
  <c r="AI341" i="8"/>
  <c r="AJ304" i="8"/>
  <c r="AJ473" i="8"/>
  <c r="AH223" i="8"/>
  <c r="AD775" i="8"/>
  <c r="AG933" i="8"/>
  <c r="AI421" i="8"/>
  <c r="AI369" i="8"/>
  <c r="AE233" i="8"/>
  <c r="AG405" i="8"/>
  <c r="AG353" i="8"/>
  <c r="AE248" i="8"/>
  <c r="AJ287" i="8"/>
  <c r="AI364" i="8"/>
  <c r="AH491" i="8"/>
  <c r="AH374" i="8"/>
  <c r="AD258" i="8"/>
  <c r="AI343" i="8"/>
  <c r="AG542" i="8"/>
  <c r="AI320" i="8"/>
  <c r="AF785" i="8"/>
  <c r="AF508" i="8"/>
  <c r="AI292" i="8"/>
  <c r="AH371" i="8"/>
  <c r="AI511" i="8"/>
  <c r="AI236" i="8"/>
  <c r="AF275" i="8"/>
  <c r="AG308" i="8"/>
  <c r="AJ288" i="8"/>
  <c r="AI383" i="8"/>
  <c r="AH299" i="8"/>
  <c r="AI410" i="8"/>
  <c r="AI295" i="8"/>
  <c r="AJ446" i="8"/>
  <c r="AJ398" i="8"/>
  <c r="AI465" i="8"/>
  <c r="AJ387" i="8"/>
  <c r="AG316" i="8"/>
  <c r="AG264" i="8"/>
  <c r="AI559" i="8"/>
  <c r="AJ286" i="8"/>
  <c r="AI293" i="8"/>
  <c r="AE365" i="8"/>
  <c r="AF317" i="8"/>
  <c r="AI673" i="8"/>
  <c r="AJ760" i="8"/>
  <c r="AJ335" i="8"/>
  <c r="AJ231" i="8"/>
  <c r="AD231" i="8"/>
  <c r="AH653" i="8"/>
  <c r="AF234" i="8"/>
  <c r="AD706" i="8"/>
  <c r="AH357" i="8"/>
  <c r="AD447" i="8"/>
  <c r="AH278" i="8"/>
  <c r="AI460" i="8"/>
  <c r="AG500" i="8"/>
  <c r="AG492" i="8"/>
  <c r="AG377" i="8"/>
  <c r="AG689" i="8"/>
  <c r="AD827" i="8"/>
  <c r="AD260" i="8"/>
  <c r="AG380" i="8"/>
  <c r="AH565" i="8"/>
  <c r="AG260" i="8"/>
  <c r="AH275" i="8"/>
  <c r="AJ431" i="8"/>
  <c r="AF266" i="8"/>
  <c r="AH348" i="8"/>
  <c r="AF481" i="8"/>
  <c r="AF377" i="8"/>
  <c r="AD305" i="8"/>
  <c r="AD248" i="8"/>
  <c r="AG685" i="8"/>
  <c r="AH449" i="8"/>
  <c r="AG292" i="8"/>
  <c r="AF250" i="8"/>
  <c r="AI678" i="8"/>
  <c r="AI535" i="8"/>
  <c r="AD450" i="8"/>
  <c r="AI604" i="8"/>
  <c r="AI552" i="8"/>
  <c r="AG474" i="8"/>
  <c r="AF484" i="8"/>
  <c r="AF225" i="8"/>
  <c r="AI533" i="8"/>
  <c r="AG355" i="8"/>
  <c r="AH421" i="8"/>
  <c r="AJ380" i="8"/>
  <c r="AF528" i="8"/>
  <c r="AE254" i="8"/>
  <c r="AH307" i="8"/>
  <c r="AI532" i="8"/>
  <c r="AJ474" i="8"/>
  <c r="AH398" i="8"/>
  <c r="AH294" i="8"/>
  <c r="AH589" i="8"/>
  <c r="AH537" i="8"/>
  <c r="AH254" i="8"/>
  <c r="AH341" i="8"/>
  <c r="AJ435" i="8"/>
  <c r="AH231" i="8"/>
  <c r="AD669" i="8"/>
  <c r="AH472" i="8"/>
  <c r="AD445" i="8"/>
  <c r="AD758" i="8"/>
  <c r="AJ339" i="8"/>
  <c r="AG408" i="8"/>
  <c r="AI504" i="8"/>
  <c r="AG780" i="8"/>
  <c r="AI534" i="8"/>
  <c r="AG356" i="8"/>
  <c r="AJ528" i="8"/>
  <c r="AH395" i="8"/>
  <c r="AJ453" i="8"/>
  <c r="AH419" i="8"/>
  <c r="AH251" i="8"/>
  <c r="AJ405" i="8"/>
  <c r="AJ353" i="8"/>
  <c r="AD353" i="8"/>
  <c r="AH1080" i="8"/>
  <c r="AH1063" i="8"/>
  <c r="AJ997" i="8"/>
  <c r="AG1012" i="8"/>
  <c r="AG960" i="8"/>
  <c r="AI1071" i="8"/>
  <c r="AH986" i="8"/>
  <c r="AH1065" i="8"/>
  <c r="AH900" i="8"/>
  <c r="AH1013" i="8"/>
  <c r="AH961" i="8"/>
  <c r="AH909" i="8"/>
  <c r="AH995" i="8"/>
  <c r="AH943" i="8"/>
  <c r="AH1091" i="8"/>
  <c r="AE1075" i="8"/>
  <c r="AG1007" i="8"/>
  <c r="AI1058" i="8"/>
  <c r="AG936" i="8"/>
  <c r="AH975" i="8"/>
  <c r="AH923" i="8"/>
  <c r="AI1063" i="8"/>
  <c r="AI1099" i="8"/>
  <c r="AI967" i="8"/>
  <c r="AI1019" i="8"/>
  <c r="AD923" i="8"/>
  <c r="AH1023" i="8"/>
  <c r="AH919" i="8"/>
  <c r="AH976" i="8"/>
  <c r="AG1046" i="8"/>
  <c r="AG994" i="8"/>
  <c r="AH1048" i="8"/>
  <c r="AH944" i="8"/>
  <c r="AJ1064" i="8"/>
  <c r="AG998" i="8"/>
  <c r="AI1021" i="8"/>
  <c r="AI969" i="8"/>
  <c r="AI1057" i="8"/>
  <c r="AI989" i="8"/>
  <c r="AI1060" i="8"/>
  <c r="AF1003" i="8"/>
  <c r="AI968" i="8"/>
  <c r="AI1013" i="8"/>
  <c r="AF960" i="8"/>
  <c r="AJ1001" i="8"/>
  <c r="AE927" i="8"/>
  <c r="AH929" i="8"/>
  <c r="AD1073" i="8"/>
  <c r="AI1061" i="8"/>
  <c r="AG1009" i="8"/>
  <c r="AH920" i="8"/>
  <c r="AH972" i="8"/>
  <c r="AE1029" i="8"/>
  <c r="AJ1079" i="8"/>
  <c r="AJ1014" i="8"/>
  <c r="AI1016" i="8"/>
  <c r="AI964" i="8"/>
  <c r="AH1049" i="8"/>
  <c r="AF1062" i="8"/>
  <c r="AH1062" i="8"/>
  <c r="AF1006" i="8"/>
  <c r="AH991" i="8"/>
  <c r="AH1043" i="8"/>
  <c r="AJ1030" i="8"/>
  <c r="AJ909" i="8"/>
  <c r="AJ1013" i="8"/>
  <c r="AH1069" i="8"/>
  <c r="AG956" i="8"/>
  <c r="AG1008" i="8"/>
  <c r="AI1017" i="8"/>
  <c r="AI965" i="8"/>
  <c r="AJ1065" i="8"/>
  <c r="AH964" i="8"/>
  <c r="AJ1094" i="8"/>
  <c r="AJ990" i="8"/>
  <c r="AJ1042" i="8"/>
  <c r="AG1006" i="8"/>
  <c r="AG954" i="8"/>
  <c r="AJ982" i="8"/>
  <c r="AJ1034" i="8"/>
  <c r="AJ930" i="8"/>
  <c r="AJ1074" i="8"/>
  <c r="AF1058" i="8"/>
  <c r="AH1001" i="8"/>
  <c r="AH992" i="8"/>
  <c r="AH1044" i="8"/>
  <c r="AG927" i="8"/>
  <c r="AH938" i="8"/>
  <c r="AJ1036" i="8"/>
  <c r="AJ932" i="8"/>
  <c r="AF1011" i="8"/>
  <c r="AJ1020" i="8"/>
  <c r="AG926" i="8"/>
  <c r="AJ1026" i="8"/>
  <c r="AJ969" i="8"/>
  <c r="AJ917" i="8"/>
  <c r="AH951" i="8"/>
  <c r="AH1045" i="8"/>
  <c r="AH993" i="8"/>
  <c r="AH941" i="8"/>
  <c r="AI1065" i="8"/>
  <c r="AJ1027" i="8"/>
  <c r="AF950" i="8"/>
  <c r="AI1036" i="8"/>
  <c r="AI932" i="8"/>
  <c r="AG1127" i="8"/>
  <c r="AG1075" i="8"/>
  <c r="AH1026" i="8"/>
  <c r="AH974" i="8"/>
  <c r="AG1034" i="8"/>
  <c r="AI1038" i="8"/>
  <c r="AI986" i="8"/>
  <c r="AH1038" i="8"/>
  <c r="AG984" i="8"/>
  <c r="AF910" i="8"/>
  <c r="AF962" i="8"/>
  <c r="AE1077" i="8"/>
  <c r="AI931" i="8"/>
  <c r="AI1035" i="8"/>
  <c r="AG935" i="8"/>
  <c r="AG987" i="8"/>
  <c r="AJ966" i="8"/>
  <c r="AJ1058" i="8"/>
  <c r="AG1036" i="8"/>
  <c r="AG951" i="8"/>
  <c r="AJ939" i="8"/>
  <c r="AH959" i="8"/>
  <c r="AH1011" i="8"/>
  <c r="AJ927" i="8"/>
  <c r="AJ979" i="8"/>
  <c r="AJ1099" i="8"/>
  <c r="AJ971" i="8"/>
  <c r="AG974" i="8"/>
  <c r="AF934" i="8"/>
  <c r="AJ1124" i="8"/>
  <c r="AG976" i="8"/>
  <c r="AF1054" i="8"/>
  <c r="AH1031" i="8"/>
  <c r="AI949" i="8"/>
  <c r="AI1032" i="8"/>
  <c r="AI980" i="8"/>
  <c r="AE1132" i="8"/>
  <c r="AH984" i="8"/>
  <c r="AH932" i="8"/>
  <c r="AJ1017" i="8"/>
  <c r="AF961" i="8"/>
  <c r="AH1020" i="8"/>
  <c r="AH1015" i="8"/>
  <c r="AH911" i="8"/>
  <c r="AD976" i="8"/>
  <c r="AD1028" i="8"/>
  <c r="AH915" i="8"/>
  <c r="AE981" i="8"/>
  <c r="AH1068" i="8"/>
  <c r="AI952" i="8"/>
  <c r="AI1004" i="8"/>
  <c r="AH1021" i="8"/>
  <c r="AH969" i="8"/>
  <c r="AI988" i="8"/>
  <c r="AJ1078" i="8"/>
  <c r="AJ1010" i="8"/>
  <c r="AG928" i="8"/>
  <c r="AG1032" i="8"/>
  <c r="AG980" i="8"/>
  <c r="AD977" i="8"/>
  <c r="AH1017" i="8"/>
  <c r="AI1029" i="8"/>
  <c r="AI977" i="8"/>
  <c r="AG1014" i="8"/>
  <c r="AG1066" i="8"/>
  <c r="AI1014" i="8"/>
  <c r="AE928" i="8"/>
  <c r="AE941" i="8"/>
  <c r="AH914" i="8"/>
  <c r="AH1018" i="8"/>
  <c r="AH960" i="8"/>
  <c r="AH1012" i="8"/>
  <c r="AH908" i="8"/>
  <c r="AJ960" i="8"/>
  <c r="AJ908" i="8"/>
  <c r="AI951" i="8"/>
  <c r="AI1003" i="8"/>
  <c r="AE1095" i="8"/>
  <c r="AJ903" i="8"/>
  <c r="AJ955" i="8"/>
  <c r="AJ936" i="8"/>
  <c r="AJ1015" i="8"/>
  <c r="AJ911" i="8"/>
  <c r="AJ1009" i="8"/>
  <c r="AJ957" i="8"/>
  <c r="AJ981" i="8"/>
  <c r="AJ929" i="8"/>
  <c r="AJ1011" i="8"/>
  <c r="AJ959" i="8"/>
  <c r="AH1046" i="8"/>
  <c r="AH1098" i="8"/>
  <c r="AG1002" i="8"/>
  <c r="AG1004" i="8"/>
  <c r="AG900" i="8"/>
  <c r="AI908" i="8"/>
  <c r="AH1029" i="8"/>
  <c r="AH925" i="8"/>
  <c r="AJ1047" i="8"/>
  <c r="AI939" i="8"/>
  <c r="AI1049" i="8"/>
  <c r="AI997" i="8"/>
  <c r="AG1076" i="8"/>
  <c r="AJ1002" i="8"/>
  <c r="AH1002" i="8"/>
  <c r="S778" i="14"/>
  <c r="G17" i="14"/>
  <c r="AE236" i="8"/>
  <c r="AE242" i="8"/>
  <c r="AE348" i="8"/>
  <c r="AE471" i="8"/>
  <c r="AE665" i="8"/>
  <c r="AE707" i="8"/>
  <c r="AE651" i="8"/>
  <c r="AE827" i="8"/>
  <c r="AE833" i="8"/>
  <c r="AE810" i="8"/>
  <c r="AE870" i="8"/>
  <c r="AE873" i="8"/>
  <c r="AE888" i="8"/>
  <c r="AE933" i="8"/>
  <c r="AE1067" i="8"/>
  <c r="AE1070" i="8"/>
  <c r="AE1073" i="8"/>
  <c r="AE1082" i="8"/>
  <c r="AE1091" i="8"/>
  <c r="AE1094" i="8"/>
  <c r="AE1097" i="8"/>
  <c r="AE1124" i="8"/>
  <c r="AE1130" i="8"/>
  <c r="AE1038" i="8"/>
  <c r="AE1093" i="8"/>
  <c r="AE1096" i="8"/>
  <c r="AE1123" i="8"/>
  <c r="AE1126" i="8"/>
  <c r="AE1089" i="8"/>
  <c r="AE1092" i="8"/>
  <c r="AE1098" i="8"/>
  <c r="AE1122" i="8"/>
  <c r="AE1125" i="8"/>
  <c r="AE1128" i="8"/>
  <c r="AD250" i="8"/>
  <c r="AJ242" i="8"/>
  <c r="AD298" i="8"/>
  <c r="AJ306" i="8"/>
  <c r="AD346" i="8"/>
  <c r="AJ296" i="8"/>
  <c r="AJ354" i="8"/>
  <c r="AJ344" i="8"/>
  <c r="AJ426" i="8"/>
  <c r="AJ416" i="8"/>
  <c r="AJ482" i="8"/>
  <c r="AJ512" i="8"/>
  <c r="AH736" i="8"/>
  <c r="AH637" i="8"/>
  <c r="AI647" i="8"/>
  <c r="AH708" i="8"/>
  <c r="AI760" i="8"/>
  <c r="AI772" i="8"/>
  <c r="AH790" i="8"/>
  <c r="AI793" i="8"/>
  <c r="AH692" i="8"/>
  <c r="AI799" i="8"/>
  <c r="AH750" i="8"/>
  <c r="AJ698" i="8"/>
  <c r="AI820" i="8"/>
  <c r="AJ820" i="8"/>
  <c r="AJ841" i="8"/>
  <c r="AI844" i="8"/>
  <c r="AH764" i="8"/>
  <c r="AI871" i="8"/>
  <c r="AJ767" i="8"/>
  <c r="AH822" i="8"/>
  <c r="AG877" i="8"/>
  <c r="AH846" i="8"/>
  <c r="AJ901" i="8"/>
  <c r="AJ806" i="8"/>
  <c r="AG812" i="8"/>
  <c r="AH867" i="8"/>
  <c r="AH876" i="8"/>
  <c r="AH222" i="8"/>
  <c r="AG224" i="8"/>
  <c r="AJ227" i="8"/>
  <c r="AJ228" i="8"/>
  <c r="AG229" i="8"/>
  <c r="AI234" i="8"/>
  <c r="AF236" i="8"/>
  <c r="AI239" i="8"/>
  <c r="AJ244" i="8"/>
  <c r="AH246" i="8"/>
  <c r="AH247" i="8"/>
  <c r="AJ251" i="8"/>
  <c r="AG252" i="8"/>
  <c r="AG253" i="8"/>
  <c r="AJ256" i="8"/>
  <c r="AF258" i="8"/>
  <c r="AH259" i="8"/>
  <c r="AF263" i="8"/>
  <c r="AJ269" i="8"/>
  <c r="AJ270" i="8"/>
  <c r="AH271" i="8"/>
  <c r="AJ275" i="8"/>
  <c r="AG277" i="8"/>
  <c r="AJ278" i="8"/>
  <c r="AF283" i="8"/>
  <c r="AI283" i="8"/>
  <c r="AJ283" i="8"/>
  <c r="AF284" i="8"/>
  <c r="AH285" i="8"/>
  <c r="AI286" i="8"/>
  <c r="AH287" i="8"/>
  <c r="AI287" i="8"/>
  <c r="AH289" i="8"/>
  <c r="AG290" i="8"/>
  <c r="AH290" i="8"/>
  <c r="AI290" i="8"/>
  <c r="AJ294" i="8"/>
  <c r="AF295" i="8"/>
  <c r="AG301" i="8"/>
  <c r="AF305" i="8"/>
  <c r="AJ305" i="8"/>
  <c r="AF306" i="8"/>
  <c r="AF309" i="8"/>
  <c r="AI310" i="8"/>
  <c r="AI311" i="8"/>
  <c r="AJ311" i="8"/>
  <c r="AD313" i="8"/>
  <c r="AH313" i="8"/>
  <c r="AI317" i="8"/>
  <c r="AJ317" i="8"/>
  <c r="AH318" i="8"/>
  <c r="AJ321" i="8"/>
  <c r="AI322" i="8"/>
  <c r="AJ322" i="8"/>
  <c r="AG325" i="8"/>
  <c r="AF332" i="8"/>
  <c r="AI334" i="8"/>
  <c r="AH336" i="8"/>
  <c r="AI342" i="8"/>
  <c r="AJ343" i="8"/>
  <c r="AG345" i="8"/>
  <c r="AG346" i="8"/>
  <c r="AJ348" i="8"/>
  <c r="AG349" i="8"/>
  <c r="AH349" i="8"/>
  <c r="AI349" i="8"/>
  <c r="AH361" i="8"/>
  <c r="AJ361" i="8"/>
  <c r="AH366" i="8"/>
  <c r="AH369" i="8"/>
  <c r="AI372" i="8"/>
  <c r="AJ372" i="8"/>
  <c r="AG373" i="8"/>
  <c r="AI373" i="8"/>
  <c r="AJ374" i="8"/>
  <c r="AG376" i="8"/>
  <c r="AI379" i="8"/>
  <c r="AH380" i="8"/>
  <c r="AI380" i="8"/>
  <c r="AF387" i="8"/>
  <c r="AH387" i="8"/>
  <c r="AG388" i="8"/>
  <c r="AH388" i="8"/>
  <c r="AD394" i="8"/>
  <c r="AJ395" i="8"/>
  <c r="AG396" i="8"/>
  <c r="AJ396" i="8"/>
  <c r="AG397" i="8"/>
  <c r="AI400" i="8"/>
  <c r="AJ400" i="8"/>
  <c r="AJ401" i="8"/>
  <c r="AI403" i="8"/>
  <c r="AG404" i="8"/>
  <c r="AI406" i="8"/>
  <c r="AD407" i="8"/>
  <c r="AI407" i="8"/>
  <c r="AH408" i="8"/>
  <c r="AJ411" i="8"/>
  <c r="AH412" i="8"/>
  <c r="AJ413" i="8"/>
  <c r="AF415" i="8"/>
  <c r="AD416" i="8"/>
  <c r="AF419" i="8"/>
  <c r="AJ419" i="8"/>
  <c r="AG420" i="8"/>
  <c r="AG422" i="8"/>
  <c r="AJ424" i="8"/>
  <c r="AF427" i="8"/>
  <c r="AJ427" i="8"/>
  <c r="AF431" i="8"/>
  <c r="AG431" i="8"/>
  <c r="AI431" i="8"/>
  <c r="AF435" i="8"/>
  <c r="AG435" i="8"/>
  <c r="AI442" i="8"/>
  <c r="AJ442" i="8"/>
  <c r="AJ444" i="8"/>
  <c r="AG445" i="8"/>
  <c r="AF447" i="8"/>
  <c r="AD449" i="8"/>
  <c r="AF450" i="8"/>
  <c r="AH450" i="8"/>
  <c r="AH451" i="8"/>
  <c r="AF452" i="8"/>
  <c r="AF455" i="8"/>
  <c r="AJ455" i="8"/>
  <c r="AG458" i="8"/>
  <c r="AI462" i="8"/>
  <c r="AD463" i="8"/>
  <c r="AI468" i="8"/>
  <c r="AF470" i="8"/>
  <c r="AG470" i="8"/>
  <c r="AF472" i="8"/>
  <c r="AH474" i="8"/>
  <c r="AF475" i="8"/>
  <c r="AH476" i="8"/>
  <c r="AF479" i="8"/>
  <c r="AI479" i="8"/>
  <c r="AH481" i="8"/>
  <c r="AI482" i="8"/>
  <c r="AJ485" i="8"/>
  <c r="AH486" i="8"/>
  <c r="AJ490" i="8"/>
  <c r="AG491" i="8"/>
  <c r="AG493" i="8"/>
  <c r="AG494" i="8"/>
  <c r="AI497" i="8"/>
  <c r="AF498" i="8"/>
  <c r="AF500" i="8"/>
  <c r="AH500" i="8"/>
  <c r="AI500" i="8"/>
  <c r="AI503" i="8"/>
  <c r="AJ504" i="8"/>
  <c r="AD505" i="8"/>
  <c r="AF509" i="8"/>
  <c r="AH510" i="8"/>
  <c r="AJ513" i="8"/>
  <c r="AD514" i="8"/>
  <c r="AJ514" i="8"/>
  <c r="AG515" i="8"/>
  <c r="AF524" i="8"/>
  <c r="AI530" i="8"/>
  <c r="AJ531" i="8"/>
  <c r="AH532" i="8"/>
  <c r="AH534" i="8"/>
  <c r="AJ534" i="8"/>
  <c r="AJ535" i="8"/>
  <c r="AJ539" i="8"/>
  <c r="AJ541" i="8"/>
  <c r="AG543" i="8"/>
  <c r="AE551" i="8"/>
  <c r="AI551" i="8"/>
  <c r="AH552" i="8"/>
  <c r="AI554" i="8"/>
  <c r="AJ556" i="8"/>
  <c r="AD557" i="8"/>
  <c r="AH557" i="8"/>
  <c r="AD562" i="8"/>
  <c r="AF563" i="8"/>
  <c r="AI564" i="8"/>
  <c r="AJ564" i="8"/>
  <c r="AG565" i="8"/>
  <c r="AJ565" i="8"/>
  <c r="AF566" i="8"/>
  <c r="AG568" i="8"/>
  <c r="AJ568" i="8"/>
  <c r="AH570" i="8"/>
  <c r="AG571" i="8"/>
  <c r="AF572" i="8"/>
  <c r="AH575" i="8"/>
  <c r="AI575" i="8"/>
  <c r="AJ575" i="8"/>
  <c r="AH576" i="8"/>
  <c r="AI579" i="8"/>
  <c r="AG580" i="8"/>
  <c r="AI582" i="8"/>
  <c r="AI586" i="8"/>
  <c r="AF588" i="8"/>
  <c r="AF589" i="8"/>
  <c r="AF590" i="8"/>
  <c r="AJ592" i="8"/>
  <c r="AH594" i="8"/>
  <c r="AD601" i="8"/>
  <c r="AH602" i="8"/>
  <c r="AH603" i="8"/>
  <c r="AF607" i="8"/>
  <c r="AH609" i="8"/>
  <c r="AI609" i="8"/>
  <c r="AJ611" i="8"/>
  <c r="AH616" i="8"/>
  <c r="AG623" i="8"/>
  <c r="AI623" i="8"/>
  <c r="AH627" i="8"/>
  <c r="AG628" i="8"/>
  <c r="AI628" i="8"/>
  <c r="AG630" i="8"/>
  <c r="AG631" i="8"/>
  <c r="AH632" i="8"/>
  <c r="AG634" i="8"/>
  <c r="AI634" i="8"/>
  <c r="AG636" i="8"/>
  <c r="AG638" i="8"/>
  <c r="AH643" i="8"/>
  <c r="AI643" i="8"/>
  <c r="AF644" i="8"/>
  <c r="AG644" i="8"/>
  <c r="AH644" i="8"/>
  <c r="AF645" i="8"/>
  <c r="AJ645" i="8"/>
  <c r="AG650" i="8"/>
  <c r="AJ652" i="8"/>
  <c r="AD655" i="8"/>
  <c r="AH655" i="8"/>
  <c r="AJ655" i="8"/>
  <c r="AH657" i="8"/>
  <c r="AH659" i="8"/>
  <c r="AI659" i="8"/>
  <c r="AI660" i="8"/>
  <c r="AF664" i="8"/>
  <c r="AG668" i="8"/>
  <c r="AJ669" i="8"/>
  <c r="AI670" i="8"/>
  <c r="AF673" i="8"/>
  <c r="AF674" i="8"/>
  <c r="AF675" i="8"/>
  <c r="AH676" i="8"/>
  <c r="AF680" i="8"/>
  <c r="AH681" i="8"/>
  <c r="AI684" i="8"/>
  <c r="AI685" i="8"/>
  <c r="AJ685" i="8"/>
  <c r="AJ688" i="8"/>
  <c r="AG692" i="8"/>
  <c r="AG693" i="8"/>
  <c r="AI694" i="8"/>
  <c r="AJ694" i="8"/>
  <c r="AF699" i="8"/>
  <c r="AH699" i="8"/>
  <c r="AJ701" i="8"/>
  <c r="AJ703" i="8"/>
  <c r="AG704" i="8"/>
  <c r="AH706" i="8"/>
  <c r="AD707" i="8"/>
  <c r="AF707" i="8"/>
  <c r="AH707" i="8"/>
  <c r="AG708" i="8"/>
  <c r="AH712" i="8"/>
  <c r="AF714" i="8"/>
  <c r="AF716" i="8"/>
  <c r="AH721" i="8"/>
  <c r="AG724" i="8"/>
  <c r="AI727" i="8"/>
  <c r="AG733" i="8"/>
  <c r="AH733" i="8"/>
  <c r="AI733" i="8"/>
  <c r="AJ733" i="8"/>
  <c r="AF734" i="8"/>
  <c r="AF736" i="8"/>
  <c r="AJ737" i="8"/>
  <c r="AG745" i="8"/>
  <c r="AH747" i="8"/>
  <c r="AH749" i="8"/>
  <c r="AI749" i="8"/>
  <c r="AG751" i="8"/>
  <c r="AH751" i="8"/>
  <c r="AI751" i="8"/>
  <c r="AH754" i="8"/>
  <c r="AH755" i="8"/>
  <c r="AG757" i="8"/>
  <c r="AI761" i="8"/>
  <c r="AJ765" i="8"/>
  <c r="AI771" i="8"/>
  <c r="AG781" i="8"/>
  <c r="AF782" i="8"/>
  <c r="AJ783" i="8"/>
  <c r="AG786" i="8"/>
  <c r="AH786" i="8"/>
  <c r="AG788" i="8"/>
  <c r="AF789" i="8"/>
  <c r="AH789" i="8"/>
  <c r="AJ789" i="8"/>
  <c r="AI795" i="8"/>
  <c r="AJ799" i="8"/>
  <c r="AG801" i="8"/>
  <c r="AI801" i="8"/>
  <c r="AD809" i="8"/>
  <c r="AF811" i="8"/>
  <c r="AI815" i="8"/>
  <c r="AF819" i="8"/>
  <c r="AF822" i="8"/>
  <c r="AG824" i="8"/>
  <c r="AH824" i="8"/>
  <c r="AD826" i="8"/>
  <c r="AH826" i="8"/>
  <c r="AG829" i="8"/>
  <c r="AI829" i="8"/>
  <c r="AH830" i="8"/>
  <c r="AG834" i="8"/>
  <c r="AF836" i="8"/>
  <c r="AG836" i="8"/>
  <c r="AG837" i="8"/>
  <c r="AI839" i="8"/>
  <c r="AJ839" i="8"/>
  <c r="AG840" i="8"/>
  <c r="AH841" i="8"/>
  <c r="AI841" i="8"/>
  <c r="AF842" i="8"/>
  <c r="AI842" i="8"/>
  <c r="AF843" i="8"/>
  <c r="AH845" i="8"/>
  <c r="AJ851" i="8"/>
  <c r="AH852" i="8"/>
  <c r="AG853" i="8"/>
  <c r="AI854" i="8"/>
  <c r="AH857" i="8"/>
  <c r="AJ857" i="8"/>
  <c r="AI860" i="8"/>
  <c r="AJ860" i="8"/>
  <c r="AH861" i="8"/>
  <c r="AI863" i="8"/>
  <c r="AJ863" i="8"/>
  <c r="AG865" i="8"/>
  <c r="AH866" i="8"/>
  <c r="AF868" i="8"/>
  <c r="AG871" i="8"/>
  <c r="AJ872" i="8"/>
  <c r="AI873" i="8"/>
  <c r="AJ874" i="8"/>
  <c r="AF875" i="8"/>
  <c r="AG878" i="8"/>
  <c r="AI878" i="8"/>
  <c r="AF879" i="8"/>
  <c r="AJ881" i="8"/>
  <c r="AF884" i="8"/>
  <c r="AG884" i="8"/>
  <c r="AI887" i="8"/>
  <c r="AJ887" i="8"/>
  <c r="AH889" i="8"/>
  <c r="AG890" i="8"/>
  <c r="AJ890" i="8"/>
  <c r="AF891" i="8"/>
  <c r="AG891" i="8"/>
  <c r="AH891" i="8"/>
  <c r="AI891" i="8"/>
  <c r="AF892" i="8"/>
  <c r="AG892" i="8"/>
  <c r="AH893" i="8"/>
  <c r="AI893" i="8"/>
  <c r="AH894" i="8"/>
  <c r="AI894" i="8"/>
  <c r="AJ895" i="8"/>
  <c r="AH897" i="8"/>
  <c r="AJ897" i="8"/>
  <c r="AG901" i="8"/>
  <c r="AF904" i="8"/>
  <c r="AF908" i="8"/>
  <c r="AI909" i="8"/>
  <c r="AI911" i="8"/>
  <c r="AJ914" i="8"/>
  <c r="AJ915" i="8"/>
  <c r="AH918" i="8"/>
  <c r="AI918" i="8"/>
  <c r="AJ918" i="8"/>
  <c r="AJ921" i="8"/>
  <c r="AD922" i="8"/>
  <c r="AG923" i="8"/>
  <c r="AG925" i="8"/>
  <c r="AH926" i="8"/>
  <c r="AD929" i="8"/>
  <c r="AH930" i="8"/>
  <c r="AH933" i="8"/>
  <c r="AI933" i="8"/>
  <c r="AD937" i="8"/>
  <c r="AG938" i="8"/>
  <c r="AF939" i="8"/>
  <c r="AG939" i="8"/>
  <c r="AJ940" i="8"/>
  <c r="AF941" i="8"/>
  <c r="AH942" i="8"/>
  <c r="AG944" i="8"/>
  <c r="AJ945" i="8"/>
  <c r="AH946" i="8"/>
  <c r="AJ947" i="8"/>
  <c r="AH949" i="8"/>
  <c r="AJ949" i="8"/>
  <c r="AI950" i="8"/>
  <c r="AJ953" i="8"/>
  <c r="AF956" i="8"/>
  <c r="AJ961" i="8"/>
  <c r="AH962" i="8"/>
  <c r="AJ964" i="8"/>
  <c r="AI971" i="8"/>
  <c r="AI973" i="8"/>
  <c r="AI974" i="8"/>
  <c r="AJ976" i="8"/>
  <c r="AJ978" i="8"/>
  <c r="AI979" i="8"/>
  <c r="AG981" i="8"/>
  <c r="AI981" i="8"/>
  <c r="AJ983" i="8"/>
  <c r="AF992" i="8"/>
  <c r="AI995" i="8"/>
  <c r="AG997" i="8"/>
  <c r="AH999" i="8"/>
  <c r="AJ1000" i="8"/>
  <c r="AI1001" i="8"/>
  <c r="AF1004" i="8"/>
  <c r="AJ1006" i="8"/>
  <c r="AF1007" i="8"/>
  <c r="AH1014" i="8"/>
  <c r="AI1018" i="8"/>
  <c r="AI1022" i="8"/>
  <c r="AI1024" i="8"/>
  <c r="AJ1024" i="8"/>
  <c r="AD1025" i="8"/>
  <c r="AI1025" i="8"/>
  <c r="AJ1025" i="8"/>
  <c r="AJ1029" i="8"/>
  <c r="AJ1031" i="8"/>
  <c r="AJ1032" i="8"/>
  <c r="AG1033" i="8"/>
  <c r="AH1033" i="8"/>
  <c r="AJ1035" i="8"/>
  <c r="AJ1038" i="8"/>
  <c r="AI1040" i="8"/>
  <c r="AH1042" i="8"/>
  <c r="AJ1044" i="8"/>
  <c r="AF1045" i="8"/>
  <c r="AG1045" i="8"/>
  <c r="AJ1045" i="8"/>
  <c r="AJ1046" i="8"/>
  <c r="AI1048" i="8"/>
  <c r="AF1052" i="8"/>
  <c r="AG1052" i="8"/>
  <c r="AJ1052" i="8"/>
  <c r="AI1053" i="8"/>
  <c r="AH1055" i="8"/>
  <c r="AI1055" i="8"/>
  <c r="AJ1055" i="8"/>
  <c r="AG1056" i="8"/>
  <c r="AI1056" i="8"/>
  <c r="AJ1057" i="8"/>
  <c r="AH1058" i="8"/>
  <c r="AF1059" i="8"/>
  <c r="AH1059" i="8"/>
  <c r="AI1059" i="8"/>
  <c r="AJ1059" i="8"/>
  <c r="AF1060" i="8"/>
  <c r="AG1060" i="8"/>
  <c r="AH1060" i="8"/>
  <c r="AJ1060" i="8"/>
  <c r="AI1062" i="8"/>
  <c r="AJ1062" i="8"/>
  <c r="AJ1063" i="8"/>
  <c r="AG1064" i="8"/>
  <c r="AH1064" i="8"/>
  <c r="AH1066" i="8"/>
  <c r="AI1066" i="8"/>
  <c r="AG1067" i="8"/>
  <c r="AI1067" i="8"/>
  <c r="AJ1067" i="8"/>
  <c r="AI1068" i="8"/>
  <c r="AJ1068" i="8"/>
  <c r="AG1069" i="8"/>
  <c r="AH1070" i="8"/>
  <c r="AI1070" i="8"/>
  <c r="AF1071" i="8"/>
  <c r="AG1071" i="8"/>
  <c r="AI1072" i="8"/>
  <c r="AJ1072" i="8"/>
  <c r="AH1073" i="8"/>
  <c r="AI1073" i="8"/>
  <c r="AJ1073" i="8"/>
  <c r="AG1074" i="8"/>
  <c r="AI1074" i="8"/>
  <c r="AD1077" i="8"/>
  <c r="AH1077" i="8"/>
  <c r="AD1078" i="8"/>
  <c r="AE1078" i="8"/>
  <c r="AI1079" i="8"/>
  <c r="AG1080" i="8"/>
  <c r="AJ1080" i="8"/>
  <c r="AI1083" i="8"/>
  <c r="AI1084" i="8"/>
  <c r="AJ1084" i="8"/>
  <c r="AD1085" i="8"/>
  <c r="AE1085" i="8"/>
  <c r="AH1086" i="8"/>
  <c r="AI1086" i="8"/>
  <c r="AJ1086" i="8"/>
  <c r="AI1087" i="8"/>
  <c r="AG1088" i="8"/>
  <c r="AH1088" i="8"/>
  <c r="AI1088" i="8"/>
  <c r="AD1090" i="8"/>
  <c r="AH1090" i="8"/>
  <c r="AI1090" i="8"/>
  <c r="AG1091" i="8"/>
  <c r="AI1091" i="8"/>
  <c r="AJ1091" i="8"/>
  <c r="AD1092" i="8"/>
  <c r="AJ1092" i="8"/>
  <c r="AG1093" i="8"/>
  <c r="AI1093" i="8"/>
  <c r="AJ1093" i="8"/>
  <c r="AG1094" i="8"/>
  <c r="AH1094" i="8"/>
  <c r="AI1094" i="8"/>
  <c r="AG1095" i="8"/>
  <c r="AH1095" i="8"/>
  <c r="AF1096" i="8"/>
  <c r="AI1096" i="8"/>
  <c r="AJ1096" i="8"/>
  <c r="AF1097" i="8"/>
  <c r="AH1097" i="8"/>
  <c r="AJ1097" i="8"/>
  <c r="AG1098" i="8"/>
  <c r="AJ1098" i="8"/>
  <c r="AF1100" i="8"/>
  <c r="AG1100" i="8"/>
  <c r="AJ1100" i="8"/>
  <c r="AH1101" i="8"/>
  <c r="AG1103" i="8"/>
  <c r="AI1103" i="8"/>
  <c r="AJ1103" i="8"/>
  <c r="AG1104" i="8"/>
  <c r="AI1104" i="8"/>
  <c r="AH1105" i="8"/>
  <c r="AF1106" i="8"/>
  <c r="AH1106" i="8"/>
  <c r="AI1108" i="8"/>
  <c r="AI1109" i="8"/>
  <c r="AI1110" i="8"/>
  <c r="AJ1110" i="8"/>
  <c r="AI1111" i="8"/>
  <c r="AF1112" i="8"/>
  <c r="AI1112" i="8"/>
  <c r="AI1113" i="8"/>
  <c r="AH1114" i="8"/>
  <c r="AI1114" i="8"/>
  <c r="AG1115" i="8"/>
  <c r="AH1115" i="8"/>
  <c r="AI1115" i="8"/>
  <c r="AJ1115" i="8"/>
  <c r="AG1117" i="8"/>
  <c r="AH1117" i="8"/>
  <c r="AJ1117" i="8"/>
  <c r="AH1118" i="8"/>
  <c r="AI1118" i="8"/>
  <c r="AJ1118" i="8"/>
  <c r="AG1119" i="8"/>
  <c r="AH1119" i="8"/>
  <c r="AJ1120" i="8"/>
  <c r="AH1121" i="8"/>
  <c r="AI1121" i="8"/>
  <c r="AJ1121" i="8"/>
  <c r="AF1122" i="8"/>
  <c r="AG1122" i="8"/>
  <c r="AH1122" i="8"/>
  <c r="AG1123" i="8"/>
  <c r="AH1123" i="8"/>
  <c r="AI1123" i="8"/>
  <c r="AJ1123" i="8"/>
  <c r="AF1124" i="8"/>
  <c r="AG1124" i="8"/>
  <c r="AH1125" i="8"/>
  <c r="AG1126" i="8"/>
  <c r="AI1127" i="8"/>
  <c r="AG1128" i="8"/>
  <c r="AI1128" i="8"/>
  <c r="AG1129" i="8"/>
  <c r="AH1129" i="8"/>
  <c r="AI1129" i="8"/>
  <c r="AH1130" i="8"/>
  <c r="AI1130" i="8"/>
  <c r="AJ1130" i="8"/>
  <c r="AJ219" i="8"/>
  <c r="AJ229" i="8"/>
  <c r="AJ233" i="8"/>
  <c r="AJ234" i="8"/>
  <c r="AJ235" i="8"/>
  <c r="AJ246" i="8"/>
  <c r="AJ247" i="8"/>
  <c r="AJ249" i="8"/>
  <c r="AJ252" i="8"/>
  <c r="AJ253" i="8"/>
  <c r="AJ257" i="8"/>
  <c r="AJ260" i="8"/>
  <c r="AJ266" i="8"/>
  <c r="AJ267" i="8"/>
  <c r="AJ268" i="8"/>
  <c r="AJ272" i="8"/>
  <c r="AJ276" i="8"/>
  <c r="AJ284" i="8"/>
  <c r="AJ291" i="8"/>
  <c r="AJ292" i="8"/>
  <c r="AJ293" i="8"/>
  <c r="AJ298" i="8"/>
  <c r="AJ299" i="8"/>
  <c r="AJ300" i="8"/>
  <c r="AJ301" i="8"/>
  <c r="AJ302" i="8"/>
  <c r="AJ307" i="8"/>
  <c r="AJ308" i="8"/>
  <c r="AJ312" i="8"/>
  <c r="AJ315" i="8"/>
  <c r="AJ316" i="8"/>
  <c r="AJ318" i="8"/>
  <c r="AJ323" i="8"/>
  <c r="AJ327" i="8"/>
  <c r="AJ337" i="8"/>
  <c r="AJ338" i="8"/>
  <c r="AJ340" i="8"/>
  <c r="AJ342" i="8"/>
  <c r="AJ346" i="8"/>
  <c r="AJ349" i="8"/>
  <c r="AJ362" i="8"/>
  <c r="AJ366" i="8"/>
  <c r="AJ367" i="8"/>
  <c r="AJ370" i="8"/>
  <c r="AJ377" i="8"/>
  <c r="AJ385" i="8"/>
  <c r="AJ390" i="8"/>
  <c r="AJ391" i="8"/>
  <c r="AJ394" i="8"/>
  <c r="AJ397" i="8"/>
  <c r="AJ414" i="8"/>
  <c r="AJ420" i="8"/>
  <c r="AJ430" i="8"/>
  <c r="AJ436" i="8"/>
  <c r="AJ437" i="8"/>
  <c r="AJ447" i="8"/>
  <c r="AJ449" i="8"/>
  <c r="AJ457" i="8"/>
  <c r="AJ458" i="8"/>
  <c r="AJ459" i="8"/>
  <c r="AJ460" i="8"/>
  <c r="AJ462" i="8"/>
  <c r="AJ475" i="8"/>
  <c r="AJ476" i="8"/>
  <c r="AJ480" i="8"/>
  <c r="AJ488" i="8"/>
  <c r="AJ497" i="8"/>
  <c r="AJ502" i="8"/>
  <c r="AJ508" i="8"/>
  <c r="AJ516" i="8"/>
  <c r="AJ519" i="8"/>
  <c r="AJ523" i="8"/>
  <c r="AJ538" i="8"/>
  <c r="AJ550" i="8"/>
  <c r="AJ577" i="8"/>
  <c r="AJ579" i="8"/>
  <c r="AJ580" i="8"/>
  <c r="AJ586" i="8"/>
  <c r="AJ588" i="8"/>
  <c r="AJ589" i="8"/>
  <c r="AJ604" i="8"/>
  <c r="AJ624" i="8"/>
  <c r="AJ660" i="8"/>
  <c r="AJ661" i="8"/>
  <c r="AJ697" i="8"/>
  <c r="AJ707" i="8"/>
  <c r="AJ840" i="8"/>
  <c r="AJ883" i="8"/>
  <c r="AJ891" i="8"/>
  <c r="AJ893" i="8"/>
  <c r="AJ899" i="8"/>
  <c r="AJ900" i="8"/>
  <c r="AJ912" i="8"/>
  <c r="AJ924" i="8"/>
  <c r="AJ938" i="8"/>
  <c r="AJ941" i="8"/>
  <c r="AJ943" i="8"/>
  <c r="AJ946" i="8"/>
  <c r="AJ962" i="8"/>
  <c r="AJ965" i="8"/>
  <c r="AJ972" i="8"/>
  <c r="AJ975" i="8"/>
  <c r="AJ992" i="8"/>
  <c r="AJ994" i="8"/>
  <c r="AJ998" i="8"/>
  <c r="AJ999" i="8"/>
  <c r="AJ1016" i="8"/>
  <c r="AJ1019" i="8"/>
  <c r="AJ1022" i="8"/>
  <c r="AJ1023" i="8"/>
  <c r="AJ1033" i="8"/>
  <c r="AJ1037" i="8"/>
  <c r="AJ1039" i="8"/>
  <c r="AJ1041" i="8"/>
  <c r="AJ1051" i="8"/>
  <c r="AJ1053" i="8"/>
  <c r="AJ1054" i="8"/>
  <c r="AJ1056" i="8"/>
  <c r="AJ1061" i="8"/>
  <c r="AJ1066" i="8"/>
  <c r="AJ1071" i="8"/>
  <c r="AJ1082" i="8"/>
  <c r="AJ1083" i="8"/>
  <c r="AJ1087" i="8"/>
  <c r="AJ1088" i="8"/>
  <c r="AJ1089" i="8"/>
  <c r="AJ1090" i="8"/>
  <c r="AJ1102" i="8"/>
  <c r="AJ1104" i="8"/>
  <c r="AJ1106" i="8"/>
  <c r="AJ1113" i="8"/>
  <c r="AJ1116" i="8"/>
  <c r="AJ1119" i="8"/>
  <c r="AJ1125" i="8"/>
  <c r="AJ1128" i="8"/>
  <c r="AI219" i="8"/>
  <c r="AI221" i="8"/>
  <c r="AI224" i="8"/>
  <c r="AI225" i="8"/>
  <c r="AI229" i="8"/>
  <c r="AI230" i="8"/>
  <c r="AI231" i="8"/>
  <c r="AI238" i="8"/>
  <c r="AI240" i="8"/>
  <c r="AI241" i="8"/>
  <c r="AI244" i="8"/>
  <c r="AI245" i="8"/>
  <c r="AI248" i="8"/>
  <c r="AI249" i="8"/>
  <c r="AI251" i="8"/>
  <c r="AI253" i="8"/>
  <c r="AI257" i="8"/>
  <c r="AI258" i="8"/>
  <c r="AI260" i="8"/>
  <c r="AI265" i="8"/>
  <c r="AI266" i="8"/>
  <c r="AI273" i="8"/>
  <c r="AI274" i="8"/>
  <c r="AI278" i="8"/>
  <c r="AI280" i="8"/>
  <c r="AI281" i="8"/>
  <c r="AI284" i="8"/>
  <c r="AI288" i="8"/>
  <c r="AI296" i="8"/>
  <c r="AI298" i="8"/>
  <c r="AI299" i="8"/>
  <c r="AI300" i="8"/>
  <c r="AI301" i="8"/>
  <c r="AI302" i="8"/>
  <c r="AI305" i="8"/>
  <c r="AI307" i="8"/>
  <c r="AI313" i="8"/>
  <c r="AI315" i="8"/>
  <c r="AI323" i="8"/>
  <c r="AI326" i="8"/>
  <c r="AI328" i="8"/>
  <c r="AI337" i="8"/>
  <c r="AI338" i="8"/>
  <c r="AI348" i="8"/>
  <c r="AI350" i="8"/>
  <c r="AI351" i="8"/>
  <c r="AI354" i="8"/>
  <c r="AI355" i="8"/>
  <c r="AI356" i="8"/>
  <c r="AI357" i="8"/>
  <c r="AI358" i="8"/>
  <c r="AI361" i="8"/>
  <c r="AI362" i="8"/>
  <c r="AI375" i="8"/>
  <c r="AI381" i="8"/>
  <c r="AI382" i="8"/>
  <c r="AI384" i="8"/>
  <c r="AI385" i="8"/>
  <c r="AI391" i="8"/>
  <c r="AI392" i="8"/>
  <c r="AI393" i="8"/>
  <c r="AI394" i="8"/>
  <c r="AI396" i="8"/>
  <c r="AI405" i="8"/>
  <c r="AI424" i="8"/>
  <c r="AI427" i="8"/>
  <c r="AI430" i="8"/>
  <c r="AI434" i="8"/>
  <c r="AI441" i="8"/>
  <c r="AI443" i="8"/>
  <c r="AI444" i="8"/>
  <c r="AI447" i="8"/>
  <c r="AI451" i="8"/>
  <c r="AI453" i="8"/>
  <c r="AI457" i="8"/>
  <c r="AI463" i="8"/>
  <c r="AI467" i="8"/>
  <c r="AI475" i="8"/>
  <c r="AI481" i="8"/>
  <c r="AI488" i="8"/>
  <c r="AI490" i="8"/>
  <c r="AI491" i="8"/>
  <c r="AI502" i="8"/>
  <c r="AI506" i="8"/>
  <c r="AI508" i="8"/>
  <c r="AI512" i="8"/>
  <c r="AI514" i="8"/>
  <c r="AI516" i="8"/>
  <c r="AI517" i="8"/>
  <c r="AI521" i="8"/>
  <c r="AI524" i="8"/>
  <c r="AI531" i="8"/>
  <c r="AI540" i="8"/>
  <c r="AI548" i="8"/>
  <c r="AI549" i="8"/>
  <c r="AI553" i="8"/>
  <c r="AI556" i="8"/>
  <c r="AI561" i="8"/>
  <c r="AI562" i="8"/>
  <c r="AI568" i="8"/>
  <c r="AI570" i="8"/>
  <c r="AI574" i="8"/>
  <c r="AI577" i="8"/>
  <c r="AI580" i="8"/>
  <c r="AI585" i="8"/>
  <c r="AI589" i="8"/>
  <c r="AI591" i="8"/>
  <c r="AI592" i="8"/>
  <c r="AI595" i="8"/>
  <c r="AI600" i="8"/>
  <c r="AI625" i="8"/>
  <c r="AI629" i="8"/>
  <c r="AI631" i="8"/>
  <c r="AI646" i="8"/>
  <c r="AI648" i="8"/>
  <c r="AI657" i="8"/>
  <c r="AI658" i="8"/>
  <c r="AI666" i="8"/>
  <c r="AI669" i="8"/>
  <c r="AI682" i="8"/>
  <c r="AI699" i="8"/>
  <c r="AI703" i="8"/>
  <c r="AI737" i="8"/>
  <c r="AI755" i="8"/>
  <c r="AI764" i="8"/>
  <c r="AI765" i="8"/>
  <c r="AI789" i="8"/>
  <c r="AI802" i="8"/>
  <c r="AI821" i="8"/>
  <c r="AI845" i="8"/>
  <c r="AI848" i="8"/>
  <c r="AI853" i="8"/>
  <c r="AI856" i="8"/>
  <c r="AI866" i="8"/>
  <c r="AI869" i="8"/>
  <c r="AI872" i="8"/>
  <c r="AI884" i="8"/>
  <c r="AI890" i="8"/>
  <c r="AI896" i="8"/>
  <c r="AI900" i="8"/>
  <c r="AI915" i="8"/>
  <c r="AI920" i="8"/>
  <c r="AI929" i="8"/>
  <c r="AI944" i="8"/>
  <c r="AI958" i="8"/>
  <c r="AI961" i="8"/>
  <c r="AI982" i="8"/>
  <c r="AI984" i="8"/>
  <c r="AI985" i="8"/>
  <c r="AI987" i="8"/>
  <c r="AI996" i="8"/>
  <c r="AI1010" i="8"/>
  <c r="AI1020" i="8"/>
  <c r="AI1023" i="8"/>
  <c r="AI1027" i="8"/>
  <c r="AI1030" i="8"/>
  <c r="AI1033" i="8"/>
  <c r="AI1037" i="8"/>
  <c r="AI1039" i="8"/>
  <c r="AI1041" i="8"/>
  <c r="AI1051" i="8"/>
  <c r="AI1052" i="8"/>
  <c r="AI1054" i="8"/>
  <c r="AI1075" i="8"/>
  <c r="AI1077" i="8"/>
  <c r="AI1078" i="8"/>
  <c r="AI1081" i="8"/>
  <c r="AI1082" i="8"/>
  <c r="AI1085" i="8"/>
  <c r="AI1089" i="8"/>
  <c r="AI1095" i="8"/>
  <c r="AI1098" i="8"/>
  <c r="AI1100" i="8"/>
  <c r="AI1101" i="8"/>
  <c r="AI1105" i="8"/>
  <c r="AI1106" i="8"/>
  <c r="AI1107" i="8"/>
  <c r="AI1116" i="8"/>
  <c r="AI1119" i="8"/>
  <c r="AI1124" i="8"/>
  <c r="AI1125" i="8"/>
  <c r="AI1126" i="8"/>
  <c r="AH218" i="8"/>
  <c r="AH220" i="8"/>
  <c r="AH224" i="8"/>
  <c r="AH225" i="8"/>
  <c r="AH226" i="8"/>
  <c r="AH230" i="8"/>
  <c r="AH234" i="8"/>
  <c r="AH238" i="8"/>
  <c r="AH239" i="8"/>
  <c r="AH242" i="8"/>
  <c r="AH243" i="8"/>
  <c r="AH244" i="8"/>
  <c r="AH245" i="8"/>
  <c r="AH249" i="8"/>
  <c r="AH257" i="8"/>
  <c r="AH258" i="8"/>
  <c r="AH261" i="8"/>
  <c r="AH264" i="8"/>
  <c r="AH274" i="8"/>
  <c r="AH279" i="8"/>
  <c r="AH280" i="8"/>
  <c r="AH281" i="8"/>
  <c r="AH288" i="8"/>
  <c r="AH292" i="8"/>
  <c r="AH295" i="8"/>
  <c r="AH296" i="8"/>
  <c r="AH297" i="8"/>
  <c r="AH300" i="8"/>
  <c r="AH303" i="8"/>
  <c r="AH304" i="8"/>
  <c r="AH305" i="8"/>
  <c r="AH308" i="8"/>
  <c r="AH309" i="8"/>
  <c r="AH310" i="8"/>
  <c r="AH311" i="8"/>
  <c r="AH312" i="8"/>
  <c r="AH316" i="8"/>
  <c r="AH321" i="8"/>
  <c r="AH323" i="8"/>
  <c r="AH327" i="8"/>
  <c r="AH332" i="8"/>
  <c r="AH335" i="8"/>
  <c r="AH343" i="8"/>
  <c r="AH346" i="8"/>
  <c r="AH350" i="8"/>
  <c r="AH352" i="8"/>
  <c r="AH353" i="8"/>
  <c r="AH354" i="8"/>
  <c r="AH355" i="8"/>
  <c r="AH356" i="8"/>
  <c r="AH359" i="8"/>
  <c r="AH360" i="8"/>
  <c r="AH362" i="8"/>
  <c r="AH365" i="8"/>
  <c r="AH367" i="8"/>
  <c r="AH370" i="8"/>
  <c r="AH375" i="8"/>
  <c r="AH376" i="8"/>
  <c r="AH378" i="8"/>
  <c r="AH385" i="8"/>
  <c r="AH389" i="8"/>
  <c r="AH392" i="8"/>
  <c r="AH394" i="8"/>
  <c r="AH399" i="8"/>
  <c r="AH400" i="8"/>
  <c r="AH402" i="8"/>
  <c r="AH403" i="8"/>
  <c r="AH404" i="8"/>
  <c r="AH405" i="8"/>
  <c r="AH406" i="8"/>
  <c r="AH407" i="8"/>
  <c r="AH410" i="8"/>
  <c r="AH415" i="8"/>
  <c r="AH416" i="8"/>
  <c r="AH423" i="8"/>
  <c r="AH425" i="8"/>
  <c r="AH430" i="8"/>
  <c r="AH432" i="8"/>
  <c r="AH433" i="8"/>
  <c r="AH437" i="8"/>
  <c r="AH441" i="8"/>
  <c r="AH444" i="8"/>
  <c r="AH448" i="8"/>
  <c r="AH452" i="8"/>
  <c r="AH454" i="8"/>
  <c r="AH457" i="8"/>
  <c r="AH467" i="8"/>
  <c r="AH470" i="8"/>
  <c r="AH473" i="8"/>
  <c r="AH475" i="8"/>
  <c r="AH483" i="8"/>
  <c r="AH484" i="8"/>
  <c r="AH487" i="8"/>
  <c r="AH497" i="8"/>
  <c r="AH498" i="8"/>
  <c r="AH503" i="8"/>
  <c r="AH504" i="8"/>
  <c r="AH506" i="8"/>
  <c r="AH507" i="8"/>
  <c r="AH511" i="8"/>
  <c r="AH512" i="8"/>
  <c r="AH513" i="8"/>
  <c r="AH514" i="8"/>
  <c r="AH518" i="8"/>
  <c r="AH520" i="8"/>
  <c r="AH528" i="8"/>
  <c r="AH533" i="8"/>
  <c r="AH540" i="8"/>
  <c r="AH543" i="8"/>
  <c r="AH549" i="8"/>
  <c r="AH550" i="8"/>
  <c r="AH551" i="8"/>
  <c r="AH553" i="8"/>
  <c r="AH559" i="8"/>
  <c r="AH562" i="8"/>
  <c r="AH563" i="8"/>
  <c r="AH567" i="8"/>
  <c r="AH568" i="8"/>
  <c r="AH574" i="8"/>
  <c r="AH577" i="8"/>
  <c r="AH579" i="8"/>
  <c r="AH581" i="8"/>
  <c r="AH585" i="8"/>
  <c r="AH587" i="8"/>
  <c r="AH588" i="8"/>
  <c r="AH591" i="8"/>
  <c r="AH595" i="8"/>
  <c r="AH600" i="8"/>
  <c r="AH610" i="8"/>
  <c r="AH615" i="8"/>
  <c r="AH619" i="8"/>
  <c r="AH624" i="8"/>
  <c r="AH636" i="8"/>
  <c r="AH638" i="8"/>
  <c r="AH640" i="8"/>
  <c r="AH648" i="8"/>
  <c r="AH649" i="8"/>
  <c r="AH652" i="8"/>
  <c r="AH670" i="8"/>
  <c r="AH673" i="8"/>
  <c r="AH675" i="8"/>
  <c r="AH693" i="8"/>
  <c r="AH697" i="8"/>
  <c r="AH703" i="8"/>
  <c r="AH715" i="8"/>
  <c r="AH737" i="8"/>
  <c r="AH741" i="8"/>
  <c r="AH742" i="8"/>
  <c r="AH763" i="8"/>
  <c r="AH768" i="8"/>
  <c r="AH770" i="8"/>
  <c r="AH772" i="8"/>
  <c r="AH775" i="8"/>
  <c r="AH779" i="8"/>
  <c r="AH794" i="8"/>
  <c r="AH803" i="8"/>
  <c r="AH810" i="8"/>
  <c r="AH817" i="8"/>
  <c r="AH828" i="8"/>
  <c r="AH834" i="8"/>
  <c r="AH839" i="8"/>
  <c r="AH844" i="8"/>
  <c r="AH848" i="8"/>
  <c r="AH859" i="8"/>
  <c r="AH860" i="8"/>
  <c r="AH862" i="8"/>
  <c r="AH874" i="8"/>
  <c r="AH880" i="8"/>
  <c r="AH881" i="8"/>
  <c r="AH887" i="8"/>
  <c r="AH899" i="8"/>
  <c r="AH910" i="8"/>
  <c r="AH948" i="8"/>
  <c r="AH958" i="8"/>
  <c r="AH978" i="8"/>
  <c r="AH980" i="8"/>
  <c r="AH981" i="8"/>
  <c r="AH982" i="8"/>
  <c r="AH983" i="8"/>
  <c r="AH988" i="8"/>
  <c r="AH989" i="8"/>
  <c r="AH994" i="8"/>
  <c r="AH1003" i="8"/>
  <c r="AH1010" i="8"/>
  <c r="AH1024" i="8"/>
  <c r="AH1025" i="8"/>
  <c r="AH1027" i="8"/>
  <c r="AH1028" i="8"/>
  <c r="AH1030" i="8"/>
  <c r="AH1032" i="8"/>
  <c r="AH1034" i="8"/>
  <c r="AH1037" i="8"/>
  <c r="AH1040" i="8"/>
  <c r="AH1050" i="8"/>
  <c r="AH1052" i="8"/>
  <c r="AH1054" i="8"/>
  <c r="AH1057" i="8"/>
  <c r="AH1072" i="8"/>
  <c r="AH1075" i="8"/>
  <c r="AH1076" i="8"/>
  <c r="AH1078" i="8"/>
  <c r="AH1079" i="8"/>
  <c r="AH1082" i="8"/>
  <c r="AH1084" i="8"/>
  <c r="AH1085" i="8"/>
  <c r="AH1087" i="8"/>
  <c r="AH1089" i="8"/>
  <c r="AH1092" i="8"/>
  <c r="AH1099" i="8"/>
  <c r="AH1100" i="8"/>
  <c r="AH1102" i="8"/>
  <c r="AH1103" i="8"/>
  <c r="AH1104" i="8"/>
  <c r="AH1108" i="8"/>
  <c r="AH1120" i="8"/>
  <c r="AH1124" i="8"/>
  <c r="AH1126" i="8"/>
  <c r="AH1127" i="8"/>
  <c r="AG221" i="8"/>
  <c r="AG226" i="8"/>
  <c r="AG227" i="8"/>
  <c r="AG228" i="8"/>
  <c r="AG233" i="8"/>
  <c r="AG237" i="8"/>
  <c r="AG242" i="8"/>
  <c r="AG243" i="8"/>
  <c r="AG245" i="8"/>
  <c r="AG246" i="8"/>
  <c r="AG247" i="8"/>
  <c r="AG249" i="8"/>
  <c r="AG254" i="8"/>
  <c r="AG255" i="8"/>
  <c r="AG257" i="8"/>
  <c r="AG259" i="8"/>
  <c r="AG261" i="8"/>
  <c r="AG263" i="8"/>
  <c r="AG265" i="8"/>
  <c r="AG266" i="8"/>
  <c r="AG267" i="8"/>
  <c r="AG269" i="8"/>
  <c r="AG270" i="8"/>
  <c r="AG271" i="8"/>
  <c r="AG272" i="8"/>
  <c r="AG274" i="8"/>
  <c r="AG275" i="8"/>
  <c r="AG278" i="8"/>
  <c r="AG280" i="8"/>
  <c r="AG281" i="8"/>
  <c r="AG282" i="8"/>
  <c r="AG285" i="8"/>
  <c r="AG287" i="8"/>
  <c r="AG289" i="8"/>
  <c r="AG291" i="8"/>
  <c r="AG293" i="8"/>
  <c r="AG294" i="8"/>
  <c r="AG295" i="8"/>
  <c r="AG296" i="8"/>
  <c r="AG299" i="8"/>
  <c r="AG303" i="8"/>
  <c r="AG305" i="8"/>
  <c r="AG306" i="8"/>
  <c r="AG307" i="8"/>
  <c r="AG309" i="8"/>
  <c r="AG311" i="8"/>
  <c r="AG312" i="8"/>
  <c r="AG313" i="8"/>
  <c r="AG318" i="8"/>
  <c r="AG319" i="8"/>
  <c r="AG320" i="8"/>
  <c r="AG321" i="8"/>
  <c r="AG323" i="8"/>
  <c r="AG327" i="8"/>
  <c r="AG328" i="8"/>
  <c r="AG331" i="8"/>
  <c r="AG333" i="8"/>
  <c r="AG335" i="8"/>
  <c r="AG337" i="8"/>
  <c r="AG339" i="8"/>
  <c r="AG340" i="8"/>
  <c r="AG341" i="8"/>
  <c r="AG344" i="8"/>
  <c r="AG347" i="8"/>
  <c r="AG348" i="8"/>
  <c r="AG350" i="8"/>
  <c r="AG351" i="8"/>
  <c r="AG352" i="8"/>
  <c r="AG354" i="8"/>
  <c r="AG359" i="8"/>
  <c r="AG360" i="8"/>
  <c r="AG369" i="8"/>
  <c r="AG371" i="8"/>
  <c r="AG375" i="8"/>
  <c r="AG378" i="8"/>
  <c r="AG381" i="8"/>
  <c r="AG387" i="8"/>
  <c r="AG393" i="8"/>
  <c r="AG399" i="8"/>
  <c r="AG403" i="8"/>
  <c r="AG407" i="8"/>
  <c r="AG409" i="8"/>
  <c r="AG411" i="8"/>
  <c r="AG413" i="8"/>
  <c r="AG414" i="8"/>
  <c r="AG415" i="8"/>
  <c r="AG417" i="8"/>
  <c r="AG424" i="8"/>
  <c r="AG429" i="8"/>
  <c r="AG430" i="8"/>
  <c r="AG437" i="8"/>
  <c r="AG438" i="8"/>
  <c r="AG440" i="8"/>
  <c r="AG444" i="8"/>
  <c r="AG447" i="8"/>
  <c r="AG448" i="8"/>
  <c r="AG449" i="8"/>
  <c r="AG454" i="8"/>
  <c r="AG456" i="8"/>
  <c r="AG461" i="8"/>
  <c r="AG463" i="8"/>
  <c r="AG465" i="8"/>
  <c r="AG466" i="8"/>
  <c r="AG467" i="8"/>
  <c r="AG468" i="8"/>
  <c r="AG473" i="8"/>
  <c r="AG477" i="8"/>
  <c r="AG479" i="8"/>
  <c r="AG481" i="8"/>
  <c r="AG486" i="8"/>
  <c r="AG495" i="8"/>
  <c r="AG496" i="8"/>
  <c r="AG497" i="8"/>
  <c r="AG498" i="8"/>
  <c r="AG499" i="8"/>
  <c r="AG503" i="8"/>
  <c r="AG504" i="8"/>
  <c r="AG509" i="8"/>
  <c r="AG510" i="8"/>
  <c r="AG511" i="8"/>
  <c r="AG513" i="8"/>
  <c r="AG514" i="8"/>
  <c r="AG516" i="8"/>
  <c r="AG520" i="8"/>
  <c r="AG522" i="8"/>
  <c r="AG528" i="8"/>
  <c r="AG530" i="8"/>
  <c r="AG533" i="8"/>
  <c r="AG535" i="8"/>
  <c r="AG537" i="8"/>
  <c r="AG538" i="8"/>
  <c r="AG539" i="8"/>
  <c r="AG557" i="8"/>
  <c r="AG558" i="8"/>
  <c r="AG559" i="8"/>
  <c r="AG561" i="8"/>
  <c r="AG566" i="8"/>
  <c r="AG567" i="8"/>
  <c r="AG581" i="8"/>
  <c r="AG582" i="8"/>
  <c r="AG585" i="8"/>
  <c r="AG586" i="8"/>
  <c r="AG587" i="8"/>
  <c r="AG588" i="8"/>
  <c r="AG591" i="8"/>
  <c r="AG594" i="8"/>
  <c r="AG595" i="8"/>
  <c r="AG604" i="8"/>
  <c r="AG607" i="8"/>
  <c r="AG608" i="8"/>
  <c r="AG609" i="8"/>
  <c r="AG610" i="8"/>
  <c r="AG611" i="8"/>
  <c r="AG614" i="8"/>
  <c r="AG615" i="8"/>
  <c r="AG616" i="8"/>
  <c r="AG619" i="8"/>
  <c r="AG624" i="8"/>
  <c r="AG625" i="8"/>
  <c r="AG633" i="8"/>
  <c r="AG641" i="8"/>
  <c r="AG642" i="8"/>
  <c r="AG648" i="8"/>
  <c r="AG649" i="8"/>
  <c r="AG651" i="8"/>
  <c r="AG652" i="8"/>
  <c r="AG655" i="8"/>
  <c r="AG656" i="8"/>
  <c r="AG657" i="8"/>
  <c r="AG660" i="8"/>
  <c r="AG663" i="8"/>
  <c r="AG664" i="8"/>
  <c r="AG671" i="8"/>
  <c r="AG673" i="8"/>
  <c r="AG676" i="8"/>
  <c r="AG683" i="8"/>
  <c r="AG687" i="8"/>
  <c r="AG696" i="8"/>
  <c r="AG697" i="8"/>
  <c r="AG698" i="8"/>
  <c r="AG699" i="8"/>
  <c r="AG700" i="8"/>
  <c r="AG705" i="8"/>
  <c r="AG706" i="8"/>
  <c r="AG707" i="8"/>
  <c r="AG711" i="8"/>
  <c r="AG713" i="8"/>
  <c r="AG717" i="8"/>
  <c r="AG720" i="8"/>
  <c r="AG722" i="8"/>
  <c r="AG723" i="8"/>
  <c r="AG734" i="8"/>
  <c r="AG739" i="8"/>
  <c r="AG743" i="8"/>
  <c r="AG744" i="8"/>
  <c r="AG746" i="8"/>
  <c r="AG747" i="8"/>
  <c r="AG754" i="8"/>
  <c r="AG762" i="8"/>
  <c r="AG763" i="8"/>
  <c r="AG765" i="8"/>
  <c r="AG767" i="8"/>
  <c r="AG769" i="8"/>
  <c r="AG770" i="8"/>
  <c r="AG771" i="8"/>
  <c r="AG776" i="8"/>
  <c r="AG793" i="8"/>
  <c r="AG794" i="8"/>
  <c r="AG796" i="8"/>
  <c r="AG799" i="8"/>
  <c r="AG802" i="8"/>
  <c r="AG803" i="8"/>
  <c r="AG804" i="8"/>
  <c r="AG807" i="8"/>
  <c r="AG809" i="8"/>
  <c r="AG810" i="8"/>
  <c r="AG816" i="8"/>
  <c r="AG818" i="8"/>
  <c r="AG820" i="8"/>
  <c r="AG823" i="8"/>
  <c r="AG827" i="8"/>
  <c r="AG830" i="8"/>
  <c r="AG831" i="8"/>
  <c r="AG835" i="8"/>
  <c r="AG838" i="8"/>
  <c r="AG839" i="8"/>
  <c r="AG841" i="8"/>
  <c r="AG842" i="8"/>
  <c r="AG843" i="8"/>
  <c r="AG848" i="8"/>
  <c r="AG850" i="8"/>
  <c r="AG854" i="8"/>
  <c r="AG857" i="8"/>
  <c r="AG861" i="8"/>
  <c r="AG869" i="8"/>
  <c r="AG873" i="8"/>
  <c r="AG879" i="8"/>
  <c r="AG880" i="8"/>
  <c r="AG881" i="8"/>
  <c r="AG885" i="8"/>
  <c r="AG886" i="8"/>
  <c r="AG887" i="8"/>
  <c r="AG889" i="8"/>
  <c r="AG894" i="8"/>
  <c r="AG895" i="8"/>
  <c r="AG897" i="8"/>
  <c r="AG910" i="8"/>
  <c r="AG929" i="8"/>
  <c r="AG930" i="8"/>
  <c r="AG937" i="8"/>
  <c r="AG941" i="8"/>
  <c r="AG943" i="8"/>
  <c r="AG946" i="8"/>
  <c r="AG950" i="8"/>
  <c r="AG952" i="8"/>
  <c r="AG958" i="8"/>
  <c r="AG962" i="8"/>
  <c r="AG983" i="8"/>
  <c r="AG985" i="8"/>
  <c r="AG989" i="8"/>
  <c r="AG993" i="8"/>
  <c r="AG995" i="8"/>
  <c r="AG996" i="8"/>
  <c r="AG999" i="8"/>
  <c r="AG1003" i="8"/>
  <c r="AG1005" i="8"/>
  <c r="AG1010" i="8"/>
  <c r="AG1011" i="8"/>
  <c r="AG1013" i="8"/>
  <c r="AG1029" i="8"/>
  <c r="AG1035" i="8"/>
  <c r="AG1037" i="8"/>
  <c r="AG1038" i="8"/>
  <c r="AG1041" i="8"/>
  <c r="AG1044" i="8"/>
  <c r="AG1049" i="8"/>
  <c r="AG1050" i="8"/>
  <c r="AG1051" i="8"/>
  <c r="AG1053" i="8"/>
  <c r="AG1054" i="8"/>
  <c r="AG1055" i="8"/>
  <c r="AG1057" i="8"/>
  <c r="AG1058" i="8"/>
  <c r="AG1061" i="8"/>
  <c r="AG1062" i="8"/>
  <c r="AG1063" i="8"/>
  <c r="AG1065" i="8"/>
  <c r="AG1068" i="8"/>
  <c r="AG1070" i="8"/>
  <c r="AG1072" i="8"/>
  <c r="AG1077" i="8"/>
  <c r="AG1078" i="8"/>
  <c r="AG1079" i="8"/>
  <c r="AG1083" i="8"/>
  <c r="AG1084" i="8"/>
  <c r="AG1085" i="8"/>
  <c r="AG1086" i="8"/>
  <c r="AG1090" i="8"/>
  <c r="AG1092" i="8"/>
  <c r="AG1096" i="8"/>
  <c r="AG1097" i="8"/>
  <c r="AG1099" i="8"/>
  <c r="AG1101" i="8"/>
  <c r="AG1102" i="8"/>
  <c r="AG1105" i="8"/>
  <c r="AG1107" i="8"/>
  <c r="AG1108" i="8"/>
  <c r="AG1109" i="8"/>
  <c r="AG1110" i="8"/>
  <c r="AG1111" i="8"/>
  <c r="AG1113" i="8"/>
  <c r="AG1116" i="8"/>
  <c r="AG1118" i="8"/>
  <c r="AG1120" i="8"/>
  <c r="AG1121" i="8"/>
  <c r="AG1125" i="8"/>
  <c r="AG1130" i="8"/>
  <c r="AF218" i="8"/>
  <c r="AF220" i="8"/>
  <c r="AF222" i="8"/>
  <c r="AF223" i="8"/>
  <c r="AF224" i="8"/>
  <c r="AF226" i="8"/>
  <c r="AF227" i="8"/>
  <c r="AF229" i="8"/>
  <c r="AF230" i="8"/>
  <c r="AF231" i="8"/>
  <c r="AF233" i="8"/>
  <c r="AF235" i="8"/>
  <c r="AF240" i="8"/>
  <c r="AF241" i="8"/>
  <c r="AF242" i="8"/>
  <c r="AF246" i="8"/>
  <c r="AF249" i="8"/>
  <c r="AF253" i="8"/>
  <c r="AF254" i="8"/>
  <c r="AF255" i="8"/>
  <c r="AF256" i="8"/>
  <c r="AF262" i="8"/>
  <c r="AF265" i="8"/>
  <c r="AF268" i="8"/>
  <c r="AF271" i="8"/>
  <c r="AF276" i="8"/>
  <c r="AF277" i="8"/>
  <c r="AF278" i="8"/>
  <c r="AF279" i="8"/>
  <c r="AF281" i="8"/>
  <c r="AF285" i="8"/>
  <c r="AF286" i="8"/>
  <c r="AF288" i="8"/>
  <c r="AF290" i="8"/>
  <c r="AF292" i="8"/>
  <c r="AF297" i="8"/>
  <c r="AF298" i="8"/>
  <c r="AF300" i="8"/>
  <c r="AF302" i="8"/>
  <c r="AF303" i="8"/>
  <c r="AF304" i="8"/>
  <c r="AF311" i="8"/>
  <c r="AF319" i="8"/>
  <c r="AF320" i="8"/>
  <c r="AF321" i="8"/>
  <c r="AF327" i="8"/>
  <c r="AF328" i="8"/>
  <c r="AF331" i="8"/>
  <c r="AF333" i="8"/>
  <c r="AF335" i="8"/>
  <c r="AF340" i="8"/>
  <c r="AF343" i="8"/>
  <c r="AF344" i="8"/>
  <c r="AF347" i="8"/>
  <c r="AF348" i="8"/>
  <c r="AF355" i="8"/>
  <c r="AF357" i="8"/>
  <c r="AF358" i="8"/>
  <c r="AF359" i="8"/>
  <c r="AF360" i="8"/>
  <c r="AF361" i="8"/>
  <c r="AF362" i="8"/>
  <c r="AF364" i="8"/>
  <c r="AF365" i="8"/>
  <c r="AF367" i="8"/>
  <c r="AF368" i="8"/>
  <c r="AF370" i="8"/>
  <c r="AF372" i="8"/>
  <c r="AF374" i="8"/>
  <c r="AF378" i="8"/>
  <c r="AF381" i="8"/>
  <c r="AF383" i="8"/>
  <c r="AF384" i="8"/>
  <c r="AF386" i="8"/>
  <c r="AF390" i="8"/>
  <c r="AF394" i="8"/>
  <c r="AF395" i="8"/>
  <c r="AF397" i="8"/>
  <c r="AF398" i="8"/>
  <c r="AF399" i="8"/>
  <c r="AF401" i="8"/>
  <c r="AF402" i="8"/>
  <c r="AF403" i="8"/>
  <c r="AF405" i="8"/>
  <c r="AF406" i="8"/>
  <c r="AF407" i="8"/>
  <c r="AF409" i="8"/>
  <c r="AF414" i="8"/>
  <c r="AF420" i="8"/>
  <c r="AF422" i="8"/>
  <c r="AF426" i="8"/>
  <c r="AF429" i="8"/>
  <c r="AF430" i="8"/>
  <c r="AF437" i="8"/>
  <c r="AF441" i="8"/>
  <c r="AF445" i="8"/>
  <c r="AF446" i="8"/>
  <c r="AF449" i="8"/>
  <c r="AF454" i="8"/>
  <c r="AF456" i="8"/>
  <c r="AF460" i="8"/>
  <c r="AF463" i="8"/>
  <c r="AF466" i="8"/>
  <c r="AF468" i="8"/>
  <c r="AF469" i="8"/>
  <c r="AF487" i="8"/>
  <c r="AF488" i="8"/>
  <c r="AF497" i="8"/>
  <c r="AF502" i="8"/>
  <c r="AF511" i="8"/>
  <c r="AF512" i="8"/>
  <c r="AF513" i="8"/>
  <c r="AF514" i="8"/>
  <c r="AF515" i="8"/>
  <c r="AF516" i="8"/>
  <c r="AF518" i="8"/>
  <c r="AF519" i="8"/>
  <c r="AF525" i="8"/>
  <c r="AF527" i="8"/>
  <c r="AF529" i="8"/>
  <c r="AF530" i="8"/>
  <c r="AF532" i="8"/>
  <c r="AF533" i="8"/>
  <c r="AF534" i="8"/>
  <c r="AF539" i="8"/>
  <c r="AF540" i="8"/>
  <c r="AF541" i="8"/>
  <c r="AF542" i="8"/>
  <c r="AF543" i="8"/>
  <c r="AF546" i="8"/>
  <c r="AF547" i="8"/>
  <c r="AF551" i="8"/>
  <c r="AF556" i="8"/>
  <c r="AF557" i="8"/>
  <c r="AF560" i="8"/>
  <c r="AF561" i="8"/>
  <c r="AF565" i="8"/>
  <c r="AF567" i="8"/>
  <c r="AF571" i="8"/>
  <c r="AF573" i="8"/>
  <c r="AF577" i="8"/>
  <c r="AF578" i="8"/>
  <c r="AF580" i="8"/>
  <c r="AF581" i="8"/>
  <c r="AF586" i="8"/>
  <c r="AF587" i="8"/>
  <c r="AF591" i="8"/>
  <c r="AF595" i="8"/>
  <c r="AF602" i="8"/>
  <c r="AF604" i="8"/>
  <c r="AF605" i="8"/>
  <c r="AF608" i="8"/>
  <c r="AF609" i="8"/>
  <c r="AF611" i="8"/>
  <c r="AF612" i="8"/>
  <c r="AF616" i="8"/>
  <c r="AF625" i="8"/>
  <c r="AF628" i="8"/>
  <c r="AF630" i="8"/>
  <c r="AF631" i="8"/>
  <c r="AF634" i="8"/>
  <c r="AF642" i="8"/>
  <c r="AF643" i="8"/>
  <c r="AF646" i="8"/>
  <c r="AF647" i="8"/>
  <c r="AF654" i="8"/>
  <c r="AF655" i="8"/>
  <c r="AF656" i="8"/>
  <c r="AF659" i="8"/>
  <c r="AF660" i="8"/>
  <c r="AF662" i="8"/>
  <c r="AF666" i="8"/>
  <c r="AF667" i="8"/>
  <c r="AF676" i="8"/>
  <c r="AF677" i="8"/>
  <c r="AF679" i="8"/>
  <c r="AF681" i="8"/>
  <c r="AF682" i="8"/>
  <c r="AF683" i="8"/>
  <c r="AF685" i="8"/>
  <c r="AF687" i="8"/>
  <c r="AF694" i="8"/>
  <c r="AF696" i="8"/>
  <c r="AF705" i="8"/>
  <c r="AF708" i="8"/>
  <c r="AF719" i="8"/>
  <c r="AF726" i="8"/>
  <c r="AF728" i="8"/>
  <c r="AF729" i="8"/>
  <c r="AF731" i="8"/>
  <c r="AF746" i="8"/>
  <c r="AF753" i="8"/>
  <c r="AF754" i="8"/>
  <c r="AF756" i="8"/>
  <c r="AF758" i="8"/>
  <c r="AF759" i="8"/>
  <c r="AF760" i="8"/>
  <c r="AF766" i="8"/>
  <c r="AF767" i="8"/>
  <c r="AF768" i="8"/>
  <c r="AF770" i="8"/>
  <c r="AF777" i="8"/>
  <c r="AF781" i="8"/>
  <c r="AF784" i="8"/>
  <c r="AF786" i="8"/>
  <c r="AF792" i="8"/>
  <c r="AF794" i="8"/>
  <c r="AF798" i="8"/>
  <c r="AF800" i="8"/>
  <c r="AF802" i="8"/>
  <c r="AF807" i="8"/>
  <c r="AF808" i="8"/>
  <c r="AF809" i="8"/>
  <c r="AF810" i="8"/>
  <c r="AF824" i="8"/>
  <c r="AF825" i="8"/>
  <c r="AF827" i="8"/>
  <c r="AF831" i="8"/>
  <c r="AF833" i="8"/>
  <c r="AF834" i="8"/>
  <c r="AF835" i="8"/>
  <c r="AF841" i="8"/>
  <c r="AF844" i="8"/>
  <c r="AF848" i="8"/>
  <c r="AF850" i="8"/>
  <c r="AF854" i="8"/>
  <c r="AF855" i="8"/>
  <c r="AF856" i="8"/>
  <c r="AF858" i="8"/>
  <c r="AF866" i="8"/>
  <c r="AF869" i="8"/>
  <c r="AF871" i="8"/>
  <c r="AF877" i="8"/>
  <c r="AF878" i="8"/>
  <c r="AF880" i="8"/>
  <c r="AF881" i="8"/>
  <c r="AF897" i="8"/>
  <c r="AF907" i="8"/>
  <c r="AF935" i="8"/>
  <c r="AF937" i="8"/>
  <c r="AF942" i="8"/>
  <c r="AF945" i="8"/>
  <c r="AF951" i="8"/>
  <c r="AF953" i="8"/>
  <c r="AF955" i="8"/>
  <c r="AF957" i="8"/>
  <c r="AF958" i="8"/>
  <c r="AF959" i="8"/>
  <c r="AF991" i="8"/>
  <c r="AF994" i="8"/>
  <c r="AF996" i="8"/>
  <c r="AF997" i="8"/>
  <c r="AF998" i="8"/>
  <c r="AF1000" i="8"/>
  <c r="AF1002" i="8"/>
  <c r="AF1005" i="8"/>
  <c r="AF1008" i="8"/>
  <c r="AF1009" i="8"/>
  <c r="AF1010" i="8"/>
  <c r="AF1012" i="8"/>
  <c r="AF1013" i="8"/>
  <c r="AF1014" i="8"/>
  <c r="AF1040" i="8"/>
  <c r="AF1041" i="8"/>
  <c r="AF1042" i="8"/>
  <c r="AF1043" i="8"/>
  <c r="AF1044" i="8"/>
  <c r="AF1046" i="8"/>
  <c r="AF1050" i="8"/>
  <c r="AF1051" i="8"/>
  <c r="AF1055" i="8"/>
  <c r="AF1056" i="8"/>
  <c r="AF1057" i="8"/>
  <c r="AF1061" i="8"/>
  <c r="AF1063" i="8"/>
  <c r="AF1064" i="8"/>
  <c r="AF1065" i="8"/>
  <c r="AF1066" i="8"/>
  <c r="AF1067" i="8"/>
  <c r="AF1068" i="8"/>
  <c r="AF1070" i="8"/>
  <c r="AF1072" i="8"/>
  <c r="AF1073" i="8"/>
  <c r="AF1092" i="8"/>
  <c r="AF1093" i="8"/>
  <c r="AF1094" i="8"/>
  <c r="AF1098" i="8"/>
  <c r="AF1099" i="8"/>
  <c r="AF1103" i="8"/>
  <c r="AF1104" i="8"/>
  <c r="AF1105" i="8"/>
  <c r="AF1109" i="8"/>
  <c r="AF1110" i="8"/>
  <c r="AF1111" i="8"/>
  <c r="AF1113" i="8"/>
  <c r="AF1114" i="8"/>
  <c r="AF1115" i="8"/>
  <c r="AF1117" i="8"/>
  <c r="AF1118" i="8"/>
  <c r="AF1119" i="8"/>
  <c r="AF1120" i="8"/>
  <c r="AF1121" i="8"/>
  <c r="AF1125" i="8"/>
  <c r="AF1127" i="8"/>
  <c r="AF1128" i="8"/>
  <c r="AF1130" i="8"/>
  <c r="AD234" i="8"/>
  <c r="AD235" i="8"/>
  <c r="AD236" i="8"/>
  <c r="AD237" i="8"/>
  <c r="AD238" i="8"/>
  <c r="AD240" i="8"/>
  <c r="AD242" i="8"/>
  <c r="AD243" i="8"/>
  <c r="AD244" i="8"/>
  <c r="AD247" i="8"/>
  <c r="AD254" i="8"/>
  <c r="AD259" i="8"/>
  <c r="AD261" i="8"/>
  <c r="AD288" i="8"/>
  <c r="AD290" i="8"/>
  <c r="AD297" i="8"/>
  <c r="AD300" i="8"/>
  <c r="AD302" i="8"/>
  <c r="AD304" i="8"/>
  <c r="AD306" i="8"/>
  <c r="AD307" i="8"/>
  <c r="AD309" i="8"/>
  <c r="AD337" i="8"/>
  <c r="AD339" i="8"/>
  <c r="AD340" i="8"/>
  <c r="AD341" i="8"/>
  <c r="AD342" i="8"/>
  <c r="AD345" i="8"/>
  <c r="AD348" i="8"/>
  <c r="AD352" i="8"/>
  <c r="AD354" i="8"/>
  <c r="AD358" i="8"/>
  <c r="AD360" i="8"/>
  <c r="AD362" i="8"/>
  <c r="AD364" i="8"/>
  <c r="AD365" i="8"/>
  <c r="AD390" i="8"/>
  <c r="AD397" i="8"/>
  <c r="AD398" i="8"/>
  <c r="AD400" i="8"/>
  <c r="AD406" i="8"/>
  <c r="AD408" i="8"/>
  <c r="AD409" i="8"/>
  <c r="AD410" i="8"/>
  <c r="AD411" i="8"/>
  <c r="AD412" i="8"/>
  <c r="AD413" i="8"/>
  <c r="AD414" i="8"/>
  <c r="AD415" i="8"/>
  <c r="AD443" i="8"/>
  <c r="AD444" i="8"/>
  <c r="AD448" i="8"/>
  <c r="AD456" i="8"/>
  <c r="AD460" i="8"/>
  <c r="AD461" i="8"/>
  <c r="AD464" i="8"/>
  <c r="AD465" i="8"/>
  <c r="AD467" i="8"/>
  <c r="AD501" i="8"/>
  <c r="AD504" i="8"/>
  <c r="AD506" i="8"/>
  <c r="AD507" i="8"/>
  <c r="AD508" i="8"/>
  <c r="AD509" i="8"/>
  <c r="AD511" i="8"/>
  <c r="AD513" i="8"/>
  <c r="AD515" i="8"/>
  <c r="AD517" i="8"/>
  <c r="AD518" i="8"/>
  <c r="AD519" i="8"/>
  <c r="AD549" i="8"/>
  <c r="AD550" i="8"/>
  <c r="AD551" i="8"/>
  <c r="AD552" i="8"/>
  <c r="AD554" i="8"/>
  <c r="AD561" i="8"/>
  <c r="AD564" i="8"/>
  <c r="AD565" i="8"/>
  <c r="AD566" i="8"/>
  <c r="AD567" i="8"/>
  <c r="AD570" i="8"/>
  <c r="AD571" i="8"/>
  <c r="AD573" i="8"/>
  <c r="AD574" i="8"/>
  <c r="AD603" i="8"/>
  <c r="AD604" i="8"/>
  <c r="AD609" i="8"/>
  <c r="AD612" i="8"/>
  <c r="AD613" i="8"/>
  <c r="AD614" i="8"/>
  <c r="AD619" i="8"/>
  <c r="AD623" i="8"/>
  <c r="AD624" i="8"/>
  <c r="AD625" i="8"/>
  <c r="AD653" i="8"/>
  <c r="AD654" i="8"/>
  <c r="AD656" i="8"/>
  <c r="AD667" i="8"/>
  <c r="AD671" i="8"/>
  <c r="AD672" i="8"/>
  <c r="AD674" i="8"/>
  <c r="AD704" i="8"/>
  <c r="AD720" i="8"/>
  <c r="AD726" i="8"/>
  <c r="AD727" i="8"/>
  <c r="AD728" i="8"/>
  <c r="AD729" i="8"/>
  <c r="AD755" i="8"/>
  <c r="AD756" i="8"/>
  <c r="AD757" i="8"/>
  <c r="AD771" i="8"/>
  <c r="AD772" i="8"/>
  <c r="AD773" i="8"/>
  <c r="AD774" i="8"/>
  <c r="AD776" i="8"/>
  <c r="AD781" i="8"/>
  <c r="AD804" i="8"/>
  <c r="AD806" i="8"/>
  <c r="AD810" i="8"/>
  <c r="AD811" i="8"/>
  <c r="AD813" i="8"/>
  <c r="AD815" i="8"/>
  <c r="AD816" i="8"/>
  <c r="AD821" i="8"/>
  <c r="AD823" i="8"/>
  <c r="AD825" i="8"/>
  <c r="AD828" i="8"/>
  <c r="AD829" i="8"/>
  <c r="AD830" i="8"/>
  <c r="AD831" i="8"/>
  <c r="AD832" i="8"/>
  <c r="AD834" i="8"/>
  <c r="AD835" i="8"/>
  <c r="AD866" i="8"/>
  <c r="AD872" i="8"/>
  <c r="AD873" i="8"/>
  <c r="AD875" i="8"/>
  <c r="AD876" i="8"/>
  <c r="AD879" i="8"/>
  <c r="AD880" i="8"/>
  <c r="AD882" i="8"/>
  <c r="AD885" i="8"/>
  <c r="AD886" i="8"/>
  <c r="AD887" i="8"/>
  <c r="AD925" i="8"/>
  <c r="AD926" i="8"/>
  <c r="AD928" i="8"/>
  <c r="AD932" i="8"/>
  <c r="AD973" i="8"/>
  <c r="AD980" i="8"/>
  <c r="AD986" i="8"/>
  <c r="AD988" i="8"/>
  <c r="AD989" i="8"/>
  <c r="AD1026" i="8"/>
  <c r="AD1027" i="8"/>
  <c r="AD1030" i="8"/>
  <c r="AD1031" i="8"/>
  <c r="AD1032" i="8"/>
  <c r="AD1033" i="8"/>
  <c r="AD1034" i="8"/>
  <c r="AD1036" i="8"/>
  <c r="AD1037" i="8"/>
  <c r="AD1038" i="8"/>
  <c r="AD1040" i="8"/>
  <c r="AD1041" i="8"/>
  <c r="AD1043" i="8"/>
  <c r="AD1065" i="8"/>
  <c r="AD1067" i="8"/>
  <c r="AD1068" i="8"/>
  <c r="AD1069" i="8"/>
  <c r="AD1070" i="8"/>
  <c r="AD1071" i="8"/>
  <c r="AD1072" i="8"/>
  <c r="AD1074" i="8"/>
  <c r="AD1075" i="8"/>
  <c r="AD1076" i="8"/>
  <c r="AD1081" i="8"/>
  <c r="AD1082" i="8"/>
  <c r="AD1083" i="8"/>
  <c r="AD1084" i="8"/>
  <c r="AD1086" i="8"/>
  <c r="AD1088" i="8"/>
  <c r="AD1091" i="8"/>
  <c r="AD1093" i="8"/>
  <c r="AD1094" i="8"/>
  <c r="AD1095" i="8"/>
  <c r="AD1117" i="8"/>
  <c r="AD1122" i="8"/>
  <c r="AD1123" i="8"/>
  <c r="AD1124" i="8"/>
  <c r="AD1125" i="8"/>
  <c r="AD1126" i="8"/>
  <c r="AD1128" i="8"/>
  <c r="AD1130" i="8"/>
  <c r="AT214" i="8"/>
  <c r="AT215" i="8"/>
  <c r="AT216" i="8"/>
  <c r="AT217" i="8"/>
  <c r="AT218" i="8"/>
  <c r="AT219" i="8"/>
  <c r="AT220" i="8"/>
  <c r="AT221" i="8"/>
  <c r="AT222" i="8"/>
  <c r="AT223" i="8"/>
  <c r="AT224" i="8"/>
  <c r="AT225" i="8"/>
  <c r="AT226" i="8"/>
  <c r="AT227" i="8"/>
  <c r="AT228" i="8"/>
  <c r="AT229" i="8"/>
  <c r="AT230" i="8"/>
  <c r="AT231" i="8"/>
  <c r="AT232" i="8"/>
  <c r="AT233" i="8"/>
  <c r="AT234" i="8"/>
  <c r="AT235" i="8"/>
  <c r="AT236" i="8"/>
  <c r="AT237" i="8"/>
  <c r="AT238" i="8"/>
  <c r="AT239" i="8"/>
  <c r="AT240" i="8"/>
  <c r="AT241" i="8"/>
  <c r="AT242" i="8"/>
  <c r="AT243" i="8"/>
  <c r="AT244" i="8"/>
  <c r="AT245" i="8"/>
  <c r="AT246" i="8"/>
  <c r="AT247" i="8"/>
  <c r="AT248" i="8"/>
  <c r="AT249" i="8"/>
  <c r="AT250" i="8"/>
  <c r="AT251" i="8"/>
  <c r="AT252" i="8"/>
  <c r="AT253" i="8"/>
  <c r="AT254" i="8"/>
  <c r="AT255" i="8"/>
  <c r="AT256" i="8"/>
  <c r="AT257" i="8"/>
  <c r="AT258" i="8"/>
  <c r="AT259" i="8"/>
  <c r="AT260" i="8"/>
  <c r="AT261" i="8"/>
  <c r="AT262" i="8"/>
  <c r="AT263" i="8"/>
  <c r="AT264" i="8"/>
  <c r="AT265" i="8"/>
  <c r="AT266" i="8"/>
  <c r="AT267" i="8"/>
  <c r="AT268" i="8"/>
  <c r="AT269" i="8"/>
  <c r="AT270" i="8"/>
  <c r="AT271" i="8"/>
  <c r="AT272" i="8"/>
  <c r="AT273" i="8"/>
  <c r="AT274" i="8"/>
  <c r="AT275" i="8"/>
  <c r="AT276" i="8"/>
  <c r="AT277" i="8"/>
  <c r="AT278" i="8"/>
  <c r="AT279" i="8"/>
  <c r="AT280" i="8"/>
  <c r="AT281" i="8"/>
  <c r="AT282" i="8"/>
  <c r="AT283" i="8"/>
  <c r="AT284" i="8"/>
  <c r="AT285" i="8"/>
  <c r="AT286" i="8"/>
  <c r="AT287" i="8"/>
  <c r="AT288" i="8"/>
  <c r="AT289" i="8"/>
  <c r="AT290" i="8"/>
  <c r="AT291" i="8"/>
  <c r="AT292" i="8"/>
  <c r="AT293" i="8"/>
  <c r="AT294" i="8"/>
  <c r="AT295" i="8"/>
  <c r="AT296" i="8"/>
  <c r="AT297" i="8"/>
  <c r="AT298" i="8"/>
  <c r="AT299" i="8"/>
  <c r="AT300" i="8"/>
  <c r="AT301" i="8"/>
  <c r="AT302" i="8"/>
  <c r="AT303" i="8"/>
  <c r="AT304" i="8"/>
  <c r="AT305" i="8"/>
  <c r="AT306" i="8"/>
  <c r="AT307" i="8"/>
  <c r="AT308" i="8"/>
  <c r="AT309" i="8"/>
  <c r="AT310" i="8"/>
  <c r="AT311" i="8"/>
  <c r="AT312" i="8"/>
  <c r="AT313" i="8"/>
  <c r="AT314" i="8"/>
  <c r="AT315" i="8"/>
  <c r="AT316" i="8"/>
  <c r="AT317" i="8"/>
  <c r="AT318" i="8"/>
  <c r="AT319" i="8"/>
  <c r="AT320" i="8"/>
  <c r="AT321" i="8"/>
  <c r="AT322" i="8"/>
  <c r="AT323" i="8"/>
  <c r="AT324" i="8"/>
  <c r="AT325" i="8"/>
  <c r="AT326" i="8"/>
  <c r="AT327" i="8"/>
  <c r="AT328" i="8"/>
  <c r="AT329" i="8"/>
  <c r="AT330" i="8"/>
  <c r="AT331" i="8"/>
  <c r="AT332" i="8"/>
  <c r="AT333" i="8"/>
  <c r="AT334" i="8"/>
  <c r="AT335" i="8"/>
  <c r="AT336" i="8"/>
  <c r="AT337" i="8"/>
  <c r="AT338" i="8"/>
  <c r="AT339" i="8"/>
  <c r="AT340" i="8"/>
  <c r="AT341" i="8"/>
  <c r="AT342" i="8"/>
  <c r="AT343" i="8"/>
  <c r="AT344" i="8"/>
  <c r="AT345" i="8"/>
  <c r="AT346" i="8"/>
  <c r="AT347" i="8"/>
  <c r="AT348" i="8"/>
  <c r="AT349" i="8"/>
  <c r="AT350" i="8"/>
  <c r="AT351" i="8"/>
  <c r="AT352" i="8"/>
  <c r="AT353" i="8"/>
  <c r="AT354" i="8"/>
  <c r="AT355" i="8"/>
  <c r="AT356" i="8"/>
  <c r="AT357" i="8"/>
  <c r="AT358" i="8"/>
  <c r="AT359" i="8"/>
  <c r="AT360" i="8"/>
  <c r="AT361" i="8"/>
  <c r="AT362" i="8"/>
  <c r="AT363" i="8"/>
  <c r="AT364" i="8"/>
  <c r="AT365" i="8"/>
  <c r="AT366" i="8"/>
  <c r="AT367" i="8"/>
  <c r="AT368" i="8"/>
  <c r="AT369" i="8"/>
  <c r="AT370" i="8"/>
  <c r="AT371" i="8"/>
  <c r="AT372" i="8"/>
  <c r="AT373" i="8"/>
  <c r="AT374" i="8"/>
  <c r="AT375" i="8"/>
  <c r="AT376" i="8"/>
  <c r="AT377" i="8"/>
  <c r="AT378" i="8"/>
  <c r="AT379" i="8"/>
  <c r="AT380" i="8"/>
  <c r="AT381" i="8"/>
  <c r="AT382" i="8"/>
  <c r="AT383" i="8"/>
  <c r="AT384" i="8"/>
  <c r="AT385" i="8"/>
  <c r="AT386" i="8"/>
  <c r="AT387" i="8"/>
  <c r="AT388" i="8"/>
  <c r="AT389" i="8"/>
  <c r="AT390" i="8"/>
  <c r="AT391" i="8"/>
  <c r="AT392" i="8"/>
  <c r="AT393" i="8"/>
  <c r="AT394" i="8"/>
  <c r="AT395" i="8"/>
  <c r="AT396" i="8"/>
  <c r="AT397" i="8"/>
  <c r="AT398" i="8"/>
  <c r="AT399" i="8"/>
  <c r="AT400" i="8"/>
  <c r="AT401" i="8"/>
  <c r="AT402" i="8"/>
  <c r="AT403" i="8"/>
  <c r="AT404" i="8"/>
  <c r="AT405" i="8"/>
  <c r="AT406" i="8"/>
  <c r="AT407" i="8"/>
  <c r="AT408" i="8"/>
  <c r="AT409" i="8"/>
  <c r="AT410" i="8"/>
  <c r="AT411" i="8"/>
  <c r="AT412" i="8"/>
  <c r="AT413" i="8"/>
  <c r="AT414" i="8"/>
  <c r="AT415" i="8"/>
  <c r="AT416" i="8"/>
  <c r="AT417" i="8"/>
  <c r="AT418" i="8"/>
  <c r="AT419" i="8"/>
  <c r="AT420" i="8"/>
  <c r="AT421" i="8"/>
  <c r="AT422" i="8"/>
  <c r="AT423" i="8"/>
  <c r="AT424" i="8"/>
  <c r="AT425" i="8"/>
  <c r="AT426" i="8"/>
  <c r="AT427" i="8"/>
  <c r="AT428" i="8"/>
  <c r="AT429" i="8"/>
  <c r="AT430" i="8"/>
  <c r="AT431" i="8"/>
  <c r="AT432" i="8"/>
  <c r="AT433" i="8"/>
  <c r="AT434" i="8"/>
  <c r="AT435" i="8"/>
  <c r="AT436" i="8"/>
  <c r="AT437" i="8"/>
  <c r="AT438" i="8"/>
  <c r="AT439" i="8"/>
  <c r="AT442" i="8"/>
  <c r="AT443" i="8"/>
  <c r="AT444" i="8"/>
  <c r="AT445" i="8"/>
  <c r="AT446" i="8"/>
  <c r="AT447" i="8"/>
  <c r="AT448" i="8"/>
  <c r="AT449" i="8"/>
  <c r="AT450" i="8"/>
  <c r="AT451" i="8"/>
  <c r="AT452" i="8"/>
  <c r="AT453" i="8"/>
  <c r="AT454" i="8"/>
  <c r="AT455" i="8"/>
  <c r="AT456" i="8"/>
  <c r="AT457" i="8"/>
  <c r="AT458" i="8"/>
  <c r="AT459" i="8"/>
  <c r="AT460" i="8"/>
  <c r="AT461" i="8"/>
  <c r="AT462" i="8"/>
  <c r="AT463" i="8"/>
  <c r="AT464" i="8"/>
  <c r="AT465" i="8"/>
  <c r="AT466" i="8"/>
  <c r="AT467" i="8"/>
  <c r="AT468" i="8"/>
  <c r="AT469" i="8"/>
  <c r="AT470" i="8"/>
  <c r="AT471" i="8"/>
  <c r="AT472" i="8"/>
  <c r="AT473" i="8"/>
  <c r="AT474" i="8"/>
  <c r="AT475" i="8"/>
  <c r="AT476" i="8"/>
  <c r="AT477" i="8"/>
  <c r="AT478" i="8"/>
  <c r="AT479" i="8"/>
  <c r="AT480" i="8"/>
  <c r="AT481" i="8"/>
  <c r="AT482" i="8"/>
  <c r="AT483" i="8"/>
  <c r="AT484" i="8"/>
  <c r="AT485" i="8"/>
  <c r="AT486" i="8"/>
  <c r="AT487" i="8"/>
  <c r="AT488" i="8"/>
  <c r="AT489" i="8"/>
  <c r="AT490" i="8"/>
  <c r="AT491" i="8"/>
  <c r="AT494" i="8"/>
  <c r="AT495" i="8"/>
  <c r="AT496" i="8"/>
  <c r="AT497" i="8"/>
  <c r="AT498" i="8"/>
  <c r="AT499" i="8"/>
  <c r="AT500" i="8"/>
  <c r="AT501" i="8"/>
  <c r="AT502" i="8"/>
  <c r="AT503" i="8"/>
  <c r="AT504" i="8"/>
  <c r="AT505" i="8"/>
  <c r="AT506" i="8"/>
  <c r="AT507" i="8"/>
  <c r="AT508" i="8"/>
  <c r="AT509" i="8"/>
  <c r="AT510" i="8"/>
  <c r="AT511" i="8"/>
  <c r="AT512" i="8"/>
  <c r="AT513" i="8"/>
  <c r="AT514" i="8"/>
  <c r="AT515" i="8"/>
  <c r="AT516" i="8"/>
  <c r="AT517" i="8"/>
  <c r="AT518" i="8"/>
  <c r="AT519" i="8"/>
  <c r="AT520" i="8"/>
  <c r="AT521" i="8"/>
  <c r="AT522" i="8"/>
  <c r="AT523" i="8"/>
  <c r="AT524" i="8"/>
  <c r="AT525" i="8"/>
  <c r="AT526" i="8"/>
  <c r="AT527" i="8"/>
  <c r="AT528" i="8"/>
  <c r="AT529" i="8"/>
  <c r="AT530" i="8"/>
  <c r="AT531" i="8"/>
  <c r="AT532" i="8"/>
  <c r="AT533" i="8"/>
  <c r="AT534" i="8"/>
  <c r="AT535" i="8"/>
  <c r="AT536" i="8"/>
  <c r="AT537" i="8"/>
  <c r="AT538" i="8"/>
  <c r="AT539" i="8"/>
  <c r="AT540" i="8"/>
  <c r="AT541" i="8"/>
  <c r="AT542" i="8"/>
  <c r="AT543" i="8"/>
  <c r="AT544" i="8"/>
  <c r="AT545" i="8"/>
  <c r="AT546" i="8"/>
  <c r="AT547" i="8"/>
  <c r="AT548" i="8"/>
  <c r="AT549" i="8"/>
  <c r="AT550" i="8"/>
  <c r="AT551" i="8"/>
  <c r="AT552" i="8"/>
  <c r="AT553" i="8"/>
  <c r="AT554" i="8"/>
  <c r="AT555" i="8"/>
  <c r="AT556" i="8"/>
  <c r="AT557" i="8"/>
  <c r="AT558" i="8"/>
  <c r="AT559" i="8"/>
  <c r="AT560" i="8"/>
  <c r="AT561" i="8"/>
  <c r="AT562" i="8"/>
  <c r="AT563" i="8"/>
  <c r="AT564" i="8"/>
  <c r="AT565" i="8"/>
  <c r="AT566" i="8"/>
  <c r="AT567" i="8"/>
  <c r="AT568" i="8"/>
  <c r="AT569" i="8"/>
  <c r="AT570" i="8"/>
  <c r="AT571" i="8"/>
  <c r="AT572" i="8"/>
  <c r="AT573" i="8"/>
  <c r="AT574" i="8"/>
  <c r="AT575" i="8"/>
  <c r="AT576" i="8"/>
  <c r="AT577" i="8"/>
  <c r="AT578" i="8"/>
  <c r="AT579" i="8"/>
  <c r="AT580" i="8"/>
  <c r="AT581" i="8"/>
  <c r="AT582" i="8"/>
  <c r="AT583" i="8"/>
  <c r="AT584" i="8"/>
  <c r="AT585" i="8"/>
  <c r="AT586" i="8"/>
  <c r="AT587" i="8"/>
  <c r="AT588" i="8"/>
  <c r="AT589" i="8"/>
  <c r="AT590" i="8"/>
  <c r="AT591" i="8"/>
  <c r="AT592" i="8"/>
  <c r="AT593" i="8"/>
  <c r="AT594" i="8"/>
  <c r="AT595" i="8"/>
  <c r="AT596" i="8"/>
  <c r="AT597" i="8"/>
  <c r="AT598" i="8"/>
  <c r="AT599" i="8"/>
  <c r="AT600" i="8"/>
  <c r="AT601" i="8"/>
  <c r="AT602" i="8"/>
  <c r="AT603" i="8"/>
  <c r="AT604" i="8"/>
  <c r="AT605" i="8"/>
  <c r="AT606" i="8"/>
  <c r="AT607" i="8"/>
  <c r="AT608" i="8"/>
  <c r="AT609" i="8"/>
  <c r="AT610" i="8"/>
  <c r="AT611" i="8"/>
  <c r="AT612" i="8"/>
  <c r="AT613" i="8"/>
  <c r="AT614" i="8"/>
  <c r="AT615" i="8"/>
  <c r="AT616" i="8"/>
  <c r="AT617" i="8"/>
  <c r="AT618" i="8"/>
  <c r="AT619" i="8"/>
  <c r="AT620" i="8"/>
  <c r="AT621" i="8"/>
  <c r="AT622" i="8"/>
  <c r="AT623" i="8"/>
  <c r="AT624" i="8"/>
  <c r="AT625" i="8"/>
  <c r="AT626" i="8"/>
  <c r="AT627" i="8"/>
  <c r="AT628" i="8"/>
  <c r="AT629" i="8"/>
  <c r="AT630" i="8"/>
  <c r="AT631" i="8"/>
  <c r="AT632" i="8"/>
  <c r="AT633" i="8"/>
  <c r="AT634" i="8"/>
  <c r="AT635" i="8"/>
  <c r="AT636" i="8"/>
  <c r="AT637" i="8"/>
  <c r="AT638" i="8"/>
  <c r="AT639" i="8"/>
  <c r="AT640" i="8"/>
  <c r="AT641" i="8"/>
  <c r="AT642" i="8"/>
  <c r="AT643" i="8"/>
  <c r="AT644" i="8"/>
  <c r="AT645" i="8"/>
  <c r="AT646" i="8"/>
  <c r="AT647" i="8"/>
  <c r="AT648" i="8"/>
  <c r="AT649" i="8"/>
  <c r="AT650" i="8"/>
  <c r="AT651" i="8"/>
  <c r="AT652" i="8"/>
  <c r="AT653" i="8"/>
  <c r="AT654" i="8"/>
  <c r="AT655" i="8"/>
  <c r="AT656" i="8"/>
  <c r="AT657" i="8"/>
  <c r="AT658" i="8"/>
  <c r="AT659" i="8"/>
  <c r="AT660" i="8"/>
  <c r="AT661" i="8"/>
  <c r="AT662" i="8"/>
  <c r="AT663" i="8"/>
  <c r="AT664" i="8"/>
  <c r="AT665" i="8"/>
  <c r="AT666" i="8"/>
  <c r="AT667" i="8"/>
  <c r="AT668" i="8"/>
  <c r="AT669" i="8"/>
  <c r="AT670" i="8"/>
  <c r="AT671" i="8"/>
  <c r="AT672" i="8"/>
  <c r="AT673" i="8"/>
  <c r="AT674" i="8"/>
  <c r="AT675" i="8"/>
  <c r="AT676" i="8"/>
  <c r="AT677" i="8"/>
  <c r="AT678" i="8"/>
  <c r="AT679" i="8"/>
  <c r="AT680" i="8"/>
  <c r="AT681" i="8"/>
  <c r="AT682" i="8"/>
  <c r="AT683" i="8"/>
  <c r="AT684" i="8"/>
  <c r="AT685" i="8"/>
  <c r="AT686" i="8"/>
  <c r="AT687" i="8"/>
  <c r="AT688" i="8"/>
  <c r="AT689" i="8"/>
  <c r="AT690" i="8"/>
  <c r="AT691" i="8"/>
  <c r="AT692" i="8"/>
  <c r="AT693" i="8"/>
  <c r="AT694" i="8"/>
  <c r="AT695" i="8"/>
  <c r="AT696" i="8"/>
  <c r="AT697" i="8"/>
  <c r="AT698" i="8"/>
  <c r="AT699" i="8"/>
  <c r="AT700" i="8"/>
  <c r="AT701" i="8"/>
  <c r="AT702" i="8"/>
  <c r="AT703" i="8"/>
  <c r="AT704" i="8"/>
  <c r="AT705" i="8"/>
  <c r="AT706" i="8"/>
  <c r="AT707" i="8"/>
  <c r="AT708" i="8"/>
  <c r="AT709" i="8"/>
  <c r="AT710" i="8"/>
  <c r="AT711" i="8"/>
  <c r="AT712" i="8"/>
  <c r="AT713" i="8"/>
  <c r="AT714" i="8"/>
  <c r="AT715" i="8"/>
  <c r="AT716" i="8"/>
  <c r="AT717" i="8"/>
  <c r="AT718" i="8"/>
  <c r="AT719" i="8"/>
  <c r="AT720" i="8"/>
  <c r="AT721" i="8"/>
  <c r="AT722" i="8"/>
  <c r="AT723" i="8"/>
  <c r="AT724" i="8"/>
  <c r="AT725" i="8"/>
  <c r="AT726" i="8"/>
  <c r="AT727" i="8"/>
  <c r="AT728" i="8"/>
  <c r="AT729" i="8"/>
  <c r="AT730" i="8"/>
  <c r="AT731" i="8"/>
  <c r="AT732" i="8"/>
  <c r="AT733" i="8"/>
  <c r="AT734" i="8"/>
  <c r="AT735" i="8"/>
  <c r="AT736" i="8"/>
  <c r="AT737" i="8"/>
  <c r="AT738" i="8"/>
  <c r="AT739" i="8"/>
  <c r="AT740" i="8"/>
  <c r="AT741" i="8"/>
  <c r="AT742" i="8"/>
  <c r="AT743" i="8"/>
  <c r="AT744" i="8"/>
  <c r="AT745" i="8"/>
  <c r="AT746" i="8"/>
  <c r="AT747" i="8"/>
  <c r="AT748" i="8"/>
  <c r="AT749" i="8"/>
  <c r="AT750" i="8"/>
  <c r="AT751" i="8"/>
  <c r="AT752" i="8"/>
  <c r="AT753" i="8"/>
  <c r="AT754" i="8"/>
  <c r="AT755" i="8"/>
  <c r="AT756" i="8"/>
  <c r="AT757" i="8"/>
  <c r="AT758" i="8"/>
  <c r="AT759" i="8"/>
  <c r="AT760" i="8"/>
  <c r="AT761" i="8"/>
  <c r="AT762" i="8"/>
  <c r="AT763" i="8"/>
  <c r="AT764" i="8"/>
  <c r="AT765" i="8"/>
  <c r="AT766" i="8"/>
  <c r="AT767" i="8"/>
  <c r="AT768" i="8"/>
  <c r="AT769" i="8"/>
  <c r="AT770" i="8"/>
  <c r="AT771" i="8"/>
  <c r="AT772" i="8"/>
  <c r="AT773" i="8"/>
  <c r="AT774" i="8"/>
  <c r="AT775" i="8"/>
  <c r="AT776" i="8"/>
  <c r="AT777" i="8"/>
  <c r="AT778" i="8"/>
  <c r="AT779" i="8"/>
  <c r="AT780" i="8"/>
  <c r="AT781" i="8"/>
  <c r="AT782" i="8"/>
  <c r="AT783" i="8"/>
  <c r="AT784" i="8"/>
  <c r="AT785" i="8"/>
  <c r="AT786" i="8"/>
  <c r="AT787" i="8"/>
  <c r="AT788" i="8"/>
  <c r="AT789" i="8"/>
  <c r="AT790" i="8"/>
  <c r="AT791" i="8"/>
  <c r="AT792" i="8"/>
  <c r="AT793" i="8"/>
  <c r="AT794" i="8"/>
  <c r="AT795" i="8"/>
  <c r="AT796" i="8"/>
  <c r="AT797" i="8"/>
  <c r="AT798" i="8"/>
  <c r="AT799" i="8"/>
  <c r="AT800" i="8"/>
  <c r="AT801" i="8"/>
  <c r="AT802" i="8"/>
  <c r="AT803" i="8"/>
  <c r="AT804" i="8"/>
  <c r="AT805" i="8"/>
  <c r="AT806" i="8"/>
  <c r="AT807" i="8"/>
  <c r="AT808" i="8"/>
  <c r="AT809" i="8"/>
  <c r="AT810" i="8"/>
  <c r="AT811" i="8"/>
  <c r="AT812" i="8"/>
  <c r="AT813" i="8"/>
  <c r="AT814" i="8"/>
  <c r="AT815" i="8"/>
  <c r="AT816" i="8"/>
  <c r="AT817" i="8"/>
  <c r="AT818" i="8"/>
  <c r="AT819" i="8"/>
  <c r="AT820" i="8"/>
  <c r="AT821" i="8"/>
  <c r="AT822" i="8"/>
  <c r="AT823" i="8"/>
  <c r="AT824" i="8"/>
  <c r="AT825" i="8"/>
  <c r="AT826" i="8"/>
  <c r="AT827" i="8"/>
  <c r="AT828" i="8"/>
  <c r="AT829" i="8"/>
  <c r="AT830" i="8"/>
  <c r="AT831" i="8"/>
  <c r="AT832" i="8"/>
  <c r="AT833" i="8"/>
  <c r="AT834" i="8"/>
  <c r="AT835" i="8"/>
  <c r="AT836" i="8"/>
  <c r="AT837" i="8"/>
  <c r="AT838" i="8"/>
  <c r="AT839" i="8"/>
  <c r="AT840" i="8"/>
  <c r="AT841" i="8"/>
  <c r="AT842" i="8"/>
  <c r="AT843" i="8"/>
  <c r="AT844" i="8"/>
  <c r="AT845" i="8"/>
  <c r="AT846" i="8"/>
  <c r="AT847" i="8"/>
  <c r="AT848" i="8"/>
  <c r="AT849" i="8"/>
  <c r="AT850" i="8"/>
  <c r="AT851" i="8"/>
  <c r="AT852" i="8"/>
  <c r="AT853" i="8"/>
  <c r="AT854" i="8"/>
  <c r="AT855" i="8"/>
  <c r="AT856" i="8"/>
  <c r="AT857" i="8"/>
  <c r="AT858" i="8"/>
  <c r="AT859" i="8"/>
  <c r="AT860" i="8"/>
  <c r="AT861" i="8"/>
  <c r="AT862" i="8"/>
  <c r="AT863" i="8"/>
  <c r="AT864" i="8"/>
  <c r="AT865" i="8"/>
  <c r="AT866" i="8"/>
  <c r="AT867" i="8"/>
  <c r="AT868" i="8"/>
  <c r="AT869" i="8"/>
  <c r="AT870" i="8"/>
  <c r="AT871" i="8"/>
  <c r="AT872" i="8"/>
  <c r="AT873" i="8"/>
  <c r="AT874" i="8"/>
  <c r="AT875" i="8"/>
  <c r="AT876" i="8"/>
  <c r="AT877" i="8"/>
  <c r="AT878" i="8"/>
  <c r="AT879" i="8"/>
  <c r="AT880" i="8"/>
  <c r="AT881" i="8"/>
  <c r="AT882" i="8"/>
  <c r="AT883" i="8"/>
  <c r="AT884" i="8"/>
  <c r="AT885" i="8"/>
  <c r="AT886" i="8"/>
  <c r="AT887" i="8"/>
  <c r="AT888" i="8"/>
  <c r="AT889" i="8"/>
  <c r="AT890" i="8"/>
  <c r="AT891" i="8"/>
  <c r="AT892" i="8"/>
  <c r="AT893" i="8"/>
  <c r="AT894" i="8"/>
  <c r="AT895" i="8"/>
  <c r="AT896" i="8"/>
  <c r="AT897" i="8"/>
  <c r="AT898" i="8"/>
  <c r="AT899" i="8"/>
  <c r="AT900" i="8"/>
  <c r="AT901" i="8"/>
  <c r="AT902" i="8"/>
  <c r="AT903" i="8"/>
  <c r="AT904" i="8"/>
  <c r="AT905" i="8"/>
  <c r="AT906" i="8"/>
  <c r="AT907" i="8"/>
  <c r="AT908" i="8"/>
  <c r="AT909" i="8"/>
  <c r="AT910" i="8"/>
  <c r="AT911" i="8"/>
  <c r="AT912" i="8"/>
  <c r="AT913" i="8"/>
  <c r="AT914" i="8"/>
  <c r="AT915" i="8"/>
  <c r="AT916" i="8"/>
  <c r="AT917" i="8"/>
  <c r="AT918" i="8"/>
  <c r="AT919" i="8"/>
  <c r="AT920" i="8"/>
  <c r="AT921" i="8"/>
  <c r="AT922" i="8"/>
  <c r="AT923" i="8"/>
  <c r="AT924" i="8"/>
  <c r="AT925" i="8"/>
  <c r="AT926" i="8"/>
  <c r="AT927" i="8"/>
  <c r="AT928" i="8"/>
  <c r="AT929" i="8"/>
  <c r="AT930" i="8"/>
  <c r="AT931" i="8"/>
  <c r="AT932" i="8"/>
  <c r="AT933" i="8"/>
  <c r="AT934" i="8"/>
  <c r="AT935" i="8"/>
  <c r="AT936" i="8"/>
  <c r="AT937" i="8"/>
  <c r="AT938" i="8"/>
  <c r="AT939" i="8"/>
  <c r="AT940" i="8"/>
  <c r="AT941" i="8"/>
  <c r="AT942" i="8"/>
  <c r="AT943" i="8"/>
  <c r="AT944" i="8"/>
  <c r="AT945" i="8"/>
  <c r="AT946" i="8"/>
  <c r="AT947" i="8"/>
  <c r="AT948" i="8"/>
  <c r="AT949" i="8"/>
  <c r="AT950" i="8"/>
  <c r="AT951" i="8"/>
  <c r="AT952" i="8"/>
  <c r="AT953" i="8"/>
  <c r="AT954" i="8"/>
  <c r="AT955" i="8"/>
  <c r="AT956" i="8"/>
  <c r="AT957" i="8"/>
  <c r="AT958" i="8"/>
  <c r="AT959" i="8"/>
  <c r="AT960" i="8"/>
  <c r="AT961" i="8"/>
  <c r="AT962" i="8"/>
  <c r="AT963" i="8"/>
  <c r="AT964" i="8"/>
  <c r="AT965" i="8"/>
  <c r="AT966" i="8"/>
  <c r="AT967" i="8"/>
  <c r="AT968" i="8"/>
  <c r="AT969" i="8"/>
  <c r="AT970" i="8"/>
  <c r="AT971" i="8"/>
  <c r="AT972" i="8"/>
  <c r="AT973" i="8"/>
  <c r="AT974" i="8"/>
  <c r="AT975" i="8"/>
  <c r="AT976" i="8"/>
  <c r="AT977" i="8"/>
  <c r="AT978" i="8"/>
  <c r="AT979" i="8"/>
  <c r="AT980" i="8"/>
  <c r="AT981" i="8"/>
  <c r="AT982" i="8"/>
  <c r="AT983" i="8"/>
  <c r="AT984" i="8"/>
  <c r="AT985" i="8"/>
  <c r="AT986" i="8"/>
  <c r="AT987" i="8"/>
  <c r="AT988" i="8"/>
  <c r="AT989" i="8"/>
  <c r="AT990" i="8"/>
  <c r="AT991" i="8"/>
  <c r="AT992" i="8"/>
  <c r="AT993" i="8"/>
  <c r="AT994" i="8"/>
  <c r="AT995" i="8"/>
  <c r="AT996" i="8"/>
  <c r="AT997" i="8"/>
  <c r="AT998" i="8"/>
  <c r="AT999" i="8"/>
  <c r="AT1000" i="8"/>
  <c r="AT1001" i="8"/>
  <c r="AT1002" i="8"/>
  <c r="AT1003" i="8"/>
  <c r="AT1004" i="8"/>
  <c r="AT1005" i="8"/>
  <c r="AT1006" i="8"/>
  <c r="AT1007" i="8"/>
  <c r="AT1008" i="8"/>
  <c r="AT1009" i="8"/>
  <c r="AT1010" i="8"/>
  <c r="AT1011" i="8"/>
  <c r="AT1012" i="8"/>
  <c r="AT1013" i="8"/>
  <c r="AT1014" i="8"/>
  <c r="AT1015" i="8"/>
  <c r="AT1016" i="8"/>
  <c r="AT1017" i="8"/>
  <c r="AT1018" i="8"/>
  <c r="AT1019" i="8"/>
  <c r="AT1020" i="8"/>
  <c r="AT1021" i="8"/>
  <c r="AT1022" i="8"/>
  <c r="AT1023" i="8"/>
  <c r="AT1024" i="8"/>
  <c r="AT1025" i="8"/>
  <c r="AT1026" i="8"/>
  <c r="AT1027" i="8"/>
  <c r="AT1028" i="8"/>
  <c r="AT1029" i="8"/>
  <c r="AT1030" i="8"/>
  <c r="AT1031" i="8"/>
  <c r="AT1032" i="8"/>
  <c r="AT1033" i="8"/>
  <c r="AT1034" i="8"/>
  <c r="AT1035" i="8"/>
  <c r="AT1036" i="8"/>
  <c r="AT1037" i="8"/>
  <c r="AT1038" i="8"/>
  <c r="AT1039" i="8"/>
  <c r="AT1040" i="8"/>
  <c r="AT1041" i="8"/>
  <c r="AT1042" i="8"/>
  <c r="AT1043" i="8"/>
  <c r="AT1044" i="8"/>
  <c r="AT1045" i="8"/>
  <c r="AT1046" i="8"/>
  <c r="AT1047" i="8"/>
  <c r="AT1048" i="8"/>
  <c r="AT1049" i="8"/>
  <c r="AT1050" i="8"/>
  <c r="AT1051" i="8"/>
  <c r="AT1052" i="8"/>
  <c r="AT1053" i="8"/>
  <c r="AT1054" i="8"/>
  <c r="AT1055" i="8"/>
  <c r="AT1056" i="8"/>
  <c r="AT1057" i="8"/>
  <c r="AT1058" i="8"/>
  <c r="AT1059" i="8"/>
  <c r="AT1060" i="8"/>
  <c r="AT1061" i="8"/>
  <c r="AT1062" i="8"/>
  <c r="AT1063" i="8"/>
  <c r="AT1064" i="8"/>
  <c r="AT1065" i="8"/>
  <c r="AT1066" i="8"/>
  <c r="AT1067" i="8"/>
  <c r="AT1068" i="8"/>
  <c r="AT1069" i="8"/>
  <c r="AT1070" i="8"/>
  <c r="AT1071" i="8"/>
  <c r="AT1072" i="8"/>
  <c r="AT1073" i="8"/>
  <c r="AT1074" i="8"/>
  <c r="AT1075" i="8"/>
  <c r="AT1076" i="8"/>
  <c r="AT1077" i="8"/>
  <c r="AT1078" i="8"/>
  <c r="AT1079" i="8"/>
  <c r="AT1080" i="8"/>
  <c r="AT1081" i="8"/>
  <c r="AT1082" i="8"/>
  <c r="AT1083" i="8"/>
  <c r="AT1084" i="8"/>
  <c r="AT1085" i="8"/>
  <c r="AT1086" i="8"/>
  <c r="AT1087" i="8"/>
  <c r="AT1088" i="8"/>
  <c r="AT1089" i="8"/>
  <c r="AT1090" i="8"/>
  <c r="AT1091" i="8"/>
  <c r="AT1092" i="8"/>
  <c r="AT1093" i="8"/>
  <c r="AT1094" i="8"/>
  <c r="AT1095" i="8"/>
  <c r="AT1096" i="8"/>
  <c r="AT1097" i="8"/>
  <c r="AT1098" i="8"/>
  <c r="AT1099" i="8"/>
  <c r="AT1100" i="8"/>
  <c r="AT1101" i="8"/>
  <c r="AT1102" i="8"/>
  <c r="AT1103" i="8"/>
  <c r="AT1104" i="8"/>
  <c r="AT1105" i="8"/>
  <c r="AT1106" i="8"/>
  <c r="AT1107" i="8"/>
  <c r="AT1108" i="8"/>
  <c r="AT1109" i="8"/>
  <c r="AT1110" i="8"/>
  <c r="AT1111" i="8"/>
  <c r="AT1112" i="8"/>
  <c r="AT1113" i="8"/>
  <c r="AT1114" i="8"/>
  <c r="AT1115" i="8"/>
  <c r="AT1116" i="8"/>
  <c r="AT1117" i="8"/>
  <c r="AT1118" i="8"/>
  <c r="AT1119" i="8"/>
  <c r="AT1120" i="8"/>
  <c r="AT1121" i="8"/>
  <c r="AT1122" i="8"/>
  <c r="AT1123" i="8"/>
  <c r="AT1124" i="8"/>
  <c r="AT1125" i="8"/>
  <c r="AT1126" i="8"/>
  <c r="AT1127" i="8"/>
  <c r="AT1128" i="8"/>
  <c r="AT1129" i="8"/>
  <c r="AT1130" i="8"/>
  <c r="AT213" i="8"/>
  <c r="AS214" i="8"/>
  <c r="AS215" i="8"/>
  <c r="AS216" i="8"/>
  <c r="AS217" i="8"/>
  <c r="AS218" i="8"/>
  <c r="AS219" i="8"/>
  <c r="AS220" i="8"/>
  <c r="AS221" i="8"/>
  <c r="AS222" i="8"/>
  <c r="AS223" i="8"/>
  <c r="AS224" i="8"/>
  <c r="AS225" i="8"/>
  <c r="AS226" i="8"/>
  <c r="AS227" i="8"/>
  <c r="AS228" i="8"/>
  <c r="AS229" i="8"/>
  <c r="AS230" i="8"/>
  <c r="AS231" i="8"/>
  <c r="AS232" i="8"/>
  <c r="AS233" i="8"/>
  <c r="AS234" i="8"/>
  <c r="AS235" i="8"/>
  <c r="AS236" i="8"/>
  <c r="AS237" i="8"/>
  <c r="AS238" i="8"/>
  <c r="AS239" i="8"/>
  <c r="AS240" i="8"/>
  <c r="AS241" i="8"/>
  <c r="AS242" i="8"/>
  <c r="AS243" i="8"/>
  <c r="AS244" i="8"/>
  <c r="AS245" i="8"/>
  <c r="AS246" i="8"/>
  <c r="AS247" i="8"/>
  <c r="AS248" i="8"/>
  <c r="AS249" i="8"/>
  <c r="AS250" i="8"/>
  <c r="AS251" i="8"/>
  <c r="AS252" i="8"/>
  <c r="AS253" i="8"/>
  <c r="AS254" i="8"/>
  <c r="AS255" i="8"/>
  <c r="AS256" i="8"/>
  <c r="AS257" i="8"/>
  <c r="AS258" i="8"/>
  <c r="AS259" i="8"/>
  <c r="AS260" i="8"/>
  <c r="AS261" i="8"/>
  <c r="AS262" i="8"/>
  <c r="AS263" i="8"/>
  <c r="AS264" i="8"/>
  <c r="AS265" i="8"/>
  <c r="AS266" i="8"/>
  <c r="AS267" i="8"/>
  <c r="AS268" i="8"/>
  <c r="AS269" i="8"/>
  <c r="AS270" i="8"/>
  <c r="AS271" i="8"/>
  <c r="AS272" i="8"/>
  <c r="AS273" i="8"/>
  <c r="AS274" i="8"/>
  <c r="AS275" i="8"/>
  <c r="AS276" i="8"/>
  <c r="AS277" i="8"/>
  <c r="AS278" i="8"/>
  <c r="AS279" i="8"/>
  <c r="AS280" i="8"/>
  <c r="AS281" i="8"/>
  <c r="AS282" i="8"/>
  <c r="AS283" i="8"/>
  <c r="AS284" i="8"/>
  <c r="AS285" i="8"/>
  <c r="AS286" i="8"/>
  <c r="AS287" i="8"/>
  <c r="AS288" i="8"/>
  <c r="AS289" i="8"/>
  <c r="AS290" i="8"/>
  <c r="AS291" i="8"/>
  <c r="AS292" i="8"/>
  <c r="AS293" i="8"/>
  <c r="AS294" i="8"/>
  <c r="AS295" i="8"/>
  <c r="AS296" i="8"/>
  <c r="AS297" i="8"/>
  <c r="AS298" i="8"/>
  <c r="AS299" i="8"/>
  <c r="AS300" i="8"/>
  <c r="AS301" i="8"/>
  <c r="AS302" i="8"/>
  <c r="AS303" i="8"/>
  <c r="AS304" i="8"/>
  <c r="AS305" i="8"/>
  <c r="AS306" i="8"/>
  <c r="AS307" i="8"/>
  <c r="AS308" i="8"/>
  <c r="AS309" i="8"/>
  <c r="AS310" i="8"/>
  <c r="AS311" i="8"/>
  <c r="AS312" i="8"/>
  <c r="AS313" i="8"/>
  <c r="AS314" i="8"/>
  <c r="AS315" i="8"/>
  <c r="AS316" i="8"/>
  <c r="AS317" i="8"/>
  <c r="AS318" i="8"/>
  <c r="AS319" i="8"/>
  <c r="AS320" i="8"/>
  <c r="AS321" i="8"/>
  <c r="AS322" i="8"/>
  <c r="AS323" i="8"/>
  <c r="AS324" i="8"/>
  <c r="AS325" i="8"/>
  <c r="AS326" i="8"/>
  <c r="AS327" i="8"/>
  <c r="AS328" i="8"/>
  <c r="AS329" i="8"/>
  <c r="AS330" i="8"/>
  <c r="AS331" i="8"/>
  <c r="AS332" i="8"/>
  <c r="AS333" i="8"/>
  <c r="AS334" i="8"/>
  <c r="AS335" i="8"/>
  <c r="AS336" i="8"/>
  <c r="AS337" i="8"/>
  <c r="AS338" i="8"/>
  <c r="AS339" i="8"/>
  <c r="AS340" i="8"/>
  <c r="AS341" i="8"/>
  <c r="AS342" i="8"/>
  <c r="AS343" i="8"/>
  <c r="AS344" i="8"/>
  <c r="AS345" i="8"/>
  <c r="AS346" i="8"/>
  <c r="AS347" i="8"/>
  <c r="AS348" i="8"/>
  <c r="AS349" i="8"/>
  <c r="AS350" i="8"/>
  <c r="AS351" i="8"/>
  <c r="AS352" i="8"/>
  <c r="AS353" i="8"/>
  <c r="AS354" i="8"/>
  <c r="AS355" i="8"/>
  <c r="AS356" i="8"/>
  <c r="AS357" i="8"/>
  <c r="AS358" i="8"/>
  <c r="AS359" i="8"/>
  <c r="AS360" i="8"/>
  <c r="AS361" i="8"/>
  <c r="AS362" i="8"/>
  <c r="AS363" i="8"/>
  <c r="AS364" i="8"/>
  <c r="AS365" i="8"/>
  <c r="AS366" i="8"/>
  <c r="AS367" i="8"/>
  <c r="AS368" i="8"/>
  <c r="AS369" i="8"/>
  <c r="AS370" i="8"/>
  <c r="AS371" i="8"/>
  <c r="AS372" i="8"/>
  <c r="AS373" i="8"/>
  <c r="AS374" i="8"/>
  <c r="AS375" i="8"/>
  <c r="AS376" i="8"/>
  <c r="AS377" i="8"/>
  <c r="AS378" i="8"/>
  <c r="AS379" i="8"/>
  <c r="AS380" i="8"/>
  <c r="AS381" i="8"/>
  <c r="AS382" i="8"/>
  <c r="AS383" i="8"/>
  <c r="AS384" i="8"/>
  <c r="AS385" i="8"/>
  <c r="AS386" i="8"/>
  <c r="AS387" i="8"/>
  <c r="AS388" i="8"/>
  <c r="AS389" i="8"/>
  <c r="AS390" i="8"/>
  <c r="AS391" i="8"/>
  <c r="AS392" i="8"/>
  <c r="AS393" i="8"/>
  <c r="AS394" i="8"/>
  <c r="AS395" i="8"/>
  <c r="AS396" i="8"/>
  <c r="AS397" i="8"/>
  <c r="AS398" i="8"/>
  <c r="AS399" i="8"/>
  <c r="AS400" i="8"/>
  <c r="AS401" i="8"/>
  <c r="AS402" i="8"/>
  <c r="AS403" i="8"/>
  <c r="AS404" i="8"/>
  <c r="AS405" i="8"/>
  <c r="AS406" i="8"/>
  <c r="AS407" i="8"/>
  <c r="AS408" i="8"/>
  <c r="AS409" i="8"/>
  <c r="AS410" i="8"/>
  <c r="AS411" i="8"/>
  <c r="AS412" i="8"/>
  <c r="AS413" i="8"/>
  <c r="AS414" i="8"/>
  <c r="AS415" i="8"/>
  <c r="AS416" i="8"/>
  <c r="AS417" i="8"/>
  <c r="AS418" i="8"/>
  <c r="AS419" i="8"/>
  <c r="AS420" i="8"/>
  <c r="AS421" i="8"/>
  <c r="AS422" i="8"/>
  <c r="AS423" i="8"/>
  <c r="AS424" i="8"/>
  <c r="AS425" i="8"/>
  <c r="AS426" i="8"/>
  <c r="AS427" i="8"/>
  <c r="AS428" i="8"/>
  <c r="AS429" i="8"/>
  <c r="AS430" i="8"/>
  <c r="AS431" i="8"/>
  <c r="AS432" i="8"/>
  <c r="AS433" i="8"/>
  <c r="AS434" i="8"/>
  <c r="AS435" i="8"/>
  <c r="AS436" i="8"/>
  <c r="AS437" i="8"/>
  <c r="AS438" i="8"/>
  <c r="AS439" i="8"/>
  <c r="AS441" i="8"/>
  <c r="AS442" i="8"/>
  <c r="AS443" i="8"/>
  <c r="AS444" i="8"/>
  <c r="AS445" i="8"/>
  <c r="AS446" i="8"/>
  <c r="AS447" i="8"/>
  <c r="AS448" i="8"/>
  <c r="AS449" i="8"/>
  <c r="AS450" i="8"/>
  <c r="AS451" i="8"/>
  <c r="AS452" i="8"/>
  <c r="AS453" i="8"/>
  <c r="AS454" i="8"/>
  <c r="AS455" i="8"/>
  <c r="AS456" i="8"/>
  <c r="AS457" i="8"/>
  <c r="AS458" i="8"/>
  <c r="AS459" i="8"/>
  <c r="AS460" i="8"/>
  <c r="AS461" i="8"/>
  <c r="AS462" i="8"/>
  <c r="AS463" i="8"/>
  <c r="AS464" i="8"/>
  <c r="AS465" i="8"/>
  <c r="AS466" i="8"/>
  <c r="AS467" i="8"/>
  <c r="AS468" i="8"/>
  <c r="AS469" i="8"/>
  <c r="AS470" i="8"/>
  <c r="AS471" i="8"/>
  <c r="AS472" i="8"/>
  <c r="AS473" i="8"/>
  <c r="AS474" i="8"/>
  <c r="AS475" i="8"/>
  <c r="AS476" i="8"/>
  <c r="AS477" i="8"/>
  <c r="AS478" i="8"/>
  <c r="AS479" i="8"/>
  <c r="AS480" i="8"/>
  <c r="AS481" i="8"/>
  <c r="AS482" i="8"/>
  <c r="AS483" i="8"/>
  <c r="AS484" i="8"/>
  <c r="AS485" i="8"/>
  <c r="AS486" i="8"/>
  <c r="AS487" i="8"/>
  <c r="AS488" i="8"/>
  <c r="AS489" i="8"/>
  <c r="AS490" i="8"/>
  <c r="AS491" i="8"/>
  <c r="AS493" i="8"/>
  <c r="AS494" i="8"/>
  <c r="AS495" i="8"/>
  <c r="AS496" i="8"/>
  <c r="AS497" i="8"/>
  <c r="AS498" i="8"/>
  <c r="AS499" i="8"/>
  <c r="AS500" i="8"/>
  <c r="AS501" i="8"/>
  <c r="AS502" i="8"/>
  <c r="AS503" i="8"/>
  <c r="AS504" i="8"/>
  <c r="AS505" i="8"/>
  <c r="AS506" i="8"/>
  <c r="AS507" i="8"/>
  <c r="AS508" i="8"/>
  <c r="AS509" i="8"/>
  <c r="AS510" i="8"/>
  <c r="AS511" i="8"/>
  <c r="AS512" i="8"/>
  <c r="AS513" i="8"/>
  <c r="AS514" i="8"/>
  <c r="AS515" i="8"/>
  <c r="AS516" i="8"/>
  <c r="AS517" i="8"/>
  <c r="AS518" i="8"/>
  <c r="AS519" i="8"/>
  <c r="AS520" i="8"/>
  <c r="AS521" i="8"/>
  <c r="AS522" i="8"/>
  <c r="AS523" i="8"/>
  <c r="AS524" i="8"/>
  <c r="AS525" i="8"/>
  <c r="AS526" i="8"/>
  <c r="AS527" i="8"/>
  <c r="AS528" i="8"/>
  <c r="AS529" i="8"/>
  <c r="AS530" i="8"/>
  <c r="AS531" i="8"/>
  <c r="AS532" i="8"/>
  <c r="AS533" i="8"/>
  <c r="AS534" i="8"/>
  <c r="AS535" i="8"/>
  <c r="AS536" i="8"/>
  <c r="AS537" i="8"/>
  <c r="AS538" i="8"/>
  <c r="AS539" i="8"/>
  <c r="AS540" i="8"/>
  <c r="AS541" i="8"/>
  <c r="AS542" i="8"/>
  <c r="AS543" i="8"/>
  <c r="AS544" i="8"/>
  <c r="AS545" i="8"/>
  <c r="AS546" i="8"/>
  <c r="AS547" i="8"/>
  <c r="AS548" i="8"/>
  <c r="AS549" i="8"/>
  <c r="AS550" i="8"/>
  <c r="AS551" i="8"/>
  <c r="AS552" i="8"/>
  <c r="AS553" i="8"/>
  <c r="AS554" i="8"/>
  <c r="AS555" i="8"/>
  <c r="AS556" i="8"/>
  <c r="AS557" i="8"/>
  <c r="AS558" i="8"/>
  <c r="AS559" i="8"/>
  <c r="AS560" i="8"/>
  <c r="AS561" i="8"/>
  <c r="AS562" i="8"/>
  <c r="AS563" i="8"/>
  <c r="AS564" i="8"/>
  <c r="AS565" i="8"/>
  <c r="AS566" i="8"/>
  <c r="AS567" i="8"/>
  <c r="AS568" i="8"/>
  <c r="AS569" i="8"/>
  <c r="AS570" i="8"/>
  <c r="AS571" i="8"/>
  <c r="AS572" i="8"/>
  <c r="AS573" i="8"/>
  <c r="AS574" i="8"/>
  <c r="AS575" i="8"/>
  <c r="AS576" i="8"/>
  <c r="AS577" i="8"/>
  <c r="AS578" i="8"/>
  <c r="AS579" i="8"/>
  <c r="AS580" i="8"/>
  <c r="AS581" i="8"/>
  <c r="AS582" i="8"/>
  <c r="AS583" i="8"/>
  <c r="AS584" i="8"/>
  <c r="AS585" i="8"/>
  <c r="AS586" i="8"/>
  <c r="AS587" i="8"/>
  <c r="AS588" i="8"/>
  <c r="AS589" i="8"/>
  <c r="AS590" i="8"/>
  <c r="AS591" i="8"/>
  <c r="AS592" i="8"/>
  <c r="AS593" i="8"/>
  <c r="AS594" i="8"/>
  <c r="AS595" i="8"/>
  <c r="AS596" i="8"/>
  <c r="AS597" i="8"/>
  <c r="AS598" i="8"/>
  <c r="AS599" i="8"/>
  <c r="AS600" i="8"/>
  <c r="AS601" i="8"/>
  <c r="AS602" i="8"/>
  <c r="AS603" i="8"/>
  <c r="AS604" i="8"/>
  <c r="AS605" i="8"/>
  <c r="AS606" i="8"/>
  <c r="AS607" i="8"/>
  <c r="AS608" i="8"/>
  <c r="AS609" i="8"/>
  <c r="AS610" i="8"/>
  <c r="AS611" i="8"/>
  <c r="AS612" i="8"/>
  <c r="AS613" i="8"/>
  <c r="AS614" i="8"/>
  <c r="AS615" i="8"/>
  <c r="AS616" i="8"/>
  <c r="AS617" i="8"/>
  <c r="AS618" i="8"/>
  <c r="AS619" i="8"/>
  <c r="AS620" i="8"/>
  <c r="AS621" i="8"/>
  <c r="AS622" i="8"/>
  <c r="AS623" i="8"/>
  <c r="AS624" i="8"/>
  <c r="AS625" i="8"/>
  <c r="AS626" i="8"/>
  <c r="AS627" i="8"/>
  <c r="AS628" i="8"/>
  <c r="AS629" i="8"/>
  <c r="AS630" i="8"/>
  <c r="AS631" i="8"/>
  <c r="AS632" i="8"/>
  <c r="AS633" i="8"/>
  <c r="AS634" i="8"/>
  <c r="AS635" i="8"/>
  <c r="AS636" i="8"/>
  <c r="AS637" i="8"/>
  <c r="AS638" i="8"/>
  <c r="AS639" i="8"/>
  <c r="AS640" i="8"/>
  <c r="AS641" i="8"/>
  <c r="AS642" i="8"/>
  <c r="AS643" i="8"/>
  <c r="AS644" i="8"/>
  <c r="AS645" i="8"/>
  <c r="AS646" i="8"/>
  <c r="AS647" i="8"/>
  <c r="AS648" i="8"/>
  <c r="AS649" i="8"/>
  <c r="AS650" i="8"/>
  <c r="AS651" i="8"/>
  <c r="AS652" i="8"/>
  <c r="AS653" i="8"/>
  <c r="AS654" i="8"/>
  <c r="AS655" i="8"/>
  <c r="AS656" i="8"/>
  <c r="AS657" i="8"/>
  <c r="AS658" i="8"/>
  <c r="AS659" i="8"/>
  <c r="AS660" i="8"/>
  <c r="AS661" i="8"/>
  <c r="AS662" i="8"/>
  <c r="AS663" i="8"/>
  <c r="AS664" i="8"/>
  <c r="AS665" i="8"/>
  <c r="AS666" i="8"/>
  <c r="AS667" i="8"/>
  <c r="AS668" i="8"/>
  <c r="AS669" i="8"/>
  <c r="AS670" i="8"/>
  <c r="AS671" i="8"/>
  <c r="AS672" i="8"/>
  <c r="AS673" i="8"/>
  <c r="AS674" i="8"/>
  <c r="AS675" i="8"/>
  <c r="AS676" i="8"/>
  <c r="AS677" i="8"/>
  <c r="AS678" i="8"/>
  <c r="AS679" i="8"/>
  <c r="AS680" i="8"/>
  <c r="AS681" i="8"/>
  <c r="AS682" i="8"/>
  <c r="AS683" i="8"/>
  <c r="AS684" i="8"/>
  <c r="AS685" i="8"/>
  <c r="AS686" i="8"/>
  <c r="AS687" i="8"/>
  <c r="AS688" i="8"/>
  <c r="AS689" i="8"/>
  <c r="AS690" i="8"/>
  <c r="AS691" i="8"/>
  <c r="AS692" i="8"/>
  <c r="AS693" i="8"/>
  <c r="AS694" i="8"/>
  <c r="AS695" i="8"/>
  <c r="AS696" i="8"/>
  <c r="AS697" i="8"/>
  <c r="AS698" i="8"/>
  <c r="AS699" i="8"/>
  <c r="AS700" i="8"/>
  <c r="AS701" i="8"/>
  <c r="AS702" i="8"/>
  <c r="AS703" i="8"/>
  <c r="AS704" i="8"/>
  <c r="AS705" i="8"/>
  <c r="AS706" i="8"/>
  <c r="AS707" i="8"/>
  <c r="AS708" i="8"/>
  <c r="AS709" i="8"/>
  <c r="AS710" i="8"/>
  <c r="AS711" i="8"/>
  <c r="AS712" i="8"/>
  <c r="AS713" i="8"/>
  <c r="AS714" i="8"/>
  <c r="AS715" i="8"/>
  <c r="AS716" i="8"/>
  <c r="AS717" i="8"/>
  <c r="AS718" i="8"/>
  <c r="AS719" i="8"/>
  <c r="AS720" i="8"/>
  <c r="AS721" i="8"/>
  <c r="AS722" i="8"/>
  <c r="AS723" i="8"/>
  <c r="AS724" i="8"/>
  <c r="AS725" i="8"/>
  <c r="AS726" i="8"/>
  <c r="AS727" i="8"/>
  <c r="AS728" i="8"/>
  <c r="AS729" i="8"/>
  <c r="AS730" i="8"/>
  <c r="AS731" i="8"/>
  <c r="AS732" i="8"/>
  <c r="AS733" i="8"/>
  <c r="AS734" i="8"/>
  <c r="AS735" i="8"/>
  <c r="AS736" i="8"/>
  <c r="AS737" i="8"/>
  <c r="AS738" i="8"/>
  <c r="AS739" i="8"/>
  <c r="AS740" i="8"/>
  <c r="AS741" i="8"/>
  <c r="AS742" i="8"/>
  <c r="AS743" i="8"/>
  <c r="AS744" i="8"/>
  <c r="AS745" i="8"/>
  <c r="AS746" i="8"/>
  <c r="AS747" i="8"/>
  <c r="AS748" i="8"/>
  <c r="AS749" i="8"/>
  <c r="AS750" i="8"/>
  <c r="AS751" i="8"/>
  <c r="AS752" i="8"/>
  <c r="AS753" i="8"/>
  <c r="AS754" i="8"/>
  <c r="AS755" i="8"/>
  <c r="AS756" i="8"/>
  <c r="AS757" i="8"/>
  <c r="AS758" i="8"/>
  <c r="AS759" i="8"/>
  <c r="AS760" i="8"/>
  <c r="AS761" i="8"/>
  <c r="AS762" i="8"/>
  <c r="AS763" i="8"/>
  <c r="AS764" i="8"/>
  <c r="AS765" i="8"/>
  <c r="AS766" i="8"/>
  <c r="AS767" i="8"/>
  <c r="AS768" i="8"/>
  <c r="AS769" i="8"/>
  <c r="AS770" i="8"/>
  <c r="AS771" i="8"/>
  <c r="AS772" i="8"/>
  <c r="AS773" i="8"/>
  <c r="AS774" i="8"/>
  <c r="AS775" i="8"/>
  <c r="AS776" i="8"/>
  <c r="AS777" i="8"/>
  <c r="AS778" i="8"/>
  <c r="AS779" i="8"/>
  <c r="AS780" i="8"/>
  <c r="AS781" i="8"/>
  <c r="AS782" i="8"/>
  <c r="AS783" i="8"/>
  <c r="AS784" i="8"/>
  <c r="AS785" i="8"/>
  <c r="AS786" i="8"/>
  <c r="AS787" i="8"/>
  <c r="AS788" i="8"/>
  <c r="AS789" i="8"/>
  <c r="AS790" i="8"/>
  <c r="AS791" i="8"/>
  <c r="AS792" i="8"/>
  <c r="AS793" i="8"/>
  <c r="AS794" i="8"/>
  <c r="AS795" i="8"/>
  <c r="AS796" i="8"/>
  <c r="AS797" i="8"/>
  <c r="AS798" i="8"/>
  <c r="AS799" i="8"/>
  <c r="AS800" i="8"/>
  <c r="AS801" i="8"/>
  <c r="AS802" i="8"/>
  <c r="AS803" i="8"/>
  <c r="AS804" i="8"/>
  <c r="AS805" i="8"/>
  <c r="AS806" i="8"/>
  <c r="AS807" i="8"/>
  <c r="AS808" i="8"/>
  <c r="AS809" i="8"/>
  <c r="AS810" i="8"/>
  <c r="AS811" i="8"/>
  <c r="AS812" i="8"/>
  <c r="AS813" i="8"/>
  <c r="AS814" i="8"/>
  <c r="AS815" i="8"/>
  <c r="AS816" i="8"/>
  <c r="AS817" i="8"/>
  <c r="AS818" i="8"/>
  <c r="AS819" i="8"/>
  <c r="AS820" i="8"/>
  <c r="AS821" i="8"/>
  <c r="AS822" i="8"/>
  <c r="AS823" i="8"/>
  <c r="AS824" i="8"/>
  <c r="AS825" i="8"/>
  <c r="AS826" i="8"/>
  <c r="AS827" i="8"/>
  <c r="AS828" i="8"/>
  <c r="AS829" i="8"/>
  <c r="AS830" i="8"/>
  <c r="AS831" i="8"/>
  <c r="AS832" i="8"/>
  <c r="AS833" i="8"/>
  <c r="AS834" i="8"/>
  <c r="AS835" i="8"/>
  <c r="AS836" i="8"/>
  <c r="AS837" i="8"/>
  <c r="AS838" i="8"/>
  <c r="AS839" i="8"/>
  <c r="AS840" i="8"/>
  <c r="AS841" i="8"/>
  <c r="AS842" i="8"/>
  <c r="AS843" i="8"/>
  <c r="AS844" i="8"/>
  <c r="AS845" i="8"/>
  <c r="AS846" i="8"/>
  <c r="AS847" i="8"/>
  <c r="AS848" i="8"/>
  <c r="AS851" i="8"/>
  <c r="AS852" i="8"/>
  <c r="AS853" i="8"/>
  <c r="AS854" i="8"/>
  <c r="AS855" i="8"/>
  <c r="AS856" i="8"/>
  <c r="AS857" i="8"/>
  <c r="AS858" i="8"/>
  <c r="AS859" i="8"/>
  <c r="AS860" i="8"/>
  <c r="AS861" i="8"/>
  <c r="AS862" i="8"/>
  <c r="AS863" i="8"/>
  <c r="AS864" i="8"/>
  <c r="AS865" i="8"/>
  <c r="AS866" i="8"/>
  <c r="AS867" i="8"/>
  <c r="AS868" i="8"/>
  <c r="AS869" i="8"/>
  <c r="AS870" i="8"/>
  <c r="AS871" i="8"/>
  <c r="AS872" i="8"/>
  <c r="AS873" i="8"/>
  <c r="AS874" i="8"/>
  <c r="AS875" i="8"/>
  <c r="AS876" i="8"/>
  <c r="AS877" i="8"/>
  <c r="AS878" i="8"/>
  <c r="AS879" i="8"/>
  <c r="AS880" i="8"/>
  <c r="AS881" i="8"/>
  <c r="AS882" i="8"/>
  <c r="AS883" i="8"/>
  <c r="AS884" i="8"/>
  <c r="AS885" i="8"/>
  <c r="AS886" i="8"/>
  <c r="AS887" i="8"/>
  <c r="AS888" i="8"/>
  <c r="AS889" i="8"/>
  <c r="AS890" i="8"/>
  <c r="AS891" i="8"/>
  <c r="AS892" i="8"/>
  <c r="AS893" i="8"/>
  <c r="AS894" i="8"/>
  <c r="AS895" i="8"/>
  <c r="AS896" i="8"/>
  <c r="AS897" i="8"/>
  <c r="AS898" i="8"/>
  <c r="AS899" i="8"/>
  <c r="AS900" i="8"/>
  <c r="AS903" i="8"/>
  <c r="AS904" i="8"/>
  <c r="AS905" i="8"/>
  <c r="AS906" i="8"/>
  <c r="AS907" i="8"/>
  <c r="AS908" i="8"/>
  <c r="AS909" i="8"/>
  <c r="AS910" i="8"/>
  <c r="AS911" i="8"/>
  <c r="AS912" i="8"/>
  <c r="AS913" i="8"/>
  <c r="AS914" i="8"/>
  <c r="AS915" i="8"/>
  <c r="AS916" i="8"/>
  <c r="AS917" i="8"/>
  <c r="AS918" i="8"/>
  <c r="AS919" i="8"/>
  <c r="AS920" i="8"/>
  <c r="AS921" i="8"/>
  <c r="AS922" i="8"/>
  <c r="AS923" i="8"/>
  <c r="AS924" i="8"/>
  <c r="AS925" i="8"/>
  <c r="AS926" i="8"/>
  <c r="AS927" i="8"/>
  <c r="AS928" i="8"/>
  <c r="AS929" i="8"/>
  <c r="AS930" i="8"/>
  <c r="AS931" i="8"/>
  <c r="AS932" i="8"/>
  <c r="AS933" i="8"/>
  <c r="AS934" i="8"/>
  <c r="AS935" i="8"/>
  <c r="AS936" i="8"/>
  <c r="AS937" i="8"/>
  <c r="AS938" i="8"/>
  <c r="AS939" i="8"/>
  <c r="AS940" i="8"/>
  <c r="AS941" i="8"/>
  <c r="AS942" i="8"/>
  <c r="AS943" i="8"/>
  <c r="AS944" i="8"/>
  <c r="AS945" i="8"/>
  <c r="AS946" i="8"/>
  <c r="AS947" i="8"/>
  <c r="AS948" i="8"/>
  <c r="AS949" i="8"/>
  <c r="AS950" i="8"/>
  <c r="AS951" i="8"/>
  <c r="AS952" i="8"/>
  <c r="AS953" i="8"/>
  <c r="AS954" i="8"/>
  <c r="AS955" i="8"/>
  <c r="AS956" i="8"/>
  <c r="AS957" i="8"/>
  <c r="AS958" i="8"/>
  <c r="AS959" i="8"/>
  <c r="AS960" i="8"/>
  <c r="AS961" i="8"/>
  <c r="AS962" i="8"/>
  <c r="AS963" i="8"/>
  <c r="AS964" i="8"/>
  <c r="AS965" i="8"/>
  <c r="AS966" i="8"/>
  <c r="AS967" i="8"/>
  <c r="AS968" i="8"/>
  <c r="AS969" i="8"/>
  <c r="AS970" i="8"/>
  <c r="AS971" i="8"/>
  <c r="AS972" i="8"/>
  <c r="AS973" i="8"/>
  <c r="AS974" i="8"/>
  <c r="AS975" i="8"/>
  <c r="AS976" i="8"/>
  <c r="AS977" i="8"/>
  <c r="AS978" i="8"/>
  <c r="AS979" i="8"/>
  <c r="AS980" i="8"/>
  <c r="AS981" i="8"/>
  <c r="AS982" i="8"/>
  <c r="AS983" i="8"/>
  <c r="AS984" i="8"/>
  <c r="AS985" i="8"/>
  <c r="AS986" i="8"/>
  <c r="AS987" i="8"/>
  <c r="AS988" i="8"/>
  <c r="AS989" i="8"/>
  <c r="AS990" i="8"/>
  <c r="AS991" i="8"/>
  <c r="AS992" i="8"/>
  <c r="AS993" i="8"/>
  <c r="AS994" i="8"/>
  <c r="AS995" i="8"/>
  <c r="AS996" i="8"/>
  <c r="AS997" i="8"/>
  <c r="AS998" i="8"/>
  <c r="AS999" i="8"/>
  <c r="AS1000" i="8"/>
  <c r="AS1001" i="8"/>
  <c r="AS1002" i="8"/>
  <c r="AS1003" i="8"/>
  <c r="AS1004" i="8"/>
  <c r="AS1005" i="8"/>
  <c r="AS1006" i="8"/>
  <c r="AS1007" i="8"/>
  <c r="AS1008" i="8"/>
  <c r="AS1009" i="8"/>
  <c r="AS1010" i="8"/>
  <c r="AS1011" i="8"/>
  <c r="AS1012" i="8"/>
  <c r="AS1013" i="8"/>
  <c r="AS1014" i="8"/>
  <c r="AS1015" i="8"/>
  <c r="AS1016" i="8"/>
  <c r="AS1017" i="8"/>
  <c r="AS1018" i="8"/>
  <c r="AS1019" i="8"/>
  <c r="AS1020" i="8"/>
  <c r="AS1021" i="8"/>
  <c r="AS1022" i="8"/>
  <c r="AS1023" i="8"/>
  <c r="AS1024" i="8"/>
  <c r="AS1025" i="8"/>
  <c r="AS1026" i="8"/>
  <c r="AS1027" i="8"/>
  <c r="AS1028" i="8"/>
  <c r="AS1029" i="8"/>
  <c r="AS1030" i="8"/>
  <c r="AS1031" i="8"/>
  <c r="AS1032" i="8"/>
  <c r="AS1033" i="8"/>
  <c r="AS1034" i="8"/>
  <c r="AS1035" i="8"/>
  <c r="AS1036" i="8"/>
  <c r="AS1037" i="8"/>
  <c r="AS1038" i="8"/>
  <c r="AS1039" i="8"/>
  <c r="AS1040" i="8"/>
  <c r="AS1041" i="8"/>
  <c r="AS1042" i="8"/>
  <c r="AS1043" i="8"/>
  <c r="AS1044" i="8"/>
  <c r="AS1045" i="8"/>
  <c r="AS1046" i="8"/>
  <c r="AS1047" i="8"/>
  <c r="AS1048" i="8"/>
  <c r="AS1049" i="8"/>
  <c r="AS1050" i="8"/>
  <c r="AS1051" i="8"/>
  <c r="AS1052" i="8"/>
  <c r="AS1053" i="8"/>
  <c r="AS1054" i="8"/>
  <c r="AS1055" i="8"/>
  <c r="AS1056" i="8"/>
  <c r="AS1057" i="8"/>
  <c r="AS1058" i="8"/>
  <c r="AS1059" i="8"/>
  <c r="AS1060" i="8"/>
  <c r="AS1061" i="8"/>
  <c r="AS1062" i="8"/>
  <c r="AS1063" i="8"/>
  <c r="AS1064" i="8"/>
  <c r="AS1065" i="8"/>
  <c r="AS1066" i="8"/>
  <c r="AS1067" i="8"/>
  <c r="AS1068" i="8"/>
  <c r="AS1069" i="8"/>
  <c r="AS1070" i="8"/>
  <c r="AS1071" i="8"/>
  <c r="AS1072" i="8"/>
  <c r="AS1073" i="8"/>
  <c r="AS1074" i="8"/>
  <c r="AS1075" i="8"/>
  <c r="AS1076" i="8"/>
  <c r="AS1077" i="8"/>
  <c r="AS1078" i="8"/>
  <c r="AS1079" i="8"/>
  <c r="AS1080" i="8"/>
  <c r="AS1081" i="8"/>
  <c r="AS1082" i="8"/>
  <c r="AS1083" i="8"/>
  <c r="AS1084" i="8"/>
  <c r="AS1085" i="8"/>
  <c r="AS1086" i="8"/>
  <c r="AS1087" i="8"/>
  <c r="AS1088" i="8"/>
  <c r="AS1089" i="8"/>
  <c r="AS1090" i="8"/>
  <c r="AS1091" i="8"/>
  <c r="AS1092" i="8"/>
  <c r="AS1093" i="8"/>
  <c r="AS1094" i="8"/>
  <c r="AS1095" i="8"/>
  <c r="AS1096" i="8"/>
  <c r="AS1097" i="8"/>
  <c r="AS1098" i="8"/>
  <c r="AS1099" i="8"/>
  <c r="AS1100" i="8"/>
  <c r="AS1101" i="8"/>
  <c r="AS1102" i="8"/>
  <c r="AS1103" i="8"/>
  <c r="AS1104" i="8"/>
  <c r="AS1105" i="8"/>
  <c r="AS1106" i="8"/>
  <c r="AS1107" i="8"/>
  <c r="AS1108" i="8"/>
  <c r="AS1109" i="8"/>
  <c r="AS1110" i="8"/>
  <c r="AS1111" i="8"/>
  <c r="AS1112" i="8"/>
  <c r="AS1113" i="8"/>
  <c r="AS1114" i="8"/>
  <c r="AS1115" i="8"/>
  <c r="AS1116" i="8"/>
  <c r="AS1117" i="8"/>
  <c r="AS1118" i="8"/>
  <c r="AS1119" i="8"/>
  <c r="AS1120" i="8"/>
  <c r="AS1121" i="8"/>
  <c r="AS1122" i="8"/>
  <c r="AS1123" i="8"/>
  <c r="AS1124" i="8"/>
  <c r="AS1125" i="8"/>
  <c r="AS1126" i="8"/>
  <c r="AS1127" i="8"/>
  <c r="AS1128" i="8"/>
  <c r="AS1129" i="8"/>
  <c r="AS1130" i="8"/>
  <c r="AS213" i="8"/>
  <c r="AR214" i="8"/>
  <c r="AR215" i="8"/>
  <c r="AR216" i="8"/>
  <c r="AR217" i="8"/>
  <c r="AR218" i="8"/>
  <c r="AR219" i="8"/>
  <c r="AR220" i="8"/>
  <c r="AR221" i="8"/>
  <c r="AR222" i="8"/>
  <c r="AR223" i="8"/>
  <c r="AR224" i="8"/>
  <c r="AR225" i="8"/>
  <c r="AR226" i="8"/>
  <c r="AR227" i="8"/>
  <c r="AR228" i="8"/>
  <c r="AR229" i="8"/>
  <c r="AR230" i="8"/>
  <c r="AR231" i="8"/>
  <c r="AR232" i="8"/>
  <c r="AR233" i="8"/>
  <c r="AR234" i="8"/>
  <c r="AR235" i="8"/>
  <c r="AR236" i="8"/>
  <c r="AR237" i="8"/>
  <c r="AR238" i="8"/>
  <c r="AR239" i="8"/>
  <c r="AR240" i="8"/>
  <c r="AR241" i="8"/>
  <c r="AR242" i="8"/>
  <c r="AR243" i="8"/>
  <c r="AR244" i="8"/>
  <c r="AR245" i="8"/>
  <c r="AR246" i="8"/>
  <c r="AR247" i="8"/>
  <c r="AR248" i="8"/>
  <c r="AR249" i="8"/>
  <c r="AR250" i="8"/>
  <c r="AR251" i="8"/>
  <c r="AR252" i="8"/>
  <c r="AR253" i="8"/>
  <c r="AR254" i="8"/>
  <c r="AR255" i="8"/>
  <c r="AR256" i="8"/>
  <c r="AR257" i="8"/>
  <c r="AR258" i="8"/>
  <c r="AR259" i="8"/>
  <c r="AR260" i="8"/>
  <c r="AR261" i="8"/>
  <c r="AR262" i="8"/>
  <c r="AR263" i="8"/>
  <c r="AR264" i="8"/>
  <c r="AR265" i="8"/>
  <c r="AR266" i="8"/>
  <c r="AR267" i="8"/>
  <c r="AR268" i="8"/>
  <c r="AR269" i="8"/>
  <c r="AR270" i="8"/>
  <c r="AR271" i="8"/>
  <c r="AR272" i="8"/>
  <c r="AR273" i="8"/>
  <c r="AR274" i="8"/>
  <c r="AR275" i="8"/>
  <c r="AR276" i="8"/>
  <c r="AR277" i="8"/>
  <c r="AR278" i="8"/>
  <c r="AR279" i="8"/>
  <c r="AR280" i="8"/>
  <c r="AR281" i="8"/>
  <c r="AR282" i="8"/>
  <c r="AR283" i="8"/>
  <c r="AR284" i="8"/>
  <c r="AR285" i="8"/>
  <c r="AR286" i="8"/>
  <c r="AR287" i="8"/>
  <c r="AR288" i="8"/>
  <c r="AR289" i="8"/>
  <c r="AR290" i="8"/>
  <c r="AR291" i="8"/>
  <c r="AR292" i="8"/>
  <c r="AR293" i="8"/>
  <c r="AR294" i="8"/>
  <c r="AR295" i="8"/>
  <c r="AR296" i="8"/>
  <c r="AR297" i="8"/>
  <c r="AR298" i="8"/>
  <c r="AR299" i="8"/>
  <c r="AR300" i="8"/>
  <c r="AR301" i="8"/>
  <c r="AR302" i="8"/>
  <c r="AR303" i="8"/>
  <c r="AR304" i="8"/>
  <c r="AR305" i="8"/>
  <c r="AR306" i="8"/>
  <c r="AR307" i="8"/>
  <c r="AR308" i="8"/>
  <c r="AR309" i="8"/>
  <c r="AR310" i="8"/>
  <c r="AR311" i="8"/>
  <c r="AR312" i="8"/>
  <c r="AR313" i="8"/>
  <c r="AR314" i="8"/>
  <c r="AR315" i="8"/>
  <c r="AR316" i="8"/>
  <c r="AR317" i="8"/>
  <c r="AR318" i="8"/>
  <c r="AR319" i="8"/>
  <c r="AR320" i="8"/>
  <c r="AR321" i="8"/>
  <c r="AR322" i="8"/>
  <c r="AR323" i="8"/>
  <c r="AR324" i="8"/>
  <c r="AR325" i="8"/>
  <c r="AR326" i="8"/>
  <c r="AR327" i="8"/>
  <c r="AR328" i="8"/>
  <c r="AR329" i="8"/>
  <c r="AR330" i="8"/>
  <c r="AR331" i="8"/>
  <c r="AR332" i="8"/>
  <c r="AR333" i="8"/>
  <c r="AR334" i="8"/>
  <c r="AR335" i="8"/>
  <c r="AR336" i="8"/>
  <c r="AR337" i="8"/>
  <c r="AR338" i="8"/>
  <c r="AR339" i="8"/>
  <c r="AR340" i="8"/>
  <c r="AR341" i="8"/>
  <c r="AR342" i="8"/>
  <c r="AR343" i="8"/>
  <c r="AR344" i="8"/>
  <c r="AR345" i="8"/>
  <c r="AR346" i="8"/>
  <c r="AR347" i="8"/>
  <c r="AR348" i="8"/>
  <c r="AR349" i="8"/>
  <c r="AR350" i="8"/>
  <c r="AR351" i="8"/>
  <c r="AR352" i="8"/>
  <c r="AR353" i="8"/>
  <c r="AR354" i="8"/>
  <c r="AR355" i="8"/>
  <c r="AR356" i="8"/>
  <c r="AR357" i="8"/>
  <c r="AR358" i="8"/>
  <c r="AR359" i="8"/>
  <c r="AR360" i="8"/>
  <c r="AR361" i="8"/>
  <c r="AR362" i="8"/>
  <c r="AR363" i="8"/>
  <c r="AR364" i="8"/>
  <c r="AR365" i="8"/>
  <c r="AR366" i="8"/>
  <c r="AR367" i="8"/>
  <c r="AR368" i="8"/>
  <c r="AR369" i="8"/>
  <c r="AR370" i="8"/>
  <c r="AR371" i="8"/>
  <c r="AR372" i="8"/>
  <c r="AR373" i="8"/>
  <c r="AR374" i="8"/>
  <c r="AR375" i="8"/>
  <c r="AR376" i="8"/>
  <c r="AR377" i="8"/>
  <c r="AR378" i="8"/>
  <c r="AR379" i="8"/>
  <c r="AR380" i="8"/>
  <c r="AR381" i="8"/>
  <c r="AR382" i="8"/>
  <c r="AR383" i="8"/>
  <c r="AR384" i="8"/>
  <c r="AR385" i="8"/>
  <c r="AR386" i="8"/>
  <c r="AR387" i="8"/>
  <c r="AR388" i="8"/>
  <c r="AR389" i="8"/>
  <c r="AR390" i="8"/>
  <c r="AR391" i="8"/>
  <c r="AR392" i="8"/>
  <c r="AR393" i="8"/>
  <c r="AR394" i="8"/>
  <c r="AR395" i="8"/>
  <c r="AR396" i="8"/>
  <c r="AR397" i="8"/>
  <c r="AR398" i="8"/>
  <c r="AR399" i="8"/>
  <c r="AR400" i="8"/>
  <c r="AR401" i="8"/>
  <c r="AR402" i="8"/>
  <c r="AR403" i="8"/>
  <c r="AR404" i="8"/>
  <c r="AR405" i="8"/>
  <c r="AR406" i="8"/>
  <c r="AR407" i="8"/>
  <c r="AR408" i="8"/>
  <c r="AR409" i="8"/>
  <c r="AR410" i="8"/>
  <c r="AR411" i="8"/>
  <c r="AR412" i="8"/>
  <c r="AR413" i="8"/>
  <c r="AR414" i="8"/>
  <c r="AR415" i="8"/>
  <c r="AR416" i="8"/>
  <c r="AR417" i="8"/>
  <c r="AR418" i="8"/>
  <c r="AR419" i="8"/>
  <c r="AR420" i="8"/>
  <c r="AR421" i="8"/>
  <c r="AR422" i="8"/>
  <c r="AR423" i="8"/>
  <c r="AR424" i="8"/>
  <c r="AR425" i="8"/>
  <c r="AR426" i="8"/>
  <c r="AR427" i="8"/>
  <c r="AR428" i="8"/>
  <c r="AR429" i="8"/>
  <c r="AR430" i="8"/>
  <c r="AR431" i="8"/>
  <c r="AR432" i="8"/>
  <c r="AR433" i="8"/>
  <c r="AR434" i="8"/>
  <c r="AR435" i="8"/>
  <c r="AR436" i="8"/>
  <c r="AR437" i="8"/>
  <c r="AR438" i="8"/>
  <c r="AR439" i="8"/>
  <c r="AR441" i="8"/>
  <c r="AR442" i="8"/>
  <c r="AR443" i="8"/>
  <c r="AR444" i="8"/>
  <c r="AR445" i="8"/>
  <c r="AR446" i="8"/>
  <c r="AR447" i="8"/>
  <c r="AR448" i="8"/>
  <c r="AR449" i="8"/>
  <c r="AR450" i="8"/>
  <c r="AR451" i="8"/>
  <c r="AR452" i="8"/>
  <c r="AR453" i="8"/>
  <c r="AR454" i="8"/>
  <c r="AR455" i="8"/>
  <c r="AR456" i="8"/>
  <c r="AR457" i="8"/>
  <c r="AR458" i="8"/>
  <c r="AR459" i="8"/>
  <c r="AR460" i="8"/>
  <c r="AR461" i="8"/>
  <c r="AR462" i="8"/>
  <c r="AR463" i="8"/>
  <c r="AR464" i="8"/>
  <c r="AR465" i="8"/>
  <c r="AR466" i="8"/>
  <c r="AR467" i="8"/>
  <c r="AR468" i="8"/>
  <c r="AR469" i="8"/>
  <c r="AR470" i="8"/>
  <c r="AR471" i="8"/>
  <c r="AR472" i="8"/>
  <c r="AR473" i="8"/>
  <c r="AR474" i="8"/>
  <c r="AR475" i="8"/>
  <c r="AR476" i="8"/>
  <c r="AR477" i="8"/>
  <c r="AR478" i="8"/>
  <c r="AR479" i="8"/>
  <c r="AR480" i="8"/>
  <c r="AR481" i="8"/>
  <c r="AR482" i="8"/>
  <c r="AR483" i="8"/>
  <c r="AR484" i="8"/>
  <c r="AR485" i="8"/>
  <c r="AR486" i="8"/>
  <c r="AR487" i="8"/>
  <c r="AR488" i="8"/>
  <c r="AR489" i="8"/>
  <c r="AR490" i="8"/>
  <c r="AR491" i="8"/>
  <c r="AR493" i="8"/>
  <c r="AR494" i="8"/>
  <c r="AR495" i="8"/>
  <c r="AR496" i="8"/>
  <c r="AR497" i="8"/>
  <c r="AR498" i="8"/>
  <c r="AR499" i="8"/>
  <c r="AR500" i="8"/>
  <c r="AR501" i="8"/>
  <c r="AR502" i="8"/>
  <c r="AR503" i="8"/>
  <c r="AR504" i="8"/>
  <c r="AR505" i="8"/>
  <c r="AR506" i="8"/>
  <c r="AR507" i="8"/>
  <c r="AR508" i="8"/>
  <c r="AR509" i="8"/>
  <c r="AR510" i="8"/>
  <c r="AR511" i="8"/>
  <c r="AR512" i="8"/>
  <c r="AR513" i="8"/>
  <c r="AR514" i="8"/>
  <c r="AR515" i="8"/>
  <c r="AR516" i="8"/>
  <c r="AR517" i="8"/>
  <c r="AR518" i="8"/>
  <c r="AR519" i="8"/>
  <c r="AR520" i="8"/>
  <c r="AR521" i="8"/>
  <c r="AR522" i="8"/>
  <c r="AR523" i="8"/>
  <c r="AR524" i="8"/>
  <c r="AR525" i="8"/>
  <c r="AR526" i="8"/>
  <c r="AR527" i="8"/>
  <c r="AR528" i="8"/>
  <c r="AR529" i="8"/>
  <c r="AR530" i="8"/>
  <c r="AR531" i="8"/>
  <c r="AR532" i="8"/>
  <c r="AR533" i="8"/>
  <c r="AR534" i="8"/>
  <c r="AR535" i="8"/>
  <c r="AR536" i="8"/>
  <c r="AR537" i="8"/>
  <c r="AR538" i="8"/>
  <c r="AR539" i="8"/>
  <c r="AR540" i="8"/>
  <c r="AR541" i="8"/>
  <c r="AR542" i="8"/>
  <c r="AR543" i="8"/>
  <c r="AR544" i="8"/>
  <c r="AR545" i="8"/>
  <c r="AR546" i="8"/>
  <c r="AR547" i="8"/>
  <c r="AR548" i="8"/>
  <c r="AR549" i="8"/>
  <c r="AR550" i="8"/>
  <c r="AR551" i="8"/>
  <c r="AR552" i="8"/>
  <c r="AR553" i="8"/>
  <c r="AR554" i="8"/>
  <c r="AR555" i="8"/>
  <c r="AR556" i="8"/>
  <c r="AR557" i="8"/>
  <c r="AR558" i="8"/>
  <c r="AR559" i="8"/>
  <c r="AR560" i="8"/>
  <c r="AR561" i="8"/>
  <c r="AR562" i="8"/>
  <c r="AR563" i="8"/>
  <c r="AR564" i="8"/>
  <c r="AR565" i="8"/>
  <c r="AR566" i="8"/>
  <c r="AR567" i="8"/>
  <c r="AR568" i="8"/>
  <c r="AR569" i="8"/>
  <c r="AR570" i="8"/>
  <c r="AR571" i="8"/>
  <c r="AR572" i="8"/>
  <c r="AR573" i="8"/>
  <c r="AR574" i="8"/>
  <c r="AR575" i="8"/>
  <c r="AR576" i="8"/>
  <c r="AR577" i="8"/>
  <c r="AR578" i="8"/>
  <c r="AR579" i="8"/>
  <c r="AR580" i="8"/>
  <c r="AR581" i="8"/>
  <c r="AR582" i="8"/>
  <c r="AR583" i="8"/>
  <c r="AR584" i="8"/>
  <c r="AR585" i="8"/>
  <c r="AR586" i="8"/>
  <c r="AR587" i="8"/>
  <c r="AR588" i="8"/>
  <c r="AR589" i="8"/>
  <c r="AR590" i="8"/>
  <c r="AR591" i="8"/>
  <c r="AR592" i="8"/>
  <c r="AR593" i="8"/>
  <c r="AR594" i="8"/>
  <c r="AR595" i="8"/>
  <c r="AR596" i="8"/>
  <c r="AR597" i="8"/>
  <c r="AR598" i="8"/>
  <c r="AR599" i="8"/>
  <c r="AR600" i="8"/>
  <c r="AR601" i="8"/>
  <c r="AR602" i="8"/>
  <c r="AR603" i="8"/>
  <c r="AR604" i="8"/>
  <c r="AR605" i="8"/>
  <c r="AR606" i="8"/>
  <c r="AR607" i="8"/>
  <c r="AR608" i="8"/>
  <c r="AR609" i="8"/>
  <c r="AR610" i="8"/>
  <c r="AR611" i="8"/>
  <c r="AR612" i="8"/>
  <c r="AR613" i="8"/>
  <c r="AR614" i="8"/>
  <c r="AR615" i="8"/>
  <c r="AR616" i="8"/>
  <c r="AR617" i="8"/>
  <c r="AR618" i="8"/>
  <c r="AR619" i="8"/>
  <c r="AR620" i="8"/>
  <c r="AR621" i="8"/>
  <c r="AR622" i="8"/>
  <c r="AR623" i="8"/>
  <c r="AR624" i="8"/>
  <c r="AR625" i="8"/>
  <c r="AR626" i="8"/>
  <c r="AR627" i="8"/>
  <c r="AR628" i="8"/>
  <c r="AR629" i="8"/>
  <c r="AR630" i="8"/>
  <c r="AR631" i="8"/>
  <c r="AR632" i="8"/>
  <c r="AR633" i="8"/>
  <c r="AR634" i="8"/>
  <c r="AR635" i="8"/>
  <c r="AR636" i="8"/>
  <c r="AR637" i="8"/>
  <c r="AR638" i="8"/>
  <c r="AR639" i="8"/>
  <c r="AR640" i="8"/>
  <c r="AR641" i="8"/>
  <c r="AR642" i="8"/>
  <c r="AR643" i="8"/>
  <c r="AR644" i="8"/>
  <c r="AR645" i="8"/>
  <c r="AR646" i="8"/>
  <c r="AR647" i="8"/>
  <c r="AR648" i="8"/>
  <c r="AR649" i="8"/>
  <c r="AR650" i="8"/>
  <c r="AR651" i="8"/>
  <c r="AR652" i="8"/>
  <c r="AR653" i="8"/>
  <c r="AR654" i="8"/>
  <c r="AR655" i="8"/>
  <c r="AR656" i="8"/>
  <c r="AR657" i="8"/>
  <c r="AR658" i="8"/>
  <c r="AR659" i="8"/>
  <c r="AR660" i="8"/>
  <c r="AR661" i="8"/>
  <c r="AR662" i="8"/>
  <c r="AR663" i="8"/>
  <c r="AR664" i="8"/>
  <c r="AR665" i="8"/>
  <c r="AR666" i="8"/>
  <c r="AR667" i="8"/>
  <c r="AR668" i="8"/>
  <c r="AR669" i="8"/>
  <c r="AR670" i="8"/>
  <c r="AR671" i="8"/>
  <c r="AR672" i="8"/>
  <c r="AR673" i="8"/>
  <c r="AR674" i="8"/>
  <c r="AR675" i="8"/>
  <c r="AR676" i="8"/>
  <c r="AR677" i="8"/>
  <c r="AR678" i="8"/>
  <c r="AR679" i="8"/>
  <c r="AR680" i="8"/>
  <c r="AR681" i="8"/>
  <c r="AR682" i="8"/>
  <c r="AR683" i="8"/>
  <c r="AR684" i="8"/>
  <c r="AR685" i="8"/>
  <c r="AR686" i="8"/>
  <c r="AR687" i="8"/>
  <c r="AR688" i="8"/>
  <c r="AR689" i="8"/>
  <c r="AR690" i="8"/>
  <c r="AR691" i="8"/>
  <c r="AR692" i="8"/>
  <c r="AR693" i="8"/>
  <c r="AR694" i="8"/>
  <c r="AR695" i="8"/>
  <c r="AR696" i="8"/>
  <c r="AR697" i="8"/>
  <c r="AR698" i="8"/>
  <c r="AR699" i="8"/>
  <c r="AR700" i="8"/>
  <c r="AR701" i="8"/>
  <c r="AR702" i="8"/>
  <c r="AR703" i="8"/>
  <c r="AR704" i="8"/>
  <c r="AR705" i="8"/>
  <c r="AR706" i="8"/>
  <c r="AR707" i="8"/>
  <c r="AR708" i="8"/>
  <c r="AR709" i="8"/>
  <c r="AR710" i="8"/>
  <c r="AR711" i="8"/>
  <c r="AR712" i="8"/>
  <c r="AR713" i="8"/>
  <c r="AR714" i="8"/>
  <c r="AR715" i="8"/>
  <c r="AR716" i="8"/>
  <c r="AR717" i="8"/>
  <c r="AR718" i="8"/>
  <c r="AR719" i="8"/>
  <c r="AR720" i="8"/>
  <c r="AR721" i="8"/>
  <c r="AR722" i="8"/>
  <c r="AR723" i="8"/>
  <c r="AR724" i="8"/>
  <c r="AR725" i="8"/>
  <c r="AR726" i="8"/>
  <c r="AR727" i="8"/>
  <c r="AR728" i="8"/>
  <c r="AR729" i="8"/>
  <c r="AR730" i="8"/>
  <c r="AR731" i="8"/>
  <c r="AR732" i="8"/>
  <c r="AR733" i="8"/>
  <c r="AR734" i="8"/>
  <c r="AR735" i="8"/>
  <c r="AR736" i="8"/>
  <c r="AR737" i="8"/>
  <c r="AR738" i="8"/>
  <c r="AR739" i="8"/>
  <c r="AR740" i="8"/>
  <c r="AR741" i="8"/>
  <c r="AR742" i="8"/>
  <c r="AR743" i="8"/>
  <c r="AR744" i="8"/>
  <c r="AR745" i="8"/>
  <c r="AR746" i="8"/>
  <c r="AR747" i="8"/>
  <c r="AR748" i="8"/>
  <c r="AR749" i="8"/>
  <c r="AR750" i="8"/>
  <c r="AR751" i="8"/>
  <c r="AR752" i="8"/>
  <c r="AR753" i="8"/>
  <c r="AR754" i="8"/>
  <c r="AR755" i="8"/>
  <c r="AR756" i="8"/>
  <c r="AR757" i="8"/>
  <c r="AR758" i="8"/>
  <c r="AR759" i="8"/>
  <c r="AR760" i="8"/>
  <c r="AR761" i="8"/>
  <c r="AR762" i="8"/>
  <c r="AR763" i="8"/>
  <c r="AR764" i="8"/>
  <c r="AR765" i="8"/>
  <c r="AR766" i="8"/>
  <c r="AR767" i="8"/>
  <c r="AR768" i="8"/>
  <c r="AR769" i="8"/>
  <c r="AR770" i="8"/>
  <c r="AR771" i="8"/>
  <c r="AR772" i="8"/>
  <c r="AR773" i="8"/>
  <c r="AR774" i="8"/>
  <c r="AR775" i="8"/>
  <c r="AR776" i="8"/>
  <c r="AR777" i="8"/>
  <c r="AR778" i="8"/>
  <c r="AR779" i="8"/>
  <c r="AR780" i="8"/>
  <c r="AR781" i="8"/>
  <c r="AR782" i="8"/>
  <c r="AR783" i="8"/>
  <c r="AR784" i="8"/>
  <c r="AR785" i="8"/>
  <c r="AR786" i="8"/>
  <c r="AR787" i="8"/>
  <c r="AR788" i="8"/>
  <c r="AR789" i="8"/>
  <c r="AR790" i="8"/>
  <c r="AR791" i="8"/>
  <c r="AR792" i="8"/>
  <c r="AR793" i="8"/>
  <c r="AR794" i="8"/>
  <c r="AR795" i="8"/>
  <c r="AR796" i="8"/>
  <c r="AR797" i="8"/>
  <c r="AR798" i="8"/>
  <c r="AR799" i="8"/>
  <c r="AR800" i="8"/>
  <c r="AR801" i="8"/>
  <c r="AR802" i="8"/>
  <c r="AR803" i="8"/>
  <c r="AR804" i="8"/>
  <c r="AR805" i="8"/>
  <c r="AR806" i="8"/>
  <c r="AR807" i="8"/>
  <c r="AR808" i="8"/>
  <c r="AR809" i="8"/>
  <c r="AR810" i="8"/>
  <c r="AR811" i="8"/>
  <c r="AR812" i="8"/>
  <c r="AR813" i="8"/>
  <c r="AR814" i="8"/>
  <c r="AR815" i="8"/>
  <c r="AR816" i="8"/>
  <c r="AR817" i="8"/>
  <c r="AR818" i="8"/>
  <c r="AR819" i="8"/>
  <c r="AR820" i="8"/>
  <c r="AR821" i="8"/>
  <c r="AR822" i="8"/>
  <c r="AR823" i="8"/>
  <c r="AR824" i="8"/>
  <c r="AR825" i="8"/>
  <c r="AR826" i="8"/>
  <c r="AR827" i="8"/>
  <c r="AR828" i="8"/>
  <c r="AR829" i="8"/>
  <c r="AR830" i="8"/>
  <c r="AR831" i="8"/>
  <c r="AR832" i="8"/>
  <c r="AR833" i="8"/>
  <c r="AR834" i="8"/>
  <c r="AR835" i="8"/>
  <c r="AR836" i="8"/>
  <c r="AR837" i="8"/>
  <c r="AR838" i="8"/>
  <c r="AR839" i="8"/>
  <c r="AR840" i="8"/>
  <c r="AR841" i="8"/>
  <c r="AR842" i="8"/>
  <c r="AR843" i="8"/>
  <c r="AR844" i="8"/>
  <c r="AR845" i="8"/>
  <c r="AR846" i="8"/>
  <c r="AR847" i="8"/>
  <c r="AR848" i="8"/>
  <c r="AR851" i="8"/>
  <c r="AR852" i="8"/>
  <c r="AR853" i="8"/>
  <c r="AR854" i="8"/>
  <c r="AR855" i="8"/>
  <c r="AR856" i="8"/>
  <c r="AR857" i="8"/>
  <c r="AR858" i="8"/>
  <c r="AR859" i="8"/>
  <c r="AR860" i="8"/>
  <c r="AR861" i="8"/>
  <c r="AR862" i="8"/>
  <c r="AR863" i="8"/>
  <c r="AR864" i="8"/>
  <c r="AR865" i="8"/>
  <c r="AR866" i="8"/>
  <c r="AR867" i="8"/>
  <c r="AR868" i="8"/>
  <c r="AR869" i="8"/>
  <c r="AR870" i="8"/>
  <c r="AR871" i="8"/>
  <c r="AR872" i="8"/>
  <c r="AR873" i="8"/>
  <c r="AR874" i="8"/>
  <c r="AR875" i="8"/>
  <c r="AR876" i="8"/>
  <c r="AR877" i="8"/>
  <c r="AR878" i="8"/>
  <c r="AR879" i="8"/>
  <c r="AR880" i="8"/>
  <c r="AR881" i="8"/>
  <c r="AR882" i="8"/>
  <c r="AR883" i="8"/>
  <c r="AR884" i="8"/>
  <c r="AR885" i="8"/>
  <c r="AR886" i="8"/>
  <c r="AR887" i="8"/>
  <c r="AR888" i="8"/>
  <c r="AR889" i="8"/>
  <c r="AR890" i="8"/>
  <c r="AR891" i="8"/>
  <c r="AR892" i="8"/>
  <c r="AR893" i="8"/>
  <c r="AR894" i="8"/>
  <c r="AR895" i="8"/>
  <c r="AR896" i="8"/>
  <c r="AR897" i="8"/>
  <c r="AR898" i="8"/>
  <c r="AR899" i="8"/>
  <c r="AR900" i="8"/>
  <c r="AR903" i="8"/>
  <c r="AR904" i="8"/>
  <c r="AR905" i="8"/>
  <c r="AR906" i="8"/>
  <c r="AR907" i="8"/>
  <c r="AR908" i="8"/>
  <c r="AR909" i="8"/>
  <c r="AR910" i="8"/>
  <c r="AR911" i="8"/>
  <c r="AR912" i="8"/>
  <c r="AR913" i="8"/>
  <c r="AR914" i="8"/>
  <c r="AR915" i="8"/>
  <c r="AR916" i="8"/>
  <c r="AR917" i="8"/>
  <c r="AR918" i="8"/>
  <c r="AR919" i="8"/>
  <c r="AR920" i="8"/>
  <c r="AR921" i="8"/>
  <c r="AR922" i="8"/>
  <c r="AR923" i="8"/>
  <c r="AR924" i="8"/>
  <c r="AR925" i="8"/>
  <c r="AR926" i="8"/>
  <c r="AR927" i="8"/>
  <c r="AR928" i="8"/>
  <c r="AR929" i="8"/>
  <c r="AR930" i="8"/>
  <c r="AR931" i="8"/>
  <c r="AR932" i="8"/>
  <c r="AR933" i="8"/>
  <c r="AR934" i="8"/>
  <c r="AR935" i="8"/>
  <c r="AR936" i="8"/>
  <c r="AR937" i="8"/>
  <c r="AR938" i="8"/>
  <c r="AR939" i="8"/>
  <c r="AR940" i="8"/>
  <c r="AR941" i="8"/>
  <c r="AR942" i="8"/>
  <c r="AR943" i="8"/>
  <c r="AR944" i="8"/>
  <c r="AR945" i="8"/>
  <c r="AR946" i="8"/>
  <c r="AR947" i="8"/>
  <c r="AR948" i="8"/>
  <c r="AR949" i="8"/>
  <c r="AR950" i="8"/>
  <c r="AR951" i="8"/>
  <c r="AR952" i="8"/>
  <c r="AR953" i="8"/>
  <c r="AR954" i="8"/>
  <c r="AR955" i="8"/>
  <c r="AR956" i="8"/>
  <c r="AR957" i="8"/>
  <c r="AR958" i="8"/>
  <c r="AR959" i="8"/>
  <c r="AR960" i="8"/>
  <c r="AR961" i="8"/>
  <c r="AR962" i="8"/>
  <c r="AR963" i="8"/>
  <c r="AR964" i="8"/>
  <c r="AR965" i="8"/>
  <c r="AR966" i="8"/>
  <c r="AR967" i="8"/>
  <c r="AR968" i="8"/>
  <c r="AR969" i="8"/>
  <c r="AR970" i="8"/>
  <c r="AR971" i="8"/>
  <c r="AR972" i="8"/>
  <c r="AR973" i="8"/>
  <c r="AR974" i="8"/>
  <c r="AR975" i="8"/>
  <c r="AR976" i="8"/>
  <c r="AR977" i="8"/>
  <c r="AR978" i="8"/>
  <c r="AR979" i="8"/>
  <c r="AR980" i="8"/>
  <c r="AR981" i="8"/>
  <c r="AR982" i="8"/>
  <c r="AR983" i="8"/>
  <c r="AR984" i="8"/>
  <c r="AR985" i="8"/>
  <c r="AR986" i="8"/>
  <c r="AR987" i="8"/>
  <c r="AR988" i="8"/>
  <c r="AR989" i="8"/>
  <c r="AR990" i="8"/>
  <c r="AR991" i="8"/>
  <c r="AR992" i="8"/>
  <c r="AR993" i="8"/>
  <c r="AR994" i="8"/>
  <c r="AR995" i="8"/>
  <c r="AR996" i="8"/>
  <c r="AR997" i="8"/>
  <c r="AR998" i="8"/>
  <c r="AR999" i="8"/>
  <c r="AR1000" i="8"/>
  <c r="AR1001" i="8"/>
  <c r="AR1002" i="8"/>
  <c r="AR1003" i="8"/>
  <c r="AR1004" i="8"/>
  <c r="AR1005" i="8"/>
  <c r="AR1006" i="8"/>
  <c r="AR1007" i="8"/>
  <c r="AR1008" i="8"/>
  <c r="AR1009" i="8"/>
  <c r="AR1010" i="8"/>
  <c r="AR1011" i="8"/>
  <c r="AR1012" i="8"/>
  <c r="AR1013" i="8"/>
  <c r="AR1014" i="8"/>
  <c r="AR1015" i="8"/>
  <c r="AR1016" i="8"/>
  <c r="AR1017" i="8"/>
  <c r="AR1018" i="8"/>
  <c r="AR1019" i="8"/>
  <c r="AR1020" i="8"/>
  <c r="AR1021" i="8"/>
  <c r="AR1022" i="8"/>
  <c r="AR1023" i="8"/>
  <c r="AR1024" i="8"/>
  <c r="AR1025" i="8"/>
  <c r="AR1026" i="8"/>
  <c r="AR1027" i="8"/>
  <c r="AR1028" i="8"/>
  <c r="AR1029" i="8"/>
  <c r="AR1030" i="8"/>
  <c r="AR1031" i="8"/>
  <c r="AR1032" i="8"/>
  <c r="AR1033" i="8"/>
  <c r="AR1034" i="8"/>
  <c r="AR1035" i="8"/>
  <c r="AR1036" i="8"/>
  <c r="AR1037" i="8"/>
  <c r="AR1038" i="8"/>
  <c r="AR1039" i="8"/>
  <c r="AR1040" i="8"/>
  <c r="AR1041" i="8"/>
  <c r="AR1042" i="8"/>
  <c r="AR1043" i="8"/>
  <c r="AR1044" i="8"/>
  <c r="AR1045" i="8"/>
  <c r="AR1046" i="8"/>
  <c r="AR1047" i="8"/>
  <c r="AR1048" i="8"/>
  <c r="AR1049" i="8"/>
  <c r="AR1050" i="8"/>
  <c r="AR1051" i="8"/>
  <c r="AR1052" i="8"/>
  <c r="AR1053" i="8"/>
  <c r="AR1054" i="8"/>
  <c r="AR1055" i="8"/>
  <c r="AR1056" i="8"/>
  <c r="AR1057" i="8"/>
  <c r="AR1058" i="8"/>
  <c r="AR1059" i="8"/>
  <c r="AR1060" i="8"/>
  <c r="AR1061" i="8"/>
  <c r="AR1062" i="8"/>
  <c r="AR1063" i="8"/>
  <c r="AR1064" i="8"/>
  <c r="AR1065" i="8"/>
  <c r="AR1066" i="8"/>
  <c r="AR1067" i="8"/>
  <c r="AR1068" i="8"/>
  <c r="AR1069" i="8"/>
  <c r="AR1070" i="8"/>
  <c r="AR1071" i="8"/>
  <c r="AR1072" i="8"/>
  <c r="AR1073" i="8"/>
  <c r="AR1074" i="8"/>
  <c r="AR1075" i="8"/>
  <c r="AR1076" i="8"/>
  <c r="AR1077" i="8"/>
  <c r="AR1078" i="8"/>
  <c r="AR1079" i="8"/>
  <c r="AR1080" i="8"/>
  <c r="AR1081" i="8"/>
  <c r="AR1082" i="8"/>
  <c r="AR1083" i="8"/>
  <c r="AR1084" i="8"/>
  <c r="AR1085" i="8"/>
  <c r="AR1086" i="8"/>
  <c r="AR1087" i="8"/>
  <c r="AR1088" i="8"/>
  <c r="AR1089" i="8"/>
  <c r="AR1090" i="8"/>
  <c r="AR1091" i="8"/>
  <c r="AR1092" i="8"/>
  <c r="AR1093" i="8"/>
  <c r="AR1094" i="8"/>
  <c r="AR1095" i="8"/>
  <c r="AR1096" i="8"/>
  <c r="AR1097" i="8"/>
  <c r="AR1098" i="8"/>
  <c r="AR1099" i="8"/>
  <c r="AR1100" i="8"/>
  <c r="AR1101" i="8"/>
  <c r="AR1102" i="8"/>
  <c r="AR1103" i="8"/>
  <c r="AR1104" i="8"/>
  <c r="AR1105" i="8"/>
  <c r="AR1106" i="8"/>
  <c r="AR1107" i="8"/>
  <c r="AR1108" i="8"/>
  <c r="AR1109" i="8"/>
  <c r="AR1110" i="8"/>
  <c r="AR1111" i="8"/>
  <c r="AR1112" i="8"/>
  <c r="AR1113" i="8"/>
  <c r="AR1114" i="8"/>
  <c r="AR1115" i="8"/>
  <c r="AR1116" i="8"/>
  <c r="AR1117" i="8"/>
  <c r="AR1118" i="8"/>
  <c r="AR1119" i="8"/>
  <c r="AR1120" i="8"/>
  <c r="AR1121" i="8"/>
  <c r="AR1122" i="8"/>
  <c r="AR1123" i="8"/>
  <c r="AR1124" i="8"/>
  <c r="AR1125" i="8"/>
  <c r="AR1126" i="8"/>
  <c r="AR1127" i="8"/>
  <c r="AR1128" i="8"/>
  <c r="AR1129" i="8"/>
  <c r="AR1130" i="8"/>
  <c r="AR213" i="8"/>
  <c r="AQ910" i="8"/>
  <c r="AQ909" i="8"/>
  <c r="AQ908" i="8"/>
  <c r="AQ907" i="8"/>
  <c r="AQ906" i="8"/>
  <c r="AQ905" i="8"/>
  <c r="AQ904" i="8"/>
  <c r="AQ903" i="8"/>
  <c r="AQ902" i="8"/>
  <c r="AQ901" i="8"/>
  <c r="AQ900" i="8"/>
  <c r="AQ899" i="8"/>
  <c r="AQ898" i="8"/>
  <c r="AQ897" i="8"/>
  <c r="AQ896" i="8"/>
  <c r="AQ895" i="8"/>
  <c r="AQ894" i="8"/>
  <c r="AQ893" i="8"/>
  <c r="AQ892" i="8"/>
  <c r="AQ891" i="8"/>
  <c r="AQ890" i="8"/>
  <c r="AQ889" i="8"/>
  <c r="AQ888" i="8"/>
  <c r="AQ887" i="8"/>
  <c r="AQ886" i="8"/>
  <c r="AQ885" i="8"/>
  <c r="AQ884" i="8"/>
  <c r="AQ883" i="8"/>
  <c r="AQ882" i="8"/>
  <c r="AQ881" i="8"/>
  <c r="AQ880" i="8"/>
  <c r="AQ879" i="8"/>
  <c r="AQ878" i="8"/>
  <c r="AQ877" i="8"/>
  <c r="AQ876" i="8"/>
  <c r="AQ875" i="8"/>
  <c r="AQ874" i="8"/>
  <c r="AQ873" i="8"/>
  <c r="AQ872" i="8"/>
  <c r="AQ871" i="8"/>
  <c r="AQ870" i="8"/>
  <c r="AQ869" i="8"/>
  <c r="AQ868" i="8"/>
  <c r="AQ867" i="8"/>
  <c r="AQ865" i="8"/>
  <c r="AQ861" i="8"/>
  <c r="AQ858" i="8"/>
  <c r="AQ857" i="8"/>
  <c r="AQ856" i="8"/>
  <c r="AQ855" i="8"/>
  <c r="AQ854" i="8"/>
  <c r="AQ853" i="8"/>
  <c r="AQ852" i="8"/>
  <c r="AQ851" i="8"/>
  <c r="AQ850" i="8"/>
  <c r="AQ849" i="8"/>
  <c r="AQ848" i="8"/>
  <c r="AQ847" i="8"/>
  <c r="AQ846" i="8"/>
  <c r="AQ845" i="8"/>
  <c r="AQ844" i="8"/>
  <c r="AQ843" i="8"/>
  <c r="AQ842" i="8"/>
  <c r="AQ841" i="8"/>
  <c r="AQ840" i="8"/>
  <c r="AQ839" i="8"/>
  <c r="AQ838" i="8"/>
  <c r="AQ837" i="8"/>
  <c r="AQ836" i="8"/>
  <c r="AQ835" i="8"/>
  <c r="AQ834" i="8"/>
  <c r="AQ833" i="8"/>
  <c r="AQ832" i="8"/>
  <c r="AQ831" i="8"/>
  <c r="AQ830" i="8"/>
  <c r="AQ829" i="8"/>
  <c r="AQ828" i="8"/>
  <c r="AQ827" i="8"/>
  <c r="AQ826" i="8"/>
  <c r="AQ825" i="8"/>
  <c r="AQ824" i="8"/>
  <c r="AQ823" i="8"/>
  <c r="AQ822" i="8"/>
  <c r="AQ821" i="8"/>
  <c r="AQ820" i="8"/>
  <c r="AQ819" i="8"/>
  <c r="AQ818" i="8"/>
  <c r="AQ817" i="8"/>
  <c r="AQ816" i="8"/>
  <c r="AQ815" i="8"/>
  <c r="AQ814" i="8"/>
  <c r="AQ813" i="8"/>
  <c r="AQ812" i="8"/>
  <c r="AQ811" i="8"/>
  <c r="AQ810" i="8"/>
  <c r="AQ809" i="8"/>
  <c r="AQ808" i="8"/>
  <c r="AQ807" i="8"/>
  <c r="AQ806" i="8"/>
  <c r="AQ805" i="8"/>
  <c r="AQ804" i="8"/>
  <c r="AQ803" i="8"/>
  <c r="AQ802" i="8"/>
  <c r="AQ801" i="8"/>
  <c r="AQ800" i="8"/>
  <c r="AQ799" i="8"/>
  <c r="AQ798" i="8"/>
  <c r="AQ797" i="8"/>
  <c r="AQ796" i="8"/>
  <c r="AQ795" i="8"/>
  <c r="AQ794" i="8"/>
  <c r="AQ793" i="8"/>
  <c r="AQ792" i="8"/>
  <c r="AQ791" i="8"/>
  <c r="AQ790" i="8"/>
  <c r="AQ789" i="8"/>
  <c r="AQ788" i="8"/>
  <c r="AQ787" i="8"/>
  <c r="AQ786" i="8"/>
  <c r="AQ785" i="8"/>
  <c r="AQ784" i="8"/>
  <c r="AQ783" i="8"/>
  <c r="AQ782" i="8"/>
  <c r="AQ781" i="8"/>
  <c r="AQ780" i="8"/>
  <c r="AQ779" i="8"/>
  <c r="AQ778" i="8"/>
  <c r="AQ777" i="8"/>
  <c r="AQ776" i="8"/>
  <c r="AQ775" i="8"/>
  <c r="AQ774" i="8"/>
  <c r="AQ773" i="8"/>
  <c r="AQ772" i="8"/>
  <c r="AQ771" i="8"/>
  <c r="AQ770" i="8"/>
  <c r="AQ769" i="8"/>
  <c r="AQ768" i="8"/>
  <c r="AQ767" i="8"/>
  <c r="AQ766" i="8"/>
  <c r="AQ765" i="8"/>
  <c r="AQ764" i="8"/>
  <c r="AQ763" i="8"/>
  <c r="AQ762" i="8"/>
  <c r="AQ761" i="8"/>
  <c r="AQ760" i="8"/>
  <c r="AQ759" i="8"/>
  <c r="AQ758" i="8"/>
  <c r="AQ757" i="8"/>
  <c r="AQ756" i="8"/>
  <c r="AQ755" i="8"/>
  <c r="AQ754" i="8"/>
  <c r="AQ753" i="8"/>
  <c r="AQ752" i="8"/>
  <c r="AQ751" i="8"/>
  <c r="AQ750" i="8"/>
  <c r="AQ749" i="8"/>
  <c r="AQ748" i="8"/>
  <c r="AQ747" i="8"/>
  <c r="AQ746" i="8"/>
  <c r="AQ745" i="8"/>
  <c r="AQ744" i="8"/>
  <c r="AQ743" i="8"/>
  <c r="AQ742" i="8"/>
  <c r="AQ741" i="8"/>
  <c r="AQ740" i="8"/>
  <c r="AQ739" i="8"/>
  <c r="AQ738" i="8"/>
  <c r="AQ737" i="8"/>
  <c r="AQ736" i="8"/>
  <c r="AQ735" i="8"/>
  <c r="AQ734" i="8"/>
  <c r="AQ733" i="8"/>
  <c r="AQ732" i="8"/>
  <c r="AQ731" i="8"/>
  <c r="AQ730" i="8"/>
  <c r="AQ729" i="8"/>
  <c r="AQ728" i="8"/>
  <c r="AQ727" i="8"/>
  <c r="AQ726" i="8"/>
  <c r="AQ725" i="8"/>
  <c r="AQ724" i="8"/>
  <c r="AQ723" i="8"/>
  <c r="AQ722" i="8"/>
  <c r="AQ721" i="8"/>
  <c r="AQ720" i="8"/>
  <c r="AQ719" i="8"/>
  <c r="AQ718" i="8"/>
  <c r="AQ717" i="8"/>
  <c r="AQ716" i="8"/>
  <c r="AQ715" i="8"/>
  <c r="AQ714" i="8"/>
  <c r="AQ713" i="8"/>
  <c r="AQ712" i="8"/>
  <c r="AQ711" i="8"/>
  <c r="AQ710" i="8"/>
  <c r="AQ709" i="8"/>
  <c r="AQ708" i="8"/>
  <c r="AQ707" i="8"/>
  <c r="AQ706" i="8"/>
  <c r="AQ705" i="8"/>
  <c r="AQ704" i="8"/>
  <c r="AQ703" i="8"/>
  <c r="AQ702" i="8"/>
  <c r="AQ701" i="8"/>
  <c r="AQ700" i="8"/>
  <c r="AQ699" i="8"/>
  <c r="AQ698" i="8"/>
  <c r="AQ697" i="8"/>
  <c r="AQ696" i="8"/>
  <c r="AQ695" i="8"/>
  <c r="AQ694" i="8"/>
  <c r="AQ693" i="8"/>
  <c r="AQ692" i="8"/>
  <c r="AQ691" i="8"/>
  <c r="AQ690" i="8"/>
  <c r="AQ689" i="8"/>
  <c r="AQ688" i="8"/>
  <c r="AQ687" i="8"/>
  <c r="AQ686" i="8"/>
  <c r="AQ685" i="8"/>
  <c r="AQ684" i="8"/>
  <c r="AQ683" i="8"/>
  <c r="AQ682" i="8"/>
  <c r="AQ681" i="8"/>
  <c r="AQ680" i="8"/>
  <c r="AQ679" i="8"/>
  <c r="AQ678" i="8"/>
  <c r="AQ677" i="8"/>
  <c r="AQ676" i="8"/>
  <c r="AQ675" i="8"/>
  <c r="AQ674" i="8"/>
  <c r="AQ673" i="8"/>
  <c r="AQ672" i="8"/>
  <c r="AQ671" i="8"/>
  <c r="AQ670" i="8"/>
  <c r="AQ669" i="8"/>
  <c r="AQ668" i="8"/>
  <c r="AQ667" i="8"/>
  <c r="AQ666" i="8"/>
  <c r="AQ665" i="8"/>
  <c r="AQ664" i="8"/>
  <c r="AQ663" i="8"/>
  <c r="AQ662" i="8"/>
  <c r="AQ661" i="8"/>
  <c r="AQ660" i="8"/>
  <c r="AQ659" i="8"/>
  <c r="AQ658" i="8"/>
  <c r="AQ657" i="8"/>
  <c r="AQ656" i="8"/>
  <c r="AQ655" i="8"/>
  <c r="AQ654" i="8"/>
  <c r="AQ653" i="8"/>
  <c r="AQ652" i="8"/>
  <c r="AQ651" i="8"/>
  <c r="AQ650" i="8"/>
  <c r="AQ649" i="8"/>
  <c r="AQ648" i="8"/>
  <c r="AQ647" i="8"/>
  <c r="AQ646" i="8"/>
  <c r="AQ645" i="8"/>
  <c r="AQ644" i="8"/>
  <c r="AQ643" i="8"/>
  <c r="AQ642" i="8"/>
  <c r="AQ641" i="8"/>
  <c r="AQ640" i="8"/>
  <c r="AQ639" i="8"/>
  <c r="AQ638" i="8"/>
  <c r="AQ637" i="8"/>
  <c r="AQ636" i="8"/>
  <c r="AQ635" i="8"/>
  <c r="AQ634" i="8"/>
  <c r="AQ633" i="8"/>
  <c r="AQ632" i="8"/>
  <c r="AQ631" i="8"/>
  <c r="AQ630" i="8"/>
  <c r="AQ629" i="8"/>
  <c r="AQ628" i="8"/>
  <c r="AQ627" i="8"/>
  <c r="AQ626" i="8"/>
  <c r="AQ625" i="8"/>
  <c r="AQ624" i="8"/>
  <c r="AQ623" i="8"/>
  <c r="AQ622" i="8"/>
  <c r="AQ621" i="8"/>
  <c r="AQ620" i="8"/>
  <c r="AQ619" i="8"/>
  <c r="AQ618" i="8"/>
  <c r="AQ617" i="8"/>
  <c r="AQ616" i="8"/>
  <c r="AQ615" i="8"/>
  <c r="AQ614" i="8"/>
  <c r="AQ613" i="8"/>
  <c r="AQ612" i="8"/>
  <c r="AQ611" i="8"/>
  <c r="AQ610" i="8"/>
  <c r="AQ609" i="8"/>
  <c r="AQ608" i="8"/>
  <c r="AQ607" i="8"/>
  <c r="AQ606" i="8"/>
  <c r="AQ605" i="8"/>
  <c r="AQ604" i="8"/>
  <c r="AQ603" i="8"/>
  <c r="AQ602" i="8"/>
  <c r="AQ601" i="8"/>
  <c r="AQ600" i="8"/>
  <c r="AQ599" i="8"/>
  <c r="AQ598" i="8"/>
  <c r="AQ597" i="8"/>
  <c r="AQ596" i="8"/>
  <c r="AQ595" i="8"/>
  <c r="AQ594" i="8"/>
  <c r="AQ593" i="8"/>
  <c r="AQ592" i="8"/>
  <c r="AQ591" i="8"/>
  <c r="AQ590" i="8"/>
  <c r="AQ589" i="8"/>
  <c r="AQ588" i="8"/>
  <c r="AQ587" i="8"/>
  <c r="AQ586" i="8"/>
  <c r="AQ585" i="8"/>
  <c r="AQ584" i="8"/>
  <c r="AQ583" i="8"/>
  <c r="AQ582" i="8"/>
  <c r="AQ581" i="8"/>
  <c r="AQ580" i="8"/>
  <c r="AQ579" i="8"/>
  <c r="AQ578" i="8"/>
  <c r="AQ577" i="8"/>
  <c r="AQ576" i="8"/>
  <c r="AQ575" i="8"/>
  <c r="AQ574" i="8"/>
  <c r="AQ573" i="8"/>
  <c r="AQ572" i="8"/>
  <c r="AQ571" i="8"/>
  <c r="AQ570" i="8"/>
  <c r="AQ569" i="8"/>
  <c r="AQ568" i="8"/>
  <c r="AQ567" i="8"/>
  <c r="AQ566" i="8"/>
  <c r="AQ565" i="8"/>
  <c r="AQ564" i="8"/>
  <c r="AQ563" i="8"/>
  <c r="AQ562" i="8"/>
  <c r="AQ561" i="8"/>
  <c r="AQ560" i="8"/>
  <c r="AQ559" i="8"/>
  <c r="AQ558" i="8"/>
  <c r="AQ557" i="8"/>
  <c r="AQ556" i="8"/>
  <c r="AQ555" i="8"/>
  <c r="AQ554" i="8"/>
  <c r="AQ553" i="8"/>
  <c r="AQ552" i="8"/>
  <c r="AQ551" i="8"/>
  <c r="AQ550" i="8"/>
  <c r="AQ549" i="8"/>
  <c r="AQ548" i="8"/>
  <c r="AQ547" i="8"/>
  <c r="AQ546" i="8"/>
  <c r="AQ545" i="8"/>
  <c r="AQ544" i="8"/>
  <c r="AQ543" i="8"/>
  <c r="AQ542" i="8"/>
  <c r="AQ541" i="8"/>
  <c r="AQ540" i="8"/>
  <c r="AQ539" i="8"/>
  <c r="AQ538" i="8"/>
  <c r="AQ537" i="8"/>
  <c r="AQ536" i="8"/>
  <c r="AQ535" i="8"/>
  <c r="AQ534" i="8"/>
  <c r="AQ533" i="8"/>
  <c r="AQ532" i="8"/>
  <c r="AQ531" i="8"/>
  <c r="AQ530" i="8"/>
  <c r="AQ529" i="8"/>
  <c r="AQ528" i="8"/>
  <c r="AQ527" i="8"/>
  <c r="AQ526" i="8"/>
  <c r="AQ525" i="8"/>
  <c r="AQ524" i="8"/>
  <c r="AQ523" i="8"/>
  <c r="AQ522" i="8"/>
  <c r="AQ521" i="8"/>
  <c r="AQ520" i="8"/>
  <c r="AQ519" i="8"/>
  <c r="AQ518" i="8"/>
  <c r="AQ517" i="8"/>
  <c r="AQ516" i="8"/>
  <c r="AQ515" i="8"/>
  <c r="AQ514" i="8"/>
  <c r="AQ513" i="8"/>
  <c r="AQ512" i="8"/>
  <c r="AQ511" i="8"/>
  <c r="AQ510" i="8"/>
  <c r="AQ509" i="8"/>
  <c r="AQ508" i="8"/>
  <c r="AQ507" i="8"/>
  <c r="AQ506" i="8"/>
  <c r="AQ505" i="8"/>
  <c r="AQ504" i="8"/>
  <c r="AQ503" i="8"/>
  <c r="AQ502" i="8"/>
  <c r="AQ501" i="8"/>
  <c r="AQ500" i="8"/>
  <c r="AQ499" i="8"/>
  <c r="AQ498" i="8"/>
  <c r="AQ497" i="8"/>
  <c r="AQ496" i="8"/>
  <c r="AQ495" i="8"/>
  <c r="AQ494" i="8"/>
  <c r="AQ493" i="8"/>
  <c r="AQ492" i="8"/>
  <c r="AQ491" i="8"/>
  <c r="AQ490" i="8"/>
  <c r="AQ489" i="8"/>
  <c r="AQ488" i="8"/>
  <c r="AQ487" i="8"/>
  <c r="AQ486" i="8"/>
  <c r="AQ485" i="8"/>
  <c r="AQ484" i="8"/>
  <c r="AQ483" i="8"/>
  <c r="AQ482" i="8"/>
  <c r="AQ481" i="8"/>
  <c r="AQ480" i="8"/>
  <c r="AQ479" i="8"/>
  <c r="AQ478" i="8"/>
  <c r="AQ477" i="8"/>
  <c r="AQ476" i="8"/>
  <c r="AQ475" i="8"/>
  <c r="AQ474" i="8"/>
  <c r="AQ473" i="8"/>
  <c r="AQ472" i="8"/>
  <c r="AQ471" i="8"/>
  <c r="AQ470" i="8"/>
  <c r="AQ469" i="8"/>
  <c r="AQ468" i="8"/>
  <c r="AQ467" i="8"/>
  <c r="AQ466" i="8"/>
  <c r="AQ465" i="8"/>
  <c r="AQ464" i="8"/>
  <c r="AQ463" i="8"/>
  <c r="AQ462" i="8"/>
  <c r="AQ461" i="8"/>
  <c r="AQ460" i="8"/>
  <c r="AQ459" i="8"/>
  <c r="AQ458" i="8"/>
  <c r="AQ457" i="8"/>
  <c r="AQ456" i="8"/>
  <c r="AQ455" i="8"/>
  <c r="AQ454" i="8"/>
  <c r="AQ453" i="8"/>
  <c r="AQ452" i="8"/>
  <c r="AQ451" i="8"/>
  <c r="AQ450" i="8"/>
  <c r="AQ449" i="8"/>
  <c r="AQ448" i="8"/>
  <c r="AQ447" i="8"/>
  <c r="AQ446" i="8"/>
  <c r="AQ445" i="8"/>
  <c r="AQ444" i="8"/>
  <c r="AQ443" i="8"/>
  <c r="AQ442" i="8"/>
  <c r="AQ441" i="8"/>
  <c r="AQ440" i="8"/>
  <c r="AQ439" i="8"/>
  <c r="AQ438" i="8"/>
  <c r="AQ437" i="8"/>
  <c r="AQ436" i="8"/>
  <c r="AQ435" i="8"/>
  <c r="AQ434" i="8"/>
  <c r="AQ433" i="8"/>
  <c r="AQ432" i="8"/>
  <c r="AQ431" i="8"/>
  <c r="AQ430" i="8"/>
  <c r="AQ429" i="8"/>
  <c r="AQ428" i="8"/>
  <c r="AQ427" i="8"/>
  <c r="AQ426" i="8"/>
  <c r="AQ425" i="8"/>
  <c r="AQ424" i="8"/>
  <c r="AQ423" i="8"/>
  <c r="AQ422" i="8"/>
  <c r="AQ421" i="8"/>
  <c r="AQ420" i="8"/>
  <c r="AQ419" i="8"/>
  <c r="AQ418" i="8"/>
  <c r="AQ417" i="8"/>
  <c r="AQ416" i="8"/>
  <c r="AQ415" i="8"/>
  <c r="AQ414" i="8"/>
  <c r="AQ413" i="8"/>
  <c r="AQ412" i="8"/>
  <c r="AQ411" i="8"/>
  <c r="AQ410" i="8"/>
  <c r="AQ409" i="8"/>
  <c r="AQ408" i="8"/>
  <c r="AQ407" i="8"/>
  <c r="AQ406" i="8"/>
  <c r="AQ405" i="8"/>
  <c r="AQ404" i="8"/>
  <c r="AQ403" i="8"/>
  <c r="AQ402" i="8"/>
  <c r="AQ401" i="8"/>
  <c r="AQ400" i="8"/>
  <c r="AQ399" i="8"/>
  <c r="AQ398" i="8"/>
  <c r="AQ397" i="8"/>
  <c r="AQ396" i="8"/>
  <c r="AQ395" i="8"/>
  <c r="AQ394" i="8"/>
  <c r="AQ393" i="8"/>
  <c r="AQ392" i="8"/>
  <c r="AQ391" i="8"/>
  <c r="AQ390" i="8"/>
  <c r="AQ389" i="8"/>
  <c r="AQ388" i="8"/>
  <c r="AQ387" i="8"/>
  <c r="AQ386" i="8"/>
  <c r="AQ385" i="8"/>
  <c r="AQ384" i="8"/>
  <c r="AQ383" i="8"/>
  <c r="AQ382" i="8"/>
  <c r="AQ381" i="8"/>
  <c r="AQ380" i="8"/>
  <c r="AQ379" i="8"/>
  <c r="AQ378" i="8"/>
  <c r="AQ377" i="8"/>
  <c r="AQ376" i="8"/>
  <c r="AQ375" i="8"/>
  <c r="AQ374" i="8"/>
  <c r="AQ373" i="8"/>
  <c r="AQ372" i="8"/>
  <c r="AQ371" i="8"/>
  <c r="AQ370" i="8"/>
  <c r="AQ369" i="8"/>
  <c r="AQ368" i="8"/>
  <c r="AQ367" i="8"/>
  <c r="AQ366" i="8"/>
  <c r="AQ365" i="8"/>
  <c r="AQ364" i="8"/>
  <c r="AQ363" i="8"/>
  <c r="AQ362" i="8"/>
  <c r="AQ361" i="8"/>
  <c r="AQ360" i="8"/>
  <c r="AQ359" i="8"/>
  <c r="AQ358" i="8"/>
  <c r="AQ357" i="8"/>
  <c r="AQ356" i="8"/>
  <c r="AQ355" i="8"/>
  <c r="AQ354" i="8"/>
  <c r="AQ353" i="8"/>
  <c r="AQ352" i="8"/>
  <c r="AQ351" i="8"/>
  <c r="AQ350" i="8"/>
  <c r="AQ349" i="8"/>
  <c r="AQ348" i="8"/>
  <c r="AQ347" i="8"/>
  <c r="AQ346" i="8"/>
  <c r="AQ345" i="8"/>
  <c r="AQ344" i="8"/>
  <c r="AQ343" i="8"/>
  <c r="AQ342" i="8"/>
  <c r="AQ341" i="8"/>
  <c r="AQ340" i="8"/>
  <c r="AQ339" i="8"/>
  <c r="AQ338" i="8"/>
  <c r="AQ337" i="8"/>
  <c r="AQ336" i="8"/>
  <c r="AQ335" i="8"/>
  <c r="AQ334" i="8"/>
  <c r="AQ333" i="8"/>
  <c r="AQ332" i="8"/>
  <c r="AQ331" i="8"/>
  <c r="AQ330" i="8"/>
  <c r="AQ329" i="8"/>
  <c r="AQ328" i="8"/>
  <c r="AQ327" i="8"/>
  <c r="AQ326" i="8"/>
  <c r="AQ325" i="8"/>
  <c r="AQ324" i="8"/>
  <c r="AQ323" i="8"/>
  <c r="AQ322" i="8"/>
  <c r="AQ321" i="8"/>
  <c r="AQ320" i="8"/>
  <c r="AQ319" i="8"/>
  <c r="AQ318" i="8"/>
  <c r="AQ317" i="8"/>
  <c r="AQ316" i="8"/>
  <c r="AQ315" i="8"/>
  <c r="AQ314" i="8"/>
  <c r="AQ313" i="8"/>
  <c r="AQ312" i="8"/>
  <c r="AQ311" i="8"/>
  <c r="AQ310" i="8"/>
  <c r="AQ309" i="8"/>
  <c r="AQ308" i="8"/>
  <c r="AQ307" i="8"/>
  <c r="AQ306" i="8"/>
  <c r="AQ305" i="8"/>
  <c r="AQ304" i="8"/>
  <c r="AQ303" i="8"/>
  <c r="AQ302" i="8"/>
  <c r="AQ301" i="8"/>
  <c r="AQ300" i="8"/>
  <c r="AQ299" i="8"/>
  <c r="AQ298" i="8"/>
  <c r="AQ297" i="8"/>
  <c r="AQ296" i="8"/>
  <c r="AQ295" i="8"/>
  <c r="AQ294" i="8"/>
  <c r="AQ293" i="8"/>
  <c r="AQ292" i="8"/>
  <c r="AQ291" i="8"/>
  <c r="AQ290" i="8"/>
  <c r="AQ289" i="8"/>
  <c r="AQ288" i="8"/>
  <c r="AQ287" i="8"/>
  <c r="AQ286" i="8"/>
  <c r="AQ285" i="8"/>
  <c r="AQ284" i="8"/>
  <c r="AQ283" i="8"/>
  <c r="AQ282" i="8"/>
  <c r="AQ281" i="8"/>
  <c r="AQ280" i="8"/>
  <c r="AQ279" i="8"/>
  <c r="AQ278" i="8"/>
  <c r="AQ277" i="8"/>
  <c r="AQ276" i="8"/>
  <c r="AQ275" i="8"/>
  <c r="AQ274" i="8"/>
  <c r="AQ273" i="8"/>
  <c r="AQ272" i="8"/>
  <c r="AQ271" i="8"/>
  <c r="AQ270" i="8"/>
  <c r="AQ269" i="8"/>
  <c r="AQ268" i="8"/>
  <c r="AQ267" i="8"/>
  <c r="AQ266" i="8"/>
  <c r="AQ265" i="8"/>
  <c r="AQ264" i="8"/>
  <c r="AQ263" i="8"/>
  <c r="AQ262" i="8"/>
  <c r="AQ261" i="8"/>
  <c r="AQ260" i="8"/>
  <c r="AQ259" i="8"/>
  <c r="AQ258" i="8"/>
  <c r="AQ257" i="8"/>
  <c r="AQ256" i="8"/>
  <c r="AQ255" i="8"/>
  <c r="AQ254" i="8"/>
  <c r="AQ253" i="8"/>
  <c r="AQ252" i="8"/>
  <c r="AQ251" i="8"/>
  <c r="AQ250" i="8"/>
  <c r="AQ249" i="8"/>
  <c r="AQ248" i="8"/>
  <c r="AQ247" i="8"/>
  <c r="AQ246" i="8"/>
  <c r="AQ245" i="8"/>
  <c r="AQ244" i="8"/>
  <c r="AQ243" i="8"/>
  <c r="AQ242" i="8"/>
  <c r="AQ241" i="8"/>
  <c r="AQ240" i="8"/>
  <c r="AQ239" i="8"/>
  <c r="AQ238" i="8"/>
  <c r="AQ237" i="8"/>
  <c r="AQ236" i="8"/>
  <c r="AQ235" i="8"/>
  <c r="AQ234" i="8"/>
  <c r="AQ233" i="8"/>
  <c r="AQ232" i="8"/>
  <c r="AQ231" i="8"/>
  <c r="AQ230" i="8"/>
  <c r="AQ229" i="8"/>
  <c r="AQ228" i="8"/>
  <c r="AQ227" i="8"/>
  <c r="AQ226" i="8"/>
  <c r="AQ225" i="8"/>
  <c r="AQ224" i="8"/>
  <c r="AQ223" i="8"/>
  <c r="AQ222" i="8"/>
  <c r="AQ221" i="8"/>
  <c r="AQ220" i="8"/>
  <c r="AQ219" i="8"/>
  <c r="AQ218" i="8"/>
  <c r="AQ217" i="8"/>
  <c r="AQ216" i="8"/>
  <c r="AQ215" i="8"/>
  <c r="AQ214" i="8"/>
  <c r="AQ213" i="8"/>
  <c r="AQ1130" i="8"/>
  <c r="AQ1129" i="8"/>
  <c r="AQ1128" i="8"/>
  <c r="AQ1127" i="8"/>
  <c r="AQ1126" i="8"/>
  <c r="AQ1125" i="8"/>
  <c r="AQ1124" i="8"/>
  <c r="AQ1123" i="8"/>
  <c r="AQ1122" i="8"/>
  <c r="AQ1121" i="8"/>
  <c r="AQ1120" i="8"/>
  <c r="AQ1119" i="8"/>
  <c r="AQ1118" i="8"/>
  <c r="AQ1117" i="8"/>
  <c r="AQ1116" i="8"/>
  <c r="AQ1115" i="8"/>
  <c r="AQ1114" i="8"/>
  <c r="AQ1113" i="8"/>
  <c r="AQ1112" i="8"/>
  <c r="AQ1111" i="8"/>
  <c r="AQ1110" i="8"/>
  <c r="AQ1109" i="8"/>
  <c r="AQ1108" i="8"/>
  <c r="AQ1107" i="8"/>
  <c r="AQ1106" i="8"/>
  <c r="AQ1105" i="8"/>
  <c r="AQ1104" i="8"/>
  <c r="AQ1103" i="8"/>
  <c r="AQ1102" i="8"/>
  <c r="AQ1101" i="8"/>
  <c r="AQ1100" i="8"/>
  <c r="AQ1099" i="8"/>
  <c r="AQ1098" i="8"/>
  <c r="AQ1097" i="8"/>
  <c r="AQ1096" i="8"/>
  <c r="AQ1095" i="8"/>
  <c r="AQ1094" i="8"/>
  <c r="AQ1093" i="8"/>
  <c r="AQ1092" i="8"/>
  <c r="AQ1091" i="8"/>
  <c r="AQ1090" i="8"/>
  <c r="AQ1089" i="8"/>
  <c r="AQ1088" i="8"/>
  <c r="AQ1087" i="8"/>
  <c r="AQ1086" i="8"/>
  <c r="AQ1085" i="8"/>
  <c r="AQ1084" i="8"/>
  <c r="AQ1083" i="8"/>
  <c r="AQ1082" i="8"/>
  <c r="AQ1081" i="8"/>
  <c r="AQ1080" i="8"/>
  <c r="AQ1079" i="8"/>
  <c r="AQ1078" i="8"/>
  <c r="AQ1077" i="8"/>
  <c r="AQ1076" i="8"/>
  <c r="AQ1075" i="8"/>
  <c r="AQ1074" i="8"/>
  <c r="AQ1073" i="8"/>
  <c r="AQ1072" i="8"/>
  <c r="AQ1071" i="8"/>
  <c r="AQ1070" i="8"/>
  <c r="AQ1069" i="8"/>
  <c r="AQ1068" i="8"/>
  <c r="AQ1067" i="8"/>
  <c r="AQ1066" i="8"/>
  <c r="AQ1065" i="8"/>
  <c r="AQ1064" i="8"/>
  <c r="AQ1063" i="8"/>
  <c r="AQ1062" i="8"/>
  <c r="AQ1061" i="8"/>
  <c r="AQ1060" i="8"/>
  <c r="AQ1059" i="8"/>
  <c r="AQ1058" i="8"/>
  <c r="AQ1057" i="8"/>
  <c r="AQ1056" i="8"/>
  <c r="AQ1055" i="8"/>
  <c r="AQ1054" i="8"/>
  <c r="AQ1053" i="8"/>
  <c r="AQ1052" i="8"/>
  <c r="AQ1051" i="8"/>
  <c r="AQ1050" i="8"/>
  <c r="AQ1049" i="8"/>
  <c r="AQ1048" i="8"/>
  <c r="AQ1047" i="8"/>
  <c r="AQ1046" i="8"/>
  <c r="AQ1045" i="8"/>
  <c r="AQ1044" i="8"/>
  <c r="AQ1043" i="8"/>
  <c r="AQ1042" i="8"/>
  <c r="AQ1041" i="8"/>
  <c r="AQ1040" i="8"/>
  <c r="AQ1039" i="8"/>
  <c r="AQ1038" i="8"/>
  <c r="AQ1037" i="8"/>
  <c r="AQ1036" i="8"/>
  <c r="AQ1035" i="8"/>
  <c r="AQ1034" i="8"/>
  <c r="AQ1033" i="8"/>
  <c r="AQ1032" i="8"/>
  <c r="AQ1031" i="8"/>
  <c r="AQ1030" i="8"/>
  <c r="AQ1029" i="8"/>
  <c r="AQ1028" i="8"/>
  <c r="AQ1027" i="8"/>
  <c r="AQ1026" i="8"/>
  <c r="AQ1025" i="8"/>
  <c r="AQ1024" i="8"/>
  <c r="AQ1023" i="8"/>
  <c r="AQ1022" i="8"/>
  <c r="AQ1021" i="8"/>
  <c r="AQ1020" i="8"/>
  <c r="AQ1019" i="8"/>
  <c r="AQ1018" i="8"/>
  <c r="AQ1017" i="8"/>
  <c r="AQ1016" i="8"/>
  <c r="AQ1015" i="8"/>
  <c r="AQ1014" i="8"/>
  <c r="AQ1013" i="8"/>
  <c r="AQ1012" i="8"/>
  <c r="AQ1011" i="8"/>
  <c r="AQ1010" i="8"/>
  <c r="AQ1009" i="8"/>
  <c r="AQ1008" i="8"/>
  <c r="AQ1007" i="8"/>
  <c r="AQ1006" i="8"/>
  <c r="AQ1005" i="8"/>
  <c r="AQ1004" i="8"/>
  <c r="AQ1003" i="8"/>
  <c r="AQ1002" i="8"/>
  <c r="AQ1001" i="8"/>
  <c r="AQ1000" i="8"/>
  <c r="AQ999" i="8"/>
  <c r="AQ998" i="8"/>
  <c r="AQ997" i="8"/>
  <c r="AQ996" i="8"/>
  <c r="AQ995" i="8"/>
  <c r="AQ994" i="8"/>
  <c r="AQ993" i="8"/>
  <c r="AQ992" i="8"/>
  <c r="AQ991" i="8"/>
  <c r="AQ990" i="8"/>
  <c r="AQ989" i="8"/>
  <c r="AQ988" i="8"/>
  <c r="AQ987" i="8"/>
  <c r="AQ986" i="8"/>
  <c r="AQ985" i="8"/>
  <c r="AQ984" i="8"/>
  <c r="AQ983" i="8"/>
  <c r="AQ982" i="8"/>
  <c r="AQ981" i="8"/>
  <c r="AQ980" i="8"/>
  <c r="AQ979" i="8"/>
  <c r="AQ978" i="8"/>
  <c r="AQ977" i="8"/>
  <c r="AQ976" i="8"/>
  <c r="AQ975" i="8"/>
  <c r="AQ974" i="8"/>
  <c r="AQ973" i="8"/>
  <c r="AQ972" i="8"/>
  <c r="AQ971" i="8"/>
  <c r="AQ970" i="8"/>
  <c r="AQ969" i="8"/>
  <c r="AQ968" i="8"/>
  <c r="AQ967" i="8"/>
  <c r="AQ966" i="8"/>
  <c r="AQ965" i="8"/>
  <c r="AQ964" i="8"/>
  <c r="AQ963" i="8"/>
  <c r="AQ962" i="8"/>
  <c r="AQ961" i="8"/>
  <c r="AQ960" i="8"/>
  <c r="AQ959" i="8"/>
  <c r="AQ958" i="8"/>
  <c r="AQ957" i="8"/>
  <c r="AQ956" i="8"/>
  <c r="AQ955" i="8"/>
  <c r="AQ954" i="8"/>
  <c r="AQ953" i="8"/>
  <c r="AQ952" i="8"/>
  <c r="AQ951" i="8"/>
  <c r="AQ950" i="8"/>
  <c r="AQ949" i="8"/>
  <c r="AQ948" i="8"/>
  <c r="AQ947" i="8"/>
  <c r="AQ946" i="8"/>
  <c r="AQ945" i="8"/>
  <c r="AQ944" i="8"/>
  <c r="AQ943" i="8"/>
  <c r="AQ942" i="8"/>
  <c r="AQ941" i="8"/>
  <c r="AQ940" i="8"/>
  <c r="AQ939" i="8"/>
  <c r="AQ938" i="8"/>
  <c r="AQ937" i="8"/>
  <c r="AQ936" i="8"/>
  <c r="AQ935" i="8"/>
  <c r="AQ934" i="8"/>
  <c r="AQ933" i="8"/>
  <c r="AQ932" i="8"/>
  <c r="AQ931" i="8"/>
  <c r="AQ930" i="8"/>
  <c r="AQ929" i="8"/>
  <c r="AQ928" i="8"/>
  <c r="AQ927" i="8"/>
  <c r="AQ926" i="8"/>
  <c r="AQ925" i="8"/>
  <c r="AQ924" i="8"/>
  <c r="AQ923" i="8"/>
  <c r="AQ922" i="8"/>
  <c r="AQ921" i="8"/>
  <c r="AQ920" i="8"/>
  <c r="AQ919" i="8"/>
  <c r="AQ917" i="8"/>
  <c r="AQ913" i="8"/>
  <c r="AP1130" i="8"/>
  <c r="AP1129" i="8"/>
  <c r="AP1128" i="8"/>
  <c r="AP1127" i="8"/>
  <c r="AP1126" i="8"/>
  <c r="AP1125" i="8"/>
  <c r="AP1124" i="8"/>
  <c r="AP1123" i="8"/>
  <c r="AP1122" i="8"/>
  <c r="AP1121" i="8"/>
  <c r="AP1120" i="8"/>
  <c r="AP1119" i="8"/>
  <c r="AP1118" i="8"/>
  <c r="AP1117" i="8"/>
  <c r="AP1116" i="8"/>
  <c r="AP1115" i="8"/>
  <c r="AP1114" i="8"/>
  <c r="AP1113" i="8"/>
  <c r="AP1112" i="8"/>
  <c r="AP1111" i="8"/>
  <c r="AP1110" i="8"/>
  <c r="AP1109" i="8"/>
  <c r="AP1108" i="8"/>
  <c r="AP1107" i="8"/>
  <c r="AP1106" i="8"/>
  <c r="AP1105" i="8"/>
  <c r="AP1104" i="8"/>
  <c r="AP1103" i="8"/>
  <c r="AP1102" i="8"/>
  <c r="AP1101" i="8"/>
  <c r="AP1100" i="8"/>
  <c r="AP1099" i="8"/>
  <c r="AP1098" i="8"/>
  <c r="AP1097" i="8"/>
  <c r="AP1096" i="8"/>
  <c r="AP1095" i="8"/>
  <c r="AP1094" i="8"/>
  <c r="AP1093" i="8"/>
  <c r="AP1092" i="8"/>
  <c r="AP1091" i="8"/>
  <c r="AP1090" i="8"/>
  <c r="AP1089" i="8"/>
  <c r="AP1088" i="8"/>
  <c r="AP1087" i="8"/>
  <c r="AP1086" i="8"/>
  <c r="AP1085" i="8"/>
  <c r="AP1084" i="8"/>
  <c r="AP1083" i="8"/>
  <c r="AP1082" i="8"/>
  <c r="AP1081" i="8"/>
  <c r="AP1080" i="8"/>
  <c r="AP1079" i="8"/>
  <c r="AP1078" i="8"/>
  <c r="AP1077" i="8"/>
  <c r="AP1076" i="8"/>
  <c r="AP1075" i="8"/>
  <c r="AP1074" i="8"/>
  <c r="AP1073" i="8"/>
  <c r="AP1072" i="8"/>
  <c r="AP1071" i="8"/>
  <c r="AP1070" i="8"/>
  <c r="AP1069" i="8"/>
  <c r="AP1068" i="8"/>
  <c r="AP1067" i="8"/>
  <c r="AP1066" i="8"/>
  <c r="AP1065" i="8"/>
  <c r="AP1064" i="8"/>
  <c r="AP1063" i="8"/>
  <c r="AP1062" i="8"/>
  <c r="AP1061" i="8"/>
  <c r="AP1060" i="8"/>
  <c r="AP1059" i="8"/>
  <c r="AP1058" i="8"/>
  <c r="AP1057" i="8"/>
  <c r="AP1056" i="8"/>
  <c r="AP1055" i="8"/>
  <c r="AP1054" i="8"/>
  <c r="AP1053" i="8"/>
  <c r="AP1052" i="8"/>
  <c r="AP1051" i="8"/>
  <c r="AP1050" i="8"/>
  <c r="AP1049" i="8"/>
  <c r="AP1048" i="8"/>
  <c r="AP1047" i="8"/>
  <c r="AP1046" i="8"/>
  <c r="AP1045" i="8"/>
  <c r="AP1044" i="8"/>
  <c r="AP1043" i="8"/>
  <c r="AP1042" i="8"/>
  <c r="AP1041" i="8"/>
  <c r="AP1040" i="8"/>
  <c r="AP1039" i="8"/>
  <c r="AP1038" i="8"/>
  <c r="AP1037" i="8"/>
  <c r="AP1036" i="8"/>
  <c r="AP1035" i="8"/>
  <c r="AP1034" i="8"/>
  <c r="AP1033" i="8"/>
  <c r="AP1032" i="8"/>
  <c r="AP1031" i="8"/>
  <c r="AP1030" i="8"/>
  <c r="AP1029" i="8"/>
  <c r="AP1028" i="8"/>
  <c r="AP1027" i="8"/>
  <c r="AP1026" i="8"/>
  <c r="AP1025" i="8"/>
  <c r="AP1024" i="8"/>
  <c r="AP1023" i="8"/>
  <c r="AP1022" i="8"/>
  <c r="AP1021" i="8"/>
  <c r="AP1020" i="8"/>
  <c r="AP1019" i="8"/>
  <c r="AP1018" i="8"/>
  <c r="AP1017" i="8"/>
  <c r="AP1016" i="8"/>
  <c r="AP1015" i="8"/>
  <c r="AP1014" i="8"/>
  <c r="AP1013" i="8"/>
  <c r="AP1012" i="8"/>
  <c r="AP1011" i="8"/>
  <c r="AP1010" i="8"/>
  <c r="AP1009" i="8"/>
  <c r="AP1008" i="8"/>
  <c r="AP1007" i="8"/>
  <c r="AP1006" i="8"/>
  <c r="AP1005" i="8"/>
  <c r="AP1004" i="8"/>
  <c r="AP1003" i="8"/>
  <c r="AP1002" i="8"/>
  <c r="AP1001" i="8"/>
  <c r="AP1000" i="8"/>
  <c r="AP999" i="8"/>
  <c r="AP998" i="8"/>
  <c r="AP997" i="8"/>
  <c r="AP996" i="8"/>
  <c r="AP995" i="8"/>
  <c r="AP994" i="8"/>
  <c r="AP993" i="8"/>
  <c r="AP992" i="8"/>
  <c r="AP991" i="8"/>
  <c r="AP990" i="8"/>
  <c r="AP989" i="8"/>
  <c r="AP988" i="8"/>
  <c r="AP987" i="8"/>
  <c r="AP986" i="8"/>
  <c r="AP985" i="8"/>
  <c r="AP969" i="8"/>
  <c r="AP968" i="8"/>
  <c r="AP967" i="8"/>
  <c r="AP966" i="8"/>
  <c r="AP965" i="8"/>
  <c r="AP964" i="8"/>
  <c r="AP963" i="8"/>
  <c r="AP962" i="8"/>
  <c r="AP961" i="8"/>
  <c r="AP960" i="8"/>
  <c r="AP959" i="8"/>
  <c r="AP958" i="8"/>
  <c r="AP957" i="8"/>
  <c r="AP956" i="8"/>
  <c r="AP955" i="8"/>
  <c r="AP954" i="8"/>
  <c r="AP953" i="8"/>
  <c r="AP952" i="8"/>
  <c r="AP951" i="8"/>
  <c r="AP950" i="8"/>
  <c r="AP949" i="8"/>
  <c r="AP948" i="8"/>
  <c r="AP947" i="8"/>
  <c r="AP946" i="8"/>
  <c r="AP945" i="8"/>
  <c r="AP944" i="8"/>
  <c r="AP943" i="8"/>
  <c r="AP942" i="8"/>
  <c r="AP941" i="8"/>
  <c r="AP940" i="8"/>
  <c r="AP939" i="8"/>
  <c r="AP938" i="8"/>
  <c r="AP937" i="8"/>
  <c r="AP936" i="8"/>
  <c r="AP935" i="8"/>
  <c r="AP934" i="8"/>
  <c r="AP933" i="8"/>
  <c r="AP917" i="8"/>
  <c r="AP913" i="8"/>
  <c r="AP910" i="8"/>
  <c r="AP909" i="8"/>
  <c r="AP908" i="8"/>
  <c r="AP907" i="8"/>
  <c r="AP906" i="8"/>
  <c r="AP905" i="8"/>
  <c r="AP904" i="8"/>
  <c r="AP903" i="8"/>
  <c r="AP902" i="8"/>
  <c r="AP901" i="8"/>
  <c r="AP900" i="8"/>
  <c r="AP899" i="8"/>
  <c r="AP898" i="8"/>
  <c r="AP897" i="8"/>
  <c r="AP896" i="8"/>
  <c r="AP895" i="8"/>
  <c r="AP894" i="8"/>
  <c r="AP893" i="8"/>
  <c r="AP892" i="8"/>
  <c r="AP891" i="8"/>
  <c r="AP890" i="8"/>
  <c r="AP889" i="8"/>
  <c r="AP888" i="8"/>
  <c r="AP887" i="8"/>
  <c r="AP886" i="8"/>
  <c r="AP885" i="8"/>
  <c r="AP884" i="8"/>
  <c r="AP883" i="8"/>
  <c r="AP882" i="8"/>
  <c r="AP881" i="8"/>
  <c r="AP880" i="8"/>
  <c r="AP879" i="8"/>
  <c r="AP878" i="8"/>
  <c r="AP877" i="8"/>
  <c r="AP876" i="8"/>
  <c r="AP875" i="8"/>
  <c r="AP874" i="8"/>
  <c r="AP873" i="8"/>
  <c r="AP872" i="8"/>
  <c r="AP871" i="8"/>
  <c r="AP870" i="8"/>
  <c r="AP869" i="8"/>
  <c r="AP868" i="8"/>
  <c r="AP867" i="8"/>
  <c r="AP866" i="8"/>
  <c r="AP865" i="8"/>
  <c r="AP861" i="8"/>
  <c r="AP858" i="8"/>
  <c r="AP857" i="8"/>
  <c r="AP856" i="8"/>
  <c r="AP855" i="8"/>
  <c r="AP854" i="8"/>
  <c r="AP853" i="8"/>
  <c r="AP852" i="8"/>
  <c r="AP851" i="8"/>
  <c r="AP850" i="8"/>
  <c r="AP849" i="8"/>
  <c r="AP848" i="8"/>
  <c r="AP847" i="8"/>
  <c r="AP846" i="8"/>
  <c r="AP845" i="8"/>
  <c r="AP844" i="8"/>
  <c r="AP843" i="8"/>
  <c r="AP842" i="8"/>
  <c r="AP841" i="8"/>
  <c r="AP840" i="8"/>
  <c r="AP839" i="8"/>
  <c r="AP838" i="8"/>
  <c r="AP837" i="8"/>
  <c r="AP836" i="8"/>
  <c r="AP835" i="8"/>
  <c r="AP834" i="8"/>
  <c r="AP833" i="8"/>
  <c r="AP832" i="8"/>
  <c r="AP831" i="8"/>
  <c r="AP830" i="8"/>
  <c r="AP829" i="8"/>
  <c r="AP828" i="8"/>
  <c r="AP827" i="8"/>
  <c r="AP826" i="8"/>
  <c r="AP825" i="8"/>
  <c r="AP824" i="8"/>
  <c r="AP823" i="8"/>
  <c r="AP822" i="8"/>
  <c r="AP821" i="8"/>
  <c r="AP820" i="8"/>
  <c r="AP819" i="8"/>
  <c r="AP818" i="8"/>
  <c r="AP817" i="8"/>
  <c r="AP816" i="8"/>
  <c r="AP815" i="8"/>
  <c r="AP814" i="8"/>
  <c r="AP813" i="8"/>
  <c r="AP812" i="8"/>
  <c r="AP811" i="8"/>
  <c r="AP810" i="8"/>
  <c r="AP809" i="8"/>
  <c r="AP808" i="8"/>
  <c r="AP807" i="8"/>
  <c r="AP806" i="8"/>
  <c r="AP805" i="8"/>
  <c r="AP804" i="8"/>
  <c r="AP803" i="8"/>
  <c r="AP802" i="8"/>
  <c r="AP801" i="8"/>
  <c r="AP800" i="8"/>
  <c r="AP799" i="8"/>
  <c r="AP798" i="8"/>
  <c r="AP797" i="8"/>
  <c r="AP796" i="8"/>
  <c r="AP795" i="8"/>
  <c r="AP794" i="8"/>
  <c r="AP793" i="8"/>
  <c r="AP792" i="8"/>
  <c r="AP791" i="8"/>
  <c r="AP790" i="8"/>
  <c r="AP789" i="8"/>
  <c r="AP788" i="8"/>
  <c r="AP787" i="8"/>
  <c r="AP786" i="8"/>
  <c r="AP785" i="8"/>
  <c r="AP784" i="8"/>
  <c r="AP783" i="8"/>
  <c r="AP782" i="8"/>
  <c r="AP781" i="8"/>
  <c r="AP780" i="8"/>
  <c r="AP779" i="8"/>
  <c r="AP778" i="8"/>
  <c r="AP777" i="8"/>
  <c r="AP776" i="8"/>
  <c r="AP775" i="8"/>
  <c r="AP774" i="8"/>
  <c r="AP773" i="8"/>
  <c r="AP772" i="8"/>
  <c r="AP771" i="8"/>
  <c r="AP770" i="8"/>
  <c r="AP769" i="8"/>
  <c r="AP768" i="8"/>
  <c r="AP767" i="8"/>
  <c r="AP766" i="8"/>
  <c r="AP765" i="8"/>
  <c r="AP764" i="8"/>
  <c r="AP763" i="8"/>
  <c r="AP762" i="8"/>
  <c r="AP761" i="8"/>
  <c r="AP760" i="8"/>
  <c r="AP759" i="8"/>
  <c r="AP758" i="8"/>
  <c r="AP757" i="8"/>
  <c r="AP756" i="8"/>
  <c r="AP755" i="8"/>
  <c r="AP754" i="8"/>
  <c r="AP753" i="8"/>
  <c r="AP752" i="8"/>
  <c r="AP751" i="8"/>
  <c r="AP750" i="8"/>
  <c r="AP749" i="8"/>
  <c r="AP748" i="8"/>
  <c r="AP747" i="8"/>
  <c r="AP746" i="8"/>
  <c r="AP745" i="8"/>
  <c r="AP744" i="8"/>
  <c r="AP743" i="8"/>
  <c r="AP742" i="8"/>
  <c r="AP741" i="8"/>
  <c r="AP740" i="8"/>
  <c r="AP739" i="8"/>
  <c r="AP738" i="8"/>
  <c r="AP737" i="8"/>
  <c r="AP736" i="8"/>
  <c r="AP735" i="8"/>
  <c r="AP734" i="8"/>
  <c r="AP733" i="8"/>
  <c r="AP732" i="8"/>
  <c r="AP731" i="8"/>
  <c r="AP730" i="8"/>
  <c r="AP729" i="8"/>
  <c r="AP728" i="8"/>
  <c r="AP727" i="8"/>
  <c r="AP726" i="8"/>
  <c r="AP725" i="8"/>
  <c r="AP724" i="8"/>
  <c r="AP723" i="8"/>
  <c r="AP722" i="8"/>
  <c r="AP721" i="8"/>
  <c r="AP720" i="8"/>
  <c r="AP719" i="8"/>
  <c r="AP718" i="8"/>
  <c r="AP717" i="8"/>
  <c r="AP716" i="8"/>
  <c r="AP715" i="8"/>
  <c r="AP714" i="8"/>
  <c r="AP713" i="8"/>
  <c r="AP712" i="8"/>
  <c r="AP711" i="8"/>
  <c r="AP708" i="8"/>
  <c r="AP707" i="8"/>
  <c r="AP706" i="8"/>
  <c r="AP705" i="8"/>
  <c r="AP704" i="8"/>
  <c r="AP703" i="8"/>
  <c r="AP702" i="8"/>
  <c r="AP701" i="8"/>
  <c r="AP700" i="8"/>
  <c r="AP699" i="8"/>
  <c r="AP698" i="8"/>
  <c r="AP697" i="8"/>
  <c r="AP696" i="8"/>
  <c r="AP695" i="8"/>
  <c r="AP694" i="8"/>
  <c r="AP693" i="8"/>
  <c r="AP692" i="8"/>
  <c r="AP691" i="8"/>
  <c r="AP690" i="8"/>
  <c r="AP689" i="8"/>
  <c r="AP688" i="8"/>
  <c r="AP687" i="8"/>
  <c r="AP686" i="8"/>
  <c r="AP685" i="8"/>
  <c r="AP684" i="8"/>
  <c r="AP683" i="8"/>
  <c r="AP682" i="8"/>
  <c r="AP681" i="8"/>
  <c r="AP680" i="8"/>
  <c r="AP679" i="8"/>
  <c r="AP678" i="8"/>
  <c r="AP677" i="8"/>
  <c r="AP676" i="8"/>
  <c r="AP675" i="8"/>
  <c r="AP674" i="8"/>
  <c r="AP673" i="8"/>
  <c r="AP672" i="8"/>
  <c r="AP671" i="8"/>
  <c r="AP670" i="8"/>
  <c r="AP669" i="8"/>
  <c r="AP668" i="8"/>
  <c r="AP667" i="8"/>
  <c r="AP666" i="8"/>
  <c r="AP665" i="8"/>
  <c r="AP664" i="8"/>
  <c r="AP663" i="8"/>
  <c r="AP662" i="8"/>
  <c r="AP661" i="8"/>
  <c r="AP660" i="8"/>
  <c r="AP659" i="8"/>
  <c r="AP656" i="8"/>
  <c r="AP655" i="8"/>
  <c r="AP654" i="8"/>
  <c r="AP653" i="8"/>
  <c r="AP652" i="8"/>
  <c r="AP651" i="8"/>
  <c r="AP650" i="8"/>
  <c r="AP649" i="8"/>
  <c r="AP648" i="8"/>
  <c r="AP647" i="8"/>
  <c r="AP646" i="8"/>
  <c r="AP645" i="8"/>
  <c r="AP644" i="8"/>
  <c r="AP643" i="8"/>
  <c r="AP642" i="8"/>
  <c r="AP641" i="8"/>
  <c r="AP640" i="8"/>
  <c r="AP639" i="8"/>
  <c r="AP638" i="8"/>
  <c r="AP636" i="8"/>
  <c r="AP635" i="8"/>
  <c r="AP634" i="8"/>
  <c r="AP633" i="8"/>
  <c r="AP632" i="8"/>
  <c r="AP631" i="8"/>
  <c r="AP630" i="8"/>
  <c r="AP629" i="8"/>
  <c r="AP628" i="8"/>
  <c r="AP627" i="8"/>
  <c r="AP626" i="8"/>
  <c r="AP625" i="8"/>
  <c r="AP624" i="8"/>
  <c r="AP623" i="8"/>
  <c r="AP622" i="8"/>
  <c r="AP621" i="8"/>
  <c r="AP620" i="8"/>
  <c r="AP619" i="8"/>
  <c r="AP618" i="8"/>
  <c r="AP617" i="8"/>
  <c r="AP616" i="8"/>
  <c r="AP615" i="8"/>
  <c r="AP614" i="8"/>
  <c r="AP613" i="8"/>
  <c r="AP612" i="8"/>
  <c r="AP611" i="8"/>
  <c r="AP610" i="8"/>
  <c r="AP609" i="8"/>
  <c r="AP608" i="8"/>
  <c r="AP607" i="8"/>
  <c r="AP606" i="8"/>
  <c r="AP605" i="8"/>
  <c r="AP604" i="8"/>
  <c r="AP603" i="8"/>
  <c r="AP602" i="8"/>
  <c r="AP601" i="8"/>
  <c r="AP600" i="8"/>
  <c r="AP599" i="8"/>
  <c r="AP598" i="8"/>
  <c r="AP597" i="8"/>
  <c r="AP596" i="8"/>
  <c r="AP595" i="8"/>
  <c r="AP594" i="8"/>
  <c r="AP593" i="8"/>
  <c r="AP592" i="8"/>
  <c r="AP591" i="8"/>
  <c r="AP590" i="8"/>
  <c r="AP589" i="8"/>
  <c r="AP588" i="8"/>
  <c r="AP587" i="8"/>
  <c r="AP586" i="8"/>
  <c r="AP584" i="8"/>
  <c r="AP583" i="8"/>
  <c r="AP582" i="8"/>
  <c r="AP581" i="8"/>
  <c r="AP580" i="8"/>
  <c r="AP579" i="8"/>
  <c r="AP578" i="8"/>
  <c r="AP577" i="8"/>
  <c r="AP576" i="8"/>
  <c r="AP575" i="8"/>
  <c r="AP574" i="8"/>
  <c r="AP573" i="8"/>
  <c r="AP572" i="8"/>
  <c r="AP571" i="8"/>
  <c r="AP570" i="8"/>
  <c r="AP569" i="8"/>
  <c r="AP568" i="8"/>
  <c r="AP567" i="8"/>
  <c r="AP566" i="8"/>
  <c r="AP565" i="8"/>
  <c r="AP564" i="8"/>
  <c r="AP563" i="8"/>
  <c r="AP562" i="8"/>
  <c r="AP561" i="8"/>
  <c r="AP560" i="8"/>
  <c r="AP559" i="8"/>
  <c r="AP558" i="8"/>
  <c r="AP557" i="8"/>
  <c r="AP556" i="8"/>
  <c r="AP555" i="8"/>
  <c r="AP554" i="8"/>
  <c r="AP553" i="8"/>
  <c r="AP552" i="8"/>
  <c r="AP551" i="8"/>
  <c r="AP550" i="8"/>
  <c r="AP549" i="8"/>
  <c r="AP548" i="8"/>
  <c r="AP547" i="8"/>
  <c r="AP546" i="8"/>
  <c r="AP545" i="8"/>
  <c r="AP544" i="8"/>
  <c r="AP543" i="8"/>
  <c r="AP542" i="8"/>
  <c r="AP541" i="8"/>
  <c r="AP540" i="8"/>
  <c r="AP539" i="8"/>
  <c r="AP538" i="8"/>
  <c r="AP537" i="8"/>
  <c r="AP536" i="8"/>
  <c r="AP535" i="8"/>
  <c r="AP534" i="8"/>
  <c r="AP533" i="8"/>
  <c r="AP532" i="8"/>
  <c r="AP531" i="8"/>
  <c r="AP530" i="8"/>
  <c r="AP529" i="8"/>
  <c r="AP528" i="8"/>
  <c r="AP527" i="8"/>
  <c r="AP526" i="8"/>
  <c r="AP525" i="8"/>
  <c r="AP524" i="8"/>
  <c r="AP523" i="8"/>
  <c r="AP522" i="8"/>
  <c r="AP521" i="8"/>
  <c r="AP520" i="8"/>
  <c r="AP519" i="8"/>
  <c r="AP518" i="8"/>
  <c r="AP517" i="8"/>
  <c r="AP516" i="8"/>
  <c r="AP515" i="8"/>
  <c r="AP514" i="8"/>
  <c r="AP513" i="8"/>
  <c r="AP512" i="8"/>
  <c r="AP511" i="8"/>
  <c r="AP510" i="8"/>
  <c r="AP509" i="8"/>
  <c r="AP508" i="8"/>
  <c r="AP507" i="8"/>
  <c r="AP506" i="8"/>
  <c r="AP505" i="8"/>
  <c r="AP504" i="8"/>
  <c r="AP503" i="8"/>
  <c r="AP502" i="8"/>
  <c r="AP501" i="8"/>
  <c r="AP500" i="8"/>
  <c r="AP499" i="8"/>
  <c r="AP498" i="8"/>
  <c r="AP497" i="8"/>
  <c r="AP496" i="8"/>
  <c r="AP495" i="8"/>
  <c r="AP494" i="8"/>
  <c r="AP493" i="8"/>
  <c r="AP492" i="8"/>
  <c r="AP491" i="8"/>
  <c r="AP490" i="8"/>
  <c r="AP489" i="8"/>
  <c r="AP488" i="8"/>
  <c r="AP487" i="8"/>
  <c r="AP486" i="8"/>
  <c r="AP485" i="8"/>
  <c r="AP484" i="8"/>
  <c r="AP483" i="8"/>
  <c r="AP482" i="8"/>
  <c r="AP481" i="8"/>
  <c r="AP480" i="8"/>
  <c r="AP479" i="8"/>
  <c r="AP478" i="8"/>
  <c r="AP477" i="8"/>
  <c r="AP476" i="8"/>
  <c r="AP475" i="8"/>
  <c r="AP474" i="8"/>
  <c r="AP473" i="8"/>
  <c r="AP472" i="8"/>
  <c r="AP471" i="8"/>
  <c r="AP470" i="8"/>
  <c r="AP469" i="8"/>
  <c r="AP468" i="8"/>
  <c r="AP467" i="8"/>
  <c r="AP466" i="8"/>
  <c r="AP465" i="8"/>
  <c r="AP464" i="8"/>
  <c r="AP463" i="8"/>
  <c r="AP462" i="8"/>
  <c r="AP461" i="8"/>
  <c r="AP460" i="8"/>
  <c r="AP459" i="8"/>
  <c r="AP458" i="8"/>
  <c r="AP457" i="8"/>
  <c r="AP456" i="8"/>
  <c r="AP455" i="8"/>
  <c r="AP454" i="8"/>
  <c r="AP453" i="8"/>
  <c r="AP452" i="8"/>
  <c r="AP451" i="8"/>
  <c r="AP450" i="8"/>
  <c r="AP449" i="8"/>
  <c r="AP448" i="8"/>
  <c r="AP447" i="8"/>
  <c r="AP446" i="8"/>
  <c r="AP445" i="8"/>
  <c r="AP444" i="8"/>
  <c r="AP443" i="8"/>
  <c r="AP442" i="8"/>
  <c r="AP441" i="8"/>
  <c r="AP440" i="8"/>
  <c r="AP439" i="8"/>
  <c r="AP438" i="8"/>
  <c r="AP437" i="8"/>
  <c r="AP436" i="8"/>
  <c r="AP435" i="8"/>
  <c r="AP434" i="8"/>
  <c r="AP433" i="8"/>
  <c r="AP432" i="8"/>
  <c r="AP431" i="8"/>
  <c r="AP430" i="8"/>
  <c r="AP429" i="8"/>
  <c r="AP428" i="8"/>
  <c r="AP427" i="8"/>
  <c r="AP426" i="8"/>
  <c r="AP425" i="8"/>
  <c r="AP424" i="8"/>
  <c r="AP423" i="8"/>
  <c r="AP422" i="8"/>
  <c r="AP421" i="8"/>
  <c r="AP420" i="8"/>
  <c r="AP419" i="8"/>
  <c r="AP418" i="8"/>
  <c r="AP417" i="8"/>
  <c r="AP416" i="8"/>
  <c r="AP415" i="8"/>
  <c r="AP414" i="8"/>
  <c r="AP413" i="8"/>
  <c r="AP412" i="8"/>
  <c r="AP411" i="8"/>
  <c r="AP410" i="8"/>
  <c r="AP409" i="8"/>
  <c r="AP408" i="8"/>
  <c r="AP407" i="8"/>
  <c r="AP406" i="8"/>
  <c r="AP405" i="8"/>
  <c r="AP404" i="8"/>
  <c r="AP403" i="8"/>
  <c r="AP402" i="8"/>
  <c r="AP401" i="8"/>
  <c r="AP400" i="8"/>
  <c r="AP399" i="8"/>
  <c r="AP398" i="8"/>
  <c r="AP397" i="8"/>
  <c r="AP396" i="8"/>
  <c r="AP395" i="8"/>
  <c r="AP394" i="8"/>
  <c r="AP393" i="8"/>
  <c r="AP392" i="8"/>
  <c r="AP391" i="8"/>
  <c r="AP390" i="8"/>
  <c r="AP389" i="8"/>
  <c r="AP388" i="8"/>
  <c r="AP387" i="8"/>
  <c r="AP386" i="8"/>
  <c r="AP385" i="8"/>
  <c r="AP384" i="8"/>
  <c r="AP383" i="8"/>
  <c r="AP382" i="8"/>
  <c r="AP381" i="8"/>
  <c r="AP380" i="8"/>
  <c r="AP379" i="8"/>
  <c r="AP378" i="8"/>
  <c r="AP377" i="8"/>
  <c r="AP376" i="8"/>
  <c r="AP375" i="8"/>
  <c r="AP374" i="8"/>
  <c r="AP373" i="8"/>
  <c r="AP372" i="8"/>
  <c r="AP371" i="8"/>
  <c r="AP370" i="8"/>
  <c r="AP369" i="8"/>
  <c r="AP368" i="8"/>
  <c r="AP367" i="8"/>
  <c r="AP366" i="8"/>
  <c r="AP365" i="8"/>
  <c r="AP364" i="8"/>
  <c r="AP363" i="8"/>
  <c r="AP362" i="8"/>
  <c r="AP361" i="8"/>
  <c r="AP360" i="8"/>
  <c r="AP359" i="8"/>
  <c r="AP358" i="8"/>
  <c r="AP357" i="8"/>
  <c r="AP356" i="8"/>
  <c r="AP355" i="8"/>
  <c r="AP354" i="8"/>
  <c r="AP353" i="8"/>
  <c r="AP352" i="8"/>
  <c r="AP351" i="8"/>
  <c r="AP350" i="8"/>
  <c r="AP349" i="8"/>
  <c r="AP348" i="8"/>
  <c r="AP347" i="8"/>
  <c r="AP346" i="8"/>
  <c r="AP345" i="8"/>
  <c r="AP344" i="8"/>
  <c r="AP343" i="8"/>
  <c r="AP342" i="8"/>
  <c r="AP341" i="8"/>
  <c r="AP340" i="8"/>
  <c r="AP339" i="8"/>
  <c r="AP338" i="8"/>
  <c r="AP337" i="8"/>
  <c r="AP336" i="8"/>
  <c r="AP335" i="8"/>
  <c r="AP334" i="8"/>
  <c r="AP333" i="8"/>
  <c r="AP332" i="8"/>
  <c r="AP331" i="8"/>
  <c r="AP330" i="8"/>
  <c r="AP329" i="8"/>
  <c r="AP328" i="8"/>
  <c r="AP327" i="8"/>
  <c r="AP326" i="8"/>
  <c r="AP325" i="8"/>
  <c r="AP324" i="8"/>
  <c r="AP323" i="8"/>
  <c r="AP322" i="8"/>
  <c r="AP321" i="8"/>
  <c r="AP320" i="8"/>
  <c r="AP319" i="8"/>
  <c r="AP318" i="8"/>
  <c r="AP317" i="8"/>
  <c r="AP316" i="8"/>
  <c r="AP315" i="8"/>
  <c r="AP314" i="8"/>
  <c r="AP313" i="8"/>
  <c r="AP312" i="8"/>
  <c r="AP311" i="8"/>
  <c r="AP310" i="8"/>
  <c r="AP309" i="8"/>
  <c r="AP308" i="8"/>
  <c r="AP307" i="8"/>
  <c r="AP306" i="8"/>
  <c r="AP305" i="8"/>
  <c r="AP304" i="8"/>
  <c r="AP303" i="8"/>
  <c r="AP302" i="8"/>
  <c r="AP301" i="8"/>
  <c r="AP300" i="8"/>
  <c r="AP299" i="8"/>
  <c r="AP298" i="8"/>
  <c r="AP297" i="8"/>
  <c r="AP296" i="8"/>
  <c r="AP295" i="8"/>
  <c r="AP294" i="8"/>
  <c r="AP293" i="8"/>
  <c r="AP292" i="8"/>
  <c r="AP291" i="8"/>
  <c r="AP290" i="8"/>
  <c r="AP289" i="8"/>
  <c r="AP288" i="8"/>
  <c r="AP287" i="8"/>
  <c r="AP286" i="8"/>
  <c r="AP285" i="8"/>
  <c r="AP284" i="8"/>
  <c r="AP283" i="8"/>
  <c r="AP282" i="8"/>
  <c r="AP281" i="8"/>
  <c r="AP280" i="8"/>
  <c r="AP279" i="8"/>
  <c r="AP278" i="8"/>
  <c r="AP277" i="8"/>
  <c r="AP276" i="8"/>
  <c r="AP275" i="8"/>
  <c r="AP274" i="8"/>
  <c r="AP273" i="8"/>
  <c r="AP272" i="8"/>
  <c r="AP271" i="8"/>
  <c r="AP270" i="8"/>
  <c r="AP269" i="8"/>
  <c r="AP268" i="8"/>
  <c r="AP267" i="8"/>
  <c r="AP266" i="8"/>
  <c r="AP265" i="8"/>
  <c r="AP264" i="8"/>
  <c r="AP263" i="8"/>
  <c r="AP262" i="8"/>
  <c r="AP261" i="8"/>
  <c r="AP260" i="8"/>
  <c r="AP259" i="8"/>
  <c r="AP258" i="8"/>
  <c r="AP257" i="8"/>
  <c r="AP256" i="8"/>
  <c r="AP255" i="8"/>
  <c r="AP254" i="8"/>
  <c r="AP253" i="8"/>
  <c r="AP252" i="8"/>
  <c r="AP251" i="8"/>
  <c r="AP250" i="8"/>
  <c r="AP249" i="8"/>
  <c r="AP248" i="8"/>
  <c r="AP247" i="8"/>
  <c r="AP246" i="8"/>
  <c r="AP245" i="8"/>
  <c r="AP244" i="8"/>
  <c r="AP243" i="8"/>
  <c r="AP242" i="8"/>
  <c r="AP241" i="8"/>
  <c r="AP240" i="8"/>
  <c r="AP239" i="8"/>
  <c r="AP238" i="8"/>
  <c r="AP237" i="8"/>
  <c r="AP236" i="8"/>
  <c r="AP235" i="8"/>
  <c r="AP234" i="8"/>
  <c r="AP233" i="8"/>
  <c r="AP232" i="8"/>
  <c r="AP231" i="8"/>
  <c r="AP230" i="8"/>
  <c r="AP229" i="8"/>
  <c r="AP228" i="8"/>
  <c r="AP227" i="8"/>
  <c r="AP226" i="8"/>
  <c r="AP225" i="8"/>
  <c r="AP224" i="8"/>
  <c r="AP223" i="8"/>
  <c r="AP222" i="8"/>
  <c r="AP221" i="8"/>
  <c r="AP220" i="8"/>
  <c r="AP219" i="8"/>
  <c r="AP218" i="8"/>
  <c r="AP217" i="8"/>
  <c r="AP216" i="8"/>
  <c r="AP215" i="8"/>
  <c r="AP214" i="8"/>
  <c r="AP213" i="8"/>
  <c r="AO1130" i="8"/>
  <c r="AO1129" i="8"/>
  <c r="AO1128" i="8"/>
  <c r="AO1127" i="8"/>
  <c r="AO1126" i="8"/>
  <c r="AO1125" i="8"/>
  <c r="AO1124" i="8"/>
  <c r="AO1123" i="8"/>
  <c r="AO1122" i="8"/>
  <c r="AO1121" i="8"/>
  <c r="AO1120" i="8"/>
  <c r="AO1119" i="8"/>
  <c r="AO1117" i="8"/>
  <c r="AO1116" i="8"/>
  <c r="AO1115" i="8"/>
  <c r="AO1114" i="8"/>
  <c r="AO1113" i="8"/>
  <c r="AO1112" i="8"/>
  <c r="AO1111" i="8"/>
  <c r="AO1110" i="8"/>
  <c r="AO1099" i="8"/>
  <c r="AO1098" i="8"/>
  <c r="AO1097" i="8"/>
  <c r="AO1096" i="8"/>
  <c r="AO1095" i="8"/>
  <c r="AO1094" i="8"/>
  <c r="AO1093" i="8"/>
  <c r="AO1092" i="8"/>
  <c r="AO1091" i="8"/>
  <c r="AO1090" i="8"/>
  <c r="AO1089" i="8"/>
  <c r="AO1088" i="8"/>
  <c r="AO1087" i="8"/>
  <c r="AO1086" i="8"/>
  <c r="AO1085" i="8"/>
  <c r="AO1084" i="8"/>
  <c r="AO1083" i="8"/>
  <c r="AO1082" i="8"/>
  <c r="AO1081" i="8"/>
  <c r="AO1080" i="8"/>
  <c r="AO1079" i="8"/>
  <c r="AO1078" i="8"/>
  <c r="AO1077" i="8"/>
  <c r="AO1076" i="8"/>
  <c r="AO1075" i="8"/>
  <c r="AO1074" i="8"/>
  <c r="AO1073" i="8"/>
  <c r="AO1072" i="8"/>
  <c r="AO1071" i="8"/>
  <c r="AO1070" i="8"/>
  <c r="AO1069" i="8"/>
  <c r="AO1068" i="8"/>
  <c r="AO1067" i="8"/>
  <c r="AO1065" i="8"/>
  <c r="AO1064" i="8"/>
  <c r="AO1063" i="8"/>
  <c r="AO1062" i="8"/>
  <c r="AO1061" i="8"/>
  <c r="AO1060" i="8"/>
  <c r="AO1059" i="8"/>
  <c r="AO1058" i="8"/>
  <c r="AO1048" i="8"/>
  <c r="AO1047" i="8"/>
  <c r="AO1046" i="8"/>
  <c r="AO1045" i="8"/>
  <c r="AO1044" i="8"/>
  <c r="AO1043" i="8"/>
  <c r="AO1042" i="8"/>
  <c r="AO1041" i="8"/>
  <c r="AO1040" i="8"/>
  <c r="AO1039" i="8"/>
  <c r="AO1038" i="8"/>
  <c r="AO1037" i="8"/>
  <c r="AO1036" i="8"/>
  <c r="AO1035" i="8"/>
  <c r="AO1034" i="8"/>
  <c r="AO1033" i="8"/>
  <c r="AO1032" i="8"/>
  <c r="AO1031" i="8"/>
  <c r="AO1030" i="8"/>
  <c r="AO1029" i="8"/>
  <c r="AO1028" i="8"/>
  <c r="AO1027" i="8"/>
  <c r="AO1026" i="8"/>
  <c r="AO1025" i="8"/>
  <c r="AO1024" i="8"/>
  <c r="AO1023" i="8"/>
  <c r="AO1022" i="8"/>
  <c r="AO1021" i="8"/>
  <c r="AO1020" i="8"/>
  <c r="AO1019" i="8"/>
  <c r="AO1018" i="8"/>
  <c r="AO1017" i="8"/>
  <c r="AO1016" i="8"/>
  <c r="AO1015" i="8"/>
  <c r="AO1014" i="8"/>
  <c r="AO1013" i="8"/>
  <c r="AO1012" i="8"/>
  <c r="AO1011" i="8"/>
  <c r="AO1010" i="8"/>
  <c r="AO994" i="8"/>
  <c r="AO993" i="8"/>
  <c r="AO992" i="8"/>
  <c r="AO991" i="8"/>
  <c r="AO990" i="8"/>
  <c r="AO989" i="8"/>
  <c r="AO988" i="8"/>
  <c r="AO987" i="8"/>
  <c r="AO986" i="8"/>
  <c r="AO985" i="8"/>
  <c r="AO984" i="8"/>
  <c r="AO983" i="8"/>
  <c r="AO982" i="8"/>
  <c r="AO981" i="8"/>
  <c r="AO980" i="8"/>
  <c r="AO979" i="8"/>
  <c r="AO978" i="8"/>
  <c r="AO977" i="8"/>
  <c r="AO976" i="8"/>
  <c r="AO975" i="8"/>
  <c r="AO974" i="8"/>
  <c r="AO973" i="8"/>
  <c r="AO972" i="8"/>
  <c r="AO971" i="8"/>
  <c r="AO970" i="8"/>
  <c r="AO969" i="8"/>
  <c r="AO968" i="8"/>
  <c r="AO967" i="8"/>
  <c r="AO966" i="8"/>
  <c r="AO965" i="8"/>
  <c r="AO964" i="8"/>
  <c r="AO963" i="8"/>
  <c r="AO962" i="8"/>
  <c r="AO961" i="8"/>
  <c r="AO960" i="8"/>
  <c r="AO959" i="8"/>
  <c r="AO958" i="8"/>
  <c r="AO941" i="8"/>
  <c r="AO940" i="8"/>
  <c r="AO939" i="8"/>
  <c r="AO938" i="8"/>
  <c r="AO937" i="8"/>
  <c r="AO936" i="8"/>
  <c r="AO935" i="8"/>
  <c r="AO934" i="8"/>
  <c r="AO933" i="8"/>
  <c r="AO932" i="8"/>
  <c r="AO931" i="8"/>
  <c r="AO930" i="8"/>
  <c r="AO929" i="8"/>
  <c r="AO928" i="8"/>
  <c r="AO927" i="8"/>
  <c r="AO926" i="8"/>
  <c r="AO925" i="8"/>
  <c r="AO924" i="8"/>
  <c r="AO923" i="8"/>
  <c r="AO922" i="8"/>
  <c r="AO921" i="8"/>
  <c r="AO920" i="8"/>
  <c r="AO919" i="8"/>
  <c r="AO918" i="8"/>
  <c r="AO889" i="8"/>
  <c r="AO888" i="8"/>
  <c r="AO887" i="8"/>
  <c r="AO886" i="8"/>
  <c r="AO885" i="8"/>
  <c r="AO884" i="8"/>
  <c r="AO883" i="8"/>
  <c r="AO881" i="8"/>
  <c r="AO880" i="8"/>
  <c r="AO879" i="8"/>
  <c r="AO878" i="8"/>
  <c r="AO877" i="8"/>
  <c r="AO876" i="8"/>
  <c r="AO875" i="8"/>
  <c r="AO874" i="8"/>
  <c r="AO873" i="8"/>
  <c r="AO872" i="8"/>
  <c r="AO871" i="8"/>
  <c r="AO870" i="8"/>
  <c r="AO869" i="8"/>
  <c r="AO868" i="8"/>
  <c r="AO867" i="8"/>
  <c r="AO866" i="8"/>
  <c r="AO837" i="8"/>
  <c r="AO836" i="8"/>
  <c r="AO835" i="8"/>
  <c r="AO834" i="8"/>
  <c r="AO833" i="8"/>
  <c r="AO832" i="8"/>
  <c r="AO831" i="8"/>
  <c r="AO829" i="8"/>
  <c r="AO828" i="8"/>
  <c r="AO827" i="8"/>
  <c r="AO826" i="8"/>
  <c r="AO825" i="8"/>
  <c r="AO824" i="8"/>
  <c r="AO823" i="8"/>
  <c r="AO822" i="8"/>
  <c r="AO821" i="8"/>
  <c r="AO820" i="8"/>
  <c r="AO819" i="8"/>
  <c r="AO818" i="8"/>
  <c r="AO817" i="8"/>
  <c r="AO816" i="8"/>
  <c r="AO815" i="8"/>
  <c r="AO814" i="8"/>
  <c r="AO813" i="8"/>
  <c r="AO812" i="8"/>
  <c r="AO811" i="8"/>
  <c r="AO810" i="8"/>
  <c r="AO809" i="8"/>
  <c r="AO808" i="8"/>
  <c r="AO807" i="8"/>
  <c r="AO806" i="8"/>
  <c r="AO805" i="8"/>
  <c r="AO804" i="8"/>
  <c r="AO803" i="8"/>
  <c r="AO802" i="8"/>
  <c r="AO801" i="8"/>
  <c r="AO800" i="8"/>
  <c r="AO799" i="8"/>
  <c r="AO798" i="8"/>
  <c r="AO797" i="8"/>
  <c r="AO796" i="8"/>
  <c r="AO795" i="8"/>
  <c r="AO794" i="8"/>
  <c r="AO793" i="8"/>
  <c r="AO792" i="8"/>
  <c r="AO791" i="8"/>
  <c r="AO790" i="8"/>
  <c r="AO789" i="8"/>
  <c r="AO788" i="8"/>
  <c r="AO787" i="8"/>
  <c r="AO786" i="8"/>
  <c r="AO785" i="8"/>
  <c r="AO784" i="8"/>
  <c r="AO783" i="8"/>
  <c r="AO782" i="8"/>
  <c r="AO781" i="8"/>
  <c r="AO780" i="8"/>
  <c r="AO779" i="8"/>
  <c r="AO778" i="8"/>
  <c r="AO777" i="8"/>
  <c r="AO776" i="8"/>
  <c r="AO775" i="8"/>
  <c r="AO774" i="8"/>
  <c r="AO773" i="8"/>
  <c r="AO772" i="8"/>
  <c r="AO771" i="8"/>
  <c r="AO770" i="8"/>
  <c r="AO769" i="8"/>
  <c r="AO768" i="8"/>
  <c r="AO767" i="8"/>
  <c r="AO766" i="8"/>
  <c r="AO765" i="8"/>
  <c r="AO764" i="8"/>
  <c r="AO763" i="8"/>
  <c r="AO762" i="8"/>
  <c r="AO761" i="8"/>
  <c r="AO760" i="8"/>
  <c r="AO759" i="8"/>
  <c r="AO758" i="8"/>
  <c r="AO757" i="8"/>
  <c r="AO756" i="8"/>
  <c r="AO755" i="8"/>
  <c r="AO754" i="8"/>
  <c r="AO753" i="8"/>
  <c r="AO752" i="8"/>
  <c r="AO751" i="8"/>
  <c r="AO750" i="8"/>
  <c r="AO749" i="8"/>
  <c r="AO748" i="8"/>
  <c r="AO747" i="8"/>
  <c r="AO746" i="8"/>
  <c r="AO745" i="8"/>
  <c r="AO744" i="8"/>
  <c r="AO743" i="8"/>
  <c r="AO742" i="8"/>
  <c r="AO741" i="8"/>
  <c r="AO740" i="8"/>
  <c r="AO739" i="8"/>
  <c r="AO738" i="8"/>
  <c r="AO737" i="8"/>
  <c r="AO736" i="8"/>
  <c r="AO735" i="8"/>
  <c r="AO734" i="8"/>
  <c r="AO733" i="8"/>
  <c r="AO732" i="8"/>
  <c r="AO731" i="8"/>
  <c r="AO730" i="8"/>
  <c r="AO729" i="8"/>
  <c r="AO728" i="8"/>
  <c r="AO727" i="8"/>
  <c r="AO726" i="8"/>
  <c r="AO725" i="8"/>
  <c r="AO724" i="8"/>
  <c r="AO723" i="8"/>
  <c r="AO722" i="8"/>
  <c r="AO721" i="8"/>
  <c r="AO720" i="8"/>
  <c r="AO719" i="8"/>
  <c r="AO718" i="8"/>
  <c r="AO717" i="8"/>
  <c r="AO716" i="8"/>
  <c r="AO715" i="8"/>
  <c r="AO714" i="8"/>
  <c r="AO713" i="8"/>
  <c r="AO712" i="8"/>
  <c r="AO711" i="8"/>
  <c r="AO710" i="8"/>
  <c r="AO709" i="8"/>
  <c r="AO708" i="8"/>
  <c r="AO707" i="8"/>
  <c r="AO706" i="8"/>
  <c r="AO705" i="8"/>
  <c r="AO704" i="8"/>
  <c r="AO703" i="8"/>
  <c r="AO702" i="8"/>
  <c r="AO701" i="8"/>
  <c r="AO700" i="8"/>
  <c r="AO699" i="8"/>
  <c r="AO698" i="8"/>
  <c r="AO697" i="8"/>
  <c r="AO696" i="8"/>
  <c r="AO679" i="8"/>
  <c r="AO678" i="8"/>
  <c r="AO677" i="8"/>
  <c r="AO676" i="8"/>
  <c r="AO675" i="8"/>
  <c r="AO674" i="8"/>
  <c r="AO673" i="8"/>
  <c r="AO672" i="8"/>
  <c r="AO671" i="8"/>
  <c r="AO670" i="8"/>
  <c r="AO669" i="8"/>
  <c r="AO668" i="8"/>
  <c r="AO667" i="8"/>
  <c r="AO666" i="8"/>
  <c r="AO665" i="8"/>
  <c r="AO664" i="8"/>
  <c r="AO663" i="8"/>
  <c r="AO662" i="8"/>
  <c r="AO661" i="8"/>
  <c r="AO660" i="8"/>
  <c r="AO657" i="8"/>
  <c r="AO656" i="8"/>
  <c r="AO655" i="8"/>
  <c r="AO654" i="8"/>
  <c r="AO653" i="8"/>
  <c r="AO652" i="8"/>
  <c r="AO651" i="8"/>
  <c r="AO650" i="8"/>
  <c r="AO649" i="8"/>
  <c r="AO648" i="8"/>
  <c r="AO647" i="8"/>
  <c r="AO646" i="8"/>
  <c r="AO645" i="8"/>
  <c r="AO644" i="8"/>
  <c r="AO627" i="8"/>
  <c r="AO626" i="8"/>
  <c r="AO625" i="8"/>
  <c r="AO624" i="8"/>
  <c r="AO623" i="8"/>
  <c r="AO622" i="8"/>
  <c r="AO621" i="8"/>
  <c r="AO620" i="8"/>
  <c r="AO619" i="8"/>
  <c r="AO618" i="8"/>
  <c r="AO617" i="8"/>
  <c r="AO616" i="8"/>
  <c r="AO615" i="8"/>
  <c r="AO614" i="8"/>
  <c r="AO613" i="8"/>
  <c r="AO612" i="8"/>
  <c r="AO611" i="8"/>
  <c r="AO610" i="8"/>
  <c r="AO609" i="8"/>
  <c r="AO608" i="8"/>
  <c r="AO605" i="8"/>
  <c r="AO604" i="8"/>
  <c r="AO603" i="8"/>
  <c r="AO602" i="8"/>
  <c r="AO601" i="8"/>
  <c r="AO600" i="8"/>
  <c r="AO599" i="8"/>
  <c r="AO598" i="8"/>
  <c r="AO597" i="8"/>
  <c r="AO596" i="8"/>
  <c r="AO595" i="8"/>
  <c r="AO594" i="8"/>
  <c r="AO593" i="8"/>
  <c r="AO592" i="8"/>
  <c r="AO575" i="8"/>
  <c r="AO574" i="8"/>
  <c r="AO573" i="8"/>
  <c r="AO572" i="8"/>
  <c r="AO571" i="8"/>
  <c r="AO570" i="8"/>
  <c r="AO569" i="8"/>
  <c r="AO568" i="8"/>
  <c r="AO567" i="8"/>
  <c r="AO566" i="8"/>
  <c r="AO565" i="8"/>
  <c r="AO564" i="8"/>
  <c r="AO563" i="8"/>
  <c r="AO562" i="8"/>
  <c r="AO561" i="8"/>
  <c r="AO560" i="8"/>
  <c r="AO559" i="8"/>
  <c r="AO558" i="8"/>
  <c r="AO557" i="8"/>
  <c r="AO556" i="8"/>
  <c r="AO555" i="8"/>
  <c r="AO554" i="8"/>
  <c r="AO553" i="8"/>
  <c r="AO552" i="8"/>
  <c r="AO551" i="8"/>
  <c r="AO550" i="8"/>
  <c r="AO549" i="8"/>
  <c r="AO548" i="8"/>
  <c r="AO547" i="8"/>
  <c r="AO546" i="8"/>
  <c r="AO545" i="8"/>
  <c r="AO544" i="8"/>
  <c r="AO543" i="8"/>
  <c r="AO542" i="8"/>
  <c r="AO541" i="8"/>
  <c r="AO540" i="8"/>
  <c r="AO539" i="8"/>
  <c r="AO538" i="8"/>
  <c r="AO537" i="8"/>
  <c r="AO523" i="8"/>
  <c r="AO522" i="8"/>
  <c r="AO521" i="8"/>
  <c r="AO520" i="8"/>
  <c r="AO519" i="8"/>
  <c r="AO518" i="8"/>
  <c r="AO517" i="8"/>
  <c r="AO516" i="8"/>
  <c r="AO515" i="8"/>
  <c r="AO514" i="8"/>
  <c r="AO513" i="8"/>
  <c r="AO512" i="8"/>
  <c r="AO511" i="8"/>
  <c r="AO510" i="8"/>
  <c r="AO509" i="8"/>
  <c r="AO508" i="8"/>
  <c r="AO507" i="8"/>
  <c r="AO506" i="8"/>
  <c r="AO505" i="8"/>
  <c r="AO504" i="8"/>
  <c r="AO503" i="8"/>
  <c r="AO502" i="8"/>
  <c r="AO501" i="8"/>
  <c r="AO500" i="8"/>
  <c r="AO499" i="8"/>
  <c r="AO498" i="8"/>
  <c r="AO497" i="8"/>
  <c r="AO496" i="8"/>
  <c r="AO495" i="8"/>
  <c r="AO494" i="8"/>
  <c r="AO493" i="8"/>
  <c r="AO490" i="8"/>
  <c r="AO489" i="8"/>
  <c r="AO488" i="8"/>
  <c r="AO487" i="8"/>
  <c r="AO471" i="8"/>
  <c r="AO470" i="8"/>
  <c r="AO469" i="8"/>
  <c r="AO468" i="8"/>
  <c r="AO467" i="8"/>
  <c r="AO466" i="8"/>
  <c r="AO465" i="8"/>
  <c r="AO464" i="8"/>
  <c r="AO463" i="8"/>
  <c r="AO462" i="8"/>
  <c r="AO461" i="8"/>
  <c r="AO460" i="8"/>
  <c r="AO459" i="8"/>
  <c r="AO458" i="8"/>
  <c r="AO457" i="8"/>
  <c r="AO456" i="8"/>
  <c r="AO455" i="8"/>
  <c r="AO454" i="8"/>
  <c r="AO453" i="8"/>
  <c r="AO452" i="8"/>
  <c r="AO451" i="8"/>
  <c r="AO450" i="8"/>
  <c r="AO449" i="8"/>
  <c r="AO448" i="8"/>
  <c r="AO447" i="8"/>
  <c r="AO446" i="8"/>
  <c r="AO445" i="8"/>
  <c r="AO444" i="8"/>
  <c r="AO443" i="8"/>
  <c r="AO442" i="8"/>
  <c r="AO441" i="8"/>
  <c r="AO438" i="8"/>
  <c r="AO437" i="8"/>
  <c r="AO419" i="8"/>
  <c r="AO418" i="8"/>
  <c r="AO417" i="8"/>
  <c r="AO416" i="8"/>
  <c r="AO415" i="8"/>
  <c r="AO414" i="8"/>
  <c r="AO413" i="8"/>
  <c r="AO412" i="8"/>
  <c r="AO411" i="8"/>
  <c r="AO410" i="8"/>
  <c r="AO409" i="8"/>
  <c r="AO408" i="8"/>
  <c r="AO407" i="8"/>
  <c r="AO406" i="8"/>
  <c r="AO405" i="8"/>
  <c r="AO404" i="8"/>
  <c r="AO403" i="8"/>
  <c r="AO402" i="8"/>
  <c r="AO401" i="8"/>
  <c r="AO400" i="8"/>
  <c r="AO399" i="8"/>
  <c r="AO398" i="8"/>
  <c r="AO397" i="8"/>
  <c r="AO396" i="8"/>
  <c r="AO395" i="8"/>
  <c r="AO394" i="8"/>
  <c r="AO393" i="8"/>
  <c r="AO392" i="8"/>
  <c r="AO391" i="8"/>
  <c r="AO390" i="8"/>
  <c r="AO389" i="8"/>
  <c r="AO388" i="8"/>
  <c r="AO387" i="8"/>
  <c r="AO386" i="8"/>
  <c r="AO385" i="8"/>
  <c r="AO368" i="8"/>
  <c r="AO367" i="8"/>
  <c r="AO366" i="8"/>
  <c r="AO365" i="8"/>
  <c r="AO364" i="8"/>
  <c r="AO363" i="8"/>
  <c r="AO362" i="8"/>
  <c r="AO361" i="8"/>
  <c r="AO360" i="8"/>
  <c r="AO359" i="8"/>
  <c r="AO358" i="8"/>
  <c r="AO357" i="8"/>
  <c r="AO356" i="8"/>
  <c r="AO355" i="8"/>
  <c r="AO354" i="8"/>
  <c r="AO353" i="8"/>
  <c r="AO352" i="8"/>
  <c r="AO351" i="8"/>
  <c r="AO350" i="8"/>
  <c r="AO349" i="8"/>
  <c r="AO348" i="8"/>
  <c r="AO347" i="8"/>
  <c r="AO346" i="8"/>
  <c r="AO345" i="8"/>
  <c r="AO344" i="8"/>
  <c r="AO343" i="8"/>
  <c r="AO342" i="8"/>
  <c r="AO341" i="8"/>
  <c r="AO340" i="8"/>
  <c r="AO339" i="8"/>
  <c r="AO338" i="8"/>
  <c r="AO337" i="8"/>
  <c r="AO336" i="8"/>
  <c r="AO335" i="8"/>
  <c r="AO334" i="8"/>
  <c r="AO333" i="8"/>
  <c r="AO332" i="8"/>
  <c r="AO331" i="8"/>
  <c r="AO330" i="8"/>
  <c r="AO329" i="8"/>
  <c r="AO328" i="8"/>
  <c r="AO327" i="8"/>
  <c r="AO326" i="8"/>
  <c r="AO315" i="8"/>
  <c r="AO314" i="8"/>
  <c r="AO313" i="8"/>
  <c r="AO312" i="8"/>
  <c r="AO311" i="8"/>
  <c r="AO310" i="8"/>
  <c r="AO309" i="8"/>
  <c r="AO308" i="8"/>
  <c r="AO307" i="8"/>
  <c r="AO306" i="8"/>
  <c r="AO305" i="8"/>
  <c r="AO304" i="8"/>
  <c r="AO303" i="8"/>
  <c r="AO302" i="8"/>
  <c r="AO301" i="8"/>
  <c r="AO300" i="8"/>
  <c r="AO299" i="8"/>
  <c r="AO298" i="8"/>
  <c r="AO297" i="8"/>
  <c r="AO296" i="8"/>
  <c r="AO295" i="8"/>
  <c r="AO294" i="8"/>
  <c r="AO293" i="8"/>
  <c r="AO292" i="8"/>
  <c r="AO291" i="8"/>
  <c r="AO290" i="8"/>
  <c r="AO289" i="8"/>
  <c r="AO288" i="8"/>
  <c r="AO287" i="8"/>
  <c r="AO286" i="8"/>
  <c r="AO285" i="8"/>
  <c r="AO284" i="8"/>
  <c r="AO283" i="8"/>
  <c r="AO282" i="8"/>
  <c r="AO281" i="8"/>
  <c r="AO280" i="8"/>
  <c r="AO279" i="8"/>
  <c r="AO278" i="8"/>
  <c r="AO277" i="8"/>
  <c r="AO276" i="8"/>
  <c r="AO275" i="8"/>
  <c r="AO274" i="8"/>
  <c r="AO273" i="8"/>
  <c r="AO272" i="8"/>
  <c r="AO271" i="8"/>
  <c r="AO270" i="8"/>
  <c r="AO269" i="8"/>
  <c r="AO268" i="8"/>
  <c r="AO267" i="8"/>
  <c r="AO266" i="8"/>
  <c r="AO263" i="8"/>
  <c r="AO262" i="8"/>
  <c r="AO261" i="8"/>
  <c r="AO260" i="8"/>
  <c r="AO259" i="8"/>
  <c r="AO258" i="8"/>
  <c r="AO257" i="8"/>
  <c r="AO256" i="8"/>
  <c r="AO255" i="8"/>
  <c r="AO254" i="8"/>
  <c r="AO253" i="8"/>
  <c r="AO252" i="8"/>
  <c r="AO251" i="8"/>
  <c r="AO250" i="8"/>
  <c r="AO249" i="8"/>
  <c r="AO248" i="8"/>
  <c r="AO247" i="8"/>
  <c r="AO246" i="8"/>
  <c r="AO245" i="8"/>
  <c r="AO244" i="8"/>
  <c r="AO243" i="8"/>
  <c r="AO242" i="8"/>
  <c r="AO241" i="8"/>
  <c r="AO240" i="8"/>
  <c r="AO239" i="8"/>
  <c r="AO238" i="8"/>
  <c r="AO237" i="8"/>
  <c r="AO236" i="8"/>
  <c r="AO235" i="8"/>
  <c r="AO234" i="8"/>
  <c r="AO233" i="8"/>
  <c r="AO232" i="8"/>
  <c r="AO231" i="8"/>
  <c r="AO230" i="8"/>
  <c r="AO229" i="8"/>
  <c r="AO228" i="8"/>
  <c r="AO227" i="8"/>
  <c r="AO226" i="8"/>
  <c r="AO225" i="8"/>
  <c r="AO224" i="8"/>
  <c r="AN1043" i="8"/>
  <c r="AN1042" i="8"/>
  <c r="AN1041" i="8"/>
  <c r="AN1040" i="8"/>
  <c r="AN1039" i="8"/>
  <c r="AN1038" i="8"/>
  <c r="AN1037" i="8"/>
  <c r="AN1036" i="8"/>
  <c r="AN1035" i="8"/>
  <c r="AN1034" i="8"/>
  <c r="AN1033" i="8"/>
  <c r="AN1032" i="8"/>
  <c r="AN1031" i="8"/>
  <c r="AN1030" i="8"/>
  <c r="AN1029" i="8"/>
  <c r="AN1028" i="8"/>
  <c r="AN1027" i="8"/>
  <c r="AN1026" i="8"/>
  <c r="AN1025" i="8"/>
  <c r="AN1024" i="8"/>
  <c r="AN1023" i="8"/>
  <c r="AN1022" i="8"/>
  <c r="AN1021" i="8"/>
  <c r="AN1020" i="8"/>
  <c r="AN1019" i="8"/>
  <c r="AN1018" i="8"/>
  <c r="AN1017" i="8"/>
  <c r="AN1016" i="8"/>
  <c r="AN1015" i="8"/>
  <c r="AN1014" i="8"/>
  <c r="AN1013" i="8"/>
  <c r="AN1012" i="8"/>
  <c r="AN1011" i="8"/>
  <c r="AN1010" i="8"/>
  <c r="AN992" i="8"/>
  <c r="AN991" i="8"/>
  <c r="AN990" i="8"/>
  <c r="AN989" i="8"/>
  <c r="AN988" i="8"/>
  <c r="AN987" i="8"/>
  <c r="AN986" i="8"/>
  <c r="AN985" i="8"/>
  <c r="AN984" i="8"/>
  <c r="AN983" i="8"/>
  <c r="AN982" i="8"/>
  <c r="AN981" i="8"/>
  <c r="AN980" i="8"/>
  <c r="AN979" i="8"/>
  <c r="AN978" i="8"/>
  <c r="AN977" i="8"/>
  <c r="AN976" i="8"/>
  <c r="AN975" i="8"/>
  <c r="AN974" i="8"/>
  <c r="AN973" i="8"/>
  <c r="AN972" i="8"/>
  <c r="AN971" i="8"/>
  <c r="AN970" i="8"/>
  <c r="AN969" i="8"/>
  <c r="AN968" i="8"/>
  <c r="AN967" i="8"/>
  <c r="AN966" i="8"/>
  <c r="AN965" i="8"/>
  <c r="AN964" i="8"/>
  <c r="AN963" i="8"/>
  <c r="AN962" i="8"/>
  <c r="AN961" i="8"/>
  <c r="AN960" i="8"/>
  <c r="AN959" i="8"/>
  <c r="AN958" i="8"/>
  <c r="AN939" i="8"/>
  <c r="AN938" i="8"/>
  <c r="AN937" i="8"/>
  <c r="AN936" i="8"/>
  <c r="AN935" i="8"/>
  <c r="AN934" i="8"/>
  <c r="AN933" i="8"/>
  <c r="AN932" i="8"/>
  <c r="AN931" i="8"/>
  <c r="AN930" i="8"/>
  <c r="AN929" i="8"/>
  <c r="AN928" i="8"/>
  <c r="AN927" i="8"/>
  <c r="AN926" i="8"/>
  <c r="AN925" i="8"/>
  <c r="AN924" i="8"/>
  <c r="AN923" i="8"/>
  <c r="AN922" i="8"/>
  <c r="AN921" i="8"/>
  <c r="AN920" i="8"/>
  <c r="AN919" i="8"/>
  <c r="AN918" i="8"/>
  <c r="AN887" i="8"/>
  <c r="AN886" i="8"/>
  <c r="AN885" i="8"/>
  <c r="AN884" i="8"/>
  <c r="AN883" i="8"/>
  <c r="AN882" i="8"/>
  <c r="AN881" i="8"/>
  <c r="AN880" i="8"/>
  <c r="AN879" i="8"/>
  <c r="AN878" i="8"/>
  <c r="AN877" i="8"/>
  <c r="AN876" i="8"/>
  <c r="AN875" i="8"/>
  <c r="AN874" i="8"/>
  <c r="AN873" i="8"/>
  <c r="AN872" i="8"/>
  <c r="AN871" i="8"/>
  <c r="AN870" i="8"/>
  <c r="AN869" i="8"/>
  <c r="AN868" i="8"/>
  <c r="AN867" i="8"/>
  <c r="AN866" i="8"/>
  <c r="AN835" i="8"/>
  <c r="AN834" i="8"/>
  <c r="AN833" i="8"/>
  <c r="AN832" i="8"/>
  <c r="AN831" i="8"/>
  <c r="AN830" i="8"/>
  <c r="AN829" i="8"/>
  <c r="AN828" i="8"/>
  <c r="AN827" i="8"/>
  <c r="AN826" i="8"/>
  <c r="AN825" i="8"/>
  <c r="AN824" i="8"/>
  <c r="AN823" i="8"/>
  <c r="AN822" i="8"/>
  <c r="AN821" i="8"/>
  <c r="AN820" i="8"/>
  <c r="AN819" i="8"/>
  <c r="AN818" i="8"/>
  <c r="AN817" i="8"/>
  <c r="AN816" i="8"/>
  <c r="AN815" i="8"/>
  <c r="AN814" i="8"/>
  <c r="AN813" i="8"/>
  <c r="AN812" i="8"/>
  <c r="AN811" i="8"/>
  <c r="AN810" i="8"/>
  <c r="AN809" i="8"/>
  <c r="AN808" i="8"/>
  <c r="AN807" i="8"/>
  <c r="AN806" i="8"/>
  <c r="AN805" i="8"/>
  <c r="AN804" i="8"/>
  <c r="AN803" i="8"/>
  <c r="AN802" i="8"/>
  <c r="AN801" i="8"/>
  <c r="AN800" i="8"/>
  <c r="AN799" i="8"/>
  <c r="AN798" i="8"/>
  <c r="AN797" i="8"/>
  <c r="AN796" i="8"/>
  <c r="AN795" i="8"/>
  <c r="AN794" i="8"/>
  <c r="AN793" i="8"/>
  <c r="AN792" i="8"/>
  <c r="AN791" i="8"/>
  <c r="AN790" i="8"/>
  <c r="AN789" i="8"/>
  <c r="AN788" i="8"/>
  <c r="AN787" i="8"/>
  <c r="AN786" i="8"/>
  <c r="AN785" i="8"/>
  <c r="AN784" i="8"/>
  <c r="AN783" i="8"/>
  <c r="AN782" i="8"/>
  <c r="AN781" i="8"/>
  <c r="AN780" i="8"/>
  <c r="AN779" i="8"/>
  <c r="AN778" i="8"/>
  <c r="AN777" i="8"/>
  <c r="AN776" i="8"/>
  <c r="AN775" i="8"/>
  <c r="AN774" i="8"/>
  <c r="AN773" i="8"/>
  <c r="AN772" i="8"/>
  <c r="AN771" i="8"/>
  <c r="AN770" i="8"/>
  <c r="AN769" i="8"/>
  <c r="AN768" i="8"/>
  <c r="AN767" i="8"/>
  <c r="AN766" i="8"/>
  <c r="AN765" i="8"/>
  <c r="AN764" i="8"/>
  <c r="AN763" i="8"/>
  <c r="AN762" i="8"/>
  <c r="AN761" i="8"/>
  <c r="AN760" i="8"/>
  <c r="AN759" i="8"/>
  <c r="AN758" i="8"/>
  <c r="AN757" i="8"/>
  <c r="AN756" i="8"/>
  <c r="AN755" i="8"/>
  <c r="AN754" i="8"/>
  <c r="AN753" i="8"/>
  <c r="AN752" i="8"/>
  <c r="AN751" i="8"/>
  <c r="AN750" i="8"/>
  <c r="AN749" i="8"/>
  <c r="AN748" i="8"/>
  <c r="AN747" i="8"/>
  <c r="AN746" i="8"/>
  <c r="AN745" i="8"/>
  <c r="AN744" i="8"/>
  <c r="AN743" i="8"/>
  <c r="AN742" i="8"/>
  <c r="AN741" i="8"/>
  <c r="AN740" i="8"/>
  <c r="AN739" i="8"/>
  <c r="AN738" i="8"/>
  <c r="AN737" i="8"/>
  <c r="AN736" i="8"/>
  <c r="AN735" i="8"/>
  <c r="AN734" i="8"/>
  <c r="AN733" i="8"/>
  <c r="AN732" i="8"/>
  <c r="AN731" i="8"/>
  <c r="AN730" i="8"/>
  <c r="AN729" i="8"/>
  <c r="AN728" i="8"/>
  <c r="AN727" i="8"/>
  <c r="AN726" i="8"/>
  <c r="AN725" i="8"/>
  <c r="AN724" i="8"/>
  <c r="AN723" i="8"/>
  <c r="AN722" i="8"/>
  <c r="AN721" i="8"/>
  <c r="AN720" i="8"/>
  <c r="AN719" i="8"/>
  <c r="AN718" i="8"/>
  <c r="AN717" i="8"/>
  <c r="AN716" i="8"/>
  <c r="AN715" i="8"/>
  <c r="AN714" i="8"/>
  <c r="AN713" i="8"/>
  <c r="AN712" i="8"/>
  <c r="AN711" i="8"/>
  <c r="AN710" i="8"/>
  <c r="AN709" i="8"/>
  <c r="AN708" i="8"/>
  <c r="AN707" i="8"/>
  <c r="AN706" i="8"/>
  <c r="AN705" i="8"/>
  <c r="AN704" i="8"/>
  <c r="AN703" i="8"/>
  <c r="AN702" i="8"/>
  <c r="AN701" i="8"/>
  <c r="AN700" i="8"/>
  <c r="AN699" i="8"/>
  <c r="AN698" i="8"/>
  <c r="AN697" i="8"/>
  <c r="AN677" i="8"/>
  <c r="AN676" i="8"/>
  <c r="AN675" i="8"/>
  <c r="AN674" i="8"/>
  <c r="AN673" i="8"/>
  <c r="AN672" i="8"/>
  <c r="AN671" i="8"/>
  <c r="AN670" i="8"/>
  <c r="AN669" i="8"/>
  <c r="AN668" i="8"/>
  <c r="AN667" i="8"/>
  <c r="AN666" i="8"/>
  <c r="AN665" i="8"/>
  <c r="AN664" i="8"/>
  <c r="AN661" i="8"/>
  <c r="AN660" i="8"/>
  <c r="AN656" i="8"/>
  <c r="AN655" i="8"/>
  <c r="AN654" i="8"/>
  <c r="AN653" i="8"/>
  <c r="AN652" i="8"/>
  <c r="AN651" i="8"/>
  <c r="AN650" i="8"/>
  <c r="AN649" i="8"/>
  <c r="AN648" i="8"/>
  <c r="AN625" i="8"/>
  <c r="AN624" i="8"/>
  <c r="AN623" i="8"/>
  <c r="AN622" i="8"/>
  <c r="AN621" i="8"/>
  <c r="AN620" i="8"/>
  <c r="AN619" i="8"/>
  <c r="AN618" i="8"/>
  <c r="AN617" i="8"/>
  <c r="AN616" i="8"/>
  <c r="AN615" i="8"/>
  <c r="AN614" i="8"/>
  <c r="AN613" i="8"/>
  <c r="AN612" i="8"/>
  <c r="AN609" i="8"/>
  <c r="AN608" i="8"/>
  <c r="AN604" i="8"/>
  <c r="AN603" i="8"/>
  <c r="AN602" i="8"/>
  <c r="AN601" i="8"/>
  <c r="AN600" i="8"/>
  <c r="AN599" i="8"/>
  <c r="AN598" i="8"/>
  <c r="AN597" i="8"/>
  <c r="AN596" i="8"/>
  <c r="AN574" i="8"/>
  <c r="AN573" i="8"/>
  <c r="AN572" i="8"/>
  <c r="AN571" i="8"/>
  <c r="AN570" i="8"/>
  <c r="AN569" i="8"/>
  <c r="AN568" i="8"/>
  <c r="AN567" i="8"/>
  <c r="AN566" i="8"/>
  <c r="AN565" i="8"/>
  <c r="AN564" i="8"/>
  <c r="AN563" i="8"/>
  <c r="AN562" i="8"/>
  <c r="AN561" i="8"/>
  <c r="AN560" i="8"/>
  <c r="AN559" i="8"/>
  <c r="AN558" i="8"/>
  <c r="AN557" i="8"/>
  <c r="AN556" i="8"/>
  <c r="AN555" i="8"/>
  <c r="AN554" i="8"/>
  <c r="AN553" i="8"/>
  <c r="AN552" i="8"/>
  <c r="AN551" i="8"/>
  <c r="AN550" i="8"/>
  <c r="AN549" i="8"/>
  <c r="AN548" i="8"/>
  <c r="AN547" i="8"/>
  <c r="AN546" i="8"/>
  <c r="AN545" i="8"/>
  <c r="AN544" i="8"/>
  <c r="AN543" i="8"/>
  <c r="AN542" i="8"/>
  <c r="AN522" i="8"/>
  <c r="AN521" i="8"/>
  <c r="AN520" i="8"/>
  <c r="AN519" i="8"/>
  <c r="AN518" i="8"/>
  <c r="AN517" i="8"/>
  <c r="AN516" i="8"/>
  <c r="AN515" i="8"/>
  <c r="AN514" i="8"/>
  <c r="AN513" i="8"/>
  <c r="AN512" i="8"/>
  <c r="AN511" i="8"/>
  <c r="AN510" i="8"/>
  <c r="AN509" i="8"/>
  <c r="AN508" i="8"/>
  <c r="AN507" i="8"/>
  <c r="AN506" i="8"/>
  <c r="AN505" i="8"/>
  <c r="AN504" i="8"/>
  <c r="AN503" i="8"/>
  <c r="AN502" i="8"/>
  <c r="AN501" i="8"/>
  <c r="AN500" i="8"/>
  <c r="AN499" i="8"/>
  <c r="AN498" i="8"/>
  <c r="AN497" i="8"/>
  <c r="AN496" i="8"/>
  <c r="AN495" i="8"/>
  <c r="AN494" i="8"/>
  <c r="AN470" i="8"/>
  <c r="AN469" i="8"/>
  <c r="AN468" i="8"/>
  <c r="AN467" i="8"/>
  <c r="AN466" i="8"/>
  <c r="AN465" i="8"/>
  <c r="AN464" i="8"/>
  <c r="AN463" i="8"/>
  <c r="AN462" i="8"/>
  <c r="AN461" i="8"/>
  <c r="AN460" i="8"/>
  <c r="AN459" i="8"/>
  <c r="AN458" i="8"/>
  <c r="AN457" i="8"/>
  <c r="AN456" i="8"/>
  <c r="AN455" i="8"/>
  <c r="AN454" i="8"/>
  <c r="AN453" i="8"/>
  <c r="AN452" i="8"/>
  <c r="AN451" i="8"/>
  <c r="AN450" i="8"/>
  <c r="AN449" i="8"/>
  <c r="AN448" i="8"/>
  <c r="AN447" i="8"/>
  <c r="AN446" i="8"/>
  <c r="AN445" i="8"/>
  <c r="AN444" i="8"/>
  <c r="AN443" i="8"/>
  <c r="AN442" i="8"/>
  <c r="AN417" i="8"/>
  <c r="AN416" i="8"/>
  <c r="AN415" i="8"/>
  <c r="AN414" i="8"/>
  <c r="AN413" i="8"/>
  <c r="AN412" i="8"/>
  <c r="AN411" i="8"/>
  <c r="AN410" i="8"/>
  <c r="AN409" i="8"/>
  <c r="AN408" i="8"/>
  <c r="AN407" i="8"/>
  <c r="AN406" i="8"/>
  <c r="AN405" i="8"/>
  <c r="AN404" i="8"/>
  <c r="AN403" i="8"/>
  <c r="AN402" i="8"/>
  <c r="AN401" i="8"/>
  <c r="AN400" i="8"/>
  <c r="AN399" i="8"/>
  <c r="AN398" i="8"/>
  <c r="AN397" i="8"/>
  <c r="AN396" i="8"/>
  <c r="AN395" i="8"/>
  <c r="AN394" i="8"/>
  <c r="AN393" i="8"/>
  <c r="AN392" i="8"/>
  <c r="AN391" i="8"/>
  <c r="AN390" i="8"/>
  <c r="AN389" i="8"/>
  <c r="AN388" i="8"/>
  <c r="AN387" i="8"/>
  <c r="AN386" i="8"/>
  <c r="AN365" i="8"/>
  <c r="AN364" i="8"/>
  <c r="AN363" i="8"/>
  <c r="AN362" i="8"/>
  <c r="AN361" i="8"/>
  <c r="AN360" i="8"/>
  <c r="AN359" i="8"/>
  <c r="AN358" i="8"/>
  <c r="AN357" i="8"/>
  <c r="AN356" i="8"/>
  <c r="AN355" i="8"/>
  <c r="AN354" i="8"/>
  <c r="AN353" i="8"/>
  <c r="AN352" i="8"/>
  <c r="AN351" i="8"/>
  <c r="AN350" i="8"/>
  <c r="AN349" i="8"/>
  <c r="AN348" i="8"/>
  <c r="AN347" i="8"/>
  <c r="AN346" i="8"/>
  <c r="AN345" i="8"/>
  <c r="AN344" i="8"/>
  <c r="AN343" i="8"/>
  <c r="AN342" i="8"/>
  <c r="AN341" i="8"/>
  <c r="AN340" i="8"/>
  <c r="AN339" i="8"/>
  <c r="AN338" i="8"/>
  <c r="AN337" i="8"/>
  <c r="AN336" i="8"/>
  <c r="AN335" i="8"/>
  <c r="AN334" i="8"/>
  <c r="AN331" i="8"/>
  <c r="AN313" i="8"/>
  <c r="AN312" i="8"/>
  <c r="AN311" i="8"/>
  <c r="AN310" i="8"/>
  <c r="AN309" i="8"/>
  <c r="AN308" i="8"/>
  <c r="AN307" i="8"/>
  <c r="AN306" i="8"/>
  <c r="AN305" i="8"/>
  <c r="AN304" i="8"/>
  <c r="AN303" i="8"/>
  <c r="AN302" i="8"/>
  <c r="AN301" i="8"/>
  <c r="AN300" i="8"/>
  <c r="AN299" i="8"/>
  <c r="AN298" i="8"/>
  <c r="AN297" i="8"/>
  <c r="AN296" i="8"/>
  <c r="AN295" i="8"/>
  <c r="AN294" i="8"/>
  <c r="AN293" i="8"/>
  <c r="AN292" i="8"/>
  <c r="AN291" i="8"/>
  <c r="AN290" i="8"/>
  <c r="AN289" i="8"/>
  <c r="AN288" i="8"/>
  <c r="AN287" i="8"/>
  <c r="AN286" i="8"/>
  <c r="AN285" i="8"/>
  <c r="AN284" i="8"/>
  <c r="AN283" i="8"/>
  <c r="AN282" i="8"/>
  <c r="AN279" i="8"/>
  <c r="AN278" i="8"/>
  <c r="AN277" i="8"/>
  <c r="AN276" i="8"/>
  <c r="AN275" i="8"/>
  <c r="AN274" i="8"/>
  <c r="AN273" i="8"/>
  <c r="AN272" i="8"/>
  <c r="AN271" i="8"/>
  <c r="AN270" i="8"/>
  <c r="AN269" i="8"/>
  <c r="AN268" i="8"/>
  <c r="AN267" i="8"/>
  <c r="AN266" i="8"/>
  <c r="AN261" i="8"/>
  <c r="AN260" i="8"/>
  <c r="AN259" i="8"/>
  <c r="AN258" i="8"/>
  <c r="AN257" i="8"/>
  <c r="AN256" i="8"/>
  <c r="AN255" i="8"/>
  <c r="AN254" i="8"/>
  <c r="AN253" i="8"/>
  <c r="AN252" i="8"/>
  <c r="AN251" i="8"/>
  <c r="AN250" i="8"/>
  <c r="AN249" i="8"/>
  <c r="AN248" i="8"/>
  <c r="AN247" i="8"/>
  <c r="AN246" i="8"/>
  <c r="AN245" i="8"/>
  <c r="AN244" i="8"/>
  <c r="AN243" i="8"/>
  <c r="AN242" i="8"/>
  <c r="AN241" i="8"/>
  <c r="AN240" i="8"/>
  <c r="AN239" i="8"/>
  <c r="AN238" i="8"/>
  <c r="AN237" i="8"/>
  <c r="AN236" i="8"/>
  <c r="AN235" i="8"/>
  <c r="AN234" i="8"/>
  <c r="AN233" i="8"/>
  <c r="AN232" i="8"/>
  <c r="AN231" i="8"/>
  <c r="AN230" i="8"/>
  <c r="AN229" i="8"/>
  <c r="AN228" i="8"/>
  <c r="AN1130" i="8"/>
  <c r="AN1129" i="8"/>
  <c r="AN1128" i="8"/>
  <c r="AN1127" i="8"/>
  <c r="AN1126" i="8"/>
  <c r="AN1125" i="8"/>
  <c r="AN1124" i="8"/>
  <c r="AN1123" i="8"/>
  <c r="AN1122" i="8"/>
  <c r="AN1121" i="8"/>
  <c r="AN1120" i="8"/>
  <c r="AN1119" i="8"/>
  <c r="AN1117" i="8"/>
  <c r="AN1116" i="8"/>
  <c r="AN1115" i="8"/>
  <c r="AN1114" i="8"/>
  <c r="AN1113" i="8"/>
  <c r="AN1095" i="8"/>
  <c r="AN1094" i="8"/>
  <c r="AN1093" i="8"/>
  <c r="AN1092" i="8"/>
  <c r="AN1091" i="8"/>
  <c r="AN1090" i="8"/>
  <c r="AN1089" i="8"/>
  <c r="AN1088" i="8"/>
  <c r="AN1087" i="8"/>
  <c r="AN1086" i="8"/>
  <c r="AN1085" i="8"/>
  <c r="AN1084" i="8"/>
  <c r="AN1083" i="8"/>
  <c r="AN1082" i="8"/>
  <c r="AN1081" i="8"/>
  <c r="AN1080" i="8"/>
  <c r="AN1079" i="8"/>
  <c r="AN1078" i="8"/>
  <c r="AN1077" i="8"/>
  <c r="AN1076" i="8"/>
  <c r="AN1075" i="8"/>
  <c r="AN1074" i="8"/>
  <c r="AN1073" i="8"/>
  <c r="AN1072" i="8"/>
  <c r="AN1071" i="8"/>
  <c r="AN1070" i="8"/>
  <c r="AN1069" i="8"/>
  <c r="AN1068" i="8"/>
  <c r="AN1067" i="8"/>
  <c r="AN1065" i="8"/>
  <c r="AN1064" i="8"/>
  <c r="AN1063" i="8"/>
  <c r="AN1062" i="8"/>
  <c r="AN1061" i="8"/>
  <c r="B6" i="12"/>
  <c r="C6" i="12"/>
  <c r="D6" i="12"/>
  <c r="E6" i="12"/>
  <c r="F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B7" i="12"/>
  <c r="C7" i="12"/>
  <c r="D7" i="12"/>
  <c r="E7" i="12"/>
  <c r="F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B8" i="12"/>
  <c r="C8" i="12"/>
  <c r="D8" i="12"/>
  <c r="E8" i="12"/>
  <c r="F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B9" i="12"/>
  <c r="C9" i="12"/>
  <c r="D9" i="12"/>
  <c r="E9" i="12"/>
  <c r="F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B10" i="12"/>
  <c r="C10" i="12"/>
  <c r="D10" i="12"/>
  <c r="E10" i="12"/>
  <c r="F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B11" i="12"/>
  <c r="C11" i="12"/>
  <c r="D11" i="12"/>
  <c r="E11" i="12"/>
  <c r="F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B12" i="12"/>
  <c r="C12" i="12"/>
  <c r="D12" i="12"/>
  <c r="E12" i="12"/>
  <c r="F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B13" i="12"/>
  <c r="C13" i="12"/>
  <c r="D13" i="12"/>
  <c r="E13" i="12"/>
  <c r="F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B14" i="12"/>
  <c r="C14" i="12"/>
  <c r="D14" i="12"/>
  <c r="E14" i="12"/>
  <c r="F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B15" i="12"/>
  <c r="C15" i="12"/>
  <c r="D15" i="12"/>
  <c r="E15" i="12"/>
  <c r="F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B16" i="12"/>
  <c r="C16" i="12"/>
  <c r="D16" i="12"/>
  <c r="E16" i="12"/>
  <c r="F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B17" i="12"/>
  <c r="C17" i="12"/>
  <c r="D17" i="12"/>
  <c r="E17" i="12"/>
  <c r="F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B18" i="12"/>
  <c r="C18" i="12"/>
  <c r="D18" i="12"/>
  <c r="E18" i="12"/>
  <c r="F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B19" i="12"/>
  <c r="C19" i="12"/>
  <c r="D19" i="12"/>
  <c r="E19" i="12"/>
  <c r="F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B20" i="12"/>
  <c r="C20" i="12"/>
  <c r="D20" i="12"/>
  <c r="E20" i="12"/>
  <c r="F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B21" i="12"/>
  <c r="C21" i="12"/>
  <c r="D21" i="12"/>
  <c r="E21" i="12"/>
  <c r="F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B22" i="12"/>
  <c r="C22" i="12"/>
  <c r="D22" i="12"/>
  <c r="E22" i="12"/>
  <c r="F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B23" i="12"/>
  <c r="C23" i="12"/>
  <c r="D23" i="12"/>
  <c r="E23" i="12"/>
  <c r="F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B24" i="12"/>
  <c r="C24" i="12"/>
  <c r="D24" i="12"/>
  <c r="E24" i="12"/>
  <c r="F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B25" i="12"/>
  <c r="C25" i="12"/>
  <c r="D25" i="12"/>
  <c r="E25" i="12"/>
  <c r="F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B26" i="12"/>
  <c r="C26" i="12"/>
  <c r="D26" i="12"/>
  <c r="E26" i="12"/>
  <c r="F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B27" i="12"/>
  <c r="C27" i="12"/>
  <c r="D27" i="12"/>
  <c r="E27" i="12"/>
  <c r="F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B28" i="12"/>
  <c r="C28" i="12"/>
  <c r="D28" i="12"/>
  <c r="E28" i="12"/>
  <c r="F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B29" i="12"/>
  <c r="C29" i="12"/>
  <c r="D29" i="12"/>
  <c r="E29" i="12"/>
  <c r="F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B30" i="12"/>
  <c r="C30" i="12"/>
  <c r="D30" i="12"/>
  <c r="E30" i="12"/>
  <c r="F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B31" i="12"/>
  <c r="C31" i="12"/>
  <c r="D31" i="12"/>
  <c r="E31" i="12"/>
  <c r="F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B32" i="12"/>
  <c r="C32" i="12"/>
  <c r="D32" i="12"/>
  <c r="E32" i="12"/>
  <c r="F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B33" i="12"/>
  <c r="C33" i="12"/>
  <c r="D33" i="12"/>
  <c r="E33" i="12"/>
  <c r="F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B34" i="12"/>
  <c r="C34" i="12"/>
  <c r="D34" i="12"/>
  <c r="E34" i="12"/>
  <c r="F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B35" i="12"/>
  <c r="C35" i="12"/>
  <c r="D35" i="12"/>
  <c r="E35" i="12"/>
  <c r="F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B36" i="12"/>
  <c r="C36" i="12"/>
  <c r="D36" i="12"/>
  <c r="E36" i="12"/>
  <c r="F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B37" i="12"/>
  <c r="C37" i="12"/>
  <c r="D37" i="12"/>
  <c r="E37" i="12"/>
  <c r="F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B38" i="12"/>
  <c r="C38" i="12"/>
  <c r="D38" i="12"/>
  <c r="E38" i="12"/>
  <c r="F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B39" i="12"/>
  <c r="C39" i="12"/>
  <c r="D39" i="12"/>
  <c r="E39" i="12"/>
  <c r="F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B40" i="12"/>
  <c r="C40" i="12"/>
  <c r="D40" i="12"/>
  <c r="E40" i="12"/>
  <c r="F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B41" i="12"/>
  <c r="C41" i="12"/>
  <c r="D41" i="12"/>
  <c r="E41" i="12"/>
  <c r="F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B42" i="12"/>
  <c r="C42" i="12"/>
  <c r="D42" i="12"/>
  <c r="E42" i="12"/>
  <c r="F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B43" i="12"/>
  <c r="C43" i="12"/>
  <c r="D43" i="12"/>
  <c r="E43" i="12"/>
  <c r="F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B44" i="12"/>
  <c r="C44" i="12"/>
  <c r="D44" i="12"/>
  <c r="E44" i="12"/>
  <c r="F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B45" i="12"/>
  <c r="C45" i="12"/>
  <c r="D45" i="12"/>
  <c r="E45" i="12"/>
  <c r="F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B46" i="12"/>
  <c r="C46" i="12"/>
  <c r="D46" i="12"/>
  <c r="E46" i="12"/>
  <c r="F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B47" i="12"/>
  <c r="C47" i="12"/>
  <c r="D47" i="12"/>
  <c r="E47" i="12"/>
  <c r="F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B48" i="12"/>
  <c r="C48" i="12"/>
  <c r="D48" i="12"/>
  <c r="E48" i="12"/>
  <c r="F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B49" i="12"/>
  <c r="C49" i="12"/>
  <c r="D49" i="12"/>
  <c r="E49" i="12"/>
  <c r="F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B50" i="12"/>
  <c r="C50" i="12"/>
  <c r="D50" i="12"/>
  <c r="E50" i="12"/>
  <c r="F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B51" i="12"/>
  <c r="C51" i="12"/>
  <c r="D51" i="12"/>
  <c r="E51" i="12"/>
  <c r="F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B52" i="12"/>
  <c r="C52" i="12"/>
  <c r="D52" i="12"/>
  <c r="E52" i="12"/>
  <c r="F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B53" i="12"/>
  <c r="C53" i="12"/>
  <c r="D53" i="12"/>
  <c r="E53" i="12"/>
  <c r="F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B54" i="12"/>
  <c r="C54" i="12"/>
  <c r="D54" i="12"/>
  <c r="E54" i="12"/>
  <c r="F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B55" i="12"/>
  <c r="C55" i="12"/>
  <c r="D55" i="12"/>
  <c r="E55" i="12"/>
  <c r="F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B56" i="12"/>
  <c r="C56" i="12"/>
  <c r="D56" i="12"/>
  <c r="E56" i="12"/>
  <c r="F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B57" i="12"/>
  <c r="C57" i="12"/>
  <c r="D57" i="12"/>
  <c r="E57" i="12"/>
  <c r="F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B58" i="12"/>
  <c r="C58" i="12"/>
  <c r="D58" i="12"/>
  <c r="E58" i="12"/>
  <c r="F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B59" i="12"/>
  <c r="C59" i="12"/>
  <c r="D59" i="12"/>
  <c r="E59" i="12"/>
  <c r="F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B60" i="12"/>
  <c r="C60" i="12"/>
  <c r="D60" i="12"/>
  <c r="E60" i="12"/>
  <c r="F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B61" i="12"/>
  <c r="C61" i="12"/>
  <c r="D61" i="12"/>
  <c r="E61" i="12"/>
  <c r="F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B62" i="12"/>
  <c r="C62" i="12"/>
  <c r="D62" i="12"/>
  <c r="E62" i="12"/>
  <c r="F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B63" i="12"/>
  <c r="C63" i="12"/>
  <c r="D63" i="12"/>
  <c r="E63" i="12"/>
  <c r="F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B64" i="12"/>
  <c r="C64" i="12"/>
  <c r="D64" i="12"/>
  <c r="E64" i="12"/>
  <c r="F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B65" i="12"/>
  <c r="C65" i="12"/>
  <c r="D65" i="12"/>
  <c r="E65" i="12"/>
  <c r="F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B66" i="12"/>
  <c r="C66" i="12"/>
  <c r="D66" i="12"/>
  <c r="E66" i="12"/>
  <c r="F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B67" i="12"/>
  <c r="C67" i="12"/>
  <c r="D67" i="12"/>
  <c r="E67" i="12"/>
  <c r="F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B68" i="12"/>
  <c r="C68" i="12"/>
  <c r="D68" i="12"/>
  <c r="E68" i="12"/>
  <c r="F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B69" i="12"/>
  <c r="C69" i="12"/>
  <c r="D69" i="12"/>
  <c r="E69" i="12"/>
  <c r="F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B70" i="12"/>
  <c r="C70" i="12"/>
  <c r="D70" i="12"/>
  <c r="E70" i="12"/>
  <c r="F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B71" i="12"/>
  <c r="C71" i="12"/>
  <c r="D71" i="12"/>
  <c r="E71" i="12"/>
  <c r="F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B72" i="12"/>
  <c r="C72" i="12"/>
  <c r="D72" i="12"/>
  <c r="E72" i="12"/>
  <c r="F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B73" i="12"/>
  <c r="C73" i="12"/>
  <c r="D73" i="12"/>
  <c r="E73" i="12"/>
  <c r="F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B74" i="12"/>
  <c r="C74" i="12"/>
  <c r="D74" i="12"/>
  <c r="E74" i="12"/>
  <c r="F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B75" i="12"/>
  <c r="C75" i="12"/>
  <c r="D75" i="12"/>
  <c r="E75" i="12"/>
  <c r="F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B76" i="12"/>
  <c r="C76" i="12"/>
  <c r="D76" i="12"/>
  <c r="E76" i="12"/>
  <c r="F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B77" i="12"/>
  <c r="C77" i="12"/>
  <c r="D77" i="12"/>
  <c r="E77" i="12"/>
  <c r="F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B78" i="12"/>
  <c r="C78" i="12"/>
  <c r="D78" i="12"/>
  <c r="E78" i="12"/>
  <c r="F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B79" i="12"/>
  <c r="C79" i="12"/>
  <c r="D79" i="12"/>
  <c r="E79" i="12"/>
  <c r="F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B80" i="12"/>
  <c r="C80" i="12"/>
  <c r="D80" i="12"/>
  <c r="E80" i="12"/>
  <c r="F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B81" i="12"/>
  <c r="C81" i="12"/>
  <c r="D81" i="12"/>
  <c r="E81" i="12"/>
  <c r="F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B82" i="12"/>
  <c r="C82" i="12"/>
  <c r="D82" i="12"/>
  <c r="E82" i="12"/>
  <c r="F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B83" i="12"/>
  <c r="C83" i="12"/>
  <c r="D83" i="12"/>
  <c r="E83" i="12"/>
  <c r="F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B84" i="12"/>
  <c r="C84" i="12"/>
  <c r="D84" i="12"/>
  <c r="E84" i="12"/>
  <c r="F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B85" i="12"/>
  <c r="C85" i="12"/>
  <c r="D85" i="12"/>
  <c r="E85" i="12"/>
  <c r="F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B86" i="12"/>
  <c r="C86" i="12"/>
  <c r="D86" i="12"/>
  <c r="E86" i="12"/>
  <c r="F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B87" i="12"/>
  <c r="C87" i="12"/>
  <c r="D87" i="12"/>
  <c r="E87" i="12"/>
  <c r="F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B88" i="12"/>
  <c r="C88" i="12"/>
  <c r="D88" i="12"/>
  <c r="E88" i="12"/>
  <c r="F88" i="12"/>
  <c r="H88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B89" i="12"/>
  <c r="C89" i="12"/>
  <c r="D89" i="12"/>
  <c r="E89" i="12"/>
  <c r="F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B90" i="12"/>
  <c r="C90" i="12"/>
  <c r="D90" i="12"/>
  <c r="E90" i="12"/>
  <c r="F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B91" i="12"/>
  <c r="C91" i="12"/>
  <c r="D91" i="12"/>
  <c r="E91" i="12"/>
  <c r="F91" i="12"/>
  <c r="H91" i="12"/>
  <c r="I91" i="12"/>
  <c r="J91" i="12"/>
  <c r="K91" i="12"/>
  <c r="L91" i="12"/>
  <c r="M91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B92" i="12"/>
  <c r="C92" i="12"/>
  <c r="D92" i="12"/>
  <c r="E92" i="12"/>
  <c r="F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B93" i="12"/>
  <c r="C93" i="12"/>
  <c r="D93" i="12"/>
  <c r="E93" i="12"/>
  <c r="F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B94" i="12"/>
  <c r="C94" i="12"/>
  <c r="D94" i="12"/>
  <c r="E94" i="12"/>
  <c r="F94" i="12"/>
  <c r="H94" i="12"/>
  <c r="I94" i="12"/>
  <c r="J94" i="12"/>
  <c r="K94" i="12"/>
  <c r="L94" i="12"/>
  <c r="M94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B95" i="12"/>
  <c r="C95" i="12"/>
  <c r="D95" i="12"/>
  <c r="E95" i="12"/>
  <c r="F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B96" i="12"/>
  <c r="C96" i="12"/>
  <c r="D96" i="12"/>
  <c r="E96" i="12"/>
  <c r="F96" i="12"/>
  <c r="H96" i="12"/>
  <c r="I96" i="12"/>
  <c r="J96" i="12"/>
  <c r="K96" i="12"/>
  <c r="L96" i="12"/>
  <c r="M96" i="12"/>
  <c r="N96" i="12"/>
  <c r="O96" i="12"/>
  <c r="P96" i="12"/>
  <c r="Q96" i="12"/>
  <c r="R96" i="12"/>
  <c r="S96" i="12"/>
  <c r="T96" i="12"/>
  <c r="U96" i="12"/>
  <c r="V96" i="12"/>
  <c r="W96" i="12"/>
  <c r="X96" i="12"/>
  <c r="Y96" i="12"/>
  <c r="Z96" i="12"/>
  <c r="AA96" i="12"/>
  <c r="B97" i="12"/>
  <c r="C97" i="12"/>
  <c r="D97" i="12"/>
  <c r="E97" i="12"/>
  <c r="F97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B98" i="12"/>
  <c r="C98" i="12"/>
  <c r="D98" i="12"/>
  <c r="E98" i="12"/>
  <c r="F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B99" i="12"/>
  <c r="C99" i="12"/>
  <c r="D99" i="12"/>
  <c r="E99" i="12"/>
  <c r="F99" i="12"/>
  <c r="H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B100" i="12"/>
  <c r="C100" i="12"/>
  <c r="D100" i="12"/>
  <c r="E100" i="12"/>
  <c r="F100" i="12"/>
  <c r="H100" i="12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U100" i="12"/>
  <c r="V100" i="12"/>
  <c r="W100" i="12"/>
  <c r="X100" i="12"/>
  <c r="Y100" i="12"/>
  <c r="Z100" i="12"/>
  <c r="AA100" i="12"/>
  <c r="B101" i="12"/>
  <c r="C101" i="12"/>
  <c r="D101" i="12"/>
  <c r="E101" i="12"/>
  <c r="F101" i="12"/>
  <c r="H101" i="12"/>
  <c r="I101" i="12"/>
  <c r="J101" i="12"/>
  <c r="K101" i="12"/>
  <c r="L101" i="12"/>
  <c r="M101" i="12"/>
  <c r="N101" i="12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B102" i="12"/>
  <c r="C102" i="12"/>
  <c r="D102" i="12"/>
  <c r="E102" i="12"/>
  <c r="F102" i="12"/>
  <c r="H102" i="12"/>
  <c r="I102" i="12"/>
  <c r="J102" i="12"/>
  <c r="K102" i="12"/>
  <c r="L102" i="12"/>
  <c r="M102" i="12"/>
  <c r="N102" i="12"/>
  <c r="O102" i="12"/>
  <c r="P102" i="12"/>
  <c r="Q102" i="12"/>
  <c r="R102" i="12"/>
  <c r="S102" i="12"/>
  <c r="T102" i="12"/>
  <c r="U102" i="12"/>
  <c r="V102" i="12"/>
  <c r="W102" i="12"/>
  <c r="X102" i="12"/>
  <c r="Y102" i="12"/>
  <c r="Z102" i="12"/>
  <c r="AA102" i="12"/>
  <c r="B103" i="12"/>
  <c r="C103" i="12"/>
  <c r="D103" i="12"/>
  <c r="E103" i="12"/>
  <c r="F103" i="12"/>
  <c r="H103" i="12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V103" i="12"/>
  <c r="W103" i="12"/>
  <c r="X103" i="12"/>
  <c r="Y103" i="12"/>
  <c r="Z103" i="12"/>
  <c r="AA103" i="12"/>
  <c r="B104" i="12"/>
  <c r="C104" i="12"/>
  <c r="D104" i="12"/>
  <c r="E104" i="12"/>
  <c r="F104" i="12"/>
  <c r="H104" i="12"/>
  <c r="I104" i="12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Z104" i="12"/>
  <c r="AA104" i="12"/>
  <c r="B105" i="12"/>
  <c r="C105" i="12"/>
  <c r="D105" i="12"/>
  <c r="E105" i="12"/>
  <c r="F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B106" i="12"/>
  <c r="C106" i="12"/>
  <c r="D106" i="12"/>
  <c r="E106" i="12"/>
  <c r="F106" i="12"/>
  <c r="H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B107" i="12"/>
  <c r="C107" i="12"/>
  <c r="D107" i="12"/>
  <c r="E107" i="12"/>
  <c r="F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B108" i="12"/>
  <c r="C108" i="12"/>
  <c r="D108" i="12"/>
  <c r="E108" i="12"/>
  <c r="F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B109" i="12"/>
  <c r="C109" i="12"/>
  <c r="D109" i="12"/>
  <c r="E109" i="12"/>
  <c r="F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B110" i="12"/>
  <c r="C110" i="12"/>
  <c r="D110" i="12"/>
  <c r="E110" i="12"/>
  <c r="F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B111" i="12"/>
  <c r="C111" i="12"/>
  <c r="D111" i="12"/>
  <c r="E111" i="12"/>
  <c r="F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B112" i="12"/>
  <c r="C112" i="12"/>
  <c r="D112" i="12"/>
  <c r="E112" i="12"/>
  <c r="F112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B113" i="12"/>
  <c r="C113" i="12"/>
  <c r="D113" i="12"/>
  <c r="E113" i="12"/>
  <c r="F113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Y113" i="12"/>
  <c r="Z113" i="12"/>
  <c r="AA113" i="12"/>
  <c r="B114" i="12"/>
  <c r="C114" i="12"/>
  <c r="D114" i="12"/>
  <c r="E114" i="12"/>
  <c r="F114" i="12"/>
  <c r="H114" i="12"/>
  <c r="I114" i="12"/>
  <c r="J114" i="12"/>
  <c r="K114" i="12"/>
  <c r="L114" i="12"/>
  <c r="M114" i="12"/>
  <c r="N114" i="12"/>
  <c r="O114" i="12"/>
  <c r="P114" i="12"/>
  <c r="Q114" i="12"/>
  <c r="R114" i="12"/>
  <c r="S114" i="12"/>
  <c r="T114" i="12"/>
  <c r="U114" i="12"/>
  <c r="V114" i="12"/>
  <c r="W114" i="12"/>
  <c r="X114" i="12"/>
  <c r="Y114" i="12"/>
  <c r="Z114" i="12"/>
  <c r="AA114" i="12"/>
  <c r="B115" i="12"/>
  <c r="C115" i="12"/>
  <c r="D115" i="12"/>
  <c r="E115" i="12"/>
  <c r="F115" i="12"/>
  <c r="H115" i="12"/>
  <c r="I115" i="12"/>
  <c r="J115" i="12"/>
  <c r="K115" i="12"/>
  <c r="L115" i="12"/>
  <c r="M115" i="12"/>
  <c r="N115" i="12"/>
  <c r="O115" i="12"/>
  <c r="P115" i="12"/>
  <c r="Q115" i="12"/>
  <c r="R115" i="12"/>
  <c r="S115" i="12"/>
  <c r="T115" i="12"/>
  <c r="U115" i="12"/>
  <c r="V115" i="12"/>
  <c r="W115" i="12"/>
  <c r="X115" i="12"/>
  <c r="Y115" i="12"/>
  <c r="Z115" i="12"/>
  <c r="AA115" i="12"/>
  <c r="B116" i="12"/>
  <c r="C116" i="12"/>
  <c r="D116" i="12"/>
  <c r="E116" i="12"/>
  <c r="F116" i="12"/>
  <c r="H116" i="12"/>
  <c r="I116" i="12"/>
  <c r="J116" i="12"/>
  <c r="K116" i="12"/>
  <c r="L116" i="12"/>
  <c r="M116" i="12"/>
  <c r="N116" i="12"/>
  <c r="O116" i="12"/>
  <c r="P116" i="12"/>
  <c r="Q116" i="12"/>
  <c r="R116" i="12"/>
  <c r="S116" i="12"/>
  <c r="T116" i="12"/>
  <c r="U116" i="12"/>
  <c r="V116" i="12"/>
  <c r="W116" i="12"/>
  <c r="X116" i="12"/>
  <c r="Y116" i="12"/>
  <c r="Z116" i="12"/>
  <c r="AA116" i="12"/>
  <c r="B117" i="12"/>
  <c r="C117" i="12"/>
  <c r="D117" i="12"/>
  <c r="E117" i="12"/>
  <c r="F117" i="12"/>
  <c r="H117" i="12"/>
  <c r="I117" i="12"/>
  <c r="J117" i="12"/>
  <c r="K117" i="12"/>
  <c r="L117" i="12"/>
  <c r="M117" i="12"/>
  <c r="N117" i="12"/>
  <c r="O117" i="12"/>
  <c r="P117" i="12"/>
  <c r="Q117" i="12"/>
  <c r="R117" i="12"/>
  <c r="S117" i="12"/>
  <c r="T117" i="12"/>
  <c r="U117" i="12"/>
  <c r="V117" i="12"/>
  <c r="W117" i="12"/>
  <c r="X117" i="12"/>
  <c r="Y117" i="12"/>
  <c r="Z117" i="12"/>
  <c r="AA117" i="12"/>
  <c r="B118" i="12"/>
  <c r="C118" i="12"/>
  <c r="D118" i="12"/>
  <c r="E118" i="12"/>
  <c r="F118" i="12"/>
  <c r="H118" i="12"/>
  <c r="I118" i="12"/>
  <c r="J118" i="12"/>
  <c r="K118" i="12"/>
  <c r="L118" i="12"/>
  <c r="M118" i="12"/>
  <c r="N118" i="12"/>
  <c r="O118" i="12"/>
  <c r="P118" i="12"/>
  <c r="Q118" i="12"/>
  <c r="R118" i="12"/>
  <c r="S118" i="12"/>
  <c r="T118" i="12"/>
  <c r="U118" i="12"/>
  <c r="V118" i="12"/>
  <c r="W118" i="12"/>
  <c r="X118" i="12"/>
  <c r="Y118" i="12"/>
  <c r="Z118" i="12"/>
  <c r="AA118" i="12"/>
  <c r="B119" i="12"/>
  <c r="C119" i="12"/>
  <c r="D119" i="12"/>
  <c r="E119" i="12"/>
  <c r="F119" i="12"/>
  <c r="H119" i="12"/>
  <c r="I119" i="12"/>
  <c r="J119" i="12"/>
  <c r="K119" i="12"/>
  <c r="L119" i="12"/>
  <c r="M119" i="12"/>
  <c r="N119" i="12"/>
  <c r="O119" i="12"/>
  <c r="P119" i="12"/>
  <c r="Q119" i="12"/>
  <c r="R119" i="12"/>
  <c r="S119" i="12"/>
  <c r="T119" i="12"/>
  <c r="U119" i="12"/>
  <c r="V119" i="12"/>
  <c r="W119" i="12"/>
  <c r="X119" i="12"/>
  <c r="Y119" i="12"/>
  <c r="Z119" i="12"/>
  <c r="AA119" i="12"/>
  <c r="B120" i="12"/>
  <c r="C120" i="12"/>
  <c r="D120" i="12"/>
  <c r="E120" i="12"/>
  <c r="F120" i="12"/>
  <c r="H120" i="12"/>
  <c r="I120" i="12"/>
  <c r="J120" i="12"/>
  <c r="K120" i="12"/>
  <c r="L120" i="12"/>
  <c r="M120" i="12"/>
  <c r="N120" i="12"/>
  <c r="O120" i="12"/>
  <c r="P120" i="12"/>
  <c r="Q120" i="12"/>
  <c r="R120" i="12"/>
  <c r="S120" i="12"/>
  <c r="T120" i="12"/>
  <c r="U120" i="12"/>
  <c r="V120" i="12"/>
  <c r="W120" i="12"/>
  <c r="X120" i="12"/>
  <c r="Y120" i="12"/>
  <c r="Z120" i="12"/>
  <c r="AA120" i="12"/>
  <c r="B121" i="12"/>
  <c r="C121" i="12"/>
  <c r="D121" i="12"/>
  <c r="E121" i="12"/>
  <c r="F121" i="12"/>
  <c r="H121" i="12"/>
  <c r="I121" i="12"/>
  <c r="J121" i="12"/>
  <c r="K121" i="12"/>
  <c r="L121" i="12"/>
  <c r="M121" i="12"/>
  <c r="N121" i="12"/>
  <c r="O121" i="12"/>
  <c r="P121" i="12"/>
  <c r="Q121" i="12"/>
  <c r="R121" i="12"/>
  <c r="S121" i="12"/>
  <c r="T121" i="12"/>
  <c r="U121" i="12"/>
  <c r="V121" i="12"/>
  <c r="W121" i="12"/>
  <c r="X121" i="12"/>
  <c r="Y121" i="12"/>
  <c r="Z121" i="12"/>
  <c r="AA121" i="12"/>
  <c r="B122" i="12"/>
  <c r="C122" i="12"/>
  <c r="D122" i="12"/>
  <c r="E122" i="12"/>
  <c r="F122" i="12"/>
  <c r="H122" i="12"/>
  <c r="I122" i="12"/>
  <c r="J122" i="12"/>
  <c r="K122" i="12"/>
  <c r="L122" i="12"/>
  <c r="M122" i="12"/>
  <c r="N122" i="12"/>
  <c r="O122" i="12"/>
  <c r="P122" i="12"/>
  <c r="Q122" i="12"/>
  <c r="R122" i="12"/>
  <c r="S122" i="12"/>
  <c r="T122" i="12"/>
  <c r="U122" i="12"/>
  <c r="V122" i="12"/>
  <c r="W122" i="12"/>
  <c r="X122" i="12"/>
  <c r="Y122" i="12"/>
  <c r="Z122" i="12"/>
  <c r="AA122" i="12"/>
  <c r="B123" i="12"/>
  <c r="C123" i="12"/>
  <c r="D123" i="12"/>
  <c r="E123" i="12"/>
  <c r="F123" i="12"/>
  <c r="H123" i="12"/>
  <c r="I123" i="12"/>
  <c r="J123" i="12"/>
  <c r="K123" i="12"/>
  <c r="L123" i="12"/>
  <c r="M123" i="12"/>
  <c r="N123" i="12"/>
  <c r="O123" i="12"/>
  <c r="P123" i="12"/>
  <c r="Q123" i="12"/>
  <c r="R123" i="12"/>
  <c r="S123" i="12"/>
  <c r="T123" i="12"/>
  <c r="U123" i="12"/>
  <c r="V123" i="12"/>
  <c r="W123" i="12"/>
  <c r="X123" i="12"/>
  <c r="Y123" i="12"/>
  <c r="Z123" i="12"/>
  <c r="AA123" i="12"/>
  <c r="B124" i="12"/>
  <c r="C124" i="12"/>
  <c r="D124" i="12"/>
  <c r="E124" i="12"/>
  <c r="F124" i="12"/>
  <c r="H124" i="12"/>
  <c r="I124" i="12"/>
  <c r="J124" i="12"/>
  <c r="K124" i="12"/>
  <c r="L124" i="12"/>
  <c r="M124" i="12"/>
  <c r="N124" i="12"/>
  <c r="O124" i="12"/>
  <c r="P124" i="12"/>
  <c r="Q124" i="12"/>
  <c r="R124" i="12"/>
  <c r="S124" i="12"/>
  <c r="T124" i="12"/>
  <c r="U124" i="12"/>
  <c r="V124" i="12"/>
  <c r="W124" i="12"/>
  <c r="X124" i="12"/>
  <c r="Y124" i="12"/>
  <c r="Z124" i="12"/>
  <c r="AA124" i="12"/>
  <c r="B125" i="12"/>
  <c r="C125" i="12"/>
  <c r="D125" i="12"/>
  <c r="E125" i="12"/>
  <c r="F125" i="12"/>
  <c r="H125" i="12"/>
  <c r="I125" i="12"/>
  <c r="J125" i="12"/>
  <c r="K125" i="12"/>
  <c r="L125" i="12"/>
  <c r="M125" i="12"/>
  <c r="N125" i="12"/>
  <c r="O125" i="12"/>
  <c r="P125" i="12"/>
  <c r="Q125" i="12"/>
  <c r="R125" i="12"/>
  <c r="S125" i="12"/>
  <c r="T125" i="12"/>
  <c r="U125" i="12"/>
  <c r="V125" i="12"/>
  <c r="W125" i="12"/>
  <c r="X125" i="12"/>
  <c r="Y125" i="12"/>
  <c r="Z125" i="12"/>
  <c r="AA125" i="12"/>
  <c r="B126" i="12"/>
  <c r="C126" i="12"/>
  <c r="D126" i="12"/>
  <c r="E126" i="12"/>
  <c r="F126" i="12"/>
  <c r="H126" i="12"/>
  <c r="I126" i="12"/>
  <c r="J126" i="12"/>
  <c r="K126" i="12"/>
  <c r="L126" i="12"/>
  <c r="M126" i="12"/>
  <c r="N126" i="12"/>
  <c r="O126" i="12"/>
  <c r="P126" i="12"/>
  <c r="Q126" i="12"/>
  <c r="R126" i="12"/>
  <c r="S126" i="12"/>
  <c r="T126" i="12"/>
  <c r="U126" i="12"/>
  <c r="V126" i="12"/>
  <c r="W126" i="12"/>
  <c r="X126" i="12"/>
  <c r="Y126" i="12"/>
  <c r="Z126" i="12"/>
  <c r="AA126" i="12"/>
  <c r="B127" i="12"/>
  <c r="C127" i="12"/>
  <c r="D127" i="12"/>
  <c r="E127" i="12"/>
  <c r="F127" i="12"/>
  <c r="H127" i="12"/>
  <c r="I127" i="12"/>
  <c r="J127" i="12"/>
  <c r="K127" i="12"/>
  <c r="L127" i="12"/>
  <c r="M127" i="12"/>
  <c r="N127" i="12"/>
  <c r="O127" i="12"/>
  <c r="P127" i="12"/>
  <c r="Q127" i="12"/>
  <c r="R127" i="12"/>
  <c r="S127" i="12"/>
  <c r="T127" i="12"/>
  <c r="U127" i="12"/>
  <c r="V127" i="12"/>
  <c r="W127" i="12"/>
  <c r="X127" i="12"/>
  <c r="Y127" i="12"/>
  <c r="Z127" i="12"/>
  <c r="AA127" i="12"/>
  <c r="B128" i="12"/>
  <c r="C128" i="12"/>
  <c r="D128" i="12"/>
  <c r="E128" i="12"/>
  <c r="F128" i="12"/>
  <c r="H128" i="12"/>
  <c r="I128" i="12"/>
  <c r="J128" i="12"/>
  <c r="K128" i="12"/>
  <c r="L128" i="12"/>
  <c r="M128" i="12"/>
  <c r="N128" i="12"/>
  <c r="O128" i="12"/>
  <c r="P128" i="12"/>
  <c r="Q128" i="12"/>
  <c r="R128" i="12"/>
  <c r="S128" i="12"/>
  <c r="T128" i="12"/>
  <c r="U128" i="12"/>
  <c r="V128" i="12"/>
  <c r="W128" i="12"/>
  <c r="X128" i="12"/>
  <c r="Y128" i="12"/>
  <c r="Z128" i="12"/>
  <c r="AA128" i="12"/>
  <c r="B129" i="12"/>
  <c r="C129" i="12"/>
  <c r="D129" i="12"/>
  <c r="E129" i="12"/>
  <c r="F129" i="12"/>
  <c r="H129" i="12"/>
  <c r="I129" i="12"/>
  <c r="J129" i="12"/>
  <c r="K129" i="12"/>
  <c r="L129" i="12"/>
  <c r="M129" i="12"/>
  <c r="N129" i="12"/>
  <c r="O129" i="12"/>
  <c r="P129" i="12"/>
  <c r="Q129" i="12"/>
  <c r="R129" i="12"/>
  <c r="S129" i="12"/>
  <c r="T129" i="12"/>
  <c r="U129" i="12"/>
  <c r="V129" i="12"/>
  <c r="W129" i="12"/>
  <c r="X129" i="12"/>
  <c r="Y129" i="12"/>
  <c r="Z129" i="12"/>
  <c r="AA129" i="12"/>
  <c r="B130" i="12"/>
  <c r="C130" i="12"/>
  <c r="D130" i="12"/>
  <c r="E130" i="12"/>
  <c r="F130" i="12"/>
  <c r="H130" i="12"/>
  <c r="I130" i="12"/>
  <c r="J130" i="12"/>
  <c r="K130" i="12"/>
  <c r="L130" i="12"/>
  <c r="M130" i="12"/>
  <c r="N130" i="12"/>
  <c r="O130" i="12"/>
  <c r="P130" i="12"/>
  <c r="Q130" i="12"/>
  <c r="R130" i="12"/>
  <c r="S130" i="12"/>
  <c r="T130" i="12"/>
  <c r="U130" i="12"/>
  <c r="V130" i="12"/>
  <c r="W130" i="12"/>
  <c r="X130" i="12"/>
  <c r="Y130" i="12"/>
  <c r="Z130" i="12"/>
  <c r="AA130" i="12"/>
  <c r="B131" i="12"/>
  <c r="C131" i="12"/>
  <c r="D131" i="12"/>
  <c r="E131" i="12"/>
  <c r="F131" i="12"/>
  <c r="H131" i="12"/>
  <c r="I131" i="12"/>
  <c r="J131" i="12"/>
  <c r="K131" i="12"/>
  <c r="L131" i="12"/>
  <c r="M131" i="12"/>
  <c r="N131" i="12"/>
  <c r="O131" i="12"/>
  <c r="P131" i="12"/>
  <c r="Q131" i="12"/>
  <c r="R131" i="12"/>
  <c r="S131" i="12"/>
  <c r="T131" i="12"/>
  <c r="U131" i="12"/>
  <c r="V131" i="12"/>
  <c r="W131" i="12"/>
  <c r="X131" i="12"/>
  <c r="Y131" i="12"/>
  <c r="Z131" i="12"/>
  <c r="AA131" i="12"/>
  <c r="B132" i="12"/>
  <c r="C132" i="12"/>
  <c r="D132" i="12"/>
  <c r="E132" i="12"/>
  <c r="F132" i="12"/>
  <c r="H132" i="12"/>
  <c r="I132" i="12"/>
  <c r="J132" i="12"/>
  <c r="K132" i="12"/>
  <c r="L132" i="12"/>
  <c r="M132" i="12"/>
  <c r="N132" i="12"/>
  <c r="O132" i="12"/>
  <c r="P132" i="12"/>
  <c r="Q132" i="12"/>
  <c r="R132" i="12"/>
  <c r="S132" i="12"/>
  <c r="T132" i="12"/>
  <c r="U132" i="12"/>
  <c r="V132" i="12"/>
  <c r="W132" i="12"/>
  <c r="X132" i="12"/>
  <c r="Y132" i="12"/>
  <c r="Z132" i="12"/>
  <c r="AA132" i="12"/>
  <c r="B133" i="12"/>
  <c r="C133" i="12"/>
  <c r="D133" i="12"/>
  <c r="E133" i="12"/>
  <c r="F133" i="12"/>
  <c r="H133" i="12"/>
  <c r="I133" i="12"/>
  <c r="J133" i="12"/>
  <c r="K133" i="12"/>
  <c r="L133" i="12"/>
  <c r="M133" i="12"/>
  <c r="N133" i="12"/>
  <c r="O133" i="12"/>
  <c r="P133" i="12"/>
  <c r="Q133" i="12"/>
  <c r="R133" i="12"/>
  <c r="S133" i="12"/>
  <c r="T133" i="12"/>
  <c r="U133" i="12"/>
  <c r="V133" i="12"/>
  <c r="W133" i="12"/>
  <c r="X133" i="12"/>
  <c r="Y133" i="12"/>
  <c r="Z133" i="12"/>
  <c r="AA133" i="12"/>
  <c r="B134" i="12"/>
  <c r="C134" i="12"/>
  <c r="D134" i="12"/>
  <c r="E134" i="12"/>
  <c r="F134" i="12"/>
  <c r="H134" i="12"/>
  <c r="I134" i="12"/>
  <c r="J134" i="12"/>
  <c r="K134" i="12"/>
  <c r="L134" i="12"/>
  <c r="M134" i="12"/>
  <c r="N134" i="12"/>
  <c r="O134" i="12"/>
  <c r="P134" i="12"/>
  <c r="Q134" i="12"/>
  <c r="R134" i="12"/>
  <c r="S134" i="12"/>
  <c r="T134" i="12"/>
  <c r="U134" i="12"/>
  <c r="V134" i="12"/>
  <c r="W134" i="12"/>
  <c r="X134" i="12"/>
  <c r="Y134" i="12"/>
  <c r="Z134" i="12"/>
  <c r="AA134" i="12"/>
  <c r="B135" i="12"/>
  <c r="C135" i="12"/>
  <c r="D135" i="12"/>
  <c r="E135" i="12"/>
  <c r="F135" i="12"/>
  <c r="H135" i="12"/>
  <c r="I135" i="12"/>
  <c r="J135" i="12"/>
  <c r="K135" i="12"/>
  <c r="L135" i="12"/>
  <c r="M135" i="12"/>
  <c r="N135" i="12"/>
  <c r="O135" i="12"/>
  <c r="P135" i="12"/>
  <c r="Q135" i="12"/>
  <c r="R135" i="12"/>
  <c r="S135" i="12"/>
  <c r="T135" i="12"/>
  <c r="U135" i="12"/>
  <c r="V135" i="12"/>
  <c r="W135" i="12"/>
  <c r="X135" i="12"/>
  <c r="Y135" i="12"/>
  <c r="Z135" i="12"/>
  <c r="AA135" i="12"/>
  <c r="B136" i="12"/>
  <c r="C136" i="12"/>
  <c r="D136" i="12"/>
  <c r="E136" i="12"/>
  <c r="F136" i="12"/>
  <c r="H136" i="12"/>
  <c r="I136" i="12"/>
  <c r="J136" i="12"/>
  <c r="K136" i="12"/>
  <c r="L136" i="12"/>
  <c r="M136" i="12"/>
  <c r="N136" i="12"/>
  <c r="O136" i="12"/>
  <c r="P136" i="12"/>
  <c r="Q136" i="12"/>
  <c r="R136" i="12"/>
  <c r="S136" i="12"/>
  <c r="T136" i="12"/>
  <c r="U136" i="12"/>
  <c r="V136" i="12"/>
  <c r="W136" i="12"/>
  <c r="X136" i="12"/>
  <c r="Y136" i="12"/>
  <c r="Z136" i="12"/>
  <c r="AA136" i="12"/>
  <c r="B137" i="12"/>
  <c r="C137" i="12"/>
  <c r="D137" i="12"/>
  <c r="E137" i="12"/>
  <c r="F137" i="12"/>
  <c r="H137" i="12"/>
  <c r="I137" i="12"/>
  <c r="J137" i="12"/>
  <c r="K137" i="12"/>
  <c r="L137" i="12"/>
  <c r="M137" i="12"/>
  <c r="N137" i="12"/>
  <c r="O137" i="12"/>
  <c r="P137" i="12"/>
  <c r="Q137" i="12"/>
  <c r="R137" i="12"/>
  <c r="S137" i="12"/>
  <c r="T137" i="12"/>
  <c r="U137" i="12"/>
  <c r="V137" i="12"/>
  <c r="W137" i="12"/>
  <c r="X137" i="12"/>
  <c r="Y137" i="12"/>
  <c r="Z137" i="12"/>
  <c r="AA137" i="12"/>
  <c r="B138" i="12"/>
  <c r="C138" i="12"/>
  <c r="D138" i="12"/>
  <c r="E138" i="12"/>
  <c r="F138" i="12"/>
  <c r="H138" i="12"/>
  <c r="I138" i="12"/>
  <c r="J138" i="12"/>
  <c r="K138" i="12"/>
  <c r="L138" i="12"/>
  <c r="M138" i="12"/>
  <c r="N138" i="12"/>
  <c r="O138" i="12"/>
  <c r="P138" i="12"/>
  <c r="Q138" i="12"/>
  <c r="R138" i="12"/>
  <c r="S138" i="12"/>
  <c r="T138" i="12"/>
  <c r="U138" i="12"/>
  <c r="V138" i="12"/>
  <c r="W138" i="12"/>
  <c r="X138" i="12"/>
  <c r="Y138" i="12"/>
  <c r="Z138" i="12"/>
  <c r="AA138" i="12"/>
  <c r="B139" i="12"/>
  <c r="C139" i="12"/>
  <c r="D139" i="12"/>
  <c r="E139" i="12"/>
  <c r="F139" i="12"/>
  <c r="H139" i="12"/>
  <c r="I139" i="12"/>
  <c r="J139" i="12"/>
  <c r="K139" i="12"/>
  <c r="L139" i="12"/>
  <c r="M139" i="12"/>
  <c r="N139" i="12"/>
  <c r="O139" i="12"/>
  <c r="P139" i="12"/>
  <c r="Q139" i="12"/>
  <c r="R139" i="12"/>
  <c r="S139" i="12"/>
  <c r="T139" i="12"/>
  <c r="U139" i="12"/>
  <c r="V139" i="12"/>
  <c r="W139" i="12"/>
  <c r="X139" i="12"/>
  <c r="Y139" i="12"/>
  <c r="Z139" i="12"/>
  <c r="AA139" i="12"/>
  <c r="B140" i="12"/>
  <c r="C140" i="12"/>
  <c r="D140" i="12"/>
  <c r="E140" i="12"/>
  <c r="F140" i="12"/>
  <c r="H140" i="12"/>
  <c r="I140" i="12"/>
  <c r="J140" i="12"/>
  <c r="K140" i="12"/>
  <c r="L140" i="12"/>
  <c r="M140" i="12"/>
  <c r="N140" i="12"/>
  <c r="O140" i="12"/>
  <c r="P140" i="12"/>
  <c r="Q140" i="12"/>
  <c r="R140" i="12"/>
  <c r="S140" i="12"/>
  <c r="T140" i="12"/>
  <c r="U140" i="12"/>
  <c r="V140" i="12"/>
  <c r="W140" i="12"/>
  <c r="X140" i="12"/>
  <c r="Y140" i="12"/>
  <c r="Z140" i="12"/>
  <c r="AA140" i="12"/>
  <c r="B141" i="12"/>
  <c r="C141" i="12"/>
  <c r="D141" i="12"/>
  <c r="E141" i="12"/>
  <c r="F141" i="12"/>
  <c r="H141" i="12"/>
  <c r="I141" i="12"/>
  <c r="J141" i="12"/>
  <c r="K141" i="12"/>
  <c r="L141" i="12"/>
  <c r="M141" i="12"/>
  <c r="N141" i="12"/>
  <c r="O141" i="12"/>
  <c r="P141" i="12"/>
  <c r="Q141" i="12"/>
  <c r="R141" i="12"/>
  <c r="S141" i="12"/>
  <c r="T141" i="12"/>
  <c r="U141" i="12"/>
  <c r="V141" i="12"/>
  <c r="W141" i="12"/>
  <c r="X141" i="12"/>
  <c r="Y141" i="12"/>
  <c r="Z141" i="12"/>
  <c r="AA141" i="12"/>
  <c r="B142" i="12"/>
  <c r="C142" i="12"/>
  <c r="D142" i="12"/>
  <c r="E142" i="12"/>
  <c r="F142" i="12"/>
  <c r="H142" i="12"/>
  <c r="I142" i="12"/>
  <c r="J142" i="12"/>
  <c r="K142" i="12"/>
  <c r="L142" i="12"/>
  <c r="M142" i="12"/>
  <c r="N142" i="12"/>
  <c r="O142" i="12"/>
  <c r="P142" i="12"/>
  <c r="Q142" i="12"/>
  <c r="R142" i="12"/>
  <c r="S142" i="12"/>
  <c r="T142" i="12"/>
  <c r="U142" i="12"/>
  <c r="V142" i="12"/>
  <c r="W142" i="12"/>
  <c r="X142" i="12"/>
  <c r="Y142" i="12"/>
  <c r="Z142" i="12"/>
  <c r="AA142" i="12"/>
  <c r="B143" i="12"/>
  <c r="C143" i="12"/>
  <c r="D143" i="12"/>
  <c r="E143" i="12"/>
  <c r="F143" i="12"/>
  <c r="H143" i="12"/>
  <c r="I143" i="12"/>
  <c r="J143" i="12"/>
  <c r="K143" i="12"/>
  <c r="L143" i="12"/>
  <c r="M143" i="12"/>
  <c r="N143" i="12"/>
  <c r="O143" i="12"/>
  <c r="P143" i="12"/>
  <c r="Q143" i="12"/>
  <c r="R143" i="12"/>
  <c r="S143" i="12"/>
  <c r="T143" i="12"/>
  <c r="U143" i="12"/>
  <c r="V143" i="12"/>
  <c r="W143" i="12"/>
  <c r="X143" i="12"/>
  <c r="Y143" i="12"/>
  <c r="Z143" i="12"/>
  <c r="AA143" i="12"/>
  <c r="B144" i="12"/>
  <c r="C144" i="12"/>
  <c r="D144" i="12"/>
  <c r="E144" i="12"/>
  <c r="F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B145" i="12"/>
  <c r="C145" i="12"/>
  <c r="D145" i="12"/>
  <c r="E145" i="12"/>
  <c r="F145" i="12"/>
  <c r="H145" i="12"/>
  <c r="I145" i="12"/>
  <c r="J145" i="12"/>
  <c r="K145" i="12"/>
  <c r="L145" i="12"/>
  <c r="M145" i="12"/>
  <c r="N145" i="12"/>
  <c r="O145" i="12"/>
  <c r="P145" i="12"/>
  <c r="Q145" i="12"/>
  <c r="R145" i="12"/>
  <c r="S145" i="12"/>
  <c r="T145" i="12"/>
  <c r="U145" i="12"/>
  <c r="V145" i="12"/>
  <c r="W145" i="12"/>
  <c r="X145" i="12"/>
  <c r="Y145" i="12"/>
  <c r="Z145" i="12"/>
  <c r="AA145" i="12"/>
  <c r="B146" i="12"/>
  <c r="C146" i="12"/>
  <c r="D146" i="12"/>
  <c r="E146" i="12"/>
  <c r="F146" i="12"/>
  <c r="H146" i="12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U146" i="12"/>
  <c r="V146" i="12"/>
  <c r="W146" i="12"/>
  <c r="X146" i="12"/>
  <c r="Y146" i="12"/>
  <c r="Z146" i="12"/>
  <c r="AA146" i="12"/>
  <c r="B147" i="12"/>
  <c r="C147" i="12"/>
  <c r="D147" i="12"/>
  <c r="E147" i="12"/>
  <c r="F147" i="12"/>
  <c r="H147" i="12"/>
  <c r="I147" i="12"/>
  <c r="J147" i="12"/>
  <c r="K147" i="12"/>
  <c r="L147" i="12"/>
  <c r="M147" i="12"/>
  <c r="N147" i="12"/>
  <c r="O147" i="12"/>
  <c r="P147" i="12"/>
  <c r="Q147" i="12"/>
  <c r="R147" i="12"/>
  <c r="S147" i="12"/>
  <c r="T147" i="12"/>
  <c r="U147" i="12"/>
  <c r="V147" i="12"/>
  <c r="W147" i="12"/>
  <c r="X147" i="12"/>
  <c r="Y147" i="12"/>
  <c r="Z147" i="12"/>
  <c r="AA147" i="12"/>
  <c r="B148" i="12"/>
  <c r="C148" i="12"/>
  <c r="D148" i="12"/>
  <c r="E148" i="12"/>
  <c r="F148" i="12"/>
  <c r="H148" i="12"/>
  <c r="I148" i="12"/>
  <c r="J148" i="12"/>
  <c r="K148" i="12"/>
  <c r="L148" i="12"/>
  <c r="M148" i="12"/>
  <c r="N148" i="12"/>
  <c r="O148" i="12"/>
  <c r="P148" i="12"/>
  <c r="Q148" i="12"/>
  <c r="R148" i="12"/>
  <c r="S148" i="12"/>
  <c r="T148" i="12"/>
  <c r="U148" i="12"/>
  <c r="V148" i="12"/>
  <c r="W148" i="12"/>
  <c r="X148" i="12"/>
  <c r="Y148" i="12"/>
  <c r="Z148" i="12"/>
  <c r="AA148" i="12"/>
  <c r="B149" i="12"/>
  <c r="C149" i="12"/>
  <c r="D149" i="12"/>
  <c r="E149" i="12"/>
  <c r="F149" i="12"/>
  <c r="H149" i="12"/>
  <c r="I149" i="12"/>
  <c r="J149" i="12"/>
  <c r="K149" i="12"/>
  <c r="L149" i="12"/>
  <c r="M149" i="12"/>
  <c r="N149" i="12"/>
  <c r="O149" i="12"/>
  <c r="P149" i="12"/>
  <c r="Q149" i="12"/>
  <c r="R149" i="12"/>
  <c r="S149" i="12"/>
  <c r="T149" i="12"/>
  <c r="U149" i="12"/>
  <c r="V149" i="12"/>
  <c r="W149" i="12"/>
  <c r="X149" i="12"/>
  <c r="Y149" i="12"/>
  <c r="Z149" i="12"/>
  <c r="AA149" i="12"/>
  <c r="B150" i="12"/>
  <c r="C150" i="12"/>
  <c r="D150" i="12"/>
  <c r="E150" i="12"/>
  <c r="F150" i="12"/>
  <c r="H150" i="12"/>
  <c r="I150" i="12"/>
  <c r="J150" i="12"/>
  <c r="K150" i="12"/>
  <c r="L150" i="12"/>
  <c r="M150" i="12"/>
  <c r="N150" i="12"/>
  <c r="O150" i="12"/>
  <c r="P150" i="12"/>
  <c r="Q150" i="12"/>
  <c r="R150" i="12"/>
  <c r="S150" i="12"/>
  <c r="T150" i="12"/>
  <c r="U150" i="12"/>
  <c r="V150" i="12"/>
  <c r="W150" i="12"/>
  <c r="X150" i="12"/>
  <c r="Y150" i="12"/>
  <c r="Z150" i="12"/>
  <c r="AA150" i="12"/>
  <c r="B151" i="12"/>
  <c r="C151" i="12"/>
  <c r="D151" i="12"/>
  <c r="E151" i="12"/>
  <c r="F151" i="12"/>
  <c r="H151" i="12"/>
  <c r="I151" i="12"/>
  <c r="J151" i="12"/>
  <c r="K151" i="12"/>
  <c r="L151" i="12"/>
  <c r="M151" i="12"/>
  <c r="N151" i="12"/>
  <c r="O151" i="12"/>
  <c r="P151" i="12"/>
  <c r="Q151" i="12"/>
  <c r="R151" i="12"/>
  <c r="S151" i="12"/>
  <c r="T151" i="12"/>
  <c r="U151" i="12"/>
  <c r="V151" i="12"/>
  <c r="W151" i="12"/>
  <c r="X151" i="12"/>
  <c r="Y151" i="12"/>
  <c r="Z151" i="12"/>
  <c r="AA151" i="12"/>
  <c r="B152" i="12"/>
  <c r="C152" i="12"/>
  <c r="D152" i="12"/>
  <c r="E152" i="12"/>
  <c r="F152" i="12"/>
  <c r="H152" i="12"/>
  <c r="I152" i="12"/>
  <c r="J152" i="12"/>
  <c r="K152" i="12"/>
  <c r="L152" i="12"/>
  <c r="M152" i="12"/>
  <c r="N152" i="12"/>
  <c r="O152" i="12"/>
  <c r="P152" i="12"/>
  <c r="Q152" i="12"/>
  <c r="R152" i="12"/>
  <c r="S152" i="12"/>
  <c r="T152" i="12"/>
  <c r="U152" i="12"/>
  <c r="V152" i="12"/>
  <c r="W152" i="12"/>
  <c r="X152" i="12"/>
  <c r="Y152" i="12"/>
  <c r="Z152" i="12"/>
  <c r="AA152" i="12"/>
  <c r="B153" i="12"/>
  <c r="C153" i="12"/>
  <c r="D153" i="12"/>
  <c r="E153" i="12"/>
  <c r="F153" i="12"/>
  <c r="H153" i="12"/>
  <c r="I153" i="12"/>
  <c r="J153" i="12"/>
  <c r="K153" i="12"/>
  <c r="L153" i="12"/>
  <c r="M153" i="12"/>
  <c r="N153" i="12"/>
  <c r="O153" i="12"/>
  <c r="P153" i="12"/>
  <c r="Q153" i="12"/>
  <c r="R153" i="12"/>
  <c r="S153" i="12"/>
  <c r="T153" i="12"/>
  <c r="U153" i="12"/>
  <c r="V153" i="12"/>
  <c r="W153" i="12"/>
  <c r="X153" i="12"/>
  <c r="Y153" i="12"/>
  <c r="Z153" i="12"/>
  <c r="AA153" i="12"/>
  <c r="B154" i="12"/>
  <c r="C154" i="12"/>
  <c r="D154" i="12"/>
  <c r="E154" i="12"/>
  <c r="F154" i="12"/>
  <c r="H154" i="12"/>
  <c r="I154" i="12"/>
  <c r="J154" i="12"/>
  <c r="K154" i="12"/>
  <c r="L154" i="12"/>
  <c r="M154" i="12"/>
  <c r="N154" i="12"/>
  <c r="O154" i="12"/>
  <c r="P154" i="12"/>
  <c r="Q154" i="12"/>
  <c r="R154" i="12"/>
  <c r="S154" i="12"/>
  <c r="T154" i="12"/>
  <c r="U154" i="12"/>
  <c r="V154" i="12"/>
  <c r="W154" i="12"/>
  <c r="X154" i="12"/>
  <c r="Y154" i="12"/>
  <c r="Z154" i="12"/>
  <c r="AA154" i="12"/>
  <c r="B155" i="12"/>
  <c r="C155" i="12"/>
  <c r="D155" i="12"/>
  <c r="E155" i="12"/>
  <c r="F155" i="12"/>
  <c r="H155" i="12"/>
  <c r="I155" i="12"/>
  <c r="J155" i="12"/>
  <c r="K155" i="12"/>
  <c r="L155" i="12"/>
  <c r="M155" i="12"/>
  <c r="N155" i="12"/>
  <c r="O155" i="12"/>
  <c r="P155" i="12"/>
  <c r="Q155" i="12"/>
  <c r="R155" i="12"/>
  <c r="S155" i="12"/>
  <c r="T155" i="12"/>
  <c r="U155" i="12"/>
  <c r="V155" i="12"/>
  <c r="W155" i="12"/>
  <c r="X155" i="12"/>
  <c r="Y155" i="12"/>
  <c r="Z155" i="12"/>
  <c r="AA155" i="12"/>
  <c r="B156" i="12"/>
  <c r="C156" i="12"/>
  <c r="D156" i="12"/>
  <c r="E156" i="12"/>
  <c r="F156" i="12"/>
  <c r="H156" i="12"/>
  <c r="I156" i="12"/>
  <c r="J156" i="12"/>
  <c r="K156" i="12"/>
  <c r="L156" i="12"/>
  <c r="M156" i="12"/>
  <c r="N156" i="12"/>
  <c r="O156" i="12"/>
  <c r="P156" i="12"/>
  <c r="Q156" i="12"/>
  <c r="R156" i="12"/>
  <c r="S156" i="12"/>
  <c r="T156" i="12"/>
  <c r="U156" i="12"/>
  <c r="V156" i="12"/>
  <c r="W156" i="12"/>
  <c r="X156" i="12"/>
  <c r="Y156" i="12"/>
  <c r="Z156" i="12"/>
  <c r="AA156" i="12"/>
  <c r="B157" i="12"/>
  <c r="C157" i="12"/>
  <c r="D157" i="12"/>
  <c r="E157" i="12"/>
  <c r="F157" i="12"/>
  <c r="H157" i="12"/>
  <c r="I157" i="12"/>
  <c r="J157" i="12"/>
  <c r="K157" i="12"/>
  <c r="L157" i="12"/>
  <c r="M157" i="12"/>
  <c r="N157" i="12"/>
  <c r="O157" i="12"/>
  <c r="P157" i="12"/>
  <c r="Q157" i="12"/>
  <c r="R157" i="12"/>
  <c r="S157" i="12"/>
  <c r="T157" i="12"/>
  <c r="U157" i="12"/>
  <c r="V157" i="12"/>
  <c r="W157" i="12"/>
  <c r="X157" i="12"/>
  <c r="Y157" i="12"/>
  <c r="Z157" i="12"/>
  <c r="AA157" i="12"/>
  <c r="B158" i="12"/>
  <c r="C158" i="12"/>
  <c r="D158" i="12"/>
  <c r="E158" i="12"/>
  <c r="F158" i="12"/>
  <c r="H158" i="12"/>
  <c r="I158" i="12"/>
  <c r="J158" i="12"/>
  <c r="K158" i="12"/>
  <c r="L158" i="12"/>
  <c r="M158" i="12"/>
  <c r="N158" i="12"/>
  <c r="O158" i="12"/>
  <c r="P158" i="12"/>
  <c r="Q158" i="12"/>
  <c r="R158" i="12"/>
  <c r="S158" i="12"/>
  <c r="T158" i="12"/>
  <c r="U158" i="12"/>
  <c r="V158" i="12"/>
  <c r="W158" i="12"/>
  <c r="X158" i="12"/>
  <c r="Y158" i="12"/>
  <c r="Z158" i="12"/>
  <c r="AA158" i="12"/>
  <c r="B159" i="12"/>
  <c r="C159" i="12"/>
  <c r="D159" i="12"/>
  <c r="E159" i="12"/>
  <c r="F159" i="12"/>
  <c r="H159" i="12"/>
  <c r="I159" i="12"/>
  <c r="J159" i="12"/>
  <c r="K159" i="12"/>
  <c r="L159" i="12"/>
  <c r="M159" i="12"/>
  <c r="N159" i="12"/>
  <c r="O159" i="12"/>
  <c r="P159" i="12"/>
  <c r="Q159" i="12"/>
  <c r="R159" i="12"/>
  <c r="S159" i="12"/>
  <c r="T159" i="12"/>
  <c r="U159" i="12"/>
  <c r="V159" i="12"/>
  <c r="W159" i="12"/>
  <c r="X159" i="12"/>
  <c r="Y159" i="12"/>
  <c r="Z159" i="12"/>
  <c r="AA159" i="12"/>
  <c r="B160" i="12"/>
  <c r="C160" i="12"/>
  <c r="D160" i="12"/>
  <c r="E160" i="12"/>
  <c r="F160" i="12"/>
  <c r="H160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U160" i="12"/>
  <c r="V160" i="12"/>
  <c r="W160" i="12"/>
  <c r="X160" i="12"/>
  <c r="Y160" i="12"/>
  <c r="Z160" i="12"/>
  <c r="AA160" i="12"/>
  <c r="B161" i="12"/>
  <c r="C161" i="12"/>
  <c r="D161" i="12"/>
  <c r="E161" i="12"/>
  <c r="F161" i="12"/>
  <c r="H161" i="12"/>
  <c r="I161" i="12"/>
  <c r="J161" i="12"/>
  <c r="K161" i="12"/>
  <c r="L161" i="12"/>
  <c r="M161" i="12"/>
  <c r="N161" i="12"/>
  <c r="O161" i="12"/>
  <c r="P161" i="12"/>
  <c r="Q161" i="12"/>
  <c r="R161" i="12"/>
  <c r="S161" i="12"/>
  <c r="T161" i="12"/>
  <c r="U161" i="12"/>
  <c r="V161" i="12"/>
  <c r="W161" i="12"/>
  <c r="X161" i="12"/>
  <c r="Y161" i="12"/>
  <c r="Z161" i="12"/>
  <c r="AA161" i="12"/>
  <c r="B162" i="12"/>
  <c r="C162" i="12"/>
  <c r="D162" i="12"/>
  <c r="E162" i="12"/>
  <c r="F162" i="12"/>
  <c r="H162" i="12"/>
  <c r="I162" i="12"/>
  <c r="J162" i="12"/>
  <c r="K162" i="12"/>
  <c r="L162" i="12"/>
  <c r="M162" i="12"/>
  <c r="N162" i="12"/>
  <c r="O162" i="12"/>
  <c r="P162" i="12"/>
  <c r="Q162" i="12"/>
  <c r="R162" i="12"/>
  <c r="S162" i="12"/>
  <c r="T162" i="12"/>
  <c r="U162" i="12"/>
  <c r="V162" i="12"/>
  <c r="W162" i="12"/>
  <c r="X162" i="12"/>
  <c r="Y162" i="12"/>
  <c r="Z162" i="12"/>
  <c r="AA162" i="12"/>
  <c r="B163" i="12"/>
  <c r="C163" i="12"/>
  <c r="D163" i="12"/>
  <c r="E163" i="12"/>
  <c r="F163" i="12"/>
  <c r="H163" i="12"/>
  <c r="I163" i="12"/>
  <c r="J163" i="12"/>
  <c r="K163" i="12"/>
  <c r="L163" i="12"/>
  <c r="M163" i="12"/>
  <c r="N163" i="12"/>
  <c r="O163" i="12"/>
  <c r="P163" i="12"/>
  <c r="Q163" i="12"/>
  <c r="R163" i="12"/>
  <c r="S163" i="12"/>
  <c r="T163" i="12"/>
  <c r="U163" i="12"/>
  <c r="V163" i="12"/>
  <c r="W163" i="12"/>
  <c r="X163" i="12"/>
  <c r="Y163" i="12"/>
  <c r="Z163" i="12"/>
  <c r="AA163" i="12"/>
  <c r="B164" i="12"/>
  <c r="C164" i="12"/>
  <c r="D164" i="12"/>
  <c r="E164" i="12"/>
  <c r="F164" i="12"/>
  <c r="H164" i="12"/>
  <c r="I164" i="12"/>
  <c r="J164" i="12"/>
  <c r="K164" i="12"/>
  <c r="L164" i="12"/>
  <c r="M164" i="12"/>
  <c r="N164" i="12"/>
  <c r="O164" i="12"/>
  <c r="P164" i="12"/>
  <c r="Q164" i="12"/>
  <c r="R164" i="12"/>
  <c r="S164" i="12"/>
  <c r="T164" i="12"/>
  <c r="U164" i="12"/>
  <c r="V164" i="12"/>
  <c r="W164" i="12"/>
  <c r="X164" i="12"/>
  <c r="Y164" i="12"/>
  <c r="Z164" i="12"/>
  <c r="AA164" i="12"/>
  <c r="B165" i="12"/>
  <c r="C165" i="12"/>
  <c r="D165" i="12"/>
  <c r="E165" i="12"/>
  <c r="F165" i="12"/>
  <c r="H165" i="12"/>
  <c r="I165" i="12"/>
  <c r="J165" i="12"/>
  <c r="K165" i="12"/>
  <c r="L165" i="12"/>
  <c r="M165" i="12"/>
  <c r="N165" i="12"/>
  <c r="O165" i="12"/>
  <c r="P165" i="12"/>
  <c r="Q165" i="12"/>
  <c r="R165" i="12"/>
  <c r="S165" i="12"/>
  <c r="T165" i="12"/>
  <c r="U165" i="12"/>
  <c r="V165" i="12"/>
  <c r="W165" i="12"/>
  <c r="X165" i="12"/>
  <c r="Y165" i="12"/>
  <c r="Z165" i="12"/>
  <c r="AA165" i="12"/>
  <c r="B166" i="12"/>
  <c r="C166" i="12"/>
  <c r="D166" i="12"/>
  <c r="E166" i="12"/>
  <c r="F166" i="12"/>
  <c r="H166" i="12"/>
  <c r="I166" i="12"/>
  <c r="J166" i="12"/>
  <c r="K166" i="12"/>
  <c r="L166" i="12"/>
  <c r="M166" i="12"/>
  <c r="N166" i="12"/>
  <c r="O166" i="12"/>
  <c r="P166" i="12"/>
  <c r="Q166" i="12"/>
  <c r="R166" i="12"/>
  <c r="S166" i="12"/>
  <c r="T166" i="12"/>
  <c r="U166" i="12"/>
  <c r="V166" i="12"/>
  <c r="W166" i="12"/>
  <c r="X166" i="12"/>
  <c r="Y166" i="12"/>
  <c r="Z166" i="12"/>
  <c r="AA166" i="12"/>
  <c r="B167" i="12"/>
  <c r="C167" i="12"/>
  <c r="D167" i="12"/>
  <c r="E167" i="12"/>
  <c r="F167" i="12"/>
  <c r="H167" i="12"/>
  <c r="I167" i="12"/>
  <c r="J167" i="12"/>
  <c r="K167" i="12"/>
  <c r="L167" i="12"/>
  <c r="M167" i="12"/>
  <c r="N167" i="12"/>
  <c r="O167" i="12"/>
  <c r="P167" i="12"/>
  <c r="Q167" i="12"/>
  <c r="R167" i="12"/>
  <c r="S167" i="12"/>
  <c r="T167" i="12"/>
  <c r="U167" i="12"/>
  <c r="V167" i="12"/>
  <c r="W167" i="12"/>
  <c r="X167" i="12"/>
  <c r="Y167" i="12"/>
  <c r="Z167" i="12"/>
  <c r="AA167" i="12"/>
  <c r="B168" i="12"/>
  <c r="C168" i="12"/>
  <c r="D168" i="12"/>
  <c r="E168" i="12"/>
  <c r="F168" i="12"/>
  <c r="H168" i="12"/>
  <c r="I168" i="12"/>
  <c r="J168" i="12"/>
  <c r="K168" i="12"/>
  <c r="L168" i="12"/>
  <c r="M168" i="12"/>
  <c r="N168" i="12"/>
  <c r="O168" i="12"/>
  <c r="P168" i="12"/>
  <c r="Q168" i="12"/>
  <c r="R168" i="12"/>
  <c r="S168" i="12"/>
  <c r="T168" i="12"/>
  <c r="U168" i="12"/>
  <c r="V168" i="12"/>
  <c r="W168" i="12"/>
  <c r="X168" i="12"/>
  <c r="Y168" i="12"/>
  <c r="Z168" i="12"/>
  <c r="AA168" i="12"/>
  <c r="B169" i="12"/>
  <c r="C169" i="12"/>
  <c r="D169" i="12"/>
  <c r="E169" i="12"/>
  <c r="F169" i="12"/>
  <c r="H169" i="12"/>
  <c r="I169" i="12"/>
  <c r="J169" i="12"/>
  <c r="K169" i="12"/>
  <c r="L169" i="12"/>
  <c r="M169" i="12"/>
  <c r="N169" i="12"/>
  <c r="O169" i="12"/>
  <c r="P169" i="12"/>
  <c r="Q169" i="12"/>
  <c r="R169" i="12"/>
  <c r="S169" i="12"/>
  <c r="T169" i="12"/>
  <c r="U169" i="12"/>
  <c r="V169" i="12"/>
  <c r="W169" i="12"/>
  <c r="X169" i="12"/>
  <c r="Y169" i="12"/>
  <c r="Z169" i="12"/>
  <c r="AA169" i="12"/>
  <c r="B170" i="12"/>
  <c r="C170" i="12"/>
  <c r="D170" i="12"/>
  <c r="E170" i="12"/>
  <c r="F170" i="12"/>
  <c r="H170" i="12"/>
  <c r="I170" i="12"/>
  <c r="J170" i="12"/>
  <c r="K170" i="12"/>
  <c r="L170" i="12"/>
  <c r="M170" i="12"/>
  <c r="N170" i="12"/>
  <c r="O170" i="12"/>
  <c r="P170" i="12"/>
  <c r="Q170" i="12"/>
  <c r="R170" i="12"/>
  <c r="S170" i="12"/>
  <c r="T170" i="12"/>
  <c r="U170" i="12"/>
  <c r="V170" i="12"/>
  <c r="W170" i="12"/>
  <c r="X170" i="12"/>
  <c r="Y170" i="12"/>
  <c r="Z170" i="12"/>
  <c r="AA170" i="12"/>
  <c r="B171" i="12"/>
  <c r="C171" i="12"/>
  <c r="D171" i="12"/>
  <c r="E171" i="12"/>
  <c r="F171" i="12"/>
  <c r="H171" i="12"/>
  <c r="I171" i="12"/>
  <c r="J171" i="12"/>
  <c r="K171" i="12"/>
  <c r="L171" i="12"/>
  <c r="M171" i="12"/>
  <c r="N171" i="12"/>
  <c r="O171" i="12"/>
  <c r="P171" i="12"/>
  <c r="Q171" i="12"/>
  <c r="R171" i="12"/>
  <c r="S171" i="12"/>
  <c r="T171" i="12"/>
  <c r="U171" i="12"/>
  <c r="V171" i="12"/>
  <c r="W171" i="12"/>
  <c r="X171" i="12"/>
  <c r="Y171" i="12"/>
  <c r="Z171" i="12"/>
  <c r="AA171" i="12"/>
  <c r="B172" i="12"/>
  <c r="C172" i="12"/>
  <c r="D172" i="12"/>
  <c r="E172" i="12"/>
  <c r="F172" i="12"/>
  <c r="H172" i="12"/>
  <c r="I172" i="12"/>
  <c r="J172" i="12"/>
  <c r="K172" i="12"/>
  <c r="L172" i="12"/>
  <c r="M172" i="12"/>
  <c r="N172" i="12"/>
  <c r="O172" i="12"/>
  <c r="P172" i="12"/>
  <c r="Q172" i="12"/>
  <c r="R172" i="12"/>
  <c r="S172" i="12"/>
  <c r="T172" i="12"/>
  <c r="U172" i="12"/>
  <c r="V172" i="12"/>
  <c r="W172" i="12"/>
  <c r="X172" i="12"/>
  <c r="Y172" i="12"/>
  <c r="Z172" i="12"/>
  <c r="AA172" i="12"/>
  <c r="B173" i="12"/>
  <c r="C173" i="12"/>
  <c r="D173" i="12"/>
  <c r="E173" i="12"/>
  <c r="F173" i="12"/>
  <c r="H173" i="12"/>
  <c r="I173" i="12"/>
  <c r="J173" i="12"/>
  <c r="K173" i="12"/>
  <c r="L173" i="12"/>
  <c r="M173" i="12"/>
  <c r="N173" i="12"/>
  <c r="O173" i="12"/>
  <c r="P173" i="12"/>
  <c r="Q173" i="12"/>
  <c r="R173" i="12"/>
  <c r="S173" i="12"/>
  <c r="T173" i="12"/>
  <c r="U173" i="12"/>
  <c r="V173" i="12"/>
  <c r="W173" i="12"/>
  <c r="X173" i="12"/>
  <c r="Y173" i="12"/>
  <c r="Z173" i="12"/>
  <c r="AA173" i="12"/>
  <c r="B174" i="12"/>
  <c r="C174" i="12"/>
  <c r="D174" i="12"/>
  <c r="E174" i="12"/>
  <c r="F174" i="12"/>
  <c r="H174" i="12"/>
  <c r="I174" i="12"/>
  <c r="J174" i="12"/>
  <c r="K174" i="12"/>
  <c r="L174" i="12"/>
  <c r="M174" i="12"/>
  <c r="N174" i="12"/>
  <c r="O174" i="12"/>
  <c r="P174" i="12"/>
  <c r="Q174" i="12"/>
  <c r="R174" i="12"/>
  <c r="S174" i="12"/>
  <c r="T174" i="12"/>
  <c r="U174" i="12"/>
  <c r="V174" i="12"/>
  <c r="W174" i="12"/>
  <c r="X174" i="12"/>
  <c r="Y174" i="12"/>
  <c r="Z174" i="12"/>
  <c r="AA174" i="12"/>
  <c r="B175" i="12"/>
  <c r="C175" i="12"/>
  <c r="D175" i="12"/>
  <c r="E175" i="12"/>
  <c r="F175" i="12"/>
  <c r="H175" i="12"/>
  <c r="I175" i="12"/>
  <c r="J175" i="12"/>
  <c r="K175" i="12"/>
  <c r="L175" i="12"/>
  <c r="M175" i="12"/>
  <c r="N175" i="12"/>
  <c r="O175" i="12"/>
  <c r="P175" i="12"/>
  <c r="Q175" i="12"/>
  <c r="R175" i="12"/>
  <c r="S175" i="12"/>
  <c r="T175" i="12"/>
  <c r="U175" i="12"/>
  <c r="V175" i="12"/>
  <c r="W175" i="12"/>
  <c r="X175" i="12"/>
  <c r="Y175" i="12"/>
  <c r="Z175" i="12"/>
  <c r="AA175" i="12"/>
  <c r="B176" i="12"/>
  <c r="C176" i="12"/>
  <c r="D176" i="12"/>
  <c r="E176" i="12"/>
  <c r="F176" i="12"/>
  <c r="H176" i="12"/>
  <c r="I176" i="12"/>
  <c r="J176" i="12"/>
  <c r="K176" i="12"/>
  <c r="L176" i="12"/>
  <c r="M176" i="12"/>
  <c r="N176" i="12"/>
  <c r="O176" i="12"/>
  <c r="P176" i="12"/>
  <c r="Q176" i="12"/>
  <c r="R176" i="12"/>
  <c r="S176" i="12"/>
  <c r="T176" i="12"/>
  <c r="U176" i="12"/>
  <c r="V176" i="12"/>
  <c r="W176" i="12"/>
  <c r="X176" i="12"/>
  <c r="Y176" i="12"/>
  <c r="Z176" i="12"/>
  <c r="AA176" i="12"/>
  <c r="B177" i="12"/>
  <c r="C177" i="12"/>
  <c r="D177" i="12"/>
  <c r="E177" i="12"/>
  <c r="F177" i="12"/>
  <c r="H177" i="12"/>
  <c r="I177" i="12"/>
  <c r="J177" i="12"/>
  <c r="K177" i="12"/>
  <c r="L177" i="12"/>
  <c r="M177" i="12"/>
  <c r="N177" i="12"/>
  <c r="O177" i="12"/>
  <c r="P177" i="12"/>
  <c r="Q177" i="12"/>
  <c r="R177" i="12"/>
  <c r="S177" i="12"/>
  <c r="T177" i="12"/>
  <c r="U177" i="12"/>
  <c r="V177" i="12"/>
  <c r="W177" i="12"/>
  <c r="X177" i="12"/>
  <c r="Y177" i="12"/>
  <c r="Z177" i="12"/>
  <c r="AA177" i="12"/>
  <c r="B178" i="12"/>
  <c r="C178" i="12"/>
  <c r="D178" i="12"/>
  <c r="E178" i="12"/>
  <c r="F178" i="12"/>
  <c r="H178" i="12"/>
  <c r="I178" i="12"/>
  <c r="J178" i="12"/>
  <c r="K178" i="12"/>
  <c r="L178" i="12"/>
  <c r="M178" i="12"/>
  <c r="N178" i="12"/>
  <c r="O178" i="12"/>
  <c r="P178" i="12"/>
  <c r="Q178" i="12"/>
  <c r="R178" i="12"/>
  <c r="S178" i="12"/>
  <c r="T178" i="12"/>
  <c r="U178" i="12"/>
  <c r="V178" i="12"/>
  <c r="W178" i="12"/>
  <c r="X178" i="12"/>
  <c r="Y178" i="12"/>
  <c r="Z178" i="12"/>
  <c r="AA178" i="12"/>
  <c r="B179" i="12"/>
  <c r="C179" i="12"/>
  <c r="D179" i="12"/>
  <c r="E179" i="12"/>
  <c r="F179" i="12"/>
  <c r="H179" i="12"/>
  <c r="I179" i="12"/>
  <c r="J179" i="12"/>
  <c r="K179" i="12"/>
  <c r="L179" i="12"/>
  <c r="M179" i="12"/>
  <c r="N179" i="12"/>
  <c r="O179" i="12"/>
  <c r="P179" i="12"/>
  <c r="Q179" i="12"/>
  <c r="R179" i="12"/>
  <c r="S179" i="12"/>
  <c r="T179" i="12"/>
  <c r="U179" i="12"/>
  <c r="V179" i="12"/>
  <c r="W179" i="12"/>
  <c r="X179" i="12"/>
  <c r="Y179" i="12"/>
  <c r="Z179" i="12"/>
  <c r="AA179" i="12"/>
  <c r="B180" i="12"/>
  <c r="C180" i="12"/>
  <c r="D180" i="12"/>
  <c r="E180" i="12"/>
  <c r="F180" i="12"/>
  <c r="H180" i="12"/>
  <c r="I180" i="12"/>
  <c r="J180" i="12"/>
  <c r="K180" i="12"/>
  <c r="L180" i="12"/>
  <c r="M180" i="12"/>
  <c r="N180" i="12"/>
  <c r="O180" i="12"/>
  <c r="P180" i="12"/>
  <c r="Q180" i="12"/>
  <c r="R180" i="12"/>
  <c r="S180" i="12"/>
  <c r="T180" i="12"/>
  <c r="U180" i="12"/>
  <c r="V180" i="12"/>
  <c r="W180" i="12"/>
  <c r="X180" i="12"/>
  <c r="Y180" i="12"/>
  <c r="Z180" i="12"/>
  <c r="AA180" i="12"/>
  <c r="B181" i="12"/>
  <c r="C181" i="12"/>
  <c r="D181" i="12"/>
  <c r="E181" i="12"/>
  <c r="F181" i="12"/>
  <c r="H181" i="12"/>
  <c r="I181" i="12"/>
  <c r="J181" i="12"/>
  <c r="K181" i="12"/>
  <c r="L181" i="12"/>
  <c r="M181" i="12"/>
  <c r="N181" i="12"/>
  <c r="O181" i="12"/>
  <c r="P181" i="12"/>
  <c r="Q181" i="12"/>
  <c r="R181" i="12"/>
  <c r="S181" i="12"/>
  <c r="T181" i="12"/>
  <c r="U181" i="12"/>
  <c r="V181" i="12"/>
  <c r="W181" i="12"/>
  <c r="X181" i="12"/>
  <c r="Y181" i="12"/>
  <c r="Z181" i="12"/>
  <c r="AA181" i="12"/>
  <c r="B182" i="12"/>
  <c r="C182" i="12"/>
  <c r="D182" i="12"/>
  <c r="E182" i="12"/>
  <c r="F182" i="12"/>
  <c r="H182" i="12"/>
  <c r="I182" i="12"/>
  <c r="J182" i="12"/>
  <c r="K182" i="12"/>
  <c r="L182" i="12"/>
  <c r="M182" i="12"/>
  <c r="N182" i="12"/>
  <c r="O182" i="12"/>
  <c r="P182" i="12"/>
  <c r="Q182" i="12"/>
  <c r="R182" i="12"/>
  <c r="S182" i="12"/>
  <c r="T182" i="12"/>
  <c r="U182" i="12"/>
  <c r="V182" i="12"/>
  <c r="W182" i="12"/>
  <c r="X182" i="12"/>
  <c r="Y182" i="12"/>
  <c r="Z182" i="12"/>
  <c r="AA182" i="12"/>
  <c r="B183" i="12"/>
  <c r="C183" i="12"/>
  <c r="D183" i="12"/>
  <c r="E183" i="12"/>
  <c r="F183" i="12"/>
  <c r="H183" i="12"/>
  <c r="I183" i="12"/>
  <c r="J183" i="12"/>
  <c r="K183" i="12"/>
  <c r="L183" i="12"/>
  <c r="M183" i="12"/>
  <c r="N183" i="12"/>
  <c r="O183" i="12"/>
  <c r="P183" i="12"/>
  <c r="Q183" i="12"/>
  <c r="R183" i="12"/>
  <c r="S183" i="12"/>
  <c r="T183" i="12"/>
  <c r="U183" i="12"/>
  <c r="V183" i="12"/>
  <c r="W183" i="12"/>
  <c r="X183" i="12"/>
  <c r="Y183" i="12"/>
  <c r="Z183" i="12"/>
  <c r="AA183" i="12"/>
  <c r="B184" i="12"/>
  <c r="C184" i="12"/>
  <c r="D184" i="12"/>
  <c r="E184" i="12"/>
  <c r="F184" i="12"/>
  <c r="H184" i="12"/>
  <c r="I184" i="12"/>
  <c r="J184" i="12"/>
  <c r="K184" i="12"/>
  <c r="L184" i="12"/>
  <c r="M184" i="12"/>
  <c r="N184" i="12"/>
  <c r="O184" i="12"/>
  <c r="P184" i="12"/>
  <c r="Q184" i="12"/>
  <c r="R184" i="12"/>
  <c r="S184" i="12"/>
  <c r="T184" i="12"/>
  <c r="U184" i="12"/>
  <c r="V184" i="12"/>
  <c r="W184" i="12"/>
  <c r="X184" i="12"/>
  <c r="Y184" i="12"/>
  <c r="Z184" i="12"/>
  <c r="AA184" i="12"/>
  <c r="B185" i="12"/>
  <c r="C185" i="12"/>
  <c r="D185" i="12"/>
  <c r="E185" i="12"/>
  <c r="F185" i="12"/>
  <c r="H185" i="12"/>
  <c r="I185" i="12"/>
  <c r="J185" i="12"/>
  <c r="K185" i="12"/>
  <c r="L185" i="12"/>
  <c r="M185" i="12"/>
  <c r="N185" i="12"/>
  <c r="O185" i="12"/>
  <c r="P185" i="12"/>
  <c r="Q185" i="12"/>
  <c r="R185" i="12"/>
  <c r="S185" i="12"/>
  <c r="T185" i="12"/>
  <c r="U185" i="12"/>
  <c r="V185" i="12"/>
  <c r="W185" i="12"/>
  <c r="X185" i="12"/>
  <c r="Y185" i="12"/>
  <c r="Z185" i="12"/>
  <c r="AA185" i="12"/>
  <c r="B186" i="12"/>
  <c r="C186" i="12"/>
  <c r="D186" i="12"/>
  <c r="E186" i="12"/>
  <c r="F186" i="12"/>
  <c r="H186" i="12"/>
  <c r="I186" i="12"/>
  <c r="J186" i="12"/>
  <c r="K186" i="12"/>
  <c r="L186" i="12"/>
  <c r="M186" i="12"/>
  <c r="N186" i="12"/>
  <c r="O186" i="12"/>
  <c r="P186" i="12"/>
  <c r="Q186" i="12"/>
  <c r="R186" i="12"/>
  <c r="S186" i="12"/>
  <c r="T186" i="12"/>
  <c r="U186" i="12"/>
  <c r="V186" i="12"/>
  <c r="W186" i="12"/>
  <c r="X186" i="12"/>
  <c r="Y186" i="12"/>
  <c r="Z186" i="12"/>
  <c r="AA186" i="12"/>
  <c r="B187" i="12"/>
  <c r="C187" i="12"/>
  <c r="D187" i="12"/>
  <c r="E187" i="12"/>
  <c r="F187" i="12"/>
  <c r="H187" i="12"/>
  <c r="I187" i="12"/>
  <c r="J187" i="12"/>
  <c r="K187" i="12"/>
  <c r="L187" i="12"/>
  <c r="M187" i="12"/>
  <c r="N187" i="12"/>
  <c r="O187" i="12"/>
  <c r="P187" i="12"/>
  <c r="Q187" i="12"/>
  <c r="R187" i="12"/>
  <c r="S187" i="12"/>
  <c r="T187" i="12"/>
  <c r="U187" i="12"/>
  <c r="V187" i="12"/>
  <c r="W187" i="12"/>
  <c r="X187" i="12"/>
  <c r="Y187" i="12"/>
  <c r="Z187" i="12"/>
  <c r="AA187" i="12"/>
  <c r="B188" i="12"/>
  <c r="C188" i="12"/>
  <c r="D188" i="12"/>
  <c r="E188" i="12"/>
  <c r="F188" i="12"/>
  <c r="H188" i="12"/>
  <c r="I188" i="12"/>
  <c r="J188" i="12"/>
  <c r="K188" i="12"/>
  <c r="L188" i="12"/>
  <c r="M188" i="12"/>
  <c r="N188" i="12"/>
  <c r="O188" i="12"/>
  <c r="P188" i="12"/>
  <c r="Q188" i="12"/>
  <c r="R188" i="12"/>
  <c r="S188" i="12"/>
  <c r="T188" i="12"/>
  <c r="U188" i="12"/>
  <c r="V188" i="12"/>
  <c r="W188" i="12"/>
  <c r="X188" i="12"/>
  <c r="Y188" i="12"/>
  <c r="Z188" i="12"/>
  <c r="AA188" i="12"/>
  <c r="B189" i="12"/>
  <c r="C189" i="12"/>
  <c r="D189" i="12"/>
  <c r="E189" i="12"/>
  <c r="F189" i="12"/>
  <c r="H189" i="12"/>
  <c r="I189" i="12"/>
  <c r="J189" i="12"/>
  <c r="K189" i="12"/>
  <c r="L189" i="12"/>
  <c r="M189" i="12"/>
  <c r="N189" i="12"/>
  <c r="O189" i="12"/>
  <c r="P189" i="12"/>
  <c r="Q189" i="12"/>
  <c r="R189" i="12"/>
  <c r="S189" i="12"/>
  <c r="T189" i="12"/>
  <c r="U189" i="12"/>
  <c r="V189" i="12"/>
  <c r="W189" i="12"/>
  <c r="X189" i="12"/>
  <c r="Y189" i="12"/>
  <c r="Z189" i="12"/>
  <c r="AA189" i="12"/>
  <c r="B190" i="12"/>
  <c r="C190" i="12"/>
  <c r="D190" i="12"/>
  <c r="E190" i="12"/>
  <c r="F190" i="12"/>
  <c r="H190" i="12"/>
  <c r="I190" i="12"/>
  <c r="J190" i="12"/>
  <c r="K190" i="12"/>
  <c r="L190" i="12"/>
  <c r="M190" i="12"/>
  <c r="N190" i="12"/>
  <c r="O190" i="12"/>
  <c r="P190" i="12"/>
  <c r="Q190" i="12"/>
  <c r="R190" i="12"/>
  <c r="S190" i="12"/>
  <c r="T190" i="12"/>
  <c r="U190" i="12"/>
  <c r="V190" i="12"/>
  <c r="W190" i="12"/>
  <c r="X190" i="12"/>
  <c r="Y190" i="12"/>
  <c r="Z190" i="12"/>
  <c r="AA190" i="12"/>
  <c r="B191" i="12"/>
  <c r="C191" i="12"/>
  <c r="D191" i="12"/>
  <c r="E191" i="12"/>
  <c r="F191" i="12"/>
  <c r="H191" i="12"/>
  <c r="I191" i="12"/>
  <c r="J191" i="12"/>
  <c r="K191" i="12"/>
  <c r="L191" i="12"/>
  <c r="M191" i="12"/>
  <c r="N191" i="12"/>
  <c r="O191" i="12"/>
  <c r="P191" i="12"/>
  <c r="Q191" i="12"/>
  <c r="R191" i="12"/>
  <c r="S191" i="12"/>
  <c r="T191" i="12"/>
  <c r="U191" i="12"/>
  <c r="V191" i="12"/>
  <c r="W191" i="12"/>
  <c r="X191" i="12"/>
  <c r="Y191" i="12"/>
  <c r="Z191" i="12"/>
  <c r="AA191" i="12"/>
  <c r="B192" i="12"/>
  <c r="C192" i="12"/>
  <c r="D192" i="12"/>
  <c r="E192" i="12"/>
  <c r="F192" i="12"/>
  <c r="H192" i="12"/>
  <c r="I192" i="12"/>
  <c r="J192" i="12"/>
  <c r="K192" i="12"/>
  <c r="L192" i="12"/>
  <c r="M192" i="12"/>
  <c r="N192" i="12"/>
  <c r="O192" i="12"/>
  <c r="P192" i="12"/>
  <c r="Q192" i="12"/>
  <c r="R192" i="12"/>
  <c r="S192" i="12"/>
  <c r="T192" i="12"/>
  <c r="U192" i="12"/>
  <c r="V192" i="12"/>
  <c r="W192" i="12"/>
  <c r="X192" i="12"/>
  <c r="Y192" i="12"/>
  <c r="Z192" i="12"/>
  <c r="AA192" i="12"/>
  <c r="B193" i="12"/>
  <c r="C193" i="12"/>
  <c r="D193" i="12"/>
  <c r="E193" i="12"/>
  <c r="F193" i="12"/>
  <c r="H193" i="12"/>
  <c r="I193" i="12"/>
  <c r="J193" i="12"/>
  <c r="K193" i="12"/>
  <c r="L193" i="12"/>
  <c r="M193" i="12"/>
  <c r="N193" i="12"/>
  <c r="O193" i="12"/>
  <c r="P193" i="12"/>
  <c r="Q193" i="12"/>
  <c r="R193" i="12"/>
  <c r="S193" i="12"/>
  <c r="T193" i="12"/>
  <c r="U193" i="12"/>
  <c r="V193" i="12"/>
  <c r="W193" i="12"/>
  <c r="X193" i="12"/>
  <c r="Y193" i="12"/>
  <c r="Z193" i="12"/>
  <c r="AA193" i="12"/>
  <c r="B194" i="12"/>
  <c r="C194" i="12"/>
  <c r="D194" i="12"/>
  <c r="E194" i="12"/>
  <c r="F194" i="12"/>
  <c r="H194" i="12"/>
  <c r="I194" i="12"/>
  <c r="J194" i="12"/>
  <c r="K194" i="12"/>
  <c r="L194" i="12"/>
  <c r="M194" i="12"/>
  <c r="N194" i="12"/>
  <c r="O194" i="12"/>
  <c r="P194" i="12"/>
  <c r="Q194" i="12"/>
  <c r="R194" i="12"/>
  <c r="S194" i="12"/>
  <c r="T194" i="12"/>
  <c r="U194" i="12"/>
  <c r="V194" i="12"/>
  <c r="W194" i="12"/>
  <c r="X194" i="12"/>
  <c r="Y194" i="12"/>
  <c r="Z194" i="12"/>
  <c r="AA194" i="12"/>
  <c r="B195" i="12"/>
  <c r="C195" i="12"/>
  <c r="D195" i="12"/>
  <c r="E195" i="12"/>
  <c r="F195" i="12"/>
  <c r="H195" i="12"/>
  <c r="I195" i="12"/>
  <c r="J195" i="12"/>
  <c r="K195" i="12"/>
  <c r="L195" i="12"/>
  <c r="M195" i="12"/>
  <c r="N195" i="12"/>
  <c r="O195" i="12"/>
  <c r="P195" i="12"/>
  <c r="Q195" i="12"/>
  <c r="R195" i="12"/>
  <c r="S195" i="12"/>
  <c r="T195" i="12"/>
  <c r="U195" i="12"/>
  <c r="V195" i="12"/>
  <c r="W195" i="12"/>
  <c r="X195" i="12"/>
  <c r="Y195" i="12"/>
  <c r="Z195" i="12"/>
  <c r="AA195" i="12"/>
  <c r="B196" i="12"/>
  <c r="C196" i="12"/>
  <c r="D196" i="12"/>
  <c r="E196" i="12"/>
  <c r="F196" i="12"/>
  <c r="H196" i="12"/>
  <c r="I196" i="12"/>
  <c r="J196" i="12"/>
  <c r="K196" i="12"/>
  <c r="L196" i="12"/>
  <c r="M196" i="12"/>
  <c r="N196" i="12"/>
  <c r="O196" i="12"/>
  <c r="P196" i="12"/>
  <c r="Q196" i="12"/>
  <c r="R196" i="12"/>
  <c r="S196" i="12"/>
  <c r="T196" i="12"/>
  <c r="U196" i="12"/>
  <c r="V196" i="12"/>
  <c r="W196" i="12"/>
  <c r="X196" i="12"/>
  <c r="Y196" i="12"/>
  <c r="Z196" i="12"/>
  <c r="AA196" i="12"/>
  <c r="B197" i="12"/>
  <c r="C197" i="12"/>
  <c r="D197" i="12"/>
  <c r="E197" i="12"/>
  <c r="F197" i="12"/>
  <c r="H197" i="12"/>
  <c r="I197" i="12"/>
  <c r="J197" i="12"/>
  <c r="K197" i="12"/>
  <c r="L197" i="12"/>
  <c r="M197" i="12"/>
  <c r="N197" i="12"/>
  <c r="O197" i="12"/>
  <c r="P197" i="12"/>
  <c r="Q197" i="12"/>
  <c r="R197" i="12"/>
  <c r="S197" i="12"/>
  <c r="T197" i="12"/>
  <c r="U197" i="12"/>
  <c r="V197" i="12"/>
  <c r="W197" i="12"/>
  <c r="X197" i="12"/>
  <c r="Y197" i="12"/>
  <c r="Z197" i="12"/>
  <c r="AA197" i="12"/>
  <c r="B198" i="12"/>
  <c r="C198" i="12"/>
  <c r="D198" i="12"/>
  <c r="E198" i="12"/>
  <c r="F198" i="12"/>
  <c r="H198" i="12"/>
  <c r="I198" i="12"/>
  <c r="J198" i="12"/>
  <c r="K198" i="12"/>
  <c r="L198" i="12"/>
  <c r="M198" i="12"/>
  <c r="N198" i="12"/>
  <c r="O198" i="12"/>
  <c r="P198" i="12"/>
  <c r="Q198" i="12"/>
  <c r="R198" i="12"/>
  <c r="S198" i="12"/>
  <c r="T198" i="12"/>
  <c r="U198" i="12"/>
  <c r="V198" i="12"/>
  <c r="W198" i="12"/>
  <c r="X198" i="12"/>
  <c r="Y198" i="12"/>
  <c r="Z198" i="12"/>
  <c r="AA198" i="12"/>
  <c r="B199" i="12"/>
  <c r="C199" i="12"/>
  <c r="D199" i="12"/>
  <c r="E199" i="12"/>
  <c r="F199" i="12"/>
  <c r="H199" i="12"/>
  <c r="I199" i="12"/>
  <c r="J199" i="12"/>
  <c r="K199" i="12"/>
  <c r="L199" i="12"/>
  <c r="M199" i="12"/>
  <c r="N199" i="12"/>
  <c r="O199" i="12"/>
  <c r="P199" i="12"/>
  <c r="Q199" i="12"/>
  <c r="R199" i="12"/>
  <c r="S199" i="12"/>
  <c r="T199" i="12"/>
  <c r="U199" i="12"/>
  <c r="V199" i="12"/>
  <c r="W199" i="12"/>
  <c r="X199" i="12"/>
  <c r="Y199" i="12"/>
  <c r="Z199" i="12"/>
  <c r="AA199" i="12"/>
  <c r="B200" i="12"/>
  <c r="C200" i="12"/>
  <c r="D200" i="12"/>
  <c r="E200" i="12"/>
  <c r="F200" i="12"/>
  <c r="H200" i="12"/>
  <c r="I200" i="12"/>
  <c r="J200" i="12"/>
  <c r="K200" i="12"/>
  <c r="L200" i="12"/>
  <c r="M200" i="12"/>
  <c r="N200" i="12"/>
  <c r="O200" i="12"/>
  <c r="P200" i="12"/>
  <c r="Q200" i="12"/>
  <c r="R200" i="12"/>
  <c r="S200" i="12"/>
  <c r="T200" i="12"/>
  <c r="U200" i="12"/>
  <c r="V200" i="12"/>
  <c r="W200" i="12"/>
  <c r="X200" i="12"/>
  <c r="Y200" i="12"/>
  <c r="Z200" i="12"/>
  <c r="AA200" i="12"/>
  <c r="B201" i="12"/>
  <c r="C201" i="12"/>
  <c r="D201" i="12"/>
  <c r="E201" i="12"/>
  <c r="F201" i="12"/>
  <c r="H201" i="12"/>
  <c r="I201" i="12"/>
  <c r="J201" i="12"/>
  <c r="K201" i="12"/>
  <c r="L201" i="12"/>
  <c r="M201" i="12"/>
  <c r="N201" i="12"/>
  <c r="O201" i="12"/>
  <c r="P201" i="12"/>
  <c r="Q201" i="12"/>
  <c r="R201" i="12"/>
  <c r="S201" i="12"/>
  <c r="T201" i="12"/>
  <c r="U201" i="12"/>
  <c r="V201" i="12"/>
  <c r="W201" i="12"/>
  <c r="X201" i="12"/>
  <c r="Y201" i="12"/>
  <c r="Z201" i="12"/>
  <c r="AA201" i="12"/>
  <c r="B202" i="12"/>
  <c r="C202" i="12"/>
  <c r="D202" i="12"/>
  <c r="E202" i="12"/>
  <c r="F202" i="12"/>
  <c r="H202" i="12"/>
  <c r="I202" i="12"/>
  <c r="J202" i="12"/>
  <c r="K202" i="12"/>
  <c r="L202" i="12"/>
  <c r="M202" i="12"/>
  <c r="N202" i="12"/>
  <c r="O202" i="12"/>
  <c r="P202" i="12"/>
  <c r="Q202" i="12"/>
  <c r="R202" i="12"/>
  <c r="S202" i="12"/>
  <c r="T202" i="12"/>
  <c r="U202" i="12"/>
  <c r="V202" i="12"/>
  <c r="W202" i="12"/>
  <c r="X202" i="12"/>
  <c r="Y202" i="12"/>
  <c r="Z202" i="12"/>
  <c r="AA202" i="12"/>
  <c r="B203" i="12"/>
  <c r="C203" i="12"/>
  <c r="D203" i="12"/>
  <c r="E203" i="12"/>
  <c r="F203" i="12"/>
  <c r="H203" i="12"/>
  <c r="I203" i="12"/>
  <c r="J203" i="12"/>
  <c r="K203" i="12"/>
  <c r="L203" i="12"/>
  <c r="M203" i="12"/>
  <c r="N203" i="12"/>
  <c r="O203" i="12"/>
  <c r="P203" i="12"/>
  <c r="Q203" i="12"/>
  <c r="R203" i="12"/>
  <c r="S203" i="12"/>
  <c r="T203" i="12"/>
  <c r="U203" i="12"/>
  <c r="V203" i="12"/>
  <c r="W203" i="12"/>
  <c r="X203" i="12"/>
  <c r="Y203" i="12"/>
  <c r="Z203" i="12"/>
  <c r="AA203" i="12"/>
  <c r="B204" i="12"/>
  <c r="C204" i="12"/>
  <c r="D204" i="12"/>
  <c r="E204" i="12"/>
  <c r="F204" i="12"/>
  <c r="H204" i="12"/>
  <c r="I204" i="12"/>
  <c r="J204" i="12"/>
  <c r="K204" i="12"/>
  <c r="L204" i="12"/>
  <c r="M204" i="12"/>
  <c r="N204" i="12"/>
  <c r="O204" i="12"/>
  <c r="P204" i="12"/>
  <c r="Q204" i="12"/>
  <c r="R204" i="12"/>
  <c r="S204" i="12"/>
  <c r="T204" i="12"/>
  <c r="U204" i="12"/>
  <c r="V204" i="12"/>
  <c r="W204" i="12"/>
  <c r="X204" i="12"/>
  <c r="Y204" i="12"/>
  <c r="Z204" i="12"/>
  <c r="AA204" i="12"/>
  <c r="B205" i="12"/>
  <c r="C205" i="12"/>
  <c r="D205" i="12"/>
  <c r="E205" i="12"/>
  <c r="F205" i="12"/>
  <c r="H205" i="12"/>
  <c r="I205" i="12"/>
  <c r="J205" i="12"/>
  <c r="K205" i="12"/>
  <c r="L205" i="12"/>
  <c r="M205" i="12"/>
  <c r="N205" i="12"/>
  <c r="O205" i="12"/>
  <c r="P205" i="12"/>
  <c r="Q205" i="12"/>
  <c r="R205" i="12"/>
  <c r="S205" i="12"/>
  <c r="T205" i="12"/>
  <c r="U205" i="12"/>
  <c r="V205" i="12"/>
  <c r="W205" i="12"/>
  <c r="X205" i="12"/>
  <c r="Y205" i="12"/>
  <c r="Z205" i="12"/>
  <c r="AA205" i="12"/>
  <c r="B206" i="12"/>
  <c r="C206" i="12"/>
  <c r="D206" i="12"/>
  <c r="E206" i="12"/>
  <c r="F206" i="12"/>
  <c r="H206" i="12"/>
  <c r="I206" i="12"/>
  <c r="J206" i="12"/>
  <c r="K206" i="12"/>
  <c r="L206" i="12"/>
  <c r="M206" i="12"/>
  <c r="N206" i="12"/>
  <c r="O206" i="12"/>
  <c r="P206" i="12"/>
  <c r="Q206" i="12"/>
  <c r="R206" i="12"/>
  <c r="S206" i="12"/>
  <c r="T206" i="12"/>
  <c r="U206" i="12"/>
  <c r="V206" i="12"/>
  <c r="W206" i="12"/>
  <c r="X206" i="12"/>
  <c r="Y206" i="12"/>
  <c r="Z206" i="12"/>
  <c r="AA206" i="12"/>
  <c r="B207" i="12"/>
  <c r="C207" i="12"/>
  <c r="D207" i="12"/>
  <c r="E207" i="12"/>
  <c r="F207" i="12"/>
  <c r="H207" i="12"/>
  <c r="I207" i="12"/>
  <c r="J207" i="12"/>
  <c r="K207" i="12"/>
  <c r="L207" i="12"/>
  <c r="M207" i="12"/>
  <c r="N207" i="12"/>
  <c r="O207" i="12"/>
  <c r="P207" i="12"/>
  <c r="Q207" i="12"/>
  <c r="R207" i="12"/>
  <c r="S207" i="12"/>
  <c r="T207" i="12"/>
  <c r="U207" i="12"/>
  <c r="V207" i="12"/>
  <c r="W207" i="12"/>
  <c r="X207" i="12"/>
  <c r="Y207" i="12"/>
  <c r="Z207" i="12"/>
  <c r="AA207" i="12"/>
  <c r="B208" i="12"/>
  <c r="C208" i="12"/>
  <c r="D208" i="12"/>
  <c r="E208" i="12"/>
  <c r="F208" i="12"/>
  <c r="H208" i="12"/>
  <c r="I208" i="12"/>
  <c r="J208" i="12"/>
  <c r="K208" i="12"/>
  <c r="L208" i="12"/>
  <c r="M208" i="12"/>
  <c r="N208" i="12"/>
  <c r="O208" i="12"/>
  <c r="P208" i="12"/>
  <c r="Q208" i="12"/>
  <c r="R208" i="12"/>
  <c r="S208" i="12"/>
  <c r="T208" i="12"/>
  <c r="U208" i="12"/>
  <c r="V208" i="12"/>
  <c r="W208" i="12"/>
  <c r="X208" i="12"/>
  <c r="Y208" i="12"/>
  <c r="Z208" i="12"/>
  <c r="AA208" i="12"/>
  <c r="B209" i="12"/>
  <c r="C209" i="12"/>
  <c r="D209" i="12"/>
  <c r="E209" i="12"/>
  <c r="F209" i="12"/>
  <c r="H209" i="12"/>
  <c r="I209" i="12"/>
  <c r="J209" i="12"/>
  <c r="K209" i="12"/>
  <c r="L209" i="12"/>
  <c r="M209" i="12"/>
  <c r="N209" i="12"/>
  <c r="O209" i="12"/>
  <c r="P209" i="12"/>
  <c r="Q209" i="12"/>
  <c r="R209" i="12"/>
  <c r="S209" i="12"/>
  <c r="T209" i="12"/>
  <c r="U209" i="12"/>
  <c r="V209" i="12"/>
  <c r="W209" i="12"/>
  <c r="X209" i="12"/>
  <c r="Y209" i="12"/>
  <c r="Z209" i="12"/>
  <c r="AA209" i="12"/>
  <c r="B210" i="12"/>
  <c r="C210" i="12"/>
  <c r="D210" i="12"/>
  <c r="E210" i="12"/>
  <c r="F210" i="12"/>
  <c r="H210" i="12"/>
  <c r="I210" i="12"/>
  <c r="J210" i="12"/>
  <c r="K210" i="12"/>
  <c r="L210" i="12"/>
  <c r="M210" i="12"/>
  <c r="N210" i="12"/>
  <c r="O210" i="12"/>
  <c r="P210" i="12"/>
  <c r="Q210" i="12"/>
  <c r="R210" i="12"/>
  <c r="S210" i="12"/>
  <c r="T210" i="12"/>
  <c r="U210" i="12"/>
  <c r="V210" i="12"/>
  <c r="W210" i="12"/>
  <c r="X210" i="12"/>
  <c r="Y210" i="12"/>
  <c r="Z210" i="12"/>
  <c r="AA210" i="12"/>
  <c r="B211" i="12"/>
  <c r="C211" i="12"/>
  <c r="D211" i="12"/>
  <c r="E211" i="12"/>
  <c r="F211" i="12"/>
  <c r="H211" i="12"/>
  <c r="I211" i="12"/>
  <c r="J211" i="12"/>
  <c r="K211" i="12"/>
  <c r="L211" i="12"/>
  <c r="M211" i="12"/>
  <c r="N211" i="12"/>
  <c r="O211" i="12"/>
  <c r="P211" i="12"/>
  <c r="Q211" i="12"/>
  <c r="R211" i="12"/>
  <c r="S211" i="12"/>
  <c r="T211" i="12"/>
  <c r="U211" i="12"/>
  <c r="V211" i="12"/>
  <c r="W211" i="12"/>
  <c r="X211" i="12"/>
  <c r="Y211" i="12"/>
  <c r="Z211" i="12"/>
  <c r="AA211" i="12"/>
  <c r="B212" i="12"/>
  <c r="C212" i="12"/>
  <c r="D212" i="12"/>
  <c r="E212" i="12"/>
  <c r="F212" i="12"/>
  <c r="H212" i="12"/>
  <c r="I212" i="12"/>
  <c r="J212" i="12"/>
  <c r="K212" i="12"/>
  <c r="L212" i="12"/>
  <c r="M212" i="12"/>
  <c r="N212" i="12"/>
  <c r="O212" i="12"/>
  <c r="P212" i="12"/>
  <c r="Q212" i="12"/>
  <c r="R212" i="12"/>
  <c r="S212" i="12"/>
  <c r="T212" i="12"/>
  <c r="U212" i="12"/>
  <c r="V212" i="12"/>
  <c r="W212" i="12"/>
  <c r="X212" i="12"/>
  <c r="Y212" i="12"/>
  <c r="Z212" i="12"/>
  <c r="AA212" i="12"/>
  <c r="B213" i="12"/>
  <c r="C213" i="12"/>
  <c r="D213" i="12"/>
  <c r="E213" i="12"/>
  <c r="F213" i="12"/>
  <c r="H213" i="12"/>
  <c r="I213" i="12"/>
  <c r="J213" i="12"/>
  <c r="K213" i="12"/>
  <c r="L213" i="12"/>
  <c r="M213" i="12"/>
  <c r="N213" i="12"/>
  <c r="O213" i="12"/>
  <c r="P213" i="12"/>
  <c r="Q213" i="12"/>
  <c r="R213" i="12"/>
  <c r="S213" i="12"/>
  <c r="T213" i="12"/>
  <c r="U213" i="12"/>
  <c r="V213" i="12"/>
  <c r="W213" i="12"/>
  <c r="X213" i="12"/>
  <c r="Y213" i="12"/>
  <c r="Z213" i="12"/>
  <c r="AA213" i="12"/>
  <c r="B214" i="12"/>
  <c r="C214" i="12"/>
  <c r="D214" i="12"/>
  <c r="E214" i="12"/>
  <c r="F214" i="12"/>
  <c r="H214" i="12"/>
  <c r="I214" i="12"/>
  <c r="J214" i="12"/>
  <c r="K214" i="12"/>
  <c r="L214" i="12"/>
  <c r="M214" i="12"/>
  <c r="N214" i="12"/>
  <c r="O214" i="12"/>
  <c r="P214" i="12"/>
  <c r="Q214" i="12"/>
  <c r="R214" i="12"/>
  <c r="S214" i="12"/>
  <c r="T214" i="12"/>
  <c r="U214" i="12"/>
  <c r="V214" i="12"/>
  <c r="W214" i="12"/>
  <c r="X214" i="12"/>
  <c r="Y214" i="12"/>
  <c r="Z214" i="12"/>
  <c r="AA214" i="12"/>
  <c r="B215" i="12"/>
  <c r="C215" i="12"/>
  <c r="D215" i="12"/>
  <c r="E215" i="12"/>
  <c r="F215" i="12"/>
  <c r="H215" i="12"/>
  <c r="I215" i="12"/>
  <c r="J215" i="12"/>
  <c r="K215" i="12"/>
  <c r="L215" i="12"/>
  <c r="M215" i="12"/>
  <c r="N215" i="12"/>
  <c r="O215" i="12"/>
  <c r="P215" i="12"/>
  <c r="Q215" i="12"/>
  <c r="R215" i="12"/>
  <c r="S215" i="12"/>
  <c r="T215" i="12"/>
  <c r="U215" i="12"/>
  <c r="V215" i="12"/>
  <c r="W215" i="12"/>
  <c r="X215" i="12"/>
  <c r="Y215" i="12"/>
  <c r="Z215" i="12"/>
  <c r="AA215" i="12"/>
  <c r="B216" i="12"/>
  <c r="C216" i="12"/>
  <c r="D216" i="12"/>
  <c r="E216" i="12"/>
  <c r="F216" i="12"/>
  <c r="H216" i="12"/>
  <c r="I216" i="12"/>
  <c r="J216" i="12"/>
  <c r="K216" i="12"/>
  <c r="L216" i="12"/>
  <c r="M216" i="12"/>
  <c r="N216" i="12"/>
  <c r="O216" i="12"/>
  <c r="P216" i="12"/>
  <c r="Q216" i="12"/>
  <c r="R216" i="12"/>
  <c r="S216" i="12"/>
  <c r="T216" i="12"/>
  <c r="U216" i="12"/>
  <c r="V216" i="12"/>
  <c r="W216" i="12"/>
  <c r="X216" i="12"/>
  <c r="Y216" i="12"/>
  <c r="Z216" i="12"/>
  <c r="AA216" i="12"/>
  <c r="B217" i="12"/>
  <c r="C217" i="12"/>
  <c r="D217" i="12"/>
  <c r="E217" i="12"/>
  <c r="F217" i="12"/>
  <c r="H217" i="12"/>
  <c r="I217" i="12"/>
  <c r="J217" i="12"/>
  <c r="K217" i="12"/>
  <c r="L217" i="12"/>
  <c r="M217" i="12"/>
  <c r="N217" i="12"/>
  <c r="O217" i="12"/>
  <c r="P217" i="12"/>
  <c r="Q217" i="12"/>
  <c r="R217" i="12"/>
  <c r="S217" i="12"/>
  <c r="T217" i="12"/>
  <c r="U217" i="12"/>
  <c r="V217" i="12"/>
  <c r="W217" i="12"/>
  <c r="X217" i="12"/>
  <c r="Y217" i="12"/>
  <c r="Z217" i="12"/>
  <c r="AA217" i="12"/>
  <c r="B218" i="12"/>
  <c r="C218" i="12"/>
  <c r="D218" i="12"/>
  <c r="E218" i="12"/>
  <c r="F218" i="12"/>
  <c r="H218" i="12"/>
  <c r="I218" i="12"/>
  <c r="J218" i="12"/>
  <c r="K218" i="12"/>
  <c r="L218" i="12"/>
  <c r="M218" i="12"/>
  <c r="N218" i="12"/>
  <c r="O218" i="12"/>
  <c r="P218" i="12"/>
  <c r="Q218" i="12"/>
  <c r="R218" i="12"/>
  <c r="S218" i="12"/>
  <c r="T218" i="12"/>
  <c r="U218" i="12"/>
  <c r="V218" i="12"/>
  <c r="W218" i="12"/>
  <c r="X218" i="12"/>
  <c r="Y218" i="12"/>
  <c r="Z218" i="12"/>
  <c r="AA218" i="12"/>
  <c r="B219" i="12"/>
  <c r="C219" i="12"/>
  <c r="D219" i="12"/>
  <c r="E219" i="12"/>
  <c r="F219" i="12"/>
  <c r="H219" i="12"/>
  <c r="I219" i="12"/>
  <c r="J219" i="12"/>
  <c r="K219" i="12"/>
  <c r="L219" i="12"/>
  <c r="M219" i="12"/>
  <c r="N219" i="12"/>
  <c r="O219" i="12"/>
  <c r="P219" i="12"/>
  <c r="Q219" i="12"/>
  <c r="R219" i="12"/>
  <c r="S219" i="12"/>
  <c r="T219" i="12"/>
  <c r="U219" i="12"/>
  <c r="V219" i="12"/>
  <c r="W219" i="12"/>
  <c r="X219" i="12"/>
  <c r="Y219" i="12"/>
  <c r="Z219" i="12"/>
  <c r="AA219" i="12"/>
  <c r="B220" i="12"/>
  <c r="C220" i="12"/>
  <c r="D220" i="12"/>
  <c r="E220" i="12"/>
  <c r="F220" i="12"/>
  <c r="H220" i="12"/>
  <c r="I220" i="12"/>
  <c r="J220" i="12"/>
  <c r="K220" i="12"/>
  <c r="L220" i="12"/>
  <c r="M220" i="12"/>
  <c r="N220" i="12"/>
  <c r="O220" i="12"/>
  <c r="P220" i="12"/>
  <c r="Q220" i="12"/>
  <c r="R220" i="12"/>
  <c r="S220" i="12"/>
  <c r="T220" i="12"/>
  <c r="U220" i="12"/>
  <c r="V220" i="12"/>
  <c r="W220" i="12"/>
  <c r="X220" i="12"/>
  <c r="Y220" i="12"/>
  <c r="Z220" i="12"/>
  <c r="AA220" i="12"/>
  <c r="B221" i="12"/>
  <c r="C221" i="12"/>
  <c r="D221" i="12"/>
  <c r="E221" i="12"/>
  <c r="F221" i="12"/>
  <c r="H221" i="12"/>
  <c r="I221" i="12"/>
  <c r="J221" i="12"/>
  <c r="K221" i="12"/>
  <c r="L221" i="12"/>
  <c r="M221" i="12"/>
  <c r="N221" i="12"/>
  <c r="O221" i="12"/>
  <c r="P221" i="12"/>
  <c r="Q221" i="12"/>
  <c r="R221" i="12"/>
  <c r="S221" i="12"/>
  <c r="T221" i="12"/>
  <c r="U221" i="12"/>
  <c r="V221" i="12"/>
  <c r="W221" i="12"/>
  <c r="X221" i="12"/>
  <c r="Y221" i="12"/>
  <c r="Z221" i="12"/>
  <c r="AA221" i="12"/>
  <c r="B222" i="12"/>
  <c r="C222" i="12"/>
  <c r="D222" i="12"/>
  <c r="E222" i="12"/>
  <c r="F222" i="12"/>
  <c r="H222" i="12"/>
  <c r="I222" i="12"/>
  <c r="J222" i="12"/>
  <c r="K222" i="12"/>
  <c r="L222" i="12"/>
  <c r="M222" i="12"/>
  <c r="N222" i="12"/>
  <c r="O222" i="12"/>
  <c r="P222" i="12"/>
  <c r="Q222" i="12"/>
  <c r="R222" i="12"/>
  <c r="S222" i="12"/>
  <c r="T222" i="12"/>
  <c r="U222" i="12"/>
  <c r="V222" i="12"/>
  <c r="W222" i="12"/>
  <c r="X222" i="12"/>
  <c r="Y222" i="12"/>
  <c r="Z222" i="12"/>
  <c r="AA222" i="12"/>
  <c r="B223" i="12"/>
  <c r="C223" i="12"/>
  <c r="D223" i="12"/>
  <c r="E223" i="12"/>
  <c r="F223" i="12"/>
  <c r="H223" i="12"/>
  <c r="I223" i="12"/>
  <c r="J223" i="12"/>
  <c r="K223" i="12"/>
  <c r="L223" i="12"/>
  <c r="M223" i="12"/>
  <c r="N223" i="12"/>
  <c r="O223" i="12"/>
  <c r="P223" i="12"/>
  <c r="Q223" i="12"/>
  <c r="R223" i="12"/>
  <c r="S223" i="12"/>
  <c r="T223" i="12"/>
  <c r="U223" i="12"/>
  <c r="V223" i="12"/>
  <c r="W223" i="12"/>
  <c r="X223" i="12"/>
  <c r="Y223" i="12"/>
  <c r="Z223" i="12"/>
  <c r="AA223" i="12"/>
  <c r="B224" i="12"/>
  <c r="C224" i="12"/>
  <c r="D224" i="12"/>
  <c r="E224" i="12"/>
  <c r="F224" i="12"/>
  <c r="H224" i="12"/>
  <c r="I224" i="12"/>
  <c r="J224" i="12"/>
  <c r="K224" i="12"/>
  <c r="L224" i="12"/>
  <c r="M224" i="12"/>
  <c r="N224" i="12"/>
  <c r="O224" i="12"/>
  <c r="P224" i="12"/>
  <c r="Q224" i="12"/>
  <c r="R224" i="12"/>
  <c r="S224" i="12"/>
  <c r="T224" i="12"/>
  <c r="U224" i="12"/>
  <c r="V224" i="12"/>
  <c r="W224" i="12"/>
  <c r="X224" i="12"/>
  <c r="Y224" i="12"/>
  <c r="Z224" i="12"/>
  <c r="AA224" i="12"/>
  <c r="B225" i="12"/>
  <c r="C225" i="12"/>
  <c r="D225" i="12"/>
  <c r="E225" i="12"/>
  <c r="F225" i="12"/>
  <c r="H225" i="12"/>
  <c r="I225" i="12"/>
  <c r="J225" i="12"/>
  <c r="K225" i="12"/>
  <c r="L225" i="12"/>
  <c r="M225" i="12"/>
  <c r="N225" i="12"/>
  <c r="O225" i="12"/>
  <c r="P225" i="12"/>
  <c r="Q225" i="12"/>
  <c r="R225" i="12"/>
  <c r="S225" i="12"/>
  <c r="T225" i="12"/>
  <c r="U225" i="12"/>
  <c r="V225" i="12"/>
  <c r="W225" i="12"/>
  <c r="X225" i="12"/>
  <c r="Y225" i="12"/>
  <c r="Z225" i="12"/>
  <c r="AA225" i="12"/>
  <c r="B226" i="12"/>
  <c r="C226" i="12"/>
  <c r="D226" i="12"/>
  <c r="E226" i="12"/>
  <c r="F226" i="12"/>
  <c r="H226" i="12"/>
  <c r="I226" i="12"/>
  <c r="J226" i="12"/>
  <c r="K226" i="12"/>
  <c r="L226" i="12"/>
  <c r="M226" i="12"/>
  <c r="N226" i="12"/>
  <c r="O226" i="12"/>
  <c r="P226" i="12"/>
  <c r="Q226" i="12"/>
  <c r="R226" i="12"/>
  <c r="S226" i="12"/>
  <c r="T226" i="12"/>
  <c r="U226" i="12"/>
  <c r="V226" i="12"/>
  <c r="W226" i="12"/>
  <c r="X226" i="12"/>
  <c r="Y226" i="12"/>
  <c r="Z226" i="12"/>
  <c r="AA226" i="12"/>
  <c r="B227" i="12"/>
  <c r="C227" i="12"/>
  <c r="D227" i="12"/>
  <c r="E227" i="12"/>
  <c r="F227" i="12"/>
  <c r="H227" i="12"/>
  <c r="I227" i="12"/>
  <c r="J227" i="12"/>
  <c r="K227" i="12"/>
  <c r="L227" i="12"/>
  <c r="M227" i="12"/>
  <c r="N227" i="12"/>
  <c r="O227" i="12"/>
  <c r="P227" i="12"/>
  <c r="Q227" i="12"/>
  <c r="R227" i="12"/>
  <c r="S227" i="12"/>
  <c r="T227" i="12"/>
  <c r="U227" i="12"/>
  <c r="V227" i="12"/>
  <c r="W227" i="12"/>
  <c r="X227" i="12"/>
  <c r="Y227" i="12"/>
  <c r="Z227" i="12"/>
  <c r="AA227" i="12"/>
  <c r="B228" i="12"/>
  <c r="C228" i="12"/>
  <c r="D228" i="12"/>
  <c r="E228" i="12"/>
  <c r="F228" i="12"/>
  <c r="H228" i="12"/>
  <c r="I228" i="12"/>
  <c r="J228" i="12"/>
  <c r="K228" i="12"/>
  <c r="L228" i="12"/>
  <c r="M228" i="12"/>
  <c r="N228" i="12"/>
  <c r="O228" i="12"/>
  <c r="P228" i="12"/>
  <c r="Q228" i="12"/>
  <c r="R228" i="12"/>
  <c r="S228" i="12"/>
  <c r="T228" i="12"/>
  <c r="U228" i="12"/>
  <c r="V228" i="12"/>
  <c r="W228" i="12"/>
  <c r="X228" i="12"/>
  <c r="Y228" i="12"/>
  <c r="Z228" i="12"/>
  <c r="AA228" i="12"/>
  <c r="B229" i="12"/>
  <c r="C229" i="12"/>
  <c r="D229" i="12"/>
  <c r="E229" i="12"/>
  <c r="F229" i="12"/>
  <c r="H229" i="12"/>
  <c r="I229" i="12"/>
  <c r="J229" i="12"/>
  <c r="K229" i="12"/>
  <c r="L229" i="12"/>
  <c r="M229" i="12"/>
  <c r="N229" i="12"/>
  <c r="O229" i="12"/>
  <c r="P229" i="12"/>
  <c r="Q229" i="12"/>
  <c r="R229" i="12"/>
  <c r="S229" i="12"/>
  <c r="T229" i="12"/>
  <c r="U229" i="12"/>
  <c r="V229" i="12"/>
  <c r="W229" i="12"/>
  <c r="X229" i="12"/>
  <c r="Y229" i="12"/>
  <c r="Z229" i="12"/>
  <c r="AA229" i="12"/>
  <c r="B230" i="12"/>
  <c r="C230" i="12"/>
  <c r="D230" i="12"/>
  <c r="E230" i="12"/>
  <c r="F230" i="12"/>
  <c r="H230" i="12"/>
  <c r="I230" i="12"/>
  <c r="J230" i="12"/>
  <c r="K230" i="12"/>
  <c r="L230" i="12"/>
  <c r="M230" i="12"/>
  <c r="N230" i="12"/>
  <c r="O230" i="12"/>
  <c r="P230" i="12"/>
  <c r="Q230" i="12"/>
  <c r="R230" i="12"/>
  <c r="S230" i="12"/>
  <c r="T230" i="12"/>
  <c r="U230" i="12"/>
  <c r="V230" i="12"/>
  <c r="W230" i="12"/>
  <c r="X230" i="12"/>
  <c r="Y230" i="12"/>
  <c r="Z230" i="12"/>
  <c r="AA230" i="12"/>
  <c r="B231" i="12"/>
  <c r="C231" i="12"/>
  <c r="D231" i="12"/>
  <c r="E231" i="12"/>
  <c r="F231" i="12"/>
  <c r="H231" i="12"/>
  <c r="I231" i="12"/>
  <c r="J231" i="12"/>
  <c r="K231" i="12"/>
  <c r="L231" i="12"/>
  <c r="M231" i="12"/>
  <c r="N231" i="12"/>
  <c r="O231" i="12"/>
  <c r="P231" i="12"/>
  <c r="Q231" i="12"/>
  <c r="R231" i="12"/>
  <c r="S231" i="12"/>
  <c r="T231" i="12"/>
  <c r="U231" i="12"/>
  <c r="V231" i="12"/>
  <c r="W231" i="12"/>
  <c r="X231" i="12"/>
  <c r="Y231" i="12"/>
  <c r="Z231" i="12"/>
  <c r="AA231" i="12"/>
  <c r="B232" i="12"/>
  <c r="C232" i="12"/>
  <c r="D232" i="12"/>
  <c r="E232" i="12"/>
  <c r="F232" i="12"/>
  <c r="H232" i="12"/>
  <c r="I232" i="12"/>
  <c r="J232" i="12"/>
  <c r="K232" i="12"/>
  <c r="L232" i="12"/>
  <c r="M232" i="12"/>
  <c r="N232" i="12"/>
  <c r="O232" i="12"/>
  <c r="P232" i="12"/>
  <c r="Q232" i="12"/>
  <c r="R232" i="12"/>
  <c r="S232" i="12"/>
  <c r="T232" i="12"/>
  <c r="U232" i="12"/>
  <c r="V232" i="12"/>
  <c r="W232" i="12"/>
  <c r="X232" i="12"/>
  <c r="Y232" i="12"/>
  <c r="Z232" i="12"/>
  <c r="AA232" i="12"/>
  <c r="B233" i="12"/>
  <c r="C233" i="12"/>
  <c r="D233" i="12"/>
  <c r="E233" i="12"/>
  <c r="F233" i="12"/>
  <c r="H233" i="12"/>
  <c r="I233" i="12"/>
  <c r="J233" i="12"/>
  <c r="K233" i="12"/>
  <c r="L233" i="12"/>
  <c r="M233" i="12"/>
  <c r="N233" i="12"/>
  <c r="O233" i="12"/>
  <c r="P233" i="12"/>
  <c r="Q233" i="12"/>
  <c r="R233" i="12"/>
  <c r="S233" i="12"/>
  <c r="T233" i="12"/>
  <c r="U233" i="12"/>
  <c r="V233" i="12"/>
  <c r="W233" i="12"/>
  <c r="X233" i="12"/>
  <c r="Y233" i="12"/>
  <c r="Z233" i="12"/>
  <c r="AA233" i="12"/>
  <c r="B234" i="12"/>
  <c r="C234" i="12"/>
  <c r="D234" i="12"/>
  <c r="E234" i="12"/>
  <c r="F234" i="12"/>
  <c r="H234" i="12"/>
  <c r="I234" i="12"/>
  <c r="J234" i="12"/>
  <c r="K234" i="12"/>
  <c r="L234" i="12"/>
  <c r="M234" i="12"/>
  <c r="N234" i="12"/>
  <c r="O234" i="12"/>
  <c r="P234" i="12"/>
  <c r="Q234" i="12"/>
  <c r="R234" i="12"/>
  <c r="S234" i="12"/>
  <c r="T234" i="12"/>
  <c r="U234" i="12"/>
  <c r="V234" i="12"/>
  <c r="W234" i="12"/>
  <c r="X234" i="12"/>
  <c r="Y234" i="12"/>
  <c r="Z234" i="12"/>
  <c r="AA234" i="12"/>
  <c r="B235" i="12"/>
  <c r="C235" i="12"/>
  <c r="D235" i="12"/>
  <c r="E235" i="12"/>
  <c r="F235" i="12"/>
  <c r="H235" i="12"/>
  <c r="I235" i="12"/>
  <c r="J235" i="12"/>
  <c r="K235" i="12"/>
  <c r="L235" i="12"/>
  <c r="M235" i="12"/>
  <c r="N235" i="12"/>
  <c r="O235" i="12"/>
  <c r="P235" i="12"/>
  <c r="Q235" i="12"/>
  <c r="R235" i="12"/>
  <c r="S235" i="12"/>
  <c r="T235" i="12"/>
  <c r="U235" i="12"/>
  <c r="V235" i="12"/>
  <c r="W235" i="12"/>
  <c r="X235" i="12"/>
  <c r="Y235" i="12"/>
  <c r="Z235" i="12"/>
  <c r="AA235" i="12"/>
  <c r="B236" i="12"/>
  <c r="C236" i="12"/>
  <c r="D236" i="12"/>
  <c r="E236" i="12"/>
  <c r="F236" i="12"/>
  <c r="H236" i="12"/>
  <c r="I236" i="12"/>
  <c r="J236" i="12"/>
  <c r="K236" i="12"/>
  <c r="L236" i="12"/>
  <c r="M236" i="12"/>
  <c r="N236" i="12"/>
  <c r="O236" i="12"/>
  <c r="P236" i="12"/>
  <c r="Q236" i="12"/>
  <c r="R236" i="12"/>
  <c r="S236" i="12"/>
  <c r="T236" i="12"/>
  <c r="U236" i="12"/>
  <c r="V236" i="12"/>
  <c r="W236" i="12"/>
  <c r="X236" i="12"/>
  <c r="Y236" i="12"/>
  <c r="Z236" i="12"/>
  <c r="AA236" i="12"/>
  <c r="B237" i="12"/>
  <c r="C237" i="12"/>
  <c r="D237" i="12"/>
  <c r="E237" i="12"/>
  <c r="F237" i="12"/>
  <c r="H237" i="12"/>
  <c r="I237" i="12"/>
  <c r="J237" i="12"/>
  <c r="K237" i="12"/>
  <c r="L237" i="12"/>
  <c r="M237" i="12"/>
  <c r="N237" i="12"/>
  <c r="O237" i="12"/>
  <c r="P237" i="12"/>
  <c r="Q237" i="12"/>
  <c r="R237" i="12"/>
  <c r="S237" i="12"/>
  <c r="T237" i="12"/>
  <c r="U237" i="12"/>
  <c r="V237" i="12"/>
  <c r="W237" i="12"/>
  <c r="X237" i="12"/>
  <c r="Y237" i="12"/>
  <c r="Z237" i="12"/>
  <c r="AA237" i="12"/>
  <c r="B238" i="12"/>
  <c r="C238" i="12"/>
  <c r="D238" i="12"/>
  <c r="E238" i="12"/>
  <c r="F238" i="12"/>
  <c r="H238" i="12"/>
  <c r="I238" i="12"/>
  <c r="J238" i="12"/>
  <c r="K238" i="12"/>
  <c r="L238" i="12"/>
  <c r="M238" i="12"/>
  <c r="N238" i="12"/>
  <c r="O238" i="12"/>
  <c r="P238" i="12"/>
  <c r="Q238" i="12"/>
  <c r="R238" i="12"/>
  <c r="S238" i="12"/>
  <c r="T238" i="12"/>
  <c r="U238" i="12"/>
  <c r="V238" i="12"/>
  <c r="W238" i="12"/>
  <c r="X238" i="12"/>
  <c r="Y238" i="12"/>
  <c r="Z238" i="12"/>
  <c r="AA238" i="12"/>
  <c r="B239" i="12"/>
  <c r="C239" i="12"/>
  <c r="D239" i="12"/>
  <c r="E239" i="12"/>
  <c r="F239" i="12"/>
  <c r="H239" i="12"/>
  <c r="I239" i="12"/>
  <c r="J239" i="12"/>
  <c r="K239" i="12"/>
  <c r="L239" i="12"/>
  <c r="M239" i="12"/>
  <c r="N239" i="12"/>
  <c r="O239" i="12"/>
  <c r="P239" i="12"/>
  <c r="Q239" i="12"/>
  <c r="R239" i="12"/>
  <c r="S239" i="12"/>
  <c r="T239" i="12"/>
  <c r="U239" i="12"/>
  <c r="V239" i="12"/>
  <c r="W239" i="12"/>
  <c r="X239" i="12"/>
  <c r="Y239" i="12"/>
  <c r="Z239" i="12"/>
  <c r="AA239" i="12"/>
  <c r="B240" i="12"/>
  <c r="C240" i="12"/>
  <c r="D240" i="12"/>
  <c r="E240" i="12"/>
  <c r="F240" i="12"/>
  <c r="H240" i="12"/>
  <c r="I240" i="12"/>
  <c r="J240" i="12"/>
  <c r="K240" i="12"/>
  <c r="L240" i="12"/>
  <c r="M240" i="12"/>
  <c r="N240" i="12"/>
  <c r="O240" i="12"/>
  <c r="P240" i="12"/>
  <c r="Q240" i="12"/>
  <c r="R240" i="12"/>
  <c r="S240" i="12"/>
  <c r="T240" i="12"/>
  <c r="U240" i="12"/>
  <c r="V240" i="12"/>
  <c r="W240" i="12"/>
  <c r="X240" i="12"/>
  <c r="Y240" i="12"/>
  <c r="Z240" i="12"/>
  <c r="AA240" i="12"/>
  <c r="B241" i="12"/>
  <c r="C241" i="12"/>
  <c r="D241" i="12"/>
  <c r="E241" i="12"/>
  <c r="F241" i="12"/>
  <c r="H241" i="12"/>
  <c r="I241" i="12"/>
  <c r="J241" i="12"/>
  <c r="K241" i="12"/>
  <c r="L241" i="12"/>
  <c r="M241" i="12"/>
  <c r="N241" i="12"/>
  <c r="O241" i="12"/>
  <c r="P241" i="12"/>
  <c r="Q241" i="12"/>
  <c r="R241" i="12"/>
  <c r="S241" i="12"/>
  <c r="T241" i="12"/>
  <c r="U241" i="12"/>
  <c r="V241" i="12"/>
  <c r="W241" i="12"/>
  <c r="X241" i="12"/>
  <c r="Y241" i="12"/>
  <c r="Z241" i="12"/>
  <c r="AA241" i="12"/>
  <c r="B242" i="12"/>
  <c r="C242" i="12"/>
  <c r="D242" i="12"/>
  <c r="E242" i="12"/>
  <c r="F242" i="12"/>
  <c r="H242" i="12"/>
  <c r="I242" i="12"/>
  <c r="J242" i="12"/>
  <c r="K242" i="12"/>
  <c r="L242" i="12"/>
  <c r="M242" i="12"/>
  <c r="N242" i="12"/>
  <c r="O242" i="12"/>
  <c r="P242" i="12"/>
  <c r="Q242" i="12"/>
  <c r="R242" i="12"/>
  <c r="S242" i="12"/>
  <c r="T242" i="12"/>
  <c r="U242" i="12"/>
  <c r="V242" i="12"/>
  <c r="W242" i="12"/>
  <c r="X242" i="12"/>
  <c r="Y242" i="12"/>
  <c r="Z242" i="12"/>
  <c r="AA242" i="12"/>
  <c r="B243" i="12"/>
  <c r="C243" i="12"/>
  <c r="D243" i="12"/>
  <c r="E243" i="12"/>
  <c r="F243" i="12"/>
  <c r="H243" i="12"/>
  <c r="I243" i="12"/>
  <c r="J243" i="12"/>
  <c r="K243" i="12"/>
  <c r="L243" i="12"/>
  <c r="M243" i="12"/>
  <c r="N243" i="12"/>
  <c r="O243" i="12"/>
  <c r="P243" i="12"/>
  <c r="Q243" i="12"/>
  <c r="R243" i="12"/>
  <c r="S243" i="12"/>
  <c r="T243" i="12"/>
  <c r="U243" i="12"/>
  <c r="V243" i="12"/>
  <c r="W243" i="12"/>
  <c r="X243" i="12"/>
  <c r="Y243" i="12"/>
  <c r="Z243" i="12"/>
  <c r="AA243" i="12"/>
  <c r="B244" i="12"/>
  <c r="C244" i="12"/>
  <c r="D244" i="12"/>
  <c r="E244" i="12"/>
  <c r="F244" i="12"/>
  <c r="H244" i="12"/>
  <c r="I244" i="12"/>
  <c r="J244" i="12"/>
  <c r="K244" i="12"/>
  <c r="L244" i="12"/>
  <c r="M244" i="12"/>
  <c r="N244" i="12"/>
  <c r="O244" i="12"/>
  <c r="P244" i="12"/>
  <c r="Q244" i="12"/>
  <c r="R244" i="12"/>
  <c r="S244" i="12"/>
  <c r="T244" i="12"/>
  <c r="U244" i="12"/>
  <c r="V244" i="12"/>
  <c r="W244" i="12"/>
  <c r="X244" i="12"/>
  <c r="Y244" i="12"/>
  <c r="Z244" i="12"/>
  <c r="AA244" i="12"/>
  <c r="B245" i="12"/>
  <c r="C245" i="12"/>
  <c r="D245" i="12"/>
  <c r="E245" i="12"/>
  <c r="F245" i="12"/>
  <c r="H245" i="12"/>
  <c r="I245" i="12"/>
  <c r="J245" i="12"/>
  <c r="K245" i="12"/>
  <c r="L245" i="12"/>
  <c r="M245" i="12"/>
  <c r="N245" i="12"/>
  <c r="O245" i="12"/>
  <c r="P245" i="12"/>
  <c r="Q245" i="12"/>
  <c r="R245" i="12"/>
  <c r="S245" i="12"/>
  <c r="T245" i="12"/>
  <c r="U245" i="12"/>
  <c r="V245" i="12"/>
  <c r="W245" i="12"/>
  <c r="X245" i="12"/>
  <c r="Y245" i="12"/>
  <c r="Z245" i="12"/>
  <c r="AA245" i="12"/>
  <c r="B246" i="12"/>
  <c r="C246" i="12"/>
  <c r="D246" i="12"/>
  <c r="E246" i="12"/>
  <c r="F246" i="12"/>
  <c r="H246" i="12"/>
  <c r="I246" i="12"/>
  <c r="J246" i="12"/>
  <c r="K246" i="12"/>
  <c r="L246" i="12"/>
  <c r="M246" i="12"/>
  <c r="N246" i="12"/>
  <c r="O246" i="12"/>
  <c r="P246" i="12"/>
  <c r="Q246" i="12"/>
  <c r="R246" i="12"/>
  <c r="S246" i="12"/>
  <c r="T246" i="12"/>
  <c r="U246" i="12"/>
  <c r="V246" i="12"/>
  <c r="W246" i="12"/>
  <c r="X246" i="12"/>
  <c r="Y246" i="12"/>
  <c r="Z246" i="12"/>
  <c r="AA246" i="12"/>
  <c r="B247" i="12"/>
  <c r="C247" i="12"/>
  <c r="D247" i="12"/>
  <c r="E247" i="12"/>
  <c r="F247" i="12"/>
  <c r="H247" i="12"/>
  <c r="I247" i="12"/>
  <c r="J247" i="12"/>
  <c r="K247" i="12"/>
  <c r="L247" i="12"/>
  <c r="M247" i="12"/>
  <c r="N247" i="12"/>
  <c r="O247" i="12"/>
  <c r="P247" i="12"/>
  <c r="Q247" i="12"/>
  <c r="R247" i="12"/>
  <c r="S247" i="12"/>
  <c r="T247" i="12"/>
  <c r="U247" i="12"/>
  <c r="V247" i="12"/>
  <c r="W247" i="12"/>
  <c r="X247" i="12"/>
  <c r="Y247" i="12"/>
  <c r="Z247" i="12"/>
  <c r="AA247" i="12"/>
  <c r="B248" i="12"/>
  <c r="C248" i="12"/>
  <c r="D248" i="12"/>
  <c r="E248" i="12"/>
  <c r="F248" i="12"/>
  <c r="H248" i="12"/>
  <c r="I248" i="12"/>
  <c r="J248" i="12"/>
  <c r="K248" i="12"/>
  <c r="L248" i="12"/>
  <c r="M248" i="12"/>
  <c r="N248" i="12"/>
  <c r="O248" i="12"/>
  <c r="P248" i="12"/>
  <c r="Q248" i="12"/>
  <c r="R248" i="12"/>
  <c r="S248" i="12"/>
  <c r="T248" i="12"/>
  <c r="U248" i="12"/>
  <c r="V248" i="12"/>
  <c r="W248" i="12"/>
  <c r="X248" i="12"/>
  <c r="Y248" i="12"/>
  <c r="Z248" i="12"/>
  <c r="AA248" i="12"/>
  <c r="B249" i="12"/>
  <c r="C249" i="12"/>
  <c r="D249" i="12"/>
  <c r="E249" i="12"/>
  <c r="F249" i="12"/>
  <c r="H249" i="12"/>
  <c r="I249" i="12"/>
  <c r="J249" i="12"/>
  <c r="K249" i="12"/>
  <c r="L249" i="12"/>
  <c r="M249" i="12"/>
  <c r="N249" i="12"/>
  <c r="O249" i="12"/>
  <c r="P249" i="12"/>
  <c r="Q249" i="12"/>
  <c r="R249" i="12"/>
  <c r="S249" i="12"/>
  <c r="T249" i="12"/>
  <c r="U249" i="12"/>
  <c r="V249" i="12"/>
  <c r="W249" i="12"/>
  <c r="X249" i="12"/>
  <c r="Y249" i="12"/>
  <c r="Z249" i="12"/>
  <c r="AA249" i="12"/>
  <c r="B250" i="12"/>
  <c r="C250" i="12"/>
  <c r="D250" i="12"/>
  <c r="E250" i="12"/>
  <c r="F250" i="12"/>
  <c r="H250" i="12"/>
  <c r="I250" i="12"/>
  <c r="J250" i="12"/>
  <c r="K250" i="12"/>
  <c r="L250" i="12"/>
  <c r="M250" i="12"/>
  <c r="N250" i="12"/>
  <c r="O250" i="12"/>
  <c r="P250" i="12"/>
  <c r="Q250" i="12"/>
  <c r="R250" i="12"/>
  <c r="S250" i="12"/>
  <c r="T250" i="12"/>
  <c r="U250" i="12"/>
  <c r="V250" i="12"/>
  <c r="W250" i="12"/>
  <c r="X250" i="12"/>
  <c r="Y250" i="12"/>
  <c r="Z250" i="12"/>
  <c r="AA250" i="12"/>
  <c r="B251" i="12"/>
  <c r="C251" i="12"/>
  <c r="D251" i="12"/>
  <c r="E251" i="12"/>
  <c r="F251" i="12"/>
  <c r="H251" i="12"/>
  <c r="I251" i="12"/>
  <c r="J251" i="12"/>
  <c r="K251" i="12"/>
  <c r="L251" i="12"/>
  <c r="M251" i="12"/>
  <c r="N251" i="12"/>
  <c r="O251" i="12"/>
  <c r="P251" i="12"/>
  <c r="Q251" i="12"/>
  <c r="R251" i="12"/>
  <c r="S251" i="12"/>
  <c r="T251" i="12"/>
  <c r="U251" i="12"/>
  <c r="V251" i="12"/>
  <c r="W251" i="12"/>
  <c r="X251" i="12"/>
  <c r="Y251" i="12"/>
  <c r="Z251" i="12"/>
  <c r="AA251" i="12"/>
  <c r="B252" i="12"/>
  <c r="C252" i="12"/>
  <c r="D252" i="12"/>
  <c r="E252" i="12"/>
  <c r="F252" i="12"/>
  <c r="H252" i="12"/>
  <c r="I252" i="12"/>
  <c r="J252" i="12"/>
  <c r="K252" i="12"/>
  <c r="L252" i="12"/>
  <c r="M252" i="12"/>
  <c r="N252" i="12"/>
  <c r="O252" i="12"/>
  <c r="P252" i="12"/>
  <c r="Q252" i="12"/>
  <c r="R252" i="12"/>
  <c r="S252" i="12"/>
  <c r="T252" i="12"/>
  <c r="U252" i="12"/>
  <c r="V252" i="12"/>
  <c r="W252" i="12"/>
  <c r="X252" i="12"/>
  <c r="Y252" i="12"/>
  <c r="Z252" i="12"/>
  <c r="AA252" i="12"/>
  <c r="B253" i="12"/>
  <c r="C253" i="12"/>
  <c r="D253" i="12"/>
  <c r="E253" i="12"/>
  <c r="F253" i="12"/>
  <c r="H253" i="12"/>
  <c r="I253" i="12"/>
  <c r="J253" i="12"/>
  <c r="K253" i="12"/>
  <c r="L253" i="12"/>
  <c r="M253" i="12"/>
  <c r="N253" i="12"/>
  <c r="O253" i="12"/>
  <c r="P253" i="12"/>
  <c r="Q253" i="12"/>
  <c r="R253" i="12"/>
  <c r="S253" i="12"/>
  <c r="T253" i="12"/>
  <c r="U253" i="12"/>
  <c r="V253" i="12"/>
  <c r="W253" i="12"/>
  <c r="X253" i="12"/>
  <c r="Y253" i="12"/>
  <c r="Z253" i="12"/>
  <c r="AA253" i="12"/>
  <c r="B254" i="12"/>
  <c r="C254" i="12"/>
  <c r="D254" i="12"/>
  <c r="E254" i="12"/>
  <c r="F254" i="12"/>
  <c r="H254" i="12"/>
  <c r="I254" i="12"/>
  <c r="J254" i="12"/>
  <c r="K254" i="12"/>
  <c r="L254" i="12"/>
  <c r="M254" i="12"/>
  <c r="N254" i="12"/>
  <c r="O254" i="12"/>
  <c r="P254" i="12"/>
  <c r="Q254" i="12"/>
  <c r="R254" i="12"/>
  <c r="S254" i="12"/>
  <c r="T254" i="12"/>
  <c r="U254" i="12"/>
  <c r="V254" i="12"/>
  <c r="W254" i="12"/>
  <c r="X254" i="12"/>
  <c r="Y254" i="12"/>
  <c r="Z254" i="12"/>
  <c r="AA254" i="12"/>
  <c r="B255" i="12"/>
  <c r="C255" i="12"/>
  <c r="D255" i="12"/>
  <c r="E255" i="12"/>
  <c r="F255" i="12"/>
  <c r="H255" i="12"/>
  <c r="I255" i="12"/>
  <c r="J255" i="12"/>
  <c r="K255" i="12"/>
  <c r="L255" i="12"/>
  <c r="M255" i="12"/>
  <c r="N255" i="12"/>
  <c r="O255" i="12"/>
  <c r="P255" i="12"/>
  <c r="Q255" i="12"/>
  <c r="R255" i="12"/>
  <c r="S255" i="12"/>
  <c r="T255" i="12"/>
  <c r="U255" i="12"/>
  <c r="V255" i="12"/>
  <c r="W255" i="12"/>
  <c r="X255" i="12"/>
  <c r="Y255" i="12"/>
  <c r="Z255" i="12"/>
  <c r="AA255" i="12"/>
  <c r="B256" i="12"/>
  <c r="C256" i="12"/>
  <c r="D256" i="12"/>
  <c r="E256" i="12"/>
  <c r="F256" i="12"/>
  <c r="H256" i="12"/>
  <c r="I256" i="12"/>
  <c r="J256" i="12"/>
  <c r="K256" i="12"/>
  <c r="L256" i="12"/>
  <c r="M256" i="12"/>
  <c r="N256" i="12"/>
  <c r="O256" i="12"/>
  <c r="P256" i="12"/>
  <c r="Q256" i="12"/>
  <c r="R256" i="12"/>
  <c r="S256" i="12"/>
  <c r="T256" i="12"/>
  <c r="U256" i="12"/>
  <c r="V256" i="12"/>
  <c r="W256" i="12"/>
  <c r="X256" i="12"/>
  <c r="Y256" i="12"/>
  <c r="Z256" i="12"/>
  <c r="AA256" i="12"/>
  <c r="B257" i="12"/>
  <c r="C257" i="12"/>
  <c r="D257" i="12"/>
  <c r="E257" i="12"/>
  <c r="F257" i="12"/>
  <c r="H257" i="12"/>
  <c r="I257" i="12"/>
  <c r="J257" i="12"/>
  <c r="K257" i="12"/>
  <c r="L257" i="12"/>
  <c r="M257" i="12"/>
  <c r="N257" i="12"/>
  <c r="O257" i="12"/>
  <c r="P257" i="12"/>
  <c r="Q257" i="12"/>
  <c r="R257" i="12"/>
  <c r="S257" i="12"/>
  <c r="T257" i="12"/>
  <c r="U257" i="12"/>
  <c r="V257" i="12"/>
  <c r="W257" i="12"/>
  <c r="X257" i="12"/>
  <c r="Y257" i="12"/>
  <c r="Z257" i="12"/>
  <c r="AA257" i="12"/>
  <c r="B258" i="12"/>
  <c r="C258" i="12"/>
  <c r="D258" i="12"/>
  <c r="E258" i="12"/>
  <c r="F258" i="12"/>
  <c r="H258" i="12"/>
  <c r="I258" i="12"/>
  <c r="J258" i="12"/>
  <c r="K258" i="12"/>
  <c r="L258" i="12"/>
  <c r="M258" i="12"/>
  <c r="N258" i="12"/>
  <c r="O258" i="12"/>
  <c r="P258" i="12"/>
  <c r="Q258" i="12"/>
  <c r="R258" i="12"/>
  <c r="S258" i="12"/>
  <c r="T258" i="12"/>
  <c r="U258" i="12"/>
  <c r="V258" i="12"/>
  <c r="W258" i="12"/>
  <c r="X258" i="12"/>
  <c r="Y258" i="12"/>
  <c r="Z258" i="12"/>
  <c r="AA258" i="12"/>
  <c r="B259" i="12"/>
  <c r="C259" i="12"/>
  <c r="D259" i="12"/>
  <c r="E259" i="12"/>
  <c r="F259" i="12"/>
  <c r="H259" i="12"/>
  <c r="I259" i="12"/>
  <c r="J259" i="12"/>
  <c r="K259" i="12"/>
  <c r="L259" i="12"/>
  <c r="M259" i="12"/>
  <c r="N259" i="12"/>
  <c r="O259" i="12"/>
  <c r="P259" i="12"/>
  <c r="Q259" i="12"/>
  <c r="R259" i="12"/>
  <c r="S259" i="12"/>
  <c r="T259" i="12"/>
  <c r="U259" i="12"/>
  <c r="V259" i="12"/>
  <c r="W259" i="12"/>
  <c r="X259" i="12"/>
  <c r="Y259" i="12"/>
  <c r="Z259" i="12"/>
  <c r="AA259" i="12"/>
  <c r="B260" i="12"/>
  <c r="C260" i="12"/>
  <c r="D260" i="12"/>
  <c r="E260" i="12"/>
  <c r="F260" i="12"/>
  <c r="H260" i="12"/>
  <c r="I260" i="12"/>
  <c r="J260" i="12"/>
  <c r="K260" i="12"/>
  <c r="L260" i="12"/>
  <c r="M260" i="12"/>
  <c r="N260" i="12"/>
  <c r="O260" i="12"/>
  <c r="P260" i="12"/>
  <c r="Q260" i="12"/>
  <c r="R260" i="12"/>
  <c r="S260" i="12"/>
  <c r="T260" i="12"/>
  <c r="U260" i="12"/>
  <c r="V260" i="12"/>
  <c r="W260" i="12"/>
  <c r="X260" i="12"/>
  <c r="Y260" i="12"/>
  <c r="Z260" i="12"/>
  <c r="AA260" i="12"/>
  <c r="B261" i="12"/>
  <c r="C261" i="12"/>
  <c r="D261" i="12"/>
  <c r="E261" i="12"/>
  <c r="F261" i="12"/>
  <c r="H261" i="12"/>
  <c r="I261" i="12"/>
  <c r="J261" i="12"/>
  <c r="K261" i="12"/>
  <c r="L261" i="12"/>
  <c r="M261" i="12"/>
  <c r="N261" i="12"/>
  <c r="O261" i="12"/>
  <c r="P261" i="12"/>
  <c r="Q261" i="12"/>
  <c r="R261" i="12"/>
  <c r="S261" i="12"/>
  <c r="T261" i="12"/>
  <c r="U261" i="12"/>
  <c r="V261" i="12"/>
  <c r="W261" i="12"/>
  <c r="X261" i="12"/>
  <c r="Y261" i="12"/>
  <c r="Z261" i="12"/>
  <c r="AA261" i="12"/>
  <c r="B262" i="12"/>
  <c r="C262" i="12"/>
  <c r="D262" i="12"/>
  <c r="E262" i="12"/>
  <c r="F262" i="12"/>
  <c r="H262" i="12"/>
  <c r="I262" i="12"/>
  <c r="J262" i="12"/>
  <c r="K262" i="12"/>
  <c r="L262" i="12"/>
  <c r="M262" i="12"/>
  <c r="N262" i="12"/>
  <c r="O262" i="12"/>
  <c r="P262" i="12"/>
  <c r="Q262" i="12"/>
  <c r="R262" i="12"/>
  <c r="S262" i="12"/>
  <c r="T262" i="12"/>
  <c r="U262" i="12"/>
  <c r="V262" i="12"/>
  <c r="W262" i="12"/>
  <c r="X262" i="12"/>
  <c r="Y262" i="12"/>
  <c r="Z262" i="12"/>
  <c r="AA262" i="12"/>
  <c r="B263" i="12"/>
  <c r="C263" i="12"/>
  <c r="D263" i="12"/>
  <c r="E263" i="12"/>
  <c r="F263" i="12"/>
  <c r="H263" i="12"/>
  <c r="I263" i="12"/>
  <c r="J263" i="12"/>
  <c r="K263" i="12"/>
  <c r="L263" i="12"/>
  <c r="M263" i="12"/>
  <c r="N263" i="12"/>
  <c r="O263" i="12"/>
  <c r="P263" i="12"/>
  <c r="Q263" i="12"/>
  <c r="R263" i="12"/>
  <c r="S263" i="12"/>
  <c r="T263" i="12"/>
  <c r="U263" i="12"/>
  <c r="V263" i="12"/>
  <c r="W263" i="12"/>
  <c r="X263" i="12"/>
  <c r="Y263" i="12"/>
  <c r="Z263" i="12"/>
  <c r="AA263" i="12"/>
  <c r="B264" i="12"/>
  <c r="C264" i="12"/>
  <c r="D264" i="12"/>
  <c r="E264" i="12"/>
  <c r="F264" i="12"/>
  <c r="H264" i="12"/>
  <c r="I264" i="12"/>
  <c r="J264" i="12"/>
  <c r="K264" i="12"/>
  <c r="L264" i="12"/>
  <c r="M264" i="12"/>
  <c r="N264" i="12"/>
  <c r="O264" i="12"/>
  <c r="P264" i="12"/>
  <c r="Q264" i="12"/>
  <c r="R264" i="12"/>
  <c r="S264" i="12"/>
  <c r="T264" i="12"/>
  <c r="U264" i="12"/>
  <c r="V264" i="12"/>
  <c r="W264" i="12"/>
  <c r="X264" i="12"/>
  <c r="Y264" i="12"/>
  <c r="Z264" i="12"/>
  <c r="AA264" i="12"/>
  <c r="B265" i="12"/>
  <c r="C265" i="12"/>
  <c r="D265" i="12"/>
  <c r="E265" i="12"/>
  <c r="F265" i="12"/>
  <c r="H265" i="12"/>
  <c r="I265" i="12"/>
  <c r="J265" i="12"/>
  <c r="K265" i="12"/>
  <c r="L265" i="12"/>
  <c r="M265" i="12"/>
  <c r="N265" i="12"/>
  <c r="O265" i="12"/>
  <c r="P265" i="12"/>
  <c r="Q265" i="12"/>
  <c r="R265" i="12"/>
  <c r="S265" i="12"/>
  <c r="T265" i="12"/>
  <c r="U265" i="12"/>
  <c r="V265" i="12"/>
  <c r="W265" i="12"/>
  <c r="X265" i="12"/>
  <c r="Y265" i="12"/>
  <c r="Z265" i="12"/>
  <c r="AA265" i="12"/>
  <c r="B266" i="12"/>
  <c r="C266" i="12"/>
  <c r="D266" i="12"/>
  <c r="E266" i="12"/>
  <c r="F266" i="12"/>
  <c r="H266" i="12"/>
  <c r="I266" i="12"/>
  <c r="J266" i="12"/>
  <c r="K266" i="12"/>
  <c r="L266" i="12"/>
  <c r="M266" i="12"/>
  <c r="N266" i="12"/>
  <c r="O266" i="12"/>
  <c r="P266" i="12"/>
  <c r="Q266" i="12"/>
  <c r="R266" i="12"/>
  <c r="S266" i="12"/>
  <c r="T266" i="12"/>
  <c r="U266" i="12"/>
  <c r="V266" i="12"/>
  <c r="W266" i="12"/>
  <c r="X266" i="12"/>
  <c r="Y266" i="12"/>
  <c r="Z266" i="12"/>
  <c r="AA266" i="12"/>
  <c r="B267" i="12"/>
  <c r="C267" i="12"/>
  <c r="D267" i="12"/>
  <c r="E267" i="12"/>
  <c r="F267" i="12"/>
  <c r="H267" i="12"/>
  <c r="I267" i="12"/>
  <c r="J267" i="12"/>
  <c r="K267" i="12"/>
  <c r="L267" i="12"/>
  <c r="M267" i="12"/>
  <c r="N267" i="12"/>
  <c r="O267" i="12"/>
  <c r="P267" i="12"/>
  <c r="Q267" i="12"/>
  <c r="R267" i="12"/>
  <c r="S267" i="12"/>
  <c r="T267" i="12"/>
  <c r="U267" i="12"/>
  <c r="V267" i="12"/>
  <c r="W267" i="12"/>
  <c r="X267" i="12"/>
  <c r="Y267" i="12"/>
  <c r="Z267" i="12"/>
  <c r="AA267" i="12"/>
  <c r="B268" i="12"/>
  <c r="C268" i="12"/>
  <c r="D268" i="12"/>
  <c r="E268" i="12"/>
  <c r="F268" i="12"/>
  <c r="H268" i="12"/>
  <c r="I268" i="12"/>
  <c r="J268" i="12"/>
  <c r="K268" i="12"/>
  <c r="L268" i="12"/>
  <c r="M268" i="12"/>
  <c r="N268" i="12"/>
  <c r="O268" i="12"/>
  <c r="P268" i="12"/>
  <c r="Q268" i="12"/>
  <c r="R268" i="12"/>
  <c r="S268" i="12"/>
  <c r="T268" i="12"/>
  <c r="U268" i="12"/>
  <c r="V268" i="12"/>
  <c r="W268" i="12"/>
  <c r="X268" i="12"/>
  <c r="Y268" i="12"/>
  <c r="Z268" i="12"/>
  <c r="AA268" i="12"/>
  <c r="B269" i="12"/>
  <c r="C269" i="12"/>
  <c r="D269" i="12"/>
  <c r="E269" i="12"/>
  <c r="F269" i="12"/>
  <c r="H269" i="12"/>
  <c r="I269" i="12"/>
  <c r="J269" i="12"/>
  <c r="K269" i="12"/>
  <c r="L269" i="12"/>
  <c r="M269" i="12"/>
  <c r="N269" i="12"/>
  <c r="O269" i="12"/>
  <c r="P269" i="12"/>
  <c r="Q269" i="12"/>
  <c r="R269" i="12"/>
  <c r="S269" i="12"/>
  <c r="T269" i="12"/>
  <c r="U269" i="12"/>
  <c r="V269" i="12"/>
  <c r="W269" i="12"/>
  <c r="X269" i="12"/>
  <c r="Y269" i="12"/>
  <c r="Z269" i="12"/>
  <c r="AA269" i="12"/>
  <c r="B270" i="12"/>
  <c r="C270" i="12"/>
  <c r="D270" i="12"/>
  <c r="E270" i="12"/>
  <c r="F270" i="12"/>
  <c r="H270" i="12"/>
  <c r="I270" i="12"/>
  <c r="J270" i="12"/>
  <c r="K270" i="12"/>
  <c r="L270" i="12"/>
  <c r="M270" i="12"/>
  <c r="N270" i="12"/>
  <c r="O270" i="12"/>
  <c r="P270" i="12"/>
  <c r="Q270" i="12"/>
  <c r="R270" i="12"/>
  <c r="S270" i="12"/>
  <c r="T270" i="12"/>
  <c r="U270" i="12"/>
  <c r="V270" i="12"/>
  <c r="W270" i="12"/>
  <c r="X270" i="12"/>
  <c r="Y270" i="12"/>
  <c r="Z270" i="12"/>
  <c r="AA270" i="12"/>
  <c r="B271" i="12"/>
  <c r="C271" i="12"/>
  <c r="D271" i="12"/>
  <c r="E271" i="12"/>
  <c r="F271" i="12"/>
  <c r="H271" i="12"/>
  <c r="I271" i="12"/>
  <c r="J271" i="12"/>
  <c r="K271" i="12"/>
  <c r="L271" i="12"/>
  <c r="M271" i="12"/>
  <c r="N271" i="12"/>
  <c r="O271" i="12"/>
  <c r="P271" i="12"/>
  <c r="Q271" i="12"/>
  <c r="R271" i="12"/>
  <c r="S271" i="12"/>
  <c r="T271" i="12"/>
  <c r="U271" i="12"/>
  <c r="V271" i="12"/>
  <c r="W271" i="12"/>
  <c r="X271" i="12"/>
  <c r="Y271" i="12"/>
  <c r="Z271" i="12"/>
  <c r="AA271" i="12"/>
  <c r="B272" i="12"/>
  <c r="C272" i="12"/>
  <c r="D272" i="12"/>
  <c r="E272" i="12"/>
  <c r="F272" i="12"/>
  <c r="H272" i="12"/>
  <c r="I272" i="12"/>
  <c r="J272" i="12"/>
  <c r="K272" i="12"/>
  <c r="L272" i="12"/>
  <c r="M272" i="12"/>
  <c r="N272" i="12"/>
  <c r="O272" i="12"/>
  <c r="P272" i="12"/>
  <c r="Q272" i="12"/>
  <c r="R272" i="12"/>
  <c r="S272" i="12"/>
  <c r="T272" i="12"/>
  <c r="U272" i="12"/>
  <c r="V272" i="12"/>
  <c r="W272" i="12"/>
  <c r="X272" i="12"/>
  <c r="Y272" i="12"/>
  <c r="Z272" i="12"/>
  <c r="AA272" i="12"/>
  <c r="B273" i="12"/>
  <c r="C273" i="12"/>
  <c r="D273" i="12"/>
  <c r="E273" i="12"/>
  <c r="F273" i="12"/>
  <c r="H273" i="12"/>
  <c r="I273" i="12"/>
  <c r="J273" i="12"/>
  <c r="K273" i="12"/>
  <c r="L273" i="12"/>
  <c r="M273" i="12"/>
  <c r="N273" i="12"/>
  <c r="O273" i="12"/>
  <c r="P273" i="12"/>
  <c r="Q273" i="12"/>
  <c r="R273" i="12"/>
  <c r="S273" i="12"/>
  <c r="T273" i="12"/>
  <c r="U273" i="12"/>
  <c r="V273" i="12"/>
  <c r="W273" i="12"/>
  <c r="X273" i="12"/>
  <c r="Y273" i="12"/>
  <c r="Z273" i="12"/>
  <c r="AA273" i="12"/>
  <c r="B274" i="12"/>
  <c r="C274" i="12"/>
  <c r="D274" i="12"/>
  <c r="E274" i="12"/>
  <c r="F274" i="12"/>
  <c r="H274" i="12"/>
  <c r="I274" i="12"/>
  <c r="J274" i="12"/>
  <c r="K274" i="12"/>
  <c r="L274" i="12"/>
  <c r="M274" i="12"/>
  <c r="N274" i="12"/>
  <c r="O274" i="12"/>
  <c r="P274" i="12"/>
  <c r="Q274" i="12"/>
  <c r="R274" i="12"/>
  <c r="S274" i="12"/>
  <c r="T274" i="12"/>
  <c r="U274" i="12"/>
  <c r="V274" i="12"/>
  <c r="W274" i="12"/>
  <c r="X274" i="12"/>
  <c r="Y274" i="12"/>
  <c r="Z274" i="12"/>
  <c r="AA274" i="12"/>
  <c r="B275" i="12"/>
  <c r="C275" i="12"/>
  <c r="D275" i="12"/>
  <c r="E275" i="12"/>
  <c r="F275" i="12"/>
  <c r="H275" i="12"/>
  <c r="I275" i="12"/>
  <c r="J275" i="12"/>
  <c r="K275" i="12"/>
  <c r="L275" i="12"/>
  <c r="M275" i="12"/>
  <c r="N275" i="12"/>
  <c r="O275" i="12"/>
  <c r="P275" i="12"/>
  <c r="Q275" i="12"/>
  <c r="R275" i="12"/>
  <c r="S275" i="12"/>
  <c r="T275" i="12"/>
  <c r="U275" i="12"/>
  <c r="V275" i="12"/>
  <c r="W275" i="12"/>
  <c r="X275" i="12"/>
  <c r="Y275" i="12"/>
  <c r="Z275" i="12"/>
  <c r="AA275" i="12"/>
  <c r="B276" i="12"/>
  <c r="C276" i="12"/>
  <c r="D276" i="12"/>
  <c r="E276" i="12"/>
  <c r="F276" i="12"/>
  <c r="H276" i="12"/>
  <c r="I276" i="12"/>
  <c r="J276" i="12"/>
  <c r="K276" i="12"/>
  <c r="L276" i="12"/>
  <c r="M276" i="12"/>
  <c r="N276" i="12"/>
  <c r="O276" i="12"/>
  <c r="P276" i="12"/>
  <c r="Q276" i="12"/>
  <c r="R276" i="12"/>
  <c r="S276" i="12"/>
  <c r="T276" i="12"/>
  <c r="U276" i="12"/>
  <c r="V276" i="12"/>
  <c r="W276" i="12"/>
  <c r="X276" i="12"/>
  <c r="Y276" i="12"/>
  <c r="Z276" i="12"/>
  <c r="AA276" i="12"/>
  <c r="B277" i="12"/>
  <c r="C277" i="12"/>
  <c r="D277" i="12"/>
  <c r="E277" i="12"/>
  <c r="F277" i="12"/>
  <c r="H277" i="12"/>
  <c r="I277" i="12"/>
  <c r="J277" i="12"/>
  <c r="K277" i="12"/>
  <c r="L277" i="12"/>
  <c r="M277" i="12"/>
  <c r="N277" i="12"/>
  <c r="O277" i="12"/>
  <c r="P277" i="12"/>
  <c r="Q277" i="12"/>
  <c r="R277" i="12"/>
  <c r="S277" i="12"/>
  <c r="T277" i="12"/>
  <c r="U277" i="12"/>
  <c r="V277" i="12"/>
  <c r="W277" i="12"/>
  <c r="X277" i="12"/>
  <c r="Y277" i="12"/>
  <c r="Z277" i="12"/>
  <c r="AA277" i="12"/>
  <c r="B278" i="12"/>
  <c r="C278" i="12"/>
  <c r="D278" i="12"/>
  <c r="E278" i="12"/>
  <c r="F278" i="12"/>
  <c r="H278" i="12"/>
  <c r="I278" i="12"/>
  <c r="J278" i="12"/>
  <c r="K278" i="12"/>
  <c r="L278" i="12"/>
  <c r="M278" i="12"/>
  <c r="N278" i="12"/>
  <c r="O278" i="12"/>
  <c r="P278" i="12"/>
  <c r="Q278" i="12"/>
  <c r="R278" i="12"/>
  <c r="S278" i="12"/>
  <c r="T278" i="12"/>
  <c r="U278" i="12"/>
  <c r="V278" i="12"/>
  <c r="W278" i="12"/>
  <c r="X278" i="12"/>
  <c r="Y278" i="12"/>
  <c r="Z278" i="12"/>
  <c r="AA278" i="12"/>
  <c r="B279" i="12"/>
  <c r="C279" i="12"/>
  <c r="D279" i="12"/>
  <c r="E279" i="12"/>
  <c r="F279" i="12"/>
  <c r="H279" i="12"/>
  <c r="I279" i="12"/>
  <c r="J279" i="12"/>
  <c r="K279" i="12"/>
  <c r="L279" i="12"/>
  <c r="M279" i="12"/>
  <c r="N279" i="12"/>
  <c r="O279" i="12"/>
  <c r="P279" i="12"/>
  <c r="Q279" i="12"/>
  <c r="R279" i="12"/>
  <c r="S279" i="12"/>
  <c r="T279" i="12"/>
  <c r="U279" i="12"/>
  <c r="V279" i="12"/>
  <c r="W279" i="12"/>
  <c r="X279" i="12"/>
  <c r="Y279" i="12"/>
  <c r="Z279" i="12"/>
  <c r="AA279" i="12"/>
  <c r="B280" i="12"/>
  <c r="C280" i="12"/>
  <c r="D280" i="12"/>
  <c r="E280" i="12"/>
  <c r="F280" i="12"/>
  <c r="H280" i="12"/>
  <c r="I280" i="12"/>
  <c r="J280" i="12"/>
  <c r="K280" i="12"/>
  <c r="L280" i="12"/>
  <c r="M280" i="12"/>
  <c r="N280" i="12"/>
  <c r="O280" i="12"/>
  <c r="P280" i="12"/>
  <c r="Q280" i="12"/>
  <c r="R280" i="12"/>
  <c r="S280" i="12"/>
  <c r="T280" i="12"/>
  <c r="U280" i="12"/>
  <c r="V280" i="12"/>
  <c r="W280" i="12"/>
  <c r="X280" i="12"/>
  <c r="Y280" i="12"/>
  <c r="Z280" i="12"/>
  <c r="AA280" i="12"/>
  <c r="B281" i="12"/>
  <c r="C281" i="12"/>
  <c r="D281" i="12"/>
  <c r="E281" i="12"/>
  <c r="F281" i="12"/>
  <c r="H281" i="12"/>
  <c r="I281" i="12"/>
  <c r="J281" i="12"/>
  <c r="K281" i="12"/>
  <c r="L281" i="12"/>
  <c r="M281" i="12"/>
  <c r="N281" i="12"/>
  <c r="O281" i="12"/>
  <c r="P281" i="12"/>
  <c r="Q281" i="12"/>
  <c r="R281" i="12"/>
  <c r="S281" i="12"/>
  <c r="T281" i="12"/>
  <c r="U281" i="12"/>
  <c r="V281" i="12"/>
  <c r="W281" i="12"/>
  <c r="X281" i="12"/>
  <c r="Y281" i="12"/>
  <c r="Z281" i="12"/>
  <c r="AA281" i="12"/>
  <c r="B282" i="12"/>
  <c r="C282" i="12"/>
  <c r="D282" i="12"/>
  <c r="E282" i="12"/>
  <c r="F282" i="12"/>
  <c r="H282" i="12"/>
  <c r="I282" i="12"/>
  <c r="J282" i="12"/>
  <c r="K282" i="12"/>
  <c r="L282" i="12"/>
  <c r="M282" i="12"/>
  <c r="N282" i="12"/>
  <c r="O282" i="12"/>
  <c r="P282" i="12"/>
  <c r="Q282" i="12"/>
  <c r="R282" i="12"/>
  <c r="S282" i="12"/>
  <c r="T282" i="12"/>
  <c r="U282" i="12"/>
  <c r="V282" i="12"/>
  <c r="W282" i="12"/>
  <c r="X282" i="12"/>
  <c r="Y282" i="12"/>
  <c r="Z282" i="12"/>
  <c r="AA282" i="12"/>
  <c r="B283" i="12"/>
  <c r="C283" i="12"/>
  <c r="D283" i="12"/>
  <c r="E283" i="12"/>
  <c r="F283" i="12"/>
  <c r="H283" i="12"/>
  <c r="I283" i="12"/>
  <c r="J283" i="12"/>
  <c r="K283" i="12"/>
  <c r="L283" i="12"/>
  <c r="M283" i="12"/>
  <c r="N283" i="12"/>
  <c r="O283" i="12"/>
  <c r="P283" i="12"/>
  <c r="Q283" i="12"/>
  <c r="R283" i="12"/>
  <c r="S283" i="12"/>
  <c r="T283" i="12"/>
  <c r="U283" i="12"/>
  <c r="V283" i="12"/>
  <c r="W283" i="12"/>
  <c r="X283" i="12"/>
  <c r="Y283" i="12"/>
  <c r="Z283" i="12"/>
  <c r="AA283" i="12"/>
  <c r="B284" i="12"/>
  <c r="C284" i="12"/>
  <c r="D284" i="12"/>
  <c r="E284" i="12"/>
  <c r="F284" i="12"/>
  <c r="H284" i="12"/>
  <c r="I284" i="12"/>
  <c r="J284" i="12"/>
  <c r="K284" i="12"/>
  <c r="L284" i="12"/>
  <c r="M284" i="12"/>
  <c r="N284" i="12"/>
  <c r="O284" i="12"/>
  <c r="P284" i="12"/>
  <c r="Q284" i="12"/>
  <c r="R284" i="12"/>
  <c r="S284" i="12"/>
  <c r="T284" i="12"/>
  <c r="U284" i="12"/>
  <c r="V284" i="12"/>
  <c r="W284" i="12"/>
  <c r="X284" i="12"/>
  <c r="Y284" i="12"/>
  <c r="Z284" i="12"/>
  <c r="AA284" i="12"/>
  <c r="B285" i="12"/>
  <c r="C285" i="12"/>
  <c r="D285" i="12"/>
  <c r="E285" i="12"/>
  <c r="F285" i="12"/>
  <c r="H285" i="12"/>
  <c r="I285" i="12"/>
  <c r="J285" i="12"/>
  <c r="K285" i="12"/>
  <c r="L285" i="12"/>
  <c r="M285" i="12"/>
  <c r="N285" i="12"/>
  <c r="O285" i="12"/>
  <c r="P285" i="12"/>
  <c r="Q285" i="12"/>
  <c r="R285" i="12"/>
  <c r="S285" i="12"/>
  <c r="T285" i="12"/>
  <c r="U285" i="12"/>
  <c r="V285" i="12"/>
  <c r="W285" i="12"/>
  <c r="X285" i="12"/>
  <c r="Y285" i="12"/>
  <c r="Z285" i="12"/>
  <c r="AA285" i="12"/>
  <c r="B286" i="12"/>
  <c r="C286" i="12"/>
  <c r="D286" i="12"/>
  <c r="E286" i="12"/>
  <c r="F286" i="12"/>
  <c r="H286" i="12"/>
  <c r="I286" i="12"/>
  <c r="J286" i="12"/>
  <c r="K286" i="12"/>
  <c r="L286" i="12"/>
  <c r="M286" i="12"/>
  <c r="N286" i="12"/>
  <c r="O286" i="12"/>
  <c r="P286" i="12"/>
  <c r="Q286" i="12"/>
  <c r="R286" i="12"/>
  <c r="S286" i="12"/>
  <c r="T286" i="12"/>
  <c r="U286" i="12"/>
  <c r="V286" i="12"/>
  <c r="W286" i="12"/>
  <c r="X286" i="12"/>
  <c r="Y286" i="12"/>
  <c r="Z286" i="12"/>
  <c r="AA286" i="12"/>
  <c r="B287" i="12"/>
  <c r="C287" i="12"/>
  <c r="D287" i="12"/>
  <c r="E287" i="12"/>
  <c r="F287" i="12"/>
  <c r="H287" i="12"/>
  <c r="I287" i="12"/>
  <c r="J287" i="12"/>
  <c r="K287" i="12"/>
  <c r="L287" i="12"/>
  <c r="M287" i="12"/>
  <c r="N287" i="12"/>
  <c r="O287" i="12"/>
  <c r="P287" i="12"/>
  <c r="Q287" i="12"/>
  <c r="R287" i="12"/>
  <c r="S287" i="12"/>
  <c r="T287" i="12"/>
  <c r="U287" i="12"/>
  <c r="V287" i="12"/>
  <c r="W287" i="12"/>
  <c r="X287" i="12"/>
  <c r="Y287" i="12"/>
  <c r="Z287" i="12"/>
  <c r="AA287" i="12"/>
  <c r="B288" i="12"/>
  <c r="C288" i="12"/>
  <c r="D288" i="12"/>
  <c r="E288" i="12"/>
  <c r="F288" i="12"/>
  <c r="H288" i="12"/>
  <c r="I288" i="12"/>
  <c r="J288" i="12"/>
  <c r="K288" i="12"/>
  <c r="L288" i="12"/>
  <c r="M288" i="12"/>
  <c r="N288" i="12"/>
  <c r="O288" i="12"/>
  <c r="P288" i="12"/>
  <c r="Q288" i="12"/>
  <c r="R288" i="12"/>
  <c r="S288" i="12"/>
  <c r="T288" i="12"/>
  <c r="U288" i="12"/>
  <c r="V288" i="12"/>
  <c r="W288" i="12"/>
  <c r="X288" i="12"/>
  <c r="Y288" i="12"/>
  <c r="Z288" i="12"/>
  <c r="AA288" i="12"/>
  <c r="B289" i="12"/>
  <c r="C289" i="12"/>
  <c r="D289" i="12"/>
  <c r="E289" i="12"/>
  <c r="F289" i="12"/>
  <c r="H289" i="12"/>
  <c r="I289" i="12"/>
  <c r="J289" i="12"/>
  <c r="K289" i="12"/>
  <c r="L289" i="12"/>
  <c r="M289" i="12"/>
  <c r="N289" i="12"/>
  <c r="O289" i="12"/>
  <c r="P289" i="12"/>
  <c r="Q289" i="12"/>
  <c r="R289" i="12"/>
  <c r="S289" i="12"/>
  <c r="T289" i="12"/>
  <c r="U289" i="12"/>
  <c r="V289" i="12"/>
  <c r="W289" i="12"/>
  <c r="X289" i="12"/>
  <c r="Y289" i="12"/>
  <c r="Z289" i="12"/>
  <c r="AA289" i="12"/>
  <c r="B290" i="12"/>
  <c r="C290" i="12"/>
  <c r="D290" i="12"/>
  <c r="E290" i="12"/>
  <c r="F290" i="12"/>
  <c r="H290" i="12"/>
  <c r="I290" i="12"/>
  <c r="J290" i="12"/>
  <c r="K290" i="12"/>
  <c r="L290" i="12"/>
  <c r="M290" i="12"/>
  <c r="N290" i="12"/>
  <c r="O290" i="12"/>
  <c r="P290" i="12"/>
  <c r="Q290" i="12"/>
  <c r="R290" i="12"/>
  <c r="S290" i="12"/>
  <c r="T290" i="12"/>
  <c r="U290" i="12"/>
  <c r="V290" i="12"/>
  <c r="W290" i="12"/>
  <c r="X290" i="12"/>
  <c r="Y290" i="12"/>
  <c r="Z290" i="12"/>
  <c r="AA290" i="12"/>
  <c r="B291" i="12"/>
  <c r="C291" i="12"/>
  <c r="D291" i="12"/>
  <c r="E291" i="12"/>
  <c r="F291" i="12"/>
  <c r="H291" i="12"/>
  <c r="I291" i="12"/>
  <c r="J291" i="12"/>
  <c r="K291" i="12"/>
  <c r="L291" i="12"/>
  <c r="M291" i="12"/>
  <c r="N291" i="12"/>
  <c r="O291" i="12"/>
  <c r="P291" i="12"/>
  <c r="Q291" i="12"/>
  <c r="R291" i="12"/>
  <c r="S291" i="12"/>
  <c r="T291" i="12"/>
  <c r="U291" i="12"/>
  <c r="V291" i="12"/>
  <c r="W291" i="12"/>
  <c r="X291" i="12"/>
  <c r="Y291" i="12"/>
  <c r="Z291" i="12"/>
  <c r="AA291" i="12"/>
  <c r="B292" i="12"/>
  <c r="C292" i="12"/>
  <c r="D292" i="12"/>
  <c r="E292" i="12"/>
  <c r="F292" i="12"/>
  <c r="H292" i="12"/>
  <c r="I292" i="12"/>
  <c r="J292" i="12"/>
  <c r="K292" i="12"/>
  <c r="L292" i="12"/>
  <c r="M292" i="12"/>
  <c r="N292" i="12"/>
  <c r="O292" i="12"/>
  <c r="P292" i="12"/>
  <c r="Q292" i="12"/>
  <c r="R292" i="12"/>
  <c r="S292" i="12"/>
  <c r="T292" i="12"/>
  <c r="U292" i="12"/>
  <c r="V292" i="12"/>
  <c r="W292" i="12"/>
  <c r="X292" i="12"/>
  <c r="Y292" i="12"/>
  <c r="Z292" i="12"/>
  <c r="AA292" i="12"/>
  <c r="B293" i="12"/>
  <c r="C293" i="12"/>
  <c r="D293" i="12"/>
  <c r="E293" i="12"/>
  <c r="F293" i="12"/>
  <c r="H293" i="12"/>
  <c r="I293" i="12"/>
  <c r="J293" i="12"/>
  <c r="K293" i="12"/>
  <c r="L293" i="12"/>
  <c r="M293" i="12"/>
  <c r="N293" i="12"/>
  <c r="O293" i="12"/>
  <c r="P293" i="12"/>
  <c r="Q293" i="12"/>
  <c r="R293" i="12"/>
  <c r="S293" i="12"/>
  <c r="T293" i="12"/>
  <c r="U293" i="12"/>
  <c r="V293" i="12"/>
  <c r="W293" i="12"/>
  <c r="X293" i="12"/>
  <c r="Y293" i="12"/>
  <c r="Z293" i="12"/>
  <c r="AA293" i="12"/>
  <c r="B294" i="12"/>
  <c r="C294" i="12"/>
  <c r="D294" i="12"/>
  <c r="E294" i="12"/>
  <c r="F294" i="12"/>
  <c r="H294" i="12"/>
  <c r="I294" i="12"/>
  <c r="J294" i="12"/>
  <c r="K294" i="12"/>
  <c r="L294" i="12"/>
  <c r="M294" i="12"/>
  <c r="N294" i="12"/>
  <c r="O294" i="12"/>
  <c r="P294" i="12"/>
  <c r="Q294" i="12"/>
  <c r="R294" i="12"/>
  <c r="S294" i="12"/>
  <c r="T294" i="12"/>
  <c r="U294" i="12"/>
  <c r="V294" i="12"/>
  <c r="W294" i="12"/>
  <c r="X294" i="12"/>
  <c r="Y294" i="12"/>
  <c r="Z294" i="12"/>
  <c r="AA294" i="12"/>
  <c r="B295" i="12"/>
  <c r="C295" i="12"/>
  <c r="D295" i="12"/>
  <c r="E295" i="12"/>
  <c r="F295" i="12"/>
  <c r="H295" i="12"/>
  <c r="I295" i="12"/>
  <c r="J295" i="12"/>
  <c r="K295" i="12"/>
  <c r="L295" i="12"/>
  <c r="M295" i="12"/>
  <c r="N295" i="12"/>
  <c r="O295" i="12"/>
  <c r="P295" i="12"/>
  <c r="Q295" i="12"/>
  <c r="R295" i="12"/>
  <c r="S295" i="12"/>
  <c r="T295" i="12"/>
  <c r="U295" i="12"/>
  <c r="V295" i="12"/>
  <c r="W295" i="12"/>
  <c r="X295" i="12"/>
  <c r="Y295" i="12"/>
  <c r="Z295" i="12"/>
  <c r="AA295" i="12"/>
  <c r="B296" i="12"/>
  <c r="C296" i="12"/>
  <c r="D296" i="12"/>
  <c r="E296" i="12"/>
  <c r="F296" i="12"/>
  <c r="H296" i="12"/>
  <c r="I296" i="12"/>
  <c r="J296" i="12"/>
  <c r="K296" i="12"/>
  <c r="L296" i="12"/>
  <c r="M296" i="12"/>
  <c r="N296" i="12"/>
  <c r="O296" i="12"/>
  <c r="P296" i="12"/>
  <c r="Q296" i="12"/>
  <c r="R296" i="12"/>
  <c r="S296" i="12"/>
  <c r="T296" i="12"/>
  <c r="U296" i="12"/>
  <c r="V296" i="12"/>
  <c r="W296" i="12"/>
  <c r="X296" i="12"/>
  <c r="Y296" i="12"/>
  <c r="Z296" i="12"/>
  <c r="AA296" i="12"/>
  <c r="B297" i="12"/>
  <c r="C297" i="12"/>
  <c r="D297" i="12"/>
  <c r="E297" i="12"/>
  <c r="F297" i="12"/>
  <c r="H297" i="12"/>
  <c r="I297" i="12"/>
  <c r="J297" i="12"/>
  <c r="K297" i="12"/>
  <c r="L297" i="12"/>
  <c r="M297" i="12"/>
  <c r="N297" i="12"/>
  <c r="O297" i="12"/>
  <c r="P297" i="12"/>
  <c r="Q297" i="12"/>
  <c r="R297" i="12"/>
  <c r="S297" i="12"/>
  <c r="T297" i="12"/>
  <c r="U297" i="12"/>
  <c r="V297" i="12"/>
  <c r="W297" i="12"/>
  <c r="X297" i="12"/>
  <c r="Y297" i="12"/>
  <c r="Z297" i="12"/>
  <c r="AA297" i="12"/>
  <c r="B298" i="12"/>
  <c r="C298" i="12"/>
  <c r="D298" i="12"/>
  <c r="E298" i="12"/>
  <c r="F298" i="12"/>
  <c r="H298" i="12"/>
  <c r="I298" i="12"/>
  <c r="J298" i="12"/>
  <c r="K298" i="12"/>
  <c r="L298" i="12"/>
  <c r="M298" i="12"/>
  <c r="N298" i="12"/>
  <c r="O298" i="12"/>
  <c r="P298" i="12"/>
  <c r="Q298" i="12"/>
  <c r="R298" i="12"/>
  <c r="S298" i="12"/>
  <c r="T298" i="12"/>
  <c r="U298" i="12"/>
  <c r="V298" i="12"/>
  <c r="W298" i="12"/>
  <c r="X298" i="12"/>
  <c r="Y298" i="12"/>
  <c r="Z298" i="12"/>
  <c r="AA298" i="12"/>
  <c r="B299" i="12"/>
  <c r="C299" i="12"/>
  <c r="D299" i="12"/>
  <c r="E299" i="12"/>
  <c r="F299" i="12"/>
  <c r="H299" i="12"/>
  <c r="I299" i="12"/>
  <c r="J299" i="12"/>
  <c r="K299" i="12"/>
  <c r="L299" i="12"/>
  <c r="M299" i="12"/>
  <c r="N299" i="12"/>
  <c r="O299" i="12"/>
  <c r="P299" i="12"/>
  <c r="Q299" i="12"/>
  <c r="R299" i="12"/>
  <c r="S299" i="12"/>
  <c r="T299" i="12"/>
  <c r="U299" i="12"/>
  <c r="V299" i="12"/>
  <c r="W299" i="12"/>
  <c r="X299" i="12"/>
  <c r="Y299" i="12"/>
  <c r="Z299" i="12"/>
  <c r="AA299" i="12"/>
  <c r="B300" i="12"/>
  <c r="C300" i="12"/>
  <c r="D300" i="12"/>
  <c r="E300" i="12"/>
  <c r="F300" i="12"/>
  <c r="H300" i="12"/>
  <c r="I300" i="12"/>
  <c r="J300" i="12"/>
  <c r="K300" i="12"/>
  <c r="L300" i="12"/>
  <c r="M300" i="12"/>
  <c r="N300" i="12"/>
  <c r="O300" i="12"/>
  <c r="P300" i="12"/>
  <c r="Q300" i="12"/>
  <c r="R300" i="12"/>
  <c r="S300" i="12"/>
  <c r="T300" i="12"/>
  <c r="U300" i="12"/>
  <c r="V300" i="12"/>
  <c r="W300" i="12"/>
  <c r="X300" i="12"/>
  <c r="Y300" i="12"/>
  <c r="Z300" i="12"/>
  <c r="AA300" i="12"/>
  <c r="B301" i="12"/>
  <c r="C301" i="12"/>
  <c r="D301" i="12"/>
  <c r="E301" i="12"/>
  <c r="F301" i="12"/>
  <c r="H301" i="12"/>
  <c r="I301" i="12"/>
  <c r="J301" i="12"/>
  <c r="K301" i="12"/>
  <c r="L301" i="12"/>
  <c r="M301" i="12"/>
  <c r="N301" i="12"/>
  <c r="O301" i="12"/>
  <c r="P301" i="12"/>
  <c r="Q301" i="12"/>
  <c r="R301" i="12"/>
  <c r="S301" i="12"/>
  <c r="T301" i="12"/>
  <c r="U301" i="12"/>
  <c r="V301" i="12"/>
  <c r="W301" i="12"/>
  <c r="X301" i="12"/>
  <c r="Y301" i="12"/>
  <c r="Z301" i="12"/>
  <c r="AA301" i="12"/>
  <c r="B302" i="12"/>
  <c r="C302" i="12"/>
  <c r="D302" i="12"/>
  <c r="E302" i="12"/>
  <c r="F302" i="12"/>
  <c r="H302" i="12"/>
  <c r="I302" i="12"/>
  <c r="J302" i="12"/>
  <c r="K302" i="12"/>
  <c r="L302" i="12"/>
  <c r="M302" i="12"/>
  <c r="N302" i="12"/>
  <c r="O302" i="12"/>
  <c r="P302" i="12"/>
  <c r="Q302" i="12"/>
  <c r="R302" i="12"/>
  <c r="S302" i="12"/>
  <c r="T302" i="12"/>
  <c r="U302" i="12"/>
  <c r="V302" i="12"/>
  <c r="W302" i="12"/>
  <c r="X302" i="12"/>
  <c r="Y302" i="12"/>
  <c r="Z302" i="12"/>
  <c r="AA302" i="12"/>
  <c r="B303" i="12"/>
  <c r="C303" i="12"/>
  <c r="D303" i="12"/>
  <c r="E303" i="12"/>
  <c r="F303" i="12"/>
  <c r="H303" i="12"/>
  <c r="I303" i="12"/>
  <c r="J303" i="12"/>
  <c r="K303" i="12"/>
  <c r="L303" i="12"/>
  <c r="M303" i="12"/>
  <c r="N303" i="12"/>
  <c r="O303" i="12"/>
  <c r="P303" i="12"/>
  <c r="Q303" i="12"/>
  <c r="R303" i="12"/>
  <c r="S303" i="12"/>
  <c r="T303" i="12"/>
  <c r="U303" i="12"/>
  <c r="V303" i="12"/>
  <c r="W303" i="12"/>
  <c r="X303" i="12"/>
  <c r="Y303" i="12"/>
  <c r="Z303" i="12"/>
  <c r="AA303" i="12"/>
  <c r="B304" i="12"/>
  <c r="C304" i="12"/>
  <c r="D304" i="12"/>
  <c r="E304" i="12"/>
  <c r="F304" i="12"/>
  <c r="H304" i="12"/>
  <c r="I304" i="12"/>
  <c r="J304" i="12"/>
  <c r="K304" i="12"/>
  <c r="L304" i="12"/>
  <c r="M304" i="12"/>
  <c r="N304" i="12"/>
  <c r="O304" i="12"/>
  <c r="P304" i="12"/>
  <c r="Q304" i="12"/>
  <c r="R304" i="12"/>
  <c r="S304" i="12"/>
  <c r="T304" i="12"/>
  <c r="U304" i="12"/>
  <c r="V304" i="12"/>
  <c r="W304" i="12"/>
  <c r="X304" i="12"/>
  <c r="Y304" i="12"/>
  <c r="Z304" i="12"/>
  <c r="AA304" i="12"/>
  <c r="B305" i="12"/>
  <c r="C305" i="12"/>
  <c r="D305" i="12"/>
  <c r="E305" i="12"/>
  <c r="F305" i="12"/>
  <c r="H305" i="12"/>
  <c r="I305" i="12"/>
  <c r="J305" i="12"/>
  <c r="K305" i="12"/>
  <c r="L305" i="12"/>
  <c r="M305" i="12"/>
  <c r="N305" i="12"/>
  <c r="O305" i="12"/>
  <c r="P305" i="12"/>
  <c r="Q305" i="12"/>
  <c r="R305" i="12"/>
  <c r="S305" i="12"/>
  <c r="T305" i="12"/>
  <c r="U305" i="12"/>
  <c r="V305" i="12"/>
  <c r="W305" i="12"/>
  <c r="X305" i="12"/>
  <c r="Y305" i="12"/>
  <c r="Z305" i="12"/>
  <c r="AA305" i="12"/>
  <c r="B306" i="12"/>
  <c r="C306" i="12"/>
  <c r="D306" i="12"/>
  <c r="E306" i="12"/>
  <c r="F306" i="12"/>
  <c r="H306" i="12"/>
  <c r="I306" i="12"/>
  <c r="J306" i="12"/>
  <c r="K306" i="12"/>
  <c r="L306" i="12"/>
  <c r="M306" i="12"/>
  <c r="N306" i="12"/>
  <c r="O306" i="12"/>
  <c r="P306" i="12"/>
  <c r="Q306" i="12"/>
  <c r="R306" i="12"/>
  <c r="S306" i="12"/>
  <c r="T306" i="12"/>
  <c r="U306" i="12"/>
  <c r="V306" i="12"/>
  <c r="W306" i="12"/>
  <c r="X306" i="12"/>
  <c r="Y306" i="12"/>
  <c r="Z306" i="12"/>
  <c r="AA306" i="12"/>
  <c r="B307" i="12"/>
  <c r="C307" i="12"/>
  <c r="D307" i="12"/>
  <c r="E307" i="12"/>
  <c r="F307" i="12"/>
  <c r="H307" i="12"/>
  <c r="I307" i="12"/>
  <c r="J307" i="12"/>
  <c r="K307" i="12"/>
  <c r="L307" i="12"/>
  <c r="M307" i="12"/>
  <c r="N307" i="12"/>
  <c r="O307" i="12"/>
  <c r="P307" i="12"/>
  <c r="Q307" i="12"/>
  <c r="R307" i="12"/>
  <c r="S307" i="12"/>
  <c r="T307" i="12"/>
  <c r="U307" i="12"/>
  <c r="V307" i="12"/>
  <c r="W307" i="12"/>
  <c r="X307" i="12"/>
  <c r="Y307" i="12"/>
  <c r="Z307" i="12"/>
  <c r="AA307" i="12"/>
  <c r="B308" i="12"/>
  <c r="C308" i="12"/>
  <c r="D308" i="12"/>
  <c r="E308" i="12"/>
  <c r="F308" i="12"/>
  <c r="H308" i="12"/>
  <c r="I308" i="12"/>
  <c r="J308" i="12"/>
  <c r="K308" i="12"/>
  <c r="L308" i="12"/>
  <c r="M308" i="12"/>
  <c r="N308" i="12"/>
  <c r="O308" i="12"/>
  <c r="P308" i="12"/>
  <c r="Q308" i="12"/>
  <c r="R308" i="12"/>
  <c r="S308" i="12"/>
  <c r="T308" i="12"/>
  <c r="U308" i="12"/>
  <c r="V308" i="12"/>
  <c r="W308" i="12"/>
  <c r="X308" i="12"/>
  <c r="Y308" i="12"/>
  <c r="Z308" i="12"/>
  <c r="AA308" i="12"/>
  <c r="B309" i="12"/>
  <c r="C309" i="12"/>
  <c r="D309" i="12"/>
  <c r="E309" i="12"/>
  <c r="F309" i="12"/>
  <c r="H309" i="12"/>
  <c r="I309" i="12"/>
  <c r="J309" i="12"/>
  <c r="K309" i="12"/>
  <c r="L309" i="12"/>
  <c r="M309" i="12"/>
  <c r="N309" i="12"/>
  <c r="O309" i="12"/>
  <c r="P309" i="12"/>
  <c r="Q309" i="12"/>
  <c r="R309" i="12"/>
  <c r="S309" i="12"/>
  <c r="T309" i="12"/>
  <c r="U309" i="12"/>
  <c r="V309" i="12"/>
  <c r="W309" i="12"/>
  <c r="X309" i="12"/>
  <c r="Y309" i="12"/>
  <c r="Z309" i="12"/>
  <c r="AA309" i="12"/>
  <c r="B310" i="12"/>
  <c r="C310" i="12"/>
  <c r="D310" i="12"/>
  <c r="E310" i="12"/>
  <c r="F310" i="12"/>
  <c r="H310" i="12"/>
  <c r="I310" i="12"/>
  <c r="J310" i="12"/>
  <c r="K310" i="12"/>
  <c r="L310" i="12"/>
  <c r="M310" i="12"/>
  <c r="N310" i="12"/>
  <c r="O310" i="12"/>
  <c r="P310" i="12"/>
  <c r="Q310" i="12"/>
  <c r="R310" i="12"/>
  <c r="S310" i="12"/>
  <c r="T310" i="12"/>
  <c r="U310" i="12"/>
  <c r="V310" i="12"/>
  <c r="W310" i="12"/>
  <c r="X310" i="12"/>
  <c r="Y310" i="12"/>
  <c r="Z310" i="12"/>
  <c r="AA310" i="12"/>
  <c r="B311" i="12"/>
  <c r="C311" i="12"/>
  <c r="D311" i="12"/>
  <c r="E311" i="12"/>
  <c r="F311" i="12"/>
  <c r="H311" i="12"/>
  <c r="I311" i="12"/>
  <c r="J311" i="12"/>
  <c r="K311" i="12"/>
  <c r="L311" i="12"/>
  <c r="M311" i="12"/>
  <c r="N311" i="12"/>
  <c r="O311" i="12"/>
  <c r="P311" i="12"/>
  <c r="Q311" i="12"/>
  <c r="R311" i="12"/>
  <c r="S311" i="12"/>
  <c r="T311" i="12"/>
  <c r="U311" i="12"/>
  <c r="V311" i="12"/>
  <c r="W311" i="12"/>
  <c r="X311" i="12"/>
  <c r="Y311" i="12"/>
  <c r="Z311" i="12"/>
  <c r="AA311" i="12"/>
  <c r="B312" i="12"/>
  <c r="C312" i="12"/>
  <c r="D312" i="12"/>
  <c r="E312" i="12"/>
  <c r="F312" i="12"/>
  <c r="H312" i="12"/>
  <c r="I312" i="12"/>
  <c r="J312" i="12"/>
  <c r="K312" i="12"/>
  <c r="L312" i="12"/>
  <c r="M312" i="12"/>
  <c r="N312" i="12"/>
  <c r="O312" i="12"/>
  <c r="P312" i="12"/>
  <c r="Q312" i="12"/>
  <c r="R312" i="12"/>
  <c r="S312" i="12"/>
  <c r="T312" i="12"/>
  <c r="U312" i="12"/>
  <c r="V312" i="12"/>
  <c r="W312" i="12"/>
  <c r="X312" i="12"/>
  <c r="Y312" i="12"/>
  <c r="Z312" i="12"/>
  <c r="AA312" i="12"/>
  <c r="B313" i="12"/>
  <c r="C313" i="12"/>
  <c r="D313" i="12"/>
  <c r="E313" i="12"/>
  <c r="F313" i="12"/>
  <c r="H313" i="12"/>
  <c r="I313" i="12"/>
  <c r="J313" i="12"/>
  <c r="K313" i="12"/>
  <c r="L313" i="12"/>
  <c r="M313" i="12"/>
  <c r="N313" i="12"/>
  <c r="O313" i="12"/>
  <c r="P313" i="12"/>
  <c r="Q313" i="12"/>
  <c r="R313" i="12"/>
  <c r="S313" i="12"/>
  <c r="T313" i="12"/>
  <c r="U313" i="12"/>
  <c r="V313" i="12"/>
  <c r="W313" i="12"/>
  <c r="X313" i="12"/>
  <c r="Y313" i="12"/>
  <c r="Z313" i="12"/>
  <c r="AA313" i="12"/>
  <c r="B314" i="12"/>
  <c r="C314" i="12"/>
  <c r="D314" i="12"/>
  <c r="E314" i="12"/>
  <c r="F314" i="12"/>
  <c r="H314" i="12"/>
  <c r="I314" i="12"/>
  <c r="J314" i="12"/>
  <c r="K314" i="12"/>
  <c r="L314" i="12"/>
  <c r="M314" i="12"/>
  <c r="N314" i="12"/>
  <c r="O314" i="12"/>
  <c r="P314" i="12"/>
  <c r="Q314" i="12"/>
  <c r="R314" i="12"/>
  <c r="S314" i="12"/>
  <c r="T314" i="12"/>
  <c r="U314" i="12"/>
  <c r="V314" i="12"/>
  <c r="W314" i="12"/>
  <c r="X314" i="12"/>
  <c r="Y314" i="12"/>
  <c r="Z314" i="12"/>
  <c r="AA314" i="12"/>
  <c r="B315" i="12"/>
  <c r="C315" i="12"/>
  <c r="D315" i="12"/>
  <c r="E315" i="12"/>
  <c r="F315" i="12"/>
  <c r="H315" i="12"/>
  <c r="I315" i="12"/>
  <c r="J315" i="12"/>
  <c r="K315" i="12"/>
  <c r="L315" i="12"/>
  <c r="M315" i="12"/>
  <c r="N315" i="12"/>
  <c r="O315" i="12"/>
  <c r="P315" i="12"/>
  <c r="Q315" i="12"/>
  <c r="R315" i="12"/>
  <c r="S315" i="12"/>
  <c r="T315" i="12"/>
  <c r="U315" i="12"/>
  <c r="V315" i="12"/>
  <c r="W315" i="12"/>
  <c r="X315" i="12"/>
  <c r="Y315" i="12"/>
  <c r="Z315" i="12"/>
  <c r="AA315" i="12"/>
  <c r="B316" i="12"/>
  <c r="C316" i="12"/>
  <c r="D316" i="12"/>
  <c r="E316" i="12"/>
  <c r="F316" i="12"/>
  <c r="H316" i="12"/>
  <c r="I316" i="12"/>
  <c r="J316" i="12"/>
  <c r="K316" i="12"/>
  <c r="L316" i="12"/>
  <c r="M316" i="12"/>
  <c r="N316" i="12"/>
  <c r="O316" i="12"/>
  <c r="P316" i="12"/>
  <c r="Q316" i="12"/>
  <c r="R316" i="12"/>
  <c r="S316" i="12"/>
  <c r="T316" i="12"/>
  <c r="U316" i="12"/>
  <c r="V316" i="12"/>
  <c r="W316" i="12"/>
  <c r="X316" i="12"/>
  <c r="Y316" i="12"/>
  <c r="Z316" i="12"/>
  <c r="AA316" i="12"/>
  <c r="B317" i="12"/>
  <c r="C317" i="12"/>
  <c r="D317" i="12"/>
  <c r="E317" i="12"/>
  <c r="F317" i="12"/>
  <c r="H317" i="12"/>
  <c r="I317" i="12"/>
  <c r="J317" i="12"/>
  <c r="K317" i="12"/>
  <c r="L317" i="12"/>
  <c r="M317" i="12"/>
  <c r="N317" i="12"/>
  <c r="O317" i="12"/>
  <c r="P317" i="12"/>
  <c r="Q317" i="12"/>
  <c r="R317" i="12"/>
  <c r="S317" i="12"/>
  <c r="T317" i="12"/>
  <c r="U317" i="12"/>
  <c r="V317" i="12"/>
  <c r="W317" i="12"/>
  <c r="X317" i="12"/>
  <c r="Y317" i="12"/>
  <c r="Z317" i="12"/>
  <c r="AA317" i="12"/>
  <c r="B318" i="12"/>
  <c r="C318" i="12"/>
  <c r="D318" i="12"/>
  <c r="E318" i="12"/>
  <c r="F318" i="12"/>
  <c r="H318" i="12"/>
  <c r="I318" i="12"/>
  <c r="J318" i="12"/>
  <c r="K318" i="12"/>
  <c r="L318" i="12"/>
  <c r="M318" i="12"/>
  <c r="N318" i="12"/>
  <c r="O318" i="12"/>
  <c r="P318" i="12"/>
  <c r="Q318" i="12"/>
  <c r="R318" i="12"/>
  <c r="S318" i="12"/>
  <c r="T318" i="12"/>
  <c r="U318" i="12"/>
  <c r="V318" i="12"/>
  <c r="W318" i="12"/>
  <c r="X318" i="12"/>
  <c r="Y318" i="12"/>
  <c r="Z318" i="12"/>
  <c r="AA318" i="12"/>
  <c r="B319" i="12"/>
  <c r="C319" i="12"/>
  <c r="D319" i="12"/>
  <c r="E319" i="12"/>
  <c r="F319" i="12"/>
  <c r="H319" i="12"/>
  <c r="I319" i="12"/>
  <c r="J319" i="12"/>
  <c r="K319" i="12"/>
  <c r="L319" i="12"/>
  <c r="M319" i="12"/>
  <c r="N319" i="12"/>
  <c r="O319" i="12"/>
  <c r="P319" i="12"/>
  <c r="Q319" i="12"/>
  <c r="R319" i="12"/>
  <c r="S319" i="12"/>
  <c r="T319" i="12"/>
  <c r="U319" i="12"/>
  <c r="V319" i="12"/>
  <c r="W319" i="12"/>
  <c r="X319" i="12"/>
  <c r="Y319" i="12"/>
  <c r="Z319" i="12"/>
  <c r="AA319" i="12"/>
  <c r="B320" i="12"/>
  <c r="C320" i="12"/>
  <c r="D320" i="12"/>
  <c r="E320" i="12"/>
  <c r="F320" i="12"/>
  <c r="H320" i="12"/>
  <c r="I320" i="12"/>
  <c r="J320" i="12"/>
  <c r="K320" i="12"/>
  <c r="L320" i="12"/>
  <c r="M320" i="12"/>
  <c r="N320" i="12"/>
  <c r="O320" i="12"/>
  <c r="P320" i="12"/>
  <c r="Q320" i="12"/>
  <c r="R320" i="12"/>
  <c r="S320" i="12"/>
  <c r="T320" i="12"/>
  <c r="U320" i="12"/>
  <c r="V320" i="12"/>
  <c r="W320" i="12"/>
  <c r="X320" i="12"/>
  <c r="Y320" i="12"/>
  <c r="Z320" i="12"/>
  <c r="AA320" i="12"/>
  <c r="B321" i="12"/>
  <c r="C321" i="12"/>
  <c r="D321" i="12"/>
  <c r="E321" i="12"/>
  <c r="F321" i="12"/>
  <c r="H321" i="12"/>
  <c r="I321" i="12"/>
  <c r="J321" i="12"/>
  <c r="K321" i="12"/>
  <c r="L321" i="12"/>
  <c r="M321" i="12"/>
  <c r="N321" i="12"/>
  <c r="O321" i="12"/>
  <c r="P321" i="12"/>
  <c r="Q321" i="12"/>
  <c r="R321" i="12"/>
  <c r="S321" i="12"/>
  <c r="T321" i="12"/>
  <c r="U321" i="12"/>
  <c r="V321" i="12"/>
  <c r="W321" i="12"/>
  <c r="X321" i="12"/>
  <c r="Y321" i="12"/>
  <c r="Z321" i="12"/>
  <c r="AA321" i="12"/>
  <c r="B322" i="12"/>
  <c r="C322" i="12"/>
  <c r="D322" i="12"/>
  <c r="E322" i="12"/>
  <c r="F322" i="12"/>
  <c r="H322" i="12"/>
  <c r="I322" i="12"/>
  <c r="J322" i="12"/>
  <c r="K322" i="12"/>
  <c r="L322" i="12"/>
  <c r="M322" i="12"/>
  <c r="N322" i="12"/>
  <c r="O322" i="12"/>
  <c r="P322" i="12"/>
  <c r="Q322" i="12"/>
  <c r="R322" i="12"/>
  <c r="S322" i="12"/>
  <c r="T322" i="12"/>
  <c r="U322" i="12"/>
  <c r="V322" i="12"/>
  <c r="W322" i="12"/>
  <c r="X322" i="12"/>
  <c r="Y322" i="12"/>
  <c r="Z322" i="12"/>
  <c r="AA322" i="12"/>
  <c r="B323" i="12"/>
  <c r="C323" i="12"/>
  <c r="D323" i="12"/>
  <c r="E323" i="12"/>
  <c r="F323" i="12"/>
  <c r="H323" i="12"/>
  <c r="I323" i="12"/>
  <c r="J323" i="12"/>
  <c r="K323" i="12"/>
  <c r="L323" i="12"/>
  <c r="M323" i="12"/>
  <c r="N323" i="12"/>
  <c r="O323" i="12"/>
  <c r="P323" i="12"/>
  <c r="Q323" i="12"/>
  <c r="R323" i="12"/>
  <c r="S323" i="12"/>
  <c r="T323" i="12"/>
  <c r="U323" i="12"/>
  <c r="V323" i="12"/>
  <c r="W323" i="12"/>
  <c r="X323" i="12"/>
  <c r="Y323" i="12"/>
  <c r="Z323" i="12"/>
  <c r="AA323" i="12"/>
  <c r="B324" i="12"/>
  <c r="C324" i="12"/>
  <c r="D324" i="12"/>
  <c r="E324" i="12"/>
  <c r="F324" i="12"/>
  <c r="H324" i="12"/>
  <c r="I324" i="12"/>
  <c r="J324" i="12"/>
  <c r="K324" i="12"/>
  <c r="L324" i="12"/>
  <c r="M324" i="12"/>
  <c r="N324" i="12"/>
  <c r="O324" i="12"/>
  <c r="P324" i="12"/>
  <c r="Q324" i="12"/>
  <c r="R324" i="12"/>
  <c r="S324" i="12"/>
  <c r="T324" i="12"/>
  <c r="U324" i="12"/>
  <c r="V324" i="12"/>
  <c r="W324" i="12"/>
  <c r="X324" i="12"/>
  <c r="Y324" i="12"/>
  <c r="Z324" i="12"/>
  <c r="AA324" i="12"/>
  <c r="B325" i="12"/>
  <c r="C325" i="12"/>
  <c r="D325" i="12"/>
  <c r="E325" i="12"/>
  <c r="F325" i="12"/>
  <c r="H325" i="12"/>
  <c r="I325" i="12"/>
  <c r="J325" i="12"/>
  <c r="K325" i="12"/>
  <c r="L325" i="12"/>
  <c r="M325" i="12"/>
  <c r="N325" i="12"/>
  <c r="O325" i="12"/>
  <c r="P325" i="12"/>
  <c r="Q325" i="12"/>
  <c r="R325" i="12"/>
  <c r="S325" i="12"/>
  <c r="T325" i="12"/>
  <c r="U325" i="12"/>
  <c r="V325" i="12"/>
  <c r="W325" i="12"/>
  <c r="X325" i="12"/>
  <c r="Y325" i="12"/>
  <c r="Z325" i="12"/>
  <c r="AA325" i="12"/>
  <c r="B326" i="12"/>
  <c r="C326" i="12"/>
  <c r="D326" i="12"/>
  <c r="E326" i="12"/>
  <c r="F326" i="12"/>
  <c r="H326" i="12"/>
  <c r="I326" i="12"/>
  <c r="J326" i="12"/>
  <c r="K326" i="12"/>
  <c r="L326" i="12"/>
  <c r="M326" i="12"/>
  <c r="N326" i="12"/>
  <c r="O326" i="12"/>
  <c r="P326" i="12"/>
  <c r="Q326" i="12"/>
  <c r="R326" i="12"/>
  <c r="S326" i="12"/>
  <c r="T326" i="12"/>
  <c r="U326" i="12"/>
  <c r="V326" i="12"/>
  <c r="W326" i="12"/>
  <c r="X326" i="12"/>
  <c r="Y326" i="12"/>
  <c r="Z326" i="12"/>
  <c r="AA326" i="12"/>
  <c r="B327" i="12"/>
  <c r="C327" i="12"/>
  <c r="D327" i="12"/>
  <c r="E327" i="12"/>
  <c r="F327" i="12"/>
  <c r="H327" i="12"/>
  <c r="I327" i="12"/>
  <c r="J327" i="12"/>
  <c r="K327" i="12"/>
  <c r="L327" i="12"/>
  <c r="M327" i="12"/>
  <c r="N327" i="12"/>
  <c r="O327" i="12"/>
  <c r="P327" i="12"/>
  <c r="Q327" i="12"/>
  <c r="R327" i="12"/>
  <c r="S327" i="12"/>
  <c r="T327" i="12"/>
  <c r="U327" i="12"/>
  <c r="V327" i="12"/>
  <c r="W327" i="12"/>
  <c r="X327" i="12"/>
  <c r="Y327" i="12"/>
  <c r="Z327" i="12"/>
  <c r="AA327" i="12"/>
  <c r="B328" i="12"/>
  <c r="C328" i="12"/>
  <c r="D328" i="12"/>
  <c r="E328" i="12"/>
  <c r="F328" i="12"/>
  <c r="H328" i="12"/>
  <c r="I328" i="12"/>
  <c r="J328" i="12"/>
  <c r="K328" i="12"/>
  <c r="L328" i="12"/>
  <c r="M328" i="12"/>
  <c r="N328" i="12"/>
  <c r="O328" i="12"/>
  <c r="P328" i="12"/>
  <c r="Q328" i="12"/>
  <c r="R328" i="12"/>
  <c r="S328" i="12"/>
  <c r="T328" i="12"/>
  <c r="U328" i="12"/>
  <c r="V328" i="12"/>
  <c r="W328" i="12"/>
  <c r="X328" i="12"/>
  <c r="Y328" i="12"/>
  <c r="Z328" i="12"/>
  <c r="AA328" i="12"/>
  <c r="B329" i="12"/>
  <c r="C329" i="12"/>
  <c r="D329" i="12"/>
  <c r="E329" i="12"/>
  <c r="F329" i="12"/>
  <c r="H329" i="12"/>
  <c r="I329" i="12"/>
  <c r="J329" i="12"/>
  <c r="K329" i="12"/>
  <c r="L329" i="12"/>
  <c r="M329" i="12"/>
  <c r="N329" i="12"/>
  <c r="O329" i="12"/>
  <c r="P329" i="12"/>
  <c r="Q329" i="12"/>
  <c r="R329" i="12"/>
  <c r="S329" i="12"/>
  <c r="T329" i="12"/>
  <c r="U329" i="12"/>
  <c r="V329" i="12"/>
  <c r="W329" i="12"/>
  <c r="X329" i="12"/>
  <c r="Y329" i="12"/>
  <c r="Z329" i="12"/>
  <c r="AA329" i="12"/>
  <c r="B330" i="12"/>
  <c r="C330" i="12"/>
  <c r="D330" i="12"/>
  <c r="E330" i="12"/>
  <c r="F330" i="12"/>
  <c r="H330" i="12"/>
  <c r="I330" i="12"/>
  <c r="J330" i="12"/>
  <c r="K330" i="12"/>
  <c r="L330" i="12"/>
  <c r="M330" i="12"/>
  <c r="N330" i="12"/>
  <c r="O330" i="12"/>
  <c r="P330" i="12"/>
  <c r="Q330" i="12"/>
  <c r="R330" i="12"/>
  <c r="S330" i="12"/>
  <c r="T330" i="12"/>
  <c r="U330" i="12"/>
  <c r="V330" i="12"/>
  <c r="W330" i="12"/>
  <c r="X330" i="12"/>
  <c r="Y330" i="12"/>
  <c r="Z330" i="12"/>
  <c r="AA330" i="12"/>
  <c r="B331" i="12"/>
  <c r="C331" i="12"/>
  <c r="D331" i="12"/>
  <c r="E331" i="12"/>
  <c r="F331" i="12"/>
  <c r="H331" i="12"/>
  <c r="I331" i="12"/>
  <c r="J331" i="12"/>
  <c r="K331" i="12"/>
  <c r="L331" i="12"/>
  <c r="M331" i="12"/>
  <c r="N331" i="12"/>
  <c r="O331" i="12"/>
  <c r="P331" i="12"/>
  <c r="Q331" i="12"/>
  <c r="R331" i="12"/>
  <c r="S331" i="12"/>
  <c r="T331" i="12"/>
  <c r="U331" i="12"/>
  <c r="V331" i="12"/>
  <c r="W331" i="12"/>
  <c r="X331" i="12"/>
  <c r="Y331" i="12"/>
  <c r="Z331" i="12"/>
  <c r="AA331" i="12"/>
  <c r="B332" i="12"/>
  <c r="C332" i="12"/>
  <c r="D332" i="12"/>
  <c r="E332" i="12"/>
  <c r="F332" i="12"/>
  <c r="H332" i="12"/>
  <c r="I332" i="12"/>
  <c r="J332" i="12"/>
  <c r="K332" i="12"/>
  <c r="L332" i="12"/>
  <c r="M332" i="12"/>
  <c r="N332" i="12"/>
  <c r="O332" i="12"/>
  <c r="P332" i="12"/>
  <c r="Q332" i="12"/>
  <c r="R332" i="12"/>
  <c r="S332" i="12"/>
  <c r="T332" i="12"/>
  <c r="U332" i="12"/>
  <c r="V332" i="12"/>
  <c r="W332" i="12"/>
  <c r="X332" i="12"/>
  <c r="Y332" i="12"/>
  <c r="Z332" i="12"/>
  <c r="AA332" i="12"/>
  <c r="B333" i="12"/>
  <c r="C333" i="12"/>
  <c r="D333" i="12"/>
  <c r="E333" i="12"/>
  <c r="F333" i="12"/>
  <c r="H333" i="12"/>
  <c r="I333" i="12"/>
  <c r="J333" i="12"/>
  <c r="K333" i="12"/>
  <c r="L333" i="12"/>
  <c r="M333" i="12"/>
  <c r="N333" i="12"/>
  <c r="O333" i="12"/>
  <c r="P333" i="12"/>
  <c r="Q333" i="12"/>
  <c r="R333" i="12"/>
  <c r="S333" i="12"/>
  <c r="T333" i="12"/>
  <c r="U333" i="12"/>
  <c r="V333" i="12"/>
  <c r="W333" i="12"/>
  <c r="X333" i="12"/>
  <c r="Y333" i="12"/>
  <c r="Z333" i="12"/>
  <c r="AA333" i="12"/>
  <c r="B334" i="12"/>
  <c r="C334" i="12"/>
  <c r="D334" i="12"/>
  <c r="E334" i="12"/>
  <c r="F334" i="12"/>
  <c r="H334" i="12"/>
  <c r="I334" i="12"/>
  <c r="J334" i="12"/>
  <c r="K334" i="12"/>
  <c r="L334" i="12"/>
  <c r="M334" i="12"/>
  <c r="N334" i="12"/>
  <c r="O334" i="12"/>
  <c r="P334" i="12"/>
  <c r="Q334" i="12"/>
  <c r="R334" i="12"/>
  <c r="S334" i="12"/>
  <c r="T334" i="12"/>
  <c r="U334" i="12"/>
  <c r="V334" i="12"/>
  <c r="W334" i="12"/>
  <c r="X334" i="12"/>
  <c r="Y334" i="12"/>
  <c r="Z334" i="12"/>
  <c r="AA334" i="12"/>
  <c r="B335" i="12"/>
  <c r="C335" i="12"/>
  <c r="D335" i="12"/>
  <c r="E335" i="12"/>
  <c r="F335" i="12"/>
  <c r="H335" i="12"/>
  <c r="I335" i="12"/>
  <c r="J335" i="12"/>
  <c r="K335" i="12"/>
  <c r="L335" i="12"/>
  <c r="M335" i="12"/>
  <c r="N335" i="12"/>
  <c r="O335" i="12"/>
  <c r="P335" i="12"/>
  <c r="Q335" i="12"/>
  <c r="R335" i="12"/>
  <c r="S335" i="12"/>
  <c r="T335" i="12"/>
  <c r="U335" i="12"/>
  <c r="V335" i="12"/>
  <c r="W335" i="12"/>
  <c r="X335" i="12"/>
  <c r="Y335" i="12"/>
  <c r="Z335" i="12"/>
  <c r="AA335" i="12"/>
  <c r="B336" i="12"/>
  <c r="C336" i="12"/>
  <c r="D336" i="12"/>
  <c r="E336" i="12"/>
  <c r="F336" i="12"/>
  <c r="H336" i="12"/>
  <c r="I336" i="12"/>
  <c r="J336" i="12"/>
  <c r="K336" i="12"/>
  <c r="L336" i="12"/>
  <c r="M336" i="12"/>
  <c r="N336" i="12"/>
  <c r="O336" i="12"/>
  <c r="P336" i="12"/>
  <c r="Q336" i="12"/>
  <c r="R336" i="12"/>
  <c r="S336" i="12"/>
  <c r="T336" i="12"/>
  <c r="U336" i="12"/>
  <c r="V336" i="12"/>
  <c r="W336" i="12"/>
  <c r="X336" i="12"/>
  <c r="Y336" i="12"/>
  <c r="Z336" i="12"/>
  <c r="AA336" i="12"/>
  <c r="B337" i="12"/>
  <c r="C337" i="12"/>
  <c r="D337" i="12"/>
  <c r="E337" i="12"/>
  <c r="F337" i="12"/>
  <c r="H337" i="12"/>
  <c r="I337" i="12"/>
  <c r="J337" i="12"/>
  <c r="K337" i="12"/>
  <c r="L337" i="12"/>
  <c r="M337" i="12"/>
  <c r="N337" i="12"/>
  <c r="O337" i="12"/>
  <c r="P337" i="12"/>
  <c r="Q337" i="12"/>
  <c r="R337" i="12"/>
  <c r="S337" i="12"/>
  <c r="T337" i="12"/>
  <c r="U337" i="12"/>
  <c r="V337" i="12"/>
  <c r="W337" i="12"/>
  <c r="X337" i="12"/>
  <c r="Y337" i="12"/>
  <c r="Z337" i="12"/>
  <c r="AA337" i="12"/>
  <c r="B338" i="12"/>
  <c r="C338" i="12"/>
  <c r="D338" i="12"/>
  <c r="E338" i="12"/>
  <c r="F338" i="12"/>
  <c r="H338" i="12"/>
  <c r="I338" i="12"/>
  <c r="J338" i="12"/>
  <c r="K338" i="12"/>
  <c r="L338" i="12"/>
  <c r="M338" i="12"/>
  <c r="N338" i="12"/>
  <c r="O338" i="12"/>
  <c r="P338" i="12"/>
  <c r="Q338" i="12"/>
  <c r="R338" i="12"/>
  <c r="S338" i="12"/>
  <c r="T338" i="12"/>
  <c r="U338" i="12"/>
  <c r="V338" i="12"/>
  <c r="W338" i="12"/>
  <c r="X338" i="12"/>
  <c r="Y338" i="12"/>
  <c r="Z338" i="12"/>
  <c r="AA338" i="12"/>
  <c r="B339" i="12"/>
  <c r="C339" i="12"/>
  <c r="D339" i="12"/>
  <c r="E339" i="12"/>
  <c r="F339" i="12"/>
  <c r="H339" i="12"/>
  <c r="I339" i="12"/>
  <c r="J339" i="12"/>
  <c r="K339" i="12"/>
  <c r="L339" i="12"/>
  <c r="M339" i="12"/>
  <c r="N339" i="12"/>
  <c r="O339" i="12"/>
  <c r="P339" i="12"/>
  <c r="Q339" i="12"/>
  <c r="R339" i="12"/>
  <c r="S339" i="12"/>
  <c r="T339" i="12"/>
  <c r="U339" i="12"/>
  <c r="V339" i="12"/>
  <c r="W339" i="12"/>
  <c r="X339" i="12"/>
  <c r="Y339" i="12"/>
  <c r="Z339" i="12"/>
  <c r="AA339" i="12"/>
  <c r="B340" i="12"/>
  <c r="C340" i="12"/>
  <c r="D340" i="12"/>
  <c r="E340" i="12"/>
  <c r="F340" i="12"/>
  <c r="H340" i="12"/>
  <c r="I340" i="12"/>
  <c r="J340" i="12"/>
  <c r="K340" i="12"/>
  <c r="L340" i="12"/>
  <c r="M340" i="12"/>
  <c r="N340" i="12"/>
  <c r="O340" i="12"/>
  <c r="P340" i="12"/>
  <c r="Q340" i="12"/>
  <c r="R340" i="12"/>
  <c r="S340" i="12"/>
  <c r="T340" i="12"/>
  <c r="U340" i="12"/>
  <c r="V340" i="12"/>
  <c r="W340" i="12"/>
  <c r="X340" i="12"/>
  <c r="Y340" i="12"/>
  <c r="Z340" i="12"/>
  <c r="AA340" i="12"/>
  <c r="B341" i="12"/>
  <c r="C341" i="12"/>
  <c r="D341" i="12"/>
  <c r="E341" i="12"/>
  <c r="F341" i="12"/>
  <c r="H341" i="12"/>
  <c r="I341" i="12"/>
  <c r="J341" i="12"/>
  <c r="K341" i="12"/>
  <c r="L341" i="12"/>
  <c r="M341" i="12"/>
  <c r="N341" i="12"/>
  <c r="O341" i="12"/>
  <c r="P341" i="12"/>
  <c r="Q341" i="12"/>
  <c r="R341" i="12"/>
  <c r="S341" i="12"/>
  <c r="T341" i="12"/>
  <c r="U341" i="12"/>
  <c r="V341" i="12"/>
  <c r="W341" i="12"/>
  <c r="X341" i="12"/>
  <c r="Y341" i="12"/>
  <c r="Z341" i="12"/>
  <c r="AA341" i="12"/>
  <c r="B342" i="12"/>
  <c r="C342" i="12"/>
  <c r="D342" i="12"/>
  <c r="E342" i="12"/>
  <c r="F342" i="12"/>
  <c r="H342" i="12"/>
  <c r="I342" i="12"/>
  <c r="J342" i="12"/>
  <c r="K342" i="12"/>
  <c r="L342" i="12"/>
  <c r="M342" i="12"/>
  <c r="N342" i="12"/>
  <c r="O342" i="12"/>
  <c r="P342" i="12"/>
  <c r="Q342" i="12"/>
  <c r="R342" i="12"/>
  <c r="S342" i="12"/>
  <c r="T342" i="12"/>
  <c r="U342" i="12"/>
  <c r="V342" i="12"/>
  <c r="W342" i="12"/>
  <c r="X342" i="12"/>
  <c r="Y342" i="12"/>
  <c r="Z342" i="12"/>
  <c r="AA342" i="12"/>
  <c r="B343" i="12"/>
  <c r="C343" i="12"/>
  <c r="D343" i="12"/>
  <c r="E343" i="12"/>
  <c r="F343" i="12"/>
  <c r="H343" i="12"/>
  <c r="I343" i="12"/>
  <c r="J343" i="12"/>
  <c r="K343" i="12"/>
  <c r="L343" i="12"/>
  <c r="M343" i="12"/>
  <c r="N343" i="12"/>
  <c r="O343" i="12"/>
  <c r="P343" i="12"/>
  <c r="Q343" i="12"/>
  <c r="R343" i="12"/>
  <c r="S343" i="12"/>
  <c r="T343" i="12"/>
  <c r="U343" i="12"/>
  <c r="V343" i="12"/>
  <c r="W343" i="12"/>
  <c r="X343" i="12"/>
  <c r="Y343" i="12"/>
  <c r="Z343" i="12"/>
  <c r="AA343" i="12"/>
  <c r="B344" i="12"/>
  <c r="C344" i="12"/>
  <c r="D344" i="12"/>
  <c r="E344" i="12"/>
  <c r="F344" i="12"/>
  <c r="H344" i="12"/>
  <c r="I344" i="12"/>
  <c r="J344" i="12"/>
  <c r="K344" i="12"/>
  <c r="L344" i="12"/>
  <c r="M344" i="12"/>
  <c r="N344" i="12"/>
  <c r="O344" i="12"/>
  <c r="P344" i="12"/>
  <c r="Q344" i="12"/>
  <c r="R344" i="12"/>
  <c r="S344" i="12"/>
  <c r="T344" i="12"/>
  <c r="U344" i="12"/>
  <c r="V344" i="12"/>
  <c r="W344" i="12"/>
  <c r="X344" i="12"/>
  <c r="Y344" i="12"/>
  <c r="Z344" i="12"/>
  <c r="AA344" i="12"/>
  <c r="B345" i="12"/>
  <c r="C345" i="12"/>
  <c r="D345" i="12"/>
  <c r="E345" i="12"/>
  <c r="F345" i="12"/>
  <c r="H345" i="12"/>
  <c r="I345" i="12"/>
  <c r="J345" i="12"/>
  <c r="K345" i="12"/>
  <c r="L345" i="12"/>
  <c r="M345" i="12"/>
  <c r="N345" i="12"/>
  <c r="O345" i="12"/>
  <c r="P345" i="12"/>
  <c r="Q345" i="12"/>
  <c r="R345" i="12"/>
  <c r="S345" i="12"/>
  <c r="T345" i="12"/>
  <c r="U345" i="12"/>
  <c r="V345" i="12"/>
  <c r="W345" i="12"/>
  <c r="X345" i="12"/>
  <c r="Y345" i="12"/>
  <c r="Z345" i="12"/>
  <c r="AA345" i="12"/>
  <c r="B346" i="12"/>
  <c r="C346" i="12"/>
  <c r="D346" i="12"/>
  <c r="E346" i="12"/>
  <c r="F346" i="12"/>
  <c r="H346" i="12"/>
  <c r="I346" i="12"/>
  <c r="J346" i="12"/>
  <c r="K346" i="12"/>
  <c r="L346" i="12"/>
  <c r="M346" i="12"/>
  <c r="N346" i="12"/>
  <c r="O346" i="12"/>
  <c r="P346" i="12"/>
  <c r="Q346" i="12"/>
  <c r="R346" i="12"/>
  <c r="S346" i="12"/>
  <c r="T346" i="12"/>
  <c r="U346" i="12"/>
  <c r="V346" i="12"/>
  <c r="W346" i="12"/>
  <c r="X346" i="12"/>
  <c r="Y346" i="12"/>
  <c r="Z346" i="12"/>
  <c r="AA346" i="12"/>
  <c r="B347" i="12"/>
  <c r="C347" i="12"/>
  <c r="D347" i="12"/>
  <c r="E347" i="12"/>
  <c r="F347" i="12"/>
  <c r="H347" i="12"/>
  <c r="I347" i="12"/>
  <c r="J347" i="12"/>
  <c r="K347" i="12"/>
  <c r="L347" i="12"/>
  <c r="M347" i="12"/>
  <c r="N347" i="12"/>
  <c r="O347" i="12"/>
  <c r="P347" i="12"/>
  <c r="Q347" i="12"/>
  <c r="R347" i="12"/>
  <c r="S347" i="12"/>
  <c r="T347" i="12"/>
  <c r="U347" i="12"/>
  <c r="V347" i="12"/>
  <c r="W347" i="12"/>
  <c r="X347" i="12"/>
  <c r="Y347" i="12"/>
  <c r="Z347" i="12"/>
  <c r="AA347" i="12"/>
  <c r="B348" i="12"/>
  <c r="C348" i="12"/>
  <c r="D348" i="12"/>
  <c r="E348" i="12"/>
  <c r="F348" i="12"/>
  <c r="H348" i="12"/>
  <c r="I348" i="12"/>
  <c r="J348" i="12"/>
  <c r="K348" i="12"/>
  <c r="L348" i="12"/>
  <c r="M348" i="12"/>
  <c r="N348" i="12"/>
  <c r="O348" i="12"/>
  <c r="P348" i="12"/>
  <c r="Q348" i="12"/>
  <c r="R348" i="12"/>
  <c r="S348" i="12"/>
  <c r="T348" i="12"/>
  <c r="U348" i="12"/>
  <c r="V348" i="12"/>
  <c r="W348" i="12"/>
  <c r="X348" i="12"/>
  <c r="Y348" i="12"/>
  <c r="Z348" i="12"/>
  <c r="AA348" i="12"/>
  <c r="B349" i="12"/>
  <c r="C349" i="12"/>
  <c r="D349" i="12"/>
  <c r="E349" i="12"/>
  <c r="F349" i="12"/>
  <c r="H349" i="12"/>
  <c r="I349" i="12"/>
  <c r="J349" i="12"/>
  <c r="K349" i="12"/>
  <c r="L349" i="12"/>
  <c r="M349" i="12"/>
  <c r="N349" i="12"/>
  <c r="O349" i="12"/>
  <c r="P349" i="12"/>
  <c r="Q349" i="12"/>
  <c r="R349" i="12"/>
  <c r="S349" i="12"/>
  <c r="T349" i="12"/>
  <c r="U349" i="12"/>
  <c r="V349" i="12"/>
  <c r="W349" i="12"/>
  <c r="X349" i="12"/>
  <c r="Y349" i="12"/>
  <c r="Z349" i="12"/>
  <c r="AA349" i="12"/>
  <c r="B350" i="12"/>
  <c r="C350" i="12"/>
  <c r="D350" i="12"/>
  <c r="E350" i="12"/>
  <c r="F350" i="12"/>
  <c r="H350" i="12"/>
  <c r="I350" i="12"/>
  <c r="J350" i="12"/>
  <c r="K350" i="12"/>
  <c r="L350" i="12"/>
  <c r="M350" i="12"/>
  <c r="N350" i="12"/>
  <c r="O350" i="12"/>
  <c r="P350" i="12"/>
  <c r="Q350" i="12"/>
  <c r="R350" i="12"/>
  <c r="S350" i="12"/>
  <c r="T350" i="12"/>
  <c r="U350" i="12"/>
  <c r="V350" i="12"/>
  <c r="W350" i="12"/>
  <c r="X350" i="12"/>
  <c r="Y350" i="12"/>
  <c r="Z350" i="12"/>
  <c r="AA350" i="12"/>
  <c r="B351" i="12"/>
  <c r="C351" i="12"/>
  <c r="D351" i="12"/>
  <c r="E351" i="12"/>
  <c r="F351" i="12"/>
  <c r="H351" i="12"/>
  <c r="I351" i="12"/>
  <c r="J351" i="12"/>
  <c r="K351" i="12"/>
  <c r="L351" i="12"/>
  <c r="M351" i="12"/>
  <c r="N351" i="12"/>
  <c r="O351" i="12"/>
  <c r="P351" i="12"/>
  <c r="Q351" i="12"/>
  <c r="R351" i="12"/>
  <c r="S351" i="12"/>
  <c r="T351" i="12"/>
  <c r="U351" i="12"/>
  <c r="V351" i="12"/>
  <c r="W351" i="12"/>
  <c r="X351" i="12"/>
  <c r="Y351" i="12"/>
  <c r="Z351" i="12"/>
  <c r="AA351" i="12"/>
  <c r="B352" i="12"/>
  <c r="C352" i="12"/>
  <c r="D352" i="12"/>
  <c r="E352" i="12"/>
  <c r="F352" i="12"/>
  <c r="H352" i="12"/>
  <c r="I352" i="12"/>
  <c r="J352" i="12"/>
  <c r="K352" i="12"/>
  <c r="L352" i="12"/>
  <c r="M352" i="12"/>
  <c r="N352" i="12"/>
  <c r="O352" i="12"/>
  <c r="P352" i="12"/>
  <c r="Q352" i="12"/>
  <c r="R352" i="12"/>
  <c r="S352" i="12"/>
  <c r="T352" i="12"/>
  <c r="U352" i="12"/>
  <c r="V352" i="12"/>
  <c r="W352" i="12"/>
  <c r="X352" i="12"/>
  <c r="Y352" i="12"/>
  <c r="Z352" i="12"/>
  <c r="AA352" i="12"/>
  <c r="B353" i="12"/>
  <c r="C353" i="12"/>
  <c r="D353" i="12"/>
  <c r="E353" i="12"/>
  <c r="F353" i="12"/>
  <c r="H353" i="12"/>
  <c r="I353" i="12"/>
  <c r="J353" i="12"/>
  <c r="K353" i="12"/>
  <c r="L353" i="12"/>
  <c r="M353" i="12"/>
  <c r="N353" i="12"/>
  <c r="O353" i="12"/>
  <c r="P353" i="12"/>
  <c r="Q353" i="12"/>
  <c r="R353" i="12"/>
  <c r="S353" i="12"/>
  <c r="T353" i="12"/>
  <c r="U353" i="12"/>
  <c r="V353" i="12"/>
  <c r="W353" i="12"/>
  <c r="X353" i="12"/>
  <c r="Y353" i="12"/>
  <c r="Z353" i="12"/>
  <c r="AA353" i="12"/>
  <c r="B354" i="12"/>
  <c r="C354" i="12"/>
  <c r="D354" i="12"/>
  <c r="E354" i="12"/>
  <c r="F354" i="12"/>
  <c r="H354" i="12"/>
  <c r="I354" i="12"/>
  <c r="J354" i="12"/>
  <c r="K354" i="12"/>
  <c r="L354" i="12"/>
  <c r="M354" i="12"/>
  <c r="N354" i="12"/>
  <c r="O354" i="12"/>
  <c r="P354" i="12"/>
  <c r="Q354" i="12"/>
  <c r="R354" i="12"/>
  <c r="S354" i="12"/>
  <c r="T354" i="12"/>
  <c r="U354" i="12"/>
  <c r="V354" i="12"/>
  <c r="W354" i="12"/>
  <c r="X354" i="12"/>
  <c r="Y354" i="12"/>
  <c r="Z354" i="12"/>
  <c r="AA354" i="12"/>
  <c r="B355" i="12"/>
  <c r="C355" i="12"/>
  <c r="D355" i="12"/>
  <c r="E355" i="12"/>
  <c r="F355" i="12"/>
  <c r="H355" i="12"/>
  <c r="I355" i="12"/>
  <c r="J355" i="12"/>
  <c r="K355" i="12"/>
  <c r="L355" i="12"/>
  <c r="M355" i="12"/>
  <c r="N355" i="12"/>
  <c r="O355" i="12"/>
  <c r="P355" i="12"/>
  <c r="Q355" i="12"/>
  <c r="R355" i="12"/>
  <c r="S355" i="12"/>
  <c r="T355" i="12"/>
  <c r="U355" i="12"/>
  <c r="V355" i="12"/>
  <c r="W355" i="12"/>
  <c r="X355" i="12"/>
  <c r="Y355" i="12"/>
  <c r="Z355" i="12"/>
  <c r="AA355" i="12"/>
  <c r="B356" i="12"/>
  <c r="C356" i="12"/>
  <c r="D356" i="12"/>
  <c r="E356" i="12"/>
  <c r="F356" i="12"/>
  <c r="H356" i="12"/>
  <c r="I356" i="12"/>
  <c r="J356" i="12"/>
  <c r="K356" i="12"/>
  <c r="L356" i="12"/>
  <c r="M356" i="12"/>
  <c r="N356" i="12"/>
  <c r="O356" i="12"/>
  <c r="P356" i="12"/>
  <c r="Q356" i="12"/>
  <c r="R356" i="12"/>
  <c r="S356" i="12"/>
  <c r="T356" i="12"/>
  <c r="U356" i="12"/>
  <c r="V356" i="12"/>
  <c r="W356" i="12"/>
  <c r="X356" i="12"/>
  <c r="Y356" i="12"/>
  <c r="Z356" i="12"/>
  <c r="AA356" i="12"/>
  <c r="B357" i="12"/>
  <c r="C357" i="12"/>
  <c r="D357" i="12"/>
  <c r="E357" i="12"/>
  <c r="F357" i="12"/>
  <c r="H357" i="12"/>
  <c r="I357" i="12"/>
  <c r="J357" i="12"/>
  <c r="K357" i="12"/>
  <c r="L357" i="12"/>
  <c r="M357" i="12"/>
  <c r="N357" i="12"/>
  <c r="O357" i="12"/>
  <c r="P357" i="12"/>
  <c r="Q357" i="12"/>
  <c r="R357" i="12"/>
  <c r="S357" i="12"/>
  <c r="T357" i="12"/>
  <c r="U357" i="12"/>
  <c r="V357" i="12"/>
  <c r="W357" i="12"/>
  <c r="X357" i="12"/>
  <c r="Y357" i="12"/>
  <c r="Z357" i="12"/>
  <c r="AA357" i="12"/>
  <c r="B358" i="12"/>
  <c r="C358" i="12"/>
  <c r="D358" i="12"/>
  <c r="E358" i="12"/>
  <c r="F358" i="12"/>
  <c r="H358" i="12"/>
  <c r="I358" i="12"/>
  <c r="J358" i="12"/>
  <c r="K358" i="12"/>
  <c r="L358" i="12"/>
  <c r="M358" i="12"/>
  <c r="N358" i="12"/>
  <c r="O358" i="12"/>
  <c r="P358" i="12"/>
  <c r="Q358" i="12"/>
  <c r="R358" i="12"/>
  <c r="S358" i="12"/>
  <c r="T358" i="12"/>
  <c r="U358" i="12"/>
  <c r="V358" i="12"/>
  <c r="W358" i="12"/>
  <c r="X358" i="12"/>
  <c r="Y358" i="12"/>
  <c r="Z358" i="12"/>
  <c r="AA358" i="12"/>
  <c r="B359" i="12"/>
  <c r="C359" i="12"/>
  <c r="D359" i="12"/>
  <c r="E359" i="12"/>
  <c r="F359" i="12"/>
  <c r="H359" i="12"/>
  <c r="I359" i="12"/>
  <c r="J359" i="12"/>
  <c r="K359" i="12"/>
  <c r="L359" i="12"/>
  <c r="M359" i="12"/>
  <c r="N359" i="12"/>
  <c r="O359" i="12"/>
  <c r="P359" i="12"/>
  <c r="Q359" i="12"/>
  <c r="R359" i="12"/>
  <c r="S359" i="12"/>
  <c r="T359" i="12"/>
  <c r="U359" i="12"/>
  <c r="V359" i="12"/>
  <c r="W359" i="12"/>
  <c r="X359" i="12"/>
  <c r="Y359" i="12"/>
  <c r="Z359" i="12"/>
  <c r="AA359" i="12"/>
  <c r="B360" i="12"/>
  <c r="C360" i="12"/>
  <c r="D360" i="12"/>
  <c r="E360" i="12"/>
  <c r="F360" i="12"/>
  <c r="H360" i="12"/>
  <c r="I360" i="12"/>
  <c r="J360" i="12"/>
  <c r="K360" i="12"/>
  <c r="L360" i="12"/>
  <c r="M360" i="12"/>
  <c r="N360" i="12"/>
  <c r="O360" i="12"/>
  <c r="P360" i="12"/>
  <c r="Q360" i="12"/>
  <c r="R360" i="12"/>
  <c r="S360" i="12"/>
  <c r="T360" i="12"/>
  <c r="U360" i="12"/>
  <c r="V360" i="12"/>
  <c r="W360" i="12"/>
  <c r="X360" i="12"/>
  <c r="Y360" i="12"/>
  <c r="Z360" i="12"/>
  <c r="AA360" i="12"/>
  <c r="B361" i="12"/>
  <c r="C361" i="12"/>
  <c r="D361" i="12"/>
  <c r="E361" i="12"/>
  <c r="F361" i="12"/>
  <c r="H361" i="12"/>
  <c r="I361" i="12"/>
  <c r="J361" i="12"/>
  <c r="K361" i="12"/>
  <c r="L361" i="12"/>
  <c r="M361" i="12"/>
  <c r="N361" i="12"/>
  <c r="O361" i="12"/>
  <c r="P361" i="12"/>
  <c r="Q361" i="12"/>
  <c r="R361" i="12"/>
  <c r="S361" i="12"/>
  <c r="T361" i="12"/>
  <c r="U361" i="12"/>
  <c r="V361" i="12"/>
  <c r="W361" i="12"/>
  <c r="X361" i="12"/>
  <c r="Y361" i="12"/>
  <c r="Z361" i="12"/>
  <c r="AA361" i="12"/>
  <c r="B362" i="12"/>
  <c r="C362" i="12"/>
  <c r="D362" i="12"/>
  <c r="E362" i="12"/>
  <c r="F362" i="12"/>
  <c r="H362" i="12"/>
  <c r="I362" i="12"/>
  <c r="J362" i="12"/>
  <c r="K362" i="12"/>
  <c r="L362" i="12"/>
  <c r="M362" i="12"/>
  <c r="N362" i="12"/>
  <c r="O362" i="12"/>
  <c r="P362" i="12"/>
  <c r="Q362" i="12"/>
  <c r="R362" i="12"/>
  <c r="S362" i="12"/>
  <c r="T362" i="12"/>
  <c r="U362" i="12"/>
  <c r="V362" i="12"/>
  <c r="W362" i="12"/>
  <c r="X362" i="12"/>
  <c r="Y362" i="12"/>
  <c r="Z362" i="12"/>
  <c r="AA362" i="12"/>
  <c r="B363" i="12"/>
  <c r="C363" i="12"/>
  <c r="D363" i="12"/>
  <c r="E363" i="12"/>
  <c r="F363" i="12"/>
  <c r="H363" i="12"/>
  <c r="I363" i="12"/>
  <c r="J363" i="12"/>
  <c r="K363" i="12"/>
  <c r="L363" i="12"/>
  <c r="M363" i="12"/>
  <c r="N363" i="12"/>
  <c r="O363" i="12"/>
  <c r="P363" i="12"/>
  <c r="Q363" i="12"/>
  <c r="R363" i="12"/>
  <c r="S363" i="12"/>
  <c r="T363" i="12"/>
  <c r="U363" i="12"/>
  <c r="V363" i="12"/>
  <c r="W363" i="12"/>
  <c r="X363" i="12"/>
  <c r="Y363" i="12"/>
  <c r="Z363" i="12"/>
  <c r="AA363" i="12"/>
  <c r="B364" i="12"/>
  <c r="C364" i="12"/>
  <c r="D364" i="12"/>
  <c r="E364" i="12"/>
  <c r="F364" i="12"/>
  <c r="H364" i="12"/>
  <c r="I364" i="12"/>
  <c r="J364" i="12"/>
  <c r="K364" i="12"/>
  <c r="L364" i="12"/>
  <c r="M364" i="12"/>
  <c r="N364" i="12"/>
  <c r="O364" i="12"/>
  <c r="P364" i="12"/>
  <c r="Q364" i="12"/>
  <c r="R364" i="12"/>
  <c r="S364" i="12"/>
  <c r="T364" i="12"/>
  <c r="U364" i="12"/>
  <c r="V364" i="12"/>
  <c r="W364" i="12"/>
  <c r="X364" i="12"/>
  <c r="Y364" i="12"/>
  <c r="Z364" i="12"/>
  <c r="AA364" i="12"/>
  <c r="B365" i="12"/>
  <c r="C365" i="12"/>
  <c r="D365" i="12"/>
  <c r="E365" i="12"/>
  <c r="F365" i="12"/>
  <c r="H365" i="12"/>
  <c r="I365" i="12"/>
  <c r="J365" i="12"/>
  <c r="K365" i="12"/>
  <c r="L365" i="12"/>
  <c r="M365" i="12"/>
  <c r="N365" i="12"/>
  <c r="O365" i="12"/>
  <c r="P365" i="12"/>
  <c r="Q365" i="12"/>
  <c r="R365" i="12"/>
  <c r="S365" i="12"/>
  <c r="T365" i="12"/>
  <c r="U365" i="12"/>
  <c r="V365" i="12"/>
  <c r="W365" i="12"/>
  <c r="X365" i="12"/>
  <c r="Y365" i="12"/>
  <c r="Z365" i="12"/>
  <c r="AA365" i="12"/>
  <c r="B366" i="12"/>
  <c r="C366" i="12"/>
  <c r="D366" i="12"/>
  <c r="E366" i="12"/>
  <c r="F366" i="12"/>
  <c r="H366" i="12"/>
  <c r="I366" i="12"/>
  <c r="J366" i="12"/>
  <c r="K366" i="12"/>
  <c r="L366" i="12"/>
  <c r="M366" i="12"/>
  <c r="N366" i="12"/>
  <c r="O366" i="12"/>
  <c r="P366" i="12"/>
  <c r="Q366" i="12"/>
  <c r="R366" i="12"/>
  <c r="S366" i="12"/>
  <c r="T366" i="12"/>
  <c r="U366" i="12"/>
  <c r="V366" i="12"/>
  <c r="W366" i="12"/>
  <c r="X366" i="12"/>
  <c r="Y366" i="12"/>
  <c r="Z366" i="12"/>
  <c r="AA366" i="12"/>
  <c r="B367" i="12"/>
  <c r="C367" i="12"/>
  <c r="D367" i="12"/>
  <c r="E367" i="12"/>
  <c r="F367" i="12"/>
  <c r="H367" i="12"/>
  <c r="I367" i="12"/>
  <c r="J367" i="12"/>
  <c r="K367" i="12"/>
  <c r="L367" i="12"/>
  <c r="M367" i="12"/>
  <c r="N367" i="12"/>
  <c r="O367" i="12"/>
  <c r="P367" i="12"/>
  <c r="Q367" i="12"/>
  <c r="R367" i="12"/>
  <c r="S367" i="12"/>
  <c r="T367" i="12"/>
  <c r="U367" i="12"/>
  <c r="V367" i="12"/>
  <c r="W367" i="12"/>
  <c r="X367" i="12"/>
  <c r="Y367" i="12"/>
  <c r="Z367" i="12"/>
  <c r="AA367" i="12"/>
  <c r="B368" i="12"/>
  <c r="C368" i="12"/>
  <c r="D368" i="12"/>
  <c r="E368" i="12"/>
  <c r="F368" i="12"/>
  <c r="H368" i="12"/>
  <c r="I368" i="12"/>
  <c r="J368" i="12"/>
  <c r="K368" i="12"/>
  <c r="L368" i="12"/>
  <c r="M368" i="12"/>
  <c r="N368" i="12"/>
  <c r="O368" i="12"/>
  <c r="P368" i="12"/>
  <c r="Q368" i="12"/>
  <c r="R368" i="12"/>
  <c r="S368" i="12"/>
  <c r="T368" i="12"/>
  <c r="U368" i="12"/>
  <c r="V368" i="12"/>
  <c r="W368" i="12"/>
  <c r="X368" i="12"/>
  <c r="Y368" i="12"/>
  <c r="Z368" i="12"/>
  <c r="AA368" i="12"/>
  <c r="B369" i="12"/>
  <c r="C369" i="12"/>
  <c r="D369" i="12"/>
  <c r="E369" i="12"/>
  <c r="F369" i="12"/>
  <c r="H369" i="12"/>
  <c r="I369" i="12"/>
  <c r="J369" i="12"/>
  <c r="K369" i="12"/>
  <c r="L369" i="12"/>
  <c r="M369" i="12"/>
  <c r="N369" i="12"/>
  <c r="O369" i="12"/>
  <c r="P369" i="12"/>
  <c r="Q369" i="12"/>
  <c r="R369" i="12"/>
  <c r="S369" i="12"/>
  <c r="T369" i="12"/>
  <c r="U369" i="12"/>
  <c r="V369" i="12"/>
  <c r="W369" i="12"/>
  <c r="X369" i="12"/>
  <c r="Y369" i="12"/>
  <c r="Z369" i="12"/>
  <c r="AA369" i="12"/>
  <c r="B370" i="12"/>
  <c r="C370" i="12"/>
  <c r="D370" i="12"/>
  <c r="E370" i="12"/>
  <c r="F370" i="12"/>
  <c r="H370" i="12"/>
  <c r="I370" i="12"/>
  <c r="J370" i="12"/>
  <c r="K370" i="12"/>
  <c r="L370" i="12"/>
  <c r="M370" i="12"/>
  <c r="N370" i="12"/>
  <c r="O370" i="12"/>
  <c r="P370" i="12"/>
  <c r="Q370" i="12"/>
  <c r="R370" i="12"/>
  <c r="S370" i="12"/>
  <c r="T370" i="12"/>
  <c r="U370" i="12"/>
  <c r="V370" i="12"/>
  <c r="W370" i="12"/>
  <c r="X370" i="12"/>
  <c r="Y370" i="12"/>
  <c r="Z370" i="12"/>
  <c r="AA370" i="12"/>
  <c r="B371" i="12"/>
  <c r="C371" i="12"/>
  <c r="D371" i="12"/>
  <c r="E371" i="12"/>
  <c r="F371" i="12"/>
  <c r="H371" i="12"/>
  <c r="I371" i="12"/>
  <c r="J371" i="12"/>
  <c r="K371" i="12"/>
  <c r="L371" i="12"/>
  <c r="M371" i="12"/>
  <c r="N371" i="12"/>
  <c r="O371" i="12"/>
  <c r="P371" i="12"/>
  <c r="Q371" i="12"/>
  <c r="R371" i="12"/>
  <c r="S371" i="12"/>
  <c r="T371" i="12"/>
  <c r="U371" i="12"/>
  <c r="V371" i="12"/>
  <c r="W371" i="12"/>
  <c r="X371" i="12"/>
  <c r="Y371" i="12"/>
  <c r="Z371" i="12"/>
  <c r="AA371" i="12"/>
  <c r="B372" i="12"/>
  <c r="C372" i="12"/>
  <c r="D372" i="12"/>
  <c r="E372" i="12"/>
  <c r="F372" i="12"/>
  <c r="H372" i="12"/>
  <c r="I372" i="12"/>
  <c r="J372" i="12"/>
  <c r="K372" i="12"/>
  <c r="L372" i="12"/>
  <c r="M372" i="12"/>
  <c r="N372" i="12"/>
  <c r="O372" i="12"/>
  <c r="P372" i="12"/>
  <c r="Q372" i="12"/>
  <c r="R372" i="12"/>
  <c r="S372" i="12"/>
  <c r="T372" i="12"/>
  <c r="U372" i="12"/>
  <c r="V372" i="12"/>
  <c r="W372" i="12"/>
  <c r="X372" i="12"/>
  <c r="Y372" i="12"/>
  <c r="Z372" i="12"/>
  <c r="AA372" i="12"/>
  <c r="B373" i="12"/>
  <c r="C373" i="12"/>
  <c r="D373" i="12"/>
  <c r="E373" i="12"/>
  <c r="F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B374" i="12"/>
  <c r="C374" i="12"/>
  <c r="D374" i="12"/>
  <c r="E374" i="12"/>
  <c r="F374" i="12"/>
  <c r="H374" i="12"/>
  <c r="I374" i="12"/>
  <c r="J374" i="12"/>
  <c r="K374" i="12"/>
  <c r="L374" i="12"/>
  <c r="M374" i="12"/>
  <c r="N374" i="12"/>
  <c r="O374" i="12"/>
  <c r="P374" i="12"/>
  <c r="Q374" i="12"/>
  <c r="R374" i="12"/>
  <c r="S374" i="12"/>
  <c r="T374" i="12"/>
  <c r="U374" i="12"/>
  <c r="V374" i="12"/>
  <c r="W374" i="12"/>
  <c r="X374" i="12"/>
  <c r="Y374" i="12"/>
  <c r="Z374" i="12"/>
  <c r="AA374" i="12"/>
  <c r="B375" i="12"/>
  <c r="C375" i="12"/>
  <c r="D375" i="12"/>
  <c r="E375" i="12"/>
  <c r="F375" i="12"/>
  <c r="H375" i="12"/>
  <c r="I375" i="12"/>
  <c r="J375" i="12"/>
  <c r="K375" i="12"/>
  <c r="L375" i="12"/>
  <c r="M375" i="12"/>
  <c r="N375" i="12"/>
  <c r="O375" i="12"/>
  <c r="P375" i="12"/>
  <c r="Q375" i="12"/>
  <c r="R375" i="12"/>
  <c r="S375" i="12"/>
  <c r="T375" i="12"/>
  <c r="U375" i="12"/>
  <c r="V375" i="12"/>
  <c r="W375" i="12"/>
  <c r="X375" i="12"/>
  <c r="Y375" i="12"/>
  <c r="Z375" i="12"/>
  <c r="AA375" i="12"/>
  <c r="B376" i="12"/>
  <c r="C376" i="12"/>
  <c r="D376" i="12"/>
  <c r="E376" i="12"/>
  <c r="F376" i="12"/>
  <c r="H376" i="12"/>
  <c r="I376" i="12"/>
  <c r="J376" i="12"/>
  <c r="K376" i="12"/>
  <c r="L376" i="12"/>
  <c r="M376" i="12"/>
  <c r="N376" i="12"/>
  <c r="O376" i="12"/>
  <c r="P376" i="12"/>
  <c r="Q376" i="12"/>
  <c r="R376" i="12"/>
  <c r="S376" i="12"/>
  <c r="T376" i="12"/>
  <c r="U376" i="12"/>
  <c r="V376" i="12"/>
  <c r="W376" i="12"/>
  <c r="X376" i="12"/>
  <c r="Y376" i="12"/>
  <c r="Z376" i="12"/>
  <c r="AA376" i="12"/>
  <c r="B377" i="12"/>
  <c r="C377" i="12"/>
  <c r="D377" i="12"/>
  <c r="E377" i="12"/>
  <c r="F377" i="12"/>
  <c r="H377" i="12"/>
  <c r="I377" i="12"/>
  <c r="J377" i="12"/>
  <c r="K377" i="12"/>
  <c r="L377" i="12"/>
  <c r="M377" i="12"/>
  <c r="N377" i="12"/>
  <c r="O377" i="12"/>
  <c r="P377" i="12"/>
  <c r="Q377" i="12"/>
  <c r="R377" i="12"/>
  <c r="S377" i="12"/>
  <c r="T377" i="12"/>
  <c r="U377" i="12"/>
  <c r="V377" i="12"/>
  <c r="W377" i="12"/>
  <c r="X377" i="12"/>
  <c r="Y377" i="12"/>
  <c r="Z377" i="12"/>
  <c r="AA377" i="12"/>
  <c r="B378" i="12"/>
  <c r="C378" i="12"/>
  <c r="D378" i="12"/>
  <c r="E378" i="12"/>
  <c r="F378" i="12"/>
  <c r="H378" i="12"/>
  <c r="I378" i="12"/>
  <c r="J378" i="12"/>
  <c r="K378" i="12"/>
  <c r="L378" i="12"/>
  <c r="M378" i="12"/>
  <c r="N378" i="12"/>
  <c r="O378" i="12"/>
  <c r="P378" i="12"/>
  <c r="Q378" i="12"/>
  <c r="R378" i="12"/>
  <c r="S378" i="12"/>
  <c r="T378" i="12"/>
  <c r="U378" i="12"/>
  <c r="V378" i="12"/>
  <c r="W378" i="12"/>
  <c r="X378" i="12"/>
  <c r="Y378" i="12"/>
  <c r="Z378" i="12"/>
  <c r="AA378" i="12"/>
  <c r="B379" i="12"/>
  <c r="C379" i="12"/>
  <c r="D379" i="12"/>
  <c r="E379" i="12"/>
  <c r="F379" i="12"/>
  <c r="H379" i="12"/>
  <c r="I379" i="12"/>
  <c r="J379" i="12"/>
  <c r="K379" i="12"/>
  <c r="L379" i="12"/>
  <c r="M379" i="12"/>
  <c r="N379" i="12"/>
  <c r="O379" i="12"/>
  <c r="P379" i="12"/>
  <c r="Q379" i="12"/>
  <c r="R379" i="12"/>
  <c r="S379" i="12"/>
  <c r="T379" i="12"/>
  <c r="U379" i="12"/>
  <c r="V379" i="12"/>
  <c r="W379" i="12"/>
  <c r="X379" i="12"/>
  <c r="Y379" i="12"/>
  <c r="Z379" i="12"/>
  <c r="AA379" i="12"/>
  <c r="B380" i="12"/>
  <c r="C380" i="12"/>
  <c r="D380" i="12"/>
  <c r="E380" i="12"/>
  <c r="F380" i="12"/>
  <c r="H380" i="12"/>
  <c r="I380" i="12"/>
  <c r="J380" i="12"/>
  <c r="K380" i="12"/>
  <c r="L380" i="12"/>
  <c r="M380" i="12"/>
  <c r="N380" i="12"/>
  <c r="O380" i="12"/>
  <c r="P380" i="12"/>
  <c r="Q380" i="12"/>
  <c r="R380" i="12"/>
  <c r="S380" i="12"/>
  <c r="T380" i="12"/>
  <c r="U380" i="12"/>
  <c r="V380" i="12"/>
  <c r="W380" i="12"/>
  <c r="X380" i="12"/>
  <c r="Y380" i="12"/>
  <c r="Z380" i="12"/>
  <c r="AA380" i="12"/>
  <c r="B381" i="12"/>
  <c r="C381" i="12"/>
  <c r="D381" i="12"/>
  <c r="E381" i="12"/>
  <c r="F381" i="12"/>
  <c r="H381" i="12"/>
  <c r="I381" i="12"/>
  <c r="J381" i="12"/>
  <c r="K381" i="12"/>
  <c r="L381" i="12"/>
  <c r="M381" i="12"/>
  <c r="N381" i="12"/>
  <c r="O381" i="12"/>
  <c r="P381" i="12"/>
  <c r="Q381" i="12"/>
  <c r="R381" i="12"/>
  <c r="S381" i="12"/>
  <c r="T381" i="12"/>
  <c r="U381" i="12"/>
  <c r="V381" i="12"/>
  <c r="W381" i="12"/>
  <c r="X381" i="12"/>
  <c r="Y381" i="12"/>
  <c r="Z381" i="12"/>
  <c r="AA381" i="12"/>
  <c r="B382" i="12"/>
  <c r="C382" i="12"/>
  <c r="D382" i="12"/>
  <c r="E382" i="12"/>
  <c r="F382" i="12"/>
  <c r="H382" i="12"/>
  <c r="I382" i="12"/>
  <c r="J382" i="12"/>
  <c r="K382" i="12"/>
  <c r="L382" i="12"/>
  <c r="M382" i="12"/>
  <c r="N382" i="12"/>
  <c r="O382" i="12"/>
  <c r="P382" i="12"/>
  <c r="Q382" i="12"/>
  <c r="R382" i="12"/>
  <c r="S382" i="12"/>
  <c r="T382" i="12"/>
  <c r="U382" i="12"/>
  <c r="V382" i="12"/>
  <c r="W382" i="12"/>
  <c r="X382" i="12"/>
  <c r="Y382" i="12"/>
  <c r="Z382" i="12"/>
  <c r="AA382" i="12"/>
  <c r="B383" i="12"/>
  <c r="C383" i="12"/>
  <c r="D383" i="12"/>
  <c r="E383" i="12"/>
  <c r="F383" i="12"/>
  <c r="H383" i="12"/>
  <c r="I383" i="12"/>
  <c r="J383" i="12"/>
  <c r="K383" i="12"/>
  <c r="L383" i="12"/>
  <c r="M383" i="12"/>
  <c r="N383" i="12"/>
  <c r="O383" i="12"/>
  <c r="P383" i="12"/>
  <c r="Q383" i="12"/>
  <c r="R383" i="12"/>
  <c r="S383" i="12"/>
  <c r="T383" i="12"/>
  <c r="U383" i="12"/>
  <c r="V383" i="12"/>
  <c r="W383" i="12"/>
  <c r="X383" i="12"/>
  <c r="Y383" i="12"/>
  <c r="Z383" i="12"/>
  <c r="AA383" i="12"/>
  <c r="B384" i="12"/>
  <c r="C384" i="12"/>
  <c r="D384" i="12"/>
  <c r="E384" i="12"/>
  <c r="F384" i="12"/>
  <c r="H384" i="12"/>
  <c r="I384" i="12"/>
  <c r="J384" i="12"/>
  <c r="K384" i="12"/>
  <c r="L384" i="12"/>
  <c r="M384" i="12"/>
  <c r="N384" i="12"/>
  <c r="O384" i="12"/>
  <c r="P384" i="12"/>
  <c r="Q384" i="12"/>
  <c r="R384" i="12"/>
  <c r="S384" i="12"/>
  <c r="T384" i="12"/>
  <c r="U384" i="12"/>
  <c r="V384" i="12"/>
  <c r="W384" i="12"/>
  <c r="X384" i="12"/>
  <c r="Y384" i="12"/>
  <c r="Z384" i="12"/>
  <c r="AA384" i="12"/>
  <c r="B385" i="12"/>
  <c r="C385" i="12"/>
  <c r="D385" i="12"/>
  <c r="E385" i="12"/>
  <c r="F385" i="12"/>
  <c r="H385" i="12"/>
  <c r="I385" i="12"/>
  <c r="J385" i="12"/>
  <c r="K385" i="12"/>
  <c r="L385" i="12"/>
  <c r="M385" i="12"/>
  <c r="N385" i="12"/>
  <c r="O385" i="12"/>
  <c r="P385" i="12"/>
  <c r="Q385" i="12"/>
  <c r="R385" i="12"/>
  <c r="S385" i="12"/>
  <c r="T385" i="12"/>
  <c r="U385" i="12"/>
  <c r="V385" i="12"/>
  <c r="W385" i="12"/>
  <c r="X385" i="12"/>
  <c r="Y385" i="12"/>
  <c r="Z385" i="12"/>
  <c r="AA385" i="12"/>
  <c r="B386" i="12"/>
  <c r="C386" i="12"/>
  <c r="D386" i="12"/>
  <c r="E386" i="12"/>
  <c r="F386" i="12"/>
  <c r="H386" i="12"/>
  <c r="I386" i="12"/>
  <c r="J386" i="12"/>
  <c r="K386" i="12"/>
  <c r="L386" i="12"/>
  <c r="M386" i="12"/>
  <c r="N386" i="12"/>
  <c r="O386" i="12"/>
  <c r="P386" i="12"/>
  <c r="Q386" i="12"/>
  <c r="R386" i="12"/>
  <c r="S386" i="12"/>
  <c r="T386" i="12"/>
  <c r="U386" i="12"/>
  <c r="V386" i="12"/>
  <c r="W386" i="12"/>
  <c r="X386" i="12"/>
  <c r="Y386" i="12"/>
  <c r="Z386" i="12"/>
  <c r="AA386" i="12"/>
  <c r="B387" i="12"/>
  <c r="C387" i="12"/>
  <c r="D387" i="12"/>
  <c r="E387" i="12"/>
  <c r="F387" i="12"/>
  <c r="H387" i="12"/>
  <c r="I387" i="12"/>
  <c r="J387" i="12"/>
  <c r="K387" i="12"/>
  <c r="L387" i="12"/>
  <c r="M387" i="12"/>
  <c r="N387" i="12"/>
  <c r="O387" i="12"/>
  <c r="P387" i="12"/>
  <c r="Q387" i="12"/>
  <c r="R387" i="12"/>
  <c r="S387" i="12"/>
  <c r="T387" i="12"/>
  <c r="U387" i="12"/>
  <c r="V387" i="12"/>
  <c r="W387" i="12"/>
  <c r="X387" i="12"/>
  <c r="Y387" i="12"/>
  <c r="Z387" i="12"/>
  <c r="AA387" i="12"/>
  <c r="B388" i="12"/>
  <c r="C388" i="12"/>
  <c r="D388" i="12"/>
  <c r="E388" i="12"/>
  <c r="F388" i="12"/>
  <c r="H388" i="12"/>
  <c r="I388" i="12"/>
  <c r="J388" i="12"/>
  <c r="K388" i="12"/>
  <c r="L388" i="12"/>
  <c r="M388" i="12"/>
  <c r="N388" i="12"/>
  <c r="O388" i="12"/>
  <c r="P388" i="12"/>
  <c r="Q388" i="12"/>
  <c r="R388" i="12"/>
  <c r="S388" i="12"/>
  <c r="T388" i="12"/>
  <c r="U388" i="12"/>
  <c r="V388" i="12"/>
  <c r="W388" i="12"/>
  <c r="X388" i="12"/>
  <c r="Y388" i="12"/>
  <c r="Z388" i="12"/>
  <c r="AA388" i="12"/>
  <c r="B389" i="12"/>
  <c r="C389" i="12"/>
  <c r="D389" i="12"/>
  <c r="E389" i="12"/>
  <c r="F389" i="12"/>
  <c r="H389" i="12"/>
  <c r="I389" i="12"/>
  <c r="J389" i="12"/>
  <c r="K389" i="12"/>
  <c r="L389" i="12"/>
  <c r="M389" i="12"/>
  <c r="N389" i="12"/>
  <c r="O389" i="12"/>
  <c r="P389" i="12"/>
  <c r="Q389" i="12"/>
  <c r="R389" i="12"/>
  <c r="S389" i="12"/>
  <c r="T389" i="12"/>
  <c r="U389" i="12"/>
  <c r="V389" i="12"/>
  <c r="W389" i="12"/>
  <c r="X389" i="12"/>
  <c r="Y389" i="12"/>
  <c r="Z389" i="12"/>
  <c r="AA389" i="12"/>
  <c r="B390" i="12"/>
  <c r="C390" i="12"/>
  <c r="D390" i="12"/>
  <c r="E390" i="12"/>
  <c r="F390" i="12"/>
  <c r="H390" i="12"/>
  <c r="I390" i="12"/>
  <c r="J390" i="12"/>
  <c r="K390" i="12"/>
  <c r="L390" i="12"/>
  <c r="M390" i="12"/>
  <c r="N390" i="12"/>
  <c r="O390" i="12"/>
  <c r="P390" i="12"/>
  <c r="Q390" i="12"/>
  <c r="R390" i="12"/>
  <c r="S390" i="12"/>
  <c r="T390" i="12"/>
  <c r="U390" i="12"/>
  <c r="V390" i="12"/>
  <c r="W390" i="12"/>
  <c r="X390" i="12"/>
  <c r="Y390" i="12"/>
  <c r="Z390" i="12"/>
  <c r="AA390" i="12"/>
  <c r="B391" i="12"/>
  <c r="C391" i="12"/>
  <c r="D391" i="12"/>
  <c r="E391" i="12"/>
  <c r="F391" i="12"/>
  <c r="H391" i="12"/>
  <c r="I391" i="12"/>
  <c r="J391" i="12"/>
  <c r="K391" i="12"/>
  <c r="L391" i="12"/>
  <c r="M391" i="12"/>
  <c r="N391" i="12"/>
  <c r="O391" i="12"/>
  <c r="P391" i="12"/>
  <c r="Q391" i="12"/>
  <c r="R391" i="12"/>
  <c r="S391" i="12"/>
  <c r="T391" i="12"/>
  <c r="U391" i="12"/>
  <c r="V391" i="12"/>
  <c r="W391" i="12"/>
  <c r="X391" i="12"/>
  <c r="Y391" i="12"/>
  <c r="Z391" i="12"/>
  <c r="AA391" i="12"/>
  <c r="B392" i="12"/>
  <c r="C392" i="12"/>
  <c r="D392" i="12"/>
  <c r="E392" i="12"/>
  <c r="F392" i="12"/>
  <c r="H392" i="12"/>
  <c r="I392" i="12"/>
  <c r="J392" i="12"/>
  <c r="K392" i="12"/>
  <c r="L392" i="12"/>
  <c r="M392" i="12"/>
  <c r="N392" i="12"/>
  <c r="O392" i="12"/>
  <c r="P392" i="12"/>
  <c r="Q392" i="12"/>
  <c r="R392" i="12"/>
  <c r="S392" i="12"/>
  <c r="T392" i="12"/>
  <c r="U392" i="12"/>
  <c r="V392" i="12"/>
  <c r="W392" i="12"/>
  <c r="X392" i="12"/>
  <c r="Y392" i="12"/>
  <c r="Z392" i="12"/>
  <c r="AA392" i="12"/>
  <c r="B393" i="12"/>
  <c r="C393" i="12"/>
  <c r="D393" i="12"/>
  <c r="E393" i="12"/>
  <c r="F393" i="12"/>
  <c r="H393" i="12"/>
  <c r="I393" i="12"/>
  <c r="J393" i="12"/>
  <c r="K393" i="12"/>
  <c r="L393" i="12"/>
  <c r="M393" i="12"/>
  <c r="N393" i="12"/>
  <c r="O393" i="12"/>
  <c r="P393" i="12"/>
  <c r="Q393" i="12"/>
  <c r="R393" i="12"/>
  <c r="S393" i="12"/>
  <c r="T393" i="12"/>
  <c r="U393" i="12"/>
  <c r="V393" i="12"/>
  <c r="W393" i="12"/>
  <c r="X393" i="12"/>
  <c r="Y393" i="12"/>
  <c r="Z393" i="12"/>
  <c r="AA393" i="12"/>
  <c r="B394" i="12"/>
  <c r="C394" i="12"/>
  <c r="D394" i="12"/>
  <c r="E394" i="12"/>
  <c r="F394" i="12"/>
  <c r="H394" i="12"/>
  <c r="I394" i="12"/>
  <c r="J394" i="12"/>
  <c r="K394" i="12"/>
  <c r="L394" i="12"/>
  <c r="M394" i="12"/>
  <c r="N394" i="12"/>
  <c r="O394" i="12"/>
  <c r="P394" i="12"/>
  <c r="Q394" i="12"/>
  <c r="R394" i="12"/>
  <c r="S394" i="12"/>
  <c r="T394" i="12"/>
  <c r="U394" i="12"/>
  <c r="V394" i="12"/>
  <c r="W394" i="12"/>
  <c r="X394" i="12"/>
  <c r="Y394" i="12"/>
  <c r="Z394" i="12"/>
  <c r="AA394" i="12"/>
  <c r="B395" i="12"/>
  <c r="C395" i="12"/>
  <c r="D395" i="12"/>
  <c r="E395" i="12"/>
  <c r="F395" i="12"/>
  <c r="H395" i="12"/>
  <c r="I395" i="12"/>
  <c r="J395" i="12"/>
  <c r="K395" i="12"/>
  <c r="L395" i="12"/>
  <c r="M395" i="12"/>
  <c r="N395" i="12"/>
  <c r="O395" i="12"/>
  <c r="P395" i="12"/>
  <c r="Q395" i="12"/>
  <c r="R395" i="12"/>
  <c r="S395" i="12"/>
  <c r="T395" i="12"/>
  <c r="U395" i="12"/>
  <c r="V395" i="12"/>
  <c r="W395" i="12"/>
  <c r="X395" i="12"/>
  <c r="Y395" i="12"/>
  <c r="Z395" i="12"/>
  <c r="AA395" i="12"/>
  <c r="B396" i="12"/>
  <c r="C396" i="12"/>
  <c r="D396" i="12"/>
  <c r="E396" i="12"/>
  <c r="F396" i="12"/>
  <c r="H396" i="12"/>
  <c r="I396" i="12"/>
  <c r="J396" i="12"/>
  <c r="K396" i="12"/>
  <c r="L396" i="12"/>
  <c r="M396" i="12"/>
  <c r="N396" i="12"/>
  <c r="O396" i="12"/>
  <c r="P396" i="12"/>
  <c r="Q396" i="12"/>
  <c r="R396" i="12"/>
  <c r="S396" i="12"/>
  <c r="T396" i="12"/>
  <c r="U396" i="12"/>
  <c r="V396" i="12"/>
  <c r="W396" i="12"/>
  <c r="X396" i="12"/>
  <c r="Y396" i="12"/>
  <c r="Z396" i="12"/>
  <c r="AA396" i="12"/>
  <c r="B397" i="12"/>
  <c r="C397" i="12"/>
  <c r="D397" i="12"/>
  <c r="E397" i="12"/>
  <c r="F397" i="12"/>
  <c r="H397" i="12"/>
  <c r="I397" i="12"/>
  <c r="J397" i="12"/>
  <c r="K397" i="12"/>
  <c r="L397" i="12"/>
  <c r="M397" i="12"/>
  <c r="N397" i="12"/>
  <c r="O397" i="12"/>
  <c r="P397" i="12"/>
  <c r="Q397" i="12"/>
  <c r="R397" i="12"/>
  <c r="S397" i="12"/>
  <c r="T397" i="12"/>
  <c r="U397" i="12"/>
  <c r="V397" i="12"/>
  <c r="W397" i="12"/>
  <c r="X397" i="12"/>
  <c r="Y397" i="12"/>
  <c r="Z397" i="12"/>
  <c r="AA397" i="12"/>
  <c r="B398" i="12"/>
  <c r="C398" i="12"/>
  <c r="D398" i="12"/>
  <c r="E398" i="12"/>
  <c r="F398" i="12"/>
  <c r="H398" i="12"/>
  <c r="I398" i="12"/>
  <c r="J398" i="12"/>
  <c r="K398" i="12"/>
  <c r="L398" i="12"/>
  <c r="M398" i="12"/>
  <c r="N398" i="12"/>
  <c r="O398" i="12"/>
  <c r="P398" i="12"/>
  <c r="Q398" i="12"/>
  <c r="R398" i="12"/>
  <c r="S398" i="12"/>
  <c r="T398" i="12"/>
  <c r="U398" i="12"/>
  <c r="V398" i="12"/>
  <c r="W398" i="12"/>
  <c r="X398" i="12"/>
  <c r="Y398" i="12"/>
  <c r="Z398" i="12"/>
  <c r="AA398" i="12"/>
  <c r="B399" i="12"/>
  <c r="C399" i="12"/>
  <c r="D399" i="12"/>
  <c r="E399" i="12"/>
  <c r="F399" i="12"/>
  <c r="H399" i="12"/>
  <c r="I399" i="12"/>
  <c r="J399" i="12"/>
  <c r="K399" i="12"/>
  <c r="L399" i="12"/>
  <c r="M399" i="12"/>
  <c r="N399" i="12"/>
  <c r="O399" i="12"/>
  <c r="P399" i="12"/>
  <c r="Q399" i="12"/>
  <c r="R399" i="12"/>
  <c r="S399" i="12"/>
  <c r="T399" i="12"/>
  <c r="U399" i="12"/>
  <c r="V399" i="12"/>
  <c r="W399" i="12"/>
  <c r="X399" i="12"/>
  <c r="Y399" i="12"/>
  <c r="Z399" i="12"/>
  <c r="AA399" i="12"/>
  <c r="B400" i="12"/>
  <c r="C400" i="12"/>
  <c r="D400" i="12"/>
  <c r="E400" i="12"/>
  <c r="F400" i="12"/>
  <c r="H400" i="12"/>
  <c r="I400" i="12"/>
  <c r="J400" i="12"/>
  <c r="K400" i="12"/>
  <c r="L400" i="12"/>
  <c r="M400" i="12"/>
  <c r="N400" i="12"/>
  <c r="O400" i="12"/>
  <c r="P400" i="12"/>
  <c r="Q400" i="12"/>
  <c r="R400" i="12"/>
  <c r="S400" i="12"/>
  <c r="T400" i="12"/>
  <c r="U400" i="12"/>
  <c r="V400" i="12"/>
  <c r="W400" i="12"/>
  <c r="X400" i="12"/>
  <c r="Y400" i="12"/>
  <c r="Z400" i="12"/>
  <c r="AA400" i="12"/>
  <c r="B401" i="12"/>
  <c r="C401" i="12"/>
  <c r="D401" i="12"/>
  <c r="E401" i="12"/>
  <c r="F401" i="12"/>
  <c r="H401" i="12"/>
  <c r="I401" i="12"/>
  <c r="J401" i="12"/>
  <c r="K401" i="12"/>
  <c r="L401" i="12"/>
  <c r="M401" i="12"/>
  <c r="N401" i="12"/>
  <c r="O401" i="12"/>
  <c r="P401" i="12"/>
  <c r="Q401" i="12"/>
  <c r="R401" i="12"/>
  <c r="S401" i="12"/>
  <c r="T401" i="12"/>
  <c r="U401" i="12"/>
  <c r="V401" i="12"/>
  <c r="W401" i="12"/>
  <c r="X401" i="12"/>
  <c r="Y401" i="12"/>
  <c r="Z401" i="12"/>
  <c r="AA401" i="12"/>
  <c r="B402" i="12"/>
  <c r="C402" i="12"/>
  <c r="D402" i="12"/>
  <c r="E402" i="12"/>
  <c r="F402" i="12"/>
  <c r="H402" i="12"/>
  <c r="I402" i="12"/>
  <c r="J402" i="12"/>
  <c r="K402" i="12"/>
  <c r="L402" i="12"/>
  <c r="M402" i="12"/>
  <c r="N402" i="12"/>
  <c r="O402" i="12"/>
  <c r="P402" i="12"/>
  <c r="Q402" i="12"/>
  <c r="R402" i="12"/>
  <c r="S402" i="12"/>
  <c r="T402" i="12"/>
  <c r="U402" i="12"/>
  <c r="V402" i="12"/>
  <c r="W402" i="12"/>
  <c r="X402" i="12"/>
  <c r="Y402" i="12"/>
  <c r="Z402" i="12"/>
  <c r="AA402" i="12"/>
  <c r="B403" i="12"/>
  <c r="C403" i="12"/>
  <c r="D403" i="12"/>
  <c r="E403" i="12"/>
  <c r="F403" i="12"/>
  <c r="H403" i="12"/>
  <c r="I403" i="12"/>
  <c r="J403" i="12"/>
  <c r="K403" i="12"/>
  <c r="L403" i="12"/>
  <c r="M403" i="12"/>
  <c r="N403" i="12"/>
  <c r="O403" i="12"/>
  <c r="P403" i="12"/>
  <c r="Q403" i="12"/>
  <c r="R403" i="12"/>
  <c r="S403" i="12"/>
  <c r="T403" i="12"/>
  <c r="U403" i="12"/>
  <c r="V403" i="12"/>
  <c r="W403" i="12"/>
  <c r="X403" i="12"/>
  <c r="Y403" i="12"/>
  <c r="Z403" i="12"/>
  <c r="AA403" i="12"/>
  <c r="B404" i="12"/>
  <c r="C404" i="12"/>
  <c r="D404" i="12"/>
  <c r="E404" i="12"/>
  <c r="F404" i="12"/>
  <c r="H404" i="12"/>
  <c r="I404" i="12"/>
  <c r="J404" i="12"/>
  <c r="K404" i="12"/>
  <c r="L404" i="12"/>
  <c r="M404" i="12"/>
  <c r="N404" i="12"/>
  <c r="O404" i="12"/>
  <c r="P404" i="12"/>
  <c r="Q404" i="12"/>
  <c r="R404" i="12"/>
  <c r="S404" i="12"/>
  <c r="T404" i="12"/>
  <c r="U404" i="12"/>
  <c r="V404" i="12"/>
  <c r="W404" i="12"/>
  <c r="X404" i="12"/>
  <c r="Y404" i="12"/>
  <c r="Z404" i="12"/>
  <c r="AA404" i="12"/>
  <c r="B405" i="12"/>
  <c r="C405" i="12"/>
  <c r="D405" i="12"/>
  <c r="E405" i="12"/>
  <c r="F405" i="12"/>
  <c r="H405" i="12"/>
  <c r="I405" i="12"/>
  <c r="J405" i="12"/>
  <c r="K405" i="12"/>
  <c r="L405" i="12"/>
  <c r="M405" i="12"/>
  <c r="N405" i="12"/>
  <c r="O405" i="12"/>
  <c r="P405" i="12"/>
  <c r="Q405" i="12"/>
  <c r="R405" i="12"/>
  <c r="S405" i="12"/>
  <c r="T405" i="12"/>
  <c r="U405" i="12"/>
  <c r="V405" i="12"/>
  <c r="W405" i="12"/>
  <c r="X405" i="12"/>
  <c r="Y405" i="12"/>
  <c r="Z405" i="12"/>
  <c r="AA405" i="12"/>
  <c r="B406" i="12"/>
  <c r="C406" i="12"/>
  <c r="D406" i="12"/>
  <c r="E406" i="12"/>
  <c r="F406" i="12"/>
  <c r="H406" i="12"/>
  <c r="I406" i="12"/>
  <c r="J406" i="12"/>
  <c r="K406" i="12"/>
  <c r="L406" i="12"/>
  <c r="M406" i="12"/>
  <c r="N406" i="12"/>
  <c r="O406" i="12"/>
  <c r="P406" i="12"/>
  <c r="Q406" i="12"/>
  <c r="R406" i="12"/>
  <c r="S406" i="12"/>
  <c r="T406" i="12"/>
  <c r="U406" i="12"/>
  <c r="V406" i="12"/>
  <c r="W406" i="12"/>
  <c r="X406" i="12"/>
  <c r="Y406" i="12"/>
  <c r="Z406" i="12"/>
  <c r="AA406" i="12"/>
  <c r="B407" i="12"/>
  <c r="C407" i="12"/>
  <c r="D407" i="12"/>
  <c r="E407" i="12"/>
  <c r="F407" i="12"/>
  <c r="H407" i="12"/>
  <c r="I407" i="12"/>
  <c r="J407" i="12"/>
  <c r="K407" i="12"/>
  <c r="L407" i="12"/>
  <c r="M407" i="12"/>
  <c r="N407" i="12"/>
  <c r="O407" i="12"/>
  <c r="P407" i="12"/>
  <c r="Q407" i="12"/>
  <c r="R407" i="12"/>
  <c r="S407" i="12"/>
  <c r="T407" i="12"/>
  <c r="U407" i="12"/>
  <c r="V407" i="12"/>
  <c r="W407" i="12"/>
  <c r="X407" i="12"/>
  <c r="Y407" i="12"/>
  <c r="Z407" i="12"/>
  <c r="AA407" i="12"/>
  <c r="B408" i="12"/>
  <c r="C408" i="12"/>
  <c r="D408" i="12"/>
  <c r="E408" i="12"/>
  <c r="F408" i="12"/>
  <c r="H408" i="12"/>
  <c r="I408" i="12"/>
  <c r="J408" i="12"/>
  <c r="K408" i="12"/>
  <c r="L408" i="12"/>
  <c r="M408" i="12"/>
  <c r="N408" i="12"/>
  <c r="O408" i="12"/>
  <c r="P408" i="12"/>
  <c r="Q408" i="12"/>
  <c r="R408" i="12"/>
  <c r="S408" i="12"/>
  <c r="T408" i="12"/>
  <c r="U408" i="12"/>
  <c r="V408" i="12"/>
  <c r="W408" i="12"/>
  <c r="X408" i="12"/>
  <c r="Y408" i="12"/>
  <c r="Z408" i="12"/>
  <c r="AA408" i="12"/>
  <c r="B409" i="12"/>
  <c r="C409" i="12"/>
  <c r="D409" i="12"/>
  <c r="E409" i="12"/>
  <c r="F409" i="12"/>
  <c r="H409" i="12"/>
  <c r="I409" i="12"/>
  <c r="J409" i="12"/>
  <c r="K409" i="12"/>
  <c r="L409" i="12"/>
  <c r="M409" i="12"/>
  <c r="N409" i="12"/>
  <c r="O409" i="12"/>
  <c r="P409" i="12"/>
  <c r="Q409" i="12"/>
  <c r="R409" i="12"/>
  <c r="S409" i="12"/>
  <c r="T409" i="12"/>
  <c r="U409" i="12"/>
  <c r="V409" i="12"/>
  <c r="W409" i="12"/>
  <c r="X409" i="12"/>
  <c r="Y409" i="12"/>
  <c r="Z409" i="12"/>
  <c r="AA409" i="12"/>
  <c r="B410" i="12"/>
  <c r="C410" i="12"/>
  <c r="D410" i="12"/>
  <c r="E410" i="12"/>
  <c r="F410" i="12"/>
  <c r="H410" i="12"/>
  <c r="I410" i="12"/>
  <c r="J410" i="12"/>
  <c r="K410" i="12"/>
  <c r="L410" i="12"/>
  <c r="M410" i="12"/>
  <c r="N410" i="12"/>
  <c r="O410" i="12"/>
  <c r="P410" i="12"/>
  <c r="Q410" i="12"/>
  <c r="R410" i="12"/>
  <c r="S410" i="12"/>
  <c r="T410" i="12"/>
  <c r="U410" i="12"/>
  <c r="V410" i="12"/>
  <c r="W410" i="12"/>
  <c r="X410" i="12"/>
  <c r="Y410" i="12"/>
  <c r="Z410" i="12"/>
  <c r="AA410" i="12"/>
  <c r="B411" i="12"/>
  <c r="C411" i="12"/>
  <c r="D411" i="12"/>
  <c r="E411" i="12"/>
  <c r="F411" i="12"/>
  <c r="H411" i="12"/>
  <c r="I411" i="12"/>
  <c r="J411" i="12"/>
  <c r="K411" i="12"/>
  <c r="L411" i="12"/>
  <c r="M411" i="12"/>
  <c r="N411" i="12"/>
  <c r="O411" i="12"/>
  <c r="P411" i="12"/>
  <c r="Q411" i="12"/>
  <c r="R411" i="12"/>
  <c r="S411" i="12"/>
  <c r="T411" i="12"/>
  <c r="U411" i="12"/>
  <c r="V411" i="12"/>
  <c r="W411" i="12"/>
  <c r="X411" i="12"/>
  <c r="Y411" i="12"/>
  <c r="Z411" i="12"/>
  <c r="AA411" i="12"/>
  <c r="B412" i="12"/>
  <c r="C412" i="12"/>
  <c r="D412" i="12"/>
  <c r="E412" i="12"/>
  <c r="F412" i="12"/>
  <c r="H412" i="12"/>
  <c r="I412" i="12"/>
  <c r="J412" i="12"/>
  <c r="K412" i="12"/>
  <c r="L412" i="12"/>
  <c r="M412" i="12"/>
  <c r="N412" i="12"/>
  <c r="O412" i="12"/>
  <c r="P412" i="12"/>
  <c r="Q412" i="12"/>
  <c r="R412" i="12"/>
  <c r="S412" i="12"/>
  <c r="T412" i="12"/>
  <c r="U412" i="12"/>
  <c r="V412" i="12"/>
  <c r="W412" i="12"/>
  <c r="X412" i="12"/>
  <c r="Y412" i="12"/>
  <c r="Z412" i="12"/>
  <c r="AA412" i="12"/>
  <c r="B413" i="12"/>
  <c r="C413" i="12"/>
  <c r="D413" i="12"/>
  <c r="E413" i="12"/>
  <c r="F413" i="12"/>
  <c r="H413" i="12"/>
  <c r="I413" i="12"/>
  <c r="J413" i="12"/>
  <c r="K413" i="12"/>
  <c r="L413" i="12"/>
  <c r="M413" i="12"/>
  <c r="N413" i="12"/>
  <c r="O413" i="12"/>
  <c r="P413" i="12"/>
  <c r="Q413" i="12"/>
  <c r="R413" i="12"/>
  <c r="S413" i="12"/>
  <c r="T413" i="12"/>
  <c r="U413" i="12"/>
  <c r="V413" i="12"/>
  <c r="W413" i="12"/>
  <c r="X413" i="12"/>
  <c r="Y413" i="12"/>
  <c r="Z413" i="12"/>
  <c r="AA413" i="12"/>
  <c r="B414" i="12"/>
  <c r="C414" i="12"/>
  <c r="D414" i="12"/>
  <c r="E414" i="12"/>
  <c r="F414" i="12"/>
  <c r="H414" i="12"/>
  <c r="I414" i="12"/>
  <c r="J414" i="12"/>
  <c r="K414" i="12"/>
  <c r="L414" i="12"/>
  <c r="M414" i="12"/>
  <c r="N414" i="12"/>
  <c r="O414" i="12"/>
  <c r="P414" i="12"/>
  <c r="Q414" i="12"/>
  <c r="R414" i="12"/>
  <c r="S414" i="12"/>
  <c r="T414" i="12"/>
  <c r="U414" i="12"/>
  <c r="V414" i="12"/>
  <c r="W414" i="12"/>
  <c r="X414" i="12"/>
  <c r="Y414" i="12"/>
  <c r="Z414" i="12"/>
  <c r="AA414" i="12"/>
  <c r="B415" i="12"/>
  <c r="C415" i="12"/>
  <c r="D415" i="12"/>
  <c r="E415" i="12"/>
  <c r="F415" i="12"/>
  <c r="H415" i="12"/>
  <c r="I415" i="12"/>
  <c r="J415" i="12"/>
  <c r="K415" i="12"/>
  <c r="L415" i="12"/>
  <c r="M415" i="12"/>
  <c r="N415" i="12"/>
  <c r="O415" i="12"/>
  <c r="P415" i="12"/>
  <c r="Q415" i="12"/>
  <c r="R415" i="12"/>
  <c r="S415" i="12"/>
  <c r="T415" i="12"/>
  <c r="U415" i="12"/>
  <c r="V415" i="12"/>
  <c r="W415" i="12"/>
  <c r="X415" i="12"/>
  <c r="Y415" i="12"/>
  <c r="Z415" i="12"/>
  <c r="AA415" i="12"/>
  <c r="B416" i="12"/>
  <c r="C416" i="12"/>
  <c r="D416" i="12"/>
  <c r="E416" i="12"/>
  <c r="F416" i="12"/>
  <c r="H416" i="12"/>
  <c r="I416" i="12"/>
  <c r="J416" i="12"/>
  <c r="K416" i="12"/>
  <c r="L416" i="12"/>
  <c r="M416" i="12"/>
  <c r="N416" i="12"/>
  <c r="O416" i="12"/>
  <c r="P416" i="12"/>
  <c r="Q416" i="12"/>
  <c r="R416" i="12"/>
  <c r="S416" i="12"/>
  <c r="T416" i="12"/>
  <c r="U416" i="12"/>
  <c r="V416" i="12"/>
  <c r="W416" i="12"/>
  <c r="X416" i="12"/>
  <c r="Y416" i="12"/>
  <c r="Z416" i="12"/>
  <c r="AA416" i="12"/>
  <c r="B417" i="12"/>
  <c r="C417" i="12"/>
  <c r="D417" i="12"/>
  <c r="E417" i="12"/>
  <c r="F417" i="12"/>
  <c r="H417" i="12"/>
  <c r="I417" i="12"/>
  <c r="J417" i="12"/>
  <c r="K417" i="12"/>
  <c r="L417" i="12"/>
  <c r="M417" i="12"/>
  <c r="N417" i="12"/>
  <c r="O417" i="12"/>
  <c r="P417" i="12"/>
  <c r="Q417" i="12"/>
  <c r="R417" i="12"/>
  <c r="S417" i="12"/>
  <c r="T417" i="12"/>
  <c r="U417" i="12"/>
  <c r="V417" i="12"/>
  <c r="W417" i="12"/>
  <c r="X417" i="12"/>
  <c r="Y417" i="12"/>
  <c r="Z417" i="12"/>
  <c r="AA417" i="12"/>
  <c r="B418" i="12"/>
  <c r="C418" i="12"/>
  <c r="D418" i="12"/>
  <c r="E418" i="12"/>
  <c r="F418" i="12"/>
  <c r="H418" i="12"/>
  <c r="I418" i="12"/>
  <c r="J418" i="12"/>
  <c r="K418" i="12"/>
  <c r="L418" i="12"/>
  <c r="M418" i="12"/>
  <c r="N418" i="12"/>
  <c r="O418" i="12"/>
  <c r="P418" i="12"/>
  <c r="Q418" i="12"/>
  <c r="R418" i="12"/>
  <c r="S418" i="12"/>
  <c r="T418" i="12"/>
  <c r="U418" i="12"/>
  <c r="V418" i="12"/>
  <c r="W418" i="12"/>
  <c r="X418" i="12"/>
  <c r="Y418" i="12"/>
  <c r="Z418" i="12"/>
  <c r="AA418" i="12"/>
  <c r="B419" i="12"/>
  <c r="C419" i="12"/>
  <c r="D419" i="12"/>
  <c r="E419" i="12"/>
  <c r="F419" i="12"/>
  <c r="H419" i="12"/>
  <c r="I419" i="12"/>
  <c r="J419" i="12"/>
  <c r="K419" i="12"/>
  <c r="L419" i="12"/>
  <c r="M419" i="12"/>
  <c r="N419" i="12"/>
  <c r="O419" i="12"/>
  <c r="P419" i="12"/>
  <c r="Q419" i="12"/>
  <c r="R419" i="12"/>
  <c r="S419" i="12"/>
  <c r="T419" i="12"/>
  <c r="U419" i="12"/>
  <c r="V419" i="12"/>
  <c r="W419" i="12"/>
  <c r="X419" i="12"/>
  <c r="Y419" i="12"/>
  <c r="Z419" i="12"/>
  <c r="AA419" i="12"/>
  <c r="B420" i="12"/>
  <c r="C420" i="12"/>
  <c r="D420" i="12"/>
  <c r="E420" i="12"/>
  <c r="F420" i="12"/>
  <c r="H420" i="12"/>
  <c r="I420" i="12"/>
  <c r="J420" i="12"/>
  <c r="K420" i="12"/>
  <c r="L420" i="12"/>
  <c r="M420" i="12"/>
  <c r="N420" i="12"/>
  <c r="O420" i="12"/>
  <c r="P420" i="12"/>
  <c r="Q420" i="12"/>
  <c r="R420" i="12"/>
  <c r="S420" i="12"/>
  <c r="T420" i="12"/>
  <c r="U420" i="12"/>
  <c r="V420" i="12"/>
  <c r="W420" i="12"/>
  <c r="X420" i="12"/>
  <c r="Y420" i="12"/>
  <c r="Z420" i="12"/>
  <c r="AA420" i="12"/>
  <c r="B421" i="12"/>
  <c r="C421" i="12"/>
  <c r="D421" i="12"/>
  <c r="E421" i="12"/>
  <c r="F421" i="12"/>
  <c r="H421" i="12"/>
  <c r="I421" i="12"/>
  <c r="J421" i="12"/>
  <c r="K421" i="12"/>
  <c r="L421" i="12"/>
  <c r="M421" i="12"/>
  <c r="N421" i="12"/>
  <c r="O421" i="12"/>
  <c r="P421" i="12"/>
  <c r="Q421" i="12"/>
  <c r="R421" i="12"/>
  <c r="S421" i="12"/>
  <c r="T421" i="12"/>
  <c r="U421" i="12"/>
  <c r="V421" i="12"/>
  <c r="W421" i="12"/>
  <c r="X421" i="12"/>
  <c r="Y421" i="12"/>
  <c r="Z421" i="12"/>
  <c r="AA421" i="12"/>
  <c r="B422" i="12"/>
  <c r="C422" i="12"/>
  <c r="D422" i="12"/>
  <c r="E422" i="12"/>
  <c r="F422" i="12"/>
  <c r="H422" i="12"/>
  <c r="I422" i="12"/>
  <c r="J422" i="12"/>
  <c r="K422" i="12"/>
  <c r="L422" i="12"/>
  <c r="M422" i="12"/>
  <c r="N422" i="12"/>
  <c r="O422" i="12"/>
  <c r="P422" i="12"/>
  <c r="Q422" i="12"/>
  <c r="R422" i="12"/>
  <c r="S422" i="12"/>
  <c r="T422" i="12"/>
  <c r="U422" i="12"/>
  <c r="V422" i="12"/>
  <c r="W422" i="12"/>
  <c r="X422" i="12"/>
  <c r="Y422" i="12"/>
  <c r="Z422" i="12"/>
  <c r="AA422" i="12"/>
  <c r="B423" i="12"/>
  <c r="C423" i="12"/>
  <c r="D423" i="12"/>
  <c r="E423" i="12"/>
  <c r="F423" i="12"/>
  <c r="H423" i="12"/>
  <c r="I423" i="12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Z423" i="12"/>
  <c r="AA423" i="12"/>
  <c r="B424" i="12"/>
  <c r="C424" i="12"/>
  <c r="D424" i="12"/>
  <c r="E424" i="12"/>
  <c r="F424" i="12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X424" i="12"/>
  <c r="Y424" i="12"/>
  <c r="Z424" i="12"/>
  <c r="AA424" i="12"/>
  <c r="B425" i="12"/>
  <c r="C425" i="12"/>
  <c r="D425" i="12"/>
  <c r="E425" i="12"/>
  <c r="F425" i="12"/>
  <c r="H425" i="12"/>
  <c r="I425" i="12"/>
  <c r="J425" i="12"/>
  <c r="K425" i="12"/>
  <c r="L425" i="12"/>
  <c r="M425" i="12"/>
  <c r="N425" i="12"/>
  <c r="O425" i="12"/>
  <c r="P425" i="12"/>
  <c r="Q425" i="12"/>
  <c r="R425" i="12"/>
  <c r="S425" i="12"/>
  <c r="T425" i="12"/>
  <c r="U425" i="12"/>
  <c r="V425" i="12"/>
  <c r="W425" i="12"/>
  <c r="X425" i="12"/>
  <c r="Y425" i="12"/>
  <c r="Z425" i="12"/>
  <c r="AA425" i="12"/>
  <c r="B426" i="12"/>
  <c r="C426" i="12"/>
  <c r="D426" i="12"/>
  <c r="E426" i="12"/>
  <c r="F426" i="12"/>
  <c r="H426" i="12"/>
  <c r="I426" i="12"/>
  <c r="J426" i="12"/>
  <c r="K426" i="12"/>
  <c r="L426" i="12"/>
  <c r="M426" i="12"/>
  <c r="N426" i="12"/>
  <c r="O426" i="12"/>
  <c r="P426" i="12"/>
  <c r="Q426" i="12"/>
  <c r="R426" i="12"/>
  <c r="S426" i="12"/>
  <c r="T426" i="12"/>
  <c r="U426" i="12"/>
  <c r="V426" i="12"/>
  <c r="W426" i="12"/>
  <c r="X426" i="12"/>
  <c r="Y426" i="12"/>
  <c r="Z426" i="12"/>
  <c r="AA426" i="12"/>
  <c r="B427" i="12"/>
  <c r="C427" i="12"/>
  <c r="D427" i="12"/>
  <c r="E427" i="12"/>
  <c r="F427" i="12"/>
  <c r="H427" i="12"/>
  <c r="I427" i="12"/>
  <c r="J427" i="12"/>
  <c r="K427" i="12"/>
  <c r="L427" i="12"/>
  <c r="M427" i="12"/>
  <c r="N427" i="12"/>
  <c r="O427" i="12"/>
  <c r="P427" i="12"/>
  <c r="Q427" i="12"/>
  <c r="R427" i="12"/>
  <c r="S427" i="12"/>
  <c r="T427" i="12"/>
  <c r="U427" i="12"/>
  <c r="V427" i="12"/>
  <c r="W427" i="12"/>
  <c r="X427" i="12"/>
  <c r="Y427" i="12"/>
  <c r="Z427" i="12"/>
  <c r="AA427" i="12"/>
  <c r="B428" i="12"/>
  <c r="C428" i="12"/>
  <c r="D428" i="12"/>
  <c r="E428" i="12"/>
  <c r="F428" i="12"/>
  <c r="H428" i="12"/>
  <c r="I428" i="12"/>
  <c r="J428" i="12"/>
  <c r="K428" i="12"/>
  <c r="L428" i="12"/>
  <c r="M428" i="12"/>
  <c r="N428" i="12"/>
  <c r="O428" i="12"/>
  <c r="P428" i="12"/>
  <c r="Q428" i="12"/>
  <c r="R428" i="12"/>
  <c r="S428" i="12"/>
  <c r="T428" i="12"/>
  <c r="U428" i="12"/>
  <c r="V428" i="12"/>
  <c r="W428" i="12"/>
  <c r="X428" i="12"/>
  <c r="Y428" i="12"/>
  <c r="Z428" i="12"/>
  <c r="AA428" i="12"/>
  <c r="B429" i="12"/>
  <c r="C429" i="12"/>
  <c r="D429" i="12"/>
  <c r="E429" i="12"/>
  <c r="F429" i="12"/>
  <c r="H429" i="12"/>
  <c r="I429" i="12"/>
  <c r="J429" i="12"/>
  <c r="K429" i="12"/>
  <c r="L429" i="12"/>
  <c r="M429" i="12"/>
  <c r="N429" i="12"/>
  <c r="O429" i="12"/>
  <c r="P429" i="12"/>
  <c r="Q429" i="12"/>
  <c r="R429" i="12"/>
  <c r="S429" i="12"/>
  <c r="T429" i="12"/>
  <c r="U429" i="12"/>
  <c r="V429" i="12"/>
  <c r="W429" i="12"/>
  <c r="X429" i="12"/>
  <c r="Y429" i="12"/>
  <c r="Z429" i="12"/>
  <c r="AA429" i="12"/>
  <c r="B430" i="12"/>
  <c r="C430" i="12"/>
  <c r="D430" i="12"/>
  <c r="E430" i="12"/>
  <c r="F430" i="12"/>
  <c r="H430" i="12"/>
  <c r="I430" i="12"/>
  <c r="J430" i="12"/>
  <c r="K430" i="12"/>
  <c r="L430" i="12"/>
  <c r="M430" i="12"/>
  <c r="N430" i="12"/>
  <c r="O430" i="12"/>
  <c r="P430" i="12"/>
  <c r="Q430" i="12"/>
  <c r="R430" i="12"/>
  <c r="S430" i="12"/>
  <c r="T430" i="12"/>
  <c r="U430" i="12"/>
  <c r="V430" i="12"/>
  <c r="W430" i="12"/>
  <c r="X430" i="12"/>
  <c r="Y430" i="12"/>
  <c r="Z430" i="12"/>
  <c r="AA430" i="12"/>
  <c r="B431" i="12"/>
  <c r="C431" i="12"/>
  <c r="D431" i="12"/>
  <c r="E431" i="12"/>
  <c r="F431" i="12"/>
  <c r="H431" i="12"/>
  <c r="I431" i="12"/>
  <c r="J431" i="12"/>
  <c r="K431" i="12"/>
  <c r="L431" i="12"/>
  <c r="M431" i="12"/>
  <c r="N431" i="12"/>
  <c r="O431" i="12"/>
  <c r="P431" i="12"/>
  <c r="Q431" i="12"/>
  <c r="R431" i="12"/>
  <c r="S431" i="12"/>
  <c r="T431" i="12"/>
  <c r="U431" i="12"/>
  <c r="V431" i="12"/>
  <c r="W431" i="12"/>
  <c r="X431" i="12"/>
  <c r="Y431" i="12"/>
  <c r="Z431" i="12"/>
  <c r="AA431" i="12"/>
  <c r="B432" i="12"/>
  <c r="C432" i="12"/>
  <c r="D432" i="12"/>
  <c r="E432" i="12"/>
  <c r="F432" i="12"/>
  <c r="H432" i="12"/>
  <c r="I432" i="12"/>
  <c r="J432" i="12"/>
  <c r="K432" i="12"/>
  <c r="L432" i="12"/>
  <c r="M432" i="12"/>
  <c r="N432" i="12"/>
  <c r="O432" i="12"/>
  <c r="P432" i="12"/>
  <c r="Q432" i="12"/>
  <c r="R432" i="12"/>
  <c r="S432" i="12"/>
  <c r="T432" i="12"/>
  <c r="U432" i="12"/>
  <c r="V432" i="12"/>
  <c r="W432" i="12"/>
  <c r="X432" i="12"/>
  <c r="Y432" i="12"/>
  <c r="Z432" i="12"/>
  <c r="AA432" i="12"/>
  <c r="B433" i="12"/>
  <c r="C433" i="12"/>
  <c r="D433" i="12"/>
  <c r="E433" i="12"/>
  <c r="F433" i="12"/>
  <c r="H433" i="12"/>
  <c r="I433" i="12"/>
  <c r="J433" i="12"/>
  <c r="K433" i="12"/>
  <c r="L433" i="12"/>
  <c r="M433" i="12"/>
  <c r="N433" i="12"/>
  <c r="O433" i="12"/>
  <c r="P433" i="12"/>
  <c r="Q433" i="12"/>
  <c r="R433" i="12"/>
  <c r="S433" i="12"/>
  <c r="T433" i="12"/>
  <c r="U433" i="12"/>
  <c r="V433" i="12"/>
  <c r="W433" i="12"/>
  <c r="X433" i="12"/>
  <c r="Y433" i="12"/>
  <c r="Z433" i="12"/>
  <c r="AA433" i="12"/>
  <c r="B434" i="12"/>
  <c r="C434" i="12"/>
  <c r="D434" i="12"/>
  <c r="E434" i="12"/>
  <c r="F434" i="12"/>
  <c r="H434" i="12"/>
  <c r="I434" i="12"/>
  <c r="J434" i="12"/>
  <c r="K434" i="12"/>
  <c r="L434" i="12"/>
  <c r="M434" i="12"/>
  <c r="N434" i="12"/>
  <c r="O434" i="12"/>
  <c r="P434" i="12"/>
  <c r="Q434" i="12"/>
  <c r="R434" i="12"/>
  <c r="S434" i="12"/>
  <c r="T434" i="12"/>
  <c r="U434" i="12"/>
  <c r="V434" i="12"/>
  <c r="W434" i="12"/>
  <c r="X434" i="12"/>
  <c r="Y434" i="12"/>
  <c r="Z434" i="12"/>
  <c r="AA434" i="12"/>
  <c r="B435" i="12"/>
  <c r="C435" i="12"/>
  <c r="D435" i="12"/>
  <c r="E435" i="12"/>
  <c r="F435" i="12"/>
  <c r="H435" i="12"/>
  <c r="I435" i="12"/>
  <c r="J435" i="12"/>
  <c r="K435" i="12"/>
  <c r="L435" i="12"/>
  <c r="M435" i="12"/>
  <c r="N435" i="12"/>
  <c r="O435" i="12"/>
  <c r="P435" i="12"/>
  <c r="Q435" i="12"/>
  <c r="R435" i="12"/>
  <c r="S435" i="12"/>
  <c r="T435" i="12"/>
  <c r="U435" i="12"/>
  <c r="V435" i="12"/>
  <c r="W435" i="12"/>
  <c r="X435" i="12"/>
  <c r="Y435" i="12"/>
  <c r="Z435" i="12"/>
  <c r="AA435" i="12"/>
  <c r="B436" i="12"/>
  <c r="C436" i="12"/>
  <c r="D436" i="12"/>
  <c r="E436" i="12"/>
  <c r="F436" i="12"/>
  <c r="H436" i="12"/>
  <c r="I436" i="12"/>
  <c r="J436" i="12"/>
  <c r="K436" i="12"/>
  <c r="L436" i="12"/>
  <c r="M436" i="12"/>
  <c r="N436" i="12"/>
  <c r="O436" i="12"/>
  <c r="P436" i="12"/>
  <c r="Q436" i="12"/>
  <c r="R436" i="12"/>
  <c r="S436" i="12"/>
  <c r="T436" i="12"/>
  <c r="U436" i="12"/>
  <c r="V436" i="12"/>
  <c r="W436" i="12"/>
  <c r="X436" i="12"/>
  <c r="Y436" i="12"/>
  <c r="Z436" i="12"/>
  <c r="AA436" i="12"/>
  <c r="B437" i="12"/>
  <c r="C437" i="12"/>
  <c r="D437" i="12"/>
  <c r="E437" i="12"/>
  <c r="F437" i="12"/>
  <c r="H437" i="12"/>
  <c r="I437" i="12"/>
  <c r="J437" i="12"/>
  <c r="K437" i="12"/>
  <c r="L437" i="12"/>
  <c r="M437" i="12"/>
  <c r="N437" i="12"/>
  <c r="O437" i="12"/>
  <c r="P437" i="12"/>
  <c r="Q437" i="12"/>
  <c r="R437" i="12"/>
  <c r="S437" i="12"/>
  <c r="T437" i="12"/>
  <c r="U437" i="12"/>
  <c r="V437" i="12"/>
  <c r="W437" i="12"/>
  <c r="X437" i="12"/>
  <c r="Y437" i="12"/>
  <c r="Z437" i="12"/>
  <c r="AA437" i="12"/>
  <c r="B438" i="12"/>
  <c r="C438" i="12"/>
  <c r="D438" i="12"/>
  <c r="E438" i="12"/>
  <c r="F438" i="12"/>
  <c r="H438" i="12"/>
  <c r="I438" i="12"/>
  <c r="J438" i="12"/>
  <c r="K438" i="12"/>
  <c r="L438" i="12"/>
  <c r="M438" i="12"/>
  <c r="N438" i="12"/>
  <c r="O438" i="12"/>
  <c r="P438" i="12"/>
  <c r="Q438" i="12"/>
  <c r="R438" i="12"/>
  <c r="S438" i="12"/>
  <c r="T438" i="12"/>
  <c r="U438" i="12"/>
  <c r="V438" i="12"/>
  <c r="W438" i="12"/>
  <c r="X438" i="12"/>
  <c r="Y438" i="12"/>
  <c r="Z438" i="12"/>
  <c r="AA438" i="12"/>
  <c r="B439" i="12"/>
  <c r="C439" i="12"/>
  <c r="D439" i="12"/>
  <c r="E439" i="12"/>
  <c r="F439" i="12"/>
  <c r="H439" i="12"/>
  <c r="I439" i="12"/>
  <c r="J439" i="12"/>
  <c r="K439" i="12"/>
  <c r="L439" i="12"/>
  <c r="M439" i="12"/>
  <c r="N439" i="12"/>
  <c r="O439" i="12"/>
  <c r="P439" i="12"/>
  <c r="Q439" i="12"/>
  <c r="R439" i="12"/>
  <c r="S439" i="12"/>
  <c r="T439" i="12"/>
  <c r="U439" i="12"/>
  <c r="V439" i="12"/>
  <c r="W439" i="12"/>
  <c r="X439" i="12"/>
  <c r="Y439" i="12"/>
  <c r="Z439" i="12"/>
  <c r="AA439" i="12"/>
  <c r="B440" i="12"/>
  <c r="C440" i="12"/>
  <c r="D440" i="12"/>
  <c r="E440" i="12"/>
  <c r="F440" i="12"/>
  <c r="H440" i="12"/>
  <c r="I440" i="12"/>
  <c r="J440" i="12"/>
  <c r="K440" i="12"/>
  <c r="L440" i="12"/>
  <c r="M440" i="12"/>
  <c r="N440" i="12"/>
  <c r="O440" i="12"/>
  <c r="P440" i="12"/>
  <c r="Q440" i="12"/>
  <c r="R440" i="12"/>
  <c r="S440" i="12"/>
  <c r="T440" i="12"/>
  <c r="U440" i="12"/>
  <c r="V440" i="12"/>
  <c r="W440" i="12"/>
  <c r="X440" i="12"/>
  <c r="Y440" i="12"/>
  <c r="Z440" i="12"/>
  <c r="AA440" i="12"/>
  <c r="B441" i="12"/>
  <c r="C441" i="12"/>
  <c r="D441" i="12"/>
  <c r="E441" i="12"/>
  <c r="F441" i="12"/>
  <c r="H441" i="12"/>
  <c r="I441" i="12"/>
  <c r="J441" i="12"/>
  <c r="K441" i="12"/>
  <c r="L441" i="12"/>
  <c r="M441" i="12"/>
  <c r="N441" i="12"/>
  <c r="O441" i="12"/>
  <c r="P441" i="12"/>
  <c r="Q441" i="12"/>
  <c r="R441" i="12"/>
  <c r="S441" i="12"/>
  <c r="T441" i="12"/>
  <c r="U441" i="12"/>
  <c r="V441" i="12"/>
  <c r="W441" i="12"/>
  <c r="X441" i="12"/>
  <c r="Y441" i="12"/>
  <c r="Z441" i="12"/>
  <c r="AA441" i="12"/>
  <c r="B442" i="12"/>
  <c r="C442" i="12"/>
  <c r="D442" i="12"/>
  <c r="E442" i="12"/>
  <c r="F442" i="12"/>
  <c r="H442" i="12"/>
  <c r="I442" i="12"/>
  <c r="J442" i="12"/>
  <c r="K442" i="12"/>
  <c r="L442" i="12"/>
  <c r="M442" i="12"/>
  <c r="N442" i="12"/>
  <c r="O442" i="12"/>
  <c r="P442" i="12"/>
  <c r="Q442" i="12"/>
  <c r="R442" i="12"/>
  <c r="S442" i="12"/>
  <c r="T442" i="12"/>
  <c r="U442" i="12"/>
  <c r="V442" i="12"/>
  <c r="W442" i="12"/>
  <c r="X442" i="12"/>
  <c r="Y442" i="12"/>
  <c r="Z442" i="12"/>
  <c r="AA442" i="12"/>
  <c r="B443" i="12"/>
  <c r="C443" i="12"/>
  <c r="D443" i="12"/>
  <c r="E443" i="12"/>
  <c r="F443" i="12"/>
  <c r="H443" i="12"/>
  <c r="I443" i="12"/>
  <c r="J443" i="12"/>
  <c r="K443" i="12"/>
  <c r="L443" i="12"/>
  <c r="M443" i="12"/>
  <c r="N443" i="12"/>
  <c r="O443" i="12"/>
  <c r="P443" i="12"/>
  <c r="Q443" i="12"/>
  <c r="R443" i="12"/>
  <c r="S443" i="12"/>
  <c r="T443" i="12"/>
  <c r="U443" i="12"/>
  <c r="V443" i="12"/>
  <c r="W443" i="12"/>
  <c r="X443" i="12"/>
  <c r="Y443" i="12"/>
  <c r="Z443" i="12"/>
  <c r="AA443" i="12"/>
  <c r="B444" i="12"/>
  <c r="C444" i="12"/>
  <c r="D444" i="12"/>
  <c r="E444" i="12"/>
  <c r="F444" i="12"/>
  <c r="H444" i="12"/>
  <c r="I444" i="12"/>
  <c r="J444" i="12"/>
  <c r="K444" i="12"/>
  <c r="L444" i="12"/>
  <c r="M444" i="12"/>
  <c r="N444" i="12"/>
  <c r="O444" i="12"/>
  <c r="P444" i="12"/>
  <c r="Q444" i="12"/>
  <c r="R444" i="12"/>
  <c r="S444" i="12"/>
  <c r="T444" i="12"/>
  <c r="U444" i="12"/>
  <c r="V444" i="12"/>
  <c r="W444" i="12"/>
  <c r="X444" i="12"/>
  <c r="Y444" i="12"/>
  <c r="Z444" i="12"/>
  <c r="AA444" i="12"/>
  <c r="B445" i="12"/>
  <c r="C445" i="12"/>
  <c r="D445" i="12"/>
  <c r="E445" i="12"/>
  <c r="F445" i="12"/>
  <c r="H445" i="12"/>
  <c r="I445" i="12"/>
  <c r="J445" i="12"/>
  <c r="K445" i="12"/>
  <c r="L445" i="12"/>
  <c r="M445" i="12"/>
  <c r="N445" i="12"/>
  <c r="O445" i="12"/>
  <c r="P445" i="12"/>
  <c r="Q445" i="12"/>
  <c r="R445" i="12"/>
  <c r="S445" i="12"/>
  <c r="T445" i="12"/>
  <c r="U445" i="12"/>
  <c r="V445" i="12"/>
  <c r="W445" i="12"/>
  <c r="X445" i="12"/>
  <c r="Y445" i="12"/>
  <c r="Z445" i="12"/>
  <c r="AA445" i="12"/>
  <c r="B446" i="12"/>
  <c r="C446" i="12"/>
  <c r="D446" i="12"/>
  <c r="E446" i="12"/>
  <c r="F446" i="12"/>
  <c r="H446" i="12"/>
  <c r="I446" i="12"/>
  <c r="J446" i="12"/>
  <c r="K446" i="12"/>
  <c r="L446" i="12"/>
  <c r="M446" i="12"/>
  <c r="N446" i="12"/>
  <c r="O446" i="12"/>
  <c r="P446" i="12"/>
  <c r="Q446" i="12"/>
  <c r="R446" i="12"/>
  <c r="S446" i="12"/>
  <c r="T446" i="12"/>
  <c r="U446" i="12"/>
  <c r="V446" i="12"/>
  <c r="W446" i="12"/>
  <c r="X446" i="12"/>
  <c r="Y446" i="12"/>
  <c r="Z446" i="12"/>
  <c r="AA446" i="12"/>
  <c r="B447" i="12"/>
  <c r="C447" i="12"/>
  <c r="D447" i="12"/>
  <c r="E447" i="12"/>
  <c r="F447" i="12"/>
  <c r="H447" i="12"/>
  <c r="I447" i="12"/>
  <c r="J447" i="12"/>
  <c r="K447" i="12"/>
  <c r="L447" i="12"/>
  <c r="M447" i="12"/>
  <c r="N447" i="12"/>
  <c r="O447" i="12"/>
  <c r="P447" i="12"/>
  <c r="Q447" i="12"/>
  <c r="R447" i="12"/>
  <c r="S447" i="12"/>
  <c r="T447" i="12"/>
  <c r="U447" i="12"/>
  <c r="V447" i="12"/>
  <c r="W447" i="12"/>
  <c r="X447" i="12"/>
  <c r="Y447" i="12"/>
  <c r="Z447" i="12"/>
  <c r="AA447" i="12"/>
  <c r="B448" i="12"/>
  <c r="C448" i="12"/>
  <c r="D448" i="12"/>
  <c r="E448" i="12"/>
  <c r="F448" i="12"/>
  <c r="H448" i="12"/>
  <c r="I448" i="12"/>
  <c r="J448" i="12"/>
  <c r="K448" i="12"/>
  <c r="L448" i="12"/>
  <c r="M448" i="12"/>
  <c r="N448" i="12"/>
  <c r="O448" i="12"/>
  <c r="P448" i="12"/>
  <c r="Q448" i="12"/>
  <c r="R448" i="12"/>
  <c r="S448" i="12"/>
  <c r="T448" i="12"/>
  <c r="U448" i="12"/>
  <c r="V448" i="12"/>
  <c r="W448" i="12"/>
  <c r="X448" i="12"/>
  <c r="Y448" i="12"/>
  <c r="Z448" i="12"/>
  <c r="AA448" i="12"/>
  <c r="B449" i="12"/>
  <c r="C449" i="12"/>
  <c r="D449" i="12"/>
  <c r="E449" i="12"/>
  <c r="F449" i="12"/>
  <c r="H449" i="12"/>
  <c r="I449" i="12"/>
  <c r="J449" i="12"/>
  <c r="K449" i="12"/>
  <c r="L449" i="12"/>
  <c r="M449" i="12"/>
  <c r="N449" i="12"/>
  <c r="O449" i="12"/>
  <c r="P449" i="12"/>
  <c r="Q449" i="12"/>
  <c r="R449" i="12"/>
  <c r="S449" i="12"/>
  <c r="T449" i="12"/>
  <c r="U449" i="12"/>
  <c r="V449" i="12"/>
  <c r="W449" i="12"/>
  <c r="X449" i="12"/>
  <c r="Y449" i="12"/>
  <c r="Z449" i="12"/>
  <c r="AA449" i="12"/>
  <c r="B450" i="12"/>
  <c r="C450" i="12"/>
  <c r="D450" i="12"/>
  <c r="E450" i="12"/>
  <c r="F450" i="12"/>
  <c r="H450" i="12"/>
  <c r="I450" i="12"/>
  <c r="J450" i="12"/>
  <c r="K450" i="12"/>
  <c r="L450" i="12"/>
  <c r="M450" i="12"/>
  <c r="N450" i="12"/>
  <c r="O450" i="12"/>
  <c r="P450" i="12"/>
  <c r="Q450" i="12"/>
  <c r="R450" i="12"/>
  <c r="S450" i="12"/>
  <c r="T450" i="12"/>
  <c r="U450" i="12"/>
  <c r="V450" i="12"/>
  <c r="W450" i="12"/>
  <c r="X450" i="12"/>
  <c r="Y450" i="12"/>
  <c r="Z450" i="12"/>
  <c r="AA450" i="12"/>
  <c r="B451" i="12"/>
  <c r="C451" i="12"/>
  <c r="D451" i="12"/>
  <c r="E451" i="12"/>
  <c r="F451" i="12"/>
  <c r="H451" i="12"/>
  <c r="I451" i="12"/>
  <c r="J451" i="12"/>
  <c r="K451" i="12"/>
  <c r="L451" i="12"/>
  <c r="M451" i="12"/>
  <c r="N451" i="12"/>
  <c r="O451" i="12"/>
  <c r="P451" i="12"/>
  <c r="Q451" i="12"/>
  <c r="R451" i="12"/>
  <c r="S451" i="12"/>
  <c r="T451" i="12"/>
  <c r="U451" i="12"/>
  <c r="V451" i="12"/>
  <c r="W451" i="12"/>
  <c r="X451" i="12"/>
  <c r="Y451" i="12"/>
  <c r="Z451" i="12"/>
  <c r="AA451" i="12"/>
  <c r="B452" i="12"/>
  <c r="C452" i="12"/>
  <c r="D452" i="12"/>
  <c r="E452" i="12"/>
  <c r="F452" i="12"/>
  <c r="H452" i="12"/>
  <c r="I452" i="12"/>
  <c r="J452" i="12"/>
  <c r="K452" i="12"/>
  <c r="L452" i="12"/>
  <c r="M452" i="12"/>
  <c r="N452" i="12"/>
  <c r="O452" i="12"/>
  <c r="P452" i="12"/>
  <c r="Q452" i="12"/>
  <c r="R452" i="12"/>
  <c r="S452" i="12"/>
  <c r="T452" i="12"/>
  <c r="U452" i="12"/>
  <c r="V452" i="12"/>
  <c r="W452" i="12"/>
  <c r="X452" i="12"/>
  <c r="Y452" i="12"/>
  <c r="Z452" i="12"/>
  <c r="AA452" i="12"/>
  <c r="B453" i="12"/>
  <c r="C453" i="12"/>
  <c r="D453" i="12"/>
  <c r="E453" i="12"/>
  <c r="F453" i="12"/>
  <c r="H453" i="12"/>
  <c r="I453" i="12"/>
  <c r="J453" i="12"/>
  <c r="K453" i="12"/>
  <c r="L453" i="12"/>
  <c r="M453" i="12"/>
  <c r="N453" i="12"/>
  <c r="O453" i="12"/>
  <c r="P453" i="12"/>
  <c r="Q453" i="12"/>
  <c r="R453" i="12"/>
  <c r="S453" i="12"/>
  <c r="T453" i="12"/>
  <c r="U453" i="12"/>
  <c r="V453" i="12"/>
  <c r="W453" i="12"/>
  <c r="X453" i="12"/>
  <c r="Y453" i="12"/>
  <c r="Z453" i="12"/>
  <c r="AA453" i="12"/>
  <c r="B454" i="12"/>
  <c r="C454" i="12"/>
  <c r="D454" i="12"/>
  <c r="E454" i="12"/>
  <c r="F454" i="12"/>
  <c r="H454" i="12"/>
  <c r="I454" i="12"/>
  <c r="J454" i="12"/>
  <c r="K454" i="12"/>
  <c r="L454" i="12"/>
  <c r="M454" i="12"/>
  <c r="N454" i="12"/>
  <c r="O454" i="12"/>
  <c r="P454" i="12"/>
  <c r="Q454" i="12"/>
  <c r="R454" i="12"/>
  <c r="S454" i="12"/>
  <c r="T454" i="12"/>
  <c r="U454" i="12"/>
  <c r="V454" i="12"/>
  <c r="W454" i="12"/>
  <c r="X454" i="12"/>
  <c r="Y454" i="12"/>
  <c r="Z454" i="12"/>
  <c r="AA454" i="12"/>
  <c r="B455" i="12"/>
  <c r="C455" i="12"/>
  <c r="D455" i="12"/>
  <c r="E455" i="12"/>
  <c r="F455" i="12"/>
  <c r="H455" i="12"/>
  <c r="I455" i="12"/>
  <c r="J455" i="12"/>
  <c r="K455" i="12"/>
  <c r="L455" i="12"/>
  <c r="M455" i="12"/>
  <c r="N455" i="12"/>
  <c r="O455" i="12"/>
  <c r="P455" i="12"/>
  <c r="Q455" i="12"/>
  <c r="R455" i="12"/>
  <c r="S455" i="12"/>
  <c r="T455" i="12"/>
  <c r="U455" i="12"/>
  <c r="V455" i="12"/>
  <c r="W455" i="12"/>
  <c r="X455" i="12"/>
  <c r="Y455" i="12"/>
  <c r="Z455" i="12"/>
  <c r="AA455" i="12"/>
  <c r="B456" i="12"/>
  <c r="C456" i="12"/>
  <c r="D456" i="12"/>
  <c r="E456" i="12"/>
  <c r="F456" i="12"/>
  <c r="H456" i="12"/>
  <c r="I456" i="12"/>
  <c r="J456" i="12"/>
  <c r="K456" i="12"/>
  <c r="L456" i="12"/>
  <c r="M456" i="12"/>
  <c r="N456" i="12"/>
  <c r="O456" i="12"/>
  <c r="P456" i="12"/>
  <c r="Q456" i="12"/>
  <c r="R456" i="12"/>
  <c r="S456" i="12"/>
  <c r="T456" i="12"/>
  <c r="U456" i="12"/>
  <c r="V456" i="12"/>
  <c r="W456" i="12"/>
  <c r="X456" i="12"/>
  <c r="Y456" i="12"/>
  <c r="Z456" i="12"/>
  <c r="AA456" i="12"/>
  <c r="B457" i="12"/>
  <c r="C457" i="12"/>
  <c r="D457" i="12"/>
  <c r="E457" i="12"/>
  <c r="F457" i="12"/>
  <c r="H457" i="12"/>
  <c r="I457" i="12"/>
  <c r="J457" i="12"/>
  <c r="K457" i="12"/>
  <c r="L457" i="12"/>
  <c r="M457" i="12"/>
  <c r="N457" i="12"/>
  <c r="O457" i="12"/>
  <c r="P457" i="12"/>
  <c r="Q457" i="12"/>
  <c r="R457" i="12"/>
  <c r="S457" i="12"/>
  <c r="T457" i="12"/>
  <c r="U457" i="12"/>
  <c r="V457" i="12"/>
  <c r="W457" i="12"/>
  <c r="X457" i="12"/>
  <c r="Y457" i="12"/>
  <c r="Z457" i="12"/>
  <c r="AA457" i="12"/>
  <c r="B458" i="12"/>
  <c r="C458" i="12"/>
  <c r="D458" i="12"/>
  <c r="E458" i="12"/>
  <c r="F458" i="12"/>
  <c r="H458" i="12"/>
  <c r="I458" i="12"/>
  <c r="J458" i="12"/>
  <c r="K458" i="12"/>
  <c r="L458" i="12"/>
  <c r="M458" i="12"/>
  <c r="N458" i="12"/>
  <c r="O458" i="12"/>
  <c r="P458" i="12"/>
  <c r="Q458" i="12"/>
  <c r="R458" i="12"/>
  <c r="S458" i="12"/>
  <c r="T458" i="12"/>
  <c r="U458" i="12"/>
  <c r="V458" i="12"/>
  <c r="W458" i="12"/>
  <c r="X458" i="12"/>
  <c r="Y458" i="12"/>
  <c r="Z458" i="12"/>
  <c r="AA458" i="12"/>
  <c r="B459" i="12"/>
  <c r="C459" i="12"/>
  <c r="D459" i="12"/>
  <c r="E459" i="12"/>
  <c r="F459" i="12"/>
  <c r="H459" i="12"/>
  <c r="I459" i="12"/>
  <c r="J459" i="12"/>
  <c r="K459" i="12"/>
  <c r="L459" i="12"/>
  <c r="M459" i="12"/>
  <c r="N459" i="12"/>
  <c r="O459" i="12"/>
  <c r="P459" i="12"/>
  <c r="Q459" i="12"/>
  <c r="R459" i="12"/>
  <c r="S459" i="12"/>
  <c r="T459" i="12"/>
  <c r="U459" i="12"/>
  <c r="V459" i="12"/>
  <c r="W459" i="12"/>
  <c r="X459" i="12"/>
  <c r="Y459" i="12"/>
  <c r="Z459" i="12"/>
  <c r="AA459" i="12"/>
  <c r="B460" i="12"/>
  <c r="C460" i="12"/>
  <c r="D460" i="12"/>
  <c r="E460" i="12"/>
  <c r="F460" i="12"/>
  <c r="H460" i="12"/>
  <c r="I460" i="12"/>
  <c r="J460" i="12"/>
  <c r="K460" i="12"/>
  <c r="L460" i="12"/>
  <c r="M460" i="12"/>
  <c r="N460" i="12"/>
  <c r="O460" i="12"/>
  <c r="P460" i="12"/>
  <c r="Q460" i="12"/>
  <c r="R460" i="12"/>
  <c r="S460" i="12"/>
  <c r="T460" i="12"/>
  <c r="U460" i="12"/>
  <c r="V460" i="12"/>
  <c r="W460" i="12"/>
  <c r="X460" i="12"/>
  <c r="Y460" i="12"/>
  <c r="Z460" i="12"/>
  <c r="AA460" i="12"/>
  <c r="B461" i="12"/>
  <c r="C461" i="12"/>
  <c r="D461" i="12"/>
  <c r="E461" i="12"/>
  <c r="F461" i="12"/>
  <c r="H461" i="12"/>
  <c r="I461" i="12"/>
  <c r="J461" i="12"/>
  <c r="K461" i="12"/>
  <c r="L461" i="12"/>
  <c r="M461" i="12"/>
  <c r="N461" i="12"/>
  <c r="O461" i="12"/>
  <c r="P461" i="12"/>
  <c r="Q461" i="12"/>
  <c r="R461" i="12"/>
  <c r="S461" i="12"/>
  <c r="T461" i="12"/>
  <c r="U461" i="12"/>
  <c r="V461" i="12"/>
  <c r="W461" i="12"/>
  <c r="X461" i="12"/>
  <c r="Y461" i="12"/>
  <c r="Z461" i="12"/>
  <c r="AA461" i="12"/>
  <c r="B462" i="12"/>
  <c r="C462" i="12"/>
  <c r="D462" i="12"/>
  <c r="E462" i="12"/>
  <c r="F462" i="12"/>
  <c r="H462" i="12"/>
  <c r="I462" i="12"/>
  <c r="J462" i="12"/>
  <c r="K462" i="12"/>
  <c r="L462" i="12"/>
  <c r="M462" i="12"/>
  <c r="N462" i="12"/>
  <c r="O462" i="12"/>
  <c r="P462" i="12"/>
  <c r="Q462" i="12"/>
  <c r="R462" i="12"/>
  <c r="S462" i="12"/>
  <c r="T462" i="12"/>
  <c r="U462" i="12"/>
  <c r="V462" i="12"/>
  <c r="W462" i="12"/>
  <c r="X462" i="12"/>
  <c r="Y462" i="12"/>
  <c r="Z462" i="12"/>
  <c r="AA462" i="12"/>
  <c r="B463" i="12"/>
  <c r="C463" i="12"/>
  <c r="D463" i="12"/>
  <c r="E463" i="12"/>
  <c r="F463" i="12"/>
  <c r="H463" i="12"/>
  <c r="I463" i="12"/>
  <c r="J463" i="12"/>
  <c r="K463" i="12"/>
  <c r="L463" i="12"/>
  <c r="M463" i="12"/>
  <c r="N463" i="12"/>
  <c r="O463" i="12"/>
  <c r="P463" i="12"/>
  <c r="Q463" i="12"/>
  <c r="R463" i="12"/>
  <c r="S463" i="12"/>
  <c r="T463" i="12"/>
  <c r="U463" i="12"/>
  <c r="V463" i="12"/>
  <c r="W463" i="12"/>
  <c r="X463" i="12"/>
  <c r="Y463" i="12"/>
  <c r="Z463" i="12"/>
  <c r="AA463" i="12"/>
  <c r="B464" i="12"/>
  <c r="C464" i="12"/>
  <c r="D464" i="12"/>
  <c r="E464" i="12"/>
  <c r="F464" i="12"/>
  <c r="H464" i="12"/>
  <c r="I464" i="12"/>
  <c r="J464" i="12"/>
  <c r="K464" i="12"/>
  <c r="L464" i="12"/>
  <c r="M464" i="12"/>
  <c r="N464" i="12"/>
  <c r="O464" i="12"/>
  <c r="P464" i="12"/>
  <c r="Q464" i="12"/>
  <c r="R464" i="12"/>
  <c r="S464" i="12"/>
  <c r="T464" i="12"/>
  <c r="U464" i="12"/>
  <c r="V464" i="12"/>
  <c r="W464" i="12"/>
  <c r="X464" i="12"/>
  <c r="Y464" i="12"/>
  <c r="Z464" i="12"/>
  <c r="AA464" i="12"/>
  <c r="B465" i="12"/>
  <c r="C465" i="12"/>
  <c r="D465" i="12"/>
  <c r="E465" i="12"/>
  <c r="F465" i="12"/>
  <c r="H465" i="12"/>
  <c r="I465" i="12"/>
  <c r="J465" i="12"/>
  <c r="K465" i="12"/>
  <c r="L465" i="12"/>
  <c r="M465" i="12"/>
  <c r="N465" i="12"/>
  <c r="O465" i="12"/>
  <c r="P465" i="12"/>
  <c r="Q465" i="12"/>
  <c r="R465" i="12"/>
  <c r="S465" i="12"/>
  <c r="T465" i="12"/>
  <c r="U465" i="12"/>
  <c r="V465" i="12"/>
  <c r="W465" i="12"/>
  <c r="X465" i="12"/>
  <c r="Y465" i="12"/>
  <c r="Z465" i="12"/>
  <c r="AA465" i="12"/>
  <c r="B466" i="12"/>
  <c r="C466" i="12"/>
  <c r="D466" i="12"/>
  <c r="E466" i="12"/>
  <c r="F466" i="12"/>
  <c r="H466" i="12"/>
  <c r="I466" i="12"/>
  <c r="J466" i="12"/>
  <c r="K466" i="12"/>
  <c r="L466" i="12"/>
  <c r="M466" i="12"/>
  <c r="N466" i="12"/>
  <c r="O466" i="12"/>
  <c r="P466" i="12"/>
  <c r="Q466" i="12"/>
  <c r="R466" i="12"/>
  <c r="S466" i="12"/>
  <c r="T466" i="12"/>
  <c r="U466" i="12"/>
  <c r="V466" i="12"/>
  <c r="W466" i="12"/>
  <c r="X466" i="12"/>
  <c r="Y466" i="12"/>
  <c r="Z466" i="12"/>
  <c r="AA466" i="12"/>
  <c r="B467" i="12"/>
  <c r="C467" i="12"/>
  <c r="D467" i="12"/>
  <c r="E467" i="12"/>
  <c r="F467" i="12"/>
  <c r="H467" i="12"/>
  <c r="I467" i="12"/>
  <c r="J467" i="12"/>
  <c r="K467" i="12"/>
  <c r="L467" i="12"/>
  <c r="M467" i="12"/>
  <c r="N467" i="12"/>
  <c r="O467" i="12"/>
  <c r="P467" i="12"/>
  <c r="Q467" i="12"/>
  <c r="R467" i="12"/>
  <c r="S467" i="12"/>
  <c r="T467" i="12"/>
  <c r="U467" i="12"/>
  <c r="V467" i="12"/>
  <c r="W467" i="12"/>
  <c r="X467" i="12"/>
  <c r="Y467" i="12"/>
  <c r="Z467" i="12"/>
  <c r="AA467" i="12"/>
  <c r="B468" i="12"/>
  <c r="C468" i="12"/>
  <c r="D468" i="12"/>
  <c r="E468" i="12"/>
  <c r="F468" i="12"/>
  <c r="H468" i="12"/>
  <c r="I468" i="12"/>
  <c r="J468" i="12"/>
  <c r="K468" i="12"/>
  <c r="L468" i="12"/>
  <c r="M468" i="12"/>
  <c r="N468" i="12"/>
  <c r="O468" i="12"/>
  <c r="P468" i="12"/>
  <c r="Q468" i="12"/>
  <c r="R468" i="12"/>
  <c r="S468" i="12"/>
  <c r="T468" i="12"/>
  <c r="U468" i="12"/>
  <c r="V468" i="12"/>
  <c r="W468" i="12"/>
  <c r="X468" i="12"/>
  <c r="Y468" i="12"/>
  <c r="Z468" i="12"/>
  <c r="AA468" i="12"/>
  <c r="B469" i="12"/>
  <c r="C469" i="12"/>
  <c r="D469" i="12"/>
  <c r="E469" i="12"/>
  <c r="F469" i="12"/>
  <c r="H469" i="12"/>
  <c r="I469" i="12"/>
  <c r="J469" i="12"/>
  <c r="K469" i="12"/>
  <c r="L469" i="12"/>
  <c r="M469" i="12"/>
  <c r="N469" i="12"/>
  <c r="O469" i="12"/>
  <c r="P469" i="12"/>
  <c r="Q469" i="12"/>
  <c r="R469" i="12"/>
  <c r="S469" i="12"/>
  <c r="T469" i="12"/>
  <c r="U469" i="12"/>
  <c r="V469" i="12"/>
  <c r="W469" i="12"/>
  <c r="X469" i="12"/>
  <c r="Y469" i="12"/>
  <c r="Z469" i="12"/>
  <c r="AA469" i="12"/>
  <c r="B470" i="12"/>
  <c r="C470" i="12"/>
  <c r="D470" i="12"/>
  <c r="E470" i="12"/>
  <c r="F470" i="12"/>
  <c r="H470" i="12"/>
  <c r="I470" i="12"/>
  <c r="J470" i="12"/>
  <c r="K470" i="12"/>
  <c r="L470" i="12"/>
  <c r="M470" i="12"/>
  <c r="N470" i="12"/>
  <c r="O470" i="12"/>
  <c r="P470" i="12"/>
  <c r="Q470" i="12"/>
  <c r="R470" i="12"/>
  <c r="S470" i="12"/>
  <c r="T470" i="12"/>
  <c r="U470" i="12"/>
  <c r="V470" i="12"/>
  <c r="W470" i="12"/>
  <c r="X470" i="12"/>
  <c r="Y470" i="12"/>
  <c r="Z470" i="12"/>
  <c r="AA470" i="12"/>
  <c r="B471" i="12"/>
  <c r="C471" i="12"/>
  <c r="D471" i="12"/>
  <c r="E471" i="12"/>
  <c r="F471" i="12"/>
  <c r="H471" i="12"/>
  <c r="I471" i="12"/>
  <c r="J471" i="12"/>
  <c r="K471" i="12"/>
  <c r="L471" i="12"/>
  <c r="M471" i="12"/>
  <c r="N471" i="12"/>
  <c r="O471" i="12"/>
  <c r="P471" i="12"/>
  <c r="Q471" i="12"/>
  <c r="R471" i="12"/>
  <c r="S471" i="12"/>
  <c r="T471" i="12"/>
  <c r="U471" i="12"/>
  <c r="V471" i="12"/>
  <c r="W471" i="12"/>
  <c r="X471" i="12"/>
  <c r="Y471" i="12"/>
  <c r="Z471" i="12"/>
  <c r="AA471" i="12"/>
  <c r="B472" i="12"/>
  <c r="C472" i="12"/>
  <c r="D472" i="12"/>
  <c r="E472" i="12"/>
  <c r="F472" i="12"/>
  <c r="H472" i="12"/>
  <c r="I472" i="12"/>
  <c r="J472" i="12"/>
  <c r="K472" i="12"/>
  <c r="L472" i="12"/>
  <c r="M472" i="12"/>
  <c r="N472" i="12"/>
  <c r="O472" i="12"/>
  <c r="P472" i="12"/>
  <c r="Q472" i="12"/>
  <c r="R472" i="12"/>
  <c r="S472" i="12"/>
  <c r="T472" i="12"/>
  <c r="U472" i="12"/>
  <c r="V472" i="12"/>
  <c r="W472" i="12"/>
  <c r="X472" i="12"/>
  <c r="Y472" i="12"/>
  <c r="Z472" i="12"/>
  <c r="AA472" i="12"/>
  <c r="B473" i="12"/>
  <c r="C473" i="12"/>
  <c r="D473" i="12"/>
  <c r="E473" i="12"/>
  <c r="F473" i="12"/>
  <c r="H473" i="12"/>
  <c r="I473" i="12"/>
  <c r="J473" i="12"/>
  <c r="K473" i="12"/>
  <c r="L473" i="12"/>
  <c r="M473" i="12"/>
  <c r="N473" i="12"/>
  <c r="O473" i="12"/>
  <c r="P473" i="12"/>
  <c r="Q473" i="12"/>
  <c r="R473" i="12"/>
  <c r="S473" i="12"/>
  <c r="T473" i="12"/>
  <c r="U473" i="12"/>
  <c r="V473" i="12"/>
  <c r="W473" i="12"/>
  <c r="X473" i="12"/>
  <c r="Y473" i="12"/>
  <c r="Z473" i="12"/>
  <c r="AA473" i="12"/>
  <c r="B474" i="12"/>
  <c r="C474" i="12"/>
  <c r="D474" i="12"/>
  <c r="E474" i="12"/>
  <c r="F474" i="12"/>
  <c r="H474" i="12"/>
  <c r="I474" i="12"/>
  <c r="J474" i="12"/>
  <c r="K474" i="12"/>
  <c r="L474" i="12"/>
  <c r="M474" i="12"/>
  <c r="N474" i="12"/>
  <c r="O474" i="12"/>
  <c r="P474" i="12"/>
  <c r="Q474" i="12"/>
  <c r="R474" i="12"/>
  <c r="S474" i="12"/>
  <c r="T474" i="12"/>
  <c r="U474" i="12"/>
  <c r="V474" i="12"/>
  <c r="W474" i="12"/>
  <c r="X474" i="12"/>
  <c r="Y474" i="12"/>
  <c r="Z474" i="12"/>
  <c r="AA474" i="12"/>
  <c r="B475" i="12"/>
  <c r="C475" i="12"/>
  <c r="D475" i="12"/>
  <c r="E475" i="12"/>
  <c r="F475" i="12"/>
  <c r="H475" i="12"/>
  <c r="I475" i="12"/>
  <c r="J475" i="12"/>
  <c r="K475" i="12"/>
  <c r="L475" i="12"/>
  <c r="M475" i="12"/>
  <c r="N475" i="12"/>
  <c r="O475" i="12"/>
  <c r="P475" i="12"/>
  <c r="Q475" i="12"/>
  <c r="R475" i="12"/>
  <c r="S475" i="12"/>
  <c r="T475" i="12"/>
  <c r="U475" i="12"/>
  <c r="V475" i="12"/>
  <c r="W475" i="12"/>
  <c r="X475" i="12"/>
  <c r="Y475" i="12"/>
  <c r="Z475" i="12"/>
  <c r="AA475" i="12"/>
  <c r="B476" i="12"/>
  <c r="C476" i="12"/>
  <c r="D476" i="12"/>
  <c r="E476" i="12"/>
  <c r="F476" i="12"/>
  <c r="H476" i="12"/>
  <c r="I476" i="12"/>
  <c r="J476" i="12"/>
  <c r="K476" i="12"/>
  <c r="L476" i="12"/>
  <c r="M476" i="12"/>
  <c r="N476" i="12"/>
  <c r="O476" i="12"/>
  <c r="P476" i="12"/>
  <c r="Q476" i="12"/>
  <c r="R476" i="12"/>
  <c r="S476" i="12"/>
  <c r="T476" i="12"/>
  <c r="U476" i="12"/>
  <c r="V476" i="12"/>
  <c r="W476" i="12"/>
  <c r="X476" i="12"/>
  <c r="Y476" i="12"/>
  <c r="Z476" i="12"/>
  <c r="AA476" i="12"/>
  <c r="B477" i="12"/>
  <c r="C477" i="12"/>
  <c r="D477" i="12"/>
  <c r="E477" i="12"/>
  <c r="F477" i="12"/>
  <c r="H477" i="12"/>
  <c r="I477" i="12"/>
  <c r="J477" i="12"/>
  <c r="K477" i="12"/>
  <c r="L477" i="12"/>
  <c r="M477" i="12"/>
  <c r="N477" i="12"/>
  <c r="O477" i="12"/>
  <c r="P477" i="12"/>
  <c r="Q477" i="12"/>
  <c r="R477" i="12"/>
  <c r="S477" i="12"/>
  <c r="T477" i="12"/>
  <c r="U477" i="12"/>
  <c r="V477" i="12"/>
  <c r="W477" i="12"/>
  <c r="X477" i="12"/>
  <c r="Y477" i="12"/>
  <c r="Z477" i="12"/>
  <c r="AA477" i="12"/>
  <c r="B478" i="12"/>
  <c r="C478" i="12"/>
  <c r="D478" i="12"/>
  <c r="E478" i="12"/>
  <c r="F478" i="12"/>
  <c r="H478" i="12"/>
  <c r="I478" i="12"/>
  <c r="J478" i="12"/>
  <c r="K478" i="12"/>
  <c r="L478" i="12"/>
  <c r="M478" i="12"/>
  <c r="N478" i="12"/>
  <c r="O478" i="12"/>
  <c r="P478" i="12"/>
  <c r="Q478" i="12"/>
  <c r="R478" i="12"/>
  <c r="S478" i="12"/>
  <c r="T478" i="12"/>
  <c r="U478" i="12"/>
  <c r="V478" i="12"/>
  <c r="W478" i="12"/>
  <c r="X478" i="12"/>
  <c r="Y478" i="12"/>
  <c r="Z478" i="12"/>
  <c r="AA478" i="12"/>
  <c r="B479" i="12"/>
  <c r="C479" i="12"/>
  <c r="D479" i="12"/>
  <c r="E479" i="12"/>
  <c r="F479" i="12"/>
  <c r="H479" i="12"/>
  <c r="I479" i="12"/>
  <c r="J479" i="12"/>
  <c r="K479" i="12"/>
  <c r="L479" i="12"/>
  <c r="M479" i="12"/>
  <c r="N479" i="12"/>
  <c r="O479" i="12"/>
  <c r="P479" i="12"/>
  <c r="Q479" i="12"/>
  <c r="R479" i="12"/>
  <c r="S479" i="12"/>
  <c r="T479" i="12"/>
  <c r="U479" i="12"/>
  <c r="V479" i="12"/>
  <c r="W479" i="12"/>
  <c r="X479" i="12"/>
  <c r="Y479" i="12"/>
  <c r="Z479" i="12"/>
  <c r="AA479" i="12"/>
  <c r="B480" i="12"/>
  <c r="C480" i="12"/>
  <c r="D480" i="12"/>
  <c r="E480" i="12"/>
  <c r="F480" i="12"/>
  <c r="H480" i="12"/>
  <c r="I480" i="12"/>
  <c r="J480" i="12"/>
  <c r="K480" i="12"/>
  <c r="L480" i="12"/>
  <c r="M480" i="12"/>
  <c r="N480" i="12"/>
  <c r="O480" i="12"/>
  <c r="P480" i="12"/>
  <c r="Q480" i="12"/>
  <c r="R480" i="12"/>
  <c r="S480" i="12"/>
  <c r="T480" i="12"/>
  <c r="U480" i="12"/>
  <c r="V480" i="12"/>
  <c r="W480" i="12"/>
  <c r="X480" i="12"/>
  <c r="Y480" i="12"/>
  <c r="Z480" i="12"/>
  <c r="AA480" i="12"/>
  <c r="B481" i="12"/>
  <c r="C481" i="12"/>
  <c r="D481" i="12"/>
  <c r="E481" i="12"/>
  <c r="F481" i="12"/>
  <c r="H481" i="12"/>
  <c r="I481" i="12"/>
  <c r="J481" i="12"/>
  <c r="K481" i="12"/>
  <c r="L481" i="12"/>
  <c r="M481" i="12"/>
  <c r="N481" i="12"/>
  <c r="O481" i="12"/>
  <c r="P481" i="12"/>
  <c r="Q481" i="12"/>
  <c r="R481" i="12"/>
  <c r="S481" i="12"/>
  <c r="T481" i="12"/>
  <c r="U481" i="12"/>
  <c r="V481" i="12"/>
  <c r="W481" i="12"/>
  <c r="X481" i="12"/>
  <c r="Y481" i="12"/>
  <c r="Z481" i="12"/>
  <c r="AA481" i="12"/>
  <c r="B482" i="12"/>
  <c r="C482" i="12"/>
  <c r="D482" i="12"/>
  <c r="E482" i="12"/>
  <c r="F482" i="12"/>
  <c r="H482" i="12"/>
  <c r="I482" i="12"/>
  <c r="J482" i="12"/>
  <c r="K482" i="12"/>
  <c r="L482" i="12"/>
  <c r="M482" i="12"/>
  <c r="N482" i="12"/>
  <c r="O482" i="12"/>
  <c r="P482" i="12"/>
  <c r="Q482" i="12"/>
  <c r="R482" i="12"/>
  <c r="S482" i="12"/>
  <c r="T482" i="12"/>
  <c r="U482" i="12"/>
  <c r="V482" i="12"/>
  <c r="W482" i="12"/>
  <c r="X482" i="12"/>
  <c r="Y482" i="12"/>
  <c r="Z482" i="12"/>
  <c r="AA482" i="12"/>
  <c r="B483" i="12"/>
  <c r="C483" i="12"/>
  <c r="D483" i="12"/>
  <c r="E483" i="12"/>
  <c r="F483" i="12"/>
  <c r="H483" i="12"/>
  <c r="I483" i="12"/>
  <c r="J483" i="12"/>
  <c r="K483" i="12"/>
  <c r="L483" i="12"/>
  <c r="M483" i="12"/>
  <c r="N483" i="12"/>
  <c r="O483" i="12"/>
  <c r="P483" i="12"/>
  <c r="Q483" i="12"/>
  <c r="R483" i="12"/>
  <c r="S483" i="12"/>
  <c r="T483" i="12"/>
  <c r="U483" i="12"/>
  <c r="V483" i="12"/>
  <c r="W483" i="12"/>
  <c r="X483" i="12"/>
  <c r="Y483" i="12"/>
  <c r="Z483" i="12"/>
  <c r="AA483" i="12"/>
  <c r="B484" i="12"/>
  <c r="C484" i="12"/>
  <c r="D484" i="12"/>
  <c r="E484" i="12"/>
  <c r="F484" i="12"/>
  <c r="H484" i="12"/>
  <c r="I484" i="12"/>
  <c r="J484" i="12"/>
  <c r="K484" i="12"/>
  <c r="L484" i="12"/>
  <c r="M484" i="12"/>
  <c r="N484" i="12"/>
  <c r="O484" i="12"/>
  <c r="P484" i="12"/>
  <c r="Q484" i="12"/>
  <c r="R484" i="12"/>
  <c r="S484" i="12"/>
  <c r="T484" i="12"/>
  <c r="U484" i="12"/>
  <c r="V484" i="12"/>
  <c r="W484" i="12"/>
  <c r="X484" i="12"/>
  <c r="Y484" i="12"/>
  <c r="Z484" i="12"/>
  <c r="AA484" i="12"/>
  <c r="B485" i="12"/>
  <c r="C485" i="12"/>
  <c r="D485" i="12"/>
  <c r="E485" i="12"/>
  <c r="F485" i="12"/>
  <c r="H485" i="12"/>
  <c r="I485" i="12"/>
  <c r="J485" i="12"/>
  <c r="K485" i="12"/>
  <c r="L485" i="12"/>
  <c r="M485" i="12"/>
  <c r="N485" i="12"/>
  <c r="O485" i="12"/>
  <c r="P485" i="12"/>
  <c r="Q485" i="12"/>
  <c r="R485" i="12"/>
  <c r="S485" i="12"/>
  <c r="T485" i="12"/>
  <c r="U485" i="12"/>
  <c r="V485" i="12"/>
  <c r="W485" i="12"/>
  <c r="X485" i="12"/>
  <c r="Y485" i="12"/>
  <c r="Z485" i="12"/>
  <c r="AA485" i="12"/>
  <c r="B486" i="12"/>
  <c r="C486" i="12"/>
  <c r="D486" i="12"/>
  <c r="E486" i="12"/>
  <c r="F486" i="12"/>
  <c r="H486" i="12"/>
  <c r="I486" i="12"/>
  <c r="J486" i="12"/>
  <c r="K486" i="12"/>
  <c r="L486" i="12"/>
  <c r="M486" i="12"/>
  <c r="N486" i="12"/>
  <c r="O486" i="12"/>
  <c r="P486" i="12"/>
  <c r="Q486" i="12"/>
  <c r="R486" i="12"/>
  <c r="S486" i="12"/>
  <c r="T486" i="12"/>
  <c r="U486" i="12"/>
  <c r="V486" i="12"/>
  <c r="W486" i="12"/>
  <c r="X486" i="12"/>
  <c r="Y486" i="12"/>
  <c r="Z486" i="12"/>
  <c r="AA486" i="12"/>
  <c r="B487" i="12"/>
  <c r="C487" i="12"/>
  <c r="D487" i="12"/>
  <c r="E487" i="12"/>
  <c r="F487" i="12"/>
  <c r="H487" i="12"/>
  <c r="I487" i="12"/>
  <c r="J487" i="12"/>
  <c r="K487" i="12"/>
  <c r="L487" i="12"/>
  <c r="M487" i="12"/>
  <c r="N487" i="12"/>
  <c r="O487" i="12"/>
  <c r="P487" i="12"/>
  <c r="Q487" i="12"/>
  <c r="R487" i="12"/>
  <c r="S487" i="12"/>
  <c r="T487" i="12"/>
  <c r="U487" i="12"/>
  <c r="V487" i="12"/>
  <c r="W487" i="12"/>
  <c r="X487" i="12"/>
  <c r="Y487" i="12"/>
  <c r="Z487" i="12"/>
  <c r="AA487" i="12"/>
  <c r="B488" i="12"/>
  <c r="C488" i="12"/>
  <c r="D488" i="12"/>
  <c r="E488" i="12"/>
  <c r="F488" i="12"/>
  <c r="H488" i="12"/>
  <c r="I488" i="12"/>
  <c r="J488" i="12"/>
  <c r="K488" i="12"/>
  <c r="L488" i="12"/>
  <c r="M488" i="12"/>
  <c r="N488" i="12"/>
  <c r="O488" i="12"/>
  <c r="P488" i="12"/>
  <c r="Q488" i="12"/>
  <c r="R488" i="12"/>
  <c r="S488" i="12"/>
  <c r="T488" i="12"/>
  <c r="U488" i="12"/>
  <c r="V488" i="12"/>
  <c r="W488" i="12"/>
  <c r="X488" i="12"/>
  <c r="Y488" i="12"/>
  <c r="Z488" i="12"/>
  <c r="AA488" i="12"/>
  <c r="B489" i="12"/>
  <c r="C489" i="12"/>
  <c r="D489" i="12"/>
  <c r="E489" i="12"/>
  <c r="F489" i="12"/>
  <c r="H489" i="12"/>
  <c r="I489" i="12"/>
  <c r="J489" i="12"/>
  <c r="K489" i="12"/>
  <c r="L489" i="12"/>
  <c r="M489" i="12"/>
  <c r="N489" i="12"/>
  <c r="O489" i="12"/>
  <c r="P489" i="12"/>
  <c r="Q489" i="12"/>
  <c r="R489" i="12"/>
  <c r="S489" i="12"/>
  <c r="T489" i="12"/>
  <c r="U489" i="12"/>
  <c r="V489" i="12"/>
  <c r="W489" i="12"/>
  <c r="X489" i="12"/>
  <c r="Y489" i="12"/>
  <c r="Z489" i="12"/>
  <c r="AA489" i="12"/>
  <c r="B490" i="12"/>
  <c r="C490" i="12"/>
  <c r="D490" i="12"/>
  <c r="E490" i="12"/>
  <c r="F490" i="12"/>
  <c r="H490" i="12"/>
  <c r="I490" i="12"/>
  <c r="J490" i="12"/>
  <c r="K490" i="12"/>
  <c r="L490" i="12"/>
  <c r="M490" i="12"/>
  <c r="N490" i="12"/>
  <c r="O490" i="12"/>
  <c r="P490" i="12"/>
  <c r="Q490" i="12"/>
  <c r="R490" i="12"/>
  <c r="S490" i="12"/>
  <c r="T490" i="12"/>
  <c r="U490" i="12"/>
  <c r="V490" i="12"/>
  <c r="W490" i="12"/>
  <c r="X490" i="12"/>
  <c r="Y490" i="12"/>
  <c r="Z490" i="12"/>
  <c r="AA490" i="12"/>
  <c r="B491" i="12"/>
  <c r="C491" i="12"/>
  <c r="D491" i="12"/>
  <c r="E491" i="12"/>
  <c r="F491" i="12"/>
  <c r="H491" i="12"/>
  <c r="I491" i="12"/>
  <c r="J491" i="12"/>
  <c r="K491" i="12"/>
  <c r="L491" i="12"/>
  <c r="M491" i="12"/>
  <c r="N491" i="12"/>
  <c r="O491" i="12"/>
  <c r="P491" i="12"/>
  <c r="Q491" i="12"/>
  <c r="R491" i="12"/>
  <c r="S491" i="12"/>
  <c r="T491" i="12"/>
  <c r="U491" i="12"/>
  <c r="V491" i="12"/>
  <c r="W491" i="12"/>
  <c r="X491" i="12"/>
  <c r="Y491" i="12"/>
  <c r="Z491" i="12"/>
  <c r="AA491" i="12"/>
  <c r="B492" i="12"/>
  <c r="C492" i="12"/>
  <c r="D492" i="12"/>
  <c r="E492" i="12"/>
  <c r="F492" i="12"/>
  <c r="H492" i="12"/>
  <c r="I492" i="12"/>
  <c r="J492" i="12"/>
  <c r="K492" i="12"/>
  <c r="L492" i="12"/>
  <c r="M492" i="12"/>
  <c r="N492" i="12"/>
  <c r="O492" i="12"/>
  <c r="P492" i="12"/>
  <c r="Q492" i="12"/>
  <c r="R492" i="12"/>
  <c r="S492" i="12"/>
  <c r="T492" i="12"/>
  <c r="U492" i="12"/>
  <c r="V492" i="12"/>
  <c r="W492" i="12"/>
  <c r="X492" i="12"/>
  <c r="Y492" i="12"/>
  <c r="Z492" i="12"/>
  <c r="AA492" i="12"/>
  <c r="B493" i="12"/>
  <c r="C493" i="12"/>
  <c r="D493" i="12"/>
  <c r="E493" i="12"/>
  <c r="F493" i="12"/>
  <c r="H493" i="12"/>
  <c r="I493" i="12"/>
  <c r="J493" i="12"/>
  <c r="K493" i="12"/>
  <c r="L493" i="12"/>
  <c r="M493" i="12"/>
  <c r="N493" i="12"/>
  <c r="O493" i="12"/>
  <c r="P493" i="12"/>
  <c r="Q493" i="12"/>
  <c r="R493" i="12"/>
  <c r="S493" i="12"/>
  <c r="T493" i="12"/>
  <c r="U493" i="12"/>
  <c r="V493" i="12"/>
  <c r="W493" i="12"/>
  <c r="X493" i="12"/>
  <c r="Y493" i="12"/>
  <c r="Z493" i="12"/>
  <c r="AA493" i="12"/>
  <c r="B494" i="12"/>
  <c r="C494" i="12"/>
  <c r="D494" i="12"/>
  <c r="E494" i="12"/>
  <c r="F494" i="12"/>
  <c r="H494" i="12"/>
  <c r="I494" i="12"/>
  <c r="J494" i="12"/>
  <c r="K494" i="12"/>
  <c r="L494" i="12"/>
  <c r="M494" i="12"/>
  <c r="N494" i="12"/>
  <c r="O494" i="12"/>
  <c r="P494" i="12"/>
  <c r="Q494" i="12"/>
  <c r="R494" i="12"/>
  <c r="S494" i="12"/>
  <c r="T494" i="12"/>
  <c r="U494" i="12"/>
  <c r="V494" i="12"/>
  <c r="W494" i="12"/>
  <c r="X494" i="12"/>
  <c r="Y494" i="12"/>
  <c r="Z494" i="12"/>
  <c r="AA494" i="12"/>
  <c r="B495" i="12"/>
  <c r="C495" i="12"/>
  <c r="D495" i="12"/>
  <c r="E495" i="12"/>
  <c r="F495" i="12"/>
  <c r="H495" i="12"/>
  <c r="I495" i="12"/>
  <c r="J495" i="12"/>
  <c r="K495" i="12"/>
  <c r="L495" i="12"/>
  <c r="M495" i="12"/>
  <c r="N495" i="12"/>
  <c r="O495" i="12"/>
  <c r="P495" i="12"/>
  <c r="Q495" i="12"/>
  <c r="R495" i="12"/>
  <c r="S495" i="12"/>
  <c r="T495" i="12"/>
  <c r="U495" i="12"/>
  <c r="V495" i="12"/>
  <c r="W495" i="12"/>
  <c r="X495" i="12"/>
  <c r="Y495" i="12"/>
  <c r="Z495" i="12"/>
  <c r="AA495" i="12"/>
  <c r="B496" i="12"/>
  <c r="C496" i="12"/>
  <c r="D496" i="12"/>
  <c r="E496" i="12"/>
  <c r="F496" i="12"/>
  <c r="H496" i="12"/>
  <c r="I496" i="12"/>
  <c r="J496" i="12"/>
  <c r="K496" i="12"/>
  <c r="L496" i="12"/>
  <c r="M496" i="12"/>
  <c r="N496" i="12"/>
  <c r="O496" i="12"/>
  <c r="P496" i="12"/>
  <c r="Q496" i="12"/>
  <c r="R496" i="12"/>
  <c r="S496" i="12"/>
  <c r="T496" i="12"/>
  <c r="U496" i="12"/>
  <c r="V496" i="12"/>
  <c r="W496" i="12"/>
  <c r="X496" i="12"/>
  <c r="Y496" i="12"/>
  <c r="Z496" i="12"/>
  <c r="AA496" i="12"/>
  <c r="B497" i="12"/>
  <c r="C497" i="12"/>
  <c r="D497" i="12"/>
  <c r="E497" i="12"/>
  <c r="F497" i="12"/>
  <c r="H497" i="12"/>
  <c r="I497" i="12"/>
  <c r="J497" i="12"/>
  <c r="K497" i="12"/>
  <c r="L497" i="12"/>
  <c r="M497" i="12"/>
  <c r="N497" i="12"/>
  <c r="O497" i="12"/>
  <c r="P497" i="12"/>
  <c r="Q497" i="12"/>
  <c r="R497" i="12"/>
  <c r="S497" i="12"/>
  <c r="T497" i="12"/>
  <c r="U497" i="12"/>
  <c r="V497" i="12"/>
  <c r="W497" i="12"/>
  <c r="X497" i="12"/>
  <c r="Y497" i="12"/>
  <c r="Z497" i="12"/>
  <c r="AA497" i="12"/>
  <c r="B498" i="12"/>
  <c r="C498" i="12"/>
  <c r="D498" i="12"/>
  <c r="E498" i="12"/>
  <c r="F498" i="12"/>
  <c r="H498" i="12"/>
  <c r="I498" i="12"/>
  <c r="J498" i="12"/>
  <c r="K498" i="12"/>
  <c r="L498" i="12"/>
  <c r="M498" i="12"/>
  <c r="N498" i="12"/>
  <c r="O498" i="12"/>
  <c r="P498" i="12"/>
  <c r="Q498" i="12"/>
  <c r="R498" i="12"/>
  <c r="S498" i="12"/>
  <c r="T498" i="12"/>
  <c r="U498" i="12"/>
  <c r="V498" i="12"/>
  <c r="W498" i="12"/>
  <c r="X498" i="12"/>
  <c r="Y498" i="12"/>
  <c r="Z498" i="12"/>
  <c r="AA498" i="12"/>
  <c r="B499" i="12"/>
  <c r="C499" i="12"/>
  <c r="D499" i="12"/>
  <c r="E499" i="12"/>
  <c r="F499" i="12"/>
  <c r="H499" i="12"/>
  <c r="I499" i="12"/>
  <c r="J499" i="12"/>
  <c r="K499" i="12"/>
  <c r="L499" i="12"/>
  <c r="M499" i="12"/>
  <c r="N499" i="12"/>
  <c r="O499" i="12"/>
  <c r="P499" i="12"/>
  <c r="Q499" i="12"/>
  <c r="R499" i="12"/>
  <c r="S499" i="12"/>
  <c r="T499" i="12"/>
  <c r="U499" i="12"/>
  <c r="V499" i="12"/>
  <c r="W499" i="12"/>
  <c r="X499" i="12"/>
  <c r="Y499" i="12"/>
  <c r="Z499" i="12"/>
  <c r="AA499" i="12"/>
  <c r="B500" i="12"/>
  <c r="C500" i="12"/>
  <c r="D500" i="12"/>
  <c r="E500" i="12"/>
  <c r="F500" i="12"/>
  <c r="H500" i="12"/>
  <c r="I500" i="12"/>
  <c r="J500" i="12"/>
  <c r="K500" i="12"/>
  <c r="L500" i="12"/>
  <c r="M500" i="12"/>
  <c r="N500" i="12"/>
  <c r="O500" i="12"/>
  <c r="P500" i="12"/>
  <c r="Q500" i="12"/>
  <c r="R500" i="12"/>
  <c r="S500" i="12"/>
  <c r="T500" i="12"/>
  <c r="U500" i="12"/>
  <c r="V500" i="12"/>
  <c r="W500" i="12"/>
  <c r="X500" i="12"/>
  <c r="Y500" i="12"/>
  <c r="Z500" i="12"/>
  <c r="AA500" i="12"/>
  <c r="B501" i="12"/>
  <c r="C501" i="12"/>
  <c r="D501" i="12"/>
  <c r="E501" i="12"/>
  <c r="F501" i="12"/>
  <c r="H501" i="12"/>
  <c r="I501" i="12"/>
  <c r="J501" i="12"/>
  <c r="K501" i="12"/>
  <c r="L501" i="12"/>
  <c r="M501" i="12"/>
  <c r="N501" i="12"/>
  <c r="O501" i="12"/>
  <c r="P501" i="12"/>
  <c r="Q501" i="12"/>
  <c r="R501" i="12"/>
  <c r="S501" i="12"/>
  <c r="T501" i="12"/>
  <c r="U501" i="12"/>
  <c r="V501" i="12"/>
  <c r="W501" i="12"/>
  <c r="X501" i="12"/>
  <c r="Y501" i="12"/>
  <c r="Z501" i="12"/>
  <c r="AA501" i="12"/>
  <c r="B502" i="12"/>
  <c r="C502" i="12"/>
  <c r="D502" i="12"/>
  <c r="E502" i="12"/>
  <c r="F502" i="12"/>
  <c r="H502" i="12"/>
  <c r="I502" i="12"/>
  <c r="J502" i="12"/>
  <c r="K502" i="12"/>
  <c r="L502" i="12"/>
  <c r="M502" i="12"/>
  <c r="N502" i="12"/>
  <c r="O502" i="12"/>
  <c r="P502" i="12"/>
  <c r="Q502" i="12"/>
  <c r="R502" i="12"/>
  <c r="S502" i="12"/>
  <c r="T502" i="12"/>
  <c r="U502" i="12"/>
  <c r="V502" i="12"/>
  <c r="W502" i="12"/>
  <c r="X502" i="12"/>
  <c r="Y502" i="12"/>
  <c r="Z502" i="12"/>
  <c r="AA502" i="12"/>
  <c r="B503" i="12"/>
  <c r="C503" i="12"/>
  <c r="D503" i="12"/>
  <c r="E503" i="12"/>
  <c r="F503" i="12"/>
  <c r="H503" i="12"/>
  <c r="I503" i="12"/>
  <c r="J503" i="12"/>
  <c r="K503" i="12"/>
  <c r="L503" i="12"/>
  <c r="M503" i="12"/>
  <c r="N503" i="12"/>
  <c r="O503" i="12"/>
  <c r="P503" i="12"/>
  <c r="Q503" i="12"/>
  <c r="R503" i="12"/>
  <c r="S503" i="12"/>
  <c r="T503" i="12"/>
  <c r="U503" i="12"/>
  <c r="V503" i="12"/>
  <c r="W503" i="12"/>
  <c r="X503" i="12"/>
  <c r="Y503" i="12"/>
  <c r="Z503" i="12"/>
  <c r="AA503" i="12"/>
  <c r="B504" i="12"/>
  <c r="C504" i="12"/>
  <c r="D504" i="12"/>
  <c r="E504" i="12"/>
  <c r="F504" i="12"/>
  <c r="H504" i="12"/>
  <c r="I504" i="12"/>
  <c r="J504" i="12"/>
  <c r="K504" i="12"/>
  <c r="L504" i="12"/>
  <c r="M504" i="12"/>
  <c r="N504" i="12"/>
  <c r="O504" i="12"/>
  <c r="P504" i="12"/>
  <c r="Q504" i="12"/>
  <c r="R504" i="12"/>
  <c r="S504" i="12"/>
  <c r="T504" i="12"/>
  <c r="U504" i="12"/>
  <c r="V504" i="12"/>
  <c r="W504" i="12"/>
  <c r="X504" i="12"/>
  <c r="Y504" i="12"/>
  <c r="Z504" i="12"/>
  <c r="AA504" i="12"/>
  <c r="B505" i="12"/>
  <c r="C505" i="12"/>
  <c r="D505" i="12"/>
  <c r="E505" i="12"/>
  <c r="F505" i="12"/>
  <c r="H505" i="12"/>
  <c r="I505" i="12"/>
  <c r="J505" i="12"/>
  <c r="K505" i="12"/>
  <c r="L505" i="12"/>
  <c r="M505" i="12"/>
  <c r="N505" i="12"/>
  <c r="O505" i="12"/>
  <c r="P505" i="12"/>
  <c r="Q505" i="12"/>
  <c r="R505" i="12"/>
  <c r="S505" i="12"/>
  <c r="T505" i="12"/>
  <c r="U505" i="12"/>
  <c r="V505" i="12"/>
  <c r="W505" i="12"/>
  <c r="X505" i="12"/>
  <c r="Y505" i="12"/>
  <c r="Z505" i="12"/>
  <c r="AA505" i="12"/>
  <c r="B506" i="12"/>
  <c r="C506" i="12"/>
  <c r="D506" i="12"/>
  <c r="E506" i="12"/>
  <c r="F506" i="12"/>
  <c r="H506" i="12"/>
  <c r="I506" i="12"/>
  <c r="J506" i="12"/>
  <c r="K506" i="12"/>
  <c r="L506" i="12"/>
  <c r="M506" i="12"/>
  <c r="N506" i="12"/>
  <c r="O506" i="12"/>
  <c r="P506" i="12"/>
  <c r="Q506" i="12"/>
  <c r="R506" i="12"/>
  <c r="S506" i="12"/>
  <c r="T506" i="12"/>
  <c r="U506" i="12"/>
  <c r="V506" i="12"/>
  <c r="W506" i="12"/>
  <c r="X506" i="12"/>
  <c r="Y506" i="12"/>
  <c r="Z506" i="12"/>
  <c r="AA506" i="12"/>
  <c r="B507" i="12"/>
  <c r="C507" i="12"/>
  <c r="D507" i="12"/>
  <c r="E507" i="12"/>
  <c r="F507" i="12"/>
  <c r="H507" i="12"/>
  <c r="I507" i="12"/>
  <c r="J507" i="12"/>
  <c r="K507" i="12"/>
  <c r="L507" i="12"/>
  <c r="M507" i="12"/>
  <c r="N507" i="12"/>
  <c r="O507" i="12"/>
  <c r="P507" i="12"/>
  <c r="Q507" i="12"/>
  <c r="R507" i="12"/>
  <c r="S507" i="12"/>
  <c r="T507" i="12"/>
  <c r="U507" i="12"/>
  <c r="V507" i="12"/>
  <c r="W507" i="12"/>
  <c r="X507" i="12"/>
  <c r="Y507" i="12"/>
  <c r="Z507" i="12"/>
  <c r="AA507" i="12"/>
  <c r="B508" i="12"/>
  <c r="C508" i="12"/>
  <c r="D508" i="12"/>
  <c r="E508" i="12"/>
  <c r="F508" i="12"/>
  <c r="H508" i="12"/>
  <c r="I508" i="12"/>
  <c r="J508" i="12"/>
  <c r="K508" i="12"/>
  <c r="L508" i="12"/>
  <c r="M508" i="12"/>
  <c r="N508" i="12"/>
  <c r="O508" i="12"/>
  <c r="P508" i="12"/>
  <c r="Q508" i="12"/>
  <c r="R508" i="12"/>
  <c r="S508" i="12"/>
  <c r="T508" i="12"/>
  <c r="U508" i="12"/>
  <c r="V508" i="12"/>
  <c r="W508" i="12"/>
  <c r="X508" i="12"/>
  <c r="Y508" i="12"/>
  <c r="Z508" i="12"/>
  <c r="AA508" i="12"/>
  <c r="B509" i="12"/>
  <c r="C509" i="12"/>
  <c r="D509" i="12"/>
  <c r="E509" i="12"/>
  <c r="F509" i="12"/>
  <c r="H509" i="12"/>
  <c r="I509" i="12"/>
  <c r="J509" i="12"/>
  <c r="K509" i="12"/>
  <c r="L509" i="12"/>
  <c r="M509" i="12"/>
  <c r="N509" i="12"/>
  <c r="O509" i="12"/>
  <c r="P509" i="12"/>
  <c r="Q509" i="12"/>
  <c r="R509" i="12"/>
  <c r="S509" i="12"/>
  <c r="T509" i="12"/>
  <c r="U509" i="12"/>
  <c r="V509" i="12"/>
  <c r="W509" i="12"/>
  <c r="X509" i="12"/>
  <c r="Y509" i="12"/>
  <c r="Z509" i="12"/>
  <c r="AA509" i="12"/>
  <c r="B510" i="12"/>
  <c r="C510" i="12"/>
  <c r="D510" i="12"/>
  <c r="E510" i="12"/>
  <c r="F510" i="12"/>
  <c r="H510" i="12"/>
  <c r="I510" i="12"/>
  <c r="J510" i="12"/>
  <c r="K510" i="12"/>
  <c r="L510" i="12"/>
  <c r="M510" i="12"/>
  <c r="N510" i="12"/>
  <c r="O510" i="12"/>
  <c r="P510" i="12"/>
  <c r="Q510" i="12"/>
  <c r="R510" i="12"/>
  <c r="S510" i="12"/>
  <c r="T510" i="12"/>
  <c r="U510" i="12"/>
  <c r="V510" i="12"/>
  <c r="W510" i="12"/>
  <c r="X510" i="12"/>
  <c r="Y510" i="12"/>
  <c r="Z510" i="12"/>
  <c r="AA510" i="12"/>
  <c r="B511" i="12"/>
  <c r="C511" i="12"/>
  <c r="D511" i="12"/>
  <c r="E511" i="12"/>
  <c r="F511" i="12"/>
  <c r="H511" i="12"/>
  <c r="I511" i="12"/>
  <c r="J511" i="12"/>
  <c r="K511" i="12"/>
  <c r="L511" i="12"/>
  <c r="M511" i="12"/>
  <c r="N511" i="12"/>
  <c r="O511" i="12"/>
  <c r="P511" i="12"/>
  <c r="Q511" i="12"/>
  <c r="R511" i="12"/>
  <c r="S511" i="12"/>
  <c r="T511" i="12"/>
  <c r="U511" i="12"/>
  <c r="V511" i="12"/>
  <c r="W511" i="12"/>
  <c r="X511" i="12"/>
  <c r="Y511" i="12"/>
  <c r="Z511" i="12"/>
  <c r="AA511" i="12"/>
  <c r="B512" i="12"/>
  <c r="C512" i="12"/>
  <c r="D512" i="12"/>
  <c r="E512" i="12"/>
  <c r="F512" i="12"/>
  <c r="H512" i="12"/>
  <c r="I512" i="12"/>
  <c r="J512" i="12"/>
  <c r="K512" i="12"/>
  <c r="L512" i="12"/>
  <c r="M512" i="12"/>
  <c r="N512" i="12"/>
  <c r="O512" i="12"/>
  <c r="P512" i="12"/>
  <c r="Q512" i="12"/>
  <c r="R512" i="12"/>
  <c r="S512" i="12"/>
  <c r="T512" i="12"/>
  <c r="U512" i="12"/>
  <c r="V512" i="12"/>
  <c r="W512" i="12"/>
  <c r="X512" i="12"/>
  <c r="Y512" i="12"/>
  <c r="Z512" i="12"/>
  <c r="AA512" i="12"/>
  <c r="B513" i="12"/>
  <c r="C513" i="12"/>
  <c r="D513" i="12"/>
  <c r="E513" i="12"/>
  <c r="F513" i="12"/>
  <c r="H513" i="12"/>
  <c r="I513" i="12"/>
  <c r="J513" i="12"/>
  <c r="K513" i="12"/>
  <c r="L513" i="12"/>
  <c r="M513" i="12"/>
  <c r="N513" i="12"/>
  <c r="O513" i="12"/>
  <c r="P513" i="12"/>
  <c r="Q513" i="12"/>
  <c r="R513" i="12"/>
  <c r="S513" i="12"/>
  <c r="T513" i="12"/>
  <c r="U513" i="12"/>
  <c r="V513" i="12"/>
  <c r="W513" i="12"/>
  <c r="X513" i="12"/>
  <c r="Y513" i="12"/>
  <c r="Z513" i="12"/>
  <c r="AA513" i="12"/>
  <c r="B514" i="12"/>
  <c r="C514" i="12"/>
  <c r="D514" i="12"/>
  <c r="E514" i="12"/>
  <c r="F514" i="12"/>
  <c r="H514" i="12"/>
  <c r="I514" i="12"/>
  <c r="J514" i="12"/>
  <c r="K514" i="12"/>
  <c r="L514" i="12"/>
  <c r="M514" i="12"/>
  <c r="N514" i="12"/>
  <c r="O514" i="12"/>
  <c r="P514" i="12"/>
  <c r="Q514" i="12"/>
  <c r="R514" i="12"/>
  <c r="S514" i="12"/>
  <c r="T514" i="12"/>
  <c r="U514" i="12"/>
  <c r="V514" i="12"/>
  <c r="W514" i="12"/>
  <c r="X514" i="12"/>
  <c r="Y514" i="12"/>
  <c r="Z514" i="12"/>
  <c r="AA514" i="12"/>
  <c r="B515" i="12"/>
  <c r="C515" i="12"/>
  <c r="D515" i="12"/>
  <c r="E515" i="12"/>
  <c r="F515" i="12"/>
  <c r="H515" i="12"/>
  <c r="I515" i="12"/>
  <c r="J515" i="12"/>
  <c r="K515" i="12"/>
  <c r="L515" i="12"/>
  <c r="M515" i="12"/>
  <c r="N515" i="12"/>
  <c r="O515" i="12"/>
  <c r="P515" i="12"/>
  <c r="Q515" i="12"/>
  <c r="R515" i="12"/>
  <c r="S515" i="12"/>
  <c r="T515" i="12"/>
  <c r="U515" i="12"/>
  <c r="V515" i="12"/>
  <c r="W515" i="12"/>
  <c r="X515" i="12"/>
  <c r="Y515" i="12"/>
  <c r="Z515" i="12"/>
  <c r="AA515" i="12"/>
  <c r="B516" i="12"/>
  <c r="C516" i="12"/>
  <c r="D516" i="12"/>
  <c r="E516" i="12"/>
  <c r="F516" i="12"/>
  <c r="H516" i="12"/>
  <c r="I516" i="12"/>
  <c r="J516" i="12"/>
  <c r="K516" i="12"/>
  <c r="L516" i="12"/>
  <c r="M516" i="12"/>
  <c r="N516" i="12"/>
  <c r="O516" i="12"/>
  <c r="P516" i="12"/>
  <c r="Q516" i="12"/>
  <c r="R516" i="12"/>
  <c r="S516" i="12"/>
  <c r="T516" i="12"/>
  <c r="U516" i="12"/>
  <c r="V516" i="12"/>
  <c r="W516" i="12"/>
  <c r="X516" i="12"/>
  <c r="Y516" i="12"/>
  <c r="Z516" i="12"/>
  <c r="AA516" i="12"/>
  <c r="B517" i="12"/>
  <c r="C517" i="12"/>
  <c r="D517" i="12"/>
  <c r="E517" i="12"/>
  <c r="F517" i="12"/>
  <c r="H517" i="12"/>
  <c r="I517" i="12"/>
  <c r="J517" i="12"/>
  <c r="K517" i="12"/>
  <c r="L517" i="12"/>
  <c r="M517" i="12"/>
  <c r="N517" i="12"/>
  <c r="O517" i="12"/>
  <c r="P517" i="12"/>
  <c r="Q517" i="12"/>
  <c r="R517" i="12"/>
  <c r="S517" i="12"/>
  <c r="T517" i="12"/>
  <c r="U517" i="12"/>
  <c r="V517" i="12"/>
  <c r="W517" i="12"/>
  <c r="X517" i="12"/>
  <c r="Y517" i="12"/>
  <c r="Z517" i="12"/>
  <c r="AA517" i="12"/>
  <c r="B518" i="12"/>
  <c r="C518" i="12"/>
  <c r="D518" i="12"/>
  <c r="E518" i="12"/>
  <c r="F518" i="12"/>
  <c r="H518" i="12"/>
  <c r="I518" i="12"/>
  <c r="J518" i="12"/>
  <c r="K518" i="12"/>
  <c r="L518" i="12"/>
  <c r="M518" i="12"/>
  <c r="N518" i="12"/>
  <c r="O518" i="12"/>
  <c r="P518" i="12"/>
  <c r="Q518" i="12"/>
  <c r="R518" i="12"/>
  <c r="S518" i="12"/>
  <c r="T518" i="12"/>
  <c r="U518" i="12"/>
  <c r="V518" i="12"/>
  <c r="W518" i="12"/>
  <c r="X518" i="12"/>
  <c r="Y518" i="12"/>
  <c r="Z518" i="12"/>
  <c r="AA518" i="12"/>
  <c r="B519" i="12"/>
  <c r="C519" i="12"/>
  <c r="D519" i="12"/>
  <c r="E519" i="12"/>
  <c r="F519" i="12"/>
  <c r="H519" i="12"/>
  <c r="I519" i="12"/>
  <c r="J519" i="12"/>
  <c r="K519" i="12"/>
  <c r="L519" i="12"/>
  <c r="M519" i="12"/>
  <c r="N519" i="12"/>
  <c r="O519" i="12"/>
  <c r="P519" i="12"/>
  <c r="Q519" i="12"/>
  <c r="R519" i="12"/>
  <c r="S519" i="12"/>
  <c r="T519" i="12"/>
  <c r="U519" i="12"/>
  <c r="V519" i="12"/>
  <c r="W519" i="12"/>
  <c r="X519" i="12"/>
  <c r="Y519" i="12"/>
  <c r="Z519" i="12"/>
  <c r="AA519" i="12"/>
  <c r="B520" i="12"/>
  <c r="C520" i="12"/>
  <c r="D520" i="12"/>
  <c r="E520" i="12"/>
  <c r="F520" i="12"/>
  <c r="H520" i="12"/>
  <c r="I520" i="12"/>
  <c r="J520" i="12"/>
  <c r="K520" i="12"/>
  <c r="L520" i="12"/>
  <c r="M520" i="12"/>
  <c r="N520" i="12"/>
  <c r="O520" i="12"/>
  <c r="P520" i="12"/>
  <c r="Q520" i="12"/>
  <c r="R520" i="12"/>
  <c r="S520" i="12"/>
  <c r="T520" i="12"/>
  <c r="U520" i="12"/>
  <c r="V520" i="12"/>
  <c r="W520" i="12"/>
  <c r="X520" i="12"/>
  <c r="Y520" i="12"/>
  <c r="Z520" i="12"/>
  <c r="AA520" i="12"/>
  <c r="B521" i="12"/>
  <c r="C521" i="12"/>
  <c r="D521" i="12"/>
  <c r="E521" i="12"/>
  <c r="F521" i="12"/>
  <c r="H521" i="12"/>
  <c r="I521" i="12"/>
  <c r="J521" i="12"/>
  <c r="K521" i="12"/>
  <c r="L521" i="12"/>
  <c r="M521" i="12"/>
  <c r="N521" i="12"/>
  <c r="O521" i="12"/>
  <c r="P521" i="12"/>
  <c r="Q521" i="12"/>
  <c r="R521" i="12"/>
  <c r="S521" i="12"/>
  <c r="T521" i="12"/>
  <c r="U521" i="12"/>
  <c r="V521" i="12"/>
  <c r="W521" i="12"/>
  <c r="X521" i="12"/>
  <c r="Y521" i="12"/>
  <c r="Z521" i="12"/>
  <c r="AA521" i="12"/>
  <c r="B522" i="12"/>
  <c r="C522" i="12"/>
  <c r="D522" i="12"/>
  <c r="E522" i="12"/>
  <c r="F522" i="12"/>
  <c r="H522" i="12"/>
  <c r="I522" i="12"/>
  <c r="J522" i="12"/>
  <c r="K522" i="12"/>
  <c r="L522" i="12"/>
  <c r="M522" i="12"/>
  <c r="N522" i="12"/>
  <c r="O522" i="12"/>
  <c r="P522" i="12"/>
  <c r="Q522" i="12"/>
  <c r="R522" i="12"/>
  <c r="S522" i="12"/>
  <c r="T522" i="12"/>
  <c r="U522" i="12"/>
  <c r="V522" i="12"/>
  <c r="W522" i="12"/>
  <c r="X522" i="12"/>
  <c r="Y522" i="12"/>
  <c r="Z522" i="12"/>
  <c r="AA522" i="12"/>
  <c r="B523" i="12"/>
  <c r="C523" i="12"/>
  <c r="D523" i="12"/>
  <c r="E523" i="12"/>
  <c r="F523" i="12"/>
  <c r="H523" i="12"/>
  <c r="I523" i="12"/>
  <c r="J523" i="12"/>
  <c r="K523" i="12"/>
  <c r="L523" i="12"/>
  <c r="M523" i="12"/>
  <c r="N523" i="12"/>
  <c r="O523" i="12"/>
  <c r="P523" i="12"/>
  <c r="Q523" i="12"/>
  <c r="R523" i="12"/>
  <c r="S523" i="12"/>
  <c r="T523" i="12"/>
  <c r="U523" i="12"/>
  <c r="V523" i="12"/>
  <c r="W523" i="12"/>
  <c r="X523" i="12"/>
  <c r="Y523" i="12"/>
  <c r="Z523" i="12"/>
  <c r="AA523" i="12"/>
  <c r="B524" i="12"/>
  <c r="C524" i="12"/>
  <c r="D524" i="12"/>
  <c r="E524" i="12"/>
  <c r="F524" i="12"/>
  <c r="H524" i="12"/>
  <c r="I524" i="12"/>
  <c r="J524" i="12"/>
  <c r="K524" i="12"/>
  <c r="L524" i="12"/>
  <c r="M524" i="12"/>
  <c r="N524" i="12"/>
  <c r="O524" i="12"/>
  <c r="P524" i="12"/>
  <c r="Q524" i="12"/>
  <c r="R524" i="12"/>
  <c r="S524" i="12"/>
  <c r="T524" i="12"/>
  <c r="U524" i="12"/>
  <c r="V524" i="12"/>
  <c r="W524" i="12"/>
  <c r="X524" i="12"/>
  <c r="Y524" i="12"/>
  <c r="Z524" i="12"/>
  <c r="AA524" i="12"/>
  <c r="B525" i="12"/>
  <c r="C525" i="12"/>
  <c r="D525" i="12"/>
  <c r="E525" i="12"/>
  <c r="F525" i="12"/>
  <c r="H525" i="12"/>
  <c r="I525" i="12"/>
  <c r="J525" i="12"/>
  <c r="K525" i="12"/>
  <c r="L525" i="12"/>
  <c r="M525" i="12"/>
  <c r="N525" i="12"/>
  <c r="O525" i="12"/>
  <c r="P525" i="12"/>
  <c r="Q525" i="12"/>
  <c r="R525" i="12"/>
  <c r="S525" i="12"/>
  <c r="T525" i="12"/>
  <c r="U525" i="12"/>
  <c r="V525" i="12"/>
  <c r="W525" i="12"/>
  <c r="X525" i="12"/>
  <c r="Y525" i="12"/>
  <c r="Z525" i="12"/>
  <c r="AA525" i="12"/>
  <c r="B526" i="12"/>
  <c r="C526" i="12"/>
  <c r="D526" i="12"/>
  <c r="E526" i="12"/>
  <c r="F526" i="12"/>
  <c r="H526" i="12"/>
  <c r="I526" i="12"/>
  <c r="J526" i="12"/>
  <c r="K526" i="12"/>
  <c r="L526" i="12"/>
  <c r="M526" i="12"/>
  <c r="N526" i="12"/>
  <c r="O526" i="12"/>
  <c r="P526" i="12"/>
  <c r="Q526" i="12"/>
  <c r="R526" i="12"/>
  <c r="S526" i="12"/>
  <c r="T526" i="12"/>
  <c r="U526" i="12"/>
  <c r="V526" i="12"/>
  <c r="W526" i="12"/>
  <c r="X526" i="12"/>
  <c r="Y526" i="12"/>
  <c r="Z526" i="12"/>
  <c r="AA526" i="12"/>
  <c r="B527" i="12"/>
  <c r="C527" i="12"/>
  <c r="D527" i="12"/>
  <c r="E527" i="12"/>
  <c r="F527" i="12"/>
  <c r="H527" i="12"/>
  <c r="I527" i="12"/>
  <c r="J527" i="12"/>
  <c r="K527" i="12"/>
  <c r="L527" i="12"/>
  <c r="M527" i="12"/>
  <c r="N527" i="12"/>
  <c r="O527" i="12"/>
  <c r="P527" i="12"/>
  <c r="Q527" i="12"/>
  <c r="R527" i="12"/>
  <c r="S527" i="12"/>
  <c r="T527" i="12"/>
  <c r="U527" i="12"/>
  <c r="V527" i="12"/>
  <c r="W527" i="12"/>
  <c r="X527" i="12"/>
  <c r="Y527" i="12"/>
  <c r="Z527" i="12"/>
  <c r="AA527" i="12"/>
  <c r="B528" i="12"/>
  <c r="C528" i="12"/>
  <c r="D528" i="12"/>
  <c r="E528" i="12"/>
  <c r="F528" i="12"/>
  <c r="H528" i="12"/>
  <c r="I528" i="12"/>
  <c r="J528" i="12"/>
  <c r="K528" i="12"/>
  <c r="L528" i="12"/>
  <c r="M528" i="12"/>
  <c r="N528" i="12"/>
  <c r="O528" i="12"/>
  <c r="P528" i="12"/>
  <c r="Q528" i="12"/>
  <c r="R528" i="12"/>
  <c r="S528" i="12"/>
  <c r="T528" i="12"/>
  <c r="U528" i="12"/>
  <c r="V528" i="12"/>
  <c r="W528" i="12"/>
  <c r="X528" i="12"/>
  <c r="Y528" i="12"/>
  <c r="Z528" i="12"/>
  <c r="AA528" i="12"/>
  <c r="B529" i="12"/>
  <c r="C529" i="12"/>
  <c r="D529" i="12"/>
  <c r="E529" i="12"/>
  <c r="F529" i="12"/>
  <c r="H529" i="12"/>
  <c r="I529" i="12"/>
  <c r="J529" i="12"/>
  <c r="K529" i="12"/>
  <c r="L529" i="12"/>
  <c r="M529" i="12"/>
  <c r="N529" i="12"/>
  <c r="O529" i="12"/>
  <c r="P529" i="12"/>
  <c r="Q529" i="12"/>
  <c r="R529" i="12"/>
  <c r="S529" i="12"/>
  <c r="T529" i="12"/>
  <c r="U529" i="12"/>
  <c r="V529" i="12"/>
  <c r="W529" i="12"/>
  <c r="X529" i="12"/>
  <c r="Y529" i="12"/>
  <c r="Z529" i="12"/>
  <c r="AA529" i="12"/>
  <c r="B530" i="12"/>
  <c r="C530" i="12"/>
  <c r="D530" i="12"/>
  <c r="E530" i="12"/>
  <c r="F530" i="12"/>
  <c r="H530" i="12"/>
  <c r="I530" i="12"/>
  <c r="J530" i="12"/>
  <c r="K530" i="12"/>
  <c r="L530" i="12"/>
  <c r="M530" i="12"/>
  <c r="N530" i="12"/>
  <c r="O530" i="12"/>
  <c r="P530" i="12"/>
  <c r="Q530" i="12"/>
  <c r="R530" i="12"/>
  <c r="S530" i="12"/>
  <c r="T530" i="12"/>
  <c r="U530" i="12"/>
  <c r="V530" i="12"/>
  <c r="W530" i="12"/>
  <c r="X530" i="12"/>
  <c r="Y530" i="12"/>
  <c r="Z530" i="12"/>
  <c r="AA530" i="12"/>
  <c r="B531" i="12"/>
  <c r="C531" i="12"/>
  <c r="D531" i="12"/>
  <c r="E531" i="12"/>
  <c r="F531" i="12"/>
  <c r="H531" i="12"/>
  <c r="I531" i="12"/>
  <c r="J531" i="12"/>
  <c r="K531" i="12"/>
  <c r="L531" i="12"/>
  <c r="M531" i="12"/>
  <c r="N531" i="12"/>
  <c r="O531" i="12"/>
  <c r="P531" i="12"/>
  <c r="Q531" i="12"/>
  <c r="R531" i="12"/>
  <c r="S531" i="12"/>
  <c r="T531" i="12"/>
  <c r="U531" i="12"/>
  <c r="V531" i="12"/>
  <c r="W531" i="12"/>
  <c r="X531" i="12"/>
  <c r="Y531" i="12"/>
  <c r="Z531" i="12"/>
  <c r="AA531" i="12"/>
  <c r="B532" i="12"/>
  <c r="C532" i="12"/>
  <c r="D532" i="12"/>
  <c r="E532" i="12"/>
  <c r="F532" i="12"/>
  <c r="H532" i="12"/>
  <c r="I532" i="12"/>
  <c r="J532" i="12"/>
  <c r="K532" i="12"/>
  <c r="L532" i="12"/>
  <c r="M532" i="12"/>
  <c r="N532" i="12"/>
  <c r="O532" i="12"/>
  <c r="P532" i="12"/>
  <c r="Q532" i="12"/>
  <c r="R532" i="12"/>
  <c r="S532" i="12"/>
  <c r="T532" i="12"/>
  <c r="U532" i="12"/>
  <c r="V532" i="12"/>
  <c r="W532" i="12"/>
  <c r="X532" i="12"/>
  <c r="Y532" i="12"/>
  <c r="Z532" i="12"/>
  <c r="AA532" i="12"/>
  <c r="B533" i="12"/>
  <c r="C533" i="12"/>
  <c r="D533" i="12"/>
  <c r="E533" i="12"/>
  <c r="F533" i="12"/>
  <c r="H533" i="12"/>
  <c r="I533" i="12"/>
  <c r="J533" i="12"/>
  <c r="K533" i="12"/>
  <c r="L533" i="12"/>
  <c r="M533" i="12"/>
  <c r="N533" i="12"/>
  <c r="O533" i="12"/>
  <c r="P533" i="12"/>
  <c r="Q533" i="12"/>
  <c r="R533" i="12"/>
  <c r="S533" i="12"/>
  <c r="T533" i="12"/>
  <c r="U533" i="12"/>
  <c r="V533" i="12"/>
  <c r="W533" i="12"/>
  <c r="X533" i="12"/>
  <c r="Y533" i="12"/>
  <c r="Z533" i="12"/>
  <c r="AA533" i="12"/>
  <c r="B534" i="12"/>
  <c r="C534" i="12"/>
  <c r="D534" i="12"/>
  <c r="E534" i="12"/>
  <c r="F534" i="12"/>
  <c r="H534" i="12"/>
  <c r="I534" i="12"/>
  <c r="J534" i="12"/>
  <c r="K534" i="12"/>
  <c r="L534" i="12"/>
  <c r="M534" i="12"/>
  <c r="N534" i="12"/>
  <c r="O534" i="12"/>
  <c r="P534" i="12"/>
  <c r="Q534" i="12"/>
  <c r="R534" i="12"/>
  <c r="S534" i="12"/>
  <c r="T534" i="12"/>
  <c r="U534" i="12"/>
  <c r="V534" i="12"/>
  <c r="W534" i="12"/>
  <c r="X534" i="12"/>
  <c r="Y534" i="12"/>
  <c r="Z534" i="12"/>
  <c r="AA534" i="12"/>
  <c r="B535" i="12"/>
  <c r="C535" i="12"/>
  <c r="D535" i="12"/>
  <c r="E535" i="12"/>
  <c r="F535" i="12"/>
  <c r="H535" i="12"/>
  <c r="I535" i="12"/>
  <c r="J535" i="12"/>
  <c r="K535" i="12"/>
  <c r="L535" i="12"/>
  <c r="M535" i="12"/>
  <c r="N535" i="12"/>
  <c r="O535" i="12"/>
  <c r="P535" i="12"/>
  <c r="Q535" i="12"/>
  <c r="R535" i="12"/>
  <c r="S535" i="12"/>
  <c r="T535" i="12"/>
  <c r="U535" i="12"/>
  <c r="V535" i="12"/>
  <c r="W535" i="12"/>
  <c r="X535" i="12"/>
  <c r="Y535" i="12"/>
  <c r="Z535" i="12"/>
  <c r="AA535" i="12"/>
  <c r="B536" i="12"/>
  <c r="C536" i="12"/>
  <c r="D536" i="12"/>
  <c r="E536" i="12"/>
  <c r="F536" i="12"/>
  <c r="H536" i="12"/>
  <c r="I536" i="12"/>
  <c r="J536" i="12"/>
  <c r="K536" i="12"/>
  <c r="L536" i="12"/>
  <c r="M536" i="12"/>
  <c r="N536" i="12"/>
  <c r="O536" i="12"/>
  <c r="P536" i="12"/>
  <c r="Q536" i="12"/>
  <c r="R536" i="12"/>
  <c r="S536" i="12"/>
  <c r="T536" i="12"/>
  <c r="U536" i="12"/>
  <c r="V536" i="12"/>
  <c r="W536" i="12"/>
  <c r="X536" i="12"/>
  <c r="Y536" i="12"/>
  <c r="Z536" i="12"/>
  <c r="AA536" i="12"/>
  <c r="B537" i="12"/>
  <c r="C537" i="12"/>
  <c r="D537" i="12"/>
  <c r="E537" i="12"/>
  <c r="F537" i="12"/>
  <c r="H537" i="12"/>
  <c r="I537" i="12"/>
  <c r="J537" i="12"/>
  <c r="K537" i="12"/>
  <c r="L537" i="12"/>
  <c r="M537" i="12"/>
  <c r="N537" i="12"/>
  <c r="O537" i="12"/>
  <c r="P537" i="12"/>
  <c r="Q537" i="12"/>
  <c r="R537" i="12"/>
  <c r="S537" i="12"/>
  <c r="T537" i="12"/>
  <c r="U537" i="12"/>
  <c r="V537" i="12"/>
  <c r="W537" i="12"/>
  <c r="X537" i="12"/>
  <c r="Y537" i="12"/>
  <c r="Z537" i="12"/>
  <c r="AA537" i="12"/>
  <c r="B538" i="12"/>
  <c r="C538" i="12"/>
  <c r="D538" i="12"/>
  <c r="E538" i="12"/>
  <c r="F538" i="12"/>
  <c r="H538" i="12"/>
  <c r="I538" i="12"/>
  <c r="J538" i="12"/>
  <c r="K538" i="12"/>
  <c r="L538" i="12"/>
  <c r="M538" i="12"/>
  <c r="N538" i="12"/>
  <c r="O538" i="12"/>
  <c r="P538" i="12"/>
  <c r="Q538" i="12"/>
  <c r="R538" i="12"/>
  <c r="S538" i="12"/>
  <c r="T538" i="12"/>
  <c r="U538" i="12"/>
  <c r="V538" i="12"/>
  <c r="W538" i="12"/>
  <c r="X538" i="12"/>
  <c r="Y538" i="12"/>
  <c r="Z538" i="12"/>
  <c r="AA538" i="12"/>
  <c r="B539" i="12"/>
  <c r="C539" i="12"/>
  <c r="D539" i="12"/>
  <c r="E539" i="12"/>
  <c r="F539" i="12"/>
  <c r="H539" i="12"/>
  <c r="I539" i="12"/>
  <c r="J539" i="12"/>
  <c r="K539" i="12"/>
  <c r="L539" i="12"/>
  <c r="M539" i="12"/>
  <c r="N539" i="12"/>
  <c r="O539" i="12"/>
  <c r="P539" i="12"/>
  <c r="Q539" i="12"/>
  <c r="R539" i="12"/>
  <c r="S539" i="12"/>
  <c r="T539" i="12"/>
  <c r="U539" i="12"/>
  <c r="V539" i="12"/>
  <c r="W539" i="12"/>
  <c r="X539" i="12"/>
  <c r="Y539" i="12"/>
  <c r="Z539" i="12"/>
  <c r="AA539" i="12"/>
  <c r="B540" i="12"/>
  <c r="C540" i="12"/>
  <c r="D540" i="12"/>
  <c r="E540" i="12"/>
  <c r="F540" i="12"/>
  <c r="H540" i="12"/>
  <c r="I540" i="12"/>
  <c r="J540" i="12"/>
  <c r="K540" i="12"/>
  <c r="L540" i="12"/>
  <c r="M540" i="12"/>
  <c r="N540" i="12"/>
  <c r="O540" i="12"/>
  <c r="P540" i="12"/>
  <c r="Q540" i="12"/>
  <c r="R540" i="12"/>
  <c r="S540" i="12"/>
  <c r="T540" i="12"/>
  <c r="U540" i="12"/>
  <c r="V540" i="12"/>
  <c r="W540" i="12"/>
  <c r="X540" i="12"/>
  <c r="Y540" i="12"/>
  <c r="Z540" i="12"/>
  <c r="AA540" i="12"/>
  <c r="B541" i="12"/>
  <c r="C541" i="12"/>
  <c r="D541" i="12"/>
  <c r="E541" i="12"/>
  <c r="F541" i="12"/>
  <c r="H541" i="12"/>
  <c r="I541" i="12"/>
  <c r="J541" i="12"/>
  <c r="K541" i="12"/>
  <c r="L541" i="12"/>
  <c r="M541" i="12"/>
  <c r="N541" i="12"/>
  <c r="O541" i="12"/>
  <c r="P541" i="12"/>
  <c r="Q541" i="12"/>
  <c r="R541" i="12"/>
  <c r="S541" i="12"/>
  <c r="T541" i="12"/>
  <c r="U541" i="12"/>
  <c r="V541" i="12"/>
  <c r="W541" i="12"/>
  <c r="X541" i="12"/>
  <c r="Y541" i="12"/>
  <c r="Z541" i="12"/>
  <c r="AA541" i="12"/>
  <c r="B542" i="12"/>
  <c r="C542" i="12"/>
  <c r="D542" i="12"/>
  <c r="E542" i="12"/>
  <c r="F542" i="12"/>
  <c r="H542" i="12"/>
  <c r="I542" i="12"/>
  <c r="J542" i="12"/>
  <c r="K542" i="12"/>
  <c r="L542" i="12"/>
  <c r="M542" i="12"/>
  <c r="N542" i="12"/>
  <c r="O542" i="12"/>
  <c r="P542" i="12"/>
  <c r="Q542" i="12"/>
  <c r="R542" i="12"/>
  <c r="S542" i="12"/>
  <c r="T542" i="12"/>
  <c r="U542" i="12"/>
  <c r="V542" i="12"/>
  <c r="W542" i="12"/>
  <c r="X542" i="12"/>
  <c r="Y542" i="12"/>
  <c r="Z542" i="12"/>
  <c r="AA542" i="12"/>
  <c r="B543" i="12"/>
  <c r="C543" i="12"/>
  <c r="D543" i="12"/>
  <c r="E543" i="12"/>
  <c r="F543" i="12"/>
  <c r="H543" i="12"/>
  <c r="I543" i="12"/>
  <c r="J543" i="12"/>
  <c r="K543" i="12"/>
  <c r="L543" i="12"/>
  <c r="M543" i="12"/>
  <c r="N543" i="12"/>
  <c r="O543" i="12"/>
  <c r="P543" i="12"/>
  <c r="Q543" i="12"/>
  <c r="R543" i="12"/>
  <c r="S543" i="12"/>
  <c r="T543" i="12"/>
  <c r="U543" i="12"/>
  <c r="V543" i="12"/>
  <c r="W543" i="12"/>
  <c r="X543" i="12"/>
  <c r="Y543" i="12"/>
  <c r="Z543" i="12"/>
  <c r="AA543" i="12"/>
  <c r="B544" i="12"/>
  <c r="C544" i="12"/>
  <c r="D544" i="12"/>
  <c r="E544" i="12"/>
  <c r="F544" i="12"/>
  <c r="H544" i="12"/>
  <c r="I544" i="12"/>
  <c r="J544" i="12"/>
  <c r="K544" i="12"/>
  <c r="L544" i="12"/>
  <c r="M544" i="12"/>
  <c r="N544" i="12"/>
  <c r="O544" i="12"/>
  <c r="P544" i="12"/>
  <c r="Q544" i="12"/>
  <c r="R544" i="12"/>
  <c r="S544" i="12"/>
  <c r="T544" i="12"/>
  <c r="U544" i="12"/>
  <c r="V544" i="12"/>
  <c r="W544" i="12"/>
  <c r="X544" i="12"/>
  <c r="Y544" i="12"/>
  <c r="Z544" i="12"/>
  <c r="AA544" i="12"/>
  <c r="B545" i="12"/>
  <c r="C545" i="12"/>
  <c r="D545" i="12"/>
  <c r="E545" i="12"/>
  <c r="F545" i="12"/>
  <c r="H545" i="12"/>
  <c r="I545" i="12"/>
  <c r="J545" i="12"/>
  <c r="K545" i="12"/>
  <c r="L545" i="12"/>
  <c r="M545" i="12"/>
  <c r="N545" i="12"/>
  <c r="O545" i="12"/>
  <c r="P545" i="12"/>
  <c r="Q545" i="12"/>
  <c r="R545" i="12"/>
  <c r="S545" i="12"/>
  <c r="T545" i="12"/>
  <c r="U545" i="12"/>
  <c r="V545" i="12"/>
  <c r="W545" i="12"/>
  <c r="X545" i="12"/>
  <c r="Y545" i="12"/>
  <c r="Z545" i="12"/>
  <c r="AA545" i="12"/>
  <c r="B546" i="12"/>
  <c r="C546" i="12"/>
  <c r="D546" i="12"/>
  <c r="E546" i="12"/>
  <c r="F546" i="12"/>
  <c r="H546" i="12"/>
  <c r="I546" i="12"/>
  <c r="J546" i="12"/>
  <c r="K546" i="12"/>
  <c r="L546" i="12"/>
  <c r="M546" i="12"/>
  <c r="N546" i="12"/>
  <c r="O546" i="12"/>
  <c r="P546" i="12"/>
  <c r="Q546" i="12"/>
  <c r="R546" i="12"/>
  <c r="S546" i="12"/>
  <c r="T546" i="12"/>
  <c r="U546" i="12"/>
  <c r="V546" i="12"/>
  <c r="W546" i="12"/>
  <c r="X546" i="12"/>
  <c r="Y546" i="12"/>
  <c r="Z546" i="12"/>
  <c r="AA546" i="12"/>
  <c r="B547" i="12"/>
  <c r="C547" i="12"/>
  <c r="D547" i="12"/>
  <c r="E547" i="12"/>
  <c r="F547" i="12"/>
  <c r="H547" i="12"/>
  <c r="I547" i="12"/>
  <c r="J547" i="12"/>
  <c r="K547" i="12"/>
  <c r="L547" i="12"/>
  <c r="M547" i="12"/>
  <c r="N547" i="12"/>
  <c r="O547" i="12"/>
  <c r="P547" i="12"/>
  <c r="Q547" i="12"/>
  <c r="R547" i="12"/>
  <c r="S547" i="12"/>
  <c r="T547" i="12"/>
  <c r="U547" i="12"/>
  <c r="V547" i="12"/>
  <c r="W547" i="12"/>
  <c r="X547" i="12"/>
  <c r="Y547" i="12"/>
  <c r="Z547" i="12"/>
  <c r="AA547" i="12"/>
  <c r="B548" i="12"/>
  <c r="C548" i="12"/>
  <c r="D548" i="12"/>
  <c r="E548" i="12"/>
  <c r="F548" i="12"/>
  <c r="H548" i="12"/>
  <c r="I548" i="12"/>
  <c r="J548" i="12"/>
  <c r="K548" i="12"/>
  <c r="L548" i="12"/>
  <c r="M548" i="12"/>
  <c r="N548" i="12"/>
  <c r="O548" i="12"/>
  <c r="P548" i="12"/>
  <c r="Q548" i="12"/>
  <c r="R548" i="12"/>
  <c r="S548" i="12"/>
  <c r="T548" i="12"/>
  <c r="U548" i="12"/>
  <c r="V548" i="12"/>
  <c r="W548" i="12"/>
  <c r="X548" i="12"/>
  <c r="Y548" i="12"/>
  <c r="Z548" i="12"/>
  <c r="AA548" i="12"/>
  <c r="B549" i="12"/>
  <c r="C549" i="12"/>
  <c r="D549" i="12"/>
  <c r="E549" i="12"/>
  <c r="F549" i="12"/>
  <c r="H549" i="12"/>
  <c r="I549" i="12"/>
  <c r="J549" i="12"/>
  <c r="K549" i="12"/>
  <c r="L549" i="12"/>
  <c r="M549" i="12"/>
  <c r="N549" i="12"/>
  <c r="O549" i="12"/>
  <c r="P549" i="12"/>
  <c r="Q549" i="12"/>
  <c r="R549" i="12"/>
  <c r="S549" i="12"/>
  <c r="T549" i="12"/>
  <c r="U549" i="12"/>
  <c r="V549" i="12"/>
  <c r="W549" i="12"/>
  <c r="X549" i="12"/>
  <c r="Y549" i="12"/>
  <c r="Z549" i="12"/>
  <c r="AA549" i="12"/>
  <c r="B550" i="12"/>
  <c r="C550" i="12"/>
  <c r="D550" i="12"/>
  <c r="E550" i="12"/>
  <c r="F550" i="12"/>
  <c r="H550" i="12"/>
  <c r="I550" i="12"/>
  <c r="J550" i="12"/>
  <c r="K550" i="12"/>
  <c r="L550" i="12"/>
  <c r="M550" i="12"/>
  <c r="N550" i="12"/>
  <c r="O550" i="12"/>
  <c r="P550" i="12"/>
  <c r="Q550" i="12"/>
  <c r="R550" i="12"/>
  <c r="S550" i="12"/>
  <c r="T550" i="12"/>
  <c r="U550" i="12"/>
  <c r="V550" i="12"/>
  <c r="W550" i="12"/>
  <c r="X550" i="12"/>
  <c r="Y550" i="12"/>
  <c r="Z550" i="12"/>
  <c r="AA550" i="12"/>
  <c r="B551" i="12"/>
  <c r="C551" i="12"/>
  <c r="D551" i="12"/>
  <c r="E551" i="12"/>
  <c r="F551" i="12"/>
  <c r="H551" i="12"/>
  <c r="I551" i="12"/>
  <c r="J551" i="12"/>
  <c r="K551" i="12"/>
  <c r="L551" i="12"/>
  <c r="M551" i="12"/>
  <c r="N551" i="12"/>
  <c r="O551" i="12"/>
  <c r="P551" i="12"/>
  <c r="Q551" i="12"/>
  <c r="R551" i="12"/>
  <c r="S551" i="12"/>
  <c r="T551" i="12"/>
  <c r="U551" i="12"/>
  <c r="V551" i="12"/>
  <c r="W551" i="12"/>
  <c r="X551" i="12"/>
  <c r="Y551" i="12"/>
  <c r="Z551" i="12"/>
  <c r="AA551" i="12"/>
  <c r="B552" i="12"/>
  <c r="C552" i="12"/>
  <c r="D552" i="12"/>
  <c r="E552" i="12"/>
  <c r="F552" i="12"/>
  <c r="H552" i="12"/>
  <c r="I552" i="12"/>
  <c r="J552" i="12"/>
  <c r="K552" i="12"/>
  <c r="L552" i="12"/>
  <c r="M552" i="12"/>
  <c r="N552" i="12"/>
  <c r="O552" i="12"/>
  <c r="P552" i="12"/>
  <c r="Q552" i="12"/>
  <c r="R552" i="12"/>
  <c r="S552" i="12"/>
  <c r="T552" i="12"/>
  <c r="U552" i="12"/>
  <c r="V552" i="12"/>
  <c r="W552" i="12"/>
  <c r="X552" i="12"/>
  <c r="Y552" i="12"/>
  <c r="Z552" i="12"/>
  <c r="AA552" i="12"/>
  <c r="B553" i="12"/>
  <c r="C553" i="12"/>
  <c r="D553" i="12"/>
  <c r="E553" i="12"/>
  <c r="F553" i="12"/>
  <c r="H553" i="12"/>
  <c r="I553" i="12"/>
  <c r="J553" i="12"/>
  <c r="K553" i="12"/>
  <c r="L553" i="12"/>
  <c r="M553" i="12"/>
  <c r="N553" i="12"/>
  <c r="O553" i="12"/>
  <c r="P553" i="12"/>
  <c r="Q553" i="12"/>
  <c r="R553" i="12"/>
  <c r="S553" i="12"/>
  <c r="T553" i="12"/>
  <c r="U553" i="12"/>
  <c r="V553" i="12"/>
  <c r="W553" i="12"/>
  <c r="X553" i="12"/>
  <c r="Y553" i="12"/>
  <c r="Z553" i="12"/>
  <c r="AA553" i="12"/>
  <c r="B554" i="12"/>
  <c r="C554" i="12"/>
  <c r="D554" i="12"/>
  <c r="E554" i="12"/>
  <c r="F554" i="12"/>
  <c r="H554" i="12"/>
  <c r="I554" i="12"/>
  <c r="J554" i="12"/>
  <c r="K554" i="12"/>
  <c r="L554" i="12"/>
  <c r="M554" i="12"/>
  <c r="N554" i="12"/>
  <c r="O554" i="12"/>
  <c r="P554" i="12"/>
  <c r="Q554" i="12"/>
  <c r="R554" i="12"/>
  <c r="S554" i="12"/>
  <c r="T554" i="12"/>
  <c r="U554" i="12"/>
  <c r="V554" i="12"/>
  <c r="W554" i="12"/>
  <c r="X554" i="12"/>
  <c r="Y554" i="12"/>
  <c r="Z554" i="12"/>
  <c r="AA554" i="12"/>
  <c r="B555" i="12"/>
  <c r="C555" i="12"/>
  <c r="D555" i="12"/>
  <c r="E555" i="12"/>
  <c r="F555" i="12"/>
  <c r="H555" i="12"/>
  <c r="I555" i="12"/>
  <c r="J555" i="12"/>
  <c r="K555" i="12"/>
  <c r="L555" i="12"/>
  <c r="M555" i="12"/>
  <c r="N555" i="12"/>
  <c r="O555" i="12"/>
  <c r="P555" i="12"/>
  <c r="Q555" i="12"/>
  <c r="R555" i="12"/>
  <c r="S555" i="12"/>
  <c r="T555" i="12"/>
  <c r="U555" i="12"/>
  <c r="V555" i="12"/>
  <c r="W555" i="12"/>
  <c r="X555" i="12"/>
  <c r="Y555" i="12"/>
  <c r="Z555" i="12"/>
  <c r="AA555" i="12"/>
  <c r="B556" i="12"/>
  <c r="C556" i="12"/>
  <c r="D556" i="12"/>
  <c r="E556" i="12"/>
  <c r="F556" i="12"/>
  <c r="H556" i="12"/>
  <c r="I556" i="12"/>
  <c r="J556" i="12"/>
  <c r="K556" i="12"/>
  <c r="L556" i="12"/>
  <c r="M556" i="12"/>
  <c r="N556" i="12"/>
  <c r="O556" i="12"/>
  <c r="P556" i="12"/>
  <c r="Q556" i="12"/>
  <c r="R556" i="12"/>
  <c r="S556" i="12"/>
  <c r="T556" i="12"/>
  <c r="U556" i="12"/>
  <c r="V556" i="12"/>
  <c r="W556" i="12"/>
  <c r="X556" i="12"/>
  <c r="Y556" i="12"/>
  <c r="Z556" i="12"/>
  <c r="AA556" i="12"/>
  <c r="B557" i="12"/>
  <c r="C557" i="12"/>
  <c r="D557" i="12"/>
  <c r="E557" i="12"/>
  <c r="F557" i="12"/>
  <c r="H557" i="12"/>
  <c r="I557" i="12"/>
  <c r="J557" i="12"/>
  <c r="K557" i="12"/>
  <c r="L557" i="12"/>
  <c r="M557" i="12"/>
  <c r="N557" i="12"/>
  <c r="O557" i="12"/>
  <c r="P557" i="12"/>
  <c r="Q557" i="12"/>
  <c r="R557" i="12"/>
  <c r="S557" i="12"/>
  <c r="T557" i="12"/>
  <c r="U557" i="12"/>
  <c r="V557" i="12"/>
  <c r="W557" i="12"/>
  <c r="X557" i="12"/>
  <c r="Y557" i="12"/>
  <c r="Z557" i="12"/>
  <c r="AA557" i="12"/>
  <c r="B558" i="12"/>
  <c r="C558" i="12"/>
  <c r="D558" i="12"/>
  <c r="E558" i="12"/>
  <c r="F558" i="12"/>
  <c r="H558" i="12"/>
  <c r="I558" i="12"/>
  <c r="J558" i="12"/>
  <c r="K558" i="12"/>
  <c r="L558" i="12"/>
  <c r="M558" i="12"/>
  <c r="N558" i="12"/>
  <c r="O558" i="12"/>
  <c r="P558" i="12"/>
  <c r="Q558" i="12"/>
  <c r="R558" i="12"/>
  <c r="S558" i="12"/>
  <c r="T558" i="12"/>
  <c r="U558" i="12"/>
  <c r="V558" i="12"/>
  <c r="W558" i="12"/>
  <c r="X558" i="12"/>
  <c r="Y558" i="12"/>
  <c r="Z558" i="12"/>
  <c r="AA558" i="12"/>
  <c r="B559" i="12"/>
  <c r="C559" i="12"/>
  <c r="D559" i="12"/>
  <c r="E559" i="12"/>
  <c r="F559" i="12"/>
  <c r="H559" i="12"/>
  <c r="I559" i="12"/>
  <c r="J559" i="12"/>
  <c r="K559" i="12"/>
  <c r="L559" i="12"/>
  <c r="M559" i="12"/>
  <c r="N559" i="12"/>
  <c r="O559" i="12"/>
  <c r="P559" i="12"/>
  <c r="Q559" i="12"/>
  <c r="R559" i="12"/>
  <c r="S559" i="12"/>
  <c r="T559" i="12"/>
  <c r="U559" i="12"/>
  <c r="V559" i="12"/>
  <c r="W559" i="12"/>
  <c r="X559" i="12"/>
  <c r="Y559" i="12"/>
  <c r="Z559" i="12"/>
  <c r="AA559" i="12"/>
  <c r="B560" i="12"/>
  <c r="C560" i="12"/>
  <c r="D560" i="12"/>
  <c r="E560" i="12"/>
  <c r="F560" i="12"/>
  <c r="H560" i="12"/>
  <c r="I560" i="12"/>
  <c r="J560" i="12"/>
  <c r="K560" i="12"/>
  <c r="L560" i="12"/>
  <c r="M560" i="12"/>
  <c r="N560" i="12"/>
  <c r="O560" i="12"/>
  <c r="P560" i="12"/>
  <c r="Q560" i="12"/>
  <c r="R560" i="12"/>
  <c r="S560" i="12"/>
  <c r="T560" i="12"/>
  <c r="U560" i="12"/>
  <c r="V560" i="12"/>
  <c r="W560" i="12"/>
  <c r="X560" i="12"/>
  <c r="Y560" i="12"/>
  <c r="Z560" i="12"/>
  <c r="AA560" i="12"/>
  <c r="B561" i="12"/>
  <c r="C561" i="12"/>
  <c r="D561" i="12"/>
  <c r="E561" i="12"/>
  <c r="F561" i="12"/>
  <c r="H561" i="12"/>
  <c r="I561" i="12"/>
  <c r="J561" i="12"/>
  <c r="K561" i="12"/>
  <c r="L561" i="12"/>
  <c r="M561" i="12"/>
  <c r="N561" i="12"/>
  <c r="O561" i="12"/>
  <c r="P561" i="12"/>
  <c r="Q561" i="12"/>
  <c r="R561" i="12"/>
  <c r="S561" i="12"/>
  <c r="T561" i="12"/>
  <c r="U561" i="12"/>
  <c r="V561" i="12"/>
  <c r="W561" i="12"/>
  <c r="X561" i="12"/>
  <c r="Y561" i="12"/>
  <c r="Z561" i="12"/>
  <c r="AA561" i="12"/>
  <c r="B562" i="12"/>
  <c r="C562" i="12"/>
  <c r="D562" i="12"/>
  <c r="E562" i="12"/>
  <c r="F562" i="12"/>
  <c r="H562" i="12"/>
  <c r="I562" i="12"/>
  <c r="J562" i="12"/>
  <c r="K562" i="12"/>
  <c r="L562" i="12"/>
  <c r="M562" i="12"/>
  <c r="N562" i="12"/>
  <c r="O562" i="12"/>
  <c r="P562" i="12"/>
  <c r="Q562" i="12"/>
  <c r="R562" i="12"/>
  <c r="S562" i="12"/>
  <c r="T562" i="12"/>
  <c r="U562" i="12"/>
  <c r="V562" i="12"/>
  <c r="W562" i="12"/>
  <c r="X562" i="12"/>
  <c r="Y562" i="12"/>
  <c r="Z562" i="12"/>
  <c r="AA562" i="12"/>
  <c r="B563" i="12"/>
  <c r="C563" i="12"/>
  <c r="D563" i="12"/>
  <c r="E563" i="12"/>
  <c r="F563" i="12"/>
  <c r="H563" i="12"/>
  <c r="I563" i="12"/>
  <c r="J563" i="12"/>
  <c r="K563" i="12"/>
  <c r="L563" i="12"/>
  <c r="M563" i="12"/>
  <c r="N563" i="12"/>
  <c r="O563" i="12"/>
  <c r="P563" i="12"/>
  <c r="Q563" i="12"/>
  <c r="R563" i="12"/>
  <c r="S563" i="12"/>
  <c r="T563" i="12"/>
  <c r="U563" i="12"/>
  <c r="V563" i="12"/>
  <c r="W563" i="12"/>
  <c r="X563" i="12"/>
  <c r="Y563" i="12"/>
  <c r="Z563" i="12"/>
  <c r="AA563" i="12"/>
  <c r="B564" i="12"/>
  <c r="C564" i="12"/>
  <c r="D564" i="12"/>
  <c r="E564" i="12"/>
  <c r="F564" i="12"/>
  <c r="H564" i="12"/>
  <c r="I564" i="12"/>
  <c r="J564" i="12"/>
  <c r="K564" i="12"/>
  <c r="L564" i="12"/>
  <c r="M564" i="12"/>
  <c r="N564" i="12"/>
  <c r="O564" i="12"/>
  <c r="P564" i="12"/>
  <c r="Q564" i="12"/>
  <c r="R564" i="12"/>
  <c r="S564" i="12"/>
  <c r="T564" i="12"/>
  <c r="U564" i="12"/>
  <c r="V564" i="12"/>
  <c r="W564" i="12"/>
  <c r="X564" i="12"/>
  <c r="Y564" i="12"/>
  <c r="Z564" i="12"/>
  <c r="AA564" i="12"/>
  <c r="B565" i="12"/>
  <c r="C565" i="12"/>
  <c r="D565" i="12"/>
  <c r="E565" i="12"/>
  <c r="F565" i="12"/>
  <c r="H565" i="12"/>
  <c r="I565" i="12"/>
  <c r="J565" i="12"/>
  <c r="K565" i="12"/>
  <c r="L565" i="12"/>
  <c r="M565" i="12"/>
  <c r="N565" i="12"/>
  <c r="O565" i="12"/>
  <c r="P565" i="12"/>
  <c r="Q565" i="12"/>
  <c r="R565" i="12"/>
  <c r="S565" i="12"/>
  <c r="T565" i="12"/>
  <c r="U565" i="12"/>
  <c r="V565" i="12"/>
  <c r="W565" i="12"/>
  <c r="X565" i="12"/>
  <c r="Y565" i="12"/>
  <c r="Z565" i="12"/>
  <c r="AA565" i="12"/>
  <c r="B566" i="12"/>
  <c r="C566" i="12"/>
  <c r="D566" i="12"/>
  <c r="E566" i="12"/>
  <c r="F566" i="12"/>
  <c r="H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Y566" i="12"/>
  <c r="Z566" i="12"/>
  <c r="AA566" i="12"/>
  <c r="B567" i="12"/>
  <c r="C567" i="12"/>
  <c r="D567" i="12"/>
  <c r="E567" i="12"/>
  <c r="F567" i="12"/>
  <c r="H567" i="12"/>
  <c r="I567" i="12"/>
  <c r="J567" i="12"/>
  <c r="K567" i="12"/>
  <c r="L567" i="12"/>
  <c r="M567" i="12"/>
  <c r="N567" i="12"/>
  <c r="O567" i="12"/>
  <c r="P567" i="12"/>
  <c r="Q567" i="12"/>
  <c r="R567" i="12"/>
  <c r="S567" i="12"/>
  <c r="T567" i="12"/>
  <c r="U567" i="12"/>
  <c r="V567" i="12"/>
  <c r="W567" i="12"/>
  <c r="X567" i="12"/>
  <c r="Y567" i="12"/>
  <c r="Z567" i="12"/>
  <c r="AA567" i="12"/>
  <c r="B568" i="12"/>
  <c r="C568" i="12"/>
  <c r="D568" i="12"/>
  <c r="E568" i="12"/>
  <c r="F568" i="12"/>
  <c r="H568" i="12"/>
  <c r="I568" i="12"/>
  <c r="J568" i="12"/>
  <c r="K568" i="12"/>
  <c r="L568" i="12"/>
  <c r="M568" i="12"/>
  <c r="N568" i="12"/>
  <c r="O568" i="12"/>
  <c r="P568" i="12"/>
  <c r="Q568" i="12"/>
  <c r="R568" i="12"/>
  <c r="S568" i="12"/>
  <c r="T568" i="12"/>
  <c r="U568" i="12"/>
  <c r="V568" i="12"/>
  <c r="W568" i="12"/>
  <c r="X568" i="12"/>
  <c r="Y568" i="12"/>
  <c r="Z568" i="12"/>
  <c r="AA568" i="12"/>
  <c r="B569" i="12"/>
  <c r="C569" i="12"/>
  <c r="D569" i="12"/>
  <c r="E569" i="12"/>
  <c r="F569" i="12"/>
  <c r="H569" i="12"/>
  <c r="I569" i="12"/>
  <c r="J569" i="12"/>
  <c r="K569" i="12"/>
  <c r="L569" i="12"/>
  <c r="M569" i="12"/>
  <c r="N569" i="12"/>
  <c r="O569" i="12"/>
  <c r="P569" i="12"/>
  <c r="Q569" i="12"/>
  <c r="R569" i="12"/>
  <c r="S569" i="12"/>
  <c r="T569" i="12"/>
  <c r="U569" i="12"/>
  <c r="V569" i="12"/>
  <c r="W569" i="12"/>
  <c r="X569" i="12"/>
  <c r="Y569" i="12"/>
  <c r="Z569" i="12"/>
  <c r="AA569" i="12"/>
  <c r="B570" i="12"/>
  <c r="C570" i="12"/>
  <c r="D570" i="12"/>
  <c r="E570" i="12"/>
  <c r="F570" i="12"/>
  <c r="H570" i="12"/>
  <c r="I570" i="12"/>
  <c r="J570" i="12"/>
  <c r="K570" i="12"/>
  <c r="L570" i="12"/>
  <c r="M570" i="12"/>
  <c r="N570" i="12"/>
  <c r="O570" i="12"/>
  <c r="P570" i="12"/>
  <c r="Q570" i="12"/>
  <c r="R570" i="12"/>
  <c r="S570" i="12"/>
  <c r="T570" i="12"/>
  <c r="U570" i="12"/>
  <c r="V570" i="12"/>
  <c r="W570" i="12"/>
  <c r="X570" i="12"/>
  <c r="Y570" i="12"/>
  <c r="Z570" i="12"/>
  <c r="AA570" i="12"/>
  <c r="B571" i="12"/>
  <c r="C571" i="12"/>
  <c r="D571" i="12"/>
  <c r="E571" i="12"/>
  <c r="F571" i="12"/>
  <c r="H571" i="12"/>
  <c r="I571" i="12"/>
  <c r="J571" i="12"/>
  <c r="K571" i="12"/>
  <c r="L571" i="12"/>
  <c r="M571" i="12"/>
  <c r="N571" i="12"/>
  <c r="O571" i="12"/>
  <c r="P571" i="12"/>
  <c r="Q571" i="12"/>
  <c r="R571" i="12"/>
  <c r="S571" i="12"/>
  <c r="T571" i="12"/>
  <c r="U571" i="12"/>
  <c r="V571" i="12"/>
  <c r="W571" i="12"/>
  <c r="X571" i="12"/>
  <c r="Y571" i="12"/>
  <c r="Z571" i="12"/>
  <c r="AA571" i="12"/>
  <c r="B572" i="12"/>
  <c r="C572" i="12"/>
  <c r="D572" i="12"/>
  <c r="E572" i="12"/>
  <c r="F572" i="12"/>
  <c r="H572" i="12"/>
  <c r="I572" i="12"/>
  <c r="J572" i="12"/>
  <c r="K572" i="12"/>
  <c r="L572" i="12"/>
  <c r="M572" i="12"/>
  <c r="N572" i="12"/>
  <c r="O572" i="12"/>
  <c r="P572" i="12"/>
  <c r="Q572" i="12"/>
  <c r="R572" i="12"/>
  <c r="S572" i="12"/>
  <c r="T572" i="12"/>
  <c r="U572" i="12"/>
  <c r="V572" i="12"/>
  <c r="W572" i="12"/>
  <c r="X572" i="12"/>
  <c r="Y572" i="12"/>
  <c r="Z572" i="12"/>
  <c r="AA572" i="12"/>
  <c r="B573" i="12"/>
  <c r="C573" i="12"/>
  <c r="D573" i="12"/>
  <c r="E573" i="12"/>
  <c r="F573" i="12"/>
  <c r="H573" i="12"/>
  <c r="I573" i="12"/>
  <c r="J573" i="12"/>
  <c r="K573" i="12"/>
  <c r="L573" i="12"/>
  <c r="M573" i="12"/>
  <c r="N573" i="12"/>
  <c r="O573" i="12"/>
  <c r="P573" i="12"/>
  <c r="Q573" i="12"/>
  <c r="R573" i="12"/>
  <c r="S573" i="12"/>
  <c r="T573" i="12"/>
  <c r="U573" i="12"/>
  <c r="V573" i="12"/>
  <c r="W573" i="12"/>
  <c r="X573" i="12"/>
  <c r="Y573" i="12"/>
  <c r="Z573" i="12"/>
  <c r="AA573" i="12"/>
  <c r="B574" i="12"/>
  <c r="C574" i="12"/>
  <c r="D574" i="12"/>
  <c r="E574" i="12"/>
  <c r="F574" i="12"/>
  <c r="H574" i="12"/>
  <c r="I574" i="12"/>
  <c r="J574" i="12"/>
  <c r="K574" i="12"/>
  <c r="L574" i="12"/>
  <c r="M574" i="12"/>
  <c r="N574" i="12"/>
  <c r="O574" i="12"/>
  <c r="P574" i="12"/>
  <c r="Q574" i="12"/>
  <c r="R574" i="12"/>
  <c r="S574" i="12"/>
  <c r="T574" i="12"/>
  <c r="U574" i="12"/>
  <c r="V574" i="12"/>
  <c r="W574" i="12"/>
  <c r="X574" i="12"/>
  <c r="Y574" i="12"/>
  <c r="Z574" i="12"/>
  <c r="AA574" i="12"/>
  <c r="B575" i="12"/>
  <c r="C575" i="12"/>
  <c r="D575" i="12"/>
  <c r="E575" i="12"/>
  <c r="F575" i="12"/>
  <c r="H575" i="12"/>
  <c r="I575" i="12"/>
  <c r="J575" i="12"/>
  <c r="K575" i="12"/>
  <c r="L575" i="12"/>
  <c r="M575" i="12"/>
  <c r="N575" i="12"/>
  <c r="O575" i="12"/>
  <c r="P575" i="12"/>
  <c r="Q575" i="12"/>
  <c r="R575" i="12"/>
  <c r="S575" i="12"/>
  <c r="T575" i="12"/>
  <c r="U575" i="12"/>
  <c r="V575" i="12"/>
  <c r="W575" i="12"/>
  <c r="X575" i="12"/>
  <c r="Y575" i="12"/>
  <c r="Z575" i="12"/>
  <c r="AA575" i="12"/>
  <c r="B576" i="12"/>
  <c r="C576" i="12"/>
  <c r="D576" i="12"/>
  <c r="E576" i="12"/>
  <c r="F576" i="12"/>
  <c r="H576" i="12"/>
  <c r="I576" i="12"/>
  <c r="J576" i="12"/>
  <c r="K576" i="12"/>
  <c r="L576" i="12"/>
  <c r="M576" i="12"/>
  <c r="N576" i="12"/>
  <c r="O576" i="12"/>
  <c r="P576" i="12"/>
  <c r="Q576" i="12"/>
  <c r="R576" i="12"/>
  <c r="S576" i="12"/>
  <c r="T576" i="12"/>
  <c r="U576" i="12"/>
  <c r="V576" i="12"/>
  <c r="W576" i="12"/>
  <c r="X576" i="12"/>
  <c r="Y576" i="12"/>
  <c r="Z576" i="12"/>
  <c r="AA576" i="12"/>
  <c r="B577" i="12"/>
  <c r="C577" i="12"/>
  <c r="D577" i="12"/>
  <c r="E577" i="12"/>
  <c r="F577" i="12"/>
  <c r="H577" i="12"/>
  <c r="I577" i="12"/>
  <c r="J577" i="12"/>
  <c r="K577" i="12"/>
  <c r="L577" i="12"/>
  <c r="M577" i="12"/>
  <c r="N577" i="12"/>
  <c r="O577" i="12"/>
  <c r="P577" i="12"/>
  <c r="Q577" i="12"/>
  <c r="R577" i="12"/>
  <c r="S577" i="12"/>
  <c r="T577" i="12"/>
  <c r="U577" i="12"/>
  <c r="V577" i="12"/>
  <c r="W577" i="12"/>
  <c r="X577" i="12"/>
  <c r="Y577" i="12"/>
  <c r="Z577" i="12"/>
  <c r="AA577" i="12"/>
  <c r="B578" i="12"/>
  <c r="C578" i="12"/>
  <c r="D578" i="12"/>
  <c r="E578" i="12"/>
  <c r="F578" i="12"/>
  <c r="H578" i="12"/>
  <c r="I578" i="12"/>
  <c r="J578" i="12"/>
  <c r="K578" i="12"/>
  <c r="L578" i="12"/>
  <c r="M578" i="12"/>
  <c r="N578" i="12"/>
  <c r="O578" i="12"/>
  <c r="P578" i="12"/>
  <c r="Q578" i="12"/>
  <c r="R578" i="12"/>
  <c r="S578" i="12"/>
  <c r="T578" i="12"/>
  <c r="U578" i="12"/>
  <c r="V578" i="12"/>
  <c r="W578" i="12"/>
  <c r="X578" i="12"/>
  <c r="Y578" i="12"/>
  <c r="Z578" i="12"/>
  <c r="AA578" i="12"/>
  <c r="B579" i="12"/>
  <c r="C579" i="12"/>
  <c r="D579" i="12"/>
  <c r="E579" i="12"/>
  <c r="F579" i="12"/>
  <c r="H579" i="12"/>
  <c r="I579" i="12"/>
  <c r="J579" i="12"/>
  <c r="K579" i="12"/>
  <c r="L579" i="12"/>
  <c r="M579" i="12"/>
  <c r="N579" i="12"/>
  <c r="O579" i="12"/>
  <c r="P579" i="12"/>
  <c r="Q579" i="12"/>
  <c r="R579" i="12"/>
  <c r="S579" i="12"/>
  <c r="T579" i="12"/>
  <c r="U579" i="12"/>
  <c r="V579" i="12"/>
  <c r="W579" i="12"/>
  <c r="X579" i="12"/>
  <c r="Y579" i="12"/>
  <c r="Z579" i="12"/>
  <c r="AA579" i="12"/>
  <c r="B580" i="12"/>
  <c r="C580" i="12"/>
  <c r="D580" i="12"/>
  <c r="E580" i="12"/>
  <c r="F580" i="12"/>
  <c r="H580" i="12"/>
  <c r="I580" i="12"/>
  <c r="J580" i="12"/>
  <c r="K580" i="12"/>
  <c r="L580" i="12"/>
  <c r="M580" i="12"/>
  <c r="N580" i="12"/>
  <c r="O580" i="12"/>
  <c r="P580" i="12"/>
  <c r="Q580" i="12"/>
  <c r="R580" i="12"/>
  <c r="S580" i="12"/>
  <c r="T580" i="12"/>
  <c r="U580" i="12"/>
  <c r="V580" i="12"/>
  <c r="W580" i="12"/>
  <c r="X580" i="12"/>
  <c r="Y580" i="12"/>
  <c r="Z580" i="12"/>
  <c r="AA580" i="12"/>
  <c r="B581" i="12"/>
  <c r="C581" i="12"/>
  <c r="D581" i="12"/>
  <c r="E581" i="12"/>
  <c r="F581" i="12"/>
  <c r="H581" i="12"/>
  <c r="I581" i="12"/>
  <c r="J581" i="12"/>
  <c r="K581" i="12"/>
  <c r="L581" i="12"/>
  <c r="M581" i="12"/>
  <c r="N581" i="12"/>
  <c r="O581" i="12"/>
  <c r="P581" i="12"/>
  <c r="Q581" i="12"/>
  <c r="R581" i="12"/>
  <c r="S581" i="12"/>
  <c r="T581" i="12"/>
  <c r="U581" i="12"/>
  <c r="V581" i="12"/>
  <c r="W581" i="12"/>
  <c r="X581" i="12"/>
  <c r="Y581" i="12"/>
  <c r="Z581" i="12"/>
  <c r="AA581" i="12"/>
  <c r="B582" i="12"/>
  <c r="C582" i="12"/>
  <c r="D582" i="12"/>
  <c r="E582" i="12"/>
  <c r="F582" i="12"/>
  <c r="H582" i="12"/>
  <c r="I582" i="12"/>
  <c r="J582" i="12"/>
  <c r="K582" i="12"/>
  <c r="L582" i="12"/>
  <c r="M582" i="12"/>
  <c r="N582" i="12"/>
  <c r="O582" i="12"/>
  <c r="P582" i="12"/>
  <c r="Q582" i="12"/>
  <c r="R582" i="12"/>
  <c r="S582" i="12"/>
  <c r="T582" i="12"/>
  <c r="U582" i="12"/>
  <c r="V582" i="12"/>
  <c r="W582" i="12"/>
  <c r="X582" i="12"/>
  <c r="Y582" i="12"/>
  <c r="Z582" i="12"/>
  <c r="AA582" i="12"/>
  <c r="B583" i="12"/>
  <c r="C583" i="12"/>
  <c r="D583" i="12"/>
  <c r="E583" i="12"/>
  <c r="F583" i="12"/>
  <c r="H583" i="12"/>
  <c r="I583" i="12"/>
  <c r="J583" i="12"/>
  <c r="K583" i="12"/>
  <c r="L583" i="12"/>
  <c r="M583" i="12"/>
  <c r="N583" i="12"/>
  <c r="O583" i="12"/>
  <c r="P583" i="12"/>
  <c r="Q583" i="12"/>
  <c r="R583" i="12"/>
  <c r="S583" i="12"/>
  <c r="T583" i="12"/>
  <c r="U583" i="12"/>
  <c r="V583" i="12"/>
  <c r="W583" i="12"/>
  <c r="X583" i="12"/>
  <c r="Y583" i="12"/>
  <c r="Z583" i="12"/>
  <c r="AA583" i="12"/>
  <c r="B584" i="12"/>
  <c r="C584" i="12"/>
  <c r="D584" i="12"/>
  <c r="E584" i="12"/>
  <c r="F584" i="12"/>
  <c r="H584" i="12"/>
  <c r="I584" i="12"/>
  <c r="J584" i="12"/>
  <c r="K584" i="12"/>
  <c r="L584" i="12"/>
  <c r="M584" i="12"/>
  <c r="N584" i="12"/>
  <c r="O584" i="12"/>
  <c r="P584" i="12"/>
  <c r="Q584" i="12"/>
  <c r="R584" i="12"/>
  <c r="S584" i="12"/>
  <c r="T584" i="12"/>
  <c r="U584" i="12"/>
  <c r="V584" i="12"/>
  <c r="W584" i="12"/>
  <c r="X584" i="12"/>
  <c r="Y584" i="12"/>
  <c r="Z584" i="12"/>
  <c r="AA584" i="12"/>
  <c r="B585" i="12"/>
  <c r="C585" i="12"/>
  <c r="D585" i="12"/>
  <c r="E585" i="12"/>
  <c r="F585" i="12"/>
  <c r="H585" i="12"/>
  <c r="I585" i="12"/>
  <c r="J585" i="12"/>
  <c r="K585" i="12"/>
  <c r="L585" i="12"/>
  <c r="M585" i="12"/>
  <c r="N585" i="12"/>
  <c r="O585" i="12"/>
  <c r="P585" i="12"/>
  <c r="Q585" i="12"/>
  <c r="R585" i="12"/>
  <c r="S585" i="12"/>
  <c r="T585" i="12"/>
  <c r="U585" i="12"/>
  <c r="V585" i="12"/>
  <c r="W585" i="12"/>
  <c r="X585" i="12"/>
  <c r="Y585" i="12"/>
  <c r="Z585" i="12"/>
  <c r="AA585" i="12"/>
  <c r="B586" i="12"/>
  <c r="C586" i="12"/>
  <c r="D586" i="12"/>
  <c r="E586" i="12"/>
  <c r="F586" i="12"/>
  <c r="H586" i="12"/>
  <c r="I586" i="12"/>
  <c r="J586" i="12"/>
  <c r="K586" i="12"/>
  <c r="L586" i="12"/>
  <c r="M586" i="12"/>
  <c r="N586" i="12"/>
  <c r="O586" i="12"/>
  <c r="P586" i="12"/>
  <c r="Q586" i="12"/>
  <c r="R586" i="12"/>
  <c r="S586" i="12"/>
  <c r="T586" i="12"/>
  <c r="U586" i="12"/>
  <c r="V586" i="12"/>
  <c r="W586" i="12"/>
  <c r="X586" i="12"/>
  <c r="Y586" i="12"/>
  <c r="Z586" i="12"/>
  <c r="AA586" i="12"/>
  <c r="B587" i="12"/>
  <c r="C587" i="12"/>
  <c r="D587" i="12"/>
  <c r="E587" i="12"/>
  <c r="F587" i="12"/>
  <c r="H587" i="12"/>
  <c r="I587" i="12"/>
  <c r="J587" i="12"/>
  <c r="K587" i="12"/>
  <c r="L587" i="12"/>
  <c r="M587" i="12"/>
  <c r="N587" i="12"/>
  <c r="O587" i="12"/>
  <c r="P587" i="12"/>
  <c r="Q587" i="12"/>
  <c r="R587" i="12"/>
  <c r="S587" i="12"/>
  <c r="T587" i="12"/>
  <c r="U587" i="12"/>
  <c r="V587" i="12"/>
  <c r="W587" i="12"/>
  <c r="X587" i="12"/>
  <c r="Y587" i="12"/>
  <c r="Z587" i="12"/>
  <c r="AA587" i="12"/>
  <c r="B588" i="12"/>
  <c r="C588" i="12"/>
  <c r="D588" i="12"/>
  <c r="E588" i="12"/>
  <c r="F588" i="12"/>
  <c r="H588" i="12"/>
  <c r="I588" i="12"/>
  <c r="J588" i="12"/>
  <c r="K588" i="12"/>
  <c r="L588" i="12"/>
  <c r="M588" i="12"/>
  <c r="N588" i="12"/>
  <c r="O588" i="12"/>
  <c r="P588" i="12"/>
  <c r="Q588" i="12"/>
  <c r="R588" i="12"/>
  <c r="S588" i="12"/>
  <c r="T588" i="12"/>
  <c r="U588" i="12"/>
  <c r="V588" i="12"/>
  <c r="W588" i="12"/>
  <c r="X588" i="12"/>
  <c r="Y588" i="12"/>
  <c r="Z588" i="12"/>
  <c r="AA588" i="12"/>
  <c r="B589" i="12"/>
  <c r="C589" i="12"/>
  <c r="D589" i="12"/>
  <c r="E589" i="12"/>
  <c r="F589" i="12"/>
  <c r="H589" i="12"/>
  <c r="I589" i="12"/>
  <c r="J589" i="12"/>
  <c r="K589" i="12"/>
  <c r="L589" i="12"/>
  <c r="M589" i="12"/>
  <c r="N589" i="12"/>
  <c r="O589" i="12"/>
  <c r="P589" i="12"/>
  <c r="Q589" i="12"/>
  <c r="R589" i="12"/>
  <c r="S589" i="12"/>
  <c r="T589" i="12"/>
  <c r="U589" i="12"/>
  <c r="V589" i="12"/>
  <c r="W589" i="12"/>
  <c r="X589" i="12"/>
  <c r="Y589" i="12"/>
  <c r="Z589" i="12"/>
  <c r="AA589" i="12"/>
  <c r="B590" i="12"/>
  <c r="C590" i="12"/>
  <c r="D590" i="12"/>
  <c r="E590" i="12"/>
  <c r="F590" i="12"/>
  <c r="H590" i="12"/>
  <c r="I590" i="12"/>
  <c r="J590" i="12"/>
  <c r="K590" i="12"/>
  <c r="L590" i="12"/>
  <c r="M590" i="12"/>
  <c r="N590" i="12"/>
  <c r="O590" i="12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B591" i="12"/>
  <c r="C591" i="12"/>
  <c r="D591" i="12"/>
  <c r="E591" i="12"/>
  <c r="F591" i="12"/>
  <c r="H591" i="12"/>
  <c r="I591" i="12"/>
  <c r="J591" i="12"/>
  <c r="K591" i="12"/>
  <c r="L591" i="12"/>
  <c r="M591" i="12"/>
  <c r="N591" i="12"/>
  <c r="O591" i="12"/>
  <c r="P591" i="12"/>
  <c r="Q591" i="12"/>
  <c r="R591" i="12"/>
  <c r="S591" i="12"/>
  <c r="T591" i="12"/>
  <c r="U591" i="12"/>
  <c r="V591" i="12"/>
  <c r="W591" i="12"/>
  <c r="X591" i="12"/>
  <c r="Y591" i="12"/>
  <c r="Z591" i="12"/>
  <c r="AA591" i="12"/>
  <c r="B592" i="12"/>
  <c r="C592" i="12"/>
  <c r="D592" i="12"/>
  <c r="E592" i="12"/>
  <c r="F592" i="12"/>
  <c r="H592" i="12"/>
  <c r="I592" i="12"/>
  <c r="J592" i="12"/>
  <c r="K592" i="12"/>
  <c r="L592" i="12"/>
  <c r="M592" i="12"/>
  <c r="N592" i="12"/>
  <c r="O592" i="12"/>
  <c r="P592" i="12"/>
  <c r="Q592" i="12"/>
  <c r="R592" i="12"/>
  <c r="S592" i="12"/>
  <c r="T592" i="12"/>
  <c r="U592" i="12"/>
  <c r="V592" i="12"/>
  <c r="W592" i="12"/>
  <c r="X592" i="12"/>
  <c r="Y592" i="12"/>
  <c r="Z592" i="12"/>
  <c r="AA592" i="12"/>
  <c r="B593" i="12"/>
  <c r="C593" i="12"/>
  <c r="D593" i="12"/>
  <c r="E593" i="12"/>
  <c r="F593" i="12"/>
  <c r="H593" i="12"/>
  <c r="I593" i="12"/>
  <c r="J593" i="12"/>
  <c r="K593" i="12"/>
  <c r="L593" i="12"/>
  <c r="M593" i="12"/>
  <c r="N593" i="12"/>
  <c r="O593" i="12"/>
  <c r="P593" i="12"/>
  <c r="Q593" i="12"/>
  <c r="R593" i="12"/>
  <c r="S593" i="12"/>
  <c r="T593" i="12"/>
  <c r="U593" i="12"/>
  <c r="V593" i="12"/>
  <c r="W593" i="12"/>
  <c r="X593" i="12"/>
  <c r="Y593" i="12"/>
  <c r="Z593" i="12"/>
  <c r="AA593" i="12"/>
  <c r="B594" i="12"/>
  <c r="C594" i="12"/>
  <c r="D594" i="12"/>
  <c r="E594" i="12"/>
  <c r="F594" i="12"/>
  <c r="H594" i="12"/>
  <c r="I594" i="12"/>
  <c r="J594" i="12"/>
  <c r="K594" i="12"/>
  <c r="L594" i="12"/>
  <c r="M594" i="12"/>
  <c r="N594" i="12"/>
  <c r="O594" i="12"/>
  <c r="P594" i="12"/>
  <c r="Q594" i="12"/>
  <c r="R594" i="12"/>
  <c r="S594" i="12"/>
  <c r="T594" i="12"/>
  <c r="U594" i="12"/>
  <c r="V594" i="12"/>
  <c r="W594" i="12"/>
  <c r="X594" i="12"/>
  <c r="Y594" i="12"/>
  <c r="Z594" i="12"/>
  <c r="AA594" i="12"/>
  <c r="B595" i="12"/>
  <c r="C595" i="12"/>
  <c r="D595" i="12"/>
  <c r="E595" i="12"/>
  <c r="F595" i="12"/>
  <c r="H595" i="12"/>
  <c r="I595" i="12"/>
  <c r="J595" i="12"/>
  <c r="K595" i="12"/>
  <c r="L595" i="12"/>
  <c r="M595" i="12"/>
  <c r="N595" i="12"/>
  <c r="O595" i="12"/>
  <c r="P595" i="12"/>
  <c r="Q595" i="12"/>
  <c r="R595" i="12"/>
  <c r="S595" i="12"/>
  <c r="T595" i="12"/>
  <c r="U595" i="12"/>
  <c r="V595" i="12"/>
  <c r="W595" i="12"/>
  <c r="X595" i="12"/>
  <c r="Y595" i="12"/>
  <c r="Z595" i="12"/>
  <c r="AA595" i="12"/>
  <c r="B596" i="12"/>
  <c r="C596" i="12"/>
  <c r="D596" i="12"/>
  <c r="E596" i="12"/>
  <c r="F596" i="12"/>
  <c r="H596" i="12"/>
  <c r="I596" i="12"/>
  <c r="J596" i="12"/>
  <c r="K596" i="12"/>
  <c r="L596" i="12"/>
  <c r="M596" i="12"/>
  <c r="N596" i="12"/>
  <c r="O596" i="12"/>
  <c r="P596" i="12"/>
  <c r="Q596" i="12"/>
  <c r="R596" i="12"/>
  <c r="S596" i="12"/>
  <c r="T596" i="12"/>
  <c r="U596" i="12"/>
  <c r="V596" i="12"/>
  <c r="W596" i="12"/>
  <c r="X596" i="12"/>
  <c r="Y596" i="12"/>
  <c r="Z596" i="12"/>
  <c r="AA596" i="12"/>
  <c r="B597" i="12"/>
  <c r="C597" i="12"/>
  <c r="D597" i="12"/>
  <c r="E597" i="12"/>
  <c r="F597" i="12"/>
  <c r="H597" i="12"/>
  <c r="I597" i="12"/>
  <c r="J597" i="12"/>
  <c r="K597" i="12"/>
  <c r="L597" i="12"/>
  <c r="M597" i="12"/>
  <c r="N597" i="12"/>
  <c r="O597" i="12"/>
  <c r="P597" i="12"/>
  <c r="Q597" i="12"/>
  <c r="R597" i="12"/>
  <c r="S597" i="12"/>
  <c r="T597" i="12"/>
  <c r="U597" i="12"/>
  <c r="V597" i="12"/>
  <c r="W597" i="12"/>
  <c r="X597" i="12"/>
  <c r="Y597" i="12"/>
  <c r="Z597" i="12"/>
  <c r="AA597" i="12"/>
  <c r="B598" i="12"/>
  <c r="C598" i="12"/>
  <c r="D598" i="12"/>
  <c r="E598" i="12"/>
  <c r="F598" i="12"/>
  <c r="H598" i="12"/>
  <c r="I598" i="12"/>
  <c r="J598" i="12"/>
  <c r="K598" i="12"/>
  <c r="L598" i="12"/>
  <c r="M598" i="12"/>
  <c r="N598" i="12"/>
  <c r="O598" i="12"/>
  <c r="P598" i="12"/>
  <c r="Q598" i="12"/>
  <c r="R598" i="12"/>
  <c r="S598" i="12"/>
  <c r="T598" i="12"/>
  <c r="U598" i="12"/>
  <c r="V598" i="12"/>
  <c r="W598" i="12"/>
  <c r="X598" i="12"/>
  <c r="Y598" i="12"/>
  <c r="Z598" i="12"/>
  <c r="AA598" i="12"/>
  <c r="B599" i="12"/>
  <c r="C599" i="12"/>
  <c r="D599" i="12"/>
  <c r="E599" i="12"/>
  <c r="F599" i="12"/>
  <c r="H599" i="12"/>
  <c r="I599" i="12"/>
  <c r="J599" i="12"/>
  <c r="K599" i="12"/>
  <c r="L599" i="12"/>
  <c r="M599" i="12"/>
  <c r="N599" i="12"/>
  <c r="O599" i="12"/>
  <c r="P599" i="12"/>
  <c r="Q599" i="12"/>
  <c r="R599" i="12"/>
  <c r="S599" i="12"/>
  <c r="T599" i="12"/>
  <c r="U599" i="12"/>
  <c r="V599" i="12"/>
  <c r="W599" i="12"/>
  <c r="X599" i="12"/>
  <c r="Y599" i="12"/>
  <c r="Z599" i="12"/>
  <c r="AA599" i="12"/>
  <c r="B600" i="12"/>
  <c r="C600" i="12"/>
  <c r="D600" i="12"/>
  <c r="E600" i="12"/>
  <c r="F600" i="12"/>
  <c r="H600" i="12"/>
  <c r="I600" i="12"/>
  <c r="J600" i="12"/>
  <c r="K600" i="12"/>
  <c r="L600" i="12"/>
  <c r="M600" i="12"/>
  <c r="N600" i="12"/>
  <c r="O600" i="12"/>
  <c r="P600" i="12"/>
  <c r="Q600" i="12"/>
  <c r="R600" i="12"/>
  <c r="S600" i="12"/>
  <c r="T600" i="12"/>
  <c r="U600" i="12"/>
  <c r="V600" i="12"/>
  <c r="W600" i="12"/>
  <c r="X600" i="12"/>
  <c r="Y600" i="12"/>
  <c r="Z600" i="12"/>
  <c r="AA600" i="12"/>
  <c r="B601" i="12"/>
  <c r="C601" i="12"/>
  <c r="D601" i="12"/>
  <c r="E601" i="12"/>
  <c r="F601" i="12"/>
  <c r="H601" i="12"/>
  <c r="I601" i="12"/>
  <c r="J601" i="12"/>
  <c r="K601" i="12"/>
  <c r="L601" i="12"/>
  <c r="M601" i="12"/>
  <c r="N601" i="12"/>
  <c r="O601" i="12"/>
  <c r="P601" i="12"/>
  <c r="Q601" i="12"/>
  <c r="R601" i="12"/>
  <c r="S601" i="12"/>
  <c r="T601" i="12"/>
  <c r="U601" i="12"/>
  <c r="V601" i="12"/>
  <c r="W601" i="12"/>
  <c r="X601" i="12"/>
  <c r="Y601" i="12"/>
  <c r="Z601" i="12"/>
  <c r="AA601" i="12"/>
  <c r="B602" i="12"/>
  <c r="C602" i="12"/>
  <c r="D602" i="12"/>
  <c r="E602" i="12"/>
  <c r="F602" i="12"/>
  <c r="H602" i="12"/>
  <c r="I602" i="12"/>
  <c r="J602" i="12"/>
  <c r="K602" i="12"/>
  <c r="L602" i="12"/>
  <c r="M602" i="12"/>
  <c r="N602" i="12"/>
  <c r="O602" i="12"/>
  <c r="P602" i="12"/>
  <c r="Q602" i="12"/>
  <c r="R602" i="12"/>
  <c r="S602" i="12"/>
  <c r="T602" i="12"/>
  <c r="U602" i="12"/>
  <c r="V602" i="12"/>
  <c r="W602" i="12"/>
  <c r="X602" i="12"/>
  <c r="Y602" i="12"/>
  <c r="Z602" i="12"/>
  <c r="AA602" i="12"/>
  <c r="B603" i="12"/>
  <c r="C603" i="12"/>
  <c r="D603" i="12"/>
  <c r="E603" i="12"/>
  <c r="F603" i="12"/>
  <c r="H603" i="12"/>
  <c r="I603" i="12"/>
  <c r="J603" i="12"/>
  <c r="K603" i="12"/>
  <c r="L603" i="12"/>
  <c r="M603" i="12"/>
  <c r="N603" i="12"/>
  <c r="O603" i="12"/>
  <c r="P603" i="12"/>
  <c r="Q603" i="12"/>
  <c r="R603" i="12"/>
  <c r="S603" i="12"/>
  <c r="T603" i="12"/>
  <c r="U603" i="12"/>
  <c r="V603" i="12"/>
  <c r="W603" i="12"/>
  <c r="X603" i="12"/>
  <c r="Y603" i="12"/>
  <c r="Z603" i="12"/>
  <c r="AA603" i="12"/>
  <c r="B604" i="12"/>
  <c r="C604" i="12"/>
  <c r="D604" i="12"/>
  <c r="E604" i="12"/>
  <c r="F604" i="12"/>
  <c r="H604" i="12"/>
  <c r="I604" i="12"/>
  <c r="J604" i="12"/>
  <c r="K604" i="12"/>
  <c r="L604" i="12"/>
  <c r="M604" i="12"/>
  <c r="N604" i="12"/>
  <c r="O604" i="12"/>
  <c r="P604" i="12"/>
  <c r="Q604" i="12"/>
  <c r="R604" i="12"/>
  <c r="S604" i="12"/>
  <c r="T604" i="12"/>
  <c r="U604" i="12"/>
  <c r="V604" i="12"/>
  <c r="W604" i="12"/>
  <c r="X604" i="12"/>
  <c r="Y604" i="12"/>
  <c r="Z604" i="12"/>
  <c r="AA604" i="12"/>
  <c r="B605" i="12"/>
  <c r="C605" i="12"/>
  <c r="D605" i="12"/>
  <c r="E605" i="12"/>
  <c r="F605" i="12"/>
  <c r="H605" i="12"/>
  <c r="I605" i="12"/>
  <c r="J605" i="12"/>
  <c r="K605" i="12"/>
  <c r="L605" i="12"/>
  <c r="M605" i="12"/>
  <c r="N605" i="12"/>
  <c r="O605" i="12"/>
  <c r="P605" i="12"/>
  <c r="Q605" i="12"/>
  <c r="R605" i="12"/>
  <c r="S605" i="12"/>
  <c r="T605" i="12"/>
  <c r="U605" i="12"/>
  <c r="V605" i="12"/>
  <c r="W605" i="12"/>
  <c r="X605" i="12"/>
  <c r="Y605" i="12"/>
  <c r="Z605" i="12"/>
  <c r="AA605" i="12"/>
  <c r="B606" i="12"/>
  <c r="C606" i="12"/>
  <c r="D606" i="12"/>
  <c r="E606" i="12"/>
  <c r="F606" i="12"/>
  <c r="H606" i="12"/>
  <c r="I606" i="12"/>
  <c r="J606" i="12"/>
  <c r="K606" i="12"/>
  <c r="L606" i="12"/>
  <c r="M606" i="12"/>
  <c r="N606" i="12"/>
  <c r="O606" i="12"/>
  <c r="P606" i="12"/>
  <c r="Q606" i="12"/>
  <c r="R606" i="12"/>
  <c r="S606" i="12"/>
  <c r="T606" i="12"/>
  <c r="U606" i="12"/>
  <c r="V606" i="12"/>
  <c r="W606" i="12"/>
  <c r="X606" i="12"/>
  <c r="Y606" i="12"/>
  <c r="Z606" i="12"/>
  <c r="AA606" i="12"/>
  <c r="B607" i="12"/>
  <c r="C607" i="12"/>
  <c r="D607" i="12"/>
  <c r="E607" i="12"/>
  <c r="F607" i="12"/>
  <c r="H607" i="12"/>
  <c r="I607" i="12"/>
  <c r="J607" i="12"/>
  <c r="K607" i="12"/>
  <c r="L607" i="12"/>
  <c r="M607" i="12"/>
  <c r="N607" i="12"/>
  <c r="O607" i="12"/>
  <c r="P607" i="12"/>
  <c r="Q607" i="12"/>
  <c r="R607" i="12"/>
  <c r="S607" i="12"/>
  <c r="T607" i="12"/>
  <c r="U607" i="12"/>
  <c r="V607" i="12"/>
  <c r="W607" i="12"/>
  <c r="X607" i="12"/>
  <c r="Y607" i="12"/>
  <c r="Z607" i="12"/>
  <c r="AA607" i="12"/>
  <c r="B608" i="12"/>
  <c r="C608" i="12"/>
  <c r="D608" i="12"/>
  <c r="E608" i="12"/>
  <c r="F608" i="12"/>
  <c r="H608" i="12"/>
  <c r="I608" i="12"/>
  <c r="J608" i="12"/>
  <c r="K608" i="12"/>
  <c r="L608" i="12"/>
  <c r="M608" i="12"/>
  <c r="N608" i="12"/>
  <c r="O608" i="12"/>
  <c r="P608" i="12"/>
  <c r="Q608" i="12"/>
  <c r="R608" i="12"/>
  <c r="S608" i="12"/>
  <c r="T608" i="12"/>
  <c r="U608" i="12"/>
  <c r="V608" i="12"/>
  <c r="W608" i="12"/>
  <c r="X608" i="12"/>
  <c r="Y608" i="12"/>
  <c r="Z608" i="12"/>
  <c r="AA608" i="12"/>
  <c r="B609" i="12"/>
  <c r="C609" i="12"/>
  <c r="D609" i="12"/>
  <c r="E609" i="12"/>
  <c r="F609" i="12"/>
  <c r="H609" i="12"/>
  <c r="I609" i="12"/>
  <c r="J609" i="12"/>
  <c r="K609" i="12"/>
  <c r="L609" i="12"/>
  <c r="M609" i="12"/>
  <c r="N609" i="12"/>
  <c r="O609" i="12"/>
  <c r="P609" i="12"/>
  <c r="Q609" i="12"/>
  <c r="R609" i="12"/>
  <c r="S609" i="12"/>
  <c r="T609" i="12"/>
  <c r="U609" i="12"/>
  <c r="V609" i="12"/>
  <c r="W609" i="12"/>
  <c r="X609" i="12"/>
  <c r="Y609" i="12"/>
  <c r="Z609" i="12"/>
  <c r="AA609" i="12"/>
  <c r="B610" i="12"/>
  <c r="C610" i="12"/>
  <c r="D610" i="12"/>
  <c r="E610" i="12"/>
  <c r="F610" i="12"/>
  <c r="H610" i="12"/>
  <c r="I610" i="12"/>
  <c r="J610" i="12"/>
  <c r="K610" i="12"/>
  <c r="L610" i="12"/>
  <c r="M610" i="12"/>
  <c r="N610" i="12"/>
  <c r="O610" i="12"/>
  <c r="P610" i="12"/>
  <c r="Q610" i="12"/>
  <c r="R610" i="12"/>
  <c r="S610" i="12"/>
  <c r="T610" i="12"/>
  <c r="U610" i="12"/>
  <c r="V610" i="12"/>
  <c r="W610" i="12"/>
  <c r="X610" i="12"/>
  <c r="Y610" i="12"/>
  <c r="Z610" i="12"/>
  <c r="AA610" i="12"/>
  <c r="B611" i="12"/>
  <c r="C611" i="12"/>
  <c r="D611" i="12"/>
  <c r="E611" i="12"/>
  <c r="F611" i="12"/>
  <c r="H611" i="12"/>
  <c r="I611" i="12"/>
  <c r="J611" i="12"/>
  <c r="K611" i="12"/>
  <c r="L611" i="12"/>
  <c r="M611" i="12"/>
  <c r="N611" i="12"/>
  <c r="O611" i="12"/>
  <c r="P611" i="12"/>
  <c r="Q611" i="12"/>
  <c r="R611" i="12"/>
  <c r="S611" i="12"/>
  <c r="T611" i="12"/>
  <c r="U611" i="12"/>
  <c r="V611" i="12"/>
  <c r="W611" i="12"/>
  <c r="X611" i="12"/>
  <c r="Y611" i="12"/>
  <c r="Z611" i="12"/>
  <c r="AA611" i="12"/>
  <c r="B612" i="12"/>
  <c r="C612" i="12"/>
  <c r="D612" i="12"/>
  <c r="E612" i="12"/>
  <c r="F612" i="12"/>
  <c r="H612" i="12"/>
  <c r="I612" i="12"/>
  <c r="J612" i="12"/>
  <c r="K612" i="12"/>
  <c r="L612" i="12"/>
  <c r="M612" i="12"/>
  <c r="N612" i="12"/>
  <c r="O612" i="12"/>
  <c r="P612" i="12"/>
  <c r="Q612" i="12"/>
  <c r="R612" i="12"/>
  <c r="S612" i="12"/>
  <c r="T612" i="12"/>
  <c r="U612" i="12"/>
  <c r="V612" i="12"/>
  <c r="W612" i="12"/>
  <c r="X612" i="12"/>
  <c r="Y612" i="12"/>
  <c r="Z612" i="12"/>
  <c r="AA612" i="12"/>
  <c r="B613" i="12"/>
  <c r="C613" i="12"/>
  <c r="D613" i="12"/>
  <c r="E613" i="12"/>
  <c r="F613" i="12"/>
  <c r="H613" i="12"/>
  <c r="I613" i="12"/>
  <c r="J613" i="12"/>
  <c r="K613" i="12"/>
  <c r="L613" i="12"/>
  <c r="M613" i="12"/>
  <c r="N613" i="12"/>
  <c r="O613" i="12"/>
  <c r="P613" i="12"/>
  <c r="Q613" i="12"/>
  <c r="R613" i="12"/>
  <c r="S613" i="12"/>
  <c r="T613" i="12"/>
  <c r="U613" i="12"/>
  <c r="V613" i="12"/>
  <c r="W613" i="12"/>
  <c r="X613" i="12"/>
  <c r="Y613" i="12"/>
  <c r="Z613" i="12"/>
  <c r="AA613" i="12"/>
  <c r="B614" i="12"/>
  <c r="C614" i="12"/>
  <c r="D614" i="12"/>
  <c r="E614" i="12"/>
  <c r="F614" i="12"/>
  <c r="H614" i="12"/>
  <c r="I614" i="12"/>
  <c r="J614" i="12"/>
  <c r="K614" i="12"/>
  <c r="L614" i="12"/>
  <c r="M614" i="12"/>
  <c r="N614" i="12"/>
  <c r="O614" i="12"/>
  <c r="P614" i="12"/>
  <c r="Q614" i="12"/>
  <c r="R614" i="12"/>
  <c r="S614" i="12"/>
  <c r="T614" i="12"/>
  <c r="U614" i="12"/>
  <c r="V614" i="12"/>
  <c r="W614" i="12"/>
  <c r="X614" i="12"/>
  <c r="Y614" i="12"/>
  <c r="Z614" i="12"/>
  <c r="AA614" i="12"/>
  <c r="B615" i="12"/>
  <c r="C615" i="12"/>
  <c r="D615" i="12"/>
  <c r="E615" i="12"/>
  <c r="F615" i="12"/>
  <c r="H615" i="12"/>
  <c r="I615" i="12"/>
  <c r="J615" i="12"/>
  <c r="K615" i="12"/>
  <c r="L615" i="12"/>
  <c r="M615" i="12"/>
  <c r="N615" i="12"/>
  <c r="O615" i="12"/>
  <c r="P615" i="12"/>
  <c r="Q615" i="12"/>
  <c r="R615" i="12"/>
  <c r="S615" i="12"/>
  <c r="T615" i="12"/>
  <c r="U615" i="12"/>
  <c r="V615" i="12"/>
  <c r="W615" i="12"/>
  <c r="X615" i="12"/>
  <c r="Y615" i="12"/>
  <c r="Z615" i="12"/>
  <c r="AA615" i="12"/>
  <c r="B616" i="12"/>
  <c r="C616" i="12"/>
  <c r="D616" i="12"/>
  <c r="E616" i="12"/>
  <c r="F616" i="12"/>
  <c r="H616" i="12"/>
  <c r="I616" i="12"/>
  <c r="J616" i="12"/>
  <c r="K616" i="12"/>
  <c r="L616" i="12"/>
  <c r="M616" i="12"/>
  <c r="N616" i="12"/>
  <c r="O616" i="12"/>
  <c r="P616" i="12"/>
  <c r="Q616" i="12"/>
  <c r="R616" i="12"/>
  <c r="S616" i="12"/>
  <c r="T616" i="12"/>
  <c r="U616" i="12"/>
  <c r="V616" i="12"/>
  <c r="W616" i="12"/>
  <c r="X616" i="12"/>
  <c r="Y616" i="12"/>
  <c r="Z616" i="12"/>
  <c r="AA616" i="12"/>
  <c r="B617" i="12"/>
  <c r="C617" i="12"/>
  <c r="D617" i="12"/>
  <c r="E617" i="12"/>
  <c r="F617" i="12"/>
  <c r="H617" i="12"/>
  <c r="I617" i="12"/>
  <c r="J617" i="12"/>
  <c r="K617" i="12"/>
  <c r="L617" i="12"/>
  <c r="M617" i="12"/>
  <c r="N617" i="12"/>
  <c r="O617" i="12"/>
  <c r="P617" i="12"/>
  <c r="Q617" i="12"/>
  <c r="R617" i="12"/>
  <c r="S617" i="12"/>
  <c r="T617" i="12"/>
  <c r="U617" i="12"/>
  <c r="V617" i="12"/>
  <c r="W617" i="12"/>
  <c r="X617" i="12"/>
  <c r="Y617" i="12"/>
  <c r="Z617" i="12"/>
  <c r="AA617" i="12"/>
  <c r="B618" i="12"/>
  <c r="C618" i="12"/>
  <c r="D618" i="12"/>
  <c r="E618" i="12"/>
  <c r="F618" i="12"/>
  <c r="H618" i="12"/>
  <c r="I618" i="12"/>
  <c r="J618" i="12"/>
  <c r="K618" i="12"/>
  <c r="L618" i="12"/>
  <c r="M618" i="12"/>
  <c r="N618" i="12"/>
  <c r="O618" i="12"/>
  <c r="P618" i="12"/>
  <c r="Q618" i="12"/>
  <c r="R618" i="12"/>
  <c r="S618" i="12"/>
  <c r="T618" i="12"/>
  <c r="U618" i="12"/>
  <c r="V618" i="12"/>
  <c r="W618" i="12"/>
  <c r="X618" i="12"/>
  <c r="Y618" i="12"/>
  <c r="Z618" i="12"/>
  <c r="AA618" i="12"/>
  <c r="B619" i="12"/>
  <c r="C619" i="12"/>
  <c r="D619" i="12"/>
  <c r="E619" i="12"/>
  <c r="F619" i="12"/>
  <c r="H619" i="12"/>
  <c r="I619" i="12"/>
  <c r="J619" i="12"/>
  <c r="K619" i="12"/>
  <c r="L619" i="12"/>
  <c r="M619" i="12"/>
  <c r="N619" i="12"/>
  <c r="O619" i="12"/>
  <c r="P619" i="12"/>
  <c r="Q619" i="12"/>
  <c r="R619" i="12"/>
  <c r="S619" i="12"/>
  <c r="T619" i="12"/>
  <c r="U619" i="12"/>
  <c r="V619" i="12"/>
  <c r="W619" i="12"/>
  <c r="X619" i="12"/>
  <c r="Y619" i="12"/>
  <c r="Z619" i="12"/>
  <c r="AA619" i="12"/>
  <c r="B620" i="12"/>
  <c r="C620" i="12"/>
  <c r="D620" i="12"/>
  <c r="E620" i="12"/>
  <c r="F620" i="12"/>
  <c r="H620" i="12"/>
  <c r="I620" i="12"/>
  <c r="J620" i="12"/>
  <c r="K620" i="12"/>
  <c r="L620" i="12"/>
  <c r="M620" i="12"/>
  <c r="N620" i="12"/>
  <c r="O620" i="12"/>
  <c r="P620" i="12"/>
  <c r="Q620" i="12"/>
  <c r="R620" i="12"/>
  <c r="S620" i="12"/>
  <c r="T620" i="12"/>
  <c r="U620" i="12"/>
  <c r="V620" i="12"/>
  <c r="W620" i="12"/>
  <c r="X620" i="12"/>
  <c r="Y620" i="12"/>
  <c r="Z620" i="12"/>
  <c r="AA620" i="12"/>
  <c r="B621" i="12"/>
  <c r="C621" i="12"/>
  <c r="D621" i="12"/>
  <c r="E621" i="12"/>
  <c r="F621" i="12"/>
  <c r="H621" i="12"/>
  <c r="I621" i="12"/>
  <c r="J621" i="12"/>
  <c r="K621" i="12"/>
  <c r="L621" i="12"/>
  <c r="M621" i="12"/>
  <c r="N621" i="12"/>
  <c r="O621" i="12"/>
  <c r="P621" i="12"/>
  <c r="Q621" i="12"/>
  <c r="R621" i="12"/>
  <c r="S621" i="12"/>
  <c r="T621" i="12"/>
  <c r="U621" i="12"/>
  <c r="V621" i="12"/>
  <c r="W621" i="12"/>
  <c r="X621" i="12"/>
  <c r="Y621" i="12"/>
  <c r="Z621" i="12"/>
  <c r="AA621" i="12"/>
  <c r="B622" i="12"/>
  <c r="C622" i="12"/>
  <c r="D622" i="12"/>
  <c r="E622" i="12"/>
  <c r="F622" i="12"/>
  <c r="H622" i="12"/>
  <c r="I622" i="12"/>
  <c r="J622" i="12"/>
  <c r="K622" i="12"/>
  <c r="L622" i="12"/>
  <c r="M622" i="12"/>
  <c r="N622" i="12"/>
  <c r="O622" i="12"/>
  <c r="P622" i="12"/>
  <c r="Q622" i="12"/>
  <c r="R622" i="12"/>
  <c r="S622" i="12"/>
  <c r="T622" i="12"/>
  <c r="U622" i="12"/>
  <c r="V622" i="12"/>
  <c r="W622" i="12"/>
  <c r="X622" i="12"/>
  <c r="Y622" i="12"/>
  <c r="Z622" i="12"/>
  <c r="AA622" i="12"/>
  <c r="B623" i="12"/>
  <c r="C623" i="12"/>
  <c r="D623" i="12"/>
  <c r="E623" i="12"/>
  <c r="F623" i="12"/>
  <c r="H623" i="12"/>
  <c r="I623" i="12"/>
  <c r="J623" i="12"/>
  <c r="K623" i="12"/>
  <c r="L623" i="12"/>
  <c r="M623" i="12"/>
  <c r="N623" i="12"/>
  <c r="O623" i="12"/>
  <c r="P623" i="12"/>
  <c r="Q623" i="12"/>
  <c r="R623" i="12"/>
  <c r="S623" i="12"/>
  <c r="T623" i="12"/>
  <c r="U623" i="12"/>
  <c r="V623" i="12"/>
  <c r="W623" i="12"/>
  <c r="X623" i="12"/>
  <c r="Y623" i="12"/>
  <c r="Z623" i="12"/>
  <c r="AA623" i="12"/>
  <c r="B624" i="12"/>
  <c r="C624" i="12"/>
  <c r="D624" i="12"/>
  <c r="E624" i="12"/>
  <c r="F624" i="12"/>
  <c r="H624" i="12"/>
  <c r="I624" i="12"/>
  <c r="J624" i="12"/>
  <c r="K624" i="12"/>
  <c r="L624" i="12"/>
  <c r="M624" i="12"/>
  <c r="N624" i="12"/>
  <c r="O624" i="12"/>
  <c r="P624" i="12"/>
  <c r="Q624" i="12"/>
  <c r="R624" i="12"/>
  <c r="S624" i="12"/>
  <c r="T624" i="12"/>
  <c r="U624" i="12"/>
  <c r="V624" i="12"/>
  <c r="W624" i="12"/>
  <c r="X624" i="12"/>
  <c r="Y624" i="12"/>
  <c r="Z624" i="12"/>
  <c r="AA624" i="12"/>
  <c r="B625" i="12"/>
  <c r="C625" i="12"/>
  <c r="D625" i="12"/>
  <c r="E625" i="12"/>
  <c r="F625" i="12"/>
  <c r="H625" i="12"/>
  <c r="I625" i="12"/>
  <c r="J625" i="12"/>
  <c r="K625" i="12"/>
  <c r="L625" i="12"/>
  <c r="M625" i="12"/>
  <c r="N625" i="12"/>
  <c r="O625" i="12"/>
  <c r="P625" i="12"/>
  <c r="Q625" i="12"/>
  <c r="R625" i="12"/>
  <c r="S625" i="12"/>
  <c r="T625" i="12"/>
  <c r="U625" i="12"/>
  <c r="V625" i="12"/>
  <c r="W625" i="12"/>
  <c r="X625" i="12"/>
  <c r="Y625" i="12"/>
  <c r="Z625" i="12"/>
  <c r="AA625" i="12"/>
  <c r="B626" i="12"/>
  <c r="C626" i="12"/>
  <c r="D626" i="12"/>
  <c r="E626" i="12"/>
  <c r="F626" i="12"/>
  <c r="H626" i="12"/>
  <c r="I626" i="12"/>
  <c r="J626" i="12"/>
  <c r="K626" i="12"/>
  <c r="L626" i="12"/>
  <c r="M626" i="12"/>
  <c r="N626" i="12"/>
  <c r="O626" i="12"/>
  <c r="P626" i="12"/>
  <c r="Q626" i="12"/>
  <c r="R626" i="12"/>
  <c r="S626" i="12"/>
  <c r="T626" i="12"/>
  <c r="U626" i="12"/>
  <c r="V626" i="12"/>
  <c r="W626" i="12"/>
  <c r="X626" i="12"/>
  <c r="Y626" i="12"/>
  <c r="Z626" i="12"/>
  <c r="AA626" i="12"/>
  <c r="B627" i="12"/>
  <c r="C627" i="12"/>
  <c r="D627" i="12"/>
  <c r="E627" i="12"/>
  <c r="F627" i="12"/>
  <c r="H627" i="12"/>
  <c r="I627" i="12"/>
  <c r="J627" i="12"/>
  <c r="K627" i="12"/>
  <c r="L627" i="12"/>
  <c r="M627" i="12"/>
  <c r="N627" i="12"/>
  <c r="O627" i="12"/>
  <c r="P627" i="12"/>
  <c r="Q627" i="12"/>
  <c r="R627" i="12"/>
  <c r="S627" i="12"/>
  <c r="T627" i="12"/>
  <c r="U627" i="12"/>
  <c r="V627" i="12"/>
  <c r="W627" i="12"/>
  <c r="X627" i="12"/>
  <c r="Y627" i="12"/>
  <c r="Z627" i="12"/>
  <c r="AA627" i="12"/>
  <c r="B628" i="12"/>
  <c r="C628" i="12"/>
  <c r="D628" i="12"/>
  <c r="E628" i="12"/>
  <c r="F628" i="12"/>
  <c r="H628" i="12"/>
  <c r="I628" i="12"/>
  <c r="J628" i="12"/>
  <c r="K628" i="12"/>
  <c r="L628" i="12"/>
  <c r="M628" i="12"/>
  <c r="N628" i="12"/>
  <c r="O628" i="12"/>
  <c r="P628" i="12"/>
  <c r="Q628" i="12"/>
  <c r="R628" i="12"/>
  <c r="S628" i="12"/>
  <c r="T628" i="12"/>
  <c r="U628" i="12"/>
  <c r="V628" i="12"/>
  <c r="W628" i="12"/>
  <c r="X628" i="12"/>
  <c r="Y628" i="12"/>
  <c r="Z628" i="12"/>
  <c r="AA628" i="12"/>
  <c r="B629" i="12"/>
  <c r="C629" i="12"/>
  <c r="D629" i="12"/>
  <c r="E629" i="12"/>
  <c r="F629" i="12"/>
  <c r="H629" i="12"/>
  <c r="I629" i="12"/>
  <c r="J629" i="12"/>
  <c r="K629" i="12"/>
  <c r="L629" i="12"/>
  <c r="M629" i="12"/>
  <c r="N629" i="12"/>
  <c r="O629" i="12"/>
  <c r="P629" i="12"/>
  <c r="Q629" i="12"/>
  <c r="R629" i="12"/>
  <c r="S629" i="12"/>
  <c r="T629" i="12"/>
  <c r="U629" i="12"/>
  <c r="V629" i="12"/>
  <c r="W629" i="12"/>
  <c r="X629" i="12"/>
  <c r="Y629" i="12"/>
  <c r="Z629" i="12"/>
  <c r="AA629" i="12"/>
  <c r="B630" i="12"/>
  <c r="C630" i="12"/>
  <c r="D630" i="12"/>
  <c r="E630" i="12"/>
  <c r="F630" i="12"/>
  <c r="H630" i="12"/>
  <c r="I630" i="12"/>
  <c r="J630" i="12"/>
  <c r="K630" i="12"/>
  <c r="L630" i="12"/>
  <c r="M630" i="12"/>
  <c r="N630" i="12"/>
  <c r="O630" i="12"/>
  <c r="P630" i="12"/>
  <c r="Q630" i="12"/>
  <c r="R630" i="12"/>
  <c r="S630" i="12"/>
  <c r="T630" i="12"/>
  <c r="U630" i="12"/>
  <c r="V630" i="12"/>
  <c r="W630" i="12"/>
  <c r="X630" i="12"/>
  <c r="Y630" i="12"/>
  <c r="Z630" i="12"/>
  <c r="AA630" i="12"/>
  <c r="B631" i="12"/>
  <c r="C631" i="12"/>
  <c r="D631" i="12"/>
  <c r="E631" i="12"/>
  <c r="F631" i="12"/>
  <c r="H631" i="12"/>
  <c r="I631" i="12"/>
  <c r="J631" i="12"/>
  <c r="K631" i="12"/>
  <c r="L631" i="12"/>
  <c r="M631" i="12"/>
  <c r="N631" i="12"/>
  <c r="O631" i="12"/>
  <c r="P631" i="12"/>
  <c r="Q631" i="12"/>
  <c r="R631" i="12"/>
  <c r="S631" i="12"/>
  <c r="T631" i="12"/>
  <c r="U631" i="12"/>
  <c r="V631" i="12"/>
  <c r="W631" i="12"/>
  <c r="X631" i="12"/>
  <c r="Y631" i="12"/>
  <c r="Z631" i="12"/>
  <c r="AA631" i="12"/>
  <c r="B632" i="12"/>
  <c r="C632" i="12"/>
  <c r="D632" i="12"/>
  <c r="E632" i="12"/>
  <c r="F632" i="12"/>
  <c r="H632" i="12"/>
  <c r="I632" i="12"/>
  <c r="J632" i="12"/>
  <c r="K632" i="12"/>
  <c r="L632" i="12"/>
  <c r="M632" i="12"/>
  <c r="N632" i="12"/>
  <c r="O632" i="12"/>
  <c r="P632" i="12"/>
  <c r="Q632" i="12"/>
  <c r="R632" i="12"/>
  <c r="S632" i="12"/>
  <c r="T632" i="12"/>
  <c r="U632" i="12"/>
  <c r="V632" i="12"/>
  <c r="W632" i="12"/>
  <c r="X632" i="12"/>
  <c r="Y632" i="12"/>
  <c r="Z632" i="12"/>
  <c r="AA632" i="12"/>
  <c r="B633" i="12"/>
  <c r="C633" i="12"/>
  <c r="D633" i="12"/>
  <c r="E633" i="12"/>
  <c r="F633" i="12"/>
  <c r="H633" i="12"/>
  <c r="I633" i="12"/>
  <c r="J633" i="12"/>
  <c r="K633" i="12"/>
  <c r="L633" i="12"/>
  <c r="M633" i="12"/>
  <c r="N633" i="12"/>
  <c r="O633" i="12"/>
  <c r="P633" i="12"/>
  <c r="Q633" i="12"/>
  <c r="R633" i="12"/>
  <c r="S633" i="12"/>
  <c r="T633" i="12"/>
  <c r="U633" i="12"/>
  <c r="V633" i="12"/>
  <c r="W633" i="12"/>
  <c r="X633" i="12"/>
  <c r="Y633" i="12"/>
  <c r="Z633" i="12"/>
  <c r="AA633" i="12"/>
  <c r="B634" i="12"/>
  <c r="C634" i="12"/>
  <c r="D634" i="12"/>
  <c r="E634" i="12"/>
  <c r="F634" i="12"/>
  <c r="H634" i="12"/>
  <c r="I634" i="12"/>
  <c r="J634" i="12"/>
  <c r="K634" i="12"/>
  <c r="L634" i="12"/>
  <c r="M634" i="12"/>
  <c r="N634" i="12"/>
  <c r="O634" i="12"/>
  <c r="P634" i="12"/>
  <c r="Q634" i="12"/>
  <c r="R634" i="12"/>
  <c r="S634" i="12"/>
  <c r="T634" i="12"/>
  <c r="U634" i="12"/>
  <c r="V634" i="12"/>
  <c r="W634" i="12"/>
  <c r="X634" i="12"/>
  <c r="Y634" i="12"/>
  <c r="Z634" i="12"/>
  <c r="AA634" i="12"/>
  <c r="B635" i="12"/>
  <c r="C635" i="12"/>
  <c r="D635" i="12"/>
  <c r="E635" i="12"/>
  <c r="F635" i="12"/>
  <c r="H635" i="12"/>
  <c r="I635" i="12"/>
  <c r="J635" i="12"/>
  <c r="K635" i="12"/>
  <c r="L635" i="12"/>
  <c r="M635" i="12"/>
  <c r="N635" i="12"/>
  <c r="O635" i="12"/>
  <c r="P635" i="12"/>
  <c r="Q635" i="12"/>
  <c r="R635" i="12"/>
  <c r="S635" i="12"/>
  <c r="T635" i="12"/>
  <c r="U635" i="12"/>
  <c r="V635" i="12"/>
  <c r="W635" i="12"/>
  <c r="X635" i="12"/>
  <c r="Y635" i="12"/>
  <c r="Z635" i="12"/>
  <c r="AA635" i="12"/>
  <c r="B636" i="12"/>
  <c r="C636" i="12"/>
  <c r="D636" i="12"/>
  <c r="E636" i="12"/>
  <c r="F636" i="12"/>
  <c r="H636" i="12"/>
  <c r="I636" i="12"/>
  <c r="J636" i="12"/>
  <c r="K636" i="12"/>
  <c r="L636" i="12"/>
  <c r="M636" i="12"/>
  <c r="N636" i="12"/>
  <c r="O636" i="12"/>
  <c r="P636" i="12"/>
  <c r="Q636" i="12"/>
  <c r="R636" i="12"/>
  <c r="S636" i="12"/>
  <c r="T636" i="12"/>
  <c r="U636" i="12"/>
  <c r="V636" i="12"/>
  <c r="W636" i="12"/>
  <c r="X636" i="12"/>
  <c r="Y636" i="12"/>
  <c r="Z636" i="12"/>
  <c r="AA636" i="12"/>
  <c r="B637" i="12"/>
  <c r="C637" i="12"/>
  <c r="D637" i="12"/>
  <c r="E637" i="12"/>
  <c r="F637" i="12"/>
  <c r="H637" i="12"/>
  <c r="I637" i="12"/>
  <c r="J637" i="12"/>
  <c r="K637" i="12"/>
  <c r="L637" i="12"/>
  <c r="M637" i="12"/>
  <c r="N637" i="12"/>
  <c r="O637" i="12"/>
  <c r="P637" i="12"/>
  <c r="Q637" i="12"/>
  <c r="R637" i="12"/>
  <c r="S637" i="12"/>
  <c r="T637" i="12"/>
  <c r="U637" i="12"/>
  <c r="V637" i="12"/>
  <c r="W637" i="12"/>
  <c r="X637" i="12"/>
  <c r="Y637" i="12"/>
  <c r="Z637" i="12"/>
  <c r="AA637" i="12"/>
  <c r="B638" i="12"/>
  <c r="C638" i="12"/>
  <c r="D638" i="12"/>
  <c r="E638" i="12"/>
  <c r="F638" i="12"/>
  <c r="H638" i="12"/>
  <c r="I638" i="12"/>
  <c r="J638" i="12"/>
  <c r="K638" i="12"/>
  <c r="L638" i="12"/>
  <c r="M638" i="12"/>
  <c r="N638" i="12"/>
  <c r="O638" i="12"/>
  <c r="P638" i="12"/>
  <c r="Q638" i="12"/>
  <c r="R638" i="12"/>
  <c r="S638" i="12"/>
  <c r="T638" i="12"/>
  <c r="U638" i="12"/>
  <c r="V638" i="12"/>
  <c r="W638" i="12"/>
  <c r="X638" i="12"/>
  <c r="Y638" i="12"/>
  <c r="Z638" i="12"/>
  <c r="AA638" i="12"/>
  <c r="B639" i="12"/>
  <c r="C639" i="12"/>
  <c r="D639" i="12"/>
  <c r="E639" i="12"/>
  <c r="F639" i="12"/>
  <c r="H639" i="12"/>
  <c r="I639" i="12"/>
  <c r="J639" i="12"/>
  <c r="K639" i="12"/>
  <c r="L639" i="12"/>
  <c r="M639" i="12"/>
  <c r="N639" i="12"/>
  <c r="O639" i="12"/>
  <c r="P639" i="12"/>
  <c r="Q639" i="12"/>
  <c r="R639" i="12"/>
  <c r="S639" i="12"/>
  <c r="T639" i="12"/>
  <c r="U639" i="12"/>
  <c r="V639" i="12"/>
  <c r="W639" i="12"/>
  <c r="X639" i="12"/>
  <c r="Y639" i="12"/>
  <c r="Z639" i="12"/>
  <c r="AA639" i="12"/>
  <c r="B640" i="12"/>
  <c r="C640" i="12"/>
  <c r="D640" i="12"/>
  <c r="E640" i="12"/>
  <c r="F640" i="12"/>
  <c r="H640" i="12"/>
  <c r="I640" i="12"/>
  <c r="J640" i="12"/>
  <c r="K640" i="12"/>
  <c r="L640" i="12"/>
  <c r="M640" i="12"/>
  <c r="N640" i="12"/>
  <c r="O640" i="12"/>
  <c r="P640" i="12"/>
  <c r="Q640" i="12"/>
  <c r="R640" i="12"/>
  <c r="S640" i="12"/>
  <c r="T640" i="12"/>
  <c r="U640" i="12"/>
  <c r="V640" i="12"/>
  <c r="W640" i="12"/>
  <c r="X640" i="12"/>
  <c r="Y640" i="12"/>
  <c r="Z640" i="12"/>
  <c r="AA640" i="12"/>
  <c r="B641" i="12"/>
  <c r="C641" i="12"/>
  <c r="D641" i="12"/>
  <c r="E641" i="12"/>
  <c r="F641" i="12"/>
  <c r="H641" i="12"/>
  <c r="I641" i="12"/>
  <c r="J641" i="12"/>
  <c r="K641" i="12"/>
  <c r="L641" i="12"/>
  <c r="M641" i="12"/>
  <c r="N641" i="12"/>
  <c r="O641" i="12"/>
  <c r="P641" i="12"/>
  <c r="Q641" i="12"/>
  <c r="R641" i="12"/>
  <c r="S641" i="12"/>
  <c r="T641" i="12"/>
  <c r="U641" i="12"/>
  <c r="V641" i="12"/>
  <c r="W641" i="12"/>
  <c r="X641" i="12"/>
  <c r="Y641" i="12"/>
  <c r="Z641" i="12"/>
  <c r="AA641" i="12"/>
  <c r="B642" i="12"/>
  <c r="C642" i="12"/>
  <c r="D642" i="12"/>
  <c r="E642" i="12"/>
  <c r="F642" i="12"/>
  <c r="H642" i="12"/>
  <c r="I642" i="12"/>
  <c r="J642" i="12"/>
  <c r="K642" i="12"/>
  <c r="L642" i="12"/>
  <c r="M642" i="12"/>
  <c r="N642" i="12"/>
  <c r="O642" i="12"/>
  <c r="P642" i="12"/>
  <c r="Q642" i="12"/>
  <c r="R642" i="12"/>
  <c r="S642" i="12"/>
  <c r="T642" i="12"/>
  <c r="U642" i="12"/>
  <c r="V642" i="12"/>
  <c r="W642" i="12"/>
  <c r="X642" i="12"/>
  <c r="Y642" i="12"/>
  <c r="Z642" i="12"/>
  <c r="AA642" i="12"/>
  <c r="B643" i="12"/>
  <c r="C643" i="12"/>
  <c r="D643" i="12"/>
  <c r="E643" i="12"/>
  <c r="F643" i="12"/>
  <c r="H643" i="12"/>
  <c r="I643" i="12"/>
  <c r="J643" i="12"/>
  <c r="K643" i="12"/>
  <c r="L643" i="12"/>
  <c r="M643" i="12"/>
  <c r="N643" i="12"/>
  <c r="O643" i="12"/>
  <c r="P643" i="12"/>
  <c r="Q643" i="12"/>
  <c r="R643" i="12"/>
  <c r="S643" i="12"/>
  <c r="T643" i="12"/>
  <c r="U643" i="12"/>
  <c r="V643" i="12"/>
  <c r="W643" i="12"/>
  <c r="X643" i="12"/>
  <c r="Y643" i="12"/>
  <c r="Z643" i="12"/>
  <c r="AA643" i="12"/>
  <c r="B644" i="12"/>
  <c r="C644" i="12"/>
  <c r="D644" i="12"/>
  <c r="E644" i="12"/>
  <c r="F644" i="12"/>
  <c r="H644" i="12"/>
  <c r="I644" i="12"/>
  <c r="J644" i="12"/>
  <c r="K644" i="12"/>
  <c r="L644" i="12"/>
  <c r="M644" i="12"/>
  <c r="N644" i="12"/>
  <c r="O644" i="12"/>
  <c r="P644" i="12"/>
  <c r="Q644" i="12"/>
  <c r="R644" i="12"/>
  <c r="S644" i="12"/>
  <c r="T644" i="12"/>
  <c r="U644" i="12"/>
  <c r="V644" i="12"/>
  <c r="W644" i="12"/>
  <c r="X644" i="12"/>
  <c r="Y644" i="12"/>
  <c r="Z644" i="12"/>
  <c r="AA644" i="12"/>
  <c r="B645" i="12"/>
  <c r="C645" i="12"/>
  <c r="D645" i="12"/>
  <c r="E645" i="12"/>
  <c r="F645" i="12"/>
  <c r="H645" i="12"/>
  <c r="I645" i="12"/>
  <c r="J645" i="12"/>
  <c r="K645" i="12"/>
  <c r="L645" i="12"/>
  <c r="M645" i="12"/>
  <c r="N645" i="12"/>
  <c r="O645" i="12"/>
  <c r="P645" i="12"/>
  <c r="Q645" i="12"/>
  <c r="R645" i="12"/>
  <c r="S645" i="12"/>
  <c r="T645" i="12"/>
  <c r="U645" i="12"/>
  <c r="V645" i="12"/>
  <c r="W645" i="12"/>
  <c r="X645" i="12"/>
  <c r="Y645" i="12"/>
  <c r="Z645" i="12"/>
  <c r="AA645" i="12"/>
  <c r="B646" i="12"/>
  <c r="C646" i="12"/>
  <c r="D646" i="12"/>
  <c r="E646" i="12"/>
  <c r="F646" i="12"/>
  <c r="H646" i="12"/>
  <c r="I646" i="12"/>
  <c r="J646" i="12"/>
  <c r="K646" i="12"/>
  <c r="L646" i="12"/>
  <c r="M646" i="12"/>
  <c r="N646" i="12"/>
  <c r="O646" i="12"/>
  <c r="P646" i="12"/>
  <c r="Q646" i="12"/>
  <c r="R646" i="12"/>
  <c r="S646" i="12"/>
  <c r="T646" i="12"/>
  <c r="U646" i="12"/>
  <c r="V646" i="12"/>
  <c r="W646" i="12"/>
  <c r="X646" i="12"/>
  <c r="Y646" i="12"/>
  <c r="Z646" i="12"/>
  <c r="AA646" i="12"/>
  <c r="B647" i="12"/>
  <c r="C647" i="12"/>
  <c r="D647" i="12"/>
  <c r="E647" i="12"/>
  <c r="F647" i="12"/>
  <c r="H647" i="12"/>
  <c r="I647" i="12"/>
  <c r="J647" i="12"/>
  <c r="K647" i="12"/>
  <c r="L647" i="12"/>
  <c r="M647" i="12"/>
  <c r="N647" i="12"/>
  <c r="O647" i="12"/>
  <c r="P647" i="12"/>
  <c r="Q647" i="12"/>
  <c r="R647" i="12"/>
  <c r="S647" i="12"/>
  <c r="T647" i="12"/>
  <c r="U647" i="12"/>
  <c r="V647" i="12"/>
  <c r="W647" i="12"/>
  <c r="X647" i="12"/>
  <c r="Y647" i="12"/>
  <c r="Z647" i="12"/>
  <c r="AA647" i="12"/>
  <c r="B648" i="12"/>
  <c r="C648" i="12"/>
  <c r="D648" i="12"/>
  <c r="E648" i="12"/>
  <c r="F648" i="12"/>
  <c r="H648" i="12"/>
  <c r="I648" i="12"/>
  <c r="J648" i="12"/>
  <c r="K648" i="12"/>
  <c r="L648" i="12"/>
  <c r="M648" i="12"/>
  <c r="N648" i="12"/>
  <c r="O648" i="12"/>
  <c r="P648" i="12"/>
  <c r="Q648" i="12"/>
  <c r="R648" i="12"/>
  <c r="S648" i="12"/>
  <c r="T648" i="12"/>
  <c r="U648" i="12"/>
  <c r="V648" i="12"/>
  <c r="W648" i="12"/>
  <c r="X648" i="12"/>
  <c r="Y648" i="12"/>
  <c r="Z648" i="12"/>
  <c r="AA648" i="12"/>
  <c r="B649" i="12"/>
  <c r="C649" i="12"/>
  <c r="D649" i="12"/>
  <c r="E649" i="12"/>
  <c r="F649" i="12"/>
  <c r="H649" i="12"/>
  <c r="I649" i="12"/>
  <c r="J649" i="12"/>
  <c r="K649" i="12"/>
  <c r="L649" i="12"/>
  <c r="M649" i="12"/>
  <c r="N649" i="12"/>
  <c r="O649" i="12"/>
  <c r="P649" i="12"/>
  <c r="Q649" i="12"/>
  <c r="R649" i="12"/>
  <c r="S649" i="12"/>
  <c r="T649" i="12"/>
  <c r="U649" i="12"/>
  <c r="V649" i="12"/>
  <c r="W649" i="12"/>
  <c r="X649" i="12"/>
  <c r="Y649" i="12"/>
  <c r="Z649" i="12"/>
  <c r="AA649" i="12"/>
  <c r="B650" i="12"/>
  <c r="C650" i="12"/>
  <c r="D650" i="12"/>
  <c r="E650" i="12"/>
  <c r="F650" i="12"/>
  <c r="H650" i="12"/>
  <c r="I650" i="12"/>
  <c r="J650" i="12"/>
  <c r="K650" i="12"/>
  <c r="L650" i="12"/>
  <c r="M650" i="12"/>
  <c r="N650" i="12"/>
  <c r="O650" i="12"/>
  <c r="P650" i="12"/>
  <c r="Q650" i="12"/>
  <c r="R650" i="12"/>
  <c r="S650" i="12"/>
  <c r="T650" i="12"/>
  <c r="U650" i="12"/>
  <c r="V650" i="12"/>
  <c r="W650" i="12"/>
  <c r="X650" i="12"/>
  <c r="Y650" i="12"/>
  <c r="Z650" i="12"/>
  <c r="AA650" i="12"/>
  <c r="B651" i="12"/>
  <c r="C651" i="12"/>
  <c r="D651" i="12"/>
  <c r="E651" i="12"/>
  <c r="F651" i="12"/>
  <c r="H651" i="12"/>
  <c r="I651" i="12"/>
  <c r="J651" i="12"/>
  <c r="K651" i="12"/>
  <c r="L651" i="12"/>
  <c r="M651" i="12"/>
  <c r="N651" i="12"/>
  <c r="O651" i="12"/>
  <c r="P651" i="12"/>
  <c r="Q651" i="12"/>
  <c r="R651" i="12"/>
  <c r="S651" i="12"/>
  <c r="T651" i="12"/>
  <c r="U651" i="12"/>
  <c r="V651" i="12"/>
  <c r="W651" i="12"/>
  <c r="X651" i="12"/>
  <c r="Y651" i="12"/>
  <c r="Z651" i="12"/>
  <c r="AA651" i="12"/>
  <c r="B652" i="12"/>
  <c r="C652" i="12"/>
  <c r="D652" i="12"/>
  <c r="E652" i="12"/>
  <c r="F652" i="12"/>
  <c r="H652" i="12"/>
  <c r="I652" i="12"/>
  <c r="J652" i="12"/>
  <c r="K652" i="12"/>
  <c r="L652" i="12"/>
  <c r="M652" i="12"/>
  <c r="N652" i="12"/>
  <c r="O652" i="12"/>
  <c r="P652" i="12"/>
  <c r="Q652" i="12"/>
  <c r="R652" i="12"/>
  <c r="S652" i="12"/>
  <c r="T652" i="12"/>
  <c r="U652" i="12"/>
  <c r="V652" i="12"/>
  <c r="W652" i="12"/>
  <c r="X652" i="12"/>
  <c r="Y652" i="12"/>
  <c r="Z652" i="12"/>
  <c r="AA652" i="12"/>
  <c r="B653" i="12"/>
  <c r="C653" i="12"/>
  <c r="D653" i="12"/>
  <c r="E653" i="12"/>
  <c r="F653" i="12"/>
  <c r="H653" i="12"/>
  <c r="I653" i="12"/>
  <c r="J653" i="12"/>
  <c r="K653" i="12"/>
  <c r="L653" i="12"/>
  <c r="M653" i="12"/>
  <c r="N653" i="12"/>
  <c r="O653" i="12"/>
  <c r="P653" i="12"/>
  <c r="Q653" i="12"/>
  <c r="R653" i="12"/>
  <c r="S653" i="12"/>
  <c r="T653" i="12"/>
  <c r="U653" i="12"/>
  <c r="V653" i="12"/>
  <c r="W653" i="12"/>
  <c r="X653" i="12"/>
  <c r="Y653" i="12"/>
  <c r="Z653" i="12"/>
  <c r="AA653" i="12"/>
  <c r="B654" i="12"/>
  <c r="C654" i="12"/>
  <c r="D654" i="12"/>
  <c r="E654" i="12"/>
  <c r="F654" i="12"/>
  <c r="H654" i="12"/>
  <c r="I654" i="12"/>
  <c r="J654" i="12"/>
  <c r="K654" i="12"/>
  <c r="L654" i="12"/>
  <c r="M654" i="12"/>
  <c r="N654" i="12"/>
  <c r="O654" i="12"/>
  <c r="P654" i="12"/>
  <c r="Q654" i="12"/>
  <c r="R654" i="12"/>
  <c r="S654" i="12"/>
  <c r="T654" i="12"/>
  <c r="U654" i="12"/>
  <c r="V654" i="12"/>
  <c r="W654" i="12"/>
  <c r="X654" i="12"/>
  <c r="Y654" i="12"/>
  <c r="Z654" i="12"/>
  <c r="AA654" i="12"/>
  <c r="B655" i="12"/>
  <c r="C655" i="12"/>
  <c r="D655" i="12"/>
  <c r="E655" i="12"/>
  <c r="F655" i="12"/>
  <c r="H655" i="12"/>
  <c r="I655" i="12"/>
  <c r="J655" i="12"/>
  <c r="K655" i="12"/>
  <c r="L655" i="12"/>
  <c r="M655" i="12"/>
  <c r="N655" i="12"/>
  <c r="O655" i="12"/>
  <c r="P655" i="12"/>
  <c r="Q655" i="12"/>
  <c r="R655" i="12"/>
  <c r="S655" i="12"/>
  <c r="T655" i="12"/>
  <c r="U655" i="12"/>
  <c r="V655" i="12"/>
  <c r="W655" i="12"/>
  <c r="X655" i="12"/>
  <c r="Y655" i="12"/>
  <c r="Z655" i="12"/>
  <c r="AA655" i="12"/>
  <c r="B656" i="12"/>
  <c r="C656" i="12"/>
  <c r="D656" i="12"/>
  <c r="E656" i="12"/>
  <c r="F656" i="12"/>
  <c r="H656" i="12"/>
  <c r="I656" i="12"/>
  <c r="J656" i="12"/>
  <c r="K656" i="12"/>
  <c r="L656" i="12"/>
  <c r="M656" i="12"/>
  <c r="N656" i="12"/>
  <c r="O656" i="12"/>
  <c r="P656" i="12"/>
  <c r="Q656" i="12"/>
  <c r="R656" i="12"/>
  <c r="S656" i="12"/>
  <c r="T656" i="12"/>
  <c r="U656" i="12"/>
  <c r="V656" i="12"/>
  <c r="W656" i="12"/>
  <c r="X656" i="12"/>
  <c r="Y656" i="12"/>
  <c r="Z656" i="12"/>
  <c r="AA656" i="12"/>
  <c r="B657" i="12"/>
  <c r="C657" i="12"/>
  <c r="D657" i="12"/>
  <c r="E657" i="12"/>
  <c r="F657" i="12"/>
  <c r="H657" i="12"/>
  <c r="I657" i="12"/>
  <c r="J657" i="12"/>
  <c r="K657" i="12"/>
  <c r="L657" i="12"/>
  <c r="M657" i="12"/>
  <c r="N657" i="12"/>
  <c r="O657" i="12"/>
  <c r="P657" i="12"/>
  <c r="Q657" i="12"/>
  <c r="R657" i="12"/>
  <c r="S657" i="12"/>
  <c r="T657" i="12"/>
  <c r="U657" i="12"/>
  <c r="V657" i="12"/>
  <c r="W657" i="12"/>
  <c r="X657" i="12"/>
  <c r="Y657" i="12"/>
  <c r="Z657" i="12"/>
  <c r="AA657" i="12"/>
  <c r="B658" i="12"/>
  <c r="C658" i="12"/>
  <c r="D658" i="12"/>
  <c r="E658" i="12"/>
  <c r="F658" i="12"/>
  <c r="H658" i="12"/>
  <c r="I658" i="12"/>
  <c r="J658" i="12"/>
  <c r="K658" i="12"/>
  <c r="L658" i="12"/>
  <c r="M658" i="12"/>
  <c r="N658" i="12"/>
  <c r="O658" i="12"/>
  <c r="P658" i="12"/>
  <c r="Q658" i="12"/>
  <c r="R658" i="12"/>
  <c r="S658" i="12"/>
  <c r="T658" i="12"/>
  <c r="U658" i="12"/>
  <c r="V658" i="12"/>
  <c r="W658" i="12"/>
  <c r="X658" i="12"/>
  <c r="Y658" i="12"/>
  <c r="Z658" i="12"/>
  <c r="AA658" i="12"/>
  <c r="B659" i="12"/>
  <c r="C659" i="12"/>
  <c r="D659" i="12"/>
  <c r="E659" i="12"/>
  <c r="F659" i="12"/>
  <c r="H659" i="12"/>
  <c r="I659" i="12"/>
  <c r="J659" i="12"/>
  <c r="K659" i="12"/>
  <c r="L659" i="12"/>
  <c r="M659" i="12"/>
  <c r="N659" i="12"/>
  <c r="O659" i="12"/>
  <c r="P659" i="12"/>
  <c r="Q659" i="12"/>
  <c r="R659" i="12"/>
  <c r="S659" i="12"/>
  <c r="T659" i="12"/>
  <c r="U659" i="12"/>
  <c r="V659" i="12"/>
  <c r="W659" i="12"/>
  <c r="X659" i="12"/>
  <c r="Y659" i="12"/>
  <c r="Z659" i="12"/>
  <c r="AA659" i="12"/>
  <c r="B660" i="12"/>
  <c r="C660" i="12"/>
  <c r="D660" i="12"/>
  <c r="E660" i="12"/>
  <c r="F660" i="12"/>
  <c r="H660" i="12"/>
  <c r="I660" i="12"/>
  <c r="J660" i="12"/>
  <c r="K660" i="12"/>
  <c r="L660" i="12"/>
  <c r="M660" i="12"/>
  <c r="N660" i="12"/>
  <c r="O660" i="12"/>
  <c r="P660" i="12"/>
  <c r="Q660" i="12"/>
  <c r="R660" i="12"/>
  <c r="S660" i="12"/>
  <c r="T660" i="12"/>
  <c r="U660" i="12"/>
  <c r="V660" i="12"/>
  <c r="W660" i="12"/>
  <c r="X660" i="12"/>
  <c r="Y660" i="12"/>
  <c r="Z660" i="12"/>
  <c r="AA660" i="12"/>
  <c r="B661" i="12"/>
  <c r="C661" i="12"/>
  <c r="D661" i="12"/>
  <c r="E661" i="12"/>
  <c r="F661" i="12"/>
  <c r="H661" i="12"/>
  <c r="I661" i="12"/>
  <c r="J661" i="12"/>
  <c r="K661" i="12"/>
  <c r="L661" i="12"/>
  <c r="M661" i="12"/>
  <c r="N661" i="12"/>
  <c r="O661" i="12"/>
  <c r="P661" i="12"/>
  <c r="Q661" i="12"/>
  <c r="R661" i="12"/>
  <c r="S661" i="12"/>
  <c r="T661" i="12"/>
  <c r="U661" i="12"/>
  <c r="V661" i="12"/>
  <c r="W661" i="12"/>
  <c r="X661" i="12"/>
  <c r="Y661" i="12"/>
  <c r="Z661" i="12"/>
  <c r="AA661" i="12"/>
  <c r="B662" i="12"/>
  <c r="C662" i="12"/>
  <c r="D662" i="12"/>
  <c r="E662" i="12"/>
  <c r="F662" i="12"/>
  <c r="H662" i="12"/>
  <c r="I662" i="12"/>
  <c r="J662" i="12"/>
  <c r="K662" i="12"/>
  <c r="L662" i="12"/>
  <c r="M662" i="12"/>
  <c r="N662" i="12"/>
  <c r="O662" i="12"/>
  <c r="P662" i="12"/>
  <c r="Q662" i="12"/>
  <c r="R662" i="12"/>
  <c r="S662" i="12"/>
  <c r="T662" i="12"/>
  <c r="U662" i="12"/>
  <c r="V662" i="12"/>
  <c r="W662" i="12"/>
  <c r="X662" i="12"/>
  <c r="Y662" i="12"/>
  <c r="Z662" i="12"/>
  <c r="AA662" i="12"/>
  <c r="B663" i="12"/>
  <c r="C663" i="12"/>
  <c r="D663" i="12"/>
  <c r="E663" i="12"/>
  <c r="F663" i="12"/>
  <c r="H663" i="12"/>
  <c r="I663" i="12"/>
  <c r="J663" i="12"/>
  <c r="K663" i="12"/>
  <c r="L663" i="12"/>
  <c r="M663" i="12"/>
  <c r="N663" i="12"/>
  <c r="O663" i="12"/>
  <c r="P663" i="12"/>
  <c r="Q663" i="12"/>
  <c r="R663" i="12"/>
  <c r="S663" i="12"/>
  <c r="T663" i="12"/>
  <c r="U663" i="12"/>
  <c r="V663" i="12"/>
  <c r="W663" i="12"/>
  <c r="X663" i="12"/>
  <c r="Y663" i="12"/>
  <c r="Z663" i="12"/>
  <c r="AA663" i="12"/>
  <c r="B664" i="12"/>
  <c r="C664" i="12"/>
  <c r="D664" i="12"/>
  <c r="E664" i="12"/>
  <c r="F664" i="12"/>
  <c r="H664" i="12"/>
  <c r="I664" i="12"/>
  <c r="J664" i="12"/>
  <c r="K664" i="12"/>
  <c r="L664" i="12"/>
  <c r="M664" i="12"/>
  <c r="N664" i="12"/>
  <c r="O664" i="12"/>
  <c r="P664" i="12"/>
  <c r="Q664" i="12"/>
  <c r="R664" i="12"/>
  <c r="S664" i="12"/>
  <c r="T664" i="12"/>
  <c r="U664" i="12"/>
  <c r="V664" i="12"/>
  <c r="W664" i="12"/>
  <c r="X664" i="12"/>
  <c r="Y664" i="12"/>
  <c r="Z664" i="12"/>
  <c r="AA664" i="12"/>
  <c r="B665" i="12"/>
  <c r="C665" i="12"/>
  <c r="D665" i="12"/>
  <c r="E665" i="12"/>
  <c r="F665" i="12"/>
  <c r="H665" i="12"/>
  <c r="I665" i="12"/>
  <c r="J665" i="12"/>
  <c r="K665" i="12"/>
  <c r="L665" i="12"/>
  <c r="M665" i="12"/>
  <c r="N665" i="12"/>
  <c r="O665" i="12"/>
  <c r="P665" i="12"/>
  <c r="Q665" i="12"/>
  <c r="R665" i="12"/>
  <c r="S665" i="12"/>
  <c r="T665" i="12"/>
  <c r="U665" i="12"/>
  <c r="V665" i="12"/>
  <c r="W665" i="12"/>
  <c r="X665" i="12"/>
  <c r="Y665" i="12"/>
  <c r="Z665" i="12"/>
  <c r="AA665" i="12"/>
  <c r="B666" i="12"/>
  <c r="C666" i="12"/>
  <c r="D666" i="12"/>
  <c r="E666" i="12"/>
  <c r="F666" i="12"/>
  <c r="H666" i="12"/>
  <c r="I666" i="12"/>
  <c r="J666" i="12"/>
  <c r="K666" i="12"/>
  <c r="L666" i="12"/>
  <c r="M666" i="12"/>
  <c r="N666" i="12"/>
  <c r="O666" i="12"/>
  <c r="P666" i="12"/>
  <c r="Q666" i="12"/>
  <c r="R666" i="12"/>
  <c r="S666" i="12"/>
  <c r="T666" i="12"/>
  <c r="U666" i="12"/>
  <c r="V666" i="12"/>
  <c r="W666" i="12"/>
  <c r="X666" i="12"/>
  <c r="Y666" i="12"/>
  <c r="Z666" i="12"/>
  <c r="AA666" i="12"/>
  <c r="B667" i="12"/>
  <c r="C667" i="12"/>
  <c r="D667" i="12"/>
  <c r="E667" i="12"/>
  <c r="F667" i="12"/>
  <c r="H667" i="12"/>
  <c r="I667" i="12"/>
  <c r="J667" i="12"/>
  <c r="K667" i="12"/>
  <c r="L667" i="12"/>
  <c r="M667" i="12"/>
  <c r="N667" i="12"/>
  <c r="O667" i="12"/>
  <c r="P667" i="12"/>
  <c r="Q667" i="12"/>
  <c r="R667" i="12"/>
  <c r="S667" i="12"/>
  <c r="T667" i="12"/>
  <c r="U667" i="12"/>
  <c r="V667" i="12"/>
  <c r="W667" i="12"/>
  <c r="X667" i="12"/>
  <c r="Y667" i="12"/>
  <c r="Z667" i="12"/>
  <c r="AA667" i="12"/>
  <c r="B668" i="12"/>
  <c r="C668" i="12"/>
  <c r="D668" i="12"/>
  <c r="E668" i="12"/>
  <c r="F668" i="12"/>
  <c r="H668" i="12"/>
  <c r="I668" i="12"/>
  <c r="J668" i="12"/>
  <c r="K668" i="12"/>
  <c r="L668" i="12"/>
  <c r="M668" i="12"/>
  <c r="N668" i="12"/>
  <c r="O668" i="12"/>
  <c r="P668" i="12"/>
  <c r="Q668" i="12"/>
  <c r="R668" i="12"/>
  <c r="S668" i="12"/>
  <c r="T668" i="12"/>
  <c r="U668" i="12"/>
  <c r="V668" i="12"/>
  <c r="W668" i="12"/>
  <c r="X668" i="12"/>
  <c r="Y668" i="12"/>
  <c r="Z668" i="12"/>
  <c r="AA668" i="12"/>
  <c r="B669" i="12"/>
  <c r="C669" i="12"/>
  <c r="D669" i="12"/>
  <c r="E669" i="12"/>
  <c r="F669" i="12"/>
  <c r="H669" i="12"/>
  <c r="I669" i="12"/>
  <c r="J669" i="12"/>
  <c r="K669" i="12"/>
  <c r="L669" i="12"/>
  <c r="M669" i="12"/>
  <c r="N669" i="12"/>
  <c r="O669" i="12"/>
  <c r="P669" i="12"/>
  <c r="Q669" i="12"/>
  <c r="R669" i="12"/>
  <c r="S669" i="12"/>
  <c r="T669" i="12"/>
  <c r="U669" i="12"/>
  <c r="V669" i="12"/>
  <c r="W669" i="12"/>
  <c r="X669" i="12"/>
  <c r="Y669" i="12"/>
  <c r="Z669" i="12"/>
  <c r="AA669" i="12"/>
  <c r="B670" i="12"/>
  <c r="C670" i="12"/>
  <c r="D670" i="12"/>
  <c r="E670" i="12"/>
  <c r="F670" i="12"/>
  <c r="H670" i="12"/>
  <c r="I670" i="12"/>
  <c r="J670" i="12"/>
  <c r="K670" i="12"/>
  <c r="L670" i="12"/>
  <c r="M670" i="12"/>
  <c r="N670" i="12"/>
  <c r="O670" i="12"/>
  <c r="P670" i="12"/>
  <c r="Q670" i="12"/>
  <c r="R670" i="12"/>
  <c r="S670" i="12"/>
  <c r="T670" i="12"/>
  <c r="U670" i="12"/>
  <c r="V670" i="12"/>
  <c r="W670" i="12"/>
  <c r="X670" i="12"/>
  <c r="Y670" i="12"/>
  <c r="Z670" i="12"/>
  <c r="AA670" i="12"/>
  <c r="B671" i="12"/>
  <c r="C671" i="12"/>
  <c r="D671" i="12"/>
  <c r="E671" i="12"/>
  <c r="F671" i="12"/>
  <c r="H671" i="12"/>
  <c r="I671" i="12"/>
  <c r="J671" i="12"/>
  <c r="K671" i="12"/>
  <c r="L671" i="12"/>
  <c r="M671" i="12"/>
  <c r="N671" i="12"/>
  <c r="O671" i="12"/>
  <c r="P671" i="12"/>
  <c r="Q671" i="12"/>
  <c r="R671" i="12"/>
  <c r="S671" i="12"/>
  <c r="T671" i="12"/>
  <c r="U671" i="12"/>
  <c r="V671" i="12"/>
  <c r="W671" i="12"/>
  <c r="X671" i="12"/>
  <c r="Y671" i="12"/>
  <c r="Z671" i="12"/>
  <c r="AA671" i="12"/>
  <c r="B672" i="12"/>
  <c r="C672" i="12"/>
  <c r="D672" i="12"/>
  <c r="E672" i="12"/>
  <c r="F672" i="12"/>
  <c r="H672" i="12"/>
  <c r="I672" i="12"/>
  <c r="J672" i="12"/>
  <c r="K672" i="12"/>
  <c r="L672" i="12"/>
  <c r="M672" i="12"/>
  <c r="N672" i="12"/>
  <c r="O672" i="12"/>
  <c r="P672" i="12"/>
  <c r="Q672" i="12"/>
  <c r="R672" i="12"/>
  <c r="S672" i="12"/>
  <c r="T672" i="12"/>
  <c r="U672" i="12"/>
  <c r="V672" i="12"/>
  <c r="W672" i="12"/>
  <c r="X672" i="12"/>
  <c r="Y672" i="12"/>
  <c r="Z672" i="12"/>
  <c r="AA672" i="12"/>
  <c r="B673" i="12"/>
  <c r="C673" i="12"/>
  <c r="D673" i="12"/>
  <c r="E673" i="12"/>
  <c r="F673" i="12"/>
  <c r="H673" i="12"/>
  <c r="I673" i="12"/>
  <c r="J673" i="12"/>
  <c r="K673" i="12"/>
  <c r="L673" i="12"/>
  <c r="M673" i="12"/>
  <c r="N673" i="12"/>
  <c r="O673" i="12"/>
  <c r="P673" i="12"/>
  <c r="Q673" i="12"/>
  <c r="R673" i="12"/>
  <c r="S673" i="12"/>
  <c r="T673" i="12"/>
  <c r="U673" i="12"/>
  <c r="V673" i="12"/>
  <c r="W673" i="12"/>
  <c r="X673" i="12"/>
  <c r="Y673" i="12"/>
  <c r="Z673" i="12"/>
  <c r="AA673" i="12"/>
  <c r="B674" i="12"/>
  <c r="C674" i="12"/>
  <c r="D674" i="12"/>
  <c r="E674" i="12"/>
  <c r="F674" i="12"/>
  <c r="H674" i="12"/>
  <c r="I674" i="12"/>
  <c r="J674" i="12"/>
  <c r="K674" i="12"/>
  <c r="L674" i="12"/>
  <c r="M674" i="12"/>
  <c r="N674" i="12"/>
  <c r="O674" i="12"/>
  <c r="P674" i="12"/>
  <c r="Q674" i="12"/>
  <c r="R674" i="12"/>
  <c r="S674" i="12"/>
  <c r="T674" i="12"/>
  <c r="U674" i="12"/>
  <c r="V674" i="12"/>
  <c r="W674" i="12"/>
  <c r="X674" i="12"/>
  <c r="Y674" i="12"/>
  <c r="Z674" i="12"/>
  <c r="AA674" i="12"/>
  <c r="B675" i="12"/>
  <c r="C675" i="12"/>
  <c r="D675" i="12"/>
  <c r="E675" i="12"/>
  <c r="F675" i="12"/>
  <c r="H675" i="12"/>
  <c r="I675" i="12"/>
  <c r="J675" i="12"/>
  <c r="K675" i="12"/>
  <c r="L675" i="12"/>
  <c r="M675" i="12"/>
  <c r="N675" i="12"/>
  <c r="O675" i="12"/>
  <c r="P675" i="12"/>
  <c r="Q675" i="12"/>
  <c r="R675" i="12"/>
  <c r="S675" i="12"/>
  <c r="T675" i="12"/>
  <c r="U675" i="12"/>
  <c r="V675" i="12"/>
  <c r="W675" i="12"/>
  <c r="X675" i="12"/>
  <c r="Y675" i="12"/>
  <c r="Z675" i="12"/>
  <c r="AA675" i="12"/>
  <c r="B676" i="12"/>
  <c r="C676" i="12"/>
  <c r="D676" i="12"/>
  <c r="E676" i="12"/>
  <c r="F676" i="12"/>
  <c r="H676" i="12"/>
  <c r="I676" i="12"/>
  <c r="J676" i="12"/>
  <c r="K676" i="12"/>
  <c r="L676" i="12"/>
  <c r="M676" i="12"/>
  <c r="N676" i="12"/>
  <c r="O676" i="12"/>
  <c r="P676" i="12"/>
  <c r="Q676" i="12"/>
  <c r="R676" i="12"/>
  <c r="S676" i="12"/>
  <c r="T676" i="12"/>
  <c r="U676" i="12"/>
  <c r="V676" i="12"/>
  <c r="W676" i="12"/>
  <c r="X676" i="12"/>
  <c r="Y676" i="12"/>
  <c r="Z676" i="12"/>
  <c r="AA676" i="12"/>
  <c r="B677" i="12"/>
  <c r="C677" i="12"/>
  <c r="D677" i="12"/>
  <c r="E677" i="12"/>
  <c r="F677" i="12"/>
  <c r="H677" i="12"/>
  <c r="I677" i="12"/>
  <c r="J677" i="12"/>
  <c r="K677" i="12"/>
  <c r="L677" i="12"/>
  <c r="M677" i="12"/>
  <c r="N677" i="12"/>
  <c r="O677" i="12"/>
  <c r="P677" i="12"/>
  <c r="Q677" i="12"/>
  <c r="R677" i="12"/>
  <c r="S677" i="12"/>
  <c r="T677" i="12"/>
  <c r="U677" i="12"/>
  <c r="V677" i="12"/>
  <c r="W677" i="12"/>
  <c r="X677" i="12"/>
  <c r="Y677" i="12"/>
  <c r="Z677" i="12"/>
  <c r="AA677" i="12"/>
  <c r="B678" i="12"/>
  <c r="C678" i="12"/>
  <c r="D678" i="12"/>
  <c r="E678" i="12"/>
  <c r="F678" i="12"/>
  <c r="H678" i="12"/>
  <c r="I678" i="12"/>
  <c r="J678" i="12"/>
  <c r="K678" i="12"/>
  <c r="L678" i="12"/>
  <c r="M678" i="12"/>
  <c r="N678" i="12"/>
  <c r="O678" i="12"/>
  <c r="P678" i="12"/>
  <c r="Q678" i="12"/>
  <c r="R678" i="12"/>
  <c r="S678" i="12"/>
  <c r="T678" i="12"/>
  <c r="U678" i="12"/>
  <c r="V678" i="12"/>
  <c r="W678" i="12"/>
  <c r="X678" i="12"/>
  <c r="Y678" i="12"/>
  <c r="Z678" i="12"/>
  <c r="AA678" i="12"/>
  <c r="B679" i="12"/>
  <c r="C679" i="12"/>
  <c r="D679" i="12"/>
  <c r="E679" i="12"/>
  <c r="F679" i="12"/>
  <c r="H679" i="12"/>
  <c r="I679" i="12"/>
  <c r="J679" i="12"/>
  <c r="K679" i="12"/>
  <c r="L679" i="12"/>
  <c r="M679" i="12"/>
  <c r="N679" i="12"/>
  <c r="O679" i="12"/>
  <c r="P679" i="12"/>
  <c r="Q679" i="12"/>
  <c r="R679" i="12"/>
  <c r="S679" i="12"/>
  <c r="T679" i="12"/>
  <c r="U679" i="12"/>
  <c r="V679" i="12"/>
  <c r="W679" i="12"/>
  <c r="X679" i="12"/>
  <c r="Y679" i="12"/>
  <c r="Z679" i="12"/>
  <c r="AA679" i="12"/>
  <c r="B680" i="12"/>
  <c r="C680" i="12"/>
  <c r="D680" i="12"/>
  <c r="E680" i="12"/>
  <c r="F680" i="12"/>
  <c r="H680" i="12"/>
  <c r="I680" i="12"/>
  <c r="J680" i="12"/>
  <c r="K680" i="12"/>
  <c r="L680" i="12"/>
  <c r="M680" i="12"/>
  <c r="N680" i="12"/>
  <c r="O680" i="12"/>
  <c r="P680" i="12"/>
  <c r="Q680" i="12"/>
  <c r="R680" i="12"/>
  <c r="S680" i="12"/>
  <c r="T680" i="12"/>
  <c r="U680" i="12"/>
  <c r="V680" i="12"/>
  <c r="W680" i="12"/>
  <c r="X680" i="12"/>
  <c r="Y680" i="12"/>
  <c r="Z680" i="12"/>
  <c r="AA680" i="12"/>
  <c r="B681" i="12"/>
  <c r="C681" i="12"/>
  <c r="D681" i="12"/>
  <c r="E681" i="12"/>
  <c r="F681" i="12"/>
  <c r="H681" i="12"/>
  <c r="I681" i="12"/>
  <c r="J681" i="12"/>
  <c r="K681" i="12"/>
  <c r="L681" i="12"/>
  <c r="M681" i="12"/>
  <c r="N681" i="12"/>
  <c r="O681" i="12"/>
  <c r="P681" i="12"/>
  <c r="Q681" i="12"/>
  <c r="R681" i="12"/>
  <c r="S681" i="12"/>
  <c r="T681" i="12"/>
  <c r="U681" i="12"/>
  <c r="V681" i="12"/>
  <c r="W681" i="12"/>
  <c r="X681" i="12"/>
  <c r="Y681" i="12"/>
  <c r="Z681" i="12"/>
  <c r="AA681" i="12"/>
  <c r="B682" i="12"/>
  <c r="C682" i="12"/>
  <c r="D682" i="12"/>
  <c r="E682" i="12"/>
  <c r="F682" i="12"/>
  <c r="H682" i="12"/>
  <c r="I682" i="12"/>
  <c r="J682" i="12"/>
  <c r="K682" i="12"/>
  <c r="L682" i="12"/>
  <c r="M682" i="12"/>
  <c r="N682" i="12"/>
  <c r="O682" i="12"/>
  <c r="P682" i="12"/>
  <c r="Q682" i="12"/>
  <c r="R682" i="12"/>
  <c r="S682" i="12"/>
  <c r="T682" i="12"/>
  <c r="U682" i="12"/>
  <c r="V682" i="12"/>
  <c r="W682" i="12"/>
  <c r="X682" i="12"/>
  <c r="Y682" i="12"/>
  <c r="Z682" i="12"/>
  <c r="AA682" i="12"/>
  <c r="B683" i="12"/>
  <c r="C683" i="12"/>
  <c r="D683" i="12"/>
  <c r="E683" i="12"/>
  <c r="F683" i="12"/>
  <c r="H683" i="12"/>
  <c r="I683" i="12"/>
  <c r="J683" i="12"/>
  <c r="K683" i="12"/>
  <c r="L683" i="12"/>
  <c r="M683" i="12"/>
  <c r="N683" i="12"/>
  <c r="O683" i="12"/>
  <c r="P683" i="12"/>
  <c r="Q683" i="12"/>
  <c r="R683" i="12"/>
  <c r="S683" i="12"/>
  <c r="T683" i="12"/>
  <c r="U683" i="12"/>
  <c r="V683" i="12"/>
  <c r="W683" i="12"/>
  <c r="X683" i="12"/>
  <c r="Y683" i="12"/>
  <c r="Z683" i="12"/>
  <c r="AA683" i="12"/>
  <c r="B684" i="12"/>
  <c r="C684" i="12"/>
  <c r="D684" i="12"/>
  <c r="E684" i="12"/>
  <c r="F684" i="12"/>
  <c r="H684" i="12"/>
  <c r="I684" i="12"/>
  <c r="J684" i="12"/>
  <c r="K684" i="12"/>
  <c r="L684" i="12"/>
  <c r="M684" i="12"/>
  <c r="N684" i="12"/>
  <c r="O684" i="12"/>
  <c r="P684" i="12"/>
  <c r="Q684" i="12"/>
  <c r="R684" i="12"/>
  <c r="S684" i="12"/>
  <c r="T684" i="12"/>
  <c r="U684" i="12"/>
  <c r="V684" i="12"/>
  <c r="W684" i="12"/>
  <c r="X684" i="12"/>
  <c r="Y684" i="12"/>
  <c r="Z684" i="12"/>
  <c r="AA684" i="12"/>
  <c r="B685" i="12"/>
  <c r="C685" i="12"/>
  <c r="D685" i="12"/>
  <c r="E685" i="12"/>
  <c r="F685" i="12"/>
  <c r="H685" i="12"/>
  <c r="I685" i="12"/>
  <c r="J685" i="12"/>
  <c r="K685" i="12"/>
  <c r="L685" i="12"/>
  <c r="M685" i="12"/>
  <c r="N685" i="12"/>
  <c r="O685" i="12"/>
  <c r="P685" i="12"/>
  <c r="Q685" i="12"/>
  <c r="R685" i="12"/>
  <c r="S685" i="12"/>
  <c r="T685" i="12"/>
  <c r="U685" i="12"/>
  <c r="V685" i="12"/>
  <c r="W685" i="12"/>
  <c r="X685" i="12"/>
  <c r="Y685" i="12"/>
  <c r="Z685" i="12"/>
  <c r="AA685" i="12"/>
  <c r="B686" i="12"/>
  <c r="C686" i="12"/>
  <c r="D686" i="12"/>
  <c r="E686" i="12"/>
  <c r="F686" i="12"/>
  <c r="H686" i="12"/>
  <c r="I686" i="12"/>
  <c r="J686" i="12"/>
  <c r="K686" i="12"/>
  <c r="L686" i="12"/>
  <c r="M686" i="12"/>
  <c r="N686" i="12"/>
  <c r="O686" i="12"/>
  <c r="P686" i="12"/>
  <c r="Q686" i="12"/>
  <c r="R686" i="12"/>
  <c r="S686" i="12"/>
  <c r="T686" i="12"/>
  <c r="U686" i="12"/>
  <c r="V686" i="12"/>
  <c r="W686" i="12"/>
  <c r="X686" i="12"/>
  <c r="Y686" i="12"/>
  <c r="Z686" i="12"/>
  <c r="AA686" i="12"/>
  <c r="B687" i="12"/>
  <c r="C687" i="12"/>
  <c r="D687" i="12"/>
  <c r="E687" i="12"/>
  <c r="F687" i="12"/>
  <c r="H687" i="12"/>
  <c r="I687" i="12"/>
  <c r="J687" i="12"/>
  <c r="K687" i="12"/>
  <c r="L687" i="12"/>
  <c r="M687" i="12"/>
  <c r="N687" i="12"/>
  <c r="O687" i="12"/>
  <c r="P687" i="12"/>
  <c r="Q687" i="12"/>
  <c r="R687" i="12"/>
  <c r="S687" i="12"/>
  <c r="T687" i="12"/>
  <c r="U687" i="12"/>
  <c r="V687" i="12"/>
  <c r="W687" i="12"/>
  <c r="X687" i="12"/>
  <c r="Y687" i="12"/>
  <c r="Z687" i="12"/>
  <c r="AA687" i="12"/>
  <c r="B688" i="12"/>
  <c r="C688" i="12"/>
  <c r="D688" i="12"/>
  <c r="E688" i="12"/>
  <c r="F688" i="12"/>
  <c r="H688" i="12"/>
  <c r="I688" i="12"/>
  <c r="J688" i="12"/>
  <c r="K688" i="12"/>
  <c r="L688" i="12"/>
  <c r="M688" i="12"/>
  <c r="N688" i="12"/>
  <c r="O688" i="12"/>
  <c r="P688" i="12"/>
  <c r="Q688" i="12"/>
  <c r="R688" i="12"/>
  <c r="S688" i="12"/>
  <c r="T688" i="12"/>
  <c r="U688" i="12"/>
  <c r="V688" i="12"/>
  <c r="W688" i="12"/>
  <c r="X688" i="12"/>
  <c r="Y688" i="12"/>
  <c r="Z688" i="12"/>
  <c r="AA688" i="12"/>
  <c r="B689" i="12"/>
  <c r="C689" i="12"/>
  <c r="D689" i="12"/>
  <c r="E689" i="12"/>
  <c r="F689" i="12"/>
  <c r="H689" i="12"/>
  <c r="I689" i="12"/>
  <c r="J689" i="12"/>
  <c r="K689" i="12"/>
  <c r="L689" i="12"/>
  <c r="M689" i="12"/>
  <c r="N689" i="12"/>
  <c r="O689" i="12"/>
  <c r="P689" i="12"/>
  <c r="Q689" i="12"/>
  <c r="R689" i="12"/>
  <c r="S689" i="12"/>
  <c r="T689" i="12"/>
  <c r="U689" i="12"/>
  <c r="V689" i="12"/>
  <c r="W689" i="12"/>
  <c r="X689" i="12"/>
  <c r="Y689" i="12"/>
  <c r="Z689" i="12"/>
  <c r="AA689" i="12"/>
  <c r="B690" i="12"/>
  <c r="C690" i="12"/>
  <c r="D690" i="12"/>
  <c r="E690" i="12"/>
  <c r="F690" i="12"/>
  <c r="H690" i="12"/>
  <c r="I690" i="12"/>
  <c r="J690" i="12"/>
  <c r="K690" i="12"/>
  <c r="L690" i="12"/>
  <c r="M690" i="12"/>
  <c r="N690" i="12"/>
  <c r="O690" i="12"/>
  <c r="P690" i="12"/>
  <c r="Q690" i="12"/>
  <c r="R690" i="12"/>
  <c r="S690" i="12"/>
  <c r="T690" i="12"/>
  <c r="U690" i="12"/>
  <c r="V690" i="12"/>
  <c r="W690" i="12"/>
  <c r="X690" i="12"/>
  <c r="Y690" i="12"/>
  <c r="Z690" i="12"/>
  <c r="AA690" i="12"/>
  <c r="B691" i="12"/>
  <c r="C691" i="12"/>
  <c r="D691" i="12"/>
  <c r="E691" i="12"/>
  <c r="F691" i="12"/>
  <c r="H691" i="12"/>
  <c r="I691" i="12"/>
  <c r="J691" i="12"/>
  <c r="K691" i="12"/>
  <c r="L691" i="12"/>
  <c r="M691" i="12"/>
  <c r="N691" i="12"/>
  <c r="O691" i="12"/>
  <c r="P691" i="12"/>
  <c r="Q691" i="12"/>
  <c r="R691" i="12"/>
  <c r="S691" i="12"/>
  <c r="T691" i="12"/>
  <c r="U691" i="12"/>
  <c r="V691" i="12"/>
  <c r="W691" i="12"/>
  <c r="X691" i="12"/>
  <c r="Y691" i="12"/>
  <c r="Z691" i="12"/>
  <c r="AA691" i="12"/>
  <c r="B692" i="12"/>
  <c r="C692" i="12"/>
  <c r="D692" i="12"/>
  <c r="E692" i="12"/>
  <c r="F692" i="12"/>
  <c r="H692" i="12"/>
  <c r="I692" i="12"/>
  <c r="J692" i="12"/>
  <c r="K692" i="12"/>
  <c r="L692" i="12"/>
  <c r="M692" i="12"/>
  <c r="N692" i="12"/>
  <c r="O692" i="12"/>
  <c r="P692" i="12"/>
  <c r="Q692" i="12"/>
  <c r="R692" i="12"/>
  <c r="S692" i="12"/>
  <c r="T692" i="12"/>
  <c r="U692" i="12"/>
  <c r="V692" i="12"/>
  <c r="W692" i="12"/>
  <c r="X692" i="12"/>
  <c r="Y692" i="12"/>
  <c r="Z692" i="12"/>
  <c r="AA692" i="12"/>
  <c r="B693" i="12"/>
  <c r="C693" i="12"/>
  <c r="D693" i="12"/>
  <c r="E693" i="12"/>
  <c r="F693" i="12"/>
  <c r="H693" i="12"/>
  <c r="I693" i="12"/>
  <c r="J693" i="12"/>
  <c r="K693" i="12"/>
  <c r="L693" i="12"/>
  <c r="M693" i="12"/>
  <c r="N693" i="12"/>
  <c r="O693" i="12"/>
  <c r="P693" i="12"/>
  <c r="Q693" i="12"/>
  <c r="R693" i="12"/>
  <c r="S693" i="12"/>
  <c r="T693" i="12"/>
  <c r="U693" i="12"/>
  <c r="V693" i="12"/>
  <c r="W693" i="12"/>
  <c r="X693" i="12"/>
  <c r="Y693" i="12"/>
  <c r="Z693" i="12"/>
  <c r="AA693" i="12"/>
  <c r="B694" i="12"/>
  <c r="C694" i="12"/>
  <c r="D694" i="12"/>
  <c r="E694" i="12"/>
  <c r="F694" i="12"/>
  <c r="H694" i="12"/>
  <c r="I694" i="12"/>
  <c r="J694" i="12"/>
  <c r="K694" i="12"/>
  <c r="L694" i="12"/>
  <c r="M694" i="12"/>
  <c r="N694" i="12"/>
  <c r="O694" i="12"/>
  <c r="P694" i="12"/>
  <c r="Q694" i="12"/>
  <c r="R694" i="12"/>
  <c r="S694" i="12"/>
  <c r="T694" i="12"/>
  <c r="U694" i="12"/>
  <c r="V694" i="12"/>
  <c r="W694" i="12"/>
  <c r="X694" i="12"/>
  <c r="Y694" i="12"/>
  <c r="Z694" i="12"/>
  <c r="AA694" i="12"/>
  <c r="B695" i="12"/>
  <c r="C695" i="12"/>
  <c r="D695" i="12"/>
  <c r="E695" i="12"/>
  <c r="F695" i="12"/>
  <c r="H695" i="12"/>
  <c r="I695" i="12"/>
  <c r="J695" i="12"/>
  <c r="K695" i="12"/>
  <c r="L695" i="12"/>
  <c r="M695" i="12"/>
  <c r="N695" i="12"/>
  <c r="O695" i="12"/>
  <c r="P695" i="12"/>
  <c r="Q695" i="12"/>
  <c r="R695" i="12"/>
  <c r="S695" i="12"/>
  <c r="T695" i="12"/>
  <c r="U695" i="12"/>
  <c r="V695" i="12"/>
  <c r="W695" i="12"/>
  <c r="X695" i="12"/>
  <c r="Y695" i="12"/>
  <c r="Z695" i="12"/>
  <c r="AA695" i="12"/>
  <c r="B696" i="12"/>
  <c r="C696" i="12"/>
  <c r="D696" i="12"/>
  <c r="E696" i="12"/>
  <c r="F696" i="12"/>
  <c r="H696" i="12"/>
  <c r="I696" i="12"/>
  <c r="J696" i="12"/>
  <c r="K696" i="12"/>
  <c r="L696" i="12"/>
  <c r="M696" i="12"/>
  <c r="N696" i="12"/>
  <c r="O696" i="12"/>
  <c r="P696" i="12"/>
  <c r="Q696" i="12"/>
  <c r="R696" i="12"/>
  <c r="S696" i="12"/>
  <c r="T696" i="12"/>
  <c r="U696" i="12"/>
  <c r="V696" i="12"/>
  <c r="W696" i="12"/>
  <c r="X696" i="12"/>
  <c r="Y696" i="12"/>
  <c r="Z696" i="12"/>
  <c r="AA696" i="12"/>
  <c r="B697" i="12"/>
  <c r="C697" i="12"/>
  <c r="D697" i="12"/>
  <c r="E697" i="12"/>
  <c r="F697" i="12"/>
  <c r="H697" i="12"/>
  <c r="I697" i="12"/>
  <c r="J697" i="12"/>
  <c r="K697" i="12"/>
  <c r="L697" i="12"/>
  <c r="M697" i="12"/>
  <c r="N697" i="12"/>
  <c r="O697" i="12"/>
  <c r="P697" i="12"/>
  <c r="Q697" i="12"/>
  <c r="R697" i="12"/>
  <c r="S697" i="12"/>
  <c r="T697" i="12"/>
  <c r="U697" i="12"/>
  <c r="V697" i="12"/>
  <c r="W697" i="12"/>
  <c r="X697" i="12"/>
  <c r="Y697" i="12"/>
  <c r="Z697" i="12"/>
  <c r="AA697" i="12"/>
  <c r="B698" i="12"/>
  <c r="C698" i="12"/>
  <c r="D698" i="12"/>
  <c r="E698" i="12"/>
  <c r="F698" i="12"/>
  <c r="H698" i="12"/>
  <c r="I698" i="12"/>
  <c r="J698" i="12"/>
  <c r="K698" i="12"/>
  <c r="L698" i="12"/>
  <c r="M698" i="12"/>
  <c r="N698" i="12"/>
  <c r="O698" i="12"/>
  <c r="P698" i="12"/>
  <c r="Q698" i="12"/>
  <c r="R698" i="12"/>
  <c r="S698" i="12"/>
  <c r="T698" i="12"/>
  <c r="U698" i="12"/>
  <c r="V698" i="12"/>
  <c r="W698" i="12"/>
  <c r="X698" i="12"/>
  <c r="Y698" i="12"/>
  <c r="Z698" i="12"/>
  <c r="AA698" i="12"/>
  <c r="B699" i="12"/>
  <c r="C699" i="12"/>
  <c r="D699" i="12"/>
  <c r="E699" i="12"/>
  <c r="F699" i="12"/>
  <c r="H699" i="12"/>
  <c r="I699" i="12"/>
  <c r="J699" i="12"/>
  <c r="K699" i="12"/>
  <c r="L699" i="12"/>
  <c r="M699" i="12"/>
  <c r="N699" i="12"/>
  <c r="O699" i="12"/>
  <c r="P699" i="12"/>
  <c r="Q699" i="12"/>
  <c r="R699" i="12"/>
  <c r="S699" i="12"/>
  <c r="T699" i="12"/>
  <c r="U699" i="12"/>
  <c r="V699" i="12"/>
  <c r="W699" i="12"/>
  <c r="X699" i="12"/>
  <c r="Y699" i="12"/>
  <c r="Z699" i="12"/>
  <c r="AA699" i="12"/>
  <c r="B700" i="12"/>
  <c r="C700" i="12"/>
  <c r="D700" i="12"/>
  <c r="E700" i="12"/>
  <c r="F700" i="12"/>
  <c r="H700" i="12"/>
  <c r="I700" i="12"/>
  <c r="J700" i="12"/>
  <c r="K700" i="12"/>
  <c r="L700" i="12"/>
  <c r="M700" i="12"/>
  <c r="N700" i="12"/>
  <c r="O700" i="12"/>
  <c r="P700" i="12"/>
  <c r="Q700" i="12"/>
  <c r="R700" i="12"/>
  <c r="S700" i="12"/>
  <c r="T700" i="12"/>
  <c r="U700" i="12"/>
  <c r="V700" i="12"/>
  <c r="W700" i="12"/>
  <c r="X700" i="12"/>
  <c r="Y700" i="12"/>
  <c r="Z700" i="12"/>
  <c r="AA700" i="12"/>
  <c r="B701" i="12"/>
  <c r="C701" i="12"/>
  <c r="D701" i="12"/>
  <c r="E701" i="12"/>
  <c r="F701" i="12"/>
  <c r="H701" i="12"/>
  <c r="I701" i="12"/>
  <c r="J701" i="12"/>
  <c r="K701" i="12"/>
  <c r="L701" i="12"/>
  <c r="M701" i="12"/>
  <c r="N701" i="12"/>
  <c r="O701" i="12"/>
  <c r="P701" i="12"/>
  <c r="Q701" i="12"/>
  <c r="R701" i="12"/>
  <c r="S701" i="12"/>
  <c r="T701" i="12"/>
  <c r="U701" i="12"/>
  <c r="V701" i="12"/>
  <c r="W701" i="12"/>
  <c r="X701" i="12"/>
  <c r="Y701" i="12"/>
  <c r="Z701" i="12"/>
  <c r="AA701" i="12"/>
  <c r="B702" i="12"/>
  <c r="C702" i="12"/>
  <c r="D702" i="12"/>
  <c r="E702" i="12"/>
  <c r="F702" i="12"/>
  <c r="H702" i="12"/>
  <c r="I702" i="12"/>
  <c r="J702" i="12"/>
  <c r="K702" i="12"/>
  <c r="L702" i="12"/>
  <c r="M702" i="12"/>
  <c r="N702" i="12"/>
  <c r="O702" i="12"/>
  <c r="P702" i="12"/>
  <c r="Q702" i="12"/>
  <c r="R702" i="12"/>
  <c r="S702" i="12"/>
  <c r="T702" i="12"/>
  <c r="U702" i="12"/>
  <c r="V702" i="12"/>
  <c r="W702" i="12"/>
  <c r="X702" i="12"/>
  <c r="Y702" i="12"/>
  <c r="Z702" i="12"/>
  <c r="AA702" i="12"/>
  <c r="B703" i="12"/>
  <c r="C703" i="12"/>
  <c r="D703" i="12"/>
  <c r="E703" i="12"/>
  <c r="F703" i="12"/>
  <c r="H703" i="12"/>
  <c r="I703" i="12"/>
  <c r="J703" i="12"/>
  <c r="K703" i="12"/>
  <c r="L703" i="12"/>
  <c r="M703" i="12"/>
  <c r="N703" i="12"/>
  <c r="O703" i="12"/>
  <c r="P703" i="12"/>
  <c r="Q703" i="12"/>
  <c r="R703" i="12"/>
  <c r="S703" i="12"/>
  <c r="T703" i="12"/>
  <c r="U703" i="12"/>
  <c r="V703" i="12"/>
  <c r="W703" i="12"/>
  <c r="X703" i="12"/>
  <c r="Y703" i="12"/>
  <c r="Z703" i="12"/>
  <c r="AA703" i="12"/>
  <c r="B704" i="12"/>
  <c r="C704" i="12"/>
  <c r="D704" i="12"/>
  <c r="E704" i="12"/>
  <c r="F704" i="12"/>
  <c r="H704" i="12"/>
  <c r="I704" i="12"/>
  <c r="J704" i="12"/>
  <c r="K704" i="12"/>
  <c r="L704" i="12"/>
  <c r="M704" i="12"/>
  <c r="N704" i="12"/>
  <c r="O704" i="12"/>
  <c r="P704" i="12"/>
  <c r="Q704" i="12"/>
  <c r="R704" i="12"/>
  <c r="S704" i="12"/>
  <c r="T704" i="12"/>
  <c r="U704" i="12"/>
  <c r="V704" i="12"/>
  <c r="W704" i="12"/>
  <c r="X704" i="12"/>
  <c r="Y704" i="12"/>
  <c r="Z704" i="12"/>
  <c r="AA704" i="12"/>
  <c r="B705" i="12"/>
  <c r="C705" i="12"/>
  <c r="D705" i="12"/>
  <c r="E705" i="12"/>
  <c r="F705" i="12"/>
  <c r="H705" i="12"/>
  <c r="I705" i="12"/>
  <c r="J705" i="12"/>
  <c r="K705" i="12"/>
  <c r="L705" i="12"/>
  <c r="M705" i="12"/>
  <c r="N705" i="12"/>
  <c r="O705" i="12"/>
  <c r="P705" i="12"/>
  <c r="Q705" i="12"/>
  <c r="R705" i="12"/>
  <c r="S705" i="12"/>
  <c r="T705" i="12"/>
  <c r="U705" i="12"/>
  <c r="V705" i="12"/>
  <c r="W705" i="12"/>
  <c r="X705" i="12"/>
  <c r="Y705" i="12"/>
  <c r="Z705" i="12"/>
  <c r="AA705" i="12"/>
  <c r="B706" i="12"/>
  <c r="C706" i="12"/>
  <c r="D706" i="12"/>
  <c r="E706" i="12"/>
  <c r="F706" i="12"/>
  <c r="H706" i="12"/>
  <c r="I706" i="12"/>
  <c r="J706" i="12"/>
  <c r="K706" i="12"/>
  <c r="L706" i="12"/>
  <c r="M706" i="12"/>
  <c r="N706" i="12"/>
  <c r="O706" i="12"/>
  <c r="P706" i="12"/>
  <c r="Q706" i="12"/>
  <c r="R706" i="12"/>
  <c r="S706" i="12"/>
  <c r="T706" i="12"/>
  <c r="U706" i="12"/>
  <c r="V706" i="12"/>
  <c r="W706" i="12"/>
  <c r="X706" i="12"/>
  <c r="Y706" i="12"/>
  <c r="Z706" i="12"/>
  <c r="AA706" i="12"/>
  <c r="B707" i="12"/>
  <c r="C707" i="12"/>
  <c r="D707" i="12"/>
  <c r="E707" i="12"/>
  <c r="F707" i="12"/>
  <c r="H707" i="12"/>
  <c r="I707" i="12"/>
  <c r="J707" i="12"/>
  <c r="K707" i="12"/>
  <c r="L707" i="12"/>
  <c r="M707" i="12"/>
  <c r="N707" i="12"/>
  <c r="O707" i="12"/>
  <c r="P707" i="12"/>
  <c r="Q707" i="12"/>
  <c r="R707" i="12"/>
  <c r="S707" i="12"/>
  <c r="T707" i="12"/>
  <c r="U707" i="12"/>
  <c r="V707" i="12"/>
  <c r="W707" i="12"/>
  <c r="X707" i="12"/>
  <c r="Y707" i="12"/>
  <c r="Z707" i="12"/>
  <c r="AA707" i="12"/>
  <c r="B708" i="12"/>
  <c r="C708" i="12"/>
  <c r="D708" i="12"/>
  <c r="E708" i="12"/>
  <c r="F708" i="12"/>
  <c r="H708" i="12"/>
  <c r="I708" i="12"/>
  <c r="J708" i="12"/>
  <c r="K708" i="12"/>
  <c r="L708" i="12"/>
  <c r="M708" i="12"/>
  <c r="N708" i="12"/>
  <c r="O708" i="12"/>
  <c r="P708" i="12"/>
  <c r="Q708" i="12"/>
  <c r="R708" i="12"/>
  <c r="S708" i="12"/>
  <c r="T708" i="12"/>
  <c r="U708" i="12"/>
  <c r="V708" i="12"/>
  <c r="W708" i="12"/>
  <c r="X708" i="12"/>
  <c r="Y708" i="12"/>
  <c r="Z708" i="12"/>
  <c r="AA708" i="12"/>
  <c r="B709" i="12"/>
  <c r="C709" i="12"/>
  <c r="D709" i="12"/>
  <c r="E709" i="12"/>
  <c r="F709" i="12"/>
  <c r="H709" i="12"/>
  <c r="I709" i="12"/>
  <c r="J709" i="12"/>
  <c r="K709" i="12"/>
  <c r="L709" i="12"/>
  <c r="M709" i="12"/>
  <c r="N709" i="12"/>
  <c r="O709" i="12"/>
  <c r="P709" i="12"/>
  <c r="Q709" i="12"/>
  <c r="R709" i="12"/>
  <c r="S709" i="12"/>
  <c r="T709" i="12"/>
  <c r="U709" i="12"/>
  <c r="V709" i="12"/>
  <c r="W709" i="12"/>
  <c r="X709" i="12"/>
  <c r="Y709" i="12"/>
  <c r="Z709" i="12"/>
  <c r="AA709" i="12"/>
  <c r="B710" i="12"/>
  <c r="C710" i="12"/>
  <c r="D710" i="12"/>
  <c r="E710" i="12"/>
  <c r="F710" i="12"/>
  <c r="H710" i="12"/>
  <c r="I710" i="12"/>
  <c r="J710" i="12"/>
  <c r="K710" i="12"/>
  <c r="L710" i="12"/>
  <c r="M710" i="12"/>
  <c r="N710" i="12"/>
  <c r="O710" i="12"/>
  <c r="P710" i="12"/>
  <c r="Q710" i="12"/>
  <c r="R710" i="12"/>
  <c r="S710" i="12"/>
  <c r="T710" i="12"/>
  <c r="U710" i="12"/>
  <c r="V710" i="12"/>
  <c r="W710" i="12"/>
  <c r="X710" i="12"/>
  <c r="Y710" i="12"/>
  <c r="Z710" i="12"/>
  <c r="AA710" i="12"/>
  <c r="B711" i="12"/>
  <c r="C711" i="12"/>
  <c r="D711" i="12"/>
  <c r="E711" i="12"/>
  <c r="F711" i="12"/>
  <c r="H711" i="12"/>
  <c r="I711" i="12"/>
  <c r="J711" i="12"/>
  <c r="K711" i="12"/>
  <c r="L711" i="12"/>
  <c r="M711" i="12"/>
  <c r="N711" i="12"/>
  <c r="O711" i="12"/>
  <c r="P711" i="12"/>
  <c r="Q711" i="12"/>
  <c r="R711" i="12"/>
  <c r="S711" i="12"/>
  <c r="T711" i="12"/>
  <c r="U711" i="12"/>
  <c r="V711" i="12"/>
  <c r="W711" i="12"/>
  <c r="X711" i="12"/>
  <c r="Y711" i="12"/>
  <c r="Z711" i="12"/>
  <c r="AA711" i="12"/>
  <c r="B712" i="12"/>
  <c r="C712" i="12"/>
  <c r="D712" i="12"/>
  <c r="E712" i="12"/>
  <c r="F712" i="12"/>
  <c r="H712" i="12"/>
  <c r="I712" i="12"/>
  <c r="J712" i="12"/>
  <c r="K712" i="12"/>
  <c r="L712" i="12"/>
  <c r="M712" i="12"/>
  <c r="N712" i="12"/>
  <c r="O712" i="12"/>
  <c r="P712" i="12"/>
  <c r="Q712" i="12"/>
  <c r="R712" i="12"/>
  <c r="S712" i="12"/>
  <c r="T712" i="12"/>
  <c r="U712" i="12"/>
  <c r="V712" i="12"/>
  <c r="W712" i="12"/>
  <c r="X712" i="12"/>
  <c r="Y712" i="12"/>
  <c r="Z712" i="12"/>
  <c r="AA712" i="12"/>
  <c r="B713" i="12"/>
  <c r="C713" i="12"/>
  <c r="D713" i="12"/>
  <c r="E713" i="12"/>
  <c r="F713" i="12"/>
  <c r="H713" i="12"/>
  <c r="I713" i="12"/>
  <c r="J713" i="12"/>
  <c r="K713" i="12"/>
  <c r="L713" i="12"/>
  <c r="M713" i="12"/>
  <c r="N713" i="12"/>
  <c r="O713" i="12"/>
  <c r="P713" i="12"/>
  <c r="Q713" i="12"/>
  <c r="R713" i="12"/>
  <c r="S713" i="12"/>
  <c r="T713" i="12"/>
  <c r="U713" i="12"/>
  <c r="V713" i="12"/>
  <c r="W713" i="12"/>
  <c r="X713" i="12"/>
  <c r="Y713" i="12"/>
  <c r="Z713" i="12"/>
  <c r="AA713" i="12"/>
  <c r="B714" i="12"/>
  <c r="C714" i="12"/>
  <c r="D714" i="12"/>
  <c r="E714" i="12"/>
  <c r="F714" i="12"/>
  <c r="H714" i="12"/>
  <c r="I714" i="12"/>
  <c r="J714" i="12"/>
  <c r="K714" i="12"/>
  <c r="L714" i="12"/>
  <c r="M714" i="12"/>
  <c r="N714" i="12"/>
  <c r="O714" i="12"/>
  <c r="P714" i="12"/>
  <c r="Q714" i="12"/>
  <c r="R714" i="12"/>
  <c r="S714" i="12"/>
  <c r="T714" i="12"/>
  <c r="U714" i="12"/>
  <c r="V714" i="12"/>
  <c r="W714" i="12"/>
  <c r="X714" i="12"/>
  <c r="Y714" i="12"/>
  <c r="Z714" i="12"/>
  <c r="AA714" i="12"/>
  <c r="B715" i="12"/>
  <c r="C715" i="12"/>
  <c r="D715" i="12"/>
  <c r="E715" i="12"/>
  <c r="F715" i="12"/>
  <c r="H715" i="12"/>
  <c r="I715" i="12"/>
  <c r="J715" i="12"/>
  <c r="K715" i="12"/>
  <c r="L715" i="12"/>
  <c r="M715" i="12"/>
  <c r="N715" i="12"/>
  <c r="O715" i="12"/>
  <c r="P715" i="12"/>
  <c r="Q715" i="12"/>
  <c r="R715" i="12"/>
  <c r="S715" i="12"/>
  <c r="T715" i="12"/>
  <c r="U715" i="12"/>
  <c r="V715" i="12"/>
  <c r="W715" i="12"/>
  <c r="X715" i="12"/>
  <c r="Y715" i="12"/>
  <c r="Z715" i="12"/>
  <c r="AA715" i="12"/>
  <c r="B716" i="12"/>
  <c r="C716" i="12"/>
  <c r="D716" i="12"/>
  <c r="E716" i="12"/>
  <c r="F716" i="12"/>
  <c r="H716" i="12"/>
  <c r="I716" i="12"/>
  <c r="J716" i="12"/>
  <c r="K716" i="12"/>
  <c r="L716" i="12"/>
  <c r="M716" i="12"/>
  <c r="N716" i="12"/>
  <c r="O716" i="12"/>
  <c r="P716" i="12"/>
  <c r="Q716" i="12"/>
  <c r="R716" i="12"/>
  <c r="S716" i="12"/>
  <c r="T716" i="12"/>
  <c r="U716" i="12"/>
  <c r="V716" i="12"/>
  <c r="W716" i="12"/>
  <c r="X716" i="12"/>
  <c r="Y716" i="12"/>
  <c r="Z716" i="12"/>
  <c r="AA716" i="12"/>
  <c r="B717" i="12"/>
  <c r="C717" i="12"/>
  <c r="D717" i="12"/>
  <c r="E717" i="12"/>
  <c r="F717" i="12"/>
  <c r="H717" i="12"/>
  <c r="I717" i="12"/>
  <c r="J717" i="12"/>
  <c r="K717" i="12"/>
  <c r="L717" i="12"/>
  <c r="M717" i="12"/>
  <c r="N717" i="12"/>
  <c r="O717" i="12"/>
  <c r="P717" i="12"/>
  <c r="Q717" i="12"/>
  <c r="R717" i="12"/>
  <c r="S717" i="12"/>
  <c r="T717" i="12"/>
  <c r="U717" i="12"/>
  <c r="V717" i="12"/>
  <c r="W717" i="12"/>
  <c r="X717" i="12"/>
  <c r="Y717" i="12"/>
  <c r="Z717" i="12"/>
  <c r="AA717" i="12"/>
  <c r="B718" i="12"/>
  <c r="C718" i="12"/>
  <c r="D718" i="12"/>
  <c r="E718" i="12"/>
  <c r="F718" i="12"/>
  <c r="H718" i="12"/>
  <c r="I718" i="12"/>
  <c r="J718" i="12"/>
  <c r="K718" i="12"/>
  <c r="L718" i="12"/>
  <c r="M718" i="12"/>
  <c r="N718" i="12"/>
  <c r="O718" i="12"/>
  <c r="P718" i="12"/>
  <c r="Q718" i="12"/>
  <c r="R718" i="12"/>
  <c r="S718" i="12"/>
  <c r="T718" i="12"/>
  <c r="U718" i="12"/>
  <c r="V718" i="12"/>
  <c r="W718" i="12"/>
  <c r="X718" i="12"/>
  <c r="Y718" i="12"/>
  <c r="Z718" i="12"/>
  <c r="AA718" i="12"/>
  <c r="B719" i="12"/>
  <c r="C719" i="12"/>
  <c r="D719" i="12"/>
  <c r="E719" i="12"/>
  <c r="F719" i="12"/>
  <c r="H719" i="12"/>
  <c r="I719" i="12"/>
  <c r="J719" i="12"/>
  <c r="K719" i="12"/>
  <c r="L719" i="12"/>
  <c r="M719" i="12"/>
  <c r="N719" i="12"/>
  <c r="O719" i="12"/>
  <c r="P719" i="12"/>
  <c r="Q719" i="12"/>
  <c r="R719" i="12"/>
  <c r="S719" i="12"/>
  <c r="T719" i="12"/>
  <c r="U719" i="12"/>
  <c r="V719" i="12"/>
  <c r="W719" i="12"/>
  <c r="X719" i="12"/>
  <c r="Y719" i="12"/>
  <c r="Z719" i="12"/>
  <c r="AA719" i="12"/>
  <c r="B720" i="12"/>
  <c r="C720" i="12"/>
  <c r="D720" i="12"/>
  <c r="E720" i="12"/>
  <c r="F720" i="12"/>
  <c r="H720" i="12"/>
  <c r="I720" i="12"/>
  <c r="J720" i="12"/>
  <c r="K720" i="12"/>
  <c r="L720" i="12"/>
  <c r="M720" i="12"/>
  <c r="N720" i="12"/>
  <c r="O720" i="12"/>
  <c r="P720" i="12"/>
  <c r="Q720" i="12"/>
  <c r="R720" i="12"/>
  <c r="S720" i="12"/>
  <c r="T720" i="12"/>
  <c r="U720" i="12"/>
  <c r="V720" i="12"/>
  <c r="W720" i="12"/>
  <c r="X720" i="12"/>
  <c r="Y720" i="12"/>
  <c r="Z720" i="12"/>
  <c r="AA720" i="12"/>
  <c r="B721" i="12"/>
  <c r="C721" i="12"/>
  <c r="D721" i="12"/>
  <c r="E721" i="12"/>
  <c r="F721" i="12"/>
  <c r="H721" i="12"/>
  <c r="I721" i="12"/>
  <c r="J721" i="12"/>
  <c r="K721" i="12"/>
  <c r="L721" i="12"/>
  <c r="M721" i="12"/>
  <c r="N721" i="12"/>
  <c r="O721" i="12"/>
  <c r="P721" i="12"/>
  <c r="Q721" i="12"/>
  <c r="R721" i="12"/>
  <c r="S721" i="12"/>
  <c r="T721" i="12"/>
  <c r="U721" i="12"/>
  <c r="V721" i="12"/>
  <c r="W721" i="12"/>
  <c r="X721" i="12"/>
  <c r="Y721" i="12"/>
  <c r="Z721" i="12"/>
  <c r="AA721" i="12"/>
  <c r="B722" i="12"/>
  <c r="C722" i="12"/>
  <c r="D722" i="12"/>
  <c r="E722" i="12"/>
  <c r="F722" i="12"/>
  <c r="H722" i="12"/>
  <c r="I722" i="12"/>
  <c r="J722" i="12"/>
  <c r="K722" i="12"/>
  <c r="L722" i="12"/>
  <c r="M722" i="12"/>
  <c r="N722" i="12"/>
  <c r="O722" i="12"/>
  <c r="P722" i="12"/>
  <c r="Q722" i="12"/>
  <c r="R722" i="12"/>
  <c r="S722" i="12"/>
  <c r="T722" i="12"/>
  <c r="U722" i="12"/>
  <c r="V722" i="12"/>
  <c r="W722" i="12"/>
  <c r="X722" i="12"/>
  <c r="Y722" i="12"/>
  <c r="Z722" i="12"/>
  <c r="AA722" i="12"/>
  <c r="B723" i="12"/>
  <c r="C723" i="12"/>
  <c r="D723" i="12"/>
  <c r="E723" i="12"/>
  <c r="F723" i="12"/>
  <c r="H723" i="12"/>
  <c r="I723" i="12"/>
  <c r="J723" i="12"/>
  <c r="K723" i="12"/>
  <c r="L723" i="12"/>
  <c r="M723" i="12"/>
  <c r="N723" i="12"/>
  <c r="O723" i="12"/>
  <c r="P723" i="12"/>
  <c r="Q723" i="12"/>
  <c r="R723" i="12"/>
  <c r="S723" i="12"/>
  <c r="T723" i="12"/>
  <c r="U723" i="12"/>
  <c r="V723" i="12"/>
  <c r="W723" i="12"/>
  <c r="X723" i="12"/>
  <c r="Y723" i="12"/>
  <c r="Z723" i="12"/>
  <c r="AA723" i="12"/>
  <c r="B724" i="12"/>
  <c r="C724" i="12"/>
  <c r="D724" i="12"/>
  <c r="E724" i="12"/>
  <c r="F724" i="12"/>
  <c r="H724" i="12"/>
  <c r="I724" i="12"/>
  <c r="J724" i="12"/>
  <c r="K724" i="12"/>
  <c r="L724" i="12"/>
  <c r="M724" i="12"/>
  <c r="N724" i="12"/>
  <c r="O724" i="12"/>
  <c r="P724" i="12"/>
  <c r="Q724" i="12"/>
  <c r="R724" i="12"/>
  <c r="S724" i="12"/>
  <c r="T724" i="12"/>
  <c r="U724" i="12"/>
  <c r="V724" i="12"/>
  <c r="W724" i="12"/>
  <c r="X724" i="12"/>
  <c r="Y724" i="12"/>
  <c r="Z724" i="12"/>
  <c r="AA724" i="12"/>
  <c r="B725" i="12"/>
  <c r="C725" i="12"/>
  <c r="D725" i="12"/>
  <c r="E725" i="12"/>
  <c r="F725" i="12"/>
  <c r="H725" i="12"/>
  <c r="I725" i="12"/>
  <c r="J725" i="12"/>
  <c r="K725" i="12"/>
  <c r="L725" i="12"/>
  <c r="M725" i="12"/>
  <c r="N725" i="12"/>
  <c r="O725" i="12"/>
  <c r="P725" i="12"/>
  <c r="Q725" i="12"/>
  <c r="R725" i="12"/>
  <c r="S725" i="12"/>
  <c r="T725" i="12"/>
  <c r="U725" i="12"/>
  <c r="V725" i="12"/>
  <c r="W725" i="12"/>
  <c r="X725" i="12"/>
  <c r="Y725" i="12"/>
  <c r="Z725" i="12"/>
  <c r="AA725" i="12"/>
  <c r="B726" i="12"/>
  <c r="C726" i="12"/>
  <c r="D726" i="12"/>
  <c r="E726" i="12"/>
  <c r="F726" i="12"/>
  <c r="H726" i="12"/>
  <c r="I726" i="12"/>
  <c r="J726" i="12"/>
  <c r="K726" i="12"/>
  <c r="L726" i="12"/>
  <c r="M726" i="12"/>
  <c r="N726" i="12"/>
  <c r="O726" i="12"/>
  <c r="P726" i="12"/>
  <c r="Q726" i="12"/>
  <c r="R726" i="12"/>
  <c r="S726" i="12"/>
  <c r="T726" i="12"/>
  <c r="U726" i="12"/>
  <c r="V726" i="12"/>
  <c r="W726" i="12"/>
  <c r="X726" i="12"/>
  <c r="Y726" i="12"/>
  <c r="Z726" i="12"/>
  <c r="AA726" i="12"/>
  <c r="B727" i="12"/>
  <c r="C727" i="12"/>
  <c r="D727" i="12"/>
  <c r="E727" i="12"/>
  <c r="F727" i="12"/>
  <c r="H727" i="12"/>
  <c r="I727" i="12"/>
  <c r="J727" i="12"/>
  <c r="K727" i="12"/>
  <c r="L727" i="12"/>
  <c r="M727" i="12"/>
  <c r="N727" i="12"/>
  <c r="O727" i="12"/>
  <c r="P727" i="12"/>
  <c r="Q727" i="12"/>
  <c r="R727" i="12"/>
  <c r="S727" i="12"/>
  <c r="T727" i="12"/>
  <c r="U727" i="12"/>
  <c r="V727" i="12"/>
  <c r="W727" i="12"/>
  <c r="X727" i="12"/>
  <c r="Y727" i="12"/>
  <c r="Z727" i="12"/>
  <c r="AA727" i="12"/>
  <c r="B728" i="12"/>
  <c r="C728" i="12"/>
  <c r="D728" i="12"/>
  <c r="E728" i="12"/>
  <c r="F728" i="12"/>
  <c r="H728" i="12"/>
  <c r="I728" i="12"/>
  <c r="J728" i="12"/>
  <c r="K728" i="12"/>
  <c r="L728" i="12"/>
  <c r="M728" i="12"/>
  <c r="N728" i="12"/>
  <c r="O728" i="12"/>
  <c r="P728" i="12"/>
  <c r="Q728" i="12"/>
  <c r="R728" i="12"/>
  <c r="S728" i="12"/>
  <c r="T728" i="12"/>
  <c r="U728" i="12"/>
  <c r="V728" i="12"/>
  <c r="W728" i="12"/>
  <c r="X728" i="12"/>
  <c r="Y728" i="12"/>
  <c r="Z728" i="12"/>
  <c r="AA728" i="12"/>
  <c r="B729" i="12"/>
  <c r="C729" i="12"/>
  <c r="D729" i="12"/>
  <c r="E729" i="12"/>
  <c r="F729" i="12"/>
  <c r="H729" i="12"/>
  <c r="I729" i="12"/>
  <c r="J729" i="12"/>
  <c r="K729" i="12"/>
  <c r="L729" i="12"/>
  <c r="M729" i="12"/>
  <c r="N729" i="12"/>
  <c r="O729" i="12"/>
  <c r="P729" i="12"/>
  <c r="Q729" i="12"/>
  <c r="R729" i="12"/>
  <c r="S729" i="12"/>
  <c r="T729" i="12"/>
  <c r="U729" i="12"/>
  <c r="V729" i="12"/>
  <c r="W729" i="12"/>
  <c r="X729" i="12"/>
  <c r="Y729" i="12"/>
  <c r="Z729" i="12"/>
  <c r="AA729" i="12"/>
  <c r="B730" i="12"/>
  <c r="C730" i="12"/>
  <c r="D730" i="12"/>
  <c r="E730" i="12"/>
  <c r="F730" i="12"/>
  <c r="H730" i="12"/>
  <c r="I730" i="12"/>
  <c r="J730" i="12"/>
  <c r="K730" i="12"/>
  <c r="L730" i="12"/>
  <c r="M730" i="12"/>
  <c r="N730" i="12"/>
  <c r="O730" i="12"/>
  <c r="P730" i="12"/>
  <c r="Q730" i="12"/>
  <c r="R730" i="12"/>
  <c r="S730" i="12"/>
  <c r="T730" i="12"/>
  <c r="U730" i="12"/>
  <c r="V730" i="12"/>
  <c r="W730" i="12"/>
  <c r="X730" i="12"/>
  <c r="Y730" i="12"/>
  <c r="Z730" i="12"/>
  <c r="AA730" i="12"/>
  <c r="B731" i="12"/>
  <c r="C731" i="12"/>
  <c r="D731" i="12"/>
  <c r="E731" i="12"/>
  <c r="F731" i="12"/>
  <c r="H731" i="12"/>
  <c r="I731" i="12"/>
  <c r="J731" i="12"/>
  <c r="K731" i="12"/>
  <c r="L731" i="12"/>
  <c r="M731" i="12"/>
  <c r="N731" i="12"/>
  <c r="O731" i="12"/>
  <c r="P731" i="12"/>
  <c r="Q731" i="12"/>
  <c r="R731" i="12"/>
  <c r="S731" i="12"/>
  <c r="T731" i="12"/>
  <c r="U731" i="12"/>
  <c r="V731" i="12"/>
  <c r="W731" i="12"/>
  <c r="X731" i="12"/>
  <c r="Y731" i="12"/>
  <c r="Z731" i="12"/>
  <c r="AA731" i="12"/>
  <c r="B732" i="12"/>
  <c r="C732" i="12"/>
  <c r="D732" i="12"/>
  <c r="E732" i="12"/>
  <c r="F732" i="12"/>
  <c r="H732" i="12"/>
  <c r="I732" i="12"/>
  <c r="J732" i="12"/>
  <c r="K732" i="12"/>
  <c r="L732" i="12"/>
  <c r="M732" i="12"/>
  <c r="N732" i="12"/>
  <c r="O732" i="12"/>
  <c r="P732" i="12"/>
  <c r="Q732" i="12"/>
  <c r="R732" i="12"/>
  <c r="S732" i="12"/>
  <c r="T732" i="12"/>
  <c r="U732" i="12"/>
  <c r="V732" i="12"/>
  <c r="W732" i="12"/>
  <c r="X732" i="12"/>
  <c r="Y732" i="12"/>
  <c r="Z732" i="12"/>
  <c r="AA732" i="12"/>
  <c r="B733" i="12"/>
  <c r="C733" i="12"/>
  <c r="D733" i="12"/>
  <c r="E733" i="12"/>
  <c r="F733" i="12"/>
  <c r="H733" i="12"/>
  <c r="I733" i="12"/>
  <c r="J733" i="12"/>
  <c r="K733" i="12"/>
  <c r="L733" i="12"/>
  <c r="M733" i="12"/>
  <c r="N733" i="12"/>
  <c r="O733" i="12"/>
  <c r="P733" i="12"/>
  <c r="Q733" i="12"/>
  <c r="R733" i="12"/>
  <c r="S733" i="12"/>
  <c r="T733" i="12"/>
  <c r="U733" i="12"/>
  <c r="V733" i="12"/>
  <c r="W733" i="12"/>
  <c r="X733" i="12"/>
  <c r="Y733" i="12"/>
  <c r="Z733" i="12"/>
  <c r="AA733" i="12"/>
  <c r="B734" i="12"/>
  <c r="C734" i="12"/>
  <c r="D734" i="12"/>
  <c r="E734" i="12"/>
  <c r="F734" i="12"/>
  <c r="H734" i="12"/>
  <c r="I734" i="12"/>
  <c r="J734" i="12"/>
  <c r="K734" i="12"/>
  <c r="L734" i="12"/>
  <c r="M734" i="12"/>
  <c r="N734" i="12"/>
  <c r="O734" i="12"/>
  <c r="P734" i="12"/>
  <c r="Q734" i="12"/>
  <c r="R734" i="12"/>
  <c r="S734" i="12"/>
  <c r="T734" i="12"/>
  <c r="U734" i="12"/>
  <c r="V734" i="12"/>
  <c r="W734" i="12"/>
  <c r="X734" i="12"/>
  <c r="Y734" i="12"/>
  <c r="Z734" i="12"/>
  <c r="AA734" i="12"/>
  <c r="B735" i="12"/>
  <c r="C735" i="12"/>
  <c r="D735" i="12"/>
  <c r="E735" i="12"/>
  <c r="F735" i="12"/>
  <c r="H735" i="12"/>
  <c r="I735" i="12"/>
  <c r="J735" i="12"/>
  <c r="K735" i="12"/>
  <c r="L735" i="12"/>
  <c r="M735" i="12"/>
  <c r="N735" i="12"/>
  <c r="O735" i="12"/>
  <c r="P735" i="12"/>
  <c r="Q735" i="12"/>
  <c r="R735" i="12"/>
  <c r="S735" i="12"/>
  <c r="T735" i="12"/>
  <c r="U735" i="12"/>
  <c r="V735" i="12"/>
  <c r="W735" i="12"/>
  <c r="X735" i="12"/>
  <c r="Y735" i="12"/>
  <c r="Z735" i="12"/>
  <c r="AA735" i="12"/>
  <c r="B736" i="12"/>
  <c r="C736" i="12"/>
  <c r="D736" i="12"/>
  <c r="E736" i="12"/>
  <c r="F736" i="12"/>
  <c r="H736" i="12"/>
  <c r="I736" i="12"/>
  <c r="J736" i="12"/>
  <c r="K736" i="12"/>
  <c r="L736" i="12"/>
  <c r="M736" i="12"/>
  <c r="N736" i="12"/>
  <c r="O736" i="12"/>
  <c r="P736" i="12"/>
  <c r="Q736" i="12"/>
  <c r="R736" i="12"/>
  <c r="S736" i="12"/>
  <c r="T736" i="12"/>
  <c r="U736" i="12"/>
  <c r="V736" i="12"/>
  <c r="W736" i="12"/>
  <c r="X736" i="12"/>
  <c r="Y736" i="12"/>
  <c r="Z736" i="12"/>
  <c r="AA736" i="12"/>
  <c r="B737" i="12"/>
  <c r="C737" i="12"/>
  <c r="D737" i="12"/>
  <c r="E737" i="12"/>
  <c r="F737" i="12"/>
  <c r="H737" i="12"/>
  <c r="I737" i="12"/>
  <c r="J737" i="12"/>
  <c r="K737" i="12"/>
  <c r="L737" i="12"/>
  <c r="M737" i="12"/>
  <c r="N737" i="12"/>
  <c r="O737" i="12"/>
  <c r="P737" i="12"/>
  <c r="Q737" i="12"/>
  <c r="R737" i="12"/>
  <c r="S737" i="12"/>
  <c r="T737" i="12"/>
  <c r="U737" i="12"/>
  <c r="V737" i="12"/>
  <c r="W737" i="12"/>
  <c r="X737" i="12"/>
  <c r="Y737" i="12"/>
  <c r="Z737" i="12"/>
  <c r="AA737" i="12"/>
  <c r="B738" i="12"/>
  <c r="C738" i="12"/>
  <c r="D738" i="12"/>
  <c r="E738" i="12"/>
  <c r="F738" i="12"/>
  <c r="H738" i="12"/>
  <c r="I738" i="12"/>
  <c r="J738" i="12"/>
  <c r="K738" i="12"/>
  <c r="L738" i="12"/>
  <c r="M738" i="12"/>
  <c r="N738" i="12"/>
  <c r="O738" i="12"/>
  <c r="P738" i="12"/>
  <c r="Q738" i="12"/>
  <c r="R738" i="12"/>
  <c r="S738" i="12"/>
  <c r="T738" i="12"/>
  <c r="U738" i="12"/>
  <c r="V738" i="12"/>
  <c r="W738" i="12"/>
  <c r="X738" i="12"/>
  <c r="Y738" i="12"/>
  <c r="Z738" i="12"/>
  <c r="AA738" i="12"/>
  <c r="B739" i="12"/>
  <c r="C739" i="12"/>
  <c r="D739" i="12"/>
  <c r="E739" i="12"/>
  <c r="F739" i="12"/>
  <c r="H739" i="12"/>
  <c r="I739" i="12"/>
  <c r="J739" i="12"/>
  <c r="K739" i="12"/>
  <c r="L739" i="12"/>
  <c r="M739" i="12"/>
  <c r="N739" i="12"/>
  <c r="O739" i="12"/>
  <c r="P739" i="12"/>
  <c r="Q739" i="12"/>
  <c r="R739" i="12"/>
  <c r="S739" i="12"/>
  <c r="T739" i="12"/>
  <c r="U739" i="12"/>
  <c r="V739" i="12"/>
  <c r="W739" i="12"/>
  <c r="X739" i="12"/>
  <c r="Y739" i="12"/>
  <c r="Z739" i="12"/>
  <c r="AA739" i="12"/>
  <c r="B740" i="12"/>
  <c r="C740" i="12"/>
  <c r="D740" i="12"/>
  <c r="E740" i="12"/>
  <c r="F740" i="12"/>
  <c r="H740" i="12"/>
  <c r="I740" i="12"/>
  <c r="J740" i="12"/>
  <c r="K740" i="12"/>
  <c r="L740" i="12"/>
  <c r="M740" i="12"/>
  <c r="N740" i="12"/>
  <c r="O740" i="12"/>
  <c r="P740" i="12"/>
  <c r="Q740" i="12"/>
  <c r="R740" i="12"/>
  <c r="S740" i="12"/>
  <c r="T740" i="12"/>
  <c r="U740" i="12"/>
  <c r="V740" i="12"/>
  <c r="W740" i="12"/>
  <c r="X740" i="12"/>
  <c r="Y740" i="12"/>
  <c r="Z740" i="12"/>
  <c r="AA740" i="12"/>
  <c r="B741" i="12"/>
  <c r="C741" i="12"/>
  <c r="D741" i="12"/>
  <c r="E741" i="12"/>
  <c r="F741" i="12"/>
  <c r="H741" i="12"/>
  <c r="I741" i="12"/>
  <c r="J741" i="12"/>
  <c r="K741" i="12"/>
  <c r="L741" i="12"/>
  <c r="M741" i="12"/>
  <c r="N741" i="12"/>
  <c r="O741" i="12"/>
  <c r="P741" i="12"/>
  <c r="Q741" i="12"/>
  <c r="R741" i="12"/>
  <c r="S741" i="12"/>
  <c r="T741" i="12"/>
  <c r="U741" i="12"/>
  <c r="V741" i="12"/>
  <c r="W741" i="12"/>
  <c r="X741" i="12"/>
  <c r="Y741" i="12"/>
  <c r="Z741" i="12"/>
  <c r="AA741" i="12"/>
  <c r="B742" i="12"/>
  <c r="C742" i="12"/>
  <c r="D742" i="12"/>
  <c r="E742" i="12"/>
  <c r="F742" i="12"/>
  <c r="H742" i="12"/>
  <c r="I742" i="12"/>
  <c r="J742" i="12"/>
  <c r="K742" i="12"/>
  <c r="L742" i="12"/>
  <c r="M742" i="12"/>
  <c r="N742" i="12"/>
  <c r="O742" i="12"/>
  <c r="P742" i="12"/>
  <c r="Q742" i="12"/>
  <c r="R742" i="12"/>
  <c r="S742" i="12"/>
  <c r="T742" i="12"/>
  <c r="U742" i="12"/>
  <c r="V742" i="12"/>
  <c r="W742" i="12"/>
  <c r="X742" i="12"/>
  <c r="Y742" i="12"/>
  <c r="Z742" i="12"/>
  <c r="AA742" i="12"/>
  <c r="B743" i="12"/>
  <c r="C743" i="12"/>
  <c r="D743" i="12"/>
  <c r="E743" i="12"/>
  <c r="F743" i="12"/>
  <c r="H743" i="12"/>
  <c r="I743" i="12"/>
  <c r="J743" i="12"/>
  <c r="K743" i="12"/>
  <c r="L743" i="12"/>
  <c r="M743" i="12"/>
  <c r="N743" i="12"/>
  <c r="O743" i="12"/>
  <c r="P743" i="12"/>
  <c r="Q743" i="12"/>
  <c r="R743" i="12"/>
  <c r="S743" i="12"/>
  <c r="T743" i="12"/>
  <c r="U743" i="12"/>
  <c r="V743" i="12"/>
  <c r="W743" i="12"/>
  <c r="X743" i="12"/>
  <c r="Y743" i="12"/>
  <c r="Z743" i="12"/>
  <c r="AA743" i="12"/>
  <c r="B744" i="12"/>
  <c r="C744" i="12"/>
  <c r="D744" i="12"/>
  <c r="E744" i="12"/>
  <c r="F744" i="12"/>
  <c r="H744" i="12"/>
  <c r="I744" i="12"/>
  <c r="J744" i="12"/>
  <c r="K744" i="12"/>
  <c r="L744" i="12"/>
  <c r="M744" i="12"/>
  <c r="N744" i="12"/>
  <c r="O744" i="12"/>
  <c r="P744" i="12"/>
  <c r="Q744" i="12"/>
  <c r="R744" i="12"/>
  <c r="S744" i="12"/>
  <c r="T744" i="12"/>
  <c r="U744" i="12"/>
  <c r="V744" i="12"/>
  <c r="W744" i="12"/>
  <c r="X744" i="12"/>
  <c r="Y744" i="12"/>
  <c r="Z744" i="12"/>
  <c r="AA744" i="12"/>
  <c r="B745" i="12"/>
  <c r="C745" i="12"/>
  <c r="D745" i="12"/>
  <c r="E745" i="12"/>
  <c r="F745" i="12"/>
  <c r="H745" i="12"/>
  <c r="I745" i="12"/>
  <c r="J745" i="12"/>
  <c r="K745" i="12"/>
  <c r="L745" i="12"/>
  <c r="M745" i="12"/>
  <c r="N745" i="12"/>
  <c r="O745" i="12"/>
  <c r="P745" i="12"/>
  <c r="Q745" i="12"/>
  <c r="R745" i="12"/>
  <c r="S745" i="12"/>
  <c r="T745" i="12"/>
  <c r="U745" i="12"/>
  <c r="V745" i="12"/>
  <c r="W745" i="12"/>
  <c r="X745" i="12"/>
  <c r="Y745" i="12"/>
  <c r="Z745" i="12"/>
  <c r="AA745" i="12"/>
  <c r="B746" i="12"/>
  <c r="C746" i="12"/>
  <c r="D746" i="12"/>
  <c r="E746" i="12"/>
  <c r="F746" i="12"/>
  <c r="H746" i="12"/>
  <c r="I746" i="12"/>
  <c r="J746" i="12"/>
  <c r="K746" i="12"/>
  <c r="L746" i="12"/>
  <c r="M746" i="12"/>
  <c r="N746" i="12"/>
  <c r="O746" i="12"/>
  <c r="P746" i="12"/>
  <c r="Q746" i="12"/>
  <c r="R746" i="12"/>
  <c r="S746" i="12"/>
  <c r="T746" i="12"/>
  <c r="U746" i="12"/>
  <c r="V746" i="12"/>
  <c r="W746" i="12"/>
  <c r="X746" i="12"/>
  <c r="Y746" i="12"/>
  <c r="Z746" i="12"/>
  <c r="AA746" i="12"/>
  <c r="B747" i="12"/>
  <c r="C747" i="12"/>
  <c r="D747" i="12"/>
  <c r="E747" i="12"/>
  <c r="F747" i="12"/>
  <c r="H747" i="12"/>
  <c r="I747" i="12"/>
  <c r="J747" i="12"/>
  <c r="K747" i="12"/>
  <c r="L747" i="12"/>
  <c r="M747" i="12"/>
  <c r="N747" i="12"/>
  <c r="O747" i="12"/>
  <c r="P747" i="12"/>
  <c r="Q747" i="12"/>
  <c r="R747" i="12"/>
  <c r="S747" i="12"/>
  <c r="T747" i="12"/>
  <c r="U747" i="12"/>
  <c r="V747" i="12"/>
  <c r="W747" i="12"/>
  <c r="X747" i="12"/>
  <c r="Y747" i="12"/>
  <c r="Z747" i="12"/>
  <c r="AA747" i="12"/>
  <c r="B748" i="12"/>
  <c r="C748" i="12"/>
  <c r="D748" i="12"/>
  <c r="E748" i="12"/>
  <c r="F748" i="12"/>
  <c r="H748" i="12"/>
  <c r="I748" i="12"/>
  <c r="J748" i="12"/>
  <c r="K748" i="12"/>
  <c r="L748" i="12"/>
  <c r="M748" i="12"/>
  <c r="N748" i="12"/>
  <c r="O748" i="12"/>
  <c r="P748" i="12"/>
  <c r="Q748" i="12"/>
  <c r="R748" i="12"/>
  <c r="S748" i="12"/>
  <c r="T748" i="12"/>
  <c r="U748" i="12"/>
  <c r="V748" i="12"/>
  <c r="W748" i="12"/>
  <c r="X748" i="12"/>
  <c r="Y748" i="12"/>
  <c r="Z748" i="12"/>
  <c r="AA748" i="12"/>
  <c r="B749" i="12"/>
  <c r="C749" i="12"/>
  <c r="D749" i="12"/>
  <c r="E749" i="12"/>
  <c r="F749" i="12"/>
  <c r="H749" i="12"/>
  <c r="I749" i="12"/>
  <c r="J749" i="12"/>
  <c r="K749" i="12"/>
  <c r="L749" i="12"/>
  <c r="M749" i="12"/>
  <c r="N749" i="12"/>
  <c r="O749" i="12"/>
  <c r="P749" i="12"/>
  <c r="Q749" i="12"/>
  <c r="R749" i="12"/>
  <c r="S749" i="12"/>
  <c r="T749" i="12"/>
  <c r="U749" i="12"/>
  <c r="V749" i="12"/>
  <c r="W749" i="12"/>
  <c r="X749" i="12"/>
  <c r="Y749" i="12"/>
  <c r="Z749" i="12"/>
  <c r="AA749" i="12"/>
  <c r="B750" i="12"/>
  <c r="C750" i="12"/>
  <c r="D750" i="12"/>
  <c r="E750" i="12"/>
  <c r="F750" i="12"/>
  <c r="H750" i="12"/>
  <c r="I750" i="12"/>
  <c r="J750" i="12"/>
  <c r="K750" i="12"/>
  <c r="L750" i="12"/>
  <c r="M750" i="12"/>
  <c r="N750" i="12"/>
  <c r="O750" i="12"/>
  <c r="P750" i="12"/>
  <c r="Q750" i="12"/>
  <c r="R750" i="12"/>
  <c r="S750" i="12"/>
  <c r="T750" i="12"/>
  <c r="U750" i="12"/>
  <c r="V750" i="12"/>
  <c r="W750" i="12"/>
  <c r="X750" i="12"/>
  <c r="Y750" i="12"/>
  <c r="Z750" i="12"/>
  <c r="AA750" i="12"/>
  <c r="B751" i="12"/>
  <c r="C751" i="12"/>
  <c r="D751" i="12"/>
  <c r="E751" i="12"/>
  <c r="F751" i="12"/>
  <c r="H751" i="12"/>
  <c r="I751" i="12"/>
  <c r="J751" i="12"/>
  <c r="K751" i="12"/>
  <c r="L751" i="12"/>
  <c r="M751" i="12"/>
  <c r="N751" i="12"/>
  <c r="O751" i="12"/>
  <c r="P751" i="12"/>
  <c r="Q751" i="12"/>
  <c r="R751" i="12"/>
  <c r="S751" i="12"/>
  <c r="T751" i="12"/>
  <c r="U751" i="12"/>
  <c r="V751" i="12"/>
  <c r="W751" i="12"/>
  <c r="X751" i="12"/>
  <c r="Y751" i="12"/>
  <c r="Z751" i="12"/>
  <c r="AA751" i="12"/>
  <c r="B752" i="12"/>
  <c r="C752" i="12"/>
  <c r="D752" i="12"/>
  <c r="E752" i="12"/>
  <c r="F752" i="12"/>
  <c r="H752" i="12"/>
  <c r="I752" i="12"/>
  <c r="J752" i="12"/>
  <c r="K752" i="12"/>
  <c r="L752" i="12"/>
  <c r="M752" i="12"/>
  <c r="N752" i="12"/>
  <c r="O752" i="12"/>
  <c r="P752" i="12"/>
  <c r="Q752" i="12"/>
  <c r="R752" i="12"/>
  <c r="S752" i="12"/>
  <c r="T752" i="12"/>
  <c r="U752" i="12"/>
  <c r="V752" i="12"/>
  <c r="W752" i="12"/>
  <c r="X752" i="12"/>
  <c r="Y752" i="12"/>
  <c r="Z752" i="12"/>
  <c r="AA752" i="12"/>
  <c r="B753" i="12"/>
  <c r="C753" i="12"/>
  <c r="D753" i="12"/>
  <c r="E753" i="12"/>
  <c r="F753" i="12"/>
  <c r="H753" i="12"/>
  <c r="I753" i="12"/>
  <c r="J753" i="12"/>
  <c r="K753" i="12"/>
  <c r="L753" i="12"/>
  <c r="M753" i="12"/>
  <c r="N753" i="12"/>
  <c r="O753" i="12"/>
  <c r="P753" i="12"/>
  <c r="Q753" i="12"/>
  <c r="R753" i="12"/>
  <c r="S753" i="12"/>
  <c r="T753" i="12"/>
  <c r="U753" i="12"/>
  <c r="V753" i="12"/>
  <c r="W753" i="12"/>
  <c r="X753" i="12"/>
  <c r="Y753" i="12"/>
  <c r="Z753" i="12"/>
  <c r="AA753" i="12"/>
  <c r="B754" i="12"/>
  <c r="C754" i="12"/>
  <c r="D754" i="12"/>
  <c r="E754" i="12"/>
  <c r="F754" i="12"/>
  <c r="H754" i="12"/>
  <c r="I754" i="12"/>
  <c r="J754" i="12"/>
  <c r="K754" i="12"/>
  <c r="L754" i="12"/>
  <c r="M754" i="12"/>
  <c r="N754" i="12"/>
  <c r="O754" i="12"/>
  <c r="P754" i="12"/>
  <c r="Q754" i="12"/>
  <c r="R754" i="12"/>
  <c r="S754" i="12"/>
  <c r="T754" i="12"/>
  <c r="U754" i="12"/>
  <c r="V754" i="12"/>
  <c r="W754" i="12"/>
  <c r="X754" i="12"/>
  <c r="Y754" i="12"/>
  <c r="Z754" i="12"/>
  <c r="AA754" i="12"/>
  <c r="B755" i="12"/>
  <c r="C755" i="12"/>
  <c r="D755" i="12"/>
  <c r="E755" i="12"/>
  <c r="F755" i="12"/>
  <c r="H755" i="12"/>
  <c r="I755" i="12"/>
  <c r="J755" i="12"/>
  <c r="K755" i="12"/>
  <c r="L755" i="12"/>
  <c r="M755" i="12"/>
  <c r="N755" i="12"/>
  <c r="O755" i="12"/>
  <c r="P755" i="12"/>
  <c r="Q755" i="12"/>
  <c r="R755" i="12"/>
  <c r="S755" i="12"/>
  <c r="T755" i="12"/>
  <c r="U755" i="12"/>
  <c r="V755" i="12"/>
  <c r="W755" i="12"/>
  <c r="X755" i="12"/>
  <c r="Y755" i="12"/>
  <c r="Z755" i="12"/>
  <c r="AA755" i="12"/>
  <c r="B756" i="12"/>
  <c r="C756" i="12"/>
  <c r="D756" i="12"/>
  <c r="E756" i="12"/>
  <c r="F756" i="12"/>
  <c r="H756" i="12"/>
  <c r="I756" i="12"/>
  <c r="J756" i="12"/>
  <c r="K756" i="12"/>
  <c r="L756" i="12"/>
  <c r="M756" i="12"/>
  <c r="N756" i="12"/>
  <c r="O756" i="12"/>
  <c r="P756" i="12"/>
  <c r="Q756" i="12"/>
  <c r="R756" i="12"/>
  <c r="S756" i="12"/>
  <c r="T756" i="12"/>
  <c r="U756" i="12"/>
  <c r="V756" i="12"/>
  <c r="W756" i="12"/>
  <c r="X756" i="12"/>
  <c r="Y756" i="12"/>
  <c r="Z756" i="12"/>
  <c r="AA756" i="12"/>
  <c r="B757" i="12"/>
  <c r="C757" i="12"/>
  <c r="D757" i="12"/>
  <c r="E757" i="12"/>
  <c r="F757" i="12"/>
  <c r="H757" i="12"/>
  <c r="I757" i="12"/>
  <c r="J757" i="12"/>
  <c r="K757" i="12"/>
  <c r="L757" i="12"/>
  <c r="M757" i="12"/>
  <c r="N757" i="12"/>
  <c r="O757" i="12"/>
  <c r="P757" i="12"/>
  <c r="Q757" i="12"/>
  <c r="R757" i="12"/>
  <c r="S757" i="12"/>
  <c r="T757" i="12"/>
  <c r="U757" i="12"/>
  <c r="V757" i="12"/>
  <c r="W757" i="12"/>
  <c r="X757" i="12"/>
  <c r="Y757" i="12"/>
  <c r="Z757" i="12"/>
  <c r="AA757" i="12"/>
  <c r="B758" i="12"/>
  <c r="C758" i="12"/>
  <c r="D758" i="12"/>
  <c r="E758" i="12"/>
  <c r="F758" i="12"/>
  <c r="H758" i="12"/>
  <c r="I758" i="12"/>
  <c r="J758" i="12"/>
  <c r="K758" i="12"/>
  <c r="L758" i="12"/>
  <c r="M758" i="12"/>
  <c r="N758" i="12"/>
  <c r="O758" i="12"/>
  <c r="P758" i="12"/>
  <c r="Q758" i="12"/>
  <c r="R758" i="12"/>
  <c r="S758" i="12"/>
  <c r="T758" i="12"/>
  <c r="U758" i="12"/>
  <c r="V758" i="12"/>
  <c r="W758" i="12"/>
  <c r="X758" i="12"/>
  <c r="Y758" i="12"/>
  <c r="Z758" i="12"/>
  <c r="AA758" i="12"/>
  <c r="B759" i="12"/>
  <c r="C759" i="12"/>
  <c r="D759" i="12"/>
  <c r="E759" i="12"/>
  <c r="F759" i="12"/>
  <c r="H759" i="12"/>
  <c r="I759" i="12"/>
  <c r="J759" i="12"/>
  <c r="K759" i="12"/>
  <c r="L759" i="12"/>
  <c r="M759" i="12"/>
  <c r="N759" i="12"/>
  <c r="O759" i="12"/>
  <c r="P759" i="12"/>
  <c r="Q759" i="12"/>
  <c r="R759" i="12"/>
  <c r="S759" i="12"/>
  <c r="T759" i="12"/>
  <c r="U759" i="12"/>
  <c r="V759" i="12"/>
  <c r="W759" i="12"/>
  <c r="X759" i="12"/>
  <c r="Y759" i="12"/>
  <c r="Z759" i="12"/>
  <c r="AA759" i="12"/>
  <c r="B760" i="12"/>
  <c r="C760" i="12"/>
  <c r="D760" i="12"/>
  <c r="E760" i="12"/>
  <c r="F760" i="12"/>
  <c r="H760" i="12"/>
  <c r="I760" i="12"/>
  <c r="J760" i="12"/>
  <c r="K760" i="12"/>
  <c r="L760" i="12"/>
  <c r="M760" i="12"/>
  <c r="N760" i="12"/>
  <c r="O760" i="12"/>
  <c r="P760" i="12"/>
  <c r="Q760" i="12"/>
  <c r="R760" i="12"/>
  <c r="S760" i="12"/>
  <c r="T760" i="12"/>
  <c r="U760" i="12"/>
  <c r="V760" i="12"/>
  <c r="W760" i="12"/>
  <c r="X760" i="12"/>
  <c r="Y760" i="12"/>
  <c r="Z760" i="12"/>
  <c r="AA760" i="12"/>
  <c r="B761" i="12"/>
  <c r="C761" i="12"/>
  <c r="D761" i="12"/>
  <c r="E761" i="12"/>
  <c r="F761" i="12"/>
  <c r="H761" i="12"/>
  <c r="I761" i="12"/>
  <c r="J761" i="12"/>
  <c r="K761" i="12"/>
  <c r="L761" i="12"/>
  <c r="M761" i="12"/>
  <c r="N761" i="12"/>
  <c r="O761" i="12"/>
  <c r="P761" i="12"/>
  <c r="Q761" i="12"/>
  <c r="R761" i="12"/>
  <c r="S761" i="12"/>
  <c r="T761" i="12"/>
  <c r="U761" i="12"/>
  <c r="V761" i="12"/>
  <c r="W761" i="12"/>
  <c r="X761" i="12"/>
  <c r="Y761" i="12"/>
  <c r="Z761" i="12"/>
  <c r="AA761" i="12"/>
  <c r="B762" i="12"/>
  <c r="C762" i="12"/>
  <c r="D762" i="12"/>
  <c r="E762" i="12"/>
  <c r="F762" i="12"/>
  <c r="H762" i="12"/>
  <c r="I762" i="12"/>
  <c r="J762" i="12"/>
  <c r="K762" i="12"/>
  <c r="L762" i="12"/>
  <c r="M762" i="12"/>
  <c r="N762" i="12"/>
  <c r="O762" i="12"/>
  <c r="P762" i="12"/>
  <c r="Q762" i="12"/>
  <c r="R762" i="12"/>
  <c r="S762" i="12"/>
  <c r="T762" i="12"/>
  <c r="U762" i="12"/>
  <c r="V762" i="12"/>
  <c r="W762" i="12"/>
  <c r="X762" i="12"/>
  <c r="Y762" i="12"/>
  <c r="Z762" i="12"/>
  <c r="AA762" i="12"/>
  <c r="B763" i="12"/>
  <c r="C763" i="12"/>
  <c r="D763" i="12"/>
  <c r="E763" i="12"/>
  <c r="F763" i="12"/>
  <c r="H763" i="12"/>
  <c r="I763" i="12"/>
  <c r="J763" i="12"/>
  <c r="K763" i="12"/>
  <c r="L763" i="12"/>
  <c r="M763" i="12"/>
  <c r="N763" i="12"/>
  <c r="O763" i="12"/>
  <c r="P763" i="12"/>
  <c r="Q763" i="12"/>
  <c r="R763" i="12"/>
  <c r="S763" i="12"/>
  <c r="T763" i="12"/>
  <c r="U763" i="12"/>
  <c r="V763" i="12"/>
  <c r="W763" i="12"/>
  <c r="X763" i="12"/>
  <c r="Y763" i="12"/>
  <c r="Z763" i="12"/>
  <c r="AA763" i="12"/>
  <c r="B764" i="12"/>
  <c r="C764" i="12"/>
  <c r="D764" i="12"/>
  <c r="E764" i="12"/>
  <c r="F764" i="12"/>
  <c r="H764" i="12"/>
  <c r="I764" i="12"/>
  <c r="J764" i="12"/>
  <c r="K764" i="12"/>
  <c r="L764" i="12"/>
  <c r="M764" i="12"/>
  <c r="N764" i="12"/>
  <c r="O764" i="12"/>
  <c r="P764" i="12"/>
  <c r="Q764" i="12"/>
  <c r="R764" i="12"/>
  <c r="S764" i="12"/>
  <c r="T764" i="12"/>
  <c r="U764" i="12"/>
  <c r="V764" i="12"/>
  <c r="W764" i="12"/>
  <c r="X764" i="12"/>
  <c r="Y764" i="12"/>
  <c r="Z764" i="12"/>
  <c r="AA764" i="12"/>
  <c r="B765" i="12"/>
  <c r="C765" i="12"/>
  <c r="D765" i="12"/>
  <c r="E765" i="12"/>
  <c r="F765" i="12"/>
  <c r="H765" i="12"/>
  <c r="I765" i="12"/>
  <c r="J765" i="12"/>
  <c r="K765" i="12"/>
  <c r="L765" i="12"/>
  <c r="M765" i="12"/>
  <c r="N765" i="12"/>
  <c r="O765" i="12"/>
  <c r="P765" i="12"/>
  <c r="Q765" i="12"/>
  <c r="R765" i="12"/>
  <c r="S765" i="12"/>
  <c r="T765" i="12"/>
  <c r="U765" i="12"/>
  <c r="V765" i="12"/>
  <c r="W765" i="12"/>
  <c r="X765" i="12"/>
  <c r="Y765" i="12"/>
  <c r="Z765" i="12"/>
  <c r="AA765" i="12"/>
  <c r="B766" i="12"/>
  <c r="C766" i="12"/>
  <c r="D766" i="12"/>
  <c r="E766" i="12"/>
  <c r="F766" i="12"/>
  <c r="H766" i="12"/>
  <c r="I766" i="12"/>
  <c r="J766" i="12"/>
  <c r="K766" i="12"/>
  <c r="L766" i="12"/>
  <c r="M766" i="12"/>
  <c r="N766" i="12"/>
  <c r="O766" i="12"/>
  <c r="P766" i="12"/>
  <c r="Q766" i="12"/>
  <c r="R766" i="12"/>
  <c r="S766" i="12"/>
  <c r="T766" i="12"/>
  <c r="U766" i="12"/>
  <c r="V766" i="12"/>
  <c r="W766" i="12"/>
  <c r="X766" i="12"/>
  <c r="Y766" i="12"/>
  <c r="Z766" i="12"/>
  <c r="AA766" i="12"/>
  <c r="B767" i="12"/>
  <c r="C767" i="12"/>
  <c r="D767" i="12"/>
  <c r="E767" i="12"/>
  <c r="F767" i="12"/>
  <c r="H767" i="12"/>
  <c r="I767" i="12"/>
  <c r="J767" i="12"/>
  <c r="K767" i="12"/>
  <c r="L767" i="12"/>
  <c r="M767" i="12"/>
  <c r="N767" i="12"/>
  <c r="O767" i="12"/>
  <c r="P767" i="12"/>
  <c r="Q767" i="12"/>
  <c r="R767" i="12"/>
  <c r="S767" i="12"/>
  <c r="T767" i="12"/>
  <c r="U767" i="12"/>
  <c r="V767" i="12"/>
  <c r="W767" i="12"/>
  <c r="X767" i="12"/>
  <c r="Y767" i="12"/>
  <c r="Z767" i="12"/>
  <c r="AA767" i="12"/>
  <c r="B768" i="12"/>
  <c r="C768" i="12"/>
  <c r="D768" i="12"/>
  <c r="E768" i="12"/>
  <c r="F768" i="12"/>
  <c r="H768" i="12"/>
  <c r="I768" i="12"/>
  <c r="J768" i="12"/>
  <c r="K768" i="12"/>
  <c r="L768" i="12"/>
  <c r="M768" i="12"/>
  <c r="N768" i="12"/>
  <c r="O768" i="12"/>
  <c r="P768" i="12"/>
  <c r="Q768" i="12"/>
  <c r="R768" i="12"/>
  <c r="S768" i="12"/>
  <c r="T768" i="12"/>
  <c r="U768" i="12"/>
  <c r="V768" i="12"/>
  <c r="W768" i="12"/>
  <c r="X768" i="12"/>
  <c r="Y768" i="12"/>
  <c r="Z768" i="12"/>
  <c r="AA768" i="12"/>
  <c r="B769" i="12"/>
  <c r="C769" i="12"/>
  <c r="D769" i="12"/>
  <c r="E769" i="12"/>
  <c r="F769" i="12"/>
  <c r="H769" i="12"/>
  <c r="I769" i="12"/>
  <c r="J769" i="12"/>
  <c r="K769" i="12"/>
  <c r="L769" i="12"/>
  <c r="M769" i="12"/>
  <c r="N769" i="12"/>
  <c r="O769" i="12"/>
  <c r="P769" i="12"/>
  <c r="Q769" i="12"/>
  <c r="R769" i="12"/>
  <c r="S769" i="12"/>
  <c r="T769" i="12"/>
  <c r="U769" i="12"/>
  <c r="V769" i="12"/>
  <c r="W769" i="12"/>
  <c r="X769" i="12"/>
  <c r="Y769" i="12"/>
  <c r="Z769" i="12"/>
  <c r="AA769" i="12"/>
  <c r="B770" i="12"/>
  <c r="C770" i="12"/>
  <c r="D770" i="12"/>
  <c r="E770" i="12"/>
  <c r="F770" i="12"/>
  <c r="H770" i="12"/>
  <c r="I770" i="12"/>
  <c r="J770" i="12"/>
  <c r="K770" i="12"/>
  <c r="L770" i="12"/>
  <c r="M770" i="12"/>
  <c r="N770" i="12"/>
  <c r="O770" i="12"/>
  <c r="P770" i="12"/>
  <c r="Q770" i="12"/>
  <c r="R770" i="12"/>
  <c r="S770" i="12"/>
  <c r="T770" i="12"/>
  <c r="U770" i="12"/>
  <c r="V770" i="12"/>
  <c r="W770" i="12"/>
  <c r="X770" i="12"/>
  <c r="Y770" i="12"/>
  <c r="Z770" i="12"/>
  <c r="AA770" i="12"/>
  <c r="B771" i="12"/>
  <c r="C771" i="12"/>
  <c r="D771" i="12"/>
  <c r="E771" i="12"/>
  <c r="F771" i="12"/>
  <c r="H771" i="12"/>
  <c r="I771" i="12"/>
  <c r="J771" i="12"/>
  <c r="K771" i="12"/>
  <c r="L771" i="12"/>
  <c r="M771" i="12"/>
  <c r="N771" i="12"/>
  <c r="O771" i="12"/>
  <c r="P771" i="12"/>
  <c r="Q771" i="12"/>
  <c r="R771" i="12"/>
  <c r="S771" i="12"/>
  <c r="T771" i="12"/>
  <c r="U771" i="12"/>
  <c r="V771" i="12"/>
  <c r="W771" i="12"/>
  <c r="X771" i="12"/>
  <c r="Y771" i="12"/>
  <c r="Z771" i="12"/>
  <c r="AA771" i="12"/>
  <c r="B772" i="12"/>
  <c r="C772" i="12"/>
  <c r="D772" i="12"/>
  <c r="E772" i="12"/>
  <c r="F772" i="12"/>
  <c r="H772" i="12"/>
  <c r="I772" i="12"/>
  <c r="J772" i="12"/>
  <c r="K772" i="12"/>
  <c r="L772" i="12"/>
  <c r="M772" i="12"/>
  <c r="N772" i="12"/>
  <c r="O772" i="12"/>
  <c r="P772" i="12"/>
  <c r="Q772" i="12"/>
  <c r="R772" i="12"/>
  <c r="S772" i="12"/>
  <c r="T772" i="12"/>
  <c r="U772" i="12"/>
  <c r="V772" i="12"/>
  <c r="W772" i="12"/>
  <c r="X772" i="12"/>
  <c r="Y772" i="12"/>
  <c r="Z772" i="12"/>
  <c r="AA772" i="12"/>
  <c r="B773" i="12"/>
  <c r="C773" i="12"/>
  <c r="D773" i="12"/>
  <c r="E773" i="12"/>
  <c r="F773" i="12"/>
  <c r="H773" i="12"/>
  <c r="I773" i="12"/>
  <c r="J773" i="12"/>
  <c r="K773" i="12"/>
  <c r="L773" i="12"/>
  <c r="M773" i="12"/>
  <c r="N773" i="12"/>
  <c r="O773" i="12"/>
  <c r="P773" i="12"/>
  <c r="Q773" i="12"/>
  <c r="R773" i="12"/>
  <c r="S773" i="12"/>
  <c r="T773" i="12"/>
  <c r="U773" i="12"/>
  <c r="V773" i="12"/>
  <c r="W773" i="12"/>
  <c r="X773" i="12"/>
  <c r="Y773" i="12"/>
  <c r="Z773" i="12"/>
  <c r="AA773" i="12"/>
  <c r="B774" i="12"/>
  <c r="C774" i="12"/>
  <c r="D774" i="12"/>
  <c r="E774" i="12"/>
  <c r="F774" i="12"/>
  <c r="H774" i="12"/>
  <c r="I774" i="12"/>
  <c r="J774" i="12"/>
  <c r="K774" i="12"/>
  <c r="L774" i="12"/>
  <c r="M774" i="12"/>
  <c r="N774" i="12"/>
  <c r="O774" i="12"/>
  <c r="P774" i="12"/>
  <c r="Q774" i="12"/>
  <c r="R774" i="12"/>
  <c r="S774" i="12"/>
  <c r="T774" i="12"/>
  <c r="U774" i="12"/>
  <c r="V774" i="12"/>
  <c r="W774" i="12"/>
  <c r="X774" i="12"/>
  <c r="Y774" i="12"/>
  <c r="Z774" i="12"/>
  <c r="AA774" i="12"/>
  <c r="B775" i="12"/>
  <c r="C775" i="12"/>
  <c r="D775" i="12"/>
  <c r="E775" i="12"/>
  <c r="F775" i="12"/>
  <c r="H775" i="12"/>
  <c r="I775" i="12"/>
  <c r="J775" i="12"/>
  <c r="K775" i="12"/>
  <c r="L775" i="12"/>
  <c r="M775" i="12"/>
  <c r="N775" i="12"/>
  <c r="O775" i="12"/>
  <c r="P775" i="12"/>
  <c r="Q775" i="12"/>
  <c r="R775" i="12"/>
  <c r="S775" i="12"/>
  <c r="T775" i="12"/>
  <c r="U775" i="12"/>
  <c r="V775" i="12"/>
  <c r="W775" i="12"/>
  <c r="X775" i="12"/>
  <c r="Y775" i="12"/>
  <c r="Z775" i="12"/>
  <c r="AA775" i="12"/>
  <c r="B776" i="12"/>
  <c r="C776" i="12"/>
  <c r="D776" i="12"/>
  <c r="E776" i="12"/>
  <c r="F776" i="12"/>
  <c r="H776" i="12"/>
  <c r="I776" i="12"/>
  <c r="J776" i="12"/>
  <c r="K776" i="12"/>
  <c r="L776" i="12"/>
  <c r="M776" i="12"/>
  <c r="N776" i="12"/>
  <c r="O776" i="12"/>
  <c r="P776" i="12"/>
  <c r="Q776" i="12"/>
  <c r="R776" i="12"/>
  <c r="S776" i="12"/>
  <c r="T776" i="12"/>
  <c r="U776" i="12"/>
  <c r="V776" i="12"/>
  <c r="W776" i="12"/>
  <c r="X776" i="12"/>
  <c r="Y776" i="12"/>
  <c r="Z776" i="12"/>
  <c r="AA776" i="12"/>
  <c r="B777" i="12"/>
  <c r="C777" i="12"/>
  <c r="D777" i="12"/>
  <c r="E777" i="12"/>
  <c r="F777" i="12"/>
  <c r="H777" i="12"/>
  <c r="I777" i="12"/>
  <c r="J777" i="12"/>
  <c r="K777" i="12"/>
  <c r="L777" i="12"/>
  <c r="M777" i="12"/>
  <c r="N777" i="12"/>
  <c r="O777" i="12"/>
  <c r="P777" i="12"/>
  <c r="Q777" i="12"/>
  <c r="R777" i="12"/>
  <c r="S777" i="12"/>
  <c r="T777" i="12"/>
  <c r="U777" i="12"/>
  <c r="V777" i="12"/>
  <c r="W777" i="12"/>
  <c r="X777" i="12"/>
  <c r="Y777" i="12"/>
  <c r="Z777" i="12"/>
  <c r="AA777" i="12"/>
  <c r="B778" i="12"/>
  <c r="C778" i="12"/>
  <c r="D778" i="12"/>
  <c r="E778" i="12"/>
  <c r="F778" i="12"/>
  <c r="H778" i="12"/>
  <c r="I778" i="12"/>
  <c r="J778" i="12"/>
  <c r="K778" i="12"/>
  <c r="L778" i="12"/>
  <c r="M778" i="12"/>
  <c r="N778" i="12"/>
  <c r="O778" i="12"/>
  <c r="P778" i="12"/>
  <c r="Q778" i="12"/>
  <c r="R778" i="12"/>
  <c r="S778" i="12"/>
  <c r="T778" i="12"/>
  <c r="U778" i="12"/>
  <c r="V778" i="12"/>
  <c r="W778" i="12"/>
  <c r="X778" i="12"/>
  <c r="Y778" i="12"/>
  <c r="Z778" i="12"/>
  <c r="AA778" i="12"/>
  <c r="B779" i="12"/>
  <c r="C779" i="12"/>
  <c r="D779" i="12"/>
  <c r="E779" i="12"/>
  <c r="F779" i="12"/>
  <c r="H779" i="12"/>
  <c r="I779" i="12"/>
  <c r="J779" i="12"/>
  <c r="K779" i="12"/>
  <c r="L779" i="12"/>
  <c r="M779" i="12"/>
  <c r="N779" i="12"/>
  <c r="O779" i="12"/>
  <c r="P779" i="12"/>
  <c r="Q779" i="12"/>
  <c r="R779" i="12"/>
  <c r="S779" i="12"/>
  <c r="T779" i="12"/>
  <c r="U779" i="12"/>
  <c r="V779" i="12"/>
  <c r="W779" i="12"/>
  <c r="X779" i="12"/>
  <c r="Y779" i="12"/>
  <c r="Z779" i="12"/>
  <c r="AA779" i="12"/>
  <c r="B780" i="12"/>
  <c r="C780" i="12"/>
  <c r="D780" i="12"/>
  <c r="E780" i="12"/>
  <c r="F780" i="12"/>
  <c r="H780" i="12"/>
  <c r="I780" i="12"/>
  <c r="J780" i="12"/>
  <c r="K780" i="12"/>
  <c r="L780" i="12"/>
  <c r="M780" i="12"/>
  <c r="N780" i="12"/>
  <c r="O780" i="12"/>
  <c r="P780" i="12"/>
  <c r="Q780" i="12"/>
  <c r="R780" i="12"/>
  <c r="S780" i="12"/>
  <c r="T780" i="12"/>
  <c r="U780" i="12"/>
  <c r="V780" i="12"/>
  <c r="W780" i="12"/>
  <c r="X780" i="12"/>
  <c r="Y780" i="12"/>
  <c r="Z780" i="12"/>
  <c r="AA780" i="12"/>
  <c r="B781" i="12"/>
  <c r="C781" i="12"/>
  <c r="D781" i="12"/>
  <c r="E781" i="12"/>
  <c r="F781" i="12"/>
  <c r="H781" i="12"/>
  <c r="I781" i="12"/>
  <c r="J781" i="12"/>
  <c r="K781" i="12"/>
  <c r="L781" i="12"/>
  <c r="M781" i="12"/>
  <c r="N781" i="12"/>
  <c r="O781" i="12"/>
  <c r="P781" i="12"/>
  <c r="Q781" i="12"/>
  <c r="R781" i="12"/>
  <c r="S781" i="12"/>
  <c r="T781" i="12"/>
  <c r="U781" i="12"/>
  <c r="V781" i="12"/>
  <c r="W781" i="12"/>
  <c r="X781" i="12"/>
  <c r="Y781" i="12"/>
  <c r="Z781" i="12"/>
  <c r="AA781" i="12"/>
  <c r="B782" i="12"/>
  <c r="C782" i="12"/>
  <c r="D782" i="12"/>
  <c r="E782" i="12"/>
  <c r="F782" i="12"/>
  <c r="H782" i="12"/>
  <c r="I782" i="12"/>
  <c r="J782" i="12"/>
  <c r="K782" i="12"/>
  <c r="L782" i="12"/>
  <c r="M782" i="12"/>
  <c r="N782" i="12"/>
  <c r="O782" i="12"/>
  <c r="P782" i="12"/>
  <c r="Q782" i="12"/>
  <c r="R782" i="12"/>
  <c r="S782" i="12"/>
  <c r="T782" i="12"/>
  <c r="U782" i="12"/>
  <c r="V782" i="12"/>
  <c r="W782" i="12"/>
  <c r="X782" i="12"/>
  <c r="Y782" i="12"/>
  <c r="Z782" i="12"/>
  <c r="AA782" i="12"/>
  <c r="B783" i="12"/>
  <c r="C783" i="12"/>
  <c r="D783" i="12"/>
  <c r="E783" i="12"/>
  <c r="F783" i="12"/>
  <c r="H783" i="12"/>
  <c r="I783" i="12"/>
  <c r="J783" i="12"/>
  <c r="K783" i="12"/>
  <c r="L783" i="12"/>
  <c r="M783" i="12"/>
  <c r="N783" i="12"/>
  <c r="O783" i="12"/>
  <c r="P783" i="12"/>
  <c r="Q783" i="12"/>
  <c r="R783" i="12"/>
  <c r="S783" i="12"/>
  <c r="T783" i="12"/>
  <c r="U783" i="12"/>
  <c r="V783" i="12"/>
  <c r="W783" i="12"/>
  <c r="X783" i="12"/>
  <c r="Y783" i="12"/>
  <c r="Z783" i="12"/>
  <c r="AA783" i="12"/>
  <c r="B784" i="12"/>
  <c r="C784" i="12"/>
  <c r="D784" i="12"/>
  <c r="E784" i="12"/>
  <c r="F784" i="12"/>
  <c r="H784" i="12"/>
  <c r="I784" i="12"/>
  <c r="J784" i="12"/>
  <c r="K784" i="12"/>
  <c r="L784" i="12"/>
  <c r="M784" i="12"/>
  <c r="N784" i="12"/>
  <c r="O784" i="12"/>
  <c r="P784" i="12"/>
  <c r="Q784" i="12"/>
  <c r="R784" i="12"/>
  <c r="S784" i="12"/>
  <c r="T784" i="12"/>
  <c r="U784" i="12"/>
  <c r="V784" i="12"/>
  <c r="W784" i="12"/>
  <c r="X784" i="12"/>
  <c r="Y784" i="12"/>
  <c r="Z784" i="12"/>
  <c r="AA784" i="12"/>
  <c r="B785" i="12"/>
  <c r="C785" i="12"/>
  <c r="D785" i="12"/>
  <c r="E785" i="12"/>
  <c r="F785" i="12"/>
  <c r="H785" i="12"/>
  <c r="I785" i="12"/>
  <c r="J785" i="12"/>
  <c r="K785" i="12"/>
  <c r="L785" i="12"/>
  <c r="M785" i="12"/>
  <c r="N785" i="12"/>
  <c r="O785" i="12"/>
  <c r="P785" i="12"/>
  <c r="Q785" i="12"/>
  <c r="R785" i="12"/>
  <c r="S785" i="12"/>
  <c r="T785" i="12"/>
  <c r="U785" i="12"/>
  <c r="V785" i="12"/>
  <c r="W785" i="12"/>
  <c r="X785" i="12"/>
  <c r="Y785" i="12"/>
  <c r="Z785" i="12"/>
  <c r="AA785" i="12"/>
  <c r="B786" i="12"/>
  <c r="C786" i="12"/>
  <c r="D786" i="12"/>
  <c r="E786" i="12"/>
  <c r="F786" i="12"/>
  <c r="H786" i="12"/>
  <c r="I786" i="12"/>
  <c r="J786" i="12"/>
  <c r="K786" i="12"/>
  <c r="L786" i="12"/>
  <c r="M786" i="12"/>
  <c r="N786" i="12"/>
  <c r="O786" i="12"/>
  <c r="P786" i="12"/>
  <c r="Q786" i="12"/>
  <c r="R786" i="12"/>
  <c r="S786" i="12"/>
  <c r="T786" i="12"/>
  <c r="U786" i="12"/>
  <c r="V786" i="12"/>
  <c r="W786" i="12"/>
  <c r="X786" i="12"/>
  <c r="Y786" i="12"/>
  <c r="Z786" i="12"/>
  <c r="AA786" i="12"/>
  <c r="B787" i="12"/>
  <c r="C787" i="12"/>
  <c r="D787" i="12"/>
  <c r="E787" i="12"/>
  <c r="F787" i="12"/>
  <c r="H787" i="12"/>
  <c r="I787" i="12"/>
  <c r="J787" i="12"/>
  <c r="K787" i="12"/>
  <c r="L787" i="12"/>
  <c r="M787" i="12"/>
  <c r="N787" i="12"/>
  <c r="O787" i="12"/>
  <c r="P787" i="12"/>
  <c r="Q787" i="12"/>
  <c r="R787" i="12"/>
  <c r="S787" i="12"/>
  <c r="T787" i="12"/>
  <c r="U787" i="12"/>
  <c r="V787" i="12"/>
  <c r="W787" i="12"/>
  <c r="X787" i="12"/>
  <c r="Y787" i="12"/>
  <c r="Z787" i="12"/>
  <c r="AA787" i="12"/>
  <c r="B788" i="12"/>
  <c r="C788" i="12"/>
  <c r="D788" i="12"/>
  <c r="E788" i="12"/>
  <c r="F788" i="12"/>
  <c r="H788" i="12"/>
  <c r="I788" i="12"/>
  <c r="J788" i="12"/>
  <c r="K788" i="12"/>
  <c r="L788" i="12"/>
  <c r="M788" i="12"/>
  <c r="N788" i="12"/>
  <c r="O788" i="12"/>
  <c r="P788" i="12"/>
  <c r="Q788" i="12"/>
  <c r="R788" i="12"/>
  <c r="S788" i="12"/>
  <c r="T788" i="12"/>
  <c r="U788" i="12"/>
  <c r="V788" i="12"/>
  <c r="W788" i="12"/>
  <c r="X788" i="12"/>
  <c r="Y788" i="12"/>
  <c r="Z788" i="12"/>
  <c r="AA788" i="12"/>
  <c r="B789" i="12"/>
  <c r="C789" i="12"/>
  <c r="D789" i="12"/>
  <c r="E789" i="12"/>
  <c r="F789" i="12"/>
  <c r="H789" i="12"/>
  <c r="I789" i="12"/>
  <c r="J789" i="12"/>
  <c r="K789" i="12"/>
  <c r="L789" i="12"/>
  <c r="M789" i="12"/>
  <c r="N789" i="12"/>
  <c r="O789" i="12"/>
  <c r="P789" i="12"/>
  <c r="Q789" i="12"/>
  <c r="R789" i="12"/>
  <c r="S789" i="12"/>
  <c r="T789" i="12"/>
  <c r="U789" i="12"/>
  <c r="V789" i="12"/>
  <c r="W789" i="12"/>
  <c r="X789" i="12"/>
  <c r="Y789" i="12"/>
  <c r="Z789" i="12"/>
  <c r="AA789" i="12"/>
  <c r="B790" i="12"/>
  <c r="C790" i="12"/>
  <c r="D790" i="12"/>
  <c r="E790" i="12"/>
  <c r="F790" i="12"/>
  <c r="H790" i="12"/>
  <c r="I790" i="12"/>
  <c r="J790" i="12"/>
  <c r="K790" i="12"/>
  <c r="L790" i="12"/>
  <c r="M790" i="12"/>
  <c r="N790" i="12"/>
  <c r="O790" i="12"/>
  <c r="P790" i="12"/>
  <c r="Q790" i="12"/>
  <c r="R790" i="12"/>
  <c r="S790" i="12"/>
  <c r="T790" i="12"/>
  <c r="U790" i="12"/>
  <c r="V790" i="12"/>
  <c r="W790" i="12"/>
  <c r="X790" i="12"/>
  <c r="Y790" i="12"/>
  <c r="Z790" i="12"/>
  <c r="AA790" i="12"/>
  <c r="B791" i="12"/>
  <c r="C791" i="12"/>
  <c r="D791" i="12"/>
  <c r="E791" i="12"/>
  <c r="F791" i="12"/>
  <c r="H791" i="12"/>
  <c r="I791" i="12"/>
  <c r="J791" i="12"/>
  <c r="K791" i="12"/>
  <c r="L791" i="12"/>
  <c r="M791" i="12"/>
  <c r="N791" i="12"/>
  <c r="O791" i="12"/>
  <c r="P791" i="12"/>
  <c r="Q791" i="12"/>
  <c r="R791" i="12"/>
  <c r="S791" i="12"/>
  <c r="T791" i="12"/>
  <c r="U791" i="12"/>
  <c r="V791" i="12"/>
  <c r="W791" i="12"/>
  <c r="X791" i="12"/>
  <c r="Y791" i="12"/>
  <c r="Z791" i="12"/>
  <c r="AA791" i="12"/>
  <c r="B792" i="12"/>
  <c r="C792" i="12"/>
  <c r="D792" i="12"/>
  <c r="E792" i="12"/>
  <c r="F792" i="12"/>
  <c r="H792" i="12"/>
  <c r="I792" i="12"/>
  <c r="J792" i="12"/>
  <c r="K792" i="12"/>
  <c r="L792" i="12"/>
  <c r="M792" i="12"/>
  <c r="N792" i="12"/>
  <c r="O792" i="12"/>
  <c r="P792" i="12"/>
  <c r="Q792" i="12"/>
  <c r="R792" i="12"/>
  <c r="S792" i="12"/>
  <c r="T792" i="12"/>
  <c r="U792" i="12"/>
  <c r="V792" i="12"/>
  <c r="W792" i="12"/>
  <c r="X792" i="12"/>
  <c r="Y792" i="12"/>
  <c r="Z792" i="12"/>
  <c r="AA792" i="12"/>
  <c r="B793" i="12"/>
  <c r="C793" i="12"/>
  <c r="D793" i="12"/>
  <c r="E793" i="12"/>
  <c r="F793" i="12"/>
  <c r="H793" i="12"/>
  <c r="I793" i="12"/>
  <c r="J793" i="12"/>
  <c r="K793" i="12"/>
  <c r="L793" i="12"/>
  <c r="M793" i="12"/>
  <c r="N793" i="12"/>
  <c r="O793" i="12"/>
  <c r="P793" i="12"/>
  <c r="Q793" i="12"/>
  <c r="R793" i="12"/>
  <c r="S793" i="12"/>
  <c r="T793" i="12"/>
  <c r="U793" i="12"/>
  <c r="V793" i="12"/>
  <c r="W793" i="12"/>
  <c r="X793" i="12"/>
  <c r="Y793" i="12"/>
  <c r="Z793" i="12"/>
  <c r="AA793" i="12"/>
  <c r="B794" i="12"/>
  <c r="C794" i="12"/>
  <c r="D794" i="12"/>
  <c r="E794" i="12"/>
  <c r="F794" i="12"/>
  <c r="H794" i="12"/>
  <c r="I794" i="12"/>
  <c r="J794" i="12"/>
  <c r="K794" i="12"/>
  <c r="L794" i="12"/>
  <c r="M794" i="12"/>
  <c r="N794" i="12"/>
  <c r="O794" i="12"/>
  <c r="P794" i="12"/>
  <c r="Q794" i="12"/>
  <c r="R794" i="12"/>
  <c r="S794" i="12"/>
  <c r="T794" i="12"/>
  <c r="U794" i="12"/>
  <c r="V794" i="12"/>
  <c r="W794" i="12"/>
  <c r="X794" i="12"/>
  <c r="Y794" i="12"/>
  <c r="Z794" i="12"/>
  <c r="AA794" i="12"/>
  <c r="B795" i="12"/>
  <c r="C795" i="12"/>
  <c r="D795" i="12"/>
  <c r="E795" i="12"/>
  <c r="F795" i="12"/>
  <c r="H795" i="12"/>
  <c r="I795" i="12"/>
  <c r="J795" i="12"/>
  <c r="K795" i="12"/>
  <c r="L795" i="12"/>
  <c r="M795" i="12"/>
  <c r="N795" i="12"/>
  <c r="O795" i="12"/>
  <c r="P795" i="12"/>
  <c r="Q795" i="12"/>
  <c r="R795" i="12"/>
  <c r="S795" i="12"/>
  <c r="T795" i="12"/>
  <c r="U795" i="12"/>
  <c r="V795" i="12"/>
  <c r="W795" i="12"/>
  <c r="X795" i="12"/>
  <c r="Y795" i="12"/>
  <c r="Z795" i="12"/>
  <c r="AA795" i="12"/>
  <c r="B796" i="12"/>
  <c r="C796" i="12"/>
  <c r="D796" i="12"/>
  <c r="E796" i="12"/>
  <c r="F796" i="12"/>
  <c r="H796" i="12"/>
  <c r="I796" i="12"/>
  <c r="J796" i="12"/>
  <c r="K796" i="12"/>
  <c r="L796" i="12"/>
  <c r="M796" i="12"/>
  <c r="N796" i="12"/>
  <c r="O796" i="12"/>
  <c r="P796" i="12"/>
  <c r="Q796" i="12"/>
  <c r="R796" i="12"/>
  <c r="S796" i="12"/>
  <c r="T796" i="12"/>
  <c r="U796" i="12"/>
  <c r="V796" i="12"/>
  <c r="W796" i="12"/>
  <c r="X796" i="12"/>
  <c r="Y796" i="12"/>
  <c r="Z796" i="12"/>
  <c r="AA796" i="12"/>
  <c r="B797" i="12"/>
  <c r="C797" i="12"/>
  <c r="D797" i="12"/>
  <c r="E797" i="12"/>
  <c r="F797" i="12"/>
  <c r="H797" i="12"/>
  <c r="I797" i="12"/>
  <c r="J797" i="12"/>
  <c r="K797" i="12"/>
  <c r="L797" i="12"/>
  <c r="M797" i="12"/>
  <c r="N797" i="12"/>
  <c r="O797" i="12"/>
  <c r="P797" i="12"/>
  <c r="Q797" i="12"/>
  <c r="R797" i="12"/>
  <c r="S797" i="12"/>
  <c r="T797" i="12"/>
  <c r="U797" i="12"/>
  <c r="V797" i="12"/>
  <c r="W797" i="12"/>
  <c r="X797" i="12"/>
  <c r="Y797" i="12"/>
  <c r="Z797" i="12"/>
  <c r="AA797" i="12"/>
  <c r="B798" i="12"/>
  <c r="C798" i="12"/>
  <c r="D798" i="12"/>
  <c r="E798" i="12"/>
  <c r="F798" i="12"/>
  <c r="H798" i="12"/>
  <c r="I798" i="12"/>
  <c r="J798" i="12"/>
  <c r="K798" i="12"/>
  <c r="L798" i="12"/>
  <c r="M798" i="12"/>
  <c r="N798" i="12"/>
  <c r="O798" i="12"/>
  <c r="P798" i="12"/>
  <c r="Q798" i="12"/>
  <c r="R798" i="12"/>
  <c r="S798" i="12"/>
  <c r="T798" i="12"/>
  <c r="U798" i="12"/>
  <c r="V798" i="12"/>
  <c r="W798" i="12"/>
  <c r="X798" i="12"/>
  <c r="Y798" i="12"/>
  <c r="Z798" i="12"/>
  <c r="AA798" i="12"/>
  <c r="B799" i="12"/>
  <c r="C799" i="12"/>
  <c r="D799" i="12"/>
  <c r="E799" i="12"/>
  <c r="F799" i="12"/>
  <c r="H799" i="12"/>
  <c r="I799" i="12"/>
  <c r="J799" i="12"/>
  <c r="K799" i="12"/>
  <c r="L799" i="12"/>
  <c r="M799" i="12"/>
  <c r="N799" i="12"/>
  <c r="O799" i="12"/>
  <c r="P799" i="12"/>
  <c r="Q799" i="12"/>
  <c r="R799" i="12"/>
  <c r="S799" i="12"/>
  <c r="T799" i="12"/>
  <c r="U799" i="12"/>
  <c r="V799" i="12"/>
  <c r="W799" i="12"/>
  <c r="X799" i="12"/>
  <c r="Y799" i="12"/>
  <c r="Z799" i="12"/>
  <c r="AA799" i="12"/>
  <c r="B800" i="12"/>
  <c r="C800" i="12"/>
  <c r="D800" i="12"/>
  <c r="E800" i="12"/>
  <c r="F800" i="12"/>
  <c r="H800" i="12"/>
  <c r="I800" i="12"/>
  <c r="J800" i="12"/>
  <c r="K800" i="12"/>
  <c r="L800" i="12"/>
  <c r="M800" i="12"/>
  <c r="N800" i="12"/>
  <c r="O800" i="12"/>
  <c r="P800" i="12"/>
  <c r="Q800" i="12"/>
  <c r="R800" i="12"/>
  <c r="S800" i="12"/>
  <c r="T800" i="12"/>
  <c r="U800" i="12"/>
  <c r="V800" i="12"/>
  <c r="W800" i="12"/>
  <c r="X800" i="12"/>
  <c r="Y800" i="12"/>
  <c r="Z800" i="12"/>
  <c r="AA800" i="12"/>
  <c r="B801" i="12"/>
  <c r="C801" i="12"/>
  <c r="D801" i="12"/>
  <c r="E801" i="12"/>
  <c r="F801" i="12"/>
  <c r="H801" i="12"/>
  <c r="I801" i="12"/>
  <c r="J801" i="12"/>
  <c r="K801" i="12"/>
  <c r="L801" i="12"/>
  <c r="M801" i="12"/>
  <c r="N801" i="12"/>
  <c r="O801" i="12"/>
  <c r="P801" i="12"/>
  <c r="Q801" i="12"/>
  <c r="R801" i="12"/>
  <c r="S801" i="12"/>
  <c r="T801" i="12"/>
  <c r="U801" i="12"/>
  <c r="V801" i="12"/>
  <c r="W801" i="12"/>
  <c r="X801" i="12"/>
  <c r="Y801" i="12"/>
  <c r="Z801" i="12"/>
  <c r="AA801" i="12"/>
  <c r="B802" i="12"/>
  <c r="C802" i="12"/>
  <c r="D802" i="12"/>
  <c r="E802" i="12"/>
  <c r="F802" i="12"/>
  <c r="H802" i="12"/>
  <c r="I802" i="12"/>
  <c r="J802" i="12"/>
  <c r="K802" i="12"/>
  <c r="L802" i="12"/>
  <c r="M802" i="12"/>
  <c r="N802" i="12"/>
  <c r="O802" i="12"/>
  <c r="P802" i="12"/>
  <c r="Q802" i="12"/>
  <c r="R802" i="12"/>
  <c r="S802" i="12"/>
  <c r="T802" i="12"/>
  <c r="U802" i="12"/>
  <c r="V802" i="12"/>
  <c r="W802" i="12"/>
  <c r="X802" i="12"/>
  <c r="Y802" i="12"/>
  <c r="Z802" i="12"/>
  <c r="AA802" i="12"/>
  <c r="B803" i="12"/>
  <c r="C803" i="12"/>
  <c r="D803" i="12"/>
  <c r="E803" i="12"/>
  <c r="F803" i="12"/>
  <c r="H803" i="12"/>
  <c r="I803" i="12"/>
  <c r="J803" i="12"/>
  <c r="K803" i="12"/>
  <c r="L803" i="12"/>
  <c r="M803" i="12"/>
  <c r="N803" i="12"/>
  <c r="O803" i="12"/>
  <c r="P803" i="12"/>
  <c r="Q803" i="12"/>
  <c r="R803" i="12"/>
  <c r="S803" i="12"/>
  <c r="T803" i="12"/>
  <c r="U803" i="12"/>
  <c r="V803" i="12"/>
  <c r="W803" i="12"/>
  <c r="X803" i="12"/>
  <c r="Y803" i="12"/>
  <c r="Z803" i="12"/>
  <c r="AA803" i="12"/>
  <c r="B804" i="12"/>
  <c r="C804" i="12"/>
  <c r="D804" i="12"/>
  <c r="E804" i="12"/>
  <c r="F804" i="12"/>
  <c r="H804" i="12"/>
  <c r="I804" i="12"/>
  <c r="J804" i="12"/>
  <c r="K804" i="12"/>
  <c r="L804" i="12"/>
  <c r="M804" i="12"/>
  <c r="N804" i="12"/>
  <c r="O804" i="12"/>
  <c r="P804" i="12"/>
  <c r="Q804" i="12"/>
  <c r="R804" i="12"/>
  <c r="S804" i="12"/>
  <c r="T804" i="12"/>
  <c r="U804" i="12"/>
  <c r="V804" i="12"/>
  <c r="W804" i="12"/>
  <c r="X804" i="12"/>
  <c r="Y804" i="12"/>
  <c r="Z804" i="12"/>
  <c r="AA804" i="12"/>
  <c r="B805" i="12"/>
  <c r="C805" i="12"/>
  <c r="D805" i="12"/>
  <c r="E805" i="12"/>
  <c r="F805" i="12"/>
  <c r="H805" i="12"/>
  <c r="I805" i="12"/>
  <c r="J805" i="12"/>
  <c r="K805" i="12"/>
  <c r="L805" i="12"/>
  <c r="M805" i="12"/>
  <c r="N805" i="12"/>
  <c r="O805" i="12"/>
  <c r="P805" i="12"/>
  <c r="Q805" i="12"/>
  <c r="R805" i="12"/>
  <c r="S805" i="12"/>
  <c r="T805" i="12"/>
  <c r="U805" i="12"/>
  <c r="V805" i="12"/>
  <c r="W805" i="12"/>
  <c r="X805" i="12"/>
  <c r="Y805" i="12"/>
  <c r="Z805" i="12"/>
  <c r="AA805" i="12"/>
  <c r="B806" i="12"/>
  <c r="C806" i="12"/>
  <c r="D806" i="12"/>
  <c r="E806" i="12"/>
  <c r="F806" i="12"/>
  <c r="H806" i="12"/>
  <c r="I806" i="12"/>
  <c r="J806" i="12"/>
  <c r="K806" i="12"/>
  <c r="L806" i="12"/>
  <c r="M806" i="12"/>
  <c r="N806" i="12"/>
  <c r="O806" i="12"/>
  <c r="P806" i="12"/>
  <c r="Q806" i="12"/>
  <c r="R806" i="12"/>
  <c r="S806" i="12"/>
  <c r="T806" i="12"/>
  <c r="U806" i="12"/>
  <c r="V806" i="12"/>
  <c r="W806" i="12"/>
  <c r="X806" i="12"/>
  <c r="Y806" i="12"/>
  <c r="Z806" i="12"/>
  <c r="AA806" i="12"/>
  <c r="B807" i="12"/>
  <c r="C807" i="12"/>
  <c r="D807" i="12"/>
  <c r="E807" i="12"/>
  <c r="F807" i="12"/>
  <c r="H807" i="12"/>
  <c r="I807" i="12"/>
  <c r="J807" i="12"/>
  <c r="K807" i="12"/>
  <c r="L807" i="12"/>
  <c r="M807" i="12"/>
  <c r="N807" i="12"/>
  <c r="O807" i="12"/>
  <c r="P807" i="12"/>
  <c r="Q807" i="12"/>
  <c r="R807" i="12"/>
  <c r="S807" i="12"/>
  <c r="T807" i="12"/>
  <c r="U807" i="12"/>
  <c r="V807" i="12"/>
  <c r="W807" i="12"/>
  <c r="X807" i="12"/>
  <c r="Y807" i="12"/>
  <c r="Z807" i="12"/>
  <c r="AA807" i="12"/>
  <c r="B808" i="12"/>
  <c r="C808" i="12"/>
  <c r="D808" i="12"/>
  <c r="E808" i="12"/>
  <c r="F808" i="12"/>
  <c r="H808" i="12"/>
  <c r="I808" i="12"/>
  <c r="J808" i="12"/>
  <c r="K808" i="12"/>
  <c r="L808" i="12"/>
  <c r="M808" i="12"/>
  <c r="N808" i="12"/>
  <c r="O808" i="12"/>
  <c r="P808" i="12"/>
  <c r="Q808" i="12"/>
  <c r="R808" i="12"/>
  <c r="S808" i="12"/>
  <c r="T808" i="12"/>
  <c r="U808" i="12"/>
  <c r="V808" i="12"/>
  <c r="W808" i="12"/>
  <c r="X808" i="12"/>
  <c r="Y808" i="12"/>
  <c r="Z808" i="12"/>
  <c r="AA808" i="12"/>
  <c r="B809" i="12"/>
  <c r="C809" i="12"/>
  <c r="D809" i="12"/>
  <c r="E809" i="12"/>
  <c r="F809" i="12"/>
  <c r="H809" i="12"/>
  <c r="I809" i="12"/>
  <c r="J809" i="12"/>
  <c r="K809" i="12"/>
  <c r="L809" i="12"/>
  <c r="M809" i="12"/>
  <c r="N809" i="12"/>
  <c r="O809" i="12"/>
  <c r="P809" i="12"/>
  <c r="Q809" i="12"/>
  <c r="R809" i="12"/>
  <c r="S809" i="12"/>
  <c r="T809" i="12"/>
  <c r="U809" i="12"/>
  <c r="V809" i="12"/>
  <c r="W809" i="12"/>
  <c r="X809" i="12"/>
  <c r="Y809" i="12"/>
  <c r="Z809" i="12"/>
  <c r="AA809" i="12"/>
  <c r="B810" i="12"/>
  <c r="C810" i="12"/>
  <c r="D810" i="12"/>
  <c r="E810" i="12"/>
  <c r="F810" i="12"/>
  <c r="H810" i="12"/>
  <c r="I810" i="12"/>
  <c r="J810" i="12"/>
  <c r="K810" i="12"/>
  <c r="L810" i="12"/>
  <c r="M810" i="12"/>
  <c r="N810" i="12"/>
  <c r="O810" i="12"/>
  <c r="P810" i="12"/>
  <c r="Q810" i="12"/>
  <c r="R810" i="12"/>
  <c r="S810" i="12"/>
  <c r="T810" i="12"/>
  <c r="U810" i="12"/>
  <c r="V810" i="12"/>
  <c r="W810" i="12"/>
  <c r="X810" i="12"/>
  <c r="Y810" i="12"/>
  <c r="Z810" i="12"/>
  <c r="AA810" i="12"/>
  <c r="B811" i="12"/>
  <c r="C811" i="12"/>
  <c r="D811" i="12"/>
  <c r="E811" i="12"/>
  <c r="F811" i="12"/>
  <c r="H811" i="12"/>
  <c r="I811" i="12"/>
  <c r="J811" i="12"/>
  <c r="K811" i="12"/>
  <c r="L811" i="12"/>
  <c r="M811" i="12"/>
  <c r="N811" i="12"/>
  <c r="O811" i="12"/>
  <c r="P811" i="12"/>
  <c r="Q811" i="12"/>
  <c r="R811" i="12"/>
  <c r="S811" i="12"/>
  <c r="T811" i="12"/>
  <c r="U811" i="12"/>
  <c r="V811" i="12"/>
  <c r="W811" i="12"/>
  <c r="X811" i="12"/>
  <c r="Y811" i="12"/>
  <c r="Z811" i="12"/>
  <c r="AA811" i="12"/>
  <c r="B812" i="12"/>
  <c r="C812" i="12"/>
  <c r="D812" i="12"/>
  <c r="E812" i="12"/>
  <c r="F812" i="12"/>
  <c r="H812" i="12"/>
  <c r="I812" i="12"/>
  <c r="J812" i="12"/>
  <c r="K812" i="12"/>
  <c r="L812" i="12"/>
  <c r="M812" i="12"/>
  <c r="N812" i="12"/>
  <c r="O812" i="12"/>
  <c r="P812" i="12"/>
  <c r="Q812" i="12"/>
  <c r="R812" i="12"/>
  <c r="S812" i="12"/>
  <c r="T812" i="12"/>
  <c r="U812" i="12"/>
  <c r="V812" i="12"/>
  <c r="W812" i="12"/>
  <c r="X812" i="12"/>
  <c r="Y812" i="12"/>
  <c r="Z812" i="12"/>
  <c r="AA812" i="12"/>
  <c r="B813" i="12"/>
  <c r="C813" i="12"/>
  <c r="D813" i="12"/>
  <c r="E813" i="12"/>
  <c r="F813" i="12"/>
  <c r="H813" i="12"/>
  <c r="I813" i="12"/>
  <c r="J813" i="12"/>
  <c r="K813" i="12"/>
  <c r="L813" i="12"/>
  <c r="M813" i="12"/>
  <c r="N813" i="12"/>
  <c r="O813" i="12"/>
  <c r="P813" i="12"/>
  <c r="Q813" i="12"/>
  <c r="R813" i="12"/>
  <c r="S813" i="12"/>
  <c r="T813" i="12"/>
  <c r="U813" i="12"/>
  <c r="V813" i="12"/>
  <c r="W813" i="12"/>
  <c r="X813" i="12"/>
  <c r="Y813" i="12"/>
  <c r="Z813" i="12"/>
  <c r="AA813" i="12"/>
  <c r="B814" i="12"/>
  <c r="C814" i="12"/>
  <c r="D814" i="12"/>
  <c r="E814" i="12"/>
  <c r="F814" i="12"/>
  <c r="H814" i="12"/>
  <c r="I814" i="12"/>
  <c r="J814" i="12"/>
  <c r="K814" i="12"/>
  <c r="L814" i="12"/>
  <c r="M814" i="12"/>
  <c r="N814" i="12"/>
  <c r="O814" i="12"/>
  <c r="P814" i="12"/>
  <c r="Q814" i="12"/>
  <c r="R814" i="12"/>
  <c r="S814" i="12"/>
  <c r="T814" i="12"/>
  <c r="U814" i="12"/>
  <c r="V814" i="12"/>
  <c r="W814" i="12"/>
  <c r="X814" i="12"/>
  <c r="Y814" i="12"/>
  <c r="Z814" i="12"/>
  <c r="AA814" i="12"/>
  <c r="B815" i="12"/>
  <c r="C815" i="12"/>
  <c r="D815" i="12"/>
  <c r="E815" i="12"/>
  <c r="F815" i="12"/>
  <c r="H815" i="12"/>
  <c r="I815" i="12"/>
  <c r="J815" i="12"/>
  <c r="K815" i="12"/>
  <c r="L815" i="12"/>
  <c r="M815" i="12"/>
  <c r="N815" i="12"/>
  <c r="O815" i="12"/>
  <c r="P815" i="12"/>
  <c r="Q815" i="12"/>
  <c r="R815" i="12"/>
  <c r="S815" i="12"/>
  <c r="T815" i="12"/>
  <c r="U815" i="12"/>
  <c r="V815" i="12"/>
  <c r="W815" i="12"/>
  <c r="X815" i="12"/>
  <c r="Y815" i="12"/>
  <c r="Z815" i="12"/>
  <c r="AA815" i="12"/>
  <c r="B816" i="12"/>
  <c r="C816" i="12"/>
  <c r="D816" i="12"/>
  <c r="E816" i="12"/>
  <c r="F816" i="12"/>
  <c r="H816" i="12"/>
  <c r="I816" i="12"/>
  <c r="J816" i="12"/>
  <c r="K816" i="12"/>
  <c r="L816" i="12"/>
  <c r="M816" i="12"/>
  <c r="N816" i="12"/>
  <c r="O816" i="12"/>
  <c r="P816" i="12"/>
  <c r="Q816" i="12"/>
  <c r="R816" i="12"/>
  <c r="S816" i="12"/>
  <c r="T816" i="12"/>
  <c r="U816" i="12"/>
  <c r="V816" i="12"/>
  <c r="W816" i="12"/>
  <c r="X816" i="12"/>
  <c r="Y816" i="12"/>
  <c r="Z816" i="12"/>
  <c r="AA816" i="12"/>
  <c r="B817" i="12"/>
  <c r="C817" i="12"/>
  <c r="D817" i="12"/>
  <c r="E817" i="12"/>
  <c r="F817" i="12"/>
  <c r="H817" i="12"/>
  <c r="I817" i="12"/>
  <c r="J817" i="12"/>
  <c r="K817" i="12"/>
  <c r="L817" i="12"/>
  <c r="M817" i="12"/>
  <c r="N817" i="12"/>
  <c r="O817" i="12"/>
  <c r="P817" i="12"/>
  <c r="Q817" i="12"/>
  <c r="R817" i="12"/>
  <c r="S817" i="12"/>
  <c r="T817" i="12"/>
  <c r="U817" i="12"/>
  <c r="V817" i="12"/>
  <c r="W817" i="12"/>
  <c r="X817" i="12"/>
  <c r="Y817" i="12"/>
  <c r="Z817" i="12"/>
  <c r="AA817" i="12"/>
  <c r="B818" i="12"/>
  <c r="C818" i="12"/>
  <c r="D818" i="12"/>
  <c r="E818" i="12"/>
  <c r="F818" i="12"/>
  <c r="H818" i="12"/>
  <c r="I818" i="12"/>
  <c r="J818" i="12"/>
  <c r="K818" i="12"/>
  <c r="L818" i="12"/>
  <c r="M818" i="12"/>
  <c r="N818" i="12"/>
  <c r="O818" i="12"/>
  <c r="P818" i="12"/>
  <c r="Q818" i="12"/>
  <c r="R818" i="12"/>
  <c r="S818" i="12"/>
  <c r="T818" i="12"/>
  <c r="U818" i="12"/>
  <c r="V818" i="12"/>
  <c r="W818" i="12"/>
  <c r="X818" i="12"/>
  <c r="Y818" i="12"/>
  <c r="Z818" i="12"/>
  <c r="AA818" i="12"/>
  <c r="B819" i="12"/>
  <c r="C819" i="12"/>
  <c r="D819" i="12"/>
  <c r="E819" i="12"/>
  <c r="F819" i="12"/>
  <c r="H819" i="12"/>
  <c r="I819" i="12"/>
  <c r="J819" i="12"/>
  <c r="K819" i="12"/>
  <c r="L819" i="12"/>
  <c r="M819" i="12"/>
  <c r="N819" i="12"/>
  <c r="O819" i="12"/>
  <c r="P819" i="12"/>
  <c r="Q819" i="12"/>
  <c r="R819" i="12"/>
  <c r="S819" i="12"/>
  <c r="T819" i="12"/>
  <c r="U819" i="12"/>
  <c r="V819" i="12"/>
  <c r="W819" i="12"/>
  <c r="X819" i="12"/>
  <c r="Y819" i="12"/>
  <c r="Z819" i="12"/>
  <c r="AA819" i="12"/>
  <c r="B820" i="12"/>
  <c r="C820" i="12"/>
  <c r="D820" i="12"/>
  <c r="E820" i="12"/>
  <c r="F820" i="12"/>
  <c r="H820" i="12"/>
  <c r="I820" i="12"/>
  <c r="J820" i="12"/>
  <c r="K820" i="12"/>
  <c r="L820" i="12"/>
  <c r="M820" i="12"/>
  <c r="N820" i="12"/>
  <c r="O820" i="12"/>
  <c r="P820" i="12"/>
  <c r="Q820" i="12"/>
  <c r="R820" i="12"/>
  <c r="S820" i="12"/>
  <c r="T820" i="12"/>
  <c r="U820" i="12"/>
  <c r="V820" i="12"/>
  <c r="W820" i="12"/>
  <c r="X820" i="12"/>
  <c r="Y820" i="12"/>
  <c r="Z820" i="12"/>
  <c r="AA820" i="12"/>
  <c r="B821" i="12"/>
  <c r="C821" i="12"/>
  <c r="D821" i="12"/>
  <c r="E821" i="12"/>
  <c r="F821" i="12"/>
  <c r="H821" i="12"/>
  <c r="I821" i="12"/>
  <c r="J821" i="12"/>
  <c r="K821" i="12"/>
  <c r="L821" i="12"/>
  <c r="M821" i="12"/>
  <c r="N821" i="12"/>
  <c r="O821" i="12"/>
  <c r="P821" i="12"/>
  <c r="Q821" i="12"/>
  <c r="R821" i="12"/>
  <c r="S821" i="12"/>
  <c r="T821" i="12"/>
  <c r="U821" i="12"/>
  <c r="V821" i="12"/>
  <c r="W821" i="12"/>
  <c r="X821" i="12"/>
  <c r="Y821" i="12"/>
  <c r="Z821" i="12"/>
  <c r="AA821" i="12"/>
  <c r="B822" i="12"/>
  <c r="C822" i="12"/>
  <c r="D822" i="12"/>
  <c r="E822" i="12"/>
  <c r="F822" i="12"/>
  <c r="H822" i="12"/>
  <c r="I822" i="12"/>
  <c r="J822" i="12"/>
  <c r="K822" i="12"/>
  <c r="L822" i="12"/>
  <c r="M822" i="12"/>
  <c r="N822" i="12"/>
  <c r="O822" i="12"/>
  <c r="P822" i="12"/>
  <c r="Q822" i="12"/>
  <c r="R822" i="12"/>
  <c r="S822" i="12"/>
  <c r="T822" i="12"/>
  <c r="U822" i="12"/>
  <c r="V822" i="12"/>
  <c r="W822" i="12"/>
  <c r="X822" i="12"/>
  <c r="Y822" i="12"/>
  <c r="Z822" i="12"/>
  <c r="AA822" i="12"/>
  <c r="B823" i="12"/>
  <c r="C823" i="12"/>
  <c r="D823" i="12"/>
  <c r="E823" i="12"/>
  <c r="F823" i="12"/>
  <c r="H823" i="12"/>
  <c r="I823" i="12"/>
  <c r="J823" i="12"/>
  <c r="K823" i="12"/>
  <c r="L823" i="12"/>
  <c r="M823" i="12"/>
  <c r="N823" i="12"/>
  <c r="O823" i="12"/>
  <c r="P823" i="12"/>
  <c r="Q823" i="12"/>
  <c r="R823" i="12"/>
  <c r="S823" i="12"/>
  <c r="T823" i="12"/>
  <c r="U823" i="12"/>
  <c r="V823" i="12"/>
  <c r="W823" i="12"/>
  <c r="X823" i="12"/>
  <c r="Y823" i="12"/>
  <c r="Z823" i="12"/>
  <c r="AA823" i="12"/>
  <c r="B824" i="12"/>
  <c r="C824" i="12"/>
  <c r="D824" i="12"/>
  <c r="E824" i="12"/>
  <c r="F824" i="12"/>
  <c r="H824" i="12"/>
  <c r="I824" i="12"/>
  <c r="J824" i="12"/>
  <c r="K824" i="12"/>
  <c r="L824" i="12"/>
  <c r="M824" i="12"/>
  <c r="N824" i="12"/>
  <c r="O824" i="12"/>
  <c r="P824" i="12"/>
  <c r="Q824" i="12"/>
  <c r="R824" i="12"/>
  <c r="S824" i="12"/>
  <c r="T824" i="12"/>
  <c r="U824" i="12"/>
  <c r="V824" i="12"/>
  <c r="W824" i="12"/>
  <c r="X824" i="12"/>
  <c r="Y824" i="12"/>
  <c r="Z824" i="12"/>
  <c r="AA824" i="12"/>
  <c r="B825" i="12"/>
  <c r="C825" i="12"/>
  <c r="D825" i="12"/>
  <c r="E825" i="12"/>
  <c r="F825" i="12"/>
  <c r="H825" i="12"/>
  <c r="I825" i="12"/>
  <c r="J825" i="12"/>
  <c r="K825" i="12"/>
  <c r="L825" i="12"/>
  <c r="M825" i="12"/>
  <c r="N825" i="12"/>
  <c r="O825" i="12"/>
  <c r="P825" i="12"/>
  <c r="Q825" i="12"/>
  <c r="R825" i="12"/>
  <c r="S825" i="12"/>
  <c r="T825" i="12"/>
  <c r="U825" i="12"/>
  <c r="V825" i="12"/>
  <c r="W825" i="12"/>
  <c r="X825" i="12"/>
  <c r="Y825" i="12"/>
  <c r="Z825" i="12"/>
  <c r="AA825" i="12"/>
  <c r="B826" i="12"/>
  <c r="C826" i="12"/>
  <c r="D826" i="12"/>
  <c r="E826" i="12"/>
  <c r="F826" i="12"/>
  <c r="H826" i="12"/>
  <c r="I826" i="12"/>
  <c r="J826" i="12"/>
  <c r="K826" i="12"/>
  <c r="L826" i="12"/>
  <c r="M826" i="12"/>
  <c r="N826" i="12"/>
  <c r="O826" i="12"/>
  <c r="P826" i="12"/>
  <c r="Q826" i="12"/>
  <c r="R826" i="12"/>
  <c r="S826" i="12"/>
  <c r="T826" i="12"/>
  <c r="U826" i="12"/>
  <c r="V826" i="12"/>
  <c r="W826" i="12"/>
  <c r="X826" i="12"/>
  <c r="Y826" i="12"/>
  <c r="Z826" i="12"/>
  <c r="AA826" i="12"/>
  <c r="B827" i="12"/>
  <c r="C827" i="12"/>
  <c r="D827" i="12"/>
  <c r="E827" i="12"/>
  <c r="F827" i="12"/>
  <c r="H827" i="12"/>
  <c r="I827" i="12"/>
  <c r="J827" i="12"/>
  <c r="K827" i="12"/>
  <c r="L827" i="12"/>
  <c r="M827" i="12"/>
  <c r="N827" i="12"/>
  <c r="O827" i="12"/>
  <c r="P827" i="12"/>
  <c r="Q827" i="12"/>
  <c r="R827" i="12"/>
  <c r="S827" i="12"/>
  <c r="T827" i="12"/>
  <c r="U827" i="12"/>
  <c r="V827" i="12"/>
  <c r="W827" i="12"/>
  <c r="X827" i="12"/>
  <c r="Y827" i="12"/>
  <c r="Z827" i="12"/>
  <c r="AA827" i="12"/>
  <c r="B828" i="12"/>
  <c r="C828" i="12"/>
  <c r="D828" i="12"/>
  <c r="E828" i="12"/>
  <c r="F828" i="12"/>
  <c r="H828" i="12"/>
  <c r="I828" i="12"/>
  <c r="J828" i="12"/>
  <c r="K828" i="12"/>
  <c r="L828" i="12"/>
  <c r="M828" i="12"/>
  <c r="N828" i="12"/>
  <c r="O828" i="12"/>
  <c r="P828" i="12"/>
  <c r="Q828" i="12"/>
  <c r="R828" i="12"/>
  <c r="S828" i="12"/>
  <c r="T828" i="12"/>
  <c r="U828" i="12"/>
  <c r="V828" i="12"/>
  <c r="W828" i="12"/>
  <c r="X828" i="12"/>
  <c r="Y828" i="12"/>
  <c r="Z828" i="12"/>
  <c r="AA828" i="12"/>
  <c r="B829" i="12"/>
  <c r="C829" i="12"/>
  <c r="D829" i="12"/>
  <c r="E829" i="12"/>
  <c r="F829" i="12"/>
  <c r="H829" i="12"/>
  <c r="I829" i="12"/>
  <c r="J829" i="12"/>
  <c r="K829" i="12"/>
  <c r="L829" i="12"/>
  <c r="M829" i="12"/>
  <c r="N829" i="12"/>
  <c r="O829" i="12"/>
  <c r="P829" i="12"/>
  <c r="Q829" i="12"/>
  <c r="R829" i="12"/>
  <c r="S829" i="12"/>
  <c r="T829" i="12"/>
  <c r="U829" i="12"/>
  <c r="V829" i="12"/>
  <c r="W829" i="12"/>
  <c r="X829" i="12"/>
  <c r="Y829" i="12"/>
  <c r="Z829" i="12"/>
  <c r="AA829" i="12"/>
  <c r="B830" i="12"/>
  <c r="C830" i="12"/>
  <c r="D830" i="12"/>
  <c r="E830" i="12"/>
  <c r="F830" i="12"/>
  <c r="H830" i="12"/>
  <c r="I830" i="12"/>
  <c r="J830" i="12"/>
  <c r="K830" i="12"/>
  <c r="L830" i="12"/>
  <c r="M830" i="12"/>
  <c r="N830" i="12"/>
  <c r="O830" i="12"/>
  <c r="P830" i="12"/>
  <c r="Q830" i="12"/>
  <c r="R830" i="12"/>
  <c r="S830" i="12"/>
  <c r="T830" i="12"/>
  <c r="U830" i="12"/>
  <c r="V830" i="12"/>
  <c r="W830" i="12"/>
  <c r="X830" i="12"/>
  <c r="Y830" i="12"/>
  <c r="Z830" i="12"/>
  <c r="AA830" i="12"/>
  <c r="B831" i="12"/>
  <c r="C831" i="12"/>
  <c r="D831" i="12"/>
  <c r="E831" i="12"/>
  <c r="F831" i="12"/>
  <c r="H831" i="12"/>
  <c r="I831" i="12"/>
  <c r="J831" i="12"/>
  <c r="K831" i="12"/>
  <c r="L831" i="12"/>
  <c r="M831" i="12"/>
  <c r="N831" i="12"/>
  <c r="O831" i="12"/>
  <c r="P831" i="12"/>
  <c r="Q831" i="12"/>
  <c r="R831" i="12"/>
  <c r="S831" i="12"/>
  <c r="T831" i="12"/>
  <c r="U831" i="12"/>
  <c r="V831" i="12"/>
  <c r="W831" i="12"/>
  <c r="X831" i="12"/>
  <c r="Y831" i="12"/>
  <c r="Z831" i="12"/>
  <c r="AA831" i="12"/>
  <c r="B832" i="12"/>
  <c r="C832" i="12"/>
  <c r="D832" i="12"/>
  <c r="E832" i="12"/>
  <c r="F832" i="12"/>
  <c r="H832" i="12"/>
  <c r="I832" i="12"/>
  <c r="J832" i="12"/>
  <c r="K832" i="12"/>
  <c r="L832" i="12"/>
  <c r="M832" i="12"/>
  <c r="N832" i="12"/>
  <c r="O832" i="12"/>
  <c r="P832" i="12"/>
  <c r="Q832" i="12"/>
  <c r="R832" i="12"/>
  <c r="S832" i="12"/>
  <c r="T832" i="12"/>
  <c r="U832" i="12"/>
  <c r="V832" i="12"/>
  <c r="W832" i="12"/>
  <c r="X832" i="12"/>
  <c r="Y832" i="12"/>
  <c r="Z832" i="12"/>
  <c r="AA832" i="12"/>
  <c r="B833" i="12"/>
  <c r="C833" i="12"/>
  <c r="D833" i="12"/>
  <c r="E833" i="12"/>
  <c r="F833" i="12"/>
  <c r="H833" i="12"/>
  <c r="I833" i="12"/>
  <c r="J833" i="12"/>
  <c r="K833" i="12"/>
  <c r="L833" i="12"/>
  <c r="M833" i="12"/>
  <c r="N833" i="12"/>
  <c r="O833" i="12"/>
  <c r="P833" i="12"/>
  <c r="Q833" i="12"/>
  <c r="R833" i="12"/>
  <c r="S833" i="12"/>
  <c r="T833" i="12"/>
  <c r="U833" i="12"/>
  <c r="V833" i="12"/>
  <c r="W833" i="12"/>
  <c r="X833" i="12"/>
  <c r="Y833" i="12"/>
  <c r="Z833" i="12"/>
  <c r="AA833" i="12"/>
  <c r="B834" i="12"/>
  <c r="C834" i="12"/>
  <c r="D834" i="12"/>
  <c r="E834" i="12"/>
  <c r="F834" i="12"/>
  <c r="H834" i="12"/>
  <c r="I834" i="12"/>
  <c r="J834" i="12"/>
  <c r="K834" i="12"/>
  <c r="L834" i="12"/>
  <c r="M834" i="12"/>
  <c r="N834" i="12"/>
  <c r="O834" i="12"/>
  <c r="P834" i="12"/>
  <c r="Q834" i="12"/>
  <c r="R834" i="12"/>
  <c r="S834" i="12"/>
  <c r="T834" i="12"/>
  <c r="U834" i="12"/>
  <c r="V834" i="12"/>
  <c r="W834" i="12"/>
  <c r="X834" i="12"/>
  <c r="Y834" i="12"/>
  <c r="Z834" i="12"/>
  <c r="AA834" i="12"/>
  <c r="B835" i="12"/>
  <c r="C835" i="12"/>
  <c r="D835" i="12"/>
  <c r="E835" i="12"/>
  <c r="F835" i="12"/>
  <c r="H835" i="12"/>
  <c r="I835" i="12"/>
  <c r="J835" i="12"/>
  <c r="K835" i="12"/>
  <c r="L835" i="12"/>
  <c r="M835" i="12"/>
  <c r="N835" i="12"/>
  <c r="O835" i="12"/>
  <c r="P835" i="12"/>
  <c r="Q835" i="12"/>
  <c r="R835" i="12"/>
  <c r="S835" i="12"/>
  <c r="T835" i="12"/>
  <c r="U835" i="12"/>
  <c r="V835" i="12"/>
  <c r="W835" i="12"/>
  <c r="X835" i="12"/>
  <c r="Y835" i="12"/>
  <c r="Z835" i="12"/>
  <c r="AA835" i="12"/>
  <c r="B836" i="12"/>
  <c r="C836" i="12"/>
  <c r="D836" i="12"/>
  <c r="E836" i="12"/>
  <c r="F836" i="12"/>
  <c r="H836" i="12"/>
  <c r="I836" i="12"/>
  <c r="J836" i="12"/>
  <c r="K836" i="12"/>
  <c r="L836" i="12"/>
  <c r="M836" i="12"/>
  <c r="N836" i="12"/>
  <c r="O836" i="12"/>
  <c r="P836" i="12"/>
  <c r="Q836" i="12"/>
  <c r="R836" i="12"/>
  <c r="S836" i="12"/>
  <c r="T836" i="12"/>
  <c r="U836" i="12"/>
  <c r="V836" i="12"/>
  <c r="W836" i="12"/>
  <c r="X836" i="12"/>
  <c r="Y836" i="12"/>
  <c r="Z836" i="12"/>
  <c r="AA836" i="12"/>
  <c r="B837" i="12"/>
  <c r="C837" i="12"/>
  <c r="D837" i="12"/>
  <c r="E837" i="12"/>
  <c r="F837" i="12"/>
  <c r="H837" i="12"/>
  <c r="I837" i="12"/>
  <c r="J837" i="12"/>
  <c r="K837" i="12"/>
  <c r="L837" i="12"/>
  <c r="M837" i="12"/>
  <c r="N837" i="12"/>
  <c r="O837" i="12"/>
  <c r="P837" i="12"/>
  <c r="Q837" i="12"/>
  <c r="R837" i="12"/>
  <c r="S837" i="12"/>
  <c r="T837" i="12"/>
  <c r="U837" i="12"/>
  <c r="V837" i="12"/>
  <c r="W837" i="12"/>
  <c r="X837" i="12"/>
  <c r="Y837" i="12"/>
  <c r="Z837" i="12"/>
  <c r="AA837" i="12"/>
  <c r="B838" i="12"/>
  <c r="C838" i="12"/>
  <c r="D838" i="12"/>
  <c r="E838" i="12"/>
  <c r="F838" i="12"/>
  <c r="H838" i="12"/>
  <c r="I838" i="12"/>
  <c r="J838" i="12"/>
  <c r="K838" i="12"/>
  <c r="L838" i="12"/>
  <c r="M838" i="12"/>
  <c r="N838" i="12"/>
  <c r="O838" i="12"/>
  <c r="P838" i="12"/>
  <c r="Q838" i="12"/>
  <c r="R838" i="12"/>
  <c r="S838" i="12"/>
  <c r="T838" i="12"/>
  <c r="U838" i="12"/>
  <c r="V838" i="12"/>
  <c r="W838" i="12"/>
  <c r="X838" i="12"/>
  <c r="Y838" i="12"/>
  <c r="Z838" i="12"/>
  <c r="AA838" i="12"/>
  <c r="B839" i="12"/>
  <c r="C839" i="12"/>
  <c r="D839" i="12"/>
  <c r="E839" i="12"/>
  <c r="F839" i="12"/>
  <c r="H839" i="12"/>
  <c r="I839" i="12"/>
  <c r="J839" i="12"/>
  <c r="K839" i="12"/>
  <c r="L839" i="12"/>
  <c r="M839" i="12"/>
  <c r="N839" i="12"/>
  <c r="O839" i="12"/>
  <c r="P839" i="12"/>
  <c r="Q839" i="12"/>
  <c r="R839" i="12"/>
  <c r="S839" i="12"/>
  <c r="T839" i="12"/>
  <c r="U839" i="12"/>
  <c r="V839" i="12"/>
  <c r="W839" i="12"/>
  <c r="X839" i="12"/>
  <c r="Y839" i="12"/>
  <c r="Z839" i="12"/>
  <c r="AA839" i="12"/>
  <c r="B840" i="12"/>
  <c r="C840" i="12"/>
  <c r="D840" i="12"/>
  <c r="E840" i="12"/>
  <c r="F840" i="12"/>
  <c r="H840" i="12"/>
  <c r="I840" i="12"/>
  <c r="J840" i="12"/>
  <c r="K840" i="12"/>
  <c r="L840" i="12"/>
  <c r="M840" i="12"/>
  <c r="N840" i="12"/>
  <c r="O840" i="12"/>
  <c r="P840" i="12"/>
  <c r="Q840" i="12"/>
  <c r="R840" i="12"/>
  <c r="S840" i="12"/>
  <c r="T840" i="12"/>
  <c r="U840" i="12"/>
  <c r="V840" i="12"/>
  <c r="W840" i="12"/>
  <c r="X840" i="12"/>
  <c r="Y840" i="12"/>
  <c r="Z840" i="12"/>
  <c r="AA840" i="12"/>
  <c r="B841" i="12"/>
  <c r="C841" i="12"/>
  <c r="D841" i="12"/>
  <c r="E841" i="12"/>
  <c r="F841" i="12"/>
  <c r="H841" i="12"/>
  <c r="I841" i="12"/>
  <c r="J841" i="12"/>
  <c r="K841" i="12"/>
  <c r="L841" i="12"/>
  <c r="M841" i="12"/>
  <c r="N841" i="12"/>
  <c r="O841" i="12"/>
  <c r="P841" i="12"/>
  <c r="Q841" i="12"/>
  <c r="R841" i="12"/>
  <c r="S841" i="12"/>
  <c r="T841" i="12"/>
  <c r="U841" i="12"/>
  <c r="V841" i="12"/>
  <c r="W841" i="12"/>
  <c r="X841" i="12"/>
  <c r="Y841" i="12"/>
  <c r="Z841" i="12"/>
  <c r="AA841" i="12"/>
  <c r="B842" i="12"/>
  <c r="C842" i="12"/>
  <c r="D842" i="12"/>
  <c r="E842" i="12"/>
  <c r="F842" i="12"/>
  <c r="H842" i="12"/>
  <c r="I842" i="12"/>
  <c r="J842" i="12"/>
  <c r="K842" i="12"/>
  <c r="L842" i="12"/>
  <c r="M842" i="12"/>
  <c r="N842" i="12"/>
  <c r="O842" i="12"/>
  <c r="P842" i="12"/>
  <c r="Q842" i="12"/>
  <c r="R842" i="12"/>
  <c r="S842" i="12"/>
  <c r="T842" i="12"/>
  <c r="U842" i="12"/>
  <c r="V842" i="12"/>
  <c r="W842" i="12"/>
  <c r="X842" i="12"/>
  <c r="Y842" i="12"/>
  <c r="Z842" i="12"/>
  <c r="AA842" i="12"/>
  <c r="B843" i="12"/>
  <c r="C843" i="12"/>
  <c r="D843" i="12"/>
  <c r="E843" i="12"/>
  <c r="F843" i="12"/>
  <c r="H843" i="12"/>
  <c r="I843" i="12"/>
  <c r="J843" i="12"/>
  <c r="K843" i="12"/>
  <c r="L843" i="12"/>
  <c r="M843" i="12"/>
  <c r="N843" i="12"/>
  <c r="O843" i="12"/>
  <c r="P843" i="12"/>
  <c r="Q843" i="12"/>
  <c r="R843" i="12"/>
  <c r="S843" i="12"/>
  <c r="T843" i="12"/>
  <c r="U843" i="12"/>
  <c r="V843" i="12"/>
  <c r="W843" i="12"/>
  <c r="X843" i="12"/>
  <c r="Y843" i="12"/>
  <c r="Z843" i="12"/>
  <c r="AA843" i="12"/>
  <c r="B844" i="12"/>
  <c r="C844" i="12"/>
  <c r="D844" i="12"/>
  <c r="E844" i="12"/>
  <c r="F844" i="12"/>
  <c r="H844" i="12"/>
  <c r="I844" i="12"/>
  <c r="J844" i="12"/>
  <c r="K844" i="12"/>
  <c r="L844" i="12"/>
  <c r="M844" i="12"/>
  <c r="N844" i="12"/>
  <c r="O844" i="12"/>
  <c r="P844" i="12"/>
  <c r="Q844" i="12"/>
  <c r="R844" i="12"/>
  <c r="S844" i="12"/>
  <c r="T844" i="12"/>
  <c r="U844" i="12"/>
  <c r="V844" i="12"/>
  <c r="W844" i="12"/>
  <c r="X844" i="12"/>
  <c r="Y844" i="12"/>
  <c r="Z844" i="12"/>
  <c r="AA844" i="12"/>
  <c r="B845" i="12"/>
  <c r="C845" i="12"/>
  <c r="D845" i="12"/>
  <c r="E845" i="12"/>
  <c r="F845" i="12"/>
  <c r="H845" i="12"/>
  <c r="I845" i="12"/>
  <c r="J845" i="12"/>
  <c r="K845" i="12"/>
  <c r="L845" i="12"/>
  <c r="M845" i="12"/>
  <c r="N845" i="12"/>
  <c r="O845" i="12"/>
  <c r="P845" i="12"/>
  <c r="Q845" i="12"/>
  <c r="R845" i="12"/>
  <c r="S845" i="12"/>
  <c r="T845" i="12"/>
  <c r="U845" i="12"/>
  <c r="V845" i="12"/>
  <c r="W845" i="12"/>
  <c r="X845" i="12"/>
  <c r="Y845" i="12"/>
  <c r="Z845" i="12"/>
  <c r="AA845" i="12"/>
  <c r="B846" i="12"/>
  <c r="C846" i="12"/>
  <c r="D846" i="12"/>
  <c r="E846" i="12"/>
  <c r="F846" i="12"/>
  <c r="H846" i="12"/>
  <c r="I846" i="12"/>
  <c r="J846" i="12"/>
  <c r="K846" i="12"/>
  <c r="L846" i="12"/>
  <c r="M846" i="12"/>
  <c r="N846" i="12"/>
  <c r="O846" i="12"/>
  <c r="P846" i="12"/>
  <c r="Q846" i="12"/>
  <c r="R846" i="12"/>
  <c r="S846" i="12"/>
  <c r="T846" i="12"/>
  <c r="U846" i="12"/>
  <c r="V846" i="12"/>
  <c r="W846" i="12"/>
  <c r="X846" i="12"/>
  <c r="Y846" i="12"/>
  <c r="Z846" i="12"/>
  <c r="AA846" i="12"/>
  <c r="B847" i="12"/>
  <c r="C847" i="12"/>
  <c r="D847" i="12"/>
  <c r="E847" i="12"/>
  <c r="F847" i="12"/>
  <c r="H847" i="12"/>
  <c r="I847" i="12"/>
  <c r="J847" i="12"/>
  <c r="K847" i="12"/>
  <c r="L847" i="12"/>
  <c r="M847" i="12"/>
  <c r="N847" i="12"/>
  <c r="O847" i="12"/>
  <c r="P847" i="12"/>
  <c r="Q847" i="12"/>
  <c r="R847" i="12"/>
  <c r="S847" i="12"/>
  <c r="T847" i="12"/>
  <c r="U847" i="12"/>
  <c r="V847" i="12"/>
  <c r="W847" i="12"/>
  <c r="X847" i="12"/>
  <c r="Y847" i="12"/>
  <c r="Z847" i="12"/>
  <c r="AA847" i="12"/>
  <c r="B848" i="12"/>
  <c r="C848" i="12"/>
  <c r="D848" i="12"/>
  <c r="E848" i="12"/>
  <c r="F848" i="12"/>
  <c r="H848" i="12"/>
  <c r="I848" i="12"/>
  <c r="J848" i="12"/>
  <c r="K848" i="12"/>
  <c r="L848" i="12"/>
  <c r="M848" i="12"/>
  <c r="N848" i="12"/>
  <c r="O848" i="12"/>
  <c r="P848" i="12"/>
  <c r="Q848" i="12"/>
  <c r="R848" i="12"/>
  <c r="S848" i="12"/>
  <c r="T848" i="12"/>
  <c r="U848" i="12"/>
  <c r="V848" i="12"/>
  <c r="W848" i="12"/>
  <c r="X848" i="12"/>
  <c r="Y848" i="12"/>
  <c r="Z848" i="12"/>
  <c r="AA848" i="12"/>
  <c r="B849" i="12"/>
  <c r="C849" i="12"/>
  <c r="D849" i="12"/>
  <c r="E849" i="12"/>
  <c r="F849" i="12"/>
  <c r="H849" i="12"/>
  <c r="I849" i="12"/>
  <c r="J849" i="12"/>
  <c r="K849" i="12"/>
  <c r="L849" i="12"/>
  <c r="M849" i="12"/>
  <c r="N849" i="12"/>
  <c r="O849" i="12"/>
  <c r="P849" i="12"/>
  <c r="Q849" i="12"/>
  <c r="R849" i="12"/>
  <c r="S849" i="12"/>
  <c r="T849" i="12"/>
  <c r="U849" i="12"/>
  <c r="V849" i="12"/>
  <c r="W849" i="12"/>
  <c r="X849" i="12"/>
  <c r="Y849" i="12"/>
  <c r="Z849" i="12"/>
  <c r="AA849" i="12"/>
  <c r="B850" i="12"/>
  <c r="C850" i="12"/>
  <c r="D850" i="12"/>
  <c r="E850" i="12"/>
  <c r="F850" i="12"/>
  <c r="H850" i="12"/>
  <c r="I850" i="12"/>
  <c r="J850" i="12"/>
  <c r="K850" i="12"/>
  <c r="L850" i="12"/>
  <c r="M850" i="12"/>
  <c r="N850" i="12"/>
  <c r="O850" i="12"/>
  <c r="P850" i="12"/>
  <c r="Q850" i="12"/>
  <c r="R850" i="12"/>
  <c r="S850" i="12"/>
  <c r="T850" i="12"/>
  <c r="U850" i="12"/>
  <c r="V850" i="12"/>
  <c r="W850" i="12"/>
  <c r="X850" i="12"/>
  <c r="Y850" i="12"/>
  <c r="Z850" i="12"/>
  <c r="AA850" i="12"/>
  <c r="B851" i="12"/>
  <c r="C851" i="12"/>
  <c r="D851" i="12"/>
  <c r="E851" i="12"/>
  <c r="F851" i="12"/>
  <c r="H851" i="12"/>
  <c r="I851" i="12"/>
  <c r="J851" i="12"/>
  <c r="K851" i="12"/>
  <c r="L851" i="12"/>
  <c r="M851" i="12"/>
  <c r="N851" i="12"/>
  <c r="O851" i="12"/>
  <c r="P851" i="12"/>
  <c r="Q851" i="12"/>
  <c r="R851" i="12"/>
  <c r="S851" i="12"/>
  <c r="T851" i="12"/>
  <c r="U851" i="12"/>
  <c r="V851" i="12"/>
  <c r="W851" i="12"/>
  <c r="X851" i="12"/>
  <c r="Y851" i="12"/>
  <c r="Z851" i="12"/>
  <c r="AA851" i="12"/>
  <c r="B852" i="12"/>
  <c r="C852" i="12"/>
  <c r="D852" i="12"/>
  <c r="E852" i="12"/>
  <c r="F852" i="12"/>
  <c r="H852" i="12"/>
  <c r="I852" i="12"/>
  <c r="J852" i="12"/>
  <c r="K852" i="12"/>
  <c r="L852" i="12"/>
  <c r="M852" i="12"/>
  <c r="N852" i="12"/>
  <c r="O852" i="12"/>
  <c r="P852" i="12"/>
  <c r="Q852" i="12"/>
  <c r="R852" i="12"/>
  <c r="S852" i="12"/>
  <c r="T852" i="12"/>
  <c r="U852" i="12"/>
  <c r="V852" i="12"/>
  <c r="W852" i="12"/>
  <c r="X852" i="12"/>
  <c r="Y852" i="12"/>
  <c r="Z852" i="12"/>
  <c r="AA852" i="12"/>
  <c r="B853" i="12"/>
  <c r="C853" i="12"/>
  <c r="D853" i="12"/>
  <c r="E853" i="12"/>
  <c r="F853" i="12"/>
  <c r="H853" i="12"/>
  <c r="I853" i="12"/>
  <c r="J853" i="12"/>
  <c r="K853" i="12"/>
  <c r="L853" i="12"/>
  <c r="M853" i="12"/>
  <c r="N853" i="12"/>
  <c r="O853" i="12"/>
  <c r="P853" i="12"/>
  <c r="Q853" i="12"/>
  <c r="R853" i="12"/>
  <c r="S853" i="12"/>
  <c r="T853" i="12"/>
  <c r="U853" i="12"/>
  <c r="V853" i="12"/>
  <c r="W853" i="12"/>
  <c r="X853" i="12"/>
  <c r="Y853" i="12"/>
  <c r="Z853" i="12"/>
  <c r="AA853" i="12"/>
  <c r="B854" i="12"/>
  <c r="C854" i="12"/>
  <c r="D854" i="12"/>
  <c r="E854" i="12"/>
  <c r="F854" i="12"/>
  <c r="H854" i="12"/>
  <c r="I854" i="12"/>
  <c r="J854" i="12"/>
  <c r="K854" i="12"/>
  <c r="L854" i="12"/>
  <c r="M854" i="12"/>
  <c r="N854" i="12"/>
  <c r="O854" i="12"/>
  <c r="P854" i="12"/>
  <c r="Q854" i="12"/>
  <c r="R854" i="12"/>
  <c r="S854" i="12"/>
  <c r="T854" i="12"/>
  <c r="U854" i="12"/>
  <c r="V854" i="12"/>
  <c r="W854" i="12"/>
  <c r="X854" i="12"/>
  <c r="Y854" i="12"/>
  <c r="Z854" i="12"/>
  <c r="AA854" i="12"/>
  <c r="B855" i="12"/>
  <c r="C855" i="12"/>
  <c r="D855" i="12"/>
  <c r="E855" i="12"/>
  <c r="F855" i="12"/>
  <c r="H855" i="12"/>
  <c r="I855" i="12"/>
  <c r="J855" i="12"/>
  <c r="K855" i="12"/>
  <c r="L855" i="12"/>
  <c r="M855" i="12"/>
  <c r="N855" i="12"/>
  <c r="O855" i="12"/>
  <c r="P855" i="12"/>
  <c r="Q855" i="12"/>
  <c r="R855" i="12"/>
  <c r="S855" i="12"/>
  <c r="T855" i="12"/>
  <c r="U855" i="12"/>
  <c r="V855" i="12"/>
  <c r="W855" i="12"/>
  <c r="X855" i="12"/>
  <c r="Y855" i="12"/>
  <c r="Z855" i="12"/>
  <c r="AA855" i="12"/>
  <c r="B856" i="12"/>
  <c r="C856" i="12"/>
  <c r="D856" i="12"/>
  <c r="E856" i="12"/>
  <c r="F856" i="12"/>
  <c r="H856" i="12"/>
  <c r="I856" i="12"/>
  <c r="J856" i="12"/>
  <c r="K856" i="12"/>
  <c r="L856" i="12"/>
  <c r="M856" i="12"/>
  <c r="N856" i="12"/>
  <c r="O856" i="12"/>
  <c r="P856" i="12"/>
  <c r="Q856" i="12"/>
  <c r="R856" i="12"/>
  <c r="S856" i="12"/>
  <c r="T856" i="12"/>
  <c r="U856" i="12"/>
  <c r="V856" i="12"/>
  <c r="W856" i="12"/>
  <c r="X856" i="12"/>
  <c r="Y856" i="12"/>
  <c r="Z856" i="12"/>
  <c r="AA856" i="12"/>
  <c r="B857" i="12"/>
  <c r="C857" i="12"/>
  <c r="D857" i="12"/>
  <c r="E857" i="12"/>
  <c r="F857" i="12"/>
  <c r="H857" i="12"/>
  <c r="I857" i="12"/>
  <c r="J857" i="12"/>
  <c r="K857" i="12"/>
  <c r="L857" i="12"/>
  <c r="M857" i="12"/>
  <c r="N857" i="12"/>
  <c r="O857" i="12"/>
  <c r="P857" i="12"/>
  <c r="Q857" i="12"/>
  <c r="R857" i="12"/>
  <c r="S857" i="12"/>
  <c r="T857" i="12"/>
  <c r="U857" i="12"/>
  <c r="V857" i="12"/>
  <c r="W857" i="12"/>
  <c r="X857" i="12"/>
  <c r="Y857" i="12"/>
  <c r="Z857" i="12"/>
  <c r="AA857" i="12"/>
  <c r="B858" i="12"/>
  <c r="C858" i="12"/>
  <c r="D858" i="12"/>
  <c r="E858" i="12"/>
  <c r="F858" i="12"/>
  <c r="H858" i="12"/>
  <c r="I858" i="12"/>
  <c r="J858" i="12"/>
  <c r="K858" i="12"/>
  <c r="L858" i="12"/>
  <c r="M858" i="12"/>
  <c r="N858" i="12"/>
  <c r="O858" i="12"/>
  <c r="P858" i="12"/>
  <c r="Q858" i="12"/>
  <c r="R858" i="12"/>
  <c r="S858" i="12"/>
  <c r="T858" i="12"/>
  <c r="U858" i="12"/>
  <c r="V858" i="12"/>
  <c r="W858" i="12"/>
  <c r="X858" i="12"/>
  <c r="Y858" i="12"/>
  <c r="Z858" i="12"/>
  <c r="AA858" i="12"/>
  <c r="B859" i="12"/>
  <c r="C859" i="12"/>
  <c r="D859" i="12"/>
  <c r="E859" i="12"/>
  <c r="F859" i="12"/>
  <c r="H859" i="12"/>
  <c r="I859" i="12"/>
  <c r="J859" i="12"/>
  <c r="K859" i="12"/>
  <c r="L859" i="12"/>
  <c r="M859" i="12"/>
  <c r="N859" i="12"/>
  <c r="O859" i="12"/>
  <c r="P859" i="12"/>
  <c r="Q859" i="12"/>
  <c r="R859" i="12"/>
  <c r="S859" i="12"/>
  <c r="T859" i="12"/>
  <c r="U859" i="12"/>
  <c r="V859" i="12"/>
  <c r="W859" i="12"/>
  <c r="X859" i="12"/>
  <c r="Y859" i="12"/>
  <c r="Z859" i="12"/>
  <c r="AA859" i="12"/>
  <c r="B860" i="12"/>
  <c r="C860" i="12"/>
  <c r="D860" i="12"/>
  <c r="E860" i="12"/>
  <c r="F860" i="12"/>
  <c r="H860" i="12"/>
  <c r="I860" i="12"/>
  <c r="J860" i="12"/>
  <c r="K860" i="12"/>
  <c r="L860" i="12"/>
  <c r="M860" i="12"/>
  <c r="N860" i="12"/>
  <c r="O860" i="12"/>
  <c r="P860" i="12"/>
  <c r="Q860" i="12"/>
  <c r="R860" i="12"/>
  <c r="S860" i="12"/>
  <c r="T860" i="12"/>
  <c r="U860" i="12"/>
  <c r="V860" i="12"/>
  <c r="W860" i="12"/>
  <c r="X860" i="12"/>
  <c r="Y860" i="12"/>
  <c r="Z860" i="12"/>
  <c r="AA860" i="12"/>
  <c r="B861" i="12"/>
  <c r="C861" i="12"/>
  <c r="D861" i="12"/>
  <c r="E861" i="12"/>
  <c r="F861" i="12"/>
  <c r="H861" i="12"/>
  <c r="I861" i="12"/>
  <c r="J861" i="12"/>
  <c r="K861" i="12"/>
  <c r="L861" i="12"/>
  <c r="M861" i="12"/>
  <c r="N861" i="12"/>
  <c r="O861" i="12"/>
  <c r="P861" i="12"/>
  <c r="Q861" i="12"/>
  <c r="R861" i="12"/>
  <c r="S861" i="12"/>
  <c r="T861" i="12"/>
  <c r="U861" i="12"/>
  <c r="V861" i="12"/>
  <c r="W861" i="12"/>
  <c r="X861" i="12"/>
  <c r="Y861" i="12"/>
  <c r="Z861" i="12"/>
  <c r="AA861" i="12"/>
  <c r="B862" i="12"/>
  <c r="C862" i="12"/>
  <c r="D862" i="12"/>
  <c r="E862" i="12"/>
  <c r="F862" i="12"/>
  <c r="H862" i="12"/>
  <c r="I862" i="12"/>
  <c r="J862" i="12"/>
  <c r="K862" i="12"/>
  <c r="L862" i="12"/>
  <c r="M862" i="12"/>
  <c r="N862" i="12"/>
  <c r="O862" i="12"/>
  <c r="P862" i="12"/>
  <c r="Q862" i="12"/>
  <c r="R862" i="12"/>
  <c r="S862" i="12"/>
  <c r="T862" i="12"/>
  <c r="U862" i="12"/>
  <c r="V862" i="12"/>
  <c r="W862" i="12"/>
  <c r="X862" i="12"/>
  <c r="Y862" i="12"/>
  <c r="Z862" i="12"/>
  <c r="AA862" i="12"/>
  <c r="B863" i="12"/>
  <c r="C863" i="12"/>
  <c r="D863" i="12"/>
  <c r="E863" i="12"/>
  <c r="F863" i="12"/>
  <c r="H863" i="12"/>
  <c r="I863" i="12"/>
  <c r="J863" i="12"/>
  <c r="K863" i="12"/>
  <c r="L863" i="12"/>
  <c r="M863" i="12"/>
  <c r="N863" i="12"/>
  <c r="O863" i="12"/>
  <c r="P863" i="12"/>
  <c r="Q863" i="12"/>
  <c r="R863" i="12"/>
  <c r="S863" i="12"/>
  <c r="T863" i="12"/>
  <c r="U863" i="12"/>
  <c r="V863" i="12"/>
  <c r="W863" i="12"/>
  <c r="X863" i="12"/>
  <c r="Y863" i="12"/>
  <c r="Z863" i="12"/>
  <c r="AA863" i="12"/>
  <c r="B864" i="12"/>
  <c r="C864" i="12"/>
  <c r="D864" i="12"/>
  <c r="E864" i="12"/>
  <c r="F864" i="12"/>
  <c r="H864" i="12"/>
  <c r="I864" i="12"/>
  <c r="J864" i="12"/>
  <c r="K864" i="12"/>
  <c r="L864" i="12"/>
  <c r="M864" i="12"/>
  <c r="N864" i="12"/>
  <c r="O864" i="12"/>
  <c r="P864" i="12"/>
  <c r="Q864" i="12"/>
  <c r="R864" i="12"/>
  <c r="S864" i="12"/>
  <c r="T864" i="12"/>
  <c r="U864" i="12"/>
  <c r="V864" i="12"/>
  <c r="W864" i="12"/>
  <c r="X864" i="12"/>
  <c r="Y864" i="12"/>
  <c r="Z864" i="12"/>
  <c r="AA864" i="12"/>
  <c r="B865" i="12"/>
  <c r="C865" i="12"/>
  <c r="D865" i="12"/>
  <c r="E865" i="12"/>
  <c r="F865" i="12"/>
  <c r="H865" i="12"/>
  <c r="I865" i="12"/>
  <c r="J865" i="12"/>
  <c r="K865" i="12"/>
  <c r="L865" i="12"/>
  <c r="M865" i="12"/>
  <c r="N865" i="12"/>
  <c r="O865" i="12"/>
  <c r="P865" i="12"/>
  <c r="Q865" i="12"/>
  <c r="R865" i="12"/>
  <c r="S865" i="12"/>
  <c r="T865" i="12"/>
  <c r="U865" i="12"/>
  <c r="V865" i="12"/>
  <c r="W865" i="12"/>
  <c r="X865" i="12"/>
  <c r="Y865" i="12"/>
  <c r="Z865" i="12"/>
  <c r="AA865" i="12"/>
  <c r="B866" i="12"/>
  <c r="C866" i="12"/>
  <c r="D866" i="12"/>
  <c r="E866" i="12"/>
  <c r="F866" i="12"/>
  <c r="H866" i="12"/>
  <c r="I866" i="12"/>
  <c r="J866" i="12"/>
  <c r="K866" i="12"/>
  <c r="L866" i="12"/>
  <c r="M866" i="12"/>
  <c r="N866" i="12"/>
  <c r="O866" i="12"/>
  <c r="P866" i="12"/>
  <c r="Q866" i="12"/>
  <c r="R866" i="12"/>
  <c r="S866" i="12"/>
  <c r="T866" i="12"/>
  <c r="U866" i="12"/>
  <c r="V866" i="12"/>
  <c r="W866" i="12"/>
  <c r="X866" i="12"/>
  <c r="Y866" i="12"/>
  <c r="Z866" i="12"/>
  <c r="AA866" i="12"/>
  <c r="B867" i="12"/>
  <c r="C867" i="12"/>
  <c r="D867" i="12"/>
  <c r="E867" i="12"/>
  <c r="F867" i="12"/>
  <c r="H867" i="12"/>
  <c r="I867" i="12"/>
  <c r="J867" i="12"/>
  <c r="K867" i="12"/>
  <c r="L867" i="12"/>
  <c r="M867" i="12"/>
  <c r="N867" i="12"/>
  <c r="O867" i="12"/>
  <c r="P867" i="12"/>
  <c r="Q867" i="12"/>
  <c r="R867" i="12"/>
  <c r="S867" i="12"/>
  <c r="T867" i="12"/>
  <c r="U867" i="12"/>
  <c r="V867" i="12"/>
  <c r="W867" i="12"/>
  <c r="X867" i="12"/>
  <c r="Y867" i="12"/>
  <c r="Z867" i="12"/>
  <c r="AA867" i="12"/>
  <c r="B868" i="12"/>
  <c r="C868" i="12"/>
  <c r="D868" i="12"/>
  <c r="E868" i="12"/>
  <c r="F868" i="12"/>
  <c r="H868" i="12"/>
  <c r="I868" i="12"/>
  <c r="J868" i="12"/>
  <c r="K868" i="12"/>
  <c r="L868" i="12"/>
  <c r="M868" i="12"/>
  <c r="N868" i="12"/>
  <c r="O868" i="12"/>
  <c r="P868" i="12"/>
  <c r="Q868" i="12"/>
  <c r="R868" i="12"/>
  <c r="S868" i="12"/>
  <c r="T868" i="12"/>
  <c r="U868" i="12"/>
  <c r="V868" i="12"/>
  <c r="W868" i="12"/>
  <c r="X868" i="12"/>
  <c r="Y868" i="12"/>
  <c r="Z868" i="12"/>
  <c r="AA868" i="12"/>
  <c r="B869" i="12"/>
  <c r="C869" i="12"/>
  <c r="D869" i="12"/>
  <c r="E869" i="12"/>
  <c r="F869" i="12"/>
  <c r="H869" i="12"/>
  <c r="I869" i="12"/>
  <c r="J869" i="12"/>
  <c r="K869" i="12"/>
  <c r="L869" i="12"/>
  <c r="M869" i="12"/>
  <c r="N869" i="12"/>
  <c r="O869" i="12"/>
  <c r="P869" i="12"/>
  <c r="Q869" i="12"/>
  <c r="R869" i="12"/>
  <c r="S869" i="12"/>
  <c r="T869" i="12"/>
  <c r="U869" i="12"/>
  <c r="V869" i="12"/>
  <c r="W869" i="12"/>
  <c r="X869" i="12"/>
  <c r="Y869" i="12"/>
  <c r="Z869" i="12"/>
  <c r="AA869" i="12"/>
  <c r="B870" i="12"/>
  <c r="C870" i="12"/>
  <c r="D870" i="12"/>
  <c r="E870" i="12"/>
  <c r="F870" i="12"/>
  <c r="H870" i="12"/>
  <c r="I870" i="12"/>
  <c r="J870" i="12"/>
  <c r="K870" i="12"/>
  <c r="L870" i="12"/>
  <c r="M870" i="12"/>
  <c r="N870" i="12"/>
  <c r="O870" i="12"/>
  <c r="P870" i="12"/>
  <c r="Q870" i="12"/>
  <c r="R870" i="12"/>
  <c r="S870" i="12"/>
  <c r="T870" i="12"/>
  <c r="U870" i="12"/>
  <c r="V870" i="12"/>
  <c r="W870" i="12"/>
  <c r="X870" i="12"/>
  <c r="Y870" i="12"/>
  <c r="Z870" i="12"/>
  <c r="AA870" i="12"/>
  <c r="B871" i="12"/>
  <c r="C871" i="12"/>
  <c r="D871" i="12"/>
  <c r="E871" i="12"/>
  <c r="F871" i="12"/>
  <c r="H871" i="12"/>
  <c r="I871" i="12"/>
  <c r="J871" i="12"/>
  <c r="K871" i="12"/>
  <c r="L871" i="12"/>
  <c r="M871" i="12"/>
  <c r="N871" i="12"/>
  <c r="O871" i="12"/>
  <c r="P871" i="12"/>
  <c r="Q871" i="12"/>
  <c r="R871" i="12"/>
  <c r="S871" i="12"/>
  <c r="T871" i="12"/>
  <c r="U871" i="12"/>
  <c r="V871" i="12"/>
  <c r="W871" i="12"/>
  <c r="X871" i="12"/>
  <c r="Y871" i="12"/>
  <c r="Z871" i="12"/>
  <c r="AA871" i="12"/>
  <c r="B872" i="12"/>
  <c r="C872" i="12"/>
  <c r="D872" i="12"/>
  <c r="E872" i="12"/>
  <c r="F872" i="12"/>
  <c r="H872" i="12"/>
  <c r="I872" i="12"/>
  <c r="J872" i="12"/>
  <c r="K872" i="12"/>
  <c r="L872" i="12"/>
  <c r="M872" i="12"/>
  <c r="N872" i="12"/>
  <c r="O872" i="12"/>
  <c r="P872" i="12"/>
  <c r="Q872" i="12"/>
  <c r="R872" i="12"/>
  <c r="S872" i="12"/>
  <c r="T872" i="12"/>
  <c r="U872" i="12"/>
  <c r="V872" i="12"/>
  <c r="W872" i="12"/>
  <c r="X872" i="12"/>
  <c r="Y872" i="12"/>
  <c r="Z872" i="12"/>
  <c r="AA872" i="12"/>
  <c r="B873" i="12"/>
  <c r="C873" i="12"/>
  <c r="D873" i="12"/>
  <c r="E873" i="12"/>
  <c r="F873" i="12"/>
  <c r="H873" i="12"/>
  <c r="I873" i="12"/>
  <c r="J873" i="12"/>
  <c r="K873" i="12"/>
  <c r="L873" i="12"/>
  <c r="M873" i="12"/>
  <c r="N873" i="12"/>
  <c r="O873" i="12"/>
  <c r="P873" i="12"/>
  <c r="Q873" i="12"/>
  <c r="R873" i="12"/>
  <c r="S873" i="12"/>
  <c r="T873" i="12"/>
  <c r="U873" i="12"/>
  <c r="V873" i="12"/>
  <c r="W873" i="12"/>
  <c r="X873" i="12"/>
  <c r="Y873" i="12"/>
  <c r="Z873" i="12"/>
  <c r="AA873" i="12"/>
  <c r="B874" i="12"/>
  <c r="C874" i="12"/>
  <c r="D874" i="12"/>
  <c r="E874" i="12"/>
  <c r="F874" i="12"/>
  <c r="H874" i="12"/>
  <c r="I874" i="12"/>
  <c r="J874" i="12"/>
  <c r="K874" i="12"/>
  <c r="L874" i="12"/>
  <c r="M874" i="12"/>
  <c r="N874" i="12"/>
  <c r="O874" i="12"/>
  <c r="P874" i="12"/>
  <c r="Q874" i="12"/>
  <c r="R874" i="12"/>
  <c r="S874" i="12"/>
  <c r="T874" i="12"/>
  <c r="U874" i="12"/>
  <c r="V874" i="12"/>
  <c r="W874" i="12"/>
  <c r="X874" i="12"/>
  <c r="Y874" i="12"/>
  <c r="Z874" i="12"/>
  <c r="AA874" i="12"/>
  <c r="B875" i="12"/>
  <c r="C875" i="12"/>
  <c r="D875" i="12"/>
  <c r="E875" i="12"/>
  <c r="F875" i="12"/>
  <c r="H875" i="12"/>
  <c r="I875" i="12"/>
  <c r="J875" i="12"/>
  <c r="K875" i="12"/>
  <c r="L875" i="12"/>
  <c r="M875" i="12"/>
  <c r="N875" i="12"/>
  <c r="O875" i="12"/>
  <c r="P875" i="12"/>
  <c r="Q875" i="12"/>
  <c r="R875" i="12"/>
  <c r="S875" i="12"/>
  <c r="T875" i="12"/>
  <c r="U875" i="12"/>
  <c r="V875" i="12"/>
  <c r="W875" i="12"/>
  <c r="X875" i="12"/>
  <c r="Y875" i="12"/>
  <c r="Z875" i="12"/>
  <c r="AA875" i="12"/>
  <c r="B876" i="12"/>
  <c r="C876" i="12"/>
  <c r="D876" i="12"/>
  <c r="E876" i="12"/>
  <c r="F876" i="12"/>
  <c r="H876" i="12"/>
  <c r="I876" i="12"/>
  <c r="J876" i="12"/>
  <c r="K876" i="12"/>
  <c r="L876" i="12"/>
  <c r="M876" i="12"/>
  <c r="N876" i="12"/>
  <c r="O876" i="12"/>
  <c r="P876" i="12"/>
  <c r="Q876" i="12"/>
  <c r="R876" i="12"/>
  <c r="S876" i="12"/>
  <c r="T876" i="12"/>
  <c r="U876" i="12"/>
  <c r="V876" i="12"/>
  <c r="W876" i="12"/>
  <c r="X876" i="12"/>
  <c r="Y876" i="12"/>
  <c r="Z876" i="12"/>
  <c r="AA876" i="12"/>
  <c r="B877" i="12"/>
  <c r="C877" i="12"/>
  <c r="D877" i="12"/>
  <c r="E877" i="12"/>
  <c r="F877" i="12"/>
  <c r="H877" i="12"/>
  <c r="I877" i="12"/>
  <c r="J877" i="12"/>
  <c r="K877" i="12"/>
  <c r="L877" i="12"/>
  <c r="M877" i="12"/>
  <c r="N877" i="12"/>
  <c r="O877" i="12"/>
  <c r="P877" i="12"/>
  <c r="Q877" i="12"/>
  <c r="R877" i="12"/>
  <c r="S877" i="12"/>
  <c r="T877" i="12"/>
  <c r="U877" i="12"/>
  <c r="V877" i="12"/>
  <c r="W877" i="12"/>
  <c r="X877" i="12"/>
  <c r="Y877" i="12"/>
  <c r="Z877" i="12"/>
  <c r="AA877" i="12"/>
  <c r="B878" i="12"/>
  <c r="C878" i="12"/>
  <c r="D878" i="12"/>
  <c r="E878" i="12"/>
  <c r="F878" i="12"/>
  <c r="H878" i="12"/>
  <c r="I878" i="12"/>
  <c r="J878" i="12"/>
  <c r="K878" i="12"/>
  <c r="L878" i="12"/>
  <c r="M878" i="12"/>
  <c r="N878" i="12"/>
  <c r="O878" i="12"/>
  <c r="P878" i="12"/>
  <c r="Q878" i="12"/>
  <c r="R878" i="12"/>
  <c r="S878" i="12"/>
  <c r="T878" i="12"/>
  <c r="U878" i="12"/>
  <c r="V878" i="12"/>
  <c r="W878" i="12"/>
  <c r="X878" i="12"/>
  <c r="Y878" i="12"/>
  <c r="Z878" i="12"/>
  <c r="AA878" i="12"/>
  <c r="B879" i="12"/>
  <c r="C879" i="12"/>
  <c r="D879" i="12"/>
  <c r="E879" i="12"/>
  <c r="F879" i="12"/>
  <c r="H879" i="12"/>
  <c r="I879" i="12"/>
  <c r="J879" i="12"/>
  <c r="K879" i="12"/>
  <c r="L879" i="12"/>
  <c r="M879" i="12"/>
  <c r="N879" i="12"/>
  <c r="O879" i="12"/>
  <c r="P879" i="12"/>
  <c r="Q879" i="12"/>
  <c r="R879" i="12"/>
  <c r="S879" i="12"/>
  <c r="T879" i="12"/>
  <c r="U879" i="12"/>
  <c r="V879" i="12"/>
  <c r="W879" i="12"/>
  <c r="X879" i="12"/>
  <c r="Y879" i="12"/>
  <c r="Z879" i="12"/>
  <c r="AA879" i="12"/>
  <c r="B880" i="12"/>
  <c r="C880" i="12"/>
  <c r="D880" i="12"/>
  <c r="E880" i="12"/>
  <c r="F880" i="12"/>
  <c r="H880" i="12"/>
  <c r="I880" i="12"/>
  <c r="J880" i="12"/>
  <c r="K880" i="12"/>
  <c r="L880" i="12"/>
  <c r="M880" i="12"/>
  <c r="N880" i="12"/>
  <c r="O880" i="12"/>
  <c r="P880" i="12"/>
  <c r="Q880" i="12"/>
  <c r="R880" i="12"/>
  <c r="S880" i="12"/>
  <c r="T880" i="12"/>
  <c r="U880" i="12"/>
  <c r="V880" i="12"/>
  <c r="W880" i="12"/>
  <c r="X880" i="12"/>
  <c r="Y880" i="12"/>
  <c r="Z880" i="12"/>
  <c r="AA880" i="12"/>
  <c r="B881" i="12"/>
  <c r="C881" i="12"/>
  <c r="D881" i="12"/>
  <c r="E881" i="12"/>
  <c r="F881" i="12"/>
  <c r="H881" i="12"/>
  <c r="I881" i="12"/>
  <c r="J881" i="12"/>
  <c r="K881" i="12"/>
  <c r="L881" i="12"/>
  <c r="M881" i="12"/>
  <c r="N881" i="12"/>
  <c r="O881" i="12"/>
  <c r="P881" i="12"/>
  <c r="Q881" i="12"/>
  <c r="R881" i="12"/>
  <c r="S881" i="12"/>
  <c r="T881" i="12"/>
  <c r="U881" i="12"/>
  <c r="V881" i="12"/>
  <c r="W881" i="12"/>
  <c r="X881" i="12"/>
  <c r="Y881" i="12"/>
  <c r="Z881" i="12"/>
  <c r="AA881" i="12"/>
  <c r="B882" i="12"/>
  <c r="C882" i="12"/>
  <c r="D882" i="12"/>
  <c r="E882" i="12"/>
  <c r="F882" i="12"/>
  <c r="H882" i="12"/>
  <c r="I882" i="12"/>
  <c r="J882" i="12"/>
  <c r="K882" i="12"/>
  <c r="L882" i="12"/>
  <c r="M882" i="12"/>
  <c r="N882" i="12"/>
  <c r="O882" i="12"/>
  <c r="P882" i="12"/>
  <c r="Q882" i="12"/>
  <c r="R882" i="12"/>
  <c r="S882" i="12"/>
  <c r="T882" i="12"/>
  <c r="U882" i="12"/>
  <c r="V882" i="12"/>
  <c r="W882" i="12"/>
  <c r="X882" i="12"/>
  <c r="Y882" i="12"/>
  <c r="Z882" i="12"/>
  <c r="AA882" i="12"/>
  <c r="B883" i="12"/>
  <c r="C883" i="12"/>
  <c r="D883" i="12"/>
  <c r="E883" i="12"/>
  <c r="F883" i="12"/>
  <c r="H883" i="12"/>
  <c r="I883" i="12"/>
  <c r="J883" i="12"/>
  <c r="K883" i="12"/>
  <c r="L883" i="12"/>
  <c r="M883" i="12"/>
  <c r="N883" i="12"/>
  <c r="O883" i="12"/>
  <c r="P883" i="12"/>
  <c r="Q883" i="12"/>
  <c r="R883" i="12"/>
  <c r="S883" i="12"/>
  <c r="T883" i="12"/>
  <c r="U883" i="12"/>
  <c r="V883" i="12"/>
  <c r="W883" i="12"/>
  <c r="X883" i="12"/>
  <c r="Y883" i="12"/>
  <c r="Z883" i="12"/>
  <c r="AA883" i="12"/>
  <c r="B884" i="12"/>
  <c r="C884" i="12"/>
  <c r="D884" i="12"/>
  <c r="E884" i="12"/>
  <c r="F884" i="12"/>
  <c r="H884" i="12"/>
  <c r="I884" i="12"/>
  <c r="J884" i="12"/>
  <c r="K884" i="12"/>
  <c r="L884" i="12"/>
  <c r="M884" i="12"/>
  <c r="N884" i="12"/>
  <c r="O884" i="12"/>
  <c r="P884" i="12"/>
  <c r="Q884" i="12"/>
  <c r="R884" i="12"/>
  <c r="S884" i="12"/>
  <c r="T884" i="12"/>
  <c r="U884" i="12"/>
  <c r="V884" i="12"/>
  <c r="W884" i="12"/>
  <c r="X884" i="12"/>
  <c r="Y884" i="12"/>
  <c r="Z884" i="12"/>
  <c r="AA884" i="12"/>
  <c r="B885" i="12"/>
  <c r="C885" i="12"/>
  <c r="D885" i="12"/>
  <c r="E885" i="12"/>
  <c r="F885" i="12"/>
  <c r="H885" i="12"/>
  <c r="I885" i="12"/>
  <c r="J885" i="12"/>
  <c r="K885" i="12"/>
  <c r="L885" i="12"/>
  <c r="M885" i="12"/>
  <c r="N885" i="12"/>
  <c r="O885" i="12"/>
  <c r="P885" i="12"/>
  <c r="Q885" i="12"/>
  <c r="R885" i="12"/>
  <c r="S885" i="12"/>
  <c r="T885" i="12"/>
  <c r="U885" i="12"/>
  <c r="V885" i="12"/>
  <c r="W885" i="12"/>
  <c r="X885" i="12"/>
  <c r="Y885" i="12"/>
  <c r="Z885" i="12"/>
  <c r="AA885" i="12"/>
  <c r="B886" i="12"/>
  <c r="C886" i="12"/>
  <c r="D886" i="12"/>
  <c r="E886" i="12"/>
  <c r="F886" i="12"/>
  <c r="H886" i="12"/>
  <c r="I886" i="12"/>
  <c r="J886" i="12"/>
  <c r="K886" i="12"/>
  <c r="L886" i="12"/>
  <c r="M886" i="12"/>
  <c r="N886" i="12"/>
  <c r="O886" i="12"/>
  <c r="P886" i="12"/>
  <c r="Q886" i="12"/>
  <c r="R886" i="12"/>
  <c r="S886" i="12"/>
  <c r="T886" i="12"/>
  <c r="U886" i="12"/>
  <c r="V886" i="12"/>
  <c r="W886" i="12"/>
  <c r="X886" i="12"/>
  <c r="Y886" i="12"/>
  <c r="Z886" i="12"/>
  <c r="AA886" i="12"/>
  <c r="B887" i="12"/>
  <c r="C887" i="12"/>
  <c r="D887" i="12"/>
  <c r="E887" i="12"/>
  <c r="F887" i="12"/>
  <c r="H887" i="12"/>
  <c r="I887" i="12"/>
  <c r="J887" i="12"/>
  <c r="K887" i="12"/>
  <c r="L887" i="12"/>
  <c r="M887" i="12"/>
  <c r="N887" i="12"/>
  <c r="O887" i="12"/>
  <c r="P887" i="12"/>
  <c r="Q887" i="12"/>
  <c r="R887" i="12"/>
  <c r="S887" i="12"/>
  <c r="T887" i="12"/>
  <c r="U887" i="12"/>
  <c r="V887" i="12"/>
  <c r="W887" i="12"/>
  <c r="X887" i="12"/>
  <c r="Y887" i="12"/>
  <c r="Z887" i="12"/>
  <c r="AA887" i="12"/>
  <c r="B888" i="12"/>
  <c r="C888" i="12"/>
  <c r="D888" i="12"/>
  <c r="E888" i="12"/>
  <c r="F888" i="12"/>
  <c r="H888" i="12"/>
  <c r="I888" i="12"/>
  <c r="J888" i="12"/>
  <c r="K888" i="12"/>
  <c r="L888" i="12"/>
  <c r="M888" i="12"/>
  <c r="N888" i="12"/>
  <c r="O888" i="12"/>
  <c r="P888" i="12"/>
  <c r="Q888" i="12"/>
  <c r="R888" i="12"/>
  <c r="S888" i="12"/>
  <c r="T888" i="12"/>
  <c r="U888" i="12"/>
  <c r="V888" i="12"/>
  <c r="W888" i="12"/>
  <c r="X888" i="12"/>
  <c r="Y888" i="12"/>
  <c r="Z888" i="12"/>
  <c r="AA888" i="12"/>
  <c r="B889" i="12"/>
  <c r="C889" i="12"/>
  <c r="D889" i="12"/>
  <c r="E889" i="12"/>
  <c r="F889" i="12"/>
  <c r="H889" i="12"/>
  <c r="I889" i="12"/>
  <c r="J889" i="12"/>
  <c r="K889" i="12"/>
  <c r="L889" i="12"/>
  <c r="M889" i="12"/>
  <c r="N889" i="12"/>
  <c r="O889" i="12"/>
  <c r="P889" i="12"/>
  <c r="Q889" i="12"/>
  <c r="R889" i="12"/>
  <c r="S889" i="12"/>
  <c r="T889" i="12"/>
  <c r="U889" i="12"/>
  <c r="V889" i="12"/>
  <c r="W889" i="12"/>
  <c r="X889" i="12"/>
  <c r="Y889" i="12"/>
  <c r="Z889" i="12"/>
  <c r="AA889" i="12"/>
  <c r="B890" i="12"/>
  <c r="C890" i="12"/>
  <c r="D890" i="12"/>
  <c r="E890" i="12"/>
  <c r="F890" i="12"/>
  <c r="H890" i="12"/>
  <c r="I890" i="12"/>
  <c r="J890" i="12"/>
  <c r="K890" i="12"/>
  <c r="L890" i="12"/>
  <c r="M890" i="12"/>
  <c r="N890" i="12"/>
  <c r="O890" i="12"/>
  <c r="P890" i="12"/>
  <c r="Q890" i="12"/>
  <c r="R890" i="12"/>
  <c r="S890" i="12"/>
  <c r="T890" i="12"/>
  <c r="U890" i="12"/>
  <c r="V890" i="12"/>
  <c r="W890" i="12"/>
  <c r="X890" i="12"/>
  <c r="Y890" i="12"/>
  <c r="Z890" i="12"/>
  <c r="AA890" i="12"/>
  <c r="B891" i="12"/>
  <c r="C891" i="12"/>
  <c r="D891" i="12"/>
  <c r="E891" i="12"/>
  <c r="F891" i="12"/>
  <c r="H891" i="12"/>
  <c r="I891" i="12"/>
  <c r="J891" i="12"/>
  <c r="K891" i="12"/>
  <c r="L891" i="12"/>
  <c r="M891" i="12"/>
  <c r="N891" i="12"/>
  <c r="O891" i="12"/>
  <c r="P891" i="12"/>
  <c r="Q891" i="12"/>
  <c r="R891" i="12"/>
  <c r="S891" i="12"/>
  <c r="T891" i="12"/>
  <c r="U891" i="12"/>
  <c r="V891" i="12"/>
  <c r="W891" i="12"/>
  <c r="X891" i="12"/>
  <c r="Y891" i="12"/>
  <c r="Z891" i="12"/>
  <c r="AA891" i="12"/>
  <c r="B892" i="12"/>
  <c r="C892" i="12"/>
  <c r="D892" i="12"/>
  <c r="E892" i="12"/>
  <c r="F892" i="12"/>
  <c r="H892" i="12"/>
  <c r="I892" i="12"/>
  <c r="J892" i="12"/>
  <c r="K892" i="12"/>
  <c r="L892" i="12"/>
  <c r="M892" i="12"/>
  <c r="N892" i="12"/>
  <c r="O892" i="12"/>
  <c r="P892" i="12"/>
  <c r="Q892" i="12"/>
  <c r="R892" i="12"/>
  <c r="S892" i="12"/>
  <c r="T892" i="12"/>
  <c r="U892" i="12"/>
  <c r="V892" i="12"/>
  <c r="W892" i="12"/>
  <c r="X892" i="12"/>
  <c r="Y892" i="12"/>
  <c r="Z892" i="12"/>
  <c r="AA892" i="12"/>
  <c r="B893" i="12"/>
  <c r="C893" i="12"/>
  <c r="D893" i="12"/>
  <c r="E893" i="12"/>
  <c r="F893" i="12"/>
  <c r="H893" i="12"/>
  <c r="I893" i="12"/>
  <c r="J893" i="12"/>
  <c r="K893" i="12"/>
  <c r="L893" i="12"/>
  <c r="M893" i="12"/>
  <c r="N893" i="12"/>
  <c r="O893" i="12"/>
  <c r="P893" i="12"/>
  <c r="Q893" i="12"/>
  <c r="R893" i="12"/>
  <c r="S893" i="12"/>
  <c r="T893" i="12"/>
  <c r="U893" i="12"/>
  <c r="V893" i="12"/>
  <c r="W893" i="12"/>
  <c r="X893" i="12"/>
  <c r="Y893" i="12"/>
  <c r="Z893" i="12"/>
  <c r="AA893" i="12"/>
  <c r="B894" i="12"/>
  <c r="C894" i="12"/>
  <c r="D894" i="12"/>
  <c r="E894" i="12"/>
  <c r="F894" i="12"/>
  <c r="H894" i="12"/>
  <c r="I894" i="12"/>
  <c r="J894" i="12"/>
  <c r="K894" i="12"/>
  <c r="L894" i="12"/>
  <c r="M894" i="12"/>
  <c r="N894" i="12"/>
  <c r="O894" i="12"/>
  <c r="P894" i="12"/>
  <c r="Q894" i="12"/>
  <c r="R894" i="12"/>
  <c r="S894" i="12"/>
  <c r="T894" i="12"/>
  <c r="U894" i="12"/>
  <c r="V894" i="12"/>
  <c r="W894" i="12"/>
  <c r="X894" i="12"/>
  <c r="Y894" i="12"/>
  <c r="Z894" i="12"/>
  <c r="AA894" i="12"/>
  <c r="B895" i="12"/>
  <c r="C895" i="12"/>
  <c r="D895" i="12"/>
  <c r="E895" i="12"/>
  <c r="F895" i="12"/>
  <c r="H895" i="12"/>
  <c r="I895" i="12"/>
  <c r="J895" i="12"/>
  <c r="K895" i="12"/>
  <c r="L895" i="12"/>
  <c r="M895" i="12"/>
  <c r="N895" i="12"/>
  <c r="O895" i="12"/>
  <c r="P895" i="12"/>
  <c r="Q895" i="12"/>
  <c r="R895" i="12"/>
  <c r="S895" i="12"/>
  <c r="T895" i="12"/>
  <c r="U895" i="12"/>
  <c r="V895" i="12"/>
  <c r="W895" i="12"/>
  <c r="X895" i="12"/>
  <c r="Y895" i="12"/>
  <c r="Z895" i="12"/>
  <c r="AA895" i="12"/>
  <c r="B896" i="12"/>
  <c r="C896" i="12"/>
  <c r="D896" i="12"/>
  <c r="E896" i="12"/>
  <c r="F896" i="12"/>
  <c r="H896" i="12"/>
  <c r="I896" i="12"/>
  <c r="J896" i="12"/>
  <c r="K896" i="12"/>
  <c r="L896" i="12"/>
  <c r="M896" i="12"/>
  <c r="N896" i="12"/>
  <c r="O896" i="12"/>
  <c r="P896" i="12"/>
  <c r="Q896" i="12"/>
  <c r="R896" i="12"/>
  <c r="S896" i="12"/>
  <c r="T896" i="12"/>
  <c r="U896" i="12"/>
  <c r="V896" i="12"/>
  <c r="W896" i="12"/>
  <c r="X896" i="12"/>
  <c r="Y896" i="12"/>
  <c r="Z896" i="12"/>
  <c r="AA896" i="12"/>
  <c r="B897" i="12"/>
  <c r="C897" i="12"/>
  <c r="D897" i="12"/>
  <c r="E897" i="12"/>
  <c r="F897" i="12"/>
  <c r="H897" i="12"/>
  <c r="I897" i="12"/>
  <c r="J897" i="12"/>
  <c r="K897" i="12"/>
  <c r="L897" i="12"/>
  <c r="M897" i="12"/>
  <c r="N897" i="12"/>
  <c r="O897" i="12"/>
  <c r="P897" i="12"/>
  <c r="Q897" i="12"/>
  <c r="R897" i="12"/>
  <c r="S897" i="12"/>
  <c r="T897" i="12"/>
  <c r="U897" i="12"/>
  <c r="V897" i="12"/>
  <c r="W897" i="12"/>
  <c r="X897" i="12"/>
  <c r="Y897" i="12"/>
  <c r="Z897" i="12"/>
  <c r="AA897" i="12"/>
  <c r="B898" i="12"/>
  <c r="C898" i="12"/>
  <c r="D898" i="12"/>
  <c r="E898" i="12"/>
  <c r="F898" i="12"/>
  <c r="H898" i="12"/>
  <c r="I898" i="12"/>
  <c r="J898" i="12"/>
  <c r="K898" i="12"/>
  <c r="L898" i="12"/>
  <c r="M898" i="12"/>
  <c r="N898" i="12"/>
  <c r="O898" i="12"/>
  <c r="P898" i="12"/>
  <c r="Q898" i="12"/>
  <c r="R898" i="12"/>
  <c r="S898" i="12"/>
  <c r="T898" i="12"/>
  <c r="U898" i="12"/>
  <c r="V898" i="12"/>
  <c r="W898" i="12"/>
  <c r="X898" i="12"/>
  <c r="Y898" i="12"/>
  <c r="Z898" i="12"/>
  <c r="AA898" i="12"/>
  <c r="B899" i="12"/>
  <c r="C899" i="12"/>
  <c r="D899" i="12"/>
  <c r="E899" i="12"/>
  <c r="F899" i="12"/>
  <c r="H899" i="12"/>
  <c r="I899" i="12"/>
  <c r="J899" i="12"/>
  <c r="K899" i="12"/>
  <c r="L899" i="12"/>
  <c r="M899" i="12"/>
  <c r="N899" i="12"/>
  <c r="O899" i="12"/>
  <c r="P899" i="12"/>
  <c r="Q899" i="12"/>
  <c r="R899" i="12"/>
  <c r="S899" i="12"/>
  <c r="T899" i="12"/>
  <c r="U899" i="12"/>
  <c r="V899" i="12"/>
  <c r="W899" i="12"/>
  <c r="X899" i="12"/>
  <c r="Y899" i="12"/>
  <c r="Z899" i="12"/>
  <c r="AA899" i="12"/>
  <c r="B900" i="12"/>
  <c r="C900" i="12"/>
  <c r="D900" i="12"/>
  <c r="E900" i="12"/>
  <c r="F900" i="12"/>
  <c r="H900" i="12"/>
  <c r="I900" i="12"/>
  <c r="J900" i="12"/>
  <c r="K900" i="12"/>
  <c r="L900" i="12"/>
  <c r="M900" i="12"/>
  <c r="N900" i="12"/>
  <c r="O900" i="12"/>
  <c r="P900" i="12"/>
  <c r="Q900" i="12"/>
  <c r="R900" i="12"/>
  <c r="S900" i="12"/>
  <c r="T900" i="12"/>
  <c r="U900" i="12"/>
  <c r="V900" i="12"/>
  <c r="W900" i="12"/>
  <c r="X900" i="12"/>
  <c r="Y900" i="12"/>
  <c r="Z900" i="12"/>
  <c r="AA900" i="12"/>
  <c r="B901" i="12"/>
  <c r="C901" i="12"/>
  <c r="D901" i="12"/>
  <c r="E901" i="12"/>
  <c r="F901" i="12"/>
  <c r="H901" i="12"/>
  <c r="I901" i="12"/>
  <c r="J901" i="12"/>
  <c r="K901" i="12"/>
  <c r="L901" i="12"/>
  <c r="M901" i="12"/>
  <c r="N901" i="12"/>
  <c r="O901" i="12"/>
  <c r="P901" i="12"/>
  <c r="Q901" i="12"/>
  <c r="R901" i="12"/>
  <c r="S901" i="12"/>
  <c r="T901" i="12"/>
  <c r="U901" i="12"/>
  <c r="V901" i="12"/>
  <c r="W901" i="12"/>
  <c r="X901" i="12"/>
  <c r="Y901" i="12"/>
  <c r="Z901" i="12"/>
  <c r="AA901" i="12"/>
  <c r="B902" i="12"/>
  <c r="C902" i="12"/>
  <c r="D902" i="12"/>
  <c r="E902" i="12"/>
  <c r="F902" i="12"/>
  <c r="H902" i="12"/>
  <c r="I902" i="12"/>
  <c r="J902" i="12"/>
  <c r="K902" i="12"/>
  <c r="L902" i="12"/>
  <c r="M902" i="12"/>
  <c r="N902" i="12"/>
  <c r="O902" i="12"/>
  <c r="P902" i="12"/>
  <c r="Q902" i="12"/>
  <c r="R902" i="12"/>
  <c r="S902" i="12"/>
  <c r="T902" i="12"/>
  <c r="U902" i="12"/>
  <c r="V902" i="12"/>
  <c r="W902" i="12"/>
  <c r="X902" i="12"/>
  <c r="Y902" i="12"/>
  <c r="Z902" i="12"/>
  <c r="AA902" i="12"/>
  <c r="B903" i="12"/>
  <c r="C903" i="12"/>
  <c r="D903" i="12"/>
  <c r="E903" i="12"/>
  <c r="F903" i="12"/>
  <c r="H903" i="12"/>
  <c r="I903" i="12"/>
  <c r="J903" i="12"/>
  <c r="K903" i="12"/>
  <c r="L903" i="12"/>
  <c r="M903" i="12"/>
  <c r="N903" i="12"/>
  <c r="O903" i="12"/>
  <c r="P903" i="12"/>
  <c r="Q903" i="12"/>
  <c r="R903" i="12"/>
  <c r="S903" i="12"/>
  <c r="T903" i="12"/>
  <c r="U903" i="12"/>
  <c r="V903" i="12"/>
  <c r="W903" i="12"/>
  <c r="X903" i="12"/>
  <c r="Y903" i="12"/>
  <c r="Z903" i="12"/>
  <c r="AA903" i="12"/>
  <c r="B904" i="12"/>
  <c r="C904" i="12"/>
  <c r="D904" i="12"/>
  <c r="E904" i="12"/>
  <c r="F904" i="12"/>
  <c r="H904" i="12"/>
  <c r="I904" i="12"/>
  <c r="J904" i="12"/>
  <c r="K904" i="12"/>
  <c r="L904" i="12"/>
  <c r="M904" i="12"/>
  <c r="N904" i="12"/>
  <c r="O904" i="12"/>
  <c r="P904" i="12"/>
  <c r="Q904" i="12"/>
  <c r="R904" i="12"/>
  <c r="S904" i="12"/>
  <c r="T904" i="12"/>
  <c r="U904" i="12"/>
  <c r="V904" i="12"/>
  <c r="W904" i="12"/>
  <c r="X904" i="12"/>
  <c r="Y904" i="12"/>
  <c r="Z904" i="12"/>
  <c r="AA904" i="12"/>
  <c r="B905" i="12"/>
  <c r="C905" i="12"/>
  <c r="D905" i="12"/>
  <c r="E905" i="12"/>
  <c r="F905" i="12"/>
  <c r="H905" i="12"/>
  <c r="I905" i="12"/>
  <c r="J905" i="12"/>
  <c r="K905" i="12"/>
  <c r="L905" i="12"/>
  <c r="M905" i="12"/>
  <c r="N905" i="12"/>
  <c r="O905" i="12"/>
  <c r="P905" i="12"/>
  <c r="Q905" i="12"/>
  <c r="R905" i="12"/>
  <c r="S905" i="12"/>
  <c r="T905" i="12"/>
  <c r="U905" i="12"/>
  <c r="V905" i="12"/>
  <c r="W905" i="12"/>
  <c r="X905" i="12"/>
  <c r="Y905" i="12"/>
  <c r="Z905" i="12"/>
  <c r="AA905" i="12"/>
  <c r="B906" i="12"/>
  <c r="C906" i="12"/>
  <c r="D906" i="12"/>
  <c r="E906" i="12"/>
  <c r="F906" i="12"/>
  <c r="H906" i="12"/>
  <c r="I906" i="12"/>
  <c r="J906" i="12"/>
  <c r="K906" i="12"/>
  <c r="L906" i="12"/>
  <c r="M906" i="12"/>
  <c r="N906" i="12"/>
  <c r="O906" i="12"/>
  <c r="P906" i="12"/>
  <c r="Q906" i="12"/>
  <c r="R906" i="12"/>
  <c r="S906" i="12"/>
  <c r="T906" i="12"/>
  <c r="U906" i="12"/>
  <c r="V906" i="12"/>
  <c r="W906" i="12"/>
  <c r="X906" i="12"/>
  <c r="Y906" i="12"/>
  <c r="Z906" i="12"/>
  <c r="AA906" i="12"/>
  <c r="B907" i="12"/>
  <c r="C907" i="12"/>
  <c r="D907" i="12"/>
  <c r="E907" i="12"/>
  <c r="F907" i="12"/>
  <c r="H907" i="12"/>
  <c r="I907" i="12"/>
  <c r="J907" i="12"/>
  <c r="K907" i="12"/>
  <c r="L907" i="12"/>
  <c r="M907" i="12"/>
  <c r="N907" i="12"/>
  <c r="O907" i="12"/>
  <c r="P907" i="12"/>
  <c r="Q907" i="12"/>
  <c r="R907" i="12"/>
  <c r="S907" i="12"/>
  <c r="T907" i="12"/>
  <c r="U907" i="12"/>
  <c r="V907" i="12"/>
  <c r="W907" i="12"/>
  <c r="X907" i="12"/>
  <c r="Y907" i="12"/>
  <c r="Z907" i="12"/>
  <c r="AA907" i="12"/>
  <c r="B908" i="12"/>
  <c r="C908" i="12"/>
  <c r="D908" i="12"/>
  <c r="E908" i="12"/>
  <c r="F908" i="12"/>
  <c r="H908" i="12"/>
  <c r="I908" i="12"/>
  <c r="J908" i="12"/>
  <c r="K908" i="12"/>
  <c r="L908" i="12"/>
  <c r="M908" i="12"/>
  <c r="N908" i="12"/>
  <c r="O908" i="12"/>
  <c r="P908" i="12"/>
  <c r="Q908" i="12"/>
  <c r="R908" i="12"/>
  <c r="S908" i="12"/>
  <c r="T908" i="12"/>
  <c r="U908" i="12"/>
  <c r="V908" i="12"/>
  <c r="W908" i="12"/>
  <c r="X908" i="12"/>
  <c r="Y908" i="12"/>
  <c r="Z908" i="12"/>
  <c r="AA908" i="12"/>
  <c r="B909" i="12"/>
  <c r="C909" i="12"/>
  <c r="D909" i="12"/>
  <c r="E909" i="12"/>
  <c r="F909" i="12"/>
  <c r="H909" i="12"/>
  <c r="I909" i="12"/>
  <c r="J909" i="12"/>
  <c r="K909" i="12"/>
  <c r="L909" i="12"/>
  <c r="M909" i="12"/>
  <c r="N909" i="12"/>
  <c r="O909" i="12"/>
  <c r="P909" i="12"/>
  <c r="Q909" i="12"/>
  <c r="R909" i="12"/>
  <c r="S909" i="12"/>
  <c r="T909" i="12"/>
  <c r="U909" i="12"/>
  <c r="V909" i="12"/>
  <c r="W909" i="12"/>
  <c r="X909" i="12"/>
  <c r="Y909" i="12"/>
  <c r="Z909" i="12"/>
  <c r="AA909" i="12"/>
  <c r="B910" i="12"/>
  <c r="C910" i="12"/>
  <c r="D910" i="12"/>
  <c r="E910" i="12"/>
  <c r="F910" i="12"/>
  <c r="H910" i="12"/>
  <c r="I910" i="12"/>
  <c r="J910" i="12"/>
  <c r="K910" i="12"/>
  <c r="L910" i="12"/>
  <c r="M910" i="12"/>
  <c r="N910" i="12"/>
  <c r="O910" i="12"/>
  <c r="P910" i="12"/>
  <c r="Q910" i="12"/>
  <c r="R910" i="12"/>
  <c r="S910" i="12"/>
  <c r="T910" i="12"/>
  <c r="U910" i="12"/>
  <c r="V910" i="12"/>
  <c r="W910" i="12"/>
  <c r="X910" i="12"/>
  <c r="Y910" i="12"/>
  <c r="Z910" i="12"/>
  <c r="AA910" i="12"/>
  <c r="B911" i="12"/>
  <c r="C911" i="12"/>
  <c r="D911" i="12"/>
  <c r="E911" i="12"/>
  <c r="F911" i="12"/>
  <c r="H911" i="12"/>
  <c r="I911" i="12"/>
  <c r="J911" i="12"/>
  <c r="K911" i="12"/>
  <c r="L911" i="12"/>
  <c r="M911" i="12"/>
  <c r="N911" i="12"/>
  <c r="O911" i="12"/>
  <c r="P911" i="12"/>
  <c r="Q911" i="12"/>
  <c r="R911" i="12"/>
  <c r="S911" i="12"/>
  <c r="T911" i="12"/>
  <c r="U911" i="12"/>
  <c r="V911" i="12"/>
  <c r="W911" i="12"/>
  <c r="X911" i="12"/>
  <c r="Y911" i="12"/>
  <c r="Z911" i="12"/>
  <c r="AA911" i="12"/>
  <c r="B912" i="12"/>
  <c r="C912" i="12"/>
  <c r="D912" i="12"/>
  <c r="E912" i="12"/>
  <c r="F912" i="12"/>
  <c r="H912" i="12"/>
  <c r="I912" i="12"/>
  <c r="J912" i="12"/>
  <c r="K912" i="12"/>
  <c r="L912" i="12"/>
  <c r="M912" i="12"/>
  <c r="N912" i="12"/>
  <c r="O912" i="12"/>
  <c r="P912" i="12"/>
  <c r="Q912" i="12"/>
  <c r="R912" i="12"/>
  <c r="S912" i="12"/>
  <c r="T912" i="12"/>
  <c r="U912" i="12"/>
  <c r="V912" i="12"/>
  <c r="W912" i="12"/>
  <c r="X912" i="12"/>
  <c r="Y912" i="12"/>
  <c r="Z912" i="12"/>
  <c r="AA912" i="12"/>
  <c r="B913" i="12"/>
  <c r="C913" i="12"/>
  <c r="D913" i="12"/>
  <c r="E913" i="12"/>
  <c r="F913" i="12"/>
  <c r="H913" i="12"/>
  <c r="I913" i="12"/>
  <c r="J913" i="12"/>
  <c r="K913" i="12"/>
  <c r="L913" i="12"/>
  <c r="M913" i="12"/>
  <c r="N913" i="12"/>
  <c r="O913" i="12"/>
  <c r="P913" i="12"/>
  <c r="Q913" i="12"/>
  <c r="R913" i="12"/>
  <c r="S913" i="12"/>
  <c r="T913" i="12"/>
  <c r="U913" i="12"/>
  <c r="V913" i="12"/>
  <c r="W913" i="12"/>
  <c r="X913" i="12"/>
  <c r="Y913" i="12"/>
  <c r="Z913" i="12"/>
  <c r="AA913" i="12"/>
  <c r="B914" i="12"/>
  <c r="C914" i="12"/>
  <c r="D914" i="12"/>
  <c r="E914" i="12"/>
  <c r="F914" i="12"/>
  <c r="H914" i="12"/>
  <c r="I914" i="12"/>
  <c r="J914" i="12"/>
  <c r="K914" i="12"/>
  <c r="L914" i="12"/>
  <c r="M914" i="12"/>
  <c r="N914" i="12"/>
  <c r="O914" i="12"/>
  <c r="P914" i="12"/>
  <c r="Q914" i="12"/>
  <c r="R914" i="12"/>
  <c r="S914" i="12"/>
  <c r="T914" i="12"/>
  <c r="U914" i="12"/>
  <c r="V914" i="12"/>
  <c r="W914" i="12"/>
  <c r="X914" i="12"/>
  <c r="Y914" i="12"/>
  <c r="Z914" i="12"/>
  <c r="AA914" i="12"/>
  <c r="B915" i="12"/>
  <c r="C915" i="12"/>
  <c r="D915" i="12"/>
  <c r="E915" i="12"/>
  <c r="F915" i="12"/>
  <c r="H915" i="12"/>
  <c r="I915" i="12"/>
  <c r="J915" i="12"/>
  <c r="K915" i="12"/>
  <c r="L915" i="12"/>
  <c r="M915" i="12"/>
  <c r="N915" i="12"/>
  <c r="O915" i="12"/>
  <c r="P915" i="12"/>
  <c r="Q915" i="12"/>
  <c r="R915" i="12"/>
  <c r="S915" i="12"/>
  <c r="T915" i="12"/>
  <c r="U915" i="12"/>
  <c r="V915" i="12"/>
  <c r="W915" i="12"/>
  <c r="X915" i="12"/>
  <c r="Y915" i="12"/>
  <c r="Z915" i="12"/>
  <c r="AA915" i="12"/>
  <c r="B916" i="12"/>
  <c r="C916" i="12"/>
  <c r="D916" i="12"/>
  <c r="E916" i="12"/>
  <c r="F916" i="12"/>
  <c r="H916" i="12"/>
  <c r="I916" i="12"/>
  <c r="J916" i="12"/>
  <c r="K916" i="12"/>
  <c r="L916" i="12"/>
  <c r="M916" i="12"/>
  <c r="N916" i="12"/>
  <c r="O916" i="12"/>
  <c r="P916" i="12"/>
  <c r="Q916" i="12"/>
  <c r="R916" i="12"/>
  <c r="S916" i="12"/>
  <c r="T916" i="12"/>
  <c r="U916" i="12"/>
  <c r="V916" i="12"/>
  <c r="W916" i="12"/>
  <c r="X916" i="12"/>
  <c r="Y916" i="12"/>
  <c r="Z916" i="12"/>
  <c r="AA916" i="12"/>
  <c r="B917" i="12"/>
  <c r="C917" i="12"/>
  <c r="D917" i="12"/>
  <c r="E917" i="12"/>
  <c r="F917" i="12"/>
  <c r="H917" i="12"/>
  <c r="I917" i="12"/>
  <c r="J917" i="12"/>
  <c r="K917" i="12"/>
  <c r="L917" i="12"/>
  <c r="M917" i="12"/>
  <c r="N917" i="12"/>
  <c r="O917" i="12"/>
  <c r="P917" i="12"/>
  <c r="Q917" i="12"/>
  <c r="R917" i="12"/>
  <c r="S917" i="12"/>
  <c r="T917" i="12"/>
  <c r="U917" i="12"/>
  <c r="V917" i="12"/>
  <c r="W917" i="12"/>
  <c r="X917" i="12"/>
  <c r="Y917" i="12"/>
  <c r="Z917" i="12"/>
  <c r="AA917" i="12"/>
  <c r="B918" i="12"/>
  <c r="C918" i="12"/>
  <c r="D918" i="12"/>
  <c r="E918" i="12"/>
  <c r="F918" i="12"/>
  <c r="H918" i="12"/>
  <c r="I918" i="12"/>
  <c r="J918" i="12"/>
  <c r="K918" i="12"/>
  <c r="L918" i="12"/>
  <c r="M918" i="12"/>
  <c r="N918" i="12"/>
  <c r="O918" i="12"/>
  <c r="P918" i="12"/>
  <c r="Q918" i="12"/>
  <c r="R918" i="12"/>
  <c r="S918" i="12"/>
  <c r="T918" i="12"/>
  <c r="U918" i="12"/>
  <c r="V918" i="12"/>
  <c r="W918" i="12"/>
  <c r="X918" i="12"/>
  <c r="Y918" i="12"/>
  <c r="Z918" i="12"/>
  <c r="AA918" i="12"/>
  <c r="B919" i="12"/>
  <c r="C919" i="12"/>
  <c r="D919" i="12"/>
  <c r="E919" i="12"/>
  <c r="F919" i="12"/>
  <c r="H919" i="12"/>
  <c r="I919" i="12"/>
  <c r="J919" i="12"/>
  <c r="K919" i="12"/>
  <c r="L919" i="12"/>
  <c r="M919" i="12"/>
  <c r="N919" i="12"/>
  <c r="O919" i="12"/>
  <c r="P919" i="12"/>
  <c r="Q919" i="12"/>
  <c r="R919" i="12"/>
  <c r="S919" i="12"/>
  <c r="T919" i="12"/>
  <c r="U919" i="12"/>
  <c r="V919" i="12"/>
  <c r="W919" i="12"/>
  <c r="X919" i="12"/>
  <c r="Y919" i="12"/>
  <c r="Z919" i="12"/>
  <c r="AA919" i="12"/>
  <c r="B920" i="12"/>
  <c r="C920" i="12"/>
  <c r="D920" i="12"/>
  <c r="E920" i="12"/>
  <c r="F920" i="12"/>
  <c r="H920" i="12"/>
  <c r="I920" i="12"/>
  <c r="J920" i="12"/>
  <c r="K920" i="12"/>
  <c r="L920" i="12"/>
  <c r="M920" i="12"/>
  <c r="N920" i="12"/>
  <c r="O920" i="12"/>
  <c r="P920" i="12"/>
  <c r="Q920" i="12"/>
  <c r="R920" i="12"/>
  <c r="S920" i="12"/>
  <c r="T920" i="12"/>
  <c r="U920" i="12"/>
  <c r="V920" i="12"/>
  <c r="W920" i="12"/>
  <c r="X920" i="12"/>
  <c r="Y920" i="12"/>
  <c r="Z920" i="12"/>
  <c r="AA920" i="12"/>
  <c r="B921" i="12"/>
  <c r="C921" i="12"/>
  <c r="D921" i="12"/>
  <c r="E921" i="12"/>
  <c r="F921" i="12"/>
  <c r="H921" i="12"/>
  <c r="I921" i="12"/>
  <c r="J921" i="12"/>
  <c r="K921" i="12"/>
  <c r="L921" i="12"/>
  <c r="M921" i="12"/>
  <c r="N921" i="12"/>
  <c r="O921" i="12"/>
  <c r="P921" i="12"/>
  <c r="Q921" i="12"/>
  <c r="R921" i="12"/>
  <c r="S921" i="12"/>
  <c r="T921" i="12"/>
  <c r="U921" i="12"/>
  <c r="V921" i="12"/>
  <c r="W921" i="12"/>
  <c r="X921" i="12"/>
  <c r="Y921" i="12"/>
  <c r="Z921" i="12"/>
  <c r="AA921" i="12"/>
  <c r="B922" i="12"/>
  <c r="C922" i="12"/>
  <c r="D922" i="12"/>
  <c r="E922" i="12"/>
  <c r="F922" i="12"/>
  <c r="H922" i="12"/>
  <c r="I922" i="12"/>
  <c r="J922" i="12"/>
  <c r="K922" i="12"/>
  <c r="L922" i="12"/>
  <c r="M922" i="12"/>
  <c r="N922" i="12"/>
  <c r="O922" i="12"/>
  <c r="P922" i="12"/>
  <c r="Q922" i="12"/>
  <c r="R922" i="12"/>
  <c r="S922" i="12"/>
  <c r="T922" i="12"/>
  <c r="U922" i="12"/>
  <c r="V922" i="12"/>
  <c r="W922" i="12"/>
  <c r="X922" i="12"/>
  <c r="Y922" i="12"/>
  <c r="Z922" i="12"/>
  <c r="AA922" i="12"/>
  <c r="B923" i="12"/>
  <c r="C923" i="12"/>
  <c r="D923" i="12"/>
  <c r="E923" i="12"/>
  <c r="F923" i="12"/>
  <c r="H923" i="12"/>
  <c r="I923" i="12"/>
  <c r="J923" i="12"/>
  <c r="K923" i="12"/>
  <c r="L923" i="12"/>
  <c r="M923" i="12"/>
  <c r="N923" i="12"/>
  <c r="O923" i="12"/>
  <c r="P923" i="12"/>
  <c r="Q923" i="12"/>
  <c r="R923" i="12"/>
  <c r="S923" i="12"/>
  <c r="T923" i="12"/>
  <c r="U923" i="12"/>
  <c r="V923" i="12"/>
  <c r="W923" i="12"/>
  <c r="X923" i="12"/>
  <c r="Y923" i="12"/>
  <c r="Z923" i="12"/>
  <c r="AA923" i="12"/>
  <c r="B924" i="12"/>
  <c r="C924" i="12"/>
  <c r="D924" i="12"/>
  <c r="E924" i="12"/>
  <c r="F924" i="12"/>
  <c r="H924" i="12"/>
  <c r="I924" i="12"/>
  <c r="J924" i="12"/>
  <c r="K924" i="12"/>
  <c r="L924" i="12"/>
  <c r="M924" i="12"/>
  <c r="N924" i="12"/>
  <c r="O924" i="12"/>
  <c r="P924" i="12"/>
  <c r="Q924" i="12"/>
  <c r="R924" i="12"/>
  <c r="S924" i="12"/>
  <c r="T924" i="12"/>
  <c r="U924" i="12"/>
  <c r="V924" i="12"/>
  <c r="W924" i="12"/>
  <c r="X924" i="12"/>
  <c r="Y924" i="12"/>
  <c r="Z924" i="12"/>
  <c r="AA924" i="12"/>
  <c r="B925" i="12"/>
  <c r="C925" i="12"/>
  <c r="D925" i="12"/>
  <c r="E925" i="12"/>
  <c r="F925" i="12"/>
  <c r="H925" i="12"/>
  <c r="I925" i="12"/>
  <c r="J925" i="12"/>
  <c r="K925" i="12"/>
  <c r="L925" i="12"/>
  <c r="M925" i="12"/>
  <c r="N925" i="12"/>
  <c r="O925" i="12"/>
  <c r="P925" i="12"/>
  <c r="Q925" i="12"/>
  <c r="R925" i="12"/>
  <c r="S925" i="12"/>
  <c r="T925" i="12"/>
  <c r="U925" i="12"/>
  <c r="V925" i="12"/>
  <c r="W925" i="12"/>
  <c r="X925" i="12"/>
  <c r="Y925" i="12"/>
  <c r="Z925" i="12"/>
  <c r="AA925" i="12"/>
  <c r="B926" i="12"/>
  <c r="C926" i="12"/>
  <c r="D926" i="12"/>
  <c r="E926" i="12"/>
  <c r="F926" i="12"/>
  <c r="H926" i="12"/>
  <c r="I926" i="12"/>
  <c r="J926" i="12"/>
  <c r="K926" i="12"/>
  <c r="L926" i="12"/>
  <c r="M926" i="12"/>
  <c r="N926" i="12"/>
  <c r="O926" i="12"/>
  <c r="P926" i="12"/>
  <c r="Q926" i="12"/>
  <c r="R926" i="12"/>
  <c r="S926" i="12"/>
  <c r="T926" i="12"/>
  <c r="U926" i="12"/>
  <c r="V926" i="12"/>
  <c r="W926" i="12"/>
  <c r="X926" i="12"/>
  <c r="Y926" i="12"/>
  <c r="Z926" i="12"/>
  <c r="AA926" i="12"/>
  <c r="B927" i="12"/>
  <c r="C927" i="12"/>
  <c r="D927" i="12"/>
  <c r="E927" i="12"/>
  <c r="F927" i="12"/>
  <c r="H927" i="12"/>
  <c r="I927" i="12"/>
  <c r="J927" i="12"/>
  <c r="K927" i="12"/>
  <c r="L927" i="12"/>
  <c r="M927" i="12"/>
  <c r="N927" i="12"/>
  <c r="O927" i="12"/>
  <c r="P927" i="12"/>
  <c r="Q927" i="12"/>
  <c r="R927" i="12"/>
  <c r="S927" i="12"/>
  <c r="T927" i="12"/>
  <c r="U927" i="12"/>
  <c r="V927" i="12"/>
  <c r="W927" i="12"/>
  <c r="X927" i="12"/>
  <c r="Y927" i="12"/>
  <c r="Z927" i="12"/>
  <c r="AA927" i="12"/>
  <c r="B928" i="12"/>
  <c r="C928" i="12"/>
  <c r="D928" i="12"/>
  <c r="E928" i="12"/>
  <c r="F928" i="12"/>
  <c r="H928" i="12"/>
  <c r="I928" i="12"/>
  <c r="J928" i="12"/>
  <c r="K928" i="12"/>
  <c r="L928" i="12"/>
  <c r="M928" i="12"/>
  <c r="N928" i="12"/>
  <c r="O928" i="12"/>
  <c r="P928" i="12"/>
  <c r="Q928" i="12"/>
  <c r="R928" i="12"/>
  <c r="S928" i="12"/>
  <c r="T928" i="12"/>
  <c r="U928" i="12"/>
  <c r="V928" i="12"/>
  <c r="W928" i="12"/>
  <c r="X928" i="12"/>
  <c r="Y928" i="12"/>
  <c r="Z928" i="12"/>
  <c r="AA928" i="12"/>
  <c r="B929" i="12"/>
  <c r="C929" i="12"/>
  <c r="D929" i="12"/>
  <c r="E929" i="12"/>
  <c r="F929" i="12"/>
  <c r="H929" i="12"/>
  <c r="I929" i="12"/>
  <c r="J929" i="12"/>
  <c r="K929" i="12"/>
  <c r="L929" i="12"/>
  <c r="M929" i="12"/>
  <c r="N929" i="12"/>
  <c r="O929" i="12"/>
  <c r="P929" i="12"/>
  <c r="Q929" i="12"/>
  <c r="R929" i="12"/>
  <c r="S929" i="12"/>
  <c r="T929" i="12"/>
  <c r="U929" i="12"/>
  <c r="V929" i="12"/>
  <c r="W929" i="12"/>
  <c r="X929" i="12"/>
  <c r="Y929" i="12"/>
  <c r="Z929" i="12"/>
  <c r="AA929" i="12"/>
  <c r="B930" i="12"/>
  <c r="C930" i="12"/>
  <c r="D930" i="12"/>
  <c r="E930" i="12"/>
  <c r="F930" i="12"/>
  <c r="H930" i="12"/>
  <c r="I930" i="12"/>
  <c r="J930" i="12"/>
  <c r="K930" i="12"/>
  <c r="L930" i="12"/>
  <c r="M930" i="12"/>
  <c r="N930" i="12"/>
  <c r="O930" i="12"/>
  <c r="P930" i="12"/>
  <c r="Q930" i="12"/>
  <c r="R930" i="12"/>
  <c r="S930" i="12"/>
  <c r="T930" i="12"/>
  <c r="U930" i="12"/>
  <c r="V930" i="12"/>
  <c r="W930" i="12"/>
  <c r="X930" i="12"/>
  <c r="Y930" i="12"/>
  <c r="Z930" i="12"/>
  <c r="AA930" i="12"/>
  <c r="B931" i="12"/>
  <c r="C931" i="12"/>
  <c r="D931" i="12"/>
  <c r="E931" i="12"/>
  <c r="F931" i="12"/>
  <c r="H931" i="12"/>
  <c r="I931" i="12"/>
  <c r="J931" i="12"/>
  <c r="K931" i="12"/>
  <c r="L931" i="12"/>
  <c r="M931" i="12"/>
  <c r="N931" i="12"/>
  <c r="O931" i="12"/>
  <c r="P931" i="12"/>
  <c r="Q931" i="12"/>
  <c r="R931" i="12"/>
  <c r="S931" i="12"/>
  <c r="T931" i="12"/>
  <c r="U931" i="12"/>
  <c r="V931" i="12"/>
  <c r="W931" i="12"/>
  <c r="X931" i="12"/>
  <c r="Y931" i="12"/>
  <c r="Z931" i="12"/>
  <c r="AA931" i="12"/>
  <c r="B932" i="12"/>
  <c r="C932" i="12"/>
  <c r="D932" i="12"/>
  <c r="E932" i="12"/>
  <c r="F932" i="12"/>
  <c r="H932" i="12"/>
  <c r="I932" i="12"/>
  <c r="J932" i="12"/>
  <c r="K932" i="12"/>
  <c r="L932" i="12"/>
  <c r="M932" i="12"/>
  <c r="N932" i="12"/>
  <c r="O932" i="12"/>
  <c r="P932" i="12"/>
  <c r="Q932" i="12"/>
  <c r="R932" i="12"/>
  <c r="S932" i="12"/>
  <c r="T932" i="12"/>
  <c r="U932" i="12"/>
  <c r="V932" i="12"/>
  <c r="W932" i="12"/>
  <c r="X932" i="12"/>
  <c r="Y932" i="12"/>
  <c r="Z932" i="12"/>
  <c r="AA932" i="12"/>
  <c r="B933" i="12"/>
  <c r="C933" i="12"/>
  <c r="D933" i="12"/>
  <c r="E933" i="12"/>
  <c r="F933" i="12"/>
  <c r="H933" i="12"/>
  <c r="I933" i="12"/>
  <c r="J933" i="12"/>
  <c r="K933" i="12"/>
  <c r="L933" i="12"/>
  <c r="M933" i="12"/>
  <c r="N933" i="12"/>
  <c r="O933" i="12"/>
  <c r="P933" i="12"/>
  <c r="Q933" i="12"/>
  <c r="R933" i="12"/>
  <c r="S933" i="12"/>
  <c r="T933" i="12"/>
  <c r="U933" i="12"/>
  <c r="V933" i="12"/>
  <c r="W933" i="12"/>
  <c r="X933" i="12"/>
  <c r="Y933" i="12"/>
  <c r="Z933" i="12"/>
  <c r="AA933" i="12"/>
  <c r="B934" i="12"/>
  <c r="C934" i="12"/>
  <c r="D934" i="12"/>
  <c r="E934" i="12"/>
  <c r="F934" i="12"/>
  <c r="H934" i="12"/>
  <c r="I934" i="12"/>
  <c r="J934" i="12"/>
  <c r="K934" i="12"/>
  <c r="L934" i="12"/>
  <c r="M934" i="12"/>
  <c r="N934" i="12"/>
  <c r="O934" i="12"/>
  <c r="P934" i="12"/>
  <c r="Q934" i="12"/>
  <c r="R934" i="12"/>
  <c r="S934" i="12"/>
  <c r="T934" i="12"/>
  <c r="U934" i="12"/>
  <c r="V934" i="12"/>
  <c r="W934" i="12"/>
  <c r="X934" i="12"/>
  <c r="Y934" i="12"/>
  <c r="Z934" i="12"/>
  <c r="AA934" i="12"/>
  <c r="B935" i="12"/>
  <c r="C935" i="12"/>
  <c r="D935" i="12"/>
  <c r="E935" i="12"/>
  <c r="F935" i="12"/>
  <c r="H935" i="12"/>
  <c r="I935" i="12"/>
  <c r="J935" i="12"/>
  <c r="K935" i="12"/>
  <c r="L935" i="12"/>
  <c r="M935" i="12"/>
  <c r="N935" i="12"/>
  <c r="O935" i="12"/>
  <c r="P935" i="12"/>
  <c r="Q935" i="12"/>
  <c r="R935" i="12"/>
  <c r="S935" i="12"/>
  <c r="T935" i="12"/>
  <c r="U935" i="12"/>
  <c r="V935" i="12"/>
  <c r="W935" i="12"/>
  <c r="X935" i="12"/>
  <c r="Y935" i="12"/>
  <c r="Z935" i="12"/>
  <c r="AA935" i="12"/>
  <c r="B936" i="12"/>
  <c r="C936" i="12"/>
  <c r="D936" i="12"/>
  <c r="E936" i="12"/>
  <c r="F936" i="12"/>
  <c r="H936" i="12"/>
  <c r="I936" i="12"/>
  <c r="J936" i="12"/>
  <c r="K936" i="12"/>
  <c r="L936" i="12"/>
  <c r="M936" i="12"/>
  <c r="N936" i="12"/>
  <c r="O936" i="12"/>
  <c r="P936" i="12"/>
  <c r="Q936" i="12"/>
  <c r="R936" i="12"/>
  <c r="S936" i="12"/>
  <c r="T936" i="12"/>
  <c r="U936" i="12"/>
  <c r="V936" i="12"/>
  <c r="W936" i="12"/>
  <c r="X936" i="12"/>
  <c r="Y936" i="12"/>
  <c r="Z936" i="12"/>
  <c r="AA936" i="12"/>
  <c r="B937" i="12"/>
  <c r="C937" i="12"/>
  <c r="D937" i="12"/>
  <c r="E937" i="12"/>
  <c r="F937" i="12"/>
  <c r="H937" i="12"/>
  <c r="I937" i="12"/>
  <c r="J937" i="12"/>
  <c r="K937" i="12"/>
  <c r="L937" i="12"/>
  <c r="M937" i="12"/>
  <c r="N937" i="12"/>
  <c r="O937" i="12"/>
  <c r="P937" i="12"/>
  <c r="Q937" i="12"/>
  <c r="R937" i="12"/>
  <c r="S937" i="12"/>
  <c r="T937" i="12"/>
  <c r="U937" i="12"/>
  <c r="V937" i="12"/>
  <c r="W937" i="12"/>
  <c r="X937" i="12"/>
  <c r="Y937" i="12"/>
  <c r="Z937" i="12"/>
  <c r="AA937" i="12"/>
  <c r="B938" i="12"/>
  <c r="C938" i="12"/>
  <c r="D938" i="12"/>
  <c r="E938" i="12"/>
  <c r="F938" i="12"/>
  <c r="H938" i="12"/>
  <c r="I938" i="12"/>
  <c r="J938" i="12"/>
  <c r="K938" i="12"/>
  <c r="L938" i="12"/>
  <c r="M938" i="12"/>
  <c r="N938" i="12"/>
  <c r="O938" i="12"/>
  <c r="P938" i="12"/>
  <c r="Q938" i="12"/>
  <c r="R938" i="12"/>
  <c r="S938" i="12"/>
  <c r="T938" i="12"/>
  <c r="U938" i="12"/>
  <c r="V938" i="12"/>
  <c r="W938" i="12"/>
  <c r="X938" i="12"/>
  <c r="Y938" i="12"/>
  <c r="Z938" i="12"/>
  <c r="AA938" i="12"/>
  <c r="B939" i="12"/>
  <c r="C939" i="12"/>
  <c r="D939" i="12"/>
  <c r="E939" i="12"/>
  <c r="F939" i="12"/>
  <c r="H939" i="12"/>
  <c r="I939" i="12"/>
  <c r="J939" i="12"/>
  <c r="K939" i="12"/>
  <c r="L939" i="12"/>
  <c r="M939" i="12"/>
  <c r="N939" i="12"/>
  <c r="O939" i="12"/>
  <c r="P939" i="12"/>
  <c r="Q939" i="12"/>
  <c r="R939" i="12"/>
  <c r="S939" i="12"/>
  <c r="T939" i="12"/>
  <c r="U939" i="12"/>
  <c r="V939" i="12"/>
  <c r="W939" i="12"/>
  <c r="X939" i="12"/>
  <c r="Y939" i="12"/>
  <c r="Z939" i="12"/>
  <c r="AA939" i="12"/>
  <c r="B940" i="12"/>
  <c r="C940" i="12"/>
  <c r="D940" i="12"/>
  <c r="E940" i="12"/>
  <c r="F940" i="12"/>
  <c r="H940" i="12"/>
  <c r="I940" i="12"/>
  <c r="J940" i="12"/>
  <c r="K940" i="12"/>
  <c r="L940" i="12"/>
  <c r="M940" i="12"/>
  <c r="N940" i="12"/>
  <c r="O940" i="12"/>
  <c r="P940" i="12"/>
  <c r="Q940" i="12"/>
  <c r="R940" i="12"/>
  <c r="S940" i="12"/>
  <c r="T940" i="12"/>
  <c r="U940" i="12"/>
  <c r="V940" i="12"/>
  <c r="W940" i="12"/>
  <c r="X940" i="12"/>
  <c r="Y940" i="12"/>
  <c r="Z940" i="12"/>
  <c r="AA940" i="12"/>
  <c r="B941" i="12"/>
  <c r="C941" i="12"/>
  <c r="D941" i="12"/>
  <c r="E941" i="12"/>
  <c r="F941" i="12"/>
  <c r="H941" i="12"/>
  <c r="I941" i="12"/>
  <c r="J941" i="12"/>
  <c r="K941" i="12"/>
  <c r="L941" i="12"/>
  <c r="M941" i="12"/>
  <c r="N941" i="12"/>
  <c r="O941" i="12"/>
  <c r="P941" i="12"/>
  <c r="Q941" i="12"/>
  <c r="R941" i="12"/>
  <c r="S941" i="12"/>
  <c r="T941" i="12"/>
  <c r="U941" i="12"/>
  <c r="V941" i="12"/>
  <c r="W941" i="12"/>
  <c r="X941" i="12"/>
  <c r="Y941" i="12"/>
  <c r="Z941" i="12"/>
  <c r="AA941" i="12"/>
  <c r="B942" i="12"/>
  <c r="C942" i="12"/>
  <c r="D942" i="12"/>
  <c r="E942" i="12"/>
  <c r="F942" i="12"/>
  <c r="H942" i="12"/>
  <c r="I942" i="12"/>
  <c r="J942" i="12"/>
  <c r="K942" i="12"/>
  <c r="L942" i="12"/>
  <c r="M942" i="12"/>
  <c r="N942" i="12"/>
  <c r="O942" i="12"/>
  <c r="P942" i="12"/>
  <c r="Q942" i="12"/>
  <c r="R942" i="12"/>
  <c r="S942" i="12"/>
  <c r="T942" i="12"/>
  <c r="U942" i="12"/>
  <c r="V942" i="12"/>
  <c r="W942" i="12"/>
  <c r="X942" i="12"/>
  <c r="Y942" i="12"/>
  <c r="Z942" i="12"/>
  <c r="AA942" i="12"/>
  <c r="B943" i="12"/>
  <c r="C943" i="12"/>
  <c r="D943" i="12"/>
  <c r="E943" i="12"/>
  <c r="F943" i="12"/>
  <c r="H943" i="12"/>
  <c r="I943" i="12"/>
  <c r="J943" i="12"/>
  <c r="K943" i="12"/>
  <c r="L943" i="12"/>
  <c r="M943" i="12"/>
  <c r="N943" i="12"/>
  <c r="O943" i="12"/>
  <c r="P943" i="12"/>
  <c r="Q943" i="12"/>
  <c r="R943" i="12"/>
  <c r="S943" i="12"/>
  <c r="T943" i="12"/>
  <c r="U943" i="12"/>
  <c r="V943" i="12"/>
  <c r="W943" i="12"/>
  <c r="X943" i="12"/>
  <c r="Y943" i="12"/>
  <c r="Z943" i="12"/>
  <c r="AA943" i="12"/>
  <c r="B944" i="12"/>
  <c r="C944" i="12"/>
  <c r="D944" i="12"/>
  <c r="E944" i="12"/>
  <c r="F944" i="12"/>
  <c r="H944" i="12"/>
  <c r="I944" i="12"/>
  <c r="J944" i="12"/>
  <c r="K944" i="12"/>
  <c r="L944" i="12"/>
  <c r="M944" i="12"/>
  <c r="N944" i="12"/>
  <c r="O944" i="12"/>
  <c r="P944" i="12"/>
  <c r="Q944" i="12"/>
  <c r="R944" i="12"/>
  <c r="S944" i="12"/>
  <c r="T944" i="12"/>
  <c r="U944" i="12"/>
  <c r="V944" i="12"/>
  <c r="W944" i="12"/>
  <c r="X944" i="12"/>
  <c r="Y944" i="12"/>
  <c r="Z944" i="12"/>
  <c r="AA944" i="12"/>
  <c r="B945" i="12"/>
  <c r="C945" i="12"/>
  <c r="D945" i="12"/>
  <c r="E945" i="12"/>
  <c r="F945" i="12"/>
  <c r="H945" i="12"/>
  <c r="I945" i="12"/>
  <c r="J945" i="12"/>
  <c r="K945" i="12"/>
  <c r="L945" i="12"/>
  <c r="M945" i="12"/>
  <c r="N945" i="12"/>
  <c r="O945" i="12"/>
  <c r="P945" i="12"/>
  <c r="Q945" i="12"/>
  <c r="R945" i="12"/>
  <c r="S945" i="12"/>
  <c r="T945" i="12"/>
  <c r="U945" i="12"/>
  <c r="V945" i="12"/>
  <c r="W945" i="12"/>
  <c r="X945" i="12"/>
  <c r="Y945" i="12"/>
  <c r="Z945" i="12"/>
  <c r="AA945" i="12"/>
  <c r="B946" i="12"/>
  <c r="C946" i="12"/>
  <c r="D946" i="12"/>
  <c r="E946" i="12"/>
  <c r="F946" i="12"/>
  <c r="H946" i="12"/>
  <c r="I946" i="12"/>
  <c r="J946" i="12"/>
  <c r="K946" i="12"/>
  <c r="L946" i="12"/>
  <c r="M946" i="12"/>
  <c r="N946" i="12"/>
  <c r="O946" i="12"/>
  <c r="P946" i="12"/>
  <c r="Q946" i="12"/>
  <c r="R946" i="12"/>
  <c r="S946" i="12"/>
  <c r="T946" i="12"/>
  <c r="U946" i="12"/>
  <c r="V946" i="12"/>
  <c r="W946" i="12"/>
  <c r="X946" i="12"/>
  <c r="Y946" i="12"/>
  <c r="Z946" i="12"/>
  <c r="AA946" i="12"/>
  <c r="B947" i="12"/>
  <c r="C947" i="12"/>
  <c r="D947" i="12"/>
  <c r="E947" i="12"/>
  <c r="F947" i="12"/>
  <c r="H947" i="12"/>
  <c r="I947" i="12"/>
  <c r="J947" i="12"/>
  <c r="K947" i="12"/>
  <c r="L947" i="12"/>
  <c r="M947" i="12"/>
  <c r="N947" i="12"/>
  <c r="O947" i="12"/>
  <c r="P947" i="12"/>
  <c r="Q947" i="12"/>
  <c r="R947" i="12"/>
  <c r="S947" i="12"/>
  <c r="T947" i="12"/>
  <c r="U947" i="12"/>
  <c r="V947" i="12"/>
  <c r="W947" i="12"/>
  <c r="X947" i="12"/>
  <c r="Y947" i="12"/>
  <c r="Z947" i="12"/>
  <c r="AA947" i="12"/>
  <c r="B948" i="12"/>
  <c r="C948" i="12"/>
  <c r="D948" i="12"/>
  <c r="E948" i="12"/>
  <c r="F948" i="12"/>
  <c r="H948" i="12"/>
  <c r="I948" i="12"/>
  <c r="J948" i="12"/>
  <c r="K948" i="12"/>
  <c r="L948" i="12"/>
  <c r="M948" i="12"/>
  <c r="N948" i="12"/>
  <c r="O948" i="12"/>
  <c r="P948" i="12"/>
  <c r="Q948" i="12"/>
  <c r="R948" i="12"/>
  <c r="S948" i="12"/>
  <c r="T948" i="12"/>
  <c r="U948" i="12"/>
  <c r="V948" i="12"/>
  <c r="W948" i="12"/>
  <c r="X948" i="12"/>
  <c r="Y948" i="12"/>
  <c r="Z948" i="12"/>
  <c r="AA948" i="12"/>
  <c r="B949" i="12"/>
  <c r="C949" i="12"/>
  <c r="D949" i="12"/>
  <c r="E949" i="12"/>
  <c r="F949" i="12"/>
  <c r="H949" i="12"/>
  <c r="I949" i="12"/>
  <c r="J949" i="12"/>
  <c r="K949" i="12"/>
  <c r="L949" i="12"/>
  <c r="M949" i="12"/>
  <c r="N949" i="12"/>
  <c r="O949" i="12"/>
  <c r="P949" i="12"/>
  <c r="Q949" i="12"/>
  <c r="R949" i="12"/>
  <c r="S949" i="12"/>
  <c r="T949" i="12"/>
  <c r="U949" i="12"/>
  <c r="V949" i="12"/>
  <c r="W949" i="12"/>
  <c r="X949" i="12"/>
  <c r="Y949" i="12"/>
  <c r="Z949" i="12"/>
  <c r="AA949" i="12"/>
  <c r="B950" i="12"/>
  <c r="C950" i="12"/>
  <c r="D950" i="12"/>
  <c r="E950" i="12"/>
  <c r="F950" i="12"/>
  <c r="H950" i="12"/>
  <c r="I950" i="12"/>
  <c r="J950" i="12"/>
  <c r="K950" i="12"/>
  <c r="L950" i="12"/>
  <c r="M950" i="12"/>
  <c r="N950" i="12"/>
  <c r="O950" i="12"/>
  <c r="P950" i="12"/>
  <c r="Q950" i="12"/>
  <c r="R950" i="12"/>
  <c r="S950" i="12"/>
  <c r="T950" i="12"/>
  <c r="U950" i="12"/>
  <c r="V950" i="12"/>
  <c r="W950" i="12"/>
  <c r="X950" i="12"/>
  <c r="Y950" i="12"/>
  <c r="Z950" i="12"/>
  <c r="AA950" i="12"/>
  <c r="B951" i="12"/>
  <c r="C951" i="12"/>
  <c r="D951" i="12"/>
  <c r="E951" i="12"/>
  <c r="F951" i="12"/>
  <c r="H951" i="12"/>
  <c r="I951" i="12"/>
  <c r="J951" i="12"/>
  <c r="K951" i="12"/>
  <c r="L951" i="12"/>
  <c r="M951" i="12"/>
  <c r="N951" i="12"/>
  <c r="O951" i="12"/>
  <c r="P951" i="12"/>
  <c r="Q951" i="12"/>
  <c r="R951" i="12"/>
  <c r="S951" i="12"/>
  <c r="T951" i="12"/>
  <c r="U951" i="12"/>
  <c r="V951" i="12"/>
  <c r="W951" i="12"/>
  <c r="X951" i="12"/>
  <c r="Y951" i="12"/>
  <c r="Z951" i="12"/>
  <c r="AA951" i="12"/>
  <c r="B952" i="12"/>
  <c r="C952" i="12"/>
  <c r="D952" i="12"/>
  <c r="E952" i="12"/>
  <c r="F952" i="12"/>
  <c r="H952" i="12"/>
  <c r="I952" i="12"/>
  <c r="J952" i="12"/>
  <c r="K952" i="12"/>
  <c r="L952" i="12"/>
  <c r="M952" i="12"/>
  <c r="N952" i="12"/>
  <c r="O952" i="12"/>
  <c r="P952" i="12"/>
  <c r="Q952" i="12"/>
  <c r="R952" i="12"/>
  <c r="S952" i="12"/>
  <c r="T952" i="12"/>
  <c r="U952" i="12"/>
  <c r="V952" i="12"/>
  <c r="W952" i="12"/>
  <c r="X952" i="12"/>
  <c r="Y952" i="12"/>
  <c r="Z952" i="12"/>
  <c r="AA952" i="12"/>
  <c r="B953" i="12"/>
  <c r="C953" i="12"/>
  <c r="D953" i="12"/>
  <c r="E953" i="12"/>
  <c r="F953" i="12"/>
  <c r="H953" i="12"/>
  <c r="I953" i="12"/>
  <c r="J953" i="12"/>
  <c r="K953" i="12"/>
  <c r="L953" i="12"/>
  <c r="M953" i="12"/>
  <c r="N953" i="12"/>
  <c r="O953" i="12"/>
  <c r="P953" i="12"/>
  <c r="Q953" i="12"/>
  <c r="R953" i="12"/>
  <c r="S953" i="12"/>
  <c r="T953" i="12"/>
  <c r="U953" i="12"/>
  <c r="V953" i="12"/>
  <c r="W953" i="12"/>
  <c r="X953" i="12"/>
  <c r="Y953" i="12"/>
  <c r="Z953" i="12"/>
  <c r="AA953" i="12"/>
  <c r="B954" i="12"/>
  <c r="C954" i="12"/>
  <c r="D954" i="12"/>
  <c r="E954" i="12"/>
  <c r="F954" i="12"/>
  <c r="H954" i="12"/>
  <c r="I954" i="12"/>
  <c r="J954" i="12"/>
  <c r="K954" i="12"/>
  <c r="L954" i="12"/>
  <c r="M954" i="12"/>
  <c r="N954" i="12"/>
  <c r="O954" i="12"/>
  <c r="P954" i="12"/>
  <c r="Q954" i="12"/>
  <c r="R954" i="12"/>
  <c r="S954" i="12"/>
  <c r="T954" i="12"/>
  <c r="U954" i="12"/>
  <c r="V954" i="12"/>
  <c r="W954" i="12"/>
  <c r="X954" i="12"/>
  <c r="Y954" i="12"/>
  <c r="Z954" i="12"/>
  <c r="AA954" i="12"/>
  <c r="B955" i="12"/>
  <c r="C955" i="12"/>
  <c r="D955" i="12"/>
  <c r="E955" i="12"/>
  <c r="F955" i="12"/>
  <c r="H955" i="12"/>
  <c r="I955" i="12"/>
  <c r="J955" i="12"/>
  <c r="K955" i="12"/>
  <c r="L955" i="12"/>
  <c r="M955" i="12"/>
  <c r="N955" i="12"/>
  <c r="O955" i="12"/>
  <c r="P955" i="12"/>
  <c r="Q955" i="12"/>
  <c r="R955" i="12"/>
  <c r="S955" i="12"/>
  <c r="T955" i="12"/>
  <c r="U955" i="12"/>
  <c r="V955" i="12"/>
  <c r="W955" i="12"/>
  <c r="X955" i="12"/>
  <c r="Y955" i="12"/>
  <c r="Z955" i="12"/>
  <c r="AA955" i="12"/>
  <c r="B956" i="12"/>
  <c r="C956" i="12"/>
  <c r="D956" i="12"/>
  <c r="E956" i="12"/>
  <c r="F956" i="12"/>
  <c r="H956" i="12"/>
  <c r="I956" i="12"/>
  <c r="J956" i="12"/>
  <c r="K956" i="12"/>
  <c r="L956" i="12"/>
  <c r="M956" i="12"/>
  <c r="N956" i="12"/>
  <c r="O956" i="12"/>
  <c r="P956" i="12"/>
  <c r="Q956" i="12"/>
  <c r="R956" i="12"/>
  <c r="S956" i="12"/>
  <c r="T956" i="12"/>
  <c r="U956" i="12"/>
  <c r="V956" i="12"/>
  <c r="W956" i="12"/>
  <c r="X956" i="12"/>
  <c r="Y956" i="12"/>
  <c r="Z956" i="12"/>
  <c r="AA956" i="12"/>
  <c r="B957" i="12"/>
  <c r="C957" i="12"/>
  <c r="D957" i="12"/>
  <c r="E957" i="12"/>
  <c r="F957" i="12"/>
  <c r="H957" i="12"/>
  <c r="I957" i="12"/>
  <c r="J957" i="12"/>
  <c r="K957" i="12"/>
  <c r="L957" i="12"/>
  <c r="M957" i="12"/>
  <c r="N957" i="12"/>
  <c r="O957" i="12"/>
  <c r="P957" i="12"/>
  <c r="Q957" i="12"/>
  <c r="R957" i="12"/>
  <c r="S957" i="12"/>
  <c r="T957" i="12"/>
  <c r="U957" i="12"/>
  <c r="V957" i="12"/>
  <c r="W957" i="12"/>
  <c r="X957" i="12"/>
  <c r="Y957" i="12"/>
  <c r="Z957" i="12"/>
  <c r="AA957" i="12"/>
  <c r="B958" i="12"/>
  <c r="C958" i="12"/>
  <c r="D958" i="12"/>
  <c r="E958" i="12"/>
  <c r="F958" i="12"/>
  <c r="H958" i="12"/>
  <c r="I958" i="12"/>
  <c r="J958" i="12"/>
  <c r="K958" i="12"/>
  <c r="L958" i="12"/>
  <c r="M958" i="12"/>
  <c r="N958" i="12"/>
  <c r="O958" i="12"/>
  <c r="P958" i="12"/>
  <c r="Q958" i="12"/>
  <c r="R958" i="12"/>
  <c r="S958" i="12"/>
  <c r="T958" i="12"/>
  <c r="U958" i="12"/>
  <c r="V958" i="12"/>
  <c r="W958" i="12"/>
  <c r="X958" i="12"/>
  <c r="Y958" i="12"/>
  <c r="Z958" i="12"/>
  <c r="AA958" i="12"/>
  <c r="B959" i="12"/>
  <c r="C959" i="12"/>
  <c r="D959" i="12"/>
  <c r="E959" i="12"/>
  <c r="F959" i="12"/>
  <c r="H959" i="12"/>
  <c r="I959" i="12"/>
  <c r="J959" i="12"/>
  <c r="K959" i="12"/>
  <c r="L959" i="12"/>
  <c r="M959" i="12"/>
  <c r="N959" i="12"/>
  <c r="O959" i="12"/>
  <c r="P959" i="12"/>
  <c r="Q959" i="12"/>
  <c r="R959" i="12"/>
  <c r="S959" i="12"/>
  <c r="T959" i="12"/>
  <c r="U959" i="12"/>
  <c r="V959" i="12"/>
  <c r="W959" i="12"/>
  <c r="X959" i="12"/>
  <c r="Y959" i="12"/>
  <c r="Z959" i="12"/>
  <c r="AA959" i="12"/>
  <c r="B960" i="12"/>
  <c r="C960" i="12"/>
  <c r="D960" i="12"/>
  <c r="E960" i="12"/>
  <c r="F960" i="12"/>
  <c r="H960" i="12"/>
  <c r="I960" i="12"/>
  <c r="J960" i="12"/>
  <c r="K960" i="12"/>
  <c r="L960" i="12"/>
  <c r="M960" i="12"/>
  <c r="N960" i="12"/>
  <c r="O960" i="12"/>
  <c r="P960" i="12"/>
  <c r="Q960" i="12"/>
  <c r="R960" i="12"/>
  <c r="S960" i="12"/>
  <c r="T960" i="12"/>
  <c r="U960" i="12"/>
  <c r="V960" i="12"/>
  <c r="W960" i="12"/>
  <c r="X960" i="12"/>
  <c r="Y960" i="12"/>
  <c r="Z960" i="12"/>
  <c r="AA960" i="12"/>
  <c r="B961" i="12"/>
  <c r="C961" i="12"/>
  <c r="D961" i="12"/>
  <c r="E961" i="12"/>
  <c r="F961" i="12"/>
  <c r="H961" i="12"/>
  <c r="I961" i="12"/>
  <c r="J961" i="12"/>
  <c r="K961" i="12"/>
  <c r="L961" i="12"/>
  <c r="M961" i="12"/>
  <c r="N961" i="12"/>
  <c r="O961" i="12"/>
  <c r="P961" i="12"/>
  <c r="Q961" i="12"/>
  <c r="R961" i="12"/>
  <c r="S961" i="12"/>
  <c r="T961" i="12"/>
  <c r="U961" i="12"/>
  <c r="V961" i="12"/>
  <c r="W961" i="12"/>
  <c r="X961" i="12"/>
  <c r="Y961" i="12"/>
  <c r="Z961" i="12"/>
  <c r="AA961" i="12"/>
  <c r="B962" i="12"/>
  <c r="C962" i="12"/>
  <c r="D962" i="12"/>
  <c r="E962" i="12"/>
  <c r="F962" i="12"/>
  <c r="H962" i="12"/>
  <c r="I962" i="12"/>
  <c r="J962" i="12"/>
  <c r="K962" i="12"/>
  <c r="L962" i="12"/>
  <c r="M962" i="12"/>
  <c r="N962" i="12"/>
  <c r="O962" i="12"/>
  <c r="P962" i="12"/>
  <c r="Q962" i="12"/>
  <c r="R962" i="12"/>
  <c r="S962" i="12"/>
  <c r="T962" i="12"/>
  <c r="U962" i="12"/>
  <c r="V962" i="12"/>
  <c r="W962" i="12"/>
  <c r="X962" i="12"/>
  <c r="Y962" i="12"/>
  <c r="Z962" i="12"/>
  <c r="AA962" i="12"/>
  <c r="B963" i="12"/>
  <c r="C963" i="12"/>
  <c r="D963" i="12"/>
  <c r="E963" i="12"/>
  <c r="F963" i="12"/>
  <c r="H963" i="12"/>
  <c r="I963" i="12"/>
  <c r="J963" i="12"/>
  <c r="K963" i="12"/>
  <c r="L963" i="12"/>
  <c r="M963" i="12"/>
  <c r="N963" i="12"/>
  <c r="O963" i="12"/>
  <c r="P963" i="12"/>
  <c r="Q963" i="12"/>
  <c r="R963" i="12"/>
  <c r="S963" i="12"/>
  <c r="T963" i="12"/>
  <c r="U963" i="12"/>
  <c r="V963" i="12"/>
  <c r="W963" i="12"/>
  <c r="X963" i="12"/>
  <c r="Y963" i="12"/>
  <c r="Z963" i="12"/>
  <c r="AA963" i="12"/>
  <c r="B964" i="12"/>
  <c r="C964" i="12"/>
  <c r="D964" i="12"/>
  <c r="E964" i="12"/>
  <c r="F964" i="12"/>
  <c r="H964" i="12"/>
  <c r="I964" i="12"/>
  <c r="J964" i="12"/>
  <c r="K964" i="12"/>
  <c r="L964" i="12"/>
  <c r="M964" i="12"/>
  <c r="N964" i="12"/>
  <c r="O964" i="12"/>
  <c r="P964" i="12"/>
  <c r="Q964" i="12"/>
  <c r="R964" i="12"/>
  <c r="S964" i="12"/>
  <c r="T964" i="12"/>
  <c r="U964" i="12"/>
  <c r="V964" i="12"/>
  <c r="W964" i="12"/>
  <c r="X964" i="12"/>
  <c r="Y964" i="12"/>
  <c r="Z964" i="12"/>
  <c r="AA964" i="12"/>
  <c r="B965" i="12"/>
  <c r="C965" i="12"/>
  <c r="D965" i="12"/>
  <c r="E965" i="12"/>
  <c r="F965" i="12"/>
  <c r="H965" i="12"/>
  <c r="I965" i="12"/>
  <c r="J965" i="12"/>
  <c r="K965" i="12"/>
  <c r="L965" i="12"/>
  <c r="M965" i="12"/>
  <c r="N965" i="12"/>
  <c r="O965" i="12"/>
  <c r="P965" i="12"/>
  <c r="Q965" i="12"/>
  <c r="R965" i="12"/>
  <c r="S965" i="12"/>
  <c r="T965" i="12"/>
  <c r="U965" i="12"/>
  <c r="V965" i="12"/>
  <c r="W965" i="12"/>
  <c r="X965" i="12"/>
  <c r="Y965" i="12"/>
  <c r="Z965" i="12"/>
  <c r="AA965" i="12"/>
  <c r="B966" i="12"/>
  <c r="C966" i="12"/>
  <c r="D966" i="12"/>
  <c r="E966" i="12"/>
  <c r="F966" i="12"/>
  <c r="H966" i="12"/>
  <c r="I966" i="12"/>
  <c r="J966" i="12"/>
  <c r="K966" i="12"/>
  <c r="L966" i="12"/>
  <c r="M966" i="12"/>
  <c r="N966" i="12"/>
  <c r="O966" i="12"/>
  <c r="P966" i="12"/>
  <c r="Q966" i="12"/>
  <c r="R966" i="12"/>
  <c r="S966" i="12"/>
  <c r="T966" i="12"/>
  <c r="U966" i="12"/>
  <c r="V966" i="12"/>
  <c r="W966" i="12"/>
  <c r="X966" i="12"/>
  <c r="Y966" i="12"/>
  <c r="Z966" i="12"/>
  <c r="AA966" i="12"/>
  <c r="B967" i="12"/>
  <c r="C967" i="12"/>
  <c r="D967" i="12"/>
  <c r="E967" i="12"/>
  <c r="F967" i="12"/>
  <c r="H967" i="12"/>
  <c r="I967" i="12"/>
  <c r="J967" i="12"/>
  <c r="K967" i="12"/>
  <c r="L967" i="12"/>
  <c r="M967" i="12"/>
  <c r="N967" i="12"/>
  <c r="O967" i="12"/>
  <c r="P967" i="12"/>
  <c r="Q967" i="12"/>
  <c r="R967" i="12"/>
  <c r="S967" i="12"/>
  <c r="T967" i="12"/>
  <c r="U967" i="12"/>
  <c r="V967" i="12"/>
  <c r="W967" i="12"/>
  <c r="X967" i="12"/>
  <c r="Y967" i="12"/>
  <c r="Z967" i="12"/>
  <c r="AA967" i="12"/>
  <c r="B968" i="12"/>
  <c r="C968" i="12"/>
  <c r="D968" i="12"/>
  <c r="E968" i="12"/>
  <c r="F968" i="12"/>
  <c r="H968" i="12"/>
  <c r="I968" i="12"/>
  <c r="J968" i="12"/>
  <c r="K968" i="12"/>
  <c r="L968" i="12"/>
  <c r="M968" i="12"/>
  <c r="N968" i="12"/>
  <c r="O968" i="12"/>
  <c r="P968" i="12"/>
  <c r="Q968" i="12"/>
  <c r="R968" i="12"/>
  <c r="S968" i="12"/>
  <c r="T968" i="12"/>
  <c r="U968" i="12"/>
  <c r="V968" i="12"/>
  <c r="W968" i="12"/>
  <c r="X968" i="12"/>
  <c r="Y968" i="12"/>
  <c r="Z968" i="12"/>
  <c r="AA968" i="12"/>
  <c r="B969" i="12"/>
  <c r="C969" i="12"/>
  <c r="D969" i="12"/>
  <c r="E969" i="12"/>
  <c r="F969" i="12"/>
  <c r="H969" i="12"/>
  <c r="I969" i="12"/>
  <c r="J969" i="12"/>
  <c r="K969" i="12"/>
  <c r="L969" i="12"/>
  <c r="M969" i="12"/>
  <c r="N969" i="12"/>
  <c r="O969" i="12"/>
  <c r="P969" i="12"/>
  <c r="Q969" i="12"/>
  <c r="R969" i="12"/>
  <c r="S969" i="12"/>
  <c r="T969" i="12"/>
  <c r="U969" i="12"/>
  <c r="V969" i="12"/>
  <c r="W969" i="12"/>
  <c r="X969" i="12"/>
  <c r="Y969" i="12"/>
  <c r="Z969" i="12"/>
  <c r="AA969" i="12"/>
  <c r="B970" i="12"/>
  <c r="C970" i="12"/>
  <c r="D970" i="12"/>
  <c r="E970" i="12"/>
  <c r="F970" i="12"/>
  <c r="H970" i="12"/>
  <c r="I970" i="12"/>
  <c r="J970" i="12"/>
  <c r="K970" i="12"/>
  <c r="L970" i="12"/>
  <c r="M970" i="12"/>
  <c r="N970" i="12"/>
  <c r="O970" i="12"/>
  <c r="P970" i="12"/>
  <c r="Q970" i="12"/>
  <c r="R970" i="12"/>
  <c r="S970" i="12"/>
  <c r="T970" i="12"/>
  <c r="U970" i="12"/>
  <c r="V970" i="12"/>
  <c r="W970" i="12"/>
  <c r="X970" i="12"/>
  <c r="Y970" i="12"/>
  <c r="Z970" i="12"/>
  <c r="AA970" i="12"/>
  <c r="B971" i="12"/>
  <c r="C971" i="12"/>
  <c r="D971" i="12"/>
  <c r="E971" i="12"/>
  <c r="F971" i="12"/>
  <c r="H971" i="12"/>
  <c r="I971" i="12"/>
  <c r="J971" i="12"/>
  <c r="K971" i="12"/>
  <c r="L971" i="12"/>
  <c r="M971" i="12"/>
  <c r="N971" i="12"/>
  <c r="O971" i="12"/>
  <c r="P971" i="12"/>
  <c r="Q971" i="12"/>
  <c r="R971" i="12"/>
  <c r="S971" i="12"/>
  <c r="T971" i="12"/>
  <c r="U971" i="12"/>
  <c r="V971" i="12"/>
  <c r="W971" i="12"/>
  <c r="X971" i="12"/>
  <c r="Y971" i="12"/>
  <c r="Z971" i="12"/>
  <c r="AA971" i="12"/>
  <c r="B972" i="12"/>
  <c r="C972" i="12"/>
  <c r="D972" i="12"/>
  <c r="E972" i="12"/>
  <c r="F972" i="12"/>
  <c r="H972" i="12"/>
  <c r="I972" i="12"/>
  <c r="J972" i="12"/>
  <c r="K972" i="12"/>
  <c r="L972" i="12"/>
  <c r="M972" i="12"/>
  <c r="N972" i="12"/>
  <c r="O972" i="12"/>
  <c r="P972" i="12"/>
  <c r="Q972" i="12"/>
  <c r="R972" i="12"/>
  <c r="S972" i="12"/>
  <c r="T972" i="12"/>
  <c r="U972" i="12"/>
  <c r="V972" i="12"/>
  <c r="W972" i="12"/>
  <c r="X972" i="12"/>
  <c r="Y972" i="12"/>
  <c r="Z972" i="12"/>
  <c r="AA972" i="12"/>
  <c r="B973" i="12"/>
  <c r="C973" i="12"/>
  <c r="D973" i="12"/>
  <c r="E973" i="12"/>
  <c r="F973" i="12"/>
  <c r="H973" i="12"/>
  <c r="I973" i="12"/>
  <c r="J973" i="12"/>
  <c r="K973" i="12"/>
  <c r="L973" i="12"/>
  <c r="M973" i="12"/>
  <c r="N973" i="12"/>
  <c r="O973" i="12"/>
  <c r="P973" i="12"/>
  <c r="Q973" i="12"/>
  <c r="R973" i="12"/>
  <c r="S973" i="12"/>
  <c r="T973" i="12"/>
  <c r="U973" i="12"/>
  <c r="V973" i="12"/>
  <c r="W973" i="12"/>
  <c r="X973" i="12"/>
  <c r="Y973" i="12"/>
  <c r="Z973" i="12"/>
  <c r="AA973" i="12"/>
  <c r="B974" i="12"/>
  <c r="C974" i="12"/>
  <c r="D974" i="12"/>
  <c r="E974" i="12"/>
  <c r="F974" i="12"/>
  <c r="H974" i="12"/>
  <c r="I974" i="12"/>
  <c r="J974" i="12"/>
  <c r="K974" i="12"/>
  <c r="L974" i="12"/>
  <c r="M974" i="12"/>
  <c r="N974" i="12"/>
  <c r="O974" i="12"/>
  <c r="P974" i="12"/>
  <c r="Q974" i="12"/>
  <c r="R974" i="12"/>
  <c r="S974" i="12"/>
  <c r="T974" i="12"/>
  <c r="U974" i="12"/>
  <c r="V974" i="12"/>
  <c r="W974" i="12"/>
  <c r="X974" i="12"/>
  <c r="Y974" i="12"/>
  <c r="Z974" i="12"/>
  <c r="AA974" i="12"/>
  <c r="B975" i="12"/>
  <c r="C975" i="12"/>
  <c r="D975" i="12"/>
  <c r="E975" i="12"/>
  <c r="F975" i="12"/>
  <c r="H975" i="12"/>
  <c r="I975" i="12"/>
  <c r="J975" i="12"/>
  <c r="K975" i="12"/>
  <c r="L975" i="12"/>
  <c r="M975" i="12"/>
  <c r="N975" i="12"/>
  <c r="O975" i="12"/>
  <c r="P975" i="12"/>
  <c r="Q975" i="12"/>
  <c r="R975" i="12"/>
  <c r="S975" i="12"/>
  <c r="T975" i="12"/>
  <c r="U975" i="12"/>
  <c r="V975" i="12"/>
  <c r="W975" i="12"/>
  <c r="X975" i="12"/>
  <c r="Y975" i="12"/>
  <c r="Z975" i="12"/>
  <c r="AA975" i="12"/>
  <c r="B976" i="12"/>
  <c r="C976" i="12"/>
  <c r="D976" i="12"/>
  <c r="E976" i="12"/>
  <c r="F976" i="12"/>
  <c r="H976" i="12"/>
  <c r="I976" i="12"/>
  <c r="J976" i="12"/>
  <c r="K976" i="12"/>
  <c r="L976" i="12"/>
  <c r="M976" i="12"/>
  <c r="N976" i="12"/>
  <c r="O976" i="12"/>
  <c r="P976" i="12"/>
  <c r="Q976" i="12"/>
  <c r="R976" i="12"/>
  <c r="S976" i="12"/>
  <c r="T976" i="12"/>
  <c r="U976" i="12"/>
  <c r="V976" i="12"/>
  <c r="W976" i="12"/>
  <c r="X976" i="12"/>
  <c r="Y976" i="12"/>
  <c r="Z976" i="12"/>
  <c r="AA976" i="12"/>
  <c r="B977" i="12"/>
  <c r="C977" i="12"/>
  <c r="D977" i="12"/>
  <c r="E977" i="12"/>
  <c r="F977" i="12"/>
  <c r="H977" i="12"/>
  <c r="I977" i="12"/>
  <c r="J977" i="12"/>
  <c r="K977" i="12"/>
  <c r="L977" i="12"/>
  <c r="M977" i="12"/>
  <c r="N977" i="12"/>
  <c r="O977" i="12"/>
  <c r="P977" i="12"/>
  <c r="Q977" i="12"/>
  <c r="R977" i="12"/>
  <c r="S977" i="12"/>
  <c r="T977" i="12"/>
  <c r="U977" i="12"/>
  <c r="V977" i="12"/>
  <c r="W977" i="12"/>
  <c r="X977" i="12"/>
  <c r="Y977" i="12"/>
  <c r="Z977" i="12"/>
  <c r="AA977" i="12"/>
  <c r="B978" i="12"/>
  <c r="C978" i="12"/>
  <c r="D978" i="12"/>
  <c r="E978" i="12"/>
  <c r="F978" i="12"/>
  <c r="H978" i="12"/>
  <c r="I978" i="12"/>
  <c r="J978" i="12"/>
  <c r="K978" i="12"/>
  <c r="L978" i="12"/>
  <c r="M978" i="12"/>
  <c r="N978" i="12"/>
  <c r="O978" i="12"/>
  <c r="P978" i="12"/>
  <c r="Q978" i="12"/>
  <c r="R978" i="12"/>
  <c r="S978" i="12"/>
  <c r="T978" i="12"/>
  <c r="U978" i="12"/>
  <c r="V978" i="12"/>
  <c r="W978" i="12"/>
  <c r="X978" i="12"/>
  <c r="Y978" i="12"/>
  <c r="Z978" i="12"/>
  <c r="AA978" i="12"/>
  <c r="B979" i="12"/>
  <c r="C979" i="12"/>
  <c r="D979" i="12"/>
  <c r="E979" i="12"/>
  <c r="F979" i="12"/>
  <c r="H979" i="12"/>
  <c r="I979" i="12"/>
  <c r="J979" i="12"/>
  <c r="K979" i="12"/>
  <c r="L979" i="12"/>
  <c r="M979" i="12"/>
  <c r="N979" i="12"/>
  <c r="O979" i="12"/>
  <c r="P979" i="12"/>
  <c r="Q979" i="12"/>
  <c r="R979" i="12"/>
  <c r="S979" i="12"/>
  <c r="T979" i="12"/>
  <c r="U979" i="12"/>
  <c r="V979" i="12"/>
  <c r="W979" i="12"/>
  <c r="X979" i="12"/>
  <c r="Y979" i="12"/>
  <c r="Z979" i="12"/>
  <c r="AA979" i="12"/>
  <c r="B980" i="12"/>
  <c r="C980" i="12"/>
  <c r="D980" i="12"/>
  <c r="E980" i="12"/>
  <c r="F980" i="12"/>
  <c r="H980" i="12"/>
  <c r="I980" i="12"/>
  <c r="J980" i="12"/>
  <c r="K980" i="12"/>
  <c r="L980" i="12"/>
  <c r="M980" i="12"/>
  <c r="N980" i="12"/>
  <c r="O980" i="12"/>
  <c r="P980" i="12"/>
  <c r="Q980" i="12"/>
  <c r="R980" i="12"/>
  <c r="S980" i="12"/>
  <c r="T980" i="12"/>
  <c r="U980" i="12"/>
  <c r="V980" i="12"/>
  <c r="W980" i="12"/>
  <c r="X980" i="12"/>
  <c r="Y980" i="12"/>
  <c r="Z980" i="12"/>
  <c r="AA980" i="12"/>
  <c r="B981" i="12"/>
  <c r="C981" i="12"/>
  <c r="D981" i="12"/>
  <c r="E981" i="12"/>
  <c r="F981" i="12"/>
  <c r="H981" i="12"/>
  <c r="I981" i="12"/>
  <c r="J981" i="12"/>
  <c r="K981" i="12"/>
  <c r="L981" i="12"/>
  <c r="M981" i="12"/>
  <c r="N981" i="12"/>
  <c r="O981" i="12"/>
  <c r="P981" i="12"/>
  <c r="Q981" i="12"/>
  <c r="R981" i="12"/>
  <c r="S981" i="12"/>
  <c r="T981" i="12"/>
  <c r="U981" i="12"/>
  <c r="V981" i="12"/>
  <c r="W981" i="12"/>
  <c r="X981" i="12"/>
  <c r="Y981" i="12"/>
  <c r="Z981" i="12"/>
  <c r="AA981" i="12"/>
  <c r="B982" i="12"/>
  <c r="C982" i="12"/>
  <c r="D982" i="12"/>
  <c r="E982" i="12"/>
  <c r="F982" i="12"/>
  <c r="H982" i="12"/>
  <c r="I982" i="12"/>
  <c r="J982" i="12"/>
  <c r="K982" i="12"/>
  <c r="L982" i="12"/>
  <c r="M982" i="12"/>
  <c r="N982" i="12"/>
  <c r="O982" i="12"/>
  <c r="P982" i="12"/>
  <c r="Q982" i="12"/>
  <c r="R982" i="12"/>
  <c r="S982" i="12"/>
  <c r="T982" i="12"/>
  <c r="U982" i="12"/>
  <c r="V982" i="12"/>
  <c r="W982" i="12"/>
  <c r="X982" i="12"/>
  <c r="Y982" i="12"/>
  <c r="Z982" i="12"/>
  <c r="AA982" i="12"/>
  <c r="B983" i="12"/>
  <c r="C983" i="12"/>
  <c r="D983" i="12"/>
  <c r="E983" i="12"/>
  <c r="F983" i="12"/>
  <c r="H983" i="12"/>
  <c r="I983" i="12"/>
  <c r="J983" i="12"/>
  <c r="K983" i="12"/>
  <c r="L983" i="12"/>
  <c r="M983" i="12"/>
  <c r="N983" i="12"/>
  <c r="O983" i="12"/>
  <c r="P983" i="12"/>
  <c r="Q983" i="12"/>
  <c r="R983" i="12"/>
  <c r="S983" i="12"/>
  <c r="T983" i="12"/>
  <c r="U983" i="12"/>
  <c r="V983" i="12"/>
  <c r="W983" i="12"/>
  <c r="X983" i="12"/>
  <c r="Y983" i="12"/>
  <c r="Z983" i="12"/>
  <c r="AA983" i="12"/>
  <c r="B984" i="12"/>
  <c r="C984" i="12"/>
  <c r="D984" i="12"/>
  <c r="E984" i="12"/>
  <c r="F984" i="12"/>
  <c r="H984" i="12"/>
  <c r="I984" i="12"/>
  <c r="J984" i="12"/>
  <c r="K984" i="12"/>
  <c r="L984" i="12"/>
  <c r="M984" i="12"/>
  <c r="N984" i="12"/>
  <c r="O984" i="12"/>
  <c r="P984" i="12"/>
  <c r="Q984" i="12"/>
  <c r="R984" i="12"/>
  <c r="S984" i="12"/>
  <c r="T984" i="12"/>
  <c r="U984" i="12"/>
  <c r="V984" i="12"/>
  <c r="W984" i="12"/>
  <c r="X984" i="12"/>
  <c r="Y984" i="12"/>
  <c r="Z984" i="12"/>
  <c r="AA984" i="12"/>
  <c r="B985" i="12"/>
  <c r="C985" i="12"/>
  <c r="D985" i="12"/>
  <c r="E985" i="12"/>
  <c r="F985" i="12"/>
  <c r="H985" i="12"/>
  <c r="I985" i="12"/>
  <c r="J985" i="12"/>
  <c r="K985" i="12"/>
  <c r="L985" i="12"/>
  <c r="M985" i="12"/>
  <c r="N985" i="12"/>
  <c r="O985" i="12"/>
  <c r="P985" i="12"/>
  <c r="Q985" i="12"/>
  <c r="R985" i="12"/>
  <c r="S985" i="12"/>
  <c r="T985" i="12"/>
  <c r="U985" i="12"/>
  <c r="V985" i="12"/>
  <c r="W985" i="12"/>
  <c r="X985" i="12"/>
  <c r="Y985" i="12"/>
  <c r="Z985" i="12"/>
  <c r="AA985" i="12"/>
  <c r="B986" i="12"/>
  <c r="C986" i="12"/>
  <c r="D986" i="12"/>
  <c r="E986" i="12"/>
  <c r="F986" i="12"/>
  <c r="H986" i="12"/>
  <c r="I986" i="12"/>
  <c r="J986" i="12"/>
  <c r="K986" i="12"/>
  <c r="L986" i="12"/>
  <c r="M986" i="12"/>
  <c r="N986" i="12"/>
  <c r="O986" i="12"/>
  <c r="P986" i="12"/>
  <c r="Q986" i="12"/>
  <c r="R986" i="12"/>
  <c r="S986" i="12"/>
  <c r="T986" i="12"/>
  <c r="U986" i="12"/>
  <c r="V986" i="12"/>
  <c r="W986" i="12"/>
  <c r="X986" i="12"/>
  <c r="Y986" i="12"/>
  <c r="Z986" i="12"/>
  <c r="AA986" i="12"/>
  <c r="B987" i="12"/>
  <c r="C987" i="12"/>
  <c r="D987" i="12"/>
  <c r="E987" i="12"/>
  <c r="F987" i="12"/>
  <c r="H987" i="12"/>
  <c r="I987" i="12"/>
  <c r="J987" i="12"/>
  <c r="K987" i="12"/>
  <c r="L987" i="12"/>
  <c r="M987" i="12"/>
  <c r="N987" i="12"/>
  <c r="O987" i="12"/>
  <c r="P987" i="12"/>
  <c r="Q987" i="12"/>
  <c r="R987" i="12"/>
  <c r="S987" i="12"/>
  <c r="T987" i="12"/>
  <c r="U987" i="12"/>
  <c r="V987" i="12"/>
  <c r="W987" i="12"/>
  <c r="X987" i="12"/>
  <c r="Y987" i="12"/>
  <c r="Z987" i="12"/>
  <c r="AA987" i="12"/>
  <c r="B988" i="12"/>
  <c r="C988" i="12"/>
  <c r="D988" i="12"/>
  <c r="E988" i="12"/>
  <c r="F988" i="12"/>
  <c r="H988" i="12"/>
  <c r="I988" i="12"/>
  <c r="J988" i="12"/>
  <c r="K988" i="12"/>
  <c r="L988" i="12"/>
  <c r="M988" i="12"/>
  <c r="N988" i="12"/>
  <c r="O988" i="12"/>
  <c r="P988" i="12"/>
  <c r="Q988" i="12"/>
  <c r="R988" i="12"/>
  <c r="S988" i="12"/>
  <c r="T988" i="12"/>
  <c r="U988" i="12"/>
  <c r="V988" i="12"/>
  <c r="W988" i="12"/>
  <c r="X988" i="12"/>
  <c r="Y988" i="12"/>
  <c r="Z988" i="12"/>
  <c r="AA988" i="12"/>
  <c r="B989" i="12"/>
  <c r="C989" i="12"/>
  <c r="D989" i="12"/>
  <c r="E989" i="12"/>
  <c r="F989" i="12"/>
  <c r="H989" i="12"/>
  <c r="I989" i="12"/>
  <c r="J989" i="12"/>
  <c r="K989" i="12"/>
  <c r="L989" i="12"/>
  <c r="M989" i="12"/>
  <c r="N989" i="12"/>
  <c r="O989" i="12"/>
  <c r="P989" i="12"/>
  <c r="Q989" i="12"/>
  <c r="R989" i="12"/>
  <c r="S989" i="12"/>
  <c r="T989" i="12"/>
  <c r="U989" i="12"/>
  <c r="V989" i="12"/>
  <c r="W989" i="12"/>
  <c r="X989" i="12"/>
  <c r="Y989" i="12"/>
  <c r="Z989" i="12"/>
  <c r="AA989" i="12"/>
  <c r="B990" i="12"/>
  <c r="C990" i="12"/>
  <c r="D990" i="12"/>
  <c r="E990" i="12"/>
  <c r="F990" i="12"/>
  <c r="H990" i="12"/>
  <c r="I990" i="12"/>
  <c r="J990" i="12"/>
  <c r="K990" i="12"/>
  <c r="L990" i="12"/>
  <c r="M990" i="12"/>
  <c r="N990" i="12"/>
  <c r="O990" i="12"/>
  <c r="P990" i="12"/>
  <c r="Q990" i="12"/>
  <c r="R990" i="12"/>
  <c r="S990" i="12"/>
  <c r="T990" i="12"/>
  <c r="U990" i="12"/>
  <c r="V990" i="12"/>
  <c r="W990" i="12"/>
  <c r="X990" i="12"/>
  <c r="Y990" i="12"/>
  <c r="Z990" i="12"/>
  <c r="AA990" i="12"/>
  <c r="B991" i="12"/>
  <c r="C991" i="12"/>
  <c r="D991" i="12"/>
  <c r="E991" i="12"/>
  <c r="F991" i="12"/>
  <c r="H991" i="12"/>
  <c r="I991" i="12"/>
  <c r="J991" i="12"/>
  <c r="K991" i="12"/>
  <c r="L991" i="12"/>
  <c r="M991" i="12"/>
  <c r="N991" i="12"/>
  <c r="O991" i="12"/>
  <c r="P991" i="12"/>
  <c r="Q991" i="12"/>
  <c r="R991" i="12"/>
  <c r="S991" i="12"/>
  <c r="T991" i="12"/>
  <c r="U991" i="12"/>
  <c r="V991" i="12"/>
  <c r="W991" i="12"/>
  <c r="X991" i="12"/>
  <c r="Y991" i="12"/>
  <c r="Z991" i="12"/>
  <c r="AA991" i="12"/>
  <c r="B992" i="12"/>
  <c r="C992" i="12"/>
  <c r="D992" i="12"/>
  <c r="E992" i="12"/>
  <c r="F992" i="12"/>
  <c r="H992" i="12"/>
  <c r="I992" i="12"/>
  <c r="J992" i="12"/>
  <c r="K992" i="12"/>
  <c r="L992" i="12"/>
  <c r="M992" i="12"/>
  <c r="N992" i="12"/>
  <c r="O992" i="12"/>
  <c r="P992" i="12"/>
  <c r="Q992" i="12"/>
  <c r="R992" i="12"/>
  <c r="S992" i="12"/>
  <c r="T992" i="12"/>
  <c r="U992" i="12"/>
  <c r="V992" i="12"/>
  <c r="W992" i="12"/>
  <c r="X992" i="12"/>
  <c r="Y992" i="12"/>
  <c r="Z992" i="12"/>
  <c r="AA992" i="12"/>
  <c r="B993" i="12"/>
  <c r="C993" i="12"/>
  <c r="D993" i="12"/>
  <c r="E993" i="12"/>
  <c r="F993" i="12"/>
  <c r="H993" i="12"/>
  <c r="I993" i="12"/>
  <c r="J993" i="12"/>
  <c r="K993" i="12"/>
  <c r="L993" i="12"/>
  <c r="M993" i="12"/>
  <c r="N993" i="12"/>
  <c r="O993" i="12"/>
  <c r="P993" i="12"/>
  <c r="Q993" i="12"/>
  <c r="R993" i="12"/>
  <c r="S993" i="12"/>
  <c r="T993" i="12"/>
  <c r="U993" i="12"/>
  <c r="V993" i="12"/>
  <c r="W993" i="12"/>
  <c r="X993" i="12"/>
  <c r="Y993" i="12"/>
  <c r="Z993" i="12"/>
  <c r="AA993" i="12"/>
  <c r="B994" i="12"/>
  <c r="C994" i="12"/>
  <c r="D994" i="12"/>
  <c r="E994" i="12"/>
  <c r="F994" i="12"/>
  <c r="H994" i="12"/>
  <c r="I994" i="12"/>
  <c r="J994" i="12"/>
  <c r="K994" i="12"/>
  <c r="L994" i="12"/>
  <c r="M994" i="12"/>
  <c r="N994" i="12"/>
  <c r="O994" i="12"/>
  <c r="P994" i="12"/>
  <c r="Q994" i="12"/>
  <c r="R994" i="12"/>
  <c r="S994" i="12"/>
  <c r="T994" i="12"/>
  <c r="U994" i="12"/>
  <c r="V994" i="12"/>
  <c r="W994" i="12"/>
  <c r="X994" i="12"/>
  <c r="Y994" i="12"/>
  <c r="Z994" i="12"/>
  <c r="AA994" i="12"/>
  <c r="B995" i="12"/>
  <c r="C995" i="12"/>
  <c r="D995" i="12"/>
  <c r="E995" i="12"/>
  <c r="F995" i="12"/>
  <c r="H995" i="12"/>
  <c r="I995" i="12"/>
  <c r="J995" i="12"/>
  <c r="K995" i="12"/>
  <c r="L995" i="12"/>
  <c r="M995" i="12"/>
  <c r="N995" i="12"/>
  <c r="O995" i="12"/>
  <c r="P995" i="12"/>
  <c r="Q995" i="12"/>
  <c r="R995" i="12"/>
  <c r="S995" i="12"/>
  <c r="T995" i="12"/>
  <c r="U995" i="12"/>
  <c r="V995" i="12"/>
  <c r="W995" i="12"/>
  <c r="X995" i="12"/>
  <c r="Y995" i="12"/>
  <c r="Z995" i="12"/>
  <c r="AA995" i="12"/>
  <c r="B996" i="12"/>
  <c r="C996" i="12"/>
  <c r="D996" i="12"/>
  <c r="E996" i="12"/>
  <c r="F996" i="12"/>
  <c r="H996" i="12"/>
  <c r="I996" i="12"/>
  <c r="J996" i="12"/>
  <c r="K996" i="12"/>
  <c r="L996" i="12"/>
  <c r="M996" i="12"/>
  <c r="N996" i="12"/>
  <c r="O996" i="12"/>
  <c r="P996" i="12"/>
  <c r="Q996" i="12"/>
  <c r="R996" i="12"/>
  <c r="S996" i="12"/>
  <c r="T996" i="12"/>
  <c r="U996" i="12"/>
  <c r="V996" i="12"/>
  <c r="W996" i="12"/>
  <c r="X996" i="12"/>
  <c r="Y996" i="12"/>
  <c r="Z996" i="12"/>
  <c r="AA996" i="12"/>
  <c r="B997" i="12"/>
  <c r="C997" i="12"/>
  <c r="D997" i="12"/>
  <c r="E997" i="12"/>
  <c r="F997" i="12"/>
  <c r="H997" i="12"/>
  <c r="I997" i="12"/>
  <c r="J997" i="12"/>
  <c r="K997" i="12"/>
  <c r="L997" i="12"/>
  <c r="M997" i="12"/>
  <c r="N997" i="12"/>
  <c r="O997" i="12"/>
  <c r="P997" i="12"/>
  <c r="Q997" i="12"/>
  <c r="R997" i="12"/>
  <c r="S997" i="12"/>
  <c r="T997" i="12"/>
  <c r="U997" i="12"/>
  <c r="V997" i="12"/>
  <c r="W997" i="12"/>
  <c r="X997" i="12"/>
  <c r="Y997" i="12"/>
  <c r="Z997" i="12"/>
  <c r="AA997" i="12"/>
  <c r="B998" i="12"/>
  <c r="C998" i="12"/>
  <c r="D998" i="12"/>
  <c r="E998" i="12"/>
  <c r="F998" i="12"/>
  <c r="H998" i="12"/>
  <c r="I998" i="12"/>
  <c r="J998" i="12"/>
  <c r="K998" i="12"/>
  <c r="L998" i="12"/>
  <c r="M998" i="12"/>
  <c r="N998" i="12"/>
  <c r="O998" i="12"/>
  <c r="P998" i="12"/>
  <c r="Q998" i="12"/>
  <c r="R998" i="12"/>
  <c r="S998" i="12"/>
  <c r="T998" i="12"/>
  <c r="U998" i="12"/>
  <c r="V998" i="12"/>
  <c r="W998" i="12"/>
  <c r="X998" i="12"/>
  <c r="Y998" i="12"/>
  <c r="Z998" i="12"/>
  <c r="AA998" i="12"/>
  <c r="B999" i="12"/>
  <c r="C999" i="12"/>
  <c r="D999" i="12"/>
  <c r="E999" i="12"/>
  <c r="F999" i="12"/>
  <c r="H999" i="12"/>
  <c r="I999" i="12"/>
  <c r="J999" i="12"/>
  <c r="K999" i="12"/>
  <c r="L999" i="12"/>
  <c r="M999" i="12"/>
  <c r="N999" i="12"/>
  <c r="O999" i="12"/>
  <c r="P999" i="12"/>
  <c r="Q999" i="12"/>
  <c r="R999" i="12"/>
  <c r="S999" i="12"/>
  <c r="T999" i="12"/>
  <c r="U999" i="12"/>
  <c r="V999" i="12"/>
  <c r="W999" i="12"/>
  <c r="X999" i="12"/>
  <c r="Y999" i="12"/>
  <c r="Z999" i="12"/>
  <c r="AA999" i="12"/>
  <c r="B1000" i="12"/>
  <c r="C1000" i="12"/>
  <c r="D1000" i="12"/>
  <c r="E1000" i="12"/>
  <c r="F1000" i="12"/>
  <c r="H1000" i="12"/>
  <c r="I1000" i="12"/>
  <c r="J1000" i="12"/>
  <c r="K1000" i="12"/>
  <c r="L1000" i="12"/>
  <c r="M1000" i="12"/>
  <c r="N1000" i="12"/>
  <c r="O1000" i="12"/>
  <c r="P1000" i="12"/>
  <c r="Q1000" i="12"/>
  <c r="R1000" i="12"/>
  <c r="S1000" i="12"/>
  <c r="T1000" i="12"/>
  <c r="U1000" i="12"/>
  <c r="V1000" i="12"/>
  <c r="W1000" i="12"/>
  <c r="X1000" i="12"/>
  <c r="Y1000" i="12"/>
  <c r="Z1000" i="12"/>
  <c r="AA1000" i="12"/>
  <c r="B1001" i="12"/>
  <c r="C1001" i="12"/>
  <c r="D1001" i="12"/>
  <c r="E1001" i="12"/>
  <c r="F1001" i="12"/>
  <c r="H1001" i="12"/>
  <c r="I1001" i="12"/>
  <c r="J1001" i="12"/>
  <c r="K1001" i="12"/>
  <c r="L1001" i="12"/>
  <c r="M1001" i="12"/>
  <c r="N1001" i="12"/>
  <c r="O1001" i="12"/>
  <c r="P1001" i="12"/>
  <c r="Q1001" i="12"/>
  <c r="R1001" i="12"/>
  <c r="S1001" i="12"/>
  <c r="T1001" i="12"/>
  <c r="U1001" i="12"/>
  <c r="V1001" i="12"/>
  <c r="W1001" i="12"/>
  <c r="X1001" i="12"/>
  <c r="Y1001" i="12"/>
  <c r="Z1001" i="12"/>
  <c r="AA1001" i="12"/>
  <c r="B1002" i="12"/>
  <c r="C1002" i="12"/>
  <c r="D1002" i="12"/>
  <c r="E1002" i="12"/>
  <c r="F1002" i="12"/>
  <c r="H1002" i="12"/>
  <c r="I1002" i="12"/>
  <c r="J1002" i="12"/>
  <c r="K1002" i="12"/>
  <c r="L1002" i="12"/>
  <c r="M1002" i="12"/>
  <c r="N1002" i="12"/>
  <c r="O1002" i="12"/>
  <c r="P1002" i="12"/>
  <c r="Q1002" i="12"/>
  <c r="R1002" i="12"/>
  <c r="S1002" i="12"/>
  <c r="T1002" i="12"/>
  <c r="U1002" i="12"/>
  <c r="V1002" i="12"/>
  <c r="W1002" i="12"/>
  <c r="X1002" i="12"/>
  <c r="Y1002" i="12"/>
  <c r="Z1002" i="12"/>
  <c r="AA1002" i="12"/>
  <c r="B1003" i="12"/>
  <c r="C1003" i="12"/>
  <c r="D1003" i="12"/>
  <c r="E1003" i="12"/>
  <c r="F1003" i="12"/>
  <c r="H1003" i="12"/>
  <c r="I1003" i="12"/>
  <c r="J1003" i="12"/>
  <c r="K1003" i="12"/>
  <c r="L1003" i="12"/>
  <c r="M1003" i="12"/>
  <c r="N1003" i="12"/>
  <c r="O1003" i="12"/>
  <c r="P1003" i="12"/>
  <c r="Q1003" i="12"/>
  <c r="R1003" i="12"/>
  <c r="S1003" i="12"/>
  <c r="T1003" i="12"/>
  <c r="U1003" i="12"/>
  <c r="V1003" i="12"/>
  <c r="W1003" i="12"/>
  <c r="X1003" i="12"/>
  <c r="Y1003" i="12"/>
  <c r="Z1003" i="12"/>
  <c r="AA1003" i="12"/>
  <c r="B1004" i="12"/>
  <c r="C1004" i="12"/>
  <c r="D1004" i="12"/>
  <c r="E1004" i="12"/>
  <c r="F1004" i="12"/>
  <c r="H1004" i="12"/>
  <c r="I1004" i="12"/>
  <c r="J1004" i="12"/>
  <c r="K1004" i="12"/>
  <c r="L1004" i="12"/>
  <c r="M1004" i="12"/>
  <c r="N1004" i="12"/>
  <c r="O1004" i="12"/>
  <c r="P1004" i="12"/>
  <c r="Q1004" i="12"/>
  <c r="R1004" i="12"/>
  <c r="S1004" i="12"/>
  <c r="T1004" i="12"/>
  <c r="U1004" i="12"/>
  <c r="V1004" i="12"/>
  <c r="W1004" i="12"/>
  <c r="X1004" i="12"/>
  <c r="Y1004" i="12"/>
  <c r="Z1004" i="12"/>
  <c r="AA1004" i="12"/>
  <c r="B1005" i="12"/>
  <c r="C1005" i="12"/>
  <c r="D1005" i="12"/>
  <c r="E1005" i="12"/>
  <c r="F1005" i="12"/>
  <c r="H1005" i="12"/>
  <c r="I1005" i="12"/>
  <c r="J1005" i="12"/>
  <c r="K1005" i="12"/>
  <c r="L1005" i="12"/>
  <c r="M1005" i="12"/>
  <c r="N1005" i="12"/>
  <c r="O1005" i="12"/>
  <c r="P1005" i="12"/>
  <c r="Q1005" i="12"/>
  <c r="R1005" i="12"/>
  <c r="S1005" i="12"/>
  <c r="T1005" i="12"/>
  <c r="U1005" i="12"/>
  <c r="V1005" i="12"/>
  <c r="W1005" i="12"/>
  <c r="X1005" i="12"/>
  <c r="Y1005" i="12"/>
  <c r="Z1005" i="12"/>
  <c r="AA1005" i="12"/>
  <c r="B1006" i="12"/>
  <c r="C1006" i="12"/>
  <c r="D1006" i="12"/>
  <c r="E1006" i="12"/>
  <c r="F1006" i="12"/>
  <c r="H1006" i="12"/>
  <c r="I1006" i="12"/>
  <c r="J1006" i="12"/>
  <c r="K1006" i="12"/>
  <c r="L1006" i="12"/>
  <c r="M1006" i="12"/>
  <c r="N1006" i="12"/>
  <c r="O1006" i="12"/>
  <c r="P1006" i="12"/>
  <c r="Q1006" i="12"/>
  <c r="R1006" i="12"/>
  <c r="S1006" i="12"/>
  <c r="T1006" i="12"/>
  <c r="U1006" i="12"/>
  <c r="V1006" i="12"/>
  <c r="W1006" i="12"/>
  <c r="X1006" i="12"/>
  <c r="Y1006" i="12"/>
  <c r="Z1006" i="12"/>
  <c r="AA1006" i="12"/>
  <c r="B1007" i="12"/>
  <c r="C1007" i="12"/>
  <c r="D1007" i="12"/>
  <c r="E1007" i="12"/>
  <c r="F1007" i="12"/>
  <c r="H1007" i="12"/>
  <c r="I1007" i="12"/>
  <c r="J1007" i="12"/>
  <c r="K1007" i="12"/>
  <c r="L1007" i="12"/>
  <c r="M1007" i="12"/>
  <c r="N1007" i="12"/>
  <c r="O1007" i="12"/>
  <c r="P1007" i="12"/>
  <c r="Q1007" i="12"/>
  <c r="R1007" i="12"/>
  <c r="S1007" i="12"/>
  <c r="T1007" i="12"/>
  <c r="U1007" i="12"/>
  <c r="V1007" i="12"/>
  <c r="W1007" i="12"/>
  <c r="X1007" i="12"/>
  <c r="Y1007" i="12"/>
  <c r="Z1007" i="12"/>
  <c r="AA1007" i="12"/>
  <c r="B1008" i="12"/>
  <c r="C1008" i="12"/>
  <c r="D1008" i="12"/>
  <c r="E1008" i="12"/>
  <c r="F1008" i="12"/>
  <c r="H1008" i="12"/>
  <c r="I1008" i="12"/>
  <c r="J1008" i="12"/>
  <c r="K1008" i="12"/>
  <c r="L1008" i="12"/>
  <c r="M1008" i="12"/>
  <c r="N1008" i="12"/>
  <c r="O1008" i="12"/>
  <c r="P1008" i="12"/>
  <c r="Q1008" i="12"/>
  <c r="R1008" i="12"/>
  <c r="S1008" i="12"/>
  <c r="T1008" i="12"/>
  <c r="U1008" i="12"/>
  <c r="V1008" i="12"/>
  <c r="W1008" i="12"/>
  <c r="X1008" i="12"/>
  <c r="Y1008" i="12"/>
  <c r="Z1008" i="12"/>
  <c r="AA1008" i="12"/>
  <c r="B1009" i="12"/>
  <c r="C1009" i="12"/>
  <c r="D1009" i="12"/>
  <c r="E1009" i="12"/>
  <c r="F1009" i="12"/>
  <c r="H1009" i="12"/>
  <c r="I1009" i="12"/>
  <c r="J1009" i="12"/>
  <c r="K1009" i="12"/>
  <c r="L1009" i="12"/>
  <c r="M1009" i="12"/>
  <c r="N1009" i="12"/>
  <c r="O1009" i="12"/>
  <c r="P1009" i="12"/>
  <c r="Q1009" i="12"/>
  <c r="R1009" i="12"/>
  <c r="S1009" i="12"/>
  <c r="T1009" i="12"/>
  <c r="U1009" i="12"/>
  <c r="V1009" i="12"/>
  <c r="W1009" i="12"/>
  <c r="X1009" i="12"/>
  <c r="Y1009" i="12"/>
  <c r="Z1009" i="12"/>
  <c r="AA1009" i="12"/>
  <c r="B1010" i="12"/>
  <c r="C1010" i="12"/>
  <c r="D1010" i="12"/>
  <c r="E1010" i="12"/>
  <c r="F1010" i="12"/>
  <c r="H1010" i="12"/>
  <c r="I1010" i="12"/>
  <c r="J1010" i="12"/>
  <c r="K1010" i="12"/>
  <c r="L1010" i="12"/>
  <c r="M1010" i="12"/>
  <c r="N1010" i="12"/>
  <c r="O1010" i="12"/>
  <c r="P1010" i="12"/>
  <c r="Q1010" i="12"/>
  <c r="R1010" i="12"/>
  <c r="S1010" i="12"/>
  <c r="T1010" i="12"/>
  <c r="U1010" i="12"/>
  <c r="V1010" i="12"/>
  <c r="W1010" i="12"/>
  <c r="X1010" i="12"/>
  <c r="Y1010" i="12"/>
  <c r="Z1010" i="12"/>
  <c r="AA1010" i="12"/>
  <c r="B1011" i="12"/>
  <c r="C1011" i="12"/>
  <c r="D1011" i="12"/>
  <c r="E1011" i="12"/>
  <c r="F1011" i="12"/>
  <c r="H1011" i="12"/>
  <c r="I1011" i="12"/>
  <c r="J1011" i="12"/>
  <c r="K1011" i="12"/>
  <c r="L1011" i="12"/>
  <c r="M1011" i="12"/>
  <c r="N1011" i="12"/>
  <c r="O1011" i="12"/>
  <c r="P1011" i="12"/>
  <c r="Q1011" i="12"/>
  <c r="R1011" i="12"/>
  <c r="S1011" i="12"/>
  <c r="T1011" i="12"/>
  <c r="U1011" i="12"/>
  <c r="V1011" i="12"/>
  <c r="W1011" i="12"/>
  <c r="X1011" i="12"/>
  <c r="Y1011" i="12"/>
  <c r="Z1011" i="12"/>
  <c r="AA1011" i="12"/>
  <c r="B1012" i="12"/>
  <c r="C1012" i="12"/>
  <c r="D1012" i="12"/>
  <c r="E1012" i="12"/>
  <c r="F1012" i="12"/>
  <c r="H1012" i="12"/>
  <c r="I1012" i="12"/>
  <c r="J1012" i="12"/>
  <c r="K1012" i="12"/>
  <c r="L1012" i="12"/>
  <c r="M1012" i="12"/>
  <c r="N1012" i="12"/>
  <c r="O1012" i="12"/>
  <c r="P1012" i="12"/>
  <c r="Q1012" i="12"/>
  <c r="R1012" i="12"/>
  <c r="S1012" i="12"/>
  <c r="T1012" i="12"/>
  <c r="U1012" i="12"/>
  <c r="V1012" i="12"/>
  <c r="W1012" i="12"/>
  <c r="X1012" i="12"/>
  <c r="Y1012" i="12"/>
  <c r="Z1012" i="12"/>
  <c r="AA1012" i="12"/>
  <c r="B1013" i="12"/>
  <c r="C1013" i="12"/>
  <c r="D1013" i="12"/>
  <c r="E1013" i="12"/>
  <c r="F1013" i="12"/>
  <c r="H1013" i="12"/>
  <c r="I1013" i="12"/>
  <c r="J1013" i="12"/>
  <c r="K1013" i="12"/>
  <c r="L1013" i="12"/>
  <c r="M1013" i="12"/>
  <c r="N1013" i="12"/>
  <c r="O1013" i="12"/>
  <c r="P1013" i="12"/>
  <c r="Q1013" i="12"/>
  <c r="R1013" i="12"/>
  <c r="S1013" i="12"/>
  <c r="T1013" i="12"/>
  <c r="U1013" i="12"/>
  <c r="V1013" i="12"/>
  <c r="W1013" i="12"/>
  <c r="X1013" i="12"/>
  <c r="Y1013" i="12"/>
  <c r="Z1013" i="12"/>
  <c r="AA1013" i="12"/>
  <c r="B1014" i="12"/>
  <c r="C1014" i="12"/>
  <c r="D1014" i="12"/>
  <c r="E1014" i="12"/>
  <c r="F1014" i="12"/>
  <c r="H1014" i="12"/>
  <c r="I1014" i="12"/>
  <c r="J1014" i="12"/>
  <c r="K1014" i="12"/>
  <c r="L1014" i="12"/>
  <c r="M1014" i="12"/>
  <c r="N1014" i="12"/>
  <c r="O1014" i="12"/>
  <c r="P1014" i="12"/>
  <c r="Q1014" i="12"/>
  <c r="R1014" i="12"/>
  <c r="S1014" i="12"/>
  <c r="T1014" i="12"/>
  <c r="U1014" i="12"/>
  <c r="V1014" i="12"/>
  <c r="W1014" i="12"/>
  <c r="X1014" i="12"/>
  <c r="Y1014" i="12"/>
  <c r="Z1014" i="12"/>
  <c r="AA1014" i="12"/>
  <c r="B1015" i="12"/>
  <c r="C1015" i="12"/>
  <c r="D1015" i="12"/>
  <c r="E1015" i="12"/>
  <c r="F1015" i="12"/>
  <c r="H1015" i="12"/>
  <c r="I1015" i="12"/>
  <c r="J1015" i="12"/>
  <c r="K1015" i="12"/>
  <c r="L1015" i="12"/>
  <c r="M1015" i="12"/>
  <c r="N1015" i="12"/>
  <c r="O1015" i="12"/>
  <c r="P1015" i="12"/>
  <c r="Q1015" i="12"/>
  <c r="R1015" i="12"/>
  <c r="S1015" i="12"/>
  <c r="T1015" i="12"/>
  <c r="U1015" i="12"/>
  <c r="V1015" i="12"/>
  <c r="W1015" i="12"/>
  <c r="X1015" i="12"/>
  <c r="Y1015" i="12"/>
  <c r="Z1015" i="12"/>
  <c r="AA1015" i="12"/>
  <c r="B1016" i="12"/>
  <c r="C1016" i="12"/>
  <c r="D1016" i="12"/>
  <c r="E1016" i="12"/>
  <c r="F1016" i="12"/>
  <c r="H1016" i="12"/>
  <c r="I1016" i="12"/>
  <c r="J1016" i="12"/>
  <c r="K1016" i="12"/>
  <c r="L1016" i="12"/>
  <c r="M1016" i="12"/>
  <c r="N1016" i="12"/>
  <c r="O1016" i="12"/>
  <c r="P1016" i="12"/>
  <c r="Q1016" i="12"/>
  <c r="R1016" i="12"/>
  <c r="S1016" i="12"/>
  <c r="T1016" i="12"/>
  <c r="U1016" i="12"/>
  <c r="V1016" i="12"/>
  <c r="W1016" i="12"/>
  <c r="X1016" i="12"/>
  <c r="Y1016" i="12"/>
  <c r="Z1016" i="12"/>
  <c r="AA1016" i="12"/>
  <c r="B1017" i="12"/>
  <c r="C1017" i="12"/>
  <c r="D1017" i="12"/>
  <c r="E1017" i="12"/>
  <c r="F1017" i="12"/>
  <c r="H1017" i="12"/>
  <c r="I1017" i="12"/>
  <c r="J1017" i="12"/>
  <c r="K1017" i="12"/>
  <c r="L1017" i="12"/>
  <c r="M1017" i="12"/>
  <c r="N1017" i="12"/>
  <c r="O1017" i="12"/>
  <c r="P1017" i="12"/>
  <c r="Q1017" i="12"/>
  <c r="R1017" i="12"/>
  <c r="S1017" i="12"/>
  <c r="T1017" i="12"/>
  <c r="U1017" i="12"/>
  <c r="V1017" i="12"/>
  <c r="W1017" i="12"/>
  <c r="X1017" i="12"/>
  <c r="Y1017" i="12"/>
  <c r="Z1017" i="12"/>
  <c r="AA1017" i="12"/>
  <c r="B1018" i="12"/>
  <c r="C1018" i="12"/>
  <c r="D1018" i="12"/>
  <c r="E1018" i="12"/>
  <c r="F1018" i="12"/>
  <c r="H1018" i="12"/>
  <c r="I1018" i="12"/>
  <c r="J1018" i="12"/>
  <c r="K1018" i="12"/>
  <c r="L1018" i="12"/>
  <c r="M1018" i="12"/>
  <c r="N1018" i="12"/>
  <c r="O1018" i="12"/>
  <c r="P1018" i="12"/>
  <c r="Q1018" i="12"/>
  <c r="R1018" i="12"/>
  <c r="S1018" i="12"/>
  <c r="T1018" i="12"/>
  <c r="U1018" i="12"/>
  <c r="V1018" i="12"/>
  <c r="W1018" i="12"/>
  <c r="X1018" i="12"/>
  <c r="Y1018" i="12"/>
  <c r="Z1018" i="12"/>
  <c r="AA1018" i="12"/>
  <c r="B1019" i="12"/>
  <c r="C1019" i="12"/>
  <c r="D1019" i="12"/>
  <c r="E1019" i="12"/>
  <c r="F1019" i="12"/>
  <c r="H1019" i="12"/>
  <c r="I1019" i="12"/>
  <c r="J1019" i="12"/>
  <c r="K1019" i="12"/>
  <c r="L1019" i="12"/>
  <c r="M1019" i="12"/>
  <c r="N1019" i="12"/>
  <c r="O1019" i="12"/>
  <c r="P1019" i="12"/>
  <c r="Q1019" i="12"/>
  <c r="R1019" i="12"/>
  <c r="S1019" i="12"/>
  <c r="T1019" i="12"/>
  <c r="U1019" i="12"/>
  <c r="V1019" i="12"/>
  <c r="W1019" i="12"/>
  <c r="X1019" i="12"/>
  <c r="Y1019" i="12"/>
  <c r="Z1019" i="12"/>
  <c r="AA1019" i="12"/>
  <c r="B1020" i="12"/>
  <c r="C1020" i="12"/>
  <c r="D1020" i="12"/>
  <c r="E1020" i="12"/>
  <c r="F1020" i="12"/>
  <c r="H1020" i="12"/>
  <c r="I1020" i="12"/>
  <c r="J1020" i="12"/>
  <c r="K1020" i="12"/>
  <c r="L1020" i="12"/>
  <c r="M1020" i="12"/>
  <c r="N1020" i="12"/>
  <c r="O1020" i="12"/>
  <c r="P1020" i="12"/>
  <c r="Q1020" i="12"/>
  <c r="R1020" i="12"/>
  <c r="S1020" i="12"/>
  <c r="T1020" i="12"/>
  <c r="U1020" i="12"/>
  <c r="V1020" i="12"/>
  <c r="W1020" i="12"/>
  <c r="X1020" i="12"/>
  <c r="Y1020" i="12"/>
  <c r="Z1020" i="12"/>
  <c r="AA1020" i="12"/>
  <c r="B1021" i="12"/>
  <c r="C1021" i="12"/>
  <c r="D1021" i="12"/>
  <c r="E1021" i="12"/>
  <c r="F1021" i="12"/>
  <c r="H1021" i="12"/>
  <c r="I1021" i="12"/>
  <c r="J1021" i="12"/>
  <c r="K1021" i="12"/>
  <c r="L1021" i="12"/>
  <c r="M1021" i="12"/>
  <c r="N1021" i="12"/>
  <c r="O1021" i="12"/>
  <c r="P1021" i="12"/>
  <c r="Q1021" i="12"/>
  <c r="R1021" i="12"/>
  <c r="S1021" i="12"/>
  <c r="T1021" i="12"/>
  <c r="U1021" i="12"/>
  <c r="V1021" i="12"/>
  <c r="W1021" i="12"/>
  <c r="X1021" i="12"/>
  <c r="Y1021" i="12"/>
  <c r="Z1021" i="12"/>
  <c r="AA1021" i="12"/>
  <c r="B1022" i="12"/>
  <c r="C1022" i="12"/>
  <c r="D1022" i="12"/>
  <c r="E1022" i="12"/>
  <c r="F1022" i="12"/>
  <c r="H1022" i="12"/>
  <c r="I1022" i="12"/>
  <c r="J1022" i="12"/>
  <c r="K1022" i="12"/>
  <c r="L1022" i="12"/>
  <c r="M1022" i="12"/>
  <c r="N1022" i="12"/>
  <c r="O1022" i="12"/>
  <c r="P1022" i="12"/>
  <c r="Q1022" i="12"/>
  <c r="R1022" i="12"/>
  <c r="S1022" i="12"/>
  <c r="T1022" i="12"/>
  <c r="U1022" i="12"/>
  <c r="V1022" i="12"/>
  <c r="W1022" i="12"/>
  <c r="X1022" i="12"/>
  <c r="Y1022" i="12"/>
  <c r="Z1022" i="12"/>
  <c r="AA1022" i="12"/>
  <c r="B1023" i="12"/>
  <c r="C1023" i="12"/>
  <c r="D1023" i="12"/>
  <c r="E1023" i="12"/>
  <c r="F1023" i="12"/>
  <c r="H1023" i="12"/>
  <c r="I1023" i="12"/>
  <c r="J1023" i="12"/>
  <c r="K1023" i="12"/>
  <c r="L1023" i="12"/>
  <c r="M1023" i="12"/>
  <c r="N1023" i="12"/>
  <c r="O1023" i="12"/>
  <c r="P1023" i="12"/>
  <c r="Q1023" i="12"/>
  <c r="R1023" i="12"/>
  <c r="S1023" i="12"/>
  <c r="T1023" i="12"/>
  <c r="U1023" i="12"/>
  <c r="V1023" i="12"/>
  <c r="W1023" i="12"/>
  <c r="X1023" i="12"/>
  <c r="Y1023" i="12"/>
  <c r="Z1023" i="12"/>
  <c r="AA1023" i="12"/>
  <c r="B1024" i="12"/>
  <c r="C1024" i="12"/>
  <c r="D1024" i="12"/>
  <c r="E1024" i="12"/>
  <c r="F1024" i="12"/>
  <c r="H1024" i="12"/>
  <c r="I1024" i="12"/>
  <c r="J1024" i="12"/>
  <c r="K1024" i="12"/>
  <c r="L1024" i="12"/>
  <c r="M1024" i="12"/>
  <c r="N1024" i="12"/>
  <c r="O1024" i="12"/>
  <c r="P1024" i="12"/>
  <c r="Q1024" i="12"/>
  <c r="R1024" i="12"/>
  <c r="S1024" i="12"/>
  <c r="T1024" i="12"/>
  <c r="U1024" i="12"/>
  <c r="V1024" i="12"/>
  <c r="W1024" i="12"/>
  <c r="X1024" i="12"/>
  <c r="Y1024" i="12"/>
  <c r="Z1024" i="12"/>
  <c r="AA1024" i="12"/>
  <c r="B1025" i="12"/>
  <c r="C1025" i="12"/>
  <c r="D1025" i="12"/>
  <c r="E1025" i="12"/>
  <c r="F1025" i="12"/>
  <c r="H1025" i="12"/>
  <c r="I1025" i="12"/>
  <c r="J1025" i="12"/>
  <c r="K1025" i="12"/>
  <c r="L1025" i="12"/>
  <c r="M1025" i="12"/>
  <c r="N1025" i="12"/>
  <c r="O1025" i="12"/>
  <c r="P1025" i="12"/>
  <c r="Q1025" i="12"/>
  <c r="R1025" i="12"/>
  <c r="S1025" i="12"/>
  <c r="T1025" i="12"/>
  <c r="U1025" i="12"/>
  <c r="V1025" i="12"/>
  <c r="W1025" i="12"/>
  <c r="X1025" i="12"/>
  <c r="Y1025" i="12"/>
  <c r="Z1025" i="12"/>
  <c r="AA1025" i="12"/>
  <c r="B1026" i="12"/>
  <c r="C1026" i="12"/>
  <c r="D1026" i="12"/>
  <c r="E1026" i="12"/>
  <c r="F1026" i="12"/>
  <c r="H1026" i="12"/>
  <c r="I1026" i="12"/>
  <c r="J1026" i="12"/>
  <c r="K1026" i="12"/>
  <c r="L1026" i="12"/>
  <c r="M1026" i="12"/>
  <c r="N1026" i="12"/>
  <c r="O1026" i="12"/>
  <c r="P1026" i="12"/>
  <c r="Q1026" i="12"/>
  <c r="R1026" i="12"/>
  <c r="S1026" i="12"/>
  <c r="T1026" i="12"/>
  <c r="U1026" i="12"/>
  <c r="V1026" i="12"/>
  <c r="W1026" i="12"/>
  <c r="X1026" i="12"/>
  <c r="Y1026" i="12"/>
  <c r="Z1026" i="12"/>
  <c r="AA1026" i="12"/>
  <c r="B1027" i="12"/>
  <c r="C1027" i="12"/>
  <c r="D1027" i="12"/>
  <c r="E1027" i="12"/>
  <c r="F1027" i="12"/>
  <c r="H1027" i="12"/>
  <c r="I1027" i="12"/>
  <c r="J1027" i="12"/>
  <c r="K1027" i="12"/>
  <c r="L1027" i="12"/>
  <c r="M1027" i="12"/>
  <c r="N1027" i="12"/>
  <c r="O1027" i="12"/>
  <c r="P1027" i="12"/>
  <c r="Q1027" i="12"/>
  <c r="R1027" i="12"/>
  <c r="S1027" i="12"/>
  <c r="T1027" i="12"/>
  <c r="U1027" i="12"/>
  <c r="V1027" i="12"/>
  <c r="W1027" i="12"/>
  <c r="X1027" i="12"/>
  <c r="Y1027" i="12"/>
  <c r="Z1027" i="12"/>
  <c r="AA1027" i="12"/>
  <c r="B1028" i="12"/>
  <c r="C1028" i="12"/>
  <c r="D1028" i="12"/>
  <c r="E1028" i="12"/>
  <c r="F1028" i="12"/>
  <c r="H1028" i="12"/>
  <c r="I1028" i="12"/>
  <c r="J1028" i="12"/>
  <c r="K1028" i="12"/>
  <c r="L1028" i="12"/>
  <c r="M1028" i="12"/>
  <c r="N1028" i="12"/>
  <c r="O1028" i="12"/>
  <c r="P1028" i="12"/>
  <c r="Q1028" i="12"/>
  <c r="R1028" i="12"/>
  <c r="S1028" i="12"/>
  <c r="T1028" i="12"/>
  <c r="U1028" i="12"/>
  <c r="V1028" i="12"/>
  <c r="W1028" i="12"/>
  <c r="X1028" i="12"/>
  <c r="Y1028" i="12"/>
  <c r="Z1028" i="12"/>
  <c r="AA1028" i="12"/>
  <c r="B1029" i="12"/>
  <c r="C1029" i="12"/>
  <c r="D1029" i="12"/>
  <c r="E1029" i="12"/>
  <c r="F1029" i="12"/>
  <c r="H1029" i="12"/>
  <c r="I1029" i="12"/>
  <c r="J1029" i="12"/>
  <c r="K1029" i="12"/>
  <c r="L1029" i="12"/>
  <c r="M1029" i="12"/>
  <c r="N1029" i="12"/>
  <c r="O1029" i="12"/>
  <c r="P1029" i="12"/>
  <c r="Q1029" i="12"/>
  <c r="R1029" i="12"/>
  <c r="S1029" i="12"/>
  <c r="T1029" i="12"/>
  <c r="U1029" i="12"/>
  <c r="V1029" i="12"/>
  <c r="W1029" i="12"/>
  <c r="X1029" i="12"/>
  <c r="Y1029" i="12"/>
  <c r="Z1029" i="12"/>
  <c r="AA1029" i="12"/>
  <c r="B1030" i="12"/>
  <c r="C1030" i="12"/>
  <c r="D1030" i="12"/>
  <c r="E1030" i="12"/>
  <c r="F1030" i="12"/>
  <c r="H1030" i="12"/>
  <c r="I1030" i="12"/>
  <c r="J1030" i="12"/>
  <c r="K1030" i="12"/>
  <c r="L1030" i="12"/>
  <c r="M1030" i="12"/>
  <c r="N1030" i="12"/>
  <c r="O1030" i="12"/>
  <c r="P1030" i="12"/>
  <c r="Q1030" i="12"/>
  <c r="R1030" i="12"/>
  <c r="S1030" i="12"/>
  <c r="T1030" i="12"/>
  <c r="U1030" i="12"/>
  <c r="V1030" i="12"/>
  <c r="W1030" i="12"/>
  <c r="X1030" i="12"/>
  <c r="Y1030" i="12"/>
  <c r="Z1030" i="12"/>
  <c r="AA1030" i="12"/>
  <c r="B1031" i="12"/>
  <c r="C1031" i="12"/>
  <c r="D1031" i="12"/>
  <c r="E1031" i="12"/>
  <c r="F1031" i="12"/>
  <c r="H1031" i="12"/>
  <c r="I1031" i="12"/>
  <c r="J1031" i="12"/>
  <c r="K1031" i="12"/>
  <c r="L1031" i="12"/>
  <c r="M1031" i="12"/>
  <c r="N1031" i="12"/>
  <c r="O1031" i="12"/>
  <c r="P1031" i="12"/>
  <c r="Q1031" i="12"/>
  <c r="R1031" i="12"/>
  <c r="S1031" i="12"/>
  <c r="T1031" i="12"/>
  <c r="U1031" i="12"/>
  <c r="V1031" i="12"/>
  <c r="W1031" i="12"/>
  <c r="X1031" i="12"/>
  <c r="Y1031" i="12"/>
  <c r="Z1031" i="12"/>
  <c r="AA1031" i="12"/>
  <c r="B1032" i="12"/>
  <c r="C1032" i="12"/>
  <c r="D1032" i="12"/>
  <c r="E1032" i="12"/>
  <c r="F1032" i="12"/>
  <c r="H1032" i="12"/>
  <c r="I1032" i="12"/>
  <c r="J1032" i="12"/>
  <c r="K1032" i="12"/>
  <c r="L1032" i="12"/>
  <c r="M1032" i="12"/>
  <c r="N1032" i="12"/>
  <c r="O1032" i="12"/>
  <c r="P1032" i="12"/>
  <c r="Q1032" i="12"/>
  <c r="R1032" i="12"/>
  <c r="S1032" i="12"/>
  <c r="T1032" i="12"/>
  <c r="U1032" i="12"/>
  <c r="V1032" i="12"/>
  <c r="W1032" i="12"/>
  <c r="X1032" i="12"/>
  <c r="Y1032" i="12"/>
  <c r="Z1032" i="12"/>
  <c r="AA1032" i="12"/>
  <c r="B1033" i="12"/>
  <c r="C1033" i="12"/>
  <c r="D1033" i="12"/>
  <c r="E1033" i="12"/>
  <c r="F1033" i="12"/>
  <c r="H1033" i="12"/>
  <c r="I1033" i="12"/>
  <c r="J1033" i="12"/>
  <c r="K1033" i="12"/>
  <c r="L1033" i="12"/>
  <c r="M1033" i="12"/>
  <c r="N1033" i="12"/>
  <c r="O1033" i="12"/>
  <c r="P1033" i="12"/>
  <c r="Q1033" i="12"/>
  <c r="R1033" i="12"/>
  <c r="S1033" i="12"/>
  <c r="T1033" i="12"/>
  <c r="U1033" i="12"/>
  <c r="V1033" i="12"/>
  <c r="W1033" i="12"/>
  <c r="X1033" i="12"/>
  <c r="Y1033" i="12"/>
  <c r="Z1033" i="12"/>
  <c r="AA1033" i="12"/>
  <c r="B1034" i="12"/>
  <c r="C1034" i="12"/>
  <c r="D1034" i="12"/>
  <c r="E1034" i="12"/>
  <c r="F1034" i="12"/>
  <c r="H1034" i="12"/>
  <c r="I1034" i="12"/>
  <c r="J1034" i="12"/>
  <c r="K1034" i="12"/>
  <c r="L1034" i="12"/>
  <c r="M1034" i="12"/>
  <c r="N1034" i="12"/>
  <c r="O1034" i="12"/>
  <c r="P1034" i="12"/>
  <c r="Q1034" i="12"/>
  <c r="R1034" i="12"/>
  <c r="S1034" i="12"/>
  <c r="T1034" i="12"/>
  <c r="U1034" i="12"/>
  <c r="V1034" i="12"/>
  <c r="W1034" i="12"/>
  <c r="X1034" i="12"/>
  <c r="Y1034" i="12"/>
  <c r="Z1034" i="12"/>
  <c r="AA1034" i="12"/>
  <c r="B1035" i="12"/>
  <c r="C1035" i="12"/>
  <c r="D1035" i="12"/>
  <c r="E1035" i="12"/>
  <c r="F1035" i="12"/>
  <c r="H1035" i="12"/>
  <c r="I1035" i="12"/>
  <c r="J1035" i="12"/>
  <c r="K1035" i="12"/>
  <c r="L1035" i="12"/>
  <c r="M1035" i="12"/>
  <c r="N1035" i="12"/>
  <c r="O1035" i="12"/>
  <c r="P1035" i="12"/>
  <c r="Q1035" i="12"/>
  <c r="R1035" i="12"/>
  <c r="S1035" i="12"/>
  <c r="T1035" i="12"/>
  <c r="U1035" i="12"/>
  <c r="V1035" i="12"/>
  <c r="W1035" i="12"/>
  <c r="X1035" i="12"/>
  <c r="Y1035" i="12"/>
  <c r="Z1035" i="12"/>
  <c r="AA1035" i="12"/>
  <c r="B1036" i="12"/>
  <c r="C1036" i="12"/>
  <c r="D1036" i="12"/>
  <c r="E1036" i="12"/>
  <c r="F1036" i="12"/>
  <c r="H1036" i="12"/>
  <c r="I1036" i="12"/>
  <c r="J1036" i="12"/>
  <c r="K1036" i="12"/>
  <c r="L1036" i="12"/>
  <c r="M1036" i="12"/>
  <c r="N1036" i="12"/>
  <c r="O1036" i="12"/>
  <c r="P1036" i="12"/>
  <c r="Q1036" i="12"/>
  <c r="R1036" i="12"/>
  <c r="S1036" i="12"/>
  <c r="T1036" i="12"/>
  <c r="U1036" i="12"/>
  <c r="V1036" i="12"/>
  <c r="W1036" i="12"/>
  <c r="X1036" i="12"/>
  <c r="Y1036" i="12"/>
  <c r="Z1036" i="12"/>
  <c r="AA1036" i="12"/>
  <c r="B1037" i="12"/>
  <c r="C1037" i="12"/>
  <c r="D1037" i="12"/>
  <c r="E1037" i="12"/>
  <c r="F1037" i="12"/>
  <c r="H1037" i="12"/>
  <c r="I1037" i="12"/>
  <c r="J1037" i="12"/>
  <c r="K1037" i="12"/>
  <c r="L1037" i="12"/>
  <c r="M1037" i="12"/>
  <c r="N1037" i="12"/>
  <c r="O1037" i="12"/>
  <c r="P1037" i="12"/>
  <c r="Q1037" i="12"/>
  <c r="R1037" i="12"/>
  <c r="S1037" i="12"/>
  <c r="T1037" i="12"/>
  <c r="U1037" i="12"/>
  <c r="V1037" i="12"/>
  <c r="W1037" i="12"/>
  <c r="X1037" i="12"/>
  <c r="Y1037" i="12"/>
  <c r="Z1037" i="12"/>
  <c r="AA1037" i="12"/>
  <c r="B1038" i="12"/>
  <c r="C1038" i="12"/>
  <c r="D1038" i="12"/>
  <c r="E1038" i="12"/>
  <c r="F1038" i="12"/>
  <c r="H1038" i="12"/>
  <c r="I1038" i="12"/>
  <c r="J1038" i="12"/>
  <c r="K1038" i="12"/>
  <c r="L1038" i="12"/>
  <c r="M1038" i="12"/>
  <c r="N1038" i="12"/>
  <c r="O1038" i="12"/>
  <c r="P1038" i="12"/>
  <c r="Q1038" i="12"/>
  <c r="R1038" i="12"/>
  <c r="S1038" i="12"/>
  <c r="T1038" i="12"/>
  <c r="U1038" i="12"/>
  <c r="V1038" i="12"/>
  <c r="W1038" i="12"/>
  <c r="X1038" i="12"/>
  <c r="Y1038" i="12"/>
  <c r="Z1038" i="12"/>
  <c r="AA1038" i="12"/>
  <c r="B1039" i="12"/>
  <c r="C1039" i="12"/>
  <c r="D1039" i="12"/>
  <c r="E1039" i="12"/>
  <c r="F1039" i="12"/>
  <c r="H1039" i="12"/>
  <c r="I1039" i="12"/>
  <c r="J1039" i="12"/>
  <c r="K1039" i="12"/>
  <c r="L1039" i="12"/>
  <c r="M1039" i="12"/>
  <c r="N1039" i="12"/>
  <c r="O1039" i="12"/>
  <c r="P1039" i="12"/>
  <c r="Q1039" i="12"/>
  <c r="R1039" i="12"/>
  <c r="S1039" i="12"/>
  <c r="T1039" i="12"/>
  <c r="U1039" i="12"/>
  <c r="V1039" i="12"/>
  <c r="W1039" i="12"/>
  <c r="X1039" i="12"/>
  <c r="Y1039" i="12"/>
  <c r="Z1039" i="12"/>
  <c r="AA1039" i="12"/>
  <c r="B1040" i="12"/>
  <c r="C1040" i="12"/>
  <c r="D1040" i="12"/>
  <c r="E1040" i="12"/>
  <c r="F1040" i="12"/>
  <c r="H1040" i="12"/>
  <c r="I1040" i="12"/>
  <c r="J1040" i="12"/>
  <c r="K1040" i="12"/>
  <c r="L1040" i="12"/>
  <c r="M1040" i="12"/>
  <c r="N1040" i="12"/>
  <c r="O1040" i="12"/>
  <c r="P1040" i="12"/>
  <c r="Q1040" i="12"/>
  <c r="R1040" i="12"/>
  <c r="S1040" i="12"/>
  <c r="T1040" i="12"/>
  <c r="U1040" i="12"/>
  <c r="V1040" i="12"/>
  <c r="W1040" i="12"/>
  <c r="X1040" i="12"/>
  <c r="Y1040" i="12"/>
  <c r="Z1040" i="12"/>
  <c r="AA1040" i="12"/>
  <c r="B1041" i="12"/>
  <c r="C1041" i="12"/>
  <c r="D1041" i="12"/>
  <c r="E1041" i="12"/>
  <c r="F1041" i="12"/>
  <c r="H1041" i="12"/>
  <c r="I1041" i="12"/>
  <c r="J1041" i="12"/>
  <c r="K1041" i="12"/>
  <c r="L1041" i="12"/>
  <c r="M1041" i="12"/>
  <c r="N1041" i="12"/>
  <c r="O1041" i="12"/>
  <c r="P1041" i="12"/>
  <c r="Q1041" i="12"/>
  <c r="R1041" i="12"/>
  <c r="S1041" i="12"/>
  <c r="T1041" i="12"/>
  <c r="U1041" i="12"/>
  <c r="V1041" i="12"/>
  <c r="W1041" i="12"/>
  <c r="X1041" i="12"/>
  <c r="Y1041" i="12"/>
  <c r="Z1041" i="12"/>
  <c r="AA1041" i="12"/>
  <c r="B1042" i="12"/>
  <c r="C1042" i="12"/>
  <c r="D1042" i="12"/>
  <c r="E1042" i="12"/>
  <c r="F1042" i="12"/>
  <c r="H1042" i="12"/>
  <c r="I1042" i="12"/>
  <c r="J1042" i="12"/>
  <c r="K1042" i="12"/>
  <c r="L1042" i="12"/>
  <c r="M1042" i="12"/>
  <c r="N1042" i="12"/>
  <c r="O1042" i="12"/>
  <c r="P1042" i="12"/>
  <c r="Q1042" i="12"/>
  <c r="R1042" i="12"/>
  <c r="S1042" i="12"/>
  <c r="T1042" i="12"/>
  <c r="U1042" i="12"/>
  <c r="V1042" i="12"/>
  <c r="W1042" i="12"/>
  <c r="X1042" i="12"/>
  <c r="Y1042" i="12"/>
  <c r="Z1042" i="12"/>
  <c r="AA1042" i="12"/>
  <c r="B1043" i="12"/>
  <c r="C1043" i="12"/>
  <c r="D1043" i="12"/>
  <c r="E1043" i="12"/>
  <c r="F1043" i="12"/>
  <c r="H1043" i="12"/>
  <c r="I1043" i="12"/>
  <c r="J1043" i="12"/>
  <c r="K1043" i="12"/>
  <c r="L1043" i="12"/>
  <c r="M1043" i="12"/>
  <c r="N1043" i="12"/>
  <c r="O1043" i="12"/>
  <c r="P1043" i="12"/>
  <c r="Q1043" i="12"/>
  <c r="R1043" i="12"/>
  <c r="S1043" i="12"/>
  <c r="T1043" i="12"/>
  <c r="U1043" i="12"/>
  <c r="V1043" i="12"/>
  <c r="W1043" i="12"/>
  <c r="X1043" i="12"/>
  <c r="Y1043" i="12"/>
  <c r="Z1043" i="12"/>
  <c r="AA1043" i="12"/>
  <c r="B1044" i="12"/>
  <c r="C1044" i="12"/>
  <c r="D1044" i="12"/>
  <c r="E1044" i="12"/>
  <c r="F1044" i="12"/>
  <c r="H1044" i="12"/>
  <c r="I1044" i="12"/>
  <c r="J1044" i="12"/>
  <c r="K1044" i="12"/>
  <c r="L1044" i="12"/>
  <c r="M1044" i="12"/>
  <c r="N1044" i="12"/>
  <c r="O1044" i="12"/>
  <c r="P1044" i="12"/>
  <c r="Q1044" i="12"/>
  <c r="R1044" i="12"/>
  <c r="S1044" i="12"/>
  <c r="T1044" i="12"/>
  <c r="U1044" i="12"/>
  <c r="V1044" i="12"/>
  <c r="W1044" i="12"/>
  <c r="X1044" i="12"/>
  <c r="Y1044" i="12"/>
  <c r="Z1044" i="12"/>
  <c r="AA1044" i="12"/>
  <c r="B1045" i="12"/>
  <c r="C1045" i="12"/>
  <c r="D1045" i="12"/>
  <c r="E1045" i="12"/>
  <c r="F1045" i="12"/>
  <c r="H1045" i="12"/>
  <c r="I1045" i="12"/>
  <c r="J1045" i="12"/>
  <c r="K1045" i="12"/>
  <c r="L1045" i="12"/>
  <c r="M1045" i="12"/>
  <c r="N1045" i="12"/>
  <c r="O1045" i="12"/>
  <c r="P1045" i="12"/>
  <c r="Q1045" i="12"/>
  <c r="R1045" i="12"/>
  <c r="S1045" i="12"/>
  <c r="T1045" i="12"/>
  <c r="U1045" i="12"/>
  <c r="V1045" i="12"/>
  <c r="W1045" i="12"/>
  <c r="X1045" i="12"/>
  <c r="Y1045" i="12"/>
  <c r="Z1045" i="12"/>
  <c r="AA1045" i="12"/>
  <c r="B1046" i="12"/>
  <c r="C1046" i="12"/>
  <c r="D1046" i="12"/>
  <c r="E1046" i="12"/>
  <c r="F1046" i="12"/>
  <c r="H1046" i="12"/>
  <c r="I1046" i="12"/>
  <c r="J1046" i="12"/>
  <c r="K1046" i="12"/>
  <c r="L1046" i="12"/>
  <c r="M1046" i="12"/>
  <c r="N1046" i="12"/>
  <c r="O1046" i="12"/>
  <c r="P1046" i="12"/>
  <c r="Q1046" i="12"/>
  <c r="R1046" i="12"/>
  <c r="S1046" i="12"/>
  <c r="T1046" i="12"/>
  <c r="U1046" i="12"/>
  <c r="V1046" i="12"/>
  <c r="W1046" i="12"/>
  <c r="X1046" i="12"/>
  <c r="Y1046" i="12"/>
  <c r="Z1046" i="12"/>
  <c r="AA1046" i="12"/>
  <c r="B1047" i="12"/>
  <c r="C1047" i="12"/>
  <c r="D1047" i="12"/>
  <c r="E1047" i="12"/>
  <c r="F1047" i="12"/>
  <c r="H1047" i="12"/>
  <c r="I1047" i="12"/>
  <c r="J1047" i="12"/>
  <c r="K1047" i="12"/>
  <c r="L1047" i="12"/>
  <c r="M1047" i="12"/>
  <c r="N1047" i="12"/>
  <c r="O1047" i="12"/>
  <c r="P1047" i="12"/>
  <c r="Q1047" i="12"/>
  <c r="R1047" i="12"/>
  <c r="S1047" i="12"/>
  <c r="T1047" i="12"/>
  <c r="U1047" i="12"/>
  <c r="V1047" i="12"/>
  <c r="W1047" i="12"/>
  <c r="X1047" i="12"/>
  <c r="Y1047" i="12"/>
  <c r="Z1047" i="12"/>
  <c r="AA1047" i="12"/>
  <c r="B1048" i="12"/>
  <c r="C1048" i="12"/>
  <c r="D1048" i="12"/>
  <c r="E1048" i="12"/>
  <c r="F1048" i="12"/>
  <c r="H1048" i="12"/>
  <c r="I1048" i="12"/>
  <c r="J1048" i="12"/>
  <c r="K1048" i="12"/>
  <c r="L1048" i="12"/>
  <c r="M1048" i="12"/>
  <c r="N1048" i="12"/>
  <c r="O1048" i="12"/>
  <c r="P1048" i="12"/>
  <c r="Q1048" i="12"/>
  <c r="R1048" i="12"/>
  <c r="S1048" i="12"/>
  <c r="T1048" i="12"/>
  <c r="U1048" i="12"/>
  <c r="V1048" i="12"/>
  <c r="W1048" i="12"/>
  <c r="X1048" i="12"/>
  <c r="Y1048" i="12"/>
  <c r="Z1048" i="12"/>
  <c r="AA1048" i="12"/>
  <c r="B1049" i="12"/>
  <c r="C1049" i="12"/>
  <c r="D1049" i="12"/>
  <c r="E1049" i="12"/>
  <c r="F1049" i="12"/>
  <c r="H1049" i="12"/>
  <c r="I1049" i="12"/>
  <c r="J1049" i="12"/>
  <c r="K1049" i="12"/>
  <c r="L1049" i="12"/>
  <c r="M1049" i="12"/>
  <c r="N1049" i="12"/>
  <c r="O1049" i="12"/>
  <c r="P1049" i="12"/>
  <c r="Q1049" i="12"/>
  <c r="R1049" i="12"/>
  <c r="S1049" i="12"/>
  <c r="T1049" i="12"/>
  <c r="U1049" i="12"/>
  <c r="V1049" i="12"/>
  <c r="W1049" i="12"/>
  <c r="X1049" i="12"/>
  <c r="Y1049" i="12"/>
  <c r="Z1049" i="12"/>
  <c r="AA1049" i="12"/>
  <c r="B1050" i="12"/>
  <c r="C1050" i="12"/>
  <c r="D1050" i="12"/>
  <c r="E1050" i="12"/>
  <c r="F1050" i="12"/>
  <c r="H1050" i="12"/>
  <c r="I1050" i="12"/>
  <c r="J1050" i="12"/>
  <c r="K1050" i="12"/>
  <c r="L1050" i="12"/>
  <c r="M1050" i="12"/>
  <c r="N1050" i="12"/>
  <c r="O1050" i="12"/>
  <c r="P1050" i="12"/>
  <c r="Q1050" i="12"/>
  <c r="R1050" i="12"/>
  <c r="S1050" i="12"/>
  <c r="T1050" i="12"/>
  <c r="U1050" i="12"/>
  <c r="V1050" i="12"/>
  <c r="W1050" i="12"/>
  <c r="X1050" i="12"/>
  <c r="Y1050" i="12"/>
  <c r="Z1050" i="12"/>
  <c r="AA1050" i="12"/>
  <c r="B1051" i="12"/>
  <c r="C1051" i="12"/>
  <c r="D1051" i="12"/>
  <c r="E1051" i="12"/>
  <c r="F1051" i="12"/>
  <c r="H1051" i="12"/>
  <c r="I1051" i="12"/>
  <c r="J1051" i="12"/>
  <c r="K1051" i="12"/>
  <c r="L1051" i="12"/>
  <c r="M1051" i="12"/>
  <c r="N1051" i="12"/>
  <c r="O1051" i="12"/>
  <c r="P1051" i="12"/>
  <c r="Q1051" i="12"/>
  <c r="R1051" i="12"/>
  <c r="S1051" i="12"/>
  <c r="T1051" i="12"/>
  <c r="U1051" i="12"/>
  <c r="V1051" i="12"/>
  <c r="W1051" i="12"/>
  <c r="X1051" i="12"/>
  <c r="Y1051" i="12"/>
  <c r="Z1051" i="12"/>
  <c r="AA1051" i="12"/>
  <c r="B1052" i="12"/>
  <c r="C1052" i="12"/>
  <c r="D1052" i="12"/>
  <c r="E1052" i="12"/>
  <c r="F1052" i="12"/>
  <c r="H1052" i="12"/>
  <c r="I1052" i="12"/>
  <c r="J1052" i="12"/>
  <c r="K1052" i="12"/>
  <c r="L1052" i="12"/>
  <c r="M1052" i="12"/>
  <c r="N1052" i="12"/>
  <c r="O1052" i="12"/>
  <c r="P1052" i="12"/>
  <c r="Q1052" i="12"/>
  <c r="R1052" i="12"/>
  <c r="S1052" i="12"/>
  <c r="T1052" i="12"/>
  <c r="U1052" i="12"/>
  <c r="V1052" i="12"/>
  <c r="W1052" i="12"/>
  <c r="X1052" i="12"/>
  <c r="Y1052" i="12"/>
  <c r="Z1052" i="12"/>
  <c r="AA1052" i="12"/>
  <c r="B1053" i="12"/>
  <c r="C1053" i="12"/>
  <c r="D1053" i="12"/>
  <c r="E1053" i="12"/>
  <c r="F1053" i="12"/>
  <c r="H1053" i="12"/>
  <c r="I1053" i="12"/>
  <c r="J1053" i="12"/>
  <c r="K1053" i="12"/>
  <c r="L1053" i="12"/>
  <c r="M1053" i="12"/>
  <c r="N1053" i="12"/>
  <c r="O1053" i="12"/>
  <c r="P1053" i="12"/>
  <c r="Q1053" i="12"/>
  <c r="R1053" i="12"/>
  <c r="S1053" i="12"/>
  <c r="T1053" i="12"/>
  <c r="U1053" i="12"/>
  <c r="V1053" i="12"/>
  <c r="W1053" i="12"/>
  <c r="X1053" i="12"/>
  <c r="Y1053" i="12"/>
  <c r="Z1053" i="12"/>
  <c r="AA1053" i="12"/>
  <c r="B1054" i="12"/>
  <c r="C1054" i="12"/>
  <c r="D1054" i="12"/>
  <c r="E1054" i="12"/>
  <c r="F1054" i="12"/>
  <c r="H1054" i="12"/>
  <c r="I1054" i="12"/>
  <c r="J1054" i="12"/>
  <c r="K1054" i="12"/>
  <c r="L1054" i="12"/>
  <c r="M1054" i="12"/>
  <c r="N1054" i="12"/>
  <c r="O1054" i="12"/>
  <c r="P1054" i="12"/>
  <c r="Q1054" i="12"/>
  <c r="R1054" i="12"/>
  <c r="S1054" i="12"/>
  <c r="T1054" i="12"/>
  <c r="U1054" i="12"/>
  <c r="V1054" i="12"/>
  <c r="W1054" i="12"/>
  <c r="X1054" i="12"/>
  <c r="Y1054" i="12"/>
  <c r="Z1054" i="12"/>
  <c r="AA1054" i="12"/>
  <c r="B1055" i="12"/>
  <c r="C1055" i="12"/>
  <c r="D1055" i="12"/>
  <c r="E1055" i="12"/>
  <c r="F1055" i="12"/>
  <c r="H1055" i="12"/>
  <c r="I1055" i="12"/>
  <c r="J1055" i="12"/>
  <c r="K1055" i="12"/>
  <c r="L1055" i="12"/>
  <c r="M1055" i="12"/>
  <c r="N1055" i="12"/>
  <c r="O1055" i="12"/>
  <c r="P1055" i="12"/>
  <c r="Q1055" i="12"/>
  <c r="R1055" i="12"/>
  <c r="S1055" i="12"/>
  <c r="T1055" i="12"/>
  <c r="U1055" i="12"/>
  <c r="V1055" i="12"/>
  <c r="W1055" i="12"/>
  <c r="X1055" i="12"/>
  <c r="Y1055" i="12"/>
  <c r="Z1055" i="12"/>
  <c r="AA1055" i="12"/>
  <c r="B1056" i="12"/>
  <c r="C1056" i="12"/>
  <c r="D1056" i="12"/>
  <c r="E1056" i="12"/>
  <c r="F1056" i="12"/>
  <c r="H1056" i="12"/>
  <c r="I1056" i="12"/>
  <c r="J1056" i="12"/>
  <c r="K1056" i="12"/>
  <c r="L1056" i="12"/>
  <c r="M1056" i="12"/>
  <c r="N1056" i="12"/>
  <c r="O1056" i="12"/>
  <c r="P1056" i="12"/>
  <c r="Q1056" i="12"/>
  <c r="R1056" i="12"/>
  <c r="S1056" i="12"/>
  <c r="T1056" i="12"/>
  <c r="U1056" i="12"/>
  <c r="V1056" i="12"/>
  <c r="W1056" i="12"/>
  <c r="X1056" i="12"/>
  <c r="Y1056" i="12"/>
  <c r="Z1056" i="12"/>
  <c r="AA1056" i="12"/>
  <c r="B1057" i="12"/>
  <c r="C1057" i="12"/>
  <c r="D1057" i="12"/>
  <c r="E1057" i="12"/>
  <c r="F1057" i="12"/>
  <c r="H1057" i="12"/>
  <c r="I1057" i="12"/>
  <c r="J1057" i="12"/>
  <c r="K1057" i="12"/>
  <c r="L1057" i="12"/>
  <c r="M1057" i="12"/>
  <c r="N1057" i="12"/>
  <c r="O1057" i="12"/>
  <c r="P1057" i="12"/>
  <c r="Q1057" i="12"/>
  <c r="R1057" i="12"/>
  <c r="S1057" i="12"/>
  <c r="T1057" i="12"/>
  <c r="U1057" i="12"/>
  <c r="V1057" i="12"/>
  <c r="W1057" i="12"/>
  <c r="X1057" i="12"/>
  <c r="Y1057" i="12"/>
  <c r="Z1057" i="12"/>
  <c r="AA1057" i="12"/>
  <c r="B1058" i="12"/>
  <c r="C1058" i="12"/>
  <c r="D1058" i="12"/>
  <c r="E1058" i="12"/>
  <c r="F1058" i="12"/>
  <c r="H1058" i="12"/>
  <c r="I1058" i="12"/>
  <c r="J1058" i="12"/>
  <c r="K1058" i="12"/>
  <c r="L1058" i="12"/>
  <c r="M1058" i="12"/>
  <c r="N1058" i="12"/>
  <c r="O1058" i="12"/>
  <c r="P1058" i="12"/>
  <c r="Q1058" i="12"/>
  <c r="R1058" i="12"/>
  <c r="S1058" i="12"/>
  <c r="T1058" i="12"/>
  <c r="U1058" i="12"/>
  <c r="V1058" i="12"/>
  <c r="W1058" i="12"/>
  <c r="X1058" i="12"/>
  <c r="Y1058" i="12"/>
  <c r="Z1058" i="12"/>
  <c r="AA1058" i="12"/>
  <c r="B1059" i="12"/>
  <c r="C1059" i="12"/>
  <c r="D1059" i="12"/>
  <c r="E1059" i="12"/>
  <c r="F1059" i="12"/>
  <c r="H1059" i="12"/>
  <c r="I1059" i="12"/>
  <c r="J1059" i="12"/>
  <c r="K1059" i="12"/>
  <c r="L1059" i="12"/>
  <c r="M1059" i="12"/>
  <c r="N1059" i="12"/>
  <c r="O1059" i="12"/>
  <c r="P1059" i="12"/>
  <c r="Q1059" i="12"/>
  <c r="R1059" i="12"/>
  <c r="S1059" i="12"/>
  <c r="T1059" i="12"/>
  <c r="U1059" i="12"/>
  <c r="V1059" i="12"/>
  <c r="W1059" i="12"/>
  <c r="X1059" i="12"/>
  <c r="Y1059" i="12"/>
  <c r="Z1059" i="12"/>
  <c r="AA1059" i="12"/>
  <c r="B1060" i="12"/>
  <c r="C1060" i="12"/>
  <c r="D1060" i="12"/>
  <c r="E1060" i="12"/>
  <c r="F1060" i="12"/>
  <c r="H1060" i="12"/>
  <c r="I1060" i="12"/>
  <c r="J1060" i="12"/>
  <c r="K1060" i="12"/>
  <c r="L1060" i="12"/>
  <c r="M1060" i="12"/>
  <c r="N1060" i="12"/>
  <c r="O1060" i="12"/>
  <c r="P1060" i="12"/>
  <c r="Q1060" i="12"/>
  <c r="R1060" i="12"/>
  <c r="S1060" i="12"/>
  <c r="T1060" i="12"/>
  <c r="U1060" i="12"/>
  <c r="V1060" i="12"/>
  <c r="W1060" i="12"/>
  <c r="X1060" i="12"/>
  <c r="Y1060" i="12"/>
  <c r="Z1060" i="12"/>
  <c r="AA1060" i="12"/>
  <c r="B1061" i="12"/>
  <c r="C1061" i="12"/>
  <c r="D1061" i="12"/>
  <c r="E1061" i="12"/>
  <c r="F1061" i="12"/>
  <c r="H1061" i="12"/>
  <c r="I1061" i="12"/>
  <c r="J1061" i="12"/>
  <c r="K1061" i="12"/>
  <c r="L1061" i="12"/>
  <c r="M1061" i="12"/>
  <c r="N1061" i="12"/>
  <c r="O1061" i="12"/>
  <c r="P1061" i="12"/>
  <c r="Q1061" i="12"/>
  <c r="R1061" i="12"/>
  <c r="S1061" i="12"/>
  <c r="T1061" i="12"/>
  <c r="U1061" i="12"/>
  <c r="V1061" i="12"/>
  <c r="W1061" i="12"/>
  <c r="X1061" i="12"/>
  <c r="Y1061" i="12"/>
  <c r="Z1061" i="12"/>
  <c r="AA1061" i="12"/>
  <c r="B1062" i="12"/>
  <c r="C1062" i="12"/>
  <c r="D1062" i="12"/>
  <c r="E1062" i="12"/>
  <c r="F1062" i="12"/>
  <c r="H1062" i="12"/>
  <c r="I1062" i="12"/>
  <c r="J1062" i="12"/>
  <c r="K1062" i="12"/>
  <c r="L1062" i="12"/>
  <c r="M1062" i="12"/>
  <c r="N1062" i="12"/>
  <c r="O1062" i="12"/>
  <c r="P1062" i="12"/>
  <c r="Q1062" i="12"/>
  <c r="R1062" i="12"/>
  <c r="S1062" i="12"/>
  <c r="T1062" i="12"/>
  <c r="U1062" i="12"/>
  <c r="V1062" i="12"/>
  <c r="W1062" i="12"/>
  <c r="X1062" i="12"/>
  <c r="Y1062" i="12"/>
  <c r="Z1062" i="12"/>
  <c r="AA1062" i="12"/>
  <c r="B1063" i="12"/>
  <c r="C1063" i="12"/>
  <c r="D1063" i="12"/>
  <c r="E1063" i="12"/>
  <c r="F1063" i="12"/>
  <c r="H1063" i="12"/>
  <c r="I1063" i="12"/>
  <c r="J1063" i="12"/>
  <c r="K1063" i="12"/>
  <c r="L1063" i="12"/>
  <c r="M1063" i="12"/>
  <c r="N1063" i="12"/>
  <c r="O1063" i="12"/>
  <c r="P1063" i="12"/>
  <c r="Q1063" i="12"/>
  <c r="R1063" i="12"/>
  <c r="S1063" i="12"/>
  <c r="T1063" i="12"/>
  <c r="U1063" i="12"/>
  <c r="V1063" i="12"/>
  <c r="W1063" i="12"/>
  <c r="X1063" i="12"/>
  <c r="Y1063" i="12"/>
  <c r="Z1063" i="12"/>
  <c r="AA1063" i="12"/>
  <c r="B1064" i="12"/>
  <c r="C1064" i="12"/>
  <c r="D1064" i="12"/>
  <c r="E1064" i="12"/>
  <c r="F1064" i="12"/>
  <c r="H1064" i="12"/>
  <c r="I1064" i="12"/>
  <c r="J1064" i="12"/>
  <c r="K1064" i="12"/>
  <c r="L1064" i="12"/>
  <c r="M1064" i="12"/>
  <c r="N1064" i="12"/>
  <c r="O1064" i="12"/>
  <c r="P1064" i="12"/>
  <c r="Q1064" i="12"/>
  <c r="R1064" i="12"/>
  <c r="S1064" i="12"/>
  <c r="T1064" i="12"/>
  <c r="U1064" i="12"/>
  <c r="V1064" i="12"/>
  <c r="W1064" i="12"/>
  <c r="X1064" i="12"/>
  <c r="Y1064" i="12"/>
  <c r="Z1064" i="12"/>
  <c r="AA1064" i="12"/>
  <c r="B1065" i="12"/>
  <c r="C1065" i="12"/>
  <c r="D1065" i="12"/>
  <c r="E1065" i="12"/>
  <c r="F1065" i="12"/>
  <c r="H1065" i="12"/>
  <c r="I1065" i="12"/>
  <c r="J1065" i="12"/>
  <c r="K1065" i="12"/>
  <c r="L1065" i="12"/>
  <c r="M1065" i="12"/>
  <c r="N1065" i="12"/>
  <c r="O1065" i="12"/>
  <c r="P1065" i="12"/>
  <c r="Q1065" i="12"/>
  <c r="R1065" i="12"/>
  <c r="S1065" i="12"/>
  <c r="T1065" i="12"/>
  <c r="U1065" i="12"/>
  <c r="V1065" i="12"/>
  <c r="W1065" i="12"/>
  <c r="X1065" i="12"/>
  <c r="Y1065" i="12"/>
  <c r="Z1065" i="12"/>
  <c r="AA1065" i="12"/>
  <c r="B1066" i="12"/>
  <c r="C1066" i="12"/>
  <c r="D1066" i="12"/>
  <c r="E1066" i="12"/>
  <c r="F1066" i="12"/>
  <c r="H1066" i="12"/>
  <c r="I1066" i="12"/>
  <c r="J1066" i="12"/>
  <c r="K1066" i="12"/>
  <c r="L1066" i="12"/>
  <c r="M1066" i="12"/>
  <c r="N1066" i="12"/>
  <c r="O1066" i="12"/>
  <c r="P1066" i="12"/>
  <c r="Q1066" i="12"/>
  <c r="R1066" i="12"/>
  <c r="S1066" i="12"/>
  <c r="T1066" i="12"/>
  <c r="U1066" i="12"/>
  <c r="V1066" i="12"/>
  <c r="W1066" i="12"/>
  <c r="X1066" i="12"/>
  <c r="Y1066" i="12"/>
  <c r="Z1066" i="12"/>
  <c r="AA1066" i="12"/>
  <c r="B1067" i="12"/>
  <c r="C1067" i="12"/>
  <c r="D1067" i="12"/>
  <c r="E1067" i="12"/>
  <c r="F1067" i="12"/>
  <c r="H1067" i="12"/>
  <c r="I1067" i="12"/>
  <c r="J1067" i="12"/>
  <c r="K1067" i="12"/>
  <c r="L1067" i="12"/>
  <c r="M1067" i="12"/>
  <c r="N1067" i="12"/>
  <c r="O1067" i="12"/>
  <c r="P1067" i="12"/>
  <c r="Q1067" i="12"/>
  <c r="R1067" i="12"/>
  <c r="S1067" i="12"/>
  <c r="T1067" i="12"/>
  <c r="U1067" i="12"/>
  <c r="V1067" i="12"/>
  <c r="W1067" i="12"/>
  <c r="X1067" i="12"/>
  <c r="Y1067" i="12"/>
  <c r="Z1067" i="12"/>
  <c r="AA1067" i="12"/>
  <c r="B1068" i="12"/>
  <c r="C1068" i="12"/>
  <c r="D1068" i="12"/>
  <c r="E1068" i="12"/>
  <c r="F1068" i="12"/>
  <c r="H1068" i="12"/>
  <c r="I1068" i="12"/>
  <c r="J1068" i="12"/>
  <c r="K1068" i="12"/>
  <c r="L1068" i="12"/>
  <c r="M1068" i="12"/>
  <c r="N1068" i="12"/>
  <c r="O1068" i="12"/>
  <c r="P1068" i="12"/>
  <c r="Q1068" i="12"/>
  <c r="R1068" i="12"/>
  <c r="S1068" i="12"/>
  <c r="T1068" i="12"/>
  <c r="U1068" i="12"/>
  <c r="V1068" i="12"/>
  <c r="W1068" i="12"/>
  <c r="X1068" i="12"/>
  <c r="Y1068" i="12"/>
  <c r="Z1068" i="12"/>
  <c r="AA1068" i="12"/>
  <c r="B1069" i="12"/>
  <c r="C1069" i="12"/>
  <c r="D1069" i="12"/>
  <c r="E1069" i="12"/>
  <c r="F1069" i="12"/>
  <c r="H1069" i="12"/>
  <c r="I1069" i="12"/>
  <c r="J1069" i="12"/>
  <c r="K1069" i="12"/>
  <c r="L1069" i="12"/>
  <c r="M1069" i="12"/>
  <c r="N1069" i="12"/>
  <c r="O1069" i="12"/>
  <c r="P1069" i="12"/>
  <c r="Q1069" i="12"/>
  <c r="R1069" i="12"/>
  <c r="S1069" i="12"/>
  <c r="T1069" i="12"/>
  <c r="U1069" i="12"/>
  <c r="V1069" i="12"/>
  <c r="W1069" i="12"/>
  <c r="X1069" i="12"/>
  <c r="Y1069" i="12"/>
  <c r="Z1069" i="12"/>
  <c r="AA1069" i="12"/>
  <c r="B1070" i="12"/>
  <c r="C1070" i="12"/>
  <c r="D1070" i="12"/>
  <c r="E1070" i="12"/>
  <c r="F1070" i="12"/>
  <c r="H1070" i="12"/>
  <c r="I1070" i="12"/>
  <c r="J1070" i="12"/>
  <c r="K1070" i="12"/>
  <c r="L1070" i="12"/>
  <c r="M1070" i="12"/>
  <c r="N1070" i="12"/>
  <c r="O1070" i="12"/>
  <c r="P1070" i="12"/>
  <c r="Q1070" i="12"/>
  <c r="R1070" i="12"/>
  <c r="S1070" i="12"/>
  <c r="T1070" i="12"/>
  <c r="U1070" i="12"/>
  <c r="V1070" i="12"/>
  <c r="W1070" i="12"/>
  <c r="X1070" i="12"/>
  <c r="Y1070" i="12"/>
  <c r="Z1070" i="12"/>
  <c r="AA1070" i="12"/>
  <c r="B1071" i="12"/>
  <c r="C1071" i="12"/>
  <c r="D1071" i="12"/>
  <c r="E1071" i="12"/>
  <c r="F1071" i="12"/>
  <c r="H1071" i="12"/>
  <c r="I1071" i="12"/>
  <c r="J1071" i="12"/>
  <c r="K1071" i="12"/>
  <c r="L1071" i="12"/>
  <c r="M1071" i="12"/>
  <c r="N1071" i="12"/>
  <c r="O1071" i="12"/>
  <c r="P1071" i="12"/>
  <c r="Q1071" i="12"/>
  <c r="R1071" i="12"/>
  <c r="S1071" i="12"/>
  <c r="T1071" i="12"/>
  <c r="U1071" i="12"/>
  <c r="V1071" i="12"/>
  <c r="W1071" i="12"/>
  <c r="X1071" i="12"/>
  <c r="Y1071" i="12"/>
  <c r="Z1071" i="12"/>
  <c r="AA1071" i="12"/>
  <c r="B1072" i="12"/>
  <c r="C1072" i="12"/>
  <c r="D1072" i="12"/>
  <c r="E1072" i="12"/>
  <c r="F1072" i="12"/>
  <c r="H1072" i="12"/>
  <c r="I1072" i="12"/>
  <c r="J1072" i="12"/>
  <c r="K1072" i="12"/>
  <c r="L1072" i="12"/>
  <c r="M1072" i="12"/>
  <c r="N1072" i="12"/>
  <c r="O1072" i="12"/>
  <c r="P1072" i="12"/>
  <c r="Q1072" i="12"/>
  <c r="R1072" i="12"/>
  <c r="S1072" i="12"/>
  <c r="T1072" i="12"/>
  <c r="U1072" i="12"/>
  <c r="V1072" i="12"/>
  <c r="W1072" i="12"/>
  <c r="X1072" i="12"/>
  <c r="Y1072" i="12"/>
  <c r="Z1072" i="12"/>
  <c r="AA1072" i="12"/>
  <c r="B1073" i="12"/>
  <c r="C1073" i="12"/>
  <c r="D1073" i="12"/>
  <c r="E1073" i="12"/>
  <c r="F1073" i="12"/>
  <c r="H1073" i="12"/>
  <c r="I1073" i="12"/>
  <c r="J1073" i="12"/>
  <c r="K1073" i="12"/>
  <c r="L1073" i="12"/>
  <c r="M1073" i="12"/>
  <c r="N1073" i="12"/>
  <c r="O1073" i="12"/>
  <c r="P1073" i="12"/>
  <c r="Q1073" i="12"/>
  <c r="R1073" i="12"/>
  <c r="S1073" i="12"/>
  <c r="T1073" i="12"/>
  <c r="U1073" i="12"/>
  <c r="V1073" i="12"/>
  <c r="W1073" i="12"/>
  <c r="X1073" i="12"/>
  <c r="Y1073" i="12"/>
  <c r="Z1073" i="12"/>
  <c r="AA1073" i="12"/>
  <c r="B1074" i="12"/>
  <c r="C1074" i="12"/>
  <c r="D1074" i="12"/>
  <c r="E1074" i="12"/>
  <c r="F1074" i="12"/>
  <c r="H1074" i="12"/>
  <c r="I1074" i="12"/>
  <c r="J1074" i="12"/>
  <c r="K1074" i="12"/>
  <c r="L1074" i="12"/>
  <c r="M1074" i="12"/>
  <c r="N1074" i="12"/>
  <c r="O1074" i="12"/>
  <c r="P1074" i="12"/>
  <c r="Q1074" i="12"/>
  <c r="R1074" i="12"/>
  <c r="S1074" i="12"/>
  <c r="T1074" i="12"/>
  <c r="U1074" i="12"/>
  <c r="V1074" i="12"/>
  <c r="W1074" i="12"/>
  <c r="X1074" i="12"/>
  <c r="Y1074" i="12"/>
  <c r="Z1074" i="12"/>
  <c r="AA1074" i="12"/>
  <c r="B1075" i="12"/>
  <c r="C1075" i="12"/>
  <c r="D1075" i="12"/>
  <c r="E1075" i="12"/>
  <c r="F1075" i="12"/>
  <c r="H1075" i="12"/>
  <c r="I1075" i="12"/>
  <c r="J1075" i="12"/>
  <c r="K1075" i="12"/>
  <c r="L1075" i="12"/>
  <c r="M1075" i="12"/>
  <c r="N1075" i="12"/>
  <c r="O1075" i="12"/>
  <c r="P1075" i="12"/>
  <c r="Q1075" i="12"/>
  <c r="R1075" i="12"/>
  <c r="S1075" i="12"/>
  <c r="T1075" i="12"/>
  <c r="U1075" i="12"/>
  <c r="V1075" i="12"/>
  <c r="W1075" i="12"/>
  <c r="X1075" i="12"/>
  <c r="Y1075" i="12"/>
  <c r="Z1075" i="12"/>
  <c r="AA1075" i="12"/>
  <c r="B1076" i="12"/>
  <c r="C1076" i="12"/>
  <c r="D1076" i="12"/>
  <c r="E1076" i="12"/>
  <c r="F1076" i="12"/>
  <c r="H1076" i="12"/>
  <c r="I1076" i="12"/>
  <c r="J1076" i="12"/>
  <c r="K1076" i="12"/>
  <c r="L1076" i="12"/>
  <c r="M1076" i="12"/>
  <c r="N1076" i="12"/>
  <c r="O1076" i="12"/>
  <c r="P1076" i="12"/>
  <c r="Q1076" i="12"/>
  <c r="R1076" i="12"/>
  <c r="S1076" i="12"/>
  <c r="T1076" i="12"/>
  <c r="U1076" i="12"/>
  <c r="V1076" i="12"/>
  <c r="W1076" i="12"/>
  <c r="X1076" i="12"/>
  <c r="Y1076" i="12"/>
  <c r="Z1076" i="12"/>
  <c r="AA1076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F5" i="12"/>
  <c r="E5" i="12"/>
  <c r="D5" i="12"/>
  <c r="C5" i="12"/>
  <c r="B5" i="12"/>
  <c r="A864" i="12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499" i="12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195" i="12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174" i="12"/>
  <c r="A175" i="12" s="1"/>
  <c r="A176" i="12" s="1"/>
  <c r="A177" i="12" s="1"/>
  <c r="A178" i="12" s="1"/>
  <c r="A179" i="12" s="1"/>
  <c r="A180" i="12" s="1"/>
  <c r="A181" i="12" s="1"/>
  <c r="A182" i="12" s="1"/>
  <c r="A183" i="12" s="1"/>
  <c r="A148" i="12"/>
  <c r="A149" i="12" s="1"/>
  <c r="A150" i="12" s="1"/>
  <c r="A151" i="12" s="1"/>
  <c r="A152" i="12" s="1"/>
  <c r="I1130" i="8"/>
  <c r="A1130" i="8"/>
  <c r="E1342" i="6"/>
  <c r="B1342" i="6"/>
  <c r="A1342" i="6"/>
  <c r="A1073" i="3"/>
  <c r="B1073" i="3"/>
  <c r="B1073" i="2"/>
  <c r="A1073" i="2"/>
  <c r="A1129" i="8"/>
  <c r="I1129" i="8"/>
  <c r="R1132" i="8" s="1"/>
  <c r="A1341" i="6"/>
  <c r="B1341" i="6"/>
  <c r="E1341" i="6"/>
  <c r="A1072" i="3"/>
  <c r="B1072" i="3" s="1"/>
  <c r="A1072" i="2"/>
  <c r="B1072" i="2"/>
  <c r="A1128" i="8"/>
  <c r="I1128" i="8"/>
  <c r="A1340" i="6"/>
  <c r="B1340" i="6"/>
  <c r="E1340" i="6"/>
  <c r="B1071" i="3"/>
  <c r="A1071" i="3"/>
  <c r="B1071" i="2"/>
  <c r="A1071" i="2"/>
  <c r="I1127" i="8"/>
  <c r="A1127" i="8"/>
  <c r="E1339" i="6"/>
  <c r="B1339" i="6"/>
  <c r="A1339" i="6"/>
  <c r="A1070" i="3"/>
  <c r="A1070" i="2"/>
  <c r="I1126" i="8"/>
  <c r="A1126" i="8"/>
  <c r="E1338" i="6"/>
  <c r="B1338" i="6"/>
  <c r="A1338" i="6"/>
  <c r="A1069" i="3"/>
  <c r="A1069" i="2"/>
  <c r="I1125" i="8"/>
  <c r="A1125" i="8"/>
  <c r="E1337" i="6"/>
  <c r="B1337" i="6"/>
  <c r="A1337" i="6"/>
  <c r="A1068" i="3"/>
  <c r="A1068" i="2"/>
  <c r="I1124" i="8"/>
  <c r="A1124" i="8"/>
  <c r="E1336" i="6"/>
  <c r="B1336" i="6"/>
  <c r="A1336" i="6"/>
  <c r="A1067" i="3"/>
  <c r="A1067" i="2"/>
  <c r="I1123" i="8"/>
  <c r="A1123" i="8"/>
  <c r="E1335" i="6"/>
  <c r="B1335" i="6"/>
  <c r="A1335" i="6"/>
  <c r="A1066" i="3"/>
  <c r="A1066" i="2"/>
  <c r="I1122" i="8"/>
  <c r="R1125" i="8" s="1"/>
  <c r="A1122" i="8"/>
  <c r="E1334" i="6"/>
  <c r="B1334" i="6"/>
  <c r="A1334" i="6"/>
  <c r="A1065" i="3"/>
  <c r="A1065" i="2"/>
  <c r="I1121" i="8"/>
  <c r="R1124" i="8" s="1"/>
  <c r="A1121" i="8"/>
  <c r="E1333" i="6"/>
  <c r="B1333" i="6"/>
  <c r="A1333" i="6"/>
  <c r="A1064" i="3"/>
  <c r="A1064" i="2"/>
  <c r="I1120" i="8"/>
  <c r="R1123" i="8" s="1"/>
  <c r="A1120" i="8"/>
  <c r="E1332" i="6"/>
  <c r="B1332" i="6"/>
  <c r="A1332" i="6"/>
  <c r="A1063" i="3"/>
  <c r="A1063" i="2"/>
  <c r="I1119" i="8"/>
  <c r="R1122" i="8" s="1"/>
  <c r="A1119" i="8"/>
  <c r="E1331" i="6"/>
  <c r="B1331" i="6"/>
  <c r="A1331" i="6"/>
  <c r="A1062" i="3"/>
  <c r="A1062" i="2"/>
  <c r="I1118" i="8"/>
  <c r="R1121" i="8" s="1"/>
  <c r="A1118" i="8"/>
  <c r="E1330" i="6"/>
  <c r="B1330" i="6"/>
  <c r="A1330" i="6"/>
  <c r="A1061" i="3"/>
  <c r="A1061" i="2"/>
  <c r="I1117" i="8"/>
  <c r="A1117" i="8"/>
  <c r="E1329" i="6"/>
  <c r="B1329" i="6"/>
  <c r="H1381" i="6" s="1"/>
  <c r="A1329" i="6"/>
  <c r="A1060" i="3"/>
  <c r="A1060" i="2"/>
  <c r="I1116" i="8"/>
  <c r="A1116" i="8"/>
  <c r="E1328" i="6"/>
  <c r="B1328" i="6"/>
  <c r="H1380" i="6" s="1"/>
  <c r="A1328" i="6"/>
  <c r="A1059" i="3"/>
  <c r="A1059" i="2"/>
  <c r="I1115" i="8"/>
  <c r="A1115" i="8"/>
  <c r="E1327" i="6"/>
  <c r="B1327" i="6"/>
  <c r="H1379" i="6" s="1"/>
  <c r="A1327" i="6"/>
  <c r="A1058" i="3"/>
  <c r="A1058" i="2"/>
  <c r="I1114" i="8"/>
  <c r="A1114" i="8"/>
  <c r="E1326" i="6"/>
  <c r="B1326" i="6"/>
  <c r="H1378" i="6" s="1"/>
  <c r="A1326" i="6"/>
  <c r="A1057" i="3"/>
  <c r="A1057" i="2"/>
  <c r="I1113" i="8"/>
  <c r="A1113" i="8"/>
  <c r="E1325" i="6"/>
  <c r="B1325" i="6"/>
  <c r="H1377" i="6" s="1"/>
  <c r="A1325" i="6"/>
  <c r="A1056" i="3"/>
  <c r="A1056" i="2"/>
  <c r="I1112" i="8"/>
  <c r="A1112" i="8"/>
  <c r="E1324" i="6"/>
  <c r="B1324" i="6"/>
  <c r="H1376" i="6" s="1"/>
  <c r="A1324" i="6"/>
  <c r="A1055" i="3"/>
  <c r="A1055" i="2"/>
  <c r="I1111" i="8"/>
  <c r="A1111" i="8"/>
  <c r="E1323" i="6"/>
  <c r="B1323" i="6"/>
  <c r="H1375" i="6" s="1"/>
  <c r="A1323" i="6"/>
  <c r="A1054" i="3"/>
  <c r="A1054" i="2"/>
  <c r="I1110" i="8"/>
  <c r="A1110" i="8"/>
  <c r="E1322" i="6"/>
  <c r="B1322" i="6"/>
  <c r="H1374" i="6" s="1"/>
  <c r="A1322" i="6"/>
  <c r="A1053" i="3"/>
  <c r="A1053" i="2"/>
  <c r="I1109" i="8"/>
  <c r="A1109" i="8"/>
  <c r="E1321" i="6"/>
  <c r="B1321" i="6"/>
  <c r="H1373" i="6" s="1"/>
  <c r="A1321" i="6"/>
  <c r="A1052" i="3"/>
  <c r="A1052" i="2"/>
  <c r="I1108" i="8"/>
  <c r="A1108" i="8"/>
  <c r="E1320" i="6"/>
  <c r="B1320" i="6"/>
  <c r="H1372" i="6" s="1"/>
  <c r="A1320" i="6"/>
  <c r="A1051" i="3"/>
  <c r="A1051" i="2"/>
  <c r="I1107" i="8"/>
  <c r="A1107" i="8"/>
  <c r="E1319" i="6"/>
  <c r="B1319" i="6"/>
  <c r="H1371" i="6" s="1"/>
  <c r="A1319" i="6"/>
  <c r="A1050" i="3"/>
  <c r="A1050" i="2"/>
  <c r="I1106" i="8"/>
  <c r="A1106" i="8"/>
  <c r="E1318" i="6"/>
  <c r="B1318" i="6"/>
  <c r="H1370" i="6" s="1"/>
  <c r="A1318" i="6"/>
  <c r="A1049" i="3"/>
  <c r="A1049" i="2"/>
  <c r="I1105" i="8"/>
  <c r="A1105" i="8"/>
  <c r="E1317" i="6"/>
  <c r="B1317" i="6"/>
  <c r="H1369" i="6" s="1"/>
  <c r="A1317" i="6"/>
  <c r="A1048" i="3"/>
  <c r="A1048" i="2"/>
  <c r="I1104" i="8"/>
  <c r="A1104" i="8"/>
  <c r="E1316" i="6"/>
  <c r="B1316" i="6"/>
  <c r="H1368" i="6" s="1"/>
  <c r="A1316" i="6"/>
  <c r="A1047" i="3"/>
  <c r="A1047" i="2"/>
  <c r="I1103" i="8"/>
  <c r="A1103" i="8"/>
  <c r="E1315" i="6"/>
  <c r="B1315" i="6"/>
  <c r="H1367" i="6" s="1"/>
  <c r="A1315" i="6"/>
  <c r="A1046" i="3"/>
  <c r="A1046" i="2"/>
  <c r="I1102" i="8"/>
  <c r="A1102" i="8"/>
  <c r="E1314" i="6"/>
  <c r="B1314" i="6"/>
  <c r="H1366" i="6" s="1"/>
  <c r="A1314" i="6"/>
  <c r="A1045" i="3"/>
  <c r="A1045" i="2"/>
  <c r="I1101" i="8"/>
  <c r="A1101" i="8"/>
  <c r="E1313" i="6"/>
  <c r="B1313" i="6"/>
  <c r="H1365" i="6" s="1"/>
  <c r="A1313" i="6"/>
  <c r="A1044" i="3"/>
  <c r="A1044" i="2"/>
  <c r="I1100" i="8"/>
  <c r="A1100" i="8"/>
  <c r="E1312" i="6"/>
  <c r="B1312" i="6"/>
  <c r="H1364" i="6" s="1"/>
  <c r="A1312" i="6"/>
  <c r="A1043" i="3"/>
  <c r="A1043" i="2"/>
  <c r="I1099" i="8"/>
  <c r="A1099" i="8"/>
  <c r="E1311" i="6"/>
  <c r="B1311" i="6"/>
  <c r="H1363" i="6" s="1"/>
  <c r="A1311" i="6"/>
  <c r="A1042" i="3"/>
  <c r="A1042" i="2"/>
  <c r="I1098" i="8"/>
  <c r="A1098" i="8"/>
  <c r="E1310" i="6"/>
  <c r="B1310" i="6"/>
  <c r="H1362" i="6" s="1"/>
  <c r="A1310" i="6"/>
  <c r="A1041" i="3"/>
  <c r="A1041" i="2"/>
  <c r="I1097" i="8"/>
  <c r="A1097" i="8"/>
  <c r="E1309" i="6"/>
  <c r="B1309" i="6"/>
  <c r="H1361" i="6" s="1"/>
  <c r="A1309" i="6"/>
  <c r="A1040" i="3"/>
  <c r="A1040" i="2"/>
  <c r="I1096" i="8"/>
  <c r="A1096" i="8"/>
  <c r="E1308" i="6"/>
  <c r="B1308" i="6"/>
  <c r="H1360" i="6" s="1"/>
  <c r="A1308" i="6"/>
  <c r="A1039" i="3"/>
  <c r="A1039" i="2"/>
  <c r="I1095" i="8"/>
  <c r="A1095" i="8"/>
  <c r="E1307" i="6"/>
  <c r="B1307" i="6"/>
  <c r="H1359" i="6" s="1"/>
  <c r="A1307" i="6"/>
  <c r="A1038" i="3"/>
  <c r="A1038" i="2"/>
  <c r="I1094" i="8"/>
  <c r="A1094" i="8"/>
  <c r="E1306" i="6"/>
  <c r="B1306" i="6"/>
  <c r="H1358" i="6" s="1"/>
  <c r="A1306" i="6"/>
  <c r="A1037" i="3"/>
  <c r="A1037" i="2"/>
  <c r="I1093" i="8"/>
  <c r="A1093" i="8"/>
  <c r="E1305" i="6"/>
  <c r="B1305" i="6"/>
  <c r="H1357" i="6" s="1"/>
  <c r="A1305" i="6"/>
  <c r="A1036" i="3"/>
  <c r="A1036" i="2"/>
  <c r="I1092" i="8"/>
  <c r="A1092" i="8"/>
  <c r="E1304" i="6"/>
  <c r="B1304" i="6"/>
  <c r="H1356" i="6" s="1"/>
  <c r="A1304" i="6"/>
  <c r="A1035" i="3"/>
  <c r="A1035" i="2"/>
  <c r="I1091" i="8"/>
  <c r="A1091" i="8"/>
  <c r="E1303" i="6"/>
  <c r="B1303" i="6"/>
  <c r="H1355" i="6" s="1"/>
  <c r="A1303" i="6"/>
  <c r="A1034" i="3"/>
  <c r="A1034" i="2"/>
  <c r="I1090" i="8"/>
  <c r="A1090" i="8"/>
  <c r="E1302" i="6"/>
  <c r="B1302" i="6"/>
  <c r="H1354" i="6" s="1"/>
  <c r="A1302" i="6"/>
  <c r="A1033" i="3"/>
  <c r="A1033" i="2"/>
  <c r="I1089" i="8"/>
  <c r="A1089" i="8"/>
  <c r="E1301" i="6"/>
  <c r="B1301" i="6"/>
  <c r="H1353" i="6" s="1"/>
  <c r="A1301" i="6"/>
  <c r="A1032" i="3"/>
  <c r="A1032" i="2"/>
  <c r="I1088" i="8"/>
  <c r="A1088" i="8"/>
  <c r="E1300" i="6"/>
  <c r="B1300" i="6"/>
  <c r="H1352" i="6" s="1"/>
  <c r="A1300" i="6"/>
  <c r="A1031" i="3"/>
  <c r="A1031" i="2"/>
  <c r="I1087" i="8"/>
  <c r="A1087" i="8"/>
  <c r="E1299" i="6"/>
  <c r="B1299" i="6"/>
  <c r="H1351" i="6" s="1"/>
  <c r="A1299" i="6"/>
  <c r="A1030" i="3"/>
  <c r="A1030" i="2"/>
  <c r="I1086" i="8"/>
  <c r="A1086" i="8"/>
  <c r="E1298" i="6"/>
  <c r="B1298" i="6"/>
  <c r="H1350" i="6" s="1"/>
  <c r="A1298" i="6"/>
  <c r="A1029" i="3"/>
  <c r="A1029" i="2"/>
  <c r="I1085" i="8"/>
  <c r="A1085" i="8"/>
  <c r="E1297" i="6"/>
  <c r="B1297" i="6"/>
  <c r="H1349" i="6" s="1"/>
  <c r="A1297" i="6"/>
  <c r="A1028" i="3"/>
  <c r="A1028" i="2"/>
  <c r="I1084" i="8"/>
  <c r="A1084" i="8"/>
  <c r="E1296" i="6"/>
  <c r="B1296" i="6"/>
  <c r="H1348" i="6" s="1"/>
  <c r="A1296" i="6"/>
  <c r="A1027" i="3"/>
  <c r="A1027" i="2"/>
  <c r="I1083" i="8"/>
  <c r="A1083" i="8"/>
  <c r="E1295" i="6"/>
  <c r="B1295" i="6"/>
  <c r="H1347" i="6" s="1"/>
  <c r="A1295" i="6"/>
  <c r="A1026" i="3"/>
  <c r="A1026" i="2"/>
  <c r="I1082" i="8"/>
  <c r="A1082" i="8"/>
  <c r="E1294" i="6"/>
  <c r="B1294" i="6"/>
  <c r="H1346" i="6" s="1"/>
  <c r="A1294" i="6"/>
  <c r="A1025" i="3"/>
  <c r="A1025" i="2"/>
  <c r="I1081" i="8"/>
  <c r="A1081" i="8"/>
  <c r="E1293" i="6"/>
  <c r="B1293" i="6"/>
  <c r="H1345" i="6" s="1"/>
  <c r="A1293" i="6"/>
  <c r="A1024" i="3"/>
  <c r="A1024" i="2"/>
  <c r="I1080" i="8"/>
  <c r="A1080" i="8"/>
  <c r="E1292" i="6"/>
  <c r="B1292" i="6"/>
  <c r="H1344" i="6" s="1"/>
  <c r="A1292" i="6"/>
  <c r="A1023" i="3"/>
  <c r="A1023" i="2"/>
  <c r="I1079" i="8"/>
  <c r="A1079" i="8"/>
  <c r="E1291" i="6"/>
  <c r="B1291" i="6"/>
  <c r="H1343" i="6" s="1"/>
  <c r="A1291" i="6"/>
  <c r="A1022" i="3"/>
  <c r="A1022" i="2"/>
  <c r="I1078" i="8"/>
  <c r="R1081" i="8" s="1"/>
  <c r="A1078" i="8"/>
  <c r="E1290" i="6"/>
  <c r="B1290" i="6"/>
  <c r="A1290" i="6"/>
  <c r="A1021" i="3"/>
  <c r="A1021" i="2"/>
  <c r="I1077" i="8"/>
  <c r="R1080" i="8" s="1"/>
  <c r="A1077" i="8"/>
  <c r="E1289" i="6"/>
  <c r="B1289" i="6"/>
  <c r="A1289" i="6"/>
  <c r="A1020" i="3"/>
  <c r="A1020" i="2"/>
  <c r="I1076" i="8"/>
  <c r="R1079" i="8" s="1"/>
  <c r="A1076" i="8"/>
  <c r="E1288" i="6"/>
  <c r="B1288" i="6"/>
  <c r="A1288" i="6"/>
  <c r="A1019" i="3"/>
  <c r="A1019" i="2"/>
  <c r="I1075" i="8"/>
  <c r="R1078" i="8" s="1"/>
  <c r="A1075" i="8"/>
  <c r="E1287" i="6"/>
  <c r="B1287" i="6"/>
  <c r="A1287" i="6"/>
  <c r="A1018" i="3"/>
  <c r="A1018" i="2"/>
  <c r="I1074" i="8"/>
  <c r="R1077" i="8" s="1"/>
  <c r="A1074" i="8"/>
  <c r="E1286" i="6"/>
  <c r="B1286" i="6"/>
  <c r="A1286" i="6"/>
  <c r="A1017" i="3"/>
  <c r="A1017" i="2"/>
  <c r="I1073" i="8"/>
  <c r="R1076" i="8" s="1"/>
  <c r="A1073" i="8"/>
  <c r="E1285" i="6"/>
  <c r="B1285" i="6"/>
  <c r="A1285" i="6"/>
  <c r="A1016" i="3"/>
  <c r="A1016" i="2"/>
  <c r="I1072" i="8"/>
  <c r="R1075" i="8" s="1"/>
  <c r="A1072" i="8"/>
  <c r="E1284" i="6"/>
  <c r="B1284" i="6"/>
  <c r="A1284" i="6"/>
  <c r="A1015" i="3"/>
  <c r="A1015" i="2"/>
  <c r="I1071" i="8"/>
  <c r="R1074" i="8" s="1"/>
  <c r="A1071" i="8"/>
  <c r="E1283" i="6"/>
  <c r="B1283" i="6"/>
  <c r="A1283" i="6"/>
  <c r="A1014" i="3"/>
  <c r="A1014" i="2"/>
  <c r="I1070" i="8"/>
  <c r="R1073" i="8" s="1"/>
  <c r="A1070" i="8"/>
  <c r="E1282" i="6"/>
  <c r="B1282" i="6"/>
  <c r="A1282" i="6"/>
  <c r="A1013" i="3"/>
  <c r="A1013" i="2"/>
  <c r="I1069" i="8"/>
  <c r="R1072" i="8" s="1"/>
  <c r="A1069" i="8"/>
  <c r="E1281" i="6"/>
  <c r="B1281" i="6"/>
  <c r="A1281" i="6"/>
  <c r="A1012" i="3"/>
  <c r="A1012" i="2"/>
  <c r="I1068" i="8"/>
  <c r="R1071" i="8" s="1"/>
  <c r="A1068" i="8"/>
  <c r="E1280" i="6"/>
  <c r="B1280" i="6"/>
  <c r="A1280" i="6"/>
  <c r="A1011" i="3"/>
  <c r="A1011" i="2"/>
  <c r="I1067" i="8"/>
  <c r="R1070" i="8" s="1"/>
  <c r="A1067" i="8"/>
  <c r="E1279" i="6"/>
  <c r="B1279" i="6"/>
  <c r="A1279" i="6"/>
  <c r="A1010" i="3"/>
  <c r="A1010" i="2"/>
  <c r="U649" i="8" l="1"/>
  <c r="U597" i="8"/>
  <c r="R1098" i="8"/>
  <c r="AU1147" i="8"/>
  <c r="R1112" i="8"/>
  <c r="AU1161" i="8"/>
  <c r="R1103" i="8"/>
  <c r="AU1152" i="8"/>
  <c r="R1119" i="8"/>
  <c r="AU1168" i="8"/>
  <c r="R1110" i="8"/>
  <c r="AU1159" i="8"/>
  <c r="R1108" i="8"/>
  <c r="AU1157" i="8"/>
  <c r="R1115" i="8"/>
  <c r="AU1164" i="8"/>
  <c r="R1114" i="8"/>
  <c r="AU1163" i="8"/>
  <c r="R1101" i="8"/>
  <c r="AU1150" i="8"/>
  <c r="R1113" i="8"/>
  <c r="AU1162" i="8"/>
  <c r="R1099" i="8"/>
  <c r="AU1148" i="8"/>
  <c r="R1104" i="8"/>
  <c r="AU1153" i="8"/>
  <c r="R1120" i="8"/>
  <c r="AU1169" i="8"/>
  <c r="R1105" i="8"/>
  <c r="AU1154" i="8"/>
  <c r="R1106" i="8"/>
  <c r="AU1155" i="8"/>
  <c r="R1111" i="8"/>
  <c r="AU1160" i="8"/>
  <c r="R1117" i="8"/>
  <c r="AU1166" i="8"/>
  <c r="R1102" i="8"/>
  <c r="AU1151" i="8"/>
  <c r="R1118" i="8"/>
  <c r="AU1167" i="8"/>
  <c r="R1109" i="8"/>
  <c r="AU1158" i="8"/>
  <c r="R1116" i="8"/>
  <c r="AU1165" i="8"/>
  <c r="R1100" i="8"/>
  <c r="AU1149" i="8"/>
  <c r="R1107" i="8"/>
  <c r="AU1156" i="8"/>
  <c r="R1097" i="8"/>
  <c r="AU1146" i="8"/>
  <c r="V651" i="8"/>
  <c r="V649" i="8"/>
  <c r="T702" i="8"/>
  <c r="V597" i="8"/>
  <c r="V600" i="8"/>
  <c r="AF600" i="8" s="1"/>
  <c r="C1344" i="6"/>
  <c r="V599" i="8"/>
  <c r="AU1129" i="8"/>
  <c r="AU1139" i="8"/>
  <c r="R1090" i="8"/>
  <c r="AU1144" i="8"/>
  <c r="R1095" i="8"/>
  <c r="V652" i="8"/>
  <c r="AF652" i="8" s="1"/>
  <c r="AU1135" i="8"/>
  <c r="R1086" i="8"/>
  <c r="C1343" i="6"/>
  <c r="AU1134" i="8"/>
  <c r="R1085" i="8"/>
  <c r="AU1127" i="8"/>
  <c r="R1130" i="8"/>
  <c r="AU1137" i="8"/>
  <c r="R1088" i="8"/>
  <c r="AU1142" i="8"/>
  <c r="R1093" i="8"/>
  <c r="AU1124" i="8"/>
  <c r="R1127" i="8"/>
  <c r="AU1126" i="8"/>
  <c r="R1129" i="8"/>
  <c r="U700" i="8"/>
  <c r="AE700" i="8" s="1"/>
  <c r="U648" i="8"/>
  <c r="AE648" i="8" s="1"/>
  <c r="U650" i="8"/>
  <c r="AE650" i="8" s="1"/>
  <c r="V702" i="8"/>
  <c r="V650" i="8"/>
  <c r="AU1141" i="8"/>
  <c r="R1092" i="8"/>
  <c r="AU1122" i="8"/>
  <c r="R1083" i="8"/>
  <c r="AU1132" i="8"/>
  <c r="AU1128" i="8"/>
  <c r="R1131" i="8"/>
  <c r="AU1123" i="8"/>
  <c r="R1126" i="8"/>
  <c r="AU1133" i="8"/>
  <c r="R1084" i="8"/>
  <c r="R1082" i="8"/>
  <c r="AU1131" i="8"/>
  <c r="AU1138" i="8"/>
  <c r="R1089" i="8"/>
  <c r="C1345" i="6"/>
  <c r="G1343" i="6"/>
  <c r="T700" i="8"/>
  <c r="T648" i="8"/>
  <c r="AU1140" i="8"/>
  <c r="R1091" i="8"/>
  <c r="AU1145" i="8"/>
  <c r="R1096" i="8"/>
  <c r="U598" i="8"/>
  <c r="U596" i="8"/>
  <c r="AU1125" i="8"/>
  <c r="R1128" i="8"/>
  <c r="AU1136" i="8"/>
  <c r="R1087" i="8"/>
  <c r="AU1143" i="8"/>
  <c r="R1094" i="8"/>
  <c r="AU1130" i="8"/>
  <c r="R1133" i="8"/>
  <c r="AF704" i="8"/>
  <c r="AE702" i="8"/>
  <c r="AO1100" i="8"/>
  <c r="AE445" i="8"/>
  <c r="AE497" i="8"/>
  <c r="AE403" i="8"/>
  <c r="AE455" i="8"/>
  <c r="AE351" i="8"/>
  <c r="AE309" i="8"/>
  <c r="AE413" i="8"/>
  <c r="AE307" i="8"/>
  <c r="AE255" i="8"/>
  <c r="AE359" i="8"/>
  <c r="AE262" i="8"/>
  <c r="AE314" i="8"/>
  <c r="AE235" i="8"/>
  <c r="AE287" i="8"/>
  <c r="AE1087" i="8"/>
  <c r="AE978" i="8"/>
  <c r="AE502" i="8"/>
  <c r="AE450" i="8"/>
  <c r="AE554" i="8"/>
  <c r="AE402" i="8"/>
  <c r="AE506" i="8"/>
  <c r="AE454" i="8"/>
  <c r="AE360" i="8"/>
  <c r="AE412" i="8"/>
  <c r="AE464" i="8"/>
  <c r="AE367" i="8"/>
  <c r="AE419" i="8"/>
  <c r="AE990" i="8"/>
  <c r="AE1129" i="8"/>
  <c r="AE992" i="8"/>
  <c r="AE985" i="8"/>
  <c r="AE512" i="8"/>
  <c r="AE333" i="8"/>
  <c r="AE389" i="8"/>
  <c r="AE337" i="8"/>
  <c r="AE285" i="8"/>
  <c r="AE246" i="8"/>
  <c r="AE298" i="8"/>
  <c r="AE311" i="8"/>
  <c r="AE259" i="8"/>
  <c r="AE238" i="8"/>
  <c r="AE290" i="8"/>
  <c r="AE1069" i="8"/>
  <c r="AE1041" i="8"/>
  <c r="AE783" i="8"/>
  <c r="AE887" i="8"/>
  <c r="AE444" i="8"/>
  <c r="AE496" i="8"/>
  <c r="AE548" i="8"/>
  <c r="AE469" i="8"/>
  <c r="AE417" i="8"/>
  <c r="AE442" i="8"/>
  <c r="AE390" i="8"/>
  <c r="AE406" i="8"/>
  <c r="AE458" i="8"/>
  <c r="AE354" i="8"/>
  <c r="AE410" i="8"/>
  <c r="AE306" i="8"/>
  <c r="AE358" i="8"/>
  <c r="AE295" i="8"/>
  <c r="AE243" i="8"/>
  <c r="AE347" i="8"/>
  <c r="AE244" i="8"/>
  <c r="AE296" i="8"/>
  <c r="AE1090" i="8"/>
  <c r="AE1076" i="8"/>
  <c r="AE974" i="8"/>
  <c r="AE939" i="8"/>
  <c r="AE1025" i="8"/>
  <c r="AE921" i="8"/>
  <c r="AE889" i="8"/>
  <c r="AE837" i="8"/>
  <c r="AE668" i="8"/>
  <c r="AE616" i="8"/>
  <c r="AE447" i="8"/>
  <c r="AE499" i="8"/>
  <c r="AE457" i="8"/>
  <c r="AE509" i="8"/>
  <c r="AE405" i="8"/>
  <c r="AE415" i="8"/>
  <c r="AE467" i="8"/>
  <c r="AE363" i="8"/>
  <c r="AE282" i="8"/>
  <c r="AE334" i="8"/>
  <c r="AE386" i="8"/>
  <c r="AE229" i="8"/>
  <c r="AE281" i="8"/>
  <c r="AE655" i="8"/>
  <c r="AE387" i="8"/>
  <c r="AE395" i="8"/>
  <c r="AE291" i="8"/>
  <c r="AE343" i="8"/>
  <c r="AE448" i="8"/>
  <c r="AE1072" i="8"/>
  <c r="AE1044" i="8"/>
  <c r="AE515" i="8"/>
  <c r="AE411" i="8"/>
  <c r="AE1065" i="8"/>
  <c r="AE1037" i="8"/>
  <c r="AE1030" i="8"/>
  <c r="AE451" i="8"/>
  <c r="AE399" i="8"/>
  <c r="AE503" i="8"/>
  <c r="AE461" i="8"/>
  <c r="AE409" i="8"/>
  <c r="AE339" i="8"/>
  <c r="AE391" i="8"/>
  <c r="AE443" i="8"/>
  <c r="AE294" i="8"/>
  <c r="AE346" i="8"/>
  <c r="AE398" i="8"/>
  <c r="AE258" i="8"/>
  <c r="AE310" i="8"/>
  <c r="AE362" i="8"/>
  <c r="AE249" i="8"/>
  <c r="AE301" i="8"/>
  <c r="AE344" i="8"/>
  <c r="AE240" i="8"/>
  <c r="AE292" i="8"/>
  <c r="AE228" i="8"/>
  <c r="AE280" i="8"/>
  <c r="AE332" i="8"/>
  <c r="AE256" i="8"/>
  <c r="AE308" i="8"/>
  <c r="AE293" i="8"/>
  <c r="AE241" i="8"/>
  <c r="AE983" i="8"/>
  <c r="AE1079" i="8"/>
  <c r="AE441" i="8"/>
  <c r="AE385" i="8"/>
  <c r="AE418" i="8"/>
  <c r="AE470" i="8"/>
  <c r="AE366" i="8"/>
  <c r="AE449" i="8"/>
  <c r="AE397" i="8"/>
  <c r="AE345" i="8"/>
  <c r="AE364" i="8"/>
  <c r="AE312" i="8"/>
  <c r="AE289" i="8"/>
  <c r="AE341" i="8"/>
  <c r="AE237" i="8"/>
  <c r="AE305" i="8"/>
  <c r="AE253" i="8"/>
  <c r="AE232" i="8"/>
  <c r="AE284" i="8"/>
  <c r="AE1026" i="8"/>
  <c r="AE991" i="8"/>
  <c r="AE984" i="8"/>
  <c r="AE350" i="8"/>
  <c r="AE446" i="8"/>
  <c r="AE394" i="8"/>
  <c r="AE297" i="8"/>
  <c r="AE349" i="8"/>
  <c r="AE401" i="8"/>
  <c r="AE252" i="8"/>
  <c r="AE356" i="8"/>
  <c r="AE304" i="8"/>
  <c r="AE1068" i="8"/>
  <c r="AE1040" i="8"/>
  <c r="AE1033" i="8"/>
  <c r="AE407" i="8"/>
  <c r="AE303" i="8"/>
  <c r="AE355" i="8"/>
  <c r="AE313" i="8"/>
  <c r="AE261" i="8"/>
  <c r="AE247" i="8"/>
  <c r="AE299" i="8"/>
  <c r="AE353" i="8"/>
  <c r="AE973" i="8"/>
  <c r="AE414" i="8"/>
  <c r="AE466" i="8"/>
  <c r="AE330" i="8"/>
  <c r="AE331" i="8"/>
  <c r="AE279" i="8"/>
  <c r="AE234" i="8"/>
  <c r="AE286" i="8"/>
  <c r="AE338" i="8"/>
  <c r="AE250" i="8"/>
  <c r="AE302" i="8"/>
  <c r="AE1127" i="8"/>
  <c r="AE980" i="8"/>
  <c r="AE879" i="8"/>
  <c r="AE393" i="8"/>
  <c r="AE930" i="8"/>
  <c r="AE1034" i="8"/>
  <c r="AE925" i="8"/>
  <c r="AE977" i="8"/>
  <c r="AE453" i="8"/>
  <c r="AE505" i="8"/>
  <c r="AE557" i="8"/>
  <c r="AE336" i="8"/>
  <c r="AE388" i="8"/>
  <c r="AE352" i="8"/>
  <c r="AE300" i="8"/>
  <c r="AE231" i="8"/>
  <c r="AE283" i="8"/>
  <c r="AE335" i="8"/>
  <c r="AE278" i="8"/>
  <c r="AE1071" i="8"/>
  <c r="AE340" i="8"/>
  <c r="AE288" i="8"/>
  <c r="AE1036" i="8"/>
  <c r="AE976" i="8"/>
  <c r="AE922" i="8"/>
  <c r="AE1074" i="8"/>
  <c r="AE1039" i="8"/>
  <c r="AE1032" i="8"/>
  <c r="AE1081" i="8"/>
  <c r="AE500" i="8"/>
  <c r="AE357" i="8"/>
  <c r="AE993" i="8"/>
  <c r="AE518" i="8"/>
  <c r="AE452" i="8"/>
  <c r="AE361" i="8"/>
  <c r="AE1042" i="8"/>
  <c r="AE1028" i="8"/>
  <c r="AE400" i="8"/>
  <c r="AE975" i="8"/>
  <c r="AE940" i="8"/>
  <c r="AE869" i="8"/>
  <c r="AE1045" i="8"/>
  <c r="AE982" i="8"/>
  <c r="AE460" i="8"/>
  <c r="AE404" i="8"/>
  <c r="AE1031" i="8"/>
  <c r="AJ815" i="8"/>
  <c r="AJ743" i="8"/>
  <c r="AJ762" i="8"/>
  <c r="AE822" i="8"/>
  <c r="AJ788" i="8"/>
  <c r="AE723" i="8"/>
  <c r="AJ710" i="8"/>
  <c r="AE676" i="8"/>
  <c r="AJ919" i="8"/>
  <c r="AE610" i="8"/>
  <c r="AE729" i="8"/>
  <c r="AH928" i="8"/>
  <c r="AJ847" i="8"/>
  <c r="AE781" i="8"/>
  <c r="AJ835" i="8"/>
  <c r="AE807" i="8"/>
  <c r="AE669" i="8"/>
  <c r="AJ892" i="8"/>
  <c r="AE773" i="8"/>
  <c r="AE767" i="8"/>
  <c r="AE886" i="8"/>
  <c r="AE834" i="8"/>
  <c r="AE938" i="8"/>
  <c r="AE831" i="8"/>
  <c r="AE880" i="8"/>
  <c r="AE932" i="8"/>
  <c r="AE871" i="8"/>
  <c r="AE923" i="8"/>
  <c r="AE819" i="8"/>
  <c r="AE813" i="8"/>
  <c r="AE832" i="8"/>
  <c r="AE881" i="8"/>
  <c r="AE829" i="8"/>
  <c r="AE774" i="8"/>
  <c r="AE826" i="8"/>
  <c r="AE878" i="8"/>
  <c r="AE823" i="8"/>
  <c r="AE875" i="8"/>
  <c r="AE768" i="8"/>
  <c r="AE872" i="8"/>
  <c r="AE820" i="8"/>
  <c r="AE866" i="8"/>
  <c r="AE814" i="8"/>
  <c r="AE759" i="8"/>
  <c r="AE808" i="8"/>
  <c r="AE778" i="8"/>
  <c r="AE769" i="8"/>
  <c r="AE821" i="8"/>
  <c r="AE815" i="8"/>
  <c r="AE812" i="8"/>
  <c r="AE760" i="8"/>
  <c r="AE705" i="8"/>
  <c r="AE757" i="8"/>
  <c r="AE809" i="8"/>
  <c r="AE754" i="8"/>
  <c r="AE806" i="8"/>
  <c r="AE730" i="8"/>
  <c r="AE678" i="8"/>
  <c r="AE782" i="8"/>
  <c r="AE672" i="8"/>
  <c r="AE776" i="8"/>
  <c r="AE770" i="8"/>
  <c r="AE666" i="8"/>
  <c r="AE761" i="8"/>
  <c r="AE657" i="8"/>
  <c r="AE758" i="8"/>
  <c r="AE654" i="8"/>
  <c r="AE706" i="8"/>
  <c r="AE755" i="8"/>
  <c r="AE703" i="8"/>
  <c r="AE752" i="8"/>
  <c r="AE731" i="8"/>
  <c r="AE627" i="8"/>
  <c r="AE673" i="8"/>
  <c r="AE621" i="8"/>
  <c r="AE725" i="8"/>
  <c r="AE722" i="8"/>
  <c r="AE618" i="8"/>
  <c r="AE600" i="8"/>
  <c r="AE652" i="8"/>
  <c r="AE704" i="8"/>
  <c r="AE594" i="8"/>
  <c r="AE573" i="8"/>
  <c r="AE677" i="8"/>
  <c r="AE625" i="8"/>
  <c r="AE570" i="8"/>
  <c r="AE622" i="8"/>
  <c r="AE674" i="8"/>
  <c r="AE619" i="8"/>
  <c r="AE671" i="8"/>
  <c r="AE567" i="8"/>
  <c r="AE561" i="8"/>
  <c r="AE613" i="8"/>
  <c r="AE555" i="8"/>
  <c r="AE656" i="8"/>
  <c r="AE552" i="8"/>
  <c r="AE604" i="8"/>
  <c r="AE601" i="8"/>
  <c r="AE549" i="8"/>
  <c r="AE653" i="8"/>
  <c r="AE647" i="8"/>
  <c r="AE522" i="8"/>
  <c r="AE574" i="8"/>
  <c r="AE571" i="8"/>
  <c r="AE519" i="8"/>
  <c r="AE623" i="8"/>
  <c r="AE516" i="8"/>
  <c r="AE620" i="8"/>
  <c r="AE568" i="8"/>
  <c r="AE565" i="8"/>
  <c r="AE617" i="8"/>
  <c r="AE513" i="8"/>
  <c r="AE562" i="8"/>
  <c r="AE510" i="8"/>
  <c r="AE614" i="8"/>
  <c r="AE559" i="8"/>
  <c r="AE507" i="8"/>
  <c r="AE556" i="8"/>
  <c r="AE504" i="8"/>
  <c r="AE608" i="8"/>
  <c r="AE605" i="8"/>
  <c r="AE553" i="8"/>
  <c r="AE501" i="8"/>
  <c r="AE550" i="8"/>
  <c r="AE498" i="8"/>
  <c r="AE523" i="8"/>
  <c r="AE575" i="8"/>
  <c r="AE468" i="8"/>
  <c r="AE520" i="8"/>
  <c r="AE572" i="8"/>
  <c r="AE517" i="8"/>
  <c r="AE465" i="8"/>
  <c r="AE569" i="8"/>
  <c r="AE566" i="8"/>
  <c r="AE462" i="8"/>
  <c r="AE514" i="8"/>
  <c r="AE459" i="8"/>
  <c r="AE563" i="8"/>
  <c r="AE511" i="8"/>
  <c r="AE456" i="8"/>
  <c r="AE508" i="8"/>
  <c r="AE560" i="8"/>
  <c r="AE779" i="8"/>
  <c r="AE772" i="8"/>
  <c r="AE720" i="8"/>
  <c r="AE603" i="8"/>
  <c r="AJ836" i="8"/>
  <c r="AJ888" i="8"/>
  <c r="AJ833" i="8"/>
  <c r="AJ885" i="8"/>
  <c r="AJ937" i="8"/>
  <c r="AJ830" i="8"/>
  <c r="AJ934" i="8"/>
  <c r="AJ931" i="8"/>
  <c r="AJ827" i="8"/>
  <c r="AJ824" i="8"/>
  <c r="AJ928" i="8"/>
  <c r="AJ876" i="8"/>
  <c r="AJ873" i="8"/>
  <c r="AJ925" i="8"/>
  <c r="AJ922" i="8"/>
  <c r="AJ818" i="8"/>
  <c r="AJ864" i="8"/>
  <c r="AJ916" i="8"/>
  <c r="AJ913" i="8"/>
  <c r="AJ861" i="8"/>
  <c r="AJ809" i="8"/>
  <c r="AJ858" i="8"/>
  <c r="AJ910" i="8"/>
  <c r="AJ855" i="8"/>
  <c r="AJ907" i="8"/>
  <c r="AJ803" i="8"/>
  <c r="AJ800" i="8"/>
  <c r="AJ852" i="8"/>
  <c r="AJ904" i="8"/>
  <c r="AJ849" i="8"/>
  <c r="AJ797" i="8"/>
  <c r="AJ898" i="8"/>
  <c r="AJ846" i="8"/>
  <c r="AJ794" i="8"/>
  <c r="AJ791" i="8"/>
  <c r="AJ843" i="8"/>
  <c r="AJ889" i="8"/>
  <c r="AJ785" i="8"/>
  <c r="AJ837" i="8"/>
  <c r="AJ782" i="8"/>
  <c r="AJ886" i="8"/>
  <c r="AJ834" i="8"/>
  <c r="AJ831" i="8"/>
  <c r="AJ779" i="8"/>
  <c r="AJ776" i="8"/>
  <c r="AJ828" i="8"/>
  <c r="AJ880" i="8"/>
  <c r="AJ825" i="8"/>
  <c r="AJ773" i="8"/>
  <c r="AJ877" i="8"/>
  <c r="AJ822" i="8"/>
  <c r="AJ770" i="8"/>
  <c r="AJ819" i="8"/>
  <c r="AJ871" i="8"/>
  <c r="AJ868" i="8"/>
  <c r="AJ816" i="8"/>
  <c r="AJ865" i="8"/>
  <c r="AJ813" i="8"/>
  <c r="AJ758" i="8"/>
  <c r="AJ862" i="8"/>
  <c r="AJ807" i="8"/>
  <c r="AJ859" i="8"/>
  <c r="AJ752" i="8"/>
  <c r="AJ804" i="8"/>
  <c r="AJ801" i="8"/>
  <c r="AJ853" i="8"/>
  <c r="AJ749" i="8"/>
  <c r="AJ746" i="8"/>
  <c r="AJ798" i="8"/>
  <c r="AJ740" i="8"/>
  <c r="AJ844" i="8"/>
  <c r="AJ792" i="8"/>
  <c r="AJ734" i="8"/>
  <c r="AJ838" i="8"/>
  <c r="AJ728" i="8"/>
  <c r="AJ780" i="8"/>
  <c r="AJ777" i="8"/>
  <c r="AJ725" i="8"/>
  <c r="AJ774" i="8"/>
  <c r="AJ826" i="8"/>
  <c r="AJ823" i="8"/>
  <c r="AJ719" i="8"/>
  <c r="AJ771" i="8"/>
  <c r="AJ716" i="8"/>
  <c r="AJ768" i="8"/>
  <c r="AJ817" i="8"/>
  <c r="AJ713" i="8"/>
  <c r="AJ704" i="8"/>
  <c r="AJ808" i="8"/>
  <c r="AJ756" i="8"/>
  <c r="AJ753" i="8"/>
  <c r="AJ805" i="8"/>
  <c r="AJ750" i="8"/>
  <c r="AJ802" i="8"/>
  <c r="AJ796" i="8"/>
  <c r="AJ744" i="8"/>
  <c r="AJ692" i="8"/>
  <c r="AJ793" i="8"/>
  <c r="AJ741" i="8"/>
  <c r="AJ735" i="8"/>
  <c r="AJ683" i="8"/>
  <c r="AJ787" i="8"/>
  <c r="AJ680" i="8"/>
  <c r="AJ784" i="8"/>
  <c r="AJ732" i="8"/>
  <c r="AJ729" i="8"/>
  <c r="AJ781" i="8"/>
  <c r="AJ677" i="8"/>
  <c r="AJ726" i="8"/>
  <c r="AJ778" i="8"/>
  <c r="AJ671" i="8"/>
  <c r="AJ775" i="8"/>
  <c r="AJ772" i="8"/>
  <c r="AJ720" i="8"/>
  <c r="AJ668" i="8"/>
  <c r="AJ769" i="8"/>
  <c r="AJ717" i="8"/>
  <c r="AJ714" i="8"/>
  <c r="AJ662" i="8"/>
  <c r="AJ763" i="8"/>
  <c r="AJ659" i="8"/>
  <c r="AJ656" i="8"/>
  <c r="AJ708" i="8"/>
  <c r="AJ705" i="8"/>
  <c r="AJ653" i="8"/>
  <c r="AJ757" i="8"/>
  <c r="AJ754" i="8"/>
  <c r="AJ702" i="8"/>
  <c r="AJ751" i="8"/>
  <c r="AJ647" i="8"/>
  <c r="AJ644" i="8"/>
  <c r="AJ748" i="8"/>
  <c r="AJ745" i="8"/>
  <c r="AJ693" i="8"/>
  <c r="AJ638" i="8"/>
  <c r="AJ742" i="8"/>
  <c r="AJ687" i="8"/>
  <c r="AJ739" i="8"/>
  <c r="AJ635" i="8"/>
  <c r="AJ632" i="8"/>
  <c r="AJ736" i="8"/>
  <c r="AJ681" i="8"/>
  <c r="AJ629" i="8"/>
  <c r="AJ678" i="8"/>
  <c r="AJ730" i="8"/>
  <c r="AJ626" i="8"/>
  <c r="AJ727" i="8"/>
  <c r="AJ623" i="8"/>
  <c r="AJ672" i="8"/>
  <c r="AJ724" i="8"/>
  <c r="AJ721" i="8"/>
  <c r="AJ617" i="8"/>
  <c r="AJ832" i="8"/>
  <c r="AE805" i="8"/>
  <c r="AJ695" i="8"/>
  <c r="AJ689" i="8"/>
  <c r="AJ684" i="8"/>
  <c r="AI833" i="8"/>
  <c r="AI885" i="8"/>
  <c r="AI937" i="8"/>
  <c r="AI934" i="8"/>
  <c r="AI882" i="8"/>
  <c r="AI876" i="8"/>
  <c r="AI928" i="8"/>
  <c r="AI922" i="8"/>
  <c r="AI870" i="8"/>
  <c r="AI919" i="8"/>
  <c r="AI867" i="8"/>
  <c r="AI864" i="8"/>
  <c r="AI916" i="8"/>
  <c r="AI913" i="8"/>
  <c r="AI809" i="8"/>
  <c r="AI797" i="8"/>
  <c r="AI898" i="8"/>
  <c r="AI794" i="8"/>
  <c r="AI895" i="8"/>
  <c r="AI843" i="8"/>
  <c r="AI791" i="8"/>
  <c r="AI892" i="8"/>
  <c r="AI788" i="8"/>
  <c r="AI840" i="8"/>
  <c r="AI889" i="8"/>
  <c r="AI837" i="8"/>
  <c r="AI782" i="8"/>
  <c r="AI886" i="8"/>
  <c r="AI834" i="8"/>
  <c r="AI779" i="8"/>
  <c r="AI883" i="8"/>
  <c r="AE868" i="8"/>
  <c r="AE726" i="8"/>
  <c r="AH833" i="8"/>
  <c r="AH885" i="8"/>
  <c r="AH937" i="8"/>
  <c r="AH934" i="8"/>
  <c r="AH882" i="8"/>
  <c r="AE874" i="8"/>
  <c r="AJ856" i="8"/>
  <c r="AJ850" i="8"/>
  <c r="AJ810" i="8"/>
  <c r="AE771" i="8"/>
  <c r="AJ764" i="8"/>
  <c r="AE602" i="8"/>
  <c r="AE777" i="8"/>
  <c r="AE817" i="8"/>
  <c r="AE718" i="8"/>
  <c r="AI818" i="8"/>
  <c r="AH821" i="8"/>
  <c r="AI816" i="8"/>
  <c r="AI742" i="8"/>
  <c r="AI709" i="8"/>
  <c r="AH684" i="8"/>
  <c r="AH668" i="8"/>
  <c r="AI826" i="8"/>
  <c r="AI792" i="8"/>
  <c r="AI747" i="8"/>
  <c r="AH698" i="8"/>
  <c r="AH870" i="8"/>
  <c r="AH820" i="8"/>
  <c r="AI780" i="8"/>
  <c r="AI741" i="8"/>
  <c r="AI708" i="8"/>
  <c r="AH797" i="8"/>
  <c r="AH780" i="8"/>
  <c r="AI713" i="8"/>
  <c r="AH672" i="8"/>
  <c r="AJ642" i="8"/>
  <c r="AJ593" i="8"/>
  <c r="AJ572" i="8"/>
  <c r="AI859" i="8"/>
  <c r="AI825" i="8"/>
  <c r="AH802" i="8"/>
  <c r="AI651" i="8"/>
  <c r="AI642" i="8"/>
  <c r="AJ631" i="8"/>
  <c r="AI593" i="8"/>
  <c r="AI572" i="8"/>
  <c r="AJ552" i="8"/>
  <c r="AH730" i="8"/>
  <c r="AJ607" i="8"/>
  <c r="AH898" i="8"/>
  <c r="AI636" i="8"/>
  <c r="AJ621" i="8"/>
  <c r="AJ616" i="8"/>
  <c r="AJ614" i="8"/>
  <c r="AJ666" i="8"/>
  <c r="AJ663" i="8"/>
  <c r="AJ715" i="8"/>
  <c r="AJ608" i="8"/>
  <c r="AJ712" i="8"/>
  <c r="AJ657" i="8"/>
  <c r="AJ709" i="8"/>
  <c r="AJ602" i="8"/>
  <c r="AJ706" i="8"/>
  <c r="AJ654" i="8"/>
  <c r="AJ651" i="8"/>
  <c r="AJ648" i="8"/>
  <c r="AJ700" i="8"/>
  <c r="AJ587" i="8"/>
  <c r="AJ639" i="8"/>
  <c r="AJ691" i="8"/>
  <c r="AJ584" i="8"/>
  <c r="AJ636" i="8"/>
  <c r="AJ581" i="8"/>
  <c r="AJ633" i="8"/>
  <c r="AJ578" i="8"/>
  <c r="AJ682" i="8"/>
  <c r="AJ618" i="8"/>
  <c r="AJ670" i="8"/>
  <c r="AJ566" i="8"/>
  <c r="AJ667" i="8"/>
  <c r="AJ563" i="8"/>
  <c r="AJ560" i="8"/>
  <c r="AJ612" i="8"/>
  <c r="AJ664" i="8"/>
  <c r="AJ557" i="8"/>
  <c r="AJ609" i="8"/>
  <c r="AJ554" i="8"/>
  <c r="AJ658" i="8"/>
  <c r="AJ551" i="8"/>
  <c r="AJ603" i="8"/>
  <c r="AJ649" i="8"/>
  <c r="AJ594" i="8"/>
  <c r="AJ542" i="8"/>
  <c r="AJ536" i="8"/>
  <c r="AJ640" i="8"/>
  <c r="AJ585" i="8"/>
  <c r="AJ637" i="8"/>
  <c r="AJ533" i="8"/>
  <c r="AJ530" i="8"/>
  <c r="AJ582" i="8"/>
  <c r="AJ625" i="8"/>
  <c r="AJ573" i="8"/>
  <c r="AJ521" i="8"/>
  <c r="AJ570" i="8"/>
  <c r="AJ518" i="8"/>
  <c r="AJ622" i="8"/>
  <c r="AJ515" i="8"/>
  <c r="AJ567" i="8"/>
  <c r="AJ561" i="8"/>
  <c r="AJ613" i="8"/>
  <c r="AJ509" i="8"/>
  <c r="AJ506" i="8"/>
  <c r="AJ610" i="8"/>
  <c r="AJ601" i="8"/>
  <c r="AJ549" i="8"/>
  <c r="AJ491" i="8"/>
  <c r="AJ595" i="8"/>
  <c r="AJ543" i="8"/>
  <c r="AI880" i="8"/>
  <c r="AI828" i="8"/>
  <c r="AI874" i="8"/>
  <c r="AI822" i="8"/>
  <c r="AI865" i="8"/>
  <c r="AI813" i="8"/>
  <c r="AI798" i="8"/>
  <c r="AI838" i="8"/>
  <c r="AI734" i="8"/>
  <c r="AI823" i="8"/>
  <c r="AI719" i="8"/>
  <c r="AI808" i="8"/>
  <c r="AI756" i="8"/>
  <c r="AI805" i="8"/>
  <c r="AI753" i="8"/>
  <c r="AI796" i="8"/>
  <c r="AI692" i="8"/>
  <c r="AI790" i="8"/>
  <c r="AI686" i="8"/>
  <c r="AI683" i="8"/>
  <c r="AI787" i="8"/>
  <c r="AI781" i="8"/>
  <c r="AI729" i="8"/>
  <c r="AI677" i="8"/>
  <c r="AI726" i="8"/>
  <c r="AI778" i="8"/>
  <c r="AI769" i="8"/>
  <c r="AI717" i="8"/>
  <c r="AI662" i="8"/>
  <c r="AI714" i="8"/>
  <c r="AI653" i="8"/>
  <c r="AI705" i="8"/>
  <c r="AI754" i="8"/>
  <c r="AI650" i="8"/>
  <c r="AI696" i="8"/>
  <c r="AI644" i="8"/>
  <c r="AI748" i="8"/>
  <c r="AI641" i="8"/>
  <c r="AI745" i="8"/>
  <c r="AI687" i="8"/>
  <c r="AI739" i="8"/>
  <c r="AI635" i="8"/>
  <c r="AI632" i="8"/>
  <c r="AI736" i="8"/>
  <c r="AI626" i="8"/>
  <c r="AI730" i="8"/>
  <c r="AI672" i="8"/>
  <c r="AI724" i="8"/>
  <c r="AI721" i="8"/>
  <c r="AI617" i="8"/>
  <c r="AI663" i="8"/>
  <c r="AI611" i="8"/>
  <c r="AI608" i="8"/>
  <c r="AI712" i="8"/>
  <c r="AI602" i="8"/>
  <c r="AI706" i="8"/>
  <c r="AI654" i="8"/>
  <c r="AI639" i="8"/>
  <c r="AI587" i="8"/>
  <c r="AI691" i="8"/>
  <c r="AI581" i="8"/>
  <c r="AI633" i="8"/>
  <c r="AI627" i="8"/>
  <c r="AI679" i="8"/>
  <c r="AI615" i="8"/>
  <c r="AI667" i="8"/>
  <c r="AI563" i="8"/>
  <c r="AH864" i="8"/>
  <c r="AH916" i="8"/>
  <c r="AH913" i="8"/>
  <c r="AH809" i="8"/>
  <c r="AH895" i="8"/>
  <c r="AH843" i="8"/>
  <c r="AH892" i="8"/>
  <c r="AH788" i="8"/>
  <c r="AH886" i="8"/>
  <c r="AH782" i="8"/>
  <c r="AH877" i="8"/>
  <c r="AH825" i="8"/>
  <c r="AH816" i="8"/>
  <c r="AH868" i="8"/>
  <c r="AH798" i="8"/>
  <c r="AH838" i="8"/>
  <c r="AH734" i="8"/>
  <c r="AH835" i="8"/>
  <c r="AH731" i="8"/>
  <c r="AH722" i="8"/>
  <c r="AH774" i="8"/>
  <c r="AH823" i="8"/>
  <c r="AH771" i="8"/>
  <c r="AH765" i="8"/>
  <c r="AH713" i="8"/>
  <c r="AH814" i="8"/>
  <c r="AH710" i="8"/>
  <c r="AH808" i="8"/>
  <c r="AH704" i="8"/>
  <c r="AH805" i="8"/>
  <c r="AH753" i="8"/>
  <c r="AH796" i="8"/>
  <c r="AH744" i="8"/>
  <c r="AH689" i="8"/>
  <c r="AH793" i="8"/>
  <c r="AH683" i="8"/>
  <c r="AH787" i="8"/>
  <c r="AH781" i="8"/>
  <c r="AH729" i="8"/>
  <c r="AH677" i="8"/>
  <c r="AH726" i="8"/>
  <c r="AH778" i="8"/>
  <c r="AH674" i="8"/>
  <c r="AH769" i="8"/>
  <c r="AH717" i="8"/>
  <c r="AH766" i="8"/>
  <c r="AH662" i="8"/>
  <c r="AH714" i="8"/>
  <c r="AH650" i="8"/>
  <c r="AH702" i="8"/>
  <c r="AH696" i="8"/>
  <c r="AH748" i="8"/>
  <c r="AH739" i="8"/>
  <c r="AH635" i="8"/>
  <c r="AH617" i="8"/>
  <c r="AH669" i="8"/>
  <c r="AH718" i="8"/>
  <c r="AH666" i="8"/>
  <c r="AH614" i="8"/>
  <c r="AI695" i="8"/>
  <c r="AJ555" i="8"/>
  <c r="AH936" i="8"/>
  <c r="AH884" i="8"/>
  <c r="AH927" i="8"/>
  <c r="AH875" i="8"/>
  <c r="AH924" i="8"/>
  <c r="AH872" i="8"/>
  <c r="AH854" i="8"/>
  <c r="AH906" i="8"/>
  <c r="AH888" i="8"/>
  <c r="AH836" i="8"/>
  <c r="AH879" i="8"/>
  <c r="AH827" i="8"/>
  <c r="AH873" i="8"/>
  <c r="AH818" i="8"/>
  <c r="AH815" i="8"/>
  <c r="AH812" i="8"/>
  <c r="AH858" i="8"/>
  <c r="AH855" i="8"/>
  <c r="AH800" i="8"/>
  <c r="AH791" i="8"/>
  <c r="AH840" i="8"/>
  <c r="AH785" i="8"/>
  <c r="AI851" i="8"/>
  <c r="AI888" i="8"/>
  <c r="AI836" i="8"/>
  <c r="AI879" i="8"/>
  <c r="AI827" i="8"/>
  <c r="AI824" i="8"/>
  <c r="AI855" i="8"/>
  <c r="AI800" i="8"/>
  <c r="AI846" i="8"/>
  <c r="AI785" i="8"/>
  <c r="AI831" i="8"/>
  <c r="AI776" i="8"/>
  <c r="AI773" i="8"/>
  <c r="AI819" i="8"/>
  <c r="AI767" i="8"/>
  <c r="AI758" i="8"/>
  <c r="AI807" i="8"/>
  <c r="AI752" i="8"/>
  <c r="AI804" i="8"/>
  <c r="AI743" i="8"/>
  <c r="AI786" i="8"/>
  <c r="AI783" i="8"/>
  <c r="AI731" i="8"/>
  <c r="AI728" i="8"/>
  <c r="AI777" i="8"/>
  <c r="AI664" i="8"/>
  <c r="AI716" i="8"/>
  <c r="AI759" i="8"/>
  <c r="AI704" i="8"/>
  <c r="AI652" i="8"/>
  <c r="AI701" i="8"/>
  <c r="AI640" i="8"/>
  <c r="AI744" i="8"/>
  <c r="AI735" i="8"/>
  <c r="AI680" i="8"/>
  <c r="AI671" i="8"/>
  <c r="AI616" i="8"/>
  <c r="AI720" i="8"/>
  <c r="AI711" i="8"/>
  <c r="AI607" i="8"/>
  <c r="AI656" i="8"/>
  <c r="AH831" i="8"/>
  <c r="AH767" i="8"/>
  <c r="AH813" i="8"/>
  <c r="AH758" i="8"/>
  <c r="AH804" i="8"/>
  <c r="AH777" i="8"/>
  <c r="AH716" i="8"/>
  <c r="AH762" i="8"/>
  <c r="AH701" i="8"/>
  <c r="AH686" i="8"/>
  <c r="AH720" i="8"/>
  <c r="AH705" i="8"/>
  <c r="AE825" i="8"/>
  <c r="AE816" i="8"/>
  <c r="AE699" i="8"/>
  <c r="AE675" i="8"/>
  <c r="AI875" i="8"/>
  <c r="AH621" i="8"/>
  <c r="AH633" i="8"/>
  <c r="AH694" i="8"/>
  <c r="AH590" i="8"/>
  <c r="AH642" i="8"/>
  <c r="AH639" i="8"/>
  <c r="AH691" i="8"/>
  <c r="AE877" i="8"/>
  <c r="AE775" i="8"/>
  <c r="AE751" i="8"/>
  <c r="AE724" i="8"/>
  <c r="AE709" i="8"/>
  <c r="AE679" i="8"/>
  <c r="AE624" i="8"/>
  <c r="AE615" i="8"/>
  <c r="AE664" i="8"/>
  <c r="AE609" i="8"/>
  <c r="AE649" i="8"/>
  <c r="AI936" i="8"/>
  <c r="AI924" i="8"/>
  <c r="AI732" i="8"/>
  <c r="AI723" i="8"/>
  <c r="AI668" i="8"/>
  <c r="AG882" i="8"/>
  <c r="AH725" i="8"/>
  <c r="AH807" i="8"/>
  <c r="AH743" i="8"/>
  <c r="AH783" i="8"/>
  <c r="AH719" i="8"/>
  <c r="AH759" i="8"/>
  <c r="AH695" i="8"/>
  <c r="AH735" i="8"/>
  <c r="AH671" i="8"/>
  <c r="AH711" i="8"/>
  <c r="AH647" i="8"/>
  <c r="AH687" i="8"/>
  <c r="AH623" i="8"/>
  <c r="AH663" i="8"/>
  <c r="AH608" i="8"/>
  <c r="AH584" i="8"/>
  <c r="AG821" i="8"/>
  <c r="AG870" i="8"/>
  <c r="AG797" i="8"/>
  <c r="AG742" i="8"/>
  <c r="AG846" i="8"/>
  <c r="AG773" i="8"/>
  <c r="AG718" i="8"/>
  <c r="AG822" i="8"/>
  <c r="AG749" i="8"/>
  <c r="AG694" i="8"/>
  <c r="AG798" i="8"/>
  <c r="AG725" i="8"/>
  <c r="AG670" i="8"/>
  <c r="AG774" i="8"/>
  <c r="AG701" i="8"/>
  <c r="AG646" i="8"/>
  <c r="AG750" i="8"/>
  <c r="AG677" i="8"/>
  <c r="AG622" i="8"/>
  <c r="AG726" i="8"/>
  <c r="AG653" i="8"/>
  <c r="AG598" i="8"/>
  <c r="AG702" i="8"/>
  <c r="AG577" i="8"/>
  <c r="AG629" i="8"/>
  <c r="AG574" i="8"/>
  <c r="AG678" i="8"/>
  <c r="AG550" i="8"/>
  <c r="AG654" i="8"/>
  <c r="AG599" i="8"/>
  <c r="AG547" i="8"/>
  <c r="AF876" i="8"/>
  <c r="AF821" i="8"/>
  <c r="AF852" i="8"/>
  <c r="AF797" i="8"/>
  <c r="AF828" i="8"/>
  <c r="AF773" i="8"/>
  <c r="AE876" i="8"/>
  <c r="AE828" i="8"/>
  <c r="AE804" i="8"/>
  <c r="AE780" i="8"/>
  <c r="AE756" i="8"/>
  <c r="AE708" i="8"/>
  <c r="AG858" i="8"/>
  <c r="AF793" i="8"/>
  <c r="AF724" i="8"/>
  <c r="AH641" i="8"/>
  <c r="AH626" i="8"/>
  <c r="AH611" i="8"/>
  <c r="AH607" i="8"/>
  <c r="AF906" i="8"/>
  <c r="AF873" i="8"/>
  <c r="AG758" i="8"/>
  <c r="AH667" i="8"/>
  <c r="AG814" i="8"/>
  <c r="AG790" i="8"/>
  <c r="AG766" i="8"/>
  <c r="AF749" i="8"/>
  <c r="AF853" i="8"/>
  <c r="AF725" i="8"/>
  <c r="AF829" i="8"/>
  <c r="AE835" i="8"/>
  <c r="AE811" i="8"/>
  <c r="AE715" i="8"/>
  <c r="AE667" i="8"/>
  <c r="AE612" i="8"/>
  <c r="AE564" i="8"/>
  <c r="AI601" i="8"/>
  <c r="AI584" i="8"/>
  <c r="AD468" i="8"/>
  <c r="AD572" i="8"/>
  <c r="AD500" i="8"/>
  <c r="AD452" i="8"/>
  <c r="AD404" i="8"/>
  <c r="AD356" i="8"/>
  <c r="H1334" i="6"/>
  <c r="H1338" i="6"/>
  <c r="AM1129" i="8"/>
  <c r="C1337" i="6"/>
  <c r="AM1123" i="8"/>
  <c r="AM1124" i="8"/>
  <c r="C1342" i="6"/>
  <c r="C1341" i="6"/>
  <c r="C1340" i="6"/>
  <c r="H1340" i="6"/>
  <c r="AM1128" i="8"/>
  <c r="G1339" i="6"/>
  <c r="H1339" i="6"/>
  <c r="C1338" i="6"/>
  <c r="AM1125" i="8"/>
  <c r="C1339" i="6"/>
  <c r="AM1122" i="8"/>
  <c r="C1336" i="6"/>
  <c r="G1338" i="6"/>
  <c r="AM1127" i="8"/>
  <c r="AM1130" i="8"/>
  <c r="G1340" i="6"/>
  <c r="AM1126" i="8"/>
  <c r="G1342" i="6"/>
  <c r="H1342" i="6"/>
  <c r="H1341" i="6"/>
  <c r="G1341" i="6"/>
  <c r="G1337" i="6"/>
  <c r="H1337" i="6"/>
  <c r="G1336" i="6"/>
  <c r="H1336" i="6"/>
  <c r="H1335" i="6"/>
  <c r="C1335" i="6"/>
  <c r="G1335" i="6"/>
  <c r="C1334" i="6"/>
  <c r="G1334" i="6"/>
  <c r="G1330" i="6"/>
  <c r="C1332" i="6"/>
  <c r="AM1119" i="8"/>
  <c r="C1330" i="6"/>
  <c r="AU1119" i="8"/>
  <c r="C1331" i="6"/>
  <c r="H1331" i="6"/>
  <c r="AM1120" i="8"/>
  <c r="AM1121" i="8"/>
  <c r="AU1120" i="8"/>
  <c r="AU1121" i="8"/>
  <c r="C1333" i="6"/>
  <c r="G1333" i="6"/>
  <c r="H1333" i="6"/>
  <c r="G1332" i="6"/>
  <c r="H1332" i="6"/>
  <c r="G1331" i="6"/>
  <c r="C1291" i="6"/>
  <c r="C1284" i="6"/>
  <c r="C1314" i="6"/>
  <c r="C1323" i="6"/>
  <c r="C1322" i="6"/>
  <c r="C1302" i="6"/>
  <c r="G1302" i="6"/>
  <c r="G1323" i="6"/>
  <c r="C1324" i="6"/>
  <c r="C1283" i="6"/>
  <c r="C1318" i="6"/>
  <c r="C1317" i="6"/>
  <c r="C1310" i="6"/>
  <c r="G1311" i="6"/>
  <c r="C1289" i="6"/>
  <c r="AM1067" i="8"/>
  <c r="C1303" i="6"/>
  <c r="G1303" i="6"/>
  <c r="C1286" i="6"/>
  <c r="G1306" i="6"/>
  <c r="G1316" i="6"/>
  <c r="C1316" i="6"/>
  <c r="G1305" i="6"/>
  <c r="C1308" i="6"/>
  <c r="C1311" i="6"/>
  <c r="G1308" i="6"/>
  <c r="C1305" i="6"/>
  <c r="C1329" i="6"/>
  <c r="G1329" i="6"/>
  <c r="C1328" i="6"/>
  <c r="G1328" i="6"/>
  <c r="C1327" i="6"/>
  <c r="G1327" i="6"/>
  <c r="C1326" i="6"/>
  <c r="G1326" i="6"/>
  <c r="C1325" i="6"/>
  <c r="G1325" i="6"/>
  <c r="G1324" i="6"/>
  <c r="G1322" i="6"/>
  <c r="C1321" i="6"/>
  <c r="G1321" i="6"/>
  <c r="C1320" i="6"/>
  <c r="G1320" i="6"/>
  <c r="C1319" i="6"/>
  <c r="G1319" i="6"/>
  <c r="G1318" i="6"/>
  <c r="G1317" i="6"/>
  <c r="C1315" i="6"/>
  <c r="G1315" i="6"/>
  <c r="G1314" i="6"/>
  <c r="C1313" i="6"/>
  <c r="G1313" i="6"/>
  <c r="C1312" i="6"/>
  <c r="G1312" i="6"/>
  <c r="G1310" i="6"/>
  <c r="C1309" i="6"/>
  <c r="G1309" i="6"/>
  <c r="C1307" i="6"/>
  <c r="G1307" i="6"/>
  <c r="C1306" i="6"/>
  <c r="C1304" i="6"/>
  <c r="G1304" i="6"/>
  <c r="G1301" i="6"/>
  <c r="C1301" i="6"/>
  <c r="C1300" i="6"/>
  <c r="G1300" i="6"/>
  <c r="G1299" i="6"/>
  <c r="C1299" i="6"/>
  <c r="G1298" i="6"/>
  <c r="C1298" i="6"/>
  <c r="C1297" i="6"/>
  <c r="G1297" i="6"/>
  <c r="C1296" i="6"/>
  <c r="G1296" i="6"/>
  <c r="C1295" i="6"/>
  <c r="G1295" i="6"/>
  <c r="C1294" i="6"/>
  <c r="G1294" i="6"/>
  <c r="C1293" i="6"/>
  <c r="G1293" i="6"/>
  <c r="C1292" i="6"/>
  <c r="G1292" i="6"/>
  <c r="G1291" i="6"/>
  <c r="C1290" i="6"/>
  <c r="G1290" i="6"/>
  <c r="G1289" i="6"/>
  <c r="C1288" i="6"/>
  <c r="G1288" i="6"/>
  <c r="C1287" i="6"/>
  <c r="G1287" i="6"/>
  <c r="G1286" i="6"/>
  <c r="C1285" i="6"/>
  <c r="G1285" i="6"/>
  <c r="G1284" i="6"/>
  <c r="G1283" i="6"/>
  <c r="G1282" i="6"/>
  <c r="C1282" i="6"/>
  <c r="G1281" i="6"/>
  <c r="G1280" i="6"/>
  <c r="AF702" i="8" l="1"/>
  <c r="AF650" i="8"/>
  <c r="AF598" i="8"/>
  <c r="AF597" i="8"/>
  <c r="AF701" i="8"/>
  <c r="AF649" i="8"/>
  <c r="AF599" i="8"/>
  <c r="AF703" i="8"/>
  <c r="AF651" i="8"/>
  <c r="I1066" i="8"/>
  <c r="AM1118" i="8"/>
  <c r="A1066" i="8"/>
  <c r="E1278" i="6"/>
  <c r="B1278" i="6"/>
  <c r="H1330" i="6" s="1"/>
  <c r="A1278" i="6"/>
  <c r="A1009" i="3"/>
  <c r="A1009" i="2"/>
  <c r="I1065" i="8"/>
  <c r="R1068" i="8" s="1"/>
  <c r="A1065" i="8"/>
  <c r="E1277" i="6"/>
  <c r="B1277" i="6"/>
  <c r="A1277" i="6"/>
  <c r="A1008" i="3"/>
  <c r="A1008" i="2"/>
  <c r="G1" i="9"/>
  <c r="I1064" i="8"/>
  <c r="R1067" i="8" s="1"/>
  <c r="A1064" i="8"/>
  <c r="E1276" i="6"/>
  <c r="B1276" i="6"/>
  <c r="A1276" i="6"/>
  <c r="A1007" i="3"/>
  <c r="A1007" i="2"/>
  <c r="I1063" i="8"/>
  <c r="R1066" i="8" s="1"/>
  <c r="A1063" i="8"/>
  <c r="E1275" i="6"/>
  <c r="B1275" i="6"/>
  <c r="H1327" i="6" s="1"/>
  <c r="A1275" i="6"/>
  <c r="A1006" i="3"/>
  <c r="A1006" i="2"/>
  <c r="I1062" i="8"/>
  <c r="R1065" i="8" s="1"/>
  <c r="AM1114" i="8"/>
  <c r="A1062" i="8"/>
  <c r="E1274" i="6"/>
  <c r="B1274" i="6"/>
  <c r="H1326" i="6" s="1"/>
  <c r="A1274" i="6"/>
  <c r="A1005" i="3"/>
  <c r="A1005" i="2"/>
  <c r="I1061" i="8"/>
  <c r="R1064" i="8" s="1"/>
  <c r="A1061" i="8"/>
  <c r="E1273" i="6"/>
  <c r="B1273" i="6"/>
  <c r="H1325" i="6" s="1"/>
  <c r="A1273" i="6"/>
  <c r="A1004" i="3"/>
  <c r="A1004" i="2"/>
  <c r="I1060" i="8"/>
  <c r="R1063" i="8" s="1"/>
  <c r="A1060" i="8"/>
  <c r="E1272" i="6"/>
  <c r="B1272" i="6"/>
  <c r="H1324" i="6" s="1"/>
  <c r="A1272" i="6"/>
  <c r="A1003" i="3"/>
  <c r="A1003" i="2"/>
  <c r="AU1118" i="8" l="1"/>
  <c r="R1069" i="8"/>
  <c r="AN1060" i="8"/>
  <c r="AN1112" i="8"/>
  <c r="AD1118" i="8"/>
  <c r="AD1121" i="8"/>
  <c r="AD1119" i="8"/>
  <c r="AD1120" i="8"/>
  <c r="AN1118" i="8"/>
  <c r="AN1066" i="8"/>
  <c r="AD1066" i="8"/>
  <c r="AE1118" i="8"/>
  <c r="AE1121" i="8"/>
  <c r="AE1119" i="8"/>
  <c r="AE1120" i="8"/>
  <c r="AO1118" i="8"/>
  <c r="AO1066" i="8"/>
  <c r="AE1066" i="8"/>
  <c r="AC1116" i="8"/>
  <c r="AM1062" i="8"/>
  <c r="AM1060" i="8"/>
  <c r="AM1112" i="8"/>
  <c r="AM1065" i="8"/>
  <c r="AM1117" i="8"/>
  <c r="AM1061" i="8"/>
  <c r="AM1113" i="8"/>
  <c r="AC1119" i="8"/>
  <c r="AM1116" i="8"/>
  <c r="C1280" i="6"/>
  <c r="H1329" i="6"/>
  <c r="AC1117" i="8"/>
  <c r="C1277" i="6"/>
  <c r="AC1118" i="8"/>
  <c r="AU1115" i="8"/>
  <c r="G1277" i="6"/>
  <c r="AU1113" i="8"/>
  <c r="AU1116" i="8"/>
  <c r="C1281" i="6"/>
  <c r="G1279" i="6"/>
  <c r="C1276" i="6"/>
  <c r="AM1064" i="8"/>
  <c r="AM1066" i="8"/>
  <c r="AU1114" i="8"/>
  <c r="H1328" i="6"/>
  <c r="C1279" i="6"/>
  <c r="C1275" i="6"/>
  <c r="AU1112" i="8"/>
  <c r="AU1117" i="8"/>
  <c r="G1276" i="6"/>
  <c r="AM1063" i="8"/>
  <c r="AM1115" i="8"/>
  <c r="C1278" i="6"/>
  <c r="G1278" i="6"/>
  <c r="AC1115" i="8"/>
  <c r="G1275" i="6"/>
  <c r="G1274" i="6"/>
  <c r="G1273" i="6"/>
  <c r="I1059" i="8"/>
  <c r="R1062" i="8" s="1"/>
  <c r="A1059" i="8"/>
  <c r="E1271" i="6"/>
  <c r="B1271" i="6"/>
  <c r="H1323" i="6" s="1"/>
  <c r="A1271" i="6"/>
  <c r="A1002" i="3"/>
  <c r="A1002" i="2"/>
  <c r="I1058" i="8"/>
  <c r="R1061" i="8" s="1"/>
  <c r="A1058" i="8"/>
  <c r="E1270" i="6"/>
  <c r="B1270" i="6"/>
  <c r="H1322" i="6" s="1"/>
  <c r="A1270" i="6"/>
  <c r="A1001" i="3"/>
  <c r="A1001" i="2"/>
  <c r="I1057" i="8"/>
  <c r="R1060" i="8" s="1"/>
  <c r="A1057" i="8"/>
  <c r="E1269" i="6"/>
  <c r="B1269" i="6"/>
  <c r="H1321" i="6" s="1"/>
  <c r="A1269" i="6"/>
  <c r="A1000" i="3"/>
  <c r="A1000" i="2"/>
  <c r="I1056" i="8"/>
  <c r="A1056" i="8"/>
  <c r="E1268" i="6"/>
  <c r="B1268" i="6"/>
  <c r="H1320" i="6" s="1"/>
  <c r="A1268" i="6"/>
  <c r="A999" i="3"/>
  <c r="A999" i="2"/>
  <c r="I1055" i="8"/>
  <c r="A1055" i="8"/>
  <c r="E1267" i="6"/>
  <c r="B1267" i="6"/>
  <c r="H1319" i="6" s="1"/>
  <c r="A1267" i="6"/>
  <c r="A998" i="3"/>
  <c r="A998" i="2"/>
  <c r="I1054" i="8"/>
  <c r="R1057" i="8" s="1"/>
  <c r="A1054" i="8"/>
  <c r="E1266" i="6"/>
  <c r="B1266" i="6"/>
  <c r="H1318" i="6" s="1"/>
  <c r="A1266" i="6"/>
  <c r="A997" i="3"/>
  <c r="A997" i="2"/>
  <c r="I1053" i="8"/>
  <c r="A1053" i="8"/>
  <c r="E1265" i="6"/>
  <c r="B1265" i="6"/>
  <c r="H1317" i="6" s="1"/>
  <c r="A1265" i="6"/>
  <c r="A996" i="3"/>
  <c r="A996" i="2"/>
  <c r="I1052" i="8"/>
  <c r="AM1104" i="8"/>
  <c r="A1052" i="8"/>
  <c r="E1264" i="6"/>
  <c r="B1264" i="6"/>
  <c r="H1316" i="6" s="1"/>
  <c r="A1264" i="6"/>
  <c r="A995" i="3"/>
  <c r="A995" i="2"/>
  <c r="A994" i="3"/>
  <c r="I1051" i="8"/>
  <c r="A1051" i="8"/>
  <c r="A1263" i="6"/>
  <c r="B1263" i="6"/>
  <c r="E1263" i="6"/>
  <c r="A994" i="2"/>
  <c r="I1050" i="8"/>
  <c r="A1050" i="8"/>
  <c r="A1262" i="6"/>
  <c r="B1262" i="6"/>
  <c r="H1314" i="6" s="1"/>
  <c r="E1262" i="6"/>
  <c r="A993" i="3"/>
  <c r="A993" i="2"/>
  <c r="I1049" i="8"/>
  <c r="A1049" i="8"/>
  <c r="E1261" i="6"/>
  <c r="B1261" i="6"/>
  <c r="H1313" i="6" s="1"/>
  <c r="A1261" i="6"/>
  <c r="A992" i="3"/>
  <c r="A992" i="2"/>
  <c r="AU1108" i="8" l="1"/>
  <c r="R1059" i="8"/>
  <c r="AU1104" i="8"/>
  <c r="R1055" i="8"/>
  <c r="AU1107" i="8"/>
  <c r="R1058" i="8"/>
  <c r="AU1102" i="8"/>
  <c r="R1053" i="8"/>
  <c r="AU1103" i="8"/>
  <c r="R1054" i="8"/>
  <c r="AU1105" i="8"/>
  <c r="R1056" i="8"/>
  <c r="AU1101" i="8"/>
  <c r="R1052" i="8"/>
  <c r="AO1109" i="8"/>
  <c r="AO1057" i="8"/>
  <c r="AN1052" i="8"/>
  <c r="AN1104" i="8"/>
  <c r="AO1052" i="8"/>
  <c r="AO1104" i="8"/>
  <c r="AO1055" i="8"/>
  <c r="AO1107" i="8"/>
  <c r="AN1057" i="8"/>
  <c r="AN1109" i="8"/>
  <c r="AN1059" i="8"/>
  <c r="AN1111" i="8"/>
  <c r="AO1050" i="8"/>
  <c r="AO1102" i="8"/>
  <c r="AN1050" i="8"/>
  <c r="AN1102" i="8"/>
  <c r="AN1049" i="8"/>
  <c r="AN1101" i="8"/>
  <c r="AN1056" i="8"/>
  <c r="AN1108" i="8"/>
  <c r="AO1051" i="8"/>
  <c r="AO1103" i="8"/>
  <c r="AO1049" i="8"/>
  <c r="AO1101" i="8"/>
  <c r="AO1108" i="8"/>
  <c r="AO1056" i="8"/>
  <c r="AN1054" i="8"/>
  <c r="AN1106" i="8"/>
  <c r="AO1054" i="8"/>
  <c r="AO1106" i="8"/>
  <c r="AN1051" i="8"/>
  <c r="AN1103" i="8"/>
  <c r="AN1058" i="8"/>
  <c r="AN1110" i="8"/>
  <c r="AN1053" i="8"/>
  <c r="AN1105" i="8"/>
  <c r="AO1053" i="8"/>
  <c r="AO1105" i="8"/>
  <c r="AN1055" i="8"/>
  <c r="AN1107" i="8"/>
  <c r="C1274" i="6"/>
  <c r="AC1108" i="8"/>
  <c r="AC1106" i="8"/>
  <c r="C1272" i="6"/>
  <c r="G1272" i="6"/>
  <c r="C1270" i="6"/>
  <c r="G1262" i="6"/>
  <c r="G1263" i="6"/>
  <c r="H1315" i="6"/>
  <c r="AM1057" i="8"/>
  <c r="AM1109" i="8"/>
  <c r="AC1112" i="8"/>
  <c r="AC1111" i="8"/>
  <c r="AM1110" i="8"/>
  <c r="AC1113" i="8"/>
  <c r="AM1051" i="8"/>
  <c r="AM1103" i="8"/>
  <c r="AU1109" i="8"/>
  <c r="AM1050" i="8"/>
  <c r="AM1102" i="8"/>
  <c r="AM1049" i="8"/>
  <c r="AM1101" i="8"/>
  <c r="AM1053" i="8"/>
  <c r="AM1105" i="8"/>
  <c r="AM1059" i="8"/>
  <c r="AM1111" i="8"/>
  <c r="AC1114" i="8"/>
  <c r="AU1110" i="8"/>
  <c r="AM1055" i="8"/>
  <c r="AM1107" i="8"/>
  <c r="AC1110" i="8"/>
  <c r="C1273" i="6"/>
  <c r="AM1056" i="8"/>
  <c r="AM1108" i="8"/>
  <c r="AM1058" i="8"/>
  <c r="AU1111" i="8"/>
  <c r="AM1054" i="8"/>
  <c r="AM1106" i="8"/>
  <c r="AU1106" i="8"/>
  <c r="C1271" i="6"/>
  <c r="G1271" i="6"/>
  <c r="G1270" i="6"/>
  <c r="G1266" i="6"/>
  <c r="AC1107" i="8"/>
  <c r="AC1109" i="8"/>
  <c r="AC1105" i="8"/>
  <c r="C1265" i="6"/>
  <c r="C1269" i="6"/>
  <c r="G1269" i="6"/>
  <c r="C1268" i="6"/>
  <c r="G1268" i="6"/>
  <c r="C1267" i="6"/>
  <c r="G1267" i="6"/>
  <c r="C1266" i="6"/>
  <c r="G1265" i="6"/>
  <c r="AM1052" i="8"/>
  <c r="G1264" i="6"/>
  <c r="C1264" i="6"/>
  <c r="A1048" i="8"/>
  <c r="AM1100" i="8"/>
  <c r="I1048" i="8"/>
  <c r="R1051" i="8" s="1"/>
  <c r="A1260" i="6"/>
  <c r="B1260" i="6"/>
  <c r="E1260" i="6"/>
  <c r="A991" i="3"/>
  <c r="A991" i="2"/>
  <c r="A1047" i="8"/>
  <c r="AM1099" i="8"/>
  <c r="I1047" i="8"/>
  <c r="R1050" i="8" s="1"/>
  <c r="A1259" i="6"/>
  <c r="B1259" i="6"/>
  <c r="H1311" i="6" s="1"/>
  <c r="E1259" i="6"/>
  <c r="A990" i="3"/>
  <c r="A990" i="2"/>
  <c r="I1046" i="8"/>
  <c r="A1046" i="8"/>
  <c r="B1258" i="6"/>
  <c r="H1310" i="6" s="1"/>
  <c r="E1258" i="6"/>
  <c r="A1258" i="6"/>
  <c r="A989" i="3"/>
  <c r="A989" i="2"/>
  <c r="I1045" i="8"/>
  <c r="A1045" i="8"/>
  <c r="E1257" i="6"/>
  <c r="B1257" i="6"/>
  <c r="H1309" i="6" s="1"/>
  <c r="A1257" i="6"/>
  <c r="A988" i="3"/>
  <c r="B988" i="2"/>
  <c r="A988" i="2"/>
  <c r="AU1097" i="8" l="1"/>
  <c r="R1048" i="8"/>
  <c r="AU1098" i="8"/>
  <c r="R1049" i="8"/>
  <c r="AN1046" i="8"/>
  <c r="AN1098" i="8"/>
  <c r="AN1048" i="8"/>
  <c r="AN1100" i="8"/>
  <c r="AN1045" i="8"/>
  <c r="AN1097" i="8"/>
  <c r="AN1047" i="8"/>
  <c r="AN1099" i="8"/>
  <c r="G1258" i="6"/>
  <c r="AU1099" i="8"/>
  <c r="AU1100" i="8"/>
  <c r="AM1045" i="8"/>
  <c r="AM1097" i="8"/>
  <c r="AM1046" i="8"/>
  <c r="AM1098" i="8"/>
  <c r="G1261" i="6"/>
  <c r="H1312" i="6"/>
  <c r="AM1048" i="8"/>
  <c r="G1260" i="6"/>
  <c r="C1263" i="6"/>
  <c r="C1260" i="6"/>
  <c r="AM1047" i="8"/>
  <c r="G1259" i="6"/>
  <c r="C1262" i="6"/>
  <c r="C1261" i="6"/>
  <c r="AM1096" i="8" l="1"/>
  <c r="I1044" i="8"/>
  <c r="R1047" i="8" s="1"/>
  <c r="A1044" i="8"/>
  <c r="B1256" i="6"/>
  <c r="H1308" i="6" s="1"/>
  <c r="E1256" i="6"/>
  <c r="A1256" i="6"/>
  <c r="A987" i="3"/>
  <c r="B987" i="2"/>
  <c r="A987" i="2"/>
  <c r="I1043" i="8"/>
  <c r="AM1095" i="8"/>
  <c r="A1043" i="8"/>
  <c r="E1255" i="6"/>
  <c r="B1255" i="6"/>
  <c r="H1307" i="6" s="1"/>
  <c r="A1255" i="6"/>
  <c r="A986" i="3"/>
  <c r="B986" i="3" s="1"/>
  <c r="B986" i="2"/>
  <c r="A986" i="2"/>
  <c r="F1" i="9"/>
  <c r="A5" i="9"/>
  <c r="I1042" i="8"/>
  <c r="R1045" i="8" s="1"/>
  <c r="A1042" i="8"/>
  <c r="E1254" i="6"/>
  <c r="B1254" i="6"/>
  <c r="A1254" i="6"/>
  <c r="B985" i="3"/>
  <c r="A985" i="3"/>
  <c r="B985" i="2"/>
  <c r="A985" i="2"/>
  <c r="I1041" i="8"/>
  <c r="A1041" i="8"/>
  <c r="E1253" i="6"/>
  <c r="B1253" i="6"/>
  <c r="H1305" i="6" s="1"/>
  <c r="A1253" i="6"/>
  <c r="A984" i="3"/>
  <c r="B984" i="3" s="1"/>
  <c r="B984" i="2"/>
  <c r="A984" i="2"/>
  <c r="I1040" i="8"/>
  <c r="R1043" i="8" s="1"/>
  <c r="A1040" i="8"/>
  <c r="E1252" i="6"/>
  <c r="B1252" i="6"/>
  <c r="H1304" i="6" s="1"/>
  <c r="A1252" i="6"/>
  <c r="B983" i="3"/>
  <c r="A983" i="3"/>
  <c r="B983" i="2"/>
  <c r="A983" i="2"/>
  <c r="I1039" i="8"/>
  <c r="A1039" i="8"/>
  <c r="E1251" i="6"/>
  <c r="B1251" i="6"/>
  <c r="H1303" i="6" s="1"/>
  <c r="A1251" i="6"/>
  <c r="A982" i="3"/>
  <c r="B982" i="3" s="1"/>
  <c r="A982" i="2"/>
  <c r="B982" i="2" s="1"/>
  <c r="I1038" i="8"/>
  <c r="A1038" i="8"/>
  <c r="E1250" i="6"/>
  <c r="B1250" i="6"/>
  <c r="H1302" i="6" s="1"/>
  <c r="A1250" i="6"/>
  <c r="B981" i="3"/>
  <c r="A981" i="3"/>
  <c r="A981" i="2"/>
  <c r="B981" i="2" s="1"/>
  <c r="E1249" i="6"/>
  <c r="B1249" i="6"/>
  <c r="H1301" i="6" s="1"/>
  <c r="A1249" i="6"/>
  <c r="I1037" i="8"/>
  <c r="A1037" i="8"/>
  <c r="A980" i="3"/>
  <c r="B980" i="3" s="1"/>
  <c r="B980" i="2"/>
  <c r="A980" i="2"/>
  <c r="I1036" i="8"/>
  <c r="A1036" i="8"/>
  <c r="E1248" i="6"/>
  <c r="B1248" i="6"/>
  <c r="H1300" i="6" s="1"/>
  <c r="A1248" i="6"/>
  <c r="A979" i="3"/>
  <c r="B979" i="3" s="1"/>
  <c r="A979" i="2"/>
  <c r="B979" i="2" s="1"/>
  <c r="A29" i="9" l="1"/>
  <c r="A28" i="9" s="1"/>
  <c r="B13" i="14" s="1"/>
  <c r="A26" i="9"/>
  <c r="A25" i="9" s="1"/>
  <c r="B12" i="14" s="1"/>
  <c r="AU1095" i="8"/>
  <c r="R1046" i="8"/>
  <c r="AU1089" i="8"/>
  <c r="R1040" i="8"/>
  <c r="AU1091" i="8"/>
  <c r="R1042" i="8"/>
  <c r="AU1088" i="8"/>
  <c r="R1039" i="8"/>
  <c r="AU1090" i="8"/>
  <c r="R1041" i="8"/>
  <c r="AU1093" i="8"/>
  <c r="R1044" i="8"/>
  <c r="AD1096" i="8"/>
  <c r="AN1096" i="8"/>
  <c r="AN1044" i="8"/>
  <c r="AM1039" i="8"/>
  <c r="AM1091" i="8"/>
  <c r="C1257" i="6"/>
  <c r="H1306" i="6"/>
  <c r="AM1036" i="8"/>
  <c r="AM1088" i="8"/>
  <c r="AM1041" i="8"/>
  <c r="AM1093" i="8"/>
  <c r="AU1096" i="8"/>
  <c r="AU1092" i="8"/>
  <c r="AM1038" i="8"/>
  <c r="AM1090" i="8"/>
  <c r="AM1040" i="8"/>
  <c r="AM1092" i="8"/>
  <c r="AM1094" i="8"/>
  <c r="AM1037" i="8"/>
  <c r="AM1089" i="8"/>
  <c r="AU1094" i="8"/>
  <c r="C1258" i="6"/>
  <c r="C1256" i="6"/>
  <c r="C1259" i="6"/>
  <c r="G1257" i="6"/>
  <c r="AM1043" i="8"/>
  <c r="AM1044" i="8"/>
  <c r="G1256" i="6"/>
  <c r="C1255" i="6"/>
  <c r="A11" i="9"/>
  <c r="A13" i="9" s="1"/>
  <c r="G1255" i="6"/>
  <c r="E54" i="9"/>
  <c r="A8" i="9"/>
  <c r="AM1042" i="8"/>
  <c r="C1254" i="6"/>
  <c r="G1254" i="6"/>
  <c r="C1253" i="6"/>
  <c r="G1253" i="6"/>
  <c r="C1252" i="6"/>
  <c r="G1252" i="6"/>
  <c r="C1251" i="6"/>
  <c r="G1251" i="6"/>
  <c r="G1250" i="6"/>
  <c r="G1249" i="6"/>
  <c r="A12" i="9" l="1"/>
  <c r="F54" i="9"/>
  <c r="E53" i="9"/>
  <c r="I1035" i="8"/>
  <c r="AM1087" i="8"/>
  <c r="A1035" i="8"/>
  <c r="E1247" i="6"/>
  <c r="B1247" i="6"/>
  <c r="H1299" i="6" s="1"/>
  <c r="A1247" i="6"/>
  <c r="B978" i="3"/>
  <c r="A978" i="3"/>
  <c r="B978" i="2"/>
  <c r="A978" i="2"/>
  <c r="I1034" i="8"/>
  <c r="AM1086" i="8"/>
  <c r="A1034" i="8"/>
  <c r="E1246" i="6"/>
  <c r="B1246" i="6"/>
  <c r="H1298" i="6" s="1"/>
  <c r="A1246" i="6"/>
  <c r="A977" i="3"/>
  <c r="B977" i="3" s="1"/>
  <c r="B977" i="2"/>
  <c r="A977" i="2"/>
  <c r="AU1087" i="8" l="1"/>
  <c r="R1038" i="8"/>
  <c r="AU1086" i="8"/>
  <c r="R1037" i="8"/>
  <c r="AM1035" i="8"/>
  <c r="C1250" i="6"/>
  <c r="G1248" i="6"/>
  <c r="AM1034" i="8"/>
  <c r="C1249" i="6"/>
  <c r="G1247" i="6"/>
  <c r="F53" i="9"/>
  <c r="E52" i="9"/>
  <c r="E51" i="9" l="1"/>
  <c r="F52" i="9"/>
  <c r="I1033" i="8"/>
  <c r="AM1085" i="8"/>
  <c r="A1033" i="8"/>
  <c r="E1245" i="6"/>
  <c r="B1245" i="6"/>
  <c r="H1297" i="6" s="1"/>
  <c r="A1245" i="6"/>
  <c r="A976" i="3"/>
  <c r="B976" i="3" s="1"/>
  <c r="A976" i="2"/>
  <c r="B976" i="2" s="1"/>
  <c r="I1032" i="8"/>
  <c r="R1035" i="8" s="1"/>
  <c r="AM1084" i="8"/>
  <c r="A1032" i="8"/>
  <c r="E1244" i="6"/>
  <c r="B1244" i="6"/>
  <c r="H1296" i="6" s="1"/>
  <c r="A1244" i="6"/>
  <c r="B975" i="3"/>
  <c r="A975" i="3"/>
  <c r="A975" i="2"/>
  <c r="B975" i="2" s="1"/>
  <c r="I1031" i="8"/>
  <c r="R1034" i="8" s="1"/>
  <c r="AM1083" i="8"/>
  <c r="A1031" i="8"/>
  <c r="E1243" i="6"/>
  <c r="B1243" i="6"/>
  <c r="H1295" i="6" s="1"/>
  <c r="A1243" i="6"/>
  <c r="A974" i="3"/>
  <c r="B974" i="3" s="1"/>
  <c r="A974" i="2"/>
  <c r="B974" i="2" s="1"/>
  <c r="I1030" i="8"/>
  <c r="A1030" i="8"/>
  <c r="E1242" i="6"/>
  <c r="B1242" i="6"/>
  <c r="H1294" i="6" s="1"/>
  <c r="A1242" i="6"/>
  <c r="A973" i="3"/>
  <c r="B973" i="3" s="1"/>
  <c r="B973" i="2"/>
  <c r="A973" i="2"/>
  <c r="I1029" i="8"/>
  <c r="A1029" i="8"/>
  <c r="E1241" i="6"/>
  <c r="B1241" i="6"/>
  <c r="H1293" i="6" s="1"/>
  <c r="A1241" i="6"/>
  <c r="B972" i="3"/>
  <c r="A972" i="3"/>
  <c r="A972" i="2"/>
  <c r="B972" i="2" s="1"/>
  <c r="I1028" i="8"/>
  <c r="A1028" i="8"/>
  <c r="E1240" i="6"/>
  <c r="B1240" i="6"/>
  <c r="H1292" i="6" s="1"/>
  <c r="A1240" i="6"/>
  <c r="A971" i="3"/>
  <c r="B971" i="3" s="1"/>
  <c r="B971" i="2"/>
  <c r="A971" i="2"/>
  <c r="AU1082" i="8" l="1"/>
  <c r="R1033" i="8"/>
  <c r="AU1080" i="8"/>
  <c r="R1031" i="8"/>
  <c r="AU1081" i="8"/>
  <c r="R1032" i="8"/>
  <c r="AU1085" i="8"/>
  <c r="R1036" i="8"/>
  <c r="AM1030" i="8"/>
  <c r="AM1082" i="8"/>
  <c r="AU1083" i="8"/>
  <c r="AU1084" i="8"/>
  <c r="G1242" i="6"/>
  <c r="AM1028" i="8"/>
  <c r="AM1080" i="8"/>
  <c r="AM1029" i="8"/>
  <c r="AM1081" i="8"/>
  <c r="G1243" i="6"/>
  <c r="C1246" i="6"/>
  <c r="C1244" i="6"/>
  <c r="C1247" i="6"/>
  <c r="AM1031" i="8"/>
  <c r="C1245" i="6"/>
  <c r="C1248" i="6"/>
  <c r="G1246" i="6"/>
  <c r="AM1032" i="8"/>
  <c r="AM1033" i="8"/>
  <c r="E50" i="9"/>
  <c r="F51" i="9"/>
  <c r="G1245" i="6"/>
  <c r="G1244" i="6"/>
  <c r="C1243" i="6"/>
  <c r="G1241" i="6"/>
  <c r="E49" i="9" l="1"/>
  <c r="F50" i="9"/>
  <c r="I1027" i="8"/>
  <c r="AM1079" i="8"/>
  <c r="A1027" i="8"/>
  <c r="E1239" i="6"/>
  <c r="B1239" i="6"/>
  <c r="H1291" i="6" s="1"/>
  <c r="A1239" i="6"/>
  <c r="A970" i="3"/>
  <c r="B970" i="3" s="1"/>
  <c r="A970" i="2"/>
  <c r="B970" i="2" s="1"/>
  <c r="I1026" i="8"/>
  <c r="R1029" i="8" s="1"/>
  <c r="AM1078" i="8"/>
  <c r="A1026" i="8"/>
  <c r="E1238" i="6"/>
  <c r="B1238" i="6"/>
  <c r="H1290" i="6" s="1"/>
  <c r="A1238" i="6"/>
  <c r="A969" i="3"/>
  <c r="B969" i="3" s="1"/>
  <c r="A969" i="2"/>
  <c r="B969" i="2" s="1"/>
  <c r="I1025" i="8"/>
  <c r="A1025" i="8"/>
  <c r="E1237" i="6"/>
  <c r="B1237" i="6"/>
  <c r="H1289" i="6" s="1"/>
  <c r="A1237" i="6"/>
  <c r="A968" i="3"/>
  <c r="B968" i="3" s="1"/>
  <c r="B968" i="2"/>
  <c r="A968" i="2"/>
  <c r="A967" i="3"/>
  <c r="B967" i="3" s="1"/>
  <c r="B967" i="2"/>
  <c r="A967" i="2"/>
  <c r="I1024" i="8"/>
  <c r="A1024" i="8"/>
  <c r="E1236" i="6"/>
  <c r="B1236" i="6"/>
  <c r="A1236" i="6"/>
  <c r="I1023" i="8"/>
  <c r="AM1075" i="8"/>
  <c r="A1023" i="8"/>
  <c r="E1235" i="6"/>
  <c r="B1235" i="6"/>
  <c r="H1287" i="6" s="1"/>
  <c r="A1235" i="6"/>
  <c r="A966" i="3"/>
  <c r="B966" i="3" s="1"/>
  <c r="A966" i="2"/>
  <c r="B966" i="2" s="1"/>
  <c r="I1022" i="8"/>
  <c r="A1022" i="8"/>
  <c r="E1234" i="6"/>
  <c r="B1234" i="6"/>
  <c r="A1234" i="6"/>
  <c r="B965" i="3"/>
  <c r="A965" i="3"/>
  <c r="A965" i="2"/>
  <c r="B965" i="2" s="1"/>
  <c r="I1021" i="8"/>
  <c r="A1021" i="8"/>
  <c r="E1233" i="6"/>
  <c r="B1233" i="6"/>
  <c r="H1285" i="6" s="1"/>
  <c r="A1233" i="6"/>
  <c r="B964" i="3"/>
  <c r="A964" i="3"/>
  <c r="B964" i="2"/>
  <c r="A964" i="2"/>
  <c r="I1020" i="8"/>
  <c r="A1020" i="8"/>
  <c r="E1232" i="6"/>
  <c r="B1232" i="6"/>
  <c r="H1284" i="6" s="1"/>
  <c r="A1232" i="6"/>
  <c r="A963" i="3"/>
  <c r="B963" i="3" s="1"/>
  <c r="A963" i="2"/>
  <c r="B963" i="2" s="1"/>
  <c r="I1019" i="8"/>
  <c r="A1019" i="8"/>
  <c r="E1231" i="6"/>
  <c r="B1231" i="6"/>
  <c r="H1283" i="6" s="1"/>
  <c r="A1231" i="6"/>
  <c r="A962" i="3"/>
  <c r="B962" i="3" s="1"/>
  <c r="A962" i="2"/>
  <c r="B962" i="2" s="1"/>
  <c r="I1018" i="8"/>
  <c r="A1018" i="8"/>
  <c r="E1230" i="6"/>
  <c r="B1230" i="6"/>
  <c r="H1282" i="6" s="1"/>
  <c r="A1230" i="6"/>
  <c r="A961" i="3"/>
  <c r="B961" i="3" s="1"/>
  <c r="B961" i="2"/>
  <c r="A961" i="2"/>
  <c r="AU1076" i="8" l="1"/>
  <c r="R1027" i="8"/>
  <c r="AU1072" i="8"/>
  <c r="R1023" i="8"/>
  <c r="AU1074" i="8"/>
  <c r="R1025" i="8"/>
  <c r="AU1070" i="8"/>
  <c r="R1021" i="8"/>
  <c r="AU1073" i="8"/>
  <c r="R1024" i="8"/>
  <c r="AU1077" i="8"/>
  <c r="R1028" i="8"/>
  <c r="AU1071" i="8"/>
  <c r="R1022" i="8"/>
  <c r="AU1075" i="8"/>
  <c r="R1026" i="8"/>
  <c r="AU1079" i="8"/>
  <c r="R1030" i="8"/>
  <c r="AU1078" i="8"/>
  <c r="C1234" i="6"/>
  <c r="H1286" i="6"/>
  <c r="AM1019" i="8"/>
  <c r="AM1071" i="8"/>
  <c r="G1236" i="6"/>
  <c r="H1288" i="6"/>
  <c r="AM1020" i="8"/>
  <c r="AM1072" i="8"/>
  <c r="AM1018" i="8"/>
  <c r="AM1070" i="8"/>
  <c r="AM1024" i="8"/>
  <c r="AM1076" i="8"/>
  <c r="AM1021" i="8"/>
  <c r="AM1073" i="8"/>
  <c r="AM1022" i="8"/>
  <c r="AM1074" i="8"/>
  <c r="AM1077" i="8"/>
  <c r="C1242" i="6"/>
  <c r="G1240" i="6"/>
  <c r="AM1026" i="8"/>
  <c r="AC1128" i="8"/>
  <c r="AC1129" i="8"/>
  <c r="AC1130" i="8"/>
  <c r="AM1027" i="8"/>
  <c r="AC1126" i="8"/>
  <c r="AC1127" i="8"/>
  <c r="C1240" i="6"/>
  <c r="C1241" i="6"/>
  <c r="G1235" i="6"/>
  <c r="E48" i="9"/>
  <c r="F49" i="9"/>
  <c r="C1239" i="6"/>
  <c r="G1239" i="6"/>
  <c r="C1238" i="6"/>
  <c r="G1238" i="6"/>
  <c r="AM1025" i="8"/>
  <c r="C1237" i="6"/>
  <c r="G1237" i="6"/>
  <c r="C1236" i="6"/>
  <c r="AM1023" i="8"/>
  <c r="C1235" i="6"/>
  <c r="G1234" i="6"/>
  <c r="C1233" i="6"/>
  <c r="G1233" i="6"/>
  <c r="G1232" i="6"/>
  <c r="G1231" i="6"/>
  <c r="AC1073" i="8" l="1"/>
  <c r="AC1125" i="8"/>
  <c r="E47" i="9"/>
  <c r="F48" i="9"/>
  <c r="I1017" i="8"/>
  <c r="AM1069" i="8"/>
  <c r="A1017" i="8"/>
  <c r="E1229" i="6"/>
  <c r="B1229" i="6"/>
  <c r="H1281" i="6" s="1"/>
  <c r="A1229" i="6"/>
  <c r="B960" i="3"/>
  <c r="A960" i="3"/>
  <c r="A960" i="2"/>
  <c r="B960" i="2" s="1"/>
  <c r="AM1068" i="8"/>
  <c r="I1016" i="8"/>
  <c r="A1016" i="8"/>
  <c r="E1228" i="6"/>
  <c r="B1228" i="6"/>
  <c r="H1280" i="6" s="1"/>
  <c r="A1228" i="6"/>
  <c r="A959" i="3"/>
  <c r="B959" i="3" s="1"/>
  <c r="A959" i="2"/>
  <c r="B959" i="2" s="1"/>
  <c r="A1015" i="8"/>
  <c r="I1015" i="8"/>
  <c r="AM1015" i="8"/>
  <c r="A1227" i="6"/>
  <c r="B1227" i="6"/>
  <c r="H1279" i="6" s="1"/>
  <c r="E1227" i="6"/>
  <c r="A958" i="3"/>
  <c r="B958" i="3"/>
  <c r="A958" i="2"/>
  <c r="B958" i="2" s="1"/>
  <c r="A1014" i="8"/>
  <c r="I1014" i="8"/>
  <c r="AM1014" i="8"/>
  <c r="A1226" i="6"/>
  <c r="B1226" i="6"/>
  <c r="H1278" i="6" s="1"/>
  <c r="E1226" i="6"/>
  <c r="A957" i="3"/>
  <c r="B957" i="3" s="1"/>
  <c r="A957" i="2"/>
  <c r="B957" i="2" s="1"/>
  <c r="A1013" i="8"/>
  <c r="I1013" i="8"/>
  <c r="AM1013" i="8"/>
  <c r="A1225" i="6"/>
  <c r="B1225" i="6"/>
  <c r="E1225" i="6"/>
  <c r="A956" i="3"/>
  <c r="B956" i="3" s="1"/>
  <c r="A956" i="2"/>
  <c r="B956" i="2" s="1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2" i="3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2" i="2"/>
  <c r="A1012" i="8"/>
  <c r="I1012" i="8"/>
  <c r="R1015" i="8" s="1"/>
  <c r="AM1012" i="8"/>
  <c r="A1224" i="6"/>
  <c r="B1224" i="6"/>
  <c r="E1224" i="6"/>
  <c r="A955" i="3"/>
  <c r="A955" i="2"/>
  <c r="A1011" i="8"/>
  <c r="I1011" i="8"/>
  <c r="R1014" i="8" s="1"/>
  <c r="AM1011" i="8"/>
  <c r="A1223" i="6"/>
  <c r="B1223" i="6"/>
  <c r="E1223" i="6"/>
  <c r="A954" i="3"/>
  <c r="A954" i="2"/>
  <c r="A1010" i="8"/>
  <c r="I1010" i="8"/>
  <c r="R1013" i="8" s="1"/>
  <c r="AA1169" i="8" s="1"/>
  <c r="AK1169" i="8" s="1"/>
  <c r="AM1010" i="8"/>
  <c r="A1222" i="6"/>
  <c r="B1222" i="6"/>
  <c r="E1222" i="6"/>
  <c r="A953" i="3"/>
  <c r="A953" i="2"/>
  <c r="A1009" i="8"/>
  <c r="I1009" i="8"/>
  <c r="AM1009" i="8"/>
  <c r="A1221" i="6"/>
  <c r="B1221" i="6"/>
  <c r="H1273" i="6" s="1"/>
  <c r="E1221" i="6"/>
  <c r="A952" i="3"/>
  <c r="A952" i="2"/>
  <c r="A1008" i="8"/>
  <c r="I1008" i="8"/>
  <c r="AM1008" i="8"/>
  <c r="A1220" i="6"/>
  <c r="B1220" i="6"/>
  <c r="H1272" i="6" s="1"/>
  <c r="E1220" i="6"/>
  <c r="A951" i="3"/>
  <c r="A951" i="2"/>
  <c r="AU1066" i="8" l="1"/>
  <c r="R1017" i="8"/>
  <c r="AU1068" i="8"/>
  <c r="R1019" i="8"/>
  <c r="AU1065" i="8"/>
  <c r="R1016" i="8"/>
  <c r="AU1067" i="8"/>
  <c r="R1018" i="8"/>
  <c r="AU1061" i="8"/>
  <c r="R1012" i="8"/>
  <c r="AA1168" i="8" s="1"/>
  <c r="AK1168" i="8" s="1"/>
  <c r="AU1069" i="8"/>
  <c r="R1020" i="8"/>
  <c r="AU1060" i="8"/>
  <c r="R1011" i="8"/>
  <c r="AA1167" i="8" s="1"/>
  <c r="AK1167" i="8" s="1"/>
  <c r="G1225" i="6"/>
  <c r="H1277" i="6"/>
  <c r="C1223" i="6"/>
  <c r="D1379" i="6" s="1"/>
  <c r="H1275" i="6"/>
  <c r="AU1063" i="8"/>
  <c r="G1224" i="6"/>
  <c r="H1276" i="6"/>
  <c r="AU1064" i="8"/>
  <c r="AU1062" i="8"/>
  <c r="G1222" i="6"/>
  <c r="H1274" i="6"/>
  <c r="C1225" i="6"/>
  <c r="D1381" i="6" s="1"/>
  <c r="C1232" i="6"/>
  <c r="G1230" i="6"/>
  <c r="C1227" i="6"/>
  <c r="C1230" i="6"/>
  <c r="AM1017" i="8"/>
  <c r="AC1123" i="8"/>
  <c r="AC1122" i="8"/>
  <c r="C1224" i="6"/>
  <c r="D1380" i="6" s="1"/>
  <c r="G1226" i="6"/>
  <c r="C1226" i="6"/>
  <c r="G1228" i="6"/>
  <c r="C1231" i="6"/>
  <c r="C1228" i="6"/>
  <c r="AC1121" i="8"/>
  <c r="E46" i="9"/>
  <c r="F47" i="9"/>
  <c r="C1229" i="6"/>
  <c r="G1229" i="6"/>
  <c r="AC1120" i="8"/>
  <c r="AM1016" i="8"/>
  <c r="G1227" i="6"/>
  <c r="G1223" i="6"/>
  <c r="G1221" i="6"/>
  <c r="A1007" i="8"/>
  <c r="I1007" i="8"/>
  <c r="R1010" i="8" s="1"/>
  <c r="AA1166" i="8" s="1"/>
  <c r="AK1166" i="8" s="1"/>
  <c r="AM1007" i="8"/>
  <c r="A1219" i="6"/>
  <c r="B1219" i="6"/>
  <c r="H1271" i="6" s="1"/>
  <c r="E1219" i="6"/>
  <c r="A950" i="3"/>
  <c r="A950" i="2"/>
  <c r="A1006" i="8"/>
  <c r="I1006" i="8"/>
  <c r="AM1006" i="8"/>
  <c r="A1218" i="6"/>
  <c r="B1218" i="6"/>
  <c r="H1270" i="6" s="1"/>
  <c r="E1218" i="6"/>
  <c r="A949" i="3"/>
  <c r="A949" i="2"/>
  <c r="A1005" i="8"/>
  <c r="I1005" i="8"/>
  <c r="R1008" i="8" s="1"/>
  <c r="AA1164" i="8" s="1"/>
  <c r="AK1164" i="8" s="1"/>
  <c r="AM1005" i="8"/>
  <c r="A1217" i="6"/>
  <c r="B1217" i="6"/>
  <c r="E1217" i="6"/>
  <c r="A948" i="3"/>
  <c r="A948" i="2"/>
  <c r="A1004" i="8"/>
  <c r="I1004" i="8"/>
  <c r="AM1004" i="8"/>
  <c r="A1216" i="6"/>
  <c r="B1216" i="6"/>
  <c r="H1268" i="6" s="1"/>
  <c r="E1216" i="6"/>
  <c r="A947" i="3"/>
  <c r="A947" i="2"/>
  <c r="A1003" i="8"/>
  <c r="I1003" i="8"/>
  <c r="AM1003" i="8"/>
  <c r="A1215" i="6"/>
  <c r="B1215" i="6"/>
  <c r="E1215" i="6"/>
  <c r="A946" i="3"/>
  <c r="A946" i="2"/>
  <c r="A1002" i="8"/>
  <c r="I1002" i="8"/>
  <c r="AM1002" i="8"/>
  <c r="A1214" i="6"/>
  <c r="B1214" i="6"/>
  <c r="H1266" i="6" s="1"/>
  <c r="E1214" i="6"/>
  <c r="A945" i="3"/>
  <c r="A945" i="2"/>
  <c r="A1001" i="8"/>
  <c r="I1001" i="8"/>
  <c r="AM1001" i="8"/>
  <c r="A1213" i="6"/>
  <c r="B1213" i="6"/>
  <c r="H1265" i="6" s="1"/>
  <c r="E1213" i="6"/>
  <c r="A944" i="3"/>
  <c r="A944" i="2"/>
  <c r="A1000" i="8"/>
  <c r="I1000" i="8"/>
  <c r="AM1000" i="8"/>
  <c r="A1212" i="6"/>
  <c r="B1212" i="6"/>
  <c r="H1264" i="6" s="1"/>
  <c r="E1212" i="6"/>
  <c r="A943" i="3"/>
  <c r="A943" i="2"/>
  <c r="A999" i="8"/>
  <c r="I999" i="8"/>
  <c r="AM999" i="8"/>
  <c r="A1211" i="6"/>
  <c r="B1211" i="6"/>
  <c r="H1263" i="6" s="1"/>
  <c r="E1211" i="6"/>
  <c r="A942" i="3"/>
  <c r="A942" i="2"/>
  <c r="A998" i="8"/>
  <c r="I998" i="8"/>
  <c r="R1001" i="8" s="1"/>
  <c r="AA1157" i="8" s="1"/>
  <c r="AK1157" i="8" s="1"/>
  <c r="AM998" i="8"/>
  <c r="A1210" i="6"/>
  <c r="B1210" i="6"/>
  <c r="H1262" i="6" s="1"/>
  <c r="E1210" i="6"/>
  <c r="A941" i="3"/>
  <c r="A941" i="2"/>
  <c r="A997" i="8"/>
  <c r="I997" i="8"/>
  <c r="A1209" i="6"/>
  <c r="B1209" i="6"/>
  <c r="H1261" i="6" s="1"/>
  <c r="E1209" i="6"/>
  <c r="A940" i="3"/>
  <c r="A940" i="2"/>
  <c r="A996" i="8"/>
  <c r="I996" i="8"/>
  <c r="A1208" i="6"/>
  <c r="B1208" i="6"/>
  <c r="E1208" i="6"/>
  <c r="A939" i="3"/>
  <c r="A939" i="2"/>
  <c r="A995" i="8"/>
  <c r="I995" i="8"/>
  <c r="A1207" i="6"/>
  <c r="B1207" i="6"/>
  <c r="H1259" i="6" s="1"/>
  <c r="E1207" i="6"/>
  <c r="A938" i="3"/>
  <c r="A938" i="2"/>
  <c r="I1381" i="6" l="1"/>
  <c r="F1381" i="6"/>
  <c r="I1380" i="6"/>
  <c r="F1380" i="6"/>
  <c r="F1379" i="6"/>
  <c r="I1379" i="6"/>
  <c r="AU1048" i="8"/>
  <c r="R999" i="8"/>
  <c r="AA1155" i="8" s="1"/>
  <c r="AK1155" i="8" s="1"/>
  <c r="AU1058" i="8"/>
  <c r="R1009" i="8"/>
  <c r="AA1165" i="8" s="1"/>
  <c r="AK1165" i="8" s="1"/>
  <c r="AU1052" i="8"/>
  <c r="R1003" i="8"/>
  <c r="AA1159" i="8" s="1"/>
  <c r="AK1159" i="8" s="1"/>
  <c r="AU1054" i="8"/>
  <c r="R1005" i="8"/>
  <c r="AA1161" i="8" s="1"/>
  <c r="AK1161" i="8" s="1"/>
  <c r="AU1056" i="8"/>
  <c r="R1007" i="8"/>
  <c r="AA1163" i="8" s="1"/>
  <c r="AK1163" i="8" s="1"/>
  <c r="AU1055" i="8"/>
  <c r="R1006" i="8"/>
  <c r="AA1162" i="8" s="1"/>
  <c r="AK1162" i="8" s="1"/>
  <c r="AU1049" i="8"/>
  <c r="R1000" i="8"/>
  <c r="AA1156" i="8" s="1"/>
  <c r="AK1156" i="8" s="1"/>
  <c r="AU1051" i="8"/>
  <c r="R1002" i="8"/>
  <c r="AA1158" i="8" s="1"/>
  <c r="AK1158" i="8" s="1"/>
  <c r="AU1053" i="8"/>
  <c r="R1004" i="8"/>
  <c r="AA1160" i="8" s="1"/>
  <c r="AK1160" i="8" s="1"/>
  <c r="AU1047" i="8"/>
  <c r="R998" i="8"/>
  <c r="AA1154" i="8" s="1"/>
  <c r="AK1154" i="8" s="1"/>
  <c r="AC1072" i="8"/>
  <c r="AC1124" i="8"/>
  <c r="G1218" i="6"/>
  <c r="G1211" i="6"/>
  <c r="C1212" i="6"/>
  <c r="D1368" i="6" s="1"/>
  <c r="G1214" i="6"/>
  <c r="AU1059" i="8"/>
  <c r="C1211" i="6"/>
  <c r="D1367" i="6" s="1"/>
  <c r="C1216" i="6"/>
  <c r="D1372" i="6" s="1"/>
  <c r="C1219" i="6"/>
  <c r="D1375" i="6" s="1"/>
  <c r="C1222" i="6"/>
  <c r="D1378" i="6" s="1"/>
  <c r="C1214" i="6"/>
  <c r="D1370" i="6" s="1"/>
  <c r="G1213" i="6"/>
  <c r="C1218" i="6"/>
  <c r="D1374" i="6" s="1"/>
  <c r="C1213" i="6"/>
  <c r="D1369" i="6" s="1"/>
  <c r="G1215" i="6"/>
  <c r="C1215" i="6"/>
  <c r="D1371" i="6" s="1"/>
  <c r="H1267" i="6"/>
  <c r="G1217" i="6"/>
  <c r="G1210" i="6"/>
  <c r="AU1050" i="8"/>
  <c r="AU1057" i="8"/>
  <c r="C1217" i="6"/>
  <c r="D1373" i="6" s="1"/>
  <c r="C1221" i="6"/>
  <c r="D1377" i="6" s="1"/>
  <c r="C1210" i="6"/>
  <c r="D1366" i="6" s="1"/>
  <c r="G1212" i="6"/>
  <c r="H1269" i="6"/>
  <c r="A15" i="9" s="1"/>
  <c r="C1220" i="6"/>
  <c r="D1376" i="6" s="1"/>
  <c r="G1220" i="6"/>
  <c r="G1208" i="6"/>
  <c r="H1260" i="6"/>
  <c r="G1216" i="6"/>
  <c r="G1219" i="6"/>
  <c r="E45" i="9"/>
  <c r="F46" i="9"/>
  <c r="G1209" i="6"/>
  <c r="F1368" i="6" l="1"/>
  <c r="I1368" i="6"/>
  <c r="F1369" i="6"/>
  <c r="I1369" i="6"/>
  <c r="F1371" i="6"/>
  <c r="I1371" i="6"/>
  <c r="F1370" i="6"/>
  <c r="I1370" i="6"/>
  <c r="F1374" i="6"/>
  <c r="I1374" i="6"/>
  <c r="F1376" i="6"/>
  <c r="I1376" i="6"/>
  <c r="I1378" i="6"/>
  <c r="F1378" i="6"/>
  <c r="F1372" i="6"/>
  <c r="I1372" i="6"/>
  <c r="F1375" i="6"/>
  <c r="I1375" i="6"/>
  <c r="F1366" i="6"/>
  <c r="I1366" i="6"/>
  <c r="F1377" i="6"/>
  <c r="I1377" i="6"/>
  <c r="F1367" i="6"/>
  <c r="I1367" i="6"/>
  <c r="F1373" i="6"/>
  <c r="I1373" i="6"/>
  <c r="A17" i="9"/>
  <c r="A16" i="9"/>
  <c r="E44" i="9"/>
  <c r="F45" i="9"/>
  <c r="A994" i="8"/>
  <c r="I994" i="8"/>
  <c r="R997" i="8" s="1"/>
  <c r="AA1153" i="8" s="1"/>
  <c r="AK1153" i="8" s="1"/>
  <c r="A1206" i="6"/>
  <c r="B1206" i="6"/>
  <c r="E1206" i="6"/>
  <c r="A937" i="3"/>
  <c r="A937" i="2"/>
  <c r="A993" i="8"/>
  <c r="I993" i="8"/>
  <c r="R996" i="8" s="1"/>
  <c r="AA1152" i="8" s="1"/>
  <c r="AK1152" i="8" s="1"/>
  <c r="A1205" i="6"/>
  <c r="B1205" i="6"/>
  <c r="E1205" i="6"/>
  <c r="A936" i="3"/>
  <c r="A936" i="2"/>
  <c r="A992" i="8"/>
  <c r="I992" i="8"/>
  <c r="R995" i="8" s="1"/>
  <c r="AA1151" i="8" s="1"/>
  <c r="AK1151" i="8" s="1"/>
  <c r="A1204" i="6"/>
  <c r="B1204" i="6"/>
  <c r="E1204" i="6"/>
  <c r="A935" i="3"/>
  <c r="A935" i="2"/>
  <c r="A991" i="8"/>
  <c r="I991" i="8"/>
  <c r="A1203" i="6"/>
  <c r="B1203" i="6"/>
  <c r="H1255" i="6" s="1"/>
  <c r="E1203" i="6"/>
  <c r="A934" i="3"/>
  <c r="A934" i="2"/>
  <c r="A990" i="8"/>
  <c r="I990" i="8"/>
  <c r="A1202" i="6"/>
  <c r="B1202" i="6"/>
  <c r="H1254" i="6" s="1"/>
  <c r="E1202" i="6"/>
  <c r="A933" i="3"/>
  <c r="A933" i="2"/>
  <c r="A989" i="8"/>
  <c r="I989" i="8"/>
  <c r="A1201" i="6"/>
  <c r="B1201" i="6"/>
  <c r="E1201" i="6"/>
  <c r="A932" i="3"/>
  <c r="A932" i="2"/>
  <c r="A988" i="8"/>
  <c r="I988" i="8"/>
  <c r="A1200" i="6"/>
  <c r="B1200" i="6"/>
  <c r="E1200" i="6"/>
  <c r="A931" i="3"/>
  <c r="A931" i="2"/>
  <c r="A987" i="8"/>
  <c r="I987" i="8"/>
  <c r="R990" i="8" s="1"/>
  <c r="AA1146" i="8" s="1"/>
  <c r="AK1146" i="8" s="1"/>
  <c r="A1199" i="6"/>
  <c r="B1199" i="6"/>
  <c r="E1199" i="6"/>
  <c r="A930" i="3"/>
  <c r="A930" i="2"/>
  <c r="A986" i="8"/>
  <c r="I986" i="8"/>
  <c r="A1198" i="6"/>
  <c r="B1198" i="6"/>
  <c r="E1198" i="6"/>
  <c r="A929" i="3"/>
  <c r="A929" i="2"/>
  <c r="A985" i="8"/>
  <c r="I985" i="8"/>
  <c r="A1197" i="6"/>
  <c r="B1197" i="6"/>
  <c r="H1249" i="6" s="1"/>
  <c r="E1197" i="6"/>
  <c r="A928" i="3"/>
  <c r="A928" i="2"/>
  <c r="A984" i="8"/>
  <c r="I984" i="8"/>
  <c r="A1196" i="6"/>
  <c r="B1196" i="6"/>
  <c r="E1196" i="6"/>
  <c r="A927" i="3"/>
  <c r="A927" i="2"/>
  <c r="A983" i="8"/>
  <c r="I983" i="8"/>
  <c r="A1195" i="6"/>
  <c r="B1195" i="6"/>
  <c r="E1195" i="6"/>
  <c r="A926" i="3"/>
  <c r="A926" i="2"/>
  <c r="A982" i="8"/>
  <c r="I982" i="8"/>
  <c r="A1194" i="6"/>
  <c r="B1194" i="6"/>
  <c r="E1194" i="6"/>
  <c r="A925" i="3"/>
  <c r="A925" i="2"/>
  <c r="A981" i="8"/>
  <c r="I981" i="8"/>
  <c r="A1193" i="6"/>
  <c r="B1193" i="6"/>
  <c r="H1245" i="6" s="1"/>
  <c r="E1193" i="6"/>
  <c r="A924" i="3"/>
  <c r="A924" i="2"/>
  <c r="A1192" i="6"/>
  <c r="B1192" i="6"/>
  <c r="E1192" i="6"/>
  <c r="A980" i="8"/>
  <c r="I980" i="8"/>
  <c r="A923" i="3"/>
  <c r="A923" i="2"/>
  <c r="A1191" i="6"/>
  <c r="B1191" i="6"/>
  <c r="E1191" i="6"/>
  <c r="A979" i="8"/>
  <c r="I979" i="8"/>
  <c r="A922" i="3"/>
  <c r="A922" i="2"/>
  <c r="A978" i="8"/>
  <c r="I978" i="8"/>
  <c r="A1190" i="6"/>
  <c r="B1190" i="6"/>
  <c r="E1190" i="6"/>
  <c r="A921" i="3"/>
  <c r="A921" i="2"/>
  <c r="AU1034" i="8" l="1"/>
  <c r="R985" i="8"/>
  <c r="AA1141" i="8" s="1"/>
  <c r="AK1141" i="8" s="1"/>
  <c r="AU1040" i="8"/>
  <c r="R991" i="8"/>
  <c r="AA1147" i="8" s="1"/>
  <c r="AK1147" i="8" s="1"/>
  <c r="AU1041" i="8"/>
  <c r="R992" i="8"/>
  <c r="AA1148" i="8" s="1"/>
  <c r="AK1148" i="8" s="1"/>
  <c r="AU1032" i="8"/>
  <c r="R983" i="8"/>
  <c r="AA1139" i="8" s="1"/>
  <c r="AK1139" i="8" s="1"/>
  <c r="AU1036" i="8"/>
  <c r="R987" i="8"/>
  <c r="AA1143" i="8" s="1"/>
  <c r="AK1143" i="8" s="1"/>
  <c r="AU1037" i="8"/>
  <c r="R988" i="8"/>
  <c r="AA1144" i="8" s="1"/>
  <c r="AK1144" i="8" s="1"/>
  <c r="AU1043" i="8"/>
  <c r="R994" i="8"/>
  <c r="AA1150" i="8" s="1"/>
  <c r="AK1150" i="8" s="1"/>
  <c r="AU1030" i="8"/>
  <c r="R981" i="8"/>
  <c r="AA1137" i="8" s="1"/>
  <c r="AK1137" i="8" s="1"/>
  <c r="AU1038" i="8"/>
  <c r="R989" i="8"/>
  <c r="AA1145" i="8" s="1"/>
  <c r="AK1145" i="8" s="1"/>
  <c r="AU1035" i="8"/>
  <c r="R986" i="8"/>
  <c r="AA1142" i="8" s="1"/>
  <c r="AK1142" i="8" s="1"/>
  <c r="AU1031" i="8"/>
  <c r="R982" i="8"/>
  <c r="AA1138" i="8" s="1"/>
  <c r="AK1138" i="8" s="1"/>
  <c r="AU1042" i="8"/>
  <c r="R993" i="8"/>
  <c r="AA1149" i="8" s="1"/>
  <c r="AK1149" i="8" s="1"/>
  <c r="AU1033" i="8"/>
  <c r="R984" i="8"/>
  <c r="AA1140" i="8" s="1"/>
  <c r="AK1140" i="8" s="1"/>
  <c r="G1199" i="6"/>
  <c r="C1198" i="6"/>
  <c r="D1354" i="6" s="1"/>
  <c r="C1204" i="6"/>
  <c r="D1360" i="6" s="1"/>
  <c r="C1200" i="6"/>
  <c r="D1356" i="6" s="1"/>
  <c r="H1252" i="6"/>
  <c r="H1257" i="6"/>
  <c r="C1208" i="6"/>
  <c r="D1364" i="6" s="1"/>
  <c r="C1205" i="6"/>
  <c r="D1361" i="6" s="1"/>
  <c r="G1192" i="6"/>
  <c r="H1244" i="6"/>
  <c r="G1200" i="6"/>
  <c r="AU1045" i="8"/>
  <c r="C1194" i="6"/>
  <c r="H1246" i="6"/>
  <c r="C1196" i="6"/>
  <c r="D1352" i="6" s="1"/>
  <c r="H1248" i="6"/>
  <c r="G1198" i="6"/>
  <c r="H1250" i="6"/>
  <c r="G1204" i="6"/>
  <c r="C1203" i="6"/>
  <c r="D1359" i="6" s="1"/>
  <c r="H1242" i="6"/>
  <c r="C1201" i="6"/>
  <c r="D1357" i="6" s="1"/>
  <c r="H1253" i="6"/>
  <c r="H1256" i="6"/>
  <c r="C1207" i="6"/>
  <c r="D1363" i="6" s="1"/>
  <c r="AU1044" i="8"/>
  <c r="G1191" i="6"/>
  <c r="G1193" i="6"/>
  <c r="G1203" i="6"/>
  <c r="C1206" i="6"/>
  <c r="D1362" i="6" s="1"/>
  <c r="H1258" i="6"/>
  <c r="C1209" i="6"/>
  <c r="D1365" i="6" s="1"/>
  <c r="G1207" i="6"/>
  <c r="AU1046" i="8"/>
  <c r="H1243" i="6"/>
  <c r="C1193" i="6"/>
  <c r="G1197" i="6"/>
  <c r="AU1039" i="8"/>
  <c r="H1247" i="6"/>
  <c r="C1197" i="6"/>
  <c r="D1353" i="6" s="1"/>
  <c r="G1202" i="6"/>
  <c r="C1199" i="6"/>
  <c r="D1355" i="6" s="1"/>
  <c r="H1251" i="6"/>
  <c r="G1205" i="6"/>
  <c r="C1202" i="6"/>
  <c r="D1358" i="6" s="1"/>
  <c r="E43" i="9"/>
  <c r="F44" i="9"/>
  <c r="G1206" i="6"/>
  <c r="G1201" i="6"/>
  <c r="G1196" i="6"/>
  <c r="C1195" i="6"/>
  <c r="G1195" i="6"/>
  <c r="G1194" i="6"/>
  <c r="A1189" i="6"/>
  <c r="B1189" i="6"/>
  <c r="G1190" i="6" s="1"/>
  <c r="E1189" i="6"/>
  <c r="I1360" i="6" l="1"/>
  <c r="F1360" i="6"/>
  <c r="F1365" i="6"/>
  <c r="I1365" i="6"/>
  <c r="I1359" i="6"/>
  <c r="F1359" i="6"/>
  <c r="F1362" i="6"/>
  <c r="I1362" i="6"/>
  <c r="I1363" i="6"/>
  <c r="F1363" i="6"/>
  <c r="F1361" i="6"/>
  <c r="I1361" i="6"/>
  <c r="F1364" i="6"/>
  <c r="I1364" i="6"/>
  <c r="I1358" i="6"/>
  <c r="F1358" i="6"/>
  <c r="F1357" i="6"/>
  <c r="I1357" i="6"/>
  <c r="D1297" i="6"/>
  <c r="F1297" i="6" s="1"/>
  <c r="D1349" i="6"/>
  <c r="F1352" i="6"/>
  <c r="I1352" i="6"/>
  <c r="F1354" i="6"/>
  <c r="I1354" i="6"/>
  <c r="D1298" i="6"/>
  <c r="F1298" i="6" s="1"/>
  <c r="D1350" i="6"/>
  <c r="F1356" i="6"/>
  <c r="I1356" i="6"/>
  <c r="D1299" i="6"/>
  <c r="I1299" i="6" s="1"/>
  <c r="D1351" i="6"/>
  <c r="F1355" i="6"/>
  <c r="I1355" i="6"/>
  <c r="F1353" i="6"/>
  <c r="I1353" i="6"/>
  <c r="D1248" i="6"/>
  <c r="I1248" i="6" s="1"/>
  <c r="D1300" i="6"/>
  <c r="D1249" i="6"/>
  <c r="F1249" i="6" s="1"/>
  <c r="D1301" i="6"/>
  <c r="H1241" i="6"/>
  <c r="C1192" i="6"/>
  <c r="F1248" i="6"/>
  <c r="E42" i="9"/>
  <c r="F43" i="9"/>
  <c r="A977" i="8"/>
  <c r="I977" i="8"/>
  <c r="R980" i="8" s="1"/>
  <c r="AA1136" i="8" s="1"/>
  <c r="AK1136" i="8" s="1"/>
  <c r="A920" i="3"/>
  <c r="A920" i="2"/>
  <c r="I1297" i="6" l="1"/>
  <c r="F1350" i="6"/>
  <c r="I1350" i="6"/>
  <c r="F1351" i="6"/>
  <c r="I1351" i="6"/>
  <c r="F1299" i="6"/>
  <c r="D1296" i="6"/>
  <c r="D1348" i="6"/>
  <c r="F1349" i="6"/>
  <c r="I1349" i="6"/>
  <c r="I1298" i="6"/>
  <c r="I1249" i="6"/>
  <c r="F1296" i="6"/>
  <c r="I1296" i="6"/>
  <c r="F1301" i="6"/>
  <c r="I1301" i="6"/>
  <c r="F1300" i="6"/>
  <c r="I1300" i="6"/>
  <c r="AU1029" i="8"/>
  <c r="E41" i="9"/>
  <c r="F42" i="9"/>
  <c r="A976" i="8"/>
  <c r="I976" i="8"/>
  <c r="R979" i="8" s="1"/>
  <c r="AA1135" i="8" s="1"/>
  <c r="AK1135" i="8" s="1"/>
  <c r="A1188" i="6"/>
  <c r="B1188" i="6"/>
  <c r="E1188" i="6"/>
  <c r="A919" i="3"/>
  <c r="A919" i="2"/>
  <c r="F1348" i="6" l="1"/>
  <c r="I1348" i="6"/>
  <c r="H1240" i="6"/>
  <c r="C1191" i="6"/>
  <c r="G1189" i="6"/>
  <c r="AU1028" i="8"/>
  <c r="E40" i="9"/>
  <c r="F41" i="9"/>
  <c r="A975" i="8"/>
  <c r="I975" i="8"/>
  <c r="R978" i="8" s="1"/>
  <c r="AA1134" i="8" s="1"/>
  <c r="AK1134" i="8" s="1"/>
  <c r="A1187" i="6"/>
  <c r="B1187" i="6"/>
  <c r="E1187" i="6"/>
  <c r="A918" i="3"/>
  <c r="A918" i="2"/>
  <c r="D1295" i="6" l="1"/>
  <c r="D1347" i="6"/>
  <c r="I1295" i="6"/>
  <c r="F1295" i="6"/>
  <c r="H1239" i="6"/>
  <c r="C1190" i="6"/>
  <c r="AU1027" i="8"/>
  <c r="G1188" i="6"/>
  <c r="E39" i="9"/>
  <c r="F40" i="9"/>
  <c r="A1186" i="6"/>
  <c r="B1186" i="6"/>
  <c r="E1186" i="6"/>
  <c r="A974" i="8"/>
  <c r="I974" i="8"/>
  <c r="R977" i="8" s="1"/>
  <c r="AA1133" i="8" s="1"/>
  <c r="AK1133" i="8" s="1"/>
  <c r="A917" i="3"/>
  <c r="A917" i="2"/>
  <c r="I1347" i="6" l="1"/>
  <c r="F1347" i="6"/>
  <c r="D1294" i="6"/>
  <c r="F1294" i="6" s="1"/>
  <c r="D1346" i="6"/>
  <c r="I1294" i="6"/>
  <c r="H1238" i="6"/>
  <c r="C1189" i="6"/>
  <c r="G1187" i="6"/>
  <c r="AU1026" i="8"/>
  <c r="E38" i="9"/>
  <c r="F39" i="9"/>
  <c r="A973" i="8"/>
  <c r="I973" i="8"/>
  <c r="R976" i="8" s="1"/>
  <c r="AA1132" i="8" s="1"/>
  <c r="AK1132" i="8" s="1"/>
  <c r="A1185" i="6"/>
  <c r="B1185" i="6"/>
  <c r="E1185" i="6"/>
  <c r="A916" i="3"/>
  <c r="A916" i="2"/>
  <c r="F1346" i="6" l="1"/>
  <c r="I1346" i="6"/>
  <c r="D1293" i="6"/>
  <c r="F1293" i="6" s="1"/>
  <c r="D1345" i="6"/>
  <c r="I1293" i="6"/>
  <c r="AU1025" i="8"/>
  <c r="H1237" i="6"/>
  <c r="C1188" i="6"/>
  <c r="G1186" i="6"/>
  <c r="E37" i="9"/>
  <c r="F38" i="9"/>
  <c r="A1184" i="6"/>
  <c r="B1184" i="6"/>
  <c r="E1184" i="6"/>
  <c r="A972" i="8"/>
  <c r="I972" i="8"/>
  <c r="R975" i="8" s="1"/>
  <c r="AA1131" i="8" s="1"/>
  <c r="AK1131" i="8" s="1"/>
  <c r="A915" i="3"/>
  <c r="A915" i="2"/>
  <c r="D1292" i="6" l="1"/>
  <c r="F1292" i="6" s="1"/>
  <c r="D1344" i="6"/>
  <c r="F1345" i="6"/>
  <c r="I1345" i="6"/>
  <c r="I1292" i="6"/>
  <c r="H1236" i="6"/>
  <c r="C1187" i="6"/>
  <c r="D1343" i="6" s="1"/>
  <c r="G1185" i="6"/>
  <c r="AU1024" i="8"/>
  <c r="E36" i="9"/>
  <c r="F37" i="9"/>
  <c r="A1183" i="6"/>
  <c r="B1183" i="6"/>
  <c r="E1183" i="6"/>
  <c r="A971" i="8"/>
  <c r="I971" i="8"/>
  <c r="R974" i="8" s="1"/>
  <c r="AA1130" i="8" s="1"/>
  <c r="AK1130" i="8" s="1"/>
  <c r="A914" i="3"/>
  <c r="A914" i="2"/>
  <c r="F1343" i="6" l="1"/>
  <c r="I1343" i="6"/>
  <c r="F1344" i="6"/>
  <c r="I1344" i="6"/>
  <c r="D1239" i="6"/>
  <c r="I1239" i="6" s="1"/>
  <c r="D1291" i="6"/>
  <c r="AU1023" i="8"/>
  <c r="H1235" i="6"/>
  <c r="C1186" i="6"/>
  <c r="G1184" i="6"/>
  <c r="E35" i="9"/>
  <c r="F36" i="9"/>
  <c r="C1132" i="6"/>
  <c r="C1131" i="6"/>
  <c r="A970" i="8"/>
  <c r="I970" i="8"/>
  <c r="R973" i="8" s="1"/>
  <c r="AA1129" i="8" s="1"/>
  <c r="AK1129" i="8" s="1"/>
  <c r="A1182" i="6"/>
  <c r="B1182" i="6"/>
  <c r="G1183" i="6" s="1"/>
  <c r="E1182" i="6"/>
  <c r="A913" i="3"/>
  <c r="A913" i="2"/>
  <c r="D1290" i="6" l="1"/>
  <c r="F1290" i="6" s="1"/>
  <c r="D1342" i="6"/>
  <c r="F1239" i="6"/>
  <c r="F1291" i="6"/>
  <c r="I1291" i="6"/>
  <c r="H1234" i="6"/>
  <c r="C1185" i="6"/>
  <c r="AU1022" i="8"/>
  <c r="E34" i="9"/>
  <c r="F35" i="9"/>
  <c r="A969" i="8"/>
  <c r="I969" i="8"/>
  <c r="R972" i="8" s="1"/>
  <c r="AA1128" i="8" s="1"/>
  <c r="AK1128" i="8" s="1"/>
  <c r="A1181" i="6"/>
  <c r="B1181" i="6"/>
  <c r="E1181" i="6"/>
  <c r="A912" i="3"/>
  <c r="A912" i="2"/>
  <c r="I1290" i="6" l="1"/>
  <c r="D1289" i="6"/>
  <c r="I1289" i="6" s="1"/>
  <c r="D1341" i="6"/>
  <c r="F1342" i="6"/>
  <c r="I1342" i="6"/>
  <c r="AU1021" i="8"/>
  <c r="H1233" i="6"/>
  <c r="C1184" i="6"/>
  <c r="AU969" i="8"/>
  <c r="G1182" i="6"/>
  <c r="E33" i="9"/>
  <c r="F34" i="9"/>
  <c r="H1181" i="6"/>
  <c r="A968" i="8"/>
  <c r="I968" i="8"/>
  <c r="R971" i="8" s="1"/>
  <c r="AA1127" i="8" s="1"/>
  <c r="AK1127" i="8" s="1"/>
  <c r="A1180" i="6"/>
  <c r="B1180" i="6"/>
  <c r="E1180" i="6"/>
  <c r="F1289" i="6" l="1"/>
  <c r="F1341" i="6"/>
  <c r="I1341" i="6"/>
  <c r="D1288" i="6"/>
  <c r="F1288" i="6" s="1"/>
  <c r="D1340" i="6"/>
  <c r="H1232" i="6"/>
  <c r="C1183" i="6"/>
  <c r="AU1020" i="8"/>
  <c r="AU968" i="8"/>
  <c r="G1181" i="6"/>
  <c r="E32" i="9"/>
  <c r="F33" i="9"/>
  <c r="H1180" i="6"/>
  <c r="A911" i="3"/>
  <c r="A911" i="2"/>
  <c r="I1288" i="6" l="1"/>
  <c r="D1287" i="6"/>
  <c r="D1339" i="6"/>
  <c r="F1340" i="6"/>
  <c r="I1340" i="6"/>
  <c r="F1287" i="6"/>
  <c r="I1287" i="6"/>
  <c r="E31" i="9"/>
  <c r="F32" i="9"/>
  <c r="A967" i="8"/>
  <c r="I967" i="8"/>
  <c r="R970" i="8" s="1"/>
  <c r="AA1126" i="8" s="1"/>
  <c r="AK1126" i="8" s="1"/>
  <c r="A1179" i="6"/>
  <c r="B1179" i="6"/>
  <c r="E1179" i="6"/>
  <c r="A910" i="3"/>
  <c r="A910" i="2"/>
  <c r="F1339" i="6" l="1"/>
  <c r="I1339" i="6"/>
  <c r="H1231" i="6"/>
  <c r="C1182" i="6"/>
  <c r="D1338" i="6" s="1"/>
  <c r="G1180" i="6"/>
  <c r="AU1019" i="8"/>
  <c r="E30" i="9"/>
  <c r="F31" i="9"/>
  <c r="I1338" i="6" l="1"/>
  <c r="F1338" i="6"/>
  <c r="E29" i="9"/>
  <c r="F30" i="9"/>
  <c r="A966" i="8"/>
  <c r="I966" i="8"/>
  <c r="R969" i="8" s="1"/>
  <c r="AA1125" i="8" s="1"/>
  <c r="AK1125" i="8" s="1"/>
  <c r="A1178" i="6"/>
  <c r="B1178" i="6"/>
  <c r="E1178" i="6"/>
  <c r="A909" i="3"/>
  <c r="A909" i="2"/>
  <c r="H1230" i="6" l="1"/>
  <c r="C1181" i="6"/>
  <c r="G1179" i="6"/>
  <c r="AU1018" i="8"/>
  <c r="E28" i="9"/>
  <c r="F29" i="9"/>
  <c r="A965" i="8"/>
  <c r="I965" i="8"/>
  <c r="R968" i="8" s="1"/>
  <c r="AA1124" i="8" s="1"/>
  <c r="AK1124" i="8" s="1"/>
  <c r="A1177" i="6"/>
  <c r="B1177" i="6"/>
  <c r="E1177" i="6"/>
  <c r="A908" i="3"/>
  <c r="A908" i="2"/>
  <c r="D1285" i="6" l="1"/>
  <c r="F1285" i="6" s="1"/>
  <c r="D1337" i="6"/>
  <c r="I1285" i="6"/>
  <c r="H1229" i="6"/>
  <c r="C1180" i="6"/>
  <c r="G1178" i="6"/>
  <c r="AU1017" i="8"/>
  <c r="E27" i="9"/>
  <c r="F28" i="9"/>
  <c r="A964" i="8"/>
  <c r="I964" i="8"/>
  <c r="R967" i="8" s="1"/>
  <c r="AA1123" i="8" s="1"/>
  <c r="AK1123" i="8" s="1"/>
  <c r="A1176" i="6"/>
  <c r="B1176" i="6"/>
  <c r="E1176" i="6"/>
  <c r="A907" i="3"/>
  <c r="A907" i="2"/>
  <c r="F1337" i="6" l="1"/>
  <c r="I1337" i="6"/>
  <c r="D1284" i="6"/>
  <c r="I1284" i="6" s="1"/>
  <c r="D1336" i="6"/>
  <c r="AU1016" i="8"/>
  <c r="H1228" i="6"/>
  <c r="C1179" i="6"/>
  <c r="D1335" i="6" s="1"/>
  <c r="G1177" i="6"/>
  <c r="E26" i="9"/>
  <c r="F27" i="9"/>
  <c r="A963" i="8"/>
  <c r="I963" i="8"/>
  <c r="R966" i="8" s="1"/>
  <c r="AA1122" i="8" s="1"/>
  <c r="AK1122" i="8" s="1"/>
  <c r="A1175" i="6"/>
  <c r="B1175" i="6"/>
  <c r="E1175" i="6"/>
  <c r="A906" i="3"/>
  <c r="A906" i="2"/>
  <c r="F1284" i="6" l="1"/>
  <c r="F1336" i="6"/>
  <c r="I1336" i="6"/>
  <c r="F1335" i="6"/>
  <c r="I1335" i="6"/>
  <c r="AU1015" i="8"/>
  <c r="H1227" i="6"/>
  <c r="C1178" i="6"/>
  <c r="D1334" i="6" s="1"/>
  <c r="G1176" i="6"/>
  <c r="E25" i="9"/>
  <c r="F26" i="9"/>
  <c r="A962" i="8"/>
  <c r="I962" i="8"/>
  <c r="R965" i="8" s="1"/>
  <c r="A1174" i="6"/>
  <c r="B1174" i="6"/>
  <c r="E1174" i="6"/>
  <c r="A905" i="3"/>
  <c r="A905" i="2"/>
  <c r="F1334" i="6" l="1"/>
  <c r="I1334" i="6"/>
  <c r="H1226" i="6"/>
  <c r="C1177" i="6"/>
  <c r="D1333" i="6" s="1"/>
  <c r="G1175" i="6"/>
  <c r="AU1014" i="8"/>
  <c r="AA1121" i="8"/>
  <c r="AK1121" i="8" s="1"/>
  <c r="E24" i="9"/>
  <c r="F25" i="9"/>
  <c r="A961" i="8"/>
  <c r="I961" i="8"/>
  <c r="R964" i="8" s="1"/>
  <c r="A1173" i="6"/>
  <c r="B1173" i="6"/>
  <c r="E1173" i="6"/>
  <c r="A904" i="3"/>
  <c r="A904" i="2"/>
  <c r="F1333" i="6" l="1"/>
  <c r="I1333" i="6"/>
  <c r="AU1013" i="8"/>
  <c r="AA1120" i="8"/>
  <c r="AK1120" i="8" s="1"/>
  <c r="H1225" i="6"/>
  <c r="C1176" i="6"/>
  <c r="D1332" i="6" s="1"/>
  <c r="G1174" i="6"/>
  <c r="E23" i="9"/>
  <c r="F24" i="9"/>
  <c r="A960" i="8"/>
  <c r="I960" i="8"/>
  <c r="R963" i="8" s="1"/>
  <c r="A1172" i="6"/>
  <c r="B1172" i="6"/>
  <c r="E1172" i="6"/>
  <c r="A903" i="3"/>
  <c r="A903" i="2"/>
  <c r="F1332" i="6" l="1"/>
  <c r="I1332" i="6"/>
  <c r="AU1012" i="8"/>
  <c r="AA1119" i="8"/>
  <c r="AK1119" i="8" s="1"/>
  <c r="H1224" i="6"/>
  <c r="C1175" i="6"/>
  <c r="D1331" i="6" s="1"/>
  <c r="G1173" i="6"/>
  <c r="E22" i="9"/>
  <c r="F23" i="9"/>
  <c r="A959" i="8"/>
  <c r="I959" i="8"/>
  <c r="R962" i="8" s="1"/>
  <c r="A1171" i="6"/>
  <c r="B1171" i="6"/>
  <c r="E1171" i="6"/>
  <c r="A902" i="3"/>
  <c r="A902" i="2"/>
  <c r="F1331" i="6" l="1"/>
  <c r="I1331" i="6"/>
  <c r="H1223" i="6"/>
  <c r="C1174" i="6"/>
  <c r="D1330" i="6" s="1"/>
  <c r="G1172" i="6"/>
  <c r="AU1011" i="8"/>
  <c r="AA1118" i="8"/>
  <c r="AK1118" i="8" s="1"/>
  <c r="E21" i="9"/>
  <c r="F22" i="9"/>
  <c r="A958" i="8"/>
  <c r="I958" i="8"/>
  <c r="R961" i="8" s="1"/>
  <c r="A1170" i="6"/>
  <c r="B1170" i="6"/>
  <c r="E1170" i="6"/>
  <c r="A901" i="3"/>
  <c r="A901" i="2"/>
  <c r="I1330" i="6" l="1"/>
  <c r="F1330" i="6"/>
  <c r="AU1010" i="8"/>
  <c r="AA1117" i="8"/>
  <c r="AK1117" i="8" s="1"/>
  <c r="H1222" i="6"/>
  <c r="C1173" i="6"/>
  <c r="D1329" i="6" s="1"/>
  <c r="G1171" i="6"/>
  <c r="E20" i="9"/>
  <c r="F21" i="9"/>
  <c r="A957" i="8"/>
  <c r="I957" i="8"/>
  <c r="R960" i="8" s="1"/>
  <c r="A1169" i="6"/>
  <c r="B1169" i="6"/>
  <c r="E1169" i="6"/>
  <c r="A900" i="3"/>
  <c r="A900" i="2"/>
  <c r="AE1116" i="8" l="1"/>
  <c r="AO1009" i="8"/>
  <c r="AD1116" i="8"/>
  <c r="AN1009" i="8"/>
  <c r="F1329" i="6"/>
  <c r="I1329" i="6"/>
  <c r="AU1009" i="8"/>
  <c r="AA1116" i="8"/>
  <c r="AK1116" i="8" s="1"/>
  <c r="H1221" i="6"/>
  <c r="C1172" i="6"/>
  <c r="D1328" i="6" s="1"/>
  <c r="G1170" i="6"/>
  <c r="E19" i="9"/>
  <c r="F20" i="9"/>
  <c r="A956" i="8"/>
  <c r="I956" i="8"/>
  <c r="R959" i="8" s="1"/>
  <c r="A1168" i="6"/>
  <c r="B1168" i="6"/>
  <c r="E1168" i="6"/>
  <c r="A899" i="3"/>
  <c r="A899" i="2"/>
  <c r="AO1008" i="8" l="1"/>
  <c r="AD1115" i="8"/>
  <c r="AN1008" i="8"/>
  <c r="F1328" i="6"/>
  <c r="I1328" i="6"/>
  <c r="AU1008" i="8"/>
  <c r="AA1115" i="8"/>
  <c r="AK1115" i="8" s="1"/>
  <c r="H1220" i="6"/>
  <c r="C1171" i="6"/>
  <c r="D1327" i="6" s="1"/>
  <c r="G1169" i="6"/>
  <c r="E18" i="9"/>
  <c r="F19" i="9"/>
  <c r="A955" i="8"/>
  <c r="I955" i="8"/>
  <c r="R958" i="8" s="1"/>
  <c r="A1167" i="6"/>
  <c r="B1167" i="6"/>
  <c r="E1167" i="6"/>
  <c r="A898" i="3"/>
  <c r="A898" i="2"/>
  <c r="AE1114" i="8" l="1"/>
  <c r="AO1007" i="8"/>
  <c r="AD1114" i="8"/>
  <c r="AN1007" i="8"/>
  <c r="AE1115" i="8"/>
  <c r="F1327" i="6"/>
  <c r="I1327" i="6"/>
  <c r="AU1007" i="8"/>
  <c r="AA1114" i="8"/>
  <c r="AK1114" i="8" s="1"/>
  <c r="H1219" i="6"/>
  <c r="C1170" i="6"/>
  <c r="D1326" i="6" s="1"/>
  <c r="G1168" i="6"/>
  <c r="E17" i="9"/>
  <c r="F18" i="9"/>
  <c r="A954" i="8"/>
  <c r="I954" i="8"/>
  <c r="R957" i="8" s="1"/>
  <c r="A1166" i="6"/>
  <c r="B1166" i="6"/>
  <c r="E1166" i="6"/>
  <c r="A897" i="3"/>
  <c r="A897" i="2"/>
  <c r="AE1113" i="8" l="1"/>
  <c r="AO1006" i="8"/>
  <c r="AD1113" i="8"/>
  <c r="AN1006" i="8"/>
  <c r="F1326" i="6"/>
  <c r="I1326" i="6"/>
  <c r="H1218" i="6"/>
  <c r="C1169" i="6"/>
  <c r="D1325" i="6" s="1"/>
  <c r="G1167" i="6"/>
  <c r="AU1006" i="8"/>
  <c r="AA1113" i="8"/>
  <c r="AK1113" i="8" s="1"/>
  <c r="E16" i="9"/>
  <c r="F17" i="9"/>
  <c r="B1165" i="6"/>
  <c r="B1164" i="6"/>
  <c r="A1165" i="6"/>
  <c r="E1165" i="6"/>
  <c r="F1325" i="6" l="1"/>
  <c r="I1325" i="6"/>
  <c r="H1216" i="6"/>
  <c r="C1167" i="6"/>
  <c r="D1323" i="6" s="1"/>
  <c r="H1217" i="6"/>
  <c r="C1168" i="6"/>
  <c r="D1324" i="6" s="1"/>
  <c r="G1166" i="6"/>
  <c r="E15" i="9"/>
  <c r="F16" i="9"/>
  <c r="G1165" i="6"/>
  <c r="A953" i="8"/>
  <c r="I953" i="8"/>
  <c r="R956" i="8" s="1"/>
  <c r="A896" i="3"/>
  <c r="A896" i="2"/>
  <c r="AD1112" i="8" l="1"/>
  <c r="AN1005" i="8"/>
  <c r="AE1112" i="8"/>
  <c r="AO1005" i="8"/>
  <c r="F1324" i="6"/>
  <c r="I1324" i="6"/>
  <c r="I1323" i="6"/>
  <c r="F1323" i="6"/>
  <c r="AU1005" i="8"/>
  <c r="AA1112" i="8"/>
  <c r="AK1112" i="8" s="1"/>
  <c r="E14" i="9"/>
  <c r="F15" i="9"/>
  <c r="A952" i="8"/>
  <c r="I952" i="8"/>
  <c r="R955" i="8" s="1"/>
  <c r="A1164" i="6"/>
  <c r="E1164" i="6"/>
  <c r="A895" i="3"/>
  <c r="A895" i="2"/>
  <c r="AE1111" i="8" l="1"/>
  <c r="AO1004" i="8"/>
  <c r="AD1111" i="8"/>
  <c r="AN1004" i="8"/>
  <c r="AU1004" i="8"/>
  <c r="AA1111" i="8"/>
  <c r="AK1111" i="8" s="1"/>
  <c r="E13" i="9"/>
  <c r="F14" i="9"/>
  <c r="A1162" i="6"/>
  <c r="E1162" i="6"/>
  <c r="A1163" i="6"/>
  <c r="E1163" i="6"/>
  <c r="E12" i="9" l="1"/>
  <c r="F13" i="9"/>
  <c r="C453" i="6"/>
  <c r="C454" i="6"/>
  <c r="C455" i="6"/>
  <c r="C456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264" i="6"/>
  <c r="C265" i="6"/>
  <c r="C266" i="6"/>
  <c r="C267" i="6"/>
  <c r="C268" i="6"/>
  <c r="C269" i="6"/>
  <c r="C270" i="6"/>
  <c r="A951" i="8"/>
  <c r="I951" i="8"/>
  <c r="R954" i="8" s="1"/>
  <c r="A894" i="3"/>
  <c r="A894" i="2"/>
  <c r="AE1110" i="8" l="1"/>
  <c r="AO1003" i="8"/>
  <c r="AD1110" i="8"/>
  <c r="AN1003" i="8"/>
  <c r="AU1003" i="8"/>
  <c r="AA1110" i="8"/>
  <c r="AK1110" i="8" s="1"/>
  <c r="E11" i="9"/>
  <c r="F12" i="9"/>
  <c r="A950" i="8"/>
  <c r="I950" i="8"/>
  <c r="R953" i="8" s="1"/>
  <c r="A892" i="3"/>
  <c r="A893" i="3" s="1"/>
  <c r="A893" i="2"/>
  <c r="AO1002" i="8" l="1"/>
  <c r="AD1109" i="8"/>
  <c r="AN1002" i="8"/>
  <c r="AU1002" i="8"/>
  <c r="AA1109" i="8"/>
  <c r="AK1109" i="8" s="1"/>
  <c r="E10" i="9"/>
  <c r="F11" i="9"/>
  <c r="A949" i="8"/>
  <c r="I949" i="8"/>
  <c r="R952" i="8" s="1"/>
  <c r="A892" i="2"/>
  <c r="AE1108" i="8" l="1"/>
  <c r="AO1001" i="8"/>
  <c r="AD1108" i="8"/>
  <c r="AN1001" i="8"/>
  <c r="AE1109" i="8"/>
  <c r="AU1001" i="8"/>
  <c r="AA1108" i="8"/>
  <c r="AK1108" i="8" s="1"/>
  <c r="E9" i="9"/>
  <c r="F10" i="9"/>
  <c r="A948" i="8"/>
  <c r="I948" i="8"/>
  <c r="R951" i="8" s="1"/>
  <c r="A891" i="3"/>
  <c r="A891" i="2"/>
  <c r="AD1107" i="8" l="1"/>
  <c r="AN1000" i="8"/>
  <c r="AE1107" i="8"/>
  <c r="AO1000" i="8"/>
  <c r="AU1000" i="8"/>
  <c r="AA1107" i="8"/>
  <c r="AK1107" i="8" s="1"/>
  <c r="E8" i="9"/>
  <c r="F9" i="9"/>
  <c r="A947" i="8"/>
  <c r="I947" i="8"/>
  <c r="R950" i="8" s="1"/>
  <c r="A890" i="3"/>
  <c r="A890" i="2"/>
  <c r="AE1106" i="8" l="1"/>
  <c r="AO999" i="8"/>
  <c r="AD1106" i="8"/>
  <c r="AN999" i="8"/>
  <c r="AU999" i="8"/>
  <c r="AA1106" i="8"/>
  <c r="AK1106" i="8" s="1"/>
  <c r="E7" i="9"/>
  <c r="F8" i="9"/>
  <c r="A946" i="8"/>
  <c r="I946" i="8"/>
  <c r="R949" i="8" s="1"/>
  <c r="A889" i="3"/>
  <c r="A889" i="2"/>
  <c r="AE1105" i="8" l="1"/>
  <c r="AO998" i="8"/>
  <c r="AD1105" i="8"/>
  <c r="AN998" i="8"/>
  <c r="AU998" i="8"/>
  <c r="AA1105" i="8"/>
  <c r="AK1105" i="8" s="1"/>
  <c r="E6" i="9"/>
  <c r="F7" i="9"/>
  <c r="A945" i="8"/>
  <c r="AM997" i="8"/>
  <c r="I945" i="8"/>
  <c r="R948" i="8" s="1"/>
  <c r="A888" i="3"/>
  <c r="A888" i="2"/>
  <c r="AE1104" i="8" l="1"/>
  <c r="AO997" i="8"/>
  <c r="AD1104" i="8"/>
  <c r="AN997" i="8"/>
  <c r="AU997" i="8"/>
  <c r="AA1104" i="8"/>
  <c r="AK1104" i="8" s="1"/>
  <c r="E5" i="9"/>
  <c r="F6" i="9"/>
  <c r="AC1104" i="8"/>
  <c r="A887" i="3"/>
  <c r="A887" i="2"/>
  <c r="E4" i="9" l="1"/>
  <c r="F5" i="9"/>
  <c r="A944" i="8"/>
  <c r="AM996" i="8"/>
  <c r="I944" i="8"/>
  <c r="R947" i="8" s="1"/>
  <c r="AO996" i="8" l="1"/>
  <c r="AD1103" i="8"/>
  <c r="AN996" i="8"/>
  <c r="AU996" i="8"/>
  <c r="AA1103" i="8"/>
  <c r="AK1103" i="8" s="1"/>
  <c r="E3" i="9"/>
  <c r="F4" i="9"/>
  <c r="AC1103" i="8"/>
  <c r="AD1102" i="8" l="1"/>
  <c r="AN995" i="8"/>
  <c r="AE1099" i="8"/>
  <c r="AE1102" i="8"/>
  <c r="AE1101" i="8"/>
  <c r="AO995" i="8"/>
  <c r="AE1103" i="8"/>
  <c r="E2" i="9"/>
  <c r="F3" i="9"/>
  <c r="A886" i="3"/>
  <c r="A886" i="2"/>
  <c r="AE1100" i="8" l="1"/>
  <c r="F2" i="9"/>
  <c r="A943" i="8"/>
  <c r="AM995" i="8"/>
  <c r="I943" i="8"/>
  <c r="R946" i="8" s="1"/>
  <c r="AU995" i="8" l="1"/>
  <c r="AA1102" i="8"/>
  <c r="AK1102" i="8" s="1"/>
  <c r="AC1102" i="8"/>
  <c r="A885" i="3"/>
  <c r="A885" i="2"/>
  <c r="A942" i="8" l="1"/>
  <c r="I942" i="8"/>
  <c r="R945" i="8" s="1"/>
  <c r="AD1101" i="8" l="1"/>
  <c r="AN994" i="8"/>
  <c r="AU994" i="8"/>
  <c r="AA1101" i="8"/>
  <c r="AK1101" i="8" s="1"/>
  <c r="AC1101" i="8"/>
  <c r="AM994" i="8"/>
  <c r="AD1099" i="8" l="1"/>
  <c r="AD1097" i="8"/>
  <c r="AD1100" i="8"/>
  <c r="AD1098" i="8"/>
  <c r="AN993" i="8"/>
  <c r="A884" i="3"/>
  <c r="A884" i="2"/>
  <c r="A941" i="8"/>
  <c r="AM993" i="8"/>
  <c r="I941" i="8"/>
  <c r="R944" i="8" s="1"/>
  <c r="AU993" i="8" l="1"/>
  <c r="AA1100" i="8"/>
  <c r="AK1100" i="8" s="1"/>
  <c r="AC1100" i="8"/>
  <c r="AM941" i="8"/>
  <c r="AM942" i="8"/>
  <c r="AM943" i="8"/>
  <c r="AM944" i="8"/>
  <c r="AM945" i="8"/>
  <c r="AM946" i="8"/>
  <c r="AM947" i="8"/>
  <c r="AM948" i="8"/>
  <c r="AM949" i="8"/>
  <c r="AM950" i="8"/>
  <c r="AM954" i="8"/>
  <c r="AM955" i="8"/>
  <c r="AM956" i="8"/>
  <c r="AM957" i="8"/>
  <c r="AM958" i="8"/>
  <c r="AM959" i="8"/>
  <c r="AM960" i="8"/>
  <c r="AM961" i="8"/>
  <c r="AM962" i="8"/>
  <c r="AM963" i="8"/>
  <c r="AM964" i="8"/>
  <c r="AM965" i="8"/>
  <c r="AM966" i="8"/>
  <c r="AM967" i="8"/>
  <c r="AM968" i="8"/>
  <c r="AM969" i="8"/>
  <c r="AM985" i="8"/>
  <c r="AM986" i="8"/>
  <c r="AM987" i="8"/>
  <c r="AM988" i="8"/>
  <c r="AM989" i="8"/>
  <c r="AM991" i="8"/>
  <c r="AD1051" i="8" l="1"/>
  <c r="AN944" i="8"/>
  <c r="AD1052" i="8"/>
  <c r="AN945" i="8"/>
  <c r="AF924" i="8"/>
  <c r="AP976" i="8"/>
  <c r="AM976" i="8" s="1"/>
  <c r="AP924" i="8"/>
  <c r="AD1059" i="8"/>
  <c r="AN952" i="8"/>
  <c r="AD1054" i="8"/>
  <c r="AN947" i="8"/>
  <c r="AF920" i="8"/>
  <c r="AP972" i="8"/>
  <c r="AM972" i="8" s="1"/>
  <c r="AP920" i="8"/>
  <c r="AP971" i="8"/>
  <c r="AM971" i="8" s="1"/>
  <c r="AP919" i="8"/>
  <c r="AD1063" i="8"/>
  <c r="AN956" i="8"/>
  <c r="AD1055" i="8"/>
  <c r="AN948" i="8"/>
  <c r="AD1062" i="8"/>
  <c r="AN955" i="8"/>
  <c r="AF1075" i="8"/>
  <c r="AF1074" i="8"/>
  <c r="AP970" i="8"/>
  <c r="AM970" i="8" s="1"/>
  <c r="AP918" i="8"/>
  <c r="AD1064" i="8"/>
  <c r="AN957" i="8"/>
  <c r="AE1048" i="8"/>
  <c r="AE1049" i="8"/>
  <c r="AE1047" i="8"/>
  <c r="AO942" i="8"/>
  <c r="AE1058" i="8"/>
  <c r="AO951" i="8"/>
  <c r="AO948" i="8"/>
  <c r="AF921" i="8"/>
  <c r="AP973" i="8"/>
  <c r="AM973" i="8" s="1"/>
  <c r="AP921" i="8"/>
  <c r="AD1057" i="8"/>
  <c r="AN950" i="8"/>
  <c r="AD1061" i="8"/>
  <c r="AN954" i="8"/>
  <c r="AE1060" i="8"/>
  <c r="AO953" i="8"/>
  <c r="AE1054" i="8"/>
  <c r="AO947" i="8"/>
  <c r="AF925" i="8"/>
  <c r="AP977" i="8"/>
  <c r="AM977" i="8" s="1"/>
  <c r="AP925" i="8"/>
  <c r="AP984" i="8"/>
  <c r="AM984" i="8" s="1"/>
  <c r="AP932" i="8"/>
  <c r="AF932" i="8"/>
  <c r="AE1050" i="8"/>
  <c r="AO943" i="8"/>
  <c r="AD1053" i="8"/>
  <c r="AN946" i="8"/>
  <c r="AP974" i="8"/>
  <c r="AM974" i="8" s="1"/>
  <c r="AP922" i="8"/>
  <c r="AF922" i="8"/>
  <c r="AE1064" i="8"/>
  <c r="AO957" i="8"/>
  <c r="AE1062" i="8"/>
  <c r="AO955" i="8"/>
  <c r="AO954" i="8"/>
  <c r="AD1058" i="8"/>
  <c r="AN951" i="8"/>
  <c r="AF931" i="8"/>
  <c r="AP983" i="8"/>
  <c r="AM983" i="8" s="1"/>
  <c r="AP931" i="8"/>
  <c r="AD1045" i="8"/>
  <c r="AD1046" i="8"/>
  <c r="AD1044" i="8"/>
  <c r="AD1047" i="8"/>
  <c r="AN940" i="8"/>
  <c r="AD1048" i="8"/>
  <c r="AN941" i="8"/>
  <c r="AF928" i="8"/>
  <c r="AP928" i="8"/>
  <c r="AP980" i="8"/>
  <c r="AM980" i="8" s="1"/>
  <c r="AF927" i="8"/>
  <c r="AP927" i="8"/>
  <c r="AP979" i="8"/>
  <c r="AM979" i="8" s="1"/>
  <c r="AF923" i="8"/>
  <c r="AP975" i="8"/>
  <c r="AM975" i="8" s="1"/>
  <c r="AP923" i="8"/>
  <c r="AD1056" i="8"/>
  <c r="AN949" i="8"/>
  <c r="AD1060" i="8"/>
  <c r="AN953" i="8"/>
  <c r="AE1063" i="8"/>
  <c r="AO956" i="8"/>
  <c r="AE1059" i="8"/>
  <c r="AO952" i="8"/>
  <c r="AE1057" i="8"/>
  <c r="AO950" i="8"/>
  <c r="AE1056" i="8"/>
  <c r="AO949" i="8"/>
  <c r="AF930" i="8"/>
  <c r="AP982" i="8"/>
  <c r="AM982" i="8" s="1"/>
  <c r="AP930" i="8"/>
  <c r="AF929" i="8"/>
  <c r="AP929" i="8"/>
  <c r="AP981" i="8"/>
  <c r="AM981" i="8" s="1"/>
  <c r="AE1053" i="8"/>
  <c r="AO946" i="8"/>
  <c r="AD1049" i="8"/>
  <c r="AN942" i="8"/>
  <c r="AE1052" i="8"/>
  <c r="AO945" i="8"/>
  <c r="AD1050" i="8"/>
  <c r="AN943" i="8"/>
  <c r="AE1051" i="8"/>
  <c r="AO944" i="8"/>
  <c r="AP926" i="8"/>
  <c r="AP978" i="8"/>
  <c r="AM978" i="8" s="1"/>
  <c r="AF926" i="8"/>
  <c r="AC1099" i="8"/>
  <c r="AM992" i="8"/>
  <c r="AC1097" i="8"/>
  <c r="AM990" i="8"/>
  <c r="AC1098" i="8"/>
  <c r="A883" i="3"/>
  <c r="A883" i="2"/>
  <c r="A940" i="8"/>
  <c r="I940" i="8"/>
  <c r="R943" i="8" s="1"/>
  <c r="AC1096" i="8"/>
  <c r="AM940" i="8"/>
  <c r="AF986" i="8" l="1"/>
  <c r="AF1038" i="8"/>
  <c r="AF1090" i="8"/>
  <c r="AF973" i="8"/>
  <c r="AF1025" i="8"/>
  <c r="AC1025" i="8" s="1"/>
  <c r="AF1077" i="8"/>
  <c r="AF975" i="8"/>
  <c r="AF1027" i="8"/>
  <c r="AC1027" i="8" s="1"/>
  <c r="AF1079" i="8"/>
  <c r="AF972" i="8"/>
  <c r="AF1024" i="8"/>
  <c r="AF1076" i="8"/>
  <c r="AF976" i="8"/>
  <c r="AF1028" i="8"/>
  <c r="AC1028" i="8" s="1"/>
  <c r="AF1080" i="8"/>
  <c r="AF987" i="8"/>
  <c r="AF1039" i="8"/>
  <c r="AF1091" i="8"/>
  <c r="AF982" i="8"/>
  <c r="AF1034" i="8"/>
  <c r="AC1034" i="8" s="1"/>
  <c r="AF1086" i="8"/>
  <c r="AF983" i="8"/>
  <c r="AF1035" i="8"/>
  <c r="AC1035" i="8" s="1"/>
  <c r="AF1087" i="8"/>
  <c r="AE1061" i="8"/>
  <c r="AE1055" i="8"/>
  <c r="AF980" i="8"/>
  <c r="AF1032" i="8"/>
  <c r="AC1032" i="8" s="1"/>
  <c r="AF1084" i="8"/>
  <c r="AF979" i="8"/>
  <c r="AF1031" i="8"/>
  <c r="AC1031" i="8" s="1"/>
  <c r="AF1083" i="8"/>
  <c r="AF1088" i="8"/>
  <c r="AF984" i="8"/>
  <c r="AF1036" i="8"/>
  <c r="AC1036" i="8" s="1"/>
  <c r="AE1046" i="8"/>
  <c r="AF974" i="8"/>
  <c r="AF1026" i="8"/>
  <c r="AC1026" i="8" s="1"/>
  <c r="AF1078" i="8"/>
  <c r="AF977" i="8"/>
  <c r="AF1029" i="8"/>
  <c r="AC1029" i="8" s="1"/>
  <c r="AF1081" i="8"/>
  <c r="AF981" i="8"/>
  <c r="AF1033" i="8"/>
  <c r="AC1033" i="8" s="1"/>
  <c r="AF1085" i="8"/>
  <c r="AF985" i="8"/>
  <c r="AF1037" i="8"/>
  <c r="AF1089" i="8"/>
  <c r="AF978" i="8"/>
  <c r="AF1030" i="8"/>
  <c r="AC1030" i="8" s="1"/>
  <c r="AF1082" i="8"/>
  <c r="AU992" i="8"/>
  <c r="AA1099" i="8"/>
  <c r="AK1099" i="8" s="1"/>
  <c r="A939" i="8"/>
  <c r="I939" i="8"/>
  <c r="R942" i="8" s="1"/>
  <c r="AC1095" i="8"/>
  <c r="AM939" i="8"/>
  <c r="A882" i="3"/>
  <c r="A882" i="2"/>
  <c r="AU991" i="8" l="1"/>
  <c r="AA1098" i="8"/>
  <c r="AK1098" i="8" s="1"/>
  <c r="A881" i="3"/>
  <c r="A881" i="2"/>
  <c r="A938" i="8"/>
  <c r="I938" i="8"/>
  <c r="R941" i="8" s="1"/>
  <c r="AC1094" i="8"/>
  <c r="AM938" i="8"/>
  <c r="AU990" i="8" l="1"/>
  <c r="AA1097" i="8"/>
  <c r="AK1097" i="8" s="1"/>
  <c r="A880" i="3"/>
  <c r="A880" i="2"/>
  <c r="A937" i="8"/>
  <c r="I937" i="8"/>
  <c r="R940" i="8" s="1"/>
  <c r="AC1093" i="8"/>
  <c r="AM937" i="8"/>
  <c r="AU989" i="8" l="1"/>
  <c r="AA1096" i="8"/>
  <c r="AK1096" i="8" s="1"/>
  <c r="A936" i="8"/>
  <c r="I936" i="8"/>
  <c r="R939" i="8" s="1"/>
  <c r="AC1092" i="8"/>
  <c r="AM936" i="8"/>
  <c r="AU988" i="8" l="1"/>
  <c r="AA1095" i="8"/>
  <c r="AK1095" i="8" s="1"/>
  <c r="A879" i="3"/>
  <c r="A879" i="2"/>
  <c r="A878" i="3" l="1"/>
  <c r="A878" i="2"/>
  <c r="A935" i="8"/>
  <c r="I935" i="8"/>
  <c r="R938" i="8" s="1"/>
  <c r="AC1091" i="8"/>
  <c r="AM935" i="8"/>
  <c r="AA1094" i="8" l="1"/>
  <c r="AK1094" i="8" s="1"/>
  <c r="AU987" i="8"/>
  <c r="I934" i="8"/>
  <c r="R937" i="8" s="1"/>
  <c r="AC1090" i="8"/>
  <c r="A934" i="8"/>
  <c r="A877" i="3"/>
  <c r="A877" i="2"/>
  <c r="AA1093" i="8" l="1"/>
  <c r="AK1093" i="8" s="1"/>
  <c r="AU986" i="8"/>
  <c r="A933" i="8"/>
  <c r="I933" i="8"/>
  <c r="AC1089" i="8"/>
  <c r="A876" i="3"/>
  <c r="A876" i="2"/>
  <c r="AU985" i="8" l="1"/>
  <c r="R936" i="8"/>
  <c r="AA1092" i="8" s="1"/>
  <c r="AK1092" i="8" s="1"/>
  <c r="A932" i="8"/>
  <c r="I932" i="8"/>
  <c r="R935" i="8" s="1"/>
  <c r="AC1088" i="8"/>
  <c r="A875" i="3"/>
  <c r="A875" i="2"/>
  <c r="AA1091" i="8" l="1"/>
  <c r="AK1091" i="8" s="1"/>
  <c r="AU984" i="8"/>
  <c r="A874" i="3"/>
  <c r="A874" i="2"/>
  <c r="I931" i="8" l="1"/>
  <c r="R934" i="8" s="1"/>
  <c r="AC1087" i="8"/>
  <c r="AA1090" i="8" l="1"/>
  <c r="AK1090" i="8" s="1"/>
  <c r="AU983" i="8"/>
  <c r="I930" i="8"/>
  <c r="R933" i="8" s="1"/>
  <c r="AC1086" i="8"/>
  <c r="A873" i="3"/>
  <c r="A873" i="2"/>
  <c r="AA1089" i="8" l="1"/>
  <c r="AK1089" i="8" s="1"/>
  <c r="AU982" i="8"/>
  <c r="I929" i="8"/>
  <c r="R932" i="8" s="1"/>
  <c r="AC1085" i="8"/>
  <c r="A872" i="3"/>
  <c r="A872" i="2"/>
  <c r="AA1088" i="8" l="1"/>
  <c r="AK1088" i="8" s="1"/>
  <c r="AU981" i="8"/>
  <c r="I928" i="8"/>
  <c r="R931" i="8" s="1"/>
  <c r="AC1084" i="8"/>
  <c r="AA1087" i="8" l="1"/>
  <c r="AK1087" i="8" s="1"/>
  <c r="AU980" i="8"/>
  <c r="I927" i="8"/>
  <c r="R930" i="8" s="1"/>
  <c r="AC1083" i="8"/>
  <c r="AA1086" i="8" l="1"/>
  <c r="AK1086" i="8" s="1"/>
  <c r="AU979" i="8"/>
  <c r="I926" i="8"/>
  <c r="R929" i="8" s="1"/>
  <c r="AC1082" i="8"/>
  <c r="AA1085" i="8" l="1"/>
  <c r="AK1085" i="8" s="1"/>
  <c r="AU978" i="8"/>
  <c r="I925" i="8"/>
  <c r="R928" i="8" s="1"/>
  <c r="AC1081" i="8"/>
  <c r="AA1084" i="8" l="1"/>
  <c r="AK1084" i="8" s="1"/>
  <c r="AU977" i="8"/>
  <c r="I924" i="8"/>
  <c r="R927" i="8" s="1"/>
  <c r="AC1080" i="8"/>
  <c r="AA1083" i="8" l="1"/>
  <c r="AK1083" i="8" s="1"/>
  <c r="AU976" i="8"/>
  <c r="I923" i="8"/>
  <c r="AM923" i="8"/>
  <c r="AU923" i="8" l="1"/>
  <c r="R926" i="8"/>
  <c r="AA1082" i="8" s="1"/>
  <c r="AK1082" i="8" s="1"/>
  <c r="AC1079" i="8"/>
  <c r="AU975" i="8"/>
  <c r="I922" i="8"/>
  <c r="R925" i="8" s="1"/>
  <c r="AC1078" i="8"/>
  <c r="AA1081" i="8" l="1"/>
  <c r="AK1081" i="8" s="1"/>
  <c r="AU974" i="8"/>
  <c r="I921" i="8"/>
  <c r="R924" i="8" s="1"/>
  <c r="AC1077" i="8"/>
  <c r="AA1080" i="8" l="1"/>
  <c r="AK1080" i="8" s="1"/>
  <c r="AU973" i="8"/>
  <c r="I920" i="8"/>
  <c r="R923" i="8" s="1"/>
  <c r="AC1076" i="8"/>
  <c r="AA1076" i="8"/>
  <c r="AK1076" i="8" s="1"/>
  <c r="AU972" i="8" l="1"/>
  <c r="I919" i="8"/>
  <c r="R922" i="8" s="1"/>
  <c r="AC1075" i="8"/>
  <c r="AA1075" i="8"/>
  <c r="AK1075" i="8" s="1"/>
  <c r="AA1079" i="8" l="1"/>
  <c r="AK1079" i="8" s="1"/>
  <c r="AA1078" i="8"/>
  <c r="AK1078" i="8" s="1"/>
  <c r="AU971" i="8"/>
  <c r="A861" i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918" i="8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I918" i="8"/>
  <c r="R921" i="8" s="1"/>
  <c r="AC1074" i="8"/>
  <c r="AA1077" i="8" l="1"/>
  <c r="AK1077" i="8" s="1"/>
  <c r="AU970" i="8"/>
  <c r="I915" i="8"/>
  <c r="R918" i="8" s="1"/>
  <c r="AC1071" i="8"/>
  <c r="AA1074" i="8" l="1"/>
  <c r="AK1074" i="8" s="1"/>
  <c r="AU967" i="8"/>
  <c r="I914" i="8"/>
  <c r="AC1070" i="8"/>
  <c r="AU966" i="8" l="1"/>
  <c r="R917" i="8"/>
  <c r="AA1073" i="8" s="1"/>
  <c r="AK1073" i="8" s="1"/>
  <c r="I913" i="8"/>
  <c r="AC1069" i="8"/>
  <c r="AU965" i="8" l="1"/>
  <c r="R916" i="8"/>
  <c r="AA1072" i="8" s="1"/>
  <c r="AK1072" i="8" s="1"/>
  <c r="I912" i="8"/>
  <c r="R915" i="8" s="1"/>
  <c r="AC1068" i="8"/>
  <c r="AA1071" i="8" l="1"/>
  <c r="AK1071" i="8" s="1"/>
  <c r="AU964" i="8"/>
  <c r="I911" i="8"/>
  <c r="R914" i="8" s="1"/>
  <c r="AC1067" i="8"/>
  <c r="AA1070" i="8" l="1"/>
  <c r="AK1070" i="8" s="1"/>
  <c r="AU963" i="8"/>
  <c r="I910" i="8"/>
  <c r="R913" i="8" s="1"/>
  <c r="AC1066" i="8"/>
  <c r="AA1069" i="8" l="1"/>
  <c r="AK1069" i="8" s="1"/>
  <c r="AU962" i="8"/>
  <c r="I909" i="8"/>
  <c r="R912" i="8" s="1"/>
  <c r="AC1065" i="8"/>
  <c r="AA1068" i="8" l="1"/>
  <c r="AK1068" i="8" s="1"/>
  <c r="AU961" i="8"/>
  <c r="I908" i="8"/>
  <c r="R911" i="8" s="1"/>
  <c r="AC1064" i="8"/>
  <c r="AA1067" i="8" l="1"/>
  <c r="AK1067" i="8" s="1"/>
  <c r="AU960" i="8"/>
  <c r="I907" i="8"/>
  <c r="R910" i="8" s="1"/>
  <c r="AC1063" i="8"/>
  <c r="AA1066" i="8" l="1"/>
  <c r="AK1066" i="8" s="1"/>
  <c r="AU959" i="8"/>
  <c r="I906" i="8"/>
  <c r="R909" i="8" s="1"/>
  <c r="AC1062" i="8"/>
  <c r="AA1065" i="8" l="1"/>
  <c r="AK1065" i="8" s="1"/>
  <c r="AU958" i="8"/>
  <c r="I905" i="8"/>
  <c r="R908" i="8" s="1"/>
  <c r="AC1061" i="8"/>
  <c r="AA1064" i="8" l="1"/>
  <c r="AK1064" i="8" s="1"/>
  <c r="AU957" i="8"/>
  <c r="I904" i="8"/>
  <c r="R907" i="8" s="1"/>
  <c r="AA1063" i="8" l="1"/>
  <c r="AK1063" i="8" s="1"/>
  <c r="AU956" i="8"/>
  <c r="I903" i="8"/>
  <c r="R906" i="8" s="1"/>
  <c r="AA1062" i="8" l="1"/>
  <c r="AK1062" i="8" s="1"/>
  <c r="AU955" i="8"/>
  <c r="I902" i="8"/>
  <c r="R905" i="8" s="1"/>
  <c r="AA1061" i="8" l="1"/>
  <c r="AK1061" i="8" s="1"/>
  <c r="AU954" i="8"/>
  <c r="I901" i="8"/>
  <c r="R904" i="8" s="1"/>
  <c r="AA1060" i="8" l="1"/>
  <c r="AK1060" i="8" s="1"/>
  <c r="AU953" i="8"/>
  <c r="A843" i="3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I900" i="8"/>
  <c r="R903" i="8" s="1"/>
  <c r="AA1059" i="8" l="1"/>
  <c r="AK1059" i="8" s="1"/>
  <c r="AU952" i="8"/>
  <c r="I899" i="8"/>
  <c r="R902" i="8" s="1"/>
  <c r="AA1058" i="8" l="1"/>
  <c r="AK1058" i="8" s="1"/>
  <c r="AU951" i="8"/>
  <c r="I898" i="8"/>
  <c r="R901" i="8" s="1"/>
  <c r="AC1054" i="8"/>
  <c r="AA1057" i="8" l="1"/>
  <c r="AK1057" i="8" s="1"/>
  <c r="AU950" i="8"/>
  <c r="I897" i="8"/>
  <c r="R900" i="8" s="1"/>
  <c r="AC1053" i="8"/>
  <c r="AA1056" i="8" l="1"/>
  <c r="AK1056" i="8" s="1"/>
  <c r="AU949" i="8"/>
  <c r="I896" i="8"/>
  <c r="R899" i="8" s="1"/>
  <c r="AC1052" i="8"/>
  <c r="AA1055" i="8" l="1"/>
  <c r="AK1055" i="8" s="1"/>
  <c r="AU948" i="8"/>
  <c r="I895" i="8"/>
  <c r="R898" i="8" s="1"/>
  <c r="AC1051" i="8"/>
  <c r="AA1054" i="8" l="1"/>
  <c r="AK1054" i="8" s="1"/>
  <c r="AU947" i="8"/>
  <c r="I894" i="8"/>
  <c r="R897" i="8" s="1"/>
  <c r="AC1050" i="8"/>
  <c r="AA1053" i="8" l="1"/>
  <c r="AK1053" i="8" s="1"/>
  <c r="AU946" i="8"/>
  <c r="I893" i="8"/>
  <c r="R896" i="8" s="1"/>
  <c r="AC1049" i="8"/>
  <c r="AA1052" i="8" l="1"/>
  <c r="AK1052" i="8" s="1"/>
  <c r="AU945" i="8"/>
  <c r="I892" i="8"/>
  <c r="R895" i="8" s="1"/>
  <c r="AC1048" i="8"/>
  <c r="AA1051" i="8" l="1"/>
  <c r="AK1051" i="8" s="1"/>
  <c r="AU944" i="8"/>
  <c r="G1104" i="6"/>
  <c r="AC1047" i="8" l="1"/>
  <c r="I891" i="8"/>
  <c r="R894" i="8" s="1"/>
  <c r="G1103" i="6"/>
  <c r="AA1050" i="8" l="1"/>
  <c r="AK1050" i="8" s="1"/>
  <c r="AU943" i="8"/>
  <c r="G1102" i="6"/>
  <c r="I890" i="8"/>
  <c r="R893" i="8" s="1"/>
  <c r="AC1046" i="8"/>
  <c r="AA1049" i="8" l="1"/>
  <c r="AK1049" i="8" s="1"/>
  <c r="AU942" i="8"/>
  <c r="G1101" i="6"/>
  <c r="I889" i="8" l="1"/>
  <c r="R892" i="8" s="1"/>
  <c r="AC1045" i="8"/>
  <c r="AA1048" i="8" l="1"/>
  <c r="AK1048" i="8" s="1"/>
  <c r="AU941" i="8"/>
  <c r="G1100" i="6"/>
  <c r="I888" i="8"/>
  <c r="R891" i="8" s="1"/>
  <c r="AC1044" i="8"/>
  <c r="AA1047" i="8" l="1"/>
  <c r="AK1047" i="8" s="1"/>
  <c r="AU940" i="8"/>
  <c r="G1099" i="6"/>
  <c r="I887" i="8"/>
  <c r="R890" i="8" s="1"/>
  <c r="AC1043" i="8"/>
  <c r="AA1046" i="8" l="1"/>
  <c r="AK1046" i="8" s="1"/>
  <c r="AU939" i="8"/>
  <c r="G1098" i="6"/>
  <c r="I886" i="8"/>
  <c r="R889" i="8" s="1"/>
  <c r="AC1042" i="8"/>
  <c r="AA1045" i="8" l="1"/>
  <c r="AK1045" i="8" s="1"/>
  <c r="AU938" i="8"/>
  <c r="G1097" i="6"/>
  <c r="I885" i="8"/>
  <c r="R888" i="8" s="1"/>
  <c r="AA1044" i="8" l="1"/>
  <c r="AK1044" i="8" s="1"/>
  <c r="AU937" i="8"/>
  <c r="G1096" i="6"/>
  <c r="I884" i="8"/>
  <c r="R887" i="8" s="1"/>
  <c r="AA1043" i="8" l="1"/>
  <c r="AK1043" i="8" s="1"/>
  <c r="AU936" i="8"/>
  <c r="G1095" i="6"/>
  <c r="I883" i="8"/>
  <c r="R886" i="8" s="1"/>
  <c r="AA1042" i="8" l="1"/>
  <c r="AK1042" i="8" s="1"/>
  <c r="AU935" i="8"/>
  <c r="I882" i="8"/>
  <c r="R885" i="8" s="1"/>
  <c r="G1094" i="6"/>
  <c r="AA1041" i="8" l="1"/>
  <c r="AK1041" i="8" s="1"/>
  <c r="AU934" i="8"/>
  <c r="AC1041" i="8"/>
  <c r="AM934" i="8"/>
  <c r="I881" i="8"/>
  <c r="R884" i="8" s="1"/>
  <c r="G1093" i="6"/>
  <c r="AC1040" i="8" l="1"/>
  <c r="AM933" i="8"/>
  <c r="AA1040" i="8"/>
  <c r="AK1040" i="8" s="1"/>
  <c r="AU933" i="8"/>
  <c r="AM932" i="8"/>
  <c r="I880" i="8"/>
  <c r="G1092" i="6"/>
  <c r="AU932" i="8" l="1"/>
  <c r="R883" i="8"/>
  <c r="AA1039" i="8" s="1"/>
  <c r="AK1039" i="8" s="1"/>
  <c r="AC1039" i="8"/>
  <c r="AM931" i="8"/>
  <c r="I879" i="8"/>
  <c r="G1091" i="6"/>
  <c r="AU931" i="8" l="1"/>
  <c r="R882" i="8"/>
  <c r="AA1038" i="8" s="1"/>
  <c r="AK1038" i="8" s="1"/>
  <c r="AC1038" i="8"/>
  <c r="I878" i="8"/>
  <c r="R881" i="8" s="1"/>
  <c r="G1090" i="6"/>
  <c r="AA1037" i="8" l="1"/>
  <c r="AK1037" i="8" s="1"/>
  <c r="AU930" i="8"/>
  <c r="AC1037" i="8"/>
  <c r="AM930" i="8"/>
  <c r="I877" i="8"/>
  <c r="R880" i="8" s="1"/>
  <c r="AM929" i="8"/>
  <c r="AA1036" i="8" l="1"/>
  <c r="AK1036" i="8" s="1"/>
  <c r="AU929" i="8"/>
  <c r="I876" i="8"/>
  <c r="R879" i="8" s="1"/>
  <c r="B1088" i="6"/>
  <c r="C1091" i="6" s="1"/>
  <c r="D1247" i="6" s="1"/>
  <c r="F1247" i="6" l="1"/>
  <c r="I1247" i="6"/>
  <c r="AM928" i="8"/>
  <c r="AA1035" i="8"/>
  <c r="AK1035" i="8" s="1"/>
  <c r="AU928" i="8"/>
  <c r="G1089" i="6"/>
  <c r="B1087" i="6"/>
  <c r="C1090" i="6" s="1"/>
  <c r="D1246" i="6" s="1"/>
  <c r="AM927" i="8"/>
  <c r="I875" i="8"/>
  <c r="R878" i="8" s="1"/>
  <c r="F1246" i="6" l="1"/>
  <c r="I1246" i="6"/>
  <c r="AA1034" i="8"/>
  <c r="AK1034" i="8" s="1"/>
  <c r="AU927" i="8"/>
  <c r="G1088" i="6"/>
  <c r="I874" i="8"/>
  <c r="R877" i="8" s="1"/>
  <c r="B1086" i="6"/>
  <c r="C1089" i="6" s="1"/>
  <c r="D1245" i="6" s="1"/>
  <c r="F1245" i="6" l="1"/>
  <c r="I1245" i="6"/>
  <c r="AA1033" i="8"/>
  <c r="AK1033" i="8" s="1"/>
  <c r="AU926" i="8"/>
  <c r="AM926" i="8"/>
  <c r="G1087" i="6"/>
  <c r="AM925" i="8"/>
  <c r="I873" i="8"/>
  <c r="R876" i="8" s="1"/>
  <c r="B1085" i="6"/>
  <c r="C1088" i="6" s="1"/>
  <c r="D1244" i="6" s="1"/>
  <c r="I1244" i="6" l="1"/>
  <c r="F1244" i="6"/>
  <c r="AA1032" i="8"/>
  <c r="AK1032" i="8" s="1"/>
  <c r="AU925" i="8"/>
  <c r="G1086" i="6"/>
  <c r="A872" i="8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M924" i="8"/>
  <c r="I872" i="8"/>
  <c r="A1084" i="6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B1084" i="6"/>
  <c r="AU924" i="8" l="1"/>
  <c r="R875" i="8"/>
  <c r="R874" i="8"/>
  <c r="C1086" i="6"/>
  <c r="D1242" i="6" s="1"/>
  <c r="C1087" i="6"/>
  <c r="D1243" i="6" s="1"/>
  <c r="A1108" i="6"/>
  <c r="A1109" i="6" s="1"/>
  <c r="A1110" i="6" s="1"/>
  <c r="A1111" i="6" s="1"/>
  <c r="G1085" i="6"/>
  <c r="AA1031" i="8"/>
  <c r="AK1031" i="8" s="1"/>
  <c r="AA1030" i="8"/>
  <c r="AK1030" i="8" s="1"/>
  <c r="G1084" i="6"/>
  <c r="I1243" i="6" l="1"/>
  <c r="F1243" i="6"/>
  <c r="I1242" i="6"/>
  <c r="F1242" i="6"/>
  <c r="A1112" i="6"/>
  <c r="I870" i="8"/>
  <c r="AM922" i="8"/>
  <c r="B1082" i="6"/>
  <c r="C1085" i="6" s="1"/>
  <c r="D1241" i="6" s="1"/>
  <c r="B1081" i="6"/>
  <c r="B1080" i="6"/>
  <c r="AU922" i="8" l="1"/>
  <c r="R873" i="8"/>
  <c r="F1241" i="6"/>
  <c r="I1241" i="6"/>
  <c r="C1084" i="6"/>
  <c r="D1240" i="6" s="1"/>
  <c r="A1113" i="6"/>
  <c r="G1082" i="6"/>
  <c r="AA1029" i="8"/>
  <c r="AK1029" i="8" s="1"/>
  <c r="I869" i="8"/>
  <c r="R872" i="8" s="1"/>
  <c r="G1081" i="6"/>
  <c r="I1240" i="6" l="1"/>
  <c r="F1240" i="6"/>
  <c r="AM921" i="8"/>
  <c r="AA1028" i="8"/>
  <c r="AK1028" i="8" s="1"/>
  <c r="AU921" i="8"/>
  <c r="A1114" i="6"/>
  <c r="AM920" i="8"/>
  <c r="I868" i="8"/>
  <c r="AU920" i="8" l="1"/>
  <c r="R871" i="8"/>
  <c r="AA1027" i="8" s="1"/>
  <c r="AK1027" i="8" s="1"/>
  <c r="A1115" i="6"/>
  <c r="I867" i="8"/>
  <c r="R870" i="8" s="1"/>
  <c r="AM919" i="8" l="1"/>
  <c r="AA1026" i="8"/>
  <c r="AK1026" i="8" s="1"/>
  <c r="AU919" i="8"/>
  <c r="A1116" i="6"/>
  <c r="B1079" i="6"/>
  <c r="C1082" i="6" s="1"/>
  <c r="D1238" i="6" s="1"/>
  <c r="F1238" i="6" l="1"/>
  <c r="I1238" i="6"/>
  <c r="A1117" i="6"/>
  <c r="G1080" i="6"/>
  <c r="A1118" i="6" l="1"/>
  <c r="I866" i="8"/>
  <c r="B1078" i="6"/>
  <c r="C1081" i="6" s="1"/>
  <c r="D1237" i="6" s="1"/>
  <c r="B1077" i="6"/>
  <c r="AU918" i="8" l="1"/>
  <c r="R869" i="8"/>
  <c r="AQ866" i="8"/>
  <c r="AQ918" i="8"/>
  <c r="AG866" i="8"/>
  <c r="F1237" i="6"/>
  <c r="I1237" i="6"/>
  <c r="AM918" i="8"/>
  <c r="C1077" i="6"/>
  <c r="D1233" i="6" s="1"/>
  <c r="C1080" i="6"/>
  <c r="D1236" i="6" s="1"/>
  <c r="C1078" i="6"/>
  <c r="C1079" i="6"/>
  <c r="D1235" i="6" s="1"/>
  <c r="A1119" i="6"/>
  <c r="G1079" i="6"/>
  <c r="AA1025" i="8"/>
  <c r="AK1025" i="8" s="1"/>
  <c r="G1078" i="6"/>
  <c r="AC1024" i="8"/>
  <c r="I865" i="8"/>
  <c r="G1077" i="6"/>
  <c r="R868" i="8" l="1"/>
  <c r="AA1024" i="8" s="1"/>
  <c r="AK1024" i="8" s="1"/>
  <c r="AD865" i="8"/>
  <c r="AN865" i="8"/>
  <c r="AN917" i="8"/>
  <c r="AO865" i="8"/>
  <c r="AO917" i="8"/>
  <c r="AE865" i="8"/>
  <c r="AG921" i="8"/>
  <c r="AG973" i="8"/>
  <c r="AG1025" i="8"/>
  <c r="AG920" i="8"/>
  <c r="AG972" i="8"/>
  <c r="AG1024" i="8"/>
  <c r="I1236" i="6"/>
  <c r="F1236" i="6"/>
  <c r="I1233" i="6"/>
  <c r="F1233" i="6"/>
  <c r="F1235" i="6"/>
  <c r="I1235" i="6"/>
  <c r="A1120" i="6"/>
  <c r="I864" i="8"/>
  <c r="R867" i="8" s="1"/>
  <c r="G1076" i="6"/>
  <c r="AE1024" i="8" l="1"/>
  <c r="AE920" i="8"/>
  <c r="AE972" i="8"/>
  <c r="AO916" i="8"/>
  <c r="AO864" i="8"/>
  <c r="AE864" i="8"/>
  <c r="AN864" i="8"/>
  <c r="AN916" i="8"/>
  <c r="AD864" i="8"/>
  <c r="AF864" i="8"/>
  <c r="AP916" i="8"/>
  <c r="AP864" i="8"/>
  <c r="AQ864" i="8"/>
  <c r="AQ916" i="8"/>
  <c r="AG864" i="8"/>
  <c r="AD920" i="8"/>
  <c r="AD972" i="8"/>
  <c r="AD1024" i="8"/>
  <c r="A1121" i="6"/>
  <c r="AA1023" i="8"/>
  <c r="AK1023" i="8" s="1"/>
  <c r="I863" i="8"/>
  <c r="G1075" i="6"/>
  <c r="AU915" i="8" l="1"/>
  <c r="R866" i="8"/>
  <c r="AD863" i="8"/>
  <c r="AN915" i="8"/>
  <c r="AN863" i="8"/>
  <c r="AD971" i="8"/>
  <c r="AD1023" i="8"/>
  <c r="AD919" i="8"/>
  <c r="AG863" i="8"/>
  <c r="AQ863" i="8"/>
  <c r="AQ915" i="8"/>
  <c r="AG971" i="8"/>
  <c r="AG1023" i="8"/>
  <c r="AG919" i="8"/>
  <c r="AF971" i="8"/>
  <c r="AF1023" i="8"/>
  <c r="AC1023" i="8" s="1"/>
  <c r="AF919" i="8"/>
  <c r="AO915" i="8"/>
  <c r="AO863" i="8"/>
  <c r="AE863" i="8"/>
  <c r="AF863" i="8"/>
  <c r="AP915" i="8"/>
  <c r="AM915" i="8" s="1"/>
  <c r="AP863" i="8"/>
  <c r="AE919" i="8"/>
  <c r="AE971" i="8"/>
  <c r="AE1023" i="8"/>
  <c r="A1122" i="6"/>
  <c r="AA1022" i="8"/>
  <c r="AK1022" i="8" s="1"/>
  <c r="I862" i="8"/>
  <c r="AU914" i="8" l="1"/>
  <c r="R865" i="8"/>
  <c r="AF970" i="8"/>
  <c r="AF1022" i="8"/>
  <c r="AC1022" i="8" s="1"/>
  <c r="AF918" i="8"/>
  <c r="AG862" i="8"/>
  <c r="AQ862" i="8"/>
  <c r="AQ914" i="8"/>
  <c r="AE918" i="8"/>
  <c r="AE970" i="8"/>
  <c r="AE1022" i="8"/>
  <c r="AO862" i="8"/>
  <c r="AO914" i="8"/>
  <c r="AE862" i="8"/>
  <c r="AN914" i="8"/>
  <c r="AN862" i="8"/>
  <c r="AD862" i="8"/>
  <c r="AF862" i="8"/>
  <c r="AP914" i="8"/>
  <c r="AM914" i="8" s="1"/>
  <c r="AP862" i="8"/>
  <c r="AG970" i="8"/>
  <c r="AG1022" i="8"/>
  <c r="AG918" i="8"/>
  <c r="AD970" i="8"/>
  <c r="AD1022" i="8"/>
  <c r="AD918" i="8"/>
  <c r="A1123" i="6"/>
  <c r="AA1021" i="8"/>
  <c r="AK1021" i="8" s="1"/>
  <c r="I861" i="8"/>
  <c r="R864" i="8" s="1"/>
  <c r="B1073" i="6"/>
  <c r="AF969" i="8" l="1"/>
  <c r="AF1021" i="8"/>
  <c r="AC1021" i="8" s="1"/>
  <c r="AF917" i="8"/>
  <c r="AF916" i="8"/>
  <c r="AF968" i="8"/>
  <c r="AF1020" i="8"/>
  <c r="AC1020" i="8" s="1"/>
  <c r="AE969" i="8"/>
  <c r="AE1021" i="8"/>
  <c r="AE917" i="8"/>
  <c r="AO861" i="8"/>
  <c r="AO913" i="8"/>
  <c r="AE861" i="8"/>
  <c r="AG916" i="8"/>
  <c r="AG968" i="8"/>
  <c r="AG1020" i="8"/>
  <c r="AD969" i="8"/>
  <c r="AD1021" i="8"/>
  <c r="AD917" i="8"/>
  <c r="AN913" i="8"/>
  <c r="AN861" i="8"/>
  <c r="AD861" i="8"/>
  <c r="AG969" i="8"/>
  <c r="AG1021" i="8"/>
  <c r="AG917" i="8"/>
  <c r="C1074" i="6"/>
  <c r="C1075" i="6"/>
  <c r="C1076" i="6"/>
  <c r="D1232" i="6" s="1"/>
  <c r="AA1020" i="8"/>
  <c r="AK1020" i="8" s="1"/>
  <c r="AU913" i="8"/>
  <c r="A1124" i="6"/>
  <c r="G1074" i="6"/>
  <c r="I860" i="8"/>
  <c r="AU912" i="8" l="1"/>
  <c r="R863" i="8"/>
  <c r="AD916" i="8"/>
  <c r="AD968" i="8"/>
  <c r="AD1020" i="8"/>
  <c r="AP912" i="8"/>
  <c r="AP860" i="8"/>
  <c r="AF860" i="8"/>
  <c r="AD860" i="8"/>
  <c r="AN912" i="8"/>
  <c r="AN860" i="8"/>
  <c r="AO860" i="8"/>
  <c r="AO912" i="8"/>
  <c r="AE860" i="8"/>
  <c r="AQ860" i="8"/>
  <c r="AQ912" i="8"/>
  <c r="AG860" i="8"/>
  <c r="AE1020" i="8"/>
  <c r="AE916" i="8"/>
  <c r="AE968" i="8"/>
  <c r="I1232" i="6"/>
  <c r="F1232" i="6"/>
  <c r="A1125" i="6"/>
  <c r="AA1019" i="8"/>
  <c r="AK1019" i="8" s="1"/>
  <c r="AD967" i="8" l="1"/>
  <c r="AD1019" i="8"/>
  <c r="AD915" i="8"/>
  <c r="AG967" i="8"/>
  <c r="AG1019" i="8"/>
  <c r="AG915" i="8"/>
  <c r="AF967" i="8"/>
  <c r="AF1019" i="8"/>
  <c r="AC1019" i="8" s="1"/>
  <c r="AF915" i="8"/>
  <c r="AE1019" i="8"/>
  <c r="AE915" i="8"/>
  <c r="AE967" i="8"/>
  <c r="A1126" i="6"/>
  <c r="I859" i="8"/>
  <c r="AU911" i="8" l="1"/>
  <c r="R862" i="8"/>
  <c r="AO911" i="8"/>
  <c r="AO859" i="8"/>
  <c r="AE859" i="8"/>
  <c r="AP911" i="8"/>
  <c r="AP859" i="8"/>
  <c r="AF859" i="8"/>
  <c r="AN911" i="8"/>
  <c r="AN859" i="8"/>
  <c r="AD859" i="8"/>
  <c r="AG859" i="8"/>
  <c r="AQ859" i="8"/>
  <c r="AQ911" i="8"/>
  <c r="A1127" i="6"/>
  <c r="AA1018" i="8"/>
  <c r="AK1018" i="8" s="1"/>
  <c r="I858" i="8"/>
  <c r="R861" i="8" s="1"/>
  <c r="B1070" i="6"/>
  <c r="C1073" i="6" s="1"/>
  <c r="AG965" i="8" l="1"/>
  <c r="AG1017" i="8"/>
  <c r="AG913" i="8"/>
  <c r="AO910" i="8"/>
  <c r="AO858" i="8"/>
  <c r="AE858" i="8"/>
  <c r="AG966" i="8"/>
  <c r="AG1018" i="8"/>
  <c r="AG914" i="8"/>
  <c r="AG911" i="8"/>
  <c r="AG963" i="8"/>
  <c r="AG1015" i="8"/>
  <c r="AD858" i="8"/>
  <c r="AN910" i="8"/>
  <c r="AN858" i="8"/>
  <c r="AF963" i="8"/>
  <c r="AF1015" i="8"/>
  <c r="AF911" i="8"/>
  <c r="AG912" i="8"/>
  <c r="AG964" i="8"/>
  <c r="AG1016" i="8"/>
  <c r="AD966" i="8"/>
  <c r="AD1018" i="8"/>
  <c r="AD914" i="8"/>
  <c r="AF965" i="8"/>
  <c r="AF1017" i="8"/>
  <c r="AC1017" i="8" s="1"/>
  <c r="AF913" i="8"/>
  <c r="AF912" i="8"/>
  <c r="AF964" i="8"/>
  <c r="AF1016" i="8"/>
  <c r="AF966" i="8"/>
  <c r="AF1018" i="8"/>
  <c r="AC1018" i="8" s="1"/>
  <c r="AF914" i="8"/>
  <c r="AE1018" i="8"/>
  <c r="AE914" i="8"/>
  <c r="AE966" i="8"/>
  <c r="A1128" i="6"/>
  <c r="A1129" i="6" s="1"/>
  <c r="A1130" i="6" s="1"/>
  <c r="AA1017" i="8"/>
  <c r="AK1017" i="8" s="1"/>
  <c r="AU910" i="8"/>
  <c r="I857" i="8"/>
  <c r="R860" i="8" s="1"/>
  <c r="B1069" i="6"/>
  <c r="C1072" i="6" s="1"/>
  <c r="AD965" i="8" l="1"/>
  <c r="AD1017" i="8"/>
  <c r="AD913" i="8"/>
  <c r="AN909" i="8"/>
  <c r="AN857" i="8"/>
  <c r="AD857" i="8"/>
  <c r="AE965" i="8"/>
  <c r="AE913" i="8"/>
  <c r="AE1017" i="8"/>
  <c r="AO909" i="8"/>
  <c r="AO857" i="8"/>
  <c r="AE857" i="8"/>
  <c r="AA1016" i="8"/>
  <c r="AK1016" i="8" s="1"/>
  <c r="AU909" i="8"/>
  <c r="AC1016" i="8"/>
  <c r="A1131" i="6"/>
  <c r="G1070" i="6"/>
  <c r="I856" i="8"/>
  <c r="R859" i="8" s="1"/>
  <c r="B1068" i="6"/>
  <c r="C1071" i="6" s="1"/>
  <c r="AE912" i="8" l="1"/>
  <c r="AE964" i="8"/>
  <c r="AE1016" i="8"/>
  <c r="AD912" i="8"/>
  <c r="AD964" i="8"/>
  <c r="AD1016" i="8"/>
  <c r="AD856" i="8"/>
  <c r="AN908" i="8"/>
  <c r="AN856" i="8"/>
  <c r="AO908" i="8"/>
  <c r="AO856" i="8"/>
  <c r="AE856" i="8"/>
  <c r="A1132" i="6"/>
  <c r="AA1015" i="8"/>
  <c r="AK1015" i="8" s="1"/>
  <c r="AU908" i="8"/>
  <c r="AC1015" i="8"/>
  <c r="G1069" i="6"/>
  <c r="I855" i="8"/>
  <c r="R858" i="8" s="1"/>
  <c r="B1067" i="6"/>
  <c r="C1070" i="6" s="1"/>
  <c r="AD963" i="8" l="1"/>
  <c r="AD1015" i="8"/>
  <c r="AD911" i="8"/>
  <c r="AE1015" i="8"/>
  <c r="AE963" i="8"/>
  <c r="AE911" i="8"/>
  <c r="AD855" i="8"/>
  <c r="AN907" i="8"/>
  <c r="AN855" i="8"/>
  <c r="AO907" i="8"/>
  <c r="AO855" i="8"/>
  <c r="AE855" i="8"/>
  <c r="AA1014" i="8"/>
  <c r="AK1014" i="8" s="1"/>
  <c r="AU907" i="8"/>
  <c r="A1133" i="6"/>
  <c r="AC1014" i="8"/>
  <c r="G1068" i="6"/>
  <c r="I854" i="8"/>
  <c r="B1066" i="6"/>
  <c r="C1069" i="6" s="1"/>
  <c r="AU906" i="8" l="1"/>
  <c r="R857" i="8"/>
  <c r="AA1013" i="8" s="1"/>
  <c r="AK1013" i="8" s="1"/>
  <c r="AD962" i="8"/>
  <c r="AD1014" i="8"/>
  <c r="AD910" i="8"/>
  <c r="AE910" i="8"/>
  <c r="AE962" i="8"/>
  <c r="AE1014" i="8"/>
  <c r="AD854" i="8"/>
  <c r="AN906" i="8"/>
  <c r="AN854" i="8"/>
  <c r="AO906" i="8"/>
  <c r="AO854" i="8"/>
  <c r="AE854" i="8"/>
  <c r="A1134" i="6"/>
  <c r="G1067" i="6"/>
  <c r="AC1013" i="8"/>
  <c r="I853" i="8"/>
  <c r="B1065" i="6"/>
  <c r="C1068" i="6" s="1"/>
  <c r="AU905" i="8" l="1"/>
  <c r="R856" i="8"/>
  <c r="AE961" i="8"/>
  <c r="AE909" i="8"/>
  <c r="AE1013" i="8"/>
  <c r="AD961" i="8"/>
  <c r="AD1013" i="8"/>
  <c r="AD909" i="8"/>
  <c r="AD853" i="8"/>
  <c r="AN853" i="8"/>
  <c r="AN905" i="8"/>
  <c r="AO853" i="8"/>
  <c r="AE853" i="8"/>
  <c r="AO905" i="8"/>
  <c r="A1135" i="6"/>
  <c r="AA1012" i="8"/>
  <c r="AK1012" i="8" s="1"/>
  <c r="AC1012" i="8"/>
  <c r="G1066" i="6"/>
  <c r="I852" i="8"/>
  <c r="B1064" i="6"/>
  <c r="C1067" i="6" s="1"/>
  <c r="AU904" i="8" l="1"/>
  <c r="R855" i="8"/>
  <c r="AA1011" i="8" s="1"/>
  <c r="AK1011" i="8" s="1"/>
  <c r="AE1012" i="8"/>
  <c r="AE908" i="8"/>
  <c r="AE960" i="8"/>
  <c r="AD908" i="8"/>
  <c r="AD960" i="8"/>
  <c r="AD1012" i="8"/>
  <c r="AN852" i="8"/>
  <c r="AD852" i="8"/>
  <c r="AN904" i="8"/>
  <c r="AO852" i="8"/>
  <c r="AE852" i="8"/>
  <c r="AO904" i="8"/>
  <c r="A1136" i="6"/>
  <c r="A1137" i="6" s="1"/>
  <c r="AC1011" i="8"/>
  <c r="G1065" i="6"/>
  <c r="I851" i="8"/>
  <c r="B1063" i="6"/>
  <c r="C1066" i="6" s="1"/>
  <c r="AU903" i="8" l="1"/>
  <c r="R854" i="8"/>
  <c r="AA1010" i="8" s="1"/>
  <c r="AK1010" i="8" s="1"/>
  <c r="AD907" i="8"/>
  <c r="AD959" i="8"/>
  <c r="AD1011" i="8"/>
  <c r="AE907" i="8"/>
  <c r="AE1011" i="8"/>
  <c r="AE959" i="8"/>
  <c r="AN851" i="8"/>
  <c r="AD851" i="8"/>
  <c r="AN903" i="8"/>
  <c r="AO851" i="8"/>
  <c r="AE851" i="8"/>
  <c r="AO903" i="8"/>
  <c r="A1138" i="6"/>
  <c r="G1064" i="6"/>
  <c r="AC1010" i="8"/>
  <c r="I850" i="8"/>
  <c r="B1062" i="6"/>
  <c r="C1065" i="6" s="1"/>
  <c r="AU902" i="8" l="1"/>
  <c r="R853" i="8"/>
  <c r="AR850" i="8"/>
  <c r="AR902" i="8"/>
  <c r="AH850" i="8"/>
  <c r="AE1010" i="8"/>
  <c r="AE958" i="8"/>
  <c r="AE906" i="8"/>
  <c r="AS850" i="8"/>
  <c r="AS902" i="8"/>
  <c r="AI850" i="8"/>
  <c r="AD906" i="8"/>
  <c r="AD958" i="8"/>
  <c r="AD1010" i="8"/>
  <c r="AN850" i="8"/>
  <c r="AD850" i="8"/>
  <c r="AN902" i="8"/>
  <c r="AO850" i="8"/>
  <c r="AE850" i="8"/>
  <c r="AO902" i="8"/>
  <c r="A1139" i="6"/>
  <c r="AC1009" i="8"/>
  <c r="AA1009" i="8"/>
  <c r="AK1009" i="8" s="1"/>
  <c r="G1063" i="6"/>
  <c r="I849" i="8"/>
  <c r="B1061" i="6"/>
  <c r="C1064" i="6" s="1"/>
  <c r="AU901" i="8" l="1"/>
  <c r="R852" i="8"/>
  <c r="AE905" i="8"/>
  <c r="AE1009" i="8"/>
  <c r="AE957" i="8"/>
  <c r="AD957" i="8"/>
  <c r="AD1009" i="8"/>
  <c r="AD905" i="8"/>
  <c r="AN849" i="8"/>
  <c r="AD849" i="8"/>
  <c r="AN901" i="8"/>
  <c r="AO849" i="8"/>
  <c r="AE849" i="8"/>
  <c r="AO901" i="8"/>
  <c r="AI957" i="8"/>
  <c r="AI1009" i="8"/>
  <c r="AI905" i="8"/>
  <c r="AR849" i="8"/>
  <c r="AR901" i="8"/>
  <c r="AH849" i="8"/>
  <c r="AS849" i="8"/>
  <c r="AS901" i="8"/>
  <c r="AI849" i="8"/>
  <c r="AH957" i="8"/>
  <c r="AH1009" i="8"/>
  <c r="AH905" i="8"/>
  <c r="A1140" i="6"/>
  <c r="A1141" i="6" s="1"/>
  <c r="A1142" i="6" s="1"/>
  <c r="A1143" i="6" s="1"/>
  <c r="A1144" i="6" s="1"/>
  <c r="G1062" i="6"/>
  <c r="AA1008" i="8"/>
  <c r="AK1008" i="8" s="1"/>
  <c r="I848" i="8"/>
  <c r="B1060" i="6"/>
  <c r="C1063" i="6" s="1"/>
  <c r="AU900" i="8" l="1"/>
  <c r="R851" i="8"/>
  <c r="AH953" i="8"/>
  <c r="AH1005" i="8"/>
  <c r="AH901" i="8"/>
  <c r="AH902" i="8"/>
  <c r="AH954" i="8"/>
  <c r="AH1006" i="8"/>
  <c r="AE904" i="8"/>
  <c r="AE1008" i="8"/>
  <c r="AE956" i="8"/>
  <c r="AH955" i="8"/>
  <c r="AH903" i="8"/>
  <c r="AH1007" i="8"/>
  <c r="AD904" i="8"/>
  <c r="AD956" i="8"/>
  <c r="AD1008" i="8"/>
  <c r="AI955" i="8"/>
  <c r="AI1007" i="8"/>
  <c r="AI903" i="8"/>
  <c r="AO848" i="8"/>
  <c r="AE848" i="8"/>
  <c r="AO900" i="8"/>
  <c r="AI1008" i="8"/>
  <c r="AI904" i="8"/>
  <c r="AI956" i="8"/>
  <c r="AD848" i="8"/>
  <c r="AN848" i="8"/>
  <c r="AN900" i="8"/>
  <c r="AH1008" i="8"/>
  <c r="AH904" i="8"/>
  <c r="AH956" i="8"/>
  <c r="AI902" i="8"/>
  <c r="AI954" i="8"/>
  <c r="AI1006" i="8"/>
  <c r="AI953" i="8"/>
  <c r="AI1005" i="8"/>
  <c r="AI901" i="8"/>
  <c r="A1145" i="6"/>
  <c r="G1061" i="6"/>
  <c r="AA1007" i="8"/>
  <c r="AK1007" i="8" s="1"/>
  <c r="I847" i="8"/>
  <c r="B1059" i="6"/>
  <c r="C1062" i="6" s="1"/>
  <c r="AU899" i="8" l="1"/>
  <c r="R850" i="8"/>
  <c r="AA1006" i="8" s="1"/>
  <c r="AK1006" i="8" s="1"/>
  <c r="AO847" i="8"/>
  <c r="AE847" i="8"/>
  <c r="AO899" i="8"/>
  <c r="AE955" i="8"/>
  <c r="AE1007" i="8"/>
  <c r="AE903" i="8"/>
  <c r="AD903" i="8"/>
  <c r="AD955" i="8"/>
  <c r="AD1007" i="8"/>
  <c r="AD847" i="8"/>
  <c r="AN847" i="8"/>
  <c r="AN899" i="8"/>
  <c r="A1146" i="6"/>
  <c r="G1060" i="6"/>
  <c r="I846" i="8"/>
  <c r="R849" i="8" s="1"/>
  <c r="B1058" i="6"/>
  <c r="C1061" i="6" s="1"/>
  <c r="AD902" i="8" l="1"/>
  <c r="AD954" i="8"/>
  <c r="AD1006" i="8"/>
  <c r="AO846" i="8"/>
  <c r="AE846" i="8"/>
  <c r="AO898" i="8"/>
  <c r="AN846" i="8"/>
  <c r="AD846" i="8"/>
  <c r="AN898" i="8"/>
  <c r="AE1006" i="8"/>
  <c r="AE954" i="8"/>
  <c r="AE902" i="8"/>
  <c r="A1147" i="6"/>
  <c r="AA1005" i="8"/>
  <c r="AK1005" i="8" s="1"/>
  <c r="AU898" i="8"/>
  <c r="G1059" i="6"/>
  <c r="B1057" i="6"/>
  <c r="C1060" i="6" s="1"/>
  <c r="B1056" i="6"/>
  <c r="B1055" i="6"/>
  <c r="B1054" i="6"/>
  <c r="B1053" i="6"/>
  <c r="B1052" i="6"/>
  <c r="I845" i="8"/>
  <c r="R848" i="8" s="1"/>
  <c r="I844" i="8"/>
  <c r="I843" i="8"/>
  <c r="AU895" i="8" l="1"/>
  <c r="R846" i="8"/>
  <c r="AU896" i="8"/>
  <c r="R847" i="8"/>
  <c r="AN840" i="8"/>
  <c r="AD840" i="8"/>
  <c r="AN892" i="8"/>
  <c r="AD844" i="8"/>
  <c r="AN844" i="8"/>
  <c r="AN896" i="8"/>
  <c r="AO845" i="8"/>
  <c r="AE845" i="8"/>
  <c r="AO897" i="8"/>
  <c r="AN843" i="8"/>
  <c r="AD843" i="8"/>
  <c r="AN895" i="8"/>
  <c r="AE901" i="8"/>
  <c r="AE953" i="8"/>
  <c r="AE1005" i="8"/>
  <c r="AO844" i="8"/>
  <c r="AE844" i="8"/>
  <c r="AO896" i="8"/>
  <c r="AD842" i="8"/>
  <c r="AN842" i="8"/>
  <c r="AN894" i="8"/>
  <c r="AO843" i="8"/>
  <c r="AE843" i="8"/>
  <c r="AO895" i="8"/>
  <c r="AO840" i="8"/>
  <c r="AE840" i="8"/>
  <c r="AO892" i="8"/>
  <c r="AN841" i="8"/>
  <c r="AD841" i="8"/>
  <c r="AN893" i="8"/>
  <c r="AO841" i="8"/>
  <c r="AE841" i="8"/>
  <c r="AO893" i="8"/>
  <c r="AD953" i="8"/>
  <c r="AD901" i="8"/>
  <c r="AD1005" i="8"/>
  <c r="AD845" i="8"/>
  <c r="AN845" i="8"/>
  <c r="AN897" i="8"/>
  <c r="AO842" i="8"/>
  <c r="AE842" i="8"/>
  <c r="AO894" i="8"/>
  <c r="C1056" i="6"/>
  <c r="C1058" i="6"/>
  <c r="C1057" i="6"/>
  <c r="H1104" i="6"/>
  <c r="AM892" i="8" s="1"/>
  <c r="C1055" i="6"/>
  <c r="C1059" i="6"/>
  <c r="A1148" i="6"/>
  <c r="A1149" i="6" s="1"/>
  <c r="A1150" i="6" s="1"/>
  <c r="A1151" i="6" s="1"/>
  <c r="AA1004" i="8"/>
  <c r="AK1004" i="8" s="1"/>
  <c r="AU897" i="8"/>
  <c r="AC1002" i="8"/>
  <c r="AC1001" i="8"/>
  <c r="AA1002" i="8"/>
  <c r="AK1002" i="8" s="1"/>
  <c r="AA1003" i="8"/>
  <c r="AK1003" i="8" s="1"/>
  <c r="I842" i="8"/>
  <c r="AC999" i="8"/>
  <c r="I840" i="8"/>
  <c r="I841" i="8"/>
  <c r="R844" i="8" s="1"/>
  <c r="G1055" i="6"/>
  <c r="G1058" i="6"/>
  <c r="G1056" i="6"/>
  <c r="G1053" i="6"/>
  <c r="G1057" i="6"/>
  <c r="G1054" i="6"/>
  <c r="AC1000" i="8"/>
  <c r="AU892" i="8" l="1"/>
  <c r="R843" i="8"/>
  <c r="AU894" i="8"/>
  <c r="R845" i="8"/>
  <c r="AD949" i="8"/>
  <c r="AD1001" i="8"/>
  <c r="AD897" i="8"/>
  <c r="AE951" i="8"/>
  <c r="AE899" i="8"/>
  <c r="AE1003" i="8"/>
  <c r="AD950" i="8"/>
  <c r="AD1002" i="8"/>
  <c r="AD898" i="8"/>
  <c r="AE896" i="8"/>
  <c r="AE1000" i="8"/>
  <c r="AE948" i="8"/>
  <c r="AD952" i="8"/>
  <c r="AD1004" i="8"/>
  <c r="AD900" i="8"/>
  <c r="AD951" i="8"/>
  <c r="AD1003" i="8"/>
  <c r="AD899" i="8"/>
  <c r="AD896" i="8"/>
  <c r="AD948" i="8"/>
  <c r="AD1000" i="8"/>
  <c r="AE900" i="8"/>
  <c r="AE1004" i="8"/>
  <c r="AE952" i="8"/>
  <c r="AE895" i="8"/>
  <c r="AE999" i="8"/>
  <c r="AE947" i="8"/>
  <c r="AE950" i="8"/>
  <c r="AE898" i="8"/>
  <c r="AE1002" i="8"/>
  <c r="AE1001" i="8"/>
  <c r="AE949" i="8"/>
  <c r="AE897" i="8"/>
  <c r="AD947" i="8"/>
  <c r="AD999" i="8"/>
  <c r="AD895" i="8"/>
  <c r="A1152" i="6"/>
  <c r="AA1001" i="8"/>
  <c r="AK1001" i="8" s="1"/>
  <c r="AA1000" i="8"/>
  <c r="AK1000" i="8" s="1"/>
  <c r="AU893" i="8"/>
  <c r="AA999" i="8"/>
  <c r="AK999" i="8" s="1"/>
  <c r="I839" i="8"/>
  <c r="B1051" i="6"/>
  <c r="AU891" i="8" l="1"/>
  <c r="R842" i="8"/>
  <c r="AO839" i="8"/>
  <c r="AE839" i="8"/>
  <c r="AO891" i="8"/>
  <c r="AD839" i="8"/>
  <c r="AN839" i="8"/>
  <c r="AN891" i="8"/>
  <c r="H1103" i="6"/>
  <c r="AM891" i="8" s="1"/>
  <c r="C1054" i="6"/>
  <c r="A1153" i="6"/>
  <c r="G1052" i="6"/>
  <c r="AC998" i="8"/>
  <c r="AA998" i="8"/>
  <c r="AK998" i="8" s="1"/>
  <c r="I838" i="8"/>
  <c r="B1050" i="6"/>
  <c r="C1053" i="6" s="1"/>
  <c r="AU890" i="8" l="1"/>
  <c r="R841" i="8"/>
  <c r="AA997" i="8" s="1"/>
  <c r="AK997" i="8" s="1"/>
  <c r="AD838" i="8"/>
  <c r="AN838" i="8"/>
  <c r="AN890" i="8"/>
  <c r="AD946" i="8"/>
  <c r="AD998" i="8"/>
  <c r="AD894" i="8"/>
  <c r="AO838" i="8"/>
  <c r="AE838" i="8"/>
  <c r="AO890" i="8"/>
  <c r="AE894" i="8"/>
  <c r="AE946" i="8"/>
  <c r="AE998" i="8"/>
  <c r="A1154" i="6"/>
  <c r="G1051" i="6"/>
  <c r="H1102" i="6"/>
  <c r="AM890" i="8" s="1"/>
  <c r="AC997" i="8"/>
  <c r="I837" i="8"/>
  <c r="R840" i="8" s="1"/>
  <c r="B1049" i="6"/>
  <c r="C1052" i="6" s="1"/>
  <c r="AE997" i="8" l="1"/>
  <c r="AE945" i="8"/>
  <c r="AE893" i="8"/>
  <c r="AE892" i="8"/>
  <c r="AE944" i="8"/>
  <c r="AE996" i="8"/>
  <c r="AE891" i="8"/>
  <c r="AE943" i="8"/>
  <c r="AE995" i="8"/>
  <c r="AE890" i="8"/>
  <c r="AE942" i="8"/>
  <c r="AE994" i="8"/>
  <c r="AD837" i="8"/>
  <c r="AN837" i="8"/>
  <c r="AN889" i="8"/>
  <c r="AD945" i="8"/>
  <c r="AD997" i="8"/>
  <c r="AD893" i="8"/>
  <c r="A1155" i="6"/>
  <c r="AC996" i="8"/>
  <c r="H1101" i="6"/>
  <c r="AA996" i="8"/>
  <c r="AK996" i="8" s="1"/>
  <c r="AU889" i="8"/>
  <c r="G1050" i="6"/>
  <c r="I836" i="8"/>
  <c r="R839" i="8" s="1"/>
  <c r="B1048" i="6"/>
  <c r="C1051" i="6" s="1"/>
  <c r="AD892" i="8" l="1"/>
  <c r="AD944" i="8"/>
  <c r="AD996" i="8"/>
  <c r="AD836" i="8"/>
  <c r="AN836" i="8"/>
  <c r="AN888" i="8"/>
  <c r="A1156" i="6"/>
  <c r="H1100" i="6"/>
  <c r="AA995" i="8"/>
  <c r="AK995" i="8" s="1"/>
  <c r="AU888" i="8"/>
  <c r="AM889" i="8"/>
  <c r="AC995" i="8"/>
  <c r="G1049" i="6"/>
  <c r="I835" i="8"/>
  <c r="R838" i="8" s="1"/>
  <c r="B1047" i="6"/>
  <c r="AD888" i="8" l="1"/>
  <c r="AD940" i="8"/>
  <c r="AD992" i="8"/>
  <c r="AD941" i="8"/>
  <c r="AD993" i="8"/>
  <c r="AD889" i="8"/>
  <c r="AD891" i="8"/>
  <c r="AD943" i="8"/>
  <c r="AD995" i="8"/>
  <c r="AD942" i="8"/>
  <c r="AD994" i="8"/>
  <c r="AD890" i="8"/>
  <c r="AM888" i="8"/>
  <c r="H1099" i="6"/>
  <c r="AM887" i="8" s="1"/>
  <c r="C1050" i="6"/>
  <c r="A1157" i="6"/>
  <c r="AA994" i="8"/>
  <c r="AK994" i="8" s="1"/>
  <c r="AU887" i="8"/>
  <c r="AC994" i="8"/>
  <c r="G1048" i="6"/>
  <c r="I834" i="8"/>
  <c r="R837" i="8" s="1"/>
  <c r="B1046" i="6"/>
  <c r="C1049" i="6" s="1"/>
  <c r="A1158" i="6" l="1"/>
  <c r="H1098" i="6"/>
  <c r="AA993" i="8"/>
  <c r="AK993" i="8" s="1"/>
  <c r="AU886" i="8"/>
  <c r="AC993" i="8"/>
  <c r="G1047" i="6"/>
  <c r="B1045" i="6"/>
  <c r="C1048" i="6" s="1"/>
  <c r="I833" i="8"/>
  <c r="R836" i="8" s="1"/>
  <c r="A1159" i="6" l="1"/>
  <c r="H1097" i="6"/>
  <c r="AA992" i="8"/>
  <c r="AK992" i="8" s="1"/>
  <c r="AU885" i="8"/>
  <c r="AC992" i="8"/>
  <c r="AM886" i="8"/>
  <c r="G1046" i="6"/>
  <c r="I832" i="8"/>
  <c r="B1044" i="6"/>
  <c r="C1047" i="6" s="1"/>
  <c r="AU884" i="8" l="1"/>
  <c r="R835" i="8"/>
  <c r="A1160" i="6"/>
  <c r="AM885" i="8"/>
  <c r="G1045" i="6"/>
  <c r="H1096" i="6"/>
  <c r="AM884" i="8" s="1"/>
  <c r="AA991" i="8"/>
  <c r="AK991" i="8" s="1"/>
  <c r="AC991" i="8"/>
  <c r="I831" i="8"/>
  <c r="R834" i="8" s="1"/>
  <c r="B1043" i="6"/>
  <c r="C1046" i="6" s="1"/>
  <c r="A1161" i="6" l="1"/>
  <c r="H1095" i="6"/>
  <c r="AA990" i="8"/>
  <c r="AK990" i="8" s="1"/>
  <c r="AU883" i="8"/>
  <c r="AC990" i="8"/>
  <c r="G1044" i="6"/>
  <c r="I830" i="8"/>
  <c r="R833" i="8" s="1"/>
  <c r="B1042" i="6"/>
  <c r="C1045" i="6" s="1"/>
  <c r="AO882" i="8" l="1"/>
  <c r="AO830" i="8"/>
  <c r="AE830" i="8"/>
  <c r="AM883" i="8"/>
  <c r="H1094" i="6"/>
  <c r="AA989" i="8"/>
  <c r="AK989" i="8" s="1"/>
  <c r="AU882" i="8"/>
  <c r="AC989" i="8"/>
  <c r="G1043" i="6"/>
  <c r="I829" i="8"/>
  <c r="R832" i="8" s="1"/>
  <c r="B1041" i="6"/>
  <c r="AE987" i="8" l="1"/>
  <c r="AE883" i="8"/>
  <c r="AE935" i="8"/>
  <c r="AE989" i="8"/>
  <c r="AE885" i="8"/>
  <c r="AE937" i="8"/>
  <c r="AE986" i="8"/>
  <c r="AE934" i="8"/>
  <c r="AE882" i="8"/>
  <c r="AE936" i="8"/>
  <c r="AE884" i="8"/>
  <c r="AE988" i="8"/>
  <c r="H1093" i="6"/>
  <c r="AM881" i="8" s="1"/>
  <c r="C1044" i="6"/>
  <c r="AM882" i="8"/>
  <c r="AC988" i="8"/>
  <c r="AA988" i="8"/>
  <c r="AK988" i="8" s="1"/>
  <c r="AU881" i="8"/>
  <c r="G1042" i="6"/>
  <c r="I828" i="8"/>
  <c r="B1040" i="6"/>
  <c r="AU880" i="8" l="1"/>
  <c r="R831" i="8"/>
  <c r="H1092" i="6"/>
  <c r="AM880" i="8" s="1"/>
  <c r="C1043" i="6"/>
  <c r="AC987" i="8"/>
  <c r="AA987" i="8"/>
  <c r="AK987" i="8" s="1"/>
  <c r="G1041" i="6"/>
  <c r="I827" i="8"/>
  <c r="B1039" i="6"/>
  <c r="C1042" i="6" s="1"/>
  <c r="AU879" i="8" l="1"/>
  <c r="R830" i="8"/>
  <c r="G1040" i="6"/>
  <c r="H1091" i="6"/>
  <c r="AM879" i="8" s="1"/>
  <c r="AC986" i="8"/>
  <c r="AA986" i="8"/>
  <c r="AK986" i="8" s="1"/>
  <c r="I826" i="8"/>
  <c r="B1038" i="6"/>
  <c r="C1041" i="6" s="1"/>
  <c r="D1197" i="6" s="1"/>
  <c r="AU878" i="8" l="1"/>
  <c r="R829" i="8"/>
  <c r="I1197" i="6"/>
  <c r="F1197" i="6"/>
  <c r="G1039" i="6"/>
  <c r="H1090" i="6"/>
  <c r="AM878" i="8" s="1"/>
  <c r="AA985" i="8"/>
  <c r="AK985" i="8" s="1"/>
  <c r="AC985" i="8"/>
  <c r="I825" i="8"/>
  <c r="B1037" i="6"/>
  <c r="C1040" i="6" s="1"/>
  <c r="D1196" i="6" s="1"/>
  <c r="AU877" i="8" l="1"/>
  <c r="R828" i="8"/>
  <c r="F1196" i="6"/>
  <c r="I1196" i="6"/>
  <c r="G1038" i="6"/>
  <c r="H1089" i="6"/>
  <c r="AM877" i="8" s="1"/>
  <c r="AA984" i="8"/>
  <c r="AK984" i="8" s="1"/>
  <c r="AC984" i="8"/>
  <c r="I824" i="8"/>
  <c r="B1036" i="6"/>
  <c r="C1039" i="6" s="1"/>
  <c r="D1195" i="6" s="1"/>
  <c r="AU876" i="8" l="1"/>
  <c r="R827" i="8"/>
  <c r="F1195" i="6"/>
  <c r="I1195" i="6"/>
  <c r="G1037" i="6"/>
  <c r="H1088" i="6"/>
  <c r="AM876" i="8" s="1"/>
  <c r="AC983" i="8"/>
  <c r="AA983" i="8"/>
  <c r="AK983" i="8" s="1"/>
  <c r="I823" i="8" l="1"/>
  <c r="R826" i="8" s="1"/>
  <c r="B1035" i="6"/>
  <c r="H1087" i="6" l="1"/>
  <c r="C1038" i="6"/>
  <c r="D1194" i="6" s="1"/>
  <c r="AA982" i="8"/>
  <c r="AK982" i="8" s="1"/>
  <c r="AU875" i="8"/>
  <c r="AC982" i="8"/>
  <c r="AM875" i="8"/>
  <c r="G1036" i="6"/>
  <c r="I822" i="8"/>
  <c r="B1034" i="6"/>
  <c r="AU874" i="8" l="1"/>
  <c r="R825" i="8"/>
  <c r="F1194" i="6"/>
  <c r="I1194" i="6"/>
  <c r="H1086" i="6"/>
  <c r="AM874" i="8" s="1"/>
  <c r="C1037" i="6"/>
  <c r="D1193" i="6" s="1"/>
  <c r="AA981" i="8"/>
  <c r="AK981" i="8" s="1"/>
  <c r="AC981" i="8"/>
  <c r="G1035" i="6"/>
  <c r="I821" i="8"/>
  <c r="B1033" i="6"/>
  <c r="C1036" i="6" s="1"/>
  <c r="D1192" i="6" s="1"/>
  <c r="AU873" i="8" l="1"/>
  <c r="R824" i="8"/>
  <c r="F1192" i="6"/>
  <c r="I1192" i="6"/>
  <c r="F1193" i="6"/>
  <c r="I1193" i="6"/>
  <c r="G1034" i="6"/>
  <c r="H1085" i="6"/>
  <c r="AM873" i="8" s="1"/>
  <c r="AC980" i="8"/>
  <c r="AA980" i="8"/>
  <c r="AK980" i="8" s="1"/>
  <c r="I820" i="8"/>
  <c r="B1032" i="6"/>
  <c r="C1035" i="6" s="1"/>
  <c r="D1191" i="6" s="1"/>
  <c r="AU872" i="8" l="1"/>
  <c r="R823" i="8"/>
  <c r="I1191" i="6"/>
  <c r="F1191" i="6"/>
  <c r="G1033" i="6"/>
  <c r="H1084" i="6"/>
  <c r="AM872" i="8" s="1"/>
  <c r="AC979" i="8"/>
  <c r="AA979" i="8"/>
  <c r="AK979" i="8" s="1"/>
  <c r="I819" i="8"/>
  <c r="R822" i="8" s="1"/>
  <c r="B1031" i="6"/>
  <c r="G1032" i="6" l="1"/>
  <c r="C1034" i="6"/>
  <c r="D1190" i="6" s="1"/>
  <c r="AA978" i="8"/>
  <c r="AK978" i="8" s="1"/>
  <c r="AC978" i="8"/>
  <c r="I818" i="8"/>
  <c r="B1030" i="6"/>
  <c r="AU870" i="8" l="1"/>
  <c r="R821" i="8"/>
  <c r="F1190" i="6"/>
  <c r="I1190" i="6"/>
  <c r="H1082" i="6"/>
  <c r="AM870" i="8" s="1"/>
  <c r="C1033" i="6"/>
  <c r="D1189" i="6" s="1"/>
  <c r="AA977" i="8"/>
  <c r="AK977" i="8" s="1"/>
  <c r="AC977" i="8"/>
  <c r="G1031" i="6"/>
  <c r="I817" i="8"/>
  <c r="B1029" i="6"/>
  <c r="C1032" i="6" s="1"/>
  <c r="D1188" i="6" s="1"/>
  <c r="AU869" i="8" l="1"/>
  <c r="R820" i="8"/>
  <c r="F1189" i="6"/>
  <c r="I1189" i="6"/>
  <c r="F1188" i="6"/>
  <c r="I1188" i="6"/>
  <c r="G1030" i="6"/>
  <c r="H1081" i="6"/>
  <c r="AM869" i="8" s="1"/>
  <c r="AA976" i="8"/>
  <c r="AK976" i="8" s="1"/>
  <c r="AC976" i="8"/>
  <c r="I816" i="8"/>
  <c r="B1028" i="6"/>
  <c r="AU868" i="8" l="1"/>
  <c r="R819" i="8"/>
  <c r="H1080" i="6"/>
  <c r="AM868" i="8" s="1"/>
  <c r="C1031" i="6"/>
  <c r="D1187" i="6" s="1"/>
  <c r="G1029" i="6"/>
  <c r="AC975" i="8"/>
  <c r="AA975" i="8"/>
  <c r="AK975" i="8" s="1"/>
  <c r="I815" i="8"/>
  <c r="B1027" i="6"/>
  <c r="C1030" i="6" s="1"/>
  <c r="D1186" i="6" s="1"/>
  <c r="AU867" i="8" l="1"/>
  <c r="R818" i="8"/>
  <c r="F1187" i="6"/>
  <c r="I1187" i="6"/>
  <c r="F1186" i="6"/>
  <c r="I1186" i="6"/>
  <c r="G1028" i="6"/>
  <c r="H1079" i="6"/>
  <c r="AM867" i="8" s="1"/>
  <c r="AA974" i="8"/>
  <c r="AK974" i="8" s="1"/>
  <c r="AC974" i="8"/>
  <c r="B869" i="6"/>
  <c r="B870" i="6"/>
  <c r="I814" i="8"/>
  <c r="B1026" i="6"/>
  <c r="C1029" i="6" s="1"/>
  <c r="D1185" i="6" s="1"/>
  <c r="AU866" i="8" l="1"/>
  <c r="R817" i="8"/>
  <c r="AF657" i="8"/>
  <c r="AP709" i="8"/>
  <c r="AP657" i="8"/>
  <c r="AP710" i="8"/>
  <c r="AP658" i="8"/>
  <c r="AF658" i="8"/>
  <c r="H1078" i="6"/>
  <c r="AM866" i="8" s="1"/>
  <c r="G1027" i="6"/>
  <c r="AC973" i="8"/>
  <c r="AA973" i="8"/>
  <c r="AK973" i="8" s="1"/>
  <c r="I813" i="8"/>
  <c r="B1025" i="6"/>
  <c r="C1028" i="6" s="1"/>
  <c r="D1184" i="6" s="1"/>
  <c r="AU865" i="8" l="1"/>
  <c r="R816" i="8"/>
  <c r="AF713" i="8"/>
  <c r="AF817" i="8"/>
  <c r="AF765" i="8"/>
  <c r="AF712" i="8"/>
  <c r="AF816" i="8"/>
  <c r="AF764" i="8"/>
  <c r="AF813" i="8"/>
  <c r="AF709" i="8"/>
  <c r="AF761" i="8"/>
  <c r="AF763" i="8"/>
  <c r="AF815" i="8"/>
  <c r="AF711" i="8"/>
  <c r="AF762" i="8"/>
  <c r="AF814" i="8"/>
  <c r="AF710" i="8"/>
  <c r="F1184" i="6"/>
  <c r="I1184" i="6"/>
  <c r="H1077" i="6"/>
  <c r="AM865" i="8" s="1"/>
  <c r="G1026" i="6"/>
  <c r="AC972" i="8"/>
  <c r="AA972" i="8"/>
  <c r="AK972" i="8" s="1"/>
  <c r="B1024" i="6"/>
  <c r="I812" i="8"/>
  <c r="R815" i="8" s="1"/>
  <c r="H1076" i="6" l="1"/>
  <c r="C1027" i="6"/>
  <c r="D1183" i="6" s="1"/>
  <c r="AA971" i="8"/>
  <c r="AK971" i="8" s="1"/>
  <c r="AU864" i="8"/>
  <c r="AC971" i="8"/>
  <c r="G1025" i="6"/>
  <c r="I811" i="8"/>
  <c r="B1023" i="6"/>
  <c r="AU863" i="8" l="1"/>
  <c r="R814" i="8"/>
  <c r="F1183" i="6"/>
  <c r="I1183" i="6"/>
  <c r="H1075" i="6"/>
  <c r="AM863" i="8" s="1"/>
  <c r="C1026" i="6"/>
  <c r="AM864" i="8"/>
  <c r="AA970" i="8"/>
  <c r="AK970" i="8" s="1"/>
  <c r="AC970" i="8"/>
  <c r="G1024" i="6"/>
  <c r="I810" i="8"/>
  <c r="B1022" i="6"/>
  <c r="AU862" i="8" l="1"/>
  <c r="R813" i="8"/>
  <c r="C1025" i="6"/>
  <c r="D1181" i="6" s="1"/>
  <c r="G1023" i="6"/>
  <c r="H1074" i="6"/>
  <c r="AM862" i="8" s="1"/>
  <c r="AC969" i="8"/>
  <c r="AA969" i="8"/>
  <c r="AK969" i="8" s="1"/>
  <c r="F1181" i="6" l="1"/>
  <c r="I1181" i="6"/>
  <c r="I809" i="8"/>
  <c r="R812" i="8" s="1"/>
  <c r="B1021" i="6"/>
  <c r="H1073" i="6" l="1"/>
  <c r="C1024" i="6"/>
  <c r="D1180" i="6" s="1"/>
  <c r="AA968" i="8"/>
  <c r="AK968" i="8" s="1"/>
  <c r="AU861" i="8"/>
  <c r="AC968" i="8"/>
  <c r="AM861" i="8"/>
  <c r="G1022" i="6"/>
  <c r="I808" i="8"/>
  <c r="AM860" i="8"/>
  <c r="B1020" i="6"/>
  <c r="AU860" i="8" l="1"/>
  <c r="R811" i="8"/>
  <c r="F1180" i="6"/>
  <c r="I1180" i="6"/>
  <c r="G1021" i="6"/>
  <c r="C1023" i="6"/>
  <c r="AA967" i="8"/>
  <c r="AK967" i="8" s="1"/>
  <c r="AC967" i="8"/>
  <c r="I807" i="8"/>
  <c r="AM859" i="8"/>
  <c r="B1019" i="6"/>
  <c r="C1022" i="6" s="1"/>
  <c r="AU859" i="8" l="1"/>
  <c r="R810" i="8"/>
  <c r="AA966" i="8" s="1"/>
  <c r="AK966" i="8" s="1"/>
  <c r="AC966" i="8"/>
  <c r="G1020" i="6"/>
  <c r="I806" i="8"/>
  <c r="B1018" i="6"/>
  <c r="AU858" i="8" l="1"/>
  <c r="R809" i="8"/>
  <c r="H1070" i="6"/>
  <c r="AM858" i="8" s="1"/>
  <c r="C1021" i="6"/>
  <c r="AC965" i="8"/>
  <c r="G1019" i="6"/>
  <c r="AA965" i="8"/>
  <c r="AK965" i="8" s="1"/>
  <c r="I805" i="8"/>
  <c r="B1017" i="6"/>
  <c r="AU857" i="8" l="1"/>
  <c r="R808" i="8"/>
  <c r="H1069" i="6"/>
  <c r="AM857" i="8" s="1"/>
  <c r="C1020" i="6"/>
  <c r="AA964" i="8"/>
  <c r="AK964" i="8" s="1"/>
  <c r="AC964" i="8"/>
  <c r="G1018" i="6"/>
  <c r="I804" i="8"/>
  <c r="B1016" i="6"/>
  <c r="C1019" i="6" s="1"/>
  <c r="AU856" i="8" l="1"/>
  <c r="R807" i="8"/>
  <c r="AA963" i="8" s="1"/>
  <c r="AK963" i="8" s="1"/>
  <c r="G1017" i="6"/>
  <c r="H1068" i="6"/>
  <c r="AM856" i="8" s="1"/>
  <c r="AC963" i="8"/>
  <c r="I803" i="8"/>
  <c r="B1015" i="6"/>
  <c r="AU855" i="8" l="1"/>
  <c r="R806" i="8"/>
  <c r="H1067" i="6"/>
  <c r="C1018" i="6"/>
  <c r="AM855" i="8"/>
  <c r="G1016" i="6"/>
  <c r="AC962" i="8"/>
  <c r="AA962" i="8"/>
  <c r="AK962" i="8" s="1"/>
  <c r="I802" i="8"/>
  <c r="B1014" i="6"/>
  <c r="C1017" i="6" s="1"/>
  <c r="AU854" i="8" l="1"/>
  <c r="R805" i="8"/>
  <c r="G1015" i="6"/>
  <c r="H1066" i="6"/>
  <c r="AM854" i="8" s="1"/>
  <c r="AC961" i="8"/>
  <c r="AA961" i="8"/>
  <c r="AK961" i="8" s="1"/>
  <c r="I801" i="8"/>
  <c r="AU853" i="8" l="1"/>
  <c r="R804" i="8"/>
  <c r="AA960" i="8" s="1"/>
  <c r="AK960" i="8" s="1"/>
  <c r="AC960" i="8"/>
  <c r="B1013" i="6" l="1"/>
  <c r="H1065" i="6" l="1"/>
  <c r="AM853" i="8" s="1"/>
  <c r="C1016" i="6"/>
  <c r="G1014" i="6"/>
  <c r="I800" i="8"/>
  <c r="R803" i="8" s="1"/>
  <c r="B1012" i="6"/>
  <c r="C1015" i="6" s="1"/>
  <c r="AC959" i="8" l="1"/>
  <c r="AA959" i="8"/>
  <c r="AK959" i="8" s="1"/>
  <c r="AU852" i="8"/>
  <c r="H1064" i="6"/>
  <c r="G1013" i="6"/>
  <c r="I799" i="8"/>
  <c r="R802" i="8" s="1"/>
  <c r="B1011" i="6"/>
  <c r="C1014" i="6" s="1"/>
  <c r="AM852" i="8" l="1"/>
  <c r="AC958" i="8"/>
  <c r="AA958" i="8"/>
  <c r="AK958" i="8" s="1"/>
  <c r="AU851" i="8"/>
  <c r="H1063" i="6"/>
  <c r="G1012" i="6"/>
  <c r="AM851" i="8" l="1"/>
  <c r="I798" i="8"/>
  <c r="R801" i="8" s="1"/>
  <c r="B1010" i="6"/>
  <c r="C1013" i="6" s="1"/>
  <c r="H1062" i="6" l="1"/>
  <c r="AA957" i="8"/>
  <c r="AK957" i="8" s="1"/>
  <c r="AU850" i="8"/>
  <c r="AC957" i="8"/>
  <c r="G1011" i="6"/>
  <c r="I797" i="8"/>
  <c r="B1009" i="6"/>
  <c r="C1012" i="6" s="1"/>
  <c r="AU849" i="8" l="1"/>
  <c r="R800" i="8"/>
  <c r="AA956" i="8" s="1"/>
  <c r="AK956" i="8" s="1"/>
  <c r="AM850" i="8"/>
  <c r="G1010" i="6"/>
  <c r="H1061" i="6"/>
  <c r="AM849" i="8" s="1"/>
  <c r="I796" i="8"/>
  <c r="B1008" i="6"/>
  <c r="C1011" i="6" s="1"/>
  <c r="AU848" i="8" l="1"/>
  <c r="R799" i="8"/>
  <c r="G1009" i="6"/>
  <c r="H1060" i="6"/>
  <c r="AM848" i="8" s="1"/>
  <c r="AA955" i="8"/>
  <c r="AK955" i="8" s="1"/>
  <c r="I795" i="8"/>
  <c r="B1007" i="6"/>
  <c r="AU847" i="8" l="1"/>
  <c r="R798" i="8"/>
  <c r="H1059" i="6"/>
  <c r="AM847" i="8" s="1"/>
  <c r="C1010" i="6"/>
  <c r="AA954" i="8"/>
  <c r="AK954" i="8" s="1"/>
  <c r="G1008" i="6"/>
  <c r="I794" i="8"/>
  <c r="R797" i="8" s="1"/>
  <c r="B1006" i="6"/>
  <c r="C1009" i="6" s="1"/>
  <c r="AA953" i="8" l="1"/>
  <c r="AK953" i="8" s="1"/>
  <c r="AU846" i="8"/>
  <c r="H1058" i="6"/>
  <c r="G1007" i="6"/>
  <c r="AM846" i="8" l="1"/>
  <c r="I793" i="8"/>
  <c r="R796" i="8" s="1"/>
  <c r="B1005" i="6"/>
  <c r="C1008" i="6" s="1"/>
  <c r="H1057" i="6" l="1"/>
  <c r="AA952" i="8"/>
  <c r="AK952" i="8" s="1"/>
  <c r="AU845" i="8"/>
  <c r="G1006" i="6"/>
  <c r="I792" i="8"/>
  <c r="R795" i="8" s="1"/>
  <c r="B1004" i="6"/>
  <c r="C1007" i="6" s="1"/>
  <c r="AM845" i="8" l="1"/>
  <c r="H1056" i="6"/>
  <c r="AA951" i="8"/>
  <c r="AK951" i="8" s="1"/>
  <c r="AU844" i="8"/>
  <c r="G1005" i="6"/>
  <c r="AM844" i="8" l="1"/>
  <c r="I791" i="8"/>
  <c r="B1003" i="6"/>
  <c r="AU843" i="8" l="1"/>
  <c r="R794" i="8"/>
  <c r="H1055" i="6"/>
  <c r="C1006" i="6"/>
  <c r="AM843" i="8"/>
  <c r="AC950" i="8"/>
  <c r="G1004" i="6"/>
  <c r="AA950" i="8"/>
  <c r="AK950" i="8" s="1"/>
  <c r="I790" i="8"/>
  <c r="R793" i="8" s="1"/>
  <c r="B1002" i="6"/>
  <c r="C1005" i="6" s="1"/>
  <c r="I789" i="8"/>
  <c r="B1001" i="6"/>
  <c r="I788" i="8"/>
  <c r="B1000" i="6"/>
  <c r="I787" i="8"/>
  <c r="B999" i="6"/>
  <c r="I786" i="8"/>
  <c r="B998" i="6"/>
  <c r="I785" i="8"/>
  <c r="R788" i="8" s="1"/>
  <c r="B997" i="6"/>
  <c r="I784" i="8"/>
  <c r="B996" i="6"/>
  <c r="I783" i="8"/>
  <c r="B995" i="6"/>
  <c r="I782" i="8"/>
  <c r="R785" i="8" s="1"/>
  <c r="B994" i="6"/>
  <c r="I781" i="8"/>
  <c r="B993" i="6"/>
  <c r="I780" i="8"/>
  <c r="B992" i="6"/>
  <c r="I779" i="8"/>
  <c r="R782" i="8" s="1"/>
  <c r="B991" i="6"/>
  <c r="I778" i="8"/>
  <c r="B990" i="6"/>
  <c r="I777" i="8"/>
  <c r="B989" i="6"/>
  <c r="B988" i="6"/>
  <c r="I776" i="8"/>
  <c r="I775" i="8"/>
  <c r="B987" i="6"/>
  <c r="I774" i="8"/>
  <c r="B986" i="6"/>
  <c r="I773" i="8"/>
  <c r="B985" i="6"/>
  <c r="I772" i="8"/>
  <c r="R775" i="8" s="1"/>
  <c r="B984" i="6"/>
  <c r="I771" i="8"/>
  <c r="B983" i="6"/>
  <c r="I770" i="8"/>
  <c r="B982" i="6"/>
  <c r="I769" i="8"/>
  <c r="B981" i="6"/>
  <c r="I768" i="8"/>
  <c r="B980" i="6"/>
  <c r="I767" i="8"/>
  <c r="B979" i="6"/>
  <c r="I766" i="8"/>
  <c r="B978" i="6"/>
  <c r="I765" i="8"/>
  <c r="B977" i="6"/>
  <c r="I764" i="8"/>
  <c r="B976" i="6"/>
  <c r="I763" i="8"/>
  <c r="AU763" i="8" s="1"/>
  <c r="B975" i="6"/>
  <c r="I762" i="8"/>
  <c r="R765" i="8" s="1"/>
  <c r="B974" i="6"/>
  <c r="I761" i="8"/>
  <c r="B973" i="6"/>
  <c r="I760" i="8"/>
  <c r="B972" i="6"/>
  <c r="I759" i="8"/>
  <c r="B971" i="6"/>
  <c r="I758" i="8"/>
  <c r="B970" i="6"/>
  <c r="I757" i="8"/>
  <c r="R760" i="8" s="1"/>
  <c r="B969" i="6"/>
  <c r="I756" i="8"/>
  <c r="B968" i="6"/>
  <c r="I755" i="8"/>
  <c r="R758" i="8" s="1"/>
  <c r="B967" i="6"/>
  <c r="I754" i="8"/>
  <c r="R757" i="8" s="1"/>
  <c r="B966" i="6"/>
  <c r="I753" i="8"/>
  <c r="R756" i="8" s="1"/>
  <c r="B965" i="6"/>
  <c r="I752" i="8"/>
  <c r="B964" i="6"/>
  <c r="I751" i="8"/>
  <c r="R754" i="8" s="1"/>
  <c r="B963" i="6"/>
  <c r="I750" i="8"/>
  <c r="B962" i="6"/>
  <c r="I749" i="8"/>
  <c r="B961" i="6"/>
  <c r="I748" i="8"/>
  <c r="R751" i="8" s="1"/>
  <c r="B960" i="6"/>
  <c r="B959" i="6"/>
  <c r="I747" i="8"/>
  <c r="AU747" i="8" s="1"/>
  <c r="I746" i="8"/>
  <c r="B958" i="6"/>
  <c r="I745" i="8"/>
  <c r="B957" i="6"/>
  <c r="I744" i="8"/>
  <c r="R747" i="8" s="1"/>
  <c r="B956" i="6"/>
  <c r="I743" i="8"/>
  <c r="B955" i="6"/>
  <c r="I742" i="8"/>
  <c r="R745" i="8" s="1"/>
  <c r="B954" i="6"/>
  <c r="I741" i="8"/>
  <c r="B953" i="6"/>
  <c r="I740" i="8"/>
  <c r="B952" i="6"/>
  <c r="I739" i="8"/>
  <c r="AU739" i="8" s="1"/>
  <c r="B951" i="6"/>
  <c r="I738" i="8"/>
  <c r="R741" i="8" s="1"/>
  <c r="B950" i="6"/>
  <c r="I737" i="8"/>
  <c r="B949" i="6"/>
  <c r="I736" i="8"/>
  <c r="R739" i="8" s="1"/>
  <c r="B948" i="6"/>
  <c r="I735" i="8"/>
  <c r="R738" i="8" s="1"/>
  <c r="B947" i="6"/>
  <c r="I734" i="8"/>
  <c r="R737" i="8" s="1"/>
  <c r="B946" i="6"/>
  <c r="I733" i="8"/>
  <c r="R736" i="8" s="1"/>
  <c r="B945" i="6"/>
  <c r="I732" i="8"/>
  <c r="R735" i="8" s="1"/>
  <c r="B944" i="6"/>
  <c r="I731" i="8"/>
  <c r="R734" i="8" s="1"/>
  <c r="B943" i="6"/>
  <c r="I730" i="8"/>
  <c r="R733" i="8" s="1"/>
  <c r="B942" i="6"/>
  <c r="I729" i="8"/>
  <c r="R732" i="8" s="1"/>
  <c r="B941" i="6"/>
  <c r="I728" i="8"/>
  <c r="R731" i="8" s="1"/>
  <c r="B940" i="6"/>
  <c r="I727" i="8"/>
  <c r="R730" i="8" s="1"/>
  <c r="B939" i="6"/>
  <c r="I726" i="8"/>
  <c r="R729" i="8" s="1"/>
  <c r="B938" i="6"/>
  <c r="I725" i="8"/>
  <c r="R728" i="8" s="1"/>
  <c r="B937" i="6"/>
  <c r="B936" i="6"/>
  <c r="I724" i="8"/>
  <c r="R727" i="8" s="1"/>
  <c r="I723" i="8"/>
  <c r="R726" i="8" s="1"/>
  <c r="B935" i="6"/>
  <c r="I722" i="8"/>
  <c r="R725" i="8" s="1"/>
  <c r="B934" i="6"/>
  <c r="I721" i="8"/>
  <c r="R724" i="8" s="1"/>
  <c r="B933" i="6"/>
  <c r="I720" i="8"/>
  <c r="R723" i="8" s="1"/>
  <c r="B932" i="6"/>
  <c r="I719" i="8"/>
  <c r="R722" i="8" s="1"/>
  <c r="B931" i="6"/>
  <c r="I718" i="8"/>
  <c r="R721" i="8" s="1"/>
  <c r="B930" i="6"/>
  <c r="I717" i="8"/>
  <c r="R720" i="8" s="1"/>
  <c r="B929" i="6"/>
  <c r="I716" i="8"/>
  <c r="R719" i="8" s="1"/>
  <c r="B928" i="6"/>
  <c r="I715" i="8"/>
  <c r="R718" i="8" s="1"/>
  <c r="B927" i="6"/>
  <c r="I714" i="8"/>
  <c r="R717" i="8" s="1"/>
  <c r="B926" i="6"/>
  <c r="I713" i="8"/>
  <c r="R716" i="8" s="1"/>
  <c r="B925" i="6"/>
  <c r="I712" i="8"/>
  <c r="R715" i="8" s="1"/>
  <c r="B924" i="6"/>
  <c r="I711" i="8"/>
  <c r="R714" i="8" s="1"/>
  <c r="B923" i="6"/>
  <c r="I710" i="8"/>
  <c r="R713" i="8" s="1"/>
  <c r="B922" i="6"/>
  <c r="I709" i="8"/>
  <c r="R712" i="8" s="1"/>
  <c r="B921" i="6"/>
  <c r="I708" i="8"/>
  <c r="R711" i="8" s="1"/>
  <c r="B920" i="6"/>
  <c r="I707" i="8"/>
  <c r="R710" i="8" s="1"/>
  <c r="B919" i="6"/>
  <c r="H919" i="6" s="1"/>
  <c r="I706" i="8"/>
  <c r="R709" i="8" s="1"/>
  <c r="B918" i="6"/>
  <c r="I705" i="8"/>
  <c r="R708" i="8" s="1"/>
  <c r="B917" i="6"/>
  <c r="I704" i="8"/>
  <c r="R707" i="8" s="1"/>
  <c r="B916" i="6"/>
  <c r="I703" i="8"/>
  <c r="R706" i="8" s="1"/>
  <c r="B915" i="6"/>
  <c r="I702" i="8"/>
  <c r="R705" i="8" s="1"/>
  <c r="B914" i="6"/>
  <c r="I701" i="8"/>
  <c r="R704" i="8" s="1"/>
  <c r="B913" i="6"/>
  <c r="I700" i="8"/>
  <c r="R703" i="8" s="1"/>
  <c r="B912" i="6"/>
  <c r="I699" i="8"/>
  <c r="R702" i="8" s="1"/>
  <c r="B911" i="6"/>
  <c r="I698" i="8"/>
  <c r="R701" i="8" s="1"/>
  <c r="B910" i="6"/>
  <c r="I697" i="8"/>
  <c r="R700" i="8" s="1"/>
  <c r="B909" i="6"/>
  <c r="I696" i="8"/>
  <c r="R699" i="8" s="1"/>
  <c r="B908" i="6"/>
  <c r="I695" i="8"/>
  <c r="R698" i="8" s="1"/>
  <c r="B907" i="6"/>
  <c r="I694" i="8"/>
  <c r="R697" i="8" s="1"/>
  <c r="B906" i="6"/>
  <c r="I693" i="8"/>
  <c r="R696" i="8" s="1"/>
  <c r="B905" i="6"/>
  <c r="I692" i="8"/>
  <c r="R695" i="8" s="1"/>
  <c r="B904" i="6"/>
  <c r="I691" i="8"/>
  <c r="R694" i="8" s="1"/>
  <c r="B903" i="6"/>
  <c r="I690" i="8"/>
  <c r="R693" i="8" s="1"/>
  <c r="B902" i="6"/>
  <c r="I689" i="8"/>
  <c r="R692" i="8" s="1"/>
  <c r="B901" i="6"/>
  <c r="I688" i="8"/>
  <c r="R691" i="8" s="1"/>
  <c r="B900" i="6"/>
  <c r="I687" i="8"/>
  <c r="R690" i="8" s="1"/>
  <c r="B899" i="6"/>
  <c r="I686" i="8"/>
  <c r="B898" i="6"/>
  <c r="B897" i="6"/>
  <c r="I684" i="8"/>
  <c r="R687" i="8" s="1"/>
  <c r="B896" i="6"/>
  <c r="I683" i="8"/>
  <c r="R686" i="8" s="1"/>
  <c r="B895" i="6"/>
  <c r="I682" i="8"/>
  <c r="R685" i="8" s="1"/>
  <c r="B894" i="6"/>
  <c r="I681" i="8"/>
  <c r="R684" i="8" s="1"/>
  <c r="B893" i="6"/>
  <c r="I680" i="8"/>
  <c r="R683" i="8" s="1"/>
  <c r="B892" i="6"/>
  <c r="I679" i="8"/>
  <c r="R682" i="8" s="1"/>
  <c r="B891" i="6"/>
  <c r="I678" i="8"/>
  <c r="R681" i="8" s="1"/>
  <c r="B890" i="6"/>
  <c r="I677" i="8"/>
  <c r="R680" i="8" s="1"/>
  <c r="B889" i="6"/>
  <c r="I676" i="8"/>
  <c r="R679" i="8" s="1"/>
  <c r="B888" i="6"/>
  <c r="I675" i="8"/>
  <c r="R678" i="8" s="1"/>
  <c r="B887" i="6"/>
  <c r="I674" i="8"/>
  <c r="R677" i="8" s="1"/>
  <c r="B886" i="6"/>
  <c r="I673" i="8"/>
  <c r="R676" i="8" s="1"/>
  <c r="B885" i="6"/>
  <c r="I672" i="8"/>
  <c r="R675" i="8" s="1"/>
  <c r="B884" i="6"/>
  <c r="I671" i="8"/>
  <c r="R674" i="8" s="1"/>
  <c r="B883" i="6"/>
  <c r="I670" i="8"/>
  <c r="R673" i="8" s="1"/>
  <c r="B882" i="6"/>
  <c r="I669" i="8"/>
  <c r="R672" i="8" s="1"/>
  <c r="B881" i="6"/>
  <c r="I668" i="8"/>
  <c r="R671" i="8" s="1"/>
  <c r="B880" i="6"/>
  <c r="B879" i="6"/>
  <c r="I667" i="8"/>
  <c r="R670" i="8" s="1"/>
  <c r="I666" i="8"/>
  <c r="R669" i="8" s="1"/>
  <c r="B878" i="6"/>
  <c r="I665" i="8"/>
  <c r="R668" i="8" s="1"/>
  <c r="B877" i="6"/>
  <c r="I664" i="8"/>
  <c r="R667" i="8" s="1"/>
  <c r="B876" i="6"/>
  <c r="I663" i="8"/>
  <c r="R666" i="8" s="1"/>
  <c r="B875" i="6"/>
  <c r="I662" i="8"/>
  <c r="R665" i="8" s="1"/>
  <c r="B874" i="6"/>
  <c r="I661" i="8"/>
  <c r="R664" i="8" s="1"/>
  <c r="B873" i="6"/>
  <c r="I660" i="8"/>
  <c r="R663" i="8" s="1"/>
  <c r="B872" i="6"/>
  <c r="I659" i="8"/>
  <c r="R662" i="8" s="1"/>
  <c r="B871" i="6"/>
  <c r="I658" i="8"/>
  <c r="R661" i="8" s="1"/>
  <c r="I657" i="8"/>
  <c r="R660" i="8" s="1"/>
  <c r="I656" i="8"/>
  <c r="R659" i="8" s="1"/>
  <c r="B868" i="6"/>
  <c r="I655" i="8"/>
  <c r="R658" i="8" s="1"/>
  <c r="B867" i="6"/>
  <c r="I654" i="8"/>
  <c r="R657" i="8" s="1"/>
  <c r="B866" i="6"/>
  <c r="I653" i="8"/>
  <c r="R656" i="8" s="1"/>
  <c r="B865" i="6"/>
  <c r="I652" i="8"/>
  <c r="R655" i="8" s="1"/>
  <c r="B864" i="6"/>
  <c r="I651" i="8"/>
  <c r="R654" i="8" s="1"/>
  <c r="B863" i="6"/>
  <c r="I650" i="8"/>
  <c r="R653" i="8" s="1"/>
  <c r="B862" i="6"/>
  <c r="I649" i="8"/>
  <c r="R652" i="8" s="1"/>
  <c r="B861" i="6"/>
  <c r="I648" i="8"/>
  <c r="R651" i="8" s="1"/>
  <c r="B860" i="6"/>
  <c r="I647" i="8"/>
  <c r="R650" i="8" s="1"/>
  <c r="B859" i="6"/>
  <c r="I646" i="8"/>
  <c r="R649" i="8" s="1"/>
  <c r="B858" i="6"/>
  <c r="I645" i="8"/>
  <c r="R648" i="8" s="1"/>
  <c r="B857" i="6"/>
  <c r="I644" i="8"/>
  <c r="R647" i="8" s="1"/>
  <c r="B856" i="6"/>
  <c r="I643" i="8"/>
  <c r="R646" i="8" s="1"/>
  <c r="B855" i="6"/>
  <c r="B854" i="6"/>
  <c r="I642" i="8"/>
  <c r="R645" i="8" s="1"/>
  <c r="I641" i="8"/>
  <c r="R644" i="8" s="1"/>
  <c r="B853" i="6"/>
  <c r="I640" i="8"/>
  <c r="R643" i="8" s="1"/>
  <c r="B852" i="6"/>
  <c r="I639" i="8"/>
  <c r="R642" i="8" s="1"/>
  <c r="B851" i="6"/>
  <c r="I638" i="8"/>
  <c r="R641" i="8" s="1"/>
  <c r="B850" i="6"/>
  <c r="I637" i="8"/>
  <c r="R640" i="8" s="1"/>
  <c r="B849" i="6"/>
  <c r="I636" i="8"/>
  <c r="R639" i="8" s="1"/>
  <c r="B848" i="6"/>
  <c r="I635" i="8"/>
  <c r="R638" i="8" s="1"/>
  <c r="B847" i="6"/>
  <c r="I634" i="8"/>
  <c r="R637" i="8" s="1"/>
  <c r="B846" i="6"/>
  <c r="I633" i="8"/>
  <c r="B845" i="6"/>
  <c r="I632" i="8"/>
  <c r="R635" i="8" s="1"/>
  <c r="B844" i="6"/>
  <c r="I631" i="8"/>
  <c r="R634" i="8" s="1"/>
  <c r="B843" i="6"/>
  <c r="I630" i="8"/>
  <c r="R633" i="8" s="1"/>
  <c r="B842" i="6"/>
  <c r="I629" i="8"/>
  <c r="R632" i="8" s="1"/>
  <c r="B841" i="6"/>
  <c r="I628" i="8"/>
  <c r="R631" i="8" s="1"/>
  <c r="B840" i="6"/>
  <c r="I627" i="8"/>
  <c r="R630" i="8" s="1"/>
  <c r="B839" i="6"/>
  <c r="I626" i="8"/>
  <c r="R629" i="8" s="1"/>
  <c r="B838" i="6"/>
  <c r="I625" i="8"/>
  <c r="R628" i="8" s="1"/>
  <c r="B837" i="6"/>
  <c r="I624" i="8"/>
  <c r="B836" i="6"/>
  <c r="I623" i="8"/>
  <c r="R626" i="8" s="1"/>
  <c r="B835" i="6"/>
  <c r="I622" i="8"/>
  <c r="R625" i="8" s="1"/>
  <c r="B834" i="6"/>
  <c r="I621" i="8"/>
  <c r="R624" i="8" s="1"/>
  <c r="B833" i="6"/>
  <c r="I620" i="8"/>
  <c r="B832" i="6"/>
  <c r="I619" i="8"/>
  <c r="R622" i="8" s="1"/>
  <c r="B831" i="6"/>
  <c r="I618" i="8"/>
  <c r="R621" i="8" s="1"/>
  <c r="B830" i="6"/>
  <c r="I617" i="8"/>
  <c r="R620" i="8" s="1"/>
  <c r="B829" i="6"/>
  <c r="I616" i="8"/>
  <c r="R619" i="8" s="1"/>
  <c r="B828" i="6"/>
  <c r="I615" i="8"/>
  <c r="R618" i="8" s="1"/>
  <c r="B827" i="6"/>
  <c r="I614" i="8"/>
  <c r="R617" i="8" s="1"/>
  <c r="B826" i="6"/>
  <c r="I613" i="8"/>
  <c r="R616" i="8" s="1"/>
  <c r="B825" i="6"/>
  <c r="I612" i="8"/>
  <c r="B824" i="6"/>
  <c r="I611" i="8"/>
  <c r="R614" i="8" s="1"/>
  <c r="B823" i="6"/>
  <c r="I610" i="8"/>
  <c r="R613" i="8" s="1"/>
  <c r="B822" i="6"/>
  <c r="I609" i="8"/>
  <c r="B821" i="6"/>
  <c r="I608" i="8"/>
  <c r="R611" i="8" s="1"/>
  <c r="B820" i="6"/>
  <c r="I607" i="8"/>
  <c r="R610" i="8" s="1"/>
  <c r="B819" i="6"/>
  <c r="I606" i="8"/>
  <c r="R609" i="8" s="1"/>
  <c r="B818" i="6"/>
  <c r="I605" i="8"/>
  <c r="R608" i="8" s="1"/>
  <c r="B817" i="6"/>
  <c r="I604" i="8"/>
  <c r="R607" i="8" s="1"/>
  <c r="B816" i="6"/>
  <c r="I603" i="8"/>
  <c r="R606" i="8" s="1"/>
  <c r="B815" i="6"/>
  <c r="I602" i="8"/>
  <c r="R605" i="8" s="1"/>
  <c r="B814" i="6"/>
  <c r="I601" i="8"/>
  <c r="R604" i="8" s="1"/>
  <c r="B813" i="6"/>
  <c r="I600" i="8"/>
  <c r="R603" i="8" s="1"/>
  <c r="B812" i="6"/>
  <c r="I599" i="8"/>
  <c r="R602" i="8" s="1"/>
  <c r="B811" i="6"/>
  <c r="B810" i="6"/>
  <c r="I598" i="8"/>
  <c r="R601" i="8" s="1"/>
  <c r="I597" i="8"/>
  <c r="R600" i="8" s="1"/>
  <c r="B809" i="6"/>
  <c r="I596" i="8"/>
  <c r="R599" i="8" s="1"/>
  <c r="B808" i="6"/>
  <c r="I595" i="8"/>
  <c r="R598" i="8" s="1"/>
  <c r="B807" i="6"/>
  <c r="I594" i="8"/>
  <c r="R597" i="8" s="1"/>
  <c r="B806" i="6"/>
  <c r="I593" i="8"/>
  <c r="R596" i="8" s="1"/>
  <c r="B805" i="6"/>
  <c r="I592" i="8"/>
  <c r="R595" i="8" s="1"/>
  <c r="B804" i="6"/>
  <c r="I591" i="8"/>
  <c r="R594" i="8" s="1"/>
  <c r="B803" i="6"/>
  <c r="I590" i="8"/>
  <c r="R593" i="8" s="1"/>
  <c r="B802" i="6"/>
  <c r="I589" i="8"/>
  <c r="R592" i="8" s="1"/>
  <c r="B801" i="6"/>
  <c r="I588" i="8"/>
  <c r="R591" i="8" s="1"/>
  <c r="B800" i="6"/>
  <c r="I587" i="8"/>
  <c r="R590" i="8" s="1"/>
  <c r="B799" i="6"/>
  <c r="I586" i="8"/>
  <c r="R589" i="8" s="1"/>
  <c r="B798" i="6"/>
  <c r="B797" i="6"/>
  <c r="I585" i="8"/>
  <c r="R588" i="8" s="1"/>
  <c r="I584" i="8"/>
  <c r="R587" i="8" s="1"/>
  <c r="B796" i="6"/>
  <c r="I583" i="8"/>
  <c r="R586" i="8" s="1"/>
  <c r="B795" i="6"/>
  <c r="I582" i="8"/>
  <c r="B794" i="6"/>
  <c r="B793" i="6"/>
  <c r="I581" i="8"/>
  <c r="R584" i="8" s="1"/>
  <c r="I580" i="8"/>
  <c r="R583" i="8" s="1"/>
  <c r="B792" i="6"/>
  <c r="I579" i="8"/>
  <c r="R582" i="8" s="1"/>
  <c r="B791" i="6"/>
  <c r="I578" i="8"/>
  <c r="R581" i="8" s="1"/>
  <c r="B790" i="6"/>
  <c r="I577" i="8"/>
  <c r="R580" i="8" s="1"/>
  <c r="B789" i="6"/>
  <c r="I576" i="8"/>
  <c r="R579" i="8" s="1"/>
  <c r="B788" i="6"/>
  <c r="I575" i="8"/>
  <c r="R578" i="8" s="1"/>
  <c r="B787" i="6"/>
  <c r="I574" i="8"/>
  <c r="R577" i="8" s="1"/>
  <c r="B786" i="6"/>
  <c r="I573" i="8"/>
  <c r="R576" i="8" s="1"/>
  <c r="B785" i="6"/>
  <c r="I572" i="8"/>
  <c r="R575" i="8" s="1"/>
  <c r="B784" i="6"/>
  <c r="I571" i="8"/>
  <c r="R574" i="8" s="1"/>
  <c r="B783" i="6"/>
  <c r="I569" i="8"/>
  <c r="R572" i="8" s="1"/>
  <c r="I568" i="8"/>
  <c r="R571" i="8" s="1"/>
  <c r="I567" i="8"/>
  <c r="R570" i="8" s="1"/>
  <c r="B782" i="6"/>
  <c r="B781" i="6"/>
  <c r="B780" i="6"/>
  <c r="B779" i="6"/>
  <c r="I570" i="8"/>
  <c r="R573" i="8" s="1"/>
  <c r="I566" i="8"/>
  <c r="R569" i="8" s="1"/>
  <c r="B778" i="6"/>
  <c r="I565" i="8"/>
  <c r="R568" i="8" s="1"/>
  <c r="B777" i="6"/>
  <c r="I564" i="8"/>
  <c r="R567" i="8" s="1"/>
  <c r="B776" i="6"/>
  <c r="I563" i="8"/>
  <c r="R566" i="8" s="1"/>
  <c r="B775" i="6"/>
  <c r="I562" i="8"/>
  <c r="R565" i="8" s="1"/>
  <c r="B774" i="6"/>
  <c r="I561" i="8"/>
  <c r="R564" i="8" s="1"/>
  <c r="B773" i="6"/>
  <c r="I560" i="8"/>
  <c r="R563" i="8" s="1"/>
  <c r="B772" i="6"/>
  <c r="I559" i="8"/>
  <c r="R562" i="8" s="1"/>
  <c r="B771" i="6"/>
  <c r="I558" i="8"/>
  <c r="R561" i="8" s="1"/>
  <c r="B770" i="6"/>
  <c r="I557" i="8"/>
  <c r="R560" i="8" s="1"/>
  <c r="B769" i="6"/>
  <c r="I556" i="8"/>
  <c r="R559" i="8" s="1"/>
  <c r="B768" i="6"/>
  <c r="I555" i="8"/>
  <c r="R558" i="8" s="1"/>
  <c r="B767" i="6"/>
  <c r="I554" i="8"/>
  <c r="R557" i="8" s="1"/>
  <c r="B766" i="6"/>
  <c r="A496" i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I553" i="8"/>
  <c r="R556" i="8" s="1"/>
  <c r="B765" i="6"/>
  <c r="B764" i="6"/>
  <c r="I552" i="8"/>
  <c r="R555" i="8" s="1"/>
  <c r="I551" i="8"/>
  <c r="R554" i="8" s="1"/>
  <c r="B763" i="6"/>
  <c r="I550" i="8"/>
  <c r="R553" i="8" s="1"/>
  <c r="B762" i="6"/>
  <c r="I549" i="8"/>
  <c r="R552" i="8" s="1"/>
  <c r="B761" i="6"/>
  <c r="I548" i="8"/>
  <c r="R551" i="8" s="1"/>
  <c r="B760" i="6"/>
  <c r="I547" i="8"/>
  <c r="R550" i="8" s="1"/>
  <c r="B759" i="6"/>
  <c r="I546" i="8"/>
  <c r="R549" i="8" s="1"/>
  <c r="B758" i="6"/>
  <c r="I545" i="8"/>
  <c r="R548" i="8" s="1"/>
  <c r="I544" i="8"/>
  <c r="R547" i="8" s="1"/>
  <c r="I543" i="8"/>
  <c r="R546" i="8" s="1"/>
  <c r="B755" i="6"/>
  <c r="I542" i="8"/>
  <c r="R545" i="8" s="1"/>
  <c r="B754" i="6"/>
  <c r="I541" i="8"/>
  <c r="R544" i="8" s="1"/>
  <c r="B753" i="6"/>
  <c r="I540" i="8"/>
  <c r="R543" i="8" s="1"/>
  <c r="B752" i="6"/>
  <c r="I539" i="8"/>
  <c r="R542" i="8" s="1"/>
  <c r="B751" i="6"/>
  <c r="I538" i="8"/>
  <c r="R541" i="8" s="1"/>
  <c r="B750" i="6"/>
  <c r="I537" i="8"/>
  <c r="R540" i="8" s="1"/>
  <c r="I536" i="8"/>
  <c r="R539" i="8" s="1"/>
  <c r="B749" i="6"/>
  <c r="B748" i="6"/>
  <c r="B747" i="6"/>
  <c r="I535" i="8"/>
  <c r="R538" i="8" s="1"/>
  <c r="I534" i="8"/>
  <c r="B746" i="6"/>
  <c r="I533" i="8"/>
  <c r="R536" i="8" s="1"/>
  <c r="B745" i="6"/>
  <c r="I532" i="8"/>
  <c r="R535" i="8" s="1"/>
  <c r="B744" i="6"/>
  <c r="I531" i="8"/>
  <c r="R534" i="8" s="1"/>
  <c r="B743" i="6"/>
  <c r="I530" i="8"/>
  <c r="B742" i="6"/>
  <c r="I529" i="8"/>
  <c r="R532" i="8" s="1"/>
  <c r="B741" i="6"/>
  <c r="I528" i="8"/>
  <c r="R531" i="8" s="1"/>
  <c r="B740" i="6"/>
  <c r="B739" i="6"/>
  <c r="I527" i="8"/>
  <c r="R530" i="8" s="1"/>
  <c r="I526" i="8"/>
  <c r="R529" i="8" s="1"/>
  <c r="B738" i="6"/>
  <c r="I525" i="8"/>
  <c r="R528" i="8" s="1"/>
  <c r="B737" i="6"/>
  <c r="I524" i="8"/>
  <c r="R527" i="8" s="1"/>
  <c r="B736" i="6"/>
  <c r="I523" i="8"/>
  <c r="R526" i="8" s="1"/>
  <c r="B735" i="6"/>
  <c r="I522" i="8"/>
  <c r="R525" i="8" s="1"/>
  <c r="B734" i="6"/>
  <c r="I521" i="8"/>
  <c r="R524" i="8" s="1"/>
  <c r="B733" i="6"/>
  <c r="I520" i="8"/>
  <c r="R523" i="8" s="1"/>
  <c r="B732" i="6"/>
  <c r="I519" i="8"/>
  <c r="R522" i="8" s="1"/>
  <c r="B731" i="6"/>
  <c r="I518" i="8"/>
  <c r="R521" i="8" s="1"/>
  <c r="B730" i="6"/>
  <c r="I517" i="8"/>
  <c r="B729" i="6"/>
  <c r="I516" i="8"/>
  <c r="R519" i="8" s="1"/>
  <c r="B728" i="6"/>
  <c r="I515" i="8"/>
  <c r="R518" i="8" s="1"/>
  <c r="B727" i="6"/>
  <c r="I514" i="8"/>
  <c r="R517" i="8" s="1"/>
  <c r="B726" i="6"/>
  <c r="I513" i="8"/>
  <c r="R516" i="8" s="1"/>
  <c r="B725" i="6"/>
  <c r="I512" i="8"/>
  <c r="R515" i="8" s="1"/>
  <c r="B724" i="6"/>
  <c r="I511" i="8"/>
  <c r="R514" i="8" s="1"/>
  <c r="B723" i="6"/>
  <c r="B722" i="6"/>
  <c r="B721" i="6"/>
  <c r="I510" i="8"/>
  <c r="R513" i="8" s="1"/>
  <c r="I509" i="8"/>
  <c r="R512" i="8" s="1"/>
  <c r="B720" i="6"/>
  <c r="I508" i="8"/>
  <c r="R511" i="8" s="1"/>
  <c r="I507" i="8"/>
  <c r="R510" i="8" s="1"/>
  <c r="B719" i="6"/>
  <c r="I506" i="8"/>
  <c r="R509" i="8" s="1"/>
  <c r="B718" i="6"/>
  <c r="I505" i="8"/>
  <c r="R508" i="8" s="1"/>
  <c r="B717" i="6"/>
  <c r="I504" i="8"/>
  <c r="R507" i="8" s="1"/>
  <c r="B716" i="6"/>
  <c r="B715" i="6"/>
  <c r="I503" i="8"/>
  <c r="R506" i="8" s="1"/>
  <c r="I502" i="8"/>
  <c r="R505" i="8" s="1"/>
  <c r="B714" i="6"/>
  <c r="I501" i="8"/>
  <c r="R504" i="8" s="1"/>
  <c r="B713" i="6"/>
  <c r="I500" i="8"/>
  <c r="R503" i="8" s="1"/>
  <c r="B712" i="6"/>
  <c r="I499" i="8"/>
  <c r="R502" i="8" s="1"/>
  <c r="B711" i="6"/>
  <c r="I498" i="8"/>
  <c r="R501" i="8" s="1"/>
  <c r="B710" i="6"/>
  <c r="I497" i="8"/>
  <c r="R500" i="8" s="1"/>
  <c r="B709" i="6"/>
  <c r="I496" i="8"/>
  <c r="R499" i="8" s="1"/>
  <c r="B708" i="6"/>
  <c r="I495" i="8"/>
  <c r="R498" i="8" s="1"/>
  <c r="B707" i="6"/>
  <c r="I494" i="8"/>
  <c r="R497" i="8" s="1"/>
  <c r="B706" i="6"/>
  <c r="I493" i="8"/>
  <c r="R496" i="8" s="1"/>
  <c r="B705" i="6"/>
  <c r="I492" i="8"/>
  <c r="R495" i="8" s="1"/>
  <c r="B704" i="6"/>
  <c r="I491" i="8"/>
  <c r="R494" i="8" s="1"/>
  <c r="B703" i="6"/>
  <c r="I490" i="8"/>
  <c r="R493" i="8" s="1"/>
  <c r="B702" i="6"/>
  <c r="I489" i="8"/>
  <c r="R492" i="8" s="1"/>
  <c r="B701" i="6"/>
  <c r="I488" i="8"/>
  <c r="R491" i="8" s="1"/>
  <c r="B700" i="6"/>
  <c r="I487" i="8"/>
  <c r="R490" i="8" s="1"/>
  <c r="B699" i="6"/>
  <c r="I486" i="8"/>
  <c r="R489" i="8" s="1"/>
  <c r="B698" i="6"/>
  <c r="B697" i="6"/>
  <c r="I485" i="8"/>
  <c r="R488" i="8" s="1"/>
  <c r="I484" i="8"/>
  <c r="R487" i="8" s="1"/>
  <c r="I483" i="8"/>
  <c r="R486" i="8" s="1"/>
  <c r="B696" i="6"/>
  <c r="B695" i="6"/>
  <c r="I482" i="8"/>
  <c r="R485" i="8" s="1"/>
  <c r="B694" i="6"/>
  <c r="I481" i="8"/>
  <c r="R484" i="8" s="1"/>
  <c r="B693" i="6"/>
  <c r="I480" i="8"/>
  <c r="R483" i="8" s="1"/>
  <c r="B692" i="6"/>
  <c r="B691" i="6"/>
  <c r="I479" i="8"/>
  <c r="R482" i="8" s="1"/>
  <c r="I478" i="8"/>
  <c r="R481" i="8" s="1"/>
  <c r="B690" i="6"/>
  <c r="I477" i="8"/>
  <c r="R480" i="8" s="1"/>
  <c r="B689" i="6"/>
  <c r="I476" i="8"/>
  <c r="R479" i="8" s="1"/>
  <c r="B688" i="6"/>
  <c r="I475" i="8"/>
  <c r="B687" i="6"/>
  <c r="I474" i="8"/>
  <c r="R477" i="8" s="1"/>
  <c r="B686" i="6"/>
  <c r="B685" i="6"/>
  <c r="I473" i="8"/>
  <c r="R476" i="8" s="1"/>
  <c r="I472" i="8"/>
  <c r="B684" i="6"/>
  <c r="I471" i="8"/>
  <c r="R474" i="8" s="1"/>
  <c r="B683" i="6"/>
  <c r="I470" i="8"/>
  <c r="R473" i="8" s="1"/>
  <c r="B682" i="6"/>
  <c r="I469" i="8"/>
  <c r="R472" i="8" s="1"/>
  <c r="B681" i="6"/>
  <c r="I468" i="8"/>
  <c r="R471" i="8" s="1"/>
  <c r="B680" i="6"/>
  <c r="B679" i="6"/>
  <c r="I467" i="8"/>
  <c r="R470" i="8" s="1"/>
  <c r="I466" i="8"/>
  <c r="R469" i="8" s="1"/>
  <c r="B678" i="6"/>
  <c r="I465" i="8"/>
  <c r="R468" i="8" s="1"/>
  <c r="B677" i="6"/>
  <c r="I464" i="8"/>
  <c r="R467" i="8" s="1"/>
  <c r="B676" i="6"/>
  <c r="I463" i="8"/>
  <c r="R466" i="8" s="1"/>
  <c r="B675" i="6"/>
  <c r="I462" i="8"/>
  <c r="R465" i="8" s="1"/>
  <c r="B674" i="6"/>
  <c r="I461" i="8"/>
  <c r="R464" i="8" s="1"/>
  <c r="B673" i="6"/>
  <c r="I460" i="8"/>
  <c r="R463" i="8" s="1"/>
  <c r="B672" i="6"/>
  <c r="I459" i="8"/>
  <c r="R462" i="8" s="1"/>
  <c r="B671" i="6"/>
  <c r="I458" i="8"/>
  <c r="R461" i="8" s="1"/>
  <c r="B670" i="6"/>
  <c r="I457" i="8"/>
  <c r="R460" i="8" s="1"/>
  <c r="B669" i="6"/>
  <c r="I456" i="8"/>
  <c r="R459" i="8" s="1"/>
  <c r="B668" i="6"/>
  <c r="I455" i="8"/>
  <c r="R458" i="8" s="1"/>
  <c r="B667" i="6"/>
  <c r="I454" i="8"/>
  <c r="R457" i="8" s="1"/>
  <c r="B666" i="6"/>
  <c r="I453" i="8"/>
  <c r="R456" i="8" s="1"/>
  <c r="B665" i="6"/>
  <c r="I452" i="8"/>
  <c r="R455" i="8" s="1"/>
  <c r="B664" i="6"/>
  <c r="I451" i="8"/>
  <c r="R454" i="8" s="1"/>
  <c r="B663" i="6"/>
  <c r="I450" i="8"/>
  <c r="R453" i="8" s="1"/>
  <c r="B662" i="6"/>
  <c r="I449" i="8"/>
  <c r="R452" i="8" s="1"/>
  <c r="B661" i="6"/>
  <c r="I448" i="8"/>
  <c r="R451" i="8" s="1"/>
  <c r="B660" i="6"/>
  <c r="I447" i="8"/>
  <c r="R450" i="8" s="1"/>
  <c r="B659" i="6"/>
  <c r="I446" i="8"/>
  <c r="R449" i="8" s="1"/>
  <c r="B658" i="6"/>
  <c r="I445" i="8"/>
  <c r="R448" i="8" s="1"/>
  <c r="B657" i="6"/>
  <c r="I444" i="8"/>
  <c r="R447" i="8" s="1"/>
  <c r="B656" i="6"/>
  <c r="I443" i="8"/>
  <c r="B655" i="6"/>
  <c r="I442" i="8"/>
  <c r="R445" i="8" s="1"/>
  <c r="B654" i="6"/>
  <c r="I441" i="8"/>
  <c r="R444" i="8" s="1"/>
  <c r="B653" i="6"/>
  <c r="I440" i="8"/>
  <c r="R443" i="8" s="1"/>
  <c r="B652" i="6"/>
  <c r="B651" i="6"/>
  <c r="I439" i="8"/>
  <c r="R442" i="8" s="1"/>
  <c r="I438" i="8"/>
  <c r="R441" i="8" s="1"/>
  <c r="B650" i="6"/>
  <c r="I437" i="8"/>
  <c r="R440" i="8" s="1"/>
  <c r="B649" i="6"/>
  <c r="I436" i="8"/>
  <c r="R439" i="8" s="1"/>
  <c r="B648" i="6"/>
  <c r="I435" i="8"/>
  <c r="R438" i="8" s="1"/>
  <c r="B647" i="6"/>
  <c r="I434" i="8"/>
  <c r="R437" i="8" s="1"/>
  <c r="B646" i="6"/>
  <c r="I433" i="8"/>
  <c r="R436" i="8" s="1"/>
  <c r="B645" i="6"/>
  <c r="I432" i="8"/>
  <c r="R435" i="8" s="1"/>
  <c r="B644" i="6"/>
  <c r="I431" i="8"/>
  <c r="R434" i="8" s="1"/>
  <c r="B643" i="6"/>
  <c r="I430" i="8"/>
  <c r="R433" i="8" s="1"/>
  <c r="B642" i="6"/>
  <c r="I429" i="8"/>
  <c r="R432" i="8" s="1"/>
  <c r="I428" i="8"/>
  <c r="R431" i="8" s="1"/>
  <c r="B641" i="6"/>
  <c r="B640" i="6"/>
  <c r="I427" i="8"/>
  <c r="R430" i="8" s="1"/>
  <c r="B639" i="6"/>
  <c r="I426" i="8"/>
  <c r="R429" i="8" s="1"/>
  <c r="B638" i="6"/>
  <c r="I425" i="8"/>
  <c r="R428" i="8" s="1"/>
  <c r="B637" i="6"/>
  <c r="I424" i="8"/>
  <c r="R427" i="8" s="1"/>
  <c r="B636" i="6"/>
  <c r="I423" i="8"/>
  <c r="R426" i="8" s="1"/>
  <c r="B635" i="6"/>
  <c r="I422" i="8"/>
  <c r="R425" i="8" s="1"/>
  <c r="B634" i="6"/>
  <c r="I421" i="8"/>
  <c r="R424" i="8" s="1"/>
  <c r="B633" i="6"/>
  <c r="I420" i="8"/>
  <c r="R423" i="8" s="1"/>
  <c r="B632" i="6"/>
  <c r="I419" i="8"/>
  <c r="R422" i="8" s="1"/>
  <c r="B631" i="6"/>
  <c r="I418" i="8"/>
  <c r="R421" i="8" s="1"/>
  <c r="B630" i="6"/>
  <c r="I417" i="8"/>
  <c r="R420" i="8" s="1"/>
  <c r="B629" i="6"/>
  <c r="I416" i="8"/>
  <c r="R419" i="8" s="1"/>
  <c r="B628" i="6"/>
  <c r="I415" i="8"/>
  <c r="R418" i="8" s="1"/>
  <c r="B627" i="6"/>
  <c r="I414" i="8"/>
  <c r="R417" i="8" s="1"/>
  <c r="B626" i="6"/>
  <c r="I413" i="8"/>
  <c r="R416" i="8" s="1"/>
  <c r="B625" i="6"/>
  <c r="I412" i="8"/>
  <c r="R415" i="8" s="1"/>
  <c r="B624" i="6"/>
  <c r="I411" i="8"/>
  <c r="R414" i="8" s="1"/>
  <c r="B623" i="6"/>
  <c r="I410" i="8"/>
  <c r="R413" i="8" s="1"/>
  <c r="B622" i="6"/>
  <c r="I409" i="8"/>
  <c r="R412" i="8" s="1"/>
  <c r="B621" i="6"/>
  <c r="I408" i="8"/>
  <c r="R411" i="8" s="1"/>
  <c r="B620" i="6"/>
  <c r="I407" i="8"/>
  <c r="R410" i="8" s="1"/>
  <c r="B619" i="6"/>
  <c r="I406" i="8"/>
  <c r="R409" i="8" s="1"/>
  <c r="B618" i="6"/>
  <c r="I405" i="8"/>
  <c r="R408" i="8" s="1"/>
  <c r="B617" i="6"/>
  <c r="I404" i="8"/>
  <c r="R407" i="8" s="1"/>
  <c r="B616" i="6"/>
  <c r="I403" i="8"/>
  <c r="R406" i="8" s="1"/>
  <c r="B615" i="6"/>
  <c r="I402" i="8"/>
  <c r="R405" i="8" s="1"/>
  <c r="B614" i="6"/>
  <c r="I401" i="8"/>
  <c r="R404" i="8" s="1"/>
  <c r="B613" i="6"/>
  <c r="I400" i="8"/>
  <c r="R403" i="8" s="1"/>
  <c r="B612" i="6"/>
  <c r="I399" i="8"/>
  <c r="R402" i="8" s="1"/>
  <c r="B611" i="6"/>
  <c r="I398" i="8"/>
  <c r="R401" i="8" s="1"/>
  <c r="B610" i="6"/>
  <c r="I397" i="8"/>
  <c r="R400" i="8" s="1"/>
  <c r="B609" i="6"/>
  <c r="I396" i="8"/>
  <c r="R399" i="8" s="1"/>
  <c r="B608" i="6"/>
  <c r="I395" i="8"/>
  <c r="R398" i="8" s="1"/>
  <c r="B607" i="6"/>
  <c r="I394" i="8"/>
  <c r="R397" i="8" s="1"/>
  <c r="B606" i="6"/>
  <c r="I393" i="8"/>
  <c r="R396" i="8" s="1"/>
  <c r="B605" i="6"/>
  <c r="I392" i="8"/>
  <c r="R395" i="8" s="1"/>
  <c r="B604" i="6"/>
  <c r="I391" i="8"/>
  <c r="R394" i="8" s="1"/>
  <c r="B603" i="6"/>
  <c r="I390" i="8"/>
  <c r="R393" i="8" s="1"/>
  <c r="B602" i="6"/>
  <c r="I389" i="8"/>
  <c r="R392" i="8" s="1"/>
  <c r="B601" i="6"/>
  <c r="I388" i="8"/>
  <c r="R391" i="8" s="1"/>
  <c r="B600" i="6"/>
  <c r="I387" i="8"/>
  <c r="R390" i="8" s="1"/>
  <c r="B599" i="6"/>
  <c r="G23" i="5"/>
  <c r="I386" i="8"/>
  <c r="R389" i="8" s="1"/>
  <c r="B598" i="6"/>
  <c r="I385" i="8"/>
  <c r="R388" i="8" s="1"/>
  <c r="B597" i="6"/>
  <c r="I384" i="8"/>
  <c r="R387" i="8" s="1"/>
  <c r="B596" i="6"/>
  <c r="I383" i="8"/>
  <c r="R386" i="8" s="1"/>
  <c r="B595" i="6"/>
  <c r="I382" i="8"/>
  <c r="B594" i="6"/>
  <c r="I381" i="8"/>
  <c r="R384" i="8" s="1"/>
  <c r="B593" i="6"/>
  <c r="I380" i="8"/>
  <c r="R383" i="8" s="1"/>
  <c r="B592" i="6"/>
  <c r="I379" i="8"/>
  <c r="R382" i="8" s="1"/>
  <c r="B591" i="6"/>
  <c r="I378" i="8"/>
  <c r="R381" i="8" s="1"/>
  <c r="B590" i="6"/>
  <c r="B589" i="6"/>
  <c r="I377" i="8"/>
  <c r="R380" i="8" s="1"/>
  <c r="I376" i="8"/>
  <c r="R379" i="8" s="1"/>
  <c r="B588" i="6"/>
  <c r="I375" i="8"/>
  <c r="R378" i="8" s="1"/>
  <c r="B587" i="6"/>
  <c r="I374" i="8"/>
  <c r="R377" i="8" s="1"/>
  <c r="B586" i="6"/>
  <c r="I373" i="8"/>
  <c r="R376" i="8" s="1"/>
  <c r="B585" i="6"/>
  <c r="I372" i="8"/>
  <c r="R375" i="8" s="1"/>
  <c r="B584" i="6"/>
  <c r="I371" i="8"/>
  <c r="R374" i="8" s="1"/>
  <c r="B583" i="6"/>
  <c r="B582" i="6"/>
  <c r="I370" i="8"/>
  <c r="R373" i="8" s="1"/>
  <c r="I369" i="8"/>
  <c r="R372" i="8" s="1"/>
  <c r="B581" i="6"/>
  <c r="I368" i="8"/>
  <c r="R371" i="8" s="1"/>
  <c r="B580" i="6"/>
  <c r="I367" i="8"/>
  <c r="R370" i="8" s="1"/>
  <c r="B579" i="6"/>
  <c r="I366" i="8"/>
  <c r="B578" i="6"/>
  <c r="I365" i="8"/>
  <c r="R368" i="8" s="1"/>
  <c r="B577" i="6"/>
  <c r="I364" i="8"/>
  <c r="R367" i="8" s="1"/>
  <c r="B576" i="6"/>
  <c r="I363" i="8"/>
  <c r="R366" i="8" s="1"/>
  <c r="B575" i="6"/>
  <c r="I362" i="8"/>
  <c r="R365" i="8" s="1"/>
  <c r="B574" i="6"/>
  <c r="I361" i="8"/>
  <c r="R364" i="8" s="1"/>
  <c r="B573" i="6"/>
  <c r="B572" i="6"/>
  <c r="I360" i="8"/>
  <c r="R363" i="8" s="1"/>
  <c r="I359" i="8"/>
  <c r="R362" i="8" s="1"/>
  <c r="B571" i="6"/>
  <c r="I358" i="8"/>
  <c r="R361" i="8" s="1"/>
  <c r="B570" i="6"/>
  <c r="I357" i="8"/>
  <c r="R360" i="8" s="1"/>
  <c r="B569" i="6"/>
  <c r="I356" i="8"/>
  <c r="R359" i="8" s="1"/>
  <c r="B568" i="6"/>
  <c r="B567" i="6"/>
  <c r="I355" i="8"/>
  <c r="R358" i="8" s="1"/>
  <c r="I354" i="8"/>
  <c r="R357" i="8" s="1"/>
  <c r="B566" i="6"/>
  <c r="B565" i="6"/>
  <c r="B564" i="6"/>
  <c r="I353" i="8"/>
  <c r="R356" i="8" s="1"/>
  <c r="I352" i="8"/>
  <c r="R355" i="8" s="1"/>
  <c r="I351" i="8"/>
  <c r="R354" i="8" s="1"/>
  <c r="B563" i="6"/>
  <c r="I350" i="8"/>
  <c r="R353" i="8" s="1"/>
  <c r="B562" i="6"/>
  <c r="I349" i="8"/>
  <c r="R352" i="8" s="1"/>
  <c r="B561" i="6"/>
  <c r="I348" i="8"/>
  <c r="R351" i="8" s="1"/>
  <c r="B560" i="6"/>
  <c r="I347" i="8"/>
  <c r="R350" i="8" s="1"/>
  <c r="B559" i="6"/>
  <c r="I346" i="8"/>
  <c r="R349" i="8" s="1"/>
  <c r="B558" i="6"/>
  <c r="I345" i="8"/>
  <c r="R348" i="8" s="1"/>
  <c r="B557" i="6"/>
  <c r="I344" i="8"/>
  <c r="R347" i="8" s="1"/>
  <c r="B556" i="6"/>
  <c r="I343" i="8"/>
  <c r="R346" i="8" s="1"/>
  <c r="B555" i="6"/>
  <c r="I342" i="8"/>
  <c r="R345" i="8" s="1"/>
  <c r="B554" i="6"/>
  <c r="I341" i="8"/>
  <c r="R344" i="8" s="1"/>
  <c r="B553" i="6"/>
  <c r="I340" i="8"/>
  <c r="R343" i="8" s="1"/>
  <c r="B552" i="6"/>
  <c r="I339" i="8"/>
  <c r="R342" i="8" s="1"/>
  <c r="B551" i="6"/>
  <c r="I338" i="8"/>
  <c r="R341" i="8" s="1"/>
  <c r="B550" i="6"/>
  <c r="I337" i="8"/>
  <c r="R340" i="8" s="1"/>
  <c r="B549" i="6"/>
  <c r="I336" i="8"/>
  <c r="R339" i="8" s="1"/>
  <c r="B548" i="6"/>
  <c r="I335" i="8"/>
  <c r="R338" i="8" s="1"/>
  <c r="B547" i="6"/>
  <c r="I334" i="8"/>
  <c r="R337" i="8" s="1"/>
  <c r="B546" i="6"/>
  <c r="B545" i="6"/>
  <c r="I333" i="8"/>
  <c r="R336" i="8" s="1"/>
  <c r="I332" i="8"/>
  <c r="R335" i="8" s="1"/>
  <c r="B544" i="6"/>
  <c r="I331" i="8"/>
  <c r="R334" i="8" s="1"/>
  <c r="B543" i="6"/>
  <c r="B542" i="6"/>
  <c r="I330" i="8"/>
  <c r="R333" i="8" s="1"/>
  <c r="I329" i="8"/>
  <c r="R332" i="8" s="1"/>
  <c r="B541" i="6"/>
  <c r="I328" i="8"/>
  <c r="R331" i="8" s="1"/>
  <c r="B540" i="6"/>
  <c r="I327" i="8"/>
  <c r="R330" i="8" s="1"/>
  <c r="B539" i="6"/>
  <c r="I326" i="8"/>
  <c r="R329" i="8" s="1"/>
  <c r="B538" i="6"/>
  <c r="I325" i="8"/>
  <c r="R328" i="8" s="1"/>
  <c r="B537" i="6"/>
  <c r="I324" i="8"/>
  <c r="R327" i="8" s="1"/>
  <c r="B536" i="6"/>
  <c r="I323" i="8"/>
  <c r="R326" i="8" s="1"/>
  <c r="B535" i="6"/>
  <c r="I322" i="8"/>
  <c r="R325" i="8" s="1"/>
  <c r="B534" i="6"/>
  <c r="I321" i="8"/>
  <c r="R324" i="8" s="1"/>
  <c r="B533" i="6"/>
  <c r="I320" i="8"/>
  <c r="R323" i="8" s="1"/>
  <c r="E532" i="6"/>
  <c r="E533" i="6" s="1"/>
  <c r="E534" i="6" s="1"/>
  <c r="E535" i="6" s="1"/>
  <c r="E536" i="6" s="1"/>
  <c r="E537" i="6" s="1"/>
  <c r="E538" i="6" s="1"/>
  <c r="E539" i="6" s="1"/>
  <c r="E540" i="6" s="1"/>
  <c r="E541" i="6" s="1"/>
  <c r="E542" i="6" s="1"/>
  <c r="E543" i="6" s="1"/>
  <c r="E544" i="6" s="1"/>
  <c r="E545" i="6" s="1"/>
  <c r="E546" i="6" s="1"/>
  <c r="E547" i="6" s="1"/>
  <c r="E548" i="6" s="1"/>
  <c r="E549" i="6" s="1"/>
  <c r="E550" i="6" s="1"/>
  <c r="E551" i="6" s="1"/>
  <c r="E552" i="6" s="1"/>
  <c r="E553" i="6" s="1"/>
  <c r="E554" i="6" s="1"/>
  <c r="E555" i="6" s="1"/>
  <c r="E556" i="6" s="1"/>
  <c r="E557" i="6" s="1"/>
  <c r="E558" i="6" s="1"/>
  <c r="E559" i="6" s="1"/>
  <c r="E560" i="6" s="1"/>
  <c r="E561" i="6" s="1"/>
  <c r="E562" i="6" s="1"/>
  <c r="E563" i="6" s="1"/>
  <c r="E564" i="6" s="1"/>
  <c r="E565" i="6" s="1"/>
  <c r="E566" i="6" s="1"/>
  <c r="E567" i="6" s="1"/>
  <c r="E568" i="6" s="1"/>
  <c r="E569" i="6" s="1"/>
  <c r="E570" i="6" s="1"/>
  <c r="E571" i="6" s="1"/>
  <c r="E572" i="6" s="1"/>
  <c r="E573" i="6" s="1"/>
  <c r="E574" i="6" s="1"/>
  <c r="E575" i="6" s="1"/>
  <c r="E576" i="6" s="1"/>
  <c r="E577" i="6" s="1"/>
  <c r="E578" i="6" s="1"/>
  <c r="E579" i="6" s="1"/>
  <c r="E580" i="6" s="1"/>
  <c r="E581" i="6" s="1"/>
  <c r="E582" i="6" s="1"/>
  <c r="E583" i="6" s="1"/>
  <c r="E585" i="6"/>
  <c r="E586" i="6" s="1"/>
  <c r="E587" i="6" s="1"/>
  <c r="E588" i="6" s="1"/>
  <c r="E589" i="6" s="1"/>
  <c r="E590" i="6" s="1"/>
  <c r="E591" i="6" s="1"/>
  <c r="E592" i="6" s="1"/>
  <c r="E593" i="6" s="1"/>
  <c r="E594" i="6" s="1"/>
  <c r="E595" i="6" s="1"/>
  <c r="E596" i="6" s="1"/>
  <c r="E597" i="6" s="1"/>
  <c r="E598" i="6" s="1"/>
  <c r="E599" i="6" s="1"/>
  <c r="E600" i="6" s="1"/>
  <c r="E601" i="6" s="1"/>
  <c r="E602" i="6" s="1"/>
  <c r="E603" i="6" s="1"/>
  <c r="E604" i="6" s="1"/>
  <c r="E605" i="6" s="1"/>
  <c r="E606" i="6" s="1"/>
  <c r="E607" i="6" s="1"/>
  <c r="E608" i="6" s="1"/>
  <c r="E609" i="6" s="1"/>
  <c r="E610" i="6" s="1"/>
  <c r="E611" i="6" s="1"/>
  <c r="E612" i="6" s="1"/>
  <c r="E613" i="6" s="1"/>
  <c r="E614" i="6" s="1"/>
  <c r="E615" i="6" s="1"/>
  <c r="E616" i="6" s="1"/>
  <c r="E617" i="6" s="1"/>
  <c r="E618" i="6" s="1"/>
  <c r="E619" i="6" s="1"/>
  <c r="E620" i="6" s="1"/>
  <c r="E621" i="6" s="1"/>
  <c r="E622" i="6" s="1"/>
  <c r="E623" i="6" s="1"/>
  <c r="E624" i="6" s="1"/>
  <c r="E625" i="6" s="1"/>
  <c r="E626" i="6" s="1"/>
  <c r="E627" i="6" s="1"/>
  <c r="E628" i="6" s="1"/>
  <c r="E629" i="6" s="1"/>
  <c r="E630" i="6" s="1"/>
  <c r="E631" i="6" s="1"/>
  <c r="E632" i="6" s="1"/>
  <c r="E633" i="6" s="1"/>
  <c r="E634" i="6" s="1"/>
  <c r="E635" i="6" s="1"/>
  <c r="E637" i="6"/>
  <c r="E638" i="6" s="1"/>
  <c r="E639" i="6" s="1"/>
  <c r="E640" i="6" s="1"/>
  <c r="E641" i="6" s="1"/>
  <c r="E642" i="6" s="1"/>
  <c r="E643" i="6" s="1"/>
  <c r="E644" i="6" s="1"/>
  <c r="E645" i="6" s="1"/>
  <c r="E646" i="6" s="1"/>
  <c r="E647" i="6" s="1"/>
  <c r="E648" i="6" s="1"/>
  <c r="E649" i="6" s="1"/>
  <c r="E650" i="6" s="1"/>
  <c r="E651" i="6" s="1"/>
  <c r="E652" i="6" s="1"/>
  <c r="E653" i="6" s="1"/>
  <c r="E654" i="6" s="1"/>
  <c r="E655" i="6" s="1"/>
  <c r="E656" i="6" s="1"/>
  <c r="E657" i="6" s="1"/>
  <c r="E658" i="6" s="1"/>
  <c r="E659" i="6" s="1"/>
  <c r="E660" i="6" s="1"/>
  <c r="E661" i="6" s="1"/>
  <c r="E662" i="6" s="1"/>
  <c r="E663" i="6" s="1"/>
  <c r="E664" i="6" s="1"/>
  <c r="E665" i="6" s="1"/>
  <c r="E666" i="6" s="1"/>
  <c r="E667" i="6" s="1"/>
  <c r="E668" i="6" s="1"/>
  <c r="E669" i="6" s="1"/>
  <c r="E670" i="6" s="1"/>
  <c r="E671" i="6" s="1"/>
  <c r="E672" i="6" s="1"/>
  <c r="E673" i="6" s="1"/>
  <c r="E674" i="6" s="1"/>
  <c r="E675" i="6" s="1"/>
  <c r="E676" i="6" s="1"/>
  <c r="E677" i="6" s="1"/>
  <c r="E678" i="6" s="1"/>
  <c r="E679" i="6" s="1"/>
  <c r="E680" i="6" s="1"/>
  <c r="E681" i="6" s="1"/>
  <c r="E682" i="6" s="1"/>
  <c r="E683" i="6" s="1"/>
  <c r="E684" i="6" s="1"/>
  <c r="E685" i="6" s="1"/>
  <c r="E686" i="6" s="1"/>
  <c r="E687" i="6" s="1"/>
  <c r="E689" i="6"/>
  <c r="E690" i="6" s="1"/>
  <c r="E691" i="6" s="1"/>
  <c r="E692" i="6" s="1"/>
  <c r="E693" i="6" s="1"/>
  <c r="E694" i="6" s="1"/>
  <c r="E695" i="6" s="1"/>
  <c r="E696" i="6" s="1"/>
  <c r="E697" i="6" s="1"/>
  <c r="E698" i="6" s="1"/>
  <c r="E699" i="6" s="1"/>
  <c r="E700" i="6" s="1"/>
  <c r="E701" i="6" s="1"/>
  <c r="E702" i="6" s="1"/>
  <c r="E703" i="6" s="1"/>
  <c r="E704" i="6" s="1"/>
  <c r="E705" i="6" s="1"/>
  <c r="E706" i="6" s="1"/>
  <c r="E707" i="6" s="1"/>
  <c r="E708" i="6" s="1"/>
  <c r="E709" i="6" s="1"/>
  <c r="E710" i="6" s="1"/>
  <c r="E711" i="6" s="1"/>
  <c r="E712" i="6" s="1"/>
  <c r="E713" i="6" s="1"/>
  <c r="E714" i="6" s="1"/>
  <c r="E715" i="6" s="1"/>
  <c r="E716" i="6" s="1"/>
  <c r="E717" i="6" s="1"/>
  <c r="E718" i="6" s="1"/>
  <c r="E719" i="6" s="1"/>
  <c r="E720" i="6" s="1"/>
  <c r="E721" i="6" s="1"/>
  <c r="E722" i="6" s="1"/>
  <c r="E723" i="6" s="1"/>
  <c r="E724" i="6" s="1"/>
  <c r="E725" i="6" s="1"/>
  <c r="E726" i="6" s="1"/>
  <c r="E727" i="6" s="1"/>
  <c r="E728" i="6" s="1"/>
  <c r="E729" i="6" s="1"/>
  <c r="E730" i="6" s="1"/>
  <c r="E731" i="6" s="1"/>
  <c r="E732" i="6" s="1"/>
  <c r="E733" i="6" s="1"/>
  <c r="E734" i="6" s="1"/>
  <c r="E735" i="6" s="1"/>
  <c r="E736" i="6" s="1"/>
  <c r="E737" i="6" s="1"/>
  <c r="E738" i="6" s="1"/>
  <c r="E739" i="6" s="1"/>
  <c r="E741" i="6"/>
  <c r="E742" i="6" s="1"/>
  <c r="E743" i="6" s="1"/>
  <c r="E744" i="6" s="1"/>
  <c r="E745" i="6" s="1"/>
  <c r="E746" i="6" s="1"/>
  <c r="E747" i="6" s="1"/>
  <c r="E748" i="6" s="1"/>
  <c r="E749" i="6" s="1"/>
  <c r="E750" i="6" s="1"/>
  <c r="E751" i="6" s="1"/>
  <c r="E752" i="6" s="1"/>
  <c r="E753" i="6" s="1"/>
  <c r="E754" i="6" s="1"/>
  <c r="E755" i="6" s="1"/>
  <c r="E756" i="6" s="1"/>
  <c r="E757" i="6" s="1"/>
  <c r="E758" i="6" s="1"/>
  <c r="E759" i="6" s="1"/>
  <c r="E760" i="6" s="1"/>
  <c r="E761" i="6" s="1"/>
  <c r="E762" i="6" s="1"/>
  <c r="E763" i="6" s="1"/>
  <c r="E764" i="6" s="1"/>
  <c r="E765" i="6" s="1"/>
  <c r="E766" i="6" s="1"/>
  <c r="E767" i="6" s="1"/>
  <c r="E768" i="6" s="1"/>
  <c r="E769" i="6" s="1"/>
  <c r="E770" i="6" s="1"/>
  <c r="E771" i="6" s="1"/>
  <c r="E772" i="6" s="1"/>
  <c r="E773" i="6" s="1"/>
  <c r="E774" i="6" s="1"/>
  <c r="E775" i="6" s="1"/>
  <c r="E776" i="6" s="1"/>
  <c r="E777" i="6" s="1"/>
  <c r="E778" i="6" s="1"/>
  <c r="E779" i="6" s="1"/>
  <c r="E780" i="6" s="1"/>
  <c r="E781" i="6" s="1"/>
  <c r="E782" i="6" s="1"/>
  <c r="E783" i="6" s="1"/>
  <c r="E784" i="6" s="1"/>
  <c r="E785" i="6" s="1"/>
  <c r="E786" i="6" s="1"/>
  <c r="E787" i="6" s="1"/>
  <c r="E788" i="6" s="1"/>
  <c r="E789" i="6" s="1"/>
  <c r="E790" i="6" s="1"/>
  <c r="E791" i="6" s="1"/>
  <c r="E793" i="6"/>
  <c r="E794" i="6" s="1"/>
  <c r="E795" i="6" s="1"/>
  <c r="E796" i="6" s="1"/>
  <c r="E797" i="6" s="1"/>
  <c r="E798" i="6" s="1"/>
  <c r="E799" i="6" s="1"/>
  <c r="E800" i="6" s="1"/>
  <c r="E801" i="6" s="1"/>
  <c r="E802" i="6" s="1"/>
  <c r="E803" i="6" s="1"/>
  <c r="E804" i="6" s="1"/>
  <c r="E805" i="6" s="1"/>
  <c r="E806" i="6" s="1"/>
  <c r="E807" i="6" s="1"/>
  <c r="E808" i="6" s="1"/>
  <c r="E809" i="6" s="1"/>
  <c r="E810" i="6" s="1"/>
  <c r="E811" i="6" s="1"/>
  <c r="E812" i="6" s="1"/>
  <c r="E813" i="6" s="1"/>
  <c r="E814" i="6" s="1"/>
  <c r="E815" i="6" s="1"/>
  <c r="E816" i="6" s="1"/>
  <c r="E817" i="6" s="1"/>
  <c r="E818" i="6" s="1"/>
  <c r="E819" i="6" s="1"/>
  <c r="E820" i="6" s="1"/>
  <c r="E821" i="6" s="1"/>
  <c r="E822" i="6" s="1"/>
  <c r="E823" i="6" s="1"/>
  <c r="E824" i="6" s="1"/>
  <c r="E825" i="6" s="1"/>
  <c r="E826" i="6" s="1"/>
  <c r="E827" i="6" s="1"/>
  <c r="E828" i="6" s="1"/>
  <c r="E829" i="6" s="1"/>
  <c r="E830" i="6" s="1"/>
  <c r="E831" i="6" s="1"/>
  <c r="E832" i="6" s="1"/>
  <c r="E833" i="6" s="1"/>
  <c r="E834" i="6" s="1"/>
  <c r="E835" i="6" s="1"/>
  <c r="E836" i="6" s="1"/>
  <c r="E837" i="6" s="1"/>
  <c r="E838" i="6" s="1"/>
  <c r="E839" i="6" s="1"/>
  <c r="E840" i="6" s="1"/>
  <c r="E841" i="6" s="1"/>
  <c r="E842" i="6" s="1"/>
  <c r="E843" i="6" s="1"/>
  <c r="E846" i="6" s="1"/>
  <c r="E847" i="6" s="1"/>
  <c r="E848" i="6" s="1"/>
  <c r="E849" i="6" s="1"/>
  <c r="E850" i="6" s="1"/>
  <c r="E851" i="6" s="1"/>
  <c r="E852" i="6" s="1"/>
  <c r="E853" i="6" s="1"/>
  <c r="E854" i="6" s="1"/>
  <c r="E855" i="6" s="1"/>
  <c r="E856" i="6" s="1"/>
  <c r="E857" i="6" s="1"/>
  <c r="E858" i="6" s="1"/>
  <c r="E859" i="6" s="1"/>
  <c r="E860" i="6" s="1"/>
  <c r="E861" i="6" s="1"/>
  <c r="E862" i="6" s="1"/>
  <c r="E863" i="6" s="1"/>
  <c r="E864" i="6" s="1"/>
  <c r="E865" i="6" s="1"/>
  <c r="E866" i="6" s="1"/>
  <c r="E867" i="6" s="1"/>
  <c r="E868" i="6" s="1"/>
  <c r="E869" i="6" s="1"/>
  <c r="E870" i="6" s="1"/>
  <c r="E871" i="6" s="1"/>
  <c r="E872" i="6" s="1"/>
  <c r="E873" i="6" s="1"/>
  <c r="E874" i="6" s="1"/>
  <c r="E875" i="6" s="1"/>
  <c r="E876" i="6" s="1"/>
  <c r="E877" i="6" s="1"/>
  <c r="E878" i="6" s="1"/>
  <c r="E879" i="6" s="1"/>
  <c r="E880" i="6" s="1"/>
  <c r="E881" i="6" s="1"/>
  <c r="E882" i="6" s="1"/>
  <c r="E883" i="6" s="1"/>
  <c r="E884" i="6" s="1"/>
  <c r="E885" i="6" s="1"/>
  <c r="E886" i="6" s="1"/>
  <c r="E887" i="6" s="1"/>
  <c r="E888" i="6" s="1"/>
  <c r="E889" i="6" s="1"/>
  <c r="E890" i="6" s="1"/>
  <c r="E891" i="6" s="1"/>
  <c r="E892" i="6" s="1"/>
  <c r="E893" i="6" s="1"/>
  <c r="E894" i="6" s="1"/>
  <c r="E895" i="6" s="1"/>
  <c r="E898" i="6" s="1"/>
  <c r="E899" i="6" s="1"/>
  <c r="E900" i="6" s="1"/>
  <c r="E901" i="6" s="1"/>
  <c r="E902" i="6" s="1"/>
  <c r="E903" i="6" s="1"/>
  <c r="E904" i="6" s="1"/>
  <c r="E905" i="6" s="1"/>
  <c r="E906" i="6" s="1"/>
  <c r="E907" i="6" s="1"/>
  <c r="E908" i="6" s="1"/>
  <c r="E909" i="6" s="1"/>
  <c r="E910" i="6" s="1"/>
  <c r="E911" i="6" s="1"/>
  <c r="E912" i="6" s="1"/>
  <c r="E913" i="6" s="1"/>
  <c r="E914" i="6" s="1"/>
  <c r="E915" i="6" s="1"/>
  <c r="E916" i="6" s="1"/>
  <c r="E917" i="6" s="1"/>
  <c r="E918" i="6" s="1"/>
  <c r="E919" i="6" s="1"/>
  <c r="E920" i="6" s="1"/>
  <c r="E921" i="6" s="1"/>
  <c r="E922" i="6" s="1"/>
  <c r="E923" i="6" s="1"/>
  <c r="E924" i="6" s="1"/>
  <c r="E925" i="6" s="1"/>
  <c r="E926" i="6" s="1"/>
  <c r="E927" i="6" s="1"/>
  <c r="E928" i="6" s="1"/>
  <c r="E929" i="6" s="1"/>
  <c r="E930" i="6" s="1"/>
  <c r="E931" i="6" s="1"/>
  <c r="E932" i="6" s="1"/>
  <c r="E933" i="6" s="1"/>
  <c r="E934" i="6" s="1"/>
  <c r="E935" i="6" s="1"/>
  <c r="E936" i="6" s="1"/>
  <c r="E937" i="6" s="1"/>
  <c r="E938" i="6" s="1"/>
  <c r="E939" i="6" s="1"/>
  <c r="E940" i="6" s="1"/>
  <c r="E941" i="6" s="1"/>
  <c r="E942" i="6" s="1"/>
  <c r="E943" i="6" s="1"/>
  <c r="E944" i="6" s="1"/>
  <c r="E945" i="6" s="1"/>
  <c r="E946" i="6" s="1"/>
  <c r="E947" i="6" s="1"/>
  <c r="E950" i="6" s="1"/>
  <c r="E951" i="6" s="1"/>
  <c r="E952" i="6" s="1"/>
  <c r="E953" i="6" s="1"/>
  <c r="E954" i="6" s="1"/>
  <c r="E955" i="6" s="1"/>
  <c r="E956" i="6" s="1"/>
  <c r="E957" i="6" s="1"/>
  <c r="E958" i="6" s="1"/>
  <c r="E959" i="6" s="1"/>
  <c r="E960" i="6" s="1"/>
  <c r="E961" i="6" s="1"/>
  <c r="E962" i="6" s="1"/>
  <c r="E963" i="6" s="1"/>
  <c r="E964" i="6" s="1"/>
  <c r="E965" i="6" s="1"/>
  <c r="E966" i="6" s="1"/>
  <c r="E967" i="6" s="1"/>
  <c r="E968" i="6" s="1"/>
  <c r="E969" i="6" s="1"/>
  <c r="E970" i="6" s="1"/>
  <c r="E971" i="6" s="1"/>
  <c r="E972" i="6" s="1"/>
  <c r="E973" i="6" s="1"/>
  <c r="E974" i="6" s="1"/>
  <c r="E975" i="6" s="1"/>
  <c r="E976" i="6" s="1"/>
  <c r="E977" i="6" s="1"/>
  <c r="E978" i="6" s="1"/>
  <c r="E979" i="6" s="1"/>
  <c r="E980" i="6" s="1"/>
  <c r="E981" i="6" s="1"/>
  <c r="E982" i="6" s="1"/>
  <c r="E983" i="6" s="1"/>
  <c r="E984" i="6" s="1"/>
  <c r="E985" i="6" s="1"/>
  <c r="E986" i="6" s="1"/>
  <c r="E987" i="6" s="1"/>
  <c r="E988" i="6" s="1"/>
  <c r="E989" i="6" s="1"/>
  <c r="E990" i="6" s="1"/>
  <c r="E991" i="6" s="1"/>
  <c r="E992" i="6" s="1"/>
  <c r="E993" i="6" s="1"/>
  <c r="E994" i="6" s="1"/>
  <c r="E995" i="6" s="1"/>
  <c r="E996" i="6" s="1"/>
  <c r="E997" i="6" s="1"/>
  <c r="E998" i="6" s="1"/>
  <c r="E999" i="6" s="1"/>
  <c r="E1002" i="6" s="1"/>
  <c r="E1003" i="6" s="1"/>
  <c r="E1004" i="6" s="1"/>
  <c r="E1005" i="6" s="1"/>
  <c r="E1006" i="6" s="1"/>
  <c r="E1007" i="6" s="1"/>
  <c r="E1008" i="6" s="1"/>
  <c r="E1009" i="6" s="1"/>
  <c r="E1010" i="6" s="1"/>
  <c r="E1011" i="6" s="1"/>
  <c r="E1012" i="6" s="1"/>
  <c r="E1013" i="6" s="1"/>
  <c r="E1014" i="6" s="1"/>
  <c r="E1015" i="6" s="1"/>
  <c r="E1016" i="6" s="1"/>
  <c r="E1017" i="6" s="1"/>
  <c r="E1018" i="6" s="1"/>
  <c r="E1019" i="6" s="1"/>
  <c r="E1020" i="6" s="1"/>
  <c r="E1021" i="6" s="1"/>
  <c r="E1022" i="6" s="1"/>
  <c r="E1023" i="6" s="1"/>
  <c r="E1024" i="6" s="1"/>
  <c r="E1025" i="6" s="1"/>
  <c r="E1026" i="6" s="1"/>
  <c r="E1027" i="6" s="1"/>
  <c r="E1028" i="6" s="1"/>
  <c r="E1029" i="6" s="1"/>
  <c r="E1030" i="6" s="1"/>
  <c r="E1031" i="6" s="1"/>
  <c r="E1032" i="6" s="1"/>
  <c r="E1033" i="6" s="1"/>
  <c r="E1034" i="6" s="1"/>
  <c r="E1035" i="6" s="1"/>
  <c r="E1036" i="6" s="1"/>
  <c r="E1037" i="6" s="1"/>
  <c r="E1038" i="6" s="1"/>
  <c r="E1039" i="6" s="1"/>
  <c r="E1040" i="6" s="1"/>
  <c r="E1041" i="6" s="1"/>
  <c r="E1042" i="6" s="1"/>
  <c r="E1043" i="6" s="1"/>
  <c r="E1044" i="6" s="1"/>
  <c r="E1045" i="6" s="1"/>
  <c r="E1046" i="6" s="1"/>
  <c r="E1047" i="6" s="1"/>
  <c r="E1048" i="6" s="1"/>
  <c r="E1049" i="6" s="1"/>
  <c r="E1050" i="6" s="1"/>
  <c r="E1051" i="6" s="1"/>
  <c r="E1054" i="6" s="1"/>
  <c r="E1055" i="6" s="1"/>
  <c r="E1056" i="6" s="1"/>
  <c r="E1057" i="6" s="1"/>
  <c r="E1058" i="6" s="1"/>
  <c r="E1059" i="6" s="1"/>
  <c r="E1060" i="6" s="1"/>
  <c r="E1061" i="6" s="1"/>
  <c r="E1062" i="6" s="1"/>
  <c r="E1063" i="6" s="1"/>
  <c r="E1064" i="6" s="1"/>
  <c r="E1065" i="6" s="1"/>
  <c r="E1066" i="6" s="1"/>
  <c r="E1067" i="6" s="1"/>
  <c r="E1068" i="6" s="1"/>
  <c r="E1069" i="6" s="1"/>
  <c r="E1070" i="6" s="1"/>
  <c r="E1071" i="6" s="1"/>
  <c r="E1072" i="6" s="1"/>
  <c r="E1073" i="6" s="1"/>
  <c r="E1074" i="6" s="1"/>
  <c r="E1075" i="6" s="1"/>
  <c r="E1076" i="6" s="1"/>
  <c r="E1077" i="6" s="1"/>
  <c r="E1078" i="6" s="1"/>
  <c r="E1079" i="6" s="1"/>
  <c r="E1080" i="6" s="1"/>
  <c r="E1081" i="6" s="1"/>
  <c r="E1082" i="6" s="1"/>
  <c r="E1083" i="6" s="1"/>
  <c r="E1084" i="6" s="1"/>
  <c r="E1085" i="6" s="1"/>
  <c r="E1086" i="6" s="1"/>
  <c r="E1087" i="6" s="1"/>
  <c r="E1088" i="6" s="1"/>
  <c r="E1089" i="6" s="1"/>
  <c r="E1090" i="6" s="1"/>
  <c r="E1091" i="6" s="1"/>
  <c r="E1092" i="6" s="1"/>
  <c r="E1093" i="6" s="1"/>
  <c r="E1094" i="6" s="1"/>
  <c r="E1095" i="6" s="1"/>
  <c r="E1096" i="6" s="1"/>
  <c r="E1097" i="6" s="1"/>
  <c r="E1098" i="6" s="1"/>
  <c r="E1099" i="6" s="1"/>
  <c r="E1100" i="6" s="1"/>
  <c r="E1101" i="6" s="1"/>
  <c r="E1102" i="6" s="1"/>
  <c r="E1103" i="6" s="1"/>
  <c r="E1106" i="6" s="1"/>
  <c r="E1107" i="6" s="1"/>
  <c r="E1108" i="6" s="1"/>
  <c r="E1109" i="6" s="1"/>
  <c r="E1110" i="6" s="1"/>
  <c r="E1111" i="6" s="1"/>
  <c r="E1112" i="6" s="1"/>
  <c r="E1113" i="6" s="1"/>
  <c r="E1114" i="6" s="1"/>
  <c r="E1115" i="6" s="1"/>
  <c r="E1116" i="6" s="1"/>
  <c r="E1117" i="6" s="1"/>
  <c r="E1118" i="6" s="1"/>
  <c r="E1119" i="6" s="1"/>
  <c r="E1120" i="6" s="1"/>
  <c r="E1121" i="6" s="1"/>
  <c r="E1122" i="6" s="1"/>
  <c r="E1123" i="6" s="1"/>
  <c r="E1124" i="6" s="1"/>
  <c r="E1125" i="6" s="1"/>
  <c r="E1126" i="6" s="1"/>
  <c r="E1127" i="6" s="1"/>
  <c r="E1128" i="6" s="1"/>
  <c r="E1129" i="6" s="1"/>
  <c r="E1130" i="6" s="1"/>
  <c r="E1131" i="6" s="1"/>
  <c r="E1132" i="6" s="1"/>
  <c r="E1133" i="6" s="1"/>
  <c r="E1134" i="6" s="1"/>
  <c r="E1135" i="6" s="1"/>
  <c r="E1136" i="6" s="1"/>
  <c r="E1137" i="6" s="1"/>
  <c r="E1138" i="6" s="1"/>
  <c r="E1139" i="6" s="1"/>
  <c r="E1140" i="6" s="1"/>
  <c r="E1141" i="6" s="1"/>
  <c r="E1142" i="6" s="1"/>
  <c r="E1143" i="6" s="1"/>
  <c r="E1144" i="6" s="1"/>
  <c r="E1145" i="6" s="1"/>
  <c r="E1146" i="6" s="1"/>
  <c r="E1147" i="6" s="1"/>
  <c r="E1148" i="6" s="1"/>
  <c r="E1149" i="6" s="1"/>
  <c r="E1150" i="6" s="1"/>
  <c r="E1151" i="6" s="1"/>
  <c r="E1152" i="6" s="1"/>
  <c r="E1153" i="6" s="1"/>
  <c r="E1154" i="6" s="1"/>
  <c r="E1155" i="6" s="1"/>
  <c r="E1157" i="6" s="1"/>
  <c r="E1159" i="6" s="1"/>
  <c r="E1160" i="6" s="1"/>
  <c r="E1161" i="6" s="1"/>
  <c r="B532" i="6"/>
  <c r="I319" i="8"/>
  <c r="R322" i="8" s="1"/>
  <c r="B531" i="6"/>
  <c r="I318" i="8"/>
  <c r="R321" i="8" s="1"/>
  <c r="B530" i="6"/>
  <c r="B529" i="6"/>
  <c r="I317" i="8"/>
  <c r="R320" i="8" s="1"/>
  <c r="I316" i="8"/>
  <c r="R319" i="8" s="1"/>
  <c r="I264" i="8"/>
  <c r="R267" i="8" s="1"/>
  <c r="B528" i="6"/>
  <c r="B476" i="6"/>
  <c r="I157" i="8"/>
  <c r="R160" i="8" s="1"/>
  <c r="I158" i="8"/>
  <c r="R161" i="8" s="1"/>
  <c r="I159" i="8"/>
  <c r="R162" i="8" s="1"/>
  <c r="I160" i="8"/>
  <c r="R163" i="8" s="1"/>
  <c r="I209" i="8"/>
  <c r="R212" i="8" s="1"/>
  <c r="I210" i="8"/>
  <c r="R213" i="8" s="1"/>
  <c r="I211" i="8"/>
  <c r="R214" i="8" s="1"/>
  <c r="I212" i="8"/>
  <c r="R215" i="8" s="1"/>
  <c r="I261" i="8"/>
  <c r="R264" i="8" s="1"/>
  <c r="I262" i="8"/>
  <c r="R265" i="8" s="1"/>
  <c r="I263" i="8"/>
  <c r="R266" i="8" s="1"/>
  <c r="B369" i="6"/>
  <c r="B370" i="6"/>
  <c r="B371" i="6"/>
  <c r="B372" i="6"/>
  <c r="B421" i="6"/>
  <c r="B422" i="6"/>
  <c r="B423" i="6"/>
  <c r="B424" i="6"/>
  <c r="B473" i="6"/>
  <c r="B474" i="6"/>
  <c r="B475" i="6"/>
  <c r="I313" i="8"/>
  <c r="R316" i="8" s="1"/>
  <c r="I314" i="8"/>
  <c r="R317" i="8" s="1"/>
  <c r="I315" i="8"/>
  <c r="B527" i="6"/>
  <c r="B525" i="6"/>
  <c r="B526" i="6"/>
  <c r="I156" i="8"/>
  <c r="R159" i="8" s="1"/>
  <c r="I208" i="8"/>
  <c r="R211" i="8" s="1"/>
  <c r="I260" i="8"/>
  <c r="R263" i="8" s="1"/>
  <c r="B368" i="6"/>
  <c r="B420" i="6"/>
  <c r="B472" i="6"/>
  <c r="I312" i="8"/>
  <c r="R315" i="8" s="1"/>
  <c r="B524" i="6"/>
  <c r="I155" i="8"/>
  <c r="R158" i="8" s="1"/>
  <c r="I207" i="8"/>
  <c r="R210" i="8" s="1"/>
  <c r="I259" i="8"/>
  <c r="R262" i="8" s="1"/>
  <c r="B367" i="6"/>
  <c r="B419" i="6"/>
  <c r="B471" i="6"/>
  <c r="I311" i="8"/>
  <c r="R314" i="8" s="1"/>
  <c r="B523" i="6"/>
  <c r="I154" i="8"/>
  <c r="R157" i="8" s="1"/>
  <c r="I206" i="8"/>
  <c r="R209" i="8" s="1"/>
  <c r="I258" i="8"/>
  <c r="R261" i="8" s="1"/>
  <c r="B366" i="6"/>
  <c r="B418" i="6"/>
  <c r="B470" i="6"/>
  <c r="I310" i="8"/>
  <c r="R313" i="8" s="1"/>
  <c r="B522" i="6"/>
  <c r="I153" i="8"/>
  <c r="R156" i="8" s="1"/>
  <c r="I205" i="8"/>
  <c r="R208" i="8" s="1"/>
  <c r="I257" i="8"/>
  <c r="R260" i="8" s="1"/>
  <c r="B365" i="6"/>
  <c r="B417" i="6"/>
  <c r="B469" i="6"/>
  <c r="I309" i="8"/>
  <c r="R312" i="8" s="1"/>
  <c r="B521" i="6"/>
  <c r="I152" i="8"/>
  <c r="R155" i="8" s="1"/>
  <c r="I204" i="8"/>
  <c r="R207" i="8" s="1"/>
  <c r="I256" i="8"/>
  <c r="R259" i="8" s="1"/>
  <c r="B364" i="6"/>
  <c r="B416" i="6"/>
  <c r="B468" i="6"/>
  <c r="I308" i="8"/>
  <c r="R311" i="8" s="1"/>
  <c r="B520" i="6"/>
  <c r="I151" i="8"/>
  <c r="R154" i="8" s="1"/>
  <c r="I203" i="8"/>
  <c r="R206" i="8" s="1"/>
  <c r="I255" i="8"/>
  <c r="R258" i="8" s="1"/>
  <c r="B363" i="6"/>
  <c r="B415" i="6"/>
  <c r="B467" i="6"/>
  <c r="I307" i="8"/>
  <c r="R310" i="8" s="1"/>
  <c r="B519" i="6"/>
  <c r="I150" i="8"/>
  <c r="R153" i="8" s="1"/>
  <c r="I202" i="8"/>
  <c r="R205" i="8" s="1"/>
  <c r="I254" i="8"/>
  <c r="R257" i="8" s="1"/>
  <c r="B362" i="6"/>
  <c r="B414" i="6"/>
  <c r="B466" i="6"/>
  <c r="I306" i="8"/>
  <c r="R309" i="8" s="1"/>
  <c r="B518" i="6"/>
  <c r="B361" i="6"/>
  <c r="B413" i="6"/>
  <c r="B465" i="6"/>
  <c r="B517" i="6"/>
  <c r="I149" i="8"/>
  <c r="R152" i="8" s="1"/>
  <c r="I201" i="8"/>
  <c r="R204" i="8" s="1"/>
  <c r="I253" i="8"/>
  <c r="R256" i="8" s="1"/>
  <c r="I305" i="8"/>
  <c r="R308" i="8" s="1"/>
  <c r="I148" i="8"/>
  <c r="R151" i="8" s="1"/>
  <c r="I200" i="8"/>
  <c r="R203" i="8" s="1"/>
  <c r="I252" i="8"/>
  <c r="R255" i="8" s="1"/>
  <c r="B360" i="6"/>
  <c r="B412" i="6"/>
  <c r="B464" i="6"/>
  <c r="I304" i="8"/>
  <c r="R307" i="8" s="1"/>
  <c r="I147" i="8"/>
  <c r="R150" i="8" s="1"/>
  <c r="I199" i="8"/>
  <c r="R202" i="8" s="1"/>
  <c r="I251" i="8"/>
  <c r="R254" i="8" s="1"/>
  <c r="B359" i="6"/>
  <c r="B411" i="6"/>
  <c r="B463" i="6"/>
  <c r="I303" i="8"/>
  <c r="R306" i="8" s="1"/>
  <c r="B516" i="6"/>
  <c r="B515" i="6"/>
  <c r="I146" i="8"/>
  <c r="R149" i="8" s="1"/>
  <c r="I198" i="8"/>
  <c r="R201" i="8" s="1"/>
  <c r="I250" i="8"/>
  <c r="R253" i="8" s="1"/>
  <c r="B358" i="6"/>
  <c r="B410" i="6"/>
  <c r="B462" i="6"/>
  <c r="I302" i="8"/>
  <c r="R305" i="8" s="1"/>
  <c r="B514" i="6"/>
  <c r="B357" i="6"/>
  <c r="B409" i="6"/>
  <c r="B461" i="6"/>
  <c r="I145" i="8"/>
  <c r="R148" i="8" s="1"/>
  <c r="I197" i="8"/>
  <c r="R200" i="8" s="1"/>
  <c r="I249" i="8"/>
  <c r="R252" i="8" s="1"/>
  <c r="I301" i="8"/>
  <c r="R304" i="8" s="1"/>
  <c r="B513" i="6"/>
  <c r="I144" i="8"/>
  <c r="R147" i="8" s="1"/>
  <c r="I196" i="8"/>
  <c r="R199" i="8" s="1"/>
  <c r="I248" i="8"/>
  <c r="R251" i="8" s="1"/>
  <c r="B356" i="6"/>
  <c r="B408" i="6"/>
  <c r="B460" i="6"/>
  <c r="I300" i="8"/>
  <c r="R303" i="8" s="1"/>
  <c r="B512" i="6"/>
  <c r="I143" i="8"/>
  <c r="R146" i="8" s="1"/>
  <c r="I195" i="8"/>
  <c r="R198" i="8" s="1"/>
  <c r="I247" i="8"/>
  <c r="R250" i="8" s="1"/>
  <c r="B355" i="6"/>
  <c r="B407" i="6"/>
  <c r="B459" i="6"/>
  <c r="I299" i="8"/>
  <c r="R302" i="8" s="1"/>
  <c r="B511" i="6"/>
  <c r="I142" i="8"/>
  <c r="R145" i="8" s="1"/>
  <c r="I194" i="8"/>
  <c r="R197" i="8" s="1"/>
  <c r="I246" i="8"/>
  <c r="R249" i="8" s="1"/>
  <c r="B354" i="6"/>
  <c r="B406" i="6"/>
  <c r="B458" i="6"/>
  <c r="I298" i="8"/>
  <c r="R301" i="8" s="1"/>
  <c r="B510" i="6"/>
  <c r="I141" i="8"/>
  <c r="R144" i="8" s="1"/>
  <c r="I193" i="8"/>
  <c r="R196" i="8" s="1"/>
  <c r="I245" i="8"/>
  <c r="B353" i="6"/>
  <c r="B405" i="6"/>
  <c r="B457" i="6"/>
  <c r="I297" i="8"/>
  <c r="R300" i="8" s="1"/>
  <c r="A256" i="8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B509" i="6"/>
  <c r="I140" i="8"/>
  <c r="R143" i="8" s="1"/>
  <c r="I192" i="8"/>
  <c r="R195" i="8" s="1"/>
  <c r="B352" i="6"/>
  <c r="B404" i="6"/>
  <c r="I296" i="8"/>
  <c r="R299" i="8" s="1"/>
  <c r="B508" i="6"/>
  <c r="B351" i="6"/>
  <c r="B403" i="6"/>
  <c r="B507" i="6"/>
  <c r="I139" i="8"/>
  <c r="R142" i="8" s="1"/>
  <c r="I191" i="8"/>
  <c r="R194" i="8" s="1"/>
  <c r="I295" i="8"/>
  <c r="R298" i="8" s="1"/>
  <c r="I138" i="8"/>
  <c r="R141" i="8" s="1"/>
  <c r="I190" i="8"/>
  <c r="B350" i="6"/>
  <c r="B402" i="6"/>
  <c r="I294" i="8"/>
  <c r="B506" i="6"/>
  <c r="H506" i="6" s="1"/>
  <c r="I293" i="8"/>
  <c r="B505" i="6"/>
  <c r="I292" i="8"/>
  <c r="R295" i="8" s="1"/>
  <c r="I240" i="8"/>
  <c r="R243" i="8" s="1"/>
  <c r="B504" i="6"/>
  <c r="I291" i="8"/>
  <c r="R294" i="8" s="1"/>
  <c r="I239" i="8"/>
  <c r="R242" i="8" s="1"/>
  <c r="B503" i="6"/>
  <c r="I290" i="8"/>
  <c r="R293" i="8" s="1"/>
  <c r="I238" i="8"/>
  <c r="R241" i="8" s="1"/>
  <c r="B502" i="6"/>
  <c r="H502" i="6" s="1"/>
  <c r="I289" i="8"/>
  <c r="R292" i="8" s="1"/>
  <c r="I237" i="8"/>
  <c r="R240" i="8" s="1"/>
  <c r="B501" i="6"/>
  <c r="B449" i="6"/>
  <c r="C452" i="6" s="1"/>
  <c r="I137" i="8"/>
  <c r="R140" i="8" s="1"/>
  <c r="I189" i="8"/>
  <c r="B349" i="6"/>
  <c r="B401" i="6"/>
  <c r="I136" i="8"/>
  <c r="R139" i="8" s="1"/>
  <c r="I188" i="8"/>
  <c r="R191" i="8" s="1"/>
  <c r="B348" i="6"/>
  <c r="B400" i="6"/>
  <c r="I135" i="8"/>
  <c r="R138" i="8" s="1"/>
  <c r="I187" i="8"/>
  <c r="R190" i="8" s="1"/>
  <c r="B347" i="6"/>
  <c r="B399" i="6"/>
  <c r="I134" i="8"/>
  <c r="R137" i="8" s="1"/>
  <c r="I186" i="8"/>
  <c r="R189" i="8" s="1"/>
  <c r="B346" i="6"/>
  <c r="B398" i="6"/>
  <c r="I133" i="8"/>
  <c r="R136" i="8" s="1"/>
  <c r="I185" i="8"/>
  <c r="R188" i="8" s="1"/>
  <c r="B345" i="6"/>
  <c r="B397" i="6"/>
  <c r="I132" i="8"/>
  <c r="R135" i="8" s="1"/>
  <c r="I184" i="8"/>
  <c r="R187" i="8" s="1"/>
  <c r="I236" i="8"/>
  <c r="R239" i="8" s="1"/>
  <c r="B344" i="6"/>
  <c r="B396" i="6"/>
  <c r="B448" i="6"/>
  <c r="I288" i="8"/>
  <c r="R291" i="8" s="1"/>
  <c r="I131" i="8"/>
  <c r="R134" i="8" s="1"/>
  <c r="I183" i="8"/>
  <c r="R186" i="8" s="1"/>
  <c r="I235" i="8"/>
  <c r="R238" i="8" s="1"/>
  <c r="B343" i="6"/>
  <c r="B395" i="6"/>
  <c r="B447" i="6"/>
  <c r="I287" i="8"/>
  <c r="R290" i="8" s="1"/>
  <c r="I130" i="8"/>
  <c r="R133" i="8" s="1"/>
  <c r="I182" i="8"/>
  <c r="R185" i="8" s="1"/>
  <c r="I234" i="8"/>
  <c r="R237" i="8" s="1"/>
  <c r="B342" i="6"/>
  <c r="B394" i="6"/>
  <c r="B446" i="6"/>
  <c r="I286" i="8"/>
  <c r="R289" i="8" s="1"/>
  <c r="B500" i="6"/>
  <c r="B499" i="6"/>
  <c r="B498" i="6"/>
  <c r="I129" i="8"/>
  <c r="R132" i="8" s="1"/>
  <c r="I181" i="8"/>
  <c r="R184" i="8" s="1"/>
  <c r="I233" i="8"/>
  <c r="B341" i="6"/>
  <c r="B393" i="6"/>
  <c r="B445" i="6"/>
  <c r="I285" i="8"/>
  <c r="R288" i="8" s="1"/>
  <c r="B497" i="6"/>
  <c r="I128" i="8"/>
  <c r="R131" i="8" s="1"/>
  <c r="I180" i="8"/>
  <c r="R183" i="8" s="1"/>
  <c r="B340" i="6"/>
  <c r="B392" i="6"/>
  <c r="B444" i="6"/>
  <c r="I284" i="8"/>
  <c r="R287" i="8" s="1"/>
  <c r="B496" i="6"/>
  <c r="A199" i="3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I127" i="8"/>
  <c r="R130" i="8" s="1"/>
  <c r="I179" i="8"/>
  <c r="B339" i="6"/>
  <c r="B391" i="6"/>
  <c r="B443" i="6"/>
  <c r="I283" i="8"/>
  <c r="R286" i="8" s="1"/>
  <c r="B495" i="6"/>
  <c r="I126" i="8"/>
  <c r="R129" i="8" s="1"/>
  <c r="I74" i="8"/>
  <c r="R77" i="8" s="1"/>
  <c r="I75" i="8"/>
  <c r="R78" i="8" s="1"/>
  <c r="I76" i="8"/>
  <c r="R79" i="8" s="1"/>
  <c r="I77" i="8"/>
  <c r="R80" i="8" s="1"/>
  <c r="I178" i="8"/>
  <c r="R181" i="8" s="1"/>
  <c r="I230" i="8"/>
  <c r="R233" i="8" s="1"/>
  <c r="B338" i="6"/>
  <c r="B390" i="6"/>
  <c r="B442" i="6"/>
  <c r="I282" i="8"/>
  <c r="R285" i="8" s="1"/>
  <c r="B494" i="6"/>
  <c r="I125" i="8"/>
  <c r="R128" i="8" s="1"/>
  <c r="I177" i="8"/>
  <c r="R180" i="8" s="1"/>
  <c r="I229" i="8"/>
  <c r="R232" i="8" s="1"/>
  <c r="B337" i="6"/>
  <c r="B389" i="6"/>
  <c r="B441" i="6"/>
  <c r="I281" i="8"/>
  <c r="R284" i="8" s="1"/>
  <c r="B493" i="6"/>
  <c r="I124" i="8"/>
  <c r="R127" i="8" s="1"/>
  <c r="I176" i="8"/>
  <c r="R179" i="8" s="1"/>
  <c r="I228" i="8"/>
  <c r="R231" i="8" s="1"/>
  <c r="B336" i="6"/>
  <c r="B388" i="6"/>
  <c r="B440" i="6"/>
  <c r="I280" i="8"/>
  <c r="B492" i="6"/>
  <c r="I123" i="8"/>
  <c r="R126" i="8" s="1"/>
  <c r="I175" i="8"/>
  <c r="R178" i="8" s="1"/>
  <c r="I227" i="8"/>
  <c r="R230" i="8" s="1"/>
  <c r="B335" i="6"/>
  <c r="B387" i="6"/>
  <c r="B439" i="6"/>
  <c r="B491" i="6"/>
  <c r="I122" i="8"/>
  <c r="R125" i="8" s="1"/>
  <c r="I174" i="8"/>
  <c r="R177" i="8" s="1"/>
  <c r="I226" i="8"/>
  <c r="R229" i="8" s="1"/>
  <c r="B334" i="6"/>
  <c r="B386" i="6"/>
  <c r="B438" i="6"/>
  <c r="I278" i="8"/>
  <c r="R281" i="8" s="1"/>
  <c r="B490" i="6"/>
  <c r="B333" i="6"/>
  <c r="B385" i="6"/>
  <c r="B437" i="6"/>
  <c r="I121" i="8"/>
  <c r="R124" i="8" s="1"/>
  <c r="I173" i="8"/>
  <c r="R176" i="8" s="1"/>
  <c r="I225" i="8"/>
  <c r="R228" i="8" s="1"/>
  <c r="I277" i="8"/>
  <c r="R280" i="8" s="1"/>
  <c r="B489" i="6"/>
  <c r="B332" i="6"/>
  <c r="B384" i="6"/>
  <c r="B436" i="6"/>
  <c r="AD331" i="8"/>
  <c r="I120" i="8"/>
  <c r="R123" i="8" s="1"/>
  <c r="I172" i="8"/>
  <c r="R175" i="8" s="1"/>
  <c r="I224" i="8"/>
  <c r="R227" i="8" s="1"/>
  <c r="I276" i="8"/>
  <c r="B488" i="6"/>
  <c r="B487" i="6"/>
  <c r="I119" i="8"/>
  <c r="R122" i="8" s="1"/>
  <c r="I171" i="8"/>
  <c r="R174" i="8" s="1"/>
  <c r="I223" i="8"/>
  <c r="R226" i="8" s="1"/>
  <c r="B331" i="6"/>
  <c r="B383" i="6"/>
  <c r="B435" i="6"/>
  <c r="I275" i="8"/>
  <c r="R278" i="8" s="1"/>
  <c r="I118" i="8"/>
  <c r="R121" i="8" s="1"/>
  <c r="I170" i="8"/>
  <c r="R173" i="8" s="1"/>
  <c r="I222" i="8"/>
  <c r="R225" i="8" s="1"/>
  <c r="AE277" i="8"/>
  <c r="AE329" i="8"/>
  <c r="B330" i="6"/>
  <c r="B382" i="6"/>
  <c r="B434" i="6"/>
  <c r="I274" i="8"/>
  <c r="R277" i="8" s="1"/>
  <c r="B486" i="6"/>
  <c r="B329" i="6"/>
  <c r="B381" i="6"/>
  <c r="B433" i="6"/>
  <c r="I117" i="8"/>
  <c r="R120" i="8" s="1"/>
  <c r="I169" i="8"/>
  <c r="R172" i="8" s="1"/>
  <c r="I221" i="8"/>
  <c r="R224" i="8" s="1"/>
  <c r="AE328" i="8"/>
  <c r="I273" i="8"/>
  <c r="R276" i="8" s="1"/>
  <c r="B485" i="6"/>
  <c r="I116" i="8"/>
  <c r="R119" i="8" s="1"/>
  <c r="I168" i="8"/>
  <c r="R171" i="8" s="1"/>
  <c r="I220" i="8"/>
  <c r="R223" i="8" s="1"/>
  <c r="AE327" i="8"/>
  <c r="B328" i="6"/>
  <c r="B380" i="6"/>
  <c r="B432" i="6"/>
  <c r="I272" i="8"/>
  <c r="R275" i="8" s="1"/>
  <c r="B484" i="6"/>
  <c r="I115" i="8"/>
  <c r="R118" i="8" s="1"/>
  <c r="I167" i="8"/>
  <c r="R170" i="8" s="1"/>
  <c r="I219" i="8"/>
  <c r="R222" i="8" s="1"/>
  <c r="AE326" i="8"/>
  <c r="B327" i="6"/>
  <c r="B379" i="6"/>
  <c r="B431" i="6"/>
  <c r="I271" i="8"/>
  <c r="R274" i="8" s="1"/>
  <c r="B483" i="6"/>
  <c r="I114" i="8"/>
  <c r="R117" i="8" s="1"/>
  <c r="I166" i="8"/>
  <c r="R169" i="8" s="1"/>
  <c r="I218" i="8"/>
  <c r="R221" i="8" s="1"/>
  <c r="B326" i="6"/>
  <c r="B378" i="6"/>
  <c r="B430" i="6"/>
  <c r="I270" i="8"/>
  <c r="R273" i="8" s="1"/>
  <c r="B482" i="6"/>
  <c r="I113" i="8"/>
  <c r="R116" i="8" s="1"/>
  <c r="I165" i="8"/>
  <c r="R168" i="8" s="1"/>
  <c r="I217" i="8"/>
  <c r="R220" i="8" s="1"/>
  <c r="B325" i="6"/>
  <c r="B377" i="6"/>
  <c r="B429" i="6"/>
  <c r="I269" i="8"/>
  <c r="R272" i="8" s="1"/>
  <c r="B481" i="6"/>
  <c r="I112" i="8"/>
  <c r="R115" i="8" s="1"/>
  <c r="I164" i="8"/>
  <c r="R167" i="8" s="1"/>
  <c r="I216" i="8"/>
  <c r="R219" i="8" s="1"/>
  <c r="AE323" i="8"/>
  <c r="B324" i="6"/>
  <c r="B376" i="6"/>
  <c r="B428" i="6"/>
  <c r="I268" i="8"/>
  <c r="R271" i="8" s="1"/>
  <c r="B480" i="6"/>
  <c r="I111" i="8"/>
  <c r="R114" i="8" s="1"/>
  <c r="I163" i="8"/>
  <c r="R166" i="8" s="1"/>
  <c r="I215" i="8"/>
  <c r="R218" i="8" s="1"/>
  <c r="B323" i="6"/>
  <c r="B375" i="6"/>
  <c r="B427" i="6"/>
  <c r="I267" i="8"/>
  <c r="R270" i="8" s="1"/>
  <c r="B479" i="6"/>
  <c r="I110" i="8"/>
  <c r="R113" i="8" s="1"/>
  <c r="I162" i="8"/>
  <c r="R165" i="8" s="1"/>
  <c r="I214" i="8"/>
  <c r="R217" i="8" s="1"/>
  <c r="B322" i="6"/>
  <c r="B374" i="6"/>
  <c r="B426" i="6"/>
  <c r="I266" i="8"/>
  <c r="R269" i="8" s="1"/>
  <c r="B478" i="6"/>
  <c r="B321" i="6"/>
  <c r="B373" i="6"/>
  <c r="B425" i="6"/>
  <c r="B477" i="6"/>
  <c r="I109" i="8"/>
  <c r="R112" i="8" s="1"/>
  <c r="I161" i="8"/>
  <c r="R164" i="8" s="1"/>
  <c r="I213" i="8"/>
  <c r="R216" i="8" s="1"/>
  <c r="I265" i="8"/>
  <c r="R268" i="8" s="1"/>
  <c r="I108" i="8"/>
  <c r="R111" i="8" s="1"/>
  <c r="B320" i="6"/>
  <c r="I107" i="8"/>
  <c r="R110" i="8" s="1"/>
  <c r="B319" i="6"/>
  <c r="I106" i="8"/>
  <c r="R109" i="8" s="1"/>
  <c r="B318" i="6"/>
  <c r="I105" i="8"/>
  <c r="R108" i="8" s="1"/>
  <c r="B317" i="6"/>
  <c r="I104" i="8"/>
  <c r="R107" i="8" s="1"/>
  <c r="B316" i="6"/>
  <c r="I103" i="8"/>
  <c r="R106" i="8" s="1"/>
  <c r="B315" i="6"/>
  <c r="A192" i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I102" i="8"/>
  <c r="R105" i="8" s="1"/>
  <c r="B314" i="6"/>
  <c r="I101" i="8"/>
  <c r="R104" i="8" s="1"/>
  <c r="B313" i="6"/>
  <c r="B312" i="6"/>
  <c r="B311" i="6"/>
  <c r="I100" i="8"/>
  <c r="R103" i="8" s="1"/>
  <c r="I99" i="8"/>
  <c r="R102" i="8" s="1"/>
  <c r="I98" i="8"/>
  <c r="R101" i="8" s="1"/>
  <c r="B310" i="6"/>
  <c r="I97" i="8"/>
  <c r="R100" i="8" s="1"/>
  <c r="B309" i="6"/>
  <c r="A199" i="2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I95" i="8"/>
  <c r="R98" i="8" s="1"/>
  <c r="I96" i="8"/>
  <c r="R99" i="8" s="1"/>
  <c r="B308" i="6"/>
  <c r="E440" i="6"/>
  <c r="E441" i="6" s="1"/>
  <c r="E442" i="6" s="1"/>
  <c r="E443" i="6" s="1"/>
  <c r="E444" i="6" s="1"/>
  <c r="E445" i="6" s="1"/>
  <c r="E446" i="6" s="1"/>
  <c r="E447" i="6" s="1"/>
  <c r="E448" i="6" s="1"/>
  <c r="E449" i="6" s="1"/>
  <c r="E450" i="6" s="1"/>
  <c r="E451" i="6" s="1"/>
  <c r="E452" i="6" s="1"/>
  <c r="E453" i="6" s="1"/>
  <c r="E454" i="6" s="1"/>
  <c r="E455" i="6" s="1"/>
  <c r="E456" i="6" s="1"/>
  <c r="E457" i="6" s="1"/>
  <c r="E458" i="6" s="1"/>
  <c r="E459" i="6" s="1"/>
  <c r="E460" i="6" s="1"/>
  <c r="E461" i="6" s="1"/>
  <c r="E462" i="6" s="1"/>
  <c r="E463" i="6" s="1"/>
  <c r="E464" i="6" s="1"/>
  <c r="E465" i="6" s="1"/>
  <c r="E466" i="6" s="1"/>
  <c r="E467" i="6" s="1"/>
  <c r="E468" i="6" s="1"/>
  <c r="E469" i="6" s="1"/>
  <c r="E470" i="6" s="1"/>
  <c r="E471" i="6" s="1"/>
  <c r="E472" i="6" s="1"/>
  <c r="E473" i="6" s="1"/>
  <c r="E474" i="6" s="1"/>
  <c r="E475" i="6" s="1"/>
  <c r="E476" i="6" s="1"/>
  <c r="E477" i="6" s="1"/>
  <c r="E478" i="6" s="1"/>
  <c r="E479" i="6" s="1"/>
  <c r="E481" i="6"/>
  <c r="E482" i="6" s="1"/>
  <c r="E483" i="6" s="1"/>
  <c r="E484" i="6"/>
  <c r="E485" i="6" s="1"/>
  <c r="E486" i="6" s="1"/>
  <c r="E487" i="6" s="1"/>
  <c r="E488" i="6" s="1"/>
  <c r="E489" i="6" s="1"/>
  <c r="E490" i="6" s="1"/>
  <c r="E491" i="6" s="1"/>
  <c r="E492" i="6" s="1"/>
  <c r="E493" i="6" s="1"/>
  <c r="E494" i="6" s="1"/>
  <c r="E495" i="6" s="1"/>
  <c r="E496" i="6" s="1"/>
  <c r="E497" i="6" s="1"/>
  <c r="E498" i="6" s="1"/>
  <c r="E499" i="6" s="1"/>
  <c r="E500" i="6" s="1"/>
  <c r="E501" i="6" s="1"/>
  <c r="E502" i="6" s="1"/>
  <c r="E503" i="6" s="1"/>
  <c r="E504" i="6" s="1"/>
  <c r="E505" i="6" s="1"/>
  <c r="E506" i="6" s="1"/>
  <c r="E507" i="6" s="1"/>
  <c r="E508" i="6" s="1"/>
  <c r="E509" i="6" s="1"/>
  <c r="E510" i="6" s="1"/>
  <c r="E511" i="6" s="1"/>
  <c r="E512" i="6" s="1"/>
  <c r="E513" i="6" s="1"/>
  <c r="E514" i="6" s="1"/>
  <c r="E515" i="6" s="1"/>
  <c r="E516" i="6" s="1"/>
  <c r="E517" i="6" s="1"/>
  <c r="E518" i="6" s="1"/>
  <c r="E519" i="6" s="1"/>
  <c r="E520" i="6" s="1"/>
  <c r="E521" i="6" s="1"/>
  <c r="E522" i="6" s="1"/>
  <c r="E523" i="6" s="1"/>
  <c r="E524" i="6" s="1"/>
  <c r="E525" i="6" s="1"/>
  <c r="E526" i="6" s="1"/>
  <c r="E527" i="6" s="1"/>
  <c r="E528" i="6" s="1"/>
  <c r="E529" i="6" s="1"/>
  <c r="E530" i="6" s="1"/>
  <c r="B307" i="6"/>
  <c r="A248" i="8"/>
  <c r="A249" i="8" s="1"/>
  <c r="A250" i="8" s="1"/>
  <c r="A251" i="8" s="1"/>
  <c r="A252" i="8" s="1"/>
  <c r="A253" i="8" s="1"/>
  <c r="A254" i="8" s="1"/>
  <c r="A459" i="6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91" i="3"/>
  <c r="A192" i="3" s="1"/>
  <c r="A193" i="3" s="1"/>
  <c r="A194" i="3" s="1"/>
  <c r="A195" i="3" s="1"/>
  <c r="A196" i="3" s="1"/>
  <c r="A197" i="3" s="1"/>
  <c r="I94" i="8"/>
  <c r="R97" i="8" s="1"/>
  <c r="B306" i="6"/>
  <c r="I93" i="8"/>
  <c r="R96" i="8" s="1"/>
  <c r="B305" i="6"/>
  <c r="I92" i="8"/>
  <c r="R95" i="8" s="1"/>
  <c r="B304" i="6"/>
  <c r="I91" i="8"/>
  <c r="R94" i="8" s="1"/>
  <c r="B303" i="6"/>
  <c r="A193" i="2"/>
  <c r="A194" i="2" s="1"/>
  <c r="A195" i="2" s="1"/>
  <c r="A196" i="2" s="1"/>
  <c r="A197" i="2" s="1"/>
  <c r="I90" i="8"/>
  <c r="R93" i="8" s="1"/>
  <c r="B302" i="6"/>
  <c r="I89" i="8"/>
  <c r="R92" i="8" s="1"/>
  <c r="B301" i="6"/>
  <c r="I88" i="8"/>
  <c r="R91" i="8" s="1"/>
  <c r="B300" i="6"/>
  <c r="I87" i="8"/>
  <c r="R90" i="8" s="1"/>
  <c r="B299" i="6"/>
  <c r="I86" i="8"/>
  <c r="R89" i="8" s="1"/>
  <c r="B298" i="6"/>
  <c r="G456" i="6"/>
  <c r="B297" i="6"/>
  <c r="I85" i="8"/>
  <c r="R88" i="8" s="1"/>
  <c r="I84" i="8"/>
  <c r="R87" i="8" s="1"/>
  <c r="B296" i="6"/>
  <c r="G455" i="6"/>
  <c r="I83" i="8"/>
  <c r="R86" i="8" s="1"/>
  <c r="G454" i="6"/>
  <c r="I82" i="8"/>
  <c r="R85" i="8" s="1"/>
  <c r="G453" i="6"/>
  <c r="B293" i="6"/>
  <c r="I81" i="8"/>
  <c r="R84" i="8" s="1"/>
  <c r="A227" i="8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I80" i="8"/>
  <c r="R83" i="8" s="1"/>
  <c r="B292" i="6"/>
  <c r="G452" i="6"/>
  <c r="G451" i="6"/>
  <c r="A440" i="6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I79" i="8"/>
  <c r="R82" i="8" s="1"/>
  <c r="B291" i="6"/>
  <c r="A171" i="3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I78" i="8"/>
  <c r="R81" i="8" s="1"/>
  <c r="A171" i="1"/>
  <c r="A172" i="1" s="1"/>
  <c r="A173" i="1" s="1"/>
  <c r="A174" i="1" s="1"/>
  <c r="A175" i="1" s="1"/>
  <c r="A176" i="1" s="1"/>
  <c r="A177" i="1" s="1"/>
  <c r="A178" i="1" s="1"/>
  <c r="A179" i="1" s="1"/>
  <c r="A180" i="1" s="1"/>
  <c r="B289" i="6"/>
  <c r="B288" i="6"/>
  <c r="A178" i="2"/>
  <c r="A179" i="2" s="1"/>
  <c r="A180" i="2" s="1"/>
  <c r="A181" i="2" s="1"/>
  <c r="B287" i="6"/>
  <c r="B286" i="6"/>
  <c r="I73" i="8"/>
  <c r="R76" i="8" s="1"/>
  <c r="B285" i="6"/>
  <c r="B284" i="6"/>
  <c r="I72" i="8"/>
  <c r="R75" i="8" s="1"/>
  <c r="B283" i="6"/>
  <c r="B282" i="6"/>
  <c r="I71" i="8"/>
  <c r="R74" i="8" s="1"/>
  <c r="I70" i="8"/>
  <c r="R73" i="8" s="1"/>
  <c r="A172" i="2"/>
  <c r="A173" i="2" s="1"/>
  <c r="A174" i="2" s="1"/>
  <c r="A175" i="2" s="1"/>
  <c r="A176" i="2" s="1"/>
  <c r="B281" i="6"/>
  <c r="B280" i="6"/>
  <c r="B279" i="6"/>
  <c r="B278" i="6"/>
  <c r="B277" i="6"/>
  <c r="B276" i="6"/>
  <c r="B275" i="6"/>
  <c r="I69" i="8"/>
  <c r="R72" i="8" s="1"/>
  <c r="AE227" i="8"/>
  <c r="I66" i="8"/>
  <c r="R69" i="8" s="1"/>
  <c r="I67" i="8"/>
  <c r="R70" i="8" s="1"/>
  <c r="I68" i="8"/>
  <c r="R71" i="8" s="1"/>
  <c r="AE225" i="8"/>
  <c r="A225" i="8"/>
  <c r="A226" i="8"/>
  <c r="I65" i="8"/>
  <c r="R68" i="8" s="1"/>
  <c r="A224" i="8"/>
  <c r="I64" i="8"/>
  <c r="R67" i="8" s="1"/>
  <c r="I63" i="8"/>
  <c r="R66" i="8" s="1"/>
  <c r="A222" i="8"/>
  <c r="B274" i="6"/>
  <c r="I62" i="8"/>
  <c r="R65" i="8" s="1"/>
  <c r="A221" i="8"/>
  <c r="B272" i="6"/>
  <c r="B273" i="6"/>
  <c r="B271" i="6"/>
  <c r="I60" i="8"/>
  <c r="R63" i="8" s="1"/>
  <c r="I61" i="8"/>
  <c r="R64" i="8" s="1"/>
  <c r="I59" i="8"/>
  <c r="A202" i="8"/>
  <c r="C263" i="6"/>
  <c r="C262" i="6"/>
  <c r="A145" i="1"/>
  <c r="A146" i="1" s="1"/>
  <c r="A147" i="1" s="1"/>
  <c r="A148" i="1" s="1"/>
  <c r="A149" i="1" s="1"/>
  <c r="C261" i="6"/>
  <c r="A414" i="6"/>
  <c r="A147" i="3"/>
  <c r="A148" i="3" s="1"/>
  <c r="C260" i="6"/>
  <c r="A147" i="2"/>
  <c r="C258" i="6"/>
  <c r="C259" i="6"/>
  <c r="A145" i="3"/>
  <c r="A145" i="2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4" i="6"/>
  <c r="C235" i="6"/>
  <c r="C236" i="6"/>
  <c r="C237" i="6"/>
  <c r="C238" i="6"/>
  <c r="C239" i="6"/>
  <c r="C23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08" i="6"/>
  <c r="C209" i="6"/>
  <c r="C210" i="6"/>
  <c r="C211" i="6"/>
  <c r="C212" i="6"/>
  <c r="C213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232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D322" i="6" s="1"/>
  <c r="C164" i="6"/>
  <c r="C163" i="6"/>
  <c r="D320" i="6" s="1"/>
  <c r="C162" i="6"/>
  <c r="C161" i="6"/>
  <c r="D318" i="6" s="1"/>
  <c r="C160" i="6"/>
  <c r="C159" i="6"/>
  <c r="C158" i="6"/>
  <c r="C157" i="6"/>
  <c r="C156" i="6"/>
  <c r="C155" i="6"/>
  <c r="C154" i="6"/>
  <c r="C153" i="6"/>
  <c r="C152" i="6"/>
  <c r="C151" i="6"/>
  <c r="C150" i="6"/>
  <c r="D307" i="6" s="1"/>
  <c r="C149" i="6"/>
  <c r="C148" i="6"/>
  <c r="C147" i="6"/>
  <c r="C146" i="6"/>
  <c r="D303" i="6" s="1"/>
  <c r="C145" i="6"/>
  <c r="C144" i="6"/>
  <c r="C143" i="6"/>
  <c r="C142" i="6"/>
  <c r="D299" i="6" s="1"/>
  <c r="C141" i="6"/>
  <c r="C140" i="6"/>
  <c r="C139" i="6"/>
  <c r="C138" i="6"/>
  <c r="D295" i="6" s="1"/>
  <c r="C137" i="6"/>
  <c r="C136" i="6"/>
  <c r="C135" i="6"/>
  <c r="C134" i="6"/>
  <c r="D291" i="6" s="1"/>
  <c r="C133" i="6"/>
  <c r="C132" i="6"/>
  <c r="C131" i="6"/>
  <c r="C130" i="6"/>
  <c r="D287" i="6" s="1"/>
  <c r="C129" i="6"/>
  <c r="C128" i="6"/>
  <c r="C127" i="6"/>
  <c r="D284" i="6" s="1"/>
  <c r="C126" i="6"/>
  <c r="D283" i="6" s="1"/>
  <c r="C125" i="6"/>
  <c r="D282" i="6" s="1"/>
  <c r="C124" i="6"/>
  <c r="C123" i="6"/>
  <c r="D280" i="6" s="1"/>
  <c r="C122" i="6"/>
  <c r="D279" i="6" s="1"/>
  <c r="C121" i="6"/>
  <c r="D278" i="6" s="1"/>
  <c r="C120" i="6"/>
  <c r="C119" i="6"/>
  <c r="D276" i="6" s="1"/>
  <c r="C118" i="6"/>
  <c r="D275" i="6" s="1"/>
  <c r="C117" i="6"/>
  <c r="D274" i="6" s="1"/>
  <c r="C116" i="6"/>
  <c r="C115" i="6"/>
  <c r="D272" i="6" s="1"/>
  <c r="C114" i="6"/>
  <c r="C113" i="6"/>
  <c r="D269" i="6" s="1"/>
  <c r="C112" i="6"/>
  <c r="C111" i="6"/>
  <c r="D267" i="6" s="1"/>
  <c r="C110" i="6"/>
  <c r="D266" i="6" s="1"/>
  <c r="C109" i="6"/>
  <c r="D265" i="6" s="1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D213" i="6" s="1"/>
  <c r="C56" i="6"/>
  <c r="C55" i="6"/>
  <c r="C54" i="6"/>
  <c r="C53" i="6"/>
  <c r="C52" i="6"/>
  <c r="C51" i="6"/>
  <c r="C50" i="6"/>
  <c r="C49" i="6"/>
  <c r="C48" i="6"/>
  <c r="C47" i="6"/>
  <c r="C46" i="6"/>
  <c r="C45" i="6"/>
  <c r="D201" i="6" s="1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D165" i="6" s="1"/>
  <c r="C8" i="6"/>
  <c r="AU466" i="8"/>
  <c r="AU331" i="8"/>
  <c r="AU575" i="8"/>
  <c r="AU657" i="8"/>
  <c r="AU605" i="8"/>
  <c r="AU639" i="8"/>
  <c r="AU585" i="8"/>
  <c r="AU624" i="8"/>
  <c r="AU656" i="8"/>
  <c r="AU660" i="8"/>
  <c r="AU435" i="8"/>
  <c r="AU479" i="8"/>
  <c r="AU592" i="8"/>
  <c r="AU454" i="8"/>
  <c r="AU604" i="8"/>
  <c r="AU543" i="8"/>
  <c r="AU565" i="8"/>
  <c r="AU580" i="8"/>
  <c r="AU607" i="8"/>
  <c r="AU591" i="8"/>
  <c r="AU623" i="8"/>
  <c r="G810" i="6"/>
  <c r="AU679" i="8"/>
  <c r="AU735" i="8"/>
  <c r="AU683" i="8"/>
  <c r="AU766" i="8"/>
  <c r="AU644" i="8"/>
  <c r="AU643" i="8"/>
  <c r="AU651" i="8"/>
  <c r="AU732" i="8"/>
  <c r="AU647" i="8"/>
  <c r="AU704" i="8"/>
  <c r="AU733" i="8"/>
  <c r="AU741" i="8"/>
  <c r="AU689" i="8"/>
  <c r="AU687" i="8"/>
  <c r="AU700" i="8"/>
  <c r="G870" i="6"/>
  <c r="AU714" i="8"/>
  <c r="AU724" i="8"/>
  <c r="AU736" i="8"/>
  <c r="AU695" i="8"/>
  <c r="AU717" i="8"/>
  <c r="AU758" i="8"/>
  <c r="AU761" i="8"/>
  <c r="AU774" i="8"/>
  <c r="G929" i="6"/>
  <c r="G982" i="6"/>
  <c r="AU769" i="8"/>
  <c r="AU770" i="8"/>
  <c r="AU765" i="8"/>
  <c r="AU707" i="8" l="1"/>
  <c r="AU691" i="8"/>
  <c r="AU731" i="8"/>
  <c r="AU699" i="8"/>
  <c r="AU751" i="8"/>
  <c r="AU620" i="8"/>
  <c r="AU618" i="8"/>
  <c r="AU528" i="8"/>
  <c r="AU650" i="8"/>
  <c r="AU430" i="8"/>
  <c r="AU581" i="8"/>
  <c r="AU584" i="8"/>
  <c r="AU576" i="8"/>
  <c r="AU532" i="8"/>
  <c r="AU549" i="8"/>
  <c r="AU544" i="8"/>
  <c r="AU513" i="8"/>
  <c r="AU602" i="8"/>
  <c r="AU571" i="8"/>
  <c r="AU487" i="8"/>
  <c r="AU455" i="8"/>
  <c r="AU511" i="8"/>
  <c r="AU547" i="8"/>
  <c r="AU463" i="8"/>
  <c r="AU507" i="8"/>
  <c r="AU447" i="8"/>
  <c r="AU523" i="8"/>
  <c r="AU609" i="8"/>
  <c r="AU645" i="8"/>
  <c r="AU601" i="8"/>
  <c r="AU561" i="8"/>
  <c r="AU619" i="8"/>
  <c r="AU577" i="8"/>
  <c r="AU415" i="8"/>
  <c r="AU536" i="8"/>
  <c r="AU617" i="8"/>
  <c r="AU718" i="8"/>
  <c r="AU653" i="8"/>
  <c r="AU593" i="8"/>
  <c r="AU649" i="8"/>
  <c r="AU383" i="8"/>
  <c r="AU661" i="8"/>
  <c r="R612" i="8"/>
  <c r="AA664" i="8" s="1"/>
  <c r="AK664" i="8" s="1"/>
  <c r="AU685" i="8"/>
  <c r="R636" i="8"/>
  <c r="AA688" i="8" s="1"/>
  <c r="AK688" i="8" s="1"/>
  <c r="AU799" i="8"/>
  <c r="R750" i="8"/>
  <c r="AA906" i="8" s="1"/>
  <c r="AK906" i="8" s="1"/>
  <c r="AU328" i="8"/>
  <c r="R279" i="8"/>
  <c r="R283" i="8"/>
  <c r="R282" i="8"/>
  <c r="AU231" i="8"/>
  <c r="R182" i="8"/>
  <c r="AU791" i="8"/>
  <c r="R742" i="8"/>
  <c r="AU815" i="8"/>
  <c r="R766" i="8"/>
  <c r="AU823" i="8"/>
  <c r="R774" i="8"/>
  <c r="AU839" i="8"/>
  <c r="R790" i="8"/>
  <c r="AA946" i="8" s="1"/>
  <c r="AK946" i="8" s="1"/>
  <c r="AU242" i="8"/>
  <c r="R193" i="8"/>
  <c r="R234" i="8"/>
  <c r="R236" i="8"/>
  <c r="R235" i="8"/>
  <c r="AU582" i="8"/>
  <c r="R533" i="8"/>
  <c r="AU792" i="8"/>
  <c r="R743" i="8"/>
  <c r="AU808" i="8"/>
  <c r="R759" i="8"/>
  <c r="AA915" i="8" s="1"/>
  <c r="AK915" i="8" s="1"/>
  <c r="AU816" i="8"/>
  <c r="R767" i="8"/>
  <c r="AA923" i="8" s="1"/>
  <c r="AK923" i="8" s="1"/>
  <c r="AU832" i="8"/>
  <c r="R783" i="8"/>
  <c r="AA939" i="8" s="1"/>
  <c r="AK939" i="8" s="1"/>
  <c r="AU840" i="8"/>
  <c r="R791" i="8"/>
  <c r="AU315" i="8"/>
  <c r="R318" i="8"/>
  <c r="AU495" i="8"/>
  <c r="R446" i="8"/>
  <c r="AU527" i="8"/>
  <c r="R478" i="8"/>
  <c r="AU793" i="8"/>
  <c r="R744" i="8"/>
  <c r="AU801" i="8"/>
  <c r="R752" i="8"/>
  <c r="AA908" i="8" s="1"/>
  <c r="AK908" i="8" s="1"/>
  <c r="AU817" i="8"/>
  <c r="R768" i="8"/>
  <c r="AU825" i="8"/>
  <c r="R776" i="8"/>
  <c r="AA932" i="8" s="1"/>
  <c r="AK932" i="8" s="1"/>
  <c r="AU833" i="8"/>
  <c r="R784" i="8"/>
  <c r="AU841" i="8"/>
  <c r="R792" i="8"/>
  <c r="AA948" i="8" s="1"/>
  <c r="AK948" i="8" s="1"/>
  <c r="R246" i="8"/>
  <c r="R248" i="8"/>
  <c r="AA352" i="8" s="1"/>
  <c r="AK352" i="8" s="1"/>
  <c r="R245" i="8"/>
  <c r="R247" i="8"/>
  <c r="AU664" i="8"/>
  <c r="R615" i="8"/>
  <c r="AU672" i="8"/>
  <c r="R623" i="8"/>
  <c r="R688" i="8"/>
  <c r="R689" i="8"/>
  <c r="AU802" i="8"/>
  <c r="R753" i="8"/>
  <c r="AA909" i="8" s="1"/>
  <c r="AK909" i="8" s="1"/>
  <c r="AU810" i="8"/>
  <c r="R761" i="8"/>
  <c r="AU818" i="8"/>
  <c r="R769" i="8"/>
  <c r="AA925" i="8" s="1"/>
  <c r="AK925" i="8" s="1"/>
  <c r="AU826" i="8"/>
  <c r="R777" i="8"/>
  <c r="R60" i="8"/>
  <c r="R62" i="8"/>
  <c r="R59" i="8"/>
  <c r="R61" i="8"/>
  <c r="AU569" i="8"/>
  <c r="R520" i="8"/>
  <c r="AU795" i="8"/>
  <c r="R746" i="8"/>
  <c r="AU811" i="8"/>
  <c r="R762" i="8"/>
  <c r="AA918" i="8" s="1"/>
  <c r="AK918" i="8" s="1"/>
  <c r="AU819" i="8"/>
  <c r="R770" i="8"/>
  <c r="AU827" i="8"/>
  <c r="R778" i="8"/>
  <c r="AA934" i="8" s="1"/>
  <c r="AK934" i="8" s="1"/>
  <c r="AU835" i="8"/>
  <c r="R786" i="8"/>
  <c r="AU418" i="8"/>
  <c r="R369" i="8"/>
  <c r="AU434" i="8"/>
  <c r="R385" i="8"/>
  <c r="AU634" i="8"/>
  <c r="R585" i="8"/>
  <c r="AU828" i="8"/>
  <c r="R779" i="8"/>
  <c r="AU586" i="8"/>
  <c r="R537" i="8"/>
  <c r="AA589" i="8" s="1"/>
  <c r="AK589" i="8" s="1"/>
  <c r="AU804" i="8"/>
  <c r="R755" i="8"/>
  <c r="AU812" i="8"/>
  <c r="R763" i="8"/>
  <c r="AA919" i="8" s="1"/>
  <c r="AK919" i="8" s="1"/>
  <c r="AU820" i="8"/>
  <c r="R771" i="8"/>
  <c r="AU836" i="8"/>
  <c r="R787" i="8"/>
  <c r="AU241" i="8"/>
  <c r="R192" i="8"/>
  <c r="AU293" i="8"/>
  <c r="R296" i="8"/>
  <c r="AU737" i="8"/>
  <c r="R740" i="8"/>
  <c r="AU797" i="8"/>
  <c r="R748" i="8"/>
  <c r="AA904" i="8" s="1"/>
  <c r="AK904" i="8" s="1"/>
  <c r="AU813" i="8"/>
  <c r="R764" i="8"/>
  <c r="AU821" i="8"/>
  <c r="R772" i="8"/>
  <c r="AA928" i="8" s="1"/>
  <c r="AK928" i="8" s="1"/>
  <c r="AU829" i="8"/>
  <c r="R780" i="8"/>
  <c r="AU676" i="8"/>
  <c r="R627" i="8"/>
  <c r="AU294" i="8"/>
  <c r="R297" i="8"/>
  <c r="AU524" i="8"/>
  <c r="R475" i="8"/>
  <c r="AU798" i="8"/>
  <c r="R749" i="8"/>
  <c r="AU822" i="8"/>
  <c r="R773" i="8"/>
  <c r="AA929" i="8" s="1"/>
  <c r="AK929" i="8" s="1"/>
  <c r="AU830" i="8"/>
  <c r="R781" i="8"/>
  <c r="AU838" i="8"/>
  <c r="R789" i="8"/>
  <c r="AA945" i="8" s="1"/>
  <c r="AK945" i="8" s="1"/>
  <c r="AO318" i="8"/>
  <c r="AO320" i="8"/>
  <c r="AO376" i="8"/>
  <c r="AO436" i="8"/>
  <c r="AO384" i="8"/>
  <c r="AE384" i="8"/>
  <c r="AN476" i="8"/>
  <c r="AN424" i="8"/>
  <c r="AD591" i="8"/>
  <c r="AN432" i="8"/>
  <c r="AN484" i="8"/>
  <c r="AN492" i="8"/>
  <c r="AN440" i="8"/>
  <c r="AN536" i="8"/>
  <c r="AO580" i="8"/>
  <c r="AO588" i="8"/>
  <c r="AE784" i="8"/>
  <c r="AE787" i="8"/>
  <c r="AE786" i="8"/>
  <c r="AO680" i="8"/>
  <c r="AO628" i="8"/>
  <c r="AE795" i="8"/>
  <c r="AO688" i="8"/>
  <c r="AO636" i="8"/>
  <c r="AO476" i="8"/>
  <c r="AO424" i="8"/>
  <c r="AO484" i="8"/>
  <c r="AO432" i="8"/>
  <c r="AO492" i="8"/>
  <c r="AO440" i="8"/>
  <c r="AE440" i="8"/>
  <c r="AN529" i="8"/>
  <c r="AN537" i="8"/>
  <c r="AD267" i="8"/>
  <c r="AD271" i="8"/>
  <c r="AD274" i="8"/>
  <c r="AD323" i="8"/>
  <c r="AN323" i="8"/>
  <c r="AN371" i="8"/>
  <c r="AN379" i="8"/>
  <c r="AO529" i="8"/>
  <c r="AN583" i="8"/>
  <c r="AN591" i="8"/>
  <c r="AN659" i="8"/>
  <c r="AN607" i="8"/>
  <c r="AD607" i="8"/>
  <c r="AD790" i="8"/>
  <c r="AN683" i="8"/>
  <c r="AN631" i="8"/>
  <c r="AD798" i="8"/>
  <c r="AN691" i="8"/>
  <c r="AN639" i="8"/>
  <c r="AO371" i="8"/>
  <c r="AO379" i="8"/>
  <c r="AN471" i="8"/>
  <c r="AN419" i="8"/>
  <c r="AN479" i="8"/>
  <c r="AN427" i="8"/>
  <c r="AN435" i="8"/>
  <c r="AN487" i="8"/>
  <c r="AO583" i="8"/>
  <c r="AO591" i="8"/>
  <c r="AO659" i="8"/>
  <c r="AO607" i="8"/>
  <c r="AE607" i="8"/>
  <c r="AE790" i="8"/>
  <c r="AO683" i="8"/>
  <c r="AO631" i="8"/>
  <c r="AE798" i="8"/>
  <c r="AO691" i="8"/>
  <c r="AO639" i="8"/>
  <c r="AE271" i="8"/>
  <c r="AE274" i="8"/>
  <c r="AO427" i="8"/>
  <c r="AO479" i="8"/>
  <c r="AH440" i="8"/>
  <c r="AR440" i="8"/>
  <c r="AR492" i="8"/>
  <c r="AN524" i="8"/>
  <c r="AN532" i="8"/>
  <c r="AN540" i="8"/>
  <c r="AD801" i="8"/>
  <c r="AN694" i="8"/>
  <c r="AN642" i="8"/>
  <c r="AD329" i="8"/>
  <c r="AD326" i="8"/>
  <c r="AN326" i="8"/>
  <c r="AD524" i="8"/>
  <c r="AD522" i="8"/>
  <c r="AN418" i="8"/>
  <c r="AN366" i="8"/>
  <c r="AN374" i="8"/>
  <c r="AN382" i="8"/>
  <c r="AI440" i="8"/>
  <c r="AS440" i="8"/>
  <c r="AS492" i="8"/>
  <c r="AO524" i="8"/>
  <c r="AO532" i="8"/>
  <c r="AN578" i="8"/>
  <c r="AN586" i="8"/>
  <c r="AN646" i="8"/>
  <c r="AN594" i="8"/>
  <c r="AN662" i="8"/>
  <c r="AN610" i="8"/>
  <c r="AD610" i="8"/>
  <c r="AD784" i="8"/>
  <c r="AD785" i="8"/>
  <c r="AD626" i="8"/>
  <c r="AN626" i="8"/>
  <c r="AN678" i="8"/>
  <c r="AD793" i="8"/>
  <c r="AN686" i="8"/>
  <c r="AN634" i="8"/>
  <c r="AE801" i="8"/>
  <c r="AO694" i="8"/>
  <c r="AO642" i="8"/>
  <c r="AO323" i="8"/>
  <c r="AD277" i="8"/>
  <c r="AO374" i="8"/>
  <c r="AO382" i="8"/>
  <c r="AE382" i="8"/>
  <c r="AN474" i="8"/>
  <c r="AN422" i="8"/>
  <c r="AN482" i="8"/>
  <c r="AN430" i="8"/>
  <c r="AN490" i="8"/>
  <c r="AN438" i="8"/>
  <c r="AT440" i="8"/>
  <c r="AT492" i="8"/>
  <c r="AJ440" i="8"/>
  <c r="AN527" i="8"/>
  <c r="AN535" i="8"/>
  <c r="AO578" i="8"/>
  <c r="AO586" i="8"/>
  <c r="AE793" i="8"/>
  <c r="AO686" i="8"/>
  <c r="AO634" i="8"/>
  <c r="AE226" i="8"/>
  <c r="AD321" i="8"/>
  <c r="AN333" i="8"/>
  <c r="AN281" i="8"/>
  <c r="AN263" i="8"/>
  <c r="AN377" i="8"/>
  <c r="AO474" i="8"/>
  <c r="AO422" i="8"/>
  <c r="AO430" i="8"/>
  <c r="AO482" i="8"/>
  <c r="AO527" i="8"/>
  <c r="AO535" i="8"/>
  <c r="AN581" i="8"/>
  <c r="AD269" i="8"/>
  <c r="AN262" i="8"/>
  <c r="AN319" i="8"/>
  <c r="AN321" i="8"/>
  <c r="AN329" i="8"/>
  <c r="AN369" i="8"/>
  <c r="AO377" i="8"/>
  <c r="AN385" i="8"/>
  <c r="AO581" i="8"/>
  <c r="AN589" i="8"/>
  <c r="AD605" i="8"/>
  <c r="AN657" i="8"/>
  <c r="AN605" i="8"/>
  <c r="AD788" i="8"/>
  <c r="AN681" i="8"/>
  <c r="AN629" i="8"/>
  <c r="AD796" i="8"/>
  <c r="AN689" i="8"/>
  <c r="AN637" i="8"/>
  <c r="AE324" i="8"/>
  <c r="AO319" i="8"/>
  <c r="AO321" i="8"/>
  <c r="AO369" i="8"/>
  <c r="AD584" i="8"/>
  <c r="AN477" i="8"/>
  <c r="AN425" i="8"/>
  <c r="AD592" i="8"/>
  <c r="AN433" i="8"/>
  <c r="AN485" i="8"/>
  <c r="AD441" i="8"/>
  <c r="AN493" i="8"/>
  <c r="AN441" i="8"/>
  <c r="AO589" i="8"/>
  <c r="AE788" i="8"/>
  <c r="AO681" i="8"/>
  <c r="AO629" i="8"/>
  <c r="AE796" i="8"/>
  <c r="AO689" i="8"/>
  <c r="AO637" i="8"/>
  <c r="AN265" i="8"/>
  <c r="AE321" i="8"/>
  <c r="AD275" i="8"/>
  <c r="AE584" i="8"/>
  <c r="AO477" i="8"/>
  <c r="AO425" i="8"/>
  <c r="AE592" i="8"/>
  <c r="AO485" i="8"/>
  <c r="AO433" i="8"/>
  <c r="AN530" i="8"/>
  <c r="AN538" i="8"/>
  <c r="AN324" i="8"/>
  <c r="AN372" i="8"/>
  <c r="AN380" i="8"/>
  <c r="AO530" i="8"/>
  <c r="AD733" i="8"/>
  <c r="AD734" i="8"/>
  <c r="AD732" i="8"/>
  <c r="AN576" i="8"/>
  <c r="AN584" i="8"/>
  <c r="AN592" i="8"/>
  <c r="AD791" i="8"/>
  <c r="AN684" i="8"/>
  <c r="AN632" i="8"/>
  <c r="AD799" i="8"/>
  <c r="AN692" i="8"/>
  <c r="AN640" i="8"/>
  <c r="AD314" i="8"/>
  <c r="AD317" i="8"/>
  <c r="AD315" i="8"/>
  <c r="AO324" i="8"/>
  <c r="AE531" i="8"/>
  <c r="AO372" i="8"/>
  <c r="AO380" i="8"/>
  <c r="AN472" i="8"/>
  <c r="AN420" i="8"/>
  <c r="AD595" i="8"/>
  <c r="AN488" i="8"/>
  <c r="AN436" i="8"/>
  <c r="AE733" i="8"/>
  <c r="AE732" i="8"/>
  <c r="AE735" i="8"/>
  <c r="AO576" i="8"/>
  <c r="AO584" i="8"/>
  <c r="AE791" i="8"/>
  <c r="AO684" i="8"/>
  <c r="AO632" i="8"/>
  <c r="AE799" i="8"/>
  <c r="AO692" i="8"/>
  <c r="AO640" i="8"/>
  <c r="AD278" i="8"/>
  <c r="AN317" i="8"/>
  <c r="AE577" i="8"/>
  <c r="AE578" i="8"/>
  <c r="AE579" i="8"/>
  <c r="AO472" i="8"/>
  <c r="AO420" i="8"/>
  <c r="AN480" i="8"/>
  <c r="AN428" i="8"/>
  <c r="AN525" i="8"/>
  <c r="AN533" i="8"/>
  <c r="AN541" i="8"/>
  <c r="AE275" i="8"/>
  <c r="AD319" i="8"/>
  <c r="AN264" i="8"/>
  <c r="AE473" i="8"/>
  <c r="AE474" i="8"/>
  <c r="AO317" i="8"/>
  <c r="AD327" i="8"/>
  <c r="AN327" i="8"/>
  <c r="AN367" i="8"/>
  <c r="AN375" i="8"/>
  <c r="AN383" i="8"/>
  <c r="AO428" i="8"/>
  <c r="AO480" i="8"/>
  <c r="AN491" i="8"/>
  <c r="AN439" i="8"/>
  <c r="AO525" i="8"/>
  <c r="AO533" i="8"/>
  <c r="AD738" i="8"/>
  <c r="AN579" i="8"/>
  <c r="AD746" i="8"/>
  <c r="AD587" i="8"/>
  <c r="AN587" i="8"/>
  <c r="AN647" i="8"/>
  <c r="AN595" i="8"/>
  <c r="AN663" i="8"/>
  <c r="AN611" i="8"/>
  <c r="AD611" i="8"/>
  <c r="AD786" i="8"/>
  <c r="AN627" i="8"/>
  <c r="AN679" i="8"/>
  <c r="AD794" i="8"/>
  <c r="AN687" i="8"/>
  <c r="AN635" i="8"/>
  <c r="AD802" i="8"/>
  <c r="AN695" i="8"/>
  <c r="AN643" i="8"/>
  <c r="AE424" i="8"/>
  <c r="AO265" i="8"/>
  <c r="AD324" i="8"/>
  <c r="AD316" i="8"/>
  <c r="AN316" i="8"/>
  <c r="AE534" i="8"/>
  <c r="AO375" i="8"/>
  <c r="AO435" i="8"/>
  <c r="AO383" i="8"/>
  <c r="AE383" i="8"/>
  <c r="AN475" i="8"/>
  <c r="AN423" i="8"/>
  <c r="AD590" i="8"/>
  <c r="AN483" i="8"/>
  <c r="AN431" i="8"/>
  <c r="AE595" i="8"/>
  <c r="AO491" i="8"/>
  <c r="AO439" i="8"/>
  <c r="AT441" i="8"/>
  <c r="AJ441" i="8"/>
  <c r="AT493" i="8"/>
  <c r="AE738" i="8"/>
  <c r="AO579" i="8"/>
  <c r="AE746" i="8"/>
  <c r="AO587" i="8"/>
  <c r="AE794" i="8"/>
  <c r="AO687" i="8"/>
  <c r="AO635" i="8"/>
  <c r="AE802" i="8"/>
  <c r="AO643" i="8"/>
  <c r="AO695" i="8"/>
  <c r="AD322" i="8"/>
  <c r="AD272" i="8"/>
  <c r="AO316" i="8"/>
  <c r="AO264" i="8"/>
  <c r="AD330" i="8"/>
  <c r="AN330" i="8"/>
  <c r="AD529" i="8"/>
  <c r="AN370" i="8"/>
  <c r="AO475" i="8"/>
  <c r="AO423" i="8"/>
  <c r="AE590" i="8"/>
  <c r="AO483" i="8"/>
  <c r="AO431" i="8"/>
  <c r="AN528" i="8"/>
  <c r="AE269" i="8"/>
  <c r="AD266" i="8"/>
  <c r="AD320" i="8"/>
  <c r="AD270" i="8"/>
  <c r="AD325" i="8"/>
  <c r="AD281" i="8"/>
  <c r="AN322" i="8"/>
  <c r="AE529" i="8"/>
  <c r="AO370" i="8"/>
  <c r="AD537" i="8"/>
  <c r="AN378" i="8"/>
  <c r="AO528" i="8"/>
  <c r="AD741" i="8"/>
  <c r="AD582" i="8"/>
  <c r="AN582" i="8"/>
  <c r="AD749" i="8"/>
  <c r="AN590" i="8"/>
  <c r="AD606" i="8"/>
  <c r="AN658" i="8"/>
  <c r="AN606" i="8"/>
  <c r="AD789" i="8"/>
  <c r="AN682" i="8"/>
  <c r="AN630" i="8"/>
  <c r="AD797" i="8"/>
  <c r="AN690" i="8"/>
  <c r="AN638" i="8"/>
  <c r="AD273" i="8"/>
  <c r="AD328" i="8"/>
  <c r="AO322" i="8"/>
  <c r="AO378" i="8"/>
  <c r="AD585" i="8"/>
  <c r="AN478" i="8"/>
  <c r="AN426" i="8"/>
  <c r="AD593" i="8"/>
  <c r="AN434" i="8"/>
  <c r="AN486" i="8"/>
  <c r="AE741" i="8"/>
  <c r="AO582" i="8"/>
  <c r="AO590" i="8"/>
  <c r="AO658" i="8"/>
  <c r="AO606" i="8"/>
  <c r="AE606" i="8"/>
  <c r="AE789" i="8"/>
  <c r="AO682" i="8"/>
  <c r="AO630" i="8"/>
  <c r="AE797" i="8"/>
  <c r="AO690" i="8"/>
  <c r="AO638" i="8"/>
  <c r="AE322" i="8"/>
  <c r="AE325" i="8"/>
  <c r="AD276" i="8"/>
  <c r="AN332" i="8"/>
  <c r="AN280" i="8"/>
  <c r="AE585" i="8"/>
  <c r="AO478" i="8"/>
  <c r="AO426" i="8"/>
  <c r="AE593" i="8"/>
  <c r="AO486" i="8"/>
  <c r="AO434" i="8"/>
  <c r="AN575" i="8"/>
  <c r="AN523" i="8"/>
  <c r="AD531" i="8"/>
  <c r="AN531" i="8"/>
  <c r="AD539" i="8"/>
  <c r="AN539" i="8"/>
  <c r="AD744" i="8"/>
  <c r="AN585" i="8"/>
  <c r="AE320" i="8"/>
  <c r="AE270" i="8"/>
  <c r="AE273" i="8"/>
  <c r="AD474" i="8"/>
  <c r="AN315" i="8"/>
  <c r="AN325" i="8"/>
  <c r="AD532" i="8"/>
  <c r="AN373" i="8"/>
  <c r="AD540" i="8"/>
  <c r="AN381" i="8"/>
  <c r="AO531" i="8"/>
  <c r="AD736" i="8"/>
  <c r="AN577" i="8"/>
  <c r="AE744" i="8"/>
  <c r="AO585" i="8"/>
  <c r="AD752" i="8"/>
  <c r="AN645" i="8"/>
  <c r="AN593" i="8"/>
  <c r="AD792" i="8"/>
  <c r="AN685" i="8"/>
  <c r="AN633" i="8"/>
  <c r="AD800" i="8"/>
  <c r="AN693" i="8"/>
  <c r="AN641" i="8"/>
  <c r="AE276" i="8"/>
  <c r="AD472" i="8"/>
  <c r="AD470" i="8"/>
  <c r="AD473" i="8"/>
  <c r="AD471" i="8"/>
  <c r="AN314" i="8"/>
  <c r="AO325" i="8"/>
  <c r="AE532" i="8"/>
  <c r="AO373" i="8"/>
  <c r="AO381" i="8"/>
  <c r="AE381" i="8"/>
  <c r="AN473" i="8"/>
  <c r="AN421" i="8"/>
  <c r="AN481" i="8"/>
  <c r="AN429" i="8"/>
  <c r="AD596" i="8"/>
  <c r="AN489" i="8"/>
  <c r="AN437" i="8"/>
  <c r="AE736" i="8"/>
  <c r="AO577" i="8"/>
  <c r="AF585" i="8"/>
  <c r="AP637" i="8"/>
  <c r="AP585" i="8"/>
  <c r="AE792" i="8"/>
  <c r="AO685" i="8"/>
  <c r="AO633" i="8"/>
  <c r="AE800" i="8"/>
  <c r="AO693" i="8"/>
  <c r="AO641" i="8"/>
  <c r="AD279" i="8"/>
  <c r="AE317" i="8"/>
  <c r="AE318" i="8"/>
  <c r="AE580" i="8"/>
  <c r="AO473" i="8"/>
  <c r="AO421" i="8"/>
  <c r="AE588" i="8"/>
  <c r="AO429" i="8"/>
  <c r="AO481" i="8"/>
  <c r="AD526" i="8"/>
  <c r="AN526" i="8"/>
  <c r="AD534" i="8"/>
  <c r="AN534" i="8"/>
  <c r="AE268" i="8"/>
  <c r="AE267" i="8"/>
  <c r="AD318" i="8"/>
  <c r="AN318" i="8"/>
  <c r="AN320" i="8"/>
  <c r="AN328" i="8"/>
  <c r="AD527" i="8"/>
  <c r="AN368" i="8"/>
  <c r="AD535" i="8"/>
  <c r="AN376" i="8"/>
  <c r="AN384" i="8"/>
  <c r="AO526" i="8"/>
  <c r="AO534" i="8"/>
  <c r="AO536" i="8"/>
  <c r="AD739" i="8"/>
  <c r="AD580" i="8"/>
  <c r="AN580" i="8"/>
  <c r="AD747" i="8"/>
  <c r="AN588" i="8"/>
  <c r="AD787" i="8"/>
  <c r="AN680" i="8"/>
  <c r="AN628" i="8"/>
  <c r="AD795" i="8"/>
  <c r="AN688" i="8"/>
  <c r="AN636" i="8"/>
  <c r="AD803" i="8"/>
  <c r="AN696" i="8"/>
  <c r="AN644" i="8"/>
  <c r="H823" i="6"/>
  <c r="H767" i="6"/>
  <c r="AM555" i="8" s="1"/>
  <c r="G822" i="6"/>
  <c r="G772" i="6"/>
  <c r="H843" i="6"/>
  <c r="G719" i="6"/>
  <c r="G641" i="6"/>
  <c r="AU559" i="8"/>
  <c r="AU545" i="8"/>
  <c r="AU529" i="8"/>
  <c r="H867" i="6"/>
  <c r="AU627" i="8"/>
  <c r="AU710" i="8"/>
  <c r="AU459" i="8"/>
  <c r="AU613" i="8"/>
  <c r="AU562" i="8"/>
  <c r="AU646" i="8"/>
  <c r="AU563" i="8"/>
  <c r="AU471" i="8"/>
  <c r="AU642" i="8"/>
  <c r="AU423" i="8"/>
  <c r="G633" i="6"/>
  <c r="AU501" i="8"/>
  <c r="AU516" i="8"/>
  <c r="G843" i="6"/>
  <c r="AU313" i="8"/>
  <c r="AU568" i="8"/>
  <c r="AU428" i="8"/>
  <c r="AU579" i="8"/>
  <c r="AU611" i="8"/>
  <c r="AU491" i="8"/>
  <c r="AU520" i="8"/>
  <c r="AU417" i="8"/>
  <c r="AA524" i="8"/>
  <c r="AK524" i="8" s="1"/>
  <c r="AU480" i="8"/>
  <c r="AU567" i="8"/>
  <c r="AU515" i="8"/>
  <c r="AA483" i="8"/>
  <c r="AK483" i="8" s="1"/>
  <c r="AU521" i="8"/>
  <c r="AU387" i="8"/>
  <c r="AU419" i="8"/>
  <c r="AA676" i="8"/>
  <c r="AK676" i="8" s="1"/>
  <c r="AU595" i="8"/>
  <c r="AU553" i="8"/>
  <c r="AU539" i="8"/>
  <c r="AU404" i="8"/>
  <c r="AU406" i="8"/>
  <c r="AU438" i="8"/>
  <c r="AU477" i="8"/>
  <c r="AU505" i="8"/>
  <c r="AU615" i="8"/>
  <c r="AU606" i="8"/>
  <c r="AU395" i="8"/>
  <c r="AU531" i="8"/>
  <c r="AU365" i="8"/>
  <c r="AU534" i="8"/>
  <c r="AU552" i="8"/>
  <c r="G463" i="6"/>
  <c r="G467" i="6"/>
  <c r="AU431" i="8"/>
  <c r="AU598" i="8"/>
  <c r="AU504" i="8"/>
  <c r="AU456" i="8"/>
  <c r="AU345" i="8"/>
  <c r="G636" i="6"/>
  <c r="G653" i="6"/>
  <c r="AU610" i="8"/>
  <c r="AU626" i="8"/>
  <c r="H842" i="6"/>
  <c r="AM630" i="8" s="1"/>
  <c r="AU771" i="8"/>
  <c r="AU541" i="8"/>
  <c r="AU583" i="8"/>
  <c r="AU599" i="8"/>
  <c r="AU631" i="8"/>
  <c r="AU525" i="8"/>
  <c r="AU399" i="8"/>
  <c r="AU352" i="8"/>
  <c r="AU355" i="8"/>
  <c r="AU359" i="8"/>
  <c r="AU499" i="8"/>
  <c r="AU446" i="8"/>
  <c r="AU509" i="8"/>
  <c r="AU510" i="8"/>
  <c r="AU467" i="8"/>
  <c r="AU439" i="8"/>
  <c r="G795" i="6"/>
  <c r="AU309" i="8"/>
  <c r="AU386" i="8"/>
  <c r="AU573" i="8"/>
  <c r="AU557" i="8"/>
  <c r="AU458" i="8"/>
  <c r="AU371" i="8"/>
  <c r="AU496" i="8"/>
  <c r="AU603" i="8"/>
  <c r="AU590" i="8"/>
  <c r="AU622" i="8"/>
  <c r="G859" i="6"/>
  <c r="H907" i="6"/>
  <c r="H949" i="6"/>
  <c r="AM737" i="8" s="1"/>
  <c r="G464" i="6"/>
  <c r="AU296" i="8"/>
  <c r="G465" i="6"/>
  <c r="AU366" i="8"/>
  <c r="AU300" i="8"/>
  <c r="H652" i="6"/>
  <c r="AU538" i="8"/>
  <c r="H436" i="6"/>
  <c r="AU390" i="8"/>
  <c r="G637" i="6"/>
  <c r="AU316" i="8"/>
  <c r="AU413" i="8"/>
  <c r="AU319" i="8"/>
  <c r="AU367" i="8"/>
  <c r="AU307" i="8"/>
  <c r="AU478" i="8"/>
  <c r="AU442" i="8"/>
  <c r="AU743" i="8"/>
  <c r="AU703" i="8"/>
  <c r="AU475" i="8"/>
  <c r="G933" i="6"/>
  <c r="AU351" i="8"/>
  <c r="AU374" i="8"/>
  <c r="AU450" i="8"/>
  <c r="G620" i="6"/>
  <c r="AU540" i="8"/>
  <c r="H738" i="6"/>
  <c r="AM526" i="8" s="1"/>
  <c r="C345" i="6"/>
  <c r="C466" i="6"/>
  <c r="C468" i="6"/>
  <c r="AU326" i="8"/>
  <c r="AU327" i="8"/>
  <c r="AU508" i="8"/>
  <c r="AU485" i="8"/>
  <c r="AU517" i="8"/>
  <c r="AU709" i="8"/>
  <c r="C379" i="6"/>
  <c r="C514" i="6"/>
  <c r="AU248" i="8"/>
  <c r="C521" i="6"/>
  <c r="AU394" i="8"/>
  <c r="AU407" i="8"/>
  <c r="C751" i="6"/>
  <c r="AU530" i="8"/>
  <c r="G616" i="6"/>
  <c r="H763" i="6"/>
  <c r="C413" i="6"/>
  <c r="C417" i="6"/>
  <c r="C451" i="6"/>
  <c r="C350" i="6"/>
  <c r="C408" i="6"/>
  <c r="C412" i="6"/>
  <c r="C361" i="6"/>
  <c r="C365" i="6"/>
  <c r="AU410" i="8"/>
  <c r="AU449" i="8"/>
  <c r="C894" i="6"/>
  <c r="C896" i="6"/>
  <c r="AU301" i="8"/>
  <c r="H632" i="6"/>
  <c r="AM420" i="8" s="1"/>
  <c r="AU360" i="8"/>
  <c r="H620" i="6"/>
  <c r="C415" i="6"/>
  <c r="AU346" i="8"/>
  <c r="AU348" i="8"/>
  <c r="C420" i="6"/>
  <c r="AU468" i="8"/>
  <c r="C368" i="6"/>
  <c r="C484" i="6"/>
  <c r="C485" i="6"/>
  <c r="C401" i="6"/>
  <c r="C511" i="6"/>
  <c r="C523" i="6"/>
  <c r="C526" i="6"/>
  <c r="C331" i="6"/>
  <c r="C495" i="6"/>
  <c r="C462" i="6"/>
  <c r="C465" i="6"/>
  <c r="AU470" i="8"/>
  <c r="C486" i="6"/>
  <c r="C524" i="6"/>
  <c r="C527" i="6"/>
  <c r="C741" i="6"/>
  <c r="C747" i="6"/>
  <c r="C496" i="6"/>
  <c r="C498" i="6"/>
  <c r="C463" i="6"/>
  <c r="AU220" i="8"/>
  <c r="C414" i="6"/>
  <c r="C418" i="6"/>
  <c r="AU261" i="8"/>
  <c r="C437" i="6"/>
  <c r="C442" i="6"/>
  <c r="C362" i="6"/>
  <c r="C364" i="6"/>
  <c r="C366" i="6"/>
  <c r="C525" i="6"/>
  <c r="C529" i="6"/>
  <c r="C768" i="6"/>
  <c r="C497" i="6"/>
  <c r="C467" i="6"/>
  <c r="G624" i="6"/>
  <c r="G640" i="6"/>
  <c r="C419" i="6"/>
  <c r="C391" i="6"/>
  <c r="C363" i="6"/>
  <c r="C367" i="6"/>
  <c r="C895" i="6"/>
  <c r="AU247" i="8"/>
  <c r="G466" i="6"/>
  <c r="C339" i="6"/>
  <c r="C519" i="6"/>
  <c r="C522" i="6"/>
  <c r="AU546" i="8"/>
  <c r="C472" i="6"/>
  <c r="AU443" i="8"/>
  <c r="H775" i="6"/>
  <c r="G469" i="6"/>
  <c r="AU377" i="8"/>
  <c r="AU474" i="8"/>
  <c r="AU391" i="8"/>
  <c r="C469" i="6"/>
  <c r="C473" i="6"/>
  <c r="AU314" i="8"/>
  <c r="C369" i="6"/>
  <c r="AU429" i="8"/>
  <c r="C520" i="6"/>
  <c r="C470" i="6"/>
  <c r="G699" i="6"/>
  <c r="AU320" i="8"/>
  <c r="C960" i="6"/>
  <c r="D1116" i="6" s="1"/>
  <c r="AU378" i="8"/>
  <c r="AU482" i="8"/>
  <c r="C471" i="6"/>
  <c r="H735" i="6"/>
  <c r="AU405" i="8"/>
  <c r="AA637" i="8"/>
  <c r="AK637" i="8" s="1"/>
  <c r="C531" i="6"/>
  <c r="G565" i="6"/>
  <c r="H616" i="6"/>
  <c r="AM404" i="8" s="1"/>
  <c r="H588" i="6"/>
  <c r="H640" i="6"/>
  <c r="H592" i="6"/>
  <c r="AM380" i="8" s="1"/>
  <c r="H644" i="6"/>
  <c r="C599" i="6"/>
  <c r="H596" i="6"/>
  <c r="H648" i="6"/>
  <c r="H655" i="6"/>
  <c r="H667" i="6"/>
  <c r="H711" i="6"/>
  <c r="H683" i="6"/>
  <c r="G632" i="6"/>
  <c r="G652" i="6"/>
  <c r="H651" i="6"/>
  <c r="AM440" i="8"/>
  <c r="G660" i="6"/>
  <c r="H659" i="6"/>
  <c r="AM447" i="8" s="1"/>
  <c r="G664" i="6"/>
  <c r="H663" i="6"/>
  <c r="H671" i="6"/>
  <c r="H675" i="6"/>
  <c r="G676" i="6"/>
  <c r="H679" i="6"/>
  <c r="C693" i="6"/>
  <c r="G690" i="6"/>
  <c r="C701" i="6"/>
  <c r="G698" i="6"/>
  <c r="H699" i="6"/>
  <c r="H707" i="6"/>
  <c r="AM495" i="8" s="1"/>
  <c r="H715" i="6"/>
  <c r="H719" i="6"/>
  <c r="G656" i="6"/>
  <c r="C292" i="6"/>
  <c r="D345" i="6" s="1"/>
  <c r="C322" i="6"/>
  <c r="D375" i="6" s="1"/>
  <c r="C482" i="6"/>
  <c r="C435" i="6"/>
  <c r="C438" i="6"/>
  <c r="C440" i="6"/>
  <c r="C392" i="6"/>
  <c r="C393" i="6"/>
  <c r="C394" i="6"/>
  <c r="C447" i="6"/>
  <c r="C448" i="6"/>
  <c r="C502" i="6"/>
  <c r="C535" i="6"/>
  <c r="C537" i="6"/>
  <c r="C541" i="6"/>
  <c r="C545" i="6"/>
  <c r="C549" i="6"/>
  <c r="C553" i="6"/>
  <c r="C554" i="6"/>
  <c r="C558" i="6"/>
  <c r="C566" i="6"/>
  <c r="C570" i="6"/>
  <c r="C574" i="6"/>
  <c r="C578" i="6"/>
  <c r="C582" i="6"/>
  <c r="C586" i="6"/>
  <c r="C590" i="6"/>
  <c r="C594" i="6"/>
  <c r="C598" i="6"/>
  <c r="C625" i="6"/>
  <c r="C629" i="6"/>
  <c r="C633" i="6"/>
  <c r="C637" i="6"/>
  <c r="C641" i="6"/>
  <c r="C645" i="6"/>
  <c r="C649" i="6"/>
  <c r="C653" i="6"/>
  <c r="C657" i="6"/>
  <c r="C661" i="6"/>
  <c r="C665" i="6"/>
  <c r="C669" i="6"/>
  <c r="C673" i="6"/>
  <c r="C686" i="6"/>
  <c r="C690" i="6"/>
  <c r="C698" i="6"/>
  <c r="C700" i="6"/>
  <c r="C705" i="6"/>
  <c r="C709" i="6"/>
  <c r="C713" i="6"/>
  <c r="C717" i="6"/>
  <c r="C721" i="6"/>
  <c r="C725" i="6"/>
  <c r="C729" i="6"/>
  <c r="C733" i="6"/>
  <c r="C737" i="6"/>
  <c r="C743" i="6"/>
  <c r="C754" i="6"/>
  <c r="C764" i="6"/>
  <c r="C771" i="6"/>
  <c r="C775" i="6"/>
  <c r="C779" i="6"/>
  <c r="C786" i="6"/>
  <c r="C790" i="6"/>
  <c r="C794" i="6"/>
  <c r="C798" i="6"/>
  <c r="C802" i="6"/>
  <c r="C806" i="6"/>
  <c r="C810" i="6"/>
  <c r="C814" i="6"/>
  <c r="C818" i="6"/>
  <c r="C822" i="6"/>
  <c r="C826" i="6"/>
  <c r="C830" i="6"/>
  <c r="C834" i="6"/>
  <c r="C838" i="6"/>
  <c r="C842" i="6"/>
  <c r="C846" i="6"/>
  <c r="C850" i="6"/>
  <c r="C854" i="6"/>
  <c r="C858" i="6"/>
  <c r="C862" i="6"/>
  <c r="C866" i="6"/>
  <c r="G867" i="6"/>
  <c r="H871" i="6"/>
  <c r="AM659" i="8" s="1"/>
  <c r="C878" i="6"/>
  <c r="C882" i="6"/>
  <c r="C886" i="6"/>
  <c r="C890" i="6"/>
  <c r="C897" i="6"/>
  <c r="C898" i="6"/>
  <c r="C899" i="6"/>
  <c r="C906" i="6"/>
  <c r="C911" i="6"/>
  <c r="C915" i="6"/>
  <c r="C919" i="6"/>
  <c r="G945" i="6"/>
  <c r="C955" i="6"/>
  <c r="D1111" i="6" s="1"/>
  <c r="C968" i="6"/>
  <c r="D1124" i="6" s="1"/>
  <c r="C972" i="6"/>
  <c r="H977" i="6"/>
  <c r="AM765" i="8" s="1"/>
  <c r="C532" i="6"/>
  <c r="C969" i="6"/>
  <c r="D1125" i="6" s="1"/>
  <c r="C973" i="6"/>
  <c r="G871" i="6"/>
  <c r="G731" i="6"/>
  <c r="H748" i="6"/>
  <c r="H795" i="6"/>
  <c r="H855" i="6"/>
  <c r="C516" i="6"/>
  <c r="G977" i="6"/>
  <c r="H964" i="6"/>
  <c r="AM752" i="8" s="1"/>
  <c r="H923" i="6"/>
  <c r="AM711" i="8" s="1"/>
  <c r="H903" i="6"/>
  <c r="H916" i="6"/>
  <c r="H863" i="6"/>
  <c r="G835" i="6"/>
  <c r="G827" i="6"/>
  <c r="G776" i="6"/>
  <c r="G807" i="6"/>
  <c r="G787" i="6"/>
  <c r="G695" i="6"/>
  <c r="G744" i="6"/>
  <c r="H782" i="6"/>
  <c r="AM570" i="8" s="1"/>
  <c r="G711" i="6"/>
  <c r="G534" i="6"/>
  <c r="G783" i="6"/>
  <c r="H742" i="6"/>
  <c r="AM530" i="8" s="1"/>
  <c r="G768" i="6"/>
  <c r="D264" i="6"/>
  <c r="D268" i="6"/>
  <c r="D273" i="6"/>
  <c r="D277" i="6"/>
  <c r="D281" i="6"/>
  <c r="C275" i="6"/>
  <c r="D328" i="6" s="1"/>
  <c r="C308" i="6"/>
  <c r="C309" i="6"/>
  <c r="C317" i="6"/>
  <c r="C378" i="6"/>
  <c r="C333" i="6"/>
  <c r="C334" i="6"/>
  <c r="C336" i="6"/>
  <c r="C338" i="6"/>
  <c r="C692" i="6"/>
  <c r="C901" i="6"/>
  <c r="C921" i="6"/>
  <c r="C929" i="6"/>
  <c r="C933" i="6"/>
  <c r="C937" i="6"/>
  <c r="C941" i="6"/>
  <c r="C945" i="6"/>
  <c r="C949" i="6"/>
  <c r="C953" i="6"/>
  <c r="D1109" i="6" s="1"/>
  <c r="C957" i="6"/>
  <c r="D1113" i="6" s="1"/>
  <c r="C961" i="6"/>
  <c r="D1117" i="6" s="1"/>
  <c r="C966" i="6"/>
  <c r="D1122" i="6" s="1"/>
  <c r="C974" i="6"/>
  <c r="D1130" i="6" s="1"/>
  <c r="C982" i="6"/>
  <c r="D1138" i="6" s="1"/>
  <c r="C986" i="6"/>
  <c r="D1142" i="6" s="1"/>
  <c r="C990" i="6"/>
  <c r="D1146" i="6" s="1"/>
  <c r="H835" i="6"/>
  <c r="AM623" i="8" s="1"/>
  <c r="G819" i="6"/>
  <c r="H787" i="6"/>
  <c r="G696" i="6"/>
  <c r="G735" i="6"/>
  <c r="G727" i="6"/>
  <c r="G811" i="6"/>
  <c r="H786" i="6"/>
  <c r="AM574" i="8" s="1"/>
  <c r="G823" i="6"/>
  <c r="H695" i="6"/>
  <c r="C515" i="6"/>
  <c r="G917" i="6"/>
  <c r="G855" i="6"/>
  <c r="H899" i="6"/>
  <c r="H927" i="6"/>
  <c r="G839" i="6"/>
  <c r="H827" i="6"/>
  <c r="AM615" i="8" s="1"/>
  <c r="H839" i="6"/>
  <c r="G697" i="6"/>
  <c r="G480" i="6"/>
  <c r="H811" i="6"/>
  <c r="H819" i="6"/>
  <c r="H851" i="6"/>
  <c r="G435" i="6"/>
  <c r="G715" i="6"/>
  <c r="D286" i="6"/>
  <c r="D290" i="6"/>
  <c r="D294" i="6"/>
  <c r="D298" i="6"/>
  <c r="D302" i="6"/>
  <c r="D306" i="6"/>
  <c r="D310" i="6"/>
  <c r="D314" i="6"/>
  <c r="C285" i="6"/>
  <c r="D338" i="6" s="1"/>
  <c r="C302" i="6"/>
  <c r="D355" i="6" s="1"/>
  <c r="C380" i="6"/>
  <c r="C691" i="6"/>
  <c r="C963" i="6"/>
  <c r="D1119" i="6" s="1"/>
  <c r="C971" i="6"/>
  <c r="D1127" i="6" s="1"/>
  <c r="C983" i="6"/>
  <c r="D1139" i="6" s="1"/>
  <c r="C987" i="6"/>
  <c r="D1143" i="6" s="1"/>
  <c r="C352" i="6"/>
  <c r="C507" i="6"/>
  <c r="C353" i="6"/>
  <c r="C354" i="6"/>
  <c r="C357" i="6"/>
  <c r="C358" i="6"/>
  <c r="C359" i="6"/>
  <c r="C518" i="6"/>
  <c r="C370" i="6"/>
  <c r="C605" i="6"/>
  <c r="C609" i="6"/>
  <c r="C613" i="6"/>
  <c r="C617" i="6"/>
  <c r="C621" i="6"/>
  <c r="C959" i="6"/>
  <c r="D1115" i="6" s="1"/>
  <c r="C954" i="6"/>
  <c r="D1110" i="6" s="1"/>
  <c r="D313" i="6"/>
  <c r="D317" i="6"/>
  <c r="D321" i="6"/>
  <c r="C277" i="6"/>
  <c r="D330" i="6" s="1"/>
  <c r="C278" i="6"/>
  <c r="D331" i="6" s="1"/>
  <c r="C280" i="6"/>
  <c r="D333" i="6" s="1"/>
  <c r="C289" i="6"/>
  <c r="D342" i="6" s="1"/>
  <c r="C305" i="6"/>
  <c r="D358" i="6" s="1"/>
  <c r="C313" i="6"/>
  <c r="C480" i="6"/>
  <c r="C429" i="6"/>
  <c r="C327" i="6"/>
  <c r="C432" i="6"/>
  <c r="C433" i="6"/>
  <c r="C434" i="6"/>
  <c r="C384" i="6"/>
  <c r="C491" i="6"/>
  <c r="C389" i="6"/>
  <c r="C343" i="6"/>
  <c r="C344" i="6"/>
  <c r="C449" i="6"/>
  <c r="C398" i="6"/>
  <c r="C347" i="6"/>
  <c r="C400" i="6"/>
  <c r="C505" i="6"/>
  <c r="C509" i="6"/>
  <c r="C487" i="6"/>
  <c r="C402" i="6"/>
  <c r="D270" i="6"/>
  <c r="D271" i="6"/>
  <c r="D311" i="6"/>
  <c r="D315" i="6"/>
  <c r="D319" i="6"/>
  <c r="D323" i="6"/>
  <c r="C279" i="6"/>
  <c r="D332" i="6" s="1"/>
  <c r="C281" i="6"/>
  <c r="D334" i="6" s="1"/>
  <c r="C283" i="6"/>
  <c r="D336" i="6" s="1"/>
  <c r="C287" i="6"/>
  <c r="C300" i="6"/>
  <c r="D353" i="6" s="1"/>
  <c r="C303" i="6"/>
  <c r="D356" i="6" s="1"/>
  <c r="C306" i="6"/>
  <c r="D359" i="6" s="1"/>
  <c r="C314" i="6"/>
  <c r="C376" i="6"/>
  <c r="C325" i="6"/>
  <c r="C431" i="6"/>
  <c r="C328" i="6"/>
  <c r="C329" i="6"/>
  <c r="C330" i="6"/>
  <c r="C387" i="6"/>
  <c r="H489" i="6"/>
  <c r="C492" i="6"/>
  <c r="C371" i="6"/>
  <c r="C478" i="6"/>
  <c r="C426" i="6"/>
  <c r="C374" i="6"/>
  <c r="C479" i="6"/>
  <c r="G560" i="6"/>
  <c r="C562" i="6"/>
  <c r="D288" i="6"/>
  <c r="D292" i="6"/>
  <c r="D296" i="6"/>
  <c r="D300" i="6"/>
  <c r="D304" i="6"/>
  <c r="D308" i="6"/>
  <c r="D312" i="6"/>
  <c r="D316" i="6"/>
  <c r="C276" i="6"/>
  <c r="D329" i="6" s="1"/>
  <c r="C286" i="6"/>
  <c r="C288" i="6"/>
  <c r="D341" i="6" s="1"/>
  <c r="C290" i="6"/>
  <c r="D343" i="6" s="1"/>
  <c r="C291" i="6"/>
  <c r="C293" i="6"/>
  <c r="D346" i="6" s="1"/>
  <c r="C294" i="6"/>
  <c r="C295" i="6"/>
  <c r="D348" i="6" s="1"/>
  <c r="C304" i="6"/>
  <c r="D357" i="6" s="1"/>
  <c r="C307" i="6"/>
  <c r="C310" i="6"/>
  <c r="C312" i="6"/>
  <c r="D365" i="6" s="1"/>
  <c r="C315" i="6"/>
  <c r="C316" i="6"/>
  <c r="C318" i="6"/>
  <c r="D371" i="6" s="1"/>
  <c r="C323" i="6"/>
  <c r="C324" i="6"/>
  <c r="C481" i="6"/>
  <c r="C430" i="6"/>
  <c r="C383" i="6"/>
  <c r="C488" i="6"/>
  <c r="C436" i="6"/>
  <c r="C385" i="6"/>
  <c r="C386" i="6"/>
  <c r="C490" i="6"/>
  <c r="C335" i="6"/>
  <c r="C388" i="6"/>
  <c r="C493" i="6"/>
  <c r="C441" i="6"/>
  <c r="C390" i="6"/>
  <c r="C340" i="6"/>
  <c r="C341" i="6"/>
  <c r="C342" i="6"/>
  <c r="C395" i="6"/>
  <c r="C396" i="6"/>
  <c r="H552" i="6"/>
  <c r="C503" i="6"/>
  <c r="C450" i="6"/>
  <c r="C399" i="6"/>
  <c r="H452" i="6"/>
  <c r="C403" i="6"/>
  <c r="C504" i="6"/>
  <c r="C356" i="6"/>
  <c r="C360" i="6"/>
  <c r="C517" i="6"/>
  <c r="C477" i="6"/>
  <c r="C425" i="6"/>
  <c r="C373" i="6"/>
  <c r="D232" i="6"/>
  <c r="D285" i="6"/>
  <c r="D289" i="6"/>
  <c r="D293" i="6"/>
  <c r="D297" i="6"/>
  <c r="D301" i="6"/>
  <c r="D305" i="6"/>
  <c r="D309" i="6"/>
  <c r="C282" i="6"/>
  <c r="C284" i="6"/>
  <c r="D337" i="6" s="1"/>
  <c r="C296" i="6"/>
  <c r="D349" i="6" s="1"/>
  <c r="C301" i="6"/>
  <c r="D354" i="6" s="1"/>
  <c r="C349" i="6"/>
  <c r="C351" i="6"/>
  <c r="H507" i="6"/>
  <c r="C510" i="6"/>
  <c r="H456" i="6"/>
  <c r="C407" i="6"/>
  <c r="C512" i="6"/>
  <c r="G459" i="6"/>
  <c r="C461" i="6"/>
  <c r="C474" i="6"/>
  <c r="C475" i="6"/>
  <c r="C528" i="6"/>
  <c r="C476" i="6"/>
  <c r="C424" i="6"/>
  <c r="C372" i="6"/>
  <c r="D173" i="6"/>
  <c r="C272" i="6"/>
  <c r="C271" i="6"/>
  <c r="C273" i="6"/>
  <c r="C274" i="6"/>
  <c r="C297" i="6"/>
  <c r="C298" i="6"/>
  <c r="C299" i="6"/>
  <c r="C311" i="6"/>
  <c r="C319" i="6"/>
  <c r="C320" i="6"/>
  <c r="D373" i="6" s="1"/>
  <c r="C321" i="6"/>
  <c r="G425" i="6"/>
  <c r="C428" i="6"/>
  <c r="C377" i="6"/>
  <c r="C326" i="6"/>
  <c r="H480" i="6"/>
  <c r="C483" i="6"/>
  <c r="C381" i="6"/>
  <c r="C382" i="6"/>
  <c r="C332" i="6"/>
  <c r="C489" i="6"/>
  <c r="C439" i="6"/>
  <c r="C337" i="6"/>
  <c r="C494" i="6"/>
  <c r="G441" i="6"/>
  <c r="C443" i="6"/>
  <c r="C444" i="6"/>
  <c r="C445" i="6"/>
  <c r="H443" i="6"/>
  <c r="AM231" i="8" s="1"/>
  <c r="C446" i="6"/>
  <c r="C499" i="6"/>
  <c r="C500" i="6"/>
  <c r="C501" i="6"/>
  <c r="C397" i="6"/>
  <c r="C346" i="6"/>
  <c r="C348" i="6"/>
  <c r="C404" i="6"/>
  <c r="C506" i="6"/>
  <c r="C508" i="6"/>
  <c r="C405" i="6"/>
  <c r="H455" i="6"/>
  <c r="AM243" i="8" s="1"/>
  <c r="C406" i="6"/>
  <c r="C355" i="6"/>
  <c r="C458" i="6"/>
  <c r="C460" i="6"/>
  <c r="C457" i="6"/>
  <c r="C459" i="6"/>
  <c r="H510" i="6"/>
  <c r="C513" i="6"/>
  <c r="C409" i="6"/>
  <c r="G407" i="6"/>
  <c r="C410" i="6"/>
  <c r="H460" i="6"/>
  <c r="C411" i="6"/>
  <c r="C464" i="6"/>
  <c r="H465" i="6"/>
  <c r="C416" i="6"/>
  <c r="H726" i="6"/>
  <c r="AM514" i="8" s="1"/>
  <c r="C677" i="6"/>
  <c r="H730" i="6"/>
  <c r="AM518" i="8" s="1"/>
  <c r="C681" i="6"/>
  <c r="H734" i="6"/>
  <c r="AM522" i="8" s="1"/>
  <c r="C685" i="6"/>
  <c r="H807" i="6"/>
  <c r="H831" i="6"/>
  <c r="C782" i="6"/>
  <c r="C874" i="6"/>
  <c r="C873" i="6"/>
  <c r="C872" i="6"/>
  <c r="C923" i="6"/>
  <c r="C927" i="6"/>
  <c r="C931" i="6"/>
  <c r="C935" i="6"/>
  <c r="C939" i="6"/>
  <c r="C943" i="6"/>
  <c r="C947" i="6"/>
  <c r="C951" i="6"/>
  <c r="H1013" i="6"/>
  <c r="AM801" i="8" s="1"/>
  <c r="C964" i="6"/>
  <c r="D1120" i="6" s="1"/>
  <c r="C976" i="6"/>
  <c r="D1132" i="6" s="1"/>
  <c r="H1029" i="6"/>
  <c r="C980" i="6"/>
  <c r="D1136" i="6" s="1"/>
  <c r="H1033" i="6"/>
  <c r="C984" i="6"/>
  <c r="D1140" i="6" s="1"/>
  <c r="H1037" i="6"/>
  <c r="C988" i="6"/>
  <c r="D1144" i="6" s="1"/>
  <c r="H1041" i="6"/>
  <c r="AM829" i="8" s="1"/>
  <c r="C992" i="6"/>
  <c r="D1148" i="6" s="1"/>
  <c r="H1045" i="6"/>
  <c r="AM833" i="8" s="1"/>
  <c r="C996" i="6"/>
  <c r="D1152" i="6" s="1"/>
  <c r="H1052" i="6"/>
  <c r="C1003" i="6"/>
  <c r="C538" i="6"/>
  <c r="C542" i="6"/>
  <c r="C546" i="6"/>
  <c r="C550" i="6"/>
  <c r="C555" i="6"/>
  <c r="C559" i="6"/>
  <c r="C563" i="6"/>
  <c r="C567" i="6"/>
  <c r="C571" i="6"/>
  <c r="H624" i="6"/>
  <c r="C575" i="6"/>
  <c r="C579" i="6"/>
  <c r="C583" i="6"/>
  <c r="C587" i="6"/>
  <c r="C591" i="6"/>
  <c r="C595" i="6"/>
  <c r="C602" i="6"/>
  <c r="C606" i="6"/>
  <c r="C610" i="6"/>
  <c r="C614" i="6"/>
  <c r="C618" i="6"/>
  <c r="C622" i="6"/>
  <c r="C626" i="6"/>
  <c r="C630" i="6"/>
  <c r="C634" i="6"/>
  <c r="C638" i="6"/>
  <c r="C642" i="6"/>
  <c r="C646" i="6"/>
  <c r="C650" i="6"/>
  <c r="C654" i="6"/>
  <c r="C658" i="6"/>
  <c r="C662" i="6"/>
  <c r="C666" i="6"/>
  <c r="C670" i="6"/>
  <c r="C674" i="6"/>
  <c r="C678" i="6"/>
  <c r="C682" i="6"/>
  <c r="C689" i="6"/>
  <c r="C697" i="6"/>
  <c r="C699" i="6"/>
  <c r="C702" i="6"/>
  <c r="C706" i="6"/>
  <c r="G707" i="6"/>
  <c r="C710" i="6"/>
  <c r="C714" i="6"/>
  <c r="C718" i="6"/>
  <c r="H771" i="6"/>
  <c r="C722" i="6"/>
  <c r="C726" i="6"/>
  <c r="C730" i="6"/>
  <c r="H783" i="6"/>
  <c r="AM571" i="8" s="1"/>
  <c r="C734" i="6"/>
  <c r="C738" i="6"/>
  <c r="C746" i="6"/>
  <c r="C755" i="6"/>
  <c r="C761" i="6"/>
  <c r="C765" i="6"/>
  <c r="C772" i="6"/>
  <c r="C776" i="6"/>
  <c r="C780" i="6"/>
  <c r="C783" i="6"/>
  <c r="C787" i="6"/>
  <c r="C791" i="6"/>
  <c r="C795" i="6"/>
  <c r="C799" i="6"/>
  <c r="C803" i="6"/>
  <c r="C807" i="6"/>
  <c r="C811" i="6"/>
  <c r="C815" i="6"/>
  <c r="C819" i="6"/>
  <c r="C823" i="6"/>
  <c r="C827" i="6"/>
  <c r="C831" i="6"/>
  <c r="C835" i="6"/>
  <c r="C839" i="6"/>
  <c r="C843" i="6"/>
  <c r="C847" i="6"/>
  <c r="C851" i="6"/>
  <c r="C855" i="6"/>
  <c r="C859" i="6"/>
  <c r="C863" i="6"/>
  <c r="C867" i="6"/>
  <c r="C871" i="6"/>
  <c r="C875" i="6"/>
  <c r="C879" i="6"/>
  <c r="C883" i="6"/>
  <c r="C887" i="6"/>
  <c r="C891" i="6"/>
  <c r="C902" i="6"/>
  <c r="C903" i="6"/>
  <c r="C905" i="6"/>
  <c r="C912" i="6"/>
  <c r="C916" i="6"/>
  <c r="C920" i="6"/>
  <c r="C924" i="6"/>
  <c r="C928" i="6"/>
  <c r="C932" i="6"/>
  <c r="C936" i="6"/>
  <c r="C940" i="6"/>
  <c r="C944" i="6"/>
  <c r="C950" i="6"/>
  <c r="H1007" i="6"/>
  <c r="C958" i="6"/>
  <c r="D1114" i="6" s="1"/>
  <c r="H1014" i="6"/>
  <c r="C965" i="6"/>
  <c r="D1121" i="6" s="1"/>
  <c r="H1026" i="6"/>
  <c r="C977" i="6"/>
  <c r="D1133" i="6" s="1"/>
  <c r="H1030" i="6"/>
  <c r="AM818" i="8" s="1"/>
  <c r="C981" i="6"/>
  <c r="D1137" i="6" s="1"/>
  <c r="H1034" i="6"/>
  <c r="AM822" i="8" s="1"/>
  <c r="C985" i="6"/>
  <c r="D1141" i="6" s="1"/>
  <c r="H1038" i="6"/>
  <c r="AM826" i="8" s="1"/>
  <c r="C989" i="6"/>
  <c r="D1145" i="6" s="1"/>
  <c r="H1042" i="6"/>
  <c r="AM830" i="8" s="1"/>
  <c r="C993" i="6"/>
  <c r="D1149" i="6" s="1"/>
  <c r="C997" i="6"/>
  <c r="D1153" i="6" s="1"/>
  <c r="H1051" i="6"/>
  <c r="C1002" i="6"/>
  <c r="C533" i="6"/>
  <c r="C539" i="6"/>
  <c r="C543" i="6"/>
  <c r="C547" i="6"/>
  <c r="C551" i="6"/>
  <c r="C556" i="6"/>
  <c r="C560" i="6"/>
  <c r="C564" i="6"/>
  <c r="C568" i="6"/>
  <c r="C572" i="6"/>
  <c r="C576" i="6"/>
  <c r="C580" i="6"/>
  <c r="G581" i="6"/>
  <c r="C584" i="6"/>
  <c r="C588" i="6"/>
  <c r="C592" i="6"/>
  <c r="C596" i="6"/>
  <c r="H649" i="6"/>
  <c r="C600" i="6"/>
  <c r="C603" i="6"/>
  <c r="C607" i="6"/>
  <c r="C611" i="6"/>
  <c r="C615" i="6"/>
  <c r="C619" i="6"/>
  <c r="C623" i="6"/>
  <c r="C627" i="6"/>
  <c r="C631" i="6"/>
  <c r="C635" i="6"/>
  <c r="C639" i="6"/>
  <c r="C643" i="6"/>
  <c r="C647" i="6"/>
  <c r="C651" i="6"/>
  <c r="C655" i="6"/>
  <c r="C659" i="6"/>
  <c r="C663" i="6"/>
  <c r="C667" i="6"/>
  <c r="C671" i="6"/>
  <c r="C675" i="6"/>
  <c r="C679" i="6"/>
  <c r="C683" i="6"/>
  <c r="C694" i="6"/>
  <c r="C696" i="6"/>
  <c r="C703" i="6"/>
  <c r="C707" i="6"/>
  <c r="C711" i="6"/>
  <c r="C715" i="6"/>
  <c r="H768" i="6"/>
  <c r="C719" i="6"/>
  <c r="C723" i="6"/>
  <c r="H776" i="6"/>
  <c r="C727" i="6"/>
  <c r="C731" i="6"/>
  <c r="C735" i="6"/>
  <c r="C739" i="6"/>
  <c r="C745" i="6"/>
  <c r="C749" i="6"/>
  <c r="C753" i="6"/>
  <c r="G760" i="6"/>
  <c r="C762" i="6"/>
  <c r="H815" i="6"/>
  <c r="C766" i="6"/>
  <c r="C769" i="6"/>
  <c r="C773" i="6"/>
  <c r="C777" i="6"/>
  <c r="C781" i="6"/>
  <c r="G782" i="6"/>
  <c r="C784" i="6"/>
  <c r="C788" i="6"/>
  <c r="C792" i="6"/>
  <c r="C796" i="6"/>
  <c r="H849" i="6"/>
  <c r="C800" i="6"/>
  <c r="C804" i="6"/>
  <c r="C808" i="6"/>
  <c r="C812" i="6"/>
  <c r="C816" i="6"/>
  <c r="C820" i="6"/>
  <c r="C824" i="6"/>
  <c r="C828" i="6"/>
  <c r="C832" i="6"/>
  <c r="C836" i="6"/>
  <c r="C840" i="6"/>
  <c r="C844" i="6"/>
  <c r="H897" i="6"/>
  <c r="AM685" i="8" s="1"/>
  <c r="C848" i="6"/>
  <c r="C852" i="6"/>
  <c r="C856" i="6"/>
  <c r="C860" i="6"/>
  <c r="C864" i="6"/>
  <c r="C868" i="6"/>
  <c r="C876" i="6"/>
  <c r="C880" i="6"/>
  <c r="C884" i="6"/>
  <c r="C888" i="6"/>
  <c r="C892" i="6"/>
  <c r="C904" i="6"/>
  <c r="C908" i="6"/>
  <c r="H962" i="6"/>
  <c r="C913" i="6"/>
  <c r="H966" i="6"/>
  <c r="C917" i="6"/>
  <c r="H922" i="6"/>
  <c r="C925" i="6"/>
  <c r="H1011" i="6"/>
  <c r="C962" i="6"/>
  <c r="D1118" i="6" s="1"/>
  <c r="H1019" i="6"/>
  <c r="C970" i="6"/>
  <c r="D1126" i="6" s="1"/>
  <c r="H1027" i="6"/>
  <c r="AM815" i="8" s="1"/>
  <c r="C978" i="6"/>
  <c r="D1134" i="6" s="1"/>
  <c r="H1043" i="6"/>
  <c r="C994" i="6"/>
  <c r="D1150" i="6" s="1"/>
  <c r="H1047" i="6"/>
  <c r="AM835" i="8" s="1"/>
  <c r="C998" i="6"/>
  <c r="D1154" i="6" s="1"/>
  <c r="H1050" i="6"/>
  <c r="C1001" i="6"/>
  <c r="G419" i="6"/>
  <c r="C421" i="6"/>
  <c r="C422" i="6"/>
  <c r="C423" i="6"/>
  <c r="C530" i="6"/>
  <c r="H424" i="6"/>
  <c r="C427" i="6"/>
  <c r="C375" i="6"/>
  <c r="G532" i="6"/>
  <c r="C534" i="6"/>
  <c r="C536" i="6"/>
  <c r="C540" i="6"/>
  <c r="C544" i="6"/>
  <c r="C548" i="6"/>
  <c r="C552" i="6"/>
  <c r="C557" i="6"/>
  <c r="C561" i="6"/>
  <c r="C565" i="6"/>
  <c r="C569" i="6"/>
  <c r="C573" i="6"/>
  <c r="C577" i="6"/>
  <c r="C581" i="6"/>
  <c r="C585" i="6"/>
  <c r="C589" i="6"/>
  <c r="C593" i="6"/>
  <c r="C597" i="6"/>
  <c r="C601" i="6"/>
  <c r="C604" i="6"/>
  <c r="C608" i="6"/>
  <c r="C612" i="6"/>
  <c r="C616" i="6"/>
  <c r="C620" i="6"/>
  <c r="C624" i="6"/>
  <c r="C628" i="6"/>
  <c r="C632" i="6"/>
  <c r="C636" i="6"/>
  <c r="C640" i="6"/>
  <c r="C644" i="6"/>
  <c r="H697" i="6"/>
  <c r="C648" i="6"/>
  <c r="C652" i="6"/>
  <c r="C656" i="6"/>
  <c r="C660" i="6"/>
  <c r="C664" i="6"/>
  <c r="C668" i="6"/>
  <c r="C672" i="6"/>
  <c r="C676" i="6"/>
  <c r="C680" i="6"/>
  <c r="C684" i="6"/>
  <c r="C687" i="6"/>
  <c r="C688" i="6"/>
  <c r="C695" i="6"/>
  <c r="C704" i="6"/>
  <c r="C708" i="6"/>
  <c r="C712" i="6"/>
  <c r="C716" i="6"/>
  <c r="C720" i="6"/>
  <c r="C724" i="6"/>
  <c r="C728" i="6"/>
  <c r="C732" i="6"/>
  <c r="C736" i="6"/>
  <c r="C740" i="6"/>
  <c r="C742" i="6"/>
  <c r="C744" i="6"/>
  <c r="C748" i="6"/>
  <c r="C750" i="6"/>
  <c r="C752" i="6"/>
  <c r="C763" i="6"/>
  <c r="G764" i="6"/>
  <c r="C767" i="6"/>
  <c r="C770" i="6"/>
  <c r="C774" i="6"/>
  <c r="C778" i="6"/>
  <c r="C785" i="6"/>
  <c r="C789" i="6"/>
  <c r="C793" i="6"/>
  <c r="C797" i="6"/>
  <c r="C801" i="6"/>
  <c r="C805" i="6"/>
  <c r="C809" i="6"/>
  <c r="C813" i="6"/>
  <c r="C817" i="6"/>
  <c r="H870" i="6"/>
  <c r="C821" i="6"/>
  <c r="H874" i="6"/>
  <c r="AM662" i="8" s="1"/>
  <c r="C825" i="6"/>
  <c r="C829" i="6"/>
  <c r="G831" i="6"/>
  <c r="C833" i="6"/>
  <c r="H834" i="6"/>
  <c r="AM622" i="8" s="1"/>
  <c r="C837" i="6"/>
  <c r="C841" i="6"/>
  <c r="C845" i="6"/>
  <c r="C849" i="6"/>
  <c r="C853" i="6"/>
  <c r="C857" i="6"/>
  <c r="C861" i="6"/>
  <c r="H862" i="6"/>
  <c r="AM650" i="8" s="1"/>
  <c r="C865" i="6"/>
  <c r="C869" i="6"/>
  <c r="C870" i="6"/>
  <c r="C877" i="6"/>
  <c r="C881" i="6"/>
  <c r="C885" i="6"/>
  <c r="C889" i="6"/>
  <c r="C893" i="6"/>
  <c r="C900" i="6"/>
  <c r="C907" i="6"/>
  <c r="C909" i="6"/>
  <c r="C910" i="6"/>
  <c r="C914" i="6"/>
  <c r="C918" i="6"/>
  <c r="C922" i="6"/>
  <c r="C926" i="6"/>
  <c r="C930" i="6"/>
  <c r="C934" i="6"/>
  <c r="C938" i="6"/>
  <c r="C942" i="6"/>
  <c r="C946" i="6"/>
  <c r="C948" i="6"/>
  <c r="C952" i="6"/>
  <c r="H1005" i="6"/>
  <c r="AM793" i="8" s="1"/>
  <c r="C956" i="6"/>
  <c r="D1112" i="6" s="1"/>
  <c r="H1016" i="6"/>
  <c r="C967" i="6"/>
  <c r="D1123" i="6" s="1"/>
  <c r="H1024" i="6"/>
  <c r="C975" i="6"/>
  <c r="D1131" i="6" s="1"/>
  <c r="H1028" i="6"/>
  <c r="AM816" i="8" s="1"/>
  <c r="C979" i="6"/>
  <c r="D1135" i="6" s="1"/>
  <c r="H1040" i="6"/>
  <c r="AM828" i="8" s="1"/>
  <c r="C991" i="6"/>
  <c r="D1147" i="6" s="1"/>
  <c r="H1044" i="6"/>
  <c r="AM832" i="8" s="1"/>
  <c r="C995" i="6"/>
  <c r="D1151" i="6" s="1"/>
  <c r="H1048" i="6"/>
  <c r="C999" i="6"/>
  <c r="D1155" i="6" s="1"/>
  <c r="H1049" i="6"/>
  <c r="AM837" i="8" s="1"/>
  <c r="C1000" i="6"/>
  <c r="D1156" i="6" s="1"/>
  <c r="H1053" i="6"/>
  <c r="AM841" i="8" s="1"/>
  <c r="C1004" i="6"/>
  <c r="AU279" i="8"/>
  <c r="AU227" i="8"/>
  <c r="G457" i="6"/>
  <c r="G458" i="6"/>
  <c r="G411" i="6"/>
  <c r="G412" i="6"/>
  <c r="AM439" i="8"/>
  <c r="AU441" i="8"/>
  <c r="AU497" i="8"/>
  <c r="AU445" i="8"/>
  <c r="AA568" i="8"/>
  <c r="AK568" i="8" s="1"/>
  <c r="AU461" i="8"/>
  <c r="AU589" i="8"/>
  <c r="AA644" i="8"/>
  <c r="AK644" i="8" s="1"/>
  <c r="AU537" i="8"/>
  <c r="AA701" i="8"/>
  <c r="AK701" i="8" s="1"/>
  <c r="AU594" i="8"/>
  <c r="AU600" i="8"/>
  <c r="AU548" i="8"/>
  <c r="H790" i="6"/>
  <c r="AM578" i="8" s="1"/>
  <c r="G791" i="6"/>
  <c r="G803" i="6"/>
  <c r="H854" i="6"/>
  <c r="G815" i="6"/>
  <c r="G814" i="6"/>
  <c r="AM627" i="8"/>
  <c r="H850" i="6"/>
  <c r="H866" i="6"/>
  <c r="AM654" i="8" s="1"/>
  <c r="AA481" i="8"/>
  <c r="AK481" i="8" s="1"/>
  <c r="G415" i="6"/>
  <c r="AU465" i="8"/>
  <c r="AU274" i="8"/>
  <c r="AU222" i="8"/>
  <c r="AU457" i="8"/>
  <c r="AA353" i="8"/>
  <c r="AK353" i="8" s="1"/>
  <c r="AU493" i="8"/>
  <c r="H536" i="6"/>
  <c r="H484" i="6"/>
  <c r="AA584" i="8"/>
  <c r="AK584" i="8" s="1"/>
  <c r="G671" i="6"/>
  <c r="G687" i="6"/>
  <c r="AU402" i="8"/>
  <c r="AU342" i="8"/>
  <c r="AU272" i="8"/>
  <c r="G531" i="6"/>
  <c r="AF217" i="8"/>
  <c r="H627" i="6"/>
  <c r="AA582" i="8"/>
  <c r="AK582" i="8" s="1"/>
  <c r="AU308" i="8"/>
  <c r="AU263" i="8"/>
  <c r="H751" i="6"/>
  <c r="AM539" i="8" s="1"/>
  <c r="H703" i="6"/>
  <c r="H727" i="6"/>
  <c r="G473" i="6"/>
  <c r="D237" i="6"/>
  <c r="D249" i="6"/>
  <c r="AU556" i="8"/>
  <c r="AU564" i="8"/>
  <c r="AU663" i="8"/>
  <c r="AU238" i="8"/>
  <c r="AU364" i="8"/>
  <c r="AU372" i="8"/>
  <c r="AU376" i="8"/>
  <c r="AU380" i="8"/>
  <c r="AU384" i="8"/>
  <c r="AU572" i="8"/>
  <c r="AU333" i="8"/>
  <c r="AU400" i="8"/>
  <c r="AA355" i="8"/>
  <c r="AK355" i="8" s="1"/>
  <c r="AA576" i="8"/>
  <c r="AK576" i="8" s="1"/>
  <c r="AU299" i="8"/>
  <c r="AA259" i="8"/>
  <c r="AK259" i="8" s="1"/>
  <c r="H714" i="6"/>
  <c r="AM502" i="8" s="1"/>
  <c r="G663" i="6"/>
  <c r="G667" i="6"/>
  <c r="H718" i="6"/>
  <c r="AM506" i="8" s="1"/>
  <c r="AA640" i="8"/>
  <c r="AK640" i="8" s="1"/>
  <c r="AU533" i="8"/>
  <c r="AU481" i="8"/>
  <c r="AU486" i="8"/>
  <c r="AU542" i="8"/>
  <c r="AU490" i="8"/>
  <c r="AU498" i="8"/>
  <c r="AU550" i="8"/>
  <c r="AU554" i="8"/>
  <c r="AA609" i="8"/>
  <c r="AK609" i="8" s="1"/>
  <c r="AU558" i="8"/>
  <c r="AU506" i="8"/>
  <c r="H722" i="6"/>
  <c r="AM510" i="8" s="1"/>
  <c r="AU566" i="8"/>
  <c r="AU514" i="8"/>
  <c r="AA625" i="8"/>
  <c r="AK625" i="8" s="1"/>
  <c r="AU518" i="8"/>
  <c r="AU574" i="8"/>
  <c r="AU522" i="8"/>
  <c r="AU526" i="8"/>
  <c r="AA633" i="8"/>
  <c r="AK633" i="8" s="1"/>
  <c r="AU587" i="8"/>
  <c r="AA590" i="8"/>
  <c r="AK590" i="8" s="1"/>
  <c r="G761" i="6"/>
  <c r="H813" i="6"/>
  <c r="AM601" i="8" s="1"/>
  <c r="G765" i="6"/>
  <c r="AU560" i="8"/>
  <c r="AU612" i="8"/>
  <c r="AA721" i="8"/>
  <c r="AK721" i="8" s="1"/>
  <c r="AU614" i="8"/>
  <c r="AU616" i="8"/>
  <c r="AA601" i="8"/>
  <c r="AK601" i="8" s="1"/>
  <c r="G683" i="6"/>
  <c r="AA663" i="8"/>
  <c r="AK663" i="8" s="1"/>
  <c r="AU472" i="8"/>
  <c r="AA475" i="8"/>
  <c r="AK475" i="8" s="1"/>
  <c r="AU424" i="8"/>
  <c r="AU476" i="8"/>
  <c r="AA599" i="8"/>
  <c r="AK599" i="8" s="1"/>
  <c r="AU492" i="8"/>
  <c r="H755" i="6"/>
  <c r="AM543" i="8" s="1"/>
  <c r="G472" i="6"/>
  <c r="AU488" i="8"/>
  <c r="AU436" i="8"/>
  <c r="AA595" i="8"/>
  <c r="AK595" i="8" s="1"/>
  <c r="H472" i="6"/>
  <c r="AM260" i="8" s="1"/>
  <c r="AU290" i="8"/>
  <c r="H779" i="6"/>
  <c r="AM567" i="8" s="1"/>
  <c r="AU416" i="8"/>
  <c r="AA523" i="8"/>
  <c r="AK523" i="8" s="1"/>
  <c r="G675" i="6"/>
  <c r="AU297" i="8"/>
  <c r="AU245" i="8"/>
  <c r="G751" i="6"/>
  <c r="AU502" i="8"/>
  <c r="AU460" i="8"/>
  <c r="AU408" i="8"/>
  <c r="G679" i="6"/>
  <c r="AU484" i="8"/>
  <c r="AU420" i="8"/>
  <c r="AU286" i="8"/>
  <c r="AA305" i="8"/>
  <c r="AK305" i="8" s="1"/>
  <c r="AU302" i="8"/>
  <c r="AU251" i="8"/>
  <c r="AA306" i="8"/>
  <c r="AK306" i="8" s="1"/>
  <c r="AU255" i="8"/>
  <c r="AU257" i="8"/>
  <c r="AU258" i="8"/>
  <c r="AU310" i="8"/>
  <c r="AU363" i="8"/>
  <c r="AA470" i="8"/>
  <c r="AK470" i="8" s="1"/>
  <c r="H746" i="6"/>
  <c r="G723" i="6"/>
  <c r="AU596" i="8"/>
  <c r="AU668" i="8"/>
  <c r="AU632" i="8"/>
  <c r="AU648" i="8"/>
  <c r="H936" i="6"/>
  <c r="H723" i="6"/>
  <c r="AM511" i="8" s="1"/>
  <c r="G703" i="6"/>
  <c r="H471" i="6"/>
  <c r="G617" i="6"/>
  <c r="G649" i="6"/>
  <c r="G786" i="6"/>
  <c r="G790" i="6"/>
  <c r="G802" i="6"/>
  <c r="G826" i="6"/>
  <c r="G830" i="6"/>
  <c r="G861" i="6"/>
  <c r="G666" i="6"/>
  <c r="H486" i="6"/>
  <c r="G533" i="6"/>
  <c r="AU398" i="8"/>
  <c r="G720" i="6"/>
  <c r="H761" i="6"/>
  <c r="AM549" i="8" s="1"/>
  <c r="D241" i="6"/>
  <c r="AU303" i="8"/>
  <c r="D215" i="6"/>
  <c r="H473" i="6"/>
  <c r="D170" i="6"/>
  <c r="D182" i="6"/>
  <c r="D194" i="6"/>
  <c r="D218" i="6"/>
  <c r="G420" i="6"/>
  <c r="H621" i="6"/>
  <c r="H633" i="6"/>
  <c r="H653" i="6"/>
  <c r="AM441" i="8" s="1"/>
  <c r="H657" i="6"/>
  <c r="G661" i="6"/>
  <c r="H689" i="6"/>
  <c r="H750" i="6"/>
  <c r="AM538" i="8" s="1"/>
  <c r="H805" i="6"/>
  <c r="H817" i="6"/>
  <c r="H833" i="6"/>
  <c r="AM621" i="8" s="1"/>
  <c r="H837" i="6"/>
  <c r="H841" i="6"/>
  <c r="H865" i="6"/>
  <c r="G437" i="6"/>
  <c r="AA629" i="8"/>
  <c r="AK629" i="8" s="1"/>
  <c r="D175" i="6"/>
  <c r="D211" i="6"/>
  <c r="D223" i="6"/>
  <c r="AU281" i="8"/>
  <c r="H696" i="6"/>
  <c r="H491" i="6"/>
  <c r="AM279" i="8" s="1"/>
  <c r="G442" i="6"/>
  <c r="G408" i="6"/>
  <c r="H531" i="6"/>
  <c r="G537" i="6"/>
  <c r="H582" i="6"/>
  <c r="H664" i="6"/>
  <c r="H668" i="6"/>
  <c r="H672" i="6"/>
  <c r="H680" i="6"/>
  <c r="AM468" i="8" s="1"/>
  <c r="H693" i="6"/>
  <c r="AM481" i="8" s="1"/>
  <c r="G753" i="6"/>
  <c r="A843" i="1"/>
  <c r="D168" i="6"/>
  <c r="D204" i="6"/>
  <c r="D216" i="6"/>
  <c r="D228" i="6"/>
  <c r="D240" i="6"/>
  <c r="G404" i="6"/>
  <c r="H462" i="6"/>
  <c r="H464" i="6"/>
  <c r="G413" i="6"/>
  <c r="H466" i="6"/>
  <c r="G416" i="6"/>
  <c r="G417" i="6"/>
  <c r="H704" i="6"/>
  <c r="G743" i="6"/>
  <c r="G775" i="6"/>
  <c r="AU324" i="8"/>
  <c r="D253" i="6"/>
  <c r="G582" i="6"/>
  <c r="G694" i="6"/>
  <c r="G538" i="6"/>
  <c r="H861" i="6"/>
  <c r="H869" i="6"/>
  <c r="H661" i="6"/>
  <c r="H759" i="6"/>
  <c r="H509" i="6"/>
  <c r="H538" i="6"/>
  <c r="H772" i="6"/>
  <c r="G414" i="6"/>
  <c r="H442" i="6"/>
  <c r="G461" i="6"/>
  <c r="H469" i="6"/>
  <c r="AM257" i="8" s="1"/>
  <c r="G583" i="6"/>
  <c r="G602" i="6"/>
  <c r="G862" i="6"/>
  <c r="G866" i="6"/>
  <c r="G818" i="6"/>
  <c r="H802" i="6"/>
  <c r="AM590" i="8" s="1"/>
  <c r="G680" i="6"/>
  <c r="G672" i="6"/>
  <c r="G668" i="6"/>
  <c r="G621" i="6"/>
  <c r="G462" i="6"/>
  <c r="G421" i="6"/>
  <c r="G645" i="6"/>
  <c r="G662" i="6"/>
  <c r="G510" i="6"/>
  <c r="H720" i="6"/>
  <c r="D202" i="6"/>
  <c r="D174" i="6"/>
  <c r="D186" i="6"/>
  <c r="D210" i="6"/>
  <c r="D222" i="6"/>
  <c r="D233" i="6"/>
  <c r="D257" i="6"/>
  <c r="H910" i="6"/>
  <c r="H716" i="6"/>
  <c r="G657" i="6"/>
  <c r="H420" i="6"/>
  <c r="D235" i="6"/>
  <c r="AA634" i="8"/>
  <c r="AK634" i="8" s="1"/>
  <c r="AA677" i="8"/>
  <c r="AK677" i="8" s="1"/>
  <c r="AA552" i="8"/>
  <c r="AK552" i="8" s="1"/>
  <c r="H403" i="6"/>
  <c r="H554" i="6"/>
  <c r="H562" i="6"/>
  <c r="G578" i="6"/>
  <c r="H586" i="6"/>
  <c r="H590" i="6"/>
  <c r="H594" i="6"/>
  <c r="G599" i="6"/>
  <c r="AU453" i="8"/>
  <c r="AU469" i="8"/>
  <c r="G691" i="6"/>
  <c r="H752" i="6"/>
  <c r="AA646" i="8"/>
  <c r="AK646" i="8" s="1"/>
  <c r="G704" i="6"/>
  <c r="G708" i="6"/>
  <c r="H764" i="6"/>
  <c r="AM552" i="8" s="1"/>
  <c r="AU500" i="8"/>
  <c r="G729" i="6"/>
  <c r="G732" i="6"/>
  <c r="G736" i="6"/>
  <c r="H794" i="6"/>
  <c r="AM582" i="8" s="1"/>
  <c r="G767" i="6"/>
  <c r="H770" i="6"/>
  <c r="H774" i="6"/>
  <c r="AM562" i="8" s="1"/>
  <c r="H778" i="6"/>
  <c r="AM566" i="8" s="1"/>
  <c r="G794" i="6"/>
  <c r="H873" i="6"/>
  <c r="H877" i="6"/>
  <c r="AM665" i="8" s="1"/>
  <c r="G890" i="6"/>
  <c r="G898" i="6"/>
  <c r="G935" i="6"/>
  <c r="G950" i="6"/>
  <c r="AU249" i="8"/>
  <c r="H463" i="6"/>
  <c r="H470" i="6"/>
  <c r="AU752" i="8"/>
  <c r="H988" i="6"/>
  <c r="H826" i="6"/>
  <c r="AM614" i="8" s="1"/>
  <c r="G700" i="6"/>
  <c r="H728" i="6"/>
  <c r="G779" i="6"/>
  <c r="D171" i="6"/>
  <c r="D195" i="6"/>
  <c r="D207" i="6"/>
  <c r="D219" i="6"/>
  <c r="D255" i="6"/>
  <c r="G771" i="6"/>
  <c r="G728" i="6"/>
  <c r="H760" i="6"/>
  <c r="G724" i="6"/>
  <c r="D184" i="6"/>
  <c r="D196" i="6"/>
  <c r="D208" i="6"/>
  <c r="D220" i="6"/>
  <c r="H421" i="6"/>
  <c r="H914" i="6"/>
  <c r="AM702" i="8" s="1"/>
  <c r="H691" i="6"/>
  <c r="AM479" i="8" s="1"/>
  <c r="G712" i="6"/>
  <c r="H845" i="6"/>
  <c r="G716" i="6"/>
  <c r="H708" i="6"/>
  <c r="D197" i="6"/>
  <c r="D245" i="6"/>
  <c r="G877" i="6"/>
  <c r="H822" i="6"/>
  <c r="AM610" i="8" s="1"/>
  <c r="G766" i="6"/>
  <c r="H598" i="6"/>
  <c r="D166" i="6"/>
  <c r="D214" i="6"/>
  <c r="D198" i="6"/>
  <c r="G914" i="6"/>
  <c r="H724" i="6"/>
  <c r="H413" i="6"/>
  <c r="G798" i="6"/>
  <c r="G590" i="6"/>
  <c r="H830" i="6"/>
  <c r="AM618" i="8" s="1"/>
  <c r="D164" i="6"/>
  <c r="D176" i="6"/>
  <c r="D188" i="6"/>
  <c r="D200" i="6"/>
  <c r="D212" i="6"/>
  <c r="D260" i="6"/>
  <c r="G878" i="6"/>
  <c r="H818" i="6"/>
  <c r="AM606" i="8" s="1"/>
  <c r="H712" i="6"/>
  <c r="AM500" i="8" s="1"/>
  <c r="H824" i="6"/>
  <c r="AM612" i="8" s="1"/>
  <c r="H732" i="6"/>
  <c r="H700" i="6"/>
  <c r="D226" i="6"/>
  <c r="G958" i="6"/>
  <c r="D179" i="6"/>
  <c r="D203" i="6"/>
  <c r="D227" i="6"/>
  <c r="G494" i="6"/>
  <c r="H959" i="6"/>
  <c r="H766" i="6"/>
  <c r="H558" i="6"/>
  <c r="H743" i="6"/>
  <c r="AM531" i="8" s="1"/>
  <c r="D169" i="6"/>
  <c r="D193" i="6"/>
  <c r="D205" i="6"/>
  <c r="AA728" i="8"/>
  <c r="AK728" i="8" s="1"/>
  <c r="AA534" i="8"/>
  <c r="AK534" i="8" s="1"/>
  <c r="AA557" i="8"/>
  <c r="AK557" i="8" s="1"/>
  <c r="AA510" i="8"/>
  <c r="AK510" i="8" s="1"/>
  <c r="AA514" i="8"/>
  <c r="AK514" i="8" s="1"/>
  <c r="AA468" i="8"/>
  <c r="AK468" i="8" s="1"/>
  <c r="AA307" i="8"/>
  <c r="AK307" i="8" s="1"/>
  <c r="AA472" i="8"/>
  <c r="AK472" i="8" s="1"/>
  <c r="AA308" i="8"/>
  <c r="AK308" i="8" s="1"/>
  <c r="AA563" i="8"/>
  <c r="AK563" i="8" s="1"/>
  <c r="AA643" i="8"/>
  <c r="AK643" i="8" s="1"/>
  <c r="AA511" i="8"/>
  <c r="AK511" i="8" s="1"/>
  <c r="AA636" i="8"/>
  <c r="AK636" i="8" s="1"/>
  <c r="AA689" i="8"/>
  <c r="AK689" i="8" s="1"/>
  <c r="AU684" i="8"/>
  <c r="AA405" i="8"/>
  <c r="AK405" i="8" s="1"/>
  <c r="AA457" i="8"/>
  <c r="AK457" i="8" s="1"/>
  <c r="AA673" i="8"/>
  <c r="AK673" i="8" s="1"/>
  <c r="AA695" i="8"/>
  <c r="AK695" i="8" s="1"/>
  <c r="AA459" i="8"/>
  <c r="AK459" i="8" s="1"/>
  <c r="AA562" i="8"/>
  <c r="AK562" i="8" s="1"/>
  <c r="AA603" i="8"/>
  <c r="AK603" i="8" s="1"/>
  <c r="AA618" i="8"/>
  <c r="AK618" i="8" s="1"/>
  <c r="AA458" i="8"/>
  <c r="AK458" i="8" s="1"/>
  <c r="AA591" i="8"/>
  <c r="AK591" i="8" s="1"/>
  <c r="AA704" i="8"/>
  <c r="AK704" i="8" s="1"/>
  <c r="AA614" i="8"/>
  <c r="AK614" i="8" s="1"/>
  <c r="AA616" i="8"/>
  <c r="AK616" i="8" s="1"/>
  <c r="AA659" i="8"/>
  <c r="AK659" i="8" s="1"/>
  <c r="AU362" i="8"/>
  <c r="AU414" i="8"/>
  <c r="AU512" i="8"/>
  <c r="AU759" i="8"/>
  <c r="A203" i="8"/>
  <c r="A204" i="8" s="1"/>
  <c r="A205" i="8" s="1"/>
  <c r="AU690" i="8"/>
  <c r="G447" i="6"/>
  <c r="H447" i="6"/>
  <c r="G396" i="6"/>
  <c r="H396" i="6"/>
  <c r="H398" i="6"/>
  <c r="H450" i="6"/>
  <c r="G398" i="6"/>
  <c r="G502" i="6"/>
  <c r="G501" i="6"/>
  <c r="H508" i="6"/>
  <c r="G509" i="6"/>
  <c r="H511" i="6"/>
  <c r="G511" i="6"/>
  <c r="G512" i="6"/>
  <c r="H564" i="6"/>
  <c r="G513" i="6"/>
  <c r="H565" i="6"/>
  <c r="H513" i="6"/>
  <c r="H514" i="6"/>
  <c r="H566" i="6"/>
  <c r="G514" i="6"/>
  <c r="H516" i="6"/>
  <c r="H568" i="6"/>
  <c r="G517" i="6"/>
  <c r="H517" i="6"/>
  <c r="AM305" i="8" s="1"/>
  <c r="H570" i="6"/>
  <c r="H518" i="6"/>
  <c r="G519" i="6"/>
  <c r="H520" i="6"/>
  <c r="H572" i="6"/>
  <c r="G520" i="6"/>
  <c r="H521" i="6"/>
  <c r="G521" i="6"/>
  <c r="H574" i="6"/>
  <c r="G522" i="6"/>
  <c r="H522" i="6"/>
  <c r="H523" i="6"/>
  <c r="G523" i="6"/>
  <c r="G524" i="6"/>
  <c r="H576" i="6"/>
  <c r="H524" i="6"/>
  <c r="AM312" i="8" s="1"/>
  <c r="G525" i="6"/>
  <c r="H578" i="6"/>
  <c r="H526" i="6"/>
  <c r="G527" i="6"/>
  <c r="H474" i="6"/>
  <c r="G474" i="6"/>
  <c r="H422" i="6"/>
  <c r="G528" i="6"/>
  <c r="G529" i="6"/>
  <c r="H581" i="6"/>
  <c r="AM369" i="8" s="1"/>
  <c r="G530" i="6"/>
  <c r="G535" i="6"/>
  <c r="G539" i="6"/>
  <c r="G540" i="6"/>
  <c r="H599" i="6"/>
  <c r="AM387" i="8" s="1"/>
  <c r="G547" i="6"/>
  <c r="G548" i="6"/>
  <c r="G552" i="6"/>
  <c r="H603" i="6"/>
  <c r="G551" i="6"/>
  <c r="G556" i="6"/>
  <c r="H607" i="6"/>
  <c r="G555" i="6"/>
  <c r="H559" i="6"/>
  <c r="G559" i="6"/>
  <c r="H611" i="6"/>
  <c r="G563" i="6"/>
  <c r="H563" i="6"/>
  <c r="G564" i="6"/>
  <c r="H615" i="6"/>
  <c r="AM403" i="8" s="1"/>
  <c r="G571" i="6"/>
  <c r="H571" i="6"/>
  <c r="AM359" i="8" s="1"/>
  <c r="G572" i="6"/>
  <c r="H631" i="6"/>
  <c r="H579" i="6"/>
  <c r="G580" i="6"/>
  <c r="G579" i="6"/>
  <c r="H595" i="6"/>
  <c r="G595" i="6"/>
  <c r="H647" i="6"/>
  <c r="G596" i="6"/>
  <c r="G610" i="6"/>
  <c r="H662" i="6"/>
  <c r="AM450" i="8" s="1"/>
  <c r="G611" i="6"/>
  <c r="H610" i="6"/>
  <c r="H626" i="6"/>
  <c r="H678" i="6"/>
  <c r="AM466" i="8" s="1"/>
  <c r="G627" i="6"/>
  <c r="G626" i="6"/>
  <c r="H638" i="6"/>
  <c r="H690" i="6"/>
  <c r="AM478" i="8" s="1"/>
  <c r="G639" i="6"/>
  <c r="H694" i="6"/>
  <c r="AM482" i="8" s="1"/>
  <c r="G642" i="6"/>
  <c r="G643" i="6"/>
  <c r="H642" i="6"/>
  <c r="H702" i="6"/>
  <c r="AM490" i="8" s="1"/>
  <c r="H650" i="6"/>
  <c r="G651" i="6"/>
  <c r="G654" i="6"/>
  <c r="H654" i="6"/>
  <c r="AM442" i="8" s="1"/>
  <c r="G655" i="6"/>
  <c r="H673" i="6"/>
  <c r="AM461" i="8" s="1"/>
  <c r="G673" i="6"/>
  <c r="G674" i="6"/>
  <c r="H684" i="6"/>
  <c r="AM472" i="8" s="1"/>
  <c r="G684" i="6"/>
  <c r="G692" i="6"/>
  <c r="G693" i="6"/>
  <c r="H744" i="6"/>
  <c r="G702" i="6"/>
  <c r="H701" i="6"/>
  <c r="G701" i="6"/>
  <c r="H753" i="6"/>
  <c r="G706" i="6"/>
  <c r="G705" i="6"/>
  <c r="G710" i="6"/>
  <c r="G709" i="6"/>
  <c r="H709" i="6"/>
  <c r="G718" i="6"/>
  <c r="H717" i="6"/>
  <c r="AM505" i="8" s="1"/>
  <c r="G717" i="6"/>
  <c r="H721" i="6"/>
  <c r="G722" i="6"/>
  <c r="G726" i="6"/>
  <c r="G725" i="6"/>
  <c r="H781" i="6"/>
  <c r="AM569" i="8" s="1"/>
  <c r="G730" i="6"/>
  <c r="H729" i="6"/>
  <c r="G739" i="6"/>
  <c r="G740" i="6"/>
  <c r="H739" i="6"/>
  <c r="H791" i="6"/>
  <c r="G741" i="6"/>
  <c r="G742" i="6"/>
  <c r="H741" i="6"/>
  <c r="AM529" i="8" s="1"/>
  <c r="H793" i="6"/>
  <c r="AM581" i="8" s="1"/>
  <c r="G747" i="6"/>
  <c r="H799" i="6"/>
  <c r="AM587" i="8" s="1"/>
  <c r="G748" i="6"/>
  <c r="H747" i="6"/>
  <c r="G774" i="6"/>
  <c r="H773" i="6"/>
  <c r="G773" i="6"/>
  <c r="H825" i="6"/>
  <c r="AM613" i="8" s="1"/>
  <c r="G793" i="6"/>
  <c r="G792" i="6"/>
  <c r="G801" i="6"/>
  <c r="G800" i="6"/>
  <c r="H800" i="6"/>
  <c r="G804" i="6"/>
  <c r="H804" i="6"/>
  <c r="G805" i="6"/>
  <c r="G812" i="6"/>
  <c r="G813" i="6"/>
  <c r="G816" i="6"/>
  <c r="G817" i="6"/>
  <c r="H816" i="6"/>
  <c r="AM604" i="8" s="1"/>
  <c r="G820" i="6"/>
  <c r="G821" i="6"/>
  <c r="H820" i="6"/>
  <c r="AM608" i="8" s="1"/>
  <c r="H828" i="6"/>
  <c r="AM616" i="8" s="1"/>
  <c r="G829" i="6"/>
  <c r="G828" i="6"/>
  <c r="H836" i="6"/>
  <c r="G836" i="6"/>
  <c r="H848" i="6"/>
  <c r="AM636" i="8" s="1"/>
  <c r="G848" i="6"/>
  <c r="H856" i="6"/>
  <c r="AM644" i="8" s="1"/>
  <c r="G857" i="6"/>
  <c r="G856" i="6"/>
  <c r="H908" i="6"/>
  <c r="H864" i="6"/>
  <c r="G864" i="6"/>
  <c r="G865" i="6"/>
  <c r="H872" i="6"/>
  <c r="G873" i="6"/>
  <c r="G872" i="6"/>
  <c r="H880" i="6"/>
  <c r="H888" i="6"/>
  <c r="G889" i="6"/>
  <c r="H904" i="6"/>
  <c r="G904" i="6"/>
  <c r="H911" i="6"/>
  <c r="AM699" i="8" s="1"/>
  <c r="G911" i="6"/>
  <c r="H915" i="6"/>
  <c r="AM703" i="8" s="1"/>
  <c r="G915" i="6"/>
  <c r="H970" i="6"/>
  <c r="H918" i="6"/>
  <c r="G930" i="6"/>
  <c r="H982" i="6"/>
  <c r="H930" i="6"/>
  <c r="G931" i="6"/>
  <c r="H986" i="6"/>
  <c r="H934" i="6"/>
  <c r="H942" i="6"/>
  <c r="G943" i="6"/>
  <c r="G942" i="6"/>
  <c r="G947" i="6"/>
  <c r="H946" i="6"/>
  <c r="AM734" i="8" s="1"/>
  <c r="G946" i="6"/>
  <c r="G951" i="6"/>
  <c r="H971" i="6"/>
  <c r="H1031" i="6"/>
  <c r="AM819" i="8" s="1"/>
  <c r="H979" i="6"/>
  <c r="AM767" i="8" s="1"/>
  <c r="G849" i="6"/>
  <c r="H545" i="6"/>
  <c r="G543" i="6"/>
  <c r="G567" i="6"/>
  <c r="H619" i="6"/>
  <c r="G568" i="6"/>
  <c r="G576" i="6"/>
  <c r="G575" i="6"/>
  <c r="H575" i="6"/>
  <c r="H583" i="6"/>
  <c r="H635" i="6"/>
  <c r="H587" i="6"/>
  <c r="H639" i="6"/>
  <c r="G588" i="6"/>
  <c r="G587" i="6"/>
  <c r="G591" i="6"/>
  <c r="H643" i="6"/>
  <c r="G592" i="6"/>
  <c r="G603" i="6"/>
  <c r="H602" i="6"/>
  <c r="G607" i="6"/>
  <c r="H606" i="6"/>
  <c r="G606" i="6"/>
  <c r="H666" i="6"/>
  <c r="AM454" i="8" s="1"/>
  <c r="H614" i="6"/>
  <c r="G615" i="6"/>
  <c r="G614" i="6"/>
  <c r="G618" i="6"/>
  <c r="G619" i="6"/>
  <c r="G622" i="6"/>
  <c r="H674" i="6"/>
  <c r="AM462" i="8" s="1"/>
  <c r="H622" i="6"/>
  <c r="G623" i="6"/>
  <c r="H682" i="6"/>
  <c r="AM470" i="8" s="1"/>
  <c r="G631" i="6"/>
  <c r="H630" i="6"/>
  <c r="G630" i="6"/>
  <c r="G634" i="6"/>
  <c r="H634" i="6"/>
  <c r="H686" i="6"/>
  <c r="AM474" i="8" s="1"/>
  <c r="G635" i="6"/>
  <c r="H646" i="6"/>
  <c r="G647" i="6"/>
  <c r="H698" i="6"/>
  <c r="G646" i="6"/>
  <c r="H658" i="6"/>
  <c r="AM446" i="8" s="1"/>
  <c r="G658" i="6"/>
  <c r="G659" i="6"/>
  <c r="G665" i="6"/>
  <c r="G670" i="6"/>
  <c r="H669" i="6"/>
  <c r="AM457" i="8" s="1"/>
  <c r="G669" i="6"/>
  <c r="H677" i="6"/>
  <c r="G677" i="6"/>
  <c r="G678" i="6"/>
  <c r="H681" i="6"/>
  <c r="G682" i="6"/>
  <c r="G681" i="6"/>
  <c r="G685" i="6"/>
  <c r="H685" i="6"/>
  <c r="G686" i="6"/>
  <c r="H740" i="6"/>
  <c r="AM528" i="8" s="1"/>
  <c r="G688" i="6"/>
  <c r="G689" i="6"/>
  <c r="H713" i="6"/>
  <c r="H765" i="6"/>
  <c r="AM553" i="8" s="1"/>
  <c r="G714" i="6"/>
  <c r="G713" i="6"/>
  <c r="G734" i="6"/>
  <c r="H785" i="6"/>
  <c r="H733" i="6"/>
  <c r="AM521" i="8" s="1"/>
  <c r="G733" i="6"/>
  <c r="H789" i="6"/>
  <c r="AM577" i="8" s="1"/>
  <c r="H737" i="6"/>
  <c r="G737" i="6"/>
  <c r="G738" i="6"/>
  <c r="H797" i="6"/>
  <c r="G746" i="6"/>
  <c r="G745" i="6"/>
  <c r="H745" i="6"/>
  <c r="H749" i="6"/>
  <c r="AM537" i="8" s="1"/>
  <c r="G750" i="6"/>
  <c r="H801" i="6"/>
  <c r="AM589" i="8" s="1"/>
  <c r="G749" i="6"/>
  <c r="G755" i="6"/>
  <c r="H806" i="6"/>
  <c r="AM594" i="8" s="1"/>
  <c r="H754" i="6"/>
  <c r="AM542" i="8" s="1"/>
  <c r="G754" i="6"/>
  <c r="H758" i="6"/>
  <c r="B756" i="6"/>
  <c r="C756" i="6" s="1"/>
  <c r="G759" i="6"/>
  <c r="H810" i="6"/>
  <c r="G763" i="6"/>
  <c r="H762" i="6"/>
  <c r="G762" i="6"/>
  <c r="H814" i="6"/>
  <c r="G769" i="6"/>
  <c r="G770" i="6"/>
  <c r="H769" i="6"/>
  <c r="AM557" i="8" s="1"/>
  <c r="H821" i="6"/>
  <c r="AM609" i="8" s="1"/>
  <c r="G778" i="6"/>
  <c r="G777" i="6"/>
  <c r="H829" i="6"/>
  <c r="AM617" i="8" s="1"/>
  <c r="G780" i="6"/>
  <c r="H780" i="6"/>
  <c r="G781" i="6"/>
  <c r="H784" i="6"/>
  <c r="G784" i="6"/>
  <c r="G785" i="6"/>
  <c r="H788" i="6"/>
  <c r="G788" i="6"/>
  <c r="G789" i="6"/>
  <c r="G797" i="6"/>
  <c r="G796" i="6"/>
  <c r="H796" i="6"/>
  <c r="AM584" i="8" s="1"/>
  <c r="G809" i="6"/>
  <c r="G808" i="6"/>
  <c r="H876" i="6"/>
  <c r="G825" i="6"/>
  <c r="G824" i="6"/>
  <c r="H884" i="6"/>
  <c r="H832" i="6"/>
  <c r="AM620" i="8" s="1"/>
  <c r="G832" i="6"/>
  <c r="G833" i="6"/>
  <c r="H840" i="6"/>
  <c r="AM628" i="8" s="1"/>
  <c r="G840" i="6"/>
  <c r="H844" i="6"/>
  <c r="G844" i="6"/>
  <c r="H852" i="6"/>
  <c r="AM640" i="8" s="1"/>
  <c r="G853" i="6"/>
  <c r="G852" i="6"/>
  <c r="H860" i="6"/>
  <c r="G860" i="6"/>
  <c r="H912" i="6"/>
  <c r="AM700" i="8" s="1"/>
  <c r="H868" i="6"/>
  <c r="G868" i="6"/>
  <c r="H958" i="6"/>
  <c r="G927" i="6"/>
  <c r="H978" i="6"/>
  <c r="H990" i="6"/>
  <c r="AM778" i="8" s="1"/>
  <c r="H938" i="6"/>
  <c r="G938" i="6"/>
  <c r="H1006" i="6"/>
  <c r="AM794" i="8" s="1"/>
  <c r="G954" i="6"/>
  <c r="H1015" i="6"/>
  <c r="AM803" i="8" s="1"/>
  <c r="G964" i="6"/>
  <c r="H1035" i="6"/>
  <c r="AM823" i="8" s="1"/>
  <c r="G983" i="6"/>
  <c r="G959" i="6"/>
  <c r="H812" i="6"/>
  <c r="AM600" i="8" s="1"/>
  <c r="H725" i="6"/>
  <c r="AM513" i="8" s="1"/>
  <c r="G939" i="6"/>
  <c r="G916" i="6"/>
  <c r="G885" i="6"/>
  <c r="G845" i="6"/>
  <c r="H974" i="6"/>
  <c r="G955" i="6"/>
  <c r="G912" i="6"/>
  <c r="H991" i="6"/>
  <c r="G906" i="6"/>
  <c r="H543" i="6"/>
  <c r="AM331" i="8" s="1"/>
  <c r="G721" i="6"/>
  <c r="G638" i="6"/>
  <c r="G650" i="6"/>
  <c r="H665" i="6"/>
  <c r="AM453" i="8" s="1"/>
  <c r="AM499" i="8"/>
  <c r="G436" i="6"/>
  <c r="G397" i="6"/>
  <c r="H400" i="6"/>
  <c r="H512" i="6"/>
  <c r="H519" i="6"/>
  <c r="G468" i="6"/>
  <c r="G471" i="6"/>
  <c r="G536" i="6"/>
  <c r="H950" i="6"/>
  <c r="H906" i="6"/>
  <c r="H954" i="6"/>
  <c r="AM487" i="8"/>
  <c r="AM244" i="8"/>
  <c r="G508" i="6"/>
  <c r="G507" i="6"/>
  <c r="H467" i="6"/>
  <c r="H468" i="6"/>
  <c r="AM256" i="8" s="1"/>
  <c r="H525" i="6"/>
  <c r="G526" i="6"/>
  <c r="H458" i="6"/>
  <c r="AM246" i="8" s="1"/>
  <c r="H440" i="6"/>
  <c r="H584" i="6"/>
  <c r="AM372" i="8" s="1"/>
  <c r="H957" i="6"/>
  <c r="G967" i="6"/>
  <c r="AM294" i="8"/>
  <c r="D262" i="6"/>
  <c r="G440" i="6"/>
  <c r="D247" i="6"/>
  <c r="D259" i="6"/>
  <c r="D234" i="6"/>
  <c r="D242" i="6"/>
  <c r="D254" i="6"/>
  <c r="H493" i="6"/>
  <c r="AM281" i="8" s="1"/>
  <c r="H967" i="6"/>
  <c r="D189" i="6"/>
  <c r="D248" i="6"/>
  <c r="A415" i="6"/>
  <c r="A416" i="6" s="1"/>
  <c r="A417" i="6" s="1"/>
  <c r="G989" i="6"/>
  <c r="H418" i="6"/>
  <c r="AA617" i="8"/>
  <c r="AK617" i="8" s="1"/>
  <c r="AA560" i="8"/>
  <c r="AK560" i="8" s="1"/>
  <c r="AA407" i="8"/>
  <c r="AK407" i="8" s="1"/>
  <c r="AA612" i="8"/>
  <c r="AK612" i="8" s="1"/>
  <c r="AA627" i="8"/>
  <c r="AK627" i="8" s="1"/>
  <c r="AA660" i="8"/>
  <c r="AK660" i="8" s="1"/>
  <c r="AA598" i="8"/>
  <c r="AK598" i="8" s="1"/>
  <c r="AA596" i="8"/>
  <c r="AK596" i="8" s="1"/>
  <c r="AA408" i="8"/>
  <c r="AK408" i="8" s="1"/>
  <c r="H636" i="6"/>
  <c r="AU432" i="8"/>
  <c r="AU701" i="8"/>
  <c r="AA898" i="8"/>
  <c r="AK898" i="8" s="1"/>
  <c r="AU779" i="8"/>
  <c r="D167" i="6"/>
  <c r="D178" i="6"/>
  <c r="H476" i="6"/>
  <c r="AM264" i="8" s="1"/>
  <c r="D263" i="6"/>
  <c r="AJ217" i="8"/>
  <c r="H688" i="6"/>
  <c r="AU489" i="8"/>
  <c r="H705" i="6"/>
  <c r="AM493" i="8" s="1"/>
  <c r="AA569" i="8"/>
  <c r="AK569" i="8" s="1"/>
  <c r="AA509" i="8"/>
  <c r="AK509" i="8" s="1"/>
  <c r="D181" i="6"/>
  <c r="H459" i="6"/>
  <c r="AM247" i="8" s="1"/>
  <c r="AU256" i="8"/>
  <c r="G422" i="6"/>
  <c r="AA356" i="8"/>
  <c r="AK356" i="8" s="1"/>
  <c r="AA544" i="8"/>
  <c r="AK544" i="8" s="1"/>
  <c r="AA652" i="8"/>
  <c r="AK652" i="8" s="1"/>
  <c r="AA863" i="8"/>
  <c r="AK863" i="8" s="1"/>
  <c r="AA702" i="8"/>
  <c r="AK702" i="8" s="1"/>
  <c r="AA638" i="8"/>
  <c r="AK638" i="8" s="1"/>
  <c r="AA575" i="8"/>
  <c r="AK575" i="8" s="1"/>
  <c r="AM611" i="8"/>
  <c r="AA757" i="8"/>
  <c r="AK757" i="8" s="1"/>
  <c r="AA477" i="8"/>
  <c r="AK477" i="8" s="1"/>
  <c r="AA577" i="8"/>
  <c r="AK577" i="8" s="1"/>
  <c r="AA533" i="8"/>
  <c r="AK533" i="8" s="1"/>
  <c r="AA585" i="8"/>
  <c r="AK585" i="8" s="1"/>
  <c r="AA651" i="8"/>
  <c r="AK651" i="8" s="1"/>
  <c r="AA647" i="8"/>
  <c r="AK647" i="8" s="1"/>
  <c r="D238" i="6"/>
  <c r="D246" i="6"/>
  <c r="D250" i="6"/>
  <c r="AU339" i="8"/>
  <c r="AU379" i="8"/>
  <c r="H777" i="6"/>
  <c r="AM565" i="8" s="1"/>
  <c r="AM551" i="8"/>
  <c r="D230" i="6"/>
  <c r="D236" i="6"/>
  <c r="D244" i="6"/>
  <c r="D252" i="6"/>
  <c r="D256" i="6"/>
  <c r="G460" i="6"/>
  <c r="G470" i="6"/>
  <c r="AU262" i="8"/>
  <c r="AA420" i="8"/>
  <c r="AK420" i="8" s="1"/>
  <c r="H920" i="6"/>
  <c r="D177" i="6"/>
  <c r="D239" i="6"/>
  <c r="AU451" i="8"/>
  <c r="G648" i="6"/>
  <c r="AU519" i="8"/>
  <c r="AU570" i="8"/>
  <c r="AU578" i="8"/>
  <c r="H879" i="6"/>
  <c r="AU675" i="8"/>
  <c r="AM655" i="8"/>
  <c r="D261" i="6"/>
  <c r="D209" i="6"/>
  <c r="D221" i="6"/>
  <c r="D225" i="6"/>
  <c r="G443" i="6"/>
  <c r="AU246" i="8"/>
  <c r="AU353" i="8"/>
  <c r="AU250" i="8"/>
  <c r="AU252" i="8"/>
  <c r="AU253" i="8"/>
  <c r="H529" i="6"/>
  <c r="AM317" i="8" s="1"/>
  <c r="G477" i="6"/>
  <c r="H477" i="6"/>
  <c r="H430" i="6"/>
  <c r="G430" i="6"/>
  <c r="H488" i="6"/>
  <c r="G489" i="6"/>
  <c r="H540" i="6"/>
  <c r="AU278" i="8"/>
  <c r="AU226" i="8"/>
  <c r="AA333" i="8"/>
  <c r="AK333" i="8" s="1"/>
  <c r="AH217" i="8"/>
  <c r="AA258" i="8"/>
  <c r="AK258" i="8" s="1"/>
  <c r="AA257" i="8"/>
  <c r="AK257" i="8" s="1"/>
  <c r="H426" i="6"/>
  <c r="G426" i="6"/>
  <c r="H429" i="6"/>
  <c r="G429" i="6"/>
  <c r="H431" i="6"/>
  <c r="G432" i="6"/>
  <c r="AU224" i="8"/>
  <c r="AM277" i="8"/>
  <c r="AA672" i="8"/>
  <c r="AK672" i="8" s="1"/>
  <c r="AA645" i="8"/>
  <c r="AK645" i="8" s="1"/>
  <c r="AA593" i="8"/>
  <c r="AK593" i="8" s="1"/>
  <c r="AA639" i="8"/>
  <c r="AK639" i="8" s="1"/>
  <c r="AA622" i="8"/>
  <c r="AK622" i="8" s="1"/>
  <c r="AA581" i="8"/>
  <c r="AK581" i="8" s="1"/>
  <c r="AA529" i="8"/>
  <c r="AK529" i="8" s="1"/>
  <c r="AA362" i="8"/>
  <c r="AK362" i="8" s="1"/>
  <c r="AA310" i="8"/>
  <c r="AK310" i="8" s="1"/>
  <c r="G492" i="6"/>
  <c r="AU280" i="8"/>
  <c r="AA438" i="8"/>
  <c r="AK438" i="8" s="1"/>
  <c r="AU228" i="8"/>
  <c r="AA335" i="8"/>
  <c r="AK335" i="8" s="1"/>
  <c r="H494" i="6"/>
  <c r="H546" i="6"/>
  <c r="AU282" i="8"/>
  <c r="AU334" i="8"/>
  <c r="H495" i="6"/>
  <c r="H547" i="6"/>
  <c r="G495" i="6"/>
  <c r="AU283" i="8"/>
  <c r="AU335" i="8"/>
  <c r="H444" i="6"/>
  <c r="H496" i="6"/>
  <c r="AM284" i="8" s="1"/>
  <c r="G445" i="6"/>
  <c r="H445" i="6"/>
  <c r="G446" i="6"/>
  <c r="G500" i="6"/>
  <c r="H499" i="6"/>
  <c r="H551" i="6"/>
  <c r="H500" i="6"/>
  <c r="AM288" i="8" s="1"/>
  <c r="H448" i="6"/>
  <c r="G448" i="6"/>
  <c r="G450" i="6"/>
  <c r="G449" i="6"/>
  <c r="H449" i="6"/>
  <c r="AA699" i="8"/>
  <c r="AK699" i="8" s="1"/>
  <c r="AA635" i="8"/>
  <c r="AK635" i="8" s="1"/>
  <c r="AA653" i="8"/>
  <c r="AK653" i="8" s="1"/>
  <c r="AA658" i="8"/>
  <c r="AK658" i="8" s="1"/>
  <c r="AA586" i="8"/>
  <c r="AK586" i="8" s="1"/>
  <c r="AA558" i="8"/>
  <c r="AK558" i="8" s="1"/>
  <c r="AA698" i="8"/>
  <c r="AK698" i="8" s="1"/>
  <c r="H504" i="6"/>
  <c r="AM292" i="8" s="1"/>
  <c r="H556" i="6"/>
  <c r="AU243" i="8"/>
  <c r="AU244" i="8"/>
  <c r="AA351" i="8"/>
  <c r="AK351" i="8" s="1"/>
  <c r="H405" i="6"/>
  <c r="AA300" i="8"/>
  <c r="AK300" i="8" s="1"/>
  <c r="H406" i="6"/>
  <c r="H407" i="6"/>
  <c r="H408" i="6"/>
  <c r="AA302" i="8"/>
  <c r="AK302" i="8" s="1"/>
  <c r="AA304" i="8"/>
  <c r="AK304" i="8" s="1"/>
  <c r="AA303" i="8"/>
  <c r="AK303" i="8" s="1"/>
  <c r="G409" i="6"/>
  <c r="H410" i="6"/>
  <c r="H567" i="6"/>
  <c r="G516" i="6"/>
  <c r="H515" i="6"/>
  <c r="AM303" i="8" s="1"/>
  <c r="H411" i="6"/>
  <c r="H412" i="6"/>
  <c r="AU357" i="8"/>
  <c r="AU305" i="8"/>
  <c r="H414" i="6"/>
  <c r="H415" i="6"/>
  <c r="H416" i="6"/>
  <c r="H417" i="6"/>
  <c r="H419" i="6"/>
  <c r="AA314" i="8"/>
  <c r="AK314" i="8" s="1"/>
  <c r="AU311" i="8"/>
  <c r="AU259" i="8"/>
  <c r="AU312" i="8"/>
  <c r="AU260" i="8"/>
  <c r="G475" i="6"/>
  <c r="G423" i="6"/>
  <c r="H423" i="6"/>
  <c r="G424" i="6"/>
  <c r="AU264" i="8"/>
  <c r="AA369" i="8"/>
  <c r="AK369" i="8" s="1"/>
  <c r="G546" i="6"/>
  <c r="G549" i="6"/>
  <c r="G550" i="6"/>
  <c r="H601" i="6"/>
  <c r="AU389" i="8"/>
  <c r="H605" i="6"/>
  <c r="AM393" i="8" s="1"/>
  <c r="H553" i="6"/>
  <c r="G553" i="6"/>
  <c r="G554" i="6"/>
  <c r="AU393" i="8"/>
  <c r="AA500" i="8"/>
  <c r="AK500" i="8" s="1"/>
  <c r="G558" i="6"/>
  <c r="H609" i="6"/>
  <c r="AM397" i="8" s="1"/>
  <c r="AU397" i="8"/>
  <c r="H561" i="6"/>
  <c r="AM349" i="8" s="1"/>
  <c r="G562" i="6"/>
  <c r="H613" i="6"/>
  <c r="AU401" i="8"/>
  <c r="AA505" i="8"/>
  <c r="AK505" i="8" s="1"/>
  <c r="AA506" i="8"/>
  <c r="AK506" i="8" s="1"/>
  <c r="G566" i="6"/>
  <c r="H617" i="6"/>
  <c r="G569" i="6"/>
  <c r="H569" i="6"/>
  <c r="G570" i="6"/>
  <c r="H573" i="6"/>
  <c r="G574" i="6"/>
  <c r="H625" i="6"/>
  <c r="AM413" i="8" s="1"/>
  <c r="G573" i="6"/>
  <c r="AU361" i="8"/>
  <c r="AA517" i="8"/>
  <c r="AK517" i="8" s="1"/>
  <c r="AA414" i="8"/>
  <c r="AK414" i="8" s="1"/>
  <c r="H577" i="6"/>
  <c r="H629" i="6"/>
  <c r="G577" i="6"/>
  <c r="AU421" i="8"/>
  <c r="AU369" i="8"/>
  <c r="AA526" i="8"/>
  <c r="AK526" i="8" s="1"/>
  <c r="AU370" i="8"/>
  <c r="AU422" i="8"/>
  <c r="G585" i="6"/>
  <c r="G586" i="6"/>
  <c r="H585" i="6"/>
  <c r="AM373" i="8" s="1"/>
  <c r="H637" i="6"/>
  <c r="AM425" i="8" s="1"/>
  <c r="AU425" i="8"/>
  <c r="H641" i="6"/>
  <c r="AM429" i="8" s="1"/>
  <c r="H589" i="6"/>
  <c r="AM377" i="8" s="1"/>
  <c r="G593" i="6"/>
  <c r="G594" i="6"/>
  <c r="H593" i="6"/>
  <c r="AM381" i="8" s="1"/>
  <c r="H645" i="6"/>
  <c r="G598" i="6"/>
  <c r="H597" i="6"/>
  <c r="G597" i="6"/>
  <c r="AU437" i="8"/>
  <c r="AA541" i="8"/>
  <c r="AK541" i="8" s="1"/>
  <c r="G601" i="6"/>
  <c r="G600" i="6"/>
  <c r="AA547" i="8"/>
  <c r="AK547" i="8" s="1"/>
  <c r="AA545" i="8"/>
  <c r="AK545" i="8" s="1"/>
  <c r="AA546" i="8"/>
  <c r="AK546" i="8" s="1"/>
  <c r="AU440" i="8"/>
  <c r="AU388" i="8"/>
  <c r="G604" i="6"/>
  <c r="H656" i="6"/>
  <c r="G605" i="6"/>
  <c r="H604" i="6"/>
  <c r="AU444" i="8"/>
  <c r="AU392" i="8"/>
  <c r="AA496" i="8"/>
  <c r="AK496" i="8" s="1"/>
  <c r="AA551" i="8"/>
  <c r="AK551" i="8" s="1"/>
  <c r="AA550" i="8"/>
  <c r="AK550" i="8" s="1"/>
  <c r="AA549" i="8"/>
  <c r="AK549" i="8" s="1"/>
  <c r="G609" i="6"/>
  <c r="H660" i="6"/>
  <c r="AM448" i="8" s="1"/>
  <c r="H608" i="6"/>
  <c r="AM396" i="8" s="1"/>
  <c r="G608" i="6"/>
  <c r="AU448" i="8"/>
  <c r="AA554" i="8"/>
  <c r="AK554" i="8" s="1"/>
  <c r="AU396" i="8"/>
  <c r="G613" i="6"/>
  <c r="G612" i="6"/>
  <c r="AA556" i="8"/>
  <c r="AK556" i="8" s="1"/>
  <c r="AA559" i="8"/>
  <c r="AK559" i="8" s="1"/>
  <c r="AU452" i="8"/>
  <c r="AA567" i="8"/>
  <c r="AK567" i="8" s="1"/>
  <c r="AA565" i="8"/>
  <c r="AK565" i="8" s="1"/>
  <c r="H676" i="6"/>
  <c r="G625" i="6"/>
  <c r="AU464" i="8"/>
  <c r="AU412" i="8"/>
  <c r="AA570" i="8"/>
  <c r="AK570" i="8" s="1"/>
  <c r="G628" i="6"/>
  <c r="G629" i="6"/>
  <c r="H628" i="6"/>
  <c r="AM416" i="8" s="1"/>
  <c r="H692" i="6"/>
  <c r="AA674" i="8"/>
  <c r="AK674" i="8" s="1"/>
  <c r="AA675" i="8"/>
  <c r="AK675" i="8" s="1"/>
  <c r="G644" i="6"/>
  <c r="H798" i="6"/>
  <c r="AM586" i="8" s="1"/>
  <c r="G799" i="6"/>
  <c r="G806" i="6"/>
  <c r="H858" i="6"/>
  <c r="AA263" i="8"/>
  <c r="AK263" i="8" s="1"/>
  <c r="AU267" i="8"/>
  <c r="AU317" i="8"/>
  <c r="AU373" i="8"/>
  <c r="AA482" i="8"/>
  <c r="AK482" i="8" s="1"/>
  <c r="G545" i="6"/>
  <c r="H548" i="6"/>
  <c r="G557" i="6"/>
  <c r="AU344" i="8"/>
  <c r="H580" i="6"/>
  <c r="AM368" i="8" s="1"/>
  <c r="AU368" i="8"/>
  <c r="G584" i="6"/>
  <c r="G589" i="6"/>
  <c r="AU403" i="8"/>
  <c r="H623" i="6"/>
  <c r="AU411" i="8"/>
  <c r="AM412" i="8"/>
  <c r="AU427" i="8"/>
  <c r="AM503" i="8"/>
  <c r="H670" i="6"/>
  <c r="AU462" i="8"/>
  <c r="AU494" i="8"/>
  <c r="AA613" i="8"/>
  <c r="AK613" i="8" s="1"/>
  <c r="H792" i="6"/>
  <c r="AM580" i="8" s="1"/>
  <c r="H803" i="6"/>
  <c r="AM591" i="8" s="1"/>
  <c r="AU551" i="8"/>
  <c r="AA423" i="8"/>
  <c r="AK423" i="8" s="1"/>
  <c r="AU266" i="8"/>
  <c r="AU318" i="8"/>
  <c r="AA425" i="8"/>
  <c r="AK425" i="8" s="1"/>
  <c r="AU271" i="8"/>
  <c r="AU323" i="8"/>
  <c r="H432" i="6"/>
  <c r="H434" i="6"/>
  <c r="AM222" i="8" s="1"/>
  <c r="H435" i="6"/>
  <c r="AU284" i="8"/>
  <c r="AU285" i="8"/>
  <c r="AU337" i="8"/>
  <c r="H451" i="6"/>
  <c r="H399" i="6"/>
  <c r="G400" i="6"/>
  <c r="G399" i="6"/>
  <c r="H503" i="6"/>
  <c r="G503" i="6"/>
  <c r="G504" i="6"/>
  <c r="H555" i="6"/>
  <c r="AM343" i="8" s="1"/>
  <c r="AU291" i="8"/>
  <c r="AU343" i="8"/>
  <c r="AU292" i="8"/>
  <c r="H454" i="6"/>
  <c r="H402" i="6"/>
  <c r="G403" i="6"/>
  <c r="AU295" i="8"/>
  <c r="AU347" i="8"/>
  <c r="G883" i="6"/>
  <c r="H892" i="6"/>
  <c r="AM680" i="8" s="1"/>
  <c r="G892" i="6"/>
  <c r="AU748" i="8"/>
  <c r="AA751" i="8"/>
  <c r="AK751" i="8" s="1"/>
  <c r="AU708" i="8"/>
  <c r="G944" i="6"/>
  <c r="H944" i="6"/>
  <c r="H1004" i="6"/>
  <c r="AM792" i="8" s="1"/>
  <c r="G953" i="6"/>
  <c r="AU807" i="8"/>
  <c r="G928" i="6"/>
  <c r="AA741" i="8"/>
  <c r="AK741" i="8" s="1"/>
  <c r="G879" i="6"/>
  <c r="AA261" i="8"/>
  <c r="AK261" i="8" s="1"/>
  <c r="AG217" i="8"/>
  <c r="AA254" i="8"/>
  <c r="AK254" i="8" s="1"/>
  <c r="AA253" i="8"/>
  <c r="AK253" i="8" s="1"/>
  <c r="H428" i="6"/>
  <c r="AU321" i="8"/>
  <c r="AU269" i="8"/>
  <c r="H482" i="6"/>
  <c r="G482" i="6"/>
  <c r="H534" i="6"/>
  <c r="AU270" i="8"/>
  <c r="AU322" i="8"/>
  <c r="AA429" i="8"/>
  <c r="AK429" i="8" s="1"/>
  <c r="G485" i="6"/>
  <c r="G486" i="6"/>
  <c r="H537" i="6"/>
  <c r="AM325" i="8" s="1"/>
  <c r="H485" i="6"/>
  <c r="AM273" i="8" s="1"/>
  <c r="AA431" i="8"/>
  <c r="AK431" i="8" s="1"/>
  <c r="AU325" i="8"/>
  <c r="AU273" i="8"/>
  <c r="H487" i="6"/>
  <c r="G487" i="6"/>
  <c r="H539" i="6"/>
  <c r="G488" i="6"/>
  <c r="AU277" i="8"/>
  <c r="H437" i="6"/>
  <c r="G491" i="6"/>
  <c r="G490" i="6"/>
  <c r="H490" i="6"/>
  <c r="AM278" i="8" s="1"/>
  <c r="H542" i="6"/>
  <c r="AM330" i="8" s="1"/>
  <c r="H439" i="6"/>
  <c r="AM227" i="8" s="1"/>
  <c r="G497" i="6"/>
  <c r="H549" i="6"/>
  <c r="AM337" i="8" s="1"/>
  <c r="H497" i="6"/>
  <c r="AU233" i="8"/>
  <c r="H498" i="6"/>
  <c r="H550" i="6"/>
  <c r="G499" i="6"/>
  <c r="G498" i="6"/>
  <c r="H446" i="6"/>
  <c r="AU234" i="8"/>
  <c r="AU288" i="8"/>
  <c r="AU340" i="8"/>
  <c r="AU239" i="8"/>
  <c r="AM290" i="8"/>
  <c r="G506" i="6"/>
  <c r="H557" i="6"/>
  <c r="H505" i="6"/>
  <c r="G505" i="6"/>
  <c r="G875" i="6"/>
  <c r="G876" i="6"/>
  <c r="H875" i="6"/>
  <c r="AA718" i="8"/>
  <c r="AK718" i="8" s="1"/>
  <c r="H943" i="6"/>
  <c r="AM731" i="8" s="1"/>
  <c r="H891" i="6"/>
  <c r="AM679" i="8" s="1"/>
  <c r="G895" i="6"/>
  <c r="H895" i="6"/>
  <c r="H948" i="6"/>
  <c r="AM736" i="8" s="1"/>
  <c r="G897" i="6"/>
  <c r="AU744" i="8"/>
  <c r="AC859" i="8"/>
  <c r="H1008" i="6"/>
  <c r="AM796" i="8" s="1"/>
  <c r="G956" i="6"/>
  <c r="H1032" i="6"/>
  <c r="H1036" i="6"/>
  <c r="AM824" i="8" s="1"/>
  <c r="AA926" i="8"/>
  <c r="AK926" i="8" s="1"/>
  <c r="H984" i="6"/>
  <c r="G901" i="6"/>
  <c r="G936" i="6"/>
  <c r="H952" i="6"/>
  <c r="AM740" i="8" s="1"/>
  <c r="G894" i="6"/>
  <c r="AU696" i="8"/>
  <c r="G980" i="6"/>
  <c r="G966" i="6"/>
  <c r="G981" i="6"/>
  <c r="H980" i="6"/>
  <c r="H976" i="6"/>
  <c r="AM764" i="8" s="1"/>
  <c r="G896" i="6"/>
  <c r="G884" i="6"/>
  <c r="AA717" i="8"/>
  <c r="AK717" i="8" s="1"/>
  <c r="AU760" i="8"/>
  <c r="AU692" i="8"/>
  <c r="H896" i="6"/>
  <c r="AI217" i="8"/>
  <c r="G478" i="6"/>
  <c r="H530" i="6"/>
  <c r="AM318" i="8" s="1"/>
  <c r="H479" i="6"/>
  <c r="H481" i="6"/>
  <c r="H533" i="6"/>
  <c r="AM321" i="8" s="1"/>
  <c r="G481" i="6"/>
  <c r="H535" i="6"/>
  <c r="G483" i="6"/>
  <c r="G484" i="6"/>
  <c r="H483" i="6"/>
  <c r="AM271" i="8" s="1"/>
  <c r="G434" i="6"/>
  <c r="G433" i="6"/>
  <c r="H433" i="6"/>
  <c r="AU223" i="8"/>
  <c r="AU275" i="8"/>
  <c r="G438" i="6"/>
  <c r="G439" i="6"/>
  <c r="H438" i="6"/>
  <c r="AU232" i="8"/>
  <c r="AU236" i="8"/>
  <c r="H931" i="6"/>
  <c r="G880" i="6"/>
  <c r="G893" i="6"/>
  <c r="G910" i="6"/>
  <c r="H924" i="6"/>
  <c r="G924" i="6"/>
  <c r="AU712" i="8"/>
  <c r="H940" i="6"/>
  <c r="AM821" i="8"/>
  <c r="AC927" i="8"/>
  <c r="AU824" i="8"/>
  <c r="G984" i="6"/>
  <c r="G969" i="6"/>
  <c r="G925" i="6"/>
  <c r="G891" i="6"/>
  <c r="AA930" i="8"/>
  <c r="AK930" i="8" s="1"/>
  <c r="AC921" i="8"/>
  <c r="G941" i="6"/>
  <c r="G920" i="6"/>
  <c r="AA767" i="8"/>
  <c r="AK767" i="8" s="1"/>
  <c r="H945" i="6"/>
  <c r="H887" i="6"/>
  <c r="AA623" i="8"/>
  <c r="AK623" i="8" s="1"/>
  <c r="AA571" i="8"/>
  <c r="AK571" i="8" s="1"/>
  <c r="AA631" i="8"/>
  <c r="AK631" i="8" s="1"/>
  <c r="AA490" i="8"/>
  <c r="AK490" i="8" s="1"/>
  <c r="AA680" i="8"/>
  <c r="AK680" i="8" s="1"/>
  <c r="AM619" i="8"/>
  <c r="AA632" i="8"/>
  <c r="AK632" i="8" s="1"/>
  <c r="AA605" i="8"/>
  <c r="AK605" i="8" s="1"/>
  <c r="AA600" i="8"/>
  <c r="AK600" i="8" s="1"/>
  <c r="AA666" i="8"/>
  <c r="AK666" i="8" s="1"/>
  <c r="AU336" i="8"/>
  <c r="G406" i="6"/>
  <c r="H457" i="6"/>
  <c r="G476" i="6"/>
  <c r="G541" i="6"/>
  <c r="G542" i="6"/>
  <c r="AU381" i="8"/>
  <c r="AU329" i="8"/>
  <c r="AU330" i="8"/>
  <c r="AU382" i="8"/>
  <c r="AA492" i="8"/>
  <c r="AK492" i="8" s="1"/>
  <c r="AU385" i="8"/>
  <c r="H612" i="6"/>
  <c r="G561" i="6"/>
  <c r="H560" i="6"/>
  <c r="AU483" i="8"/>
  <c r="H687" i="6"/>
  <c r="AU503" i="8"/>
  <c r="AU555" i="8"/>
  <c r="G405" i="6"/>
  <c r="AM408" i="8"/>
  <c r="H541" i="6"/>
  <c r="H528" i="6"/>
  <c r="H600" i="6"/>
  <c r="H883" i="6"/>
  <c r="AM671" i="8" s="1"/>
  <c r="AU671" i="8"/>
  <c r="H900" i="6"/>
  <c r="AM688" i="8" s="1"/>
  <c r="AU349" i="8"/>
  <c r="AU652" i="8"/>
  <c r="AM653" i="8"/>
  <c r="H893" i="6"/>
  <c r="H901" i="6"/>
  <c r="AU697" i="8"/>
  <c r="H913" i="6"/>
  <c r="AM701" i="8" s="1"/>
  <c r="AU705" i="8"/>
  <c r="H929" i="6"/>
  <c r="H926" i="6"/>
  <c r="G428" i="6"/>
  <c r="AU636" i="8"/>
  <c r="H859" i="6"/>
  <c r="H894" i="6"/>
  <c r="AU686" i="8"/>
  <c r="AU702" i="8"/>
  <c r="AU662" i="8"/>
  <c r="AA720" i="8"/>
  <c r="AK720" i="8" s="1"/>
  <c r="H882" i="6"/>
  <c r="G932" i="6"/>
  <c r="AM687" i="8"/>
  <c r="AA654" i="8"/>
  <c r="AK654" i="8" s="1"/>
  <c r="AA566" i="8"/>
  <c r="AK566" i="8" s="1"/>
  <c r="AA607" i="8"/>
  <c r="AK607" i="8" s="1"/>
  <c r="AA650" i="8"/>
  <c r="AK650" i="8" s="1"/>
  <c r="H475" i="6"/>
  <c r="AM563" i="8"/>
  <c r="H409" i="6"/>
  <c r="H544" i="6"/>
  <c r="AA574" i="8"/>
  <c r="AK574" i="8" s="1"/>
  <c r="H461" i="6"/>
  <c r="AM249" i="8" s="1"/>
  <c r="H527" i="6"/>
  <c r="AU637" i="8"/>
  <c r="G410" i="6"/>
  <c r="G850" i="6"/>
  <c r="H1054" i="6"/>
  <c r="AM842" i="8" s="1"/>
  <c r="G515" i="6"/>
  <c r="AA357" i="8"/>
  <c r="AK357" i="8" s="1"/>
  <c r="AU254" i="8"/>
  <c r="H853" i="6"/>
  <c r="AM641" i="8" s="1"/>
  <c r="AU756" i="8"/>
  <c r="AU776" i="8"/>
  <c r="AM838" i="8"/>
  <c r="H736" i="6"/>
  <c r="AM524" i="8" s="1"/>
  <c r="H847" i="6"/>
  <c r="AM635" i="8" s="1"/>
  <c r="AU750" i="8"/>
  <c r="H928" i="6"/>
  <c r="AU237" i="8"/>
  <c r="H401" i="6"/>
  <c r="H710" i="6"/>
  <c r="AM498" i="8" s="1"/>
  <c r="H889" i="6"/>
  <c r="AM677" i="8" s="1"/>
  <c r="G985" i="6"/>
  <c r="AM836" i="8"/>
  <c r="AM840" i="8"/>
  <c r="AU630" i="8"/>
  <c r="AU786" i="8"/>
  <c r="AU805" i="8"/>
  <c r="AU753" i="8"/>
  <c r="AA678" i="8"/>
  <c r="AK678" i="8" s="1"/>
  <c r="AU768" i="8"/>
  <c r="AA920" i="8"/>
  <c r="AK920" i="8" s="1"/>
  <c r="AU755" i="8"/>
  <c r="AM750" i="8"/>
  <c r="AC925" i="8"/>
  <c r="AC923" i="8"/>
  <c r="AU658" i="8"/>
  <c r="AU655" i="8"/>
  <c r="AA708" i="8"/>
  <c r="AK708" i="8" s="1"/>
  <c r="AC924" i="8"/>
  <c r="AC922" i="8"/>
  <c r="AA712" i="8"/>
  <c r="AK712" i="8" s="1"/>
  <c r="AA710" i="8"/>
  <c r="AK710" i="8" s="1"/>
  <c r="AA626" i="8"/>
  <c r="AK626" i="8" s="1"/>
  <c r="AA621" i="8"/>
  <c r="AK621" i="8" s="1"/>
  <c r="AA608" i="8"/>
  <c r="AK608" i="8" s="1"/>
  <c r="AA628" i="8"/>
  <c r="AK628" i="8" s="1"/>
  <c r="AA648" i="8"/>
  <c r="AK648" i="8" s="1"/>
  <c r="AM564" i="8"/>
  <c r="AU640" i="8"/>
  <c r="AU588" i="8"/>
  <c r="AU338" i="8"/>
  <c r="AU235" i="8"/>
  <c r="AU287" i="8"/>
  <c r="AU240" i="8"/>
  <c r="AU298" i="8"/>
  <c r="AU350" i="8"/>
  <c r="AU304" i="8"/>
  <c r="AU356" i="8"/>
  <c r="AU358" i="8"/>
  <c r="AA465" i="8"/>
  <c r="AK465" i="8" s="1"/>
  <c r="AU306" i="8"/>
  <c r="AA610" i="8"/>
  <c r="AK610" i="8" s="1"/>
  <c r="AA580" i="8"/>
  <c r="AK580" i="8" s="1"/>
  <c r="AM707" i="8"/>
  <c r="AU641" i="8"/>
  <c r="AU628" i="8"/>
  <c r="AM639" i="8"/>
  <c r="AM839" i="8"/>
  <c r="AU219" i="8"/>
  <c r="AU332" i="8"/>
  <c r="AU666" i="8"/>
  <c r="AU667" i="8"/>
  <c r="AU706" i="8"/>
  <c r="AU719" i="8"/>
  <c r="AU218" i="8"/>
  <c r="AU225" i="8"/>
  <c r="AU375" i="8"/>
  <c r="AA949" i="8"/>
  <c r="AK949" i="8" s="1"/>
  <c r="AU842" i="8"/>
  <c r="H1017" i="6"/>
  <c r="H965" i="6"/>
  <c r="AA944" i="8"/>
  <c r="AK944" i="8" s="1"/>
  <c r="AU837" i="8"/>
  <c r="AA630" i="8"/>
  <c r="AK630" i="8" s="1"/>
  <c r="AA578" i="8"/>
  <c r="AK578" i="8" s="1"/>
  <c r="AA354" i="8"/>
  <c r="AK354" i="8" s="1"/>
  <c r="AA657" i="8"/>
  <c r="AK657" i="8" s="1"/>
  <c r="AU268" i="8"/>
  <c r="H968" i="6"/>
  <c r="AM756" i="8" s="1"/>
  <c r="AU216" i="8"/>
  <c r="AA231" i="8"/>
  <c r="AK231" i="8" s="1"/>
  <c r="G881" i="6"/>
  <c r="H933" i="6"/>
  <c r="H881" i="6"/>
  <c r="AU721" i="8"/>
  <c r="AA655" i="8"/>
  <c r="AK655" i="8" s="1"/>
  <c r="G518" i="6"/>
  <c r="H532" i="6"/>
  <c r="AU698" i="8"/>
  <c r="AU722" i="8"/>
  <c r="AU625" i="8"/>
  <c r="AM643" i="8"/>
  <c r="AU669" i="8"/>
  <c r="H885" i="6"/>
  <c r="AM673" i="8" s="1"/>
  <c r="AU673" i="8"/>
  <c r="AU772" i="8"/>
  <c r="H1012" i="6"/>
  <c r="AM800" i="8" s="1"/>
  <c r="G960" i="6"/>
  <c r="AU621" i="8"/>
  <c r="H846" i="6"/>
  <c r="AM634" i="8" s="1"/>
  <c r="AU638" i="8"/>
  <c r="H932" i="6"/>
  <c r="AU720" i="8"/>
  <c r="AU794" i="8"/>
  <c r="AU742" i="8"/>
  <c r="AU230" i="8"/>
  <c r="AU289" i="8"/>
  <c r="H591" i="6"/>
  <c r="AM379" i="8" s="1"/>
  <c r="G544" i="6"/>
  <c r="AU535" i="8"/>
  <c r="AU597" i="8"/>
  <c r="AU670" i="8"/>
  <c r="AU674" i="8"/>
  <c r="AU723" i="8"/>
  <c r="AU680" i="8"/>
  <c r="AU681" i="8"/>
  <c r="G934" i="6"/>
  <c r="AU784" i="8"/>
  <c r="H998" i="6"/>
  <c r="AU654" i="8"/>
  <c r="AU665" i="8"/>
  <c r="AU688" i="8"/>
  <c r="G854" i="6"/>
  <c r="AU693" i="8"/>
  <c r="AU716" i="8"/>
  <c r="H947" i="6"/>
  <c r="H995" i="6"/>
  <c r="AU783" i="8"/>
  <c r="AA406" i="8"/>
  <c r="AK406" i="8" s="1"/>
  <c r="AA522" i="8"/>
  <c r="AK522" i="8" s="1"/>
  <c r="AA732" i="8"/>
  <c r="AK732" i="8" s="1"/>
  <c r="D206" i="6"/>
  <c r="D258" i="6"/>
  <c r="D231" i="6"/>
  <c r="D251" i="6"/>
  <c r="D199" i="6"/>
  <c r="AU213" i="8"/>
  <c r="G479" i="6"/>
  <c r="AA662" i="8"/>
  <c r="AK662" i="8" s="1"/>
  <c r="D172" i="6"/>
  <c r="D224" i="6"/>
  <c r="D183" i="6"/>
  <c r="D187" i="6"/>
  <c r="D191" i="6"/>
  <c r="D217" i="6"/>
  <c r="D229" i="6"/>
  <c r="D243" i="6"/>
  <c r="AA256" i="8"/>
  <c r="AK256" i="8" s="1"/>
  <c r="AA255" i="8"/>
  <c r="AK255" i="8" s="1"/>
  <c r="G858" i="6"/>
  <c r="H857" i="6"/>
  <c r="AM661" i="8"/>
  <c r="H1039" i="6"/>
  <c r="AM827" i="8" s="1"/>
  <c r="G988" i="6"/>
  <c r="G995" i="6"/>
  <c r="H1046" i="6"/>
  <c r="AM834" i="8" s="1"/>
  <c r="AU834" i="8"/>
  <c r="H397" i="6"/>
  <c r="G401" i="6"/>
  <c r="D180" i="6"/>
  <c r="D192" i="6"/>
  <c r="AU276" i="8"/>
  <c r="G493" i="6"/>
  <c r="D185" i="6"/>
  <c r="AU265" i="8"/>
  <c r="AM298" i="8"/>
  <c r="G926" i="6"/>
  <c r="H925" i="6"/>
  <c r="AA933" i="8"/>
  <c r="AK933" i="8" s="1"/>
  <c r="AA386" i="8"/>
  <c r="AK386" i="8" s="1"/>
  <c r="D190" i="6"/>
  <c r="H1021" i="6"/>
  <c r="AM809" i="8" s="1"/>
  <c r="H969" i="6"/>
  <c r="AU809" i="8"/>
  <c r="AU757" i="8"/>
  <c r="G847" i="6"/>
  <c r="G874" i="6"/>
  <c r="AU713" i="8"/>
  <c r="AU740" i="8"/>
  <c r="AU745" i="8"/>
  <c r="G949" i="6"/>
  <c r="AC939" i="8"/>
  <c r="G999" i="6"/>
  <c r="AU746" i="8"/>
  <c r="H987" i="6"/>
  <c r="AM775" i="8" s="1"/>
  <c r="AU789" i="8"/>
  <c r="AM812" i="8"/>
  <c r="G986" i="6"/>
  <c r="AC945" i="8"/>
  <c r="AU633" i="8"/>
  <c r="H878" i="6"/>
  <c r="AU677" i="8"/>
  <c r="AA684" i="8"/>
  <c r="AK684" i="8" s="1"/>
  <c r="H917" i="6"/>
  <c r="AU749" i="8"/>
  <c r="G919" i="6"/>
  <c r="AU775" i="8"/>
  <c r="AA714" i="8"/>
  <c r="AK714" i="8" s="1"/>
  <c r="AA703" i="8"/>
  <c r="AK703" i="8" s="1"/>
  <c r="AA705" i="8"/>
  <c r="AK705" i="8" s="1"/>
  <c r="AA700" i="8"/>
  <c r="AK700" i="8" s="1"/>
  <c r="AA697" i="8"/>
  <c r="AK697" i="8" s="1"/>
  <c r="AA309" i="8"/>
  <c r="AK309" i="8" s="1"/>
  <c r="AA260" i="8"/>
  <c r="AK260" i="8" s="1"/>
  <c r="H404" i="6"/>
  <c r="H706" i="6"/>
  <c r="AM494" i="8" s="1"/>
  <c r="AU433" i="8"/>
  <c r="G752" i="6"/>
  <c r="H731" i="6"/>
  <c r="G887" i="6"/>
  <c r="G888" i="6"/>
  <c r="AU608" i="8"/>
  <c r="AM695" i="8"/>
  <c r="AA719" i="8"/>
  <c r="AK719" i="8" s="1"/>
  <c r="H902" i="6"/>
  <c r="G937" i="6"/>
  <c r="AM795" i="8"/>
  <c r="AU754" i="8"/>
  <c r="AU806" i="8"/>
  <c r="AA921" i="8"/>
  <c r="AK921" i="8" s="1"/>
  <c r="AU814" i="8"/>
  <c r="AM804" i="8"/>
  <c r="G971" i="6"/>
  <c r="H1023" i="6"/>
  <c r="AM811" i="8" s="1"/>
  <c r="G974" i="6"/>
  <c r="H1025" i="6"/>
  <c r="AM814" i="8"/>
  <c r="H1018" i="6"/>
  <c r="AM806" i="8" s="1"/>
  <c r="G968" i="6"/>
  <c r="H1020" i="6"/>
  <c r="AM808" i="8" s="1"/>
  <c r="AC920" i="8"/>
  <c r="G975" i="6"/>
  <c r="AM825" i="8"/>
  <c r="AC938" i="8"/>
  <c r="AM802" i="8"/>
  <c r="AA910" i="8"/>
  <c r="AK910" i="8" s="1"/>
  <c r="AU803" i="8"/>
  <c r="AM807" i="8"/>
  <c r="G970" i="6"/>
  <c r="H1022" i="6"/>
  <c r="AM810" i="8" s="1"/>
  <c r="AM817" i="8"/>
  <c r="AA938" i="8"/>
  <c r="AK938" i="8" s="1"/>
  <c r="AU831" i="8"/>
  <c r="AA690" i="8"/>
  <c r="AK690" i="8" s="1"/>
  <c r="AA656" i="8"/>
  <c r="AK656" i="8" s="1"/>
  <c r="AA604" i="8"/>
  <c r="AK604" i="8" s="1"/>
  <c r="AA670" i="8"/>
  <c r="AK670" i="8" s="1"/>
  <c r="H501" i="6"/>
  <c r="AU217" i="8"/>
  <c r="H453" i="6"/>
  <c r="AM241" i="8" s="1"/>
  <c r="G402" i="6"/>
  <c r="AU711" i="8"/>
  <c r="AU659" i="8"/>
  <c r="AA606" i="8"/>
  <c r="AK606" i="8" s="1"/>
  <c r="G431" i="6"/>
  <c r="AU341" i="8"/>
  <c r="H890" i="6"/>
  <c r="G838" i="6"/>
  <c r="AA222" i="8"/>
  <c r="AK222" i="8" s="1"/>
  <c r="AA262" i="8"/>
  <c r="AK262" i="8" s="1"/>
  <c r="H478" i="6"/>
  <c r="AU214" i="8"/>
  <c r="G427" i="6"/>
  <c r="AU215" i="8"/>
  <c r="AU221" i="8"/>
  <c r="AU229" i="8"/>
  <c r="G444" i="6"/>
  <c r="AM691" i="8"/>
  <c r="H618" i="6"/>
  <c r="AU635" i="8"/>
  <c r="H425" i="6"/>
  <c r="H441" i="6"/>
  <c r="AM229" i="8" s="1"/>
  <c r="G496" i="6"/>
  <c r="H886" i="6"/>
  <c r="G834" i="6"/>
  <c r="AU354" i="8"/>
  <c r="AU409" i="8"/>
  <c r="AM658" i="8"/>
  <c r="G882" i="6"/>
  <c r="AU678" i="8"/>
  <c r="G963" i="6"/>
  <c r="H963" i="6"/>
  <c r="AM295" i="8"/>
  <c r="AU473" i="8"/>
  <c r="AU734" i="8"/>
  <c r="AU682" i="8"/>
  <c r="H955" i="6"/>
  <c r="G903" i="6"/>
  <c r="G418" i="6"/>
  <c r="AU426" i="8"/>
  <c r="H838" i="6"/>
  <c r="AM626" i="8" s="1"/>
  <c r="AA685" i="8"/>
  <c r="AK685" i="8" s="1"/>
  <c r="AA686" i="8"/>
  <c r="AK686" i="8" s="1"/>
  <c r="G842" i="6"/>
  <c r="AU694" i="8"/>
  <c r="AM715" i="8"/>
  <c r="G907" i="6"/>
  <c r="H981" i="6"/>
  <c r="AA780" i="8"/>
  <c r="AK780" i="8" s="1"/>
  <c r="AC933" i="8"/>
  <c r="AC935" i="8"/>
  <c r="AC934" i="8"/>
  <c r="H989" i="6"/>
  <c r="AU778" i="8"/>
  <c r="G863" i="6"/>
  <c r="AA903" i="8"/>
  <c r="AK903" i="8" s="1"/>
  <c r="AU796" i="8"/>
  <c r="H1009" i="6"/>
  <c r="AM797" i="8" s="1"/>
  <c r="G957" i="6"/>
  <c r="AC926" i="8"/>
  <c r="AA691" i="8"/>
  <c r="AK691" i="8" s="1"/>
  <c r="G851" i="6"/>
  <c r="G918" i="6"/>
  <c r="AU729" i="8"/>
  <c r="H994" i="6"/>
  <c r="AA905" i="8"/>
  <c r="AK905" i="8" s="1"/>
  <c r="AU800" i="8"/>
  <c r="G961" i="6"/>
  <c r="G994" i="6"/>
  <c r="AU777" i="8"/>
  <c r="AC919" i="8"/>
  <c r="AC940" i="8"/>
  <c r="AC941" i="8"/>
  <c r="AA942" i="8"/>
  <c r="AK942" i="8" s="1"/>
  <c r="AC946" i="8"/>
  <c r="H1002" i="6"/>
  <c r="G1003" i="6"/>
  <c r="G908" i="6"/>
  <c r="H961" i="6"/>
  <c r="AU762" i="8"/>
  <c r="H983" i="6"/>
  <c r="AM771" i="8" s="1"/>
  <c r="H996" i="6"/>
  <c r="G978" i="6"/>
  <c r="AA936" i="8"/>
  <c r="AK936" i="8" s="1"/>
  <c r="H972" i="6"/>
  <c r="G923" i="6"/>
  <c r="AU785" i="8"/>
  <c r="G948" i="6"/>
  <c r="AU790" i="8"/>
  <c r="H1010" i="6"/>
  <c r="AM798" i="8" s="1"/>
  <c r="AA927" i="8"/>
  <c r="AK927" i="8" s="1"/>
  <c r="AC936" i="8"/>
  <c r="AA687" i="8"/>
  <c r="AK687" i="8" s="1"/>
  <c r="AA681" i="8"/>
  <c r="AK681" i="8" s="1"/>
  <c r="AA679" i="8"/>
  <c r="AK679" i="8" s="1"/>
  <c r="AA784" i="8"/>
  <c r="AK784" i="8" s="1"/>
  <c r="AA668" i="8"/>
  <c r="AK668" i="8" s="1"/>
  <c r="AA615" i="8"/>
  <c r="AK615" i="8" s="1"/>
  <c r="AA667" i="8"/>
  <c r="AK667" i="8" s="1"/>
  <c r="AA602" i="8"/>
  <c r="AK602" i="8" s="1"/>
  <c r="H427" i="6"/>
  <c r="H492" i="6"/>
  <c r="G841" i="6"/>
  <c r="G846" i="6"/>
  <c r="H905" i="6"/>
  <c r="AU725" i="8"/>
  <c r="H951" i="6"/>
  <c r="AM739" i="8" s="1"/>
  <c r="G899" i="6"/>
  <c r="AU767" i="8"/>
  <c r="AU715" i="8"/>
  <c r="H939" i="6"/>
  <c r="AM727" i="8" s="1"/>
  <c r="G940" i="6"/>
  <c r="AU629" i="8"/>
  <c r="AM631" i="8"/>
  <c r="G837" i="6"/>
  <c r="H898" i="6"/>
  <c r="H909" i="6"/>
  <c r="AM697" i="8" s="1"/>
  <c r="G869" i="6"/>
  <c r="G886" i="6"/>
  <c r="H937" i="6"/>
  <c r="AU726" i="8"/>
  <c r="G900" i="6"/>
  <c r="G902" i="6"/>
  <c r="G909" i="6"/>
  <c r="H975" i="6"/>
  <c r="AM763" i="8" s="1"/>
  <c r="G976" i="6"/>
  <c r="G979" i="6"/>
  <c r="H960" i="6"/>
  <c r="AM748" i="8" s="1"/>
  <c r="G913" i="6"/>
  <c r="H973" i="6"/>
  <c r="G921" i="6"/>
  <c r="H921" i="6"/>
  <c r="AM709" i="8" s="1"/>
  <c r="AU773" i="8"/>
  <c r="AU730" i="8"/>
  <c r="G965" i="6"/>
  <c r="H935" i="6"/>
  <c r="AU727" i="8"/>
  <c r="AU728" i="8"/>
  <c r="AU738" i="8"/>
  <c r="H953" i="6"/>
  <c r="AC932" i="8"/>
  <c r="AC931" i="8"/>
  <c r="AC930" i="8"/>
  <c r="AC929" i="8"/>
  <c r="H941" i="6"/>
  <c r="G905" i="6"/>
  <c r="H956" i="6"/>
  <c r="AM744" i="8" s="1"/>
  <c r="G922" i="6"/>
  <c r="H985" i="6"/>
  <c r="AA901" i="8"/>
  <c r="AK901" i="8" s="1"/>
  <c r="AA899" i="8"/>
  <c r="AK899" i="8" s="1"/>
  <c r="G962" i="6"/>
  <c r="AC914" i="8"/>
  <c r="G973" i="6"/>
  <c r="G972" i="6"/>
  <c r="G990" i="6"/>
  <c r="AA902" i="8"/>
  <c r="AK902" i="8" s="1"/>
  <c r="AA913" i="8"/>
  <c r="AK913" i="8" s="1"/>
  <c r="AU764" i="8"/>
  <c r="AA937" i="8"/>
  <c r="AK937" i="8" s="1"/>
  <c r="H1003" i="6"/>
  <c r="AM791" i="8" s="1"/>
  <c r="G952" i="6"/>
  <c r="AC918" i="8"/>
  <c r="H992" i="6"/>
  <c r="G993" i="6"/>
  <c r="G992" i="6"/>
  <c r="AU780" i="8"/>
  <c r="AC937" i="8"/>
  <c r="H999" i="6"/>
  <c r="AC949" i="8"/>
  <c r="AC947" i="8"/>
  <c r="G987" i="6"/>
  <c r="AA935" i="8"/>
  <c r="AK935" i="8" s="1"/>
  <c r="G991" i="6"/>
  <c r="AU782" i="8"/>
  <c r="AC942" i="8"/>
  <c r="H1000" i="6"/>
  <c r="G1000" i="6"/>
  <c r="G1001" i="6"/>
  <c r="AU788" i="8"/>
  <c r="AA947" i="8"/>
  <c r="AK947" i="8" s="1"/>
  <c r="H993" i="6"/>
  <c r="AU781" i="8"/>
  <c r="G996" i="6"/>
  <c r="G998" i="6"/>
  <c r="H997" i="6"/>
  <c r="AM785" i="8" s="1"/>
  <c r="G997" i="6"/>
  <c r="AU787" i="8"/>
  <c r="AC943" i="8"/>
  <c r="AA943" i="8"/>
  <c r="AK943" i="8" s="1"/>
  <c r="G1002" i="6"/>
  <c r="H1001" i="6"/>
  <c r="AC948" i="8"/>
  <c r="D469" i="6" l="1"/>
  <c r="D506" i="6"/>
  <c r="D557" i="6"/>
  <c r="D505" i="6"/>
  <c r="AA852" i="8"/>
  <c r="AK852" i="8" s="1"/>
  <c r="AA641" i="8"/>
  <c r="AK641" i="8" s="1"/>
  <c r="AA693" i="8"/>
  <c r="AK693" i="8" s="1"/>
  <c r="B5" i="14"/>
  <c r="AM585" i="8"/>
  <c r="AD385" i="8"/>
  <c r="AD437" i="8"/>
  <c r="AD476" i="8"/>
  <c r="AD735" i="8"/>
  <c r="AD694" i="8"/>
  <c r="AD642" i="8"/>
  <c r="AE541" i="8"/>
  <c r="AE489" i="8"/>
  <c r="AE437" i="8"/>
  <c r="AI495" i="8"/>
  <c r="H16" i="5" s="1"/>
  <c r="AI599" i="8"/>
  <c r="AI547" i="8"/>
  <c r="AD575" i="8"/>
  <c r="AE688" i="8"/>
  <c r="AE636" i="8"/>
  <c r="AD425" i="8"/>
  <c r="AD373" i="8"/>
  <c r="AD477" i="8"/>
  <c r="AD439" i="8"/>
  <c r="AD387" i="8"/>
  <c r="AD335" i="8"/>
  <c r="AE684" i="8"/>
  <c r="AE632" i="8"/>
  <c r="AE435" i="8"/>
  <c r="AE487" i="8"/>
  <c r="AE539" i="8"/>
  <c r="AI492" i="8"/>
  <c r="AI544" i="8"/>
  <c r="AI596" i="8"/>
  <c r="AD577" i="8"/>
  <c r="AD436" i="8"/>
  <c r="AD384" i="8"/>
  <c r="AD478" i="8"/>
  <c r="AD426" i="8"/>
  <c r="AD374" i="8"/>
  <c r="AE581" i="8"/>
  <c r="AE533" i="8"/>
  <c r="AD664" i="8"/>
  <c r="AD716" i="8"/>
  <c r="AD768" i="8"/>
  <c r="AI494" i="8"/>
  <c r="AI546" i="8"/>
  <c r="AI598" i="8"/>
  <c r="AD599" i="8"/>
  <c r="AD495" i="8"/>
  <c r="AD547" i="8"/>
  <c r="AE591" i="8"/>
  <c r="AE695" i="8"/>
  <c r="AE643" i="8"/>
  <c r="AD646" i="8"/>
  <c r="AD698" i="8"/>
  <c r="AD423" i="8"/>
  <c r="AD371" i="8"/>
  <c r="AD686" i="8"/>
  <c r="AD634" i="8"/>
  <c r="AD332" i="8"/>
  <c r="AD663" i="8"/>
  <c r="AD715" i="8"/>
  <c r="AD767" i="8"/>
  <c r="AI597" i="8"/>
  <c r="AI493" i="8"/>
  <c r="AI545" i="8"/>
  <c r="AD699" i="8"/>
  <c r="AD647" i="8"/>
  <c r="AE538" i="8"/>
  <c r="AE434" i="8"/>
  <c r="AE486" i="8"/>
  <c r="AD538" i="8"/>
  <c r="AE272" i="8"/>
  <c r="AD762" i="8"/>
  <c r="AD658" i="8"/>
  <c r="AD710" i="8"/>
  <c r="AD536" i="8"/>
  <c r="AD769" i="8"/>
  <c r="AD665" i="8"/>
  <c r="AD717" i="8"/>
  <c r="AE693" i="8"/>
  <c r="AE641" i="8"/>
  <c r="AE266" i="8"/>
  <c r="AD661" i="8"/>
  <c r="AD713" i="8"/>
  <c r="AD765" i="8"/>
  <c r="AD687" i="8"/>
  <c r="AD635" i="8"/>
  <c r="AD598" i="8"/>
  <c r="AD494" i="8"/>
  <c r="AD546" i="8"/>
  <c r="AE431" i="8"/>
  <c r="AE483" i="8"/>
  <c r="AE379" i="8"/>
  <c r="AE689" i="8"/>
  <c r="AE637" i="8"/>
  <c r="AD712" i="8"/>
  <c r="AD764" i="8"/>
  <c r="AD660" i="8"/>
  <c r="AD368" i="8"/>
  <c r="AD420" i="8"/>
  <c r="AE223" i="8"/>
  <c r="AE530" i="8"/>
  <c r="AE583" i="8"/>
  <c r="AE488" i="8"/>
  <c r="AE436" i="8"/>
  <c r="AE540" i="8"/>
  <c r="AD638" i="8"/>
  <c r="AD690" i="8"/>
  <c r="AD657" i="8"/>
  <c r="AD709" i="8"/>
  <c r="AD761" i="8"/>
  <c r="AD367" i="8"/>
  <c r="AD419" i="8"/>
  <c r="AE224" i="8"/>
  <c r="AD541" i="8"/>
  <c r="AD639" i="8"/>
  <c r="AD691" i="8"/>
  <c r="AE714" i="8"/>
  <c r="AE662" i="8"/>
  <c r="AE766" i="8"/>
  <c r="AD530" i="8"/>
  <c r="AE633" i="8"/>
  <c r="AE685" i="8"/>
  <c r="AE265" i="8"/>
  <c r="AE528" i="8"/>
  <c r="AD763" i="8"/>
  <c r="AD659" i="8"/>
  <c r="AD711" i="8"/>
  <c r="AD421" i="8"/>
  <c r="AD369" i="8"/>
  <c r="AD422" i="8"/>
  <c r="AD370" i="8"/>
  <c r="AJ547" i="8"/>
  <c r="AJ495" i="8"/>
  <c r="AJ599" i="8"/>
  <c r="AE537" i="8"/>
  <c r="AE485" i="8"/>
  <c r="AE433" i="8"/>
  <c r="AE535" i="8"/>
  <c r="AE587" i="8"/>
  <c r="AD700" i="8"/>
  <c r="AD648" i="8"/>
  <c r="AD372" i="8"/>
  <c r="AD424" i="8"/>
  <c r="AE525" i="8"/>
  <c r="AD418" i="8"/>
  <c r="AD366" i="8"/>
  <c r="AJ492" i="8"/>
  <c r="AJ544" i="8"/>
  <c r="AJ596" i="8"/>
  <c r="AD701" i="8"/>
  <c r="AD753" i="8"/>
  <c r="AD649" i="8"/>
  <c r="AD683" i="8"/>
  <c r="AD631" i="8"/>
  <c r="AE750" i="8"/>
  <c r="AE698" i="8"/>
  <c r="AE646" i="8"/>
  <c r="AE690" i="8"/>
  <c r="AE638" i="8"/>
  <c r="AE475" i="8"/>
  <c r="AE527" i="8"/>
  <c r="AD748" i="8"/>
  <c r="AJ598" i="8"/>
  <c r="AJ546" i="8"/>
  <c r="AJ494" i="8"/>
  <c r="AE430" i="8"/>
  <c r="AE482" i="8"/>
  <c r="AE378" i="8"/>
  <c r="AD533" i="8"/>
  <c r="AD430" i="8"/>
  <c r="AD378" i="8"/>
  <c r="AD482" i="8"/>
  <c r="AD583" i="8"/>
  <c r="AD491" i="8"/>
  <c r="AD543" i="8"/>
  <c r="AD693" i="8"/>
  <c r="AD641" i="8"/>
  <c r="AF692" i="8"/>
  <c r="AF640" i="8"/>
  <c r="AF744" i="8"/>
  <c r="AE484" i="8"/>
  <c r="AE380" i="8"/>
  <c r="AD681" i="8"/>
  <c r="AD629" i="8"/>
  <c r="AE481" i="8"/>
  <c r="AE429" i="8"/>
  <c r="AE377" i="8"/>
  <c r="AE438" i="8"/>
  <c r="AE490" i="8"/>
  <c r="AE542" i="8"/>
  <c r="AD640" i="8"/>
  <c r="AD692" i="8"/>
  <c r="AE639" i="8"/>
  <c r="AE743" i="8"/>
  <c r="AE526" i="8"/>
  <c r="AD264" i="8"/>
  <c r="AD336" i="8"/>
  <c r="AD440" i="8"/>
  <c r="AD388" i="8"/>
  <c r="AJ597" i="8"/>
  <c r="AJ493" i="8"/>
  <c r="AJ545" i="8"/>
  <c r="AD745" i="8"/>
  <c r="AE742" i="8"/>
  <c r="AF637" i="8"/>
  <c r="AF741" i="8"/>
  <c r="AF689" i="8"/>
  <c r="AE319" i="8"/>
  <c r="AD628" i="8"/>
  <c r="AD680" i="8"/>
  <c r="AE582" i="8"/>
  <c r="AD770" i="8"/>
  <c r="AD666" i="8"/>
  <c r="AD718" i="8"/>
  <c r="AD490" i="8"/>
  <c r="AD542" i="8"/>
  <c r="AE740" i="8"/>
  <c r="AD263" i="8"/>
  <c r="AD280" i="8"/>
  <c r="AF743" i="8"/>
  <c r="AF639" i="8"/>
  <c r="AF691" i="8"/>
  <c r="AD682" i="8"/>
  <c r="AD630" i="8"/>
  <c r="AE428" i="8"/>
  <c r="AE480" i="8"/>
  <c r="AE376" i="8"/>
  <c r="AD265" i="8"/>
  <c r="AH493" i="8"/>
  <c r="AH545" i="8"/>
  <c r="AH597" i="8"/>
  <c r="AD633" i="8"/>
  <c r="AD685" i="8"/>
  <c r="AF638" i="8"/>
  <c r="AF742" i="8"/>
  <c r="AF690" i="8"/>
  <c r="AD627" i="8"/>
  <c r="AD679" i="8"/>
  <c r="AD268" i="8"/>
  <c r="AE687" i="8"/>
  <c r="AE635" i="8"/>
  <c r="AD632" i="8"/>
  <c r="AD684" i="8"/>
  <c r="AD483" i="8"/>
  <c r="AD379" i="8"/>
  <c r="AD431" i="8"/>
  <c r="AD262" i="8"/>
  <c r="AD493" i="8"/>
  <c r="AD545" i="8"/>
  <c r="AD597" i="8"/>
  <c r="AD737" i="8"/>
  <c r="AD525" i="8"/>
  <c r="AH547" i="8"/>
  <c r="AH495" i="8"/>
  <c r="G16" i="5" s="1"/>
  <c r="AH599" i="8"/>
  <c r="AE681" i="8"/>
  <c r="AE785" i="8"/>
  <c r="AE439" i="8"/>
  <c r="AE543" i="8"/>
  <c r="AE491" i="8"/>
  <c r="AE682" i="8"/>
  <c r="AE734" i="8"/>
  <c r="AE374" i="8"/>
  <c r="AE426" i="8"/>
  <c r="AE478" i="8"/>
  <c r="AD544" i="8"/>
  <c r="AD492" i="8"/>
  <c r="AH544" i="8"/>
  <c r="AH492" i="8"/>
  <c r="AH596" i="8"/>
  <c r="AD594" i="8"/>
  <c r="AE661" i="8"/>
  <c r="AE765" i="8"/>
  <c r="AE713" i="8"/>
  <c r="AD475" i="8"/>
  <c r="AD650" i="8"/>
  <c r="AD702" i="8"/>
  <c r="AD754" i="8"/>
  <c r="AE691" i="8"/>
  <c r="AH494" i="8"/>
  <c r="AH546" i="8"/>
  <c r="AH598" i="8"/>
  <c r="AD484" i="8"/>
  <c r="AD432" i="8"/>
  <c r="AD380" i="8"/>
  <c r="AE762" i="8"/>
  <c r="AE710" i="8"/>
  <c r="AE658" i="8"/>
  <c r="AD489" i="8"/>
  <c r="AJ548" i="8"/>
  <c r="AJ496" i="8"/>
  <c r="AJ600" i="8"/>
  <c r="AD645" i="8"/>
  <c r="AD697" i="8"/>
  <c r="AE432" i="8"/>
  <c r="AE536" i="8"/>
  <c r="AD740" i="8"/>
  <c r="AD523" i="8"/>
  <c r="AD644" i="8"/>
  <c r="AD696" i="8"/>
  <c r="AE764" i="8"/>
  <c r="AE660" i="8"/>
  <c r="AE712" i="8"/>
  <c r="AD589" i="8"/>
  <c r="AE629" i="8"/>
  <c r="AD662" i="8"/>
  <c r="AD714" i="8"/>
  <c r="AD766" i="8"/>
  <c r="AE747" i="8"/>
  <c r="AE479" i="8"/>
  <c r="AE375" i="8"/>
  <c r="AE427" i="8"/>
  <c r="AE763" i="8"/>
  <c r="AE711" i="8"/>
  <c r="AE659" i="8"/>
  <c r="AE748" i="8"/>
  <c r="AE696" i="8"/>
  <c r="AE644" i="8"/>
  <c r="AE642" i="8"/>
  <c r="AE694" i="8"/>
  <c r="AE631" i="8"/>
  <c r="AE683" i="8"/>
  <c r="AE586" i="8"/>
  <c r="AD586" i="8"/>
  <c r="AD487" i="8"/>
  <c r="AD435" i="8"/>
  <c r="AD383" i="8"/>
  <c r="AE423" i="8"/>
  <c r="AE371" i="8"/>
  <c r="AE545" i="8"/>
  <c r="AE597" i="8"/>
  <c r="AE493" i="8"/>
  <c r="AD751" i="8"/>
  <c r="AD637" i="8"/>
  <c r="AD689" i="8"/>
  <c r="AD528" i="8"/>
  <c r="AE745" i="8"/>
  <c r="AD731" i="8"/>
  <c r="AD783" i="8"/>
  <c r="AE628" i="8"/>
  <c r="AE680" i="8"/>
  <c r="AD381" i="8"/>
  <c r="AD485" i="8"/>
  <c r="AD433" i="8"/>
  <c r="AD688" i="8"/>
  <c r="AD636" i="8"/>
  <c r="AE739" i="8"/>
  <c r="AE477" i="8"/>
  <c r="AE425" i="8"/>
  <c r="AE373" i="8"/>
  <c r="AE749" i="8"/>
  <c r="AE697" i="8"/>
  <c r="AE645" i="8"/>
  <c r="AD377" i="8"/>
  <c r="AD481" i="8"/>
  <c r="AD429" i="8"/>
  <c r="AE420" i="8"/>
  <c r="AE368" i="8"/>
  <c r="AE492" i="8"/>
  <c r="AE544" i="8"/>
  <c r="AE596" i="8"/>
  <c r="AD434" i="8"/>
  <c r="AD382" i="8"/>
  <c r="AD486" i="8"/>
  <c r="AE576" i="8"/>
  <c r="AE524" i="8"/>
  <c r="AE472" i="8"/>
  <c r="AE686" i="8"/>
  <c r="AE634" i="8"/>
  <c r="AE630" i="8"/>
  <c r="AD750" i="8"/>
  <c r="AE315" i="8"/>
  <c r="AE263" i="8"/>
  <c r="AE422" i="8"/>
  <c r="AE370" i="8"/>
  <c r="AE546" i="8"/>
  <c r="AE598" i="8"/>
  <c r="AE494" i="8"/>
  <c r="AD488" i="8"/>
  <c r="AE737" i="8"/>
  <c r="AD581" i="8"/>
  <c r="AD730" i="8"/>
  <c r="AD678" i="8"/>
  <c r="AD782" i="8"/>
  <c r="AD479" i="8"/>
  <c r="AD427" i="8"/>
  <c r="AD375" i="8"/>
  <c r="AE369" i="8"/>
  <c r="AE421" i="8"/>
  <c r="AD743" i="8"/>
  <c r="AD600" i="8"/>
  <c r="AD496" i="8"/>
  <c r="AD548" i="8"/>
  <c r="AD576" i="8"/>
  <c r="AD742" i="8"/>
  <c r="AD695" i="8"/>
  <c r="AD643" i="8"/>
  <c r="AE316" i="8"/>
  <c r="AE264" i="8"/>
  <c r="AD588" i="8"/>
  <c r="AD438" i="8"/>
  <c r="AD386" i="8"/>
  <c r="AD334" i="8"/>
  <c r="AD333" i="8"/>
  <c r="AE692" i="8"/>
  <c r="AE640" i="8"/>
  <c r="AE372" i="8"/>
  <c r="AE476" i="8"/>
  <c r="AD579" i="8"/>
  <c r="AD376" i="8"/>
  <c r="AD480" i="8"/>
  <c r="AD428" i="8"/>
  <c r="AE589" i="8"/>
  <c r="AD578" i="8"/>
  <c r="AE495" i="8"/>
  <c r="AE599" i="8"/>
  <c r="AE547" i="8"/>
  <c r="AM693" i="8"/>
  <c r="AM431" i="8"/>
  <c r="AM324" i="8"/>
  <c r="AM437" i="8"/>
  <c r="AM501" i="8"/>
  <c r="AM371" i="8"/>
  <c r="AM638" i="8"/>
  <c r="AM760" i="8"/>
  <c r="AM267" i="8"/>
  <c r="AM376" i="8"/>
  <c r="AM698" i="8"/>
  <c r="AM240" i="8"/>
  <c r="AM452" i="8"/>
  <c r="AM255" i="8"/>
  <c r="AM451" i="8"/>
  <c r="AM652" i="8"/>
  <c r="AM297" i="8"/>
  <c r="AM766" i="8"/>
  <c r="AM735" i="8"/>
  <c r="AM336" i="8"/>
  <c r="AM523" i="8"/>
  <c r="AM228" i="8"/>
  <c r="AM274" i="8"/>
  <c r="D421" i="6"/>
  <c r="AM607" i="8"/>
  <c r="AM642" i="8"/>
  <c r="AM488" i="8"/>
  <c r="AM547" i="8"/>
  <c r="AM322" i="8"/>
  <c r="AM576" i="8"/>
  <c r="AM418" i="8"/>
  <c r="AM705" i="8"/>
  <c r="AM434" i="8"/>
  <c r="AM754" i="8"/>
  <c r="AM738" i="8"/>
  <c r="AM624" i="8"/>
  <c r="AM344" i="8"/>
  <c r="AM415" i="8"/>
  <c r="AM706" i="8"/>
  <c r="D467" i="6"/>
  <c r="AM762" i="8"/>
  <c r="AM669" i="8"/>
  <c r="AM363" i="8"/>
  <c r="AM296" i="8"/>
  <c r="AM428" i="8"/>
  <c r="AM424" i="8"/>
  <c r="D1064" i="6"/>
  <c r="AM625" i="8"/>
  <c r="AM649" i="8"/>
  <c r="AM540" i="8"/>
  <c r="AM385" i="8"/>
  <c r="AM520" i="8"/>
  <c r="AM432" i="8"/>
  <c r="AM588" i="8"/>
  <c r="AM507" i="8"/>
  <c r="AM465" i="8"/>
  <c r="AM233" i="8"/>
  <c r="AM443" i="8"/>
  <c r="AM637" i="8"/>
  <c r="AM449" i="8"/>
  <c r="AM471" i="8"/>
  <c r="AM633" i="8"/>
  <c r="AM534" i="8"/>
  <c r="AM319" i="8"/>
  <c r="D470" i="6"/>
  <c r="D574" i="6"/>
  <c r="I574" i="6" s="1"/>
  <c r="AM532" i="8"/>
  <c r="AM409" i="8"/>
  <c r="AM382" i="8"/>
  <c r="AM463" i="8"/>
  <c r="AM334" i="8"/>
  <c r="AM253" i="8"/>
  <c r="AM419" i="8"/>
  <c r="D1069" i="6"/>
  <c r="AM776" i="8"/>
  <c r="AM430" i="8"/>
  <c r="AM556" i="8"/>
  <c r="AM367" i="8"/>
  <c r="AM394" i="8"/>
  <c r="AM730" i="8"/>
  <c r="AM235" i="8"/>
  <c r="AA661" i="8"/>
  <c r="AK661" i="8" s="1"/>
  <c r="AM602" i="8"/>
  <c r="AM459" i="8"/>
  <c r="D522" i="6"/>
  <c r="D1025" i="6"/>
  <c r="D517" i="6"/>
  <c r="I517" i="6" s="1"/>
  <c r="D626" i="6"/>
  <c r="AM477" i="8"/>
  <c r="AA548" i="8"/>
  <c r="AK548" i="8" s="1"/>
  <c r="AA471" i="8"/>
  <c r="AK471" i="8" s="1"/>
  <c r="AM743" i="8"/>
  <c r="AM684" i="8"/>
  <c r="AM421" i="8"/>
  <c r="AM651" i="8"/>
  <c r="AM473" i="8"/>
  <c r="AM254" i="8"/>
  <c r="AM541" i="8"/>
  <c r="AM445" i="8"/>
  <c r="AM561" i="8"/>
  <c r="AM383" i="8"/>
  <c r="AM374" i="8"/>
  <c r="D466" i="6"/>
  <c r="AM333" i="8"/>
  <c r="AM723" i="8"/>
  <c r="AM770" i="8"/>
  <c r="AM353" i="8"/>
  <c r="AA620" i="8"/>
  <c r="AK620" i="8" s="1"/>
  <c r="AM550" i="8"/>
  <c r="AA535" i="8"/>
  <c r="AK535" i="8" s="1"/>
  <c r="AM704" i="8"/>
  <c r="AA555" i="8"/>
  <c r="AK555" i="8" s="1"/>
  <c r="D576" i="6"/>
  <c r="AA768" i="8"/>
  <c r="AK768" i="8" s="1"/>
  <c r="AM497" i="8"/>
  <c r="AM742" i="8"/>
  <c r="AA597" i="8"/>
  <c r="AK597" i="8" s="1"/>
  <c r="AA649" i="8"/>
  <c r="AK649" i="8" s="1"/>
  <c r="D569" i="6"/>
  <c r="F569" i="6" s="1"/>
  <c r="D465" i="6"/>
  <c r="AM799" i="8"/>
  <c r="AA516" i="8"/>
  <c r="AK516" i="8" s="1"/>
  <c r="AM527" i="8"/>
  <c r="AM629" i="8"/>
  <c r="AM747" i="8"/>
  <c r="AA587" i="8"/>
  <c r="AK587" i="8" s="1"/>
  <c r="AM573" i="8"/>
  <c r="AM338" i="8"/>
  <c r="AM309" i="8"/>
  <c r="D1081" i="6"/>
  <c r="AM575" i="8"/>
  <c r="AM340" i="8"/>
  <c r="D575" i="6"/>
  <c r="AM779" i="8"/>
  <c r="AM270" i="8"/>
  <c r="AM647" i="8"/>
  <c r="AM476" i="8"/>
  <c r="AM427" i="8"/>
  <c r="AM366" i="8"/>
  <c r="AM755" i="8"/>
  <c r="AM758" i="8"/>
  <c r="AM645" i="8"/>
  <c r="AM592" i="8"/>
  <c r="AA669" i="8"/>
  <c r="AK669" i="8" s="1"/>
  <c r="AM386" i="8"/>
  <c r="AM251" i="8"/>
  <c r="D524" i="6"/>
  <c r="I524" i="6" s="1"/>
  <c r="AM308" i="8"/>
  <c r="AM224" i="8"/>
  <c r="AM475" i="8"/>
  <c r="AM460" i="8"/>
  <c r="AM283" i="8"/>
  <c r="AA671" i="8"/>
  <c r="AK671" i="8" s="1"/>
  <c r="AA579" i="8"/>
  <c r="AK579" i="8" s="1"/>
  <c r="AM696" i="8"/>
  <c r="AM595" i="8"/>
  <c r="AA527" i="8"/>
  <c r="AK527" i="8" s="1"/>
  <c r="AM400" i="8"/>
  <c r="AM307" i="8"/>
  <c r="D593" i="6"/>
  <c r="D396" i="6"/>
  <c r="AM302" i="8"/>
  <c r="AM230" i="8"/>
  <c r="D523" i="6"/>
  <c r="D521" i="6"/>
  <c r="AM339" i="8"/>
  <c r="AM536" i="8"/>
  <c r="AM258" i="8"/>
  <c r="AM426" i="8"/>
  <c r="AM358" i="8"/>
  <c r="D579" i="6"/>
  <c r="AM694" i="8"/>
  <c r="D471" i="6"/>
  <c r="AM603" i="8"/>
  <c r="D589" i="6"/>
  <c r="D571" i="6"/>
  <c r="I571" i="6" s="1"/>
  <c r="AM496" i="8"/>
  <c r="AA770" i="8"/>
  <c r="AK770" i="8" s="1"/>
  <c r="D1068" i="6"/>
  <c r="AM355" i="8"/>
  <c r="AM599" i="8"/>
  <c r="D1063" i="6"/>
  <c r="I1063" i="6" s="1"/>
  <c r="AC851" i="8" s="1"/>
  <c r="D1049" i="6"/>
  <c r="AM667" i="8"/>
  <c r="D733" i="6"/>
  <c r="D1090" i="6"/>
  <c r="D851" i="6"/>
  <c r="AM455" i="8"/>
  <c r="D618" i="6"/>
  <c r="D1086" i="6"/>
  <c r="AA281" i="8"/>
  <c r="AK281" i="8" s="1"/>
  <c r="AM276" i="8"/>
  <c r="AM525" i="8"/>
  <c r="AA531" i="8"/>
  <c r="AK531" i="8" s="1"/>
  <c r="AM259" i="8"/>
  <c r="AM593" i="8"/>
  <c r="D690" i="6"/>
  <c r="AM485" i="8"/>
  <c r="AM458" i="8"/>
  <c r="AM272" i="8"/>
  <c r="AM558" i="8"/>
  <c r="AM398" i="8"/>
  <c r="AA479" i="8"/>
  <c r="AK479" i="8" s="1"/>
  <c r="AA426" i="8"/>
  <c r="AK426" i="8" s="1"/>
  <c r="AA583" i="8"/>
  <c r="AK583" i="8" s="1"/>
  <c r="D623" i="6"/>
  <c r="D539" i="6"/>
  <c r="AM710" i="8"/>
  <c r="AM395" i="8"/>
  <c r="AM354" i="8"/>
  <c r="AM248" i="8"/>
  <c r="AM215" i="8"/>
  <c r="AM508" i="8"/>
  <c r="D875" i="6"/>
  <c r="D938" i="6"/>
  <c r="D566" i="6"/>
  <c r="D1077" i="6"/>
  <c r="D880" i="6"/>
  <c r="D670" i="6"/>
  <c r="F670" i="6" s="1"/>
  <c r="AM438" i="8"/>
  <c r="AM745" i="8"/>
  <c r="AM560" i="8"/>
  <c r="AM362" i="8"/>
  <c r="AM341" i="8"/>
  <c r="AM559" i="8"/>
  <c r="AM554" i="8"/>
  <c r="D482" i="6"/>
  <c r="AM568" i="8"/>
  <c r="D686" i="6"/>
  <c r="D1015" i="6"/>
  <c r="AM433" i="8"/>
  <c r="AA592" i="8"/>
  <c r="AK592" i="8" s="1"/>
  <c r="D578" i="6"/>
  <c r="F578" i="6" s="1"/>
  <c r="D414" i="6"/>
  <c r="D494" i="6"/>
  <c r="AM238" i="8"/>
  <c r="AM512" i="8"/>
  <c r="AM656" i="8"/>
  <c r="D1093" i="6"/>
  <c r="D1003" i="6"/>
  <c r="I1003" i="6" s="1"/>
  <c r="D777" i="6"/>
  <c r="AM352" i="8"/>
  <c r="AM214" i="8"/>
  <c r="D495" i="6"/>
  <c r="AM467" i="8"/>
  <c r="AM347" i="8"/>
  <c r="D1070" i="6"/>
  <c r="D630" i="6"/>
  <c r="I630" i="6" s="1"/>
  <c r="AM389" i="8"/>
  <c r="D443" i="6"/>
  <c r="D1089" i="6"/>
  <c r="AM676" i="8"/>
  <c r="D1041" i="6"/>
  <c r="F1041" i="6" s="1"/>
  <c r="D622" i="6"/>
  <c r="AA878" i="8"/>
  <c r="AK878" i="8" s="1"/>
  <c r="AA723" i="8"/>
  <c r="AK723" i="8" s="1"/>
  <c r="AA373" i="8"/>
  <c r="AK373" i="8" s="1"/>
  <c r="AM423" i="8"/>
  <c r="D392" i="6"/>
  <c r="F392" i="6" s="1"/>
  <c r="AA274" i="8"/>
  <c r="AK274" i="8" s="1"/>
  <c r="D1045" i="6"/>
  <c r="D489" i="6"/>
  <c r="AA762" i="8"/>
  <c r="AK762" i="8" s="1"/>
  <c r="AM320" i="8"/>
  <c r="AM726" i="8"/>
  <c r="AA249" i="8"/>
  <c r="AK249" i="8" s="1"/>
  <c r="D926" i="6"/>
  <c r="I926" i="6" s="1"/>
  <c r="D1094" i="6"/>
  <c r="I1094" i="6" s="1"/>
  <c r="D419" i="6"/>
  <c r="AA229" i="8"/>
  <c r="AK229" i="8" s="1"/>
  <c r="AA447" i="8"/>
  <c r="AK447" i="8" s="1"/>
  <c r="D1084" i="6"/>
  <c r="I1084" i="6" s="1"/>
  <c r="AC872" i="8" s="1"/>
  <c r="D499" i="6"/>
  <c r="AA252" i="8"/>
  <c r="AK252" i="8" s="1"/>
  <c r="AM384" i="8"/>
  <c r="D906" i="6"/>
  <c r="F906" i="6" s="1"/>
  <c r="D721" i="6"/>
  <c r="AM299" i="8"/>
  <c r="D519" i="6"/>
  <c r="F519" i="6" s="1"/>
  <c r="AA247" i="8"/>
  <c r="AK247" i="8" s="1"/>
  <c r="AM692" i="8"/>
  <c r="D713" i="6"/>
  <c r="AM306" i="8"/>
  <c r="AM483" i="8"/>
  <c r="AA250" i="8"/>
  <c r="AK250" i="8" s="1"/>
  <c r="D883" i="6"/>
  <c r="F883" i="6" s="1"/>
  <c r="D490" i="6"/>
  <c r="AA846" i="8"/>
  <c r="AK846" i="8" s="1"/>
  <c r="AM712" i="8"/>
  <c r="AM605" i="8"/>
  <c r="AM491" i="8"/>
  <c r="D888" i="6"/>
  <c r="F888" i="6" s="1"/>
  <c r="D493" i="6"/>
  <c r="D556" i="6"/>
  <c r="D411" i="6"/>
  <c r="AM411" i="8"/>
  <c r="D340" i="6"/>
  <c r="D404" i="6"/>
  <c r="I404" i="6" s="1"/>
  <c r="AM245" i="8"/>
  <c r="AM225" i="8"/>
  <c r="AM275" i="8"/>
  <c r="AM402" i="8"/>
  <c r="D930" i="6"/>
  <c r="I930" i="6" s="1"/>
  <c r="D438" i="6"/>
  <c r="D383" i="6"/>
  <c r="D382" i="6"/>
  <c r="F382" i="6" s="1"/>
  <c r="AM492" i="8"/>
  <c r="D537" i="6"/>
  <c r="AM504" i="8"/>
  <c r="D729" i="6"/>
  <c r="D386" i="6"/>
  <c r="AA793" i="8"/>
  <c r="AK793" i="8" s="1"/>
  <c r="AA368" i="8"/>
  <c r="AK368" i="8" s="1"/>
  <c r="D1078" i="6"/>
  <c r="D1017" i="6"/>
  <c r="F1017" i="6" s="1"/>
  <c r="D606" i="6"/>
  <c r="D540" i="6"/>
  <c r="D380" i="6"/>
  <c r="F380" i="6" s="1"/>
  <c r="AA868" i="8"/>
  <c r="AK868" i="8" s="1"/>
  <c r="D1072" i="6"/>
  <c r="D1091" i="6"/>
  <c r="D1009" i="6"/>
  <c r="F1009" i="6" s="1"/>
  <c r="D898" i="6"/>
  <c r="I898" i="6" s="1"/>
  <c r="AC686" i="8" s="1"/>
  <c r="D750" i="6"/>
  <c r="I750" i="6" s="1"/>
  <c r="D572" i="6"/>
  <c r="F572" i="6" s="1"/>
  <c r="AM583" i="8"/>
  <c r="D896" i="6"/>
  <c r="F896" i="6" s="1"/>
  <c r="D1061" i="6"/>
  <c r="D500" i="6"/>
  <c r="D1001" i="6"/>
  <c r="F1001" i="6" s="1"/>
  <c r="D536" i="6"/>
  <c r="D1058" i="6"/>
  <c r="F1058" i="6" s="1"/>
  <c r="D503" i="6"/>
  <c r="I503" i="6" s="1"/>
  <c r="AA441" i="8"/>
  <c r="AK441" i="8" s="1"/>
  <c r="D568" i="6"/>
  <c r="D753" i="6"/>
  <c r="D454" i="6"/>
  <c r="AA248" i="8"/>
  <c r="AK248" i="8" s="1"/>
  <c r="D737" i="6"/>
  <c r="F737" i="6" s="1"/>
  <c r="D1044" i="6"/>
  <c r="D538" i="6"/>
  <c r="D545" i="6"/>
  <c r="AM489" i="8"/>
  <c r="D1036" i="6"/>
  <c r="AM293" i="8"/>
  <c r="D1021" i="6"/>
  <c r="D725" i="6"/>
  <c r="D590" i="6"/>
  <c r="F590" i="6" s="1"/>
  <c r="D428" i="6"/>
  <c r="D487" i="6"/>
  <c r="AM533" i="8"/>
  <c r="D534" i="6"/>
  <c r="AM749" i="8"/>
  <c r="D1085" i="6"/>
  <c r="D1016" i="6"/>
  <c r="D1076" i="6"/>
  <c r="D397" i="6"/>
  <c r="D445" i="6"/>
  <c r="D390" i="6"/>
  <c r="F390" i="6" s="1"/>
  <c r="D773" i="6"/>
  <c r="I773" i="6" s="1"/>
  <c r="AM516" i="8"/>
  <c r="AM484" i="8"/>
  <c r="D518" i="6"/>
  <c r="I518" i="6" s="1"/>
  <c r="AA433" i="8"/>
  <c r="AK433" i="8" s="1"/>
  <c r="D1087" i="6"/>
  <c r="F1087" i="6" s="1"/>
  <c r="D614" i="6"/>
  <c r="D765" i="6"/>
  <c r="I765" i="6" s="1"/>
  <c r="AC553" i="8" s="1"/>
  <c r="D464" i="6"/>
  <c r="D1065" i="6"/>
  <c r="I1065" i="6" s="1"/>
  <c r="D892" i="6"/>
  <c r="F892" i="6" s="1"/>
  <c r="D1073" i="6"/>
  <c r="D407" i="6"/>
  <c r="D418" i="6"/>
  <c r="D406" i="6"/>
  <c r="D847" i="6"/>
  <c r="I847" i="6" s="1"/>
  <c r="D858" i="6"/>
  <c r="F858" i="6" s="1"/>
  <c r="D738" i="6"/>
  <c r="F738" i="6" s="1"/>
  <c r="D570" i="6"/>
  <c r="D393" i="6"/>
  <c r="F393" i="6" s="1"/>
  <c r="D362" i="6"/>
  <c r="D409" i="6"/>
  <c r="AA449" i="8"/>
  <c r="AK449" i="8" s="1"/>
  <c r="D934" i="6"/>
  <c r="F934" i="6" s="1"/>
  <c r="D876" i="6"/>
  <c r="F876" i="6" s="1"/>
  <c r="D492" i="6"/>
  <c r="AA794" i="8"/>
  <c r="AK794" i="8" s="1"/>
  <c r="D611" i="6"/>
  <c r="B1153" i="6"/>
  <c r="H1205" i="6" s="1"/>
  <c r="D1102" i="6"/>
  <c r="D868" i="6"/>
  <c r="D583" i="6"/>
  <c r="D825" i="6"/>
  <c r="I825" i="6" s="1"/>
  <c r="D559" i="6"/>
  <c r="D483" i="6"/>
  <c r="AM464" i="8"/>
  <c r="B1152" i="6"/>
  <c r="AA836" i="8"/>
  <c r="AK836" i="8" s="1"/>
  <c r="AA940" i="8"/>
  <c r="AK940" i="8" s="1"/>
  <c r="AM722" i="8"/>
  <c r="AM668" i="8"/>
  <c r="D884" i="6"/>
  <c r="I884" i="6" s="1"/>
  <c r="AC672" i="8" s="1"/>
  <c r="D895" i="6"/>
  <c r="D999" i="6"/>
  <c r="D573" i="6"/>
  <c r="F573" i="6" s="1"/>
  <c r="D533" i="6"/>
  <c r="D405" i="6"/>
  <c r="D554" i="6"/>
  <c r="D440" i="6"/>
  <c r="B1151" i="6"/>
  <c r="F1151" i="6" s="1"/>
  <c r="AA886" i="8"/>
  <c r="AK886" i="8" s="1"/>
  <c r="AA542" i="8"/>
  <c r="AK542" i="8" s="1"/>
  <c r="D757" i="6"/>
  <c r="D601" i="6"/>
  <c r="D584" i="6"/>
  <c r="D484" i="6"/>
  <c r="I484" i="6" s="1"/>
  <c r="B1162" i="6"/>
  <c r="AA594" i="8"/>
  <c r="AK594" i="8" s="1"/>
  <c r="D887" i="6"/>
  <c r="I887" i="6" s="1"/>
  <c r="D651" i="6"/>
  <c r="F651" i="6" s="1"/>
  <c r="D1059" i="6"/>
  <c r="D413" i="6"/>
  <c r="B1163" i="6"/>
  <c r="AM391" i="8"/>
  <c r="D872" i="6"/>
  <c r="D749" i="6"/>
  <c r="D412" i="6"/>
  <c r="D395" i="6"/>
  <c r="F395" i="6" s="1"/>
  <c r="D370" i="6"/>
  <c r="F370" i="6" s="1"/>
  <c r="D1037" i="6"/>
  <c r="F1037" i="6" s="1"/>
  <c r="D745" i="6"/>
  <c r="D531" i="6"/>
  <c r="D643" i="6"/>
  <c r="D408" i="6"/>
  <c r="D361" i="6"/>
  <c r="AA876" i="8"/>
  <c r="AK876" i="8" s="1"/>
  <c r="AM444" i="8"/>
  <c r="AM262" i="8"/>
  <c r="AM657" i="8"/>
  <c r="D1033" i="6"/>
  <c r="D585" i="6"/>
  <c r="AM311" i="8"/>
  <c r="AM664" i="8"/>
  <c r="AA240" i="8"/>
  <c r="AK240" i="8" s="1"/>
  <c r="AM407" i="8"/>
  <c r="AM310" i="8"/>
  <c r="D1039" i="6"/>
  <c r="F1039" i="6" s="1"/>
  <c r="D902" i="6"/>
  <c r="I902" i="6" s="1"/>
  <c r="D793" i="6"/>
  <c r="B1161" i="6"/>
  <c r="AM285" i="8"/>
  <c r="AM314" i="8"/>
  <c r="D977" i="6"/>
  <c r="F977" i="6" s="1"/>
  <c r="D1048" i="6"/>
  <c r="F1048" i="6" s="1"/>
  <c r="D894" i="6"/>
  <c r="F894" i="6" s="1"/>
  <c r="D567" i="6"/>
  <c r="D432" i="6"/>
  <c r="B1160" i="6"/>
  <c r="AM721" i="8"/>
  <c r="AM375" i="8"/>
  <c r="D908" i="6"/>
  <c r="D821" i="6"/>
  <c r="F821" i="6" s="1"/>
  <c r="D1100" i="6"/>
  <c r="D890" i="6"/>
  <c r="F890" i="6" s="1"/>
  <c r="D560" i="6"/>
  <c r="B1159" i="6"/>
  <c r="D976" i="6"/>
  <c r="D795" i="6"/>
  <c r="I795" i="6" s="1"/>
  <c r="AC583" i="8" s="1"/>
  <c r="D504" i="6"/>
  <c r="D488" i="6"/>
  <c r="D453" i="6"/>
  <c r="D367" i="6"/>
  <c r="F367" i="6" s="1"/>
  <c r="B1158" i="6"/>
  <c r="D912" i="6"/>
  <c r="D904" i="6"/>
  <c r="I904" i="6" s="1"/>
  <c r="D843" i="6"/>
  <c r="F843" i="6" s="1"/>
  <c r="D577" i="6"/>
  <c r="I577" i="6" s="1"/>
  <c r="D1101" i="6"/>
  <c r="D1092" i="6"/>
  <c r="D1023" i="6"/>
  <c r="D886" i="6"/>
  <c r="I886" i="6" s="1"/>
  <c r="AC674" i="8" s="1"/>
  <c r="D502" i="6"/>
  <c r="I502" i="6" s="1"/>
  <c r="D360" i="6"/>
  <c r="B1157" i="6"/>
  <c r="AM751" i="8"/>
  <c r="AA889" i="8"/>
  <c r="AK889" i="8" s="1"/>
  <c r="AA941" i="8"/>
  <c r="AK941" i="8" s="1"/>
  <c r="AM546" i="8"/>
  <c r="D717" i="6"/>
  <c r="I717" i="6" s="1"/>
  <c r="D1097" i="6"/>
  <c r="I1097" i="6" s="1"/>
  <c r="D918" i="6"/>
  <c r="D859" i="6"/>
  <c r="I859" i="6" s="1"/>
  <c r="AC647" i="8" s="1"/>
  <c r="D785" i="6"/>
  <c r="I785" i="6" s="1"/>
  <c r="D597" i="6"/>
  <c r="I597" i="6" s="1"/>
  <c r="D366" i="6"/>
  <c r="F366" i="6" s="1"/>
  <c r="D431" i="6"/>
  <c r="D769" i="6"/>
  <c r="B1156" i="6"/>
  <c r="I1156" i="6" s="1"/>
  <c r="AM456" i="8"/>
  <c r="D1024" i="6"/>
  <c r="D657" i="6"/>
  <c r="D507" i="6"/>
  <c r="B1155" i="6"/>
  <c r="F1155" i="6" s="1"/>
  <c r="AM304" i="8"/>
  <c r="AM351" i="8"/>
  <c r="AM268" i="8"/>
  <c r="AM422" i="8"/>
  <c r="D1005" i="6"/>
  <c r="I1005" i="6" s="1"/>
  <c r="D1020" i="6"/>
  <c r="D544" i="6"/>
  <c r="F544" i="6" s="1"/>
  <c r="D761" i="6"/>
  <c r="B1154" i="6"/>
  <c r="I1154" i="6" s="1"/>
  <c r="AC944" i="8"/>
  <c r="AM313" i="8"/>
  <c r="AM469" i="8"/>
  <c r="D942" i="6"/>
  <c r="AM436" i="8"/>
  <c r="AM252" i="8"/>
  <c r="D1098" i="6"/>
  <c r="I1098" i="6" s="1"/>
  <c r="D1082" i="6"/>
  <c r="D1066" i="6"/>
  <c r="D923" i="6"/>
  <c r="I923" i="6" s="1"/>
  <c r="AC711" i="8" s="1"/>
  <c r="D741" i="6"/>
  <c r="D1040" i="6"/>
  <c r="D891" i="6"/>
  <c r="D879" i="6"/>
  <c r="I879" i="6" s="1"/>
  <c r="D850" i="6"/>
  <c r="I850" i="6" s="1"/>
  <c r="D1096" i="6"/>
  <c r="D1080" i="6"/>
  <c r="D950" i="6"/>
  <c r="AM350" i="8"/>
  <c r="D1074" i="6"/>
  <c r="I1074" i="6" s="1"/>
  <c r="D1013" i="6"/>
  <c r="I1013" i="6" s="1"/>
  <c r="D965" i="6"/>
  <c r="F965" i="6" s="1"/>
  <c r="D949" i="6"/>
  <c r="F949" i="6" s="1"/>
  <c r="D919" i="6"/>
  <c r="D900" i="6"/>
  <c r="D1032" i="6"/>
  <c r="F1032" i="6" s="1"/>
  <c r="D803" i="6"/>
  <c r="F803" i="6" s="1"/>
  <c r="D1088" i="6"/>
  <c r="D1035" i="6"/>
  <c r="F1035" i="6" s="1"/>
  <c r="D958" i="6"/>
  <c r="I958" i="6" s="1"/>
  <c r="AC746" i="8" s="1"/>
  <c r="D946" i="6"/>
  <c r="D910" i="6"/>
  <c r="D1052" i="6"/>
  <c r="D553" i="6"/>
  <c r="I553" i="6" s="1"/>
  <c r="D455" i="6"/>
  <c r="D384" i="6"/>
  <c r="F384" i="6" s="1"/>
  <c r="D530" i="6"/>
  <c r="D1057" i="6"/>
  <c r="F1057" i="6" s="1"/>
  <c r="D1075" i="6"/>
  <c r="D344" i="6"/>
  <c r="D1067" i="6"/>
  <c r="D957" i="6"/>
  <c r="D801" i="6"/>
  <c r="D509" i="6"/>
  <c r="D604" i="6"/>
  <c r="D598" i="6"/>
  <c r="D580" i="6"/>
  <c r="D828" i="6"/>
  <c r="D823" i="6"/>
  <c r="D991" i="6"/>
  <c r="I991" i="6" s="1"/>
  <c r="D907" i="6"/>
  <c r="F907" i="6" s="1"/>
  <c r="D691" i="6"/>
  <c r="D430" i="6"/>
  <c r="F430" i="6" s="1"/>
  <c r="D709" i="6"/>
  <c r="D849" i="6"/>
  <c r="I849" i="6" s="1"/>
  <c r="D754" i="6"/>
  <c r="D687" i="6"/>
  <c r="I687" i="6" s="1"/>
  <c r="D1055" i="6"/>
  <c r="F1055" i="6" s="1"/>
  <c r="D562" i="6"/>
  <c r="F562" i="6" s="1"/>
  <c r="D893" i="6"/>
  <c r="F893" i="6" s="1"/>
  <c r="D836" i="6"/>
  <c r="I836" i="6" s="1"/>
  <c r="D820" i="6"/>
  <c r="F820" i="6" s="1"/>
  <c r="D734" i="6"/>
  <c r="D417" i="6"/>
  <c r="D981" i="6"/>
  <c r="I981" i="6" s="1"/>
  <c r="D973" i="6"/>
  <c r="F973" i="6" s="1"/>
  <c r="D941" i="6"/>
  <c r="D804" i="6"/>
  <c r="I804" i="6" s="1"/>
  <c r="D792" i="6"/>
  <c r="I792" i="6" s="1"/>
  <c r="D776" i="6"/>
  <c r="D760" i="6"/>
  <c r="D696" i="6"/>
  <c r="D1105" i="6"/>
  <c r="D1004" i="6"/>
  <c r="D992" i="6"/>
  <c r="D960" i="6"/>
  <c r="F960" i="6" s="1"/>
  <c r="D948" i="6"/>
  <c r="D937" i="6"/>
  <c r="I937" i="6" s="1"/>
  <c r="AC725" i="8" s="1"/>
  <c r="D922" i="6"/>
  <c r="F922" i="6" s="1"/>
  <c r="D871" i="6"/>
  <c r="F871" i="6" s="1"/>
  <c r="D852" i="6"/>
  <c r="I852" i="6" s="1"/>
  <c r="D835" i="6"/>
  <c r="D819" i="6"/>
  <c r="I819" i="6" s="1"/>
  <c r="D787" i="6"/>
  <c r="I787" i="6" s="1"/>
  <c r="AC575" i="8" s="1"/>
  <c r="D771" i="6"/>
  <c r="D756" i="6"/>
  <c r="D744" i="6"/>
  <c r="D732" i="6"/>
  <c r="F732" i="6" s="1"/>
  <c r="D716" i="6"/>
  <c r="I716" i="6" s="1"/>
  <c r="D699" i="6"/>
  <c r="F699" i="6" s="1"/>
  <c r="D1106" i="6"/>
  <c r="D1019" i="6"/>
  <c r="I1019" i="6" s="1"/>
  <c r="D987" i="6"/>
  <c r="F987" i="6" s="1"/>
  <c r="D971" i="6"/>
  <c r="F971" i="6" s="1"/>
  <c r="D955" i="6"/>
  <c r="D939" i="6"/>
  <c r="F939" i="6" s="1"/>
  <c r="D921" i="6"/>
  <c r="D882" i="6"/>
  <c r="I882" i="6" s="1"/>
  <c r="AC670" i="8" s="1"/>
  <c r="D870" i="6"/>
  <c r="F870" i="6" s="1"/>
  <c r="D830" i="6"/>
  <c r="I830" i="6" s="1"/>
  <c r="D814" i="6"/>
  <c r="D798" i="6"/>
  <c r="I798" i="6" s="1"/>
  <c r="AC586" i="8" s="1"/>
  <c r="D782" i="6"/>
  <c r="I782" i="6" s="1"/>
  <c r="AC570" i="8" s="1"/>
  <c r="D766" i="6"/>
  <c r="D751" i="6"/>
  <c r="F751" i="6" s="1"/>
  <c r="D735" i="6"/>
  <c r="F735" i="6" s="1"/>
  <c r="D723" i="6"/>
  <c r="D706" i="6"/>
  <c r="I706" i="6" s="1"/>
  <c r="D1103" i="6"/>
  <c r="D1062" i="6"/>
  <c r="D1042" i="6"/>
  <c r="D1029" i="6"/>
  <c r="D1014" i="6"/>
  <c r="D998" i="6"/>
  <c r="F998" i="6" s="1"/>
  <c r="D982" i="6"/>
  <c r="F982" i="6" s="1"/>
  <c r="D966" i="6"/>
  <c r="I966" i="6" s="1"/>
  <c r="D924" i="6"/>
  <c r="I924" i="6" s="1"/>
  <c r="D877" i="6"/>
  <c r="I877" i="6" s="1"/>
  <c r="AC665" i="8" s="1"/>
  <c r="D842" i="6"/>
  <c r="I842" i="6" s="1"/>
  <c r="D565" i="6"/>
  <c r="F565" i="6" s="1"/>
  <c r="D613" i="6"/>
  <c r="D610" i="6"/>
  <c r="D662" i="6"/>
  <c r="D655" i="6"/>
  <c r="D600" i="6"/>
  <c r="D639" i="6"/>
  <c r="F639" i="6" s="1"/>
  <c r="D475" i="6"/>
  <c r="D423" i="6"/>
  <c r="F423" i="6" s="1"/>
  <c r="D429" i="6"/>
  <c r="D326" i="6"/>
  <c r="D632" i="6"/>
  <c r="I632" i="6" s="1"/>
  <c r="D629" i="6"/>
  <c r="F629" i="6" s="1"/>
  <c r="D625" i="6"/>
  <c r="D621" i="6"/>
  <c r="D666" i="6"/>
  <c r="D661" i="6"/>
  <c r="D647" i="6"/>
  <c r="F647" i="6" s="1"/>
  <c r="D473" i="6"/>
  <c r="D452" i="6"/>
  <c r="D436" i="6"/>
  <c r="D415" i="6"/>
  <c r="D400" i="6"/>
  <c r="D581" i="6"/>
  <c r="D682" i="6"/>
  <c r="I682" i="6" s="1"/>
  <c r="D678" i="6"/>
  <c r="D673" i="6"/>
  <c r="I673" i="6" s="1"/>
  <c r="D551" i="6"/>
  <c r="I551" i="6" s="1"/>
  <c r="D541" i="6"/>
  <c r="D642" i="6"/>
  <c r="I642" i="6" s="1"/>
  <c r="D586" i="6"/>
  <c r="I586" i="6" s="1"/>
  <c r="D474" i="6"/>
  <c r="D422" i="6"/>
  <c r="D450" i="6"/>
  <c r="D444" i="6"/>
  <c r="D363" i="6"/>
  <c r="D347" i="6"/>
  <c r="D718" i="6"/>
  <c r="D705" i="6"/>
  <c r="D634" i="6"/>
  <c r="D520" i="6"/>
  <c r="I520" i="6" s="1"/>
  <c r="D514" i="6"/>
  <c r="F514" i="6" s="1"/>
  <c r="D508" i="6"/>
  <c r="D548" i="6"/>
  <c r="D648" i="6"/>
  <c r="D532" i="6"/>
  <c r="D462" i="6"/>
  <c r="D410" i="6"/>
  <c r="D391" i="6"/>
  <c r="F391" i="6" s="1"/>
  <c r="D381" i="6"/>
  <c r="F381" i="6" s="1"/>
  <c r="H808" i="6"/>
  <c r="D1108" i="6"/>
  <c r="D1026" i="6"/>
  <c r="D989" i="6"/>
  <c r="F989" i="6" s="1"/>
  <c r="D969" i="6"/>
  <c r="I969" i="6" s="1"/>
  <c r="D953" i="6"/>
  <c r="D844" i="6"/>
  <c r="I844" i="6" s="1"/>
  <c r="AC632" i="8" s="1"/>
  <c r="D832" i="6"/>
  <c r="F832" i="6" s="1"/>
  <c r="D816" i="6"/>
  <c r="F816" i="6" s="1"/>
  <c r="D788" i="6"/>
  <c r="D772" i="6"/>
  <c r="D708" i="6"/>
  <c r="D692" i="6"/>
  <c r="D1060" i="6"/>
  <c r="D988" i="6"/>
  <c r="D972" i="6"/>
  <c r="F972" i="6" s="1"/>
  <c r="D956" i="6"/>
  <c r="I956" i="6" s="1"/>
  <c r="D944" i="6"/>
  <c r="I944" i="6" s="1"/>
  <c r="AC732" i="8" s="1"/>
  <c r="D933" i="6"/>
  <c r="F933" i="6" s="1"/>
  <c r="D909" i="6"/>
  <c r="F909" i="6" s="1"/>
  <c r="D867" i="6"/>
  <c r="F867" i="6" s="1"/>
  <c r="D831" i="6"/>
  <c r="I831" i="6" s="1"/>
  <c r="AC619" i="8" s="1"/>
  <c r="D815" i="6"/>
  <c r="I815" i="6" s="1"/>
  <c r="D799" i="6"/>
  <c r="F799" i="6" s="1"/>
  <c r="D783" i="6"/>
  <c r="D767" i="6"/>
  <c r="I767" i="6" s="1"/>
  <c r="D740" i="6"/>
  <c r="F740" i="6" s="1"/>
  <c r="D728" i="6"/>
  <c r="I728" i="6" s="1"/>
  <c r="D712" i="6"/>
  <c r="D695" i="6"/>
  <c r="D1047" i="6"/>
  <c r="I1047" i="6" s="1"/>
  <c r="D1031" i="6"/>
  <c r="F1031" i="6" s="1"/>
  <c r="D983" i="6"/>
  <c r="I983" i="6" s="1"/>
  <c r="D967" i="6"/>
  <c r="F967" i="6" s="1"/>
  <c r="D951" i="6"/>
  <c r="D936" i="6"/>
  <c r="F936" i="6" s="1"/>
  <c r="D917" i="6"/>
  <c r="D878" i="6"/>
  <c r="I878" i="6" s="1"/>
  <c r="D866" i="6"/>
  <c r="D857" i="6"/>
  <c r="I857" i="6" s="1"/>
  <c r="AC645" i="8" s="1"/>
  <c r="D845" i="6"/>
  <c r="D826" i="6"/>
  <c r="F826" i="6" s="1"/>
  <c r="D794" i="6"/>
  <c r="I794" i="6" s="1"/>
  <c r="D778" i="6"/>
  <c r="F778" i="6" s="1"/>
  <c r="D762" i="6"/>
  <c r="D747" i="6"/>
  <c r="I747" i="6" s="1"/>
  <c r="D731" i="6"/>
  <c r="D719" i="6"/>
  <c r="D702" i="6"/>
  <c r="D1099" i="6"/>
  <c r="D1051" i="6"/>
  <c r="F1051" i="6" s="1"/>
  <c r="D1038" i="6"/>
  <c r="I1038" i="6" s="1"/>
  <c r="D1030" i="6"/>
  <c r="D1010" i="6"/>
  <c r="I1010" i="6" s="1"/>
  <c r="D994" i="6"/>
  <c r="F994" i="6" s="1"/>
  <c r="D978" i="6"/>
  <c r="I978" i="6" s="1"/>
  <c r="D962" i="6"/>
  <c r="F962" i="6" s="1"/>
  <c r="D935" i="6"/>
  <c r="I935" i="6" s="1"/>
  <c r="AC723" i="8" s="1"/>
  <c r="D920" i="6"/>
  <c r="F920" i="6" s="1"/>
  <c r="D903" i="6"/>
  <c r="I903" i="6" s="1"/>
  <c r="D889" i="6"/>
  <c r="D873" i="6"/>
  <c r="I873" i="6" s="1"/>
  <c r="AC661" i="8" s="1"/>
  <c r="D856" i="6"/>
  <c r="I856" i="6" s="1"/>
  <c r="D841" i="6"/>
  <c r="I841" i="6" s="1"/>
  <c r="AC629" i="8" s="1"/>
  <c r="D833" i="6"/>
  <c r="F833" i="6" s="1"/>
  <c r="D805" i="6"/>
  <c r="I805" i="6" s="1"/>
  <c r="AC593" i="8" s="1"/>
  <c r="D789" i="6"/>
  <c r="I789" i="6" s="1"/>
  <c r="AC577" i="8" s="1"/>
  <c r="D669" i="6"/>
  <c r="D616" i="6"/>
  <c r="D602" i="6"/>
  <c r="D599" i="6"/>
  <c r="D595" i="6"/>
  <c r="I595" i="6" s="1"/>
  <c r="D427" i="6"/>
  <c r="D389" i="6"/>
  <c r="F389" i="6" s="1"/>
  <c r="D684" i="6"/>
  <c r="I684" i="6" s="1"/>
  <c r="D628" i="6"/>
  <c r="D624" i="6"/>
  <c r="D619" i="6"/>
  <c r="D668" i="6"/>
  <c r="D654" i="6"/>
  <c r="D434" i="6"/>
  <c r="D387" i="6"/>
  <c r="F387" i="6" s="1"/>
  <c r="D688" i="6"/>
  <c r="F688" i="6" s="1"/>
  <c r="D633" i="6"/>
  <c r="F633" i="6" s="1"/>
  <c r="D681" i="6"/>
  <c r="D677" i="6"/>
  <c r="D516" i="6"/>
  <c r="I516" i="6" s="1"/>
  <c r="D512" i="6"/>
  <c r="D659" i="6"/>
  <c r="D498" i="6"/>
  <c r="D546" i="6"/>
  <c r="F546" i="6" s="1"/>
  <c r="D491" i="6"/>
  <c r="D592" i="6"/>
  <c r="F592" i="6" s="1"/>
  <c r="D641" i="6"/>
  <c r="I641" i="6" s="1"/>
  <c r="D637" i="6"/>
  <c r="F637" i="6" s="1"/>
  <c r="D472" i="6"/>
  <c r="D420" i="6"/>
  <c r="I420" i="6" s="1"/>
  <c r="D463" i="6"/>
  <c r="D449" i="6"/>
  <c r="D442" i="6"/>
  <c r="D394" i="6"/>
  <c r="F394" i="6" s="1"/>
  <c r="D701" i="6"/>
  <c r="D635" i="6"/>
  <c r="F635" i="6" s="1"/>
  <c r="D527" i="6"/>
  <c r="D674" i="6"/>
  <c r="D513" i="6"/>
  <c r="F513" i="6" s="1"/>
  <c r="D607" i="6"/>
  <c r="D603" i="6"/>
  <c r="D547" i="6"/>
  <c r="D591" i="6"/>
  <c r="F591" i="6" s="1"/>
  <c r="D587" i="6"/>
  <c r="D426" i="6"/>
  <c r="D459" i="6"/>
  <c r="D439" i="6"/>
  <c r="D385" i="6"/>
  <c r="F385" i="6" s="1"/>
  <c r="D327" i="6"/>
  <c r="D1104" i="6"/>
  <c r="D997" i="6"/>
  <c r="F997" i="6" s="1"/>
  <c r="D860" i="6"/>
  <c r="D800" i="6"/>
  <c r="I800" i="6" s="1"/>
  <c r="AC588" i="8" s="1"/>
  <c r="D784" i="6"/>
  <c r="D768" i="6"/>
  <c r="D704" i="6"/>
  <c r="D1012" i="6"/>
  <c r="I1012" i="6" s="1"/>
  <c r="D1000" i="6"/>
  <c r="F1000" i="6" s="1"/>
  <c r="D984" i="6"/>
  <c r="F984" i="6" s="1"/>
  <c r="D968" i="6"/>
  <c r="I968" i="6" s="1"/>
  <c r="AC756" i="8" s="1"/>
  <c r="D940" i="6"/>
  <c r="F940" i="6" s="1"/>
  <c r="D929" i="6"/>
  <c r="F929" i="6" s="1"/>
  <c r="D905" i="6"/>
  <c r="D848" i="6"/>
  <c r="I848" i="6" s="1"/>
  <c r="AC636" i="8" s="1"/>
  <c r="D827" i="6"/>
  <c r="D779" i="6"/>
  <c r="I779" i="6" s="1"/>
  <c r="AC567" i="8" s="1"/>
  <c r="D763" i="6"/>
  <c r="F763" i="6" s="1"/>
  <c r="D752" i="6"/>
  <c r="F752" i="6" s="1"/>
  <c r="D724" i="6"/>
  <c r="I724" i="6" s="1"/>
  <c r="AC512" i="8" s="1"/>
  <c r="D707" i="6"/>
  <c r="D689" i="6"/>
  <c r="D1043" i="6"/>
  <c r="I1043" i="6" s="1"/>
  <c r="D1027" i="6"/>
  <c r="D1011" i="6"/>
  <c r="F1011" i="6" s="1"/>
  <c r="D995" i="6"/>
  <c r="I995" i="6" s="1"/>
  <c r="D979" i="6"/>
  <c r="D963" i="6"/>
  <c r="F963" i="6" s="1"/>
  <c r="D947" i="6"/>
  <c r="D932" i="6"/>
  <c r="F932" i="6" s="1"/>
  <c r="D911" i="6"/>
  <c r="F911" i="6" s="1"/>
  <c r="D855" i="6"/>
  <c r="F855" i="6" s="1"/>
  <c r="D838" i="6"/>
  <c r="I838" i="6" s="1"/>
  <c r="AC626" i="8" s="1"/>
  <c r="D822" i="6"/>
  <c r="I822" i="6" s="1"/>
  <c r="D806" i="6"/>
  <c r="I806" i="6" s="1"/>
  <c r="AC594" i="8" s="1"/>
  <c r="D790" i="6"/>
  <c r="F790" i="6" s="1"/>
  <c r="D774" i="6"/>
  <c r="D758" i="6"/>
  <c r="F758" i="6" s="1"/>
  <c r="D743" i="6"/>
  <c r="D715" i="6"/>
  <c r="D698" i="6"/>
  <c r="D1095" i="6"/>
  <c r="D1079" i="6"/>
  <c r="D1054" i="6"/>
  <c r="F1054" i="6" s="1"/>
  <c r="D1050" i="6"/>
  <c r="F1050" i="6" s="1"/>
  <c r="D1034" i="6"/>
  <c r="F1034" i="6" s="1"/>
  <c r="D1022" i="6"/>
  <c r="I1022" i="6" s="1"/>
  <c r="D1006" i="6"/>
  <c r="F1006" i="6" s="1"/>
  <c r="D990" i="6"/>
  <c r="D974" i="6"/>
  <c r="D954" i="6"/>
  <c r="I954" i="6" s="1"/>
  <c r="D931" i="6"/>
  <c r="F931" i="6" s="1"/>
  <c r="D899" i="6"/>
  <c r="D885" i="6"/>
  <c r="I885" i="6" s="1"/>
  <c r="AC673" i="8" s="1"/>
  <c r="D869" i="6"/>
  <c r="I869" i="6" s="1"/>
  <c r="D854" i="6"/>
  <c r="F854" i="6" s="1"/>
  <c r="D817" i="6"/>
  <c r="D746" i="6"/>
  <c r="D730" i="6"/>
  <c r="D561" i="6"/>
  <c r="D558" i="6"/>
  <c r="I558" i="6" s="1"/>
  <c r="D645" i="6"/>
  <c r="D477" i="6"/>
  <c r="D425" i="6"/>
  <c r="D458" i="6"/>
  <c r="D441" i="6"/>
  <c r="D401" i="6"/>
  <c r="D374" i="6"/>
  <c r="F374" i="6" s="1"/>
  <c r="D528" i="6"/>
  <c r="D631" i="6"/>
  <c r="F631" i="6" s="1"/>
  <c r="D627" i="6"/>
  <c r="F627" i="6" s="1"/>
  <c r="D563" i="6"/>
  <c r="D665" i="6"/>
  <c r="D605" i="6"/>
  <c r="D653" i="6"/>
  <c r="D588" i="6"/>
  <c r="D636" i="6"/>
  <c r="F636" i="6" s="1"/>
  <c r="D461" i="6"/>
  <c r="D433" i="6"/>
  <c r="D352" i="6"/>
  <c r="D685" i="6"/>
  <c r="D680" i="6"/>
  <c r="D676" i="6"/>
  <c r="D672" i="6"/>
  <c r="D667" i="6"/>
  <c r="D497" i="6"/>
  <c r="D646" i="6"/>
  <c r="F646" i="6" s="1"/>
  <c r="D644" i="6"/>
  <c r="D640" i="6"/>
  <c r="D480" i="6"/>
  <c r="D460" i="6"/>
  <c r="D447" i="6"/>
  <c r="D403" i="6"/>
  <c r="D372" i="6"/>
  <c r="F372" i="6" s="1"/>
  <c r="D388" i="6"/>
  <c r="F388" i="6" s="1"/>
  <c r="D339" i="6"/>
  <c r="D324" i="6"/>
  <c r="D714" i="6"/>
  <c r="I714" i="6" s="1"/>
  <c r="AC502" i="8" s="1"/>
  <c r="D697" i="6"/>
  <c r="D526" i="6"/>
  <c r="D564" i="6"/>
  <c r="D663" i="6"/>
  <c r="D501" i="6"/>
  <c r="D550" i="6"/>
  <c r="F550" i="6" s="1"/>
  <c r="D543" i="6"/>
  <c r="D486" i="6"/>
  <c r="D638" i="6"/>
  <c r="I638" i="6" s="1"/>
  <c r="AC426" i="8" s="1"/>
  <c r="D478" i="6"/>
  <c r="D456" i="6"/>
  <c r="D437" i="6"/>
  <c r="D402" i="6"/>
  <c r="D1056" i="6"/>
  <c r="F1056" i="6" s="1"/>
  <c r="D993" i="6"/>
  <c r="D985" i="6"/>
  <c r="D961" i="6"/>
  <c r="F961" i="6" s="1"/>
  <c r="D945" i="6"/>
  <c r="I945" i="6" s="1"/>
  <c r="AC733" i="8" s="1"/>
  <c r="D840" i="6"/>
  <c r="F840" i="6" s="1"/>
  <c r="D824" i="6"/>
  <c r="D808" i="6"/>
  <c r="I808" i="6" s="1"/>
  <c r="D796" i="6"/>
  <c r="D780" i="6"/>
  <c r="F780" i="6" s="1"/>
  <c r="D764" i="6"/>
  <c r="D700" i="6"/>
  <c r="D1008" i="6"/>
  <c r="D996" i="6"/>
  <c r="F996" i="6" s="1"/>
  <c r="D980" i="6"/>
  <c r="F980" i="6" s="1"/>
  <c r="D964" i="6"/>
  <c r="D952" i="6"/>
  <c r="D925" i="6"/>
  <c r="D901" i="6"/>
  <c r="F901" i="6" s="1"/>
  <c r="D839" i="6"/>
  <c r="F839" i="6" s="1"/>
  <c r="D807" i="6"/>
  <c r="D791" i="6"/>
  <c r="I791" i="6" s="1"/>
  <c r="AC579" i="8" s="1"/>
  <c r="D775" i="6"/>
  <c r="D759" i="6"/>
  <c r="D748" i="6"/>
  <c r="D736" i="6"/>
  <c r="F736" i="6" s="1"/>
  <c r="D720" i="6"/>
  <c r="D703" i="6"/>
  <c r="F703" i="6" s="1"/>
  <c r="D1007" i="6"/>
  <c r="D975" i="6"/>
  <c r="I975" i="6" s="1"/>
  <c r="D959" i="6"/>
  <c r="I959" i="6" s="1"/>
  <c r="D943" i="6"/>
  <c r="F943" i="6" s="1"/>
  <c r="D928" i="6"/>
  <c r="I928" i="6" s="1"/>
  <c r="AC716" i="8" s="1"/>
  <c r="D874" i="6"/>
  <c r="F874" i="6" s="1"/>
  <c r="D853" i="6"/>
  <c r="D834" i="6"/>
  <c r="F834" i="6" s="1"/>
  <c r="D818" i="6"/>
  <c r="I818" i="6" s="1"/>
  <c r="AC606" i="8" s="1"/>
  <c r="D802" i="6"/>
  <c r="I802" i="6" s="1"/>
  <c r="AC590" i="8" s="1"/>
  <c r="D786" i="6"/>
  <c r="I786" i="6" s="1"/>
  <c r="D770" i="6"/>
  <c r="F770" i="6" s="1"/>
  <c r="D755" i="6"/>
  <c r="D739" i="6"/>
  <c r="D727" i="6"/>
  <c r="D711" i="6"/>
  <c r="D694" i="6"/>
  <c r="D1107" i="6"/>
  <c r="D1071" i="6"/>
  <c r="D1053" i="6"/>
  <c r="D1046" i="6"/>
  <c r="I1046" i="6" s="1"/>
  <c r="D1028" i="6"/>
  <c r="F1028" i="6" s="1"/>
  <c r="D1018" i="6"/>
  <c r="F1018" i="6" s="1"/>
  <c r="D1002" i="6"/>
  <c r="F1002" i="6" s="1"/>
  <c r="D986" i="6"/>
  <c r="I986" i="6" s="1"/>
  <c r="D970" i="6"/>
  <c r="D927" i="6"/>
  <c r="I927" i="6" s="1"/>
  <c r="D897" i="6"/>
  <c r="F897" i="6" s="1"/>
  <c r="D881" i="6"/>
  <c r="I881" i="6" s="1"/>
  <c r="AC669" i="8" s="1"/>
  <c r="D865" i="6"/>
  <c r="F865" i="6" s="1"/>
  <c r="D846" i="6"/>
  <c r="D837" i="6"/>
  <c r="I837" i="6" s="1"/>
  <c r="AC625" i="8" s="1"/>
  <c r="D829" i="6"/>
  <c r="F829" i="6" s="1"/>
  <c r="D813" i="6"/>
  <c r="F813" i="6" s="1"/>
  <c r="D797" i="6"/>
  <c r="F797" i="6" s="1"/>
  <c r="D781" i="6"/>
  <c r="F781" i="6" s="1"/>
  <c r="D742" i="6"/>
  <c r="D726" i="6"/>
  <c r="I726" i="6" s="1"/>
  <c r="AC514" i="8" s="1"/>
  <c r="D620" i="6"/>
  <c r="F620" i="6" s="1"/>
  <c r="D615" i="6"/>
  <c r="D511" i="6"/>
  <c r="D612" i="6"/>
  <c r="D664" i="6"/>
  <c r="D656" i="6"/>
  <c r="D650" i="6"/>
  <c r="D476" i="6"/>
  <c r="D424" i="6"/>
  <c r="D378" i="6"/>
  <c r="F378" i="6" s="1"/>
  <c r="D617" i="6"/>
  <c r="D609" i="6"/>
  <c r="D652" i="6"/>
  <c r="D457" i="6"/>
  <c r="D379" i="6"/>
  <c r="F379" i="6" s="1"/>
  <c r="D364" i="6"/>
  <c r="F364" i="6" s="1"/>
  <c r="D325" i="6"/>
  <c r="D529" i="6"/>
  <c r="D683" i="6"/>
  <c r="D679" i="6"/>
  <c r="F679" i="6" s="1"/>
  <c r="D675" i="6"/>
  <c r="F675" i="6" s="1"/>
  <c r="D671" i="6"/>
  <c r="D660" i="6"/>
  <c r="F660" i="6" s="1"/>
  <c r="D555" i="6"/>
  <c r="D552" i="6"/>
  <c r="F552" i="6" s="1"/>
  <c r="D496" i="6"/>
  <c r="D649" i="6"/>
  <c r="F649" i="6" s="1"/>
  <c r="D542" i="6"/>
  <c r="D535" i="6"/>
  <c r="D479" i="6"/>
  <c r="D468" i="6"/>
  <c r="D451" i="6"/>
  <c r="D446" i="6"/>
  <c r="D416" i="6"/>
  <c r="D399" i="6"/>
  <c r="D376" i="6"/>
  <c r="D368" i="6"/>
  <c r="F368" i="6" s="1"/>
  <c r="D351" i="6"/>
  <c r="D722" i="6"/>
  <c r="D710" i="6"/>
  <c r="D693" i="6"/>
  <c r="D582" i="6"/>
  <c r="D525" i="6"/>
  <c r="I525" i="6" s="1"/>
  <c r="D515" i="6"/>
  <c r="F515" i="6" s="1"/>
  <c r="D510" i="6"/>
  <c r="D608" i="6"/>
  <c r="D658" i="6"/>
  <c r="D549" i="6"/>
  <c r="D596" i="6"/>
  <c r="D594" i="6"/>
  <c r="D485" i="6"/>
  <c r="D481" i="6"/>
  <c r="D448" i="6"/>
  <c r="D435" i="6"/>
  <c r="D398" i="6"/>
  <c r="D377" i="6"/>
  <c r="F377" i="6" s="1"/>
  <c r="D369" i="6"/>
  <c r="F369" i="6" s="1"/>
  <c r="D350" i="6"/>
  <c r="D335" i="6"/>
  <c r="AA765" i="8"/>
  <c r="AK765" i="8" s="1"/>
  <c r="AA536" i="8"/>
  <c r="AK536" i="8" s="1"/>
  <c r="AM780" i="8"/>
  <c r="AM435" i="8"/>
  <c r="AM342" i="8"/>
  <c r="AM287" i="8"/>
  <c r="AA642" i="8"/>
  <c r="AK642" i="8" s="1"/>
  <c r="AM328" i="8"/>
  <c r="AM579" i="8"/>
  <c r="AA284" i="8"/>
  <c r="AK284" i="8" s="1"/>
  <c r="AM515" i="8"/>
  <c r="AA694" i="8"/>
  <c r="AK694" i="8" s="1"/>
  <c r="AM370" i="8"/>
  <c r="AM660" i="8"/>
  <c r="AM683" i="8"/>
  <c r="AA389" i="8"/>
  <c r="AK389" i="8" s="1"/>
  <c r="AA424" i="8"/>
  <c r="AK424" i="8" s="1"/>
  <c r="AA588" i="8"/>
  <c r="AK588" i="8" s="1"/>
  <c r="AM280" i="8"/>
  <c r="H1196" i="6"/>
  <c r="AA875" i="8"/>
  <c r="AK875" i="8" s="1"/>
  <c r="B1149" i="6"/>
  <c r="H1201" i="6" s="1"/>
  <c r="B1148" i="6"/>
  <c r="H1200" i="6" s="1"/>
  <c r="B1147" i="6"/>
  <c r="H1199" i="6" s="1"/>
  <c r="B1150" i="6"/>
  <c r="B1146" i="6"/>
  <c r="H1198" i="6" s="1"/>
  <c r="B1145" i="6"/>
  <c r="H1197" i="6" s="1"/>
  <c r="AM548" i="8"/>
  <c r="AM509" i="8"/>
  <c r="AM517" i="8"/>
  <c r="AA879" i="8"/>
  <c r="AK879" i="8" s="1"/>
  <c r="AA931" i="8"/>
  <c r="AK931" i="8" s="1"/>
  <c r="H1193" i="6"/>
  <c r="AA398" i="8"/>
  <c r="AK398" i="8" s="1"/>
  <c r="H1194" i="6"/>
  <c r="H1195" i="6"/>
  <c r="H1189" i="6"/>
  <c r="AM329" i="8"/>
  <c r="AA273" i="8"/>
  <c r="AK273" i="8" s="1"/>
  <c r="H1190" i="6"/>
  <c r="AA561" i="8"/>
  <c r="AK561" i="8" s="1"/>
  <c r="AA812" i="8"/>
  <c r="AK812" i="8" s="1"/>
  <c r="AM327" i="8"/>
  <c r="AM300" i="8"/>
  <c r="AA297" i="8"/>
  <c r="AK297" i="8" s="1"/>
  <c r="AM335" i="8"/>
  <c r="AA611" i="8"/>
  <c r="AK611" i="8" s="1"/>
  <c r="AM724" i="8"/>
  <c r="AM717" i="8"/>
  <c r="AA665" i="8"/>
  <c r="AK665" i="8" s="1"/>
  <c r="AA790" i="8"/>
  <c r="AK790" i="8" s="1"/>
  <c r="AM378" i="8"/>
  <c r="AM261" i="8"/>
  <c r="AM746" i="8"/>
  <c r="F576" i="6"/>
  <c r="AC928" i="8"/>
  <c r="AA715" i="8"/>
  <c r="AK715" i="8" s="1"/>
  <c r="AA379" i="8"/>
  <c r="AK379" i="8" s="1"/>
  <c r="AM323" i="8"/>
  <c r="AM360" i="8"/>
  <c r="AM598" i="8"/>
  <c r="AM250" i="8"/>
  <c r="H1192" i="6"/>
  <c r="AM768" i="8"/>
  <c r="H1191" i="6"/>
  <c r="AA848" i="8"/>
  <c r="AK848" i="8" s="1"/>
  <c r="AA900" i="8"/>
  <c r="AK900" i="8" s="1"/>
  <c r="AA862" i="8"/>
  <c r="AK862" i="8" s="1"/>
  <c r="AA914" i="8"/>
  <c r="AK914" i="8" s="1"/>
  <c r="AA508" i="8"/>
  <c r="AK508" i="8" s="1"/>
  <c r="AA404" i="8"/>
  <c r="AK404" i="8" s="1"/>
  <c r="AA818" i="8"/>
  <c r="AK818" i="8" s="1"/>
  <c r="AA922" i="8"/>
  <c r="AK922" i="8" s="1"/>
  <c r="AA428" i="8"/>
  <c r="AK428" i="8" s="1"/>
  <c r="AA808" i="8"/>
  <c r="AK808" i="8" s="1"/>
  <c r="AA912" i="8"/>
  <c r="AK912" i="8" s="1"/>
  <c r="AA807" i="8"/>
  <c r="AK807" i="8" s="1"/>
  <c r="AA911" i="8"/>
  <c r="AK911" i="8" s="1"/>
  <c r="AA268" i="8"/>
  <c r="AK268" i="8" s="1"/>
  <c r="AM572" i="8"/>
  <c r="AM269" i="8"/>
  <c r="AC915" i="8"/>
  <c r="AM678" i="8"/>
  <c r="AA760" i="8"/>
  <c r="AK760" i="8" s="1"/>
  <c r="AA805" i="8"/>
  <c r="AK805" i="8" s="1"/>
  <c r="AM219" i="8"/>
  <c r="AM672" i="8"/>
  <c r="AM535" i="8"/>
  <c r="B1119" i="6"/>
  <c r="H1171" i="6" s="1"/>
  <c r="A844" i="1"/>
  <c r="AM236" i="8"/>
  <c r="H1185" i="6"/>
  <c r="B1125" i="6"/>
  <c r="AA810" i="8"/>
  <c r="AK810" i="8" s="1"/>
  <c r="AA245" i="8"/>
  <c r="AK245" i="8" s="1"/>
  <c r="AM356" i="8"/>
  <c r="H1184" i="6"/>
  <c r="B1124" i="6"/>
  <c r="H1176" i="6" s="1"/>
  <c r="B1118" i="6"/>
  <c r="H1170" i="6" s="1"/>
  <c r="AM789" i="8"/>
  <c r="AM725" i="8"/>
  <c r="AM648" i="8"/>
  <c r="AM346" i="8"/>
  <c r="H1183" i="6"/>
  <c r="B1117" i="6"/>
  <c r="H1169" i="6" s="1"/>
  <c r="AM301" i="8"/>
  <c r="B1123" i="6"/>
  <c r="H1175" i="6" s="1"/>
  <c r="AA897" i="8"/>
  <c r="AK897" i="8" s="1"/>
  <c r="AM632" i="8"/>
  <c r="AM364" i="8"/>
  <c r="AA220" i="8"/>
  <c r="AK220" i="8" s="1"/>
  <c r="AM326" i="8"/>
  <c r="B6" i="5"/>
  <c r="N17" i="5" s="1"/>
  <c r="H1182" i="6"/>
  <c r="B1116" i="6"/>
  <c r="H1168" i="6" s="1"/>
  <c r="AA748" i="8"/>
  <c r="AK748" i="8" s="1"/>
  <c r="AM266" i="8"/>
  <c r="AM719" i="8"/>
  <c r="AA824" i="8"/>
  <c r="AK824" i="8" s="1"/>
  <c r="AM708" i="8"/>
  <c r="AM410" i="8"/>
  <c r="B1106" i="6"/>
  <c r="H1188" i="6"/>
  <c r="B1122" i="6"/>
  <c r="H1174" i="6" s="1"/>
  <c r="AA874" i="8"/>
  <c r="AK874" i="8" s="1"/>
  <c r="AA887" i="8"/>
  <c r="AK887" i="8" s="1"/>
  <c r="AM682" i="8"/>
  <c r="AA803" i="8"/>
  <c r="AK803" i="8" s="1"/>
  <c r="AA907" i="8"/>
  <c r="AK907" i="8" s="1"/>
  <c r="AA872" i="8"/>
  <c r="AK872" i="8" s="1"/>
  <c r="AA924" i="8"/>
  <c r="AK924" i="8" s="1"/>
  <c r="B1105" i="6"/>
  <c r="B1121" i="6"/>
  <c r="H1173" i="6" s="1"/>
  <c r="H1187" i="6"/>
  <c r="B1127" i="6"/>
  <c r="B1115" i="6"/>
  <c r="H1167" i="6" s="1"/>
  <c r="AM774" i="8"/>
  <c r="AM519" i="8"/>
  <c r="H1186" i="6"/>
  <c r="B1126" i="6"/>
  <c r="H1178" i="6" s="1"/>
  <c r="B1120" i="6"/>
  <c r="H1172" i="6" s="1"/>
  <c r="B1114" i="6"/>
  <c r="H1166" i="6" s="1"/>
  <c r="AM675" i="8"/>
  <c r="F1015" i="6"/>
  <c r="AA896" i="8"/>
  <c r="AK896" i="8" s="1"/>
  <c r="AA880" i="8"/>
  <c r="AK880" i="8" s="1"/>
  <c r="AA801" i="8"/>
  <c r="AK801" i="8" s="1"/>
  <c r="AM782" i="8"/>
  <c r="AA337" i="8"/>
  <c r="AK337" i="8" s="1"/>
  <c r="B1108" i="6"/>
  <c r="AA895" i="8"/>
  <c r="AK895" i="8" s="1"/>
  <c r="B1107" i="6"/>
  <c r="AA726" i="8"/>
  <c r="AK726" i="8" s="1"/>
  <c r="I777" i="6"/>
  <c r="B1109" i="6"/>
  <c r="B1110" i="6"/>
  <c r="AM401" i="8"/>
  <c r="AM399" i="8"/>
  <c r="F875" i="6"/>
  <c r="AM759" i="8"/>
  <c r="AM732" i="8"/>
  <c r="AM282" i="8"/>
  <c r="AM405" i="8"/>
  <c r="AM718" i="8"/>
  <c r="AM414" i="8"/>
  <c r="AA316" i="8"/>
  <c r="AK316" i="8" s="1"/>
  <c r="AA299" i="8"/>
  <c r="AK299" i="8" s="1"/>
  <c r="AA786" i="8"/>
  <c r="AK786" i="8" s="1"/>
  <c r="AA894" i="8"/>
  <c r="AK894" i="8" s="1"/>
  <c r="AA317" i="8"/>
  <c r="AK317" i="8" s="1"/>
  <c r="AA840" i="8"/>
  <c r="AK840" i="8" s="1"/>
  <c r="AA892" i="8"/>
  <c r="AK892" i="8" s="1"/>
  <c r="AA513" i="8"/>
  <c r="AK513" i="8" s="1"/>
  <c r="AM480" i="8"/>
  <c r="AA893" i="8"/>
  <c r="AK893" i="8" s="1"/>
  <c r="AA221" i="8"/>
  <c r="AK221" i="8" s="1"/>
  <c r="T784" i="5"/>
  <c r="AM357" i="8"/>
  <c r="AM390" i="8"/>
  <c r="F383" i="6"/>
  <c r="AM265" i="8"/>
  <c r="H756" i="6"/>
  <c r="B757" i="6"/>
  <c r="C760" i="6" s="1"/>
  <c r="D916" i="6" s="1"/>
  <c r="AM689" i="8"/>
  <c r="AM486" i="8"/>
  <c r="I883" i="6"/>
  <c r="AC671" i="8" s="1"/>
  <c r="AM218" i="8"/>
  <c r="AM315" i="8"/>
  <c r="AM733" i="8"/>
  <c r="AM348" i="8"/>
  <c r="AM786" i="8"/>
  <c r="AM783" i="8"/>
  <c r="AA773" i="8"/>
  <c r="AK773" i="8" s="1"/>
  <c r="AA877" i="8"/>
  <c r="AK877" i="8" s="1"/>
  <c r="AM714" i="8"/>
  <c r="AA851" i="8"/>
  <c r="AK851" i="8" s="1"/>
  <c r="AA277" i="8"/>
  <c r="AK277" i="8" s="1"/>
  <c r="AM361" i="8"/>
  <c r="AM291" i="8"/>
  <c r="AA883" i="8"/>
  <c r="AK883" i="8" s="1"/>
  <c r="AA882" i="8"/>
  <c r="AK882" i="8" s="1"/>
  <c r="AA885" i="8"/>
  <c r="AK885" i="8" s="1"/>
  <c r="AA891" i="8"/>
  <c r="AK891" i="8" s="1"/>
  <c r="AA857" i="8"/>
  <c r="AK857" i="8" s="1"/>
  <c r="AA884" i="8"/>
  <c r="AK884" i="8" s="1"/>
  <c r="AM753" i="8"/>
  <c r="AA890" i="8"/>
  <c r="AK890" i="8" s="1"/>
  <c r="AA881" i="8"/>
  <c r="AK881" i="8" s="1"/>
  <c r="AA766" i="8"/>
  <c r="AK766" i="8" s="1"/>
  <c r="AA870" i="8"/>
  <c r="AK870" i="8" s="1"/>
  <c r="AA289" i="8"/>
  <c r="AK289" i="8" s="1"/>
  <c r="AA418" i="8"/>
  <c r="AK418" i="8" s="1"/>
  <c r="AA769" i="8"/>
  <c r="AK769" i="8" s="1"/>
  <c r="AA873" i="8"/>
  <c r="AK873" i="8" s="1"/>
  <c r="AA813" i="8"/>
  <c r="AK813" i="8" s="1"/>
  <c r="AA888" i="8"/>
  <c r="AK888" i="8" s="1"/>
  <c r="AA809" i="8"/>
  <c r="AK809" i="8" s="1"/>
  <c r="AA861" i="8"/>
  <c r="AK861" i="8" s="1"/>
  <c r="AA854" i="8"/>
  <c r="AK854" i="8" s="1"/>
  <c r="AA802" i="8"/>
  <c r="AK802" i="8" s="1"/>
  <c r="AA451" i="8"/>
  <c r="AK451" i="8" s="1"/>
  <c r="AA448" i="8"/>
  <c r="AK448" i="8" s="1"/>
  <c r="AA487" i="8"/>
  <c r="AK487" i="8" s="1"/>
  <c r="AA539" i="8"/>
  <c r="AK539" i="8" s="1"/>
  <c r="AA771" i="8"/>
  <c r="AK771" i="8" s="1"/>
  <c r="AM213" i="8"/>
  <c r="AM406" i="8"/>
  <c r="AM365" i="8"/>
  <c r="AA624" i="8"/>
  <c r="AK624" i="8" s="1"/>
  <c r="AA520" i="8"/>
  <c r="AK520" i="8" s="1"/>
  <c r="AA572" i="8"/>
  <c r="AK572" i="8" s="1"/>
  <c r="AA811" i="8"/>
  <c r="AK811" i="8" s="1"/>
  <c r="AA707" i="8"/>
  <c r="AK707" i="8" s="1"/>
  <c r="AA469" i="8"/>
  <c r="AK469" i="8" s="1"/>
  <c r="AA521" i="8"/>
  <c r="AK521" i="8" s="1"/>
  <c r="AA232" i="8"/>
  <c r="AK232" i="8" s="1"/>
  <c r="AM263" i="8"/>
  <c r="AM226" i="8"/>
  <c r="AC860" i="8"/>
  <c r="AM646" i="8"/>
  <c r="AA233" i="8"/>
  <c r="AK233" i="8" s="1"/>
  <c r="AA827" i="8"/>
  <c r="AK827" i="8" s="1"/>
  <c r="AA713" i="8"/>
  <c r="AK713" i="8" s="1"/>
  <c r="AA845" i="8"/>
  <c r="AK845" i="8" s="1"/>
  <c r="AA814" i="8"/>
  <c r="AK814" i="8" s="1"/>
  <c r="F1081" i="6"/>
  <c r="I1081" i="6"/>
  <c r="AC869" i="8" s="1"/>
  <c r="AA869" i="8"/>
  <c r="AK869" i="8" s="1"/>
  <c r="I589" i="6"/>
  <c r="AA864" i="8"/>
  <c r="AK864" i="8" s="1"/>
  <c r="AA251" i="8"/>
  <c r="AK251" i="8" s="1"/>
  <c r="AA756" i="8"/>
  <c r="AK756" i="8" s="1"/>
  <c r="AA860" i="8"/>
  <c r="AK860" i="8" s="1"/>
  <c r="AA865" i="8"/>
  <c r="AK865" i="8" s="1"/>
  <c r="AA430" i="8"/>
  <c r="AK430" i="8" s="1"/>
  <c r="AM392" i="8"/>
  <c r="AA573" i="8"/>
  <c r="AK573" i="8" s="1"/>
  <c r="AA290" i="8"/>
  <c r="AK290" i="8" s="1"/>
  <c r="AA839" i="8"/>
  <c r="AK839" i="8" s="1"/>
  <c r="AA798" i="8"/>
  <c r="AK798" i="8" s="1"/>
  <c r="AM216" i="8"/>
  <c r="AA278" i="8"/>
  <c r="AK278" i="8" s="1"/>
  <c r="AM820" i="8"/>
  <c r="AM237" i="8"/>
  <c r="AM716" i="8"/>
  <c r="AM332" i="8"/>
  <c r="AA241" i="8"/>
  <c r="AK241" i="8" s="1"/>
  <c r="AA238" i="8"/>
  <c r="AK238" i="8" s="1"/>
  <c r="AM388" i="8"/>
  <c r="AA755" i="8"/>
  <c r="AK755" i="8" s="1"/>
  <c r="AA859" i="8"/>
  <c r="AK859" i="8" s="1"/>
  <c r="AA866" i="8"/>
  <c r="AK866" i="8" s="1"/>
  <c r="AA867" i="8"/>
  <c r="AK867" i="8" s="1"/>
  <c r="AM242" i="8"/>
  <c r="AA399" i="8"/>
  <c r="AK399" i="8" s="1"/>
  <c r="AA444" i="8"/>
  <c r="AK444" i="8" s="1"/>
  <c r="AA366" i="8"/>
  <c r="AK366" i="8" s="1"/>
  <c r="AA498" i="8"/>
  <c r="AK498" i="8" s="1"/>
  <c r="AA494" i="8"/>
  <c r="AK494" i="8" s="1"/>
  <c r="F16" i="5"/>
  <c r="AA455" i="8"/>
  <c r="AK455" i="8" s="1"/>
  <c r="AA403" i="8"/>
  <c r="AK403" i="8" s="1"/>
  <c r="AA415" i="8"/>
  <c r="AK415" i="8" s="1"/>
  <c r="AA311" i="8"/>
  <c r="AK311" i="8" s="1"/>
  <c r="AA363" i="8"/>
  <c r="AK363" i="8" s="1"/>
  <c r="F522" i="6"/>
  <c r="I522" i="6"/>
  <c r="AC310" i="8" s="1"/>
  <c r="AM784" i="8"/>
  <c r="AM788" i="8"/>
  <c r="AM728" i="8"/>
  <c r="AM666" i="8"/>
  <c r="AA778" i="8"/>
  <c r="AK778" i="8" s="1"/>
  <c r="AA285" i="8"/>
  <c r="AK285" i="8" s="1"/>
  <c r="AA502" i="8"/>
  <c r="AK502" i="8" s="1"/>
  <c r="AA287" i="8"/>
  <c r="AK287" i="8" s="1"/>
  <c r="AA390" i="8"/>
  <c r="AK390" i="8" s="1"/>
  <c r="AA434" i="8"/>
  <c r="AK434" i="8" s="1"/>
  <c r="AM239" i="8"/>
  <c r="AA564" i="8"/>
  <c r="AK564" i="8" s="1"/>
  <c r="AA460" i="8"/>
  <c r="AK460" i="8" s="1"/>
  <c r="AA512" i="8"/>
  <c r="AK512" i="8" s="1"/>
  <c r="AA525" i="8"/>
  <c r="AK525" i="8" s="1"/>
  <c r="AA473" i="8"/>
  <c r="AK473" i="8" s="1"/>
  <c r="AA467" i="8"/>
  <c r="AK467" i="8" s="1"/>
  <c r="AA519" i="8"/>
  <c r="AK519" i="8" s="1"/>
  <c r="AA419" i="8"/>
  <c r="AK419" i="8" s="1"/>
  <c r="AA315" i="8"/>
  <c r="AK315" i="8" s="1"/>
  <c r="AA367" i="8"/>
  <c r="AK367" i="8" s="1"/>
  <c r="AA312" i="8"/>
  <c r="AK312" i="8" s="1"/>
  <c r="AA416" i="8"/>
  <c r="AK416" i="8" s="1"/>
  <c r="AA364" i="8"/>
  <c r="AK364" i="8" s="1"/>
  <c r="AA283" i="8"/>
  <c r="AK283" i="8" s="1"/>
  <c r="AA387" i="8"/>
  <c r="AK387" i="8" s="1"/>
  <c r="F750" i="6"/>
  <c r="AA439" i="8"/>
  <c r="AK439" i="8" s="1"/>
  <c r="AA491" i="8"/>
  <c r="AK491" i="8" s="1"/>
  <c r="AA486" i="8"/>
  <c r="AK486" i="8" s="1"/>
  <c r="AA538" i="8"/>
  <c r="AK538" i="8" s="1"/>
  <c r="AM781" i="8"/>
  <c r="AA759" i="8"/>
  <c r="AK759" i="8" s="1"/>
  <c r="F1049" i="6"/>
  <c r="AM223" i="8"/>
  <c r="AM220" i="8"/>
  <c r="AA742" i="8"/>
  <c r="AK742" i="8" s="1"/>
  <c r="AM805" i="8"/>
  <c r="AA243" i="8"/>
  <c r="AK243" i="8" s="1"/>
  <c r="AA842" i="8"/>
  <c r="AK842" i="8" s="1"/>
  <c r="AM720" i="8"/>
  <c r="AA543" i="8"/>
  <c r="AK543" i="8" s="1"/>
  <c r="AM681" i="8"/>
  <c r="AM232" i="8"/>
  <c r="AA753" i="8"/>
  <c r="AK753" i="8" s="1"/>
  <c r="AA507" i="8"/>
  <c r="AK507" i="8" s="1"/>
  <c r="AM345" i="8"/>
  <c r="AA340" i="8"/>
  <c r="AK340" i="8" s="1"/>
  <c r="AM286" i="8"/>
  <c r="AA392" i="8"/>
  <c r="AK392" i="8" s="1"/>
  <c r="AA855" i="8"/>
  <c r="AK855" i="8" s="1"/>
  <c r="AA450" i="8"/>
  <c r="AK450" i="8" s="1"/>
  <c r="AA442" i="8"/>
  <c r="AK442" i="8" s="1"/>
  <c r="AA265" i="8"/>
  <c r="AK265" i="8" s="1"/>
  <c r="AA225" i="8"/>
  <c r="AK225" i="8" s="1"/>
  <c r="AM417" i="8"/>
  <c r="AA264" i="8"/>
  <c r="AK264" i="8" s="1"/>
  <c r="AA488" i="8"/>
  <c r="AK488" i="8" s="1"/>
  <c r="AA540" i="8"/>
  <c r="AK540" i="8" s="1"/>
  <c r="AA480" i="8"/>
  <c r="AK480" i="8" s="1"/>
  <c r="AA532" i="8"/>
  <c r="AK532" i="8" s="1"/>
  <c r="AA528" i="8"/>
  <c r="AK528" i="8" s="1"/>
  <c r="AA476" i="8"/>
  <c r="AK476" i="8" s="1"/>
  <c r="AA518" i="8"/>
  <c r="AK518" i="8" s="1"/>
  <c r="AA466" i="8"/>
  <c r="AK466" i="8" s="1"/>
  <c r="AA515" i="8"/>
  <c r="AK515" i="8" s="1"/>
  <c r="AA504" i="8"/>
  <c r="AK504" i="8" s="1"/>
  <c r="AA497" i="8"/>
  <c r="AK497" i="8" s="1"/>
  <c r="AA495" i="8"/>
  <c r="AK495" i="8" s="1"/>
  <c r="AA619" i="8"/>
  <c r="AK619" i="8" s="1"/>
  <c r="AM217" i="8"/>
  <c r="AM769" i="8"/>
  <c r="AA847" i="8"/>
  <c r="AK847" i="8" s="1"/>
  <c r="AA327" i="8"/>
  <c r="AK327" i="8" s="1"/>
  <c r="AA750" i="8"/>
  <c r="AK750" i="8" s="1"/>
  <c r="AA825" i="8"/>
  <c r="AK825" i="8" s="1"/>
  <c r="AM316" i="8"/>
  <c r="AA754" i="8"/>
  <c r="AK754" i="8" s="1"/>
  <c r="AA858" i="8"/>
  <c r="AK858" i="8" s="1"/>
  <c r="AA328" i="8"/>
  <c r="AK328" i="8" s="1"/>
  <c r="AM663" i="8"/>
  <c r="AM234" i="8"/>
  <c r="AA239" i="8"/>
  <c r="AK239" i="8" s="1"/>
  <c r="I999" i="6"/>
  <c r="F1069" i="6"/>
  <c r="AA501" i="8"/>
  <c r="AK501" i="8" s="1"/>
  <c r="AA553" i="8"/>
  <c r="AK553" i="8" s="1"/>
  <c r="F766" i="6"/>
  <c r="I766" i="6"/>
  <c r="AC554" i="8" s="1"/>
  <c r="AA478" i="8"/>
  <c r="AK478" i="8" s="1"/>
  <c r="AA530" i="8"/>
  <c r="AK530" i="8" s="1"/>
  <c r="AA503" i="8"/>
  <c r="AK503" i="8" s="1"/>
  <c r="AA499" i="8"/>
  <c r="AK499" i="8" s="1"/>
  <c r="AA493" i="8"/>
  <c r="AK493" i="8" s="1"/>
  <c r="AA365" i="8"/>
  <c r="AK365" i="8" s="1"/>
  <c r="AA313" i="8"/>
  <c r="AK313" i="8" s="1"/>
  <c r="AA417" i="8"/>
  <c r="AK417" i="8" s="1"/>
  <c r="F524" i="6"/>
  <c r="AA358" i="8"/>
  <c r="AK358" i="8" s="1"/>
  <c r="AA410" i="8"/>
  <c r="AK410" i="8" s="1"/>
  <c r="AA462" i="8"/>
  <c r="AK462" i="8" s="1"/>
  <c r="AA456" i="8"/>
  <c r="AK456" i="8" s="1"/>
  <c r="AA421" i="8"/>
  <c r="AK421" i="8" s="1"/>
  <c r="AM787" i="8"/>
  <c r="AA752" i="8"/>
  <c r="AK752" i="8" s="1"/>
  <c r="AA856" i="8"/>
  <c r="AK856" i="8" s="1"/>
  <c r="AA838" i="8"/>
  <c r="AK838" i="8" s="1"/>
  <c r="AM777" i="8"/>
  <c r="F1033" i="6"/>
  <c r="AM690" i="8"/>
  <c r="AA817" i="8"/>
  <c r="AK817" i="8" s="1"/>
  <c r="AA749" i="8"/>
  <c r="AK749" i="8" s="1"/>
  <c r="AA853" i="8"/>
  <c r="AK853" i="8" s="1"/>
  <c r="AA537" i="8"/>
  <c r="AK537" i="8" s="1"/>
  <c r="AA485" i="8"/>
  <c r="AK485" i="8" s="1"/>
  <c r="AA381" i="8"/>
  <c r="AK381" i="8" s="1"/>
  <c r="AA329" i="8"/>
  <c r="AK329" i="8" s="1"/>
  <c r="AA376" i="8"/>
  <c r="AK376" i="8" s="1"/>
  <c r="AA324" i="8"/>
  <c r="AK324" i="8" s="1"/>
  <c r="AA435" i="8"/>
  <c r="AK435" i="8" s="1"/>
  <c r="AA331" i="8"/>
  <c r="AK331" i="8" s="1"/>
  <c r="AA383" i="8"/>
  <c r="AK383" i="8" s="1"/>
  <c r="AA402" i="8"/>
  <c r="AK402" i="8" s="1"/>
  <c r="AA454" i="8"/>
  <c r="AK454" i="8" s="1"/>
  <c r="AA272" i="8"/>
  <c r="AK272" i="8" s="1"/>
  <c r="AA464" i="8"/>
  <c r="AK464" i="8" s="1"/>
  <c r="AA360" i="8"/>
  <c r="AK360" i="8" s="1"/>
  <c r="AA382" i="8"/>
  <c r="AK382" i="8" s="1"/>
  <c r="AA330" i="8"/>
  <c r="AK330" i="8" s="1"/>
  <c r="AA325" i="8"/>
  <c r="AK325" i="8" s="1"/>
  <c r="AA377" i="8"/>
  <c r="AK377" i="8" s="1"/>
  <c r="AM773" i="8"/>
  <c r="AM729" i="8"/>
  <c r="AM772" i="8"/>
  <c r="AM674" i="8"/>
  <c r="AA276" i="8"/>
  <c r="AK276" i="8" s="1"/>
  <c r="AA806" i="8"/>
  <c r="AK806" i="8" s="1"/>
  <c r="AA819" i="8"/>
  <c r="AK819" i="8" s="1"/>
  <c r="AA820" i="8"/>
  <c r="AK820" i="8" s="1"/>
  <c r="AA747" i="8"/>
  <c r="AK747" i="8" s="1"/>
  <c r="AA301" i="8"/>
  <c r="AK301" i="8" s="1"/>
  <c r="AA412" i="8"/>
  <c r="AK412" i="8" s="1"/>
  <c r="AA822" i="8"/>
  <c r="AK822" i="8" s="1"/>
  <c r="AA772" i="8"/>
  <c r="AK772" i="8" s="1"/>
  <c r="AA320" i="8"/>
  <c r="AK320" i="8" s="1"/>
  <c r="F386" i="6"/>
  <c r="AA319" i="8"/>
  <c r="AK319" i="8" s="1"/>
  <c r="AA371" i="8"/>
  <c r="AK371" i="8" s="1"/>
  <c r="F521" i="6"/>
  <c r="I521" i="6"/>
  <c r="AA288" i="8"/>
  <c r="AK288" i="8" s="1"/>
  <c r="AA326" i="8"/>
  <c r="AK326" i="8" s="1"/>
  <c r="AA378" i="8"/>
  <c r="AK378" i="8" s="1"/>
  <c r="F365" i="6"/>
  <c r="AA850" i="8"/>
  <c r="AK850" i="8" s="1"/>
  <c r="AA235" i="8"/>
  <c r="AK235" i="8" s="1"/>
  <c r="AA436" i="8"/>
  <c r="AK436" i="8" s="1"/>
  <c r="AA384" i="8"/>
  <c r="AK384" i="8" s="1"/>
  <c r="AA332" i="8"/>
  <c r="AK332" i="8" s="1"/>
  <c r="AM221" i="8"/>
  <c r="AA237" i="8"/>
  <c r="AK237" i="8" s="1"/>
  <c r="AA452" i="8"/>
  <c r="AK452" i="8" s="1"/>
  <c r="AA400" i="8"/>
  <c r="AK400" i="8" s="1"/>
  <c r="AA280" i="8"/>
  <c r="AK280" i="8" s="1"/>
  <c r="AA228" i="8"/>
  <c r="AK228" i="8" s="1"/>
  <c r="AA267" i="8"/>
  <c r="AK267" i="8" s="1"/>
  <c r="AA286" i="8"/>
  <c r="AK286" i="8" s="1"/>
  <c r="AA338" i="8"/>
  <c r="AK338" i="8" s="1"/>
  <c r="F373" i="6"/>
  <c r="AA830" i="8"/>
  <c r="AK830" i="8" s="1"/>
  <c r="AM741" i="8"/>
  <c r="AM686" i="8"/>
  <c r="AA829" i="8"/>
  <c r="AK829" i="8" s="1"/>
  <c r="AA764" i="8"/>
  <c r="AK764" i="8" s="1"/>
  <c r="AA799" i="8"/>
  <c r="AK799" i="8" s="1"/>
  <c r="AA745" i="8"/>
  <c r="AK745" i="8" s="1"/>
  <c r="AA849" i="8"/>
  <c r="AK849" i="8" s="1"/>
  <c r="AA374" i="8"/>
  <c r="AK374" i="8" s="1"/>
  <c r="AA716" i="8"/>
  <c r="AK716" i="8" s="1"/>
  <c r="AM670" i="8"/>
  <c r="AA372" i="8"/>
  <c r="AK372" i="8" s="1"/>
  <c r="F506" i="6"/>
  <c r="F638" i="6"/>
  <c r="AA234" i="8"/>
  <c r="AK234" i="8" s="1"/>
  <c r="AA236" i="8"/>
  <c r="AK236" i="8" s="1"/>
  <c r="AA453" i="8"/>
  <c r="AK453" i="8" s="1"/>
  <c r="AA401" i="8"/>
  <c r="AK401" i="8" s="1"/>
  <c r="AA349" i="8"/>
  <c r="AK349" i="8" s="1"/>
  <c r="AA227" i="8"/>
  <c r="AK227" i="8" s="1"/>
  <c r="AA279" i="8"/>
  <c r="AK279" i="8" s="1"/>
  <c r="F376" i="6"/>
  <c r="AA422" i="8"/>
  <c r="AK422" i="8" s="1"/>
  <c r="AA474" i="8"/>
  <c r="AK474" i="8" s="1"/>
  <c r="AA370" i="8"/>
  <c r="AK370" i="8" s="1"/>
  <c r="AA489" i="8"/>
  <c r="AK489" i="8" s="1"/>
  <c r="AA385" i="8"/>
  <c r="AK385" i="8" s="1"/>
  <c r="I703" i="6"/>
  <c r="AC491" i="8" s="1"/>
  <c r="AA841" i="8"/>
  <c r="AK841" i="8" s="1"/>
  <c r="AA409" i="8"/>
  <c r="AK409" i="8" s="1"/>
  <c r="AA461" i="8"/>
  <c r="AK461" i="8" s="1"/>
  <c r="AA343" i="8"/>
  <c r="AK343" i="8" s="1"/>
  <c r="AA395" i="8"/>
  <c r="AK395" i="8" s="1"/>
  <c r="AA291" i="8"/>
  <c r="AK291" i="8" s="1"/>
  <c r="AA437" i="8"/>
  <c r="AK437" i="8" s="1"/>
  <c r="AA709" i="8"/>
  <c r="AK709" i="8" s="1"/>
  <c r="AA761" i="8"/>
  <c r="AK761" i="8" s="1"/>
  <c r="AA739" i="8"/>
  <c r="AK739" i="8" s="1"/>
  <c r="AA843" i="8"/>
  <c r="AK843" i="8" s="1"/>
  <c r="AA463" i="8"/>
  <c r="AK463" i="8" s="1"/>
  <c r="AA411" i="8"/>
  <c r="AK411" i="8" s="1"/>
  <c r="AA359" i="8"/>
  <c r="AK359" i="8" s="1"/>
  <c r="AA734" i="8"/>
  <c r="AK734" i="8" s="1"/>
  <c r="AA682" i="8"/>
  <c r="AK682" i="8" s="1"/>
  <c r="AA347" i="8"/>
  <c r="AK347" i="8" s="1"/>
  <c r="AA295" i="8"/>
  <c r="AK295" i="8" s="1"/>
  <c r="AA391" i="8"/>
  <c r="AK391" i="8" s="1"/>
  <c r="AA443" i="8"/>
  <c r="AK443" i="8" s="1"/>
  <c r="AA844" i="8"/>
  <c r="AK844" i="8" s="1"/>
  <c r="AA230" i="8"/>
  <c r="AK230" i="8" s="1"/>
  <c r="AA271" i="8"/>
  <c r="AK271" i="8" s="1"/>
  <c r="AA219" i="8"/>
  <c r="AK219" i="8" s="1"/>
  <c r="AA413" i="8"/>
  <c r="AK413" i="8" s="1"/>
  <c r="AA361" i="8"/>
  <c r="AK361" i="8" s="1"/>
  <c r="AA294" i="8"/>
  <c r="AK294" i="8" s="1"/>
  <c r="AA242" i="8"/>
  <c r="AK242" i="8" s="1"/>
  <c r="AA346" i="8"/>
  <c r="AK346" i="8" s="1"/>
  <c r="AA339" i="8"/>
  <c r="AK339" i="8" s="1"/>
  <c r="AA826" i="8"/>
  <c r="AK826" i="8" s="1"/>
  <c r="F714" i="6"/>
  <c r="AA832" i="8"/>
  <c r="AK832" i="8" s="1"/>
  <c r="AA785" i="8"/>
  <c r="AK785" i="8" s="1"/>
  <c r="AA837" i="8"/>
  <c r="AK837" i="8" s="1"/>
  <c r="AA323" i="8"/>
  <c r="AK323" i="8" s="1"/>
  <c r="AA375" i="8"/>
  <c r="AK375" i="8" s="1"/>
  <c r="AA427" i="8"/>
  <c r="AK427" i="8" s="1"/>
  <c r="F632" i="6"/>
  <c r="AA775" i="8"/>
  <c r="AK775" i="8" s="1"/>
  <c r="I732" i="6"/>
  <c r="AC520" i="8" s="1"/>
  <c r="F1047" i="6"/>
  <c r="AA729" i="8"/>
  <c r="AK729" i="8" s="1"/>
  <c r="AA833" i="8"/>
  <c r="AK833" i="8" s="1"/>
  <c r="AA788" i="8"/>
  <c r="AK788" i="8" s="1"/>
  <c r="AM761" i="8"/>
  <c r="AA730" i="8"/>
  <c r="AK730" i="8" s="1"/>
  <c r="AA834" i="8"/>
  <c r="AK834" i="8" s="1"/>
  <c r="AA828" i="8"/>
  <c r="AK828" i="8" s="1"/>
  <c r="AA791" i="8"/>
  <c r="AK791" i="8" s="1"/>
  <c r="AA269" i="8"/>
  <c r="AK269" i="8" s="1"/>
  <c r="AA217" i="8"/>
  <c r="AK217" i="8" s="1"/>
  <c r="AA321" i="8"/>
  <c r="AK321" i="8" s="1"/>
  <c r="AA736" i="8"/>
  <c r="AK736" i="8" s="1"/>
  <c r="I568" i="6"/>
  <c r="F568" i="6"/>
  <c r="AM790" i="8"/>
  <c r="AA733" i="8"/>
  <c r="AK733" i="8" s="1"/>
  <c r="AM757" i="8"/>
  <c r="F899" i="6"/>
  <c r="I899" i="6"/>
  <c r="AC687" i="8" s="1"/>
  <c r="AA388" i="8"/>
  <c r="AK388" i="8" s="1"/>
  <c r="AA440" i="8"/>
  <c r="AK440" i="8" s="1"/>
  <c r="AA336" i="8"/>
  <c r="AK336" i="8" s="1"/>
  <c r="AA731" i="8"/>
  <c r="AK731" i="8" s="1"/>
  <c r="AA835" i="8"/>
  <c r="AK835" i="8" s="1"/>
  <c r="AM289" i="8"/>
  <c r="AA334" i="8"/>
  <c r="AK334" i="8" s="1"/>
  <c r="AA282" i="8"/>
  <c r="AK282" i="8" s="1"/>
  <c r="AM713" i="8"/>
  <c r="AA318" i="8"/>
  <c r="AK318" i="8" s="1"/>
  <c r="AA266" i="8"/>
  <c r="AK266" i="8" s="1"/>
  <c r="I946" i="6"/>
  <c r="AC734" i="8" s="1"/>
  <c r="F946" i="6"/>
  <c r="F1016" i="6"/>
  <c r="I1016" i="6"/>
  <c r="AA746" i="8"/>
  <c r="AK746" i="8" s="1"/>
  <c r="AA224" i="8"/>
  <c r="AK224" i="8" s="1"/>
  <c r="AM831" i="8"/>
  <c r="AA244" i="8"/>
  <c r="AK244" i="8" s="1"/>
  <c r="AA296" i="8"/>
  <c r="AK296" i="8" s="1"/>
  <c r="AA348" i="8"/>
  <c r="AK348" i="8" s="1"/>
  <c r="F1021" i="6"/>
  <c r="I1021" i="6"/>
  <c r="AA821" i="8"/>
  <c r="AK821" i="8" s="1"/>
  <c r="AA763" i="8"/>
  <c r="AK763" i="8" s="1"/>
  <c r="AA815" i="8"/>
  <c r="AK815" i="8" s="1"/>
  <c r="AA797" i="8"/>
  <c r="AK797" i="8" s="1"/>
  <c r="AM813" i="8"/>
  <c r="AA823" i="8"/>
  <c r="AK823" i="8" s="1"/>
  <c r="AA816" i="8"/>
  <c r="AK816" i="8" s="1"/>
  <c r="AA792" i="8"/>
  <c r="AK792" i="8" s="1"/>
  <c r="AA727" i="8"/>
  <c r="AK727" i="8" s="1"/>
  <c r="AA831" i="8"/>
  <c r="AK831" i="8" s="1"/>
  <c r="F938" i="6"/>
  <c r="AA743" i="8"/>
  <c r="AK743" i="8" s="1"/>
  <c r="AA246" i="8"/>
  <c r="AK246" i="8" s="1"/>
  <c r="AA350" i="8"/>
  <c r="AK350" i="8" s="1"/>
  <c r="AA298" i="8"/>
  <c r="AK298" i="8" s="1"/>
  <c r="F937" i="6"/>
  <c r="AA804" i="8"/>
  <c r="AK804" i="8" s="1"/>
  <c r="AA445" i="8"/>
  <c r="AK445" i="8" s="1"/>
  <c r="AA393" i="8"/>
  <c r="AK393" i="8" s="1"/>
  <c r="AA341" i="8"/>
  <c r="AK341" i="8" s="1"/>
  <c r="F886" i="6"/>
  <c r="AA737" i="8"/>
  <c r="AK737" i="8" s="1"/>
  <c r="AA800" i="8"/>
  <c r="AK800" i="8" s="1"/>
  <c r="AA696" i="8"/>
  <c r="AK696" i="8" s="1"/>
  <c r="AA275" i="8"/>
  <c r="AK275" i="8" s="1"/>
  <c r="AA223" i="8"/>
  <c r="AK223" i="8" s="1"/>
  <c r="AA397" i="8"/>
  <c r="AK397" i="8" s="1"/>
  <c r="AA345" i="8"/>
  <c r="AK345" i="8" s="1"/>
  <c r="AA293" i="8"/>
  <c r="AK293" i="8" s="1"/>
  <c r="AA226" i="8"/>
  <c r="AK226" i="8" s="1"/>
  <c r="AA446" i="8"/>
  <c r="AK446" i="8" s="1"/>
  <c r="AA342" i="8"/>
  <c r="AK342" i="8" s="1"/>
  <c r="AA394" i="8"/>
  <c r="AK394" i="8" s="1"/>
  <c r="AA789" i="8"/>
  <c r="AK789" i="8" s="1"/>
  <c r="AA484" i="8"/>
  <c r="AK484" i="8" s="1"/>
  <c r="AA380" i="8"/>
  <c r="AK380" i="8" s="1"/>
  <c r="AA432" i="8"/>
  <c r="AK432" i="8" s="1"/>
  <c r="F371" i="6"/>
  <c r="AA218" i="8"/>
  <c r="AK218" i="8" s="1"/>
  <c r="AA322" i="8"/>
  <c r="AK322" i="8" s="1"/>
  <c r="AA270" i="8"/>
  <c r="AK270" i="8" s="1"/>
  <c r="AA795" i="8"/>
  <c r="AK795" i="8" s="1"/>
  <c r="AA796" i="8"/>
  <c r="AK796" i="8" s="1"/>
  <c r="AA744" i="8"/>
  <c r="AK744" i="8" s="1"/>
  <c r="I888" i="6"/>
  <c r="F375" i="6"/>
  <c r="AA711" i="8"/>
  <c r="AK711" i="8" s="1"/>
  <c r="AA292" i="8"/>
  <c r="AK292" i="8" s="1"/>
  <c r="AA344" i="8"/>
  <c r="AK344" i="8" s="1"/>
  <c r="AA396" i="8"/>
  <c r="AK396" i="8" s="1"/>
  <c r="AA692" i="8"/>
  <c r="AK692" i="8" s="1"/>
  <c r="I1009" i="6"/>
  <c r="AA738" i="8"/>
  <c r="AK738" i="8" s="1"/>
  <c r="AA722" i="8"/>
  <c r="AK722" i="8" s="1"/>
  <c r="AA774" i="8"/>
  <c r="AK774" i="8" s="1"/>
  <c r="AA779" i="8"/>
  <c r="AK779" i="8" s="1"/>
  <c r="AA740" i="8"/>
  <c r="AK740" i="8" s="1"/>
  <c r="AA781" i="8"/>
  <c r="AK781" i="8" s="1"/>
  <c r="AA783" i="8"/>
  <c r="AK783" i="8" s="1"/>
  <c r="AA782" i="8"/>
  <c r="AK782" i="8" s="1"/>
  <c r="F981" i="6"/>
  <c r="AA776" i="8"/>
  <c r="AK776" i="8" s="1"/>
  <c r="AA724" i="8"/>
  <c r="AK724" i="8" s="1"/>
  <c r="AA787" i="8"/>
  <c r="AK787" i="8" s="1"/>
  <c r="AA683" i="8"/>
  <c r="AK683" i="8" s="1"/>
  <c r="AA735" i="8"/>
  <c r="AK735" i="8" s="1"/>
  <c r="F995" i="6"/>
  <c r="AA777" i="8"/>
  <c r="AK777" i="8" s="1"/>
  <c r="AA725" i="8"/>
  <c r="AK725" i="8" s="1"/>
  <c r="AA706" i="8"/>
  <c r="AK706" i="8" s="1"/>
  <c r="AA758" i="8"/>
  <c r="AK758" i="8" s="1"/>
  <c r="F641" i="6" l="1"/>
  <c r="I647" i="6"/>
  <c r="AC435" i="8" s="1"/>
  <c r="I934" i="6"/>
  <c r="I738" i="6"/>
  <c r="F841" i="6"/>
  <c r="F825" i="6"/>
  <c r="I699" i="6"/>
  <c r="AC487" i="8" s="1"/>
  <c r="C12" i="14"/>
  <c r="C10" i="14"/>
  <c r="E5" i="14"/>
  <c r="E7" i="14" s="1"/>
  <c r="R7" i="14" s="1"/>
  <c r="F5" i="14"/>
  <c r="F7" i="14" s="1"/>
  <c r="T7" i="14" s="1"/>
  <c r="C5" i="14"/>
  <c r="C7" i="14" s="1"/>
  <c r="N7" i="14" s="1"/>
  <c r="D5" i="14"/>
  <c r="D7" i="14" s="1"/>
  <c r="P7" i="14" s="1"/>
  <c r="F852" i="6"/>
  <c r="I670" i="6"/>
  <c r="F928" i="6"/>
  <c r="F728" i="6"/>
  <c r="F969" i="6"/>
  <c r="F1012" i="6"/>
  <c r="I1041" i="6"/>
  <c r="I892" i="6"/>
  <c r="AC680" i="8" s="1"/>
  <c r="I572" i="6"/>
  <c r="F935" i="6"/>
  <c r="I1048" i="6"/>
  <c r="I675" i="6"/>
  <c r="F11" i="14"/>
  <c r="B6" i="14"/>
  <c r="D11" i="14"/>
  <c r="AB689" i="14" s="1"/>
  <c r="H5" i="14"/>
  <c r="H7" i="14" s="1"/>
  <c r="E11" i="14"/>
  <c r="G11" i="14"/>
  <c r="C13" i="14"/>
  <c r="H11" i="14"/>
  <c r="D10" i="14"/>
  <c r="D13" i="14"/>
  <c r="F10" i="14"/>
  <c r="D12" i="14"/>
  <c r="E10" i="14"/>
  <c r="E13" i="14"/>
  <c r="E12" i="14"/>
  <c r="F13" i="14"/>
  <c r="F12" i="14"/>
  <c r="G10" i="14"/>
  <c r="H12" i="14"/>
  <c r="M13" i="14"/>
  <c r="G13" i="14"/>
  <c r="G12" i="14"/>
  <c r="H10" i="14"/>
  <c r="M12" i="14"/>
  <c r="H13" i="14"/>
  <c r="G5" i="14"/>
  <c r="G7" i="14" s="1"/>
  <c r="C11" i="14"/>
  <c r="B7" i="14"/>
  <c r="I901" i="6"/>
  <c r="AC689" i="8" s="1"/>
  <c r="AC638" i="8"/>
  <c r="AC640" i="8"/>
  <c r="AC657" i="8"/>
  <c r="I637" i="6"/>
  <c r="AC425" i="8" s="1"/>
  <c r="I939" i="6"/>
  <c r="AC727" i="8" s="1"/>
  <c r="AC630" i="8"/>
  <c r="I633" i="6"/>
  <c r="AC421" i="8" s="1"/>
  <c r="I660" i="6"/>
  <c r="I639" i="6"/>
  <c r="F682" i="6"/>
  <c r="I552" i="6"/>
  <c r="AC340" i="8" s="1"/>
  <c r="I620" i="6"/>
  <c r="AC408" i="8" s="1"/>
  <c r="F844" i="6"/>
  <c r="F1094" i="6"/>
  <c r="AC624" i="8"/>
  <c r="I627" i="6"/>
  <c r="F1043" i="6"/>
  <c r="F502" i="6"/>
  <c r="I646" i="6"/>
  <c r="I569" i="6"/>
  <c r="AC357" i="8" s="1"/>
  <c r="I1056" i="6"/>
  <c r="AC844" i="8" s="1"/>
  <c r="I751" i="6"/>
  <c r="AC539" i="8" s="1"/>
  <c r="F924" i="6"/>
  <c r="I423" i="6"/>
  <c r="I1031" i="6"/>
  <c r="AC819" i="8" s="1"/>
  <c r="F923" i="6"/>
  <c r="F404" i="6"/>
  <c r="I897" i="6"/>
  <c r="AC685" i="8" s="1"/>
  <c r="F773" i="6"/>
  <c r="I688" i="6"/>
  <c r="AC516" i="8"/>
  <c r="AC797" i="8"/>
  <c r="F571" i="6"/>
  <c r="AC359" i="8"/>
  <c r="AC362" i="8"/>
  <c r="I629" i="6"/>
  <c r="F706" i="6"/>
  <c r="I920" i="6"/>
  <c r="AC708" i="8" s="1"/>
  <c r="I592" i="6"/>
  <c r="AC380" i="8" s="1"/>
  <c r="I874" i="6"/>
  <c r="AC662" i="8" s="1"/>
  <c r="I550" i="6"/>
  <c r="AC338" i="8" s="1"/>
  <c r="I519" i="6"/>
  <c r="AC307" i="8" s="1"/>
  <c r="F574" i="6"/>
  <c r="I854" i="6"/>
  <c r="AC642" i="8" s="1"/>
  <c r="F804" i="6"/>
  <c r="I1018" i="6"/>
  <c r="I943" i="6"/>
  <c r="AC731" i="8" s="1"/>
  <c r="AC475" i="8"/>
  <c r="I778" i="6"/>
  <c r="AC566" i="8" s="1"/>
  <c r="I870" i="6"/>
  <c r="AC658" i="8" s="1"/>
  <c r="I907" i="6"/>
  <c r="AC695" i="8" s="1"/>
  <c r="I922" i="6"/>
  <c r="AC710" i="8" s="1"/>
  <c r="F517" i="6"/>
  <c r="AC603" i="8"/>
  <c r="I1051" i="6"/>
  <c r="AC839" i="8" s="1"/>
  <c r="AC305" i="8"/>
  <c r="I911" i="6"/>
  <c r="AC699" i="8" s="1"/>
  <c r="F927" i="6"/>
  <c r="I740" i="6"/>
  <c r="AC528" i="8" s="1"/>
  <c r="F726" i="6"/>
  <c r="F1097" i="6"/>
  <c r="F819" i="6"/>
  <c r="I591" i="6"/>
  <c r="AC379" i="8" s="1"/>
  <c r="I631" i="6"/>
  <c r="AC419" i="8" s="1"/>
  <c r="AC504" i="8"/>
  <c r="F838" i="6"/>
  <c r="F577" i="6"/>
  <c r="AM544" i="8"/>
  <c r="I826" i="6"/>
  <c r="AC614" i="8" s="1"/>
  <c r="AC635" i="8"/>
  <c r="I890" i="6"/>
  <c r="AC678" i="8" s="1"/>
  <c r="AC675" i="8"/>
  <c r="AC582" i="8"/>
  <c r="F1003" i="6"/>
  <c r="AC574" i="8"/>
  <c r="AC304" i="8"/>
  <c r="F944" i="6"/>
  <c r="F687" i="6"/>
  <c r="I1055" i="6"/>
  <c r="I515" i="6"/>
  <c r="AC303" i="8" s="1"/>
  <c r="I1087" i="6"/>
  <c r="AC875" i="8" s="1"/>
  <c r="I833" i="6"/>
  <c r="AC621" i="8" s="1"/>
  <c r="I894" i="6"/>
  <c r="AC682" i="8" s="1"/>
  <c r="I430" i="6"/>
  <c r="I929" i="6"/>
  <c r="AC717" i="8" s="1"/>
  <c r="F930" i="6"/>
  <c r="F904" i="6"/>
  <c r="I803" i="6"/>
  <c r="AC591" i="8" s="1"/>
  <c r="I996" i="6"/>
  <c r="AC784" i="8" s="1"/>
  <c r="AC309" i="8"/>
  <c r="F983" i="6"/>
  <c r="AM596" i="8"/>
  <c r="I1050" i="6"/>
  <c r="F586" i="6"/>
  <c r="F798" i="6"/>
  <c r="F859" i="6"/>
  <c r="H1162" i="6"/>
  <c r="I949" i="6"/>
  <c r="AC737" i="8" s="1"/>
  <c r="F518" i="6"/>
  <c r="AC637" i="8"/>
  <c r="I514" i="6"/>
  <c r="AC302" i="8" s="1"/>
  <c r="F978" i="6"/>
  <c r="AC596" i="8"/>
  <c r="AC592" i="8"/>
  <c r="F879" i="6"/>
  <c r="F818" i="6"/>
  <c r="F1010" i="6"/>
  <c r="I931" i="6"/>
  <c r="AC719" i="8" s="1"/>
  <c r="F724" i="6"/>
  <c r="F520" i="6"/>
  <c r="F945" i="6"/>
  <c r="H1161" i="6"/>
  <c r="AC644" i="8"/>
  <c r="AC561" i="8"/>
  <c r="F716" i="6"/>
  <c r="F898" i="6"/>
  <c r="AC505" i="8"/>
  <c r="F516" i="6"/>
  <c r="I566" i="6"/>
  <c r="AC354" i="8" s="1"/>
  <c r="F566" i="6"/>
  <c r="I1153" i="6"/>
  <c r="F1153" i="6"/>
  <c r="AC573" i="8"/>
  <c r="I961" i="6"/>
  <c r="AC749" i="8" s="1"/>
  <c r="I736" i="6"/>
  <c r="AC524" i="8" s="1"/>
  <c r="AC555" i="8"/>
  <c r="I843" i="6"/>
  <c r="AC631" i="8" s="1"/>
  <c r="I909" i="6"/>
  <c r="AC697" i="8" s="1"/>
  <c r="F805" i="6"/>
  <c r="I858" i="6"/>
  <c r="AC646" i="8" s="1"/>
  <c r="I758" i="6"/>
  <c r="AC546" i="8" s="1"/>
  <c r="I893" i="6"/>
  <c r="AC681" i="8" s="1"/>
  <c r="AC613" i="8"/>
  <c r="AC526" i="8"/>
  <c r="AC418" i="8"/>
  <c r="I753" i="6"/>
  <c r="AC541" i="8" s="1"/>
  <c r="F753" i="6"/>
  <c r="AC365" i="8"/>
  <c r="I752" i="6"/>
  <c r="AC540" i="8" s="1"/>
  <c r="AC610" i="8"/>
  <c r="F553" i="6"/>
  <c r="F882" i="6"/>
  <c r="I635" i="6"/>
  <c r="AC423" i="8" s="1"/>
  <c r="AC306" i="8"/>
  <c r="F1065" i="6"/>
  <c r="H1153" i="6"/>
  <c r="F991" i="6"/>
  <c r="AC458" i="8"/>
  <c r="I839" i="6"/>
  <c r="AC627" i="8" s="1"/>
  <c r="AC800" i="8"/>
  <c r="I998" i="6"/>
  <c r="AC786" i="8" s="1"/>
  <c r="I1002" i="6"/>
  <c r="I834" i="6"/>
  <c r="AC622" i="8" s="1"/>
  <c r="F884" i="6"/>
  <c r="H1160" i="6"/>
  <c r="I1151" i="6"/>
  <c r="AC565" i="8"/>
  <c r="H1214" i="6"/>
  <c r="C1165" i="6"/>
  <c r="D1321" i="6" s="1"/>
  <c r="G1162" i="6"/>
  <c r="H1204" i="6"/>
  <c r="H1152" i="6"/>
  <c r="G1152" i="6"/>
  <c r="C1155" i="6"/>
  <c r="D1311" i="6" s="1"/>
  <c r="H1207" i="6"/>
  <c r="H1155" i="6"/>
  <c r="G1155" i="6"/>
  <c r="C1158" i="6"/>
  <c r="D1314" i="6" s="1"/>
  <c r="H1215" i="6"/>
  <c r="G1163" i="6"/>
  <c r="C1166" i="6"/>
  <c r="D1322" i="6" s="1"/>
  <c r="G1164" i="6"/>
  <c r="AC313" i="8"/>
  <c r="H1209" i="6"/>
  <c r="G1157" i="6"/>
  <c r="C1160" i="6"/>
  <c r="D1316" i="6" s="1"/>
  <c r="F642" i="6"/>
  <c r="AC434" i="8"/>
  <c r="F800" i="6"/>
  <c r="F484" i="6"/>
  <c r="F525" i="6"/>
  <c r="I829" i="6"/>
  <c r="AC617" i="8" s="1"/>
  <c r="H1206" i="6"/>
  <c r="H1154" i="6"/>
  <c r="G1154" i="6"/>
  <c r="C1157" i="6"/>
  <c r="D1313" i="6" s="1"/>
  <c r="I763" i="6"/>
  <c r="AC551" i="8" s="1"/>
  <c r="F857" i="6"/>
  <c r="I855" i="6"/>
  <c r="AC643" i="8" s="1"/>
  <c r="I1152" i="6"/>
  <c r="F1152" i="6"/>
  <c r="H1213" i="6"/>
  <c r="C1164" i="6"/>
  <c r="D1320" i="6" s="1"/>
  <c r="G1161" i="6"/>
  <c r="F822" i="6"/>
  <c r="I573" i="6"/>
  <c r="AC361" i="8" s="1"/>
  <c r="H1210" i="6"/>
  <c r="G1158" i="6"/>
  <c r="C1161" i="6"/>
  <c r="D1317" i="6" s="1"/>
  <c r="H1211" i="6"/>
  <c r="G1159" i="6"/>
  <c r="C1162" i="6"/>
  <c r="D1318" i="6" s="1"/>
  <c r="H1212" i="6"/>
  <c r="G1160" i="6"/>
  <c r="C1163" i="6"/>
  <c r="D1319" i="6" s="1"/>
  <c r="F878" i="6"/>
  <c r="H1208" i="6"/>
  <c r="H1156" i="6"/>
  <c r="G1156" i="6"/>
  <c r="C1159" i="6"/>
  <c r="D1315" i="6" s="1"/>
  <c r="I932" i="6"/>
  <c r="AC720" i="8" s="1"/>
  <c r="I636" i="6"/>
  <c r="AC424" i="8" s="1"/>
  <c r="F1154" i="6"/>
  <c r="F1156" i="6"/>
  <c r="C1156" i="6"/>
  <c r="D1312" i="6" s="1"/>
  <c r="H1203" i="6"/>
  <c r="H1151" i="6"/>
  <c r="C1154" i="6"/>
  <c r="D1310" i="6" s="1"/>
  <c r="G1153" i="6"/>
  <c r="AC607" i="8"/>
  <c r="I1155" i="6"/>
  <c r="B17" i="5"/>
  <c r="B18" i="5"/>
  <c r="C18" i="5"/>
  <c r="D14" i="5"/>
  <c r="D18" i="5"/>
  <c r="C14" i="5"/>
  <c r="D17" i="5"/>
  <c r="D15" i="5"/>
  <c r="AC695" i="5" s="1"/>
  <c r="C1153" i="6"/>
  <c r="D1309" i="6" s="1"/>
  <c r="H1202" i="6"/>
  <c r="C1147" i="6"/>
  <c r="D1303" i="6" s="1"/>
  <c r="C1146" i="6"/>
  <c r="D1302" i="6" s="1"/>
  <c r="H1179" i="6"/>
  <c r="C1130" i="6"/>
  <c r="F1125" i="6"/>
  <c r="H1177" i="6"/>
  <c r="N18" i="5"/>
  <c r="C17" i="5"/>
  <c r="C1118" i="6"/>
  <c r="D1274" i="6" s="1"/>
  <c r="I950" i="6"/>
  <c r="AC738" i="8" s="1"/>
  <c r="F950" i="6"/>
  <c r="AC535" i="8"/>
  <c r="C1148" i="6"/>
  <c r="D1304" i="6" s="1"/>
  <c r="C1150" i="6"/>
  <c r="D1306" i="6" s="1"/>
  <c r="C1149" i="6"/>
  <c r="D1305" i="6" s="1"/>
  <c r="H1159" i="6"/>
  <c r="C1110" i="6"/>
  <c r="I1123" i="6"/>
  <c r="AC911" i="8" s="1"/>
  <c r="C1126" i="6"/>
  <c r="D1282" i="6" s="1"/>
  <c r="F1132" i="6"/>
  <c r="F1133" i="6"/>
  <c r="C1122" i="6"/>
  <c r="D1278" i="6" s="1"/>
  <c r="F1144" i="6"/>
  <c r="C757" i="6"/>
  <c r="C758" i="6"/>
  <c r="D812" i="6"/>
  <c r="F1114" i="6"/>
  <c r="C1117" i="6"/>
  <c r="D1273" i="6" s="1"/>
  <c r="F1121" i="6"/>
  <c r="C1124" i="6"/>
  <c r="D1280" i="6" s="1"/>
  <c r="I1122" i="6"/>
  <c r="AC910" i="8" s="1"/>
  <c r="C1125" i="6"/>
  <c r="D1281" i="6" s="1"/>
  <c r="C1109" i="6"/>
  <c r="C1119" i="6"/>
  <c r="D1275" i="6" s="1"/>
  <c r="C1120" i="6"/>
  <c r="D1276" i="6" s="1"/>
  <c r="F759" i="6"/>
  <c r="I759" i="6"/>
  <c r="AC547" i="8" s="1"/>
  <c r="D864" i="6"/>
  <c r="AC470" i="8"/>
  <c r="C1123" i="6"/>
  <c r="D1279" i="6" s="1"/>
  <c r="H1157" i="6"/>
  <c r="C1106" i="6"/>
  <c r="C1108" i="6"/>
  <c r="C1105" i="6"/>
  <c r="C1107" i="6"/>
  <c r="F1118" i="6"/>
  <c r="C1121" i="6"/>
  <c r="D1277" i="6" s="1"/>
  <c r="C1151" i="6"/>
  <c r="D1307" i="6" s="1"/>
  <c r="F755" i="6"/>
  <c r="I755" i="6"/>
  <c r="AC543" i="8" s="1"/>
  <c r="F764" i="6"/>
  <c r="I764" i="6"/>
  <c r="AC552" i="8" s="1"/>
  <c r="I953" i="6"/>
  <c r="AC741" i="8" s="1"/>
  <c r="F953" i="6"/>
  <c r="F776" i="6"/>
  <c r="I776" i="6"/>
  <c r="AC564" i="8" s="1"/>
  <c r="F1131" i="6"/>
  <c r="C1127" i="6"/>
  <c r="D1283" i="6" s="1"/>
  <c r="I1137" i="6"/>
  <c r="C1152" i="6"/>
  <c r="D1308" i="6" s="1"/>
  <c r="I762" i="6"/>
  <c r="AC550" i="8" s="1"/>
  <c r="F762" i="6"/>
  <c r="C759" i="6"/>
  <c r="AC742" i="8"/>
  <c r="AC308" i="8"/>
  <c r="H1106" i="6"/>
  <c r="AM894" i="8" s="1"/>
  <c r="H1158" i="6"/>
  <c r="C6" i="5"/>
  <c r="C9" i="5" s="1"/>
  <c r="F1150" i="6"/>
  <c r="G1151" i="6"/>
  <c r="I1148" i="6"/>
  <c r="F1148" i="6"/>
  <c r="I781" i="6"/>
  <c r="AC569" i="8" s="1"/>
  <c r="F785" i="6"/>
  <c r="F975" i="6"/>
  <c r="F1063" i="6"/>
  <c r="I982" i="6"/>
  <c r="AC770" i="8" s="1"/>
  <c r="AC712" i="8"/>
  <c r="I1000" i="6"/>
  <c r="AC788" i="8" s="1"/>
  <c r="I1028" i="6"/>
  <c r="AC816" i="8" s="1"/>
  <c r="F767" i="6"/>
  <c r="I567" i="6"/>
  <c r="AC355" i="8" s="1"/>
  <c r="F567" i="6"/>
  <c r="I1037" i="6"/>
  <c r="AC825" i="8" s="1"/>
  <c r="I513" i="6"/>
  <c r="AC301" i="8" s="1"/>
  <c r="I896" i="6"/>
  <c r="AC684" i="8" s="1"/>
  <c r="F856" i="6"/>
  <c r="F830" i="6"/>
  <c r="F673" i="6"/>
  <c r="F747" i="6"/>
  <c r="F903" i="6"/>
  <c r="F869" i="6"/>
  <c r="F795" i="6"/>
  <c r="AC360" i="8"/>
  <c r="F623" i="6"/>
  <c r="I623" i="6"/>
  <c r="AC411" i="8" s="1"/>
  <c r="F1013" i="6"/>
  <c r="I984" i="6"/>
  <c r="AC772" i="8" s="1"/>
  <c r="H1145" i="6"/>
  <c r="G1145" i="6"/>
  <c r="F684" i="6"/>
  <c r="F717" i="6"/>
  <c r="F1019" i="6"/>
  <c r="H1146" i="6"/>
  <c r="G1146" i="6"/>
  <c r="I989" i="6"/>
  <c r="AC777" i="8" s="1"/>
  <c r="I1006" i="6"/>
  <c r="AC794" i="8" s="1"/>
  <c r="F802" i="6"/>
  <c r="I963" i="6"/>
  <c r="AC751" i="8" s="1"/>
  <c r="AC714" i="8"/>
  <c r="I933" i="6"/>
  <c r="AC721" i="8" s="1"/>
  <c r="AC429" i="8"/>
  <c r="F926" i="6"/>
  <c r="I790" i="6"/>
  <c r="AC578" i="8" s="1"/>
  <c r="I820" i="6"/>
  <c r="AC608" i="8" s="1"/>
  <c r="I972" i="6"/>
  <c r="AC760" i="8" s="1"/>
  <c r="I1015" i="6"/>
  <c r="AC803" i="8" s="1"/>
  <c r="AC290" i="8"/>
  <c r="AC666" i="8"/>
  <c r="I1057" i="6"/>
  <c r="AC845" i="8" s="1"/>
  <c r="I590" i="6"/>
  <c r="AC378" i="8" s="1"/>
  <c r="F902" i="6"/>
  <c r="I960" i="6"/>
  <c r="AC748" i="8" s="1"/>
  <c r="I1150" i="6"/>
  <c r="H1150" i="6"/>
  <c r="AC771" i="8"/>
  <c r="H1147" i="6"/>
  <c r="G1147" i="6"/>
  <c r="H1144" i="6"/>
  <c r="AC718" i="8"/>
  <c r="F1046" i="6"/>
  <c r="I649" i="6"/>
  <c r="AC437" i="8" s="1"/>
  <c r="F850" i="6"/>
  <c r="F954" i="6"/>
  <c r="F842" i="6"/>
  <c r="G1149" i="6"/>
  <c r="G1148" i="6"/>
  <c r="H1148" i="6"/>
  <c r="I1011" i="6"/>
  <c r="AC799" i="8" s="1"/>
  <c r="AC757" i="8"/>
  <c r="F968" i="6"/>
  <c r="G1150" i="6"/>
  <c r="I1149" i="6"/>
  <c r="H1149" i="6"/>
  <c r="F589" i="6"/>
  <c r="I1145" i="6"/>
  <c r="F1145" i="6"/>
  <c r="I1144" i="6"/>
  <c r="F1149" i="6"/>
  <c r="I1035" i="6"/>
  <c r="AC823" i="8" s="1"/>
  <c r="I562" i="6"/>
  <c r="AC350" i="8" s="1"/>
  <c r="F849" i="6"/>
  <c r="F787" i="6"/>
  <c r="F806" i="6"/>
  <c r="F836" i="6"/>
  <c r="AC430" i="8"/>
  <c r="I565" i="6"/>
  <c r="AC353" i="8" s="1"/>
  <c r="F1146" i="6"/>
  <c r="I1146" i="6"/>
  <c r="I651" i="6"/>
  <c r="AC439" i="8" s="1"/>
  <c r="F1084" i="6"/>
  <c r="F1038" i="6"/>
  <c r="I840" i="6"/>
  <c r="AC628" i="8" s="1"/>
  <c r="F1147" i="6"/>
  <c r="I1147" i="6"/>
  <c r="F1005" i="6"/>
  <c r="I980" i="6"/>
  <c r="AC768" i="8" s="1"/>
  <c r="F786" i="6"/>
  <c r="I576" i="6"/>
  <c r="AC364" i="8" s="1"/>
  <c r="I1069" i="6"/>
  <c r="AC857" i="8" s="1"/>
  <c r="I1120" i="6"/>
  <c r="AC908" i="8" s="1"/>
  <c r="F877" i="6"/>
  <c r="E17" i="5"/>
  <c r="E6" i="5"/>
  <c r="E9" i="5" s="1"/>
  <c r="G1144" i="6"/>
  <c r="F1137" i="6"/>
  <c r="F1143" i="6"/>
  <c r="H1143" i="6"/>
  <c r="I1143" i="6"/>
  <c r="AC791" i="8"/>
  <c r="AC383" i="8"/>
  <c r="H1137" i="6"/>
  <c r="G1143" i="6"/>
  <c r="F1142" i="6"/>
  <c r="I1142" i="6"/>
  <c r="H1142" i="6"/>
  <c r="G1142" i="6"/>
  <c r="AC779" i="8"/>
  <c r="AC769" i="8"/>
  <c r="AC744" i="8"/>
  <c r="F1141" i="6"/>
  <c r="I1141" i="6"/>
  <c r="H1141" i="6"/>
  <c r="F1140" i="6"/>
  <c r="G1141" i="6"/>
  <c r="F1138" i="6"/>
  <c r="G1106" i="6"/>
  <c r="G1138" i="6"/>
  <c r="I528" i="6"/>
  <c r="AC316" i="8" s="1"/>
  <c r="F528" i="6"/>
  <c r="F643" i="6"/>
  <c r="I643" i="6"/>
  <c r="AC431" i="8" s="1"/>
  <c r="I771" i="6"/>
  <c r="AC559" i="8" s="1"/>
  <c r="F771" i="6"/>
  <c r="I710" i="6"/>
  <c r="AC498" i="8" s="1"/>
  <c r="F710" i="6"/>
  <c r="I580" i="6"/>
  <c r="AC368" i="8" s="1"/>
  <c r="F580" i="6"/>
  <c r="F1053" i="6"/>
  <c r="I1053" i="6"/>
  <c r="AC841" i="8" s="1"/>
  <c r="AC374" i="8"/>
  <c r="F727" i="6"/>
  <c r="I727" i="6"/>
  <c r="AC515" i="8" s="1"/>
  <c r="F585" i="6"/>
  <c r="I585" i="6"/>
  <c r="AC373" i="8" s="1"/>
  <c r="F1139" i="6"/>
  <c r="I1139" i="6"/>
  <c r="H1139" i="6"/>
  <c r="I1140" i="6"/>
  <c r="G1140" i="6"/>
  <c r="H1140" i="6"/>
  <c r="F765" i="6"/>
  <c r="F817" i="6"/>
  <c r="I817" i="6"/>
  <c r="AC605" i="8" s="1"/>
  <c r="F782" i="6"/>
  <c r="I955" i="6"/>
  <c r="AC743" i="8" s="1"/>
  <c r="F955" i="6"/>
  <c r="H18" i="5"/>
  <c r="E18" i="5"/>
  <c r="I18" i="5"/>
  <c r="F17" i="5"/>
  <c r="F1030" i="6"/>
  <c r="I1030" i="6"/>
  <c r="AC818" i="8" s="1"/>
  <c r="F551" i="6"/>
  <c r="I974" i="6"/>
  <c r="AC762" i="8" s="1"/>
  <c r="F974" i="6"/>
  <c r="F895" i="6"/>
  <c r="I895" i="6"/>
  <c r="AC683" i="8" s="1"/>
  <c r="AC829" i="8"/>
  <c r="I1054" i="6"/>
  <c r="AC842" i="8" s="1"/>
  <c r="I965" i="6"/>
  <c r="AC753" i="8" s="1"/>
  <c r="F420" i="6"/>
  <c r="I473" i="6"/>
  <c r="AC261" i="8" s="1"/>
  <c r="F473" i="6"/>
  <c r="F824" i="6"/>
  <c r="I824" i="6"/>
  <c r="AC612" i="8" s="1"/>
  <c r="F769" i="6"/>
  <c r="I769" i="6"/>
  <c r="AC557" i="8" s="1"/>
  <c r="F1026" i="6"/>
  <c r="I1026" i="6"/>
  <c r="AC814" i="8" s="1"/>
  <c r="I821" i="6"/>
  <c r="AC609" i="8" s="1"/>
  <c r="AC806" i="8"/>
  <c r="F783" i="6"/>
  <c r="I783" i="6"/>
  <c r="AC571" i="8" s="1"/>
  <c r="I1067" i="6"/>
  <c r="AC855" i="8" s="1"/>
  <c r="F1067" i="6"/>
  <c r="F851" i="6"/>
  <c r="I851" i="6"/>
  <c r="AC639" i="8" s="1"/>
  <c r="I1073" i="6"/>
  <c r="AC861" i="8" s="1"/>
  <c r="F1073" i="6"/>
  <c r="AC312" i="8"/>
  <c r="AC804" i="8"/>
  <c r="I544" i="6"/>
  <c r="AC332" i="8" s="1"/>
  <c r="AC463" i="8"/>
  <c r="I813" i="6"/>
  <c r="AC601" i="8" s="1"/>
  <c r="AC667" i="8"/>
  <c r="F848" i="6"/>
  <c r="I780" i="6"/>
  <c r="AC568" i="8" s="1"/>
  <c r="G1139" i="6"/>
  <c r="I1138" i="6"/>
  <c r="H1138" i="6"/>
  <c r="I1114" i="6"/>
  <c r="AC902" i="8" s="1"/>
  <c r="B9" i="5"/>
  <c r="H1105" i="6"/>
  <c r="AM893" i="8" s="1"/>
  <c r="F1122" i="6"/>
  <c r="B7" i="5"/>
  <c r="E7" i="5" s="1"/>
  <c r="E10" i="5" s="1"/>
  <c r="G1105" i="6"/>
  <c r="G6" i="5"/>
  <c r="G9" i="5" s="1"/>
  <c r="F6" i="5"/>
  <c r="F9" i="5" s="1"/>
  <c r="D6" i="5"/>
  <c r="D9" i="5" s="1"/>
  <c r="H6" i="5"/>
  <c r="H9" i="5" s="1"/>
  <c r="H17" i="5"/>
  <c r="I6" i="5"/>
  <c r="I9" i="5" s="1"/>
  <c r="F1123" i="6"/>
  <c r="F18" i="5"/>
  <c r="I17" i="5"/>
  <c r="G18" i="5"/>
  <c r="G17" i="5"/>
  <c r="G1137" i="6"/>
  <c r="I1106" i="6"/>
  <c r="AC894" i="8" s="1"/>
  <c r="I1118" i="6"/>
  <c r="AC906" i="8" s="1"/>
  <c r="F1106" i="6"/>
  <c r="I1121" i="6"/>
  <c r="AC909" i="8" s="1"/>
  <c r="F1074" i="6"/>
  <c r="I770" i="6"/>
  <c r="AC558" i="8" s="1"/>
  <c r="I1127" i="6"/>
  <c r="H1127" i="6"/>
  <c r="G1127" i="6"/>
  <c r="I1130" i="6"/>
  <c r="G1130" i="6"/>
  <c r="H1130" i="6"/>
  <c r="G1118" i="6"/>
  <c r="H1118" i="6"/>
  <c r="AM906" i="8" s="1"/>
  <c r="F1134" i="6"/>
  <c r="F873" i="6"/>
  <c r="I816" i="6"/>
  <c r="AC604" i="8" s="1"/>
  <c r="I737" i="6"/>
  <c r="AC525" i="8" s="1"/>
  <c r="I1125" i="6"/>
  <c r="AC913" i="8" s="1"/>
  <c r="F1135" i="6"/>
  <c r="I1135" i="6"/>
  <c r="H1135" i="6"/>
  <c r="I1131" i="6"/>
  <c r="H1131" i="6"/>
  <c r="G1131" i="6"/>
  <c r="H1124" i="6"/>
  <c r="AM912" i="8" s="1"/>
  <c r="G1124" i="6"/>
  <c r="I1033" i="6"/>
  <c r="AC821" i="8" s="1"/>
  <c r="I546" i="6"/>
  <c r="AC334" i="8" s="1"/>
  <c r="F595" i="6"/>
  <c r="F837" i="6"/>
  <c r="H1132" i="6"/>
  <c r="I1132" i="6"/>
  <c r="G1132" i="6"/>
  <c r="A845" i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F777" i="6"/>
  <c r="F779" i="6"/>
  <c r="F887" i="6"/>
  <c r="F1126" i="6"/>
  <c r="G1123" i="6"/>
  <c r="H1123" i="6"/>
  <c r="AM911" i="8" s="1"/>
  <c r="H1125" i="6"/>
  <c r="AM913" i="8" s="1"/>
  <c r="G1125" i="6"/>
  <c r="F815" i="6"/>
  <c r="I799" i="6"/>
  <c r="AC587" i="8" s="1"/>
  <c r="H1114" i="6"/>
  <c r="AM902" i="8" s="1"/>
  <c r="G1121" i="6"/>
  <c r="H1121" i="6"/>
  <c r="AM909" i="8" s="1"/>
  <c r="H1133" i="6"/>
  <c r="I1133" i="6"/>
  <c r="G1133" i="6"/>
  <c r="F630" i="6"/>
  <c r="G1120" i="6"/>
  <c r="H1120" i="6"/>
  <c r="AM908" i="8" s="1"/>
  <c r="F881" i="6"/>
  <c r="I876" i="6"/>
  <c r="AC664" i="8" s="1"/>
  <c r="H1126" i="6"/>
  <c r="I1126" i="6"/>
  <c r="G1126" i="6"/>
  <c r="F1127" i="6"/>
  <c r="I872" i="6"/>
  <c r="AC660" i="8" s="1"/>
  <c r="F872" i="6"/>
  <c r="I1124" i="6"/>
  <c r="AC912" i="8" s="1"/>
  <c r="G1135" i="6"/>
  <c r="I1134" i="6"/>
  <c r="H1134" i="6"/>
  <c r="G1134" i="6"/>
  <c r="F768" i="6"/>
  <c r="I768" i="6"/>
  <c r="AC556" i="8" s="1"/>
  <c r="F1124" i="6"/>
  <c r="G1122" i="6"/>
  <c r="H1122" i="6"/>
  <c r="AM910" i="8" s="1"/>
  <c r="F1130" i="6"/>
  <c r="G1115" i="6"/>
  <c r="H1115" i="6"/>
  <c r="AM903" i="8" s="1"/>
  <c r="G1116" i="6"/>
  <c r="H1116" i="6"/>
  <c r="AM904" i="8" s="1"/>
  <c r="G1119" i="6"/>
  <c r="H1119" i="6"/>
  <c r="AM907" i="8" s="1"/>
  <c r="AC356" i="8"/>
  <c r="F1136" i="6"/>
  <c r="I1136" i="6"/>
  <c r="H1136" i="6"/>
  <c r="G1136" i="6"/>
  <c r="G1117" i="6"/>
  <c r="H1117" i="6"/>
  <c r="AM905" i="8" s="1"/>
  <c r="F1117" i="6"/>
  <c r="I1117" i="6"/>
  <c r="AC905" i="8" s="1"/>
  <c r="F1119" i="6"/>
  <c r="I1119" i="6"/>
  <c r="AC907" i="8" s="1"/>
  <c r="I1039" i="6"/>
  <c r="AC827" i="8" s="1"/>
  <c r="I1058" i="6"/>
  <c r="AC846" i="8" s="1"/>
  <c r="I967" i="6"/>
  <c r="AC755" i="8" s="1"/>
  <c r="F885" i="6"/>
  <c r="F912" i="6"/>
  <c r="I867" i="6"/>
  <c r="AC655" i="8" s="1"/>
  <c r="F808" i="6"/>
  <c r="I797" i="6"/>
  <c r="AC585" i="8" s="1"/>
  <c r="I1001" i="6"/>
  <c r="AC789" i="8" s="1"/>
  <c r="I1049" i="6"/>
  <c r="AC837" i="8" s="1"/>
  <c r="I875" i="6"/>
  <c r="AC663" i="8" s="1"/>
  <c r="F791" i="6"/>
  <c r="F847" i="6"/>
  <c r="F1120" i="6"/>
  <c r="F1116" i="6"/>
  <c r="I1116" i="6"/>
  <c r="AC904" i="8" s="1"/>
  <c r="F986" i="6"/>
  <c r="F1115" i="6"/>
  <c r="I1115" i="6"/>
  <c r="AC903" i="8" s="1"/>
  <c r="F1110" i="6"/>
  <c r="F1109" i="6"/>
  <c r="G1110" i="6"/>
  <c r="I1109" i="6"/>
  <c r="AC897" i="8" s="1"/>
  <c r="H1109" i="6"/>
  <c r="AM897" i="8" s="1"/>
  <c r="AC690" i="8"/>
  <c r="AC218" i="8"/>
  <c r="AC461" i="8"/>
  <c r="AC494" i="8"/>
  <c r="F789" i="6"/>
  <c r="G1107" i="6"/>
  <c r="AC580" i="8"/>
  <c r="F794" i="6"/>
  <c r="I865" i="6"/>
  <c r="AC653" i="8" s="1"/>
  <c r="H1110" i="6"/>
  <c r="I1110" i="6"/>
  <c r="AC898" i="8" s="1"/>
  <c r="I691" i="6"/>
  <c r="AC479" i="8" s="1"/>
  <c r="F691" i="6"/>
  <c r="I679" i="6"/>
  <c r="AC467" i="8" s="1"/>
  <c r="AC747" i="8"/>
  <c r="I906" i="6"/>
  <c r="AC694" i="8" s="1"/>
  <c r="H1107" i="6"/>
  <c r="AM895" i="8" s="1"/>
  <c r="G1109" i="6"/>
  <c r="G1108" i="6"/>
  <c r="H1108" i="6"/>
  <c r="AM896" i="8" s="1"/>
  <c r="F690" i="6"/>
  <c r="I690" i="6"/>
  <c r="AC478" i="8" s="1"/>
  <c r="I921" i="6"/>
  <c r="AC709" i="8" s="1"/>
  <c r="F921" i="6"/>
  <c r="F444" i="6"/>
  <c r="I444" i="6"/>
  <c r="AC232" i="8" s="1"/>
  <c r="F503" i="6"/>
  <c r="F1098" i="6"/>
  <c r="F959" i="6"/>
  <c r="F828" i="6"/>
  <c r="I828" i="6"/>
  <c r="AC616" i="8" s="1"/>
  <c r="I823" i="6"/>
  <c r="AC611" i="8" s="1"/>
  <c r="F823" i="6"/>
  <c r="I1032" i="6"/>
  <c r="AC820" i="8" s="1"/>
  <c r="F880" i="6"/>
  <c r="I880" i="6"/>
  <c r="AC668" i="8" s="1"/>
  <c r="I1034" i="6"/>
  <c r="AC822" i="8" s="1"/>
  <c r="I908" i="6"/>
  <c r="AC696" i="8" s="1"/>
  <c r="F908" i="6"/>
  <c r="F807" i="6"/>
  <c r="I807" i="6"/>
  <c r="AC595" i="8" s="1"/>
  <c r="F1108" i="6"/>
  <c r="I1108" i="6"/>
  <c r="AC896" i="8" s="1"/>
  <c r="I997" i="6"/>
  <c r="AC785" i="8" s="1"/>
  <c r="F558" i="6"/>
  <c r="F597" i="6"/>
  <c r="F831" i="6"/>
  <c r="I962" i="6"/>
  <c r="AC750" i="8" s="1"/>
  <c r="I578" i="6"/>
  <c r="AC366" i="8" s="1"/>
  <c r="I917" i="6"/>
  <c r="AC705" i="8" s="1"/>
  <c r="F917" i="6"/>
  <c r="F742" i="6"/>
  <c r="I742" i="6"/>
  <c r="AC530" i="8" s="1"/>
  <c r="F1107" i="6"/>
  <c r="I1107" i="6"/>
  <c r="AC895" i="8" s="1"/>
  <c r="AC377" i="8"/>
  <c r="I973" i="6"/>
  <c r="AC761" i="8" s="1"/>
  <c r="F891" i="6"/>
  <c r="I891" i="6"/>
  <c r="AC679" i="8" s="1"/>
  <c r="I472" i="6"/>
  <c r="AC260" i="8" s="1"/>
  <c r="F472" i="6"/>
  <c r="F792" i="6"/>
  <c r="AC618" i="8"/>
  <c r="I871" i="6"/>
  <c r="AC659" i="8" s="1"/>
  <c r="I695" i="6"/>
  <c r="AC483" i="8" s="1"/>
  <c r="F695" i="6"/>
  <c r="F774" i="6"/>
  <c r="I774" i="6"/>
  <c r="AC562" i="8" s="1"/>
  <c r="I827" i="6"/>
  <c r="AC615" i="8" s="1"/>
  <c r="F827" i="6"/>
  <c r="H757" i="6"/>
  <c r="H809" i="6"/>
  <c r="I757" i="6"/>
  <c r="F757" i="6"/>
  <c r="I711" i="6"/>
  <c r="AC499" i="8" s="1"/>
  <c r="F711" i="6"/>
  <c r="F713" i="6"/>
  <c r="I713" i="6"/>
  <c r="AC501" i="8" s="1"/>
  <c r="F788" i="6"/>
  <c r="I788" i="6"/>
  <c r="AC576" i="8" s="1"/>
  <c r="F905" i="6"/>
  <c r="I905" i="6"/>
  <c r="AC693" i="8" s="1"/>
  <c r="I912" i="6"/>
  <c r="AC700" i="8" s="1"/>
  <c r="I685" i="6"/>
  <c r="AC473" i="8" s="1"/>
  <c r="F685" i="6"/>
  <c r="F853" i="6"/>
  <c r="I853" i="6"/>
  <c r="AC641" i="8" s="1"/>
  <c r="I845" i="6"/>
  <c r="AC633" i="8" s="1"/>
  <c r="F845" i="6"/>
  <c r="I743" i="6"/>
  <c r="AC531" i="8" s="1"/>
  <c r="F743" i="6"/>
  <c r="F784" i="6"/>
  <c r="I784" i="6"/>
  <c r="AC572" i="8" s="1"/>
  <c r="F686" i="6"/>
  <c r="I686" i="6"/>
  <c r="AC474" i="8" s="1"/>
  <c r="F976" i="6"/>
  <c r="I976" i="6"/>
  <c r="AC764" i="8" s="1"/>
  <c r="F796" i="6"/>
  <c r="I796" i="6"/>
  <c r="AC584" i="8" s="1"/>
  <c r="I919" i="6"/>
  <c r="AC707" i="8" s="1"/>
  <c r="F919" i="6"/>
  <c r="I734" i="6"/>
  <c r="AC522" i="8" s="1"/>
  <c r="F734" i="6"/>
  <c r="F979" i="6"/>
  <c r="I979" i="6"/>
  <c r="AC767" i="8" s="1"/>
  <c r="I775" i="6"/>
  <c r="AC563" i="8" s="1"/>
  <c r="F775" i="6"/>
  <c r="I698" i="6"/>
  <c r="AC486" i="8" s="1"/>
  <c r="F698" i="6"/>
  <c r="F672" i="6"/>
  <c r="I672" i="6"/>
  <c r="AC460" i="8" s="1"/>
  <c r="I846" i="6"/>
  <c r="AC634" i="8" s="1"/>
  <c r="F846" i="6"/>
  <c r="AC882" i="8"/>
  <c r="F868" i="6"/>
  <c r="I868" i="6"/>
  <c r="AC656" i="8" s="1"/>
  <c r="I772" i="6"/>
  <c r="AC560" i="8" s="1"/>
  <c r="F772" i="6"/>
  <c r="F653" i="6"/>
  <c r="I653" i="6"/>
  <c r="AC441" i="8" s="1"/>
  <c r="F835" i="6"/>
  <c r="I835" i="6"/>
  <c r="AC623" i="8" s="1"/>
  <c r="I793" i="6"/>
  <c r="AC581" i="8" s="1"/>
  <c r="F793" i="6"/>
  <c r="F739" i="6"/>
  <c r="I739" i="6"/>
  <c r="AC527" i="8" s="1"/>
  <c r="I987" i="6"/>
  <c r="AC775" i="8" s="1"/>
  <c r="I994" i="6"/>
  <c r="AC782" i="8" s="1"/>
  <c r="F958" i="6"/>
  <c r="I735" i="6"/>
  <c r="AC523" i="8" s="1"/>
  <c r="AC862" i="8"/>
  <c r="AC885" i="8"/>
  <c r="AC385" i="8"/>
  <c r="F526" i="6"/>
  <c r="I526" i="6"/>
  <c r="AC314" i="8" s="1"/>
  <c r="AC715" i="8"/>
  <c r="AC692" i="8"/>
  <c r="I936" i="6"/>
  <c r="AC724" i="8" s="1"/>
  <c r="I1105" i="6"/>
  <c r="AC893" i="8" s="1"/>
  <c r="F1105" i="6"/>
  <c r="I1104" i="6"/>
  <c r="AC892" i="8" s="1"/>
  <c r="F1104" i="6"/>
  <c r="I1093" i="6"/>
  <c r="AC881" i="8" s="1"/>
  <c r="F1093" i="6"/>
  <c r="F1101" i="6"/>
  <c r="I1101" i="6"/>
  <c r="AC889" i="8" s="1"/>
  <c r="I1082" i="6"/>
  <c r="AC870" i="8" s="1"/>
  <c r="F1082" i="6"/>
  <c r="F1096" i="6"/>
  <c r="I1096" i="6"/>
  <c r="AC884" i="8" s="1"/>
  <c r="I1085" i="6"/>
  <c r="AC873" i="8" s="1"/>
  <c r="F1085" i="6"/>
  <c r="AC836" i="8"/>
  <c r="F1090" i="6"/>
  <c r="I1090" i="6"/>
  <c r="AC878" i="8" s="1"/>
  <c r="F1095" i="6"/>
  <c r="I1095" i="6"/>
  <c r="AC883" i="8" s="1"/>
  <c r="F1088" i="6"/>
  <c r="I1088" i="6"/>
  <c r="AC876" i="8" s="1"/>
  <c r="I1089" i="6"/>
  <c r="AC877" i="8" s="1"/>
  <c r="F1089" i="6"/>
  <c r="AC886" i="8"/>
  <c r="AC790" i="8"/>
  <c r="F1102" i="6"/>
  <c r="I1102" i="6"/>
  <c r="AC890" i="8" s="1"/>
  <c r="I1091" i="6"/>
  <c r="AC879" i="8" s="1"/>
  <c r="F1091" i="6"/>
  <c r="F1099" i="6"/>
  <c r="I1099" i="6"/>
  <c r="AC887" i="8" s="1"/>
  <c r="I1100" i="6"/>
  <c r="AC888" i="8" s="1"/>
  <c r="F1100" i="6"/>
  <c r="I938" i="6"/>
  <c r="AC726" i="8" s="1"/>
  <c r="AC472" i="8"/>
  <c r="AC787" i="8"/>
  <c r="AC763" i="8"/>
  <c r="AC834" i="8"/>
  <c r="F1092" i="6"/>
  <c r="I1092" i="6"/>
  <c r="AC880" i="8" s="1"/>
  <c r="I1103" i="6"/>
  <c r="AC891" i="8" s="1"/>
  <c r="F1103" i="6"/>
  <c r="I1086" i="6"/>
  <c r="AC874" i="8" s="1"/>
  <c r="F1086" i="6"/>
  <c r="AC427" i="8"/>
  <c r="AC291" i="8"/>
  <c r="F715" i="6"/>
  <c r="I715" i="6"/>
  <c r="AC503" i="8" s="1"/>
  <c r="F1078" i="6"/>
  <c r="I1078" i="6"/>
  <c r="AC866" i="8" s="1"/>
  <c r="F1077" i="6"/>
  <c r="I1077" i="6"/>
  <c r="AC865" i="8" s="1"/>
  <c r="I1076" i="6"/>
  <c r="AC864" i="8" s="1"/>
  <c r="F1076" i="6"/>
  <c r="I1080" i="6"/>
  <c r="AC868" i="8" s="1"/>
  <c r="F1080" i="6"/>
  <c r="I832" i="6"/>
  <c r="AC620" i="8" s="1"/>
  <c r="I971" i="6"/>
  <c r="AC759" i="8" s="1"/>
  <c r="AC476" i="8"/>
  <c r="I910" i="6"/>
  <c r="AC698" i="8" s="1"/>
  <c r="F910" i="6"/>
  <c r="F731" i="6"/>
  <c r="I731" i="6"/>
  <c r="AC519" i="8" s="1"/>
  <c r="F1079" i="6"/>
  <c r="I1079" i="6"/>
  <c r="AC867" i="8" s="1"/>
  <c r="AC798" i="8"/>
  <c r="I1075" i="6"/>
  <c r="AC863" i="8" s="1"/>
  <c r="F1075" i="6"/>
  <c r="AC754" i="8"/>
  <c r="F644" i="6"/>
  <c r="I644" i="6"/>
  <c r="AC432" i="8" s="1"/>
  <c r="F622" i="6"/>
  <c r="I622" i="6"/>
  <c r="AC410" i="8" s="1"/>
  <c r="I606" i="6"/>
  <c r="AC394" i="8" s="1"/>
  <c r="F606" i="6"/>
  <c r="F756" i="6"/>
  <c r="I756" i="6"/>
  <c r="AC544" i="8" s="1"/>
  <c r="AC417" i="8"/>
  <c r="AC843" i="8"/>
  <c r="AC341" i="8"/>
  <c r="AC339" i="8"/>
  <c r="F966" i="6"/>
  <c r="F570" i="6"/>
  <c r="I570" i="6"/>
  <c r="AC358" i="8" s="1"/>
  <c r="AC415" i="8"/>
  <c r="I529" i="6"/>
  <c r="AC317" i="8" s="1"/>
  <c r="F529" i="6"/>
  <c r="I614" i="6"/>
  <c r="AC402" i="8" s="1"/>
  <c r="F614" i="6"/>
  <c r="I676" i="6"/>
  <c r="AC464" i="8" s="1"/>
  <c r="F676" i="6"/>
  <c r="F733" i="6"/>
  <c r="I733" i="6"/>
  <c r="AC521" i="8" s="1"/>
  <c r="I689" i="6"/>
  <c r="AC477" i="8" s="1"/>
  <c r="F689" i="6"/>
  <c r="I694" i="6"/>
  <c r="AC482" i="8" s="1"/>
  <c r="F694" i="6"/>
  <c r="AC538" i="8"/>
  <c r="F652" i="6"/>
  <c r="I652" i="6"/>
  <c r="AC440" i="8" s="1"/>
  <c r="F658" i="6"/>
  <c r="I658" i="6"/>
  <c r="AC446" i="8" s="1"/>
  <c r="F669" i="6"/>
  <c r="I669" i="6"/>
  <c r="AC457" i="8" s="1"/>
  <c r="F754" i="6"/>
  <c r="I754" i="6"/>
  <c r="AC542" i="8" s="1"/>
  <c r="I749" i="6"/>
  <c r="AC537" i="8" s="1"/>
  <c r="F749" i="6"/>
  <c r="F683" i="6"/>
  <c r="I683" i="6"/>
  <c r="AC471" i="8" s="1"/>
  <c r="F598" i="6"/>
  <c r="I598" i="6"/>
  <c r="AC386" i="8" s="1"/>
  <c r="I744" i="6"/>
  <c r="AC532" i="8" s="1"/>
  <c r="F744" i="6"/>
  <c r="I554" i="6"/>
  <c r="AC342" i="8" s="1"/>
  <c r="F554" i="6"/>
  <c r="I720" i="6"/>
  <c r="AC508" i="8" s="1"/>
  <c r="F720" i="6"/>
  <c r="I725" i="6"/>
  <c r="AC513" i="8" s="1"/>
  <c r="F725" i="6"/>
  <c r="I704" i="6"/>
  <c r="AC492" i="8" s="1"/>
  <c r="F704" i="6"/>
  <c r="I814" i="6"/>
  <c r="AC602" i="8" s="1"/>
  <c r="F814" i="6"/>
  <c r="F625" i="6"/>
  <c r="I625" i="6"/>
  <c r="AC413" i="8" s="1"/>
  <c r="F624" i="6"/>
  <c r="I624" i="6"/>
  <c r="AC412" i="8" s="1"/>
  <c r="I745" i="6"/>
  <c r="AC533" i="8" s="1"/>
  <c r="F745" i="6"/>
  <c r="F678" i="6"/>
  <c r="I678" i="6"/>
  <c r="AC466" i="8" s="1"/>
  <c r="F579" i="6"/>
  <c r="I579" i="6"/>
  <c r="AC367" i="8" s="1"/>
  <c r="F621" i="6"/>
  <c r="I621" i="6"/>
  <c r="AC409" i="8" s="1"/>
  <c r="F729" i="6"/>
  <c r="I729" i="6"/>
  <c r="AC517" i="8" s="1"/>
  <c r="F956" i="6"/>
  <c r="AC272" i="8"/>
  <c r="F999" i="6"/>
  <c r="AC826" i="8"/>
  <c r="AC853" i="8"/>
  <c r="F674" i="6"/>
  <c r="I674" i="6"/>
  <c r="AC462" i="8" s="1"/>
  <c r="F581" i="6"/>
  <c r="I581" i="6"/>
  <c r="AC369" i="8" s="1"/>
  <c r="F712" i="6"/>
  <c r="I712" i="6"/>
  <c r="AC500" i="8" s="1"/>
  <c r="F718" i="6"/>
  <c r="I718" i="6"/>
  <c r="AC506" i="8" s="1"/>
  <c r="F671" i="6"/>
  <c r="I671" i="6"/>
  <c r="AC459" i="8" s="1"/>
  <c r="F681" i="6"/>
  <c r="I681" i="6"/>
  <c r="AC469" i="8" s="1"/>
  <c r="I741" i="6"/>
  <c r="AC529" i="8" s="1"/>
  <c r="F741" i="6"/>
  <c r="F746" i="6"/>
  <c r="I746" i="6"/>
  <c r="AC534" i="8" s="1"/>
  <c r="F401" i="6"/>
  <c r="I401" i="6"/>
  <c r="F801" i="6"/>
  <c r="I801" i="6"/>
  <c r="AC589" i="8" s="1"/>
  <c r="F618" i="6"/>
  <c r="I618" i="6"/>
  <c r="AC406" i="8" s="1"/>
  <c r="F721" i="6"/>
  <c r="I721" i="6"/>
  <c r="AC509" i="8" s="1"/>
  <c r="F730" i="6"/>
  <c r="I730" i="6"/>
  <c r="AC518" i="8" s="1"/>
  <c r="I702" i="6"/>
  <c r="AC490" i="8" s="1"/>
  <c r="F702" i="6"/>
  <c r="I640" i="6"/>
  <c r="AC428" i="8" s="1"/>
  <c r="F640" i="6"/>
  <c r="I692" i="6"/>
  <c r="AC480" i="8" s="1"/>
  <c r="F692" i="6"/>
  <c r="I403" i="6"/>
  <c r="F403" i="6"/>
  <c r="I701" i="6"/>
  <c r="AC489" i="8" s="1"/>
  <c r="F701" i="6"/>
  <c r="F527" i="6"/>
  <c r="I527" i="6"/>
  <c r="AC315" i="8" s="1"/>
  <c r="I668" i="6"/>
  <c r="AC456" i="8" s="1"/>
  <c r="F668" i="6"/>
  <c r="F696" i="6"/>
  <c r="I696" i="6"/>
  <c r="AC484" i="8" s="1"/>
  <c r="F761" i="6"/>
  <c r="I761" i="6"/>
  <c r="AC549" i="8" s="1"/>
  <c r="I708" i="6"/>
  <c r="AC496" i="8" s="1"/>
  <c r="F708" i="6"/>
  <c r="I723" i="6"/>
  <c r="AC511" i="8" s="1"/>
  <c r="F723" i="6"/>
  <c r="F705" i="6"/>
  <c r="I705" i="6"/>
  <c r="AC493" i="8" s="1"/>
  <c r="I667" i="6"/>
  <c r="AC455" i="8" s="1"/>
  <c r="F667" i="6"/>
  <c r="I617" i="6"/>
  <c r="AC405" i="8" s="1"/>
  <c r="F617" i="6"/>
  <c r="I697" i="6"/>
  <c r="AC485" i="8" s="1"/>
  <c r="F697" i="6"/>
  <c r="I421" i="6"/>
  <c r="F421" i="6"/>
  <c r="I650" i="6"/>
  <c r="AC438" i="8" s="1"/>
  <c r="F650" i="6"/>
  <c r="I866" i="6"/>
  <c r="AC654" i="8" s="1"/>
  <c r="F866" i="6"/>
  <c r="I680" i="6"/>
  <c r="AC468" i="8" s="1"/>
  <c r="F680" i="6"/>
  <c r="I940" i="6"/>
  <c r="AC728" i="8" s="1"/>
  <c r="F666" i="6"/>
  <c r="I666" i="6"/>
  <c r="AC454" i="8" s="1"/>
  <c r="F619" i="6"/>
  <c r="I619" i="6"/>
  <c r="AC407" i="8" s="1"/>
  <c r="I693" i="6"/>
  <c r="AC481" i="8" s="1"/>
  <c r="F693" i="6"/>
  <c r="F1070" i="6"/>
  <c r="I1070" i="6"/>
  <c r="AC858" i="8" s="1"/>
  <c r="I707" i="6"/>
  <c r="AC495" i="8" s="1"/>
  <c r="F707" i="6"/>
  <c r="I719" i="6"/>
  <c r="AC507" i="8" s="1"/>
  <c r="F719" i="6"/>
  <c r="F722" i="6"/>
  <c r="I722" i="6"/>
  <c r="AC510" i="8" s="1"/>
  <c r="F626" i="6"/>
  <c r="I626" i="6"/>
  <c r="AC414" i="8" s="1"/>
  <c r="F475" i="6"/>
  <c r="I475" i="6"/>
  <c r="AC263" i="8" s="1"/>
  <c r="I748" i="6"/>
  <c r="AC536" i="8" s="1"/>
  <c r="F748" i="6"/>
  <c r="I709" i="6"/>
  <c r="AC497" i="8" s="1"/>
  <c r="F709" i="6"/>
  <c r="F985" i="6"/>
  <c r="I985" i="6"/>
  <c r="AC773" i="8" s="1"/>
  <c r="I677" i="6"/>
  <c r="AC465" i="8" s="1"/>
  <c r="F677" i="6"/>
  <c r="F760" i="6"/>
  <c r="I760" i="6"/>
  <c r="AC548" i="8" s="1"/>
  <c r="F628" i="6"/>
  <c r="I628" i="6"/>
  <c r="AC416" i="8" s="1"/>
  <c r="F610" i="6"/>
  <c r="I610" i="6"/>
  <c r="AC398" i="8" s="1"/>
  <c r="F533" i="6"/>
  <c r="I533" i="6"/>
  <c r="AC321" i="8" s="1"/>
  <c r="I501" i="6"/>
  <c r="AC289" i="8" s="1"/>
  <c r="F501" i="6"/>
  <c r="F467" i="6"/>
  <c r="I467" i="6"/>
  <c r="AC255" i="8" s="1"/>
  <c r="F1060" i="6"/>
  <c r="I1060" i="6"/>
  <c r="AC848" i="8" s="1"/>
  <c r="F408" i="6"/>
  <c r="I408" i="6"/>
  <c r="F455" i="6"/>
  <c r="I455" i="6"/>
  <c r="AC243" i="8" s="1"/>
  <c r="I663" i="6"/>
  <c r="AC451" i="8" s="1"/>
  <c r="F663" i="6"/>
  <c r="F964" i="6"/>
  <c r="I964" i="6"/>
  <c r="AC752" i="8" s="1"/>
  <c r="F489" i="6"/>
  <c r="I489" i="6"/>
  <c r="AC277" i="8" s="1"/>
  <c r="I977" i="6"/>
  <c r="AC765" i="8" s="1"/>
  <c r="F662" i="6"/>
  <c r="I662" i="6"/>
  <c r="AC450" i="8" s="1"/>
  <c r="I398" i="6"/>
  <c r="F398" i="6"/>
  <c r="I461" i="6"/>
  <c r="AC249" i="8" s="1"/>
  <c r="F461" i="6"/>
  <c r="I481" i="6"/>
  <c r="AC269" i="8" s="1"/>
  <c r="F481" i="6"/>
  <c r="F657" i="6"/>
  <c r="I657" i="6"/>
  <c r="AC445" i="8" s="1"/>
  <c r="I446" i="6"/>
  <c r="AC234" i="8" s="1"/>
  <c r="F446" i="6"/>
  <c r="F603" i="6"/>
  <c r="I603" i="6"/>
  <c r="AC391" i="8" s="1"/>
  <c r="F441" i="6"/>
  <c r="I441" i="6"/>
  <c r="AC229" i="8" s="1"/>
  <c r="I488" i="6"/>
  <c r="AC276" i="8" s="1"/>
  <c r="F488" i="6"/>
  <c r="F460" i="6"/>
  <c r="I460" i="6"/>
  <c r="AC248" i="8" s="1"/>
  <c r="F465" i="6"/>
  <c r="I465" i="6"/>
  <c r="AC253" i="8" s="1"/>
  <c r="I499" i="6"/>
  <c r="AC287" i="8" s="1"/>
  <c r="F499" i="6"/>
  <c r="F611" i="6"/>
  <c r="I611" i="6"/>
  <c r="AC399" i="8" s="1"/>
  <c r="I440" i="6"/>
  <c r="AC228" i="8" s="1"/>
  <c r="F440" i="6"/>
  <c r="I416" i="6"/>
  <c r="F416" i="6"/>
  <c r="I1061" i="6"/>
  <c r="AC849" i="8" s="1"/>
  <c r="F1061" i="6"/>
  <c r="F992" i="6"/>
  <c r="I992" i="6"/>
  <c r="AC780" i="8" s="1"/>
  <c r="I645" i="6"/>
  <c r="AC433" i="8" s="1"/>
  <c r="F645" i="6"/>
  <c r="I493" i="6"/>
  <c r="AC281" i="8" s="1"/>
  <c r="F493" i="6"/>
  <c r="I508" i="6"/>
  <c r="AC296" i="8" s="1"/>
  <c r="F508" i="6"/>
  <c r="F439" i="6"/>
  <c r="I439" i="6"/>
  <c r="AC227" i="8" s="1"/>
  <c r="F470" i="6"/>
  <c r="I470" i="6"/>
  <c r="AC258" i="8" s="1"/>
  <c r="I1066" i="6"/>
  <c r="AC854" i="8" s="1"/>
  <c r="F1066" i="6"/>
  <c r="I538" i="6"/>
  <c r="AC326" i="8" s="1"/>
  <c r="F538" i="6"/>
  <c r="I424" i="6"/>
  <c r="F424" i="6"/>
  <c r="F545" i="6"/>
  <c r="I545" i="6"/>
  <c r="AC333" i="8" s="1"/>
  <c r="I448" i="6"/>
  <c r="AC236" i="8" s="1"/>
  <c r="F448" i="6"/>
  <c r="F462" i="6"/>
  <c r="I462" i="6"/>
  <c r="AC250" i="8" s="1"/>
  <c r="I447" i="6"/>
  <c r="AC235" i="8" s="1"/>
  <c r="F447" i="6"/>
  <c r="I417" i="6"/>
  <c r="F417" i="6"/>
  <c r="I593" i="6"/>
  <c r="AC381" i="8" s="1"/>
  <c r="F593" i="6"/>
  <c r="I537" i="6"/>
  <c r="AC325" i="8" s="1"/>
  <c r="F537" i="6"/>
  <c r="F654" i="6"/>
  <c r="I654" i="6"/>
  <c r="AC442" i="8" s="1"/>
  <c r="I500" i="6"/>
  <c r="AC288" i="8" s="1"/>
  <c r="F500" i="6"/>
  <c r="I560" i="6"/>
  <c r="AC348" i="8" s="1"/>
  <c r="F560" i="6"/>
  <c r="F434" i="6"/>
  <c r="I434" i="6"/>
  <c r="AC222" i="8" s="1"/>
  <c r="I419" i="6"/>
  <c r="F419" i="6"/>
  <c r="AC448" i="8"/>
  <c r="AC346" i="8"/>
  <c r="I1017" i="6"/>
  <c r="AC805" i="8" s="1"/>
  <c r="AC420" i="8"/>
  <c r="I506" i="6"/>
  <c r="AC294" i="8" s="1"/>
  <c r="F479" i="6"/>
  <c r="I479" i="6"/>
  <c r="AC267" i="8" s="1"/>
  <c r="F539" i="6"/>
  <c r="I539" i="6"/>
  <c r="AC327" i="8" s="1"/>
  <c r="F540" i="6"/>
  <c r="I540" i="6"/>
  <c r="AC328" i="8" s="1"/>
  <c r="I450" i="6"/>
  <c r="AC238" i="8" s="1"/>
  <c r="F450" i="6"/>
  <c r="F605" i="6"/>
  <c r="I605" i="6"/>
  <c r="AC393" i="8" s="1"/>
  <c r="F415" i="6"/>
  <c r="I415" i="6"/>
  <c r="F594" i="6"/>
  <c r="I594" i="6"/>
  <c r="AC382" i="8" s="1"/>
  <c r="F498" i="6"/>
  <c r="I498" i="6"/>
  <c r="AC286" i="8" s="1"/>
  <c r="F655" i="6"/>
  <c r="I655" i="6"/>
  <c r="AC443" i="8" s="1"/>
  <c r="I425" i="6"/>
  <c r="F425" i="6"/>
  <c r="F505" i="6"/>
  <c r="I505" i="6"/>
  <c r="AC293" i="8" s="1"/>
  <c r="I413" i="6"/>
  <c r="F413" i="6"/>
  <c r="I507" i="6"/>
  <c r="AC295" i="8" s="1"/>
  <c r="F507" i="6"/>
  <c r="I612" i="6"/>
  <c r="AC400" i="8" s="1"/>
  <c r="F612" i="6"/>
  <c r="F468" i="6"/>
  <c r="I468" i="6"/>
  <c r="AC256" i="8" s="1"/>
  <c r="F445" i="6"/>
  <c r="I445" i="6"/>
  <c r="AC233" i="8" s="1"/>
  <c r="F957" i="6"/>
  <c r="I957" i="6"/>
  <c r="AC745" i="8" s="1"/>
  <c r="I438" i="6"/>
  <c r="AC226" i="8" s="1"/>
  <c r="F438" i="6"/>
  <c r="I449" i="6"/>
  <c r="AC237" i="8" s="1"/>
  <c r="F449" i="6"/>
  <c r="F414" i="6"/>
  <c r="I414" i="6"/>
  <c r="F543" i="6"/>
  <c r="I543" i="6"/>
  <c r="AC331" i="8" s="1"/>
  <c r="F456" i="6"/>
  <c r="I456" i="6"/>
  <c r="AC244" i="8" s="1"/>
  <c r="F418" i="6"/>
  <c r="I418" i="6"/>
  <c r="F486" i="6"/>
  <c r="I486" i="6"/>
  <c r="AC274" i="8" s="1"/>
  <c r="F431" i="6"/>
  <c r="I431" i="6"/>
  <c r="AC219" i="8" s="1"/>
  <c r="F1062" i="6"/>
  <c r="I1062" i="6"/>
  <c r="AC850" i="8" s="1"/>
  <c r="F542" i="6"/>
  <c r="I542" i="6"/>
  <c r="AC330" i="8" s="1"/>
  <c r="F492" i="6"/>
  <c r="I492" i="6"/>
  <c r="AC280" i="8" s="1"/>
  <c r="I604" i="6"/>
  <c r="AC392" i="8" s="1"/>
  <c r="F604" i="6"/>
  <c r="AC676" i="8"/>
  <c r="AC838" i="8"/>
  <c r="F427" i="6"/>
  <c r="I427" i="6"/>
  <c r="F409" i="6"/>
  <c r="I409" i="6"/>
  <c r="F476" i="6"/>
  <c r="I476" i="6"/>
  <c r="AC264" i="8" s="1"/>
  <c r="I429" i="6"/>
  <c r="AC217" i="8" s="1"/>
  <c r="F429" i="6"/>
  <c r="I477" i="6"/>
  <c r="AC265" i="8" s="1"/>
  <c r="F477" i="6"/>
  <c r="F436" i="6"/>
  <c r="I436" i="6"/>
  <c r="AC224" i="8" s="1"/>
  <c r="F453" i="6"/>
  <c r="I453" i="6"/>
  <c r="AC241" i="8" s="1"/>
  <c r="F396" i="6"/>
  <c r="I396" i="6"/>
  <c r="F410" i="6"/>
  <c r="I410" i="6"/>
  <c r="F559" i="6"/>
  <c r="I559" i="6"/>
  <c r="AC347" i="8" s="1"/>
  <c r="I664" i="6"/>
  <c r="AC452" i="8" s="1"/>
  <c r="F664" i="6"/>
  <c r="F469" i="6"/>
  <c r="I469" i="6"/>
  <c r="AC257" i="8" s="1"/>
  <c r="F1068" i="6"/>
  <c r="I1068" i="6"/>
  <c r="AC856" i="8" s="1"/>
  <c r="F437" i="6"/>
  <c r="I437" i="6"/>
  <c r="AC225" i="8" s="1"/>
  <c r="I485" i="6"/>
  <c r="AC273" i="8" s="1"/>
  <c r="F485" i="6"/>
  <c r="F541" i="6"/>
  <c r="I541" i="6"/>
  <c r="AC329" i="8" s="1"/>
  <c r="F490" i="6"/>
  <c r="I490" i="6"/>
  <c r="AC278" i="8" s="1"/>
  <c r="F397" i="6"/>
  <c r="I397" i="6"/>
  <c r="F466" i="6"/>
  <c r="I466" i="6"/>
  <c r="AC254" i="8" s="1"/>
  <c r="F602" i="6"/>
  <c r="I602" i="6"/>
  <c r="AC390" i="8" s="1"/>
  <c r="F1064" i="6"/>
  <c r="I1064" i="6"/>
  <c r="AC852" i="8" s="1"/>
  <c r="F1059" i="6"/>
  <c r="I1059" i="6"/>
  <c r="AC847" i="8" s="1"/>
  <c r="F491" i="6"/>
  <c r="I491" i="6"/>
  <c r="AC279" i="8" s="1"/>
  <c r="I656" i="6"/>
  <c r="AC444" i="8" s="1"/>
  <c r="F656" i="6"/>
  <c r="F596" i="6"/>
  <c r="I596" i="6"/>
  <c r="AC384" i="8" s="1"/>
  <c r="F534" i="6"/>
  <c r="I534" i="6"/>
  <c r="AC322" i="8" s="1"/>
  <c r="I648" i="6"/>
  <c r="AC436" i="8" s="1"/>
  <c r="F648" i="6"/>
  <c r="F530" i="6"/>
  <c r="I530" i="6"/>
  <c r="AC318" i="8" s="1"/>
  <c r="F482" i="6"/>
  <c r="I482" i="6"/>
  <c r="AC270" i="8" s="1"/>
  <c r="F400" i="6"/>
  <c r="I400" i="6"/>
  <c r="I634" i="6"/>
  <c r="AC422" i="8" s="1"/>
  <c r="F634" i="6"/>
  <c r="F407" i="6"/>
  <c r="I407" i="6"/>
  <c r="I947" i="6"/>
  <c r="AC735" i="8" s="1"/>
  <c r="F947" i="6"/>
  <c r="AC831" i="8"/>
  <c r="F700" i="6"/>
  <c r="I700" i="6"/>
  <c r="AC488" i="8" s="1"/>
  <c r="F452" i="6"/>
  <c r="I452" i="6"/>
  <c r="AC240" i="8" s="1"/>
  <c r="I582" i="6"/>
  <c r="AC370" i="8" s="1"/>
  <c r="F582" i="6"/>
  <c r="I459" i="6"/>
  <c r="AC247" i="8" s="1"/>
  <c r="F459" i="6"/>
  <c r="F1052" i="6"/>
  <c r="I1052" i="6"/>
  <c r="AC840" i="8" s="1"/>
  <c r="AC793" i="8"/>
  <c r="AC691" i="8"/>
  <c r="F428" i="6"/>
  <c r="I428" i="6"/>
  <c r="I412" i="6"/>
  <c r="F412" i="6"/>
  <c r="I557" i="6"/>
  <c r="AC345" i="8" s="1"/>
  <c r="F557" i="6"/>
  <c r="F665" i="6"/>
  <c r="I665" i="6"/>
  <c r="AC453" i="8" s="1"/>
  <c r="F661" i="6"/>
  <c r="I661" i="6"/>
  <c r="AC449" i="8" s="1"/>
  <c r="F433" i="6"/>
  <c r="I433" i="6"/>
  <c r="AC221" i="8" s="1"/>
  <c r="I561" i="6"/>
  <c r="AC349" i="8" s="1"/>
  <c r="F561" i="6"/>
  <c r="F464" i="6"/>
  <c r="I464" i="6"/>
  <c r="AC252" i="8" s="1"/>
  <c r="I613" i="6"/>
  <c r="AC401" i="8" s="1"/>
  <c r="F613" i="6"/>
  <c r="F609" i="6"/>
  <c r="I609" i="6"/>
  <c r="AC397" i="8" s="1"/>
  <c r="F509" i="6"/>
  <c r="I509" i="6"/>
  <c r="AC297" i="8" s="1"/>
  <c r="F531" i="6"/>
  <c r="I531" i="6"/>
  <c r="AC319" i="8" s="1"/>
  <c r="I532" i="6"/>
  <c r="AC320" i="8" s="1"/>
  <c r="F532" i="6"/>
  <c r="F1045" i="6"/>
  <c r="I1045" i="6"/>
  <c r="AC833" i="8" s="1"/>
  <c r="I405" i="6"/>
  <c r="F405" i="6"/>
  <c r="I480" i="6"/>
  <c r="AC268" i="8" s="1"/>
  <c r="F480" i="6"/>
  <c r="I951" i="6"/>
  <c r="AC739" i="8" s="1"/>
  <c r="F951" i="6"/>
  <c r="F457" i="6"/>
  <c r="I457" i="6"/>
  <c r="AC245" i="8" s="1"/>
  <c r="I584" i="6"/>
  <c r="AC372" i="8" s="1"/>
  <c r="F584" i="6"/>
  <c r="F487" i="6"/>
  <c r="I487" i="6"/>
  <c r="AC275" i="8" s="1"/>
  <c r="F1044" i="6"/>
  <c r="I1044" i="6"/>
  <c r="AC832" i="8" s="1"/>
  <c r="AC835" i="8"/>
  <c r="I583" i="6"/>
  <c r="AC371" i="8" s="1"/>
  <c r="F583" i="6"/>
  <c r="I435" i="6"/>
  <c r="AC223" i="8" s="1"/>
  <c r="F435" i="6"/>
  <c r="F1042" i="6"/>
  <c r="I1042" i="6"/>
  <c r="AC830" i="8" s="1"/>
  <c r="I1024" i="6"/>
  <c r="AC812" i="8" s="1"/>
  <c r="F1024" i="6"/>
  <c r="AC809" i="8"/>
  <c r="AC801" i="8"/>
  <c r="I451" i="6"/>
  <c r="AC239" i="8" s="1"/>
  <c r="F451" i="6"/>
  <c r="F442" i="6"/>
  <c r="I442" i="6"/>
  <c r="AC230" i="8" s="1"/>
  <c r="F1029" i="6"/>
  <c r="I1029" i="6"/>
  <c r="AC817" i="8" s="1"/>
  <c r="F1014" i="6"/>
  <c r="I1014" i="6"/>
  <c r="AC802" i="8" s="1"/>
  <c r="F1020" i="6"/>
  <c r="I1020" i="6"/>
  <c r="AC808" i="8" s="1"/>
  <c r="I454" i="6"/>
  <c r="AC242" i="8" s="1"/>
  <c r="F454" i="6"/>
  <c r="I399" i="6"/>
  <c r="F399" i="6"/>
  <c r="I494" i="6"/>
  <c r="AC282" i="8" s="1"/>
  <c r="F494" i="6"/>
  <c r="AC722" i="8"/>
  <c r="I402" i="6"/>
  <c r="F402" i="6"/>
  <c r="F1025" i="6"/>
  <c r="I1025" i="6"/>
  <c r="AC813" i="8" s="1"/>
  <c r="AC807" i="8"/>
  <c r="F1022" i="6"/>
  <c r="AC810" i="8"/>
  <c r="F1036" i="6"/>
  <c r="I1036" i="6"/>
  <c r="AC824" i="8" s="1"/>
  <c r="F1027" i="6"/>
  <c r="I1027" i="6"/>
  <c r="AC815" i="8" s="1"/>
  <c r="F1040" i="6"/>
  <c r="I1040" i="6"/>
  <c r="AC828" i="8" s="1"/>
  <c r="F1023" i="6"/>
  <c r="I1023" i="6"/>
  <c r="AC811" i="8" s="1"/>
  <c r="F1008" i="6"/>
  <c r="I1008" i="6"/>
  <c r="AC796" i="8" s="1"/>
  <c r="I555" i="6"/>
  <c r="AC343" i="8" s="1"/>
  <c r="F555" i="6"/>
  <c r="I615" i="6"/>
  <c r="AC403" i="8" s="1"/>
  <c r="F615" i="6"/>
  <c r="I478" i="6"/>
  <c r="AC266" i="8" s="1"/>
  <c r="F478" i="6"/>
  <c r="F1007" i="6"/>
  <c r="I1007" i="6"/>
  <c r="AC795" i="8" s="1"/>
  <c r="I483" i="6"/>
  <c r="AC271" i="8" s="1"/>
  <c r="F483" i="6"/>
  <c r="F564" i="6"/>
  <c r="I564" i="6"/>
  <c r="AC352" i="8" s="1"/>
  <c r="I547" i="6"/>
  <c r="AC335" i="8" s="1"/>
  <c r="F547" i="6"/>
  <c r="I422" i="6"/>
  <c r="F422" i="6"/>
  <c r="I607" i="6"/>
  <c r="AC395" i="8" s="1"/>
  <c r="F607" i="6"/>
  <c r="F563" i="6"/>
  <c r="I563" i="6"/>
  <c r="AC351" i="8" s="1"/>
  <c r="F406" i="6"/>
  <c r="I406" i="6"/>
  <c r="F535" i="6"/>
  <c r="I535" i="6"/>
  <c r="AC323" i="8" s="1"/>
  <c r="I925" i="6"/>
  <c r="AC713" i="8" s="1"/>
  <c r="F925" i="6"/>
  <c r="I536" i="6"/>
  <c r="AC324" i="8" s="1"/>
  <c r="F536" i="6"/>
  <c r="AC774" i="8"/>
  <c r="F511" i="6"/>
  <c r="I511" i="6"/>
  <c r="AC299" i="8" s="1"/>
  <c r="I458" i="6"/>
  <c r="AC246" i="8" s="1"/>
  <c r="F458" i="6"/>
  <c r="I512" i="6"/>
  <c r="AC300" i="8" s="1"/>
  <c r="F512" i="6"/>
  <c r="I463" i="6"/>
  <c r="AC251" i="8" s="1"/>
  <c r="F463" i="6"/>
  <c r="I588" i="6"/>
  <c r="AC376" i="8" s="1"/>
  <c r="F588" i="6"/>
  <c r="F432" i="6"/>
  <c r="I432" i="6"/>
  <c r="AC220" i="8" s="1"/>
  <c r="F495" i="6"/>
  <c r="I495" i="6"/>
  <c r="AC283" i="8" s="1"/>
  <c r="I659" i="6"/>
  <c r="AC447" i="8" s="1"/>
  <c r="F659" i="6"/>
  <c r="F426" i="6"/>
  <c r="I426" i="6"/>
  <c r="F510" i="6"/>
  <c r="I510" i="6"/>
  <c r="AC298" i="8" s="1"/>
  <c r="F587" i="6"/>
  <c r="I587" i="6"/>
  <c r="AC375" i="8" s="1"/>
  <c r="I616" i="6"/>
  <c r="AC404" i="8" s="1"/>
  <c r="F616" i="6"/>
  <c r="I599" i="6"/>
  <c r="AC387" i="8" s="1"/>
  <c r="F599" i="6"/>
  <c r="F474" i="6"/>
  <c r="I474" i="6"/>
  <c r="AC262" i="8" s="1"/>
  <c r="F988" i="6"/>
  <c r="I988" i="6"/>
  <c r="AC776" i="8" s="1"/>
  <c r="F990" i="6"/>
  <c r="I990" i="6"/>
  <c r="AC778" i="8" s="1"/>
  <c r="F411" i="6"/>
  <c r="I411" i="6"/>
  <c r="F443" i="6"/>
  <c r="I443" i="6"/>
  <c r="AC231" i="8" s="1"/>
  <c r="I941" i="6"/>
  <c r="AC729" i="8" s="1"/>
  <c r="F941" i="6"/>
  <c r="F548" i="6"/>
  <c r="I548" i="6"/>
  <c r="AC336" i="8" s="1"/>
  <c r="I523" i="6"/>
  <c r="AC311" i="8" s="1"/>
  <c r="F523" i="6"/>
  <c r="F948" i="6"/>
  <c r="I948" i="6"/>
  <c r="AC736" i="8" s="1"/>
  <c r="I608" i="6"/>
  <c r="AC396" i="8" s="1"/>
  <c r="F608" i="6"/>
  <c r="F1004" i="6"/>
  <c r="I1004" i="6"/>
  <c r="AC792" i="8" s="1"/>
  <c r="I918" i="6"/>
  <c r="AC706" i="8" s="1"/>
  <c r="F918" i="6"/>
  <c r="F900" i="6"/>
  <c r="I900" i="6"/>
  <c r="AC688" i="8" s="1"/>
  <c r="I496" i="6"/>
  <c r="AC284" i="8" s="1"/>
  <c r="F496" i="6"/>
  <c r="AC783" i="8"/>
  <c r="I556" i="6"/>
  <c r="AC344" i="8" s="1"/>
  <c r="F556" i="6"/>
  <c r="I601" i="6"/>
  <c r="AC389" i="8" s="1"/>
  <c r="F601" i="6"/>
  <c r="I889" i="6"/>
  <c r="AC677" i="8" s="1"/>
  <c r="F889" i="6"/>
  <c r="I575" i="6"/>
  <c r="AC363" i="8" s="1"/>
  <c r="F575" i="6"/>
  <c r="F942" i="6"/>
  <c r="I942" i="6"/>
  <c r="AC730" i="8" s="1"/>
  <c r="I504" i="6"/>
  <c r="AC292" i="8" s="1"/>
  <c r="F504" i="6"/>
  <c r="F549" i="6"/>
  <c r="I549" i="6"/>
  <c r="AC337" i="8" s="1"/>
  <c r="F993" i="6"/>
  <c r="I993" i="6"/>
  <c r="AC781" i="8" s="1"/>
  <c r="F600" i="6"/>
  <c r="I600" i="6"/>
  <c r="AC388" i="8" s="1"/>
  <c r="F471" i="6"/>
  <c r="I471" i="6"/>
  <c r="AC259" i="8" s="1"/>
  <c r="I497" i="6"/>
  <c r="AC285" i="8" s="1"/>
  <c r="F497" i="6"/>
  <c r="AC766" i="8"/>
  <c r="I952" i="6"/>
  <c r="AC740" i="8" s="1"/>
  <c r="F952" i="6"/>
  <c r="I970" i="6"/>
  <c r="AC758" i="8" s="1"/>
  <c r="F970" i="6"/>
  <c r="F6" i="14" l="1"/>
  <c r="F8" i="14" s="1"/>
  <c r="H6" i="14"/>
  <c r="H8" i="14" s="1"/>
  <c r="C6" i="14"/>
  <c r="C8" i="14" s="1"/>
  <c r="D6" i="14"/>
  <c r="D8" i="14" s="1"/>
  <c r="G6" i="14"/>
  <c r="G8" i="14" s="1"/>
  <c r="E6" i="14"/>
  <c r="E8" i="14" s="1"/>
  <c r="B8" i="14"/>
  <c r="AC545" i="8"/>
  <c r="AM597" i="8"/>
  <c r="AM545" i="8"/>
  <c r="F1322" i="6"/>
  <c r="I1322" i="6"/>
  <c r="F1321" i="6"/>
  <c r="I1321" i="6"/>
  <c r="F1320" i="6"/>
  <c r="I1320" i="6"/>
  <c r="F1319" i="6"/>
  <c r="I1319" i="6"/>
  <c r="F1318" i="6"/>
  <c r="I1318" i="6"/>
  <c r="F1317" i="6"/>
  <c r="I1317" i="6"/>
  <c r="I1316" i="6"/>
  <c r="F1316" i="6"/>
  <c r="F1315" i="6"/>
  <c r="I1315" i="6"/>
  <c r="F1314" i="6"/>
  <c r="I1314" i="6"/>
  <c r="F1313" i="6"/>
  <c r="I1313" i="6"/>
  <c r="F1312" i="6"/>
  <c r="I1312" i="6"/>
  <c r="I1311" i="6"/>
  <c r="F1311" i="6"/>
  <c r="F1310" i="6"/>
  <c r="I1310" i="6"/>
  <c r="F1309" i="6"/>
  <c r="I1309" i="6"/>
  <c r="I1308" i="6"/>
  <c r="F1308" i="6"/>
  <c r="F1307" i="6"/>
  <c r="I1307" i="6"/>
  <c r="F1306" i="6"/>
  <c r="I1306" i="6"/>
  <c r="I1305" i="6"/>
  <c r="F1305" i="6"/>
  <c r="F1304" i="6"/>
  <c r="I1304" i="6"/>
  <c r="F1303" i="6"/>
  <c r="I1303" i="6"/>
  <c r="D1264" i="6"/>
  <c r="F1264" i="6" s="1"/>
  <c r="I1302" i="6"/>
  <c r="F1302" i="6"/>
  <c r="D1263" i="6"/>
  <c r="F1263" i="6" s="1"/>
  <c r="D1234" i="6"/>
  <c r="F1234" i="6" s="1"/>
  <c r="D1286" i="6"/>
  <c r="F1283" i="6"/>
  <c r="I1283" i="6"/>
  <c r="F1282" i="6"/>
  <c r="I1282" i="6"/>
  <c r="F1281" i="6"/>
  <c r="I1281" i="6"/>
  <c r="F1280" i="6"/>
  <c r="I1280" i="6"/>
  <c r="F1279" i="6"/>
  <c r="I1279" i="6"/>
  <c r="D1265" i="6"/>
  <c r="F1265" i="6" s="1"/>
  <c r="F1278" i="6"/>
  <c r="I1278" i="6"/>
  <c r="F1277" i="6"/>
  <c r="I1277" i="6"/>
  <c r="F1276" i="6"/>
  <c r="I1276" i="6"/>
  <c r="F1275" i="6"/>
  <c r="I1275" i="6"/>
  <c r="F1274" i="6"/>
  <c r="I1274" i="6"/>
  <c r="F1273" i="6"/>
  <c r="I1273" i="6"/>
  <c r="D1261" i="6"/>
  <c r="I1261" i="6" s="1"/>
  <c r="D1262" i="6"/>
  <c r="F1262" i="6" s="1"/>
  <c r="D1266" i="6"/>
  <c r="I1266" i="6" s="1"/>
  <c r="D1258" i="6"/>
  <c r="D1206" i="6"/>
  <c r="D1208" i="6"/>
  <c r="D1260" i="6"/>
  <c r="D1207" i="6"/>
  <c r="D1259" i="6"/>
  <c r="D1205" i="6"/>
  <c r="F1205" i="6" s="1"/>
  <c r="D1257" i="6"/>
  <c r="D1204" i="6"/>
  <c r="D1256" i="6"/>
  <c r="D1203" i="6"/>
  <c r="F1203" i="6" s="1"/>
  <c r="D1255" i="6"/>
  <c r="D1202" i="6"/>
  <c r="F1202" i="6" s="1"/>
  <c r="D1254" i="6"/>
  <c r="D1201" i="6"/>
  <c r="I1201" i="6" s="1"/>
  <c r="D1253" i="6"/>
  <c r="D1200" i="6"/>
  <c r="I1200" i="6" s="1"/>
  <c r="D1252" i="6"/>
  <c r="D1199" i="6"/>
  <c r="F1199" i="6" s="1"/>
  <c r="D1251" i="6"/>
  <c r="D1198" i="6"/>
  <c r="F1198" i="6" s="1"/>
  <c r="D1250" i="6"/>
  <c r="D1179" i="6"/>
  <c r="F1179" i="6" s="1"/>
  <c r="D1231" i="6"/>
  <c r="D1178" i="6"/>
  <c r="F1178" i="6" s="1"/>
  <c r="D1230" i="6"/>
  <c r="D1177" i="6"/>
  <c r="F1177" i="6" s="1"/>
  <c r="D1229" i="6"/>
  <c r="D1176" i="6"/>
  <c r="I1176" i="6" s="1"/>
  <c r="D1228" i="6"/>
  <c r="D1175" i="6"/>
  <c r="F1175" i="6" s="1"/>
  <c r="D1227" i="6"/>
  <c r="D1174" i="6"/>
  <c r="I1174" i="6" s="1"/>
  <c r="D1226" i="6"/>
  <c r="D1173" i="6"/>
  <c r="F1173" i="6" s="1"/>
  <c r="D1225" i="6"/>
  <c r="D1172" i="6"/>
  <c r="F1172" i="6" s="1"/>
  <c r="D1224" i="6"/>
  <c r="D1171" i="6"/>
  <c r="F1171" i="6" s="1"/>
  <c r="D1223" i="6"/>
  <c r="D1170" i="6"/>
  <c r="F1170" i="6" s="1"/>
  <c r="D1222" i="6"/>
  <c r="D1169" i="6"/>
  <c r="F1169" i="6" s="1"/>
  <c r="D1221" i="6"/>
  <c r="D1162" i="6"/>
  <c r="F1162" i="6" s="1"/>
  <c r="D1214" i="6"/>
  <c r="D1161" i="6"/>
  <c r="I1161" i="6" s="1"/>
  <c r="D1213" i="6"/>
  <c r="D1160" i="6"/>
  <c r="I1160" i="6" s="1"/>
  <c r="D1212" i="6"/>
  <c r="D1159" i="6"/>
  <c r="F1159" i="6" s="1"/>
  <c r="D1211" i="6"/>
  <c r="D1158" i="6"/>
  <c r="I1158" i="6" s="1"/>
  <c r="D1210" i="6"/>
  <c r="D1157" i="6"/>
  <c r="F1157" i="6" s="1"/>
  <c r="D1209" i="6"/>
  <c r="D1182" i="6"/>
  <c r="I1182" i="6" s="1"/>
  <c r="F1185" i="6"/>
  <c r="I1185" i="6"/>
  <c r="H7" i="5"/>
  <c r="H10" i="5" s="1"/>
  <c r="B10" i="5"/>
  <c r="C7" i="5"/>
  <c r="C10" i="5" s="1"/>
  <c r="G7" i="5"/>
  <c r="G10" i="5" s="1"/>
  <c r="D913" i="6"/>
  <c r="D809" i="6"/>
  <c r="D861" i="6"/>
  <c r="D915" i="6"/>
  <c r="D811" i="6"/>
  <c r="D863" i="6"/>
  <c r="D914" i="6"/>
  <c r="D810" i="6"/>
  <c r="D862" i="6"/>
  <c r="D7" i="5"/>
  <c r="D10" i="5" s="1"/>
  <c r="F7" i="5"/>
  <c r="F10" i="5" s="1"/>
  <c r="I7" i="5"/>
  <c r="I10" i="5" s="1"/>
  <c r="AM898" i="8"/>
  <c r="F860" i="6"/>
  <c r="I860" i="6"/>
  <c r="AC648" i="8" s="1"/>
  <c r="I1264" i="6" l="1"/>
  <c r="I1263" i="6"/>
  <c r="I1234" i="6"/>
  <c r="F1286" i="6"/>
  <c r="I1286" i="6"/>
  <c r="F1261" i="6"/>
  <c r="I1265" i="6"/>
  <c r="I1262" i="6"/>
  <c r="F1266" i="6"/>
  <c r="I1259" i="6"/>
  <c r="F1259" i="6"/>
  <c r="I1207" i="6"/>
  <c r="F1207" i="6"/>
  <c r="I1260" i="6"/>
  <c r="F1260" i="6"/>
  <c r="F1208" i="6"/>
  <c r="I1208" i="6"/>
  <c r="I1206" i="6"/>
  <c r="F1206" i="6"/>
  <c r="F1258" i="6"/>
  <c r="I1258" i="6"/>
  <c r="I1205" i="6"/>
  <c r="I1204" i="6"/>
  <c r="F1204" i="6"/>
  <c r="F1200" i="6"/>
  <c r="I1202" i="6"/>
  <c r="F1201" i="6"/>
  <c r="F1257" i="6"/>
  <c r="I1257" i="6"/>
  <c r="I1256" i="6"/>
  <c r="F1256" i="6"/>
  <c r="I1255" i="6"/>
  <c r="F1255" i="6"/>
  <c r="I1203" i="6"/>
  <c r="I1198" i="6"/>
  <c r="I1254" i="6"/>
  <c r="F1254" i="6"/>
  <c r="F1253" i="6"/>
  <c r="I1253" i="6"/>
  <c r="F1252" i="6"/>
  <c r="I1252" i="6"/>
  <c r="I1178" i="6"/>
  <c r="I1177" i="6"/>
  <c r="I1199" i="6"/>
  <c r="F1251" i="6"/>
  <c r="I1251" i="6"/>
  <c r="F1250" i="6"/>
  <c r="I1250" i="6"/>
  <c r="F1176" i="6"/>
  <c r="F1174" i="6"/>
  <c r="I1175" i="6"/>
  <c r="I1179" i="6"/>
  <c r="I1231" i="6"/>
  <c r="F1231" i="6"/>
  <c r="F1230" i="6"/>
  <c r="I1230" i="6"/>
  <c r="F1229" i="6"/>
  <c r="I1229" i="6"/>
  <c r="I1228" i="6"/>
  <c r="F1228" i="6"/>
  <c r="F1227" i="6"/>
  <c r="I1227" i="6"/>
  <c r="I1170" i="6"/>
  <c r="I1169" i="6"/>
  <c r="I1171" i="6"/>
  <c r="F1226" i="6"/>
  <c r="I1226" i="6"/>
  <c r="I1173" i="6"/>
  <c r="I1162" i="6"/>
  <c r="F1225" i="6"/>
  <c r="I1225" i="6"/>
  <c r="F1161" i="6"/>
  <c r="I1172" i="6"/>
  <c r="F1224" i="6"/>
  <c r="I1224" i="6"/>
  <c r="F1223" i="6"/>
  <c r="I1223" i="6"/>
  <c r="F1222" i="6"/>
  <c r="I1222" i="6"/>
  <c r="F1221" i="6"/>
  <c r="I1221" i="6"/>
  <c r="F1160" i="6"/>
  <c r="F1158" i="6"/>
  <c r="I1159" i="6"/>
  <c r="I1157" i="6"/>
  <c r="F1214" i="6"/>
  <c r="I1214" i="6"/>
  <c r="I1213" i="6"/>
  <c r="F1213" i="6"/>
  <c r="I1212" i="6"/>
  <c r="F1212" i="6"/>
  <c r="F1211" i="6"/>
  <c r="I1211" i="6"/>
  <c r="F1210" i="6"/>
  <c r="I1210" i="6"/>
  <c r="F1209" i="6"/>
  <c r="I1209" i="6"/>
  <c r="F1182" i="6"/>
  <c r="I915" i="6"/>
  <c r="AC703" i="8" s="1"/>
  <c r="F915" i="6"/>
  <c r="I862" i="6"/>
  <c r="AC650" i="8" s="1"/>
  <c r="F862" i="6"/>
  <c r="F916" i="6"/>
  <c r="I916" i="6"/>
  <c r="AC704" i="8" s="1"/>
  <c r="I811" i="6"/>
  <c r="AC599" i="8" s="1"/>
  <c r="F811" i="6"/>
  <c r="F914" i="6"/>
  <c r="I914" i="6"/>
  <c r="AC702" i="8" s="1"/>
  <c r="F809" i="6"/>
  <c r="I809" i="6"/>
  <c r="AC597" i="8" s="1"/>
  <c r="F863" i="6"/>
  <c r="I863" i="6"/>
  <c r="AC651" i="8" s="1"/>
  <c r="I864" i="6"/>
  <c r="AC652" i="8" s="1"/>
  <c r="F864" i="6"/>
  <c r="F913" i="6"/>
  <c r="I913" i="6"/>
  <c r="AC701" i="8" s="1"/>
  <c r="F810" i="6"/>
  <c r="I810" i="6"/>
  <c r="AC598" i="8" s="1"/>
  <c r="F812" i="6"/>
  <c r="I812" i="6"/>
  <c r="AC600" i="8" s="1"/>
  <c r="F861" i="6"/>
  <c r="I861" i="6"/>
  <c r="AC649" i="8" s="1"/>
  <c r="C15" i="5" l="1"/>
  <c r="AC1058" i="8" l="1"/>
  <c r="AC1059" i="8"/>
  <c r="AM952" i="8"/>
  <c r="AM953" i="8"/>
  <c r="AC1006" i="8"/>
  <c r="AC954" i="8"/>
  <c r="I14" i="5"/>
  <c r="H14" i="5"/>
  <c r="G14" i="5"/>
  <c r="F14" i="5"/>
  <c r="AC1060" i="8"/>
  <c r="B1113" i="6"/>
  <c r="H1165" i="6" s="1"/>
  <c r="B1111" i="6"/>
  <c r="H1163" i="6" s="1"/>
  <c r="B1112" i="6"/>
  <c r="H1164" i="6" s="1"/>
  <c r="F15" i="5" l="1"/>
  <c r="AC1055" i="8"/>
  <c r="AC1003" i="8"/>
  <c r="AC1008" i="8"/>
  <c r="AC956" i="8"/>
  <c r="G15" i="5"/>
  <c r="AC1005" i="8"/>
  <c r="AC953" i="8"/>
  <c r="AC1056" i="8"/>
  <c r="AC1004" i="8"/>
  <c r="AC952" i="8"/>
  <c r="AC1007" i="8"/>
  <c r="AC955" i="8"/>
  <c r="H15" i="5"/>
  <c r="I15" i="5"/>
  <c r="AC951" i="8"/>
  <c r="E14" i="5"/>
  <c r="AM951" i="8"/>
  <c r="F1113" i="6"/>
  <c r="H1113" i="6"/>
  <c r="AM901" i="8" s="1"/>
  <c r="C1116" i="6"/>
  <c r="D1272" i="6" s="1"/>
  <c r="I1113" i="6"/>
  <c r="AC901" i="8" s="1"/>
  <c r="G1113" i="6"/>
  <c r="G1114" i="6"/>
  <c r="C1115" i="6"/>
  <c r="D1271" i="6" s="1"/>
  <c r="F1112" i="6"/>
  <c r="G1112" i="6"/>
  <c r="I1112" i="6"/>
  <c r="AC900" i="8" s="1"/>
  <c r="H1112" i="6"/>
  <c r="AM900" i="8" s="1"/>
  <c r="C1111" i="6"/>
  <c r="D1267" i="6" s="1"/>
  <c r="C1114" i="6"/>
  <c r="D1270" i="6" s="1"/>
  <c r="C1113" i="6"/>
  <c r="D1269" i="6" s="1"/>
  <c r="H1111" i="6"/>
  <c r="AM899" i="8" s="1"/>
  <c r="C1112" i="6"/>
  <c r="D1268" i="6" s="1"/>
  <c r="G1111" i="6"/>
  <c r="I1111" i="6"/>
  <c r="AC899" i="8" s="1"/>
  <c r="F1111" i="6"/>
  <c r="G21" i="9" l="1"/>
  <c r="G20" i="9"/>
  <c r="G23" i="9"/>
  <c r="G22" i="9"/>
  <c r="G25" i="9"/>
  <c r="G24" i="9"/>
  <c r="G27" i="9"/>
  <c r="G26" i="9"/>
  <c r="G29" i="9"/>
  <c r="G28" i="9"/>
  <c r="G31" i="9"/>
  <c r="G30" i="9"/>
  <c r="G33" i="9"/>
  <c r="G32" i="9"/>
  <c r="G35" i="9"/>
  <c r="G34" i="9"/>
  <c r="G37" i="9"/>
  <c r="G36" i="9"/>
  <c r="G39" i="9"/>
  <c r="G38" i="9"/>
  <c r="G41" i="9"/>
  <c r="G40" i="9"/>
  <c r="G43" i="9"/>
  <c r="G42" i="9"/>
  <c r="G45" i="9"/>
  <c r="G44" i="9"/>
  <c r="G47" i="9"/>
  <c r="G46" i="9"/>
  <c r="G49" i="9"/>
  <c r="G48" i="9"/>
  <c r="F1272" i="6"/>
  <c r="I1272" i="6"/>
  <c r="G51" i="9"/>
  <c r="G50" i="9"/>
  <c r="F1271" i="6"/>
  <c r="I1271" i="6"/>
  <c r="F1270" i="6"/>
  <c r="I1270" i="6"/>
  <c r="AC1057" i="8"/>
  <c r="G53" i="9"/>
  <c r="G52" i="9"/>
  <c r="F1269" i="6"/>
  <c r="I1269" i="6"/>
  <c r="F1268" i="6"/>
  <c r="I1268" i="6"/>
  <c r="I1267" i="6"/>
  <c r="F1267" i="6"/>
  <c r="G54" i="9"/>
  <c r="D1168" i="6"/>
  <c r="F1168" i="6" s="1"/>
  <c r="D1220" i="6"/>
  <c r="G19" i="9" s="1"/>
  <c r="D1167" i="6"/>
  <c r="F1167" i="6" s="1"/>
  <c r="D1219" i="6"/>
  <c r="G18" i="9" s="1"/>
  <c r="D1166" i="6"/>
  <c r="F1166" i="6" s="1"/>
  <c r="D1218" i="6"/>
  <c r="G17" i="9" s="1"/>
  <c r="D1165" i="6"/>
  <c r="F1165" i="6" s="1"/>
  <c r="D1217" i="6"/>
  <c r="G16" i="9" s="1"/>
  <c r="D1164" i="6"/>
  <c r="F1164" i="6" s="1"/>
  <c r="D1216" i="6"/>
  <c r="G15" i="9" s="1"/>
  <c r="D1163" i="6"/>
  <c r="I1163" i="6" s="1"/>
  <c r="D1215" i="6"/>
  <c r="G2" i="9" s="1"/>
  <c r="A19" i="9" l="1"/>
  <c r="G4" i="9"/>
  <c r="G3" i="9"/>
  <c r="G6" i="9"/>
  <c r="G5" i="9"/>
  <c r="G8" i="9"/>
  <c r="G7" i="9"/>
  <c r="G10" i="9"/>
  <c r="G9" i="9"/>
  <c r="G12" i="9"/>
  <c r="G11" i="9"/>
  <c r="G14" i="9"/>
  <c r="G13" i="9"/>
  <c r="I1167" i="6"/>
  <c r="I1168" i="6"/>
  <c r="F1220" i="6"/>
  <c r="I1220" i="6"/>
  <c r="I1165" i="6"/>
  <c r="I1166" i="6"/>
  <c r="I1219" i="6"/>
  <c r="F1219" i="6"/>
  <c r="I1164" i="6"/>
  <c r="F1218" i="6"/>
  <c r="I1218" i="6"/>
  <c r="F1217" i="6"/>
  <c r="I1217" i="6"/>
  <c r="F1216" i="6"/>
  <c r="I1216" i="6"/>
  <c r="F1163" i="6"/>
  <c r="F1215" i="6"/>
  <c r="I1215" i="6"/>
  <c r="A21" i="9" l="1"/>
  <c r="A20" i="9"/>
  <c r="A1" i="9" l="1"/>
  <c r="C23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NICK Marathon</author>
  </authors>
  <commentList>
    <comment ref="AM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NICK Marathon: This field should always equal 0, and is used to verify the data-  Other users do not need to use this field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<sst xmlns="http://schemas.openxmlformats.org/spreadsheetml/2006/main" count="30403" uniqueCount="140">
  <si>
    <t>DATE</t>
  </si>
  <si>
    <t>TWC</t>
  </si>
  <si>
    <t>MM</t>
  </si>
  <si>
    <t>ILL</t>
  </si>
  <si>
    <t>ST LOUIS</t>
  </si>
  <si>
    <t>CINC</t>
  </si>
  <si>
    <t>LOH</t>
  </si>
  <si>
    <t>CAR-MEM</t>
  </si>
  <si>
    <t xml:space="preserve"> </t>
  </si>
  <si>
    <t>Flood</t>
  </si>
  <si>
    <t>River reopened</t>
  </si>
  <si>
    <t>River closed MM 675</t>
  </si>
  <si>
    <t>flooding</t>
  </si>
  <si>
    <t>ST LOUIS CLOSED</t>
  </si>
  <si>
    <t>update 2/10/21</t>
  </si>
  <si>
    <t>update 2/10/22</t>
  </si>
  <si>
    <t>update 2/10/23</t>
  </si>
  <si>
    <t>Hurricane Ida</t>
  </si>
  <si>
    <t>ILL sever cold, Ohio high water, and St Louis low water and cold weather, no offer, just bids</t>
  </si>
  <si>
    <t>ILL sever cold, Ohio high water in lower, but cold and ice on the upper section;  and St Louis low water and cold weather, high rate because now the freight have to be ligher, so need more barges</t>
  </si>
  <si>
    <t>-</t>
  </si>
  <si>
    <t>Note: Most industry contacts had Cities and Mid closed this week due to high water.</t>
  </si>
  <si>
    <t>n/a</t>
  </si>
  <si>
    <t>MONTH</t>
  </si>
  <si>
    <t>estimated</t>
  </si>
  <si>
    <t xml:space="preserve">March </t>
  </si>
  <si>
    <t xml:space="preserve"> - </t>
  </si>
  <si>
    <t>May</t>
  </si>
  <si>
    <t>w</t>
  </si>
  <si>
    <t>Weekly Barge Rates for Illinois River</t>
  </si>
  <si>
    <t>Figure 7</t>
  </si>
  <si>
    <r>
      <t>Illinois River barge freight rate</t>
    </r>
    <r>
      <rPr>
        <b/>
        <vertAlign val="superscript"/>
        <sz val="10"/>
        <rFont val="Times New Roman"/>
        <family val="1"/>
      </rPr>
      <t>1,2</t>
    </r>
  </si>
  <si>
    <r>
      <t>1</t>
    </r>
    <r>
      <rPr>
        <sz val="8"/>
        <rFont val="Times New Roman"/>
        <family val="1"/>
      </rPr>
      <t xml:space="preserve">Rate = percent of 1976 tariff benchmark index (1976 = 100 percent); 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4-week moving average of the 3-year average.</t>
    </r>
  </si>
  <si>
    <t>Source: USDA, Agricultural Marketing Service.</t>
  </si>
  <si>
    <t>Barge Spot Rate Quotes - Weekly Average from Survey Quotes and 3-yr Average</t>
  </si>
  <si>
    <t>Ill Rivr</t>
  </si>
  <si>
    <t>Weekly rate</t>
  </si>
  <si>
    <t>for the text box:</t>
  </si>
  <si>
    <t>Date</t>
  </si>
  <si>
    <t>4-wk running avg</t>
  </si>
  <si>
    <t>IN %:  change</t>
  </si>
  <si>
    <t>3-year average for the week</t>
  </si>
  <si>
    <t>last week</t>
  </si>
  <si>
    <t>last year</t>
  </si>
  <si>
    <t>3-year average</t>
  </si>
  <si>
    <t>---</t>
  </si>
  <si>
    <t>Data begins in 2006</t>
  </si>
  <si>
    <t>Difference to 3 yr. avg.</t>
  </si>
  <si>
    <t>missing value filled in to complete running averages</t>
  </si>
  <si>
    <t>Note: Adjusted C Column due to the missing value.</t>
  </si>
  <si>
    <t>Remember to adjust for the missing value for b and c columns</t>
  </si>
  <si>
    <t>Change back to normal setting</t>
  </si>
  <si>
    <t xml:space="preserve">Dec 3-6 Victornia Bend closure by accident that caused long delays, and dike construction until Dec 30 </t>
  </si>
  <si>
    <t>Current date</t>
  </si>
  <si>
    <t>Weekly Rate</t>
  </si>
  <si>
    <t>Last Week Change</t>
  </si>
  <si>
    <t>Last Year Change</t>
  </si>
  <si>
    <t>3 Year Change</t>
  </si>
  <si>
    <t>Weekly Barge Rates for Major Grain Shipping Points on the Mississippi, Ohio, and Arkansas Rivers</t>
  </si>
  <si>
    <t>Table 8</t>
  </si>
  <si>
    <t>Weekly barge freight rates:  Southbound only</t>
  </si>
  <si>
    <t>Twin         Cities</t>
  </si>
  <si>
    <t xml:space="preserve">Mid-Mississippi </t>
  </si>
  <si>
    <t xml:space="preserve">Lower Illinois         River </t>
  </si>
  <si>
    <t>St. Louis</t>
  </si>
  <si>
    <t>Cincinnati</t>
  </si>
  <si>
    <t>Lower         Ohio</t>
  </si>
  <si>
    <t>Cairo-Memphis</t>
  </si>
  <si>
    <r>
      <t>Rate</t>
    </r>
    <r>
      <rPr>
        <b/>
        <vertAlign val="superscript"/>
        <sz val="10"/>
        <rFont val="Times New Roman"/>
        <family val="1"/>
      </rPr>
      <t>1</t>
    </r>
  </si>
  <si>
    <t>$/ton</t>
  </si>
  <si>
    <t>Current week % change from the same week:</t>
  </si>
  <si>
    <t>Last year</t>
  </si>
  <si>
    <r>
      <t xml:space="preserve">3-year avg. </t>
    </r>
    <r>
      <rPr>
        <vertAlign val="superscript"/>
        <sz val="10"/>
        <rFont val="Times New Roman"/>
        <family val="1"/>
      </rPr>
      <t>2</t>
    </r>
  </si>
  <si>
    <r>
      <t>1</t>
    </r>
    <r>
      <rPr>
        <sz val="8"/>
        <rFont val="Times New Roman"/>
        <family val="1"/>
      </rPr>
      <t xml:space="preserve">Rate = percent of 1976 tariff benchmark index (1976 = 100 percent); 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4-week moving average; ton = 2,000 pounds; "-"  data not available.</t>
    </r>
  </si>
  <si>
    <t xml:space="preserve">Source: USDA, Agricultural Marketing Service. </t>
  </si>
  <si>
    <t>Benchmark Tariff Rates</t>
  </si>
  <si>
    <t>Table 9</t>
  </si>
  <si>
    <t>Measure</t>
  </si>
  <si>
    <t>Rate</t>
  </si>
  <si>
    <t>Time Period</t>
  </si>
  <si>
    <t>Current week % change from the same week</t>
  </si>
  <si>
    <t xml:space="preserve">3-year avg. </t>
  </si>
  <si>
    <t>Barge Spot Rate Quotes - Weekly Average from Survey Quotes, 4-wk running average, 3-yr average of the 4-wk running average, % change from 3-year average of the 4-wk running average, and % change of the same week last year</t>
  </si>
  <si>
    <t>Data checking field - value should always = 0</t>
  </si>
  <si>
    <t>This field is used by the USDA to check data (should always be 0)</t>
  </si>
  <si>
    <t>Barge Spot Rate Quotes - Weekly Average from Survey Quotes</t>
  </si>
  <si>
    <t>Barge Spot Rate Quotes - 4-wk running average</t>
  </si>
  <si>
    <t>Barge Spot Rate Quotes - 4-wk running average, 3-year average</t>
  </si>
  <si>
    <t>% CHANGE This Week from 3-year average of the 4-week running average</t>
  </si>
  <si>
    <t>% CHANGE This Week from last year same week</t>
  </si>
  <si>
    <t>All Points</t>
  </si>
  <si>
    <t>MEM-SO</t>
  </si>
  <si>
    <t>data begins in 2007</t>
  </si>
  <si>
    <t>Next Month</t>
  </si>
  <si>
    <t>3-Month</t>
  </si>
  <si>
    <t xml:space="preserve">Keithsburg – Savanna </t>
  </si>
  <si>
    <t xml:space="preserve">Meyer Light – Meekers Landing </t>
  </si>
  <si>
    <t xml:space="preserve">Winfield – Canton </t>
  </si>
  <si>
    <t xml:space="preserve">Birds Point – Buffalo Island </t>
  </si>
  <si>
    <t xml:space="preserve">Linda – Cairo </t>
  </si>
  <si>
    <t xml:space="preserve">Tiptonville </t>
  </si>
  <si>
    <t xml:space="preserve">Heloise – Caruthersville </t>
  </si>
  <si>
    <t xml:space="preserve">Seneca – Joliet </t>
  </si>
  <si>
    <t xml:space="preserve">Hardin – Havana </t>
  </si>
  <si>
    <t xml:space="preserve">Madison – Silver Grove </t>
  </si>
  <si>
    <t>Yellowbend</t>
  </si>
  <si>
    <t>Illinois River</t>
  </si>
  <si>
    <t>Upper Mississippi River</t>
  </si>
  <si>
    <t>Ohio River</t>
  </si>
  <si>
    <t>Lower Mississippi</t>
  </si>
  <si>
    <t>Cities</t>
  </si>
  <si>
    <t>Mid-Mississippi</t>
  </si>
  <si>
    <t xml:space="preserve">Illiniois </t>
  </si>
  <si>
    <t xml:space="preserve">Ohio </t>
  </si>
  <si>
    <t>MTCT</t>
  </si>
  <si>
    <t>Dubuque – Genoa</t>
  </si>
  <si>
    <t>Cape Girardeau –Grafton</t>
  </si>
  <si>
    <t xml:space="preserve"> Chicago </t>
  </si>
  <si>
    <t>Lockport - Lemont</t>
  </si>
  <si>
    <t>Chillicothe – Marseilles</t>
  </si>
  <si>
    <t xml:space="preserve">Kingston Mines – Peoria </t>
  </si>
  <si>
    <t xml:space="preserve">Louisville - Jeffersonville </t>
  </si>
  <si>
    <t>Owensboro</t>
  </si>
  <si>
    <t>Paducah – Warrick</t>
  </si>
  <si>
    <t>Richardson Landing – Huffman Landing</t>
  </si>
  <si>
    <t>Memphis - West Memphis</t>
  </si>
  <si>
    <t>Friars Point – Helena</t>
  </si>
  <si>
    <t xml:space="preserve">Desoto Landing – Hurricane Point </t>
  </si>
  <si>
    <t xml:space="preserve">Letsworth – Greenville </t>
  </si>
  <si>
    <t>Base Rate</t>
  </si>
  <si>
    <t>Percent Tariff Location</t>
  </si>
  <si>
    <t xml:space="preserve">La Crosse – Minneapolis </t>
  </si>
  <si>
    <t>Price Per Ton</t>
  </si>
  <si>
    <t>River System Location</t>
  </si>
  <si>
    <t>Month</t>
  </si>
  <si>
    <t>Year</t>
  </si>
  <si>
    <t xml:space="preserve">Chicago </t>
  </si>
  <si>
    <t>Twin Cities</t>
  </si>
  <si>
    <t xml:space="preserve"> Illinois River </t>
  </si>
  <si>
    <t>Note: Rate = percent of 1976 tariff benchmark index (1976 = 100 percent);  3-year avg. = 4-week moving average; ton = 2,000 pounds; "n/a" = data not available. The per ton rate for Twin Cities assumes a base rate of $6.19 (Minneapolis, MN, to LaCrosse, WI). The per ton rate at Mid-Mississippi assumes a base rate of $5.32 (Savanna, IL, to Keithsburg, IL). The per ton rate on the Illinois River assumes a base rate of $4.64 (Havana, IL, to Hardin, IL). The per ton rate at St. Louis assumes a base rate of $3.99 (Grafton, IL, to Cape Girardeau, MO). The per ton rate on the Ohio River assumes a base rate of $4.69 (Silver Grove, KY, to Madison, IN). The per ton rate at Memphis-Cairo assumes a base rate of $3.14 (West Memphis, AR, to Memphis, TN). For more on base rate values along the various segments of the Mississippi River System, see AgTransport.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</si>
</sst>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$&quot;#,##0_);\(&quot;$&quot;#,##0\)"/>
    <numFmt numFmtId="164" formatCode="0.000000"/>
    <numFmt numFmtId="165" formatCode="[$-409]mmmmm;@"/>
  </numFmts>
  <fonts count="32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sz val="9"/>
      <name val="Times New Roman"/>
      <family val="1"/>
    </font>
    <font>
      <sz val="9"/>
      <name val="Arial"/>
      <family val="2"/>
    </font>
    <font>
      <b/>
      <sz val="10"/>
      <name val="Times New Roman"/>
      <family val="1"/>
    </font>
    <font>
      <sz val="10"/>
      <name val="Arial"/>
      <family val="2"/>
    </font>
    <font>
      <u/>
      <sz val="10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8"/>
      <name val="Times New Roman"/>
      <family val="1"/>
    </font>
    <font>
      <b/>
      <sz val="10"/>
      <color indexed="12"/>
      <name val="Times New Roman"/>
      <family val="1"/>
    </font>
    <font>
      <b/>
      <sz val="11"/>
      <name val="Times New Roman"/>
      <family val="1"/>
    </font>
    <font>
      <vertAlign val="superscript"/>
      <sz val="10"/>
      <name val="Times New Roman"/>
      <family val="1"/>
    </font>
    <font>
      <b/>
      <u/>
      <sz val="10"/>
      <name val="Times New Roman"/>
      <family val="1"/>
    </font>
    <font>
      <sz val="8"/>
      <name val="Verdana"/>
      <family val="2"/>
    </font>
    <font>
      <sz val="11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58"/>
      <name val="Times New Roman"/>
      <family val="1"/>
    </font>
    <font>
      <sz val="11"/>
      <name val="Arial"/>
      <family val="2"/>
    </font>
    <font>
      <sz val="8"/>
      <color rgb="FF000000"/>
      <name val="Times New Roman"/>
      <family val="1"/>
    </font>
    <font>
      <sz val="10"/>
      <color theme="0"/>
      <name val="Arial"/>
      <family val="2"/>
    </font>
    <font>
      <sz val="10"/>
      <color theme="0"/>
      <name val="Times New Roman"/>
      <family val="1"/>
    </font>
    <font>
      <sz val="12"/>
      <name val="Times New Roman"/>
      <family val="1"/>
    </font>
    <font>
      <b/>
      <sz val="11"/>
      <name val="Arial"/>
      <family val="2"/>
    </font>
    <font>
      <b/>
      <sz val="9"/>
      <name val="Arial"/>
      <family val="2"/>
    </font>
    <font>
      <b/>
      <sz val="10"/>
      <color theme="0"/>
      <name val="Times New Roman"/>
      <family val="1"/>
    </font>
    <font>
      <sz val="9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5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4" fontId="10" fillId="0" borderId="0"/>
    <xf numFmtId="3" fontId="10" fillId="0" borderId="0"/>
    <xf numFmtId="5" fontId="10" fillId="0" borderId="0"/>
    <xf numFmtId="14" fontId="10" fillId="0" borderId="0"/>
    <xf numFmtId="2" fontId="10" fillId="0" borderId="0"/>
    <xf numFmtId="0" fontId="1" fillId="0" borderId="0"/>
    <xf numFmtId="0" fontId="2" fillId="0" borderId="0"/>
    <xf numFmtId="0" fontId="10" fillId="0" borderId="1"/>
  </cellStyleXfs>
  <cellXfs count="191">
    <xf numFmtId="0" fontId="0" fillId="0" borderId="0" xfId="0"/>
    <xf numFmtId="0" fontId="4" fillId="2" borderId="0" xfId="0" applyFont="1" applyFill="1"/>
    <xf numFmtId="0" fontId="7" fillId="2" borderId="0" xfId="0" applyFont="1" applyFill="1"/>
    <xf numFmtId="0" fontId="8" fillId="0" borderId="0" xfId="0" applyFont="1"/>
    <xf numFmtId="0" fontId="5" fillId="2" borderId="0" xfId="0" applyFont="1" applyFill="1"/>
    <xf numFmtId="0" fontId="0" fillId="2" borderId="0" xfId="0" applyFill="1"/>
    <xf numFmtId="0" fontId="4" fillId="0" borderId="0" xfId="0" applyFont="1"/>
    <xf numFmtId="1" fontId="4" fillId="0" borderId="0" xfId="0" applyNumberFormat="1" applyFont="1"/>
    <xf numFmtId="0" fontId="9" fillId="0" borderId="0" xfId="0" applyFont="1"/>
    <xf numFmtId="1" fontId="9" fillId="0" borderId="0" xfId="0" applyNumberFormat="1" applyFont="1"/>
    <xf numFmtId="2" fontId="9" fillId="0" borderId="0" xfId="0" applyNumberFormat="1" applyFont="1"/>
    <xf numFmtId="0" fontId="4" fillId="0" borderId="0" xfId="0" quotePrefix="1" applyFont="1" applyAlignment="1">
      <alignment horizontal="center"/>
    </xf>
    <xf numFmtId="14" fontId="4" fillId="0" borderId="0" xfId="0" applyNumberFormat="1" applyFont="1"/>
    <xf numFmtId="0" fontId="0" fillId="4" borderId="0" xfId="0" applyFill="1"/>
    <xf numFmtId="0" fontId="7" fillId="5" borderId="0" xfId="0" applyFont="1" applyFill="1"/>
    <xf numFmtId="0" fontId="4" fillId="5" borderId="0" xfId="0" applyFont="1" applyFill="1"/>
    <xf numFmtId="0" fontId="9" fillId="5" borderId="0" xfId="0" applyFont="1" applyFill="1"/>
    <xf numFmtId="1" fontId="14" fillId="0" borderId="0" xfId="0" applyNumberFormat="1" applyFont="1"/>
    <xf numFmtId="1" fontId="0" fillId="0" borderId="0" xfId="0" applyNumberFormat="1"/>
    <xf numFmtId="0" fontId="15" fillId="2" borderId="0" xfId="0" applyFont="1" applyFill="1"/>
    <xf numFmtId="0" fontId="0" fillId="4" borderId="2" xfId="0" applyFill="1" applyBorder="1"/>
    <xf numFmtId="0" fontId="4" fillId="5" borderId="3" xfId="0" applyFont="1" applyFill="1" applyBorder="1"/>
    <xf numFmtId="0" fontId="9" fillId="5" borderId="3" xfId="0" applyFont="1" applyFill="1" applyBorder="1" applyAlignment="1">
      <alignment horizontal="right" wrapText="1"/>
    </xf>
    <xf numFmtId="0" fontId="0" fillId="5" borderId="3" xfId="0" applyFill="1" applyBorder="1"/>
    <xf numFmtId="0" fontId="4" fillId="2" borderId="0" xfId="0" applyFont="1" applyFill="1" applyAlignment="1">
      <alignment horizontal="right"/>
    </xf>
    <xf numFmtId="0" fontId="9" fillId="2" borderId="0" xfId="0" applyFont="1" applyFill="1"/>
    <xf numFmtId="14" fontId="4" fillId="2" borderId="0" xfId="0" applyNumberFormat="1" applyFont="1" applyFill="1" applyAlignment="1">
      <alignment horizontal="left"/>
    </xf>
    <xf numFmtId="1" fontId="4" fillId="2" borderId="0" xfId="0" applyNumberFormat="1" applyFont="1" applyFill="1" applyAlignment="1">
      <alignment horizontal="center"/>
    </xf>
    <xf numFmtId="2" fontId="4" fillId="2" borderId="0" xfId="0" applyNumberFormat="1" applyFont="1" applyFill="1" applyAlignment="1">
      <alignment horizontal="right"/>
    </xf>
    <xf numFmtId="14" fontId="4" fillId="2" borderId="0" xfId="0" applyNumberFormat="1" applyFont="1" applyFill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right"/>
    </xf>
    <xf numFmtId="0" fontId="4" fillId="2" borderId="2" xfId="0" applyFont="1" applyFill="1" applyBorder="1"/>
    <xf numFmtId="0" fontId="13" fillId="2" borderId="0" xfId="0" applyFont="1" applyFill="1"/>
    <xf numFmtId="4" fontId="4" fillId="3" borderId="0" xfId="1" applyFont="1" applyFill="1" applyAlignment="1">
      <alignment horizontal="right"/>
    </xf>
    <xf numFmtId="4" fontId="4" fillId="3" borderId="0" xfId="1" applyFont="1" applyFill="1" applyAlignment="1">
      <alignment horizontal="center"/>
    </xf>
    <xf numFmtId="0" fontId="11" fillId="7" borderId="0" xfId="0" applyFont="1" applyFill="1"/>
    <xf numFmtId="0" fontId="0" fillId="7" borderId="0" xfId="0" applyFill="1"/>
    <xf numFmtId="14" fontId="14" fillId="0" borderId="0" xfId="0" applyNumberFormat="1" applyFont="1"/>
    <xf numFmtId="14" fontId="9" fillId="6" borderId="0" xfId="0" applyNumberFormat="1" applyFont="1" applyFill="1"/>
    <xf numFmtId="14" fontId="9" fillId="0" borderId="0" xfId="0" applyNumberFormat="1" applyFont="1"/>
    <xf numFmtId="1" fontId="4" fillId="2" borderId="2" xfId="0" quotePrefix="1" applyNumberFormat="1" applyFont="1" applyFill="1" applyBorder="1" applyAlignment="1">
      <alignment horizontal="right"/>
    </xf>
    <xf numFmtId="0" fontId="3" fillId="0" borderId="0" xfId="0" applyFont="1"/>
    <xf numFmtId="0" fontId="19" fillId="0" borderId="0" xfId="0" applyFont="1"/>
    <xf numFmtId="0" fontId="19" fillId="2" borderId="0" xfId="0" applyFont="1" applyFill="1"/>
    <xf numFmtId="14" fontId="19" fillId="0" borderId="0" xfId="1" applyNumberFormat="1" applyFont="1"/>
    <xf numFmtId="1" fontId="19" fillId="0" borderId="0" xfId="0" applyNumberFormat="1" applyFont="1"/>
    <xf numFmtId="14" fontId="19" fillId="0" borderId="0" xfId="0" applyNumberFormat="1" applyFont="1"/>
    <xf numFmtId="14" fontId="19" fillId="0" borderId="0" xfId="1" quotePrefix="1" applyNumberFormat="1" applyFont="1"/>
    <xf numFmtId="14" fontId="19" fillId="0" borderId="2" xfId="1" applyNumberFormat="1" applyFont="1" applyBorder="1"/>
    <xf numFmtId="14" fontId="19" fillId="0" borderId="2" xfId="0" applyNumberFormat="1" applyFont="1" applyBorder="1"/>
    <xf numFmtId="1" fontId="19" fillId="0" borderId="0" xfId="0" applyNumberFormat="1" applyFont="1" applyAlignment="1">
      <alignment horizontal="right"/>
    </xf>
    <xf numFmtId="4" fontId="19" fillId="0" borderId="0" xfId="1" applyFont="1"/>
    <xf numFmtId="1" fontId="19" fillId="0" borderId="0" xfId="1" applyNumberFormat="1" applyFont="1"/>
    <xf numFmtId="3" fontId="4" fillId="0" borderId="0" xfId="0" applyNumberFormat="1" applyFont="1"/>
    <xf numFmtId="3" fontId="4" fillId="2" borderId="0" xfId="0" applyNumberFormat="1" applyFont="1" applyFill="1"/>
    <xf numFmtId="3" fontId="17" fillId="9" borderId="0" xfId="0" applyNumberFormat="1" applyFont="1" applyFill="1"/>
    <xf numFmtId="3" fontId="11" fillId="9" borderId="0" xfId="0" applyNumberFormat="1" applyFont="1" applyFill="1"/>
    <xf numFmtId="3" fontId="4" fillId="9" borderId="0" xfId="0" applyNumberFormat="1" applyFont="1" applyFill="1"/>
    <xf numFmtId="3" fontId="17" fillId="5" borderId="0" xfId="0" applyNumberFormat="1" applyFont="1" applyFill="1"/>
    <xf numFmtId="3" fontId="4" fillId="5" borderId="0" xfId="0" applyNumberFormat="1" applyFont="1" applyFill="1"/>
    <xf numFmtId="3" fontId="17" fillId="7" borderId="0" xfId="0" applyNumberFormat="1" applyFont="1" applyFill="1"/>
    <xf numFmtId="3" fontId="4" fillId="7" borderId="0" xfId="0" applyNumberFormat="1" applyFont="1" applyFill="1"/>
    <xf numFmtId="3" fontId="17" fillId="11" borderId="0" xfId="0" applyNumberFormat="1" applyFont="1" applyFill="1"/>
    <xf numFmtId="3" fontId="4" fillId="11" borderId="0" xfId="0" applyNumberFormat="1" applyFont="1" applyFill="1"/>
    <xf numFmtId="3" fontId="17" fillId="15" borderId="0" xfId="0" applyNumberFormat="1" applyFont="1" applyFill="1"/>
    <xf numFmtId="3" fontId="4" fillId="15" borderId="0" xfId="0" applyNumberFormat="1" applyFont="1" applyFill="1"/>
    <xf numFmtId="3" fontId="4" fillId="10" borderId="0" xfId="1" applyNumberFormat="1" applyFont="1" applyFill="1"/>
    <xf numFmtId="3" fontId="4" fillId="8" borderId="0" xfId="1" applyNumberFormat="1" applyFont="1" applyFill="1"/>
    <xf numFmtId="3" fontId="4" fillId="13" borderId="0" xfId="1" applyNumberFormat="1" applyFont="1" applyFill="1"/>
    <xf numFmtId="3" fontId="4" fillId="3" borderId="0" xfId="1" applyNumberFormat="1" applyFont="1" applyFill="1"/>
    <xf numFmtId="3" fontId="4" fillId="12" borderId="0" xfId="1" applyNumberFormat="1" applyFont="1" applyFill="1"/>
    <xf numFmtId="3" fontId="4" fillId="16" borderId="0" xfId="1" applyNumberFormat="1" applyFont="1" applyFill="1"/>
    <xf numFmtId="3" fontId="4" fillId="0" borderId="0" xfId="1" applyNumberFormat="1" applyFont="1"/>
    <xf numFmtId="3" fontId="4" fillId="14" borderId="0" xfId="0" applyNumberFormat="1" applyFont="1" applyFill="1"/>
    <xf numFmtId="1" fontId="3" fillId="0" borderId="0" xfId="0" applyNumberFormat="1" applyFont="1"/>
    <xf numFmtId="0" fontId="7" fillId="2" borderId="0" xfId="0" quotePrefix="1" applyFont="1" applyFill="1"/>
    <xf numFmtId="14" fontId="0" fillId="0" borderId="0" xfId="0" applyNumberFormat="1"/>
    <xf numFmtId="1" fontId="0" fillId="0" borderId="0" xfId="0" applyNumberFormat="1" applyAlignment="1">
      <alignment horizontal="right"/>
    </xf>
    <xf numFmtId="1" fontId="23" fillId="0" borderId="0" xfId="0" applyNumberFormat="1" applyFont="1"/>
    <xf numFmtId="1" fontId="4" fillId="2" borderId="0" xfId="0" quotePrefix="1" applyNumberFormat="1" applyFont="1" applyFill="1" applyAlignment="1">
      <alignment horizontal="right"/>
    </xf>
    <xf numFmtId="1" fontId="0" fillId="17" borderId="0" xfId="0" applyNumberFormat="1" applyFill="1"/>
    <xf numFmtId="0" fontId="24" fillId="0" borderId="0" xfId="0" applyFont="1" applyAlignment="1">
      <alignment horizontal="left" vertical="center" readingOrder="1"/>
    </xf>
    <xf numFmtId="3" fontId="4" fillId="17" borderId="0" xfId="0" applyNumberFormat="1" applyFont="1" applyFill="1"/>
    <xf numFmtId="1" fontId="14" fillId="17" borderId="0" xfId="0" applyNumberFormat="1" applyFont="1" applyFill="1"/>
    <xf numFmtId="1" fontId="4" fillId="17" borderId="0" xfId="0" applyNumberFormat="1" applyFont="1" applyFill="1"/>
    <xf numFmtId="1" fontId="14" fillId="3" borderId="0" xfId="1" applyNumberFormat="1" applyFont="1" applyFill="1" applyAlignment="1">
      <alignment horizontal="right"/>
    </xf>
    <xf numFmtId="1" fontId="14" fillId="0" borderId="0" xfId="0" applyNumberFormat="1" applyFont="1" applyAlignment="1">
      <alignment horizontal="right"/>
    </xf>
    <xf numFmtId="3" fontId="4" fillId="2" borderId="0" xfId="0" applyNumberFormat="1" applyFont="1" applyFill="1" applyAlignment="1">
      <alignment horizontal="right"/>
    </xf>
    <xf numFmtId="0" fontId="9" fillId="5" borderId="3" xfId="0" applyFont="1" applyFill="1" applyBorder="1" applyAlignment="1">
      <alignment wrapText="1"/>
    </xf>
    <xf numFmtId="10" fontId="0" fillId="0" borderId="0" xfId="0" applyNumberFormat="1"/>
    <xf numFmtId="0" fontId="18" fillId="4" borderId="0" xfId="0" applyFont="1" applyFill="1"/>
    <xf numFmtId="14" fontId="4" fillId="4" borderId="0" xfId="0" applyNumberFormat="1" applyFont="1" applyFill="1" applyAlignment="1">
      <alignment horizontal="left"/>
    </xf>
    <xf numFmtId="4" fontId="0" fillId="4" borderId="0" xfId="0" applyNumberFormat="1" applyFill="1" applyAlignment="1">
      <alignment horizontal="right"/>
    </xf>
    <xf numFmtId="1" fontId="0" fillId="4" borderId="0" xfId="0" applyNumberFormat="1" applyFill="1"/>
    <xf numFmtId="0" fontId="19" fillId="4" borderId="0" xfId="0" applyFont="1" applyFill="1"/>
    <xf numFmtId="1" fontId="19" fillId="4" borderId="0" xfId="0" applyNumberFormat="1" applyFont="1" applyFill="1"/>
    <xf numFmtId="0" fontId="9" fillId="5" borderId="3" xfId="0" applyFont="1" applyFill="1" applyBorder="1" applyAlignment="1">
      <alignment horizontal="center" wrapText="1"/>
    </xf>
    <xf numFmtId="165" fontId="19" fillId="0" borderId="0" xfId="0" applyNumberFormat="1" applyFont="1"/>
    <xf numFmtId="14" fontId="4" fillId="17" borderId="0" xfId="0" applyNumberFormat="1" applyFont="1" applyFill="1"/>
    <xf numFmtId="0" fontId="25" fillId="0" borderId="0" xfId="0" applyFont="1"/>
    <xf numFmtId="1" fontId="26" fillId="0" borderId="0" xfId="0" quotePrefix="1" applyNumberFormat="1" applyFont="1" applyAlignment="1">
      <alignment horizontal="right"/>
    </xf>
    <xf numFmtId="3" fontId="4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0" fontId="0" fillId="0" borderId="0" xfId="0" applyAlignment="1">
      <alignment wrapText="1"/>
    </xf>
    <xf numFmtId="0" fontId="8" fillId="4" borderId="0" xfId="0" applyFont="1" applyFill="1"/>
    <xf numFmtId="0" fontId="3" fillId="4" borderId="0" xfId="0" applyFont="1" applyFill="1"/>
    <xf numFmtId="0" fontId="13" fillId="2" borderId="4" xfId="0" applyFont="1" applyFill="1" applyBorder="1" applyAlignment="1">
      <alignment wrapText="1"/>
    </xf>
    <xf numFmtId="1" fontId="4" fillId="2" borderId="7" xfId="0" quotePrefix="1" applyNumberFormat="1" applyFont="1" applyFill="1" applyBorder="1" applyAlignment="1">
      <alignment horizontal="right"/>
    </xf>
    <xf numFmtId="1" fontId="4" fillId="2" borderId="2" xfId="0" quotePrefix="1" applyNumberFormat="1" applyFont="1" applyFill="1" applyBorder="1" applyAlignment="1">
      <alignment horizontal="right" vertical="center"/>
    </xf>
    <xf numFmtId="1" fontId="4" fillId="2" borderId="7" xfId="0" applyNumberFormat="1" applyFont="1" applyFill="1" applyBorder="1" applyAlignment="1">
      <alignment horizontal="right"/>
    </xf>
    <xf numFmtId="3" fontId="4" fillId="2" borderId="7" xfId="0" applyNumberFormat="1" applyFont="1" applyFill="1" applyBorder="1" applyAlignment="1">
      <alignment horizontal="right"/>
    </xf>
    <xf numFmtId="2" fontId="4" fillId="2" borderId="2" xfId="0" applyNumberFormat="1" applyFont="1" applyFill="1" applyBorder="1" applyAlignment="1">
      <alignment horizontal="right"/>
    </xf>
    <xf numFmtId="0" fontId="0" fillId="4" borderId="7" xfId="0" applyFill="1" applyBorder="1"/>
    <xf numFmtId="14" fontId="4" fillId="2" borderId="10" xfId="0" applyNumberFormat="1" applyFont="1" applyFill="1" applyBorder="1" applyAlignment="1">
      <alignment horizontal="left"/>
    </xf>
    <xf numFmtId="0" fontId="4" fillId="2" borderId="10" xfId="0" applyFont="1" applyFill="1" applyBorder="1" applyAlignment="1">
      <alignment horizontal="center" vertical="center"/>
    </xf>
    <xf numFmtId="0" fontId="4" fillId="2" borderId="10" xfId="0" applyFont="1" applyFill="1" applyBorder="1"/>
    <xf numFmtId="0" fontId="23" fillId="0" borderId="0" xfId="0" applyFont="1"/>
    <xf numFmtId="0" fontId="19" fillId="2" borderId="0" xfId="0" applyFont="1" applyFill="1" applyAlignment="1">
      <alignment wrapText="1"/>
    </xf>
    <xf numFmtId="0" fontId="23" fillId="0" borderId="0" xfId="0" applyFont="1" applyAlignment="1">
      <alignment wrapText="1"/>
    </xf>
    <xf numFmtId="0" fontId="19" fillId="0" borderId="0" xfId="0" applyFont="1" applyAlignment="1">
      <alignment wrapText="1"/>
    </xf>
    <xf numFmtId="14" fontId="23" fillId="0" borderId="0" xfId="0" applyNumberFormat="1" applyFont="1"/>
    <xf numFmtId="0" fontId="27" fillId="0" borderId="0" xfId="0" applyFont="1" applyAlignment="1">
      <alignment wrapText="1"/>
    </xf>
    <xf numFmtId="0" fontId="28" fillId="0" borderId="11" xfId="0" applyFont="1" applyBorder="1" applyAlignment="1">
      <alignment horizontal="center"/>
    </xf>
    <xf numFmtId="2" fontId="19" fillId="0" borderId="0" xfId="0" applyNumberFormat="1" applyFont="1"/>
    <xf numFmtId="2" fontId="23" fillId="0" borderId="0" xfId="0" applyNumberFormat="1" applyFont="1" applyAlignment="1">
      <alignment horizontal="center"/>
    </xf>
    <xf numFmtId="2" fontId="23" fillId="0" borderId="0" xfId="0" applyNumberFormat="1" applyFont="1"/>
    <xf numFmtId="0" fontId="28" fillId="0" borderId="11" xfId="0" applyFont="1" applyBorder="1"/>
    <xf numFmtId="0" fontId="28" fillId="0" borderId="15" xfId="0" applyFont="1" applyBorder="1" applyAlignment="1">
      <alignment horizontal="center" vertical="center"/>
    </xf>
    <xf numFmtId="0" fontId="27" fillId="0" borderId="0" xfId="0" applyFont="1"/>
    <xf numFmtId="14" fontId="23" fillId="0" borderId="2" xfId="0" applyNumberFormat="1" applyFont="1" applyBorder="1"/>
    <xf numFmtId="2" fontId="3" fillId="0" borderId="0" xfId="0" applyNumberFormat="1" applyFont="1"/>
    <xf numFmtId="2" fontId="4" fillId="0" borderId="0" xfId="0" applyNumberFormat="1" applyFont="1"/>
    <xf numFmtId="4" fontId="23" fillId="0" borderId="0" xfId="0" applyNumberFormat="1" applyFont="1"/>
    <xf numFmtId="1" fontId="19" fillId="0" borderId="0" xfId="0" applyNumberFormat="1" applyFont="1" applyAlignment="1">
      <alignment horizontal="center"/>
    </xf>
    <xf numFmtId="2" fontId="29" fillId="0" borderId="0" xfId="0" applyNumberFormat="1" applyFont="1"/>
    <xf numFmtId="14" fontId="4" fillId="19" borderId="9" xfId="0" applyNumberFormat="1" applyFont="1" applyFill="1" applyBorder="1" applyAlignment="1">
      <alignment horizontal="left"/>
    </xf>
    <xf numFmtId="1" fontId="4" fillId="19" borderId="4" xfId="0" quotePrefix="1" applyNumberFormat="1" applyFont="1" applyFill="1" applyBorder="1" applyAlignment="1">
      <alignment horizontal="right"/>
    </xf>
    <xf numFmtId="0" fontId="0" fillId="19" borderId="6" xfId="0" applyFill="1" applyBorder="1"/>
    <xf numFmtId="2" fontId="4" fillId="19" borderId="4" xfId="0" applyNumberFormat="1" applyFont="1" applyFill="1" applyBorder="1" applyAlignment="1">
      <alignment horizontal="right"/>
    </xf>
    <xf numFmtId="0" fontId="4" fillId="19" borderId="9" xfId="0" applyFont="1" applyFill="1" applyBorder="1" applyAlignment="1">
      <alignment horizontal="center" vertical="center"/>
    </xf>
    <xf numFmtId="1" fontId="4" fillId="19" borderId="4" xfId="0" quotePrefix="1" applyNumberFormat="1" applyFont="1" applyFill="1" applyBorder="1" applyAlignment="1">
      <alignment horizontal="right" vertical="center"/>
    </xf>
    <xf numFmtId="1" fontId="4" fillId="19" borderId="6" xfId="0" quotePrefix="1" applyNumberFormat="1" applyFont="1" applyFill="1" applyBorder="1" applyAlignment="1">
      <alignment horizontal="right"/>
    </xf>
    <xf numFmtId="0" fontId="4" fillId="19" borderId="9" xfId="0" applyFont="1" applyFill="1" applyBorder="1"/>
    <xf numFmtId="1" fontId="4" fillId="19" borderId="6" xfId="0" applyNumberFormat="1" applyFont="1" applyFill="1" applyBorder="1" applyAlignment="1">
      <alignment horizontal="right"/>
    </xf>
    <xf numFmtId="0" fontId="30" fillId="18" borderId="3" xfId="0" applyFont="1" applyFill="1" applyBorder="1" applyAlignment="1">
      <alignment horizontal="center" vertical="center" wrapText="1"/>
    </xf>
    <xf numFmtId="0" fontId="30" fillId="18" borderId="3" xfId="0" applyFont="1" applyFill="1" applyBorder="1" applyAlignment="1">
      <alignment horizontal="right" vertical="center" wrapText="1"/>
    </xf>
    <xf numFmtId="0" fontId="25" fillId="18" borderId="8" xfId="0" applyFont="1" applyFill="1" applyBorder="1" applyAlignment="1">
      <alignment vertical="center"/>
    </xf>
    <xf numFmtId="0" fontId="25" fillId="18" borderId="3" xfId="0" applyFont="1" applyFill="1" applyBorder="1" applyAlignment="1">
      <alignment vertical="center"/>
    </xf>
    <xf numFmtId="0" fontId="8" fillId="2" borderId="0" xfId="0" applyFont="1" applyFill="1"/>
    <xf numFmtId="1" fontId="8" fillId="3" borderId="0" xfId="1" applyNumberFormat="1" applyFont="1" applyFill="1"/>
    <xf numFmtId="14" fontId="8" fillId="0" borderId="0" xfId="1" applyNumberFormat="1" applyFont="1"/>
    <xf numFmtId="1" fontId="8" fillId="0" borderId="0" xfId="0" applyNumberFormat="1" applyFont="1"/>
    <xf numFmtId="14" fontId="8" fillId="0" borderId="0" xfId="0" applyNumberFormat="1" applyFont="1"/>
    <xf numFmtId="14" fontId="8" fillId="0" borderId="0" xfId="1" quotePrefix="1" applyNumberFormat="1" applyFont="1"/>
    <xf numFmtId="14" fontId="8" fillId="0" borderId="2" xfId="1" applyNumberFormat="1" applyFont="1" applyBorder="1"/>
    <xf numFmtId="1" fontId="8" fillId="0" borderId="2" xfId="0" applyNumberFormat="1" applyFont="1" applyBorder="1"/>
    <xf numFmtId="4" fontId="8" fillId="0" borderId="0" xfId="0" applyNumberFormat="1" applyFont="1"/>
    <xf numFmtId="0" fontId="8" fillId="0" borderId="0" xfId="0" applyFont="1" applyAlignment="1">
      <alignment horizontal="right"/>
    </xf>
    <xf numFmtId="1" fontId="29" fillId="0" borderId="0" xfId="0" applyNumberFormat="1" applyFont="1"/>
    <xf numFmtId="14" fontId="8" fillId="0" borderId="2" xfId="0" applyNumberFormat="1" applyFont="1" applyBorder="1"/>
    <xf numFmtId="1" fontId="8" fillId="0" borderId="0" xfId="0" applyNumberFormat="1" applyFont="1" applyAlignment="1">
      <alignment horizontal="right"/>
    </xf>
    <xf numFmtId="164" fontId="8" fillId="0" borderId="0" xfId="0" applyNumberFormat="1" applyFont="1"/>
    <xf numFmtId="1" fontId="8" fillId="0" borderId="5" xfId="0" applyNumberFormat="1" applyFont="1" applyBorder="1"/>
    <xf numFmtId="1" fontId="8" fillId="17" borderId="0" xfId="0" applyNumberFormat="1" applyFont="1" applyFill="1"/>
    <xf numFmtId="0" fontId="31" fillId="0" borderId="0" xfId="0" applyFont="1"/>
    <xf numFmtId="0" fontId="28" fillId="0" borderId="12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28" fillId="0" borderId="6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6" xfId="0" applyFont="1" applyBorder="1" applyAlignment="1">
      <alignment horizontal="center"/>
    </xf>
    <xf numFmtId="0" fontId="28" fillId="0" borderId="17" xfId="0" applyFont="1" applyBorder="1" applyAlignment="1">
      <alignment horizontal="center"/>
    </xf>
    <xf numFmtId="1" fontId="14" fillId="0" borderId="0" xfId="0" applyNumberFormat="1" applyFont="1" applyAlignment="1">
      <alignment horizontal="center"/>
    </xf>
    <xf numFmtId="0" fontId="13" fillId="2" borderId="4" xfId="0" applyFont="1" applyFill="1" applyBorder="1" applyAlignment="1">
      <alignment horizontal="left" wrapText="1"/>
    </xf>
    <xf numFmtId="0" fontId="0" fillId="4" borderId="0" xfId="0" applyFill="1" applyAlignment="1">
      <alignment horizontal="left" wrapText="1"/>
    </xf>
    <xf numFmtId="0" fontId="9" fillId="19" borderId="9" xfId="0" applyFont="1" applyFill="1" applyBorder="1" applyAlignment="1">
      <alignment horizontal="left" vertical="center"/>
    </xf>
    <xf numFmtId="0" fontId="9" fillId="19" borderId="10" xfId="0" applyFont="1" applyFill="1" applyBorder="1" applyAlignment="1">
      <alignment horizontal="left" vertical="center"/>
    </xf>
    <xf numFmtId="0" fontId="9" fillId="2" borderId="9" xfId="0" applyFont="1" applyFill="1" applyBorder="1" applyAlignment="1">
      <alignment horizontal="left" vertical="center"/>
    </xf>
    <xf numFmtId="0" fontId="9" fillId="2" borderId="10" xfId="0" applyFont="1" applyFill="1" applyBorder="1" applyAlignment="1">
      <alignment horizontal="left" vertical="center"/>
    </xf>
    <xf numFmtId="0" fontId="9" fillId="19" borderId="9" xfId="0" applyFont="1" applyFill="1" applyBorder="1" applyAlignment="1">
      <alignment horizontal="left" vertical="center" wrapText="1"/>
    </xf>
    <xf numFmtId="0" fontId="9" fillId="19" borderId="10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wrapText="1"/>
    </xf>
    <xf numFmtId="3" fontId="22" fillId="14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17" borderId="0" xfId="0" applyNumberFormat="1" applyFont="1" applyFill="1"/>
    <xf numFmtId="0" fontId="0" fillId="17" borderId="0" xfId="0" applyFill="1"/>
    <xf numFmtId="14" fontId="19" fillId="0" borderId="0" xfId="1" applyNumberFormat="1" applyFont="1" applyFill="1"/>
    <xf numFmtId="1" fontId="19" fillId="0" borderId="0" xfId="1" applyNumberFormat="1" applyFont="1" applyFill="1"/>
  </cellXfs>
  <cellStyles count="9">
    <cellStyle name="Comma" xfId="1" builtinId="3"/>
    <cellStyle name="Comma0" xfId="2" xr:uid="{00000000-0005-0000-0000-000001000000}"/>
    <cellStyle name="Currency0" xfId="3" xr:uid="{00000000-0005-0000-0000-000002000000}"/>
    <cellStyle name="Date" xfId="4" xr:uid="{00000000-0005-0000-0000-000003000000}"/>
    <cellStyle name="Fixed" xfId="5" xr:uid="{00000000-0005-0000-0000-000004000000}"/>
    <cellStyle name="Heading 1" xfId="6" builtinId="16" customBuiltin="1"/>
    <cellStyle name="Heading 2" xfId="7" builtinId="17" customBuiltin="1"/>
    <cellStyle name="Normal" xfId="0" builtinId="0"/>
    <cellStyle name="Total" xfId="8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101966023251396E-2"/>
          <c:y val="3.4116378004290543E-2"/>
          <c:w val="0.88816759016234081"/>
          <c:h val="0.752049159465257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'Figure Text'!$F$1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numRef>
              <c:f>'Figure Text'!$E$2:$E$54</c:f>
              <c:numCache>
                <c:formatCode>m/d/yyyy</c:formatCode>
                <c:ptCount val="53"/>
                <c:pt idx="0">
                  <c:v>45405</c:v>
                </c:pt>
                <c:pt idx="1">
                  <c:v>45412</c:v>
                </c:pt>
                <c:pt idx="2">
                  <c:v>45419</c:v>
                </c:pt>
                <c:pt idx="3">
                  <c:v>45426</c:v>
                </c:pt>
                <c:pt idx="4">
                  <c:v>45433</c:v>
                </c:pt>
                <c:pt idx="5">
                  <c:v>45440</c:v>
                </c:pt>
                <c:pt idx="6">
                  <c:v>45447</c:v>
                </c:pt>
                <c:pt idx="7">
                  <c:v>45454</c:v>
                </c:pt>
                <c:pt idx="8">
                  <c:v>45461</c:v>
                </c:pt>
                <c:pt idx="9">
                  <c:v>45468</c:v>
                </c:pt>
                <c:pt idx="10">
                  <c:v>45475</c:v>
                </c:pt>
                <c:pt idx="11">
                  <c:v>45482</c:v>
                </c:pt>
                <c:pt idx="12">
                  <c:v>45489</c:v>
                </c:pt>
                <c:pt idx="13">
                  <c:v>45496</c:v>
                </c:pt>
                <c:pt idx="14">
                  <c:v>45503</c:v>
                </c:pt>
                <c:pt idx="15">
                  <c:v>45510</c:v>
                </c:pt>
                <c:pt idx="16">
                  <c:v>45517</c:v>
                </c:pt>
                <c:pt idx="17">
                  <c:v>45524</c:v>
                </c:pt>
                <c:pt idx="18">
                  <c:v>45531</c:v>
                </c:pt>
                <c:pt idx="19">
                  <c:v>45538</c:v>
                </c:pt>
                <c:pt idx="20">
                  <c:v>45545</c:v>
                </c:pt>
                <c:pt idx="21">
                  <c:v>45552</c:v>
                </c:pt>
                <c:pt idx="22">
                  <c:v>45559</c:v>
                </c:pt>
                <c:pt idx="23">
                  <c:v>45566</c:v>
                </c:pt>
                <c:pt idx="24">
                  <c:v>45573</c:v>
                </c:pt>
                <c:pt idx="25">
                  <c:v>45580</c:v>
                </c:pt>
                <c:pt idx="26">
                  <c:v>45587</c:v>
                </c:pt>
                <c:pt idx="27">
                  <c:v>45594</c:v>
                </c:pt>
                <c:pt idx="28">
                  <c:v>45601</c:v>
                </c:pt>
                <c:pt idx="29">
                  <c:v>45608</c:v>
                </c:pt>
                <c:pt idx="30">
                  <c:v>45615</c:v>
                </c:pt>
                <c:pt idx="31">
                  <c:v>45622</c:v>
                </c:pt>
                <c:pt idx="32">
                  <c:v>45629</c:v>
                </c:pt>
                <c:pt idx="33">
                  <c:v>45636</c:v>
                </c:pt>
                <c:pt idx="34">
                  <c:v>45643</c:v>
                </c:pt>
                <c:pt idx="35">
                  <c:v>45650</c:v>
                </c:pt>
                <c:pt idx="36">
                  <c:v>45657</c:v>
                </c:pt>
                <c:pt idx="37">
                  <c:v>45664</c:v>
                </c:pt>
                <c:pt idx="38">
                  <c:v>45671</c:v>
                </c:pt>
                <c:pt idx="39">
                  <c:v>45678</c:v>
                </c:pt>
                <c:pt idx="40">
                  <c:v>45685</c:v>
                </c:pt>
                <c:pt idx="41">
                  <c:v>45692</c:v>
                </c:pt>
                <c:pt idx="42">
                  <c:v>45699</c:v>
                </c:pt>
                <c:pt idx="43">
                  <c:v>45706</c:v>
                </c:pt>
                <c:pt idx="44">
                  <c:v>45713</c:v>
                </c:pt>
                <c:pt idx="45">
                  <c:v>45720</c:v>
                </c:pt>
                <c:pt idx="46">
                  <c:v>45727</c:v>
                </c:pt>
                <c:pt idx="47">
                  <c:v>45734</c:v>
                </c:pt>
                <c:pt idx="48">
                  <c:v>45741</c:v>
                </c:pt>
                <c:pt idx="49">
                  <c:v>45748</c:v>
                </c:pt>
                <c:pt idx="50">
                  <c:v>45755</c:v>
                </c:pt>
                <c:pt idx="51">
                  <c:v>45762</c:v>
                </c:pt>
                <c:pt idx="52">
                  <c:v>45769</c:v>
                </c:pt>
              </c:numCache>
            </c:numRef>
          </c:cat>
          <c:val>
            <c:numRef>
              <c:f>'Figure Text'!$F$2:$F$54</c:f>
              <c:numCache>
                <c:formatCode>General</c:formatCode>
                <c:ptCount val="53"/>
                <c:pt idx="0">
                  <c:v>271.94444444444446</c:v>
                </c:pt>
                <c:pt idx="1">
                  <c:v>295.9375</c:v>
                </c:pt>
                <c:pt idx="2">
                  <c:v>315.41666666666669</c:v>
                </c:pt>
                <c:pt idx="3">
                  <c:v>333.75</c:v>
                </c:pt>
                <c:pt idx="4">
                  <c:v>319.6875</c:v>
                </c:pt>
                <c:pt idx="5">
                  <c:v>315.3125</c:v>
                </c:pt>
                <c:pt idx="6">
                  <c:v>314.6875</c:v>
                </c:pt>
                <c:pt idx="7">
                  <c:v>316.875</c:v>
                </c:pt>
                <c:pt idx="8">
                  <c:v>316</c:v>
                </c:pt>
                <c:pt idx="9">
                  <c:v>309.72222222222223</c:v>
                </c:pt>
                <c:pt idx="10">
                  <c:v>317.5</c:v>
                </c:pt>
                <c:pt idx="11">
                  <c:v>318.75</c:v>
                </c:pt>
                <c:pt idx="12">
                  <c:v>360.35714285714283</c:v>
                </c:pt>
                <c:pt idx="13">
                  <c:v>425.71428571428572</c:v>
                </c:pt>
                <c:pt idx="14">
                  <c:v>434.64285714285717</c:v>
                </c:pt>
                <c:pt idx="15">
                  <c:v>442.5</c:v>
                </c:pt>
                <c:pt idx="16">
                  <c:v>451.07142857142856</c:v>
                </c:pt>
                <c:pt idx="17">
                  <c:v>528.57142857142856</c:v>
                </c:pt>
                <c:pt idx="18">
                  <c:v>614.0625</c:v>
                </c:pt>
                <c:pt idx="19">
                  <c:v>671.875</c:v>
                </c:pt>
                <c:pt idx="20">
                  <c:v>764.0625</c:v>
                </c:pt>
                <c:pt idx="21">
                  <c:v>792.5</c:v>
                </c:pt>
                <c:pt idx="22">
                  <c:v>789.0625</c:v>
                </c:pt>
                <c:pt idx="23">
                  <c:v>808.92857142857144</c:v>
                </c:pt>
                <c:pt idx="24">
                  <c:v>815.9375</c:v>
                </c:pt>
                <c:pt idx="25">
                  <c:v>789.64285714285711</c:v>
                </c:pt>
                <c:pt idx="26">
                  <c:v>791.07142857142856</c:v>
                </c:pt>
                <c:pt idx="27">
                  <c:v>871.42857142857144</c:v>
                </c:pt>
                <c:pt idx="28">
                  <c:v>644.44444444444446</c:v>
                </c:pt>
                <c:pt idx="29">
                  <c:v>561.25</c:v>
                </c:pt>
                <c:pt idx="30">
                  <c:v>537.1875</c:v>
                </c:pt>
                <c:pt idx="31">
                  <c:v>534.58333333333337</c:v>
                </c:pt>
                <c:pt idx="32">
                  <c:v>495</c:v>
                </c:pt>
                <c:pt idx="33">
                  <c:v>494.6875</c:v>
                </c:pt>
                <c:pt idx="34">
                  <c:v>507.91666666666669</c:v>
                </c:pt>
                <c:pt idx="35">
                  <c:v>507.91666666666669</c:v>
                </c:pt>
                <c:pt idx="36">
                  <c:v>511.5</c:v>
                </c:pt>
                <c:pt idx="37">
                  <c:v>509.6875</c:v>
                </c:pt>
                <c:pt idx="38">
                  <c:v>510.3125</c:v>
                </c:pt>
                <c:pt idx="39">
                  <c:v>505.83333333333331</c:v>
                </c:pt>
                <c:pt idx="40">
                  <c:v>517.8125</c:v>
                </c:pt>
                <c:pt idx="41">
                  <c:v>541.94444444444446</c:v>
                </c:pt>
                <c:pt idx="42">
                  <c:v>539.58333333333337</c:v>
                </c:pt>
                <c:pt idx="43">
                  <c:v>543.33333333333337</c:v>
                </c:pt>
                <c:pt idx="44">
                  <c:v>543.88888888888891</c:v>
                </c:pt>
                <c:pt idx="45">
                  <c:v>555.35714285714289</c:v>
                </c:pt>
                <c:pt idx="46">
                  <c:v>576.5625</c:v>
                </c:pt>
                <c:pt idx="47">
                  <c:v>574.6875</c:v>
                </c:pt>
                <c:pt idx="48">
                  <c:v>597.5</c:v>
                </c:pt>
                <c:pt idx="49">
                  <c:v>609.6875</c:v>
                </c:pt>
                <c:pt idx="50">
                  <c:v>580.55555555555554</c:v>
                </c:pt>
                <c:pt idx="51">
                  <c:v>538.33333333333337</c:v>
                </c:pt>
                <c:pt idx="52">
                  <c:v>464.28571428571428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E-45DD-A48D-A2260DB4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2152"/>
        <c:axId val="561632544"/>
      </c:barChart>
      <c:lineChart>
        <c:grouping val="standard"/>
        <c:varyColors val="0"/>
        <c:ser>
          <c:idx val="0"/>
          <c:order val="1"/>
          <c:tx>
            <c:strRef>
              <c:f>'Figure Text'!$G$1</c:f>
              <c:strCache>
                <c:ptCount val="1"/>
                <c:pt idx="0">
                  <c:v>3-year average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'Figure Text'!$E$2:$E$54</c:f>
              <c:numCache>
                <c:formatCode>m/d/yyyy</c:formatCode>
                <c:ptCount val="53"/>
                <c:pt idx="0">
                  <c:v>45405</c:v>
                </c:pt>
                <c:pt idx="1">
                  <c:v>45412</c:v>
                </c:pt>
                <c:pt idx="2">
                  <c:v>45419</c:v>
                </c:pt>
                <c:pt idx="3">
                  <c:v>45426</c:v>
                </c:pt>
                <c:pt idx="4">
                  <c:v>45433</c:v>
                </c:pt>
                <c:pt idx="5">
                  <c:v>45440</c:v>
                </c:pt>
                <c:pt idx="6">
                  <c:v>45447</c:v>
                </c:pt>
                <c:pt idx="7">
                  <c:v>45454</c:v>
                </c:pt>
                <c:pt idx="8">
                  <c:v>45461</c:v>
                </c:pt>
                <c:pt idx="9">
                  <c:v>45468</c:v>
                </c:pt>
                <c:pt idx="10">
                  <c:v>45475</c:v>
                </c:pt>
                <c:pt idx="11">
                  <c:v>45482</c:v>
                </c:pt>
                <c:pt idx="12">
                  <c:v>45489</c:v>
                </c:pt>
                <c:pt idx="13">
                  <c:v>45496</c:v>
                </c:pt>
                <c:pt idx="14">
                  <c:v>45503</c:v>
                </c:pt>
                <c:pt idx="15">
                  <c:v>45510</c:v>
                </c:pt>
                <c:pt idx="16">
                  <c:v>45517</c:v>
                </c:pt>
                <c:pt idx="17">
                  <c:v>45524</c:v>
                </c:pt>
                <c:pt idx="18">
                  <c:v>45531</c:v>
                </c:pt>
                <c:pt idx="19">
                  <c:v>45538</c:v>
                </c:pt>
                <c:pt idx="20">
                  <c:v>45545</c:v>
                </c:pt>
                <c:pt idx="21">
                  <c:v>45552</c:v>
                </c:pt>
                <c:pt idx="22">
                  <c:v>45559</c:v>
                </c:pt>
                <c:pt idx="23">
                  <c:v>45566</c:v>
                </c:pt>
                <c:pt idx="24">
                  <c:v>45573</c:v>
                </c:pt>
                <c:pt idx="25">
                  <c:v>45580</c:v>
                </c:pt>
                <c:pt idx="26">
                  <c:v>45587</c:v>
                </c:pt>
                <c:pt idx="27">
                  <c:v>45594</c:v>
                </c:pt>
                <c:pt idx="28">
                  <c:v>45601</c:v>
                </c:pt>
                <c:pt idx="29">
                  <c:v>45608</c:v>
                </c:pt>
                <c:pt idx="30">
                  <c:v>45615</c:v>
                </c:pt>
                <c:pt idx="31">
                  <c:v>45622</c:v>
                </c:pt>
                <c:pt idx="32">
                  <c:v>45629</c:v>
                </c:pt>
                <c:pt idx="33">
                  <c:v>45636</c:v>
                </c:pt>
                <c:pt idx="34">
                  <c:v>45643</c:v>
                </c:pt>
                <c:pt idx="35">
                  <c:v>45650</c:v>
                </c:pt>
                <c:pt idx="36">
                  <c:v>45657</c:v>
                </c:pt>
                <c:pt idx="37">
                  <c:v>45664</c:v>
                </c:pt>
                <c:pt idx="38">
                  <c:v>45671</c:v>
                </c:pt>
                <c:pt idx="39">
                  <c:v>45678</c:v>
                </c:pt>
                <c:pt idx="40">
                  <c:v>45685</c:v>
                </c:pt>
                <c:pt idx="41">
                  <c:v>45692</c:v>
                </c:pt>
                <c:pt idx="42">
                  <c:v>45699</c:v>
                </c:pt>
                <c:pt idx="43">
                  <c:v>45706</c:v>
                </c:pt>
                <c:pt idx="44">
                  <c:v>45713</c:v>
                </c:pt>
                <c:pt idx="45">
                  <c:v>45720</c:v>
                </c:pt>
                <c:pt idx="46">
                  <c:v>45727</c:v>
                </c:pt>
                <c:pt idx="47">
                  <c:v>45734</c:v>
                </c:pt>
                <c:pt idx="48">
                  <c:v>45741</c:v>
                </c:pt>
                <c:pt idx="49">
                  <c:v>45748</c:v>
                </c:pt>
                <c:pt idx="50">
                  <c:v>45755</c:v>
                </c:pt>
                <c:pt idx="51">
                  <c:v>45762</c:v>
                </c:pt>
                <c:pt idx="52">
                  <c:v>45769</c:v>
                </c:pt>
              </c:numCache>
            </c:numRef>
          </c:cat>
          <c:val>
            <c:numRef>
              <c:f>'Figure Text'!$G$2:$G$54</c:f>
              <c:numCache>
                <c:formatCode>General</c:formatCode>
                <c:ptCount val="53"/>
                <c:pt idx="0">
                  <c:v>519.48883928571433</c:v>
                </c:pt>
                <c:pt idx="1">
                  <c:v>471.91220238095235</c:v>
                </c:pt>
                <c:pt idx="2">
                  <c:v>432.24866071428573</c:v>
                </c:pt>
                <c:pt idx="3">
                  <c:v>407.74866071428573</c:v>
                </c:pt>
                <c:pt idx="4">
                  <c:v>387.85877976190477</c:v>
                </c:pt>
                <c:pt idx="5">
                  <c:v>370.03883928571423</c:v>
                </c:pt>
                <c:pt idx="6">
                  <c:v>352.55803571428572</c:v>
                </c:pt>
                <c:pt idx="7">
                  <c:v>342.6024305555556</c:v>
                </c:pt>
                <c:pt idx="8">
                  <c:v>337.35143849206344</c:v>
                </c:pt>
                <c:pt idx="9">
                  <c:v>330.55009920634922</c:v>
                </c:pt>
                <c:pt idx="10">
                  <c:v>326.3287037037037</c:v>
                </c:pt>
                <c:pt idx="11">
                  <c:v>325.01645171957671</c:v>
                </c:pt>
                <c:pt idx="12">
                  <c:v>331.76595568783068</c:v>
                </c:pt>
                <c:pt idx="13">
                  <c:v>345.84408068783068</c:v>
                </c:pt>
                <c:pt idx="14">
                  <c:v>366.51016865079367</c:v>
                </c:pt>
                <c:pt idx="15">
                  <c:v>384.33531746031753</c:v>
                </c:pt>
                <c:pt idx="16">
                  <c:v>394.07192460317464</c:v>
                </c:pt>
                <c:pt idx="17">
                  <c:v>404.36731150793645</c:v>
                </c:pt>
                <c:pt idx="18">
                  <c:v>432.82738095238096</c:v>
                </c:pt>
                <c:pt idx="19">
                  <c:v>486.70386904761904</c:v>
                </c:pt>
                <c:pt idx="20">
                  <c:v>566.7326388888888</c:v>
                </c:pt>
                <c:pt idx="21">
                  <c:v>671.71213624338623</c:v>
                </c:pt>
                <c:pt idx="22">
                  <c:v>789.16501322751321</c:v>
                </c:pt>
                <c:pt idx="23">
                  <c:v>931.30704365079362</c:v>
                </c:pt>
                <c:pt idx="24">
                  <c:v>1018.5639880952381</c:v>
                </c:pt>
                <c:pt idx="25">
                  <c:v>1073.0621693121693</c:v>
                </c:pt>
                <c:pt idx="26">
                  <c:v>1102.5264550264549</c:v>
                </c:pt>
                <c:pt idx="27">
                  <c:v>1052.6016865079364</c:v>
                </c:pt>
                <c:pt idx="28">
                  <c:v>970.07390873015868</c:v>
                </c:pt>
                <c:pt idx="29">
                  <c:v>887.18336640211635</c:v>
                </c:pt>
                <c:pt idx="30">
                  <c:v>769.27199074074076</c:v>
                </c:pt>
                <c:pt idx="31">
                  <c:v>676.43344907407402</c:v>
                </c:pt>
                <c:pt idx="32">
                  <c:v>643.8888888888888</c:v>
                </c:pt>
                <c:pt idx="33">
                  <c:v>626.12094907407402</c:v>
                </c:pt>
                <c:pt idx="34">
                  <c:v>640.82423941798936</c:v>
                </c:pt>
                <c:pt idx="35">
                  <c:v>657.0204199735449</c:v>
                </c:pt>
                <c:pt idx="36">
                  <c:v>657.64831349206349</c:v>
                </c:pt>
                <c:pt idx="37">
                  <c:v>645.98164682539675</c:v>
                </c:pt>
                <c:pt idx="38">
                  <c:v>634.31870039682542</c:v>
                </c:pt>
                <c:pt idx="39">
                  <c:v>626.63979828042329</c:v>
                </c:pt>
                <c:pt idx="40">
                  <c:v>636.61871693121691</c:v>
                </c:pt>
                <c:pt idx="41">
                  <c:v>633.75603505291008</c:v>
                </c:pt>
                <c:pt idx="42">
                  <c:v>610.76198743386237</c:v>
                </c:pt>
                <c:pt idx="43">
                  <c:v>571.7551256613757</c:v>
                </c:pt>
                <c:pt idx="44">
                  <c:v>529.16509589947088</c:v>
                </c:pt>
                <c:pt idx="45">
                  <c:v>525.81498015873012</c:v>
                </c:pt>
                <c:pt idx="46">
                  <c:v>543.74206349206349</c:v>
                </c:pt>
                <c:pt idx="47">
                  <c:v>566.41046626984132</c:v>
                </c:pt>
                <c:pt idx="48">
                  <c:v>589.61185515873024</c:v>
                </c:pt>
                <c:pt idx="49">
                  <c:v>594.57465277777783</c:v>
                </c:pt>
                <c:pt idx="50">
                  <c:v>578.07911706349205</c:v>
                </c:pt>
                <c:pt idx="51">
                  <c:v>546.44717261904759</c:v>
                </c:pt>
                <c:pt idx="52">
                  <c:v>505.51297949735454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E-45DD-A48D-A2260DB4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31760"/>
        <c:axId val="561628232"/>
      </c:lineChart>
      <c:catAx>
        <c:axId val="561632152"/>
        <c:scaling>
          <c:orientation val="minMax"/>
        </c:scaling>
        <c:delete val="0"/>
        <c:axPos val="b"/>
        <c:numFmt formatCode="mm/dd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69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1632544"/>
        <c:crosses val="autoZero"/>
        <c:auto val="0"/>
        <c:lblAlgn val="ctr"/>
        <c:lblOffset val="90"/>
        <c:tickMarkSkip val="1"/>
        <c:noMultiLvlLbl val="0"/>
      </c:catAx>
      <c:valAx>
        <c:axId val="561632544"/>
        <c:scaling>
          <c:orientation val="minMax"/>
          <c:max val="22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Percent of tariff</a:t>
                </a:r>
              </a:p>
            </c:rich>
          </c:tx>
          <c:layout>
            <c:manualLayout>
              <c:xMode val="edge"/>
              <c:yMode val="edge"/>
              <c:x val="1.9912051467121925E-3"/>
              <c:y val="0.194665052747472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1632152"/>
        <c:crossesAt val="1"/>
        <c:crossBetween val="between"/>
      </c:valAx>
      <c:catAx>
        <c:axId val="561631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61628232"/>
        <c:crosses val="autoZero"/>
        <c:auto val="0"/>
        <c:lblAlgn val="ctr"/>
        <c:lblOffset val="100"/>
        <c:noMultiLvlLbl val="0"/>
      </c:catAx>
      <c:valAx>
        <c:axId val="561628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5616317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20718485629865"/>
          <c:y val="0.31265026336944135"/>
          <c:w val="0.16277315841511009"/>
          <c:h val="0.17729210854836561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FFFFFF">
                <a:gamma/>
                <a:tint val="72941"/>
                <a:invGamma/>
              </a:srgbClr>
            </a:gs>
          </a:gsLst>
          <a:lin ang="5400000" scaled="1"/>
        </a:gra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46477847090708E-2"/>
          <c:y val="5.6253173103723943E-2"/>
          <c:w val="0.90351382048117768"/>
          <c:h val="0.693847894620269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'Figure Text'!$F$1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'Figure Text'!$E$2:$E$54</c:f>
              <c:numCache>
                <c:formatCode>m/d/yyyy</c:formatCode>
                <c:ptCount val="53"/>
                <c:pt idx="0">
                  <c:v>45405</c:v>
                </c:pt>
                <c:pt idx="1">
                  <c:v>45412</c:v>
                </c:pt>
                <c:pt idx="2">
                  <c:v>45419</c:v>
                </c:pt>
                <c:pt idx="3">
                  <c:v>45426</c:v>
                </c:pt>
                <c:pt idx="4">
                  <c:v>45433</c:v>
                </c:pt>
                <c:pt idx="5">
                  <c:v>45440</c:v>
                </c:pt>
                <c:pt idx="6">
                  <c:v>45447</c:v>
                </c:pt>
                <c:pt idx="7">
                  <c:v>45454</c:v>
                </c:pt>
                <c:pt idx="8">
                  <c:v>45461</c:v>
                </c:pt>
                <c:pt idx="9">
                  <c:v>45468</c:v>
                </c:pt>
                <c:pt idx="10">
                  <c:v>45475</c:v>
                </c:pt>
                <c:pt idx="11">
                  <c:v>45482</c:v>
                </c:pt>
                <c:pt idx="12">
                  <c:v>45489</c:v>
                </c:pt>
                <c:pt idx="13">
                  <c:v>45496</c:v>
                </c:pt>
                <c:pt idx="14">
                  <c:v>45503</c:v>
                </c:pt>
                <c:pt idx="15">
                  <c:v>45510</c:v>
                </c:pt>
                <c:pt idx="16">
                  <c:v>45517</c:v>
                </c:pt>
                <c:pt idx="17">
                  <c:v>45524</c:v>
                </c:pt>
                <c:pt idx="18">
                  <c:v>45531</c:v>
                </c:pt>
                <c:pt idx="19">
                  <c:v>45538</c:v>
                </c:pt>
                <c:pt idx="20">
                  <c:v>45545</c:v>
                </c:pt>
                <c:pt idx="21">
                  <c:v>45552</c:v>
                </c:pt>
                <c:pt idx="22">
                  <c:v>45559</c:v>
                </c:pt>
                <c:pt idx="23">
                  <c:v>45566</c:v>
                </c:pt>
                <c:pt idx="24">
                  <c:v>45573</c:v>
                </c:pt>
                <c:pt idx="25">
                  <c:v>45580</c:v>
                </c:pt>
                <c:pt idx="26">
                  <c:v>45587</c:v>
                </c:pt>
                <c:pt idx="27">
                  <c:v>45594</c:v>
                </c:pt>
                <c:pt idx="28">
                  <c:v>45601</c:v>
                </c:pt>
                <c:pt idx="29">
                  <c:v>45608</c:v>
                </c:pt>
                <c:pt idx="30">
                  <c:v>45615</c:v>
                </c:pt>
                <c:pt idx="31">
                  <c:v>45622</c:v>
                </c:pt>
                <c:pt idx="32">
                  <c:v>45629</c:v>
                </c:pt>
                <c:pt idx="33">
                  <c:v>45636</c:v>
                </c:pt>
                <c:pt idx="34">
                  <c:v>45643</c:v>
                </c:pt>
                <c:pt idx="35">
                  <c:v>45650</c:v>
                </c:pt>
                <c:pt idx="36">
                  <c:v>45657</c:v>
                </c:pt>
                <c:pt idx="37">
                  <c:v>45664</c:v>
                </c:pt>
                <c:pt idx="38">
                  <c:v>45671</c:v>
                </c:pt>
                <c:pt idx="39">
                  <c:v>45678</c:v>
                </c:pt>
                <c:pt idx="40">
                  <c:v>45685</c:v>
                </c:pt>
                <c:pt idx="41">
                  <c:v>45692</c:v>
                </c:pt>
                <c:pt idx="42">
                  <c:v>45699</c:v>
                </c:pt>
                <c:pt idx="43">
                  <c:v>45706</c:v>
                </c:pt>
                <c:pt idx="44">
                  <c:v>45713</c:v>
                </c:pt>
                <c:pt idx="45">
                  <c:v>45720</c:v>
                </c:pt>
                <c:pt idx="46">
                  <c:v>45727</c:v>
                </c:pt>
                <c:pt idx="47">
                  <c:v>45734</c:v>
                </c:pt>
                <c:pt idx="48">
                  <c:v>45741</c:v>
                </c:pt>
                <c:pt idx="49">
                  <c:v>45748</c:v>
                </c:pt>
                <c:pt idx="50">
                  <c:v>45755</c:v>
                </c:pt>
                <c:pt idx="51">
                  <c:v>45762</c:v>
                </c:pt>
                <c:pt idx="52">
                  <c:v>45769</c:v>
                </c:pt>
              </c:numCache>
            </c:numRef>
          </c:cat>
          <c:val>
            <c:numRef>
              <c:f>'Figure Text'!$F$2:$F$54</c:f>
              <c:numCache>
                <c:formatCode>General</c:formatCode>
                <c:ptCount val="53"/>
                <c:pt idx="0">
                  <c:v>271.94444444444446</c:v>
                </c:pt>
                <c:pt idx="1">
                  <c:v>295.9375</c:v>
                </c:pt>
                <c:pt idx="2">
                  <c:v>315.41666666666669</c:v>
                </c:pt>
                <c:pt idx="3">
                  <c:v>333.75</c:v>
                </c:pt>
                <c:pt idx="4">
                  <c:v>319.6875</c:v>
                </c:pt>
                <c:pt idx="5">
                  <c:v>315.3125</c:v>
                </c:pt>
                <c:pt idx="6">
                  <c:v>314.6875</c:v>
                </c:pt>
                <c:pt idx="7">
                  <c:v>316.875</c:v>
                </c:pt>
                <c:pt idx="8">
                  <c:v>316</c:v>
                </c:pt>
                <c:pt idx="9">
                  <c:v>309.72222222222223</c:v>
                </c:pt>
                <c:pt idx="10">
                  <c:v>317.5</c:v>
                </c:pt>
                <c:pt idx="11">
                  <c:v>318.75</c:v>
                </c:pt>
                <c:pt idx="12">
                  <c:v>360.35714285714283</c:v>
                </c:pt>
                <c:pt idx="13">
                  <c:v>425.71428571428572</c:v>
                </c:pt>
                <c:pt idx="14">
                  <c:v>434.64285714285717</c:v>
                </c:pt>
                <c:pt idx="15">
                  <c:v>442.5</c:v>
                </c:pt>
                <c:pt idx="16">
                  <c:v>451.07142857142856</c:v>
                </c:pt>
                <c:pt idx="17">
                  <c:v>528.57142857142856</c:v>
                </c:pt>
                <c:pt idx="18">
                  <c:v>614.0625</c:v>
                </c:pt>
                <c:pt idx="19">
                  <c:v>671.875</c:v>
                </c:pt>
                <c:pt idx="20">
                  <c:v>764.0625</c:v>
                </c:pt>
                <c:pt idx="21">
                  <c:v>792.5</c:v>
                </c:pt>
                <c:pt idx="22">
                  <c:v>789.0625</c:v>
                </c:pt>
                <c:pt idx="23">
                  <c:v>808.92857142857144</c:v>
                </c:pt>
                <c:pt idx="24">
                  <c:v>815.9375</c:v>
                </c:pt>
                <c:pt idx="25">
                  <c:v>789.64285714285711</c:v>
                </c:pt>
                <c:pt idx="26">
                  <c:v>791.07142857142856</c:v>
                </c:pt>
                <c:pt idx="27">
                  <c:v>871.42857142857144</c:v>
                </c:pt>
                <c:pt idx="28">
                  <c:v>644.44444444444446</c:v>
                </c:pt>
                <c:pt idx="29">
                  <c:v>561.25</c:v>
                </c:pt>
                <c:pt idx="30">
                  <c:v>537.1875</c:v>
                </c:pt>
                <c:pt idx="31">
                  <c:v>534.58333333333337</c:v>
                </c:pt>
                <c:pt idx="32">
                  <c:v>495</c:v>
                </c:pt>
                <c:pt idx="33">
                  <c:v>494.6875</c:v>
                </c:pt>
                <c:pt idx="34">
                  <c:v>507.91666666666669</c:v>
                </c:pt>
                <c:pt idx="35">
                  <c:v>507.91666666666669</c:v>
                </c:pt>
                <c:pt idx="36">
                  <c:v>511.5</c:v>
                </c:pt>
                <c:pt idx="37">
                  <c:v>509.6875</c:v>
                </c:pt>
                <c:pt idx="38">
                  <c:v>510.3125</c:v>
                </c:pt>
                <c:pt idx="39">
                  <c:v>505.83333333333331</c:v>
                </c:pt>
                <c:pt idx="40">
                  <c:v>517.8125</c:v>
                </c:pt>
                <c:pt idx="41">
                  <c:v>541.94444444444446</c:v>
                </c:pt>
                <c:pt idx="42">
                  <c:v>539.58333333333337</c:v>
                </c:pt>
                <c:pt idx="43">
                  <c:v>543.33333333333337</c:v>
                </c:pt>
                <c:pt idx="44">
                  <c:v>543.88888888888891</c:v>
                </c:pt>
                <c:pt idx="45">
                  <c:v>555.35714285714289</c:v>
                </c:pt>
                <c:pt idx="46">
                  <c:v>576.5625</c:v>
                </c:pt>
                <c:pt idx="47">
                  <c:v>574.6875</c:v>
                </c:pt>
                <c:pt idx="48">
                  <c:v>597.5</c:v>
                </c:pt>
                <c:pt idx="49">
                  <c:v>609.6875</c:v>
                </c:pt>
                <c:pt idx="50">
                  <c:v>580.55555555555554</c:v>
                </c:pt>
                <c:pt idx="51">
                  <c:v>538.33333333333337</c:v>
                </c:pt>
                <c:pt idx="52">
                  <c:v>464.28571428571428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0-40FE-A42D-DD18161E7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2152"/>
        <c:axId val="561632544"/>
      </c:barChart>
      <c:lineChart>
        <c:grouping val="standard"/>
        <c:varyColors val="0"/>
        <c:ser>
          <c:idx val="0"/>
          <c:order val="1"/>
          <c:tx>
            <c:strRef>
              <c:f>'Figure Text'!$G$1</c:f>
              <c:strCache>
                <c:ptCount val="1"/>
                <c:pt idx="0">
                  <c:v>3-year average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'Figure Text'!$E$2:$E$54</c:f>
              <c:numCache>
                <c:formatCode>m/d/yyyy</c:formatCode>
                <c:ptCount val="53"/>
                <c:pt idx="0">
                  <c:v>45405</c:v>
                </c:pt>
                <c:pt idx="1">
                  <c:v>45412</c:v>
                </c:pt>
                <c:pt idx="2">
                  <c:v>45419</c:v>
                </c:pt>
                <c:pt idx="3">
                  <c:v>45426</c:v>
                </c:pt>
                <c:pt idx="4">
                  <c:v>45433</c:v>
                </c:pt>
                <c:pt idx="5">
                  <c:v>45440</c:v>
                </c:pt>
                <c:pt idx="6">
                  <c:v>45447</c:v>
                </c:pt>
                <c:pt idx="7">
                  <c:v>45454</c:v>
                </c:pt>
                <c:pt idx="8">
                  <c:v>45461</c:v>
                </c:pt>
                <c:pt idx="9">
                  <c:v>45468</c:v>
                </c:pt>
                <c:pt idx="10">
                  <c:v>45475</c:v>
                </c:pt>
                <c:pt idx="11">
                  <c:v>45482</c:v>
                </c:pt>
                <c:pt idx="12">
                  <c:v>45489</c:v>
                </c:pt>
                <c:pt idx="13">
                  <c:v>45496</c:v>
                </c:pt>
                <c:pt idx="14">
                  <c:v>45503</c:v>
                </c:pt>
                <c:pt idx="15">
                  <c:v>45510</c:v>
                </c:pt>
                <c:pt idx="16">
                  <c:v>45517</c:v>
                </c:pt>
                <c:pt idx="17">
                  <c:v>45524</c:v>
                </c:pt>
                <c:pt idx="18">
                  <c:v>45531</c:v>
                </c:pt>
                <c:pt idx="19">
                  <c:v>45538</c:v>
                </c:pt>
                <c:pt idx="20">
                  <c:v>45545</c:v>
                </c:pt>
                <c:pt idx="21">
                  <c:v>45552</c:v>
                </c:pt>
                <c:pt idx="22">
                  <c:v>45559</c:v>
                </c:pt>
                <c:pt idx="23">
                  <c:v>45566</c:v>
                </c:pt>
                <c:pt idx="24">
                  <c:v>45573</c:v>
                </c:pt>
                <c:pt idx="25">
                  <c:v>45580</c:v>
                </c:pt>
                <c:pt idx="26">
                  <c:v>45587</c:v>
                </c:pt>
                <c:pt idx="27">
                  <c:v>45594</c:v>
                </c:pt>
                <c:pt idx="28">
                  <c:v>45601</c:v>
                </c:pt>
                <c:pt idx="29">
                  <c:v>45608</c:v>
                </c:pt>
                <c:pt idx="30">
                  <c:v>45615</c:v>
                </c:pt>
                <c:pt idx="31">
                  <c:v>45622</c:v>
                </c:pt>
                <c:pt idx="32">
                  <c:v>45629</c:v>
                </c:pt>
                <c:pt idx="33">
                  <c:v>45636</c:v>
                </c:pt>
                <c:pt idx="34">
                  <c:v>45643</c:v>
                </c:pt>
                <c:pt idx="35">
                  <c:v>45650</c:v>
                </c:pt>
                <c:pt idx="36">
                  <c:v>45657</c:v>
                </c:pt>
                <c:pt idx="37">
                  <c:v>45664</c:v>
                </c:pt>
                <c:pt idx="38">
                  <c:v>45671</c:v>
                </c:pt>
                <c:pt idx="39">
                  <c:v>45678</c:v>
                </c:pt>
                <c:pt idx="40">
                  <c:v>45685</c:v>
                </c:pt>
                <c:pt idx="41">
                  <c:v>45692</c:v>
                </c:pt>
                <c:pt idx="42">
                  <c:v>45699</c:v>
                </c:pt>
                <c:pt idx="43">
                  <c:v>45706</c:v>
                </c:pt>
                <c:pt idx="44">
                  <c:v>45713</c:v>
                </c:pt>
                <c:pt idx="45">
                  <c:v>45720</c:v>
                </c:pt>
                <c:pt idx="46">
                  <c:v>45727</c:v>
                </c:pt>
                <c:pt idx="47">
                  <c:v>45734</c:v>
                </c:pt>
                <c:pt idx="48">
                  <c:v>45741</c:v>
                </c:pt>
                <c:pt idx="49">
                  <c:v>45748</c:v>
                </c:pt>
                <c:pt idx="50">
                  <c:v>45755</c:v>
                </c:pt>
                <c:pt idx="51">
                  <c:v>45762</c:v>
                </c:pt>
                <c:pt idx="52">
                  <c:v>45769</c:v>
                </c:pt>
              </c:numCache>
            </c:numRef>
          </c:cat>
          <c:val>
            <c:numRef>
              <c:f>'Figure Text'!$G$2:$G$54</c:f>
              <c:numCache>
                <c:formatCode>General</c:formatCode>
                <c:ptCount val="53"/>
                <c:pt idx="0">
                  <c:v>519.48883928571433</c:v>
                </c:pt>
                <c:pt idx="1">
                  <c:v>471.91220238095235</c:v>
                </c:pt>
                <c:pt idx="2">
                  <c:v>432.24866071428573</c:v>
                </c:pt>
                <c:pt idx="3">
                  <c:v>407.74866071428573</c:v>
                </c:pt>
                <c:pt idx="4">
                  <c:v>387.85877976190477</c:v>
                </c:pt>
                <c:pt idx="5">
                  <c:v>370.03883928571423</c:v>
                </c:pt>
                <c:pt idx="6">
                  <c:v>352.55803571428572</c:v>
                </c:pt>
                <c:pt idx="7">
                  <c:v>342.6024305555556</c:v>
                </c:pt>
                <c:pt idx="8">
                  <c:v>337.35143849206344</c:v>
                </c:pt>
                <c:pt idx="9">
                  <c:v>330.55009920634922</c:v>
                </c:pt>
                <c:pt idx="10">
                  <c:v>326.3287037037037</c:v>
                </c:pt>
                <c:pt idx="11">
                  <c:v>325.01645171957671</c:v>
                </c:pt>
                <c:pt idx="12">
                  <c:v>331.76595568783068</c:v>
                </c:pt>
                <c:pt idx="13">
                  <c:v>345.84408068783068</c:v>
                </c:pt>
                <c:pt idx="14">
                  <c:v>366.51016865079367</c:v>
                </c:pt>
                <c:pt idx="15">
                  <c:v>384.33531746031753</c:v>
                </c:pt>
                <c:pt idx="16">
                  <c:v>394.07192460317464</c:v>
                </c:pt>
                <c:pt idx="17">
                  <c:v>404.36731150793645</c:v>
                </c:pt>
                <c:pt idx="18">
                  <c:v>432.82738095238096</c:v>
                </c:pt>
                <c:pt idx="19">
                  <c:v>486.70386904761904</c:v>
                </c:pt>
                <c:pt idx="20">
                  <c:v>566.7326388888888</c:v>
                </c:pt>
                <c:pt idx="21">
                  <c:v>671.71213624338623</c:v>
                </c:pt>
                <c:pt idx="22">
                  <c:v>789.16501322751321</c:v>
                </c:pt>
                <c:pt idx="23">
                  <c:v>931.30704365079362</c:v>
                </c:pt>
                <c:pt idx="24">
                  <c:v>1018.5639880952381</c:v>
                </c:pt>
                <c:pt idx="25">
                  <c:v>1073.0621693121693</c:v>
                </c:pt>
                <c:pt idx="26">
                  <c:v>1102.5264550264549</c:v>
                </c:pt>
                <c:pt idx="27">
                  <c:v>1052.6016865079364</c:v>
                </c:pt>
                <c:pt idx="28">
                  <c:v>970.07390873015868</c:v>
                </c:pt>
                <c:pt idx="29">
                  <c:v>887.18336640211635</c:v>
                </c:pt>
                <c:pt idx="30">
                  <c:v>769.27199074074076</c:v>
                </c:pt>
                <c:pt idx="31">
                  <c:v>676.43344907407402</c:v>
                </c:pt>
                <c:pt idx="32">
                  <c:v>643.8888888888888</c:v>
                </c:pt>
                <c:pt idx="33">
                  <c:v>626.12094907407402</c:v>
                </c:pt>
                <c:pt idx="34">
                  <c:v>640.82423941798936</c:v>
                </c:pt>
                <c:pt idx="35">
                  <c:v>657.0204199735449</c:v>
                </c:pt>
                <c:pt idx="36">
                  <c:v>657.64831349206349</c:v>
                </c:pt>
                <c:pt idx="37">
                  <c:v>645.98164682539675</c:v>
                </c:pt>
                <c:pt idx="38">
                  <c:v>634.31870039682542</c:v>
                </c:pt>
                <c:pt idx="39">
                  <c:v>626.63979828042329</c:v>
                </c:pt>
                <c:pt idx="40">
                  <c:v>636.61871693121691</c:v>
                </c:pt>
                <c:pt idx="41">
                  <c:v>633.75603505291008</c:v>
                </c:pt>
                <c:pt idx="42">
                  <c:v>610.76198743386237</c:v>
                </c:pt>
                <c:pt idx="43">
                  <c:v>571.7551256613757</c:v>
                </c:pt>
                <c:pt idx="44">
                  <c:v>529.16509589947088</c:v>
                </c:pt>
                <c:pt idx="45">
                  <c:v>525.81498015873012</c:v>
                </c:pt>
                <c:pt idx="46">
                  <c:v>543.74206349206349</c:v>
                </c:pt>
                <c:pt idx="47">
                  <c:v>566.41046626984132</c:v>
                </c:pt>
                <c:pt idx="48">
                  <c:v>589.61185515873024</c:v>
                </c:pt>
                <c:pt idx="49">
                  <c:v>594.57465277777783</c:v>
                </c:pt>
                <c:pt idx="50">
                  <c:v>578.07911706349205</c:v>
                </c:pt>
                <c:pt idx="51">
                  <c:v>546.44717261904759</c:v>
                </c:pt>
                <c:pt idx="52">
                  <c:v>505.51297949735454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0-40FE-A42D-DD18161E7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31760"/>
        <c:axId val="561628232"/>
      </c:lineChart>
      <c:catAx>
        <c:axId val="561632152"/>
        <c:scaling>
          <c:orientation val="minMax"/>
        </c:scaling>
        <c:delete val="0"/>
        <c:axPos val="b"/>
        <c:numFmt formatCode="mm/dd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en-US"/>
          </a:p>
        </c:txPr>
        <c:crossAx val="561632544"/>
        <c:crosses val="autoZero"/>
        <c:auto val="0"/>
        <c:lblAlgn val="ctr"/>
        <c:lblOffset val="90"/>
        <c:tickMarkSkip val="1"/>
        <c:noMultiLvlLbl val="0"/>
      </c:catAx>
      <c:valAx>
        <c:axId val="561632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en-US" sz="1400" b="1">
                    <a:latin typeface="+mn-lt"/>
                  </a:rPr>
                  <a:t>Percent of tariff</a:t>
                </a:r>
              </a:p>
            </c:rich>
          </c:tx>
          <c:layout>
            <c:manualLayout>
              <c:xMode val="edge"/>
              <c:yMode val="edge"/>
              <c:x val="1.8657863079615047E-2"/>
              <c:y val="0.1946446965240324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en-US"/>
          </a:p>
        </c:txPr>
        <c:crossAx val="561632152"/>
        <c:crossesAt val="1"/>
        <c:crossBetween val="between"/>
      </c:valAx>
      <c:catAx>
        <c:axId val="561631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61628232"/>
        <c:crosses val="autoZero"/>
        <c:auto val="0"/>
        <c:lblAlgn val="ctr"/>
        <c:lblOffset val="100"/>
        <c:noMultiLvlLbl val="0"/>
      </c:catAx>
      <c:valAx>
        <c:axId val="561628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5616317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0102121117009437E-2"/>
          <c:y val="7.4421258179229496E-2"/>
          <c:w val="0.22487986938525889"/>
          <c:h val="0.18579120647320044"/>
        </c:manualLayout>
      </c:layout>
      <c:overlay val="0"/>
      <c:spPr>
        <a:solidFill>
          <a:schemeClr val="bg1">
            <a:lumMod val="95000"/>
          </a:schemeClr>
        </a:solidFill>
        <a:ln w="12700">
          <a:solidFill>
            <a:schemeClr val="bg1">
              <a:lumMod val="50000"/>
            </a:schemeClr>
          </a:solidFill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'Figure 10 data'!$B$3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numRef>
              <c:f>'Figure 10 data'!$A$271:$A$322</c:f>
              <c:numCache>
                <c:formatCode>m/d/yyyy</c:formatCode>
                <c:ptCount val="52"/>
                <c:pt idx="0">
                  <c:v>37993</c:v>
                </c:pt>
                <c:pt idx="1">
                  <c:v>38000</c:v>
                </c:pt>
                <c:pt idx="2">
                  <c:v>38007</c:v>
                </c:pt>
                <c:pt idx="3">
                  <c:v>38014</c:v>
                </c:pt>
                <c:pt idx="4">
                  <c:v>38021</c:v>
                </c:pt>
                <c:pt idx="5">
                  <c:v>38028</c:v>
                </c:pt>
                <c:pt idx="6">
                  <c:v>38035</c:v>
                </c:pt>
                <c:pt idx="7">
                  <c:v>38042</c:v>
                </c:pt>
                <c:pt idx="8">
                  <c:v>38049</c:v>
                </c:pt>
                <c:pt idx="9">
                  <c:v>38056</c:v>
                </c:pt>
                <c:pt idx="10">
                  <c:v>38063</c:v>
                </c:pt>
                <c:pt idx="11">
                  <c:v>38070</c:v>
                </c:pt>
                <c:pt idx="12">
                  <c:v>38077</c:v>
                </c:pt>
                <c:pt idx="13">
                  <c:v>38084</c:v>
                </c:pt>
                <c:pt idx="14">
                  <c:v>38091</c:v>
                </c:pt>
                <c:pt idx="15">
                  <c:v>38098</c:v>
                </c:pt>
                <c:pt idx="16">
                  <c:v>38105</c:v>
                </c:pt>
                <c:pt idx="17">
                  <c:v>38112</c:v>
                </c:pt>
                <c:pt idx="18">
                  <c:v>38119</c:v>
                </c:pt>
                <c:pt idx="19">
                  <c:v>38126</c:v>
                </c:pt>
                <c:pt idx="20">
                  <c:v>38133</c:v>
                </c:pt>
                <c:pt idx="21">
                  <c:v>38140</c:v>
                </c:pt>
                <c:pt idx="22">
                  <c:v>38147</c:v>
                </c:pt>
                <c:pt idx="23">
                  <c:v>38154</c:v>
                </c:pt>
                <c:pt idx="24">
                  <c:v>38161</c:v>
                </c:pt>
                <c:pt idx="25">
                  <c:v>38168</c:v>
                </c:pt>
                <c:pt idx="26">
                  <c:v>38175</c:v>
                </c:pt>
                <c:pt idx="27">
                  <c:v>38182</c:v>
                </c:pt>
                <c:pt idx="28">
                  <c:v>38189</c:v>
                </c:pt>
                <c:pt idx="29">
                  <c:v>38196</c:v>
                </c:pt>
                <c:pt idx="30">
                  <c:v>38203</c:v>
                </c:pt>
                <c:pt idx="31">
                  <c:v>38210</c:v>
                </c:pt>
                <c:pt idx="32">
                  <c:v>38217</c:v>
                </c:pt>
                <c:pt idx="33">
                  <c:v>38224</c:v>
                </c:pt>
                <c:pt idx="34">
                  <c:v>38231</c:v>
                </c:pt>
                <c:pt idx="35">
                  <c:v>38238</c:v>
                </c:pt>
                <c:pt idx="36">
                  <c:v>38245</c:v>
                </c:pt>
                <c:pt idx="37">
                  <c:v>38252</c:v>
                </c:pt>
                <c:pt idx="38">
                  <c:v>38259</c:v>
                </c:pt>
                <c:pt idx="39">
                  <c:v>38266</c:v>
                </c:pt>
                <c:pt idx="40">
                  <c:v>38273</c:v>
                </c:pt>
                <c:pt idx="41">
                  <c:v>38280</c:v>
                </c:pt>
                <c:pt idx="42">
                  <c:v>38287</c:v>
                </c:pt>
                <c:pt idx="43">
                  <c:v>38294</c:v>
                </c:pt>
                <c:pt idx="44">
                  <c:v>38301</c:v>
                </c:pt>
                <c:pt idx="45">
                  <c:v>38308</c:v>
                </c:pt>
                <c:pt idx="46">
                  <c:v>38315</c:v>
                </c:pt>
                <c:pt idx="47">
                  <c:v>38322</c:v>
                </c:pt>
                <c:pt idx="48">
                  <c:v>38329</c:v>
                </c:pt>
                <c:pt idx="49">
                  <c:v>38336</c:v>
                </c:pt>
                <c:pt idx="50">
                  <c:v>38343</c:v>
                </c:pt>
                <c:pt idx="51">
                  <c:v>38350</c:v>
                </c:pt>
              </c:numCache>
            </c:numRef>
          </c:cat>
          <c:val>
            <c:numRef>
              <c:f>'Figure 10 data'!$C$272:$C$279</c:f>
              <c:numCache>
                <c:formatCode>0</c:formatCode>
                <c:ptCount val="8"/>
                <c:pt idx="0">
                  <c:v>204</c:v>
                </c:pt>
                <c:pt idx="1">
                  <c:v>198.75</c:v>
                </c:pt>
                <c:pt idx="2">
                  <c:v>200.5</c:v>
                </c:pt>
                <c:pt idx="3">
                  <c:v>204</c:v>
                </c:pt>
                <c:pt idx="4">
                  <c:v>199.75</c:v>
                </c:pt>
                <c:pt idx="5">
                  <c:v>196.5</c:v>
                </c:pt>
                <c:pt idx="6">
                  <c:v>184.75</c:v>
                </c:pt>
                <c:pt idx="7">
                  <c:v>171.25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E-4EFB-8D2A-F02CC97C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0192"/>
        <c:axId val="517397528"/>
      </c:barChart>
      <c:lineChart>
        <c:grouping val="standard"/>
        <c:varyColors val="0"/>
        <c:ser>
          <c:idx val="0"/>
          <c:order val="1"/>
          <c:tx>
            <c:strRef>
              <c:f>'Figure 10 data'!$D$5</c:f>
              <c:strCache>
                <c:ptCount val="1"/>
                <c:pt idx="0">
                  <c:v>3-year average for the week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'Figure 10 data'!$D$271:$D$322</c:f>
              <c:numCache>
                <c:formatCode>0</c:formatCode>
                <c:ptCount val="52"/>
                <c:pt idx="0">
                  <c:v>201.75</c:v>
                </c:pt>
                <c:pt idx="1">
                  <c:v>197.91666666666666</c:v>
                </c:pt>
                <c:pt idx="2">
                  <c:v>203.5</c:v>
                </c:pt>
                <c:pt idx="3">
                  <c:v>204.83333333333334</c:v>
                </c:pt>
                <c:pt idx="4">
                  <c:v>202.41666666666666</c:v>
                </c:pt>
                <c:pt idx="5">
                  <c:v>202.08333333333334</c:v>
                </c:pt>
                <c:pt idx="6">
                  <c:v>190.33333333333334</c:v>
                </c:pt>
                <c:pt idx="7">
                  <c:v>177.08333333333334</c:v>
                </c:pt>
                <c:pt idx="8">
                  <c:v>170.58333333333334</c:v>
                </c:pt>
                <c:pt idx="9">
                  <c:v>167.25</c:v>
                </c:pt>
                <c:pt idx="10">
                  <c:v>168.16666666666666</c:v>
                </c:pt>
                <c:pt idx="11">
                  <c:v>171.25</c:v>
                </c:pt>
                <c:pt idx="12">
                  <c:v>170.33333333333334</c:v>
                </c:pt>
                <c:pt idx="13">
                  <c:v>164.33333333333334</c:v>
                </c:pt>
                <c:pt idx="14">
                  <c:v>156.33333333333334</c:v>
                </c:pt>
                <c:pt idx="15">
                  <c:v>147.58333333333334</c:v>
                </c:pt>
                <c:pt idx="16">
                  <c:v>139.08333333333334</c:v>
                </c:pt>
                <c:pt idx="17">
                  <c:v>134</c:v>
                </c:pt>
                <c:pt idx="18">
                  <c:v>131.5</c:v>
                </c:pt>
                <c:pt idx="19">
                  <c:v>134.41666666666666</c:v>
                </c:pt>
                <c:pt idx="20">
                  <c:v>140.08333333333334</c:v>
                </c:pt>
                <c:pt idx="21">
                  <c:v>143.66666666666666</c:v>
                </c:pt>
                <c:pt idx="22">
                  <c:v>146.41666666666666</c:v>
                </c:pt>
                <c:pt idx="23">
                  <c:v>146.91666666666666</c:v>
                </c:pt>
                <c:pt idx="24">
                  <c:v>146.83333333333334</c:v>
                </c:pt>
                <c:pt idx="25">
                  <c:v>150.91666666666666</c:v>
                </c:pt>
                <c:pt idx="26">
                  <c:v>155.16666666666666</c:v>
                </c:pt>
                <c:pt idx="27">
                  <c:v>156.33333333333334</c:v>
                </c:pt>
                <c:pt idx="28">
                  <c:v>157.41666666666666</c:v>
                </c:pt>
                <c:pt idx="29">
                  <c:v>155.25</c:v>
                </c:pt>
                <c:pt idx="30">
                  <c:v>152.25</c:v>
                </c:pt>
                <c:pt idx="31">
                  <c:v>149.66666666666666</c:v>
                </c:pt>
                <c:pt idx="32">
                  <c:v>149.5</c:v>
                </c:pt>
                <c:pt idx="33">
                  <c:v>151.41666666666666</c:v>
                </c:pt>
                <c:pt idx="34">
                  <c:v>157.58333333333334</c:v>
                </c:pt>
                <c:pt idx="35">
                  <c:v>166.25</c:v>
                </c:pt>
                <c:pt idx="36">
                  <c:v>171.33333333333334</c:v>
                </c:pt>
                <c:pt idx="37">
                  <c:v>179.66666666666666</c:v>
                </c:pt>
                <c:pt idx="38">
                  <c:v>190.25</c:v>
                </c:pt>
                <c:pt idx="39">
                  <c:v>203.66666666666666</c:v>
                </c:pt>
                <c:pt idx="40">
                  <c:v>218.16666666666666</c:v>
                </c:pt>
                <c:pt idx="41">
                  <c:v>226.16666666666666</c:v>
                </c:pt>
                <c:pt idx="42">
                  <c:v>236.16666666666666</c:v>
                </c:pt>
                <c:pt idx="43">
                  <c:v>246.33333333333334</c:v>
                </c:pt>
                <c:pt idx="44">
                  <c:v>243.91666666666666</c:v>
                </c:pt>
                <c:pt idx="45">
                  <c:v>235.66666666666666</c:v>
                </c:pt>
                <c:pt idx="46">
                  <c:v>218.91666666666666</c:v>
                </c:pt>
                <c:pt idx="47">
                  <c:v>198.75</c:v>
                </c:pt>
                <c:pt idx="48">
                  <c:v>191.08333333333334</c:v>
                </c:pt>
                <c:pt idx="49">
                  <c:v>195.5</c:v>
                </c:pt>
                <c:pt idx="50">
                  <c:v>195</c:v>
                </c:pt>
                <c:pt idx="51">
                  <c:v>194.75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E-4EFB-8D2A-F02CC97C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395568"/>
        <c:axId val="517391648"/>
      </c:lineChart>
      <c:catAx>
        <c:axId val="561630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7397528"/>
        <c:crosses val="autoZero"/>
        <c:auto val="0"/>
        <c:lblAlgn val="ctr"/>
        <c:lblOffset val="100"/>
        <c:tickLblSkip val="5"/>
        <c:tickMarkSkip val="5"/>
        <c:noMultiLvlLbl val="0"/>
      </c:catAx>
      <c:valAx>
        <c:axId val="517397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 - 4-week running average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630192"/>
        <c:crosses val="autoZero"/>
        <c:crossBetween val="between"/>
      </c:valAx>
      <c:catAx>
        <c:axId val="517395568"/>
        <c:scaling>
          <c:orientation val="minMax"/>
        </c:scaling>
        <c:delete val="1"/>
        <c:axPos val="b"/>
        <c:majorTickMark val="out"/>
        <c:minorTickMark val="none"/>
        <c:tickLblPos val="none"/>
        <c:crossAx val="517391648"/>
        <c:crosses val="autoZero"/>
        <c:auto val="0"/>
        <c:lblAlgn val="ctr"/>
        <c:lblOffset val="100"/>
        <c:noMultiLvlLbl val="0"/>
      </c:catAx>
      <c:valAx>
        <c:axId val="51739164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one"/>
        <c:crossAx val="51739556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3</xdr:row>
      <xdr:rowOff>0</xdr:rowOff>
    </xdr:from>
    <xdr:to>
      <xdr:col>9</xdr:col>
      <xdr:colOff>100330</xdr:colOff>
      <xdr:row>14</xdr:row>
      <xdr:rowOff>23446</xdr:rowOff>
    </xdr:to>
    <xdr:graphicFrame macro="">
      <xdr:nvGraphicFramePr>
        <xdr:cNvPr id="3188" name="Chart 1">
          <a:extLst>
            <a:ext uri="{FF2B5EF4-FFF2-40B4-BE49-F238E27FC236}">
              <a16:creationId xmlns:a16="http://schemas.microsoft.com/office/drawing/2014/main" id="{00000000-0008-0000-0300-000074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571500</xdr:colOff>
      <xdr:row>3</xdr:row>
      <xdr:rowOff>103455</xdr:rowOff>
    </xdr:from>
    <xdr:to>
      <xdr:col>8</xdr:col>
      <xdr:colOff>82062</xdr:colOff>
      <xdr:row>5</xdr:row>
      <xdr:rowOff>128953</xdr:rowOff>
    </xdr:to>
    <xdr:sp macro="" textlink="'Figure Text'!A1">
      <xdr:nvSpPr>
        <xdr:cNvPr id="3076" name="Text Box 4">
          <a:extLst>
            <a:ext uri="{FF2B5EF4-FFF2-40B4-BE49-F238E27FC236}">
              <a16:creationId xmlns:a16="http://schemas.microsoft.com/office/drawing/2014/main" id="{00000000-0008-0000-0300-0000040C0000}"/>
            </a:ext>
          </a:extLst>
        </xdr:cNvPr>
        <xdr:cNvSpPr txBox="1">
          <a:spLocks noChangeArrowheads="1"/>
        </xdr:cNvSpPr>
      </xdr:nvSpPr>
      <xdr:spPr bwMode="auto">
        <a:xfrm>
          <a:off x="3314700" y="465405"/>
          <a:ext cx="2253762" cy="419198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fld id="{DC1CD52E-5BF2-474E-AF65-6EEDDB2BD9DF}" type="TxLink">
            <a:rPr lang="en-US" sz="800" b="0" i="0" u="none" strike="noStrike" baseline="0">
              <a:solidFill>
                <a:srgbClr val="000000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rPr>
            <a:pPr algn="l" rtl="0">
              <a:defRPr sz="1000"/>
            </a:pPr>
            <a:t>For the week ending April 22:  14 percent lower than the previous week; 71 percent higher than last year; and 8 percent lower than the 3-year average.</a:t>
          </a:fld>
          <a:endParaRPr lang="en-US" sz="800" b="0" i="0" u="none" strike="noStrike" baseline="0">
            <a:solidFill>
              <a:srgbClr val="000000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19</xdr:col>
      <xdr:colOff>19050</xdr:colOff>
      <xdr:row>19</xdr:row>
      <xdr:rowOff>156210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60374E-45C6-4F78-9FBC-7BB74DF53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7</xdr:col>
      <xdr:colOff>0</xdr:colOff>
      <xdr:row>0</xdr:row>
      <xdr:rowOff>0</xdr:rowOff>
    </xdr:to>
    <xdr:graphicFrame macro="">
      <xdr:nvGraphicFramePr>
        <xdr:cNvPr id="1082" name="Chart 2">
          <a:extLst>
            <a:ext uri="{FF2B5EF4-FFF2-40B4-BE49-F238E27FC236}">
              <a16:creationId xmlns:a16="http://schemas.microsoft.com/office/drawing/2014/main" id="{00000000-0008-0000-0400-00003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945AA-2A46-4BCC-A6EF-F4878D964E2E}">
  <dimension ref="A1:E28913"/>
  <sheetViews>
    <sheetView topLeftCell="A28877" workbookViewId="0">
      <selection activeCell="E28888" sqref="E28888:E28913"/>
    </sheetView>
  </sheetViews>
  <sheetFormatPr defaultRowHeight="13.2" x14ac:dyDescent="0.25"/>
  <cols>
    <col min="1" max="3" width="11.6640625" customWidth="1"/>
    <col min="4" max="4" width="53.33203125" customWidth="1"/>
    <col min="5" max="5" width="14.6640625" style="132" customWidth="1"/>
  </cols>
  <sheetData>
    <row r="1" spans="1:5" ht="13.8" x14ac:dyDescent="0.25">
      <c r="A1" s="44" t="s">
        <v>0</v>
      </c>
      <c r="B1" s="44" t="s">
        <v>134</v>
      </c>
      <c r="C1" s="44" t="s">
        <v>135</v>
      </c>
      <c r="D1" t="s">
        <v>133</v>
      </c>
      <c r="E1" s="133" t="s">
        <v>132</v>
      </c>
    </row>
    <row r="2" spans="1:5" ht="13.8" x14ac:dyDescent="0.25">
      <c r="A2" s="45">
        <v>37993</v>
      </c>
      <c r="B2" s="45" t="str">
        <f t="shared" ref="B2:B62" si="0">TEXT(A2,"mmmm")</f>
        <v>January</v>
      </c>
      <c r="C2" s="53">
        <f t="shared" ref="C2:C62" si="1">YEAR(A2)</f>
        <v>2004</v>
      </c>
      <c r="D2" s="43" t="s">
        <v>131</v>
      </c>
    </row>
    <row r="3" spans="1:5" ht="13.8" x14ac:dyDescent="0.25">
      <c r="A3" s="45">
        <v>37993</v>
      </c>
      <c r="B3" s="45" t="str">
        <f t="shared" si="0"/>
        <v>January</v>
      </c>
      <c r="C3" s="53">
        <f t="shared" si="1"/>
        <v>2004</v>
      </c>
      <c r="D3" s="43" t="s">
        <v>115</v>
      </c>
    </row>
    <row r="4" spans="1:5" ht="13.8" x14ac:dyDescent="0.25">
      <c r="A4" s="45">
        <v>37993</v>
      </c>
      <c r="B4" s="45" t="str">
        <f t="shared" si="0"/>
        <v>January</v>
      </c>
      <c r="C4" s="53">
        <f t="shared" si="1"/>
        <v>2004</v>
      </c>
      <c r="D4" s="43" t="s">
        <v>95</v>
      </c>
    </row>
    <row r="5" spans="1:5" ht="13.8" x14ac:dyDescent="0.25">
      <c r="A5" s="45">
        <v>37993</v>
      </c>
      <c r="B5" s="45" t="str">
        <f t="shared" si="0"/>
        <v>January</v>
      </c>
      <c r="C5" s="53">
        <f t="shared" si="1"/>
        <v>2004</v>
      </c>
      <c r="D5" s="43" t="s">
        <v>96</v>
      </c>
    </row>
    <row r="6" spans="1:5" ht="13.8" x14ac:dyDescent="0.25">
      <c r="A6" s="45">
        <v>37993</v>
      </c>
      <c r="B6" s="45" t="str">
        <f t="shared" si="0"/>
        <v>January</v>
      </c>
      <c r="C6" s="53">
        <f t="shared" si="1"/>
        <v>2004</v>
      </c>
      <c r="D6" s="43" t="s">
        <v>97</v>
      </c>
    </row>
    <row r="7" spans="1:5" ht="13.8" x14ac:dyDescent="0.25">
      <c r="A7" s="45">
        <v>37993</v>
      </c>
      <c r="B7" s="45" t="str">
        <f t="shared" si="0"/>
        <v>January</v>
      </c>
      <c r="C7" s="53">
        <f t="shared" si="1"/>
        <v>2004</v>
      </c>
      <c r="D7" s="43" t="s">
        <v>98</v>
      </c>
      <c r="E7" s="132">
        <v>5.7949999999999999</v>
      </c>
    </row>
    <row r="8" spans="1:5" ht="15.6" x14ac:dyDescent="0.3">
      <c r="A8" s="45">
        <v>37993</v>
      </c>
      <c r="B8" s="45" t="str">
        <f t="shared" si="0"/>
        <v>January</v>
      </c>
      <c r="C8" s="53">
        <f t="shared" si="1"/>
        <v>2004</v>
      </c>
      <c r="D8" s="130" t="s">
        <v>136</v>
      </c>
      <c r="E8" s="132">
        <v>5.661999999999999</v>
      </c>
    </row>
    <row r="9" spans="1:5" ht="13.8" x14ac:dyDescent="0.25">
      <c r="A9" s="45">
        <v>37993</v>
      </c>
      <c r="B9" s="45" t="str">
        <f t="shared" si="0"/>
        <v>January</v>
      </c>
      <c r="C9" s="53">
        <f t="shared" si="1"/>
        <v>2004</v>
      </c>
      <c r="D9" s="43" t="s">
        <v>118</v>
      </c>
      <c r="E9" s="132">
        <v>5.4719999999999995</v>
      </c>
    </row>
    <row r="10" spans="1:5" ht="13.8" x14ac:dyDescent="0.25">
      <c r="A10" s="45">
        <v>37993</v>
      </c>
      <c r="B10" s="45" t="str">
        <f t="shared" si="0"/>
        <v>January</v>
      </c>
      <c r="C10" s="53">
        <f t="shared" si="1"/>
        <v>2004</v>
      </c>
      <c r="D10" s="43" t="s">
        <v>102</v>
      </c>
      <c r="E10" s="132">
        <v>5.2060000000000004</v>
      </c>
    </row>
    <row r="11" spans="1:5" ht="13.8" x14ac:dyDescent="0.25">
      <c r="A11" s="45">
        <v>37993</v>
      </c>
      <c r="B11" s="45" t="str">
        <f t="shared" si="0"/>
        <v>January</v>
      </c>
      <c r="C11" s="53">
        <f t="shared" si="1"/>
        <v>2004</v>
      </c>
      <c r="D11" s="43" t="s">
        <v>119</v>
      </c>
      <c r="E11" s="132">
        <v>4.8259999999999996</v>
      </c>
    </row>
    <row r="12" spans="1:5" ht="13.8" x14ac:dyDescent="0.25">
      <c r="A12" s="45">
        <v>37993</v>
      </c>
      <c r="B12" s="45" t="str">
        <f t="shared" si="0"/>
        <v>January</v>
      </c>
      <c r="C12" s="53">
        <f t="shared" si="1"/>
        <v>2004</v>
      </c>
      <c r="D12" s="43" t="s">
        <v>120</v>
      </c>
      <c r="E12" s="132">
        <v>4.484</v>
      </c>
    </row>
    <row r="13" spans="1:5" ht="13.8" x14ac:dyDescent="0.25">
      <c r="A13" s="45">
        <v>37993</v>
      </c>
      <c r="B13" s="45" t="str">
        <f t="shared" si="0"/>
        <v>January</v>
      </c>
      <c r="C13" s="53">
        <f t="shared" si="1"/>
        <v>2004</v>
      </c>
      <c r="D13" s="43" t="s">
        <v>103</v>
      </c>
      <c r="E13" s="132">
        <v>4.4459999999999997</v>
      </c>
    </row>
    <row r="14" spans="1:5" ht="13.8" x14ac:dyDescent="0.25">
      <c r="A14" s="45">
        <v>37993</v>
      </c>
      <c r="B14" s="45" t="str">
        <f t="shared" si="0"/>
        <v>January</v>
      </c>
      <c r="C14" s="53">
        <f t="shared" si="1"/>
        <v>2004</v>
      </c>
      <c r="D14" s="43" t="s">
        <v>116</v>
      </c>
      <c r="E14" s="132">
        <v>4.5599999999999996</v>
      </c>
    </row>
    <row r="15" spans="1:5" ht="13.8" x14ac:dyDescent="0.25">
      <c r="A15" s="45">
        <v>37993</v>
      </c>
      <c r="B15" s="45" t="str">
        <f t="shared" si="0"/>
        <v>January</v>
      </c>
      <c r="C15" s="53">
        <f t="shared" si="1"/>
        <v>2004</v>
      </c>
      <c r="D15" s="43" t="s">
        <v>104</v>
      </c>
      <c r="E15" s="132">
        <v>4.4079999999999995</v>
      </c>
    </row>
    <row r="16" spans="1:5" ht="13.8" x14ac:dyDescent="0.25">
      <c r="A16" s="45">
        <v>37993</v>
      </c>
      <c r="B16" s="45" t="str">
        <f t="shared" si="0"/>
        <v>January</v>
      </c>
      <c r="C16" s="53">
        <f t="shared" si="1"/>
        <v>2004</v>
      </c>
      <c r="D16" s="43" t="s">
        <v>121</v>
      </c>
      <c r="E16" s="132">
        <v>4.3319999999999999</v>
      </c>
    </row>
    <row r="17" spans="1:5" ht="13.8" x14ac:dyDescent="0.25">
      <c r="A17" s="45">
        <v>37993</v>
      </c>
      <c r="B17" s="45" t="str">
        <f t="shared" si="0"/>
        <v>January</v>
      </c>
      <c r="C17" s="53">
        <f t="shared" si="1"/>
        <v>2004</v>
      </c>
      <c r="D17" s="43" t="s">
        <v>122</v>
      </c>
      <c r="E17" s="132">
        <v>4.2559999999999993</v>
      </c>
    </row>
    <row r="18" spans="1:5" ht="13.8" x14ac:dyDescent="0.25">
      <c r="A18" s="45">
        <v>37993</v>
      </c>
      <c r="B18" s="45" t="str">
        <f t="shared" si="0"/>
        <v>January</v>
      </c>
      <c r="C18" s="53">
        <f t="shared" si="1"/>
        <v>2004</v>
      </c>
      <c r="D18" s="43" t="s">
        <v>123</v>
      </c>
      <c r="E18" s="132">
        <v>4.18</v>
      </c>
    </row>
    <row r="19" spans="1:5" ht="13.8" x14ac:dyDescent="0.25">
      <c r="A19" s="45">
        <v>37993</v>
      </c>
      <c r="B19" s="45" t="str">
        <f t="shared" si="0"/>
        <v>January</v>
      </c>
      <c r="C19" s="53">
        <f t="shared" si="1"/>
        <v>2004</v>
      </c>
      <c r="D19" s="43" t="s">
        <v>99</v>
      </c>
      <c r="E19" s="132">
        <v>4.18</v>
      </c>
    </row>
    <row r="20" spans="1:5" ht="13.8" x14ac:dyDescent="0.25">
      <c r="A20" s="45">
        <v>37993</v>
      </c>
      <c r="B20" s="45" t="str">
        <f t="shared" si="0"/>
        <v>January</v>
      </c>
      <c r="C20" s="53">
        <f t="shared" si="1"/>
        <v>2004</v>
      </c>
      <c r="D20" s="43" t="s">
        <v>100</v>
      </c>
      <c r="E20" s="132">
        <v>4.218</v>
      </c>
    </row>
    <row r="21" spans="1:5" ht="13.8" x14ac:dyDescent="0.25">
      <c r="A21" s="45">
        <v>37993</v>
      </c>
      <c r="B21" s="45" t="str">
        <f t="shared" si="0"/>
        <v>January</v>
      </c>
      <c r="C21" s="53">
        <f t="shared" si="1"/>
        <v>2004</v>
      </c>
      <c r="D21" s="43" t="s">
        <v>101</v>
      </c>
      <c r="E21" s="132">
        <v>4.18</v>
      </c>
    </row>
    <row r="22" spans="1:5" ht="13.8" x14ac:dyDescent="0.25">
      <c r="A22" s="45">
        <v>37993</v>
      </c>
      <c r="B22" s="45" t="str">
        <f t="shared" si="0"/>
        <v>January</v>
      </c>
      <c r="C22" s="53">
        <f t="shared" si="1"/>
        <v>2004</v>
      </c>
      <c r="D22" s="43" t="s">
        <v>124</v>
      </c>
      <c r="E22" s="132">
        <v>4.1419999999999995</v>
      </c>
    </row>
    <row r="23" spans="1:5" ht="13.8" x14ac:dyDescent="0.25">
      <c r="A23" s="45">
        <v>37993</v>
      </c>
      <c r="B23" s="45" t="str">
        <f t="shared" si="0"/>
        <v>January</v>
      </c>
      <c r="C23" s="53">
        <f t="shared" si="1"/>
        <v>2004</v>
      </c>
      <c r="D23" s="43" t="s">
        <v>125</v>
      </c>
      <c r="E23" s="132">
        <v>4.1040000000000001</v>
      </c>
    </row>
    <row r="24" spans="1:5" ht="13.8" x14ac:dyDescent="0.25">
      <c r="A24" s="45">
        <v>37993</v>
      </c>
      <c r="B24" s="45" t="str">
        <f t="shared" si="0"/>
        <v>January</v>
      </c>
      <c r="C24" s="53">
        <f t="shared" si="1"/>
        <v>2004</v>
      </c>
      <c r="D24" s="43" t="s">
        <v>126</v>
      </c>
      <c r="E24" s="132">
        <v>4.1040000000000001</v>
      </c>
    </row>
    <row r="25" spans="1:5" ht="13.8" x14ac:dyDescent="0.25">
      <c r="A25" s="45">
        <v>37993</v>
      </c>
      <c r="B25" s="45" t="str">
        <f t="shared" si="0"/>
        <v>January</v>
      </c>
      <c r="C25" s="53">
        <f t="shared" si="1"/>
        <v>2004</v>
      </c>
      <c r="D25" s="43" t="s">
        <v>127</v>
      </c>
      <c r="E25" s="132">
        <v>4.1040000000000001</v>
      </c>
    </row>
    <row r="26" spans="1:5" ht="13.8" x14ac:dyDescent="0.25">
      <c r="A26" s="45">
        <v>37993</v>
      </c>
      <c r="B26" s="45" t="str">
        <f t="shared" si="0"/>
        <v>January</v>
      </c>
      <c r="C26" s="53">
        <f t="shared" si="1"/>
        <v>2004</v>
      </c>
      <c r="D26" s="43" t="s">
        <v>105</v>
      </c>
      <c r="E26" s="132">
        <v>4.1040000000000001</v>
      </c>
    </row>
    <row r="27" spans="1:5" ht="13.8" x14ac:dyDescent="0.25">
      <c r="A27" s="45">
        <v>37993</v>
      </c>
      <c r="B27" s="45" t="str">
        <f t="shared" si="0"/>
        <v>January</v>
      </c>
      <c r="C27" s="53">
        <f t="shared" si="1"/>
        <v>2004</v>
      </c>
      <c r="D27" s="43" t="s">
        <v>128</v>
      </c>
      <c r="E27" s="132">
        <v>4.2559999999999993</v>
      </c>
    </row>
    <row r="28" spans="1:5" ht="13.8" x14ac:dyDescent="0.25">
      <c r="A28" s="45">
        <v>38000</v>
      </c>
      <c r="B28" s="45" t="str">
        <f t="shared" si="0"/>
        <v>January</v>
      </c>
      <c r="C28" s="53">
        <f t="shared" si="1"/>
        <v>2004</v>
      </c>
      <c r="D28" s="43" t="s">
        <v>131</v>
      </c>
      <c r="E28" s="132">
        <v>4.3319999999999999</v>
      </c>
    </row>
    <row r="29" spans="1:5" ht="13.8" x14ac:dyDescent="0.25">
      <c r="A29" s="45">
        <v>38000</v>
      </c>
      <c r="B29" s="45" t="str">
        <f t="shared" si="0"/>
        <v>January</v>
      </c>
      <c r="C29" s="53">
        <f t="shared" si="1"/>
        <v>2004</v>
      </c>
      <c r="D29" s="43" t="s">
        <v>115</v>
      </c>
      <c r="E29" s="132">
        <v>4.484</v>
      </c>
    </row>
    <row r="30" spans="1:5" ht="13.8" x14ac:dyDescent="0.25">
      <c r="A30" s="45">
        <v>38000</v>
      </c>
      <c r="B30" s="45" t="str">
        <f t="shared" si="0"/>
        <v>January</v>
      </c>
      <c r="C30" s="53">
        <f t="shared" si="1"/>
        <v>2004</v>
      </c>
      <c r="D30" s="43" t="s">
        <v>95</v>
      </c>
      <c r="E30" s="132">
        <v>4.218</v>
      </c>
    </row>
    <row r="31" spans="1:5" ht="13.8" x14ac:dyDescent="0.25">
      <c r="A31" s="45">
        <v>38000</v>
      </c>
      <c r="B31" s="45" t="str">
        <f t="shared" si="0"/>
        <v>January</v>
      </c>
      <c r="C31" s="53">
        <f t="shared" si="1"/>
        <v>2004</v>
      </c>
      <c r="D31" s="43" t="s">
        <v>96</v>
      </c>
      <c r="E31" s="132">
        <v>4.18</v>
      </c>
    </row>
    <row r="32" spans="1:5" ht="13.8" x14ac:dyDescent="0.25">
      <c r="A32" s="45">
        <v>38000</v>
      </c>
      <c r="B32" s="45" t="str">
        <f t="shared" si="0"/>
        <v>January</v>
      </c>
      <c r="C32" s="53">
        <f t="shared" si="1"/>
        <v>2004</v>
      </c>
      <c r="D32" s="43" t="s">
        <v>97</v>
      </c>
      <c r="E32" s="132">
        <v>4.218</v>
      </c>
    </row>
    <row r="33" spans="1:5" ht="13.8" x14ac:dyDescent="0.25">
      <c r="A33" s="45">
        <v>38000</v>
      </c>
      <c r="B33" s="45" t="str">
        <f t="shared" si="0"/>
        <v>January</v>
      </c>
      <c r="C33" s="53">
        <f t="shared" si="1"/>
        <v>2004</v>
      </c>
      <c r="D33" s="43" t="s">
        <v>98</v>
      </c>
      <c r="E33" s="132">
        <v>4.1419999999999995</v>
      </c>
    </row>
    <row r="34" spans="1:5" ht="15.6" x14ac:dyDescent="0.3">
      <c r="A34" s="45">
        <v>38000</v>
      </c>
      <c r="B34" s="45" t="str">
        <f t="shared" si="0"/>
        <v>January</v>
      </c>
      <c r="C34" s="53">
        <f t="shared" si="1"/>
        <v>2004</v>
      </c>
      <c r="D34" s="130" t="s">
        <v>136</v>
      </c>
      <c r="E34" s="132">
        <v>4.1040000000000001</v>
      </c>
    </row>
    <row r="35" spans="1:5" ht="13.8" x14ac:dyDescent="0.25">
      <c r="A35" s="45">
        <v>38000</v>
      </c>
      <c r="B35" s="45" t="str">
        <f t="shared" si="0"/>
        <v>January</v>
      </c>
      <c r="C35" s="53">
        <f t="shared" si="1"/>
        <v>2004</v>
      </c>
      <c r="D35" s="43" t="s">
        <v>118</v>
      </c>
      <c r="E35" s="132">
        <v>4.1419999999999995</v>
      </c>
    </row>
    <row r="36" spans="1:5" ht="13.8" x14ac:dyDescent="0.25">
      <c r="A36" s="45">
        <v>38000</v>
      </c>
      <c r="B36" s="45" t="str">
        <f t="shared" si="0"/>
        <v>January</v>
      </c>
      <c r="C36" s="53">
        <f t="shared" si="1"/>
        <v>2004</v>
      </c>
      <c r="D36" s="43" t="s">
        <v>102</v>
      </c>
      <c r="E36" s="132">
        <v>5.4719999999999995</v>
      </c>
    </row>
    <row r="37" spans="1:5" ht="13.8" x14ac:dyDescent="0.25">
      <c r="A37" s="45">
        <v>38000</v>
      </c>
      <c r="B37" s="45" t="str">
        <f t="shared" si="0"/>
        <v>January</v>
      </c>
      <c r="C37" s="53">
        <f t="shared" si="1"/>
        <v>2004</v>
      </c>
      <c r="D37" s="43" t="s">
        <v>119</v>
      </c>
      <c r="E37" s="132">
        <v>6.726</v>
      </c>
    </row>
    <row r="38" spans="1:5" ht="13.8" x14ac:dyDescent="0.25">
      <c r="A38" s="45">
        <v>38000</v>
      </c>
      <c r="B38" s="45" t="str">
        <f t="shared" si="0"/>
        <v>January</v>
      </c>
      <c r="C38" s="53">
        <f t="shared" si="1"/>
        <v>2004</v>
      </c>
      <c r="D38" s="43" t="s">
        <v>120</v>
      </c>
      <c r="E38" s="132">
        <v>6.6119999999999992</v>
      </c>
    </row>
    <row r="39" spans="1:5" ht="13.8" x14ac:dyDescent="0.25">
      <c r="A39" s="45">
        <v>38000</v>
      </c>
      <c r="B39" s="45" t="str">
        <f t="shared" si="0"/>
        <v>January</v>
      </c>
      <c r="C39" s="53">
        <f t="shared" si="1"/>
        <v>2004</v>
      </c>
      <c r="D39" s="43" t="s">
        <v>103</v>
      </c>
      <c r="E39" s="132">
        <v>7.6759999999999993</v>
      </c>
    </row>
    <row r="40" spans="1:5" ht="13.8" x14ac:dyDescent="0.25">
      <c r="A40" s="45">
        <v>38000</v>
      </c>
      <c r="B40" s="45" t="str">
        <f t="shared" si="0"/>
        <v>January</v>
      </c>
      <c r="C40" s="53">
        <f t="shared" si="1"/>
        <v>2004</v>
      </c>
      <c r="D40" s="43" t="s">
        <v>116</v>
      </c>
      <c r="E40" s="132">
        <v>7.6379999999999999</v>
      </c>
    </row>
    <row r="41" spans="1:5" ht="13.8" x14ac:dyDescent="0.25">
      <c r="A41" s="45">
        <v>38000</v>
      </c>
      <c r="B41" s="45" t="str">
        <f t="shared" si="0"/>
        <v>January</v>
      </c>
      <c r="C41" s="53">
        <f t="shared" si="1"/>
        <v>2004</v>
      </c>
      <c r="D41" s="43" t="s">
        <v>104</v>
      </c>
      <c r="E41" s="132">
        <v>8.2459999999999987</v>
      </c>
    </row>
    <row r="42" spans="1:5" ht="13.8" x14ac:dyDescent="0.25">
      <c r="A42" s="45">
        <v>38000</v>
      </c>
      <c r="B42" s="45" t="str">
        <f t="shared" si="0"/>
        <v>January</v>
      </c>
      <c r="C42" s="53">
        <f t="shared" si="1"/>
        <v>2004</v>
      </c>
      <c r="D42" s="43" t="s">
        <v>121</v>
      </c>
      <c r="E42" s="132">
        <v>10.145999999999999</v>
      </c>
    </row>
    <row r="43" spans="1:5" ht="13.8" x14ac:dyDescent="0.25">
      <c r="A43" s="45">
        <v>38000</v>
      </c>
      <c r="B43" s="45" t="str">
        <f t="shared" si="0"/>
        <v>January</v>
      </c>
      <c r="C43" s="53">
        <f t="shared" si="1"/>
        <v>2004</v>
      </c>
      <c r="D43" s="43" t="s">
        <v>122</v>
      </c>
      <c r="E43" s="132">
        <v>14.63</v>
      </c>
    </row>
    <row r="44" spans="1:5" ht="13.8" x14ac:dyDescent="0.25">
      <c r="A44" s="45">
        <v>38000</v>
      </c>
      <c r="B44" s="45" t="str">
        <f t="shared" si="0"/>
        <v>January</v>
      </c>
      <c r="C44" s="53">
        <f t="shared" si="1"/>
        <v>2004</v>
      </c>
      <c r="D44" s="43" t="s">
        <v>123</v>
      </c>
      <c r="E44" s="132">
        <v>14.591999999999999</v>
      </c>
    </row>
    <row r="45" spans="1:5" ht="13.8" x14ac:dyDescent="0.25">
      <c r="A45" s="45">
        <v>38000</v>
      </c>
      <c r="B45" s="45" t="str">
        <f t="shared" si="0"/>
        <v>January</v>
      </c>
      <c r="C45" s="53">
        <f t="shared" si="1"/>
        <v>2004</v>
      </c>
      <c r="D45" s="43" t="s">
        <v>99</v>
      </c>
      <c r="E45" s="132">
        <v>14.743999999999998</v>
      </c>
    </row>
    <row r="46" spans="1:5" ht="13.8" x14ac:dyDescent="0.25">
      <c r="A46" s="45">
        <v>38000</v>
      </c>
      <c r="B46" s="45" t="str">
        <f t="shared" si="0"/>
        <v>January</v>
      </c>
      <c r="C46" s="53">
        <f t="shared" si="1"/>
        <v>2004</v>
      </c>
      <c r="D46" s="43" t="s">
        <v>100</v>
      </c>
      <c r="E46" s="132">
        <v>15.085999999999999</v>
      </c>
    </row>
    <row r="47" spans="1:5" ht="13.8" x14ac:dyDescent="0.25">
      <c r="A47" s="45">
        <v>38000</v>
      </c>
      <c r="B47" s="45" t="str">
        <f t="shared" si="0"/>
        <v>January</v>
      </c>
      <c r="C47" s="53">
        <f t="shared" si="1"/>
        <v>2004</v>
      </c>
      <c r="D47" s="43" t="s">
        <v>101</v>
      </c>
      <c r="E47" s="132">
        <v>10.905999999999999</v>
      </c>
    </row>
    <row r="48" spans="1:5" ht="13.8" x14ac:dyDescent="0.25">
      <c r="A48" s="45">
        <v>38000</v>
      </c>
      <c r="B48" s="45" t="str">
        <f t="shared" si="0"/>
        <v>January</v>
      </c>
      <c r="C48" s="53">
        <f t="shared" si="1"/>
        <v>2004</v>
      </c>
      <c r="D48" s="43" t="s">
        <v>124</v>
      </c>
      <c r="E48" s="132">
        <v>9.0440000000000005</v>
      </c>
    </row>
    <row r="49" spans="1:5" ht="13.8" x14ac:dyDescent="0.25">
      <c r="A49" s="45">
        <v>38000</v>
      </c>
      <c r="B49" s="45" t="str">
        <f t="shared" si="0"/>
        <v>January</v>
      </c>
      <c r="C49" s="53">
        <f t="shared" si="1"/>
        <v>2004</v>
      </c>
      <c r="D49" s="43" t="s">
        <v>125</v>
      </c>
      <c r="E49" s="132">
        <v>10.488</v>
      </c>
    </row>
    <row r="50" spans="1:5" ht="13.8" x14ac:dyDescent="0.25">
      <c r="A50" s="45">
        <v>38000</v>
      </c>
      <c r="B50" s="45" t="str">
        <f t="shared" si="0"/>
        <v>January</v>
      </c>
      <c r="C50" s="53">
        <f t="shared" si="1"/>
        <v>2004</v>
      </c>
      <c r="D50" s="43" t="s">
        <v>126</v>
      </c>
      <c r="E50" s="132">
        <v>10.335999999999999</v>
      </c>
    </row>
    <row r="51" spans="1:5" ht="13.8" x14ac:dyDescent="0.25">
      <c r="A51" s="45">
        <v>38000</v>
      </c>
      <c r="B51" s="45" t="str">
        <f t="shared" si="0"/>
        <v>January</v>
      </c>
      <c r="C51" s="53">
        <f t="shared" si="1"/>
        <v>2004</v>
      </c>
      <c r="D51" s="43" t="s">
        <v>127</v>
      </c>
      <c r="E51" s="132">
        <v>12.653999999999998</v>
      </c>
    </row>
    <row r="52" spans="1:5" ht="13.8" x14ac:dyDescent="0.25">
      <c r="A52" s="45">
        <v>38000</v>
      </c>
      <c r="B52" s="45" t="str">
        <f t="shared" si="0"/>
        <v>January</v>
      </c>
      <c r="C52" s="53">
        <f t="shared" si="1"/>
        <v>2004</v>
      </c>
      <c r="D52" s="43" t="s">
        <v>105</v>
      </c>
      <c r="E52" s="132">
        <v>9.69</v>
      </c>
    </row>
    <row r="53" spans="1:5" ht="13.8" x14ac:dyDescent="0.25">
      <c r="A53" s="45">
        <v>38000</v>
      </c>
      <c r="B53" s="45" t="str">
        <f t="shared" si="0"/>
        <v>January</v>
      </c>
      <c r="C53" s="53">
        <f t="shared" si="1"/>
        <v>2004</v>
      </c>
      <c r="D53" s="43" t="s">
        <v>128</v>
      </c>
      <c r="E53" s="132">
        <v>6.4979999999999993</v>
      </c>
    </row>
    <row r="54" spans="1:5" ht="13.8" x14ac:dyDescent="0.25">
      <c r="A54" s="45">
        <v>38007</v>
      </c>
      <c r="B54" s="45" t="str">
        <f t="shared" si="0"/>
        <v>January</v>
      </c>
      <c r="C54" s="53">
        <f t="shared" si="1"/>
        <v>2004</v>
      </c>
      <c r="D54" s="43" t="s">
        <v>131</v>
      </c>
      <c r="E54" s="132">
        <v>6.3079999999999998</v>
      </c>
    </row>
    <row r="55" spans="1:5" ht="13.8" x14ac:dyDescent="0.25">
      <c r="A55" s="45">
        <v>38007</v>
      </c>
      <c r="B55" s="45" t="str">
        <f t="shared" si="0"/>
        <v>January</v>
      </c>
      <c r="C55" s="53">
        <f t="shared" si="1"/>
        <v>2004</v>
      </c>
      <c r="D55" s="43" t="s">
        <v>115</v>
      </c>
      <c r="E55" s="132">
        <v>6.84</v>
      </c>
    </row>
    <row r="56" spans="1:5" ht="13.8" x14ac:dyDescent="0.25">
      <c r="A56" s="45">
        <v>38007</v>
      </c>
      <c r="B56" s="45" t="str">
        <f t="shared" si="0"/>
        <v>January</v>
      </c>
      <c r="C56" s="53">
        <f t="shared" si="1"/>
        <v>2004</v>
      </c>
      <c r="D56" s="43" t="s">
        <v>95</v>
      </c>
      <c r="E56" s="132">
        <v>10.145999999999999</v>
      </c>
    </row>
    <row r="57" spans="1:5" ht="13.8" x14ac:dyDescent="0.25">
      <c r="A57" s="45">
        <v>38007</v>
      </c>
      <c r="B57" s="45" t="str">
        <f t="shared" si="0"/>
        <v>January</v>
      </c>
      <c r="C57" s="53">
        <f t="shared" si="1"/>
        <v>2004</v>
      </c>
      <c r="D57" s="43" t="s">
        <v>96</v>
      </c>
      <c r="E57" s="132">
        <v>11.513999999999999</v>
      </c>
    </row>
    <row r="58" spans="1:5" ht="13.8" x14ac:dyDescent="0.25">
      <c r="A58" s="45">
        <v>38007</v>
      </c>
      <c r="B58" s="45" t="str">
        <f t="shared" si="0"/>
        <v>January</v>
      </c>
      <c r="C58" s="53">
        <f t="shared" si="1"/>
        <v>2004</v>
      </c>
      <c r="D58" s="43" t="s">
        <v>97</v>
      </c>
      <c r="E58" s="132">
        <v>9.0059999999999985</v>
      </c>
    </row>
    <row r="59" spans="1:5" ht="13.8" x14ac:dyDescent="0.25">
      <c r="A59" s="45">
        <v>38007</v>
      </c>
      <c r="B59" s="45" t="str">
        <f t="shared" si="0"/>
        <v>January</v>
      </c>
      <c r="C59" s="53">
        <f t="shared" si="1"/>
        <v>2004</v>
      </c>
      <c r="D59" s="43" t="s">
        <v>98</v>
      </c>
      <c r="E59" s="132">
        <v>7.22</v>
      </c>
    </row>
    <row r="60" spans="1:5" ht="15.6" x14ac:dyDescent="0.3">
      <c r="A60" s="45">
        <v>38007</v>
      </c>
      <c r="B60" s="45" t="str">
        <f t="shared" si="0"/>
        <v>January</v>
      </c>
      <c r="C60" s="53">
        <f t="shared" si="1"/>
        <v>2004</v>
      </c>
      <c r="D60" s="130" t="s">
        <v>136</v>
      </c>
      <c r="E60" s="132">
        <v>10.032</v>
      </c>
    </row>
    <row r="61" spans="1:5" ht="13.8" x14ac:dyDescent="0.25">
      <c r="A61" s="45">
        <v>38007</v>
      </c>
      <c r="B61" s="45" t="str">
        <f t="shared" si="0"/>
        <v>January</v>
      </c>
      <c r="C61" s="53">
        <f t="shared" si="1"/>
        <v>2004</v>
      </c>
      <c r="D61" s="43" t="s">
        <v>118</v>
      </c>
      <c r="E61" s="132">
        <v>11.893999999999998</v>
      </c>
    </row>
    <row r="62" spans="1:5" ht="13.8" x14ac:dyDescent="0.25">
      <c r="A62" s="45">
        <v>38007</v>
      </c>
      <c r="B62" s="45" t="str">
        <f t="shared" si="0"/>
        <v>January</v>
      </c>
      <c r="C62" s="53">
        <f t="shared" si="1"/>
        <v>2004</v>
      </c>
      <c r="D62" s="43" t="s">
        <v>102</v>
      </c>
      <c r="E62" s="132">
        <v>10.83</v>
      </c>
    </row>
    <row r="63" spans="1:5" ht="13.8" x14ac:dyDescent="0.25">
      <c r="A63" s="49">
        <v>38007</v>
      </c>
      <c r="B63" s="45" t="str">
        <f t="shared" ref="B63:B124" si="2">TEXT(A63,"mmmm")</f>
        <v>January</v>
      </c>
      <c r="C63" s="53">
        <f t="shared" ref="C63:C124" si="3">YEAR(A63)</f>
        <v>2004</v>
      </c>
      <c r="D63" s="43" t="s">
        <v>119</v>
      </c>
      <c r="E63" s="132">
        <v>7.8659999999999988</v>
      </c>
    </row>
    <row r="64" spans="1:5" ht="13.8" x14ac:dyDescent="0.25">
      <c r="A64" s="45">
        <v>38007</v>
      </c>
      <c r="B64" s="45" t="str">
        <f t="shared" si="2"/>
        <v>January</v>
      </c>
      <c r="C64" s="53">
        <f t="shared" si="3"/>
        <v>2004</v>
      </c>
      <c r="D64" s="43" t="s">
        <v>120</v>
      </c>
      <c r="E64" s="132">
        <v>7.6759999999999993</v>
      </c>
    </row>
    <row r="65" spans="1:5" ht="13.8" x14ac:dyDescent="0.25">
      <c r="A65" s="45">
        <v>38007</v>
      </c>
      <c r="B65" s="45" t="str">
        <f t="shared" si="2"/>
        <v>January</v>
      </c>
      <c r="C65" s="53">
        <f t="shared" si="3"/>
        <v>2004</v>
      </c>
      <c r="D65" s="43" t="s">
        <v>103</v>
      </c>
      <c r="E65" s="132">
        <v>10.563999999999998</v>
      </c>
    </row>
    <row r="66" spans="1:5" ht="13.8" x14ac:dyDescent="0.25">
      <c r="A66" s="45">
        <v>38007</v>
      </c>
      <c r="B66" s="45" t="str">
        <f t="shared" si="2"/>
        <v>January</v>
      </c>
      <c r="C66" s="53">
        <f t="shared" si="3"/>
        <v>2004</v>
      </c>
      <c r="D66" s="43" t="s">
        <v>116</v>
      </c>
      <c r="E66" s="132">
        <v>11.058</v>
      </c>
    </row>
    <row r="67" spans="1:5" ht="13.8" x14ac:dyDescent="0.25">
      <c r="A67" s="45">
        <v>38007</v>
      </c>
      <c r="B67" s="45" t="str">
        <f t="shared" si="2"/>
        <v>January</v>
      </c>
      <c r="C67" s="53">
        <f t="shared" si="3"/>
        <v>2004</v>
      </c>
      <c r="D67" s="43" t="s">
        <v>104</v>
      </c>
      <c r="E67" s="132">
        <v>11.323999999999998</v>
      </c>
    </row>
    <row r="68" spans="1:5" ht="13.8" x14ac:dyDescent="0.25">
      <c r="A68" s="45">
        <v>38007</v>
      </c>
      <c r="B68" s="45" t="str">
        <f t="shared" si="2"/>
        <v>January</v>
      </c>
      <c r="C68" s="53">
        <f t="shared" si="3"/>
        <v>2004</v>
      </c>
      <c r="D68" s="43" t="s">
        <v>121</v>
      </c>
      <c r="E68" s="132">
        <v>9.0059999999999985</v>
      </c>
    </row>
    <row r="69" spans="1:5" ht="13.8" x14ac:dyDescent="0.25">
      <c r="A69" s="45">
        <v>38007</v>
      </c>
      <c r="B69" s="45" t="str">
        <f t="shared" si="2"/>
        <v>January</v>
      </c>
      <c r="C69" s="53">
        <f t="shared" si="3"/>
        <v>2004</v>
      </c>
      <c r="D69" s="43" t="s">
        <v>122</v>
      </c>
      <c r="E69" s="132">
        <v>10.905999999999999</v>
      </c>
    </row>
    <row r="70" spans="1:5" ht="13.8" x14ac:dyDescent="0.25">
      <c r="A70" s="45">
        <v>38007</v>
      </c>
      <c r="B70" s="45" t="str">
        <f t="shared" si="2"/>
        <v>January</v>
      </c>
      <c r="C70" s="53">
        <f t="shared" si="3"/>
        <v>2004</v>
      </c>
      <c r="D70" s="43" t="s">
        <v>123</v>
      </c>
      <c r="E70" s="132">
        <v>7.524</v>
      </c>
    </row>
    <row r="71" spans="1:5" ht="13.8" x14ac:dyDescent="0.25">
      <c r="A71" s="45">
        <v>38007</v>
      </c>
      <c r="B71" s="45" t="str">
        <f t="shared" si="2"/>
        <v>January</v>
      </c>
      <c r="C71" s="53">
        <f t="shared" si="3"/>
        <v>2004</v>
      </c>
      <c r="D71" s="43" t="s">
        <v>99</v>
      </c>
      <c r="E71" s="132">
        <v>6.3460000000000001</v>
      </c>
    </row>
    <row r="72" spans="1:5" ht="13.8" x14ac:dyDescent="0.25">
      <c r="A72" s="45">
        <v>38007</v>
      </c>
      <c r="B72" s="45" t="str">
        <f t="shared" si="2"/>
        <v>January</v>
      </c>
      <c r="C72" s="53">
        <f t="shared" si="3"/>
        <v>2004</v>
      </c>
      <c r="D72" s="43" t="s">
        <v>100</v>
      </c>
      <c r="E72" s="132">
        <v>7.98</v>
      </c>
    </row>
    <row r="73" spans="1:5" ht="13.8" x14ac:dyDescent="0.25">
      <c r="A73" s="45">
        <v>38007</v>
      </c>
      <c r="B73" s="45" t="str">
        <f t="shared" si="2"/>
        <v>January</v>
      </c>
      <c r="C73" s="53">
        <f t="shared" si="3"/>
        <v>2004</v>
      </c>
      <c r="D73" s="43" t="s">
        <v>101</v>
      </c>
      <c r="E73" s="132">
        <v>6.726</v>
      </c>
    </row>
    <row r="74" spans="1:5" ht="13.8" x14ac:dyDescent="0.25">
      <c r="A74" s="45">
        <v>38007</v>
      </c>
      <c r="B74" s="45" t="str">
        <f t="shared" si="2"/>
        <v>January</v>
      </c>
      <c r="C74" s="53">
        <f t="shared" si="3"/>
        <v>2004</v>
      </c>
      <c r="D74" s="43" t="s">
        <v>124</v>
      </c>
      <c r="E74" s="132">
        <v>6.46</v>
      </c>
    </row>
    <row r="75" spans="1:5" ht="13.8" x14ac:dyDescent="0.25">
      <c r="A75" s="45">
        <v>38007</v>
      </c>
      <c r="B75" s="45" t="str">
        <f t="shared" si="2"/>
        <v>January</v>
      </c>
      <c r="C75" s="53">
        <f t="shared" si="3"/>
        <v>2004</v>
      </c>
      <c r="D75" s="43" t="s">
        <v>125</v>
      </c>
      <c r="E75" s="132">
        <v>6.1179999999999994</v>
      </c>
    </row>
    <row r="76" spans="1:5" ht="13.8" x14ac:dyDescent="0.25">
      <c r="A76" s="49">
        <v>38007</v>
      </c>
      <c r="B76" s="45" t="str">
        <f t="shared" si="2"/>
        <v>January</v>
      </c>
      <c r="C76" s="53">
        <f t="shared" si="3"/>
        <v>2004</v>
      </c>
      <c r="D76" s="43" t="s">
        <v>126</v>
      </c>
      <c r="E76" s="132">
        <v>6.4979999999999993</v>
      </c>
    </row>
    <row r="77" spans="1:5" ht="13.8" x14ac:dyDescent="0.25">
      <c r="A77" s="45">
        <v>38007</v>
      </c>
      <c r="B77" s="45" t="str">
        <f t="shared" si="2"/>
        <v>January</v>
      </c>
      <c r="C77" s="53">
        <f t="shared" si="3"/>
        <v>2004</v>
      </c>
      <c r="D77" s="43" t="s">
        <v>127</v>
      </c>
      <c r="E77" s="132">
        <v>6.3460000000000001</v>
      </c>
    </row>
    <row r="78" spans="1:5" ht="13.8" x14ac:dyDescent="0.25">
      <c r="A78" s="45">
        <v>38007</v>
      </c>
      <c r="B78" s="45" t="str">
        <f t="shared" si="2"/>
        <v>January</v>
      </c>
      <c r="C78" s="53">
        <f t="shared" si="3"/>
        <v>2004</v>
      </c>
      <c r="D78" s="43" t="s">
        <v>105</v>
      </c>
      <c r="E78" s="132">
        <v>6.27</v>
      </c>
    </row>
    <row r="79" spans="1:5" ht="13.8" x14ac:dyDescent="0.25">
      <c r="A79" s="45">
        <v>38007</v>
      </c>
      <c r="B79" s="45" t="str">
        <f t="shared" si="2"/>
        <v>January</v>
      </c>
      <c r="C79" s="53">
        <f t="shared" si="3"/>
        <v>2004</v>
      </c>
      <c r="D79" s="43" t="s">
        <v>128</v>
      </c>
      <c r="E79" s="132">
        <v>6.7639999999999993</v>
      </c>
    </row>
    <row r="80" spans="1:5" ht="13.8" x14ac:dyDescent="0.25">
      <c r="A80" s="45">
        <v>38014</v>
      </c>
      <c r="B80" s="45" t="str">
        <f t="shared" si="2"/>
        <v>January</v>
      </c>
      <c r="C80" s="53">
        <f t="shared" si="3"/>
        <v>2004</v>
      </c>
      <c r="D80" s="43" t="s">
        <v>131</v>
      </c>
      <c r="E80" s="132">
        <v>6.6119999999999992</v>
      </c>
    </row>
    <row r="81" spans="1:5" ht="13.8" x14ac:dyDescent="0.25">
      <c r="A81" s="45">
        <v>38014</v>
      </c>
      <c r="B81" s="45" t="str">
        <f t="shared" si="2"/>
        <v>January</v>
      </c>
      <c r="C81" s="53">
        <f t="shared" si="3"/>
        <v>2004</v>
      </c>
      <c r="D81" s="43" t="s">
        <v>115</v>
      </c>
      <c r="E81" s="132">
        <v>6.3460000000000001</v>
      </c>
    </row>
    <row r="82" spans="1:5" ht="13.8" x14ac:dyDescent="0.25">
      <c r="A82" s="45">
        <v>38014</v>
      </c>
      <c r="B82" s="45" t="str">
        <f t="shared" si="2"/>
        <v>January</v>
      </c>
      <c r="C82" s="53">
        <f t="shared" si="3"/>
        <v>2004</v>
      </c>
      <c r="D82" s="43" t="s">
        <v>95</v>
      </c>
      <c r="E82" s="132">
        <v>6.1179999999999994</v>
      </c>
    </row>
    <row r="83" spans="1:5" ht="13.8" x14ac:dyDescent="0.25">
      <c r="A83" s="45">
        <v>38014</v>
      </c>
      <c r="B83" s="45" t="str">
        <f t="shared" si="2"/>
        <v>January</v>
      </c>
      <c r="C83" s="53">
        <f t="shared" si="3"/>
        <v>2004</v>
      </c>
      <c r="D83" s="43" t="s">
        <v>96</v>
      </c>
      <c r="E83" s="132">
        <v>5.9279999999999999</v>
      </c>
    </row>
    <row r="84" spans="1:5" ht="13.8" x14ac:dyDescent="0.25">
      <c r="A84" s="45">
        <v>38014</v>
      </c>
      <c r="B84" s="45" t="str">
        <f t="shared" si="2"/>
        <v>January</v>
      </c>
      <c r="C84" s="53">
        <f t="shared" si="3"/>
        <v>2004</v>
      </c>
      <c r="D84" s="43" t="s">
        <v>97</v>
      </c>
      <c r="E84" s="132">
        <v>6.1179999999999994</v>
      </c>
    </row>
    <row r="85" spans="1:5" ht="13.8" x14ac:dyDescent="0.25">
      <c r="A85" s="45">
        <v>38014</v>
      </c>
      <c r="B85" s="45" t="str">
        <f t="shared" si="2"/>
        <v>January</v>
      </c>
      <c r="C85" s="53">
        <f t="shared" si="3"/>
        <v>2004</v>
      </c>
      <c r="D85" s="43" t="s">
        <v>98</v>
      </c>
      <c r="E85" s="132">
        <v>6.3079999999999998</v>
      </c>
    </row>
    <row r="86" spans="1:5" ht="15.6" x14ac:dyDescent="0.3">
      <c r="A86" s="45">
        <v>38014</v>
      </c>
      <c r="B86" s="45" t="str">
        <f t="shared" si="2"/>
        <v>January</v>
      </c>
      <c r="C86" s="53">
        <f t="shared" si="3"/>
        <v>2004</v>
      </c>
      <c r="D86" s="130" t="s">
        <v>136</v>
      </c>
      <c r="E86" s="132">
        <v>6.27</v>
      </c>
    </row>
    <row r="87" spans="1:5" ht="13.8" x14ac:dyDescent="0.25">
      <c r="A87" s="45">
        <v>38014</v>
      </c>
      <c r="B87" s="45" t="str">
        <f t="shared" si="2"/>
        <v>January</v>
      </c>
      <c r="C87" s="53">
        <f t="shared" si="3"/>
        <v>2004</v>
      </c>
      <c r="D87" s="43" t="s">
        <v>118</v>
      </c>
      <c r="E87" s="132">
        <v>9.0440000000000005</v>
      </c>
    </row>
    <row r="88" spans="1:5" ht="13.8" x14ac:dyDescent="0.25">
      <c r="A88" s="49">
        <v>38014</v>
      </c>
      <c r="B88" s="45" t="str">
        <f t="shared" si="2"/>
        <v>January</v>
      </c>
      <c r="C88" s="53">
        <f t="shared" si="3"/>
        <v>2004</v>
      </c>
      <c r="D88" s="43" t="s">
        <v>102</v>
      </c>
      <c r="E88" s="132">
        <v>9.1959999999999997</v>
      </c>
    </row>
    <row r="89" spans="1:5" ht="13.8" x14ac:dyDescent="0.25">
      <c r="A89" s="45">
        <v>38014</v>
      </c>
      <c r="B89" s="45" t="str">
        <f t="shared" si="2"/>
        <v>January</v>
      </c>
      <c r="C89" s="53">
        <f t="shared" si="3"/>
        <v>2004</v>
      </c>
      <c r="D89" s="43" t="s">
        <v>119</v>
      </c>
      <c r="E89" s="132">
        <v>8.5500000000000007</v>
      </c>
    </row>
    <row r="90" spans="1:5" ht="13.8" x14ac:dyDescent="0.25">
      <c r="A90" s="45">
        <v>38014</v>
      </c>
      <c r="B90" s="45" t="str">
        <f t="shared" si="2"/>
        <v>January</v>
      </c>
      <c r="C90" s="53">
        <f t="shared" si="3"/>
        <v>2004</v>
      </c>
      <c r="D90" s="43" t="s">
        <v>120</v>
      </c>
      <c r="E90" s="132">
        <v>9.8419999999999987</v>
      </c>
    </row>
    <row r="91" spans="1:5" ht="13.8" x14ac:dyDescent="0.25">
      <c r="A91" s="45">
        <v>38014</v>
      </c>
      <c r="B91" s="45" t="str">
        <f t="shared" si="2"/>
        <v>January</v>
      </c>
      <c r="C91" s="53">
        <f t="shared" si="3"/>
        <v>2004</v>
      </c>
      <c r="D91" s="43" t="s">
        <v>103</v>
      </c>
      <c r="E91" s="132">
        <v>12.502000000000001</v>
      </c>
    </row>
    <row r="92" spans="1:5" ht="13.8" x14ac:dyDescent="0.25">
      <c r="A92" s="45">
        <v>38014</v>
      </c>
      <c r="B92" s="45" t="str">
        <f t="shared" si="2"/>
        <v>January</v>
      </c>
      <c r="C92" s="53">
        <f t="shared" si="3"/>
        <v>2004</v>
      </c>
      <c r="D92" s="43" t="s">
        <v>116</v>
      </c>
      <c r="E92" s="132">
        <v>14.097999999999999</v>
      </c>
    </row>
    <row r="93" spans="1:5" ht="13.8" x14ac:dyDescent="0.25">
      <c r="A93" s="45">
        <v>38014</v>
      </c>
      <c r="B93" s="45" t="str">
        <f t="shared" si="2"/>
        <v>January</v>
      </c>
      <c r="C93" s="53">
        <f t="shared" si="3"/>
        <v>2004</v>
      </c>
      <c r="D93" s="43" t="s">
        <v>104</v>
      </c>
      <c r="E93" s="132">
        <v>22.571999999999999</v>
      </c>
    </row>
    <row r="94" spans="1:5" ht="13.8" x14ac:dyDescent="0.25">
      <c r="A94" s="45">
        <v>38014</v>
      </c>
      <c r="B94" s="45" t="str">
        <f t="shared" si="2"/>
        <v>January</v>
      </c>
      <c r="C94" s="53">
        <f t="shared" si="3"/>
        <v>2004</v>
      </c>
      <c r="D94" s="43" t="s">
        <v>121</v>
      </c>
      <c r="E94" s="132">
        <v>28.5</v>
      </c>
    </row>
    <row r="95" spans="1:5" ht="13.8" x14ac:dyDescent="0.25">
      <c r="A95" s="45">
        <v>38014</v>
      </c>
      <c r="B95" s="45" t="str">
        <f t="shared" si="2"/>
        <v>January</v>
      </c>
      <c r="C95" s="53">
        <f t="shared" si="3"/>
        <v>2004</v>
      </c>
      <c r="D95" s="43" t="s">
        <v>122</v>
      </c>
      <c r="E95" s="132">
        <v>29.146000000000001</v>
      </c>
    </row>
    <row r="96" spans="1:5" ht="13.8" x14ac:dyDescent="0.25">
      <c r="A96" s="45">
        <v>38014</v>
      </c>
      <c r="B96" s="45" t="str">
        <f t="shared" si="2"/>
        <v>January</v>
      </c>
      <c r="C96" s="53">
        <f t="shared" si="3"/>
        <v>2004</v>
      </c>
      <c r="D96" s="43" t="s">
        <v>123</v>
      </c>
      <c r="E96" s="132">
        <v>20.9</v>
      </c>
    </row>
    <row r="97" spans="1:5" ht="13.8" x14ac:dyDescent="0.25">
      <c r="A97" s="45">
        <v>38014</v>
      </c>
      <c r="B97" s="45" t="str">
        <f t="shared" si="2"/>
        <v>January</v>
      </c>
      <c r="C97" s="53">
        <f t="shared" si="3"/>
        <v>2004</v>
      </c>
      <c r="D97" s="43" t="s">
        <v>99</v>
      </c>
      <c r="E97" s="132">
        <v>26.98</v>
      </c>
    </row>
    <row r="98" spans="1:5" ht="13.8" x14ac:dyDescent="0.25">
      <c r="A98" s="45">
        <v>38014</v>
      </c>
      <c r="B98" s="45" t="str">
        <f t="shared" si="2"/>
        <v>January</v>
      </c>
      <c r="C98" s="53">
        <f t="shared" si="3"/>
        <v>2004</v>
      </c>
      <c r="D98" s="43" t="s">
        <v>100</v>
      </c>
      <c r="E98" s="132">
        <v>29.905999999999999</v>
      </c>
    </row>
    <row r="99" spans="1:5" ht="13.8" x14ac:dyDescent="0.25">
      <c r="A99" s="45">
        <v>38014</v>
      </c>
      <c r="B99" s="45" t="str">
        <f t="shared" si="2"/>
        <v>January</v>
      </c>
      <c r="C99" s="53">
        <f t="shared" si="3"/>
        <v>2004</v>
      </c>
      <c r="D99" s="43" t="s">
        <v>101</v>
      </c>
      <c r="E99" s="132">
        <v>31.501999999999999</v>
      </c>
    </row>
    <row r="100" spans="1:5" ht="13.8" x14ac:dyDescent="0.25">
      <c r="A100" s="45">
        <v>38014</v>
      </c>
      <c r="B100" s="45" t="str">
        <f t="shared" si="2"/>
        <v>January</v>
      </c>
      <c r="C100" s="53">
        <f t="shared" si="3"/>
        <v>2004</v>
      </c>
      <c r="D100" s="43" t="s">
        <v>124</v>
      </c>
      <c r="E100" s="132">
        <v>21.697999999999997</v>
      </c>
    </row>
    <row r="101" spans="1:5" ht="13.8" x14ac:dyDescent="0.25">
      <c r="A101" s="49">
        <v>38014</v>
      </c>
      <c r="B101" s="45" t="str">
        <f t="shared" si="2"/>
        <v>January</v>
      </c>
      <c r="C101" s="53">
        <f t="shared" si="3"/>
        <v>2004</v>
      </c>
      <c r="D101" s="43" t="s">
        <v>125</v>
      </c>
      <c r="E101" s="132">
        <v>18.315999999999999</v>
      </c>
    </row>
    <row r="102" spans="1:5" ht="13.8" x14ac:dyDescent="0.25">
      <c r="A102" s="45">
        <v>38014</v>
      </c>
      <c r="B102" s="45" t="str">
        <f t="shared" si="2"/>
        <v>January</v>
      </c>
      <c r="C102" s="53">
        <f t="shared" si="3"/>
        <v>2004</v>
      </c>
      <c r="D102" s="43" t="s">
        <v>126</v>
      </c>
      <c r="E102" s="132">
        <v>13.223999999999998</v>
      </c>
    </row>
    <row r="103" spans="1:5" ht="13.8" x14ac:dyDescent="0.25">
      <c r="A103" s="45">
        <v>38014</v>
      </c>
      <c r="B103" s="45" t="str">
        <f t="shared" si="2"/>
        <v>January</v>
      </c>
      <c r="C103" s="53">
        <f t="shared" si="3"/>
        <v>2004</v>
      </c>
      <c r="D103" s="43" t="s">
        <v>127</v>
      </c>
      <c r="E103" s="132">
        <v>10.107999999999999</v>
      </c>
    </row>
    <row r="104" spans="1:5" ht="13.8" x14ac:dyDescent="0.25">
      <c r="A104" s="45">
        <v>38014</v>
      </c>
      <c r="B104" s="45" t="str">
        <f t="shared" si="2"/>
        <v>January</v>
      </c>
      <c r="C104" s="53">
        <f t="shared" si="3"/>
        <v>2004</v>
      </c>
      <c r="D104" s="43" t="s">
        <v>105</v>
      </c>
      <c r="E104" s="132">
        <v>10.753999999999998</v>
      </c>
    </row>
    <row r="105" spans="1:5" ht="13.8" x14ac:dyDescent="0.25">
      <c r="A105" s="45">
        <v>38014</v>
      </c>
      <c r="B105" s="45" t="str">
        <f t="shared" si="2"/>
        <v>January</v>
      </c>
      <c r="C105" s="53">
        <f t="shared" si="3"/>
        <v>2004</v>
      </c>
      <c r="D105" s="43" t="s">
        <v>128</v>
      </c>
      <c r="E105" s="132">
        <v>10.45</v>
      </c>
    </row>
    <row r="106" spans="1:5" ht="13.8" x14ac:dyDescent="0.25">
      <c r="A106" s="45">
        <v>38021</v>
      </c>
      <c r="B106" s="45" t="str">
        <f t="shared" si="2"/>
        <v>February</v>
      </c>
      <c r="C106" s="53">
        <f t="shared" si="3"/>
        <v>2004</v>
      </c>
      <c r="D106" s="43" t="s">
        <v>131</v>
      </c>
      <c r="E106" s="132">
        <v>10.45</v>
      </c>
    </row>
    <row r="107" spans="1:5" ht="13.8" x14ac:dyDescent="0.25">
      <c r="A107" s="45">
        <v>38021</v>
      </c>
      <c r="B107" s="45" t="str">
        <f t="shared" si="2"/>
        <v>February</v>
      </c>
      <c r="C107" s="53">
        <f t="shared" si="3"/>
        <v>2004</v>
      </c>
      <c r="D107" s="43" t="s">
        <v>115</v>
      </c>
      <c r="E107" s="132">
        <v>13.033999999999999</v>
      </c>
    </row>
    <row r="108" spans="1:5" ht="13.8" x14ac:dyDescent="0.25">
      <c r="A108" s="45">
        <v>38021</v>
      </c>
      <c r="B108" s="45" t="str">
        <f t="shared" si="2"/>
        <v>February</v>
      </c>
      <c r="C108" s="53">
        <f t="shared" si="3"/>
        <v>2004</v>
      </c>
      <c r="D108" s="43" t="s">
        <v>95</v>
      </c>
      <c r="E108" s="132">
        <v>13.642000000000001</v>
      </c>
    </row>
    <row r="109" spans="1:5" ht="13.8" x14ac:dyDescent="0.25">
      <c r="A109" s="45">
        <v>38021</v>
      </c>
      <c r="B109" s="45" t="str">
        <f t="shared" si="2"/>
        <v>February</v>
      </c>
      <c r="C109" s="53">
        <f t="shared" si="3"/>
        <v>2004</v>
      </c>
      <c r="D109" s="43" t="s">
        <v>96</v>
      </c>
      <c r="E109" s="132">
        <v>13.337999999999999</v>
      </c>
    </row>
    <row r="110" spans="1:5" ht="13.8" x14ac:dyDescent="0.25">
      <c r="A110" s="45">
        <v>38021</v>
      </c>
      <c r="B110" s="45" t="str">
        <f t="shared" si="2"/>
        <v>February</v>
      </c>
      <c r="C110" s="53">
        <f t="shared" si="3"/>
        <v>2004</v>
      </c>
      <c r="D110" s="43" t="s">
        <v>97</v>
      </c>
      <c r="E110" s="132">
        <v>13.223999999999998</v>
      </c>
    </row>
    <row r="111" spans="1:5" ht="13.8" x14ac:dyDescent="0.25">
      <c r="A111" s="45">
        <v>38021</v>
      </c>
      <c r="B111" s="45" t="str">
        <f t="shared" si="2"/>
        <v>February</v>
      </c>
      <c r="C111" s="53">
        <f t="shared" si="3"/>
        <v>2004</v>
      </c>
      <c r="D111" s="43" t="s">
        <v>98</v>
      </c>
      <c r="E111" s="132">
        <v>13.375999999999999</v>
      </c>
    </row>
    <row r="112" spans="1:5" ht="15.6" x14ac:dyDescent="0.3">
      <c r="A112" s="45">
        <v>38021</v>
      </c>
      <c r="B112" s="45" t="str">
        <f t="shared" si="2"/>
        <v>February</v>
      </c>
      <c r="C112" s="53">
        <f t="shared" si="3"/>
        <v>2004</v>
      </c>
      <c r="D112" s="130" t="s">
        <v>136</v>
      </c>
      <c r="E112" s="132">
        <v>13.603999999999999</v>
      </c>
    </row>
    <row r="113" spans="1:5" ht="13.8" x14ac:dyDescent="0.25">
      <c r="A113" s="49">
        <v>38021</v>
      </c>
      <c r="B113" s="45" t="str">
        <f t="shared" si="2"/>
        <v>February</v>
      </c>
      <c r="C113" s="53">
        <f t="shared" si="3"/>
        <v>2004</v>
      </c>
      <c r="D113" s="43" t="s">
        <v>118</v>
      </c>
      <c r="E113" s="132">
        <v>13.337999999999999</v>
      </c>
    </row>
    <row r="114" spans="1:5" ht="13.8" x14ac:dyDescent="0.25">
      <c r="A114" s="45">
        <v>38021</v>
      </c>
      <c r="B114" s="45" t="str">
        <f t="shared" si="2"/>
        <v>February</v>
      </c>
      <c r="C114" s="53">
        <f t="shared" si="3"/>
        <v>2004</v>
      </c>
      <c r="D114" s="43" t="s">
        <v>102</v>
      </c>
      <c r="E114" s="132">
        <v>10.602</v>
      </c>
    </row>
    <row r="115" spans="1:5" ht="13.8" x14ac:dyDescent="0.25">
      <c r="A115" s="45">
        <v>38021</v>
      </c>
      <c r="B115" s="45" t="str">
        <f t="shared" si="2"/>
        <v>February</v>
      </c>
      <c r="C115" s="53">
        <f t="shared" si="3"/>
        <v>2004</v>
      </c>
      <c r="D115" s="43" t="s">
        <v>119</v>
      </c>
      <c r="E115" s="132">
        <v>12.805999999999999</v>
      </c>
    </row>
    <row r="116" spans="1:5" ht="13.8" x14ac:dyDescent="0.25">
      <c r="A116" s="45">
        <v>38021</v>
      </c>
      <c r="B116" s="45" t="str">
        <f t="shared" si="2"/>
        <v>February</v>
      </c>
      <c r="C116" s="53">
        <f t="shared" si="3"/>
        <v>2004</v>
      </c>
      <c r="D116" s="43" t="s">
        <v>120</v>
      </c>
      <c r="E116" s="132">
        <v>13.87</v>
      </c>
    </row>
    <row r="117" spans="1:5" ht="13.8" x14ac:dyDescent="0.25">
      <c r="A117" s="45">
        <v>38021</v>
      </c>
      <c r="B117" s="45" t="str">
        <f t="shared" si="2"/>
        <v>February</v>
      </c>
      <c r="C117" s="53">
        <f t="shared" si="3"/>
        <v>2004</v>
      </c>
      <c r="D117" s="43" t="s">
        <v>103</v>
      </c>
      <c r="E117" s="132">
        <v>12.653999999999998</v>
      </c>
    </row>
    <row r="118" spans="1:5" ht="13.8" x14ac:dyDescent="0.25">
      <c r="A118" s="45">
        <v>38021</v>
      </c>
      <c r="B118" s="45" t="str">
        <f t="shared" si="2"/>
        <v>February</v>
      </c>
      <c r="C118" s="53">
        <f t="shared" si="3"/>
        <v>2004</v>
      </c>
      <c r="D118" s="43" t="s">
        <v>116</v>
      </c>
      <c r="E118" s="132">
        <v>10.982000000000001</v>
      </c>
    </row>
    <row r="119" spans="1:5" ht="13.8" x14ac:dyDescent="0.25">
      <c r="A119" s="45">
        <v>38021</v>
      </c>
      <c r="B119" s="45" t="str">
        <f t="shared" si="2"/>
        <v>February</v>
      </c>
      <c r="C119" s="53">
        <f t="shared" si="3"/>
        <v>2004</v>
      </c>
      <c r="D119" s="43" t="s">
        <v>104</v>
      </c>
      <c r="E119" s="132">
        <v>10.715999999999999</v>
      </c>
    </row>
    <row r="120" spans="1:5" ht="13.8" x14ac:dyDescent="0.25">
      <c r="A120" s="45">
        <v>38021</v>
      </c>
      <c r="B120" s="45" t="str">
        <f t="shared" si="2"/>
        <v>February</v>
      </c>
      <c r="C120" s="53">
        <f t="shared" si="3"/>
        <v>2004</v>
      </c>
      <c r="D120" s="43" t="s">
        <v>121</v>
      </c>
      <c r="E120" s="132">
        <v>11.286</v>
      </c>
    </row>
    <row r="121" spans="1:5" ht="13.8" x14ac:dyDescent="0.25">
      <c r="A121" s="45">
        <v>38021</v>
      </c>
      <c r="B121" s="45" t="str">
        <f t="shared" si="2"/>
        <v>February</v>
      </c>
      <c r="C121" s="53">
        <f t="shared" si="3"/>
        <v>2004</v>
      </c>
      <c r="D121" s="43" t="s">
        <v>122</v>
      </c>
      <c r="E121" s="132">
        <v>10.298</v>
      </c>
    </row>
    <row r="122" spans="1:5" ht="13.8" x14ac:dyDescent="0.25">
      <c r="A122" s="45">
        <v>38021</v>
      </c>
      <c r="B122" s="45" t="str">
        <f t="shared" si="2"/>
        <v>February</v>
      </c>
      <c r="C122" s="53">
        <f t="shared" si="3"/>
        <v>2004</v>
      </c>
      <c r="D122" s="43" t="s">
        <v>123</v>
      </c>
      <c r="E122" s="132">
        <v>9.1959999999999997</v>
      </c>
    </row>
    <row r="123" spans="1:5" ht="13.8" x14ac:dyDescent="0.25">
      <c r="A123" s="45">
        <v>38021</v>
      </c>
      <c r="B123" s="45" t="str">
        <f t="shared" si="2"/>
        <v>February</v>
      </c>
      <c r="C123" s="53">
        <f t="shared" si="3"/>
        <v>2004</v>
      </c>
      <c r="D123" s="43" t="s">
        <v>99</v>
      </c>
      <c r="E123" s="132">
        <v>9.1199999999999992</v>
      </c>
    </row>
    <row r="124" spans="1:5" ht="13.8" x14ac:dyDescent="0.25">
      <c r="A124" s="45">
        <v>38021</v>
      </c>
      <c r="B124" s="45" t="str">
        <f t="shared" si="2"/>
        <v>February</v>
      </c>
      <c r="C124" s="53">
        <f t="shared" si="3"/>
        <v>2004</v>
      </c>
      <c r="D124" s="43" t="s">
        <v>100</v>
      </c>
      <c r="E124" s="132">
        <v>9.2719999999999985</v>
      </c>
    </row>
    <row r="125" spans="1:5" ht="13.8" x14ac:dyDescent="0.25">
      <c r="A125" s="45">
        <v>38021</v>
      </c>
      <c r="B125" s="45" t="str">
        <f t="shared" ref="B125:B186" si="4">TEXT(A125,"mmmm")</f>
        <v>February</v>
      </c>
      <c r="C125" s="53">
        <f t="shared" ref="C125:C186" si="5">YEAR(A125)</f>
        <v>2004</v>
      </c>
      <c r="D125" s="43" t="s">
        <v>101</v>
      </c>
      <c r="E125" s="132">
        <v>9.0440000000000005</v>
      </c>
    </row>
    <row r="126" spans="1:5" ht="13.8" x14ac:dyDescent="0.25">
      <c r="A126" s="49">
        <v>38021</v>
      </c>
      <c r="B126" s="45" t="str">
        <f t="shared" si="4"/>
        <v>February</v>
      </c>
      <c r="C126" s="53">
        <f t="shared" si="5"/>
        <v>2004</v>
      </c>
      <c r="D126" s="43" t="s">
        <v>124</v>
      </c>
      <c r="E126" s="132">
        <v>8.17</v>
      </c>
    </row>
    <row r="127" spans="1:5" ht="13.8" x14ac:dyDescent="0.25">
      <c r="A127" s="45">
        <v>38021</v>
      </c>
      <c r="B127" s="45" t="str">
        <f t="shared" si="4"/>
        <v>February</v>
      </c>
      <c r="C127" s="53">
        <f t="shared" si="5"/>
        <v>2004</v>
      </c>
      <c r="D127" s="43" t="s">
        <v>125</v>
      </c>
      <c r="E127" s="132">
        <v>7.6759999999999993</v>
      </c>
    </row>
    <row r="128" spans="1:5" ht="13.8" x14ac:dyDescent="0.25">
      <c r="A128" s="45">
        <v>38021</v>
      </c>
      <c r="B128" s="45" t="str">
        <f t="shared" si="4"/>
        <v>February</v>
      </c>
      <c r="C128" s="53">
        <f t="shared" si="5"/>
        <v>2004</v>
      </c>
      <c r="D128" s="43" t="s">
        <v>126</v>
      </c>
      <c r="E128" s="132">
        <v>8.36</v>
      </c>
    </row>
    <row r="129" spans="1:5" ht="13.8" x14ac:dyDescent="0.25">
      <c r="A129" s="45">
        <v>38021</v>
      </c>
      <c r="B129" s="45" t="str">
        <f t="shared" si="4"/>
        <v>February</v>
      </c>
      <c r="C129" s="53">
        <f t="shared" si="5"/>
        <v>2004</v>
      </c>
      <c r="D129" s="43" t="s">
        <v>127</v>
      </c>
      <c r="E129" s="132">
        <v>9.5</v>
      </c>
    </row>
    <row r="130" spans="1:5" ht="13.8" x14ac:dyDescent="0.25">
      <c r="A130" s="45">
        <v>38021</v>
      </c>
      <c r="B130" s="45" t="str">
        <f t="shared" si="4"/>
        <v>February</v>
      </c>
      <c r="C130" s="53">
        <f t="shared" si="5"/>
        <v>2004</v>
      </c>
      <c r="D130" s="43" t="s">
        <v>105</v>
      </c>
      <c r="E130" s="132">
        <v>11.058</v>
      </c>
    </row>
    <row r="131" spans="1:5" ht="13.8" x14ac:dyDescent="0.25">
      <c r="A131" s="45">
        <v>38021</v>
      </c>
      <c r="B131" s="45" t="str">
        <f t="shared" si="4"/>
        <v>February</v>
      </c>
      <c r="C131" s="53">
        <f t="shared" si="5"/>
        <v>2004</v>
      </c>
      <c r="D131" s="43" t="s">
        <v>128</v>
      </c>
      <c r="E131" s="132">
        <v>11.475999999999999</v>
      </c>
    </row>
    <row r="132" spans="1:5" ht="13.8" x14ac:dyDescent="0.25">
      <c r="A132" s="45">
        <v>38028</v>
      </c>
      <c r="B132" s="45" t="str">
        <f t="shared" si="4"/>
        <v>February</v>
      </c>
      <c r="C132" s="53">
        <f t="shared" si="5"/>
        <v>2004</v>
      </c>
      <c r="D132" s="43" t="s">
        <v>131</v>
      </c>
      <c r="E132" s="132">
        <v>10.373999999999999</v>
      </c>
    </row>
    <row r="133" spans="1:5" ht="13.8" x14ac:dyDescent="0.25">
      <c r="A133" s="45">
        <v>38028</v>
      </c>
      <c r="B133" s="45" t="str">
        <f t="shared" si="4"/>
        <v>February</v>
      </c>
      <c r="C133" s="53">
        <f t="shared" si="5"/>
        <v>2004</v>
      </c>
      <c r="D133" s="43" t="s">
        <v>115</v>
      </c>
      <c r="E133" s="132">
        <v>10.412000000000001</v>
      </c>
    </row>
    <row r="134" spans="1:5" ht="13.8" x14ac:dyDescent="0.25">
      <c r="A134" s="45">
        <v>38028</v>
      </c>
      <c r="B134" s="45" t="str">
        <f t="shared" si="4"/>
        <v>February</v>
      </c>
      <c r="C134" s="53">
        <f t="shared" si="5"/>
        <v>2004</v>
      </c>
      <c r="D134" s="43" t="s">
        <v>95</v>
      </c>
      <c r="E134" s="132">
        <v>10.298</v>
      </c>
    </row>
    <row r="135" spans="1:5" ht="13.8" x14ac:dyDescent="0.25">
      <c r="A135" s="45">
        <v>38028</v>
      </c>
      <c r="B135" s="45" t="str">
        <f t="shared" si="4"/>
        <v>February</v>
      </c>
      <c r="C135" s="53">
        <f t="shared" si="5"/>
        <v>2004</v>
      </c>
      <c r="D135" s="43" t="s">
        <v>96</v>
      </c>
      <c r="E135" s="132">
        <v>10.335999999999999</v>
      </c>
    </row>
    <row r="136" spans="1:5" ht="13.8" x14ac:dyDescent="0.25">
      <c r="A136" s="45">
        <v>38028</v>
      </c>
      <c r="B136" s="45" t="str">
        <f t="shared" si="4"/>
        <v>February</v>
      </c>
      <c r="C136" s="53">
        <f t="shared" si="5"/>
        <v>2004</v>
      </c>
      <c r="D136" s="43" t="s">
        <v>97</v>
      </c>
      <c r="E136" s="132">
        <v>11.59</v>
      </c>
    </row>
    <row r="137" spans="1:5" ht="13.8" x14ac:dyDescent="0.25">
      <c r="A137" s="45">
        <v>38028</v>
      </c>
      <c r="B137" s="45" t="str">
        <f t="shared" si="4"/>
        <v>February</v>
      </c>
      <c r="C137" s="53">
        <f t="shared" si="5"/>
        <v>2004</v>
      </c>
      <c r="D137" s="43" t="s">
        <v>98</v>
      </c>
      <c r="E137" s="132">
        <v>14.553999999999998</v>
      </c>
    </row>
    <row r="138" spans="1:5" ht="15.6" x14ac:dyDescent="0.3">
      <c r="A138" s="49">
        <v>38028</v>
      </c>
      <c r="B138" s="45" t="str">
        <f t="shared" si="4"/>
        <v>February</v>
      </c>
      <c r="C138" s="53">
        <f t="shared" si="5"/>
        <v>2004</v>
      </c>
      <c r="D138" s="130" t="s">
        <v>136</v>
      </c>
      <c r="E138" s="132">
        <v>15.921999999999999</v>
      </c>
    </row>
    <row r="139" spans="1:5" ht="13.8" x14ac:dyDescent="0.25">
      <c r="A139" s="45">
        <v>38028</v>
      </c>
      <c r="B139" s="45" t="str">
        <f t="shared" si="4"/>
        <v>February</v>
      </c>
      <c r="C139" s="53">
        <f t="shared" si="5"/>
        <v>2004</v>
      </c>
      <c r="D139" s="43" t="s">
        <v>118</v>
      </c>
      <c r="E139" s="132">
        <v>17.86</v>
      </c>
    </row>
    <row r="140" spans="1:5" ht="13.8" x14ac:dyDescent="0.25">
      <c r="A140" s="45">
        <v>38028</v>
      </c>
      <c r="B140" s="45" t="str">
        <f t="shared" si="4"/>
        <v>February</v>
      </c>
      <c r="C140" s="53">
        <f t="shared" si="5"/>
        <v>2004</v>
      </c>
      <c r="D140" s="43" t="s">
        <v>102</v>
      </c>
      <c r="E140" s="132">
        <v>17.327999999999999</v>
      </c>
    </row>
    <row r="141" spans="1:5" ht="13.8" x14ac:dyDescent="0.25">
      <c r="A141" s="45">
        <v>38028</v>
      </c>
      <c r="B141" s="45" t="str">
        <f t="shared" si="4"/>
        <v>February</v>
      </c>
      <c r="C141" s="53">
        <f t="shared" si="5"/>
        <v>2004</v>
      </c>
      <c r="D141" s="43" t="s">
        <v>119</v>
      </c>
      <c r="E141" s="132">
        <v>17.707999999999998</v>
      </c>
    </row>
    <row r="142" spans="1:5" ht="13.8" x14ac:dyDescent="0.25">
      <c r="A142" s="45">
        <v>38028</v>
      </c>
      <c r="B142" s="45" t="str">
        <f t="shared" si="4"/>
        <v>February</v>
      </c>
      <c r="C142" s="53">
        <f t="shared" si="5"/>
        <v>2004</v>
      </c>
      <c r="D142" s="43" t="s">
        <v>120</v>
      </c>
      <c r="E142" s="132">
        <v>21.584</v>
      </c>
    </row>
    <row r="143" spans="1:5" ht="13.8" x14ac:dyDescent="0.25">
      <c r="A143" s="45">
        <v>38028</v>
      </c>
      <c r="B143" s="45" t="str">
        <f t="shared" si="4"/>
        <v>February</v>
      </c>
      <c r="C143" s="53">
        <f t="shared" si="5"/>
        <v>2004</v>
      </c>
      <c r="D143" s="43" t="s">
        <v>103</v>
      </c>
      <c r="E143" s="132">
        <v>20.937999999999999</v>
      </c>
    </row>
    <row r="144" spans="1:5" ht="13.8" x14ac:dyDescent="0.25">
      <c r="A144" s="45">
        <v>38028</v>
      </c>
      <c r="B144" s="45" t="str">
        <f t="shared" si="4"/>
        <v>February</v>
      </c>
      <c r="C144" s="53">
        <f t="shared" si="5"/>
        <v>2004</v>
      </c>
      <c r="D144" s="43" t="s">
        <v>116</v>
      </c>
      <c r="E144" s="132">
        <v>20.596</v>
      </c>
    </row>
    <row r="145" spans="1:5" ht="13.8" x14ac:dyDescent="0.25">
      <c r="A145" s="45">
        <v>38028</v>
      </c>
      <c r="B145" s="45" t="str">
        <f t="shared" si="4"/>
        <v>February</v>
      </c>
      <c r="C145" s="53">
        <f t="shared" si="5"/>
        <v>2004</v>
      </c>
      <c r="D145" s="43" t="s">
        <v>104</v>
      </c>
      <c r="E145" s="132">
        <v>19.151999999999997</v>
      </c>
    </row>
    <row r="146" spans="1:5" ht="13.8" x14ac:dyDescent="0.25">
      <c r="A146" s="45">
        <v>38028</v>
      </c>
      <c r="B146" s="45" t="str">
        <f t="shared" si="4"/>
        <v>February</v>
      </c>
      <c r="C146" s="53">
        <f t="shared" si="5"/>
        <v>2004</v>
      </c>
      <c r="D146" s="43" t="s">
        <v>121</v>
      </c>
      <c r="E146" s="132">
        <v>16.187999999999999</v>
      </c>
    </row>
    <row r="147" spans="1:5" ht="13.8" x14ac:dyDescent="0.25">
      <c r="A147" s="45">
        <v>38028</v>
      </c>
      <c r="B147" s="45" t="str">
        <f t="shared" si="4"/>
        <v>February</v>
      </c>
      <c r="C147" s="53">
        <f t="shared" si="5"/>
        <v>2004</v>
      </c>
      <c r="D147" s="43" t="s">
        <v>122</v>
      </c>
      <c r="E147" s="132">
        <v>17.707999999999998</v>
      </c>
    </row>
    <row r="148" spans="1:5" ht="13.8" x14ac:dyDescent="0.25">
      <c r="A148" s="45">
        <v>38028</v>
      </c>
      <c r="B148" s="45" t="str">
        <f t="shared" si="4"/>
        <v>February</v>
      </c>
      <c r="C148" s="53">
        <f t="shared" si="5"/>
        <v>2004</v>
      </c>
      <c r="D148" s="43" t="s">
        <v>123</v>
      </c>
      <c r="E148" s="132">
        <v>16.187999999999999</v>
      </c>
    </row>
    <row r="149" spans="1:5" ht="13.8" x14ac:dyDescent="0.25">
      <c r="A149" s="45">
        <v>38028</v>
      </c>
      <c r="B149" s="45" t="str">
        <f t="shared" si="4"/>
        <v>February</v>
      </c>
      <c r="C149" s="53">
        <f t="shared" si="5"/>
        <v>2004</v>
      </c>
      <c r="D149" s="43" t="s">
        <v>99</v>
      </c>
      <c r="E149" s="132">
        <v>15.997999999999999</v>
      </c>
    </row>
    <row r="150" spans="1:5" ht="13.8" x14ac:dyDescent="0.25">
      <c r="A150" s="45">
        <v>38028</v>
      </c>
      <c r="B150" s="45" t="str">
        <f t="shared" si="4"/>
        <v>February</v>
      </c>
      <c r="C150" s="53">
        <f t="shared" si="5"/>
        <v>2004</v>
      </c>
      <c r="D150" s="43" t="s">
        <v>100</v>
      </c>
      <c r="E150" s="132">
        <v>20.747999999999998</v>
      </c>
    </row>
    <row r="151" spans="1:5" ht="13.8" x14ac:dyDescent="0.25">
      <c r="A151" s="49">
        <v>38028</v>
      </c>
      <c r="B151" s="45" t="str">
        <f t="shared" si="4"/>
        <v>February</v>
      </c>
      <c r="C151" s="53">
        <f t="shared" si="5"/>
        <v>2004</v>
      </c>
      <c r="D151" s="43" t="s">
        <v>101</v>
      </c>
      <c r="E151" s="132">
        <v>20.634</v>
      </c>
    </row>
    <row r="152" spans="1:5" ht="13.8" x14ac:dyDescent="0.25">
      <c r="A152" s="45">
        <v>38028</v>
      </c>
      <c r="B152" s="45" t="str">
        <f t="shared" si="4"/>
        <v>February</v>
      </c>
      <c r="C152" s="53">
        <f t="shared" si="5"/>
        <v>2004</v>
      </c>
      <c r="D152" s="43" t="s">
        <v>124</v>
      </c>
      <c r="E152" s="132">
        <v>17.100000000000001</v>
      </c>
    </row>
    <row r="153" spans="1:5" ht="13.8" x14ac:dyDescent="0.25">
      <c r="A153" s="45">
        <v>38028</v>
      </c>
      <c r="B153" s="45" t="str">
        <f t="shared" si="4"/>
        <v>February</v>
      </c>
      <c r="C153" s="53">
        <f t="shared" si="5"/>
        <v>2004</v>
      </c>
      <c r="D153" s="43" t="s">
        <v>125</v>
      </c>
      <c r="E153" s="132">
        <v>11.78</v>
      </c>
    </row>
    <row r="154" spans="1:5" ht="13.8" x14ac:dyDescent="0.25">
      <c r="A154" s="45">
        <v>38028</v>
      </c>
      <c r="B154" s="45" t="str">
        <f t="shared" si="4"/>
        <v>February</v>
      </c>
      <c r="C154" s="53">
        <f t="shared" si="5"/>
        <v>2004</v>
      </c>
      <c r="D154" s="43" t="s">
        <v>126</v>
      </c>
      <c r="E154" s="132">
        <v>12.35</v>
      </c>
    </row>
    <row r="155" spans="1:5" ht="13.8" x14ac:dyDescent="0.25">
      <c r="A155" s="45">
        <v>38028</v>
      </c>
      <c r="B155" s="45" t="str">
        <f t="shared" si="4"/>
        <v>February</v>
      </c>
      <c r="C155" s="53">
        <f t="shared" si="5"/>
        <v>2004</v>
      </c>
      <c r="D155" s="43" t="s">
        <v>127</v>
      </c>
      <c r="E155" s="132">
        <v>11.4</v>
      </c>
    </row>
    <row r="156" spans="1:5" ht="13.8" x14ac:dyDescent="0.25">
      <c r="A156" s="45">
        <v>38028</v>
      </c>
      <c r="B156" s="45" t="str">
        <f t="shared" si="4"/>
        <v>February</v>
      </c>
      <c r="C156" s="53">
        <f t="shared" si="5"/>
        <v>2004</v>
      </c>
      <c r="D156" s="43" t="s">
        <v>105</v>
      </c>
      <c r="E156" s="132">
        <v>10.677999999999999</v>
      </c>
    </row>
    <row r="157" spans="1:5" ht="13.8" x14ac:dyDescent="0.25">
      <c r="A157" s="45">
        <v>38028</v>
      </c>
      <c r="B157" s="45" t="str">
        <f t="shared" si="4"/>
        <v>February</v>
      </c>
      <c r="C157" s="53">
        <f t="shared" si="5"/>
        <v>2004</v>
      </c>
      <c r="D157" s="43" t="s">
        <v>128</v>
      </c>
      <c r="E157" s="132">
        <v>10.563999999999998</v>
      </c>
    </row>
    <row r="158" spans="1:5" ht="13.8" x14ac:dyDescent="0.25">
      <c r="A158" s="45">
        <v>38035</v>
      </c>
      <c r="B158" s="45" t="str">
        <f t="shared" si="4"/>
        <v>February</v>
      </c>
      <c r="C158" s="53">
        <f t="shared" si="5"/>
        <v>2004</v>
      </c>
      <c r="D158" s="43" t="s">
        <v>131</v>
      </c>
      <c r="E158" s="132">
        <v>9.9179999999999993</v>
      </c>
    </row>
    <row r="159" spans="1:5" ht="13.8" x14ac:dyDescent="0.25">
      <c r="A159" s="45">
        <v>38035</v>
      </c>
      <c r="B159" s="45" t="str">
        <f t="shared" si="4"/>
        <v>February</v>
      </c>
      <c r="C159" s="53">
        <f t="shared" si="5"/>
        <v>2004</v>
      </c>
      <c r="D159" s="43" t="s">
        <v>115</v>
      </c>
      <c r="E159" s="132">
        <v>8.4359999999999999</v>
      </c>
    </row>
    <row r="160" spans="1:5" ht="13.8" x14ac:dyDescent="0.25">
      <c r="A160" s="45">
        <v>38035</v>
      </c>
      <c r="B160" s="45" t="str">
        <f t="shared" si="4"/>
        <v>February</v>
      </c>
      <c r="C160" s="53">
        <f t="shared" si="5"/>
        <v>2004</v>
      </c>
      <c r="D160" s="43" t="s">
        <v>95</v>
      </c>
      <c r="E160" s="132">
        <v>8.5879999999999992</v>
      </c>
    </row>
    <row r="161" spans="1:5" ht="13.8" x14ac:dyDescent="0.25">
      <c r="A161" s="45">
        <v>38035</v>
      </c>
      <c r="B161" s="45" t="str">
        <f t="shared" si="4"/>
        <v>February</v>
      </c>
      <c r="C161" s="53">
        <f t="shared" si="5"/>
        <v>2004</v>
      </c>
      <c r="D161" s="43" t="s">
        <v>96</v>
      </c>
      <c r="E161" s="132">
        <v>7.3339999999999996</v>
      </c>
    </row>
    <row r="162" spans="1:5" ht="13.8" x14ac:dyDescent="0.25">
      <c r="A162" s="45">
        <v>38035</v>
      </c>
      <c r="B162" s="45" t="str">
        <f t="shared" si="4"/>
        <v>February</v>
      </c>
      <c r="C162" s="53">
        <f t="shared" si="5"/>
        <v>2004</v>
      </c>
      <c r="D162" s="43" t="s">
        <v>97</v>
      </c>
      <c r="E162" s="132">
        <v>7.1819999999999995</v>
      </c>
    </row>
    <row r="163" spans="1:5" ht="13.8" x14ac:dyDescent="0.25">
      <c r="A163" s="49">
        <v>38035</v>
      </c>
      <c r="B163" s="45" t="str">
        <f t="shared" si="4"/>
        <v>February</v>
      </c>
      <c r="C163" s="53">
        <f t="shared" si="5"/>
        <v>2004</v>
      </c>
      <c r="D163" s="43" t="s">
        <v>98</v>
      </c>
      <c r="E163" s="132">
        <v>6.9539999999999997</v>
      </c>
    </row>
    <row r="164" spans="1:5" ht="15.6" x14ac:dyDescent="0.3">
      <c r="A164" s="45">
        <v>38035</v>
      </c>
      <c r="B164" s="45" t="str">
        <f t="shared" si="4"/>
        <v>February</v>
      </c>
      <c r="C164" s="53">
        <f t="shared" si="5"/>
        <v>2004</v>
      </c>
      <c r="D164" s="130" t="s">
        <v>136</v>
      </c>
      <c r="E164" s="132">
        <v>8.1319999999999997</v>
      </c>
    </row>
    <row r="165" spans="1:5" ht="13.8" x14ac:dyDescent="0.25">
      <c r="A165" s="45">
        <v>38035</v>
      </c>
      <c r="B165" s="45" t="str">
        <f t="shared" si="4"/>
        <v>February</v>
      </c>
      <c r="C165" s="53">
        <f t="shared" si="5"/>
        <v>2004</v>
      </c>
      <c r="D165" s="43" t="s">
        <v>118</v>
      </c>
      <c r="E165" s="132">
        <v>12.843999999999999</v>
      </c>
    </row>
    <row r="166" spans="1:5" ht="13.8" x14ac:dyDescent="0.25">
      <c r="A166" s="45">
        <v>38035</v>
      </c>
      <c r="B166" s="45" t="str">
        <f t="shared" si="4"/>
        <v>February</v>
      </c>
      <c r="C166" s="53">
        <f t="shared" si="5"/>
        <v>2004</v>
      </c>
      <c r="D166" s="43" t="s">
        <v>102</v>
      </c>
      <c r="E166" s="132">
        <v>9.8040000000000003</v>
      </c>
    </row>
    <row r="167" spans="1:5" ht="13.8" x14ac:dyDescent="0.25">
      <c r="A167" s="45">
        <v>38035</v>
      </c>
      <c r="B167" s="45" t="str">
        <f t="shared" si="4"/>
        <v>February</v>
      </c>
      <c r="C167" s="53">
        <f t="shared" si="5"/>
        <v>2004</v>
      </c>
      <c r="D167" s="43" t="s">
        <v>119</v>
      </c>
      <c r="E167" s="132">
        <v>8.7779999999999987</v>
      </c>
    </row>
    <row r="168" spans="1:5" ht="13.8" x14ac:dyDescent="0.25">
      <c r="A168" s="45">
        <v>38035</v>
      </c>
      <c r="B168" s="45" t="str">
        <f t="shared" si="4"/>
        <v>February</v>
      </c>
      <c r="C168" s="53">
        <f t="shared" si="5"/>
        <v>2004</v>
      </c>
      <c r="D168" s="43" t="s">
        <v>120</v>
      </c>
      <c r="E168" s="132">
        <v>7.4479999999999995</v>
      </c>
    </row>
    <row r="169" spans="1:5" ht="13.8" x14ac:dyDescent="0.25">
      <c r="A169" s="45">
        <v>38035</v>
      </c>
      <c r="B169" s="45" t="str">
        <f t="shared" si="4"/>
        <v>February</v>
      </c>
      <c r="C169" s="53">
        <f t="shared" si="5"/>
        <v>2004</v>
      </c>
      <c r="D169" s="43" t="s">
        <v>103</v>
      </c>
      <c r="E169" s="132">
        <v>8.2839999999999989</v>
      </c>
    </row>
    <row r="170" spans="1:5" ht="13.8" x14ac:dyDescent="0.25">
      <c r="A170" s="45">
        <v>38035</v>
      </c>
      <c r="B170" s="45" t="str">
        <f t="shared" si="4"/>
        <v>February</v>
      </c>
      <c r="C170" s="53">
        <f t="shared" si="5"/>
        <v>2004</v>
      </c>
      <c r="D170" s="43" t="s">
        <v>116</v>
      </c>
      <c r="E170" s="132">
        <v>8.0559999999999992</v>
      </c>
    </row>
    <row r="171" spans="1:5" ht="13.8" x14ac:dyDescent="0.25">
      <c r="A171" s="45">
        <v>38035</v>
      </c>
      <c r="B171" s="45" t="str">
        <f t="shared" si="4"/>
        <v>February</v>
      </c>
      <c r="C171" s="53">
        <f t="shared" si="5"/>
        <v>2004</v>
      </c>
      <c r="D171" s="43" t="s">
        <v>104</v>
      </c>
      <c r="E171" s="132">
        <v>7.8659999999999988</v>
      </c>
    </row>
    <row r="172" spans="1:5" ht="13.8" x14ac:dyDescent="0.25">
      <c r="A172" s="45">
        <v>38035</v>
      </c>
      <c r="B172" s="45" t="str">
        <f t="shared" si="4"/>
        <v>February</v>
      </c>
      <c r="C172" s="53">
        <f t="shared" si="5"/>
        <v>2004</v>
      </c>
      <c r="D172" s="43" t="s">
        <v>121</v>
      </c>
      <c r="E172" s="132">
        <v>7.2959999999999994</v>
      </c>
    </row>
    <row r="173" spans="1:5" ht="13.8" x14ac:dyDescent="0.25">
      <c r="A173" s="45">
        <v>38035</v>
      </c>
      <c r="B173" s="45" t="str">
        <f t="shared" si="4"/>
        <v>February</v>
      </c>
      <c r="C173" s="53">
        <f t="shared" si="5"/>
        <v>2004</v>
      </c>
      <c r="D173" s="43" t="s">
        <v>122</v>
      </c>
      <c r="E173" s="132">
        <v>7.371999999999999</v>
      </c>
    </row>
    <row r="174" spans="1:5" ht="13.8" x14ac:dyDescent="0.25">
      <c r="A174" s="45">
        <v>38035</v>
      </c>
      <c r="B174" s="45" t="str">
        <f t="shared" si="4"/>
        <v>February</v>
      </c>
      <c r="C174" s="53">
        <f t="shared" si="5"/>
        <v>2004</v>
      </c>
      <c r="D174" s="43" t="s">
        <v>123</v>
      </c>
      <c r="E174" s="132">
        <v>6.726</v>
      </c>
    </row>
    <row r="175" spans="1:5" ht="13.8" x14ac:dyDescent="0.25">
      <c r="A175" s="45">
        <v>38035</v>
      </c>
      <c r="B175" s="45" t="str">
        <f t="shared" si="4"/>
        <v>February</v>
      </c>
      <c r="C175" s="53">
        <f t="shared" si="5"/>
        <v>2004</v>
      </c>
      <c r="D175" s="43" t="s">
        <v>99</v>
      </c>
      <c r="E175" s="132">
        <v>6.0039999999999996</v>
      </c>
    </row>
    <row r="176" spans="1:5" ht="13.8" x14ac:dyDescent="0.25">
      <c r="A176" s="49">
        <v>38035</v>
      </c>
      <c r="B176" s="45" t="str">
        <f t="shared" si="4"/>
        <v>February</v>
      </c>
      <c r="C176" s="53">
        <f t="shared" si="5"/>
        <v>2004</v>
      </c>
      <c r="D176" s="43" t="s">
        <v>100</v>
      </c>
      <c r="E176" s="132">
        <v>6.2225000000000001</v>
      </c>
    </row>
    <row r="177" spans="1:5" ht="13.8" x14ac:dyDescent="0.25">
      <c r="A177" s="45">
        <v>38035</v>
      </c>
      <c r="B177" s="45" t="str">
        <f t="shared" si="4"/>
        <v>February</v>
      </c>
      <c r="C177" s="53">
        <f t="shared" si="5"/>
        <v>2004</v>
      </c>
      <c r="D177" s="43" t="s">
        <v>101</v>
      </c>
      <c r="E177" s="132">
        <v>6.1749999999999998</v>
      </c>
    </row>
    <row r="178" spans="1:5" ht="13.8" x14ac:dyDescent="0.25">
      <c r="A178" s="45">
        <v>38035</v>
      </c>
      <c r="B178" s="45" t="str">
        <f t="shared" si="4"/>
        <v>February</v>
      </c>
      <c r="C178" s="53">
        <f t="shared" si="5"/>
        <v>2004</v>
      </c>
      <c r="D178" s="43" t="s">
        <v>124</v>
      </c>
      <c r="E178" s="132">
        <v>5.8140000000000001</v>
      </c>
    </row>
    <row r="179" spans="1:5" ht="13.8" x14ac:dyDescent="0.25">
      <c r="A179" s="45">
        <v>38035</v>
      </c>
      <c r="B179" s="45" t="str">
        <f t="shared" si="4"/>
        <v>February</v>
      </c>
      <c r="C179" s="53">
        <f t="shared" si="5"/>
        <v>2004</v>
      </c>
      <c r="D179" s="43" t="s">
        <v>125</v>
      </c>
      <c r="E179" s="132">
        <v>5.5860000000000003</v>
      </c>
    </row>
    <row r="180" spans="1:5" ht="13.8" x14ac:dyDescent="0.25">
      <c r="A180" s="45">
        <v>38035</v>
      </c>
      <c r="B180" s="45" t="str">
        <f t="shared" si="4"/>
        <v>February</v>
      </c>
      <c r="C180" s="53">
        <f t="shared" si="5"/>
        <v>2004</v>
      </c>
      <c r="D180" s="43" t="s">
        <v>126</v>
      </c>
      <c r="E180" s="132">
        <v>5.5733333333333324</v>
      </c>
    </row>
    <row r="181" spans="1:5" ht="13.8" x14ac:dyDescent="0.25">
      <c r="A181" s="45">
        <v>38035</v>
      </c>
      <c r="B181" s="45" t="str">
        <f t="shared" si="4"/>
        <v>February</v>
      </c>
      <c r="C181" s="53">
        <f t="shared" si="5"/>
        <v>2004</v>
      </c>
      <c r="D181" s="43" t="s">
        <v>127</v>
      </c>
      <c r="E181" s="132">
        <v>5.51</v>
      </c>
    </row>
    <row r="182" spans="1:5" ht="13.8" x14ac:dyDescent="0.25">
      <c r="A182" s="45">
        <v>38035</v>
      </c>
      <c r="B182" s="45" t="str">
        <f t="shared" si="4"/>
        <v>February</v>
      </c>
      <c r="C182" s="53">
        <f t="shared" si="5"/>
        <v>2004</v>
      </c>
      <c r="D182" s="43" t="s">
        <v>105</v>
      </c>
      <c r="E182" s="132">
        <v>5.8519999999999994</v>
      </c>
    </row>
    <row r="183" spans="1:5" ht="13.8" x14ac:dyDescent="0.25">
      <c r="A183" s="45">
        <v>38035</v>
      </c>
      <c r="B183" s="45" t="str">
        <f t="shared" si="4"/>
        <v>February</v>
      </c>
      <c r="C183" s="53">
        <f t="shared" si="5"/>
        <v>2004</v>
      </c>
      <c r="D183" s="43" t="s">
        <v>128</v>
      </c>
      <c r="E183" s="132">
        <v>6.3079999999999998</v>
      </c>
    </row>
    <row r="184" spans="1:5" ht="13.8" x14ac:dyDescent="0.25">
      <c r="A184" s="45">
        <v>38042</v>
      </c>
      <c r="B184" s="45" t="str">
        <f t="shared" si="4"/>
        <v>February</v>
      </c>
      <c r="C184" s="53">
        <f t="shared" si="5"/>
        <v>2004</v>
      </c>
      <c r="D184" s="43" t="s">
        <v>131</v>
      </c>
      <c r="E184" s="132">
        <v>7.9325000000000001</v>
      </c>
    </row>
    <row r="185" spans="1:5" ht="13.8" x14ac:dyDescent="0.25">
      <c r="A185" s="45">
        <v>38042</v>
      </c>
      <c r="B185" s="45" t="str">
        <f t="shared" si="4"/>
        <v>February</v>
      </c>
      <c r="C185" s="53">
        <f t="shared" si="5"/>
        <v>2004</v>
      </c>
      <c r="D185" s="43" t="s">
        <v>115</v>
      </c>
      <c r="E185" s="132">
        <v>8.74</v>
      </c>
    </row>
    <row r="186" spans="1:5" ht="13.8" x14ac:dyDescent="0.25">
      <c r="A186" s="45">
        <v>38042</v>
      </c>
      <c r="B186" s="45" t="str">
        <f t="shared" si="4"/>
        <v>February</v>
      </c>
      <c r="C186" s="53">
        <f t="shared" si="5"/>
        <v>2004</v>
      </c>
      <c r="D186" s="43" t="s">
        <v>95</v>
      </c>
      <c r="E186" s="132">
        <v>8.7779999999999987</v>
      </c>
    </row>
    <row r="187" spans="1:5" ht="13.8" x14ac:dyDescent="0.25">
      <c r="A187" s="45">
        <v>38042</v>
      </c>
      <c r="B187" s="45" t="str">
        <f t="shared" ref="B187:B247" si="6">TEXT(A187,"mmmm")</f>
        <v>February</v>
      </c>
      <c r="C187" s="53">
        <f t="shared" ref="C187:C247" si="7">YEAR(A187)</f>
        <v>2004</v>
      </c>
      <c r="D187" s="43" t="s">
        <v>96</v>
      </c>
      <c r="E187" s="132">
        <v>9.613999999999999</v>
      </c>
    </row>
    <row r="188" spans="1:5" ht="13.8" x14ac:dyDescent="0.25">
      <c r="A188" s="45">
        <v>38042</v>
      </c>
      <c r="B188" s="45" t="str">
        <f t="shared" si="6"/>
        <v>February</v>
      </c>
      <c r="C188" s="53">
        <f t="shared" si="7"/>
        <v>2004</v>
      </c>
      <c r="D188" s="43" t="s">
        <v>97</v>
      </c>
      <c r="E188" s="132">
        <v>9.4525000000000006</v>
      </c>
    </row>
    <row r="189" spans="1:5" ht="13.8" x14ac:dyDescent="0.25">
      <c r="A189" s="45">
        <v>38042</v>
      </c>
      <c r="B189" s="45" t="str">
        <f t="shared" si="6"/>
        <v>February</v>
      </c>
      <c r="C189" s="53">
        <f t="shared" si="7"/>
        <v>2004</v>
      </c>
      <c r="D189" s="43" t="s">
        <v>98</v>
      </c>
      <c r="E189" s="132">
        <v>10.107999999999999</v>
      </c>
    </row>
    <row r="190" spans="1:5" ht="15.6" x14ac:dyDescent="0.3">
      <c r="A190" s="45">
        <v>38042</v>
      </c>
      <c r="B190" s="45" t="str">
        <f t="shared" si="6"/>
        <v>February</v>
      </c>
      <c r="C190" s="53">
        <f t="shared" si="7"/>
        <v>2004</v>
      </c>
      <c r="D190" s="130" t="s">
        <v>136</v>
      </c>
      <c r="E190" s="132">
        <v>9.8800000000000008</v>
      </c>
    </row>
    <row r="191" spans="1:5" ht="13.8" x14ac:dyDescent="0.25">
      <c r="A191" s="45">
        <v>38042</v>
      </c>
      <c r="B191" s="45" t="str">
        <f t="shared" si="6"/>
        <v>February</v>
      </c>
      <c r="C191" s="53">
        <f t="shared" si="7"/>
        <v>2004</v>
      </c>
      <c r="D191" s="43" t="s">
        <v>118</v>
      </c>
      <c r="E191" s="132">
        <v>12.882</v>
      </c>
    </row>
    <row r="192" spans="1:5" ht="13.8" x14ac:dyDescent="0.25">
      <c r="A192" s="45">
        <v>38042</v>
      </c>
      <c r="B192" s="45" t="str">
        <f t="shared" si="6"/>
        <v>February</v>
      </c>
      <c r="C192" s="53">
        <f t="shared" si="7"/>
        <v>2004</v>
      </c>
      <c r="D192" s="43" t="s">
        <v>102</v>
      </c>
      <c r="E192" s="132">
        <v>15.465999999999999</v>
      </c>
    </row>
    <row r="193" spans="1:5" ht="13.8" x14ac:dyDescent="0.25">
      <c r="A193" s="45">
        <v>38042</v>
      </c>
      <c r="B193" s="45" t="str">
        <f t="shared" si="6"/>
        <v>February</v>
      </c>
      <c r="C193" s="53">
        <f t="shared" si="7"/>
        <v>2004</v>
      </c>
      <c r="D193" s="43" t="s">
        <v>119</v>
      </c>
      <c r="E193" s="132">
        <v>12.995999999999999</v>
      </c>
    </row>
    <row r="194" spans="1:5" ht="13.8" x14ac:dyDescent="0.25">
      <c r="A194" s="45">
        <v>38042</v>
      </c>
      <c r="B194" s="45" t="str">
        <f t="shared" si="6"/>
        <v>February</v>
      </c>
      <c r="C194" s="53">
        <f t="shared" si="7"/>
        <v>2004</v>
      </c>
      <c r="D194" s="43" t="s">
        <v>120</v>
      </c>
      <c r="E194" s="132">
        <v>15.313999999999998</v>
      </c>
    </row>
    <row r="195" spans="1:5" ht="13.8" x14ac:dyDescent="0.25">
      <c r="A195" s="45">
        <v>38042</v>
      </c>
      <c r="B195" s="45" t="str">
        <f t="shared" si="6"/>
        <v>February</v>
      </c>
      <c r="C195" s="53">
        <f t="shared" si="7"/>
        <v>2004</v>
      </c>
      <c r="D195" s="43" t="s">
        <v>103</v>
      </c>
      <c r="E195" s="132">
        <v>20.975999999999999</v>
      </c>
    </row>
    <row r="196" spans="1:5" ht="13.8" x14ac:dyDescent="0.25">
      <c r="A196" s="45">
        <v>38042</v>
      </c>
      <c r="B196" s="45" t="str">
        <f t="shared" si="6"/>
        <v>February</v>
      </c>
      <c r="C196" s="53">
        <f t="shared" si="7"/>
        <v>2004</v>
      </c>
      <c r="D196" s="43" t="s">
        <v>116</v>
      </c>
      <c r="E196" s="132">
        <v>28.5</v>
      </c>
    </row>
    <row r="197" spans="1:5" ht="13.8" x14ac:dyDescent="0.25">
      <c r="A197" s="45">
        <v>38042</v>
      </c>
      <c r="B197" s="45" t="str">
        <f t="shared" si="6"/>
        <v>February</v>
      </c>
      <c r="C197" s="53">
        <f t="shared" si="7"/>
        <v>2004</v>
      </c>
      <c r="D197" s="43" t="s">
        <v>104</v>
      </c>
      <c r="E197" s="132">
        <v>36.86</v>
      </c>
    </row>
    <row r="198" spans="1:5" ht="13.8" x14ac:dyDescent="0.25">
      <c r="A198" s="45">
        <v>38042</v>
      </c>
      <c r="B198" s="45" t="str">
        <f t="shared" si="6"/>
        <v>February</v>
      </c>
      <c r="C198" s="53">
        <f t="shared" si="7"/>
        <v>2004</v>
      </c>
      <c r="D198" s="43" t="s">
        <v>121</v>
      </c>
      <c r="E198" s="132">
        <v>36.1</v>
      </c>
    </row>
    <row r="199" spans="1:5" ht="13.8" x14ac:dyDescent="0.25">
      <c r="A199" s="45">
        <v>38042</v>
      </c>
      <c r="B199" s="45" t="str">
        <f t="shared" si="6"/>
        <v>February</v>
      </c>
      <c r="C199" s="53">
        <f t="shared" si="7"/>
        <v>2004</v>
      </c>
      <c r="D199" s="43" t="s">
        <v>122</v>
      </c>
      <c r="E199" s="132">
        <v>23.294</v>
      </c>
    </row>
    <row r="200" spans="1:5" ht="13.8" x14ac:dyDescent="0.25">
      <c r="A200" s="45">
        <v>38042</v>
      </c>
      <c r="B200" s="45" t="str">
        <f t="shared" si="6"/>
        <v>February</v>
      </c>
      <c r="C200" s="53">
        <f t="shared" si="7"/>
        <v>2004</v>
      </c>
      <c r="D200" s="43" t="s">
        <v>123</v>
      </c>
      <c r="E200" s="132">
        <v>23.37</v>
      </c>
    </row>
    <row r="201" spans="1:5" ht="13.8" x14ac:dyDescent="0.25">
      <c r="A201" s="45">
        <v>38042</v>
      </c>
      <c r="B201" s="45" t="str">
        <f t="shared" si="6"/>
        <v>February</v>
      </c>
      <c r="C201" s="53">
        <f t="shared" si="7"/>
        <v>2004</v>
      </c>
      <c r="D201" s="43" t="s">
        <v>99</v>
      </c>
      <c r="E201" s="132">
        <v>19.95</v>
      </c>
    </row>
    <row r="202" spans="1:5" ht="13.8" x14ac:dyDescent="0.25">
      <c r="A202" s="45">
        <v>38042</v>
      </c>
      <c r="B202" s="45" t="str">
        <f t="shared" si="6"/>
        <v>February</v>
      </c>
      <c r="C202" s="53">
        <f t="shared" si="7"/>
        <v>2004</v>
      </c>
      <c r="D202" s="43" t="s">
        <v>100</v>
      </c>
      <c r="E202" s="132">
        <v>19.95</v>
      </c>
    </row>
    <row r="203" spans="1:5" ht="13.8" x14ac:dyDescent="0.25">
      <c r="A203" s="45">
        <v>38042</v>
      </c>
      <c r="B203" s="45" t="str">
        <f t="shared" si="6"/>
        <v>February</v>
      </c>
      <c r="C203" s="53">
        <f t="shared" si="7"/>
        <v>2004</v>
      </c>
      <c r="D203" s="43" t="s">
        <v>101</v>
      </c>
      <c r="E203" s="132">
        <v>21.584</v>
      </c>
    </row>
    <row r="204" spans="1:5" ht="13.8" x14ac:dyDescent="0.25">
      <c r="A204" s="45">
        <v>38042</v>
      </c>
      <c r="B204" s="45" t="str">
        <f t="shared" si="6"/>
        <v>February</v>
      </c>
      <c r="C204" s="53">
        <f t="shared" si="7"/>
        <v>2004</v>
      </c>
      <c r="D204" s="43" t="s">
        <v>124</v>
      </c>
      <c r="E204" s="132">
        <v>14.325999999999999</v>
      </c>
    </row>
    <row r="205" spans="1:5" ht="13.8" x14ac:dyDescent="0.25">
      <c r="A205" s="45">
        <v>38042</v>
      </c>
      <c r="B205" s="45" t="str">
        <f t="shared" si="6"/>
        <v>February</v>
      </c>
      <c r="C205" s="53">
        <f t="shared" si="7"/>
        <v>2004</v>
      </c>
      <c r="D205" s="43" t="s">
        <v>125</v>
      </c>
      <c r="E205" s="132">
        <v>13.68</v>
      </c>
    </row>
    <row r="206" spans="1:5" ht="13.8" x14ac:dyDescent="0.25">
      <c r="A206" s="45">
        <v>38042</v>
      </c>
      <c r="B206" s="45" t="str">
        <f t="shared" si="6"/>
        <v>February</v>
      </c>
      <c r="C206" s="53">
        <f t="shared" si="7"/>
        <v>2004</v>
      </c>
      <c r="D206" s="43" t="s">
        <v>126</v>
      </c>
      <c r="E206" s="132">
        <v>11.058</v>
      </c>
    </row>
    <row r="207" spans="1:5" ht="13.8" x14ac:dyDescent="0.25">
      <c r="A207" s="45">
        <v>38042</v>
      </c>
      <c r="B207" s="45" t="str">
        <f t="shared" si="6"/>
        <v>February</v>
      </c>
      <c r="C207" s="53">
        <f t="shared" si="7"/>
        <v>2004</v>
      </c>
      <c r="D207" s="43" t="s">
        <v>127</v>
      </c>
      <c r="E207" s="132">
        <v>11.115</v>
      </c>
    </row>
    <row r="208" spans="1:5" ht="13.8" x14ac:dyDescent="0.25">
      <c r="A208" s="45">
        <v>38042</v>
      </c>
      <c r="B208" s="45" t="str">
        <f t="shared" si="6"/>
        <v>February</v>
      </c>
      <c r="C208" s="53">
        <f t="shared" si="7"/>
        <v>2004</v>
      </c>
      <c r="D208" s="43" t="s">
        <v>105</v>
      </c>
      <c r="E208" s="132">
        <v>12.425999999999998</v>
      </c>
    </row>
    <row r="209" spans="1:5" ht="13.8" x14ac:dyDescent="0.25">
      <c r="A209" s="45">
        <v>38042</v>
      </c>
      <c r="B209" s="45" t="str">
        <f t="shared" si="6"/>
        <v>February</v>
      </c>
      <c r="C209" s="53">
        <f t="shared" si="7"/>
        <v>2004</v>
      </c>
      <c r="D209" s="43" t="s">
        <v>128</v>
      </c>
      <c r="E209" s="132">
        <v>11.286</v>
      </c>
    </row>
    <row r="210" spans="1:5" ht="13.8" x14ac:dyDescent="0.25">
      <c r="A210" s="45">
        <v>38049</v>
      </c>
      <c r="B210" s="45" t="str">
        <f t="shared" si="6"/>
        <v>March</v>
      </c>
      <c r="C210" s="53">
        <f t="shared" si="7"/>
        <v>2004</v>
      </c>
      <c r="D210" s="43" t="s">
        <v>131</v>
      </c>
      <c r="E210" s="132">
        <v>10.792</v>
      </c>
    </row>
    <row r="211" spans="1:5" ht="13.8" x14ac:dyDescent="0.25">
      <c r="A211" s="45">
        <v>38049</v>
      </c>
      <c r="B211" s="45" t="str">
        <f t="shared" si="6"/>
        <v>March</v>
      </c>
      <c r="C211" s="53">
        <f t="shared" si="7"/>
        <v>2004</v>
      </c>
      <c r="D211" s="43" t="s">
        <v>115</v>
      </c>
      <c r="E211" s="132">
        <v>10.766666666666666</v>
      </c>
    </row>
    <row r="212" spans="1:5" ht="13.8" x14ac:dyDescent="0.25">
      <c r="A212" s="45">
        <v>38049</v>
      </c>
      <c r="B212" s="45" t="str">
        <f t="shared" si="6"/>
        <v>March</v>
      </c>
      <c r="C212" s="53">
        <f t="shared" si="7"/>
        <v>2004</v>
      </c>
      <c r="D212" s="43" t="s">
        <v>95</v>
      </c>
      <c r="E212" s="132">
        <v>10.45</v>
      </c>
    </row>
    <row r="213" spans="1:5" ht="13.8" x14ac:dyDescent="0.25">
      <c r="A213" s="45">
        <v>38049</v>
      </c>
      <c r="B213" s="45" t="str">
        <f t="shared" si="6"/>
        <v>March</v>
      </c>
      <c r="C213" s="53">
        <f t="shared" si="7"/>
        <v>2004</v>
      </c>
      <c r="D213" s="43" t="s">
        <v>96</v>
      </c>
      <c r="E213" s="132">
        <v>9.3859999999999992</v>
      </c>
    </row>
    <row r="214" spans="1:5" ht="13.8" x14ac:dyDescent="0.25">
      <c r="A214" s="45">
        <v>38049</v>
      </c>
      <c r="B214" s="45" t="str">
        <f t="shared" si="6"/>
        <v>March</v>
      </c>
      <c r="C214" s="53">
        <f t="shared" si="7"/>
        <v>2004</v>
      </c>
      <c r="D214" s="43" t="s">
        <v>97</v>
      </c>
      <c r="E214" s="132">
        <v>9.5</v>
      </c>
    </row>
    <row r="215" spans="1:5" ht="13.8" x14ac:dyDescent="0.25">
      <c r="A215" s="45">
        <v>38049</v>
      </c>
      <c r="B215" s="45" t="str">
        <f t="shared" si="6"/>
        <v>March</v>
      </c>
      <c r="C215" s="53">
        <f t="shared" si="7"/>
        <v>2004</v>
      </c>
      <c r="D215" s="43" t="s">
        <v>98</v>
      </c>
      <c r="E215" s="132">
        <v>9.0566666666666666</v>
      </c>
    </row>
    <row r="216" spans="1:5" ht="15.6" x14ac:dyDescent="0.3">
      <c r="A216" s="45">
        <v>38049</v>
      </c>
      <c r="B216" s="45" t="str">
        <f t="shared" si="6"/>
        <v>March</v>
      </c>
      <c r="C216" s="53">
        <f t="shared" si="7"/>
        <v>2004</v>
      </c>
      <c r="D216" s="130" t="s">
        <v>136</v>
      </c>
      <c r="E216" s="132">
        <v>9.0440000000000005</v>
      </c>
    </row>
    <row r="217" spans="1:5" ht="13.8" x14ac:dyDescent="0.25">
      <c r="A217" s="45">
        <v>38049</v>
      </c>
      <c r="B217" s="45" t="str">
        <f t="shared" si="6"/>
        <v>March</v>
      </c>
      <c r="C217" s="53">
        <f t="shared" si="7"/>
        <v>2004</v>
      </c>
      <c r="D217" s="43" t="s">
        <v>118</v>
      </c>
      <c r="E217" s="132">
        <v>9.7659999999999982</v>
      </c>
    </row>
    <row r="218" spans="1:5" ht="13.8" x14ac:dyDescent="0.25">
      <c r="A218" s="45">
        <v>38049</v>
      </c>
      <c r="B218" s="45" t="str">
        <f t="shared" si="6"/>
        <v>March</v>
      </c>
      <c r="C218" s="53">
        <f t="shared" si="7"/>
        <v>2004</v>
      </c>
      <c r="D218" s="43" t="s">
        <v>102</v>
      </c>
      <c r="E218" s="132">
        <v>14.06</v>
      </c>
    </row>
    <row r="219" spans="1:5" ht="13.8" x14ac:dyDescent="0.25">
      <c r="A219" s="45">
        <v>38049</v>
      </c>
      <c r="B219" s="45" t="str">
        <f t="shared" si="6"/>
        <v>March</v>
      </c>
      <c r="C219" s="53">
        <f t="shared" si="7"/>
        <v>2004</v>
      </c>
      <c r="D219" s="43" t="s">
        <v>119</v>
      </c>
      <c r="E219" s="132">
        <v>12.198</v>
      </c>
    </row>
    <row r="220" spans="1:5" ht="13.8" x14ac:dyDescent="0.25">
      <c r="A220" s="45">
        <v>38049</v>
      </c>
      <c r="B220" s="45" t="str">
        <f t="shared" si="6"/>
        <v>March</v>
      </c>
      <c r="C220" s="53">
        <f t="shared" si="7"/>
        <v>2004</v>
      </c>
      <c r="D220" s="43" t="s">
        <v>120</v>
      </c>
      <c r="E220" s="132">
        <v>11.742000000000001</v>
      </c>
    </row>
    <row r="221" spans="1:5" ht="13.8" x14ac:dyDescent="0.25">
      <c r="A221" s="45">
        <v>38049</v>
      </c>
      <c r="B221" s="45" t="str">
        <f t="shared" si="6"/>
        <v>March</v>
      </c>
      <c r="C221" s="53">
        <f t="shared" si="7"/>
        <v>2004</v>
      </c>
      <c r="D221" s="43" t="s">
        <v>103</v>
      </c>
      <c r="E221" s="132">
        <v>12.92</v>
      </c>
    </row>
    <row r="222" spans="1:5" ht="13.8" x14ac:dyDescent="0.25">
      <c r="A222" s="45">
        <v>38049</v>
      </c>
      <c r="B222" s="45" t="str">
        <f t="shared" si="6"/>
        <v>March</v>
      </c>
      <c r="C222" s="53">
        <f t="shared" si="7"/>
        <v>2004</v>
      </c>
      <c r="D222" s="43" t="s">
        <v>116</v>
      </c>
      <c r="E222" s="132">
        <v>13.642000000000001</v>
      </c>
    </row>
    <row r="223" spans="1:5" ht="13.8" x14ac:dyDescent="0.25">
      <c r="A223" s="45">
        <v>38049</v>
      </c>
      <c r="B223" s="45" t="str">
        <f t="shared" si="6"/>
        <v>March</v>
      </c>
      <c r="C223" s="53">
        <f t="shared" si="7"/>
        <v>2004</v>
      </c>
      <c r="D223" s="43" t="s">
        <v>104</v>
      </c>
      <c r="E223" s="132">
        <v>14.25</v>
      </c>
    </row>
    <row r="224" spans="1:5" ht="13.8" x14ac:dyDescent="0.25">
      <c r="A224" s="45">
        <v>38049</v>
      </c>
      <c r="B224" s="45" t="str">
        <f t="shared" si="6"/>
        <v>March</v>
      </c>
      <c r="C224" s="53">
        <f t="shared" si="7"/>
        <v>2004</v>
      </c>
      <c r="D224" s="43" t="s">
        <v>121</v>
      </c>
      <c r="E224" s="132">
        <v>12.445</v>
      </c>
    </row>
    <row r="225" spans="1:5" ht="13.8" x14ac:dyDescent="0.25">
      <c r="A225" s="45">
        <v>38049</v>
      </c>
      <c r="B225" s="45" t="str">
        <f t="shared" si="6"/>
        <v>March</v>
      </c>
      <c r="C225" s="53">
        <f t="shared" si="7"/>
        <v>2004</v>
      </c>
      <c r="D225" s="43" t="s">
        <v>122</v>
      </c>
      <c r="E225" s="132">
        <v>12.235999999999999</v>
      </c>
    </row>
    <row r="226" spans="1:5" ht="13.8" x14ac:dyDescent="0.25">
      <c r="A226" s="45">
        <v>38049</v>
      </c>
      <c r="B226" s="45" t="str">
        <f t="shared" si="6"/>
        <v>March</v>
      </c>
      <c r="C226" s="53">
        <f t="shared" si="7"/>
        <v>2004</v>
      </c>
      <c r="D226" s="43" t="s">
        <v>123</v>
      </c>
      <c r="E226" s="132">
        <v>11.843333333333332</v>
      </c>
    </row>
    <row r="227" spans="1:5" ht="13.8" x14ac:dyDescent="0.25">
      <c r="A227" s="45">
        <v>38049</v>
      </c>
      <c r="B227" s="45" t="str">
        <f t="shared" si="6"/>
        <v>March</v>
      </c>
      <c r="C227" s="53">
        <f t="shared" si="7"/>
        <v>2004</v>
      </c>
      <c r="D227" s="43" t="s">
        <v>99</v>
      </c>
      <c r="E227" s="132">
        <v>11.97</v>
      </c>
    </row>
    <row r="228" spans="1:5" ht="13.8" x14ac:dyDescent="0.25">
      <c r="A228" s="45">
        <v>38049</v>
      </c>
      <c r="B228" s="45" t="str">
        <f t="shared" si="6"/>
        <v>March</v>
      </c>
      <c r="C228" s="53">
        <f t="shared" si="7"/>
        <v>2004</v>
      </c>
      <c r="D228" s="43" t="s">
        <v>100</v>
      </c>
      <c r="E228" s="132">
        <v>12.083999999999998</v>
      </c>
    </row>
    <row r="229" spans="1:5" ht="13.8" x14ac:dyDescent="0.25">
      <c r="A229" s="45">
        <v>38049</v>
      </c>
      <c r="B229" s="45" t="str">
        <f t="shared" si="6"/>
        <v>March</v>
      </c>
      <c r="C229" s="53">
        <f t="shared" si="7"/>
        <v>2004</v>
      </c>
      <c r="D229" s="43" t="s">
        <v>101</v>
      </c>
      <c r="E229" s="132">
        <v>11.4475</v>
      </c>
    </row>
    <row r="230" spans="1:5" ht="13.8" x14ac:dyDescent="0.25">
      <c r="A230" s="45">
        <v>38049</v>
      </c>
      <c r="B230" s="45" t="str">
        <f t="shared" si="6"/>
        <v>March</v>
      </c>
      <c r="C230" s="53">
        <f t="shared" si="7"/>
        <v>2004</v>
      </c>
      <c r="D230" s="43" t="s">
        <v>124</v>
      </c>
      <c r="E230" s="132">
        <v>10.8775</v>
      </c>
    </row>
    <row r="231" spans="1:5" ht="13.8" x14ac:dyDescent="0.25">
      <c r="A231" s="45">
        <v>38049</v>
      </c>
      <c r="B231" s="45" t="str">
        <f t="shared" si="6"/>
        <v>March</v>
      </c>
      <c r="C231" s="53">
        <f t="shared" si="7"/>
        <v>2004</v>
      </c>
      <c r="D231" s="43" t="s">
        <v>125</v>
      </c>
      <c r="E231" s="132">
        <v>11.97</v>
      </c>
    </row>
    <row r="232" spans="1:5" ht="13.8" x14ac:dyDescent="0.25">
      <c r="A232" s="45">
        <v>38049</v>
      </c>
      <c r="B232" s="45" t="str">
        <f t="shared" si="6"/>
        <v>March</v>
      </c>
      <c r="C232" s="53">
        <f t="shared" si="7"/>
        <v>2004</v>
      </c>
      <c r="D232" s="43" t="s">
        <v>126</v>
      </c>
      <c r="E232" s="132">
        <v>10.602</v>
      </c>
    </row>
    <row r="233" spans="1:5" ht="13.8" x14ac:dyDescent="0.25">
      <c r="A233" s="45">
        <v>38049</v>
      </c>
      <c r="B233" s="45" t="str">
        <f t="shared" si="6"/>
        <v>March</v>
      </c>
      <c r="C233" s="53">
        <f t="shared" si="7"/>
        <v>2004</v>
      </c>
      <c r="D233" s="43" t="s">
        <v>127</v>
      </c>
      <c r="E233" s="132">
        <v>10.488</v>
      </c>
    </row>
    <row r="234" spans="1:5" ht="13.8" x14ac:dyDescent="0.25">
      <c r="A234" s="45">
        <v>38049</v>
      </c>
      <c r="B234" s="45" t="str">
        <f t="shared" si="6"/>
        <v>March</v>
      </c>
      <c r="C234" s="53">
        <f t="shared" si="7"/>
        <v>2004</v>
      </c>
      <c r="D234" s="43" t="s">
        <v>105</v>
      </c>
      <c r="E234" s="132">
        <v>9.9939999999999998</v>
      </c>
    </row>
    <row r="235" spans="1:5" ht="13.8" x14ac:dyDescent="0.25">
      <c r="A235" s="45">
        <v>38049</v>
      </c>
      <c r="B235" s="45" t="str">
        <f t="shared" si="6"/>
        <v>March</v>
      </c>
      <c r="C235" s="53">
        <f t="shared" si="7"/>
        <v>2004</v>
      </c>
      <c r="D235" s="43" t="s">
        <v>128</v>
      </c>
      <c r="E235" s="132">
        <v>11.172000000000001</v>
      </c>
    </row>
    <row r="236" spans="1:5" ht="13.8" x14ac:dyDescent="0.25">
      <c r="A236" s="47">
        <v>38056</v>
      </c>
      <c r="B236" s="45" t="str">
        <f t="shared" si="6"/>
        <v>March</v>
      </c>
      <c r="C236" s="53">
        <f t="shared" si="7"/>
        <v>2004</v>
      </c>
      <c r="D236" s="43" t="s">
        <v>131</v>
      </c>
      <c r="E236" s="132">
        <v>13.413999999999998</v>
      </c>
    </row>
    <row r="237" spans="1:5" ht="13.8" x14ac:dyDescent="0.25">
      <c r="A237" s="47">
        <v>38056</v>
      </c>
      <c r="B237" s="45" t="str">
        <f t="shared" si="6"/>
        <v>March</v>
      </c>
      <c r="C237" s="53">
        <f t="shared" si="7"/>
        <v>2004</v>
      </c>
      <c r="D237" s="43" t="s">
        <v>115</v>
      </c>
      <c r="E237" s="132">
        <v>13.793999999999999</v>
      </c>
    </row>
    <row r="238" spans="1:5" ht="13.8" x14ac:dyDescent="0.25">
      <c r="A238" s="47">
        <v>38056</v>
      </c>
      <c r="B238" s="45" t="str">
        <f t="shared" si="6"/>
        <v>March</v>
      </c>
      <c r="C238" s="53">
        <f t="shared" si="7"/>
        <v>2004</v>
      </c>
      <c r="D238" s="43" t="s">
        <v>95</v>
      </c>
      <c r="E238" s="132">
        <v>15.618</v>
      </c>
    </row>
    <row r="239" spans="1:5" ht="13.8" x14ac:dyDescent="0.25">
      <c r="A239" s="47">
        <v>38056</v>
      </c>
      <c r="B239" s="45" t="str">
        <f t="shared" si="6"/>
        <v>March</v>
      </c>
      <c r="C239" s="53">
        <f t="shared" si="7"/>
        <v>2004</v>
      </c>
      <c r="D239" s="43" t="s">
        <v>96</v>
      </c>
      <c r="E239" s="132">
        <v>17.86</v>
      </c>
    </row>
    <row r="240" spans="1:5" ht="13.8" x14ac:dyDescent="0.25">
      <c r="A240" s="47">
        <v>38056</v>
      </c>
      <c r="B240" s="45" t="str">
        <f t="shared" si="6"/>
        <v>March</v>
      </c>
      <c r="C240" s="53">
        <f t="shared" si="7"/>
        <v>2004</v>
      </c>
      <c r="D240" s="43" t="s">
        <v>97</v>
      </c>
      <c r="E240" s="132">
        <v>15.77</v>
      </c>
    </row>
    <row r="241" spans="1:5" ht="13.8" x14ac:dyDescent="0.25">
      <c r="A241" s="47">
        <v>38056</v>
      </c>
      <c r="B241" s="45" t="str">
        <f t="shared" si="6"/>
        <v>March</v>
      </c>
      <c r="C241" s="53">
        <f t="shared" si="7"/>
        <v>2004</v>
      </c>
      <c r="D241" s="43" t="s">
        <v>98</v>
      </c>
      <c r="E241" s="132">
        <v>13.262</v>
      </c>
    </row>
    <row r="242" spans="1:5" ht="15.6" x14ac:dyDescent="0.3">
      <c r="A242" s="47">
        <v>38056</v>
      </c>
      <c r="B242" s="45" t="str">
        <f t="shared" si="6"/>
        <v>March</v>
      </c>
      <c r="C242" s="53">
        <f t="shared" si="7"/>
        <v>2004</v>
      </c>
      <c r="D242" s="130" t="s">
        <v>136</v>
      </c>
      <c r="E242" s="132">
        <v>11.78</v>
      </c>
    </row>
    <row r="243" spans="1:5" ht="13.8" x14ac:dyDescent="0.25">
      <c r="A243" s="47">
        <v>38056</v>
      </c>
      <c r="B243" s="45" t="str">
        <f t="shared" si="6"/>
        <v>March</v>
      </c>
      <c r="C243" s="53">
        <f t="shared" si="7"/>
        <v>2004</v>
      </c>
      <c r="D243" s="43" t="s">
        <v>118</v>
      </c>
      <c r="E243" s="132">
        <v>10.943999999999999</v>
      </c>
    </row>
    <row r="244" spans="1:5" ht="13.8" x14ac:dyDescent="0.25">
      <c r="A244" s="47">
        <v>38056</v>
      </c>
      <c r="B244" s="45" t="str">
        <f t="shared" si="6"/>
        <v>March</v>
      </c>
      <c r="C244" s="53">
        <f t="shared" si="7"/>
        <v>2004</v>
      </c>
      <c r="D244" s="43" t="s">
        <v>102</v>
      </c>
      <c r="E244" s="132">
        <v>11.323999999999998</v>
      </c>
    </row>
    <row r="245" spans="1:5" ht="13.8" x14ac:dyDescent="0.25">
      <c r="A245" s="47">
        <v>38056</v>
      </c>
      <c r="B245" s="45" t="str">
        <f t="shared" si="6"/>
        <v>March</v>
      </c>
      <c r="C245" s="53">
        <f t="shared" si="7"/>
        <v>2004</v>
      </c>
      <c r="D245" s="43" t="s">
        <v>119</v>
      </c>
      <c r="E245" s="132">
        <v>12.463999999999999</v>
      </c>
    </row>
    <row r="246" spans="1:5" ht="13.8" x14ac:dyDescent="0.25">
      <c r="A246" s="47">
        <v>38056</v>
      </c>
      <c r="B246" s="45" t="str">
        <f t="shared" si="6"/>
        <v>March</v>
      </c>
      <c r="C246" s="53">
        <f t="shared" si="7"/>
        <v>2004</v>
      </c>
      <c r="D246" s="43" t="s">
        <v>120</v>
      </c>
      <c r="E246" s="132">
        <v>14.933999999999999</v>
      </c>
    </row>
    <row r="247" spans="1:5" ht="13.8" x14ac:dyDescent="0.25">
      <c r="A247" s="47">
        <v>38056</v>
      </c>
      <c r="B247" s="45" t="str">
        <f t="shared" si="6"/>
        <v>March</v>
      </c>
      <c r="C247" s="53">
        <f t="shared" si="7"/>
        <v>2004</v>
      </c>
      <c r="D247" s="43" t="s">
        <v>103</v>
      </c>
      <c r="E247" s="132">
        <v>14.25</v>
      </c>
    </row>
    <row r="248" spans="1:5" ht="13.8" x14ac:dyDescent="0.25">
      <c r="A248" s="47">
        <v>38056</v>
      </c>
      <c r="B248" s="45" t="str">
        <f t="shared" ref="B248:B309" si="8">TEXT(A248,"mmmm")</f>
        <v>March</v>
      </c>
      <c r="C248" s="53">
        <f t="shared" ref="C248:C309" si="9">YEAR(A248)</f>
        <v>2004</v>
      </c>
      <c r="D248" s="43" t="s">
        <v>116</v>
      </c>
      <c r="E248" s="132">
        <v>19.646000000000001</v>
      </c>
    </row>
    <row r="249" spans="1:5" ht="13.8" x14ac:dyDescent="0.25">
      <c r="A249" s="47">
        <v>38056</v>
      </c>
      <c r="B249" s="45" t="str">
        <f t="shared" si="8"/>
        <v>March</v>
      </c>
      <c r="C249" s="53">
        <f t="shared" si="9"/>
        <v>2004</v>
      </c>
      <c r="D249" s="43" t="s">
        <v>104</v>
      </c>
      <c r="E249" s="132">
        <v>19.190000000000001</v>
      </c>
    </row>
    <row r="250" spans="1:5" ht="13.8" x14ac:dyDescent="0.25">
      <c r="A250" s="47">
        <v>38056</v>
      </c>
      <c r="B250" s="45" t="str">
        <f t="shared" si="8"/>
        <v>March</v>
      </c>
      <c r="C250" s="53">
        <f t="shared" si="9"/>
        <v>2004</v>
      </c>
      <c r="D250" s="43" t="s">
        <v>121</v>
      </c>
      <c r="E250" s="132">
        <v>22.23</v>
      </c>
    </row>
    <row r="251" spans="1:5" ht="13.8" x14ac:dyDescent="0.25">
      <c r="A251" s="47">
        <v>38056</v>
      </c>
      <c r="B251" s="45" t="str">
        <f t="shared" si="8"/>
        <v>March</v>
      </c>
      <c r="C251" s="53">
        <f t="shared" si="9"/>
        <v>2004</v>
      </c>
      <c r="D251" s="43" t="s">
        <v>122</v>
      </c>
      <c r="E251" s="132">
        <v>23.445999999999998</v>
      </c>
    </row>
    <row r="252" spans="1:5" ht="13.8" x14ac:dyDescent="0.25">
      <c r="A252" s="47">
        <v>38056</v>
      </c>
      <c r="B252" s="45" t="str">
        <f t="shared" si="8"/>
        <v>March</v>
      </c>
      <c r="C252" s="53">
        <f t="shared" si="9"/>
        <v>2004</v>
      </c>
      <c r="D252" s="43" t="s">
        <v>123</v>
      </c>
      <c r="E252" s="132">
        <v>22.305999999999997</v>
      </c>
    </row>
    <row r="253" spans="1:5" ht="13.8" x14ac:dyDescent="0.25">
      <c r="A253" s="47">
        <v>38056</v>
      </c>
      <c r="B253" s="45" t="str">
        <f t="shared" si="8"/>
        <v>March</v>
      </c>
      <c r="C253" s="53">
        <f t="shared" si="9"/>
        <v>2004</v>
      </c>
      <c r="D253" s="43" t="s">
        <v>99</v>
      </c>
      <c r="E253" s="132">
        <v>24.851999999999997</v>
      </c>
    </row>
    <row r="254" spans="1:5" ht="13.8" x14ac:dyDescent="0.25">
      <c r="A254" s="47">
        <v>38056</v>
      </c>
      <c r="B254" s="45" t="str">
        <f t="shared" si="8"/>
        <v>March</v>
      </c>
      <c r="C254" s="53">
        <f t="shared" si="9"/>
        <v>2004</v>
      </c>
      <c r="D254" s="43" t="s">
        <v>100</v>
      </c>
      <c r="E254" s="132">
        <v>25.84</v>
      </c>
    </row>
    <row r="255" spans="1:5" ht="13.8" x14ac:dyDescent="0.25">
      <c r="A255" s="47">
        <v>38056</v>
      </c>
      <c r="B255" s="45" t="str">
        <f t="shared" si="8"/>
        <v>March</v>
      </c>
      <c r="C255" s="53">
        <f t="shared" si="9"/>
        <v>2004</v>
      </c>
      <c r="D255" s="43" t="s">
        <v>101</v>
      </c>
      <c r="E255" s="132">
        <v>42.11666666666666</v>
      </c>
    </row>
    <row r="256" spans="1:5" ht="13.8" x14ac:dyDescent="0.25">
      <c r="A256" s="47">
        <v>38056</v>
      </c>
      <c r="B256" s="45" t="str">
        <f t="shared" si="8"/>
        <v>March</v>
      </c>
      <c r="C256" s="53">
        <f t="shared" si="9"/>
        <v>2004</v>
      </c>
      <c r="D256" s="43" t="s">
        <v>124</v>
      </c>
      <c r="E256" s="132">
        <v>34.200000000000003</v>
      </c>
    </row>
    <row r="257" spans="1:5" ht="13.8" x14ac:dyDescent="0.25">
      <c r="A257" s="47">
        <v>38056</v>
      </c>
      <c r="B257" s="45" t="str">
        <f t="shared" si="8"/>
        <v>March</v>
      </c>
      <c r="C257" s="53">
        <f t="shared" si="9"/>
        <v>2004</v>
      </c>
      <c r="D257" s="43" t="s">
        <v>125</v>
      </c>
      <c r="E257" s="132">
        <v>25.954000000000001</v>
      </c>
    </row>
    <row r="258" spans="1:5" ht="13.8" x14ac:dyDescent="0.25">
      <c r="A258" s="47">
        <v>38056</v>
      </c>
      <c r="B258" s="45" t="str">
        <f t="shared" si="8"/>
        <v>March</v>
      </c>
      <c r="C258" s="53">
        <f t="shared" si="9"/>
        <v>2004</v>
      </c>
      <c r="D258" s="43" t="s">
        <v>126</v>
      </c>
      <c r="E258" s="132">
        <v>25.421999999999997</v>
      </c>
    </row>
    <row r="259" spans="1:5" ht="13.8" x14ac:dyDescent="0.25">
      <c r="A259" s="47">
        <v>38056</v>
      </c>
      <c r="B259" s="45" t="str">
        <f t="shared" si="8"/>
        <v>March</v>
      </c>
      <c r="C259" s="53">
        <f t="shared" si="9"/>
        <v>2004</v>
      </c>
      <c r="D259" s="43" t="s">
        <v>127</v>
      </c>
      <c r="E259" s="132">
        <v>38.494</v>
      </c>
    </row>
    <row r="260" spans="1:5" ht="13.8" x14ac:dyDescent="0.25">
      <c r="A260" s="47">
        <v>38056</v>
      </c>
      <c r="B260" s="45" t="str">
        <f t="shared" si="8"/>
        <v>March</v>
      </c>
      <c r="C260" s="53">
        <f t="shared" si="9"/>
        <v>2004</v>
      </c>
      <c r="D260" s="43" t="s">
        <v>105</v>
      </c>
      <c r="E260" s="132">
        <v>16.643999999999998</v>
      </c>
    </row>
    <row r="261" spans="1:5" ht="13.8" x14ac:dyDescent="0.25">
      <c r="A261" s="47">
        <v>38056</v>
      </c>
      <c r="B261" s="45" t="str">
        <f t="shared" si="8"/>
        <v>March</v>
      </c>
      <c r="C261" s="53">
        <f t="shared" si="9"/>
        <v>2004</v>
      </c>
      <c r="D261" s="43" t="s">
        <v>128</v>
      </c>
      <c r="E261" s="132">
        <v>12.73</v>
      </c>
    </row>
    <row r="262" spans="1:5" ht="13.8" x14ac:dyDescent="0.25">
      <c r="A262" s="47">
        <v>38063</v>
      </c>
      <c r="B262" s="45" t="str">
        <f t="shared" si="8"/>
        <v>March</v>
      </c>
      <c r="C262" s="53">
        <f t="shared" si="9"/>
        <v>2004</v>
      </c>
      <c r="D262" s="43" t="s">
        <v>131</v>
      </c>
      <c r="E262" s="132">
        <v>11.437999999999999</v>
      </c>
    </row>
    <row r="263" spans="1:5" ht="13.8" x14ac:dyDescent="0.25">
      <c r="A263" s="47">
        <v>38063</v>
      </c>
      <c r="B263" s="45" t="str">
        <f t="shared" si="8"/>
        <v>March</v>
      </c>
      <c r="C263" s="53">
        <f t="shared" si="9"/>
        <v>2004</v>
      </c>
      <c r="D263" s="43" t="s">
        <v>115</v>
      </c>
      <c r="E263" s="132">
        <v>12.92</v>
      </c>
    </row>
    <row r="264" spans="1:5" ht="13.8" x14ac:dyDescent="0.25">
      <c r="A264" s="47">
        <v>38063</v>
      </c>
      <c r="B264" s="45" t="str">
        <f t="shared" si="8"/>
        <v>March</v>
      </c>
      <c r="C264" s="53">
        <f t="shared" si="9"/>
        <v>2004</v>
      </c>
      <c r="D264" s="43" t="s">
        <v>95</v>
      </c>
      <c r="E264" s="132">
        <v>14.25</v>
      </c>
    </row>
    <row r="265" spans="1:5" ht="13.8" x14ac:dyDescent="0.25">
      <c r="A265" s="47">
        <v>38063</v>
      </c>
      <c r="B265" s="45" t="str">
        <f t="shared" si="8"/>
        <v>March</v>
      </c>
      <c r="C265" s="53">
        <f t="shared" si="9"/>
        <v>2004</v>
      </c>
      <c r="D265" s="43" t="s">
        <v>96</v>
      </c>
      <c r="E265" s="132">
        <v>11.513999999999999</v>
      </c>
    </row>
    <row r="266" spans="1:5" ht="13.8" x14ac:dyDescent="0.25">
      <c r="A266" s="47">
        <v>38063</v>
      </c>
      <c r="B266" s="45" t="str">
        <f t="shared" si="8"/>
        <v>March</v>
      </c>
      <c r="C266" s="53">
        <f t="shared" si="9"/>
        <v>2004</v>
      </c>
      <c r="D266" s="43" t="s">
        <v>97</v>
      </c>
      <c r="E266" s="132">
        <v>11.305</v>
      </c>
    </row>
    <row r="267" spans="1:5" ht="13.8" x14ac:dyDescent="0.25">
      <c r="A267" s="47">
        <v>38063</v>
      </c>
      <c r="B267" s="45" t="str">
        <f t="shared" si="8"/>
        <v>March</v>
      </c>
      <c r="C267" s="53">
        <f t="shared" si="9"/>
        <v>2004</v>
      </c>
      <c r="D267" s="43" t="s">
        <v>98</v>
      </c>
      <c r="E267" s="132">
        <v>10.107999999999999</v>
      </c>
    </row>
    <row r="268" spans="1:5" ht="15.6" x14ac:dyDescent="0.3">
      <c r="A268" s="47">
        <v>38063</v>
      </c>
      <c r="B268" s="45" t="str">
        <f t="shared" si="8"/>
        <v>March</v>
      </c>
      <c r="C268" s="53">
        <f t="shared" si="9"/>
        <v>2004</v>
      </c>
      <c r="D268" s="130" t="s">
        <v>136</v>
      </c>
      <c r="E268" s="132">
        <v>9.1199999999999992</v>
      </c>
    </row>
    <row r="269" spans="1:5" ht="13.8" x14ac:dyDescent="0.25">
      <c r="A269" s="47">
        <v>38063</v>
      </c>
      <c r="B269" s="45" t="str">
        <f t="shared" si="8"/>
        <v>March</v>
      </c>
      <c r="C269" s="53">
        <f t="shared" si="9"/>
        <v>2004</v>
      </c>
      <c r="D269" s="43" t="s">
        <v>118</v>
      </c>
      <c r="E269" s="132">
        <v>15.997999999999999</v>
      </c>
    </row>
    <row r="270" spans="1:5" ht="13.8" x14ac:dyDescent="0.25">
      <c r="A270" s="47">
        <v>38063</v>
      </c>
      <c r="B270" s="45" t="str">
        <f t="shared" si="8"/>
        <v>March</v>
      </c>
      <c r="C270" s="53">
        <f t="shared" si="9"/>
        <v>2004</v>
      </c>
      <c r="D270" s="43" t="s">
        <v>102</v>
      </c>
      <c r="E270" s="132">
        <v>16.567999999999998</v>
      </c>
    </row>
    <row r="271" spans="1:5" ht="13.8" x14ac:dyDescent="0.25">
      <c r="A271" s="47">
        <v>38063</v>
      </c>
      <c r="B271" s="45" t="str">
        <f t="shared" si="8"/>
        <v>March</v>
      </c>
      <c r="C271" s="53">
        <f t="shared" si="9"/>
        <v>2004</v>
      </c>
      <c r="D271" s="43" t="s">
        <v>119</v>
      </c>
      <c r="E271" s="132">
        <v>15.085999999999999</v>
      </c>
    </row>
    <row r="272" spans="1:5" ht="13.8" x14ac:dyDescent="0.25">
      <c r="A272" s="47">
        <v>38063</v>
      </c>
      <c r="B272" s="45" t="str">
        <f t="shared" si="8"/>
        <v>March</v>
      </c>
      <c r="C272" s="53">
        <f t="shared" si="9"/>
        <v>2004</v>
      </c>
      <c r="D272" s="43" t="s">
        <v>120</v>
      </c>
      <c r="E272" s="132">
        <v>9.8419999999999987</v>
      </c>
    </row>
    <row r="273" spans="1:5" ht="13.8" x14ac:dyDescent="0.25">
      <c r="A273" s="47">
        <v>38063</v>
      </c>
      <c r="B273" s="45" t="str">
        <f t="shared" si="8"/>
        <v>March</v>
      </c>
      <c r="C273" s="53">
        <f t="shared" si="9"/>
        <v>2004</v>
      </c>
      <c r="D273" s="43" t="s">
        <v>103</v>
      </c>
      <c r="E273" s="132">
        <v>8.74</v>
      </c>
    </row>
    <row r="274" spans="1:5" ht="13.8" x14ac:dyDescent="0.25">
      <c r="A274" s="47">
        <v>38063</v>
      </c>
      <c r="B274" s="45" t="str">
        <f t="shared" si="8"/>
        <v>March</v>
      </c>
      <c r="C274" s="53">
        <f t="shared" si="9"/>
        <v>2004</v>
      </c>
      <c r="D274" s="43" t="s">
        <v>116</v>
      </c>
      <c r="E274" s="132">
        <v>7.6</v>
      </c>
    </row>
    <row r="275" spans="1:5" ht="13.8" x14ac:dyDescent="0.25">
      <c r="A275" s="47">
        <v>38063</v>
      </c>
      <c r="B275" s="45" t="str">
        <f t="shared" si="8"/>
        <v>March</v>
      </c>
      <c r="C275" s="53">
        <f t="shared" si="9"/>
        <v>2004</v>
      </c>
      <c r="D275" s="43" t="s">
        <v>104</v>
      </c>
      <c r="E275" s="132">
        <v>7.6</v>
      </c>
    </row>
    <row r="276" spans="1:5" ht="13.8" x14ac:dyDescent="0.25">
      <c r="A276" s="47">
        <v>38063</v>
      </c>
      <c r="B276" s="45" t="str">
        <f t="shared" si="8"/>
        <v>March</v>
      </c>
      <c r="C276" s="53">
        <f t="shared" si="9"/>
        <v>2004</v>
      </c>
      <c r="D276" s="43" t="s">
        <v>121</v>
      </c>
      <c r="E276" s="132">
        <v>7.524</v>
      </c>
    </row>
    <row r="277" spans="1:5" ht="13.8" x14ac:dyDescent="0.25">
      <c r="A277" s="47">
        <v>38063</v>
      </c>
      <c r="B277" s="45" t="str">
        <f t="shared" si="8"/>
        <v>March</v>
      </c>
      <c r="C277" s="53">
        <f t="shared" si="9"/>
        <v>2004</v>
      </c>
      <c r="D277" s="43" t="s">
        <v>122</v>
      </c>
      <c r="E277" s="132">
        <v>7.03</v>
      </c>
    </row>
    <row r="278" spans="1:5" ht="13.8" x14ac:dyDescent="0.25">
      <c r="A278" s="47">
        <v>38063</v>
      </c>
      <c r="B278" s="45" t="str">
        <f t="shared" si="8"/>
        <v>March</v>
      </c>
      <c r="C278" s="53">
        <f t="shared" si="9"/>
        <v>2004</v>
      </c>
      <c r="D278" s="43" t="s">
        <v>123</v>
      </c>
      <c r="E278" s="132">
        <v>7.1819999999999995</v>
      </c>
    </row>
    <row r="279" spans="1:5" ht="13.8" x14ac:dyDescent="0.25">
      <c r="A279" s="47">
        <v>38063</v>
      </c>
      <c r="B279" s="45" t="str">
        <f t="shared" si="8"/>
        <v>March</v>
      </c>
      <c r="C279" s="53">
        <f t="shared" si="9"/>
        <v>2004</v>
      </c>
      <c r="D279" s="43" t="s">
        <v>99</v>
      </c>
      <c r="E279" s="132">
        <v>7.4574999999999996</v>
      </c>
    </row>
    <row r="280" spans="1:5" ht="13.8" x14ac:dyDescent="0.25">
      <c r="A280" s="47">
        <v>38063</v>
      </c>
      <c r="B280" s="45" t="str">
        <f t="shared" si="8"/>
        <v>March</v>
      </c>
      <c r="C280" s="53">
        <f t="shared" si="9"/>
        <v>2004</v>
      </c>
      <c r="D280" s="43" t="s">
        <v>100</v>
      </c>
      <c r="E280" s="132">
        <v>7.1566666666666663</v>
      </c>
    </row>
    <row r="281" spans="1:5" ht="13.8" x14ac:dyDescent="0.25">
      <c r="A281" s="47">
        <v>38063</v>
      </c>
      <c r="B281" s="45" t="str">
        <f t="shared" si="8"/>
        <v>March</v>
      </c>
      <c r="C281" s="53">
        <f t="shared" si="9"/>
        <v>2004</v>
      </c>
      <c r="D281" s="43" t="s">
        <v>101</v>
      </c>
      <c r="E281" s="132">
        <v>7.0774999999999997</v>
      </c>
    </row>
    <row r="282" spans="1:5" ht="13.8" x14ac:dyDescent="0.25">
      <c r="A282" s="47">
        <v>38063</v>
      </c>
      <c r="B282" s="45" t="str">
        <f t="shared" si="8"/>
        <v>March</v>
      </c>
      <c r="C282" s="53">
        <f t="shared" si="9"/>
        <v>2004</v>
      </c>
      <c r="D282" s="43" t="s">
        <v>124</v>
      </c>
      <c r="E282" s="132">
        <v>7.22</v>
      </c>
    </row>
    <row r="283" spans="1:5" ht="13.8" x14ac:dyDescent="0.25">
      <c r="A283" s="47">
        <v>38063</v>
      </c>
      <c r="B283" s="45" t="str">
        <f t="shared" si="8"/>
        <v>March</v>
      </c>
      <c r="C283" s="53">
        <f t="shared" si="9"/>
        <v>2004</v>
      </c>
      <c r="D283" s="43" t="s">
        <v>125</v>
      </c>
      <c r="E283" s="132">
        <v>6.84</v>
      </c>
    </row>
    <row r="284" spans="1:5" ht="13.8" x14ac:dyDescent="0.25">
      <c r="A284" s="47">
        <v>38063</v>
      </c>
      <c r="B284" s="45" t="str">
        <f t="shared" si="8"/>
        <v>March</v>
      </c>
      <c r="C284" s="53">
        <f t="shared" si="9"/>
        <v>2004</v>
      </c>
      <c r="D284" s="43" t="s">
        <v>126</v>
      </c>
      <c r="E284" s="132">
        <v>6.7639999999999993</v>
      </c>
    </row>
    <row r="285" spans="1:5" ht="13.8" x14ac:dyDescent="0.25">
      <c r="A285" s="47">
        <v>38063</v>
      </c>
      <c r="B285" s="45" t="str">
        <f t="shared" si="8"/>
        <v>March</v>
      </c>
      <c r="C285" s="53">
        <f t="shared" si="9"/>
        <v>2004</v>
      </c>
      <c r="D285" s="43" t="s">
        <v>127</v>
      </c>
      <c r="E285" s="132">
        <v>6.726</v>
      </c>
    </row>
    <row r="286" spans="1:5" ht="13.8" x14ac:dyDescent="0.25">
      <c r="A286" s="47">
        <v>38063</v>
      </c>
      <c r="B286" s="45" t="str">
        <f t="shared" si="8"/>
        <v>March</v>
      </c>
      <c r="C286" s="53">
        <f t="shared" si="9"/>
        <v>2004</v>
      </c>
      <c r="D286" s="43" t="s">
        <v>105</v>
      </c>
      <c r="E286" s="132">
        <v>6.8875000000000002</v>
      </c>
    </row>
    <row r="287" spans="1:5" ht="13.8" x14ac:dyDescent="0.25">
      <c r="A287" s="47">
        <v>38063</v>
      </c>
      <c r="B287" s="45" t="str">
        <f t="shared" si="8"/>
        <v>March</v>
      </c>
      <c r="C287" s="53">
        <f t="shared" si="9"/>
        <v>2004</v>
      </c>
      <c r="D287" s="43" t="s">
        <v>128</v>
      </c>
      <c r="E287" s="132">
        <v>6.84</v>
      </c>
    </row>
    <row r="288" spans="1:5" ht="13.8" x14ac:dyDescent="0.25">
      <c r="A288" s="47">
        <v>38070</v>
      </c>
      <c r="B288" s="45" t="str">
        <f t="shared" si="8"/>
        <v>March</v>
      </c>
      <c r="C288" s="53">
        <f t="shared" si="9"/>
        <v>2004</v>
      </c>
      <c r="D288" s="43" t="s">
        <v>131</v>
      </c>
      <c r="E288" s="132">
        <v>6.8875000000000002</v>
      </c>
    </row>
    <row r="289" spans="1:5" ht="13.8" x14ac:dyDescent="0.25">
      <c r="A289" s="47">
        <v>38070</v>
      </c>
      <c r="B289" s="45" t="str">
        <f t="shared" si="8"/>
        <v>March</v>
      </c>
      <c r="C289" s="53">
        <f t="shared" si="9"/>
        <v>2004</v>
      </c>
      <c r="D289" s="43" t="s">
        <v>115</v>
      </c>
      <c r="E289" s="132">
        <v>6.9349999999999996</v>
      </c>
    </row>
    <row r="290" spans="1:5" ht="13.8" x14ac:dyDescent="0.25">
      <c r="A290" s="47">
        <v>38070</v>
      </c>
      <c r="B290" s="45" t="str">
        <f t="shared" si="8"/>
        <v>March</v>
      </c>
      <c r="C290" s="53">
        <f t="shared" si="9"/>
        <v>2004</v>
      </c>
      <c r="D290" s="43" t="s">
        <v>95</v>
      </c>
      <c r="E290" s="132">
        <v>7.03</v>
      </c>
    </row>
    <row r="291" spans="1:5" ht="13.8" x14ac:dyDescent="0.25">
      <c r="A291" s="47">
        <v>38070</v>
      </c>
      <c r="B291" s="45" t="str">
        <f t="shared" si="8"/>
        <v>March</v>
      </c>
      <c r="C291" s="53">
        <f t="shared" si="9"/>
        <v>2004</v>
      </c>
      <c r="D291" s="43" t="s">
        <v>96</v>
      </c>
      <c r="E291" s="132">
        <v>6.8875000000000002</v>
      </c>
    </row>
    <row r="292" spans="1:5" ht="13.8" x14ac:dyDescent="0.25">
      <c r="A292" s="47">
        <v>38070</v>
      </c>
      <c r="B292" s="45" t="str">
        <f t="shared" si="8"/>
        <v>March</v>
      </c>
      <c r="C292" s="53">
        <f t="shared" si="9"/>
        <v>2004</v>
      </c>
      <c r="D292" s="43" t="s">
        <v>97</v>
      </c>
      <c r="E292" s="132">
        <v>6.6974999999999998</v>
      </c>
    </row>
    <row r="293" spans="1:5" ht="13.8" x14ac:dyDescent="0.25">
      <c r="A293" s="47">
        <v>38070</v>
      </c>
      <c r="B293" s="45" t="str">
        <f t="shared" si="8"/>
        <v>March</v>
      </c>
      <c r="C293" s="53">
        <f t="shared" si="9"/>
        <v>2004</v>
      </c>
      <c r="D293" s="43" t="s">
        <v>98</v>
      </c>
      <c r="E293" s="132">
        <v>6.8019999999999996</v>
      </c>
    </row>
    <row r="294" spans="1:5" ht="15.6" x14ac:dyDescent="0.3">
      <c r="A294" s="47">
        <v>38070</v>
      </c>
      <c r="B294" s="45" t="str">
        <f t="shared" si="8"/>
        <v>March</v>
      </c>
      <c r="C294" s="53">
        <f t="shared" si="9"/>
        <v>2004</v>
      </c>
      <c r="D294" s="130" t="s">
        <v>136</v>
      </c>
      <c r="E294" s="132">
        <v>6.7639999999999993</v>
      </c>
    </row>
    <row r="295" spans="1:5" ht="13.8" x14ac:dyDescent="0.25">
      <c r="A295" s="47">
        <v>38070</v>
      </c>
      <c r="B295" s="45" t="str">
        <f t="shared" si="8"/>
        <v>March</v>
      </c>
      <c r="C295" s="53">
        <f t="shared" si="9"/>
        <v>2004</v>
      </c>
      <c r="D295" s="43" t="s">
        <v>118</v>
      </c>
      <c r="E295" s="132">
        <v>6.9349999999999996</v>
      </c>
    </row>
    <row r="296" spans="1:5" ht="13.8" x14ac:dyDescent="0.25">
      <c r="A296" s="47">
        <v>38070</v>
      </c>
      <c r="B296" s="45" t="str">
        <f t="shared" si="8"/>
        <v>March</v>
      </c>
      <c r="C296" s="53">
        <f t="shared" si="9"/>
        <v>2004</v>
      </c>
      <c r="D296" s="43" t="s">
        <v>102</v>
      </c>
      <c r="E296" s="132">
        <v>7.79</v>
      </c>
    </row>
    <row r="297" spans="1:5" ht="13.8" x14ac:dyDescent="0.25">
      <c r="A297" s="47">
        <v>38070</v>
      </c>
      <c r="B297" s="45" t="str">
        <f t="shared" si="8"/>
        <v>March</v>
      </c>
      <c r="C297" s="53">
        <f t="shared" si="9"/>
        <v>2004</v>
      </c>
      <c r="D297" s="43" t="s">
        <v>119</v>
      </c>
      <c r="E297" s="132">
        <v>7.41</v>
      </c>
    </row>
    <row r="298" spans="1:5" ht="13.8" x14ac:dyDescent="0.25">
      <c r="A298" s="47">
        <v>38070</v>
      </c>
      <c r="B298" s="45" t="str">
        <f t="shared" si="8"/>
        <v>March</v>
      </c>
      <c r="C298" s="53">
        <f t="shared" si="9"/>
        <v>2004</v>
      </c>
      <c r="D298" s="43" t="s">
        <v>120</v>
      </c>
      <c r="E298" s="132">
        <v>7.03</v>
      </c>
    </row>
    <row r="299" spans="1:5" ht="13.8" x14ac:dyDescent="0.25">
      <c r="A299" s="47">
        <v>38070</v>
      </c>
      <c r="B299" s="45" t="str">
        <f t="shared" si="8"/>
        <v>March</v>
      </c>
      <c r="C299" s="53">
        <f t="shared" si="9"/>
        <v>2004</v>
      </c>
      <c r="D299" s="43" t="s">
        <v>103</v>
      </c>
      <c r="E299" s="132">
        <v>7.0774999999999997</v>
      </c>
    </row>
    <row r="300" spans="1:5" ht="13.8" x14ac:dyDescent="0.25">
      <c r="A300" s="47">
        <v>38070</v>
      </c>
      <c r="B300" s="45" t="str">
        <f t="shared" si="8"/>
        <v>March</v>
      </c>
      <c r="C300" s="53">
        <f t="shared" si="9"/>
        <v>2004</v>
      </c>
      <c r="D300" s="43" t="s">
        <v>116</v>
      </c>
      <c r="E300" s="132">
        <v>9.9939999999999998</v>
      </c>
    </row>
    <row r="301" spans="1:5" ht="13.8" x14ac:dyDescent="0.25">
      <c r="A301" s="47">
        <v>38070</v>
      </c>
      <c r="B301" s="45" t="str">
        <f t="shared" si="8"/>
        <v>March</v>
      </c>
      <c r="C301" s="53">
        <f t="shared" si="9"/>
        <v>2004</v>
      </c>
      <c r="D301" s="43" t="s">
        <v>104</v>
      </c>
      <c r="E301" s="132">
        <v>11.856</v>
      </c>
    </row>
    <row r="302" spans="1:5" ht="13.8" x14ac:dyDescent="0.25">
      <c r="A302" s="47">
        <v>38070</v>
      </c>
      <c r="B302" s="45" t="str">
        <f t="shared" si="8"/>
        <v>March</v>
      </c>
      <c r="C302" s="53">
        <f t="shared" si="9"/>
        <v>2004</v>
      </c>
      <c r="D302" s="43" t="s">
        <v>121</v>
      </c>
      <c r="E302" s="132">
        <v>12.312000000000001</v>
      </c>
    </row>
    <row r="303" spans="1:5" ht="13.8" x14ac:dyDescent="0.25">
      <c r="A303" s="47">
        <v>38070</v>
      </c>
      <c r="B303" s="45" t="str">
        <f t="shared" si="8"/>
        <v>March</v>
      </c>
      <c r="C303" s="53">
        <f t="shared" si="9"/>
        <v>2004</v>
      </c>
      <c r="D303" s="43" t="s">
        <v>122</v>
      </c>
      <c r="E303" s="132">
        <v>10.925000000000001</v>
      </c>
    </row>
    <row r="304" spans="1:5" ht="13.8" x14ac:dyDescent="0.25">
      <c r="A304" s="47">
        <v>38070</v>
      </c>
      <c r="B304" s="45" t="str">
        <f t="shared" si="8"/>
        <v>March</v>
      </c>
      <c r="C304" s="53">
        <f t="shared" si="9"/>
        <v>2004</v>
      </c>
      <c r="D304" s="43" t="s">
        <v>123</v>
      </c>
      <c r="E304" s="132">
        <v>11.4</v>
      </c>
    </row>
    <row r="305" spans="1:5" ht="13.8" x14ac:dyDescent="0.25">
      <c r="A305" s="47">
        <v>38070</v>
      </c>
      <c r="B305" s="45" t="str">
        <f t="shared" si="8"/>
        <v>March</v>
      </c>
      <c r="C305" s="53">
        <f t="shared" si="9"/>
        <v>2004</v>
      </c>
      <c r="D305" s="43" t="s">
        <v>99</v>
      </c>
      <c r="E305" s="132">
        <v>12.065</v>
      </c>
    </row>
    <row r="306" spans="1:5" ht="13.8" x14ac:dyDescent="0.25">
      <c r="A306" s="47">
        <v>38070</v>
      </c>
      <c r="B306" s="45" t="str">
        <f t="shared" si="8"/>
        <v>March</v>
      </c>
      <c r="C306" s="53">
        <f t="shared" si="9"/>
        <v>2004</v>
      </c>
      <c r="D306" s="43" t="s">
        <v>100</v>
      </c>
      <c r="E306" s="132">
        <v>14.25</v>
      </c>
    </row>
    <row r="307" spans="1:5" ht="13.8" x14ac:dyDescent="0.25">
      <c r="A307" s="47">
        <v>38070</v>
      </c>
      <c r="B307" s="45" t="str">
        <f t="shared" si="8"/>
        <v>March</v>
      </c>
      <c r="C307" s="53">
        <f t="shared" si="9"/>
        <v>2004</v>
      </c>
      <c r="D307" s="43" t="s">
        <v>101</v>
      </c>
      <c r="E307" s="132">
        <v>14.6775</v>
      </c>
    </row>
    <row r="308" spans="1:5" ht="13.8" x14ac:dyDescent="0.25">
      <c r="A308" s="47">
        <v>38070</v>
      </c>
      <c r="B308" s="45" t="str">
        <f t="shared" si="8"/>
        <v>March</v>
      </c>
      <c r="C308" s="53">
        <f t="shared" si="9"/>
        <v>2004</v>
      </c>
      <c r="D308" s="43" t="s">
        <v>124</v>
      </c>
      <c r="E308" s="132">
        <v>12.8725</v>
      </c>
    </row>
    <row r="309" spans="1:5" ht="13.8" x14ac:dyDescent="0.25">
      <c r="A309" s="47">
        <v>38070</v>
      </c>
      <c r="B309" s="45" t="str">
        <f t="shared" si="8"/>
        <v>March</v>
      </c>
      <c r="C309" s="53">
        <f t="shared" si="9"/>
        <v>2004</v>
      </c>
      <c r="D309" s="43" t="s">
        <v>125</v>
      </c>
      <c r="E309" s="132">
        <v>12.7775</v>
      </c>
    </row>
    <row r="310" spans="1:5" ht="13.8" x14ac:dyDescent="0.25">
      <c r="A310" s="47">
        <v>38070</v>
      </c>
      <c r="B310" s="45" t="str">
        <f t="shared" ref="B310:B370" si="10">TEXT(A310,"mmmm")</f>
        <v>March</v>
      </c>
      <c r="C310" s="53">
        <f t="shared" ref="C310:C370" si="11">YEAR(A310)</f>
        <v>2004</v>
      </c>
      <c r="D310" s="43" t="s">
        <v>126</v>
      </c>
      <c r="E310" s="132">
        <v>13.11</v>
      </c>
    </row>
    <row r="311" spans="1:5" ht="13.8" x14ac:dyDescent="0.25">
      <c r="A311" s="47">
        <v>38070</v>
      </c>
      <c r="B311" s="45" t="str">
        <f t="shared" si="10"/>
        <v>March</v>
      </c>
      <c r="C311" s="53">
        <f t="shared" si="11"/>
        <v>2004</v>
      </c>
      <c r="D311" s="43" t="s">
        <v>127</v>
      </c>
      <c r="E311" s="132">
        <v>13.442500000000001</v>
      </c>
    </row>
    <row r="312" spans="1:5" ht="13.8" x14ac:dyDescent="0.25">
      <c r="A312" s="47">
        <v>38070</v>
      </c>
      <c r="B312" s="45" t="str">
        <f t="shared" si="10"/>
        <v>March</v>
      </c>
      <c r="C312" s="53">
        <f t="shared" si="11"/>
        <v>2004</v>
      </c>
      <c r="D312" s="43" t="s">
        <v>105</v>
      </c>
      <c r="E312" s="132">
        <v>25.877999999999997</v>
      </c>
    </row>
    <row r="313" spans="1:5" ht="13.8" x14ac:dyDescent="0.25">
      <c r="A313" s="47">
        <v>38070</v>
      </c>
      <c r="B313" s="45" t="str">
        <f t="shared" si="10"/>
        <v>March</v>
      </c>
      <c r="C313" s="53">
        <f t="shared" si="11"/>
        <v>2004</v>
      </c>
      <c r="D313" s="43" t="s">
        <v>128</v>
      </c>
      <c r="E313" s="132">
        <v>15.675000000000001</v>
      </c>
    </row>
    <row r="314" spans="1:5" ht="13.8" x14ac:dyDescent="0.25">
      <c r="A314" s="47">
        <v>38077</v>
      </c>
      <c r="B314" s="45" t="str">
        <f t="shared" si="10"/>
        <v>March</v>
      </c>
      <c r="C314" s="53">
        <f t="shared" si="11"/>
        <v>2004</v>
      </c>
      <c r="D314" s="43" t="s">
        <v>131</v>
      </c>
      <c r="E314" s="132">
        <v>11.115</v>
      </c>
    </row>
    <row r="315" spans="1:5" ht="13.8" x14ac:dyDescent="0.25">
      <c r="A315" s="47">
        <v>38077</v>
      </c>
      <c r="B315" s="45" t="str">
        <f t="shared" si="10"/>
        <v>March</v>
      </c>
      <c r="C315" s="53">
        <f t="shared" si="11"/>
        <v>2004</v>
      </c>
      <c r="D315" s="43" t="s">
        <v>115</v>
      </c>
      <c r="E315" s="132">
        <v>10.022500000000001</v>
      </c>
    </row>
    <row r="316" spans="1:5" ht="13.8" x14ac:dyDescent="0.25">
      <c r="A316" s="47">
        <v>38077</v>
      </c>
      <c r="B316" s="45" t="str">
        <f t="shared" si="10"/>
        <v>March</v>
      </c>
      <c r="C316" s="53">
        <f t="shared" si="11"/>
        <v>2004</v>
      </c>
      <c r="D316" s="43" t="s">
        <v>95</v>
      </c>
      <c r="E316" s="132">
        <v>9.5</v>
      </c>
    </row>
    <row r="317" spans="1:5" ht="13.8" x14ac:dyDescent="0.25">
      <c r="A317" s="47">
        <v>38077</v>
      </c>
      <c r="B317" s="45" t="str">
        <f t="shared" si="10"/>
        <v>March</v>
      </c>
      <c r="C317" s="53">
        <f t="shared" si="11"/>
        <v>2004</v>
      </c>
      <c r="D317" s="43" t="s">
        <v>96</v>
      </c>
      <c r="E317" s="132">
        <v>8.9933333333333323</v>
      </c>
    </row>
    <row r="318" spans="1:5" ht="13.8" x14ac:dyDescent="0.25">
      <c r="A318" s="47">
        <v>38077</v>
      </c>
      <c r="B318" s="45" t="str">
        <f t="shared" si="10"/>
        <v>March</v>
      </c>
      <c r="C318" s="53">
        <f t="shared" si="11"/>
        <v>2004</v>
      </c>
      <c r="D318" s="43" t="s">
        <v>97</v>
      </c>
      <c r="E318" s="132">
        <v>9.234</v>
      </c>
    </row>
    <row r="319" spans="1:5" ht="13.8" x14ac:dyDescent="0.25">
      <c r="A319" s="47">
        <v>38077</v>
      </c>
      <c r="B319" s="45" t="str">
        <f t="shared" si="10"/>
        <v>March</v>
      </c>
      <c r="C319" s="53">
        <f t="shared" si="11"/>
        <v>2004</v>
      </c>
      <c r="D319" s="43" t="s">
        <v>98</v>
      </c>
      <c r="E319" s="132">
        <v>9.1959999999999997</v>
      </c>
    </row>
    <row r="320" spans="1:5" ht="15.6" x14ac:dyDescent="0.3">
      <c r="A320" s="47">
        <v>38077</v>
      </c>
      <c r="B320" s="45" t="str">
        <f t="shared" si="10"/>
        <v>March</v>
      </c>
      <c r="C320" s="53">
        <f t="shared" si="11"/>
        <v>2004</v>
      </c>
      <c r="D320" s="130" t="s">
        <v>136</v>
      </c>
      <c r="E320" s="132">
        <v>8.8666666666666671</v>
      </c>
    </row>
    <row r="321" spans="1:5" ht="13.8" x14ac:dyDescent="0.25">
      <c r="A321" s="47">
        <v>38077</v>
      </c>
      <c r="B321" s="45" t="str">
        <f t="shared" si="10"/>
        <v>March</v>
      </c>
      <c r="C321" s="53">
        <f t="shared" si="11"/>
        <v>2004</v>
      </c>
      <c r="D321" s="43" t="s">
        <v>118</v>
      </c>
      <c r="E321" s="132">
        <v>8.6449999999999996</v>
      </c>
    </row>
    <row r="322" spans="1:5" ht="13.8" x14ac:dyDescent="0.25">
      <c r="A322" s="47">
        <v>38077</v>
      </c>
      <c r="B322" s="45" t="str">
        <f t="shared" si="10"/>
        <v>March</v>
      </c>
      <c r="C322" s="53">
        <f t="shared" si="11"/>
        <v>2004</v>
      </c>
      <c r="D322" s="43" t="s">
        <v>102</v>
      </c>
      <c r="E322" s="132">
        <v>9.5474999999999994</v>
      </c>
    </row>
    <row r="323" spans="1:5" ht="13.8" x14ac:dyDescent="0.25">
      <c r="A323" s="47">
        <v>38077</v>
      </c>
      <c r="B323" s="45" t="str">
        <f t="shared" si="10"/>
        <v>March</v>
      </c>
      <c r="C323" s="53">
        <f t="shared" si="11"/>
        <v>2004</v>
      </c>
      <c r="D323" s="43" t="s">
        <v>119</v>
      </c>
      <c r="E323" s="132">
        <v>9.6266666666666669</v>
      </c>
    </row>
    <row r="324" spans="1:5" ht="13.8" x14ac:dyDescent="0.25">
      <c r="A324" s="47">
        <v>38077</v>
      </c>
      <c r="B324" s="45" t="str">
        <f t="shared" si="10"/>
        <v>March</v>
      </c>
      <c r="C324" s="53">
        <f t="shared" si="11"/>
        <v>2004</v>
      </c>
      <c r="D324" s="43" t="s">
        <v>120</v>
      </c>
      <c r="E324" s="132">
        <v>9.8324999999999996</v>
      </c>
    </row>
    <row r="325" spans="1:5" ht="13.8" x14ac:dyDescent="0.25">
      <c r="A325" s="47">
        <v>38077</v>
      </c>
      <c r="B325" s="45" t="str">
        <f t="shared" si="10"/>
        <v>March</v>
      </c>
      <c r="C325" s="53">
        <f t="shared" si="11"/>
        <v>2004</v>
      </c>
      <c r="D325" s="43" t="s">
        <v>103</v>
      </c>
      <c r="E325" s="132">
        <v>9.0059999999999985</v>
      </c>
    </row>
    <row r="326" spans="1:5" ht="13.8" x14ac:dyDescent="0.25">
      <c r="A326" s="47">
        <v>38077</v>
      </c>
      <c r="B326" s="45" t="str">
        <f t="shared" si="10"/>
        <v>March</v>
      </c>
      <c r="C326" s="53">
        <f t="shared" si="11"/>
        <v>2004</v>
      </c>
      <c r="D326" s="43" t="s">
        <v>116</v>
      </c>
      <c r="E326" s="132">
        <v>7.524</v>
      </c>
    </row>
    <row r="327" spans="1:5" ht="13.8" x14ac:dyDescent="0.25">
      <c r="A327" s="47">
        <v>38077</v>
      </c>
      <c r="B327" s="45" t="str">
        <f t="shared" si="10"/>
        <v>March</v>
      </c>
      <c r="C327" s="53">
        <f t="shared" si="11"/>
        <v>2004</v>
      </c>
      <c r="D327" s="43" t="s">
        <v>104</v>
      </c>
      <c r="E327" s="132">
        <v>7.2959999999999994</v>
      </c>
    </row>
    <row r="328" spans="1:5" ht="13.8" x14ac:dyDescent="0.25">
      <c r="A328" s="47">
        <v>38077</v>
      </c>
      <c r="B328" s="45" t="str">
        <f t="shared" si="10"/>
        <v>March</v>
      </c>
      <c r="C328" s="53">
        <f t="shared" si="11"/>
        <v>2004</v>
      </c>
      <c r="D328" s="43" t="s">
        <v>121</v>
      </c>
      <c r="E328" s="132">
        <v>8.6925000000000008</v>
      </c>
    </row>
    <row r="329" spans="1:5" ht="13.8" x14ac:dyDescent="0.25">
      <c r="A329" s="47">
        <v>38077</v>
      </c>
      <c r="B329" s="45" t="str">
        <f t="shared" si="10"/>
        <v>March</v>
      </c>
      <c r="C329" s="53">
        <f t="shared" si="11"/>
        <v>2004</v>
      </c>
      <c r="D329" s="43" t="s">
        <v>122</v>
      </c>
      <c r="E329" s="132">
        <v>7.6950000000000003</v>
      </c>
    </row>
    <row r="330" spans="1:5" ht="13.8" x14ac:dyDescent="0.25">
      <c r="A330" s="47">
        <v>38077</v>
      </c>
      <c r="B330" s="45" t="str">
        <f t="shared" si="10"/>
        <v>March</v>
      </c>
      <c r="C330" s="53">
        <f t="shared" si="11"/>
        <v>2004</v>
      </c>
      <c r="D330" s="43" t="s">
        <v>123</v>
      </c>
      <c r="E330" s="132">
        <v>7.0774999999999997</v>
      </c>
    </row>
    <row r="331" spans="1:5" ht="13.8" x14ac:dyDescent="0.25">
      <c r="A331" s="47">
        <v>38077</v>
      </c>
      <c r="B331" s="45" t="str">
        <f t="shared" si="10"/>
        <v>March</v>
      </c>
      <c r="C331" s="53">
        <f t="shared" si="11"/>
        <v>2004</v>
      </c>
      <c r="D331" s="43" t="s">
        <v>99</v>
      </c>
      <c r="E331" s="132">
        <v>6.9033333333333324</v>
      </c>
    </row>
    <row r="332" spans="1:5" ht="13.8" x14ac:dyDescent="0.25">
      <c r="A332" s="47">
        <v>38077</v>
      </c>
      <c r="B332" s="45" t="str">
        <f t="shared" si="10"/>
        <v>March</v>
      </c>
      <c r="C332" s="53">
        <f t="shared" si="11"/>
        <v>2004</v>
      </c>
      <c r="D332" s="43" t="s">
        <v>100</v>
      </c>
      <c r="E332" s="132">
        <v>6.8875000000000002</v>
      </c>
    </row>
    <row r="333" spans="1:5" ht="13.8" x14ac:dyDescent="0.25">
      <c r="A333" s="47">
        <v>38077</v>
      </c>
      <c r="B333" s="45" t="str">
        <f t="shared" si="10"/>
        <v>March</v>
      </c>
      <c r="C333" s="53">
        <f t="shared" si="11"/>
        <v>2004</v>
      </c>
      <c r="D333" s="43" t="s">
        <v>101</v>
      </c>
      <c r="E333" s="132">
        <v>6.84</v>
      </c>
    </row>
    <row r="334" spans="1:5" ht="13.8" x14ac:dyDescent="0.25">
      <c r="A334" s="47">
        <v>38077</v>
      </c>
      <c r="B334" s="45" t="str">
        <f t="shared" si="10"/>
        <v>March</v>
      </c>
      <c r="C334" s="53">
        <f t="shared" si="11"/>
        <v>2004</v>
      </c>
      <c r="D334" s="43" t="s">
        <v>124</v>
      </c>
      <c r="E334" s="132">
        <v>6.84</v>
      </c>
    </row>
    <row r="335" spans="1:5" ht="13.8" x14ac:dyDescent="0.25">
      <c r="A335" s="47">
        <v>38077</v>
      </c>
      <c r="B335" s="45" t="str">
        <f t="shared" si="10"/>
        <v>March</v>
      </c>
      <c r="C335" s="53">
        <f t="shared" si="11"/>
        <v>2004</v>
      </c>
      <c r="D335" s="43" t="s">
        <v>125</v>
      </c>
      <c r="E335" s="132">
        <v>6.9033333333333324</v>
      </c>
    </row>
    <row r="336" spans="1:5" ht="13.8" x14ac:dyDescent="0.25">
      <c r="A336" s="47">
        <v>38077</v>
      </c>
      <c r="B336" s="45" t="str">
        <f t="shared" si="10"/>
        <v>March</v>
      </c>
      <c r="C336" s="53">
        <f t="shared" si="11"/>
        <v>2004</v>
      </c>
      <c r="D336" s="43" t="s">
        <v>126</v>
      </c>
      <c r="E336" s="132">
        <v>6.84</v>
      </c>
    </row>
    <row r="337" spans="1:5" ht="13.8" x14ac:dyDescent="0.25">
      <c r="A337" s="47">
        <v>38077</v>
      </c>
      <c r="B337" s="45" t="str">
        <f t="shared" si="10"/>
        <v>March</v>
      </c>
      <c r="C337" s="53">
        <f t="shared" si="11"/>
        <v>2004</v>
      </c>
      <c r="D337" s="43" t="s">
        <v>127</v>
      </c>
      <c r="E337" s="132">
        <v>7.98</v>
      </c>
    </row>
    <row r="338" spans="1:5" ht="13.8" x14ac:dyDescent="0.25">
      <c r="A338" s="47">
        <v>38077</v>
      </c>
      <c r="B338" s="45" t="str">
        <f t="shared" si="10"/>
        <v>March</v>
      </c>
      <c r="C338" s="53">
        <f t="shared" si="11"/>
        <v>2004</v>
      </c>
      <c r="D338" s="43" t="s">
        <v>105</v>
      </c>
      <c r="E338" s="132">
        <v>8.8825000000000003</v>
      </c>
    </row>
    <row r="339" spans="1:5" ht="13.8" x14ac:dyDescent="0.25">
      <c r="A339" s="47">
        <v>38077</v>
      </c>
      <c r="B339" s="45" t="str">
        <f t="shared" si="10"/>
        <v>March</v>
      </c>
      <c r="C339" s="53">
        <f t="shared" si="11"/>
        <v>2004</v>
      </c>
      <c r="D339" s="43" t="s">
        <v>128</v>
      </c>
      <c r="E339" s="132">
        <v>10.513333333333332</v>
      </c>
    </row>
    <row r="340" spans="1:5" ht="13.8" x14ac:dyDescent="0.25">
      <c r="A340" s="47">
        <v>38084</v>
      </c>
      <c r="B340" s="45" t="str">
        <f t="shared" si="10"/>
        <v>April</v>
      </c>
      <c r="C340" s="53">
        <f t="shared" si="11"/>
        <v>2004</v>
      </c>
      <c r="D340" s="43" t="s">
        <v>131</v>
      </c>
      <c r="E340" s="132">
        <v>8.36</v>
      </c>
    </row>
    <row r="341" spans="1:5" ht="13.8" x14ac:dyDescent="0.25">
      <c r="A341" s="47">
        <v>38084</v>
      </c>
      <c r="B341" s="45" t="str">
        <f t="shared" si="10"/>
        <v>April</v>
      </c>
      <c r="C341" s="53">
        <f t="shared" si="11"/>
        <v>2004</v>
      </c>
      <c r="D341" s="43" t="s">
        <v>115</v>
      </c>
      <c r="E341" s="132">
        <v>7.5619999999999994</v>
      </c>
    </row>
    <row r="342" spans="1:5" ht="13.8" x14ac:dyDescent="0.25">
      <c r="A342" s="47">
        <v>38084</v>
      </c>
      <c r="B342" s="45" t="str">
        <f t="shared" si="10"/>
        <v>April</v>
      </c>
      <c r="C342" s="53">
        <f t="shared" si="11"/>
        <v>2004</v>
      </c>
      <c r="D342" s="43" t="s">
        <v>95</v>
      </c>
      <c r="E342" s="132">
        <v>7.1725000000000003</v>
      </c>
    </row>
    <row r="343" spans="1:5" ht="13.8" x14ac:dyDescent="0.25">
      <c r="A343" s="47">
        <v>38084</v>
      </c>
      <c r="B343" s="45" t="str">
        <f t="shared" si="10"/>
        <v>April</v>
      </c>
      <c r="C343" s="53">
        <f t="shared" si="11"/>
        <v>2004</v>
      </c>
      <c r="D343" s="43" t="s">
        <v>96</v>
      </c>
      <c r="E343" s="132">
        <v>7.22</v>
      </c>
    </row>
    <row r="344" spans="1:5" ht="13.8" x14ac:dyDescent="0.25">
      <c r="A344" s="47">
        <v>38084</v>
      </c>
      <c r="B344" s="45" t="str">
        <f t="shared" si="10"/>
        <v>April</v>
      </c>
      <c r="C344" s="53">
        <f t="shared" si="11"/>
        <v>2004</v>
      </c>
      <c r="D344" s="43" t="s">
        <v>97</v>
      </c>
      <c r="E344" s="132">
        <v>7.22</v>
      </c>
    </row>
    <row r="345" spans="1:5" ht="13.8" x14ac:dyDescent="0.25">
      <c r="A345" s="47">
        <v>38084</v>
      </c>
      <c r="B345" s="45" t="str">
        <f t="shared" si="10"/>
        <v>April</v>
      </c>
      <c r="C345" s="53">
        <f t="shared" si="11"/>
        <v>2004</v>
      </c>
      <c r="D345" s="43" t="s">
        <v>98</v>
      </c>
      <c r="E345" s="132">
        <v>7.22</v>
      </c>
    </row>
    <row r="346" spans="1:5" ht="15.6" x14ac:dyDescent="0.3">
      <c r="A346" s="47">
        <v>38084</v>
      </c>
      <c r="B346" s="45" t="str">
        <f t="shared" si="10"/>
        <v>April</v>
      </c>
      <c r="C346" s="53">
        <f t="shared" si="11"/>
        <v>2004</v>
      </c>
      <c r="D346" s="130" t="s">
        <v>136</v>
      </c>
      <c r="E346" s="132">
        <v>7.7139999999999995</v>
      </c>
    </row>
    <row r="347" spans="1:5" ht="13.8" x14ac:dyDescent="0.25">
      <c r="A347" s="47">
        <v>38084</v>
      </c>
      <c r="B347" s="45" t="str">
        <f t="shared" si="10"/>
        <v>April</v>
      </c>
      <c r="C347" s="53">
        <f t="shared" si="11"/>
        <v>2004</v>
      </c>
      <c r="D347" s="43" t="s">
        <v>118</v>
      </c>
      <c r="E347" s="132">
        <v>10.164999999999999</v>
      </c>
    </row>
    <row r="348" spans="1:5" ht="13.8" x14ac:dyDescent="0.25">
      <c r="A348" s="47">
        <v>38084</v>
      </c>
      <c r="B348" s="45" t="str">
        <f t="shared" si="10"/>
        <v>April</v>
      </c>
      <c r="C348" s="53">
        <f t="shared" si="11"/>
        <v>2004</v>
      </c>
      <c r="D348" s="43" t="s">
        <v>102</v>
      </c>
      <c r="E348" s="132">
        <v>11.922499999999999</v>
      </c>
    </row>
    <row r="349" spans="1:5" ht="13.8" x14ac:dyDescent="0.25">
      <c r="A349" s="47">
        <v>38084</v>
      </c>
      <c r="B349" s="45" t="str">
        <f t="shared" si="10"/>
        <v>April</v>
      </c>
      <c r="C349" s="53">
        <f t="shared" si="11"/>
        <v>2004</v>
      </c>
      <c r="D349" s="43" t="s">
        <v>119</v>
      </c>
      <c r="E349" s="132">
        <v>11.02</v>
      </c>
    </row>
    <row r="350" spans="1:5" ht="13.8" x14ac:dyDescent="0.25">
      <c r="A350" s="47">
        <v>38084</v>
      </c>
      <c r="B350" s="45" t="str">
        <f t="shared" si="10"/>
        <v>April</v>
      </c>
      <c r="C350" s="53">
        <f t="shared" si="11"/>
        <v>2004</v>
      </c>
      <c r="D350" s="43" t="s">
        <v>120</v>
      </c>
      <c r="E350" s="132">
        <v>10.9725</v>
      </c>
    </row>
    <row r="351" spans="1:5" ht="13.8" x14ac:dyDescent="0.25">
      <c r="A351" s="47">
        <v>38084</v>
      </c>
      <c r="B351" s="45" t="str">
        <f t="shared" si="10"/>
        <v>April</v>
      </c>
      <c r="C351" s="53">
        <f t="shared" si="11"/>
        <v>2004</v>
      </c>
      <c r="D351" s="43" t="s">
        <v>103</v>
      </c>
      <c r="E351" s="132">
        <v>14.25</v>
      </c>
    </row>
    <row r="352" spans="1:5" ht="13.8" x14ac:dyDescent="0.25">
      <c r="A352" s="47">
        <v>38084</v>
      </c>
      <c r="B352" s="45" t="str">
        <f t="shared" si="10"/>
        <v>April</v>
      </c>
      <c r="C352" s="53">
        <f t="shared" si="11"/>
        <v>2004</v>
      </c>
      <c r="D352" s="43" t="s">
        <v>116</v>
      </c>
      <c r="E352" s="132">
        <v>14.895999999999999</v>
      </c>
    </row>
    <row r="353" spans="1:5" ht="13.8" x14ac:dyDescent="0.25">
      <c r="A353" s="47">
        <v>38084</v>
      </c>
      <c r="B353" s="45" t="str">
        <f t="shared" si="10"/>
        <v>April</v>
      </c>
      <c r="C353" s="53">
        <f t="shared" si="11"/>
        <v>2004</v>
      </c>
      <c r="D353" s="43" t="s">
        <v>104</v>
      </c>
      <c r="E353" s="132">
        <v>16.625</v>
      </c>
    </row>
    <row r="354" spans="1:5" ht="13.8" x14ac:dyDescent="0.25">
      <c r="A354" s="47">
        <v>38084</v>
      </c>
      <c r="B354" s="45" t="str">
        <f t="shared" si="10"/>
        <v>April</v>
      </c>
      <c r="C354" s="53">
        <f t="shared" si="11"/>
        <v>2004</v>
      </c>
      <c r="D354" s="43" t="s">
        <v>121</v>
      </c>
      <c r="E354" s="132">
        <v>19</v>
      </c>
    </row>
    <row r="355" spans="1:5" ht="13.8" x14ac:dyDescent="0.25">
      <c r="A355" s="47">
        <v>38084</v>
      </c>
      <c r="B355" s="45" t="str">
        <f t="shared" si="10"/>
        <v>April</v>
      </c>
      <c r="C355" s="53">
        <f t="shared" si="11"/>
        <v>2004</v>
      </c>
      <c r="D355" s="43" t="s">
        <v>122</v>
      </c>
      <c r="E355" s="132">
        <v>18.524999999999999</v>
      </c>
    </row>
    <row r="356" spans="1:5" ht="13.8" x14ac:dyDescent="0.25">
      <c r="A356" s="47">
        <v>38084</v>
      </c>
      <c r="B356" s="45" t="str">
        <f t="shared" si="10"/>
        <v>April</v>
      </c>
      <c r="C356" s="53">
        <f t="shared" si="11"/>
        <v>2004</v>
      </c>
      <c r="D356" s="43" t="s">
        <v>123</v>
      </c>
      <c r="E356" s="132">
        <v>17.606666666666666</v>
      </c>
    </row>
    <row r="357" spans="1:5" ht="13.8" x14ac:dyDescent="0.25">
      <c r="A357" s="47">
        <v>38084</v>
      </c>
      <c r="B357" s="45" t="str">
        <f t="shared" si="10"/>
        <v>April</v>
      </c>
      <c r="C357" s="53">
        <f t="shared" si="11"/>
        <v>2004</v>
      </c>
      <c r="D357" s="43" t="s">
        <v>99</v>
      </c>
      <c r="E357" s="132">
        <v>17.717500000000001</v>
      </c>
    </row>
    <row r="358" spans="1:5" ht="13.8" x14ac:dyDescent="0.25">
      <c r="A358" s="47">
        <v>38084</v>
      </c>
      <c r="B358" s="45" t="str">
        <f t="shared" si="10"/>
        <v>April</v>
      </c>
      <c r="C358" s="53">
        <f t="shared" si="11"/>
        <v>2004</v>
      </c>
      <c r="D358" s="43" t="s">
        <v>100</v>
      </c>
      <c r="E358" s="132">
        <v>17.574999999999999</v>
      </c>
    </row>
    <row r="359" spans="1:5" ht="13.8" x14ac:dyDescent="0.25">
      <c r="A359" s="47">
        <v>38084</v>
      </c>
      <c r="B359" s="45" t="str">
        <f t="shared" si="10"/>
        <v>April</v>
      </c>
      <c r="C359" s="53">
        <f t="shared" si="11"/>
        <v>2004</v>
      </c>
      <c r="D359" s="43" t="s">
        <v>101</v>
      </c>
      <c r="E359" s="132">
        <v>19.522500000000001</v>
      </c>
    </row>
    <row r="360" spans="1:5" ht="13.8" x14ac:dyDescent="0.25">
      <c r="A360" s="47">
        <v>38084</v>
      </c>
      <c r="B360" s="45" t="str">
        <f t="shared" si="10"/>
        <v>April</v>
      </c>
      <c r="C360" s="53">
        <f t="shared" si="11"/>
        <v>2004</v>
      </c>
      <c r="D360" s="43" t="s">
        <v>124</v>
      </c>
      <c r="E360" s="132">
        <v>19</v>
      </c>
    </row>
    <row r="361" spans="1:5" ht="13.8" x14ac:dyDescent="0.25">
      <c r="A361" s="47">
        <v>38084</v>
      </c>
      <c r="B361" s="45" t="str">
        <f t="shared" si="10"/>
        <v>April</v>
      </c>
      <c r="C361" s="53">
        <f t="shared" si="11"/>
        <v>2004</v>
      </c>
      <c r="D361" s="43" t="s">
        <v>125</v>
      </c>
      <c r="E361" s="132">
        <v>18.6675</v>
      </c>
    </row>
    <row r="362" spans="1:5" ht="13.8" x14ac:dyDescent="0.25">
      <c r="A362" s="47">
        <v>38084</v>
      </c>
      <c r="B362" s="45" t="str">
        <f t="shared" si="10"/>
        <v>April</v>
      </c>
      <c r="C362" s="53">
        <f t="shared" si="11"/>
        <v>2004</v>
      </c>
      <c r="D362" s="43" t="s">
        <v>126</v>
      </c>
      <c r="E362" s="132">
        <v>15.9125</v>
      </c>
    </row>
    <row r="363" spans="1:5" ht="13.8" x14ac:dyDescent="0.25">
      <c r="A363" s="47">
        <v>38084</v>
      </c>
      <c r="B363" s="45" t="str">
        <f t="shared" si="10"/>
        <v>April</v>
      </c>
      <c r="C363" s="53">
        <f t="shared" si="11"/>
        <v>2004</v>
      </c>
      <c r="D363" s="43" t="s">
        <v>127</v>
      </c>
      <c r="E363" s="132">
        <v>12.35</v>
      </c>
    </row>
    <row r="364" spans="1:5" ht="13.8" x14ac:dyDescent="0.25">
      <c r="A364" s="47">
        <v>38084</v>
      </c>
      <c r="B364" s="45" t="str">
        <f t="shared" si="10"/>
        <v>April</v>
      </c>
      <c r="C364" s="53">
        <f t="shared" si="11"/>
        <v>2004</v>
      </c>
      <c r="D364" s="43" t="s">
        <v>105</v>
      </c>
      <c r="E364" s="132">
        <v>12.73</v>
      </c>
    </row>
    <row r="365" spans="1:5" ht="13.8" x14ac:dyDescent="0.25">
      <c r="A365" s="47">
        <v>38084</v>
      </c>
      <c r="B365" s="45" t="str">
        <f t="shared" si="10"/>
        <v>April</v>
      </c>
      <c r="C365" s="53">
        <f t="shared" si="11"/>
        <v>2004</v>
      </c>
      <c r="D365" s="43" t="s">
        <v>128</v>
      </c>
      <c r="E365" s="132">
        <v>11.352499999999999</v>
      </c>
    </row>
    <row r="366" spans="1:5" ht="13.8" x14ac:dyDescent="0.25">
      <c r="A366" s="47">
        <v>38091</v>
      </c>
      <c r="B366" s="45" t="str">
        <f t="shared" si="10"/>
        <v>April</v>
      </c>
      <c r="C366" s="53">
        <f t="shared" si="11"/>
        <v>2004</v>
      </c>
      <c r="D366" s="43" t="s">
        <v>131</v>
      </c>
      <c r="E366" s="132">
        <v>12.856666666666666</v>
      </c>
    </row>
    <row r="367" spans="1:5" ht="13.8" x14ac:dyDescent="0.25">
      <c r="A367" s="47">
        <v>38091</v>
      </c>
      <c r="B367" s="45" t="str">
        <f t="shared" si="10"/>
        <v>April</v>
      </c>
      <c r="C367" s="53">
        <f t="shared" si="11"/>
        <v>2004</v>
      </c>
      <c r="D367" s="43" t="s">
        <v>115</v>
      </c>
      <c r="E367" s="132">
        <v>12.92</v>
      </c>
    </row>
    <row r="368" spans="1:5" ht="13.8" x14ac:dyDescent="0.25">
      <c r="A368" s="47">
        <v>38091</v>
      </c>
      <c r="B368" s="45" t="str">
        <f t="shared" si="10"/>
        <v>April</v>
      </c>
      <c r="C368" s="53">
        <f t="shared" si="11"/>
        <v>2004</v>
      </c>
      <c r="D368" s="43" t="s">
        <v>95</v>
      </c>
      <c r="E368" s="132">
        <v>15.2</v>
      </c>
    </row>
    <row r="369" spans="1:5" ht="13.8" x14ac:dyDescent="0.25">
      <c r="A369" s="47">
        <v>38091</v>
      </c>
      <c r="B369" s="45" t="str">
        <f t="shared" si="10"/>
        <v>April</v>
      </c>
      <c r="C369" s="53">
        <f t="shared" si="11"/>
        <v>2004</v>
      </c>
      <c r="D369" s="43" t="s">
        <v>96</v>
      </c>
      <c r="E369" s="132">
        <v>15.865</v>
      </c>
    </row>
    <row r="370" spans="1:5" ht="13.8" x14ac:dyDescent="0.25">
      <c r="A370" s="47">
        <v>38091</v>
      </c>
      <c r="B370" s="45" t="str">
        <f t="shared" si="10"/>
        <v>April</v>
      </c>
      <c r="C370" s="53">
        <f t="shared" si="11"/>
        <v>2004</v>
      </c>
      <c r="D370" s="43" t="s">
        <v>97</v>
      </c>
      <c r="E370" s="132">
        <v>13.6325</v>
      </c>
    </row>
    <row r="371" spans="1:5" ht="13.8" x14ac:dyDescent="0.25">
      <c r="A371" s="47">
        <v>38091</v>
      </c>
      <c r="B371" s="45" t="str">
        <f t="shared" ref="B371:B432" si="12">TEXT(A371,"mmmm")</f>
        <v>April</v>
      </c>
      <c r="C371" s="53">
        <f t="shared" ref="C371:C432" si="13">YEAR(A371)</f>
        <v>2004</v>
      </c>
      <c r="D371" s="43" t="s">
        <v>98</v>
      </c>
      <c r="E371" s="132">
        <v>11.273333333333333</v>
      </c>
    </row>
    <row r="372" spans="1:5" ht="15.6" x14ac:dyDescent="0.3">
      <c r="A372" s="47">
        <v>38091</v>
      </c>
      <c r="B372" s="45" t="str">
        <f t="shared" si="12"/>
        <v>April</v>
      </c>
      <c r="C372" s="53">
        <f t="shared" si="13"/>
        <v>2004</v>
      </c>
      <c r="D372" s="130" t="s">
        <v>136</v>
      </c>
      <c r="E372" s="132">
        <v>10.545</v>
      </c>
    </row>
    <row r="373" spans="1:5" ht="13.8" x14ac:dyDescent="0.25">
      <c r="A373" s="47">
        <v>38091</v>
      </c>
      <c r="B373" s="45" t="str">
        <f t="shared" si="12"/>
        <v>April</v>
      </c>
      <c r="C373" s="53">
        <f t="shared" si="13"/>
        <v>2004</v>
      </c>
      <c r="D373" s="43" t="s">
        <v>118</v>
      </c>
      <c r="E373" s="132">
        <v>13.68</v>
      </c>
    </row>
    <row r="374" spans="1:5" ht="13.8" x14ac:dyDescent="0.25">
      <c r="A374" s="47">
        <v>38091</v>
      </c>
      <c r="B374" s="45" t="str">
        <f t="shared" si="12"/>
        <v>April</v>
      </c>
      <c r="C374" s="53">
        <f t="shared" si="13"/>
        <v>2004</v>
      </c>
      <c r="D374" s="43" t="s">
        <v>102</v>
      </c>
      <c r="E374" s="132">
        <v>14.154999999999999</v>
      </c>
    </row>
    <row r="375" spans="1:5" ht="13.8" x14ac:dyDescent="0.25">
      <c r="A375" s="47">
        <v>38091</v>
      </c>
      <c r="B375" s="45" t="str">
        <f t="shared" si="12"/>
        <v>April</v>
      </c>
      <c r="C375" s="53">
        <f t="shared" si="13"/>
        <v>2004</v>
      </c>
      <c r="D375" s="43" t="s">
        <v>119</v>
      </c>
      <c r="E375" s="132">
        <v>12.5875</v>
      </c>
    </row>
    <row r="376" spans="1:5" ht="13.8" x14ac:dyDescent="0.25">
      <c r="A376" s="47">
        <v>38091</v>
      </c>
      <c r="B376" s="45" t="str">
        <f t="shared" si="12"/>
        <v>April</v>
      </c>
      <c r="C376" s="53">
        <f t="shared" si="13"/>
        <v>2004</v>
      </c>
      <c r="D376" s="43" t="s">
        <v>120</v>
      </c>
      <c r="E376" s="132">
        <v>14.566666666666665</v>
      </c>
    </row>
    <row r="377" spans="1:5" ht="13.8" x14ac:dyDescent="0.25">
      <c r="A377" s="47">
        <v>38091</v>
      </c>
      <c r="B377" s="45" t="str">
        <f t="shared" si="12"/>
        <v>April</v>
      </c>
      <c r="C377" s="53">
        <f t="shared" si="13"/>
        <v>2004</v>
      </c>
      <c r="D377" s="43" t="s">
        <v>103</v>
      </c>
      <c r="E377" s="132">
        <v>14.8675</v>
      </c>
    </row>
    <row r="378" spans="1:5" ht="13.8" x14ac:dyDescent="0.25">
      <c r="A378" s="47">
        <v>38091</v>
      </c>
      <c r="B378" s="45" t="str">
        <f t="shared" si="12"/>
        <v>April</v>
      </c>
      <c r="C378" s="53">
        <f t="shared" si="13"/>
        <v>2004</v>
      </c>
      <c r="D378" s="43" t="s">
        <v>116</v>
      </c>
      <c r="E378" s="132">
        <v>16.625</v>
      </c>
    </row>
    <row r="379" spans="1:5" ht="13.8" x14ac:dyDescent="0.25">
      <c r="A379" s="47">
        <v>38091</v>
      </c>
      <c r="B379" s="45" t="str">
        <f t="shared" si="12"/>
        <v>April</v>
      </c>
      <c r="C379" s="53">
        <f t="shared" si="13"/>
        <v>2004</v>
      </c>
      <c r="D379" s="43" t="s">
        <v>104</v>
      </c>
      <c r="E379" s="132">
        <v>15.2</v>
      </c>
    </row>
    <row r="380" spans="1:5" ht="13.8" x14ac:dyDescent="0.25">
      <c r="A380" s="47">
        <v>38091</v>
      </c>
      <c r="B380" s="45" t="str">
        <f t="shared" si="12"/>
        <v>April</v>
      </c>
      <c r="C380" s="53">
        <f t="shared" si="13"/>
        <v>2004</v>
      </c>
      <c r="D380" s="43" t="s">
        <v>121</v>
      </c>
      <c r="E380" s="132">
        <v>12.603333333333332</v>
      </c>
    </row>
    <row r="381" spans="1:5" ht="13.8" x14ac:dyDescent="0.25">
      <c r="A381" s="47">
        <v>38091</v>
      </c>
      <c r="B381" s="45" t="str">
        <f t="shared" si="12"/>
        <v>April</v>
      </c>
      <c r="C381" s="53">
        <f t="shared" si="13"/>
        <v>2004</v>
      </c>
      <c r="D381" s="43" t="s">
        <v>122</v>
      </c>
      <c r="E381" s="132">
        <v>17.574999999999999</v>
      </c>
    </row>
    <row r="382" spans="1:5" ht="13.8" x14ac:dyDescent="0.25">
      <c r="A382" s="47">
        <v>38091</v>
      </c>
      <c r="B382" s="45" t="str">
        <f t="shared" si="12"/>
        <v>April</v>
      </c>
      <c r="C382" s="53">
        <f t="shared" si="13"/>
        <v>2004</v>
      </c>
      <c r="D382" s="43" t="s">
        <v>123</v>
      </c>
      <c r="E382" s="132">
        <v>15.532500000000001</v>
      </c>
    </row>
    <row r="383" spans="1:5" ht="13.8" x14ac:dyDescent="0.25">
      <c r="A383" s="47">
        <v>38091</v>
      </c>
      <c r="B383" s="45" t="str">
        <f t="shared" si="12"/>
        <v>April</v>
      </c>
      <c r="C383" s="53">
        <f t="shared" si="13"/>
        <v>2004</v>
      </c>
      <c r="D383" s="43" t="s">
        <v>99</v>
      </c>
      <c r="E383" s="132">
        <v>13.3</v>
      </c>
    </row>
    <row r="384" spans="1:5" ht="13.8" x14ac:dyDescent="0.25">
      <c r="A384" s="47">
        <v>38091</v>
      </c>
      <c r="B384" s="45" t="str">
        <f t="shared" si="12"/>
        <v>April</v>
      </c>
      <c r="C384" s="53">
        <f t="shared" si="13"/>
        <v>2004</v>
      </c>
      <c r="D384" s="43" t="s">
        <v>100</v>
      </c>
      <c r="E384" s="132">
        <v>12.603333333333332</v>
      </c>
    </row>
    <row r="385" spans="1:5" ht="13.8" x14ac:dyDescent="0.25">
      <c r="A385" s="47">
        <v>38091</v>
      </c>
      <c r="B385" s="45" t="str">
        <f t="shared" si="12"/>
        <v>April</v>
      </c>
      <c r="C385" s="53">
        <f t="shared" si="13"/>
        <v>2004</v>
      </c>
      <c r="D385" s="43" t="s">
        <v>101</v>
      </c>
      <c r="E385" s="132">
        <v>12.666666666666664</v>
      </c>
    </row>
    <row r="386" spans="1:5" ht="13.8" x14ac:dyDescent="0.25">
      <c r="A386" s="47">
        <v>38091</v>
      </c>
      <c r="B386" s="45" t="str">
        <f t="shared" si="12"/>
        <v>April</v>
      </c>
      <c r="C386" s="53">
        <f t="shared" si="13"/>
        <v>2004</v>
      </c>
      <c r="D386" s="43" t="s">
        <v>124</v>
      </c>
      <c r="E386" s="132">
        <v>10.734999999999999</v>
      </c>
    </row>
    <row r="387" spans="1:5" ht="13.8" x14ac:dyDescent="0.25">
      <c r="A387" s="47">
        <v>38091</v>
      </c>
      <c r="B387" s="45" t="str">
        <f t="shared" si="12"/>
        <v>April</v>
      </c>
      <c r="C387" s="53">
        <f t="shared" si="13"/>
        <v>2004</v>
      </c>
      <c r="D387" s="43" t="s">
        <v>125</v>
      </c>
      <c r="E387" s="132">
        <v>10.07</v>
      </c>
    </row>
    <row r="388" spans="1:5" ht="13.8" x14ac:dyDescent="0.25">
      <c r="A388" s="47">
        <v>38091</v>
      </c>
      <c r="B388" s="45" t="str">
        <f t="shared" si="12"/>
        <v>April</v>
      </c>
      <c r="C388" s="53">
        <f t="shared" si="13"/>
        <v>2004</v>
      </c>
      <c r="D388" s="43" t="s">
        <v>126</v>
      </c>
    </row>
    <row r="389" spans="1:5" ht="13.8" x14ac:dyDescent="0.25">
      <c r="A389" s="47">
        <v>38091</v>
      </c>
      <c r="B389" s="45" t="str">
        <f t="shared" si="12"/>
        <v>April</v>
      </c>
      <c r="C389" s="53">
        <f t="shared" si="13"/>
        <v>2004</v>
      </c>
      <c r="D389" s="43" t="s">
        <v>127</v>
      </c>
    </row>
    <row r="390" spans="1:5" ht="13.8" x14ac:dyDescent="0.25">
      <c r="A390" s="47">
        <v>38091</v>
      </c>
      <c r="B390" s="45" t="str">
        <f t="shared" si="12"/>
        <v>April</v>
      </c>
      <c r="C390" s="53">
        <f t="shared" si="13"/>
        <v>2004</v>
      </c>
      <c r="D390" s="43" t="s">
        <v>105</v>
      </c>
      <c r="E390" s="132">
        <v>11.4</v>
      </c>
    </row>
    <row r="391" spans="1:5" ht="13.8" x14ac:dyDescent="0.25">
      <c r="A391" s="47">
        <v>38091</v>
      </c>
      <c r="B391" s="45" t="str">
        <f t="shared" si="12"/>
        <v>April</v>
      </c>
      <c r="C391" s="53">
        <f t="shared" si="13"/>
        <v>2004</v>
      </c>
      <c r="D391" s="43" t="s">
        <v>128</v>
      </c>
      <c r="E391" s="132">
        <v>11.095999999999998</v>
      </c>
    </row>
    <row r="392" spans="1:5" ht="13.8" x14ac:dyDescent="0.25">
      <c r="A392" s="47">
        <v>38098</v>
      </c>
      <c r="B392" s="45" t="str">
        <f t="shared" si="12"/>
        <v>April</v>
      </c>
      <c r="C392" s="53">
        <f t="shared" si="13"/>
        <v>2004</v>
      </c>
      <c r="D392" s="43" t="s">
        <v>131</v>
      </c>
      <c r="E392" s="132">
        <v>11.21</v>
      </c>
    </row>
    <row r="393" spans="1:5" ht="13.8" x14ac:dyDescent="0.25">
      <c r="A393" s="47">
        <v>38098</v>
      </c>
      <c r="B393" s="45" t="str">
        <f t="shared" si="12"/>
        <v>April</v>
      </c>
      <c r="C393" s="53">
        <f t="shared" si="13"/>
        <v>2004</v>
      </c>
      <c r="D393" s="43" t="s">
        <v>115</v>
      </c>
      <c r="E393" s="132">
        <v>11.703999999999999</v>
      </c>
    </row>
    <row r="394" spans="1:5" ht="13.8" x14ac:dyDescent="0.25">
      <c r="A394" s="47">
        <v>38098</v>
      </c>
      <c r="B394" s="45" t="str">
        <f t="shared" si="12"/>
        <v>April</v>
      </c>
      <c r="C394" s="53">
        <f t="shared" si="13"/>
        <v>2004</v>
      </c>
      <c r="D394" s="43" t="s">
        <v>95</v>
      </c>
      <c r="E394" s="132">
        <v>11.875</v>
      </c>
    </row>
    <row r="395" spans="1:5" ht="13.8" x14ac:dyDescent="0.25">
      <c r="A395" s="47">
        <v>38098</v>
      </c>
      <c r="B395" s="45" t="str">
        <f t="shared" si="12"/>
        <v>April</v>
      </c>
      <c r="C395" s="53">
        <f t="shared" si="13"/>
        <v>2004</v>
      </c>
      <c r="D395" s="43" t="s">
        <v>96</v>
      </c>
      <c r="E395" s="132">
        <v>11.7325</v>
      </c>
    </row>
    <row r="396" spans="1:5" ht="13.8" x14ac:dyDescent="0.25">
      <c r="A396" s="47">
        <v>38098</v>
      </c>
      <c r="B396" s="45" t="str">
        <f t="shared" si="12"/>
        <v>April</v>
      </c>
      <c r="C396" s="53">
        <f t="shared" si="13"/>
        <v>2004</v>
      </c>
      <c r="D396" s="43" t="s">
        <v>97</v>
      </c>
      <c r="E396" s="132">
        <v>12.286666666666665</v>
      </c>
    </row>
    <row r="397" spans="1:5" ht="13.8" x14ac:dyDescent="0.25">
      <c r="A397" s="47">
        <v>38098</v>
      </c>
      <c r="B397" s="45" t="str">
        <f t="shared" si="12"/>
        <v>April</v>
      </c>
      <c r="C397" s="53">
        <f t="shared" si="13"/>
        <v>2004</v>
      </c>
      <c r="D397" s="43" t="s">
        <v>98</v>
      </c>
      <c r="E397" s="132">
        <v>11.526666666666666</v>
      </c>
    </row>
    <row r="398" spans="1:5" ht="15.6" x14ac:dyDescent="0.3">
      <c r="A398" s="47">
        <v>38098</v>
      </c>
      <c r="B398" s="45" t="str">
        <f t="shared" si="12"/>
        <v>April</v>
      </c>
      <c r="C398" s="53">
        <f t="shared" si="13"/>
        <v>2004</v>
      </c>
      <c r="D398" s="130" t="s">
        <v>136</v>
      </c>
      <c r="E398" s="132">
        <v>11.843333333333332</v>
      </c>
    </row>
    <row r="399" spans="1:5" ht="13.8" x14ac:dyDescent="0.25">
      <c r="A399" s="47">
        <v>38098</v>
      </c>
      <c r="B399" s="45" t="str">
        <f t="shared" si="12"/>
        <v>April</v>
      </c>
      <c r="C399" s="53">
        <f t="shared" si="13"/>
        <v>2004</v>
      </c>
      <c r="D399" s="43" t="s">
        <v>118</v>
      </c>
      <c r="E399" s="132">
        <v>11.716666666666665</v>
      </c>
    </row>
    <row r="400" spans="1:5" ht="13.8" x14ac:dyDescent="0.25">
      <c r="A400" s="47">
        <v>38098</v>
      </c>
      <c r="B400" s="45" t="str">
        <f t="shared" si="12"/>
        <v>April</v>
      </c>
      <c r="C400" s="53">
        <f t="shared" si="13"/>
        <v>2004</v>
      </c>
      <c r="D400" s="43" t="s">
        <v>102</v>
      </c>
      <c r="E400" s="132">
        <v>11.4</v>
      </c>
    </row>
    <row r="401" spans="1:5" ht="13.8" x14ac:dyDescent="0.25">
      <c r="A401" s="47">
        <v>38098</v>
      </c>
      <c r="B401" s="45" t="str">
        <f t="shared" si="12"/>
        <v>April</v>
      </c>
      <c r="C401" s="53">
        <f t="shared" si="13"/>
        <v>2004</v>
      </c>
      <c r="D401" s="43" t="s">
        <v>119</v>
      </c>
      <c r="E401" s="132">
        <v>10.26</v>
      </c>
    </row>
    <row r="402" spans="1:5" ht="13.8" x14ac:dyDescent="0.25">
      <c r="A402" s="47">
        <v>38098</v>
      </c>
      <c r="B402" s="45" t="str">
        <f t="shared" si="12"/>
        <v>April</v>
      </c>
      <c r="C402" s="53">
        <f t="shared" si="13"/>
        <v>2004</v>
      </c>
      <c r="D402" s="43" t="s">
        <v>120</v>
      </c>
      <c r="E402" s="132">
        <v>9.5</v>
      </c>
    </row>
    <row r="403" spans="1:5" ht="13.8" x14ac:dyDescent="0.25">
      <c r="A403" s="47">
        <v>38098</v>
      </c>
      <c r="B403" s="45" t="str">
        <f t="shared" si="12"/>
        <v>April</v>
      </c>
      <c r="C403" s="53">
        <f t="shared" si="13"/>
        <v>2004</v>
      </c>
      <c r="D403" s="43" t="s">
        <v>103</v>
      </c>
      <c r="E403" s="132">
        <v>10.45</v>
      </c>
    </row>
    <row r="404" spans="1:5" ht="13.8" x14ac:dyDescent="0.25">
      <c r="A404" s="47">
        <v>38098</v>
      </c>
      <c r="B404" s="45" t="str">
        <f t="shared" si="12"/>
        <v>April</v>
      </c>
      <c r="C404" s="53">
        <f t="shared" si="13"/>
        <v>2004</v>
      </c>
      <c r="D404" s="43" t="s">
        <v>116</v>
      </c>
      <c r="E404" s="132">
        <v>12.793333333333333</v>
      </c>
    </row>
    <row r="405" spans="1:5" ht="13.8" x14ac:dyDescent="0.25">
      <c r="A405" s="47">
        <v>38098</v>
      </c>
      <c r="B405" s="45" t="str">
        <f t="shared" si="12"/>
        <v>April</v>
      </c>
      <c r="C405" s="53">
        <f t="shared" si="13"/>
        <v>2004</v>
      </c>
      <c r="D405" s="43" t="s">
        <v>104</v>
      </c>
      <c r="E405" s="132">
        <v>13.426666666666666</v>
      </c>
    </row>
    <row r="406" spans="1:5" ht="13.8" x14ac:dyDescent="0.25">
      <c r="A406" s="47">
        <v>38098</v>
      </c>
      <c r="B406" s="45" t="str">
        <f t="shared" si="12"/>
        <v>April</v>
      </c>
      <c r="C406" s="53">
        <f t="shared" si="13"/>
        <v>2004</v>
      </c>
      <c r="D406" s="43" t="s">
        <v>121</v>
      </c>
      <c r="E406" s="132">
        <v>13.933333333333332</v>
      </c>
    </row>
    <row r="407" spans="1:5" ht="13.8" x14ac:dyDescent="0.25">
      <c r="A407" s="47">
        <v>38098</v>
      </c>
      <c r="B407" s="45" t="str">
        <f t="shared" si="12"/>
        <v>April</v>
      </c>
      <c r="C407" s="53">
        <f t="shared" si="13"/>
        <v>2004</v>
      </c>
      <c r="D407" s="43" t="s">
        <v>122</v>
      </c>
      <c r="E407" s="132">
        <v>14.756666666666666</v>
      </c>
    </row>
    <row r="408" spans="1:5" ht="13.8" x14ac:dyDescent="0.25">
      <c r="A408" s="47">
        <v>38098</v>
      </c>
      <c r="B408" s="45" t="str">
        <f t="shared" si="12"/>
        <v>April</v>
      </c>
      <c r="C408" s="53">
        <f t="shared" si="13"/>
        <v>2004</v>
      </c>
      <c r="D408" s="43" t="s">
        <v>123</v>
      </c>
      <c r="E408" s="132">
        <v>15.01</v>
      </c>
    </row>
    <row r="409" spans="1:5" ht="13.8" x14ac:dyDescent="0.25">
      <c r="A409" s="47">
        <v>38098</v>
      </c>
      <c r="B409" s="45" t="str">
        <f t="shared" si="12"/>
        <v>April</v>
      </c>
      <c r="C409" s="53">
        <f t="shared" si="13"/>
        <v>2004</v>
      </c>
      <c r="D409" s="43" t="s">
        <v>99</v>
      </c>
      <c r="E409" s="132">
        <v>15.01</v>
      </c>
    </row>
    <row r="410" spans="1:5" ht="13.8" x14ac:dyDescent="0.25">
      <c r="A410" s="47">
        <v>38098</v>
      </c>
      <c r="B410" s="45" t="str">
        <f t="shared" si="12"/>
        <v>April</v>
      </c>
      <c r="C410" s="53">
        <f t="shared" si="13"/>
        <v>2004</v>
      </c>
      <c r="D410" s="43" t="s">
        <v>100</v>
      </c>
      <c r="E410" s="132">
        <v>16.403333333333332</v>
      </c>
    </row>
    <row r="411" spans="1:5" ht="13.8" x14ac:dyDescent="0.25">
      <c r="A411" s="47">
        <v>38098</v>
      </c>
      <c r="B411" s="45" t="str">
        <f t="shared" si="12"/>
        <v>April</v>
      </c>
      <c r="C411" s="53">
        <f t="shared" si="13"/>
        <v>2004</v>
      </c>
      <c r="D411" s="43" t="s">
        <v>101</v>
      </c>
      <c r="E411" s="132">
        <v>17.923333333333332</v>
      </c>
    </row>
    <row r="412" spans="1:5" ht="13.8" x14ac:dyDescent="0.25">
      <c r="A412" s="47">
        <v>38098</v>
      </c>
      <c r="B412" s="45" t="str">
        <f t="shared" si="12"/>
        <v>April</v>
      </c>
      <c r="C412" s="53">
        <f t="shared" si="13"/>
        <v>2004</v>
      </c>
      <c r="D412" s="43" t="s">
        <v>124</v>
      </c>
      <c r="E412" s="132">
        <v>17.100000000000001</v>
      </c>
    </row>
    <row r="413" spans="1:5" ht="13.8" x14ac:dyDescent="0.25">
      <c r="A413" s="47">
        <v>38098</v>
      </c>
      <c r="B413" s="45" t="str">
        <f t="shared" si="12"/>
        <v>April</v>
      </c>
      <c r="C413" s="53">
        <f t="shared" si="13"/>
        <v>2004</v>
      </c>
      <c r="D413" s="43" t="s">
        <v>125</v>
      </c>
      <c r="E413" s="132">
        <v>14.743999999999998</v>
      </c>
    </row>
    <row r="414" spans="1:5" ht="13.8" x14ac:dyDescent="0.25">
      <c r="A414" s="47">
        <v>38098</v>
      </c>
      <c r="B414" s="45" t="str">
        <f t="shared" si="12"/>
        <v>April</v>
      </c>
      <c r="C414" s="53">
        <f t="shared" si="13"/>
        <v>2004</v>
      </c>
      <c r="D414" s="43" t="s">
        <v>126</v>
      </c>
      <c r="E414" s="132">
        <v>13.3</v>
      </c>
    </row>
    <row r="415" spans="1:5" ht="13.8" x14ac:dyDescent="0.25">
      <c r="A415" s="47">
        <v>38098</v>
      </c>
      <c r="B415" s="45" t="str">
        <f t="shared" si="12"/>
        <v>April</v>
      </c>
      <c r="C415" s="53">
        <f t="shared" si="13"/>
        <v>2004</v>
      </c>
      <c r="D415" s="43" t="s">
        <v>127</v>
      </c>
      <c r="E415" s="132">
        <v>12.843999999999999</v>
      </c>
    </row>
    <row r="416" spans="1:5" ht="13.8" x14ac:dyDescent="0.25">
      <c r="A416" s="47">
        <v>38098</v>
      </c>
      <c r="B416" s="45" t="str">
        <f t="shared" si="12"/>
        <v>April</v>
      </c>
      <c r="C416" s="53">
        <f t="shared" si="13"/>
        <v>2004</v>
      </c>
      <c r="D416" s="43" t="s">
        <v>105</v>
      </c>
      <c r="E416" s="132">
        <v>11.4</v>
      </c>
    </row>
    <row r="417" spans="1:5" ht="13.8" x14ac:dyDescent="0.25">
      <c r="A417" s="47">
        <v>38098</v>
      </c>
      <c r="B417" s="45" t="str">
        <f t="shared" si="12"/>
        <v>April</v>
      </c>
      <c r="C417" s="53">
        <f t="shared" si="13"/>
        <v>2004</v>
      </c>
      <c r="D417" s="43" t="s">
        <v>128</v>
      </c>
      <c r="E417" s="132">
        <v>11.4</v>
      </c>
    </row>
    <row r="418" spans="1:5" ht="13.8" x14ac:dyDescent="0.25">
      <c r="A418" s="47">
        <v>38105</v>
      </c>
      <c r="B418" s="45" t="str">
        <f t="shared" si="12"/>
        <v>April</v>
      </c>
      <c r="C418" s="53">
        <f t="shared" si="13"/>
        <v>2004</v>
      </c>
      <c r="D418" s="43" t="s">
        <v>131</v>
      </c>
      <c r="E418" s="132">
        <v>10.45</v>
      </c>
    </row>
    <row r="419" spans="1:5" ht="13.8" x14ac:dyDescent="0.25">
      <c r="A419" s="47">
        <v>38105</v>
      </c>
      <c r="B419" s="45" t="str">
        <f t="shared" si="12"/>
        <v>April</v>
      </c>
      <c r="C419" s="53">
        <f t="shared" si="13"/>
        <v>2004</v>
      </c>
      <c r="D419" s="43" t="s">
        <v>115</v>
      </c>
      <c r="E419" s="132">
        <v>10.196666666666665</v>
      </c>
    </row>
    <row r="420" spans="1:5" ht="13.8" x14ac:dyDescent="0.25">
      <c r="A420" s="47">
        <v>38105</v>
      </c>
      <c r="B420" s="45" t="str">
        <f t="shared" si="12"/>
        <v>April</v>
      </c>
      <c r="C420" s="53">
        <f t="shared" si="13"/>
        <v>2004</v>
      </c>
      <c r="D420" s="43" t="s">
        <v>95</v>
      </c>
      <c r="E420" s="132">
        <v>11.513999999999999</v>
      </c>
    </row>
    <row r="421" spans="1:5" ht="13.8" x14ac:dyDescent="0.25">
      <c r="A421" s="47">
        <v>38105</v>
      </c>
      <c r="B421" s="45" t="str">
        <f t="shared" si="12"/>
        <v>April</v>
      </c>
      <c r="C421" s="53">
        <f t="shared" si="13"/>
        <v>2004</v>
      </c>
      <c r="D421" s="43" t="s">
        <v>96</v>
      </c>
      <c r="E421" s="132">
        <v>9.7659999999999982</v>
      </c>
    </row>
    <row r="422" spans="1:5" ht="13.8" x14ac:dyDescent="0.25">
      <c r="A422" s="47">
        <v>38105</v>
      </c>
      <c r="B422" s="45" t="str">
        <f t="shared" si="12"/>
        <v>April</v>
      </c>
      <c r="C422" s="53">
        <f t="shared" si="13"/>
        <v>2004</v>
      </c>
      <c r="D422" s="43" t="s">
        <v>97</v>
      </c>
      <c r="E422" s="132">
        <v>9.0440000000000005</v>
      </c>
    </row>
    <row r="423" spans="1:5" ht="13.8" x14ac:dyDescent="0.25">
      <c r="A423" s="47">
        <v>38105</v>
      </c>
      <c r="B423" s="45" t="str">
        <f t="shared" si="12"/>
        <v>April</v>
      </c>
      <c r="C423" s="53">
        <f t="shared" si="13"/>
        <v>2004</v>
      </c>
      <c r="D423" s="43" t="s">
        <v>98</v>
      </c>
      <c r="E423" s="132">
        <v>8.74</v>
      </c>
    </row>
    <row r="424" spans="1:5" ht="15.6" x14ac:dyDescent="0.3">
      <c r="A424" s="47">
        <v>38105</v>
      </c>
      <c r="B424" s="45" t="str">
        <f t="shared" si="12"/>
        <v>April</v>
      </c>
      <c r="C424" s="53">
        <f t="shared" si="13"/>
        <v>2004</v>
      </c>
      <c r="D424" s="130" t="s">
        <v>136</v>
      </c>
      <c r="E424" s="132">
        <v>8.6766666666666659</v>
      </c>
    </row>
    <row r="425" spans="1:5" ht="13.8" x14ac:dyDescent="0.25">
      <c r="A425" s="47">
        <v>38105</v>
      </c>
      <c r="B425" s="45" t="str">
        <f t="shared" si="12"/>
        <v>April</v>
      </c>
      <c r="C425" s="53">
        <f t="shared" si="13"/>
        <v>2004</v>
      </c>
      <c r="D425" s="43" t="s">
        <v>118</v>
      </c>
      <c r="E425" s="132">
        <v>8.8666666666666671</v>
      </c>
    </row>
    <row r="426" spans="1:5" ht="13.8" x14ac:dyDescent="0.25">
      <c r="A426" s="47">
        <v>38105</v>
      </c>
      <c r="B426" s="45" t="str">
        <f t="shared" si="12"/>
        <v>April</v>
      </c>
      <c r="C426" s="53">
        <f t="shared" si="13"/>
        <v>2004</v>
      </c>
      <c r="D426" s="43" t="s">
        <v>102</v>
      </c>
      <c r="E426" s="132">
        <v>9.1199999999999992</v>
      </c>
    </row>
    <row r="427" spans="1:5" ht="13.8" x14ac:dyDescent="0.25">
      <c r="A427" s="47">
        <v>38105</v>
      </c>
      <c r="B427" s="45" t="str">
        <f t="shared" si="12"/>
        <v>April</v>
      </c>
      <c r="C427" s="53">
        <f t="shared" si="13"/>
        <v>2004</v>
      </c>
      <c r="D427" s="43" t="s">
        <v>119</v>
      </c>
      <c r="E427" s="132">
        <v>9.1199999999999992</v>
      </c>
    </row>
    <row r="428" spans="1:5" ht="13.8" x14ac:dyDescent="0.25">
      <c r="A428" s="47">
        <v>38105</v>
      </c>
      <c r="B428" s="45" t="str">
        <f t="shared" si="12"/>
        <v>April</v>
      </c>
      <c r="C428" s="53">
        <f t="shared" si="13"/>
        <v>2004</v>
      </c>
      <c r="D428" s="43" t="s">
        <v>120</v>
      </c>
      <c r="E428" s="132">
        <v>10.335999999999999</v>
      </c>
    </row>
    <row r="429" spans="1:5" ht="13.8" x14ac:dyDescent="0.25">
      <c r="A429" s="47">
        <v>38105</v>
      </c>
      <c r="B429" s="45" t="str">
        <f t="shared" si="12"/>
        <v>April</v>
      </c>
      <c r="C429" s="53">
        <f t="shared" si="13"/>
        <v>2004</v>
      </c>
      <c r="D429" s="43" t="s">
        <v>103</v>
      </c>
      <c r="E429" s="132">
        <v>9.4525000000000006</v>
      </c>
    </row>
    <row r="430" spans="1:5" ht="13.8" x14ac:dyDescent="0.25">
      <c r="A430" s="47">
        <v>38105</v>
      </c>
      <c r="B430" s="45" t="str">
        <f t="shared" si="12"/>
        <v>April</v>
      </c>
      <c r="C430" s="53">
        <f t="shared" si="13"/>
        <v>2004</v>
      </c>
      <c r="D430" s="43" t="s">
        <v>116</v>
      </c>
      <c r="E430" s="132">
        <v>10.45</v>
      </c>
    </row>
    <row r="431" spans="1:5" ht="13.8" x14ac:dyDescent="0.25">
      <c r="A431" s="47">
        <v>38105</v>
      </c>
      <c r="B431" s="45" t="str">
        <f t="shared" si="12"/>
        <v>April</v>
      </c>
      <c r="C431" s="53">
        <f t="shared" si="13"/>
        <v>2004</v>
      </c>
      <c r="D431" s="43" t="s">
        <v>104</v>
      </c>
      <c r="E431" s="132">
        <v>9.8040000000000003</v>
      </c>
    </row>
    <row r="432" spans="1:5" ht="13.8" x14ac:dyDescent="0.25">
      <c r="A432" s="47">
        <v>38105</v>
      </c>
      <c r="B432" s="45" t="str">
        <f t="shared" si="12"/>
        <v>April</v>
      </c>
      <c r="C432" s="53">
        <f t="shared" si="13"/>
        <v>2004</v>
      </c>
      <c r="D432" s="43" t="s">
        <v>121</v>
      </c>
      <c r="E432" s="132">
        <v>9.1959999999999997</v>
      </c>
    </row>
    <row r="433" spans="1:5" ht="13.8" x14ac:dyDescent="0.25">
      <c r="A433" s="47">
        <v>38105</v>
      </c>
      <c r="B433" s="45" t="str">
        <f t="shared" ref="B433:B494" si="14">TEXT(A433,"mmmm")</f>
        <v>April</v>
      </c>
      <c r="C433" s="53">
        <f t="shared" ref="C433:C494" si="15">YEAR(A433)</f>
        <v>2004</v>
      </c>
      <c r="D433" s="43" t="s">
        <v>122</v>
      </c>
      <c r="E433" s="132">
        <v>8.6259999999999994</v>
      </c>
    </row>
    <row r="434" spans="1:5" ht="13.8" x14ac:dyDescent="0.25">
      <c r="A434" s="47">
        <v>38105</v>
      </c>
      <c r="B434" s="45" t="str">
        <f t="shared" si="14"/>
        <v>April</v>
      </c>
      <c r="C434" s="53">
        <f t="shared" si="15"/>
        <v>2004</v>
      </c>
      <c r="D434" s="43" t="s">
        <v>123</v>
      </c>
      <c r="E434" s="132">
        <v>8.4359999999999999</v>
      </c>
    </row>
    <row r="435" spans="1:5" ht="13.8" x14ac:dyDescent="0.25">
      <c r="A435" s="47">
        <v>38105</v>
      </c>
      <c r="B435" s="45" t="str">
        <f t="shared" si="14"/>
        <v>April</v>
      </c>
      <c r="C435" s="53">
        <f t="shared" si="15"/>
        <v>2004</v>
      </c>
      <c r="D435" s="43" t="s">
        <v>99</v>
      </c>
      <c r="E435" s="132">
        <v>8.4740000000000002</v>
      </c>
    </row>
    <row r="436" spans="1:5" ht="13.8" x14ac:dyDescent="0.25">
      <c r="A436" s="47">
        <v>38105</v>
      </c>
      <c r="B436" s="45" t="str">
        <f t="shared" si="14"/>
        <v>April</v>
      </c>
      <c r="C436" s="53">
        <f t="shared" si="15"/>
        <v>2004</v>
      </c>
      <c r="D436" s="43" t="s">
        <v>100</v>
      </c>
      <c r="E436" s="132">
        <v>8.36</v>
      </c>
    </row>
    <row r="437" spans="1:5" ht="13.8" x14ac:dyDescent="0.25">
      <c r="A437" s="47">
        <v>38105</v>
      </c>
      <c r="B437" s="45" t="str">
        <f t="shared" si="14"/>
        <v>April</v>
      </c>
      <c r="C437" s="53">
        <f t="shared" si="15"/>
        <v>2004</v>
      </c>
      <c r="D437" s="43" t="s">
        <v>101</v>
      </c>
      <c r="E437" s="132">
        <v>8.0559999999999992</v>
      </c>
    </row>
    <row r="438" spans="1:5" ht="13.8" x14ac:dyDescent="0.25">
      <c r="A438" s="47">
        <v>38105</v>
      </c>
      <c r="B438" s="45" t="str">
        <f t="shared" si="14"/>
        <v>April</v>
      </c>
      <c r="C438" s="53">
        <f t="shared" si="15"/>
        <v>2004</v>
      </c>
      <c r="D438" s="43" t="s">
        <v>124</v>
      </c>
      <c r="E438" s="132">
        <v>7.8849999999999998</v>
      </c>
    </row>
    <row r="439" spans="1:5" ht="13.8" x14ac:dyDescent="0.25">
      <c r="A439" s="47">
        <v>38105</v>
      </c>
      <c r="B439" s="45" t="str">
        <f t="shared" si="14"/>
        <v>April</v>
      </c>
      <c r="C439" s="53">
        <f t="shared" si="15"/>
        <v>2004</v>
      </c>
      <c r="D439" s="43" t="s">
        <v>125</v>
      </c>
      <c r="E439" s="132">
        <v>7.8659999999999988</v>
      </c>
    </row>
    <row r="440" spans="1:5" ht="13.8" x14ac:dyDescent="0.25">
      <c r="A440" s="47">
        <v>38105</v>
      </c>
      <c r="B440" s="45" t="str">
        <f t="shared" si="14"/>
        <v>April</v>
      </c>
      <c r="C440" s="53">
        <f t="shared" si="15"/>
        <v>2004</v>
      </c>
      <c r="D440" s="43" t="s">
        <v>126</v>
      </c>
      <c r="E440" s="132">
        <v>7.79</v>
      </c>
    </row>
    <row r="441" spans="1:5" ht="13.8" x14ac:dyDescent="0.25">
      <c r="A441" s="47">
        <v>38105</v>
      </c>
      <c r="B441" s="45" t="str">
        <f t="shared" si="14"/>
        <v>April</v>
      </c>
      <c r="C441" s="53">
        <f t="shared" si="15"/>
        <v>2004</v>
      </c>
      <c r="D441" s="43" t="s">
        <v>127</v>
      </c>
      <c r="E441" s="132">
        <v>8.0559999999999992</v>
      </c>
    </row>
    <row r="442" spans="1:5" ht="13.8" x14ac:dyDescent="0.25">
      <c r="A442" s="47">
        <v>38105</v>
      </c>
      <c r="B442" s="45" t="str">
        <f t="shared" si="14"/>
        <v>April</v>
      </c>
      <c r="C442" s="53">
        <f t="shared" si="15"/>
        <v>2004</v>
      </c>
      <c r="D442" s="43" t="s">
        <v>105</v>
      </c>
      <c r="E442" s="132">
        <v>7.98</v>
      </c>
    </row>
    <row r="443" spans="1:5" ht="13.8" x14ac:dyDescent="0.25">
      <c r="A443" s="47">
        <v>38105</v>
      </c>
      <c r="B443" s="45" t="str">
        <f t="shared" si="14"/>
        <v>April</v>
      </c>
      <c r="C443" s="53">
        <f t="shared" si="15"/>
        <v>2004</v>
      </c>
      <c r="D443" s="43" t="s">
        <v>128</v>
      </c>
      <c r="E443" s="132">
        <v>8.2966666666666669</v>
      </c>
    </row>
    <row r="444" spans="1:5" ht="13.8" x14ac:dyDescent="0.25">
      <c r="A444" s="47">
        <v>38112</v>
      </c>
      <c r="B444" s="45" t="str">
        <f t="shared" si="14"/>
        <v>May</v>
      </c>
      <c r="C444" s="53">
        <f t="shared" si="15"/>
        <v>2004</v>
      </c>
      <c r="D444" s="43" t="s">
        <v>131</v>
      </c>
      <c r="E444" s="132">
        <v>7.98</v>
      </c>
    </row>
    <row r="445" spans="1:5" ht="13.8" x14ac:dyDescent="0.25">
      <c r="A445" s="47">
        <v>38112</v>
      </c>
      <c r="B445" s="45" t="str">
        <f t="shared" si="14"/>
        <v>May</v>
      </c>
      <c r="C445" s="53">
        <f t="shared" si="15"/>
        <v>2004</v>
      </c>
      <c r="D445" s="43" t="s">
        <v>115</v>
      </c>
      <c r="E445" s="132">
        <v>7.79</v>
      </c>
    </row>
    <row r="446" spans="1:5" ht="13.8" x14ac:dyDescent="0.25">
      <c r="A446" s="47">
        <v>38112</v>
      </c>
      <c r="B446" s="45" t="str">
        <f t="shared" si="14"/>
        <v>May</v>
      </c>
      <c r="C446" s="53">
        <f t="shared" si="15"/>
        <v>2004</v>
      </c>
      <c r="D446" s="43" t="s">
        <v>95</v>
      </c>
      <c r="E446" s="132">
        <v>7.7424999999999997</v>
      </c>
    </row>
    <row r="447" spans="1:5" ht="13.8" x14ac:dyDescent="0.25">
      <c r="A447" s="47">
        <v>38112</v>
      </c>
      <c r="B447" s="45" t="str">
        <f t="shared" si="14"/>
        <v>May</v>
      </c>
      <c r="C447" s="53">
        <f t="shared" si="15"/>
        <v>2004</v>
      </c>
      <c r="D447" s="43" t="s">
        <v>96</v>
      </c>
      <c r="E447" s="132">
        <v>7.6</v>
      </c>
    </row>
    <row r="448" spans="1:5" ht="13.8" x14ac:dyDescent="0.25">
      <c r="A448" s="47">
        <v>38112</v>
      </c>
      <c r="B448" s="45" t="str">
        <f t="shared" si="14"/>
        <v>May</v>
      </c>
      <c r="C448" s="53">
        <f t="shared" si="15"/>
        <v>2004</v>
      </c>
      <c r="D448" s="43" t="s">
        <v>97</v>
      </c>
      <c r="E448" s="132">
        <v>7.5049999999999999</v>
      </c>
    </row>
    <row r="449" spans="1:5" ht="13.8" x14ac:dyDescent="0.25">
      <c r="A449" s="47">
        <v>38112</v>
      </c>
      <c r="B449" s="45" t="str">
        <f t="shared" si="14"/>
        <v>May</v>
      </c>
      <c r="C449" s="53">
        <f t="shared" si="15"/>
        <v>2004</v>
      </c>
      <c r="D449" s="43" t="s">
        <v>98</v>
      </c>
      <c r="E449" s="132">
        <v>7.4733333333333327</v>
      </c>
    </row>
    <row r="450" spans="1:5" ht="15.6" x14ac:dyDescent="0.3">
      <c r="A450" s="47">
        <v>38112</v>
      </c>
      <c r="B450" s="45" t="str">
        <f t="shared" si="14"/>
        <v>May</v>
      </c>
      <c r="C450" s="53">
        <f t="shared" si="15"/>
        <v>2004</v>
      </c>
      <c r="D450" s="130" t="s">
        <v>136</v>
      </c>
      <c r="E450" s="132">
        <v>8.4740000000000002</v>
      </c>
    </row>
    <row r="451" spans="1:5" ht="13.8" x14ac:dyDescent="0.25">
      <c r="A451" s="47">
        <v>38112</v>
      </c>
      <c r="B451" s="45" t="str">
        <f t="shared" si="14"/>
        <v>May</v>
      </c>
      <c r="C451" s="53">
        <f t="shared" si="15"/>
        <v>2004</v>
      </c>
      <c r="D451" s="43" t="s">
        <v>118</v>
      </c>
      <c r="E451" s="132">
        <v>9.5</v>
      </c>
    </row>
    <row r="452" spans="1:5" ht="13.8" x14ac:dyDescent="0.25">
      <c r="A452" s="47">
        <v>38112</v>
      </c>
      <c r="B452" s="45" t="str">
        <f t="shared" si="14"/>
        <v>May</v>
      </c>
      <c r="C452" s="53">
        <f t="shared" si="15"/>
        <v>2004</v>
      </c>
      <c r="D452" s="43" t="s">
        <v>102</v>
      </c>
      <c r="E452" s="132">
        <v>11.875</v>
      </c>
    </row>
    <row r="453" spans="1:5" ht="13.8" x14ac:dyDescent="0.25">
      <c r="A453" s="47">
        <v>38112</v>
      </c>
      <c r="B453" s="45" t="str">
        <f t="shared" si="14"/>
        <v>May</v>
      </c>
      <c r="C453" s="53">
        <f t="shared" si="15"/>
        <v>2004</v>
      </c>
      <c r="D453" s="43" t="s">
        <v>119</v>
      </c>
      <c r="E453" s="132">
        <v>11.463333333333333</v>
      </c>
    </row>
    <row r="454" spans="1:5" ht="13.8" x14ac:dyDescent="0.25">
      <c r="A454" s="47">
        <v>38112</v>
      </c>
      <c r="B454" s="45" t="str">
        <f t="shared" si="14"/>
        <v>May</v>
      </c>
      <c r="C454" s="53">
        <f t="shared" si="15"/>
        <v>2004</v>
      </c>
      <c r="D454" s="43" t="s">
        <v>120</v>
      </c>
      <c r="E454" s="132">
        <v>11.843333333333332</v>
      </c>
    </row>
    <row r="455" spans="1:5" ht="13.8" x14ac:dyDescent="0.25">
      <c r="A455" s="47">
        <v>38112</v>
      </c>
      <c r="B455" s="45" t="str">
        <f t="shared" si="14"/>
        <v>May</v>
      </c>
      <c r="C455" s="53">
        <f t="shared" si="15"/>
        <v>2004</v>
      </c>
      <c r="D455" s="43" t="s">
        <v>103</v>
      </c>
      <c r="E455" s="132">
        <v>12.35</v>
      </c>
    </row>
    <row r="456" spans="1:5" ht="13.8" x14ac:dyDescent="0.25">
      <c r="A456" s="47">
        <v>38112</v>
      </c>
      <c r="B456" s="45" t="str">
        <f t="shared" si="14"/>
        <v>May</v>
      </c>
      <c r="C456" s="53">
        <f t="shared" si="15"/>
        <v>2004</v>
      </c>
      <c r="D456" s="43" t="s">
        <v>116</v>
      </c>
      <c r="E456" s="132">
        <v>14.693333333333333</v>
      </c>
    </row>
    <row r="457" spans="1:5" ht="13.8" x14ac:dyDescent="0.25">
      <c r="A457" s="47">
        <v>38112</v>
      </c>
      <c r="B457" s="45" t="str">
        <f t="shared" si="14"/>
        <v>May</v>
      </c>
      <c r="C457" s="53">
        <f t="shared" si="15"/>
        <v>2004</v>
      </c>
      <c r="D457" s="43" t="s">
        <v>104</v>
      </c>
      <c r="E457" s="132">
        <v>14.44</v>
      </c>
    </row>
    <row r="458" spans="1:5" ht="13.8" x14ac:dyDescent="0.25">
      <c r="A458" s="47">
        <v>38112</v>
      </c>
      <c r="B458" s="45" t="str">
        <f t="shared" si="14"/>
        <v>May</v>
      </c>
      <c r="C458" s="53">
        <f t="shared" si="15"/>
        <v>2004</v>
      </c>
      <c r="D458" s="43" t="s">
        <v>121</v>
      </c>
      <c r="E458" s="132">
        <v>19.95</v>
      </c>
    </row>
    <row r="459" spans="1:5" ht="13.8" x14ac:dyDescent="0.25">
      <c r="A459" s="47">
        <v>38112</v>
      </c>
      <c r="B459" s="45" t="str">
        <f t="shared" si="14"/>
        <v>May</v>
      </c>
      <c r="C459" s="53">
        <f t="shared" si="15"/>
        <v>2004</v>
      </c>
      <c r="D459" s="43" t="s">
        <v>122</v>
      </c>
      <c r="E459" s="132">
        <v>22.324999999999999</v>
      </c>
    </row>
    <row r="460" spans="1:5" ht="13.8" x14ac:dyDescent="0.25">
      <c r="A460" s="47">
        <v>38112</v>
      </c>
      <c r="B460" s="45" t="str">
        <f t="shared" si="14"/>
        <v>May</v>
      </c>
      <c r="C460" s="53">
        <f t="shared" si="15"/>
        <v>2004</v>
      </c>
      <c r="D460" s="43" t="s">
        <v>123</v>
      </c>
      <c r="E460" s="132">
        <v>26.6</v>
      </c>
    </row>
    <row r="461" spans="1:5" ht="13.8" x14ac:dyDescent="0.25">
      <c r="A461" s="47">
        <v>38112</v>
      </c>
      <c r="B461" s="45" t="str">
        <f t="shared" si="14"/>
        <v>May</v>
      </c>
      <c r="C461" s="53">
        <f t="shared" si="15"/>
        <v>2004</v>
      </c>
      <c r="D461" s="43" t="s">
        <v>99</v>
      </c>
      <c r="E461" s="132">
        <v>28.5</v>
      </c>
    </row>
    <row r="462" spans="1:5" ht="13.8" x14ac:dyDescent="0.25">
      <c r="A462" s="47">
        <v>38112</v>
      </c>
      <c r="B462" s="45" t="str">
        <f t="shared" si="14"/>
        <v>May</v>
      </c>
      <c r="C462" s="53">
        <f t="shared" si="15"/>
        <v>2004</v>
      </c>
      <c r="D462" s="43" t="s">
        <v>100</v>
      </c>
      <c r="E462" s="132">
        <v>21.47</v>
      </c>
    </row>
    <row r="463" spans="1:5" ht="13.8" x14ac:dyDescent="0.25">
      <c r="A463" s="47">
        <v>38112</v>
      </c>
      <c r="B463" s="45" t="str">
        <f t="shared" si="14"/>
        <v>May</v>
      </c>
      <c r="C463" s="53">
        <f t="shared" si="15"/>
        <v>2004</v>
      </c>
      <c r="D463" s="43" t="s">
        <v>101</v>
      </c>
      <c r="E463" s="132">
        <v>21.34333333333333</v>
      </c>
    </row>
    <row r="464" spans="1:5" ht="13.8" x14ac:dyDescent="0.25">
      <c r="A464" s="47">
        <v>38112</v>
      </c>
      <c r="B464" s="45" t="str">
        <f t="shared" si="14"/>
        <v>May</v>
      </c>
      <c r="C464" s="53">
        <f t="shared" si="15"/>
        <v>2004</v>
      </c>
      <c r="D464" s="43" t="s">
        <v>124</v>
      </c>
      <c r="E464" s="132">
        <v>18.05</v>
      </c>
    </row>
    <row r="465" spans="1:5" ht="13.8" x14ac:dyDescent="0.25">
      <c r="A465" s="47">
        <v>38112</v>
      </c>
      <c r="B465" s="45" t="str">
        <f t="shared" si="14"/>
        <v>May</v>
      </c>
      <c r="C465" s="53">
        <f t="shared" si="15"/>
        <v>2004</v>
      </c>
      <c r="D465" s="43" t="s">
        <v>125</v>
      </c>
      <c r="E465" s="132">
        <v>16.149999999999999</v>
      </c>
    </row>
    <row r="466" spans="1:5" ht="13.8" x14ac:dyDescent="0.25">
      <c r="A466" s="47">
        <v>38112</v>
      </c>
      <c r="B466" s="45" t="str">
        <f t="shared" si="14"/>
        <v>May</v>
      </c>
      <c r="C466" s="53">
        <f t="shared" si="15"/>
        <v>2004</v>
      </c>
      <c r="D466" s="43" t="s">
        <v>126</v>
      </c>
      <c r="E466" s="132">
        <v>25.175000000000001</v>
      </c>
    </row>
    <row r="467" spans="1:5" ht="13.8" x14ac:dyDescent="0.25">
      <c r="A467" s="47">
        <v>38112</v>
      </c>
      <c r="B467" s="45" t="str">
        <f t="shared" si="14"/>
        <v>May</v>
      </c>
      <c r="C467" s="53">
        <f t="shared" si="15"/>
        <v>2004</v>
      </c>
      <c r="D467" s="43" t="s">
        <v>127</v>
      </c>
      <c r="E467" s="132">
        <v>23.43333333333333</v>
      </c>
    </row>
    <row r="468" spans="1:5" ht="13.8" x14ac:dyDescent="0.25">
      <c r="A468" s="47">
        <v>38112</v>
      </c>
      <c r="B468" s="45" t="str">
        <f t="shared" si="14"/>
        <v>May</v>
      </c>
      <c r="C468" s="53">
        <f t="shared" si="15"/>
        <v>2004</v>
      </c>
      <c r="D468" s="43" t="s">
        <v>105</v>
      </c>
      <c r="E468" s="132">
        <v>16.149999999999999</v>
      </c>
    </row>
    <row r="469" spans="1:5" ht="13.8" x14ac:dyDescent="0.25">
      <c r="A469" s="47">
        <v>38112</v>
      </c>
      <c r="B469" s="45" t="str">
        <f t="shared" si="14"/>
        <v>May</v>
      </c>
      <c r="C469" s="53">
        <f t="shared" si="15"/>
        <v>2004</v>
      </c>
      <c r="D469" s="43" t="s">
        <v>128</v>
      </c>
      <c r="E469" s="132">
        <v>14.566666666666665</v>
      </c>
    </row>
    <row r="470" spans="1:5" ht="13.8" x14ac:dyDescent="0.25">
      <c r="A470" s="47">
        <v>38119</v>
      </c>
      <c r="B470" s="45" t="str">
        <f t="shared" si="14"/>
        <v>May</v>
      </c>
      <c r="C470" s="53">
        <f t="shared" si="15"/>
        <v>2004</v>
      </c>
      <c r="D470" s="43" t="s">
        <v>131</v>
      </c>
      <c r="E470" s="132">
        <v>14.566666666666665</v>
      </c>
    </row>
    <row r="471" spans="1:5" ht="13.8" x14ac:dyDescent="0.25">
      <c r="A471" s="47">
        <v>38119</v>
      </c>
      <c r="B471" s="45" t="str">
        <f t="shared" si="14"/>
        <v>May</v>
      </c>
      <c r="C471" s="53">
        <f t="shared" si="15"/>
        <v>2004</v>
      </c>
      <c r="D471" s="43" t="s">
        <v>115</v>
      </c>
      <c r="E471" s="132">
        <v>13.3</v>
      </c>
    </row>
    <row r="472" spans="1:5" ht="13.8" x14ac:dyDescent="0.25">
      <c r="A472" s="47">
        <v>38119</v>
      </c>
      <c r="B472" s="45" t="str">
        <f t="shared" si="14"/>
        <v>May</v>
      </c>
      <c r="C472" s="53">
        <f t="shared" si="15"/>
        <v>2004</v>
      </c>
      <c r="D472" s="43" t="s">
        <v>95</v>
      </c>
      <c r="E472" s="132">
        <v>14.895999999999999</v>
      </c>
    </row>
    <row r="473" spans="1:5" ht="13.8" x14ac:dyDescent="0.25">
      <c r="A473" s="47">
        <v>38119</v>
      </c>
      <c r="B473" s="45" t="str">
        <f t="shared" si="14"/>
        <v>May</v>
      </c>
      <c r="C473" s="53">
        <f t="shared" si="15"/>
        <v>2004</v>
      </c>
      <c r="D473" s="43" t="s">
        <v>96</v>
      </c>
      <c r="E473" s="132">
        <v>16.643999999999998</v>
      </c>
    </row>
    <row r="474" spans="1:5" ht="13.8" x14ac:dyDescent="0.25">
      <c r="A474" s="47">
        <v>38119</v>
      </c>
      <c r="B474" s="45" t="str">
        <f t="shared" si="14"/>
        <v>May</v>
      </c>
      <c r="C474" s="53">
        <f t="shared" si="15"/>
        <v>2004</v>
      </c>
      <c r="D474" s="43" t="s">
        <v>97</v>
      </c>
      <c r="E474" s="132">
        <v>13.413999999999998</v>
      </c>
    </row>
    <row r="475" spans="1:5" ht="13.8" x14ac:dyDescent="0.25">
      <c r="A475" s="47">
        <v>38119</v>
      </c>
      <c r="B475" s="45" t="str">
        <f t="shared" si="14"/>
        <v>May</v>
      </c>
      <c r="C475" s="53">
        <f t="shared" si="15"/>
        <v>2004</v>
      </c>
      <c r="D475" s="43" t="s">
        <v>98</v>
      </c>
      <c r="E475" s="132">
        <v>11.893999999999998</v>
      </c>
    </row>
    <row r="476" spans="1:5" ht="15.6" x14ac:dyDescent="0.3">
      <c r="A476" s="47">
        <v>38119</v>
      </c>
      <c r="B476" s="45" t="str">
        <f t="shared" si="14"/>
        <v>May</v>
      </c>
      <c r="C476" s="53">
        <f t="shared" si="15"/>
        <v>2004</v>
      </c>
      <c r="D476" s="130" t="s">
        <v>136</v>
      </c>
      <c r="E476" s="132">
        <v>9.5</v>
      </c>
    </row>
    <row r="477" spans="1:5" ht="13.8" x14ac:dyDescent="0.25">
      <c r="A477" s="47">
        <v>38119</v>
      </c>
      <c r="B477" s="45" t="str">
        <f t="shared" si="14"/>
        <v>May</v>
      </c>
      <c r="C477" s="53">
        <f t="shared" si="15"/>
        <v>2004</v>
      </c>
      <c r="D477" s="43" t="s">
        <v>118</v>
      </c>
      <c r="E477" s="132">
        <v>7.3150000000000004</v>
      </c>
    </row>
    <row r="478" spans="1:5" ht="13.8" x14ac:dyDescent="0.25">
      <c r="A478" s="47">
        <v>38119</v>
      </c>
      <c r="B478" s="45" t="str">
        <f t="shared" si="14"/>
        <v>May</v>
      </c>
      <c r="C478" s="53">
        <f t="shared" si="15"/>
        <v>2004</v>
      </c>
      <c r="D478" s="43" t="s">
        <v>102</v>
      </c>
      <c r="E478" s="132">
        <v>7.41</v>
      </c>
    </row>
    <row r="479" spans="1:5" ht="13.8" x14ac:dyDescent="0.25">
      <c r="A479" s="47">
        <v>38119</v>
      </c>
      <c r="B479" s="45" t="str">
        <f t="shared" si="14"/>
        <v>May</v>
      </c>
      <c r="C479" s="53">
        <f t="shared" si="15"/>
        <v>2004</v>
      </c>
      <c r="D479" s="43" t="s">
        <v>119</v>
      </c>
      <c r="E479" s="132">
        <v>7.1059999999999999</v>
      </c>
    </row>
    <row r="480" spans="1:5" ht="13.8" x14ac:dyDescent="0.25">
      <c r="A480" s="47">
        <v>38119</v>
      </c>
      <c r="B480" s="45" t="str">
        <f t="shared" si="14"/>
        <v>May</v>
      </c>
      <c r="C480" s="53">
        <f t="shared" si="15"/>
        <v>2004</v>
      </c>
      <c r="D480" s="43" t="s">
        <v>120</v>
      </c>
      <c r="E480" s="132">
        <v>6.9349999999999996</v>
      </c>
    </row>
    <row r="481" spans="1:5" ht="13.8" x14ac:dyDescent="0.25">
      <c r="A481" s="47">
        <v>38119</v>
      </c>
      <c r="B481" s="45" t="str">
        <f t="shared" si="14"/>
        <v>May</v>
      </c>
      <c r="C481" s="53">
        <f t="shared" si="15"/>
        <v>2004</v>
      </c>
      <c r="D481" s="43" t="s">
        <v>103</v>
      </c>
      <c r="E481" s="132">
        <v>7.2833333333333323</v>
      </c>
    </row>
    <row r="482" spans="1:5" ht="13.8" x14ac:dyDescent="0.25">
      <c r="A482" s="47">
        <v>38119</v>
      </c>
      <c r="B482" s="45" t="str">
        <f t="shared" si="14"/>
        <v>May</v>
      </c>
      <c r="C482" s="53">
        <f t="shared" si="15"/>
        <v>2004</v>
      </c>
      <c r="D482" s="43" t="s">
        <v>116</v>
      </c>
      <c r="E482" s="132">
        <v>6.9666666666666659</v>
      </c>
    </row>
    <row r="483" spans="1:5" ht="13.8" x14ac:dyDescent="0.25">
      <c r="A483" s="47">
        <v>38119</v>
      </c>
      <c r="B483" s="45" t="str">
        <f t="shared" si="14"/>
        <v>May</v>
      </c>
      <c r="C483" s="53">
        <f t="shared" si="15"/>
        <v>2004</v>
      </c>
      <c r="D483" s="43" t="s">
        <v>104</v>
      </c>
      <c r="E483" s="132">
        <v>7.03</v>
      </c>
    </row>
    <row r="484" spans="1:5" ht="13.8" x14ac:dyDescent="0.25">
      <c r="A484" s="47">
        <v>38119</v>
      </c>
      <c r="B484" s="45" t="str">
        <f t="shared" si="14"/>
        <v>May</v>
      </c>
      <c r="C484" s="53">
        <f t="shared" si="15"/>
        <v>2004</v>
      </c>
      <c r="D484" s="43" t="s">
        <v>121</v>
      </c>
      <c r="E484" s="132">
        <v>7.03</v>
      </c>
    </row>
    <row r="485" spans="1:5" ht="13.8" x14ac:dyDescent="0.25">
      <c r="A485" s="47">
        <v>38119</v>
      </c>
      <c r="B485" s="45" t="str">
        <f t="shared" si="14"/>
        <v>May</v>
      </c>
      <c r="C485" s="53">
        <f t="shared" si="15"/>
        <v>2004</v>
      </c>
      <c r="D485" s="43" t="s">
        <v>122</v>
      </c>
      <c r="E485" s="132">
        <v>7.03</v>
      </c>
    </row>
    <row r="486" spans="1:5" ht="13.8" x14ac:dyDescent="0.25">
      <c r="A486" s="47">
        <v>38119</v>
      </c>
      <c r="B486" s="45" t="str">
        <f t="shared" si="14"/>
        <v>May</v>
      </c>
      <c r="C486" s="53">
        <f t="shared" si="15"/>
        <v>2004</v>
      </c>
      <c r="D486" s="43" t="s">
        <v>123</v>
      </c>
      <c r="E486" s="132">
        <v>7.03</v>
      </c>
    </row>
    <row r="487" spans="1:5" ht="13.8" x14ac:dyDescent="0.25">
      <c r="A487" s="47">
        <v>38119</v>
      </c>
      <c r="B487" s="45" t="str">
        <f t="shared" si="14"/>
        <v>May</v>
      </c>
      <c r="C487" s="53">
        <f t="shared" si="15"/>
        <v>2004</v>
      </c>
      <c r="D487" s="43" t="s">
        <v>99</v>
      </c>
      <c r="E487" s="132">
        <v>7.03</v>
      </c>
    </row>
    <row r="488" spans="1:5" ht="13.8" x14ac:dyDescent="0.25">
      <c r="A488" s="47">
        <v>38119</v>
      </c>
      <c r="B488" s="45" t="str">
        <f t="shared" si="14"/>
        <v>May</v>
      </c>
      <c r="C488" s="53">
        <f t="shared" si="15"/>
        <v>2004</v>
      </c>
      <c r="D488" s="43" t="s">
        <v>100</v>
      </c>
      <c r="E488" s="132">
        <v>6.7133333333333329</v>
      </c>
    </row>
    <row r="489" spans="1:5" ht="13.8" x14ac:dyDescent="0.25">
      <c r="A489" s="47">
        <v>38119</v>
      </c>
      <c r="B489" s="45" t="str">
        <f t="shared" si="14"/>
        <v>May</v>
      </c>
      <c r="C489" s="53">
        <f t="shared" si="15"/>
        <v>2004</v>
      </c>
      <c r="D489" s="43" t="s">
        <v>101</v>
      </c>
      <c r="E489" s="132">
        <v>6.84</v>
      </c>
    </row>
    <row r="490" spans="1:5" ht="13.8" x14ac:dyDescent="0.25">
      <c r="A490" s="47">
        <v>38119</v>
      </c>
      <c r="B490" s="45" t="str">
        <f t="shared" si="14"/>
        <v>May</v>
      </c>
      <c r="C490" s="53">
        <f t="shared" si="15"/>
        <v>2004</v>
      </c>
      <c r="D490" s="43" t="s">
        <v>124</v>
      </c>
      <c r="E490" s="132">
        <v>6.84</v>
      </c>
    </row>
    <row r="491" spans="1:5" ht="13.8" x14ac:dyDescent="0.25">
      <c r="A491" s="47">
        <v>38119</v>
      </c>
      <c r="B491" s="45" t="str">
        <f t="shared" si="14"/>
        <v>May</v>
      </c>
      <c r="C491" s="53">
        <f t="shared" si="15"/>
        <v>2004</v>
      </c>
      <c r="D491" s="43" t="s">
        <v>125</v>
      </c>
      <c r="E491" s="132">
        <v>6.9033333333333324</v>
      </c>
    </row>
    <row r="492" spans="1:5" ht="13.8" x14ac:dyDescent="0.25">
      <c r="A492" s="47">
        <v>38119</v>
      </c>
      <c r="B492" s="45" t="str">
        <f t="shared" si="14"/>
        <v>May</v>
      </c>
      <c r="C492" s="53">
        <f t="shared" si="15"/>
        <v>2004</v>
      </c>
      <c r="D492" s="43" t="s">
        <v>126</v>
      </c>
      <c r="E492" s="132">
        <v>6.84</v>
      </c>
    </row>
    <row r="493" spans="1:5" ht="13.8" x14ac:dyDescent="0.25">
      <c r="A493" s="47">
        <v>38119</v>
      </c>
      <c r="B493" s="45" t="str">
        <f t="shared" si="14"/>
        <v>May</v>
      </c>
      <c r="C493" s="53">
        <f t="shared" si="15"/>
        <v>2004</v>
      </c>
      <c r="D493" s="43" t="s">
        <v>127</v>
      </c>
      <c r="E493" s="132">
        <v>6.84</v>
      </c>
    </row>
    <row r="494" spans="1:5" ht="13.8" x14ac:dyDescent="0.25">
      <c r="A494" s="47">
        <v>38119</v>
      </c>
      <c r="B494" s="45" t="str">
        <f t="shared" si="14"/>
        <v>May</v>
      </c>
      <c r="C494" s="53">
        <f t="shared" si="15"/>
        <v>2004</v>
      </c>
      <c r="D494" s="43" t="s">
        <v>105</v>
      </c>
      <c r="E494" s="132">
        <v>6.84</v>
      </c>
    </row>
    <row r="495" spans="1:5" ht="13.8" x14ac:dyDescent="0.25">
      <c r="A495" s="47">
        <v>38119</v>
      </c>
      <c r="B495" s="45" t="str">
        <f t="shared" ref="B495:B555" si="16">TEXT(A495,"mmmm")</f>
        <v>May</v>
      </c>
      <c r="C495" s="53">
        <f t="shared" ref="C495:C555" si="17">YEAR(A495)</f>
        <v>2004</v>
      </c>
      <c r="D495" s="43" t="s">
        <v>128</v>
      </c>
      <c r="E495" s="132">
        <v>6.7450000000000001</v>
      </c>
    </row>
    <row r="496" spans="1:5" ht="13.8" x14ac:dyDescent="0.25">
      <c r="A496" s="47">
        <v>38126</v>
      </c>
      <c r="B496" s="45" t="str">
        <f t="shared" si="16"/>
        <v>May</v>
      </c>
      <c r="C496" s="53">
        <f t="shared" si="17"/>
        <v>2004</v>
      </c>
      <c r="D496" s="43" t="s">
        <v>131</v>
      </c>
      <c r="E496" s="132">
        <v>6.84</v>
      </c>
    </row>
    <row r="497" spans="1:5" ht="13.8" x14ac:dyDescent="0.25">
      <c r="A497" s="47">
        <v>38126</v>
      </c>
      <c r="B497" s="45" t="str">
        <f t="shared" si="16"/>
        <v>May</v>
      </c>
      <c r="C497" s="53">
        <f t="shared" si="17"/>
        <v>2004</v>
      </c>
      <c r="D497" s="43" t="s">
        <v>115</v>
      </c>
      <c r="E497" s="132">
        <v>6.84</v>
      </c>
    </row>
    <row r="498" spans="1:5" ht="13.8" x14ac:dyDescent="0.25">
      <c r="A498" s="47">
        <v>38126</v>
      </c>
      <c r="B498" s="45" t="str">
        <f t="shared" si="16"/>
        <v>May</v>
      </c>
      <c r="C498" s="53">
        <f t="shared" si="17"/>
        <v>2004</v>
      </c>
      <c r="D498" s="43" t="s">
        <v>95</v>
      </c>
      <c r="E498" s="132">
        <v>6.9033333333333324</v>
      </c>
    </row>
    <row r="499" spans="1:5" ht="13.8" x14ac:dyDescent="0.25">
      <c r="A499" s="47">
        <v>38126</v>
      </c>
      <c r="B499" s="45" t="str">
        <f t="shared" si="16"/>
        <v>May</v>
      </c>
      <c r="C499" s="53">
        <f t="shared" si="17"/>
        <v>2004</v>
      </c>
      <c r="D499" s="43" t="s">
        <v>96</v>
      </c>
      <c r="E499" s="132">
        <v>7.125</v>
      </c>
    </row>
    <row r="500" spans="1:5" ht="13.8" x14ac:dyDescent="0.25">
      <c r="A500" s="47">
        <v>38126</v>
      </c>
      <c r="B500" s="45" t="str">
        <f t="shared" si="16"/>
        <v>May</v>
      </c>
      <c r="C500" s="53">
        <f t="shared" si="17"/>
        <v>2004</v>
      </c>
      <c r="D500" s="43" t="s">
        <v>97</v>
      </c>
      <c r="E500" s="132">
        <v>7.3150000000000004</v>
      </c>
    </row>
    <row r="501" spans="1:5" ht="13.8" x14ac:dyDescent="0.25">
      <c r="A501" s="47">
        <v>38126</v>
      </c>
      <c r="B501" s="45" t="str">
        <f t="shared" si="16"/>
        <v>May</v>
      </c>
      <c r="C501" s="53">
        <f t="shared" si="17"/>
        <v>2004</v>
      </c>
      <c r="D501" s="43" t="s">
        <v>98</v>
      </c>
      <c r="E501" s="132">
        <v>7.4733333333333327</v>
      </c>
    </row>
    <row r="502" spans="1:5" ht="15.6" x14ac:dyDescent="0.3">
      <c r="A502" s="47">
        <v>38126</v>
      </c>
      <c r="B502" s="45" t="str">
        <f t="shared" si="16"/>
        <v>May</v>
      </c>
      <c r="C502" s="53">
        <f t="shared" si="17"/>
        <v>2004</v>
      </c>
      <c r="D502" s="130" t="s">
        <v>136</v>
      </c>
      <c r="E502" s="132">
        <v>7.2833333333333323</v>
      </c>
    </row>
    <row r="503" spans="1:5" ht="13.8" x14ac:dyDescent="0.25">
      <c r="A503" s="47">
        <v>38126</v>
      </c>
      <c r="B503" s="45" t="str">
        <f t="shared" si="16"/>
        <v>May</v>
      </c>
      <c r="C503" s="53">
        <f t="shared" si="17"/>
        <v>2004</v>
      </c>
      <c r="D503" s="43" t="s">
        <v>118</v>
      </c>
      <c r="E503" s="132">
        <v>7.2833333333333323</v>
      </c>
    </row>
    <row r="504" spans="1:5" ht="13.8" x14ac:dyDescent="0.25">
      <c r="A504" s="47">
        <v>38126</v>
      </c>
      <c r="B504" s="45" t="str">
        <f t="shared" si="16"/>
        <v>May</v>
      </c>
      <c r="C504" s="53">
        <f t="shared" si="17"/>
        <v>2004</v>
      </c>
      <c r="D504" s="43" t="s">
        <v>102</v>
      </c>
      <c r="E504" s="132">
        <v>7.03</v>
      </c>
    </row>
    <row r="505" spans="1:5" ht="13.8" x14ac:dyDescent="0.25">
      <c r="A505" s="47">
        <v>38126</v>
      </c>
      <c r="B505" s="45" t="str">
        <f t="shared" si="16"/>
        <v>May</v>
      </c>
      <c r="C505" s="53">
        <f t="shared" si="17"/>
        <v>2004</v>
      </c>
      <c r="D505" s="43" t="s">
        <v>119</v>
      </c>
      <c r="E505" s="132">
        <v>7.03</v>
      </c>
    </row>
    <row r="506" spans="1:5" ht="13.8" x14ac:dyDescent="0.25">
      <c r="A506" s="47">
        <v>38126</v>
      </c>
      <c r="B506" s="45" t="str">
        <f t="shared" si="16"/>
        <v>May</v>
      </c>
      <c r="C506" s="53">
        <f t="shared" si="17"/>
        <v>2004</v>
      </c>
      <c r="D506" s="43" t="s">
        <v>120</v>
      </c>
      <c r="E506" s="132">
        <v>7.1566666666666663</v>
      </c>
    </row>
    <row r="507" spans="1:5" ht="13.8" x14ac:dyDescent="0.25">
      <c r="A507" s="47">
        <v>38126</v>
      </c>
      <c r="B507" s="45" t="str">
        <f t="shared" si="16"/>
        <v>May</v>
      </c>
      <c r="C507" s="53">
        <f t="shared" si="17"/>
        <v>2004</v>
      </c>
      <c r="D507" s="43" t="s">
        <v>103</v>
      </c>
      <c r="E507" s="132">
        <v>7.7266666666666666</v>
      </c>
    </row>
    <row r="508" spans="1:5" ht="13.8" x14ac:dyDescent="0.25">
      <c r="A508" s="47">
        <v>38126</v>
      </c>
      <c r="B508" s="45" t="str">
        <f t="shared" si="16"/>
        <v>May</v>
      </c>
      <c r="C508" s="53">
        <f t="shared" si="17"/>
        <v>2004</v>
      </c>
      <c r="D508" s="43" t="s">
        <v>116</v>
      </c>
      <c r="E508" s="132">
        <v>10.576666666666664</v>
      </c>
    </row>
    <row r="509" spans="1:5" ht="13.8" x14ac:dyDescent="0.25">
      <c r="A509" s="47">
        <v>38126</v>
      </c>
      <c r="B509" s="45" t="str">
        <f t="shared" si="16"/>
        <v>May</v>
      </c>
      <c r="C509" s="53">
        <f t="shared" si="17"/>
        <v>2004</v>
      </c>
      <c r="D509" s="43" t="s">
        <v>104</v>
      </c>
      <c r="E509" s="132">
        <v>11.02</v>
      </c>
    </row>
    <row r="510" spans="1:5" ht="13.8" x14ac:dyDescent="0.25">
      <c r="A510" s="47">
        <v>38126</v>
      </c>
      <c r="B510" s="45" t="str">
        <f t="shared" si="16"/>
        <v>May</v>
      </c>
      <c r="C510" s="53">
        <f t="shared" si="17"/>
        <v>2004</v>
      </c>
      <c r="D510" s="43" t="s">
        <v>121</v>
      </c>
      <c r="E510" s="132">
        <v>12.35</v>
      </c>
    </row>
    <row r="511" spans="1:5" ht="13.8" x14ac:dyDescent="0.25">
      <c r="A511" s="47">
        <v>38126</v>
      </c>
      <c r="B511" s="45" t="str">
        <f t="shared" si="16"/>
        <v>May</v>
      </c>
      <c r="C511" s="53">
        <f t="shared" si="17"/>
        <v>2004</v>
      </c>
      <c r="D511" s="43" t="s">
        <v>122</v>
      </c>
      <c r="E511" s="132">
        <v>14.725</v>
      </c>
    </row>
    <row r="512" spans="1:5" ht="13.8" x14ac:dyDescent="0.25">
      <c r="A512" s="47">
        <v>38126</v>
      </c>
      <c r="B512" s="45" t="str">
        <f t="shared" si="16"/>
        <v>May</v>
      </c>
      <c r="C512" s="53">
        <f t="shared" si="17"/>
        <v>2004</v>
      </c>
      <c r="D512" s="43" t="s">
        <v>123</v>
      </c>
      <c r="E512" s="132">
        <v>16.149999999999999</v>
      </c>
    </row>
    <row r="513" spans="1:5" ht="13.8" x14ac:dyDescent="0.25">
      <c r="A513" s="47">
        <v>38126</v>
      </c>
      <c r="B513" s="45" t="str">
        <f t="shared" si="16"/>
        <v>May</v>
      </c>
      <c r="C513" s="53">
        <f t="shared" si="17"/>
        <v>2004</v>
      </c>
      <c r="D513" s="43" t="s">
        <v>99</v>
      </c>
      <c r="E513" s="132">
        <v>21.216666666666665</v>
      </c>
    </row>
    <row r="514" spans="1:5" ht="13.8" x14ac:dyDescent="0.25">
      <c r="A514" s="47">
        <v>38126</v>
      </c>
      <c r="B514" s="45" t="str">
        <f t="shared" si="16"/>
        <v>May</v>
      </c>
      <c r="C514" s="53">
        <f t="shared" si="17"/>
        <v>2004</v>
      </c>
      <c r="D514" s="43" t="s">
        <v>100</v>
      </c>
      <c r="E514" s="132">
        <v>23.43333333333333</v>
      </c>
    </row>
    <row r="515" spans="1:5" ht="13.8" x14ac:dyDescent="0.25">
      <c r="A515" s="47">
        <v>38126</v>
      </c>
      <c r="B515" s="45" t="str">
        <f t="shared" si="16"/>
        <v>May</v>
      </c>
      <c r="C515" s="53">
        <f t="shared" si="17"/>
        <v>2004</v>
      </c>
      <c r="D515" s="43" t="s">
        <v>101</v>
      </c>
      <c r="E515" s="132">
        <v>21.85</v>
      </c>
    </row>
    <row r="516" spans="1:5" ht="13.8" x14ac:dyDescent="0.25">
      <c r="A516" s="47">
        <v>38126</v>
      </c>
      <c r="B516" s="45" t="str">
        <f t="shared" si="16"/>
        <v>May</v>
      </c>
      <c r="C516" s="53">
        <f t="shared" si="17"/>
        <v>2004</v>
      </c>
      <c r="D516" s="43" t="s">
        <v>124</v>
      </c>
      <c r="E516" s="132">
        <v>18.05</v>
      </c>
    </row>
    <row r="517" spans="1:5" ht="13.8" x14ac:dyDescent="0.25">
      <c r="A517" s="47">
        <v>38126</v>
      </c>
      <c r="B517" s="45" t="str">
        <f t="shared" si="16"/>
        <v>May</v>
      </c>
      <c r="C517" s="53">
        <f t="shared" si="17"/>
        <v>2004</v>
      </c>
      <c r="D517" s="43" t="s">
        <v>125</v>
      </c>
      <c r="E517" s="132">
        <v>18.239999999999998</v>
      </c>
    </row>
    <row r="518" spans="1:5" ht="13.8" x14ac:dyDescent="0.25">
      <c r="A518" s="47">
        <v>38126</v>
      </c>
      <c r="B518" s="45" t="str">
        <f t="shared" si="16"/>
        <v>May</v>
      </c>
      <c r="C518" s="53">
        <f t="shared" si="17"/>
        <v>2004</v>
      </c>
      <c r="D518" s="43" t="s">
        <v>126</v>
      </c>
      <c r="E518" s="132">
        <v>19.443333333333332</v>
      </c>
    </row>
    <row r="519" spans="1:5" ht="13.8" x14ac:dyDescent="0.25">
      <c r="A519" s="47">
        <v>38126</v>
      </c>
      <c r="B519" s="45" t="str">
        <f t="shared" si="16"/>
        <v>May</v>
      </c>
      <c r="C519" s="53">
        <f t="shared" si="17"/>
        <v>2004</v>
      </c>
      <c r="D519" s="43" t="s">
        <v>127</v>
      </c>
      <c r="E519" s="132">
        <v>22.8</v>
      </c>
    </row>
    <row r="520" spans="1:5" ht="13.8" x14ac:dyDescent="0.25">
      <c r="A520" s="47">
        <v>38126</v>
      </c>
      <c r="B520" s="45" t="str">
        <f t="shared" si="16"/>
        <v>May</v>
      </c>
      <c r="C520" s="53">
        <f t="shared" si="17"/>
        <v>2004</v>
      </c>
      <c r="D520" s="43" t="s">
        <v>105</v>
      </c>
      <c r="E520" s="132">
        <v>17.353333333333332</v>
      </c>
    </row>
    <row r="521" spans="1:5" ht="13.8" x14ac:dyDescent="0.25">
      <c r="A521" s="47">
        <v>38126</v>
      </c>
      <c r="B521" s="45" t="str">
        <f t="shared" si="16"/>
        <v>May</v>
      </c>
      <c r="C521" s="53">
        <f t="shared" si="17"/>
        <v>2004</v>
      </c>
      <c r="D521" s="43" t="s">
        <v>128</v>
      </c>
      <c r="E521" s="132">
        <v>21.533333333333331</v>
      </c>
    </row>
    <row r="522" spans="1:5" ht="13.8" x14ac:dyDescent="0.25">
      <c r="A522" s="47">
        <v>38133</v>
      </c>
      <c r="B522" s="45" t="str">
        <f t="shared" si="16"/>
        <v>May</v>
      </c>
      <c r="C522" s="53">
        <f t="shared" si="17"/>
        <v>2004</v>
      </c>
      <c r="D522" s="43" t="s">
        <v>131</v>
      </c>
      <c r="E522" s="132">
        <v>21.216666666666665</v>
      </c>
    </row>
    <row r="523" spans="1:5" ht="13.8" x14ac:dyDescent="0.25">
      <c r="A523" s="47">
        <v>38133</v>
      </c>
      <c r="B523" s="45" t="str">
        <f t="shared" si="16"/>
        <v>May</v>
      </c>
      <c r="C523" s="53">
        <f t="shared" si="17"/>
        <v>2004</v>
      </c>
      <c r="D523" s="43" t="s">
        <v>115</v>
      </c>
      <c r="E523" s="132">
        <v>13.775</v>
      </c>
    </row>
    <row r="524" spans="1:5" ht="13.8" x14ac:dyDescent="0.25">
      <c r="A524" s="47">
        <v>38133</v>
      </c>
      <c r="B524" s="45" t="str">
        <f t="shared" si="16"/>
        <v>May</v>
      </c>
      <c r="C524" s="53">
        <f t="shared" si="17"/>
        <v>2004</v>
      </c>
      <c r="D524" s="43" t="s">
        <v>95</v>
      </c>
      <c r="E524" s="132">
        <v>12.793333333333333</v>
      </c>
    </row>
    <row r="525" spans="1:5" ht="13.8" x14ac:dyDescent="0.25">
      <c r="A525" s="47">
        <v>38133</v>
      </c>
      <c r="B525" s="45" t="str">
        <f t="shared" si="16"/>
        <v>May</v>
      </c>
      <c r="C525" s="53">
        <f t="shared" si="17"/>
        <v>2004</v>
      </c>
      <c r="D525" s="43" t="s">
        <v>96</v>
      </c>
      <c r="E525" s="132">
        <v>11.97</v>
      </c>
    </row>
    <row r="526" spans="1:5" ht="13.8" x14ac:dyDescent="0.25">
      <c r="A526" s="47">
        <v>38133</v>
      </c>
      <c r="B526" s="45" t="str">
        <f t="shared" si="16"/>
        <v>May</v>
      </c>
      <c r="C526" s="53">
        <f t="shared" si="17"/>
        <v>2004</v>
      </c>
      <c r="D526" s="43" t="s">
        <v>97</v>
      </c>
      <c r="E526" s="132">
        <v>11.336666666666666</v>
      </c>
    </row>
    <row r="527" spans="1:5" ht="13.8" x14ac:dyDescent="0.25">
      <c r="A527" s="47">
        <v>38133</v>
      </c>
      <c r="B527" s="45" t="str">
        <f t="shared" si="16"/>
        <v>May</v>
      </c>
      <c r="C527" s="53">
        <f t="shared" si="17"/>
        <v>2004</v>
      </c>
      <c r="D527" s="43" t="s">
        <v>98</v>
      </c>
      <c r="E527" s="132">
        <v>11.716666666666665</v>
      </c>
    </row>
    <row r="528" spans="1:5" ht="15.6" x14ac:dyDescent="0.3">
      <c r="A528" s="47">
        <v>38133</v>
      </c>
      <c r="B528" s="45" t="str">
        <f t="shared" si="16"/>
        <v>May</v>
      </c>
      <c r="C528" s="53">
        <f t="shared" si="17"/>
        <v>2004</v>
      </c>
      <c r="D528" s="130" t="s">
        <v>136</v>
      </c>
      <c r="E528" s="132">
        <v>11.336666666666666</v>
      </c>
    </row>
    <row r="529" spans="1:5" ht="13.8" x14ac:dyDescent="0.25">
      <c r="A529" s="47">
        <v>38133</v>
      </c>
      <c r="B529" s="45" t="str">
        <f t="shared" si="16"/>
        <v>May</v>
      </c>
      <c r="C529" s="53">
        <f t="shared" si="17"/>
        <v>2004</v>
      </c>
      <c r="D529" s="43" t="s">
        <v>118</v>
      </c>
      <c r="E529" s="132">
        <v>10.26</v>
      </c>
    </row>
    <row r="530" spans="1:5" ht="13.8" x14ac:dyDescent="0.25">
      <c r="A530" s="47">
        <v>38133</v>
      </c>
      <c r="B530" s="45" t="str">
        <f t="shared" si="16"/>
        <v>May</v>
      </c>
      <c r="C530" s="53">
        <f t="shared" si="17"/>
        <v>2004</v>
      </c>
      <c r="D530" s="43" t="s">
        <v>102</v>
      </c>
      <c r="E530" s="132">
        <v>9.8800000000000008</v>
      </c>
    </row>
    <row r="531" spans="1:5" ht="13.8" x14ac:dyDescent="0.25">
      <c r="A531" s="47">
        <v>38133</v>
      </c>
      <c r="B531" s="45" t="str">
        <f t="shared" si="16"/>
        <v>May</v>
      </c>
      <c r="C531" s="53">
        <f t="shared" si="17"/>
        <v>2004</v>
      </c>
      <c r="D531" s="43" t="s">
        <v>119</v>
      </c>
      <c r="E531" s="132">
        <v>11.716666666666665</v>
      </c>
    </row>
    <row r="532" spans="1:5" ht="13.8" x14ac:dyDescent="0.25">
      <c r="A532" s="47">
        <v>38133</v>
      </c>
      <c r="B532" s="45" t="str">
        <f t="shared" si="16"/>
        <v>May</v>
      </c>
      <c r="C532" s="53">
        <f t="shared" si="17"/>
        <v>2004</v>
      </c>
      <c r="D532" s="43" t="s">
        <v>120</v>
      </c>
      <c r="E532" s="132">
        <v>12.35</v>
      </c>
    </row>
    <row r="533" spans="1:5" ht="13.8" x14ac:dyDescent="0.25">
      <c r="A533" s="47">
        <v>38133</v>
      </c>
      <c r="B533" s="45" t="str">
        <f t="shared" si="16"/>
        <v>May</v>
      </c>
      <c r="C533" s="53">
        <f t="shared" si="17"/>
        <v>2004</v>
      </c>
      <c r="D533" s="43" t="s">
        <v>103</v>
      </c>
      <c r="E533" s="132">
        <v>12.983333333333333</v>
      </c>
    </row>
    <row r="534" spans="1:5" ht="13.8" x14ac:dyDescent="0.25">
      <c r="A534" s="47">
        <v>38133</v>
      </c>
      <c r="B534" s="45" t="str">
        <f t="shared" si="16"/>
        <v>May</v>
      </c>
      <c r="C534" s="53">
        <f t="shared" si="17"/>
        <v>2004</v>
      </c>
      <c r="D534" s="43" t="s">
        <v>116</v>
      </c>
      <c r="E534" s="132">
        <v>11.97</v>
      </c>
    </row>
    <row r="535" spans="1:5" ht="13.8" x14ac:dyDescent="0.25">
      <c r="A535" s="47">
        <v>38133</v>
      </c>
      <c r="B535" s="45" t="str">
        <f t="shared" si="16"/>
        <v>May</v>
      </c>
      <c r="C535" s="53">
        <f t="shared" si="17"/>
        <v>2004</v>
      </c>
      <c r="D535" s="43" t="s">
        <v>104</v>
      </c>
      <c r="E535" s="132">
        <v>11.716666666666665</v>
      </c>
    </row>
    <row r="536" spans="1:5" ht="13.8" x14ac:dyDescent="0.25">
      <c r="A536" s="47">
        <v>38133</v>
      </c>
      <c r="B536" s="45" t="str">
        <f t="shared" si="16"/>
        <v>May</v>
      </c>
      <c r="C536" s="53">
        <f t="shared" si="17"/>
        <v>2004</v>
      </c>
      <c r="D536" s="43" t="s">
        <v>121</v>
      </c>
      <c r="E536" s="132">
        <v>13.806666666666665</v>
      </c>
    </row>
    <row r="537" spans="1:5" ht="13.8" x14ac:dyDescent="0.25">
      <c r="A537" s="47">
        <v>38133</v>
      </c>
      <c r="B537" s="45" t="str">
        <f t="shared" si="16"/>
        <v>May</v>
      </c>
      <c r="C537" s="53">
        <f t="shared" si="17"/>
        <v>2004</v>
      </c>
      <c r="D537" s="43" t="s">
        <v>122</v>
      </c>
      <c r="E537" s="132">
        <v>19</v>
      </c>
    </row>
    <row r="538" spans="1:5" ht="13.8" x14ac:dyDescent="0.25">
      <c r="A538" s="47">
        <v>38133</v>
      </c>
      <c r="B538" s="45" t="str">
        <f t="shared" si="16"/>
        <v>May</v>
      </c>
      <c r="C538" s="53">
        <f t="shared" si="17"/>
        <v>2004</v>
      </c>
      <c r="D538" s="43" t="s">
        <v>123</v>
      </c>
      <c r="E538" s="132">
        <v>19</v>
      </c>
    </row>
    <row r="539" spans="1:5" ht="13.8" x14ac:dyDescent="0.25">
      <c r="A539" s="47">
        <v>38133</v>
      </c>
      <c r="B539" s="45" t="str">
        <f t="shared" si="16"/>
        <v>May</v>
      </c>
      <c r="C539" s="53">
        <f t="shared" si="17"/>
        <v>2004</v>
      </c>
      <c r="D539" s="43" t="s">
        <v>99</v>
      </c>
      <c r="E539" s="132">
        <v>14.313333333333333</v>
      </c>
    </row>
    <row r="540" spans="1:5" ht="13.8" x14ac:dyDescent="0.25">
      <c r="A540" s="47">
        <v>38133</v>
      </c>
      <c r="B540" s="45" t="str">
        <f t="shared" si="16"/>
        <v>May</v>
      </c>
      <c r="C540" s="53">
        <f t="shared" si="17"/>
        <v>2004</v>
      </c>
      <c r="D540" s="43" t="s">
        <v>100</v>
      </c>
      <c r="E540" s="132">
        <v>10.6875</v>
      </c>
    </row>
    <row r="541" spans="1:5" ht="13.8" x14ac:dyDescent="0.25">
      <c r="A541" s="47">
        <v>38133</v>
      </c>
      <c r="B541" s="45" t="str">
        <f t="shared" si="16"/>
        <v>May</v>
      </c>
      <c r="C541" s="53">
        <f t="shared" si="17"/>
        <v>2004</v>
      </c>
      <c r="D541" s="43" t="s">
        <v>101</v>
      </c>
      <c r="E541" s="132">
        <v>9.5</v>
      </c>
    </row>
    <row r="542" spans="1:5" ht="13.8" x14ac:dyDescent="0.25">
      <c r="A542" s="47">
        <v>38133</v>
      </c>
      <c r="B542" s="45" t="str">
        <f t="shared" si="16"/>
        <v>May</v>
      </c>
      <c r="C542" s="53">
        <f t="shared" si="17"/>
        <v>2004</v>
      </c>
      <c r="D542" s="43" t="s">
        <v>124</v>
      </c>
      <c r="E542" s="132">
        <v>8.423333333333332</v>
      </c>
    </row>
    <row r="543" spans="1:5" ht="13.8" x14ac:dyDescent="0.25">
      <c r="A543" s="47">
        <v>38133</v>
      </c>
      <c r="B543" s="45" t="str">
        <f t="shared" si="16"/>
        <v>May</v>
      </c>
      <c r="C543" s="53">
        <f t="shared" si="17"/>
        <v>2004</v>
      </c>
      <c r="D543" s="43" t="s">
        <v>125</v>
      </c>
      <c r="E543" s="132">
        <v>8.2174999999999994</v>
      </c>
    </row>
    <row r="544" spans="1:5" ht="13.8" x14ac:dyDescent="0.25">
      <c r="A544" s="47">
        <v>38133</v>
      </c>
      <c r="B544" s="45" t="str">
        <f t="shared" si="16"/>
        <v>May</v>
      </c>
      <c r="C544" s="53">
        <f t="shared" si="17"/>
        <v>2004</v>
      </c>
      <c r="D544" s="43" t="s">
        <v>126</v>
      </c>
      <c r="E544" s="132">
        <v>7.9039999999999999</v>
      </c>
    </row>
    <row r="545" spans="1:5" ht="13.8" x14ac:dyDescent="0.25">
      <c r="A545" s="47">
        <v>38133</v>
      </c>
      <c r="B545" s="45" t="str">
        <f t="shared" si="16"/>
        <v>May</v>
      </c>
      <c r="C545" s="53">
        <f t="shared" si="17"/>
        <v>2004</v>
      </c>
      <c r="D545" s="43" t="s">
        <v>127</v>
      </c>
      <c r="E545" s="132">
        <v>7.8533333333333326</v>
      </c>
    </row>
    <row r="546" spans="1:5" ht="13.8" x14ac:dyDescent="0.25">
      <c r="A546" s="47">
        <v>38133</v>
      </c>
      <c r="B546" s="45" t="str">
        <f t="shared" si="16"/>
        <v>May</v>
      </c>
      <c r="C546" s="53">
        <f t="shared" si="17"/>
        <v>2004</v>
      </c>
      <c r="D546" s="43" t="s">
        <v>105</v>
      </c>
      <c r="E546" s="132">
        <v>7.7266666666666666</v>
      </c>
    </row>
    <row r="547" spans="1:5" ht="13.8" x14ac:dyDescent="0.25">
      <c r="A547" s="47">
        <v>38133</v>
      </c>
      <c r="B547" s="45" t="str">
        <f t="shared" si="16"/>
        <v>May</v>
      </c>
      <c r="C547" s="53">
        <f t="shared" si="17"/>
        <v>2004</v>
      </c>
      <c r="D547" s="43" t="s">
        <v>128</v>
      </c>
      <c r="E547" s="132">
        <v>7.6950000000000003</v>
      </c>
    </row>
    <row r="548" spans="1:5" ht="13.8" x14ac:dyDescent="0.25">
      <c r="A548" s="47">
        <v>38140</v>
      </c>
      <c r="B548" s="45" t="str">
        <f t="shared" si="16"/>
        <v>June</v>
      </c>
      <c r="C548" s="53">
        <f t="shared" si="17"/>
        <v>2004</v>
      </c>
      <c r="D548" s="43" t="s">
        <v>131</v>
      </c>
      <c r="E548" s="132">
        <v>7.6</v>
      </c>
    </row>
    <row r="549" spans="1:5" ht="13.8" x14ac:dyDescent="0.25">
      <c r="A549" s="47">
        <v>38140</v>
      </c>
      <c r="B549" s="45" t="str">
        <f t="shared" si="16"/>
        <v>June</v>
      </c>
      <c r="C549" s="53">
        <f t="shared" si="17"/>
        <v>2004</v>
      </c>
      <c r="D549" s="43" t="s">
        <v>115</v>
      </c>
      <c r="E549" s="132">
        <v>7.6</v>
      </c>
    </row>
    <row r="550" spans="1:5" ht="13.8" x14ac:dyDescent="0.25">
      <c r="A550" s="47">
        <v>38140</v>
      </c>
      <c r="B550" s="45" t="str">
        <f t="shared" si="16"/>
        <v>June</v>
      </c>
      <c r="C550" s="53">
        <f t="shared" si="17"/>
        <v>2004</v>
      </c>
      <c r="D550" s="43" t="s">
        <v>95</v>
      </c>
      <c r="E550" s="132">
        <v>7.6</v>
      </c>
    </row>
    <row r="551" spans="1:5" ht="13.8" x14ac:dyDescent="0.25">
      <c r="A551" s="47">
        <v>38140</v>
      </c>
      <c r="B551" s="45" t="str">
        <f t="shared" si="16"/>
        <v>June</v>
      </c>
      <c r="C551" s="53">
        <f t="shared" si="17"/>
        <v>2004</v>
      </c>
      <c r="D551" s="43" t="s">
        <v>96</v>
      </c>
      <c r="E551" s="132">
        <v>7.6</v>
      </c>
    </row>
    <row r="552" spans="1:5" ht="13.8" x14ac:dyDescent="0.25">
      <c r="A552" s="47">
        <v>38140</v>
      </c>
      <c r="B552" s="45" t="str">
        <f t="shared" si="16"/>
        <v>June</v>
      </c>
      <c r="C552" s="53">
        <f t="shared" si="17"/>
        <v>2004</v>
      </c>
      <c r="D552" s="43" t="s">
        <v>97</v>
      </c>
      <c r="E552" s="132">
        <v>7.8533333333333326</v>
      </c>
    </row>
    <row r="553" spans="1:5" ht="13.8" x14ac:dyDescent="0.25">
      <c r="A553" s="47">
        <v>38140</v>
      </c>
      <c r="B553" s="45" t="str">
        <f t="shared" si="16"/>
        <v>June</v>
      </c>
      <c r="C553" s="53">
        <f t="shared" si="17"/>
        <v>2004</v>
      </c>
      <c r="D553" s="43" t="s">
        <v>98</v>
      </c>
      <c r="E553" s="132">
        <v>8.1225000000000005</v>
      </c>
    </row>
    <row r="554" spans="1:5" ht="15.6" x14ac:dyDescent="0.3">
      <c r="A554" s="47">
        <v>38140</v>
      </c>
      <c r="B554" s="45" t="str">
        <f t="shared" si="16"/>
        <v>June</v>
      </c>
      <c r="C554" s="53">
        <f t="shared" si="17"/>
        <v>2004</v>
      </c>
      <c r="D554" s="130" t="s">
        <v>136</v>
      </c>
      <c r="E554" s="132">
        <v>8.1066666666666656</v>
      </c>
    </row>
    <row r="555" spans="1:5" ht="13.8" x14ac:dyDescent="0.25">
      <c r="A555" s="47">
        <v>38140</v>
      </c>
      <c r="B555" s="45" t="str">
        <f t="shared" si="16"/>
        <v>June</v>
      </c>
      <c r="C555" s="53">
        <f t="shared" si="17"/>
        <v>2004</v>
      </c>
      <c r="D555" s="43" t="s">
        <v>118</v>
      </c>
      <c r="E555" s="132">
        <v>7.8849999999999998</v>
      </c>
    </row>
    <row r="556" spans="1:5" ht="13.8" x14ac:dyDescent="0.25">
      <c r="A556" s="47">
        <v>38140</v>
      </c>
      <c r="B556" s="45" t="str">
        <f t="shared" ref="B556:B617" si="18">TEXT(A556,"mmmm")</f>
        <v>June</v>
      </c>
      <c r="C556" s="53">
        <f t="shared" ref="C556:C617" si="19">YEAR(A556)</f>
        <v>2004</v>
      </c>
      <c r="D556" s="43" t="s">
        <v>102</v>
      </c>
      <c r="E556" s="132">
        <v>8.6133333333333333</v>
      </c>
    </row>
    <row r="557" spans="1:5" ht="13.8" x14ac:dyDescent="0.25">
      <c r="A557" s="47">
        <v>38140</v>
      </c>
      <c r="B557" s="45" t="str">
        <f t="shared" si="18"/>
        <v>June</v>
      </c>
      <c r="C557" s="53">
        <f t="shared" si="19"/>
        <v>2004</v>
      </c>
      <c r="D557" s="43" t="s">
        <v>119</v>
      </c>
      <c r="E557" s="132">
        <v>12.261333333333335</v>
      </c>
    </row>
    <row r="558" spans="1:5" ht="13.8" x14ac:dyDescent="0.25">
      <c r="A558" s="47">
        <v>38140</v>
      </c>
      <c r="B558" s="45" t="str">
        <f t="shared" si="18"/>
        <v>June</v>
      </c>
      <c r="C558" s="53">
        <f t="shared" si="19"/>
        <v>2004</v>
      </c>
      <c r="D558" s="43" t="s">
        <v>120</v>
      </c>
      <c r="E558" s="132">
        <v>13.933333333333332</v>
      </c>
    </row>
    <row r="559" spans="1:5" ht="13.8" x14ac:dyDescent="0.25">
      <c r="A559" s="47">
        <v>38140</v>
      </c>
      <c r="B559" s="45" t="str">
        <f t="shared" si="18"/>
        <v>June</v>
      </c>
      <c r="C559" s="53">
        <f t="shared" si="19"/>
        <v>2004</v>
      </c>
      <c r="D559" s="43" t="s">
        <v>103</v>
      </c>
      <c r="E559" s="132">
        <v>14.725</v>
      </c>
    </row>
    <row r="560" spans="1:5" ht="13.8" x14ac:dyDescent="0.25">
      <c r="A560" s="47">
        <v>38140</v>
      </c>
      <c r="B560" s="45" t="str">
        <f t="shared" si="18"/>
        <v>June</v>
      </c>
      <c r="C560" s="53">
        <f t="shared" si="19"/>
        <v>2004</v>
      </c>
      <c r="D560" s="43" t="s">
        <v>116</v>
      </c>
      <c r="E560" s="132">
        <v>14.345000000000001</v>
      </c>
    </row>
    <row r="561" spans="1:5" ht="13.8" x14ac:dyDescent="0.25">
      <c r="A561" s="47">
        <v>38140</v>
      </c>
      <c r="B561" s="45" t="str">
        <f t="shared" si="18"/>
        <v>June</v>
      </c>
      <c r="C561" s="53">
        <f t="shared" si="19"/>
        <v>2004</v>
      </c>
      <c r="D561" s="43" t="s">
        <v>104</v>
      </c>
      <c r="E561" s="132">
        <v>15.503999999999998</v>
      </c>
    </row>
    <row r="562" spans="1:5" ht="13.8" x14ac:dyDescent="0.25">
      <c r="A562" s="47">
        <v>38140</v>
      </c>
      <c r="B562" s="45" t="str">
        <f t="shared" si="18"/>
        <v>June</v>
      </c>
      <c r="C562" s="53">
        <f t="shared" si="19"/>
        <v>2004</v>
      </c>
      <c r="D562" s="43" t="s">
        <v>121</v>
      </c>
      <c r="E562" s="132">
        <v>17.195</v>
      </c>
    </row>
    <row r="563" spans="1:5" ht="13.8" x14ac:dyDescent="0.25">
      <c r="A563" s="47">
        <v>38140</v>
      </c>
      <c r="B563" s="45" t="str">
        <f t="shared" si="18"/>
        <v>June</v>
      </c>
      <c r="C563" s="53">
        <f t="shared" si="19"/>
        <v>2004</v>
      </c>
      <c r="D563" s="43" t="s">
        <v>122</v>
      </c>
      <c r="E563" s="132">
        <v>22.135000000000002</v>
      </c>
    </row>
    <row r="564" spans="1:5" ht="13.8" x14ac:dyDescent="0.25">
      <c r="A564" s="47">
        <v>38140</v>
      </c>
      <c r="B564" s="45" t="str">
        <f t="shared" si="18"/>
        <v>June</v>
      </c>
      <c r="C564" s="53">
        <f t="shared" si="19"/>
        <v>2004</v>
      </c>
      <c r="D564" s="43" t="s">
        <v>123</v>
      </c>
      <c r="E564" s="132">
        <v>24.035</v>
      </c>
    </row>
    <row r="565" spans="1:5" ht="13.8" x14ac:dyDescent="0.25">
      <c r="A565" s="47">
        <v>38140</v>
      </c>
      <c r="B565" s="45" t="str">
        <f t="shared" si="18"/>
        <v>June</v>
      </c>
      <c r="C565" s="53">
        <f t="shared" si="19"/>
        <v>2004</v>
      </c>
      <c r="D565" s="43" t="s">
        <v>99</v>
      </c>
      <c r="E565" s="132">
        <v>24.383333333333329</v>
      </c>
    </row>
    <row r="566" spans="1:5" ht="13.8" x14ac:dyDescent="0.25">
      <c r="A566" s="47">
        <v>38140</v>
      </c>
      <c r="B566" s="45" t="str">
        <f t="shared" si="18"/>
        <v>June</v>
      </c>
      <c r="C566" s="53">
        <f t="shared" si="19"/>
        <v>2004</v>
      </c>
      <c r="D566" s="43" t="s">
        <v>100</v>
      </c>
      <c r="E566" s="132">
        <v>34.057499999999997</v>
      </c>
    </row>
    <row r="567" spans="1:5" ht="13.8" x14ac:dyDescent="0.25">
      <c r="A567" s="47">
        <v>38140</v>
      </c>
      <c r="B567" s="45" t="str">
        <f t="shared" si="18"/>
        <v>June</v>
      </c>
      <c r="C567" s="53">
        <f t="shared" si="19"/>
        <v>2004</v>
      </c>
      <c r="D567" s="43" t="s">
        <v>101</v>
      </c>
      <c r="E567" s="132">
        <v>40.533333333333331</v>
      </c>
    </row>
    <row r="568" spans="1:5" ht="13.8" x14ac:dyDescent="0.25">
      <c r="A568" s="47">
        <v>38140</v>
      </c>
      <c r="B568" s="45" t="str">
        <f t="shared" si="18"/>
        <v>June</v>
      </c>
      <c r="C568" s="53">
        <f t="shared" si="19"/>
        <v>2004</v>
      </c>
      <c r="D568" s="43" t="s">
        <v>124</v>
      </c>
      <c r="E568" s="132">
        <v>31.41333333333333</v>
      </c>
    </row>
    <row r="569" spans="1:5" ht="13.8" x14ac:dyDescent="0.25">
      <c r="A569" s="47">
        <v>38140</v>
      </c>
      <c r="B569" s="45" t="str">
        <f t="shared" si="18"/>
        <v>June</v>
      </c>
      <c r="C569" s="53">
        <f t="shared" si="19"/>
        <v>2004</v>
      </c>
      <c r="D569" s="43" t="s">
        <v>125</v>
      </c>
      <c r="E569" s="132">
        <v>23.43333333333333</v>
      </c>
    </row>
    <row r="570" spans="1:5" ht="13.8" x14ac:dyDescent="0.25">
      <c r="A570" s="47">
        <v>38140</v>
      </c>
      <c r="B570" s="45" t="str">
        <f t="shared" si="18"/>
        <v>June</v>
      </c>
      <c r="C570" s="53">
        <f t="shared" si="19"/>
        <v>2004</v>
      </c>
      <c r="D570" s="43" t="s">
        <v>126</v>
      </c>
      <c r="E570" s="132">
        <v>24.7</v>
      </c>
    </row>
    <row r="571" spans="1:5" ht="13.8" x14ac:dyDescent="0.25">
      <c r="A571" s="47">
        <v>38140</v>
      </c>
      <c r="B571" s="45" t="str">
        <f t="shared" si="18"/>
        <v>June</v>
      </c>
      <c r="C571" s="53">
        <f t="shared" si="19"/>
        <v>2004</v>
      </c>
      <c r="D571" s="43" t="s">
        <v>127</v>
      </c>
      <c r="E571" s="132">
        <v>28.5</v>
      </c>
    </row>
    <row r="572" spans="1:5" ht="13.8" x14ac:dyDescent="0.25">
      <c r="A572" s="47">
        <v>38140</v>
      </c>
      <c r="B572" s="45" t="str">
        <f t="shared" si="18"/>
        <v>June</v>
      </c>
      <c r="C572" s="53">
        <f t="shared" si="19"/>
        <v>2004</v>
      </c>
      <c r="D572" s="43" t="s">
        <v>105</v>
      </c>
      <c r="E572" s="132">
        <v>23.892499999999998</v>
      </c>
    </row>
    <row r="573" spans="1:5" ht="13.8" x14ac:dyDescent="0.25">
      <c r="A573" s="47">
        <v>38140</v>
      </c>
      <c r="B573" s="45" t="str">
        <f t="shared" si="18"/>
        <v>June</v>
      </c>
      <c r="C573" s="53">
        <f t="shared" si="19"/>
        <v>2004</v>
      </c>
      <c r="D573" s="43" t="s">
        <v>128</v>
      </c>
      <c r="E573" s="132">
        <v>20.583333333333329</v>
      </c>
    </row>
    <row r="574" spans="1:5" ht="13.8" x14ac:dyDescent="0.25">
      <c r="A574" s="47">
        <v>38147</v>
      </c>
      <c r="B574" s="45" t="str">
        <f t="shared" si="18"/>
        <v>June</v>
      </c>
      <c r="C574" s="53">
        <f t="shared" si="19"/>
        <v>2004</v>
      </c>
      <c r="D574" s="43" t="s">
        <v>131</v>
      </c>
      <c r="E574" s="132">
        <v>18.05</v>
      </c>
    </row>
    <row r="575" spans="1:5" ht="13.8" x14ac:dyDescent="0.25">
      <c r="A575" s="47">
        <v>38147</v>
      </c>
      <c r="B575" s="45" t="str">
        <f t="shared" si="18"/>
        <v>June</v>
      </c>
      <c r="C575" s="53">
        <f t="shared" si="19"/>
        <v>2004</v>
      </c>
      <c r="D575" s="43" t="s">
        <v>115</v>
      </c>
      <c r="E575" s="132">
        <v>14.25</v>
      </c>
    </row>
    <row r="576" spans="1:5" ht="13.8" x14ac:dyDescent="0.25">
      <c r="A576" s="47">
        <v>38147</v>
      </c>
      <c r="B576" s="45" t="str">
        <f t="shared" si="18"/>
        <v>June</v>
      </c>
      <c r="C576" s="53">
        <f t="shared" si="19"/>
        <v>2004</v>
      </c>
      <c r="D576" s="43" t="s">
        <v>95</v>
      </c>
      <c r="E576" s="132">
        <v>12.824999999999999</v>
      </c>
    </row>
    <row r="577" spans="1:5" ht="13.8" x14ac:dyDescent="0.25">
      <c r="A577" s="47">
        <v>38147</v>
      </c>
      <c r="B577" s="45" t="str">
        <f t="shared" si="18"/>
        <v>June</v>
      </c>
      <c r="C577" s="53">
        <f t="shared" si="19"/>
        <v>2004</v>
      </c>
      <c r="D577" s="43" t="s">
        <v>96</v>
      </c>
      <c r="E577" s="132">
        <v>12.033333333333333</v>
      </c>
    </row>
    <row r="578" spans="1:5" ht="13.8" x14ac:dyDescent="0.25">
      <c r="A578" s="47">
        <v>38147</v>
      </c>
      <c r="B578" s="45" t="str">
        <f t="shared" si="18"/>
        <v>June</v>
      </c>
      <c r="C578" s="53">
        <f t="shared" si="19"/>
        <v>2004</v>
      </c>
      <c r="D578" s="43" t="s">
        <v>97</v>
      </c>
      <c r="E578" s="132">
        <v>12.682499999999999</v>
      </c>
    </row>
    <row r="579" spans="1:5" ht="13.8" x14ac:dyDescent="0.25">
      <c r="A579" s="47">
        <v>38147</v>
      </c>
      <c r="B579" s="45" t="str">
        <f t="shared" si="18"/>
        <v>June</v>
      </c>
      <c r="C579" s="53">
        <f t="shared" si="19"/>
        <v>2004</v>
      </c>
      <c r="D579" s="43" t="s">
        <v>98</v>
      </c>
      <c r="E579" s="132">
        <v>9.8800000000000008</v>
      </c>
    </row>
    <row r="580" spans="1:5" ht="15.6" x14ac:dyDescent="0.3">
      <c r="A580" s="47">
        <v>38147</v>
      </c>
      <c r="B580" s="45" t="str">
        <f t="shared" si="18"/>
        <v>June</v>
      </c>
      <c r="C580" s="53">
        <f t="shared" si="19"/>
        <v>2004</v>
      </c>
      <c r="D580" s="130" t="s">
        <v>136</v>
      </c>
      <c r="E580" s="132">
        <v>9.31</v>
      </c>
    </row>
    <row r="581" spans="1:5" ht="13.8" x14ac:dyDescent="0.25">
      <c r="A581" s="47">
        <v>38147</v>
      </c>
      <c r="B581" s="45" t="str">
        <f t="shared" si="18"/>
        <v>June</v>
      </c>
      <c r="C581" s="53">
        <f t="shared" si="19"/>
        <v>2004</v>
      </c>
      <c r="D581" s="43" t="s">
        <v>118</v>
      </c>
      <c r="E581" s="132">
        <v>9.5</v>
      </c>
    </row>
    <row r="582" spans="1:5" ht="13.8" x14ac:dyDescent="0.25">
      <c r="A582" s="47">
        <v>38147</v>
      </c>
      <c r="B582" s="45" t="str">
        <f t="shared" si="18"/>
        <v>June</v>
      </c>
      <c r="C582" s="53">
        <f t="shared" si="19"/>
        <v>2004</v>
      </c>
      <c r="D582" s="43" t="s">
        <v>102</v>
      </c>
      <c r="E582" s="132">
        <v>9.7533333333333339</v>
      </c>
    </row>
    <row r="583" spans="1:5" ht="13.8" x14ac:dyDescent="0.25">
      <c r="A583" s="47">
        <v>38147</v>
      </c>
      <c r="B583" s="45" t="str">
        <f t="shared" si="18"/>
        <v>June</v>
      </c>
      <c r="C583" s="53">
        <f t="shared" si="19"/>
        <v>2004</v>
      </c>
      <c r="D583" s="43" t="s">
        <v>119</v>
      </c>
      <c r="E583" s="132">
        <v>10.956666666666665</v>
      </c>
    </row>
    <row r="584" spans="1:5" ht="13.8" x14ac:dyDescent="0.25">
      <c r="A584" s="47">
        <v>38147</v>
      </c>
      <c r="B584" s="45" t="str">
        <f t="shared" si="18"/>
        <v>June</v>
      </c>
      <c r="C584" s="53">
        <f t="shared" si="19"/>
        <v>2004</v>
      </c>
      <c r="D584" s="43" t="s">
        <v>120</v>
      </c>
      <c r="E584" s="132">
        <v>10.734999999999999</v>
      </c>
    </row>
    <row r="585" spans="1:5" ht="13.8" x14ac:dyDescent="0.25">
      <c r="A585" s="47">
        <v>38147</v>
      </c>
      <c r="B585" s="45" t="str">
        <f t="shared" si="18"/>
        <v>June</v>
      </c>
      <c r="C585" s="53">
        <f t="shared" si="19"/>
        <v>2004</v>
      </c>
      <c r="D585" s="43" t="s">
        <v>103</v>
      </c>
      <c r="E585" s="132">
        <v>8.8350000000000009</v>
      </c>
    </row>
    <row r="586" spans="1:5" ht="13.8" x14ac:dyDescent="0.25">
      <c r="A586" s="47">
        <v>38147</v>
      </c>
      <c r="B586" s="45" t="str">
        <f t="shared" si="18"/>
        <v>June</v>
      </c>
      <c r="C586" s="53">
        <f t="shared" si="19"/>
        <v>2004</v>
      </c>
      <c r="D586" s="43" t="s">
        <v>116</v>
      </c>
      <c r="E586" s="132">
        <v>9.2466666666666661</v>
      </c>
    </row>
    <row r="587" spans="1:5" ht="13.8" x14ac:dyDescent="0.25">
      <c r="A587" s="47">
        <v>38147</v>
      </c>
      <c r="B587" s="45" t="str">
        <f t="shared" si="18"/>
        <v>June</v>
      </c>
      <c r="C587" s="53">
        <f t="shared" si="19"/>
        <v>2004</v>
      </c>
      <c r="D587" s="43" t="s">
        <v>104</v>
      </c>
      <c r="E587" s="132">
        <v>8.36</v>
      </c>
    </row>
    <row r="588" spans="1:5" ht="13.8" x14ac:dyDescent="0.25">
      <c r="A588" s="47">
        <v>38147</v>
      </c>
      <c r="B588" s="45" t="str">
        <f t="shared" si="18"/>
        <v>June</v>
      </c>
      <c r="C588" s="53">
        <f t="shared" si="19"/>
        <v>2004</v>
      </c>
      <c r="D588" s="43" t="s">
        <v>121</v>
      </c>
      <c r="E588" s="132">
        <v>8.1066666666666656</v>
      </c>
    </row>
    <row r="589" spans="1:5" ht="13.8" x14ac:dyDescent="0.25">
      <c r="A589" s="47">
        <v>38147</v>
      </c>
      <c r="B589" s="45" t="str">
        <f t="shared" si="18"/>
        <v>June</v>
      </c>
      <c r="C589" s="53">
        <f t="shared" si="19"/>
        <v>2004</v>
      </c>
      <c r="D589" s="43" t="s">
        <v>122</v>
      </c>
      <c r="E589" s="132">
        <v>7.6</v>
      </c>
    </row>
    <row r="590" spans="1:5" ht="13.8" x14ac:dyDescent="0.25">
      <c r="A590" s="47">
        <v>38147</v>
      </c>
      <c r="B590" s="45" t="str">
        <f t="shared" si="18"/>
        <v>June</v>
      </c>
      <c r="C590" s="53">
        <f t="shared" si="19"/>
        <v>2004</v>
      </c>
      <c r="D590" s="43" t="s">
        <v>123</v>
      </c>
      <c r="E590" s="132">
        <v>7.5049999999999999</v>
      </c>
    </row>
    <row r="591" spans="1:5" ht="13.8" x14ac:dyDescent="0.25">
      <c r="A591" s="47">
        <v>38147</v>
      </c>
      <c r="B591" s="45" t="str">
        <f t="shared" si="18"/>
        <v>June</v>
      </c>
      <c r="C591" s="53">
        <f t="shared" si="19"/>
        <v>2004</v>
      </c>
      <c r="D591" s="43" t="s">
        <v>99</v>
      </c>
      <c r="E591" s="132">
        <v>9.5</v>
      </c>
    </row>
    <row r="592" spans="1:5" ht="13.8" x14ac:dyDescent="0.25">
      <c r="A592" s="47">
        <v>38147</v>
      </c>
      <c r="B592" s="45" t="str">
        <f t="shared" si="18"/>
        <v>June</v>
      </c>
      <c r="C592" s="53">
        <f t="shared" si="19"/>
        <v>2004</v>
      </c>
      <c r="D592" s="43" t="s">
        <v>100</v>
      </c>
      <c r="E592" s="132">
        <v>11.067500000000001</v>
      </c>
    </row>
    <row r="593" spans="1:5" ht="13.8" x14ac:dyDescent="0.25">
      <c r="A593" s="47">
        <v>38147</v>
      </c>
      <c r="B593" s="45" t="str">
        <f t="shared" si="18"/>
        <v>June</v>
      </c>
      <c r="C593" s="53">
        <f t="shared" si="19"/>
        <v>2004</v>
      </c>
      <c r="D593" s="43" t="s">
        <v>101</v>
      </c>
      <c r="E593" s="132">
        <v>11.78</v>
      </c>
    </row>
    <row r="594" spans="1:5" ht="13.8" x14ac:dyDescent="0.25">
      <c r="A594" s="47">
        <v>38147</v>
      </c>
      <c r="B594" s="45" t="str">
        <f t="shared" si="18"/>
        <v>June</v>
      </c>
      <c r="C594" s="53">
        <f t="shared" si="19"/>
        <v>2004</v>
      </c>
      <c r="D594" s="43" t="s">
        <v>124</v>
      </c>
      <c r="E594" s="132">
        <v>11.4</v>
      </c>
    </row>
    <row r="595" spans="1:5" ht="13.8" x14ac:dyDescent="0.25">
      <c r="A595" s="47">
        <v>38147</v>
      </c>
      <c r="B595" s="45" t="str">
        <f t="shared" si="18"/>
        <v>June</v>
      </c>
      <c r="C595" s="53">
        <f t="shared" si="19"/>
        <v>2004</v>
      </c>
      <c r="D595" s="43" t="s">
        <v>125</v>
      </c>
      <c r="E595" s="132">
        <v>11.716666666666665</v>
      </c>
    </row>
    <row r="596" spans="1:5" ht="13.8" x14ac:dyDescent="0.25">
      <c r="A596" s="47">
        <v>38147</v>
      </c>
      <c r="B596" s="45" t="str">
        <f t="shared" si="18"/>
        <v>June</v>
      </c>
      <c r="C596" s="53">
        <f t="shared" si="19"/>
        <v>2004</v>
      </c>
      <c r="D596" s="43" t="s">
        <v>126</v>
      </c>
      <c r="E596" s="132">
        <v>10.83</v>
      </c>
    </row>
    <row r="597" spans="1:5" ht="13.8" x14ac:dyDescent="0.25">
      <c r="A597" s="47">
        <v>38147</v>
      </c>
      <c r="B597" s="45" t="str">
        <f t="shared" si="18"/>
        <v>June</v>
      </c>
      <c r="C597" s="53">
        <f t="shared" si="19"/>
        <v>2004</v>
      </c>
      <c r="D597" s="43" t="s">
        <v>127</v>
      </c>
      <c r="E597" s="132">
        <v>10.26</v>
      </c>
    </row>
    <row r="598" spans="1:5" ht="13.8" x14ac:dyDescent="0.25">
      <c r="A598" s="47">
        <v>38147</v>
      </c>
      <c r="B598" s="45" t="str">
        <f t="shared" si="18"/>
        <v>June</v>
      </c>
      <c r="C598" s="53">
        <f t="shared" si="19"/>
        <v>2004</v>
      </c>
      <c r="D598" s="43" t="s">
        <v>105</v>
      </c>
      <c r="E598" s="132">
        <v>10.164999999999999</v>
      </c>
    </row>
    <row r="599" spans="1:5" ht="13.8" x14ac:dyDescent="0.25">
      <c r="A599" s="47">
        <v>38147</v>
      </c>
      <c r="B599" s="45" t="str">
        <f t="shared" si="18"/>
        <v>June</v>
      </c>
      <c r="C599" s="53">
        <f t="shared" si="19"/>
        <v>2004</v>
      </c>
      <c r="D599" s="43" t="s">
        <v>128</v>
      </c>
      <c r="E599" s="132">
        <v>8.93</v>
      </c>
    </row>
    <row r="600" spans="1:5" ht="13.8" x14ac:dyDescent="0.25">
      <c r="A600" s="47">
        <v>38154</v>
      </c>
      <c r="B600" s="45" t="str">
        <f t="shared" si="18"/>
        <v>June</v>
      </c>
      <c r="C600" s="53">
        <f t="shared" si="19"/>
        <v>2004</v>
      </c>
      <c r="D600" s="43" t="s">
        <v>131</v>
      </c>
      <c r="E600" s="132">
        <v>8.5500000000000007</v>
      </c>
    </row>
    <row r="601" spans="1:5" ht="13.8" x14ac:dyDescent="0.25">
      <c r="A601" s="47">
        <v>38154</v>
      </c>
      <c r="B601" s="45" t="str">
        <f t="shared" si="18"/>
        <v>June</v>
      </c>
      <c r="C601" s="53">
        <f t="shared" si="19"/>
        <v>2004</v>
      </c>
      <c r="D601" s="43" t="s">
        <v>115</v>
      </c>
      <c r="E601" s="132">
        <v>8.36</v>
      </c>
    </row>
    <row r="602" spans="1:5" ht="13.8" x14ac:dyDescent="0.25">
      <c r="A602" s="47">
        <v>38154</v>
      </c>
      <c r="B602" s="45" t="str">
        <f t="shared" si="18"/>
        <v>June</v>
      </c>
      <c r="C602" s="53">
        <f t="shared" si="19"/>
        <v>2004</v>
      </c>
      <c r="D602" s="43" t="s">
        <v>95</v>
      </c>
      <c r="E602" s="132">
        <v>8.36</v>
      </c>
    </row>
    <row r="603" spans="1:5" ht="13.8" x14ac:dyDescent="0.25">
      <c r="A603" s="47">
        <v>38154</v>
      </c>
      <c r="B603" s="45" t="str">
        <f t="shared" si="18"/>
        <v>June</v>
      </c>
      <c r="C603" s="53">
        <f t="shared" si="19"/>
        <v>2004</v>
      </c>
      <c r="D603" s="43" t="s">
        <v>96</v>
      </c>
      <c r="E603" s="132">
        <v>8.4866666666666664</v>
      </c>
    </row>
    <row r="604" spans="1:5" ht="13.8" x14ac:dyDescent="0.25">
      <c r="A604" s="47">
        <v>38154</v>
      </c>
      <c r="B604" s="45" t="str">
        <f t="shared" si="18"/>
        <v>June</v>
      </c>
      <c r="C604" s="53">
        <f t="shared" si="19"/>
        <v>2004</v>
      </c>
      <c r="D604" s="43" t="s">
        <v>97</v>
      </c>
      <c r="E604" s="132">
        <v>9.8800000000000008</v>
      </c>
    </row>
    <row r="605" spans="1:5" ht="13.8" x14ac:dyDescent="0.25">
      <c r="A605" s="47">
        <v>38154</v>
      </c>
      <c r="B605" s="45" t="str">
        <f t="shared" si="18"/>
        <v>June</v>
      </c>
      <c r="C605" s="53">
        <f t="shared" si="19"/>
        <v>2004</v>
      </c>
      <c r="D605" s="43" t="s">
        <v>98</v>
      </c>
      <c r="E605" s="132">
        <v>10.355</v>
      </c>
    </row>
    <row r="606" spans="1:5" ht="15.6" x14ac:dyDescent="0.3">
      <c r="A606" s="47">
        <v>38154</v>
      </c>
      <c r="B606" s="45" t="str">
        <f t="shared" si="18"/>
        <v>June</v>
      </c>
      <c r="C606" s="53">
        <f t="shared" si="19"/>
        <v>2004</v>
      </c>
      <c r="D606" s="130" t="s">
        <v>136</v>
      </c>
      <c r="E606" s="132">
        <v>9.9433333333333334</v>
      </c>
    </row>
    <row r="607" spans="1:5" ht="13.8" x14ac:dyDescent="0.25">
      <c r="A607" s="47">
        <v>38154</v>
      </c>
      <c r="B607" s="45" t="str">
        <f t="shared" si="18"/>
        <v>June</v>
      </c>
      <c r="C607" s="53">
        <f t="shared" si="19"/>
        <v>2004</v>
      </c>
      <c r="D607" s="43" t="s">
        <v>118</v>
      </c>
      <c r="E607" s="132">
        <v>8.8919999999999995</v>
      </c>
    </row>
    <row r="608" spans="1:5" ht="13.8" x14ac:dyDescent="0.25">
      <c r="A608" s="47">
        <v>38154</v>
      </c>
      <c r="B608" s="45" t="str">
        <f t="shared" si="18"/>
        <v>June</v>
      </c>
      <c r="C608" s="53">
        <f t="shared" si="19"/>
        <v>2004</v>
      </c>
      <c r="D608" s="43" t="s">
        <v>102</v>
      </c>
      <c r="E608" s="132">
        <v>8.93</v>
      </c>
    </row>
    <row r="609" spans="1:5" ht="13.8" x14ac:dyDescent="0.25">
      <c r="A609" s="47">
        <v>38154</v>
      </c>
      <c r="B609" s="45" t="str">
        <f t="shared" si="18"/>
        <v>June</v>
      </c>
      <c r="C609" s="53">
        <f t="shared" si="19"/>
        <v>2004</v>
      </c>
      <c r="D609" s="43" t="s">
        <v>119</v>
      </c>
      <c r="E609" s="132">
        <v>8.36</v>
      </c>
    </row>
    <row r="610" spans="1:5" ht="13.8" x14ac:dyDescent="0.25">
      <c r="A610" s="47">
        <v>38154</v>
      </c>
      <c r="B610" s="45" t="str">
        <f t="shared" si="18"/>
        <v>June</v>
      </c>
      <c r="C610" s="53">
        <f t="shared" si="19"/>
        <v>2004</v>
      </c>
      <c r="D610" s="43" t="s">
        <v>120</v>
      </c>
      <c r="E610" s="132">
        <v>8.93</v>
      </c>
    </row>
    <row r="611" spans="1:5" ht="13.8" x14ac:dyDescent="0.25">
      <c r="A611" s="47">
        <v>38154</v>
      </c>
      <c r="B611" s="45" t="str">
        <f t="shared" si="18"/>
        <v>June</v>
      </c>
      <c r="C611" s="53">
        <f t="shared" si="19"/>
        <v>2004</v>
      </c>
      <c r="D611" s="43" t="s">
        <v>103</v>
      </c>
      <c r="E611" s="132">
        <v>8.043333333333333</v>
      </c>
    </row>
    <row r="612" spans="1:5" ht="13.8" x14ac:dyDescent="0.25">
      <c r="A612" s="47">
        <v>38154</v>
      </c>
      <c r="B612" s="45" t="str">
        <f t="shared" si="18"/>
        <v>June</v>
      </c>
      <c r="C612" s="53">
        <f t="shared" si="19"/>
        <v>2004</v>
      </c>
      <c r="D612" s="43" t="s">
        <v>116</v>
      </c>
      <c r="E612" s="132">
        <v>8.93</v>
      </c>
    </row>
    <row r="613" spans="1:5" ht="13.8" x14ac:dyDescent="0.25">
      <c r="A613" s="47">
        <v>38154</v>
      </c>
      <c r="B613" s="45" t="str">
        <f t="shared" si="18"/>
        <v>June</v>
      </c>
      <c r="C613" s="53">
        <f t="shared" si="19"/>
        <v>2004</v>
      </c>
      <c r="D613" s="43" t="s">
        <v>104</v>
      </c>
      <c r="E613" s="132">
        <v>10.323333333333332</v>
      </c>
    </row>
    <row r="614" spans="1:5" ht="13.8" x14ac:dyDescent="0.25">
      <c r="A614" s="47">
        <v>38154</v>
      </c>
      <c r="B614" s="45" t="str">
        <f t="shared" si="18"/>
        <v>June</v>
      </c>
      <c r="C614" s="53">
        <f t="shared" si="19"/>
        <v>2004</v>
      </c>
      <c r="D614" s="43" t="s">
        <v>121</v>
      </c>
      <c r="E614" s="132">
        <v>11.4</v>
      </c>
    </row>
    <row r="615" spans="1:5" ht="13.8" x14ac:dyDescent="0.25">
      <c r="A615" s="47">
        <v>38154</v>
      </c>
      <c r="B615" s="45" t="str">
        <f t="shared" si="18"/>
        <v>June</v>
      </c>
      <c r="C615" s="53">
        <f t="shared" si="19"/>
        <v>2004</v>
      </c>
      <c r="D615" s="43" t="s">
        <v>122</v>
      </c>
      <c r="E615" s="132">
        <v>15.39</v>
      </c>
    </row>
    <row r="616" spans="1:5" ht="13.8" x14ac:dyDescent="0.25">
      <c r="A616" s="47">
        <v>38154</v>
      </c>
      <c r="B616" s="45" t="str">
        <f t="shared" si="18"/>
        <v>June</v>
      </c>
      <c r="C616" s="53">
        <f t="shared" si="19"/>
        <v>2004</v>
      </c>
      <c r="D616" s="43" t="s">
        <v>123</v>
      </c>
      <c r="E616" s="132">
        <v>16.149999999999999</v>
      </c>
    </row>
    <row r="617" spans="1:5" ht="13.8" x14ac:dyDescent="0.25">
      <c r="A617" s="47">
        <v>38154</v>
      </c>
      <c r="B617" s="45" t="str">
        <f t="shared" si="18"/>
        <v>June</v>
      </c>
      <c r="C617" s="53">
        <f t="shared" si="19"/>
        <v>2004</v>
      </c>
      <c r="D617" s="43" t="s">
        <v>99</v>
      </c>
      <c r="E617" s="132">
        <v>14.725</v>
      </c>
    </row>
    <row r="618" spans="1:5" ht="13.8" x14ac:dyDescent="0.25">
      <c r="A618" s="47">
        <v>38154</v>
      </c>
      <c r="B618" s="45" t="str">
        <f t="shared" ref="B618:B679" si="20">TEXT(A618,"mmmm")</f>
        <v>June</v>
      </c>
      <c r="C618" s="53">
        <f t="shared" ref="C618:C679" si="21">YEAR(A618)</f>
        <v>2004</v>
      </c>
      <c r="D618" s="43" t="s">
        <v>100</v>
      </c>
      <c r="E618" s="132">
        <v>19.190000000000001</v>
      </c>
    </row>
    <row r="619" spans="1:5" ht="13.8" x14ac:dyDescent="0.25">
      <c r="A619" s="47">
        <v>38154</v>
      </c>
      <c r="B619" s="45" t="str">
        <f t="shared" si="20"/>
        <v>June</v>
      </c>
      <c r="C619" s="53">
        <f t="shared" si="21"/>
        <v>2004</v>
      </c>
      <c r="D619" s="43" t="s">
        <v>101</v>
      </c>
      <c r="E619" s="132">
        <v>20.329999999999998</v>
      </c>
    </row>
    <row r="620" spans="1:5" ht="13.8" x14ac:dyDescent="0.25">
      <c r="A620" s="47">
        <v>38154</v>
      </c>
      <c r="B620" s="45" t="str">
        <f t="shared" si="20"/>
        <v>June</v>
      </c>
      <c r="C620" s="53">
        <f t="shared" si="21"/>
        <v>2004</v>
      </c>
      <c r="D620" s="43" t="s">
        <v>124</v>
      </c>
      <c r="E620" s="132">
        <v>18.366666666666664</v>
      </c>
    </row>
    <row r="621" spans="1:5" ht="13.8" x14ac:dyDescent="0.25">
      <c r="A621" s="47">
        <v>38154</v>
      </c>
      <c r="B621" s="45" t="str">
        <f t="shared" si="20"/>
        <v>June</v>
      </c>
      <c r="C621" s="53">
        <f t="shared" si="21"/>
        <v>2004</v>
      </c>
      <c r="D621" s="43" t="s">
        <v>125</v>
      </c>
      <c r="E621" s="132">
        <v>16.149999999999999</v>
      </c>
    </row>
    <row r="622" spans="1:5" ht="13.8" x14ac:dyDescent="0.25">
      <c r="A622" s="47">
        <v>38154</v>
      </c>
      <c r="B622" s="45" t="str">
        <f t="shared" si="20"/>
        <v>June</v>
      </c>
      <c r="C622" s="53">
        <f t="shared" si="21"/>
        <v>2004</v>
      </c>
      <c r="D622" s="43" t="s">
        <v>126</v>
      </c>
      <c r="E622" s="132">
        <v>19.190000000000001</v>
      </c>
    </row>
    <row r="623" spans="1:5" ht="13.8" x14ac:dyDescent="0.25">
      <c r="A623" s="47">
        <v>38154</v>
      </c>
      <c r="B623" s="45" t="str">
        <f t="shared" si="20"/>
        <v>June</v>
      </c>
      <c r="C623" s="53">
        <f t="shared" si="21"/>
        <v>2004</v>
      </c>
      <c r="D623" s="43" t="s">
        <v>127</v>
      </c>
      <c r="E623" s="132">
        <v>11.4</v>
      </c>
    </row>
    <row r="624" spans="1:5" ht="13.8" x14ac:dyDescent="0.25">
      <c r="A624" s="47">
        <v>38154</v>
      </c>
      <c r="B624" s="45" t="str">
        <f t="shared" si="20"/>
        <v>June</v>
      </c>
      <c r="C624" s="53">
        <f t="shared" si="21"/>
        <v>2004</v>
      </c>
      <c r="D624" s="43" t="s">
        <v>105</v>
      </c>
      <c r="E624" s="132">
        <v>8.423333333333332</v>
      </c>
    </row>
    <row r="625" spans="1:5" ht="13.8" x14ac:dyDescent="0.25">
      <c r="A625" s="47">
        <v>38154</v>
      </c>
      <c r="B625" s="45" t="str">
        <f t="shared" si="20"/>
        <v>June</v>
      </c>
      <c r="C625" s="53">
        <f t="shared" si="21"/>
        <v>2004</v>
      </c>
      <c r="D625" s="43" t="s">
        <v>128</v>
      </c>
      <c r="E625" s="132">
        <v>7.79</v>
      </c>
    </row>
    <row r="626" spans="1:5" ht="13.8" x14ac:dyDescent="0.25">
      <c r="A626" s="47">
        <v>38161</v>
      </c>
      <c r="B626" s="45" t="str">
        <f t="shared" si="20"/>
        <v>June</v>
      </c>
      <c r="C626" s="53">
        <f t="shared" si="21"/>
        <v>2004</v>
      </c>
      <c r="D626" s="43" t="s">
        <v>131</v>
      </c>
      <c r="E626" s="132">
        <v>7.6</v>
      </c>
    </row>
    <row r="627" spans="1:5" ht="13.8" x14ac:dyDescent="0.25">
      <c r="A627" s="47">
        <v>38161</v>
      </c>
      <c r="B627" s="45" t="str">
        <f t="shared" si="20"/>
        <v>June</v>
      </c>
      <c r="C627" s="53">
        <f t="shared" si="21"/>
        <v>2004</v>
      </c>
      <c r="D627" s="43" t="s">
        <v>115</v>
      </c>
      <c r="E627" s="132">
        <v>6.5549999999999997</v>
      </c>
    </row>
    <row r="628" spans="1:5" ht="13.8" x14ac:dyDescent="0.25">
      <c r="A628" s="47">
        <v>38161</v>
      </c>
      <c r="B628" s="45" t="str">
        <f t="shared" si="20"/>
        <v>June</v>
      </c>
      <c r="C628" s="53">
        <f t="shared" si="21"/>
        <v>2004</v>
      </c>
      <c r="D628" s="43" t="s">
        <v>95</v>
      </c>
      <c r="E628" s="132">
        <v>6.46</v>
      </c>
    </row>
    <row r="629" spans="1:5" ht="13.8" x14ac:dyDescent="0.25">
      <c r="A629" s="47">
        <v>38161</v>
      </c>
      <c r="B629" s="45" t="str">
        <f t="shared" si="20"/>
        <v>June</v>
      </c>
      <c r="C629" s="53">
        <f t="shared" si="21"/>
        <v>2004</v>
      </c>
      <c r="D629" s="43" t="s">
        <v>96</v>
      </c>
      <c r="E629" s="132">
        <v>6.3650000000000002</v>
      </c>
    </row>
    <row r="630" spans="1:5" ht="13.8" x14ac:dyDescent="0.25">
      <c r="A630" s="47">
        <v>38161</v>
      </c>
      <c r="B630" s="45" t="str">
        <f t="shared" si="20"/>
        <v>June</v>
      </c>
      <c r="C630" s="53">
        <f t="shared" si="21"/>
        <v>2004</v>
      </c>
      <c r="D630" s="43" t="s">
        <v>97</v>
      </c>
      <c r="E630" s="132">
        <v>6.7133333333333329</v>
      </c>
    </row>
    <row r="631" spans="1:5" ht="13.8" x14ac:dyDescent="0.25">
      <c r="A631" s="47">
        <v>38161</v>
      </c>
      <c r="B631" s="45" t="str">
        <f t="shared" si="20"/>
        <v>June</v>
      </c>
      <c r="C631" s="53">
        <f t="shared" si="21"/>
        <v>2004</v>
      </c>
      <c r="D631" s="43" t="s">
        <v>98</v>
      </c>
      <c r="E631" s="132">
        <v>6.27</v>
      </c>
    </row>
    <row r="632" spans="1:5" ht="15.6" x14ac:dyDescent="0.3">
      <c r="A632" s="47">
        <v>38161</v>
      </c>
      <c r="B632" s="45" t="str">
        <f t="shared" si="20"/>
        <v>June</v>
      </c>
      <c r="C632" s="53">
        <f t="shared" si="21"/>
        <v>2004</v>
      </c>
      <c r="D632" s="130" t="s">
        <v>136</v>
      </c>
      <c r="E632" s="132">
        <v>6.46</v>
      </c>
    </row>
    <row r="633" spans="1:5" ht="13.8" x14ac:dyDescent="0.25">
      <c r="A633" s="47">
        <v>38161</v>
      </c>
      <c r="B633" s="45" t="str">
        <f t="shared" si="20"/>
        <v>June</v>
      </c>
      <c r="C633" s="53">
        <f t="shared" si="21"/>
        <v>2004</v>
      </c>
      <c r="D633" s="43" t="s">
        <v>118</v>
      </c>
    </row>
    <row r="634" spans="1:5" ht="13.8" x14ac:dyDescent="0.25">
      <c r="A634" s="47">
        <v>38161</v>
      </c>
      <c r="B634" s="45" t="str">
        <f t="shared" si="20"/>
        <v>June</v>
      </c>
      <c r="C634" s="53">
        <f t="shared" si="21"/>
        <v>2004</v>
      </c>
      <c r="D634" s="43" t="s">
        <v>102</v>
      </c>
      <c r="E634" s="132">
        <v>6.08</v>
      </c>
    </row>
    <row r="635" spans="1:5" ht="13.8" x14ac:dyDescent="0.25">
      <c r="A635" s="47">
        <v>38161</v>
      </c>
      <c r="B635" s="45" t="str">
        <f t="shared" si="20"/>
        <v>June</v>
      </c>
      <c r="C635" s="53">
        <f t="shared" si="21"/>
        <v>2004</v>
      </c>
      <c r="D635" s="43" t="s">
        <v>119</v>
      </c>
      <c r="E635" s="132">
        <v>6.1749999999999998</v>
      </c>
    </row>
    <row r="636" spans="1:5" ht="13.8" x14ac:dyDescent="0.25">
      <c r="A636" s="47">
        <v>38161</v>
      </c>
      <c r="B636" s="45" t="str">
        <f t="shared" si="20"/>
        <v>June</v>
      </c>
      <c r="C636" s="53">
        <f t="shared" si="21"/>
        <v>2004</v>
      </c>
      <c r="D636" s="43" t="s">
        <v>120</v>
      </c>
      <c r="E636" s="132">
        <v>6.46</v>
      </c>
    </row>
    <row r="637" spans="1:5" ht="13.8" x14ac:dyDescent="0.25">
      <c r="A637" s="47">
        <v>38161</v>
      </c>
      <c r="B637" s="45" t="str">
        <f t="shared" si="20"/>
        <v>June</v>
      </c>
      <c r="C637" s="53">
        <f t="shared" si="21"/>
        <v>2004</v>
      </c>
      <c r="D637" s="43" t="s">
        <v>103</v>
      </c>
      <c r="E637" s="132">
        <v>6.7450000000000001</v>
      </c>
    </row>
    <row r="638" spans="1:5" ht="13.8" x14ac:dyDescent="0.25">
      <c r="A638" s="47">
        <v>38161</v>
      </c>
      <c r="B638" s="45" t="str">
        <f t="shared" si="20"/>
        <v>June</v>
      </c>
      <c r="C638" s="53">
        <f t="shared" si="21"/>
        <v>2004</v>
      </c>
      <c r="D638" s="43" t="s">
        <v>116</v>
      </c>
      <c r="E638" s="132">
        <v>6.586666666666666</v>
      </c>
    </row>
    <row r="639" spans="1:5" ht="13.8" x14ac:dyDescent="0.25">
      <c r="A639" s="47">
        <v>38161</v>
      </c>
      <c r="B639" s="45" t="str">
        <f t="shared" si="20"/>
        <v>June</v>
      </c>
      <c r="C639" s="53">
        <f t="shared" si="21"/>
        <v>2004</v>
      </c>
      <c r="D639" s="43" t="s">
        <v>104</v>
      </c>
      <c r="E639" s="132">
        <v>6.27</v>
      </c>
    </row>
    <row r="640" spans="1:5" ht="13.8" x14ac:dyDescent="0.25">
      <c r="A640" s="47">
        <v>38161</v>
      </c>
      <c r="B640" s="45" t="str">
        <f t="shared" si="20"/>
        <v>June</v>
      </c>
      <c r="C640" s="53">
        <f t="shared" si="21"/>
        <v>2004</v>
      </c>
      <c r="D640" s="43" t="s">
        <v>121</v>
      </c>
      <c r="E640" s="132">
        <v>6.46</v>
      </c>
    </row>
    <row r="641" spans="1:5" ht="13.8" x14ac:dyDescent="0.25">
      <c r="A641" s="47">
        <v>38161</v>
      </c>
      <c r="B641" s="45" t="str">
        <f t="shared" si="20"/>
        <v>June</v>
      </c>
      <c r="C641" s="53">
        <f t="shared" si="21"/>
        <v>2004</v>
      </c>
      <c r="D641" s="43" t="s">
        <v>122</v>
      </c>
      <c r="E641" s="132">
        <v>6.08</v>
      </c>
    </row>
    <row r="642" spans="1:5" ht="13.8" x14ac:dyDescent="0.25">
      <c r="A642" s="47">
        <v>38161</v>
      </c>
      <c r="B642" s="45" t="str">
        <f t="shared" si="20"/>
        <v>June</v>
      </c>
      <c r="C642" s="53">
        <f t="shared" si="21"/>
        <v>2004</v>
      </c>
      <c r="D642" s="43" t="s">
        <v>123</v>
      </c>
      <c r="E642" s="132">
        <v>5.7</v>
      </c>
    </row>
    <row r="643" spans="1:5" ht="13.8" x14ac:dyDescent="0.25">
      <c r="A643" s="47">
        <v>38161</v>
      </c>
      <c r="B643" s="45" t="str">
        <f t="shared" si="20"/>
        <v>June</v>
      </c>
      <c r="C643" s="53">
        <f t="shared" si="21"/>
        <v>2004</v>
      </c>
      <c r="D643" s="43" t="s">
        <v>99</v>
      </c>
      <c r="E643" s="132">
        <v>5.7949999999999999</v>
      </c>
    </row>
    <row r="644" spans="1:5" ht="13.8" x14ac:dyDescent="0.25">
      <c r="A644" s="47">
        <v>38161</v>
      </c>
      <c r="B644" s="45" t="str">
        <f t="shared" si="20"/>
        <v>June</v>
      </c>
      <c r="C644" s="53">
        <f t="shared" si="21"/>
        <v>2004</v>
      </c>
      <c r="D644" s="43" t="s">
        <v>100</v>
      </c>
      <c r="E644" s="132">
        <v>6.3460000000000001</v>
      </c>
    </row>
    <row r="645" spans="1:5" ht="13.8" x14ac:dyDescent="0.25">
      <c r="A645" s="47">
        <v>38161</v>
      </c>
      <c r="B645" s="45" t="str">
        <f t="shared" si="20"/>
        <v>June</v>
      </c>
      <c r="C645" s="53">
        <f t="shared" si="21"/>
        <v>2004</v>
      </c>
      <c r="D645" s="43" t="s">
        <v>101</v>
      </c>
      <c r="E645" s="132">
        <v>7.03</v>
      </c>
    </row>
    <row r="646" spans="1:5" ht="13.8" x14ac:dyDescent="0.25">
      <c r="A646" s="47">
        <v>38161</v>
      </c>
      <c r="B646" s="45" t="str">
        <f t="shared" si="20"/>
        <v>June</v>
      </c>
      <c r="C646" s="53">
        <f t="shared" si="21"/>
        <v>2004</v>
      </c>
      <c r="D646" s="43" t="s">
        <v>124</v>
      </c>
      <c r="E646" s="132">
        <v>7.22</v>
      </c>
    </row>
    <row r="647" spans="1:5" ht="13.8" x14ac:dyDescent="0.25">
      <c r="A647" s="47">
        <v>38161</v>
      </c>
      <c r="B647" s="45" t="str">
        <f t="shared" si="20"/>
        <v>June</v>
      </c>
      <c r="C647" s="53">
        <f t="shared" si="21"/>
        <v>2004</v>
      </c>
      <c r="D647" s="43" t="s">
        <v>125</v>
      </c>
      <c r="E647" s="132">
        <v>6.84</v>
      </c>
    </row>
    <row r="648" spans="1:5" ht="13.8" x14ac:dyDescent="0.25">
      <c r="A648" s="47">
        <v>38161</v>
      </c>
      <c r="B648" s="45" t="str">
        <f t="shared" si="20"/>
        <v>June</v>
      </c>
      <c r="C648" s="53">
        <f t="shared" si="21"/>
        <v>2004</v>
      </c>
      <c r="D648" s="43" t="s">
        <v>126</v>
      </c>
      <c r="E648" s="132">
        <v>7.2769999999999992</v>
      </c>
    </row>
    <row r="649" spans="1:5" ht="13.8" x14ac:dyDescent="0.25">
      <c r="A649" s="47">
        <v>38161</v>
      </c>
      <c r="B649" s="45" t="str">
        <f t="shared" si="20"/>
        <v>June</v>
      </c>
      <c r="C649" s="53">
        <f t="shared" si="21"/>
        <v>2004</v>
      </c>
      <c r="D649" s="43" t="s">
        <v>127</v>
      </c>
      <c r="E649" s="132">
        <v>7.22</v>
      </c>
    </row>
    <row r="650" spans="1:5" ht="13.8" x14ac:dyDescent="0.25">
      <c r="A650" s="47">
        <v>38161</v>
      </c>
      <c r="B650" s="45" t="str">
        <f t="shared" si="20"/>
        <v>June</v>
      </c>
      <c r="C650" s="53">
        <f t="shared" si="21"/>
        <v>2004</v>
      </c>
      <c r="D650" s="43" t="s">
        <v>105</v>
      </c>
      <c r="E650" s="132">
        <v>6.9349999999999996</v>
      </c>
    </row>
    <row r="651" spans="1:5" ht="13.8" x14ac:dyDescent="0.25">
      <c r="A651" s="47">
        <v>38161</v>
      </c>
      <c r="B651" s="45" t="str">
        <f t="shared" si="20"/>
        <v>June</v>
      </c>
      <c r="C651" s="53">
        <f t="shared" si="21"/>
        <v>2004</v>
      </c>
      <c r="D651" s="43" t="s">
        <v>128</v>
      </c>
      <c r="E651" s="132">
        <v>6.84</v>
      </c>
    </row>
    <row r="652" spans="1:5" ht="13.8" x14ac:dyDescent="0.25">
      <c r="A652" s="47">
        <v>38168</v>
      </c>
      <c r="B652" s="45" t="str">
        <f t="shared" si="20"/>
        <v>June</v>
      </c>
      <c r="C652" s="53">
        <f t="shared" si="21"/>
        <v>2004</v>
      </c>
      <c r="D652" s="43" t="s">
        <v>131</v>
      </c>
      <c r="E652" s="132">
        <v>6.7133333333333329</v>
      </c>
    </row>
    <row r="653" spans="1:5" ht="13.8" x14ac:dyDescent="0.25">
      <c r="A653" s="47">
        <v>38168</v>
      </c>
      <c r="B653" s="45" t="str">
        <f t="shared" si="20"/>
        <v>June</v>
      </c>
      <c r="C653" s="53">
        <f t="shared" si="21"/>
        <v>2004</v>
      </c>
      <c r="D653" s="43" t="s">
        <v>115</v>
      </c>
      <c r="E653" s="132">
        <v>6.46</v>
      </c>
    </row>
    <row r="654" spans="1:5" ht="13.8" x14ac:dyDescent="0.25">
      <c r="A654" s="47">
        <v>38168</v>
      </c>
      <c r="B654" s="45" t="str">
        <f t="shared" si="20"/>
        <v>June</v>
      </c>
      <c r="C654" s="53">
        <f t="shared" si="21"/>
        <v>2004</v>
      </c>
      <c r="D654" s="43" t="s">
        <v>95</v>
      </c>
      <c r="E654" s="132">
        <v>6.3966666666666665</v>
      </c>
    </row>
    <row r="655" spans="1:5" ht="13.8" x14ac:dyDescent="0.25">
      <c r="A655" s="47">
        <v>38168</v>
      </c>
      <c r="B655" s="45" t="str">
        <f t="shared" si="20"/>
        <v>June</v>
      </c>
      <c r="C655" s="53">
        <f t="shared" si="21"/>
        <v>2004</v>
      </c>
      <c r="D655" s="43" t="s">
        <v>96</v>
      </c>
      <c r="E655" s="132">
        <v>6.7133333333333329</v>
      </c>
    </row>
    <row r="656" spans="1:5" ht="13.8" x14ac:dyDescent="0.25">
      <c r="A656" s="47">
        <v>38168</v>
      </c>
      <c r="B656" s="45" t="str">
        <f t="shared" si="20"/>
        <v>June</v>
      </c>
      <c r="C656" s="53">
        <f t="shared" si="21"/>
        <v>2004</v>
      </c>
      <c r="D656" s="43" t="s">
        <v>97</v>
      </c>
      <c r="E656" s="132">
        <v>7.3150000000000004</v>
      </c>
    </row>
    <row r="657" spans="1:5" ht="13.8" x14ac:dyDescent="0.25">
      <c r="A657" s="47">
        <v>38168</v>
      </c>
      <c r="B657" s="45" t="str">
        <f t="shared" si="20"/>
        <v>June</v>
      </c>
      <c r="C657" s="53">
        <f t="shared" si="21"/>
        <v>2004</v>
      </c>
      <c r="D657" s="43" t="s">
        <v>98</v>
      </c>
      <c r="E657" s="132">
        <v>9.2149999999999999</v>
      </c>
    </row>
    <row r="658" spans="1:5" ht="15.6" x14ac:dyDescent="0.3">
      <c r="A658" s="47">
        <v>38168</v>
      </c>
      <c r="B658" s="45" t="str">
        <f t="shared" si="20"/>
        <v>June</v>
      </c>
      <c r="C658" s="53">
        <f t="shared" si="21"/>
        <v>2004</v>
      </c>
      <c r="D658" s="130" t="s">
        <v>136</v>
      </c>
      <c r="E658" s="132">
        <v>9.4049999999999994</v>
      </c>
    </row>
    <row r="659" spans="1:5" ht="13.8" x14ac:dyDescent="0.25">
      <c r="A659" s="47">
        <v>38168</v>
      </c>
      <c r="B659" s="45" t="str">
        <f t="shared" si="20"/>
        <v>June</v>
      </c>
      <c r="C659" s="53">
        <f t="shared" si="21"/>
        <v>2004</v>
      </c>
      <c r="D659" s="43" t="s">
        <v>118</v>
      </c>
      <c r="E659" s="132">
        <v>9.9749999999999996</v>
      </c>
    </row>
    <row r="660" spans="1:5" ht="13.8" x14ac:dyDescent="0.25">
      <c r="A660" s="47">
        <v>38168</v>
      </c>
      <c r="B660" s="45" t="str">
        <f t="shared" si="20"/>
        <v>June</v>
      </c>
      <c r="C660" s="53">
        <f t="shared" si="21"/>
        <v>2004</v>
      </c>
      <c r="D660" s="43" t="s">
        <v>102</v>
      </c>
      <c r="E660" s="132">
        <v>8.8350000000000009</v>
      </c>
    </row>
    <row r="661" spans="1:5" ht="13.8" x14ac:dyDescent="0.25">
      <c r="A661" s="47">
        <v>38168</v>
      </c>
      <c r="B661" s="45" t="str">
        <f t="shared" si="20"/>
        <v>June</v>
      </c>
      <c r="C661" s="53">
        <f t="shared" si="21"/>
        <v>2004</v>
      </c>
      <c r="D661" s="43" t="s">
        <v>119</v>
      </c>
      <c r="E661" s="132">
        <v>10.386666666666665</v>
      </c>
    </row>
    <row r="662" spans="1:5" ht="13.8" x14ac:dyDescent="0.25">
      <c r="A662" s="47">
        <v>38168</v>
      </c>
      <c r="B662" s="45" t="str">
        <f t="shared" si="20"/>
        <v>June</v>
      </c>
      <c r="C662" s="53">
        <f t="shared" si="21"/>
        <v>2004</v>
      </c>
      <c r="D662" s="43" t="s">
        <v>120</v>
      </c>
      <c r="E662" s="132">
        <v>9.7850000000000001</v>
      </c>
    </row>
    <row r="663" spans="1:5" ht="13.8" x14ac:dyDescent="0.25">
      <c r="A663" s="47">
        <v>38168</v>
      </c>
      <c r="B663" s="45" t="str">
        <f t="shared" si="20"/>
        <v>June</v>
      </c>
      <c r="C663" s="53">
        <f t="shared" si="21"/>
        <v>2004</v>
      </c>
      <c r="D663" s="43" t="s">
        <v>103</v>
      </c>
      <c r="E663" s="132">
        <v>9.69</v>
      </c>
    </row>
    <row r="664" spans="1:5" ht="13.8" x14ac:dyDescent="0.25">
      <c r="A664" s="47">
        <v>38168</v>
      </c>
      <c r="B664" s="45" t="str">
        <f t="shared" si="20"/>
        <v>June</v>
      </c>
      <c r="C664" s="53">
        <f t="shared" si="21"/>
        <v>2004</v>
      </c>
      <c r="D664" s="43" t="s">
        <v>116</v>
      </c>
      <c r="E664" s="132">
        <v>9.4049999999999994</v>
      </c>
    </row>
    <row r="665" spans="1:5" ht="13.8" x14ac:dyDescent="0.25">
      <c r="A665" s="47">
        <v>38168</v>
      </c>
      <c r="B665" s="45" t="str">
        <f t="shared" si="20"/>
        <v>June</v>
      </c>
      <c r="C665" s="53">
        <f t="shared" si="21"/>
        <v>2004</v>
      </c>
      <c r="D665" s="43" t="s">
        <v>104</v>
      </c>
      <c r="E665" s="132">
        <v>9.5</v>
      </c>
    </row>
    <row r="666" spans="1:5" ht="13.8" x14ac:dyDescent="0.25">
      <c r="A666" s="47">
        <v>38168</v>
      </c>
      <c r="B666" s="45" t="str">
        <f t="shared" si="20"/>
        <v>June</v>
      </c>
      <c r="C666" s="53">
        <f t="shared" si="21"/>
        <v>2004</v>
      </c>
      <c r="D666" s="43" t="s">
        <v>121</v>
      </c>
      <c r="E666" s="132">
        <v>9.7850000000000001</v>
      </c>
    </row>
    <row r="667" spans="1:5" ht="13.8" x14ac:dyDescent="0.25">
      <c r="A667" s="47">
        <v>38168</v>
      </c>
      <c r="B667" s="45" t="str">
        <f t="shared" si="20"/>
        <v>June</v>
      </c>
      <c r="C667" s="53">
        <f t="shared" si="21"/>
        <v>2004</v>
      </c>
      <c r="D667" s="43" t="s">
        <v>122</v>
      </c>
      <c r="E667" s="132">
        <v>10.45</v>
      </c>
    </row>
    <row r="668" spans="1:5" ht="13.8" x14ac:dyDescent="0.25">
      <c r="A668" s="47">
        <v>38168</v>
      </c>
      <c r="B668" s="45" t="str">
        <f t="shared" si="20"/>
        <v>June</v>
      </c>
      <c r="C668" s="53">
        <f t="shared" si="21"/>
        <v>2004</v>
      </c>
      <c r="D668" s="43" t="s">
        <v>123</v>
      </c>
      <c r="E668" s="132">
        <v>11.78</v>
      </c>
    </row>
    <row r="669" spans="1:5" ht="13.8" x14ac:dyDescent="0.25">
      <c r="A669" s="47">
        <v>38168</v>
      </c>
      <c r="B669" s="45" t="str">
        <f t="shared" si="20"/>
        <v>June</v>
      </c>
      <c r="C669" s="53">
        <f t="shared" si="21"/>
        <v>2004</v>
      </c>
      <c r="D669" s="43" t="s">
        <v>99</v>
      </c>
      <c r="E669" s="132">
        <v>12.824999999999999</v>
      </c>
    </row>
    <row r="670" spans="1:5" ht="13.8" x14ac:dyDescent="0.25">
      <c r="A670" s="47">
        <v>38168</v>
      </c>
      <c r="B670" s="45" t="str">
        <f t="shared" si="20"/>
        <v>June</v>
      </c>
      <c r="C670" s="53">
        <f t="shared" si="21"/>
        <v>2004</v>
      </c>
      <c r="D670" s="43" t="s">
        <v>100</v>
      </c>
      <c r="E670" s="132">
        <v>11.875</v>
      </c>
    </row>
    <row r="671" spans="1:5" ht="13.8" x14ac:dyDescent="0.25">
      <c r="A671" s="47">
        <v>38168</v>
      </c>
      <c r="B671" s="45" t="str">
        <f t="shared" si="20"/>
        <v>June</v>
      </c>
      <c r="C671" s="53">
        <f t="shared" si="21"/>
        <v>2004</v>
      </c>
      <c r="D671" s="43" t="s">
        <v>101</v>
      </c>
      <c r="E671" s="132">
        <v>15.2</v>
      </c>
    </row>
    <row r="672" spans="1:5" ht="13.8" x14ac:dyDescent="0.25">
      <c r="A672" s="47">
        <v>38168</v>
      </c>
      <c r="B672" s="45" t="str">
        <f t="shared" si="20"/>
        <v>June</v>
      </c>
      <c r="C672" s="53">
        <f t="shared" si="21"/>
        <v>2004</v>
      </c>
      <c r="D672" s="43" t="s">
        <v>124</v>
      </c>
      <c r="E672" s="132">
        <v>14.63</v>
      </c>
    </row>
    <row r="673" spans="1:5" ht="13.8" x14ac:dyDescent="0.25">
      <c r="A673" s="47">
        <v>38168</v>
      </c>
      <c r="B673" s="45" t="str">
        <f t="shared" si="20"/>
        <v>June</v>
      </c>
      <c r="C673" s="53">
        <f t="shared" si="21"/>
        <v>2004</v>
      </c>
      <c r="D673" s="43" t="s">
        <v>125</v>
      </c>
      <c r="E673" s="132">
        <v>10.45</v>
      </c>
    </row>
    <row r="674" spans="1:5" ht="13.8" x14ac:dyDescent="0.25">
      <c r="A674" s="47">
        <v>38168</v>
      </c>
      <c r="B674" s="45" t="str">
        <f t="shared" si="20"/>
        <v>June</v>
      </c>
      <c r="C674" s="53">
        <f t="shared" si="21"/>
        <v>2004</v>
      </c>
      <c r="D674" s="43" t="s">
        <v>126</v>
      </c>
      <c r="E674" s="132">
        <v>9.2149999999999999</v>
      </c>
    </row>
    <row r="675" spans="1:5" ht="13.8" x14ac:dyDescent="0.25">
      <c r="A675" s="47">
        <v>38168</v>
      </c>
      <c r="B675" s="45" t="str">
        <f t="shared" si="20"/>
        <v>June</v>
      </c>
      <c r="C675" s="53">
        <f t="shared" si="21"/>
        <v>2004</v>
      </c>
      <c r="D675" s="43" t="s">
        <v>127</v>
      </c>
      <c r="E675" s="132">
        <v>12.065</v>
      </c>
    </row>
    <row r="676" spans="1:5" ht="13.8" x14ac:dyDescent="0.25">
      <c r="A676" s="47">
        <v>38168</v>
      </c>
      <c r="B676" s="45" t="str">
        <f t="shared" si="20"/>
        <v>June</v>
      </c>
      <c r="C676" s="53">
        <f t="shared" si="21"/>
        <v>2004</v>
      </c>
      <c r="D676" s="43" t="s">
        <v>105</v>
      </c>
      <c r="E676" s="132">
        <v>10.45</v>
      </c>
    </row>
    <row r="677" spans="1:5" ht="13.8" x14ac:dyDescent="0.25">
      <c r="A677" s="47">
        <v>38168</v>
      </c>
      <c r="B677" s="45" t="str">
        <f t="shared" si="20"/>
        <v>June</v>
      </c>
      <c r="C677" s="53">
        <f t="shared" si="21"/>
        <v>2004</v>
      </c>
      <c r="D677" s="43" t="s">
        <v>128</v>
      </c>
      <c r="E677" s="132">
        <v>7.98</v>
      </c>
    </row>
    <row r="678" spans="1:5" ht="13.8" x14ac:dyDescent="0.25">
      <c r="A678" s="48">
        <v>38175</v>
      </c>
      <c r="B678" s="45" t="str">
        <f t="shared" si="20"/>
        <v>July</v>
      </c>
      <c r="C678" s="53">
        <f t="shared" si="21"/>
        <v>2004</v>
      </c>
      <c r="D678" s="43" t="s">
        <v>131</v>
      </c>
      <c r="E678" s="132">
        <v>6.1749999999999998</v>
      </c>
    </row>
    <row r="679" spans="1:5" ht="13.8" x14ac:dyDescent="0.25">
      <c r="A679" s="48">
        <v>38175</v>
      </c>
      <c r="B679" s="45" t="str">
        <f t="shared" si="20"/>
        <v>July</v>
      </c>
      <c r="C679" s="53">
        <f t="shared" si="21"/>
        <v>2004</v>
      </c>
      <c r="D679" s="43" t="s">
        <v>115</v>
      </c>
      <c r="E679" s="132">
        <v>6.1749999999999998</v>
      </c>
    </row>
    <row r="680" spans="1:5" ht="13.8" x14ac:dyDescent="0.25">
      <c r="A680" s="48">
        <v>38175</v>
      </c>
      <c r="B680" s="45" t="str">
        <f t="shared" ref="B680:B740" si="22">TEXT(A680,"mmmm")</f>
        <v>July</v>
      </c>
      <c r="C680" s="53">
        <f t="shared" ref="C680:C740" si="23">YEAR(A680)</f>
        <v>2004</v>
      </c>
      <c r="D680" s="43" t="s">
        <v>95</v>
      </c>
      <c r="E680" s="132">
        <v>6.1749999999999998</v>
      </c>
    </row>
    <row r="681" spans="1:5" ht="13.8" x14ac:dyDescent="0.25">
      <c r="A681" s="48">
        <v>38175</v>
      </c>
      <c r="B681" s="45" t="str">
        <f t="shared" si="22"/>
        <v>July</v>
      </c>
      <c r="C681" s="53">
        <f t="shared" si="23"/>
        <v>2004</v>
      </c>
      <c r="D681" s="43" t="s">
        <v>96</v>
      </c>
      <c r="E681" s="132">
        <v>5.7949999999999999</v>
      </c>
    </row>
    <row r="682" spans="1:5" ht="13.8" x14ac:dyDescent="0.25">
      <c r="A682" s="48">
        <v>38175</v>
      </c>
      <c r="B682" s="45" t="str">
        <f t="shared" si="22"/>
        <v>July</v>
      </c>
      <c r="C682" s="53">
        <f t="shared" si="23"/>
        <v>2004</v>
      </c>
      <c r="D682" s="43" t="s">
        <v>97</v>
      </c>
      <c r="E682" s="132">
        <v>6.46</v>
      </c>
    </row>
    <row r="683" spans="1:5" ht="13.8" x14ac:dyDescent="0.25">
      <c r="A683" s="48">
        <v>38175</v>
      </c>
      <c r="B683" s="45" t="str">
        <f t="shared" si="22"/>
        <v>July</v>
      </c>
      <c r="C683" s="53">
        <f t="shared" si="23"/>
        <v>2004</v>
      </c>
      <c r="D683" s="43" t="s">
        <v>98</v>
      </c>
      <c r="E683" s="132">
        <v>6.3650000000000002</v>
      </c>
    </row>
    <row r="684" spans="1:5" ht="15.6" x14ac:dyDescent="0.3">
      <c r="A684" s="48">
        <v>38175</v>
      </c>
      <c r="B684" s="45" t="str">
        <f t="shared" si="22"/>
        <v>July</v>
      </c>
      <c r="C684" s="53">
        <f t="shared" si="23"/>
        <v>2004</v>
      </c>
      <c r="D684" s="130" t="s">
        <v>136</v>
      </c>
      <c r="E684" s="132">
        <v>6.27</v>
      </c>
    </row>
    <row r="685" spans="1:5" ht="13.8" x14ac:dyDescent="0.25">
      <c r="A685" s="48">
        <v>38175</v>
      </c>
      <c r="B685" s="45" t="str">
        <f t="shared" si="22"/>
        <v>July</v>
      </c>
      <c r="C685" s="53">
        <f t="shared" si="23"/>
        <v>2004</v>
      </c>
      <c r="D685" s="43" t="s">
        <v>118</v>
      </c>
      <c r="E685" s="132">
        <v>6.08</v>
      </c>
    </row>
    <row r="686" spans="1:5" ht="13.8" x14ac:dyDescent="0.25">
      <c r="A686" s="48">
        <v>38175</v>
      </c>
      <c r="B686" s="45" t="str">
        <f t="shared" si="22"/>
        <v>July</v>
      </c>
      <c r="C686" s="53">
        <f t="shared" si="23"/>
        <v>2004</v>
      </c>
      <c r="D686" s="43" t="s">
        <v>102</v>
      </c>
      <c r="E686" s="132">
        <v>7.125</v>
      </c>
    </row>
    <row r="687" spans="1:5" ht="13.8" x14ac:dyDescent="0.25">
      <c r="A687" s="48">
        <v>38175</v>
      </c>
      <c r="B687" s="45" t="str">
        <f t="shared" si="22"/>
        <v>July</v>
      </c>
      <c r="C687" s="53">
        <f t="shared" si="23"/>
        <v>2004</v>
      </c>
      <c r="D687" s="43" t="s">
        <v>119</v>
      </c>
      <c r="E687" s="132">
        <v>7.3150000000000004</v>
      </c>
    </row>
    <row r="688" spans="1:5" ht="13.8" x14ac:dyDescent="0.25">
      <c r="A688" s="48">
        <v>38175</v>
      </c>
      <c r="B688" s="45" t="str">
        <f t="shared" si="22"/>
        <v>July</v>
      </c>
      <c r="C688" s="53">
        <f t="shared" si="23"/>
        <v>2004</v>
      </c>
      <c r="D688" s="43" t="s">
        <v>120</v>
      </c>
      <c r="E688" s="132">
        <v>9.5</v>
      </c>
    </row>
    <row r="689" spans="1:5" ht="13.8" x14ac:dyDescent="0.25">
      <c r="A689" s="48">
        <v>38175</v>
      </c>
      <c r="B689" s="45" t="str">
        <f t="shared" si="22"/>
        <v>July</v>
      </c>
      <c r="C689" s="53">
        <f t="shared" si="23"/>
        <v>2004</v>
      </c>
      <c r="D689" s="43" t="s">
        <v>103</v>
      </c>
      <c r="E689" s="132">
        <v>8.043333333333333</v>
      </c>
    </row>
    <row r="690" spans="1:5" ht="13.8" x14ac:dyDescent="0.25">
      <c r="A690" s="48">
        <v>38175</v>
      </c>
      <c r="B690" s="45" t="str">
        <f t="shared" si="22"/>
        <v>July</v>
      </c>
      <c r="C690" s="53">
        <f t="shared" si="23"/>
        <v>2004</v>
      </c>
      <c r="D690" s="43" t="s">
        <v>116</v>
      </c>
      <c r="E690" s="132">
        <v>7.6</v>
      </c>
    </row>
    <row r="691" spans="1:5" ht="13.8" x14ac:dyDescent="0.25">
      <c r="A691" s="48">
        <v>38175</v>
      </c>
      <c r="B691" s="45" t="str">
        <f t="shared" si="22"/>
        <v>July</v>
      </c>
      <c r="C691" s="53">
        <f t="shared" si="23"/>
        <v>2004</v>
      </c>
      <c r="D691" s="43" t="s">
        <v>104</v>
      </c>
      <c r="E691" s="132">
        <v>7.125</v>
      </c>
    </row>
    <row r="692" spans="1:5" ht="13.8" x14ac:dyDescent="0.25">
      <c r="A692" s="48">
        <v>38175</v>
      </c>
      <c r="B692" s="45" t="str">
        <f t="shared" si="22"/>
        <v>July</v>
      </c>
      <c r="C692" s="53">
        <f t="shared" si="23"/>
        <v>2004</v>
      </c>
      <c r="D692" s="43" t="s">
        <v>121</v>
      </c>
      <c r="E692" s="132">
        <v>6.7450000000000001</v>
      </c>
    </row>
    <row r="693" spans="1:5" ht="13.8" x14ac:dyDescent="0.25">
      <c r="A693" s="48">
        <v>38175</v>
      </c>
      <c r="B693" s="45" t="str">
        <f t="shared" si="22"/>
        <v>July</v>
      </c>
      <c r="C693" s="53">
        <f t="shared" si="23"/>
        <v>2004</v>
      </c>
      <c r="D693" s="43" t="s">
        <v>122</v>
      </c>
      <c r="E693" s="132">
        <v>6.9349999999999996</v>
      </c>
    </row>
    <row r="694" spans="1:5" ht="13.8" x14ac:dyDescent="0.25">
      <c r="A694" s="48">
        <v>38175</v>
      </c>
      <c r="B694" s="45" t="str">
        <f t="shared" si="22"/>
        <v>July</v>
      </c>
      <c r="C694" s="53">
        <f t="shared" si="23"/>
        <v>2004</v>
      </c>
      <c r="D694" s="43" t="s">
        <v>123</v>
      </c>
      <c r="E694" s="132">
        <v>6.84</v>
      </c>
    </row>
    <row r="695" spans="1:5" ht="13.8" x14ac:dyDescent="0.25">
      <c r="A695" s="48">
        <v>38175</v>
      </c>
      <c r="B695" s="45" t="str">
        <f t="shared" si="22"/>
        <v>July</v>
      </c>
      <c r="C695" s="53">
        <f t="shared" si="23"/>
        <v>2004</v>
      </c>
      <c r="D695" s="43" t="s">
        <v>99</v>
      </c>
      <c r="E695" s="132">
        <v>6.9349999999999996</v>
      </c>
    </row>
    <row r="696" spans="1:5" ht="13.8" x14ac:dyDescent="0.25">
      <c r="A696" s="48">
        <v>38175</v>
      </c>
      <c r="B696" s="45" t="str">
        <f t="shared" si="22"/>
        <v>July</v>
      </c>
      <c r="C696" s="53">
        <f t="shared" si="23"/>
        <v>2004</v>
      </c>
      <c r="D696" s="43" t="s">
        <v>100</v>
      </c>
      <c r="E696" s="132">
        <v>6.65</v>
      </c>
    </row>
    <row r="697" spans="1:5" ht="13.8" x14ac:dyDescent="0.25">
      <c r="A697" s="48">
        <v>38175</v>
      </c>
      <c r="B697" s="45" t="str">
        <f t="shared" si="22"/>
        <v>July</v>
      </c>
      <c r="C697" s="53">
        <f t="shared" si="23"/>
        <v>2004</v>
      </c>
      <c r="D697" s="43" t="s">
        <v>101</v>
      </c>
      <c r="E697" s="132">
        <v>6.46</v>
      </c>
    </row>
    <row r="698" spans="1:5" ht="13.8" x14ac:dyDescent="0.25">
      <c r="A698" s="48">
        <v>38175</v>
      </c>
      <c r="B698" s="45" t="str">
        <f t="shared" si="22"/>
        <v>July</v>
      </c>
      <c r="C698" s="53">
        <f t="shared" si="23"/>
        <v>2004</v>
      </c>
      <c r="D698" s="43" t="s">
        <v>124</v>
      </c>
      <c r="E698" s="132">
        <v>6.3333333333333321</v>
      </c>
    </row>
    <row r="699" spans="1:5" ht="13.8" x14ac:dyDescent="0.25">
      <c r="A699" s="48">
        <v>38175</v>
      </c>
      <c r="B699" s="45" t="str">
        <f t="shared" si="22"/>
        <v>July</v>
      </c>
      <c r="C699" s="53">
        <f t="shared" si="23"/>
        <v>2004</v>
      </c>
      <c r="D699" s="43" t="s">
        <v>125</v>
      </c>
      <c r="E699" s="132">
        <v>6.08</v>
      </c>
    </row>
    <row r="700" spans="1:5" ht="13.8" x14ac:dyDescent="0.25">
      <c r="A700" s="48">
        <v>38175</v>
      </c>
      <c r="B700" s="45" t="str">
        <f t="shared" si="22"/>
        <v>July</v>
      </c>
      <c r="C700" s="53">
        <f t="shared" si="23"/>
        <v>2004</v>
      </c>
      <c r="D700" s="43" t="s">
        <v>126</v>
      </c>
      <c r="E700" s="132">
        <v>6.08</v>
      </c>
    </row>
    <row r="701" spans="1:5" ht="13.8" x14ac:dyDescent="0.25">
      <c r="A701" s="48">
        <v>38175</v>
      </c>
      <c r="B701" s="45" t="str">
        <f t="shared" si="22"/>
        <v>July</v>
      </c>
      <c r="C701" s="53">
        <f t="shared" si="23"/>
        <v>2004</v>
      </c>
      <c r="D701" s="43" t="s">
        <v>127</v>
      </c>
      <c r="E701" s="132">
        <v>5.9850000000000003</v>
      </c>
    </row>
    <row r="702" spans="1:5" ht="13.8" x14ac:dyDescent="0.25">
      <c r="A702" s="48">
        <v>38175</v>
      </c>
      <c r="B702" s="45" t="str">
        <f t="shared" si="22"/>
        <v>July</v>
      </c>
      <c r="C702" s="53">
        <f t="shared" si="23"/>
        <v>2004</v>
      </c>
      <c r="D702" s="43" t="s">
        <v>105</v>
      </c>
      <c r="E702" s="132">
        <v>6.586666666666666</v>
      </c>
    </row>
    <row r="703" spans="1:5" ht="13.8" x14ac:dyDescent="0.25">
      <c r="A703" s="48">
        <v>38175</v>
      </c>
      <c r="B703" s="45" t="str">
        <f t="shared" si="22"/>
        <v>July</v>
      </c>
      <c r="C703" s="53">
        <f t="shared" si="23"/>
        <v>2004</v>
      </c>
      <c r="D703" s="43" t="s">
        <v>128</v>
      </c>
      <c r="E703" s="132">
        <v>6.84</v>
      </c>
    </row>
    <row r="704" spans="1:5" ht="13.8" x14ac:dyDescent="0.25">
      <c r="A704" s="48">
        <v>38182</v>
      </c>
      <c r="B704" s="45" t="str">
        <f t="shared" si="22"/>
        <v>July</v>
      </c>
      <c r="C704" s="53">
        <f t="shared" si="23"/>
        <v>2004</v>
      </c>
      <c r="D704" s="43" t="s">
        <v>131</v>
      </c>
      <c r="E704" s="132">
        <v>6.5549999999999997</v>
      </c>
    </row>
    <row r="705" spans="1:5" ht="13.8" x14ac:dyDescent="0.25">
      <c r="A705" s="48">
        <v>38182</v>
      </c>
      <c r="B705" s="45" t="str">
        <f t="shared" si="22"/>
        <v>July</v>
      </c>
      <c r="C705" s="53">
        <f t="shared" si="23"/>
        <v>2004</v>
      </c>
      <c r="D705" s="43" t="s">
        <v>115</v>
      </c>
      <c r="E705" s="132">
        <v>6.3333333333333321</v>
      </c>
    </row>
    <row r="706" spans="1:5" ht="13.8" x14ac:dyDescent="0.25">
      <c r="A706" s="48">
        <v>38182</v>
      </c>
      <c r="B706" s="45" t="str">
        <f t="shared" si="22"/>
        <v>July</v>
      </c>
      <c r="C706" s="53">
        <f t="shared" si="23"/>
        <v>2004</v>
      </c>
      <c r="D706" s="43" t="s">
        <v>95</v>
      </c>
      <c r="E706" s="132">
        <v>6.5549999999999997</v>
      </c>
    </row>
    <row r="707" spans="1:5" ht="13.8" x14ac:dyDescent="0.25">
      <c r="A707" s="48">
        <v>38182</v>
      </c>
      <c r="B707" s="45" t="str">
        <f t="shared" si="22"/>
        <v>July</v>
      </c>
      <c r="C707" s="53">
        <f t="shared" si="23"/>
        <v>2004</v>
      </c>
      <c r="D707" s="43" t="s">
        <v>96</v>
      </c>
      <c r="E707" s="132">
        <v>6.3650000000000002</v>
      </c>
    </row>
    <row r="708" spans="1:5" ht="13.8" x14ac:dyDescent="0.25">
      <c r="A708" s="48">
        <v>38182</v>
      </c>
      <c r="B708" s="45" t="str">
        <f t="shared" si="22"/>
        <v>July</v>
      </c>
      <c r="C708" s="53">
        <f t="shared" si="23"/>
        <v>2004</v>
      </c>
      <c r="D708" s="43" t="s">
        <v>97</v>
      </c>
      <c r="E708" s="132">
        <v>6.3650000000000002</v>
      </c>
    </row>
    <row r="709" spans="1:5" ht="13.8" x14ac:dyDescent="0.25">
      <c r="A709" s="48">
        <v>38182</v>
      </c>
      <c r="B709" s="45" t="str">
        <f t="shared" si="22"/>
        <v>July</v>
      </c>
      <c r="C709" s="53">
        <f t="shared" si="23"/>
        <v>2004</v>
      </c>
      <c r="D709" s="43" t="s">
        <v>98</v>
      </c>
      <c r="E709" s="132">
        <v>6.7450000000000001</v>
      </c>
    </row>
    <row r="710" spans="1:5" ht="15.6" x14ac:dyDescent="0.3">
      <c r="A710" s="48">
        <v>38182</v>
      </c>
      <c r="B710" s="45" t="str">
        <f t="shared" si="22"/>
        <v>July</v>
      </c>
      <c r="C710" s="53">
        <f t="shared" si="23"/>
        <v>2004</v>
      </c>
      <c r="D710" s="130" t="s">
        <v>136</v>
      </c>
      <c r="E710" s="132">
        <v>6.7450000000000001</v>
      </c>
    </row>
    <row r="711" spans="1:5" ht="13.8" x14ac:dyDescent="0.25">
      <c r="A711" s="48">
        <v>38182</v>
      </c>
      <c r="B711" s="45" t="str">
        <f t="shared" si="22"/>
        <v>July</v>
      </c>
      <c r="C711" s="53">
        <f t="shared" si="23"/>
        <v>2004</v>
      </c>
      <c r="D711" s="43" t="s">
        <v>118</v>
      </c>
      <c r="E711" s="132">
        <v>6.7133333333333329</v>
      </c>
    </row>
    <row r="712" spans="1:5" ht="13.8" x14ac:dyDescent="0.25">
      <c r="A712" s="48">
        <v>38182</v>
      </c>
      <c r="B712" s="45" t="str">
        <f t="shared" si="22"/>
        <v>July</v>
      </c>
      <c r="C712" s="53">
        <f t="shared" si="23"/>
        <v>2004</v>
      </c>
      <c r="D712" s="43" t="s">
        <v>102</v>
      </c>
      <c r="E712" s="132">
        <v>6.9666666666666659</v>
      </c>
    </row>
    <row r="713" spans="1:5" ht="13.8" x14ac:dyDescent="0.25">
      <c r="A713" s="48">
        <v>38182</v>
      </c>
      <c r="B713" s="45" t="str">
        <f t="shared" si="22"/>
        <v>July</v>
      </c>
      <c r="C713" s="53">
        <f t="shared" si="23"/>
        <v>2004</v>
      </c>
      <c r="D713" s="43" t="s">
        <v>119</v>
      </c>
      <c r="E713" s="132">
        <v>7.03</v>
      </c>
    </row>
    <row r="714" spans="1:5" ht="13.8" x14ac:dyDescent="0.25">
      <c r="A714" s="48">
        <v>38182</v>
      </c>
      <c r="B714" s="45" t="str">
        <f t="shared" si="22"/>
        <v>July</v>
      </c>
      <c r="C714" s="53">
        <f t="shared" si="23"/>
        <v>2004</v>
      </c>
      <c r="D714" s="43" t="s">
        <v>120</v>
      </c>
      <c r="E714" s="132">
        <v>6.9349999999999996</v>
      </c>
    </row>
    <row r="715" spans="1:5" ht="13.8" x14ac:dyDescent="0.25">
      <c r="A715" s="48">
        <v>38182</v>
      </c>
      <c r="B715" s="45" t="str">
        <f t="shared" si="22"/>
        <v>July</v>
      </c>
      <c r="C715" s="53">
        <f t="shared" si="23"/>
        <v>2004</v>
      </c>
      <c r="D715" s="43" t="s">
        <v>103</v>
      </c>
      <c r="E715" s="132">
        <v>7.03</v>
      </c>
    </row>
    <row r="716" spans="1:5" ht="13.8" x14ac:dyDescent="0.25">
      <c r="A716" s="48">
        <v>38182</v>
      </c>
      <c r="B716" s="45" t="str">
        <f t="shared" si="22"/>
        <v>July</v>
      </c>
      <c r="C716" s="53">
        <f t="shared" si="23"/>
        <v>2004</v>
      </c>
      <c r="D716" s="43" t="s">
        <v>116</v>
      </c>
      <c r="E716" s="132">
        <v>6.46</v>
      </c>
    </row>
    <row r="717" spans="1:5" ht="13.8" x14ac:dyDescent="0.25">
      <c r="A717" s="48">
        <v>38182</v>
      </c>
      <c r="B717" s="45" t="str">
        <f t="shared" si="22"/>
        <v>July</v>
      </c>
      <c r="C717" s="53">
        <f t="shared" si="23"/>
        <v>2004</v>
      </c>
      <c r="D717" s="43" t="s">
        <v>104</v>
      </c>
      <c r="E717" s="132">
        <v>7.03</v>
      </c>
    </row>
    <row r="718" spans="1:5" ht="13.8" x14ac:dyDescent="0.25">
      <c r="A718" s="48">
        <v>38182</v>
      </c>
      <c r="B718" s="45" t="str">
        <f t="shared" si="22"/>
        <v>July</v>
      </c>
      <c r="C718" s="53">
        <f t="shared" si="23"/>
        <v>2004</v>
      </c>
      <c r="D718" s="43" t="s">
        <v>121</v>
      </c>
      <c r="E718" s="132">
        <v>7.7266666666666666</v>
      </c>
    </row>
    <row r="719" spans="1:5" ht="13.8" x14ac:dyDescent="0.25">
      <c r="A719" s="48">
        <v>38182</v>
      </c>
      <c r="B719" s="45" t="str">
        <f t="shared" si="22"/>
        <v>July</v>
      </c>
      <c r="C719" s="53">
        <f t="shared" si="23"/>
        <v>2004</v>
      </c>
      <c r="D719" s="43" t="s">
        <v>122</v>
      </c>
      <c r="E719" s="132">
        <v>7.79</v>
      </c>
    </row>
    <row r="720" spans="1:5" ht="13.8" x14ac:dyDescent="0.25">
      <c r="A720" s="48">
        <v>38182</v>
      </c>
      <c r="B720" s="45" t="str">
        <f t="shared" si="22"/>
        <v>July</v>
      </c>
      <c r="C720" s="53">
        <f t="shared" si="23"/>
        <v>2004</v>
      </c>
      <c r="D720" s="43" t="s">
        <v>123</v>
      </c>
      <c r="E720" s="132">
        <v>7.98</v>
      </c>
    </row>
    <row r="721" spans="1:5" ht="13.8" x14ac:dyDescent="0.25">
      <c r="A721" s="48">
        <v>38182</v>
      </c>
      <c r="B721" s="45" t="str">
        <f t="shared" si="22"/>
        <v>July</v>
      </c>
      <c r="C721" s="53">
        <f t="shared" si="23"/>
        <v>2004</v>
      </c>
      <c r="D721" s="43" t="s">
        <v>99</v>
      </c>
      <c r="E721" s="132">
        <v>9.5</v>
      </c>
    </row>
    <row r="722" spans="1:5" ht="13.8" x14ac:dyDescent="0.25">
      <c r="A722" s="48">
        <v>38182</v>
      </c>
      <c r="B722" s="45" t="str">
        <f t="shared" si="22"/>
        <v>July</v>
      </c>
      <c r="C722" s="53">
        <f t="shared" si="23"/>
        <v>2004</v>
      </c>
      <c r="D722" s="43" t="s">
        <v>100</v>
      </c>
      <c r="E722" s="132">
        <v>12.065</v>
      </c>
    </row>
    <row r="723" spans="1:5" ht="13.8" x14ac:dyDescent="0.25">
      <c r="A723" s="48">
        <v>38182</v>
      </c>
      <c r="B723" s="45" t="str">
        <f t="shared" si="22"/>
        <v>July</v>
      </c>
      <c r="C723" s="53">
        <f t="shared" si="23"/>
        <v>2004</v>
      </c>
      <c r="D723" s="43" t="s">
        <v>101</v>
      </c>
      <c r="E723" s="132">
        <v>18.05</v>
      </c>
    </row>
    <row r="724" spans="1:5" ht="13.8" x14ac:dyDescent="0.25">
      <c r="A724" s="48">
        <v>38182</v>
      </c>
      <c r="B724" s="45" t="str">
        <f t="shared" si="22"/>
        <v>July</v>
      </c>
      <c r="C724" s="53">
        <f t="shared" si="23"/>
        <v>2004</v>
      </c>
      <c r="D724" s="43" t="s">
        <v>124</v>
      </c>
      <c r="E724" s="132">
        <v>40.85</v>
      </c>
    </row>
    <row r="725" spans="1:5" ht="13.8" x14ac:dyDescent="0.25">
      <c r="A725" s="48">
        <v>38182</v>
      </c>
      <c r="B725" s="45" t="str">
        <f t="shared" si="22"/>
        <v>July</v>
      </c>
      <c r="C725" s="53">
        <f t="shared" si="23"/>
        <v>2004</v>
      </c>
      <c r="D725" s="43" t="s">
        <v>125</v>
      </c>
      <c r="E725" s="132">
        <v>14.25</v>
      </c>
    </row>
    <row r="726" spans="1:5" ht="13.8" x14ac:dyDescent="0.25">
      <c r="A726" s="48">
        <v>38182</v>
      </c>
      <c r="B726" s="45" t="str">
        <f t="shared" si="22"/>
        <v>July</v>
      </c>
      <c r="C726" s="53">
        <f t="shared" si="23"/>
        <v>2004</v>
      </c>
      <c r="D726" s="43" t="s">
        <v>126</v>
      </c>
      <c r="E726" s="132">
        <v>10.64</v>
      </c>
    </row>
    <row r="727" spans="1:5" ht="13.8" x14ac:dyDescent="0.25">
      <c r="A727" s="48">
        <v>38182</v>
      </c>
      <c r="B727" s="45" t="str">
        <f t="shared" si="22"/>
        <v>July</v>
      </c>
      <c r="C727" s="53">
        <f t="shared" si="23"/>
        <v>2004</v>
      </c>
      <c r="D727" s="43" t="s">
        <v>127</v>
      </c>
      <c r="E727" s="132">
        <v>11.4</v>
      </c>
    </row>
    <row r="728" spans="1:5" ht="13.8" x14ac:dyDescent="0.25">
      <c r="A728" s="48">
        <v>38182</v>
      </c>
      <c r="B728" s="45" t="str">
        <f t="shared" si="22"/>
        <v>July</v>
      </c>
      <c r="C728" s="53">
        <f t="shared" si="23"/>
        <v>2004</v>
      </c>
      <c r="D728" s="43" t="s">
        <v>105</v>
      </c>
      <c r="E728" s="132">
        <v>11.4</v>
      </c>
    </row>
    <row r="729" spans="1:5" ht="13.8" x14ac:dyDescent="0.25">
      <c r="A729" s="48">
        <v>38182</v>
      </c>
      <c r="B729" s="45" t="str">
        <f t="shared" si="22"/>
        <v>July</v>
      </c>
      <c r="C729" s="53">
        <f t="shared" si="23"/>
        <v>2004</v>
      </c>
      <c r="D729" s="43" t="s">
        <v>128</v>
      </c>
      <c r="E729" s="132">
        <v>9.8800000000000008</v>
      </c>
    </row>
    <row r="730" spans="1:5" ht="13.8" x14ac:dyDescent="0.25">
      <c r="A730" s="48">
        <v>38189</v>
      </c>
      <c r="B730" s="45" t="str">
        <f t="shared" si="22"/>
        <v>July</v>
      </c>
      <c r="C730" s="53">
        <f t="shared" si="23"/>
        <v>2004</v>
      </c>
      <c r="D730" s="43" t="s">
        <v>131</v>
      </c>
      <c r="E730" s="132">
        <v>8.93</v>
      </c>
    </row>
    <row r="731" spans="1:5" ht="13.8" x14ac:dyDescent="0.25">
      <c r="A731" s="48">
        <v>38189</v>
      </c>
      <c r="B731" s="45" t="str">
        <f t="shared" si="22"/>
        <v>July</v>
      </c>
      <c r="C731" s="53">
        <f t="shared" si="23"/>
        <v>2004</v>
      </c>
      <c r="D731" s="43" t="s">
        <v>115</v>
      </c>
      <c r="E731" s="132">
        <v>7.79</v>
      </c>
    </row>
    <row r="732" spans="1:5" ht="13.8" x14ac:dyDescent="0.25">
      <c r="A732" s="48">
        <v>38189</v>
      </c>
      <c r="B732" s="45" t="str">
        <f t="shared" si="22"/>
        <v>July</v>
      </c>
      <c r="C732" s="53">
        <f t="shared" si="23"/>
        <v>2004</v>
      </c>
      <c r="D732" s="43" t="s">
        <v>95</v>
      </c>
      <c r="E732" s="132">
        <v>6.9033333333333324</v>
      </c>
    </row>
    <row r="733" spans="1:5" ht="13.8" x14ac:dyDescent="0.25">
      <c r="A733" s="48">
        <v>38189</v>
      </c>
      <c r="B733" s="45" t="str">
        <f t="shared" si="22"/>
        <v>July</v>
      </c>
      <c r="C733" s="53">
        <f t="shared" si="23"/>
        <v>2004</v>
      </c>
      <c r="D733" s="43" t="s">
        <v>96</v>
      </c>
      <c r="E733" s="132">
        <v>6.5549999999999997</v>
      </c>
    </row>
    <row r="734" spans="1:5" ht="13.8" x14ac:dyDescent="0.25">
      <c r="A734" s="48">
        <v>38189</v>
      </c>
      <c r="B734" s="45" t="str">
        <f t="shared" si="22"/>
        <v>July</v>
      </c>
      <c r="C734" s="53">
        <f t="shared" si="23"/>
        <v>2004</v>
      </c>
      <c r="D734" s="43" t="s">
        <v>97</v>
      </c>
      <c r="E734" s="132">
        <v>6.65</v>
      </c>
    </row>
    <row r="735" spans="1:5" ht="13.8" x14ac:dyDescent="0.25">
      <c r="A735" s="48">
        <v>38189</v>
      </c>
      <c r="B735" s="45" t="str">
        <f t="shared" si="22"/>
        <v>July</v>
      </c>
      <c r="C735" s="53">
        <f t="shared" si="23"/>
        <v>2004</v>
      </c>
      <c r="D735" s="43" t="s">
        <v>98</v>
      </c>
      <c r="E735" s="132">
        <v>6.9666666666666659</v>
      </c>
    </row>
    <row r="736" spans="1:5" ht="15.6" x14ac:dyDescent="0.3">
      <c r="A736" s="48">
        <v>38189</v>
      </c>
      <c r="B736" s="45" t="str">
        <f t="shared" si="22"/>
        <v>July</v>
      </c>
      <c r="C736" s="53">
        <f t="shared" si="23"/>
        <v>2004</v>
      </c>
      <c r="D736" s="130" t="s">
        <v>136</v>
      </c>
      <c r="E736" s="132">
        <v>7.3150000000000004</v>
      </c>
    </row>
    <row r="737" spans="1:5" ht="13.8" x14ac:dyDescent="0.25">
      <c r="A737" s="48">
        <v>38189</v>
      </c>
      <c r="B737" s="45" t="str">
        <f t="shared" si="22"/>
        <v>July</v>
      </c>
      <c r="C737" s="53">
        <f t="shared" si="23"/>
        <v>2004</v>
      </c>
      <c r="D737" s="43" t="s">
        <v>118</v>
      </c>
      <c r="E737" s="132">
        <v>7.03</v>
      </c>
    </row>
    <row r="738" spans="1:5" ht="13.8" x14ac:dyDescent="0.25">
      <c r="A738" s="48">
        <v>38189</v>
      </c>
      <c r="B738" s="45" t="str">
        <f t="shared" si="22"/>
        <v>July</v>
      </c>
      <c r="C738" s="53">
        <f t="shared" si="23"/>
        <v>2004</v>
      </c>
      <c r="D738" s="43" t="s">
        <v>102</v>
      </c>
      <c r="E738" s="132">
        <v>7.1566666666666663</v>
      </c>
    </row>
    <row r="739" spans="1:5" ht="13.8" x14ac:dyDescent="0.25">
      <c r="A739" s="48">
        <v>38189</v>
      </c>
      <c r="B739" s="45" t="str">
        <f t="shared" si="22"/>
        <v>July</v>
      </c>
      <c r="C739" s="53">
        <f t="shared" si="23"/>
        <v>2004</v>
      </c>
      <c r="D739" s="43" t="s">
        <v>119</v>
      </c>
      <c r="E739" s="132">
        <v>7.41</v>
      </c>
    </row>
    <row r="740" spans="1:5" ht="13.8" x14ac:dyDescent="0.25">
      <c r="A740" s="48">
        <v>38189</v>
      </c>
      <c r="B740" s="45" t="str">
        <f t="shared" si="22"/>
        <v>July</v>
      </c>
      <c r="C740" s="53">
        <f t="shared" si="23"/>
        <v>2004</v>
      </c>
      <c r="D740" s="43" t="s">
        <v>120</v>
      </c>
      <c r="E740" s="132">
        <v>7.03</v>
      </c>
    </row>
    <row r="741" spans="1:5" ht="13.8" x14ac:dyDescent="0.25">
      <c r="A741" s="48">
        <v>38189</v>
      </c>
      <c r="B741" s="45" t="str">
        <f t="shared" ref="B741:B802" si="24">TEXT(A741,"mmmm")</f>
        <v>July</v>
      </c>
      <c r="C741" s="53">
        <f t="shared" ref="C741:C802" si="25">YEAR(A741)</f>
        <v>2004</v>
      </c>
      <c r="D741" s="43" t="s">
        <v>103</v>
      </c>
      <c r="E741" s="132">
        <v>7.98</v>
      </c>
    </row>
    <row r="742" spans="1:5" ht="13.8" x14ac:dyDescent="0.25">
      <c r="A742" s="48">
        <v>38189</v>
      </c>
      <c r="B742" s="45" t="str">
        <f t="shared" si="24"/>
        <v>July</v>
      </c>
      <c r="C742" s="53">
        <f t="shared" si="25"/>
        <v>2004</v>
      </c>
      <c r="D742" s="43" t="s">
        <v>116</v>
      </c>
      <c r="E742" s="132">
        <v>8.17</v>
      </c>
    </row>
    <row r="743" spans="1:5" ht="13.8" x14ac:dyDescent="0.25">
      <c r="A743" s="48">
        <v>38189</v>
      </c>
      <c r="B743" s="45" t="str">
        <f t="shared" si="24"/>
        <v>July</v>
      </c>
      <c r="C743" s="53">
        <f t="shared" si="25"/>
        <v>2004</v>
      </c>
      <c r="D743" s="43" t="s">
        <v>104</v>
      </c>
      <c r="E743" s="132">
        <v>8.3125</v>
      </c>
    </row>
    <row r="744" spans="1:5" ht="13.8" x14ac:dyDescent="0.25">
      <c r="A744" s="48">
        <v>38189</v>
      </c>
      <c r="B744" s="45" t="str">
        <f t="shared" si="24"/>
        <v>July</v>
      </c>
      <c r="C744" s="53">
        <f t="shared" si="25"/>
        <v>2004</v>
      </c>
      <c r="D744" s="43" t="s">
        <v>121</v>
      </c>
      <c r="E744" s="132">
        <v>8.36</v>
      </c>
    </row>
    <row r="745" spans="1:5" ht="13.8" x14ac:dyDescent="0.25">
      <c r="A745" s="48">
        <v>38189</v>
      </c>
      <c r="B745" s="45" t="str">
        <f t="shared" si="24"/>
        <v>July</v>
      </c>
      <c r="C745" s="53">
        <f t="shared" si="25"/>
        <v>2004</v>
      </c>
      <c r="D745" s="43" t="s">
        <v>122</v>
      </c>
      <c r="E745" s="132">
        <v>9.2719999999999985</v>
      </c>
    </row>
    <row r="746" spans="1:5" ht="13.8" x14ac:dyDescent="0.25">
      <c r="A746" s="48">
        <v>38189</v>
      </c>
      <c r="B746" s="45" t="str">
        <f t="shared" si="24"/>
        <v>July</v>
      </c>
      <c r="C746" s="53">
        <f t="shared" si="25"/>
        <v>2004</v>
      </c>
      <c r="D746" s="43" t="s">
        <v>123</v>
      </c>
      <c r="E746" s="132">
        <v>12.438666666666666</v>
      </c>
    </row>
    <row r="747" spans="1:5" ht="13.8" x14ac:dyDescent="0.25">
      <c r="A747" s="48">
        <v>38189</v>
      </c>
      <c r="B747" s="45" t="str">
        <f t="shared" si="24"/>
        <v>July</v>
      </c>
      <c r="C747" s="53">
        <f t="shared" si="25"/>
        <v>2004</v>
      </c>
      <c r="D747" s="43" t="s">
        <v>99</v>
      </c>
      <c r="E747" s="132">
        <v>15.01</v>
      </c>
    </row>
    <row r="748" spans="1:5" ht="13.8" x14ac:dyDescent="0.25">
      <c r="A748" s="48">
        <v>38189</v>
      </c>
      <c r="B748" s="45" t="str">
        <f t="shared" si="24"/>
        <v>July</v>
      </c>
      <c r="C748" s="53">
        <f t="shared" si="25"/>
        <v>2004</v>
      </c>
      <c r="D748" s="43" t="s">
        <v>100</v>
      </c>
      <c r="E748" s="132">
        <v>12.635</v>
      </c>
    </row>
    <row r="749" spans="1:5" ht="13.8" x14ac:dyDescent="0.25">
      <c r="A749" s="48">
        <v>38189</v>
      </c>
      <c r="B749" s="45" t="str">
        <f t="shared" si="24"/>
        <v>July</v>
      </c>
      <c r="C749" s="53">
        <f t="shared" si="25"/>
        <v>2004</v>
      </c>
      <c r="D749" s="43" t="s">
        <v>101</v>
      </c>
      <c r="E749" s="132">
        <v>14.725</v>
      </c>
    </row>
    <row r="750" spans="1:5" ht="13.8" x14ac:dyDescent="0.25">
      <c r="A750" s="48">
        <v>38189</v>
      </c>
      <c r="B750" s="45" t="str">
        <f t="shared" si="24"/>
        <v>July</v>
      </c>
      <c r="C750" s="53">
        <f t="shared" si="25"/>
        <v>2004</v>
      </c>
      <c r="D750" s="43" t="s">
        <v>124</v>
      </c>
      <c r="E750" s="132">
        <v>15.326666666666664</v>
      </c>
    </row>
    <row r="751" spans="1:5" ht="13.8" x14ac:dyDescent="0.25">
      <c r="A751" s="48">
        <v>38189</v>
      </c>
      <c r="B751" s="45" t="str">
        <f t="shared" si="24"/>
        <v>July</v>
      </c>
      <c r="C751" s="53">
        <f t="shared" si="25"/>
        <v>2004</v>
      </c>
      <c r="D751" s="43" t="s">
        <v>125</v>
      </c>
      <c r="E751" s="132">
        <v>17.416666666666664</v>
      </c>
    </row>
    <row r="752" spans="1:5" ht="13.8" x14ac:dyDescent="0.25">
      <c r="A752" s="48">
        <v>38189</v>
      </c>
      <c r="B752" s="45" t="str">
        <f t="shared" si="24"/>
        <v>July</v>
      </c>
      <c r="C752" s="53">
        <f t="shared" si="25"/>
        <v>2004</v>
      </c>
      <c r="D752" s="43" t="s">
        <v>126</v>
      </c>
      <c r="E752" s="132">
        <v>17.986666666666665</v>
      </c>
    </row>
    <row r="753" spans="1:5" ht="13.8" x14ac:dyDescent="0.25">
      <c r="A753" s="48">
        <v>38189</v>
      </c>
      <c r="B753" s="45" t="str">
        <f t="shared" si="24"/>
        <v>July</v>
      </c>
      <c r="C753" s="53">
        <f t="shared" si="25"/>
        <v>2004</v>
      </c>
      <c r="D753" s="43" t="s">
        <v>127</v>
      </c>
      <c r="E753" s="132">
        <v>14.25</v>
      </c>
    </row>
    <row r="754" spans="1:5" ht="13.8" x14ac:dyDescent="0.25">
      <c r="A754" s="48">
        <v>38189</v>
      </c>
      <c r="B754" s="45" t="str">
        <f t="shared" si="24"/>
        <v>July</v>
      </c>
      <c r="C754" s="53">
        <f t="shared" si="25"/>
        <v>2004</v>
      </c>
      <c r="D754" s="43" t="s">
        <v>105</v>
      </c>
      <c r="E754" s="132">
        <v>12.824999999999999</v>
      </c>
    </row>
    <row r="755" spans="1:5" ht="13.8" x14ac:dyDescent="0.25">
      <c r="A755" s="48">
        <v>38189</v>
      </c>
      <c r="B755" s="45" t="str">
        <f t="shared" si="24"/>
        <v>July</v>
      </c>
      <c r="C755" s="53">
        <f t="shared" si="25"/>
        <v>2004</v>
      </c>
      <c r="D755" s="43" t="s">
        <v>128</v>
      </c>
      <c r="E755" s="132">
        <v>11.685</v>
      </c>
    </row>
    <row r="756" spans="1:5" ht="13.8" x14ac:dyDescent="0.25">
      <c r="A756" s="48">
        <v>38196</v>
      </c>
      <c r="B756" s="45" t="str">
        <f t="shared" si="24"/>
        <v>July</v>
      </c>
      <c r="C756" s="53">
        <f t="shared" si="25"/>
        <v>2004</v>
      </c>
      <c r="D756" s="43" t="s">
        <v>131</v>
      </c>
      <c r="E756" s="132">
        <v>10.925000000000001</v>
      </c>
    </row>
    <row r="757" spans="1:5" ht="13.8" x14ac:dyDescent="0.25">
      <c r="A757" s="48">
        <v>38196</v>
      </c>
      <c r="B757" s="45" t="str">
        <f t="shared" si="24"/>
        <v>July</v>
      </c>
      <c r="C757" s="53">
        <f t="shared" si="25"/>
        <v>2004</v>
      </c>
      <c r="D757" s="43" t="s">
        <v>115</v>
      </c>
      <c r="E757" s="132">
        <v>10.943999999999999</v>
      </c>
    </row>
    <row r="758" spans="1:5" ht="13.8" x14ac:dyDescent="0.25">
      <c r="A758" s="48">
        <v>38196</v>
      </c>
      <c r="B758" s="45" t="str">
        <f t="shared" si="24"/>
        <v>July</v>
      </c>
      <c r="C758" s="53">
        <f t="shared" si="25"/>
        <v>2004</v>
      </c>
      <c r="D758" s="43" t="s">
        <v>95</v>
      </c>
      <c r="E758" s="132">
        <v>11.083333333333332</v>
      </c>
    </row>
    <row r="759" spans="1:5" ht="13.8" x14ac:dyDescent="0.25">
      <c r="A759" s="48">
        <v>38196</v>
      </c>
      <c r="B759" s="45" t="str">
        <f t="shared" si="24"/>
        <v>July</v>
      </c>
      <c r="C759" s="53">
        <f t="shared" si="25"/>
        <v>2004</v>
      </c>
      <c r="D759" s="43" t="s">
        <v>96</v>
      </c>
      <c r="E759" s="132">
        <v>14.25</v>
      </c>
    </row>
    <row r="760" spans="1:5" ht="13.8" x14ac:dyDescent="0.25">
      <c r="A760" s="48">
        <v>38196</v>
      </c>
      <c r="B760" s="45" t="str">
        <f t="shared" si="24"/>
        <v>July</v>
      </c>
      <c r="C760" s="53">
        <f t="shared" si="25"/>
        <v>2004</v>
      </c>
      <c r="D760" s="43" t="s">
        <v>97</v>
      </c>
      <c r="E760" s="132">
        <v>13.965</v>
      </c>
    </row>
    <row r="761" spans="1:5" ht="13.8" x14ac:dyDescent="0.25">
      <c r="A761" s="48">
        <v>38196</v>
      </c>
      <c r="B761" s="45" t="str">
        <f t="shared" si="24"/>
        <v>July</v>
      </c>
      <c r="C761" s="53">
        <f t="shared" si="25"/>
        <v>2004</v>
      </c>
      <c r="D761" s="43" t="s">
        <v>98</v>
      </c>
      <c r="E761" s="132">
        <v>11.637499999999999</v>
      </c>
    </row>
    <row r="762" spans="1:5" ht="15.6" x14ac:dyDescent="0.3">
      <c r="A762" s="48">
        <v>38196</v>
      </c>
      <c r="B762" s="45" t="str">
        <f t="shared" si="24"/>
        <v>July</v>
      </c>
      <c r="C762" s="53">
        <f t="shared" si="25"/>
        <v>2004</v>
      </c>
      <c r="D762" s="130" t="s">
        <v>136</v>
      </c>
      <c r="E762" s="132">
        <v>11.083333333333332</v>
      </c>
    </row>
    <row r="763" spans="1:5" ht="13.8" x14ac:dyDescent="0.25">
      <c r="A763" s="48">
        <v>38196</v>
      </c>
      <c r="B763" s="45" t="str">
        <f t="shared" si="24"/>
        <v>July</v>
      </c>
      <c r="C763" s="53">
        <f t="shared" si="25"/>
        <v>2004</v>
      </c>
      <c r="D763" s="43" t="s">
        <v>118</v>
      </c>
      <c r="E763" s="132">
        <v>10.202999999999999</v>
      </c>
    </row>
    <row r="764" spans="1:5" ht="13.8" x14ac:dyDescent="0.25">
      <c r="A764" s="48">
        <v>38196</v>
      </c>
      <c r="B764" s="45" t="str">
        <f t="shared" si="24"/>
        <v>July</v>
      </c>
      <c r="C764" s="53">
        <f t="shared" si="25"/>
        <v>2004</v>
      </c>
      <c r="D764" s="43" t="s">
        <v>102</v>
      </c>
      <c r="E764" s="132">
        <v>10.278999999999998</v>
      </c>
    </row>
    <row r="765" spans="1:5" ht="13.8" x14ac:dyDescent="0.25">
      <c r="A765" s="48">
        <v>38196</v>
      </c>
      <c r="B765" s="45" t="str">
        <f t="shared" si="24"/>
        <v>July</v>
      </c>
      <c r="C765" s="53">
        <f t="shared" si="25"/>
        <v>2004</v>
      </c>
      <c r="D765" s="43" t="s">
        <v>119</v>
      </c>
      <c r="E765" s="132">
        <v>10.64</v>
      </c>
    </row>
    <row r="766" spans="1:5" ht="13.8" x14ac:dyDescent="0.25">
      <c r="A766" s="48">
        <v>38196</v>
      </c>
      <c r="B766" s="45" t="str">
        <f t="shared" si="24"/>
        <v>July</v>
      </c>
      <c r="C766" s="53">
        <f t="shared" si="25"/>
        <v>2004</v>
      </c>
      <c r="D766" s="43" t="s">
        <v>120</v>
      </c>
      <c r="E766" s="132">
        <v>10.703333333333333</v>
      </c>
    </row>
    <row r="767" spans="1:5" ht="13.8" x14ac:dyDescent="0.25">
      <c r="A767" s="48">
        <v>38196</v>
      </c>
      <c r="B767" s="45" t="str">
        <f t="shared" si="24"/>
        <v>July</v>
      </c>
      <c r="C767" s="53">
        <f t="shared" si="25"/>
        <v>2004</v>
      </c>
      <c r="D767" s="43" t="s">
        <v>103</v>
      </c>
      <c r="E767" s="132">
        <v>11.716666666666665</v>
      </c>
    </row>
    <row r="768" spans="1:5" ht="13.8" x14ac:dyDescent="0.25">
      <c r="A768" s="48">
        <v>38196</v>
      </c>
      <c r="B768" s="45" t="str">
        <f t="shared" si="24"/>
        <v>July</v>
      </c>
      <c r="C768" s="53">
        <f t="shared" si="25"/>
        <v>2004</v>
      </c>
      <c r="D768" s="43" t="s">
        <v>116</v>
      </c>
      <c r="E768" s="132">
        <v>13.3</v>
      </c>
    </row>
    <row r="769" spans="1:5" ht="13.8" x14ac:dyDescent="0.25">
      <c r="A769" s="48">
        <v>38196</v>
      </c>
      <c r="B769" s="45" t="str">
        <f t="shared" si="24"/>
        <v>July</v>
      </c>
      <c r="C769" s="53">
        <f t="shared" si="25"/>
        <v>2004</v>
      </c>
      <c r="D769" s="43" t="s">
        <v>104</v>
      </c>
      <c r="E769" s="132">
        <v>13.11</v>
      </c>
    </row>
    <row r="770" spans="1:5" ht="13.8" x14ac:dyDescent="0.25">
      <c r="A770" s="48">
        <v>38196</v>
      </c>
      <c r="B770" s="45" t="str">
        <f t="shared" si="24"/>
        <v>July</v>
      </c>
      <c r="C770" s="53">
        <f t="shared" si="25"/>
        <v>2004</v>
      </c>
      <c r="D770" s="43" t="s">
        <v>121</v>
      </c>
      <c r="E770" s="132">
        <v>12.16</v>
      </c>
    </row>
    <row r="771" spans="1:5" ht="13.8" x14ac:dyDescent="0.25">
      <c r="A771" s="48">
        <v>38196</v>
      </c>
      <c r="B771" s="45" t="str">
        <f t="shared" si="24"/>
        <v>July</v>
      </c>
      <c r="C771" s="53">
        <f t="shared" si="25"/>
        <v>2004</v>
      </c>
      <c r="D771" s="43" t="s">
        <v>122</v>
      </c>
      <c r="E771" s="132">
        <v>16.91</v>
      </c>
    </row>
    <row r="772" spans="1:5" ht="13.8" x14ac:dyDescent="0.25">
      <c r="A772" s="48">
        <v>38196</v>
      </c>
      <c r="B772" s="45" t="str">
        <f t="shared" si="24"/>
        <v>July</v>
      </c>
      <c r="C772" s="53">
        <f t="shared" si="25"/>
        <v>2004</v>
      </c>
      <c r="D772" s="43" t="s">
        <v>123</v>
      </c>
      <c r="E772" s="132">
        <v>15.675000000000001</v>
      </c>
    </row>
    <row r="773" spans="1:5" ht="13.8" x14ac:dyDescent="0.25">
      <c r="A773" s="48">
        <v>38196</v>
      </c>
      <c r="B773" s="45" t="str">
        <f t="shared" si="24"/>
        <v>July</v>
      </c>
      <c r="C773" s="53">
        <f t="shared" si="25"/>
        <v>2004</v>
      </c>
      <c r="D773" s="43" t="s">
        <v>99</v>
      </c>
      <c r="E773" s="132">
        <v>14.725</v>
      </c>
    </row>
    <row r="774" spans="1:5" ht="13.8" x14ac:dyDescent="0.25">
      <c r="A774" s="48">
        <v>38196</v>
      </c>
      <c r="B774" s="45" t="str">
        <f t="shared" si="24"/>
        <v>July</v>
      </c>
      <c r="C774" s="53">
        <f t="shared" si="25"/>
        <v>2004</v>
      </c>
      <c r="D774" s="43" t="s">
        <v>100</v>
      </c>
      <c r="E774" s="132">
        <v>17.100000000000001</v>
      </c>
    </row>
    <row r="775" spans="1:5" ht="13.8" x14ac:dyDescent="0.25">
      <c r="A775" s="48">
        <v>38196</v>
      </c>
      <c r="B775" s="45" t="str">
        <f t="shared" si="24"/>
        <v>July</v>
      </c>
      <c r="C775" s="53">
        <f t="shared" si="25"/>
        <v>2004</v>
      </c>
      <c r="D775" s="43" t="s">
        <v>101</v>
      </c>
      <c r="E775" s="132">
        <v>12.824999999999999</v>
      </c>
    </row>
    <row r="776" spans="1:5" ht="13.8" x14ac:dyDescent="0.25">
      <c r="A776" s="48">
        <v>38196</v>
      </c>
      <c r="B776" s="45" t="str">
        <f t="shared" si="24"/>
        <v>July</v>
      </c>
      <c r="C776" s="53">
        <f t="shared" si="25"/>
        <v>2004</v>
      </c>
      <c r="D776" s="43" t="s">
        <v>124</v>
      </c>
      <c r="E776" s="132">
        <v>14.725</v>
      </c>
    </row>
    <row r="777" spans="1:5" ht="13.8" x14ac:dyDescent="0.25">
      <c r="A777" s="48">
        <v>38196</v>
      </c>
      <c r="B777" s="45" t="str">
        <f t="shared" si="24"/>
        <v>July</v>
      </c>
      <c r="C777" s="53">
        <f t="shared" si="25"/>
        <v>2004</v>
      </c>
      <c r="D777" s="43" t="s">
        <v>125</v>
      </c>
      <c r="E777" s="132">
        <v>18.05</v>
      </c>
    </row>
    <row r="778" spans="1:5" ht="13.8" x14ac:dyDescent="0.25">
      <c r="A778" s="48">
        <v>38196</v>
      </c>
      <c r="B778" s="45" t="str">
        <f t="shared" si="24"/>
        <v>July</v>
      </c>
      <c r="C778" s="53">
        <f t="shared" si="25"/>
        <v>2004</v>
      </c>
      <c r="D778" s="43" t="s">
        <v>126</v>
      </c>
      <c r="E778" s="132">
        <v>17.574999999999999</v>
      </c>
    </row>
    <row r="779" spans="1:5" ht="13.8" x14ac:dyDescent="0.25">
      <c r="A779" s="48">
        <v>38196</v>
      </c>
      <c r="B779" s="45" t="str">
        <f t="shared" si="24"/>
        <v>July</v>
      </c>
      <c r="C779" s="53">
        <f t="shared" si="25"/>
        <v>2004</v>
      </c>
      <c r="D779" s="43" t="s">
        <v>127</v>
      </c>
      <c r="E779" s="132">
        <v>15.2</v>
      </c>
    </row>
    <row r="780" spans="1:5" ht="13.8" x14ac:dyDescent="0.25">
      <c r="A780" s="48">
        <v>38196</v>
      </c>
      <c r="B780" s="45" t="str">
        <f t="shared" si="24"/>
        <v>July</v>
      </c>
      <c r="C780" s="53">
        <f t="shared" si="25"/>
        <v>2004</v>
      </c>
      <c r="D780" s="43" t="s">
        <v>105</v>
      </c>
      <c r="E780" s="132">
        <v>12.033333333333333</v>
      </c>
    </row>
    <row r="781" spans="1:5" ht="13.8" x14ac:dyDescent="0.25">
      <c r="A781" s="48">
        <v>38196</v>
      </c>
      <c r="B781" s="45" t="str">
        <f t="shared" si="24"/>
        <v>July</v>
      </c>
      <c r="C781" s="53">
        <f t="shared" si="25"/>
        <v>2004</v>
      </c>
      <c r="D781" s="43" t="s">
        <v>128</v>
      </c>
      <c r="E781" s="132">
        <v>9.5</v>
      </c>
    </row>
    <row r="782" spans="1:5" ht="13.8" x14ac:dyDescent="0.25">
      <c r="A782" s="48">
        <v>38203</v>
      </c>
      <c r="B782" s="45" t="str">
        <f t="shared" si="24"/>
        <v>August</v>
      </c>
      <c r="C782" s="53">
        <f t="shared" si="25"/>
        <v>2004</v>
      </c>
      <c r="D782" s="43" t="s">
        <v>131</v>
      </c>
      <c r="E782" s="132">
        <v>9.0566666666666666</v>
      </c>
    </row>
    <row r="783" spans="1:5" ht="13.8" x14ac:dyDescent="0.25">
      <c r="A783" s="48">
        <v>38203</v>
      </c>
      <c r="B783" s="45" t="str">
        <f t="shared" si="24"/>
        <v>August</v>
      </c>
      <c r="C783" s="53">
        <f t="shared" si="25"/>
        <v>2004</v>
      </c>
      <c r="D783" s="43" t="s">
        <v>115</v>
      </c>
      <c r="E783" s="132">
        <v>8.74</v>
      </c>
    </row>
    <row r="784" spans="1:5" ht="13.8" x14ac:dyDescent="0.25">
      <c r="A784" s="48">
        <v>38203</v>
      </c>
      <c r="B784" s="45" t="str">
        <f t="shared" si="24"/>
        <v>August</v>
      </c>
      <c r="C784" s="53">
        <f t="shared" si="25"/>
        <v>2004</v>
      </c>
      <c r="D784" s="43" t="s">
        <v>95</v>
      </c>
      <c r="E784" s="132">
        <v>8.5500000000000007</v>
      </c>
    </row>
    <row r="785" spans="1:5" ht="13.8" x14ac:dyDescent="0.25">
      <c r="A785" s="48">
        <v>38203</v>
      </c>
      <c r="B785" s="45" t="str">
        <f t="shared" si="24"/>
        <v>August</v>
      </c>
      <c r="C785" s="53">
        <f t="shared" si="25"/>
        <v>2004</v>
      </c>
      <c r="D785" s="43" t="s">
        <v>96</v>
      </c>
      <c r="E785" s="132">
        <v>8.2650000000000006</v>
      </c>
    </row>
    <row r="786" spans="1:5" ht="13.8" x14ac:dyDescent="0.25">
      <c r="A786" s="48">
        <v>38203</v>
      </c>
      <c r="B786" s="45" t="str">
        <f t="shared" si="24"/>
        <v>August</v>
      </c>
      <c r="C786" s="53">
        <f t="shared" si="25"/>
        <v>2004</v>
      </c>
      <c r="D786" s="43" t="s">
        <v>97</v>
      </c>
      <c r="E786" s="132">
        <v>10.64</v>
      </c>
    </row>
    <row r="787" spans="1:5" ht="13.8" x14ac:dyDescent="0.25">
      <c r="A787" s="48">
        <v>38203</v>
      </c>
      <c r="B787" s="45" t="str">
        <f t="shared" si="24"/>
        <v>August</v>
      </c>
      <c r="C787" s="53">
        <f t="shared" si="25"/>
        <v>2004</v>
      </c>
      <c r="D787" s="43" t="s">
        <v>98</v>
      </c>
      <c r="E787" s="132">
        <v>10.26</v>
      </c>
    </row>
    <row r="788" spans="1:5" ht="15.6" x14ac:dyDescent="0.3">
      <c r="A788" s="48">
        <v>38203</v>
      </c>
      <c r="B788" s="45" t="str">
        <f t="shared" si="24"/>
        <v>August</v>
      </c>
      <c r="C788" s="53">
        <f t="shared" si="25"/>
        <v>2004</v>
      </c>
      <c r="D788" s="130" t="s">
        <v>136</v>
      </c>
      <c r="E788" s="132">
        <v>10.45</v>
      </c>
    </row>
    <row r="789" spans="1:5" ht="13.8" x14ac:dyDescent="0.25">
      <c r="A789" s="48">
        <v>38203</v>
      </c>
      <c r="B789" s="45" t="str">
        <f t="shared" si="24"/>
        <v>August</v>
      </c>
      <c r="C789" s="53">
        <f t="shared" si="25"/>
        <v>2004</v>
      </c>
      <c r="D789" s="43" t="s">
        <v>118</v>
      </c>
      <c r="E789" s="132">
        <v>9.69</v>
      </c>
    </row>
    <row r="790" spans="1:5" ht="13.8" x14ac:dyDescent="0.25">
      <c r="A790" s="48">
        <v>38203</v>
      </c>
      <c r="B790" s="45" t="str">
        <f t="shared" si="24"/>
        <v>August</v>
      </c>
      <c r="C790" s="53">
        <f t="shared" si="25"/>
        <v>2004</v>
      </c>
      <c r="D790" s="43" t="s">
        <v>102</v>
      </c>
      <c r="E790" s="132">
        <v>11.685</v>
      </c>
    </row>
    <row r="791" spans="1:5" ht="13.8" x14ac:dyDescent="0.25">
      <c r="A791" s="48">
        <v>38203</v>
      </c>
      <c r="B791" s="45" t="str">
        <f t="shared" si="24"/>
        <v>August</v>
      </c>
      <c r="C791" s="53">
        <f t="shared" si="25"/>
        <v>2004</v>
      </c>
      <c r="D791" s="43" t="s">
        <v>119</v>
      </c>
      <c r="E791" s="132">
        <v>13.585000000000001</v>
      </c>
    </row>
    <row r="792" spans="1:5" ht="13.8" x14ac:dyDescent="0.25">
      <c r="A792" s="48">
        <v>38203</v>
      </c>
      <c r="B792" s="45" t="str">
        <f t="shared" si="24"/>
        <v>August</v>
      </c>
      <c r="C792" s="53">
        <f t="shared" si="25"/>
        <v>2004</v>
      </c>
      <c r="D792" s="43" t="s">
        <v>120</v>
      </c>
      <c r="E792" s="132">
        <v>13.3</v>
      </c>
    </row>
    <row r="793" spans="1:5" ht="13.8" x14ac:dyDescent="0.25">
      <c r="A793" s="48">
        <v>38203</v>
      </c>
      <c r="B793" s="45" t="str">
        <f t="shared" si="24"/>
        <v>August</v>
      </c>
      <c r="C793" s="53">
        <f t="shared" si="25"/>
        <v>2004</v>
      </c>
      <c r="D793" s="43" t="s">
        <v>103</v>
      </c>
      <c r="E793" s="132">
        <v>12.635</v>
      </c>
    </row>
    <row r="794" spans="1:5" ht="13.8" x14ac:dyDescent="0.25">
      <c r="A794" s="48">
        <v>38203</v>
      </c>
      <c r="B794" s="45" t="str">
        <f t="shared" si="24"/>
        <v>August</v>
      </c>
      <c r="C794" s="53">
        <f t="shared" si="25"/>
        <v>2004</v>
      </c>
      <c r="D794" s="43" t="s">
        <v>116</v>
      </c>
      <c r="E794" s="132">
        <v>13.3</v>
      </c>
    </row>
    <row r="795" spans="1:5" ht="13.8" x14ac:dyDescent="0.25">
      <c r="A795" s="48">
        <v>38203</v>
      </c>
      <c r="B795" s="45" t="str">
        <f t="shared" si="24"/>
        <v>August</v>
      </c>
      <c r="C795" s="53">
        <f t="shared" si="25"/>
        <v>2004</v>
      </c>
      <c r="D795" s="43" t="s">
        <v>104</v>
      </c>
      <c r="E795" s="132">
        <v>15.2</v>
      </c>
    </row>
    <row r="796" spans="1:5" ht="13.8" x14ac:dyDescent="0.25">
      <c r="A796" s="48">
        <v>38203</v>
      </c>
      <c r="B796" s="45" t="str">
        <f t="shared" si="24"/>
        <v>August</v>
      </c>
      <c r="C796" s="53">
        <f t="shared" si="25"/>
        <v>2004</v>
      </c>
      <c r="D796" s="43" t="s">
        <v>121</v>
      </c>
      <c r="E796" s="132">
        <v>15.516666666666666</v>
      </c>
    </row>
    <row r="797" spans="1:5" ht="13.8" x14ac:dyDescent="0.25">
      <c r="A797" s="48">
        <v>38203</v>
      </c>
      <c r="B797" s="45" t="str">
        <f t="shared" si="24"/>
        <v>August</v>
      </c>
      <c r="C797" s="53">
        <f t="shared" si="25"/>
        <v>2004</v>
      </c>
      <c r="D797" s="43" t="s">
        <v>122</v>
      </c>
      <c r="E797" s="132">
        <v>15.845999999999998</v>
      </c>
    </row>
    <row r="798" spans="1:5" ht="13.8" x14ac:dyDescent="0.25">
      <c r="A798" s="48">
        <v>38203</v>
      </c>
      <c r="B798" s="45" t="str">
        <f t="shared" si="24"/>
        <v>August</v>
      </c>
      <c r="C798" s="53">
        <f t="shared" si="25"/>
        <v>2004</v>
      </c>
      <c r="D798" s="43" t="s">
        <v>123</v>
      </c>
      <c r="E798" s="132">
        <v>14.25</v>
      </c>
    </row>
    <row r="799" spans="1:5" ht="13.8" x14ac:dyDescent="0.25">
      <c r="A799" s="48">
        <v>38203</v>
      </c>
      <c r="B799" s="45" t="str">
        <f t="shared" si="24"/>
        <v>August</v>
      </c>
      <c r="C799" s="53">
        <f t="shared" si="25"/>
        <v>2004</v>
      </c>
      <c r="D799" s="43" t="s">
        <v>99</v>
      </c>
      <c r="E799" s="132">
        <v>13.68</v>
      </c>
    </row>
    <row r="800" spans="1:5" ht="13.8" x14ac:dyDescent="0.25">
      <c r="A800" s="48">
        <v>38203</v>
      </c>
      <c r="B800" s="45" t="str">
        <f t="shared" si="24"/>
        <v>August</v>
      </c>
      <c r="C800" s="53">
        <f t="shared" si="25"/>
        <v>2004</v>
      </c>
      <c r="D800" s="43" t="s">
        <v>100</v>
      </c>
      <c r="E800" s="132">
        <v>13.775</v>
      </c>
    </row>
    <row r="801" spans="1:5" ht="13.8" x14ac:dyDescent="0.25">
      <c r="A801" s="48">
        <v>38203</v>
      </c>
      <c r="B801" s="45" t="str">
        <f t="shared" si="24"/>
        <v>August</v>
      </c>
      <c r="C801" s="53">
        <f t="shared" si="25"/>
        <v>2004</v>
      </c>
      <c r="D801" s="43" t="s">
        <v>101</v>
      </c>
      <c r="E801" s="132">
        <v>16.466666666666665</v>
      </c>
    </row>
    <row r="802" spans="1:5" ht="13.8" x14ac:dyDescent="0.25">
      <c r="A802" s="48">
        <v>38203</v>
      </c>
      <c r="B802" s="45" t="str">
        <f t="shared" si="24"/>
        <v>August</v>
      </c>
      <c r="C802" s="53">
        <f t="shared" si="25"/>
        <v>2004</v>
      </c>
      <c r="D802" s="43" t="s">
        <v>124</v>
      </c>
      <c r="E802" s="132">
        <v>13.236666666666665</v>
      </c>
    </row>
    <row r="803" spans="1:5" ht="13.8" x14ac:dyDescent="0.25">
      <c r="A803" s="48">
        <v>38203</v>
      </c>
      <c r="B803" s="45" t="str">
        <f t="shared" ref="B803:B864" si="26">TEXT(A803,"mmmm")</f>
        <v>August</v>
      </c>
      <c r="C803" s="53">
        <f t="shared" ref="C803:C864" si="27">YEAR(A803)</f>
        <v>2004</v>
      </c>
      <c r="D803" s="43" t="s">
        <v>125</v>
      </c>
      <c r="E803" s="132">
        <v>11.083333333333332</v>
      </c>
    </row>
    <row r="804" spans="1:5" ht="13.8" x14ac:dyDescent="0.25">
      <c r="A804" s="48">
        <v>38203</v>
      </c>
      <c r="B804" s="45" t="str">
        <f t="shared" si="26"/>
        <v>August</v>
      </c>
      <c r="C804" s="53">
        <f t="shared" si="27"/>
        <v>2004</v>
      </c>
      <c r="D804" s="43" t="s">
        <v>126</v>
      </c>
      <c r="E804" s="132">
        <v>10.45</v>
      </c>
    </row>
    <row r="805" spans="1:5" ht="13.8" x14ac:dyDescent="0.25">
      <c r="A805" s="48">
        <v>38203</v>
      </c>
      <c r="B805" s="45" t="str">
        <f t="shared" si="26"/>
        <v>August</v>
      </c>
      <c r="C805" s="53">
        <f t="shared" si="27"/>
        <v>2004</v>
      </c>
      <c r="D805" s="43" t="s">
        <v>127</v>
      </c>
      <c r="E805" s="132">
        <v>10.45</v>
      </c>
    </row>
    <row r="806" spans="1:5" ht="13.8" x14ac:dyDescent="0.25">
      <c r="A806" s="48">
        <v>38203</v>
      </c>
      <c r="B806" s="45" t="str">
        <f t="shared" si="26"/>
        <v>August</v>
      </c>
      <c r="C806" s="53">
        <f t="shared" si="27"/>
        <v>2004</v>
      </c>
      <c r="D806" s="43" t="s">
        <v>105</v>
      </c>
      <c r="E806" s="132">
        <v>9.9433333333333334</v>
      </c>
    </row>
    <row r="807" spans="1:5" ht="13.8" x14ac:dyDescent="0.25">
      <c r="A807" s="48">
        <v>38203</v>
      </c>
      <c r="B807" s="45" t="str">
        <f t="shared" si="26"/>
        <v>August</v>
      </c>
      <c r="C807" s="53">
        <f t="shared" si="27"/>
        <v>2004</v>
      </c>
      <c r="D807" s="43" t="s">
        <v>128</v>
      </c>
      <c r="E807" s="132">
        <v>10.355</v>
      </c>
    </row>
    <row r="808" spans="1:5" ht="13.8" x14ac:dyDescent="0.25">
      <c r="A808" s="45">
        <v>38210</v>
      </c>
      <c r="B808" s="45" t="str">
        <f t="shared" si="26"/>
        <v>August</v>
      </c>
      <c r="C808" s="53">
        <f t="shared" si="27"/>
        <v>2004</v>
      </c>
      <c r="D808" s="43" t="s">
        <v>131</v>
      </c>
      <c r="E808" s="132">
        <v>10.45</v>
      </c>
    </row>
    <row r="809" spans="1:5" ht="13.8" x14ac:dyDescent="0.25">
      <c r="A809" s="45">
        <v>38210</v>
      </c>
      <c r="B809" s="45" t="str">
        <f t="shared" si="26"/>
        <v>August</v>
      </c>
      <c r="C809" s="53">
        <f t="shared" si="27"/>
        <v>2004</v>
      </c>
      <c r="D809" s="43" t="s">
        <v>115</v>
      </c>
      <c r="E809" s="132">
        <v>10.905999999999999</v>
      </c>
    </row>
    <row r="810" spans="1:5" ht="13.8" x14ac:dyDescent="0.25">
      <c r="A810" s="45">
        <v>38210</v>
      </c>
      <c r="B810" s="45" t="str">
        <f t="shared" si="26"/>
        <v>August</v>
      </c>
      <c r="C810" s="53">
        <f t="shared" si="27"/>
        <v>2004</v>
      </c>
      <c r="D810" s="43" t="s">
        <v>95</v>
      </c>
      <c r="E810" s="132">
        <v>10.355</v>
      </c>
    </row>
    <row r="811" spans="1:5" ht="13.8" x14ac:dyDescent="0.25">
      <c r="A811" s="45">
        <v>38210</v>
      </c>
      <c r="B811" s="45" t="str">
        <f t="shared" si="26"/>
        <v>August</v>
      </c>
      <c r="C811" s="53">
        <f t="shared" si="27"/>
        <v>2004</v>
      </c>
      <c r="D811" s="43" t="s">
        <v>96</v>
      </c>
      <c r="E811" s="132">
        <v>10.07</v>
      </c>
    </row>
    <row r="812" spans="1:5" ht="13.8" x14ac:dyDescent="0.25">
      <c r="A812" s="45">
        <v>38210</v>
      </c>
      <c r="B812" s="45" t="str">
        <f t="shared" si="26"/>
        <v>August</v>
      </c>
      <c r="C812" s="53">
        <f t="shared" si="27"/>
        <v>2004</v>
      </c>
      <c r="D812" s="43" t="s">
        <v>97</v>
      </c>
      <c r="E812" s="132">
        <v>9.7850000000000001</v>
      </c>
    </row>
    <row r="813" spans="1:5" ht="13.8" x14ac:dyDescent="0.25">
      <c r="A813" s="45">
        <v>38210</v>
      </c>
      <c r="B813" s="45" t="str">
        <f t="shared" si="26"/>
        <v>August</v>
      </c>
      <c r="C813" s="53">
        <f t="shared" si="27"/>
        <v>2004</v>
      </c>
      <c r="D813" s="43" t="s">
        <v>98</v>
      </c>
      <c r="E813" s="132">
        <v>9.8166666666666647</v>
      </c>
    </row>
    <row r="814" spans="1:5" ht="15.6" x14ac:dyDescent="0.3">
      <c r="A814" s="45">
        <v>38210</v>
      </c>
      <c r="B814" s="45" t="str">
        <f t="shared" si="26"/>
        <v>August</v>
      </c>
      <c r="C814" s="53">
        <f t="shared" si="27"/>
        <v>2004</v>
      </c>
      <c r="D814" s="130" t="s">
        <v>136</v>
      </c>
      <c r="E814" s="132">
        <v>10.576666666666664</v>
      </c>
    </row>
    <row r="815" spans="1:5" ht="13.8" x14ac:dyDescent="0.25">
      <c r="A815" s="45">
        <v>38210</v>
      </c>
      <c r="B815" s="45" t="str">
        <f t="shared" si="26"/>
        <v>August</v>
      </c>
      <c r="C815" s="53">
        <f t="shared" si="27"/>
        <v>2004</v>
      </c>
      <c r="D815" s="43" t="s">
        <v>118</v>
      </c>
      <c r="E815" s="132">
        <v>10.64</v>
      </c>
    </row>
    <row r="816" spans="1:5" ht="13.8" x14ac:dyDescent="0.25">
      <c r="A816" s="45">
        <v>38210</v>
      </c>
      <c r="B816" s="45" t="str">
        <f t="shared" si="26"/>
        <v>August</v>
      </c>
      <c r="C816" s="53">
        <f t="shared" si="27"/>
        <v>2004</v>
      </c>
      <c r="D816" s="43" t="s">
        <v>102</v>
      </c>
      <c r="E816" s="132">
        <v>10.576666666666664</v>
      </c>
    </row>
    <row r="817" spans="1:5" ht="13.8" x14ac:dyDescent="0.25">
      <c r="A817" s="45">
        <v>38210</v>
      </c>
      <c r="B817" s="45" t="str">
        <f t="shared" si="26"/>
        <v>August</v>
      </c>
      <c r="C817" s="53">
        <f t="shared" si="27"/>
        <v>2004</v>
      </c>
      <c r="D817" s="43" t="s">
        <v>119</v>
      </c>
      <c r="E817" s="132">
        <v>10.868</v>
      </c>
    </row>
    <row r="818" spans="1:5" ht="13.8" x14ac:dyDescent="0.25">
      <c r="A818" s="45">
        <v>38210</v>
      </c>
      <c r="B818" s="45" t="str">
        <f t="shared" si="26"/>
        <v>August</v>
      </c>
      <c r="C818" s="53">
        <f t="shared" si="27"/>
        <v>2004</v>
      </c>
      <c r="D818" s="43" t="s">
        <v>120</v>
      </c>
      <c r="E818" s="132">
        <v>12.35</v>
      </c>
    </row>
    <row r="819" spans="1:5" ht="13.8" x14ac:dyDescent="0.25">
      <c r="A819" s="45">
        <v>38210</v>
      </c>
      <c r="B819" s="45" t="str">
        <f t="shared" si="26"/>
        <v>August</v>
      </c>
      <c r="C819" s="53">
        <f t="shared" si="27"/>
        <v>2004</v>
      </c>
      <c r="D819" s="43" t="s">
        <v>103</v>
      </c>
      <c r="E819" s="132">
        <v>15.2</v>
      </c>
    </row>
    <row r="820" spans="1:5" ht="13.8" x14ac:dyDescent="0.25">
      <c r="A820" s="45">
        <v>38210</v>
      </c>
      <c r="B820" s="45" t="str">
        <f t="shared" si="26"/>
        <v>August</v>
      </c>
      <c r="C820" s="53">
        <f t="shared" si="27"/>
        <v>2004</v>
      </c>
      <c r="D820" s="43" t="s">
        <v>116</v>
      </c>
      <c r="E820" s="132">
        <v>15.085999999999999</v>
      </c>
    </row>
    <row r="821" spans="1:5" ht="13.8" x14ac:dyDescent="0.25">
      <c r="A821" s="45">
        <v>38210</v>
      </c>
      <c r="B821" s="45" t="str">
        <f t="shared" si="26"/>
        <v>August</v>
      </c>
      <c r="C821" s="53">
        <f t="shared" si="27"/>
        <v>2004</v>
      </c>
      <c r="D821" s="43" t="s">
        <v>104</v>
      </c>
      <c r="E821" s="132">
        <v>15.2</v>
      </c>
    </row>
    <row r="822" spans="1:5" ht="13.8" x14ac:dyDescent="0.25">
      <c r="A822" s="45">
        <v>38210</v>
      </c>
      <c r="B822" s="45" t="str">
        <f t="shared" si="26"/>
        <v>August</v>
      </c>
      <c r="C822" s="53">
        <f t="shared" si="27"/>
        <v>2004</v>
      </c>
      <c r="D822" s="43" t="s">
        <v>121</v>
      </c>
      <c r="E822" s="132">
        <v>14.173999999999999</v>
      </c>
    </row>
    <row r="823" spans="1:5" ht="13.8" x14ac:dyDescent="0.25">
      <c r="A823" s="45">
        <v>38210</v>
      </c>
      <c r="B823" s="45" t="str">
        <f t="shared" si="26"/>
        <v>August</v>
      </c>
      <c r="C823" s="53">
        <f t="shared" si="27"/>
        <v>2004</v>
      </c>
      <c r="D823" s="43" t="s">
        <v>122</v>
      </c>
      <c r="E823" s="132">
        <v>14.25</v>
      </c>
    </row>
    <row r="824" spans="1:5" ht="13.8" x14ac:dyDescent="0.25">
      <c r="A824" s="45">
        <v>38210</v>
      </c>
      <c r="B824" s="45" t="str">
        <f t="shared" si="26"/>
        <v>August</v>
      </c>
      <c r="C824" s="53">
        <f t="shared" si="27"/>
        <v>2004</v>
      </c>
      <c r="D824" s="43" t="s">
        <v>123</v>
      </c>
      <c r="E824" s="132">
        <v>13.68</v>
      </c>
    </row>
    <row r="825" spans="1:5" ht="13.8" x14ac:dyDescent="0.25">
      <c r="A825" s="45">
        <v>38210</v>
      </c>
      <c r="B825" s="45" t="str">
        <f t="shared" si="26"/>
        <v>August</v>
      </c>
      <c r="C825" s="53">
        <f t="shared" si="27"/>
        <v>2004</v>
      </c>
      <c r="D825" s="43" t="s">
        <v>99</v>
      </c>
      <c r="E825" s="132">
        <v>13.603999999999999</v>
      </c>
    </row>
    <row r="826" spans="1:5" ht="13.8" x14ac:dyDescent="0.25">
      <c r="A826" s="45">
        <v>38210</v>
      </c>
      <c r="B826" s="45" t="str">
        <f t="shared" si="26"/>
        <v>August</v>
      </c>
      <c r="C826" s="53">
        <f t="shared" si="27"/>
        <v>2004</v>
      </c>
      <c r="D826" s="43" t="s">
        <v>100</v>
      </c>
      <c r="E826" s="132">
        <v>15.2</v>
      </c>
    </row>
    <row r="827" spans="1:5" ht="13.8" x14ac:dyDescent="0.25">
      <c r="A827" s="45">
        <v>38210</v>
      </c>
      <c r="B827" s="45" t="str">
        <f t="shared" si="26"/>
        <v>August</v>
      </c>
      <c r="C827" s="53">
        <f t="shared" si="27"/>
        <v>2004</v>
      </c>
      <c r="D827" s="43" t="s">
        <v>101</v>
      </c>
      <c r="E827" s="132">
        <v>14.25</v>
      </c>
    </row>
    <row r="828" spans="1:5" ht="13.8" x14ac:dyDescent="0.25">
      <c r="A828" s="45">
        <v>38210</v>
      </c>
      <c r="B828" s="45" t="str">
        <f t="shared" si="26"/>
        <v>August</v>
      </c>
      <c r="C828" s="53">
        <f t="shared" si="27"/>
        <v>2004</v>
      </c>
      <c r="D828" s="43" t="s">
        <v>124</v>
      </c>
      <c r="E828" s="132">
        <v>13.832000000000001</v>
      </c>
    </row>
    <row r="829" spans="1:5" ht="13.8" x14ac:dyDescent="0.25">
      <c r="A829" s="45">
        <v>38210</v>
      </c>
      <c r="B829" s="45" t="str">
        <f t="shared" si="26"/>
        <v>August</v>
      </c>
      <c r="C829" s="53">
        <f t="shared" si="27"/>
        <v>2004</v>
      </c>
      <c r="D829" s="43" t="s">
        <v>125</v>
      </c>
      <c r="E829" s="132">
        <v>14.173999999999999</v>
      </c>
    </row>
    <row r="830" spans="1:5" ht="13.8" x14ac:dyDescent="0.25">
      <c r="A830" s="45">
        <v>38210</v>
      </c>
      <c r="B830" s="45" t="str">
        <f t="shared" si="26"/>
        <v>August</v>
      </c>
      <c r="C830" s="53">
        <f t="shared" si="27"/>
        <v>2004</v>
      </c>
      <c r="D830" s="43" t="s">
        <v>126</v>
      </c>
      <c r="E830" s="132">
        <v>11.362</v>
      </c>
    </row>
    <row r="831" spans="1:5" ht="13.8" x14ac:dyDescent="0.25">
      <c r="A831" s="45">
        <v>38210</v>
      </c>
      <c r="B831" s="45" t="str">
        <f t="shared" si="26"/>
        <v>August</v>
      </c>
      <c r="C831" s="53">
        <f t="shared" si="27"/>
        <v>2004</v>
      </c>
      <c r="D831" s="43" t="s">
        <v>127</v>
      </c>
      <c r="E831" s="132">
        <v>9.081999999999999</v>
      </c>
    </row>
    <row r="832" spans="1:5" ht="13.8" x14ac:dyDescent="0.25">
      <c r="A832" s="45">
        <v>38210</v>
      </c>
      <c r="B832" s="45" t="str">
        <f t="shared" si="26"/>
        <v>August</v>
      </c>
      <c r="C832" s="53">
        <f t="shared" si="27"/>
        <v>2004</v>
      </c>
      <c r="D832" s="43" t="s">
        <v>105</v>
      </c>
      <c r="E832" s="132">
        <v>8.8919999999999995</v>
      </c>
    </row>
    <row r="833" spans="1:5" ht="13.8" x14ac:dyDescent="0.25">
      <c r="A833" s="45">
        <v>38210</v>
      </c>
      <c r="B833" s="45" t="str">
        <f t="shared" si="26"/>
        <v>August</v>
      </c>
      <c r="C833" s="53">
        <f t="shared" si="27"/>
        <v>2004</v>
      </c>
      <c r="D833" s="43" t="s">
        <v>128</v>
      </c>
      <c r="E833" s="132">
        <v>8.5500000000000007</v>
      </c>
    </row>
    <row r="834" spans="1:5" ht="13.8" x14ac:dyDescent="0.25">
      <c r="A834" s="45">
        <v>38217</v>
      </c>
      <c r="B834" s="45" t="str">
        <f t="shared" si="26"/>
        <v>August</v>
      </c>
      <c r="C834" s="53">
        <f t="shared" si="27"/>
        <v>2004</v>
      </c>
      <c r="D834" s="43" t="s">
        <v>131</v>
      </c>
      <c r="E834" s="132">
        <v>9.1579999999999995</v>
      </c>
    </row>
    <row r="835" spans="1:5" ht="13.8" x14ac:dyDescent="0.25">
      <c r="A835" s="45">
        <v>38217</v>
      </c>
      <c r="B835" s="45" t="str">
        <f t="shared" si="26"/>
        <v>August</v>
      </c>
      <c r="C835" s="53">
        <f t="shared" si="27"/>
        <v>2004</v>
      </c>
      <c r="D835" s="43" t="s">
        <v>115</v>
      </c>
      <c r="E835" s="132">
        <v>11.133999999999999</v>
      </c>
    </row>
    <row r="836" spans="1:5" ht="13.8" x14ac:dyDescent="0.25">
      <c r="A836" s="45">
        <v>38217</v>
      </c>
      <c r="B836" s="45" t="str">
        <f t="shared" si="26"/>
        <v>August</v>
      </c>
      <c r="C836" s="53">
        <f t="shared" si="27"/>
        <v>2004</v>
      </c>
      <c r="D836" s="43" t="s">
        <v>95</v>
      </c>
      <c r="E836" s="132">
        <v>9.1199999999999992</v>
      </c>
    </row>
    <row r="837" spans="1:5" ht="13.8" x14ac:dyDescent="0.25">
      <c r="A837" s="45">
        <v>38217</v>
      </c>
      <c r="B837" s="45" t="str">
        <f t="shared" si="26"/>
        <v>August</v>
      </c>
      <c r="C837" s="53">
        <f t="shared" si="27"/>
        <v>2004</v>
      </c>
      <c r="D837" s="43" t="s">
        <v>96</v>
      </c>
      <c r="E837" s="132">
        <v>8.74</v>
      </c>
    </row>
    <row r="838" spans="1:5" ht="13.8" x14ac:dyDescent="0.25">
      <c r="A838" s="45">
        <v>38217</v>
      </c>
      <c r="B838" s="45" t="str">
        <f t="shared" si="26"/>
        <v>August</v>
      </c>
      <c r="C838" s="53">
        <f t="shared" si="27"/>
        <v>2004</v>
      </c>
      <c r="D838" s="43" t="s">
        <v>97</v>
      </c>
      <c r="E838" s="132">
        <v>8.5119999999999987</v>
      </c>
    </row>
    <row r="839" spans="1:5" ht="13.8" x14ac:dyDescent="0.25">
      <c r="A839" s="45">
        <v>38217</v>
      </c>
      <c r="B839" s="45" t="str">
        <f t="shared" si="26"/>
        <v>August</v>
      </c>
      <c r="C839" s="53">
        <f t="shared" si="27"/>
        <v>2004</v>
      </c>
      <c r="D839" s="43" t="s">
        <v>98</v>
      </c>
      <c r="E839" s="132">
        <v>8.2839999999999989</v>
      </c>
    </row>
    <row r="840" spans="1:5" ht="15.6" x14ac:dyDescent="0.3">
      <c r="A840" s="45">
        <v>38217</v>
      </c>
      <c r="B840" s="45" t="str">
        <f t="shared" si="26"/>
        <v>August</v>
      </c>
      <c r="C840" s="53">
        <f t="shared" si="27"/>
        <v>2004</v>
      </c>
      <c r="D840" s="130" t="s">
        <v>136</v>
      </c>
      <c r="E840" s="132">
        <v>7.98</v>
      </c>
    </row>
    <row r="841" spans="1:5" ht="13.8" x14ac:dyDescent="0.25">
      <c r="A841" s="45">
        <v>38217</v>
      </c>
      <c r="B841" s="45" t="str">
        <f t="shared" si="26"/>
        <v>August</v>
      </c>
      <c r="C841" s="53">
        <f t="shared" si="27"/>
        <v>2004</v>
      </c>
      <c r="D841" s="43" t="s">
        <v>118</v>
      </c>
      <c r="E841" s="132">
        <v>7.98</v>
      </c>
    </row>
    <row r="842" spans="1:5" ht="13.8" x14ac:dyDescent="0.25">
      <c r="A842" s="45">
        <v>38217</v>
      </c>
      <c r="B842" s="45" t="str">
        <f t="shared" si="26"/>
        <v>August</v>
      </c>
      <c r="C842" s="53">
        <f t="shared" si="27"/>
        <v>2004</v>
      </c>
      <c r="D842" s="43" t="s">
        <v>102</v>
      </c>
      <c r="E842" s="132">
        <v>8.0559999999999992</v>
      </c>
    </row>
    <row r="843" spans="1:5" ht="13.8" x14ac:dyDescent="0.25">
      <c r="A843" s="45">
        <v>38217</v>
      </c>
      <c r="B843" s="45" t="str">
        <f t="shared" si="26"/>
        <v>August</v>
      </c>
      <c r="C843" s="53">
        <f t="shared" si="27"/>
        <v>2004</v>
      </c>
      <c r="D843" s="43" t="s">
        <v>119</v>
      </c>
      <c r="E843" s="132">
        <v>8.1319999999999997</v>
      </c>
    </row>
    <row r="844" spans="1:5" ht="13.8" x14ac:dyDescent="0.25">
      <c r="A844" s="45">
        <v>38217</v>
      </c>
      <c r="B844" s="45" t="str">
        <f t="shared" si="26"/>
        <v>August</v>
      </c>
      <c r="C844" s="53">
        <f t="shared" si="27"/>
        <v>2004</v>
      </c>
      <c r="D844" s="43" t="s">
        <v>120</v>
      </c>
      <c r="E844" s="132">
        <v>8.4550000000000001</v>
      </c>
    </row>
    <row r="845" spans="1:5" ht="13.8" x14ac:dyDescent="0.25">
      <c r="A845" s="45">
        <v>38217</v>
      </c>
      <c r="B845" s="45" t="str">
        <f t="shared" si="26"/>
        <v>August</v>
      </c>
      <c r="C845" s="53">
        <f t="shared" si="27"/>
        <v>2004</v>
      </c>
      <c r="D845" s="43" t="s">
        <v>103</v>
      </c>
      <c r="E845" s="132">
        <v>7.9419999999999993</v>
      </c>
    </row>
    <row r="846" spans="1:5" ht="13.8" x14ac:dyDescent="0.25">
      <c r="A846" s="45">
        <v>38217</v>
      </c>
      <c r="B846" s="45" t="str">
        <f t="shared" si="26"/>
        <v>August</v>
      </c>
      <c r="C846" s="53">
        <f t="shared" si="27"/>
        <v>2004</v>
      </c>
      <c r="D846" s="43" t="s">
        <v>116</v>
      </c>
      <c r="E846" s="132">
        <v>7.5619999999999994</v>
      </c>
    </row>
    <row r="847" spans="1:5" ht="13.8" x14ac:dyDescent="0.25">
      <c r="A847" s="45">
        <v>38217</v>
      </c>
      <c r="B847" s="45" t="str">
        <f t="shared" si="26"/>
        <v>August</v>
      </c>
      <c r="C847" s="53">
        <f t="shared" si="27"/>
        <v>2004</v>
      </c>
      <c r="D847" s="43" t="s">
        <v>104</v>
      </c>
      <c r="E847" s="132">
        <v>6.9919999999999991</v>
      </c>
    </row>
    <row r="848" spans="1:5" ht="13.8" x14ac:dyDescent="0.25">
      <c r="A848" s="45">
        <v>38217</v>
      </c>
      <c r="B848" s="45" t="str">
        <f t="shared" si="26"/>
        <v>August</v>
      </c>
      <c r="C848" s="53">
        <f t="shared" si="27"/>
        <v>2004</v>
      </c>
      <c r="D848" s="43" t="s">
        <v>121</v>
      </c>
      <c r="E848" s="132">
        <v>6.84</v>
      </c>
    </row>
    <row r="849" spans="1:5" ht="13.8" x14ac:dyDescent="0.25">
      <c r="A849" s="45">
        <v>38217</v>
      </c>
      <c r="B849" s="45" t="str">
        <f t="shared" si="26"/>
        <v>August</v>
      </c>
      <c r="C849" s="53">
        <f t="shared" si="27"/>
        <v>2004</v>
      </c>
      <c r="D849" s="43" t="s">
        <v>122</v>
      </c>
      <c r="E849" s="132">
        <v>6.84</v>
      </c>
    </row>
    <row r="850" spans="1:5" ht="13.8" x14ac:dyDescent="0.25">
      <c r="A850" s="45">
        <v>38217</v>
      </c>
      <c r="B850" s="45" t="str">
        <f t="shared" si="26"/>
        <v>August</v>
      </c>
      <c r="C850" s="53">
        <f t="shared" si="27"/>
        <v>2004</v>
      </c>
      <c r="D850" s="43" t="s">
        <v>123</v>
      </c>
      <c r="E850" s="132">
        <v>6.8019999999999996</v>
      </c>
    </row>
    <row r="851" spans="1:5" ht="13.8" x14ac:dyDescent="0.25">
      <c r="A851" s="45">
        <v>38217</v>
      </c>
      <c r="B851" s="45" t="str">
        <f t="shared" si="26"/>
        <v>August</v>
      </c>
      <c r="C851" s="53">
        <f t="shared" si="27"/>
        <v>2004</v>
      </c>
      <c r="D851" s="43" t="s">
        <v>99</v>
      </c>
      <c r="E851" s="132">
        <v>6.7639999999999993</v>
      </c>
    </row>
    <row r="852" spans="1:5" ht="13.8" x14ac:dyDescent="0.25">
      <c r="A852" s="45">
        <v>38217</v>
      </c>
      <c r="B852" s="45" t="str">
        <f t="shared" si="26"/>
        <v>August</v>
      </c>
      <c r="C852" s="53">
        <f t="shared" si="27"/>
        <v>2004</v>
      </c>
      <c r="D852" s="43" t="s">
        <v>100</v>
      </c>
      <c r="E852" s="132">
        <v>6.726</v>
      </c>
    </row>
    <row r="853" spans="1:5" ht="13.8" x14ac:dyDescent="0.25">
      <c r="A853" s="45">
        <v>38217</v>
      </c>
      <c r="B853" s="45" t="str">
        <f t="shared" si="26"/>
        <v>August</v>
      </c>
      <c r="C853" s="53">
        <f t="shared" si="27"/>
        <v>2004</v>
      </c>
      <c r="D853" s="43" t="s">
        <v>101</v>
      </c>
      <c r="E853" s="132">
        <v>7.1059999999999999</v>
      </c>
    </row>
    <row r="854" spans="1:5" ht="13.8" x14ac:dyDescent="0.25">
      <c r="A854" s="45">
        <v>38217</v>
      </c>
      <c r="B854" s="45" t="str">
        <f t="shared" si="26"/>
        <v>August</v>
      </c>
      <c r="C854" s="53">
        <f t="shared" si="27"/>
        <v>2004</v>
      </c>
      <c r="D854" s="43" t="s">
        <v>124</v>
      </c>
      <c r="E854" s="132">
        <v>7.8659999999999988</v>
      </c>
    </row>
    <row r="855" spans="1:5" ht="13.8" x14ac:dyDescent="0.25">
      <c r="A855" s="45">
        <v>38217</v>
      </c>
      <c r="B855" s="45" t="str">
        <f t="shared" si="26"/>
        <v>August</v>
      </c>
      <c r="C855" s="53">
        <f t="shared" si="27"/>
        <v>2004</v>
      </c>
      <c r="D855" s="43" t="s">
        <v>125</v>
      </c>
      <c r="E855" s="132">
        <v>7.7519999999999989</v>
      </c>
    </row>
    <row r="856" spans="1:5" ht="13.8" x14ac:dyDescent="0.25">
      <c r="A856" s="45">
        <v>38217</v>
      </c>
      <c r="B856" s="45" t="str">
        <f t="shared" si="26"/>
        <v>August</v>
      </c>
      <c r="C856" s="53">
        <f t="shared" si="27"/>
        <v>2004</v>
      </c>
      <c r="D856" s="43" t="s">
        <v>126</v>
      </c>
      <c r="E856" s="132">
        <v>7.3339999999999996</v>
      </c>
    </row>
    <row r="857" spans="1:5" ht="13.8" x14ac:dyDescent="0.25">
      <c r="A857" s="45">
        <v>38217</v>
      </c>
      <c r="B857" s="45" t="str">
        <f t="shared" si="26"/>
        <v>August</v>
      </c>
      <c r="C857" s="53">
        <f t="shared" si="27"/>
        <v>2004</v>
      </c>
      <c r="D857" s="43" t="s">
        <v>127</v>
      </c>
      <c r="E857" s="132">
        <v>6.65</v>
      </c>
    </row>
    <row r="858" spans="1:5" ht="13.8" x14ac:dyDescent="0.25">
      <c r="A858" s="45">
        <v>38217</v>
      </c>
      <c r="B858" s="45" t="str">
        <f t="shared" si="26"/>
        <v>August</v>
      </c>
      <c r="C858" s="53">
        <f t="shared" si="27"/>
        <v>2004</v>
      </c>
      <c r="D858" s="43" t="s">
        <v>105</v>
      </c>
      <c r="E858" s="132">
        <v>6.5739999999999998</v>
      </c>
    </row>
    <row r="859" spans="1:5" ht="13.8" x14ac:dyDescent="0.25">
      <c r="A859" s="45">
        <v>38217</v>
      </c>
      <c r="B859" s="45" t="str">
        <f t="shared" si="26"/>
        <v>August</v>
      </c>
      <c r="C859" s="53">
        <f t="shared" si="27"/>
        <v>2004</v>
      </c>
      <c r="D859" s="43" t="s">
        <v>128</v>
      </c>
      <c r="E859" s="132">
        <v>6.3460000000000001</v>
      </c>
    </row>
    <row r="860" spans="1:5" ht="13.8" x14ac:dyDescent="0.25">
      <c r="A860" s="45">
        <v>38224</v>
      </c>
      <c r="B860" s="45" t="str">
        <f t="shared" si="26"/>
        <v>August</v>
      </c>
      <c r="C860" s="53">
        <f t="shared" si="27"/>
        <v>2004</v>
      </c>
      <c r="D860" s="43" t="s">
        <v>131</v>
      </c>
      <c r="E860" s="132">
        <v>6.3079999999999998</v>
      </c>
    </row>
    <row r="861" spans="1:5" ht="13.8" x14ac:dyDescent="0.25">
      <c r="A861" s="45">
        <v>38224</v>
      </c>
      <c r="B861" s="45" t="str">
        <f t="shared" si="26"/>
        <v>August</v>
      </c>
      <c r="C861" s="53">
        <f t="shared" si="27"/>
        <v>2004</v>
      </c>
      <c r="D861" s="43" t="s">
        <v>115</v>
      </c>
      <c r="E861" s="132">
        <v>6.8779999999999992</v>
      </c>
    </row>
    <row r="862" spans="1:5" ht="13.8" x14ac:dyDescent="0.25">
      <c r="A862" s="45">
        <v>38224</v>
      </c>
      <c r="B862" s="45" t="str">
        <f t="shared" si="26"/>
        <v>August</v>
      </c>
      <c r="C862" s="53">
        <f t="shared" si="27"/>
        <v>2004</v>
      </c>
      <c r="D862" s="43" t="s">
        <v>95</v>
      </c>
      <c r="E862" s="132">
        <v>7.1059999999999999</v>
      </c>
    </row>
    <row r="863" spans="1:5" ht="13.8" x14ac:dyDescent="0.25">
      <c r="A863" s="45">
        <v>38224</v>
      </c>
      <c r="B863" s="45" t="str">
        <f t="shared" si="26"/>
        <v>August</v>
      </c>
      <c r="C863" s="53">
        <f t="shared" si="27"/>
        <v>2004</v>
      </c>
      <c r="D863" s="43" t="s">
        <v>96</v>
      </c>
      <c r="E863" s="132">
        <v>6.8019999999999996</v>
      </c>
    </row>
    <row r="864" spans="1:5" ht="13.8" x14ac:dyDescent="0.25">
      <c r="A864" s="45">
        <v>38224</v>
      </c>
      <c r="B864" s="45" t="str">
        <f t="shared" si="26"/>
        <v>August</v>
      </c>
      <c r="C864" s="53">
        <f t="shared" si="27"/>
        <v>2004</v>
      </c>
      <c r="D864" s="43" t="s">
        <v>97</v>
      </c>
      <c r="E864" s="132">
        <v>6.84</v>
      </c>
    </row>
    <row r="865" spans="1:5" ht="13.8" x14ac:dyDescent="0.25">
      <c r="A865" s="45">
        <v>38224</v>
      </c>
      <c r="B865" s="45" t="str">
        <f t="shared" ref="B865:B925" si="28">TEXT(A865,"mmmm")</f>
        <v>August</v>
      </c>
      <c r="C865" s="53">
        <f t="shared" ref="C865:C925" si="29">YEAR(A865)</f>
        <v>2004</v>
      </c>
      <c r="D865" s="43" t="s">
        <v>98</v>
      </c>
      <c r="E865" s="132">
        <v>6.8779999999999992</v>
      </c>
    </row>
    <row r="866" spans="1:5" ht="15.6" x14ac:dyDescent="0.3">
      <c r="A866" s="45">
        <v>38224</v>
      </c>
      <c r="B866" s="45" t="str">
        <f t="shared" si="28"/>
        <v>August</v>
      </c>
      <c r="C866" s="53">
        <f t="shared" si="29"/>
        <v>2004</v>
      </c>
      <c r="D866" s="130" t="s">
        <v>136</v>
      </c>
      <c r="E866" s="132">
        <v>6.9160000000000004</v>
      </c>
    </row>
    <row r="867" spans="1:5" ht="13.8" x14ac:dyDescent="0.25">
      <c r="A867" s="45">
        <v>38224</v>
      </c>
      <c r="B867" s="45" t="str">
        <f t="shared" si="28"/>
        <v>August</v>
      </c>
      <c r="C867" s="53">
        <f t="shared" si="29"/>
        <v>2004</v>
      </c>
      <c r="D867" s="43" t="s">
        <v>118</v>
      </c>
      <c r="E867" s="132">
        <v>6.84</v>
      </c>
    </row>
    <row r="868" spans="1:5" ht="13.8" x14ac:dyDescent="0.25">
      <c r="A868" s="45">
        <v>38224</v>
      </c>
      <c r="B868" s="45" t="str">
        <f t="shared" si="28"/>
        <v>August</v>
      </c>
      <c r="C868" s="53">
        <f t="shared" si="29"/>
        <v>2004</v>
      </c>
      <c r="D868" s="43" t="s">
        <v>102</v>
      </c>
      <c r="E868" s="132">
        <v>6.9539999999999997</v>
      </c>
    </row>
    <row r="869" spans="1:5" ht="13.8" x14ac:dyDescent="0.25">
      <c r="A869" s="45">
        <v>38224</v>
      </c>
      <c r="B869" s="45" t="str">
        <f t="shared" si="28"/>
        <v>August</v>
      </c>
      <c r="C869" s="53">
        <f t="shared" si="29"/>
        <v>2004</v>
      </c>
      <c r="D869" s="43" t="s">
        <v>119</v>
      </c>
      <c r="E869" s="132">
        <v>6.9485714285714293</v>
      </c>
    </row>
    <row r="870" spans="1:5" ht="13.8" x14ac:dyDescent="0.25">
      <c r="A870" s="45">
        <v>38224</v>
      </c>
      <c r="B870" s="45" t="str">
        <f t="shared" si="28"/>
        <v>August</v>
      </c>
      <c r="C870" s="53">
        <f t="shared" si="29"/>
        <v>2004</v>
      </c>
      <c r="D870" s="43" t="s">
        <v>120</v>
      </c>
      <c r="E870" s="132">
        <v>7.6</v>
      </c>
    </row>
    <row r="871" spans="1:5" ht="13.8" x14ac:dyDescent="0.25">
      <c r="A871" s="45">
        <v>38224</v>
      </c>
      <c r="B871" s="45" t="str">
        <f t="shared" si="28"/>
        <v>August</v>
      </c>
      <c r="C871" s="53">
        <f t="shared" si="29"/>
        <v>2004</v>
      </c>
      <c r="D871" s="43" t="s">
        <v>103</v>
      </c>
      <c r="E871" s="132">
        <v>9.081999999999999</v>
      </c>
    </row>
    <row r="872" spans="1:5" ht="13.8" x14ac:dyDescent="0.25">
      <c r="A872" s="45">
        <v>38224</v>
      </c>
      <c r="B872" s="45" t="str">
        <f t="shared" si="28"/>
        <v>August</v>
      </c>
      <c r="C872" s="53">
        <f t="shared" si="29"/>
        <v>2004</v>
      </c>
      <c r="D872" s="43" t="s">
        <v>116</v>
      </c>
      <c r="E872" s="132">
        <v>8.702</v>
      </c>
    </row>
    <row r="873" spans="1:5" ht="13.8" x14ac:dyDescent="0.25">
      <c r="A873" s="45">
        <v>38224</v>
      </c>
      <c r="B873" s="45" t="str">
        <f t="shared" si="28"/>
        <v>August</v>
      </c>
      <c r="C873" s="53">
        <f t="shared" si="29"/>
        <v>2004</v>
      </c>
      <c r="D873" s="43" t="s">
        <v>104</v>
      </c>
      <c r="E873" s="132">
        <v>8.3979999999999997</v>
      </c>
    </row>
    <row r="874" spans="1:5" ht="13.8" x14ac:dyDescent="0.25">
      <c r="A874" s="45">
        <v>38224</v>
      </c>
      <c r="B874" s="45" t="str">
        <f t="shared" si="28"/>
        <v>August</v>
      </c>
      <c r="C874" s="53">
        <f t="shared" si="29"/>
        <v>2004</v>
      </c>
      <c r="D874" s="43" t="s">
        <v>121</v>
      </c>
      <c r="E874" s="132">
        <v>8.7779999999999987</v>
      </c>
    </row>
    <row r="875" spans="1:5" ht="13.8" x14ac:dyDescent="0.25">
      <c r="A875" s="45">
        <v>38224</v>
      </c>
      <c r="B875" s="45" t="str">
        <f t="shared" si="28"/>
        <v>August</v>
      </c>
      <c r="C875" s="53">
        <f t="shared" si="29"/>
        <v>2004</v>
      </c>
      <c r="D875" s="43" t="s">
        <v>122</v>
      </c>
      <c r="E875" s="132">
        <v>9.081999999999999</v>
      </c>
    </row>
    <row r="876" spans="1:5" ht="13.8" x14ac:dyDescent="0.25">
      <c r="A876" s="45">
        <v>38224</v>
      </c>
      <c r="B876" s="45" t="str">
        <f t="shared" si="28"/>
        <v>August</v>
      </c>
      <c r="C876" s="53">
        <f t="shared" si="29"/>
        <v>2004</v>
      </c>
      <c r="D876" s="43" t="s">
        <v>123</v>
      </c>
      <c r="E876" s="132">
        <v>9.347999999999999</v>
      </c>
    </row>
    <row r="877" spans="1:5" ht="13.8" x14ac:dyDescent="0.25">
      <c r="A877" s="45">
        <v>38224</v>
      </c>
      <c r="B877" s="45" t="str">
        <f t="shared" si="28"/>
        <v>August</v>
      </c>
      <c r="C877" s="53">
        <f t="shared" si="29"/>
        <v>2004</v>
      </c>
      <c r="D877" s="43" t="s">
        <v>99</v>
      </c>
      <c r="E877" s="132">
        <v>9.69</v>
      </c>
    </row>
    <row r="878" spans="1:5" ht="13.8" x14ac:dyDescent="0.25">
      <c r="A878" s="45">
        <v>38224</v>
      </c>
      <c r="B878" s="45" t="str">
        <f t="shared" si="28"/>
        <v>August</v>
      </c>
      <c r="C878" s="53">
        <f t="shared" si="29"/>
        <v>2004</v>
      </c>
      <c r="D878" s="43" t="s">
        <v>100</v>
      </c>
      <c r="E878" s="132">
        <v>11.178333333333333</v>
      </c>
    </row>
    <row r="879" spans="1:5" ht="13.8" x14ac:dyDescent="0.25">
      <c r="A879" s="45">
        <v>38224</v>
      </c>
      <c r="B879" s="45" t="str">
        <f t="shared" si="28"/>
        <v>August</v>
      </c>
      <c r="C879" s="53">
        <f t="shared" si="29"/>
        <v>2004</v>
      </c>
      <c r="D879" s="43" t="s">
        <v>101</v>
      </c>
      <c r="E879" s="132">
        <v>13.078333333333333</v>
      </c>
    </row>
    <row r="880" spans="1:5" ht="13.8" x14ac:dyDescent="0.25">
      <c r="A880" s="45">
        <v>38224</v>
      </c>
      <c r="B880" s="45" t="str">
        <f t="shared" si="28"/>
        <v>August</v>
      </c>
      <c r="C880" s="53">
        <f t="shared" si="29"/>
        <v>2004</v>
      </c>
      <c r="D880" s="43" t="s">
        <v>124</v>
      </c>
      <c r="E880" s="132">
        <v>12.621428571428572</v>
      </c>
    </row>
    <row r="881" spans="1:5" ht="13.8" x14ac:dyDescent="0.25">
      <c r="A881" s="45">
        <v>38224</v>
      </c>
      <c r="B881" s="45" t="str">
        <f t="shared" si="28"/>
        <v>August</v>
      </c>
      <c r="C881" s="53">
        <f t="shared" si="29"/>
        <v>2004</v>
      </c>
      <c r="D881" s="43" t="s">
        <v>125</v>
      </c>
      <c r="E881" s="132">
        <v>15.276</v>
      </c>
    </row>
    <row r="882" spans="1:5" ht="13.8" x14ac:dyDescent="0.25">
      <c r="A882" s="45">
        <v>38224</v>
      </c>
      <c r="B882" s="45" t="str">
        <f t="shared" si="28"/>
        <v>August</v>
      </c>
      <c r="C882" s="53">
        <f t="shared" si="29"/>
        <v>2004</v>
      </c>
      <c r="D882" s="43" t="s">
        <v>126</v>
      </c>
      <c r="E882" s="132">
        <v>18.771999999999998</v>
      </c>
    </row>
    <row r="883" spans="1:5" ht="13.8" x14ac:dyDescent="0.25">
      <c r="A883" s="45">
        <v>38224</v>
      </c>
      <c r="B883" s="45" t="str">
        <f t="shared" si="28"/>
        <v>August</v>
      </c>
      <c r="C883" s="53">
        <f t="shared" si="29"/>
        <v>2004</v>
      </c>
      <c r="D883" s="43" t="s">
        <v>127</v>
      </c>
      <c r="E883" s="132">
        <v>22.182500000000001</v>
      </c>
    </row>
    <row r="884" spans="1:5" ht="13.8" x14ac:dyDescent="0.25">
      <c r="A884" s="45">
        <v>38224</v>
      </c>
      <c r="B884" s="45" t="str">
        <f t="shared" si="28"/>
        <v>August</v>
      </c>
      <c r="C884" s="53">
        <f t="shared" si="29"/>
        <v>2004</v>
      </c>
      <c r="D884" s="43" t="s">
        <v>105</v>
      </c>
      <c r="E884" s="132">
        <v>16.828571428571426</v>
      </c>
    </row>
    <row r="885" spans="1:5" ht="13.8" x14ac:dyDescent="0.25">
      <c r="A885" s="45">
        <v>38224</v>
      </c>
      <c r="B885" s="45" t="str">
        <f t="shared" si="28"/>
        <v>August</v>
      </c>
      <c r="C885" s="53">
        <f t="shared" si="29"/>
        <v>2004</v>
      </c>
      <c r="D885" s="43" t="s">
        <v>128</v>
      </c>
      <c r="E885" s="132">
        <v>18.683333333333334</v>
      </c>
    </row>
    <row r="886" spans="1:5" ht="13.8" x14ac:dyDescent="0.25">
      <c r="A886" s="45">
        <v>38231</v>
      </c>
      <c r="B886" s="45" t="str">
        <f t="shared" si="28"/>
        <v>September</v>
      </c>
      <c r="C886" s="53">
        <f t="shared" si="29"/>
        <v>2004</v>
      </c>
      <c r="D886" s="43" t="s">
        <v>131</v>
      </c>
      <c r="E886" s="132">
        <v>25.84</v>
      </c>
    </row>
    <row r="887" spans="1:5" ht="13.8" x14ac:dyDescent="0.25">
      <c r="A887" s="45">
        <v>38231</v>
      </c>
      <c r="B887" s="45" t="str">
        <f t="shared" si="28"/>
        <v>September</v>
      </c>
      <c r="C887" s="53">
        <f t="shared" si="29"/>
        <v>2004</v>
      </c>
      <c r="D887" s="43" t="s">
        <v>115</v>
      </c>
      <c r="E887" s="132">
        <v>14.402000000000001</v>
      </c>
    </row>
    <row r="888" spans="1:5" ht="13.8" x14ac:dyDescent="0.25">
      <c r="A888" s="45">
        <v>38231</v>
      </c>
      <c r="B888" s="45" t="str">
        <f t="shared" si="28"/>
        <v>September</v>
      </c>
      <c r="C888" s="53">
        <f t="shared" si="29"/>
        <v>2004</v>
      </c>
      <c r="D888" s="43" t="s">
        <v>95</v>
      </c>
      <c r="E888" s="132">
        <v>12.191666666666665</v>
      </c>
    </row>
    <row r="889" spans="1:5" ht="13.8" x14ac:dyDescent="0.25">
      <c r="A889" s="45">
        <v>38231</v>
      </c>
      <c r="B889" s="45" t="str">
        <f t="shared" si="28"/>
        <v>September</v>
      </c>
      <c r="C889" s="53">
        <f t="shared" si="29"/>
        <v>2004</v>
      </c>
      <c r="D889" s="43" t="s">
        <v>96</v>
      </c>
      <c r="E889" s="132">
        <v>12.35</v>
      </c>
    </row>
    <row r="890" spans="1:5" ht="13.8" x14ac:dyDescent="0.25">
      <c r="A890" s="45">
        <v>38231</v>
      </c>
      <c r="B890" s="45" t="str">
        <f t="shared" si="28"/>
        <v>September</v>
      </c>
      <c r="C890" s="53">
        <f t="shared" si="29"/>
        <v>2004</v>
      </c>
      <c r="D890" s="43" t="s">
        <v>97</v>
      </c>
      <c r="E890" s="132">
        <v>10.982000000000001</v>
      </c>
    </row>
    <row r="891" spans="1:5" ht="13.8" x14ac:dyDescent="0.25">
      <c r="A891" s="45">
        <v>38231</v>
      </c>
      <c r="B891" s="45" t="str">
        <f t="shared" si="28"/>
        <v>September</v>
      </c>
      <c r="C891" s="53">
        <f t="shared" si="29"/>
        <v>2004</v>
      </c>
      <c r="D891" s="43" t="s">
        <v>98</v>
      </c>
      <c r="E891" s="132">
        <v>11.362</v>
      </c>
    </row>
    <row r="892" spans="1:5" ht="15.6" x14ac:dyDescent="0.3">
      <c r="A892" s="45">
        <v>38231</v>
      </c>
      <c r="B892" s="45" t="str">
        <f t="shared" si="28"/>
        <v>September</v>
      </c>
      <c r="C892" s="53">
        <f t="shared" si="29"/>
        <v>2004</v>
      </c>
      <c r="D892" s="130" t="s">
        <v>136</v>
      </c>
      <c r="E892" s="132">
        <v>10.4025</v>
      </c>
    </row>
    <row r="893" spans="1:5" ht="13.8" x14ac:dyDescent="0.25">
      <c r="A893" s="45">
        <v>38231</v>
      </c>
      <c r="B893" s="45" t="str">
        <f t="shared" si="28"/>
        <v>September</v>
      </c>
      <c r="C893" s="53">
        <f t="shared" si="29"/>
        <v>2004</v>
      </c>
      <c r="D893" s="43" t="s">
        <v>118</v>
      </c>
      <c r="E893" s="132">
        <v>10.545</v>
      </c>
    </row>
    <row r="894" spans="1:5" ht="13.8" x14ac:dyDescent="0.25">
      <c r="A894" s="45">
        <v>38231</v>
      </c>
      <c r="B894" s="45" t="str">
        <f t="shared" si="28"/>
        <v>September</v>
      </c>
      <c r="C894" s="53">
        <f t="shared" si="29"/>
        <v>2004</v>
      </c>
      <c r="D894" s="43" t="s">
        <v>102</v>
      </c>
      <c r="E894" s="132">
        <v>10.2125</v>
      </c>
    </row>
    <row r="895" spans="1:5" ht="13.8" x14ac:dyDescent="0.25">
      <c r="A895" s="45">
        <v>38231</v>
      </c>
      <c r="B895" s="45" t="str">
        <f t="shared" si="28"/>
        <v>September</v>
      </c>
      <c r="C895" s="53">
        <f t="shared" si="29"/>
        <v>2004</v>
      </c>
      <c r="D895" s="43" t="s">
        <v>119</v>
      </c>
      <c r="E895" s="132">
        <v>9.7375000000000007</v>
      </c>
    </row>
    <row r="896" spans="1:5" ht="13.8" x14ac:dyDescent="0.25">
      <c r="A896" s="45">
        <v>38231</v>
      </c>
      <c r="B896" s="45" t="str">
        <f t="shared" si="28"/>
        <v>September</v>
      </c>
      <c r="C896" s="53">
        <f t="shared" si="29"/>
        <v>2004</v>
      </c>
      <c r="D896" s="43" t="s">
        <v>120</v>
      </c>
      <c r="E896" s="132">
        <v>10.782500000000001</v>
      </c>
    </row>
    <row r="897" spans="1:5" ht="13.8" x14ac:dyDescent="0.25">
      <c r="A897" s="45">
        <v>38231</v>
      </c>
      <c r="B897" s="45" t="str">
        <f t="shared" si="28"/>
        <v>September</v>
      </c>
      <c r="C897" s="53">
        <f t="shared" si="29"/>
        <v>2004</v>
      </c>
      <c r="D897" s="43" t="s">
        <v>103</v>
      </c>
      <c r="E897" s="132">
        <v>9.69</v>
      </c>
    </row>
    <row r="898" spans="1:5" ht="13.8" x14ac:dyDescent="0.25">
      <c r="A898" s="45">
        <v>38231</v>
      </c>
      <c r="B898" s="45" t="str">
        <f t="shared" si="28"/>
        <v>September</v>
      </c>
      <c r="C898" s="53">
        <f t="shared" si="29"/>
        <v>2004</v>
      </c>
      <c r="D898" s="43" t="s">
        <v>116</v>
      </c>
      <c r="E898" s="132">
        <v>9.8800000000000008</v>
      </c>
    </row>
    <row r="899" spans="1:5" ht="13.8" x14ac:dyDescent="0.25">
      <c r="A899" s="45">
        <v>38231</v>
      </c>
      <c r="B899" s="45" t="str">
        <f t="shared" si="28"/>
        <v>September</v>
      </c>
      <c r="C899" s="53">
        <f t="shared" si="29"/>
        <v>2004</v>
      </c>
      <c r="D899" s="43" t="s">
        <v>104</v>
      </c>
      <c r="E899" s="132">
        <v>9.4239999999999995</v>
      </c>
    </row>
    <row r="900" spans="1:5" ht="13.8" x14ac:dyDescent="0.25">
      <c r="A900" s="45">
        <v>38231</v>
      </c>
      <c r="B900" s="45" t="str">
        <f t="shared" si="28"/>
        <v>September</v>
      </c>
      <c r="C900" s="53">
        <f t="shared" si="29"/>
        <v>2004</v>
      </c>
      <c r="D900" s="43" t="s">
        <v>121</v>
      </c>
      <c r="E900" s="132">
        <v>9.5</v>
      </c>
    </row>
    <row r="901" spans="1:5" ht="13.8" x14ac:dyDescent="0.25">
      <c r="A901" s="45">
        <v>38231</v>
      </c>
      <c r="B901" s="45" t="str">
        <f t="shared" si="28"/>
        <v>September</v>
      </c>
      <c r="C901" s="53">
        <f t="shared" si="29"/>
        <v>2004</v>
      </c>
      <c r="D901" s="43" t="s">
        <v>122</v>
      </c>
      <c r="E901" s="132">
        <v>9.4049999999999994</v>
      </c>
    </row>
    <row r="902" spans="1:5" ht="13.8" x14ac:dyDescent="0.25">
      <c r="A902" s="45">
        <v>38231</v>
      </c>
      <c r="B902" s="45" t="str">
        <f t="shared" si="28"/>
        <v>September</v>
      </c>
      <c r="C902" s="53">
        <f t="shared" si="29"/>
        <v>2004</v>
      </c>
      <c r="D902" s="43" t="s">
        <v>123</v>
      </c>
      <c r="E902" s="132">
        <v>9.1199999999999992</v>
      </c>
    </row>
    <row r="903" spans="1:5" ht="13.8" x14ac:dyDescent="0.25">
      <c r="A903" s="45">
        <v>38231</v>
      </c>
      <c r="B903" s="45" t="str">
        <f t="shared" si="28"/>
        <v>September</v>
      </c>
      <c r="C903" s="53">
        <f t="shared" si="29"/>
        <v>2004</v>
      </c>
      <c r="D903" s="43" t="s">
        <v>99</v>
      </c>
      <c r="E903" s="132">
        <v>9.347999999999999</v>
      </c>
    </row>
    <row r="904" spans="1:5" ht="13.8" x14ac:dyDescent="0.25">
      <c r="A904" s="45">
        <v>38231</v>
      </c>
      <c r="B904" s="45" t="str">
        <f t="shared" si="28"/>
        <v>September</v>
      </c>
      <c r="C904" s="53">
        <f t="shared" si="29"/>
        <v>2004</v>
      </c>
      <c r="D904" s="43" t="s">
        <v>100</v>
      </c>
      <c r="E904" s="132">
        <v>9.1199999999999992</v>
      </c>
    </row>
    <row r="905" spans="1:5" ht="13.8" x14ac:dyDescent="0.25">
      <c r="A905" s="45">
        <v>38231</v>
      </c>
      <c r="B905" s="45" t="str">
        <f t="shared" si="28"/>
        <v>September</v>
      </c>
      <c r="C905" s="53">
        <f t="shared" si="29"/>
        <v>2004</v>
      </c>
      <c r="D905" s="43" t="s">
        <v>101</v>
      </c>
      <c r="E905" s="132">
        <v>9.1675000000000004</v>
      </c>
    </row>
    <row r="906" spans="1:5" ht="13.8" x14ac:dyDescent="0.25">
      <c r="A906" s="45">
        <v>38231</v>
      </c>
      <c r="B906" s="45" t="str">
        <f t="shared" si="28"/>
        <v>September</v>
      </c>
      <c r="C906" s="53">
        <f t="shared" si="29"/>
        <v>2004</v>
      </c>
      <c r="D906" s="43" t="s">
        <v>124</v>
      </c>
      <c r="E906" s="132">
        <v>9.0566666666666666</v>
      </c>
    </row>
    <row r="907" spans="1:5" ht="13.8" x14ac:dyDescent="0.25">
      <c r="A907" s="45">
        <v>38231</v>
      </c>
      <c r="B907" s="45" t="str">
        <f t="shared" si="28"/>
        <v>September</v>
      </c>
      <c r="C907" s="53">
        <f t="shared" si="29"/>
        <v>2004</v>
      </c>
      <c r="D907" s="43" t="s">
        <v>125</v>
      </c>
      <c r="E907" s="132">
        <v>8.5879999999999992</v>
      </c>
    </row>
    <row r="908" spans="1:5" ht="13.8" x14ac:dyDescent="0.25">
      <c r="A908" s="45">
        <v>38231</v>
      </c>
      <c r="B908" s="45" t="str">
        <f t="shared" si="28"/>
        <v>September</v>
      </c>
      <c r="C908" s="53">
        <f t="shared" si="29"/>
        <v>2004</v>
      </c>
      <c r="D908" s="43" t="s">
        <v>126</v>
      </c>
      <c r="E908" s="132">
        <v>8.4075000000000006</v>
      </c>
    </row>
    <row r="909" spans="1:5" ht="13.8" x14ac:dyDescent="0.25">
      <c r="A909" s="45">
        <v>38231</v>
      </c>
      <c r="B909" s="45" t="str">
        <f t="shared" si="28"/>
        <v>September</v>
      </c>
      <c r="C909" s="53">
        <f t="shared" si="29"/>
        <v>2004</v>
      </c>
      <c r="D909" s="43" t="s">
        <v>127</v>
      </c>
      <c r="E909" s="132">
        <v>8.36</v>
      </c>
    </row>
    <row r="910" spans="1:5" ht="13.8" x14ac:dyDescent="0.25">
      <c r="A910" s="45">
        <v>38231</v>
      </c>
      <c r="B910" s="45" t="str">
        <f t="shared" si="28"/>
        <v>September</v>
      </c>
      <c r="C910" s="53">
        <f t="shared" si="29"/>
        <v>2004</v>
      </c>
      <c r="D910" s="43" t="s">
        <v>105</v>
      </c>
      <c r="E910" s="132">
        <v>8.423333333333332</v>
      </c>
    </row>
    <row r="911" spans="1:5" ht="13.8" x14ac:dyDescent="0.25">
      <c r="A911" s="45">
        <v>38231</v>
      </c>
      <c r="B911" s="45" t="str">
        <f t="shared" si="28"/>
        <v>September</v>
      </c>
      <c r="C911" s="53">
        <f t="shared" si="29"/>
        <v>2004</v>
      </c>
      <c r="D911" s="43" t="s">
        <v>128</v>
      </c>
      <c r="E911" s="132">
        <v>8.36</v>
      </c>
    </row>
    <row r="912" spans="1:5" ht="13.8" x14ac:dyDescent="0.25">
      <c r="A912" s="45">
        <v>38238</v>
      </c>
      <c r="B912" s="45" t="str">
        <f t="shared" si="28"/>
        <v>September</v>
      </c>
      <c r="C912" s="53">
        <f t="shared" si="29"/>
        <v>2004</v>
      </c>
      <c r="D912" s="43" t="s">
        <v>131</v>
      </c>
      <c r="E912" s="132">
        <v>8.8919999999999995</v>
      </c>
    </row>
    <row r="913" spans="1:5" ht="13.8" x14ac:dyDescent="0.25">
      <c r="A913" s="45">
        <v>38238</v>
      </c>
      <c r="B913" s="45" t="str">
        <f t="shared" si="28"/>
        <v>September</v>
      </c>
      <c r="C913" s="53">
        <f t="shared" si="29"/>
        <v>2004</v>
      </c>
      <c r="D913" s="43" t="s">
        <v>115</v>
      </c>
      <c r="E913" s="132">
        <v>9.4525000000000006</v>
      </c>
    </row>
    <row r="914" spans="1:5" ht="13.8" x14ac:dyDescent="0.25">
      <c r="A914" s="45">
        <v>38238</v>
      </c>
      <c r="B914" s="45" t="str">
        <f t="shared" si="28"/>
        <v>September</v>
      </c>
      <c r="C914" s="53">
        <f t="shared" si="29"/>
        <v>2004</v>
      </c>
      <c r="D914" s="43" t="s">
        <v>95</v>
      </c>
      <c r="E914" s="132">
        <v>9.0059999999999985</v>
      </c>
    </row>
    <row r="915" spans="1:5" ht="13.8" x14ac:dyDescent="0.25">
      <c r="A915" s="45">
        <v>38238</v>
      </c>
      <c r="B915" s="45" t="str">
        <f t="shared" si="28"/>
        <v>September</v>
      </c>
      <c r="C915" s="53">
        <f t="shared" si="29"/>
        <v>2004</v>
      </c>
      <c r="D915" s="43" t="s">
        <v>96</v>
      </c>
      <c r="E915" s="132">
        <v>8.4075000000000006</v>
      </c>
    </row>
    <row r="916" spans="1:5" ht="13.8" x14ac:dyDescent="0.25">
      <c r="A916" s="45">
        <v>38238</v>
      </c>
      <c r="B916" s="45" t="str">
        <f t="shared" si="28"/>
        <v>September</v>
      </c>
      <c r="C916" s="53">
        <f t="shared" si="29"/>
        <v>2004</v>
      </c>
      <c r="D916" s="43" t="s">
        <v>97</v>
      </c>
      <c r="E916" s="132">
        <v>7.8279999999999994</v>
      </c>
    </row>
    <row r="917" spans="1:5" ht="13.8" x14ac:dyDescent="0.25">
      <c r="A917" s="45">
        <v>38238</v>
      </c>
      <c r="B917" s="45" t="str">
        <f t="shared" si="28"/>
        <v>September</v>
      </c>
      <c r="C917" s="53">
        <f t="shared" si="29"/>
        <v>2004</v>
      </c>
      <c r="D917" s="43" t="s">
        <v>98</v>
      </c>
      <c r="E917" s="132">
        <v>7.6</v>
      </c>
    </row>
    <row r="918" spans="1:5" ht="15.6" x14ac:dyDescent="0.3">
      <c r="A918" s="45">
        <v>38238</v>
      </c>
      <c r="B918" s="45" t="str">
        <f t="shared" si="28"/>
        <v>September</v>
      </c>
      <c r="C918" s="53">
        <f t="shared" si="29"/>
        <v>2004</v>
      </c>
      <c r="D918" s="130" t="s">
        <v>136</v>
      </c>
      <c r="E918" s="132">
        <v>7.6</v>
      </c>
    </row>
    <row r="919" spans="1:5" ht="13.8" x14ac:dyDescent="0.25">
      <c r="A919" s="45">
        <v>38238</v>
      </c>
      <c r="B919" s="45" t="str">
        <f t="shared" si="28"/>
        <v>September</v>
      </c>
      <c r="C919" s="53">
        <f t="shared" si="29"/>
        <v>2004</v>
      </c>
      <c r="D919" s="43" t="s">
        <v>118</v>
      </c>
      <c r="E919" s="132">
        <v>7.4574999999999996</v>
      </c>
    </row>
    <row r="920" spans="1:5" ht="13.8" x14ac:dyDescent="0.25">
      <c r="A920" s="45">
        <v>38238</v>
      </c>
      <c r="B920" s="45" t="str">
        <f t="shared" si="28"/>
        <v>September</v>
      </c>
      <c r="C920" s="53">
        <f t="shared" si="29"/>
        <v>2004</v>
      </c>
      <c r="D920" s="43" t="s">
        <v>102</v>
      </c>
      <c r="E920" s="132">
        <v>7.0616666666666665</v>
      </c>
    </row>
    <row r="921" spans="1:5" ht="13.8" x14ac:dyDescent="0.25">
      <c r="A921" s="45">
        <v>38238</v>
      </c>
      <c r="B921" s="45" t="str">
        <f t="shared" si="28"/>
        <v>September</v>
      </c>
      <c r="C921" s="53">
        <f t="shared" si="29"/>
        <v>2004</v>
      </c>
      <c r="D921" s="43" t="s">
        <v>119</v>
      </c>
      <c r="E921" s="132">
        <v>7.1566666666666663</v>
      </c>
    </row>
    <row r="922" spans="1:5" ht="13.8" x14ac:dyDescent="0.25">
      <c r="A922" s="45">
        <v>38238</v>
      </c>
      <c r="B922" s="45" t="str">
        <f t="shared" si="28"/>
        <v>September</v>
      </c>
      <c r="C922" s="53">
        <f t="shared" si="29"/>
        <v>2004</v>
      </c>
      <c r="D922" s="43" t="s">
        <v>120</v>
      </c>
      <c r="E922" s="132">
        <v>7.125</v>
      </c>
    </row>
    <row r="923" spans="1:5" ht="13.8" x14ac:dyDescent="0.25">
      <c r="A923" s="45">
        <v>38238</v>
      </c>
      <c r="B923" s="45" t="str">
        <f t="shared" si="28"/>
        <v>September</v>
      </c>
      <c r="C923" s="53">
        <f t="shared" si="29"/>
        <v>2004</v>
      </c>
      <c r="D923" s="43" t="s">
        <v>103</v>
      </c>
      <c r="E923" s="132">
        <v>7.2579999999999991</v>
      </c>
    </row>
    <row r="924" spans="1:5" ht="13.8" x14ac:dyDescent="0.25">
      <c r="A924" s="45">
        <v>38238</v>
      </c>
      <c r="B924" s="45" t="str">
        <f t="shared" si="28"/>
        <v>September</v>
      </c>
      <c r="C924" s="53">
        <f t="shared" si="29"/>
        <v>2004</v>
      </c>
      <c r="D924" s="43" t="s">
        <v>116</v>
      </c>
      <c r="E924" s="132">
        <v>9.5</v>
      </c>
    </row>
    <row r="925" spans="1:5" ht="13.8" x14ac:dyDescent="0.25">
      <c r="A925" s="45">
        <v>38238</v>
      </c>
      <c r="B925" s="45" t="str">
        <f t="shared" si="28"/>
        <v>September</v>
      </c>
      <c r="C925" s="53">
        <f t="shared" si="29"/>
        <v>2004</v>
      </c>
      <c r="D925" s="43" t="s">
        <v>104</v>
      </c>
      <c r="E925" s="132">
        <v>9.5380000000000003</v>
      </c>
    </row>
    <row r="926" spans="1:5" ht="13.8" x14ac:dyDescent="0.25">
      <c r="A926" s="45">
        <v>38238</v>
      </c>
      <c r="B926" s="45" t="str">
        <f t="shared" ref="B926:B987" si="30">TEXT(A926,"mmmm")</f>
        <v>September</v>
      </c>
      <c r="C926" s="53">
        <f t="shared" ref="C926:C987" si="31">YEAR(A926)</f>
        <v>2004</v>
      </c>
      <c r="D926" s="43" t="s">
        <v>121</v>
      </c>
      <c r="E926" s="132">
        <v>10.373999999999999</v>
      </c>
    </row>
    <row r="927" spans="1:5" ht="13.8" x14ac:dyDescent="0.25">
      <c r="A927" s="45">
        <v>38238</v>
      </c>
      <c r="B927" s="45" t="str">
        <f t="shared" si="30"/>
        <v>September</v>
      </c>
      <c r="C927" s="53">
        <f t="shared" si="31"/>
        <v>2004</v>
      </c>
      <c r="D927" s="43" t="s">
        <v>122</v>
      </c>
      <c r="E927" s="132">
        <v>12.635</v>
      </c>
    </row>
    <row r="928" spans="1:5" ht="13.8" x14ac:dyDescent="0.25">
      <c r="A928" s="45">
        <v>38238</v>
      </c>
      <c r="B928" s="45" t="str">
        <f t="shared" si="30"/>
        <v>September</v>
      </c>
      <c r="C928" s="53">
        <f t="shared" si="31"/>
        <v>2004</v>
      </c>
      <c r="D928" s="43" t="s">
        <v>123</v>
      </c>
      <c r="E928" s="132">
        <v>15.2</v>
      </c>
    </row>
    <row r="929" spans="1:5" ht="13.8" x14ac:dyDescent="0.25">
      <c r="A929" s="45">
        <v>38238</v>
      </c>
      <c r="B929" s="45" t="str">
        <f t="shared" si="30"/>
        <v>September</v>
      </c>
      <c r="C929" s="53">
        <f t="shared" si="31"/>
        <v>2004</v>
      </c>
      <c r="D929" s="43" t="s">
        <v>99</v>
      </c>
      <c r="E929" s="132">
        <v>26.03</v>
      </c>
    </row>
    <row r="930" spans="1:5" ht="13.8" x14ac:dyDescent="0.25">
      <c r="A930" s="45">
        <v>38238</v>
      </c>
      <c r="B930" s="45" t="str">
        <f t="shared" si="30"/>
        <v>September</v>
      </c>
      <c r="C930" s="53">
        <f t="shared" si="31"/>
        <v>2004</v>
      </c>
      <c r="D930" s="43" t="s">
        <v>100</v>
      </c>
      <c r="E930" s="132">
        <v>24.541666666666664</v>
      </c>
    </row>
    <row r="931" spans="1:5" ht="13.8" x14ac:dyDescent="0.25">
      <c r="A931" s="45">
        <v>38238</v>
      </c>
      <c r="B931" s="45" t="str">
        <f t="shared" si="30"/>
        <v>September</v>
      </c>
      <c r="C931" s="53">
        <f t="shared" si="31"/>
        <v>2004</v>
      </c>
      <c r="D931" s="43" t="s">
        <v>101</v>
      </c>
      <c r="E931" s="132">
        <v>33.630000000000003</v>
      </c>
    </row>
    <row r="932" spans="1:5" ht="13.8" x14ac:dyDescent="0.25">
      <c r="A932" s="45">
        <v>38238</v>
      </c>
      <c r="B932" s="45" t="str">
        <f t="shared" si="30"/>
        <v>September</v>
      </c>
      <c r="C932" s="53">
        <f t="shared" si="31"/>
        <v>2004</v>
      </c>
      <c r="D932" s="43" t="s">
        <v>124</v>
      </c>
      <c r="E932" s="132">
        <v>38</v>
      </c>
    </row>
    <row r="933" spans="1:5" ht="13.8" x14ac:dyDescent="0.25">
      <c r="A933" s="45">
        <v>38238</v>
      </c>
      <c r="B933" s="45" t="str">
        <f t="shared" si="30"/>
        <v>September</v>
      </c>
      <c r="C933" s="53">
        <f t="shared" si="31"/>
        <v>2004</v>
      </c>
      <c r="D933" s="43" t="s">
        <v>125</v>
      </c>
      <c r="E933" s="132">
        <v>28.975000000000001</v>
      </c>
    </row>
    <row r="934" spans="1:5" ht="13.8" x14ac:dyDescent="0.25">
      <c r="A934" s="45">
        <v>38238</v>
      </c>
      <c r="B934" s="45" t="str">
        <f t="shared" si="30"/>
        <v>September</v>
      </c>
      <c r="C934" s="53">
        <f t="shared" si="31"/>
        <v>2004</v>
      </c>
      <c r="D934" s="43" t="s">
        <v>126</v>
      </c>
      <c r="E934" s="132">
        <v>20.215999999999998</v>
      </c>
    </row>
    <row r="935" spans="1:5" ht="13.8" x14ac:dyDescent="0.25">
      <c r="A935" s="45">
        <v>38238</v>
      </c>
      <c r="B935" s="45" t="str">
        <f t="shared" si="30"/>
        <v>September</v>
      </c>
      <c r="C935" s="53">
        <f t="shared" si="31"/>
        <v>2004</v>
      </c>
      <c r="D935" s="43" t="s">
        <v>127</v>
      </c>
      <c r="E935" s="132">
        <v>27.074999999999999</v>
      </c>
    </row>
    <row r="936" spans="1:5" ht="13.8" x14ac:dyDescent="0.25">
      <c r="A936" s="45">
        <v>38238</v>
      </c>
      <c r="B936" s="45" t="str">
        <f t="shared" si="30"/>
        <v>September</v>
      </c>
      <c r="C936" s="53">
        <f t="shared" si="31"/>
        <v>2004</v>
      </c>
      <c r="D936" s="43" t="s">
        <v>105</v>
      </c>
      <c r="E936" s="132">
        <v>21.85</v>
      </c>
    </row>
    <row r="937" spans="1:5" ht="13.8" x14ac:dyDescent="0.25">
      <c r="A937" s="45">
        <v>38238</v>
      </c>
      <c r="B937" s="45" t="str">
        <f t="shared" si="30"/>
        <v>September</v>
      </c>
      <c r="C937" s="53">
        <f t="shared" si="31"/>
        <v>2004</v>
      </c>
      <c r="D937" s="43" t="s">
        <v>128</v>
      </c>
      <c r="E937" s="132">
        <v>13.648333333333333</v>
      </c>
    </row>
    <row r="938" spans="1:5" ht="13.8" x14ac:dyDescent="0.25">
      <c r="A938" s="45">
        <v>38245</v>
      </c>
      <c r="B938" s="45" t="str">
        <f t="shared" si="30"/>
        <v>September</v>
      </c>
      <c r="C938" s="53">
        <f t="shared" si="31"/>
        <v>2004</v>
      </c>
      <c r="D938" s="43" t="s">
        <v>131</v>
      </c>
      <c r="E938" s="132">
        <v>14.82</v>
      </c>
    </row>
    <row r="939" spans="1:5" ht="13.8" x14ac:dyDescent="0.25">
      <c r="A939" s="45">
        <v>38245</v>
      </c>
      <c r="B939" s="45" t="str">
        <f t="shared" si="30"/>
        <v>September</v>
      </c>
      <c r="C939" s="53">
        <f t="shared" si="31"/>
        <v>2004</v>
      </c>
      <c r="D939" s="43" t="s">
        <v>115</v>
      </c>
      <c r="E939" s="132">
        <v>12.425999999999998</v>
      </c>
    </row>
    <row r="940" spans="1:5" ht="13.8" x14ac:dyDescent="0.25">
      <c r="A940" s="45">
        <v>38245</v>
      </c>
      <c r="B940" s="45" t="str">
        <f t="shared" si="30"/>
        <v>September</v>
      </c>
      <c r="C940" s="53">
        <f t="shared" si="31"/>
        <v>2004</v>
      </c>
      <c r="D940" s="43" t="s">
        <v>95</v>
      </c>
      <c r="E940" s="132">
        <v>12.616</v>
      </c>
    </row>
    <row r="941" spans="1:5" ht="13.8" x14ac:dyDescent="0.25">
      <c r="A941" s="45">
        <v>38245</v>
      </c>
      <c r="B941" s="45" t="str">
        <f t="shared" si="30"/>
        <v>September</v>
      </c>
      <c r="C941" s="53">
        <f t="shared" si="31"/>
        <v>2004</v>
      </c>
      <c r="D941" s="43" t="s">
        <v>96</v>
      </c>
      <c r="E941" s="132">
        <v>13.11</v>
      </c>
    </row>
    <row r="942" spans="1:5" ht="13.8" x14ac:dyDescent="0.25">
      <c r="A942" s="45">
        <v>38245</v>
      </c>
      <c r="B942" s="45" t="str">
        <f t="shared" si="30"/>
        <v>September</v>
      </c>
      <c r="C942" s="53">
        <f t="shared" si="31"/>
        <v>2004</v>
      </c>
      <c r="D942" s="43" t="s">
        <v>97</v>
      </c>
      <c r="E942" s="132">
        <v>16.149999999999999</v>
      </c>
    </row>
    <row r="943" spans="1:5" ht="13.8" x14ac:dyDescent="0.25">
      <c r="A943" s="45">
        <v>38245</v>
      </c>
      <c r="B943" s="45" t="str">
        <f t="shared" si="30"/>
        <v>September</v>
      </c>
      <c r="C943" s="53">
        <f t="shared" si="31"/>
        <v>2004</v>
      </c>
      <c r="D943" s="43" t="s">
        <v>98</v>
      </c>
      <c r="E943" s="132">
        <v>20.71</v>
      </c>
    </row>
    <row r="944" spans="1:5" ht="15.6" x14ac:dyDescent="0.3">
      <c r="A944" s="45">
        <v>38245</v>
      </c>
      <c r="B944" s="45" t="str">
        <f t="shared" si="30"/>
        <v>September</v>
      </c>
      <c r="C944" s="53">
        <f t="shared" si="31"/>
        <v>2004</v>
      </c>
      <c r="D944" s="130" t="s">
        <v>136</v>
      </c>
      <c r="E944" s="132">
        <v>20.9</v>
      </c>
    </row>
    <row r="945" spans="1:5" ht="13.8" x14ac:dyDescent="0.25">
      <c r="A945" s="45">
        <v>38245</v>
      </c>
      <c r="B945" s="45" t="str">
        <f t="shared" si="30"/>
        <v>September</v>
      </c>
      <c r="C945" s="53">
        <f t="shared" si="31"/>
        <v>2004</v>
      </c>
      <c r="D945" s="43" t="s">
        <v>118</v>
      </c>
      <c r="E945" s="132">
        <v>22.42</v>
      </c>
    </row>
    <row r="946" spans="1:5" ht="13.8" x14ac:dyDescent="0.25">
      <c r="A946" s="45">
        <v>38245</v>
      </c>
      <c r="B946" s="45" t="str">
        <f t="shared" si="30"/>
        <v>September</v>
      </c>
      <c r="C946" s="53">
        <f t="shared" si="31"/>
        <v>2004</v>
      </c>
      <c r="D946" s="43" t="s">
        <v>102</v>
      </c>
      <c r="E946" s="132">
        <v>16.466666666666665</v>
      </c>
    </row>
    <row r="947" spans="1:5" ht="13.8" x14ac:dyDescent="0.25">
      <c r="A947" s="45">
        <v>38245</v>
      </c>
      <c r="B947" s="45" t="str">
        <f t="shared" si="30"/>
        <v>September</v>
      </c>
      <c r="C947" s="53">
        <f t="shared" si="31"/>
        <v>2004</v>
      </c>
      <c r="D947" s="43" t="s">
        <v>119</v>
      </c>
      <c r="E947" s="132">
        <v>17.745999999999999</v>
      </c>
    </row>
    <row r="948" spans="1:5" ht="13.8" x14ac:dyDescent="0.25">
      <c r="A948" s="45">
        <v>38245</v>
      </c>
      <c r="B948" s="45" t="str">
        <f t="shared" si="30"/>
        <v>September</v>
      </c>
      <c r="C948" s="53">
        <f t="shared" si="31"/>
        <v>2004</v>
      </c>
      <c r="D948" s="43" t="s">
        <v>120</v>
      </c>
      <c r="E948" s="132">
        <v>21.85</v>
      </c>
    </row>
    <row r="949" spans="1:5" ht="13.8" x14ac:dyDescent="0.25">
      <c r="A949" s="45">
        <v>38245</v>
      </c>
      <c r="B949" s="45" t="str">
        <f t="shared" si="30"/>
        <v>September</v>
      </c>
      <c r="C949" s="53">
        <f t="shared" si="31"/>
        <v>2004</v>
      </c>
      <c r="D949" s="43" t="s">
        <v>103</v>
      </c>
      <c r="E949" s="132">
        <v>23.75</v>
      </c>
    </row>
    <row r="950" spans="1:5" ht="13.8" x14ac:dyDescent="0.25">
      <c r="A950" s="45">
        <v>38245</v>
      </c>
      <c r="B950" s="45" t="str">
        <f t="shared" si="30"/>
        <v>September</v>
      </c>
      <c r="C950" s="53">
        <f t="shared" si="31"/>
        <v>2004</v>
      </c>
      <c r="D950" s="43" t="s">
        <v>116</v>
      </c>
      <c r="E950" s="132">
        <v>23.43333333333333</v>
      </c>
    </row>
    <row r="951" spans="1:5" ht="13.8" x14ac:dyDescent="0.25">
      <c r="A951" s="45">
        <v>38245</v>
      </c>
      <c r="B951" s="45" t="str">
        <f t="shared" si="30"/>
        <v>September</v>
      </c>
      <c r="C951" s="53">
        <f t="shared" si="31"/>
        <v>2004</v>
      </c>
      <c r="D951" s="43" t="s">
        <v>104</v>
      </c>
      <c r="E951" s="132">
        <v>20.14</v>
      </c>
    </row>
    <row r="952" spans="1:5" ht="13.8" x14ac:dyDescent="0.25">
      <c r="A952" s="45">
        <v>38245</v>
      </c>
      <c r="B952" s="45" t="str">
        <f t="shared" si="30"/>
        <v>September</v>
      </c>
      <c r="C952" s="53">
        <f t="shared" si="31"/>
        <v>2004</v>
      </c>
      <c r="D952" s="43" t="s">
        <v>121</v>
      </c>
      <c r="E952" s="132">
        <v>18.239999999999998</v>
      </c>
    </row>
    <row r="953" spans="1:5" ht="13.8" x14ac:dyDescent="0.25">
      <c r="A953" s="45">
        <v>38245</v>
      </c>
      <c r="B953" s="45" t="str">
        <f t="shared" si="30"/>
        <v>September</v>
      </c>
      <c r="C953" s="53">
        <f t="shared" si="31"/>
        <v>2004</v>
      </c>
      <c r="D953" s="43" t="s">
        <v>122</v>
      </c>
      <c r="E953" s="132">
        <v>15.77</v>
      </c>
    </row>
    <row r="954" spans="1:5" ht="13.8" x14ac:dyDescent="0.25">
      <c r="A954" s="45">
        <v>38245</v>
      </c>
      <c r="B954" s="45" t="str">
        <f t="shared" si="30"/>
        <v>September</v>
      </c>
      <c r="C954" s="53">
        <f t="shared" si="31"/>
        <v>2004</v>
      </c>
      <c r="D954" s="43" t="s">
        <v>123</v>
      </c>
      <c r="E954" s="132">
        <v>16.34</v>
      </c>
    </row>
    <row r="955" spans="1:5" ht="13.8" x14ac:dyDescent="0.25">
      <c r="A955" s="45">
        <v>38245</v>
      </c>
      <c r="B955" s="45" t="str">
        <f t="shared" si="30"/>
        <v>September</v>
      </c>
      <c r="C955" s="53">
        <f t="shared" si="31"/>
        <v>2004</v>
      </c>
      <c r="D955" s="43" t="s">
        <v>99</v>
      </c>
      <c r="E955" s="132">
        <v>25.242857142857144</v>
      </c>
    </row>
    <row r="956" spans="1:5" ht="13.8" x14ac:dyDescent="0.25">
      <c r="A956" s="45">
        <v>38245</v>
      </c>
      <c r="B956" s="45" t="str">
        <f t="shared" si="30"/>
        <v>September</v>
      </c>
      <c r="C956" s="53">
        <f t="shared" si="31"/>
        <v>2004</v>
      </c>
      <c r="D956" s="43" t="s">
        <v>100</v>
      </c>
      <c r="E956" s="132">
        <v>29.07</v>
      </c>
    </row>
    <row r="957" spans="1:5" ht="13.8" x14ac:dyDescent="0.25">
      <c r="A957" s="45">
        <v>38245</v>
      </c>
      <c r="B957" s="45" t="str">
        <f t="shared" si="30"/>
        <v>September</v>
      </c>
      <c r="C957" s="53">
        <f t="shared" si="31"/>
        <v>2004</v>
      </c>
      <c r="D957" s="43" t="s">
        <v>101</v>
      </c>
      <c r="E957" s="132">
        <v>25.175000000000001</v>
      </c>
    </row>
    <row r="958" spans="1:5" ht="13.8" x14ac:dyDescent="0.25">
      <c r="A958" s="45">
        <v>38245</v>
      </c>
      <c r="B958" s="45" t="str">
        <f t="shared" si="30"/>
        <v>September</v>
      </c>
      <c r="C958" s="53">
        <f t="shared" si="31"/>
        <v>2004</v>
      </c>
      <c r="D958" s="43" t="s">
        <v>124</v>
      </c>
      <c r="E958" s="132">
        <v>23.207142857142852</v>
      </c>
    </row>
    <row r="959" spans="1:5" ht="13.8" x14ac:dyDescent="0.25">
      <c r="A959" s="45">
        <v>38245</v>
      </c>
      <c r="B959" s="45" t="str">
        <f t="shared" si="30"/>
        <v>September</v>
      </c>
      <c r="C959" s="53">
        <f t="shared" si="31"/>
        <v>2004</v>
      </c>
      <c r="D959" s="43" t="s">
        <v>125</v>
      </c>
      <c r="E959" s="132">
        <v>23.655000000000001</v>
      </c>
    </row>
    <row r="960" spans="1:5" ht="13.8" x14ac:dyDescent="0.25">
      <c r="A960" s="45">
        <v>38245</v>
      </c>
      <c r="B960" s="45" t="str">
        <f t="shared" si="30"/>
        <v>September</v>
      </c>
      <c r="C960" s="53">
        <f t="shared" si="31"/>
        <v>2004</v>
      </c>
      <c r="D960" s="43" t="s">
        <v>126</v>
      </c>
      <c r="E960" s="132">
        <v>21.507999999999996</v>
      </c>
    </row>
    <row r="961" spans="1:5" ht="13.8" x14ac:dyDescent="0.25">
      <c r="A961" s="45">
        <v>38245</v>
      </c>
      <c r="B961" s="45" t="str">
        <f t="shared" si="30"/>
        <v>September</v>
      </c>
      <c r="C961" s="53">
        <f t="shared" si="31"/>
        <v>2004</v>
      </c>
      <c r="D961" s="43" t="s">
        <v>127</v>
      </c>
      <c r="E961" s="132">
        <v>18.287500000000001</v>
      </c>
    </row>
    <row r="962" spans="1:5" ht="13.8" x14ac:dyDescent="0.25">
      <c r="A962" s="45">
        <v>38245</v>
      </c>
      <c r="B962" s="45" t="str">
        <f t="shared" si="30"/>
        <v>September</v>
      </c>
      <c r="C962" s="53">
        <f t="shared" si="31"/>
        <v>2004</v>
      </c>
      <c r="D962" s="43" t="s">
        <v>105</v>
      </c>
      <c r="E962" s="132">
        <v>16.308333333333334</v>
      </c>
    </row>
    <row r="963" spans="1:5" ht="13.8" x14ac:dyDescent="0.25">
      <c r="A963" s="45">
        <v>38245</v>
      </c>
      <c r="B963" s="45" t="str">
        <f t="shared" si="30"/>
        <v>September</v>
      </c>
      <c r="C963" s="53">
        <f t="shared" si="31"/>
        <v>2004</v>
      </c>
      <c r="D963" s="43" t="s">
        <v>128</v>
      </c>
      <c r="E963" s="132">
        <v>14.82</v>
      </c>
    </row>
    <row r="964" spans="1:5" ht="13.8" x14ac:dyDescent="0.25">
      <c r="A964" s="45">
        <v>38252</v>
      </c>
      <c r="B964" s="45" t="str">
        <f t="shared" si="30"/>
        <v>September</v>
      </c>
      <c r="C964" s="53">
        <f t="shared" si="31"/>
        <v>2004</v>
      </c>
      <c r="D964" s="43" t="s">
        <v>131</v>
      </c>
      <c r="E964" s="132">
        <v>13.1328</v>
      </c>
    </row>
    <row r="965" spans="1:5" ht="13.8" x14ac:dyDescent="0.25">
      <c r="A965" s="45">
        <v>38252</v>
      </c>
      <c r="B965" s="45" t="str">
        <f t="shared" si="30"/>
        <v>September</v>
      </c>
      <c r="C965" s="53">
        <f t="shared" si="31"/>
        <v>2004</v>
      </c>
      <c r="D965" s="43" t="s">
        <v>115</v>
      </c>
      <c r="E965" s="132">
        <v>12.482999999999999</v>
      </c>
    </row>
    <row r="966" spans="1:5" ht="13.8" x14ac:dyDescent="0.25">
      <c r="A966" s="45">
        <v>38252</v>
      </c>
      <c r="B966" s="45" t="str">
        <f t="shared" si="30"/>
        <v>September</v>
      </c>
      <c r="C966" s="53">
        <f t="shared" si="31"/>
        <v>2004</v>
      </c>
      <c r="D966" s="43" t="s">
        <v>95</v>
      </c>
      <c r="E966" s="132">
        <v>11.46175</v>
      </c>
    </row>
    <row r="967" spans="1:5" ht="13.8" x14ac:dyDescent="0.25">
      <c r="A967" s="45">
        <v>38252</v>
      </c>
      <c r="B967" s="45" t="str">
        <f t="shared" si="30"/>
        <v>September</v>
      </c>
      <c r="C967" s="53">
        <f t="shared" si="31"/>
        <v>2004</v>
      </c>
      <c r="D967" s="43" t="s">
        <v>96</v>
      </c>
      <c r="E967" s="132">
        <v>11.307714285714285</v>
      </c>
    </row>
    <row r="968" spans="1:5" ht="13.8" x14ac:dyDescent="0.25">
      <c r="A968" s="45">
        <v>38252</v>
      </c>
      <c r="B968" s="45" t="str">
        <f t="shared" si="30"/>
        <v>September</v>
      </c>
      <c r="C968" s="53">
        <f t="shared" si="31"/>
        <v>2004</v>
      </c>
      <c r="D968" s="43" t="s">
        <v>97</v>
      </c>
      <c r="E968" s="132">
        <v>11.699249999999999</v>
      </c>
    </row>
    <row r="969" spans="1:5" ht="13.8" x14ac:dyDescent="0.25">
      <c r="A969" s="45">
        <v>38252</v>
      </c>
      <c r="B969" s="45" t="str">
        <f t="shared" si="30"/>
        <v>September</v>
      </c>
      <c r="C969" s="53">
        <f t="shared" si="31"/>
        <v>2004</v>
      </c>
      <c r="D969" s="43" t="s">
        <v>98</v>
      </c>
      <c r="E969" s="132">
        <v>13.097333333333333</v>
      </c>
    </row>
    <row r="970" spans="1:5" ht="15.6" x14ac:dyDescent="0.3">
      <c r="A970" s="45">
        <v>38252</v>
      </c>
      <c r="B970" s="45" t="str">
        <f t="shared" si="30"/>
        <v>September</v>
      </c>
      <c r="C970" s="53">
        <f t="shared" si="31"/>
        <v>2004</v>
      </c>
      <c r="D970" s="130" t="s">
        <v>136</v>
      </c>
      <c r="E970" s="132">
        <v>14.60888888888889</v>
      </c>
    </row>
    <row r="971" spans="1:5" ht="13.8" x14ac:dyDescent="0.25">
      <c r="A971" s="45">
        <v>38252</v>
      </c>
      <c r="B971" s="45" t="str">
        <f t="shared" si="30"/>
        <v>September</v>
      </c>
      <c r="C971" s="53">
        <f t="shared" si="31"/>
        <v>2004</v>
      </c>
      <c r="D971" s="43" t="s">
        <v>118</v>
      </c>
      <c r="E971" s="132">
        <v>13.840444444444445</v>
      </c>
    </row>
    <row r="972" spans="1:5" ht="13.8" x14ac:dyDescent="0.25">
      <c r="A972" s="45">
        <v>38252</v>
      </c>
      <c r="B972" s="45" t="str">
        <f t="shared" si="30"/>
        <v>September</v>
      </c>
      <c r="C972" s="53">
        <f t="shared" si="31"/>
        <v>2004</v>
      </c>
      <c r="D972" s="43" t="s">
        <v>102</v>
      </c>
      <c r="E972" s="132">
        <v>12.73</v>
      </c>
    </row>
    <row r="973" spans="1:5" ht="13.8" x14ac:dyDescent="0.25">
      <c r="A973" s="45">
        <v>38252</v>
      </c>
      <c r="B973" s="45" t="str">
        <f t="shared" si="30"/>
        <v>September</v>
      </c>
      <c r="C973" s="53">
        <f t="shared" si="31"/>
        <v>2004</v>
      </c>
      <c r="D973" s="43" t="s">
        <v>119</v>
      </c>
      <c r="E973" s="132">
        <v>12.485714285714284</v>
      </c>
    </row>
    <row r="974" spans="1:5" ht="13.8" x14ac:dyDescent="0.25">
      <c r="A974" s="45">
        <v>38252</v>
      </c>
      <c r="B974" s="45" t="str">
        <f t="shared" si="30"/>
        <v>September</v>
      </c>
      <c r="C974" s="53">
        <f t="shared" si="31"/>
        <v>2004</v>
      </c>
      <c r="D974" s="43" t="s">
        <v>120</v>
      </c>
      <c r="E974" s="132">
        <v>13.45675</v>
      </c>
    </row>
    <row r="975" spans="1:5" ht="13.8" x14ac:dyDescent="0.25">
      <c r="A975" s="45">
        <v>38252</v>
      </c>
      <c r="B975" s="45" t="str">
        <f t="shared" si="30"/>
        <v>September</v>
      </c>
      <c r="C975" s="53">
        <f t="shared" si="31"/>
        <v>2004</v>
      </c>
      <c r="D975" s="43" t="s">
        <v>103</v>
      </c>
      <c r="E975" s="132">
        <v>14.73925</v>
      </c>
    </row>
    <row r="976" spans="1:5" ht="13.8" x14ac:dyDescent="0.25">
      <c r="A976" s="45">
        <v>38252</v>
      </c>
      <c r="B976" s="45" t="str">
        <f t="shared" si="30"/>
        <v>September</v>
      </c>
      <c r="C976" s="53">
        <f t="shared" si="31"/>
        <v>2004</v>
      </c>
      <c r="D976" s="43" t="s">
        <v>116</v>
      </c>
      <c r="E976" s="132">
        <v>14.748222222222221</v>
      </c>
    </row>
    <row r="977" spans="1:5" ht="13.8" x14ac:dyDescent="0.25">
      <c r="A977" s="45">
        <v>38252</v>
      </c>
      <c r="B977" s="45" t="str">
        <f t="shared" si="30"/>
        <v>September</v>
      </c>
      <c r="C977" s="53">
        <f t="shared" si="31"/>
        <v>2004</v>
      </c>
      <c r="D977" s="43" t="s">
        <v>104</v>
      </c>
      <c r="E977" s="132">
        <v>14.135999999999999</v>
      </c>
    </row>
    <row r="978" spans="1:5" ht="13.8" x14ac:dyDescent="0.25">
      <c r="A978" s="45">
        <v>38252</v>
      </c>
      <c r="B978" s="45" t="str">
        <f t="shared" si="30"/>
        <v>September</v>
      </c>
      <c r="C978" s="53">
        <f t="shared" si="31"/>
        <v>2004</v>
      </c>
      <c r="D978" s="43" t="s">
        <v>121</v>
      </c>
      <c r="E978" s="132">
        <v>14.374857142857143</v>
      </c>
    </row>
    <row r="979" spans="1:5" ht="13.8" x14ac:dyDescent="0.25">
      <c r="A979" s="45">
        <v>38252</v>
      </c>
      <c r="B979" s="45" t="str">
        <f t="shared" si="30"/>
        <v>September</v>
      </c>
      <c r="C979" s="53">
        <f t="shared" si="31"/>
        <v>2004</v>
      </c>
      <c r="D979" s="43" t="s">
        <v>122</v>
      </c>
      <c r="E979" s="132">
        <v>14.359249999999999</v>
      </c>
    </row>
    <row r="980" spans="1:5" ht="13.8" x14ac:dyDescent="0.25">
      <c r="A980" s="45">
        <v>38252</v>
      </c>
      <c r="B980" s="45" t="str">
        <f t="shared" si="30"/>
        <v>September</v>
      </c>
      <c r="C980" s="53">
        <f t="shared" si="31"/>
        <v>2004</v>
      </c>
      <c r="D980" s="43" t="s">
        <v>123</v>
      </c>
      <c r="E980" s="132">
        <v>15.855499999999999</v>
      </c>
    </row>
    <row r="981" spans="1:5" ht="13.8" x14ac:dyDescent="0.25">
      <c r="A981" s="45">
        <v>38252</v>
      </c>
      <c r="B981" s="45" t="str">
        <f t="shared" si="30"/>
        <v>September</v>
      </c>
      <c r="C981" s="53">
        <f t="shared" si="31"/>
        <v>2004</v>
      </c>
      <c r="D981" s="43" t="s">
        <v>99</v>
      </c>
      <c r="E981" s="132">
        <v>20.068750000000001</v>
      </c>
    </row>
    <row r="982" spans="1:5" ht="13.8" x14ac:dyDescent="0.25">
      <c r="A982" s="45">
        <v>38252</v>
      </c>
      <c r="B982" s="45" t="str">
        <f t="shared" si="30"/>
        <v>September</v>
      </c>
      <c r="C982" s="53">
        <f t="shared" si="31"/>
        <v>2004</v>
      </c>
      <c r="D982" s="43" t="s">
        <v>100</v>
      </c>
      <c r="E982" s="132">
        <v>24.95333333333333</v>
      </c>
    </row>
    <row r="983" spans="1:5" ht="13.8" x14ac:dyDescent="0.25">
      <c r="A983" s="45">
        <v>38252</v>
      </c>
      <c r="B983" s="45" t="str">
        <f t="shared" si="30"/>
        <v>September</v>
      </c>
      <c r="C983" s="53">
        <f t="shared" si="31"/>
        <v>2004</v>
      </c>
      <c r="D983" s="43" t="s">
        <v>101</v>
      </c>
      <c r="E983" s="132">
        <v>35.15</v>
      </c>
    </row>
    <row r="984" spans="1:5" ht="13.8" x14ac:dyDescent="0.25">
      <c r="A984" s="45">
        <v>38252</v>
      </c>
      <c r="B984" s="45" t="str">
        <f t="shared" si="30"/>
        <v>September</v>
      </c>
      <c r="C984" s="53">
        <f t="shared" si="31"/>
        <v>2004</v>
      </c>
      <c r="D984" s="43" t="s">
        <v>124</v>
      </c>
      <c r="E984" s="132">
        <v>54.285714285714285</v>
      </c>
    </row>
    <row r="985" spans="1:5" ht="13.8" x14ac:dyDescent="0.25">
      <c r="A985" s="45">
        <v>38252</v>
      </c>
      <c r="B985" s="45" t="str">
        <f t="shared" si="30"/>
        <v>September</v>
      </c>
      <c r="C985" s="53">
        <f t="shared" si="31"/>
        <v>2004</v>
      </c>
      <c r="D985" s="43" t="s">
        <v>125</v>
      </c>
      <c r="E985" s="132">
        <v>92.255555555555546</v>
      </c>
    </row>
    <row r="986" spans="1:5" ht="13.8" x14ac:dyDescent="0.25">
      <c r="A986" s="45">
        <v>38252</v>
      </c>
      <c r="B986" s="45" t="str">
        <f t="shared" si="30"/>
        <v>September</v>
      </c>
      <c r="C986" s="53">
        <f t="shared" si="31"/>
        <v>2004</v>
      </c>
      <c r="D986" s="43" t="s">
        <v>126</v>
      </c>
      <c r="E986" s="132">
        <v>106.875</v>
      </c>
    </row>
    <row r="987" spans="1:5" ht="13.8" x14ac:dyDescent="0.25">
      <c r="A987" s="45">
        <v>38252</v>
      </c>
      <c r="B987" s="45" t="str">
        <f t="shared" si="30"/>
        <v>September</v>
      </c>
      <c r="C987" s="53">
        <f t="shared" si="31"/>
        <v>2004</v>
      </c>
      <c r="D987" s="43" t="s">
        <v>127</v>
      </c>
      <c r="E987" s="132">
        <v>75.168750000000003</v>
      </c>
    </row>
    <row r="988" spans="1:5" ht="13.8" x14ac:dyDescent="0.25">
      <c r="A988" s="45">
        <v>38252</v>
      </c>
      <c r="B988" s="45" t="str">
        <f t="shared" ref="B988:B1048" si="32">TEXT(A988,"mmmm")</f>
        <v>September</v>
      </c>
      <c r="C988" s="53">
        <f t="shared" ref="C988:C1048" si="33">YEAR(A988)</f>
        <v>2004</v>
      </c>
      <c r="D988" s="43" t="s">
        <v>105</v>
      </c>
      <c r="E988" s="132">
        <v>71.355555555555554</v>
      </c>
    </row>
    <row r="989" spans="1:5" ht="13.8" x14ac:dyDescent="0.25">
      <c r="A989" s="45">
        <v>38252</v>
      </c>
      <c r="B989" s="45" t="str">
        <f t="shared" si="32"/>
        <v>September</v>
      </c>
      <c r="C989" s="53">
        <f t="shared" si="33"/>
        <v>2004</v>
      </c>
      <c r="D989" s="43" t="s">
        <v>128</v>
      </c>
      <c r="E989" s="132">
        <v>66.025000000000006</v>
      </c>
    </row>
    <row r="990" spans="1:5" ht="13.8" x14ac:dyDescent="0.25">
      <c r="A990" s="45">
        <v>38259</v>
      </c>
      <c r="B990" s="45" t="str">
        <f t="shared" si="32"/>
        <v>September</v>
      </c>
      <c r="C990" s="53">
        <f t="shared" si="33"/>
        <v>2004</v>
      </c>
      <c r="D990" s="43" t="s">
        <v>131</v>
      </c>
      <c r="E990" s="132">
        <v>36.416666666666664</v>
      </c>
    </row>
    <row r="991" spans="1:5" ht="13.8" x14ac:dyDescent="0.25">
      <c r="A991" s="45">
        <v>38259</v>
      </c>
      <c r="B991" s="45" t="str">
        <f t="shared" si="32"/>
        <v>September</v>
      </c>
      <c r="C991" s="53">
        <f t="shared" si="33"/>
        <v>2004</v>
      </c>
      <c r="D991" s="43" t="s">
        <v>115</v>
      </c>
      <c r="E991" s="132">
        <v>36.161749999999998</v>
      </c>
    </row>
    <row r="992" spans="1:5" ht="13.8" x14ac:dyDescent="0.25">
      <c r="A992" s="45">
        <v>38259</v>
      </c>
      <c r="B992" s="45" t="str">
        <f t="shared" si="32"/>
        <v>September</v>
      </c>
      <c r="C992" s="53">
        <f t="shared" si="33"/>
        <v>2004</v>
      </c>
      <c r="D992" s="43" t="s">
        <v>95</v>
      </c>
      <c r="E992" s="132">
        <v>31.191666666666666</v>
      </c>
    </row>
    <row r="993" spans="1:5" ht="13.8" x14ac:dyDescent="0.25">
      <c r="A993" s="45">
        <v>38259</v>
      </c>
      <c r="B993" s="45" t="str">
        <f t="shared" si="32"/>
        <v>September</v>
      </c>
      <c r="C993" s="53">
        <f t="shared" si="33"/>
        <v>2004</v>
      </c>
      <c r="D993" s="43" t="s">
        <v>96</v>
      </c>
      <c r="E993" s="132">
        <v>28.143750000000001</v>
      </c>
    </row>
    <row r="994" spans="1:5" ht="13.8" x14ac:dyDescent="0.25">
      <c r="A994" s="45">
        <v>38259</v>
      </c>
      <c r="B994" s="45" t="str">
        <f t="shared" si="32"/>
        <v>September</v>
      </c>
      <c r="C994" s="53">
        <f t="shared" si="33"/>
        <v>2004</v>
      </c>
      <c r="D994" s="43" t="s">
        <v>97</v>
      </c>
      <c r="E994" s="132">
        <v>26.916666666666664</v>
      </c>
    </row>
    <row r="995" spans="1:5" ht="13.8" x14ac:dyDescent="0.25">
      <c r="A995" s="45">
        <v>38259</v>
      </c>
      <c r="B995" s="45" t="str">
        <f t="shared" si="32"/>
        <v>September</v>
      </c>
      <c r="C995" s="53">
        <f t="shared" si="33"/>
        <v>2004</v>
      </c>
      <c r="D995" s="43" t="s">
        <v>98</v>
      </c>
      <c r="E995" s="132">
        <v>26.421875</v>
      </c>
    </row>
    <row r="996" spans="1:5" ht="15.6" x14ac:dyDescent="0.3">
      <c r="A996" s="45">
        <v>38259</v>
      </c>
      <c r="B996" s="45" t="str">
        <f t="shared" si="32"/>
        <v>September</v>
      </c>
      <c r="C996" s="53">
        <f t="shared" si="33"/>
        <v>2004</v>
      </c>
      <c r="D996" s="130" t="s">
        <v>136</v>
      </c>
      <c r="E996" s="132">
        <v>24.7</v>
      </c>
    </row>
    <row r="997" spans="1:5" ht="13.8" x14ac:dyDescent="0.25">
      <c r="A997" s="45">
        <v>38259</v>
      </c>
      <c r="B997" s="45" t="str">
        <f t="shared" si="32"/>
        <v>September</v>
      </c>
      <c r="C997" s="53">
        <f t="shared" si="33"/>
        <v>2004</v>
      </c>
      <c r="D997" s="43" t="s">
        <v>118</v>
      </c>
      <c r="E997" s="132">
        <v>23.591666666666665</v>
      </c>
    </row>
    <row r="998" spans="1:5" ht="13.8" x14ac:dyDescent="0.25">
      <c r="A998" s="45">
        <v>38259</v>
      </c>
      <c r="B998" s="45" t="str">
        <f t="shared" si="32"/>
        <v>September</v>
      </c>
      <c r="C998" s="53">
        <f t="shared" si="33"/>
        <v>2004</v>
      </c>
      <c r="D998" s="43" t="s">
        <v>102</v>
      </c>
      <c r="E998" s="132">
        <v>20.721875000000001</v>
      </c>
    </row>
    <row r="999" spans="1:5" ht="13.8" x14ac:dyDescent="0.25">
      <c r="A999" s="45">
        <v>38259</v>
      </c>
      <c r="B999" s="45" t="str">
        <f t="shared" si="32"/>
        <v>September</v>
      </c>
      <c r="C999" s="53">
        <f t="shared" si="33"/>
        <v>2004</v>
      </c>
      <c r="D999" s="43" t="s">
        <v>119</v>
      </c>
      <c r="E999" s="132">
        <v>16.862500000000001</v>
      </c>
    </row>
    <row r="1000" spans="1:5" ht="13.8" x14ac:dyDescent="0.25">
      <c r="A1000" s="45">
        <v>38259</v>
      </c>
      <c r="B1000" s="45" t="str">
        <f t="shared" si="32"/>
        <v>September</v>
      </c>
      <c r="C1000" s="53">
        <f t="shared" si="33"/>
        <v>2004</v>
      </c>
      <c r="D1000" s="43" t="s">
        <v>120</v>
      </c>
      <c r="E1000" s="132">
        <v>14.13125</v>
      </c>
    </row>
    <row r="1001" spans="1:5" ht="13.8" x14ac:dyDescent="0.25">
      <c r="A1001" s="45">
        <v>38259</v>
      </c>
      <c r="B1001" s="45" t="str">
        <f t="shared" si="32"/>
        <v>September</v>
      </c>
      <c r="C1001" s="53">
        <f t="shared" si="33"/>
        <v>2004</v>
      </c>
      <c r="D1001" s="43" t="s">
        <v>103</v>
      </c>
      <c r="E1001" s="132">
        <v>13.669444444444444</v>
      </c>
    </row>
    <row r="1002" spans="1:5" ht="13.8" x14ac:dyDescent="0.25">
      <c r="A1002" s="45">
        <v>38259</v>
      </c>
      <c r="B1002" s="45" t="str">
        <f t="shared" si="32"/>
        <v>September</v>
      </c>
      <c r="C1002" s="53">
        <f t="shared" si="33"/>
        <v>2004</v>
      </c>
      <c r="D1002" s="43" t="s">
        <v>116</v>
      </c>
      <c r="E1002" s="132">
        <v>14.046428571428571</v>
      </c>
    </row>
    <row r="1003" spans="1:5" ht="13.8" x14ac:dyDescent="0.25">
      <c r="A1003" s="45">
        <v>38259</v>
      </c>
      <c r="B1003" s="45" t="str">
        <f t="shared" si="32"/>
        <v>September</v>
      </c>
      <c r="C1003" s="53">
        <f t="shared" si="33"/>
        <v>2004</v>
      </c>
      <c r="D1003" s="43" t="s">
        <v>104</v>
      </c>
      <c r="E1003" s="132">
        <v>13.205</v>
      </c>
    </row>
    <row r="1004" spans="1:5" ht="13.8" x14ac:dyDescent="0.25">
      <c r="A1004" s="45">
        <v>38259</v>
      </c>
      <c r="B1004" s="45" t="str">
        <f t="shared" si="32"/>
        <v>September</v>
      </c>
      <c r="C1004" s="53">
        <f t="shared" si="33"/>
        <v>2004</v>
      </c>
      <c r="D1004" s="43" t="s">
        <v>121</v>
      </c>
      <c r="E1004" s="132">
        <v>12.010714285714284</v>
      </c>
    </row>
    <row r="1005" spans="1:5" ht="13.8" x14ac:dyDescent="0.25">
      <c r="A1005" s="45">
        <v>38259</v>
      </c>
      <c r="B1005" s="45" t="str">
        <f t="shared" si="32"/>
        <v>September</v>
      </c>
      <c r="C1005" s="53">
        <f t="shared" si="33"/>
        <v>2004</v>
      </c>
      <c r="D1005" s="43" t="s">
        <v>122</v>
      </c>
      <c r="E1005" s="132">
        <v>11.601875</v>
      </c>
    </row>
    <row r="1006" spans="1:5" ht="13.8" x14ac:dyDescent="0.25">
      <c r="A1006" s="45">
        <v>38259</v>
      </c>
      <c r="B1006" s="45" t="str">
        <f t="shared" si="32"/>
        <v>September</v>
      </c>
      <c r="C1006" s="53">
        <f t="shared" si="33"/>
        <v>2004</v>
      </c>
      <c r="D1006" s="43" t="s">
        <v>123</v>
      </c>
      <c r="E1006" s="132">
        <v>11.115</v>
      </c>
    </row>
    <row r="1007" spans="1:5" ht="13.8" x14ac:dyDescent="0.25">
      <c r="A1007" s="45">
        <v>38259</v>
      </c>
      <c r="B1007" s="45" t="str">
        <f t="shared" si="32"/>
        <v>September</v>
      </c>
      <c r="C1007" s="53">
        <f t="shared" si="33"/>
        <v>2004</v>
      </c>
      <c r="D1007" s="43" t="s">
        <v>99</v>
      </c>
      <c r="E1007" s="132">
        <v>11.031874999999999</v>
      </c>
    </row>
    <row r="1008" spans="1:5" ht="13.8" x14ac:dyDescent="0.25">
      <c r="A1008" s="45">
        <v>38259</v>
      </c>
      <c r="B1008" s="45" t="str">
        <f t="shared" si="32"/>
        <v>September</v>
      </c>
      <c r="C1008" s="53">
        <f t="shared" si="33"/>
        <v>2004</v>
      </c>
      <c r="D1008" s="43" t="s">
        <v>100</v>
      </c>
      <c r="E1008" s="132">
        <v>11.454285714285714</v>
      </c>
    </row>
    <row r="1009" spans="1:5" ht="13.8" x14ac:dyDescent="0.25">
      <c r="A1009" s="45">
        <v>38259</v>
      </c>
      <c r="B1009" s="45" t="str">
        <f t="shared" si="32"/>
        <v>September</v>
      </c>
      <c r="C1009" s="53">
        <f t="shared" si="33"/>
        <v>2004</v>
      </c>
      <c r="D1009" s="43" t="s">
        <v>101</v>
      </c>
      <c r="E1009" s="132">
        <v>12.838571428571427</v>
      </c>
    </row>
    <row r="1010" spans="1:5" ht="13.8" x14ac:dyDescent="0.25">
      <c r="A1010" s="45">
        <v>38259</v>
      </c>
      <c r="B1010" s="45" t="str">
        <f t="shared" si="32"/>
        <v>September</v>
      </c>
      <c r="C1010" s="53">
        <f t="shared" si="33"/>
        <v>2004</v>
      </c>
      <c r="D1010" s="43" t="s">
        <v>124</v>
      </c>
      <c r="E1010" s="132">
        <v>13.739375000000001</v>
      </c>
    </row>
    <row r="1011" spans="1:5" ht="13.8" x14ac:dyDescent="0.25">
      <c r="A1011" s="45">
        <v>38259</v>
      </c>
      <c r="B1011" s="45" t="str">
        <f t="shared" si="32"/>
        <v>September</v>
      </c>
      <c r="C1011" s="53">
        <f t="shared" si="33"/>
        <v>2004</v>
      </c>
      <c r="D1011" s="43" t="s">
        <v>125</v>
      </c>
      <c r="E1011" s="132">
        <v>12.599375</v>
      </c>
    </row>
    <row r="1012" spans="1:5" ht="13.8" x14ac:dyDescent="0.25">
      <c r="A1012" s="45">
        <v>38259</v>
      </c>
      <c r="B1012" s="45" t="str">
        <f t="shared" si="32"/>
        <v>September</v>
      </c>
      <c r="C1012" s="53">
        <f t="shared" si="33"/>
        <v>2004</v>
      </c>
      <c r="D1012" s="43" t="s">
        <v>126</v>
      </c>
      <c r="E1012" s="132">
        <v>12.290625</v>
      </c>
    </row>
    <row r="1013" spans="1:5" ht="13.8" x14ac:dyDescent="0.25">
      <c r="A1013" s="45">
        <v>38259</v>
      </c>
      <c r="B1013" s="45" t="str">
        <f t="shared" si="32"/>
        <v>September</v>
      </c>
      <c r="C1013" s="53">
        <f t="shared" si="33"/>
        <v>2004</v>
      </c>
      <c r="D1013" s="43" t="s">
        <v>127</v>
      </c>
      <c r="E1013" s="132">
        <v>11.578125</v>
      </c>
    </row>
    <row r="1014" spans="1:5" ht="13.8" x14ac:dyDescent="0.25">
      <c r="A1014" s="45">
        <v>38259</v>
      </c>
      <c r="B1014" s="45" t="str">
        <f t="shared" si="32"/>
        <v>September</v>
      </c>
      <c r="C1014" s="53">
        <f t="shared" si="33"/>
        <v>2004</v>
      </c>
      <c r="D1014" s="43" t="s">
        <v>105</v>
      </c>
      <c r="E1014" s="132">
        <v>10.422857142857142</v>
      </c>
    </row>
    <row r="1015" spans="1:5" ht="13.8" x14ac:dyDescent="0.25">
      <c r="A1015" s="45">
        <v>38259</v>
      </c>
      <c r="B1015" s="45" t="str">
        <f t="shared" si="32"/>
        <v>September</v>
      </c>
      <c r="C1015" s="53">
        <f t="shared" si="33"/>
        <v>2004</v>
      </c>
      <c r="D1015" s="43" t="s">
        <v>128</v>
      </c>
      <c r="E1015" s="132">
        <v>9.5474999999999994</v>
      </c>
    </row>
    <row r="1016" spans="1:5" ht="13.8" x14ac:dyDescent="0.25">
      <c r="A1016" s="45">
        <v>38266</v>
      </c>
      <c r="B1016" s="45" t="str">
        <f t="shared" si="32"/>
        <v>October</v>
      </c>
      <c r="C1016" s="53">
        <f t="shared" si="33"/>
        <v>2004</v>
      </c>
      <c r="D1016" s="43" t="s">
        <v>131</v>
      </c>
      <c r="E1016" s="132">
        <v>8.7756249999999998</v>
      </c>
    </row>
    <row r="1017" spans="1:5" ht="13.8" x14ac:dyDescent="0.25">
      <c r="A1017" s="45">
        <v>38266</v>
      </c>
      <c r="B1017" s="45" t="str">
        <f t="shared" si="32"/>
        <v>October</v>
      </c>
      <c r="C1017" s="53">
        <f t="shared" si="33"/>
        <v>2004</v>
      </c>
      <c r="D1017" s="43" t="s">
        <v>115</v>
      </c>
      <c r="E1017" s="132">
        <v>8.5381250000000009</v>
      </c>
    </row>
    <row r="1018" spans="1:5" ht="13.8" x14ac:dyDescent="0.25">
      <c r="A1018" s="45">
        <v>38266</v>
      </c>
      <c r="B1018" s="45" t="str">
        <f t="shared" si="32"/>
        <v>October</v>
      </c>
      <c r="C1018" s="53">
        <f t="shared" si="33"/>
        <v>2004</v>
      </c>
      <c r="D1018" s="43" t="s">
        <v>95</v>
      </c>
      <c r="E1018" s="132">
        <v>8.0342857142857138</v>
      </c>
    </row>
    <row r="1019" spans="1:5" ht="13.8" x14ac:dyDescent="0.25">
      <c r="A1019" s="45">
        <v>38266</v>
      </c>
      <c r="B1019" s="45" t="str">
        <f t="shared" si="32"/>
        <v>October</v>
      </c>
      <c r="C1019" s="53">
        <f t="shared" si="33"/>
        <v>2004</v>
      </c>
      <c r="D1019" s="43" t="s">
        <v>96</v>
      </c>
      <c r="E1019" s="132">
        <v>7.98</v>
      </c>
    </row>
    <row r="1020" spans="1:5" ht="13.8" x14ac:dyDescent="0.25">
      <c r="A1020" s="45">
        <v>38266</v>
      </c>
      <c r="B1020" s="45" t="str">
        <f t="shared" si="32"/>
        <v>October</v>
      </c>
      <c r="C1020" s="53">
        <f t="shared" si="33"/>
        <v>2004</v>
      </c>
      <c r="D1020" s="43" t="s">
        <v>97</v>
      </c>
      <c r="E1020" s="132">
        <v>7.952857142857142</v>
      </c>
    </row>
    <row r="1021" spans="1:5" ht="13.8" x14ac:dyDescent="0.25">
      <c r="A1021" s="45">
        <v>38266</v>
      </c>
      <c r="B1021" s="45" t="str">
        <f t="shared" si="32"/>
        <v>October</v>
      </c>
      <c r="C1021" s="53">
        <f t="shared" si="33"/>
        <v>2004</v>
      </c>
      <c r="D1021" s="43" t="s">
        <v>98</v>
      </c>
      <c r="E1021" s="132">
        <v>7.8985714285714286</v>
      </c>
    </row>
    <row r="1022" spans="1:5" ht="15.6" x14ac:dyDescent="0.3">
      <c r="A1022" s="45">
        <v>38266</v>
      </c>
      <c r="B1022" s="45" t="str">
        <f t="shared" si="32"/>
        <v>October</v>
      </c>
      <c r="C1022" s="53">
        <f t="shared" si="33"/>
        <v>2004</v>
      </c>
      <c r="D1022" s="130" t="s">
        <v>136</v>
      </c>
      <c r="E1022" s="132">
        <v>8.0342857142857138</v>
      </c>
    </row>
    <row r="1023" spans="1:5" ht="13.8" x14ac:dyDescent="0.25">
      <c r="A1023" s="45">
        <v>38266</v>
      </c>
      <c r="B1023" s="45" t="str">
        <f t="shared" si="32"/>
        <v>October</v>
      </c>
      <c r="C1023" s="53">
        <f t="shared" si="33"/>
        <v>2004</v>
      </c>
      <c r="D1023" s="43" t="s">
        <v>118</v>
      </c>
      <c r="E1023" s="132">
        <v>8.8033333333333328</v>
      </c>
    </row>
    <row r="1024" spans="1:5" ht="13.8" x14ac:dyDescent="0.25">
      <c r="A1024" s="45">
        <v>38266</v>
      </c>
      <c r="B1024" s="45" t="str">
        <f t="shared" si="32"/>
        <v>October</v>
      </c>
      <c r="C1024" s="53">
        <f t="shared" si="33"/>
        <v>2004</v>
      </c>
      <c r="D1024" s="43" t="s">
        <v>102</v>
      </c>
      <c r="E1024" s="132">
        <v>8.8983333333333334</v>
      </c>
    </row>
    <row r="1025" spans="1:5" ht="13.8" x14ac:dyDescent="0.25">
      <c r="A1025" s="45">
        <v>38266</v>
      </c>
      <c r="B1025" s="45" t="str">
        <f t="shared" si="32"/>
        <v>October</v>
      </c>
      <c r="C1025" s="53">
        <f t="shared" si="33"/>
        <v>2004</v>
      </c>
      <c r="D1025" s="43" t="s">
        <v>119</v>
      </c>
      <c r="E1025" s="132">
        <v>9.4287500000000009</v>
      </c>
    </row>
    <row r="1026" spans="1:5" ht="13.8" x14ac:dyDescent="0.25">
      <c r="A1026" s="45">
        <v>38266</v>
      </c>
      <c r="B1026" s="45" t="str">
        <f t="shared" si="32"/>
        <v>October</v>
      </c>
      <c r="C1026" s="53">
        <f t="shared" si="33"/>
        <v>2004</v>
      </c>
      <c r="D1026" s="43" t="s">
        <v>120</v>
      </c>
      <c r="E1026" s="132">
        <v>11.087857142857143</v>
      </c>
    </row>
    <row r="1027" spans="1:5" ht="13.8" x14ac:dyDescent="0.25">
      <c r="A1027" s="45">
        <v>38266</v>
      </c>
      <c r="B1027" s="45" t="str">
        <f t="shared" si="32"/>
        <v>October</v>
      </c>
      <c r="C1027" s="53">
        <f t="shared" si="33"/>
        <v>2004</v>
      </c>
      <c r="D1027" s="43" t="s">
        <v>103</v>
      </c>
      <c r="E1027" s="132">
        <v>12.053125</v>
      </c>
    </row>
    <row r="1028" spans="1:5" ht="13.8" x14ac:dyDescent="0.25">
      <c r="A1028" s="45">
        <v>38266</v>
      </c>
      <c r="B1028" s="45" t="str">
        <f t="shared" si="32"/>
        <v>October</v>
      </c>
      <c r="C1028" s="53">
        <f t="shared" si="33"/>
        <v>2004</v>
      </c>
      <c r="D1028" s="43" t="s">
        <v>116</v>
      </c>
      <c r="E1028" s="132">
        <v>12.765625</v>
      </c>
    </row>
    <row r="1029" spans="1:5" ht="13.8" x14ac:dyDescent="0.25">
      <c r="A1029" s="45">
        <v>38266</v>
      </c>
      <c r="B1029" s="45" t="str">
        <f t="shared" si="32"/>
        <v>October</v>
      </c>
      <c r="C1029" s="53">
        <f t="shared" si="33"/>
        <v>2004</v>
      </c>
      <c r="D1029" s="43" t="s">
        <v>104</v>
      </c>
      <c r="E1029" s="132">
        <v>14.772500000000001</v>
      </c>
    </row>
    <row r="1030" spans="1:5" ht="13.8" x14ac:dyDescent="0.25">
      <c r="A1030" s="45">
        <v>38266</v>
      </c>
      <c r="B1030" s="45" t="str">
        <f t="shared" si="32"/>
        <v>October</v>
      </c>
      <c r="C1030" s="53">
        <f t="shared" si="33"/>
        <v>2004</v>
      </c>
      <c r="D1030" s="43" t="s">
        <v>121</v>
      </c>
      <c r="E1030" s="132">
        <v>14.738571428571426</v>
      </c>
    </row>
    <row r="1031" spans="1:5" ht="13.8" x14ac:dyDescent="0.25">
      <c r="A1031" s="45">
        <v>38266</v>
      </c>
      <c r="B1031" s="45" t="str">
        <f t="shared" si="32"/>
        <v>October</v>
      </c>
      <c r="C1031" s="53">
        <f t="shared" si="33"/>
        <v>2004</v>
      </c>
      <c r="D1031" s="43" t="s">
        <v>122</v>
      </c>
      <c r="E1031" s="132">
        <v>15.729285714285714</v>
      </c>
    </row>
    <row r="1032" spans="1:5" ht="13.8" x14ac:dyDescent="0.25">
      <c r="A1032" s="45">
        <v>38266</v>
      </c>
      <c r="B1032" s="45" t="str">
        <f t="shared" si="32"/>
        <v>October</v>
      </c>
      <c r="C1032" s="53">
        <f t="shared" si="33"/>
        <v>2004</v>
      </c>
      <c r="D1032" s="43" t="s">
        <v>123</v>
      </c>
      <c r="E1032" s="132">
        <v>28.678125000000001</v>
      </c>
    </row>
    <row r="1033" spans="1:5" ht="13.8" x14ac:dyDescent="0.25">
      <c r="A1033" s="45">
        <v>38266</v>
      </c>
      <c r="B1033" s="45" t="str">
        <f t="shared" si="32"/>
        <v>October</v>
      </c>
      <c r="C1033" s="53">
        <f t="shared" si="33"/>
        <v>2004</v>
      </c>
      <c r="D1033" s="43" t="s">
        <v>99</v>
      </c>
      <c r="E1033" s="132">
        <v>26.41</v>
      </c>
    </row>
    <row r="1034" spans="1:5" ht="13.8" x14ac:dyDescent="0.25">
      <c r="A1034" s="45">
        <v>38266</v>
      </c>
      <c r="B1034" s="45" t="str">
        <f t="shared" si="32"/>
        <v>October</v>
      </c>
      <c r="C1034" s="53">
        <f t="shared" si="33"/>
        <v>2004</v>
      </c>
      <c r="D1034" s="43" t="s">
        <v>100</v>
      </c>
      <c r="E1034" s="132">
        <v>31.112500000000001</v>
      </c>
    </row>
    <row r="1035" spans="1:5" ht="13.8" x14ac:dyDescent="0.25">
      <c r="A1035" s="45">
        <v>38266</v>
      </c>
      <c r="B1035" s="45" t="str">
        <f t="shared" si="32"/>
        <v>October</v>
      </c>
      <c r="C1035" s="53">
        <f t="shared" si="33"/>
        <v>2004</v>
      </c>
      <c r="D1035" s="43" t="s">
        <v>101</v>
      </c>
      <c r="E1035" s="132">
        <v>39.266666666666659</v>
      </c>
    </row>
    <row r="1036" spans="1:5" ht="13.8" x14ac:dyDescent="0.25">
      <c r="A1036" s="45">
        <v>38266</v>
      </c>
      <c r="B1036" s="45" t="str">
        <f t="shared" si="32"/>
        <v>October</v>
      </c>
      <c r="C1036" s="53">
        <f t="shared" si="33"/>
        <v>2004</v>
      </c>
      <c r="D1036" s="43" t="s">
        <v>124</v>
      </c>
      <c r="E1036" s="132">
        <v>64.177777777777777</v>
      </c>
    </row>
    <row r="1037" spans="1:5" ht="13.8" x14ac:dyDescent="0.25">
      <c r="A1037" s="45">
        <v>38266</v>
      </c>
      <c r="B1037" s="45" t="str">
        <f t="shared" si="32"/>
        <v>October</v>
      </c>
      <c r="C1037" s="53">
        <f t="shared" si="33"/>
        <v>2004</v>
      </c>
      <c r="D1037" s="43" t="s">
        <v>125</v>
      </c>
      <c r="E1037" s="132">
        <v>41.5625</v>
      </c>
    </row>
    <row r="1038" spans="1:5" ht="13.8" x14ac:dyDescent="0.25">
      <c r="A1038" s="45">
        <v>38266</v>
      </c>
      <c r="B1038" s="45" t="str">
        <f t="shared" si="32"/>
        <v>October</v>
      </c>
      <c r="C1038" s="53">
        <f t="shared" si="33"/>
        <v>2004</v>
      </c>
      <c r="D1038" s="43" t="s">
        <v>126</v>
      </c>
      <c r="E1038" s="132">
        <v>23.728888888888886</v>
      </c>
    </row>
    <row r="1039" spans="1:5" ht="13.8" x14ac:dyDescent="0.25">
      <c r="A1039" s="45">
        <v>38266</v>
      </c>
      <c r="B1039" s="45" t="str">
        <f t="shared" si="32"/>
        <v>October</v>
      </c>
      <c r="C1039" s="53">
        <f t="shared" si="33"/>
        <v>2004</v>
      </c>
      <c r="D1039" s="43" t="s">
        <v>127</v>
      </c>
      <c r="E1039" s="132">
        <v>20.764285714285716</v>
      </c>
    </row>
    <row r="1040" spans="1:5" ht="13.8" x14ac:dyDescent="0.25">
      <c r="A1040" s="45">
        <v>38266</v>
      </c>
      <c r="B1040" s="45" t="str">
        <f t="shared" si="32"/>
        <v>October</v>
      </c>
      <c r="C1040" s="53">
        <f t="shared" si="33"/>
        <v>2004</v>
      </c>
      <c r="D1040" s="43" t="s">
        <v>105</v>
      </c>
      <c r="E1040" s="132">
        <v>19.814285714285713</v>
      </c>
    </row>
    <row r="1041" spans="1:5" ht="13.8" x14ac:dyDescent="0.25">
      <c r="A1041" s="45">
        <v>38266</v>
      </c>
      <c r="B1041" s="45" t="str">
        <f t="shared" si="32"/>
        <v>October</v>
      </c>
      <c r="C1041" s="53">
        <f t="shared" si="33"/>
        <v>2004</v>
      </c>
      <c r="D1041" s="43" t="s">
        <v>128</v>
      </c>
      <c r="E1041" s="132">
        <v>17.765000000000001</v>
      </c>
    </row>
    <row r="1042" spans="1:5" ht="13.8" x14ac:dyDescent="0.25">
      <c r="A1042" s="45">
        <v>38273</v>
      </c>
      <c r="B1042" s="45" t="str">
        <f t="shared" si="32"/>
        <v>October</v>
      </c>
      <c r="C1042" s="53">
        <f t="shared" si="33"/>
        <v>2004</v>
      </c>
      <c r="D1042" s="43" t="s">
        <v>131</v>
      </c>
      <c r="E1042" s="132">
        <v>15.279166666666665</v>
      </c>
    </row>
    <row r="1043" spans="1:5" ht="13.8" x14ac:dyDescent="0.25">
      <c r="A1043" s="45">
        <v>38273</v>
      </c>
      <c r="B1043" s="45" t="str">
        <f t="shared" si="32"/>
        <v>October</v>
      </c>
      <c r="C1043" s="53">
        <f t="shared" si="33"/>
        <v>2004</v>
      </c>
      <c r="D1043" s="43" t="s">
        <v>115</v>
      </c>
      <c r="E1043" s="132">
        <v>15.05222222222222</v>
      </c>
    </row>
    <row r="1044" spans="1:5" ht="13.8" x14ac:dyDescent="0.25">
      <c r="A1044" s="45">
        <v>38273</v>
      </c>
      <c r="B1044" s="45" t="str">
        <f t="shared" si="32"/>
        <v>October</v>
      </c>
      <c r="C1044" s="53">
        <f t="shared" si="33"/>
        <v>2004</v>
      </c>
      <c r="D1044" s="43" t="s">
        <v>95</v>
      </c>
      <c r="E1044" s="132">
        <v>13.65625</v>
      </c>
    </row>
    <row r="1045" spans="1:5" ht="13.8" x14ac:dyDescent="0.25">
      <c r="A1045" s="45">
        <v>38273</v>
      </c>
      <c r="B1045" s="45" t="str">
        <f t="shared" si="32"/>
        <v>October</v>
      </c>
      <c r="C1045" s="53">
        <f t="shared" si="33"/>
        <v>2004</v>
      </c>
      <c r="D1045" s="43" t="s">
        <v>96</v>
      </c>
      <c r="E1045" s="132">
        <v>12.884375</v>
      </c>
    </row>
    <row r="1046" spans="1:5" ht="13.8" x14ac:dyDescent="0.25">
      <c r="A1046" s="45">
        <v>38273</v>
      </c>
      <c r="B1046" s="45" t="str">
        <f t="shared" si="32"/>
        <v>October</v>
      </c>
      <c r="C1046" s="53">
        <f t="shared" si="33"/>
        <v>2004</v>
      </c>
      <c r="D1046" s="43" t="s">
        <v>97</v>
      </c>
      <c r="E1046" s="132">
        <v>11.293125</v>
      </c>
    </row>
    <row r="1047" spans="1:5" ht="13.8" x14ac:dyDescent="0.25">
      <c r="A1047" s="45">
        <v>38273</v>
      </c>
      <c r="B1047" s="45" t="str">
        <f t="shared" si="32"/>
        <v>October</v>
      </c>
      <c r="C1047" s="53">
        <f t="shared" si="33"/>
        <v>2004</v>
      </c>
      <c r="D1047" s="43" t="s">
        <v>98</v>
      </c>
      <c r="E1047" s="132">
        <v>10.6875</v>
      </c>
    </row>
    <row r="1048" spans="1:5" ht="15.6" x14ac:dyDescent="0.3">
      <c r="A1048" s="45">
        <v>38273</v>
      </c>
      <c r="B1048" s="45" t="str">
        <f t="shared" si="32"/>
        <v>October</v>
      </c>
      <c r="C1048" s="53">
        <f t="shared" si="33"/>
        <v>2004</v>
      </c>
      <c r="D1048" s="130" t="s">
        <v>136</v>
      </c>
      <c r="E1048" s="132">
        <v>10.26</v>
      </c>
    </row>
    <row r="1049" spans="1:5" ht="13.8" x14ac:dyDescent="0.25">
      <c r="A1049" s="45">
        <v>38273</v>
      </c>
      <c r="B1049" s="45" t="str">
        <f t="shared" ref="B1049:B1110" si="34">TEXT(A1049,"mmmm")</f>
        <v>October</v>
      </c>
      <c r="C1049" s="53">
        <f t="shared" ref="C1049:C1110" si="35">YEAR(A1049)</f>
        <v>2004</v>
      </c>
      <c r="D1049" s="43" t="s">
        <v>118</v>
      </c>
      <c r="E1049" s="132">
        <v>10.335999999999999</v>
      </c>
    </row>
    <row r="1050" spans="1:5" ht="13.8" x14ac:dyDescent="0.25">
      <c r="A1050" s="45">
        <v>38273</v>
      </c>
      <c r="B1050" s="45" t="str">
        <f t="shared" si="34"/>
        <v>October</v>
      </c>
      <c r="C1050" s="53">
        <f t="shared" si="35"/>
        <v>2004</v>
      </c>
      <c r="D1050" s="43" t="s">
        <v>102</v>
      </c>
      <c r="E1050" s="132">
        <v>10.42625</v>
      </c>
    </row>
    <row r="1051" spans="1:5" ht="13.8" x14ac:dyDescent="0.25">
      <c r="A1051" s="45">
        <v>38273</v>
      </c>
      <c r="B1051" s="45" t="str">
        <f t="shared" si="34"/>
        <v>October</v>
      </c>
      <c r="C1051" s="53">
        <f t="shared" si="35"/>
        <v>2004</v>
      </c>
      <c r="D1051" s="43" t="s">
        <v>119</v>
      </c>
      <c r="E1051" s="132">
        <v>10.248125</v>
      </c>
    </row>
    <row r="1052" spans="1:5" ht="13.8" x14ac:dyDescent="0.25">
      <c r="A1052" s="45">
        <v>38273</v>
      </c>
      <c r="B1052" s="45" t="str">
        <f t="shared" si="34"/>
        <v>October</v>
      </c>
      <c r="C1052" s="53">
        <f t="shared" si="35"/>
        <v>2004</v>
      </c>
      <c r="D1052" s="43" t="s">
        <v>120</v>
      </c>
      <c r="E1052" s="132">
        <v>10.409285714285714</v>
      </c>
    </row>
    <row r="1053" spans="1:5" ht="13.8" x14ac:dyDescent="0.25">
      <c r="A1053" s="45">
        <v>38273</v>
      </c>
      <c r="B1053" s="45" t="str">
        <f t="shared" si="34"/>
        <v>October</v>
      </c>
      <c r="C1053" s="53">
        <f t="shared" si="35"/>
        <v>2004</v>
      </c>
      <c r="D1053" s="43" t="s">
        <v>103</v>
      </c>
      <c r="E1053" s="132">
        <v>10.273571428571426</v>
      </c>
    </row>
    <row r="1054" spans="1:5" ht="13.8" x14ac:dyDescent="0.25">
      <c r="A1054" s="45">
        <v>38273</v>
      </c>
      <c r="B1054" s="45" t="str">
        <f t="shared" si="34"/>
        <v>October</v>
      </c>
      <c r="C1054" s="53">
        <f t="shared" si="35"/>
        <v>2004</v>
      </c>
      <c r="D1054" s="43" t="s">
        <v>116</v>
      </c>
      <c r="E1054" s="132">
        <v>10.675625</v>
      </c>
    </row>
    <row r="1055" spans="1:5" ht="13.8" x14ac:dyDescent="0.25">
      <c r="A1055" s="45">
        <v>38273</v>
      </c>
      <c r="B1055" s="45" t="str">
        <f t="shared" si="34"/>
        <v>October</v>
      </c>
      <c r="C1055" s="53">
        <f t="shared" si="35"/>
        <v>2004</v>
      </c>
      <c r="D1055" s="43" t="s">
        <v>104</v>
      </c>
      <c r="E1055" s="132">
        <v>11.793571428571427</v>
      </c>
    </row>
    <row r="1056" spans="1:5" ht="13.8" x14ac:dyDescent="0.25">
      <c r="A1056" s="45">
        <v>38273</v>
      </c>
      <c r="B1056" s="45" t="str">
        <f t="shared" si="34"/>
        <v>October</v>
      </c>
      <c r="C1056" s="53">
        <f t="shared" si="35"/>
        <v>2004</v>
      </c>
      <c r="D1056" s="43" t="s">
        <v>121</v>
      </c>
      <c r="E1056" s="132">
        <v>13.0625</v>
      </c>
    </row>
    <row r="1057" spans="1:5" ht="13.8" x14ac:dyDescent="0.25">
      <c r="A1057" s="45">
        <v>38273</v>
      </c>
      <c r="B1057" s="45" t="str">
        <f t="shared" si="34"/>
        <v>October</v>
      </c>
      <c r="C1057" s="53">
        <f t="shared" si="35"/>
        <v>2004</v>
      </c>
      <c r="D1057" s="43" t="s">
        <v>122</v>
      </c>
      <c r="E1057" s="132">
        <v>11.233750000000001</v>
      </c>
    </row>
    <row r="1058" spans="1:5" ht="13.8" x14ac:dyDescent="0.25">
      <c r="A1058" s="45">
        <v>38273</v>
      </c>
      <c r="B1058" s="45" t="str">
        <f t="shared" si="34"/>
        <v>October</v>
      </c>
      <c r="C1058" s="53">
        <f t="shared" si="35"/>
        <v>2004</v>
      </c>
      <c r="D1058" s="43" t="s">
        <v>123</v>
      </c>
      <c r="E1058" s="132">
        <v>9.9631249999999998</v>
      </c>
    </row>
    <row r="1059" spans="1:5" ht="13.8" x14ac:dyDescent="0.25">
      <c r="A1059" s="45">
        <v>38273</v>
      </c>
      <c r="B1059" s="45" t="str">
        <f t="shared" si="34"/>
        <v>October</v>
      </c>
      <c r="C1059" s="53">
        <f t="shared" si="35"/>
        <v>2004</v>
      </c>
      <c r="D1059" s="43" t="s">
        <v>99</v>
      </c>
      <c r="E1059" s="132">
        <v>9.5</v>
      </c>
    </row>
    <row r="1060" spans="1:5" ht="13.8" x14ac:dyDescent="0.25">
      <c r="A1060" s="45">
        <v>38273</v>
      </c>
      <c r="B1060" s="45" t="str">
        <f t="shared" si="34"/>
        <v>October</v>
      </c>
      <c r="C1060" s="53">
        <f t="shared" si="35"/>
        <v>2004</v>
      </c>
      <c r="D1060" s="43" t="s">
        <v>100</v>
      </c>
      <c r="E1060" s="132">
        <v>9.3693749999999998</v>
      </c>
    </row>
    <row r="1061" spans="1:5" ht="13.8" x14ac:dyDescent="0.25">
      <c r="A1061" s="45">
        <v>38273</v>
      </c>
      <c r="B1061" s="45" t="str">
        <f t="shared" si="34"/>
        <v>October</v>
      </c>
      <c r="C1061" s="53">
        <f t="shared" si="35"/>
        <v>2004</v>
      </c>
      <c r="D1061" s="43" t="s">
        <v>101</v>
      </c>
      <c r="E1061" s="132">
        <v>9.2387499999999996</v>
      </c>
    </row>
    <row r="1062" spans="1:5" ht="13.8" x14ac:dyDescent="0.25">
      <c r="A1062" s="45">
        <v>38273</v>
      </c>
      <c r="B1062" s="45" t="str">
        <f t="shared" si="34"/>
        <v>October</v>
      </c>
      <c r="C1062" s="53">
        <f t="shared" si="35"/>
        <v>2004</v>
      </c>
      <c r="D1062" s="43" t="s">
        <v>124</v>
      </c>
      <c r="E1062" s="132">
        <v>8.8757142857142863</v>
      </c>
    </row>
    <row r="1063" spans="1:5" ht="13.8" x14ac:dyDescent="0.25">
      <c r="A1063" s="45">
        <v>38273</v>
      </c>
      <c r="B1063" s="45" t="str">
        <f t="shared" si="34"/>
        <v>October</v>
      </c>
      <c r="C1063" s="53">
        <f t="shared" si="35"/>
        <v>2004</v>
      </c>
      <c r="D1063" s="43" t="s">
        <v>125</v>
      </c>
      <c r="E1063" s="132">
        <v>8.6449999999999996</v>
      </c>
    </row>
    <row r="1064" spans="1:5" ht="13.8" x14ac:dyDescent="0.25">
      <c r="A1064" s="45">
        <v>38273</v>
      </c>
      <c r="B1064" s="45" t="str">
        <f t="shared" si="34"/>
        <v>October</v>
      </c>
      <c r="C1064" s="53">
        <f t="shared" si="35"/>
        <v>2004</v>
      </c>
      <c r="D1064" s="43" t="s">
        <v>126</v>
      </c>
      <c r="E1064" s="132">
        <v>8.3328571428571419</v>
      </c>
    </row>
    <row r="1065" spans="1:5" ht="13.8" x14ac:dyDescent="0.25">
      <c r="A1065" s="45">
        <v>38273</v>
      </c>
      <c r="B1065" s="45" t="str">
        <f t="shared" si="34"/>
        <v>October</v>
      </c>
      <c r="C1065" s="53">
        <f t="shared" si="35"/>
        <v>2004</v>
      </c>
      <c r="D1065" s="43" t="s">
        <v>127</v>
      </c>
      <c r="E1065" s="132">
        <v>8.0512499999999996</v>
      </c>
    </row>
    <row r="1066" spans="1:5" ht="13.8" x14ac:dyDescent="0.25">
      <c r="A1066" s="45">
        <v>38273</v>
      </c>
      <c r="B1066" s="45" t="str">
        <f t="shared" si="34"/>
        <v>October</v>
      </c>
      <c r="C1066" s="53">
        <f t="shared" si="35"/>
        <v>2004</v>
      </c>
      <c r="D1066" s="43" t="s">
        <v>105</v>
      </c>
      <c r="E1066" s="132">
        <v>7.6211111111111096</v>
      </c>
    </row>
    <row r="1067" spans="1:5" ht="13.8" x14ac:dyDescent="0.25">
      <c r="A1067" s="45">
        <v>38273</v>
      </c>
      <c r="B1067" s="45" t="str">
        <f t="shared" si="34"/>
        <v>October</v>
      </c>
      <c r="C1067" s="53">
        <f t="shared" si="35"/>
        <v>2004</v>
      </c>
      <c r="D1067" s="43" t="s">
        <v>128</v>
      </c>
      <c r="E1067" s="132">
        <v>7.5168749999999998</v>
      </c>
    </row>
    <row r="1068" spans="1:5" ht="13.8" x14ac:dyDescent="0.25">
      <c r="A1068" s="45">
        <v>38280</v>
      </c>
      <c r="B1068" s="45" t="str">
        <f t="shared" si="34"/>
        <v>October</v>
      </c>
      <c r="C1068" s="53">
        <f t="shared" si="35"/>
        <v>2004</v>
      </c>
      <c r="D1068" s="43" t="s">
        <v>131</v>
      </c>
      <c r="E1068" s="132">
        <v>7.6950000000000003</v>
      </c>
    </row>
    <row r="1069" spans="1:5" ht="13.8" x14ac:dyDescent="0.25">
      <c r="A1069" s="45">
        <v>38280</v>
      </c>
      <c r="B1069" s="45" t="str">
        <f t="shared" si="34"/>
        <v>October</v>
      </c>
      <c r="C1069" s="53">
        <f t="shared" si="35"/>
        <v>2004</v>
      </c>
      <c r="D1069" s="43" t="s">
        <v>115</v>
      </c>
      <c r="E1069" s="132">
        <v>7.944375</v>
      </c>
    </row>
    <row r="1070" spans="1:5" ht="13.8" x14ac:dyDescent="0.25">
      <c r="A1070" s="45">
        <v>38280</v>
      </c>
      <c r="B1070" s="45" t="str">
        <f t="shared" si="34"/>
        <v>October</v>
      </c>
      <c r="C1070" s="53">
        <f t="shared" si="35"/>
        <v>2004</v>
      </c>
      <c r="D1070" s="43" t="s">
        <v>95</v>
      </c>
      <c r="E1070" s="132">
        <v>7.8018749999999999</v>
      </c>
    </row>
    <row r="1071" spans="1:5" ht="13.8" x14ac:dyDescent="0.25">
      <c r="A1071" s="45">
        <v>38280</v>
      </c>
      <c r="B1071" s="45" t="str">
        <f t="shared" si="34"/>
        <v>October</v>
      </c>
      <c r="C1071" s="53">
        <f t="shared" si="35"/>
        <v>2004</v>
      </c>
      <c r="D1071" s="43" t="s">
        <v>96</v>
      </c>
      <c r="E1071" s="132">
        <v>7.8018749999999999</v>
      </c>
    </row>
    <row r="1072" spans="1:5" ht="13.8" x14ac:dyDescent="0.25">
      <c r="A1072" s="45">
        <v>38280</v>
      </c>
      <c r="B1072" s="45" t="str">
        <f t="shared" si="34"/>
        <v>October</v>
      </c>
      <c r="C1072" s="53">
        <f t="shared" si="35"/>
        <v>2004</v>
      </c>
      <c r="D1072" s="43" t="s">
        <v>97</v>
      </c>
      <c r="E1072" s="132">
        <v>7.71875</v>
      </c>
    </row>
    <row r="1073" spans="1:5" ht="13.8" x14ac:dyDescent="0.25">
      <c r="A1073" s="45">
        <v>38280</v>
      </c>
      <c r="B1073" s="45" t="str">
        <f t="shared" si="34"/>
        <v>October</v>
      </c>
      <c r="C1073" s="53">
        <f t="shared" si="35"/>
        <v>2004</v>
      </c>
      <c r="D1073" s="43" t="s">
        <v>98</v>
      </c>
      <c r="E1073" s="132">
        <v>7.71875</v>
      </c>
    </row>
    <row r="1074" spans="1:5" ht="15.6" x14ac:dyDescent="0.3">
      <c r="A1074" s="45">
        <v>38280</v>
      </c>
      <c r="B1074" s="45" t="str">
        <f t="shared" si="34"/>
        <v>October</v>
      </c>
      <c r="C1074" s="53">
        <f t="shared" si="35"/>
        <v>2004</v>
      </c>
      <c r="D1074" s="130" t="s">
        <v>136</v>
      </c>
      <c r="E1074" s="132">
        <v>7.6759999999999993</v>
      </c>
    </row>
    <row r="1075" spans="1:5" ht="13.8" x14ac:dyDescent="0.25">
      <c r="A1075" s="45">
        <v>38280</v>
      </c>
      <c r="B1075" s="45" t="str">
        <f t="shared" si="34"/>
        <v>October</v>
      </c>
      <c r="C1075" s="53">
        <f t="shared" si="35"/>
        <v>2004</v>
      </c>
      <c r="D1075" s="43" t="s">
        <v>118</v>
      </c>
      <c r="E1075" s="132">
        <v>7.6844444444444449</v>
      </c>
    </row>
    <row r="1076" spans="1:5" ht="13.8" x14ac:dyDescent="0.25">
      <c r="A1076" s="45">
        <v>38280</v>
      </c>
      <c r="B1076" s="45" t="str">
        <f t="shared" si="34"/>
        <v>October</v>
      </c>
      <c r="C1076" s="53">
        <f t="shared" si="35"/>
        <v>2004</v>
      </c>
      <c r="D1076" s="43" t="s">
        <v>102</v>
      </c>
      <c r="E1076" s="132">
        <v>7.6950000000000003</v>
      </c>
    </row>
    <row r="1077" spans="1:5" ht="13.8" x14ac:dyDescent="0.25">
      <c r="A1077" s="45">
        <v>38280</v>
      </c>
      <c r="B1077" s="45" t="str">
        <f t="shared" si="34"/>
        <v>October</v>
      </c>
      <c r="C1077" s="53">
        <f t="shared" si="35"/>
        <v>2004</v>
      </c>
      <c r="D1077" s="43" t="s">
        <v>119</v>
      </c>
      <c r="E1077" s="132">
        <v>8.0631249999999994</v>
      </c>
    </row>
    <row r="1078" spans="1:5" ht="13.8" x14ac:dyDescent="0.25">
      <c r="A1078" s="45">
        <v>38280</v>
      </c>
      <c r="B1078" s="45" t="str">
        <f t="shared" si="34"/>
        <v>October</v>
      </c>
      <c r="C1078" s="53">
        <f t="shared" si="35"/>
        <v>2004</v>
      </c>
      <c r="D1078" s="43" t="s">
        <v>120</v>
      </c>
      <c r="E1078" s="132">
        <v>8.319285714285714</v>
      </c>
    </row>
    <row r="1079" spans="1:5" ht="13.8" x14ac:dyDescent="0.25">
      <c r="A1079" s="45">
        <v>38280</v>
      </c>
      <c r="B1079" s="45" t="str">
        <f t="shared" si="34"/>
        <v>October</v>
      </c>
      <c r="C1079" s="53">
        <f t="shared" si="35"/>
        <v>2004</v>
      </c>
      <c r="D1079" s="43" t="s">
        <v>103</v>
      </c>
      <c r="E1079" s="132">
        <v>8.9571428571428573</v>
      </c>
    </row>
    <row r="1080" spans="1:5" ht="13.8" x14ac:dyDescent="0.25">
      <c r="A1080" s="45">
        <v>38280</v>
      </c>
      <c r="B1080" s="45" t="str">
        <f t="shared" si="34"/>
        <v>October</v>
      </c>
      <c r="C1080" s="53">
        <f t="shared" si="35"/>
        <v>2004</v>
      </c>
      <c r="D1080" s="43" t="s">
        <v>116</v>
      </c>
      <c r="E1080" s="132">
        <v>9.69</v>
      </c>
    </row>
    <row r="1081" spans="1:5" ht="13.8" x14ac:dyDescent="0.25">
      <c r="A1081" s="45">
        <v>38280</v>
      </c>
      <c r="B1081" s="45" t="str">
        <f t="shared" si="34"/>
        <v>October</v>
      </c>
      <c r="C1081" s="53">
        <f t="shared" si="35"/>
        <v>2004</v>
      </c>
      <c r="D1081" s="43" t="s">
        <v>104</v>
      </c>
      <c r="E1081" s="132">
        <v>14.351400000000002</v>
      </c>
    </row>
    <row r="1082" spans="1:5" ht="13.8" x14ac:dyDescent="0.25">
      <c r="A1082" s="45">
        <v>38280</v>
      </c>
      <c r="B1082" s="45" t="str">
        <f t="shared" si="34"/>
        <v>October</v>
      </c>
      <c r="C1082" s="53">
        <f t="shared" si="35"/>
        <v>2004</v>
      </c>
      <c r="D1082" s="43" t="s">
        <v>121</v>
      </c>
      <c r="E1082" s="132">
        <v>13.647600000000001</v>
      </c>
    </row>
    <row r="1083" spans="1:5" ht="13.8" x14ac:dyDescent="0.25">
      <c r="A1083" s="45">
        <v>38280</v>
      </c>
      <c r="B1083" s="45" t="str">
        <f t="shared" si="34"/>
        <v>October</v>
      </c>
      <c r="C1083" s="53">
        <f t="shared" si="35"/>
        <v>2004</v>
      </c>
      <c r="D1083" s="43" t="s">
        <v>122</v>
      </c>
      <c r="E1083" s="132">
        <v>12.362400000000001</v>
      </c>
    </row>
    <row r="1084" spans="1:5" ht="13.8" x14ac:dyDescent="0.25">
      <c r="A1084" s="45">
        <v>38280</v>
      </c>
      <c r="B1084" s="45" t="str">
        <f t="shared" si="34"/>
        <v>October</v>
      </c>
      <c r="C1084" s="53">
        <f t="shared" si="35"/>
        <v>2004</v>
      </c>
      <c r="D1084" s="43" t="s">
        <v>123</v>
      </c>
      <c r="E1084" s="132">
        <v>12.2094</v>
      </c>
    </row>
    <row r="1085" spans="1:5" ht="13.8" x14ac:dyDescent="0.25">
      <c r="A1085" s="45">
        <v>38280</v>
      </c>
      <c r="B1085" s="45" t="str">
        <f t="shared" si="34"/>
        <v>October</v>
      </c>
      <c r="C1085" s="53">
        <f t="shared" si="35"/>
        <v>2004</v>
      </c>
      <c r="D1085" s="43" t="s">
        <v>99</v>
      </c>
      <c r="E1085" s="132">
        <v>9.0440000000000005</v>
      </c>
    </row>
    <row r="1086" spans="1:5" ht="13.8" x14ac:dyDescent="0.25">
      <c r="A1086" s="45">
        <v>38280</v>
      </c>
      <c r="B1086" s="45" t="str">
        <f t="shared" si="34"/>
        <v>October</v>
      </c>
      <c r="C1086" s="53">
        <f t="shared" si="35"/>
        <v>2004</v>
      </c>
      <c r="D1086" s="43" t="s">
        <v>100</v>
      </c>
      <c r="E1086" s="132">
        <v>8.8060000000000009</v>
      </c>
    </row>
    <row r="1087" spans="1:5" ht="13.8" x14ac:dyDescent="0.25">
      <c r="A1087" s="45">
        <v>38280</v>
      </c>
      <c r="B1087" s="45" t="str">
        <f t="shared" si="34"/>
        <v>October</v>
      </c>
      <c r="C1087" s="53">
        <f t="shared" si="35"/>
        <v>2004</v>
      </c>
      <c r="D1087" s="43" t="s">
        <v>101</v>
      </c>
      <c r="E1087" s="132">
        <v>8.4252000000000002</v>
      </c>
    </row>
    <row r="1088" spans="1:5" ht="13.8" x14ac:dyDescent="0.25">
      <c r="A1088" s="45">
        <v>38280</v>
      </c>
      <c r="B1088" s="45" t="str">
        <f t="shared" si="34"/>
        <v>October</v>
      </c>
      <c r="C1088" s="53">
        <f t="shared" si="35"/>
        <v>2004</v>
      </c>
      <c r="D1088" s="43" t="s">
        <v>124</v>
      </c>
      <c r="E1088" s="132">
        <v>8.3537999999999997</v>
      </c>
    </row>
    <row r="1089" spans="1:5" ht="13.8" x14ac:dyDescent="0.25">
      <c r="A1089" s="45">
        <v>38280</v>
      </c>
      <c r="B1089" s="45" t="str">
        <f t="shared" si="34"/>
        <v>October</v>
      </c>
      <c r="C1089" s="53">
        <f t="shared" si="35"/>
        <v>2004</v>
      </c>
      <c r="D1089" s="43" t="s">
        <v>125</v>
      </c>
      <c r="E1089" s="132">
        <v>7.4732000000000003</v>
      </c>
    </row>
    <row r="1090" spans="1:5" ht="13.8" x14ac:dyDescent="0.25">
      <c r="A1090" s="45">
        <v>38280</v>
      </c>
      <c r="B1090" s="45" t="str">
        <f t="shared" si="34"/>
        <v>October</v>
      </c>
      <c r="C1090" s="53">
        <f t="shared" si="35"/>
        <v>2004</v>
      </c>
      <c r="D1090" s="43" t="s">
        <v>126</v>
      </c>
      <c r="E1090" s="132">
        <v>7.8636999999999997</v>
      </c>
    </row>
    <row r="1091" spans="1:5" ht="13.8" x14ac:dyDescent="0.25">
      <c r="A1091" s="45">
        <v>38280</v>
      </c>
      <c r="B1091" s="45" t="str">
        <f t="shared" si="34"/>
        <v>October</v>
      </c>
      <c r="C1091" s="53">
        <f t="shared" si="35"/>
        <v>2004</v>
      </c>
      <c r="D1091" s="43" t="s">
        <v>127</v>
      </c>
      <c r="E1091" s="132">
        <v>7.6896000000000004</v>
      </c>
    </row>
    <row r="1092" spans="1:5" ht="13.8" x14ac:dyDescent="0.25">
      <c r="A1092" s="45">
        <v>38280</v>
      </c>
      <c r="B1092" s="45" t="str">
        <f t="shared" si="34"/>
        <v>October</v>
      </c>
      <c r="C1092" s="53">
        <f t="shared" si="35"/>
        <v>2004</v>
      </c>
      <c r="D1092" s="43" t="s">
        <v>105</v>
      </c>
      <c r="E1092" s="132">
        <v>5.8786000000000005</v>
      </c>
    </row>
    <row r="1093" spans="1:5" ht="13.8" x14ac:dyDescent="0.25">
      <c r="A1093" s="45">
        <v>38280</v>
      </c>
      <c r="B1093" s="45" t="str">
        <f t="shared" si="34"/>
        <v>October</v>
      </c>
      <c r="C1093" s="53">
        <f t="shared" si="35"/>
        <v>2004</v>
      </c>
      <c r="D1093" s="43" t="s">
        <v>128</v>
      </c>
      <c r="E1093" s="132">
        <v>7.7401999999999997</v>
      </c>
    </row>
    <row r="1094" spans="1:5" ht="13.8" x14ac:dyDescent="0.25">
      <c r="A1094" s="45">
        <v>38287</v>
      </c>
      <c r="B1094" s="45" t="str">
        <f t="shared" si="34"/>
        <v>October</v>
      </c>
      <c r="C1094" s="53">
        <f t="shared" si="35"/>
        <v>2004</v>
      </c>
      <c r="D1094" s="43" t="s">
        <v>131</v>
      </c>
      <c r="E1094" s="132">
        <v>23.645799999999998</v>
      </c>
    </row>
    <row r="1095" spans="1:5" ht="13.8" x14ac:dyDescent="0.25">
      <c r="A1095" s="45">
        <v>38287</v>
      </c>
      <c r="B1095" s="45" t="str">
        <f t="shared" si="34"/>
        <v>October</v>
      </c>
      <c r="C1095" s="53">
        <f t="shared" si="35"/>
        <v>2004</v>
      </c>
      <c r="D1095" s="43" t="s">
        <v>115</v>
      </c>
      <c r="E1095" s="132">
        <v>23.76</v>
      </c>
    </row>
    <row r="1096" spans="1:5" ht="13.8" x14ac:dyDescent="0.25">
      <c r="A1096" s="45">
        <v>38287</v>
      </c>
      <c r="B1096" s="45" t="str">
        <f t="shared" si="34"/>
        <v>October</v>
      </c>
      <c r="C1096" s="53">
        <f t="shared" si="35"/>
        <v>2004</v>
      </c>
      <c r="D1096" s="43" t="s">
        <v>95</v>
      </c>
      <c r="E1096" s="132">
        <v>21.067200000000003</v>
      </c>
    </row>
    <row r="1097" spans="1:5" ht="13.8" x14ac:dyDescent="0.25">
      <c r="A1097" s="49">
        <v>38287</v>
      </c>
      <c r="B1097" s="45" t="str">
        <f t="shared" si="34"/>
        <v>October</v>
      </c>
      <c r="C1097" s="53">
        <f t="shared" si="35"/>
        <v>2004</v>
      </c>
      <c r="D1097" s="43" t="s">
        <v>96</v>
      </c>
      <c r="E1097" s="132">
        <v>20.116800000000001</v>
      </c>
    </row>
    <row r="1098" spans="1:5" ht="13.8" x14ac:dyDescent="0.25">
      <c r="A1098" s="45">
        <v>38287</v>
      </c>
      <c r="B1098" s="45" t="str">
        <f t="shared" si="34"/>
        <v>October</v>
      </c>
      <c r="C1098" s="53">
        <f t="shared" si="35"/>
        <v>2004</v>
      </c>
      <c r="D1098" s="43" t="s">
        <v>97</v>
      </c>
      <c r="E1098" s="132">
        <v>19.166399999999999</v>
      </c>
    </row>
    <row r="1099" spans="1:5" ht="13.8" x14ac:dyDescent="0.25">
      <c r="A1099" s="45">
        <v>38287</v>
      </c>
      <c r="B1099" s="45" t="str">
        <f t="shared" si="34"/>
        <v>October</v>
      </c>
      <c r="C1099" s="53">
        <f t="shared" si="35"/>
        <v>2004</v>
      </c>
      <c r="D1099" s="43" t="s">
        <v>98</v>
      </c>
      <c r="E1099" s="132">
        <v>15.048</v>
      </c>
    </row>
    <row r="1100" spans="1:5" ht="15.6" x14ac:dyDescent="0.3">
      <c r="A1100" s="45">
        <v>38287</v>
      </c>
      <c r="B1100" s="45" t="str">
        <f t="shared" si="34"/>
        <v>October</v>
      </c>
      <c r="C1100" s="53">
        <f t="shared" si="35"/>
        <v>2004</v>
      </c>
      <c r="D1100" s="130" t="s">
        <v>136</v>
      </c>
      <c r="E1100" s="132">
        <v>24.449400000000001</v>
      </c>
    </row>
    <row r="1101" spans="1:5" ht="13.8" x14ac:dyDescent="0.25">
      <c r="A1101" s="45">
        <v>38287</v>
      </c>
      <c r="B1101" s="45" t="str">
        <f t="shared" si="34"/>
        <v>October</v>
      </c>
      <c r="C1101" s="53">
        <f t="shared" si="35"/>
        <v>2004</v>
      </c>
      <c r="D1101" s="43" t="s">
        <v>118</v>
      </c>
      <c r="E1101" s="132">
        <v>22.461299999999998</v>
      </c>
    </row>
    <row r="1102" spans="1:5" ht="13.8" x14ac:dyDescent="0.25">
      <c r="A1102" s="45">
        <v>38287</v>
      </c>
      <c r="B1102" s="45" t="str">
        <f t="shared" si="34"/>
        <v>October</v>
      </c>
      <c r="C1102" s="53">
        <f t="shared" si="35"/>
        <v>2004</v>
      </c>
      <c r="D1102" s="43" t="s">
        <v>102</v>
      </c>
      <c r="E1102" s="132">
        <v>22.165199999999999</v>
      </c>
    </row>
    <row r="1103" spans="1:5" ht="13.8" x14ac:dyDescent="0.25">
      <c r="A1103" s="45">
        <v>38287</v>
      </c>
      <c r="B1103" s="45" t="str">
        <f t="shared" si="34"/>
        <v>October</v>
      </c>
      <c r="C1103" s="53">
        <f t="shared" si="35"/>
        <v>2004</v>
      </c>
      <c r="D1103" s="43" t="s">
        <v>119</v>
      </c>
      <c r="E1103" s="132">
        <v>21.446100000000001</v>
      </c>
    </row>
    <row r="1104" spans="1:5" ht="13.8" x14ac:dyDescent="0.25">
      <c r="A1104" s="45">
        <v>38287</v>
      </c>
      <c r="B1104" s="45" t="str">
        <f t="shared" si="34"/>
        <v>October</v>
      </c>
      <c r="C1104" s="53">
        <f t="shared" si="35"/>
        <v>2004</v>
      </c>
      <c r="D1104" s="43" t="s">
        <v>120</v>
      </c>
      <c r="E1104" s="132">
        <v>20.346299999999999</v>
      </c>
    </row>
    <row r="1105" spans="1:5" ht="13.8" x14ac:dyDescent="0.25">
      <c r="A1105" s="45">
        <v>38287</v>
      </c>
      <c r="B1105" s="45" t="str">
        <f t="shared" si="34"/>
        <v>October</v>
      </c>
      <c r="C1105" s="53">
        <f t="shared" si="35"/>
        <v>2004</v>
      </c>
      <c r="D1105" s="43" t="s">
        <v>103</v>
      </c>
      <c r="E1105" s="132">
        <v>19.627199999999998</v>
      </c>
    </row>
    <row r="1106" spans="1:5" ht="13.8" x14ac:dyDescent="0.25">
      <c r="A1106" s="45">
        <v>38287</v>
      </c>
      <c r="B1106" s="45" t="str">
        <f t="shared" si="34"/>
        <v>October</v>
      </c>
      <c r="C1106" s="53">
        <f t="shared" si="35"/>
        <v>2004</v>
      </c>
      <c r="D1106" s="43" t="s">
        <v>116</v>
      </c>
      <c r="E1106" s="132">
        <v>14.683200000000001</v>
      </c>
    </row>
    <row r="1107" spans="1:5" ht="13.8" x14ac:dyDescent="0.25">
      <c r="A1107" s="45">
        <v>38287</v>
      </c>
      <c r="B1107" s="45" t="str">
        <f t="shared" si="34"/>
        <v>October</v>
      </c>
      <c r="C1107" s="53">
        <f t="shared" si="35"/>
        <v>2004</v>
      </c>
      <c r="D1107" s="43" t="s">
        <v>104</v>
      </c>
      <c r="E1107" s="132">
        <v>17.2592</v>
      </c>
    </row>
    <row r="1108" spans="1:5" ht="13.8" x14ac:dyDescent="0.25">
      <c r="A1108" s="45">
        <v>38287</v>
      </c>
      <c r="B1108" s="45" t="str">
        <f t="shared" si="34"/>
        <v>October</v>
      </c>
      <c r="C1108" s="53">
        <f t="shared" si="35"/>
        <v>2004</v>
      </c>
      <c r="D1108" s="43" t="s">
        <v>121</v>
      </c>
      <c r="E1108" s="132">
        <v>16.412800000000001</v>
      </c>
    </row>
    <row r="1109" spans="1:5" ht="13.8" x14ac:dyDescent="0.25">
      <c r="A1109" s="49">
        <v>38287</v>
      </c>
      <c r="B1109" s="45" t="str">
        <f t="shared" si="34"/>
        <v>October</v>
      </c>
      <c r="C1109" s="53">
        <f t="shared" si="35"/>
        <v>2004</v>
      </c>
      <c r="D1109" s="43" t="s">
        <v>122</v>
      </c>
      <c r="E1109" s="132">
        <v>14.8672</v>
      </c>
    </row>
    <row r="1110" spans="1:5" ht="13.8" x14ac:dyDescent="0.25">
      <c r="A1110" s="45">
        <v>38287</v>
      </c>
      <c r="B1110" s="45" t="str">
        <f t="shared" si="34"/>
        <v>October</v>
      </c>
      <c r="C1110" s="53">
        <f t="shared" si="35"/>
        <v>2004</v>
      </c>
      <c r="D1110" s="43" t="s">
        <v>123</v>
      </c>
      <c r="E1110" s="132">
        <v>14.683200000000001</v>
      </c>
    </row>
    <row r="1111" spans="1:5" ht="13.8" x14ac:dyDescent="0.25">
      <c r="A1111" s="45">
        <v>38287</v>
      </c>
      <c r="B1111" s="45" t="str">
        <f t="shared" ref="B1111:B1172" si="36">TEXT(A1111,"mmmm")</f>
        <v>October</v>
      </c>
      <c r="C1111" s="53">
        <f t="shared" ref="C1111:C1172" si="37">YEAR(A1111)</f>
        <v>2004</v>
      </c>
      <c r="D1111" s="43" t="s">
        <v>99</v>
      </c>
      <c r="E1111" s="132">
        <v>10.488</v>
      </c>
    </row>
    <row r="1112" spans="1:5" ht="13.8" x14ac:dyDescent="0.25">
      <c r="A1112" s="45">
        <v>38287</v>
      </c>
      <c r="B1112" s="45" t="str">
        <f t="shared" si="36"/>
        <v>October</v>
      </c>
      <c r="C1112" s="53">
        <f t="shared" si="37"/>
        <v>2004</v>
      </c>
      <c r="D1112" s="43" t="s">
        <v>100</v>
      </c>
      <c r="E1112" s="132">
        <v>10.212</v>
      </c>
    </row>
    <row r="1113" spans="1:5" ht="13.8" x14ac:dyDescent="0.25">
      <c r="A1113" s="45">
        <v>38287</v>
      </c>
      <c r="B1113" s="45" t="str">
        <f t="shared" si="36"/>
        <v>October</v>
      </c>
      <c r="C1113" s="53">
        <f t="shared" si="37"/>
        <v>2004</v>
      </c>
      <c r="D1113" s="43" t="s">
        <v>101</v>
      </c>
      <c r="E1113" s="132">
        <v>9.7704000000000004</v>
      </c>
    </row>
    <row r="1114" spans="1:5" ht="13.8" x14ac:dyDescent="0.25">
      <c r="A1114" s="45">
        <v>38287</v>
      </c>
      <c r="B1114" s="45" t="str">
        <f t="shared" si="36"/>
        <v>October</v>
      </c>
      <c r="C1114" s="53">
        <f t="shared" si="37"/>
        <v>2004</v>
      </c>
      <c r="D1114" s="43" t="s">
        <v>124</v>
      </c>
      <c r="E1114" s="132">
        <v>9.6875999999999998</v>
      </c>
    </row>
    <row r="1115" spans="1:5" ht="13.8" x14ac:dyDescent="0.25">
      <c r="A1115" s="45">
        <v>38287</v>
      </c>
      <c r="B1115" s="45" t="str">
        <f t="shared" si="36"/>
        <v>October</v>
      </c>
      <c r="C1115" s="53">
        <f t="shared" si="37"/>
        <v>2004</v>
      </c>
      <c r="D1115" s="43" t="s">
        <v>125</v>
      </c>
      <c r="E1115" s="132">
        <v>8.6663999999999994</v>
      </c>
    </row>
    <row r="1116" spans="1:5" ht="13.8" x14ac:dyDescent="0.25">
      <c r="A1116" s="45">
        <v>38287</v>
      </c>
      <c r="B1116" s="45" t="str">
        <f t="shared" si="36"/>
        <v>October</v>
      </c>
      <c r="C1116" s="53">
        <f t="shared" si="37"/>
        <v>2004</v>
      </c>
      <c r="D1116" s="43" t="s">
        <v>126</v>
      </c>
      <c r="E1116" s="132">
        <v>8.9999000000000002</v>
      </c>
    </row>
    <row r="1117" spans="1:5" ht="13.8" x14ac:dyDescent="0.25">
      <c r="A1117" s="45">
        <v>38287</v>
      </c>
      <c r="B1117" s="45" t="str">
        <f t="shared" si="36"/>
        <v>October</v>
      </c>
      <c r="C1117" s="53">
        <f t="shared" si="37"/>
        <v>2004</v>
      </c>
      <c r="D1117" s="43" t="s">
        <v>127</v>
      </c>
      <c r="E1117" s="132">
        <v>8.7042000000000002</v>
      </c>
    </row>
    <row r="1118" spans="1:5" ht="13.8" x14ac:dyDescent="0.25">
      <c r="A1118" s="45">
        <v>38287</v>
      </c>
      <c r="B1118" s="45" t="str">
        <f t="shared" si="36"/>
        <v>October</v>
      </c>
      <c r="C1118" s="53">
        <f t="shared" si="37"/>
        <v>2004</v>
      </c>
      <c r="D1118" s="43" t="s">
        <v>105</v>
      </c>
      <c r="E1118" s="132">
        <v>6.8172000000000006</v>
      </c>
    </row>
    <row r="1119" spans="1:5" ht="13.8" x14ac:dyDescent="0.25">
      <c r="A1119" s="45">
        <v>38287</v>
      </c>
      <c r="B1119" s="45" t="str">
        <f t="shared" si="36"/>
        <v>October</v>
      </c>
      <c r="C1119" s="53">
        <f t="shared" si="37"/>
        <v>2004</v>
      </c>
      <c r="D1119" s="43" t="s">
        <v>128</v>
      </c>
      <c r="E1119" s="132">
        <v>8.6104000000000003</v>
      </c>
    </row>
    <row r="1120" spans="1:5" ht="13.8" x14ac:dyDescent="0.25">
      <c r="A1120" s="45">
        <v>38294</v>
      </c>
      <c r="B1120" s="45" t="str">
        <f t="shared" si="36"/>
        <v>November</v>
      </c>
      <c r="C1120" s="53">
        <f t="shared" si="37"/>
        <v>2004</v>
      </c>
      <c r="D1120" s="43" t="s">
        <v>131</v>
      </c>
      <c r="E1120" s="132">
        <v>23.150600000000001</v>
      </c>
    </row>
    <row r="1121" spans="1:5" ht="13.8" x14ac:dyDescent="0.25">
      <c r="A1121" s="45">
        <v>38294</v>
      </c>
      <c r="B1121" s="45" t="str">
        <f t="shared" si="36"/>
        <v>November</v>
      </c>
      <c r="C1121" s="53">
        <f t="shared" si="37"/>
        <v>2004</v>
      </c>
      <c r="D1121" s="43" t="s">
        <v>115</v>
      </c>
      <c r="E1121" s="132">
        <v>21.36</v>
      </c>
    </row>
    <row r="1122" spans="1:5" ht="13.8" x14ac:dyDescent="0.25">
      <c r="A1122" s="49">
        <v>38294</v>
      </c>
      <c r="B1122" s="45" t="str">
        <f t="shared" si="36"/>
        <v>November</v>
      </c>
      <c r="C1122" s="53">
        <f t="shared" si="37"/>
        <v>2004</v>
      </c>
      <c r="D1122" s="43" t="s">
        <v>95</v>
      </c>
      <c r="E1122" s="132">
        <v>18.9392</v>
      </c>
    </row>
    <row r="1123" spans="1:5" ht="13.8" x14ac:dyDescent="0.25">
      <c r="A1123" s="45">
        <v>38294</v>
      </c>
      <c r="B1123" s="45" t="str">
        <f t="shared" si="36"/>
        <v>November</v>
      </c>
      <c r="C1123" s="53">
        <f t="shared" si="37"/>
        <v>2004</v>
      </c>
      <c r="D1123" s="43" t="s">
        <v>96</v>
      </c>
      <c r="E1123" s="132">
        <v>18.084800000000001</v>
      </c>
    </row>
    <row r="1124" spans="1:5" ht="13.8" x14ac:dyDescent="0.25">
      <c r="A1124" s="45">
        <v>38294</v>
      </c>
      <c r="B1124" s="45" t="str">
        <f t="shared" si="36"/>
        <v>November</v>
      </c>
      <c r="C1124" s="53">
        <f t="shared" si="37"/>
        <v>2004</v>
      </c>
      <c r="D1124" s="43" t="s">
        <v>97</v>
      </c>
      <c r="E1124" s="132">
        <v>17.230399999999999</v>
      </c>
    </row>
    <row r="1125" spans="1:5" ht="13.8" x14ac:dyDescent="0.25">
      <c r="A1125" s="45">
        <v>38294</v>
      </c>
      <c r="B1125" s="45" t="str">
        <f t="shared" si="36"/>
        <v>November</v>
      </c>
      <c r="C1125" s="53">
        <f t="shared" si="37"/>
        <v>2004</v>
      </c>
      <c r="D1125" s="43" t="s">
        <v>98</v>
      </c>
      <c r="E1125" s="132">
        <v>13.527999999999999</v>
      </c>
    </row>
    <row r="1126" spans="1:5" ht="15.6" x14ac:dyDescent="0.3">
      <c r="A1126" s="45">
        <v>38294</v>
      </c>
      <c r="B1126" s="45" t="str">
        <f t="shared" si="36"/>
        <v>November</v>
      </c>
      <c r="C1126" s="53">
        <f t="shared" si="37"/>
        <v>2004</v>
      </c>
      <c r="D1126" s="130" t="s">
        <v>136</v>
      </c>
      <c r="E1126" s="132">
        <v>21.328200000000002</v>
      </c>
    </row>
    <row r="1127" spans="1:5" ht="13.8" x14ac:dyDescent="0.25">
      <c r="A1127" s="45">
        <v>38294</v>
      </c>
      <c r="B1127" s="45" t="str">
        <f t="shared" si="36"/>
        <v>November</v>
      </c>
      <c r="C1127" s="53">
        <f t="shared" si="37"/>
        <v>2004</v>
      </c>
      <c r="D1127" s="43" t="s">
        <v>118</v>
      </c>
      <c r="E1127" s="132">
        <v>19.593899999999998</v>
      </c>
    </row>
    <row r="1128" spans="1:5" ht="13.8" x14ac:dyDescent="0.25">
      <c r="A1128" s="45">
        <v>38294</v>
      </c>
      <c r="B1128" s="45" t="str">
        <f t="shared" si="36"/>
        <v>November</v>
      </c>
      <c r="C1128" s="53">
        <f t="shared" si="37"/>
        <v>2004</v>
      </c>
      <c r="D1128" s="43" t="s">
        <v>102</v>
      </c>
      <c r="E1128" s="132">
        <v>19.335600000000003</v>
      </c>
    </row>
    <row r="1129" spans="1:5" ht="13.8" x14ac:dyDescent="0.25">
      <c r="A1129" s="45">
        <v>38294</v>
      </c>
      <c r="B1129" s="45" t="str">
        <f t="shared" si="36"/>
        <v>November</v>
      </c>
      <c r="C1129" s="53">
        <f t="shared" si="37"/>
        <v>2004</v>
      </c>
      <c r="D1129" s="43" t="s">
        <v>119</v>
      </c>
      <c r="E1129" s="132">
        <v>18.708300000000001</v>
      </c>
    </row>
    <row r="1130" spans="1:5" ht="13.8" x14ac:dyDescent="0.25">
      <c r="A1130" s="45">
        <v>38294</v>
      </c>
      <c r="B1130" s="45" t="str">
        <f t="shared" si="36"/>
        <v>November</v>
      </c>
      <c r="C1130" s="53">
        <f t="shared" si="37"/>
        <v>2004</v>
      </c>
      <c r="D1130" s="43" t="s">
        <v>120</v>
      </c>
      <c r="E1130" s="132">
        <v>17.748899999999999</v>
      </c>
    </row>
    <row r="1131" spans="1:5" ht="13.8" x14ac:dyDescent="0.25">
      <c r="A1131" s="45">
        <v>38294</v>
      </c>
      <c r="B1131" s="45" t="str">
        <f t="shared" si="36"/>
        <v>November</v>
      </c>
      <c r="C1131" s="53">
        <f t="shared" si="37"/>
        <v>2004</v>
      </c>
      <c r="D1131" s="43" t="s">
        <v>103</v>
      </c>
      <c r="E1131" s="132">
        <v>17.121599999999997</v>
      </c>
    </row>
    <row r="1132" spans="1:5" ht="13.8" x14ac:dyDescent="0.25">
      <c r="A1132" s="45">
        <v>38294</v>
      </c>
      <c r="B1132" s="45" t="str">
        <f t="shared" si="36"/>
        <v>November</v>
      </c>
      <c r="C1132" s="53">
        <f t="shared" si="37"/>
        <v>2004</v>
      </c>
      <c r="D1132" s="43" t="s">
        <v>116</v>
      </c>
      <c r="E1132" s="132">
        <v>12.648300000000001</v>
      </c>
    </row>
    <row r="1133" spans="1:5" ht="13.8" x14ac:dyDescent="0.25">
      <c r="A1133" s="45">
        <v>38294</v>
      </c>
      <c r="B1133" s="45" t="str">
        <f t="shared" si="36"/>
        <v>November</v>
      </c>
      <c r="C1133" s="53">
        <f t="shared" si="37"/>
        <v>2004</v>
      </c>
      <c r="D1133" s="43" t="s">
        <v>104</v>
      </c>
      <c r="E1133" s="132">
        <v>14.6797</v>
      </c>
    </row>
    <row r="1134" spans="1:5" ht="13.8" x14ac:dyDescent="0.25">
      <c r="A1134" s="49">
        <v>38294</v>
      </c>
      <c r="B1134" s="45" t="str">
        <f t="shared" si="36"/>
        <v>November</v>
      </c>
      <c r="C1134" s="53">
        <f t="shared" si="37"/>
        <v>2004</v>
      </c>
      <c r="D1134" s="43" t="s">
        <v>121</v>
      </c>
      <c r="E1134" s="132">
        <v>13.9598</v>
      </c>
    </row>
    <row r="1135" spans="1:5" ht="13.8" x14ac:dyDescent="0.25">
      <c r="A1135" s="45">
        <v>38294</v>
      </c>
      <c r="B1135" s="45" t="str">
        <f t="shared" si="36"/>
        <v>November</v>
      </c>
      <c r="C1135" s="53">
        <f t="shared" si="37"/>
        <v>2004</v>
      </c>
      <c r="D1135" s="43" t="s">
        <v>122</v>
      </c>
      <c r="E1135" s="132">
        <v>12.645199999999999</v>
      </c>
    </row>
    <row r="1136" spans="1:5" ht="13.8" x14ac:dyDescent="0.25">
      <c r="A1136" s="45">
        <v>38294</v>
      </c>
      <c r="B1136" s="45" t="str">
        <f t="shared" si="36"/>
        <v>November</v>
      </c>
      <c r="C1136" s="53">
        <f t="shared" si="37"/>
        <v>2004</v>
      </c>
      <c r="D1136" s="43" t="s">
        <v>123</v>
      </c>
      <c r="E1136" s="132">
        <v>12.488700000000001</v>
      </c>
    </row>
    <row r="1137" spans="1:5" ht="13.8" x14ac:dyDescent="0.25">
      <c r="A1137" s="45">
        <v>38294</v>
      </c>
      <c r="B1137" s="45" t="str">
        <f t="shared" si="36"/>
        <v>November</v>
      </c>
      <c r="C1137" s="53">
        <f t="shared" si="37"/>
        <v>2004</v>
      </c>
      <c r="D1137" s="43" t="s">
        <v>99</v>
      </c>
      <c r="E1137" s="132">
        <v>10.335999999999999</v>
      </c>
    </row>
    <row r="1138" spans="1:5" ht="13.8" x14ac:dyDescent="0.25">
      <c r="A1138" s="45">
        <v>38294</v>
      </c>
      <c r="B1138" s="45" t="str">
        <f t="shared" si="36"/>
        <v>November</v>
      </c>
      <c r="C1138" s="53">
        <f t="shared" si="37"/>
        <v>2004</v>
      </c>
      <c r="D1138" s="43" t="s">
        <v>100</v>
      </c>
      <c r="E1138" s="132">
        <v>10.064</v>
      </c>
    </row>
    <row r="1139" spans="1:5" ht="13.8" x14ac:dyDescent="0.25">
      <c r="A1139" s="45">
        <v>38294</v>
      </c>
      <c r="B1139" s="45" t="str">
        <f t="shared" si="36"/>
        <v>November</v>
      </c>
      <c r="C1139" s="53">
        <f t="shared" si="37"/>
        <v>2004</v>
      </c>
      <c r="D1139" s="43" t="s">
        <v>101</v>
      </c>
      <c r="E1139" s="132">
        <v>9.6288</v>
      </c>
    </row>
    <row r="1140" spans="1:5" ht="13.8" x14ac:dyDescent="0.25">
      <c r="A1140" s="45">
        <v>38294</v>
      </c>
      <c r="B1140" s="45" t="str">
        <f t="shared" si="36"/>
        <v>November</v>
      </c>
      <c r="C1140" s="53">
        <f t="shared" si="37"/>
        <v>2004</v>
      </c>
      <c r="D1140" s="43" t="s">
        <v>124</v>
      </c>
      <c r="E1140" s="132">
        <v>9.5471999999999984</v>
      </c>
    </row>
    <row r="1141" spans="1:5" ht="13.8" x14ac:dyDescent="0.25">
      <c r="A1141" s="45">
        <v>38294</v>
      </c>
      <c r="B1141" s="45" t="str">
        <f t="shared" si="36"/>
        <v>November</v>
      </c>
      <c r="C1141" s="53">
        <f t="shared" si="37"/>
        <v>2004</v>
      </c>
      <c r="D1141" s="43" t="s">
        <v>125</v>
      </c>
      <c r="E1141" s="132">
        <v>8.5408000000000008</v>
      </c>
    </row>
    <row r="1142" spans="1:5" ht="13.8" x14ac:dyDescent="0.25">
      <c r="A1142" s="45">
        <v>38294</v>
      </c>
      <c r="B1142" s="45" t="str">
        <f t="shared" si="36"/>
        <v>November</v>
      </c>
      <c r="C1142" s="53">
        <f t="shared" si="37"/>
        <v>2004</v>
      </c>
      <c r="D1142" s="43" t="s">
        <v>126</v>
      </c>
      <c r="E1142" s="132">
        <v>8.8803000000000001</v>
      </c>
    </row>
    <row r="1143" spans="1:5" ht="13.8" x14ac:dyDescent="0.25">
      <c r="A1143" s="45">
        <v>38294</v>
      </c>
      <c r="B1143" s="45" t="str">
        <f t="shared" si="36"/>
        <v>November</v>
      </c>
      <c r="C1143" s="53">
        <f t="shared" si="37"/>
        <v>2004</v>
      </c>
      <c r="D1143" s="43" t="s">
        <v>127</v>
      </c>
      <c r="E1143" s="132">
        <v>8.5974000000000004</v>
      </c>
    </row>
    <row r="1144" spans="1:5" ht="13.8" x14ac:dyDescent="0.25">
      <c r="A1144" s="45">
        <v>38294</v>
      </c>
      <c r="B1144" s="45" t="str">
        <f t="shared" si="36"/>
        <v>November</v>
      </c>
      <c r="C1144" s="53">
        <f t="shared" si="37"/>
        <v>2004</v>
      </c>
      <c r="D1144" s="43" t="s">
        <v>105</v>
      </c>
      <c r="E1144" s="132">
        <v>6.7183999999999999</v>
      </c>
    </row>
    <row r="1145" spans="1:5" ht="13.8" x14ac:dyDescent="0.25">
      <c r="A1145" s="45">
        <v>38294</v>
      </c>
      <c r="B1145" s="45" t="str">
        <f t="shared" si="36"/>
        <v>November</v>
      </c>
      <c r="C1145" s="53">
        <f t="shared" si="37"/>
        <v>2004</v>
      </c>
      <c r="D1145" s="43" t="s">
        <v>128</v>
      </c>
      <c r="E1145" s="132">
        <v>8.5188000000000006</v>
      </c>
    </row>
    <row r="1146" spans="1:5" ht="13.8" x14ac:dyDescent="0.25">
      <c r="A1146" s="45">
        <v>38301</v>
      </c>
      <c r="B1146" s="45" t="str">
        <f t="shared" si="36"/>
        <v>November</v>
      </c>
      <c r="C1146" s="53">
        <f t="shared" si="37"/>
        <v>2004</v>
      </c>
      <c r="D1146" s="43" t="s">
        <v>131</v>
      </c>
      <c r="E1146" s="132">
        <v>22.779199999999999</v>
      </c>
    </row>
    <row r="1147" spans="1:5" ht="13.8" x14ac:dyDescent="0.25">
      <c r="A1147" s="49">
        <v>38301</v>
      </c>
      <c r="B1147" s="45" t="str">
        <f t="shared" si="36"/>
        <v>November</v>
      </c>
      <c r="C1147" s="53">
        <f t="shared" si="37"/>
        <v>2004</v>
      </c>
      <c r="D1147" s="43" t="s">
        <v>115</v>
      </c>
      <c r="E1147" s="132">
        <v>23.1</v>
      </c>
    </row>
    <row r="1148" spans="1:5" ht="13.8" x14ac:dyDescent="0.25">
      <c r="A1148" s="45">
        <v>38301</v>
      </c>
      <c r="B1148" s="45" t="str">
        <f t="shared" si="36"/>
        <v>November</v>
      </c>
      <c r="C1148" s="53">
        <f t="shared" si="37"/>
        <v>2004</v>
      </c>
      <c r="D1148" s="43" t="s">
        <v>95</v>
      </c>
      <c r="E1148" s="132">
        <v>20.482000000000003</v>
      </c>
    </row>
    <row r="1149" spans="1:5" ht="13.8" x14ac:dyDescent="0.25">
      <c r="A1149" s="45">
        <v>38301</v>
      </c>
      <c r="B1149" s="45" t="str">
        <f t="shared" si="36"/>
        <v>November</v>
      </c>
      <c r="C1149" s="53">
        <f t="shared" si="37"/>
        <v>2004</v>
      </c>
      <c r="D1149" s="43" t="s">
        <v>96</v>
      </c>
      <c r="E1149" s="132">
        <v>19.558</v>
      </c>
    </row>
    <row r="1150" spans="1:5" ht="13.8" x14ac:dyDescent="0.25">
      <c r="A1150" s="45">
        <v>38301</v>
      </c>
      <c r="B1150" s="45" t="str">
        <f t="shared" si="36"/>
        <v>November</v>
      </c>
      <c r="C1150" s="53">
        <f t="shared" si="37"/>
        <v>2004</v>
      </c>
      <c r="D1150" s="43" t="s">
        <v>97</v>
      </c>
      <c r="E1150" s="132">
        <v>18.634</v>
      </c>
    </row>
    <row r="1151" spans="1:5" ht="13.8" x14ac:dyDescent="0.25">
      <c r="A1151" s="45">
        <v>38301</v>
      </c>
      <c r="B1151" s="45" t="str">
        <f t="shared" si="36"/>
        <v>November</v>
      </c>
      <c r="C1151" s="53">
        <f t="shared" si="37"/>
        <v>2004</v>
      </c>
      <c r="D1151" s="43" t="s">
        <v>98</v>
      </c>
      <c r="E1151" s="132">
        <v>14.63</v>
      </c>
    </row>
    <row r="1152" spans="1:5" ht="15.6" x14ac:dyDescent="0.3">
      <c r="A1152" s="45">
        <v>38301</v>
      </c>
      <c r="B1152" s="45" t="str">
        <f t="shared" si="36"/>
        <v>November</v>
      </c>
      <c r="C1152" s="53">
        <f t="shared" si="37"/>
        <v>2004</v>
      </c>
      <c r="D1152" s="130" t="s">
        <v>136</v>
      </c>
      <c r="E1152" s="132">
        <v>21.4438</v>
      </c>
    </row>
    <row r="1153" spans="1:5" ht="13.8" x14ac:dyDescent="0.25">
      <c r="A1153" s="45">
        <v>38301</v>
      </c>
      <c r="B1153" s="45" t="str">
        <f t="shared" si="36"/>
        <v>November</v>
      </c>
      <c r="C1153" s="53">
        <f t="shared" si="37"/>
        <v>2004</v>
      </c>
      <c r="D1153" s="43" t="s">
        <v>118</v>
      </c>
      <c r="E1153" s="132">
        <v>19.700099999999999</v>
      </c>
    </row>
    <row r="1154" spans="1:5" ht="13.8" x14ac:dyDescent="0.25">
      <c r="A1154" s="45">
        <v>38301</v>
      </c>
      <c r="B1154" s="45" t="str">
        <f t="shared" si="36"/>
        <v>November</v>
      </c>
      <c r="C1154" s="53">
        <f t="shared" si="37"/>
        <v>2004</v>
      </c>
      <c r="D1154" s="43" t="s">
        <v>102</v>
      </c>
      <c r="E1154" s="132">
        <v>19.4404</v>
      </c>
    </row>
    <row r="1155" spans="1:5" ht="13.8" x14ac:dyDescent="0.25">
      <c r="A1155" s="45">
        <v>38301</v>
      </c>
      <c r="B1155" s="45" t="str">
        <f t="shared" si="36"/>
        <v>November</v>
      </c>
      <c r="C1155" s="53">
        <f t="shared" si="37"/>
        <v>2004</v>
      </c>
      <c r="D1155" s="43" t="s">
        <v>119</v>
      </c>
      <c r="E1155" s="132">
        <v>18.809699999999999</v>
      </c>
    </row>
    <row r="1156" spans="1:5" ht="13.8" x14ac:dyDescent="0.25">
      <c r="A1156" s="45">
        <v>38301</v>
      </c>
      <c r="B1156" s="45" t="str">
        <f t="shared" si="36"/>
        <v>November</v>
      </c>
      <c r="C1156" s="53">
        <f t="shared" si="37"/>
        <v>2004</v>
      </c>
      <c r="D1156" s="43" t="s">
        <v>120</v>
      </c>
      <c r="E1156" s="132">
        <v>17.845099999999999</v>
      </c>
    </row>
    <row r="1157" spans="1:5" ht="13.8" x14ac:dyDescent="0.25">
      <c r="A1157" s="45">
        <v>38301</v>
      </c>
      <c r="B1157" s="45" t="str">
        <f t="shared" si="36"/>
        <v>November</v>
      </c>
      <c r="C1157" s="53">
        <f t="shared" si="37"/>
        <v>2004</v>
      </c>
      <c r="D1157" s="43" t="s">
        <v>103</v>
      </c>
      <c r="E1157" s="132">
        <v>17.214399999999998</v>
      </c>
    </row>
    <row r="1158" spans="1:5" ht="13.8" x14ac:dyDescent="0.25">
      <c r="A1158" s="45">
        <v>38301</v>
      </c>
      <c r="B1158" s="45" t="str">
        <f t="shared" si="36"/>
        <v>November</v>
      </c>
      <c r="C1158" s="53">
        <f t="shared" si="37"/>
        <v>2004</v>
      </c>
      <c r="D1158" s="43" t="s">
        <v>116</v>
      </c>
      <c r="E1158" s="132">
        <v>14.324100000000001</v>
      </c>
    </row>
    <row r="1159" spans="1:5" ht="13.8" x14ac:dyDescent="0.25">
      <c r="A1159" s="49">
        <v>38301</v>
      </c>
      <c r="B1159" s="45" t="str">
        <f t="shared" si="36"/>
        <v>November</v>
      </c>
      <c r="C1159" s="53">
        <f t="shared" si="37"/>
        <v>2004</v>
      </c>
      <c r="D1159" s="43" t="s">
        <v>104</v>
      </c>
      <c r="E1159" s="132">
        <v>17.399900000000002</v>
      </c>
    </row>
    <row r="1160" spans="1:5" ht="13.8" x14ac:dyDescent="0.25">
      <c r="A1160" s="45">
        <v>38301</v>
      </c>
      <c r="B1160" s="45" t="str">
        <f t="shared" si="36"/>
        <v>November</v>
      </c>
      <c r="C1160" s="53">
        <f t="shared" si="37"/>
        <v>2004</v>
      </c>
      <c r="D1160" s="43" t="s">
        <v>121</v>
      </c>
      <c r="E1160" s="132">
        <v>16.546600000000002</v>
      </c>
    </row>
    <row r="1161" spans="1:5" ht="13.8" x14ac:dyDescent="0.25">
      <c r="A1161" s="45">
        <v>38301</v>
      </c>
      <c r="B1161" s="45" t="str">
        <f t="shared" si="36"/>
        <v>November</v>
      </c>
      <c r="C1161" s="53">
        <f t="shared" si="37"/>
        <v>2004</v>
      </c>
      <c r="D1161" s="43" t="s">
        <v>122</v>
      </c>
      <c r="E1161" s="132">
        <v>14.988399999999999</v>
      </c>
    </row>
    <row r="1162" spans="1:5" ht="13.8" x14ac:dyDescent="0.25">
      <c r="A1162" s="45">
        <v>38301</v>
      </c>
      <c r="B1162" s="45" t="str">
        <f t="shared" si="36"/>
        <v>November</v>
      </c>
      <c r="C1162" s="53">
        <f t="shared" si="37"/>
        <v>2004</v>
      </c>
      <c r="D1162" s="43" t="s">
        <v>123</v>
      </c>
      <c r="E1162" s="132">
        <v>14.802900000000001</v>
      </c>
    </row>
    <row r="1163" spans="1:5" ht="13.8" x14ac:dyDescent="0.25">
      <c r="A1163" s="45">
        <v>38301</v>
      </c>
      <c r="B1163" s="45" t="str">
        <f t="shared" si="36"/>
        <v>November</v>
      </c>
      <c r="C1163" s="53">
        <f t="shared" si="37"/>
        <v>2004</v>
      </c>
      <c r="D1163" s="43" t="s">
        <v>99</v>
      </c>
      <c r="E1163" s="132">
        <v>12.653999999999998</v>
      </c>
    </row>
    <row r="1164" spans="1:5" ht="13.8" x14ac:dyDescent="0.25">
      <c r="A1164" s="45">
        <v>38301</v>
      </c>
      <c r="B1164" s="45" t="str">
        <f t="shared" si="36"/>
        <v>November</v>
      </c>
      <c r="C1164" s="53">
        <f t="shared" si="37"/>
        <v>2004</v>
      </c>
      <c r="D1164" s="43" t="s">
        <v>100</v>
      </c>
      <c r="E1164" s="132">
        <v>12.321000000000002</v>
      </c>
    </row>
    <row r="1165" spans="1:5" ht="13.8" x14ac:dyDescent="0.25">
      <c r="A1165" s="45">
        <v>38301</v>
      </c>
      <c r="B1165" s="45" t="str">
        <f t="shared" si="36"/>
        <v>November</v>
      </c>
      <c r="C1165" s="53">
        <f t="shared" si="37"/>
        <v>2004</v>
      </c>
      <c r="D1165" s="43" t="s">
        <v>101</v>
      </c>
      <c r="E1165" s="132">
        <v>11.7882</v>
      </c>
    </row>
    <row r="1166" spans="1:5" ht="13.8" x14ac:dyDescent="0.25">
      <c r="A1166" s="45">
        <v>38301</v>
      </c>
      <c r="B1166" s="45" t="str">
        <f t="shared" si="36"/>
        <v>November</v>
      </c>
      <c r="C1166" s="53">
        <f t="shared" si="37"/>
        <v>2004</v>
      </c>
      <c r="D1166" s="43" t="s">
        <v>124</v>
      </c>
      <c r="E1166" s="132">
        <v>11.6883</v>
      </c>
    </row>
    <row r="1167" spans="1:5" ht="13.8" x14ac:dyDescent="0.25">
      <c r="A1167" s="45">
        <v>38301</v>
      </c>
      <c r="B1167" s="45" t="str">
        <f t="shared" si="36"/>
        <v>November</v>
      </c>
      <c r="C1167" s="53">
        <f t="shared" si="37"/>
        <v>2004</v>
      </c>
      <c r="D1167" s="43" t="s">
        <v>125</v>
      </c>
      <c r="E1167" s="132">
        <v>10.456200000000001</v>
      </c>
    </row>
    <row r="1168" spans="1:5" ht="13.8" x14ac:dyDescent="0.25">
      <c r="A1168" s="45">
        <v>38301</v>
      </c>
      <c r="B1168" s="45" t="str">
        <f t="shared" si="36"/>
        <v>November</v>
      </c>
      <c r="C1168" s="53">
        <f t="shared" si="37"/>
        <v>2004</v>
      </c>
      <c r="D1168" s="43" t="s">
        <v>126</v>
      </c>
      <c r="E1168" s="132">
        <v>10.7042</v>
      </c>
    </row>
    <row r="1169" spans="1:5" ht="13.8" x14ac:dyDescent="0.25">
      <c r="A1169" s="45">
        <v>38301</v>
      </c>
      <c r="B1169" s="45" t="str">
        <f t="shared" si="36"/>
        <v>November</v>
      </c>
      <c r="C1169" s="53">
        <f t="shared" si="37"/>
        <v>2004</v>
      </c>
      <c r="D1169" s="43" t="s">
        <v>127</v>
      </c>
      <c r="E1169" s="132">
        <v>10.226100000000001</v>
      </c>
    </row>
    <row r="1170" spans="1:5" ht="13.8" x14ac:dyDescent="0.25">
      <c r="A1170" s="45">
        <v>38301</v>
      </c>
      <c r="B1170" s="45" t="str">
        <f t="shared" si="36"/>
        <v>November</v>
      </c>
      <c r="C1170" s="53">
        <f t="shared" si="37"/>
        <v>2004</v>
      </c>
      <c r="D1170" s="43" t="s">
        <v>105</v>
      </c>
      <c r="E1170" s="132">
        <v>8.2251000000000012</v>
      </c>
    </row>
    <row r="1171" spans="1:5" ht="13.8" x14ac:dyDescent="0.25">
      <c r="A1171" s="45">
        <v>38301</v>
      </c>
      <c r="B1171" s="45" t="str">
        <f t="shared" si="36"/>
        <v>November</v>
      </c>
      <c r="C1171" s="53">
        <f t="shared" si="37"/>
        <v>2004</v>
      </c>
      <c r="D1171" s="43" t="s">
        <v>128</v>
      </c>
      <c r="E1171" s="132">
        <v>9.9157000000000011</v>
      </c>
    </row>
    <row r="1172" spans="1:5" ht="13.8" x14ac:dyDescent="0.25">
      <c r="A1172" s="49">
        <v>38308</v>
      </c>
      <c r="B1172" s="45" t="str">
        <f t="shared" si="36"/>
        <v>November</v>
      </c>
      <c r="C1172" s="53">
        <f t="shared" si="37"/>
        <v>2004</v>
      </c>
      <c r="D1172" s="43" t="s">
        <v>131</v>
      </c>
      <c r="E1172" s="132">
        <v>18.755700000000001</v>
      </c>
    </row>
    <row r="1173" spans="1:5" ht="13.8" x14ac:dyDescent="0.25">
      <c r="A1173" s="45">
        <v>38308</v>
      </c>
      <c r="B1173" s="45" t="str">
        <f t="shared" ref="B1173:B1233" si="38">TEXT(A1173,"mmmm")</f>
        <v>November</v>
      </c>
      <c r="C1173" s="53">
        <f t="shared" ref="C1173:C1233" si="39">YEAR(A1173)</f>
        <v>2004</v>
      </c>
      <c r="D1173" s="43" t="s">
        <v>115</v>
      </c>
      <c r="E1173" s="132">
        <v>17.7</v>
      </c>
    </row>
    <row r="1174" spans="1:5" ht="13.8" x14ac:dyDescent="0.25">
      <c r="A1174" s="45">
        <v>38308</v>
      </c>
      <c r="B1174" s="45" t="str">
        <f t="shared" si="38"/>
        <v>November</v>
      </c>
      <c r="C1174" s="53">
        <f t="shared" si="39"/>
        <v>2004</v>
      </c>
      <c r="D1174" s="43" t="s">
        <v>95</v>
      </c>
      <c r="E1174" s="132">
        <v>15.694000000000001</v>
      </c>
    </row>
    <row r="1175" spans="1:5" ht="13.8" x14ac:dyDescent="0.25">
      <c r="A1175" s="45">
        <v>38308</v>
      </c>
      <c r="B1175" s="45" t="str">
        <f t="shared" si="38"/>
        <v>November</v>
      </c>
      <c r="C1175" s="53">
        <f t="shared" si="39"/>
        <v>2004</v>
      </c>
      <c r="D1175" s="43" t="s">
        <v>96</v>
      </c>
      <c r="E1175" s="132">
        <v>14.985999999999999</v>
      </c>
    </row>
    <row r="1176" spans="1:5" ht="13.8" x14ac:dyDescent="0.25">
      <c r="A1176" s="45">
        <v>38308</v>
      </c>
      <c r="B1176" s="45" t="str">
        <f t="shared" si="38"/>
        <v>November</v>
      </c>
      <c r="C1176" s="53">
        <f t="shared" si="39"/>
        <v>2004</v>
      </c>
      <c r="D1176" s="43" t="s">
        <v>97</v>
      </c>
      <c r="E1176" s="132">
        <v>14.277999999999999</v>
      </c>
    </row>
    <row r="1177" spans="1:5" ht="13.8" x14ac:dyDescent="0.25">
      <c r="A1177" s="45">
        <v>38308</v>
      </c>
      <c r="B1177" s="45" t="str">
        <f t="shared" si="38"/>
        <v>November</v>
      </c>
      <c r="C1177" s="53">
        <f t="shared" si="39"/>
        <v>2004</v>
      </c>
      <c r="D1177" s="43" t="s">
        <v>98</v>
      </c>
      <c r="E1177" s="132">
        <v>11.21</v>
      </c>
    </row>
    <row r="1178" spans="1:5" ht="15.6" x14ac:dyDescent="0.3">
      <c r="A1178" s="45">
        <v>38308</v>
      </c>
      <c r="B1178" s="45" t="str">
        <f t="shared" si="38"/>
        <v>November</v>
      </c>
      <c r="C1178" s="53">
        <f t="shared" si="39"/>
        <v>2004</v>
      </c>
      <c r="D1178" s="130" t="s">
        <v>136</v>
      </c>
      <c r="E1178" s="132">
        <v>17.224399999999999</v>
      </c>
    </row>
    <row r="1179" spans="1:5" ht="13.8" x14ac:dyDescent="0.25">
      <c r="A1179" s="45">
        <v>38308</v>
      </c>
      <c r="B1179" s="45" t="str">
        <f t="shared" si="38"/>
        <v>November</v>
      </c>
      <c r="C1179" s="53">
        <f t="shared" si="39"/>
        <v>2004</v>
      </c>
      <c r="D1179" s="43" t="s">
        <v>118</v>
      </c>
      <c r="E1179" s="132">
        <v>15.823799999999999</v>
      </c>
    </row>
    <row r="1180" spans="1:5" ht="13.8" x14ac:dyDescent="0.25">
      <c r="A1180" s="45">
        <v>38308</v>
      </c>
      <c r="B1180" s="45" t="str">
        <f t="shared" si="38"/>
        <v>November</v>
      </c>
      <c r="C1180" s="53">
        <f t="shared" si="39"/>
        <v>2004</v>
      </c>
      <c r="D1180" s="43" t="s">
        <v>102</v>
      </c>
      <c r="E1180" s="132">
        <v>15.6152</v>
      </c>
    </row>
    <row r="1181" spans="1:5" ht="13.8" x14ac:dyDescent="0.25">
      <c r="A1181" s="45">
        <v>38308</v>
      </c>
      <c r="B1181" s="45" t="str">
        <f t="shared" si="38"/>
        <v>November</v>
      </c>
      <c r="C1181" s="53">
        <f t="shared" si="39"/>
        <v>2004</v>
      </c>
      <c r="D1181" s="43" t="s">
        <v>119</v>
      </c>
      <c r="E1181" s="132">
        <v>15.108600000000001</v>
      </c>
    </row>
    <row r="1182" spans="1:5" ht="13.8" x14ac:dyDescent="0.25">
      <c r="A1182" s="45">
        <v>38308</v>
      </c>
      <c r="B1182" s="45" t="str">
        <f t="shared" si="38"/>
        <v>November</v>
      </c>
      <c r="C1182" s="53">
        <f t="shared" si="39"/>
        <v>2004</v>
      </c>
      <c r="D1182" s="43" t="s">
        <v>120</v>
      </c>
      <c r="E1182" s="132">
        <v>14.333799999999998</v>
      </c>
    </row>
    <row r="1183" spans="1:5" ht="13.8" x14ac:dyDescent="0.25">
      <c r="A1183" s="45">
        <v>38308</v>
      </c>
      <c r="B1183" s="45" t="str">
        <f t="shared" si="38"/>
        <v>November</v>
      </c>
      <c r="C1183" s="53">
        <f t="shared" si="39"/>
        <v>2004</v>
      </c>
      <c r="D1183" s="43" t="s">
        <v>103</v>
      </c>
      <c r="E1183" s="132">
        <v>13.827199999999998</v>
      </c>
    </row>
    <row r="1184" spans="1:5" ht="13.8" x14ac:dyDescent="0.25">
      <c r="A1184" s="49">
        <v>38308</v>
      </c>
      <c r="B1184" s="45" t="str">
        <f t="shared" si="38"/>
        <v>November</v>
      </c>
      <c r="C1184" s="53">
        <f t="shared" si="39"/>
        <v>2004</v>
      </c>
      <c r="D1184" s="43" t="s">
        <v>116</v>
      </c>
      <c r="E1184" s="132">
        <v>10.533600000000002</v>
      </c>
    </row>
    <row r="1185" spans="1:5" ht="13.8" x14ac:dyDescent="0.25">
      <c r="A1185" s="45">
        <v>38308</v>
      </c>
      <c r="B1185" s="45" t="str">
        <f t="shared" si="38"/>
        <v>November</v>
      </c>
      <c r="C1185" s="53">
        <f t="shared" si="39"/>
        <v>2004</v>
      </c>
      <c r="D1185" s="43" t="s">
        <v>104</v>
      </c>
      <c r="E1185" s="132">
        <v>14.304500000000001</v>
      </c>
    </row>
    <row r="1186" spans="1:5" ht="13.8" x14ac:dyDescent="0.25">
      <c r="A1186" s="45">
        <v>38308</v>
      </c>
      <c r="B1186" s="45" t="str">
        <f t="shared" si="38"/>
        <v>November</v>
      </c>
      <c r="C1186" s="53">
        <f t="shared" si="39"/>
        <v>2004</v>
      </c>
      <c r="D1186" s="43" t="s">
        <v>121</v>
      </c>
      <c r="E1186" s="132">
        <v>13.603</v>
      </c>
    </row>
    <row r="1187" spans="1:5" ht="13.8" x14ac:dyDescent="0.25">
      <c r="A1187" s="45">
        <v>38308</v>
      </c>
      <c r="B1187" s="45" t="str">
        <f t="shared" si="38"/>
        <v>November</v>
      </c>
      <c r="C1187" s="53">
        <f t="shared" si="39"/>
        <v>2004</v>
      </c>
      <c r="D1187" s="43" t="s">
        <v>122</v>
      </c>
      <c r="E1187" s="132">
        <v>12.322000000000001</v>
      </c>
    </row>
    <row r="1188" spans="1:5" ht="13.8" x14ac:dyDescent="0.25">
      <c r="A1188" s="45">
        <v>38308</v>
      </c>
      <c r="B1188" s="45" t="str">
        <f t="shared" si="38"/>
        <v>November</v>
      </c>
      <c r="C1188" s="53">
        <f t="shared" si="39"/>
        <v>2004</v>
      </c>
      <c r="D1188" s="43" t="s">
        <v>123</v>
      </c>
      <c r="E1188" s="132">
        <v>12.169500000000001</v>
      </c>
    </row>
    <row r="1189" spans="1:5" ht="13.8" x14ac:dyDescent="0.25">
      <c r="A1189" s="45">
        <v>38308</v>
      </c>
      <c r="B1189" s="45" t="str">
        <f t="shared" si="38"/>
        <v>November</v>
      </c>
      <c r="C1189" s="53">
        <f t="shared" si="39"/>
        <v>2004</v>
      </c>
      <c r="D1189" s="43" t="s">
        <v>99</v>
      </c>
      <c r="E1189" s="132">
        <v>9.69</v>
      </c>
    </row>
    <row r="1190" spans="1:5" ht="13.8" x14ac:dyDescent="0.25">
      <c r="A1190" s="45">
        <v>38308</v>
      </c>
      <c r="B1190" s="45" t="str">
        <f t="shared" si="38"/>
        <v>November</v>
      </c>
      <c r="C1190" s="53">
        <f t="shared" si="39"/>
        <v>2004</v>
      </c>
      <c r="D1190" s="43" t="s">
        <v>100</v>
      </c>
      <c r="E1190" s="132">
        <v>9.4350000000000005</v>
      </c>
    </row>
    <row r="1191" spans="1:5" ht="13.8" x14ac:dyDescent="0.25">
      <c r="A1191" s="45">
        <v>38308</v>
      </c>
      <c r="B1191" s="45" t="str">
        <f t="shared" si="38"/>
        <v>November</v>
      </c>
      <c r="C1191" s="53">
        <f t="shared" si="39"/>
        <v>2004</v>
      </c>
      <c r="D1191" s="43" t="s">
        <v>101</v>
      </c>
      <c r="E1191" s="132">
        <v>9.027000000000001</v>
      </c>
    </row>
    <row r="1192" spans="1:5" ht="13.8" x14ac:dyDescent="0.25">
      <c r="A1192" s="45">
        <v>38308</v>
      </c>
      <c r="B1192" s="45" t="str">
        <f t="shared" si="38"/>
        <v>November</v>
      </c>
      <c r="C1192" s="53">
        <f t="shared" si="39"/>
        <v>2004</v>
      </c>
      <c r="D1192" s="43" t="s">
        <v>124</v>
      </c>
      <c r="E1192" s="132">
        <v>8.9504999999999999</v>
      </c>
    </row>
    <row r="1193" spans="1:5" ht="13.8" x14ac:dyDescent="0.25">
      <c r="A1193" s="45">
        <v>38308</v>
      </c>
      <c r="B1193" s="45" t="str">
        <f t="shared" si="38"/>
        <v>November</v>
      </c>
      <c r="C1193" s="53">
        <f t="shared" si="39"/>
        <v>2004</v>
      </c>
      <c r="D1193" s="43" t="s">
        <v>125</v>
      </c>
      <c r="E1193" s="132">
        <v>8.0069999999999997</v>
      </c>
    </row>
    <row r="1194" spans="1:5" ht="13.8" x14ac:dyDescent="0.25">
      <c r="A1194" s="45">
        <v>38308</v>
      </c>
      <c r="B1194" s="45" t="str">
        <f t="shared" si="38"/>
        <v>November</v>
      </c>
      <c r="C1194" s="53">
        <f t="shared" si="39"/>
        <v>2004</v>
      </c>
      <c r="D1194" s="43" t="s">
        <v>126</v>
      </c>
      <c r="E1194" s="132">
        <v>8.3719999999999999</v>
      </c>
    </row>
    <row r="1195" spans="1:5" ht="13.8" x14ac:dyDescent="0.25">
      <c r="A1195" s="45">
        <v>38308</v>
      </c>
      <c r="B1195" s="45" t="str">
        <f t="shared" si="38"/>
        <v>November</v>
      </c>
      <c r="C1195" s="53">
        <f t="shared" si="39"/>
        <v>2004</v>
      </c>
      <c r="D1195" s="43" t="s">
        <v>127</v>
      </c>
      <c r="E1195" s="132">
        <v>8.1434999999999995</v>
      </c>
    </row>
    <row r="1196" spans="1:5" ht="13.8" x14ac:dyDescent="0.25">
      <c r="A1196" s="45">
        <v>38308</v>
      </c>
      <c r="B1196" s="45" t="str">
        <f t="shared" si="38"/>
        <v>November</v>
      </c>
      <c r="C1196" s="53">
        <f t="shared" si="39"/>
        <v>2004</v>
      </c>
      <c r="D1196" s="43" t="s">
        <v>105</v>
      </c>
      <c r="E1196" s="132">
        <v>6.2985000000000007</v>
      </c>
    </row>
    <row r="1197" spans="1:5" ht="13.8" x14ac:dyDescent="0.25">
      <c r="A1197" s="49">
        <v>38308</v>
      </c>
      <c r="B1197" s="45" t="str">
        <f t="shared" si="38"/>
        <v>November</v>
      </c>
      <c r="C1197" s="53">
        <f t="shared" si="39"/>
        <v>2004</v>
      </c>
      <c r="D1197" s="43" t="s">
        <v>128</v>
      </c>
      <c r="E1197" s="132">
        <v>8.1295000000000002</v>
      </c>
    </row>
    <row r="1198" spans="1:5" ht="13.8" x14ac:dyDescent="0.25">
      <c r="A1198" s="45">
        <v>38315</v>
      </c>
      <c r="B1198" s="45" t="str">
        <f t="shared" si="38"/>
        <v>November</v>
      </c>
      <c r="C1198" s="53">
        <f t="shared" si="39"/>
        <v>2004</v>
      </c>
      <c r="D1198" s="43" t="s">
        <v>131</v>
      </c>
      <c r="E1198" s="132">
        <v>15.784500000000001</v>
      </c>
    </row>
    <row r="1199" spans="1:5" ht="13.8" x14ac:dyDescent="0.25">
      <c r="A1199" s="45">
        <v>38315</v>
      </c>
      <c r="B1199" s="45" t="str">
        <f t="shared" si="38"/>
        <v>November</v>
      </c>
      <c r="C1199" s="53">
        <f t="shared" si="39"/>
        <v>2004</v>
      </c>
      <c r="D1199" s="43" t="s">
        <v>115</v>
      </c>
      <c r="E1199" s="132">
        <v>14.64</v>
      </c>
    </row>
    <row r="1200" spans="1:5" ht="13.8" x14ac:dyDescent="0.25">
      <c r="A1200" s="45">
        <v>38315</v>
      </c>
      <c r="B1200" s="45" t="str">
        <f t="shared" si="38"/>
        <v>November</v>
      </c>
      <c r="C1200" s="53">
        <f t="shared" si="39"/>
        <v>2004</v>
      </c>
      <c r="D1200" s="43" t="s">
        <v>95</v>
      </c>
      <c r="E1200" s="132">
        <v>12.980800000000002</v>
      </c>
    </row>
    <row r="1201" spans="1:5" ht="13.8" x14ac:dyDescent="0.25">
      <c r="A1201" s="45">
        <v>38315</v>
      </c>
      <c r="B1201" s="45" t="str">
        <f t="shared" si="38"/>
        <v>November</v>
      </c>
      <c r="C1201" s="53">
        <f t="shared" si="39"/>
        <v>2004</v>
      </c>
      <c r="D1201" s="43" t="s">
        <v>96</v>
      </c>
      <c r="E1201" s="132">
        <v>12.395199999999999</v>
      </c>
    </row>
    <row r="1202" spans="1:5" ht="13.8" x14ac:dyDescent="0.25">
      <c r="A1202" s="45">
        <v>38315</v>
      </c>
      <c r="B1202" s="45" t="str">
        <f t="shared" si="38"/>
        <v>November</v>
      </c>
      <c r="C1202" s="53">
        <f t="shared" si="39"/>
        <v>2004</v>
      </c>
      <c r="D1202" s="43" t="s">
        <v>97</v>
      </c>
      <c r="E1202" s="132">
        <v>11.8096</v>
      </c>
    </row>
    <row r="1203" spans="1:5" ht="13.8" x14ac:dyDescent="0.25">
      <c r="A1203" s="45">
        <v>38315</v>
      </c>
      <c r="B1203" s="45" t="str">
        <f t="shared" si="38"/>
        <v>November</v>
      </c>
      <c r="C1203" s="53">
        <f t="shared" si="39"/>
        <v>2004</v>
      </c>
      <c r="D1203" s="43" t="s">
        <v>98</v>
      </c>
      <c r="E1203" s="132">
        <v>9.2719999999999985</v>
      </c>
    </row>
    <row r="1204" spans="1:5" ht="15.6" x14ac:dyDescent="0.3">
      <c r="A1204" s="45">
        <v>38315</v>
      </c>
      <c r="B1204" s="45" t="str">
        <f t="shared" si="38"/>
        <v>November</v>
      </c>
      <c r="C1204" s="53">
        <f t="shared" si="39"/>
        <v>2004</v>
      </c>
      <c r="D1204" s="130" t="s">
        <v>136</v>
      </c>
      <c r="E1204" s="132">
        <v>13.640800000000002</v>
      </c>
    </row>
    <row r="1205" spans="1:5" ht="13.8" x14ac:dyDescent="0.25">
      <c r="A1205" s="45">
        <v>38315</v>
      </c>
      <c r="B1205" s="45" t="str">
        <f t="shared" si="38"/>
        <v>November</v>
      </c>
      <c r="C1205" s="53">
        <f t="shared" si="39"/>
        <v>2004</v>
      </c>
      <c r="D1205" s="43" t="s">
        <v>118</v>
      </c>
      <c r="E1205" s="132">
        <v>12.531599999999999</v>
      </c>
    </row>
    <row r="1206" spans="1:5" ht="13.8" x14ac:dyDescent="0.25">
      <c r="A1206" s="45">
        <v>38315</v>
      </c>
      <c r="B1206" s="45" t="str">
        <f t="shared" si="38"/>
        <v>November</v>
      </c>
      <c r="C1206" s="53">
        <f t="shared" si="39"/>
        <v>2004</v>
      </c>
      <c r="D1206" s="43" t="s">
        <v>102</v>
      </c>
      <c r="E1206" s="132">
        <v>12.366400000000001</v>
      </c>
    </row>
    <row r="1207" spans="1:5" ht="13.8" x14ac:dyDescent="0.25">
      <c r="A1207" s="45">
        <v>38315</v>
      </c>
      <c r="B1207" s="45" t="str">
        <f t="shared" si="38"/>
        <v>November</v>
      </c>
      <c r="C1207" s="53">
        <f t="shared" si="39"/>
        <v>2004</v>
      </c>
      <c r="D1207" s="43" t="s">
        <v>119</v>
      </c>
      <c r="E1207" s="132">
        <v>11.965199999999999</v>
      </c>
    </row>
    <row r="1208" spans="1:5" ht="13.8" x14ac:dyDescent="0.25">
      <c r="A1208" s="45">
        <v>38315</v>
      </c>
      <c r="B1208" s="45" t="str">
        <f t="shared" si="38"/>
        <v>November</v>
      </c>
      <c r="C1208" s="53">
        <f t="shared" si="39"/>
        <v>2004</v>
      </c>
      <c r="D1208" s="43" t="s">
        <v>120</v>
      </c>
      <c r="E1208" s="132">
        <v>11.351599999999998</v>
      </c>
    </row>
    <row r="1209" spans="1:5" ht="13.8" x14ac:dyDescent="0.25">
      <c r="A1209" s="49">
        <v>38315</v>
      </c>
      <c r="B1209" s="45" t="str">
        <f t="shared" si="38"/>
        <v>November</v>
      </c>
      <c r="C1209" s="53">
        <f t="shared" si="39"/>
        <v>2004</v>
      </c>
      <c r="D1209" s="43" t="s">
        <v>103</v>
      </c>
      <c r="E1209" s="132">
        <v>10.9504</v>
      </c>
    </row>
    <row r="1210" spans="1:5" ht="13.8" x14ac:dyDescent="0.25">
      <c r="A1210" s="45">
        <v>38315</v>
      </c>
      <c r="B1210" s="45" t="str">
        <f t="shared" si="38"/>
        <v>November</v>
      </c>
      <c r="C1210" s="53">
        <f t="shared" si="39"/>
        <v>2004</v>
      </c>
      <c r="D1210" s="43" t="s">
        <v>116</v>
      </c>
      <c r="E1210" s="132">
        <v>7.1820000000000004</v>
      </c>
    </row>
    <row r="1211" spans="1:5" ht="13.8" x14ac:dyDescent="0.25">
      <c r="A1211" s="45">
        <v>38315</v>
      </c>
      <c r="B1211" s="45" t="str">
        <f t="shared" si="38"/>
        <v>November</v>
      </c>
      <c r="C1211" s="53">
        <f t="shared" si="39"/>
        <v>2004</v>
      </c>
      <c r="D1211" s="43" t="s">
        <v>104</v>
      </c>
      <c r="E1211" s="132">
        <v>9.7552000000000003</v>
      </c>
    </row>
    <row r="1212" spans="1:5" ht="13.8" x14ac:dyDescent="0.25">
      <c r="A1212" s="45">
        <v>38315</v>
      </c>
      <c r="B1212" s="45" t="str">
        <f t="shared" si="38"/>
        <v>November</v>
      </c>
      <c r="C1212" s="53">
        <f t="shared" si="39"/>
        <v>2004</v>
      </c>
      <c r="D1212" s="43" t="s">
        <v>121</v>
      </c>
      <c r="E1212" s="132">
        <v>9.2767999999999997</v>
      </c>
    </row>
    <row r="1213" spans="1:5" ht="13.8" x14ac:dyDescent="0.25">
      <c r="A1213" s="45">
        <v>38315</v>
      </c>
      <c r="B1213" s="45" t="str">
        <f t="shared" si="38"/>
        <v>November</v>
      </c>
      <c r="C1213" s="53">
        <f t="shared" si="39"/>
        <v>2004</v>
      </c>
      <c r="D1213" s="43" t="s">
        <v>122</v>
      </c>
      <c r="E1213" s="132">
        <v>8.4032</v>
      </c>
    </row>
    <row r="1214" spans="1:5" ht="13.8" x14ac:dyDescent="0.25">
      <c r="A1214" s="45">
        <v>38315</v>
      </c>
      <c r="B1214" s="45" t="str">
        <f t="shared" si="38"/>
        <v>November</v>
      </c>
      <c r="C1214" s="53">
        <f t="shared" si="39"/>
        <v>2004</v>
      </c>
      <c r="D1214" s="43" t="s">
        <v>123</v>
      </c>
      <c r="E1214" s="132">
        <v>8.2992000000000008</v>
      </c>
    </row>
    <row r="1215" spans="1:5" ht="13.8" x14ac:dyDescent="0.25">
      <c r="A1215" s="45">
        <v>38315</v>
      </c>
      <c r="B1215" s="45" t="str">
        <f t="shared" si="38"/>
        <v>November</v>
      </c>
      <c r="C1215" s="53">
        <f t="shared" si="39"/>
        <v>2004</v>
      </c>
      <c r="D1215" s="43" t="s">
        <v>99</v>
      </c>
      <c r="E1215" s="132">
        <v>6.4979999999999993</v>
      </c>
    </row>
    <row r="1216" spans="1:5" ht="13.8" x14ac:dyDescent="0.25">
      <c r="A1216" s="45">
        <v>38315</v>
      </c>
      <c r="B1216" s="45" t="str">
        <f t="shared" si="38"/>
        <v>November</v>
      </c>
      <c r="C1216" s="53">
        <f t="shared" si="39"/>
        <v>2004</v>
      </c>
      <c r="D1216" s="43" t="s">
        <v>100</v>
      </c>
      <c r="E1216" s="132">
        <v>6.3270000000000008</v>
      </c>
    </row>
    <row r="1217" spans="1:5" ht="13.8" x14ac:dyDescent="0.25">
      <c r="A1217" s="45">
        <v>38315</v>
      </c>
      <c r="B1217" s="45" t="str">
        <f t="shared" si="38"/>
        <v>November</v>
      </c>
      <c r="C1217" s="53">
        <f t="shared" si="39"/>
        <v>2004</v>
      </c>
      <c r="D1217" s="43" t="s">
        <v>101</v>
      </c>
      <c r="E1217" s="132">
        <v>6.0533999999999999</v>
      </c>
    </row>
    <row r="1218" spans="1:5" ht="13.8" x14ac:dyDescent="0.25">
      <c r="A1218" s="45">
        <v>38315</v>
      </c>
      <c r="B1218" s="45" t="str">
        <f t="shared" si="38"/>
        <v>November</v>
      </c>
      <c r="C1218" s="53">
        <f t="shared" si="39"/>
        <v>2004</v>
      </c>
      <c r="D1218" s="43" t="s">
        <v>124</v>
      </c>
      <c r="E1218" s="132">
        <v>6.0020999999999995</v>
      </c>
    </row>
    <row r="1219" spans="1:5" ht="13.8" x14ac:dyDescent="0.25">
      <c r="A1219" s="45">
        <v>38315</v>
      </c>
      <c r="B1219" s="45" t="str">
        <f t="shared" si="38"/>
        <v>November</v>
      </c>
      <c r="C1219" s="53">
        <f t="shared" si="39"/>
        <v>2004</v>
      </c>
      <c r="D1219" s="43" t="s">
        <v>125</v>
      </c>
      <c r="E1219" s="132">
        <v>5.3694000000000006</v>
      </c>
    </row>
    <row r="1220" spans="1:5" ht="13.8" x14ac:dyDescent="0.25">
      <c r="A1220" s="45">
        <v>38315</v>
      </c>
      <c r="B1220" s="45" t="str">
        <f t="shared" si="38"/>
        <v>November</v>
      </c>
      <c r="C1220" s="53">
        <f t="shared" si="39"/>
        <v>2004</v>
      </c>
      <c r="D1220" s="43" t="s">
        <v>126</v>
      </c>
      <c r="E1220" s="132">
        <v>5.8604000000000012</v>
      </c>
    </row>
    <row r="1221" spans="1:5" ht="13.8" x14ac:dyDescent="0.25">
      <c r="A1221" s="45">
        <v>38315</v>
      </c>
      <c r="B1221" s="45" t="str">
        <f t="shared" si="38"/>
        <v>November</v>
      </c>
      <c r="C1221" s="53">
        <f t="shared" si="39"/>
        <v>2004</v>
      </c>
      <c r="D1221" s="43" t="s">
        <v>127</v>
      </c>
      <c r="E1221" s="132">
        <v>5.9006999999999996</v>
      </c>
    </row>
    <row r="1222" spans="1:5" ht="13.8" x14ac:dyDescent="0.25">
      <c r="A1222" s="45">
        <v>38315</v>
      </c>
      <c r="B1222" s="45" t="str">
        <f t="shared" si="38"/>
        <v>November</v>
      </c>
      <c r="C1222" s="53">
        <f t="shared" si="39"/>
        <v>2004</v>
      </c>
      <c r="D1222" s="43" t="s">
        <v>105</v>
      </c>
      <c r="E1222" s="132">
        <v>4.2237000000000009</v>
      </c>
    </row>
    <row r="1223" spans="1:5" ht="13.8" x14ac:dyDescent="0.25">
      <c r="A1223" s="45">
        <v>38315</v>
      </c>
      <c r="B1223" s="45" t="str">
        <f t="shared" si="38"/>
        <v>November</v>
      </c>
      <c r="C1223" s="53">
        <f t="shared" si="39"/>
        <v>2004</v>
      </c>
      <c r="D1223" s="43" t="s">
        <v>128</v>
      </c>
      <c r="E1223" s="132">
        <v>6.2059000000000006</v>
      </c>
    </row>
    <row r="1224" spans="1:5" ht="13.8" x14ac:dyDescent="0.25">
      <c r="A1224" s="45">
        <v>38322</v>
      </c>
      <c r="B1224" s="45" t="str">
        <f t="shared" si="38"/>
        <v>December</v>
      </c>
      <c r="C1224" s="53">
        <f t="shared" si="39"/>
        <v>2004</v>
      </c>
      <c r="D1224" s="43" t="s">
        <v>131</v>
      </c>
    </row>
    <row r="1225" spans="1:5" ht="13.8" x14ac:dyDescent="0.25">
      <c r="A1225" s="45">
        <v>38322</v>
      </c>
      <c r="B1225" s="45" t="str">
        <f t="shared" si="38"/>
        <v>December</v>
      </c>
      <c r="C1225" s="53">
        <f t="shared" si="39"/>
        <v>2004</v>
      </c>
      <c r="D1225" s="43" t="s">
        <v>115</v>
      </c>
      <c r="E1225" s="132">
        <v>14.94</v>
      </c>
    </row>
    <row r="1226" spans="1:5" ht="13.8" x14ac:dyDescent="0.25">
      <c r="A1226" s="45">
        <v>38322</v>
      </c>
      <c r="B1226" s="45" t="str">
        <f t="shared" si="38"/>
        <v>December</v>
      </c>
      <c r="C1226" s="53">
        <f t="shared" si="39"/>
        <v>2004</v>
      </c>
      <c r="D1226" s="43" t="s">
        <v>95</v>
      </c>
      <c r="E1226" s="132">
        <v>13.2468</v>
      </c>
    </row>
    <row r="1227" spans="1:5" ht="13.8" x14ac:dyDescent="0.25">
      <c r="A1227" s="45">
        <v>38322</v>
      </c>
      <c r="B1227" s="45" t="str">
        <f t="shared" si="38"/>
        <v>December</v>
      </c>
      <c r="C1227" s="53">
        <f t="shared" si="39"/>
        <v>2004</v>
      </c>
      <c r="D1227" s="43" t="s">
        <v>96</v>
      </c>
      <c r="E1227" s="132">
        <v>12.6492</v>
      </c>
    </row>
    <row r="1228" spans="1:5" ht="13.8" x14ac:dyDescent="0.25">
      <c r="A1228" s="45">
        <v>38322</v>
      </c>
      <c r="B1228" s="45" t="str">
        <f t="shared" si="38"/>
        <v>December</v>
      </c>
      <c r="C1228" s="53">
        <f t="shared" si="39"/>
        <v>2004</v>
      </c>
      <c r="D1228" s="43" t="s">
        <v>97</v>
      </c>
      <c r="E1228" s="132">
        <v>12.051599999999999</v>
      </c>
    </row>
    <row r="1229" spans="1:5" ht="13.8" x14ac:dyDescent="0.25">
      <c r="A1229" s="45">
        <v>38322</v>
      </c>
      <c r="B1229" s="45" t="str">
        <f t="shared" si="38"/>
        <v>December</v>
      </c>
      <c r="C1229" s="53">
        <f t="shared" si="39"/>
        <v>2004</v>
      </c>
      <c r="D1229" s="43" t="s">
        <v>98</v>
      </c>
      <c r="E1229" s="132">
        <v>9.4619999999999997</v>
      </c>
    </row>
    <row r="1230" spans="1:5" ht="15.6" x14ac:dyDescent="0.3">
      <c r="A1230" s="45">
        <v>38322</v>
      </c>
      <c r="B1230" s="45" t="str">
        <f t="shared" si="38"/>
        <v>December</v>
      </c>
      <c r="C1230" s="53">
        <f t="shared" si="39"/>
        <v>2004</v>
      </c>
      <c r="D1230" s="130" t="s">
        <v>136</v>
      </c>
      <c r="E1230" s="132">
        <v>13.872</v>
      </c>
    </row>
    <row r="1231" spans="1:5" ht="13.8" x14ac:dyDescent="0.25">
      <c r="A1231" s="45">
        <v>38322</v>
      </c>
      <c r="B1231" s="45" t="str">
        <f t="shared" si="38"/>
        <v>December</v>
      </c>
      <c r="C1231" s="53">
        <f t="shared" si="39"/>
        <v>2004</v>
      </c>
      <c r="D1231" s="43" t="s">
        <v>118</v>
      </c>
      <c r="E1231" s="132">
        <v>12.743999999999998</v>
      </c>
    </row>
    <row r="1232" spans="1:5" ht="13.8" x14ac:dyDescent="0.25">
      <c r="A1232" s="45">
        <v>38322</v>
      </c>
      <c r="B1232" s="45" t="str">
        <f t="shared" si="38"/>
        <v>December</v>
      </c>
      <c r="C1232" s="53">
        <f t="shared" si="39"/>
        <v>2004</v>
      </c>
      <c r="D1232" s="43" t="s">
        <v>102</v>
      </c>
      <c r="E1232" s="132">
        <v>12.576000000000001</v>
      </c>
    </row>
    <row r="1233" spans="1:5" ht="13.8" x14ac:dyDescent="0.25">
      <c r="A1233" s="45">
        <v>38322</v>
      </c>
      <c r="B1233" s="45" t="str">
        <f t="shared" si="38"/>
        <v>December</v>
      </c>
      <c r="C1233" s="53">
        <f t="shared" si="39"/>
        <v>2004</v>
      </c>
      <c r="D1233" s="43" t="s">
        <v>119</v>
      </c>
      <c r="E1233" s="132">
        <v>12.168000000000001</v>
      </c>
    </row>
    <row r="1234" spans="1:5" ht="13.8" x14ac:dyDescent="0.25">
      <c r="A1234" s="45">
        <v>38322</v>
      </c>
      <c r="B1234" s="45" t="str">
        <f t="shared" ref="B1234:B1295" si="40">TEXT(A1234,"mmmm")</f>
        <v>December</v>
      </c>
      <c r="C1234" s="53">
        <f t="shared" ref="C1234:C1295" si="41">YEAR(A1234)</f>
        <v>2004</v>
      </c>
      <c r="D1234" s="43" t="s">
        <v>120</v>
      </c>
      <c r="E1234" s="132">
        <v>11.543999999999999</v>
      </c>
    </row>
    <row r="1235" spans="1:5" ht="13.8" x14ac:dyDescent="0.25">
      <c r="A1235" s="45">
        <v>38322</v>
      </c>
      <c r="B1235" s="45" t="str">
        <f t="shared" si="40"/>
        <v>December</v>
      </c>
      <c r="C1235" s="53">
        <f t="shared" si="41"/>
        <v>2004</v>
      </c>
      <c r="D1235" s="43" t="s">
        <v>103</v>
      </c>
      <c r="E1235" s="132">
        <v>11.135999999999999</v>
      </c>
    </row>
    <row r="1236" spans="1:5" ht="13.8" x14ac:dyDescent="0.25">
      <c r="A1236" s="45">
        <v>38322</v>
      </c>
      <c r="B1236" s="45" t="str">
        <f t="shared" si="40"/>
        <v>December</v>
      </c>
      <c r="C1236" s="53">
        <f t="shared" si="41"/>
        <v>2004</v>
      </c>
      <c r="D1236" s="43" t="s">
        <v>116</v>
      </c>
      <c r="E1236" s="132">
        <v>6.9824999999999999</v>
      </c>
    </row>
    <row r="1237" spans="1:5" ht="13.8" x14ac:dyDescent="0.25">
      <c r="A1237" s="45">
        <v>38322</v>
      </c>
      <c r="B1237" s="45" t="str">
        <f t="shared" si="40"/>
        <v>December</v>
      </c>
      <c r="C1237" s="53">
        <f t="shared" si="41"/>
        <v>2004</v>
      </c>
      <c r="D1237" s="43" t="s">
        <v>104</v>
      </c>
      <c r="E1237" s="132">
        <v>9.0047999999999995</v>
      </c>
    </row>
    <row r="1238" spans="1:5" ht="13.8" x14ac:dyDescent="0.25">
      <c r="A1238" s="45">
        <v>38322</v>
      </c>
      <c r="B1238" s="45" t="str">
        <f t="shared" si="40"/>
        <v>December</v>
      </c>
      <c r="C1238" s="53">
        <f t="shared" si="41"/>
        <v>2004</v>
      </c>
      <c r="D1238" s="43" t="s">
        <v>121</v>
      </c>
      <c r="E1238" s="132">
        <v>8.5632000000000001</v>
      </c>
    </row>
    <row r="1239" spans="1:5" ht="13.8" x14ac:dyDescent="0.25">
      <c r="A1239" s="45">
        <v>38322</v>
      </c>
      <c r="B1239" s="45" t="str">
        <f t="shared" si="40"/>
        <v>December</v>
      </c>
      <c r="C1239" s="53">
        <f t="shared" si="41"/>
        <v>2004</v>
      </c>
      <c r="D1239" s="43" t="s">
        <v>122</v>
      </c>
      <c r="E1239" s="132">
        <v>7.756800000000001</v>
      </c>
    </row>
    <row r="1240" spans="1:5" ht="13.8" x14ac:dyDescent="0.25">
      <c r="A1240" s="45">
        <v>38322</v>
      </c>
      <c r="B1240" s="45" t="str">
        <f t="shared" si="40"/>
        <v>December</v>
      </c>
      <c r="C1240" s="53">
        <f t="shared" si="41"/>
        <v>2004</v>
      </c>
      <c r="D1240" s="43" t="s">
        <v>123</v>
      </c>
      <c r="E1240" s="132">
        <v>7.6608000000000001</v>
      </c>
    </row>
    <row r="1241" spans="1:5" ht="13.8" x14ac:dyDescent="0.25">
      <c r="A1241" s="45">
        <v>38322</v>
      </c>
      <c r="B1241" s="45" t="str">
        <f t="shared" si="40"/>
        <v>December</v>
      </c>
      <c r="C1241" s="53">
        <f t="shared" si="41"/>
        <v>2004</v>
      </c>
      <c r="D1241" s="43" t="s">
        <v>99</v>
      </c>
      <c r="E1241" s="132">
        <v>6.3079999999999998</v>
      </c>
    </row>
    <row r="1242" spans="1:5" ht="13.8" x14ac:dyDescent="0.25">
      <c r="A1242" s="45">
        <v>38322</v>
      </c>
      <c r="B1242" s="45" t="str">
        <f t="shared" si="40"/>
        <v>December</v>
      </c>
      <c r="C1242" s="53">
        <f t="shared" si="41"/>
        <v>2004</v>
      </c>
      <c r="D1242" s="43" t="s">
        <v>100</v>
      </c>
      <c r="E1242" s="132">
        <v>6.1420000000000003</v>
      </c>
    </row>
    <row r="1243" spans="1:5" ht="13.8" x14ac:dyDescent="0.25">
      <c r="A1243" s="45">
        <v>38322</v>
      </c>
      <c r="B1243" s="45" t="str">
        <f t="shared" si="40"/>
        <v>December</v>
      </c>
      <c r="C1243" s="53">
        <f t="shared" si="41"/>
        <v>2004</v>
      </c>
      <c r="D1243" s="43" t="s">
        <v>101</v>
      </c>
      <c r="E1243" s="132">
        <v>5.8764000000000003</v>
      </c>
    </row>
    <row r="1244" spans="1:5" ht="13.8" x14ac:dyDescent="0.25">
      <c r="A1244" s="45">
        <v>38322</v>
      </c>
      <c r="B1244" s="45" t="str">
        <f t="shared" si="40"/>
        <v>December</v>
      </c>
      <c r="C1244" s="53">
        <f t="shared" si="41"/>
        <v>2004</v>
      </c>
      <c r="D1244" s="43" t="s">
        <v>124</v>
      </c>
      <c r="E1244" s="132">
        <v>5.8266</v>
      </c>
    </row>
    <row r="1245" spans="1:5" ht="13.8" x14ac:dyDescent="0.25">
      <c r="A1245" s="45">
        <v>38322</v>
      </c>
      <c r="B1245" s="45" t="str">
        <f t="shared" si="40"/>
        <v>December</v>
      </c>
      <c r="C1245" s="53">
        <f t="shared" si="41"/>
        <v>2004</v>
      </c>
      <c r="D1245" s="43" t="s">
        <v>125</v>
      </c>
      <c r="E1245" s="132">
        <v>5.2123999999999997</v>
      </c>
    </row>
    <row r="1246" spans="1:5" ht="13.8" x14ac:dyDescent="0.25">
      <c r="A1246" s="45">
        <v>38322</v>
      </c>
      <c r="B1246" s="45" t="str">
        <f t="shared" si="40"/>
        <v>December</v>
      </c>
      <c r="C1246" s="53">
        <f t="shared" si="41"/>
        <v>2004</v>
      </c>
      <c r="D1246" s="43" t="s">
        <v>126</v>
      </c>
      <c r="E1246" s="132">
        <v>5.7109000000000005</v>
      </c>
    </row>
    <row r="1247" spans="1:5" ht="13.8" x14ac:dyDescent="0.25">
      <c r="A1247" s="45">
        <v>38322</v>
      </c>
      <c r="B1247" s="45" t="str">
        <f t="shared" si="40"/>
        <v>December</v>
      </c>
      <c r="C1247" s="53">
        <f t="shared" si="41"/>
        <v>2004</v>
      </c>
      <c r="D1247" s="43" t="s">
        <v>127</v>
      </c>
      <c r="E1247" s="132">
        <v>5.7671999999999999</v>
      </c>
    </row>
    <row r="1248" spans="1:5" ht="13.8" x14ac:dyDescent="0.25">
      <c r="A1248" s="45">
        <v>38322</v>
      </c>
      <c r="B1248" s="45" t="str">
        <f t="shared" si="40"/>
        <v>December</v>
      </c>
      <c r="C1248" s="53">
        <f t="shared" si="41"/>
        <v>2004</v>
      </c>
      <c r="D1248" s="43" t="s">
        <v>105</v>
      </c>
      <c r="E1248" s="132">
        <v>4.1002000000000001</v>
      </c>
    </row>
    <row r="1249" spans="1:5" ht="13.8" x14ac:dyDescent="0.25">
      <c r="A1249" s="45">
        <v>38322</v>
      </c>
      <c r="B1249" s="45" t="str">
        <f t="shared" si="40"/>
        <v>December</v>
      </c>
      <c r="C1249" s="53">
        <f t="shared" si="41"/>
        <v>2004</v>
      </c>
      <c r="D1249" s="43" t="s">
        <v>128</v>
      </c>
      <c r="E1249" s="132">
        <v>6.0914000000000001</v>
      </c>
    </row>
    <row r="1250" spans="1:5" ht="13.8" x14ac:dyDescent="0.25">
      <c r="A1250" s="45">
        <v>38329</v>
      </c>
      <c r="B1250" s="45" t="str">
        <f t="shared" si="40"/>
        <v>December</v>
      </c>
      <c r="C1250" s="53">
        <f t="shared" si="41"/>
        <v>2004</v>
      </c>
      <c r="D1250" s="43" t="s">
        <v>131</v>
      </c>
    </row>
    <row r="1251" spans="1:5" ht="13.8" x14ac:dyDescent="0.25">
      <c r="A1251" s="45">
        <v>38329</v>
      </c>
      <c r="B1251" s="45" t="str">
        <f t="shared" si="40"/>
        <v>December</v>
      </c>
      <c r="C1251" s="53">
        <f t="shared" si="41"/>
        <v>2004</v>
      </c>
      <c r="D1251" s="43" t="s">
        <v>115</v>
      </c>
      <c r="E1251" s="132">
        <v>14.7</v>
      </c>
    </row>
    <row r="1252" spans="1:5" ht="13.8" x14ac:dyDescent="0.25">
      <c r="A1252" s="45">
        <v>38329</v>
      </c>
      <c r="B1252" s="45" t="str">
        <f t="shared" si="40"/>
        <v>December</v>
      </c>
      <c r="C1252" s="53">
        <f t="shared" si="41"/>
        <v>2004</v>
      </c>
      <c r="D1252" s="43" t="s">
        <v>95</v>
      </c>
      <c r="E1252" s="132">
        <v>13.034000000000001</v>
      </c>
    </row>
    <row r="1253" spans="1:5" ht="13.8" x14ac:dyDescent="0.25">
      <c r="A1253" s="45">
        <v>38329</v>
      </c>
      <c r="B1253" s="45" t="str">
        <f t="shared" si="40"/>
        <v>December</v>
      </c>
      <c r="C1253" s="53">
        <f t="shared" si="41"/>
        <v>2004</v>
      </c>
      <c r="D1253" s="43" t="s">
        <v>96</v>
      </c>
      <c r="E1253" s="132">
        <v>12.446</v>
      </c>
    </row>
    <row r="1254" spans="1:5" ht="13.8" x14ac:dyDescent="0.25">
      <c r="A1254" s="45">
        <v>38329</v>
      </c>
      <c r="B1254" s="45" t="str">
        <f t="shared" si="40"/>
        <v>December</v>
      </c>
      <c r="C1254" s="53">
        <f t="shared" si="41"/>
        <v>2004</v>
      </c>
      <c r="D1254" s="43" t="s">
        <v>97</v>
      </c>
      <c r="E1254" s="132">
        <v>11.857999999999999</v>
      </c>
    </row>
    <row r="1255" spans="1:5" ht="13.8" x14ac:dyDescent="0.25">
      <c r="A1255" s="45">
        <v>38329</v>
      </c>
      <c r="B1255" s="45" t="str">
        <f t="shared" si="40"/>
        <v>December</v>
      </c>
      <c r="C1255" s="53">
        <f t="shared" si="41"/>
        <v>2004</v>
      </c>
      <c r="D1255" s="43" t="s">
        <v>98</v>
      </c>
      <c r="E1255" s="132">
        <v>9.31</v>
      </c>
    </row>
    <row r="1256" spans="1:5" ht="15.6" x14ac:dyDescent="0.3">
      <c r="A1256" s="45">
        <v>38329</v>
      </c>
      <c r="B1256" s="45" t="str">
        <f t="shared" si="40"/>
        <v>December</v>
      </c>
      <c r="C1256" s="53">
        <f t="shared" si="41"/>
        <v>2004</v>
      </c>
      <c r="D1256" s="130" t="s">
        <v>136</v>
      </c>
      <c r="E1256" s="132">
        <v>14.161000000000001</v>
      </c>
    </row>
    <row r="1257" spans="1:5" ht="13.8" x14ac:dyDescent="0.25">
      <c r="A1257" s="45">
        <v>38329</v>
      </c>
      <c r="B1257" s="45" t="str">
        <f t="shared" si="40"/>
        <v>December</v>
      </c>
      <c r="C1257" s="53">
        <f t="shared" si="41"/>
        <v>2004</v>
      </c>
      <c r="D1257" s="43" t="s">
        <v>118</v>
      </c>
      <c r="E1257" s="132">
        <v>13.009499999999997</v>
      </c>
    </row>
    <row r="1258" spans="1:5" ht="13.8" x14ac:dyDescent="0.25">
      <c r="A1258" s="45">
        <v>38329</v>
      </c>
      <c r="B1258" s="45" t="str">
        <f t="shared" si="40"/>
        <v>December</v>
      </c>
      <c r="C1258" s="53">
        <f t="shared" si="41"/>
        <v>2004</v>
      </c>
      <c r="D1258" s="43" t="s">
        <v>102</v>
      </c>
      <c r="E1258" s="132">
        <v>12.837999999999999</v>
      </c>
    </row>
    <row r="1259" spans="1:5" ht="13.8" x14ac:dyDescent="0.25">
      <c r="A1259" s="45">
        <v>38329</v>
      </c>
      <c r="B1259" s="45" t="str">
        <f t="shared" si="40"/>
        <v>December</v>
      </c>
      <c r="C1259" s="53">
        <f t="shared" si="41"/>
        <v>2004</v>
      </c>
      <c r="D1259" s="43" t="s">
        <v>119</v>
      </c>
      <c r="E1259" s="132">
        <v>12.421500000000002</v>
      </c>
    </row>
    <row r="1260" spans="1:5" ht="13.8" x14ac:dyDescent="0.25">
      <c r="A1260" s="45">
        <v>38329</v>
      </c>
      <c r="B1260" s="45" t="str">
        <f t="shared" si="40"/>
        <v>December</v>
      </c>
      <c r="C1260" s="53">
        <f t="shared" si="41"/>
        <v>2004</v>
      </c>
      <c r="D1260" s="43" t="s">
        <v>120</v>
      </c>
      <c r="E1260" s="132">
        <v>11.784499999999998</v>
      </c>
    </row>
    <row r="1261" spans="1:5" ht="13.8" x14ac:dyDescent="0.25">
      <c r="A1261" s="45">
        <v>38329</v>
      </c>
      <c r="B1261" s="45" t="str">
        <f t="shared" si="40"/>
        <v>December</v>
      </c>
      <c r="C1261" s="53">
        <f t="shared" si="41"/>
        <v>2004</v>
      </c>
      <c r="D1261" s="43" t="s">
        <v>103</v>
      </c>
      <c r="E1261" s="132">
        <v>11.368</v>
      </c>
    </row>
    <row r="1262" spans="1:5" ht="13.8" x14ac:dyDescent="0.25">
      <c r="A1262" s="45">
        <v>38329</v>
      </c>
      <c r="B1262" s="45" t="str">
        <f t="shared" si="40"/>
        <v>December</v>
      </c>
      <c r="C1262" s="53">
        <f t="shared" si="41"/>
        <v>2004</v>
      </c>
      <c r="D1262" s="43" t="s">
        <v>116</v>
      </c>
      <c r="E1262" s="132">
        <v>7.9002000000000008</v>
      </c>
    </row>
    <row r="1263" spans="1:5" ht="13.8" x14ac:dyDescent="0.25">
      <c r="A1263" s="45">
        <v>38329</v>
      </c>
      <c r="B1263" s="45" t="str">
        <f t="shared" si="40"/>
        <v>December</v>
      </c>
      <c r="C1263" s="53">
        <f t="shared" si="41"/>
        <v>2004</v>
      </c>
      <c r="D1263" s="43" t="s">
        <v>104</v>
      </c>
      <c r="E1263" s="132">
        <v>9.3331</v>
      </c>
    </row>
    <row r="1264" spans="1:5" ht="13.8" x14ac:dyDescent="0.25">
      <c r="A1264" s="45">
        <v>38329</v>
      </c>
      <c r="B1264" s="45" t="str">
        <f t="shared" si="40"/>
        <v>December</v>
      </c>
      <c r="C1264" s="53">
        <f t="shared" si="41"/>
        <v>2004</v>
      </c>
      <c r="D1264" s="43" t="s">
        <v>121</v>
      </c>
      <c r="E1264" s="132">
        <v>8.8753999999999991</v>
      </c>
    </row>
    <row r="1265" spans="1:5" ht="13.8" x14ac:dyDescent="0.25">
      <c r="A1265" s="45">
        <v>38329</v>
      </c>
      <c r="B1265" s="45" t="str">
        <f t="shared" si="40"/>
        <v>December</v>
      </c>
      <c r="C1265" s="53">
        <f t="shared" si="41"/>
        <v>2004</v>
      </c>
      <c r="D1265" s="43" t="s">
        <v>122</v>
      </c>
      <c r="E1265" s="132">
        <v>8.0396000000000001</v>
      </c>
    </row>
    <row r="1266" spans="1:5" ht="13.8" x14ac:dyDescent="0.25">
      <c r="A1266" s="45">
        <v>38329</v>
      </c>
      <c r="B1266" s="45" t="str">
        <f t="shared" si="40"/>
        <v>December</v>
      </c>
      <c r="C1266" s="53">
        <f t="shared" si="41"/>
        <v>2004</v>
      </c>
      <c r="D1266" s="43" t="s">
        <v>123</v>
      </c>
      <c r="E1266" s="132">
        <v>7.9401000000000002</v>
      </c>
    </row>
    <row r="1267" spans="1:5" ht="13.8" x14ac:dyDescent="0.25">
      <c r="A1267" s="45">
        <v>38329</v>
      </c>
      <c r="B1267" s="45" t="str">
        <f t="shared" si="40"/>
        <v>December</v>
      </c>
      <c r="C1267" s="53">
        <f t="shared" si="41"/>
        <v>2004</v>
      </c>
      <c r="D1267" s="43" t="s">
        <v>99</v>
      </c>
      <c r="E1267" s="132">
        <v>6.84</v>
      </c>
    </row>
    <row r="1268" spans="1:5" ht="13.8" x14ac:dyDescent="0.25">
      <c r="A1268" s="45">
        <v>38329</v>
      </c>
      <c r="B1268" s="45" t="str">
        <f t="shared" si="40"/>
        <v>December</v>
      </c>
      <c r="C1268" s="53">
        <f t="shared" si="41"/>
        <v>2004</v>
      </c>
      <c r="D1268" s="43" t="s">
        <v>100</v>
      </c>
      <c r="E1268" s="132">
        <v>6.66</v>
      </c>
    </row>
    <row r="1269" spans="1:5" ht="13.8" x14ac:dyDescent="0.25">
      <c r="A1269" s="45">
        <v>38329</v>
      </c>
      <c r="B1269" s="45" t="str">
        <f t="shared" si="40"/>
        <v>December</v>
      </c>
      <c r="C1269" s="53">
        <f t="shared" si="41"/>
        <v>2004</v>
      </c>
      <c r="D1269" s="43" t="s">
        <v>101</v>
      </c>
      <c r="E1269" s="132">
        <v>6.3720000000000008</v>
      </c>
    </row>
    <row r="1270" spans="1:5" ht="13.8" x14ac:dyDescent="0.25">
      <c r="A1270" s="45">
        <v>38329</v>
      </c>
      <c r="B1270" s="45" t="str">
        <f t="shared" si="40"/>
        <v>December</v>
      </c>
      <c r="C1270" s="53">
        <f t="shared" si="41"/>
        <v>2004</v>
      </c>
      <c r="D1270" s="43" t="s">
        <v>124</v>
      </c>
      <c r="E1270" s="132">
        <v>6.3179999999999996</v>
      </c>
    </row>
    <row r="1271" spans="1:5" ht="13.8" x14ac:dyDescent="0.25">
      <c r="A1271" s="45">
        <v>38329</v>
      </c>
      <c r="B1271" s="45" t="str">
        <f t="shared" si="40"/>
        <v>December</v>
      </c>
      <c r="C1271" s="53">
        <f t="shared" si="41"/>
        <v>2004</v>
      </c>
      <c r="D1271" s="43" t="s">
        <v>125</v>
      </c>
      <c r="E1271" s="132">
        <v>5.6520000000000001</v>
      </c>
    </row>
    <row r="1272" spans="1:5" ht="13.8" x14ac:dyDescent="0.25">
      <c r="A1272" s="45">
        <v>38329</v>
      </c>
      <c r="B1272" s="45" t="str">
        <f t="shared" si="40"/>
        <v>December</v>
      </c>
      <c r="C1272" s="53">
        <f t="shared" si="41"/>
        <v>2004</v>
      </c>
      <c r="D1272" s="43" t="s">
        <v>126</v>
      </c>
      <c r="E1272" s="132">
        <v>6.1295000000000002</v>
      </c>
    </row>
    <row r="1273" spans="1:5" ht="13.8" x14ac:dyDescent="0.25">
      <c r="A1273" s="45">
        <v>38329</v>
      </c>
      <c r="B1273" s="45" t="str">
        <f t="shared" si="40"/>
        <v>December</v>
      </c>
      <c r="C1273" s="53">
        <f t="shared" si="41"/>
        <v>2004</v>
      </c>
      <c r="D1273" s="43" t="s">
        <v>127</v>
      </c>
      <c r="E1273" s="132">
        <v>6.141</v>
      </c>
    </row>
    <row r="1274" spans="1:5" ht="13.8" x14ac:dyDescent="0.25">
      <c r="A1274" s="45">
        <v>38329</v>
      </c>
      <c r="B1274" s="45" t="str">
        <f t="shared" si="40"/>
        <v>December</v>
      </c>
      <c r="C1274" s="53">
        <f t="shared" si="41"/>
        <v>2004</v>
      </c>
      <c r="D1274" s="43" t="s">
        <v>105</v>
      </c>
      <c r="E1274" s="132">
        <v>4.4460000000000006</v>
      </c>
    </row>
    <row r="1275" spans="1:5" ht="13.8" x14ac:dyDescent="0.25">
      <c r="A1275" s="45">
        <v>38329</v>
      </c>
      <c r="B1275" s="45" t="str">
        <f t="shared" si="40"/>
        <v>December</v>
      </c>
      <c r="C1275" s="53">
        <f t="shared" si="41"/>
        <v>2004</v>
      </c>
      <c r="D1275" s="43" t="s">
        <v>128</v>
      </c>
      <c r="E1275" s="132">
        <v>6.4120000000000008</v>
      </c>
    </row>
    <row r="1276" spans="1:5" ht="13.8" x14ac:dyDescent="0.25">
      <c r="A1276" s="45">
        <v>38336</v>
      </c>
      <c r="B1276" s="45" t="str">
        <f t="shared" si="40"/>
        <v>December</v>
      </c>
      <c r="C1276" s="53">
        <f t="shared" si="41"/>
        <v>2004</v>
      </c>
      <c r="D1276" s="43" t="s">
        <v>131</v>
      </c>
    </row>
    <row r="1277" spans="1:5" ht="13.8" x14ac:dyDescent="0.25">
      <c r="A1277" s="45">
        <v>38336</v>
      </c>
      <c r="B1277" s="45" t="str">
        <f t="shared" si="40"/>
        <v>December</v>
      </c>
      <c r="C1277" s="53">
        <f t="shared" si="41"/>
        <v>2004</v>
      </c>
      <c r="D1277" s="43" t="s">
        <v>115</v>
      </c>
      <c r="E1277" s="132">
        <v>19.079999999999998</v>
      </c>
    </row>
    <row r="1278" spans="1:5" ht="13.8" x14ac:dyDescent="0.25">
      <c r="A1278" s="45">
        <v>38336</v>
      </c>
      <c r="B1278" s="45" t="str">
        <f t="shared" si="40"/>
        <v>December</v>
      </c>
      <c r="C1278" s="53">
        <f t="shared" si="41"/>
        <v>2004</v>
      </c>
      <c r="D1278" s="43" t="s">
        <v>95</v>
      </c>
      <c r="E1278" s="132">
        <v>16.9176</v>
      </c>
    </row>
    <row r="1279" spans="1:5" ht="13.8" x14ac:dyDescent="0.25">
      <c r="A1279" s="45">
        <v>38336</v>
      </c>
      <c r="B1279" s="45" t="str">
        <f t="shared" si="40"/>
        <v>December</v>
      </c>
      <c r="C1279" s="53">
        <f t="shared" si="41"/>
        <v>2004</v>
      </c>
      <c r="D1279" s="43" t="s">
        <v>96</v>
      </c>
      <c r="E1279" s="132">
        <v>16.154399999999999</v>
      </c>
    </row>
    <row r="1280" spans="1:5" ht="13.8" x14ac:dyDescent="0.25">
      <c r="A1280" s="45">
        <v>38336</v>
      </c>
      <c r="B1280" s="45" t="str">
        <f t="shared" si="40"/>
        <v>December</v>
      </c>
      <c r="C1280" s="53">
        <f t="shared" si="41"/>
        <v>2004</v>
      </c>
      <c r="D1280" s="43" t="s">
        <v>97</v>
      </c>
      <c r="E1280" s="132">
        <v>15.3912</v>
      </c>
    </row>
    <row r="1281" spans="1:5" ht="13.8" x14ac:dyDescent="0.25">
      <c r="A1281" s="45">
        <v>38336</v>
      </c>
      <c r="B1281" s="45" t="str">
        <f t="shared" si="40"/>
        <v>December</v>
      </c>
      <c r="C1281" s="53">
        <f t="shared" si="41"/>
        <v>2004</v>
      </c>
      <c r="D1281" s="43" t="s">
        <v>98</v>
      </c>
      <c r="E1281" s="132">
        <v>12.083999999999998</v>
      </c>
    </row>
    <row r="1282" spans="1:5" ht="15.6" x14ac:dyDescent="0.3">
      <c r="A1282" s="45">
        <v>38336</v>
      </c>
      <c r="B1282" s="45" t="str">
        <f t="shared" si="40"/>
        <v>December</v>
      </c>
      <c r="C1282" s="53">
        <f t="shared" si="41"/>
        <v>2004</v>
      </c>
      <c r="D1282" s="130" t="s">
        <v>136</v>
      </c>
      <c r="E1282" s="132">
        <v>17.3978</v>
      </c>
    </row>
    <row r="1283" spans="1:5" ht="13.8" x14ac:dyDescent="0.25">
      <c r="A1283" s="45">
        <v>38336</v>
      </c>
      <c r="B1283" s="45" t="str">
        <f t="shared" si="40"/>
        <v>December</v>
      </c>
      <c r="C1283" s="53">
        <f t="shared" si="41"/>
        <v>2004</v>
      </c>
      <c r="D1283" s="43" t="s">
        <v>118</v>
      </c>
      <c r="E1283" s="132">
        <v>15.9831</v>
      </c>
    </row>
    <row r="1284" spans="1:5" ht="13.8" x14ac:dyDescent="0.25">
      <c r="A1284" s="45">
        <v>38336</v>
      </c>
      <c r="B1284" s="45" t="str">
        <f t="shared" si="40"/>
        <v>December</v>
      </c>
      <c r="C1284" s="53">
        <f t="shared" si="41"/>
        <v>2004</v>
      </c>
      <c r="D1284" s="43" t="s">
        <v>102</v>
      </c>
      <c r="E1284" s="132">
        <v>15.772399999999999</v>
      </c>
    </row>
    <row r="1285" spans="1:5" ht="13.8" x14ac:dyDescent="0.25">
      <c r="A1285" s="45">
        <v>38336</v>
      </c>
      <c r="B1285" s="45" t="str">
        <f t="shared" si="40"/>
        <v>December</v>
      </c>
      <c r="C1285" s="53">
        <f t="shared" si="41"/>
        <v>2004</v>
      </c>
      <c r="D1285" s="43" t="s">
        <v>119</v>
      </c>
      <c r="E1285" s="132">
        <v>15.260700000000002</v>
      </c>
    </row>
    <row r="1286" spans="1:5" ht="13.8" x14ac:dyDescent="0.25">
      <c r="A1286" s="45">
        <v>38336</v>
      </c>
      <c r="B1286" s="45" t="str">
        <f t="shared" si="40"/>
        <v>December</v>
      </c>
      <c r="C1286" s="53">
        <f t="shared" si="41"/>
        <v>2004</v>
      </c>
      <c r="D1286" s="43" t="s">
        <v>120</v>
      </c>
      <c r="E1286" s="132">
        <v>14.4781</v>
      </c>
    </row>
    <row r="1287" spans="1:5" ht="13.8" x14ac:dyDescent="0.25">
      <c r="A1287" s="45">
        <v>38336</v>
      </c>
      <c r="B1287" s="45" t="str">
        <f t="shared" si="40"/>
        <v>December</v>
      </c>
      <c r="C1287" s="53">
        <f t="shared" si="41"/>
        <v>2004</v>
      </c>
      <c r="D1287" s="43" t="s">
        <v>103</v>
      </c>
      <c r="E1287" s="132">
        <v>13.966399999999998</v>
      </c>
    </row>
    <row r="1288" spans="1:5" ht="13.8" x14ac:dyDescent="0.25">
      <c r="A1288" s="45">
        <v>38336</v>
      </c>
      <c r="B1288" s="45" t="str">
        <f t="shared" si="40"/>
        <v>December</v>
      </c>
      <c r="C1288" s="53">
        <f t="shared" si="41"/>
        <v>2004</v>
      </c>
      <c r="D1288" s="43" t="s">
        <v>116</v>
      </c>
      <c r="E1288" s="132">
        <v>11.052300000000001</v>
      </c>
    </row>
    <row r="1289" spans="1:5" ht="13.8" x14ac:dyDescent="0.25">
      <c r="A1289" s="45">
        <v>38336</v>
      </c>
      <c r="B1289" s="45" t="str">
        <f t="shared" si="40"/>
        <v>December</v>
      </c>
      <c r="C1289" s="53">
        <f t="shared" si="41"/>
        <v>2004</v>
      </c>
      <c r="D1289" s="43" t="s">
        <v>104</v>
      </c>
      <c r="E1289" s="132">
        <v>12.663000000000002</v>
      </c>
    </row>
    <row r="1290" spans="1:5" ht="13.8" x14ac:dyDescent="0.25">
      <c r="A1290" s="45">
        <v>38336</v>
      </c>
      <c r="B1290" s="45" t="str">
        <f t="shared" si="40"/>
        <v>December</v>
      </c>
      <c r="C1290" s="53">
        <f t="shared" si="41"/>
        <v>2004</v>
      </c>
      <c r="D1290" s="43" t="s">
        <v>121</v>
      </c>
      <c r="E1290" s="132">
        <v>12.042</v>
      </c>
    </row>
    <row r="1291" spans="1:5" ht="13.8" x14ac:dyDescent="0.25">
      <c r="A1291" s="45">
        <v>38336</v>
      </c>
      <c r="B1291" s="45" t="str">
        <f t="shared" si="40"/>
        <v>December</v>
      </c>
      <c r="C1291" s="53">
        <f t="shared" si="41"/>
        <v>2004</v>
      </c>
      <c r="D1291" s="43" t="s">
        <v>122</v>
      </c>
      <c r="E1291" s="132">
        <v>10.907999999999999</v>
      </c>
    </row>
    <row r="1292" spans="1:5" ht="13.8" x14ac:dyDescent="0.25">
      <c r="A1292" s="45">
        <v>38336</v>
      </c>
      <c r="B1292" s="45" t="str">
        <f t="shared" si="40"/>
        <v>December</v>
      </c>
      <c r="C1292" s="53">
        <f t="shared" si="41"/>
        <v>2004</v>
      </c>
      <c r="D1292" s="43" t="s">
        <v>123</v>
      </c>
      <c r="E1292" s="132">
        <v>10.773</v>
      </c>
    </row>
    <row r="1293" spans="1:5" ht="13.8" x14ac:dyDescent="0.25">
      <c r="A1293" s="45">
        <v>38336</v>
      </c>
      <c r="B1293" s="45" t="str">
        <f t="shared" si="40"/>
        <v>December</v>
      </c>
      <c r="C1293" s="53">
        <f t="shared" si="41"/>
        <v>2004</v>
      </c>
      <c r="D1293" s="43" t="s">
        <v>99</v>
      </c>
      <c r="E1293" s="132">
        <v>10.145999999999999</v>
      </c>
    </row>
    <row r="1294" spans="1:5" ht="13.8" x14ac:dyDescent="0.25">
      <c r="A1294" s="45">
        <v>38336</v>
      </c>
      <c r="B1294" s="45" t="str">
        <f t="shared" si="40"/>
        <v>December</v>
      </c>
      <c r="C1294" s="53">
        <f t="shared" si="41"/>
        <v>2004</v>
      </c>
      <c r="D1294" s="43" t="s">
        <v>100</v>
      </c>
      <c r="E1294" s="132">
        <v>9.8790000000000013</v>
      </c>
    </row>
    <row r="1295" spans="1:5" ht="13.8" x14ac:dyDescent="0.25">
      <c r="A1295" s="45">
        <v>38336</v>
      </c>
      <c r="B1295" s="45" t="str">
        <f t="shared" si="40"/>
        <v>December</v>
      </c>
      <c r="C1295" s="53">
        <f t="shared" si="41"/>
        <v>2004</v>
      </c>
      <c r="D1295" s="43" t="s">
        <v>101</v>
      </c>
      <c r="E1295" s="132">
        <v>9.4518000000000004</v>
      </c>
    </row>
    <row r="1296" spans="1:5" ht="13.8" x14ac:dyDescent="0.25">
      <c r="A1296" s="45">
        <v>38336</v>
      </c>
      <c r="B1296" s="45" t="str">
        <f t="shared" ref="B1296:B1357" si="42">TEXT(A1296,"mmmm")</f>
        <v>December</v>
      </c>
      <c r="C1296" s="53">
        <f t="shared" ref="C1296:C1357" si="43">YEAR(A1296)</f>
        <v>2004</v>
      </c>
      <c r="D1296" s="43" t="s">
        <v>124</v>
      </c>
      <c r="E1296" s="132">
        <v>9.3716999999999988</v>
      </c>
    </row>
    <row r="1297" spans="1:5" ht="13.8" x14ac:dyDescent="0.25">
      <c r="A1297" s="45">
        <v>38336</v>
      </c>
      <c r="B1297" s="45" t="str">
        <f t="shared" si="42"/>
        <v>December</v>
      </c>
      <c r="C1297" s="53">
        <f t="shared" si="43"/>
        <v>2004</v>
      </c>
      <c r="D1297" s="43" t="s">
        <v>125</v>
      </c>
      <c r="E1297" s="132">
        <v>8.3838000000000008</v>
      </c>
    </row>
    <row r="1298" spans="1:5" ht="13.8" x14ac:dyDescent="0.25">
      <c r="A1298" s="45">
        <v>38336</v>
      </c>
      <c r="B1298" s="45" t="str">
        <f t="shared" si="42"/>
        <v>December</v>
      </c>
      <c r="C1298" s="53">
        <f t="shared" si="43"/>
        <v>2004</v>
      </c>
      <c r="D1298" s="43" t="s">
        <v>126</v>
      </c>
      <c r="E1298" s="132">
        <v>8.7308000000000003</v>
      </c>
    </row>
    <row r="1299" spans="1:5" ht="13.8" x14ac:dyDescent="0.25">
      <c r="A1299" s="45">
        <v>38336</v>
      </c>
      <c r="B1299" s="45" t="str">
        <f t="shared" si="42"/>
        <v>December</v>
      </c>
      <c r="C1299" s="53">
        <f t="shared" si="43"/>
        <v>2004</v>
      </c>
      <c r="D1299" s="43" t="s">
        <v>127</v>
      </c>
      <c r="E1299" s="132">
        <v>8.4639000000000006</v>
      </c>
    </row>
    <row r="1300" spans="1:5" ht="13.8" x14ac:dyDescent="0.25">
      <c r="A1300" s="45">
        <v>38336</v>
      </c>
      <c r="B1300" s="45" t="str">
        <f t="shared" si="42"/>
        <v>December</v>
      </c>
      <c r="C1300" s="53">
        <f t="shared" si="43"/>
        <v>2004</v>
      </c>
      <c r="D1300" s="43" t="s">
        <v>105</v>
      </c>
      <c r="E1300" s="132">
        <v>6.5949</v>
      </c>
    </row>
    <row r="1301" spans="1:5" ht="13.8" x14ac:dyDescent="0.25">
      <c r="A1301" s="45">
        <v>38336</v>
      </c>
      <c r="B1301" s="45" t="str">
        <f t="shared" si="42"/>
        <v>December</v>
      </c>
      <c r="C1301" s="53">
        <f t="shared" si="43"/>
        <v>2004</v>
      </c>
      <c r="D1301" s="43" t="s">
        <v>128</v>
      </c>
      <c r="E1301" s="132">
        <v>8.404300000000001</v>
      </c>
    </row>
    <row r="1302" spans="1:5" ht="13.8" x14ac:dyDescent="0.25">
      <c r="A1302" s="45">
        <v>38343</v>
      </c>
      <c r="B1302" s="45" t="str">
        <f t="shared" si="42"/>
        <v>December</v>
      </c>
      <c r="C1302" s="53">
        <f t="shared" si="43"/>
        <v>2004</v>
      </c>
      <c r="D1302" s="43" t="s">
        <v>131</v>
      </c>
    </row>
    <row r="1303" spans="1:5" ht="13.8" x14ac:dyDescent="0.25">
      <c r="A1303" s="45">
        <v>38343</v>
      </c>
      <c r="B1303" s="45" t="str">
        <f t="shared" si="42"/>
        <v>December</v>
      </c>
      <c r="C1303" s="53">
        <f t="shared" si="43"/>
        <v>2004</v>
      </c>
      <c r="D1303" s="43" t="s">
        <v>115</v>
      </c>
    </row>
    <row r="1304" spans="1:5" ht="13.8" x14ac:dyDescent="0.25">
      <c r="A1304" s="45">
        <v>38343</v>
      </c>
      <c r="B1304" s="45" t="str">
        <f t="shared" si="42"/>
        <v>December</v>
      </c>
      <c r="C1304" s="53">
        <f t="shared" si="43"/>
        <v>2004</v>
      </c>
      <c r="D1304" s="43" t="s">
        <v>95</v>
      </c>
    </row>
    <row r="1305" spans="1:5" ht="13.8" x14ac:dyDescent="0.25">
      <c r="A1305" s="45">
        <v>38343</v>
      </c>
      <c r="B1305" s="45" t="str">
        <f t="shared" si="42"/>
        <v>December</v>
      </c>
      <c r="C1305" s="53">
        <f t="shared" si="43"/>
        <v>2004</v>
      </c>
      <c r="D1305" s="43" t="s">
        <v>96</v>
      </c>
    </row>
    <row r="1306" spans="1:5" ht="13.8" x14ac:dyDescent="0.25">
      <c r="A1306" s="45">
        <v>38343</v>
      </c>
      <c r="B1306" s="45" t="str">
        <f t="shared" si="42"/>
        <v>December</v>
      </c>
      <c r="C1306" s="53">
        <f t="shared" si="43"/>
        <v>2004</v>
      </c>
      <c r="D1306" s="43" t="s">
        <v>97</v>
      </c>
    </row>
    <row r="1307" spans="1:5" ht="13.8" x14ac:dyDescent="0.25">
      <c r="A1307" s="45">
        <v>38343</v>
      </c>
      <c r="B1307" s="45" t="str">
        <f t="shared" si="42"/>
        <v>December</v>
      </c>
      <c r="C1307" s="53">
        <f t="shared" si="43"/>
        <v>2004</v>
      </c>
      <c r="D1307" s="43" t="s">
        <v>98</v>
      </c>
    </row>
    <row r="1308" spans="1:5" ht="15.6" x14ac:dyDescent="0.3">
      <c r="A1308" s="45">
        <v>38343</v>
      </c>
      <c r="B1308" s="45" t="str">
        <f t="shared" si="42"/>
        <v>December</v>
      </c>
      <c r="C1308" s="53">
        <f t="shared" si="43"/>
        <v>2004</v>
      </c>
      <c r="D1308" s="130" t="s">
        <v>136</v>
      </c>
      <c r="E1308" s="132">
        <v>19.998800000000003</v>
      </c>
    </row>
    <row r="1309" spans="1:5" ht="13.8" x14ac:dyDescent="0.25">
      <c r="A1309" s="45">
        <v>38343</v>
      </c>
      <c r="B1309" s="45" t="str">
        <f t="shared" si="42"/>
        <v>December</v>
      </c>
      <c r="C1309" s="53">
        <f t="shared" si="43"/>
        <v>2004</v>
      </c>
      <c r="D1309" s="43" t="s">
        <v>118</v>
      </c>
      <c r="E1309" s="132">
        <v>18.372599999999998</v>
      </c>
    </row>
    <row r="1310" spans="1:5" ht="13.8" x14ac:dyDescent="0.25">
      <c r="A1310" s="45">
        <v>38343</v>
      </c>
      <c r="B1310" s="45" t="str">
        <f t="shared" si="42"/>
        <v>December</v>
      </c>
      <c r="C1310" s="53">
        <f t="shared" si="43"/>
        <v>2004</v>
      </c>
      <c r="D1310" s="43" t="s">
        <v>102</v>
      </c>
      <c r="E1310" s="132">
        <v>18.130399999999998</v>
      </c>
    </row>
    <row r="1311" spans="1:5" ht="13.8" x14ac:dyDescent="0.25">
      <c r="A1311" s="45">
        <v>38343</v>
      </c>
      <c r="B1311" s="45" t="str">
        <f t="shared" si="42"/>
        <v>December</v>
      </c>
      <c r="C1311" s="53">
        <f t="shared" si="43"/>
        <v>2004</v>
      </c>
      <c r="D1311" s="43" t="s">
        <v>119</v>
      </c>
      <c r="E1311" s="132">
        <v>17.542200000000001</v>
      </c>
    </row>
    <row r="1312" spans="1:5" ht="13.8" x14ac:dyDescent="0.25">
      <c r="A1312" s="45">
        <v>38343</v>
      </c>
      <c r="B1312" s="45" t="str">
        <f t="shared" si="42"/>
        <v>December</v>
      </c>
      <c r="C1312" s="53">
        <f t="shared" si="43"/>
        <v>2004</v>
      </c>
      <c r="D1312" s="43" t="s">
        <v>120</v>
      </c>
      <c r="E1312" s="132">
        <v>16.642599999999998</v>
      </c>
    </row>
    <row r="1313" spans="1:5" ht="13.8" x14ac:dyDescent="0.25">
      <c r="A1313" s="45">
        <v>38343</v>
      </c>
      <c r="B1313" s="45" t="str">
        <f t="shared" si="42"/>
        <v>December</v>
      </c>
      <c r="C1313" s="53">
        <f t="shared" si="43"/>
        <v>2004</v>
      </c>
      <c r="D1313" s="43" t="s">
        <v>103</v>
      </c>
      <c r="E1313" s="132">
        <v>16.054399999999998</v>
      </c>
    </row>
    <row r="1314" spans="1:5" ht="13.8" x14ac:dyDescent="0.25">
      <c r="A1314" s="45">
        <v>38343</v>
      </c>
      <c r="B1314" s="45" t="str">
        <f t="shared" si="42"/>
        <v>December</v>
      </c>
      <c r="C1314" s="53">
        <f t="shared" si="43"/>
        <v>2004</v>
      </c>
      <c r="D1314" s="43" t="s">
        <v>116</v>
      </c>
      <c r="E1314" s="132">
        <v>13.765500000000001</v>
      </c>
    </row>
    <row r="1315" spans="1:5" ht="13.8" x14ac:dyDescent="0.25">
      <c r="A1315" s="45">
        <v>38343</v>
      </c>
      <c r="B1315" s="45" t="str">
        <f t="shared" si="42"/>
        <v>December</v>
      </c>
      <c r="C1315" s="53">
        <f t="shared" si="43"/>
        <v>2004</v>
      </c>
      <c r="D1315" s="43" t="s">
        <v>104</v>
      </c>
      <c r="E1315" s="132">
        <v>15.617700000000003</v>
      </c>
    </row>
    <row r="1316" spans="1:5" ht="13.8" x14ac:dyDescent="0.25">
      <c r="A1316" s="45">
        <v>38343</v>
      </c>
      <c r="B1316" s="45" t="str">
        <f t="shared" si="42"/>
        <v>December</v>
      </c>
      <c r="C1316" s="53">
        <f t="shared" si="43"/>
        <v>2004</v>
      </c>
      <c r="D1316" s="43" t="s">
        <v>121</v>
      </c>
      <c r="E1316" s="132">
        <v>14.851800000000001</v>
      </c>
    </row>
    <row r="1317" spans="1:5" ht="13.8" x14ac:dyDescent="0.25">
      <c r="A1317" s="45">
        <v>38343</v>
      </c>
      <c r="B1317" s="45" t="str">
        <f t="shared" si="42"/>
        <v>December</v>
      </c>
      <c r="C1317" s="53">
        <f t="shared" si="43"/>
        <v>2004</v>
      </c>
      <c r="D1317" s="43" t="s">
        <v>122</v>
      </c>
      <c r="E1317" s="132">
        <v>13.453199999999999</v>
      </c>
    </row>
    <row r="1318" spans="1:5" ht="13.8" x14ac:dyDescent="0.25">
      <c r="A1318" s="45">
        <v>38343</v>
      </c>
      <c r="B1318" s="45" t="str">
        <f t="shared" si="42"/>
        <v>December</v>
      </c>
      <c r="C1318" s="53">
        <f t="shared" si="43"/>
        <v>2004</v>
      </c>
      <c r="D1318" s="43" t="s">
        <v>123</v>
      </c>
      <c r="E1318" s="132">
        <v>13.286700000000002</v>
      </c>
    </row>
    <row r="1319" spans="1:5" ht="13.8" x14ac:dyDescent="0.25">
      <c r="A1319" s="45">
        <v>38343</v>
      </c>
      <c r="B1319" s="45" t="str">
        <f t="shared" si="42"/>
        <v>December</v>
      </c>
      <c r="C1319" s="53">
        <f t="shared" si="43"/>
        <v>2004</v>
      </c>
      <c r="D1319" s="43" t="s">
        <v>99</v>
      </c>
      <c r="E1319" s="132">
        <v>11.513999999999999</v>
      </c>
    </row>
    <row r="1320" spans="1:5" ht="13.8" x14ac:dyDescent="0.25">
      <c r="A1320" s="45">
        <v>38343</v>
      </c>
      <c r="B1320" s="45" t="str">
        <f t="shared" si="42"/>
        <v>December</v>
      </c>
      <c r="C1320" s="53">
        <f t="shared" si="43"/>
        <v>2004</v>
      </c>
      <c r="D1320" s="43" t="s">
        <v>100</v>
      </c>
      <c r="E1320" s="132">
        <v>11.211000000000002</v>
      </c>
    </row>
    <row r="1321" spans="1:5" ht="13.8" x14ac:dyDescent="0.25">
      <c r="A1321" s="45">
        <v>38343</v>
      </c>
      <c r="B1321" s="45" t="str">
        <f t="shared" si="42"/>
        <v>December</v>
      </c>
      <c r="C1321" s="53">
        <f t="shared" si="43"/>
        <v>2004</v>
      </c>
      <c r="D1321" s="43" t="s">
        <v>101</v>
      </c>
      <c r="E1321" s="132">
        <v>10.7262</v>
      </c>
    </row>
    <row r="1322" spans="1:5" ht="13.8" x14ac:dyDescent="0.25">
      <c r="A1322" s="45">
        <v>38343</v>
      </c>
      <c r="B1322" s="45" t="str">
        <f t="shared" si="42"/>
        <v>December</v>
      </c>
      <c r="C1322" s="53">
        <f t="shared" si="43"/>
        <v>2004</v>
      </c>
      <c r="D1322" s="43" t="s">
        <v>124</v>
      </c>
      <c r="E1322" s="132">
        <v>10.635299999999999</v>
      </c>
    </row>
    <row r="1323" spans="1:5" ht="13.8" x14ac:dyDescent="0.25">
      <c r="A1323" s="45">
        <v>38343</v>
      </c>
      <c r="B1323" s="45" t="str">
        <f t="shared" si="42"/>
        <v>December</v>
      </c>
      <c r="C1323" s="53">
        <f t="shared" si="43"/>
        <v>2004</v>
      </c>
      <c r="D1323" s="43" t="s">
        <v>125</v>
      </c>
      <c r="E1323" s="132">
        <v>9.5142000000000007</v>
      </c>
    </row>
    <row r="1324" spans="1:5" ht="13.8" x14ac:dyDescent="0.25">
      <c r="A1324" s="45">
        <v>38343</v>
      </c>
      <c r="B1324" s="45" t="str">
        <f t="shared" si="42"/>
        <v>December</v>
      </c>
      <c r="C1324" s="53">
        <f t="shared" si="43"/>
        <v>2004</v>
      </c>
      <c r="D1324" s="43" t="s">
        <v>126</v>
      </c>
      <c r="E1324" s="132">
        <v>9.8071999999999999</v>
      </c>
    </row>
    <row r="1325" spans="1:5" ht="13.8" x14ac:dyDescent="0.25">
      <c r="A1325" s="45">
        <v>38343</v>
      </c>
      <c r="B1325" s="45" t="str">
        <f t="shared" si="42"/>
        <v>December</v>
      </c>
      <c r="C1325" s="53">
        <f t="shared" si="43"/>
        <v>2004</v>
      </c>
      <c r="D1325" s="43" t="s">
        <v>127</v>
      </c>
      <c r="E1325" s="132">
        <v>9.4251000000000005</v>
      </c>
    </row>
    <row r="1326" spans="1:5" ht="13.8" x14ac:dyDescent="0.25">
      <c r="A1326" s="45">
        <v>38343</v>
      </c>
      <c r="B1326" s="45" t="str">
        <f t="shared" si="42"/>
        <v>December</v>
      </c>
      <c r="C1326" s="53">
        <f t="shared" si="43"/>
        <v>2004</v>
      </c>
      <c r="D1326" s="43" t="s">
        <v>105</v>
      </c>
      <c r="E1326" s="132">
        <v>7.4841000000000006</v>
      </c>
    </row>
    <row r="1327" spans="1:5" ht="13.8" x14ac:dyDescent="0.25">
      <c r="A1327" s="45">
        <v>38343</v>
      </c>
      <c r="B1327" s="45" t="str">
        <f t="shared" si="42"/>
        <v>December</v>
      </c>
      <c r="C1327" s="53">
        <f t="shared" si="43"/>
        <v>2004</v>
      </c>
      <c r="D1327" s="43" t="s">
        <v>128</v>
      </c>
      <c r="E1327" s="132">
        <v>9.2286999999999999</v>
      </c>
    </row>
    <row r="1328" spans="1:5" ht="13.8" x14ac:dyDescent="0.25">
      <c r="A1328" s="45">
        <v>38350</v>
      </c>
      <c r="B1328" s="45" t="str">
        <f t="shared" si="42"/>
        <v>December</v>
      </c>
      <c r="C1328" s="53">
        <f t="shared" si="43"/>
        <v>2004</v>
      </c>
      <c r="D1328" s="43" t="s">
        <v>131</v>
      </c>
    </row>
    <row r="1329" spans="1:5" ht="13.8" x14ac:dyDescent="0.25">
      <c r="A1329" s="45">
        <v>38350</v>
      </c>
      <c r="B1329" s="45" t="str">
        <f t="shared" si="42"/>
        <v>December</v>
      </c>
      <c r="C1329" s="53">
        <f t="shared" si="43"/>
        <v>2004</v>
      </c>
      <c r="D1329" s="43" t="s">
        <v>115</v>
      </c>
    </row>
    <row r="1330" spans="1:5" ht="13.8" x14ac:dyDescent="0.25">
      <c r="A1330" s="45">
        <v>38350</v>
      </c>
      <c r="B1330" s="45" t="str">
        <f t="shared" si="42"/>
        <v>December</v>
      </c>
      <c r="C1330" s="53">
        <f t="shared" si="43"/>
        <v>2004</v>
      </c>
      <c r="D1330" s="43" t="s">
        <v>95</v>
      </c>
    </row>
    <row r="1331" spans="1:5" ht="13.8" x14ac:dyDescent="0.25">
      <c r="A1331" s="45">
        <v>38350</v>
      </c>
      <c r="B1331" s="45" t="str">
        <f t="shared" si="42"/>
        <v>December</v>
      </c>
      <c r="C1331" s="53">
        <f t="shared" si="43"/>
        <v>2004</v>
      </c>
      <c r="D1331" s="43" t="s">
        <v>96</v>
      </c>
    </row>
    <row r="1332" spans="1:5" ht="13.8" x14ac:dyDescent="0.25">
      <c r="A1332" s="45">
        <v>38350</v>
      </c>
      <c r="B1332" s="45" t="str">
        <f t="shared" si="42"/>
        <v>December</v>
      </c>
      <c r="C1332" s="53">
        <f t="shared" si="43"/>
        <v>2004</v>
      </c>
      <c r="D1332" s="43" t="s">
        <v>97</v>
      </c>
    </row>
    <row r="1333" spans="1:5" ht="13.8" x14ac:dyDescent="0.25">
      <c r="A1333" s="45">
        <v>38350</v>
      </c>
      <c r="B1333" s="45" t="str">
        <f t="shared" si="42"/>
        <v>December</v>
      </c>
      <c r="C1333" s="53">
        <f t="shared" si="43"/>
        <v>2004</v>
      </c>
      <c r="D1333" s="43" t="s">
        <v>98</v>
      </c>
    </row>
    <row r="1334" spans="1:5" ht="15.6" x14ac:dyDescent="0.3">
      <c r="A1334" s="45">
        <v>38350</v>
      </c>
      <c r="B1334" s="45" t="str">
        <f t="shared" si="42"/>
        <v>December</v>
      </c>
      <c r="C1334" s="53">
        <f t="shared" si="43"/>
        <v>2004</v>
      </c>
      <c r="D1334" s="130" t="s">
        <v>136</v>
      </c>
      <c r="E1334" s="132">
        <v>17.34</v>
      </c>
    </row>
    <row r="1335" spans="1:5" ht="13.8" x14ac:dyDescent="0.25">
      <c r="A1335" s="45">
        <v>38350</v>
      </c>
      <c r="B1335" s="45" t="str">
        <f t="shared" si="42"/>
        <v>December</v>
      </c>
      <c r="C1335" s="53">
        <f t="shared" si="43"/>
        <v>2004</v>
      </c>
      <c r="D1335" s="43" t="s">
        <v>118</v>
      </c>
      <c r="E1335" s="132">
        <v>15.929999999999998</v>
      </c>
    </row>
    <row r="1336" spans="1:5" ht="13.8" x14ac:dyDescent="0.25">
      <c r="A1336" s="45">
        <v>38350</v>
      </c>
      <c r="B1336" s="45" t="str">
        <f t="shared" si="42"/>
        <v>December</v>
      </c>
      <c r="C1336" s="53">
        <f t="shared" si="43"/>
        <v>2004</v>
      </c>
      <c r="D1336" s="43" t="s">
        <v>102</v>
      </c>
      <c r="E1336" s="132">
        <v>15.72</v>
      </c>
    </row>
    <row r="1337" spans="1:5" ht="13.8" x14ac:dyDescent="0.25">
      <c r="A1337" s="45">
        <v>38350</v>
      </c>
      <c r="B1337" s="45" t="str">
        <f t="shared" si="42"/>
        <v>December</v>
      </c>
      <c r="C1337" s="53">
        <f t="shared" si="43"/>
        <v>2004</v>
      </c>
      <c r="D1337" s="43" t="s">
        <v>119</v>
      </c>
      <c r="E1337" s="132">
        <v>15.21</v>
      </c>
    </row>
    <row r="1338" spans="1:5" ht="13.8" x14ac:dyDescent="0.25">
      <c r="A1338" s="45">
        <v>38350</v>
      </c>
      <c r="B1338" s="45" t="str">
        <f t="shared" si="42"/>
        <v>December</v>
      </c>
      <c r="C1338" s="53">
        <f t="shared" si="43"/>
        <v>2004</v>
      </c>
      <c r="D1338" s="43" t="s">
        <v>120</v>
      </c>
      <c r="E1338" s="132">
        <v>14.429999999999998</v>
      </c>
    </row>
    <row r="1339" spans="1:5" ht="13.8" x14ac:dyDescent="0.25">
      <c r="A1339" s="45">
        <v>38350</v>
      </c>
      <c r="B1339" s="45" t="str">
        <f t="shared" si="42"/>
        <v>December</v>
      </c>
      <c r="C1339" s="53">
        <f t="shared" si="43"/>
        <v>2004</v>
      </c>
      <c r="D1339" s="43" t="s">
        <v>103</v>
      </c>
      <c r="E1339" s="132">
        <v>13.92</v>
      </c>
    </row>
    <row r="1340" spans="1:5" ht="13.8" x14ac:dyDescent="0.25">
      <c r="A1340" s="45">
        <v>38350</v>
      </c>
      <c r="B1340" s="45" t="str">
        <f t="shared" si="42"/>
        <v>December</v>
      </c>
      <c r="C1340" s="53">
        <f t="shared" si="43"/>
        <v>2004</v>
      </c>
      <c r="D1340" s="43" t="s">
        <v>116</v>
      </c>
      <c r="E1340" s="132">
        <v>10.254300000000001</v>
      </c>
    </row>
    <row r="1341" spans="1:5" ht="13.8" x14ac:dyDescent="0.25">
      <c r="A1341" s="45">
        <v>38350</v>
      </c>
      <c r="B1341" s="45" t="str">
        <f t="shared" si="42"/>
        <v>December</v>
      </c>
      <c r="C1341" s="53">
        <f t="shared" si="43"/>
        <v>2004</v>
      </c>
      <c r="D1341" s="43" t="s">
        <v>104</v>
      </c>
      <c r="E1341" s="132">
        <v>12.803700000000001</v>
      </c>
    </row>
    <row r="1342" spans="1:5" ht="13.8" x14ac:dyDescent="0.25">
      <c r="A1342" s="45">
        <v>38350</v>
      </c>
      <c r="B1342" s="45" t="str">
        <f t="shared" si="42"/>
        <v>December</v>
      </c>
      <c r="C1342" s="53">
        <f t="shared" si="43"/>
        <v>2004</v>
      </c>
      <c r="D1342" s="43" t="s">
        <v>121</v>
      </c>
      <c r="E1342" s="132">
        <v>12.175799999999999</v>
      </c>
    </row>
    <row r="1343" spans="1:5" ht="13.8" x14ac:dyDescent="0.25">
      <c r="A1343" s="45">
        <v>38350</v>
      </c>
      <c r="B1343" s="45" t="str">
        <f t="shared" si="42"/>
        <v>December</v>
      </c>
      <c r="C1343" s="53">
        <f t="shared" si="43"/>
        <v>2004</v>
      </c>
      <c r="D1343" s="43" t="s">
        <v>122</v>
      </c>
      <c r="E1343" s="132">
        <v>11.029200000000001</v>
      </c>
    </row>
    <row r="1344" spans="1:5" ht="13.8" x14ac:dyDescent="0.25">
      <c r="A1344" s="45">
        <v>38350</v>
      </c>
      <c r="B1344" s="45" t="str">
        <f t="shared" si="42"/>
        <v>December</v>
      </c>
      <c r="C1344" s="53">
        <f t="shared" si="43"/>
        <v>2004</v>
      </c>
      <c r="D1344" s="43" t="s">
        <v>123</v>
      </c>
      <c r="E1344" s="132">
        <v>10.8927</v>
      </c>
    </row>
    <row r="1345" spans="1:5" ht="13.8" x14ac:dyDescent="0.25">
      <c r="A1345" s="45">
        <v>38350</v>
      </c>
      <c r="B1345" s="45" t="str">
        <f t="shared" si="42"/>
        <v>December</v>
      </c>
      <c r="C1345" s="53">
        <f t="shared" si="43"/>
        <v>2004</v>
      </c>
      <c r="D1345" s="43" t="s">
        <v>99</v>
      </c>
      <c r="E1345" s="132">
        <v>9.0059999999999985</v>
      </c>
    </row>
    <row r="1346" spans="1:5" ht="13.8" x14ac:dyDescent="0.25">
      <c r="A1346" s="45">
        <v>38350</v>
      </c>
      <c r="B1346" s="45" t="str">
        <f t="shared" si="42"/>
        <v>December</v>
      </c>
      <c r="C1346" s="53">
        <f t="shared" si="43"/>
        <v>2004</v>
      </c>
      <c r="D1346" s="43" t="s">
        <v>100</v>
      </c>
      <c r="E1346" s="132">
        <v>8.7690000000000001</v>
      </c>
    </row>
    <row r="1347" spans="1:5" ht="13.8" x14ac:dyDescent="0.25">
      <c r="A1347" s="45">
        <v>38350</v>
      </c>
      <c r="B1347" s="45" t="str">
        <f t="shared" si="42"/>
        <v>December</v>
      </c>
      <c r="C1347" s="53">
        <f t="shared" si="43"/>
        <v>2004</v>
      </c>
      <c r="D1347" s="43" t="s">
        <v>101</v>
      </c>
      <c r="E1347" s="132">
        <v>8.389800000000001</v>
      </c>
    </row>
    <row r="1348" spans="1:5" ht="13.8" x14ac:dyDescent="0.25">
      <c r="A1348" s="45">
        <v>38350</v>
      </c>
      <c r="B1348" s="45" t="str">
        <f t="shared" si="42"/>
        <v>December</v>
      </c>
      <c r="C1348" s="53">
        <f t="shared" si="43"/>
        <v>2004</v>
      </c>
      <c r="D1348" s="43" t="s">
        <v>124</v>
      </c>
      <c r="E1348" s="132">
        <v>8.3186999999999998</v>
      </c>
    </row>
    <row r="1349" spans="1:5" ht="13.8" x14ac:dyDescent="0.25">
      <c r="A1349" s="45">
        <v>38350</v>
      </c>
      <c r="B1349" s="45" t="str">
        <f t="shared" si="42"/>
        <v>December</v>
      </c>
      <c r="C1349" s="53">
        <f t="shared" si="43"/>
        <v>2004</v>
      </c>
      <c r="D1349" s="43" t="s">
        <v>125</v>
      </c>
      <c r="E1349" s="132">
        <v>7.4418000000000006</v>
      </c>
    </row>
    <row r="1350" spans="1:5" ht="13.8" x14ac:dyDescent="0.25">
      <c r="A1350" s="45">
        <v>38350</v>
      </c>
      <c r="B1350" s="45" t="str">
        <f t="shared" si="42"/>
        <v>December</v>
      </c>
      <c r="C1350" s="53">
        <f t="shared" si="43"/>
        <v>2004</v>
      </c>
      <c r="D1350" s="43" t="s">
        <v>126</v>
      </c>
      <c r="E1350" s="132">
        <v>7.833800000000001</v>
      </c>
    </row>
    <row r="1351" spans="1:5" ht="13.8" x14ac:dyDescent="0.25">
      <c r="A1351" s="45">
        <v>38350</v>
      </c>
      <c r="B1351" s="45" t="str">
        <f t="shared" si="42"/>
        <v>December</v>
      </c>
      <c r="C1351" s="53">
        <f t="shared" si="43"/>
        <v>2004</v>
      </c>
      <c r="D1351" s="43" t="s">
        <v>127</v>
      </c>
      <c r="E1351" s="132">
        <v>7.6628999999999996</v>
      </c>
    </row>
    <row r="1352" spans="1:5" ht="13.8" x14ac:dyDescent="0.25">
      <c r="A1352" s="45">
        <v>38350</v>
      </c>
      <c r="B1352" s="45" t="str">
        <f t="shared" si="42"/>
        <v>December</v>
      </c>
      <c r="C1352" s="53">
        <f t="shared" si="43"/>
        <v>2004</v>
      </c>
      <c r="D1352" s="43" t="s">
        <v>105</v>
      </c>
      <c r="E1352" s="132">
        <v>5.8539000000000012</v>
      </c>
    </row>
    <row r="1353" spans="1:5" ht="13.8" x14ac:dyDescent="0.25">
      <c r="A1353" s="45">
        <v>38350</v>
      </c>
      <c r="B1353" s="45" t="str">
        <f t="shared" si="42"/>
        <v>December</v>
      </c>
      <c r="C1353" s="53">
        <f t="shared" si="43"/>
        <v>2004</v>
      </c>
      <c r="D1353" s="43" t="s">
        <v>128</v>
      </c>
      <c r="E1353" s="132">
        <v>7.7172999999999998</v>
      </c>
    </row>
    <row r="1354" spans="1:5" ht="13.8" x14ac:dyDescent="0.25">
      <c r="A1354" s="45">
        <v>38357</v>
      </c>
      <c r="B1354" s="45" t="str">
        <f t="shared" si="42"/>
        <v>January</v>
      </c>
      <c r="C1354" s="53">
        <f t="shared" si="43"/>
        <v>2005</v>
      </c>
      <c r="D1354" s="43" t="s">
        <v>131</v>
      </c>
    </row>
    <row r="1355" spans="1:5" ht="13.8" x14ac:dyDescent="0.25">
      <c r="A1355" s="45">
        <v>38357</v>
      </c>
      <c r="B1355" s="45" t="str">
        <f t="shared" si="42"/>
        <v>January</v>
      </c>
      <c r="C1355" s="53">
        <f t="shared" si="43"/>
        <v>2005</v>
      </c>
      <c r="D1355" s="43" t="s">
        <v>115</v>
      </c>
    </row>
    <row r="1356" spans="1:5" ht="13.8" x14ac:dyDescent="0.25">
      <c r="A1356" s="45">
        <v>38357</v>
      </c>
      <c r="B1356" s="45" t="str">
        <f t="shared" si="42"/>
        <v>January</v>
      </c>
      <c r="C1356" s="53">
        <f t="shared" si="43"/>
        <v>2005</v>
      </c>
      <c r="D1356" s="43" t="s">
        <v>95</v>
      </c>
    </row>
    <row r="1357" spans="1:5" ht="13.8" x14ac:dyDescent="0.25">
      <c r="A1357" s="45">
        <v>38357</v>
      </c>
      <c r="B1357" s="45" t="str">
        <f t="shared" si="42"/>
        <v>January</v>
      </c>
      <c r="C1357" s="53">
        <f t="shared" si="43"/>
        <v>2005</v>
      </c>
      <c r="D1357" s="43" t="s">
        <v>96</v>
      </c>
    </row>
    <row r="1358" spans="1:5" ht="13.8" x14ac:dyDescent="0.25">
      <c r="A1358" s="45">
        <v>38357</v>
      </c>
      <c r="B1358" s="45" t="str">
        <f t="shared" ref="B1358:B1418" si="44">TEXT(A1358,"mmmm")</f>
        <v>January</v>
      </c>
      <c r="C1358" s="53">
        <f t="shared" ref="C1358:C1418" si="45">YEAR(A1358)</f>
        <v>2005</v>
      </c>
      <c r="D1358" s="43" t="s">
        <v>97</v>
      </c>
    </row>
    <row r="1359" spans="1:5" ht="13.8" x14ac:dyDescent="0.25">
      <c r="A1359" s="45">
        <v>38357</v>
      </c>
      <c r="B1359" s="45" t="str">
        <f t="shared" si="44"/>
        <v>January</v>
      </c>
      <c r="C1359" s="53">
        <f t="shared" si="45"/>
        <v>2005</v>
      </c>
      <c r="D1359" s="43" t="s">
        <v>98</v>
      </c>
    </row>
    <row r="1360" spans="1:5" ht="15.6" x14ac:dyDescent="0.3">
      <c r="A1360" s="45">
        <v>38357</v>
      </c>
      <c r="B1360" s="45" t="str">
        <f t="shared" si="44"/>
        <v>January</v>
      </c>
      <c r="C1360" s="53">
        <f t="shared" si="45"/>
        <v>2005</v>
      </c>
      <c r="D1360" s="130" t="s">
        <v>136</v>
      </c>
      <c r="E1360" s="132">
        <v>15.085800000000001</v>
      </c>
    </row>
    <row r="1361" spans="1:5" ht="13.8" x14ac:dyDescent="0.25">
      <c r="A1361" s="45">
        <v>38357</v>
      </c>
      <c r="B1361" s="45" t="str">
        <f t="shared" si="44"/>
        <v>January</v>
      </c>
      <c r="C1361" s="53">
        <f t="shared" si="45"/>
        <v>2005</v>
      </c>
      <c r="D1361" s="43" t="s">
        <v>118</v>
      </c>
      <c r="E1361" s="132">
        <v>13.859099999999998</v>
      </c>
    </row>
    <row r="1362" spans="1:5" ht="13.8" x14ac:dyDescent="0.25">
      <c r="A1362" s="45">
        <v>38357</v>
      </c>
      <c r="B1362" s="45" t="str">
        <f t="shared" si="44"/>
        <v>January</v>
      </c>
      <c r="C1362" s="53">
        <f t="shared" si="45"/>
        <v>2005</v>
      </c>
      <c r="D1362" s="43" t="s">
        <v>102</v>
      </c>
      <c r="E1362" s="132">
        <v>13.676400000000001</v>
      </c>
    </row>
    <row r="1363" spans="1:5" ht="13.8" x14ac:dyDescent="0.25">
      <c r="A1363" s="45">
        <v>38357</v>
      </c>
      <c r="B1363" s="45" t="str">
        <f t="shared" si="44"/>
        <v>January</v>
      </c>
      <c r="C1363" s="53">
        <f t="shared" si="45"/>
        <v>2005</v>
      </c>
      <c r="D1363" s="43" t="s">
        <v>119</v>
      </c>
      <c r="E1363" s="132">
        <v>13.232699999999999</v>
      </c>
    </row>
    <row r="1364" spans="1:5" ht="13.8" x14ac:dyDescent="0.25">
      <c r="A1364" s="45">
        <v>38357</v>
      </c>
      <c r="B1364" s="45" t="str">
        <f t="shared" si="44"/>
        <v>January</v>
      </c>
      <c r="C1364" s="53">
        <f t="shared" si="45"/>
        <v>2005</v>
      </c>
      <c r="D1364" s="43" t="s">
        <v>120</v>
      </c>
      <c r="E1364" s="132">
        <v>12.554099999999998</v>
      </c>
    </row>
    <row r="1365" spans="1:5" ht="13.8" x14ac:dyDescent="0.25">
      <c r="A1365" s="45">
        <v>38357</v>
      </c>
      <c r="B1365" s="45" t="str">
        <f t="shared" si="44"/>
        <v>January</v>
      </c>
      <c r="C1365" s="53">
        <f t="shared" si="45"/>
        <v>2005</v>
      </c>
      <c r="D1365" s="43" t="s">
        <v>103</v>
      </c>
      <c r="E1365" s="132">
        <v>12.1104</v>
      </c>
    </row>
    <row r="1366" spans="1:5" ht="13.8" x14ac:dyDescent="0.25">
      <c r="A1366" s="45">
        <v>38357</v>
      </c>
      <c r="B1366" s="45" t="str">
        <f t="shared" si="44"/>
        <v>January</v>
      </c>
      <c r="C1366" s="53">
        <f t="shared" si="45"/>
        <v>2005</v>
      </c>
      <c r="D1366" s="43" t="s">
        <v>116</v>
      </c>
      <c r="E1366" s="132">
        <v>7.98</v>
      </c>
    </row>
    <row r="1367" spans="1:5" ht="13.8" x14ac:dyDescent="0.25">
      <c r="A1367" s="45">
        <v>38357</v>
      </c>
      <c r="B1367" s="45" t="str">
        <f t="shared" si="44"/>
        <v>January</v>
      </c>
      <c r="C1367" s="53">
        <f t="shared" si="45"/>
        <v>2005</v>
      </c>
      <c r="D1367" s="43" t="s">
        <v>104</v>
      </c>
      <c r="E1367" s="132">
        <v>10.411800000000001</v>
      </c>
    </row>
    <row r="1368" spans="1:5" ht="13.8" x14ac:dyDescent="0.25">
      <c r="A1368" s="45">
        <v>38357</v>
      </c>
      <c r="B1368" s="45" t="str">
        <f t="shared" si="44"/>
        <v>January</v>
      </c>
      <c r="C1368" s="53">
        <f t="shared" si="45"/>
        <v>2005</v>
      </c>
      <c r="D1368" s="43" t="s">
        <v>121</v>
      </c>
      <c r="E1368" s="132">
        <v>9.9011999999999993</v>
      </c>
    </row>
    <row r="1369" spans="1:5" ht="13.8" x14ac:dyDescent="0.25">
      <c r="A1369" s="45">
        <v>38357</v>
      </c>
      <c r="B1369" s="45" t="str">
        <f t="shared" si="44"/>
        <v>January</v>
      </c>
      <c r="C1369" s="53">
        <f t="shared" si="45"/>
        <v>2005</v>
      </c>
      <c r="D1369" s="43" t="s">
        <v>122</v>
      </c>
      <c r="E1369" s="132">
        <v>8.9687999999999999</v>
      </c>
    </row>
    <row r="1370" spans="1:5" ht="13.8" x14ac:dyDescent="0.25">
      <c r="A1370" s="45">
        <v>38357</v>
      </c>
      <c r="B1370" s="45" t="str">
        <f t="shared" si="44"/>
        <v>January</v>
      </c>
      <c r="C1370" s="53">
        <f t="shared" si="45"/>
        <v>2005</v>
      </c>
      <c r="D1370" s="43" t="s">
        <v>123</v>
      </c>
      <c r="E1370" s="132">
        <v>8.857800000000001</v>
      </c>
    </row>
    <row r="1371" spans="1:5" ht="13.8" x14ac:dyDescent="0.25">
      <c r="A1371" s="45">
        <v>38357</v>
      </c>
      <c r="B1371" s="45" t="str">
        <f t="shared" si="44"/>
        <v>January</v>
      </c>
      <c r="C1371" s="53">
        <f t="shared" si="45"/>
        <v>2005</v>
      </c>
      <c r="D1371" s="43" t="s">
        <v>99</v>
      </c>
      <c r="E1371" s="132">
        <v>7.22</v>
      </c>
    </row>
    <row r="1372" spans="1:5" ht="13.8" x14ac:dyDescent="0.25">
      <c r="A1372" s="45">
        <v>38357</v>
      </c>
      <c r="B1372" s="45" t="str">
        <f t="shared" si="44"/>
        <v>January</v>
      </c>
      <c r="C1372" s="53">
        <f t="shared" si="45"/>
        <v>2005</v>
      </c>
      <c r="D1372" s="43" t="s">
        <v>100</v>
      </c>
      <c r="E1372" s="132">
        <v>7.03</v>
      </c>
    </row>
    <row r="1373" spans="1:5" ht="13.8" x14ac:dyDescent="0.25">
      <c r="A1373" s="45">
        <v>38357</v>
      </c>
      <c r="B1373" s="45" t="str">
        <f t="shared" si="44"/>
        <v>January</v>
      </c>
      <c r="C1373" s="53">
        <f t="shared" si="45"/>
        <v>2005</v>
      </c>
      <c r="D1373" s="43" t="s">
        <v>101</v>
      </c>
      <c r="E1373" s="132">
        <v>6.726</v>
      </c>
    </row>
    <row r="1374" spans="1:5" ht="13.8" x14ac:dyDescent="0.25">
      <c r="A1374" s="45">
        <v>38357</v>
      </c>
      <c r="B1374" s="45" t="str">
        <f t="shared" si="44"/>
        <v>January</v>
      </c>
      <c r="C1374" s="53">
        <f t="shared" si="45"/>
        <v>2005</v>
      </c>
      <c r="D1374" s="43" t="s">
        <v>124</v>
      </c>
      <c r="E1374" s="132">
        <v>6.6689999999999996</v>
      </c>
    </row>
    <row r="1375" spans="1:5" ht="13.8" x14ac:dyDescent="0.25">
      <c r="A1375" s="45">
        <v>38357</v>
      </c>
      <c r="B1375" s="45" t="str">
        <f t="shared" si="44"/>
        <v>January</v>
      </c>
      <c r="C1375" s="53">
        <f t="shared" si="45"/>
        <v>2005</v>
      </c>
      <c r="D1375" s="43" t="s">
        <v>125</v>
      </c>
      <c r="E1375" s="132">
        <v>5.9660000000000002</v>
      </c>
    </row>
    <row r="1376" spans="1:5" ht="13.8" x14ac:dyDescent="0.25">
      <c r="A1376" s="45">
        <v>38357</v>
      </c>
      <c r="B1376" s="45" t="str">
        <f t="shared" si="44"/>
        <v>January</v>
      </c>
      <c r="C1376" s="53">
        <f t="shared" si="45"/>
        <v>2005</v>
      </c>
      <c r="D1376" s="43" t="s">
        <v>126</v>
      </c>
      <c r="E1376" s="132">
        <v>6.4285000000000005</v>
      </c>
    </row>
    <row r="1377" spans="1:5" ht="13.8" x14ac:dyDescent="0.25">
      <c r="A1377" s="45">
        <v>38357</v>
      </c>
      <c r="B1377" s="45" t="str">
        <f t="shared" si="44"/>
        <v>January</v>
      </c>
      <c r="C1377" s="53">
        <f t="shared" si="45"/>
        <v>2005</v>
      </c>
      <c r="D1377" s="43" t="s">
        <v>127</v>
      </c>
      <c r="E1377" s="132">
        <v>6.4079999999999995</v>
      </c>
    </row>
    <row r="1378" spans="1:5" ht="13.8" x14ac:dyDescent="0.25">
      <c r="A1378" s="45">
        <v>38357</v>
      </c>
      <c r="B1378" s="45" t="str">
        <f t="shared" si="44"/>
        <v>January</v>
      </c>
      <c r="C1378" s="53">
        <f t="shared" si="45"/>
        <v>2005</v>
      </c>
      <c r="D1378" s="43" t="s">
        <v>105</v>
      </c>
      <c r="E1378" s="132">
        <v>4.6930000000000005</v>
      </c>
    </row>
    <row r="1379" spans="1:5" ht="13.8" x14ac:dyDescent="0.25">
      <c r="A1379" s="45">
        <v>38357</v>
      </c>
      <c r="B1379" s="45" t="str">
        <f t="shared" si="44"/>
        <v>January</v>
      </c>
      <c r="C1379" s="53">
        <f t="shared" si="45"/>
        <v>2005</v>
      </c>
      <c r="D1379" s="43" t="s">
        <v>128</v>
      </c>
      <c r="E1379" s="132">
        <v>6.641</v>
      </c>
    </row>
    <row r="1380" spans="1:5" ht="13.8" x14ac:dyDescent="0.25">
      <c r="A1380" s="45">
        <v>38364</v>
      </c>
      <c r="B1380" s="45" t="str">
        <f t="shared" si="44"/>
        <v>January</v>
      </c>
      <c r="C1380" s="53">
        <f t="shared" si="45"/>
        <v>2005</v>
      </c>
      <c r="D1380" s="43" t="s">
        <v>131</v>
      </c>
    </row>
    <row r="1381" spans="1:5" ht="13.8" x14ac:dyDescent="0.25">
      <c r="A1381" s="45">
        <v>38364</v>
      </c>
      <c r="B1381" s="45" t="str">
        <f t="shared" si="44"/>
        <v>January</v>
      </c>
      <c r="C1381" s="53">
        <f t="shared" si="45"/>
        <v>2005</v>
      </c>
      <c r="D1381" s="43" t="s">
        <v>115</v>
      </c>
    </row>
    <row r="1382" spans="1:5" ht="13.8" x14ac:dyDescent="0.25">
      <c r="A1382" s="45">
        <v>38364</v>
      </c>
      <c r="B1382" s="45" t="str">
        <f t="shared" si="44"/>
        <v>January</v>
      </c>
      <c r="C1382" s="53">
        <f t="shared" si="45"/>
        <v>2005</v>
      </c>
      <c r="D1382" s="43" t="s">
        <v>95</v>
      </c>
    </row>
    <row r="1383" spans="1:5" ht="13.8" x14ac:dyDescent="0.25">
      <c r="A1383" s="45">
        <v>38364</v>
      </c>
      <c r="B1383" s="45" t="str">
        <f t="shared" si="44"/>
        <v>January</v>
      </c>
      <c r="C1383" s="53">
        <f t="shared" si="45"/>
        <v>2005</v>
      </c>
      <c r="D1383" s="43" t="s">
        <v>96</v>
      </c>
    </row>
    <row r="1384" spans="1:5" ht="13.8" x14ac:dyDescent="0.25">
      <c r="A1384" s="45">
        <v>38364</v>
      </c>
      <c r="B1384" s="45" t="str">
        <f t="shared" si="44"/>
        <v>January</v>
      </c>
      <c r="C1384" s="53">
        <f t="shared" si="45"/>
        <v>2005</v>
      </c>
      <c r="D1384" s="43" t="s">
        <v>97</v>
      </c>
    </row>
    <row r="1385" spans="1:5" ht="13.8" x14ac:dyDescent="0.25">
      <c r="A1385" s="45">
        <v>38364</v>
      </c>
      <c r="B1385" s="45" t="str">
        <f t="shared" si="44"/>
        <v>January</v>
      </c>
      <c r="C1385" s="53">
        <f t="shared" si="45"/>
        <v>2005</v>
      </c>
      <c r="D1385" s="43" t="s">
        <v>98</v>
      </c>
    </row>
    <row r="1386" spans="1:5" ht="15.6" x14ac:dyDescent="0.3">
      <c r="A1386" s="45">
        <v>38364</v>
      </c>
      <c r="B1386" s="45" t="str">
        <f t="shared" si="44"/>
        <v>January</v>
      </c>
      <c r="C1386" s="53">
        <f t="shared" si="45"/>
        <v>2005</v>
      </c>
      <c r="D1386" s="130" t="s">
        <v>136</v>
      </c>
      <c r="E1386" s="132">
        <v>18.7272</v>
      </c>
    </row>
    <row r="1387" spans="1:5" ht="13.8" x14ac:dyDescent="0.25">
      <c r="A1387" s="45">
        <v>38364</v>
      </c>
      <c r="B1387" s="45" t="str">
        <f t="shared" si="44"/>
        <v>January</v>
      </c>
      <c r="C1387" s="53">
        <f t="shared" si="45"/>
        <v>2005</v>
      </c>
      <c r="D1387" s="43" t="s">
        <v>118</v>
      </c>
      <c r="E1387" s="132">
        <v>17.2044</v>
      </c>
    </row>
    <row r="1388" spans="1:5" ht="13.8" x14ac:dyDescent="0.25">
      <c r="A1388" s="45">
        <v>38364</v>
      </c>
      <c r="B1388" s="45" t="str">
        <f t="shared" si="44"/>
        <v>January</v>
      </c>
      <c r="C1388" s="53">
        <f t="shared" si="45"/>
        <v>2005</v>
      </c>
      <c r="D1388" s="43" t="s">
        <v>102</v>
      </c>
      <c r="E1388" s="132">
        <v>16.977599999999999</v>
      </c>
    </row>
    <row r="1389" spans="1:5" ht="13.8" x14ac:dyDescent="0.25">
      <c r="A1389" s="45">
        <v>38364</v>
      </c>
      <c r="B1389" s="45" t="str">
        <f t="shared" si="44"/>
        <v>January</v>
      </c>
      <c r="C1389" s="53">
        <f t="shared" si="45"/>
        <v>2005</v>
      </c>
      <c r="D1389" s="43" t="s">
        <v>119</v>
      </c>
      <c r="E1389" s="132">
        <v>16.4268</v>
      </c>
    </row>
    <row r="1390" spans="1:5" ht="13.8" x14ac:dyDescent="0.25">
      <c r="A1390" s="45">
        <v>38364</v>
      </c>
      <c r="B1390" s="45" t="str">
        <f t="shared" si="44"/>
        <v>January</v>
      </c>
      <c r="C1390" s="53">
        <f t="shared" si="45"/>
        <v>2005</v>
      </c>
      <c r="D1390" s="43" t="s">
        <v>120</v>
      </c>
      <c r="E1390" s="132">
        <v>15.584399999999999</v>
      </c>
    </row>
    <row r="1391" spans="1:5" ht="13.8" x14ac:dyDescent="0.25">
      <c r="A1391" s="45">
        <v>38364</v>
      </c>
      <c r="B1391" s="45" t="str">
        <f t="shared" si="44"/>
        <v>January</v>
      </c>
      <c r="C1391" s="53">
        <f t="shared" si="45"/>
        <v>2005</v>
      </c>
      <c r="D1391" s="43" t="s">
        <v>103</v>
      </c>
      <c r="E1391" s="132">
        <v>15.0336</v>
      </c>
    </row>
    <row r="1392" spans="1:5" ht="13.8" x14ac:dyDescent="0.25">
      <c r="A1392" s="45">
        <v>38364</v>
      </c>
      <c r="B1392" s="45" t="str">
        <f t="shared" si="44"/>
        <v>January</v>
      </c>
      <c r="C1392" s="53">
        <f t="shared" si="45"/>
        <v>2005</v>
      </c>
      <c r="D1392" s="43" t="s">
        <v>116</v>
      </c>
      <c r="E1392" s="132">
        <v>11.371500000000001</v>
      </c>
    </row>
    <row r="1393" spans="1:5" ht="13.8" x14ac:dyDescent="0.25">
      <c r="A1393" s="45">
        <v>38364</v>
      </c>
      <c r="B1393" s="45" t="str">
        <f t="shared" si="44"/>
        <v>January</v>
      </c>
      <c r="C1393" s="53">
        <f t="shared" si="45"/>
        <v>2005</v>
      </c>
      <c r="D1393" s="43" t="s">
        <v>104</v>
      </c>
      <c r="E1393" s="132">
        <v>11.443600000000002</v>
      </c>
    </row>
    <row r="1394" spans="1:5" ht="13.8" x14ac:dyDescent="0.25">
      <c r="A1394" s="45">
        <v>38364</v>
      </c>
      <c r="B1394" s="45" t="str">
        <f t="shared" si="44"/>
        <v>January</v>
      </c>
      <c r="C1394" s="53">
        <f t="shared" si="45"/>
        <v>2005</v>
      </c>
      <c r="D1394" s="43" t="s">
        <v>121</v>
      </c>
      <c r="E1394" s="132">
        <v>10.882400000000001</v>
      </c>
    </row>
    <row r="1395" spans="1:5" ht="13.8" x14ac:dyDescent="0.25">
      <c r="A1395" s="45">
        <v>38364</v>
      </c>
      <c r="B1395" s="45" t="str">
        <f t="shared" si="44"/>
        <v>January</v>
      </c>
      <c r="C1395" s="53">
        <f t="shared" si="45"/>
        <v>2005</v>
      </c>
      <c r="D1395" s="43" t="s">
        <v>122</v>
      </c>
      <c r="E1395" s="132">
        <v>9.8575999999999997</v>
      </c>
    </row>
    <row r="1396" spans="1:5" ht="13.8" x14ac:dyDescent="0.25">
      <c r="A1396" s="45">
        <v>38364</v>
      </c>
      <c r="B1396" s="45" t="str">
        <f t="shared" si="44"/>
        <v>January</v>
      </c>
      <c r="C1396" s="53">
        <f t="shared" si="45"/>
        <v>2005</v>
      </c>
      <c r="D1396" s="43" t="s">
        <v>123</v>
      </c>
      <c r="E1396" s="132">
        <v>9.7355999999999998</v>
      </c>
    </row>
    <row r="1397" spans="1:5" ht="13.8" x14ac:dyDescent="0.25">
      <c r="A1397" s="45">
        <v>38364</v>
      </c>
      <c r="B1397" s="45" t="str">
        <f t="shared" si="44"/>
        <v>January</v>
      </c>
      <c r="C1397" s="53">
        <f t="shared" si="45"/>
        <v>2005</v>
      </c>
      <c r="D1397" s="43" t="s">
        <v>99</v>
      </c>
      <c r="E1397" s="132">
        <v>10.032</v>
      </c>
    </row>
    <row r="1398" spans="1:5" ht="13.8" x14ac:dyDescent="0.25">
      <c r="A1398" s="45">
        <v>38364</v>
      </c>
      <c r="B1398" s="45" t="str">
        <f t="shared" si="44"/>
        <v>January</v>
      </c>
      <c r="C1398" s="53">
        <f t="shared" si="45"/>
        <v>2005</v>
      </c>
      <c r="D1398" s="43" t="s">
        <v>100</v>
      </c>
      <c r="E1398" s="132">
        <v>9.7680000000000007</v>
      </c>
    </row>
    <row r="1399" spans="1:5" ht="13.8" x14ac:dyDescent="0.25">
      <c r="A1399" s="45">
        <v>38364</v>
      </c>
      <c r="B1399" s="45" t="str">
        <f t="shared" si="44"/>
        <v>January</v>
      </c>
      <c r="C1399" s="53">
        <f t="shared" si="45"/>
        <v>2005</v>
      </c>
      <c r="D1399" s="43" t="s">
        <v>101</v>
      </c>
      <c r="E1399" s="132">
        <v>9.345600000000001</v>
      </c>
    </row>
    <row r="1400" spans="1:5" ht="13.8" x14ac:dyDescent="0.25">
      <c r="A1400" s="45">
        <v>38364</v>
      </c>
      <c r="B1400" s="45" t="str">
        <f t="shared" si="44"/>
        <v>January</v>
      </c>
      <c r="C1400" s="53">
        <f t="shared" si="45"/>
        <v>2005</v>
      </c>
      <c r="D1400" s="43" t="s">
        <v>124</v>
      </c>
      <c r="E1400" s="132">
        <v>9.2663999999999991</v>
      </c>
    </row>
    <row r="1401" spans="1:5" ht="13.8" x14ac:dyDescent="0.25">
      <c r="A1401" s="45">
        <v>38364</v>
      </c>
      <c r="B1401" s="45" t="str">
        <f t="shared" si="44"/>
        <v>January</v>
      </c>
      <c r="C1401" s="53">
        <f t="shared" si="45"/>
        <v>2005</v>
      </c>
      <c r="D1401" s="43" t="s">
        <v>125</v>
      </c>
      <c r="E1401" s="132">
        <v>8.2896000000000001</v>
      </c>
    </row>
    <row r="1402" spans="1:5" ht="13.8" x14ac:dyDescent="0.25">
      <c r="A1402" s="45">
        <v>38364</v>
      </c>
      <c r="B1402" s="45" t="str">
        <f t="shared" si="44"/>
        <v>January</v>
      </c>
      <c r="C1402" s="53">
        <f t="shared" si="45"/>
        <v>2005</v>
      </c>
      <c r="D1402" s="43" t="s">
        <v>126</v>
      </c>
      <c r="E1402" s="132">
        <v>8.6410999999999998</v>
      </c>
    </row>
    <row r="1403" spans="1:5" ht="13.8" x14ac:dyDescent="0.25">
      <c r="A1403" s="45">
        <v>38364</v>
      </c>
      <c r="B1403" s="45" t="str">
        <f t="shared" si="44"/>
        <v>January</v>
      </c>
      <c r="C1403" s="53">
        <f t="shared" si="45"/>
        <v>2005</v>
      </c>
      <c r="D1403" s="43" t="s">
        <v>127</v>
      </c>
      <c r="E1403" s="132">
        <v>8.3838000000000008</v>
      </c>
    </row>
    <row r="1404" spans="1:5" ht="13.8" x14ac:dyDescent="0.25">
      <c r="A1404" s="45">
        <v>38364</v>
      </c>
      <c r="B1404" s="45" t="str">
        <f t="shared" si="44"/>
        <v>January</v>
      </c>
      <c r="C1404" s="53">
        <f t="shared" si="45"/>
        <v>2005</v>
      </c>
      <c r="D1404" s="43" t="s">
        <v>105</v>
      </c>
      <c r="E1404" s="132">
        <v>6.5208000000000004</v>
      </c>
    </row>
    <row r="1405" spans="1:5" ht="13.8" x14ac:dyDescent="0.25">
      <c r="A1405" s="45">
        <v>38364</v>
      </c>
      <c r="B1405" s="45" t="str">
        <f t="shared" si="44"/>
        <v>January</v>
      </c>
      <c r="C1405" s="53">
        <f t="shared" si="45"/>
        <v>2005</v>
      </c>
      <c r="D1405" s="43" t="s">
        <v>128</v>
      </c>
      <c r="E1405" s="132">
        <v>8.3356000000000012</v>
      </c>
    </row>
    <row r="1406" spans="1:5" ht="13.8" x14ac:dyDescent="0.25">
      <c r="A1406" s="45">
        <v>38371</v>
      </c>
      <c r="B1406" s="45" t="str">
        <f t="shared" si="44"/>
        <v>January</v>
      </c>
      <c r="C1406" s="53">
        <f t="shared" si="45"/>
        <v>2005</v>
      </c>
      <c r="D1406" s="43" t="s">
        <v>131</v>
      </c>
    </row>
    <row r="1407" spans="1:5" ht="13.8" x14ac:dyDescent="0.25">
      <c r="A1407" s="45">
        <v>38371</v>
      </c>
      <c r="B1407" s="45" t="str">
        <f t="shared" si="44"/>
        <v>January</v>
      </c>
      <c r="C1407" s="53">
        <f t="shared" si="45"/>
        <v>2005</v>
      </c>
      <c r="D1407" s="43" t="s">
        <v>115</v>
      </c>
    </row>
    <row r="1408" spans="1:5" ht="13.8" x14ac:dyDescent="0.25">
      <c r="A1408" s="45">
        <v>38371</v>
      </c>
      <c r="B1408" s="45" t="str">
        <f t="shared" si="44"/>
        <v>January</v>
      </c>
      <c r="C1408" s="53">
        <f t="shared" si="45"/>
        <v>2005</v>
      </c>
      <c r="D1408" s="43" t="s">
        <v>95</v>
      </c>
    </row>
    <row r="1409" spans="1:5" ht="13.8" x14ac:dyDescent="0.25">
      <c r="A1409" s="45">
        <v>38371</v>
      </c>
      <c r="B1409" s="45" t="str">
        <f t="shared" si="44"/>
        <v>January</v>
      </c>
      <c r="C1409" s="53">
        <f t="shared" si="45"/>
        <v>2005</v>
      </c>
      <c r="D1409" s="43" t="s">
        <v>96</v>
      </c>
    </row>
    <row r="1410" spans="1:5" ht="13.8" x14ac:dyDescent="0.25">
      <c r="A1410" s="45">
        <v>38371</v>
      </c>
      <c r="B1410" s="45" t="str">
        <f t="shared" si="44"/>
        <v>January</v>
      </c>
      <c r="C1410" s="53">
        <f t="shared" si="45"/>
        <v>2005</v>
      </c>
      <c r="D1410" s="43" t="s">
        <v>97</v>
      </c>
    </row>
    <row r="1411" spans="1:5" ht="13.8" x14ac:dyDescent="0.25">
      <c r="A1411" s="45">
        <v>38371</v>
      </c>
      <c r="B1411" s="45" t="str">
        <f t="shared" si="44"/>
        <v>January</v>
      </c>
      <c r="C1411" s="53">
        <f t="shared" si="45"/>
        <v>2005</v>
      </c>
      <c r="D1411" s="43" t="s">
        <v>98</v>
      </c>
    </row>
    <row r="1412" spans="1:5" ht="15.6" x14ac:dyDescent="0.3">
      <c r="A1412" s="45">
        <v>38371</v>
      </c>
      <c r="B1412" s="45" t="str">
        <f t="shared" si="44"/>
        <v>January</v>
      </c>
      <c r="C1412" s="53">
        <f t="shared" si="45"/>
        <v>2005</v>
      </c>
      <c r="D1412" s="130" t="s">
        <v>136</v>
      </c>
      <c r="E1412" s="132">
        <v>20.8658</v>
      </c>
    </row>
    <row r="1413" spans="1:5" ht="13.8" x14ac:dyDescent="0.25">
      <c r="A1413" s="45">
        <v>38371</v>
      </c>
      <c r="B1413" s="45" t="str">
        <f t="shared" si="44"/>
        <v>January</v>
      </c>
      <c r="C1413" s="53">
        <f t="shared" si="45"/>
        <v>2005</v>
      </c>
      <c r="D1413" s="43" t="s">
        <v>118</v>
      </c>
      <c r="E1413" s="132">
        <v>19.1691</v>
      </c>
    </row>
    <row r="1414" spans="1:5" ht="13.8" x14ac:dyDescent="0.25">
      <c r="A1414" s="45">
        <v>38371</v>
      </c>
      <c r="B1414" s="45" t="str">
        <f t="shared" si="44"/>
        <v>January</v>
      </c>
      <c r="C1414" s="53">
        <f t="shared" si="45"/>
        <v>2005</v>
      </c>
      <c r="D1414" s="43" t="s">
        <v>102</v>
      </c>
      <c r="E1414" s="132">
        <v>18.916399999999999</v>
      </c>
    </row>
    <row r="1415" spans="1:5" ht="13.8" x14ac:dyDescent="0.25">
      <c r="A1415" s="45">
        <v>38371</v>
      </c>
      <c r="B1415" s="45" t="str">
        <f t="shared" si="44"/>
        <v>January</v>
      </c>
      <c r="C1415" s="53">
        <f t="shared" si="45"/>
        <v>2005</v>
      </c>
      <c r="D1415" s="43" t="s">
        <v>119</v>
      </c>
      <c r="E1415" s="132">
        <v>18.302700000000002</v>
      </c>
    </row>
    <row r="1416" spans="1:5" ht="13.8" x14ac:dyDescent="0.25">
      <c r="A1416" s="45">
        <v>38371</v>
      </c>
      <c r="B1416" s="45" t="str">
        <f t="shared" si="44"/>
        <v>January</v>
      </c>
      <c r="C1416" s="53">
        <f t="shared" si="45"/>
        <v>2005</v>
      </c>
      <c r="D1416" s="43" t="s">
        <v>120</v>
      </c>
      <c r="E1416" s="132">
        <v>17.364099999999997</v>
      </c>
    </row>
    <row r="1417" spans="1:5" ht="13.8" x14ac:dyDescent="0.25">
      <c r="A1417" s="45">
        <v>38371</v>
      </c>
      <c r="B1417" s="45" t="str">
        <f t="shared" si="44"/>
        <v>January</v>
      </c>
      <c r="C1417" s="53">
        <f t="shared" si="45"/>
        <v>2005</v>
      </c>
      <c r="D1417" s="43" t="s">
        <v>103</v>
      </c>
      <c r="E1417" s="132">
        <v>16.750399999999999</v>
      </c>
    </row>
    <row r="1418" spans="1:5" ht="13.8" x14ac:dyDescent="0.25">
      <c r="A1418" s="45">
        <v>38371</v>
      </c>
      <c r="B1418" s="45" t="str">
        <f t="shared" si="44"/>
        <v>January</v>
      </c>
      <c r="C1418" s="53">
        <f t="shared" si="45"/>
        <v>2005</v>
      </c>
      <c r="D1418" s="43" t="s">
        <v>116</v>
      </c>
      <c r="E1418" s="132">
        <v>13.1271</v>
      </c>
    </row>
    <row r="1419" spans="1:5" ht="13.8" x14ac:dyDescent="0.25">
      <c r="A1419" s="45">
        <v>38371</v>
      </c>
      <c r="B1419" s="45" t="str">
        <f t="shared" ref="B1419:B1480" si="46">TEXT(A1419,"mmmm")</f>
        <v>January</v>
      </c>
      <c r="C1419" s="53">
        <f t="shared" ref="C1419:C1480" si="47">YEAR(A1419)</f>
        <v>2005</v>
      </c>
      <c r="D1419" s="43" t="s">
        <v>104</v>
      </c>
      <c r="E1419" s="132">
        <v>13.601000000000001</v>
      </c>
    </row>
    <row r="1420" spans="1:5" ht="13.8" x14ac:dyDescent="0.25">
      <c r="A1420" s="45">
        <v>38371</v>
      </c>
      <c r="B1420" s="45" t="str">
        <f t="shared" si="46"/>
        <v>January</v>
      </c>
      <c r="C1420" s="53">
        <f t="shared" si="47"/>
        <v>2005</v>
      </c>
      <c r="D1420" s="43" t="s">
        <v>121</v>
      </c>
      <c r="E1420" s="132">
        <v>12.934000000000001</v>
      </c>
    </row>
    <row r="1421" spans="1:5" ht="13.8" x14ac:dyDescent="0.25">
      <c r="A1421" s="45">
        <v>38371</v>
      </c>
      <c r="B1421" s="45" t="str">
        <f t="shared" si="46"/>
        <v>January</v>
      </c>
      <c r="C1421" s="53">
        <f t="shared" si="47"/>
        <v>2005</v>
      </c>
      <c r="D1421" s="43" t="s">
        <v>122</v>
      </c>
      <c r="E1421" s="132">
        <v>11.715999999999999</v>
      </c>
    </row>
    <row r="1422" spans="1:5" ht="13.8" x14ac:dyDescent="0.25">
      <c r="A1422" s="45">
        <v>38371</v>
      </c>
      <c r="B1422" s="45" t="str">
        <f t="shared" si="46"/>
        <v>January</v>
      </c>
      <c r="C1422" s="53">
        <f t="shared" si="47"/>
        <v>2005</v>
      </c>
      <c r="D1422" s="43" t="s">
        <v>123</v>
      </c>
      <c r="E1422" s="132">
        <v>11.571000000000002</v>
      </c>
    </row>
    <row r="1423" spans="1:5" ht="13.8" x14ac:dyDescent="0.25">
      <c r="A1423" s="45">
        <v>38371</v>
      </c>
      <c r="B1423" s="45" t="str">
        <f t="shared" si="46"/>
        <v>January</v>
      </c>
      <c r="C1423" s="53">
        <f t="shared" si="47"/>
        <v>2005</v>
      </c>
      <c r="D1423" s="43" t="s">
        <v>99</v>
      </c>
      <c r="E1423" s="132">
        <v>11.893999999999998</v>
      </c>
    </row>
    <row r="1424" spans="1:5" ht="13.8" x14ac:dyDescent="0.25">
      <c r="A1424" s="45">
        <v>38371</v>
      </c>
      <c r="B1424" s="45" t="str">
        <f t="shared" si="46"/>
        <v>January</v>
      </c>
      <c r="C1424" s="53">
        <f t="shared" si="47"/>
        <v>2005</v>
      </c>
      <c r="D1424" s="43" t="s">
        <v>100</v>
      </c>
      <c r="E1424" s="132">
        <v>11.581000000000001</v>
      </c>
    </row>
    <row r="1425" spans="1:5" ht="13.8" x14ac:dyDescent="0.25">
      <c r="A1425" s="45">
        <v>38371</v>
      </c>
      <c r="B1425" s="45" t="str">
        <f t="shared" si="46"/>
        <v>January</v>
      </c>
      <c r="C1425" s="53">
        <f t="shared" si="47"/>
        <v>2005</v>
      </c>
      <c r="D1425" s="43" t="s">
        <v>101</v>
      </c>
      <c r="E1425" s="132">
        <v>11.0802</v>
      </c>
    </row>
    <row r="1426" spans="1:5" ht="13.8" x14ac:dyDescent="0.25">
      <c r="A1426" s="45">
        <v>38371</v>
      </c>
      <c r="B1426" s="45" t="str">
        <f t="shared" si="46"/>
        <v>January</v>
      </c>
      <c r="C1426" s="53">
        <f t="shared" si="47"/>
        <v>2005</v>
      </c>
      <c r="D1426" s="43" t="s">
        <v>124</v>
      </c>
      <c r="E1426" s="132">
        <v>10.986299999999998</v>
      </c>
    </row>
    <row r="1427" spans="1:5" ht="13.8" x14ac:dyDescent="0.25">
      <c r="A1427" s="45">
        <v>38371</v>
      </c>
      <c r="B1427" s="45" t="str">
        <f t="shared" si="46"/>
        <v>January</v>
      </c>
      <c r="C1427" s="53">
        <f t="shared" si="47"/>
        <v>2005</v>
      </c>
      <c r="D1427" s="43" t="s">
        <v>125</v>
      </c>
      <c r="E1427" s="132">
        <v>9.8282000000000007</v>
      </c>
    </row>
    <row r="1428" spans="1:5" ht="13.8" x14ac:dyDescent="0.25">
      <c r="A1428" s="45">
        <v>38371</v>
      </c>
      <c r="B1428" s="45" t="str">
        <f t="shared" si="46"/>
        <v>January</v>
      </c>
      <c r="C1428" s="53">
        <f t="shared" si="47"/>
        <v>2005</v>
      </c>
      <c r="D1428" s="43" t="s">
        <v>126</v>
      </c>
      <c r="E1428" s="132">
        <v>10.106200000000001</v>
      </c>
    </row>
    <row r="1429" spans="1:5" ht="13.8" x14ac:dyDescent="0.25">
      <c r="A1429" s="45">
        <v>38371</v>
      </c>
      <c r="B1429" s="45" t="str">
        <f t="shared" si="46"/>
        <v>January</v>
      </c>
      <c r="C1429" s="53">
        <f t="shared" si="47"/>
        <v>2005</v>
      </c>
      <c r="D1429" s="43" t="s">
        <v>127</v>
      </c>
      <c r="E1429" s="132">
        <v>9.6920999999999999</v>
      </c>
    </row>
    <row r="1430" spans="1:5" ht="13.8" x14ac:dyDescent="0.25">
      <c r="A1430" s="45">
        <v>38371</v>
      </c>
      <c r="B1430" s="45" t="str">
        <f t="shared" si="46"/>
        <v>January</v>
      </c>
      <c r="C1430" s="53">
        <f t="shared" si="47"/>
        <v>2005</v>
      </c>
      <c r="D1430" s="43" t="s">
        <v>105</v>
      </c>
      <c r="E1430" s="132">
        <v>7.7311000000000005</v>
      </c>
    </row>
    <row r="1431" spans="1:5" ht="13.8" x14ac:dyDescent="0.25">
      <c r="A1431" s="45">
        <v>38371</v>
      </c>
      <c r="B1431" s="45" t="str">
        <f t="shared" si="46"/>
        <v>January</v>
      </c>
      <c r="C1431" s="53">
        <f t="shared" si="47"/>
        <v>2005</v>
      </c>
      <c r="D1431" s="43" t="s">
        <v>128</v>
      </c>
      <c r="E1431" s="132">
        <v>9.4576999999999991</v>
      </c>
    </row>
    <row r="1432" spans="1:5" ht="13.8" x14ac:dyDescent="0.25">
      <c r="A1432" s="45">
        <v>38378</v>
      </c>
      <c r="B1432" s="45" t="str">
        <f t="shared" si="46"/>
        <v>January</v>
      </c>
      <c r="C1432" s="53">
        <f t="shared" si="47"/>
        <v>2005</v>
      </c>
      <c r="D1432" s="43" t="s">
        <v>131</v>
      </c>
    </row>
    <row r="1433" spans="1:5" ht="13.8" x14ac:dyDescent="0.25">
      <c r="A1433" s="45">
        <v>38378</v>
      </c>
      <c r="B1433" s="45" t="str">
        <f t="shared" si="46"/>
        <v>January</v>
      </c>
      <c r="C1433" s="53">
        <f t="shared" si="47"/>
        <v>2005</v>
      </c>
      <c r="D1433" s="43" t="s">
        <v>115</v>
      </c>
    </row>
    <row r="1434" spans="1:5" ht="13.8" x14ac:dyDescent="0.25">
      <c r="A1434" s="45">
        <v>38378</v>
      </c>
      <c r="B1434" s="45" t="str">
        <f t="shared" si="46"/>
        <v>January</v>
      </c>
      <c r="C1434" s="53">
        <f t="shared" si="47"/>
        <v>2005</v>
      </c>
      <c r="D1434" s="43" t="s">
        <v>95</v>
      </c>
    </row>
    <row r="1435" spans="1:5" ht="13.8" x14ac:dyDescent="0.25">
      <c r="A1435" s="45">
        <v>38378</v>
      </c>
      <c r="B1435" s="45" t="str">
        <f t="shared" si="46"/>
        <v>January</v>
      </c>
      <c r="C1435" s="53">
        <f t="shared" si="47"/>
        <v>2005</v>
      </c>
      <c r="D1435" s="43" t="s">
        <v>96</v>
      </c>
    </row>
    <row r="1436" spans="1:5" ht="13.8" x14ac:dyDescent="0.25">
      <c r="A1436" s="45">
        <v>38378</v>
      </c>
      <c r="B1436" s="45" t="str">
        <f t="shared" si="46"/>
        <v>January</v>
      </c>
      <c r="C1436" s="53">
        <f t="shared" si="47"/>
        <v>2005</v>
      </c>
      <c r="D1436" s="43" t="s">
        <v>97</v>
      </c>
    </row>
    <row r="1437" spans="1:5" ht="13.8" x14ac:dyDescent="0.25">
      <c r="A1437" s="45">
        <v>38378</v>
      </c>
      <c r="B1437" s="45" t="str">
        <f t="shared" si="46"/>
        <v>January</v>
      </c>
      <c r="C1437" s="53">
        <f t="shared" si="47"/>
        <v>2005</v>
      </c>
      <c r="D1437" s="43" t="s">
        <v>98</v>
      </c>
    </row>
    <row r="1438" spans="1:5" ht="15.6" x14ac:dyDescent="0.3">
      <c r="A1438" s="45">
        <v>38378</v>
      </c>
      <c r="B1438" s="45" t="str">
        <f t="shared" si="46"/>
        <v>January</v>
      </c>
      <c r="C1438" s="53">
        <f t="shared" si="47"/>
        <v>2005</v>
      </c>
      <c r="D1438" s="130" t="s">
        <v>136</v>
      </c>
      <c r="E1438" s="132">
        <v>16.935400000000001</v>
      </c>
    </row>
    <row r="1439" spans="1:5" ht="13.8" x14ac:dyDescent="0.25">
      <c r="A1439" s="45">
        <v>38378</v>
      </c>
      <c r="B1439" s="45" t="str">
        <f t="shared" si="46"/>
        <v>January</v>
      </c>
      <c r="C1439" s="53">
        <f t="shared" si="47"/>
        <v>2005</v>
      </c>
      <c r="D1439" s="43" t="s">
        <v>118</v>
      </c>
      <c r="E1439" s="132">
        <v>15.558299999999999</v>
      </c>
    </row>
    <row r="1440" spans="1:5" ht="13.8" x14ac:dyDescent="0.25">
      <c r="A1440" s="45">
        <v>38378</v>
      </c>
      <c r="B1440" s="45" t="str">
        <f t="shared" si="46"/>
        <v>January</v>
      </c>
      <c r="C1440" s="53">
        <f t="shared" si="47"/>
        <v>2005</v>
      </c>
      <c r="D1440" s="43" t="s">
        <v>102</v>
      </c>
      <c r="E1440" s="132">
        <v>15.353200000000001</v>
      </c>
    </row>
    <row r="1441" spans="1:5" ht="13.8" x14ac:dyDescent="0.25">
      <c r="A1441" s="45">
        <v>38378</v>
      </c>
      <c r="B1441" s="45" t="str">
        <f t="shared" si="46"/>
        <v>January</v>
      </c>
      <c r="C1441" s="53">
        <f t="shared" si="47"/>
        <v>2005</v>
      </c>
      <c r="D1441" s="43" t="s">
        <v>119</v>
      </c>
      <c r="E1441" s="132">
        <v>14.8551</v>
      </c>
    </row>
    <row r="1442" spans="1:5" ht="13.8" x14ac:dyDescent="0.25">
      <c r="A1442" s="45">
        <v>38378</v>
      </c>
      <c r="B1442" s="45" t="str">
        <f t="shared" si="46"/>
        <v>January</v>
      </c>
      <c r="C1442" s="53">
        <f t="shared" si="47"/>
        <v>2005</v>
      </c>
      <c r="D1442" s="43" t="s">
        <v>120</v>
      </c>
      <c r="E1442" s="132">
        <v>14.093299999999999</v>
      </c>
    </row>
    <row r="1443" spans="1:5" ht="13.8" x14ac:dyDescent="0.25">
      <c r="A1443" s="45">
        <v>38378</v>
      </c>
      <c r="B1443" s="45" t="str">
        <f t="shared" si="46"/>
        <v>January</v>
      </c>
      <c r="C1443" s="53">
        <f t="shared" si="47"/>
        <v>2005</v>
      </c>
      <c r="D1443" s="43" t="s">
        <v>103</v>
      </c>
      <c r="E1443" s="132">
        <v>13.5952</v>
      </c>
    </row>
    <row r="1444" spans="1:5" ht="13.8" x14ac:dyDescent="0.25">
      <c r="A1444" s="45">
        <v>38378</v>
      </c>
      <c r="B1444" s="45" t="str">
        <f t="shared" si="46"/>
        <v>January</v>
      </c>
      <c r="C1444" s="53">
        <f t="shared" si="47"/>
        <v>2005</v>
      </c>
      <c r="D1444" s="43" t="s">
        <v>116</v>
      </c>
      <c r="E1444" s="132">
        <v>11.2119</v>
      </c>
    </row>
    <row r="1445" spans="1:5" ht="13.8" x14ac:dyDescent="0.25">
      <c r="A1445" s="45">
        <v>38378</v>
      </c>
      <c r="B1445" s="45" t="str">
        <f t="shared" si="46"/>
        <v>January</v>
      </c>
      <c r="C1445" s="53">
        <f t="shared" si="47"/>
        <v>2005</v>
      </c>
      <c r="D1445" s="43" t="s">
        <v>104</v>
      </c>
      <c r="E1445" s="132">
        <v>15.430100000000003</v>
      </c>
    </row>
    <row r="1446" spans="1:5" ht="13.8" x14ac:dyDescent="0.25">
      <c r="A1446" s="45">
        <v>38378</v>
      </c>
      <c r="B1446" s="45" t="str">
        <f t="shared" si="46"/>
        <v>January</v>
      </c>
      <c r="C1446" s="53">
        <f t="shared" si="47"/>
        <v>2005</v>
      </c>
      <c r="D1446" s="43" t="s">
        <v>121</v>
      </c>
      <c r="E1446" s="132">
        <v>14.673399999999999</v>
      </c>
    </row>
    <row r="1447" spans="1:5" ht="13.8" x14ac:dyDescent="0.25">
      <c r="A1447" s="45">
        <v>38378</v>
      </c>
      <c r="B1447" s="45" t="str">
        <f t="shared" si="46"/>
        <v>January</v>
      </c>
      <c r="C1447" s="53">
        <f t="shared" si="47"/>
        <v>2005</v>
      </c>
      <c r="D1447" s="43" t="s">
        <v>122</v>
      </c>
      <c r="E1447" s="132">
        <v>13.291600000000001</v>
      </c>
    </row>
    <row r="1448" spans="1:5" ht="13.8" x14ac:dyDescent="0.25">
      <c r="A1448" s="45">
        <v>38378</v>
      </c>
      <c r="B1448" s="45" t="str">
        <f t="shared" si="46"/>
        <v>January</v>
      </c>
      <c r="C1448" s="53">
        <f t="shared" si="47"/>
        <v>2005</v>
      </c>
      <c r="D1448" s="43" t="s">
        <v>123</v>
      </c>
      <c r="E1448" s="132">
        <v>13.1271</v>
      </c>
    </row>
    <row r="1449" spans="1:5" ht="13.8" x14ac:dyDescent="0.25">
      <c r="A1449" s="45">
        <v>38378</v>
      </c>
      <c r="B1449" s="45" t="str">
        <f t="shared" si="46"/>
        <v>January</v>
      </c>
      <c r="C1449" s="53">
        <f t="shared" si="47"/>
        <v>2005</v>
      </c>
      <c r="D1449" s="43" t="s">
        <v>99</v>
      </c>
      <c r="E1449" s="132">
        <v>10.83</v>
      </c>
    </row>
    <row r="1450" spans="1:5" ht="13.8" x14ac:dyDescent="0.25">
      <c r="A1450" s="45">
        <v>38378</v>
      </c>
      <c r="B1450" s="45" t="str">
        <f t="shared" si="46"/>
        <v>January</v>
      </c>
      <c r="C1450" s="53">
        <f t="shared" si="47"/>
        <v>2005</v>
      </c>
      <c r="D1450" s="43" t="s">
        <v>100</v>
      </c>
      <c r="E1450" s="132">
        <v>10.545</v>
      </c>
    </row>
    <row r="1451" spans="1:5" ht="13.8" x14ac:dyDescent="0.25">
      <c r="A1451" s="45">
        <v>38378</v>
      </c>
      <c r="B1451" s="45" t="str">
        <f t="shared" si="46"/>
        <v>January</v>
      </c>
      <c r="C1451" s="53">
        <f t="shared" si="47"/>
        <v>2005</v>
      </c>
      <c r="D1451" s="43" t="s">
        <v>101</v>
      </c>
      <c r="E1451" s="132">
        <v>10.089</v>
      </c>
    </row>
    <row r="1452" spans="1:5" ht="13.8" x14ac:dyDescent="0.25">
      <c r="A1452" s="45">
        <v>38378</v>
      </c>
      <c r="B1452" s="45" t="str">
        <f t="shared" si="46"/>
        <v>January</v>
      </c>
      <c r="C1452" s="53">
        <f t="shared" si="47"/>
        <v>2005</v>
      </c>
      <c r="D1452" s="43" t="s">
        <v>124</v>
      </c>
      <c r="E1452" s="132">
        <v>10.003499999999999</v>
      </c>
    </row>
    <row r="1453" spans="1:5" ht="13.8" x14ac:dyDescent="0.25">
      <c r="A1453" s="45">
        <v>38378</v>
      </c>
      <c r="B1453" s="45" t="str">
        <f t="shared" si="46"/>
        <v>January</v>
      </c>
      <c r="C1453" s="53">
        <f t="shared" si="47"/>
        <v>2005</v>
      </c>
      <c r="D1453" s="43" t="s">
        <v>125</v>
      </c>
      <c r="E1453" s="132">
        <v>8.9490000000000016</v>
      </c>
    </row>
    <row r="1454" spans="1:5" ht="13.8" x14ac:dyDescent="0.25">
      <c r="A1454" s="45">
        <v>38378</v>
      </c>
      <c r="B1454" s="45" t="str">
        <f t="shared" si="46"/>
        <v>January</v>
      </c>
      <c r="C1454" s="53">
        <f t="shared" si="47"/>
        <v>2005</v>
      </c>
      <c r="D1454" s="43" t="s">
        <v>126</v>
      </c>
      <c r="E1454" s="132">
        <v>9.2690000000000001</v>
      </c>
    </row>
    <row r="1455" spans="1:5" ht="13.8" x14ac:dyDescent="0.25">
      <c r="A1455" s="45">
        <v>38378</v>
      </c>
      <c r="B1455" s="45" t="str">
        <f t="shared" si="46"/>
        <v>January</v>
      </c>
      <c r="C1455" s="53">
        <f t="shared" si="47"/>
        <v>2005</v>
      </c>
      <c r="D1455" s="43" t="s">
        <v>127</v>
      </c>
      <c r="E1455" s="132">
        <v>8.9444999999999997</v>
      </c>
    </row>
    <row r="1456" spans="1:5" ht="13.8" x14ac:dyDescent="0.25">
      <c r="A1456" s="45">
        <v>38378</v>
      </c>
      <c r="B1456" s="45" t="str">
        <f t="shared" si="46"/>
        <v>January</v>
      </c>
      <c r="C1456" s="53">
        <f t="shared" si="47"/>
        <v>2005</v>
      </c>
      <c r="D1456" s="43" t="s">
        <v>105</v>
      </c>
      <c r="E1456" s="132">
        <v>7.0395000000000003</v>
      </c>
    </row>
    <row r="1457" spans="1:5" ht="13.8" x14ac:dyDescent="0.25">
      <c r="A1457" s="45">
        <v>38378</v>
      </c>
      <c r="B1457" s="45" t="str">
        <f t="shared" si="46"/>
        <v>January</v>
      </c>
      <c r="C1457" s="53">
        <f t="shared" si="47"/>
        <v>2005</v>
      </c>
      <c r="D1457" s="43" t="s">
        <v>128</v>
      </c>
      <c r="E1457" s="132">
        <v>8.8164999999999996</v>
      </c>
    </row>
    <row r="1458" spans="1:5" ht="13.8" x14ac:dyDescent="0.25">
      <c r="A1458" s="45">
        <v>38385</v>
      </c>
      <c r="B1458" s="45" t="str">
        <f t="shared" si="46"/>
        <v>February</v>
      </c>
      <c r="C1458" s="53">
        <f t="shared" si="47"/>
        <v>2005</v>
      </c>
      <c r="D1458" s="43" t="s">
        <v>131</v>
      </c>
    </row>
    <row r="1459" spans="1:5" ht="13.8" x14ac:dyDescent="0.25">
      <c r="A1459" s="45">
        <v>38385</v>
      </c>
      <c r="B1459" s="45" t="str">
        <f t="shared" si="46"/>
        <v>February</v>
      </c>
      <c r="C1459" s="53">
        <f t="shared" si="47"/>
        <v>2005</v>
      </c>
      <c r="D1459" s="43" t="s">
        <v>115</v>
      </c>
    </row>
    <row r="1460" spans="1:5" ht="13.8" x14ac:dyDescent="0.25">
      <c r="A1460" s="45">
        <v>38385</v>
      </c>
      <c r="B1460" s="45" t="str">
        <f t="shared" si="46"/>
        <v>February</v>
      </c>
      <c r="C1460" s="53">
        <f t="shared" si="47"/>
        <v>2005</v>
      </c>
      <c r="D1460" s="43" t="s">
        <v>95</v>
      </c>
    </row>
    <row r="1461" spans="1:5" ht="13.8" x14ac:dyDescent="0.25">
      <c r="A1461" s="45">
        <v>38385</v>
      </c>
      <c r="B1461" s="45" t="str">
        <f t="shared" si="46"/>
        <v>February</v>
      </c>
      <c r="C1461" s="53">
        <f t="shared" si="47"/>
        <v>2005</v>
      </c>
      <c r="D1461" s="43" t="s">
        <v>96</v>
      </c>
    </row>
    <row r="1462" spans="1:5" ht="13.8" x14ac:dyDescent="0.25">
      <c r="A1462" s="45">
        <v>38385</v>
      </c>
      <c r="B1462" s="45" t="str">
        <f t="shared" si="46"/>
        <v>February</v>
      </c>
      <c r="C1462" s="53">
        <f t="shared" si="47"/>
        <v>2005</v>
      </c>
      <c r="D1462" s="43" t="s">
        <v>97</v>
      </c>
    </row>
    <row r="1463" spans="1:5" ht="13.8" x14ac:dyDescent="0.25">
      <c r="A1463" s="45">
        <v>38385</v>
      </c>
      <c r="B1463" s="45" t="str">
        <f t="shared" si="46"/>
        <v>February</v>
      </c>
      <c r="C1463" s="53">
        <f t="shared" si="47"/>
        <v>2005</v>
      </c>
      <c r="D1463" s="43" t="s">
        <v>98</v>
      </c>
    </row>
    <row r="1464" spans="1:5" ht="15.6" x14ac:dyDescent="0.3">
      <c r="A1464" s="45">
        <v>38385</v>
      </c>
      <c r="B1464" s="45" t="str">
        <f t="shared" si="46"/>
        <v>February</v>
      </c>
      <c r="C1464" s="53">
        <f t="shared" si="47"/>
        <v>2005</v>
      </c>
      <c r="D1464" s="130" t="s">
        <v>136</v>
      </c>
      <c r="E1464" s="132">
        <v>15.201400000000001</v>
      </c>
    </row>
    <row r="1465" spans="1:5" ht="13.8" x14ac:dyDescent="0.25">
      <c r="A1465" s="45">
        <v>38385</v>
      </c>
      <c r="B1465" s="45" t="str">
        <f t="shared" si="46"/>
        <v>February</v>
      </c>
      <c r="C1465" s="53">
        <f t="shared" si="47"/>
        <v>2005</v>
      </c>
      <c r="D1465" s="43" t="s">
        <v>118</v>
      </c>
      <c r="E1465" s="132">
        <v>13.965299999999999</v>
      </c>
    </row>
    <row r="1466" spans="1:5" ht="13.8" x14ac:dyDescent="0.25">
      <c r="A1466" s="45">
        <v>38385</v>
      </c>
      <c r="B1466" s="45" t="str">
        <f t="shared" si="46"/>
        <v>February</v>
      </c>
      <c r="C1466" s="53">
        <f t="shared" si="47"/>
        <v>2005</v>
      </c>
      <c r="D1466" s="43" t="s">
        <v>102</v>
      </c>
      <c r="E1466" s="132">
        <v>13.781200000000002</v>
      </c>
    </row>
    <row r="1467" spans="1:5" ht="13.8" x14ac:dyDescent="0.25">
      <c r="A1467" s="45">
        <v>38385</v>
      </c>
      <c r="B1467" s="45" t="str">
        <f t="shared" si="46"/>
        <v>February</v>
      </c>
      <c r="C1467" s="53">
        <f t="shared" si="47"/>
        <v>2005</v>
      </c>
      <c r="D1467" s="43" t="s">
        <v>119</v>
      </c>
      <c r="E1467" s="132">
        <v>13.334100000000001</v>
      </c>
    </row>
    <row r="1468" spans="1:5" ht="13.8" x14ac:dyDescent="0.25">
      <c r="A1468" s="45">
        <v>38385</v>
      </c>
      <c r="B1468" s="45" t="str">
        <f t="shared" si="46"/>
        <v>February</v>
      </c>
      <c r="C1468" s="53">
        <f t="shared" si="47"/>
        <v>2005</v>
      </c>
      <c r="D1468" s="43" t="s">
        <v>120</v>
      </c>
      <c r="E1468" s="132">
        <v>12.6503</v>
      </c>
    </row>
    <row r="1469" spans="1:5" ht="13.8" x14ac:dyDescent="0.25">
      <c r="A1469" s="45">
        <v>38385</v>
      </c>
      <c r="B1469" s="45" t="str">
        <f t="shared" si="46"/>
        <v>February</v>
      </c>
      <c r="C1469" s="53">
        <f t="shared" si="47"/>
        <v>2005</v>
      </c>
      <c r="D1469" s="43" t="s">
        <v>103</v>
      </c>
      <c r="E1469" s="132">
        <v>12.203199999999999</v>
      </c>
    </row>
    <row r="1470" spans="1:5" ht="13.8" x14ac:dyDescent="0.25">
      <c r="A1470" s="45">
        <v>38385</v>
      </c>
      <c r="B1470" s="45" t="str">
        <f t="shared" si="46"/>
        <v>February</v>
      </c>
      <c r="C1470" s="53">
        <f t="shared" si="47"/>
        <v>2005</v>
      </c>
      <c r="D1470" s="43" t="s">
        <v>116</v>
      </c>
      <c r="E1470" s="132">
        <v>8.6981999999999999</v>
      </c>
    </row>
    <row r="1471" spans="1:5" ht="13.8" x14ac:dyDescent="0.25">
      <c r="A1471" s="45">
        <v>38385</v>
      </c>
      <c r="B1471" s="45" t="str">
        <f t="shared" si="46"/>
        <v>February</v>
      </c>
      <c r="C1471" s="53">
        <f t="shared" si="47"/>
        <v>2005</v>
      </c>
      <c r="D1471" s="43" t="s">
        <v>104</v>
      </c>
      <c r="E1471" s="132">
        <v>14.116900000000001</v>
      </c>
    </row>
    <row r="1472" spans="1:5" ht="13.8" x14ac:dyDescent="0.25">
      <c r="A1472" s="45">
        <v>38385</v>
      </c>
      <c r="B1472" s="45" t="str">
        <f t="shared" si="46"/>
        <v>February</v>
      </c>
      <c r="C1472" s="53">
        <f t="shared" si="47"/>
        <v>2005</v>
      </c>
      <c r="D1472" s="43" t="s">
        <v>121</v>
      </c>
      <c r="E1472" s="132">
        <v>13.4246</v>
      </c>
    </row>
    <row r="1473" spans="1:5" ht="13.8" x14ac:dyDescent="0.25">
      <c r="A1473" s="45">
        <v>38385</v>
      </c>
      <c r="B1473" s="45" t="str">
        <f t="shared" si="46"/>
        <v>February</v>
      </c>
      <c r="C1473" s="53">
        <f t="shared" si="47"/>
        <v>2005</v>
      </c>
      <c r="D1473" s="43" t="s">
        <v>122</v>
      </c>
      <c r="E1473" s="132">
        <v>12.160399999999999</v>
      </c>
    </row>
    <row r="1474" spans="1:5" ht="13.8" x14ac:dyDescent="0.25">
      <c r="A1474" s="45">
        <v>38385</v>
      </c>
      <c r="B1474" s="45" t="str">
        <f t="shared" si="46"/>
        <v>February</v>
      </c>
      <c r="C1474" s="53">
        <f t="shared" si="47"/>
        <v>2005</v>
      </c>
      <c r="D1474" s="43" t="s">
        <v>123</v>
      </c>
      <c r="E1474" s="132">
        <v>12.0099</v>
      </c>
    </row>
    <row r="1475" spans="1:5" ht="13.8" x14ac:dyDescent="0.25">
      <c r="A1475" s="45">
        <v>38385</v>
      </c>
      <c r="B1475" s="45" t="str">
        <f t="shared" si="46"/>
        <v>February</v>
      </c>
      <c r="C1475" s="53">
        <f t="shared" si="47"/>
        <v>2005</v>
      </c>
      <c r="D1475" s="43" t="s">
        <v>99</v>
      </c>
      <c r="E1475" s="132">
        <v>7.8659999999999988</v>
      </c>
    </row>
    <row r="1476" spans="1:5" ht="13.8" x14ac:dyDescent="0.25">
      <c r="A1476" s="45">
        <v>38385</v>
      </c>
      <c r="B1476" s="45" t="str">
        <f t="shared" si="46"/>
        <v>February</v>
      </c>
      <c r="C1476" s="53">
        <f t="shared" si="47"/>
        <v>2005</v>
      </c>
      <c r="D1476" s="43" t="s">
        <v>100</v>
      </c>
      <c r="E1476" s="132">
        <v>7.6590000000000007</v>
      </c>
    </row>
    <row r="1477" spans="1:5" ht="13.8" x14ac:dyDescent="0.25">
      <c r="A1477" s="45">
        <v>38385</v>
      </c>
      <c r="B1477" s="45" t="str">
        <f t="shared" si="46"/>
        <v>February</v>
      </c>
      <c r="C1477" s="53">
        <f t="shared" si="47"/>
        <v>2005</v>
      </c>
      <c r="D1477" s="43" t="s">
        <v>101</v>
      </c>
      <c r="E1477" s="132">
        <v>7.3277999999999999</v>
      </c>
    </row>
    <row r="1478" spans="1:5" ht="13.8" x14ac:dyDescent="0.25">
      <c r="A1478" s="45">
        <v>38385</v>
      </c>
      <c r="B1478" s="45" t="str">
        <f t="shared" si="46"/>
        <v>February</v>
      </c>
      <c r="C1478" s="53">
        <f t="shared" si="47"/>
        <v>2005</v>
      </c>
      <c r="D1478" s="43" t="s">
        <v>124</v>
      </c>
      <c r="E1478" s="132">
        <v>7.2656999999999989</v>
      </c>
    </row>
    <row r="1479" spans="1:5" ht="13.8" x14ac:dyDescent="0.25">
      <c r="A1479" s="45">
        <v>38385</v>
      </c>
      <c r="B1479" s="45" t="str">
        <f t="shared" si="46"/>
        <v>February</v>
      </c>
      <c r="C1479" s="53">
        <f t="shared" si="47"/>
        <v>2005</v>
      </c>
      <c r="D1479" s="43" t="s">
        <v>125</v>
      </c>
      <c r="E1479" s="132">
        <v>6.4998000000000005</v>
      </c>
    </row>
    <row r="1480" spans="1:5" ht="13.8" x14ac:dyDescent="0.25">
      <c r="A1480" s="45">
        <v>38385</v>
      </c>
      <c r="B1480" s="45" t="str">
        <f t="shared" si="46"/>
        <v>February</v>
      </c>
      <c r="C1480" s="53">
        <f t="shared" si="47"/>
        <v>2005</v>
      </c>
      <c r="D1480" s="43" t="s">
        <v>126</v>
      </c>
      <c r="E1480" s="132">
        <v>6.9368000000000007</v>
      </c>
    </row>
    <row r="1481" spans="1:5" ht="13.8" x14ac:dyDescent="0.25">
      <c r="A1481" s="45">
        <v>38385</v>
      </c>
      <c r="B1481" s="45" t="str">
        <f t="shared" ref="B1481:B1541" si="48">TEXT(A1481,"mmmm")</f>
        <v>February</v>
      </c>
      <c r="C1481" s="53">
        <f t="shared" ref="C1481:C1541" si="49">YEAR(A1481)</f>
        <v>2005</v>
      </c>
      <c r="D1481" s="43" t="s">
        <v>127</v>
      </c>
      <c r="E1481" s="132">
        <v>6.8618999999999994</v>
      </c>
    </row>
    <row r="1482" spans="1:5" ht="13.8" x14ac:dyDescent="0.25">
      <c r="A1482" s="45">
        <v>38385</v>
      </c>
      <c r="B1482" s="45" t="str">
        <f t="shared" si="48"/>
        <v>February</v>
      </c>
      <c r="C1482" s="53">
        <f t="shared" si="49"/>
        <v>2005</v>
      </c>
      <c r="D1482" s="43" t="s">
        <v>105</v>
      </c>
      <c r="E1482" s="132">
        <v>5.1128999999999998</v>
      </c>
    </row>
    <row r="1483" spans="1:5" ht="13.8" x14ac:dyDescent="0.25">
      <c r="A1483" s="45">
        <v>38385</v>
      </c>
      <c r="B1483" s="45" t="str">
        <f t="shared" si="48"/>
        <v>February</v>
      </c>
      <c r="C1483" s="53">
        <f t="shared" si="49"/>
        <v>2005</v>
      </c>
      <c r="D1483" s="43" t="s">
        <v>128</v>
      </c>
      <c r="E1483" s="132">
        <v>7.0302999999999995</v>
      </c>
    </row>
    <row r="1484" spans="1:5" ht="13.8" x14ac:dyDescent="0.25">
      <c r="A1484" s="45">
        <v>38392</v>
      </c>
      <c r="B1484" s="45" t="str">
        <f t="shared" si="48"/>
        <v>February</v>
      </c>
      <c r="C1484" s="53">
        <f t="shared" si="49"/>
        <v>2005</v>
      </c>
      <c r="D1484" s="43" t="s">
        <v>131</v>
      </c>
    </row>
    <row r="1485" spans="1:5" ht="13.8" x14ac:dyDescent="0.25">
      <c r="A1485" s="45">
        <v>38392</v>
      </c>
      <c r="B1485" s="45" t="str">
        <f t="shared" si="48"/>
        <v>February</v>
      </c>
      <c r="C1485" s="53">
        <f t="shared" si="49"/>
        <v>2005</v>
      </c>
      <c r="D1485" s="43" t="s">
        <v>115</v>
      </c>
    </row>
    <row r="1486" spans="1:5" ht="13.8" x14ac:dyDescent="0.25">
      <c r="A1486" s="45">
        <v>38392</v>
      </c>
      <c r="B1486" s="45" t="str">
        <f t="shared" si="48"/>
        <v>February</v>
      </c>
      <c r="C1486" s="53">
        <f t="shared" si="49"/>
        <v>2005</v>
      </c>
      <c r="D1486" s="43" t="s">
        <v>95</v>
      </c>
    </row>
    <row r="1487" spans="1:5" ht="13.8" x14ac:dyDescent="0.25">
      <c r="A1487" s="45">
        <v>38392</v>
      </c>
      <c r="B1487" s="45" t="str">
        <f t="shared" si="48"/>
        <v>February</v>
      </c>
      <c r="C1487" s="53">
        <f t="shared" si="49"/>
        <v>2005</v>
      </c>
      <c r="D1487" s="43" t="s">
        <v>96</v>
      </c>
    </row>
    <row r="1488" spans="1:5" ht="13.8" x14ac:dyDescent="0.25">
      <c r="A1488" s="45">
        <v>38392</v>
      </c>
      <c r="B1488" s="45" t="str">
        <f t="shared" si="48"/>
        <v>February</v>
      </c>
      <c r="C1488" s="53">
        <f t="shared" si="49"/>
        <v>2005</v>
      </c>
      <c r="D1488" s="43" t="s">
        <v>97</v>
      </c>
    </row>
    <row r="1489" spans="1:5" ht="13.8" x14ac:dyDescent="0.25">
      <c r="A1489" s="45">
        <v>38392</v>
      </c>
      <c r="B1489" s="45" t="str">
        <f t="shared" si="48"/>
        <v>February</v>
      </c>
      <c r="C1489" s="53">
        <f t="shared" si="49"/>
        <v>2005</v>
      </c>
      <c r="D1489" s="43" t="s">
        <v>98</v>
      </c>
    </row>
    <row r="1490" spans="1:5" ht="15.6" x14ac:dyDescent="0.3">
      <c r="A1490" s="45">
        <v>38392</v>
      </c>
      <c r="B1490" s="45" t="str">
        <f t="shared" si="48"/>
        <v>February</v>
      </c>
      <c r="C1490" s="53">
        <f t="shared" si="49"/>
        <v>2005</v>
      </c>
      <c r="D1490" s="130" t="s">
        <v>136</v>
      </c>
      <c r="E1490" s="132">
        <v>13.4674</v>
      </c>
    </row>
    <row r="1491" spans="1:5" ht="13.8" x14ac:dyDescent="0.25">
      <c r="A1491" s="45">
        <v>38392</v>
      </c>
      <c r="B1491" s="45" t="str">
        <f t="shared" si="48"/>
        <v>February</v>
      </c>
      <c r="C1491" s="53">
        <f t="shared" si="49"/>
        <v>2005</v>
      </c>
      <c r="D1491" s="43" t="s">
        <v>118</v>
      </c>
      <c r="E1491" s="132">
        <v>12.372300000000001</v>
      </c>
    </row>
    <row r="1492" spans="1:5" ht="13.8" x14ac:dyDescent="0.25">
      <c r="A1492" s="45">
        <v>38392</v>
      </c>
      <c r="B1492" s="45" t="str">
        <f t="shared" si="48"/>
        <v>February</v>
      </c>
      <c r="C1492" s="53">
        <f t="shared" si="49"/>
        <v>2005</v>
      </c>
      <c r="D1492" s="43" t="s">
        <v>102</v>
      </c>
      <c r="E1492" s="132">
        <v>12.209200000000001</v>
      </c>
    </row>
    <row r="1493" spans="1:5" ht="13.8" x14ac:dyDescent="0.25">
      <c r="A1493" s="45">
        <v>38392</v>
      </c>
      <c r="B1493" s="45" t="str">
        <f t="shared" si="48"/>
        <v>February</v>
      </c>
      <c r="C1493" s="53">
        <f t="shared" si="49"/>
        <v>2005</v>
      </c>
      <c r="D1493" s="43" t="s">
        <v>119</v>
      </c>
      <c r="E1493" s="132">
        <v>11.813100000000002</v>
      </c>
    </row>
    <row r="1494" spans="1:5" ht="13.8" x14ac:dyDescent="0.25">
      <c r="A1494" s="45">
        <v>38392</v>
      </c>
      <c r="B1494" s="45" t="str">
        <f t="shared" si="48"/>
        <v>February</v>
      </c>
      <c r="C1494" s="53">
        <f t="shared" si="49"/>
        <v>2005</v>
      </c>
      <c r="D1494" s="43" t="s">
        <v>120</v>
      </c>
      <c r="E1494" s="132">
        <v>11.2073</v>
      </c>
    </row>
    <row r="1495" spans="1:5" ht="13.8" x14ac:dyDescent="0.25">
      <c r="A1495" s="45">
        <v>38392</v>
      </c>
      <c r="B1495" s="45" t="str">
        <f t="shared" si="48"/>
        <v>February</v>
      </c>
      <c r="C1495" s="53">
        <f t="shared" si="49"/>
        <v>2005</v>
      </c>
      <c r="D1495" s="43" t="s">
        <v>103</v>
      </c>
      <c r="E1495" s="132">
        <v>10.811199999999999</v>
      </c>
    </row>
    <row r="1496" spans="1:5" ht="13.8" x14ac:dyDescent="0.25">
      <c r="A1496" s="45">
        <v>38392</v>
      </c>
      <c r="B1496" s="45" t="str">
        <f t="shared" si="48"/>
        <v>February</v>
      </c>
      <c r="C1496" s="53">
        <f t="shared" si="49"/>
        <v>2005</v>
      </c>
      <c r="D1496" s="43" t="s">
        <v>116</v>
      </c>
      <c r="E1496" s="132">
        <v>8.5785</v>
      </c>
    </row>
    <row r="1497" spans="1:5" ht="13.8" x14ac:dyDescent="0.25">
      <c r="A1497" s="45">
        <v>38392</v>
      </c>
      <c r="B1497" s="45" t="str">
        <f t="shared" si="48"/>
        <v>February</v>
      </c>
      <c r="C1497" s="53">
        <f t="shared" si="49"/>
        <v>2005</v>
      </c>
      <c r="D1497" s="43" t="s">
        <v>104</v>
      </c>
      <c r="E1497" s="132">
        <v>10.224200000000002</v>
      </c>
    </row>
    <row r="1498" spans="1:5" ht="13.8" x14ac:dyDescent="0.25">
      <c r="A1498" s="45">
        <v>38392</v>
      </c>
      <c r="B1498" s="45" t="str">
        <f t="shared" si="48"/>
        <v>February</v>
      </c>
      <c r="C1498" s="53">
        <f t="shared" si="49"/>
        <v>2005</v>
      </c>
      <c r="D1498" s="43" t="s">
        <v>121</v>
      </c>
      <c r="E1498" s="132">
        <v>9.7227999999999994</v>
      </c>
    </row>
    <row r="1499" spans="1:5" ht="13.8" x14ac:dyDescent="0.25">
      <c r="A1499" s="45">
        <v>38392</v>
      </c>
      <c r="B1499" s="45" t="str">
        <f t="shared" si="48"/>
        <v>February</v>
      </c>
      <c r="C1499" s="53">
        <f t="shared" si="49"/>
        <v>2005</v>
      </c>
      <c r="D1499" s="43" t="s">
        <v>122</v>
      </c>
      <c r="E1499" s="132">
        <v>8.8071999999999999</v>
      </c>
    </row>
    <row r="1500" spans="1:5" ht="13.8" x14ac:dyDescent="0.25">
      <c r="A1500" s="45">
        <v>38392</v>
      </c>
      <c r="B1500" s="45" t="str">
        <f t="shared" si="48"/>
        <v>February</v>
      </c>
      <c r="C1500" s="53">
        <f t="shared" si="49"/>
        <v>2005</v>
      </c>
      <c r="D1500" s="43" t="s">
        <v>123</v>
      </c>
      <c r="E1500" s="132">
        <v>8.6981999999999999</v>
      </c>
    </row>
    <row r="1501" spans="1:5" ht="13.8" x14ac:dyDescent="0.25">
      <c r="A1501" s="45">
        <v>38392</v>
      </c>
      <c r="B1501" s="45" t="str">
        <f t="shared" si="48"/>
        <v>February</v>
      </c>
      <c r="C1501" s="53">
        <f t="shared" si="49"/>
        <v>2005</v>
      </c>
      <c r="D1501" s="43" t="s">
        <v>99</v>
      </c>
      <c r="E1501" s="132">
        <v>7.6759999999999993</v>
      </c>
    </row>
    <row r="1502" spans="1:5" ht="13.8" x14ac:dyDescent="0.25">
      <c r="A1502" s="45">
        <v>38392</v>
      </c>
      <c r="B1502" s="45" t="str">
        <f t="shared" si="48"/>
        <v>February</v>
      </c>
      <c r="C1502" s="53">
        <f t="shared" si="49"/>
        <v>2005</v>
      </c>
      <c r="D1502" s="43" t="s">
        <v>100</v>
      </c>
      <c r="E1502" s="132">
        <v>7.4740000000000011</v>
      </c>
    </row>
    <row r="1503" spans="1:5" ht="13.8" x14ac:dyDescent="0.25">
      <c r="A1503" s="45">
        <v>38392</v>
      </c>
      <c r="B1503" s="45" t="str">
        <f t="shared" si="48"/>
        <v>February</v>
      </c>
      <c r="C1503" s="53">
        <f t="shared" si="49"/>
        <v>2005</v>
      </c>
      <c r="D1503" s="43" t="s">
        <v>101</v>
      </c>
      <c r="E1503" s="132">
        <v>7.1508000000000003</v>
      </c>
    </row>
    <row r="1504" spans="1:5" ht="13.8" x14ac:dyDescent="0.25">
      <c r="A1504" s="45">
        <v>38392</v>
      </c>
      <c r="B1504" s="45" t="str">
        <f t="shared" si="48"/>
        <v>February</v>
      </c>
      <c r="C1504" s="53">
        <f t="shared" si="49"/>
        <v>2005</v>
      </c>
      <c r="D1504" s="43" t="s">
        <v>124</v>
      </c>
      <c r="E1504" s="132">
        <v>7.0901999999999994</v>
      </c>
    </row>
    <row r="1505" spans="1:5" ht="13.8" x14ac:dyDescent="0.25">
      <c r="A1505" s="45">
        <v>38392</v>
      </c>
      <c r="B1505" s="45" t="str">
        <f t="shared" si="48"/>
        <v>February</v>
      </c>
      <c r="C1505" s="53">
        <f t="shared" si="49"/>
        <v>2005</v>
      </c>
      <c r="D1505" s="43" t="s">
        <v>125</v>
      </c>
      <c r="E1505" s="132">
        <v>6.3427999999999995</v>
      </c>
    </row>
    <row r="1506" spans="1:5" ht="13.8" x14ac:dyDescent="0.25">
      <c r="A1506" s="45">
        <v>38392</v>
      </c>
      <c r="B1506" s="45" t="str">
        <f t="shared" si="48"/>
        <v>February</v>
      </c>
      <c r="C1506" s="53">
        <f t="shared" si="49"/>
        <v>2005</v>
      </c>
      <c r="D1506" s="43" t="s">
        <v>126</v>
      </c>
      <c r="E1506" s="132">
        <v>6.7873000000000001</v>
      </c>
    </row>
    <row r="1507" spans="1:5" ht="13.8" x14ac:dyDescent="0.25">
      <c r="A1507" s="45">
        <v>38392</v>
      </c>
      <c r="B1507" s="45" t="str">
        <f t="shared" si="48"/>
        <v>February</v>
      </c>
      <c r="C1507" s="53">
        <f t="shared" si="49"/>
        <v>2005</v>
      </c>
      <c r="D1507" s="43" t="s">
        <v>127</v>
      </c>
      <c r="E1507" s="132">
        <v>6.7284000000000006</v>
      </c>
    </row>
    <row r="1508" spans="1:5" ht="13.8" x14ac:dyDescent="0.25">
      <c r="A1508" s="45">
        <v>38392</v>
      </c>
      <c r="B1508" s="45" t="str">
        <f t="shared" si="48"/>
        <v>February</v>
      </c>
      <c r="C1508" s="53">
        <f t="shared" si="49"/>
        <v>2005</v>
      </c>
      <c r="D1508" s="43" t="s">
        <v>105</v>
      </c>
      <c r="E1508" s="132">
        <v>4.9894000000000007</v>
      </c>
    </row>
    <row r="1509" spans="1:5" ht="13.8" x14ac:dyDescent="0.25">
      <c r="A1509" s="45">
        <v>38392</v>
      </c>
      <c r="B1509" s="45" t="str">
        <f t="shared" si="48"/>
        <v>February</v>
      </c>
      <c r="C1509" s="53">
        <f t="shared" si="49"/>
        <v>2005</v>
      </c>
      <c r="D1509" s="43" t="s">
        <v>128</v>
      </c>
      <c r="E1509" s="132">
        <v>6.9158000000000008</v>
      </c>
    </row>
    <row r="1510" spans="1:5" ht="13.8" x14ac:dyDescent="0.25">
      <c r="A1510" s="45">
        <v>38399</v>
      </c>
      <c r="B1510" s="45" t="str">
        <f t="shared" si="48"/>
        <v>February</v>
      </c>
      <c r="C1510" s="53">
        <f t="shared" si="49"/>
        <v>2005</v>
      </c>
      <c r="D1510" s="43" t="s">
        <v>131</v>
      </c>
    </row>
    <row r="1511" spans="1:5" ht="13.8" x14ac:dyDescent="0.25">
      <c r="A1511" s="45">
        <v>38399</v>
      </c>
      <c r="B1511" s="45" t="str">
        <f t="shared" si="48"/>
        <v>February</v>
      </c>
      <c r="C1511" s="53">
        <f t="shared" si="49"/>
        <v>2005</v>
      </c>
      <c r="D1511" s="43" t="s">
        <v>115</v>
      </c>
    </row>
    <row r="1512" spans="1:5" ht="13.8" x14ac:dyDescent="0.25">
      <c r="A1512" s="45">
        <v>38399</v>
      </c>
      <c r="B1512" s="45" t="str">
        <f t="shared" si="48"/>
        <v>February</v>
      </c>
      <c r="C1512" s="53">
        <f t="shared" si="49"/>
        <v>2005</v>
      </c>
      <c r="D1512" s="43" t="s">
        <v>95</v>
      </c>
    </row>
    <row r="1513" spans="1:5" ht="13.8" x14ac:dyDescent="0.25">
      <c r="A1513" s="45">
        <v>38399</v>
      </c>
      <c r="B1513" s="45" t="str">
        <f t="shared" si="48"/>
        <v>February</v>
      </c>
      <c r="C1513" s="53">
        <f t="shared" si="49"/>
        <v>2005</v>
      </c>
      <c r="D1513" s="43" t="s">
        <v>96</v>
      </c>
    </row>
    <row r="1514" spans="1:5" ht="13.8" x14ac:dyDescent="0.25">
      <c r="A1514" s="45">
        <v>38399</v>
      </c>
      <c r="B1514" s="45" t="str">
        <f t="shared" si="48"/>
        <v>February</v>
      </c>
      <c r="C1514" s="53">
        <f t="shared" si="49"/>
        <v>2005</v>
      </c>
      <c r="D1514" s="43" t="s">
        <v>97</v>
      </c>
    </row>
    <row r="1515" spans="1:5" ht="13.8" x14ac:dyDescent="0.25">
      <c r="A1515" s="45">
        <v>38399</v>
      </c>
      <c r="B1515" s="45" t="str">
        <f t="shared" si="48"/>
        <v>February</v>
      </c>
      <c r="C1515" s="53">
        <f t="shared" si="49"/>
        <v>2005</v>
      </c>
      <c r="D1515" s="43" t="s">
        <v>98</v>
      </c>
    </row>
    <row r="1516" spans="1:5" ht="15.6" x14ac:dyDescent="0.3">
      <c r="A1516" s="45">
        <v>38399</v>
      </c>
      <c r="B1516" s="45" t="str">
        <f t="shared" si="48"/>
        <v>February</v>
      </c>
      <c r="C1516" s="53">
        <f t="shared" si="49"/>
        <v>2005</v>
      </c>
      <c r="D1516" s="130" t="s">
        <v>136</v>
      </c>
      <c r="E1516" s="132">
        <v>16.0684</v>
      </c>
    </row>
    <row r="1517" spans="1:5" ht="13.8" x14ac:dyDescent="0.25">
      <c r="A1517" s="45">
        <v>38399</v>
      </c>
      <c r="B1517" s="45" t="str">
        <f t="shared" si="48"/>
        <v>February</v>
      </c>
      <c r="C1517" s="53">
        <f t="shared" si="49"/>
        <v>2005</v>
      </c>
      <c r="D1517" s="43" t="s">
        <v>118</v>
      </c>
      <c r="E1517" s="132">
        <v>14.761799999999999</v>
      </c>
    </row>
    <row r="1518" spans="1:5" ht="13.8" x14ac:dyDescent="0.25">
      <c r="A1518" s="45">
        <v>38399</v>
      </c>
      <c r="B1518" s="45" t="str">
        <f t="shared" si="48"/>
        <v>February</v>
      </c>
      <c r="C1518" s="53">
        <f t="shared" si="49"/>
        <v>2005</v>
      </c>
      <c r="D1518" s="43" t="s">
        <v>102</v>
      </c>
      <c r="E1518" s="132">
        <v>14.5672</v>
      </c>
    </row>
    <row r="1519" spans="1:5" ht="13.8" x14ac:dyDescent="0.25">
      <c r="A1519" s="45">
        <v>38399</v>
      </c>
      <c r="B1519" s="45" t="str">
        <f t="shared" si="48"/>
        <v>February</v>
      </c>
      <c r="C1519" s="53">
        <f t="shared" si="49"/>
        <v>2005</v>
      </c>
      <c r="D1519" s="43" t="s">
        <v>119</v>
      </c>
      <c r="E1519" s="132">
        <v>14.0946</v>
      </c>
    </row>
    <row r="1520" spans="1:5" ht="13.8" x14ac:dyDescent="0.25">
      <c r="A1520" s="45">
        <v>38399</v>
      </c>
      <c r="B1520" s="45" t="str">
        <f t="shared" si="48"/>
        <v>February</v>
      </c>
      <c r="C1520" s="53">
        <f t="shared" si="49"/>
        <v>2005</v>
      </c>
      <c r="D1520" s="43" t="s">
        <v>120</v>
      </c>
      <c r="E1520" s="132">
        <v>13.371799999999999</v>
      </c>
    </row>
    <row r="1521" spans="1:5" ht="13.8" x14ac:dyDescent="0.25">
      <c r="A1521" s="45">
        <v>38399</v>
      </c>
      <c r="B1521" s="45" t="str">
        <f t="shared" si="48"/>
        <v>February</v>
      </c>
      <c r="C1521" s="53">
        <f t="shared" si="49"/>
        <v>2005</v>
      </c>
      <c r="D1521" s="43" t="s">
        <v>103</v>
      </c>
      <c r="E1521" s="132">
        <v>12.899199999999999</v>
      </c>
    </row>
    <row r="1522" spans="1:5" ht="13.8" x14ac:dyDescent="0.25">
      <c r="A1522" s="45">
        <v>38399</v>
      </c>
      <c r="B1522" s="45" t="str">
        <f t="shared" si="48"/>
        <v>February</v>
      </c>
      <c r="C1522" s="53">
        <f t="shared" si="49"/>
        <v>2005</v>
      </c>
      <c r="D1522" s="43" t="s">
        <v>116</v>
      </c>
      <c r="E1522" s="132">
        <v>12.089700000000001</v>
      </c>
    </row>
    <row r="1523" spans="1:5" ht="13.8" x14ac:dyDescent="0.25">
      <c r="A1523" s="45">
        <v>38399</v>
      </c>
      <c r="B1523" s="45" t="str">
        <f t="shared" si="48"/>
        <v>February</v>
      </c>
      <c r="C1523" s="53">
        <f t="shared" si="49"/>
        <v>2005</v>
      </c>
      <c r="D1523" s="43" t="s">
        <v>104</v>
      </c>
      <c r="E1523" s="132">
        <v>11.396700000000001</v>
      </c>
    </row>
    <row r="1524" spans="1:5" ht="13.8" x14ac:dyDescent="0.25">
      <c r="A1524" s="45">
        <v>38399</v>
      </c>
      <c r="B1524" s="45" t="str">
        <f t="shared" si="48"/>
        <v>February</v>
      </c>
      <c r="C1524" s="53">
        <f t="shared" si="49"/>
        <v>2005</v>
      </c>
      <c r="D1524" s="43" t="s">
        <v>121</v>
      </c>
      <c r="E1524" s="132">
        <v>10.8378</v>
      </c>
    </row>
    <row r="1525" spans="1:5" ht="13.8" x14ac:dyDescent="0.25">
      <c r="A1525" s="45">
        <v>38399</v>
      </c>
      <c r="B1525" s="45" t="str">
        <f t="shared" si="48"/>
        <v>February</v>
      </c>
      <c r="C1525" s="53">
        <f t="shared" si="49"/>
        <v>2005</v>
      </c>
      <c r="D1525" s="43" t="s">
        <v>122</v>
      </c>
      <c r="E1525" s="132">
        <v>9.8171999999999997</v>
      </c>
    </row>
    <row r="1526" spans="1:5" ht="13.8" x14ac:dyDescent="0.25">
      <c r="A1526" s="45">
        <v>38399</v>
      </c>
      <c r="B1526" s="45" t="str">
        <f t="shared" si="48"/>
        <v>February</v>
      </c>
      <c r="C1526" s="53">
        <f t="shared" si="49"/>
        <v>2005</v>
      </c>
      <c r="D1526" s="43" t="s">
        <v>123</v>
      </c>
      <c r="E1526" s="132">
        <v>9.6957000000000004</v>
      </c>
    </row>
    <row r="1527" spans="1:5" ht="13.8" x14ac:dyDescent="0.25">
      <c r="A1527" s="45">
        <v>38399</v>
      </c>
      <c r="B1527" s="45" t="str">
        <f t="shared" si="48"/>
        <v>February</v>
      </c>
      <c r="C1527" s="53">
        <f t="shared" si="49"/>
        <v>2005</v>
      </c>
      <c r="D1527" s="43" t="s">
        <v>99</v>
      </c>
      <c r="E1527" s="132">
        <v>10.563999999999998</v>
      </c>
    </row>
    <row r="1528" spans="1:5" ht="13.8" x14ac:dyDescent="0.25">
      <c r="A1528" s="45">
        <v>38399</v>
      </c>
      <c r="B1528" s="45" t="str">
        <f t="shared" si="48"/>
        <v>February</v>
      </c>
      <c r="C1528" s="53">
        <f t="shared" si="49"/>
        <v>2005</v>
      </c>
      <c r="D1528" s="43" t="s">
        <v>100</v>
      </c>
      <c r="E1528" s="132">
        <v>10.286000000000001</v>
      </c>
    </row>
    <row r="1529" spans="1:5" ht="13.8" x14ac:dyDescent="0.25">
      <c r="A1529" s="45">
        <v>38399</v>
      </c>
      <c r="B1529" s="45" t="str">
        <f t="shared" si="48"/>
        <v>February</v>
      </c>
      <c r="C1529" s="53">
        <f t="shared" si="49"/>
        <v>2005</v>
      </c>
      <c r="D1529" s="43" t="s">
        <v>101</v>
      </c>
      <c r="E1529" s="132">
        <v>9.8412000000000006</v>
      </c>
    </row>
    <row r="1530" spans="1:5" ht="13.8" x14ac:dyDescent="0.25">
      <c r="A1530" s="45">
        <v>38399</v>
      </c>
      <c r="B1530" s="45" t="str">
        <f t="shared" si="48"/>
        <v>February</v>
      </c>
      <c r="C1530" s="53">
        <f t="shared" si="49"/>
        <v>2005</v>
      </c>
      <c r="D1530" s="43" t="s">
        <v>124</v>
      </c>
      <c r="E1530" s="132">
        <v>9.7577999999999996</v>
      </c>
    </row>
    <row r="1531" spans="1:5" ht="13.8" x14ac:dyDescent="0.25">
      <c r="A1531" s="45">
        <v>38399</v>
      </c>
      <c r="B1531" s="45" t="str">
        <f t="shared" si="48"/>
        <v>February</v>
      </c>
      <c r="C1531" s="53">
        <f t="shared" si="49"/>
        <v>2005</v>
      </c>
      <c r="D1531" s="43" t="s">
        <v>125</v>
      </c>
      <c r="E1531" s="132">
        <v>8.7292000000000005</v>
      </c>
    </row>
    <row r="1532" spans="1:5" ht="13.8" x14ac:dyDescent="0.25">
      <c r="A1532" s="45">
        <v>38399</v>
      </c>
      <c r="B1532" s="45" t="str">
        <f t="shared" si="48"/>
        <v>February</v>
      </c>
      <c r="C1532" s="53">
        <f t="shared" si="49"/>
        <v>2005</v>
      </c>
      <c r="D1532" s="43" t="s">
        <v>126</v>
      </c>
      <c r="E1532" s="132">
        <v>9.0596999999999994</v>
      </c>
    </row>
    <row r="1533" spans="1:5" ht="13.8" x14ac:dyDescent="0.25">
      <c r="A1533" s="45">
        <v>38399</v>
      </c>
      <c r="B1533" s="45" t="str">
        <f t="shared" si="48"/>
        <v>February</v>
      </c>
      <c r="C1533" s="53">
        <f t="shared" si="49"/>
        <v>2005</v>
      </c>
      <c r="D1533" s="43" t="s">
        <v>127</v>
      </c>
      <c r="E1533" s="132">
        <v>8.7576000000000001</v>
      </c>
    </row>
    <row r="1534" spans="1:5" ht="13.8" x14ac:dyDescent="0.25">
      <c r="A1534" s="45">
        <v>38399</v>
      </c>
      <c r="B1534" s="45" t="str">
        <f t="shared" si="48"/>
        <v>February</v>
      </c>
      <c r="C1534" s="53">
        <f t="shared" si="49"/>
        <v>2005</v>
      </c>
      <c r="D1534" s="43" t="s">
        <v>105</v>
      </c>
      <c r="E1534" s="132">
        <v>6.8666000000000009</v>
      </c>
    </row>
    <row r="1535" spans="1:5" ht="13.8" x14ac:dyDescent="0.25">
      <c r="A1535" s="45">
        <v>38399</v>
      </c>
      <c r="B1535" s="45" t="str">
        <f t="shared" si="48"/>
        <v>February</v>
      </c>
      <c r="C1535" s="53">
        <f t="shared" si="49"/>
        <v>2005</v>
      </c>
      <c r="D1535" s="43" t="s">
        <v>128</v>
      </c>
      <c r="E1535" s="132">
        <v>8.6562000000000001</v>
      </c>
    </row>
    <row r="1536" spans="1:5" ht="13.8" x14ac:dyDescent="0.25">
      <c r="A1536" s="45">
        <v>38406</v>
      </c>
      <c r="B1536" s="45" t="str">
        <f t="shared" si="48"/>
        <v>February</v>
      </c>
      <c r="C1536" s="53">
        <f t="shared" si="49"/>
        <v>2005</v>
      </c>
      <c r="D1536" s="43" t="s">
        <v>131</v>
      </c>
    </row>
    <row r="1537" spans="1:5" ht="13.8" x14ac:dyDescent="0.25">
      <c r="A1537" s="45">
        <v>38406</v>
      </c>
      <c r="B1537" s="45" t="str">
        <f t="shared" si="48"/>
        <v>February</v>
      </c>
      <c r="C1537" s="53">
        <f t="shared" si="49"/>
        <v>2005</v>
      </c>
      <c r="D1537" s="43" t="s">
        <v>115</v>
      </c>
    </row>
    <row r="1538" spans="1:5" ht="13.8" x14ac:dyDescent="0.25">
      <c r="A1538" s="45">
        <v>38406</v>
      </c>
      <c r="B1538" s="45" t="str">
        <f t="shared" si="48"/>
        <v>February</v>
      </c>
      <c r="C1538" s="53">
        <f t="shared" si="49"/>
        <v>2005</v>
      </c>
      <c r="D1538" s="43" t="s">
        <v>95</v>
      </c>
    </row>
    <row r="1539" spans="1:5" ht="13.8" x14ac:dyDescent="0.25">
      <c r="A1539" s="45">
        <v>38406</v>
      </c>
      <c r="B1539" s="45" t="str">
        <f t="shared" si="48"/>
        <v>February</v>
      </c>
      <c r="C1539" s="53">
        <f t="shared" si="49"/>
        <v>2005</v>
      </c>
      <c r="D1539" s="43" t="s">
        <v>96</v>
      </c>
    </row>
    <row r="1540" spans="1:5" ht="13.8" x14ac:dyDescent="0.25">
      <c r="A1540" s="45">
        <v>38406</v>
      </c>
      <c r="B1540" s="45" t="str">
        <f t="shared" si="48"/>
        <v>February</v>
      </c>
      <c r="C1540" s="53">
        <f t="shared" si="49"/>
        <v>2005</v>
      </c>
      <c r="D1540" s="43" t="s">
        <v>97</v>
      </c>
    </row>
    <row r="1541" spans="1:5" ht="13.8" x14ac:dyDescent="0.25">
      <c r="A1541" s="45">
        <v>38406</v>
      </c>
      <c r="B1541" s="45" t="str">
        <f t="shared" si="48"/>
        <v>February</v>
      </c>
      <c r="C1541" s="53">
        <f t="shared" si="49"/>
        <v>2005</v>
      </c>
      <c r="D1541" s="43" t="s">
        <v>98</v>
      </c>
    </row>
    <row r="1542" spans="1:5" ht="15.6" x14ac:dyDescent="0.3">
      <c r="A1542" s="45">
        <v>38406</v>
      </c>
      <c r="B1542" s="45" t="str">
        <f t="shared" ref="B1542:B1603" si="50">TEXT(A1542,"mmmm")</f>
        <v>February</v>
      </c>
      <c r="C1542" s="53">
        <f t="shared" ref="C1542:C1603" si="51">YEAR(A1542)</f>
        <v>2005</v>
      </c>
      <c r="D1542" s="130" t="s">
        <v>136</v>
      </c>
      <c r="E1542" s="132">
        <v>18.496000000000002</v>
      </c>
    </row>
    <row r="1543" spans="1:5" ht="13.8" x14ac:dyDescent="0.25">
      <c r="A1543" s="45">
        <v>38406</v>
      </c>
      <c r="B1543" s="45" t="str">
        <f t="shared" si="50"/>
        <v>February</v>
      </c>
      <c r="C1543" s="53">
        <f t="shared" si="51"/>
        <v>2005</v>
      </c>
      <c r="D1543" s="43" t="s">
        <v>118</v>
      </c>
      <c r="E1543" s="132">
        <v>16.991999999999997</v>
      </c>
    </row>
    <row r="1544" spans="1:5" ht="13.8" x14ac:dyDescent="0.25">
      <c r="A1544" s="45">
        <v>38406</v>
      </c>
      <c r="B1544" s="45" t="str">
        <f t="shared" si="50"/>
        <v>February</v>
      </c>
      <c r="C1544" s="53">
        <f t="shared" si="51"/>
        <v>2005</v>
      </c>
      <c r="D1544" s="43" t="s">
        <v>102</v>
      </c>
      <c r="E1544" s="132">
        <v>16.768000000000001</v>
      </c>
    </row>
    <row r="1545" spans="1:5" ht="13.8" x14ac:dyDescent="0.25">
      <c r="A1545" s="45">
        <v>38406</v>
      </c>
      <c r="B1545" s="45" t="str">
        <f t="shared" si="50"/>
        <v>February</v>
      </c>
      <c r="C1545" s="53">
        <f t="shared" si="51"/>
        <v>2005</v>
      </c>
      <c r="D1545" s="43" t="s">
        <v>119</v>
      </c>
      <c r="E1545" s="132">
        <v>16.224</v>
      </c>
    </row>
    <row r="1546" spans="1:5" ht="13.8" x14ac:dyDescent="0.25">
      <c r="A1546" s="45">
        <v>38406</v>
      </c>
      <c r="B1546" s="45" t="str">
        <f t="shared" si="50"/>
        <v>February</v>
      </c>
      <c r="C1546" s="53">
        <f t="shared" si="51"/>
        <v>2005</v>
      </c>
      <c r="D1546" s="43" t="s">
        <v>120</v>
      </c>
      <c r="E1546" s="132">
        <v>15.391999999999998</v>
      </c>
    </row>
    <row r="1547" spans="1:5" ht="13.8" x14ac:dyDescent="0.25">
      <c r="A1547" s="45">
        <v>38406</v>
      </c>
      <c r="B1547" s="45" t="str">
        <f t="shared" si="50"/>
        <v>February</v>
      </c>
      <c r="C1547" s="53">
        <f t="shared" si="51"/>
        <v>2005</v>
      </c>
      <c r="D1547" s="43" t="s">
        <v>103</v>
      </c>
      <c r="E1547" s="132">
        <v>14.847999999999999</v>
      </c>
    </row>
    <row r="1548" spans="1:5" ht="13.8" x14ac:dyDescent="0.25">
      <c r="A1548" s="45">
        <v>38406</v>
      </c>
      <c r="B1548" s="45" t="str">
        <f t="shared" si="50"/>
        <v>February</v>
      </c>
      <c r="C1548" s="53">
        <f t="shared" si="51"/>
        <v>2005</v>
      </c>
      <c r="D1548" s="43" t="s">
        <v>116</v>
      </c>
      <c r="E1548" s="132">
        <v>12.488700000000001</v>
      </c>
    </row>
    <row r="1549" spans="1:5" ht="13.8" x14ac:dyDescent="0.25">
      <c r="A1549" s="45">
        <v>38406</v>
      </c>
      <c r="B1549" s="45" t="str">
        <f t="shared" si="50"/>
        <v>February</v>
      </c>
      <c r="C1549" s="53">
        <f t="shared" si="51"/>
        <v>2005</v>
      </c>
      <c r="D1549" s="43" t="s">
        <v>104</v>
      </c>
      <c r="E1549" s="132">
        <v>13.5541</v>
      </c>
    </row>
    <row r="1550" spans="1:5" ht="13.8" x14ac:dyDescent="0.25">
      <c r="A1550" s="45">
        <v>38406</v>
      </c>
      <c r="B1550" s="45" t="str">
        <f t="shared" si="50"/>
        <v>February</v>
      </c>
      <c r="C1550" s="53">
        <f t="shared" si="51"/>
        <v>2005</v>
      </c>
      <c r="D1550" s="43" t="s">
        <v>121</v>
      </c>
      <c r="E1550" s="132">
        <v>12.8894</v>
      </c>
    </row>
    <row r="1551" spans="1:5" ht="13.8" x14ac:dyDescent="0.25">
      <c r="A1551" s="45">
        <v>38406</v>
      </c>
      <c r="B1551" s="45" t="str">
        <f t="shared" si="50"/>
        <v>February</v>
      </c>
      <c r="C1551" s="53">
        <f t="shared" si="51"/>
        <v>2005</v>
      </c>
      <c r="D1551" s="43" t="s">
        <v>122</v>
      </c>
      <c r="E1551" s="132">
        <v>11.675599999999999</v>
      </c>
    </row>
    <row r="1552" spans="1:5" ht="13.8" x14ac:dyDescent="0.25">
      <c r="A1552" s="45">
        <v>38406</v>
      </c>
      <c r="B1552" s="45" t="str">
        <f t="shared" si="50"/>
        <v>February</v>
      </c>
      <c r="C1552" s="53">
        <f t="shared" si="51"/>
        <v>2005</v>
      </c>
      <c r="D1552" s="43" t="s">
        <v>123</v>
      </c>
      <c r="E1552" s="132">
        <v>11.531100000000002</v>
      </c>
    </row>
    <row r="1553" spans="1:5" ht="13.8" x14ac:dyDescent="0.25">
      <c r="A1553" s="45">
        <v>38406</v>
      </c>
      <c r="B1553" s="45" t="str">
        <f t="shared" si="50"/>
        <v>February</v>
      </c>
      <c r="C1553" s="53">
        <f t="shared" si="51"/>
        <v>2005</v>
      </c>
      <c r="D1553" s="43" t="s">
        <v>99</v>
      </c>
      <c r="E1553" s="132">
        <v>11.058</v>
      </c>
    </row>
    <row r="1554" spans="1:5" ht="13.8" x14ac:dyDescent="0.25">
      <c r="A1554" s="45">
        <v>38406</v>
      </c>
      <c r="B1554" s="45" t="str">
        <f t="shared" si="50"/>
        <v>February</v>
      </c>
      <c r="C1554" s="53">
        <f t="shared" si="51"/>
        <v>2005</v>
      </c>
      <c r="D1554" s="43" t="s">
        <v>100</v>
      </c>
      <c r="E1554" s="132">
        <v>10.767000000000001</v>
      </c>
    </row>
    <row r="1555" spans="1:5" ht="13.8" x14ac:dyDescent="0.25">
      <c r="A1555" s="45">
        <v>38406</v>
      </c>
      <c r="B1555" s="45" t="str">
        <f t="shared" si="50"/>
        <v>February</v>
      </c>
      <c r="C1555" s="53">
        <f t="shared" si="51"/>
        <v>2005</v>
      </c>
      <c r="D1555" s="43" t="s">
        <v>101</v>
      </c>
      <c r="E1555" s="132">
        <v>10.301400000000001</v>
      </c>
    </row>
    <row r="1556" spans="1:5" ht="13.8" x14ac:dyDescent="0.25">
      <c r="A1556" s="45">
        <v>38406</v>
      </c>
      <c r="B1556" s="45" t="str">
        <f t="shared" si="50"/>
        <v>February</v>
      </c>
      <c r="C1556" s="53">
        <f t="shared" si="51"/>
        <v>2005</v>
      </c>
      <c r="D1556" s="43" t="s">
        <v>124</v>
      </c>
      <c r="E1556" s="132">
        <v>10.2141</v>
      </c>
    </row>
    <row r="1557" spans="1:5" ht="13.8" x14ac:dyDescent="0.25">
      <c r="A1557" s="45">
        <v>38406</v>
      </c>
      <c r="B1557" s="45" t="str">
        <f t="shared" si="50"/>
        <v>February</v>
      </c>
      <c r="C1557" s="53">
        <f t="shared" si="51"/>
        <v>2005</v>
      </c>
      <c r="D1557" s="43" t="s">
        <v>125</v>
      </c>
      <c r="E1557" s="132">
        <v>9.1373999999999995</v>
      </c>
    </row>
    <row r="1558" spans="1:5" ht="13.8" x14ac:dyDescent="0.25">
      <c r="A1558" s="45">
        <v>38406</v>
      </c>
      <c r="B1558" s="45" t="str">
        <f t="shared" si="50"/>
        <v>February</v>
      </c>
      <c r="C1558" s="53">
        <f t="shared" si="51"/>
        <v>2005</v>
      </c>
      <c r="D1558" s="43" t="s">
        <v>126</v>
      </c>
      <c r="E1558" s="132">
        <v>9.4483999999999995</v>
      </c>
    </row>
    <row r="1559" spans="1:5" ht="13.8" x14ac:dyDescent="0.25">
      <c r="A1559" s="45">
        <v>38406</v>
      </c>
      <c r="B1559" s="45" t="str">
        <f t="shared" si="50"/>
        <v>February</v>
      </c>
      <c r="C1559" s="53">
        <f t="shared" si="51"/>
        <v>2005</v>
      </c>
      <c r="D1559" s="43" t="s">
        <v>127</v>
      </c>
      <c r="E1559" s="132">
        <v>9.1047000000000011</v>
      </c>
    </row>
    <row r="1560" spans="1:5" ht="13.8" x14ac:dyDescent="0.25">
      <c r="A1560" s="45">
        <v>38406</v>
      </c>
      <c r="B1560" s="45" t="str">
        <f t="shared" si="50"/>
        <v>February</v>
      </c>
      <c r="C1560" s="53">
        <f t="shared" si="51"/>
        <v>2005</v>
      </c>
      <c r="D1560" s="43" t="s">
        <v>105</v>
      </c>
      <c r="E1560" s="132">
        <v>7.1877000000000013</v>
      </c>
    </row>
    <row r="1561" spans="1:5" ht="13.8" x14ac:dyDescent="0.25">
      <c r="A1561" s="45">
        <v>38406</v>
      </c>
      <c r="B1561" s="45" t="str">
        <f t="shared" si="50"/>
        <v>February</v>
      </c>
      <c r="C1561" s="53">
        <f t="shared" si="51"/>
        <v>2005</v>
      </c>
      <c r="D1561" s="43" t="s">
        <v>128</v>
      </c>
      <c r="E1561" s="132">
        <v>8.9538999999999991</v>
      </c>
    </row>
    <row r="1562" spans="1:5" ht="13.8" x14ac:dyDescent="0.25">
      <c r="A1562" s="45">
        <v>38413</v>
      </c>
      <c r="B1562" s="45" t="str">
        <f t="shared" si="50"/>
        <v>March</v>
      </c>
      <c r="C1562" s="53">
        <f t="shared" si="51"/>
        <v>2005</v>
      </c>
      <c r="D1562" s="43" t="s">
        <v>131</v>
      </c>
    </row>
    <row r="1563" spans="1:5" ht="13.8" x14ac:dyDescent="0.25">
      <c r="A1563" s="45">
        <v>38413</v>
      </c>
      <c r="B1563" s="45" t="str">
        <f t="shared" si="50"/>
        <v>March</v>
      </c>
      <c r="C1563" s="53">
        <f t="shared" si="51"/>
        <v>2005</v>
      </c>
      <c r="D1563" s="43" t="s">
        <v>115</v>
      </c>
      <c r="E1563" s="132">
        <v>22.8</v>
      </c>
    </row>
    <row r="1564" spans="1:5" ht="13.8" x14ac:dyDescent="0.25">
      <c r="A1564" s="45">
        <v>38413</v>
      </c>
      <c r="B1564" s="45" t="str">
        <f t="shared" si="50"/>
        <v>March</v>
      </c>
      <c r="C1564" s="53">
        <f t="shared" si="51"/>
        <v>2005</v>
      </c>
      <c r="D1564" s="43" t="s">
        <v>95</v>
      </c>
      <c r="E1564" s="132">
        <v>20.216000000000001</v>
      </c>
    </row>
    <row r="1565" spans="1:5" ht="13.8" x14ac:dyDescent="0.25">
      <c r="A1565" s="45">
        <v>38413</v>
      </c>
      <c r="B1565" s="45" t="str">
        <f t="shared" si="50"/>
        <v>March</v>
      </c>
      <c r="C1565" s="53">
        <f t="shared" si="51"/>
        <v>2005</v>
      </c>
      <c r="D1565" s="43" t="s">
        <v>96</v>
      </c>
      <c r="E1565" s="132">
        <v>19.304000000000002</v>
      </c>
    </row>
    <row r="1566" spans="1:5" ht="13.8" x14ac:dyDescent="0.25">
      <c r="A1566" s="45">
        <v>38413</v>
      </c>
      <c r="B1566" s="45" t="str">
        <f t="shared" si="50"/>
        <v>March</v>
      </c>
      <c r="C1566" s="53">
        <f t="shared" si="51"/>
        <v>2005</v>
      </c>
      <c r="D1566" s="43" t="s">
        <v>97</v>
      </c>
      <c r="E1566" s="132">
        <v>18.391999999999999</v>
      </c>
    </row>
    <row r="1567" spans="1:5" ht="13.8" x14ac:dyDescent="0.25">
      <c r="A1567" s="45">
        <v>38413</v>
      </c>
      <c r="B1567" s="45" t="str">
        <f t="shared" si="50"/>
        <v>March</v>
      </c>
      <c r="C1567" s="53">
        <f t="shared" si="51"/>
        <v>2005</v>
      </c>
      <c r="D1567" s="43" t="s">
        <v>98</v>
      </c>
      <c r="E1567" s="132">
        <v>14.44</v>
      </c>
    </row>
    <row r="1568" spans="1:5" ht="15.6" x14ac:dyDescent="0.3">
      <c r="A1568" s="45">
        <v>38413</v>
      </c>
      <c r="B1568" s="45" t="str">
        <f t="shared" si="50"/>
        <v>March</v>
      </c>
      <c r="C1568" s="53">
        <f t="shared" si="51"/>
        <v>2005</v>
      </c>
      <c r="D1568" s="130" t="s">
        <v>136</v>
      </c>
      <c r="E1568" s="132">
        <v>21.328200000000002</v>
      </c>
    </row>
    <row r="1569" spans="1:5" ht="13.8" x14ac:dyDescent="0.25">
      <c r="A1569" s="45">
        <v>38413</v>
      </c>
      <c r="B1569" s="45" t="str">
        <f t="shared" si="50"/>
        <v>March</v>
      </c>
      <c r="C1569" s="53">
        <f t="shared" si="51"/>
        <v>2005</v>
      </c>
      <c r="D1569" s="43" t="s">
        <v>118</v>
      </c>
      <c r="E1569" s="132">
        <v>19.593899999999998</v>
      </c>
    </row>
    <row r="1570" spans="1:5" ht="13.8" x14ac:dyDescent="0.25">
      <c r="A1570" s="45">
        <v>38413</v>
      </c>
      <c r="B1570" s="45" t="str">
        <f t="shared" si="50"/>
        <v>March</v>
      </c>
      <c r="C1570" s="53">
        <f t="shared" si="51"/>
        <v>2005</v>
      </c>
      <c r="D1570" s="43" t="s">
        <v>102</v>
      </c>
      <c r="E1570" s="132">
        <v>19.335600000000003</v>
      </c>
    </row>
    <row r="1571" spans="1:5" ht="13.8" x14ac:dyDescent="0.25">
      <c r="A1571" s="45">
        <v>38413</v>
      </c>
      <c r="B1571" s="45" t="str">
        <f t="shared" si="50"/>
        <v>March</v>
      </c>
      <c r="C1571" s="53">
        <f t="shared" si="51"/>
        <v>2005</v>
      </c>
      <c r="D1571" s="43" t="s">
        <v>119</v>
      </c>
      <c r="E1571" s="132">
        <v>18.708300000000001</v>
      </c>
    </row>
    <row r="1572" spans="1:5" ht="13.8" x14ac:dyDescent="0.25">
      <c r="A1572" s="45">
        <v>38413</v>
      </c>
      <c r="B1572" s="45" t="str">
        <f t="shared" si="50"/>
        <v>March</v>
      </c>
      <c r="C1572" s="53">
        <f t="shared" si="51"/>
        <v>2005</v>
      </c>
      <c r="D1572" s="43" t="s">
        <v>120</v>
      </c>
      <c r="E1572" s="132">
        <v>17.748899999999999</v>
      </c>
    </row>
    <row r="1573" spans="1:5" ht="13.8" x14ac:dyDescent="0.25">
      <c r="A1573" s="45">
        <v>38413</v>
      </c>
      <c r="B1573" s="45" t="str">
        <f t="shared" si="50"/>
        <v>March</v>
      </c>
      <c r="C1573" s="53">
        <f t="shared" si="51"/>
        <v>2005</v>
      </c>
      <c r="D1573" s="43" t="s">
        <v>103</v>
      </c>
      <c r="E1573" s="132">
        <v>17.121599999999997</v>
      </c>
    </row>
    <row r="1574" spans="1:5" ht="13.8" x14ac:dyDescent="0.25">
      <c r="A1574" s="45">
        <v>38413</v>
      </c>
      <c r="B1574" s="45" t="str">
        <f t="shared" si="50"/>
        <v>March</v>
      </c>
      <c r="C1574" s="53">
        <f t="shared" si="51"/>
        <v>2005</v>
      </c>
      <c r="D1574" s="43" t="s">
        <v>116</v>
      </c>
      <c r="E1574" s="132">
        <v>12.887700000000001</v>
      </c>
    </row>
    <row r="1575" spans="1:5" ht="13.8" x14ac:dyDescent="0.25">
      <c r="A1575" s="45">
        <v>38413</v>
      </c>
      <c r="B1575" s="45" t="str">
        <f t="shared" si="50"/>
        <v>March</v>
      </c>
      <c r="C1575" s="53">
        <f t="shared" si="51"/>
        <v>2005</v>
      </c>
      <c r="D1575" s="43" t="s">
        <v>104</v>
      </c>
      <c r="E1575" s="132">
        <v>15.101800000000001</v>
      </c>
    </row>
    <row r="1576" spans="1:5" ht="13.8" x14ac:dyDescent="0.25">
      <c r="A1576" s="45">
        <v>38413</v>
      </c>
      <c r="B1576" s="45" t="str">
        <f t="shared" si="50"/>
        <v>March</v>
      </c>
      <c r="C1576" s="53">
        <f t="shared" si="51"/>
        <v>2005</v>
      </c>
      <c r="D1576" s="43" t="s">
        <v>121</v>
      </c>
      <c r="E1576" s="132">
        <v>14.361199999999998</v>
      </c>
    </row>
    <row r="1577" spans="1:5" ht="13.8" x14ac:dyDescent="0.25">
      <c r="A1577" s="45">
        <v>38413</v>
      </c>
      <c r="B1577" s="45" t="str">
        <f t="shared" si="50"/>
        <v>March</v>
      </c>
      <c r="C1577" s="53">
        <f t="shared" si="51"/>
        <v>2005</v>
      </c>
      <c r="D1577" s="43" t="s">
        <v>122</v>
      </c>
      <c r="E1577" s="132">
        <v>13.008800000000001</v>
      </c>
    </row>
    <row r="1578" spans="1:5" ht="13.8" x14ac:dyDescent="0.25">
      <c r="A1578" s="45">
        <v>38413</v>
      </c>
      <c r="B1578" s="45" t="str">
        <f t="shared" si="50"/>
        <v>March</v>
      </c>
      <c r="C1578" s="53">
        <f t="shared" si="51"/>
        <v>2005</v>
      </c>
      <c r="D1578" s="43" t="s">
        <v>123</v>
      </c>
      <c r="E1578" s="132">
        <v>12.847799999999999</v>
      </c>
    </row>
    <row r="1579" spans="1:5" ht="13.8" x14ac:dyDescent="0.25">
      <c r="A1579" s="45">
        <v>38413</v>
      </c>
      <c r="B1579" s="45" t="str">
        <f t="shared" si="50"/>
        <v>March</v>
      </c>
      <c r="C1579" s="53">
        <f t="shared" si="51"/>
        <v>2005</v>
      </c>
      <c r="D1579" s="43" t="s">
        <v>99</v>
      </c>
      <c r="E1579" s="132">
        <v>11.323999999999998</v>
      </c>
    </row>
    <row r="1580" spans="1:5" ht="13.8" x14ac:dyDescent="0.25">
      <c r="A1580" s="45">
        <v>38413</v>
      </c>
      <c r="B1580" s="45" t="str">
        <f t="shared" si="50"/>
        <v>March</v>
      </c>
      <c r="C1580" s="53">
        <f t="shared" si="51"/>
        <v>2005</v>
      </c>
      <c r="D1580" s="43" t="s">
        <v>100</v>
      </c>
      <c r="E1580" s="132">
        <v>11.026000000000002</v>
      </c>
    </row>
    <row r="1581" spans="1:5" ht="13.8" x14ac:dyDescent="0.25">
      <c r="A1581" s="45">
        <v>38413</v>
      </c>
      <c r="B1581" s="45" t="str">
        <f t="shared" si="50"/>
        <v>March</v>
      </c>
      <c r="C1581" s="53">
        <f t="shared" si="51"/>
        <v>2005</v>
      </c>
      <c r="D1581" s="43" t="s">
        <v>101</v>
      </c>
      <c r="E1581" s="132">
        <v>10.549200000000001</v>
      </c>
    </row>
    <row r="1582" spans="1:5" ht="13.8" x14ac:dyDescent="0.25">
      <c r="A1582" s="45">
        <v>38413</v>
      </c>
      <c r="B1582" s="45" t="str">
        <f t="shared" si="50"/>
        <v>March</v>
      </c>
      <c r="C1582" s="53">
        <f t="shared" si="51"/>
        <v>2005</v>
      </c>
      <c r="D1582" s="43" t="s">
        <v>124</v>
      </c>
      <c r="E1582" s="132">
        <v>10.4598</v>
      </c>
    </row>
    <row r="1583" spans="1:5" ht="13.8" x14ac:dyDescent="0.25">
      <c r="A1583" s="45">
        <v>38413</v>
      </c>
      <c r="B1583" s="45" t="str">
        <f t="shared" si="50"/>
        <v>March</v>
      </c>
      <c r="C1583" s="53">
        <f t="shared" si="51"/>
        <v>2005</v>
      </c>
      <c r="D1583" s="43" t="s">
        <v>125</v>
      </c>
      <c r="E1583" s="132">
        <v>9.3572000000000006</v>
      </c>
    </row>
    <row r="1584" spans="1:5" ht="13.8" x14ac:dyDescent="0.25">
      <c r="A1584" s="45">
        <v>38413</v>
      </c>
      <c r="B1584" s="45" t="str">
        <f t="shared" si="50"/>
        <v>March</v>
      </c>
      <c r="C1584" s="53">
        <f t="shared" si="51"/>
        <v>2005</v>
      </c>
      <c r="D1584" s="43" t="s">
        <v>126</v>
      </c>
      <c r="E1584" s="132">
        <v>9.6577000000000002</v>
      </c>
    </row>
    <row r="1585" spans="1:5" ht="13.8" x14ac:dyDescent="0.25">
      <c r="A1585" s="45">
        <v>38413</v>
      </c>
      <c r="B1585" s="45" t="str">
        <f t="shared" si="50"/>
        <v>March</v>
      </c>
      <c r="C1585" s="53">
        <f t="shared" si="51"/>
        <v>2005</v>
      </c>
      <c r="D1585" s="43" t="s">
        <v>127</v>
      </c>
      <c r="E1585" s="132">
        <v>9.291599999999999</v>
      </c>
    </row>
    <row r="1586" spans="1:5" ht="13.8" x14ac:dyDescent="0.25">
      <c r="A1586" s="45">
        <v>38413</v>
      </c>
      <c r="B1586" s="45" t="str">
        <f t="shared" si="50"/>
        <v>March</v>
      </c>
      <c r="C1586" s="53">
        <f t="shared" si="51"/>
        <v>2005</v>
      </c>
      <c r="D1586" s="43" t="s">
        <v>105</v>
      </c>
      <c r="E1586" s="132">
        <v>7.3606000000000007</v>
      </c>
    </row>
    <row r="1587" spans="1:5" ht="13.8" x14ac:dyDescent="0.25">
      <c r="A1587" s="45">
        <v>38413</v>
      </c>
      <c r="B1587" s="45" t="str">
        <f t="shared" si="50"/>
        <v>March</v>
      </c>
      <c r="C1587" s="53">
        <f t="shared" si="51"/>
        <v>2005</v>
      </c>
      <c r="D1587" s="43" t="s">
        <v>128</v>
      </c>
      <c r="E1587" s="132">
        <v>9.1142000000000003</v>
      </c>
    </row>
    <row r="1588" spans="1:5" ht="13.8" x14ac:dyDescent="0.25">
      <c r="A1588" s="45">
        <v>38420</v>
      </c>
      <c r="B1588" s="45" t="str">
        <f t="shared" si="50"/>
        <v>March</v>
      </c>
      <c r="C1588" s="53">
        <f t="shared" si="51"/>
        <v>2005</v>
      </c>
      <c r="D1588" s="43" t="s">
        <v>131</v>
      </c>
    </row>
    <row r="1589" spans="1:5" ht="13.8" x14ac:dyDescent="0.25">
      <c r="A1589" s="45">
        <v>38420</v>
      </c>
      <c r="B1589" s="45" t="str">
        <f t="shared" si="50"/>
        <v>March</v>
      </c>
      <c r="C1589" s="53">
        <f t="shared" si="51"/>
        <v>2005</v>
      </c>
      <c r="D1589" s="43" t="s">
        <v>115</v>
      </c>
      <c r="E1589" s="132">
        <v>18.239999999999998</v>
      </c>
    </row>
    <row r="1590" spans="1:5" ht="13.8" x14ac:dyDescent="0.25">
      <c r="A1590" s="45">
        <v>38420</v>
      </c>
      <c r="B1590" s="45" t="str">
        <f t="shared" si="50"/>
        <v>March</v>
      </c>
      <c r="C1590" s="53">
        <f t="shared" si="51"/>
        <v>2005</v>
      </c>
      <c r="D1590" s="43" t="s">
        <v>95</v>
      </c>
      <c r="E1590" s="132">
        <v>16.172800000000002</v>
      </c>
    </row>
    <row r="1591" spans="1:5" ht="13.8" x14ac:dyDescent="0.25">
      <c r="A1591" s="45">
        <v>38420</v>
      </c>
      <c r="B1591" s="45" t="str">
        <f t="shared" si="50"/>
        <v>March</v>
      </c>
      <c r="C1591" s="53">
        <f t="shared" si="51"/>
        <v>2005</v>
      </c>
      <c r="D1591" s="43" t="s">
        <v>96</v>
      </c>
      <c r="E1591" s="132">
        <v>15.443199999999999</v>
      </c>
    </row>
    <row r="1592" spans="1:5" ht="13.8" x14ac:dyDescent="0.25">
      <c r="A1592" s="45">
        <v>38420</v>
      </c>
      <c r="B1592" s="45" t="str">
        <f t="shared" si="50"/>
        <v>March</v>
      </c>
      <c r="C1592" s="53">
        <f t="shared" si="51"/>
        <v>2005</v>
      </c>
      <c r="D1592" s="43" t="s">
        <v>97</v>
      </c>
      <c r="E1592" s="132">
        <v>14.7136</v>
      </c>
    </row>
    <row r="1593" spans="1:5" ht="13.8" x14ac:dyDescent="0.25">
      <c r="A1593" s="45">
        <v>38420</v>
      </c>
      <c r="B1593" s="45" t="str">
        <f t="shared" si="50"/>
        <v>March</v>
      </c>
      <c r="C1593" s="53">
        <f t="shared" si="51"/>
        <v>2005</v>
      </c>
      <c r="D1593" s="43" t="s">
        <v>98</v>
      </c>
      <c r="E1593" s="132">
        <v>11.552</v>
      </c>
    </row>
    <row r="1594" spans="1:5" ht="15.6" x14ac:dyDescent="0.3">
      <c r="A1594" s="45">
        <v>38420</v>
      </c>
      <c r="B1594" s="45" t="str">
        <f t="shared" si="50"/>
        <v>March</v>
      </c>
      <c r="C1594" s="53">
        <f t="shared" si="51"/>
        <v>2005</v>
      </c>
      <c r="D1594" s="130" t="s">
        <v>136</v>
      </c>
      <c r="E1594" s="132">
        <v>16.0684</v>
      </c>
    </row>
    <row r="1595" spans="1:5" ht="13.8" x14ac:dyDescent="0.25">
      <c r="A1595" s="45">
        <v>38420</v>
      </c>
      <c r="B1595" s="45" t="str">
        <f t="shared" si="50"/>
        <v>March</v>
      </c>
      <c r="C1595" s="53">
        <f t="shared" si="51"/>
        <v>2005</v>
      </c>
      <c r="D1595" s="43" t="s">
        <v>118</v>
      </c>
      <c r="E1595" s="132">
        <v>14.761799999999999</v>
      </c>
    </row>
    <row r="1596" spans="1:5" ht="13.8" x14ac:dyDescent="0.25">
      <c r="A1596" s="45">
        <v>38420</v>
      </c>
      <c r="B1596" s="45" t="str">
        <f t="shared" si="50"/>
        <v>March</v>
      </c>
      <c r="C1596" s="53">
        <f t="shared" si="51"/>
        <v>2005</v>
      </c>
      <c r="D1596" s="43" t="s">
        <v>102</v>
      </c>
      <c r="E1596" s="132">
        <v>14.5672</v>
      </c>
    </row>
    <row r="1597" spans="1:5" ht="13.8" x14ac:dyDescent="0.25">
      <c r="A1597" s="45">
        <v>38420</v>
      </c>
      <c r="B1597" s="45" t="str">
        <f t="shared" si="50"/>
        <v>March</v>
      </c>
      <c r="C1597" s="53">
        <f t="shared" si="51"/>
        <v>2005</v>
      </c>
      <c r="D1597" s="43" t="s">
        <v>119</v>
      </c>
      <c r="E1597" s="132">
        <v>14.0946</v>
      </c>
    </row>
    <row r="1598" spans="1:5" ht="13.8" x14ac:dyDescent="0.25">
      <c r="A1598" s="45">
        <v>38420</v>
      </c>
      <c r="B1598" s="45" t="str">
        <f t="shared" si="50"/>
        <v>March</v>
      </c>
      <c r="C1598" s="53">
        <f t="shared" si="51"/>
        <v>2005</v>
      </c>
      <c r="D1598" s="43" t="s">
        <v>120</v>
      </c>
      <c r="E1598" s="132">
        <v>13.371799999999999</v>
      </c>
    </row>
    <row r="1599" spans="1:5" ht="13.8" x14ac:dyDescent="0.25">
      <c r="A1599" s="45">
        <v>38420</v>
      </c>
      <c r="B1599" s="45" t="str">
        <f t="shared" si="50"/>
        <v>March</v>
      </c>
      <c r="C1599" s="53">
        <f t="shared" si="51"/>
        <v>2005</v>
      </c>
      <c r="D1599" s="43" t="s">
        <v>103</v>
      </c>
      <c r="E1599" s="132">
        <v>12.899199999999999</v>
      </c>
    </row>
    <row r="1600" spans="1:5" ht="13.8" x14ac:dyDescent="0.25">
      <c r="A1600" s="45">
        <v>38420</v>
      </c>
      <c r="B1600" s="45" t="str">
        <f t="shared" si="50"/>
        <v>March</v>
      </c>
      <c r="C1600" s="53">
        <f t="shared" si="51"/>
        <v>2005</v>
      </c>
      <c r="D1600" s="43" t="s">
        <v>116</v>
      </c>
      <c r="E1600" s="132">
        <v>9.8553000000000015</v>
      </c>
    </row>
    <row r="1601" spans="1:5" ht="13.8" x14ac:dyDescent="0.25">
      <c r="A1601" s="45">
        <v>38420</v>
      </c>
      <c r="B1601" s="45" t="str">
        <f t="shared" si="50"/>
        <v>March</v>
      </c>
      <c r="C1601" s="53">
        <f t="shared" si="51"/>
        <v>2005</v>
      </c>
      <c r="D1601" s="43" t="s">
        <v>104</v>
      </c>
      <c r="E1601" s="132">
        <v>12.5692</v>
      </c>
    </row>
    <row r="1602" spans="1:5" ht="13.8" x14ac:dyDescent="0.25">
      <c r="A1602" s="45">
        <v>38420</v>
      </c>
      <c r="B1602" s="45" t="str">
        <f t="shared" si="50"/>
        <v>March</v>
      </c>
      <c r="C1602" s="53">
        <f t="shared" si="51"/>
        <v>2005</v>
      </c>
      <c r="D1602" s="43" t="s">
        <v>121</v>
      </c>
      <c r="E1602" s="132">
        <v>11.9528</v>
      </c>
    </row>
    <row r="1603" spans="1:5" ht="13.8" x14ac:dyDescent="0.25">
      <c r="A1603" s="45">
        <v>38420</v>
      </c>
      <c r="B1603" s="45" t="str">
        <f t="shared" si="50"/>
        <v>March</v>
      </c>
      <c r="C1603" s="53">
        <f t="shared" si="51"/>
        <v>2005</v>
      </c>
      <c r="D1603" s="43" t="s">
        <v>122</v>
      </c>
      <c r="E1603" s="132">
        <v>10.827199999999999</v>
      </c>
    </row>
    <row r="1604" spans="1:5" ht="13.8" x14ac:dyDescent="0.25">
      <c r="A1604" s="45">
        <v>38420</v>
      </c>
      <c r="B1604" s="45" t="str">
        <f t="shared" ref="B1604:B1665" si="52">TEXT(A1604,"mmmm")</f>
        <v>March</v>
      </c>
      <c r="C1604" s="53">
        <f t="shared" ref="C1604:C1665" si="53">YEAR(A1604)</f>
        <v>2005</v>
      </c>
      <c r="D1604" s="43" t="s">
        <v>123</v>
      </c>
      <c r="E1604" s="132">
        <v>10.693200000000001</v>
      </c>
    </row>
    <row r="1605" spans="1:5" ht="13.8" x14ac:dyDescent="0.25">
      <c r="A1605" s="45">
        <v>38420</v>
      </c>
      <c r="B1605" s="45" t="str">
        <f t="shared" si="52"/>
        <v>March</v>
      </c>
      <c r="C1605" s="53">
        <f t="shared" si="53"/>
        <v>2005</v>
      </c>
      <c r="D1605" s="43" t="s">
        <v>99</v>
      </c>
      <c r="E1605" s="132">
        <v>9.0059999999999985</v>
      </c>
    </row>
    <row r="1606" spans="1:5" ht="13.8" x14ac:dyDescent="0.25">
      <c r="A1606" s="45">
        <v>38420</v>
      </c>
      <c r="B1606" s="45" t="str">
        <f t="shared" si="52"/>
        <v>March</v>
      </c>
      <c r="C1606" s="53">
        <f t="shared" si="53"/>
        <v>2005</v>
      </c>
      <c r="D1606" s="43" t="s">
        <v>100</v>
      </c>
      <c r="E1606" s="132">
        <v>8.7690000000000001</v>
      </c>
    </row>
    <row r="1607" spans="1:5" ht="13.8" x14ac:dyDescent="0.25">
      <c r="A1607" s="45">
        <v>38420</v>
      </c>
      <c r="B1607" s="45" t="str">
        <f t="shared" si="52"/>
        <v>March</v>
      </c>
      <c r="C1607" s="53">
        <f t="shared" si="53"/>
        <v>2005</v>
      </c>
      <c r="D1607" s="43" t="s">
        <v>101</v>
      </c>
      <c r="E1607" s="132">
        <v>8.389800000000001</v>
      </c>
    </row>
    <row r="1608" spans="1:5" ht="13.8" x14ac:dyDescent="0.25">
      <c r="A1608" s="45">
        <v>38420</v>
      </c>
      <c r="B1608" s="45" t="str">
        <f t="shared" si="52"/>
        <v>March</v>
      </c>
      <c r="C1608" s="53">
        <f t="shared" si="53"/>
        <v>2005</v>
      </c>
      <c r="D1608" s="43" t="s">
        <v>124</v>
      </c>
      <c r="E1608" s="132">
        <v>8.3186999999999998</v>
      </c>
    </row>
    <row r="1609" spans="1:5" ht="13.8" x14ac:dyDescent="0.25">
      <c r="A1609" s="45">
        <v>38420</v>
      </c>
      <c r="B1609" s="45" t="str">
        <f t="shared" si="52"/>
        <v>March</v>
      </c>
      <c r="C1609" s="53">
        <f t="shared" si="53"/>
        <v>2005</v>
      </c>
      <c r="D1609" s="43" t="s">
        <v>125</v>
      </c>
      <c r="E1609" s="132">
        <v>7.4418000000000006</v>
      </c>
    </row>
    <row r="1610" spans="1:5" ht="13.8" x14ac:dyDescent="0.25">
      <c r="A1610" s="45">
        <v>38420</v>
      </c>
      <c r="B1610" s="45" t="str">
        <f t="shared" si="52"/>
        <v>March</v>
      </c>
      <c r="C1610" s="53">
        <f t="shared" si="53"/>
        <v>2005</v>
      </c>
      <c r="D1610" s="43" t="s">
        <v>126</v>
      </c>
      <c r="E1610" s="132">
        <v>7.833800000000001</v>
      </c>
    </row>
    <row r="1611" spans="1:5" ht="13.8" x14ac:dyDescent="0.25">
      <c r="A1611" s="45">
        <v>38420</v>
      </c>
      <c r="B1611" s="45" t="str">
        <f t="shared" si="52"/>
        <v>March</v>
      </c>
      <c r="C1611" s="53">
        <f t="shared" si="53"/>
        <v>2005</v>
      </c>
      <c r="D1611" s="43" t="s">
        <v>127</v>
      </c>
      <c r="E1611" s="132">
        <v>7.6628999999999996</v>
      </c>
    </row>
    <row r="1612" spans="1:5" ht="13.8" x14ac:dyDescent="0.25">
      <c r="A1612" s="45">
        <v>38420</v>
      </c>
      <c r="B1612" s="45" t="str">
        <f t="shared" si="52"/>
        <v>March</v>
      </c>
      <c r="C1612" s="53">
        <f t="shared" si="53"/>
        <v>2005</v>
      </c>
      <c r="D1612" s="43" t="s">
        <v>105</v>
      </c>
      <c r="E1612" s="132">
        <v>5.8539000000000012</v>
      </c>
    </row>
    <row r="1613" spans="1:5" ht="13.8" x14ac:dyDescent="0.25">
      <c r="A1613" s="45">
        <v>38420</v>
      </c>
      <c r="B1613" s="45" t="str">
        <f t="shared" si="52"/>
        <v>March</v>
      </c>
      <c r="C1613" s="53">
        <f t="shared" si="53"/>
        <v>2005</v>
      </c>
      <c r="D1613" s="43" t="s">
        <v>128</v>
      </c>
      <c r="E1613" s="132">
        <v>7.7172999999999998</v>
      </c>
    </row>
    <row r="1614" spans="1:5" ht="13.8" x14ac:dyDescent="0.25">
      <c r="A1614" s="45">
        <v>38427</v>
      </c>
      <c r="B1614" s="45" t="str">
        <f t="shared" si="52"/>
        <v>March</v>
      </c>
      <c r="C1614" s="53">
        <f t="shared" si="53"/>
        <v>2005</v>
      </c>
      <c r="D1614" s="43" t="s">
        <v>131</v>
      </c>
    </row>
    <row r="1615" spans="1:5" ht="13.8" x14ac:dyDescent="0.25">
      <c r="A1615" s="45">
        <v>38427</v>
      </c>
      <c r="B1615" s="45" t="str">
        <f t="shared" si="52"/>
        <v>March</v>
      </c>
      <c r="C1615" s="53">
        <f t="shared" si="53"/>
        <v>2005</v>
      </c>
      <c r="D1615" s="43" t="s">
        <v>115</v>
      </c>
      <c r="E1615" s="132">
        <v>21</v>
      </c>
    </row>
    <row r="1616" spans="1:5" ht="13.8" x14ac:dyDescent="0.25">
      <c r="A1616" s="45">
        <v>38427</v>
      </c>
      <c r="B1616" s="45" t="str">
        <f t="shared" si="52"/>
        <v>March</v>
      </c>
      <c r="C1616" s="53">
        <f t="shared" si="53"/>
        <v>2005</v>
      </c>
      <c r="D1616" s="43" t="s">
        <v>95</v>
      </c>
      <c r="E1616" s="132">
        <v>18.62</v>
      </c>
    </row>
    <row r="1617" spans="1:5" ht="13.8" x14ac:dyDescent="0.25">
      <c r="A1617" s="45">
        <v>38427</v>
      </c>
      <c r="B1617" s="45" t="str">
        <f t="shared" si="52"/>
        <v>March</v>
      </c>
      <c r="C1617" s="53">
        <f t="shared" si="53"/>
        <v>2005</v>
      </c>
      <c r="D1617" s="43" t="s">
        <v>96</v>
      </c>
      <c r="E1617" s="132">
        <v>17.78</v>
      </c>
    </row>
    <row r="1618" spans="1:5" ht="13.8" x14ac:dyDescent="0.25">
      <c r="A1618" s="45">
        <v>38427</v>
      </c>
      <c r="B1618" s="45" t="str">
        <f t="shared" si="52"/>
        <v>March</v>
      </c>
      <c r="C1618" s="53">
        <f t="shared" si="53"/>
        <v>2005</v>
      </c>
      <c r="D1618" s="43" t="s">
        <v>97</v>
      </c>
      <c r="E1618" s="132">
        <v>16.940000000000001</v>
      </c>
    </row>
    <row r="1619" spans="1:5" ht="13.8" x14ac:dyDescent="0.25">
      <c r="A1619" s="45">
        <v>38427</v>
      </c>
      <c r="B1619" s="45" t="str">
        <f t="shared" si="52"/>
        <v>March</v>
      </c>
      <c r="C1619" s="53">
        <f t="shared" si="53"/>
        <v>2005</v>
      </c>
      <c r="D1619" s="43" t="s">
        <v>98</v>
      </c>
      <c r="E1619" s="132">
        <v>13.3</v>
      </c>
    </row>
    <row r="1620" spans="1:5" ht="15.6" x14ac:dyDescent="0.3">
      <c r="A1620" s="45">
        <v>38427</v>
      </c>
      <c r="B1620" s="45" t="str">
        <f t="shared" si="52"/>
        <v>March</v>
      </c>
      <c r="C1620" s="53">
        <f t="shared" si="53"/>
        <v>2005</v>
      </c>
      <c r="D1620" s="130" t="s">
        <v>136</v>
      </c>
      <c r="E1620" s="132">
        <v>19.883200000000002</v>
      </c>
    </row>
    <row r="1621" spans="1:5" ht="13.8" x14ac:dyDescent="0.25">
      <c r="A1621" s="45">
        <v>38427</v>
      </c>
      <c r="B1621" s="45" t="str">
        <f t="shared" si="52"/>
        <v>March</v>
      </c>
      <c r="C1621" s="53">
        <f t="shared" si="53"/>
        <v>2005</v>
      </c>
      <c r="D1621" s="43" t="s">
        <v>118</v>
      </c>
      <c r="E1621" s="132">
        <v>18.266399999999997</v>
      </c>
    </row>
    <row r="1622" spans="1:5" ht="13.8" x14ac:dyDescent="0.25">
      <c r="A1622" s="45">
        <v>38427</v>
      </c>
      <c r="B1622" s="45" t="str">
        <f t="shared" si="52"/>
        <v>March</v>
      </c>
      <c r="C1622" s="53">
        <f t="shared" si="53"/>
        <v>2005</v>
      </c>
      <c r="D1622" s="43" t="s">
        <v>102</v>
      </c>
      <c r="E1622" s="132">
        <v>18.025600000000001</v>
      </c>
    </row>
    <row r="1623" spans="1:5" ht="13.8" x14ac:dyDescent="0.25">
      <c r="A1623" s="45">
        <v>38427</v>
      </c>
      <c r="B1623" s="45" t="str">
        <f t="shared" si="52"/>
        <v>March</v>
      </c>
      <c r="C1623" s="53">
        <f t="shared" si="53"/>
        <v>2005</v>
      </c>
      <c r="D1623" s="43" t="s">
        <v>119</v>
      </c>
      <c r="E1623" s="132">
        <v>17.440800000000003</v>
      </c>
    </row>
    <row r="1624" spans="1:5" ht="13.8" x14ac:dyDescent="0.25">
      <c r="A1624" s="45">
        <v>38427</v>
      </c>
      <c r="B1624" s="45" t="str">
        <f t="shared" si="52"/>
        <v>March</v>
      </c>
      <c r="C1624" s="53">
        <f t="shared" si="53"/>
        <v>2005</v>
      </c>
      <c r="D1624" s="43" t="s">
        <v>120</v>
      </c>
      <c r="E1624" s="132">
        <v>16.546399999999998</v>
      </c>
    </row>
    <row r="1625" spans="1:5" ht="13.8" x14ac:dyDescent="0.25">
      <c r="A1625" s="45">
        <v>38427</v>
      </c>
      <c r="B1625" s="45" t="str">
        <f t="shared" si="52"/>
        <v>March</v>
      </c>
      <c r="C1625" s="53">
        <f t="shared" si="53"/>
        <v>2005</v>
      </c>
      <c r="D1625" s="43" t="s">
        <v>103</v>
      </c>
      <c r="E1625" s="132">
        <v>15.961599999999999</v>
      </c>
    </row>
    <row r="1626" spans="1:5" ht="13.8" x14ac:dyDescent="0.25">
      <c r="A1626" s="45">
        <v>38427</v>
      </c>
      <c r="B1626" s="45" t="str">
        <f t="shared" si="52"/>
        <v>March</v>
      </c>
      <c r="C1626" s="53">
        <f t="shared" si="53"/>
        <v>2005</v>
      </c>
      <c r="D1626" s="43" t="s">
        <v>116</v>
      </c>
      <c r="E1626" s="132">
        <v>12.289200000000001</v>
      </c>
    </row>
    <row r="1627" spans="1:5" ht="13.8" x14ac:dyDescent="0.25">
      <c r="A1627" s="45">
        <v>38427</v>
      </c>
      <c r="B1627" s="45" t="str">
        <f t="shared" si="52"/>
        <v>March</v>
      </c>
      <c r="C1627" s="53">
        <f t="shared" si="53"/>
        <v>2005</v>
      </c>
      <c r="D1627" s="43" t="s">
        <v>104</v>
      </c>
      <c r="E1627" s="132">
        <v>15.992900000000002</v>
      </c>
    </row>
    <row r="1628" spans="1:5" ht="13.8" x14ac:dyDescent="0.25">
      <c r="A1628" s="45">
        <v>38427</v>
      </c>
      <c r="B1628" s="45" t="str">
        <f t="shared" si="52"/>
        <v>March</v>
      </c>
      <c r="C1628" s="53">
        <f t="shared" si="53"/>
        <v>2005</v>
      </c>
      <c r="D1628" s="43" t="s">
        <v>121</v>
      </c>
      <c r="E1628" s="132">
        <v>15.208599999999999</v>
      </c>
    </row>
    <row r="1629" spans="1:5" ht="13.8" x14ac:dyDescent="0.25">
      <c r="A1629" s="45">
        <v>38427</v>
      </c>
      <c r="B1629" s="45" t="str">
        <f t="shared" si="52"/>
        <v>March</v>
      </c>
      <c r="C1629" s="53">
        <f t="shared" si="53"/>
        <v>2005</v>
      </c>
      <c r="D1629" s="43" t="s">
        <v>122</v>
      </c>
      <c r="E1629" s="132">
        <v>13.776400000000001</v>
      </c>
    </row>
    <row r="1630" spans="1:5" ht="13.8" x14ac:dyDescent="0.25">
      <c r="A1630" s="45">
        <v>38427</v>
      </c>
      <c r="B1630" s="45" t="str">
        <f t="shared" si="52"/>
        <v>March</v>
      </c>
      <c r="C1630" s="53">
        <f t="shared" si="53"/>
        <v>2005</v>
      </c>
      <c r="D1630" s="43" t="s">
        <v>123</v>
      </c>
      <c r="E1630" s="132">
        <v>13.605900000000002</v>
      </c>
    </row>
    <row r="1631" spans="1:5" ht="13.8" x14ac:dyDescent="0.25">
      <c r="A1631" s="45">
        <v>38427</v>
      </c>
      <c r="B1631" s="45" t="str">
        <f t="shared" si="52"/>
        <v>March</v>
      </c>
      <c r="C1631" s="53">
        <f t="shared" si="53"/>
        <v>2005</v>
      </c>
      <c r="D1631" s="43" t="s">
        <v>99</v>
      </c>
      <c r="E1631" s="132">
        <v>10.905999999999999</v>
      </c>
    </row>
    <row r="1632" spans="1:5" ht="13.8" x14ac:dyDescent="0.25">
      <c r="A1632" s="45">
        <v>38427</v>
      </c>
      <c r="B1632" s="45" t="str">
        <f t="shared" si="52"/>
        <v>March</v>
      </c>
      <c r="C1632" s="53">
        <f t="shared" si="53"/>
        <v>2005</v>
      </c>
      <c r="D1632" s="43" t="s">
        <v>100</v>
      </c>
      <c r="E1632" s="132">
        <v>10.619000000000002</v>
      </c>
    </row>
    <row r="1633" spans="1:5" ht="13.8" x14ac:dyDescent="0.25">
      <c r="A1633" s="45">
        <v>38427</v>
      </c>
      <c r="B1633" s="45" t="str">
        <f t="shared" si="52"/>
        <v>March</v>
      </c>
      <c r="C1633" s="53">
        <f t="shared" si="53"/>
        <v>2005</v>
      </c>
      <c r="D1633" s="43" t="s">
        <v>101</v>
      </c>
      <c r="E1633" s="132">
        <v>10.159800000000001</v>
      </c>
    </row>
    <row r="1634" spans="1:5" ht="13.8" x14ac:dyDescent="0.25">
      <c r="A1634" s="45">
        <v>38427</v>
      </c>
      <c r="B1634" s="45" t="str">
        <f t="shared" si="52"/>
        <v>March</v>
      </c>
      <c r="C1634" s="53">
        <f t="shared" si="53"/>
        <v>2005</v>
      </c>
      <c r="D1634" s="43" t="s">
        <v>124</v>
      </c>
      <c r="E1634" s="132">
        <v>10.073699999999999</v>
      </c>
    </row>
    <row r="1635" spans="1:5" ht="13.8" x14ac:dyDescent="0.25">
      <c r="A1635" s="45">
        <v>38427</v>
      </c>
      <c r="B1635" s="45" t="str">
        <f t="shared" si="52"/>
        <v>March</v>
      </c>
      <c r="C1635" s="53">
        <f t="shared" si="53"/>
        <v>2005</v>
      </c>
      <c r="D1635" s="43" t="s">
        <v>125</v>
      </c>
      <c r="E1635" s="132">
        <v>9.0118000000000009</v>
      </c>
    </row>
    <row r="1636" spans="1:5" ht="13.8" x14ac:dyDescent="0.25">
      <c r="A1636" s="45">
        <v>38427</v>
      </c>
      <c r="B1636" s="45" t="str">
        <f t="shared" si="52"/>
        <v>March</v>
      </c>
      <c r="C1636" s="53">
        <f t="shared" si="53"/>
        <v>2005</v>
      </c>
      <c r="D1636" s="43" t="s">
        <v>126</v>
      </c>
      <c r="E1636" s="132">
        <v>9.3288000000000011</v>
      </c>
    </row>
    <row r="1637" spans="1:5" ht="13.8" x14ac:dyDescent="0.25">
      <c r="A1637" s="45">
        <v>38427</v>
      </c>
      <c r="B1637" s="45" t="str">
        <f t="shared" si="52"/>
        <v>March</v>
      </c>
      <c r="C1637" s="53">
        <f t="shared" si="53"/>
        <v>2005</v>
      </c>
      <c r="D1637" s="43" t="s">
        <v>127</v>
      </c>
      <c r="E1637" s="132">
        <v>8.9978999999999996</v>
      </c>
    </row>
    <row r="1638" spans="1:5" ht="13.8" x14ac:dyDescent="0.25">
      <c r="A1638" s="45">
        <v>38427</v>
      </c>
      <c r="B1638" s="45" t="str">
        <f t="shared" si="52"/>
        <v>March</v>
      </c>
      <c r="C1638" s="53">
        <f t="shared" si="53"/>
        <v>2005</v>
      </c>
      <c r="D1638" s="43" t="s">
        <v>105</v>
      </c>
      <c r="E1638" s="132">
        <v>7.0889000000000006</v>
      </c>
    </row>
    <row r="1639" spans="1:5" ht="13.8" x14ac:dyDescent="0.25">
      <c r="A1639" s="45">
        <v>38427</v>
      </c>
      <c r="B1639" s="45" t="str">
        <f t="shared" si="52"/>
        <v>March</v>
      </c>
      <c r="C1639" s="53">
        <f t="shared" si="53"/>
        <v>2005</v>
      </c>
      <c r="D1639" s="43" t="s">
        <v>128</v>
      </c>
      <c r="E1639" s="132">
        <v>8.8622999999999994</v>
      </c>
    </row>
    <row r="1640" spans="1:5" ht="13.8" x14ac:dyDescent="0.25">
      <c r="A1640" s="45">
        <v>38434</v>
      </c>
      <c r="B1640" s="45" t="str">
        <f t="shared" si="52"/>
        <v>March</v>
      </c>
      <c r="C1640" s="53">
        <f t="shared" si="53"/>
        <v>2005</v>
      </c>
      <c r="D1640" s="43" t="s">
        <v>131</v>
      </c>
    </row>
    <row r="1641" spans="1:5" ht="13.8" x14ac:dyDescent="0.25">
      <c r="A1641" s="45">
        <v>38434</v>
      </c>
      <c r="B1641" s="45" t="str">
        <f t="shared" si="52"/>
        <v>March</v>
      </c>
      <c r="C1641" s="53">
        <f t="shared" si="53"/>
        <v>2005</v>
      </c>
      <c r="D1641" s="43" t="s">
        <v>115</v>
      </c>
      <c r="E1641" s="132">
        <v>16.260000000000002</v>
      </c>
    </row>
    <row r="1642" spans="1:5" ht="13.8" x14ac:dyDescent="0.25">
      <c r="A1642" s="45">
        <v>38434</v>
      </c>
      <c r="B1642" s="45" t="str">
        <f t="shared" si="52"/>
        <v>March</v>
      </c>
      <c r="C1642" s="53">
        <f t="shared" si="53"/>
        <v>2005</v>
      </c>
      <c r="D1642" s="43" t="s">
        <v>95</v>
      </c>
      <c r="E1642" s="132">
        <v>14.417200000000001</v>
      </c>
    </row>
    <row r="1643" spans="1:5" ht="13.8" x14ac:dyDescent="0.25">
      <c r="A1643" s="45">
        <v>38434</v>
      </c>
      <c r="B1643" s="45" t="str">
        <f t="shared" si="52"/>
        <v>March</v>
      </c>
      <c r="C1643" s="53">
        <f t="shared" si="53"/>
        <v>2005</v>
      </c>
      <c r="D1643" s="43" t="s">
        <v>96</v>
      </c>
      <c r="E1643" s="132">
        <v>13.7668</v>
      </c>
    </row>
    <row r="1644" spans="1:5" ht="13.8" x14ac:dyDescent="0.25">
      <c r="A1644" s="45">
        <v>38434</v>
      </c>
      <c r="B1644" s="45" t="str">
        <f t="shared" si="52"/>
        <v>March</v>
      </c>
      <c r="C1644" s="53">
        <f t="shared" si="53"/>
        <v>2005</v>
      </c>
      <c r="D1644" s="43" t="s">
        <v>97</v>
      </c>
      <c r="E1644" s="132">
        <v>13.116399999999999</v>
      </c>
    </row>
    <row r="1645" spans="1:5" ht="13.8" x14ac:dyDescent="0.25">
      <c r="A1645" s="45">
        <v>38434</v>
      </c>
      <c r="B1645" s="45" t="str">
        <f t="shared" si="52"/>
        <v>March</v>
      </c>
      <c r="C1645" s="53">
        <f t="shared" si="53"/>
        <v>2005</v>
      </c>
      <c r="D1645" s="43" t="s">
        <v>98</v>
      </c>
      <c r="E1645" s="132">
        <v>10.298</v>
      </c>
    </row>
    <row r="1646" spans="1:5" ht="15.6" x14ac:dyDescent="0.3">
      <c r="A1646" s="45">
        <v>38434</v>
      </c>
      <c r="B1646" s="45" t="str">
        <f t="shared" si="52"/>
        <v>March</v>
      </c>
      <c r="C1646" s="53">
        <f t="shared" si="53"/>
        <v>2005</v>
      </c>
      <c r="D1646" s="130" t="s">
        <v>136</v>
      </c>
      <c r="E1646" s="132">
        <v>14.45</v>
      </c>
    </row>
    <row r="1647" spans="1:5" ht="13.8" x14ac:dyDescent="0.25">
      <c r="A1647" s="45">
        <v>38434</v>
      </c>
      <c r="B1647" s="45" t="str">
        <f t="shared" si="52"/>
        <v>March</v>
      </c>
      <c r="C1647" s="53">
        <f t="shared" si="53"/>
        <v>2005</v>
      </c>
      <c r="D1647" s="43" t="s">
        <v>118</v>
      </c>
      <c r="E1647" s="132">
        <v>13.275</v>
      </c>
    </row>
    <row r="1648" spans="1:5" ht="13.8" x14ac:dyDescent="0.25">
      <c r="A1648" s="45">
        <v>38434</v>
      </c>
      <c r="B1648" s="45" t="str">
        <f t="shared" si="52"/>
        <v>March</v>
      </c>
      <c r="C1648" s="53">
        <f t="shared" si="53"/>
        <v>2005</v>
      </c>
      <c r="D1648" s="43" t="s">
        <v>102</v>
      </c>
      <c r="E1648" s="132">
        <v>13.1</v>
      </c>
    </row>
    <row r="1649" spans="1:5" ht="13.8" x14ac:dyDescent="0.25">
      <c r="A1649" s="45">
        <v>38434</v>
      </c>
      <c r="B1649" s="45" t="str">
        <f t="shared" si="52"/>
        <v>March</v>
      </c>
      <c r="C1649" s="53">
        <f t="shared" si="53"/>
        <v>2005</v>
      </c>
      <c r="D1649" s="43" t="s">
        <v>119</v>
      </c>
      <c r="E1649" s="132">
        <v>12.675000000000001</v>
      </c>
    </row>
    <row r="1650" spans="1:5" ht="13.8" x14ac:dyDescent="0.25">
      <c r="A1650" s="45">
        <v>38434</v>
      </c>
      <c r="B1650" s="45" t="str">
        <f t="shared" si="52"/>
        <v>March</v>
      </c>
      <c r="C1650" s="53">
        <f t="shared" si="53"/>
        <v>2005</v>
      </c>
      <c r="D1650" s="43" t="s">
        <v>120</v>
      </c>
      <c r="E1650" s="132">
        <v>12.025</v>
      </c>
    </row>
    <row r="1651" spans="1:5" ht="13.8" x14ac:dyDescent="0.25">
      <c r="A1651" s="45">
        <v>38434</v>
      </c>
      <c r="B1651" s="45" t="str">
        <f t="shared" si="52"/>
        <v>March</v>
      </c>
      <c r="C1651" s="53">
        <f t="shared" si="53"/>
        <v>2005</v>
      </c>
      <c r="D1651" s="43" t="s">
        <v>103</v>
      </c>
      <c r="E1651" s="132">
        <v>11.6</v>
      </c>
    </row>
    <row r="1652" spans="1:5" ht="13.8" x14ac:dyDescent="0.25">
      <c r="A1652" s="45">
        <v>38434</v>
      </c>
      <c r="B1652" s="45" t="str">
        <f t="shared" si="52"/>
        <v>March</v>
      </c>
      <c r="C1652" s="53">
        <f t="shared" si="53"/>
        <v>2005</v>
      </c>
      <c r="D1652" s="43" t="s">
        <v>116</v>
      </c>
      <c r="E1652" s="132">
        <v>8.0997000000000003</v>
      </c>
    </row>
    <row r="1653" spans="1:5" ht="13.8" x14ac:dyDescent="0.25">
      <c r="A1653" s="45">
        <v>38434</v>
      </c>
      <c r="B1653" s="45" t="str">
        <f t="shared" si="52"/>
        <v>March</v>
      </c>
      <c r="C1653" s="53">
        <f t="shared" si="53"/>
        <v>2005</v>
      </c>
      <c r="D1653" s="43" t="s">
        <v>104</v>
      </c>
      <c r="E1653" s="132">
        <v>10.880800000000001</v>
      </c>
    </row>
    <row r="1654" spans="1:5" ht="13.8" x14ac:dyDescent="0.25">
      <c r="A1654" s="45">
        <v>38434</v>
      </c>
      <c r="B1654" s="45" t="str">
        <f t="shared" si="52"/>
        <v>March</v>
      </c>
      <c r="C1654" s="53">
        <f t="shared" si="53"/>
        <v>2005</v>
      </c>
      <c r="D1654" s="43" t="s">
        <v>121</v>
      </c>
      <c r="E1654" s="132">
        <v>10.347200000000001</v>
      </c>
    </row>
    <row r="1655" spans="1:5" ht="13.8" x14ac:dyDescent="0.25">
      <c r="A1655" s="45">
        <v>38434</v>
      </c>
      <c r="B1655" s="45" t="str">
        <f t="shared" si="52"/>
        <v>March</v>
      </c>
      <c r="C1655" s="53">
        <f t="shared" si="53"/>
        <v>2005</v>
      </c>
      <c r="D1655" s="43" t="s">
        <v>122</v>
      </c>
      <c r="E1655" s="132">
        <v>9.3727999999999998</v>
      </c>
    </row>
    <row r="1656" spans="1:5" ht="13.8" x14ac:dyDescent="0.25">
      <c r="A1656" s="45">
        <v>38434</v>
      </c>
      <c r="B1656" s="45" t="str">
        <f t="shared" si="52"/>
        <v>March</v>
      </c>
      <c r="C1656" s="53">
        <f t="shared" si="53"/>
        <v>2005</v>
      </c>
      <c r="D1656" s="43" t="s">
        <v>123</v>
      </c>
      <c r="E1656" s="132">
        <v>9.2568000000000001</v>
      </c>
    </row>
    <row r="1657" spans="1:5" ht="13.8" x14ac:dyDescent="0.25">
      <c r="A1657" s="45">
        <v>38434</v>
      </c>
      <c r="B1657" s="45" t="str">
        <f t="shared" si="52"/>
        <v>March</v>
      </c>
      <c r="C1657" s="53">
        <f t="shared" si="53"/>
        <v>2005</v>
      </c>
      <c r="D1657" s="43" t="s">
        <v>99</v>
      </c>
      <c r="E1657" s="132">
        <v>7.524</v>
      </c>
    </row>
    <row r="1658" spans="1:5" ht="13.8" x14ac:dyDescent="0.25">
      <c r="A1658" s="45">
        <v>38434</v>
      </c>
      <c r="B1658" s="45" t="str">
        <f t="shared" si="52"/>
        <v>March</v>
      </c>
      <c r="C1658" s="53">
        <f t="shared" si="53"/>
        <v>2005</v>
      </c>
      <c r="D1658" s="43" t="s">
        <v>100</v>
      </c>
      <c r="E1658" s="132">
        <v>7.3260000000000005</v>
      </c>
    </row>
    <row r="1659" spans="1:5" ht="13.8" x14ac:dyDescent="0.25">
      <c r="A1659" s="45">
        <v>38434</v>
      </c>
      <c r="B1659" s="45" t="str">
        <f t="shared" si="52"/>
        <v>March</v>
      </c>
      <c r="C1659" s="53">
        <f t="shared" si="53"/>
        <v>2005</v>
      </c>
      <c r="D1659" s="43" t="s">
        <v>101</v>
      </c>
      <c r="E1659" s="132">
        <v>7.0091999999999999</v>
      </c>
    </row>
    <row r="1660" spans="1:5" ht="13.8" x14ac:dyDescent="0.25">
      <c r="A1660" s="45">
        <v>38434</v>
      </c>
      <c r="B1660" s="45" t="str">
        <f t="shared" si="52"/>
        <v>March</v>
      </c>
      <c r="C1660" s="53">
        <f t="shared" si="53"/>
        <v>2005</v>
      </c>
      <c r="D1660" s="43" t="s">
        <v>124</v>
      </c>
      <c r="E1660" s="132">
        <v>6.9497999999999989</v>
      </c>
    </row>
    <row r="1661" spans="1:5" ht="13.8" x14ac:dyDescent="0.25">
      <c r="A1661" s="45">
        <v>38434</v>
      </c>
      <c r="B1661" s="45" t="str">
        <f t="shared" si="52"/>
        <v>March</v>
      </c>
      <c r="C1661" s="53">
        <f t="shared" si="53"/>
        <v>2005</v>
      </c>
      <c r="D1661" s="43" t="s">
        <v>125</v>
      </c>
      <c r="E1661" s="132">
        <v>6.2172000000000001</v>
      </c>
    </row>
    <row r="1662" spans="1:5" ht="13.8" x14ac:dyDescent="0.25">
      <c r="A1662" s="45">
        <v>38434</v>
      </c>
      <c r="B1662" s="45" t="str">
        <f t="shared" si="52"/>
        <v>March</v>
      </c>
      <c r="C1662" s="53">
        <f t="shared" si="53"/>
        <v>2005</v>
      </c>
      <c r="D1662" s="43" t="s">
        <v>126</v>
      </c>
      <c r="E1662" s="132">
        <v>6.6677000000000008</v>
      </c>
    </row>
    <row r="1663" spans="1:5" ht="13.8" x14ac:dyDescent="0.25">
      <c r="A1663" s="45">
        <v>38434</v>
      </c>
      <c r="B1663" s="45" t="str">
        <f t="shared" si="52"/>
        <v>March</v>
      </c>
      <c r="C1663" s="53">
        <f t="shared" si="53"/>
        <v>2005</v>
      </c>
      <c r="D1663" s="43" t="s">
        <v>127</v>
      </c>
      <c r="E1663" s="132">
        <v>6.6215999999999999</v>
      </c>
    </row>
    <row r="1664" spans="1:5" ht="13.8" x14ac:dyDescent="0.25">
      <c r="A1664" s="45">
        <v>38434</v>
      </c>
      <c r="B1664" s="45" t="str">
        <f t="shared" si="52"/>
        <v>March</v>
      </c>
      <c r="C1664" s="53">
        <f t="shared" si="53"/>
        <v>2005</v>
      </c>
      <c r="D1664" s="43" t="s">
        <v>105</v>
      </c>
      <c r="E1664" s="132">
        <v>4.8906000000000009</v>
      </c>
    </row>
    <row r="1665" spans="1:5" ht="13.8" x14ac:dyDescent="0.25">
      <c r="A1665" s="45">
        <v>38434</v>
      </c>
      <c r="B1665" s="45" t="str">
        <f t="shared" si="52"/>
        <v>March</v>
      </c>
      <c r="C1665" s="53">
        <f t="shared" si="53"/>
        <v>2005</v>
      </c>
      <c r="D1665" s="43" t="s">
        <v>128</v>
      </c>
      <c r="E1665" s="132">
        <v>6.8241999999999994</v>
      </c>
    </row>
    <row r="1666" spans="1:5" ht="13.8" x14ac:dyDescent="0.25">
      <c r="A1666" s="45">
        <v>38441</v>
      </c>
      <c r="B1666" s="45" t="str">
        <f t="shared" ref="B1666:B1726" si="54">TEXT(A1666,"mmmm")</f>
        <v>March</v>
      </c>
      <c r="C1666" s="53">
        <f t="shared" ref="C1666:C1726" si="55">YEAR(A1666)</f>
        <v>2005</v>
      </c>
      <c r="D1666" s="43" t="s">
        <v>131</v>
      </c>
      <c r="E1666" s="132">
        <v>16.713000000000001</v>
      </c>
    </row>
    <row r="1667" spans="1:5" ht="13.8" x14ac:dyDescent="0.25">
      <c r="A1667" s="45">
        <v>38441</v>
      </c>
      <c r="B1667" s="45" t="str">
        <f t="shared" si="54"/>
        <v>March</v>
      </c>
      <c r="C1667" s="53">
        <f t="shared" si="55"/>
        <v>2005</v>
      </c>
      <c r="D1667" s="43" t="s">
        <v>115</v>
      </c>
      <c r="E1667" s="132">
        <v>14.58</v>
      </c>
    </row>
    <row r="1668" spans="1:5" ht="13.8" x14ac:dyDescent="0.25">
      <c r="A1668" s="45">
        <v>38441</v>
      </c>
      <c r="B1668" s="45" t="str">
        <f t="shared" si="54"/>
        <v>March</v>
      </c>
      <c r="C1668" s="53">
        <f t="shared" si="55"/>
        <v>2005</v>
      </c>
      <c r="D1668" s="43" t="s">
        <v>95</v>
      </c>
      <c r="E1668" s="132">
        <v>12.9276</v>
      </c>
    </row>
    <row r="1669" spans="1:5" ht="13.8" x14ac:dyDescent="0.25">
      <c r="A1669" s="45">
        <v>38441</v>
      </c>
      <c r="B1669" s="45" t="str">
        <f t="shared" si="54"/>
        <v>March</v>
      </c>
      <c r="C1669" s="53">
        <f t="shared" si="55"/>
        <v>2005</v>
      </c>
      <c r="D1669" s="43" t="s">
        <v>96</v>
      </c>
      <c r="E1669" s="132">
        <v>12.3444</v>
      </c>
    </row>
    <row r="1670" spans="1:5" ht="13.8" x14ac:dyDescent="0.25">
      <c r="A1670" s="45">
        <v>38441</v>
      </c>
      <c r="B1670" s="45" t="str">
        <f t="shared" si="54"/>
        <v>March</v>
      </c>
      <c r="C1670" s="53">
        <f t="shared" si="55"/>
        <v>2005</v>
      </c>
      <c r="D1670" s="43" t="s">
        <v>97</v>
      </c>
      <c r="E1670" s="132">
        <v>11.761199999999999</v>
      </c>
    </row>
    <row r="1671" spans="1:5" ht="13.8" x14ac:dyDescent="0.25">
      <c r="A1671" s="45">
        <v>38441</v>
      </c>
      <c r="B1671" s="45" t="str">
        <f t="shared" si="54"/>
        <v>March</v>
      </c>
      <c r="C1671" s="53">
        <f t="shared" si="55"/>
        <v>2005</v>
      </c>
      <c r="D1671" s="43" t="s">
        <v>98</v>
      </c>
      <c r="E1671" s="132">
        <v>9.234</v>
      </c>
    </row>
    <row r="1672" spans="1:5" ht="15.6" x14ac:dyDescent="0.3">
      <c r="A1672" s="45">
        <v>38441</v>
      </c>
      <c r="B1672" s="45" t="str">
        <f t="shared" si="54"/>
        <v>March</v>
      </c>
      <c r="C1672" s="53">
        <f t="shared" si="55"/>
        <v>2005</v>
      </c>
      <c r="D1672" s="130" t="s">
        <v>136</v>
      </c>
      <c r="E1672" s="132">
        <v>13.351800000000001</v>
      </c>
    </row>
    <row r="1673" spans="1:5" ht="13.8" x14ac:dyDescent="0.25">
      <c r="A1673" s="45">
        <v>38441</v>
      </c>
      <c r="B1673" s="45" t="str">
        <f t="shared" si="54"/>
        <v>March</v>
      </c>
      <c r="C1673" s="53">
        <f t="shared" si="55"/>
        <v>2005</v>
      </c>
      <c r="D1673" s="43" t="s">
        <v>118</v>
      </c>
      <c r="E1673" s="132">
        <v>12.2661</v>
      </c>
    </row>
    <row r="1674" spans="1:5" ht="13.8" x14ac:dyDescent="0.25">
      <c r="A1674" s="45">
        <v>38441</v>
      </c>
      <c r="B1674" s="45" t="str">
        <f t="shared" si="54"/>
        <v>March</v>
      </c>
      <c r="C1674" s="53">
        <f t="shared" si="55"/>
        <v>2005</v>
      </c>
      <c r="D1674" s="43" t="s">
        <v>102</v>
      </c>
      <c r="E1674" s="132">
        <v>12.1044</v>
      </c>
    </row>
    <row r="1675" spans="1:5" ht="13.8" x14ac:dyDescent="0.25">
      <c r="A1675" s="45">
        <v>38441</v>
      </c>
      <c r="B1675" s="45" t="str">
        <f t="shared" si="54"/>
        <v>March</v>
      </c>
      <c r="C1675" s="53">
        <f t="shared" si="55"/>
        <v>2005</v>
      </c>
      <c r="D1675" s="43" t="s">
        <v>119</v>
      </c>
      <c r="E1675" s="132">
        <v>11.7117</v>
      </c>
    </row>
    <row r="1676" spans="1:5" ht="13.8" x14ac:dyDescent="0.25">
      <c r="A1676" s="45">
        <v>38441</v>
      </c>
      <c r="B1676" s="45" t="str">
        <f t="shared" si="54"/>
        <v>March</v>
      </c>
      <c r="C1676" s="53">
        <f t="shared" si="55"/>
        <v>2005</v>
      </c>
      <c r="D1676" s="43" t="s">
        <v>120</v>
      </c>
      <c r="E1676" s="132">
        <v>11.111099999999999</v>
      </c>
    </row>
    <row r="1677" spans="1:5" ht="13.8" x14ac:dyDescent="0.25">
      <c r="A1677" s="45">
        <v>38441</v>
      </c>
      <c r="B1677" s="45" t="str">
        <f t="shared" si="54"/>
        <v>March</v>
      </c>
      <c r="C1677" s="53">
        <f t="shared" si="55"/>
        <v>2005</v>
      </c>
      <c r="D1677" s="43" t="s">
        <v>103</v>
      </c>
      <c r="E1677" s="132">
        <v>10.718399999999999</v>
      </c>
    </row>
    <row r="1678" spans="1:5" ht="13.8" x14ac:dyDescent="0.25">
      <c r="A1678" s="45">
        <v>38441</v>
      </c>
      <c r="B1678" s="45" t="str">
        <f t="shared" si="54"/>
        <v>March</v>
      </c>
      <c r="C1678" s="53">
        <f t="shared" si="55"/>
        <v>2005</v>
      </c>
      <c r="D1678" s="43" t="s">
        <v>116</v>
      </c>
      <c r="E1678" s="132">
        <v>6.8229000000000006</v>
      </c>
    </row>
    <row r="1679" spans="1:5" ht="13.8" x14ac:dyDescent="0.25">
      <c r="A1679" s="45">
        <v>38441</v>
      </c>
      <c r="B1679" s="45" t="str">
        <f t="shared" si="54"/>
        <v>March</v>
      </c>
      <c r="C1679" s="53">
        <f t="shared" si="55"/>
        <v>2005</v>
      </c>
      <c r="D1679" s="43" t="s">
        <v>104</v>
      </c>
      <c r="E1679" s="132">
        <v>9.6614000000000004</v>
      </c>
    </row>
    <row r="1680" spans="1:5" ht="13.8" x14ac:dyDescent="0.25">
      <c r="A1680" s="45">
        <v>38441</v>
      </c>
      <c r="B1680" s="45" t="str">
        <f t="shared" si="54"/>
        <v>March</v>
      </c>
      <c r="C1680" s="53">
        <f t="shared" si="55"/>
        <v>2005</v>
      </c>
      <c r="D1680" s="43" t="s">
        <v>121</v>
      </c>
      <c r="E1680" s="132">
        <v>9.1875999999999998</v>
      </c>
    </row>
    <row r="1681" spans="1:5" ht="13.8" x14ac:dyDescent="0.25">
      <c r="A1681" s="45">
        <v>38441</v>
      </c>
      <c r="B1681" s="45" t="str">
        <f t="shared" si="54"/>
        <v>March</v>
      </c>
      <c r="C1681" s="53">
        <f t="shared" si="55"/>
        <v>2005</v>
      </c>
      <c r="D1681" s="43" t="s">
        <v>122</v>
      </c>
      <c r="E1681" s="132">
        <v>8.3224</v>
      </c>
    </row>
    <row r="1682" spans="1:5" ht="13.8" x14ac:dyDescent="0.25">
      <c r="A1682" s="45">
        <v>38441</v>
      </c>
      <c r="B1682" s="45" t="str">
        <f t="shared" si="54"/>
        <v>March</v>
      </c>
      <c r="C1682" s="53">
        <f t="shared" si="55"/>
        <v>2005</v>
      </c>
      <c r="D1682" s="43" t="s">
        <v>123</v>
      </c>
      <c r="E1682" s="132">
        <v>8.2194000000000003</v>
      </c>
    </row>
    <row r="1683" spans="1:5" ht="13.8" x14ac:dyDescent="0.25">
      <c r="A1683" s="45">
        <v>38441</v>
      </c>
      <c r="B1683" s="45" t="str">
        <f t="shared" si="54"/>
        <v>March</v>
      </c>
      <c r="C1683" s="53">
        <f t="shared" si="55"/>
        <v>2005</v>
      </c>
      <c r="D1683" s="43" t="s">
        <v>99</v>
      </c>
      <c r="E1683" s="132">
        <v>6.3460000000000001</v>
      </c>
    </row>
    <row r="1684" spans="1:5" ht="13.8" x14ac:dyDescent="0.25">
      <c r="A1684" s="45">
        <v>38441</v>
      </c>
      <c r="B1684" s="45" t="str">
        <f t="shared" si="54"/>
        <v>March</v>
      </c>
      <c r="C1684" s="53">
        <f t="shared" si="55"/>
        <v>2005</v>
      </c>
      <c r="D1684" s="43" t="s">
        <v>100</v>
      </c>
      <c r="E1684" s="132">
        <v>6.1789999999999994</v>
      </c>
    </row>
    <row r="1685" spans="1:5" ht="13.8" x14ac:dyDescent="0.25">
      <c r="A1685" s="45">
        <v>38441</v>
      </c>
      <c r="B1685" s="45" t="str">
        <f t="shared" si="54"/>
        <v>March</v>
      </c>
      <c r="C1685" s="53">
        <f t="shared" si="55"/>
        <v>2005</v>
      </c>
      <c r="D1685" s="43" t="s">
        <v>101</v>
      </c>
      <c r="E1685" s="132">
        <v>5.9117999999999995</v>
      </c>
    </row>
    <row r="1686" spans="1:5" ht="13.8" x14ac:dyDescent="0.25">
      <c r="A1686" s="45">
        <v>38441</v>
      </c>
      <c r="B1686" s="45" t="str">
        <f t="shared" si="54"/>
        <v>March</v>
      </c>
      <c r="C1686" s="53">
        <f t="shared" si="55"/>
        <v>2005</v>
      </c>
      <c r="D1686" s="43" t="s">
        <v>124</v>
      </c>
      <c r="E1686" s="132">
        <v>5.8616999999999999</v>
      </c>
    </row>
    <row r="1687" spans="1:5" ht="13.8" x14ac:dyDescent="0.25">
      <c r="A1687" s="45">
        <v>38441</v>
      </c>
      <c r="B1687" s="45" t="str">
        <f t="shared" si="54"/>
        <v>March</v>
      </c>
      <c r="C1687" s="53">
        <f t="shared" si="55"/>
        <v>2005</v>
      </c>
      <c r="D1687" s="43" t="s">
        <v>125</v>
      </c>
      <c r="E1687" s="132">
        <v>5.2438000000000002</v>
      </c>
    </row>
    <row r="1688" spans="1:5" ht="13.8" x14ac:dyDescent="0.25">
      <c r="A1688" s="45">
        <v>38441</v>
      </c>
      <c r="B1688" s="45" t="str">
        <f t="shared" si="54"/>
        <v>March</v>
      </c>
      <c r="C1688" s="53">
        <f t="shared" si="55"/>
        <v>2005</v>
      </c>
      <c r="D1688" s="43" t="s">
        <v>126</v>
      </c>
      <c r="E1688" s="132">
        <v>5.7408000000000001</v>
      </c>
    </row>
    <row r="1689" spans="1:5" ht="13.8" x14ac:dyDescent="0.25">
      <c r="A1689" s="45">
        <v>38441</v>
      </c>
      <c r="B1689" s="45" t="str">
        <f t="shared" si="54"/>
        <v>March</v>
      </c>
      <c r="C1689" s="53">
        <f t="shared" si="55"/>
        <v>2005</v>
      </c>
      <c r="D1689" s="43" t="s">
        <v>127</v>
      </c>
      <c r="E1689" s="132">
        <v>5.7938999999999998</v>
      </c>
    </row>
    <row r="1690" spans="1:5" ht="13.8" x14ac:dyDescent="0.25">
      <c r="A1690" s="45">
        <v>38441</v>
      </c>
      <c r="B1690" s="45" t="str">
        <f t="shared" si="54"/>
        <v>March</v>
      </c>
      <c r="C1690" s="53">
        <f t="shared" si="55"/>
        <v>2005</v>
      </c>
      <c r="D1690" s="43" t="s">
        <v>105</v>
      </c>
      <c r="E1690" s="132">
        <v>4.1249000000000002</v>
      </c>
    </row>
    <row r="1691" spans="1:5" ht="13.8" x14ac:dyDescent="0.25">
      <c r="A1691" s="45">
        <v>38441</v>
      </c>
      <c r="B1691" s="45" t="str">
        <f t="shared" si="54"/>
        <v>March</v>
      </c>
      <c r="C1691" s="53">
        <f t="shared" si="55"/>
        <v>2005</v>
      </c>
      <c r="D1691" s="43" t="s">
        <v>128</v>
      </c>
      <c r="E1691" s="132">
        <v>6.114300000000001</v>
      </c>
    </row>
    <row r="1692" spans="1:5" ht="13.8" x14ac:dyDescent="0.25">
      <c r="A1692" s="45">
        <v>38448</v>
      </c>
      <c r="B1692" s="45" t="str">
        <f t="shared" si="54"/>
        <v>April</v>
      </c>
      <c r="C1692" s="53">
        <f t="shared" si="55"/>
        <v>2005</v>
      </c>
      <c r="D1692" s="43" t="s">
        <v>131</v>
      </c>
      <c r="E1692" s="132">
        <v>19.003300000000003</v>
      </c>
    </row>
    <row r="1693" spans="1:5" ht="13.8" x14ac:dyDescent="0.25">
      <c r="A1693" s="45">
        <v>38448</v>
      </c>
      <c r="B1693" s="45" t="str">
        <f t="shared" si="54"/>
        <v>April</v>
      </c>
      <c r="C1693" s="53">
        <f t="shared" si="55"/>
        <v>2005</v>
      </c>
      <c r="D1693" s="43" t="s">
        <v>115</v>
      </c>
      <c r="E1693" s="132">
        <v>18.96</v>
      </c>
    </row>
    <row r="1694" spans="1:5" ht="13.8" x14ac:dyDescent="0.25">
      <c r="A1694" s="45">
        <v>38448</v>
      </c>
      <c r="B1694" s="45" t="str">
        <f t="shared" si="54"/>
        <v>April</v>
      </c>
      <c r="C1694" s="53">
        <f t="shared" si="55"/>
        <v>2005</v>
      </c>
      <c r="D1694" s="43" t="s">
        <v>95</v>
      </c>
      <c r="E1694" s="132">
        <v>16.811199999999999</v>
      </c>
    </row>
    <row r="1695" spans="1:5" ht="13.8" x14ac:dyDescent="0.25">
      <c r="A1695" s="45">
        <v>38448</v>
      </c>
      <c r="B1695" s="45" t="str">
        <f t="shared" si="54"/>
        <v>April</v>
      </c>
      <c r="C1695" s="53">
        <f t="shared" si="55"/>
        <v>2005</v>
      </c>
      <c r="D1695" s="43" t="s">
        <v>96</v>
      </c>
      <c r="E1695" s="132">
        <v>16.052800000000001</v>
      </c>
    </row>
    <row r="1696" spans="1:5" ht="13.8" x14ac:dyDescent="0.25">
      <c r="A1696" s="45">
        <v>38448</v>
      </c>
      <c r="B1696" s="45" t="str">
        <f t="shared" si="54"/>
        <v>April</v>
      </c>
      <c r="C1696" s="53">
        <f t="shared" si="55"/>
        <v>2005</v>
      </c>
      <c r="D1696" s="43" t="s">
        <v>97</v>
      </c>
      <c r="E1696" s="132">
        <v>15.294400000000001</v>
      </c>
    </row>
    <row r="1697" spans="1:5" ht="13.8" x14ac:dyDescent="0.25">
      <c r="A1697" s="45">
        <v>38448</v>
      </c>
      <c r="B1697" s="45" t="str">
        <f t="shared" si="54"/>
        <v>April</v>
      </c>
      <c r="C1697" s="53">
        <f t="shared" si="55"/>
        <v>2005</v>
      </c>
      <c r="D1697" s="43" t="s">
        <v>98</v>
      </c>
      <c r="E1697" s="132">
        <v>12.007999999999999</v>
      </c>
    </row>
    <row r="1698" spans="1:5" ht="15.6" x14ac:dyDescent="0.3">
      <c r="A1698" s="45">
        <v>38448</v>
      </c>
      <c r="B1698" s="45" t="str">
        <f t="shared" si="54"/>
        <v>April</v>
      </c>
      <c r="C1698" s="53">
        <f t="shared" si="55"/>
        <v>2005</v>
      </c>
      <c r="D1698" s="130" t="s">
        <v>136</v>
      </c>
      <c r="E1698" s="132">
        <v>18.0914</v>
      </c>
    </row>
    <row r="1699" spans="1:5" ht="13.8" x14ac:dyDescent="0.25">
      <c r="A1699" s="45">
        <v>38448</v>
      </c>
      <c r="B1699" s="45" t="str">
        <f t="shared" si="54"/>
        <v>April</v>
      </c>
      <c r="C1699" s="53">
        <f t="shared" si="55"/>
        <v>2005</v>
      </c>
      <c r="D1699" s="43" t="s">
        <v>118</v>
      </c>
      <c r="E1699" s="132">
        <v>16.6203</v>
      </c>
    </row>
    <row r="1700" spans="1:5" ht="13.8" x14ac:dyDescent="0.25">
      <c r="A1700" s="45">
        <v>38448</v>
      </c>
      <c r="B1700" s="45" t="str">
        <f t="shared" si="54"/>
        <v>April</v>
      </c>
      <c r="C1700" s="53">
        <f t="shared" si="55"/>
        <v>2005</v>
      </c>
      <c r="D1700" s="43" t="s">
        <v>102</v>
      </c>
      <c r="E1700" s="132">
        <v>16.401200000000003</v>
      </c>
    </row>
    <row r="1701" spans="1:5" ht="13.8" x14ac:dyDescent="0.25">
      <c r="A1701" s="45">
        <v>38448</v>
      </c>
      <c r="B1701" s="45" t="str">
        <f t="shared" si="54"/>
        <v>April</v>
      </c>
      <c r="C1701" s="53">
        <f t="shared" si="55"/>
        <v>2005</v>
      </c>
      <c r="D1701" s="43" t="s">
        <v>119</v>
      </c>
      <c r="E1701" s="132">
        <v>15.869100000000001</v>
      </c>
    </row>
    <row r="1702" spans="1:5" ht="13.8" x14ac:dyDescent="0.25">
      <c r="A1702" s="45">
        <v>38448</v>
      </c>
      <c r="B1702" s="45" t="str">
        <f t="shared" si="54"/>
        <v>April</v>
      </c>
      <c r="C1702" s="53">
        <f t="shared" si="55"/>
        <v>2005</v>
      </c>
      <c r="D1702" s="43" t="s">
        <v>120</v>
      </c>
      <c r="E1702" s="132">
        <v>15.055299999999999</v>
      </c>
    </row>
    <row r="1703" spans="1:5" ht="13.8" x14ac:dyDescent="0.25">
      <c r="A1703" s="45">
        <v>38448</v>
      </c>
      <c r="B1703" s="45" t="str">
        <f t="shared" si="54"/>
        <v>April</v>
      </c>
      <c r="C1703" s="53">
        <f t="shared" si="55"/>
        <v>2005</v>
      </c>
      <c r="D1703" s="43" t="s">
        <v>103</v>
      </c>
      <c r="E1703" s="132">
        <v>14.523199999999999</v>
      </c>
    </row>
    <row r="1704" spans="1:5" ht="13.8" x14ac:dyDescent="0.25">
      <c r="A1704" s="45">
        <v>38448</v>
      </c>
      <c r="B1704" s="45" t="str">
        <f t="shared" si="54"/>
        <v>April</v>
      </c>
      <c r="C1704" s="53">
        <f t="shared" si="55"/>
        <v>2005</v>
      </c>
      <c r="D1704" s="43" t="s">
        <v>116</v>
      </c>
      <c r="E1704" s="132">
        <v>8.8179000000000016</v>
      </c>
    </row>
    <row r="1705" spans="1:5" ht="13.8" x14ac:dyDescent="0.25">
      <c r="A1705" s="45">
        <v>38448</v>
      </c>
      <c r="B1705" s="45" t="str">
        <f t="shared" si="54"/>
        <v>April</v>
      </c>
      <c r="C1705" s="53">
        <f t="shared" si="55"/>
        <v>2005</v>
      </c>
      <c r="D1705" s="43" t="s">
        <v>104</v>
      </c>
      <c r="E1705" s="132">
        <v>10.9277</v>
      </c>
    </row>
    <row r="1706" spans="1:5" ht="13.8" x14ac:dyDescent="0.25">
      <c r="A1706" s="45">
        <v>38448</v>
      </c>
      <c r="B1706" s="45" t="str">
        <f t="shared" si="54"/>
        <v>April</v>
      </c>
      <c r="C1706" s="53">
        <f t="shared" si="55"/>
        <v>2005</v>
      </c>
      <c r="D1706" s="43" t="s">
        <v>121</v>
      </c>
      <c r="E1706" s="132">
        <v>10.3918</v>
      </c>
    </row>
    <row r="1707" spans="1:5" ht="13.8" x14ac:dyDescent="0.25">
      <c r="A1707" s="45">
        <v>38448</v>
      </c>
      <c r="B1707" s="45" t="str">
        <f t="shared" si="54"/>
        <v>April</v>
      </c>
      <c r="C1707" s="53">
        <f t="shared" si="55"/>
        <v>2005</v>
      </c>
      <c r="D1707" s="43" t="s">
        <v>122</v>
      </c>
      <c r="E1707" s="132">
        <v>9.4131999999999998</v>
      </c>
    </row>
    <row r="1708" spans="1:5" ht="13.8" x14ac:dyDescent="0.25">
      <c r="A1708" s="45">
        <v>38448</v>
      </c>
      <c r="B1708" s="45" t="str">
        <f t="shared" si="54"/>
        <v>April</v>
      </c>
      <c r="C1708" s="53">
        <f t="shared" si="55"/>
        <v>2005</v>
      </c>
      <c r="D1708" s="43" t="s">
        <v>123</v>
      </c>
      <c r="E1708" s="132">
        <v>9.2967000000000013</v>
      </c>
    </row>
    <row r="1709" spans="1:5" ht="13.8" x14ac:dyDescent="0.25">
      <c r="A1709" s="45">
        <v>38448</v>
      </c>
      <c r="B1709" s="45" t="str">
        <f t="shared" si="54"/>
        <v>April</v>
      </c>
      <c r="C1709" s="53">
        <f t="shared" si="55"/>
        <v>2005</v>
      </c>
      <c r="D1709" s="43" t="s">
        <v>99</v>
      </c>
      <c r="E1709" s="132">
        <v>7.98</v>
      </c>
    </row>
    <row r="1710" spans="1:5" ht="13.8" x14ac:dyDescent="0.25">
      <c r="A1710" s="45">
        <v>38448</v>
      </c>
      <c r="B1710" s="45" t="str">
        <f t="shared" si="54"/>
        <v>April</v>
      </c>
      <c r="C1710" s="53">
        <f t="shared" si="55"/>
        <v>2005</v>
      </c>
      <c r="D1710" s="43" t="s">
        <v>100</v>
      </c>
      <c r="E1710" s="132">
        <v>7.77</v>
      </c>
    </row>
    <row r="1711" spans="1:5" ht="13.8" x14ac:dyDescent="0.25">
      <c r="A1711" s="45">
        <v>38448</v>
      </c>
      <c r="B1711" s="45" t="str">
        <f t="shared" si="54"/>
        <v>April</v>
      </c>
      <c r="C1711" s="53">
        <f t="shared" si="55"/>
        <v>2005</v>
      </c>
      <c r="D1711" s="43" t="s">
        <v>101</v>
      </c>
      <c r="E1711" s="132">
        <v>7.4340000000000002</v>
      </c>
    </row>
    <row r="1712" spans="1:5" ht="13.8" x14ac:dyDescent="0.25">
      <c r="A1712" s="45">
        <v>38448</v>
      </c>
      <c r="B1712" s="45" t="str">
        <f t="shared" si="54"/>
        <v>April</v>
      </c>
      <c r="C1712" s="53">
        <f t="shared" si="55"/>
        <v>2005</v>
      </c>
      <c r="D1712" s="43" t="s">
        <v>124</v>
      </c>
      <c r="E1712" s="132">
        <v>7.3709999999999987</v>
      </c>
    </row>
    <row r="1713" spans="1:5" ht="13.8" x14ac:dyDescent="0.25">
      <c r="A1713" s="45">
        <v>38448</v>
      </c>
      <c r="B1713" s="45" t="str">
        <f t="shared" si="54"/>
        <v>April</v>
      </c>
      <c r="C1713" s="53">
        <f t="shared" si="55"/>
        <v>2005</v>
      </c>
      <c r="D1713" s="43" t="s">
        <v>125</v>
      </c>
      <c r="E1713" s="132">
        <v>6.5939999999999994</v>
      </c>
    </row>
    <row r="1714" spans="1:5" ht="13.8" x14ac:dyDescent="0.25">
      <c r="A1714" s="45">
        <v>38448</v>
      </c>
      <c r="B1714" s="45" t="str">
        <f t="shared" si="54"/>
        <v>April</v>
      </c>
      <c r="C1714" s="53">
        <f t="shared" si="55"/>
        <v>2005</v>
      </c>
      <c r="D1714" s="43" t="s">
        <v>126</v>
      </c>
      <c r="E1714" s="132">
        <v>7.0265000000000013</v>
      </c>
    </row>
    <row r="1715" spans="1:5" ht="13.8" x14ac:dyDescent="0.25">
      <c r="A1715" s="45">
        <v>38448</v>
      </c>
      <c r="B1715" s="45" t="str">
        <f t="shared" si="54"/>
        <v>April</v>
      </c>
      <c r="C1715" s="53">
        <f t="shared" si="55"/>
        <v>2005</v>
      </c>
      <c r="D1715" s="43" t="s">
        <v>127</v>
      </c>
      <c r="E1715" s="132">
        <v>6.9419999999999993</v>
      </c>
    </row>
    <row r="1716" spans="1:5" ht="13.8" x14ac:dyDescent="0.25">
      <c r="A1716" s="45">
        <v>38448</v>
      </c>
      <c r="B1716" s="45" t="str">
        <f t="shared" si="54"/>
        <v>April</v>
      </c>
      <c r="C1716" s="53">
        <f t="shared" si="55"/>
        <v>2005</v>
      </c>
      <c r="D1716" s="43" t="s">
        <v>105</v>
      </c>
      <c r="E1716" s="132">
        <v>5.1870000000000003</v>
      </c>
    </row>
    <row r="1717" spans="1:5" ht="13.8" x14ac:dyDescent="0.25">
      <c r="A1717" s="45">
        <v>38448</v>
      </c>
      <c r="B1717" s="45" t="str">
        <f t="shared" si="54"/>
        <v>April</v>
      </c>
      <c r="C1717" s="53">
        <f t="shared" si="55"/>
        <v>2005</v>
      </c>
      <c r="D1717" s="43" t="s">
        <v>128</v>
      </c>
      <c r="E1717" s="132">
        <v>7.0990000000000002</v>
      </c>
    </row>
    <row r="1718" spans="1:5" ht="13.8" x14ac:dyDescent="0.25">
      <c r="A1718" s="45">
        <v>38455</v>
      </c>
      <c r="B1718" s="45" t="str">
        <f t="shared" si="54"/>
        <v>April</v>
      </c>
      <c r="C1718" s="53">
        <f t="shared" si="55"/>
        <v>2005</v>
      </c>
      <c r="D1718" s="43" t="s">
        <v>131</v>
      </c>
      <c r="E1718" s="132">
        <v>17.208200000000001</v>
      </c>
    </row>
    <row r="1719" spans="1:5" ht="13.8" x14ac:dyDescent="0.25">
      <c r="A1719" s="45">
        <v>38455</v>
      </c>
      <c r="B1719" s="45" t="str">
        <f t="shared" si="54"/>
        <v>April</v>
      </c>
      <c r="C1719" s="53">
        <f t="shared" si="55"/>
        <v>2005</v>
      </c>
      <c r="D1719" s="43" t="s">
        <v>115</v>
      </c>
      <c r="E1719" s="132">
        <v>14.94</v>
      </c>
    </row>
    <row r="1720" spans="1:5" ht="13.8" x14ac:dyDescent="0.25">
      <c r="A1720" s="45">
        <v>38455</v>
      </c>
      <c r="B1720" s="45" t="str">
        <f t="shared" si="54"/>
        <v>April</v>
      </c>
      <c r="C1720" s="53">
        <f t="shared" si="55"/>
        <v>2005</v>
      </c>
      <c r="D1720" s="43" t="s">
        <v>95</v>
      </c>
      <c r="E1720" s="132">
        <v>13.2468</v>
      </c>
    </row>
    <row r="1721" spans="1:5" ht="13.8" x14ac:dyDescent="0.25">
      <c r="A1721" s="45">
        <v>38455</v>
      </c>
      <c r="B1721" s="45" t="str">
        <f t="shared" si="54"/>
        <v>April</v>
      </c>
      <c r="C1721" s="53">
        <f t="shared" si="55"/>
        <v>2005</v>
      </c>
      <c r="D1721" s="43" t="s">
        <v>96</v>
      </c>
      <c r="E1721" s="132">
        <v>12.6492</v>
      </c>
    </row>
    <row r="1722" spans="1:5" ht="13.8" x14ac:dyDescent="0.25">
      <c r="A1722" s="45">
        <v>38455</v>
      </c>
      <c r="B1722" s="45" t="str">
        <f t="shared" si="54"/>
        <v>April</v>
      </c>
      <c r="C1722" s="53">
        <f t="shared" si="55"/>
        <v>2005</v>
      </c>
      <c r="D1722" s="43" t="s">
        <v>97</v>
      </c>
      <c r="E1722" s="132">
        <v>12.051599999999999</v>
      </c>
    </row>
    <row r="1723" spans="1:5" ht="13.8" x14ac:dyDescent="0.25">
      <c r="A1723" s="45">
        <v>38455</v>
      </c>
      <c r="B1723" s="45" t="str">
        <f t="shared" si="54"/>
        <v>April</v>
      </c>
      <c r="C1723" s="53">
        <f t="shared" si="55"/>
        <v>2005</v>
      </c>
      <c r="D1723" s="43" t="s">
        <v>98</v>
      </c>
      <c r="E1723" s="132">
        <v>9.4619999999999997</v>
      </c>
    </row>
    <row r="1724" spans="1:5" ht="15.6" x14ac:dyDescent="0.3">
      <c r="A1724" s="45">
        <v>38455</v>
      </c>
      <c r="B1724" s="45" t="str">
        <f t="shared" si="54"/>
        <v>April</v>
      </c>
      <c r="C1724" s="53">
        <f t="shared" si="55"/>
        <v>2005</v>
      </c>
      <c r="D1724" s="130" t="s">
        <v>136</v>
      </c>
      <c r="E1724" s="132">
        <v>13.9298</v>
      </c>
    </row>
    <row r="1725" spans="1:5" ht="13.8" x14ac:dyDescent="0.25">
      <c r="A1725" s="45">
        <v>38455</v>
      </c>
      <c r="B1725" s="45" t="str">
        <f t="shared" si="54"/>
        <v>April</v>
      </c>
      <c r="C1725" s="53">
        <f t="shared" si="55"/>
        <v>2005</v>
      </c>
      <c r="D1725" s="43" t="s">
        <v>118</v>
      </c>
      <c r="E1725" s="132">
        <v>12.797099999999999</v>
      </c>
    </row>
    <row r="1726" spans="1:5" ht="13.8" x14ac:dyDescent="0.25">
      <c r="A1726" s="45">
        <v>38455</v>
      </c>
      <c r="B1726" s="45" t="str">
        <f t="shared" si="54"/>
        <v>April</v>
      </c>
      <c r="C1726" s="53">
        <f t="shared" si="55"/>
        <v>2005</v>
      </c>
      <c r="D1726" s="43" t="s">
        <v>102</v>
      </c>
      <c r="E1726" s="132">
        <v>12.628400000000001</v>
      </c>
    </row>
    <row r="1727" spans="1:5" ht="13.8" x14ac:dyDescent="0.25">
      <c r="A1727" s="45">
        <v>38455</v>
      </c>
      <c r="B1727" s="45" t="str">
        <f t="shared" ref="B1727:B1788" si="56">TEXT(A1727,"mmmm")</f>
        <v>April</v>
      </c>
      <c r="C1727" s="53">
        <f t="shared" ref="C1727:C1788" si="57">YEAR(A1727)</f>
        <v>2005</v>
      </c>
      <c r="D1727" s="43" t="s">
        <v>119</v>
      </c>
      <c r="E1727" s="132">
        <v>12.218700000000002</v>
      </c>
    </row>
    <row r="1728" spans="1:5" ht="13.8" x14ac:dyDescent="0.25">
      <c r="A1728" s="45">
        <v>38455</v>
      </c>
      <c r="B1728" s="45" t="str">
        <f t="shared" si="56"/>
        <v>April</v>
      </c>
      <c r="C1728" s="53">
        <f t="shared" si="57"/>
        <v>2005</v>
      </c>
      <c r="D1728" s="43" t="s">
        <v>120</v>
      </c>
      <c r="E1728" s="132">
        <v>11.592099999999999</v>
      </c>
    </row>
    <row r="1729" spans="1:5" ht="13.8" x14ac:dyDescent="0.25">
      <c r="A1729" s="45">
        <v>38455</v>
      </c>
      <c r="B1729" s="45" t="str">
        <f t="shared" si="56"/>
        <v>April</v>
      </c>
      <c r="C1729" s="53">
        <f t="shared" si="57"/>
        <v>2005</v>
      </c>
      <c r="D1729" s="43" t="s">
        <v>103</v>
      </c>
      <c r="E1729" s="132">
        <v>11.182399999999999</v>
      </c>
    </row>
    <row r="1730" spans="1:5" ht="13.8" x14ac:dyDescent="0.25">
      <c r="A1730" s="45">
        <v>38455</v>
      </c>
      <c r="B1730" s="45" t="str">
        <f t="shared" si="56"/>
        <v>April</v>
      </c>
      <c r="C1730" s="53">
        <f t="shared" si="57"/>
        <v>2005</v>
      </c>
      <c r="D1730" s="43" t="s">
        <v>116</v>
      </c>
      <c r="E1730" s="132">
        <v>7.5011999999999999</v>
      </c>
    </row>
    <row r="1731" spans="1:5" ht="13.8" x14ac:dyDescent="0.25">
      <c r="A1731" s="45">
        <v>38455</v>
      </c>
      <c r="B1731" s="45" t="str">
        <f t="shared" si="56"/>
        <v>April</v>
      </c>
      <c r="C1731" s="53">
        <f t="shared" si="57"/>
        <v>2005</v>
      </c>
      <c r="D1731" s="43" t="s">
        <v>104</v>
      </c>
      <c r="E1731" s="132">
        <v>9.1455000000000002</v>
      </c>
    </row>
    <row r="1732" spans="1:5" ht="13.8" x14ac:dyDescent="0.25">
      <c r="A1732" s="45">
        <v>38455</v>
      </c>
      <c r="B1732" s="45" t="str">
        <f t="shared" si="56"/>
        <v>April</v>
      </c>
      <c r="C1732" s="53">
        <f t="shared" si="57"/>
        <v>2005</v>
      </c>
      <c r="D1732" s="43" t="s">
        <v>121</v>
      </c>
      <c r="E1732" s="132">
        <v>8.697000000000001</v>
      </c>
    </row>
    <row r="1733" spans="1:5" ht="13.8" x14ac:dyDescent="0.25">
      <c r="A1733" s="45">
        <v>38455</v>
      </c>
      <c r="B1733" s="45" t="str">
        <f t="shared" si="56"/>
        <v>April</v>
      </c>
      <c r="C1733" s="53">
        <f t="shared" si="57"/>
        <v>2005</v>
      </c>
      <c r="D1733" s="43" t="s">
        <v>122</v>
      </c>
      <c r="E1733" s="132">
        <v>7.8779999999999992</v>
      </c>
    </row>
    <row r="1734" spans="1:5" ht="13.8" x14ac:dyDescent="0.25">
      <c r="A1734" s="45">
        <v>38455</v>
      </c>
      <c r="B1734" s="45" t="str">
        <f t="shared" si="56"/>
        <v>April</v>
      </c>
      <c r="C1734" s="53">
        <f t="shared" si="57"/>
        <v>2005</v>
      </c>
      <c r="D1734" s="43" t="s">
        <v>123</v>
      </c>
      <c r="E1734" s="132">
        <v>7.7805000000000009</v>
      </c>
    </row>
    <row r="1735" spans="1:5" ht="13.8" x14ac:dyDescent="0.25">
      <c r="A1735" s="45">
        <v>38455</v>
      </c>
      <c r="B1735" s="45" t="str">
        <f t="shared" si="56"/>
        <v>April</v>
      </c>
      <c r="C1735" s="53">
        <f t="shared" si="57"/>
        <v>2005</v>
      </c>
      <c r="D1735" s="43" t="s">
        <v>99</v>
      </c>
      <c r="E1735" s="132">
        <v>6.726</v>
      </c>
    </row>
    <row r="1736" spans="1:5" ht="13.8" x14ac:dyDescent="0.25">
      <c r="A1736" s="45">
        <v>38455</v>
      </c>
      <c r="B1736" s="45" t="str">
        <f t="shared" si="56"/>
        <v>April</v>
      </c>
      <c r="C1736" s="53">
        <f t="shared" si="57"/>
        <v>2005</v>
      </c>
      <c r="D1736" s="43" t="s">
        <v>100</v>
      </c>
      <c r="E1736" s="132">
        <v>6.5489999999999995</v>
      </c>
    </row>
    <row r="1737" spans="1:5" ht="13.8" x14ac:dyDescent="0.25">
      <c r="A1737" s="45">
        <v>38455</v>
      </c>
      <c r="B1737" s="45" t="str">
        <f t="shared" si="56"/>
        <v>April</v>
      </c>
      <c r="C1737" s="53">
        <f t="shared" si="57"/>
        <v>2005</v>
      </c>
      <c r="D1737" s="43" t="s">
        <v>101</v>
      </c>
      <c r="E1737" s="132">
        <v>6.2658000000000005</v>
      </c>
    </row>
    <row r="1738" spans="1:5" ht="13.8" x14ac:dyDescent="0.25">
      <c r="A1738" s="45">
        <v>38455</v>
      </c>
      <c r="B1738" s="45" t="str">
        <f t="shared" si="56"/>
        <v>April</v>
      </c>
      <c r="C1738" s="53">
        <f t="shared" si="57"/>
        <v>2005</v>
      </c>
      <c r="D1738" s="43" t="s">
        <v>124</v>
      </c>
      <c r="E1738" s="132">
        <v>6.2126999999999999</v>
      </c>
    </row>
    <row r="1739" spans="1:5" ht="13.8" x14ac:dyDescent="0.25">
      <c r="A1739" s="45">
        <v>38455</v>
      </c>
      <c r="B1739" s="45" t="str">
        <f t="shared" si="56"/>
        <v>April</v>
      </c>
      <c r="C1739" s="53">
        <f t="shared" si="57"/>
        <v>2005</v>
      </c>
      <c r="D1739" s="43" t="s">
        <v>125</v>
      </c>
      <c r="E1739" s="132">
        <v>5.5577999999999994</v>
      </c>
    </row>
    <row r="1740" spans="1:5" ht="13.8" x14ac:dyDescent="0.25">
      <c r="A1740" s="45">
        <v>38455</v>
      </c>
      <c r="B1740" s="45" t="str">
        <f t="shared" si="56"/>
        <v>April</v>
      </c>
      <c r="C1740" s="53">
        <f t="shared" si="57"/>
        <v>2005</v>
      </c>
      <c r="D1740" s="43" t="s">
        <v>126</v>
      </c>
      <c r="E1740" s="132">
        <v>6.0398000000000005</v>
      </c>
    </row>
    <row r="1741" spans="1:5" ht="13.8" x14ac:dyDescent="0.25">
      <c r="A1741" s="45">
        <v>38455</v>
      </c>
      <c r="B1741" s="45" t="str">
        <f t="shared" si="56"/>
        <v>April</v>
      </c>
      <c r="C1741" s="53">
        <f t="shared" si="57"/>
        <v>2005</v>
      </c>
      <c r="D1741" s="43" t="s">
        <v>127</v>
      </c>
      <c r="E1741" s="132">
        <v>6.0609000000000002</v>
      </c>
    </row>
    <row r="1742" spans="1:5" ht="13.8" x14ac:dyDescent="0.25">
      <c r="A1742" s="45">
        <v>38455</v>
      </c>
      <c r="B1742" s="45" t="str">
        <f t="shared" si="56"/>
        <v>April</v>
      </c>
      <c r="C1742" s="53">
        <f t="shared" si="57"/>
        <v>2005</v>
      </c>
      <c r="D1742" s="43" t="s">
        <v>105</v>
      </c>
      <c r="E1742" s="132">
        <v>4.3719000000000001</v>
      </c>
    </row>
    <row r="1743" spans="1:5" ht="13.8" x14ac:dyDescent="0.25">
      <c r="A1743" s="45">
        <v>38455</v>
      </c>
      <c r="B1743" s="45" t="str">
        <f t="shared" si="56"/>
        <v>April</v>
      </c>
      <c r="C1743" s="53">
        <f t="shared" si="57"/>
        <v>2005</v>
      </c>
      <c r="D1743" s="43" t="s">
        <v>128</v>
      </c>
      <c r="E1743" s="132">
        <v>6.3433000000000002</v>
      </c>
    </row>
    <row r="1744" spans="1:5" ht="13.8" x14ac:dyDescent="0.25">
      <c r="A1744" s="45">
        <v>38462</v>
      </c>
      <c r="B1744" s="45" t="str">
        <f t="shared" si="56"/>
        <v>April</v>
      </c>
      <c r="C1744" s="53">
        <f t="shared" si="57"/>
        <v>2005</v>
      </c>
      <c r="D1744" s="43" t="s">
        <v>131</v>
      </c>
      <c r="E1744" s="132">
        <v>17.084400000000002</v>
      </c>
    </row>
    <row r="1745" spans="1:5" ht="13.8" x14ac:dyDescent="0.25">
      <c r="A1745" s="45">
        <v>38462</v>
      </c>
      <c r="B1745" s="45" t="str">
        <f t="shared" si="56"/>
        <v>April</v>
      </c>
      <c r="C1745" s="53">
        <f t="shared" si="57"/>
        <v>2005</v>
      </c>
      <c r="D1745" s="43" t="s">
        <v>115</v>
      </c>
      <c r="E1745" s="132">
        <v>14.88</v>
      </c>
    </row>
    <row r="1746" spans="1:5" ht="13.8" x14ac:dyDescent="0.25">
      <c r="A1746" s="45">
        <v>38462</v>
      </c>
      <c r="B1746" s="45" t="str">
        <f t="shared" si="56"/>
        <v>April</v>
      </c>
      <c r="C1746" s="53">
        <f t="shared" si="57"/>
        <v>2005</v>
      </c>
      <c r="D1746" s="43" t="s">
        <v>95</v>
      </c>
      <c r="E1746" s="132">
        <v>13.193600000000002</v>
      </c>
    </row>
    <row r="1747" spans="1:5" ht="13.8" x14ac:dyDescent="0.25">
      <c r="A1747" s="45">
        <v>38462</v>
      </c>
      <c r="B1747" s="45" t="str">
        <f t="shared" si="56"/>
        <v>April</v>
      </c>
      <c r="C1747" s="53">
        <f t="shared" si="57"/>
        <v>2005</v>
      </c>
      <c r="D1747" s="43" t="s">
        <v>96</v>
      </c>
      <c r="E1747" s="132">
        <v>12.5984</v>
      </c>
    </row>
    <row r="1748" spans="1:5" ht="13.8" x14ac:dyDescent="0.25">
      <c r="A1748" s="45">
        <v>38462</v>
      </c>
      <c r="B1748" s="45" t="str">
        <f t="shared" si="56"/>
        <v>April</v>
      </c>
      <c r="C1748" s="53">
        <f t="shared" si="57"/>
        <v>2005</v>
      </c>
      <c r="D1748" s="43" t="s">
        <v>97</v>
      </c>
      <c r="E1748" s="132">
        <v>12.0032</v>
      </c>
    </row>
    <row r="1749" spans="1:5" ht="13.8" x14ac:dyDescent="0.25">
      <c r="A1749" s="45">
        <v>38462</v>
      </c>
      <c r="B1749" s="45" t="str">
        <f t="shared" si="56"/>
        <v>April</v>
      </c>
      <c r="C1749" s="53">
        <f t="shared" si="57"/>
        <v>2005</v>
      </c>
      <c r="D1749" s="43" t="s">
        <v>98</v>
      </c>
      <c r="E1749" s="132">
        <v>9.4239999999999995</v>
      </c>
    </row>
    <row r="1750" spans="1:5" ht="15.6" x14ac:dyDescent="0.3">
      <c r="A1750" s="45">
        <v>38462</v>
      </c>
      <c r="B1750" s="45" t="str">
        <f t="shared" si="56"/>
        <v>April</v>
      </c>
      <c r="C1750" s="53">
        <f t="shared" si="57"/>
        <v>2005</v>
      </c>
      <c r="D1750" s="130" t="s">
        <v>136</v>
      </c>
      <c r="E1750" s="132">
        <v>13.756400000000001</v>
      </c>
    </row>
    <row r="1751" spans="1:5" ht="13.8" x14ac:dyDescent="0.25">
      <c r="A1751" s="45">
        <v>38462</v>
      </c>
      <c r="B1751" s="45" t="str">
        <f t="shared" si="56"/>
        <v>April</v>
      </c>
      <c r="C1751" s="53">
        <f t="shared" si="57"/>
        <v>2005</v>
      </c>
      <c r="D1751" s="43" t="s">
        <v>118</v>
      </c>
      <c r="E1751" s="132">
        <v>12.6378</v>
      </c>
    </row>
    <row r="1752" spans="1:5" ht="13.8" x14ac:dyDescent="0.25">
      <c r="A1752" s="45">
        <v>38462</v>
      </c>
      <c r="B1752" s="45" t="str">
        <f t="shared" si="56"/>
        <v>April</v>
      </c>
      <c r="C1752" s="53">
        <f t="shared" si="57"/>
        <v>2005</v>
      </c>
      <c r="D1752" s="43" t="s">
        <v>102</v>
      </c>
      <c r="E1752" s="132">
        <v>12.471200000000001</v>
      </c>
    </row>
    <row r="1753" spans="1:5" ht="13.8" x14ac:dyDescent="0.25">
      <c r="A1753" s="45">
        <v>38462</v>
      </c>
      <c r="B1753" s="45" t="str">
        <f t="shared" si="56"/>
        <v>April</v>
      </c>
      <c r="C1753" s="53">
        <f t="shared" si="57"/>
        <v>2005</v>
      </c>
      <c r="D1753" s="43" t="s">
        <v>119</v>
      </c>
      <c r="E1753" s="132">
        <v>12.066600000000001</v>
      </c>
    </row>
    <row r="1754" spans="1:5" ht="13.8" x14ac:dyDescent="0.25">
      <c r="A1754" s="45">
        <v>38462</v>
      </c>
      <c r="B1754" s="45" t="str">
        <f t="shared" si="56"/>
        <v>April</v>
      </c>
      <c r="C1754" s="53">
        <f t="shared" si="57"/>
        <v>2005</v>
      </c>
      <c r="D1754" s="43" t="s">
        <v>120</v>
      </c>
      <c r="E1754" s="132">
        <v>11.447799999999999</v>
      </c>
    </row>
    <row r="1755" spans="1:5" ht="13.8" x14ac:dyDescent="0.25">
      <c r="A1755" s="45">
        <v>38462</v>
      </c>
      <c r="B1755" s="45" t="str">
        <f t="shared" si="56"/>
        <v>April</v>
      </c>
      <c r="C1755" s="53">
        <f t="shared" si="57"/>
        <v>2005</v>
      </c>
      <c r="D1755" s="43" t="s">
        <v>103</v>
      </c>
      <c r="E1755" s="132">
        <v>11.043199999999999</v>
      </c>
    </row>
    <row r="1756" spans="1:5" ht="13.8" x14ac:dyDescent="0.25">
      <c r="A1756" s="45">
        <v>38462</v>
      </c>
      <c r="B1756" s="45" t="str">
        <f t="shared" si="56"/>
        <v>April</v>
      </c>
      <c r="C1756" s="53">
        <f t="shared" si="57"/>
        <v>2005</v>
      </c>
      <c r="D1756" s="43" t="s">
        <v>116</v>
      </c>
      <c r="E1756" s="132">
        <v>7.1421000000000001</v>
      </c>
    </row>
    <row r="1757" spans="1:5" ht="13.8" x14ac:dyDescent="0.25">
      <c r="A1757" s="45">
        <v>38462</v>
      </c>
      <c r="B1757" s="45" t="str">
        <f t="shared" si="56"/>
        <v>April</v>
      </c>
      <c r="C1757" s="53">
        <f t="shared" si="57"/>
        <v>2005</v>
      </c>
      <c r="D1757" s="43" t="s">
        <v>104</v>
      </c>
      <c r="E1757" s="132">
        <v>8.8171999999999997</v>
      </c>
    </row>
    <row r="1758" spans="1:5" ht="13.8" x14ac:dyDescent="0.25">
      <c r="A1758" s="45">
        <v>38462</v>
      </c>
      <c r="B1758" s="45" t="str">
        <f t="shared" si="56"/>
        <v>April</v>
      </c>
      <c r="C1758" s="53">
        <f t="shared" si="57"/>
        <v>2005</v>
      </c>
      <c r="D1758" s="43" t="s">
        <v>121</v>
      </c>
      <c r="E1758" s="132">
        <v>8.3848000000000003</v>
      </c>
    </row>
    <row r="1759" spans="1:5" ht="13.8" x14ac:dyDescent="0.25">
      <c r="A1759" s="45">
        <v>38462</v>
      </c>
      <c r="B1759" s="45" t="str">
        <f t="shared" si="56"/>
        <v>April</v>
      </c>
      <c r="C1759" s="53">
        <f t="shared" si="57"/>
        <v>2005</v>
      </c>
      <c r="D1759" s="43" t="s">
        <v>122</v>
      </c>
      <c r="E1759" s="132">
        <v>7.5952000000000002</v>
      </c>
    </row>
    <row r="1760" spans="1:5" ht="13.8" x14ac:dyDescent="0.25">
      <c r="A1760" s="45">
        <v>38462</v>
      </c>
      <c r="B1760" s="45" t="str">
        <f t="shared" si="56"/>
        <v>April</v>
      </c>
      <c r="C1760" s="53">
        <f t="shared" si="57"/>
        <v>2005</v>
      </c>
      <c r="D1760" s="43" t="s">
        <v>123</v>
      </c>
      <c r="E1760" s="132">
        <v>7.5011999999999999</v>
      </c>
    </row>
    <row r="1761" spans="1:5" ht="13.8" x14ac:dyDescent="0.25">
      <c r="A1761" s="45">
        <v>38462</v>
      </c>
      <c r="B1761" s="45" t="str">
        <f t="shared" si="56"/>
        <v>April</v>
      </c>
      <c r="C1761" s="53">
        <f t="shared" si="57"/>
        <v>2005</v>
      </c>
      <c r="D1761" s="43" t="s">
        <v>99</v>
      </c>
      <c r="E1761" s="132">
        <v>6.46</v>
      </c>
    </row>
    <row r="1762" spans="1:5" ht="13.8" x14ac:dyDescent="0.25">
      <c r="A1762" s="45">
        <v>38462</v>
      </c>
      <c r="B1762" s="45" t="str">
        <f t="shared" si="56"/>
        <v>April</v>
      </c>
      <c r="C1762" s="53">
        <f t="shared" si="57"/>
        <v>2005</v>
      </c>
      <c r="D1762" s="43" t="s">
        <v>100</v>
      </c>
      <c r="E1762" s="132">
        <v>6.29</v>
      </c>
    </row>
    <row r="1763" spans="1:5" ht="13.8" x14ac:dyDescent="0.25">
      <c r="A1763" s="45">
        <v>38462</v>
      </c>
      <c r="B1763" s="45" t="str">
        <f t="shared" si="56"/>
        <v>April</v>
      </c>
      <c r="C1763" s="53">
        <f t="shared" si="57"/>
        <v>2005</v>
      </c>
      <c r="D1763" s="43" t="s">
        <v>101</v>
      </c>
      <c r="E1763" s="132">
        <v>6.0179999999999998</v>
      </c>
    </row>
    <row r="1764" spans="1:5" ht="13.8" x14ac:dyDescent="0.25">
      <c r="A1764" s="45">
        <v>38462</v>
      </c>
      <c r="B1764" s="45" t="str">
        <f t="shared" si="56"/>
        <v>April</v>
      </c>
      <c r="C1764" s="53">
        <f t="shared" si="57"/>
        <v>2005</v>
      </c>
      <c r="D1764" s="43" t="s">
        <v>124</v>
      </c>
      <c r="E1764" s="132">
        <v>5.9669999999999996</v>
      </c>
    </row>
    <row r="1765" spans="1:5" ht="13.8" x14ac:dyDescent="0.25">
      <c r="A1765" s="45">
        <v>38462</v>
      </c>
      <c r="B1765" s="45" t="str">
        <f t="shared" si="56"/>
        <v>April</v>
      </c>
      <c r="C1765" s="53">
        <f t="shared" si="57"/>
        <v>2005</v>
      </c>
      <c r="D1765" s="43" t="s">
        <v>125</v>
      </c>
      <c r="E1765" s="132">
        <v>5.338000000000001</v>
      </c>
    </row>
    <row r="1766" spans="1:5" ht="13.8" x14ac:dyDescent="0.25">
      <c r="A1766" s="45">
        <v>38462</v>
      </c>
      <c r="B1766" s="45" t="str">
        <f t="shared" si="56"/>
        <v>April</v>
      </c>
      <c r="C1766" s="53">
        <f t="shared" si="57"/>
        <v>2005</v>
      </c>
      <c r="D1766" s="43" t="s">
        <v>126</v>
      </c>
      <c r="E1766" s="132">
        <v>5.8305000000000007</v>
      </c>
    </row>
    <row r="1767" spans="1:5" ht="13.8" x14ac:dyDescent="0.25">
      <c r="A1767" s="45">
        <v>38462</v>
      </c>
      <c r="B1767" s="45" t="str">
        <f t="shared" si="56"/>
        <v>April</v>
      </c>
      <c r="C1767" s="53">
        <f t="shared" si="57"/>
        <v>2005</v>
      </c>
      <c r="D1767" s="43" t="s">
        <v>127</v>
      </c>
      <c r="E1767" s="132">
        <v>5.8739999999999997</v>
      </c>
    </row>
    <row r="1768" spans="1:5" ht="13.8" x14ac:dyDescent="0.25">
      <c r="A1768" s="45">
        <v>38462</v>
      </c>
      <c r="B1768" s="45" t="str">
        <f t="shared" si="56"/>
        <v>April</v>
      </c>
      <c r="C1768" s="53">
        <f t="shared" si="57"/>
        <v>2005</v>
      </c>
      <c r="D1768" s="43" t="s">
        <v>105</v>
      </c>
      <c r="E1768" s="132">
        <v>4.1990000000000007</v>
      </c>
    </row>
    <row r="1769" spans="1:5" ht="13.8" x14ac:dyDescent="0.25">
      <c r="A1769" s="45">
        <v>38462</v>
      </c>
      <c r="B1769" s="45" t="str">
        <f t="shared" si="56"/>
        <v>April</v>
      </c>
      <c r="C1769" s="53">
        <f t="shared" si="57"/>
        <v>2005</v>
      </c>
      <c r="D1769" s="43" t="s">
        <v>128</v>
      </c>
      <c r="E1769" s="132">
        <v>6.1829999999999998</v>
      </c>
    </row>
    <row r="1770" spans="1:5" ht="13.8" x14ac:dyDescent="0.25">
      <c r="A1770" s="45">
        <v>38469</v>
      </c>
      <c r="B1770" s="45" t="str">
        <f t="shared" si="56"/>
        <v>April</v>
      </c>
      <c r="C1770" s="53">
        <f t="shared" si="57"/>
        <v>2005</v>
      </c>
      <c r="D1770" s="43" t="s">
        <v>131</v>
      </c>
      <c r="E1770" s="132">
        <v>16.155900000000003</v>
      </c>
    </row>
    <row r="1771" spans="1:5" ht="13.8" x14ac:dyDescent="0.25">
      <c r="A1771" s="45">
        <v>38469</v>
      </c>
      <c r="B1771" s="45" t="str">
        <f t="shared" si="56"/>
        <v>April</v>
      </c>
      <c r="C1771" s="53">
        <f t="shared" si="57"/>
        <v>2005</v>
      </c>
      <c r="D1771" s="43" t="s">
        <v>115</v>
      </c>
      <c r="E1771" s="132">
        <v>13.98</v>
      </c>
    </row>
    <row r="1772" spans="1:5" ht="13.8" x14ac:dyDescent="0.25">
      <c r="A1772" s="45">
        <v>38469</v>
      </c>
      <c r="B1772" s="45" t="str">
        <f t="shared" si="56"/>
        <v>April</v>
      </c>
      <c r="C1772" s="53">
        <f t="shared" si="57"/>
        <v>2005</v>
      </c>
      <c r="D1772" s="43" t="s">
        <v>95</v>
      </c>
      <c r="E1772" s="132">
        <v>12.395600000000002</v>
      </c>
    </row>
    <row r="1773" spans="1:5" ht="13.8" x14ac:dyDescent="0.25">
      <c r="A1773" s="45">
        <v>38469</v>
      </c>
      <c r="B1773" s="45" t="str">
        <f t="shared" si="56"/>
        <v>April</v>
      </c>
      <c r="C1773" s="53">
        <f t="shared" si="57"/>
        <v>2005</v>
      </c>
      <c r="D1773" s="43" t="s">
        <v>96</v>
      </c>
      <c r="E1773" s="132">
        <v>11.836400000000001</v>
      </c>
    </row>
    <row r="1774" spans="1:5" ht="13.8" x14ac:dyDescent="0.25">
      <c r="A1774" s="45">
        <v>38469</v>
      </c>
      <c r="B1774" s="45" t="str">
        <f t="shared" si="56"/>
        <v>April</v>
      </c>
      <c r="C1774" s="53">
        <f t="shared" si="57"/>
        <v>2005</v>
      </c>
      <c r="D1774" s="43" t="s">
        <v>97</v>
      </c>
      <c r="E1774" s="132">
        <v>11.277200000000001</v>
      </c>
    </row>
    <row r="1775" spans="1:5" ht="13.8" x14ac:dyDescent="0.25">
      <c r="A1775" s="45">
        <v>38469</v>
      </c>
      <c r="B1775" s="45" t="str">
        <f t="shared" si="56"/>
        <v>April</v>
      </c>
      <c r="C1775" s="53">
        <f t="shared" si="57"/>
        <v>2005</v>
      </c>
      <c r="D1775" s="43" t="s">
        <v>98</v>
      </c>
      <c r="E1775" s="132">
        <v>8.8539999999999992</v>
      </c>
    </row>
    <row r="1776" spans="1:5" ht="15.6" x14ac:dyDescent="0.3">
      <c r="A1776" s="45">
        <v>38469</v>
      </c>
      <c r="B1776" s="45" t="str">
        <f t="shared" si="56"/>
        <v>April</v>
      </c>
      <c r="C1776" s="53">
        <f t="shared" si="57"/>
        <v>2005</v>
      </c>
      <c r="D1776" s="130" t="s">
        <v>136</v>
      </c>
      <c r="E1776" s="132">
        <v>12.8894</v>
      </c>
    </row>
    <row r="1777" spans="1:5" ht="13.8" x14ac:dyDescent="0.25">
      <c r="A1777" s="45">
        <v>38469</v>
      </c>
      <c r="B1777" s="45" t="str">
        <f t="shared" si="56"/>
        <v>April</v>
      </c>
      <c r="C1777" s="53">
        <f t="shared" si="57"/>
        <v>2005</v>
      </c>
      <c r="D1777" s="43" t="s">
        <v>118</v>
      </c>
      <c r="E1777" s="132">
        <v>11.841299999999999</v>
      </c>
    </row>
    <row r="1778" spans="1:5" ht="13.8" x14ac:dyDescent="0.25">
      <c r="A1778" s="45">
        <v>38469</v>
      </c>
      <c r="B1778" s="45" t="str">
        <f t="shared" si="56"/>
        <v>April</v>
      </c>
      <c r="C1778" s="53">
        <f t="shared" si="57"/>
        <v>2005</v>
      </c>
      <c r="D1778" s="43" t="s">
        <v>102</v>
      </c>
      <c r="E1778" s="132">
        <v>11.6852</v>
      </c>
    </row>
    <row r="1779" spans="1:5" ht="13.8" x14ac:dyDescent="0.25">
      <c r="A1779" s="45">
        <v>38469</v>
      </c>
      <c r="B1779" s="45" t="str">
        <f t="shared" si="56"/>
        <v>April</v>
      </c>
      <c r="C1779" s="53">
        <f t="shared" si="57"/>
        <v>2005</v>
      </c>
      <c r="D1779" s="43" t="s">
        <v>119</v>
      </c>
      <c r="E1779" s="132">
        <v>11.306100000000001</v>
      </c>
    </row>
    <row r="1780" spans="1:5" ht="13.8" x14ac:dyDescent="0.25">
      <c r="A1780" s="45">
        <v>38469</v>
      </c>
      <c r="B1780" s="45" t="str">
        <f t="shared" si="56"/>
        <v>April</v>
      </c>
      <c r="C1780" s="53">
        <f t="shared" si="57"/>
        <v>2005</v>
      </c>
      <c r="D1780" s="43" t="s">
        <v>120</v>
      </c>
      <c r="E1780" s="132">
        <v>10.726299999999998</v>
      </c>
    </row>
    <row r="1781" spans="1:5" ht="13.8" x14ac:dyDescent="0.25">
      <c r="A1781" s="45">
        <v>38469</v>
      </c>
      <c r="B1781" s="45" t="str">
        <f t="shared" si="56"/>
        <v>April</v>
      </c>
      <c r="C1781" s="53">
        <f t="shared" si="57"/>
        <v>2005</v>
      </c>
      <c r="D1781" s="43" t="s">
        <v>103</v>
      </c>
      <c r="E1781" s="132">
        <v>10.347200000000001</v>
      </c>
    </row>
    <row r="1782" spans="1:5" ht="13.8" x14ac:dyDescent="0.25">
      <c r="A1782" s="45">
        <v>38469</v>
      </c>
      <c r="B1782" s="45" t="str">
        <f t="shared" si="56"/>
        <v>April</v>
      </c>
      <c r="C1782" s="53">
        <f t="shared" si="57"/>
        <v>2005</v>
      </c>
      <c r="D1782" s="43" t="s">
        <v>116</v>
      </c>
      <c r="E1782" s="132">
        <v>6.7032000000000007</v>
      </c>
    </row>
    <row r="1783" spans="1:5" ht="13.8" x14ac:dyDescent="0.25">
      <c r="A1783" s="45">
        <v>38469</v>
      </c>
      <c r="B1783" s="45" t="str">
        <f t="shared" si="56"/>
        <v>April</v>
      </c>
      <c r="C1783" s="53">
        <f t="shared" si="57"/>
        <v>2005</v>
      </c>
      <c r="D1783" s="43" t="s">
        <v>104</v>
      </c>
      <c r="E1783" s="132">
        <v>8.3482000000000003</v>
      </c>
    </row>
    <row r="1784" spans="1:5" ht="13.8" x14ac:dyDescent="0.25">
      <c r="A1784" s="45">
        <v>38469</v>
      </c>
      <c r="B1784" s="45" t="str">
        <f t="shared" si="56"/>
        <v>April</v>
      </c>
      <c r="C1784" s="53">
        <f t="shared" si="57"/>
        <v>2005</v>
      </c>
      <c r="D1784" s="43" t="s">
        <v>121</v>
      </c>
      <c r="E1784" s="132">
        <v>7.9387999999999996</v>
      </c>
    </row>
    <row r="1785" spans="1:5" ht="13.8" x14ac:dyDescent="0.25">
      <c r="A1785" s="45">
        <v>38469</v>
      </c>
      <c r="B1785" s="45" t="str">
        <f t="shared" si="56"/>
        <v>April</v>
      </c>
      <c r="C1785" s="53">
        <f t="shared" si="57"/>
        <v>2005</v>
      </c>
      <c r="D1785" s="43" t="s">
        <v>122</v>
      </c>
      <c r="E1785" s="132">
        <v>7.1912000000000003</v>
      </c>
    </row>
    <row r="1786" spans="1:5" ht="13.8" x14ac:dyDescent="0.25">
      <c r="A1786" s="45">
        <v>38469</v>
      </c>
      <c r="B1786" s="45" t="str">
        <f t="shared" si="56"/>
        <v>April</v>
      </c>
      <c r="C1786" s="53">
        <f t="shared" si="57"/>
        <v>2005</v>
      </c>
      <c r="D1786" s="43" t="s">
        <v>123</v>
      </c>
      <c r="E1786" s="132">
        <v>7.1021999999999998</v>
      </c>
    </row>
    <row r="1787" spans="1:5" ht="13.8" x14ac:dyDescent="0.25">
      <c r="A1787" s="45">
        <v>38469</v>
      </c>
      <c r="B1787" s="45" t="str">
        <f t="shared" si="56"/>
        <v>April</v>
      </c>
      <c r="C1787" s="53">
        <f t="shared" si="57"/>
        <v>2005</v>
      </c>
      <c r="D1787" s="43" t="s">
        <v>99</v>
      </c>
      <c r="E1787" s="132">
        <v>6.1179999999999994</v>
      </c>
    </row>
    <row r="1788" spans="1:5" ht="13.8" x14ac:dyDescent="0.25">
      <c r="A1788" s="45">
        <v>38469</v>
      </c>
      <c r="B1788" s="45" t="str">
        <f t="shared" si="56"/>
        <v>April</v>
      </c>
      <c r="C1788" s="53">
        <f t="shared" si="57"/>
        <v>2005</v>
      </c>
      <c r="D1788" s="43" t="s">
        <v>100</v>
      </c>
      <c r="E1788" s="132">
        <v>5.9570000000000007</v>
      </c>
    </row>
    <row r="1789" spans="1:5" ht="13.8" x14ac:dyDescent="0.25">
      <c r="A1789" s="45">
        <v>38469</v>
      </c>
      <c r="B1789" s="45" t="str">
        <f t="shared" ref="B1789:B1850" si="58">TEXT(A1789,"mmmm")</f>
        <v>April</v>
      </c>
      <c r="C1789" s="53">
        <f t="shared" ref="C1789:C1850" si="59">YEAR(A1789)</f>
        <v>2005</v>
      </c>
      <c r="D1789" s="43" t="s">
        <v>101</v>
      </c>
      <c r="E1789" s="132">
        <v>5.6994000000000007</v>
      </c>
    </row>
    <row r="1790" spans="1:5" ht="13.8" x14ac:dyDescent="0.25">
      <c r="A1790" s="45">
        <v>38469</v>
      </c>
      <c r="B1790" s="45" t="str">
        <f t="shared" si="58"/>
        <v>April</v>
      </c>
      <c r="C1790" s="53">
        <f t="shared" si="59"/>
        <v>2005</v>
      </c>
      <c r="D1790" s="43" t="s">
        <v>124</v>
      </c>
      <c r="E1790" s="132">
        <v>5.6511000000000005</v>
      </c>
    </row>
    <row r="1791" spans="1:5" ht="13.8" x14ac:dyDescent="0.25">
      <c r="A1791" s="45">
        <v>38469</v>
      </c>
      <c r="B1791" s="45" t="str">
        <f t="shared" si="58"/>
        <v>April</v>
      </c>
      <c r="C1791" s="53">
        <f t="shared" si="59"/>
        <v>2005</v>
      </c>
      <c r="D1791" s="43" t="s">
        <v>125</v>
      </c>
      <c r="E1791" s="132">
        <v>5.0554000000000006</v>
      </c>
    </row>
    <row r="1792" spans="1:5" ht="13.8" x14ac:dyDescent="0.25">
      <c r="A1792" s="45">
        <v>38469</v>
      </c>
      <c r="B1792" s="45" t="str">
        <f t="shared" si="58"/>
        <v>April</v>
      </c>
      <c r="C1792" s="53">
        <f t="shared" si="59"/>
        <v>2005</v>
      </c>
      <c r="D1792" s="43" t="s">
        <v>126</v>
      </c>
      <c r="E1792" s="132">
        <v>5.5613999999999999</v>
      </c>
    </row>
    <row r="1793" spans="1:5" ht="13.8" x14ac:dyDescent="0.25">
      <c r="A1793" s="45">
        <v>38469</v>
      </c>
      <c r="B1793" s="45" t="str">
        <f t="shared" si="58"/>
        <v>April</v>
      </c>
      <c r="C1793" s="53">
        <f t="shared" si="59"/>
        <v>2005</v>
      </c>
      <c r="D1793" s="43" t="s">
        <v>127</v>
      </c>
      <c r="E1793" s="132">
        <v>5.6337000000000002</v>
      </c>
    </row>
    <row r="1794" spans="1:5" ht="13.8" x14ac:dyDescent="0.25">
      <c r="A1794" s="45">
        <v>38469</v>
      </c>
      <c r="B1794" s="45" t="str">
        <f t="shared" si="58"/>
        <v>April</v>
      </c>
      <c r="C1794" s="53">
        <f t="shared" si="59"/>
        <v>2005</v>
      </c>
      <c r="D1794" s="43" t="s">
        <v>105</v>
      </c>
      <c r="E1794" s="132">
        <v>3.9767000000000001</v>
      </c>
    </row>
    <row r="1795" spans="1:5" ht="13.8" x14ac:dyDescent="0.25">
      <c r="A1795" s="45">
        <v>38469</v>
      </c>
      <c r="B1795" s="45" t="str">
        <f t="shared" si="58"/>
        <v>April</v>
      </c>
      <c r="C1795" s="53">
        <f t="shared" si="59"/>
        <v>2005</v>
      </c>
      <c r="D1795" s="43" t="s">
        <v>128</v>
      </c>
      <c r="E1795" s="132">
        <v>5.9769000000000005</v>
      </c>
    </row>
    <row r="1796" spans="1:5" ht="13.8" x14ac:dyDescent="0.25">
      <c r="A1796" s="45">
        <v>38476</v>
      </c>
      <c r="B1796" s="45" t="str">
        <f t="shared" si="58"/>
        <v>May</v>
      </c>
      <c r="C1796" s="53">
        <f t="shared" si="59"/>
        <v>2005</v>
      </c>
      <c r="D1796" s="43" t="s">
        <v>131</v>
      </c>
      <c r="E1796" s="132">
        <v>16.279700000000002</v>
      </c>
    </row>
    <row r="1797" spans="1:5" ht="13.8" x14ac:dyDescent="0.25">
      <c r="A1797" s="45">
        <v>38476</v>
      </c>
      <c r="B1797" s="45" t="str">
        <f t="shared" si="58"/>
        <v>May</v>
      </c>
      <c r="C1797" s="53">
        <f t="shared" si="59"/>
        <v>2005</v>
      </c>
      <c r="D1797" s="43" t="s">
        <v>115</v>
      </c>
      <c r="E1797" s="132">
        <v>14.22</v>
      </c>
    </row>
    <row r="1798" spans="1:5" ht="13.8" x14ac:dyDescent="0.25">
      <c r="A1798" s="45">
        <v>38476</v>
      </c>
      <c r="B1798" s="45" t="str">
        <f t="shared" si="58"/>
        <v>May</v>
      </c>
      <c r="C1798" s="53">
        <f t="shared" si="59"/>
        <v>2005</v>
      </c>
      <c r="D1798" s="43" t="s">
        <v>95</v>
      </c>
      <c r="E1798" s="132">
        <v>12.608400000000001</v>
      </c>
    </row>
    <row r="1799" spans="1:5" ht="13.8" x14ac:dyDescent="0.25">
      <c r="A1799" s="45">
        <v>38476</v>
      </c>
      <c r="B1799" s="45" t="str">
        <f t="shared" si="58"/>
        <v>May</v>
      </c>
      <c r="C1799" s="53">
        <f t="shared" si="59"/>
        <v>2005</v>
      </c>
      <c r="D1799" s="43" t="s">
        <v>96</v>
      </c>
      <c r="E1799" s="132">
        <v>12.0396</v>
      </c>
    </row>
    <row r="1800" spans="1:5" ht="13.8" x14ac:dyDescent="0.25">
      <c r="A1800" s="45">
        <v>38476</v>
      </c>
      <c r="B1800" s="45" t="str">
        <f t="shared" si="58"/>
        <v>May</v>
      </c>
      <c r="C1800" s="53">
        <f t="shared" si="59"/>
        <v>2005</v>
      </c>
      <c r="D1800" s="43" t="s">
        <v>97</v>
      </c>
      <c r="E1800" s="132">
        <v>11.470799999999999</v>
      </c>
    </row>
    <row r="1801" spans="1:5" ht="13.8" x14ac:dyDescent="0.25">
      <c r="A1801" s="45">
        <v>38476</v>
      </c>
      <c r="B1801" s="45" t="str">
        <f t="shared" si="58"/>
        <v>May</v>
      </c>
      <c r="C1801" s="53">
        <f t="shared" si="59"/>
        <v>2005</v>
      </c>
      <c r="D1801" s="43" t="s">
        <v>98</v>
      </c>
      <c r="E1801" s="132">
        <v>9.0059999999999985</v>
      </c>
    </row>
    <row r="1802" spans="1:5" ht="15.6" x14ac:dyDescent="0.3">
      <c r="A1802" s="45">
        <v>38476</v>
      </c>
      <c r="B1802" s="45" t="str">
        <f t="shared" si="58"/>
        <v>May</v>
      </c>
      <c r="C1802" s="53">
        <f t="shared" si="59"/>
        <v>2005</v>
      </c>
      <c r="D1802" s="130" t="s">
        <v>136</v>
      </c>
      <c r="E1802" s="132">
        <v>14.161000000000001</v>
      </c>
    </row>
    <row r="1803" spans="1:5" ht="13.8" x14ac:dyDescent="0.25">
      <c r="A1803" s="45">
        <v>38476</v>
      </c>
      <c r="B1803" s="45" t="str">
        <f t="shared" si="58"/>
        <v>May</v>
      </c>
      <c r="C1803" s="53">
        <f t="shared" si="59"/>
        <v>2005</v>
      </c>
      <c r="D1803" s="43" t="s">
        <v>118</v>
      </c>
      <c r="E1803" s="132">
        <v>13.009499999999997</v>
      </c>
    </row>
    <row r="1804" spans="1:5" ht="13.8" x14ac:dyDescent="0.25">
      <c r="A1804" s="45">
        <v>38476</v>
      </c>
      <c r="B1804" s="45" t="str">
        <f t="shared" si="58"/>
        <v>May</v>
      </c>
      <c r="C1804" s="53">
        <f t="shared" si="59"/>
        <v>2005</v>
      </c>
      <c r="D1804" s="43" t="s">
        <v>102</v>
      </c>
      <c r="E1804" s="132">
        <v>12.837999999999999</v>
      </c>
    </row>
    <row r="1805" spans="1:5" ht="13.8" x14ac:dyDescent="0.25">
      <c r="A1805" s="45">
        <v>38476</v>
      </c>
      <c r="B1805" s="45" t="str">
        <f t="shared" si="58"/>
        <v>May</v>
      </c>
      <c r="C1805" s="53">
        <f t="shared" si="59"/>
        <v>2005</v>
      </c>
      <c r="D1805" s="43" t="s">
        <v>119</v>
      </c>
      <c r="E1805" s="132">
        <v>12.421500000000002</v>
      </c>
    </row>
    <row r="1806" spans="1:5" ht="13.8" x14ac:dyDescent="0.25">
      <c r="A1806" s="45">
        <v>38476</v>
      </c>
      <c r="B1806" s="45" t="str">
        <f t="shared" si="58"/>
        <v>May</v>
      </c>
      <c r="C1806" s="53">
        <f t="shared" si="59"/>
        <v>2005</v>
      </c>
      <c r="D1806" s="43" t="s">
        <v>120</v>
      </c>
      <c r="E1806" s="132">
        <v>11.784499999999998</v>
      </c>
    </row>
    <row r="1807" spans="1:5" ht="13.8" x14ac:dyDescent="0.25">
      <c r="A1807" s="45">
        <v>38476</v>
      </c>
      <c r="B1807" s="45" t="str">
        <f t="shared" si="58"/>
        <v>May</v>
      </c>
      <c r="C1807" s="53">
        <f t="shared" si="59"/>
        <v>2005</v>
      </c>
      <c r="D1807" s="43" t="s">
        <v>103</v>
      </c>
      <c r="E1807" s="132">
        <v>11.368</v>
      </c>
    </row>
    <row r="1808" spans="1:5" ht="13.8" x14ac:dyDescent="0.25">
      <c r="A1808" s="45">
        <v>38476</v>
      </c>
      <c r="B1808" s="45" t="str">
        <f t="shared" si="58"/>
        <v>May</v>
      </c>
      <c r="C1808" s="53">
        <f t="shared" si="59"/>
        <v>2005</v>
      </c>
      <c r="D1808" s="43" t="s">
        <v>116</v>
      </c>
      <c r="E1808" s="132">
        <v>8.5386000000000006</v>
      </c>
    </row>
    <row r="1809" spans="1:5" ht="13.8" x14ac:dyDescent="0.25">
      <c r="A1809" s="45">
        <v>38476</v>
      </c>
      <c r="B1809" s="45" t="str">
        <f t="shared" si="58"/>
        <v>May</v>
      </c>
      <c r="C1809" s="53">
        <f t="shared" si="59"/>
        <v>2005</v>
      </c>
      <c r="D1809" s="43" t="s">
        <v>104</v>
      </c>
      <c r="E1809" s="132">
        <v>8.7703000000000007</v>
      </c>
    </row>
    <row r="1810" spans="1:5" ht="13.8" x14ac:dyDescent="0.25">
      <c r="A1810" s="45">
        <v>38476</v>
      </c>
      <c r="B1810" s="45" t="str">
        <f t="shared" si="58"/>
        <v>May</v>
      </c>
      <c r="C1810" s="53">
        <f t="shared" si="59"/>
        <v>2005</v>
      </c>
      <c r="D1810" s="43" t="s">
        <v>121</v>
      </c>
      <c r="E1810" s="132">
        <v>8.3401999999999994</v>
      </c>
    </row>
    <row r="1811" spans="1:5" ht="13.8" x14ac:dyDescent="0.25">
      <c r="A1811" s="45">
        <v>38476</v>
      </c>
      <c r="B1811" s="45" t="str">
        <f t="shared" si="58"/>
        <v>May</v>
      </c>
      <c r="C1811" s="53">
        <f t="shared" si="59"/>
        <v>2005</v>
      </c>
      <c r="D1811" s="43" t="s">
        <v>122</v>
      </c>
      <c r="E1811" s="132">
        <v>7.5548000000000002</v>
      </c>
    </row>
    <row r="1812" spans="1:5" ht="13.8" x14ac:dyDescent="0.25">
      <c r="A1812" s="45">
        <v>38476</v>
      </c>
      <c r="B1812" s="45" t="str">
        <f t="shared" si="58"/>
        <v>May</v>
      </c>
      <c r="C1812" s="53">
        <f t="shared" si="59"/>
        <v>2005</v>
      </c>
      <c r="D1812" s="43" t="s">
        <v>123</v>
      </c>
      <c r="E1812" s="132">
        <v>7.4612999999999996</v>
      </c>
    </row>
    <row r="1813" spans="1:5" ht="13.8" x14ac:dyDescent="0.25">
      <c r="A1813" s="45">
        <v>38476</v>
      </c>
      <c r="B1813" s="45" t="str">
        <f t="shared" si="58"/>
        <v>May</v>
      </c>
      <c r="C1813" s="53">
        <f t="shared" si="59"/>
        <v>2005</v>
      </c>
      <c r="D1813" s="43" t="s">
        <v>99</v>
      </c>
      <c r="E1813" s="132">
        <v>6.4979999999999993</v>
      </c>
    </row>
    <row r="1814" spans="1:5" ht="13.8" x14ac:dyDescent="0.25">
      <c r="A1814" s="45">
        <v>38476</v>
      </c>
      <c r="B1814" s="45" t="str">
        <f t="shared" si="58"/>
        <v>May</v>
      </c>
      <c r="C1814" s="53">
        <f t="shared" si="59"/>
        <v>2005</v>
      </c>
      <c r="D1814" s="43" t="s">
        <v>100</v>
      </c>
      <c r="E1814" s="132">
        <v>6.3270000000000008</v>
      </c>
    </row>
    <row r="1815" spans="1:5" ht="13.8" x14ac:dyDescent="0.25">
      <c r="A1815" s="45">
        <v>38476</v>
      </c>
      <c r="B1815" s="45" t="str">
        <f t="shared" si="58"/>
        <v>May</v>
      </c>
      <c r="C1815" s="53">
        <f t="shared" si="59"/>
        <v>2005</v>
      </c>
      <c r="D1815" s="43" t="s">
        <v>101</v>
      </c>
      <c r="E1815" s="132">
        <v>6.0533999999999999</v>
      </c>
    </row>
    <row r="1816" spans="1:5" ht="13.8" x14ac:dyDescent="0.25">
      <c r="A1816" s="45">
        <v>38476</v>
      </c>
      <c r="B1816" s="45" t="str">
        <f t="shared" si="58"/>
        <v>May</v>
      </c>
      <c r="C1816" s="53">
        <f t="shared" si="59"/>
        <v>2005</v>
      </c>
      <c r="D1816" s="43" t="s">
        <v>124</v>
      </c>
      <c r="E1816" s="132">
        <v>6.0020999999999995</v>
      </c>
    </row>
    <row r="1817" spans="1:5" ht="13.8" x14ac:dyDescent="0.25">
      <c r="A1817" s="45">
        <v>38476</v>
      </c>
      <c r="B1817" s="45" t="str">
        <f t="shared" si="58"/>
        <v>May</v>
      </c>
      <c r="C1817" s="53">
        <f t="shared" si="59"/>
        <v>2005</v>
      </c>
      <c r="D1817" s="43" t="s">
        <v>125</v>
      </c>
      <c r="E1817" s="132">
        <v>5.3694000000000006</v>
      </c>
    </row>
    <row r="1818" spans="1:5" ht="13.8" x14ac:dyDescent="0.25">
      <c r="A1818" s="45">
        <v>38476</v>
      </c>
      <c r="B1818" s="45" t="str">
        <f t="shared" si="58"/>
        <v>May</v>
      </c>
      <c r="C1818" s="53">
        <f t="shared" si="59"/>
        <v>2005</v>
      </c>
      <c r="D1818" s="43" t="s">
        <v>126</v>
      </c>
      <c r="E1818" s="132">
        <v>5.8604000000000012</v>
      </c>
    </row>
    <row r="1819" spans="1:5" ht="13.8" x14ac:dyDescent="0.25">
      <c r="A1819" s="45">
        <v>38476</v>
      </c>
      <c r="B1819" s="45" t="str">
        <f t="shared" si="58"/>
        <v>May</v>
      </c>
      <c r="C1819" s="53">
        <f t="shared" si="59"/>
        <v>2005</v>
      </c>
      <c r="D1819" s="43" t="s">
        <v>127</v>
      </c>
      <c r="E1819" s="132">
        <v>5.9006999999999996</v>
      </c>
    </row>
    <row r="1820" spans="1:5" ht="13.8" x14ac:dyDescent="0.25">
      <c r="A1820" s="45">
        <v>38476</v>
      </c>
      <c r="B1820" s="45" t="str">
        <f t="shared" si="58"/>
        <v>May</v>
      </c>
      <c r="C1820" s="53">
        <f t="shared" si="59"/>
        <v>2005</v>
      </c>
      <c r="D1820" s="43" t="s">
        <v>105</v>
      </c>
      <c r="E1820" s="132">
        <v>4.2237000000000009</v>
      </c>
    </row>
    <row r="1821" spans="1:5" ht="13.8" x14ac:dyDescent="0.25">
      <c r="A1821" s="45">
        <v>38476</v>
      </c>
      <c r="B1821" s="45" t="str">
        <f t="shared" si="58"/>
        <v>May</v>
      </c>
      <c r="C1821" s="53">
        <f t="shared" si="59"/>
        <v>2005</v>
      </c>
      <c r="D1821" s="43" t="s">
        <v>128</v>
      </c>
      <c r="E1821" s="132">
        <v>6.2059000000000006</v>
      </c>
    </row>
    <row r="1822" spans="1:5" ht="13.8" x14ac:dyDescent="0.25">
      <c r="A1822" s="45">
        <v>38483</v>
      </c>
      <c r="B1822" s="45" t="str">
        <f t="shared" si="58"/>
        <v>May</v>
      </c>
      <c r="C1822" s="53">
        <f t="shared" si="59"/>
        <v>2005</v>
      </c>
      <c r="D1822" s="43" t="s">
        <v>131</v>
      </c>
      <c r="E1822" s="132">
        <v>15.598800000000001</v>
      </c>
    </row>
    <row r="1823" spans="1:5" ht="13.8" x14ac:dyDescent="0.25">
      <c r="A1823" s="45">
        <v>38483</v>
      </c>
      <c r="B1823" s="45" t="str">
        <f t="shared" si="58"/>
        <v>May</v>
      </c>
      <c r="C1823" s="53">
        <f t="shared" si="59"/>
        <v>2005</v>
      </c>
      <c r="D1823" s="43" t="s">
        <v>115</v>
      </c>
      <c r="E1823" s="132">
        <v>13.86</v>
      </c>
    </row>
    <row r="1824" spans="1:5" ht="13.8" x14ac:dyDescent="0.25">
      <c r="A1824" s="45">
        <v>38483</v>
      </c>
      <c r="B1824" s="45" t="str">
        <f t="shared" si="58"/>
        <v>May</v>
      </c>
      <c r="C1824" s="53">
        <f t="shared" si="59"/>
        <v>2005</v>
      </c>
      <c r="D1824" s="43" t="s">
        <v>95</v>
      </c>
      <c r="E1824" s="132">
        <v>12.289200000000001</v>
      </c>
    </row>
    <row r="1825" spans="1:5" ht="13.8" x14ac:dyDescent="0.25">
      <c r="A1825" s="45">
        <v>38483</v>
      </c>
      <c r="B1825" s="45" t="str">
        <f t="shared" si="58"/>
        <v>May</v>
      </c>
      <c r="C1825" s="53">
        <f t="shared" si="59"/>
        <v>2005</v>
      </c>
      <c r="D1825" s="43" t="s">
        <v>96</v>
      </c>
      <c r="E1825" s="132">
        <v>11.7348</v>
      </c>
    </row>
    <row r="1826" spans="1:5" ht="13.8" x14ac:dyDescent="0.25">
      <c r="A1826" s="45">
        <v>38483</v>
      </c>
      <c r="B1826" s="45" t="str">
        <f t="shared" si="58"/>
        <v>May</v>
      </c>
      <c r="C1826" s="53">
        <f t="shared" si="59"/>
        <v>2005</v>
      </c>
      <c r="D1826" s="43" t="s">
        <v>97</v>
      </c>
      <c r="E1826" s="132">
        <v>11.180399999999999</v>
      </c>
    </row>
    <row r="1827" spans="1:5" ht="13.8" x14ac:dyDescent="0.25">
      <c r="A1827" s="45">
        <v>38483</v>
      </c>
      <c r="B1827" s="45" t="str">
        <f t="shared" si="58"/>
        <v>May</v>
      </c>
      <c r="C1827" s="53">
        <f t="shared" si="59"/>
        <v>2005</v>
      </c>
      <c r="D1827" s="43" t="s">
        <v>98</v>
      </c>
      <c r="E1827" s="132">
        <v>8.7779999999999987</v>
      </c>
    </row>
    <row r="1828" spans="1:5" ht="15.6" x14ac:dyDescent="0.3">
      <c r="A1828" s="45">
        <v>38483</v>
      </c>
      <c r="B1828" s="45" t="str">
        <f t="shared" si="58"/>
        <v>May</v>
      </c>
      <c r="C1828" s="53">
        <f t="shared" si="59"/>
        <v>2005</v>
      </c>
      <c r="D1828" s="130" t="s">
        <v>136</v>
      </c>
      <c r="E1828" s="132">
        <v>13.236200000000002</v>
      </c>
    </row>
    <row r="1829" spans="1:5" ht="13.8" x14ac:dyDescent="0.25">
      <c r="A1829" s="45">
        <v>38483</v>
      </c>
      <c r="B1829" s="45" t="str">
        <f t="shared" si="58"/>
        <v>May</v>
      </c>
      <c r="C1829" s="53">
        <f t="shared" si="59"/>
        <v>2005</v>
      </c>
      <c r="D1829" s="43" t="s">
        <v>118</v>
      </c>
      <c r="E1829" s="132">
        <v>12.1599</v>
      </c>
    </row>
    <row r="1830" spans="1:5" ht="13.8" x14ac:dyDescent="0.25">
      <c r="A1830" s="45">
        <v>38483</v>
      </c>
      <c r="B1830" s="45" t="str">
        <f t="shared" si="58"/>
        <v>May</v>
      </c>
      <c r="C1830" s="53">
        <f t="shared" si="59"/>
        <v>2005</v>
      </c>
      <c r="D1830" s="43" t="s">
        <v>102</v>
      </c>
      <c r="E1830" s="132">
        <v>11.999600000000001</v>
      </c>
    </row>
    <row r="1831" spans="1:5" ht="13.8" x14ac:dyDescent="0.25">
      <c r="A1831" s="45">
        <v>38483</v>
      </c>
      <c r="B1831" s="45" t="str">
        <f t="shared" si="58"/>
        <v>May</v>
      </c>
      <c r="C1831" s="53">
        <f t="shared" si="59"/>
        <v>2005</v>
      </c>
      <c r="D1831" s="43" t="s">
        <v>119</v>
      </c>
      <c r="E1831" s="132">
        <v>11.610300000000001</v>
      </c>
    </row>
    <row r="1832" spans="1:5" ht="13.8" x14ac:dyDescent="0.25">
      <c r="A1832" s="45">
        <v>38483</v>
      </c>
      <c r="B1832" s="45" t="str">
        <f t="shared" si="58"/>
        <v>May</v>
      </c>
      <c r="C1832" s="53">
        <f t="shared" si="59"/>
        <v>2005</v>
      </c>
      <c r="D1832" s="43" t="s">
        <v>120</v>
      </c>
      <c r="E1832" s="132">
        <v>11.014900000000001</v>
      </c>
    </row>
    <row r="1833" spans="1:5" ht="13.8" x14ac:dyDescent="0.25">
      <c r="A1833" s="45">
        <v>38483</v>
      </c>
      <c r="B1833" s="45" t="str">
        <f t="shared" si="58"/>
        <v>May</v>
      </c>
      <c r="C1833" s="53">
        <f t="shared" si="59"/>
        <v>2005</v>
      </c>
      <c r="D1833" s="43" t="s">
        <v>103</v>
      </c>
      <c r="E1833" s="132">
        <v>10.625599999999999</v>
      </c>
    </row>
    <row r="1834" spans="1:5" ht="13.8" x14ac:dyDescent="0.25">
      <c r="A1834" s="45">
        <v>38483</v>
      </c>
      <c r="B1834" s="45" t="str">
        <f t="shared" si="58"/>
        <v>May</v>
      </c>
      <c r="C1834" s="53">
        <f t="shared" si="59"/>
        <v>2005</v>
      </c>
      <c r="D1834" s="43" t="s">
        <v>116</v>
      </c>
      <c r="E1834" s="132">
        <v>7.7805000000000009</v>
      </c>
    </row>
    <row r="1835" spans="1:5" ht="13.8" x14ac:dyDescent="0.25">
      <c r="A1835" s="45">
        <v>38483</v>
      </c>
      <c r="B1835" s="45" t="str">
        <f t="shared" si="58"/>
        <v>May</v>
      </c>
      <c r="C1835" s="53">
        <f t="shared" si="59"/>
        <v>2005</v>
      </c>
      <c r="D1835" s="43" t="s">
        <v>104</v>
      </c>
      <c r="E1835" s="132">
        <v>8.5358000000000001</v>
      </c>
    </row>
    <row r="1836" spans="1:5" ht="13.8" x14ac:dyDescent="0.25">
      <c r="A1836" s="45">
        <v>38483</v>
      </c>
      <c r="B1836" s="45" t="str">
        <f t="shared" si="58"/>
        <v>May</v>
      </c>
      <c r="C1836" s="53">
        <f t="shared" si="59"/>
        <v>2005</v>
      </c>
      <c r="D1836" s="43" t="s">
        <v>121</v>
      </c>
      <c r="E1836" s="132">
        <v>8.1172000000000004</v>
      </c>
    </row>
    <row r="1837" spans="1:5" ht="13.8" x14ac:dyDescent="0.25">
      <c r="A1837" s="45">
        <v>38483</v>
      </c>
      <c r="B1837" s="45" t="str">
        <f t="shared" si="58"/>
        <v>May</v>
      </c>
      <c r="C1837" s="53">
        <f t="shared" si="59"/>
        <v>2005</v>
      </c>
      <c r="D1837" s="43" t="s">
        <v>122</v>
      </c>
      <c r="E1837" s="132">
        <v>7.3527999999999993</v>
      </c>
    </row>
    <row r="1838" spans="1:5" ht="13.8" x14ac:dyDescent="0.25">
      <c r="A1838" s="45">
        <v>38483</v>
      </c>
      <c r="B1838" s="45" t="str">
        <f t="shared" si="58"/>
        <v>May</v>
      </c>
      <c r="C1838" s="53">
        <f t="shared" si="59"/>
        <v>2005</v>
      </c>
      <c r="D1838" s="43" t="s">
        <v>123</v>
      </c>
      <c r="E1838" s="132">
        <v>7.2618000000000009</v>
      </c>
    </row>
    <row r="1839" spans="1:5" ht="13.8" x14ac:dyDescent="0.25">
      <c r="A1839" s="45">
        <v>38483</v>
      </c>
      <c r="B1839" s="45" t="str">
        <f t="shared" si="58"/>
        <v>May</v>
      </c>
      <c r="C1839" s="53">
        <f t="shared" si="59"/>
        <v>2005</v>
      </c>
      <c r="D1839" s="43" t="s">
        <v>99</v>
      </c>
      <c r="E1839" s="132">
        <v>6.3460000000000001</v>
      </c>
    </row>
    <row r="1840" spans="1:5" ht="13.8" x14ac:dyDescent="0.25">
      <c r="A1840" s="45">
        <v>38483</v>
      </c>
      <c r="B1840" s="45" t="str">
        <f t="shared" si="58"/>
        <v>May</v>
      </c>
      <c r="C1840" s="53">
        <f t="shared" si="59"/>
        <v>2005</v>
      </c>
      <c r="D1840" s="43" t="s">
        <v>100</v>
      </c>
      <c r="E1840" s="132">
        <v>6.1789999999999994</v>
      </c>
    </row>
    <row r="1841" spans="1:5" ht="13.8" x14ac:dyDescent="0.25">
      <c r="A1841" s="45">
        <v>38483</v>
      </c>
      <c r="B1841" s="45" t="str">
        <f t="shared" si="58"/>
        <v>May</v>
      </c>
      <c r="C1841" s="53">
        <f t="shared" si="59"/>
        <v>2005</v>
      </c>
      <c r="D1841" s="43" t="s">
        <v>101</v>
      </c>
      <c r="E1841" s="132">
        <v>5.9117999999999995</v>
      </c>
    </row>
    <row r="1842" spans="1:5" ht="13.8" x14ac:dyDescent="0.25">
      <c r="A1842" s="45">
        <v>38483</v>
      </c>
      <c r="B1842" s="45" t="str">
        <f t="shared" si="58"/>
        <v>May</v>
      </c>
      <c r="C1842" s="53">
        <f t="shared" si="59"/>
        <v>2005</v>
      </c>
      <c r="D1842" s="43" t="s">
        <v>124</v>
      </c>
      <c r="E1842" s="132">
        <v>5.8616999999999999</v>
      </c>
    </row>
    <row r="1843" spans="1:5" ht="13.8" x14ac:dyDescent="0.25">
      <c r="A1843" s="45">
        <v>38483</v>
      </c>
      <c r="B1843" s="45" t="str">
        <f t="shared" si="58"/>
        <v>May</v>
      </c>
      <c r="C1843" s="53">
        <f t="shared" si="59"/>
        <v>2005</v>
      </c>
      <c r="D1843" s="43" t="s">
        <v>125</v>
      </c>
      <c r="E1843" s="132">
        <v>5.2438000000000002</v>
      </c>
    </row>
    <row r="1844" spans="1:5" ht="13.8" x14ac:dyDescent="0.25">
      <c r="A1844" s="45">
        <v>38483</v>
      </c>
      <c r="B1844" s="45" t="str">
        <f t="shared" si="58"/>
        <v>May</v>
      </c>
      <c r="C1844" s="53">
        <f t="shared" si="59"/>
        <v>2005</v>
      </c>
      <c r="D1844" s="43" t="s">
        <v>126</v>
      </c>
      <c r="E1844" s="132">
        <v>5.7408000000000001</v>
      </c>
    </row>
    <row r="1845" spans="1:5" ht="13.8" x14ac:dyDescent="0.25">
      <c r="A1845" s="45">
        <v>38483</v>
      </c>
      <c r="B1845" s="45" t="str">
        <f t="shared" si="58"/>
        <v>May</v>
      </c>
      <c r="C1845" s="53">
        <f t="shared" si="59"/>
        <v>2005</v>
      </c>
      <c r="D1845" s="43" t="s">
        <v>127</v>
      </c>
      <c r="E1845" s="132">
        <v>5.7938999999999998</v>
      </c>
    </row>
    <row r="1846" spans="1:5" ht="13.8" x14ac:dyDescent="0.25">
      <c r="A1846" s="45">
        <v>38483</v>
      </c>
      <c r="B1846" s="45" t="str">
        <f t="shared" si="58"/>
        <v>May</v>
      </c>
      <c r="C1846" s="53">
        <f t="shared" si="59"/>
        <v>2005</v>
      </c>
      <c r="D1846" s="43" t="s">
        <v>105</v>
      </c>
      <c r="E1846" s="132">
        <v>4.1249000000000002</v>
      </c>
    </row>
    <row r="1847" spans="1:5" ht="13.8" x14ac:dyDescent="0.25">
      <c r="A1847" s="45">
        <v>38483</v>
      </c>
      <c r="B1847" s="45" t="str">
        <f t="shared" si="58"/>
        <v>May</v>
      </c>
      <c r="C1847" s="53">
        <f t="shared" si="59"/>
        <v>2005</v>
      </c>
      <c r="D1847" s="43" t="s">
        <v>128</v>
      </c>
      <c r="E1847" s="132">
        <v>6.114300000000001</v>
      </c>
    </row>
    <row r="1848" spans="1:5" ht="13.8" x14ac:dyDescent="0.25">
      <c r="A1848" s="45">
        <v>38490</v>
      </c>
      <c r="B1848" s="45" t="str">
        <f t="shared" si="58"/>
        <v>May</v>
      </c>
      <c r="C1848" s="53">
        <f t="shared" si="59"/>
        <v>2005</v>
      </c>
      <c r="D1848" s="43" t="s">
        <v>131</v>
      </c>
      <c r="E1848" s="132">
        <v>15.970200000000002</v>
      </c>
    </row>
    <row r="1849" spans="1:5" ht="13.8" x14ac:dyDescent="0.25">
      <c r="A1849" s="45">
        <v>38490</v>
      </c>
      <c r="B1849" s="45" t="str">
        <f t="shared" si="58"/>
        <v>May</v>
      </c>
      <c r="C1849" s="53">
        <f t="shared" si="59"/>
        <v>2005</v>
      </c>
      <c r="D1849" s="43" t="s">
        <v>115</v>
      </c>
      <c r="E1849" s="132">
        <v>15.12</v>
      </c>
    </row>
    <row r="1850" spans="1:5" ht="13.8" x14ac:dyDescent="0.25">
      <c r="A1850" s="45">
        <v>38490</v>
      </c>
      <c r="B1850" s="45" t="str">
        <f t="shared" si="58"/>
        <v>May</v>
      </c>
      <c r="C1850" s="53">
        <f t="shared" si="59"/>
        <v>2005</v>
      </c>
      <c r="D1850" s="43" t="s">
        <v>95</v>
      </c>
      <c r="E1850" s="132">
        <v>13.406400000000001</v>
      </c>
    </row>
    <row r="1851" spans="1:5" ht="13.8" x14ac:dyDescent="0.25">
      <c r="A1851" s="45">
        <v>38490</v>
      </c>
      <c r="B1851" s="45" t="str">
        <f t="shared" ref="B1851:B1911" si="60">TEXT(A1851,"mmmm")</f>
        <v>May</v>
      </c>
      <c r="C1851" s="53">
        <f t="shared" ref="C1851:C1911" si="61">YEAR(A1851)</f>
        <v>2005</v>
      </c>
      <c r="D1851" s="43" t="s">
        <v>96</v>
      </c>
      <c r="E1851" s="132">
        <v>12.801600000000001</v>
      </c>
    </row>
    <row r="1852" spans="1:5" ht="13.8" x14ac:dyDescent="0.25">
      <c r="A1852" s="45">
        <v>38490</v>
      </c>
      <c r="B1852" s="45" t="str">
        <f t="shared" si="60"/>
        <v>May</v>
      </c>
      <c r="C1852" s="53">
        <f t="shared" si="61"/>
        <v>2005</v>
      </c>
      <c r="D1852" s="43" t="s">
        <v>97</v>
      </c>
      <c r="E1852" s="132">
        <v>12.196800000000001</v>
      </c>
    </row>
    <row r="1853" spans="1:5" ht="13.8" x14ac:dyDescent="0.25">
      <c r="A1853" s="45">
        <v>38490</v>
      </c>
      <c r="B1853" s="45" t="str">
        <f t="shared" si="60"/>
        <v>May</v>
      </c>
      <c r="C1853" s="53">
        <f t="shared" si="61"/>
        <v>2005</v>
      </c>
      <c r="D1853" s="43" t="s">
        <v>98</v>
      </c>
      <c r="E1853" s="132">
        <v>9.5759999999999987</v>
      </c>
    </row>
    <row r="1854" spans="1:5" ht="15.6" x14ac:dyDescent="0.3">
      <c r="A1854" s="45">
        <v>38490</v>
      </c>
      <c r="B1854" s="45" t="str">
        <f t="shared" si="60"/>
        <v>May</v>
      </c>
      <c r="C1854" s="53">
        <f t="shared" si="61"/>
        <v>2005</v>
      </c>
      <c r="D1854" s="130" t="s">
        <v>136</v>
      </c>
      <c r="E1854" s="132">
        <v>14.392200000000001</v>
      </c>
    </row>
    <row r="1855" spans="1:5" ht="13.8" x14ac:dyDescent="0.25">
      <c r="A1855" s="45">
        <v>38490</v>
      </c>
      <c r="B1855" s="45" t="str">
        <f t="shared" si="60"/>
        <v>May</v>
      </c>
      <c r="C1855" s="53">
        <f t="shared" si="61"/>
        <v>2005</v>
      </c>
      <c r="D1855" s="43" t="s">
        <v>118</v>
      </c>
      <c r="E1855" s="132">
        <v>13.221899999999998</v>
      </c>
    </row>
    <row r="1856" spans="1:5" ht="13.8" x14ac:dyDescent="0.25">
      <c r="A1856" s="45">
        <v>38490</v>
      </c>
      <c r="B1856" s="45" t="str">
        <f t="shared" si="60"/>
        <v>May</v>
      </c>
      <c r="C1856" s="53">
        <f t="shared" si="61"/>
        <v>2005</v>
      </c>
      <c r="D1856" s="43" t="s">
        <v>102</v>
      </c>
      <c r="E1856" s="132">
        <v>13.047599999999999</v>
      </c>
    </row>
    <row r="1857" spans="1:5" ht="13.8" x14ac:dyDescent="0.25">
      <c r="A1857" s="45">
        <v>38490</v>
      </c>
      <c r="B1857" s="45" t="str">
        <f t="shared" si="60"/>
        <v>May</v>
      </c>
      <c r="C1857" s="53">
        <f t="shared" si="61"/>
        <v>2005</v>
      </c>
      <c r="D1857" s="43" t="s">
        <v>119</v>
      </c>
      <c r="E1857" s="132">
        <v>12.6243</v>
      </c>
    </row>
    <row r="1858" spans="1:5" ht="13.8" x14ac:dyDescent="0.25">
      <c r="A1858" s="45">
        <v>38490</v>
      </c>
      <c r="B1858" s="45" t="str">
        <f t="shared" si="60"/>
        <v>May</v>
      </c>
      <c r="C1858" s="53">
        <f t="shared" si="61"/>
        <v>2005</v>
      </c>
      <c r="D1858" s="43" t="s">
        <v>120</v>
      </c>
      <c r="E1858" s="132">
        <v>11.976899999999999</v>
      </c>
    </row>
    <row r="1859" spans="1:5" ht="13.8" x14ac:dyDescent="0.25">
      <c r="A1859" s="45">
        <v>38490</v>
      </c>
      <c r="B1859" s="45" t="str">
        <f t="shared" si="60"/>
        <v>May</v>
      </c>
      <c r="C1859" s="53">
        <f t="shared" si="61"/>
        <v>2005</v>
      </c>
      <c r="D1859" s="43" t="s">
        <v>103</v>
      </c>
      <c r="E1859" s="132">
        <v>11.553599999999999</v>
      </c>
    </row>
    <row r="1860" spans="1:5" ht="13.8" x14ac:dyDescent="0.25">
      <c r="A1860" s="45">
        <v>38490</v>
      </c>
      <c r="B1860" s="45" t="str">
        <f t="shared" si="60"/>
        <v>May</v>
      </c>
      <c r="C1860" s="53">
        <f t="shared" si="61"/>
        <v>2005</v>
      </c>
      <c r="D1860" s="43" t="s">
        <v>116</v>
      </c>
      <c r="E1860" s="132">
        <v>7.3815000000000008</v>
      </c>
    </row>
    <row r="1861" spans="1:5" ht="13.8" x14ac:dyDescent="0.25">
      <c r="A1861" s="45">
        <v>38490</v>
      </c>
      <c r="B1861" s="45" t="str">
        <f t="shared" si="60"/>
        <v>May</v>
      </c>
      <c r="C1861" s="53">
        <f t="shared" si="61"/>
        <v>2005</v>
      </c>
      <c r="D1861" s="43" t="s">
        <v>104</v>
      </c>
      <c r="E1861" s="132">
        <v>8.3482000000000003</v>
      </c>
    </row>
    <row r="1862" spans="1:5" ht="13.8" x14ac:dyDescent="0.25">
      <c r="A1862" s="45">
        <v>38490</v>
      </c>
      <c r="B1862" s="45" t="str">
        <f t="shared" si="60"/>
        <v>May</v>
      </c>
      <c r="C1862" s="53">
        <f t="shared" si="61"/>
        <v>2005</v>
      </c>
      <c r="D1862" s="43" t="s">
        <v>121</v>
      </c>
      <c r="E1862" s="132">
        <v>7.9387999999999996</v>
      </c>
    </row>
    <row r="1863" spans="1:5" ht="13.8" x14ac:dyDescent="0.25">
      <c r="A1863" s="45">
        <v>38490</v>
      </c>
      <c r="B1863" s="45" t="str">
        <f t="shared" si="60"/>
        <v>May</v>
      </c>
      <c r="C1863" s="53">
        <f t="shared" si="61"/>
        <v>2005</v>
      </c>
      <c r="D1863" s="43" t="s">
        <v>122</v>
      </c>
      <c r="E1863" s="132">
        <v>7.1912000000000003</v>
      </c>
    </row>
    <row r="1864" spans="1:5" ht="13.8" x14ac:dyDescent="0.25">
      <c r="A1864" s="45">
        <v>38490</v>
      </c>
      <c r="B1864" s="45" t="str">
        <f t="shared" si="60"/>
        <v>May</v>
      </c>
      <c r="C1864" s="53">
        <f t="shared" si="61"/>
        <v>2005</v>
      </c>
      <c r="D1864" s="43" t="s">
        <v>123</v>
      </c>
      <c r="E1864" s="132">
        <v>7.1021999999999998</v>
      </c>
    </row>
    <row r="1865" spans="1:5" ht="13.8" x14ac:dyDescent="0.25">
      <c r="A1865" s="45">
        <v>38490</v>
      </c>
      <c r="B1865" s="45" t="str">
        <f t="shared" si="60"/>
        <v>May</v>
      </c>
      <c r="C1865" s="53">
        <f t="shared" si="61"/>
        <v>2005</v>
      </c>
      <c r="D1865" s="43" t="s">
        <v>99</v>
      </c>
      <c r="E1865" s="132">
        <v>6.27</v>
      </c>
    </row>
    <row r="1866" spans="1:5" ht="13.8" x14ac:dyDescent="0.25">
      <c r="A1866" s="45">
        <v>38490</v>
      </c>
      <c r="B1866" s="45" t="str">
        <f t="shared" si="60"/>
        <v>May</v>
      </c>
      <c r="C1866" s="53">
        <f t="shared" si="61"/>
        <v>2005</v>
      </c>
      <c r="D1866" s="43" t="s">
        <v>100</v>
      </c>
      <c r="E1866" s="132">
        <v>6.1050000000000004</v>
      </c>
    </row>
    <row r="1867" spans="1:5" ht="13.8" x14ac:dyDescent="0.25">
      <c r="A1867" s="45">
        <v>38490</v>
      </c>
      <c r="B1867" s="45" t="str">
        <f t="shared" si="60"/>
        <v>May</v>
      </c>
      <c r="C1867" s="53">
        <f t="shared" si="61"/>
        <v>2005</v>
      </c>
      <c r="D1867" s="43" t="s">
        <v>101</v>
      </c>
      <c r="E1867" s="132">
        <v>5.8410000000000002</v>
      </c>
    </row>
    <row r="1868" spans="1:5" ht="13.8" x14ac:dyDescent="0.25">
      <c r="A1868" s="45">
        <v>38490</v>
      </c>
      <c r="B1868" s="45" t="str">
        <f t="shared" si="60"/>
        <v>May</v>
      </c>
      <c r="C1868" s="53">
        <f t="shared" si="61"/>
        <v>2005</v>
      </c>
      <c r="D1868" s="43" t="s">
        <v>124</v>
      </c>
      <c r="E1868" s="132">
        <v>5.7915000000000001</v>
      </c>
    </row>
    <row r="1869" spans="1:5" ht="13.8" x14ac:dyDescent="0.25">
      <c r="A1869" s="45">
        <v>38490</v>
      </c>
      <c r="B1869" s="45" t="str">
        <f t="shared" si="60"/>
        <v>May</v>
      </c>
      <c r="C1869" s="53">
        <f t="shared" si="61"/>
        <v>2005</v>
      </c>
      <c r="D1869" s="43" t="s">
        <v>125</v>
      </c>
      <c r="E1869" s="132">
        <v>5.181</v>
      </c>
    </row>
    <row r="1870" spans="1:5" ht="13.8" x14ac:dyDescent="0.25">
      <c r="A1870" s="45">
        <v>38490</v>
      </c>
      <c r="B1870" s="45" t="str">
        <f t="shared" si="60"/>
        <v>May</v>
      </c>
      <c r="C1870" s="53">
        <f t="shared" si="61"/>
        <v>2005</v>
      </c>
      <c r="D1870" s="43" t="s">
        <v>126</v>
      </c>
      <c r="E1870" s="132">
        <v>5.681</v>
      </c>
    </row>
    <row r="1871" spans="1:5" ht="13.8" x14ac:dyDescent="0.25">
      <c r="A1871" s="45">
        <v>38490</v>
      </c>
      <c r="B1871" s="45" t="str">
        <f t="shared" si="60"/>
        <v>May</v>
      </c>
      <c r="C1871" s="53">
        <f t="shared" si="61"/>
        <v>2005</v>
      </c>
      <c r="D1871" s="43" t="s">
        <v>127</v>
      </c>
      <c r="E1871" s="132">
        <v>5.7404999999999999</v>
      </c>
    </row>
    <row r="1872" spans="1:5" ht="13.8" x14ac:dyDescent="0.25">
      <c r="A1872" s="45">
        <v>38490</v>
      </c>
      <c r="B1872" s="45" t="str">
        <f t="shared" si="60"/>
        <v>May</v>
      </c>
      <c r="C1872" s="53">
        <f t="shared" si="61"/>
        <v>2005</v>
      </c>
      <c r="D1872" s="43" t="s">
        <v>105</v>
      </c>
      <c r="E1872" s="132">
        <v>4.0754999999999999</v>
      </c>
    </row>
    <row r="1873" spans="1:5" ht="13.8" x14ac:dyDescent="0.25">
      <c r="A1873" s="45">
        <v>38490</v>
      </c>
      <c r="B1873" s="45" t="str">
        <f t="shared" si="60"/>
        <v>May</v>
      </c>
      <c r="C1873" s="53">
        <f t="shared" si="61"/>
        <v>2005</v>
      </c>
      <c r="D1873" s="43" t="s">
        <v>128</v>
      </c>
      <c r="E1873" s="132">
        <v>6.0685000000000002</v>
      </c>
    </row>
    <row r="1874" spans="1:5" ht="13.8" x14ac:dyDescent="0.25">
      <c r="A1874" s="45">
        <v>38497</v>
      </c>
      <c r="B1874" s="45" t="str">
        <f t="shared" si="60"/>
        <v>May</v>
      </c>
      <c r="C1874" s="53">
        <f t="shared" si="61"/>
        <v>2005</v>
      </c>
      <c r="D1874" s="43" t="s">
        <v>131</v>
      </c>
      <c r="E1874" s="132">
        <v>17.889099999999999</v>
      </c>
    </row>
    <row r="1875" spans="1:5" ht="13.8" x14ac:dyDescent="0.25">
      <c r="A1875" s="45">
        <v>38497</v>
      </c>
      <c r="B1875" s="45" t="str">
        <f t="shared" si="60"/>
        <v>May</v>
      </c>
      <c r="C1875" s="53">
        <f t="shared" si="61"/>
        <v>2005</v>
      </c>
      <c r="D1875" s="43" t="s">
        <v>115</v>
      </c>
      <c r="E1875" s="132">
        <v>16.440000000000001</v>
      </c>
    </row>
    <row r="1876" spans="1:5" ht="13.8" x14ac:dyDescent="0.25">
      <c r="A1876" s="45">
        <v>38497</v>
      </c>
      <c r="B1876" s="45" t="str">
        <f t="shared" si="60"/>
        <v>May</v>
      </c>
      <c r="C1876" s="53">
        <f t="shared" si="61"/>
        <v>2005</v>
      </c>
      <c r="D1876" s="43" t="s">
        <v>95</v>
      </c>
      <c r="E1876" s="132">
        <v>14.5768</v>
      </c>
    </row>
    <row r="1877" spans="1:5" ht="13.8" x14ac:dyDescent="0.25">
      <c r="A1877" s="45">
        <v>38497</v>
      </c>
      <c r="B1877" s="45" t="str">
        <f t="shared" si="60"/>
        <v>May</v>
      </c>
      <c r="C1877" s="53">
        <f t="shared" si="61"/>
        <v>2005</v>
      </c>
      <c r="D1877" s="43" t="s">
        <v>96</v>
      </c>
      <c r="E1877" s="132">
        <v>13.9192</v>
      </c>
    </row>
    <row r="1878" spans="1:5" ht="13.8" x14ac:dyDescent="0.25">
      <c r="A1878" s="45">
        <v>38497</v>
      </c>
      <c r="B1878" s="45" t="str">
        <f t="shared" si="60"/>
        <v>May</v>
      </c>
      <c r="C1878" s="53">
        <f t="shared" si="61"/>
        <v>2005</v>
      </c>
      <c r="D1878" s="43" t="s">
        <v>97</v>
      </c>
      <c r="E1878" s="132">
        <v>13.261599999999998</v>
      </c>
    </row>
    <row r="1879" spans="1:5" ht="13.8" x14ac:dyDescent="0.25">
      <c r="A1879" s="45">
        <v>38497</v>
      </c>
      <c r="B1879" s="45" t="str">
        <f t="shared" si="60"/>
        <v>May</v>
      </c>
      <c r="C1879" s="53">
        <f t="shared" si="61"/>
        <v>2005</v>
      </c>
      <c r="D1879" s="43" t="s">
        <v>98</v>
      </c>
      <c r="E1879" s="132">
        <v>10.412000000000001</v>
      </c>
    </row>
    <row r="1880" spans="1:5" ht="15.6" x14ac:dyDescent="0.3">
      <c r="A1880" s="45">
        <v>38497</v>
      </c>
      <c r="B1880" s="45" t="str">
        <f t="shared" si="60"/>
        <v>May</v>
      </c>
      <c r="C1880" s="53">
        <f t="shared" si="61"/>
        <v>2005</v>
      </c>
      <c r="D1880" s="130" t="s">
        <v>136</v>
      </c>
      <c r="E1880" s="132">
        <v>15.317</v>
      </c>
    </row>
    <row r="1881" spans="1:5" ht="13.8" x14ac:dyDescent="0.25">
      <c r="A1881" s="45">
        <v>38497</v>
      </c>
      <c r="B1881" s="45" t="str">
        <f t="shared" si="60"/>
        <v>May</v>
      </c>
      <c r="C1881" s="53">
        <f t="shared" si="61"/>
        <v>2005</v>
      </c>
      <c r="D1881" s="43" t="s">
        <v>118</v>
      </c>
      <c r="E1881" s="132">
        <v>14.071499999999999</v>
      </c>
    </row>
    <row r="1882" spans="1:5" ht="13.8" x14ac:dyDescent="0.25">
      <c r="A1882" s="45">
        <v>38497</v>
      </c>
      <c r="B1882" s="45" t="str">
        <f t="shared" si="60"/>
        <v>May</v>
      </c>
      <c r="C1882" s="53">
        <f t="shared" si="61"/>
        <v>2005</v>
      </c>
      <c r="D1882" s="43" t="s">
        <v>102</v>
      </c>
      <c r="E1882" s="132">
        <v>13.886000000000001</v>
      </c>
    </row>
    <row r="1883" spans="1:5" ht="13.8" x14ac:dyDescent="0.25">
      <c r="A1883" s="45">
        <v>38497</v>
      </c>
      <c r="B1883" s="45" t="str">
        <f t="shared" si="60"/>
        <v>May</v>
      </c>
      <c r="C1883" s="53">
        <f t="shared" si="61"/>
        <v>2005</v>
      </c>
      <c r="D1883" s="43" t="s">
        <v>119</v>
      </c>
      <c r="E1883" s="132">
        <v>13.435500000000001</v>
      </c>
    </row>
    <row r="1884" spans="1:5" ht="13.8" x14ac:dyDescent="0.25">
      <c r="A1884" s="45">
        <v>38497</v>
      </c>
      <c r="B1884" s="45" t="str">
        <f t="shared" si="60"/>
        <v>May</v>
      </c>
      <c r="C1884" s="53">
        <f t="shared" si="61"/>
        <v>2005</v>
      </c>
      <c r="D1884" s="43" t="s">
        <v>120</v>
      </c>
      <c r="E1884" s="132">
        <v>12.746499999999999</v>
      </c>
    </row>
    <row r="1885" spans="1:5" ht="13.8" x14ac:dyDescent="0.25">
      <c r="A1885" s="45">
        <v>38497</v>
      </c>
      <c r="B1885" s="45" t="str">
        <f t="shared" si="60"/>
        <v>May</v>
      </c>
      <c r="C1885" s="53">
        <f t="shared" si="61"/>
        <v>2005</v>
      </c>
      <c r="D1885" s="43" t="s">
        <v>103</v>
      </c>
      <c r="E1885" s="132">
        <v>12.295999999999999</v>
      </c>
    </row>
    <row r="1886" spans="1:5" ht="13.8" x14ac:dyDescent="0.25">
      <c r="A1886" s="45">
        <v>38497</v>
      </c>
      <c r="B1886" s="45" t="str">
        <f t="shared" si="60"/>
        <v>May</v>
      </c>
      <c r="C1886" s="53">
        <f t="shared" si="61"/>
        <v>2005</v>
      </c>
      <c r="D1886" s="43" t="s">
        <v>116</v>
      </c>
      <c r="E1886" s="132">
        <v>7.7406000000000006</v>
      </c>
    </row>
    <row r="1887" spans="1:5" ht="13.8" x14ac:dyDescent="0.25">
      <c r="A1887" s="45">
        <v>38497</v>
      </c>
      <c r="B1887" s="45" t="str">
        <f t="shared" si="60"/>
        <v>May</v>
      </c>
      <c r="C1887" s="53">
        <f t="shared" si="61"/>
        <v>2005</v>
      </c>
      <c r="D1887" s="43" t="s">
        <v>104</v>
      </c>
      <c r="E1887" s="132">
        <v>8.5827000000000009</v>
      </c>
    </row>
    <row r="1888" spans="1:5" ht="13.8" x14ac:dyDescent="0.25">
      <c r="A1888" s="45">
        <v>38497</v>
      </c>
      <c r="B1888" s="45" t="str">
        <f t="shared" si="60"/>
        <v>May</v>
      </c>
      <c r="C1888" s="53">
        <f t="shared" si="61"/>
        <v>2005</v>
      </c>
      <c r="D1888" s="43" t="s">
        <v>121</v>
      </c>
      <c r="E1888" s="132">
        <v>8.1617999999999995</v>
      </c>
    </row>
    <row r="1889" spans="1:5" ht="13.8" x14ac:dyDescent="0.25">
      <c r="A1889" s="45">
        <v>38497</v>
      </c>
      <c r="B1889" s="45" t="str">
        <f t="shared" si="60"/>
        <v>May</v>
      </c>
      <c r="C1889" s="53">
        <f t="shared" si="61"/>
        <v>2005</v>
      </c>
      <c r="D1889" s="43" t="s">
        <v>122</v>
      </c>
      <c r="E1889" s="132">
        <v>7.3932000000000002</v>
      </c>
    </row>
    <row r="1890" spans="1:5" ht="13.8" x14ac:dyDescent="0.25">
      <c r="A1890" s="45">
        <v>38497</v>
      </c>
      <c r="B1890" s="45" t="str">
        <f t="shared" si="60"/>
        <v>May</v>
      </c>
      <c r="C1890" s="53">
        <f t="shared" si="61"/>
        <v>2005</v>
      </c>
      <c r="D1890" s="43" t="s">
        <v>123</v>
      </c>
      <c r="E1890" s="132">
        <v>7.3017000000000003</v>
      </c>
    </row>
    <row r="1891" spans="1:5" ht="13.8" x14ac:dyDescent="0.25">
      <c r="A1891" s="45">
        <v>38497</v>
      </c>
      <c r="B1891" s="45" t="str">
        <f t="shared" si="60"/>
        <v>May</v>
      </c>
      <c r="C1891" s="53">
        <f t="shared" si="61"/>
        <v>2005</v>
      </c>
      <c r="D1891" s="43" t="s">
        <v>99</v>
      </c>
      <c r="E1891" s="132">
        <v>6.7639999999999993</v>
      </c>
    </row>
    <row r="1892" spans="1:5" ht="13.8" x14ac:dyDescent="0.25">
      <c r="A1892" s="45">
        <v>38497</v>
      </c>
      <c r="B1892" s="45" t="str">
        <f t="shared" si="60"/>
        <v>May</v>
      </c>
      <c r="C1892" s="53">
        <f t="shared" si="61"/>
        <v>2005</v>
      </c>
      <c r="D1892" s="43" t="s">
        <v>100</v>
      </c>
      <c r="E1892" s="132">
        <v>6.5860000000000003</v>
      </c>
    </row>
    <row r="1893" spans="1:5" ht="13.8" x14ac:dyDescent="0.25">
      <c r="A1893" s="45">
        <v>38497</v>
      </c>
      <c r="B1893" s="45" t="str">
        <f t="shared" si="60"/>
        <v>May</v>
      </c>
      <c r="C1893" s="53">
        <f t="shared" si="61"/>
        <v>2005</v>
      </c>
      <c r="D1893" s="43" t="s">
        <v>101</v>
      </c>
      <c r="E1893" s="132">
        <v>6.3011999999999997</v>
      </c>
    </row>
    <row r="1894" spans="1:5" ht="13.8" x14ac:dyDescent="0.25">
      <c r="A1894" s="45">
        <v>38497</v>
      </c>
      <c r="B1894" s="45" t="str">
        <f t="shared" si="60"/>
        <v>May</v>
      </c>
      <c r="C1894" s="53">
        <f t="shared" si="61"/>
        <v>2005</v>
      </c>
      <c r="D1894" s="43" t="s">
        <v>124</v>
      </c>
      <c r="E1894" s="132">
        <v>6.2477999999999998</v>
      </c>
    </row>
    <row r="1895" spans="1:5" ht="13.8" x14ac:dyDescent="0.25">
      <c r="A1895" s="45">
        <v>38497</v>
      </c>
      <c r="B1895" s="45" t="str">
        <f t="shared" si="60"/>
        <v>May</v>
      </c>
      <c r="C1895" s="53">
        <f t="shared" si="61"/>
        <v>2005</v>
      </c>
      <c r="D1895" s="43" t="s">
        <v>125</v>
      </c>
      <c r="E1895" s="132">
        <v>5.5892000000000008</v>
      </c>
    </row>
    <row r="1896" spans="1:5" ht="13.8" x14ac:dyDescent="0.25">
      <c r="A1896" s="45">
        <v>38497</v>
      </c>
      <c r="B1896" s="45" t="str">
        <f t="shared" si="60"/>
        <v>May</v>
      </c>
      <c r="C1896" s="53">
        <f t="shared" si="61"/>
        <v>2005</v>
      </c>
      <c r="D1896" s="43" t="s">
        <v>126</v>
      </c>
      <c r="E1896" s="132">
        <v>6.0697000000000001</v>
      </c>
    </row>
    <row r="1897" spans="1:5" ht="13.8" x14ac:dyDescent="0.25">
      <c r="A1897" s="45">
        <v>38497</v>
      </c>
      <c r="B1897" s="45" t="str">
        <f t="shared" si="60"/>
        <v>May</v>
      </c>
      <c r="C1897" s="53">
        <f t="shared" si="61"/>
        <v>2005</v>
      </c>
      <c r="D1897" s="43" t="s">
        <v>127</v>
      </c>
      <c r="E1897" s="132">
        <v>6.0876000000000001</v>
      </c>
    </row>
    <row r="1898" spans="1:5" ht="13.8" x14ac:dyDescent="0.25">
      <c r="A1898" s="45">
        <v>38497</v>
      </c>
      <c r="B1898" s="45" t="str">
        <f t="shared" si="60"/>
        <v>May</v>
      </c>
      <c r="C1898" s="53">
        <f t="shared" si="61"/>
        <v>2005</v>
      </c>
      <c r="D1898" s="43" t="s">
        <v>105</v>
      </c>
      <c r="E1898" s="132">
        <v>4.3966000000000003</v>
      </c>
    </row>
    <row r="1899" spans="1:5" ht="13.8" x14ac:dyDescent="0.25">
      <c r="A1899" s="45">
        <v>38497</v>
      </c>
      <c r="B1899" s="45" t="str">
        <f t="shared" si="60"/>
        <v>May</v>
      </c>
      <c r="C1899" s="53">
        <f t="shared" si="61"/>
        <v>2005</v>
      </c>
      <c r="D1899" s="43" t="s">
        <v>128</v>
      </c>
      <c r="E1899" s="132">
        <v>6.3662000000000001</v>
      </c>
    </row>
    <row r="1900" spans="1:5" ht="13.8" x14ac:dyDescent="0.25">
      <c r="A1900" s="45">
        <v>38504</v>
      </c>
      <c r="B1900" s="45" t="str">
        <f t="shared" si="60"/>
        <v>June</v>
      </c>
      <c r="C1900" s="53">
        <f t="shared" si="61"/>
        <v>2005</v>
      </c>
      <c r="D1900" s="43" t="s">
        <v>131</v>
      </c>
      <c r="E1900" s="132">
        <v>17.4558</v>
      </c>
    </row>
    <row r="1901" spans="1:5" ht="13.8" x14ac:dyDescent="0.25">
      <c r="A1901" s="45">
        <v>38504</v>
      </c>
      <c r="B1901" s="45" t="str">
        <f t="shared" si="60"/>
        <v>June</v>
      </c>
      <c r="C1901" s="53">
        <f t="shared" si="61"/>
        <v>2005</v>
      </c>
      <c r="D1901" s="43" t="s">
        <v>115</v>
      </c>
      <c r="E1901" s="132">
        <v>15.84</v>
      </c>
    </row>
    <row r="1902" spans="1:5" ht="13.8" x14ac:dyDescent="0.25">
      <c r="A1902" s="45">
        <v>38504</v>
      </c>
      <c r="B1902" s="45" t="str">
        <f t="shared" si="60"/>
        <v>June</v>
      </c>
      <c r="C1902" s="53">
        <f t="shared" si="61"/>
        <v>2005</v>
      </c>
      <c r="D1902" s="43" t="s">
        <v>95</v>
      </c>
      <c r="E1902" s="132">
        <v>14.0448</v>
      </c>
    </row>
    <row r="1903" spans="1:5" ht="13.8" x14ac:dyDescent="0.25">
      <c r="A1903" s="45">
        <v>38504</v>
      </c>
      <c r="B1903" s="45" t="str">
        <f t="shared" si="60"/>
        <v>June</v>
      </c>
      <c r="C1903" s="53">
        <f t="shared" si="61"/>
        <v>2005</v>
      </c>
      <c r="D1903" s="43" t="s">
        <v>96</v>
      </c>
      <c r="E1903" s="132">
        <v>13.411200000000001</v>
      </c>
    </row>
    <row r="1904" spans="1:5" ht="13.8" x14ac:dyDescent="0.25">
      <c r="A1904" s="45">
        <v>38504</v>
      </c>
      <c r="B1904" s="45" t="str">
        <f t="shared" si="60"/>
        <v>June</v>
      </c>
      <c r="C1904" s="53">
        <f t="shared" si="61"/>
        <v>2005</v>
      </c>
      <c r="D1904" s="43" t="s">
        <v>97</v>
      </c>
      <c r="E1904" s="132">
        <v>12.7776</v>
      </c>
    </row>
    <row r="1905" spans="1:5" ht="13.8" x14ac:dyDescent="0.25">
      <c r="A1905" s="45">
        <v>38504</v>
      </c>
      <c r="B1905" s="45" t="str">
        <f t="shared" si="60"/>
        <v>June</v>
      </c>
      <c r="C1905" s="53">
        <f t="shared" si="61"/>
        <v>2005</v>
      </c>
      <c r="D1905" s="43" t="s">
        <v>98</v>
      </c>
      <c r="E1905" s="132">
        <v>10.032</v>
      </c>
    </row>
    <row r="1906" spans="1:5" ht="15.6" x14ac:dyDescent="0.3">
      <c r="A1906" s="45">
        <v>38504</v>
      </c>
      <c r="B1906" s="45" t="str">
        <f t="shared" si="60"/>
        <v>June</v>
      </c>
      <c r="C1906" s="53">
        <f t="shared" si="61"/>
        <v>2005</v>
      </c>
      <c r="D1906" s="130" t="s">
        <v>136</v>
      </c>
      <c r="E1906" s="132">
        <v>14.623400000000002</v>
      </c>
    </row>
    <row r="1907" spans="1:5" ht="13.8" x14ac:dyDescent="0.25">
      <c r="A1907" s="45">
        <v>38504</v>
      </c>
      <c r="B1907" s="45" t="str">
        <f t="shared" si="60"/>
        <v>June</v>
      </c>
      <c r="C1907" s="53">
        <f t="shared" si="61"/>
        <v>2005</v>
      </c>
      <c r="D1907" s="43" t="s">
        <v>118</v>
      </c>
      <c r="E1907" s="132">
        <v>13.434299999999999</v>
      </c>
    </row>
    <row r="1908" spans="1:5" ht="13.8" x14ac:dyDescent="0.25">
      <c r="A1908" s="45">
        <v>38504</v>
      </c>
      <c r="B1908" s="45" t="str">
        <f t="shared" si="60"/>
        <v>June</v>
      </c>
      <c r="C1908" s="53">
        <f t="shared" si="61"/>
        <v>2005</v>
      </c>
      <c r="D1908" s="43" t="s">
        <v>102</v>
      </c>
      <c r="E1908" s="132">
        <v>13.257200000000001</v>
      </c>
    </row>
    <row r="1909" spans="1:5" ht="13.8" x14ac:dyDescent="0.25">
      <c r="A1909" s="45">
        <v>38504</v>
      </c>
      <c r="B1909" s="45" t="str">
        <f t="shared" si="60"/>
        <v>June</v>
      </c>
      <c r="C1909" s="53">
        <f t="shared" si="61"/>
        <v>2005</v>
      </c>
      <c r="D1909" s="43" t="s">
        <v>119</v>
      </c>
      <c r="E1909" s="132">
        <v>12.8271</v>
      </c>
    </row>
    <row r="1910" spans="1:5" ht="13.8" x14ac:dyDescent="0.25">
      <c r="A1910" s="45">
        <v>38504</v>
      </c>
      <c r="B1910" s="45" t="str">
        <f t="shared" si="60"/>
        <v>June</v>
      </c>
      <c r="C1910" s="53">
        <f t="shared" si="61"/>
        <v>2005</v>
      </c>
      <c r="D1910" s="43" t="s">
        <v>120</v>
      </c>
      <c r="E1910" s="132">
        <v>12.169299999999998</v>
      </c>
    </row>
    <row r="1911" spans="1:5" ht="13.8" x14ac:dyDescent="0.25">
      <c r="A1911" s="45">
        <v>38504</v>
      </c>
      <c r="B1911" s="45" t="str">
        <f t="shared" si="60"/>
        <v>June</v>
      </c>
      <c r="C1911" s="53">
        <f t="shared" si="61"/>
        <v>2005</v>
      </c>
      <c r="D1911" s="43" t="s">
        <v>103</v>
      </c>
      <c r="E1911" s="132">
        <v>11.739199999999999</v>
      </c>
    </row>
    <row r="1912" spans="1:5" ht="13.8" x14ac:dyDescent="0.25">
      <c r="A1912" s="45">
        <v>38504</v>
      </c>
      <c r="B1912" s="45" t="str">
        <f t="shared" ref="B1912:B1973" si="62">TEXT(A1912,"mmmm")</f>
        <v>June</v>
      </c>
      <c r="C1912" s="53">
        <f t="shared" ref="C1912:C1973" si="63">YEAR(A1912)</f>
        <v>2005</v>
      </c>
      <c r="D1912" s="43" t="s">
        <v>116</v>
      </c>
      <c r="E1912" s="132">
        <v>7.5011999999999999</v>
      </c>
    </row>
    <row r="1913" spans="1:5" ht="13.8" x14ac:dyDescent="0.25">
      <c r="A1913" s="45">
        <v>38504</v>
      </c>
      <c r="B1913" s="45" t="str">
        <f t="shared" si="62"/>
        <v>June</v>
      </c>
      <c r="C1913" s="53">
        <f t="shared" si="63"/>
        <v>2005</v>
      </c>
      <c r="D1913" s="43" t="s">
        <v>104</v>
      </c>
      <c r="E1913" s="132">
        <v>8.5827000000000009</v>
      </c>
    </row>
    <row r="1914" spans="1:5" ht="13.8" x14ac:dyDescent="0.25">
      <c r="A1914" s="45">
        <v>38504</v>
      </c>
      <c r="B1914" s="45" t="str">
        <f t="shared" si="62"/>
        <v>June</v>
      </c>
      <c r="C1914" s="53">
        <f t="shared" si="63"/>
        <v>2005</v>
      </c>
      <c r="D1914" s="43" t="s">
        <v>121</v>
      </c>
      <c r="E1914" s="132">
        <v>8.1617999999999995</v>
      </c>
    </row>
    <row r="1915" spans="1:5" ht="13.8" x14ac:dyDescent="0.25">
      <c r="A1915" s="45">
        <v>38504</v>
      </c>
      <c r="B1915" s="45" t="str">
        <f t="shared" si="62"/>
        <v>June</v>
      </c>
      <c r="C1915" s="53">
        <f t="shared" si="63"/>
        <v>2005</v>
      </c>
      <c r="D1915" s="43" t="s">
        <v>122</v>
      </c>
      <c r="E1915" s="132">
        <v>7.3932000000000002</v>
      </c>
    </row>
    <row r="1916" spans="1:5" ht="13.8" x14ac:dyDescent="0.25">
      <c r="A1916" s="45">
        <v>38504</v>
      </c>
      <c r="B1916" s="45" t="str">
        <f t="shared" si="62"/>
        <v>June</v>
      </c>
      <c r="C1916" s="53">
        <f t="shared" si="63"/>
        <v>2005</v>
      </c>
      <c r="D1916" s="43" t="s">
        <v>123</v>
      </c>
      <c r="E1916" s="132">
        <v>7.3017000000000003</v>
      </c>
    </row>
    <row r="1917" spans="1:5" ht="13.8" x14ac:dyDescent="0.25">
      <c r="A1917" s="45">
        <v>38504</v>
      </c>
      <c r="B1917" s="45" t="str">
        <f t="shared" si="62"/>
        <v>June</v>
      </c>
      <c r="C1917" s="53">
        <f t="shared" si="63"/>
        <v>2005</v>
      </c>
      <c r="D1917" s="43" t="s">
        <v>99</v>
      </c>
      <c r="E1917" s="132">
        <v>6.6119999999999992</v>
      </c>
    </row>
    <row r="1918" spans="1:5" ht="13.8" x14ac:dyDescent="0.25">
      <c r="A1918" s="45">
        <v>38504</v>
      </c>
      <c r="B1918" s="45" t="str">
        <f t="shared" si="62"/>
        <v>June</v>
      </c>
      <c r="C1918" s="53">
        <f t="shared" si="63"/>
        <v>2005</v>
      </c>
      <c r="D1918" s="43" t="s">
        <v>100</v>
      </c>
      <c r="E1918" s="132">
        <v>6.4380000000000006</v>
      </c>
    </row>
    <row r="1919" spans="1:5" ht="13.8" x14ac:dyDescent="0.25">
      <c r="A1919" s="45">
        <v>38504</v>
      </c>
      <c r="B1919" s="45" t="str">
        <f t="shared" si="62"/>
        <v>June</v>
      </c>
      <c r="C1919" s="53">
        <f t="shared" si="63"/>
        <v>2005</v>
      </c>
      <c r="D1919" s="43" t="s">
        <v>101</v>
      </c>
      <c r="E1919" s="132">
        <v>6.1596000000000002</v>
      </c>
    </row>
    <row r="1920" spans="1:5" ht="13.8" x14ac:dyDescent="0.25">
      <c r="A1920" s="45">
        <v>38504</v>
      </c>
      <c r="B1920" s="45" t="str">
        <f t="shared" si="62"/>
        <v>June</v>
      </c>
      <c r="C1920" s="53">
        <f t="shared" si="63"/>
        <v>2005</v>
      </c>
      <c r="D1920" s="43" t="s">
        <v>124</v>
      </c>
      <c r="E1920" s="132">
        <v>6.1074000000000002</v>
      </c>
    </row>
    <row r="1921" spans="1:5" ht="13.8" x14ac:dyDescent="0.25">
      <c r="A1921" s="45">
        <v>38504</v>
      </c>
      <c r="B1921" s="45" t="str">
        <f t="shared" si="62"/>
        <v>June</v>
      </c>
      <c r="C1921" s="53">
        <f t="shared" si="63"/>
        <v>2005</v>
      </c>
      <c r="D1921" s="43" t="s">
        <v>125</v>
      </c>
      <c r="E1921" s="132">
        <v>5.4636000000000005</v>
      </c>
    </row>
    <row r="1922" spans="1:5" ht="13.8" x14ac:dyDescent="0.25">
      <c r="A1922" s="45">
        <v>38504</v>
      </c>
      <c r="B1922" s="45" t="str">
        <f t="shared" si="62"/>
        <v>June</v>
      </c>
      <c r="C1922" s="53">
        <f t="shared" si="63"/>
        <v>2005</v>
      </c>
      <c r="D1922" s="43" t="s">
        <v>126</v>
      </c>
      <c r="E1922" s="132">
        <v>5.9500999999999999</v>
      </c>
    </row>
    <row r="1923" spans="1:5" ht="13.8" x14ac:dyDescent="0.25">
      <c r="A1923" s="45">
        <v>38504</v>
      </c>
      <c r="B1923" s="45" t="str">
        <f t="shared" si="62"/>
        <v>June</v>
      </c>
      <c r="C1923" s="53">
        <f t="shared" si="63"/>
        <v>2005</v>
      </c>
      <c r="D1923" s="43" t="s">
        <v>127</v>
      </c>
      <c r="E1923" s="132">
        <v>5.9807999999999995</v>
      </c>
    </row>
    <row r="1924" spans="1:5" ht="13.8" x14ac:dyDescent="0.25">
      <c r="A1924" s="45">
        <v>38504</v>
      </c>
      <c r="B1924" s="45" t="str">
        <f t="shared" si="62"/>
        <v>June</v>
      </c>
      <c r="C1924" s="53">
        <f t="shared" si="63"/>
        <v>2005</v>
      </c>
      <c r="D1924" s="43" t="s">
        <v>105</v>
      </c>
      <c r="E1924" s="132">
        <v>4.2978000000000005</v>
      </c>
    </row>
    <row r="1925" spans="1:5" ht="13.8" x14ac:dyDescent="0.25">
      <c r="A1925" s="45">
        <v>38504</v>
      </c>
      <c r="B1925" s="45" t="str">
        <f t="shared" si="62"/>
        <v>June</v>
      </c>
      <c r="C1925" s="53">
        <f t="shared" si="63"/>
        <v>2005</v>
      </c>
      <c r="D1925" s="43" t="s">
        <v>128</v>
      </c>
      <c r="E1925" s="132">
        <v>6.2746000000000004</v>
      </c>
    </row>
    <row r="1926" spans="1:5" ht="13.8" x14ac:dyDescent="0.25">
      <c r="A1926" s="45">
        <v>38511</v>
      </c>
      <c r="B1926" s="45" t="str">
        <f t="shared" si="62"/>
        <v>June</v>
      </c>
      <c r="C1926" s="53">
        <f t="shared" si="63"/>
        <v>2005</v>
      </c>
      <c r="D1926" s="43" t="s">
        <v>131</v>
      </c>
      <c r="E1926" s="132">
        <v>17.765300000000003</v>
      </c>
    </row>
    <row r="1927" spans="1:5" ht="13.8" x14ac:dyDescent="0.25">
      <c r="A1927" s="45">
        <v>38511</v>
      </c>
      <c r="B1927" s="45" t="str">
        <f t="shared" si="62"/>
        <v>June</v>
      </c>
      <c r="C1927" s="53">
        <f t="shared" si="63"/>
        <v>2005</v>
      </c>
      <c r="D1927" s="43" t="s">
        <v>115</v>
      </c>
      <c r="E1927" s="132">
        <v>14.58</v>
      </c>
    </row>
    <row r="1928" spans="1:5" ht="13.8" x14ac:dyDescent="0.25">
      <c r="A1928" s="45">
        <v>38511</v>
      </c>
      <c r="B1928" s="45" t="str">
        <f t="shared" si="62"/>
        <v>June</v>
      </c>
      <c r="C1928" s="53">
        <f t="shared" si="63"/>
        <v>2005</v>
      </c>
      <c r="D1928" s="43" t="s">
        <v>95</v>
      </c>
      <c r="E1928" s="132">
        <v>12.9276</v>
      </c>
    </row>
    <row r="1929" spans="1:5" ht="13.8" x14ac:dyDescent="0.25">
      <c r="A1929" s="45">
        <v>38511</v>
      </c>
      <c r="B1929" s="45" t="str">
        <f t="shared" si="62"/>
        <v>June</v>
      </c>
      <c r="C1929" s="53">
        <f t="shared" si="63"/>
        <v>2005</v>
      </c>
      <c r="D1929" s="43" t="s">
        <v>96</v>
      </c>
      <c r="E1929" s="132">
        <v>12.3444</v>
      </c>
    </row>
    <row r="1930" spans="1:5" ht="13.8" x14ac:dyDescent="0.25">
      <c r="A1930" s="45">
        <v>38511</v>
      </c>
      <c r="B1930" s="45" t="str">
        <f t="shared" si="62"/>
        <v>June</v>
      </c>
      <c r="C1930" s="53">
        <f t="shared" si="63"/>
        <v>2005</v>
      </c>
      <c r="D1930" s="43" t="s">
        <v>97</v>
      </c>
      <c r="E1930" s="132">
        <v>11.761199999999999</v>
      </c>
    </row>
    <row r="1931" spans="1:5" ht="13.8" x14ac:dyDescent="0.25">
      <c r="A1931" s="45">
        <v>38511</v>
      </c>
      <c r="B1931" s="45" t="str">
        <f t="shared" si="62"/>
        <v>June</v>
      </c>
      <c r="C1931" s="53">
        <f t="shared" si="63"/>
        <v>2005</v>
      </c>
      <c r="D1931" s="43" t="s">
        <v>98</v>
      </c>
      <c r="E1931" s="132">
        <v>9.234</v>
      </c>
    </row>
    <row r="1932" spans="1:5" ht="15.6" x14ac:dyDescent="0.3">
      <c r="A1932" s="45">
        <v>38511</v>
      </c>
      <c r="B1932" s="45" t="str">
        <f t="shared" si="62"/>
        <v>June</v>
      </c>
      <c r="C1932" s="53">
        <f t="shared" si="63"/>
        <v>2005</v>
      </c>
      <c r="D1932" s="130" t="s">
        <v>136</v>
      </c>
      <c r="E1932" s="132">
        <v>13.4674</v>
      </c>
    </row>
    <row r="1933" spans="1:5" ht="13.8" x14ac:dyDescent="0.25">
      <c r="A1933" s="45">
        <v>38511</v>
      </c>
      <c r="B1933" s="45" t="str">
        <f t="shared" si="62"/>
        <v>June</v>
      </c>
      <c r="C1933" s="53">
        <f t="shared" si="63"/>
        <v>2005</v>
      </c>
      <c r="D1933" s="43" t="s">
        <v>118</v>
      </c>
      <c r="E1933" s="132">
        <v>12.372300000000001</v>
      </c>
    </row>
    <row r="1934" spans="1:5" ht="13.8" x14ac:dyDescent="0.25">
      <c r="A1934" s="45">
        <v>38511</v>
      </c>
      <c r="B1934" s="45" t="str">
        <f t="shared" si="62"/>
        <v>June</v>
      </c>
      <c r="C1934" s="53">
        <f t="shared" si="63"/>
        <v>2005</v>
      </c>
      <c r="D1934" s="43" t="s">
        <v>102</v>
      </c>
      <c r="E1934" s="132">
        <v>12.209200000000001</v>
      </c>
    </row>
    <row r="1935" spans="1:5" ht="13.8" x14ac:dyDescent="0.25">
      <c r="A1935" s="45">
        <v>38511</v>
      </c>
      <c r="B1935" s="45" t="str">
        <f t="shared" si="62"/>
        <v>June</v>
      </c>
      <c r="C1935" s="53">
        <f t="shared" si="63"/>
        <v>2005</v>
      </c>
      <c r="D1935" s="43" t="s">
        <v>119</v>
      </c>
      <c r="E1935" s="132">
        <v>11.813100000000002</v>
      </c>
    </row>
    <row r="1936" spans="1:5" ht="13.8" x14ac:dyDescent="0.25">
      <c r="A1936" s="45">
        <v>38511</v>
      </c>
      <c r="B1936" s="45" t="str">
        <f t="shared" si="62"/>
        <v>June</v>
      </c>
      <c r="C1936" s="53">
        <f t="shared" si="63"/>
        <v>2005</v>
      </c>
      <c r="D1936" s="43" t="s">
        <v>120</v>
      </c>
      <c r="E1936" s="132">
        <v>11.2073</v>
      </c>
    </row>
    <row r="1937" spans="1:5" ht="13.8" x14ac:dyDescent="0.25">
      <c r="A1937" s="45">
        <v>38511</v>
      </c>
      <c r="B1937" s="45" t="str">
        <f t="shared" si="62"/>
        <v>June</v>
      </c>
      <c r="C1937" s="53">
        <f t="shared" si="63"/>
        <v>2005</v>
      </c>
      <c r="D1937" s="43" t="s">
        <v>103</v>
      </c>
      <c r="E1937" s="132">
        <v>10.811199999999999</v>
      </c>
    </row>
    <row r="1938" spans="1:5" ht="13.8" x14ac:dyDescent="0.25">
      <c r="A1938" s="45">
        <v>38511</v>
      </c>
      <c r="B1938" s="45" t="str">
        <f t="shared" si="62"/>
        <v>June</v>
      </c>
      <c r="C1938" s="53">
        <f t="shared" si="63"/>
        <v>2005</v>
      </c>
      <c r="D1938" s="43" t="s">
        <v>116</v>
      </c>
      <c r="E1938" s="132">
        <v>7.1021999999999998</v>
      </c>
    </row>
    <row r="1939" spans="1:5" ht="13.8" x14ac:dyDescent="0.25">
      <c r="A1939" s="45">
        <v>38511</v>
      </c>
      <c r="B1939" s="45" t="str">
        <f t="shared" si="62"/>
        <v>June</v>
      </c>
      <c r="C1939" s="53">
        <f t="shared" si="63"/>
        <v>2005</v>
      </c>
      <c r="D1939" s="43" t="s">
        <v>104</v>
      </c>
      <c r="E1939" s="132">
        <v>7.785400000000001</v>
      </c>
    </row>
    <row r="1940" spans="1:5" ht="13.8" x14ac:dyDescent="0.25">
      <c r="A1940" s="45">
        <v>38511</v>
      </c>
      <c r="B1940" s="45" t="str">
        <f t="shared" si="62"/>
        <v>June</v>
      </c>
      <c r="C1940" s="53">
        <f t="shared" si="63"/>
        <v>2005</v>
      </c>
      <c r="D1940" s="43" t="s">
        <v>121</v>
      </c>
      <c r="E1940" s="132">
        <v>7.4036</v>
      </c>
    </row>
    <row r="1941" spans="1:5" ht="13.8" x14ac:dyDescent="0.25">
      <c r="A1941" s="45">
        <v>38511</v>
      </c>
      <c r="B1941" s="45" t="str">
        <f t="shared" si="62"/>
        <v>June</v>
      </c>
      <c r="C1941" s="53">
        <f t="shared" si="63"/>
        <v>2005</v>
      </c>
      <c r="D1941" s="43" t="s">
        <v>122</v>
      </c>
      <c r="E1941" s="132">
        <v>6.7063999999999995</v>
      </c>
    </row>
    <row r="1942" spans="1:5" ht="13.8" x14ac:dyDescent="0.25">
      <c r="A1942" s="45">
        <v>38511</v>
      </c>
      <c r="B1942" s="45" t="str">
        <f t="shared" si="62"/>
        <v>June</v>
      </c>
      <c r="C1942" s="53">
        <f t="shared" si="63"/>
        <v>2005</v>
      </c>
      <c r="D1942" s="43" t="s">
        <v>123</v>
      </c>
      <c r="E1942" s="132">
        <v>6.6234000000000002</v>
      </c>
    </row>
    <row r="1943" spans="1:5" ht="13.8" x14ac:dyDescent="0.25">
      <c r="A1943" s="45">
        <v>38511</v>
      </c>
      <c r="B1943" s="45" t="str">
        <f t="shared" si="62"/>
        <v>June</v>
      </c>
      <c r="C1943" s="53">
        <f t="shared" si="63"/>
        <v>2005</v>
      </c>
      <c r="D1943" s="43" t="s">
        <v>99</v>
      </c>
      <c r="E1943" s="132">
        <v>6.3460000000000001</v>
      </c>
    </row>
    <row r="1944" spans="1:5" ht="13.8" x14ac:dyDescent="0.25">
      <c r="A1944" s="45">
        <v>38511</v>
      </c>
      <c r="B1944" s="45" t="str">
        <f t="shared" si="62"/>
        <v>June</v>
      </c>
      <c r="C1944" s="53">
        <f t="shared" si="63"/>
        <v>2005</v>
      </c>
      <c r="D1944" s="43" t="s">
        <v>100</v>
      </c>
      <c r="E1944" s="132">
        <v>6.1789999999999994</v>
      </c>
    </row>
    <row r="1945" spans="1:5" ht="13.8" x14ac:dyDescent="0.25">
      <c r="A1945" s="45">
        <v>38511</v>
      </c>
      <c r="B1945" s="45" t="str">
        <f t="shared" si="62"/>
        <v>June</v>
      </c>
      <c r="C1945" s="53">
        <f t="shared" si="63"/>
        <v>2005</v>
      </c>
      <c r="D1945" s="43" t="s">
        <v>101</v>
      </c>
      <c r="E1945" s="132">
        <v>5.9117999999999995</v>
      </c>
    </row>
    <row r="1946" spans="1:5" ht="13.8" x14ac:dyDescent="0.25">
      <c r="A1946" s="45">
        <v>38511</v>
      </c>
      <c r="B1946" s="45" t="str">
        <f t="shared" si="62"/>
        <v>June</v>
      </c>
      <c r="C1946" s="53">
        <f t="shared" si="63"/>
        <v>2005</v>
      </c>
      <c r="D1946" s="43" t="s">
        <v>124</v>
      </c>
      <c r="E1946" s="132">
        <v>5.8616999999999999</v>
      </c>
    </row>
    <row r="1947" spans="1:5" ht="13.8" x14ac:dyDescent="0.25">
      <c r="A1947" s="45">
        <v>38511</v>
      </c>
      <c r="B1947" s="45" t="str">
        <f t="shared" si="62"/>
        <v>June</v>
      </c>
      <c r="C1947" s="53">
        <f t="shared" si="63"/>
        <v>2005</v>
      </c>
      <c r="D1947" s="43" t="s">
        <v>125</v>
      </c>
      <c r="E1947" s="132">
        <v>5.2438000000000002</v>
      </c>
    </row>
    <row r="1948" spans="1:5" ht="13.8" x14ac:dyDescent="0.25">
      <c r="A1948" s="45">
        <v>38511</v>
      </c>
      <c r="B1948" s="45" t="str">
        <f t="shared" si="62"/>
        <v>June</v>
      </c>
      <c r="C1948" s="53">
        <f t="shared" si="63"/>
        <v>2005</v>
      </c>
      <c r="D1948" s="43" t="s">
        <v>126</v>
      </c>
      <c r="E1948" s="132">
        <v>5.7408000000000001</v>
      </c>
    </row>
    <row r="1949" spans="1:5" ht="13.8" x14ac:dyDescent="0.25">
      <c r="A1949" s="45">
        <v>38511</v>
      </c>
      <c r="B1949" s="45" t="str">
        <f t="shared" si="62"/>
        <v>June</v>
      </c>
      <c r="C1949" s="53">
        <f t="shared" si="63"/>
        <v>2005</v>
      </c>
      <c r="D1949" s="43" t="s">
        <v>127</v>
      </c>
      <c r="E1949" s="132">
        <v>5.7938999999999998</v>
      </c>
    </row>
    <row r="1950" spans="1:5" ht="13.8" x14ac:dyDescent="0.25">
      <c r="A1950" s="45">
        <v>38511</v>
      </c>
      <c r="B1950" s="45" t="str">
        <f t="shared" si="62"/>
        <v>June</v>
      </c>
      <c r="C1950" s="53">
        <f t="shared" si="63"/>
        <v>2005</v>
      </c>
      <c r="D1950" s="43" t="s">
        <v>105</v>
      </c>
      <c r="E1950" s="132">
        <v>4.1249000000000002</v>
      </c>
    </row>
    <row r="1951" spans="1:5" ht="13.8" x14ac:dyDescent="0.25">
      <c r="A1951" s="45">
        <v>38511</v>
      </c>
      <c r="B1951" s="45" t="str">
        <f t="shared" si="62"/>
        <v>June</v>
      </c>
      <c r="C1951" s="53">
        <f t="shared" si="63"/>
        <v>2005</v>
      </c>
      <c r="D1951" s="43" t="s">
        <v>128</v>
      </c>
      <c r="E1951" s="132">
        <v>6.114300000000001</v>
      </c>
    </row>
    <row r="1952" spans="1:5" ht="13.8" x14ac:dyDescent="0.25">
      <c r="A1952" s="45">
        <v>38518</v>
      </c>
      <c r="B1952" s="45" t="str">
        <f t="shared" si="62"/>
        <v>June</v>
      </c>
      <c r="C1952" s="53">
        <f t="shared" si="63"/>
        <v>2005</v>
      </c>
      <c r="D1952" s="43" t="s">
        <v>131</v>
      </c>
      <c r="E1952" s="132">
        <v>17.579599999999999</v>
      </c>
    </row>
    <row r="1953" spans="1:5" ht="13.8" x14ac:dyDescent="0.25">
      <c r="A1953" s="45">
        <v>38518</v>
      </c>
      <c r="B1953" s="45" t="str">
        <f t="shared" si="62"/>
        <v>June</v>
      </c>
      <c r="C1953" s="53">
        <f t="shared" si="63"/>
        <v>2005</v>
      </c>
      <c r="D1953" s="43" t="s">
        <v>115</v>
      </c>
      <c r="E1953" s="132">
        <v>13.86</v>
      </c>
    </row>
    <row r="1954" spans="1:5" ht="13.8" x14ac:dyDescent="0.25">
      <c r="A1954" s="45">
        <v>38518</v>
      </c>
      <c r="B1954" s="45" t="str">
        <f t="shared" si="62"/>
        <v>June</v>
      </c>
      <c r="C1954" s="53">
        <f t="shared" si="63"/>
        <v>2005</v>
      </c>
      <c r="D1954" s="43" t="s">
        <v>95</v>
      </c>
      <c r="E1954" s="132">
        <v>12.289200000000001</v>
      </c>
    </row>
    <row r="1955" spans="1:5" ht="13.8" x14ac:dyDescent="0.25">
      <c r="A1955" s="45">
        <v>38518</v>
      </c>
      <c r="B1955" s="45" t="str">
        <f t="shared" si="62"/>
        <v>June</v>
      </c>
      <c r="C1955" s="53">
        <f t="shared" si="63"/>
        <v>2005</v>
      </c>
      <c r="D1955" s="43" t="s">
        <v>96</v>
      </c>
      <c r="E1955" s="132">
        <v>11.7348</v>
      </c>
    </row>
    <row r="1956" spans="1:5" ht="13.8" x14ac:dyDescent="0.25">
      <c r="A1956" s="45">
        <v>38518</v>
      </c>
      <c r="B1956" s="45" t="str">
        <f t="shared" si="62"/>
        <v>June</v>
      </c>
      <c r="C1956" s="53">
        <f t="shared" si="63"/>
        <v>2005</v>
      </c>
      <c r="D1956" s="43" t="s">
        <v>97</v>
      </c>
      <c r="E1956" s="132">
        <v>11.180399999999999</v>
      </c>
    </row>
    <row r="1957" spans="1:5" ht="13.8" x14ac:dyDescent="0.25">
      <c r="A1957" s="45">
        <v>38518</v>
      </c>
      <c r="B1957" s="45" t="str">
        <f t="shared" si="62"/>
        <v>June</v>
      </c>
      <c r="C1957" s="53">
        <f t="shared" si="63"/>
        <v>2005</v>
      </c>
      <c r="D1957" s="43" t="s">
        <v>98</v>
      </c>
      <c r="E1957" s="132">
        <v>8.7779999999999987</v>
      </c>
    </row>
    <row r="1958" spans="1:5" ht="15.6" x14ac:dyDescent="0.3">
      <c r="A1958" s="45">
        <v>38518</v>
      </c>
      <c r="B1958" s="45" t="str">
        <f t="shared" si="62"/>
        <v>June</v>
      </c>
      <c r="C1958" s="53">
        <f t="shared" si="63"/>
        <v>2005</v>
      </c>
      <c r="D1958" s="130" t="s">
        <v>136</v>
      </c>
      <c r="E1958" s="132">
        <v>12.773800000000001</v>
      </c>
    </row>
    <row r="1959" spans="1:5" ht="13.8" x14ac:dyDescent="0.25">
      <c r="A1959" s="45">
        <v>38518</v>
      </c>
      <c r="B1959" s="45" t="str">
        <f t="shared" si="62"/>
        <v>June</v>
      </c>
      <c r="C1959" s="53">
        <f t="shared" si="63"/>
        <v>2005</v>
      </c>
      <c r="D1959" s="43" t="s">
        <v>118</v>
      </c>
      <c r="E1959" s="132">
        <v>11.735099999999999</v>
      </c>
    </row>
    <row r="1960" spans="1:5" ht="13.8" x14ac:dyDescent="0.25">
      <c r="A1960" s="45">
        <v>38518</v>
      </c>
      <c r="B1960" s="45" t="str">
        <f t="shared" si="62"/>
        <v>June</v>
      </c>
      <c r="C1960" s="53">
        <f t="shared" si="63"/>
        <v>2005</v>
      </c>
      <c r="D1960" s="43" t="s">
        <v>102</v>
      </c>
      <c r="E1960" s="132">
        <v>11.580399999999999</v>
      </c>
    </row>
    <row r="1961" spans="1:5" ht="13.8" x14ac:dyDescent="0.25">
      <c r="A1961" s="45">
        <v>38518</v>
      </c>
      <c r="B1961" s="45" t="str">
        <f t="shared" si="62"/>
        <v>June</v>
      </c>
      <c r="C1961" s="53">
        <f t="shared" si="63"/>
        <v>2005</v>
      </c>
      <c r="D1961" s="43" t="s">
        <v>119</v>
      </c>
      <c r="E1961" s="132">
        <v>11.204700000000001</v>
      </c>
    </row>
    <row r="1962" spans="1:5" ht="13.8" x14ac:dyDescent="0.25">
      <c r="A1962" s="45">
        <v>38518</v>
      </c>
      <c r="B1962" s="45" t="str">
        <f t="shared" si="62"/>
        <v>June</v>
      </c>
      <c r="C1962" s="53">
        <f t="shared" si="63"/>
        <v>2005</v>
      </c>
      <c r="D1962" s="43" t="s">
        <v>120</v>
      </c>
      <c r="E1962" s="132">
        <v>10.630100000000001</v>
      </c>
    </row>
    <row r="1963" spans="1:5" ht="13.8" x14ac:dyDescent="0.25">
      <c r="A1963" s="45">
        <v>38518</v>
      </c>
      <c r="B1963" s="45" t="str">
        <f t="shared" si="62"/>
        <v>June</v>
      </c>
      <c r="C1963" s="53">
        <f t="shared" si="63"/>
        <v>2005</v>
      </c>
      <c r="D1963" s="43" t="s">
        <v>103</v>
      </c>
      <c r="E1963" s="132">
        <v>10.254399999999999</v>
      </c>
    </row>
    <row r="1964" spans="1:5" ht="13.8" x14ac:dyDescent="0.25">
      <c r="A1964" s="45">
        <v>38518</v>
      </c>
      <c r="B1964" s="45" t="str">
        <f t="shared" si="62"/>
        <v>June</v>
      </c>
      <c r="C1964" s="53">
        <f t="shared" si="63"/>
        <v>2005</v>
      </c>
      <c r="D1964" s="43" t="s">
        <v>116</v>
      </c>
      <c r="E1964" s="132">
        <v>6.9026999999999994</v>
      </c>
    </row>
    <row r="1965" spans="1:5" ht="13.8" x14ac:dyDescent="0.25">
      <c r="A1965" s="45">
        <v>38518</v>
      </c>
      <c r="B1965" s="45" t="str">
        <f t="shared" si="62"/>
        <v>June</v>
      </c>
      <c r="C1965" s="53">
        <f t="shared" si="63"/>
        <v>2005</v>
      </c>
      <c r="D1965" s="43" t="s">
        <v>104</v>
      </c>
      <c r="E1965" s="132">
        <v>7.5509000000000004</v>
      </c>
    </row>
    <row r="1966" spans="1:5" ht="13.8" x14ac:dyDescent="0.25">
      <c r="A1966" s="45">
        <v>38518</v>
      </c>
      <c r="B1966" s="45" t="str">
        <f t="shared" si="62"/>
        <v>June</v>
      </c>
      <c r="C1966" s="53">
        <f t="shared" si="63"/>
        <v>2005</v>
      </c>
      <c r="D1966" s="43" t="s">
        <v>121</v>
      </c>
      <c r="E1966" s="132">
        <v>7.1805999999999992</v>
      </c>
    </row>
    <row r="1967" spans="1:5" ht="13.8" x14ac:dyDescent="0.25">
      <c r="A1967" s="45">
        <v>38518</v>
      </c>
      <c r="B1967" s="45" t="str">
        <f t="shared" si="62"/>
        <v>June</v>
      </c>
      <c r="C1967" s="53">
        <f t="shared" si="63"/>
        <v>2005</v>
      </c>
      <c r="D1967" s="43" t="s">
        <v>122</v>
      </c>
      <c r="E1967" s="132">
        <v>6.5044000000000004</v>
      </c>
    </row>
    <row r="1968" spans="1:5" ht="13.8" x14ac:dyDescent="0.25">
      <c r="A1968" s="45">
        <v>38518</v>
      </c>
      <c r="B1968" s="45" t="str">
        <f t="shared" si="62"/>
        <v>June</v>
      </c>
      <c r="C1968" s="53">
        <f t="shared" si="63"/>
        <v>2005</v>
      </c>
      <c r="D1968" s="43" t="s">
        <v>123</v>
      </c>
      <c r="E1968" s="132">
        <v>6.4238999999999997</v>
      </c>
    </row>
    <row r="1969" spans="1:5" ht="13.8" x14ac:dyDescent="0.25">
      <c r="A1969" s="45">
        <v>38518</v>
      </c>
      <c r="B1969" s="45" t="str">
        <f t="shared" si="62"/>
        <v>June</v>
      </c>
      <c r="C1969" s="53">
        <f t="shared" si="63"/>
        <v>2005</v>
      </c>
      <c r="D1969" s="43" t="s">
        <v>99</v>
      </c>
      <c r="E1969" s="132">
        <v>6.1179999999999994</v>
      </c>
    </row>
    <row r="1970" spans="1:5" ht="13.8" x14ac:dyDescent="0.25">
      <c r="A1970" s="45">
        <v>38518</v>
      </c>
      <c r="B1970" s="45" t="str">
        <f t="shared" si="62"/>
        <v>June</v>
      </c>
      <c r="C1970" s="53">
        <f t="shared" si="63"/>
        <v>2005</v>
      </c>
      <c r="D1970" s="43" t="s">
        <v>100</v>
      </c>
      <c r="E1970" s="132">
        <v>5.9570000000000007</v>
      </c>
    </row>
    <row r="1971" spans="1:5" ht="13.8" x14ac:dyDescent="0.25">
      <c r="A1971" s="45">
        <v>38518</v>
      </c>
      <c r="B1971" s="45" t="str">
        <f t="shared" si="62"/>
        <v>June</v>
      </c>
      <c r="C1971" s="53">
        <f t="shared" si="63"/>
        <v>2005</v>
      </c>
      <c r="D1971" s="43" t="s">
        <v>101</v>
      </c>
      <c r="E1971" s="132">
        <v>5.6994000000000007</v>
      </c>
    </row>
    <row r="1972" spans="1:5" ht="13.8" x14ac:dyDescent="0.25">
      <c r="A1972" s="45">
        <v>38518</v>
      </c>
      <c r="B1972" s="45" t="str">
        <f t="shared" si="62"/>
        <v>June</v>
      </c>
      <c r="C1972" s="53">
        <f t="shared" si="63"/>
        <v>2005</v>
      </c>
      <c r="D1972" s="43" t="s">
        <v>124</v>
      </c>
      <c r="E1972" s="132">
        <v>5.6511000000000005</v>
      </c>
    </row>
    <row r="1973" spans="1:5" ht="13.8" x14ac:dyDescent="0.25">
      <c r="A1973" s="45">
        <v>38518</v>
      </c>
      <c r="B1973" s="45" t="str">
        <f t="shared" si="62"/>
        <v>June</v>
      </c>
      <c r="C1973" s="53">
        <f t="shared" si="63"/>
        <v>2005</v>
      </c>
      <c r="D1973" s="43" t="s">
        <v>125</v>
      </c>
      <c r="E1973" s="132">
        <v>5.0554000000000006</v>
      </c>
    </row>
    <row r="1974" spans="1:5" ht="13.8" x14ac:dyDescent="0.25">
      <c r="A1974" s="45">
        <v>38518</v>
      </c>
      <c r="B1974" s="45" t="str">
        <f t="shared" ref="B1974:B2034" si="64">TEXT(A1974,"mmmm")</f>
        <v>June</v>
      </c>
      <c r="C1974" s="53">
        <f t="shared" ref="C1974:C2034" si="65">YEAR(A1974)</f>
        <v>2005</v>
      </c>
      <c r="D1974" s="43" t="s">
        <v>126</v>
      </c>
      <c r="E1974" s="132">
        <v>5.5613999999999999</v>
      </c>
    </row>
    <row r="1975" spans="1:5" ht="13.8" x14ac:dyDescent="0.25">
      <c r="A1975" s="45">
        <v>38518</v>
      </c>
      <c r="B1975" s="45" t="str">
        <f t="shared" si="64"/>
        <v>June</v>
      </c>
      <c r="C1975" s="53">
        <f t="shared" si="65"/>
        <v>2005</v>
      </c>
      <c r="D1975" s="43" t="s">
        <v>127</v>
      </c>
      <c r="E1975" s="132">
        <v>5.6337000000000002</v>
      </c>
    </row>
    <row r="1976" spans="1:5" ht="13.8" x14ac:dyDescent="0.25">
      <c r="A1976" s="45">
        <v>38518</v>
      </c>
      <c r="B1976" s="45" t="str">
        <f t="shared" si="64"/>
        <v>June</v>
      </c>
      <c r="C1976" s="53">
        <f t="shared" si="65"/>
        <v>2005</v>
      </c>
      <c r="D1976" s="43" t="s">
        <v>105</v>
      </c>
      <c r="E1976" s="132">
        <v>3.9767000000000001</v>
      </c>
    </row>
    <row r="1977" spans="1:5" ht="13.8" x14ac:dyDescent="0.25">
      <c r="A1977" s="45">
        <v>38518</v>
      </c>
      <c r="B1977" s="45" t="str">
        <f t="shared" si="64"/>
        <v>June</v>
      </c>
      <c r="C1977" s="53">
        <f t="shared" si="65"/>
        <v>2005</v>
      </c>
      <c r="D1977" s="43" t="s">
        <v>128</v>
      </c>
      <c r="E1977" s="132">
        <v>5.9769000000000005</v>
      </c>
    </row>
    <row r="1978" spans="1:5" ht="13.8" x14ac:dyDescent="0.25">
      <c r="A1978" s="45">
        <v>38525</v>
      </c>
      <c r="B1978" s="45" t="str">
        <f t="shared" si="64"/>
        <v>June</v>
      </c>
      <c r="C1978" s="53">
        <f t="shared" si="65"/>
        <v>2005</v>
      </c>
      <c r="D1978" s="43" t="s">
        <v>131</v>
      </c>
      <c r="E1978" s="132">
        <v>17.270100000000003</v>
      </c>
    </row>
    <row r="1979" spans="1:5" ht="13.8" x14ac:dyDescent="0.25">
      <c r="A1979" s="45">
        <v>38525</v>
      </c>
      <c r="B1979" s="45" t="str">
        <f t="shared" si="64"/>
        <v>June</v>
      </c>
      <c r="C1979" s="53">
        <f t="shared" si="65"/>
        <v>2005</v>
      </c>
      <c r="D1979" s="43" t="s">
        <v>115</v>
      </c>
      <c r="E1979" s="132">
        <v>13.74</v>
      </c>
    </row>
    <row r="1980" spans="1:5" ht="13.8" x14ac:dyDescent="0.25">
      <c r="A1980" s="45">
        <v>38525</v>
      </c>
      <c r="B1980" s="45" t="str">
        <f t="shared" si="64"/>
        <v>June</v>
      </c>
      <c r="C1980" s="53">
        <f t="shared" si="65"/>
        <v>2005</v>
      </c>
      <c r="D1980" s="43" t="s">
        <v>95</v>
      </c>
      <c r="E1980" s="132">
        <v>12.1828</v>
      </c>
    </row>
    <row r="1981" spans="1:5" ht="13.8" x14ac:dyDescent="0.25">
      <c r="A1981" s="45">
        <v>38525</v>
      </c>
      <c r="B1981" s="45" t="str">
        <f t="shared" si="64"/>
        <v>June</v>
      </c>
      <c r="C1981" s="53">
        <f t="shared" si="65"/>
        <v>2005</v>
      </c>
      <c r="D1981" s="43" t="s">
        <v>96</v>
      </c>
      <c r="E1981" s="132">
        <v>11.633199999999999</v>
      </c>
    </row>
    <row r="1982" spans="1:5" ht="13.8" x14ac:dyDescent="0.25">
      <c r="A1982" s="45">
        <v>38525</v>
      </c>
      <c r="B1982" s="45" t="str">
        <f t="shared" si="64"/>
        <v>June</v>
      </c>
      <c r="C1982" s="53">
        <f t="shared" si="65"/>
        <v>2005</v>
      </c>
      <c r="D1982" s="43" t="s">
        <v>97</v>
      </c>
      <c r="E1982" s="132">
        <v>11.083599999999999</v>
      </c>
    </row>
    <row r="1983" spans="1:5" ht="13.8" x14ac:dyDescent="0.25">
      <c r="A1983" s="45">
        <v>38525</v>
      </c>
      <c r="B1983" s="45" t="str">
        <f t="shared" si="64"/>
        <v>June</v>
      </c>
      <c r="C1983" s="53">
        <f t="shared" si="65"/>
        <v>2005</v>
      </c>
      <c r="D1983" s="43" t="s">
        <v>98</v>
      </c>
      <c r="E1983" s="132">
        <v>8.702</v>
      </c>
    </row>
    <row r="1984" spans="1:5" ht="15.6" x14ac:dyDescent="0.3">
      <c r="A1984" s="45">
        <v>38525</v>
      </c>
      <c r="B1984" s="45" t="str">
        <f t="shared" si="64"/>
        <v>June</v>
      </c>
      <c r="C1984" s="53">
        <f t="shared" si="65"/>
        <v>2005</v>
      </c>
      <c r="D1984" s="130" t="s">
        <v>136</v>
      </c>
      <c r="E1984" s="132">
        <v>12.0802</v>
      </c>
    </row>
    <row r="1985" spans="1:5" ht="13.8" x14ac:dyDescent="0.25">
      <c r="A1985" s="45">
        <v>38525</v>
      </c>
      <c r="B1985" s="45" t="str">
        <f t="shared" si="64"/>
        <v>June</v>
      </c>
      <c r="C1985" s="53">
        <f t="shared" si="65"/>
        <v>2005</v>
      </c>
      <c r="D1985" s="43" t="s">
        <v>118</v>
      </c>
      <c r="E1985" s="132">
        <v>11.097899999999999</v>
      </c>
    </row>
    <row r="1986" spans="1:5" ht="13.8" x14ac:dyDescent="0.25">
      <c r="A1986" s="45">
        <v>38525</v>
      </c>
      <c r="B1986" s="45" t="str">
        <f t="shared" si="64"/>
        <v>June</v>
      </c>
      <c r="C1986" s="53">
        <f t="shared" si="65"/>
        <v>2005</v>
      </c>
      <c r="D1986" s="43" t="s">
        <v>102</v>
      </c>
      <c r="E1986" s="132">
        <v>10.951600000000001</v>
      </c>
    </row>
    <row r="1987" spans="1:5" ht="13.8" x14ac:dyDescent="0.25">
      <c r="A1987" s="45">
        <v>38525</v>
      </c>
      <c r="B1987" s="45" t="str">
        <f t="shared" si="64"/>
        <v>June</v>
      </c>
      <c r="C1987" s="53">
        <f t="shared" si="65"/>
        <v>2005</v>
      </c>
      <c r="D1987" s="43" t="s">
        <v>119</v>
      </c>
      <c r="E1987" s="132">
        <v>10.596300000000001</v>
      </c>
    </row>
    <row r="1988" spans="1:5" ht="13.8" x14ac:dyDescent="0.25">
      <c r="A1988" s="45">
        <v>38525</v>
      </c>
      <c r="B1988" s="45" t="str">
        <f t="shared" si="64"/>
        <v>June</v>
      </c>
      <c r="C1988" s="53">
        <f t="shared" si="65"/>
        <v>2005</v>
      </c>
      <c r="D1988" s="43" t="s">
        <v>120</v>
      </c>
      <c r="E1988" s="132">
        <v>10.052899999999999</v>
      </c>
    </row>
    <row r="1989" spans="1:5" ht="13.8" x14ac:dyDescent="0.25">
      <c r="A1989" s="45">
        <v>38525</v>
      </c>
      <c r="B1989" s="45" t="str">
        <f t="shared" si="64"/>
        <v>June</v>
      </c>
      <c r="C1989" s="53">
        <f t="shared" si="65"/>
        <v>2005</v>
      </c>
      <c r="D1989" s="43" t="s">
        <v>103</v>
      </c>
      <c r="E1989" s="132">
        <v>9.6975999999999996</v>
      </c>
    </row>
    <row r="1990" spans="1:5" ht="13.8" x14ac:dyDescent="0.25">
      <c r="A1990" s="45">
        <v>38525</v>
      </c>
      <c r="B1990" s="45" t="str">
        <f t="shared" si="64"/>
        <v>June</v>
      </c>
      <c r="C1990" s="53">
        <f t="shared" si="65"/>
        <v>2005</v>
      </c>
      <c r="D1990" s="43" t="s">
        <v>116</v>
      </c>
      <c r="E1990" s="132">
        <v>6.2643000000000004</v>
      </c>
    </row>
    <row r="1991" spans="1:5" ht="13.8" x14ac:dyDescent="0.25">
      <c r="A1991" s="45">
        <v>38525</v>
      </c>
      <c r="B1991" s="45" t="str">
        <f t="shared" si="64"/>
        <v>June</v>
      </c>
      <c r="C1991" s="53">
        <f t="shared" si="65"/>
        <v>2005</v>
      </c>
      <c r="D1991" s="43" t="s">
        <v>104</v>
      </c>
      <c r="E1991" s="132">
        <v>7.4102000000000006</v>
      </c>
    </row>
    <row r="1992" spans="1:5" ht="13.8" x14ac:dyDescent="0.25">
      <c r="A1992" s="45">
        <v>38525</v>
      </c>
      <c r="B1992" s="45" t="str">
        <f t="shared" si="64"/>
        <v>June</v>
      </c>
      <c r="C1992" s="53">
        <f t="shared" si="65"/>
        <v>2005</v>
      </c>
      <c r="D1992" s="43" t="s">
        <v>121</v>
      </c>
      <c r="E1992" s="132">
        <v>7.0467999999999993</v>
      </c>
    </row>
    <row r="1993" spans="1:5" ht="13.8" x14ac:dyDescent="0.25">
      <c r="A1993" s="45">
        <v>38525</v>
      </c>
      <c r="B1993" s="45" t="str">
        <f t="shared" si="64"/>
        <v>June</v>
      </c>
      <c r="C1993" s="53">
        <f t="shared" si="65"/>
        <v>2005</v>
      </c>
      <c r="D1993" s="43" t="s">
        <v>122</v>
      </c>
      <c r="E1993" s="132">
        <v>6.3832000000000004</v>
      </c>
    </row>
    <row r="1994" spans="1:5" ht="13.8" x14ac:dyDescent="0.25">
      <c r="A1994" s="45">
        <v>38525</v>
      </c>
      <c r="B1994" s="45" t="str">
        <f t="shared" si="64"/>
        <v>June</v>
      </c>
      <c r="C1994" s="53">
        <f t="shared" si="65"/>
        <v>2005</v>
      </c>
      <c r="D1994" s="43" t="s">
        <v>123</v>
      </c>
      <c r="E1994" s="132">
        <v>6.3042000000000007</v>
      </c>
    </row>
    <row r="1995" spans="1:5" ht="13.8" x14ac:dyDescent="0.25">
      <c r="A1995" s="45">
        <v>38525</v>
      </c>
      <c r="B1995" s="45" t="str">
        <f t="shared" si="64"/>
        <v>June</v>
      </c>
      <c r="C1995" s="53">
        <f t="shared" si="65"/>
        <v>2005</v>
      </c>
      <c r="D1995" s="43" t="s">
        <v>99</v>
      </c>
      <c r="E1995" s="132">
        <v>5.9279999999999999</v>
      </c>
    </row>
    <row r="1996" spans="1:5" ht="13.8" x14ac:dyDescent="0.25">
      <c r="A1996" s="45">
        <v>38525</v>
      </c>
      <c r="B1996" s="45" t="str">
        <f t="shared" si="64"/>
        <v>June</v>
      </c>
      <c r="C1996" s="53">
        <f t="shared" si="65"/>
        <v>2005</v>
      </c>
      <c r="D1996" s="43" t="s">
        <v>100</v>
      </c>
      <c r="E1996" s="132">
        <v>5.7720000000000002</v>
      </c>
    </row>
    <row r="1997" spans="1:5" ht="13.8" x14ac:dyDescent="0.25">
      <c r="A1997" s="45">
        <v>38525</v>
      </c>
      <c r="B1997" s="45" t="str">
        <f t="shared" si="64"/>
        <v>June</v>
      </c>
      <c r="C1997" s="53">
        <f t="shared" si="65"/>
        <v>2005</v>
      </c>
      <c r="D1997" s="43" t="s">
        <v>101</v>
      </c>
      <c r="E1997" s="132">
        <v>5.5224000000000002</v>
      </c>
    </row>
    <row r="1998" spans="1:5" ht="13.8" x14ac:dyDescent="0.25">
      <c r="A1998" s="45">
        <v>38525</v>
      </c>
      <c r="B1998" s="45" t="str">
        <f t="shared" si="64"/>
        <v>June</v>
      </c>
      <c r="C1998" s="53">
        <f t="shared" si="65"/>
        <v>2005</v>
      </c>
      <c r="D1998" s="43" t="s">
        <v>124</v>
      </c>
      <c r="E1998" s="132">
        <v>5.4755999999999991</v>
      </c>
    </row>
    <row r="1999" spans="1:5" ht="13.8" x14ac:dyDescent="0.25">
      <c r="A1999" s="45">
        <v>38525</v>
      </c>
      <c r="B1999" s="45" t="str">
        <f t="shared" si="64"/>
        <v>June</v>
      </c>
      <c r="C1999" s="53">
        <f t="shared" si="65"/>
        <v>2005</v>
      </c>
      <c r="D1999" s="43" t="s">
        <v>125</v>
      </c>
      <c r="E1999" s="132">
        <v>4.8984000000000005</v>
      </c>
    </row>
    <row r="2000" spans="1:5" ht="13.8" x14ac:dyDescent="0.25">
      <c r="A2000" s="45">
        <v>38525</v>
      </c>
      <c r="B2000" s="45" t="str">
        <f t="shared" si="64"/>
        <v>June</v>
      </c>
      <c r="C2000" s="53">
        <f t="shared" si="65"/>
        <v>2005</v>
      </c>
      <c r="D2000" s="43" t="s">
        <v>126</v>
      </c>
      <c r="E2000" s="132">
        <v>5.4119000000000002</v>
      </c>
    </row>
    <row r="2001" spans="1:5" ht="13.8" x14ac:dyDescent="0.25">
      <c r="A2001" s="45">
        <v>38525</v>
      </c>
      <c r="B2001" s="45" t="str">
        <f t="shared" si="64"/>
        <v>June</v>
      </c>
      <c r="C2001" s="53">
        <f t="shared" si="65"/>
        <v>2005</v>
      </c>
      <c r="D2001" s="43" t="s">
        <v>127</v>
      </c>
      <c r="E2001" s="132">
        <v>5.5001999999999995</v>
      </c>
    </row>
    <row r="2002" spans="1:5" ht="13.8" x14ac:dyDescent="0.25">
      <c r="A2002" s="45">
        <v>38525</v>
      </c>
      <c r="B2002" s="45" t="str">
        <f t="shared" si="64"/>
        <v>June</v>
      </c>
      <c r="C2002" s="53">
        <f t="shared" si="65"/>
        <v>2005</v>
      </c>
      <c r="D2002" s="43" t="s">
        <v>105</v>
      </c>
      <c r="E2002" s="132">
        <v>3.8532000000000006</v>
      </c>
    </row>
    <row r="2003" spans="1:5" ht="13.8" x14ac:dyDescent="0.25">
      <c r="A2003" s="45">
        <v>38525</v>
      </c>
      <c r="B2003" s="45" t="str">
        <f t="shared" si="64"/>
        <v>June</v>
      </c>
      <c r="C2003" s="53">
        <f t="shared" si="65"/>
        <v>2005</v>
      </c>
      <c r="D2003" s="43" t="s">
        <v>128</v>
      </c>
      <c r="E2003" s="132">
        <v>5.8624000000000001</v>
      </c>
    </row>
    <row r="2004" spans="1:5" ht="13.8" x14ac:dyDescent="0.25">
      <c r="A2004" s="45">
        <v>38532</v>
      </c>
      <c r="B2004" s="45" t="str">
        <f t="shared" si="64"/>
        <v>June</v>
      </c>
      <c r="C2004" s="53">
        <f t="shared" si="65"/>
        <v>2005</v>
      </c>
      <c r="D2004" s="43" t="s">
        <v>131</v>
      </c>
      <c r="E2004" s="132">
        <v>18.012900000000002</v>
      </c>
    </row>
    <row r="2005" spans="1:5" ht="13.8" x14ac:dyDescent="0.25">
      <c r="A2005" s="45">
        <v>38532</v>
      </c>
      <c r="B2005" s="45" t="str">
        <f t="shared" si="64"/>
        <v>June</v>
      </c>
      <c r="C2005" s="53">
        <f t="shared" si="65"/>
        <v>2005</v>
      </c>
      <c r="D2005" s="43" t="s">
        <v>115</v>
      </c>
      <c r="E2005" s="132">
        <v>14.64</v>
      </c>
    </row>
    <row r="2006" spans="1:5" ht="13.8" x14ac:dyDescent="0.25">
      <c r="A2006" s="45">
        <v>38532</v>
      </c>
      <c r="B2006" s="45" t="str">
        <f t="shared" si="64"/>
        <v>June</v>
      </c>
      <c r="C2006" s="53">
        <f t="shared" si="65"/>
        <v>2005</v>
      </c>
      <c r="D2006" s="43" t="s">
        <v>95</v>
      </c>
      <c r="E2006" s="132">
        <v>12.980800000000002</v>
      </c>
    </row>
    <row r="2007" spans="1:5" ht="13.8" x14ac:dyDescent="0.25">
      <c r="A2007" s="45">
        <v>38532</v>
      </c>
      <c r="B2007" s="45" t="str">
        <f t="shared" si="64"/>
        <v>June</v>
      </c>
      <c r="C2007" s="53">
        <f t="shared" si="65"/>
        <v>2005</v>
      </c>
      <c r="D2007" s="43" t="s">
        <v>96</v>
      </c>
      <c r="E2007" s="132">
        <v>12.395199999999999</v>
      </c>
    </row>
    <row r="2008" spans="1:5" ht="13.8" x14ac:dyDescent="0.25">
      <c r="A2008" s="45">
        <v>38532</v>
      </c>
      <c r="B2008" s="45" t="str">
        <f t="shared" si="64"/>
        <v>June</v>
      </c>
      <c r="C2008" s="53">
        <f t="shared" si="65"/>
        <v>2005</v>
      </c>
      <c r="D2008" s="43" t="s">
        <v>97</v>
      </c>
      <c r="E2008" s="132">
        <v>11.8096</v>
      </c>
    </row>
    <row r="2009" spans="1:5" ht="13.8" x14ac:dyDescent="0.25">
      <c r="A2009" s="45">
        <v>38532</v>
      </c>
      <c r="B2009" s="45" t="str">
        <f t="shared" si="64"/>
        <v>June</v>
      </c>
      <c r="C2009" s="53">
        <f t="shared" si="65"/>
        <v>2005</v>
      </c>
      <c r="D2009" s="43" t="s">
        <v>98</v>
      </c>
      <c r="E2009" s="132">
        <v>9.2719999999999985</v>
      </c>
    </row>
    <row r="2010" spans="1:5" ht="15.6" x14ac:dyDescent="0.3">
      <c r="A2010" s="45">
        <v>38532</v>
      </c>
      <c r="B2010" s="45" t="str">
        <f t="shared" si="64"/>
        <v>June</v>
      </c>
      <c r="C2010" s="53">
        <f t="shared" si="65"/>
        <v>2005</v>
      </c>
      <c r="D2010" s="130" t="s">
        <v>136</v>
      </c>
      <c r="E2010" s="132">
        <v>13.640800000000002</v>
      </c>
    </row>
    <row r="2011" spans="1:5" ht="13.8" x14ac:dyDescent="0.25">
      <c r="A2011" s="45">
        <v>38532</v>
      </c>
      <c r="B2011" s="45" t="str">
        <f t="shared" si="64"/>
        <v>June</v>
      </c>
      <c r="C2011" s="53">
        <f t="shared" si="65"/>
        <v>2005</v>
      </c>
      <c r="D2011" s="43" t="s">
        <v>118</v>
      </c>
      <c r="E2011" s="132">
        <v>12.531599999999999</v>
      </c>
    </row>
    <row r="2012" spans="1:5" ht="13.8" x14ac:dyDescent="0.25">
      <c r="A2012" s="45">
        <v>38532</v>
      </c>
      <c r="B2012" s="45" t="str">
        <f t="shared" si="64"/>
        <v>June</v>
      </c>
      <c r="C2012" s="53">
        <f t="shared" si="65"/>
        <v>2005</v>
      </c>
      <c r="D2012" s="43" t="s">
        <v>102</v>
      </c>
      <c r="E2012" s="132">
        <v>12.366400000000001</v>
      </c>
    </row>
    <row r="2013" spans="1:5" ht="13.8" x14ac:dyDescent="0.25">
      <c r="A2013" s="45">
        <v>38532</v>
      </c>
      <c r="B2013" s="45" t="str">
        <f t="shared" si="64"/>
        <v>June</v>
      </c>
      <c r="C2013" s="53">
        <f t="shared" si="65"/>
        <v>2005</v>
      </c>
      <c r="D2013" s="43" t="s">
        <v>119</v>
      </c>
      <c r="E2013" s="132">
        <v>11.965199999999999</v>
      </c>
    </row>
    <row r="2014" spans="1:5" ht="13.8" x14ac:dyDescent="0.25">
      <c r="A2014" s="45">
        <v>38532</v>
      </c>
      <c r="B2014" s="45" t="str">
        <f t="shared" si="64"/>
        <v>June</v>
      </c>
      <c r="C2014" s="53">
        <f t="shared" si="65"/>
        <v>2005</v>
      </c>
      <c r="D2014" s="43" t="s">
        <v>120</v>
      </c>
      <c r="E2014" s="132">
        <v>11.351599999999998</v>
      </c>
    </row>
    <row r="2015" spans="1:5" ht="13.8" x14ac:dyDescent="0.25">
      <c r="A2015" s="45">
        <v>38532</v>
      </c>
      <c r="B2015" s="45" t="str">
        <f t="shared" si="64"/>
        <v>June</v>
      </c>
      <c r="C2015" s="53">
        <f t="shared" si="65"/>
        <v>2005</v>
      </c>
      <c r="D2015" s="43" t="s">
        <v>103</v>
      </c>
      <c r="E2015" s="132">
        <v>10.9504</v>
      </c>
    </row>
    <row r="2016" spans="1:5" ht="13.8" x14ac:dyDescent="0.25">
      <c r="A2016" s="45">
        <v>38532</v>
      </c>
      <c r="B2016" s="45" t="str">
        <f t="shared" si="64"/>
        <v>June</v>
      </c>
      <c r="C2016" s="53">
        <f t="shared" si="65"/>
        <v>2005</v>
      </c>
      <c r="D2016" s="43" t="s">
        <v>116</v>
      </c>
      <c r="E2016" s="132">
        <v>6.8628000000000009</v>
      </c>
    </row>
    <row r="2017" spans="1:5" ht="13.8" x14ac:dyDescent="0.25">
      <c r="A2017" s="45">
        <v>38532</v>
      </c>
      <c r="B2017" s="45" t="str">
        <f t="shared" si="64"/>
        <v>June</v>
      </c>
      <c r="C2017" s="53">
        <f t="shared" si="65"/>
        <v>2005</v>
      </c>
      <c r="D2017" s="43" t="s">
        <v>104</v>
      </c>
      <c r="E2017" s="132">
        <v>8.2544000000000004</v>
      </c>
    </row>
    <row r="2018" spans="1:5" ht="13.8" x14ac:dyDescent="0.25">
      <c r="A2018" s="45">
        <v>38532</v>
      </c>
      <c r="B2018" s="45" t="str">
        <f t="shared" si="64"/>
        <v>June</v>
      </c>
      <c r="C2018" s="53">
        <f t="shared" si="65"/>
        <v>2005</v>
      </c>
      <c r="D2018" s="43" t="s">
        <v>121</v>
      </c>
      <c r="E2018" s="132">
        <v>7.8496000000000006</v>
      </c>
    </row>
    <row r="2019" spans="1:5" ht="13.8" x14ac:dyDescent="0.25">
      <c r="A2019" s="45">
        <v>38532</v>
      </c>
      <c r="B2019" s="45" t="str">
        <f t="shared" si="64"/>
        <v>June</v>
      </c>
      <c r="C2019" s="53">
        <f t="shared" si="65"/>
        <v>2005</v>
      </c>
      <c r="D2019" s="43" t="s">
        <v>122</v>
      </c>
      <c r="E2019" s="132">
        <v>7.1103999999999994</v>
      </c>
    </row>
    <row r="2020" spans="1:5" ht="13.8" x14ac:dyDescent="0.25">
      <c r="A2020" s="45">
        <v>38532</v>
      </c>
      <c r="B2020" s="45" t="str">
        <f t="shared" si="64"/>
        <v>June</v>
      </c>
      <c r="C2020" s="53">
        <f t="shared" si="65"/>
        <v>2005</v>
      </c>
      <c r="D2020" s="43" t="s">
        <v>123</v>
      </c>
      <c r="E2020" s="132">
        <v>7.0224000000000002</v>
      </c>
    </row>
    <row r="2021" spans="1:5" ht="13.8" x14ac:dyDescent="0.25">
      <c r="A2021" s="45">
        <v>38532</v>
      </c>
      <c r="B2021" s="45" t="str">
        <f t="shared" si="64"/>
        <v>June</v>
      </c>
      <c r="C2021" s="53">
        <f t="shared" si="65"/>
        <v>2005</v>
      </c>
      <c r="D2021" s="43" t="s">
        <v>99</v>
      </c>
      <c r="E2021" s="132">
        <v>6.1179999999999994</v>
      </c>
    </row>
    <row r="2022" spans="1:5" ht="13.8" x14ac:dyDescent="0.25">
      <c r="A2022" s="45">
        <v>38532</v>
      </c>
      <c r="B2022" s="45" t="str">
        <f t="shared" si="64"/>
        <v>June</v>
      </c>
      <c r="C2022" s="53">
        <f t="shared" si="65"/>
        <v>2005</v>
      </c>
      <c r="D2022" s="43" t="s">
        <v>100</v>
      </c>
      <c r="E2022" s="132">
        <v>5.9570000000000007</v>
      </c>
    </row>
    <row r="2023" spans="1:5" ht="13.8" x14ac:dyDescent="0.25">
      <c r="A2023" s="45">
        <v>38532</v>
      </c>
      <c r="B2023" s="45" t="str">
        <f t="shared" si="64"/>
        <v>June</v>
      </c>
      <c r="C2023" s="53">
        <f t="shared" si="65"/>
        <v>2005</v>
      </c>
      <c r="D2023" s="43" t="s">
        <v>101</v>
      </c>
      <c r="E2023" s="132">
        <v>5.6994000000000007</v>
      </c>
    </row>
    <row r="2024" spans="1:5" ht="13.8" x14ac:dyDescent="0.25">
      <c r="A2024" s="45">
        <v>38532</v>
      </c>
      <c r="B2024" s="45" t="str">
        <f t="shared" si="64"/>
        <v>June</v>
      </c>
      <c r="C2024" s="53">
        <f t="shared" si="65"/>
        <v>2005</v>
      </c>
      <c r="D2024" s="43" t="s">
        <v>124</v>
      </c>
      <c r="E2024" s="132">
        <v>5.6511000000000005</v>
      </c>
    </row>
    <row r="2025" spans="1:5" ht="13.8" x14ac:dyDescent="0.25">
      <c r="A2025" s="45">
        <v>38532</v>
      </c>
      <c r="B2025" s="45" t="str">
        <f t="shared" si="64"/>
        <v>June</v>
      </c>
      <c r="C2025" s="53">
        <f t="shared" si="65"/>
        <v>2005</v>
      </c>
      <c r="D2025" s="43" t="s">
        <v>125</v>
      </c>
      <c r="E2025" s="132">
        <v>5.0554000000000006</v>
      </c>
    </row>
    <row r="2026" spans="1:5" ht="13.8" x14ac:dyDescent="0.25">
      <c r="A2026" s="45">
        <v>38532</v>
      </c>
      <c r="B2026" s="45" t="str">
        <f t="shared" si="64"/>
        <v>June</v>
      </c>
      <c r="C2026" s="53">
        <f t="shared" si="65"/>
        <v>2005</v>
      </c>
      <c r="D2026" s="43" t="s">
        <v>126</v>
      </c>
      <c r="E2026" s="132">
        <v>5.5613999999999999</v>
      </c>
    </row>
    <row r="2027" spans="1:5" ht="13.8" x14ac:dyDescent="0.25">
      <c r="A2027" s="45">
        <v>38532</v>
      </c>
      <c r="B2027" s="45" t="str">
        <f t="shared" si="64"/>
        <v>June</v>
      </c>
      <c r="C2027" s="53">
        <f t="shared" si="65"/>
        <v>2005</v>
      </c>
      <c r="D2027" s="43" t="s">
        <v>127</v>
      </c>
      <c r="E2027" s="132">
        <v>5.6337000000000002</v>
      </c>
    </row>
    <row r="2028" spans="1:5" ht="13.8" x14ac:dyDescent="0.25">
      <c r="A2028" s="45">
        <v>38532</v>
      </c>
      <c r="B2028" s="45" t="str">
        <f t="shared" si="64"/>
        <v>June</v>
      </c>
      <c r="C2028" s="53">
        <f t="shared" si="65"/>
        <v>2005</v>
      </c>
      <c r="D2028" s="43" t="s">
        <v>105</v>
      </c>
      <c r="E2028" s="132">
        <v>3.9767000000000001</v>
      </c>
    </row>
    <row r="2029" spans="1:5" ht="13.8" x14ac:dyDescent="0.25">
      <c r="A2029" s="45">
        <v>38532</v>
      </c>
      <c r="B2029" s="45" t="str">
        <f t="shared" si="64"/>
        <v>June</v>
      </c>
      <c r="C2029" s="53">
        <f t="shared" si="65"/>
        <v>2005</v>
      </c>
      <c r="D2029" s="43" t="s">
        <v>128</v>
      </c>
      <c r="E2029" s="132">
        <v>5.9769000000000005</v>
      </c>
    </row>
    <row r="2030" spans="1:5" ht="13.8" x14ac:dyDescent="0.25">
      <c r="A2030" s="45">
        <v>38539</v>
      </c>
      <c r="B2030" s="45" t="str">
        <f t="shared" si="64"/>
        <v>July</v>
      </c>
      <c r="C2030" s="53">
        <f t="shared" si="65"/>
        <v>2005</v>
      </c>
      <c r="D2030" s="43" t="s">
        <v>131</v>
      </c>
      <c r="E2030" s="132">
        <v>18.198600000000003</v>
      </c>
    </row>
    <row r="2031" spans="1:5" ht="13.8" x14ac:dyDescent="0.25">
      <c r="A2031" s="45">
        <v>38539</v>
      </c>
      <c r="B2031" s="45" t="str">
        <f t="shared" si="64"/>
        <v>July</v>
      </c>
      <c r="C2031" s="53">
        <f t="shared" si="65"/>
        <v>2005</v>
      </c>
      <c r="D2031" s="43" t="s">
        <v>115</v>
      </c>
      <c r="E2031" s="132">
        <v>15.42</v>
      </c>
    </row>
    <row r="2032" spans="1:5" ht="13.8" x14ac:dyDescent="0.25">
      <c r="A2032" s="45">
        <v>38539</v>
      </c>
      <c r="B2032" s="45" t="str">
        <f t="shared" si="64"/>
        <v>July</v>
      </c>
      <c r="C2032" s="53">
        <f t="shared" si="65"/>
        <v>2005</v>
      </c>
      <c r="D2032" s="43" t="s">
        <v>95</v>
      </c>
      <c r="E2032" s="132">
        <v>13.6724</v>
      </c>
    </row>
    <row r="2033" spans="1:5" ht="13.8" x14ac:dyDescent="0.25">
      <c r="A2033" s="45">
        <v>38539</v>
      </c>
      <c r="B2033" s="45" t="str">
        <f t="shared" si="64"/>
        <v>July</v>
      </c>
      <c r="C2033" s="53">
        <f t="shared" si="65"/>
        <v>2005</v>
      </c>
      <c r="D2033" s="43" t="s">
        <v>96</v>
      </c>
      <c r="E2033" s="132">
        <v>13.0556</v>
      </c>
    </row>
    <row r="2034" spans="1:5" ht="13.8" x14ac:dyDescent="0.25">
      <c r="A2034" s="45">
        <v>38539</v>
      </c>
      <c r="B2034" s="45" t="str">
        <f t="shared" si="64"/>
        <v>July</v>
      </c>
      <c r="C2034" s="53">
        <f t="shared" si="65"/>
        <v>2005</v>
      </c>
      <c r="D2034" s="43" t="s">
        <v>97</v>
      </c>
      <c r="E2034" s="132">
        <v>12.438799999999999</v>
      </c>
    </row>
    <row r="2035" spans="1:5" ht="13.8" x14ac:dyDescent="0.25">
      <c r="A2035" s="45">
        <v>38539</v>
      </c>
      <c r="B2035" s="45" t="str">
        <f t="shared" ref="B2035:B2096" si="66">TEXT(A2035,"mmmm")</f>
        <v>July</v>
      </c>
      <c r="C2035" s="53">
        <f t="shared" ref="C2035:C2096" si="67">YEAR(A2035)</f>
        <v>2005</v>
      </c>
      <c r="D2035" s="43" t="s">
        <v>98</v>
      </c>
      <c r="E2035" s="132">
        <v>9.7659999999999982</v>
      </c>
    </row>
    <row r="2036" spans="1:5" ht="15.6" x14ac:dyDescent="0.3">
      <c r="A2036" s="45">
        <v>38539</v>
      </c>
      <c r="B2036" s="45" t="str">
        <f t="shared" si="66"/>
        <v>July</v>
      </c>
      <c r="C2036" s="53">
        <f t="shared" si="67"/>
        <v>2005</v>
      </c>
      <c r="D2036" s="130" t="s">
        <v>136</v>
      </c>
      <c r="E2036" s="132">
        <v>14.3344</v>
      </c>
    </row>
    <row r="2037" spans="1:5" ht="13.8" x14ac:dyDescent="0.25">
      <c r="A2037" s="45">
        <v>38539</v>
      </c>
      <c r="B2037" s="45" t="str">
        <f t="shared" si="66"/>
        <v>July</v>
      </c>
      <c r="C2037" s="53">
        <f t="shared" si="67"/>
        <v>2005</v>
      </c>
      <c r="D2037" s="43" t="s">
        <v>118</v>
      </c>
      <c r="E2037" s="132">
        <v>13.168799999999999</v>
      </c>
    </row>
    <row r="2038" spans="1:5" ht="13.8" x14ac:dyDescent="0.25">
      <c r="A2038" s="45">
        <v>38539</v>
      </c>
      <c r="B2038" s="45" t="str">
        <f t="shared" si="66"/>
        <v>July</v>
      </c>
      <c r="C2038" s="53">
        <f t="shared" si="67"/>
        <v>2005</v>
      </c>
      <c r="D2038" s="43" t="s">
        <v>102</v>
      </c>
      <c r="E2038" s="132">
        <v>12.995200000000001</v>
      </c>
    </row>
    <row r="2039" spans="1:5" ht="13.8" x14ac:dyDescent="0.25">
      <c r="A2039" s="45">
        <v>38539</v>
      </c>
      <c r="B2039" s="45" t="str">
        <f t="shared" si="66"/>
        <v>July</v>
      </c>
      <c r="C2039" s="53">
        <f t="shared" si="67"/>
        <v>2005</v>
      </c>
      <c r="D2039" s="43" t="s">
        <v>119</v>
      </c>
      <c r="E2039" s="132">
        <v>12.573600000000001</v>
      </c>
    </row>
    <row r="2040" spans="1:5" ht="13.8" x14ac:dyDescent="0.25">
      <c r="A2040" s="45">
        <v>38539</v>
      </c>
      <c r="B2040" s="45" t="str">
        <f t="shared" si="66"/>
        <v>July</v>
      </c>
      <c r="C2040" s="53">
        <f t="shared" si="67"/>
        <v>2005</v>
      </c>
      <c r="D2040" s="43" t="s">
        <v>120</v>
      </c>
      <c r="E2040" s="132">
        <v>11.928799999999999</v>
      </c>
    </row>
    <row r="2041" spans="1:5" ht="13.8" x14ac:dyDescent="0.25">
      <c r="A2041" s="45">
        <v>38539</v>
      </c>
      <c r="B2041" s="45" t="str">
        <f t="shared" si="66"/>
        <v>July</v>
      </c>
      <c r="C2041" s="53">
        <f t="shared" si="67"/>
        <v>2005</v>
      </c>
      <c r="D2041" s="43" t="s">
        <v>103</v>
      </c>
      <c r="E2041" s="132">
        <v>11.507200000000001</v>
      </c>
    </row>
    <row r="2042" spans="1:5" ht="13.8" x14ac:dyDescent="0.25">
      <c r="A2042" s="45">
        <v>38539</v>
      </c>
      <c r="B2042" s="45" t="str">
        <f t="shared" si="66"/>
        <v>July</v>
      </c>
      <c r="C2042" s="53">
        <f t="shared" si="67"/>
        <v>2005</v>
      </c>
      <c r="D2042" s="43" t="s">
        <v>116</v>
      </c>
      <c r="E2042" s="132">
        <v>7.2618000000000009</v>
      </c>
    </row>
    <row r="2043" spans="1:5" ht="13.8" x14ac:dyDescent="0.25">
      <c r="A2043" s="45">
        <v>38539</v>
      </c>
      <c r="B2043" s="45" t="str">
        <f t="shared" si="66"/>
        <v>July</v>
      </c>
      <c r="C2043" s="53">
        <f t="shared" si="67"/>
        <v>2005</v>
      </c>
      <c r="D2043" s="43" t="s">
        <v>104</v>
      </c>
      <c r="E2043" s="132">
        <v>8.9579000000000004</v>
      </c>
    </row>
    <row r="2044" spans="1:5" ht="13.8" x14ac:dyDescent="0.25">
      <c r="A2044" s="45">
        <v>38539</v>
      </c>
      <c r="B2044" s="45" t="str">
        <f t="shared" si="66"/>
        <v>July</v>
      </c>
      <c r="C2044" s="53">
        <f t="shared" si="67"/>
        <v>2005</v>
      </c>
      <c r="D2044" s="43" t="s">
        <v>121</v>
      </c>
      <c r="E2044" s="132">
        <v>8.5185999999999993</v>
      </c>
    </row>
    <row r="2045" spans="1:5" ht="13.8" x14ac:dyDescent="0.25">
      <c r="A2045" s="45">
        <v>38539</v>
      </c>
      <c r="B2045" s="45" t="str">
        <f t="shared" si="66"/>
        <v>July</v>
      </c>
      <c r="C2045" s="53">
        <f t="shared" si="67"/>
        <v>2005</v>
      </c>
      <c r="D2045" s="43" t="s">
        <v>122</v>
      </c>
      <c r="E2045" s="132">
        <v>7.7164000000000001</v>
      </c>
    </row>
    <row r="2046" spans="1:5" ht="13.8" x14ac:dyDescent="0.25">
      <c r="A2046" s="45">
        <v>38539</v>
      </c>
      <c r="B2046" s="45" t="str">
        <f t="shared" si="66"/>
        <v>July</v>
      </c>
      <c r="C2046" s="53">
        <f t="shared" si="67"/>
        <v>2005</v>
      </c>
      <c r="D2046" s="43" t="s">
        <v>123</v>
      </c>
      <c r="E2046" s="132">
        <v>7.6209000000000007</v>
      </c>
    </row>
    <row r="2047" spans="1:5" ht="13.8" x14ac:dyDescent="0.25">
      <c r="A2047" s="45">
        <v>38539</v>
      </c>
      <c r="B2047" s="45" t="str">
        <f t="shared" si="66"/>
        <v>July</v>
      </c>
      <c r="C2047" s="53">
        <f t="shared" si="67"/>
        <v>2005</v>
      </c>
      <c r="D2047" s="43" t="s">
        <v>99</v>
      </c>
      <c r="E2047" s="132">
        <v>6.3079999999999998</v>
      </c>
    </row>
    <row r="2048" spans="1:5" ht="13.8" x14ac:dyDescent="0.25">
      <c r="A2048" s="45">
        <v>38539</v>
      </c>
      <c r="B2048" s="45" t="str">
        <f t="shared" si="66"/>
        <v>July</v>
      </c>
      <c r="C2048" s="53">
        <f t="shared" si="67"/>
        <v>2005</v>
      </c>
      <c r="D2048" s="43" t="s">
        <v>100</v>
      </c>
      <c r="E2048" s="132">
        <v>6.1420000000000003</v>
      </c>
    </row>
    <row r="2049" spans="1:5" ht="13.8" x14ac:dyDescent="0.25">
      <c r="A2049" s="45">
        <v>38539</v>
      </c>
      <c r="B2049" s="45" t="str">
        <f t="shared" si="66"/>
        <v>July</v>
      </c>
      <c r="C2049" s="53">
        <f t="shared" si="67"/>
        <v>2005</v>
      </c>
      <c r="D2049" s="43" t="s">
        <v>101</v>
      </c>
      <c r="E2049" s="132">
        <v>5.8764000000000003</v>
      </c>
    </row>
    <row r="2050" spans="1:5" ht="13.8" x14ac:dyDescent="0.25">
      <c r="A2050" s="45">
        <v>38539</v>
      </c>
      <c r="B2050" s="45" t="str">
        <f t="shared" si="66"/>
        <v>July</v>
      </c>
      <c r="C2050" s="53">
        <f t="shared" si="67"/>
        <v>2005</v>
      </c>
      <c r="D2050" s="43" t="s">
        <v>124</v>
      </c>
      <c r="E2050" s="132">
        <v>5.8266</v>
      </c>
    </row>
    <row r="2051" spans="1:5" ht="13.8" x14ac:dyDescent="0.25">
      <c r="A2051" s="45">
        <v>38539</v>
      </c>
      <c r="B2051" s="45" t="str">
        <f t="shared" si="66"/>
        <v>July</v>
      </c>
      <c r="C2051" s="53">
        <f t="shared" si="67"/>
        <v>2005</v>
      </c>
      <c r="D2051" s="43" t="s">
        <v>125</v>
      </c>
      <c r="E2051" s="132">
        <v>5.2123999999999997</v>
      </c>
    </row>
    <row r="2052" spans="1:5" ht="13.8" x14ac:dyDescent="0.25">
      <c r="A2052" s="45">
        <v>38539</v>
      </c>
      <c r="B2052" s="45" t="str">
        <f t="shared" si="66"/>
        <v>July</v>
      </c>
      <c r="C2052" s="53">
        <f t="shared" si="67"/>
        <v>2005</v>
      </c>
      <c r="D2052" s="43" t="s">
        <v>126</v>
      </c>
      <c r="E2052" s="132">
        <v>5.7109000000000005</v>
      </c>
    </row>
    <row r="2053" spans="1:5" ht="13.8" x14ac:dyDescent="0.25">
      <c r="A2053" s="45">
        <v>38539</v>
      </c>
      <c r="B2053" s="45" t="str">
        <f t="shared" si="66"/>
        <v>July</v>
      </c>
      <c r="C2053" s="53">
        <f t="shared" si="67"/>
        <v>2005</v>
      </c>
      <c r="D2053" s="43" t="s">
        <v>127</v>
      </c>
      <c r="E2053" s="132">
        <v>5.7671999999999999</v>
      </c>
    </row>
    <row r="2054" spans="1:5" ht="13.8" x14ac:dyDescent="0.25">
      <c r="A2054" s="45">
        <v>38539</v>
      </c>
      <c r="B2054" s="45" t="str">
        <f t="shared" si="66"/>
        <v>July</v>
      </c>
      <c r="C2054" s="53">
        <f t="shared" si="67"/>
        <v>2005</v>
      </c>
      <c r="D2054" s="43" t="s">
        <v>105</v>
      </c>
      <c r="E2054" s="132">
        <v>4.1002000000000001</v>
      </c>
    </row>
    <row r="2055" spans="1:5" ht="13.8" x14ac:dyDescent="0.25">
      <c r="A2055" s="45">
        <v>38539</v>
      </c>
      <c r="B2055" s="45" t="str">
        <f t="shared" si="66"/>
        <v>July</v>
      </c>
      <c r="C2055" s="53">
        <f t="shared" si="67"/>
        <v>2005</v>
      </c>
      <c r="D2055" s="43" t="s">
        <v>128</v>
      </c>
      <c r="E2055" s="132">
        <v>6.0914000000000001</v>
      </c>
    </row>
    <row r="2056" spans="1:5" ht="13.8" x14ac:dyDescent="0.25">
      <c r="A2056" s="45">
        <v>38546</v>
      </c>
      <c r="B2056" s="45" t="str">
        <f t="shared" si="66"/>
        <v>July</v>
      </c>
      <c r="C2056" s="53">
        <f t="shared" si="67"/>
        <v>2005</v>
      </c>
      <c r="D2056" s="43" t="s">
        <v>131</v>
      </c>
      <c r="E2056" s="132">
        <v>19.622299999999999</v>
      </c>
    </row>
    <row r="2057" spans="1:5" ht="13.8" x14ac:dyDescent="0.25">
      <c r="A2057" s="45">
        <v>38546</v>
      </c>
      <c r="B2057" s="45" t="str">
        <f t="shared" si="66"/>
        <v>July</v>
      </c>
      <c r="C2057" s="53">
        <f t="shared" si="67"/>
        <v>2005</v>
      </c>
      <c r="D2057" s="43" t="s">
        <v>115</v>
      </c>
      <c r="E2057" s="132">
        <v>16.2</v>
      </c>
    </row>
    <row r="2058" spans="1:5" ht="13.8" x14ac:dyDescent="0.25">
      <c r="A2058" s="45">
        <v>38546</v>
      </c>
      <c r="B2058" s="45" t="str">
        <f t="shared" si="66"/>
        <v>July</v>
      </c>
      <c r="C2058" s="53">
        <f t="shared" si="67"/>
        <v>2005</v>
      </c>
      <c r="D2058" s="43" t="s">
        <v>95</v>
      </c>
      <c r="E2058" s="132">
        <v>14.364000000000001</v>
      </c>
    </row>
    <row r="2059" spans="1:5" ht="13.8" x14ac:dyDescent="0.25">
      <c r="A2059" s="45">
        <v>38546</v>
      </c>
      <c r="B2059" s="45" t="str">
        <f t="shared" si="66"/>
        <v>July</v>
      </c>
      <c r="C2059" s="53">
        <f t="shared" si="67"/>
        <v>2005</v>
      </c>
      <c r="D2059" s="43" t="s">
        <v>96</v>
      </c>
      <c r="E2059" s="132">
        <v>13.715999999999999</v>
      </c>
    </row>
    <row r="2060" spans="1:5" ht="13.8" x14ac:dyDescent="0.25">
      <c r="A2060" s="45">
        <v>38546</v>
      </c>
      <c r="B2060" s="45" t="str">
        <f t="shared" si="66"/>
        <v>July</v>
      </c>
      <c r="C2060" s="53">
        <f t="shared" si="67"/>
        <v>2005</v>
      </c>
      <c r="D2060" s="43" t="s">
        <v>97</v>
      </c>
      <c r="E2060" s="132">
        <v>13.068</v>
      </c>
    </row>
    <row r="2061" spans="1:5" ht="13.8" x14ac:dyDescent="0.25">
      <c r="A2061" s="45">
        <v>38546</v>
      </c>
      <c r="B2061" s="45" t="str">
        <f t="shared" si="66"/>
        <v>July</v>
      </c>
      <c r="C2061" s="53">
        <f t="shared" si="67"/>
        <v>2005</v>
      </c>
      <c r="D2061" s="43" t="s">
        <v>98</v>
      </c>
      <c r="E2061" s="132">
        <v>10.26</v>
      </c>
    </row>
    <row r="2062" spans="1:5" ht="15.6" x14ac:dyDescent="0.3">
      <c r="A2062" s="45">
        <v>38546</v>
      </c>
      <c r="B2062" s="45" t="str">
        <f t="shared" si="66"/>
        <v>July</v>
      </c>
      <c r="C2062" s="53">
        <f t="shared" si="67"/>
        <v>2005</v>
      </c>
      <c r="D2062" s="130" t="s">
        <v>136</v>
      </c>
      <c r="E2062" s="132">
        <v>14.9124</v>
      </c>
    </row>
    <row r="2063" spans="1:5" ht="13.8" x14ac:dyDescent="0.25">
      <c r="A2063" s="45">
        <v>38546</v>
      </c>
      <c r="B2063" s="45" t="str">
        <f t="shared" si="66"/>
        <v>July</v>
      </c>
      <c r="C2063" s="53">
        <f t="shared" si="67"/>
        <v>2005</v>
      </c>
      <c r="D2063" s="43" t="s">
        <v>118</v>
      </c>
      <c r="E2063" s="132">
        <v>13.699799999999998</v>
      </c>
    </row>
    <row r="2064" spans="1:5" ht="13.8" x14ac:dyDescent="0.25">
      <c r="A2064" s="45">
        <v>38546</v>
      </c>
      <c r="B2064" s="45" t="str">
        <f t="shared" si="66"/>
        <v>July</v>
      </c>
      <c r="C2064" s="53">
        <f t="shared" si="67"/>
        <v>2005</v>
      </c>
      <c r="D2064" s="43" t="s">
        <v>102</v>
      </c>
      <c r="E2064" s="132">
        <v>13.519200000000001</v>
      </c>
    </row>
    <row r="2065" spans="1:5" ht="13.8" x14ac:dyDescent="0.25">
      <c r="A2065" s="45">
        <v>38546</v>
      </c>
      <c r="B2065" s="45" t="str">
        <f t="shared" si="66"/>
        <v>July</v>
      </c>
      <c r="C2065" s="53">
        <f t="shared" si="67"/>
        <v>2005</v>
      </c>
      <c r="D2065" s="43" t="s">
        <v>119</v>
      </c>
      <c r="E2065" s="132">
        <v>13.080600000000002</v>
      </c>
    </row>
    <row r="2066" spans="1:5" ht="13.8" x14ac:dyDescent="0.25">
      <c r="A2066" s="45">
        <v>38546</v>
      </c>
      <c r="B2066" s="45" t="str">
        <f t="shared" si="66"/>
        <v>July</v>
      </c>
      <c r="C2066" s="53">
        <f t="shared" si="67"/>
        <v>2005</v>
      </c>
      <c r="D2066" s="43" t="s">
        <v>120</v>
      </c>
      <c r="E2066" s="132">
        <v>12.409799999999997</v>
      </c>
    </row>
    <row r="2067" spans="1:5" ht="13.8" x14ac:dyDescent="0.25">
      <c r="A2067" s="45">
        <v>38546</v>
      </c>
      <c r="B2067" s="45" t="str">
        <f t="shared" si="66"/>
        <v>July</v>
      </c>
      <c r="C2067" s="53">
        <f t="shared" si="67"/>
        <v>2005</v>
      </c>
      <c r="D2067" s="43" t="s">
        <v>103</v>
      </c>
      <c r="E2067" s="132">
        <v>11.9712</v>
      </c>
    </row>
    <row r="2068" spans="1:5" ht="13.8" x14ac:dyDescent="0.25">
      <c r="A2068" s="45">
        <v>38546</v>
      </c>
      <c r="B2068" s="45" t="str">
        <f t="shared" si="66"/>
        <v>July</v>
      </c>
      <c r="C2068" s="53">
        <f t="shared" si="67"/>
        <v>2005</v>
      </c>
      <c r="D2068" s="43" t="s">
        <v>116</v>
      </c>
      <c r="E2068" s="132">
        <v>7.2219000000000007</v>
      </c>
    </row>
    <row r="2069" spans="1:5" ht="13.8" x14ac:dyDescent="0.25">
      <c r="A2069" s="45">
        <v>38546</v>
      </c>
      <c r="B2069" s="45" t="str">
        <f t="shared" si="66"/>
        <v>July</v>
      </c>
      <c r="C2069" s="53">
        <f t="shared" si="67"/>
        <v>2005</v>
      </c>
      <c r="D2069" s="43" t="s">
        <v>104</v>
      </c>
      <c r="E2069" s="132">
        <v>9.6144999999999996</v>
      </c>
    </row>
    <row r="2070" spans="1:5" ht="13.8" x14ac:dyDescent="0.25">
      <c r="A2070" s="45">
        <v>38546</v>
      </c>
      <c r="B2070" s="45" t="str">
        <f t="shared" si="66"/>
        <v>July</v>
      </c>
      <c r="C2070" s="53">
        <f t="shared" si="67"/>
        <v>2005</v>
      </c>
      <c r="D2070" s="43" t="s">
        <v>121</v>
      </c>
      <c r="E2070" s="132">
        <v>9.1429999999999989</v>
      </c>
    </row>
    <row r="2071" spans="1:5" ht="13.8" x14ac:dyDescent="0.25">
      <c r="A2071" s="45">
        <v>38546</v>
      </c>
      <c r="B2071" s="45" t="str">
        <f t="shared" si="66"/>
        <v>July</v>
      </c>
      <c r="C2071" s="53">
        <f t="shared" si="67"/>
        <v>2005</v>
      </c>
      <c r="D2071" s="43" t="s">
        <v>122</v>
      </c>
      <c r="E2071" s="132">
        <v>8.282</v>
      </c>
    </row>
    <row r="2072" spans="1:5" ht="13.8" x14ac:dyDescent="0.25">
      <c r="A2072" s="45">
        <v>38546</v>
      </c>
      <c r="B2072" s="45" t="str">
        <f t="shared" si="66"/>
        <v>July</v>
      </c>
      <c r="C2072" s="53">
        <f t="shared" si="67"/>
        <v>2005</v>
      </c>
      <c r="D2072" s="43" t="s">
        <v>123</v>
      </c>
      <c r="E2072" s="132">
        <v>8.1795000000000009</v>
      </c>
    </row>
    <row r="2073" spans="1:5" ht="13.8" x14ac:dyDescent="0.25">
      <c r="A2073" s="45">
        <v>38546</v>
      </c>
      <c r="B2073" s="45" t="str">
        <f t="shared" si="66"/>
        <v>July</v>
      </c>
      <c r="C2073" s="53">
        <f t="shared" si="67"/>
        <v>2005</v>
      </c>
      <c r="D2073" s="43" t="s">
        <v>99</v>
      </c>
      <c r="E2073" s="132">
        <v>6.27</v>
      </c>
    </row>
    <row r="2074" spans="1:5" ht="13.8" x14ac:dyDescent="0.25">
      <c r="A2074" s="45">
        <v>38546</v>
      </c>
      <c r="B2074" s="45" t="str">
        <f t="shared" si="66"/>
        <v>July</v>
      </c>
      <c r="C2074" s="53">
        <f t="shared" si="67"/>
        <v>2005</v>
      </c>
      <c r="D2074" s="43" t="s">
        <v>100</v>
      </c>
      <c r="E2074" s="132">
        <v>6.1050000000000004</v>
      </c>
    </row>
    <row r="2075" spans="1:5" ht="13.8" x14ac:dyDescent="0.25">
      <c r="A2075" s="45">
        <v>38546</v>
      </c>
      <c r="B2075" s="45" t="str">
        <f t="shared" si="66"/>
        <v>July</v>
      </c>
      <c r="C2075" s="53">
        <f t="shared" si="67"/>
        <v>2005</v>
      </c>
      <c r="D2075" s="43" t="s">
        <v>101</v>
      </c>
      <c r="E2075" s="132">
        <v>5.8410000000000002</v>
      </c>
    </row>
    <row r="2076" spans="1:5" ht="13.8" x14ac:dyDescent="0.25">
      <c r="A2076" s="45">
        <v>38546</v>
      </c>
      <c r="B2076" s="45" t="str">
        <f t="shared" si="66"/>
        <v>July</v>
      </c>
      <c r="C2076" s="53">
        <f t="shared" si="67"/>
        <v>2005</v>
      </c>
      <c r="D2076" s="43" t="s">
        <v>124</v>
      </c>
      <c r="E2076" s="132">
        <v>5.7915000000000001</v>
      </c>
    </row>
    <row r="2077" spans="1:5" ht="13.8" x14ac:dyDescent="0.25">
      <c r="A2077" s="45">
        <v>38546</v>
      </c>
      <c r="B2077" s="45" t="str">
        <f t="shared" si="66"/>
        <v>July</v>
      </c>
      <c r="C2077" s="53">
        <f t="shared" si="67"/>
        <v>2005</v>
      </c>
      <c r="D2077" s="43" t="s">
        <v>125</v>
      </c>
      <c r="E2077" s="132">
        <v>5.181</v>
      </c>
    </row>
    <row r="2078" spans="1:5" ht="13.8" x14ac:dyDescent="0.25">
      <c r="A2078" s="45">
        <v>38546</v>
      </c>
      <c r="B2078" s="45" t="str">
        <f t="shared" si="66"/>
        <v>July</v>
      </c>
      <c r="C2078" s="53">
        <f t="shared" si="67"/>
        <v>2005</v>
      </c>
      <c r="D2078" s="43" t="s">
        <v>126</v>
      </c>
      <c r="E2078" s="132">
        <v>5.681</v>
      </c>
    </row>
    <row r="2079" spans="1:5" ht="13.8" x14ac:dyDescent="0.25">
      <c r="A2079" s="45">
        <v>38546</v>
      </c>
      <c r="B2079" s="45" t="str">
        <f t="shared" si="66"/>
        <v>July</v>
      </c>
      <c r="C2079" s="53">
        <f t="shared" si="67"/>
        <v>2005</v>
      </c>
      <c r="D2079" s="43" t="s">
        <v>127</v>
      </c>
      <c r="E2079" s="132">
        <v>5.7404999999999999</v>
      </c>
    </row>
    <row r="2080" spans="1:5" ht="13.8" x14ac:dyDescent="0.25">
      <c r="A2080" s="45">
        <v>38546</v>
      </c>
      <c r="B2080" s="45" t="str">
        <f t="shared" si="66"/>
        <v>July</v>
      </c>
      <c r="C2080" s="53">
        <f t="shared" si="67"/>
        <v>2005</v>
      </c>
      <c r="D2080" s="43" t="s">
        <v>105</v>
      </c>
      <c r="E2080" s="132">
        <v>4.0754999999999999</v>
      </c>
    </row>
    <row r="2081" spans="1:5" ht="13.8" x14ac:dyDescent="0.25">
      <c r="A2081" s="45">
        <v>38546</v>
      </c>
      <c r="B2081" s="45" t="str">
        <f t="shared" si="66"/>
        <v>July</v>
      </c>
      <c r="C2081" s="53">
        <f t="shared" si="67"/>
        <v>2005</v>
      </c>
      <c r="D2081" s="43" t="s">
        <v>128</v>
      </c>
      <c r="E2081" s="132">
        <v>6.0685000000000002</v>
      </c>
    </row>
    <row r="2082" spans="1:5" ht="13.8" x14ac:dyDescent="0.25">
      <c r="A2082" s="45">
        <v>38553</v>
      </c>
      <c r="B2082" s="45" t="str">
        <f t="shared" si="66"/>
        <v>July</v>
      </c>
      <c r="C2082" s="53">
        <f t="shared" si="67"/>
        <v>2005</v>
      </c>
      <c r="D2082" s="43" t="s">
        <v>131</v>
      </c>
      <c r="E2082" s="132">
        <v>25.379000000000001</v>
      </c>
    </row>
    <row r="2083" spans="1:5" ht="13.8" x14ac:dyDescent="0.25">
      <c r="A2083" s="45">
        <v>38553</v>
      </c>
      <c r="B2083" s="45" t="str">
        <f t="shared" si="66"/>
        <v>July</v>
      </c>
      <c r="C2083" s="53">
        <f t="shared" si="67"/>
        <v>2005</v>
      </c>
      <c r="D2083" s="43" t="s">
        <v>115</v>
      </c>
      <c r="E2083" s="132">
        <v>20.7</v>
      </c>
    </row>
    <row r="2084" spans="1:5" ht="13.8" x14ac:dyDescent="0.25">
      <c r="A2084" s="45">
        <v>38553</v>
      </c>
      <c r="B2084" s="45" t="str">
        <f t="shared" si="66"/>
        <v>July</v>
      </c>
      <c r="C2084" s="53">
        <f t="shared" si="67"/>
        <v>2005</v>
      </c>
      <c r="D2084" s="43" t="s">
        <v>95</v>
      </c>
      <c r="E2084" s="132">
        <v>18.353999999999999</v>
      </c>
    </row>
    <row r="2085" spans="1:5" ht="13.8" x14ac:dyDescent="0.25">
      <c r="A2085" s="45">
        <v>38553</v>
      </c>
      <c r="B2085" s="45" t="str">
        <f t="shared" si="66"/>
        <v>July</v>
      </c>
      <c r="C2085" s="53">
        <f t="shared" si="67"/>
        <v>2005</v>
      </c>
      <c r="D2085" s="43" t="s">
        <v>96</v>
      </c>
      <c r="E2085" s="132">
        <v>17.526</v>
      </c>
    </row>
    <row r="2086" spans="1:5" ht="13.8" x14ac:dyDescent="0.25">
      <c r="A2086" s="45">
        <v>38553</v>
      </c>
      <c r="B2086" s="45" t="str">
        <f t="shared" si="66"/>
        <v>July</v>
      </c>
      <c r="C2086" s="53">
        <f t="shared" si="67"/>
        <v>2005</v>
      </c>
      <c r="D2086" s="43" t="s">
        <v>97</v>
      </c>
      <c r="E2086" s="132">
        <v>16.698</v>
      </c>
    </row>
    <row r="2087" spans="1:5" ht="13.8" x14ac:dyDescent="0.25">
      <c r="A2087" s="45">
        <v>38553</v>
      </c>
      <c r="B2087" s="45" t="str">
        <f t="shared" si="66"/>
        <v>July</v>
      </c>
      <c r="C2087" s="53">
        <f t="shared" si="67"/>
        <v>2005</v>
      </c>
      <c r="D2087" s="43" t="s">
        <v>98</v>
      </c>
      <c r="E2087" s="132">
        <v>13.11</v>
      </c>
    </row>
    <row r="2088" spans="1:5" ht="15.6" x14ac:dyDescent="0.3">
      <c r="A2088" s="45">
        <v>38553</v>
      </c>
      <c r="B2088" s="45" t="str">
        <f t="shared" si="66"/>
        <v>July</v>
      </c>
      <c r="C2088" s="53">
        <f t="shared" si="67"/>
        <v>2005</v>
      </c>
      <c r="D2088" s="130" t="s">
        <v>136</v>
      </c>
      <c r="E2088" s="132">
        <v>17.975800000000003</v>
      </c>
    </row>
    <row r="2089" spans="1:5" ht="13.8" x14ac:dyDescent="0.25">
      <c r="A2089" s="45">
        <v>38553</v>
      </c>
      <c r="B2089" s="45" t="str">
        <f t="shared" si="66"/>
        <v>July</v>
      </c>
      <c r="C2089" s="53">
        <f t="shared" si="67"/>
        <v>2005</v>
      </c>
      <c r="D2089" s="43" t="s">
        <v>118</v>
      </c>
      <c r="E2089" s="132">
        <v>16.514099999999999</v>
      </c>
    </row>
    <row r="2090" spans="1:5" ht="13.8" x14ac:dyDescent="0.25">
      <c r="A2090" s="45">
        <v>38553</v>
      </c>
      <c r="B2090" s="45" t="str">
        <f t="shared" si="66"/>
        <v>July</v>
      </c>
      <c r="C2090" s="53">
        <f t="shared" si="67"/>
        <v>2005</v>
      </c>
      <c r="D2090" s="43" t="s">
        <v>102</v>
      </c>
      <c r="E2090" s="132">
        <v>16.296400000000002</v>
      </c>
    </row>
    <row r="2091" spans="1:5" ht="13.8" x14ac:dyDescent="0.25">
      <c r="A2091" s="45">
        <v>38553</v>
      </c>
      <c r="B2091" s="45" t="str">
        <f t="shared" si="66"/>
        <v>July</v>
      </c>
      <c r="C2091" s="53">
        <f t="shared" si="67"/>
        <v>2005</v>
      </c>
      <c r="D2091" s="43" t="s">
        <v>119</v>
      </c>
      <c r="E2091" s="132">
        <v>15.7677</v>
      </c>
    </row>
    <row r="2092" spans="1:5" ht="13.8" x14ac:dyDescent="0.25">
      <c r="A2092" s="45">
        <v>38553</v>
      </c>
      <c r="B2092" s="45" t="str">
        <f t="shared" si="66"/>
        <v>July</v>
      </c>
      <c r="C2092" s="53">
        <f t="shared" si="67"/>
        <v>2005</v>
      </c>
      <c r="D2092" s="43" t="s">
        <v>120</v>
      </c>
      <c r="E2092" s="132">
        <v>14.959099999999999</v>
      </c>
    </row>
    <row r="2093" spans="1:5" ht="13.8" x14ac:dyDescent="0.25">
      <c r="A2093" s="45">
        <v>38553</v>
      </c>
      <c r="B2093" s="45" t="str">
        <f t="shared" si="66"/>
        <v>July</v>
      </c>
      <c r="C2093" s="53">
        <f t="shared" si="67"/>
        <v>2005</v>
      </c>
      <c r="D2093" s="43" t="s">
        <v>103</v>
      </c>
      <c r="E2093" s="132">
        <v>14.430399999999999</v>
      </c>
    </row>
    <row r="2094" spans="1:5" ht="13.8" x14ac:dyDescent="0.25">
      <c r="A2094" s="45">
        <v>38553</v>
      </c>
      <c r="B2094" s="45" t="str">
        <f t="shared" si="66"/>
        <v>July</v>
      </c>
      <c r="C2094" s="53">
        <f t="shared" si="67"/>
        <v>2005</v>
      </c>
      <c r="D2094" s="43" t="s">
        <v>116</v>
      </c>
      <c r="E2094" s="132">
        <v>11.0124</v>
      </c>
    </row>
    <row r="2095" spans="1:5" ht="13.8" x14ac:dyDescent="0.25">
      <c r="A2095" s="45">
        <v>38553</v>
      </c>
      <c r="B2095" s="45" t="str">
        <f t="shared" si="66"/>
        <v>July</v>
      </c>
      <c r="C2095" s="53">
        <f t="shared" si="67"/>
        <v>2005</v>
      </c>
      <c r="D2095" s="43" t="s">
        <v>104</v>
      </c>
      <c r="E2095" s="132">
        <v>11.584300000000001</v>
      </c>
    </row>
    <row r="2096" spans="1:5" ht="13.8" x14ac:dyDescent="0.25">
      <c r="A2096" s="45">
        <v>38553</v>
      </c>
      <c r="B2096" s="45" t="str">
        <f t="shared" si="66"/>
        <v>July</v>
      </c>
      <c r="C2096" s="53">
        <f t="shared" si="67"/>
        <v>2005</v>
      </c>
      <c r="D2096" s="43" t="s">
        <v>121</v>
      </c>
      <c r="E2096" s="132">
        <v>11.0162</v>
      </c>
    </row>
    <row r="2097" spans="1:5" ht="13.8" x14ac:dyDescent="0.25">
      <c r="A2097" s="45">
        <v>38553</v>
      </c>
      <c r="B2097" s="45" t="str">
        <f t="shared" ref="B2097:B2158" si="68">TEXT(A2097,"mmmm")</f>
        <v>July</v>
      </c>
      <c r="C2097" s="53">
        <f t="shared" ref="C2097:C2158" si="69">YEAR(A2097)</f>
        <v>2005</v>
      </c>
      <c r="D2097" s="43" t="s">
        <v>122</v>
      </c>
      <c r="E2097" s="132">
        <v>9.9787999999999997</v>
      </c>
    </row>
    <row r="2098" spans="1:5" ht="13.8" x14ac:dyDescent="0.25">
      <c r="A2098" s="45">
        <v>38553</v>
      </c>
      <c r="B2098" s="45" t="str">
        <f t="shared" si="68"/>
        <v>July</v>
      </c>
      <c r="C2098" s="53">
        <f t="shared" si="69"/>
        <v>2005</v>
      </c>
      <c r="D2098" s="43" t="s">
        <v>123</v>
      </c>
      <c r="E2098" s="132">
        <v>9.8553000000000015</v>
      </c>
    </row>
    <row r="2099" spans="1:5" ht="13.8" x14ac:dyDescent="0.25">
      <c r="A2099" s="45">
        <v>38553</v>
      </c>
      <c r="B2099" s="45" t="str">
        <f t="shared" si="68"/>
        <v>July</v>
      </c>
      <c r="C2099" s="53">
        <f t="shared" si="69"/>
        <v>2005</v>
      </c>
      <c r="D2099" s="43" t="s">
        <v>99</v>
      </c>
      <c r="E2099" s="132">
        <v>9.0440000000000005</v>
      </c>
    </row>
    <row r="2100" spans="1:5" ht="13.8" x14ac:dyDescent="0.25">
      <c r="A2100" s="45">
        <v>38553</v>
      </c>
      <c r="B2100" s="45" t="str">
        <f t="shared" si="68"/>
        <v>July</v>
      </c>
      <c r="C2100" s="53">
        <f t="shared" si="69"/>
        <v>2005</v>
      </c>
      <c r="D2100" s="43" t="s">
        <v>100</v>
      </c>
      <c r="E2100" s="132">
        <v>8.8060000000000009</v>
      </c>
    </row>
    <row r="2101" spans="1:5" ht="13.8" x14ac:dyDescent="0.25">
      <c r="A2101" s="45">
        <v>38553</v>
      </c>
      <c r="B2101" s="45" t="str">
        <f t="shared" si="68"/>
        <v>July</v>
      </c>
      <c r="C2101" s="53">
        <f t="shared" si="69"/>
        <v>2005</v>
      </c>
      <c r="D2101" s="43" t="s">
        <v>101</v>
      </c>
      <c r="E2101" s="132">
        <v>8.4252000000000002</v>
      </c>
    </row>
    <row r="2102" spans="1:5" ht="13.8" x14ac:dyDescent="0.25">
      <c r="A2102" s="45">
        <v>38553</v>
      </c>
      <c r="B2102" s="45" t="str">
        <f t="shared" si="68"/>
        <v>July</v>
      </c>
      <c r="C2102" s="53">
        <f t="shared" si="69"/>
        <v>2005</v>
      </c>
      <c r="D2102" s="43" t="s">
        <v>124</v>
      </c>
      <c r="E2102" s="132">
        <v>8.3537999999999997</v>
      </c>
    </row>
    <row r="2103" spans="1:5" ht="13.8" x14ac:dyDescent="0.25">
      <c r="A2103" s="45">
        <v>38553</v>
      </c>
      <c r="B2103" s="45" t="str">
        <f t="shared" si="68"/>
        <v>July</v>
      </c>
      <c r="C2103" s="53">
        <f t="shared" si="69"/>
        <v>2005</v>
      </c>
      <c r="D2103" s="43" t="s">
        <v>125</v>
      </c>
      <c r="E2103" s="132">
        <v>7.4732000000000003</v>
      </c>
    </row>
    <row r="2104" spans="1:5" ht="13.8" x14ac:dyDescent="0.25">
      <c r="A2104" s="45">
        <v>38553</v>
      </c>
      <c r="B2104" s="45" t="str">
        <f t="shared" si="68"/>
        <v>July</v>
      </c>
      <c r="C2104" s="53">
        <f t="shared" si="69"/>
        <v>2005</v>
      </c>
      <c r="D2104" s="43" t="s">
        <v>126</v>
      </c>
      <c r="E2104" s="132">
        <v>7.8636999999999997</v>
      </c>
    </row>
    <row r="2105" spans="1:5" ht="13.8" x14ac:dyDescent="0.25">
      <c r="A2105" s="45">
        <v>38553</v>
      </c>
      <c r="B2105" s="45" t="str">
        <f t="shared" si="68"/>
        <v>July</v>
      </c>
      <c r="C2105" s="53">
        <f t="shared" si="69"/>
        <v>2005</v>
      </c>
      <c r="D2105" s="43" t="s">
        <v>127</v>
      </c>
      <c r="E2105" s="132">
        <v>7.6896000000000004</v>
      </c>
    </row>
    <row r="2106" spans="1:5" ht="13.8" x14ac:dyDescent="0.25">
      <c r="A2106" s="45">
        <v>38553</v>
      </c>
      <c r="B2106" s="45" t="str">
        <f t="shared" si="68"/>
        <v>July</v>
      </c>
      <c r="C2106" s="53">
        <f t="shared" si="69"/>
        <v>2005</v>
      </c>
      <c r="D2106" s="43" t="s">
        <v>105</v>
      </c>
      <c r="E2106" s="132">
        <v>5.8786000000000005</v>
      </c>
    </row>
    <row r="2107" spans="1:5" ht="13.8" x14ac:dyDescent="0.25">
      <c r="A2107" s="45">
        <v>38553</v>
      </c>
      <c r="B2107" s="45" t="str">
        <f t="shared" si="68"/>
        <v>July</v>
      </c>
      <c r="C2107" s="53">
        <f t="shared" si="69"/>
        <v>2005</v>
      </c>
      <c r="D2107" s="43" t="s">
        <v>128</v>
      </c>
      <c r="E2107" s="132">
        <v>7.7401999999999997</v>
      </c>
    </row>
    <row r="2108" spans="1:5" ht="13.8" x14ac:dyDescent="0.25">
      <c r="A2108" s="45">
        <v>38560</v>
      </c>
      <c r="B2108" s="45" t="str">
        <f t="shared" si="68"/>
        <v>July</v>
      </c>
      <c r="C2108" s="53">
        <f t="shared" si="69"/>
        <v>2005</v>
      </c>
      <c r="D2108" s="43" t="s">
        <v>131</v>
      </c>
      <c r="E2108" s="132">
        <v>25.688500000000005</v>
      </c>
    </row>
    <row r="2109" spans="1:5" ht="13.8" x14ac:dyDescent="0.25">
      <c r="A2109" s="45">
        <v>38560</v>
      </c>
      <c r="B2109" s="45" t="str">
        <f t="shared" si="68"/>
        <v>July</v>
      </c>
      <c r="C2109" s="53">
        <f t="shared" si="69"/>
        <v>2005</v>
      </c>
      <c r="D2109" s="43" t="s">
        <v>115</v>
      </c>
      <c r="E2109" s="132">
        <v>19.68</v>
      </c>
    </row>
    <row r="2110" spans="1:5" ht="13.8" x14ac:dyDescent="0.25">
      <c r="A2110" s="45">
        <v>38560</v>
      </c>
      <c r="B2110" s="45" t="str">
        <f t="shared" si="68"/>
        <v>July</v>
      </c>
      <c r="C2110" s="53">
        <f t="shared" si="69"/>
        <v>2005</v>
      </c>
      <c r="D2110" s="43" t="s">
        <v>95</v>
      </c>
      <c r="E2110" s="132">
        <v>17.4496</v>
      </c>
    </row>
    <row r="2111" spans="1:5" ht="13.8" x14ac:dyDescent="0.25">
      <c r="A2111" s="45">
        <v>38560</v>
      </c>
      <c r="B2111" s="45" t="str">
        <f t="shared" si="68"/>
        <v>July</v>
      </c>
      <c r="C2111" s="53">
        <f t="shared" si="69"/>
        <v>2005</v>
      </c>
      <c r="D2111" s="43" t="s">
        <v>96</v>
      </c>
      <c r="E2111" s="132">
        <v>16.662400000000002</v>
      </c>
    </row>
    <row r="2112" spans="1:5" ht="13.8" x14ac:dyDescent="0.25">
      <c r="A2112" s="45">
        <v>38560</v>
      </c>
      <c r="B2112" s="45" t="str">
        <f t="shared" si="68"/>
        <v>July</v>
      </c>
      <c r="C2112" s="53">
        <f t="shared" si="69"/>
        <v>2005</v>
      </c>
      <c r="D2112" s="43" t="s">
        <v>97</v>
      </c>
      <c r="E2112" s="132">
        <v>15.8752</v>
      </c>
    </row>
    <row r="2113" spans="1:5" ht="13.8" x14ac:dyDescent="0.25">
      <c r="A2113" s="45">
        <v>38560</v>
      </c>
      <c r="B2113" s="45" t="str">
        <f t="shared" si="68"/>
        <v>July</v>
      </c>
      <c r="C2113" s="53">
        <f t="shared" si="69"/>
        <v>2005</v>
      </c>
      <c r="D2113" s="43" t="s">
        <v>98</v>
      </c>
      <c r="E2113" s="132">
        <v>12.463999999999999</v>
      </c>
    </row>
    <row r="2114" spans="1:5" ht="15.6" x14ac:dyDescent="0.3">
      <c r="A2114" s="45">
        <v>38560</v>
      </c>
      <c r="B2114" s="45" t="str">
        <f t="shared" si="68"/>
        <v>July</v>
      </c>
      <c r="C2114" s="53">
        <f t="shared" si="69"/>
        <v>2005</v>
      </c>
      <c r="D2114" s="130" t="s">
        <v>136</v>
      </c>
      <c r="E2114" s="132">
        <v>15.9528</v>
      </c>
    </row>
    <row r="2115" spans="1:5" ht="13.8" x14ac:dyDescent="0.25">
      <c r="A2115" s="45">
        <v>38560</v>
      </c>
      <c r="B2115" s="45" t="str">
        <f t="shared" si="68"/>
        <v>July</v>
      </c>
      <c r="C2115" s="53">
        <f t="shared" si="69"/>
        <v>2005</v>
      </c>
      <c r="D2115" s="43" t="s">
        <v>118</v>
      </c>
      <c r="E2115" s="132">
        <v>14.6556</v>
      </c>
    </row>
    <row r="2116" spans="1:5" ht="13.8" x14ac:dyDescent="0.25">
      <c r="A2116" s="45">
        <v>38560</v>
      </c>
      <c r="B2116" s="45" t="str">
        <f t="shared" si="68"/>
        <v>July</v>
      </c>
      <c r="C2116" s="53">
        <f t="shared" si="69"/>
        <v>2005</v>
      </c>
      <c r="D2116" s="43" t="s">
        <v>102</v>
      </c>
      <c r="E2116" s="132">
        <v>14.462400000000001</v>
      </c>
    </row>
    <row r="2117" spans="1:5" ht="13.8" x14ac:dyDescent="0.25">
      <c r="A2117" s="45">
        <v>38560</v>
      </c>
      <c r="B2117" s="45" t="str">
        <f t="shared" si="68"/>
        <v>July</v>
      </c>
      <c r="C2117" s="53">
        <f t="shared" si="69"/>
        <v>2005</v>
      </c>
      <c r="D2117" s="43" t="s">
        <v>119</v>
      </c>
      <c r="E2117" s="132">
        <v>13.993200000000002</v>
      </c>
    </row>
    <row r="2118" spans="1:5" ht="13.8" x14ac:dyDescent="0.25">
      <c r="A2118" s="45">
        <v>38560</v>
      </c>
      <c r="B2118" s="45" t="str">
        <f t="shared" si="68"/>
        <v>July</v>
      </c>
      <c r="C2118" s="53">
        <f t="shared" si="69"/>
        <v>2005</v>
      </c>
      <c r="D2118" s="43" t="s">
        <v>120</v>
      </c>
      <c r="E2118" s="132">
        <v>13.275599999999999</v>
      </c>
    </row>
    <row r="2119" spans="1:5" ht="13.8" x14ac:dyDescent="0.25">
      <c r="A2119" s="45">
        <v>38560</v>
      </c>
      <c r="B2119" s="45" t="str">
        <f t="shared" si="68"/>
        <v>July</v>
      </c>
      <c r="C2119" s="53">
        <f t="shared" si="69"/>
        <v>2005</v>
      </c>
      <c r="D2119" s="43" t="s">
        <v>103</v>
      </c>
      <c r="E2119" s="132">
        <v>12.806399999999998</v>
      </c>
    </row>
    <row r="2120" spans="1:5" ht="13.8" x14ac:dyDescent="0.25">
      <c r="A2120" s="45">
        <v>38560</v>
      </c>
      <c r="B2120" s="45" t="str">
        <f t="shared" si="68"/>
        <v>July</v>
      </c>
      <c r="C2120" s="53">
        <f t="shared" si="69"/>
        <v>2005</v>
      </c>
      <c r="D2120" s="43" t="s">
        <v>116</v>
      </c>
      <c r="E2120" s="132">
        <v>10.8927</v>
      </c>
    </row>
    <row r="2121" spans="1:5" ht="13.8" x14ac:dyDescent="0.25">
      <c r="A2121" s="45">
        <v>38560</v>
      </c>
      <c r="B2121" s="45" t="str">
        <f t="shared" si="68"/>
        <v>July</v>
      </c>
      <c r="C2121" s="53">
        <f t="shared" si="69"/>
        <v>2005</v>
      </c>
      <c r="D2121" s="43" t="s">
        <v>104</v>
      </c>
      <c r="E2121" s="132">
        <v>10.880800000000001</v>
      </c>
    </row>
    <row r="2122" spans="1:5" ht="13.8" x14ac:dyDescent="0.25">
      <c r="A2122" s="45">
        <v>38560</v>
      </c>
      <c r="B2122" s="45" t="str">
        <f t="shared" si="68"/>
        <v>July</v>
      </c>
      <c r="C2122" s="53">
        <f t="shared" si="69"/>
        <v>2005</v>
      </c>
      <c r="D2122" s="43" t="s">
        <v>121</v>
      </c>
      <c r="E2122" s="132">
        <v>10.347200000000001</v>
      </c>
    </row>
    <row r="2123" spans="1:5" ht="13.8" x14ac:dyDescent="0.25">
      <c r="A2123" s="45">
        <v>38560</v>
      </c>
      <c r="B2123" s="45" t="str">
        <f t="shared" si="68"/>
        <v>July</v>
      </c>
      <c r="C2123" s="53">
        <f t="shared" si="69"/>
        <v>2005</v>
      </c>
      <c r="D2123" s="43" t="s">
        <v>122</v>
      </c>
      <c r="E2123" s="132">
        <v>9.3727999999999998</v>
      </c>
    </row>
    <row r="2124" spans="1:5" ht="13.8" x14ac:dyDescent="0.25">
      <c r="A2124" s="45">
        <v>38560</v>
      </c>
      <c r="B2124" s="45" t="str">
        <f t="shared" si="68"/>
        <v>July</v>
      </c>
      <c r="C2124" s="53">
        <f t="shared" si="69"/>
        <v>2005</v>
      </c>
      <c r="D2124" s="43" t="s">
        <v>123</v>
      </c>
      <c r="E2124" s="132">
        <v>9.2568000000000001</v>
      </c>
    </row>
    <row r="2125" spans="1:5" ht="13.8" x14ac:dyDescent="0.25">
      <c r="A2125" s="45">
        <v>38560</v>
      </c>
      <c r="B2125" s="45" t="str">
        <f t="shared" si="68"/>
        <v>July</v>
      </c>
      <c r="C2125" s="53">
        <f t="shared" si="69"/>
        <v>2005</v>
      </c>
      <c r="D2125" s="43" t="s">
        <v>99</v>
      </c>
      <c r="E2125" s="132">
        <v>9.1959999999999997</v>
      </c>
    </row>
    <row r="2126" spans="1:5" ht="13.8" x14ac:dyDescent="0.25">
      <c r="A2126" s="45">
        <v>38560</v>
      </c>
      <c r="B2126" s="45" t="str">
        <f t="shared" si="68"/>
        <v>July</v>
      </c>
      <c r="C2126" s="53">
        <f t="shared" si="69"/>
        <v>2005</v>
      </c>
      <c r="D2126" s="43" t="s">
        <v>100</v>
      </c>
      <c r="E2126" s="132">
        <v>8.9540000000000006</v>
      </c>
    </row>
    <row r="2127" spans="1:5" ht="13.8" x14ac:dyDescent="0.25">
      <c r="A2127" s="45">
        <v>38560</v>
      </c>
      <c r="B2127" s="45" t="str">
        <f t="shared" si="68"/>
        <v>July</v>
      </c>
      <c r="C2127" s="53">
        <f t="shared" si="69"/>
        <v>2005</v>
      </c>
      <c r="D2127" s="43" t="s">
        <v>101</v>
      </c>
      <c r="E2127" s="132">
        <v>8.5668000000000006</v>
      </c>
    </row>
    <row r="2128" spans="1:5" ht="13.8" x14ac:dyDescent="0.25">
      <c r="A2128" s="45">
        <v>38560</v>
      </c>
      <c r="B2128" s="45" t="str">
        <f t="shared" si="68"/>
        <v>July</v>
      </c>
      <c r="C2128" s="53">
        <f t="shared" si="69"/>
        <v>2005</v>
      </c>
      <c r="D2128" s="43" t="s">
        <v>124</v>
      </c>
      <c r="E2128" s="132">
        <v>8.4941999999999993</v>
      </c>
    </row>
    <row r="2129" spans="1:5" ht="13.8" x14ac:dyDescent="0.25">
      <c r="A2129" s="45">
        <v>38560</v>
      </c>
      <c r="B2129" s="45" t="str">
        <f t="shared" si="68"/>
        <v>July</v>
      </c>
      <c r="C2129" s="53">
        <f t="shared" si="69"/>
        <v>2005</v>
      </c>
      <c r="D2129" s="43" t="s">
        <v>125</v>
      </c>
      <c r="E2129" s="132">
        <v>7.5987999999999998</v>
      </c>
    </row>
    <row r="2130" spans="1:5" ht="13.8" x14ac:dyDescent="0.25">
      <c r="A2130" s="49">
        <v>38560</v>
      </c>
      <c r="B2130" s="45" t="str">
        <f t="shared" si="68"/>
        <v>July</v>
      </c>
      <c r="C2130" s="53">
        <f t="shared" si="69"/>
        <v>2005</v>
      </c>
      <c r="D2130" s="43" t="s">
        <v>126</v>
      </c>
      <c r="E2130" s="132">
        <v>7.9833000000000007</v>
      </c>
    </row>
    <row r="2131" spans="1:5" ht="13.8" x14ac:dyDescent="0.25">
      <c r="A2131" s="45">
        <v>38560</v>
      </c>
      <c r="B2131" s="45" t="str">
        <f t="shared" si="68"/>
        <v>July</v>
      </c>
      <c r="C2131" s="53">
        <f t="shared" si="69"/>
        <v>2005</v>
      </c>
      <c r="D2131" s="43" t="s">
        <v>127</v>
      </c>
      <c r="E2131" s="132">
        <v>7.7964000000000002</v>
      </c>
    </row>
    <row r="2132" spans="1:5" ht="13.8" x14ac:dyDescent="0.25">
      <c r="A2132" s="45">
        <v>38560</v>
      </c>
      <c r="B2132" s="45" t="str">
        <f t="shared" si="68"/>
        <v>July</v>
      </c>
      <c r="C2132" s="53">
        <f t="shared" si="69"/>
        <v>2005</v>
      </c>
      <c r="D2132" s="43" t="s">
        <v>105</v>
      </c>
      <c r="E2132" s="132">
        <v>5.9774000000000003</v>
      </c>
    </row>
    <row r="2133" spans="1:5" ht="13.8" x14ac:dyDescent="0.25">
      <c r="A2133" s="45">
        <v>38560</v>
      </c>
      <c r="B2133" s="45" t="str">
        <f t="shared" si="68"/>
        <v>July</v>
      </c>
      <c r="C2133" s="53">
        <f t="shared" si="69"/>
        <v>2005</v>
      </c>
      <c r="D2133" s="43" t="s">
        <v>128</v>
      </c>
      <c r="E2133" s="132">
        <v>7.8318000000000003</v>
      </c>
    </row>
    <row r="2134" spans="1:5" ht="13.8" x14ac:dyDescent="0.25">
      <c r="A2134" s="45">
        <v>38567</v>
      </c>
      <c r="B2134" s="45" t="str">
        <f t="shared" si="68"/>
        <v>August</v>
      </c>
      <c r="C2134" s="53">
        <f t="shared" si="69"/>
        <v>2005</v>
      </c>
      <c r="D2134" s="43" t="s">
        <v>131</v>
      </c>
      <c r="E2134" s="132">
        <v>20.488900000000005</v>
      </c>
    </row>
    <row r="2135" spans="1:5" ht="13.8" x14ac:dyDescent="0.25">
      <c r="A2135" s="45">
        <v>38567</v>
      </c>
      <c r="B2135" s="45" t="str">
        <f t="shared" si="68"/>
        <v>August</v>
      </c>
      <c r="C2135" s="53">
        <f t="shared" si="69"/>
        <v>2005</v>
      </c>
      <c r="D2135" s="43" t="s">
        <v>115</v>
      </c>
      <c r="E2135" s="132">
        <v>16.38</v>
      </c>
    </row>
    <row r="2136" spans="1:5" ht="13.8" x14ac:dyDescent="0.25">
      <c r="A2136" s="45">
        <v>38567</v>
      </c>
      <c r="B2136" s="45" t="str">
        <f t="shared" si="68"/>
        <v>August</v>
      </c>
      <c r="C2136" s="53">
        <f t="shared" si="69"/>
        <v>2005</v>
      </c>
      <c r="D2136" s="43" t="s">
        <v>95</v>
      </c>
      <c r="E2136" s="132">
        <v>14.523600000000002</v>
      </c>
    </row>
    <row r="2137" spans="1:5" ht="13.8" x14ac:dyDescent="0.25">
      <c r="A2137" s="45">
        <v>38567</v>
      </c>
      <c r="B2137" s="45" t="str">
        <f t="shared" si="68"/>
        <v>August</v>
      </c>
      <c r="C2137" s="53">
        <f t="shared" si="69"/>
        <v>2005</v>
      </c>
      <c r="D2137" s="43" t="s">
        <v>96</v>
      </c>
      <c r="E2137" s="132">
        <v>13.868399999999999</v>
      </c>
    </row>
    <row r="2138" spans="1:5" ht="13.8" x14ac:dyDescent="0.25">
      <c r="A2138" s="45">
        <v>38567</v>
      </c>
      <c r="B2138" s="45" t="str">
        <f t="shared" si="68"/>
        <v>August</v>
      </c>
      <c r="C2138" s="53">
        <f t="shared" si="69"/>
        <v>2005</v>
      </c>
      <c r="D2138" s="43" t="s">
        <v>97</v>
      </c>
      <c r="E2138" s="132">
        <v>13.213199999999999</v>
      </c>
    </row>
    <row r="2139" spans="1:5" ht="13.8" x14ac:dyDescent="0.25">
      <c r="A2139" s="45">
        <v>38567</v>
      </c>
      <c r="B2139" s="45" t="str">
        <f t="shared" si="68"/>
        <v>August</v>
      </c>
      <c r="C2139" s="53">
        <f t="shared" si="69"/>
        <v>2005</v>
      </c>
      <c r="D2139" s="43" t="s">
        <v>98</v>
      </c>
      <c r="E2139" s="132">
        <v>10.373999999999999</v>
      </c>
    </row>
    <row r="2140" spans="1:5" ht="15.6" x14ac:dyDescent="0.3">
      <c r="A2140" s="45">
        <v>38567</v>
      </c>
      <c r="B2140" s="45" t="str">
        <f t="shared" si="68"/>
        <v>August</v>
      </c>
      <c r="C2140" s="53">
        <f t="shared" si="69"/>
        <v>2005</v>
      </c>
      <c r="D2140" s="130" t="s">
        <v>136</v>
      </c>
      <c r="E2140" s="132">
        <v>14.623400000000002</v>
      </c>
    </row>
    <row r="2141" spans="1:5" ht="13.8" x14ac:dyDescent="0.25">
      <c r="A2141" s="45">
        <v>38567</v>
      </c>
      <c r="B2141" s="45" t="str">
        <f t="shared" si="68"/>
        <v>August</v>
      </c>
      <c r="C2141" s="53">
        <f t="shared" si="69"/>
        <v>2005</v>
      </c>
      <c r="D2141" s="43" t="s">
        <v>118</v>
      </c>
      <c r="E2141" s="132">
        <v>13.434299999999999</v>
      </c>
    </row>
    <row r="2142" spans="1:5" ht="13.8" x14ac:dyDescent="0.25">
      <c r="A2142" s="49">
        <v>38567</v>
      </c>
      <c r="B2142" s="45" t="str">
        <f t="shared" si="68"/>
        <v>August</v>
      </c>
      <c r="C2142" s="53">
        <f t="shared" si="69"/>
        <v>2005</v>
      </c>
      <c r="D2142" s="43" t="s">
        <v>102</v>
      </c>
      <c r="E2142" s="132">
        <v>13.257200000000001</v>
      </c>
    </row>
    <row r="2143" spans="1:5" ht="13.8" x14ac:dyDescent="0.25">
      <c r="A2143" s="45">
        <v>38567</v>
      </c>
      <c r="B2143" s="45" t="str">
        <f t="shared" si="68"/>
        <v>August</v>
      </c>
      <c r="C2143" s="53">
        <f t="shared" si="69"/>
        <v>2005</v>
      </c>
      <c r="D2143" s="43" t="s">
        <v>119</v>
      </c>
      <c r="E2143" s="132">
        <v>12.8271</v>
      </c>
    </row>
    <row r="2144" spans="1:5" ht="13.8" x14ac:dyDescent="0.25">
      <c r="A2144" s="45">
        <v>38567</v>
      </c>
      <c r="B2144" s="45" t="str">
        <f t="shared" si="68"/>
        <v>August</v>
      </c>
      <c r="C2144" s="53">
        <f t="shared" si="69"/>
        <v>2005</v>
      </c>
      <c r="D2144" s="43" t="s">
        <v>120</v>
      </c>
      <c r="E2144" s="132">
        <v>12.169299999999998</v>
      </c>
    </row>
    <row r="2145" spans="1:5" ht="13.8" x14ac:dyDescent="0.25">
      <c r="A2145" s="45">
        <v>38567</v>
      </c>
      <c r="B2145" s="45" t="str">
        <f t="shared" si="68"/>
        <v>August</v>
      </c>
      <c r="C2145" s="53">
        <f t="shared" si="69"/>
        <v>2005</v>
      </c>
      <c r="D2145" s="43" t="s">
        <v>103</v>
      </c>
      <c r="E2145" s="132">
        <v>11.739199999999999</v>
      </c>
    </row>
    <row r="2146" spans="1:5" ht="13.8" x14ac:dyDescent="0.25">
      <c r="A2146" s="45">
        <v>38567</v>
      </c>
      <c r="B2146" s="45" t="str">
        <f t="shared" si="68"/>
        <v>August</v>
      </c>
      <c r="C2146" s="53">
        <f t="shared" si="69"/>
        <v>2005</v>
      </c>
      <c r="D2146" s="43" t="s">
        <v>116</v>
      </c>
      <c r="E2146" s="132">
        <v>9.4563000000000006</v>
      </c>
    </row>
    <row r="2147" spans="1:5" ht="13.8" x14ac:dyDescent="0.25">
      <c r="A2147" s="45">
        <v>38567</v>
      </c>
      <c r="B2147" s="45" t="str">
        <f t="shared" si="68"/>
        <v>August</v>
      </c>
      <c r="C2147" s="53">
        <f t="shared" si="69"/>
        <v>2005</v>
      </c>
      <c r="D2147" s="43" t="s">
        <v>104</v>
      </c>
      <c r="E2147" s="132">
        <v>10.271100000000001</v>
      </c>
    </row>
    <row r="2148" spans="1:5" ht="13.8" x14ac:dyDescent="0.25">
      <c r="A2148" s="45">
        <v>38567</v>
      </c>
      <c r="B2148" s="45" t="str">
        <f t="shared" si="68"/>
        <v>August</v>
      </c>
      <c r="C2148" s="53">
        <f t="shared" si="69"/>
        <v>2005</v>
      </c>
      <c r="D2148" s="43" t="s">
        <v>121</v>
      </c>
      <c r="E2148" s="132">
        <v>9.7674000000000003</v>
      </c>
    </row>
    <row r="2149" spans="1:5" ht="13.8" x14ac:dyDescent="0.25">
      <c r="A2149" s="45">
        <v>38567</v>
      </c>
      <c r="B2149" s="45" t="str">
        <f t="shared" si="68"/>
        <v>August</v>
      </c>
      <c r="C2149" s="53">
        <f t="shared" si="69"/>
        <v>2005</v>
      </c>
      <c r="D2149" s="43" t="s">
        <v>122</v>
      </c>
      <c r="E2149" s="132">
        <v>8.8475999999999999</v>
      </c>
    </row>
    <row r="2150" spans="1:5" ht="13.8" x14ac:dyDescent="0.25">
      <c r="A2150" s="45">
        <v>38567</v>
      </c>
      <c r="B2150" s="45" t="str">
        <f t="shared" si="68"/>
        <v>August</v>
      </c>
      <c r="C2150" s="53">
        <f t="shared" si="69"/>
        <v>2005</v>
      </c>
      <c r="D2150" s="43" t="s">
        <v>123</v>
      </c>
      <c r="E2150" s="132">
        <v>8.7381000000000011</v>
      </c>
    </row>
    <row r="2151" spans="1:5" ht="13.8" x14ac:dyDescent="0.25">
      <c r="A2151" s="45">
        <v>38567</v>
      </c>
      <c r="B2151" s="45" t="str">
        <f t="shared" si="68"/>
        <v>August</v>
      </c>
      <c r="C2151" s="53">
        <f t="shared" si="69"/>
        <v>2005</v>
      </c>
      <c r="D2151" s="43" t="s">
        <v>99</v>
      </c>
      <c r="E2151" s="132">
        <v>8.5500000000000007</v>
      </c>
    </row>
    <row r="2152" spans="1:5" ht="13.8" x14ac:dyDescent="0.25">
      <c r="A2152" s="45">
        <v>38567</v>
      </c>
      <c r="B2152" s="45" t="str">
        <f t="shared" si="68"/>
        <v>August</v>
      </c>
      <c r="C2152" s="53">
        <f t="shared" si="69"/>
        <v>2005</v>
      </c>
      <c r="D2152" s="43" t="s">
        <v>100</v>
      </c>
      <c r="E2152" s="132">
        <v>8.3249999999999993</v>
      </c>
    </row>
    <row r="2153" spans="1:5" ht="13.8" x14ac:dyDescent="0.25">
      <c r="A2153" s="45">
        <v>38567</v>
      </c>
      <c r="B2153" s="45" t="str">
        <f t="shared" si="68"/>
        <v>August</v>
      </c>
      <c r="C2153" s="53">
        <f t="shared" si="69"/>
        <v>2005</v>
      </c>
      <c r="D2153" s="43" t="s">
        <v>101</v>
      </c>
      <c r="E2153" s="132">
        <v>7.9649999999999999</v>
      </c>
    </row>
    <row r="2154" spans="1:5" ht="13.8" x14ac:dyDescent="0.25">
      <c r="A2154" s="45">
        <v>38567</v>
      </c>
      <c r="B2154" s="45" t="str">
        <f t="shared" si="68"/>
        <v>August</v>
      </c>
      <c r="C2154" s="53">
        <f t="shared" si="69"/>
        <v>2005</v>
      </c>
      <c r="D2154" s="43" t="s">
        <v>124</v>
      </c>
      <c r="E2154" s="132">
        <v>7.8975</v>
      </c>
    </row>
    <row r="2155" spans="1:5" ht="13.8" x14ac:dyDescent="0.25">
      <c r="A2155" s="49">
        <v>38567</v>
      </c>
      <c r="B2155" s="45" t="str">
        <f t="shared" si="68"/>
        <v>August</v>
      </c>
      <c r="C2155" s="53">
        <f t="shared" si="69"/>
        <v>2005</v>
      </c>
      <c r="D2155" s="43" t="s">
        <v>125</v>
      </c>
      <c r="E2155" s="132">
        <v>7.0650000000000004</v>
      </c>
    </row>
    <row r="2156" spans="1:5" ht="13.8" x14ac:dyDescent="0.25">
      <c r="A2156" s="45">
        <v>38567</v>
      </c>
      <c r="B2156" s="45" t="str">
        <f t="shared" si="68"/>
        <v>August</v>
      </c>
      <c r="C2156" s="53">
        <f t="shared" si="69"/>
        <v>2005</v>
      </c>
      <c r="D2156" s="43" t="s">
        <v>126</v>
      </c>
      <c r="E2156" s="132">
        <v>7.4749999999999996</v>
      </c>
    </row>
    <row r="2157" spans="1:5" ht="13.8" x14ac:dyDescent="0.25">
      <c r="A2157" s="45">
        <v>38567</v>
      </c>
      <c r="B2157" s="45" t="str">
        <f t="shared" si="68"/>
        <v>August</v>
      </c>
      <c r="C2157" s="53">
        <f t="shared" si="69"/>
        <v>2005</v>
      </c>
      <c r="D2157" s="43" t="s">
        <v>127</v>
      </c>
      <c r="E2157" s="132">
        <v>7.3425000000000002</v>
      </c>
    </row>
    <row r="2158" spans="1:5" ht="13.8" x14ac:dyDescent="0.25">
      <c r="A2158" s="45">
        <v>38567</v>
      </c>
      <c r="B2158" s="45" t="str">
        <f t="shared" si="68"/>
        <v>August</v>
      </c>
      <c r="C2158" s="53">
        <f t="shared" si="69"/>
        <v>2005</v>
      </c>
      <c r="D2158" s="43" t="s">
        <v>105</v>
      </c>
      <c r="E2158" s="132">
        <v>5.5575000000000001</v>
      </c>
    </row>
    <row r="2159" spans="1:5" ht="13.8" x14ac:dyDescent="0.25">
      <c r="A2159" s="45">
        <v>38567</v>
      </c>
      <c r="B2159" s="45" t="str">
        <f t="shared" ref="B2159:B2219" si="70">TEXT(A2159,"mmmm")</f>
        <v>August</v>
      </c>
      <c r="C2159" s="53">
        <f t="shared" ref="C2159:C2219" si="71">YEAR(A2159)</f>
        <v>2005</v>
      </c>
      <c r="D2159" s="43" t="s">
        <v>128</v>
      </c>
      <c r="E2159" s="132">
        <v>7.4424999999999999</v>
      </c>
    </row>
    <row r="2160" spans="1:5" ht="13.8" x14ac:dyDescent="0.25">
      <c r="A2160" s="45">
        <v>38574</v>
      </c>
      <c r="B2160" s="45" t="str">
        <f t="shared" si="70"/>
        <v>August</v>
      </c>
      <c r="C2160" s="53">
        <f t="shared" si="71"/>
        <v>2005</v>
      </c>
      <c r="D2160" s="43" t="s">
        <v>131</v>
      </c>
      <c r="E2160" s="132">
        <v>21.479300000000002</v>
      </c>
    </row>
    <row r="2161" spans="1:5" ht="13.8" x14ac:dyDescent="0.25">
      <c r="A2161" s="45">
        <v>38574</v>
      </c>
      <c r="B2161" s="45" t="str">
        <f t="shared" si="70"/>
        <v>August</v>
      </c>
      <c r="C2161" s="53">
        <f t="shared" si="71"/>
        <v>2005</v>
      </c>
      <c r="D2161" s="43" t="s">
        <v>115</v>
      </c>
      <c r="E2161" s="132">
        <v>17.579999999999998</v>
      </c>
    </row>
    <row r="2162" spans="1:5" ht="13.8" x14ac:dyDescent="0.25">
      <c r="A2162" s="45">
        <v>38574</v>
      </c>
      <c r="B2162" s="45" t="str">
        <f t="shared" si="70"/>
        <v>August</v>
      </c>
      <c r="C2162" s="53">
        <f t="shared" si="71"/>
        <v>2005</v>
      </c>
      <c r="D2162" s="43" t="s">
        <v>95</v>
      </c>
      <c r="E2162" s="132">
        <v>15.5876</v>
      </c>
    </row>
    <row r="2163" spans="1:5" ht="13.8" x14ac:dyDescent="0.25">
      <c r="A2163" s="45">
        <v>38574</v>
      </c>
      <c r="B2163" s="45" t="str">
        <f t="shared" si="70"/>
        <v>August</v>
      </c>
      <c r="C2163" s="53">
        <f t="shared" si="71"/>
        <v>2005</v>
      </c>
      <c r="D2163" s="43" t="s">
        <v>96</v>
      </c>
      <c r="E2163" s="132">
        <v>14.884400000000001</v>
      </c>
    </row>
    <row r="2164" spans="1:5" ht="13.8" x14ac:dyDescent="0.25">
      <c r="A2164" s="45">
        <v>38574</v>
      </c>
      <c r="B2164" s="45" t="str">
        <f t="shared" si="70"/>
        <v>August</v>
      </c>
      <c r="C2164" s="53">
        <f t="shared" si="71"/>
        <v>2005</v>
      </c>
      <c r="D2164" s="43" t="s">
        <v>97</v>
      </c>
      <c r="E2164" s="132">
        <v>14.181199999999999</v>
      </c>
    </row>
    <row r="2165" spans="1:5" ht="13.8" x14ac:dyDescent="0.25">
      <c r="A2165" s="45">
        <v>38574</v>
      </c>
      <c r="B2165" s="45" t="str">
        <f t="shared" si="70"/>
        <v>August</v>
      </c>
      <c r="C2165" s="53">
        <f t="shared" si="71"/>
        <v>2005</v>
      </c>
      <c r="D2165" s="43" t="s">
        <v>98</v>
      </c>
      <c r="E2165" s="132">
        <v>11.133999999999999</v>
      </c>
    </row>
    <row r="2166" spans="1:5" ht="15.6" x14ac:dyDescent="0.3">
      <c r="A2166" s="45">
        <v>38574</v>
      </c>
      <c r="B2166" s="45" t="str">
        <f t="shared" si="70"/>
        <v>August</v>
      </c>
      <c r="C2166" s="53">
        <f t="shared" si="71"/>
        <v>2005</v>
      </c>
      <c r="D2166" s="130" t="s">
        <v>136</v>
      </c>
      <c r="E2166" s="132">
        <v>15.779400000000001</v>
      </c>
    </row>
    <row r="2167" spans="1:5" ht="13.8" x14ac:dyDescent="0.25">
      <c r="A2167" s="49">
        <v>38574</v>
      </c>
      <c r="B2167" s="45" t="str">
        <f t="shared" si="70"/>
        <v>August</v>
      </c>
      <c r="C2167" s="53">
        <f t="shared" si="71"/>
        <v>2005</v>
      </c>
      <c r="D2167" s="43" t="s">
        <v>118</v>
      </c>
      <c r="E2167" s="132">
        <v>14.496299999999998</v>
      </c>
    </row>
    <row r="2168" spans="1:5" ht="13.8" x14ac:dyDescent="0.25">
      <c r="A2168" s="45">
        <v>38574</v>
      </c>
      <c r="B2168" s="45" t="str">
        <f t="shared" si="70"/>
        <v>August</v>
      </c>
      <c r="C2168" s="53">
        <f t="shared" si="71"/>
        <v>2005</v>
      </c>
      <c r="D2168" s="43" t="s">
        <v>102</v>
      </c>
      <c r="E2168" s="132">
        <v>14.305199999999999</v>
      </c>
    </row>
    <row r="2169" spans="1:5" ht="13.8" x14ac:dyDescent="0.25">
      <c r="A2169" s="45">
        <v>38574</v>
      </c>
      <c r="B2169" s="45" t="str">
        <f t="shared" si="70"/>
        <v>August</v>
      </c>
      <c r="C2169" s="53">
        <f t="shared" si="71"/>
        <v>2005</v>
      </c>
      <c r="D2169" s="43" t="s">
        <v>119</v>
      </c>
      <c r="E2169" s="132">
        <v>13.841100000000001</v>
      </c>
    </row>
    <row r="2170" spans="1:5" ht="13.8" x14ac:dyDescent="0.25">
      <c r="A2170" s="45">
        <v>38574</v>
      </c>
      <c r="B2170" s="45" t="str">
        <f t="shared" si="70"/>
        <v>August</v>
      </c>
      <c r="C2170" s="53">
        <f t="shared" si="71"/>
        <v>2005</v>
      </c>
      <c r="D2170" s="43" t="s">
        <v>120</v>
      </c>
      <c r="E2170" s="132">
        <v>13.1313</v>
      </c>
    </row>
    <row r="2171" spans="1:5" ht="13.8" x14ac:dyDescent="0.25">
      <c r="A2171" s="45">
        <v>38574</v>
      </c>
      <c r="B2171" s="45" t="str">
        <f t="shared" si="70"/>
        <v>August</v>
      </c>
      <c r="C2171" s="53">
        <f t="shared" si="71"/>
        <v>2005</v>
      </c>
      <c r="D2171" s="43" t="s">
        <v>103</v>
      </c>
      <c r="E2171" s="132">
        <v>12.667199999999998</v>
      </c>
    </row>
    <row r="2172" spans="1:5" ht="13.8" x14ac:dyDescent="0.25">
      <c r="A2172" s="45">
        <v>38574</v>
      </c>
      <c r="B2172" s="45" t="str">
        <f t="shared" si="70"/>
        <v>August</v>
      </c>
      <c r="C2172" s="53">
        <f t="shared" si="71"/>
        <v>2005</v>
      </c>
      <c r="D2172" s="43" t="s">
        <v>116</v>
      </c>
      <c r="E2172" s="132">
        <v>10.932600000000001</v>
      </c>
    </row>
    <row r="2173" spans="1:5" ht="13.8" x14ac:dyDescent="0.25">
      <c r="A2173" s="45">
        <v>38574</v>
      </c>
      <c r="B2173" s="45" t="str">
        <f t="shared" si="70"/>
        <v>August</v>
      </c>
      <c r="C2173" s="53">
        <f t="shared" si="71"/>
        <v>2005</v>
      </c>
      <c r="D2173" s="43" t="s">
        <v>104</v>
      </c>
      <c r="E2173" s="132">
        <v>11.7719</v>
      </c>
    </row>
    <row r="2174" spans="1:5" ht="13.8" x14ac:dyDescent="0.25">
      <c r="A2174" s="45">
        <v>38574</v>
      </c>
      <c r="B2174" s="45" t="str">
        <f t="shared" si="70"/>
        <v>August</v>
      </c>
      <c r="C2174" s="53">
        <f t="shared" si="71"/>
        <v>2005</v>
      </c>
      <c r="D2174" s="43" t="s">
        <v>121</v>
      </c>
      <c r="E2174" s="132">
        <v>11.194600000000001</v>
      </c>
    </row>
    <row r="2175" spans="1:5" ht="13.8" x14ac:dyDescent="0.25">
      <c r="A2175" s="45">
        <v>38574</v>
      </c>
      <c r="B2175" s="45" t="str">
        <f t="shared" si="70"/>
        <v>August</v>
      </c>
      <c r="C2175" s="53">
        <f t="shared" si="71"/>
        <v>2005</v>
      </c>
      <c r="D2175" s="43" t="s">
        <v>122</v>
      </c>
      <c r="E2175" s="132">
        <v>10.1404</v>
      </c>
    </row>
    <row r="2176" spans="1:5" ht="13.8" x14ac:dyDescent="0.25">
      <c r="A2176" s="45">
        <v>38574</v>
      </c>
      <c r="B2176" s="45" t="str">
        <f t="shared" si="70"/>
        <v>August</v>
      </c>
      <c r="C2176" s="53">
        <f t="shared" si="71"/>
        <v>2005</v>
      </c>
      <c r="D2176" s="43" t="s">
        <v>123</v>
      </c>
      <c r="E2176" s="132">
        <v>10.014900000000001</v>
      </c>
    </row>
    <row r="2177" spans="1:5" ht="13.8" x14ac:dyDescent="0.25">
      <c r="A2177" s="45">
        <v>38574</v>
      </c>
      <c r="B2177" s="45" t="str">
        <f t="shared" si="70"/>
        <v>August</v>
      </c>
      <c r="C2177" s="53">
        <f t="shared" si="71"/>
        <v>2005</v>
      </c>
      <c r="D2177" s="43" t="s">
        <v>99</v>
      </c>
      <c r="E2177" s="132">
        <v>9.8419999999999987</v>
      </c>
    </row>
    <row r="2178" spans="1:5" ht="13.8" x14ac:dyDescent="0.25">
      <c r="A2178" s="45">
        <v>38574</v>
      </c>
      <c r="B2178" s="45" t="str">
        <f t="shared" si="70"/>
        <v>August</v>
      </c>
      <c r="C2178" s="53">
        <f t="shared" si="71"/>
        <v>2005</v>
      </c>
      <c r="D2178" s="43" t="s">
        <v>100</v>
      </c>
      <c r="E2178" s="132">
        <v>9.5830000000000002</v>
      </c>
    </row>
    <row r="2179" spans="1:5" ht="13.8" x14ac:dyDescent="0.25">
      <c r="A2179" s="45">
        <v>38574</v>
      </c>
      <c r="B2179" s="45" t="str">
        <f t="shared" si="70"/>
        <v>August</v>
      </c>
      <c r="C2179" s="53">
        <f t="shared" si="71"/>
        <v>2005</v>
      </c>
      <c r="D2179" s="43" t="s">
        <v>101</v>
      </c>
      <c r="E2179" s="132">
        <v>9.1685999999999996</v>
      </c>
    </row>
    <row r="2180" spans="1:5" ht="13.8" x14ac:dyDescent="0.25">
      <c r="A2180" s="49">
        <v>38574</v>
      </c>
      <c r="B2180" s="45" t="str">
        <f t="shared" si="70"/>
        <v>August</v>
      </c>
      <c r="C2180" s="53">
        <f t="shared" si="71"/>
        <v>2005</v>
      </c>
      <c r="D2180" s="43" t="s">
        <v>124</v>
      </c>
      <c r="E2180" s="132">
        <v>9.0908999999999995</v>
      </c>
    </row>
    <row r="2181" spans="1:5" ht="13.8" x14ac:dyDescent="0.25">
      <c r="A2181" s="45">
        <v>38574</v>
      </c>
      <c r="B2181" s="45" t="str">
        <f t="shared" si="70"/>
        <v>August</v>
      </c>
      <c r="C2181" s="53">
        <f t="shared" si="71"/>
        <v>2005</v>
      </c>
      <c r="D2181" s="43" t="s">
        <v>125</v>
      </c>
      <c r="E2181" s="132">
        <v>8.1326000000000001</v>
      </c>
    </row>
    <row r="2182" spans="1:5" ht="13.8" x14ac:dyDescent="0.25">
      <c r="A2182" s="45">
        <v>38574</v>
      </c>
      <c r="B2182" s="45" t="str">
        <f t="shared" si="70"/>
        <v>August</v>
      </c>
      <c r="C2182" s="53">
        <f t="shared" si="71"/>
        <v>2005</v>
      </c>
      <c r="D2182" s="43" t="s">
        <v>126</v>
      </c>
      <c r="E2182" s="132">
        <v>8.4916</v>
      </c>
    </row>
    <row r="2183" spans="1:5" ht="13.8" x14ac:dyDescent="0.25">
      <c r="A2183" s="45">
        <v>38574</v>
      </c>
      <c r="B2183" s="45" t="str">
        <f t="shared" si="70"/>
        <v>August</v>
      </c>
      <c r="C2183" s="53">
        <f t="shared" si="71"/>
        <v>2005</v>
      </c>
      <c r="D2183" s="43" t="s">
        <v>127</v>
      </c>
      <c r="E2183" s="132">
        <v>8.2502999999999993</v>
      </c>
    </row>
    <row r="2184" spans="1:5" ht="13.8" x14ac:dyDescent="0.25">
      <c r="A2184" s="45">
        <v>38574</v>
      </c>
      <c r="B2184" s="45" t="str">
        <f t="shared" si="70"/>
        <v>August</v>
      </c>
      <c r="C2184" s="53">
        <f t="shared" si="71"/>
        <v>2005</v>
      </c>
      <c r="D2184" s="43" t="s">
        <v>105</v>
      </c>
      <c r="E2184" s="132">
        <v>6.3973000000000004</v>
      </c>
    </row>
    <row r="2185" spans="1:5" ht="13.8" x14ac:dyDescent="0.25">
      <c r="A2185" s="45">
        <v>38574</v>
      </c>
      <c r="B2185" s="45" t="str">
        <f t="shared" si="70"/>
        <v>August</v>
      </c>
      <c r="C2185" s="53">
        <f t="shared" si="71"/>
        <v>2005</v>
      </c>
      <c r="D2185" s="43" t="s">
        <v>128</v>
      </c>
      <c r="E2185" s="132">
        <v>8.2210999999999999</v>
      </c>
    </row>
    <row r="2186" spans="1:5" ht="13.8" x14ac:dyDescent="0.25">
      <c r="A2186" s="45">
        <v>38581</v>
      </c>
      <c r="B2186" s="45" t="str">
        <f t="shared" si="70"/>
        <v>August</v>
      </c>
      <c r="C2186" s="53">
        <f t="shared" si="71"/>
        <v>2005</v>
      </c>
      <c r="D2186" s="43" t="s">
        <v>131</v>
      </c>
      <c r="E2186" s="132">
        <v>23.831500000000002</v>
      </c>
    </row>
    <row r="2187" spans="1:5" ht="13.8" x14ac:dyDescent="0.25">
      <c r="A2187" s="45">
        <v>38581</v>
      </c>
      <c r="B2187" s="45" t="str">
        <f t="shared" si="70"/>
        <v>August</v>
      </c>
      <c r="C2187" s="53">
        <f t="shared" si="71"/>
        <v>2005</v>
      </c>
      <c r="D2187" s="43" t="s">
        <v>115</v>
      </c>
      <c r="E2187" s="132">
        <v>19.14</v>
      </c>
    </row>
    <row r="2188" spans="1:5" ht="13.8" x14ac:dyDescent="0.25">
      <c r="A2188" s="45">
        <v>38581</v>
      </c>
      <c r="B2188" s="45" t="str">
        <f t="shared" si="70"/>
        <v>August</v>
      </c>
      <c r="C2188" s="53">
        <f t="shared" si="71"/>
        <v>2005</v>
      </c>
      <c r="D2188" s="43" t="s">
        <v>95</v>
      </c>
      <c r="E2188" s="132">
        <v>16.970800000000001</v>
      </c>
    </row>
    <row r="2189" spans="1:5" ht="13.8" x14ac:dyDescent="0.25">
      <c r="A2189" s="45">
        <v>38581</v>
      </c>
      <c r="B2189" s="45" t="str">
        <f t="shared" si="70"/>
        <v>August</v>
      </c>
      <c r="C2189" s="53">
        <f t="shared" si="71"/>
        <v>2005</v>
      </c>
      <c r="D2189" s="43" t="s">
        <v>96</v>
      </c>
      <c r="E2189" s="132">
        <v>16.205200000000001</v>
      </c>
    </row>
    <row r="2190" spans="1:5" ht="13.8" x14ac:dyDescent="0.25">
      <c r="A2190" s="45">
        <v>38581</v>
      </c>
      <c r="B2190" s="45" t="str">
        <f t="shared" si="70"/>
        <v>August</v>
      </c>
      <c r="C2190" s="53">
        <f t="shared" si="71"/>
        <v>2005</v>
      </c>
      <c r="D2190" s="43" t="s">
        <v>97</v>
      </c>
      <c r="E2190" s="132">
        <v>15.4396</v>
      </c>
    </row>
    <row r="2191" spans="1:5" ht="13.8" x14ac:dyDescent="0.25">
      <c r="A2191" s="45">
        <v>38581</v>
      </c>
      <c r="B2191" s="45" t="str">
        <f t="shared" si="70"/>
        <v>August</v>
      </c>
      <c r="C2191" s="53">
        <f t="shared" si="71"/>
        <v>2005</v>
      </c>
      <c r="D2191" s="43" t="s">
        <v>98</v>
      </c>
      <c r="E2191" s="132">
        <v>12.122</v>
      </c>
    </row>
    <row r="2192" spans="1:5" ht="15.6" x14ac:dyDescent="0.3">
      <c r="A2192" s="49">
        <v>38581</v>
      </c>
      <c r="B2192" s="45" t="str">
        <f t="shared" si="70"/>
        <v>August</v>
      </c>
      <c r="C2192" s="53">
        <f t="shared" si="71"/>
        <v>2005</v>
      </c>
      <c r="D2192" s="130" t="s">
        <v>136</v>
      </c>
      <c r="E2192" s="132">
        <v>18.322600000000001</v>
      </c>
    </row>
    <row r="2193" spans="1:5" ht="13.8" x14ac:dyDescent="0.25">
      <c r="A2193" s="45">
        <v>38581</v>
      </c>
      <c r="B2193" s="45" t="str">
        <f t="shared" si="70"/>
        <v>August</v>
      </c>
      <c r="C2193" s="53">
        <f t="shared" si="71"/>
        <v>2005</v>
      </c>
      <c r="D2193" s="43" t="s">
        <v>118</v>
      </c>
      <c r="E2193" s="132">
        <v>16.832699999999999</v>
      </c>
    </row>
    <row r="2194" spans="1:5" ht="13.8" x14ac:dyDescent="0.25">
      <c r="A2194" s="45">
        <v>38581</v>
      </c>
      <c r="B2194" s="45" t="str">
        <f t="shared" si="70"/>
        <v>August</v>
      </c>
      <c r="C2194" s="53">
        <f t="shared" si="71"/>
        <v>2005</v>
      </c>
      <c r="D2194" s="43" t="s">
        <v>102</v>
      </c>
      <c r="E2194" s="132">
        <v>16.610800000000001</v>
      </c>
    </row>
    <row r="2195" spans="1:5" ht="13.8" x14ac:dyDescent="0.25">
      <c r="A2195" s="45">
        <v>38581</v>
      </c>
      <c r="B2195" s="45" t="str">
        <f t="shared" si="70"/>
        <v>August</v>
      </c>
      <c r="C2195" s="53">
        <f t="shared" si="71"/>
        <v>2005</v>
      </c>
      <c r="D2195" s="43" t="s">
        <v>119</v>
      </c>
      <c r="E2195" s="132">
        <v>16.071899999999999</v>
      </c>
    </row>
    <row r="2196" spans="1:5" ht="13.8" x14ac:dyDescent="0.25">
      <c r="A2196" s="45">
        <v>38581</v>
      </c>
      <c r="B2196" s="45" t="str">
        <f t="shared" si="70"/>
        <v>August</v>
      </c>
      <c r="C2196" s="53">
        <f t="shared" si="71"/>
        <v>2005</v>
      </c>
      <c r="D2196" s="43" t="s">
        <v>120</v>
      </c>
      <c r="E2196" s="132">
        <v>15.2477</v>
      </c>
    </row>
    <row r="2197" spans="1:5" ht="13.8" x14ac:dyDescent="0.25">
      <c r="A2197" s="45">
        <v>38581</v>
      </c>
      <c r="B2197" s="45" t="str">
        <f t="shared" si="70"/>
        <v>August</v>
      </c>
      <c r="C2197" s="53">
        <f t="shared" si="71"/>
        <v>2005</v>
      </c>
      <c r="D2197" s="43" t="s">
        <v>103</v>
      </c>
      <c r="E2197" s="132">
        <v>14.708799999999998</v>
      </c>
    </row>
    <row r="2198" spans="1:5" ht="13.8" x14ac:dyDescent="0.25">
      <c r="A2198" s="45">
        <v>38581</v>
      </c>
      <c r="B2198" s="45" t="str">
        <f t="shared" si="70"/>
        <v>August</v>
      </c>
      <c r="C2198" s="53">
        <f t="shared" si="71"/>
        <v>2005</v>
      </c>
      <c r="D2198" s="43" t="s">
        <v>116</v>
      </c>
      <c r="E2198" s="132">
        <v>13.087200000000001</v>
      </c>
    </row>
    <row r="2199" spans="1:5" ht="13.8" x14ac:dyDescent="0.25">
      <c r="A2199" s="45">
        <v>38581</v>
      </c>
      <c r="B2199" s="45" t="str">
        <f t="shared" si="70"/>
        <v>August</v>
      </c>
      <c r="C2199" s="53">
        <f t="shared" si="71"/>
        <v>2005</v>
      </c>
      <c r="D2199" s="43" t="s">
        <v>104</v>
      </c>
      <c r="E2199" s="132">
        <v>14.6797</v>
      </c>
    </row>
    <row r="2200" spans="1:5" ht="13.8" x14ac:dyDescent="0.25">
      <c r="A2200" s="45">
        <v>38581</v>
      </c>
      <c r="B2200" s="45" t="str">
        <f t="shared" si="70"/>
        <v>August</v>
      </c>
      <c r="C2200" s="53">
        <f t="shared" si="71"/>
        <v>2005</v>
      </c>
      <c r="D2200" s="43" t="s">
        <v>121</v>
      </c>
      <c r="E2200" s="132">
        <v>13.9598</v>
      </c>
    </row>
    <row r="2201" spans="1:5" ht="13.8" x14ac:dyDescent="0.25">
      <c r="A2201" s="45">
        <v>38581</v>
      </c>
      <c r="B2201" s="45" t="str">
        <f t="shared" si="70"/>
        <v>August</v>
      </c>
      <c r="C2201" s="53">
        <f t="shared" si="71"/>
        <v>2005</v>
      </c>
      <c r="D2201" s="43" t="s">
        <v>122</v>
      </c>
      <c r="E2201" s="132">
        <v>12.645199999999999</v>
      </c>
    </row>
    <row r="2202" spans="1:5" ht="13.8" x14ac:dyDescent="0.25">
      <c r="A2202" s="45">
        <v>38581</v>
      </c>
      <c r="B2202" s="45" t="str">
        <f t="shared" si="70"/>
        <v>August</v>
      </c>
      <c r="C2202" s="53">
        <f t="shared" si="71"/>
        <v>2005</v>
      </c>
      <c r="D2202" s="43" t="s">
        <v>123</v>
      </c>
      <c r="E2202" s="132">
        <v>12.488700000000001</v>
      </c>
    </row>
    <row r="2203" spans="1:5" ht="13.8" x14ac:dyDescent="0.25">
      <c r="A2203" s="45">
        <v>38581</v>
      </c>
      <c r="B2203" s="45" t="str">
        <f t="shared" si="70"/>
        <v>August</v>
      </c>
      <c r="C2203" s="53">
        <f t="shared" si="71"/>
        <v>2005</v>
      </c>
      <c r="D2203" s="43" t="s">
        <v>99</v>
      </c>
      <c r="E2203" s="132">
        <v>12.502000000000001</v>
      </c>
    </row>
    <row r="2204" spans="1:5" ht="13.8" x14ac:dyDescent="0.25">
      <c r="A2204" s="45">
        <v>38581</v>
      </c>
      <c r="B2204" s="45" t="str">
        <f t="shared" si="70"/>
        <v>August</v>
      </c>
      <c r="C2204" s="53">
        <f t="shared" si="71"/>
        <v>2005</v>
      </c>
      <c r="D2204" s="43" t="s">
        <v>100</v>
      </c>
      <c r="E2204" s="132">
        <v>12.173</v>
      </c>
    </row>
    <row r="2205" spans="1:5" ht="13.8" x14ac:dyDescent="0.25">
      <c r="A2205" s="49">
        <v>38581</v>
      </c>
      <c r="B2205" s="45" t="str">
        <f t="shared" si="70"/>
        <v>August</v>
      </c>
      <c r="C2205" s="53">
        <f t="shared" si="71"/>
        <v>2005</v>
      </c>
      <c r="D2205" s="43" t="s">
        <v>101</v>
      </c>
      <c r="E2205" s="132">
        <v>11.646600000000001</v>
      </c>
    </row>
    <row r="2206" spans="1:5" ht="13.8" x14ac:dyDescent="0.25">
      <c r="A2206" s="45">
        <v>38581</v>
      </c>
      <c r="B2206" s="45" t="str">
        <f t="shared" si="70"/>
        <v>August</v>
      </c>
      <c r="C2206" s="53">
        <f t="shared" si="71"/>
        <v>2005</v>
      </c>
      <c r="D2206" s="43" t="s">
        <v>124</v>
      </c>
      <c r="E2206" s="132">
        <v>11.5479</v>
      </c>
    </row>
    <row r="2207" spans="1:5" ht="13.8" x14ac:dyDescent="0.25">
      <c r="A2207" s="45">
        <v>38581</v>
      </c>
      <c r="B2207" s="45" t="str">
        <f t="shared" si="70"/>
        <v>August</v>
      </c>
      <c r="C2207" s="53">
        <f t="shared" si="71"/>
        <v>2005</v>
      </c>
      <c r="D2207" s="43" t="s">
        <v>125</v>
      </c>
      <c r="E2207" s="132">
        <v>10.330599999999999</v>
      </c>
    </row>
    <row r="2208" spans="1:5" ht="13.8" x14ac:dyDescent="0.25">
      <c r="A2208" s="45">
        <v>38581</v>
      </c>
      <c r="B2208" s="45" t="str">
        <f t="shared" si="70"/>
        <v>August</v>
      </c>
      <c r="C2208" s="53">
        <f t="shared" si="71"/>
        <v>2005</v>
      </c>
      <c r="D2208" s="43" t="s">
        <v>126</v>
      </c>
      <c r="E2208" s="132">
        <v>10.5846</v>
      </c>
    </row>
    <row r="2209" spans="1:5" ht="13.8" x14ac:dyDescent="0.25">
      <c r="A2209" s="45">
        <v>38581</v>
      </c>
      <c r="B2209" s="45" t="str">
        <f t="shared" si="70"/>
        <v>August</v>
      </c>
      <c r="C2209" s="53">
        <f t="shared" si="71"/>
        <v>2005</v>
      </c>
      <c r="D2209" s="43" t="s">
        <v>127</v>
      </c>
      <c r="E2209" s="132">
        <v>10.119299999999999</v>
      </c>
    </row>
    <row r="2210" spans="1:5" ht="13.8" x14ac:dyDescent="0.25">
      <c r="A2210" s="45">
        <v>38581</v>
      </c>
      <c r="B2210" s="45" t="str">
        <f t="shared" si="70"/>
        <v>August</v>
      </c>
      <c r="C2210" s="53">
        <f t="shared" si="71"/>
        <v>2005</v>
      </c>
      <c r="D2210" s="43" t="s">
        <v>105</v>
      </c>
      <c r="E2210" s="132">
        <v>8.1263000000000005</v>
      </c>
    </row>
    <row r="2211" spans="1:5" ht="13.8" x14ac:dyDescent="0.25">
      <c r="A2211" s="45">
        <v>38581</v>
      </c>
      <c r="B2211" s="45" t="str">
        <f t="shared" si="70"/>
        <v>August</v>
      </c>
      <c r="C2211" s="53">
        <f t="shared" si="71"/>
        <v>2005</v>
      </c>
      <c r="D2211" s="43" t="s">
        <v>128</v>
      </c>
      <c r="E2211" s="132">
        <v>9.8240999999999996</v>
      </c>
    </row>
    <row r="2212" spans="1:5" ht="13.8" x14ac:dyDescent="0.25">
      <c r="A2212" s="45">
        <v>38588</v>
      </c>
      <c r="B2212" s="45" t="str">
        <f t="shared" si="70"/>
        <v>August</v>
      </c>
      <c r="C2212" s="53">
        <f t="shared" si="71"/>
        <v>2005</v>
      </c>
      <c r="D2212" s="43" t="s">
        <v>131</v>
      </c>
      <c r="E2212" s="132">
        <v>23.150600000000001</v>
      </c>
    </row>
    <row r="2213" spans="1:5" ht="13.8" x14ac:dyDescent="0.25">
      <c r="A2213" s="45">
        <v>38588</v>
      </c>
      <c r="B2213" s="45" t="str">
        <f t="shared" si="70"/>
        <v>August</v>
      </c>
      <c r="C2213" s="53">
        <f t="shared" si="71"/>
        <v>2005</v>
      </c>
      <c r="D2213" s="43" t="s">
        <v>115</v>
      </c>
      <c r="E2213" s="132">
        <v>19.14</v>
      </c>
    </row>
    <row r="2214" spans="1:5" ht="13.8" x14ac:dyDescent="0.25">
      <c r="A2214" s="45">
        <v>38588</v>
      </c>
      <c r="B2214" s="45" t="str">
        <f t="shared" si="70"/>
        <v>August</v>
      </c>
      <c r="C2214" s="53">
        <f t="shared" si="71"/>
        <v>2005</v>
      </c>
      <c r="D2214" s="43" t="s">
        <v>95</v>
      </c>
      <c r="E2214" s="132">
        <v>16.970800000000001</v>
      </c>
    </row>
    <row r="2215" spans="1:5" ht="13.8" x14ac:dyDescent="0.25">
      <c r="A2215" s="45">
        <v>38588</v>
      </c>
      <c r="B2215" s="45" t="str">
        <f t="shared" si="70"/>
        <v>August</v>
      </c>
      <c r="C2215" s="53">
        <f t="shared" si="71"/>
        <v>2005</v>
      </c>
      <c r="D2215" s="43" t="s">
        <v>96</v>
      </c>
      <c r="E2215" s="132">
        <v>16.205200000000001</v>
      </c>
    </row>
    <row r="2216" spans="1:5" ht="13.8" x14ac:dyDescent="0.25">
      <c r="A2216" s="45">
        <v>38588</v>
      </c>
      <c r="B2216" s="45" t="str">
        <f t="shared" si="70"/>
        <v>August</v>
      </c>
      <c r="C2216" s="53">
        <f t="shared" si="71"/>
        <v>2005</v>
      </c>
      <c r="D2216" s="43" t="s">
        <v>97</v>
      </c>
      <c r="E2216" s="132">
        <v>15.4396</v>
      </c>
    </row>
    <row r="2217" spans="1:5" ht="13.8" x14ac:dyDescent="0.25">
      <c r="A2217" s="49">
        <v>38588</v>
      </c>
      <c r="B2217" s="45" t="str">
        <f t="shared" si="70"/>
        <v>August</v>
      </c>
      <c r="C2217" s="53">
        <f t="shared" si="71"/>
        <v>2005</v>
      </c>
      <c r="D2217" s="43" t="s">
        <v>98</v>
      </c>
      <c r="E2217" s="132">
        <v>12.122</v>
      </c>
    </row>
    <row r="2218" spans="1:5" ht="15.6" x14ac:dyDescent="0.3">
      <c r="A2218" s="45">
        <v>38588</v>
      </c>
      <c r="B2218" s="45" t="str">
        <f t="shared" si="70"/>
        <v>August</v>
      </c>
      <c r="C2218" s="53">
        <f t="shared" si="71"/>
        <v>2005</v>
      </c>
      <c r="D2218" s="130" t="s">
        <v>136</v>
      </c>
      <c r="E2218" s="132">
        <v>18.958400000000001</v>
      </c>
    </row>
    <row r="2219" spans="1:5" ht="13.8" x14ac:dyDescent="0.25">
      <c r="A2219" s="45">
        <v>38588</v>
      </c>
      <c r="B2219" s="45" t="str">
        <f t="shared" si="70"/>
        <v>August</v>
      </c>
      <c r="C2219" s="53">
        <f t="shared" si="71"/>
        <v>2005</v>
      </c>
      <c r="D2219" s="43" t="s">
        <v>118</v>
      </c>
      <c r="E2219" s="132">
        <v>17.416799999999999</v>
      </c>
    </row>
    <row r="2220" spans="1:5" ht="13.8" x14ac:dyDescent="0.25">
      <c r="A2220" s="45">
        <v>38588</v>
      </c>
      <c r="B2220" s="45" t="str">
        <f t="shared" ref="B2220:B2281" si="72">TEXT(A2220,"mmmm")</f>
        <v>August</v>
      </c>
      <c r="C2220" s="53">
        <f t="shared" ref="C2220:C2281" si="73">YEAR(A2220)</f>
        <v>2005</v>
      </c>
      <c r="D2220" s="43" t="s">
        <v>102</v>
      </c>
      <c r="E2220" s="132">
        <v>17.187200000000001</v>
      </c>
    </row>
    <row r="2221" spans="1:5" ht="13.8" x14ac:dyDescent="0.25">
      <c r="A2221" s="45">
        <v>38588</v>
      </c>
      <c r="B2221" s="45" t="str">
        <f t="shared" si="72"/>
        <v>August</v>
      </c>
      <c r="C2221" s="53">
        <f t="shared" si="73"/>
        <v>2005</v>
      </c>
      <c r="D2221" s="43" t="s">
        <v>119</v>
      </c>
      <c r="E2221" s="132">
        <v>16.6296</v>
      </c>
    </row>
    <row r="2222" spans="1:5" ht="13.8" x14ac:dyDescent="0.25">
      <c r="A2222" s="45">
        <v>38588</v>
      </c>
      <c r="B2222" s="45" t="str">
        <f t="shared" si="72"/>
        <v>August</v>
      </c>
      <c r="C2222" s="53">
        <f t="shared" si="73"/>
        <v>2005</v>
      </c>
      <c r="D2222" s="43" t="s">
        <v>120</v>
      </c>
      <c r="E2222" s="132">
        <v>15.776799999999998</v>
      </c>
    </row>
    <row r="2223" spans="1:5" ht="13.8" x14ac:dyDescent="0.25">
      <c r="A2223" s="45">
        <v>38588</v>
      </c>
      <c r="B2223" s="45" t="str">
        <f t="shared" si="72"/>
        <v>August</v>
      </c>
      <c r="C2223" s="53">
        <f t="shared" si="73"/>
        <v>2005</v>
      </c>
      <c r="D2223" s="43" t="s">
        <v>103</v>
      </c>
      <c r="E2223" s="132">
        <v>15.219199999999999</v>
      </c>
    </row>
    <row r="2224" spans="1:5" ht="13.8" x14ac:dyDescent="0.25">
      <c r="A2224" s="45">
        <v>38588</v>
      </c>
      <c r="B2224" s="45" t="str">
        <f t="shared" si="72"/>
        <v>August</v>
      </c>
      <c r="C2224" s="53">
        <f t="shared" si="73"/>
        <v>2005</v>
      </c>
      <c r="D2224" s="43" t="s">
        <v>116</v>
      </c>
      <c r="E2224" s="132">
        <v>14.0847</v>
      </c>
    </row>
    <row r="2225" spans="1:5" ht="13.8" x14ac:dyDescent="0.25">
      <c r="A2225" s="45">
        <v>38588</v>
      </c>
      <c r="B2225" s="45" t="str">
        <f t="shared" si="72"/>
        <v>August</v>
      </c>
      <c r="C2225" s="53">
        <f t="shared" si="73"/>
        <v>2005</v>
      </c>
      <c r="D2225" s="43" t="s">
        <v>104</v>
      </c>
      <c r="E2225" s="132">
        <v>15.6646</v>
      </c>
    </row>
    <row r="2226" spans="1:5" ht="13.8" x14ac:dyDescent="0.25">
      <c r="A2226" s="45">
        <v>38588</v>
      </c>
      <c r="B2226" s="45" t="str">
        <f t="shared" si="72"/>
        <v>August</v>
      </c>
      <c r="C2226" s="53">
        <f t="shared" si="73"/>
        <v>2005</v>
      </c>
      <c r="D2226" s="43" t="s">
        <v>121</v>
      </c>
      <c r="E2226" s="132">
        <v>14.896400000000002</v>
      </c>
    </row>
    <row r="2227" spans="1:5" ht="13.8" x14ac:dyDescent="0.25">
      <c r="A2227" s="45">
        <v>38588</v>
      </c>
      <c r="B2227" s="45" t="str">
        <f t="shared" si="72"/>
        <v>August</v>
      </c>
      <c r="C2227" s="53">
        <f t="shared" si="73"/>
        <v>2005</v>
      </c>
      <c r="D2227" s="43" t="s">
        <v>122</v>
      </c>
      <c r="E2227" s="132">
        <v>13.493599999999999</v>
      </c>
    </row>
    <row r="2228" spans="1:5" ht="13.8" x14ac:dyDescent="0.25">
      <c r="A2228" s="45">
        <v>38588</v>
      </c>
      <c r="B2228" s="45" t="str">
        <f t="shared" si="72"/>
        <v>August</v>
      </c>
      <c r="C2228" s="53">
        <f t="shared" si="73"/>
        <v>2005</v>
      </c>
      <c r="D2228" s="43" t="s">
        <v>123</v>
      </c>
      <c r="E2228" s="132">
        <v>13.326600000000001</v>
      </c>
    </row>
    <row r="2229" spans="1:5" ht="13.8" x14ac:dyDescent="0.25">
      <c r="A2229" s="45">
        <v>38588</v>
      </c>
      <c r="B2229" s="45" t="str">
        <f t="shared" si="72"/>
        <v>August</v>
      </c>
      <c r="C2229" s="53">
        <f t="shared" si="73"/>
        <v>2005</v>
      </c>
      <c r="D2229" s="43" t="s">
        <v>99</v>
      </c>
      <c r="E2229" s="132">
        <v>14.097999999999999</v>
      </c>
    </row>
    <row r="2230" spans="1:5" ht="13.8" x14ac:dyDescent="0.25">
      <c r="A2230" s="49">
        <v>38588</v>
      </c>
      <c r="B2230" s="45" t="str">
        <f t="shared" si="72"/>
        <v>August</v>
      </c>
      <c r="C2230" s="53">
        <f t="shared" si="73"/>
        <v>2005</v>
      </c>
      <c r="D2230" s="43" t="s">
        <v>100</v>
      </c>
      <c r="E2230" s="132">
        <v>13.727</v>
      </c>
    </row>
    <row r="2231" spans="1:5" ht="13.8" x14ac:dyDescent="0.25">
      <c r="A2231" s="45">
        <v>38588</v>
      </c>
      <c r="B2231" s="45" t="str">
        <f t="shared" si="72"/>
        <v>August</v>
      </c>
      <c r="C2231" s="53">
        <f t="shared" si="73"/>
        <v>2005</v>
      </c>
      <c r="D2231" s="43" t="s">
        <v>101</v>
      </c>
      <c r="E2231" s="132">
        <v>13.1334</v>
      </c>
    </row>
    <row r="2232" spans="1:5" ht="13.8" x14ac:dyDescent="0.25">
      <c r="A2232" s="45">
        <v>38588</v>
      </c>
      <c r="B2232" s="45" t="str">
        <f t="shared" si="72"/>
        <v>August</v>
      </c>
      <c r="C2232" s="53">
        <f t="shared" si="73"/>
        <v>2005</v>
      </c>
      <c r="D2232" s="43" t="s">
        <v>124</v>
      </c>
      <c r="E2232" s="132">
        <v>13.022099999999998</v>
      </c>
    </row>
    <row r="2233" spans="1:5" ht="13.8" x14ac:dyDescent="0.25">
      <c r="A2233" s="45">
        <v>38588</v>
      </c>
      <c r="B2233" s="45" t="str">
        <f t="shared" si="72"/>
        <v>August</v>
      </c>
      <c r="C2233" s="53">
        <f t="shared" si="73"/>
        <v>2005</v>
      </c>
      <c r="D2233" s="43" t="s">
        <v>125</v>
      </c>
      <c r="E2233" s="132">
        <v>11.6494</v>
      </c>
    </row>
    <row r="2234" spans="1:5" ht="13.8" x14ac:dyDescent="0.25">
      <c r="A2234" s="45">
        <v>38588</v>
      </c>
      <c r="B2234" s="45" t="str">
        <f t="shared" si="72"/>
        <v>August</v>
      </c>
      <c r="C2234" s="53">
        <f t="shared" si="73"/>
        <v>2005</v>
      </c>
      <c r="D2234" s="43" t="s">
        <v>126</v>
      </c>
      <c r="E2234" s="132">
        <v>11.840400000000002</v>
      </c>
    </row>
    <row r="2235" spans="1:5" ht="13.8" x14ac:dyDescent="0.25">
      <c r="A2235" s="45">
        <v>38588</v>
      </c>
      <c r="B2235" s="45" t="str">
        <f t="shared" si="72"/>
        <v>August</v>
      </c>
      <c r="C2235" s="53">
        <f t="shared" si="73"/>
        <v>2005</v>
      </c>
      <c r="D2235" s="43" t="s">
        <v>127</v>
      </c>
      <c r="E2235" s="132">
        <v>11.240699999999999</v>
      </c>
    </row>
    <row r="2236" spans="1:5" ht="13.8" x14ac:dyDescent="0.25">
      <c r="A2236" s="45">
        <v>38588</v>
      </c>
      <c r="B2236" s="45" t="str">
        <f t="shared" si="72"/>
        <v>August</v>
      </c>
      <c r="C2236" s="53">
        <f t="shared" si="73"/>
        <v>2005</v>
      </c>
      <c r="D2236" s="43" t="s">
        <v>105</v>
      </c>
      <c r="E2236" s="132">
        <v>9.1637000000000004</v>
      </c>
    </row>
    <row r="2237" spans="1:5" ht="13.8" x14ac:dyDescent="0.25">
      <c r="A2237" s="45">
        <v>38588</v>
      </c>
      <c r="B2237" s="45" t="str">
        <f t="shared" si="72"/>
        <v>August</v>
      </c>
      <c r="C2237" s="53">
        <f t="shared" si="73"/>
        <v>2005</v>
      </c>
      <c r="D2237" s="43" t="s">
        <v>128</v>
      </c>
      <c r="E2237" s="132">
        <v>10.7859</v>
      </c>
    </row>
    <row r="2238" spans="1:5" ht="13.8" x14ac:dyDescent="0.25">
      <c r="A2238" s="45">
        <v>38595</v>
      </c>
      <c r="B2238" s="45" t="str">
        <f t="shared" si="72"/>
        <v>August</v>
      </c>
      <c r="C2238" s="53">
        <f t="shared" si="73"/>
        <v>2005</v>
      </c>
      <c r="D2238" s="43" t="s">
        <v>131</v>
      </c>
      <c r="E2238" s="132">
        <v>31.569000000000003</v>
      </c>
    </row>
    <row r="2239" spans="1:5" ht="13.8" x14ac:dyDescent="0.25">
      <c r="A2239" s="45">
        <v>38595</v>
      </c>
      <c r="B2239" s="45" t="str">
        <f t="shared" si="72"/>
        <v>August</v>
      </c>
      <c r="C2239" s="53">
        <f t="shared" si="73"/>
        <v>2005</v>
      </c>
      <c r="D2239" s="43" t="s">
        <v>115</v>
      </c>
      <c r="E2239" s="132">
        <v>31.2</v>
      </c>
    </row>
    <row r="2240" spans="1:5" ht="13.8" x14ac:dyDescent="0.25">
      <c r="A2240" s="45">
        <v>38595</v>
      </c>
      <c r="B2240" s="45" t="str">
        <f t="shared" si="72"/>
        <v>August</v>
      </c>
      <c r="C2240" s="53">
        <f t="shared" si="73"/>
        <v>2005</v>
      </c>
      <c r="D2240" s="43" t="s">
        <v>95</v>
      </c>
      <c r="E2240" s="132">
        <v>27.664000000000001</v>
      </c>
    </row>
    <row r="2241" spans="1:5" ht="13.8" x14ac:dyDescent="0.25">
      <c r="A2241" s="45">
        <v>38595</v>
      </c>
      <c r="B2241" s="45" t="str">
        <f t="shared" si="72"/>
        <v>August</v>
      </c>
      <c r="C2241" s="53">
        <f t="shared" si="73"/>
        <v>2005</v>
      </c>
      <c r="D2241" s="43" t="s">
        <v>96</v>
      </c>
      <c r="E2241" s="132">
        <v>26.416</v>
      </c>
    </row>
    <row r="2242" spans="1:5" ht="13.8" x14ac:dyDescent="0.25">
      <c r="A2242" s="45">
        <v>38595</v>
      </c>
      <c r="B2242" s="45" t="str">
        <f t="shared" si="72"/>
        <v>August</v>
      </c>
      <c r="C2242" s="53">
        <f t="shared" si="73"/>
        <v>2005</v>
      </c>
      <c r="D2242" s="43" t="s">
        <v>97</v>
      </c>
      <c r="E2242" s="132">
        <v>25.167999999999996</v>
      </c>
    </row>
    <row r="2243" spans="1:5" ht="13.8" x14ac:dyDescent="0.25">
      <c r="A2243" s="45">
        <v>38595</v>
      </c>
      <c r="B2243" s="45" t="str">
        <f t="shared" si="72"/>
        <v>August</v>
      </c>
      <c r="C2243" s="53">
        <f t="shared" si="73"/>
        <v>2005</v>
      </c>
      <c r="D2243" s="43" t="s">
        <v>98</v>
      </c>
      <c r="E2243" s="132">
        <v>19.760000000000002</v>
      </c>
    </row>
    <row r="2244" spans="1:5" ht="15.6" x14ac:dyDescent="0.3">
      <c r="A2244" s="45">
        <v>38595</v>
      </c>
      <c r="B2244" s="45" t="str">
        <f t="shared" si="72"/>
        <v>August</v>
      </c>
      <c r="C2244" s="53">
        <f t="shared" si="73"/>
        <v>2005</v>
      </c>
      <c r="D2244" s="130" t="s">
        <v>136</v>
      </c>
      <c r="E2244" s="132">
        <v>28.9</v>
      </c>
    </row>
    <row r="2245" spans="1:5" ht="13.8" x14ac:dyDescent="0.25">
      <c r="A2245" s="45">
        <v>38595</v>
      </c>
      <c r="B2245" s="45" t="str">
        <f t="shared" si="72"/>
        <v>August</v>
      </c>
      <c r="C2245" s="53">
        <f t="shared" si="73"/>
        <v>2005</v>
      </c>
      <c r="D2245" s="43" t="s">
        <v>118</v>
      </c>
      <c r="E2245" s="132">
        <v>26.55</v>
      </c>
    </row>
    <row r="2246" spans="1:5" ht="13.8" x14ac:dyDescent="0.25">
      <c r="A2246" s="45">
        <v>38595</v>
      </c>
      <c r="B2246" s="45" t="str">
        <f t="shared" si="72"/>
        <v>August</v>
      </c>
      <c r="C2246" s="53">
        <f t="shared" si="73"/>
        <v>2005</v>
      </c>
      <c r="D2246" s="43" t="s">
        <v>102</v>
      </c>
      <c r="E2246" s="132">
        <v>26.2</v>
      </c>
    </row>
    <row r="2247" spans="1:5" ht="13.8" x14ac:dyDescent="0.25">
      <c r="A2247" s="45">
        <v>38595</v>
      </c>
      <c r="B2247" s="45" t="str">
        <f t="shared" si="72"/>
        <v>August</v>
      </c>
      <c r="C2247" s="53">
        <f t="shared" si="73"/>
        <v>2005</v>
      </c>
      <c r="D2247" s="43" t="s">
        <v>119</v>
      </c>
      <c r="E2247" s="132">
        <v>25.35</v>
      </c>
    </row>
    <row r="2248" spans="1:5" ht="13.8" x14ac:dyDescent="0.25">
      <c r="A2248" s="45">
        <v>38595</v>
      </c>
      <c r="B2248" s="45" t="str">
        <f t="shared" si="72"/>
        <v>August</v>
      </c>
      <c r="C2248" s="53">
        <f t="shared" si="73"/>
        <v>2005</v>
      </c>
      <c r="D2248" s="43" t="s">
        <v>120</v>
      </c>
      <c r="E2248" s="132">
        <v>24.05</v>
      </c>
    </row>
    <row r="2249" spans="1:5" ht="13.8" x14ac:dyDescent="0.25">
      <c r="A2249" s="45">
        <v>38595</v>
      </c>
      <c r="B2249" s="45" t="str">
        <f t="shared" si="72"/>
        <v>August</v>
      </c>
      <c r="C2249" s="53">
        <f t="shared" si="73"/>
        <v>2005</v>
      </c>
      <c r="D2249" s="43" t="s">
        <v>103</v>
      </c>
      <c r="E2249" s="132">
        <v>23.2</v>
      </c>
    </row>
    <row r="2250" spans="1:5" ht="13.8" x14ac:dyDescent="0.25">
      <c r="A2250" s="45">
        <v>38595</v>
      </c>
      <c r="B2250" s="45" t="str">
        <f t="shared" si="72"/>
        <v>August</v>
      </c>
      <c r="C2250" s="53">
        <f t="shared" si="73"/>
        <v>2005</v>
      </c>
      <c r="D2250" s="43" t="s">
        <v>116</v>
      </c>
      <c r="E2250" s="132">
        <v>23.94</v>
      </c>
    </row>
    <row r="2251" spans="1:5" ht="13.8" x14ac:dyDescent="0.25">
      <c r="A2251" s="45">
        <v>38595</v>
      </c>
      <c r="B2251" s="45" t="str">
        <f t="shared" si="72"/>
        <v>August</v>
      </c>
      <c r="C2251" s="53">
        <f t="shared" si="73"/>
        <v>2005</v>
      </c>
      <c r="D2251" s="43" t="s">
        <v>104</v>
      </c>
      <c r="E2251" s="132">
        <v>24.059700000000003</v>
      </c>
    </row>
    <row r="2252" spans="1:5" ht="13.8" x14ac:dyDescent="0.25">
      <c r="A2252" s="45">
        <v>38595</v>
      </c>
      <c r="B2252" s="45" t="str">
        <f t="shared" si="72"/>
        <v>August</v>
      </c>
      <c r="C2252" s="53">
        <f t="shared" si="73"/>
        <v>2005</v>
      </c>
      <c r="D2252" s="43" t="s">
        <v>121</v>
      </c>
      <c r="E2252" s="132">
        <v>22.879799999999999</v>
      </c>
    </row>
    <row r="2253" spans="1:5" ht="13.8" x14ac:dyDescent="0.25">
      <c r="A2253" s="45">
        <v>38595</v>
      </c>
      <c r="B2253" s="45" t="str">
        <f t="shared" si="72"/>
        <v>August</v>
      </c>
      <c r="C2253" s="53">
        <f t="shared" si="73"/>
        <v>2005</v>
      </c>
      <c r="D2253" s="43" t="s">
        <v>122</v>
      </c>
      <c r="E2253" s="132">
        <v>20.725200000000001</v>
      </c>
    </row>
    <row r="2254" spans="1:5" ht="13.8" x14ac:dyDescent="0.25">
      <c r="A2254" s="45">
        <v>38595</v>
      </c>
      <c r="B2254" s="45" t="str">
        <f t="shared" si="72"/>
        <v>August</v>
      </c>
      <c r="C2254" s="53">
        <f t="shared" si="73"/>
        <v>2005</v>
      </c>
      <c r="D2254" s="43" t="s">
        <v>123</v>
      </c>
      <c r="E2254" s="132">
        <v>20.468700000000002</v>
      </c>
    </row>
    <row r="2255" spans="1:5" ht="13.8" x14ac:dyDescent="0.25">
      <c r="A2255" s="45">
        <v>38595</v>
      </c>
      <c r="B2255" s="45" t="str">
        <f t="shared" si="72"/>
        <v>August</v>
      </c>
      <c r="C2255" s="53">
        <f t="shared" si="73"/>
        <v>2005</v>
      </c>
      <c r="D2255" s="43" t="s">
        <v>99</v>
      </c>
      <c r="E2255" s="132">
        <v>22.571999999999999</v>
      </c>
    </row>
    <row r="2256" spans="1:5" ht="13.8" x14ac:dyDescent="0.25">
      <c r="A2256" s="45">
        <v>38595</v>
      </c>
      <c r="B2256" s="45" t="str">
        <f t="shared" si="72"/>
        <v>August</v>
      </c>
      <c r="C2256" s="53">
        <f t="shared" si="73"/>
        <v>2005</v>
      </c>
      <c r="D2256" s="43" t="s">
        <v>100</v>
      </c>
      <c r="E2256" s="132">
        <v>21.978000000000002</v>
      </c>
    </row>
    <row r="2257" spans="1:5" ht="13.8" x14ac:dyDescent="0.25">
      <c r="A2257" s="45">
        <v>38595</v>
      </c>
      <c r="B2257" s="45" t="str">
        <f t="shared" si="72"/>
        <v>August</v>
      </c>
      <c r="C2257" s="53">
        <f t="shared" si="73"/>
        <v>2005</v>
      </c>
      <c r="D2257" s="43" t="s">
        <v>101</v>
      </c>
      <c r="E2257" s="132">
        <v>21.027600000000003</v>
      </c>
    </row>
    <row r="2258" spans="1:5" ht="13.8" x14ac:dyDescent="0.25">
      <c r="A2258" s="45">
        <v>38595</v>
      </c>
      <c r="B2258" s="45" t="str">
        <f t="shared" si="72"/>
        <v>August</v>
      </c>
      <c r="C2258" s="53">
        <f t="shared" si="73"/>
        <v>2005</v>
      </c>
      <c r="D2258" s="43" t="s">
        <v>124</v>
      </c>
      <c r="E2258" s="132">
        <v>20.849399999999999</v>
      </c>
    </row>
    <row r="2259" spans="1:5" ht="13.8" x14ac:dyDescent="0.25">
      <c r="A2259" s="45">
        <v>38595</v>
      </c>
      <c r="B2259" s="45" t="str">
        <f t="shared" si="72"/>
        <v>August</v>
      </c>
      <c r="C2259" s="53">
        <f t="shared" si="73"/>
        <v>2005</v>
      </c>
      <c r="D2259" s="43" t="s">
        <v>125</v>
      </c>
      <c r="E2259" s="132">
        <v>18.651600000000002</v>
      </c>
    </row>
    <row r="2260" spans="1:5" ht="13.8" x14ac:dyDescent="0.25">
      <c r="A2260" s="45">
        <v>38595</v>
      </c>
      <c r="B2260" s="45" t="str">
        <f t="shared" si="72"/>
        <v>August</v>
      </c>
      <c r="C2260" s="53">
        <f t="shared" si="73"/>
        <v>2005</v>
      </c>
      <c r="D2260" s="43" t="s">
        <v>126</v>
      </c>
      <c r="E2260" s="132">
        <v>18.508100000000002</v>
      </c>
    </row>
    <row r="2261" spans="1:5" ht="13.8" x14ac:dyDescent="0.25">
      <c r="A2261" s="45">
        <v>38595</v>
      </c>
      <c r="B2261" s="45" t="str">
        <f t="shared" si="72"/>
        <v>August</v>
      </c>
      <c r="C2261" s="53">
        <f t="shared" si="73"/>
        <v>2005</v>
      </c>
      <c r="D2261" s="43" t="s">
        <v>127</v>
      </c>
      <c r="E2261" s="132">
        <v>17.194800000000001</v>
      </c>
    </row>
    <row r="2262" spans="1:5" ht="13.8" x14ac:dyDescent="0.25">
      <c r="A2262" s="45">
        <v>38595</v>
      </c>
      <c r="B2262" s="45" t="str">
        <f t="shared" si="72"/>
        <v>August</v>
      </c>
      <c r="C2262" s="53">
        <f t="shared" si="73"/>
        <v>2005</v>
      </c>
      <c r="D2262" s="43" t="s">
        <v>105</v>
      </c>
      <c r="E2262" s="132">
        <v>14.671800000000001</v>
      </c>
    </row>
    <row r="2263" spans="1:5" ht="13.8" x14ac:dyDescent="0.25">
      <c r="A2263" s="45">
        <v>38595</v>
      </c>
      <c r="B2263" s="45" t="str">
        <f t="shared" si="72"/>
        <v>August</v>
      </c>
      <c r="C2263" s="53">
        <f t="shared" si="73"/>
        <v>2005</v>
      </c>
      <c r="D2263" s="43" t="s">
        <v>128</v>
      </c>
      <c r="E2263" s="132">
        <v>15.8926</v>
      </c>
    </row>
    <row r="2264" spans="1:5" ht="13.8" x14ac:dyDescent="0.25">
      <c r="A2264" s="45">
        <v>38602</v>
      </c>
      <c r="B2264" s="45" t="str">
        <f t="shared" si="72"/>
        <v>September</v>
      </c>
      <c r="C2264" s="53">
        <f t="shared" si="73"/>
        <v>2005</v>
      </c>
      <c r="D2264" s="43" t="s">
        <v>131</v>
      </c>
      <c r="E2264" s="132">
        <v>33.178400000000003</v>
      </c>
    </row>
    <row r="2265" spans="1:5" ht="13.8" x14ac:dyDescent="0.25">
      <c r="A2265" s="45">
        <v>38602</v>
      </c>
      <c r="B2265" s="45" t="str">
        <f t="shared" si="72"/>
        <v>September</v>
      </c>
      <c r="C2265" s="53">
        <f t="shared" si="73"/>
        <v>2005</v>
      </c>
      <c r="D2265" s="43" t="s">
        <v>115</v>
      </c>
      <c r="E2265" s="132">
        <v>33</v>
      </c>
    </row>
    <row r="2266" spans="1:5" ht="13.8" x14ac:dyDescent="0.25">
      <c r="A2266" s="45">
        <v>38602</v>
      </c>
      <c r="B2266" s="45" t="str">
        <f t="shared" si="72"/>
        <v>September</v>
      </c>
      <c r="C2266" s="53">
        <f t="shared" si="73"/>
        <v>2005</v>
      </c>
      <c r="D2266" s="43" t="s">
        <v>95</v>
      </c>
      <c r="E2266" s="132">
        <v>29.26</v>
      </c>
    </row>
    <row r="2267" spans="1:5" ht="13.8" x14ac:dyDescent="0.25">
      <c r="A2267" s="45">
        <v>38602</v>
      </c>
      <c r="B2267" s="45" t="str">
        <f t="shared" si="72"/>
        <v>September</v>
      </c>
      <c r="C2267" s="53">
        <f t="shared" si="73"/>
        <v>2005</v>
      </c>
      <c r="D2267" s="43" t="s">
        <v>96</v>
      </c>
      <c r="E2267" s="132">
        <v>27.94</v>
      </c>
    </row>
    <row r="2268" spans="1:5" ht="13.8" x14ac:dyDescent="0.25">
      <c r="A2268" s="45">
        <v>38602</v>
      </c>
      <c r="B2268" s="45" t="str">
        <f t="shared" si="72"/>
        <v>September</v>
      </c>
      <c r="C2268" s="53">
        <f t="shared" si="73"/>
        <v>2005</v>
      </c>
      <c r="D2268" s="43" t="s">
        <v>97</v>
      </c>
      <c r="E2268" s="132">
        <v>26.62</v>
      </c>
    </row>
    <row r="2269" spans="1:5" ht="13.8" x14ac:dyDescent="0.25">
      <c r="A2269" s="45">
        <v>38602</v>
      </c>
      <c r="B2269" s="45" t="str">
        <f t="shared" si="72"/>
        <v>September</v>
      </c>
      <c r="C2269" s="53">
        <f t="shared" si="73"/>
        <v>2005</v>
      </c>
      <c r="D2269" s="43" t="s">
        <v>98</v>
      </c>
      <c r="E2269" s="132">
        <v>20.9</v>
      </c>
    </row>
    <row r="2270" spans="1:5" ht="15.6" x14ac:dyDescent="0.3">
      <c r="A2270" s="45">
        <v>38602</v>
      </c>
      <c r="B2270" s="45" t="str">
        <f t="shared" si="72"/>
        <v>September</v>
      </c>
      <c r="C2270" s="53">
        <f t="shared" si="73"/>
        <v>2005</v>
      </c>
      <c r="D2270" s="130" t="s">
        <v>136</v>
      </c>
      <c r="E2270" s="132">
        <v>32.368000000000002</v>
      </c>
    </row>
    <row r="2271" spans="1:5" ht="13.8" x14ac:dyDescent="0.25">
      <c r="A2271" s="45">
        <v>38602</v>
      </c>
      <c r="B2271" s="45" t="str">
        <f t="shared" si="72"/>
        <v>September</v>
      </c>
      <c r="C2271" s="53">
        <f t="shared" si="73"/>
        <v>2005</v>
      </c>
      <c r="D2271" s="43" t="s">
        <v>118</v>
      </c>
      <c r="E2271" s="132">
        <v>29.736000000000001</v>
      </c>
    </row>
    <row r="2272" spans="1:5" ht="13.8" x14ac:dyDescent="0.25">
      <c r="A2272" s="45">
        <v>38602</v>
      </c>
      <c r="B2272" s="45" t="str">
        <f t="shared" si="72"/>
        <v>September</v>
      </c>
      <c r="C2272" s="53">
        <f t="shared" si="73"/>
        <v>2005</v>
      </c>
      <c r="D2272" s="43" t="s">
        <v>102</v>
      </c>
      <c r="E2272" s="132">
        <v>29.344000000000001</v>
      </c>
    </row>
    <row r="2273" spans="1:5" ht="13.8" x14ac:dyDescent="0.25">
      <c r="A2273" s="45">
        <v>38602</v>
      </c>
      <c r="B2273" s="45" t="str">
        <f t="shared" si="72"/>
        <v>September</v>
      </c>
      <c r="C2273" s="53">
        <f t="shared" si="73"/>
        <v>2005</v>
      </c>
      <c r="D2273" s="43" t="s">
        <v>119</v>
      </c>
      <c r="E2273" s="132">
        <v>28.392000000000003</v>
      </c>
    </row>
    <row r="2274" spans="1:5" ht="13.8" x14ac:dyDescent="0.25">
      <c r="A2274" s="45">
        <v>38602</v>
      </c>
      <c r="B2274" s="45" t="str">
        <f t="shared" si="72"/>
        <v>September</v>
      </c>
      <c r="C2274" s="53">
        <f t="shared" si="73"/>
        <v>2005</v>
      </c>
      <c r="D2274" s="43" t="s">
        <v>120</v>
      </c>
      <c r="E2274" s="132">
        <v>26.936</v>
      </c>
    </row>
    <row r="2275" spans="1:5" ht="13.8" x14ac:dyDescent="0.25">
      <c r="A2275" s="45">
        <v>38602</v>
      </c>
      <c r="B2275" s="45" t="str">
        <f t="shared" si="72"/>
        <v>September</v>
      </c>
      <c r="C2275" s="53">
        <f t="shared" si="73"/>
        <v>2005</v>
      </c>
      <c r="D2275" s="43" t="s">
        <v>103</v>
      </c>
      <c r="E2275" s="132">
        <v>25.983999999999995</v>
      </c>
    </row>
    <row r="2276" spans="1:5" ht="13.8" x14ac:dyDescent="0.25">
      <c r="A2276" s="45">
        <v>38602</v>
      </c>
      <c r="B2276" s="45" t="str">
        <f t="shared" si="72"/>
        <v>September</v>
      </c>
      <c r="C2276" s="53">
        <f t="shared" si="73"/>
        <v>2005</v>
      </c>
      <c r="D2276" s="43" t="s">
        <v>116</v>
      </c>
      <c r="E2276" s="132">
        <v>27.331500000000002</v>
      </c>
    </row>
    <row r="2277" spans="1:5" ht="13.8" x14ac:dyDescent="0.25">
      <c r="A2277" s="45">
        <v>38602</v>
      </c>
      <c r="B2277" s="45" t="str">
        <f t="shared" si="72"/>
        <v>September</v>
      </c>
      <c r="C2277" s="53">
        <f t="shared" si="73"/>
        <v>2005</v>
      </c>
      <c r="D2277" s="43" t="s">
        <v>104</v>
      </c>
      <c r="E2277" s="132">
        <v>27.905500000000004</v>
      </c>
    </row>
    <row r="2278" spans="1:5" ht="13.8" x14ac:dyDescent="0.25">
      <c r="A2278" s="45">
        <v>38602</v>
      </c>
      <c r="B2278" s="45" t="str">
        <f t="shared" si="72"/>
        <v>September</v>
      </c>
      <c r="C2278" s="53">
        <f t="shared" si="73"/>
        <v>2005</v>
      </c>
      <c r="D2278" s="43" t="s">
        <v>121</v>
      </c>
      <c r="E2278" s="132">
        <v>26.536999999999999</v>
      </c>
    </row>
    <row r="2279" spans="1:5" ht="13.8" x14ac:dyDescent="0.25">
      <c r="A2279" s="45">
        <v>38602</v>
      </c>
      <c r="B2279" s="45" t="str">
        <f t="shared" si="72"/>
        <v>September</v>
      </c>
      <c r="C2279" s="53">
        <f t="shared" si="73"/>
        <v>2005</v>
      </c>
      <c r="D2279" s="43" t="s">
        <v>122</v>
      </c>
      <c r="E2279" s="132">
        <v>24.038</v>
      </c>
    </row>
    <row r="2280" spans="1:5" ht="13.8" x14ac:dyDescent="0.25">
      <c r="A2280" s="45">
        <v>38602</v>
      </c>
      <c r="B2280" s="45" t="str">
        <f t="shared" si="72"/>
        <v>September</v>
      </c>
      <c r="C2280" s="53">
        <f t="shared" si="73"/>
        <v>2005</v>
      </c>
      <c r="D2280" s="43" t="s">
        <v>123</v>
      </c>
      <c r="E2280" s="132">
        <v>23.740500000000001</v>
      </c>
    </row>
    <row r="2281" spans="1:5" ht="13.8" x14ac:dyDescent="0.25">
      <c r="A2281" s="45">
        <v>38602</v>
      </c>
      <c r="B2281" s="45" t="str">
        <f t="shared" si="72"/>
        <v>September</v>
      </c>
      <c r="C2281" s="53">
        <f t="shared" si="73"/>
        <v>2005</v>
      </c>
      <c r="D2281" s="43" t="s">
        <v>99</v>
      </c>
      <c r="E2281" s="132">
        <v>28.5</v>
      </c>
    </row>
    <row r="2282" spans="1:5" ht="13.8" x14ac:dyDescent="0.25">
      <c r="A2282" s="45">
        <v>38602</v>
      </c>
      <c r="B2282" s="45" t="str">
        <f t="shared" ref="B2282:B2343" si="74">TEXT(A2282,"mmmm")</f>
        <v>September</v>
      </c>
      <c r="C2282" s="53">
        <f t="shared" ref="C2282:C2343" si="75">YEAR(A2282)</f>
        <v>2005</v>
      </c>
      <c r="D2282" s="43" t="s">
        <v>100</v>
      </c>
      <c r="E2282" s="132">
        <v>27.75</v>
      </c>
    </row>
    <row r="2283" spans="1:5" ht="13.8" x14ac:dyDescent="0.25">
      <c r="A2283" s="45">
        <v>38602</v>
      </c>
      <c r="B2283" s="45" t="str">
        <f t="shared" si="74"/>
        <v>September</v>
      </c>
      <c r="C2283" s="53">
        <f t="shared" si="75"/>
        <v>2005</v>
      </c>
      <c r="D2283" s="43" t="s">
        <v>101</v>
      </c>
      <c r="E2283" s="132">
        <v>26.55</v>
      </c>
    </row>
    <row r="2284" spans="1:5" ht="13.8" x14ac:dyDescent="0.25">
      <c r="A2284" s="45">
        <v>38602</v>
      </c>
      <c r="B2284" s="45" t="str">
        <f t="shared" si="74"/>
        <v>September</v>
      </c>
      <c r="C2284" s="53">
        <f t="shared" si="75"/>
        <v>2005</v>
      </c>
      <c r="D2284" s="43" t="s">
        <v>124</v>
      </c>
      <c r="E2284" s="132">
        <v>26.324999999999999</v>
      </c>
    </row>
    <row r="2285" spans="1:5" ht="13.8" x14ac:dyDescent="0.25">
      <c r="A2285" s="45">
        <v>38602</v>
      </c>
      <c r="B2285" s="45" t="str">
        <f t="shared" si="74"/>
        <v>September</v>
      </c>
      <c r="C2285" s="53">
        <f t="shared" si="75"/>
        <v>2005</v>
      </c>
      <c r="D2285" s="43" t="s">
        <v>125</v>
      </c>
      <c r="E2285" s="132">
        <v>23.55</v>
      </c>
    </row>
    <row r="2286" spans="1:5" ht="13.8" x14ac:dyDescent="0.25">
      <c r="A2286" s="45">
        <v>38602</v>
      </c>
      <c r="B2286" s="45" t="str">
        <f t="shared" si="74"/>
        <v>September</v>
      </c>
      <c r="C2286" s="53">
        <f t="shared" si="75"/>
        <v>2005</v>
      </c>
      <c r="D2286" s="43" t="s">
        <v>126</v>
      </c>
      <c r="E2286" s="132">
        <v>23.172499999999999</v>
      </c>
    </row>
    <row r="2287" spans="1:5" ht="13.8" x14ac:dyDescent="0.25">
      <c r="A2287" s="45">
        <v>38602</v>
      </c>
      <c r="B2287" s="45" t="str">
        <f t="shared" si="74"/>
        <v>September</v>
      </c>
      <c r="C2287" s="53">
        <f t="shared" si="75"/>
        <v>2005</v>
      </c>
      <c r="D2287" s="43" t="s">
        <v>127</v>
      </c>
      <c r="E2287" s="132">
        <v>21.36</v>
      </c>
    </row>
    <row r="2288" spans="1:5" ht="13.8" x14ac:dyDescent="0.25">
      <c r="A2288" s="45">
        <v>38602</v>
      </c>
      <c r="B2288" s="45" t="str">
        <f t="shared" si="74"/>
        <v>September</v>
      </c>
      <c r="C2288" s="53">
        <f t="shared" si="75"/>
        <v>2005</v>
      </c>
      <c r="D2288" s="43" t="s">
        <v>105</v>
      </c>
      <c r="E2288" s="132">
        <v>18.525000000000002</v>
      </c>
    </row>
    <row r="2289" spans="1:5" ht="13.8" x14ac:dyDescent="0.25">
      <c r="A2289" s="45">
        <v>38602</v>
      </c>
      <c r="B2289" s="45" t="str">
        <f t="shared" si="74"/>
        <v>September</v>
      </c>
      <c r="C2289" s="53">
        <f t="shared" si="75"/>
        <v>2005</v>
      </c>
      <c r="D2289" s="43" t="s">
        <v>128</v>
      </c>
      <c r="E2289" s="132">
        <v>19.465</v>
      </c>
    </row>
    <row r="2290" spans="1:5" ht="13.8" x14ac:dyDescent="0.25">
      <c r="A2290" s="45">
        <v>38609</v>
      </c>
      <c r="B2290" s="45" t="str">
        <f t="shared" si="74"/>
        <v>September</v>
      </c>
      <c r="C2290" s="53">
        <f t="shared" si="75"/>
        <v>2005</v>
      </c>
      <c r="D2290" s="43" t="s">
        <v>131</v>
      </c>
      <c r="E2290" s="132">
        <v>34.045000000000002</v>
      </c>
    </row>
    <row r="2291" spans="1:5" ht="13.8" x14ac:dyDescent="0.25">
      <c r="A2291" s="45">
        <v>38609</v>
      </c>
      <c r="B2291" s="45" t="str">
        <f t="shared" si="74"/>
        <v>September</v>
      </c>
      <c r="C2291" s="53">
        <f t="shared" si="75"/>
        <v>2005</v>
      </c>
      <c r="D2291" s="43" t="s">
        <v>115</v>
      </c>
      <c r="E2291" s="132">
        <v>38.700000000000003</v>
      </c>
    </row>
    <row r="2292" spans="1:5" ht="13.8" x14ac:dyDescent="0.25">
      <c r="A2292" s="45">
        <v>38609</v>
      </c>
      <c r="B2292" s="45" t="str">
        <f t="shared" si="74"/>
        <v>September</v>
      </c>
      <c r="C2292" s="53">
        <f t="shared" si="75"/>
        <v>2005</v>
      </c>
      <c r="D2292" s="43" t="s">
        <v>95</v>
      </c>
      <c r="E2292" s="132">
        <v>34.314</v>
      </c>
    </row>
    <row r="2293" spans="1:5" ht="13.8" x14ac:dyDescent="0.25">
      <c r="A2293" s="45">
        <v>38609</v>
      </c>
      <c r="B2293" s="45" t="str">
        <f t="shared" si="74"/>
        <v>September</v>
      </c>
      <c r="C2293" s="53">
        <f t="shared" si="75"/>
        <v>2005</v>
      </c>
      <c r="D2293" s="43" t="s">
        <v>96</v>
      </c>
      <c r="E2293" s="132">
        <v>32.765999999999998</v>
      </c>
    </row>
    <row r="2294" spans="1:5" ht="13.8" x14ac:dyDescent="0.25">
      <c r="A2294" s="45">
        <v>38609</v>
      </c>
      <c r="B2294" s="45" t="str">
        <f t="shared" si="74"/>
        <v>September</v>
      </c>
      <c r="C2294" s="53">
        <f t="shared" si="75"/>
        <v>2005</v>
      </c>
      <c r="D2294" s="43" t="s">
        <v>97</v>
      </c>
      <c r="E2294" s="132">
        <v>31.217999999999996</v>
      </c>
    </row>
    <row r="2295" spans="1:5" ht="13.8" x14ac:dyDescent="0.25">
      <c r="A2295" s="45">
        <v>38609</v>
      </c>
      <c r="B2295" s="45" t="str">
        <f t="shared" si="74"/>
        <v>September</v>
      </c>
      <c r="C2295" s="53">
        <f t="shared" si="75"/>
        <v>2005</v>
      </c>
      <c r="D2295" s="43" t="s">
        <v>98</v>
      </c>
      <c r="E2295" s="132">
        <v>24.51</v>
      </c>
    </row>
    <row r="2296" spans="1:5" ht="15.6" x14ac:dyDescent="0.3">
      <c r="A2296" s="45">
        <v>38609</v>
      </c>
      <c r="B2296" s="45" t="str">
        <f t="shared" si="74"/>
        <v>September</v>
      </c>
      <c r="C2296" s="53">
        <f t="shared" si="75"/>
        <v>2005</v>
      </c>
      <c r="D2296" s="130" t="s">
        <v>136</v>
      </c>
      <c r="E2296" s="132">
        <v>38.726000000000006</v>
      </c>
    </row>
    <row r="2297" spans="1:5" ht="13.8" x14ac:dyDescent="0.25">
      <c r="A2297" s="45">
        <v>38609</v>
      </c>
      <c r="B2297" s="45" t="str">
        <f t="shared" si="74"/>
        <v>September</v>
      </c>
      <c r="C2297" s="53">
        <f t="shared" si="75"/>
        <v>2005</v>
      </c>
      <c r="D2297" s="43" t="s">
        <v>118</v>
      </c>
      <c r="E2297" s="132">
        <v>35.576999999999998</v>
      </c>
    </row>
    <row r="2298" spans="1:5" ht="13.8" x14ac:dyDescent="0.25">
      <c r="A2298" s="45">
        <v>38609</v>
      </c>
      <c r="B2298" s="45" t="str">
        <f t="shared" si="74"/>
        <v>September</v>
      </c>
      <c r="C2298" s="53">
        <f t="shared" si="75"/>
        <v>2005</v>
      </c>
      <c r="D2298" s="43" t="s">
        <v>102</v>
      </c>
      <c r="E2298" s="132">
        <v>35.108000000000004</v>
      </c>
    </row>
    <row r="2299" spans="1:5" ht="13.8" x14ac:dyDescent="0.25">
      <c r="A2299" s="45">
        <v>38609</v>
      </c>
      <c r="B2299" s="45" t="str">
        <f t="shared" si="74"/>
        <v>September</v>
      </c>
      <c r="C2299" s="53">
        <f t="shared" si="75"/>
        <v>2005</v>
      </c>
      <c r="D2299" s="43" t="s">
        <v>119</v>
      </c>
      <c r="E2299" s="132">
        <v>33.969000000000001</v>
      </c>
    </row>
    <row r="2300" spans="1:5" ht="13.8" x14ac:dyDescent="0.25">
      <c r="A2300" s="45">
        <v>38609</v>
      </c>
      <c r="B2300" s="45" t="str">
        <f t="shared" si="74"/>
        <v>September</v>
      </c>
      <c r="C2300" s="53">
        <f t="shared" si="75"/>
        <v>2005</v>
      </c>
      <c r="D2300" s="43" t="s">
        <v>120</v>
      </c>
      <c r="E2300" s="132">
        <v>32.226999999999997</v>
      </c>
    </row>
    <row r="2301" spans="1:5" ht="13.8" x14ac:dyDescent="0.25">
      <c r="A2301" s="45">
        <v>38609</v>
      </c>
      <c r="B2301" s="45" t="str">
        <f t="shared" si="74"/>
        <v>September</v>
      </c>
      <c r="C2301" s="53">
        <f t="shared" si="75"/>
        <v>2005</v>
      </c>
      <c r="D2301" s="43" t="s">
        <v>103</v>
      </c>
      <c r="E2301" s="132">
        <v>31.087999999999997</v>
      </c>
    </row>
    <row r="2302" spans="1:5" ht="13.8" x14ac:dyDescent="0.25">
      <c r="A2302" s="45">
        <v>38609</v>
      </c>
      <c r="B2302" s="45" t="str">
        <f t="shared" si="74"/>
        <v>September</v>
      </c>
      <c r="C2302" s="53">
        <f t="shared" si="75"/>
        <v>2005</v>
      </c>
      <c r="D2302" s="43" t="s">
        <v>116</v>
      </c>
      <c r="E2302" s="132">
        <v>28.049700000000001</v>
      </c>
    </row>
    <row r="2303" spans="1:5" ht="13.8" x14ac:dyDescent="0.25">
      <c r="A2303" s="45">
        <v>38609</v>
      </c>
      <c r="B2303" s="45" t="str">
        <f t="shared" si="74"/>
        <v>September</v>
      </c>
      <c r="C2303" s="53">
        <f t="shared" si="75"/>
        <v>2005</v>
      </c>
      <c r="D2303" s="43" t="s">
        <v>104</v>
      </c>
      <c r="E2303" s="132">
        <v>32.267200000000003</v>
      </c>
    </row>
    <row r="2304" spans="1:5" ht="13.8" x14ac:dyDescent="0.25">
      <c r="A2304" s="45">
        <v>38609</v>
      </c>
      <c r="B2304" s="45" t="str">
        <f t="shared" si="74"/>
        <v>September</v>
      </c>
      <c r="C2304" s="53">
        <f t="shared" si="75"/>
        <v>2005</v>
      </c>
      <c r="D2304" s="43" t="s">
        <v>121</v>
      </c>
      <c r="E2304" s="132">
        <v>30.684799999999999</v>
      </c>
    </row>
    <row r="2305" spans="1:5" ht="13.8" x14ac:dyDescent="0.25">
      <c r="A2305" s="45">
        <v>38609</v>
      </c>
      <c r="B2305" s="45" t="str">
        <f t="shared" si="74"/>
        <v>September</v>
      </c>
      <c r="C2305" s="53">
        <f t="shared" si="75"/>
        <v>2005</v>
      </c>
      <c r="D2305" s="43" t="s">
        <v>122</v>
      </c>
      <c r="E2305" s="132">
        <v>27.795200000000001</v>
      </c>
    </row>
    <row r="2306" spans="1:5" ht="13.8" x14ac:dyDescent="0.25">
      <c r="A2306" s="45">
        <v>38609</v>
      </c>
      <c r="B2306" s="45" t="str">
        <f t="shared" si="74"/>
        <v>September</v>
      </c>
      <c r="C2306" s="53">
        <f t="shared" si="75"/>
        <v>2005</v>
      </c>
      <c r="D2306" s="43" t="s">
        <v>123</v>
      </c>
      <c r="E2306" s="132">
        <v>27.451200000000004</v>
      </c>
    </row>
    <row r="2307" spans="1:5" ht="13.8" x14ac:dyDescent="0.25">
      <c r="A2307" s="45">
        <v>38609</v>
      </c>
      <c r="B2307" s="45" t="str">
        <f t="shared" si="74"/>
        <v>September</v>
      </c>
      <c r="C2307" s="53">
        <f t="shared" si="75"/>
        <v>2005</v>
      </c>
      <c r="D2307" s="43" t="s">
        <v>99</v>
      </c>
      <c r="E2307" s="132">
        <v>29.146000000000001</v>
      </c>
    </row>
    <row r="2308" spans="1:5" ht="13.8" x14ac:dyDescent="0.25">
      <c r="A2308" s="45">
        <v>38609</v>
      </c>
      <c r="B2308" s="45" t="str">
        <f t="shared" si="74"/>
        <v>September</v>
      </c>
      <c r="C2308" s="53">
        <f t="shared" si="75"/>
        <v>2005</v>
      </c>
      <c r="D2308" s="43" t="s">
        <v>100</v>
      </c>
      <c r="E2308" s="132">
        <v>28.379000000000001</v>
      </c>
    </row>
    <row r="2309" spans="1:5" ht="13.8" x14ac:dyDescent="0.25">
      <c r="A2309" s="45">
        <v>38609</v>
      </c>
      <c r="B2309" s="45" t="str">
        <f t="shared" si="74"/>
        <v>September</v>
      </c>
      <c r="C2309" s="53">
        <f t="shared" si="75"/>
        <v>2005</v>
      </c>
      <c r="D2309" s="43" t="s">
        <v>101</v>
      </c>
      <c r="E2309" s="132">
        <v>27.151799999999998</v>
      </c>
    </row>
    <row r="2310" spans="1:5" ht="13.8" x14ac:dyDescent="0.25">
      <c r="A2310" s="45">
        <v>38609</v>
      </c>
      <c r="B2310" s="45" t="str">
        <f t="shared" si="74"/>
        <v>September</v>
      </c>
      <c r="C2310" s="53">
        <f t="shared" si="75"/>
        <v>2005</v>
      </c>
      <c r="D2310" s="43" t="s">
        <v>124</v>
      </c>
      <c r="E2310" s="132">
        <v>26.921699999999998</v>
      </c>
    </row>
    <row r="2311" spans="1:5" ht="13.8" x14ac:dyDescent="0.25">
      <c r="A2311" s="45">
        <v>38609</v>
      </c>
      <c r="B2311" s="45" t="str">
        <f t="shared" si="74"/>
        <v>September</v>
      </c>
      <c r="C2311" s="53">
        <f t="shared" si="75"/>
        <v>2005</v>
      </c>
      <c r="D2311" s="43" t="s">
        <v>125</v>
      </c>
      <c r="E2311" s="132">
        <v>24.0838</v>
      </c>
    </row>
    <row r="2312" spans="1:5" ht="13.8" x14ac:dyDescent="0.25">
      <c r="A2312" s="45">
        <v>38609</v>
      </c>
      <c r="B2312" s="45" t="str">
        <f t="shared" si="74"/>
        <v>September</v>
      </c>
      <c r="C2312" s="53">
        <f t="shared" si="75"/>
        <v>2005</v>
      </c>
      <c r="D2312" s="43" t="s">
        <v>126</v>
      </c>
      <c r="E2312" s="132">
        <v>23.680800000000005</v>
      </c>
    </row>
    <row r="2313" spans="1:5" ht="13.8" x14ac:dyDescent="0.25">
      <c r="A2313" s="45">
        <v>38609</v>
      </c>
      <c r="B2313" s="45" t="str">
        <f t="shared" si="74"/>
        <v>September</v>
      </c>
      <c r="C2313" s="53">
        <f t="shared" si="75"/>
        <v>2005</v>
      </c>
      <c r="D2313" s="43" t="s">
        <v>127</v>
      </c>
      <c r="E2313" s="132">
        <v>21.8139</v>
      </c>
    </row>
    <row r="2314" spans="1:5" ht="13.8" x14ac:dyDescent="0.25">
      <c r="A2314" s="45">
        <v>38609</v>
      </c>
      <c r="B2314" s="45" t="str">
        <f t="shared" si="74"/>
        <v>September</v>
      </c>
      <c r="C2314" s="53">
        <f t="shared" si="75"/>
        <v>2005</v>
      </c>
      <c r="D2314" s="43" t="s">
        <v>105</v>
      </c>
      <c r="E2314" s="132">
        <v>18.944900000000004</v>
      </c>
    </row>
    <row r="2315" spans="1:5" ht="13.8" x14ac:dyDescent="0.25">
      <c r="A2315" s="45">
        <v>38609</v>
      </c>
      <c r="B2315" s="45" t="str">
        <f t="shared" si="74"/>
        <v>September</v>
      </c>
      <c r="C2315" s="53">
        <f t="shared" si="75"/>
        <v>2005</v>
      </c>
      <c r="D2315" s="43" t="s">
        <v>128</v>
      </c>
      <c r="E2315" s="132">
        <v>19.854300000000002</v>
      </c>
    </row>
    <row r="2316" spans="1:5" ht="13.8" x14ac:dyDescent="0.25">
      <c r="A2316" s="45">
        <v>38616</v>
      </c>
      <c r="B2316" s="45" t="str">
        <f t="shared" si="74"/>
        <v>September</v>
      </c>
      <c r="C2316" s="53">
        <f t="shared" si="75"/>
        <v>2005</v>
      </c>
      <c r="D2316" s="43" t="s">
        <v>131</v>
      </c>
      <c r="E2316" s="132">
        <v>30.0215</v>
      </c>
    </row>
    <row r="2317" spans="1:5" ht="13.8" x14ac:dyDescent="0.25">
      <c r="A2317" s="45">
        <v>38616</v>
      </c>
      <c r="B2317" s="45" t="str">
        <f t="shared" si="74"/>
        <v>September</v>
      </c>
      <c r="C2317" s="53">
        <f t="shared" si="75"/>
        <v>2005</v>
      </c>
      <c r="D2317" s="43" t="s">
        <v>115</v>
      </c>
      <c r="E2317" s="132">
        <v>30.48</v>
      </c>
    </row>
    <row r="2318" spans="1:5" ht="13.8" x14ac:dyDescent="0.25">
      <c r="A2318" s="45">
        <v>38616</v>
      </c>
      <c r="B2318" s="45" t="str">
        <f t="shared" si="74"/>
        <v>September</v>
      </c>
      <c r="C2318" s="53">
        <f t="shared" si="75"/>
        <v>2005</v>
      </c>
      <c r="D2318" s="43" t="s">
        <v>95</v>
      </c>
      <c r="E2318" s="132">
        <v>27.025600000000001</v>
      </c>
    </row>
    <row r="2319" spans="1:5" ht="13.8" x14ac:dyDescent="0.25">
      <c r="A2319" s="45">
        <v>38616</v>
      </c>
      <c r="B2319" s="45" t="str">
        <f t="shared" si="74"/>
        <v>September</v>
      </c>
      <c r="C2319" s="53">
        <f t="shared" si="75"/>
        <v>2005</v>
      </c>
      <c r="D2319" s="43" t="s">
        <v>96</v>
      </c>
      <c r="E2319" s="132">
        <v>25.8064</v>
      </c>
    </row>
    <row r="2320" spans="1:5" ht="13.8" x14ac:dyDescent="0.25">
      <c r="A2320" s="45">
        <v>38616</v>
      </c>
      <c r="B2320" s="45" t="str">
        <f t="shared" si="74"/>
        <v>September</v>
      </c>
      <c r="C2320" s="53">
        <f t="shared" si="75"/>
        <v>2005</v>
      </c>
      <c r="D2320" s="43" t="s">
        <v>97</v>
      </c>
      <c r="E2320" s="132">
        <v>24.587199999999999</v>
      </c>
    </row>
    <row r="2321" spans="1:5" ht="13.8" x14ac:dyDescent="0.25">
      <c r="A2321" s="45">
        <v>38616</v>
      </c>
      <c r="B2321" s="45" t="str">
        <f t="shared" si="74"/>
        <v>September</v>
      </c>
      <c r="C2321" s="53">
        <f t="shared" si="75"/>
        <v>2005</v>
      </c>
      <c r="D2321" s="43" t="s">
        <v>98</v>
      </c>
      <c r="E2321" s="132">
        <v>19.303999999999998</v>
      </c>
    </row>
    <row r="2322" spans="1:5" ht="15.6" x14ac:dyDescent="0.3">
      <c r="A2322" s="45">
        <v>38616</v>
      </c>
      <c r="B2322" s="45" t="str">
        <f t="shared" si="74"/>
        <v>September</v>
      </c>
      <c r="C2322" s="53">
        <f t="shared" si="75"/>
        <v>2005</v>
      </c>
      <c r="D2322" s="130" t="s">
        <v>136</v>
      </c>
      <c r="E2322" s="132">
        <v>31.327600000000004</v>
      </c>
    </row>
    <row r="2323" spans="1:5" ht="13.8" x14ac:dyDescent="0.25">
      <c r="A2323" s="45">
        <v>38616</v>
      </c>
      <c r="B2323" s="45" t="str">
        <f t="shared" si="74"/>
        <v>September</v>
      </c>
      <c r="C2323" s="53">
        <f t="shared" si="75"/>
        <v>2005</v>
      </c>
      <c r="D2323" s="43" t="s">
        <v>118</v>
      </c>
      <c r="E2323" s="132">
        <v>28.780200000000001</v>
      </c>
    </row>
    <row r="2324" spans="1:5" ht="13.8" x14ac:dyDescent="0.25">
      <c r="A2324" s="45">
        <v>38616</v>
      </c>
      <c r="B2324" s="45" t="str">
        <f t="shared" si="74"/>
        <v>September</v>
      </c>
      <c r="C2324" s="53">
        <f t="shared" si="75"/>
        <v>2005</v>
      </c>
      <c r="D2324" s="43" t="s">
        <v>102</v>
      </c>
      <c r="E2324" s="132">
        <v>28.4008</v>
      </c>
    </row>
    <row r="2325" spans="1:5" ht="13.8" x14ac:dyDescent="0.25">
      <c r="A2325" s="45">
        <v>38616</v>
      </c>
      <c r="B2325" s="45" t="str">
        <f t="shared" si="74"/>
        <v>September</v>
      </c>
      <c r="C2325" s="53">
        <f t="shared" si="75"/>
        <v>2005</v>
      </c>
      <c r="D2325" s="43" t="s">
        <v>119</v>
      </c>
      <c r="E2325" s="132">
        <v>27.479400000000002</v>
      </c>
    </row>
    <row r="2326" spans="1:5" ht="13.8" x14ac:dyDescent="0.25">
      <c r="A2326" s="45">
        <v>38616</v>
      </c>
      <c r="B2326" s="45" t="str">
        <f t="shared" si="74"/>
        <v>September</v>
      </c>
      <c r="C2326" s="53">
        <f t="shared" si="75"/>
        <v>2005</v>
      </c>
      <c r="D2326" s="43" t="s">
        <v>120</v>
      </c>
      <c r="E2326" s="132">
        <v>26.0702</v>
      </c>
    </row>
    <row r="2327" spans="1:5" ht="13.8" x14ac:dyDescent="0.25">
      <c r="A2327" s="45">
        <v>38616</v>
      </c>
      <c r="B2327" s="45" t="str">
        <f t="shared" si="74"/>
        <v>September</v>
      </c>
      <c r="C2327" s="53">
        <f t="shared" si="75"/>
        <v>2005</v>
      </c>
      <c r="D2327" s="43" t="s">
        <v>103</v>
      </c>
      <c r="E2327" s="132">
        <v>25.148799999999998</v>
      </c>
    </row>
    <row r="2328" spans="1:5" ht="13.8" x14ac:dyDescent="0.25">
      <c r="A2328" s="45">
        <v>38616</v>
      </c>
      <c r="B2328" s="45" t="str">
        <f t="shared" si="74"/>
        <v>September</v>
      </c>
      <c r="C2328" s="53">
        <f t="shared" si="75"/>
        <v>2005</v>
      </c>
      <c r="D2328" s="43" t="s">
        <v>116</v>
      </c>
      <c r="E2328" s="132">
        <v>20.309100000000001</v>
      </c>
    </row>
    <row r="2329" spans="1:5" ht="13.8" x14ac:dyDescent="0.25">
      <c r="A2329" s="45">
        <v>38616</v>
      </c>
      <c r="B2329" s="45" t="str">
        <f t="shared" si="74"/>
        <v>September</v>
      </c>
      <c r="C2329" s="53">
        <f t="shared" si="75"/>
        <v>2005</v>
      </c>
      <c r="D2329" s="43" t="s">
        <v>104</v>
      </c>
      <c r="E2329" s="132">
        <v>25.795000000000002</v>
      </c>
    </row>
    <row r="2330" spans="1:5" ht="13.8" x14ac:dyDescent="0.25">
      <c r="A2330" s="45">
        <v>38616</v>
      </c>
      <c r="B2330" s="45" t="str">
        <f t="shared" si="74"/>
        <v>September</v>
      </c>
      <c r="C2330" s="53">
        <f t="shared" si="75"/>
        <v>2005</v>
      </c>
      <c r="D2330" s="43" t="s">
        <v>121</v>
      </c>
      <c r="E2330" s="132">
        <v>24.53</v>
      </c>
    </row>
    <row r="2331" spans="1:5" ht="13.8" x14ac:dyDescent="0.25">
      <c r="A2331" s="45">
        <v>38616</v>
      </c>
      <c r="B2331" s="45" t="str">
        <f t="shared" si="74"/>
        <v>September</v>
      </c>
      <c r="C2331" s="53">
        <f t="shared" si="75"/>
        <v>2005</v>
      </c>
      <c r="D2331" s="43" t="s">
        <v>122</v>
      </c>
      <c r="E2331" s="132">
        <v>22.22</v>
      </c>
    </row>
    <row r="2332" spans="1:5" ht="13.8" x14ac:dyDescent="0.25">
      <c r="A2332" s="45">
        <v>38616</v>
      </c>
      <c r="B2332" s="45" t="str">
        <f t="shared" si="74"/>
        <v>September</v>
      </c>
      <c r="C2332" s="53">
        <f t="shared" si="75"/>
        <v>2005</v>
      </c>
      <c r="D2332" s="43" t="s">
        <v>123</v>
      </c>
      <c r="E2332" s="132">
        <v>21.945</v>
      </c>
    </row>
    <row r="2333" spans="1:5" ht="13.8" x14ac:dyDescent="0.25">
      <c r="A2333" s="45">
        <v>38616</v>
      </c>
      <c r="B2333" s="45" t="str">
        <f t="shared" si="74"/>
        <v>September</v>
      </c>
      <c r="C2333" s="53">
        <f t="shared" si="75"/>
        <v>2005</v>
      </c>
      <c r="D2333" s="43" t="s">
        <v>99</v>
      </c>
      <c r="E2333" s="132">
        <v>20.9</v>
      </c>
    </row>
    <row r="2334" spans="1:5" ht="13.8" x14ac:dyDescent="0.25">
      <c r="A2334" s="45">
        <v>38616</v>
      </c>
      <c r="B2334" s="45" t="str">
        <f t="shared" si="74"/>
        <v>September</v>
      </c>
      <c r="C2334" s="53">
        <f t="shared" si="75"/>
        <v>2005</v>
      </c>
      <c r="D2334" s="43" t="s">
        <v>100</v>
      </c>
      <c r="E2334" s="132">
        <v>20.350000000000001</v>
      </c>
    </row>
    <row r="2335" spans="1:5" ht="13.8" x14ac:dyDescent="0.25">
      <c r="A2335" s="45">
        <v>38616</v>
      </c>
      <c r="B2335" s="45" t="str">
        <f t="shared" si="74"/>
        <v>September</v>
      </c>
      <c r="C2335" s="53">
        <f t="shared" si="75"/>
        <v>2005</v>
      </c>
      <c r="D2335" s="43" t="s">
        <v>101</v>
      </c>
      <c r="E2335" s="132">
        <v>19.47</v>
      </c>
    </row>
    <row r="2336" spans="1:5" ht="13.8" x14ac:dyDescent="0.25">
      <c r="A2336" s="45">
        <v>38616</v>
      </c>
      <c r="B2336" s="45" t="str">
        <f t="shared" si="74"/>
        <v>September</v>
      </c>
      <c r="C2336" s="53">
        <f t="shared" si="75"/>
        <v>2005</v>
      </c>
      <c r="D2336" s="43" t="s">
        <v>124</v>
      </c>
      <c r="E2336" s="132">
        <v>19.304999999999996</v>
      </c>
    </row>
    <row r="2337" spans="1:5" ht="13.8" x14ac:dyDescent="0.25">
      <c r="A2337" s="45">
        <v>38616</v>
      </c>
      <c r="B2337" s="45" t="str">
        <f t="shared" si="74"/>
        <v>September</v>
      </c>
      <c r="C2337" s="53">
        <f t="shared" si="75"/>
        <v>2005</v>
      </c>
      <c r="D2337" s="43" t="s">
        <v>125</v>
      </c>
      <c r="E2337" s="132">
        <v>17.27</v>
      </c>
    </row>
    <row r="2338" spans="1:5" ht="13.8" x14ac:dyDescent="0.25">
      <c r="A2338" s="45">
        <v>38616</v>
      </c>
      <c r="B2338" s="45" t="str">
        <f t="shared" si="74"/>
        <v>September</v>
      </c>
      <c r="C2338" s="53">
        <f t="shared" si="75"/>
        <v>2005</v>
      </c>
      <c r="D2338" s="43" t="s">
        <v>126</v>
      </c>
      <c r="E2338" s="132">
        <v>17.192500000000003</v>
      </c>
    </row>
    <row r="2339" spans="1:5" ht="13.8" x14ac:dyDescent="0.25">
      <c r="A2339" s="45">
        <v>38616</v>
      </c>
      <c r="B2339" s="45" t="str">
        <f t="shared" si="74"/>
        <v>September</v>
      </c>
      <c r="C2339" s="53">
        <f t="shared" si="75"/>
        <v>2005</v>
      </c>
      <c r="D2339" s="43" t="s">
        <v>127</v>
      </c>
      <c r="E2339" s="132">
        <v>16.02</v>
      </c>
    </row>
    <row r="2340" spans="1:5" ht="13.8" x14ac:dyDescent="0.25">
      <c r="A2340" s="45">
        <v>38616</v>
      </c>
      <c r="B2340" s="45" t="str">
        <f t="shared" si="74"/>
        <v>September</v>
      </c>
      <c r="C2340" s="53">
        <f t="shared" si="75"/>
        <v>2005</v>
      </c>
      <c r="D2340" s="43" t="s">
        <v>105</v>
      </c>
      <c r="E2340" s="132">
        <v>13.585000000000001</v>
      </c>
    </row>
    <row r="2341" spans="1:5" ht="13.8" x14ac:dyDescent="0.25">
      <c r="A2341" s="45">
        <v>38616</v>
      </c>
      <c r="B2341" s="45" t="str">
        <f t="shared" si="74"/>
        <v>September</v>
      </c>
      <c r="C2341" s="53">
        <f t="shared" si="75"/>
        <v>2005</v>
      </c>
      <c r="D2341" s="43" t="s">
        <v>128</v>
      </c>
      <c r="E2341" s="132">
        <v>14.885</v>
      </c>
    </row>
    <row r="2342" spans="1:5" ht="13.8" x14ac:dyDescent="0.25">
      <c r="A2342" s="45">
        <v>38623</v>
      </c>
      <c r="B2342" s="45" t="str">
        <f t="shared" si="74"/>
        <v>September</v>
      </c>
      <c r="C2342" s="53">
        <f t="shared" si="75"/>
        <v>2005</v>
      </c>
      <c r="D2342" s="43" t="s">
        <v>131</v>
      </c>
      <c r="E2342" s="132">
        <v>33.921200000000006</v>
      </c>
    </row>
    <row r="2343" spans="1:5" ht="13.8" x14ac:dyDescent="0.25">
      <c r="A2343" s="45">
        <v>38623</v>
      </c>
      <c r="B2343" s="45" t="str">
        <f t="shared" si="74"/>
        <v>September</v>
      </c>
      <c r="C2343" s="53">
        <f t="shared" si="75"/>
        <v>2005</v>
      </c>
      <c r="D2343" s="43" t="s">
        <v>115</v>
      </c>
      <c r="E2343" s="132">
        <v>36.659999999999997</v>
      </c>
    </row>
    <row r="2344" spans="1:5" ht="13.8" x14ac:dyDescent="0.25">
      <c r="A2344" s="45">
        <v>38623</v>
      </c>
      <c r="B2344" s="45" t="str">
        <f t="shared" ref="B2344:B2404" si="76">TEXT(A2344,"mmmm")</f>
        <v>September</v>
      </c>
      <c r="C2344" s="53">
        <f t="shared" ref="C2344:C2404" si="77">YEAR(A2344)</f>
        <v>2005</v>
      </c>
      <c r="D2344" s="43" t="s">
        <v>95</v>
      </c>
      <c r="E2344" s="132">
        <v>32.505200000000002</v>
      </c>
    </row>
    <row r="2345" spans="1:5" ht="13.8" x14ac:dyDescent="0.25">
      <c r="A2345" s="45">
        <v>38623</v>
      </c>
      <c r="B2345" s="45" t="str">
        <f t="shared" si="76"/>
        <v>September</v>
      </c>
      <c r="C2345" s="53">
        <f t="shared" si="77"/>
        <v>2005</v>
      </c>
      <c r="D2345" s="43" t="s">
        <v>96</v>
      </c>
      <c r="E2345" s="132">
        <v>31.038800000000002</v>
      </c>
    </row>
    <row r="2346" spans="1:5" ht="13.8" x14ac:dyDescent="0.25">
      <c r="A2346" s="45">
        <v>38623</v>
      </c>
      <c r="B2346" s="45" t="str">
        <f t="shared" si="76"/>
        <v>September</v>
      </c>
      <c r="C2346" s="53">
        <f t="shared" si="77"/>
        <v>2005</v>
      </c>
      <c r="D2346" s="43" t="s">
        <v>97</v>
      </c>
      <c r="E2346" s="132">
        <v>29.572399999999998</v>
      </c>
    </row>
    <row r="2347" spans="1:5" ht="13.8" x14ac:dyDescent="0.25">
      <c r="A2347" s="45">
        <v>38623</v>
      </c>
      <c r="B2347" s="45" t="str">
        <f t="shared" si="76"/>
        <v>September</v>
      </c>
      <c r="C2347" s="53">
        <f t="shared" si="77"/>
        <v>2005</v>
      </c>
      <c r="D2347" s="43" t="s">
        <v>98</v>
      </c>
      <c r="E2347" s="132">
        <v>23.217999999999996</v>
      </c>
    </row>
    <row r="2348" spans="1:5" ht="15.6" x14ac:dyDescent="0.3">
      <c r="A2348" s="45">
        <v>38623</v>
      </c>
      <c r="B2348" s="45" t="str">
        <f t="shared" si="76"/>
        <v>September</v>
      </c>
      <c r="C2348" s="53">
        <f t="shared" si="77"/>
        <v>2005</v>
      </c>
      <c r="D2348" s="130" t="s">
        <v>136</v>
      </c>
      <c r="E2348" s="132">
        <v>36.587400000000002</v>
      </c>
    </row>
    <row r="2349" spans="1:5" ht="13.8" x14ac:dyDescent="0.25">
      <c r="A2349" s="45">
        <v>38623</v>
      </c>
      <c r="B2349" s="45" t="str">
        <f t="shared" si="76"/>
        <v>September</v>
      </c>
      <c r="C2349" s="53">
        <f t="shared" si="77"/>
        <v>2005</v>
      </c>
      <c r="D2349" s="43" t="s">
        <v>118</v>
      </c>
      <c r="E2349" s="132">
        <v>33.612299999999998</v>
      </c>
    </row>
    <row r="2350" spans="1:5" ht="13.8" x14ac:dyDescent="0.25">
      <c r="A2350" s="45">
        <v>38623</v>
      </c>
      <c r="B2350" s="45" t="str">
        <f t="shared" si="76"/>
        <v>September</v>
      </c>
      <c r="C2350" s="53">
        <f t="shared" si="77"/>
        <v>2005</v>
      </c>
      <c r="D2350" s="43" t="s">
        <v>102</v>
      </c>
      <c r="E2350" s="132">
        <v>33.169200000000004</v>
      </c>
    </row>
    <row r="2351" spans="1:5" ht="13.8" x14ac:dyDescent="0.25">
      <c r="A2351" s="45">
        <v>38623</v>
      </c>
      <c r="B2351" s="45" t="str">
        <f t="shared" si="76"/>
        <v>September</v>
      </c>
      <c r="C2351" s="53">
        <f t="shared" si="77"/>
        <v>2005</v>
      </c>
      <c r="D2351" s="43" t="s">
        <v>119</v>
      </c>
      <c r="E2351" s="132">
        <v>32.093100000000007</v>
      </c>
    </row>
    <row r="2352" spans="1:5" ht="13.8" x14ac:dyDescent="0.25">
      <c r="A2352" s="45">
        <v>38623</v>
      </c>
      <c r="B2352" s="45" t="str">
        <f t="shared" si="76"/>
        <v>September</v>
      </c>
      <c r="C2352" s="53">
        <f t="shared" si="77"/>
        <v>2005</v>
      </c>
      <c r="D2352" s="43" t="s">
        <v>120</v>
      </c>
      <c r="E2352" s="132">
        <v>30.447299999999995</v>
      </c>
    </row>
    <row r="2353" spans="1:5" ht="13.8" x14ac:dyDescent="0.25">
      <c r="A2353" s="45">
        <v>38623</v>
      </c>
      <c r="B2353" s="45" t="str">
        <f t="shared" si="76"/>
        <v>September</v>
      </c>
      <c r="C2353" s="53">
        <f t="shared" si="77"/>
        <v>2005</v>
      </c>
      <c r="D2353" s="43" t="s">
        <v>103</v>
      </c>
      <c r="E2353" s="132">
        <v>29.371199999999998</v>
      </c>
    </row>
    <row r="2354" spans="1:5" ht="13.8" x14ac:dyDescent="0.25">
      <c r="A2354" s="45">
        <v>38623</v>
      </c>
      <c r="B2354" s="45" t="str">
        <f t="shared" si="76"/>
        <v>September</v>
      </c>
      <c r="C2354" s="53">
        <f t="shared" si="77"/>
        <v>2005</v>
      </c>
      <c r="D2354" s="43" t="s">
        <v>116</v>
      </c>
      <c r="E2354" s="132">
        <v>28.528500000000005</v>
      </c>
    </row>
    <row r="2355" spans="1:5" ht="13.8" x14ac:dyDescent="0.25">
      <c r="A2355" s="45">
        <v>38623</v>
      </c>
      <c r="B2355" s="45" t="str">
        <f t="shared" si="76"/>
        <v>September</v>
      </c>
      <c r="C2355" s="53">
        <f t="shared" si="77"/>
        <v>2005</v>
      </c>
      <c r="D2355" s="43" t="s">
        <v>104</v>
      </c>
      <c r="E2355" s="132">
        <v>30.297400000000003</v>
      </c>
    </row>
    <row r="2356" spans="1:5" ht="13.8" x14ac:dyDescent="0.25">
      <c r="A2356" s="45">
        <v>38623</v>
      </c>
      <c r="B2356" s="45" t="str">
        <f t="shared" si="76"/>
        <v>September</v>
      </c>
      <c r="C2356" s="53">
        <f t="shared" si="77"/>
        <v>2005</v>
      </c>
      <c r="D2356" s="43" t="s">
        <v>121</v>
      </c>
      <c r="E2356" s="132">
        <v>28.811599999999999</v>
      </c>
    </row>
    <row r="2357" spans="1:5" ht="13.8" x14ac:dyDescent="0.25">
      <c r="A2357" s="45">
        <v>38623</v>
      </c>
      <c r="B2357" s="45" t="str">
        <f t="shared" si="76"/>
        <v>September</v>
      </c>
      <c r="C2357" s="53">
        <f t="shared" si="77"/>
        <v>2005</v>
      </c>
      <c r="D2357" s="43" t="s">
        <v>122</v>
      </c>
      <c r="E2357" s="132">
        <v>26.098400000000002</v>
      </c>
    </row>
    <row r="2358" spans="1:5" ht="13.8" x14ac:dyDescent="0.25">
      <c r="A2358" s="45">
        <v>38623</v>
      </c>
      <c r="B2358" s="45" t="str">
        <f t="shared" si="76"/>
        <v>September</v>
      </c>
      <c r="C2358" s="53">
        <f t="shared" si="77"/>
        <v>2005</v>
      </c>
      <c r="D2358" s="43" t="s">
        <v>123</v>
      </c>
      <c r="E2358" s="132">
        <v>25.775400000000001</v>
      </c>
    </row>
    <row r="2359" spans="1:5" ht="13.8" x14ac:dyDescent="0.25">
      <c r="A2359" s="45">
        <v>38623</v>
      </c>
      <c r="B2359" s="45" t="str">
        <f t="shared" si="76"/>
        <v>September</v>
      </c>
      <c r="C2359" s="53">
        <f t="shared" si="77"/>
        <v>2005</v>
      </c>
      <c r="D2359" s="43" t="s">
        <v>99</v>
      </c>
      <c r="E2359" s="132">
        <v>26.98</v>
      </c>
    </row>
    <row r="2360" spans="1:5" ht="13.8" x14ac:dyDescent="0.25">
      <c r="A2360" s="45">
        <v>38623</v>
      </c>
      <c r="B2360" s="45" t="str">
        <f t="shared" si="76"/>
        <v>September</v>
      </c>
      <c r="C2360" s="53">
        <f t="shared" si="77"/>
        <v>2005</v>
      </c>
      <c r="D2360" s="43" t="s">
        <v>100</v>
      </c>
      <c r="E2360" s="132">
        <v>26.27</v>
      </c>
    </row>
    <row r="2361" spans="1:5" ht="13.8" x14ac:dyDescent="0.25">
      <c r="A2361" s="45">
        <v>38623</v>
      </c>
      <c r="B2361" s="45" t="str">
        <f t="shared" si="76"/>
        <v>September</v>
      </c>
      <c r="C2361" s="53">
        <f t="shared" si="77"/>
        <v>2005</v>
      </c>
      <c r="D2361" s="43" t="s">
        <v>101</v>
      </c>
      <c r="E2361" s="132">
        <v>25.134</v>
      </c>
    </row>
    <row r="2362" spans="1:5" ht="13.8" x14ac:dyDescent="0.25">
      <c r="A2362" s="45">
        <v>38623</v>
      </c>
      <c r="B2362" s="45" t="str">
        <f t="shared" si="76"/>
        <v>September</v>
      </c>
      <c r="C2362" s="53">
        <f t="shared" si="77"/>
        <v>2005</v>
      </c>
      <c r="D2362" s="43" t="s">
        <v>124</v>
      </c>
      <c r="E2362" s="132">
        <v>24.920999999999999</v>
      </c>
    </row>
    <row r="2363" spans="1:5" ht="13.8" x14ac:dyDescent="0.25">
      <c r="A2363" s="45">
        <v>38623</v>
      </c>
      <c r="B2363" s="45" t="str">
        <f t="shared" si="76"/>
        <v>September</v>
      </c>
      <c r="C2363" s="53">
        <f t="shared" si="77"/>
        <v>2005</v>
      </c>
      <c r="D2363" s="43" t="s">
        <v>125</v>
      </c>
      <c r="E2363" s="132">
        <v>22.294</v>
      </c>
    </row>
    <row r="2364" spans="1:5" ht="13.8" x14ac:dyDescent="0.25">
      <c r="A2364" s="45">
        <v>38623</v>
      </c>
      <c r="B2364" s="45" t="str">
        <f t="shared" si="76"/>
        <v>September</v>
      </c>
      <c r="C2364" s="53">
        <f t="shared" si="77"/>
        <v>2005</v>
      </c>
      <c r="D2364" s="43" t="s">
        <v>126</v>
      </c>
      <c r="E2364" s="132">
        <v>21.976500000000001</v>
      </c>
    </row>
    <row r="2365" spans="1:5" ht="13.8" x14ac:dyDescent="0.25">
      <c r="A2365" s="45">
        <v>38623</v>
      </c>
      <c r="B2365" s="45" t="str">
        <f t="shared" si="76"/>
        <v>September</v>
      </c>
      <c r="C2365" s="53">
        <f t="shared" si="77"/>
        <v>2005</v>
      </c>
      <c r="D2365" s="43" t="s">
        <v>127</v>
      </c>
      <c r="E2365" s="132">
        <v>20.292000000000002</v>
      </c>
    </row>
    <row r="2366" spans="1:5" ht="13.8" x14ac:dyDescent="0.25">
      <c r="A2366" s="45">
        <v>38623</v>
      </c>
      <c r="B2366" s="45" t="str">
        <f t="shared" si="76"/>
        <v>September</v>
      </c>
      <c r="C2366" s="53">
        <f t="shared" si="77"/>
        <v>2005</v>
      </c>
      <c r="D2366" s="43" t="s">
        <v>105</v>
      </c>
      <c r="E2366" s="132">
        <v>17.536999999999999</v>
      </c>
    </row>
    <row r="2367" spans="1:5" ht="13.8" x14ac:dyDescent="0.25">
      <c r="A2367" s="45">
        <v>38623</v>
      </c>
      <c r="B2367" s="45" t="str">
        <f t="shared" si="76"/>
        <v>September</v>
      </c>
      <c r="C2367" s="53">
        <f t="shared" si="77"/>
        <v>2005</v>
      </c>
      <c r="D2367" s="43" t="s">
        <v>128</v>
      </c>
      <c r="E2367" s="132">
        <v>18.548999999999999</v>
      </c>
    </row>
    <row r="2368" spans="1:5" ht="13.8" x14ac:dyDescent="0.25">
      <c r="A2368" s="45">
        <v>38630</v>
      </c>
      <c r="B2368" s="45" t="str">
        <f t="shared" si="76"/>
        <v>October</v>
      </c>
      <c r="C2368" s="53">
        <f t="shared" si="77"/>
        <v>2005</v>
      </c>
      <c r="D2368" s="43" t="s">
        <v>131</v>
      </c>
      <c r="E2368" s="132">
        <v>36.706699999999998</v>
      </c>
    </row>
    <row r="2369" spans="1:5" ht="13.8" x14ac:dyDescent="0.25">
      <c r="A2369" s="45">
        <v>38630</v>
      </c>
      <c r="B2369" s="45" t="str">
        <f t="shared" si="76"/>
        <v>October</v>
      </c>
      <c r="C2369" s="53">
        <f t="shared" si="77"/>
        <v>2005</v>
      </c>
      <c r="D2369" s="43" t="s">
        <v>115</v>
      </c>
      <c r="E2369" s="132">
        <v>39.479999999999997</v>
      </c>
    </row>
    <row r="2370" spans="1:5" ht="13.8" x14ac:dyDescent="0.25">
      <c r="A2370" s="45">
        <v>38630</v>
      </c>
      <c r="B2370" s="45" t="str">
        <f t="shared" si="76"/>
        <v>October</v>
      </c>
      <c r="C2370" s="53">
        <f t="shared" si="77"/>
        <v>2005</v>
      </c>
      <c r="D2370" s="43" t="s">
        <v>95</v>
      </c>
      <c r="E2370" s="132">
        <v>35.005600000000001</v>
      </c>
    </row>
    <row r="2371" spans="1:5" ht="13.8" x14ac:dyDescent="0.25">
      <c r="A2371" s="45">
        <v>38630</v>
      </c>
      <c r="B2371" s="45" t="str">
        <f t="shared" si="76"/>
        <v>October</v>
      </c>
      <c r="C2371" s="53">
        <f t="shared" si="77"/>
        <v>2005</v>
      </c>
      <c r="D2371" s="43" t="s">
        <v>96</v>
      </c>
      <c r="E2371" s="132">
        <v>33.426400000000001</v>
      </c>
    </row>
    <row r="2372" spans="1:5" ht="13.8" x14ac:dyDescent="0.25">
      <c r="A2372" s="45">
        <v>38630</v>
      </c>
      <c r="B2372" s="45" t="str">
        <f t="shared" si="76"/>
        <v>October</v>
      </c>
      <c r="C2372" s="53">
        <f t="shared" si="77"/>
        <v>2005</v>
      </c>
      <c r="D2372" s="43" t="s">
        <v>97</v>
      </c>
      <c r="E2372" s="132">
        <v>31.847199999999997</v>
      </c>
    </row>
    <row r="2373" spans="1:5" ht="13.8" x14ac:dyDescent="0.25">
      <c r="A2373" s="45">
        <v>38630</v>
      </c>
      <c r="B2373" s="45" t="str">
        <f t="shared" si="76"/>
        <v>October</v>
      </c>
      <c r="C2373" s="53">
        <f t="shared" si="77"/>
        <v>2005</v>
      </c>
      <c r="D2373" s="43" t="s">
        <v>98</v>
      </c>
      <c r="E2373" s="132">
        <v>25.004000000000001</v>
      </c>
    </row>
    <row r="2374" spans="1:5" ht="15.6" x14ac:dyDescent="0.3">
      <c r="A2374" s="45">
        <v>38630</v>
      </c>
      <c r="B2374" s="45" t="str">
        <f t="shared" si="76"/>
        <v>October</v>
      </c>
      <c r="C2374" s="53">
        <f t="shared" si="77"/>
        <v>2005</v>
      </c>
      <c r="D2374" s="130" t="s">
        <v>136</v>
      </c>
      <c r="E2374" s="132">
        <v>41.442599999999999</v>
      </c>
    </row>
    <row r="2375" spans="1:5" ht="13.8" x14ac:dyDescent="0.25">
      <c r="A2375" s="45">
        <v>38630</v>
      </c>
      <c r="B2375" s="45" t="str">
        <f t="shared" si="76"/>
        <v>October</v>
      </c>
      <c r="C2375" s="53">
        <f t="shared" si="77"/>
        <v>2005</v>
      </c>
      <c r="D2375" s="43" t="s">
        <v>118</v>
      </c>
      <c r="E2375" s="132">
        <v>38.072699999999998</v>
      </c>
    </row>
    <row r="2376" spans="1:5" ht="13.8" x14ac:dyDescent="0.25">
      <c r="A2376" s="45">
        <v>38630</v>
      </c>
      <c r="B2376" s="45" t="str">
        <f t="shared" si="76"/>
        <v>October</v>
      </c>
      <c r="C2376" s="53">
        <f t="shared" si="77"/>
        <v>2005</v>
      </c>
      <c r="D2376" s="43" t="s">
        <v>102</v>
      </c>
      <c r="E2376" s="132">
        <v>37.570799999999998</v>
      </c>
    </row>
    <row r="2377" spans="1:5" ht="13.8" x14ac:dyDescent="0.25">
      <c r="A2377" s="45">
        <v>38630</v>
      </c>
      <c r="B2377" s="45" t="str">
        <f t="shared" si="76"/>
        <v>October</v>
      </c>
      <c r="C2377" s="53">
        <f t="shared" si="77"/>
        <v>2005</v>
      </c>
      <c r="D2377" s="43" t="s">
        <v>119</v>
      </c>
      <c r="E2377" s="132">
        <v>36.351900000000001</v>
      </c>
    </row>
    <row r="2378" spans="1:5" ht="13.8" x14ac:dyDescent="0.25">
      <c r="A2378" s="45">
        <v>38630</v>
      </c>
      <c r="B2378" s="45" t="str">
        <f t="shared" si="76"/>
        <v>October</v>
      </c>
      <c r="C2378" s="53">
        <f t="shared" si="77"/>
        <v>2005</v>
      </c>
      <c r="D2378" s="43" t="s">
        <v>120</v>
      </c>
      <c r="E2378" s="132">
        <v>34.487699999999997</v>
      </c>
    </row>
    <row r="2379" spans="1:5" ht="13.8" x14ac:dyDescent="0.25">
      <c r="A2379" s="45">
        <v>38630</v>
      </c>
      <c r="B2379" s="45" t="str">
        <f t="shared" si="76"/>
        <v>October</v>
      </c>
      <c r="C2379" s="53">
        <f t="shared" si="77"/>
        <v>2005</v>
      </c>
      <c r="D2379" s="43" t="s">
        <v>103</v>
      </c>
      <c r="E2379" s="132">
        <v>33.268799999999999</v>
      </c>
    </row>
    <row r="2380" spans="1:5" ht="13.8" x14ac:dyDescent="0.25">
      <c r="A2380" s="45">
        <v>38630</v>
      </c>
      <c r="B2380" s="45" t="str">
        <f t="shared" si="76"/>
        <v>October</v>
      </c>
      <c r="C2380" s="53">
        <f t="shared" si="77"/>
        <v>2005</v>
      </c>
      <c r="D2380" s="43" t="s">
        <v>116</v>
      </c>
      <c r="E2380" s="132">
        <v>30.762899999999998</v>
      </c>
    </row>
    <row r="2381" spans="1:5" ht="13.8" x14ac:dyDescent="0.25">
      <c r="A2381" s="45">
        <v>38630</v>
      </c>
      <c r="B2381" s="45" t="str">
        <f t="shared" si="76"/>
        <v>October</v>
      </c>
      <c r="C2381" s="53">
        <f t="shared" si="77"/>
        <v>2005</v>
      </c>
      <c r="D2381" s="43" t="s">
        <v>104</v>
      </c>
      <c r="E2381" s="132">
        <v>37.144800000000004</v>
      </c>
    </row>
    <row r="2382" spans="1:5" ht="13.8" x14ac:dyDescent="0.25">
      <c r="A2382" s="45">
        <v>38630</v>
      </c>
      <c r="B2382" s="45" t="str">
        <f t="shared" si="76"/>
        <v>October</v>
      </c>
      <c r="C2382" s="53">
        <f t="shared" si="77"/>
        <v>2005</v>
      </c>
      <c r="D2382" s="43" t="s">
        <v>121</v>
      </c>
      <c r="E2382" s="132">
        <v>35.3232</v>
      </c>
    </row>
    <row r="2383" spans="1:5" ht="13.8" x14ac:dyDescent="0.25">
      <c r="A2383" s="45">
        <v>38630</v>
      </c>
      <c r="B2383" s="45" t="str">
        <f t="shared" si="76"/>
        <v>October</v>
      </c>
      <c r="C2383" s="53">
        <f t="shared" si="77"/>
        <v>2005</v>
      </c>
      <c r="D2383" s="43" t="s">
        <v>122</v>
      </c>
      <c r="E2383" s="132">
        <v>31.996799999999997</v>
      </c>
    </row>
    <row r="2384" spans="1:5" ht="13.8" x14ac:dyDescent="0.25">
      <c r="A2384" s="45">
        <v>38630</v>
      </c>
      <c r="B2384" s="45" t="str">
        <f t="shared" si="76"/>
        <v>October</v>
      </c>
      <c r="C2384" s="53">
        <f t="shared" si="77"/>
        <v>2005</v>
      </c>
      <c r="D2384" s="43" t="s">
        <v>123</v>
      </c>
      <c r="E2384" s="132">
        <v>31.600800000000003</v>
      </c>
    </row>
    <row r="2385" spans="1:5" ht="13.8" x14ac:dyDescent="0.25">
      <c r="A2385" s="45">
        <v>38630</v>
      </c>
      <c r="B2385" s="45" t="str">
        <f t="shared" si="76"/>
        <v>October</v>
      </c>
      <c r="C2385" s="53">
        <f t="shared" si="77"/>
        <v>2005</v>
      </c>
      <c r="D2385" s="43" t="s">
        <v>99</v>
      </c>
      <c r="E2385" s="132">
        <v>29.905999999999999</v>
      </c>
    </row>
    <row r="2386" spans="1:5" ht="13.8" x14ac:dyDescent="0.25">
      <c r="A2386" s="45">
        <v>38630</v>
      </c>
      <c r="B2386" s="45" t="str">
        <f t="shared" si="76"/>
        <v>October</v>
      </c>
      <c r="C2386" s="53">
        <f t="shared" si="77"/>
        <v>2005</v>
      </c>
      <c r="D2386" s="43" t="s">
        <v>100</v>
      </c>
      <c r="E2386" s="132">
        <v>29.119</v>
      </c>
    </row>
    <row r="2387" spans="1:5" ht="13.8" x14ac:dyDescent="0.25">
      <c r="A2387" s="45">
        <v>38630</v>
      </c>
      <c r="B2387" s="45" t="str">
        <f t="shared" si="76"/>
        <v>October</v>
      </c>
      <c r="C2387" s="53">
        <f t="shared" si="77"/>
        <v>2005</v>
      </c>
      <c r="D2387" s="43" t="s">
        <v>101</v>
      </c>
      <c r="E2387" s="132">
        <v>27.8598</v>
      </c>
    </row>
    <row r="2388" spans="1:5" ht="13.8" x14ac:dyDescent="0.25">
      <c r="A2388" s="45">
        <v>38630</v>
      </c>
      <c r="B2388" s="45" t="str">
        <f t="shared" si="76"/>
        <v>October</v>
      </c>
      <c r="C2388" s="53">
        <f t="shared" si="77"/>
        <v>2005</v>
      </c>
      <c r="D2388" s="43" t="s">
        <v>124</v>
      </c>
      <c r="E2388" s="132">
        <v>27.623699999999999</v>
      </c>
    </row>
    <row r="2389" spans="1:5" ht="13.8" x14ac:dyDescent="0.25">
      <c r="A2389" s="45">
        <v>38630</v>
      </c>
      <c r="B2389" s="45" t="str">
        <f t="shared" si="76"/>
        <v>October</v>
      </c>
      <c r="C2389" s="53">
        <f t="shared" si="77"/>
        <v>2005</v>
      </c>
      <c r="D2389" s="43" t="s">
        <v>125</v>
      </c>
      <c r="E2389" s="132">
        <v>24.711800000000004</v>
      </c>
    </row>
    <row r="2390" spans="1:5" ht="13.8" x14ac:dyDescent="0.25">
      <c r="A2390" s="45">
        <v>38630</v>
      </c>
      <c r="B2390" s="45" t="str">
        <f t="shared" si="76"/>
        <v>October</v>
      </c>
      <c r="C2390" s="53">
        <f t="shared" si="77"/>
        <v>2005</v>
      </c>
      <c r="D2390" s="43" t="s">
        <v>126</v>
      </c>
      <c r="E2390" s="132">
        <v>24.2788</v>
      </c>
    </row>
    <row r="2391" spans="1:5" ht="13.8" x14ac:dyDescent="0.25">
      <c r="A2391" s="45">
        <v>38630</v>
      </c>
      <c r="B2391" s="45" t="str">
        <f t="shared" si="76"/>
        <v>October</v>
      </c>
      <c r="C2391" s="53">
        <f t="shared" si="77"/>
        <v>2005</v>
      </c>
      <c r="D2391" s="43" t="s">
        <v>127</v>
      </c>
      <c r="E2391" s="132">
        <v>22.347899999999999</v>
      </c>
    </row>
    <row r="2392" spans="1:5" ht="13.8" x14ac:dyDescent="0.25">
      <c r="A2392" s="45">
        <v>38630</v>
      </c>
      <c r="B2392" s="45" t="str">
        <f t="shared" si="76"/>
        <v>October</v>
      </c>
      <c r="C2392" s="53">
        <f t="shared" si="77"/>
        <v>2005</v>
      </c>
      <c r="D2392" s="43" t="s">
        <v>105</v>
      </c>
      <c r="E2392" s="132">
        <v>19.4389</v>
      </c>
    </row>
    <row r="2393" spans="1:5" ht="13.8" x14ac:dyDescent="0.25">
      <c r="A2393" s="45">
        <v>38630</v>
      </c>
      <c r="B2393" s="45" t="str">
        <f t="shared" si="76"/>
        <v>October</v>
      </c>
      <c r="C2393" s="53">
        <f t="shared" si="77"/>
        <v>2005</v>
      </c>
      <c r="D2393" s="43" t="s">
        <v>128</v>
      </c>
      <c r="E2393" s="132">
        <v>20.3123</v>
      </c>
    </row>
    <row r="2394" spans="1:5" ht="13.8" x14ac:dyDescent="0.25">
      <c r="A2394" s="45">
        <v>38637</v>
      </c>
      <c r="B2394" s="45" t="str">
        <f t="shared" si="76"/>
        <v>October</v>
      </c>
      <c r="C2394" s="53">
        <f t="shared" si="77"/>
        <v>2005</v>
      </c>
      <c r="D2394" s="43" t="s">
        <v>131</v>
      </c>
      <c r="E2394" s="132">
        <v>41.658699999999996</v>
      </c>
    </row>
    <row r="2395" spans="1:5" ht="13.8" x14ac:dyDescent="0.25">
      <c r="A2395" s="45">
        <v>38637</v>
      </c>
      <c r="B2395" s="45" t="str">
        <f t="shared" si="76"/>
        <v>October</v>
      </c>
      <c r="C2395" s="53">
        <f t="shared" si="77"/>
        <v>2005</v>
      </c>
      <c r="D2395" s="43" t="s">
        <v>115</v>
      </c>
      <c r="E2395" s="132">
        <v>48.24</v>
      </c>
    </row>
    <row r="2396" spans="1:5" ht="13.8" x14ac:dyDescent="0.25">
      <c r="A2396" s="45">
        <v>38637</v>
      </c>
      <c r="B2396" s="45" t="str">
        <f t="shared" si="76"/>
        <v>October</v>
      </c>
      <c r="C2396" s="53">
        <f t="shared" si="77"/>
        <v>2005</v>
      </c>
      <c r="D2396" s="43" t="s">
        <v>95</v>
      </c>
      <c r="E2396" s="132">
        <v>42.772800000000004</v>
      </c>
    </row>
    <row r="2397" spans="1:5" ht="13.8" x14ac:dyDescent="0.25">
      <c r="A2397" s="45">
        <v>38637</v>
      </c>
      <c r="B2397" s="45" t="str">
        <f t="shared" si="76"/>
        <v>October</v>
      </c>
      <c r="C2397" s="53">
        <f t="shared" si="77"/>
        <v>2005</v>
      </c>
      <c r="D2397" s="43" t="s">
        <v>96</v>
      </c>
      <c r="E2397" s="132">
        <v>40.843200000000003</v>
      </c>
    </row>
    <row r="2398" spans="1:5" ht="13.8" x14ac:dyDescent="0.25">
      <c r="A2398" s="45">
        <v>38637</v>
      </c>
      <c r="B2398" s="45" t="str">
        <f t="shared" si="76"/>
        <v>October</v>
      </c>
      <c r="C2398" s="53">
        <f t="shared" si="77"/>
        <v>2005</v>
      </c>
      <c r="D2398" s="43" t="s">
        <v>97</v>
      </c>
      <c r="E2398" s="132">
        <v>38.913599999999995</v>
      </c>
    </row>
    <row r="2399" spans="1:5" ht="13.8" x14ac:dyDescent="0.25">
      <c r="A2399" s="45">
        <v>38637</v>
      </c>
      <c r="B2399" s="45" t="str">
        <f t="shared" si="76"/>
        <v>October</v>
      </c>
      <c r="C2399" s="53">
        <f t="shared" si="77"/>
        <v>2005</v>
      </c>
      <c r="D2399" s="43" t="s">
        <v>98</v>
      </c>
      <c r="E2399" s="132">
        <v>30.552</v>
      </c>
    </row>
    <row r="2400" spans="1:5" ht="15.6" x14ac:dyDescent="0.3">
      <c r="A2400" s="45">
        <v>38637</v>
      </c>
      <c r="B2400" s="45" t="str">
        <f t="shared" si="76"/>
        <v>October</v>
      </c>
      <c r="C2400" s="53">
        <f t="shared" si="77"/>
        <v>2005</v>
      </c>
      <c r="D2400" s="130" t="s">
        <v>136</v>
      </c>
      <c r="E2400" s="132">
        <v>48.436400000000006</v>
      </c>
    </row>
    <row r="2401" spans="1:5" ht="13.8" x14ac:dyDescent="0.25">
      <c r="A2401" s="45">
        <v>38637</v>
      </c>
      <c r="B2401" s="45" t="str">
        <f t="shared" si="76"/>
        <v>October</v>
      </c>
      <c r="C2401" s="53">
        <f t="shared" si="77"/>
        <v>2005</v>
      </c>
      <c r="D2401" s="43" t="s">
        <v>118</v>
      </c>
      <c r="E2401" s="132">
        <v>44.497799999999998</v>
      </c>
    </row>
    <row r="2402" spans="1:5" ht="13.8" x14ac:dyDescent="0.25">
      <c r="A2402" s="45">
        <v>38637</v>
      </c>
      <c r="B2402" s="45" t="str">
        <f t="shared" si="76"/>
        <v>October</v>
      </c>
      <c r="C2402" s="53">
        <f t="shared" si="77"/>
        <v>2005</v>
      </c>
      <c r="D2402" s="43" t="s">
        <v>102</v>
      </c>
      <c r="E2402" s="132">
        <v>43.911200000000001</v>
      </c>
    </row>
    <row r="2403" spans="1:5" ht="13.8" x14ac:dyDescent="0.25">
      <c r="A2403" s="45">
        <v>38637</v>
      </c>
      <c r="B2403" s="45" t="str">
        <f t="shared" si="76"/>
        <v>October</v>
      </c>
      <c r="C2403" s="53">
        <f t="shared" si="77"/>
        <v>2005</v>
      </c>
      <c r="D2403" s="43" t="s">
        <v>119</v>
      </c>
      <c r="E2403" s="132">
        <v>42.486599999999996</v>
      </c>
    </row>
    <row r="2404" spans="1:5" ht="13.8" x14ac:dyDescent="0.25">
      <c r="A2404" s="45">
        <v>38637</v>
      </c>
      <c r="B2404" s="45" t="str">
        <f t="shared" si="76"/>
        <v>October</v>
      </c>
      <c r="C2404" s="53">
        <f t="shared" si="77"/>
        <v>2005</v>
      </c>
      <c r="D2404" s="43" t="s">
        <v>120</v>
      </c>
      <c r="E2404" s="132">
        <v>40.3078</v>
      </c>
    </row>
    <row r="2405" spans="1:5" ht="13.8" x14ac:dyDescent="0.25">
      <c r="A2405" s="45">
        <v>38637</v>
      </c>
      <c r="B2405" s="45" t="str">
        <f t="shared" ref="B2405:B2466" si="78">TEXT(A2405,"mmmm")</f>
        <v>October</v>
      </c>
      <c r="C2405" s="53">
        <f t="shared" ref="C2405:C2466" si="79">YEAR(A2405)</f>
        <v>2005</v>
      </c>
      <c r="D2405" s="43" t="s">
        <v>103</v>
      </c>
      <c r="E2405" s="132">
        <v>38.883199999999995</v>
      </c>
    </row>
    <row r="2406" spans="1:5" ht="13.8" x14ac:dyDescent="0.25">
      <c r="A2406" s="45">
        <v>38637</v>
      </c>
      <c r="B2406" s="45" t="str">
        <f t="shared" si="78"/>
        <v>October</v>
      </c>
      <c r="C2406" s="53">
        <f t="shared" si="79"/>
        <v>2005</v>
      </c>
      <c r="D2406" s="43" t="s">
        <v>116</v>
      </c>
      <c r="E2406" s="132">
        <v>36.747900000000001</v>
      </c>
    </row>
    <row r="2407" spans="1:5" ht="13.8" x14ac:dyDescent="0.25">
      <c r="A2407" s="45">
        <v>38637</v>
      </c>
      <c r="B2407" s="45" t="str">
        <f t="shared" si="78"/>
        <v>October</v>
      </c>
      <c r="C2407" s="53">
        <f t="shared" si="79"/>
        <v>2005</v>
      </c>
      <c r="D2407" s="43" t="s">
        <v>104</v>
      </c>
      <c r="E2407" s="132">
        <v>38.880099999999999</v>
      </c>
    </row>
    <row r="2408" spans="1:5" ht="13.8" x14ac:dyDescent="0.25">
      <c r="A2408" s="45">
        <v>38637</v>
      </c>
      <c r="B2408" s="45" t="str">
        <f t="shared" si="78"/>
        <v>October</v>
      </c>
      <c r="C2408" s="53">
        <f t="shared" si="79"/>
        <v>2005</v>
      </c>
      <c r="D2408" s="43" t="s">
        <v>121</v>
      </c>
      <c r="E2408" s="132">
        <v>36.973399999999998</v>
      </c>
    </row>
    <row r="2409" spans="1:5" ht="13.8" x14ac:dyDescent="0.25">
      <c r="A2409" s="45">
        <v>38637</v>
      </c>
      <c r="B2409" s="45" t="str">
        <f t="shared" si="78"/>
        <v>October</v>
      </c>
      <c r="C2409" s="53">
        <f t="shared" si="79"/>
        <v>2005</v>
      </c>
      <c r="D2409" s="43" t="s">
        <v>122</v>
      </c>
      <c r="E2409" s="132">
        <v>33.491599999999998</v>
      </c>
    </row>
    <row r="2410" spans="1:5" ht="13.8" x14ac:dyDescent="0.25">
      <c r="A2410" s="45">
        <v>38637</v>
      </c>
      <c r="B2410" s="45" t="str">
        <f t="shared" si="78"/>
        <v>October</v>
      </c>
      <c r="C2410" s="53">
        <f t="shared" si="79"/>
        <v>2005</v>
      </c>
      <c r="D2410" s="43" t="s">
        <v>123</v>
      </c>
      <c r="E2410" s="132">
        <v>33.077100000000002</v>
      </c>
    </row>
    <row r="2411" spans="1:5" ht="13.8" x14ac:dyDescent="0.25">
      <c r="A2411" s="45">
        <v>38637</v>
      </c>
      <c r="B2411" s="45" t="str">
        <f t="shared" si="78"/>
        <v>October</v>
      </c>
      <c r="C2411" s="53">
        <f t="shared" si="79"/>
        <v>2005</v>
      </c>
      <c r="D2411" s="43" t="s">
        <v>99</v>
      </c>
      <c r="E2411" s="132">
        <v>31.501999999999999</v>
      </c>
    </row>
    <row r="2412" spans="1:5" ht="13.8" x14ac:dyDescent="0.25">
      <c r="A2412" s="45">
        <v>38637</v>
      </c>
      <c r="B2412" s="45" t="str">
        <f t="shared" si="78"/>
        <v>October</v>
      </c>
      <c r="C2412" s="53">
        <f t="shared" si="79"/>
        <v>2005</v>
      </c>
      <c r="D2412" s="43" t="s">
        <v>100</v>
      </c>
      <c r="E2412" s="132">
        <v>30.673000000000002</v>
      </c>
    </row>
    <row r="2413" spans="1:5" ht="13.8" x14ac:dyDescent="0.25">
      <c r="A2413" s="45">
        <v>38637</v>
      </c>
      <c r="B2413" s="45" t="str">
        <f t="shared" si="78"/>
        <v>October</v>
      </c>
      <c r="C2413" s="53">
        <f t="shared" si="79"/>
        <v>2005</v>
      </c>
      <c r="D2413" s="43" t="s">
        <v>101</v>
      </c>
      <c r="E2413" s="132">
        <v>29.346599999999999</v>
      </c>
    </row>
    <row r="2414" spans="1:5" ht="13.8" x14ac:dyDescent="0.25">
      <c r="A2414" s="45">
        <v>38637</v>
      </c>
      <c r="B2414" s="45" t="str">
        <f t="shared" si="78"/>
        <v>October</v>
      </c>
      <c r="C2414" s="53">
        <f t="shared" si="79"/>
        <v>2005</v>
      </c>
      <c r="D2414" s="43" t="s">
        <v>124</v>
      </c>
      <c r="E2414" s="132">
        <v>29.097899999999999</v>
      </c>
    </row>
    <row r="2415" spans="1:5" ht="13.8" x14ac:dyDescent="0.25">
      <c r="A2415" s="45">
        <v>38637</v>
      </c>
      <c r="B2415" s="45" t="str">
        <f t="shared" si="78"/>
        <v>October</v>
      </c>
      <c r="C2415" s="53">
        <f t="shared" si="79"/>
        <v>2005</v>
      </c>
      <c r="D2415" s="43" t="s">
        <v>125</v>
      </c>
      <c r="E2415" s="132">
        <v>26.0306</v>
      </c>
    </row>
    <row r="2416" spans="1:5" ht="13.8" x14ac:dyDescent="0.25">
      <c r="A2416" s="45">
        <v>38637</v>
      </c>
      <c r="B2416" s="45" t="str">
        <f t="shared" si="78"/>
        <v>October</v>
      </c>
      <c r="C2416" s="53">
        <f t="shared" si="79"/>
        <v>2005</v>
      </c>
      <c r="D2416" s="43" t="s">
        <v>126</v>
      </c>
      <c r="E2416" s="132">
        <v>25.534600000000001</v>
      </c>
    </row>
    <row r="2417" spans="1:5" ht="13.8" x14ac:dyDescent="0.25">
      <c r="A2417" s="45">
        <v>38637</v>
      </c>
      <c r="B2417" s="45" t="str">
        <f t="shared" si="78"/>
        <v>October</v>
      </c>
      <c r="C2417" s="53">
        <f t="shared" si="79"/>
        <v>2005</v>
      </c>
      <c r="D2417" s="43" t="s">
        <v>127</v>
      </c>
      <c r="E2417" s="132">
        <v>23.469299999999997</v>
      </c>
    </row>
    <row r="2418" spans="1:5" ht="13.8" x14ac:dyDescent="0.25">
      <c r="A2418" s="45">
        <v>38637</v>
      </c>
      <c r="B2418" s="45" t="str">
        <f t="shared" si="78"/>
        <v>October</v>
      </c>
      <c r="C2418" s="53">
        <f t="shared" si="79"/>
        <v>2005</v>
      </c>
      <c r="D2418" s="43" t="s">
        <v>105</v>
      </c>
      <c r="E2418" s="132">
        <v>20.476300000000002</v>
      </c>
    </row>
    <row r="2419" spans="1:5" ht="13.8" x14ac:dyDescent="0.25">
      <c r="A2419" s="45">
        <v>38637</v>
      </c>
      <c r="B2419" s="45" t="str">
        <f t="shared" si="78"/>
        <v>October</v>
      </c>
      <c r="C2419" s="53">
        <f t="shared" si="79"/>
        <v>2005</v>
      </c>
      <c r="D2419" s="43" t="s">
        <v>128</v>
      </c>
      <c r="E2419" s="132">
        <v>21.274099999999997</v>
      </c>
    </row>
    <row r="2420" spans="1:5" ht="13.8" x14ac:dyDescent="0.25">
      <c r="A2420" s="45">
        <v>38644</v>
      </c>
      <c r="B2420" s="45" t="str">
        <f t="shared" si="78"/>
        <v>October</v>
      </c>
      <c r="C2420" s="53">
        <f t="shared" si="79"/>
        <v>2005</v>
      </c>
      <c r="D2420" s="43" t="s">
        <v>131</v>
      </c>
      <c r="E2420" s="132">
        <v>38.687500000000007</v>
      </c>
    </row>
    <row r="2421" spans="1:5" ht="13.8" x14ac:dyDescent="0.25">
      <c r="A2421" s="45">
        <v>38644</v>
      </c>
      <c r="B2421" s="45" t="str">
        <f t="shared" si="78"/>
        <v>October</v>
      </c>
      <c r="C2421" s="53">
        <f t="shared" si="79"/>
        <v>2005</v>
      </c>
      <c r="D2421" s="43" t="s">
        <v>115</v>
      </c>
      <c r="E2421" s="132">
        <v>38.520000000000003</v>
      </c>
    </row>
    <row r="2422" spans="1:5" ht="13.8" x14ac:dyDescent="0.25">
      <c r="A2422" s="45">
        <v>38644</v>
      </c>
      <c r="B2422" s="45" t="str">
        <f t="shared" si="78"/>
        <v>October</v>
      </c>
      <c r="C2422" s="53">
        <f t="shared" si="79"/>
        <v>2005</v>
      </c>
      <c r="D2422" s="43" t="s">
        <v>95</v>
      </c>
      <c r="E2422" s="132">
        <v>34.154400000000003</v>
      </c>
    </row>
    <row r="2423" spans="1:5" ht="13.8" x14ac:dyDescent="0.25">
      <c r="A2423" s="45">
        <v>38644</v>
      </c>
      <c r="B2423" s="45" t="str">
        <f t="shared" si="78"/>
        <v>October</v>
      </c>
      <c r="C2423" s="53">
        <f t="shared" si="79"/>
        <v>2005</v>
      </c>
      <c r="D2423" s="43" t="s">
        <v>96</v>
      </c>
      <c r="E2423" s="132">
        <v>32.613599999999998</v>
      </c>
    </row>
    <row r="2424" spans="1:5" ht="13.8" x14ac:dyDescent="0.25">
      <c r="A2424" s="45">
        <v>38644</v>
      </c>
      <c r="B2424" s="45" t="str">
        <f t="shared" si="78"/>
        <v>October</v>
      </c>
      <c r="C2424" s="53">
        <f t="shared" si="79"/>
        <v>2005</v>
      </c>
      <c r="D2424" s="43" t="s">
        <v>97</v>
      </c>
      <c r="E2424" s="132">
        <v>31.072799999999997</v>
      </c>
    </row>
    <row r="2425" spans="1:5" ht="13.8" x14ac:dyDescent="0.25">
      <c r="A2425" s="45">
        <v>38644</v>
      </c>
      <c r="B2425" s="45" t="str">
        <f t="shared" si="78"/>
        <v>October</v>
      </c>
      <c r="C2425" s="53">
        <f t="shared" si="79"/>
        <v>2005</v>
      </c>
      <c r="D2425" s="43" t="s">
        <v>98</v>
      </c>
      <c r="E2425" s="132">
        <v>24.396000000000001</v>
      </c>
    </row>
    <row r="2426" spans="1:5" ht="15.6" x14ac:dyDescent="0.3">
      <c r="A2426" s="45">
        <v>38644</v>
      </c>
      <c r="B2426" s="45" t="str">
        <f t="shared" si="78"/>
        <v>October</v>
      </c>
      <c r="C2426" s="53">
        <f t="shared" si="79"/>
        <v>2005</v>
      </c>
      <c r="D2426" s="130" t="s">
        <v>136</v>
      </c>
      <c r="E2426" s="132">
        <v>37.801200000000001</v>
      </c>
    </row>
    <row r="2427" spans="1:5" ht="13.8" x14ac:dyDescent="0.25">
      <c r="A2427" s="45">
        <v>38644</v>
      </c>
      <c r="B2427" s="45" t="str">
        <f t="shared" si="78"/>
        <v>October</v>
      </c>
      <c r="C2427" s="53">
        <f t="shared" si="79"/>
        <v>2005</v>
      </c>
      <c r="D2427" s="43" t="s">
        <v>118</v>
      </c>
      <c r="E2427" s="132">
        <v>34.727399999999996</v>
      </c>
    </row>
    <row r="2428" spans="1:5" ht="13.8" x14ac:dyDescent="0.25">
      <c r="A2428" s="45">
        <v>38644</v>
      </c>
      <c r="B2428" s="45" t="str">
        <f t="shared" si="78"/>
        <v>October</v>
      </c>
      <c r="C2428" s="53">
        <f t="shared" si="79"/>
        <v>2005</v>
      </c>
      <c r="D2428" s="43" t="s">
        <v>102</v>
      </c>
      <c r="E2428" s="132">
        <v>34.269599999999997</v>
      </c>
    </row>
    <row r="2429" spans="1:5" ht="13.8" x14ac:dyDescent="0.25">
      <c r="A2429" s="45">
        <v>38644</v>
      </c>
      <c r="B2429" s="45" t="str">
        <f t="shared" si="78"/>
        <v>October</v>
      </c>
      <c r="C2429" s="53">
        <f t="shared" si="79"/>
        <v>2005</v>
      </c>
      <c r="D2429" s="43" t="s">
        <v>119</v>
      </c>
      <c r="E2429" s="132">
        <v>33.157800000000002</v>
      </c>
    </row>
    <row r="2430" spans="1:5" ht="13.8" x14ac:dyDescent="0.25">
      <c r="A2430" s="45">
        <v>38644</v>
      </c>
      <c r="B2430" s="45" t="str">
        <f t="shared" si="78"/>
        <v>October</v>
      </c>
      <c r="C2430" s="53">
        <f t="shared" si="79"/>
        <v>2005</v>
      </c>
      <c r="D2430" s="43" t="s">
        <v>120</v>
      </c>
      <c r="E2430" s="132">
        <v>31.457399999999996</v>
      </c>
    </row>
    <row r="2431" spans="1:5" ht="13.8" x14ac:dyDescent="0.25">
      <c r="A2431" s="45">
        <v>38644</v>
      </c>
      <c r="B2431" s="45" t="str">
        <f t="shared" si="78"/>
        <v>October</v>
      </c>
      <c r="C2431" s="53">
        <f t="shared" si="79"/>
        <v>2005</v>
      </c>
      <c r="D2431" s="43" t="s">
        <v>103</v>
      </c>
      <c r="E2431" s="132">
        <v>30.345600000000001</v>
      </c>
    </row>
    <row r="2432" spans="1:5" ht="13.8" x14ac:dyDescent="0.25">
      <c r="A2432" s="45">
        <v>38644</v>
      </c>
      <c r="B2432" s="45" t="str">
        <f t="shared" si="78"/>
        <v>October</v>
      </c>
      <c r="C2432" s="53">
        <f t="shared" si="79"/>
        <v>2005</v>
      </c>
      <c r="D2432" s="43" t="s">
        <v>116</v>
      </c>
      <c r="E2432" s="132">
        <v>25.6158</v>
      </c>
    </row>
    <row r="2433" spans="1:5" ht="13.8" x14ac:dyDescent="0.25">
      <c r="A2433" s="45">
        <v>38644</v>
      </c>
      <c r="B2433" s="45" t="str">
        <f t="shared" si="78"/>
        <v>October</v>
      </c>
      <c r="C2433" s="53">
        <f t="shared" si="79"/>
        <v>2005</v>
      </c>
      <c r="D2433" s="43" t="s">
        <v>104</v>
      </c>
      <c r="E2433" s="132">
        <v>31.892000000000003</v>
      </c>
    </row>
    <row r="2434" spans="1:5" ht="13.8" x14ac:dyDescent="0.25">
      <c r="A2434" s="45">
        <v>38644</v>
      </c>
      <c r="B2434" s="45" t="str">
        <f t="shared" si="78"/>
        <v>October</v>
      </c>
      <c r="C2434" s="53">
        <f t="shared" si="79"/>
        <v>2005</v>
      </c>
      <c r="D2434" s="43" t="s">
        <v>121</v>
      </c>
      <c r="E2434" s="132">
        <v>30.328000000000003</v>
      </c>
    </row>
    <row r="2435" spans="1:5" ht="13.8" x14ac:dyDescent="0.25">
      <c r="A2435" s="45">
        <v>38644</v>
      </c>
      <c r="B2435" s="45" t="str">
        <f t="shared" si="78"/>
        <v>October</v>
      </c>
      <c r="C2435" s="53">
        <f t="shared" si="79"/>
        <v>2005</v>
      </c>
      <c r="D2435" s="43" t="s">
        <v>122</v>
      </c>
      <c r="E2435" s="132">
        <v>27.471999999999998</v>
      </c>
    </row>
    <row r="2436" spans="1:5" ht="13.8" x14ac:dyDescent="0.25">
      <c r="A2436" s="45">
        <v>38644</v>
      </c>
      <c r="B2436" s="45" t="str">
        <f t="shared" si="78"/>
        <v>October</v>
      </c>
      <c r="C2436" s="53">
        <f t="shared" si="79"/>
        <v>2005</v>
      </c>
      <c r="D2436" s="43" t="s">
        <v>123</v>
      </c>
      <c r="E2436" s="132">
        <v>27.132000000000001</v>
      </c>
    </row>
    <row r="2437" spans="1:5" ht="13.8" x14ac:dyDescent="0.25">
      <c r="A2437" s="45">
        <v>38644</v>
      </c>
      <c r="B2437" s="45" t="str">
        <f t="shared" si="78"/>
        <v>October</v>
      </c>
      <c r="C2437" s="53">
        <f t="shared" si="79"/>
        <v>2005</v>
      </c>
      <c r="D2437" s="43" t="s">
        <v>99</v>
      </c>
      <c r="E2437" s="132">
        <v>21.697999999999997</v>
      </c>
    </row>
    <row r="2438" spans="1:5" ht="13.8" x14ac:dyDescent="0.25">
      <c r="A2438" s="45">
        <v>38644</v>
      </c>
      <c r="B2438" s="45" t="str">
        <f t="shared" si="78"/>
        <v>October</v>
      </c>
      <c r="C2438" s="53">
        <f t="shared" si="79"/>
        <v>2005</v>
      </c>
      <c r="D2438" s="43" t="s">
        <v>100</v>
      </c>
      <c r="E2438" s="132">
        <v>21.127000000000002</v>
      </c>
    </row>
    <row r="2439" spans="1:5" ht="13.8" x14ac:dyDescent="0.25">
      <c r="A2439" s="45">
        <v>38644</v>
      </c>
      <c r="B2439" s="45" t="str">
        <f t="shared" si="78"/>
        <v>October</v>
      </c>
      <c r="C2439" s="53">
        <f t="shared" si="79"/>
        <v>2005</v>
      </c>
      <c r="D2439" s="43" t="s">
        <v>101</v>
      </c>
      <c r="E2439" s="132">
        <v>20.2134</v>
      </c>
    </row>
    <row r="2440" spans="1:5" ht="13.8" x14ac:dyDescent="0.25">
      <c r="A2440" s="45">
        <v>38644</v>
      </c>
      <c r="B2440" s="45" t="str">
        <f t="shared" si="78"/>
        <v>October</v>
      </c>
      <c r="C2440" s="53">
        <f t="shared" si="79"/>
        <v>2005</v>
      </c>
      <c r="D2440" s="43" t="s">
        <v>124</v>
      </c>
      <c r="E2440" s="132">
        <v>20.042099999999998</v>
      </c>
    </row>
    <row r="2441" spans="1:5" ht="13.8" x14ac:dyDescent="0.25">
      <c r="A2441" s="45">
        <v>38644</v>
      </c>
      <c r="B2441" s="45" t="str">
        <f t="shared" si="78"/>
        <v>October</v>
      </c>
      <c r="C2441" s="53">
        <f t="shared" si="79"/>
        <v>2005</v>
      </c>
      <c r="D2441" s="43" t="s">
        <v>125</v>
      </c>
      <c r="E2441" s="132">
        <v>17.929400000000001</v>
      </c>
    </row>
    <row r="2442" spans="1:5" ht="13.8" x14ac:dyDescent="0.25">
      <c r="A2442" s="45">
        <v>38644</v>
      </c>
      <c r="B2442" s="45" t="str">
        <f t="shared" si="78"/>
        <v>October</v>
      </c>
      <c r="C2442" s="53">
        <f t="shared" si="79"/>
        <v>2005</v>
      </c>
      <c r="D2442" s="43" t="s">
        <v>126</v>
      </c>
      <c r="E2442" s="132">
        <v>17.820400000000003</v>
      </c>
    </row>
    <row r="2443" spans="1:5" ht="13.8" x14ac:dyDescent="0.25">
      <c r="A2443" s="45">
        <v>38644</v>
      </c>
      <c r="B2443" s="45" t="str">
        <f t="shared" si="78"/>
        <v>October</v>
      </c>
      <c r="C2443" s="53">
        <f t="shared" si="79"/>
        <v>2005</v>
      </c>
      <c r="D2443" s="43" t="s">
        <v>127</v>
      </c>
      <c r="E2443" s="132">
        <v>16.5807</v>
      </c>
    </row>
    <row r="2444" spans="1:5" ht="13.8" x14ac:dyDescent="0.25">
      <c r="A2444" s="45">
        <v>38644</v>
      </c>
      <c r="B2444" s="45" t="str">
        <f t="shared" si="78"/>
        <v>October</v>
      </c>
      <c r="C2444" s="53">
        <f t="shared" si="79"/>
        <v>2005</v>
      </c>
      <c r="D2444" s="43" t="s">
        <v>105</v>
      </c>
      <c r="E2444" s="132">
        <v>14.103700000000002</v>
      </c>
    </row>
    <row r="2445" spans="1:5" ht="13.8" x14ac:dyDescent="0.25">
      <c r="A2445" s="45">
        <v>38644</v>
      </c>
      <c r="B2445" s="45" t="str">
        <f t="shared" si="78"/>
        <v>October</v>
      </c>
      <c r="C2445" s="53">
        <f t="shared" si="79"/>
        <v>2005</v>
      </c>
      <c r="D2445" s="43" t="s">
        <v>128</v>
      </c>
      <c r="E2445" s="132">
        <v>15.3659</v>
      </c>
    </row>
    <row r="2446" spans="1:5" ht="13.8" x14ac:dyDescent="0.25">
      <c r="A2446" s="45">
        <v>38651</v>
      </c>
      <c r="B2446" s="45" t="str">
        <f t="shared" si="78"/>
        <v>October</v>
      </c>
      <c r="C2446" s="53">
        <f t="shared" si="79"/>
        <v>2005</v>
      </c>
      <c r="D2446" s="43" t="s">
        <v>131</v>
      </c>
      <c r="E2446" s="132">
        <v>44.258500000000005</v>
      </c>
    </row>
    <row r="2447" spans="1:5" ht="13.8" x14ac:dyDescent="0.25">
      <c r="A2447" s="45">
        <v>38651</v>
      </c>
      <c r="B2447" s="45" t="str">
        <f t="shared" si="78"/>
        <v>October</v>
      </c>
      <c r="C2447" s="53">
        <f t="shared" si="79"/>
        <v>2005</v>
      </c>
      <c r="D2447" s="43" t="s">
        <v>115</v>
      </c>
      <c r="E2447" s="132">
        <v>41.4</v>
      </c>
    </row>
    <row r="2448" spans="1:5" ht="13.8" x14ac:dyDescent="0.25">
      <c r="A2448" s="45">
        <v>38651</v>
      </c>
      <c r="B2448" s="45" t="str">
        <f t="shared" si="78"/>
        <v>October</v>
      </c>
      <c r="C2448" s="53">
        <f t="shared" si="79"/>
        <v>2005</v>
      </c>
      <c r="D2448" s="43" t="s">
        <v>95</v>
      </c>
      <c r="E2448" s="132">
        <v>36.707999999999998</v>
      </c>
    </row>
    <row r="2449" spans="1:5" ht="13.8" x14ac:dyDescent="0.25">
      <c r="A2449" s="45">
        <v>38651</v>
      </c>
      <c r="B2449" s="45" t="str">
        <f t="shared" si="78"/>
        <v>October</v>
      </c>
      <c r="C2449" s="53">
        <f t="shared" si="79"/>
        <v>2005</v>
      </c>
      <c r="D2449" s="43" t="s">
        <v>96</v>
      </c>
      <c r="E2449" s="132">
        <v>35.052</v>
      </c>
    </row>
    <row r="2450" spans="1:5" ht="13.8" x14ac:dyDescent="0.25">
      <c r="A2450" s="45">
        <v>38651</v>
      </c>
      <c r="B2450" s="45" t="str">
        <f t="shared" si="78"/>
        <v>October</v>
      </c>
      <c r="C2450" s="53">
        <f t="shared" si="79"/>
        <v>2005</v>
      </c>
      <c r="D2450" s="43" t="s">
        <v>97</v>
      </c>
      <c r="E2450" s="132">
        <v>33.396000000000001</v>
      </c>
    </row>
    <row r="2451" spans="1:5" ht="13.8" x14ac:dyDescent="0.25">
      <c r="A2451" s="45">
        <v>38651</v>
      </c>
      <c r="B2451" s="45" t="str">
        <f t="shared" si="78"/>
        <v>October</v>
      </c>
      <c r="C2451" s="53">
        <f t="shared" si="79"/>
        <v>2005</v>
      </c>
      <c r="D2451" s="43" t="s">
        <v>98</v>
      </c>
      <c r="E2451" s="132">
        <v>26.22</v>
      </c>
    </row>
    <row r="2452" spans="1:5" ht="15.6" x14ac:dyDescent="0.3">
      <c r="A2452" s="45">
        <v>38651</v>
      </c>
      <c r="B2452" s="45" t="str">
        <f t="shared" si="78"/>
        <v>October</v>
      </c>
      <c r="C2452" s="53">
        <f t="shared" si="79"/>
        <v>2005</v>
      </c>
      <c r="D2452" s="130" t="s">
        <v>136</v>
      </c>
      <c r="E2452" s="132">
        <v>33.870800000000003</v>
      </c>
    </row>
    <row r="2453" spans="1:5" ht="13.8" x14ac:dyDescent="0.25">
      <c r="A2453" s="45">
        <v>38651</v>
      </c>
      <c r="B2453" s="45" t="str">
        <f t="shared" si="78"/>
        <v>October</v>
      </c>
      <c r="C2453" s="53">
        <f t="shared" si="79"/>
        <v>2005</v>
      </c>
      <c r="D2453" s="43" t="s">
        <v>118</v>
      </c>
      <c r="E2453" s="132">
        <v>31.116599999999998</v>
      </c>
    </row>
    <row r="2454" spans="1:5" ht="13.8" x14ac:dyDescent="0.25">
      <c r="A2454" s="45">
        <v>38651</v>
      </c>
      <c r="B2454" s="45" t="str">
        <f t="shared" si="78"/>
        <v>October</v>
      </c>
      <c r="C2454" s="53">
        <f t="shared" si="79"/>
        <v>2005</v>
      </c>
      <c r="D2454" s="43" t="s">
        <v>102</v>
      </c>
      <c r="E2454" s="132">
        <v>30.706400000000002</v>
      </c>
    </row>
    <row r="2455" spans="1:5" ht="13.8" x14ac:dyDescent="0.25">
      <c r="A2455" s="45">
        <v>38651</v>
      </c>
      <c r="B2455" s="45" t="str">
        <f t="shared" si="78"/>
        <v>October</v>
      </c>
      <c r="C2455" s="53">
        <f t="shared" si="79"/>
        <v>2005</v>
      </c>
      <c r="D2455" s="43" t="s">
        <v>119</v>
      </c>
      <c r="E2455" s="132">
        <v>29.7102</v>
      </c>
    </row>
    <row r="2456" spans="1:5" ht="13.8" x14ac:dyDescent="0.25">
      <c r="A2456" s="45">
        <v>38651</v>
      </c>
      <c r="B2456" s="45" t="str">
        <f t="shared" si="78"/>
        <v>October</v>
      </c>
      <c r="C2456" s="53">
        <f t="shared" si="79"/>
        <v>2005</v>
      </c>
      <c r="D2456" s="43" t="s">
        <v>120</v>
      </c>
      <c r="E2456" s="132">
        <v>28.186599999999999</v>
      </c>
    </row>
    <row r="2457" spans="1:5" ht="13.8" x14ac:dyDescent="0.25">
      <c r="A2457" s="45">
        <v>38651</v>
      </c>
      <c r="B2457" s="45" t="str">
        <f t="shared" si="78"/>
        <v>October</v>
      </c>
      <c r="C2457" s="53">
        <f t="shared" si="79"/>
        <v>2005</v>
      </c>
      <c r="D2457" s="43" t="s">
        <v>103</v>
      </c>
      <c r="E2457" s="132">
        <v>27.1904</v>
      </c>
    </row>
    <row r="2458" spans="1:5" ht="13.8" x14ac:dyDescent="0.25">
      <c r="A2458" s="45">
        <v>38651</v>
      </c>
      <c r="B2458" s="45" t="str">
        <f t="shared" si="78"/>
        <v>October</v>
      </c>
      <c r="C2458" s="53">
        <f t="shared" si="79"/>
        <v>2005</v>
      </c>
      <c r="D2458" s="43" t="s">
        <v>116</v>
      </c>
      <c r="E2458" s="132">
        <v>21.346500000000002</v>
      </c>
    </row>
    <row r="2459" spans="1:5" ht="13.8" x14ac:dyDescent="0.25">
      <c r="A2459" s="45">
        <v>38651</v>
      </c>
      <c r="B2459" s="45" t="str">
        <f t="shared" si="78"/>
        <v>October</v>
      </c>
      <c r="C2459" s="53">
        <f t="shared" si="79"/>
        <v>2005</v>
      </c>
      <c r="D2459" s="43" t="s">
        <v>104</v>
      </c>
      <c r="E2459" s="132">
        <v>23.590700000000002</v>
      </c>
    </row>
    <row r="2460" spans="1:5" ht="13.8" x14ac:dyDescent="0.25">
      <c r="A2460" s="45">
        <v>38651</v>
      </c>
      <c r="B2460" s="45" t="str">
        <f t="shared" si="78"/>
        <v>October</v>
      </c>
      <c r="C2460" s="53">
        <f t="shared" si="79"/>
        <v>2005</v>
      </c>
      <c r="D2460" s="43" t="s">
        <v>121</v>
      </c>
      <c r="E2460" s="132">
        <v>22.433800000000002</v>
      </c>
    </row>
    <row r="2461" spans="1:5" ht="13.8" x14ac:dyDescent="0.25">
      <c r="A2461" s="45">
        <v>38651</v>
      </c>
      <c r="B2461" s="45" t="str">
        <f t="shared" si="78"/>
        <v>October</v>
      </c>
      <c r="C2461" s="53">
        <f t="shared" si="79"/>
        <v>2005</v>
      </c>
      <c r="D2461" s="43" t="s">
        <v>122</v>
      </c>
      <c r="E2461" s="132">
        <v>20.321200000000001</v>
      </c>
    </row>
    <row r="2462" spans="1:5" ht="13.8" x14ac:dyDescent="0.25">
      <c r="A2462" s="45">
        <v>38651</v>
      </c>
      <c r="B2462" s="45" t="str">
        <f t="shared" si="78"/>
        <v>October</v>
      </c>
      <c r="C2462" s="53">
        <f t="shared" si="79"/>
        <v>2005</v>
      </c>
      <c r="D2462" s="43" t="s">
        <v>123</v>
      </c>
      <c r="E2462" s="132">
        <v>20.069700000000001</v>
      </c>
    </row>
    <row r="2463" spans="1:5" ht="13.8" x14ac:dyDescent="0.25">
      <c r="A2463" s="45">
        <v>38651</v>
      </c>
      <c r="B2463" s="45" t="str">
        <f t="shared" si="78"/>
        <v>October</v>
      </c>
      <c r="C2463" s="53">
        <f t="shared" si="79"/>
        <v>2005</v>
      </c>
      <c r="D2463" s="43" t="s">
        <v>99</v>
      </c>
      <c r="E2463" s="132">
        <v>18.315999999999999</v>
      </c>
    </row>
    <row r="2464" spans="1:5" ht="13.8" x14ac:dyDescent="0.25">
      <c r="A2464" s="45">
        <v>38651</v>
      </c>
      <c r="B2464" s="45" t="str">
        <f t="shared" si="78"/>
        <v>October</v>
      </c>
      <c r="C2464" s="53">
        <f t="shared" si="79"/>
        <v>2005</v>
      </c>
      <c r="D2464" s="43" t="s">
        <v>100</v>
      </c>
      <c r="E2464" s="132">
        <v>17.834</v>
      </c>
    </row>
    <row r="2465" spans="1:5" ht="13.8" x14ac:dyDescent="0.25">
      <c r="A2465" s="45">
        <v>38651</v>
      </c>
      <c r="B2465" s="45" t="str">
        <f t="shared" si="78"/>
        <v>October</v>
      </c>
      <c r="C2465" s="53">
        <f t="shared" si="79"/>
        <v>2005</v>
      </c>
      <c r="D2465" s="43" t="s">
        <v>101</v>
      </c>
      <c r="E2465" s="132">
        <v>17.062799999999999</v>
      </c>
    </row>
    <row r="2466" spans="1:5" ht="13.8" x14ac:dyDescent="0.25">
      <c r="A2466" s="45">
        <v>38651</v>
      </c>
      <c r="B2466" s="45" t="str">
        <f t="shared" si="78"/>
        <v>October</v>
      </c>
      <c r="C2466" s="53">
        <f t="shared" si="79"/>
        <v>2005</v>
      </c>
      <c r="D2466" s="43" t="s">
        <v>124</v>
      </c>
      <c r="E2466" s="132">
        <v>16.918199999999999</v>
      </c>
    </row>
    <row r="2467" spans="1:5" ht="13.8" x14ac:dyDescent="0.25">
      <c r="A2467" s="45">
        <v>38651</v>
      </c>
      <c r="B2467" s="45" t="str">
        <f t="shared" ref="B2467:B2528" si="80">TEXT(A2467,"mmmm")</f>
        <v>October</v>
      </c>
      <c r="C2467" s="53">
        <f t="shared" ref="C2467:C2528" si="81">YEAR(A2467)</f>
        <v>2005</v>
      </c>
      <c r="D2467" s="43" t="s">
        <v>125</v>
      </c>
      <c r="E2467" s="132">
        <v>15.1348</v>
      </c>
    </row>
    <row r="2468" spans="1:5" ht="13.8" x14ac:dyDescent="0.25">
      <c r="A2468" s="45">
        <v>38651</v>
      </c>
      <c r="B2468" s="45" t="str">
        <f t="shared" si="80"/>
        <v>October</v>
      </c>
      <c r="C2468" s="53">
        <f t="shared" si="81"/>
        <v>2005</v>
      </c>
      <c r="D2468" s="43" t="s">
        <v>126</v>
      </c>
      <c r="E2468" s="132">
        <v>15.1593</v>
      </c>
    </row>
    <row r="2469" spans="1:5" ht="13.8" x14ac:dyDescent="0.25">
      <c r="A2469" s="45">
        <v>38651</v>
      </c>
      <c r="B2469" s="45" t="str">
        <f t="shared" si="80"/>
        <v>October</v>
      </c>
      <c r="C2469" s="53">
        <f t="shared" si="81"/>
        <v>2005</v>
      </c>
      <c r="D2469" s="43" t="s">
        <v>127</v>
      </c>
      <c r="E2469" s="132">
        <v>14.2044</v>
      </c>
    </row>
    <row r="2470" spans="1:5" ht="13.8" x14ac:dyDescent="0.25">
      <c r="A2470" s="45">
        <v>38651</v>
      </c>
      <c r="B2470" s="45" t="str">
        <f t="shared" si="80"/>
        <v>October</v>
      </c>
      <c r="C2470" s="53">
        <f t="shared" si="81"/>
        <v>2005</v>
      </c>
      <c r="D2470" s="43" t="s">
        <v>105</v>
      </c>
      <c r="E2470" s="132">
        <v>11.905400000000002</v>
      </c>
    </row>
    <row r="2471" spans="1:5" ht="13.8" x14ac:dyDescent="0.25">
      <c r="A2471" s="45">
        <v>38651</v>
      </c>
      <c r="B2471" s="45" t="str">
        <f t="shared" si="80"/>
        <v>October</v>
      </c>
      <c r="C2471" s="53">
        <f t="shared" si="81"/>
        <v>2005</v>
      </c>
      <c r="D2471" s="43" t="s">
        <v>128</v>
      </c>
      <c r="E2471" s="132">
        <v>13.3278</v>
      </c>
    </row>
    <row r="2472" spans="1:5" ht="13.8" x14ac:dyDescent="0.25">
      <c r="A2472" s="45">
        <v>38658</v>
      </c>
      <c r="B2472" s="45" t="str">
        <f t="shared" si="80"/>
        <v>November</v>
      </c>
      <c r="C2472" s="53">
        <f t="shared" si="81"/>
        <v>2005</v>
      </c>
      <c r="D2472" s="43" t="s">
        <v>131</v>
      </c>
      <c r="E2472" s="132">
        <v>32.188000000000002</v>
      </c>
    </row>
    <row r="2473" spans="1:5" ht="13.8" x14ac:dyDescent="0.25">
      <c r="A2473" s="45">
        <v>38658</v>
      </c>
      <c r="B2473" s="45" t="str">
        <f t="shared" si="80"/>
        <v>November</v>
      </c>
      <c r="C2473" s="53">
        <f t="shared" si="81"/>
        <v>2005</v>
      </c>
      <c r="D2473" s="43" t="s">
        <v>115</v>
      </c>
      <c r="E2473" s="132">
        <v>30.24</v>
      </c>
    </row>
    <row r="2474" spans="1:5" ht="13.8" x14ac:dyDescent="0.25">
      <c r="A2474" s="45">
        <v>38658</v>
      </c>
      <c r="B2474" s="45" t="str">
        <f t="shared" si="80"/>
        <v>November</v>
      </c>
      <c r="C2474" s="53">
        <f t="shared" si="81"/>
        <v>2005</v>
      </c>
      <c r="D2474" s="43" t="s">
        <v>95</v>
      </c>
      <c r="E2474" s="132">
        <v>26.812800000000003</v>
      </c>
    </row>
    <row r="2475" spans="1:5" ht="13.8" x14ac:dyDescent="0.25">
      <c r="A2475" s="45">
        <v>38658</v>
      </c>
      <c r="B2475" s="45" t="str">
        <f t="shared" si="80"/>
        <v>November</v>
      </c>
      <c r="C2475" s="53">
        <f t="shared" si="81"/>
        <v>2005</v>
      </c>
      <c r="D2475" s="43" t="s">
        <v>96</v>
      </c>
      <c r="E2475" s="132">
        <v>25.603200000000001</v>
      </c>
    </row>
    <row r="2476" spans="1:5" ht="13.8" x14ac:dyDescent="0.25">
      <c r="A2476" s="45">
        <v>38658</v>
      </c>
      <c r="B2476" s="45" t="str">
        <f t="shared" si="80"/>
        <v>November</v>
      </c>
      <c r="C2476" s="53">
        <f t="shared" si="81"/>
        <v>2005</v>
      </c>
      <c r="D2476" s="43" t="s">
        <v>97</v>
      </c>
      <c r="E2476" s="132">
        <v>24.393600000000003</v>
      </c>
    </row>
    <row r="2477" spans="1:5" ht="13.8" x14ac:dyDescent="0.25">
      <c r="A2477" s="45">
        <v>38658</v>
      </c>
      <c r="B2477" s="45" t="str">
        <f t="shared" si="80"/>
        <v>November</v>
      </c>
      <c r="C2477" s="53">
        <f t="shared" si="81"/>
        <v>2005</v>
      </c>
      <c r="D2477" s="43" t="s">
        <v>98</v>
      </c>
      <c r="E2477" s="132">
        <v>19.151999999999997</v>
      </c>
    </row>
    <row r="2478" spans="1:5" ht="15.6" x14ac:dyDescent="0.3">
      <c r="A2478" s="45">
        <v>38658</v>
      </c>
      <c r="B2478" s="45" t="str">
        <f t="shared" si="80"/>
        <v>November</v>
      </c>
      <c r="C2478" s="53">
        <f t="shared" si="81"/>
        <v>2005</v>
      </c>
      <c r="D2478" s="130" t="s">
        <v>136</v>
      </c>
      <c r="E2478" s="132">
        <v>26.01</v>
      </c>
    </row>
    <row r="2479" spans="1:5" ht="13.8" x14ac:dyDescent="0.25">
      <c r="A2479" s="45">
        <v>38658</v>
      </c>
      <c r="B2479" s="45" t="str">
        <f t="shared" si="80"/>
        <v>November</v>
      </c>
      <c r="C2479" s="53">
        <f t="shared" si="81"/>
        <v>2005</v>
      </c>
      <c r="D2479" s="43" t="s">
        <v>118</v>
      </c>
      <c r="E2479" s="132">
        <v>23.895</v>
      </c>
    </row>
    <row r="2480" spans="1:5" ht="13.8" x14ac:dyDescent="0.25">
      <c r="A2480" s="45">
        <v>38658</v>
      </c>
      <c r="B2480" s="45" t="str">
        <f t="shared" si="80"/>
        <v>November</v>
      </c>
      <c r="C2480" s="53">
        <f t="shared" si="81"/>
        <v>2005</v>
      </c>
      <c r="D2480" s="43" t="s">
        <v>102</v>
      </c>
      <c r="E2480" s="132">
        <v>23.58</v>
      </c>
    </row>
    <row r="2481" spans="1:5" ht="13.8" x14ac:dyDescent="0.25">
      <c r="A2481" s="45">
        <v>38658</v>
      </c>
      <c r="B2481" s="45" t="str">
        <f t="shared" si="80"/>
        <v>November</v>
      </c>
      <c r="C2481" s="53">
        <f t="shared" si="81"/>
        <v>2005</v>
      </c>
      <c r="D2481" s="43" t="s">
        <v>119</v>
      </c>
      <c r="E2481" s="132">
        <v>22.815000000000001</v>
      </c>
    </row>
    <row r="2482" spans="1:5" ht="13.8" x14ac:dyDescent="0.25">
      <c r="A2482" s="45">
        <v>38658</v>
      </c>
      <c r="B2482" s="45" t="str">
        <f t="shared" si="80"/>
        <v>November</v>
      </c>
      <c r="C2482" s="53">
        <f t="shared" si="81"/>
        <v>2005</v>
      </c>
      <c r="D2482" s="43" t="s">
        <v>120</v>
      </c>
      <c r="E2482" s="132">
        <v>21.645</v>
      </c>
    </row>
    <row r="2483" spans="1:5" ht="13.8" x14ac:dyDescent="0.25">
      <c r="A2483" s="45">
        <v>38658</v>
      </c>
      <c r="B2483" s="45" t="str">
        <f t="shared" si="80"/>
        <v>November</v>
      </c>
      <c r="C2483" s="53">
        <f t="shared" si="81"/>
        <v>2005</v>
      </c>
      <c r="D2483" s="43" t="s">
        <v>103</v>
      </c>
      <c r="E2483" s="132">
        <v>20.88</v>
      </c>
    </row>
    <row r="2484" spans="1:5" ht="13.8" x14ac:dyDescent="0.25">
      <c r="A2484" s="45">
        <v>38658</v>
      </c>
      <c r="B2484" s="45" t="str">
        <f t="shared" si="80"/>
        <v>November</v>
      </c>
      <c r="C2484" s="53">
        <f t="shared" si="81"/>
        <v>2005</v>
      </c>
      <c r="D2484" s="43" t="s">
        <v>116</v>
      </c>
      <c r="E2484" s="132">
        <v>15.281700000000001</v>
      </c>
    </row>
    <row r="2485" spans="1:5" ht="13.8" x14ac:dyDescent="0.25">
      <c r="A2485" s="45">
        <v>38658</v>
      </c>
      <c r="B2485" s="45" t="str">
        <f t="shared" si="80"/>
        <v>November</v>
      </c>
      <c r="C2485" s="53">
        <f t="shared" si="81"/>
        <v>2005</v>
      </c>
      <c r="D2485" s="43" t="s">
        <v>104</v>
      </c>
      <c r="E2485" s="132">
        <v>20.167000000000002</v>
      </c>
    </row>
    <row r="2486" spans="1:5" ht="13.8" x14ac:dyDescent="0.25">
      <c r="A2486" s="45">
        <v>38658</v>
      </c>
      <c r="B2486" s="45" t="str">
        <f t="shared" si="80"/>
        <v>November</v>
      </c>
      <c r="C2486" s="53">
        <f t="shared" si="81"/>
        <v>2005</v>
      </c>
      <c r="D2486" s="43" t="s">
        <v>121</v>
      </c>
      <c r="E2486" s="132">
        <v>19.178000000000001</v>
      </c>
    </row>
    <row r="2487" spans="1:5" ht="13.8" x14ac:dyDescent="0.25">
      <c r="A2487" s="45">
        <v>38658</v>
      </c>
      <c r="B2487" s="45" t="str">
        <f t="shared" si="80"/>
        <v>November</v>
      </c>
      <c r="C2487" s="53">
        <f t="shared" si="81"/>
        <v>2005</v>
      </c>
      <c r="D2487" s="43" t="s">
        <v>122</v>
      </c>
      <c r="E2487" s="132">
        <v>17.372</v>
      </c>
    </row>
    <row r="2488" spans="1:5" ht="13.8" x14ac:dyDescent="0.25">
      <c r="A2488" s="45">
        <v>38658</v>
      </c>
      <c r="B2488" s="45" t="str">
        <f t="shared" si="80"/>
        <v>November</v>
      </c>
      <c r="C2488" s="53">
        <f t="shared" si="81"/>
        <v>2005</v>
      </c>
      <c r="D2488" s="43" t="s">
        <v>123</v>
      </c>
      <c r="E2488" s="132">
        <v>17.157</v>
      </c>
    </row>
    <row r="2489" spans="1:5" ht="13.8" x14ac:dyDescent="0.25">
      <c r="A2489" s="45">
        <v>38658</v>
      </c>
      <c r="B2489" s="45" t="str">
        <f t="shared" si="80"/>
        <v>November</v>
      </c>
      <c r="C2489" s="53">
        <f t="shared" si="81"/>
        <v>2005</v>
      </c>
      <c r="D2489" s="43" t="s">
        <v>99</v>
      </c>
      <c r="E2489" s="132">
        <v>13.223999999999998</v>
      </c>
    </row>
    <row r="2490" spans="1:5" ht="13.8" x14ac:dyDescent="0.25">
      <c r="A2490" s="45">
        <v>38658</v>
      </c>
      <c r="B2490" s="45" t="str">
        <f t="shared" si="80"/>
        <v>November</v>
      </c>
      <c r="C2490" s="53">
        <f t="shared" si="81"/>
        <v>2005</v>
      </c>
      <c r="D2490" s="43" t="s">
        <v>100</v>
      </c>
      <c r="E2490" s="132">
        <v>12.876000000000001</v>
      </c>
    </row>
    <row r="2491" spans="1:5" ht="13.8" x14ac:dyDescent="0.25">
      <c r="A2491" s="45">
        <v>38658</v>
      </c>
      <c r="B2491" s="45" t="str">
        <f t="shared" si="80"/>
        <v>November</v>
      </c>
      <c r="C2491" s="53">
        <f t="shared" si="81"/>
        <v>2005</v>
      </c>
      <c r="D2491" s="43" t="s">
        <v>101</v>
      </c>
      <c r="E2491" s="132">
        <v>12.3192</v>
      </c>
    </row>
    <row r="2492" spans="1:5" ht="13.8" x14ac:dyDescent="0.25">
      <c r="A2492" s="45">
        <v>38658</v>
      </c>
      <c r="B2492" s="45" t="str">
        <f t="shared" si="80"/>
        <v>November</v>
      </c>
      <c r="C2492" s="53">
        <f t="shared" si="81"/>
        <v>2005</v>
      </c>
      <c r="D2492" s="43" t="s">
        <v>124</v>
      </c>
      <c r="E2492" s="132">
        <v>12.2148</v>
      </c>
    </row>
    <row r="2493" spans="1:5" ht="13.8" x14ac:dyDescent="0.25">
      <c r="A2493" s="45">
        <v>38658</v>
      </c>
      <c r="B2493" s="45" t="str">
        <f t="shared" si="80"/>
        <v>November</v>
      </c>
      <c r="C2493" s="53">
        <f t="shared" si="81"/>
        <v>2005</v>
      </c>
      <c r="D2493" s="43" t="s">
        <v>125</v>
      </c>
      <c r="E2493" s="132">
        <v>10.927200000000001</v>
      </c>
    </row>
    <row r="2494" spans="1:5" ht="13.8" x14ac:dyDescent="0.25">
      <c r="A2494" s="45">
        <v>38658</v>
      </c>
      <c r="B2494" s="45" t="str">
        <f t="shared" si="80"/>
        <v>November</v>
      </c>
      <c r="C2494" s="53">
        <f t="shared" si="81"/>
        <v>2005</v>
      </c>
      <c r="D2494" s="43" t="s">
        <v>126</v>
      </c>
      <c r="E2494" s="132">
        <v>11.152699999999999</v>
      </c>
    </row>
    <row r="2495" spans="1:5" ht="13.8" x14ac:dyDescent="0.25">
      <c r="A2495" s="45">
        <v>38658</v>
      </c>
      <c r="B2495" s="45" t="str">
        <f t="shared" si="80"/>
        <v>November</v>
      </c>
      <c r="C2495" s="53">
        <f t="shared" si="81"/>
        <v>2005</v>
      </c>
      <c r="D2495" s="43" t="s">
        <v>127</v>
      </c>
      <c r="E2495" s="132">
        <v>10.626600000000002</v>
      </c>
    </row>
    <row r="2496" spans="1:5" ht="13.8" x14ac:dyDescent="0.25">
      <c r="A2496" s="45">
        <v>38658</v>
      </c>
      <c r="B2496" s="45" t="str">
        <f t="shared" si="80"/>
        <v>November</v>
      </c>
      <c r="C2496" s="53">
        <f t="shared" si="81"/>
        <v>2005</v>
      </c>
      <c r="D2496" s="43" t="s">
        <v>105</v>
      </c>
      <c r="E2496" s="132">
        <v>8.595600000000001</v>
      </c>
    </row>
    <row r="2497" spans="1:5" ht="13.8" x14ac:dyDescent="0.25">
      <c r="A2497" s="45">
        <v>38658</v>
      </c>
      <c r="B2497" s="45" t="str">
        <f t="shared" si="80"/>
        <v>November</v>
      </c>
      <c r="C2497" s="53">
        <f t="shared" si="81"/>
        <v>2005</v>
      </c>
      <c r="D2497" s="43" t="s">
        <v>128</v>
      </c>
      <c r="E2497" s="132">
        <v>10.2592</v>
      </c>
    </row>
    <row r="2498" spans="1:5" ht="13.8" x14ac:dyDescent="0.25">
      <c r="A2498" s="45">
        <v>38665</v>
      </c>
      <c r="B2498" s="45" t="str">
        <f t="shared" si="80"/>
        <v>November</v>
      </c>
      <c r="C2498" s="53">
        <f t="shared" si="81"/>
        <v>2005</v>
      </c>
      <c r="D2498" s="43" t="s">
        <v>131</v>
      </c>
      <c r="E2498" s="132">
        <v>25.688500000000005</v>
      </c>
    </row>
    <row r="2499" spans="1:5" ht="13.8" x14ac:dyDescent="0.25">
      <c r="A2499" s="45">
        <v>38665</v>
      </c>
      <c r="B2499" s="45" t="str">
        <f t="shared" si="80"/>
        <v>November</v>
      </c>
      <c r="C2499" s="53">
        <f t="shared" si="81"/>
        <v>2005</v>
      </c>
      <c r="D2499" s="43" t="s">
        <v>115</v>
      </c>
      <c r="E2499" s="132">
        <v>21.54</v>
      </c>
    </row>
    <row r="2500" spans="1:5" ht="13.8" x14ac:dyDescent="0.25">
      <c r="A2500" s="45">
        <v>38665</v>
      </c>
      <c r="B2500" s="45" t="str">
        <f t="shared" si="80"/>
        <v>November</v>
      </c>
      <c r="C2500" s="53">
        <f t="shared" si="81"/>
        <v>2005</v>
      </c>
      <c r="D2500" s="43" t="s">
        <v>95</v>
      </c>
      <c r="E2500" s="132">
        <v>19.098800000000001</v>
      </c>
    </row>
    <row r="2501" spans="1:5" ht="13.8" x14ac:dyDescent="0.25">
      <c r="A2501" s="45">
        <v>38665</v>
      </c>
      <c r="B2501" s="45" t="str">
        <f t="shared" si="80"/>
        <v>November</v>
      </c>
      <c r="C2501" s="53">
        <f t="shared" si="81"/>
        <v>2005</v>
      </c>
      <c r="D2501" s="43" t="s">
        <v>96</v>
      </c>
      <c r="E2501" s="132">
        <v>18.237200000000001</v>
      </c>
    </row>
    <row r="2502" spans="1:5" ht="13.8" x14ac:dyDescent="0.25">
      <c r="A2502" s="45">
        <v>38665</v>
      </c>
      <c r="B2502" s="45" t="str">
        <f t="shared" si="80"/>
        <v>November</v>
      </c>
      <c r="C2502" s="53">
        <f t="shared" si="81"/>
        <v>2005</v>
      </c>
      <c r="D2502" s="43" t="s">
        <v>97</v>
      </c>
      <c r="E2502" s="132">
        <v>17.375599999999999</v>
      </c>
    </row>
    <row r="2503" spans="1:5" ht="13.8" x14ac:dyDescent="0.25">
      <c r="A2503" s="45">
        <v>38665</v>
      </c>
      <c r="B2503" s="45" t="str">
        <f t="shared" si="80"/>
        <v>November</v>
      </c>
      <c r="C2503" s="53">
        <f t="shared" si="81"/>
        <v>2005</v>
      </c>
      <c r="D2503" s="43" t="s">
        <v>98</v>
      </c>
      <c r="E2503" s="132">
        <v>13.642000000000001</v>
      </c>
    </row>
    <row r="2504" spans="1:5" ht="15.6" x14ac:dyDescent="0.3">
      <c r="A2504" s="45">
        <v>38665</v>
      </c>
      <c r="B2504" s="45" t="str">
        <f t="shared" si="80"/>
        <v>November</v>
      </c>
      <c r="C2504" s="53">
        <f t="shared" si="81"/>
        <v>2005</v>
      </c>
      <c r="D2504" s="130" t="s">
        <v>136</v>
      </c>
      <c r="E2504" s="132">
        <v>20.7502</v>
      </c>
    </row>
    <row r="2505" spans="1:5" ht="13.8" x14ac:dyDescent="0.25">
      <c r="A2505" s="45">
        <v>38665</v>
      </c>
      <c r="B2505" s="45" t="str">
        <f t="shared" si="80"/>
        <v>November</v>
      </c>
      <c r="C2505" s="53">
        <f t="shared" si="81"/>
        <v>2005</v>
      </c>
      <c r="D2505" s="43" t="s">
        <v>118</v>
      </c>
      <c r="E2505" s="132">
        <v>19.062899999999999</v>
      </c>
    </row>
    <row r="2506" spans="1:5" ht="13.8" x14ac:dyDescent="0.25">
      <c r="A2506" s="45">
        <v>38665</v>
      </c>
      <c r="B2506" s="45" t="str">
        <f t="shared" si="80"/>
        <v>November</v>
      </c>
      <c r="C2506" s="53">
        <f t="shared" si="81"/>
        <v>2005</v>
      </c>
      <c r="D2506" s="43" t="s">
        <v>102</v>
      </c>
      <c r="E2506" s="132">
        <v>18.811600000000002</v>
      </c>
    </row>
    <row r="2507" spans="1:5" ht="13.8" x14ac:dyDescent="0.25">
      <c r="A2507" s="45">
        <v>38665</v>
      </c>
      <c r="B2507" s="45" t="str">
        <f t="shared" si="80"/>
        <v>November</v>
      </c>
      <c r="C2507" s="53">
        <f t="shared" si="81"/>
        <v>2005</v>
      </c>
      <c r="D2507" s="43" t="s">
        <v>119</v>
      </c>
      <c r="E2507" s="132">
        <v>18.2013</v>
      </c>
    </row>
    <row r="2508" spans="1:5" ht="13.8" x14ac:dyDescent="0.25">
      <c r="A2508" s="45">
        <v>38665</v>
      </c>
      <c r="B2508" s="45" t="str">
        <f t="shared" si="80"/>
        <v>November</v>
      </c>
      <c r="C2508" s="53">
        <f t="shared" si="81"/>
        <v>2005</v>
      </c>
      <c r="D2508" s="43" t="s">
        <v>120</v>
      </c>
      <c r="E2508" s="132">
        <v>17.267900000000001</v>
      </c>
    </row>
    <row r="2509" spans="1:5" ht="13.8" x14ac:dyDescent="0.25">
      <c r="A2509" s="45">
        <v>38665</v>
      </c>
      <c r="B2509" s="45" t="str">
        <f t="shared" si="80"/>
        <v>November</v>
      </c>
      <c r="C2509" s="53">
        <f t="shared" si="81"/>
        <v>2005</v>
      </c>
      <c r="D2509" s="43" t="s">
        <v>103</v>
      </c>
      <c r="E2509" s="132">
        <v>16.657599999999999</v>
      </c>
    </row>
    <row r="2510" spans="1:5" ht="13.8" x14ac:dyDescent="0.25">
      <c r="A2510" s="45">
        <v>38665</v>
      </c>
      <c r="B2510" s="45" t="str">
        <f t="shared" si="80"/>
        <v>November</v>
      </c>
      <c r="C2510" s="53">
        <f t="shared" si="81"/>
        <v>2005</v>
      </c>
      <c r="D2510" s="43" t="s">
        <v>116</v>
      </c>
      <c r="E2510" s="132">
        <v>11.0922</v>
      </c>
    </row>
    <row r="2511" spans="1:5" ht="13.8" x14ac:dyDescent="0.25">
      <c r="A2511" s="45">
        <v>38665</v>
      </c>
      <c r="B2511" s="45" t="str">
        <f t="shared" si="80"/>
        <v>November</v>
      </c>
      <c r="C2511" s="53">
        <f t="shared" si="81"/>
        <v>2005</v>
      </c>
      <c r="D2511" s="43" t="s">
        <v>104</v>
      </c>
      <c r="E2511" s="132">
        <v>18.525500000000001</v>
      </c>
    </row>
    <row r="2512" spans="1:5" ht="13.8" x14ac:dyDescent="0.25">
      <c r="A2512" s="45">
        <v>38665</v>
      </c>
      <c r="B2512" s="45" t="str">
        <f t="shared" si="80"/>
        <v>November</v>
      </c>
      <c r="C2512" s="53">
        <f t="shared" si="81"/>
        <v>2005</v>
      </c>
      <c r="D2512" s="43" t="s">
        <v>121</v>
      </c>
      <c r="E2512" s="132">
        <v>17.617000000000001</v>
      </c>
    </row>
    <row r="2513" spans="1:5" ht="13.8" x14ac:dyDescent="0.25">
      <c r="A2513" s="45">
        <v>38665</v>
      </c>
      <c r="B2513" s="45" t="str">
        <f t="shared" si="80"/>
        <v>November</v>
      </c>
      <c r="C2513" s="53">
        <f t="shared" si="81"/>
        <v>2005</v>
      </c>
      <c r="D2513" s="43" t="s">
        <v>122</v>
      </c>
      <c r="E2513" s="132">
        <v>15.958</v>
      </c>
    </row>
    <row r="2514" spans="1:5" ht="13.8" x14ac:dyDescent="0.25">
      <c r="A2514" s="45">
        <v>38665</v>
      </c>
      <c r="B2514" s="45" t="str">
        <f t="shared" si="80"/>
        <v>November</v>
      </c>
      <c r="C2514" s="53">
        <f t="shared" si="81"/>
        <v>2005</v>
      </c>
      <c r="D2514" s="43" t="s">
        <v>123</v>
      </c>
      <c r="E2514" s="132">
        <v>15.760500000000002</v>
      </c>
    </row>
    <row r="2515" spans="1:5" ht="13.8" x14ac:dyDescent="0.25">
      <c r="A2515" s="45">
        <v>38665</v>
      </c>
      <c r="B2515" s="45" t="str">
        <f t="shared" si="80"/>
        <v>November</v>
      </c>
      <c r="C2515" s="53">
        <f t="shared" si="81"/>
        <v>2005</v>
      </c>
      <c r="D2515" s="43" t="s">
        <v>99</v>
      </c>
      <c r="E2515" s="132">
        <v>10.107999999999999</v>
      </c>
    </row>
    <row r="2516" spans="1:5" ht="13.8" x14ac:dyDescent="0.25">
      <c r="A2516" s="45">
        <v>38665</v>
      </c>
      <c r="B2516" s="45" t="str">
        <f t="shared" si="80"/>
        <v>November</v>
      </c>
      <c r="C2516" s="53">
        <f t="shared" si="81"/>
        <v>2005</v>
      </c>
      <c r="D2516" s="43" t="s">
        <v>100</v>
      </c>
      <c r="E2516" s="132">
        <v>9.8420000000000005</v>
      </c>
    </row>
    <row r="2517" spans="1:5" ht="13.8" x14ac:dyDescent="0.25">
      <c r="A2517" s="45">
        <v>38665</v>
      </c>
      <c r="B2517" s="45" t="str">
        <f t="shared" si="80"/>
        <v>November</v>
      </c>
      <c r="C2517" s="53">
        <f t="shared" si="81"/>
        <v>2005</v>
      </c>
      <c r="D2517" s="43" t="s">
        <v>101</v>
      </c>
      <c r="E2517" s="132">
        <v>9.4163999999999994</v>
      </c>
    </row>
    <row r="2518" spans="1:5" ht="13.8" x14ac:dyDescent="0.25">
      <c r="A2518" s="45">
        <v>38665</v>
      </c>
      <c r="B2518" s="45" t="str">
        <f t="shared" si="80"/>
        <v>November</v>
      </c>
      <c r="C2518" s="53">
        <f t="shared" si="81"/>
        <v>2005</v>
      </c>
      <c r="D2518" s="43" t="s">
        <v>124</v>
      </c>
      <c r="E2518" s="132">
        <v>9.3365999999999989</v>
      </c>
    </row>
    <row r="2519" spans="1:5" ht="13.8" x14ac:dyDescent="0.25">
      <c r="A2519" s="45">
        <v>38665</v>
      </c>
      <c r="B2519" s="45" t="str">
        <f t="shared" si="80"/>
        <v>November</v>
      </c>
      <c r="C2519" s="53">
        <f t="shared" si="81"/>
        <v>2005</v>
      </c>
      <c r="D2519" s="43" t="s">
        <v>125</v>
      </c>
      <c r="E2519" s="132">
        <v>8.3523999999999994</v>
      </c>
    </row>
    <row r="2520" spans="1:5" ht="13.8" x14ac:dyDescent="0.25">
      <c r="A2520" s="45">
        <v>38665</v>
      </c>
      <c r="B2520" s="45" t="str">
        <f t="shared" si="80"/>
        <v>November</v>
      </c>
      <c r="C2520" s="53">
        <f t="shared" si="81"/>
        <v>2005</v>
      </c>
      <c r="D2520" s="43" t="s">
        <v>126</v>
      </c>
      <c r="E2520" s="132">
        <v>8.7009000000000007</v>
      </c>
    </row>
    <row r="2521" spans="1:5" ht="13.8" x14ac:dyDescent="0.25">
      <c r="A2521" s="45">
        <v>38665</v>
      </c>
      <c r="B2521" s="45" t="str">
        <f t="shared" si="80"/>
        <v>November</v>
      </c>
      <c r="C2521" s="53">
        <f t="shared" si="81"/>
        <v>2005</v>
      </c>
      <c r="D2521" s="43" t="s">
        <v>127</v>
      </c>
      <c r="E2521" s="132">
        <v>8.4372000000000007</v>
      </c>
    </row>
    <row r="2522" spans="1:5" ht="13.8" x14ac:dyDescent="0.25">
      <c r="A2522" s="45">
        <v>38665</v>
      </c>
      <c r="B2522" s="45" t="str">
        <f t="shared" si="80"/>
        <v>November</v>
      </c>
      <c r="C2522" s="53">
        <f t="shared" si="81"/>
        <v>2005</v>
      </c>
      <c r="D2522" s="43" t="s">
        <v>105</v>
      </c>
      <c r="E2522" s="132">
        <v>6.5702000000000007</v>
      </c>
    </row>
    <row r="2523" spans="1:5" ht="13.8" x14ac:dyDescent="0.25">
      <c r="A2523" s="45">
        <v>38665</v>
      </c>
      <c r="B2523" s="45" t="str">
        <f t="shared" si="80"/>
        <v>November</v>
      </c>
      <c r="C2523" s="53">
        <f t="shared" si="81"/>
        <v>2005</v>
      </c>
      <c r="D2523" s="43" t="s">
        <v>128</v>
      </c>
      <c r="E2523" s="132">
        <v>8.3813999999999993</v>
      </c>
    </row>
    <row r="2524" spans="1:5" ht="13.8" x14ac:dyDescent="0.25">
      <c r="A2524" s="45">
        <v>38672</v>
      </c>
      <c r="B2524" s="45" t="str">
        <f t="shared" si="80"/>
        <v>November</v>
      </c>
      <c r="C2524" s="53">
        <f t="shared" si="81"/>
        <v>2005</v>
      </c>
      <c r="D2524" s="43" t="s">
        <v>131</v>
      </c>
      <c r="E2524" s="132">
        <v>25.379000000000001</v>
      </c>
    </row>
    <row r="2525" spans="1:5" ht="13.8" x14ac:dyDescent="0.25">
      <c r="A2525" s="45">
        <v>38672</v>
      </c>
      <c r="B2525" s="45" t="str">
        <f t="shared" si="80"/>
        <v>November</v>
      </c>
      <c r="C2525" s="53">
        <f t="shared" si="81"/>
        <v>2005</v>
      </c>
      <c r="D2525" s="43" t="s">
        <v>115</v>
      </c>
      <c r="E2525" s="132">
        <v>21.78</v>
      </c>
    </row>
    <row r="2526" spans="1:5" ht="13.8" x14ac:dyDescent="0.25">
      <c r="A2526" s="45">
        <v>38672</v>
      </c>
      <c r="B2526" s="45" t="str">
        <f t="shared" si="80"/>
        <v>November</v>
      </c>
      <c r="C2526" s="53">
        <f t="shared" si="81"/>
        <v>2005</v>
      </c>
      <c r="D2526" s="43" t="s">
        <v>95</v>
      </c>
      <c r="E2526" s="132">
        <v>19.311600000000002</v>
      </c>
    </row>
    <row r="2527" spans="1:5" ht="13.8" x14ac:dyDescent="0.25">
      <c r="A2527" s="45">
        <v>38672</v>
      </c>
      <c r="B2527" s="45" t="str">
        <f t="shared" si="80"/>
        <v>November</v>
      </c>
      <c r="C2527" s="53">
        <f t="shared" si="81"/>
        <v>2005</v>
      </c>
      <c r="D2527" s="43" t="s">
        <v>96</v>
      </c>
      <c r="E2527" s="132">
        <v>18.4404</v>
      </c>
    </row>
    <row r="2528" spans="1:5" ht="13.8" x14ac:dyDescent="0.25">
      <c r="A2528" s="45">
        <v>38672</v>
      </c>
      <c r="B2528" s="45" t="str">
        <f t="shared" si="80"/>
        <v>November</v>
      </c>
      <c r="C2528" s="53">
        <f t="shared" si="81"/>
        <v>2005</v>
      </c>
      <c r="D2528" s="43" t="s">
        <v>97</v>
      </c>
      <c r="E2528" s="132">
        <v>17.569199999999999</v>
      </c>
    </row>
    <row r="2529" spans="1:5" ht="13.8" x14ac:dyDescent="0.25">
      <c r="A2529" s="45">
        <v>38672</v>
      </c>
      <c r="B2529" s="45" t="str">
        <f t="shared" ref="B2529:B2589" si="82">TEXT(A2529,"mmmm")</f>
        <v>November</v>
      </c>
      <c r="C2529" s="53">
        <f t="shared" ref="C2529:C2589" si="83">YEAR(A2529)</f>
        <v>2005</v>
      </c>
      <c r="D2529" s="43" t="s">
        <v>98</v>
      </c>
      <c r="E2529" s="132">
        <v>13.793999999999999</v>
      </c>
    </row>
    <row r="2530" spans="1:5" ht="15.6" x14ac:dyDescent="0.3">
      <c r="A2530" s="45">
        <v>38672</v>
      </c>
      <c r="B2530" s="45" t="str">
        <f t="shared" si="82"/>
        <v>November</v>
      </c>
      <c r="C2530" s="53">
        <f t="shared" si="83"/>
        <v>2005</v>
      </c>
      <c r="D2530" s="130" t="s">
        <v>136</v>
      </c>
      <c r="E2530" s="132">
        <v>21.675000000000001</v>
      </c>
    </row>
    <row r="2531" spans="1:5" ht="13.8" x14ac:dyDescent="0.25">
      <c r="A2531" s="45">
        <v>38672</v>
      </c>
      <c r="B2531" s="45" t="str">
        <f t="shared" si="82"/>
        <v>November</v>
      </c>
      <c r="C2531" s="53">
        <f t="shared" si="83"/>
        <v>2005</v>
      </c>
      <c r="D2531" s="43" t="s">
        <v>118</v>
      </c>
      <c r="E2531" s="132">
        <v>19.912499999999998</v>
      </c>
    </row>
    <row r="2532" spans="1:5" ht="13.8" x14ac:dyDescent="0.25">
      <c r="A2532" s="45">
        <v>38672</v>
      </c>
      <c r="B2532" s="45" t="str">
        <f t="shared" si="82"/>
        <v>November</v>
      </c>
      <c r="C2532" s="53">
        <f t="shared" si="83"/>
        <v>2005</v>
      </c>
      <c r="D2532" s="43" t="s">
        <v>102</v>
      </c>
      <c r="E2532" s="132">
        <v>19.649999999999999</v>
      </c>
    </row>
    <row r="2533" spans="1:5" ht="13.8" x14ac:dyDescent="0.25">
      <c r="A2533" s="45">
        <v>38672</v>
      </c>
      <c r="B2533" s="45" t="str">
        <f t="shared" si="82"/>
        <v>November</v>
      </c>
      <c r="C2533" s="53">
        <f t="shared" si="83"/>
        <v>2005</v>
      </c>
      <c r="D2533" s="43" t="s">
        <v>119</v>
      </c>
      <c r="E2533" s="132">
        <v>19.012499999999999</v>
      </c>
    </row>
    <row r="2534" spans="1:5" ht="13.8" x14ac:dyDescent="0.25">
      <c r="A2534" s="45">
        <v>38672</v>
      </c>
      <c r="B2534" s="45" t="str">
        <f t="shared" si="82"/>
        <v>November</v>
      </c>
      <c r="C2534" s="53">
        <f t="shared" si="83"/>
        <v>2005</v>
      </c>
      <c r="D2534" s="43" t="s">
        <v>120</v>
      </c>
      <c r="E2534" s="132">
        <v>18.037499999999998</v>
      </c>
    </row>
    <row r="2535" spans="1:5" ht="13.8" x14ac:dyDescent="0.25">
      <c r="A2535" s="45">
        <v>38672</v>
      </c>
      <c r="B2535" s="45" t="str">
        <f t="shared" si="82"/>
        <v>November</v>
      </c>
      <c r="C2535" s="53">
        <f t="shared" si="83"/>
        <v>2005</v>
      </c>
      <c r="D2535" s="43" t="s">
        <v>103</v>
      </c>
      <c r="E2535" s="132">
        <v>17.399999999999999</v>
      </c>
    </row>
    <row r="2536" spans="1:5" ht="13.8" x14ac:dyDescent="0.25">
      <c r="A2536" s="45">
        <v>38672</v>
      </c>
      <c r="B2536" s="45" t="str">
        <f t="shared" si="82"/>
        <v>November</v>
      </c>
      <c r="C2536" s="53">
        <f t="shared" si="83"/>
        <v>2005</v>
      </c>
      <c r="D2536" s="43" t="s">
        <v>116</v>
      </c>
      <c r="E2536" s="132">
        <v>13.007400000000001</v>
      </c>
    </row>
    <row r="2537" spans="1:5" ht="13.8" x14ac:dyDescent="0.25">
      <c r="A2537" s="45">
        <v>38672</v>
      </c>
      <c r="B2537" s="45" t="str">
        <f t="shared" si="82"/>
        <v>November</v>
      </c>
      <c r="C2537" s="53">
        <f t="shared" si="83"/>
        <v>2005</v>
      </c>
      <c r="D2537" s="43" t="s">
        <v>104</v>
      </c>
      <c r="E2537" s="132">
        <v>16.884</v>
      </c>
    </row>
    <row r="2538" spans="1:5" ht="13.8" x14ac:dyDescent="0.25">
      <c r="A2538" s="45">
        <v>38672</v>
      </c>
      <c r="B2538" s="45" t="str">
        <f t="shared" si="82"/>
        <v>November</v>
      </c>
      <c r="C2538" s="53">
        <f t="shared" si="83"/>
        <v>2005</v>
      </c>
      <c r="D2538" s="43" t="s">
        <v>121</v>
      </c>
      <c r="E2538" s="132">
        <v>16.055999999999997</v>
      </c>
    </row>
    <row r="2539" spans="1:5" ht="13.8" x14ac:dyDescent="0.25">
      <c r="A2539" s="45">
        <v>38672</v>
      </c>
      <c r="B2539" s="45" t="str">
        <f t="shared" si="82"/>
        <v>November</v>
      </c>
      <c r="C2539" s="53">
        <f t="shared" si="83"/>
        <v>2005</v>
      </c>
      <c r="D2539" s="43" t="s">
        <v>122</v>
      </c>
      <c r="E2539" s="132">
        <v>14.544</v>
      </c>
    </row>
    <row r="2540" spans="1:5" ht="13.8" x14ac:dyDescent="0.25">
      <c r="A2540" s="45">
        <v>38672</v>
      </c>
      <c r="B2540" s="45" t="str">
        <f t="shared" si="82"/>
        <v>November</v>
      </c>
      <c r="C2540" s="53">
        <f t="shared" si="83"/>
        <v>2005</v>
      </c>
      <c r="D2540" s="43" t="s">
        <v>123</v>
      </c>
      <c r="E2540" s="132">
        <v>14.364000000000001</v>
      </c>
    </row>
    <row r="2541" spans="1:5" ht="13.8" x14ac:dyDescent="0.25">
      <c r="A2541" s="45">
        <v>38672</v>
      </c>
      <c r="B2541" s="45" t="str">
        <f t="shared" si="82"/>
        <v>November</v>
      </c>
      <c r="C2541" s="53">
        <f t="shared" si="83"/>
        <v>2005</v>
      </c>
      <c r="D2541" s="43" t="s">
        <v>99</v>
      </c>
      <c r="E2541" s="132">
        <v>10.753999999999998</v>
      </c>
    </row>
    <row r="2542" spans="1:5" ht="13.8" x14ac:dyDescent="0.25">
      <c r="A2542" s="45">
        <v>38672</v>
      </c>
      <c r="B2542" s="45" t="str">
        <f t="shared" si="82"/>
        <v>November</v>
      </c>
      <c r="C2542" s="53">
        <f t="shared" si="83"/>
        <v>2005</v>
      </c>
      <c r="D2542" s="43" t="s">
        <v>100</v>
      </c>
      <c r="E2542" s="132">
        <v>10.471000000000002</v>
      </c>
    </row>
    <row r="2543" spans="1:5" ht="13.8" x14ac:dyDescent="0.25">
      <c r="A2543" s="45">
        <v>38672</v>
      </c>
      <c r="B2543" s="45" t="str">
        <f t="shared" si="82"/>
        <v>November</v>
      </c>
      <c r="C2543" s="53">
        <f t="shared" si="83"/>
        <v>2005</v>
      </c>
      <c r="D2543" s="43" t="s">
        <v>101</v>
      </c>
      <c r="E2543" s="132">
        <v>10.0182</v>
      </c>
    </row>
    <row r="2544" spans="1:5" ht="13.8" x14ac:dyDescent="0.25">
      <c r="A2544" s="45">
        <v>38672</v>
      </c>
      <c r="B2544" s="45" t="str">
        <f t="shared" si="82"/>
        <v>November</v>
      </c>
      <c r="C2544" s="53">
        <f t="shared" si="83"/>
        <v>2005</v>
      </c>
      <c r="D2544" s="43" t="s">
        <v>124</v>
      </c>
      <c r="E2544" s="132">
        <v>9.9332999999999991</v>
      </c>
    </row>
    <row r="2545" spans="1:5" ht="13.8" x14ac:dyDescent="0.25">
      <c r="A2545" s="45">
        <v>38672</v>
      </c>
      <c r="B2545" s="45" t="str">
        <f t="shared" si="82"/>
        <v>November</v>
      </c>
      <c r="C2545" s="53">
        <f t="shared" si="83"/>
        <v>2005</v>
      </c>
      <c r="D2545" s="43" t="s">
        <v>125</v>
      </c>
      <c r="E2545" s="132">
        <v>8.8862000000000005</v>
      </c>
    </row>
    <row r="2546" spans="1:5" ht="13.8" x14ac:dyDescent="0.25">
      <c r="A2546" s="45">
        <v>38672</v>
      </c>
      <c r="B2546" s="45" t="str">
        <f t="shared" si="82"/>
        <v>November</v>
      </c>
      <c r="C2546" s="53">
        <f t="shared" si="83"/>
        <v>2005</v>
      </c>
      <c r="D2546" s="43" t="s">
        <v>126</v>
      </c>
      <c r="E2546" s="132">
        <v>9.2092000000000009</v>
      </c>
    </row>
    <row r="2547" spans="1:5" ht="13.8" x14ac:dyDescent="0.25">
      <c r="A2547" s="45">
        <v>38672</v>
      </c>
      <c r="B2547" s="45" t="str">
        <f t="shared" si="82"/>
        <v>November</v>
      </c>
      <c r="C2547" s="53">
        <f t="shared" si="83"/>
        <v>2005</v>
      </c>
      <c r="D2547" s="43" t="s">
        <v>127</v>
      </c>
      <c r="E2547" s="132">
        <v>8.8910999999999998</v>
      </c>
    </row>
    <row r="2548" spans="1:5" ht="13.8" x14ac:dyDescent="0.25">
      <c r="A2548" s="45">
        <v>38672</v>
      </c>
      <c r="B2548" s="45" t="str">
        <f t="shared" si="82"/>
        <v>November</v>
      </c>
      <c r="C2548" s="53">
        <f t="shared" si="83"/>
        <v>2005</v>
      </c>
      <c r="D2548" s="43" t="s">
        <v>105</v>
      </c>
      <c r="E2548" s="132">
        <v>6.9901000000000009</v>
      </c>
    </row>
    <row r="2549" spans="1:5" ht="13.8" x14ac:dyDescent="0.25">
      <c r="A2549" s="45">
        <v>38672</v>
      </c>
      <c r="B2549" s="45" t="str">
        <f t="shared" si="82"/>
        <v>November</v>
      </c>
      <c r="C2549" s="53">
        <f t="shared" si="83"/>
        <v>2005</v>
      </c>
      <c r="D2549" s="43" t="s">
        <v>128</v>
      </c>
      <c r="E2549" s="132">
        <v>8.7706999999999997</v>
      </c>
    </row>
    <row r="2550" spans="1:5" ht="13.8" x14ac:dyDescent="0.25">
      <c r="A2550" s="45">
        <v>38679</v>
      </c>
      <c r="B2550" s="45" t="str">
        <f t="shared" si="82"/>
        <v>November</v>
      </c>
      <c r="C2550" s="53">
        <f t="shared" si="83"/>
        <v>2005</v>
      </c>
      <c r="D2550" s="43" t="s">
        <v>131</v>
      </c>
      <c r="E2550" s="132">
        <v>21.850700000000003</v>
      </c>
    </row>
    <row r="2551" spans="1:5" ht="13.8" x14ac:dyDescent="0.25">
      <c r="A2551" s="45">
        <v>38679</v>
      </c>
      <c r="B2551" s="45" t="str">
        <f t="shared" si="82"/>
        <v>November</v>
      </c>
      <c r="C2551" s="53">
        <f t="shared" si="83"/>
        <v>2005</v>
      </c>
      <c r="D2551" s="43" t="s">
        <v>115</v>
      </c>
      <c r="E2551" s="132">
        <v>21.54</v>
      </c>
    </row>
    <row r="2552" spans="1:5" ht="13.8" x14ac:dyDescent="0.25">
      <c r="A2552" s="45">
        <v>38679</v>
      </c>
      <c r="B2552" s="45" t="str">
        <f t="shared" si="82"/>
        <v>November</v>
      </c>
      <c r="C2552" s="53">
        <f t="shared" si="83"/>
        <v>2005</v>
      </c>
      <c r="D2552" s="43" t="s">
        <v>95</v>
      </c>
      <c r="E2552" s="132">
        <v>19.098800000000001</v>
      </c>
    </row>
    <row r="2553" spans="1:5" ht="13.8" x14ac:dyDescent="0.25">
      <c r="A2553" s="45">
        <v>38679</v>
      </c>
      <c r="B2553" s="45" t="str">
        <f t="shared" si="82"/>
        <v>November</v>
      </c>
      <c r="C2553" s="53">
        <f t="shared" si="83"/>
        <v>2005</v>
      </c>
      <c r="D2553" s="43" t="s">
        <v>96</v>
      </c>
      <c r="E2553" s="132">
        <v>18.237200000000001</v>
      </c>
    </row>
    <row r="2554" spans="1:5" ht="13.8" x14ac:dyDescent="0.25">
      <c r="A2554" s="45">
        <v>38679</v>
      </c>
      <c r="B2554" s="45" t="str">
        <f t="shared" si="82"/>
        <v>November</v>
      </c>
      <c r="C2554" s="53">
        <f t="shared" si="83"/>
        <v>2005</v>
      </c>
      <c r="D2554" s="43" t="s">
        <v>97</v>
      </c>
      <c r="E2554" s="132">
        <v>17.375599999999999</v>
      </c>
    </row>
    <row r="2555" spans="1:5" ht="13.8" x14ac:dyDescent="0.25">
      <c r="A2555" s="45">
        <v>38679</v>
      </c>
      <c r="B2555" s="45" t="str">
        <f t="shared" si="82"/>
        <v>November</v>
      </c>
      <c r="C2555" s="53">
        <f t="shared" si="83"/>
        <v>2005</v>
      </c>
      <c r="D2555" s="43" t="s">
        <v>98</v>
      </c>
      <c r="E2555" s="132">
        <v>13.642000000000001</v>
      </c>
    </row>
    <row r="2556" spans="1:5" ht="15.6" x14ac:dyDescent="0.3">
      <c r="A2556" s="45">
        <v>38679</v>
      </c>
      <c r="B2556" s="45" t="str">
        <f t="shared" si="82"/>
        <v>November</v>
      </c>
      <c r="C2556" s="53">
        <f t="shared" si="83"/>
        <v>2005</v>
      </c>
      <c r="D2556" s="130" t="s">
        <v>136</v>
      </c>
      <c r="E2556" s="132">
        <v>21.212600000000002</v>
      </c>
    </row>
    <row r="2557" spans="1:5" ht="13.8" x14ac:dyDescent="0.25">
      <c r="A2557" s="45">
        <v>38679</v>
      </c>
      <c r="B2557" s="45" t="str">
        <f t="shared" si="82"/>
        <v>November</v>
      </c>
      <c r="C2557" s="53">
        <f t="shared" si="83"/>
        <v>2005</v>
      </c>
      <c r="D2557" s="43" t="s">
        <v>118</v>
      </c>
      <c r="E2557" s="132">
        <v>19.487699999999997</v>
      </c>
    </row>
    <row r="2558" spans="1:5" ht="13.8" x14ac:dyDescent="0.25">
      <c r="A2558" s="45">
        <v>38679</v>
      </c>
      <c r="B2558" s="45" t="str">
        <f t="shared" si="82"/>
        <v>November</v>
      </c>
      <c r="C2558" s="53">
        <f t="shared" si="83"/>
        <v>2005</v>
      </c>
      <c r="D2558" s="43" t="s">
        <v>102</v>
      </c>
      <c r="E2558" s="132">
        <v>19.230800000000002</v>
      </c>
    </row>
    <row r="2559" spans="1:5" ht="13.8" x14ac:dyDescent="0.25">
      <c r="A2559" s="45">
        <v>38679</v>
      </c>
      <c r="B2559" s="45" t="str">
        <f t="shared" si="82"/>
        <v>November</v>
      </c>
      <c r="C2559" s="53">
        <f t="shared" si="83"/>
        <v>2005</v>
      </c>
      <c r="D2559" s="43" t="s">
        <v>119</v>
      </c>
      <c r="E2559" s="132">
        <v>18.6069</v>
      </c>
    </row>
    <row r="2560" spans="1:5" ht="13.8" x14ac:dyDescent="0.25">
      <c r="A2560" s="45">
        <v>38679</v>
      </c>
      <c r="B2560" s="45" t="str">
        <f t="shared" si="82"/>
        <v>November</v>
      </c>
      <c r="C2560" s="53">
        <f t="shared" si="83"/>
        <v>2005</v>
      </c>
      <c r="D2560" s="43" t="s">
        <v>120</v>
      </c>
      <c r="E2560" s="132">
        <v>17.652699999999996</v>
      </c>
    </row>
    <row r="2561" spans="1:5" ht="13.8" x14ac:dyDescent="0.25">
      <c r="A2561" s="45">
        <v>38679</v>
      </c>
      <c r="B2561" s="45" t="str">
        <f t="shared" si="82"/>
        <v>November</v>
      </c>
      <c r="C2561" s="53">
        <f t="shared" si="83"/>
        <v>2005</v>
      </c>
      <c r="D2561" s="43" t="s">
        <v>103</v>
      </c>
      <c r="E2561" s="132">
        <v>17.0288</v>
      </c>
    </row>
    <row r="2562" spans="1:5" ht="13.8" x14ac:dyDescent="0.25">
      <c r="A2562" s="45">
        <v>38679</v>
      </c>
      <c r="B2562" s="45" t="str">
        <f t="shared" si="82"/>
        <v>November</v>
      </c>
      <c r="C2562" s="53">
        <f t="shared" si="83"/>
        <v>2005</v>
      </c>
      <c r="D2562" s="43" t="s">
        <v>116</v>
      </c>
      <c r="E2562" s="132">
        <v>12.768000000000002</v>
      </c>
    </row>
    <row r="2563" spans="1:5" ht="13.8" x14ac:dyDescent="0.25">
      <c r="A2563" s="45">
        <v>38679</v>
      </c>
      <c r="B2563" s="45" t="str">
        <f t="shared" si="82"/>
        <v>November</v>
      </c>
      <c r="C2563" s="53">
        <f t="shared" si="83"/>
        <v>2005</v>
      </c>
      <c r="D2563" s="43" t="s">
        <v>104</v>
      </c>
      <c r="E2563" s="132">
        <v>15.336300000000001</v>
      </c>
    </row>
    <row r="2564" spans="1:5" ht="13.8" x14ac:dyDescent="0.25">
      <c r="A2564" s="45">
        <v>38679</v>
      </c>
      <c r="B2564" s="45" t="str">
        <f t="shared" si="82"/>
        <v>November</v>
      </c>
      <c r="C2564" s="53">
        <f t="shared" si="83"/>
        <v>2005</v>
      </c>
      <c r="D2564" s="43" t="s">
        <v>121</v>
      </c>
      <c r="E2564" s="132">
        <v>14.584200000000001</v>
      </c>
    </row>
    <row r="2565" spans="1:5" ht="13.8" x14ac:dyDescent="0.25">
      <c r="A2565" s="45">
        <v>38679</v>
      </c>
      <c r="B2565" s="45" t="str">
        <f t="shared" si="82"/>
        <v>November</v>
      </c>
      <c r="C2565" s="53">
        <f t="shared" si="83"/>
        <v>2005</v>
      </c>
      <c r="D2565" s="43" t="s">
        <v>122</v>
      </c>
      <c r="E2565" s="132">
        <v>13.210799999999999</v>
      </c>
    </row>
    <row r="2566" spans="1:5" ht="13.8" x14ac:dyDescent="0.25">
      <c r="A2566" s="45">
        <v>38679</v>
      </c>
      <c r="B2566" s="45" t="str">
        <f t="shared" si="82"/>
        <v>November</v>
      </c>
      <c r="C2566" s="53">
        <f t="shared" si="83"/>
        <v>2005</v>
      </c>
      <c r="D2566" s="43" t="s">
        <v>123</v>
      </c>
      <c r="E2566" s="132">
        <v>13.0473</v>
      </c>
    </row>
    <row r="2567" spans="1:5" ht="13.8" x14ac:dyDescent="0.25">
      <c r="A2567" s="45">
        <v>38679</v>
      </c>
      <c r="B2567" s="45" t="str">
        <f t="shared" si="82"/>
        <v>November</v>
      </c>
      <c r="C2567" s="53">
        <f t="shared" si="83"/>
        <v>2005</v>
      </c>
      <c r="D2567" s="43" t="s">
        <v>99</v>
      </c>
      <c r="E2567" s="132">
        <v>10.45</v>
      </c>
    </row>
    <row r="2568" spans="1:5" ht="13.8" x14ac:dyDescent="0.25">
      <c r="A2568" s="45">
        <v>38679</v>
      </c>
      <c r="B2568" s="45" t="str">
        <f t="shared" si="82"/>
        <v>November</v>
      </c>
      <c r="C2568" s="53">
        <f t="shared" si="83"/>
        <v>2005</v>
      </c>
      <c r="D2568" s="43" t="s">
        <v>100</v>
      </c>
      <c r="E2568" s="132">
        <v>10.175000000000001</v>
      </c>
    </row>
    <row r="2569" spans="1:5" ht="13.8" x14ac:dyDescent="0.25">
      <c r="A2569" s="45">
        <v>38679</v>
      </c>
      <c r="B2569" s="45" t="str">
        <f t="shared" si="82"/>
        <v>November</v>
      </c>
      <c r="C2569" s="53">
        <f t="shared" si="83"/>
        <v>2005</v>
      </c>
      <c r="D2569" s="43" t="s">
        <v>101</v>
      </c>
      <c r="E2569" s="132">
        <v>9.7349999999999994</v>
      </c>
    </row>
    <row r="2570" spans="1:5" ht="13.8" x14ac:dyDescent="0.25">
      <c r="A2570" s="45">
        <v>38679</v>
      </c>
      <c r="B2570" s="45" t="str">
        <f t="shared" si="82"/>
        <v>November</v>
      </c>
      <c r="C2570" s="53">
        <f t="shared" si="83"/>
        <v>2005</v>
      </c>
      <c r="D2570" s="43" t="s">
        <v>124</v>
      </c>
      <c r="E2570" s="132">
        <v>9.6524999999999981</v>
      </c>
    </row>
    <row r="2571" spans="1:5" ht="13.8" x14ac:dyDescent="0.25">
      <c r="A2571" s="45">
        <v>38679</v>
      </c>
      <c r="B2571" s="45" t="str">
        <f t="shared" si="82"/>
        <v>November</v>
      </c>
      <c r="C2571" s="53">
        <f t="shared" si="83"/>
        <v>2005</v>
      </c>
      <c r="D2571" s="43" t="s">
        <v>125</v>
      </c>
      <c r="E2571" s="132">
        <v>8.6349999999999998</v>
      </c>
    </row>
    <row r="2572" spans="1:5" ht="13.8" x14ac:dyDescent="0.25">
      <c r="A2572" s="45">
        <v>38679</v>
      </c>
      <c r="B2572" s="45" t="str">
        <f t="shared" si="82"/>
        <v>November</v>
      </c>
      <c r="C2572" s="53">
        <f t="shared" si="83"/>
        <v>2005</v>
      </c>
      <c r="D2572" s="43" t="s">
        <v>126</v>
      </c>
      <c r="E2572" s="132">
        <v>8.9700000000000006</v>
      </c>
    </row>
    <row r="2573" spans="1:5" ht="13.8" x14ac:dyDescent="0.25">
      <c r="A2573" s="45">
        <v>38679</v>
      </c>
      <c r="B2573" s="45" t="str">
        <f t="shared" si="82"/>
        <v>November</v>
      </c>
      <c r="C2573" s="53">
        <f t="shared" si="83"/>
        <v>2005</v>
      </c>
      <c r="D2573" s="43" t="s">
        <v>127</v>
      </c>
      <c r="E2573" s="132">
        <v>8.6775000000000002</v>
      </c>
    </row>
    <row r="2574" spans="1:5" ht="13.8" x14ac:dyDescent="0.25">
      <c r="A2574" s="45">
        <v>38679</v>
      </c>
      <c r="B2574" s="45" t="str">
        <f t="shared" si="82"/>
        <v>November</v>
      </c>
      <c r="C2574" s="53">
        <f t="shared" si="83"/>
        <v>2005</v>
      </c>
      <c r="D2574" s="43" t="s">
        <v>105</v>
      </c>
      <c r="E2574" s="132">
        <v>6.7925000000000004</v>
      </c>
    </row>
    <row r="2575" spans="1:5" ht="13.8" x14ac:dyDescent="0.25">
      <c r="A2575" s="45">
        <v>38679</v>
      </c>
      <c r="B2575" s="45" t="str">
        <f t="shared" si="82"/>
        <v>November</v>
      </c>
      <c r="C2575" s="53">
        <f t="shared" si="83"/>
        <v>2005</v>
      </c>
      <c r="D2575" s="43" t="s">
        <v>128</v>
      </c>
      <c r="E2575" s="132">
        <v>8.5875000000000004</v>
      </c>
    </row>
    <row r="2576" spans="1:5" ht="13.8" x14ac:dyDescent="0.25">
      <c r="A2576" s="45">
        <v>38686</v>
      </c>
      <c r="B2576" s="45" t="str">
        <f t="shared" si="82"/>
        <v>November</v>
      </c>
      <c r="C2576" s="53">
        <f t="shared" si="83"/>
        <v>2005</v>
      </c>
      <c r="D2576" s="43" t="s">
        <v>131</v>
      </c>
    </row>
    <row r="2577" spans="1:5" ht="13.8" x14ac:dyDescent="0.25">
      <c r="A2577" s="45">
        <v>38686</v>
      </c>
      <c r="B2577" s="45" t="str">
        <f t="shared" si="82"/>
        <v>November</v>
      </c>
      <c r="C2577" s="53">
        <f t="shared" si="83"/>
        <v>2005</v>
      </c>
      <c r="D2577" s="43" t="s">
        <v>115</v>
      </c>
      <c r="E2577" s="132">
        <v>21.9</v>
      </c>
    </row>
    <row r="2578" spans="1:5" ht="13.8" x14ac:dyDescent="0.25">
      <c r="A2578" s="45">
        <v>38686</v>
      </c>
      <c r="B2578" s="45" t="str">
        <f t="shared" si="82"/>
        <v>November</v>
      </c>
      <c r="C2578" s="53">
        <f t="shared" si="83"/>
        <v>2005</v>
      </c>
      <c r="D2578" s="43" t="s">
        <v>95</v>
      </c>
      <c r="E2578" s="132">
        <v>19.418000000000003</v>
      </c>
    </row>
    <row r="2579" spans="1:5" ht="13.8" x14ac:dyDescent="0.25">
      <c r="A2579" s="45">
        <v>38686</v>
      </c>
      <c r="B2579" s="45" t="str">
        <f t="shared" si="82"/>
        <v>November</v>
      </c>
      <c r="C2579" s="53">
        <f t="shared" si="83"/>
        <v>2005</v>
      </c>
      <c r="D2579" s="43" t="s">
        <v>96</v>
      </c>
      <c r="E2579" s="132">
        <v>18.542000000000002</v>
      </c>
    </row>
    <row r="2580" spans="1:5" ht="13.8" x14ac:dyDescent="0.25">
      <c r="A2580" s="45">
        <v>38686</v>
      </c>
      <c r="B2580" s="45" t="str">
        <f t="shared" si="82"/>
        <v>November</v>
      </c>
      <c r="C2580" s="53">
        <f t="shared" si="83"/>
        <v>2005</v>
      </c>
      <c r="D2580" s="43" t="s">
        <v>97</v>
      </c>
      <c r="E2580" s="132">
        <v>17.666</v>
      </c>
    </row>
    <row r="2581" spans="1:5" ht="13.8" x14ac:dyDescent="0.25">
      <c r="A2581" s="45">
        <v>38686</v>
      </c>
      <c r="B2581" s="45" t="str">
        <f t="shared" si="82"/>
        <v>November</v>
      </c>
      <c r="C2581" s="53">
        <f t="shared" si="83"/>
        <v>2005</v>
      </c>
      <c r="D2581" s="43" t="s">
        <v>98</v>
      </c>
      <c r="E2581" s="132">
        <v>13.87</v>
      </c>
    </row>
    <row r="2582" spans="1:5" ht="15.6" x14ac:dyDescent="0.3">
      <c r="A2582" s="45">
        <v>38686</v>
      </c>
      <c r="B2582" s="45" t="str">
        <f t="shared" si="82"/>
        <v>November</v>
      </c>
      <c r="C2582" s="53">
        <f t="shared" si="83"/>
        <v>2005</v>
      </c>
      <c r="D2582" s="130" t="s">
        <v>136</v>
      </c>
      <c r="E2582" s="132">
        <v>21.154800000000002</v>
      </c>
    </row>
    <row r="2583" spans="1:5" ht="13.8" x14ac:dyDescent="0.25">
      <c r="A2583" s="45">
        <v>38686</v>
      </c>
      <c r="B2583" s="45" t="str">
        <f t="shared" si="82"/>
        <v>November</v>
      </c>
      <c r="C2583" s="53">
        <f t="shared" si="83"/>
        <v>2005</v>
      </c>
      <c r="D2583" s="43" t="s">
        <v>118</v>
      </c>
      <c r="E2583" s="132">
        <v>19.4346</v>
      </c>
    </row>
    <row r="2584" spans="1:5" ht="13.8" x14ac:dyDescent="0.25">
      <c r="A2584" s="45">
        <v>38686</v>
      </c>
      <c r="B2584" s="45" t="str">
        <f t="shared" si="82"/>
        <v>November</v>
      </c>
      <c r="C2584" s="53">
        <f t="shared" si="83"/>
        <v>2005</v>
      </c>
      <c r="D2584" s="43" t="s">
        <v>102</v>
      </c>
      <c r="E2584" s="132">
        <v>19.1784</v>
      </c>
    </row>
    <row r="2585" spans="1:5" ht="13.8" x14ac:dyDescent="0.25">
      <c r="A2585" s="45">
        <v>38686</v>
      </c>
      <c r="B2585" s="45" t="str">
        <f t="shared" si="82"/>
        <v>November</v>
      </c>
      <c r="C2585" s="53">
        <f t="shared" si="83"/>
        <v>2005</v>
      </c>
      <c r="D2585" s="43" t="s">
        <v>119</v>
      </c>
      <c r="E2585" s="132">
        <v>18.5562</v>
      </c>
    </row>
    <row r="2586" spans="1:5" ht="13.8" x14ac:dyDescent="0.25">
      <c r="A2586" s="45">
        <v>38686</v>
      </c>
      <c r="B2586" s="45" t="str">
        <f t="shared" si="82"/>
        <v>November</v>
      </c>
      <c r="C2586" s="53">
        <f t="shared" si="83"/>
        <v>2005</v>
      </c>
      <c r="D2586" s="43" t="s">
        <v>120</v>
      </c>
      <c r="E2586" s="132">
        <v>17.604599999999998</v>
      </c>
    </row>
    <row r="2587" spans="1:5" ht="13.8" x14ac:dyDescent="0.25">
      <c r="A2587" s="45">
        <v>38686</v>
      </c>
      <c r="B2587" s="45" t="str">
        <f t="shared" si="82"/>
        <v>November</v>
      </c>
      <c r="C2587" s="53">
        <f t="shared" si="83"/>
        <v>2005</v>
      </c>
      <c r="D2587" s="43" t="s">
        <v>103</v>
      </c>
      <c r="E2587" s="132">
        <v>16.982399999999998</v>
      </c>
    </row>
    <row r="2588" spans="1:5" ht="13.8" x14ac:dyDescent="0.25">
      <c r="A2588" s="45">
        <v>38686</v>
      </c>
      <c r="B2588" s="45" t="str">
        <f t="shared" si="82"/>
        <v>November</v>
      </c>
      <c r="C2588" s="53">
        <f t="shared" si="83"/>
        <v>2005</v>
      </c>
      <c r="D2588" s="43" t="s">
        <v>116</v>
      </c>
      <c r="E2588" s="132">
        <v>12.847799999999999</v>
      </c>
    </row>
    <row r="2589" spans="1:5" ht="13.8" x14ac:dyDescent="0.25">
      <c r="A2589" s="45">
        <v>38686</v>
      </c>
      <c r="B2589" s="45" t="str">
        <f t="shared" si="82"/>
        <v>November</v>
      </c>
      <c r="C2589" s="53">
        <f t="shared" si="83"/>
        <v>2005</v>
      </c>
      <c r="D2589" s="43" t="s">
        <v>104</v>
      </c>
      <c r="E2589" s="132">
        <v>15.336300000000001</v>
      </c>
    </row>
    <row r="2590" spans="1:5" ht="13.8" x14ac:dyDescent="0.25">
      <c r="A2590" s="45">
        <v>38686</v>
      </c>
      <c r="B2590" s="45" t="str">
        <f t="shared" ref="B2590:B2651" si="84">TEXT(A2590,"mmmm")</f>
        <v>November</v>
      </c>
      <c r="C2590" s="53">
        <f t="shared" ref="C2590:C2651" si="85">YEAR(A2590)</f>
        <v>2005</v>
      </c>
      <c r="D2590" s="43" t="s">
        <v>121</v>
      </c>
      <c r="E2590" s="132">
        <v>14.584200000000001</v>
      </c>
    </row>
    <row r="2591" spans="1:5" ht="13.8" x14ac:dyDescent="0.25">
      <c r="A2591" s="45">
        <v>38686</v>
      </c>
      <c r="B2591" s="45" t="str">
        <f t="shared" si="84"/>
        <v>November</v>
      </c>
      <c r="C2591" s="53">
        <f t="shared" si="85"/>
        <v>2005</v>
      </c>
      <c r="D2591" s="43" t="s">
        <v>122</v>
      </c>
      <c r="E2591" s="132">
        <v>13.210799999999999</v>
      </c>
    </row>
    <row r="2592" spans="1:5" ht="13.8" x14ac:dyDescent="0.25">
      <c r="A2592" s="45">
        <v>38686</v>
      </c>
      <c r="B2592" s="45" t="str">
        <f t="shared" si="84"/>
        <v>November</v>
      </c>
      <c r="C2592" s="53">
        <f t="shared" si="85"/>
        <v>2005</v>
      </c>
      <c r="D2592" s="43" t="s">
        <v>123</v>
      </c>
      <c r="E2592" s="132">
        <v>13.0473</v>
      </c>
    </row>
    <row r="2593" spans="1:5" ht="13.8" x14ac:dyDescent="0.25">
      <c r="A2593" s="45">
        <v>38686</v>
      </c>
      <c r="B2593" s="45" t="str">
        <f t="shared" si="84"/>
        <v>November</v>
      </c>
      <c r="C2593" s="53">
        <f t="shared" si="85"/>
        <v>2005</v>
      </c>
      <c r="D2593" s="43" t="s">
        <v>99</v>
      </c>
      <c r="E2593" s="132">
        <v>10.45</v>
      </c>
    </row>
    <row r="2594" spans="1:5" ht="13.8" x14ac:dyDescent="0.25">
      <c r="A2594" s="45">
        <v>38686</v>
      </c>
      <c r="B2594" s="45" t="str">
        <f t="shared" si="84"/>
        <v>November</v>
      </c>
      <c r="C2594" s="53">
        <f t="shared" si="85"/>
        <v>2005</v>
      </c>
      <c r="D2594" s="43" t="s">
        <v>100</v>
      </c>
      <c r="E2594" s="132">
        <v>10.175000000000001</v>
      </c>
    </row>
    <row r="2595" spans="1:5" ht="13.8" x14ac:dyDescent="0.25">
      <c r="A2595" s="45">
        <v>38686</v>
      </c>
      <c r="B2595" s="45" t="str">
        <f t="shared" si="84"/>
        <v>November</v>
      </c>
      <c r="C2595" s="53">
        <f t="shared" si="85"/>
        <v>2005</v>
      </c>
      <c r="D2595" s="43" t="s">
        <v>101</v>
      </c>
      <c r="E2595" s="132">
        <v>9.7349999999999994</v>
      </c>
    </row>
    <row r="2596" spans="1:5" ht="13.8" x14ac:dyDescent="0.25">
      <c r="A2596" s="45">
        <v>38686</v>
      </c>
      <c r="B2596" s="45" t="str">
        <f t="shared" si="84"/>
        <v>November</v>
      </c>
      <c r="C2596" s="53">
        <f t="shared" si="85"/>
        <v>2005</v>
      </c>
      <c r="D2596" s="43" t="s">
        <v>124</v>
      </c>
      <c r="E2596" s="132">
        <v>9.6524999999999981</v>
      </c>
    </row>
    <row r="2597" spans="1:5" ht="13.8" x14ac:dyDescent="0.25">
      <c r="A2597" s="45">
        <v>38686</v>
      </c>
      <c r="B2597" s="45" t="str">
        <f t="shared" si="84"/>
        <v>November</v>
      </c>
      <c r="C2597" s="53">
        <f t="shared" si="85"/>
        <v>2005</v>
      </c>
      <c r="D2597" s="43" t="s">
        <v>125</v>
      </c>
      <c r="E2597" s="132">
        <v>8.6349999999999998</v>
      </c>
    </row>
    <row r="2598" spans="1:5" ht="13.8" x14ac:dyDescent="0.25">
      <c r="A2598" s="45">
        <v>38686</v>
      </c>
      <c r="B2598" s="45" t="str">
        <f t="shared" si="84"/>
        <v>November</v>
      </c>
      <c r="C2598" s="53">
        <f t="shared" si="85"/>
        <v>2005</v>
      </c>
      <c r="D2598" s="43" t="s">
        <v>126</v>
      </c>
      <c r="E2598" s="132">
        <v>8.9700000000000006</v>
      </c>
    </row>
    <row r="2599" spans="1:5" ht="13.8" x14ac:dyDescent="0.25">
      <c r="A2599" s="45">
        <v>38686</v>
      </c>
      <c r="B2599" s="45" t="str">
        <f t="shared" si="84"/>
        <v>November</v>
      </c>
      <c r="C2599" s="53">
        <f t="shared" si="85"/>
        <v>2005</v>
      </c>
      <c r="D2599" s="43" t="s">
        <v>127</v>
      </c>
      <c r="E2599" s="132">
        <v>8.6775000000000002</v>
      </c>
    </row>
    <row r="2600" spans="1:5" ht="13.8" x14ac:dyDescent="0.25">
      <c r="A2600" s="45">
        <v>38686</v>
      </c>
      <c r="B2600" s="45" t="str">
        <f t="shared" si="84"/>
        <v>November</v>
      </c>
      <c r="C2600" s="53">
        <f t="shared" si="85"/>
        <v>2005</v>
      </c>
      <c r="D2600" s="43" t="s">
        <v>105</v>
      </c>
      <c r="E2600" s="132">
        <v>6.7925000000000004</v>
      </c>
    </row>
    <row r="2601" spans="1:5" ht="13.8" x14ac:dyDescent="0.25">
      <c r="A2601" s="45">
        <v>38686</v>
      </c>
      <c r="B2601" s="45" t="str">
        <f t="shared" si="84"/>
        <v>November</v>
      </c>
      <c r="C2601" s="53">
        <f t="shared" si="85"/>
        <v>2005</v>
      </c>
      <c r="D2601" s="43" t="s">
        <v>128</v>
      </c>
      <c r="E2601" s="132">
        <v>8.5875000000000004</v>
      </c>
    </row>
    <row r="2602" spans="1:5" ht="13.8" x14ac:dyDescent="0.25">
      <c r="A2602" s="45">
        <v>38693</v>
      </c>
      <c r="B2602" s="45" t="str">
        <f t="shared" si="84"/>
        <v>December</v>
      </c>
      <c r="C2602" s="53">
        <f t="shared" si="85"/>
        <v>2005</v>
      </c>
      <c r="D2602" s="43" t="s">
        <v>131</v>
      </c>
    </row>
    <row r="2603" spans="1:5" ht="13.8" x14ac:dyDescent="0.25">
      <c r="A2603" s="45">
        <v>38693</v>
      </c>
      <c r="B2603" s="45" t="str">
        <f t="shared" si="84"/>
        <v>December</v>
      </c>
      <c r="C2603" s="53">
        <f t="shared" si="85"/>
        <v>2005</v>
      </c>
      <c r="D2603" s="43" t="s">
        <v>115</v>
      </c>
    </row>
    <row r="2604" spans="1:5" ht="13.8" x14ac:dyDescent="0.25">
      <c r="A2604" s="45">
        <v>38693</v>
      </c>
      <c r="B2604" s="45" t="str">
        <f t="shared" si="84"/>
        <v>December</v>
      </c>
      <c r="C2604" s="53">
        <f t="shared" si="85"/>
        <v>2005</v>
      </c>
      <c r="D2604" s="43" t="s">
        <v>95</v>
      </c>
    </row>
    <row r="2605" spans="1:5" ht="13.8" x14ac:dyDescent="0.25">
      <c r="A2605" s="45">
        <v>38693</v>
      </c>
      <c r="B2605" s="45" t="str">
        <f t="shared" si="84"/>
        <v>December</v>
      </c>
      <c r="C2605" s="53">
        <f t="shared" si="85"/>
        <v>2005</v>
      </c>
      <c r="D2605" s="43" t="s">
        <v>96</v>
      </c>
    </row>
    <row r="2606" spans="1:5" ht="13.8" x14ac:dyDescent="0.25">
      <c r="A2606" s="45">
        <v>38693</v>
      </c>
      <c r="B2606" s="45" t="str">
        <f t="shared" si="84"/>
        <v>December</v>
      </c>
      <c r="C2606" s="53">
        <f t="shared" si="85"/>
        <v>2005</v>
      </c>
      <c r="D2606" s="43" t="s">
        <v>97</v>
      </c>
    </row>
    <row r="2607" spans="1:5" ht="13.8" x14ac:dyDescent="0.25">
      <c r="A2607" s="45">
        <v>38693</v>
      </c>
      <c r="B2607" s="45" t="str">
        <f t="shared" si="84"/>
        <v>December</v>
      </c>
      <c r="C2607" s="53">
        <f t="shared" si="85"/>
        <v>2005</v>
      </c>
      <c r="D2607" s="43" t="s">
        <v>98</v>
      </c>
    </row>
    <row r="2608" spans="1:5" ht="15.6" x14ac:dyDescent="0.3">
      <c r="A2608" s="45">
        <v>38693</v>
      </c>
      <c r="B2608" s="45" t="str">
        <f t="shared" si="84"/>
        <v>December</v>
      </c>
      <c r="C2608" s="53">
        <f t="shared" si="85"/>
        <v>2005</v>
      </c>
      <c r="D2608" s="130" t="s">
        <v>136</v>
      </c>
      <c r="E2608" s="132">
        <v>27.628400000000003</v>
      </c>
    </row>
    <row r="2609" spans="1:5" ht="13.8" x14ac:dyDescent="0.25">
      <c r="A2609" s="45">
        <v>38693</v>
      </c>
      <c r="B2609" s="45" t="str">
        <f t="shared" si="84"/>
        <v>December</v>
      </c>
      <c r="C2609" s="53">
        <f t="shared" si="85"/>
        <v>2005</v>
      </c>
      <c r="D2609" s="43" t="s">
        <v>118</v>
      </c>
      <c r="E2609" s="132">
        <v>25.381799999999998</v>
      </c>
    </row>
    <row r="2610" spans="1:5" ht="13.8" x14ac:dyDescent="0.25">
      <c r="A2610" s="45">
        <v>38693</v>
      </c>
      <c r="B2610" s="45" t="str">
        <f t="shared" si="84"/>
        <v>December</v>
      </c>
      <c r="C2610" s="53">
        <f t="shared" si="85"/>
        <v>2005</v>
      </c>
      <c r="D2610" s="43" t="s">
        <v>102</v>
      </c>
      <c r="E2610" s="132">
        <v>25.047200000000004</v>
      </c>
    </row>
    <row r="2611" spans="1:5" ht="13.8" x14ac:dyDescent="0.25">
      <c r="A2611" s="45">
        <v>38693</v>
      </c>
      <c r="B2611" s="45" t="str">
        <f t="shared" si="84"/>
        <v>December</v>
      </c>
      <c r="C2611" s="53">
        <f t="shared" si="85"/>
        <v>2005</v>
      </c>
      <c r="D2611" s="43" t="s">
        <v>119</v>
      </c>
      <c r="E2611" s="132">
        <v>24.2346</v>
      </c>
    </row>
    <row r="2612" spans="1:5" ht="13.8" x14ac:dyDescent="0.25">
      <c r="A2612" s="45">
        <v>38693</v>
      </c>
      <c r="B2612" s="45" t="str">
        <f t="shared" si="84"/>
        <v>December</v>
      </c>
      <c r="C2612" s="53">
        <f t="shared" si="85"/>
        <v>2005</v>
      </c>
      <c r="D2612" s="43" t="s">
        <v>120</v>
      </c>
      <c r="E2612" s="132">
        <v>22.991799999999998</v>
      </c>
    </row>
    <row r="2613" spans="1:5" ht="13.8" x14ac:dyDescent="0.25">
      <c r="A2613" s="45">
        <v>38693</v>
      </c>
      <c r="B2613" s="45" t="str">
        <f t="shared" si="84"/>
        <v>December</v>
      </c>
      <c r="C2613" s="53">
        <f t="shared" si="85"/>
        <v>2005</v>
      </c>
      <c r="D2613" s="43" t="s">
        <v>103</v>
      </c>
      <c r="E2613" s="132">
        <v>22.179200000000002</v>
      </c>
    </row>
    <row r="2614" spans="1:5" ht="13.8" x14ac:dyDescent="0.25">
      <c r="A2614" s="45">
        <v>38693</v>
      </c>
      <c r="B2614" s="45" t="str">
        <f t="shared" si="84"/>
        <v>December</v>
      </c>
      <c r="C2614" s="53">
        <f t="shared" si="85"/>
        <v>2005</v>
      </c>
      <c r="D2614" s="43" t="s">
        <v>116</v>
      </c>
      <c r="E2614" s="132">
        <v>15.401400000000001</v>
      </c>
    </row>
    <row r="2615" spans="1:5" ht="13.8" x14ac:dyDescent="0.25">
      <c r="A2615" s="45">
        <v>38693</v>
      </c>
      <c r="B2615" s="45" t="str">
        <f t="shared" si="84"/>
        <v>December</v>
      </c>
      <c r="C2615" s="53">
        <f t="shared" si="85"/>
        <v>2005</v>
      </c>
      <c r="D2615" s="43" t="s">
        <v>104</v>
      </c>
      <c r="E2615" s="132">
        <v>18.197200000000002</v>
      </c>
    </row>
    <row r="2616" spans="1:5" ht="13.8" x14ac:dyDescent="0.25">
      <c r="A2616" s="45">
        <v>38693</v>
      </c>
      <c r="B2616" s="45" t="str">
        <f t="shared" si="84"/>
        <v>December</v>
      </c>
      <c r="C2616" s="53">
        <f t="shared" si="85"/>
        <v>2005</v>
      </c>
      <c r="D2616" s="43" t="s">
        <v>121</v>
      </c>
      <c r="E2616" s="132">
        <v>17.3048</v>
      </c>
    </row>
    <row r="2617" spans="1:5" ht="13.8" x14ac:dyDescent="0.25">
      <c r="A2617" s="45">
        <v>38693</v>
      </c>
      <c r="B2617" s="45" t="str">
        <f t="shared" si="84"/>
        <v>December</v>
      </c>
      <c r="C2617" s="53">
        <f t="shared" si="85"/>
        <v>2005</v>
      </c>
      <c r="D2617" s="43" t="s">
        <v>122</v>
      </c>
      <c r="E2617" s="132">
        <v>15.6752</v>
      </c>
    </row>
    <row r="2618" spans="1:5" ht="13.8" x14ac:dyDescent="0.25">
      <c r="A2618" s="45">
        <v>38693</v>
      </c>
      <c r="B2618" s="45" t="str">
        <f t="shared" si="84"/>
        <v>December</v>
      </c>
      <c r="C2618" s="53">
        <f t="shared" si="85"/>
        <v>2005</v>
      </c>
      <c r="D2618" s="43" t="s">
        <v>123</v>
      </c>
      <c r="E2618" s="132">
        <v>15.481200000000001</v>
      </c>
    </row>
    <row r="2619" spans="1:5" ht="13.8" x14ac:dyDescent="0.25">
      <c r="A2619" s="45">
        <v>38693</v>
      </c>
      <c r="B2619" s="45" t="str">
        <f t="shared" si="84"/>
        <v>December</v>
      </c>
      <c r="C2619" s="53">
        <f t="shared" si="85"/>
        <v>2005</v>
      </c>
      <c r="D2619" s="43" t="s">
        <v>99</v>
      </c>
      <c r="E2619" s="132">
        <v>13.033999999999999</v>
      </c>
    </row>
    <row r="2620" spans="1:5" ht="13.8" x14ac:dyDescent="0.25">
      <c r="A2620" s="45">
        <v>38693</v>
      </c>
      <c r="B2620" s="45" t="str">
        <f t="shared" si="84"/>
        <v>December</v>
      </c>
      <c r="C2620" s="53">
        <f t="shared" si="85"/>
        <v>2005</v>
      </c>
      <c r="D2620" s="43" t="s">
        <v>100</v>
      </c>
      <c r="E2620" s="132">
        <v>12.691000000000001</v>
      </c>
    </row>
    <row r="2621" spans="1:5" ht="13.8" x14ac:dyDescent="0.25">
      <c r="A2621" s="45">
        <v>38693</v>
      </c>
      <c r="B2621" s="45" t="str">
        <f t="shared" si="84"/>
        <v>December</v>
      </c>
      <c r="C2621" s="53">
        <f t="shared" si="85"/>
        <v>2005</v>
      </c>
      <c r="D2621" s="43" t="s">
        <v>101</v>
      </c>
      <c r="E2621" s="132">
        <v>12.142200000000001</v>
      </c>
    </row>
    <row r="2622" spans="1:5" ht="13.8" x14ac:dyDescent="0.25">
      <c r="A2622" s="45">
        <v>38693</v>
      </c>
      <c r="B2622" s="45" t="str">
        <f t="shared" si="84"/>
        <v>December</v>
      </c>
      <c r="C2622" s="53">
        <f t="shared" si="85"/>
        <v>2005</v>
      </c>
      <c r="D2622" s="43" t="s">
        <v>124</v>
      </c>
      <c r="E2622" s="132">
        <v>12.039299999999999</v>
      </c>
    </row>
    <row r="2623" spans="1:5" ht="13.8" x14ac:dyDescent="0.25">
      <c r="A2623" s="45">
        <v>38693</v>
      </c>
      <c r="B2623" s="45" t="str">
        <f t="shared" si="84"/>
        <v>December</v>
      </c>
      <c r="C2623" s="53">
        <f t="shared" si="85"/>
        <v>2005</v>
      </c>
      <c r="D2623" s="43" t="s">
        <v>125</v>
      </c>
      <c r="E2623" s="132">
        <v>10.770199999999999</v>
      </c>
    </row>
    <row r="2624" spans="1:5" ht="13.8" x14ac:dyDescent="0.25">
      <c r="A2624" s="45">
        <v>38693</v>
      </c>
      <c r="B2624" s="45" t="str">
        <f t="shared" si="84"/>
        <v>December</v>
      </c>
      <c r="C2624" s="53">
        <f t="shared" si="85"/>
        <v>2005</v>
      </c>
      <c r="D2624" s="43" t="s">
        <v>126</v>
      </c>
      <c r="E2624" s="132">
        <v>11.003200000000001</v>
      </c>
    </row>
    <row r="2625" spans="1:5" ht="13.8" x14ac:dyDescent="0.25">
      <c r="A2625" s="45">
        <v>38693</v>
      </c>
      <c r="B2625" s="45" t="str">
        <f t="shared" si="84"/>
        <v>December</v>
      </c>
      <c r="C2625" s="53">
        <f t="shared" si="85"/>
        <v>2005</v>
      </c>
      <c r="D2625" s="43" t="s">
        <v>127</v>
      </c>
      <c r="E2625" s="132">
        <v>10.4931</v>
      </c>
    </row>
    <row r="2626" spans="1:5" ht="13.8" x14ac:dyDescent="0.25">
      <c r="A2626" s="45">
        <v>38693</v>
      </c>
      <c r="B2626" s="45" t="str">
        <f t="shared" si="84"/>
        <v>December</v>
      </c>
      <c r="C2626" s="53">
        <f t="shared" si="85"/>
        <v>2005</v>
      </c>
      <c r="D2626" s="43" t="s">
        <v>105</v>
      </c>
      <c r="E2626" s="132">
        <v>8.4721000000000011</v>
      </c>
    </row>
    <row r="2627" spans="1:5" ht="13.8" x14ac:dyDescent="0.25">
      <c r="A2627" s="45">
        <v>38693</v>
      </c>
      <c r="B2627" s="45" t="str">
        <f t="shared" si="84"/>
        <v>December</v>
      </c>
      <c r="C2627" s="53">
        <f t="shared" si="85"/>
        <v>2005</v>
      </c>
      <c r="D2627" s="43" t="s">
        <v>128</v>
      </c>
      <c r="E2627" s="132">
        <v>10.1447</v>
      </c>
    </row>
    <row r="2628" spans="1:5" ht="13.8" x14ac:dyDescent="0.25">
      <c r="A2628" s="45">
        <v>38700</v>
      </c>
      <c r="B2628" s="45" t="str">
        <f t="shared" si="84"/>
        <v>December</v>
      </c>
      <c r="C2628" s="53">
        <f t="shared" si="85"/>
        <v>2005</v>
      </c>
      <c r="D2628" s="43" t="s">
        <v>131</v>
      </c>
    </row>
    <row r="2629" spans="1:5" ht="13.8" x14ac:dyDescent="0.25">
      <c r="A2629" s="45">
        <v>38700</v>
      </c>
      <c r="B2629" s="45" t="str">
        <f t="shared" si="84"/>
        <v>December</v>
      </c>
      <c r="C2629" s="53">
        <f t="shared" si="85"/>
        <v>2005</v>
      </c>
      <c r="D2629" s="43" t="s">
        <v>115</v>
      </c>
    </row>
    <row r="2630" spans="1:5" ht="13.8" x14ac:dyDescent="0.25">
      <c r="A2630" s="45">
        <v>38700</v>
      </c>
      <c r="B2630" s="45" t="str">
        <f t="shared" si="84"/>
        <v>December</v>
      </c>
      <c r="C2630" s="53">
        <f t="shared" si="85"/>
        <v>2005</v>
      </c>
      <c r="D2630" s="43" t="s">
        <v>95</v>
      </c>
    </row>
    <row r="2631" spans="1:5" ht="13.8" x14ac:dyDescent="0.25">
      <c r="A2631" s="45">
        <v>38700</v>
      </c>
      <c r="B2631" s="45" t="str">
        <f t="shared" si="84"/>
        <v>December</v>
      </c>
      <c r="C2631" s="53">
        <f t="shared" si="85"/>
        <v>2005</v>
      </c>
      <c r="D2631" s="43" t="s">
        <v>96</v>
      </c>
    </row>
    <row r="2632" spans="1:5" ht="13.8" x14ac:dyDescent="0.25">
      <c r="A2632" s="45">
        <v>38700</v>
      </c>
      <c r="B2632" s="45" t="str">
        <f t="shared" si="84"/>
        <v>December</v>
      </c>
      <c r="C2632" s="53">
        <f t="shared" si="85"/>
        <v>2005</v>
      </c>
      <c r="D2632" s="43" t="s">
        <v>97</v>
      </c>
    </row>
    <row r="2633" spans="1:5" ht="13.8" x14ac:dyDescent="0.25">
      <c r="A2633" s="45">
        <v>38700</v>
      </c>
      <c r="B2633" s="45" t="str">
        <f t="shared" si="84"/>
        <v>December</v>
      </c>
      <c r="C2633" s="53">
        <f t="shared" si="85"/>
        <v>2005</v>
      </c>
      <c r="D2633" s="43" t="s">
        <v>98</v>
      </c>
    </row>
    <row r="2634" spans="1:5" ht="15.6" x14ac:dyDescent="0.3">
      <c r="A2634" s="45">
        <v>38700</v>
      </c>
      <c r="B2634" s="45" t="str">
        <f t="shared" si="84"/>
        <v>December</v>
      </c>
      <c r="C2634" s="53">
        <f t="shared" si="85"/>
        <v>2005</v>
      </c>
      <c r="D2634" s="130" t="s">
        <v>136</v>
      </c>
      <c r="E2634" s="132">
        <v>31.9056</v>
      </c>
    </row>
    <row r="2635" spans="1:5" ht="13.8" x14ac:dyDescent="0.25">
      <c r="A2635" s="45">
        <v>38700</v>
      </c>
      <c r="B2635" s="45" t="str">
        <f t="shared" si="84"/>
        <v>December</v>
      </c>
      <c r="C2635" s="53">
        <f t="shared" si="85"/>
        <v>2005</v>
      </c>
      <c r="D2635" s="43" t="s">
        <v>118</v>
      </c>
      <c r="E2635" s="132">
        <v>29.311199999999999</v>
      </c>
    </row>
    <row r="2636" spans="1:5" ht="13.8" x14ac:dyDescent="0.25">
      <c r="A2636" s="45">
        <v>38700</v>
      </c>
      <c r="B2636" s="45" t="str">
        <f t="shared" si="84"/>
        <v>December</v>
      </c>
      <c r="C2636" s="53">
        <f t="shared" si="85"/>
        <v>2005</v>
      </c>
      <c r="D2636" s="43" t="s">
        <v>102</v>
      </c>
      <c r="E2636" s="132">
        <v>28.924800000000001</v>
      </c>
    </row>
    <row r="2637" spans="1:5" ht="13.8" x14ac:dyDescent="0.25">
      <c r="A2637" s="45">
        <v>38700</v>
      </c>
      <c r="B2637" s="45" t="str">
        <f t="shared" si="84"/>
        <v>December</v>
      </c>
      <c r="C2637" s="53">
        <f t="shared" si="85"/>
        <v>2005</v>
      </c>
      <c r="D2637" s="43" t="s">
        <v>119</v>
      </c>
      <c r="E2637" s="132">
        <v>27.986400000000003</v>
      </c>
    </row>
    <row r="2638" spans="1:5" ht="13.8" x14ac:dyDescent="0.25">
      <c r="A2638" s="45">
        <v>38700</v>
      </c>
      <c r="B2638" s="45" t="str">
        <f t="shared" si="84"/>
        <v>December</v>
      </c>
      <c r="C2638" s="53">
        <f t="shared" si="85"/>
        <v>2005</v>
      </c>
      <c r="D2638" s="43" t="s">
        <v>120</v>
      </c>
      <c r="E2638" s="132">
        <v>26.551199999999998</v>
      </c>
    </row>
    <row r="2639" spans="1:5" ht="13.8" x14ac:dyDescent="0.25">
      <c r="A2639" s="45">
        <v>38700</v>
      </c>
      <c r="B2639" s="45" t="str">
        <f t="shared" si="84"/>
        <v>December</v>
      </c>
      <c r="C2639" s="53">
        <f t="shared" si="85"/>
        <v>2005</v>
      </c>
      <c r="D2639" s="43" t="s">
        <v>103</v>
      </c>
      <c r="E2639" s="132">
        <v>25.612799999999996</v>
      </c>
    </row>
    <row r="2640" spans="1:5" ht="13.8" x14ac:dyDescent="0.25">
      <c r="A2640" s="45">
        <v>38700</v>
      </c>
      <c r="B2640" s="45" t="str">
        <f t="shared" si="84"/>
        <v>December</v>
      </c>
      <c r="C2640" s="53">
        <f t="shared" si="85"/>
        <v>2005</v>
      </c>
      <c r="D2640" s="43" t="s">
        <v>116</v>
      </c>
      <c r="E2640" s="132">
        <v>17.3964</v>
      </c>
    </row>
    <row r="2641" spans="1:5" ht="13.8" x14ac:dyDescent="0.25">
      <c r="A2641" s="45">
        <v>38700</v>
      </c>
      <c r="B2641" s="45" t="str">
        <f t="shared" si="84"/>
        <v>December</v>
      </c>
      <c r="C2641" s="53">
        <f t="shared" si="85"/>
        <v>2005</v>
      </c>
      <c r="D2641" s="43" t="s">
        <v>104</v>
      </c>
      <c r="E2641" s="132">
        <v>19.416600000000003</v>
      </c>
    </row>
    <row r="2642" spans="1:5" ht="13.8" x14ac:dyDescent="0.25">
      <c r="A2642" s="45">
        <v>38700</v>
      </c>
      <c r="B2642" s="45" t="str">
        <f t="shared" si="84"/>
        <v>December</v>
      </c>
      <c r="C2642" s="53">
        <f t="shared" si="85"/>
        <v>2005</v>
      </c>
      <c r="D2642" s="43" t="s">
        <v>121</v>
      </c>
      <c r="E2642" s="132">
        <v>18.464400000000001</v>
      </c>
    </row>
    <row r="2643" spans="1:5" ht="13.8" x14ac:dyDescent="0.25">
      <c r="A2643" s="45">
        <v>38700</v>
      </c>
      <c r="B2643" s="45" t="str">
        <f t="shared" si="84"/>
        <v>December</v>
      </c>
      <c r="C2643" s="53">
        <f t="shared" si="85"/>
        <v>2005</v>
      </c>
      <c r="D2643" s="43" t="s">
        <v>122</v>
      </c>
      <c r="E2643" s="132">
        <v>16.7256</v>
      </c>
    </row>
    <row r="2644" spans="1:5" ht="13.8" x14ac:dyDescent="0.25">
      <c r="A2644" s="45">
        <v>38700</v>
      </c>
      <c r="B2644" s="45" t="str">
        <f t="shared" si="84"/>
        <v>December</v>
      </c>
      <c r="C2644" s="53">
        <f t="shared" si="85"/>
        <v>2005</v>
      </c>
      <c r="D2644" s="43" t="s">
        <v>123</v>
      </c>
      <c r="E2644" s="132">
        <v>16.518600000000003</v>
      </c>
    </row>
    <row r="2645" spans="1:5" ht="13.8" x14ac:dyDescent="0.25">
      <c r="A2645" s="45">
        <v>38700</v>
      </c>
      <c r="B2645" s="45" t="str">
        <f t="shared" si="84"/>
        <v>December</v>
      </c>
      <c r="C2645" s="53">
        <f t="shared" si="85"/>
        <v>2005</v>
      </c>
      <c r="D2645" s="43" t="s">
        <v>99</v>
      </c>
      <c r="E2645" s="132">
        <v>13.642000000000001</v>
      </c>
    </row>
    <row r="2646" spans="1:5" ht="13.8" x14ac:dyDescent="0.25">
      <c r="A2646" s="45">
        <v>38700</v>
      </c>
      <c r="B2646" s="45" t="str">
        <f t="shared" si="84"/>
        <v>December</v>
      </c>
      <c r="C2646" s="53">
        <f t="shared" si="85"/>
        <v>2005</v>
      </c>
      <c r="D2646" s="43" t="s">
        <v>100</v>
      </c>
      <c r="E2646" s="132">
        <v>13.282999999999999</v>
      </c>
    </row>
    <row r="2647" spans="1:5" ht="13.8" x14ac:dyDescent="0.25">
      <c r="A2647" s="45">
        <v>38700</v>
      </c>
      <c r="B2647" s="45" t="str">
        <f t="shared" si="84"/>
        <v>December</v>
      </c>
      <c r="C2647" s="53">
        <f t="shared" si="85"/>
        <v>2005</v>
      </c>
      <c r="D2647" s="43" t="s">
        <v>101</v>
      </c>
      <c r="E2647" s="132">
        <v>12.708599999999999</v>
      </c>
    </row>
    <row r="2648" spans="1:5" ht="13.8" x14ac:dyDescent="0.25">
      <c r="A2648" s="45">
        <v>38700</v>
      </c>
      <c r="B2648" s="45" t="str">
        <f t="shared" si="84"/>
        <v>December</v>
      </c>
      <c r="C2648" s="53">
        <f t="shared" si="85"/>
        <v>2005</v>
      </c>
      <c r="D2648" s="43" t="s">
        <v>124</v>
      </c>
      <c r="E2648" s="132">
        <v>12.600899999999999</v>
      </c>
    </row>
    <row r="2649" spans="1:5" ht="13.8" x14ac:dyDescent="0.25">
      <c r="A2649" s="45">
        <v>38700</v>
      </c>
      <c r="B2649" s="45" t="str">
        <f t="shared" si="84"/>
        <v>December</v>
      </c>
      <c r="C2649" s="53">
        <f t="shared" si="85"/>
        <v>2005</v>
      </c>
      <c r="D2649" s="43" t="s">
        <v>125</v>
      </c>
      <c r="E2649" s="132">
        <v>11.272600000000001</v>
      </c>
    </row>
    <row r="2650" spans="1:5" ht="13.8" x14ac:dyDescent="0.25">
      <c r="A2650" s="45">
        <v>38700</v>
      </c>
      <c r="B2650" s="45" t="str">
        <f t="shared" si="84"/>
        <v>December</v>
      </c>
      <c r="C2650" s="53">
        <f t="shared" si="85"/>
        <v>2005</v>
      </c>
      <c r="D2650" s="43" t="s">
        <v>126</v>
      </c>
      <c r="E2650" s="132">
        <v>11.4816</v>
      </c>
    </row>
    <row r="2651" spans="1:5" ht="13.8" x14ac:dyDescent="0.25">
      <c r="A2651" s="45">
        <v>38700</v>
      </c>
      <c r="B2651" s="45" t="str">
        <f t="shared" si="84"/>
        <v>December</v>
      </c>
      <c r="C2651" s="53">
        <f t="shared" si="85"/>
        <v>2005</v>
      </c>
      <c r="D2651" s="43" t="s">
        <v>127</v>
      </c>
      <c r="E2651" s="132">
        <v>10.920299999999999</v>
      </c>
    </row>
    <row r="2652" spans="1:5" ht="13.8" x14ac:dyDescent="0.25">
      <c r="A2652" s="45">
        <v>38700</v>
      </c>
      <c r="B2652" s="45" t="str">
        <f t="shared" ref="B2652:B2712" si="86">TEXT(A2652,"mmmm")</f>
        <v>December</v>
      </c>
      <c r="C2652" s="53">
        <f t="shared" ref="C2652:C2712" si="87">YEAR(A2652)</f>
        <v>2005</v>
      </c>
      <c r="D2652" s="43" t="s">
        <v>105</v>
      </c>
      <c r="E2652" s="132">
        <v>8.8673000000000002</v>
      </c>
    </row>
    <row r="2653" spans="1:5" ht="13.8" x14ac:dyDescent="0.25">
      <c r="A2653" s="45">
        <v>38700</v>
      </c>
      <c r="B2653" s="45" t="str">
        <f t="shared" si="86"/>
        <v>December</v>
      </c>
      <c r="C2653" s="53">
        <f t="shared" si="87"/>
        <v>2005</v>
      </c>
      <c r="D2653" s="43" t="s">
        <v>128</v>
      </c>
      <c r="E2653" s="132">
        <v>10.511100000000001</v>
      </c>
    </row>
    <row r="2654" spans="1:5" ht="13.8" x14ac:dyDescent="0.25">
      <c r="A2654" s="45">
        <v>38707</v>
      </c>
      <c r="B2654" s="45" t="str">
        <f t="shared" si="86"/>
        <v>December</v>
      </c>
      <c r="C2654" s="53">
        <f t="shared" si="87"/>
        <v>2005</v>
      </c>
      <c r="D2654" s="43" t="s">
        <v>131</v>
      </c>
    </row>
    <row r="2655" spans="1:5" ht="13.8" x14ac:dyDescent="0.25">
      <c r="A2655" s="45">
        <v>38707</v>
      </c>
      <c r="B2655" s="45" t="str">
        <f t="shared" si="86"/>
        <v>December</v>
      </c>
      <c r="C2655" s="53">
        <f t="shared" si="87"/>
        <v>2005</v>
      </c>
      <c r="D2655" s="43" t="s">
        <v>115</v>
      </c>
    </row>
    <row r="2656" spans="1:5" ht="13.8" x14ac:dyDescent="0.25">
      <c r="A2656" s="45">
        <v>38707</v>
      </c>
      <c r="B2656" s="45" t="str">
        <f t="shared" si="86"/>
        <v>December</v>
      </c>
      <c r="C2656" s="53">
        <f t="shared" si="87"/>
        <v>2005</v>
      </c>
      <c r="D2656" s="43" t="s">
        <v>95</v>
      </c>
    </row>
    <row r="2657" spans="1:5" ht="13.8" x14ac:dyDescent="0.25">
      <c r="A2657" s="45">
        <v>38707</v>
      </c>
      <c r="B2657" s="45" t="str">
        <f t="shared" si="86"/>
        <v>December</v>
      </c>
      <c r="C2657" s="53">
        <f t="shared" si="87"/>
        <v>2005</v>
      </c>
      <c r="D2657" s="43" t="s">
        <v>96</v>
      </c>
    </row>
    <row r="2658" spans="1:5" ht="13.8" x14ac:dyDescent="0.25">
      <c r="A2658" s="45">
        <v>38707</v>
      </c>
      <c r="B2658" s="45" t="str">
        <f t="shared" si="86"/>
        <v>December</v>
      </c>
      <c r="C2658" s="53">
        <f t="shared" si="87"/>
        <v>2005</v>
      </c>
      <c r="D2658" s="43" t="s">
        <v>97</v>
      </c>
    </row>
    <row r="2659" spans="1:5" ht="13.8" x14ac:dyDescent="0.25">
      <c r="A2659" s="45">
        <v>38707</v>
      </c>
      <c r="B2659" s="45" t="str">
        <f t="shared" si="86"/>
        <v>December</v>
      </c>
      <c r="C2659" s="53">
        <f t="shared" si="87"/>
        <v>2005</v>
      </c>
      <c r="D2659" s="43" t="s">
        <v>98</v>
      </c>
    </row>
    <row r="2660" spans="1:5" ht="15.6" x14ac:dyDescent="0.3">
      <c r="A2660" s="45">
        <v>38707</v>
      </c>
      <c r="B2660" s="45" t="str">
        <f t="shared" si="86"/>
        <v>December</v>
      </c>
      <c r="C2660" s="53">
        <f t="shared" si="87"/>
        <v>2005</v>
      </c>
      <c r="D2660" s="130" t="s">
        <v>136</v>
      </c>
      <c r="E2660" s="132">
        <v>29.362400000000001</v>
      </c>
    </row>
    <row r="2661" spans="1:5" ht="13.8" x14ac:dyDescent="0.25">
      <c r="A2661" s="45">
        <v>38707</v>
      </c>
      <c r="B2661" s="45" t="str">
        <f t="shared" si="86"/>
        <v>December</v>
      </c>
      <c r="C2661" s="53">
        <f t="shared" si="87"/>
        <v>2005</v>
      </c>
      <c r="D2661" s="43" t="s">
        <v>118</v>
      </c>
      <c r="E2661" s="132">
        <v>26.974800000000002</v>
      </c>
    </row>
    <row r="2662" spans="1:5" ht="13.8" x14ac:dyDescent="0.25">
      <c r="A2662" s="45">
        <v>38707</v>
      </c>
      <c r="B2662" s="45" t="str">
        <f t="shared" si="86"/>
        <v>December</v>
      </c>
      <c r="C2662" s="53">
        <f t="shared" si="87"/>
        <v>2005</v>
      </c>
      <c r="D2662" s="43" t="s">
        <v>102</v>
      </c>
      <c r="E2662" s="132">
        <v>26.619199999999999</v>
      </c>
    </row>
    <row r="2663" spans="1:5" ht="13.8" x14ac:dyDescent="0.25">
      <c r="A2663" s="45">
        <v>38707</v>
      </c>
      <c r="B2663" s="45" t="str">
        <f t="shared" si="86"/>
        <v>December</v>
      </c>
      <c r="C2663" s="53">
        <f t="shared" si="87"/>
        <v>2005</v>
      </c>
      <c r="D2663" s="43" t="s">
        <v>119</v>
      </c>
      <c r="E2663" s="132">
        <v>25.755600000000001</v>
      </c>
    </row>
    <row r="2664" spans="1:5" ht="13.8" x14ac:dyDescent="0.25">
      <c r="A2664" s="45">
        <v>38707</v>
      </c>
      <c r="B2664" s="45" t="str">
        <f t="shared" si="86"/>
        <v>December</v>
      </c>
      <c r="C2664" s="53">
        <f t="shared" si="87"/>
        <v>2005</v>
      </c>
      <c r="D2664" s="43" t="s">
        <v>120</v>
      </c>
      <c r="E2664" s="132">
        <v>24.434799999999999</v>
      </c>
    </row>
    <row r="2665" spans="1:5" ht="13.8" x14ac:dyDescent="0.25">
      <c r="A2665" s="45">
        <v>38707</v>
      </c>
      <c r="B2665" s="45" t="str">
        <f t="shared" si="86"/>
        <v>December</v>
      </c>
      <c r="C2665" s="53">
        <f t="shared" si="87"/>
        <v>2005</v>
      </c>
      <c r="D2665" s="43" t="s">
        <v>103</v>
      </c>
      <c r="E2665" s="132">
        <v>23.571199999999997</v>
      </c>
    </row>
    <row r="2666" spans="1:5" ht="13.8" x14ac:dyDescent="0.25">
      <c r="A2666" s="45">
        <v>38707</v>
      </c>
      <c r="B2666" s="45" t="str">
        <f t="shared" si="86"/>
        <v>December</v>
      </c>
      <c r="C2666" s="53">
        <f t="shared" si="87"/>
        <v>2005</v>
      </c>
      <c r="D2666" s="43" t="s">
        <v>116</v>
      </c>
      <c r="E2666" s="132">
        <v>17.8752</v>
      </c>
    </row>
    <row r="2667" spans="1:5" ht="13.8" x14ac:dyDescent="0.25">
      <c r="A2667" s="45">
        <v>38707</v>
      </c>
      <c r="B2667" s="45" t="str">
        <f t="shared" si="86"/>
        <v>December</v>
      </c>
      <c r="C2667" s="53">
        <f t="shared" si="87"/>
        <v>2005</v>
      </c>
      <c r="D2667" s="43" t="s">
        <v>104</v>
      </c>
      <c r="E2667" s="132">
        <v>19.838700000000003</v>
      </c>
    </row>
    <row r="2668" spans="1:5" ht="13.8" x14ac:dyDescent="0.25">
      <c r="A2668" s="45">
        <v>38707</v>
      </c>
      <c r="B2668" s="45" t="str">
        <f t="shared" si="86"/>
        <v>December</v>
      </c>
      <c r="C2668" s="53">
        <f t="shared" si="87"/>
        <v>2005</v>
      </c>
      <c r="D2668" s="43" t="s">
        <v>121</v>
      </c>
      <c r="E2668" s="132">
        <v>18.8658</v>
      </c>
    </row>
    <row r="2669" spans="1:5" ht="13.8" x14ac:dyDescent="0.25">
      <c r="A2669" s="45">
        <v>38707</v>
      </c>
      <c r="B2669" s="45" t="str">
        <f t="shared" si="86"/>
        <v>December</v>
      </c>
      <c r="C2669" s="53">
        <f t="shared" si="87"/>
        <v>2005</v>
      </c>
      <c r="D2669" s="43" t="s">
        <v>122</v>
      </c>
      <c r="E2669" s="132">
        <v>17.089200000000002</v>
      </c>
    </row>
    <row r="2670" spans="1:5" ht="13.8" x14ac:dyDescent="0.25">
      <c r="A2670" s="45">
        <v>38707</v>
      </c>
      <c r="B2670" s="45" t="str">
        <f t="shared" si="86"/>
        <v>December</v>
      </c>
      <c r="C2670" s="53">
        <f t="shared" si="87"/>
        <v>2005</v>
      </c>
      <c r="D2670" s="43" t="s">
        <v>123</v>
      </c>
      <c r="E2670" s="132">
        <v>16.877700000000001</v>
      </c>
    </row>
    <row r="2671" spans="1:5" ht="13.8" x14ac:dyDescent="0.25">
      <c r="A2671" s="45">
        <v>38707</v>
      </c>
      <c r="B2671" s="45" t="str">
        <f t="shared" si="86"/>
        <v>December</v>
      </c>
      <c r="C2671" s="53">
        <f t="shared" si="87"/>
        <v>2005</v>
      </c>
      <c r="D2671" s="43" t="s">
        <v>99</v>
      </c>
      <c r="E2671" s="132">
        <v>13.337999999999999</v>
      </c>
    </row>
    <row r="2672" spans="1:5" ht="13.8" x14ac:dyDescent="0.25">
      <c r="A2672" s="45">
        <v>38707</v>
      </c>
      <c r="B2672" s="45" t="str">
        <f t="shared" si="86"/>
        <v>December</v>
      </c>
      <c r="C2672" s="53">
        <f t="shared" si="87"/>
        <v>2005</v>
      </c>
      <c r="D2672" s="43" t="s">
        <v>100</v>
      </c>
      <c r="E2672" s="132">
        <v>12.987</v>
      </c>
    </row>
    <row r="2673" spans="1:5" ht="13.8" x14ac:dyDescent="0.25">
      <c r="A2673" s="45">
        <v>38707</v>
      </c>
      <c r="B2673" s="45" t="str">
        <f t="shared" si="86"/>
        <v>December</v>
      </c>
      <c r="C2673" s="53">
        <f t="shared" si="87"/>
        <v>2005</v>
      </c>
      <c r="D2673" s="43" t="s">
        <v>101</v>
      </c>
      <c r="E2673" s="132">
        <v>12.4254</v>
      </c>
    </row>
    <row r="2674" spans="1:5" ht="13.8" x14ac:dyDescent="0.25">
      <c r="A2674" s="45">
        <v>38707</v>
      </c>
      <c r="B2674" s="45" t="str">
        <f t="shared" si="86"/>
        <v>December</v>
      </c>
      <c r="C2674" s="53">
        <f t="shared" si="87"/>
        <v>2005</v>
      </c>
      <c r="D2674" s="43" t="s">
        <v>124</v>
      </c>
      <c r="E2674" s="132">
        <v>12.3201</v>
      </c>
    </row>
    <row r="2675" spans="1:5" ht="13.8" x14ac:dyDescent="0.25">
      <c r="A2675" s="45">
        <v>38707</v>
      </c>
      <c r="B2675" s="45" t="str">
        <f t="shared" si="86"/>
        <v>December</v>
      </c>
      <c r="C2675" s="53">
        <f t="shared" si="87"/>
        <v>2005</v>
      </c>
      <c r="D2675" s="43" t="s">
        <v>125</v>
      </c>
      <c r="E2675" s="132">
        <v>11.021400000000002</v>
      </c>
    </row>
    <row r="2676" spans="1:5" ht="13.8" x14ac:dyDescent="0.25">
      <c r="A2676" s="45">
        <v>38707</v>
      </c>
      <c r="B2676" s="45" t="str">
        <f t="shared" si="86"/>
        <v>December</v>
      </c>
      <c r="C2676" s="53">
        <f t="shared" si="87"/>
        <v>2005</v>
      </c>
      <c r="D2676" s="43" t="s">
        <v>126</v>
      </c>
      <c r="E2676" s="132">
        <v>11.2424</v>
      </c>
    </row>
    <row r="2677" spans="1:5" ht="13.8" x14ac:dyDescent="0.25">
      <c r="A2677" s="45">
        <v>38707</v>
      </c>
      <c r="B2677" s="45" t="str">
        <f t="shared" si="86"/>
        <v>December</v>
      </c>
      <c r="C2677" s="53">
        <f t="shared" si="87"/>
        <v>2005</v>
      </c>
      <c r="D2677" s="43" t="s">
        <v>127</v>
      </c>
      <c r="E2677" s="132">
        <v>10.706700000000001</v>
      </c>
    </row>
    <row r="2678" spans="1:5" ht="13.8" x14ac:dyDescent="0.25">
      <c r="A2678" s="45">
        <v>38707</v>
      </c>
      <c r="B2678" s="45" t="str">
        <f t="shared" si="86"/>
        <v>December</v>
      </c>
      <c r="C2678" s="53">
        <f t="shared" si="87"/>
        <v>2005</v>
      </c>
      <c r="D2678" s="43" t="s">
        <v>105</v>
      </c>
      <c r="E2678" s="132">
        <v>8.6697000000000006</v>
      </c>
    </row>
    <row r="2679" spans="1:5" ht="13.8" x14ac:dyDescent="0.25">
      <c r="A2679" s="45">
        <v>38707</v>
      </c>
      <c r="B2679" s="45" t="str">
        <f t="shared" si="86"/>
        <v>December</v>
      </c>
      <c r="C2679" s="53">
        <f t="shared" si="87"/>
        <v>2005</v>
      </c>
      <c r="D2679" s="43" t="s">
        <v>128</v>
      </c>
      <c r="E2679" s="132">
        <v>10.3279</v>
      </c>
    </row>
    <row r="2680" spans="1:5" ht="13.8" x14ac:dyDescent="0.25">
      <c r="A2680" s="45">
        <v>38714</v>
      </c>
      <c r="B2680" s="45" t="str">
        <f t="shared" si="86"/>
        <v>December</v>
      </c>
      <c r="C2680" s="53">
        <f t="shared" si="87"/>
        <v>2005</v>
      </c>
      <c r="D2680" s="43" t="s">
        <v>131</v>
      </c>
    </row>
    <row r="2681" spans="1:5" ht="13.8" x14ac:dyDescent="0.25">
      <c r="A2681" s="45">
        <v>38714</v>
      </c>
      <c r="B2681" s="45" t="str">
        <f t="shared" si="86"/>
        <v>December</v>
      </c>
      <c r="C2681" s="53">
        <f t="shared" si="87"/>
        <v>2005</v>
      </c>
      <c r="D2681" s="43" t="s">
        <v>115</v>
      </c>
    </row>
    <row r="2682" spans="1:5" ht="13.8" x14ac:dyDescent="0.25">
      <c r="A2682" s="45">
        <v>38714</v>
      </c>
      <c r="B2682" s="45" t="str">
        <f t="shared" si="86"/>
        <v>December</v>
      </c>
      <c r="C2682" s="53">
        <f t="shared" si="87"/>
        <v>2005</v>
      </c>
      <c r="D2682" s="43" t="s">
        <v>95</v>
      </c>
    </row>
    <row r="2683" spans="1:5" ht="13.8" x14ac:dyDescent="0.25">
      <c r="A2683" s="45">
        <v>38714</v>
      </c>
      <c r="B2683" s="45" t="str">
        <f t="shared" si="86"/>
        <v>December</v>
      </c>
      <c r="C2683" s="53">
        <f t="shared" si="87"/>
        <v>2005</v>
      </c>
      <c r="D2683" s="43" t="s">
        <v>96</v>
      </c>
    </row>
    <row r="2684" spans="1:5" ht="13.8" x14ac:dyDescent="0.25">
      <c r="A2684" s="45">
        <v>38714</v>
      </c>
      <c r="B2684" s="45" t="str">
        <f t="shared" si="86"/>
        <v>December</v>
      </c>
      <c r="C2684" s="53">
        <f t="shared" si="87"/>
        <v>2005</v>
      </c>
      <c r="D2684" s="43" t="s">
        <v>97</v>
      </c>
    </row>
    <row r="2685" spans="1:5" ht="13.8" x14ac:dyDescent="0.25">
      <c r="A2685" s="45">
        <v>38714</v>
      </c>
      <c r="B2685" s="45" t="str">
        <f t="shared" si="86"/>
        <v>December</v>
      </c>
      <c r="C2685" s="53">
        <f t="shared" si="87"/>
        <v>2005</v>
      </c>
      <c r="D2685" s="43" t="s">
        <v>98</v>
      </c>
    </row>
    <row r="2686" spans="1:5" ht="15.6" x14ac:dyDescent="0.3">
      <c r="A2686" s="45">
        <v>38714</v>
      </c>
      <c r="B2686" s="45" t="str">
        <f t="shared" si="86"/>
        <v>December</v>
      </c>
      <c r="C2686" s="53">
        <f t="shared" si="87"/>
        <v>2005</v>
      </c>
      <c r="D2686" s="130" t="s">
        <v>136</v>
      </c>
      <c r="E2686" s="132">
        <v>25.605399999999999</v>
      </c>
    </row>
    <row r="2687" spans="1:5" ht="13.8" x14ac:dyDescent="0.25">
      <c r="A2687" s="45">
        <v>38714</v>
      </c>
      <c r="B2687" s="45" t="str">
        <f t="shared" si="86"/>
        <v>December</v>
      </c>
      <c r="C2687" s="53">
        <f t="shared" si="87"/>
        <v>2005</v>
      </c>
      <c r="D2687" s="43" t="s">
        <v>118</v>
      </c>
      <c r="E2687" s="132">
        <v>23.523299999999999</v>
      </c>
    </row>
    <row r="2688" spans="1:5" ht="13.8" x14ac:dyDescent="0.25">
      <c r="A2688" s="45">
        <v>38714</v>
      </c>
      <c r="B2688" s="45" t="str">
        <f t="shared" si="86"/>
        <v>December</v>
      </c>
      <c r="C2688" s="53">
        <f t="shared" si="87"/>
        <v>2005</v>
      </c>
      <c r="D2688" s="43" t="s">
        <v>102</v>
      </c>
      <c r="E2688" s="132">
        <v>23.213200000000001</v>
      </c>
    </row>
    <row r="2689" spans="1:5" ht="13.8" x14ac:dyDescent="0.25">
      <c r="A2689" s="45">
        <v>38714</v>
      </c>
      <c r="B2689" s="45" t="str">
        <f t="shared" si="86"/>
        <v>December</v>
      </c>
      <c r="C2689" s="53">
        <f t="shared" si="87"/>
        <v>2005</v>
      </c>
      <c r="D2689" s="43" t="s">
        <v>119</v>
      </c>
      <c r="E2689" s="132">
        <v>22.460100000000001</v>
      </c>
    </row>
    <row r="2690" spans="1:5" ht="13.8" x14ac:dyDescent="0.25">
      <c r="A2690" s="45">
        <v>38714</v>
      </c>
      <c r="B2690" s="45" t="str">
        <f t="shared" si="86"/>
        <v>December</v>
      </c>
      <c r="C2690" s="53">
        <f t="shared" si="87"/>
        <v>2005</v>
      </c>
      <c r="D2690" s="43" t="s">
        <v>120</v>
      </c>
      <c r="E2690" s="132">
        <v>21.308299999999999</v>
      </c>
    </row>
    <row r="2691" spans="1:5" ht="13.8" x14ac:dyDescent="0.25">
      <c r="A2691" s="45">
        <v>38714</v>
      </c>
      <c r="B2691" s="45" t="str">
        <f t="shared" si="86"/>
        <v>December</v>
      </c>
      <c r="C2691" s="53">
        <f t="shared" si="87"/>
        <v>2005</v>
      </c>
      <c r="D2691" s="43" t="s">
        <v>103</v>
      </c>
      <c r="E2691" s="132">
        <v>20.555199999999999</v>
      </c>
    </row>
    <row r="2692" spans="1:5" ht="13.8" x14ac:dyDescent="0.25">
      <c r="A2692" s="45">
        <v>38714</v>
      </c>
      <c r="B2692" s="45" t="str">
        <f t="shared" si="86"/>
        <v>December</v>
      </c>
      <c r="C2692" s="53">
        <f t="shared" si="87"/>
        <v>2005</v>
      </c>
      <c r="D2692" s="43" t="s">
        <v>116</v>
      </c>
      <c r="E2692" s="132">
        <v>15.96</v>
      </c>
    </row>
    <row r="2693" spans="1:5" ht="13.8" x14ac:dyDescent="0.25">
      <c r="A2693" s="45">
        <v>38714</v>
      </c>
      <c r="B2693" s="45" t="str">
        <f t="shared" si="86"/>
        <v>December</v>
      </c>
      <c r="C2693" s="53">
        <f t="shared" si="87"/>
        <v>2005</v>
      </c>
      <c r="D2693" s="43" t="s">
        <v>104</v>
      </c>
      <c r="E2693" s="132">
        <v>18.713100000000001</v>
      </c>
    </row>
    <row r="2694" spans="1:5" ht="13.8" x14ac:dyDescent="0.25">
      <c r="A2694" s="45">
        <v>38714</v>
      </c>
      <c r="B2694" s="45" t="str">
        <f t="shared" si="86"/>
        <v>December</v>
      </c>
      <c r="C2694" s="53">
        <f t="shared" si="87"/>
        <v>2005</v>
      </c>
      <c r="D2694" s="43" t="s">
        <v>121</v>
      </c>
      <c r="E2694" s="132">
        <v>17.795400000000001</v>
      </c>
    </row>
    <row r="2695" spans="1:5" ht="13.8" x14ac:dyDescent="0.25">
      <c r="A2695" s="45">
        <v>38714</v>
      </c>
      <c r="B2695" s="45" t="str">
        <f t="shared" si="86"/>
        <v>December</v>
      </c>
      <c r="C2695" s="53">
        <f t="shared" si="87"/>
        <v>2005</v>
      </c>
      <c r="D2695" s="43" t="s">
        <v>122</v>
      </c>
      <c r="E2695" s="132">
        <v>16.119600000000002</v>
      </c>
    </row>
    <row r="2696" spans="1:5" ht="13.8" x14ac:dyDescent="0.25">
      <c r="A2696" s="45">
        <v>38714</v>
      </c>
      <c r="B2696" s="45" t="str">
        <f t="shared" si="86"/>
        <v>December</v>
      </c>
      <c r="C2696" s="53">
        <f t="shared" si="87"/>
        <v>2005</v>
      </c>
      <c r="D2696" s="43" t="s">
        <v>123</v>
      </c>
      <c r="E2696" s="132">
        <v>15.9201</v>
      </c>
    </row>
    <row r="2697" spans="1:5" ht="13.8" x14ac:dyDescent="0.25">
      <c r="A2697" s="45">
        <v>38714</v>
      </c>
      <c r="B2697" s="45" t="str">
        <f t="shared" si="86"/>
        <v>December</v>
      </c>
      <c r="C2697" s="53">
        <f t="shared" si="87"/>
        <v>2005</v>
      </c>
      <c r="D2697" s="43" t="s">
        <v>99</v>
      </c>
      <c r="E2697" s="132">
        <v>13.223999999999998</v>
      </c>
    </row>
    <row r="2698" spans="1:5" ht="13.8" x14ac:dyDescent="0.25">
      <c r="A2698" s="45">
        <v>38714</v>
      </c>
      <c r="B2698" s="45" t="str">
        <f t="shared" si="86"/>
        <v>December</v>
      </c>
      <c r="C2698" s="53">
        <f t="shared" si="87"/>
        <v>2005</v>
      </c>
      <c r="D2698" s="43" t="s">
        <v>100</v>
      </c>
      <c r="E2698" s="132">
        <v>12.876000000000001</v>
      </c>
    </row>
    <row r="2699" spans="1:5" ht="13.8" x14ac:dyDescent="0.25">
      <c r="A2699" s="45">
        <v>38714</v>
      </c>
      <c r="B2699" s="45" t="str">
        <f t="shared" si="86"/>
        <v>December</v>
      </c>
      <c r="C2699" s="53">
        <f t="shared" si="87"/>
        <v>2005</v>
      </c>
      <c r="D2699" s="43" t="s">
        <v>101</v>
      </c>
      <c r="E2699" s="132">
        <v>12.3192</v>
      </c>
    </row>
    <row r="2700" spans="1:5" ht="13.8" x14ac:dyDescent="0.25">
      <c r="A2700" s="45">
        <v>38714</v>
      </c>
      <c r="B2700" s="45" t="str">
        <f t="shared" si="86"/>
        <v>December</v>
      </c>
      <c r="C2700" s="53">
        <f t="shared" si="87"/>
        <v>2005</v>
      </c>
      <c r="D2700" s="43" t="s">
        <v>124</v>
      </c>
      <c r="E2700" s="132">
        <v>12.2148</v>
      </c>
    </row>
    <row r="2701" spans="1:5" ht="13.8" x14ac:dyDescent="0.25">
      <c r="A2701" s="45">
        <v>38714</v>
      </c>
      <c r="B2701" s="45" t="str">
        <f t="shared" si="86"/>
        <v>December</v>
      </c>
      <c r="C2701" s="53">
        <f t="shared" si="87"/>
        <v>2005</v>
      </c>
      <c r="D2701" s="43" t="s">
        <v>125</v>
      </c>
      <c r="E2701" s="132">
        <v>10.927200000000001</v>
      </c>
    </row>
    <row r="2702" spans="1:5" ht="13.8" x14ac:dyDescent="0.25">
      <c r="A2702" s="45">
        <v>38714</v>
      </c>
      <c r="B2702" s="45" t="str">
        <f t="shared" si="86"/>
        <v>December</v>
      </c>
      <c r="C2702" s="53">
        <f t="shared" si="87"/>
        <v>2005</v>
      </c>
      <c r="D2702" s="43" t="s">
        <v>126</v>
      </c>
      <c r="E2702" s="132">
        <v>11.152699999999999</v>
      </c>
    </row>
    <row r="2703" spans="1:5" ht="13.8" x14ac:dyDescent="0.25">
      <c r="A2703" s="45">
        <v>38714</v>
      </c>
      <c r="B2703" s="45" t="str">
        <f t="shared" si="86"/>
        <v>December</v>
      </c>
      <c r="C2703" s="53">
        <f t="shared" si="87"/>
        <v>2005</v>
      </c>
      <c r="D2703" s="43" t="s">
        <v>127</v>
      </c>
      <c r="E2703" s="132">
        <v>10.626600000000002</v>
      </c>
    </row>
    <row r="2704" spans="1:5" ht="13.8" x14ac:dyDescent="0.25">
      <c r="A2704" s="45">
        <v>38714</v>
      </c>
      <c r="B2704" s="45" t="str">
        <f t="shared" si="86"/>
        <v>December</v>
      </c>
      <c r="C2704" s="53">
        <f t="shared" si="87"/>
        <v>2005</v>
      </c>
      <c r="D2704" s="43" t="s">
        <v>105</v>
      </c>
      <c r="E2704" s="132">
        <v>8.595600000000001</v>
      </c>
    </row>
    <row r="2705" spans="1:5" ht="13.8" x14ac:dyDescent="0.25">
      <c r="A2705" s="45">
        <v>38714</v>
      </c>
      <c r="B2705" s="45" t="str">
        <f t="shared" si="86"/>
        <v>December</v>
      </c>
      <c r="C2705" s="53">
        <f t="shared" si="87"/>
        <v>2005</v>
      </c>
      <c r="D2705" s="43" t="s">
        <v>128</v>
      </c>
      <c r="E2705" s="132">
        <v>10.2592</v>
      </c>
    </row>
    <row r="2706" spans="1:5" ht="13.8" x14ac:dyDescent="0.25">
      <c r="A2706" s="45">
        <v>38721</v>
      </c>
      <c r="B2706" s="45" t="str">
        <f t="shared" si="86"/>
        <v>January</v>
      </c>
      <c r="C2706" s="53">
        <f t="shared" si="87"/>
        <v>2006</v>
      </c>
      <c r="D2706" s="43" t="s">
        <v>131</v>
      </c>
    </row>
    <row r="2707" spans="1:5" ht="13.8" x14ac:dyDescent="0.25">
      <c r="A2707" s="45">
        <v>38721</v>
      </c>
      <c r="B2707" s="45" t="str">
        <f t="shared" si="86"/>
        <v>January</v>
      </c>
      <c r="C2707" s="53">
        <f t="shared" si="87"/>
        <v>2006</v>
      </c>
      <c r="D2707" s="43" t="s">
        <v>115</v>
      </c>
    </row>
    <row r="2708" spans="1:5" ht="13.8" x14ac:dyDescent="0.25">
      <c r="A2708" s="45">
        <v>38721</v>
      </c>
      <c r="B2708" s="45" t="str">
        <f t="shared" si="86"/>
        <v>January</v>
      </c>
      <c r="C2708" s="53">
        <f t="shared" si="87"/>
        <v>2006</v>
      </c>
      <c r="D2708" s="43" t="s">
        <v>95</v>
      </c>
    </row>
    <row r="2709" spans="1:5" ht="13.8" x14ac:dyDescent="0.25">
      <c r="A2709" s="45">
        <v>38721</v>
      </c>
      <c r="B2709" s="45" t="str">
        <f t="shared" si="86"/>
        <v>January</v>
      </c>
      <c r="C2709" s="53">
        <f t="shared" si="87"/>
        <v>2006</v>
      </c>
      <c r="D2709" s="43" t="s">
        <v>96</v>
      </c>
    </row>
    <row r="2710" spans="1:5" ht="13.8" x14ac:dyDescent="0.25">
      <c r="A2710" s="45">
        <v>38721</v>
      </c>
      <c r="B2710" s="45" t="str">
        <f t="shared" si="86"/>
        <v>January</v>
      </c>
      <c r="C2710" s="53">
        <f t="shared" si="87"/>
        <v>2006</v>
      </c>
      <c r="D2710" s="43" t="s">
        <v>97</v>
      </c>
    </row>
    <row r="2711" spans="1:5" ht="13.8" x14ac:dyDescent="0.25">
      <c r="A2711" s="45">
        <v>38721</v>
      </c>
      <c r="B2711" s="45" t="str">
        <f t="shared" si="86"/>
        <v>January</v>
      </c>
      <c r="C2711" s="53">
        <f t="shared" si="87"/>
        <v>2006</v>
      </c>
      <c r="D2711" s="43" t="s">
        <v>98</v>
      </c>
    </row>
    <row r="2712" spans="1:5" ht="15.6" x14ac:dyDescent="0.3">
      <c r="A2712" s="45">
        <v>38721</v>
      </c>
      <c r="B2712" s="45" t="str">
        <f t="shared" si="86"/>
        <v>January</v>
      </c>
      <c r="C2712" s="53">
        <f t="shared" si="87"/>
        <v>2006</v>
      </c>
      <c r="D2712" s="130" t="s">
        <v>136</v>
      </c>
      <c r="E2712" s="132">
        <v>23.6402</v>
      </c>
    </row>
    <row r="2713" spans="1:5" ht="13.8" x14ac:dyDescent="0.25">
      <c r="A2713" s="45">
        <v>38721</v>
      </c>
      <c r="B2713" s="45" t="str">
        <f t="shared" ref="B2713:B2774" si="88">TEXT(A2713,"mmmm")</f>
        <v>January</v>
      </c>
      <c r="C2713" s="53">
        <f t="shared" ref="C2713:C2774" si="89">YEAR(A2713)</f>
        <v>2006</v>
      </c>
      <c r="D2713" s="43" t="s">
        <v>118</v>
      </c>
      <c r="E2713" s="132">
        <v>21.7179</v>
      </c>
    </row>
    <row r="2714" spans="1:5" ht="13.8" x14ac:dyDescent="0.25">
      <c r="A2714" s="45">
        <v>38721</v>
      </c>
      <c r="B2714" s="45" t="str">
        <f t="shared" si="88"/>
        <v>January</v>
      </c>
      <c r="C2714" s="53">
        <f t="shared" si="89"/>
        <v>2006</v>
      </c>
      <c r="D2714" s="43" t="s">
        <v>102</v>
      </c>
      <c r="E2714" s="132">
        <v>21.431600000000003</v>
      </c>
    </row>
    <row r="2715" spans="1:5" ht="13.8" x14ac:dyDescent="0.25">
      <c r="A2715" s="45">
        <v>38721</v>
      </c>
      <c r="B2715" s="45" t="str">
        <f t="shared" si="88"/>
        <v>January</v>
      </c>
      <c r="C2715" s="53">
        <f t="shared" si="89"/>
        <v>2006</v>
      </c>
      <c r="D2715" s="43" t="s">
        <v>119</v>
      </c>
      <c r="E2715" s="132">
        <v>20.7363</v>
      </c>
    </row>
    <row r="2716" spans="1:5" ht="13.8" x14ac:dyDescent="0.25">
      <c r="A2716" s="45">
        <v>38721</v>
      </c>
      <c r="B2716" s="45" t="str">
        <f t="shared" si="88"/>
        <v>January</v>
      </c>
      <c r="C2716" s="53">
        <f t="shared" si="89"/>
        <v>2006</v>
      </c>
      <c r="D2716" s="43" t="s">
        <v>120</v>
      </c>
      <c r="E2716" s="132">
        <v>19.672899999999998</v>
      </c>
    </row>
    <row r="2717" spans="1:5" ht="13.8" x14ac:dyDescent="0.25">
      <c r="A2717" s="45">
        <v>38721</v>
      </c>
      <c r="B2717" s="45" t="str">
        <f t="shared" si="88"/>
        <v>January</v>
      </c>
      <c r="C2717" s="53">
        <f t="shared" si="89"/>
        <v>2006</v>
      </c>
      <c r="D2717" s="43" t="s">
        <v>103</v>
      </c>
      <c r="E2717" s="132">
        <v>18.977599999999999</v>
      </c>
    </row>
    <row r="2718" spans="1:5" ht="13.8" x14ac:dyDescent="0.25">
      <c r="A2718" s="45">
        <v>38721</v>
      </c>
      <c r="B2718" s="45" t="str">
        <f t="shared" si="88"/>
        <v>January</v>
      </c>
      <c r="C2718" s="53">
        <f t="shared" si="89"/>
        <v>2006</v>
      </c>
      <c r="D2718" s="43" t="s">
        <v>116</v>
      </c>
      <c r="E2718" s="132">
        <v>14.9625</v>
      </c>
    </row>
    <row r="2719" spans="1:5" ht="13.8" x14ac:dyDescent="0.25">
      <c r="A2719" s="45">
        <v>38721</v>
      </c>
      <c r="B2719" s="45" t="str">
        <f t="shared" si="88"/>
        <v>January</v>
      </c>
      <c r="C2719" s="53">
        <f t="shared" si="89"/>
        <v>2006</v>
      </c>
      <c r="D2719" s="43" t="s">
        <v>104</v>
      </c>
      <c r="E2719" s="132">
        <v>18.291</v>
      </c>
    </row>
    <row r="2720" spans="1:5" ht="13.8" x14ac:dyDescent="0.25">
      <c r="A2720" s="45">
        <v>38721</v>
      </c>
      <c r="B2720" s="45" t="str">
        <f t="shared" si="88"/>
        <v>January</v>
      </c>
      <c r="C2720" s="53">
        <f t="shared" si="89"/>
        <v>2006</v>
      </c>
      <c r="D2720" s="43" t="s">
        <v>121</v>
      </c>
      <c r="E2720" s="132">
        <v>17.394000000000002</v>
      </c>
    </row>
    <row r="2721" spans="1:5" ht="13.8" x14ac:dyDescent="0.25">
      <c r="A2721" s="45">
        <v>38721</v>
      </c>
      <c r="B2721" s="45" t="str">
        <f t="shared" si="88"/>
        <v>January</v>
      </c>
      <c r="C2721" s="53">
        <f t="shared" si="89"/>
        <v>2006</v>
      </c>
      <c r="D2721" s="43" t="s">
        <v>122</v>
      </c>
      <c r="E2721" s="132">
        <v>15.755999999999998</v>
      </c>
    </row>
    <row r="2722" spans="1:5" ht="13.8" x14ac:dyDescent="0.25">
      <c r="A2722" s="45">
        <v>38721</v>
      </c>
      <c r="B2722" s="45" t="str">
        <f t="shared" si="88"/>
        <v>January</v>
      </c>
      <c r="C2722" s="53">
        <f t="shared" si="89"/>
        <v>2006</v>
      </c>
      <c r="D2722" s="43" t="s">
        <v>123</v>
      </c>
      <c r="E2722" s="132">
        <v>15.561000000000002</v>
      </c>
    </row>
    <row r="2723" spans="1:5" ht="13.8" x14ac:dyDescent="0.25">
      <c r="A2723" s="45">
        <v>38721</v>
      </c>
      <c r="B2723" s="45" t="str">
        <f t="shared" si="88"/>
        <v>January</v>
      </c>
      <c r="C2723" s="53">
        <f t="shared" si="89"/>
        <v>2006</v>
      </c>
      <c r="D2723" s="43" t="s">
        <v>99</v>
      </c>
      <c r="E2723" s="132">
        <v>13.375999999999999</v>
      </c>
    </row>
    <row r="2724" spans="1:5" ht="13.8" x14ac:dyDescent="0.25">
      <c r="A2724" s="45">
        <v>38721</v>
      </c>
      <c r="B2724" s="45" t="str">
        <f t="shared" si="88"/>
        <v>January</v>
      </c>
      <c r="C2724" s="53">
        <f t="shared" si="89"/>
        <v>2006</v>
      </c>
      <c r="D2724" s="43" t="s">
        <v>100</v>
      </c>
      <c r="E2724" s="132">
        <v>13.024000000000001</v>
      </c>
    </row>
    <row r="2725" spans="1:5" ht="13.8" x14ac:dyDescent="0.25">
      <c r="A2725" s="45">
        <v>38721</v>
      </c>
      <c r="B2725" s="45" t="str">
        <f t="shared" si="88"/>
        <v>January</v>
      </c>
      <c r="C2725" s="53">
        <f t="shared" si="89"/>
        <v>2006</v>
      </c>
      <c r="D2725" s="43" t="s">
        <v>101</v>
      </c>
      <c r="E2725" s="132">
        <v>12.460799999999999</v>
      </c>
    </row>
    <row r="2726" spans="1:5" ht="13.8" x14ac:dyDescent="0.25">
      <c r="A2726" s="45">
        <v>38721</v>
      </c>
      <c r="B2726" s="45" t="str">
        <f t="shared" si="88"/>
        <v>January</v>
      </c>
      <c r="C2726" s="53">
        <f t="shared" si="89"/>
        <v>2006</v>
      </c>
      <c r="D2726" s="43" t="s">
        <v>124</v>
      </c>
      <c r="E2726" s="132">
        <v>12.3552</v>
      </c>
    </row>
    <row r="2727" spans="1:5" ht="13.8" x14ac:dyDescent="0.25">
      <c r="A2727" s="45">
        <v>38721</v>
      </c>
      <c r="B2727" s="45" t="str">
        <f t="shared" si="88"/>
        <v>January</v>
      </c>
      <c r="C2727" s="53">
        <f t="shared" si="89"/>
        <v>2006</v>
      </c>
      <c r="D2727" s="43" t="s">
        <v>125</v>
      </c>
      <c r="E2727" s="132">
        <v>11.0528</v>
      </c>
    </row>
    <row r="2728" spans="1:5" ht="13.8" x14ac:dyDescent="0.25">
      <c r="A2728" s="45">
        <v>38721</v>
      </c>
      <c r="B2728" s="45" t="str">
        <f t="shared" si="88"/>
        <v>January</v>
      </c>
      <c r="C2728" s="53">
        <f t="shared" si="89"/>
        <v>2006</v>
      </c>
      <c r="D2728" s="43" t="s">
        <v>126</v>
      </c>
      <c r="E2728" s="132">
        <v>11.2723</v>
      </c>
    </row>
    <row r="2729" spans="1:5" ht="13.8" x14ac:dyDescent="0.25">
      <c r="A2729" s="45">
        <v>38721</v>
      </c>
      <c r="B2729" s="45" t="str">
        <f t="shared" si="88"/>
        <v>January</v>
      </c>
      <c r="C2729" s="53">
        <f t="shared" si="89"/>
        <v>2006</v>
      </c>
      <c r="D2729" s="43" t="s">
        <v>127</v>
      </c>
      <c r="E2729" s="132">
        <v>10.7334</v>
      </c>
    </row>
    <row r="2730" spans="1:5" ht="13.8" x14ac:dyDescent="0.25">
      <c r="A2730" s="45">
        <v>38721</v>
      </c>
      <c r="B2730" s="45" t="str">
        <f t="shared" si="88"/>
        <v>January</v>
      </c>
      <c r="C2730" s="53">
        <f t="shared" si="89"/>
        <v>2006</v>
      </c>
      <c r="D2730" s="43" t="s">
        <v>105</v>
      </c>
      <c r="E2730" s="132">
        <v>8.6943999999999999</v>
      </c>
    </row>
    <row r="2731" spans="1:5" ht="13.8" x14ac:dyDescent="0.25">
      <c r="A2731" s="45">
        <v>38721</v>
      </c>
      <c r="B2731" s="45" t="str">
        <f t="shared" si="88"/>
        <v>January</v>
      </c>
      <c r="C2731" s="53">
        <f t="shared" si="89"/>
        <v>2006</v>
      </c>
      <c r="D2731" s="43" t="s">
        <v>128</v>
      </c>
      <c r="E2731" s="132">
        <v>10.3508</v>
      </c>
    </row>
    <row r="2732" spans="1:5" ht="13.8" x14ac:dyDescent="0.25">
      <c r="A2732" s="45">
        <v>38728</v>
      </c>
      <c r="B2732" s="45" t="str">
        <f t="shared" si="88"/>
        <v>January</v>
      </c>
      <c r="C2732" s="53">
        <f t="shared" si="89"/>
        <v>2006</v>
      </c>
      <c r="D2732" s="43" t="s">
        <v>131</v>
      </c>
    </row>
    <row r="2733" spans="1:5" ht="13.8" x14ac:dyDescent="0.25">
      <c r="A2733" s="45">
        <v>38728</v>
      </c>
      <c r="B2733" s="45" t="str">
        <f t="shared" si="88"/>
        <v>January</v>
      </c>
      <c r="C2733" s="53">
        <f t="shared" si="89"/>
        <v>2006</v>
      </c>
      <c r="D2733" s="43" t="s">
        <v>115</v>
      </c>
    </row>
    <row r="2734" spans="1:5" ht="13.8" x14ac:dyDescent="0.25">
      <c r="A2734" s="45">
        <v>38728</v>
      </c>
      <c r="B2734" s="45" t="str">
        <f t="shared" si="88"/>
        <v>January</v>
      </c>
      <c r="C2734" s="53">
        <f t="shared" si="89"/>
        <v>2006</v>
      </c>
      <c r="D2734" s="43" t="s">
        <v>95</v>
      </c>
    </row>
    <row r="2735" spans="1:5" ht="13.8" x14ac:dyDescent="0.25">
      <c r="A2735" s="45">
        <v>38728</v>
      </c>
      <c r="B2735" s="45" t="str">
        <f t="shared" si="88"/>
        <v>January</v>
      </c>
      <c r="C2735" s="53">
        <f t="shared" si="89"/>
        <v>2006</v>
      </c>
      <c r="D2735" s="43" t="s">
        <v>96</v>
      </c>
    </row>
    <row r="2736" spans="1:5" ht="13.8" x14ac:dyDescent="0.25">
      <c r="A2736" s="45">
        <v>38728</v>
      </c>
      <c r="B2736" s="45" t="str">
        <f t="shared" si="88"/>
        <v>January</v>
      </c>
      <c r="C2736" s="53">
        <f t="shared" si="89"/>
        <v>2006</v>
      </c>
      <c r="D2736" s="43" t="s">
        <v>97</v>
      </c>
    </row>
    <row r="2737" spans="1:5" ht="13.8" x14ac:dyDescent="0.25">
      <c r="A2737" s="45">
        <v>38728</v>
      </c>
      <c r="B2737" s="45" t="str">
        <f t="shared" si="88"/>
        <v>January</v>
      </c>
      <c r="C2737" s="53">
        <f t="shared" si="89"/>
        <v>2006</v>
      </c>
      <c r="D2737" s="43" t="s">
        <v>98</v>
      </c>
    </row>
    <row r="2738" spans="1:5" ht="15.6" x14ac:dyDescent="0.3">
      <c r="A2738" s="45">
        <v>38728</v>
      </c>
      <c r="B2738" s="45" t="str">
        <f t="shared" si="88"/>
        <v>January</v>
      </c>
      <c r="C2738" s="53">
        <f t="shared" si="89"/>
        <v>2006</v>
      </c>
      <c r="D2738" s="130" t="s">
        <v>136</v>
      </c>
      <c r="E2738" s="132">
        <v>21.906199999999998</v>
      </c>
    </row>
    <row r="2739" spans="1:5" ht="13.8" x14ac:dyDescent="0.25">
      <c r="A2739" s="45">
        <v>38728</v>
      </c>
      <c r="B2739" s="45" t="str">
        <f t="shared" si="88"/>
        <v>January</v>
      </c>
      <c r="C2739" s="53">
        <f t="shared" si="89"/>
        <v>2006</v>
      </c>
      <c r="D2739" s="43" t="s">
        <v>118</v>
      </c>
      <c r="E2739" s="132">
        <v>20.124899999999997</v>
      </c>
    </row>
    <row r="2740" spans="1:5" ht="13.8" x14ac:dyDescent="0.25">
      <c r="A2740" s="45">
        <v>38728</v>
      </c>
      <c r="B2740" s="45" t="str">
        <f t="shared" si="88"/>
        <v>January</v>
      </c>
      <c r="C2740" s="53">
        <f t="shared" si="89"/>
        <v>2006</v>
      </c>
      <c r="D2740" s="43" t="s">
        <v>102</v>
      </c>
      <c r="E2740" s="132">
        <v>19.8596</v>
      </c>
    </row>
    <row r="2741" spans="1:5" ht="13.8" x14ac:dyDescent="0.25">
      <c r="A2741" s="45">
        <v>38728</v>
      </c>
      <c r="B2741" s="45" t="str">
        <f t="shared" si="88"/>
        <v>January</v>
      </c>
      <c r="C2741" s="53">
        <f t="shared" si="89"/>
        <v>2006</v>
      </c>
      <c r="D2741" s="43" t="s">
        <v>119</v>
      </c>
      <c r="E2741" s="132">
        <v>19.215300000000003</v>
      </c>
    </row>
    <row r="2742" spans="1:5" ht="13.8" x14ac:dyDescent="0.25">
      <c r="A2742" s="45">
        <v>38728</v>
      </c>
      <c r="B2742" s="45" t="str">
        <f t="shared" si="88"/>
        <v>January</v>
      </c>
      <c r="C2742" s="53">
        <f t="shared" si="89"/>
        <v>2006</v>
      </c>
      <c r="D2742" s="43" t="s">
        <v>120</v>
      </c>
      <c r="E2742" s="132">
        <v>18.229899999999997</v>
      </c>
    </row>
    <row r="2743" spans="1:5" ht="13.8" x14ac:dyDescent="0.25">
      <c r="A2743" s="45">
        <v>38728</v>
      </c>
      <c r="B2743" s="45" t="str">
        <f t="shared" si="88"/>
        <v>January</v>
      </c>
      <c r="C2743" s="53">
        <f t="shared" si="89"/>
        <v>2006</v>
      </c>
      <c r="D2743" s="43" t="s">
        <v>103</v>
      </c>
      <c r="E2743" s="132">
        <v>17.585599999999999</v>
      </c>
    </row>
    <row r="2744" spans="1:5" ht="13.8" x14ac:dyDescent="0.25">
      <c r="A2744" s="45">
        <v>38728</v>
      </c>
      <c r="B2744" s="45" t="str">
        <f t="shared" si="88"/>
        <v>January</v>
      </c>
      <c r="C2744" s="53">
        <f t="shared" si="89"/>
        <v>2006</v>
      </c>
      <c r="D2744" s="43" t="s">
        <v>116</v>
      </c>
      <c r="E2744" s="132">
        <v>14.8827</v>
      </c>
    </row>
    <row r="2745" spans="1:5" ht="13.8" x14ac:dyDescent="0.25">
      <c r="A2745" s="45">
        <v>38728</v>
      </c>
      <c r="B2745" s="45" t="str">
        <f t="shared" si="88"/>
        <v>January</v>
      </c>
      <c r="C2745" s="53">
        <f t="shared" si="89"/>
        <v>2006</v>
      </c>
      <c r="D2745" s="43" t="s">
        <v>104</v>
      </c>
      <c r="E2745" s="132">
        <v>17.4468</v>
      </c>
    </row>
    <row r="2746" spans="1:5" ht="13.8" x14ac:dyDescent="0.25">
      <c r="A2746" s="45">
        <v>38728</v>
      </c>
      <c r="B2746" s="45" t="str">
        <f t="shared" si="88"/>
        <v>January</v>
      </c>
      <c r="C2746" s="53">
        <f t="shared" si="89"/>
        <v>2006</v>
      </c>
      <c r="D2746" s="43" t="s">
        <v>121</v>
      </c>
      <c r="E2746" s="132">
        <v>16.591200000000001</v>
      </c>
    </row>
    <row r="2747" spans="1:5" ht="13.8" x14ac:dyDescent="0.25">
      <c r="A2747" s="45">
        <v>38728</v>
      </c>
      <c r="B2747" s="45" t="str">
        <f t="shared" si="88"/>
        <v>January</v>
      </c>
      <c r="C2747" s="53">
        <f t="shared" si="89"/>
        <v>2006</v>
      </c>
      <c r="D2747" s="43" t="s">
        <v>122</v>
      </c>
      <c r="E2747" s="132">
        <v>15.0288</v>
      </c>
    </row>
    <row r="2748" spans="1:5" ht="13.8" x14ac:dyDescent="0.25">
      <c r="A2748" s="45">
        <v>38728</v>
      </c>
      <c r="B2748" s="45" t="str">
        <f t="shared" si="88"/>
        <v>January</v>
      </c>
      <c r="C2748" s="53">
        <f t="shared" si="89"/>
        <v>2006</v>
      </c>
      <c r="D2748" s="43" t="s">
        <v>123</v>
      </c>
      <c r="E2748" s="132">
        <v>14.8428</v>
      </c>
    </row>
    <row r="2749" spans="1:5" ht="13.8" x14ac:dyDescent="0.25">
      <c r="A2749" s="45">
        <v>38728</v>
      </c>
      <c r="B2749" s="45" t="str">
        <f t="shared" si="88"/>
        <v>January</v>
      </c>
      <c r="C2749" s="53">
        <f t="shared" si="89"/>
        <v>2006</v>
      </c>
      <c r="D2749" s="43" t="s">
        <v>99</v>
      </c>
      <c r="E2749" s="132">
        <v>13.603999999999999</v>
      </c>
    </row>
    <row r="2750" spans="1:5" ht="13.8" x14ac:dyDescent="0.25">
      <c r="A2750" s="45">
        <v>38728</v>
      </c>
      <c r="B2750" s="45" t="str">
        <f t="shared" si="88"/>
        <v>January</v>
      </c>
      <c r="C2750" s="53">
        <f t="shared" si="89"/>
        <v>2006</v>
      </c>
      <c r="D2750" s="43" t="s">
        <v>100</v>
      </c>
      <c r="E2750" s="132">
        <v>13.246000000000002</v>
      </c>
    </row>
    <row r="2751" spans="1:5" ht="13.8" x14ac:dyDescent="0.25">
      <c r="A2751" s="45">
        <v>38728</v>
      </c>
      <c r="B2751" s="45" t="str">
        <f t="shared" si="88"/>
        <v>January</v>
      </c>
      <c r="C2751" s="53">
        <f t="shared" si="89"/>
        <v>2006</v>
      </c>
      <c r="D2751" s="43" t="s">
        <v>101</v>
      </c>
      <c r="E2751" s="132">
        <v>12.6732</v>
      </c>
    </row>
    <row r="2752" spans="1:5" ht="13.8" x14ac:dyDescent="0.25">
      <c r="A2752" s="45">
        <v>38728</v>
      </c>
      <c r="B2752" s="45" t="str">
        <f t="shared" si="88"/>
        <v>January</v>
      </c>
      <c r="C2752" s="53">
        <f t="shared" si="89"/>
        <v>2006</v>
      </c>
      <c r="D2752" s="43" t="s">
        <v>124</v>
      </c>
      <c r="E2752" s="132">
        <v>12.565799999999999</v>
      </c>
    </row>
    <row r="2753" spans="1:5" ht="13.8" x14ac:dyDescent="0.25">
      <c r="A2753" s="45">
        <v>38728</v>
      </c>
      <c r="B2753" s="45" t="str">
        <f t="shared" si="88"/>
        <v>January</v>
      </c>
      <c r="C2753" s="53">
        <f t="shared" si="89"/>
        <v>2006</v>
      </c>
      <c r="D2753" s="43" t="s">
        <v>125</v>
      </c>
      <c r="E2753" s="132">
        <v>11.241200000000001</v>
      </c>
    </row>
    <row r="2754" spans="1:5" ht="13.8" x14ac:dyDescent="0.25">
      <c r="A2754" s="45">
        <v>38728</v>
      </c>
      <c r="B2754" s="45" t="str">
        <f t="shared" si="88"/>
        <v>January</v>
      </c>
      <c r="C2754" s="53">
        <f t="shared" si="89"/>
        <v>2006</v>
      </c>
      <c r="D2754" s="43" t="s">
        <v>126</v>
      </c>
      <c r="E2754" s="132">
        <v>11.451700000000001</v>
      </c>
    </row>
    <row r="2755" spans="1:5" ht="13.8" x14ac:dyDescent="0.25">
      <c r="A2755" s="45">
        <v>38728</v>
      </c>
      <c r="B2755" s="45" t="str">
        <f t="shared" si="88"/>
        <v>January</v>
      </c>
      <c r="C2755" s="53">
        <f t="shared" si="89"/>
        <v>2006</v>
      </c>
      <c r="D2755" s="43" t="s">
        <v>127</v>
      </c>
      <c r="E2755" s="132">
        <v>10.893599999999999</v>
      </c>
    </row>
    <row r="2756" spans="1:5" ht="13.8" x14ac:dyDescent="0.25">
      <c r="A2756" s="45">
        <v>38728</v>
      </c>
      <c r="B2756" s="45" t="str">
        <f t="shared" si="88"/>
        <v>January</v>
      </c>
      <c r="C2756" s="53">
        <f t="shared" si="89"/>
        <v>2006</v>
      </c>
      <c r="D2756" s="43" t="s">
        <v>105</v>
      </c>
      <c r="E2756" s="132">
        <v>8.8426000000000009</v>
      </c>
    </row>
    <row r="2757" spans="1:5" ht="13.8" x14ac:dyDescent="0.25">
      <c r="A2757" s="45">
        <v>38728</v>
      </c>
      <c r="B2757" s="45" t="str">
        <f t="shared" si="88"/>
        <v>January</v>
      </c>
      <c r="C2757" s="53">
        <f t="shared" si="89"/>
        <v>2006</v>
      </c>
      <c r="D2757" s="43" t="s">
        <v>128</v>
      </c>
      <c r="E2757" s="132">
        <v>10.488199999999999</v>
      </c>
    </row>
    <row r="2758" spans="1:5" ht="13.8" x14ac:dyDescent="0.25">
      <c r="A2758" s="45">
        <v>38735</v>
      </c>
      <c r="B2758" s="45" t="str">
        <f t="shared" si="88"/>
        <v>January</v>
      </c>
      <c r="C2758" s="53">
        <f t="shared" si="89"/>
        <v>2006</v>
      </c>
      <c r="D2758" s="43" t="s">
        <v>131</v>
      </c>
    </row>
    <row r="2759" spans="1:5" ht="13.8" x14ac:dyDescent="0.25">
      <c r="A2759" s="45">
        <v>38735</v>
      </c>
      <c r="B2759" s="45" t="str">
        <f t="shared" si="88"/>
        <v>January</v>
      </c>
      <c r="C2759" s="53">
        <f t="shared" si="89"/>
        <v>2006</v>
      </c>
      <c r="D2759" s="43" t="s">
        <v>115</v>
      </c>
    </row>
    <row r="2760" spans="1:5" ht="13.8" x14ac:dyDescent="0.25">
      <c r="A2760" s="45">
        <v>38735</v>
      </c>
      <c r="B2760" s="45" t="str">
        <f t="shared" si="88"/>
        <v>January</v>
      </c>
      <c r="C2760" s="53">
        <f t="shared" si="89"/>
        <v>2006</v>
      </c>
      <c r="D2760" s="43" t="s">
        <v>95</v>
      </c>
    </row>
    <row r="2761" spans="1:5" ht="13.8" x14ac:dyDescent="0.25">
      <c r="A2761" s="45">
        <v>38735</v>
      </c>
      <c r="B2761" s="45" t="str">
        <f t="shared" si="88"/>
        <v>January</v>
      </c>
      <c r="C2761" s="53">
        <f t="shared" si="89"/>
        <v>2006</v>
      </c>
      <c r="D2761" s="43" t="s">
        <v>96</v>
      </c>
    </row>
    <row r="2762" spans="1:5" ht="13.8" x14ac:dyDescent="0.25">
      <c r="A2762" s="45">
        <v>38735</v>
      </c>
      <c r="B2762" s="45" t="str">
        <f t="shared" si="88"/>
        <v>January</v>
      </c>
      <c r="C2762" s="53">
        <f t="shared" si="89"/>
        <v>2006</v>
      </c>
      <c r="D2762" s="43" t="s">
        <v>97</v>
      </c>
    </row>
    <row r="2763" spans="1:5" ht="13.8" x14ac:dyDescent="0.25">
      <c r="A2763" s="45">
        <v>38735</v>
      </c>
      <c r="B2763" s="45" t="str">
        <f t="shared" si="88"/>
        <v>January</v>
      </c>
      <c r="C2763" s="53">
        <f t="shared" si="89"/>
        <v>2006</v>
      </c>
      <c r="D2763" s="43" t="s">
        <v>98</v>
      </c>
    </row>
    <row r="2764" spans="1:5" ht="15.6" x14ac:dyDescent="0.3">
      <c r="A2764" s="45">
        <v>38735</v>
      </c>
      <c r="B2764" s="45" t="str">
        <f t="shared" si="88"/>
        <v>January</v>
      </c>
      <c r="C2764" s="53">
        <f t="shared" si="89"/>
        <v>2006</v>
      </c>
      <c r="D2764" s="130" t="s">
        <v>136</v>
      </c>
      <c r="E2764" s="132">
        <v>23.12</v>
      </c>
    </row>
    <row r="2765" spans="1:5" ht="13.8" x14ac:dyDescent="0.25">
      <c r="A2765" s="45">
        <v>38735</v>
      </c>
      <c r="B2765" s="45" t="str">
        <f t="shared" si="88"/>
        <v>January</v>
      </c>
      <c r="C2765" s="53">
        <f t="shared" si="89"/>
        <v>2006</v>
      </c>
      <c r="D2765" s="43" t="s">
        <v>118</v>
      </c>
      <c r="E2765" s="132">
        <v>21.24</v>
      </c>
    </row>
    <row r="2766" spans="1:5" ht="13.8" x14ac:dyDescent="0.25">
      <c r="A2766" s="45">
        <v>38735</v>
      </c>
      <c r="B2766" s="45" t="str">
        <f t="shared" si="88"/>
        <v>January</v>
      </c>
      <c r="C2766" s="53">
        <f t="shared" si="89"/>
        <v>2006</v>
      </c>
      <c r="D2766" s="43" t="s">
        <v>102</v>
      </c>
      <c r="E2766" s="132">
        <v>20.96</v>
      </c>
    </row>
    <row r="2767" spans="1:5" ht="13.8" x14ac:dyDescent="0.25">
      <c r="A2767" s="45">
        <v>38735</v>
      </c>
      <c r="B2767" s="45" t="str">
        <f t="shared" si="88"/>
        <v>January</v>
      </c>
      <c r="C2767" s="53">
        <f t="shared" si="89"/>
        <v>2006</v>
      </c>
      <c r="D2767" s="43" t="s">
        <v>119</v>
      </c>
      <c r="E2767" s="132">
        <v>20.28</v>
      </c>
    </row>
    <row r="2768" spans="1:5" ht="13.8" x14ac:dyDescent="0.25">
      <c r="A2768" s="45">
        <v>38735</v>
      </c>
      <c r="B2768" s="45" t="str">
        <f t="shared" si="88"/>
        <v>January</v>
      </c>
      <c r="C2768" s="53">
        <f t="shared" si="89"/>
        <v>2006</v>
      </c>
      <c r="D2768" s="43" t="s">
        <v>120</v>
      </c>
      <c r="E2768" s="132">
        <v>19.239999999999998</v>
      </c>
    </row>
    <row r="2769" spans="1:5" ht="13.8" x14ac:dyDescent="0.25">
      <c r="A2769" s="45">
        <v>38735</v>
      </c>
      <c r="B2769" s="45" t="str">
        <f t="shared" si="88"/>
        <v>January</v>
      </c>
      <c r="C2769" s="53">
        <f t="shared" si="89"/>
        <v>2006</v>
      </c>
      <c r="D2769" s="43" t="s">
        <v>103</v>
      </c>
      <c r="E2769" s="132">
        <v>18.559999999999999</v>
      </c>
    </row>
    <row r="2770" spans="1:5" ht="13.8" x14ac:dyDescent="0.25">
      <c r="A2770" s="45">
        <v>38735</v>
      </c>
      <c r="B2770" s="45" t="str">
        <f t="shared" si="88"/>
        <v>January</v>
      </c>
      <c r="C2770" s="53">
        <f t="shared" si="89"/>
        <v>2006</v>
      </c>
      <c r="D2770" s="43" t="s">
        <v>116</v>
      </c>
      <c r="E2770" s="132">
        <v>15.680700000000002</v>
      </c>
    </row>
    <row r="2771" spans="1:5" ht="13.8" x14ac:dyDescent="0.25">
      <c r="A2771" s="45">
        <v>38735</v>
      </c>
      <c r="B2771" s="45" t="str">
        <f t="shared" si="88"/>
        <v>January</v>
      </c>
      <c r="C2771" s="53">
        <f t="shared" si="89"/>
        <v>2006</v>
      </c>
      <c r="D2771" s="43" t="s">
        <v>104</v>
      </c>
      <c r="E2771" s="132">
        <v>16.977800000000002</v>
      </c>
    </row>
    <row r="2772" spans="1:5" ht="13.8" x14ac:dyDescent="0.25">
      <c r="A2772" s="45">
        <v>38735</v>
      </c>
      <c r="B2772" s="45" t="str">
        <f t="shared" si="88"/>
        <v>January</v>
      </c>
      <c r="C2772" s="53">
        <f t="shared" si="89"/>
        <v>2006</v>
      </c>
      <c r="D2772" s="43" t="s">
        <v>121</v>
      </c>
      <c r="E2772" s="132">
        <v>16.145199999999999</v>
      </c>
    </row>
    <row r="2773" spans="1:5" ht="13.8" x14ac:dyDescent="0.25">
      <c r="A2773" s="45">
        <v>38735</v>
      </c>
      <c r="B2773" s="45" t="str">
        <f t="shared" si="88"/>
        <v>January</v>
      </c>
      <c r="C2773" s="53">
        <f t="shared" si="89"/>
        <v>2006</v>
      </c>
      <c r="D2773" s="43" t="s">
        <v>122</v>
      </c>
      <c r="E2773" s="132">
        <v>14.6248</v>
      </c>
    </row>
    <row r="2774" spans="1:5" ht="13.8" x14ac:dyDescent="0.25">
      <c r="A2774" s="45">
        <v>38735</v>
      </c>
      <c r="B2774" s="45" t="str">
        <f t="shared" si="88"/>
        <v>January</v>
      </c>
      <c r="C2774" s="53">
        <f t="shared" si="89"/>
        <v>2006</v>
      </c>
      <c r="D2774" s="43" t="s">
        <v>123</v>
      </c>
      <c r="E2774" s="132">
        <v>14.443800000000001</v>
      </c>
    </row>
    <row r="2775" spans="1:5" ht="13.8" x14ac:dyDescent="0.25">
      <c r="A2775" s="45">
        <v>38735</v>
      </c>
      <c r="B2775" s="45" t="str">
        <f t="shared" ref="B2775:B2836" si="90">TEXT(A2775,"mmmm")</f>
        <v>January</v>
      </c>
      <c r="C2775" s="53">
        <f t="shared" ref="C2775:C2836" si="91">YEAR(A2775)</f>
        <v>2006</v>
      </c>
      <c r="D2775" s="43" t="s">
        <v>99</v>
      </c>
      <c r="E2775" s="132">
        <v>13.337999999999999</v>
      </c>
    </row>
    <row r="2776" spans="1:5" ht="13.8" x14ac:dyDescent="0.25">
      <c r="A2776" s="45">
        <v>38735</v>
      </c>
      <c r="B2776" s="45" t="str">
        <f t="shared" si="90"/>
        <v>January</v>
      </c>
      <c r="C2776" s="53">
        <f t="shared" si="91"/>
        <v>2006</v>
      </c>
      <c r="D2776" s="43" t="s">
        <v>100</v>
      </c>
      <c r="E2776" s="132">
        <v>12.987</v>
      </c>
    </row>
    <row r="2777" spans="1:5" ht="13.8" x14ac:dyDescent="0.25">
      <c r="A2777" s="45">
        <v>38735</v>
      </c>
      <c r="B2777" s="45" t="str">
        <f t="shared" si="90"/>
        <v>January</v>
      </c>
      <c r="C2777" s="53">
        <f t="shared" si="91"/>
        <v>2006</v>
      </c>
      <c r="D2777" s="43" t="s">
        <v>101</v>
      </c>
      <c r="E2777" s="132">
        <v>12.4254</v>
      </c>
    </row>
    <row r="2778" spans="1:5" ht="13.8" x14ac:dyDescent="0.25">
      <c r="A2778" s="45">
        <v>38735</v>
      </c>
      <c r="B2778" s="45" t="str">
        <f t="shared" si="90"/>
        <v>January</v>
      </c>
      <c r="C2778" s="53">
        <f t="shared" si="91"/>
        <v>2006</v>
      </c>
      <c r="D2778" s="43" t="s">
        <v>124</v>
      </c>
      <c r="E2778" s="132">
        <v>12.3201</v>
      </c>
    </row>
    <row r="2779" spans="1:5" ht="13.8" x14ac:dyDescent="0.25">
      <c r="A2779" s="45">
        <v>38735</v>
      </c>
      <c r="B2779" s="45" t="str">
        <f t="shared" si="90"/>
        <v>January</v>
      </c>
      <c r="C2779" s="53">
        <f t="shared" si="91"/>
        <v>2006</v>
      </c>
      <c r="D2779" s="43" t="s">
        <v>125</v>
      </c>
      <c r="E2779" s="132">
        <v>11.021400000000002</v>
      </c>
    </row>
    <row r="2780" spans="1:5" ht="13.8" x14ac:dyDescent="0.25">
      <c r="A2780" s="45">
        <v>38735</v>
      </c>
      <c r="B2780" s="45" t="str">
        <f t="shared" si="90"/>
        <v>January</v>
      </c>
      <c r="C2780" s="53">
        <f t="shared" si="91"/>
        <v>2006</v>
      </c>
      <c r="D2780" s="43" t="s">
        <v>126</v>
      </c>
      <c r="E2780" s="132">
        <v>11.2424</v>
      </c>
    </row>
    <row r="2781" spans="1:5" ht="13.8" x14ac:dyDescent="0.25">
      <c r="A2781" s="45">
        <v>38735</v>
      </c>
      <c r="B2781" s="45" t="str">
        <f t="shared" si="90"/>
        <v>January</v>
      </c>
      <c r="C2781" s="53">
        <f t="shared" si="91"/>
        <v>2006</v>
      </c>
      <c r="D2781" s="43" t="s">
        <v>127</v>
      </c>
      <c r="E2781" s="132">
        <v>10.706700000000001</v>
      </c>
    </row>
    <row r="2782" spans="1:5" ht="13.8" x14ac:dyDescent="0.25">
      <c r="A2782" s="45">
        <v>38735</v>
      </c>
      <c r="B2782" s="45" t="str">
        <f t="shared" si="90"/>
        <v>January</v>
      </c>
      <c r="C2782" s="53">
        <f t="shared" si="91"/>
        <v>2006</v>
      </c>
      <c r="D2782" s="43" t="s">
        <v>105</v>
      </c>
      <c r="E2782" s="132">
        <v>8.6697000000000006</v>
      </c>
    </row>
    <row r="2783" spans="1:5" ht="13.8" x14ac:dyDescent="0.25">
      <c r="A2783" s="45">
        <v>38735</v>
      </c>
      <c r="B2783" s="45" t="str">
        <f t="shared" si="90"/>
        <v>January</v>
      </c>
      <c r="C2783" s="53">
        <f t="shared" si="91"/>
        <v>2006</v>
      </c>
      <c r="D2783" s="43" t="s">
        <v>128</v>
      </c>
      <c r="E2783" s="132">
        <v>10.3279</v>
      </c>
    </row>
    <row r="2784" spans="1:5" ht="13.8" x14ac:dyDescent="0.25">
      <c r="A2784" s="45">
        <v>38742</v>
      </c>
      <c r="B2784" s="45" t="str">
        <f t="shared" si="90"/>
        <v>January</v>
      </c>
      <c r="C2784" s="53">
        <f t="shared" si="91"/>
        <v>2006</v>
      </c>
      <c r="D2784" s="43" t="s">
        <v>131</v>
      </c>
    </row>
    <row r="2785" spans="1:5" ht="13.8" x14ac:dyDescent="0.25">
      <c r="A2785" s="45">
        <v>38742</v>
      </c>
      <c r="B2785" s="45" t="str">
        <f t="shared" si="90"/>
        <v>January</v>
      </c>
      <c r="C2785" s="53">
        <f t="shared" si="91"/>
        <v>2006</v>
      </c>
      <c r="D2785" s="43" t="s">
        <v>115</v>
      </c>
    </row>
    <row r="2786" spans="1:5" ht="13.8" x14ac:dyDescent="0.25">
      <c r="A2786" s="45">
        <v>38742</v>
      </c>
      <c r="B2786" s="45" t="str">
        <f t="shared" si="90"/>
        <v>January</v>
      </c>
      <c r="C2786" s="53">
        <f t="shared" si="91"/>
        <v>2006</v>
      </c>
      <c r="D2786" s="43" t="s">
        <v>95</v>
      </c>
    </row>
    <row r="2787" spans="1:5" ht="13.8" x14ac:dyDescent="0.25">
      <c r="A2787" s="45">
        <v>38742</v>
      </c>
      <c r="B2787" s="45" t="str">
        <f t="shared" si="90"/>
        <v>January</v>
      </c>
      <c r="C2787" s="53">
        <f t="shared" si="91"/>
        <v>2006</v>
      </c>
      <c r="D2787" s="43" t="s">
        <v>96</v>
      </c>
    </row>
    <row r="2788" spans="1:5" ht="13.8" x14ac:dyDescent="0.25">
      <c r="A2788" s="45">
        <v>38742</v>
      </c>
      <c r="B2788" s="45" t="str">
        <f t="shared" si="90"/>
        <v>January</v>
      </c>
      <c r="C2788" s="53">
        <f t="shared" si="91"/>
        <v>2006</v>
      </c>
      <c r="D2788" s="43" t="s">
        <v>97</v>
      </c>
    </row>
    <row r="2789" spans="1:5" ht="13.8" x14ac:dyDescent="0.25">
      <c r="A2789" s="45">
        <v>38742</v>
      </c>
      <c r="B2789" s="45" t="str">
        <f t="shared" si="90"/>
        <v>January</v>
      </c>
      <c r="C2789" s="53">
        <f t="shared" si="91"/>
        <v>2006</v>
      </c>
      <c r="D2789" s="43" t="s">
        <v>98</v>
      </c>
    </row>
    <row r="2790" spans="1:5" ht="15.6" x14ac:dyDescent="0.3">
      <c r="A2790" s="45">
        <v>38742</v>
      </c>
      <c r="B2790" s="45" t="str">
        <f t="shared" si="90"/>
        <v>January</v>
      </c>
      <c r="C2790" s="53">
        <f t="shared" si="91"/>
        <v>2006</v>
      </c>
      <c r="D2790" s="130" t="s">
        <v>136</v>
      </c>
      <c r="E2790" s="132">
        <v>22.137400000000003</v>
      </c>
    </row>
    <row r="2791" spans="1:5" ht="13.8" x14ac:dyDescent="0.25">
      <c r="A2791" s="45">
        <v>38742</v>
      </c>
      <c r="B2791" s="45" t="str">
        <f t="shared" si="90"/>
        <v>January</v>
      </c>
      <c r="C2791" s="53">
        <f t="shared" si="91"/>
        <v>2006</v>
      </c>
      <c r="D2791" s="43" t="s">
        <v>118</v>
      </c>
      <c r="E2791" s="132">
        <v>20.337299999999999</v>
      </c>
    </row>
    <row r="2792" spans="1:5" ht="13.8" x14ac:dyDescent="0.25">
      <c r="A2792" s="45">
        <v>38742</v>
      </c>
      <c r="B2792" s="45" t="str">
        <f t="shared" si="90"/>
        <v>January</v>
      </c>
      <c r="C2792" s="53">
        <f t="shared" si="91"/>
        <v>2006</v>
      </c>
      <c r="D2792" s="43" t="s">
        <v>102</v>
      </c>
      <c r="E2792" s="132">
        <v>20.069200000000002</v>
      </c>
    </row>
    <row r="2793" spans="1:5" ht="13.8" x14ac:dyDescent="0.25">
      <c r="A2793" s="45">
        <v>38742</v>
      </c>
      <c r="B2793" s="45" t="str">
        <f t="shared" si="90"/>
        <v>January</v>
      </c>
      <c r="C2793" s="53">
        <f t="shared" si="91"/>
        <v>2006</v>
      </c>
      <c r="D2793" s="43" t="s">
        <v>119</v>
      </c>
      <c r="E2793" s="132">
        <v>19.418100000000003</v>
      </c>
    </row>
    <row r="2794" spans="1:5" ht="13.8" x14ac:dyDescent="0.25">
      <c r="A2794" s="45">
        <v>38742</v>
      </c>
      <c r="B2794" s="45" t="str">
        <f t="shared" si="90"/>
        <v>January</v>
      </c>
      <c r="C2794" s="53">
        <f t="shared" si="91"/>
        <v>2006</v>
      </c>
      <c r="D2794" s="43" t="s">
        <v>120</v>
      </c>
      <c r="E2794" s="132">
        <v>18.422299999999996</v>
      </c>
    </row>
    <row r="2795" spans="1:5" ht="13.8" x14ac:dyDescent="0.25">
      <c r="A2795" s="45">
        <v>38742</v>
      </c>
      <c r="B2795" s="45" t="str">
        <f t="shared" si="90"/>
        <v>January</v>
      </c>
      <c r="C2795" s="53">
        <f t="shared" si="91"/>
        <v>2006</v>
      </c>
      <c r="D2795" s="43" t="s">
        <v>103</v>
      </c>
      <c r="E2795" s="132">
        <v>17.7712</v>
      </c>
    </row>
    <row r="2796" spans="1:5" ht="13.8" x14ac:dyDescent="0.25">
      <c r="A2796" s="45">
        <v>38742</v>
      </c>
      <c r="B2796" s="45" t="str">
        <f t="shared" si="90"/>
        <v>January</v>
      </c>
      <c r="C2796" s="53">
        <f t="shared" si="91"/>
        <v>2006</v>
      </c>
      <c r="D2796" s="43" t="s">
        <v>116</v>
      </c>
      <c r="E2796" s="132">
        <v>14.244300000000001</v>
      </c>
    </row>
    <row r="2797" spans="1:5" ht="13.8" x14ac:dyDescent="0.25">
      <c r="A2797" s="45">
        <v>38742</v>
      </c>
      <c r="B2797" s="45" t="str">
        <f t="shared" si="90"/>
        <v>January</v>
      </c>
      <c r="C2797" s="53">
        <f t="shared" si="91"/>
        <v>2006</v>
      </c>
      <c r="D2797" s="43" t="s">
        <v>104</v>
      </c>
      <c r="E2797" s="132">
        <v>14.6797</v>
      </c>
    </row>
    <row r="2798" spans="1:5" ht="13.8" x14ac:dyDescent="0.25">
      <c r="A2798" s="45">
        <v>38742</v>
      </c>
      <c r="B2798" s="45" t="str">
        <f t="shared" si="90"/>
        <v>January</v>
      </c>
      <c r="C2798" s="53">
        <f t="shared" si="91"/>
        <v>2006</v>
      </c>
      <c r="D2798" s="43" t="s">
        <v>121</v>
      </c>
      <c r="E2798" s="132">
        <v>13.9598</v>
      </c>
    </row>
    <row r="2799" spans="1:5" ht="13.8" x14ac:dyDescent="0.25">
      <c r="A2799" s="45">
        <v>38742</v>
      </c>
      <c r="B2799" s="45" t="str">
        <f t="shared" si="90"/>
        <v>January</v>
      </c>
      <c r="C2799" s="53">
        <f t="shared" si="91"/>
        <v>2006</v>
      </c>
      <c r="D2799" s="43" t="s">
        <v>122</v>
      </c>
      <c r="E2799" s="132">
        <v>12.645199999999999</v>
      </c>
    </row>
    <row r="2800" spans="1:5" ht="13.8" x14ac:dyDescent="0.25">
      <c r="A2800" s="45">
        <v>38742</v>
      </c>
      <c r="B2800" s="45" t="str">
        <f t="shared" si="90"/>
        <v>January</v>
      </c>
      <c r="C2800" s="53">
        <f t="shared" si="91"/>
        <v>2006</v>
      </c>
      <c r="D2800" s="43" t="s">
        <v>123</v>
      </c>
      <c r="E2800" s="132">
        <v>12.488700000000001</v>
      </c>
    </row>
    <row r="2801" spans="1:5" ht="13.8" x14ac:dyDescent="0.25">
      <c r="A2801" s="45">
        <v>38742</v>
      </c>
      <c r="B2801" s="45" t="str">
        <f t="shared" si="90"/>
        <v>January</v>
      </c>
      <c r="C2801" s="53">
        <f t="shared" si="91"/>
        <v>2006</v>
      </c>
      <c r="D2801" s="43" t="s">
        <v>99</v>
      </c>
      <c r="E2801" s="132">
        <v>10.602</v>
      </c>
    </row>
    <row r="2802" spans="1:5" ht="13.8" x14ac:dyDescent="0.25">
      <c r="A2802" s="45">
        <v>38742</v>
      </c>
      <c r="B2802" s="45" t="str">
        <f t="shared" si="90"/>
        <v>January</v>
      </c>
      <c r="C2802" s="53">
        <f t="shared" si="91"/>
        <v>2006</v>
      </c>
      <c r="D2802" s="43" t="s">
        <v>100</v>
      </c>
      <c r="E2802" s="132">
        <v>10.323</v>
      </c>
    </row>
    <row r="2803" spans="1:5" ht="13.8" x14ac:dyDescent="0.25">
      <c r="A2803" s="45">
        <v>38742</v>
      </c>
      <c r="B2803" s="45" t="str">
        <f t="shared" si="90"/>
        <v>January</v>
      </c>
      <c r="C2803" s="53">
        <f t="shared" si="91"/>
        <v>2006</v>
      </c>
      <c r="D2803" s="43" t="s">
        <v>101</v>
      </c>
      <c r="E2803" s="132">
        <v>9.8765999999999998</v>
      </c>
    </row>
    <row r="2804" spans="1:5" ht="13.8" x14ac:dyDescent="0.25">
      <c r="A2804" s="45">
        <v>38742</v>
      </c>
      <c r="B2804" s="45" t="str">
        <f t="shared" si="90"/>
        <v>January</v>
      </c>
      <c r="C2804" s="53">
        <f t="shared" si="91"/>
        <v>2006</v>
      </c>
      <c r="D2804" s="43" t="s">
        <v>124</v>
      </c>
      <c r="E2804" s="132">
        <v>9.7928999999999995</v>
      </c>
    </row>
    <row r="2805" spans="1:5" ht="13.8" x14ac:dyDescent="0.25">
      <c r="A2805" s="45">
        <v>38742</v>
      </c>
      <c r="B2805" s="45" t="str">
        <f t="shared" si="90"/>
        <v>January</v>
      </c>
      <c r="C2805" s="53">
        <f t="shared" si="91"/>
        <v>2006</v>
      </c>
      <c r="D2805" s="43" t="s">
        <v>125</v>
      </c>
      <c r="E2805" s="132">
        <v>8.7606000000000002</v>
      </c>
    </row>
    <row r="2806" spans="1:5" ht="13.8" x14ac:dyDescent="0.25">
      <c r="A2806" s="45">
        <v>38742</v>
      </c>
      <c r="B2806" s="45" t="str">
        <f t="shared" si="90"/>
        <v>January</v>
      </c>
      <c r="C2806" s="53">
        <f t="shared" si="91"/>
        <v>2006</v>
      </c>
      <c r="D2806" s="43" t="s">
        <v>126</v>
      </c>
      <c r="E2806" s="132">
        <v>9.0896000000000008</v>
      </c>
    </row>
    <row r="2807" spans="1:5" ht="13.8" x14ac:dyDescent="0.25">
      <c r="A2807" s="45">
        <v>38742</v>
      </c>
      <c r="B2807" s="45" t="str">
        <f t="shared" si="90"/>
        <v>January</v>
      </c>
      <c r="C2807" s="53">
        <f t="shared" si="91"/>
        <v>2006</v>
      </c>
      <c r="D2807" s="43" t="s">
        <v>127</v>
      </c>
      <c r="E2807" s="132">
        <v>8.7843</v>
      </c>
    </row>
    <row r="2808" spans="1:5" ht="13.8" x14ac:dyDescent="0.25">
      <c r="A2808" s="45">
        <v>38742</v>
      </c>
      <c r="B2808" s="45" t="str">
        <f t="shared" si="90"/>
        <v>January</v>
      </c>
      <c r="C2808" s="53">
        <f t="shared" si="91"/>
        <v>2006</v>
      </c>
      <c r="D2808" s="43" t="s">
        <v>105</v>
      </c>
      <c r="E2808" s="132">
        <v>6.8913000000000011</v>
      </c>
    </row>
    <row r="2809" spans="1:5" ht="13.8" x14ac:dyDescent="0.25">
      <c r="A2809" s="45">
        <v>38742</v>
      </c>
      <c r="B2809" s="45" t="str">
        <f t="shared" si="90"/>
        <v>January</v>
      </c>
      <c r="C2809" s="53">
        <f t="shared" si="91"/>
        <v>2006</v>
      </c>
      <c r="D2809" s="43" t="s">
        <v>128</v>
      </c>
      <c r="E2809" s="132">
        <v>8.6791</v>
      </c>
    </row>
    <row r="2810" spans="1:5" ht="13.8" x14ac:dyDescent="0.25">
      <c r="A2810" s="45">
        <v>38749</v>
      </c>
      <c r="B2810" s="45" t="str">
        <f t="shared" si="90"/>
        <v>February</v>
      </c>
      <c r="C2810" s="53">
        <f t="shared" si="91"/>
        <v>2006</v>
      </c>
      <c r="D2810" s="43" t="s">
        <v>131</v>
      </c>
    </row>
    <row r="2811" spans="1:5" ht="13.8" x14ac:dyDescent="0.25">
      <c r="A2811" s="45">
        <v>38749</v>
      </c>
      <c r="B2811" s="45" t="str">
        <f t="shared" si="90"/>
        <v>February</v>
      </c>
      <c r="C2811" s="53">
        <f t="shared" si="91"/>
        <v>2006</v>
      </c>
      <c r="D2811" s="43" t="s">
        <v>115</v>
      </c>
    </row>
    <row r="2812" spans="1:5" ht="13.8" x14ac:dyDescent="0.25">
      <c r="A2812" s="45">
        <v>38749</v>
      </c>
      <c r="B2812" s="45" t="str">
        <f t="shared" si="90"/>
        <v>February</v>
      </c>
      <c r="C2812" s="53">
        <f t="shared" si="91"/>
        <v>2006</v>
      </c>
      <c r="D2812" s="43" t="s">
        <v>95</v>
      </c>
    </row>
    <row r="2813" spans="1:5" ht="13.8" x14ac:dyDescent="0.25">
      <c r="A2813" s="45">
        <v>38749</v>
      </c>
      <c r="B2813" s="45" t="str">
        <f t="shared" si="90"/>
        <v>February</v>
      </c>
      <c r="C2813" s="53">
        <f t="shared" si="91"/>
        <v>2006</v>
      </c>
      <c r="D2813" s="43" t="s">
        <v>96</v>
      </c>
    </row>
    <row r="2814" spans="1:5" ht="13.8" x14ac:dyDescent="0.25">
      <c r="A2814" s="45">
        <v>38749</v>
      </c>
      <c r="B2814" s="45" t="str">
        <f t="shared" si="90"/>
        <v>February</v>
      </c>
      <c r="C2814" s="53">
        <f t="shared" si="91"/>
        <v>2006</v>
      </c>
      <c r="D2814" s="43" t="s">
        <v>97</v>
      </c>
    </row>
    <row r="2815" spans="1:5" ht="13.8" x14ac:dyDescent="0.25">
      <c r="A2815" s="45">
        <v>38749</v>
      </c>
      <c r="B2815" s="45" t="str">
        <f t="shared" si="90"/>
        <v>February</v>
      </c>
      <c r="C2815" s="53">
        <f t="shared" si="91"/>
        <v>2006</v>
      </c>
      <c r="D2815" s="43" t="s">
        <v>98</v>
      </c>
    </row>
    <row r="2816" spans="1:5" ht="15.6" x14ac:dyDescent="0.3">
      <c r="A2816" s="45">
        <v>38749</v>
      </c>
      <c r="B2816" s="45" t="str">
        <f t="shared" si="90"/>
        <v>February</v>
      </c>
      <c r="C2816" s="53">
        <f t="shared" si="91"/>
        <v>2006</v>
      </c>
      <c r="D2816" s="130" t="s">
        <v>136</v>
      </c>
      <c r="E2816" s="132">
        <v>23.871400000000005</v>
      </c>
    </row>
    <row r="2817" spans="1:5" ht="13.8" x14ac:dyDescent="0.25">
      <c r="A2817" s="45">
        <v>38749</v>
      </c>
      <c r="B2817" s="45" t="str">
        <f t="shared" si="90"/>
        <v>February</v>
      </c>
      <c r="C2817" s="53">
        <f t="shared" si="91"/>
        <v>2006</v>
      </c>
      <c r="D2817" s="43" t="s">
        <v>118</v>
      </c>
      <c r="E2817" s="132">
        <v>21.930299999999999</v>
      </c>
    </row>
    <row r="2818" spans="1:5" ht="13.8" x14ac:dyDescent="0.25">
      <c r="A2818" s="45">
        <v>38749</v>
      </c>
      <c r="B2818" s="45" t="str">
        <f t="shared" si="90"/>
        <v>February</v>
      </c>
      <c r="C2818" s="53">
        <f t="shared" si="91"/>
        <v>2006</v>
      </c>
      <c r="D2818" s="43" t="s">
        <v>102</v>
      </c>
      <c r="E2818" s="132">
        <v>21.641199999999998</v>
      </c>
    </row>
    <row r="2819" spans="1:5" ht="13.8" x14ac:dyDescent="0.25">
      <c r="A2819" s="45">
        <v>38749</v>
      </c>
      <c r="B2819" s="45" t="str">
        <f t="shared" si="90"/>
        <v>February</v>
      </c>
      <c r="C2819" s="53">
        <f t="shared" si="91"/>
        <v>2006</v>
      </c>
      <c r="D2819" s="43" t="s">
        <v>119</v>
      </c>
      <c r="E2819" s="132">
        <v>20.939100000000003</v>
      </c>
    </row>
    <row r="2820" spans="1:5" ht="13.8" x14ac:dyDescent="0.25">
      <c r="A2820" s="45">
        <v>38749</v>
      </c>
      <c r="B2820" s="45" t="str">
        <f t="shared" si="90"/>
        <v>February</v>
      </c>
      <c r="C2820" s="53">
        <f t="shared" si="91"/>
        <v>2006</v>
      </c>
      <c r="D2820" s="43" t="s">
        <v>120</v>
      </c>
      <c r="E2820" s="132">
        <v>19.865299999999998</v>
      </c>
    </row>
    <row r="2821" spans="1:5" ht="13.8" x14ac:dyDescent="0.25">
      <c r="A2821" s="45">
        <v>38749</v>
      </c>
      <c r="B2821" s="45" t="str">
        <f t="shared" si="90"/>
        <v>February</v>
      </c>
      <c r="C2821" s="53">
        <f t="shared" si="91"/>
        <v>2006</v>
      </c>
      <c r="D2821" s="43" t="s">
        <v>103</v>
      </c>
      <c r="E2821" s="132">
        <v>19.1632</v>
      </c>
    </row>
    <row r="2822" spans="1:5" ht="13.8" x14ac:dyDescent="0.25">
      <c r="A2822" s="45">
        <v>38749</v>
      </c>
      <c r="B2822" s="45" t="str">
        <f t="shared" si="90"/>
        <v>February</v>
      </c>
      <c r="C2822" s="53">
        <f t="shared" si="91"/>
        <v>2006</v>
      </c>
      <c r="D2822" s="43" t="s">
        <v>116</v>
      </c>
      <c r="E2822" s="132">
        <v>16.199400000000001</v>
      </c>
    </row>
    <row r="2823" spans="1:5" ht="13.8" x14ac:dyDescent="0.25">
      <c r="A2823" s="45">
        <v>38749</v>
      </c>
      <c r="B2823" s="45" t="str">
        <f t="shared" si="90"/>
        <v>February</v>
      </c>
      <c r="C2823" s="53">
        <f t="shared" si="91"/>
        <v>2006</v>
      </c>
      <c r="D2823" s="43" t="s">
        <v>104</v>
      </c>
      <c r="E2823" s="132">
        <v>16.321200000000001</v>
      </c>
    </row>
    <row r="2824" spans="1:5" ht="13.8" x14ac:dyDescent="0.25">
      <c r="A2824" s="45">
        <v>38749</v>
      </c>
      <c r="B2824" s="45" t="str">
        <f t="shared" si="90"/>
        <v>February</v>
      </c>
      <c r="C2824" s="53">
        <f t="shared" si="91"/>
        <v>2006</v>
      </c>
      <c r="D2824" s="43" t="s">
        <v>121</v>
      </c>
      <c r="E2824" s="132">
        <v>15.520799999999999</v>
      </c>
    </row>
    <row r="2825" spans="1:5" ht="13.8" x14ac:dyDescent="0.25">
      <c r="A2825" s="45">
        <v>38749</v>
      </c>
      <c r="B2825" s="45" t="str">
        <f t="shared" si="90"/>
        <v>February</v>
      </c>
      <c r="C2825" s="53">
        <f t="shared" si="91"/>
        <v>2006</v>
      </c>
      <c r="D2825" s="43" t="s">
        <v>122</v>
      </c>
      <c r="E2825" s="132">
        <v>14.059200000000001</v>
      </c>
    </row>
    <row r="2826" spans="1:5" ht="13.8" x14ac:dyDescent="0.25">
      <c r="A2826" s="45">
        <v>38749</v>
      </c>
      <c r="B2826" s="45" t="str">
        <f t="shared" si="90"/>
        <v>February</v>
      </c>
      <c r="C2826" s="53">
        <f t="shared" si="91"/>
        <v>2006</v>
      </c>
      <c r="D2826" s="43" t="s">
        <v>123</v>
      </c>
      <c r="E2826" s="132">
        <v>13.885199999999999</v>
      </c>
    </row>
    <row r="2827" spans="1:5" ht="13.8" x14ac:dyDescent="0.25">
      <c r="A2827" s="45">
        <v>38749</v>
      </c>
      <c r="B2827" s="45" t="str">
        <f t="shared" si="90"/>
        <v>February</v>
      </c>
      <c r="C2827" s="53">
        <f t="shared" si="91"/>
        <v>2006</v>
      </c>
      <c r="D2827" s="43" t="s">
        <v>99</v>
      </c>
      <c r="E2827" s="132">
        <v>12.805999999999999</v>
      </c>
    </row>
    <row r="2828" spans="1:5" ht="13.8" x14ac:dyDescent="0.25">
      <c r="A2828" s="45">
        <v>38749</v>
      </c>
      <c r="B2828" s="45" t="str">
        <f t="shared" si="90"/>
        <v>February</v>
      </c>
      <c r="C2828" s="53">
        <f t="shared" si="91"/>
        <v>2006</v>
      </c>
      <c r="D2828" s="43" t="s">
        <v>100</v>
      </c>
      <c r="E2828" s="132">
        <v>12.469000000000001</v>
      </c>
    </row>
    <row r="2829" spans="1:5" ht="13.8" x14ac:dyDescent="0.25">
      <c r="A2829" s="45">
        <v>38749</v>
      </c>
      <c r="B2829" s="45" t="str">
        <f t="shared" si="90"/>
        <v>February</v>
      </c>
      <c r="C2829" s="53">
        <f t="shared" si="91"/>
        <v>2006</v>
      </c>
      <c r="D2829" s="43" t="s">
        <v>101</v>
      </c>
      <c r="E2829" s="132">
        <v>11.9298</v>
      </c>
    </row>
    <row r="2830" spans="1:5" ht="13.8" x14ac:dyDescent="0.25">
      <c r="A2830" s="45">
        <v>38749</v>
      </c>
      <c r="B2830" s="45" t="str">
        <f t="shared" si="90"/>
        <v>February</v>
      </c>
      <c r="C2830" s="53">
        <f t="shared" si="91"/>
        <v>2006</v>
      </c>
      <c r="D2830" s="43" t="s">
        <v>124</v>
      </c>
      <c r="E2830" s="132">
        <v>11.8287</v>
      </c>
    </row>
    <row r="2831" spans="1:5" ht="13.8" x14ac:dyDescent="0.25">
      <c r="A2831" s="45">
        <v>38749</v>
      </c>
      <c r="B2831" s="45" t="str">
        <f t="shared" si="90"/>
        <v>February</v>
      </c>
      <c r="C2831" s="53">
        <f t="shared" si="91"/>
        <v>2006</v>
      </c>
      <c r="D2831" s="43" t="s">
        <v>125</v>
      </c>
      <c r="E2831" s="132">
        <v>10.581800000000001</v>
      </c>
    </row>
    <row r="2832" spans="1:5" ht="13.8" x14ac:dyDescent="0.25">
      <c r="A2832" s="45">
        <v>38749</v>
      </c>
      <c r="B2832" s="45" t="str">
        <f t="shared" si="90"/>
        <v>February</v>
      </c>
      <c r="C2832" s="53">
        <f t="shared" si="91"/>
        <v>2006</v>
      </c>
      <c r="D2832" s="43" t="s">
        <v>126</v>
      </c>
      <c r="E2832" s="132">
        <v>10.8238</v>
      </c>
    </row>
    <row r="2833" spans="1:5" ht="13.8" x14ac:dyDescent="0.25">
      <c r="A2833" s="45">
        <v>38749</v>
      </c>
      <c r="B2833" s="45" t="str">
        <f t="shared" si="90"/>
        <v>February</v>
      </c>
      <c r="C2833" s="53">
        <f t="shared" si="91"/>
        <v>2006</v>
      </c>
      <c r="D2833" s="43" t="s">
        <v>127</v>
      </c>
      <c r="E2833" s="132">
        <v>10.3329</v>
      </c>
    </row>
    <row r="2834" spans="1:5" ht="13.8" x14ac:dyDescent="0.25">
      <c r="A2834" s="45">
        <v>38749</v>
      </c>
      <c r="B2834" s="45" t="str">
        <f t="shared" si="90"/>
        <v>February</v>
      </c>
      <c r="C2834" s="53">
        <f t="shared" si="91"/>
        <v>2006</v>
      </c>
      <c r="D2834" s="43" t="s">
        <v>105</v>
      </c>
      <c r="E2834" s="132">
        <v>8.3239000000000019</v>
      </c>
    </row>
    <row r="2835" spans="1:5" ht="13.8" x14ac:dyDescent="0.25">
      <c r="A2835" s="45">
        <v>38749</v>
      </c>
      <c r="B2835" s="45" t="str">
        <f t="shared" si="90"/>
        <v>February</v>
      </c>
      <c r="C2835" s="53">
        <f t="shared" si="91"/>
        <v>2006</v>
      </c>
      <c r="D2835" s="43" t="s">
        <v>128</v>
      </c>
      <c r="E2835" s="132">
        <v>10.007300000000001</v>
      </c>
    </row>
    <row r="2836" spans="1:5" ht="13.8" x14ac:dyDescent="0.25">
      <c r="A2836" s="45">
        <v>38756</v>
      </c>
      <c r="B2836" s="45" t="str">
        <f t="shared" si="90"/>
        <v>February</v>
      </c>
      <c r="C2836" s="53">
        <f t="shared" si="91"/>
        <v>2006</v>
      </c>
      <c r="D2836" s="43" t="s">
        <v>131</v>
      </c>
    </row>
    <row r="2837" spans="1:5" ht="13.8" x14ac:dyDescent="0.25">
      <c r="A2837" s="45">
        <v>38756</v>
      </c>
      <c r="B2837" s="45" t="str">
        <f t="shared" ref="B2837:B2897" si="92">TEXT(A2837,"mmmm")</f>
        <v>February</v>
      </c>
      <c r="C2837" s="53">
        <f t="shared" ref="C2837:C2897" si="93">YEAR(A2837)</f>
        <v>2006</v>
      </c>
      <c r="D2837" s="43" t="s">
        <v>115</v>
      </c>
    </row>
    <row r="2838" spans="1:5" ht="13.8" x14ac:dyDescent="0.25">
      <c r="A2838" s="45">
        <v>38756</v>
      </c>
      <c r="B2838" s="45" t="str">
        <f t="shared" si="92"/>
        <v>February</v>
      </c>
      <c r="C2838" s="53">
        <f t="shared" si="93"/>
        <v>2006</v>
      </c>
      <c r="D2838" s="43" t="s">
        <v>95</v>
      </c>
    </row>
    <row r="2839" spans="1:5" ht="13.8" x14ac:dyDescent="0.25">
      <c r="A2839" s="45">
        <v>38756</v>
      </c>
      <c r="B2839" s="45" t="str">
        <f t="shared" si="92"/>
        <v>February</v>
      </c>
      <c r="C2839" s="53">
        <f t="shared" si="93"/>
        <v>2006</v>
      </c>
      <c r="D2839" s="43" t="s">
        <v>96</v>
      </c>
    </row>
    <row r="2840" spans="1:5" ht="13.8" x14ac:dyDescent="0.25">
      <c r="A2840" s="45">
        <v>38756</v>
      </c>
      <c r="B2840" s="45" t="str">
        <f t="shared" si="92"/>
        <v>February</v>
      </c>
      <c r="C2840" s="53">
        <f t="shared" si="93"/>
        <v>2006</v>
      </c>
      <c r="D2840" s="43" t="s">
        <v>97</v>
      </c>
    </row>
    <row r="2841" spans="1:5" ht="13.8" x14ac:dyDescent="0.25">
      <c r="A2841" s="45">
        <v>38756</v>
      </c>
      <c r="B2841" s="45" t="str">
        <f t="shared" si="92"/>
        <v>February</v>
      </c>
      <c r="C2841" s="53">
        <f t="shared" si="93"/>
        <v>2006</v>
      </c>
      <c r="D2841" s="43" t="s">
        <v>98</v>
      </c>
    </row>
    <row r="2842" spans="1:5" ht="15.6" x14ac:dyDescent="0.3">
      <c r="A2842" s="45">
        <v>38756</v>
      </c>
      <c r="B2842" s="45" t="str">
        <f t="shared" si="92"/>
        <v>February</v>
      </c>
      <c r="C2842" s="53">
        <f t="shared" si="93"/>
        <v>2006</v>
      </c>
      <c r="D2842" s="130" t="s">
        <v>136</v>
      </c>
      <c r="E2842" s="132">
        <v>27.454999999999998</v>
      </c>
    </row>
    <row r="2843" spans="1:5" ht="13.8" x14ac:dyDescent="0.25">
      <c r="A2843" s="45">
        <v>38756</v>
      </c>
      <c r="B2843" s="45" t="str">
        <f t="shared" si="92"/>
        <v>February</v>
      </c>
      <c r="C2843" s="53">
        <f t="shared" si="93"/>
        <v>2006</v>
      </c>
      <c r="D2843" s="43" t="s">
        <v>118</v>
      </c>
      <c r="E2843" s="132">
        <v>25.2225</v>
      </c>
    </row>
    <row r="2844" spans="1:5" ht="13.8" x14ac:dyDescent="0.25">
      <c r="A2844" s="45">
        <v>38756</v>
      </c>
      <c r="B2844" s="45" t="str">
        <f t="shared" si="92"/>
        <v>February</v>
      </c>
      <c r="C2844" s="53">
        <f t="shared" si="93"/>
        <v>2006</v>
      </c>
      <c r="D2844" s="43" t="s">
        <v>102</v>
      </c>
      <c r="E2844" s="132">
        <v>24.89</v>
      </c>
    </row>
    <row r="2845" spans="1:5" ht="13.8" x14ac:dyDescent="0.25">
      <c r="A2845" s="45">
        <v>38756</v>
      </c>
      <c r="B2845" s="45" t="str">
        <f t="shared" si="92"/>
        <v>February</v>
      </c>
      <c r="C2845" s="53">
        <f t="shared" si="93"/>
        <v>2006</v>
      </c>
      <c r="D2845" s="43" t="s">
        <v>119</v>
      </c>
      <c r="E2845" s="132">
        <v>24.0825</v>
      </c>
    </row>
    <row r="2846" spans="1:5" ht="13.8" x14ac:dyDescent="0.25">
      <c r="A2846" s="45">
        <v>38756</v>
      </c>
      <c r="B2846" s="45" t="str">
        <f t="shared" si="92"/>
        <v>February</v>
      </c>
      <c r="C2846" s="53">
        <f t="shared" si="93"/>
        <v>2006</v>
      </c>
      <c r="D2846" s="43" t="s">
        <v>120</v>
      </c>
      <c r="E2846" s="132">
        <v>22.8475</v>
      </c>
    </row>
    <row r="2847" spans="1:5" ht="13.8" x14ac:dyDescent="0.25">
      <c r="A2847" s="45">
        <v>38756</v>
      </c>
      <c r="B2847" s="45" t="str">
        <f t="shared" si="92"/>
        <v>February</v>
      </c>
      <c r="C2847" s="53">
        <f t="shared" si="93"/>
        <v>2006</v>
      </c>
      <c r="D2847" s="43" t="s">
        <v>103</v>
      </c>
      <c r="E2847" s="132">
        <v>22.04</v>
      </c>
    </row>
    <row r="2848" spans="1:5" ht="13.8" x14ac:dyDescent="0.25">
      <c r="A2848" s="45">
        <v>38756</v>
      </c>
      <c r="B2848" s="45" t="str">
        <f t="shared" si="92"/>
        <v>February</v>
      </c>
      <c r="C2848" s="53">
        <f t="shared" si="93"/>
        <v>2006</v>
      </c>
      <c r="D2848" s="43" t="s">
        <v>116</v>
      </c>
      <c r="E2848" s="132">
        <v>17.8752</v>
      </c>
    </row>
    <row r="2849" spans="1:5" ht="13.8" x14ac:dyDescent="0.25">
      <c r="A2849" s="45">
        <v>38756</v>
      </c>
      <c r="B2849" s="45" t="str">
        <f t="shared" si="92"/>
        <v>February</v>
      </c>
      <c r="C2849" s="53">
        <f t="shared" si="93"/>
        <v>2006</v>
      </c>
      <c r="D2849" s="43" t="s">
        <v>104</v>
      </c>
      <c r="E2849" s="132">
        <v>17.962700000000002</v>
      </c>
    </row>
    <row r="2850" spans="1:5" ht="13.8" x14ac:dyDescent="0.25">
      <c r="A2850" s="45">
        <v>38756</v>
      </c>
      <c r="B2850" s="45" t="str">
        <f t="shared" si="92"/>
        <v>February</v>
      </c>
      <c r="C2850" s="53">
        <f t="shared" si="93"/>
        <v>2006</v>
      </c>
      <c r="D2850" s="43" t="s">
        <v>121</v>
      </c>
      <c r="E2850" s="132">
        <v>17.081800000000001</v>
      </c>
    </row>
    <row r="2851" spans="1:5" ht="13.8" x14ac:dyDescent="0.25">
      <c r="A2851" s="45">
        <v>38756</v>
      </c>
      <c r="B2851" s="45" t="str">
        <f t="shared" si="92"/>
        <v>February</v>
      </c>
      <c r="C2851" s="53">
        <f t="shared" si="93"/>
        <v>2006</v>
      </c>
      <c r="D2851" s="43" t="s">
        <v>122</v>
      </c>
      <c r="E2851" s="132">
        <v>15.473199999999999</v>
      </c>
    </row>
    <row r="2852" spans="1:5" ht="13.8" x14ac:dyDescent="0.25">
      <c r="A2852" s="45">
        <v>38756</v>
      </c>
      <c r="B2852" s="45" t="str">
        <f t="shared" si="92"/>
        <v>February</v>
      </c>
      <c r="C2852" s="53">
        <f t="shared" si="93"/>
        <v>2006</v>
      </c>
      <c r="D2852" s="43" t="s">
        <v>123</v>
      </c>
      <c r="E2852" s="132">
        <v>15.281700000000001</v>
      </c>
    </row>
    <row r="2853" spans="1:5" ht="13.8" x14ac:dyDescent="0.25">
      <c r="A2853" s="45">
        <v>38756</v>
      </c>
      <c r="B2853" s="45" t="str">
        <f t="shared" si="92"/>
        <v>February</v>
      </c>
      <c r="C2853" s="53">
        <f t="shared" si="93"/>
        <v>2006</v>
      </c>
      <c r="D2853" s="43" t="s">
        <v>99</v>
      </c>
      <c r="E2853" s="132">
        <v>13.87</v>
      </c>
    </row>
    <row r="2854" spans="1:5" ht="13.8" x14ac:dyDescent="0.25">
      <c r="A2854" s="45">
        <v>38756</v>
      </c>
      <c r="B2854" s="45" t="str">
        <f t="shared" si="92"/>
        <v>February</v>
      </c>
      <c r="C2854" s="53">
        <f t="shared" si="93"/>
        <v>2006</v>
      </c>
      <c r="D2854" s="43" t="s">
        <v>100</v>
      </c>
      <c r="E2854" s="132">
        <v>13.505000000000001</v>
      </c>
    </row>
    <row r="2855" spans="1:5" ht="13.8" x14ac:dyDescent="0.25">
      <c r="A2855" s="45">
        <v>38756</v>
      </c>
      <c r="B2855" s="45" t="str">
        <f t="shared" si="92"/>
        <v>February</v>
      </c>
      <c r="C2855" s="53">
        <f t="shared" si="93"/>
        <v>2006</v>
      </c>
      <c r="D2855" s="43" t="s">
        <v>101</v>
      </c>
      <c r="E2855" s="132">
        <v>12.920999999999999</v>
      </c>
    </row>
    <row r="2856" spans="1:5" ht="13.8" x14ac:dyDescent="0.25">
      <c r="A2856" s="45">
        <v>38756</v>
      </c>
      <c r="B2856" s="45" t="str">
        <f t="shared" si="92"/>
        <v>February</v>
      </c>
      <c r="C2856" s="53">
        <f t="shared" si="93"/>
        <v>2006</v>
      </c>
      <c r="D2856" s="43" t="s">
        <v>124</v>
      </c>
      <c r="E2856" s="132">
        <v>12.811499999999999</v>
      </c>
    </row>
    <row r="2857" spans="1:5" ht="13.8" x14ac:dyDescent="0.25">
      <c r="A2857" s="45">
        <v>38756</v>
      </c>
      <c r="B2857" s="45" t="str">
        <f t="shared" si="92"/>
        <v>February</v>
      </c>
      <c r="C2857" s="53">
        <f t="shared" si="93"/>
        <v>2006</v>
      </c>
      <c r="D2857" s="43" t="s">
        <v>125</v>
      </c>
      <c r="E2857" s="132">
        <v>11.461000000000002</v>
      </c>
    </row>
    <row r="2858" spans="1:5" ht="13.8" x14ac:dyDescent="0.25">
      <c r="A2858" s="45">
        <v>38756</v>
      </c>
      <c r="B2858" s="45" t="str">
        <f t="shared" si="92"/>
        <v>February</v>
      </c>
      <c r="C2858" s="53">
        <f t="shared" si="93"/>
        <v>2006</v>
      </c>
      <c r="D2858" s="43" t="s">
        <v>126</v>
      </c>
      <c r="E2858" s="132">
        <v>11.661000000000001</v>
      </c>
    </row>
    <row r="2859" spans="1:5" ht="13.8" x14ac:dyDescent="0.25">
      <c r="A2859" s="45">
        <v>38756</v>
      </c>
      <c r="B2859" s="45" t="str">
        <f t="shared" si="92"/>
        <v>February</v>
      </c>
      <c r="C2859" s="53">
        <f t="shared" si="93"/>
        <v>2006</v>
      </c>
      <c r="D2859" s="43" t="s">
        <v>127</v>
      </c>
      <c r="E2859" s="132">
        <v>11.080499999999999</v>
      </c>
    </row>
    <row r="2860" spans="1:5" ht="13.8" x14ac:dyDescent="0.25">
      <c r="A2860" s="45">
        <v>38756</v>
      </c>
      <c r="B2860" s="45" t="str">
        <f t="shared" si="92"/>
        <v>February</v>
      </c>
      <c r="C2860" s="53">
        <f t="shared" si="93"/>
        <v>2006</v>
      </c>
      <c r="D2860" s="43" t="s">
        <v>105</v>
      </c>
      <c r="E2860" s="132">
        <v>9.0155000000000012</v>
      </c>
    </row>
    <row r="2861" spans="1:5" ht="13.8" x14ac:dyDescent="0.25">
      <c r="A2861" s="45">
        <v>38756</v>
      </c>
      <c r="B2861" s="45" t="str">
        <f t="shared" si="92"/>
        <v>February</v>
      </c>
      <c r="C2861" s="53">
        <f t="shared" si="93"/>
        <v>2006</v>
      </c>
      <c r="D2861" s="43" t="s">
        <v>128</v>
      </c>
      <c r="E2861" s="132">
        <v>10.648499999999999</v>
      </c>
    </row>
    <row r="2862" spans="1:5" ht="13.8" x14ac:dyDescent="0.25">
      <c r="A2862" s="45">
        <v>38763</v>
      </c>
      <c r="B2862" s="45" t="str">
        <f t="shared" si="92"/>
        <v>February</v>
      </c>
      <c r="C2862" s="53">
        <f t="shared" si="93"/>
        <v>2006</v>
      </c>
      <c r="D2862" s="43" t="s">
        <v>131</v>
      </c>
    </row>
    <row r="2863" spans="1:5" ht="13.8" x14ac:dyDescent="0.25">
      <c r="A2863" s="45">
        <v>38763</v>
      </c>
      <c r="B2863" s="45" t="str">
        <f t="shared" si="92"/>
        <v>February</v>
      </c>
      <c r="C2863" s="53">
        <f t="shared" si="93"/>
        <v>2006</v>
      </c>
      <c r="D2863" s="43" t="s">
        <v>115</v>
      </c>
    </row>
    <row r="2864" spans="1:5" ht="13.8" x14ac:dyDescent="0.25">
      <c r="A2864" s="45">
        <v>38763</v>
      </c>
      <c r="B2864" s="45" t="str">
        <f t="shared" si="92"/>
        <v>February</v>
      </c>
      <c r="C2864" s="53">
        <f t="shared" si="93"/>
        <v>2006</v>
      </c>
      <c r="D2864" s="43" t="s">
        <v>95</v>
      </c>
    </row>
    <row r="2865" spans="1:5" ht="13.8" x14ac:dyDescent="0.25">
      <c r="A2865" s="45">
        <v>38763</v>
      </c>
      <c r="B2865" s="45" t="str">
        <f t="shared" si="92"/>
        <v>February</v>
      </c>
      <c r="C2865" s="53">
        <f t="shared" si="93"/>
        <v>2006</v>
      </c>
      <c r="D2865" s="43" t="s">
        <v>96</v>
      </c>
    </row>
    <row r="2866" spans="1:5" ht="13.8" x14ac:dyDescent="0.25">
      <c r="A2866" s="45">
        <v>38763</v>
      </c>
      <c r="B2866" s="45" t="str">
        <f t="shared" si="92"/>
        <v>February</v>
      </c>
      <c r="C2866" s="53">
        <f t="shared" si="93"/>
        <v>2006</v>
      </c>
      <c r="D2866" s="43" t="s">
        <v>97</v>
      </c>
    </row>
    <row r="2867" spans="1:5" ht="13.8" x14ac:dyDescent="0.25">
      <c r="A2867" s="45">
        <v>38763</v>
      </c>
      <c r="B2867" s="45" t="str">
        <f t="shared" si="92"/>
        <v>February</v>
      </c>
      <c r="C2867" s="53">
        <f t="shared" si="93"/>
        <v>2006</v>
      </c>
      <c r="D2867" s="43" t="s">
        <v>98</v>
      </c>
    </row>
    <row r="2868" spans="1:5" ht="15.6" x14ac:dyDescent="0.3">
      <c r="A2868" s="45">
        <v>38763</v>
      </c>
      <c r="B2868" s="45" t="str">
        <f t="shared" si="92"/>
        <v>February</v>
      </c>
      <c r="C2868" s="53">
        <f t="shared" si="93"/>
        <v>2006</v>
      </c>
      <c r="D2868" s="130" t="s">
        <v>136</v>
      </c>
      <c r="E2868" s="132">
        <v>24.680599999999998</v>
      </c>
    </row>
    <row r="2869" spans="1:5" ht="13.8" x14ac:dyDescent="0.25">
      <c r="A2869" s="45">
        <v>38763</v>
      </c>
      <c r="B2869" s="45" t="str">
        <f t="shared" si="92"/>
        <v>February</v>
      </c>
      <c r="C2869" s="53">
        <f t="shared" si="93"/>
        <v>2006</v>
      </c>
      <c r="D2869" s="43" t="s">
        <v>118</v>
      </c>
      <c r="E2869" s="132">
        <v>22.6737</v>
      </c>
    </row>
    <row r="2870" spans="1:5" ht="13.8" x14ac:dyDescent="0.25">
      <c r="A2870" s="45">
        <v>38763</v>
      </c>
      <c r="B2870" s="45" t="str">
        <f t="shared" si="92"/>
        <v>February</v>
      </c>
      <c r="C2870" s="53">
        <f t="shared" si="93"/>
        <v>2006</v>
      </c>
      <c r="D2870" s="43" t="s">
        <v>102</v>
      </c>
      <c r="E2870" s="132">
        <v>22.3748</v>
      </c>
    </row>
    <row r="2871" spans="1:5" ht="13.8" x14ac:dyDescent="0.25">
      <c r="A2871" s="45">
        <v>38763</v>
      </c>
      <c r="B2871" s="45" t="str">
        <f t="shared" si="92"/>
        <v>February</v>
      </c>
      <c r="C2871" s="53">
        <f t="shared" si="93"/>
        <v>2006</v>
      </c>
      <c r="D2871" s="43" t="s">
        <v>119</v>
      </c>
      <c r="E2871" s="132">
        <v>21.648900000000005</v>
      </c>
    </row>
    <row r="2872" spans="1:5" ht="13.8" x14ac:dyDescent="0.25">
      <c r="A2872" s="45">
        <v>38763</v>
      </c>
      <c r="B2872" s="45" t="str">
        <f t="shared" si="92"/>
        <v>February</v>
      </c>
      <c r="C2872" s="53">
        <f t="shared" si="93"/>
        <v>2006</v>
      </c>
      <c r="D2872" s="43" t="s">
        <v>120</v>
      </c>
      <c r="E2872" s="132">
        <v>20.538699999999999</v>
      </c>
    </row>
    <row r="2873" spans="1:5" ht="13.8" x14ac:dyDescent="0.25">
      <c r="A2873" s="45">
        <v>38763</v>
      </c>
      <c r="B2873" s="45" t="str">
        <f t="shared" si="92"/>
        <v>February</v>
      </c>
      <c r="C2873" s="53">
        <f t="shared" si="93"/>
        <v>2006</v>
      </c>
      <c r="D2873" s="43" t="s">
        <v>103</v>
      </c>
      <c r="E2873" s="132">
        <v>19.812799999999999</v>
      </c>
    </row>
    <row r="2874" spans="1:5" ht="13.8" x14ac:dyDescent="0.25">
      <c r="A2874" s="45">
        <v>38763</v>
      </c>
      <c r="B2874" s="45" t="str">
        <f t="shared" si="92"/>
        <v>February</v>
      </c>
      <c r="C2874" s="53">
        <f t="shared" si="93"/>
        <v>2006</v>
      </c>
      <c r="D2874" s="43" t="s">
        <v>116</v>
      </c>
      <c r="E2874" s="132">
        <v>15.521100000000001</v>
      </c>
    </row>
    <row r="2875" spans="1:5" ht="13.8" x14ac:dyDescent="0.25">
      <c r="A2875" s="45">
        <v>38763</v>
      </c>
      <c r="B2875" s="45" t="str">
        <f t="shared" si="92"/>
        <v>February</v>
      </c>
      <c r="C2875" s="53">
        <f t="shared" si="93"/>
        <v>2006</v>
      </c>
      <c r="D2875" s="43" t="s">
        <v>104</v>
      </c>
      <c r="E2875" s="132">
        <v>16.415000000000003</v>
      </c>
    </row>
    <row r="2876" spans="1:5" ht="13.8" x14ac:dyDescent="0.25">
      <c r="A2876" s="45">
        <v>38763</v>
      </c>
      <c r="B2876" s="45" t="str">
        <f t="shared" si="92"/>
        <v>February</v>
      </c>
      <c r="C2876" s="53">
        <f t="shared" si="93"/>
        <v>2006</v>
      </c>
      <c r="D2876" s="43" t="s">
        <v>121</v>
      </c>
      <c r="E2876" s="132">
        <v>15.61</v>
      </c>
    </row>
    <row r="2877" spans="1:5" ht="13.8" x14ac:dyDescent="0.25">
      <c r="A2877" s="45">
        <v>38763</v>
      </c>
      <c r="B2877" s="45" t="str">
        <f t="shared" si="92"/>
        <v>February</v>
      </c>
      <c r="C2877" s="53">
        <f t="shared" si="93"/>
        <v>2006</v>
      </c>
      <c r="D2877" s="43" t="s">
        <v>122</v>
      </c>
      <c r="E2877" s="132">
        <v>14.14</v>
      </c>
    </row>
    <row r="2878" spans="1:5" ht="13.8" x14ac:dyDescent="0.25">
      <c r="A2878" s="45">
        <v>38763</v>
      </c>
      <c r="B2878" s="45" t="str">
        <f t="shared" si="92"/>
        <v>February</v>
      </c>
      <c r="C2878" s="53">
        <f t="shared" si="93"/>
        <v>2006</v>
      </c>
      <c r="D2878" s="43" t="s">
        <v>123</v>
      </c>
      <c r="E2878" s="132">
        <v>13.965</v>
      </c>
    </row>
    <row r="2879" spans="1:5" ht="13.8" x14ac:dyDescent="0.25">
      <c r="A2879" s="45">
        <v>38763</v>
      </c>
      <c r="B2879" s="45" t="str">
        <f t="shared" si="92"/>
        <v>February</v>
      </c>
      <c r="C2879" s="53">
        <f t="shared" si="93"/>
        <v>2006</v>
      </c>
      <c r="D2879" s="43" t="s">
        <v>99</v>
      </c>
      <c r="E2879" s="132">
        <v>12.653999999999998</v>
      </c>
    </row>
    <row r="2880" spans="1:5" ht="13.8" x14ac:dyDescent="0.25">
      <c r="A2880" s="45">
        <v>38763</v>
      </c>
      <c r="B2880" s="45" t="str">
        <f t="shared" si="92"/>
        <v>February</v>
      </c>
      <c r="C2880" s="53">
        <f t="shared" si="93"/>
        <v>2006</v>
      </c>
      <c r="D2880" s="43" t="s">
        <v>100</v>
      </c>
      <c r="E2880" s="132">
        <v>12.321000000000002</v>
      </c>
    </row>
    <row r="2881" spans="1:5" ht="13.8" x14ac:dyDescent="0.25">
      <c r="A2881" s="45">
        <v>38763</v>
      </c>
      <c r="B2881" s="45" t="str">
        <f t="shared" si="92"/>
        <v>February</v>
      </c>
      <c r="C2881" s="53">
        <f t="shared" si="93"/>
        <v>2006</v>
      </c>
      <c r="D2881" s="43" t="s">
        <v>101</v>
      </c>
      <c r="E2881" s="132">
        <v>11.7882</v>
      </c>
    </row>
    <row r="2882" spans="1:5" ht="13.8" x14ac:dyDescent="0.25">
      <c r="A2882" s="45">
        <v>38763</v>
      </c>
      <c r="B2882" s="45" t="str">
        <f t="shared" si="92"/>
        <v>February</v>
      </c>
      <c r="C2882" s="53">
        <f t="shared" si="93"/>
        <v>2006</v>
      </c>
      <c r="D2882" s="43" t="s">
        <v>124</v>
      </c>
      <c r="E2882" s="132">
        <v>11.6883</v>
      </c>
    </row>
    <row r="2883" spans="1:5" ht="13.8" x14ac:dyDescent="0.25">
      <c r="A2883" s="45">
        <v>38763</v>
      </c>
      <c r="B2883" s="45" t="str">
        <f t="shared" si="92"/>
        <v>February</v>
      </c>
      <c r="C2883" s="53">
        <f t="shared" si="93"/>
        <v>2006</v>
      </c>
      <c r="D2883" s="43" t="s">
        <v>125</v>
      </c>
      <c r="E2883" s="132">
        <v>10.456200000000001</v>
      </c>
    </row>
    <row r="2884" spans="1:5" ht="13.8" x14ac:dyDescent="0.25">
      <c r="A2884" s="45">
        <v>38763</v>
      </c>
      <c r="B2884" s="45" t="str">
        <f t="shared" si="92"/>
        <v>February</v>
      </c>
      <c r="C2884" s="53">
        <f t="shared" si="93"/>
        <v>2006</v>
      </c>
      <c r="D2884" s="43" t="s">
        <v>126</v>
      </c>
      <c r="E2884" s="132">
        <v>10.7042</v>
      </c>
    </row>
    <row r="2885" spans="1:5" ht="13.8" x14ac:dyDescent="0.25">
      <c r="A2885" s="45">
        <v>38763</v>
      </c>
      <c r="B2885" s="45" t="str">
        <f t="shared" si="92"/>
        <v>February</v>
      </c>
      <c r="C2885" s="53">
        <f t="shared" si="93"/>
        <v>2006</v>
      </c>
      <c r="D2885" s="43" t="s">
        <v>127</v>
      </c>
      <c r="E2885" s="132">
        <v>10.226100000000001</v>
      </c>
    </row>
    <row r="2886" spans="1:5" ht="13.8" x14ac:dyDescent="0.25">
      <c r="A2886" s="45">
        <v>38763</v>
      </c>
      <c r="B2886" s="45" t="str">
        <f t="shared" si="92"/>
        <v>February</v>
      </c>
      <c r="C2886" s="53">
        <f t="shared" si="93"/>
        <v>2006</v>
      </c>
      <c r="D2886" s="43" t="s">
        <v>105</v>
      </c>
      <c r="E2886" s="132">
        <v>8.2251000000000012</v>
      </c>
    </row>
    <row r="2887" spans="1:5" ht="13.8" x14ac:dyDescent="0.25">
      <c r="A2887" s="45">
        <v>38763</v>
      </c>
      <c r="B2887" s="45" t="str">
        <f t="shared" si="92"/>
        <v>February</v>
      </c>
      <c r="C2887" s="53">
        <f t="shared" si="93"/>
        <v>2006</v>
      </c>
      <c r="D2887" s="43" t="s">
        <v>128</v>
      </c>
      <c r="E2887" s="132">
        <v>9.9157000000000011</v>
      </c>
    </row>
    <row r="2888" spans="1:5" ht="13.8" x14ac:dyDescent="0.25">
      <c r="A2888" s="45">
        <v>38770</v>
      </c>
      <c r="B2888" s="45" t="str">
        <f t="shared" si="92"/>
        <v>February</v>
      </c>
      <c r="C2888" s="53">
        <f t="shared" si="93"/>
        <v>2006</v>
      </c>
      <c r="D2888" s="43" t="s">
        <v>131</v>
      </c>
    </row>
    <row r="2889" spans="1:5" ht="13.8" x14ac:dyDescent="0.25">
      <c r="A2889" s="45">
        <v>38770</v>
      </c>
      <c r="B2889" s="45" t="str">
        <f t="shared" si="92"/>
        <v>February</v>
      </c>
      <c r="C2889" s="53">
        <f t="shared" si="93"/>
        <v>2006</v>
      </c>
      <c r="D2889" s="43" t="s">
        <v>115</v>
      </c>
    </row>
    <row r="2890" spans="1:5" ht="13.8" x14ac:dyDescent="0.25">
      <c r="A2890" s="45">
        <v>38770</v>
      </c>
      <c r="B2890" s="45" t="str">
        <f t="shared" si="92"/>
        <v>February</v>
      </c>
      <c r="C2890" s="53">
        <f t="shared" si="93"/>
        <v>2006</v>
      </c>
      <c r="D2890" s="43" t="s">
        <v>95</v>
      </c>
    </row>
    <row r="2891" spans="1:5" ht="13.8" x14ac:dyDescent="0.25">
      <c r="A2891" s="45">
        <v>38770</v>
      </c>
      <c r="B2891" s="45" t="str">
        <f t="shared" si="92"/>
        <v>February</v>
      </c>
      <c r="C2891" s="53">
        <f t="shared" si="93"/>
        <v>2006</v>
      </c>
      <c r="D2891" s="43" t="s">
        <v>96</v>
      </c>
    </row>
    <row r="2892" spans="1:5" ht="13.8" x14ac:dyDescent="0.25">
      <c r="A2892" s="45">
        <v>38770</v>
      </c>
      <c r="B2892" s="45" t="str">
        <f t="shared" si="92"/>
        <v>February</v>
      </c>
      <c r="C2892" s="53">
        <f t="shared" si="93"/>
        <v>2006</v>
      </c>
      <c r="D2892" s="43" t="s">
        <v>97</v>
      </c>
    </row>
    <row r="2893" spans="1:5" ht="13.8" x14ac:dyDescent="0.25">
      <c r="A2893" s="45">
        <v>38770</v>
      </c>
      <c r="B2893" s="45" t="str">
        <f t="shared" si="92"/>
        <v>February</v>
      </c>
      <c r="C2893" s="53">
        <f t="shared" si="93"/>
        <v>2006</v>
      </c>
      <c r="D2893" s="43" t="s">
        <v>98</v>
      </c>
    </row>
    <row r="2894" spans="1:5" ht="15.6" x14ac:dyDescent="0.3">
      <c r="A2894" s="45">
        <v>38770</v>
      </c>
      <c r="B2894" s="45" t="str">
        <f t="shared" si="92"/>
        <v>February</v>
      </c>
      <c r="C2894" s="53">
        <f t="shared" si="93"/>
        <v>2006</v>
      </c>
      <c r="D2894" s="130" t="s">
        <v>136</v>
      </c>
      <c r="E2894" s="132">
        <v>21.675000000000001</v>
      </c>
    </row>
    <row r="2895" spans="1:5" ht="13.8" x14ac:dyDescent="0.25">
      <c r="A2895" s="45">
        <v>38770</v>
      </c>
      <c r="B2895" s="45" t="str">
        <f t="shared" si="92"/>
        <v>February</v>
      </c>
      <c r="C2895" s="53">
        <f t="shared" si="93"/>
        <v>2006</v>
      </c>
      <c r="D2895" s="43" t="s">
        <v>118</v>
      </c>
      <c r="E2895" s="132">
        <v>19.912499999999998</v>
      </c>
    </row>
    <row r="2896" spans="1:5" ht="13.8" x14ac:dyDescent="0.25">
      <c r="A2896" s="45">
        <v>38770</v>
      </c>
      <c r="B2896" s="45" t="str">
        <f t="shared" si="92"/>
        <v>February</v>
      </c>
      <c r="C2896" s="53">
        <f t="shared" si="93"/>
        <v>2006</v>
      </c>
      <c r="D2896" s="43" t="s">
        <v>102</v>
      </c>
      <c r="E2896" s="132">
        <v>19.649999999999999</v>
      </c>
    </row>
    <row r="2897" spans="1:5" ht="13.8" x14ac:dyDescent="0.25">
      <c r="A2897" s="45">
        <v>38770</v>
      </c>
      <c r="B2897" s="45" t="str">
        <f t="shared" si="92"/>
        <v>February</v>
      </c>
      <c r="C2897" s="53">
        <f t="shared" si="93"/>
        <v>2006</v>
      </c>
      <c r="D2897" s="43" t="s">
        <v>119</v>
      </c>
      <c r="E2897" s="132">
        <v>19.012499999999999</v>
      </c>
    </row>
    <row r="2898" spans="1:5" ht="13.8" x14ac:dyDescent="0.25">
      <c r="A2898" s="45">
        <v>38770</v>
      </c>
      <c r="B2898" s="45" t="str">
        <f t="shared" ref="B2898:B2959" si="94">TEXT(A2898,"mmmm")</f>
        <v>February</v>
      </c>
      <c r="C2898" s="53">
        <f t="shared" ref="C2898:C2959" si="95">YEAR(A2898)</f>
        <v>2006</v>
      </c>
      <c r="D2898" s="43" t="s">
        <v>120</v>
      </c>
      <c r="E2898" s="132">
        <v>18.037499999999998</v>
      </c>
    </row>
    <row r="2899" spans="1:5" ht="13.8" x14ac:dyDescent="0.25">
      <c r="A2899" s="45">
        <v>38770</v>
      </c>
      <c r="B2899" s="45" t="str">
        <f t="shared" si="94"/>
        <v>February</v>
      </c>
      <c r="C2899" s="53">
        <f t="shared" si="95"/>
        <v>2006</v>
      </c>
      <c r="D2899" s="43" t="s">
        <v>103</v>
      </c>
      <c r="E2899" s="132">
        <v>17.399999999999999</v>
      </c>
    </row>
    <row r="2900" spans="1:5" ht="13.8" x14ac:dyDescent="0.25">
      <c r="A2900" s="45">
        <v>38770</v>
      </c>
      <c r="B2900" s="45" t="str">
        <f t="shared" si="94"/>
        <v>February</v>
      </c>
      <c r="C2900" s="53">
        <f t="shared" si="95"/>
        <v>2006</v>
      </c>
      <c r="D2900" s="43" t="s">
        <v>116</v>
      </c>
      <c r="E2900" s="132">
        <v>13.645800000000001</v>
      </c>
    </row>
    <row r="2901" spans="1:5" ht="13.8" x14ac:dyDescent="0.25">
      <c r="A2901" s="45">
        <v>38770</v>
      </c>
      <c r="B2901" s="45" t="str">
        <f t="shared" si="94"/>
        <v>February</v>
      </c>
      <c r="C2901" s="53">
        <f t="shared" si="95"/>
        <v>2006</v>
      </c>
      <c r="D2901" s="43" t="s">
        <v>104</v>
      </c>
      <c r="E2901" s="132">
        <v>14.210700000000001</v>
      </c>
    </row>
    <row r="2902" spans="1:5" ht="13.8" x14ac:dyDescent="0.25">
      <c r="A2902" s="45">
        <v>38770</v>
      </c>
      <c r="B2902" s="45" t="str">
        <f t="shared" si="94"/>
        <v>February</v>
      </c>
      <c r="C2902" s="53">
        <f t="shared" si="95"/>
        <v>2006</v>
      </c>
      <c r="D2902" s="43" t="s">
        <v>121</v>
      </c>
      <c r="E2902" s="132">
        <v>13.513799999999998</v>
      </c>
    </row>
    <row r="2903" spans="1:5" ht="13.8" x14ac:dyDescent="0.25">
      <c r="A2903" s="45">
        <v>38770</v>
      </c>
      <c r="B2903" s="45" t="str">
        <f t="shared" si="94"/>
        <v>February</v>
      </c>
      <c r="C2903" s="53">
        <f t="shared" si="95"/>
        <v>2006</v>
      </c>
      <c r="D2903" s="43" t="s">
        <v>122</v>
      </c>
      <c r="E2903" s="132">
        <v>12.241200000000001</v>
      </c>
    </row>
    <row r="2904" spans="1:5" ht="13.8" x14ac:dyDescent="0.25">
      <c r="A2904" s="45">
        <v>38770</v>
      </c>
      <c r="B2904" s="45" t="str">
        <f t="shared" si="94"/>
        <v>February</v>
      </c>
      <c r="C2904" s="53">
        <f t="shared" si="95"/>
        <v>2006</v>
      </c>
      <c r="D2904" s="43" t="s">
        <v>123</v>
      </c>
      <c r="E2904" s="132">
        <v>12.089700000000001</v>
      </c>
    </row>
    <row r="2905" spans="1:5" ht="13.8" x14ac:dyDescent="0.25">
      <c r="A2905" s="45">
        <v>38770</v>
      </c>
      <c r="B2905" s="45" t="str">
        <f t="shared" si="94"/>
        <v>February</v>
      </c>
      <c r="C2905" s="53">
        <f t="shared" si="95"/>
        <v>2006</v>
      </c>
      <c r="D2905" s="43" t="s">
        <v>99</v>
      </c>
      <c r="E2905" s="132">
        <v>10.982000000000001</v>
      </c>
    </row>
    <row r="2906" spans="1:5" ht="13.8" x14ac:dyDescent="0.25">
      <c r="A2906" s="45">
        <v>38770</v>
      </c>
      <c r="B2906" s="45" t="str">
        <f t="shared" si="94"/>
        <v>February</v>
      </c>
      <c r="C2906" s="53">
        <f t="shared" si="95"/>
        <v>2006</v>
      </c>
      <c r="D2906" s="43" t="s">
        <v>100</v>
      </c>
      <c r="E2906" s="132">
        <v>10.693</v>
      </c>
    </row>
    <row r="2907" spans="1:5" ht="13.8" x14ac:dyDescent="0.25">
      <c r="A2907" s="45">
        <v>38770</v>
      </c>
      <c r="B2907" s="45" t="str">
        <f t="shared" si="94"/>
        <v>February</v>
      </c>
      <c r="C2907" s="53">
        <f t="shared" si="95"/>
        <v>2006</v>
      </c>
      <c r="D2907" s="43" t="s">
        <v>101</v>
      </c>
      <c r="E2907" s="132">
        <v>10.230600000000001</v>
      </c>
    </row>
    <row r="2908" spans="1:5" ht="13.8" x14ac:dyDescent="0.25">
      <c r="A2908" s="45">
        <v>38770</v>
      </c>
      <c r="B2908" s="45" t="str">
        <f t="shared" si="94"/>
        <v>February</v>
      </c>
      <c r="C2908" s="53">
        <f t="shared" si="95"/>
        <v>2006</v>
      </c>
      <c r="D2908" s="43" t="s">
        <v>124</v>
      </c>
      <c r="E2908" s="132">
        <v>10.1439</v>
      </c>
    </row>
    <row r="2909" spans="1:5" ht="13.8" x14ac:dyDescent="0.25">
      <c r="A2909" s="45">
        <v>38770</v>
      </c>
      <c r="B2909" s="45" t="str">
        <f t="shared" si="94"/>
        <v>February</v>
      </c>
      <c r="C2909" s="53">
        <f t="shared" si="95"/>
        <v>2006</v>
      </c>
      <c r="D2909" s="43" t="s">
        <v>125</v>
      </c>
      <c r="E2909" s="132">
        <v>9.0746000000000002</v>
      </c>
    </row>
    <row r="2910" spans="1:5" ht="13.8" x14ac:dyDescent="0.25">
      <c r="A2910" s="45">
        <v>38770</v>
      </c>
      <c r="B2910" s="45" t="str">
        <f t="shared" si="94"/>
        <v>February</v>
      </c>
      <c r="C2910" s="53">
        <f t="shared" si="95"/>
        <v>2006</v>
      </c>
      <c r="D2910" s="43" t="s">
        <v>126</v>
      </c>
      <c r="E2910" s="132">
        <v>9.3886000000000003</v>
      </c>
    </row>
    <row r="2911" spans="1:5" ht="13.8" x14ac:dyDescent="0.25">
      <c r="A2911" s="45">
        <v>38770</v>
      </c>
      <c r="B2911" s="45" t="str">
        <f t="shared" si="94"/>
        <v>February</v>
      </c>
      <c r="C2911" s="53">
        <f t="shared" si="95"/>
        <v>2006</v>
      </c>
      <c r="D2911" s="43" t="s">
        <v>127</v>
      </c>
      <c r="E2911" s="132">
        <v>9.0512999999999995</v>
      </c>
    </row>
    <row r="2912" spans="1:5" ht="13.8" x14ac:dyDescent="0.25">
      <c r="A2912" s="45">
        <v>38770</v>
      </c>
      <c r="B2912" s="45" t="str">
        <f t="shared" si="94"/>
        <v>February</v>
      </c>
      <c r="C2912" s="53">
        <f t="shared" si="95"/>
        <v>2006</v>
      </c>
      <c r="D2912" s="43" t="s">
        <v>105</v>
      </c>
      <c r="E2912" s="132">
        <v>7.1383000000000001</v>
      </c>
    </row>
    <row r="2913" spans="1:5" ht="13.8" x14ac:dyDescent="0.25">
      <c r="A2913" s="45">
        <v>38770</v>
      </c>
      <c r="B2913" s="45" t="str">
        <f t="shared" si="94"/>
        <v>February</v>
      </c>
      <c r="C2913" s="53">
        <f t="shared" si="95"/>
        <v>2006</v>
      </c>
      <c r="D2913" s="43" t="s">
        <v>128</v>
      </c>
      <c r="E2913" s="132">
        <v>8.908100000000001</v>
      </c>
    </row>
    <row r="2914" spans="1:5" ht="13.8" x14ac:dyDescent="0.25">
      <c r="A2914" s="45">
        <v>38777</v>
      </c>
      <c r="B2914" s="45" t="str">
        <f t="shared" si="94"/>
        <v>March</v>
      </c>
      <c r="C2914" s="53">
        <f t="shared" si="95"/>
        <v>2006</v>
      </c>
      <c r="D2914" s="43" t="s">
        <v>131</v>
      </c>
    </row>
    <row r="2915" spans="1:5" ht="13.8" x14ac:dyDescent="0.25">
      <c r="A2915" s="45">
        <v>38777</v>
      </c>
      <c r="B2915" s="45" t="str">
        <f t="shared" si="94"/>
        <v>March</v>
      </c>
      <c r="C2915" s="53">
        <f t="shared" si="95"/>
        <v>2006</v>
      </c>
      <c r="D2915" s="43" t="s">
        <v>115</v>
      </c>
      <c r="E2915" s="132">
        <v>22.98</v>
      </c>
    </row>
    <row r="2916" spans="1:5" ht="13.8" x14ac:dyDescent="0.25">
      <c r="A2916" s="45">
        <v>38777</v>
      </c>
      <c r="B2916" s="45" t="str">
        <f t="shared" si="94"/>
        <v>March</v>
      </c>
      <c r="C2916" s="53">
        <f t="shared" si="95"/>
        <v>2006</v>
      </c>
      <c r="D2916" s="43" t="s">
        <v>95</v>
      </c>
      <c r="E2916" s="132">
        <v>20.375600000000002</v>
      </c>
    </row>
    <row r="2917" spans="1:5" ht="13.8" x14ac:dyDescent="0.25">
      <c r="A2917" s="45">
        <v>38777</v>
      </c>
      <c r="B2917" s="45" t="str">
        <f t="shared" si="94"/>
        <v>March</v>
      </c>
      <c r="C2917" s="53">
        <f t="shared" si="95"/>
        <v>2006</v>
      </c>
      <c r="D2917" s="43" t="s">
        <v>96</v>
      </c>
      <c r="E2917" s="132">
        <v>19.456400000000002</v>
      </c>
    </row>
    <row r="2918" spans="1:5" ht="13.8" x14ac:dyDescent="0.25">
      <c r="A2918" s="45">
        <v>38777</v>
      </c>
      <c r="B2918" s="45" t="str">
        <f t="shared" si="94"/>
        <v>March</v>
      </c>
      <c r="C2918" s="53">
        <f t="shared" si="95"/>
        <v>2006</v>
      </c>
      <c r="D2918" s="43" t="s">
        <v>97</v>
      </c>
      <c r="E2918" s="132">
        <v>18.537199999999999</v>
      </c>
    </row>
    <row r="2919" spans="1:5" ht="13.8" x14ac:dyDescent="0.25">
      <c r="A2919" s="45">
        <v>38777</v>
      </c>
      <c r="B2919" s="45" t="str">
        <f t="shared" si="94"/>
        <v>March</v>
      </c>
      <c r="C2919" s="53">
        <f t="shared" si="95"/>
        <v>2006</v>
      </c>
      <c r="D2919" s="43" t="s">
        <v>98</v>
      </c>
      <c r="E2919" s="132">
        <v>14.553999999999998</v>
      </c>
    </row>
    <row r="2920" spans="1:5" ht="15.6" x14ac:dyDescent="0.3">
      <c r="A2920" s="45">
        <v>38777</v>
      </c>
      <c r="B2920" s="45" t="str">
        <f t="shared" si="94"/>
        <v>March</v>
      </c>
      <c r="C2920" s="53">
        <f t="shared" si="95"/>
        <v>2006</v>
      </c>
      <c r="D2920" s="130" t="s">
        <v>136</v>
      </c>
      <c r="E2920" s="132">
        <v>22.1952</v>
      </c>
    </row>
    <row r="2921" spans="1:5" ht="13.8" x14ac:dyDescent="0.25">
      <c r="A2921" s="45">
        <v>38777</v>
      </c>
      <c r="B2921" s="45" t="str">
        <f t="shared" si="94"/>
        <v>March</v>
      </c>
      <c r="C2921" s="53">
        <f t="shared" si="95"/>
        <v>2006</v>
      </c>
      <c r="D2921" s="43" t="s">
        <v>118</v>
      </c>
      <c r="E2921" s="132">
        <v>20.3904</v>
      </c>
    </row>
    <row r="2922" spans="1:5" ht="13.8" x14ac:dyDescent="0.25">
      <c r="A2922" s="45">
        <v>38777</v>
      </c>
      <c r="B2922" s="45" t="str">
        <f t="shared" si="94"/>
        <v>March</v>
      </c>
      <c r="C2922" s="53">
        <f t="shared" si="95"/>
        <v>2006</v>
      </c>
      <c r="D2922" s="43" t="s">
        <v>102</v>
      </c>
      <c r="E2922" s="132">
        <v>20.121600000000001</v>
      </c>
    </row>
    <row r="2923" spans="1:5" ht="13.8" x14ac:dyDescent="0.25">
      <c r="A2923" s="45">
        <v>38777</v>
      </c>
      <c r="B2923" s="45" t="str">
        <f t="shared" si="94"/>
        <v>March</v>
      </c>
      <c r="C2923" s="53">
        <f t="shared" si="95"/>
        <v>2006</v>
      </c>
      <c r="D2923" s="43" t="s">
        <v>119</v>
      </c>
      <c r="E2923" s="132">
        <v>19.468800000000002</v>
      </c>
    </row>
    <row r="2924" spans="1:5" ht="13.8" x14ac:dyDescent="0.25">
      <c r="A2924" s="45">
        <v>38777</v>
      </c>
      <c r="B2924" s="45" t="str">
        <f t="shared" si="94"/>
        <v>March</v>
      </c>
      <c r="C2924" s="53">
        <f t="shared" si="95"/>
        <v>2006</v>
      </c>
      <c r="D2924" s="43" t="s">
        <v>120</v>
      </c>
      <c r="E2924" s="132">
        <v>18.470399999999998</v>
      </c>
    </row>
    <row r="2925" spans="1:5" ht="13.8" x14ac:dyDescent="0.25">
      <c r="A2925" s="45">
        <v>38777</v>
      </c>
      <c r="B2925" s="45" t="str">
        <f t="shared" si="94"/>
        <v>March</v>
      </c>
      <c r="C2925" s="53">
        <f t="shared" si="95"/>
        <v>2006</v>
      </c>
      <c r="D2925" s="43" t="s">
        <v>103</v>
      </c>
      <c r="E2925" s="132">
        <v>17.817599999999999</v>
      </c>
    </row>
    <row r="2926" spans="1:5" ht="13.8" x14ac:dyDescent="0.25">
      <c r="A2926" s="45">
        <v>38777</v>
      </c>
      <c r="B2926" s="45" t="str">
        <f t="shared" si="94"/>
        <v>March</v>
      </c>
      <c r="C2926" s="53">
        <f t="shared" si="95"/>
        <v>2006</v>
      </c>
      <c r="D2926" s="43" t="s">
        <v>116</v>
      </c>
      <c r="E2926" s="132">
        <v>13.087200000000001</v>
      </c>
    </row>
    <row r="2927" spans="1:5" ht="13.8" x14ac:dyDescent="0.25">
      <c r="A2927" s="45">
        <v>38777</v>
      </c>
      <c r="B2927" s="45" t="str">
        <f t="shared" si="94"/>
        <v>March</v>
      </c>
      <c r="C2927" s="53">
        <f t="shared" si="95"/>
        <v>2006</v>
      </c>
      <c r="D2927" s="43" t="s">
        <v>104</v>
      </c>
      <c r="E2927" s="132">
        <v>14.445200000000002</v>
      </c>
    </row>
    <row r="2928" spans="1:5" ht="13.8" x14ac:dyDescent="0.25">
      <c r="A2928" s="45">
        <v>38777</v>
      </c>
      <c r="B2928" s="45" t="str">
        <f t="shared" si="94"/>
        <v>March</v>
      </c>
      <c r="C2928" s="53">
        <f t="shared" si="95"/>
        <v>2006</v>
      </c>
      <c r="D2928" s="43" t="s">
        <v>121</v>
      </c>
      <c r="E2928" s="132">
        <v>13.736800000000001</v>
      </c>
    </row>
    <row r="2929" spans="1:5" ht="13.8" x14ac:dyDescent="0.25">
      <c r="A2929" s="45">
        <v>38777</v>
      </c>
      <c r="B2929" s="45" t="str">
        <f t="shared" si="94"/>
        <v>March</v>
      </c>
      <c r="C2929" s="53">
        <f t="shared" si="95"/>
        <v>2006</v>
      </c>
      <c r="D2929" s="43" t="s">
        <v>122</v>
      </c>
      <c r="E2929" s="132">
        <v>12.443199999999999</v>
      </c>
    </row>
    <row r="2930" spans="1:5" ht="13.8" x14ac:dyDescent="0.25">
      <c r="A2930" s="45">
        <v>38777</v>
      </c>
      <c r="B2930" s="45" t="str">
        <f t="shared" si="94"/>
        <v>March</v>
      </c>
      <c r="C2930" s="53">
        <f t="shared" si="95"/>
        <v>2006</v>
      </c>
      <c r="D2930" s="43" t="s">
        <v>123</v>
      </c>
      <c r="E2930" s="132">
        <v>12.289200000000001</v>
      </c>
    </row>
    <row r="2931" spans="1:5" ht="13.8" x14ac:dyDescent="0.25">
      <c r="A2931" s="45">
        <v>38777</v>
      </c>
      <c r="B2931" s="45" t="str">
        <f t="shared" si="94"/>
        <v>March</v>
      </c>
      <c r="C2931" s="53">
        <f t="shared" si="95"/>
        <v>2006</v>
      </c>
      <c r="D2931" s="43" t="s">
        <v>99</v>
      </c>
      <c r="E2931" s="132">
        <v>10.715999999999999</v>
      </c>
    </row>
    <row r="2932" spans="1:5" ht="13.8" x14ac:dyDescent="0.25">
      <c r="A2932" s="45">
        <v>38777</v>
      </c>
      <c r="B2932" s="45" t="str">
        <f t="shared" si="94"/>
        <v>March</v>
      </c>
      <c r="C2932" s="53">
        <f t="shared" si="95"/>
        <v>2006</v>
      </c>
      <c r="D2932" s="43" t="s">
        <v>100</v>
      </c>
      <c r="E2932" s="132">
        <v>10.434000000000001</v>
      </c>
    </row>
    <row r="2933" spans="1:5" ht="13.8" x14ac:dyDescent="0.25">
      <c r="A2933" s="45">
        <v>38777</v>
      </c>
      <c r="B2933" s="45" t="str">
        <f t="shared" si="94"/>
        <v>March</v>
      </c>
      <c r="C2933" s="53">
        <f t="shared" si="95"/>
        <v>2006</v>
      </c>
      <c r="D2933" s="43" t="s">
        <v>101</v>
      </c>
      <c r="E2933" s="132">
        <v>9.9827999999999992</v>
      </c>
    </row>
    <row r="2934" spans="1:5" ht="13.8" x14ac:dyDescent="0.25">
      <c r="A2934" s="45">
        <v>38777</v>
      </c>
      <c r="B2934" s="45" t="str">
        <f t="shared" si="94"/>
        <v>March</v>
      </c>
      <c r="C2934" s="53">
        <f t="shared" si="95"/>
        <v>2006</v>
      </c>
      <c r="D2934" s="43" t="s">
        <v>124</v>
      </c>
      <c r="E2934" s="132">
        <v>9.8981999999999992</v>
      </c>
    </row>
    <row r="2935" spans="1:5" ht="13.8" x14ac:dyDescent="0.25">
      <c r="A2935" s="45">
        <v>38777</v>
      </c>
      <c r="B2935" s="45" t="str">
        <f t="shared" si="94"/>
        <v>March</v>
      </c>
      <c r="C2935" s="53">
        <f t="shared" si="95"/>
        <v>2006</v>
      </c>
      <c r="D2935" s="43" t="s">
        <v>125</v>
      </c>
      <c r="E2935" s="132">
        <v>8.8548000000000009</v>
      </c>
    </row>
    <row r="2936" spans="1:5" ht="13.8" x14ac:dyDescent="0.25">
      <c r="A2936" s="45">
        <v>38777</v>
      </c>
      <c r="B2936" s="45" t="str">
        <f t="shared" si="94"/>
        <v>March</v>
      </c>
      <c r="C2936" s="53">
        <f t="shared" si="95"/>
        <v>2006</v>
      </c>
      <c r="D2936" s="43" t="s">
        <v>126</v>
      </c>
      <c r="E2936" s="132">
        <v>9.1793000000000013</v>
      </c>
    </row>
    <row r="2937" spans="1:5" ht="13.8" x14ac:dyDescent="0.25">
      <c r="A2937" s="45">
        <v>38777</v>
      </c>
      <c r="B2937" s="45" t="str">
        <f t="shared" si="94"/>
        <v>March</v>
      </c>
      <c r="C2937" s="53">
        <f t="shared" si="95"/>
        <v>2006</v>
      </c>
      <c r="D2937" s="43" t="s">
        <v>127</v>
      </c>
      <c r="E2937" s="132">
        <v>8.8643999999999998</v>
      </c>
    </row>
    <row r="2938" spans="1:5" ht="13.8" x14ac:dyDescent="0.25">
      <c r="A2938" s="45">
        <v>38777</v>
      </c>
      <c r="B2938" s="45" t="str">
        <f t="shared" si="94"/>
        <v>March</v>
      </c>
      <c r="C2938" s="53">
        <f t="shared" si="95"/>
        <v>2006</v>
      </c>
      <c r="D2938" s="43" t="s">
        <v>105</v>
      </c>
      <c r="E2938" s="132">
        <v>6.9654000000000007</v>
      </c>
    </row>
    <row r="2939" spans="1:5" ht="13.8" x14ac:dyDescent="0.25">
      <c r="A2939" s="45">
        <v>38777</v>
      </c>
      <c r="B2939" s="45" t="str">
        <f t="shared" si="94"/>
        <v>March</v>
      </c>
      <c r="C2939" s="53">
        <f t="shared" si="95"/>
        <v>2006</v>
      </c>
      <c r="D2939" s="43" t="s">
        <v>128</v>
      </c>
      <c r="E2939" s="132">
        <v>8.7477999999999998</v>
      </c>
    </row>
    <row r="2940" spans="1:5" ht="13.8" x14ac:dyDescent="0.25">
      <c r="A2940" s="45">
        <v>38784</v>
      </c>
      <c r="B2940" s="45" t="str">
        <f t="shared" si="94"/>
        <v>March</v>
      </c>
      <c r="C2940" s="53">
        <f t="shared" si="95"/>
        <v>2006</v>
      </c>
      <c r="D2940" s="43" t="s">
        <v>131</v>
      </c>
    </row>
    <row r="2941" spans="1:5" ht="13.8" x14ac:dyDescent="0.25">
      <c r="A2941" s="45">
        <v>38784</v>
      </c>
      <c r="B2941" s="45" t="str">
        <f t="shared" si="94"/>
        <v>March</v>
      </c>
      <c r="C2941" s="53">
        <f t="shared" si="95"/>
        <v>2006</v>
      </c>
      <c r="D2941" s="43" t="s">
        <v>115</v>
      </c>
      <c r="E2941" s="132">
        <v>22.98</v>
      </c>
    </row>
    <row r="2942" spans="1:5" ht="13.8" x14ac:dyDescent="0.25">
      <c r="A2942" s="45">
        <v>38784</v>
      </c>
      <c r="B2942" s="45" t="str">
        <f t="shared" si="94"/>
        <v>March</v>
      </c>
      <c r="C2942" s="53">
        <f t="shared" si="95"/>
        <v>2006</v>
      </c>
      <c r="D2942" s="43" t="s">
        <v>95</v>
      </c>
      <c r="E2942" s="132">
        <v>20.375600000000002</v>
      </c>
    </row>
    <row r="2943" spans="1:5" ht="13.8" x14ac:dyDescent="0.25">
      <c r="A2943" s="45">
        <v>38784</v>
      </c>
      <c r="B2943" s="45" t="str">
        <f t="shared" si="94"/>
        <v>March</v>
      </c>
      <c r="C2943" s="53">
        <f t="shared" si="95"/>
        <v>2006</v>
      </c>
      <c r="D2943" s="43" t="s">
        <v>96</v>
      </c>
      <c r="E2943" s="132">
        <v>19.456400000000002</v>
      </c>
    </row>
    <row r="2944" spans="1:5" ht="13.8" x14ac:dyDescent="0.25">
      <c r="A2944" s="45">
        <v>38784</v>
      </c>
      <c r="B2944" s="45" t="str">
        <f t="shared" si="94"/>
        <v>March</v>
      </c>
      <c r="C2944" s="53">
        <f t="shared" si="95"/>
        <v>2006</v>
      </c>
      <c r="D2944" s="43" t="s">
        <v>97</v>
      </c>
      <c r="E2944" s="132">
        <v>18.537199999999999</v>
      </c>
    </row>
    <row r="2945" spans="1:5" ht="13.8" x14ac:dyDescent="0.25">
      <c r="A2945" s="45">
        <v>38784</v>
      </c>
      <c r="B2945" s="45" t="str">
        <f t="shared" si="94"/>
        <v>March</v>
      </c>
      <c r="C2945" s="53">
        <f t="shared" si="95"/>
        <v>2006</v>
      </c>
      <c r="D2945" s="43" t="s">
        <v>98</v>
      </c>
      <c r="E2945" s="132">
        <v>14.553999999999998</v>
      </c>
    </row>
    <row r="2946" spans="1:5" ht="15.6" x14ac:dyDescent="0.3">
      <c r="A2946" s="45">
        <v>38784</v>
      </c>
      <c r="B2946" s="45" t="str">
        <f t="shared" si="94"/>
        <v>March</v>
      </c>
      <c r="C2946" s="53">
        <f t="shared" si="95"/>
        <v>2006</v>
      </c>
      <c r="D2946" s="130" t="s">
        <v>136</v>
      </c>
      <c r="E2946" s="132">
        <v>21.790599999999998</v>
      </c>
    </row>
    <row r="2947" spans="1:5" ht="13.8" x14ac:dyDescent="0.25">
      <c r="A2947" s="45">
        <v>38784</v>
      </c>
      <c r="B2947" s="45" t="str">
        <f t="shared" si="94"/>
        <v>March</v>
      </c>
      <c r="C2947" s="53">
        <f t="shared" si="95"/>
        <v>2006</v>
      </c>
      <c r="D2947" s="43" t="s">
        <v>118</v>
      </c>
      <c r="E2947" s="132">
        <v>20.018699999999999</v>
      </c>
    </row>
    <row r="2948" spans="1:5" ht="13.8" x14ac:dyDescent="0.25">
      <c r="A2948" s="45">
        <v>38784</v>
      </c>
      <c r="B2948" s="45" t="str">
        <f t="shared" si="94"/>
        <v>March</v>
      </c>
      <c r="C2948" s="53">
        <f t="shared" si="95"/>
        <v>2006</v>
      </c>
      <c r="D2948" s="43" t="s">
        <v>102</v>
      </c>
      <c r="E2948" s="132">
        <v>19.754799999999999</v>
      </c>
    </row>
    <row r="2949" spans="1:5" ht="13.8" x14ac:dyDescent="0.25">
      <c r="A2949" s="45">
        <v>38784</v>
      </c>
      <c r="B2949" s="45" t="str">
        <f t="shared" si="94"/>
        <v>March</v>
      </c>
      <c r="C2949" s="53">
        <f t="shared" si="95"/>
        <v>2006</v>
      </c>
      <c r="D2949" s="43" t="s">
        <v>119</v>
      </c>
      <c r="E2949" s="132">
        <v>19.113900000000001</v>
      </c>
    </row>
    <row r="2950" spans="1:5" ht="13.8" x14ac:dyDescent="0.25">
      <c r="A2950" s="45">
        <v>38784</v>
      </c>
      <c r="B2950" s="45" t="str">
        <f t="shared" si="94"/>
        <v>March</v>
      </c>
      <c r="C2950" s="53">
        <f t="shared" si="95"/>
        <v>2006</v>
      </c>
      <c r="D2950" s="43" t="s">
        <v>120</v>
      </c>
      <c r="E2950" s="132">
        <v>18.133699999999997</v>
      </c>
    </row>
    <row r="2951" spans="1:5" ht="13.8" x14ac:dyDescent="0.25">
      <c r="A2951" s="45">
        <v>38784</v>
      </c>
      <c r="B2951" s="45" t="str">
        <f t="shared" si="94"/>
        <v>March</v>
      </c>
      <c r="C2951" s="53">
        <f t="shared" si="95"/>
        <v>2006</v>
      </c>
      <c r="D2951" s="43" t="s">
        <v>103</v>
      </c>
      <c r="E2951" s="132">
        <v>17.492799999999999</v>
      </c>
    </row>
    <row r="2952" spans="1:5" ht="13.8" x14ac:dyDescent="0.25">
      <c r="A2952" s="45">
        <v>38784</v>
      </c>
      <c r="B2952" s="45" t="str">
        <f t="shared" si="94"/>
        <v>March</v>
      </c>
      <c r="C2952" s="53">
        <f t="shared" si="95"/>
        <v>2006</v>
      </c>
      <c r="D2952" s="43" t="s">
        <v>116</v>
      </c>
      <c r="E2952" s="132">
        <v>13.167</v>
      </c>
    </row>
    <row r="2953" spans="1:5" ht="13.8" x14ac:dyDescent="0.25">
      <c r="A2953" s="45">
        <v>38784</v>
      </c>
      <c r="B2953" s="45" t="str">
        <f t="shared" si="94"/>
        <v>March</v>
      </c>
      <c r="C2953" s="53">
        <f t="shared" si="95"/>
        <v>2006</v>
      </c>
      <c r="D2953" s="43" t="s">
        <v>104</v>
      </c>
      <c r="E2953" s="132">
        <v>16.133600000000001</v>
      </c>
    </row>
    <row r="2954" spans="1:5" ht="13.8" x14ac:dyDescent="0.25">
      <c r="A2954" s="45">
        <v>38784</v>
      </c>
      <c r="B2954" s="45" t="str">
        <f t="shared" si="94"/>
        <v>March</v>
      </c>
      <c r="C2954" s="53">
        <f t="shared" si="95"/>
        <v>2006</v>
      </c>
      <c r="D2954" s="43" t="s">
        <v>121</v>
      </c>
      <c r="E2954" s="132">
        <v>15.3424</v>
      </c>
    </row>
    <row r="2955" spans="1:5" ht="13.8" x14ac:dyDescent="0.25">
      <c r="A2955" s="45">
        <v>38784</v>
      </c>
      <c r="B2955" s="45" t="str">
        <f t="shared" si="94"/>
        <v>March</v>
      </c>
      <c r="C2955" s="53">
        <f t="shared" si="95"/>
        <v>2006</v>
      </c>
      <c r="D2955" s="43" t="s">
        <v>122</v>
      </c>
      <c r="E2955" s="132">
        <v>13.897600000000001</v>
      </c>
    </row>
    <row r="2956" spans="1:5" ht="13.8" x14ac:dyDescent="0.25">
      <c r="A2956" s="45">
        <v>38784</v>
      </c>
      <c r="B2956" s="45" t="str">
        <f t="shared" si="94"/>
        <v>March</v>
      </c>
      <c r="C2956" s="53">
        <f t="shared" si="95"/>
        <v>2006</v>
      </c>
      <c r="D2956" s="43" t="s">
        <v>123</v>
      </c>
      <c r="E2956" s="132">
        <v>13.725600000000002</v>
      </c>
    </row>
    <row r="2957" spans="1:5" ht="13.8" x14ac:dyDescent="0.25">
      <c r="A2957" s="45">
        <v>38784</v>
      </c>
      <c r="B2957" s="45" t="str">
        <f t="shared" si="94"/>
        <v>March</v>
      </c>
      <c r="C2957" s="53">
        <f t="shared" si="95"/>
        <v>2006</v>
      </c>
      <c r="D2957" s="43" t="s">
        <v>99</v>
      </c>
      <c r="E2957" s="132">
        <v>11.286</v>
      </c>
    </row>
    <row r="2958" spans="1:5" ht="13.8" x14ac:dyDescent="0.25">
      <c r="A2958" s="45">
        <v>38784</v>
      </c>
      <c r="B2958" s="45" t="str">
        <f t="shared" si="94"/>
        <v>March</v>
      </c>
      <c r="C2958" s="53">
        <f t="shared" si="95"/>
        <v>2006</v>
      </c>
      <c r="D2958" s="43" t="s">
        <v>100</v>
      </c>
      <c r="E2958" s="132">
        <v>10.989000000000001</v>
      </c>
    </row>
    <row r="2959" spans="1:5" ht="13.8" x14ac:dyDescent="0.25">
      <c r="A2959" s="45">
        <v>38784</v>
      </c>
      <c r="B2959" s="45" t="str">
        <f t="shared" si="94"/>
        <v>March</v>
      </c>
      <c r="C2959" s="53">
        <f t="shared" si="95"/>
        <v>2006</v>
      </c>
      <c r="D2959" s="43" t="s">
        <v>101</v>
      </c>
      <c r="E2959" s="132">
        <v>10.513800000000002</v>
      </c>
    </row>
    <row r="2960" spans="1:5" ht="13.8" x14ac:dyDescent="0.25">
      <c r="A2960" s="45">
        <v>38784</v>
      </c>
      <c r="B2960" s="45" t="str">
        <f t="shared" ref="B2960:B3021" si="96">TEXT(A2960,"mmmm")</f>
        <v>March</v>
      </c>
      <c r="C2960" s="53">
        <f t="shared" ref="C2960:C3021" si="97">YEAR(A2960)</f>
        <v>2006</v>
      </c>
      <c r="D2960" s="43" t="s">
        <v>124</v>
      </c>
      <c r="E2960" s="132">
        <v>10.4247</v>
      </c>
    </row>
    <row r="2961" spans="1:5" ht="13.8" x14ac:dyDescent="0.25">
      <c r="A2961" s="45">
        <v>38784</v>
      </c>
      <c r="B2961" s="45" t="str">
        <f t="shared" si="96"/>
        <v>March</v>
      </c>
      <c r="C2961" s="53">
        <f t="shared" si="97"/>
        <v>2006</v>
      </c>
      <c r="D2961" s="43" t="s">
        <v>125</v>
      </c>
      <c r="E2961" s="132">
        <v>9.325800000000001</v>
      </c>
    </row>
    <row r="2962" spans="1:5" ht="13.8" x14ac:dyDescent="0.25">
      <c r="A2962" s="45">
        <v>38784</v>
      </c>
      <c r="B2962" s="45" t="str">
        <f t="shared" si="96"/>
        <v>March</v>
      </c>
      <c r="C2962" s="53">
        <f t="shared" si="97"/>
        <v>2006</v>
      </c>
      <c r="D2962" s="43" t="s">
        <v>126</v>
      </c>
      <c r="E2962" s="132">
        <v>9.6278000000000006</v>
      </c>
    </row>
    <row r="2963" spans="1:5" ht="13.8" x14ac:dyDescent="0.25">
      <c r="A2963" s="45">
        <v>38784</v>
      </c>
      <c r="B2963" s="45" t="str">
        <f t="shared" si="96"/>
        <v>March</v>
      </c>
      <c r="C2963" s="53">
        <f t="shared" si="97"/>
        <v>2006</v>
      </c>
      <c r="D2963" s="43" t="s">
        <v>127</v>
      </c>
      <c r="E2963" s="132">
        <v>9.2649000000000008</v>
      </c>
    </row>
    <row r="2964" spans="1:5" ht="13.8" x14ac:dyDescent="0.25">
      <c r="A2964" s="45">
        <v>38784</v>
      </c>
      <c r="B2964" s="45" t="str">
        <f t="shared" si="96"/>
        <v>March</v>
      </c>
      <c r="C2964" s="53">
        <f t="shared" si="97"/>
        <v>2006</v>
      </c>
      <c r="D2964" s="43" t="s">
        <v>105</v>
      </c>
      <c r="E2964" s="132">
        <v>7.3359000000000005</v>
      </c>
    </row>
    <row r="2965" spans="1:5" ht="13.8" x14ac:dyDescent="0.25">
      <c r="A2965" s="45">
        <v>38784</v>
      </c>
      <c r="B2965" s="45" t="str">
        <f t="shared" si="96"/>
        <v>March</v>
      </c>
      <c r="C2965" s="53">
        <f t="shared" si="97"/>
        <v>2006</v>
      </c>
      <c r="D2965" s="43" t="s">
        <v>128</v>
      </c>
      <c r="E2965" s="132">
        <v>9.0913000000000004</v>
      </c>
    </row>
    <row r="2966" spans="1:5" ht="13.8" x14ac:dyDescent="0.25">
      <c r="A2966" s="45">
        <v>38791</v>
      </c>
      <c r="B2966" s="45" t="str">
        <f t="shared" si="96"/>
        <v>March</v>
      </c>
      <c r="C2966" s="53">
        <f t="shared" si="97"/>
        <v>2006</v>
      </c>
      <c r="D2966" s="43" t="s">
        <v>131</v>
      </c>
    </row>
    <row r="2967" spans="1:5" ht="13.8" x14ac:dyDescent="0.25">
      <c r="A2967" s="45">
        <v>38791</v>
      </c>
      <c r="B2967" s="45" t="str">
        <f t="shared" si="96"/>
        <v>March</v>
      </c>
      <c r="C2967" s="53">
        <f t="shared" si="97"/>
        <v>2006</v>
      </c>
      <c r="D2967" s="43" t="s">
        <v>115</v>
      </c>
      <c r="E2967" s="132">
        <v>22.5</v>
      </c>
    </row>
    <row r="2968" spans="1:5" ht="13.8" x14ac:dyDescent="0.25">
      <c r="A2968" s="45">
        <v>38791</v>
      </c>
      <c r="B2968" s="45" t="str">
        <f t="shared" si="96"/>
        <v>March</v>
      </c>
      <c r="C2968" s="53">
        <f t="shared" si="97"/>
        <v>2006</v>
      </c>
      <c r="D2968" s="43" t="s">
        <v>95</v>
      </c>
      <c r="E2968" s="132">
        <v>19.95</v>
      </c>
    </row>
    <row r="2969" spans="1:5" ht="13.8" x14ac:dyDescent="0.25">
      <c r="A2969" s="45">
        <v>38791</v>
      </c>
      <c r="B2969" s="45" t="str">
        <f t="shared" si="96"/>
        <v>March</v>
      </c>
      <c r="C2969" s="53">
        <f t="shared" si="97"/>
        <v>2006</v>
      </c>
      <c r="D2969" s="43" t="s">
        <v>96</v>
      </c>
      <c r="E2969" s="132">
        <v>19.05</v>
      </c>
    </row>
    <row r="2970" spans="1:5" ht="13.8" x14ac:dyDescent="0.25">
      <c r="A2970" s="45">
        <v>38791</v>
      </c>
      <c r="B2970" s="45" t="str">
        <f t="shared" si="96"/>
        <v>March</v>
      </c>
      <c r="C2970" s="53">
        <f t="shared" si="97"/>
        <v>2006</v>
      </c>
      <c r="D2970" s="43" t="s">
        <v>97</v>
      </c>
      <c r="E2970" s="132">
        <v>18.149999999999999</v>
      </c>
    </row>
    <row r="2971" spans="1:5" ht="13.8" x14ac:dyDescent="0.25">
      <c r="A2971" s="45">
        <v>38791</v>
      </c>
      <c r="B2971" s="45" t="str">
        <f t="shared" si="96"/>
        <v>March</v>
      </c>
      <c r="C2971" s="53">
        <f t="shared" si="97"/>
        <v>2006</v>
      </c>
      <c r="D2971" s="43" t="s">
        <v>98</v>
      </c>
      <c r="E2971" s="132">
        <v>14.25</v>
      </c>
    </row>
    <row r="2972" spans="1:5" ht="15.6" x14ac:dyDescent="0.3">
      <c r="A2972" s="45">
        <v>38791</v>
      </c>
      <c r="B2972" s="45" t="str">
        <f t="shared" si="96"/>
        <v>March</v>
      </c>
      <c r="C2972" s="53">
        <f t="shared" si="97"/>
        <v>2006</v>
      </c>
      <c r="D2972" s="130" t="s">
        <v>136</v>
      </c>
      <c r="E2972" s="132">
        <v>19.4786</v>
      </c>
    </row>
    <row r="2973" spans="1:5" ht="13.8" x14ac:dyDescent="0.25">
      <c r="A2973" s="45">
        <v>38791</v>
      </c>
      <c r="B2973" s="45" t="str">
        <f t="shared" si="96"/>
        <v>March</v>
      </c>
      <c r="C2973" s="53">
        <f t="shared" si="97"/>
        <v>2006</v>
      </c>
      <c r="D2973" s="43" t="s">
        <v>118</v>
      </c>
      <c r="E2973" s="132">
        <v>17.894699999999997</v>
      </c>
    </row>
    <row r="2974" spans="1:5" ht="13.8" x14ac:dyDescent="0.25">
      <c r="A2974" s="45">
        <v>38791</v>
      </c>
      <c r="B2974" s="45" t="str">
        <f t="shared" si="96"/>
        <v>March</v>
      </c>
      <c r="C2974" s="53">
        <f t="shared" si="97"/>
        <v>2006</v>
      </c>
      <c r="D2974" s="43" t="s">
        <v>102</v>
      </c>
      <c r="E2974" s="132">
        <v>17.658799999999999</v>
      </c>
    </row>
    <row r="2975" spans="1:5" ht="13.8" x14ac:dyDescent="0.25">
      <c r="A2975" s="45">
        <v>38791</v>
      </c>
      <c r="B2975" s="45" t="str">
        <f t="shared" si="96"/>
        <v>March</v>
      </c>
      <c r="C2975" s="53">
        <f t="shared" si="97"/>
        <v>2006</v>
      </c>
      <c r="D2975" s="43" t="s">
        <v>119</v>
      </c>
      <c r="E2975" s="132">
        <v>17.085900000000002</v>
      </c>
    </row>
    <row r="2976" spans="1:5" ht="13.8" x14ac:dyDescent="0.25">
      <c r="A2976" s="45">
        <v>38791</v>
      </c>
      <c r="B2976" s="45" t="str">
        <f t="shared" si="96"/>
        <v>March</v>
      </c>
      <c r="C2976" s="53">
        <f t="shared" si="97"/>
        <v>2006</v>
      </c>
      <c r="D2976" s="43" t="s">
        <v>120</v>
      </c>
      <c r="E2976" s="132">
        <v>16.209699999999998</v>
      </c>
    </row>
    <row r="2977" spans="1:5" ht="13.8" x14ac:dyDescent="0.25">
      <c r="A2977" s="45">
        <v>38791</v>
      </c>
      <c r="B2977" s="45" t="str">
        <f t="shared" si="96"/>
        <v>March</v>
      </c>
      <c r="C2977" s="53">
        <f t="shared" si="97"/>
        <v>2006</v>
      </c>
      <c r="D2977" s="43" t="s">
        <v>103</v>
      </c>
      <c r="E2977" s="132">
        <v>15.636799999999999</v>
      </c>
    </row>
    <row r="2978" spans="1:5" ht="13.8" x14ac:dyDescent="0.25">
      <c r="A2978" s="45">
        <v>38791</v>
      </c>
      <c r="B2978" s="45" t="str">
        <f t="shared" si="96"/>
        <v>March</v>
      </c>
      <c r="C2978" s="53">
        <f t="shared" si="97"/>
        <v>2006</v>
      </c>
      <c r="D2978" s="43" t="s">
        <v>116</v>
      </c>
      <c r="E2978" s="132">
        <v>12.2493</v>
      </c>
    </row>
    <row r="2979" spans="1:5" ht="13.8" x14ac:dyDescent="0.25">
      <c r="A2979" s="45">
        <v>38791</v>
      </c>
      <c r="B2979" s="45" t="str">
        <f t="shared" si="96"/>
        <v>March</v>
      </c>
      <c r="C2979" s="53">
        <f t="shared" si="97"/>
        <v>2006</v>
      </c>
      <c r="D2979" s="43" t="s">
        <v>104</v>
      </c>
      <c r="E2979" s="132">
        <v>14.492100000000001</v>
      </c>
    </row>
    <row r="2980" spans="1:5" ht="13.8" x14ac:dyDescent="0.25">
      <c r="A2980" s="45">
        <v>38791</v>
      </c>
      <c r="B2980" s="45" t="str">
        <f t="shared" si="96"/>
        <v>March</v>
      </c>
      <c r="C2980" s="53">
        <f t="shared" si="97"/>
        <v>2006</v>
      </c>
      <c r="D2980" s="43" t="s">
        <v>121</v>
      </c>
      <c r="E2980" s="132">
        <v>13.781400000000001</v>
      </c>
    </row>
    <row r="2981" spans="1:5" ht="13.8" x14ac:dyDescent="0.25">
      <c r="A2981" s="45">
        <v>38791</v>
      </c>
      <c r="B2981" s="45" t="str">
        <f t="shared" si="96"/>
        <v>March</v>
      </c>
      <c r="C2981" s="53">
        <f t="shared" si="97"/>
        <v>2006</v>
      </c>
      <c r="D2981" s="43" t="s">
        <v>122</v>
      </c>
      <c r="E2981" s="132">
        <v>12.483599999999999</v>
      </c>
    </row>
    <row r="2982" spans="1:5" ht="13.8" x14ac:dyDescent="0.25">
      <c r="A2982" s="45">
        <v>38791</v>
      </c>
      <c r="B2982" s="45" t="str">
        <f t="shared" si="96"/>
        <v>March</v>
      </c>
      <c r="C2982" s="53">
        <f t="shared" si="97"/>
        <v>2006</v>
      </c>
      <c r="D2982" s="43" t="s">
        <v>123</v>
      </c>
      <c r="E2982" s="132">
        <v>12.3291</v>
      </c>
    </row>
    <row r="2983" spans="1:5" ht="13.8" x14ac:dyDescent="0.25">
      <c r="A2983" s="45">
        <v>38791</v>
      </c>
      <c r="B2983" s="45" t="str">
        <f t="shared" si="96"/>
        <v>March</v>
      </c>
      <c r="C2983" s="53">
        <f t="shared" si="97"/>
        <v>2006</v>
      </c>
      <c r="D2983" s="43" t="s">
        <v>99</v>
      </c>
      <c r="E2983" s="132">
        <v>10.298</v>
      </c>
    </row>
    <row r="2984" spans="1:5" ht="13.8" x14ac:dyDescent="0.25">
      <c r="A2984" s="45">
        <v>38791</v>
      </c>
      <c r="B2984" s="45" t="str">
        <f t="shared" si="96"/>
        <v>March</v>
      </c>
      <c r="C2984" s="53">
        <f t="shared" si="97"/>
        <v>2006</v>
      </c>
      <c r="D2984" s="43" t="s">
        <v>100</v>
      </c>
      <c r="E2984" s="132">
        <v>10.027000000000001</v>
      </c>
    </row>
    <row r="2985" spans="1:5" ht="13.8" x14ac:dyDescent="0.25">
      <c r="A2985" s="45">
        <v>38791</v>
      </c>
      <c r="B2985" s="45" t="str">
        <f t="shared" si="96"/>
        <v>March</v>
      </c>
      <c r="C2985" s="53">
        <f t="shared" si="97"/>
        <v>2006</v>
      </c>
      <c r="D2985" s="43" t="s">
        <v>101</v>
      </c>
      <c r="E2985" s="132">
        <v>9.5934000000000008</v>
      </c>
    </row>
    <row r="2986" spans="1:5" ht="13.8" x14ac:dyDescent="0.25">
      <c r="A2986" s="45">
        <v>38791</v>
      </c>
      <c r="B2986" s="45" t="str">
        <f t="shared" si="96"/>
        <v>March</v>
      </c>
      <c r="C2986" s="53">
        <f t="shared" si="97"/>
        <v>2006</v>
      </c>
      <c r="D2986" s="43" t="s">
        <v>124</v>
      </c>
      <c r="E2986" s="132">
        <v>9.5120999999999984</v>
      </c>
    </row>
    <row r="2987" spans="1:5" ht="13.8" x14ac:dyDescent="0.25">
      <c r="A2987" s="45">
        <v>38791</v>
      </c>
      <c r="B2987" s="45" t="str">
        <f t="shared" si="96"/>
        <v>March</v>
      </c>
      <c r="C2987" s="53">
        <f t="shared" si="97"/>
        <v>2006</v>
      </c>
      <c r="D2987" s="43" t="s">
        <v>125</v>
      </c>
      <c r="E2987" s="132">
        <v>8.5094000000000012</v>
      </c>
    </row>
    <row r="2988" spans="1:5" ht="13.8" x14ac:dyDescent="0.25">
      <c r="A2988" s="45">
        <v>38791</v>
      </c>
      <c r="B2988" s="45" t="str">
        <f t="shared" si="96"/>
        <v>March</v>
      </c>
      <c r="C2988" s="53">
        <f t="shared" si="97"/>
        <v>2006</v>
      </c>
      <c r="D2988" s="43" t="s">
        <v>126</v>
      </c>
      <c r="E2988" s="132">
        <v>8.8504000000000005</v>
      </c>
    </row>
    <row r="2989" spans="1:5" ht="13.8" x14ac:dyDescent="0.25">
      <c r="A2989" s="45">
        <v>38791</v>
      </c>
      <c r="B2989" s="45" t="str">
        <f t="shared" si="96"/>
        <v>March</v>
      </c>
      <c r="C2989" s="53">
        <f t="shared" si="97"/>
        <v>2006</v>
      </c>
      <c r="D2989" s="43" t="s">
        <v>127</v>
      </c>
      <c r="E2989" s="132">
        <v>8.5706999999999987</v>
      </c>
    </row>
    <row r="2990" spans="1:5" ht="13.8" x14ac:dyDescent="0.25">
      <c r="A2990" s="45">
        <v>38791</v>
      </c>
      <c r="B2990" s="45" t="str">
        <f t="shared" si="96"/>
        <v>March</v>
      </c>
      <c r="C2990" s="53">
        <f t="shared" si="97"/>
        <v>2006</v>
      </c>
      <c r="D2990" s="43" t="s">
        <v>105</v>
      </c>
      <c r="E2990" s="132">
        <v>6.6936999999999998</v>
      </c>
    </row>
    <row r="2991" spans="1:5" ht="13.8" x14ac:dyDescent="0.25">
      <c r="A2991" s="45">
        <v>38791</v>
      </c>
      <c r="B2991" s="45" t="str">
        <f t="shared" si="96"/>
        <v>March</v>
      </c>
      <c r="C2991" s="53">
        <f t="shared" si="97"/>
        <v>2006</v>
      </c>
      <c r="D2991" s="43" t="s">
        <v>128</v>
      </c>
      <c r="E2991" s="132">
        <v>8.4959000000000007</v>
      </c>
    </row>
    <row r="2992" spans="1:5" ht="13.8" x14ac:dyDescent="0.25">
      <c r="A2992" s="45">
        <v>38798</v>
      </c>
      <c r="B2992" s="45" t="str">
        <f t="shared" si="96"/>
        <v>March</v>
      </c>
      <c r="C2992" s="53">
        <f t="shared" si="97"/>
        <v>2006</v>
      </c>
      <c r="D2992" s="43" t="s">
        <v>131</v>
      </c>
    </row>
    <row r="2993" spans="1:5" ht="13.8" x14ac:dyDescent="0.25">
      <c r="A2993" s="45">
        <v>38798</v>
      </c>
      <c r="B2993" s="45" t="str">
        <f t="shared" si="96"/>
        <v>March</v>
      </c>
      <c r="C2993" s="53">
        <f t="shared" si="97"/>
        <v>2006</v>
      </c>
      <c r="D2993" s="43" t="s">
        <v>115</v>
      </c>
      <c r="E2993" s="132">
        <v>21.48</v>
      </c>
    </row>
    <row r="2994" spans="1:5" ht="13.8" x14ac:dyDescent="0.25">
      <c r="A2994" s="45">
        <v>38798</v>
      </c>
      <c r="B2994" s="45" t="str">
        <f t="shared" si="96"/>
        <v>March</v>
      </c>
      <c r="C2994" s="53">
        <f t="shared" si="97"/>
        <v>2006</v>
      </c>
      <c r="D2994" s="43" t="s">
        <v>95</v>
      </c>
      <c r="E2994" s="132">
        <v>19.0456</v>
      </c>
    </row>
    <row r="2995" spans="1:5" ht="13.8" x14ac:dyDescent="0.25">
      <c r="A2995" s="45">
        <v>38798</v>
      </c>
      <c r="B2995" s="45" t="str">
        <f t="shared" si="96"/>
        <v>March</v>
      </c>
      <c r="C2995" s="53">
        <f t="shared" si="97"/>
        <v>2006</v>
      </c>
      <c r="D2995" s="43" t="s">
        <v>96</v>
      </c>
      <c r="E2995" s="132">
        <v>18.186400000000003</v>
      </c>
    </row>
    <row r="2996" spans="1:5" ht="13.8" x14ac:dyDescent="0.25">
      <c r="A2996" s="45">
        <v>38798</v>
      </c>
      <c r="B2996" s="45" t="str">
        <f t="shared" si="96"/>
        <v>March</v>
      </c>
      <c r="C2996" s="53">
        <f t="shared" si="97"/>
        <v>2006</v>
      </c>
      <c r="D2996" s="43" t="s">
        <v>97</v>
      </c>
      <c r="E2996" s="132">
        <v>17.327200000000001</v>
      </c>
    </row>
    <row r="2997" spans="1:5" ht="13.8" x14ac:dyDescent="0.25">
      <c r="A2997" s="45">
        <v>38798</v>
      </c>
      <c r="B2997" s="45" t="str">
        <f t="shared" si="96"/>
        <v>March</v>
      </c>
      <c r="C2997" s="53">
        <f t="shared" si="97"/>
        <v>2006</v>
      </c>
      <c r="D2997" s="43" t="s">
        <v>98</v>
      </c>
      <c r="E2997" s="132">
        <v>13.603999999999999</v>
      </c>
    </row>
    <row r="2998" spans="1:5" ht="15.6" x14ac:dyDescent="0.3">
      <c r="A2998" s="45">
        <v>38798</v>
      </c>
      <c r="B2998" s="45" t="str">
        <f t="shared" si="96"/>
        <v>March</v>
      </c>
      <c r="C2998" s="53">
        <f t="shared" si="97"/>
        <v>2006</v>
      </c>
      <c r="D2998" s="130" t="s">
        <v>136</v>
      </c>
      <c r="E2998" s="132">
        <v>19.247399999999999</v>
      </c>
    </row>
    <row r="2999" spans="1:5" ht="13.8" x14ac:dyDescent="0.25">
      <c r="A2999" s="45">
        <v>38798</v>
      </c>
      <c r="B2999" s="45" t="str">
        <f t="shared" si="96"/>
        <v>March</v>
      </c>
      <c r="C2999" s="53">
        <f t="shared" si="97"/>
        <v>2006</v>
      </c>
      <c r="D2999" s="43" t="s">
        <v>118</v>
      </c>
      <c r="E2999" s="132">
        <v>17.682299999999998</v>
      </c>
    </row>
    <row r="3000" spans="1:5" ht="13.8" x14ac:dyDescent="0.25">
      <c r="A3000" s="45">
        <v>38798</v>
      </c>
      <c r="B3000" s="45" t="str">
        <f t="shared" si="96"/>
        <v>March</v>
      </c>
      <c r="C3000" s="53">
        <f t="shared" si="97"/>
        <v>2006</v>
      </c>
      <c r="D3000" s="43" t="s">
        <v>102</v>
      </c>
      <c r="E3000" s="132">
        <v>17.449200000000001</v>
      </c>
    </row>
    <row r="3001" spans="1:5" ht="13.8" x14ac:dyDescent="0.25">
      <c r="A3001" s="45">
        <v>38798</v>
      </c>
      <c r="B3001" s="45" t="str">
        <f t="shared" si="96"/>
        <v>March</v>
      </c>
      <c r="C3001" s="53">
        <f t="shared" si="97"/>
        <v>2006</v>
      </c>
      <c r="D3001" s="43" t="s">
        <v>119</v>
      </c>
      <c r="E3001" s="132">
        <v>16.883100000000002</v>
      </c>
    </row>
    <row r="3002" spans="1:5" ht="13.8" x14ac:dyDescent="0.25">
      <c r="A3002" s="45">
        <v>38798</v>
      </c>
      <c r="B3002" s="45" t="str">
        <f t="shared" si="96"/>
        <v>March</v>
      </c>
      <c r="C3002" s="53">
        <f t="shared" si="97"/>
        <v>2006</v>
      </c>
      <c r="D3002" s="43" t="s">
        <v>120</v>
      </c>
      <c r="E3002" s="132">
        <v>16.017299999999999</v>
      </c>
    </row>
    <row r="3003" spans="1:5" ht="13.8" x14ac:dyDescent="0.25">
      <c r="A3003" s="45">
        <v>38798</v>
      </c>
      <c r="B3003" s="45" t="str">
        <f t="shared" si="96"/>
        <v>March</v>
      </c>
      <c r="C3003" s="53">
        <f t="shared" si="97"/>
        <v>2006</v>
      </c>
      <c r="D3003" s="43" t="s">
        <v>103</v>
      </c>
      <c r="E3003" s="132">
        <v>15.451199999999998</v>
      </c>
    </row>
    <row r="3004" spans="1:5" ht="13.8" x14ac:dyDescent="0.25">
      <c r="A3004" s="45">
        <v>38798</v>
      </c>
      <c r="B3004" s="45" t="str">
        <f t="shared" si="96"/>
        <v>March</v>
      </c>
      <c r="C3004" s="53">
        <f t="shared" si="97"/>
        <v>2006</v>
      </c>
      <c r="D3004" s="43" t="s">
        <v>116</v>
      </c>
      <c r="E3004" s="132">
        <v>12.0099</v>
      </c>
    </row>
    <row r="3005" spans="1:5" ht="13.8" x14ac:dyDescent="0.25">
      <c r="A3005" s="45">
        <v>38798</v>
      </c>
      <c r="B3005" s="45" t="str">
        <f t="shared" si="96"/>
        <v>March</v>
      </c>
      <c r="C3005" s="53">
        <f t="shared" si="97"/>
        <v>2006</v>
      </c>
      <c r="D3005" s="43" t="s">
        <v>104</v>
      </c>
      <c r="E3005" s="132">
        <v>13.741700000000002</v>
      </c>
    </row>
    <row r="3006" spans="1:5" ht="13.8" x14ac:dyDescent="0.25">
      <c r="A3006" s="45">
        <v>38798</v>
      </c>
      <c r="B3006" s="45" t="str">
        <f t="shared" si="96"/>
        <v>March</v>
      </c>
      <c r="C3006" s="53">
        <f t="shared" si="97"/>
        <v>2006</v>
      </c>
      <c r="D3006" s="43" t="s">
        <v>121</v>
      </c>
      <c r="E3006" s="132">
        <v>13.0678</v>
      </c>
    </row>
    <row r="3007" spans="1:5" ht="13.8" x14ac:dyDescent="0.25">
      <c r="A3007" s="45">
        <v>38798</v>
      </c>
      <c r="B3007" s="45" t="str">
        <f t="shared" si="96"/>
        <v>March</v>
      </c>
      <c r="C3007" s="53">
        <f t="shared" si="97"/>
        <v>2006</v>
      </c>
      <c r="D3007" s="43" t="s">
        <v>122</v>
      </c>
      <c r="E3007" s="132">
        <v>11.837200000000001</v>
      </c>
    </row>
    <row r="3008" spans="1:5" ht="13.8" x14ac:dyDescent="0.25">
      <c r="A3008" s="45">
        <v>38798</v>
      </c>
      <c r="B3008" s="45" t="str">
        <f t="shared" si="96"/>
        <v>March</v>
      </c>
      <c r="C3008" s="53">
        <f t="shared" si="97"/>
        <v>2006</v>
      </c>
      <c r="D3008" s="43" t="s">
        <v>123</v>
      </c>
      <c r="E3008" s="132">
        <v>11.690700000000001</v>
      </c>
    </row>
    <row r="3009" spans="1:5" ht="13.8" x14ac:dyDescent="0.25">
      <c r="A3009" s="45">
        <v>38798</v>
      </c>
      <c r="B3009" s="45" t="str">
        <f t="shared" si="96"/>
        <v>March</v>
      </c>
      <c r="C3009" s="53">
        <f t="shared" si="97"/>
        <v>2006</v>
      </c>
      <c r="D3009" s="43" t="s">
        <v>99</v>
      </c>
      <c r="E3009" s="132">
        <v>9.1959999999999997</v>
      </c>
    </row>
    <row r="3010" spans="1:5" ht="13.8" x14ac:dyDescent="0.25">
      <c r="A3010" s="45">
        <v>38798</v>
      </c>
      <c r="B3010" s="45" t="str">
        <f t="shared" si="96"/>
        <v>March</v>
      </c>
      <c r="C3010" s="53">
        <f t="shared" si="97"/>
        <v>2006</v>
      </c>
      <c r="D3010" s="43" t="s">
        <v>100</v>
      </c>
      <c r="E3010" s="132">
        <v>8.9540000000000006</v>
      </c>
    </row>
    <row r="3011" spans="1:5" ht="13.8" x14ac:dyDescent="0.25">
      <c r="A3011" s="45">
        <v>38798</v>
      </c>
      <c r="B3011" s="45" t="str">
        <f t="shared" si="96"/>
        <v>March</v>
      </c>
      <c r="C3011" s="53">
        <f t="shared" si="97"/>
        <v>2006</v>
      </c>
      <c r="D3011" s="43" t="s">
        <v>101</v>
      </c>
      <c r="E3011" s="132">
        <v>8.5668000000000006</v>
      </c>
    </row>
    <row r="3012" spans="1:5" ht="13.8" x14ac:dyDescent="0.25">
      <c r="A3012" s="45">
        <v>38798</v>
      </c>
      <c r="B3012" s="45" t="str">
        <f t="shared" si="96"/>
        <v>March</v>
      </c>
      <c r="C3012" s="53">
        <f t="shared" si="97"/>
        <v>2006</v>
      </c>
      <c r="D3012" s="43" t="s">
        <v>124</v>
      </c>
      <c r="E3012" s="132">
        <v>8.4941999999999993</v>
      </c>
    </row>
    <row r="3013" spans="1:5" ht="13.8" x14ac:dyDescent="0.25">
      <c r="A3013" s="45">
        <v>38798</v>
      </c>
      <c r="B3013" s="45" t="str">
        <f t="shared" si="96"/>
        <v>March</v>
      </c>
      <c r="C3013" s="53">
        <f t="shared" si="97"/>
        <v>2006</v>
      </c>
      <c r="D3013" s="43" t="s">
        <v>125</v>
      </c>
      <c r="E3013" s="132">
        <v>7.5987999999999998</v>
      </c>
    </row>
    <row r="3014" spans="1:5" ht="13.8" x14ac:dyDescent="0.25">
      <c r="A3014" s="45">
        <v>38798</v>
      </c>
      <c r="B3014" s="45" t="str">
        <f t="shared" si="96"/>
        <v>March</v>
      </c>
      <c r="C3014" s="53">
        <f t="shared" si="97"/>
        <v>2006</v>
      </c>
      <c r="D3014" s="43" t="s">
        <v>126</v>
      </c>
      <c r="E3014" s="132">
        <v>7.9833000000000007</v>
      </c>
    </row>
    <row r="3015" spans="1:5" ht="13.8" x14ac:dyDescent="0.25">
      <c r="A3015" s="45">
        <v>38798</v>
      </c>
      <c r="B3015" s="45" t="str">
        <f t="shared" si="96"/>
        <v>March</v>
      </c>
      <c r="C3015" s="53">
        <f t="shared" si="97"/>
        <v>2006</v>
      </c>
      <c r="D3015" s="43" t="s">
        <v>127</v>
      </c>
      <c r="E3015" s="132">
        <v>7.7964000000000002</v>
      </c>
    </row>
    <row r="3016" spans="1:5" ht="13.8" x14ac:dyDescent="0.25">
      <c r="A3016" s="45">
        <v>38798</v>
      </c>
      <c r="B3016" s="45" t="str">
        <f t="shared" si="96"/>
        <v>March</v>
      </c>
      <c r="C3016" s="53">
        <f t="shared" si="97"/>
        <v>2006</v>
      </c>
      <c r="D3016" s="43" t="s">
        <v>105</v>
      </c>
      <c r="E3016" s="132">
        <v>5.9774000000000003</v>
      </c>
    </row>
    <row r="3017" spans="1:5" ht="13.8" x14ac:dyDescent="0.25">
      <c r="A3017" s="45">
        <v>38798</v>
      </c>
      <c r="B3017" s="45" t="str">
        <f t="shared" si="96"/>
        <v>March</v>
      </c>
      <c r="C3017" s="53">
        <f t="shared" si="97"/>
        <v>2006</v>
      </c>
      <c r="D3017" s="43" t="s">
        <v>128</v>
      </c>
      <c r="E3017" s="132">
        <v>7.8318000000000003</v>
      </c>
    </row>
    <row r="3018" spans="1:5" ht="13.8" x14ac:dyDescent="0.25">
      <c r="A3018" s="45">
        <v>38805</v>
      </c>
      <c r="B3018" s="45" t="str">
        <f t="shared" si="96"/>
        <v>March</v>
      </c>
      <c r="C3018" s="53">
        <f t="shared" si="97"/>
        <v>2006</v>
      </c>
      <c r="D3018" s="43" t="s">
        <v>131</v>
      </c>
      <c r="E3018" s="132">
        <v>23.026800000000001</v>
      </c>
    </row>
    <row r="3019" spans="1:5" ht="13.8" x14ac:dyDescent="0.25">
      <c r="A3019" s="45">
        <v>38805</v>
      </c>
      <c r="B3019" s="45" t="str">
        <f t="shared" si="96"/>
        <v>March</v>
      </c>
      <c r="C3019" s="53">
        <f t="shared" si="97"/>
        <v>2006</v>
      </c>
      <c r="D3019" s="43" t="s">
        <v>115</v>
      </c>
      <c r="E3019" s="132">
        <v>19.62</v>
      </c>
    </row>
    <row r="3020" spans="1:5" ht="13.8" x14ac:dyDescent="0.25">
      <c r="A3020" s="45">
        <v>38805</v>
      </c>
      <c r="B3020" s="45" t="str">
        <f t="shared" si="96"/>
        <v>March</v>
      </c>
      <c r="C3020" s="53">
        <f t="shared" si="97"/>
        <v>2006</v>
      </c>
      <c r="D3020" s="43" t="s">
        <v>95</v>
      </c>
      <c r="E3020" s="132">
        <v>17.3964</v>
      </c>
    </row>
    <row r="3021" spans="1:5" ht="13.8" x14ac:dyDescent="0.25">
      <c r="A3021" s="45">
        <v>38805</v>
      </c>
      <c r="B3021" s="45" t="str">
        <f t="shared" si="96"/>
        <v>March</v>
      </c>
      <c r="C3021" s="53">
        <f t="shared" si="97"/>
        <v>2006</v>
      </c>
      <c r="D3021" s="43" t="s">
        <v>96</v>
      </c>
      <c r="E3021" s="132">
        <v>16.611599999999999</v>
      </c>
    </row>
    <row r="3022" spans="1:5" ht="13.8" x14ac:dyDescent="0.25">
      <c r="A3022" s="45">
        <v>38805</v>
      </c>
      <c r="B3022" s="45" t="str">
        <f t="shared" ref="B3022:B3082" si="98">TEXT(A3022,"mmmm")</f>
        <v>March</v>
      </c>
      <c r="C3022" s="53">
        <f t="shared" ref="C3022:C3082" si="99">YEAR(A3022)</f>
        <v>2006</v>
      </c>
      <c r="D3022" s="43" t="s">
        <v>97</v>
      </c>
      <c r="E3022" s="132">
        <v>15.8268</v>
      </c>
    </row>
    <row r="3023" spans="1:5" ht="13.8" x14ac:dyDescent="0.25">
      <c r="A3023" s="45">
        <v>38805</v>
      </c>
      <c r="B3023" s="45" t="str">
        <f t="shared" si="98"/>
        <v>March</v>
      </c>
      <c r="C3023" s="53">
        <f t="shared" si="99"/>
        <v>2006</v>
      </c>
      <c r="D3023" s="43" t="s">
        <v>98</v>
      </c>
      <c r="E3023" s="132">
        <v>12.425999999999998</v>
      </c>
    </row>
    <row r="3024" spans="1:5" ht="15.6" x14ac:dyDescent="0.3">
      <c r="A3024" s="45">
        <v>38805</v>
      </c>
      <c r="B3024" s="45" t="str">
        <f t="shared" si="98"/>
        <v>March</v>
      </c>
      <c r="C3024" s="53">
        <f t="shared" si="99"/>
        <v>2006</v>
      </c>
      <c r="D3024" s="130" t="s">
        <v>136</v>
      </c>
      <c r="E3024" s="132">
        <v>18.611599999999999</v>
      </c>
    </row>
    <row r="3025" spans="1:5" ht="13.8" x14ac:dyDescent="0.25">
      <c r="A3025" s="45">
        <v>38805</v>
      </c>
      <c r="B3025" s="45" t="str">
        <f t="shared" si="98"/>
        <v>March</v>
      </c>
      <c r="C3025" s="53">
        <f t="shared" si="99"/>
        <v>2006</v>
      </c>
      <c r="D3025" s="43" t="s">
        <v>118</v>
      </c>
      <c r="E3025" s="132">
        <v>17.098199999999999</v>
      </c>
    </row>
    <row r="3026" spans="1:5" ht="13.8" x14ac:dyDescent="0.25">
      <c r="A3026" s="45">
        <v>38805</v>
      </c>
      <c r="B3026" s="45" t="str">
        <f t="shared" si="98"/>
        <v>March</v>
      </c>
      <c r="C3026" s="53">
        <f t="shared" si="99"/>
        <v>2006</v>
      </c>
      <c r="D3026" s="43" t="s">
        <v>102</v>
      </c>
      <c r="E3026" s="132">
        <v>16.872799999999998</v>
      </c>
    </row>
    <row r="3027" spans="1:5" ht="13.8" x14ac:dyDescent="0.25">
      <c r="A3027" s="45">
        <v>38805</v>
      </c>
      <c r="B3027" s="45" t="str">
        <f t="shared" si="98"/>
        <v>March</v>
      </c>
      <c r="C3027" s="53">
        <f t="shared" si="99"/>
        <v>2006</v>
      </c>
      <c r="D3027" s="43" t="s">
        <v>119</v>
      </c>
      <c r="E3027" s="132">
        <v>16.325400000000002</v>
      </c>
    </row>
    <row r="3028" spans="1:5" ht="13.8" x14ac:dyDescent="0.25">
      <c r="A3028" s="45">
        <v>38805</v>
      </c>
      <c r="B3028" s="45" t="str">
        <f t="shared" si="98"/>
        <v>March</v>
      </c>
      <c r="C3028" s="53">
        <f t="shared" si="99"/>
        <v>2006</v>
      </c>
      <c r="D3028" s="43" t="s">
        <v>120</v>
      </c>
      <c r="E3028" s="132">
        <v>15.488199999999999</v>
      </c>
    </row>
    <row r="3029" spans="1:5" ht="13.8" x14ac:dyDescent="0.25">
      <c r="A3029" s="45">
        <v>38805</v>
      </c>
      <c r="B3029" s="45" t="str">
        <f t="shared" si="98"/>
        <v>March</v>
      </c>
      <c r="C3029" s="53">
        <f t="shared" si="99"/>
        <v>2006</v>
      </c>
      <c r="D3029" s="43" t="s">
        <v>103</v>
      </c>
      <c r="E3029" s="132">
        <v>14.940799999999999</v>
      </c>
    </row>
    <row r="3030" spans="1:5" ht="13.8" x14ac:dyDescent="0.25">
      <c r="A3030" s="45">
        <v>38805</v>
      </c>
      <c r="B3030" s="45" t="str">
        <f t="shared" si="98"/>
        <v>March</v>
      </c>
      <c r="C3030" s="53">
        <f t="shared" si="99"/>
        <v>2006</v>
      </c>
      <c r="D3030" s="43" t="s">
        <v>116</v>
      </c>
      <c r="E3030" s="132">
        <v>10.4937</v>
      </c>
    </row>
    <row r="3031" spans="1:5" ht="13.8" x14ac:dyDescent="0.25">
      <c r="A3031" s="45">
        <v>38805</v>
      </c>
      <c r="B3031" s="45" t="str">
        <f t="shared" si="98"/>
        <v>March</v>
      </c>
      <c r="C3031" s="53">
        <f t="shared" si="99"/>
        <v>2006</v>
      </c>
      <c r="D3031" s="43" t="s">
        <v>104</v>
      </c>
      <c r="E3031" s="132">
        <v>11.678100000000002</v>
      </c>
    </row>
    <row r="3032" spans="1:5" ht="13.8" x14ac:dyDescent="0.25">
      <c r="A3032" s="45">
        <v>38805</v>
      </c>
      <c r="B3032" s="45" t="str">
        <f t="shared" si="98"/>
        <v>March</v>
      </c>
      <c r="C3032" s="53">
        <f t="shared" si="99"/>
        <v>2006</v>
      </c>
      <c r="D3032" s="43" t="s">
        <v>121</v>
      </c>
      <c r="E3032" s="132">
        <v>11.105399999999999</v>
      </c>
    </row>
    <row r="3033" spans="1:5" ht="13.8" x14ac:dyDescent="0.25">
      <c r="A3033" s="45">
        <v>38805</v>
      </c>
      <c r="B3033" s="45" t="str">
        <f t="shared" si="98"/>
        <v>March</v>
      </c>
      <c r="C3033" s="53">
        <f t="shared" si="99"/>
        <v>2006</v>
      </c>
      <c r="D3033" s="43" t="s">
        <v>122</v>
      </c>
      <c r="E3033" s="132">
        <v>10.0596</v>
      </c>
    </row>
    <row r="3034" spans="1:5" ht="13.8" x14ac:dyDescent="0.25">
      <c r="A3034" s="45">
        <v>38805</v>
      </c>
      <c r="B3034" s="45" t="str">
        <f t="shared" si="98"/>
        <v>March</v>
      </c>
      <c r="C3034" s="53">
        <f t="shared" si="99"/>
        <v>2006</v>
      </c>
      <c r="D3034" s="43" t="s">
        <v>123</v>
      </c>
      <c r="E3034" s="132">
        <v>9.9351000000000003</v>
      </c>
    </row>
    <row r="3035" spans="1:5" ht="13.8" x14ac:dyDescent="0.25">
      <c r="A3035" s="45">
        <v>38805</v>
      </c>
      <c r="B3035" s="45" t="str">
        <f t="shared" si="98"/>
        <v>March</v>
      </c>
      <c r="C3035" s="53">
        <f t="shared" si="99"/>
        <v>2006</v>
      </c>
      <c r="D3035" s="43" t="s">
        <v>99</v>
      </c>
      <c r="E3035" s="132">
        <v>9.1199999999999992</v>
      </c>
    </row>
    <row r="3036" spans="1:5" ht="13.8" x14ac:dyDescent="0.25">
      <c r="A3036" s="45">
        <v>38805</v>
      </c>
      <c r="B3036" s="45" t="str">
        <f t="shared" si="98"/>
        <v>March</v>
      </c>
      <c r="C3036" s="53">
        <f t="shared" si="99"/>
        <v>2006</v>
      </c>
      <c r="D3036" s="43" t="s">
        <v>100</v>
      </c>
      <c r="E3036" s="132">
        <v>8.8800000000000008</v>
      </c>
    </row>
    <row r="3037" spans="1:5" ht="13.8" x14ac:dyDescent="0.25">
      <c r="A3037" s="45">
        <v>38805</v>
      </c>
      <c r="B3037" s="45" t="str">
        <f t="shared" si="98"/>
        <v>March</v>
      </c>
      <c r="C3037" s="53">
        <f t="shared" si="99"/>
        <v>2006</v>
      </c>
      <c r="D3037" s="43" t="s">
        <v>101</v>
      </c>
      <c r="E3037" s="132">
        <v>8.4960000000000004</v>
      </c>
    </row>
    <row r="3038" spans="1:5" ht="13.8" x14ac:dyDescent="0.25">
      <c r="A3038" s="45">
        <v>38805</v>
      </c>
      <c r="B3038" s="45" t="str">
        <f t="shared" si="98"/>
        <v>March</v>
      </c>
      <c r="C3038" s="53">
        <f t="shared" si="99"/>
        <v>2006</v>
      </c>
      <c r="D3038" s="43" t="s">
        <v>124</v>
      </c>
      <c r="E3038" s="132">
        <v>8.4239999999999995</v>
      </c>
    </row>
    <row r="3039" spans="1:5" ht="13.8" x14ac:dyDescent="0.25">
      <c r="A3039" s="45">
        <v>38805</v>
      </c>
      <c r="B3039" s="45" t="str">
        <f t="shared" si="98"/>
        <v>March</v>
      </c>
      <c r="C3039" s="53">
        <f t="shared" si="99"/>
        <v>2006</v>
      </c>
      <c r="D3039" s="43" t="s">
        <v>125</v>
      </c>
      <c r="E3039" s="132">
        <v>7.5360000000000005</v>
      </c>
    </row>
    <row r="3040" spans="1:5" ht="13.8" x14ac:dyDescent="0.25">
      <c r="A3040" s="45">
        <v>38805</v>
      </c>
      <c r="B3040" s="45" t="str">
        <f t="shared" si="98"/>
        <v>March</v>
      </c>
      <c r="C3040" s="53">
        <f t="shared" si="99"/>
        <v>2006</v>
      </c>
      <c r="D3040" s="43" t="s">
        <v>126</v>
      </c>
      <c r="E3040" s="132">
        <v>7.9235000000000007</v>
      </c>
    </row>
    <row r="3041" spans="1:5" ht="13.8" x14ac:dyDescent="0.25">
      <c r="A3041" s="45">
        <v>38805</v>
      </c>
      <c r="B3041" s="45" t="str">
        <f t="shared" si="98"/>
        <v>March</v>
      </c>
      <c r="C3041" s="53">
        <f t="shared" si="99"/>
        <v>2006</v>
      </c>
      <c r="D3041" s="43" t="s">
        <v>127</v>
      </c>
      <c r="E3041" s="132">
        <v>7.7429999999999994</v>
      </c>
    </row>
    <row r="3042" spans="1:5" ht="13.8" x14ac:dyDescent="0.25">
      <c r="A3042" s="45">
        <v>38805</v>
      </c>
      <c r="B3042" s="45" t="str">
        <f t="shared" si="98"/>
        <v>March</v>
      </c>
      <c r="C3042" s="53">
        <f t="shared" si="99"/>
        <v>2006</v>
      </c>
      <c r="D3042" s="43" t="s">
        <v>105</v>
      </c>
      <c r="E3042" s="132">
        <v>5.9280000000000008</v>
      </c>
    </row>
    <row r="3043" spans="1:5" ht="13.8" x14ac:dyDescent="0.25">
      <c r="A3043" s="45">
        <v>38805</v>
      </c>
      <c r="B3043" s="45" t="str">
        <f t="shared" si="98"/>
        <v>March</v>
      </c>
      <c r="C3043" s="53">
        <f t="shared" si="99"/>
        <v>2006</v>
      </c>
      <c r="D3043" s="43" t="s">
        <v>128</v>
      </c>
      <c r="E3043" s="132">
        <v>7.7860000000000005</v>
      </c>
    </row>
    <row r="3044" spans="1:5" ht="13.8" x14ac:dyDescent="0.25">
      <c r="A3044" s="45">
        <v>38812</v>
      </c>
      <c r="B3044" s="45" t="str">
        <f t="shared" si="98"/>
        <v>April</v>
      </c>
      <c r="C3044" s="53">
        <f t="shared" si="99"/>
        <v>2006</v>
      </c>
      <c r="D3044" s="43" t="s">
        <v>131</v>
      </c>
      <c r="E3044" s="132">
        <v>23.769600000000001</v>
      </c>
    </row>
    <row r="3045" spans="1:5" ht="13.8" x14ac:dyDescent="0.25">
      <c r="A3045" s="45">
        <v>38812</v>
      </c>
      <c r="B3045" s="45" t="str">
        <f t="shared" si="98"/>
        <v>April</v>
      </c>
      <c r="C3045" s="53">
        <f t="shared" si="99"/>
        <v>2006</v>
      </c>
      <c r="D3045" s="43" t="s">
        <v>115</v>
      </c>
      <c r="E3045" s="132">
        <v>21.24</v>
      </c>
    </row>
    <row r="3046" spans="1:5" ht="13.8" x14ac:dyDescent="0.25">
      <c r="A3046" s="45">
        <v>38812</v>
      </c>
      <c r="B3046" s="45" t="str">
        <f t="shared" si="98"/>
        <v>April</v>
      </c>
      <c r="C3046" s="53">
        <f t="shared" si="99"/>
        <v>2006</v>
      </c>
      <c r="D3046" s="43" t="s">
        <v>95</v>
      </c>
      <c r="E3046" s="132">
        <v>18.832800000000002</v>
      </c>
    </row>
    <row r="3047" spans="1:5" ht="13.8" x14ac:dyDescent="0.25">
      <c r="A3047" s="45">
        <v>38812</v>
      </c>
      <c r="B3047" s="45" t="str">
        <f t="shared" si="98"/>
        <v>April</v>
      </c>
      <c r="C3047" s="53">
        <f t="shared" si="99"/>
        <v>2006</v>
      </c>
      <c r="D3047" s="43" t="s">
        <v>96</v>
      </c>
      <c r="E3047" s="132">
        <v>17.9832</v>
      </c>
    </row>
    <row r="3048" spans="1:5" ht="13.8" x14ac:dyDescent="0.25">
      <c r="A3048" s="45">
        <v>38812</v>
      </c>
      <c r="B3048" s="45" t="str">
        <f t="shared" si="98"/>
        <v>April</v>
      </c>
      <c r="C3048" s="53">
        <f t="shared" si="99"/>
        <v>2006</v>
      </c>
      <c r="D3048" s="43" t="s">
        <v>97</v>
      </c>
      <c r="E3048" s="132">
        <v>17.133599999999998</v>
      </c>
    </row>
    <row r="3049" spans="1:5" ht="13.8" x14ac:dyDescent="0.25">
      <c r="A3049" s="45">
        <v>38812</v>
      </c>
      <c r="B3049" s="45" t="str">
        <f t="shared" si="98"/>
        <v>April</v>
      </c>
      <c r="C3049" s="53">
        <f t="shared" si="99"/>
        <v>2006</v>
      </c>
      <c r="D3049" s="43" t="s">
        <v>98</v>
      </c>
      <c r="E3049" s="132">
        <v>13.452</v>
      </c>
    </row>
    <row r="3050" spans="1:5" ht="15.6" x14ac:dyDescent="0.3">
      <c r="A3050" s="45">
        <v>38812</v>
      </c>
      <c r="B3050" s="45" t="str">
        <f t="shared" si="98"/>
        <v>April</v>
      </c>
      <c r="C3050" s="53">
        <f t="shared" si="99"/>
        <v>2006</v>
      </c>
      <c r="D3050" s="130" t="s">
        <v>136</v>
      </c>
      <c r="E3050" s="132">
        <v>19.825400000000002</v>
      </c>
    </row>
    <row r="3051" spans="1:5" ht="13.8" x14ac:dyDescent="0.25">
      <c r="A3051" s="45">
        <v>38812</v>
      </c>
      <c r="B3051" s="45" t="str">
        <f t="shared" si="98"/>
        <v>April</v>
      </c>
      <c r="C3051" s="53">
        <f t="shared" si="99"/>
        <v>2006</v>
      </c>
      <c r="D3051" s="43" t="s">
        <v>118</v>
      </c>
      <c r="E3051" s="132">
        <v>18.2133</v>
      </c>
    </row>
    <row r="3052" spans="1:5" ht="13.8" x14ac:dyDescent="0.25">
      <c r="A3052" s="45">
        <v>38812</v>
      </c>
      <c r="B3052" s="45" t="str">
        <f t="shared" si="98"/>
        <v>April</v>
      </c>
      <c r="C3052" s="53">
        <f t="shared" si="99"/>
        <v>2006</v>
      </c>
      <c r="D3052" s="43" t="s">
        <v>102</v>
      </c>
      <c r="E3052" s="132">
        <v>17.973200000000002</v>
      </c>
    </row>
    <row r="3053" spans="1:5" ht="13.8" x14ac:dyDescent="0.25">
      <c r="A3053" s="45">
        <v>38812</v>
      </c>
      <c r="B3053" s="45" t="str">
        <f t="shared" si="98"/>
        <v>April</v>
      </c>
      <c r="C3053" s="53">
        <f t="shared" si="99"/>
        <v>2006</v>
      </c>
      <c r="D3053" s="43" t="s">
        <v>119</v>
      </c>
      <c r="E3053" s="132">
        <v>17.3901</v>
      </c>
    </row>
    <row r="3054" spans="1:5" ht="13.8" x14ac:dyDescent="0.25">
      <c r="A3054" s="45">
        <v>38812</v>
      </c>
      <c r="B3054" s="45" t="str">
        <f t="shared" si="98"/>
        <v>April</v>
      </c>
      <c r="C3054" s="53">
        <f t="shared" si="99"/>
        <v>2006</v>
      </c>
      <c r="D3054" s="43" t="s">
        <v>120</v>
      </c>
      <c r="E3054" s="132">
        <v>16.4983</v>
      </c>
    </row>
    <row r="3055" spans="1:5" ht="13.8" x14ac:dyDescent="0.25">
      <c r="A3055" s="45">
        <v>38812</v>
      </c>
      <c r="B3055" s="45" t="str">
        <f t="shared" si="98"/>
        <v>April</v>
      </c>
      <c r="C3055" s="53">
        <f t="shared" si="99"/>
        <v>2006</v>
      </c>
      <c r="D3055" s="43" t="s">
        <v>103</v>
      </c>
      <c r="E3055" s="132">
        <v>15.9152</v>
      </c>
    </row>
    <row r="3056" spans="1:5" ht="13.8" x14ac:dyDescent="0.25">
      <c r="A3056" s="45">
        <v>38812</v>
      </c>
      <c r="B3056" s="45" t="str">
        <f t="shared" si="98"/>
        <v>April</v>
      </c>
      <c r="C3056" s="53">
        <f t="shared" si="99"/>
        <v>2006</v>
      </c>
      <c r="D3056" s="43" t="s">
        <v>116</v>
      </c>
      <c r="E3056" s="132">
        <v>10.8927</v>
      </c>
    </row>
    <row r="3057" spans="1:5" ht="13.8" x14ac:dyDescent="0.25">
      <c r="A3057" s="45">
        <v>38812</v>
      </c>
      <c r="B3057" s="45" t="str">
        <f t="shared" si="98"/>
        <v>April</v>
      </c>
      <c r="C3057" s="53">
        <f t="shared" si="99"/>
        <v>2006</v>
      </c>
      <c r="D3057" s="43" t="s">
        <v>104</v>
      </c>
      <c r="E3057" s="132">
        <v>12.475400000000002</v>
      </c>
    </row>
    <row r="3058" spans="1:5" ht="13.8" x14ac:dyDescent="0.25">
      <c r="A3058" s="45">
        <v>38812</v>
      </c>
      <c r="B3058" s="45" t="str">
        <f t="shared" si="98"/>
        <v>April</v>
      </c>
      <c r="C3058" s="53">
        <f t="shared" si="99"/>
        <v>2006</v>
      </c>
      <c r="D3058" s="43" t="s">
        <v>121</v>
      </c>
      <c r="E3058" s="132">
        <v>11.863599999999998</v>
      </c>
    </row>
    <row r="3059" spans="1:5" ht="13.8" x14ac:dyDescent="0.25">
      <c r="A3059" s="45">
        <v>38812</v>
      </c>
      <c r="B3059" s="45" t="str">
        <f t="shared" si="98"/>
        <v>April</v>
      </c>
      <c r="C3059" s="53">
        <f t="shared" si="99"/>
        <v>2006</v>
      </c>
      <c r="D3059" s="43" t="s">
        <v>122</v>
      </c>
      <c r="E3059" s="132">
        <v>10.746400000000001</v>
      </c>
    </row>
    <row r="3060" spans="1:5" ht="13.8" x14ac:dyDescent="0.25">
      <c r="A3060" s="45">
        <v>38812</v>
      </c>
      <c r="B3060" s="45" t="str">
        <f t="shared" si="98"/>
        <v>April</v>
      </c>
      <c r="C3060" s="53">
        <f t="shared" si="99"/>
        <v>2006</v>
      </c>
      <c r="D3060" s="43" t="s">
        <v>123</v>
      </c>
      <c r="E3060" s="132">
        <v>10.613400000000002</v>
      </c>
    </row>
    <row r="3061" spans="1:5" ht="13.8" x14ac:dyDescent="0.25">
      <c r="A3061" s="45">
        <v>38812</v>
      </c>
      <c r="B3061" s="45" t="str">
        <f t="shared" si="98"/>
        <v>April</v>
      </c>
      <c r="C3061" s="53">
        <f t="shared" si="99"/>
        <v>2006</v>
      </c>
      <c r="D3061" s="43" t="s">
        <v>99</v>
      </c>
      <c r="E3061" s="132">
        <v>9.2719999999999985</v>
      </c>
    </row>
    <row r="3062" spans="1:5" ht="13.8" x14ac:dyDescent="0.25">
      <c r="A3062" s="45">
        <v>38812</v>
      </c>
      <c r="B3062" s="45" t="str">
        <f t="shared" si="98"/>
        <v>April</v>
      </c>
      <c r="C3062" s="53">
        <f t="shared" si="99"/>
        <v>2006</v>
      </c>
      <c r="D3062" s="43" t="s">
        <v>100</v>
      </c>
      <c r="E3062" s="132">
        <v>9.0280000000000005</v>
      </c>
    </row>
    <row r="3063" spans="1:5" ht="13.8" x14ac:dyDescent="0.25">
      <c r="A3063" s="45">
        <v>38812</v>
      </c>
      <c r="B3063" s="45" t="str">
        <f t="shared" si="98"/>
        <v>April</v>
      </c>
      <c r="C3063" s="53">
        <f t="shared" si="99"/>
        <v>2006</v>
      </c>
      <c r="D3063" s="43" t="s">
        <v>101</v>
      </c>
      <c r="E3063" s="132">
        <v>8.6375999999999991</v>
      </c>
    </row>
    <row r="3064" spans="1:5" ht="13.8" x14ac:dyDescent="0.25">
      <c r="A3064" s="45">
        <v>38812</v>
      </c>
      <c r="B3064" s="45" t="str">
        <f t="shared" si="98"/>
        <v>April</v>
      </c>
      <c r="C3064" s="53">
        <f t="shared" si="99"/>
        <v>2006</v>
      </c>
      <c r="D3064" s="43" t="s">
        <v>124</v>
      </c>
      <c r="E3064" s="132">
        <v>8.5643999999999991</v>
      </c>
    </row>
    <row r="3065" spans="1:5" ht="13.8" x14ac:dyDescent="0.25">
      <c r="A3065" s="45">
        <v>38812</v>
      </c>
      <c r="B3065" s="45" t="str">
        <f t="shared" si="98"/>
        <v>April</v>
      </c>
      <c r="C3065" s="53">
        <f t="shared" si="99"/>
        <v>2006</v>
      </c>
      <c r="D3065" s="43" t="s">
        <v>125</v>
      </c>
      <c r="E3065" s="132">
        <v>7.6616000000000009</v>
      </c>
    </row>
    <row r="3066" spans="1:5" ht="13.8" x14ac:dyDescent="0.25">
      <c r="A3066" s="45">
        <v>38812</v>
      </c>
      <c r="B3066" s="45" t="str">
        <f t="shared" si="98"/>
        <v>April</v>
      </c>
      <c r="C3066" s="53">
        <f t="shared" si="99"/>
        <v>2006</v>
      </c>
      <c r="D3066" s="43" t="s">
        <v>126</v>
      </c>
      <c r="E3066" s="132">
        <v>8.0431000000000008</v>
      </c>
    </row>
    <row r="3067" spans="1:5" ht="13.8" x14ac:dyDescent="0.25">
      <c r="A3067" s="45">
        <v>38812</v>
      </c>
      <c r="B3067" s="45" t="str">
        <f t="shared" si="98"/>
        <v>April</v>
      </c>
      <c r="C3067" s="53">
        <f t="shared" si="99"/>
        <v>2006</v>
      </c>
      <c r="D3067" s="43" t="s">
        <v>127</v>
      </c>
      <c r="E3067" s="132">
        <v>7.8498000000000001</v>
      </c>
    </row>
    <row r="3068" spans="1:5" ht="13.8" x14ac:dyDescent="0.25">
      <c r="A3068" s="45">
        <v>38812</v>
      </c>
      <c r="B3068" s="45" t="str">
        <f t="shared" si="98"/>
        <v>April</v>
      </c>
      <c r="C3068" s="53">
        <f t="shared" si="99"/>
        <v>2006</v>
      </c>
      <c r="D3068" s="43" t="s">
        <v>105</v>
      </c>
      <c r="E3068" s="132">
        <v>6.0268000000000006</v>
      </c>
    </row>
    <row r="3069" spans="1:5" ht="13.8" x14ac:dyDescent="0.25">
      <c r="A3069" s="45">
        <v>38812</v>
      </c>
      <c r="B3069" s="45" t="str">
        <f t="shared" si="98"/>
        <v>April</v>
      </c>
      <c r="C3069" s="53">
        <f t="shared" si="99"/>
        <v>2006</v>
      </c>
      <c r="D3069" s="43" t="s">
        <v>128</v>
      </c>
      <c r="E3069" s="132">
        <v>7.8776000000000002</v>
      </c>
    </row>
    <row r="3070" spans="1:5" ht="13.8" x14ac:dyDescent="0.25">
      <c r="A3070" s="45">
        <v>38819</v>
      </c>
      <c r="B3070" s="45" t="str">
        <f t="shared" si="98"/>
        <v>April</v>
      </c>
      <c r="C3070" s="53">
        <f t="shared" si="99"/>
        <v>2006</v>
      </c>
      <c r="D3070" s="43" t="s">
        <v>131</v>
      </c>
      <c r="E3070" s="132">
        <v>23.150600000000001</v>
      </c>
    </row>
    <row r="3071" spans="1:5" ht="13.8" x14ac:dyDescent="0.25">
      <c r="A3071" s="45">
        <v>38819</v>
      </c>
      <c r="B3071" s="45" t="str">
        <f t="shared" si="98"/>
        <v>April</v>
      </c>
      <c r="C3071" s="53">
        <f t="shared" si="99"/>
        <v>2006</v>
      </c>
      <c r="D3071" s="43" t="s">
        <v>115</v>
      </c>
      <c r="E3071" s="132">
        <v>20.22</v>
      </c>
    </row>
    <row r="3072" spans="1:5" ht="13.8" x14ac:dyDescent="0.25">
      <c r="A3072" s="45">
        <v>38819</v>
      </c>
      <c r="B3072" s="45" t="str">
        <f t="shared" si="98"/>
        <v>April</v>
      </c>
      <c r="C3072" s="53">
        <f t="shared" si="99"/>
        <v>2006</v>
      </c>
      <c r="D3072" s="43" t="s">
        <v>95</v>
      </c>
      <c r="E3072" s="132">
        <v>17.9284</v>
      </c>
    </row>
    <row r="3073" spans="1:5" ht="13.8" x14ac:dyDescent="0.25">
      <c r="A3073" s="45">
        <v>38819</v>
      </c>
      <c r="B3073" s="45" t="str">
        <f t="shared" si="98"/>
        <v>April</v>
      </c>
      <c r="C3073" s="53">
        <f t="shared" si="99"/>
        <v>2006</v>
      </c>
      <c r="D3073" s="43" t="s">
        <v>96</v>
      </c>
      <c r="E3073" s="132">
        <v>17.119600000000002</v>
      </c>
    </row>
    <row r="3074" spans="1:5" ht="13.8" x14ac:dyDescent="0.25">
      <c r="A3074" s="45">
        <v>38819</v>
      </c>
      <c r="B3074" s="45" t="str">
        <f t="shared" si="98"/>
        <v>April</v>
      </c>
      <c r="C3074" s="53">
        <f t="shared" si="99"/>
        <v>2006</v>
      </c>
      <c r="D3074" s="43" t="s">
        <v>97</v>
      </c>
      <c r="E3074" s="132">
        <v>16.3108</v>
      </c>
    </row>
    <row r="3075" spans="1:5" ht="13.8" x14ac:dyDescent="0.25">
      <c r="A3075" s="45">
        <v>38819</v>
      </c>
      <c r="B3075" s="45" t="str">
        <f t="shared" si="98"/>
        <v>April</v>
      </c>
      <c r="C3075" s="53">
        <f t="shared" si="99"/>
        <v>2006</v>
      </c>
      <c r="D3075" s="43" t="s">
        <v>98</v>
      </c>
      <c r="E3075" s="132">
        <v>12.805999999999999</v>
      </c>
    </row>
    <row r="3076" spans="1:5" ht="15.6" x14ac:dyDescent="0.3">
      <c r="A3076" s="45">
        <v>38819</v>
      </c>
      <c r="B3076" s="45" t="str">
        <f t="shared" si="98"/>
        <v>April</v>
      </c>
      <c r="C3076" s="53">
        <f t="shared" si="99"/>
        <v>2006</v>
      </c>
      <c r="D3076" s="130" t="s">
        <v>136</v>
      </c>
      <c r="E3076" s="132">
        <v>18.958400000000001</v>
      </c>
    </row>
    <row r="3077" spans="1:5" ht="13.8" x14ac:dyDescent="0.25">
      <c r="A3077" s="45">
        <v>38819</v>
      </c>
      <c r="B3077" s="45" t="str">
        <f t="shared" si="98"/>
        <v>April</v>
      </c>
      <c r="C3077" s="53">
        <f t="shared" si="99"/>
        <v>2006</v>
      </c>
      <c r="D3077" s="43" t="s">
        <v>118</v>
      </c>
      <c r="E3077" s="132">
        <v>17.416799999999999</v>
      </c>
    </row>
    <row r="3078" spans="1:5" ht="13.8" x14ac:dyDescent="0.25">
      <c r="A3078" s="45">
        <v>38819</v>
      </c>
      <c r="B3078" s="45" t="str">
        <f t="shared" si="98"/>
        <v>April</v>
      </c>
      <c r="C3078" s="53">
        <f t="shared" si="99"/>
        <v>2006</v>
      </c>
      <c r="D3078" s="43" t="s">
        <v>102</v>
      </c>
      <c r="E3078" s="132">
        <v>17.187200000000001</v>
      </c>
    </row>
    <row r="3079" spans="1:5" ht="13.8" x14ac:dyDescent="0.25">
      <c r="A3079" s="45">
        <v>38819</v>
      </c>
      <c r="B3079" s="45" t="str">
        <f t="shared" si="98"/>
        <v>April</v>
      </c>
      <c r="C3079" s="53">
        <f t="shared" si="99"/>
        <v>2006</v>
      </c>
      <c r="D3079" s="43" t="s">
        <v>119</v>
      </c>
      <c r="E3079" s="132">
        <v>16.6296</v>
      </c>
    </row>
    <row r="3080" spans="1:5" ht="13.8" x14ac:dyDescent="0.25">
      <c r="A3080" s="45">
        <v>38819</v>
      </c>
      <c r="B3080" s="45" t="str">
        <f t="shared" si="98"/>
        <v>April</v>
      </c>
      <c r="C3080" s="53">
        <f t="shared" si="99"/>
        <v>2006</v>
      </c>
      <c r="D3080" s="43" t="s">
        <v>120</v>
      </c>
      <c r="E3080" s="132">
        <v>15.776799999999998</v>
      </c>
    </row>
    <row r="3081" spans="1:5" ht="13.8" x14ac:dyDescent="0.25">
      <c r="A3081" s="45">
        <v>38819</v>
      </c>
      <c r="B3081" s="45" t="str">
        <f t="shared" si="98"/>
        <v>April</v>
      </c>
      <c r="C3081" s="53">
        <f t="shared" si="99"/>
        <v>2006</v>
      </c>
      <c r="D3081" s="43" t="s">
        <v>103</v>
      </c>
      <c r="E3081" s="132">
        <v>15.219199999999999</v>
      </c>
    </row>
    <row r="3082" spans="1:5" ht="13.8" x14ac:dyDescent="0.25">
      <c r="A3082" s="45">
        <v>38819</v>
      </c>
      <c r="B3082" s="45" t="str">
        <f t="shared" si="98"/>
        <v>April</v>
      </c>
      <c r="C3082" s="53">
        <f t="shared" si="99"/>
        <v>2006</v>
      </c>
      <c r="D3082" s="43" t="s">
        <v>116</v>
      </c>
      <c r="E3082" s="132">
        <v>10.653300000000002</v>
      </c>
    </row>
    <row r="3083" spans="1:5" ht="13.8" x14ac:dyDescent="0.25">
      <c r="A3083" s="45">
        <v>38819</v>
      </c>
      <c r="B3083" s="45" t="str">
        <f t="shared" ref="B3083:B3144" si="100">TEXT(A3083,"mmmm")</f>
        <v>April</v>
      </c>
      <c r="C3083" s="53">
        <f t="shared" ref="C3083:C3144" si="101">YEAR(A3083)</f>
        <v>2006</v>
      </c>
      <c r="D3083" s="43" t="s">
        <v>104</v>
      </c>
      <c r="E3083" s="132">
        <v>11.865700000000002</v>
      </c>
    </row>
    <row r="3084" spans="1:5" ht="13.8" x14ac:dyDescent="0.25">
      <c r="A3084" s="45">
        <v>38819</v>
      </c>
      <c r="B3084" s="45" t="str">
        <f t="shared" si="100"/>
        <v>April</v>
      </c>
      <c r="C3084" s="53">
        <f t="shared" si="101"/>
        <v>2006</v>
      </c>
      <c r="D3084" s="43" t="s">
        <v>121</v>
      </c>
      <c r="E3084" s="132">
        <v>11.283799999999999</v>
      </c>
    </row>
    <row r="3085" spans="1:5" ht="13.8" x14ac:dyDescent="0.25">
      <c r="A3085" s="45">
        <v>38819</v>
      </c>
      <c r="B3085" s="45" t="str">
        <f t="shared" si="100"/>
        <v>April</v>
      </c>
      <c r="C3085" s="53">
        <f t="shared" si="101"/>
        <v>2006</v>
      </c>
      <c r="D3085" s="43" t="s">
        <v>122</v>
      </c>
      <c r="E3085" s="132">
        <v>10.2212</v>
      </c>
    </row>
    <row r="3086" spans="1:5" ht="13.8" x14ac:dyDescent="0.25">
      <c r="A3086" s="45">
        <v>38819</v>
      </c>
      <c r="B3086" s="45" t="str">
        <f t="shared" si="100"/>
        <v>April</v>
      </c>
      <c r="C3086" s="53">
        <f t="shared" si="101"/>
        <v>2006</v>
      </c>
      <c r="D3086" s="43" t="s">
        <v>123</v>
      </c>
      <c r="E3086" s="132">
        <v>10.0947</v>
      </c>
    </row>
    <row r="3087" spans="1:5" ht="13.8" x14ac:dyDescent="0.25">
      <c r="A3087" s="45">
        <v>38819</v>
      </c>
      <c r="B3087" s="45" t="str">
        <f t="shared" si="100"/>
        <v>April</v>
      </c>
      <c r="C3087" s="53">
        <f t="shared" si="101"/>
        <v>2006</v>
      </c>
      <c r="D3087" s="43" t="s">
        <v>99</v>
      </c>
      <c r="E3087" s="132">
        <v>9.0440000000000005</v>
      </c>
    </row>
    <row r="3088" spans="1:5" ht="13.8" x14ac:dyDescent="0.25">
      <c r="A3088" s="45">
        <v>38819</v>
      </c>
      <c r="B3088" s="45" t="str">
        <f t="shared" si="100"/>
        <v>April</v>
      </c>
      <c r="C3088" s="53">
        <f t="shared" si="101"/>
        <v>2006</v>
      </c>
      <c r="D3088" s="43" t="s">
        <v>100</v>
      </c>
      <c r="E3088" s="132">
        <v>8.8060000000000009</v>
      </c>
    </row>
    <row r="3089" spans="1:5" ht="13.8" x14ac:dyDescent="0.25">
      <c r="A3089" s="45">
        <v>38819</v>
      </c>
      <c r="B3089" s="45" t="str">
        <f t="shared" si="100"/>
        <v>April</v>
      </c>
      <c r="C3089" s="53">
        <f t="shared" si="101"/>
        <v>2006</v>
      </c>
      <c r="D3089" s="43" t="s">
        <v>101</v>
      </c>
      <c r="E3089" s="132">
        <v>8.4252000000000002</v>
      </c>
    </row>
    <row r="3090" spans="1:5" ht="13.8" x14ac:dyDescent="0.25">
      <c r="A3090" s="45">
        <v>38819</v>
      </c>
      <c r="B3090" s="45" t="str">
        <f t="shared" si="100"/>
        <v>April</v>
      </c>
      <c r="C3090" s="53">
        <f t="shared" si="101"/>
        <v>2006</v>
      </c>
      <c r="D3090" s="43" t="s">
        <v>124</v>
      </c>
      <c r="E3090" s="132">
        <v>8.3537999999999997</v>
      </c>
    </row>
    <row r="3091" spans="1:5" ht="13.8" x14ac:dyDescent="0.25">
      <c r="A3091" s="45">
        <v>38819</v>
      </c>
      <c r="B3091" s="45" t="str">
        <f t="shared" si="100"/>
        <v>April</v>
      </c>
      <c r="C3091" s="53">
        <f t="shared" si="101"/>
        <v>2006</v>
      </c>
      <c r="D3091" s="43" t="s">
        <v>125</v>
      </c>
      <c r="E3091" s="132">
        <v>7.4732000000000003</v>
      </c>
    </row>
    <row r="3092" spans="1:5" ht="13.8" x14ac:dyDescent="0.25">
      <c r="A3092" s="45">
        <v>38819</v>
      </c>
      <c r="B3092" s="45" t="str">
        <f t="shared" si="100"/>
        <v>April</v>
      </c>
      <c r="C3092" s="53">
        <f t="shared" si="101"/>
        <v>2006</v>
      </c>
      <c r="D3092" s="43" t="s">
        <v>126</v>
      </c>
      <c r="E3092" s="132">
        <v>7.8636999999999997</v>
      </c>
    </row>
    <row r="3093" spans="1:5" ht="13.8" x14ac:dyDescent="0.25">
      <c r="A3093" s="45">
        <v>38819</v>
      </c>
      <c r="B3093" s="45" t="str">
        <f t="shared" si="100"/>
        <v>April</v>
      </c>
      <c r="C3093" s="53">
        <f t="shared" si="101"/>
        <v>2006</v>
      </c>
      <c r="D3093" s="43" t="s">
        <v>127</v>
      </c>
      <c r="E3093" s="132">
        <v>7.6896000000000004</v>
      </c>
    </row>
    <row r="3094" spans="1:5" ht="13.8" x14ac:dyDescent="0.25">
      <c r="A3094" s="45">
        <v>38819</v>
      </c>
      <c r="B3094" s="45" t="str">
        <f t="shared" si="100"/>
        <v>April</v>
      </c>
      <c r="C3094" s="53">
        <f t="shared" si="101"/>
        <v>2006</v>
      </c>
      <c r="D3094" s="43" t="s">
        <v>105</v>
      </c>
      <c r="E3094" s="132">
        <v>5.8786000000000005</v>
      </c>
    </row>
    <row r="3095" spans="1:5" ht="13.8" x14ac:dyDescent="0.25">
      <c r="A3095" s="45">
        <v>38819</v>
      </c>
      <c r="B3095" s="45" t="str">
        <f t="shared" si="100"/>
        <v>April</v>
      </c>
      <c r="C3095" s="53">
        <f t="shared" si="101"/>
        <v>2006</v>
      </c>
      <c r="D3095" s="43" t="s">
        <v>128</v>
      </c>
      <c r="E3095" s="132">
        <v>7.7401999999999997</v>
      </c>
    </row>
    <row r="3096" spans="1:5" ht="13.8" x14ac:dyDescent="0.25">
      <c r="A3096" s="45">
        <v>38826</v>
      </c>
      <c r="B3096" s="45" t="str">
        <f t="shared" si="100"/>
        <v>April</v>
      </c>
      <c r="C3096" s="53">
        <f t="shared" si="101"/>
        <v>2006</v>
      </c>
      <c r="D3096" s="43" t="s">
        <v>131</v>
      </c>
      <c r="E3096" s="132">
        <v>22.469700000000003</v>
      </c>
    </row>
    <row r="3097" spans="1:5" ht="13.8" x14ac:dyDescent="0.25">
      <c r="A3097" s="45">
        <v>38826</v>
      </c>
      <c r="B3097" s="45" t="str">
        <f t="shared" si="100"/>
        <v>April</v>
      </c>
      <c r="C3097" s="53">
        <f t="shared" si="101"/>
        <v>2006</v>
      </c>
      <c r="D3097" s="43" t="s">
        <v>115</v>
      </c>
      <c r="E3097" s="132">
        <v>18.899999999999999</v>
      </c>
    </row>
    <row r="3098" spans="1:5" ht="13.8" x14ac:dyDescent="0.25">
      <c r="A3098" s="45">
        <v>38826</v>
      </c>
      <c r="B3098" s="45" t="str">
        <f t="shared" si="100"/>
        <v>April</v>
      </c>
      <c r="C3098" s="53">
        <f t="shared" si="101"/>
        <v>2006</v>
      </c>
      <c r="D3098" s="43" t="s">
        <v>95</v>
      </c>
      <c r="E3098" s="132">
        <v>16.758000000000003</v>
      </c>
    </row>
    <row r="3099" spans="1:5" ht="13.8" x14ac:dyDescent="0.25">
      <c r="A3099" s="45">
        <v>38826</v>
      </c>
      <c r="B3099" s="45" t="str">
        <f t="shared" si="100"/>
        <v>April</v>
      </c>
      <c r="C3099" s="53">
        <f t="shared" si="101"/>
        <v>2006</v>
      </c>
      <c r="D3099" s="43" t="s">
        <v>96</v>
      </c>
      <c r="E3099" s="132">
        <v>16.001999999999999</v>
      </c>
    </row>
    <row r="3100" spans="1:5" ht="13.8" x14ac:dyDescent="0.25">
      <c r="A3100" s="45">
        <v>38826</v>
      </c>
      <c r="B3100" s="45" t="str">
        <f t="shared" si="100"/>
        <v>April</v>
      </c>
      <c r="C3100" s="53">
        <f t="shared" si="101"/>
        <v>2006</v>
      </c>
      <c r="D3100" s="43" t="s">
        <v>97</v>
      </c>
      <c r="E3100" s="132">
        <v>15.245999999999999</v>
      </c>
    </row>
    <row r="3101" spans="1:5" ht="13.8" x14ac:dyDescent="0.25">
      <c r="A3101" s="45">
        <v>38826</v>
      </c>
      <c r="B3101" s="45" t="str">
        <f t="shared" si="100"/>
        <v>April</v>
      </c>
      <c r="C3101" s="53">
        <f t="shared" si="101"/>
        <v>2006</v>
      </c>
      <c r="D3101" s="43" t="s">
        <v>98</v>
      </c>
      <c r="E3101" s="132">
        <v>11.97</v>
      </c>
    </row>
    <row r="3102" spans="1:5" ht="15.6" x14ac:dyDescent="0.3">
      <c r="A3102" s="45">
        <v>38826</v>
      </c>
      <c r="B3102" s="45" t="str">
        <f t="shared" si="100"/>
        <v>April</v>
      </c>
      <c r="C3102" s="53">
        <f t="shared" si="101"/>
        <v>2006</v>
      </c>
      <c r="D3102" s="130" t="s">
        <v>136</v>
      </c>
      <c r="E3102" s="132">
        <v>17.051000000000002</v>
      </c>
    </row>
    <row r="3103" spans="1:5" ht="13.8" x14ac:dyDescent="0.25">
      <c r="A3103" s="45">
        <v>38826</v>
      </c>
      <c r="B3103" s="45" t="str">
        <f t="shared" si="100"/>
        <v>April</v>
      </c>
      <c r="C3103" s="53">
        <f t="shared" si="101"/>
        <v>2006</v>
      </c>
      <c r="D3103" s="43" t="s">
        <v>118</v>
      </c>
      <c r="E3103" s="132">
        <v>15.664499999999999</v>
      </c>
    </row>
    <row r="3104" spans="1:5" ht="13.8" x14ac:dyDescent="0.25">
      <c r="A3104" s="45">
        <v>38826</v>
      </c>
      <c r="B3104" s="45" t="str">
        <f t="shared" si="100"/>
        <v>April</v>
      </c>
      <c r="C3104" s="53">
        <f t="shared" si="101"/>
        <v>2006</v>
      </c>
      <c r="D3104" s="43" t="s">
        <v>102</v>
      </c>
      <c r="E3104" s="132">
        <v>15.458</v>
      </c>
    </row>
    <row r="3105" spans="1:5" ht="13.8" x14ac:dyDescent="0.25">
      <c r="A3105" s="45">
        <v>38826</v>
      </c>
      <c r="B3105" s="45" t="str">
        <f t="shared" si="100"/>
        <v>April</v>
      </c>
      <c r="C3105" s="53">
        <f t="shared" si="101"/>
        <v>2006</v>
      </c>
      <c r="D3105" s="43" t="s">
        <v>119</v>
      </c>
      <c r="E3105" s="132">
        <v>14.9565</v>
      </c>
    </row>
    <row r="3106" spans="1:5" ht="13.8" x14ac:dyDescent="0.25">
      <c r="A3106" s="45">
        <v>38826</v>
      </c>
      <c r="B3106" s="45" t="str">
        <f t="shared" si="100"/>
        <v>April</v>
      </c>
      <c r="C3106" s="53">
        <f t="shared" si="101"/>
        <v>2006</v>
      </c>
      <c r="D3106" s="43" t="s">
        <v>120</v>
      </c>
      <c r="E3106" s="132">
        <v>14.189499999999999</v>
      </c>
    </row>
    <row r="3107" spans="1:5" ht="13.8" x14ac:dyDescent="0.25">
      <c r="A3107" s="45">
        <v>38826</v>
      </c>
      <c r="B3107" s="45" t="str">
        <f t="shared" si="100"/>
        <v>April</v>
      </c>
      <c r="C3107" s="53">
        <f t="shared" si="101"/>
        <v>2006</v>
      </c>
      <c r="D3107" s="43" t="s">
        <v>103</v>
      </c>
      <c r="E3107" s="132">
        <v>13.687999999999999</v>
      </c>
    </row>
    <row r="3108" spans="1:5" ht="13.8" x14ac:dyDescent="0.25">
      <c r="A3108" s="45">
        <v>38826</v>
      </c>
      <c r="B3108" s="45" t="str">
        <f t="shared" si="100"/>
        <v>April</v>
      </c>
      <c r="C3108" s="53">
        <f t="shared" si="101"/>
        <v>2006</v>
      </c>
      <c r="D3108" s="43" t="s">
        <v>116</v>
      </c>
      <c r="E3108" s="132">
        <v>8.5785</v>
      </c>
    </row>
    <row r="3109" spans="1:5" ht="13.8" x14ac:dyDescent="0.25">
      <c r="A3109" s="45">
        <v>38826</v>
      </c>
      <c r="B3109" s="45" t="str">
        <f t="shared" si="100"/>
        <v>April</v>
      </c>
      <c r="C3109" s="53">
        <f t="shared" si="101"/>
        <v>2006</v>
      </c>
      <c r="D3109" s="43" t="s">
        <v>104</v>
      </c>
      <c r="E3109" s="132">
        <v>13.601000000000001</v>
      </c>
    </row>
    <row r="3110" spans="1:5" ht="13.8" x14ac:dyDescent="0.25">
      <c r="A3110" s="45">
        <v>38826</v>
      </c>
      <c r="B3110" s="45" t="str">
        <f t="shared" si="100"/>
        <v>April</v>
      </c>
      <c r="C3110" s="53">
        <f t="shared" si="101"/>
        <v>2006</v>
      </c>
      <c r="D3110" s="43" t="s">
        <v>121</v>
      </c>
      <c r="E3110" s="132">
        <v>12.934000000000001</v>
      </c>
    </row>
    <row r="3111" spans="1:5" ht="13.8" x14ac:dyDescent="0.25">
      <c r="A3111" s="45">
        <v>38826</v>
      </c>
      <c r="B3111" s="45" t="str">
        <f t="shared" si="100"/>
        <v>April</v>
      </c>
      <c r="C3111" s="53">
        <f t="shared" si="101"/>
        <v>2006</v>
      </c>
      <c r="D3111" s="43" t="s">
        <v>122</v>
      </c>
      <c r="E3111" s="132">
        <v>11.715999999999999</v>
      </c>
    </row>
    <row r="3112" spans="1:5" ht="13.8" x14ac:dyDescent="0.25">
      <c r="A3112" s="45">
        <v>38826</v>
      </c>
      <c r="B3112" s="45" t="str">
        <f t="shared" si="100"/>
        <v>April</v>
      </c>
      <c r="C3112" s="53">
        <f t="shared" si="101"/>
        <v>2006</v>
      </c>
      <c r="D3112" s="43" t="s">
        <v>123</v>
      </c>
      <c r="E3112" s="132">
        <v>11.571000000000002</v>
      </c>
    </row>
    <row r="3113" spans="1:5" ht="13.8" x14ac:dyDescent="0.25">
      <c r="A3113" s="45">
        <v>38826</v>
      </c>
      <c r="B3113" s="45" t="str">
        <f t="shared" si="100"/>
        <v>April</v>
      </c>
      <c r="C3113" s="53">
        <f t="shared" si="101"/>
        <v>2006</v>
      </c>
      <c r="D3113" s="43" t="s">
        <v>99</v>
      </c>
      <c r="E3113" s="132">
        <v>8.17</v>
      </c>
    </row>
    <row r="3114" spans="1:5" ht="13.8" x14ac:dyDescent="0.25">
      <c r="A3114" s="45">
        <v>38826</v>
      </c>
      <c r="B3114" s="45" t="str">
        <f t="shared" si="100"/>
        <v>April</v>
      </c>
      <c r="C3114" s="53">
        <f t="shared" si="101"/>
        <v>2006</v>
      </c>
      <c r="D3114" s="43" t="s">
        <v>100</v>
      </c>
      <c r="E3114" s="132">
        <v>7.9550000000000001</v>
      </c>
    </row>
    <row r="3115" spans="1:5" ht="13.8" x14ac:dyDescent="0.25">
      <c r="A3115" s="45">
        <v>38826</v>
      </c>
      <c r="B3115" s="45" t="str">
        <f t="shared" si="100"/>
        <v>April</v>
      </c>
      <c r="C3115" s="53">
        <f t="shared" si="101"/>
        <v>2006</v>
      </c>
      <c r="D3115" s="43" t="s">
        <v>101</v>
      </c>
      <c r="E3115" s="132">
        <v>7.6110000000000007</v>
      </c>
    </row>
    <row r="3116" spans="1:5" ht="13.8" x14ac:dyDescent="0.25">
      <c r="A3116" s="45">
        <v>38826</v>
      </c>
      <c r="B3116" s="45" t="str">
        <f t="shared" si="100"/>
        <v>April</v>
      </c>
      <c r="C3116" s="53">
        <f t="shared" si="101"/>
        <v>2006</v>
      </c>
      <c r="D3116" s="43" t="s">
        <v>124</v>
      </c>
      <c r="E3116" s="132">
        <v>7.5465</v>
      </c>
    </row>
    <row r="3117" spans="1:5" ht="13.8" x14ac:dyDescent="0.25">
      <c r="A3117" s="45">
        <v>38826</v>
      </c>
      <c r="B3117" s="45" t="str">
        <f t="shared" si="100"/>
        <v>April</v>
      </c>
      <c r="C3117" s="53">
        <f t="shared" si="101"/>
        <v>2006</v>
      </c>
      <c r="D3117" s="43" t="s">
        <v>125</v>
      </c>
      <c r="E3117" s="132">
        <v>6.7510000000000003</v>
      </c>
    </row>
    <row r="3118" spans="1:5" ht="13.8" x14ac:dyDescent="0.25">
      <c r="A3118" s="45">
        <v>38826</v>
      </c>
      <c r="B3118" s="45" t="str">
        <f t="shared" si="100"/>
        <v>April</v>
      </c>
      <c r="C3118" s="53">
        <f t="shared" si="101"/>
        <v>2006</v>
      </c>
      <c r="D3118" s="43" t="s">
        <v>126</v>
      </c>
      <c r="E3118" s="132">
        <v>7.1760000000000002</v>
      </c>
    </row>
    <row r="3119" spans="1:5" ht="13.8" x14ac:dyDescent="0.25">
      <c r="A3119" s="45">
        <v>38826</v>
      </c>
      <c r="B3119" s="45" t="str">
        <f t="shared" si="100"/>
        <v>April</v>
      </c>
      <c r="C3119" s="53">
        <f t="shared" si="101"/>
        <v>2006</v>
      </c>
      <c r="D3119" s="43" t="s">
        <v>127</v>
      </c>
      <c r="E3119" s="132">
        <v>7.0754999999999999</v>
      </c>
    </row>
    <row r="3120" spans="1:5" ht="13.8" x14ac:dyDescent="0.25">
      <c r="A3120" s="45">
        <v>38826</v>
      </c>
      <c r="B3120" s="45" t="str">
        <f t="shared" si="100"/>
        <v>April</v>
      </c>
      <c r="C3120" s="53">
        <f t="shared" si="101"/>
        <v>2006</v>
      </c>
      <c r="D3120" s="43" t="s">
        <v>105</v>
      </c>
      <c r="E3120" s="132">
        <v>5.3105000000000011</v>
      </c>
    </row>
    <row r="3121" spans="1:5" ht="13.8" x14ac:dyDescent="0.25">
      <c r="A3121" s="45">
        <v>38826</v>
      </c>
      <c r="B3121" s="45" t="str">
        <f t="shared" si="100"/>
        <v>April</v>
      </c>
      <c r="C3121" s="53">
        <f t="shared" si="101"/>
        <v>2006</v>
      </c>
      <c r="D3121" s="43" t="s">
        <v>128</v>
      </c>
      <c r="E3121" s="132">
        <v>7.2134999999999998</v>
      </c>
    </row>
    <row r="3122" spans="1:5" ht="13.8" x14ac:dyDescent="0.25">
      <c r="A3122" s="45">
        <v>38833</v>
      </c>
      <c r="B3122" s="45" t="str">
        <f t="shared" si="100"/>
        <v>April</v>
      </c>
      <c r="C3122" s="53">
        <f t="shared" si="101"/>
        <v>2006</v>
      </c>
      <c r="D3122" s="43" t="s">
        <v>131</v>
      </c>
      <c r="E3122" s="132">
        <v>22.1602</v>
      </c>
    </row>
    <row r="3123" spans="1:5" ht="13.8" x14ac:dyDescent="0.25">
      <c r="A3123" s="45">
        <v>38833</v>
      </c>
      <c r="B3123" s="45" t="str">
        <f t="shared" si="100"/>
        <v>April</v>
      </c>
      <c r="C3123" s="53">
        <f t="shared" si="101"/>
        <v>2006</v>
      </c>
      <c r="D3123" s="43" t="s">
        <v>115</v>
      </c>
      <c r="E3123" s="132">
        <v>18.54</v>
      </c>
    </row>
    <row r="3124" spans="1:5" ht="13.8" x14ac:dyDescent="0.25">
      <c r="A3124" s="45">
        <v>38833</v>
      </c>
      <c r="B3124" s="45" t="str">
        <f t="shared" si="100"/>
        <v>April</v>
      </c>
      <c r="C3124" s="53">
        <f t="shared" si="101"/>
        <v>2006</v>
      </c>
      <c r="D3124" s="43" t="s">
        <v>95</v>
      </c>
      <c r="E3124" s="132">
        <v>16.438800000000001</v>
      </c>
    </row>
    <row r="3125" spans="1:5" ht="13.8" x14ac:dyDescent="0.25">
      <c r="A3125" s="45">
        <v>38833</v>
      </c>
      <c r="B3125" s="45" t="str">
        <f t="shared" si="100"/>
        <v>April</v>
      </c>
      <c r="C3125" s="53">
        <f t="shared" si="101"/>
        <v>2006</v>
      </c>
      <c r="D3125" s="43" t="s">
        <v>96</v>
      </c>
      <c r="E3125" s="132">
        <v>15.6972</v>
      </c>
    </row>
    <row r="3126" spans="1:5" ht="13.8" x14ac:dyDescent="0.25">
      <c r="A3126" s="45">
        <v>38833</v>
      </c>
      <c r="B3126" s="45" t="str">
        <f t="shared" si="100"/>
        <v>April</v>
      </c>
      <c r="C3126" s="53">
        <f t="shared" si="101"/>
        <v>2006</v>
      </c>
      <c r="D3126" s="43" t="s">
        <v>97</v>
      </c>
      <c r="E3126" s="132">
        <v>14.955599999999999</v>
      </c>
    </row>
    <row r="3127" spans="1:5" ht="13.8" x14ac:dyDescent="0.25">
      <c r="A3127" s="45">
        <v>38833</v>
      </c>
      <c r="B3127" s="45" t="str">
        <f t="shared" si="100"/>
        <v>April</v>
      </c>
      <c r="C3127" s="53">
        <f t="shared" si="101"/>
        <v>2006</v>
      </c>
      <c r="D3127" s="43" t="s">
        <v>98</v>
      </c>
      <c r="E3127" s="132">
        <v>11.742000000000001</v>
      </c>
    </row>
    <row r="3128" spans="1:5" ht="15.6" x14ac:dyDescent="0.3">
      <c r="A3128" s="45">
        <v>38833</v>
      </c>
      <c r="B3128" s="45" t="str">
        <f t="shared" si="100"/>
        <v>April</v>
      </c>
      <c r="C3128" s="53">
        <f t="shared" si="101"/>
        <v>2006</v>
      </c>
      <c r="D3128" s="130" t="s">
        <v>136</v>
      </c>
      <c r="E3128" s="132">
        <v>16.6464</v>
      </c>
    </row>
    <row r="3129" spans="1:5" ht="13.8" x14ac:dyDescent="0.25">
      <c r="A3129" s="45">
        <v>38833</v>
      </c>
      <c r="B3129" s="45" t="str">
        <f t="shared" si="100"/>
        <v>April</v>
      </c>
      <c r="C3129" s="53">
        <f t="shared" si="101"/>
        <v>2006</v>
      </c>
      <c r="D3129" s="43" t="s">
        <v>118</v>
      </c>
      <c r="E3129" s="132">
        <v>15.2928</v>
      </c>
    </row>
    <row r="3130" spans="1:5" ht="13.8" x14ac:dyDescent="0.25">
      <c r="A3130" s="45">
        <v>38833</v>
      </c>
      <c r="B3130" s="45" t="str">
        <f t="shared" si="100"/>
        <v>April</v>
      </c>
      <c r="C3130" s="53">
        <f t="shared" si="101"/>
        <v>2006</v>
      </c>
      <c r="D3130" s="43" t="s">
        <v>102</v>
      </c>
      <c r="E3130" s="132">
        <v>15.091200000000001</v>
      </c>
    </row>
    <row r="3131" spans="1:5" ht="13.8" x14ac:dyDescent="0.25">
      <c r="A3131" s="45">
        <v>38833</v>
      </c>
      <c r="B3131" s="45" t="str">
        <f t="shared" si="100"/>
        <v>April</v>
      </c>
      <c r="C3131" s="53">
        <f t="shared" si="101"/>
        <v>2006</v>
      </c>
      <c r="D3131" s="43" t="s">
        <v>119</v>
      </c>
      <c r="E3131" s="132">
        <v>14.601600000000001</v>
      </c>
    </row>
    <row r="3132" spans="1:5" ht="13.8" x14ac:dyDescent="0.25">
      <c r="A3132" s="45">
        <v>38833</v>
      </c>
      <c r="B3132" s="45" t="str">
        <f t="shared" si="100"/>
        <v>April</v>
      </c>
      <c r="C3132" s="53">
        <f t="shared" si="101"/>
        <v>2006</v>
      </c>
      <c r="D3132" s="43" t="s">
        <v>120</v>
      </c>
      <c r="E3132" s="132">
        <v>13.8528</v>
      </c>
    </row>
    <row r="3133" spans="1:5" ht="13.8" x14ac:dyDescent="0.25">
      <c r="A3133" s="45">
        <v>38833</v>
      </c>
      <c r="B3133" s="45" t="str">
        <f t="shared" si="100"/>
        <v>April</v>
      </c>
      <c r="C3133" s="53">
        <f t="shared" si="101"/>
        <v>2006</v>
      </c>
      <c r="D3133" s="43" t="s">
        <v>103</v>
      </c>
      <c r="E3133" s="132">
        <v>13.363199999999999</v>
      </c>
    </row>
    <row r="3134" spans="1:5" ht="13.8" x14ac:dyDescent="0.25">
      <c r="A3134" s="45">
        <v>38833</v>
      </c>
      <c r="B3134" s="45" t="str">
        <f t="shared" si="100"/>
        <v>April</v>
      </c>
      <c r="C3134" s="53">
        <f t="shared" si="101"/>
        <v>2006</v>
      </c>
      <c r="D3134" s="43" t="s">
        <v>116</v>
      </c>
      <c r="E3134" s="132">
        <v>8.1795000000000009</v>
      </c>
    </row>
    <row r="3135" spans="1:5" ht="13.8" x14ac:dyDescent="0.25">
      <c r="A3135" s="45">
        <v>38833</v>
      </c>
      <c r="B3135" s="45" t="str">
        <f t="shared" si="100"/>
        <v>April</v>
      </c>
      <c r="C3135" s="53">
        <f t="shared" si="101"/>
        <v>2006</v>
      </c>
      <c r="D3135" s="43" t="s">
        <v>104</v>
      </c>
      <c r="E3135" s="132">
        <v>11.021500000000001</v>
      </c>
    </row>
    <row r="3136" spans="1:5" ht="13.8" x14ac:dyDescent="0.25">
      <c r="A3136" s="45">
        <v>38833</v>
      </c>
      <c r="B3136" s="45" t="str">
        <f t="shared" si="100"/>
        <v>April</v>
      </c>
      <c r="C3136" s="53">
        <f t="shared" si="101"/>
        <v>2006</v>
      </c>
      <c r="D3136" s="43" t="s">
        <v>121</v>
      </c>
      <c r="E3136" s="132">
        <v>10.481</v>
      </c>
    </row>
    <row r="3137" spans="1:5" ht="13.8" x14ac:dyDescent="0.25">
      <c r="A3137" s="45">
        <v>38833</v>
      </c>
      <c r="B3137" s="45" t="str">
        <f t="shared" si="100"/>
        <v>April</v>
      </c>
      <c r="C3137" s="53">
        <f t="shared" si="101"/>
        <v>2006</v>
      </c>
      <c r="D3137" s="43" t="s">
        <v>122</v>
      </c>
      <c r="E3137" s="132">
        <v>9.4939999999999998</v>
      </c>
    </row>
    <row r="3138" spans="1:5" ht="13.8" x14ac:dyDescent="0.25">
      <c r="A3138" s="45">
        <v>38833</v>
      </c>
      <c r="B3138" s="45" t="str">
        <f t="shared" si="100"/>
        <v>April</v>
      </c>
      <c r="C3138" s="53">
        <f t="shared" si="101"/>
        <v>2006</v>
      </c>
      <c r="D3138" s="43" t="s">
        <v>123</v>
      </c>
      <c r="E3138" s="132">
        <v>9.3765000000000001</v>
      </c>
    </row>
    <row r="3139" spans="1:5" ht="13.8" x14ac:dyDescent="0.25">
      <c r="A3139" s="45">
        <v>38833</v>
      </c>
      <c r="B3139" s="45" t="str">
        <f t="shared" si="100"/>
        <v>April</v>
      </c>
      <c r="C3139" s="53">
        <f t="shared" si="101"/>
        <v>2006</v>
      </c>
      <c r="D3139" s="43" t="s">
        <v>99</v>
      </c>
      <c r="E3139" s="132">
        <v>7.6759999999999993</v>
      </c>
    </row>
    <row r="3140" spans="1:5" ht="13.8" x14ac:dyDescent="0.25">
      <c r="A3140" s="45">
        <v>38833</v>
      </c>
      <c r="B3140" s="45" t="str">
        <f t="shared" si="100"/>
        <v>April</v>
      </c>
      <c r="C3140" s="53">
        <f t="shared" si="101"/>
        <v>2006</v>
      </c>
      <c r="D3140" s="43" t="s">
        <v>100</v>
      </c>
      <c r="E3140" s="132">
        <v>7.4740000000000011</v>
      </c>
    </row>
    <row r="3141" spans="1:5" ht="13.8" x14ac:dyDescent="0.25">
      <c r="A3141" s="45">
        <v>38833</v>
      </c>
      <c r="B3141" s="45" t="str">
        <f t="shared" si="100"/>
        <v>April</v>
      </c>
      <c r="C3141" s="53">
        <f t="shared" si="101"/>
        <v>2006</v>
      </c>
      <c r="D3141" s="43" t="s">
        <v>101</v>
      </c>
      <c r="E3141" s="132">
        <v>7.1508000000000003</v>
      </c>
    </row>
    <row r="3142" spans="1:5" ht="13.8" x14ac:dyDescent="0.25">
      <c r="A3142" s="45">
        <v>38833</v>
      </c>
      <c r="B3142" s="45" t="str">
        <f t="shared" si="100"/>
        <v>April</v>
      </c>
      <c r="C3142" s="53">
        <f t="shared" si="101"/>
        <v>2006</v>
      </c>
      <c r="D3142" s="43" t="s">
        <v>124</v>
      </c>
      <c r="E3142" s="132">
        <v>7.0901999999999994</v>
      </c>
    </row>
    <row r="3143" spans="1:5" ht="13.8" x14ac:dyDescent="0.25">
      <c r="A3143" s="45">
        <v>38833</v>
      </c>
      <c r="B3143" s="45" t="str">
        <f t="shared" si="100"/>
        <v>April</v>
      </c>
      <c r="C3143" s="53">
        <f t="shared" si="101"/>
        <v>2006</v>
      </c>
      <c r="D3143" s="43" t="s">
        <v>125</v>
      </c>
      <c r="E3143" s="132">
        <v>6.3427999999999995</v>
      </c>
    </row>
    <row r="3144" spans="1:5" ht="13.8" x14ac:dyDescent="0.25">
      <c r="A3144" s="45">
        <v>38833</v>
      </c>
      <c r="B3144" s="45" t="str">
        <f t="shared" si="100"/>
        <v>April</v>
      </c>
      <c r="C3144" s="53">
        <f t="shared" si="101"/>
        <v>2006</v>
      </c>
      <c r="D3144" s="43" t="s">
        <v>126</v>
      </c>
      <c r="E3144" s="132">
        <v>6.7873000000000001</v>
      </c>
    </row>
    <row r="3145" spans="1:5" ht="13.8" x14ac:dyDescent="0.25">
      <c r="A3145" s="45">
        <v>38833</v>
      </c>
      <c r="B3145" s="45" t="str">
        <f t="shared" ref="B3145:B3205" si="102">TEXT(A3145,"mmmm")</f>
        <v>April</v>
      </c>
      <c r="C3145" s="53">
        <f t="shared" ref="C3145:C3205" si="103">YEAR(A3145)</f>
        <v>2006</v>
      </c>
      <c r="D3145" s="43" t="s">
        <v>127</v>
      </c>
      <c r="E3145" s="132">
        <v>6.7284000000000006</v>
      </c>
    </row>
    <row r="3146" spans="1:5" ht="13.8" x14ac:dyDescent="0.25">
      <c r="A3146" s="45">
        <v>38833</v>
      </c>
      <c r="B3146" s="45" t="str">
        <f t="shared" si="102"/>
        <v>April</v>
      </c>
      <c r="C3146" s="53">
        <f t="shared" si="103"/>
        <v>2006</v>
      </c>
      <c r="D3146" s="43" t="s">
        <v>105</v>
      </c>
      <c r="E3146" s="132">
        <v>4.9894000000000007</v>
      </c>
    </row>
    <row r="3147" spans="1:5" ht="13.8" x14ac:dyDescent="0.25">
      <c r="A3147" s="45">
        <v>38833</v>
      </c>
      <c r="B3147" s="45" t="str">
        <f t="shared" si="102"/>
        <v>April</v>
      </c>
      <c r="C3147" s="53">
        <f t="shared" si="103"/>
        <v>2006</v>
      </c>
      <c r="D3147" s="43" t="s">
        <v>128</v>
      </c>
      <c r="E3147" s="132">
        <v>6.9158000000000008</v>
      </c>
    </row>
    <row r="3148" spans="1:5" ht="13.8" x14ac:dyDescent="0.25">
      <c r="A3148" s="45">
        <v>38840</v>
      </c>
      <c r="B3148" s="45" t="str">
        <f t="shared" si="102"/>
        <v>May</v>
      </c>
      <c r="C3148" s="53">
        <f t="shared" si="103"/>
        <v>2006</v>
      </c>
      <c r="D3148" s="43" t="s">
        <v>131</v>
      </c>
      <c r="E3148" s="132">
        <v>22.3459</v>
      </c>
    </row>
    <row r="3149" spans="1:5" ht="13.8" x14ac:dyDescent="0.25">
      <c r="A3149" s="45">
        <v>38840</v>
      </c>
      <c r="B3149" s="45" t="str">
        <f t="shared" si="102"/>
        <v>May</v>
      </c>
      <c r="C3149" s="53">
        <f t="shared" si="103"/>
        <v>2006</v>
      </c>
      <c r="D3149" s="43" t="s">
        <v>115</v>
      </c>
      <c r="E3149" s="132">
        <v>19.38</v>
      </c>
    </row>
    <row r="3150" spans="1:5" ht="13.8" x14ac:dyDescent="0.25">
      <c r="A3150" s="45">
        <v>38840</v>
      </c>
      <c r="B3150" s="45" t="str">
        <f t="shared" si="102"/>
        <v>May</v>
      </c>
      <c r="C3150" s="53">
        <f t="shared" si="103"/>
        <v>2006</v>
      </c>
      <c r="D3150" s="43" t="s">
        <v>95</v>
      </c>
      <c r="E3150" s="132">
        <v>17.183600000000002</v>
      </c>
    </row>
    <row r="3151" spans="1:5" ht="13.8" x14ac:dyDescent="0.25">
      <c r="A3151" s="45">
        <v>38840</v>
      </c>
      <c r="B3151" s="45" t="str">
        <f t="shared" si="102"/>
        <v>May</v>
      </c>
      <c r="C3151" s="53">
        <f t="shared" si="103"/>
        <v>2006</v>
      </c>
      <c r="D3151" s="43" t="s">
        <v>96</v>
      </c>
      <c r="E3151" s="132">
        <v>16.4084</v>
      </c>
    </row>
    <row r="3152" spans="1:5" ht="13.8" x14ac:dyDescent="0.25">
      <c r="A3152" s="45">
        <v>38840</v>
      </c>
      <c r="B3152" s="45" t="str">
        <f t="shared" si="102"/>
        <v>May</v>
      </c>
      <c r="C3152" s="53">
        <f t="shared" si="103"/>
        <v>2006</v>
      </c>
      <c r="D3152" s="43" t="s">
        <v>97</v>
      </c>
      <c r="E3152" s="132">
        <v>15.633199999999999</v>
      </c>
    </row>
    <row r="3153" spans="1:5" ht="13.8" x14ac:dyDescent="0.25">
      <c r="A3153" s="45">
        <v>38840</v>
      </c>
      <c r="B3153" s="45" t="str">
        <f t="shared" si="102"/>
        <v>May</v>
      </c>
      <c r="C3153" s="53">
        <f t="shared" si="103"/>
        <v>2006</v>
      </c>
      <c r="D3153" s="43" t="s">
        <v>98</v>
      </c>
      <c r="E3153" s="132">
        <v>12.273999999999999</v>
      </c>
    </row>
    <row r="3154" spans="1:5" ht="15.6" x14ac:dyDescent="0.3">
      <c r="A3154" s="45">
        <v>38840</v>
      </c>
      <c r="B3154" s="45" t="str">
        <f t="shared" si="102"/>
        <v>May</v>
      </c>
      <c r="C3154" s="53">
        <f t="shared" si="103"/>
        <v>2006</v>
      </c>
      <c r="D3154" s="130" t="s">
        <v>136</v>
      </c>
      <c r="E3154" s="132">
        <v>17.975800000000003</v>
      </c>
    </row>
    <row r="3155" spans="1:5" ht="13.8" x14ac:dyDescent="0.25">
      <c r="A3155" s="45">
        <v>38840</v>
      </c>
      <c r="B3155" s="45" t="str">
        <f t="shared" si="102"/>
        <v>May</v>
      </c>
      <c r="C3155" s="53">
        <f t="shared" si="103"/>
        <v>2006</v>
      </c>
      <c r="D3155" s="43" t="s">
        <v>118</v>
      </c>
      <c r="E3155" s="132">
        <v>16.514099999999999</v>
      </c>
    </row>
    <row r="3156" spans="1:5" ht="13.8" x14ac:dyDescent="0.25">
      <c r="A3156" s="45">
        <v>38840</v>
      </c>
      <c r="B3156" s="45" t="str">
        <f t="shared" si="102"/>
        <v>May</v>
      </c>
      <c r="C3156" s="53">
        <f t="shared" si="103"/>
        <v>2006</v>
      </c>
      <c r="D3156" s="43" t="s">
        <v>102</v>
      </c>
      <c r="E3156" s="132">
        <v>16.296400000000002</v>
      </c>
    </row>
    <row r="3157" spans="1:5" ht="13.8" x14ac:dyDescent="0.25">
      <c r="A3157" s="45">
        <v>38840</v>
      </c>
      <c r="B3157" s="45" t="str">
        <f t="shared" si="102"/>
        <v>May</v>
      </c>
      <c r="C3157" s="53">
        <f t="shared" si="103"/>
        <v>2006</v>
      </c>
      <c r="D3157" s="43" t="s">
        <v>119</v>
      </c>
      <c r="E3157" s="132">
        <v>15.7677</v>
      </c>
    </row>
    <row r="3158" spans="1:5" ht="13.8" x14ac:dyDescent="0.25">
      <c r="A3158" s="45">
        <v>38840</v>
      </c>
      <c r="B3158" s="45" t="str">
        <f t="shared" si="102"/>
        <v>May</v>
      </c>
      <c r="C3158" s="53">
        <f t="shared" si="103"/>
        <v>2006</v>
      </c>
      <c r="D3158" s="43" t="s">
        <v>120</v>
      </c>
      <c r="E3158" s="132">
        <v>14.959099999999999</v>
      </c>
    </row>
    <row r="3159" spans="1:5" ht="13.8" x14ac:dyDescent="0.25">
      <c r="A3159" s="45">
        <v>38840</v>
      </c>
      <c r="B3159" s="45" t="str">
        <f t="shared" si="102"/>
        <v>May</v>
      </c>
      <c r="C3159" s="53">
        <f t="shared" si="103"/>
        <v>2006</v>
      </c>
      <c r="D3159" s="43" t="s">
        <v>103</v>
      </c>
      <c r="E3159" s="132">
        <v>14.430399999999999</v>
      </c>
    </row>
    <row r="3160" spans="1:5" ht="13.8" x14ac:dyDescent="0.25">
      <c r="A3160" s="45">
        <v>38840</v>
      </c>
      <c r="B3160" s="45" t="str">
        <f t="shared" si="102"/>
        <v>May</v>
      </c>
      <c r="C3160" s="53">
        <f t="shared" si="103"/>
        <v>2006</v>
      </c>
      <c r="D3160" s="43" t="s">
        <v>116</v>
      </c>
      <c r="E3160" s="132">
        <v>10.214400000000001</v>
      </c>
    </row>
    <row r="3161" spans="1:5" ht="13.8" x14ac:dyDescent="0.25">
      <c r="A3161" s="45">
        <v>38840</v>
      </c>
      <c r="B3161" s="45" t="str">
        <f t="shared" si="102"/>
        <v>May</v>
      </c>
      <c r="C3161" s="53">
        <f t="shared" si="103"/>
        <v>2006</v>
      </c>
      <c r="D3161" s="43" t="s">
        <v>104</v>
      </c>
      <c r="E3161" s="132">
        <v>11.302900000000001</v>
      </c>
    </row>
    <row r="3162" spans="1:5" ht="13.8" x14ac:dyDescent="0.25">
      <c r="A3162" s="45">
        <v>38840</v>
      </c>
      <c r="B3162" s="45" t="str">
        <f t="shared" si="102"/>
        <v>May</v>
      </c>
      <c r="C3162" s="53">
        <f t="shared" si="103"/>
        <v>2006</v>
      </c>
      <c r="D3162" s="43" t="s">
        <v>121</v>
      </c>
      <c r="E3162" s="132">
        <v>10.7486</v>
      </c>
    </row>
    <row r="3163" spans="1:5" ht="13.8" x14ac:dyDescent="0.25">
      <c r="A3163" s="49">
        <v>38840</v>
      </c>
      <c r="B3163" s="45" t="str">
        <f t="shared" si="102"/>
        <v>May</v>
      </c>
      <c r="C3163" s="53">
        <f t="shared" si="103"/>
        <v>2006</v>
      </c>
      <c r="D3163" s="43" t="s">
        <v>122</v>
      </c>
      <c r="E3163" s="132">
        <v>9.7363999999999997</v>
      </c>
    </row>
    <row r="3164" spans="1:5" ht="13.8" x14ac:dyDescent="0.25">
      <c r="A3164" s="45">
        <v>38840</v>
      </c>
      <c r="B3164" s="45" t="str">
        <f t="shared" si="102"/>
        <v>May</v>
      </c>
      <c r="C3164" s="53">
        <f t="shared" si="103"/>
        <v>2006</v>
      </c>
      <c r="D3164" s="43" t="s">
        <v>123</v>
      </c>
      <c r="E3164" s="132">
        <v>9.6158999999999999</v>
      </c>
    </row>
    <row r="3165" spans="1:5" ht="13.8" x14ac:dyDescent="0.25">
      <c r="A3165" s="45">
        <v>38840</v>
      </c>
      <c r="B3165" s="45" t="str">
        <f t="shared" si="102"/>
        <v>May</v>
      </c>
      <c r="C3165" s="53">
        <f t="shared" si="103"/>
        <v>2006</v>
      </c>
      <c r="D3165" s="43" t="s">
        <v>99</v>
      </c>
      <c r="E3165" s="132">
        <v>8.36</v>
      </c>
    </row>
    <row r="3166" spans="1:5" ht="13.8" x14ac:dyDescent="0.25">
      <c r="A3166" s="45">
        <v>38840</v>
      </c>
      <c r="B3166" s="45" t="str">
        <f t="shared" si="102"/>
        <v>May</v>
      </c>
      <c r="C3166" s="53">
        <f t="shared" si="103"/>
        <v>2006</v>
      </c>
      <c r="D3166" s="43" t="s">
        <v>100</v>
      </c>
      <c r="E3166" s="132">
        <v>8.14</v>
      </c>
    </row>
    <row r="3167" spans="1:5" ht="13.8" x14ac:dyDescent="0.25">
      <c r="A3167" s="45">
        <v>38840</v>
      </c>
      <c r="B3167" s="45" t="str">
        <f t="shared" si="102"/>
        <v>May</v>
      </c>
      <c r="C3167" s="53">
        <f t="shared" si="103"/>
        <v>2006</v>
      </c>
      <c r="D3167" s="43" t="s">
        <v>101</v>
      </c>
      <c r="E3167" s="132">
        <v>7.7879999999999994</v>
      </c>
    </row>
    <row r="3168" spans="1:5" ht="13.8" x14ac:dyDescent="0.25">
      <c r="A3168" s="45">
        <v>38840</v>
      </c>
      <c r="B3168" s="45" t="str">
        <f t="shared" si="102"/>
        <v>May</v>
      </c>
      <c r="C3168" s="53">
        <f t="shared" si="103"/>
        <v>2006</v>
      </c>
      <c r="D3168" s="43" t="s">
        <v>124</v>
      </c>
      <c r="E3168" s="132">
        <v>7.7219999999999995</v>
      </c>
    </row>
    <row r="3169" spans="1:5" ht="13.8" x14ac:dyDescent="0.25">
      <c r="A3169" s="45">
        <v>38840</v>
      </c>
      <c r="B3169" s="45" t="str">
        <f t="shared" si="102"/>
        <v>May</v>
      </c>
      <c r="C3169" s="53">
        <f t="shared" si="103"/>
        <v>2006</v>
      </c>
      <c r="D3169" s="43" t="s">
        <v>125</v>
      </c>
      <c r="E3169" s="132">
        <v>6.9080000000000004</v>
      </c>
    </row>
    <row r="3170" spans="1:5" ht="13.8" x14ac:dyDescent="0.25">
      <c r="A3170" s="45">
        <v>38840</v>
      </c>
      <c r="B3170" s="45" t="str">
        <f t="shared" si="102"/>
        <v>May</v>
      </c>
      <c r="C3170" s="53">
        <f t="shared" si="103"/>
        <v>2006</v>
      </c>
      <c r="D3170" s="43" t="s">
        <v>126</v>
      </c>
      <c r="E3170" s="132">
        <v>7.3255000000000008</v>
      </c>
    </row>
    <row r="3171" spans="1:5" ht="13.8" x14ac:dyDescent="0.25">
      <c r="A3171" s="45">
        <v>38840</v>
      </c>
      <c r="B3171" s="45" t="str">
        <f t="shared" si="102"/>
        <v>May</v>
      </c>
      <c r="C3171" s="53">
        <f t="shared" si="103"/>
        <v>2006</v>
      </c>
      <c r="D3171" s="43" t="s">
        <v>127</v>
      </c>
      <c r="E3171" s="132">
        <v>7.2089999999999996</v>
      </c>
    </row>
    <row r="3172" spans="1:5" ht="13.8" x14ac:dyDescent="0.25">
      <c r="A3172" s="45">
        <v>38840</v>
      </c>
      <c r="B3172" s="45" t="str">
        <f t="shared" si="102"/>
        <v>May</v>
      </c>
      <c r="C3172" s="53">
        <f t="shared" si="103"/>
        <v>2006</v>
      </c>
      <c r="D3172" s="43" t="s">
        <v>105</v>
      </c>
      <c r="E3172" s="132">
        <v>5.4340000000000011</v>
      </c>
    </row>
    <row r="3173" spans="1:5" ht="13.8" x14ac:dyDescent="0.25">
      <c r="A3173" s="45">
        <v>38840</v>
      </c>
      <c r="B3173" s="45" t="str">
        <f t="shared" si="102"/>
        <v>May</v>
      </c>
      <c r="C3173" s="53">
        <f t="shared" si="103"/>
        <v>2006</v>
      </c>
      <c r="D3173" s="43" t="s">
        <v>128</v>
      </c>
      <c r="E3173" s="132">
        <v>7.3279999999999994</v>
      </c>
    </row>
    <row r="3174" spans="1:5" ht="13.8" x14ac:dyDescent="0.25">
      <c r="A3174" s="45">
        <v>38847</v>
      </c>
      <c r="B3174" s="45" t="str">
        <f t="shared" si="102"/>
        <v>May</v>
      </c>
      <c r="C3174" s="53">
        <f t="shared" si="103"/>
        <v>2006</v>
      </c>
      <c r="D3174" s="43" t="s">
        <v>131</v>
      </c>
      <c r="E3174" s="132">
        <v>23.398200000000003</v>
      </c>
    </row>
    <row r="3175" spans="1:5" ht="13.8" x14ac:dyDescent="0.25">
      <c r="A3175" s="45">
        <v>38847</v>
      </c>
      <c r="B3175" s="45" t="str">
        <f t="shared" si="102"/>
        <v>May</v>
      </c>
      <c r="C3175" s="53">
        <f t="shared" si="103"/>
        <v>2006</v>
      </c>
      <c r="D3175" s="43" t="s">
        <v>115</v>
      </c>
      <c r="E3175" s="132">
        <v>21.66</v>
      </c>
    </row>
    <row r="3176" spans="1:5" ht="13.8" x14ac:dyDescent="0.25">
      <c r="A3176" s="49">
        <v>38847</v>
      </c>
      <c r="B3176" s="45" t="str">
        <f t="shared" si="102"/>
        <v>May</v>
      </c>
      <c r="C3176" s="53">
        <f t="shared" si="103"/>
        <v>2006</v>
      </c>
      <c r="D3176" s="43" t="s">
        <v>95</v>
      </c>
      <c r="E3176" s="132">
        <v>19.205200000000001</v>
      </c>
    </row>
    <row r="3177" spans="1:5" ht="13.8" x14ac:dyDescent="0.25">
      <c r="A3177" s="45">
        <v>38847</v>
      </c>
      <c r="B3177" s="45" t="str">
        <f t="shared" si="102"/>
        <v>May</v>
      </c>
      <c r="C3177" s="53">
        <f t="shared" si="103"/>
        <v>2006</v>
      </c>
      <c r="D3177" s="43" t="s">
        <v>96</v>
      </c>
      <c r="E3177" s="132">
        <v>18.338800000000003</v>
      </c>
    </row>
    <row r="3178" spans="1:5" ht="13.8" x14ac:dyDescent="0.25">
      <c r="A3178" s="45">
        <v>38847</v>
      </c>
      <c r="B3178" s="45" t="str">
        <f t="shared" si="102"/>
        <v>May</v>
      </c>
      <c r="C3178" s="53">
        <f t="shared" si="103"/>
        <v>2006</v>
      </c>
      <c r="D3178" s="43" t="s">
        <v>97</v>
      </c>
      <c r="E3178" s="132">
        <v>17.4724</v>
      </c>
    </row>
    <row r="3179" spans="1:5" ht="13.8" x14ac:dyDescent="0.25">
      <c r="A3179" s="45">
        <v>38847</v>
      </c>
      <c r="B3179" s="45" t="str">
        <f t="shared" si="102"/>
        <v>May</v>
      </c>
      <c r="C3179" s="53">
        <f t="shared" si="103"/>
        <v>2006</v>
      </c>
      <c r="D3179" s="43" t="s">
        <v>98</v>
      </c>
      <c r="E3179" s="132">
        <v>13.718</v>
      </c>
    </row>
    <row r="3180" spans="1:5" ht="15.6" x14ac:dyDescent="0.3">
      <c r="A3180" s="45">
        <v>38847</v>
      </c>
      <c r="B3180" s="45" t="str">
        <f t="shared" si="102"/>
        <v>May</v>
      </c>
      <c r="C3180" s="53">
        <f t="shared" si="103"/>
        <v>2006</v>
      </c>
      <c r="D3180" s="130" t="s">
        <v>136</v>
      </c>
      <c r="E3180" s="132">
        <v>20.461200000000002</v>
      </c>
    </row>
    <row r="3181" spans="1:5" ht="13.8" x14ac:dyDescent="0.25">
      <c r="A3181" s="45">
        <v>38847</v>
      </c>
      <c r="B3181" s="45" t="str">
        <f t="shared" si="102"/>
        <v>May</v>
      </c>
      <c r="C3181" s="53">
        <f t="shared" si="103"/>
        <v>2006</v>
      </c>
      <c r="D3181" s="43" t="s">
        <v>118</v>
      </c>
      <c r="E3181" s="132">
        <v>18.797399999999996</v>
      </c>
    </row>
    <row r="3182" spans="1:5" ht="13.8" x14ac:dyDescent="0.25">
      <c r="A3182" s="45">
        <v>38847</v>
      </c>
      <c r="B3182" s="45" t="str">
        <f t="shared" si="102"/>
        <v>May</v>
      </c>
      <c r="C3182" s="53">
        <f t="shared" si="103"/>
        <v>2006</v>
      </c>
      <c r="D3182" s="43" t="s">
        <v>102</v>
      </c>
      <c r="E3182" s="132">
        <v>18.549600000000002</v>
      </c>
    </row>
    <row r="3183" spans="1:5" ht="13.8" x14ac:dyDescent="0.25">
      <c r="A3183" s="45">
        <v>38847</v>
      </c>
      <c r="B3183" s="45" t="str">
        <f t="shared" si="102"/>
        <v>May</v>
      </c>
      <c r="C3183" s="53">
        <f t="shared" si="103"/>
        <v>2006</v>
      </c>
      <c r="D3183" s="43" t="s">
        <v>119</v>
      </c>
      <c r="E3183" s="132">
        <v>17.947800000000001</v>
      </c>
    </row>
    <row r="3184" spans="1:5" ht="13.8" x14ac:dyDescent="0.25">
      <c r="A3184" s="45">
        <v>38847</v>
      </c>
      <c r="B3184" s="45" t="str">
        <f t="shared" si="102"/>
        <v>May</v>
      </c>
      <c r="C3184" s="53">
        <f t="shared" si="103"/>
        <v>2006</v>
      </c>
      <c r="D3184" s="43" t="s">
        <v>120</v>
      </c>
      <c r="E3184" s="132">
        <v>17.027399999999997</v>
      </c>
    </row>
    <row r="3185" spans="1:5" ht="13.8" x14ac:dyDescent="0.25">
      <c r="A3185" s="45">
        <v>38847</v>
      </c>
      <c r="B3185" s="45" t="str">
        <f t="shared" si="102"/>
        <v>May</v>
      </c>
      <c r="C3185" s="53">
        <f t="shared" si="103"/>
        <v>2006</v>
      </c>
      <c r="D3185" s="43" t="s">
        <v>103</v>
      </c>
      <c r="E3185" s="132">
        <v>16.425599999999999</v>
      </c>
    </row>
    <row r="3186" spans="1:5" ht="13.8" x14ac:dyDescent="0.25">
      <c r="A3186" s="45">
        <v>38847</v>
      </c>
      <c r="B3186" s="45" t="str">
        <f t="shared" si="102"/>
        <v>May</v>
      </c>
      <c r="C3186" s="53">
        <f t="shared" si="103"/>
        <v>2006</v>
      </c>
      <c r="D3186" s="43" t="s">
        <v>116</v>
      </c>
      <c r="E3186" s="132">
        <v>11.97</v>
      </c>
    </row>
    <row r="3187" spans="1:5" ht="13.8" x14ac:dyDescent="0.25">
      <c r="A3187" s="45">
        <v>38847</v>
      </c>
      <c r="B3187" s="45" t="str">
        <f t="shared" si="102"/>
        <v>May</v>
      </c>
      <c r="C3187" s="53">
        <f t="shared" si="103"/>
        <v>2006</v>
      </c>
      <c r="D3187" s="43" t="s">
        <v>104</v>
      </c>
      <c r="E3187" s="132">
        <v>12.709899999999999</v>
      </c>
    </row>
    <row r="3188" spans="1:5" ht="13.8" x14ac:dyDescent="0.25">
      <c r="A3188" s="49">
        <v>38847</v>
      </c>
      <c r="B3188" s="45" t="str">
        <f t="shared" si="102"/>
        <v>May</v>
      </c>
      <c r="C3188" s="53">
        <f t="shared" si="103"/>
        <v>2006</v>
      </c>
      <c r="D3188" s="43" t="s">
        <v>121</v>
      </c>
      <c r="E3188" s="132">
        <v>12.086600000000001</v>
      </c>
    </row>
    <row r="3189" spans="1:5" ht="13.8" x14ac:dyDescent="0.25">
      <c r="A3189" s="45">
        <v>38847</v>
      </c>
      <c r="B3189" s="45" t="str">
        <f t="shared" si="102"/>
        <v>May</v>
      </c>
      <c r="C3189" s="53">
        <f t="shared" si="103"/>
        <v>2006</v>
      </c>
      <c r="D3189" s="43" t="s">
        <v>122</v>
      </c>
      <c r="E3189" s="132">
        <v>10.948399999999999</v>
      </c>
    </row>
    <row r="3190" spans="1:5" ht="13.8" x14ac:dyDescent="0.25">
      <c r="A3190" s="45">
        <v>38847</v>
      </c>
      <c r="B3190" s="45" t="str">
        <f t="shared" si="102"/>
        <v>May</v>
      </c>
      <c r="C3190" s="53">
        <f t="shared" si="103"/>
        <v>2006</v>
      </c>
      <c r="D3190" s="43" t="s">
        <v>123</v>
      </c>
      <c r="E3190" s="132">
        <v>10.812899999999999</v>
      </c>
    </row>
    <row r="3191" spans="1:5" ht="13.8" x14ac:dyDescent="0.25">
      <c r="A3191" s="45">
        <v>38847</v>
      </c>
      <c r="B3191" s="45" t="str">
        <f t="shared" si="102"/>
        <v>May</v>
      </c>
      <c r="C3191" s="53">
        <f t="shared" si="103"/>
        <v>2006</v>
      </c>
      <c r="D3191" s="43" t="s">
        <v>99</v>
      </c>
      <c r="E3191" s="132">
        <v>9.5</v>
      </c>
    </row>
    <row r="3192" spans="1:5" ht="13.8" x14ac:dyDescent="0.25">
      <c r="A3192" s="45">
        <v>38847</v>
      </c>
      <c r="B3192" s="45" t="str">
        <f t="shared" si="102"/>
        <v>May</v>
      </c>
      <c r="C3192" s="53">
        <f t="shared" si="103"/>
        <v>2006</v>
      </c>
      <c r="D3192" s="43" t="s">
        <v>100</v>
      </c>
      <c r="E3192" s="132">
        <v>9.25</v>
      </c>
    </row>
    <row r="3193" spans="1:5" ht="13.8" x14ac:dyDescent="0.25">
      <c r="A3193" s="45">
        <v>38847</v>
      </c>
      <c r="B3193" s="45" t="str">
        <f t="shared" si="102"/>
        <v>May</v>
      </c>
      <c r="C3193" s="53">
        <f t="shared" si="103"/>
        <v>2006</v>
      </c>
      <c r="D3193" s="43" t="s">
        <v>101</v>
      </c>
      <c r="E3193" s="132">
        <v>8.85</v>
      </c>
    </row>
    <row r="3194" spans="1:5" ht="13.8" x14ac:dyDescent="0.25">
      <c r="A3194" s="45">
        <v>38847</v>
      </c>
      <c r="B3194" s="45" t="str">
        <f t="shared" si="102"/>
        <v>May</v>
      </c>
      <c r="C3194" s="53">
        <f t="shared" si="103"/>
        <v>2006</v>
      </c>
      <c r="D3194" s="43" t="s">
        <v>124</v>
      </c>
      <c r="E3194" s="132">
        <v>8.7750000000000004</v>
      </c>
    </row>
    <row r="3195" spans="1:5" ht="13.8" x14ac:dyDescent="0.25">
      <c r="A3195" s="45">
        <v>38847</v>
      </c>
      <c r="B3195" s="45" t="str">
        <f t="shared" si="102"/>
        <v>May</v>
      </c>
      <c r="C3195" s="53">
        <f t="shared" si="103"/>
        <v>2006</v>
      </c>
      <c r="D3195" s="43" t="s">
        <v>125</v>
      </c>
      <c r="E3195" s="132">
        <v>7.85</v>
      </c>
    </row>
    <row r="3196" spans="1:5" ht="13.8" x14ac:dyDescent="0.25">
      <c r="A3196" s="45">
        <v>38847</v>
      </c>
      <c r="B3196" s="45" t="str">
        <f t="shared" si="102"/>
        <v>May</v>
      </c>
      <c r="C3196" s="53">
        <f t="shared" si="103"/>
        <v>2006</v>
      </c>
      <c r="D3196" s="43" t="s">
        <v>126</v>
      </c>
      <c r="E3196" s="132">
        <v>8.2225000000000019</v>
      </c>
    </row>
    <row r="3197" spans="1:5" ht="13.8" x14ac:dyDescent="0.25">
      <c r="A3197" s="45">
        <v>38847</v>
      </c>
      <c r="B3197" s="45" t="str">
        <f t="shared" si="102"/>
        <v>May</v>
      </c>
      <c r="C3197" s="53">
        <f t="shared" si="103"/>
        <v>2006</v>
      </c>
      <c r="D3197" s="43" t="s">
        <v>127</v>
      </c>
      <c r="E3197" s="132">
        <v>8.01</v>
      </c>
    </row>
    <row r="3198" spans="1:5" ht="13.8" x14ac:dyDescent="0.25">
      <c r="A3198" s="45">
        <v>38847</v>
      </c>
      <c r="B3198" s="45" t="str">
        <f t="shared" si="102"/>
        <v>May</v>
      </c>
      <c r="C3198" s="53">
        <f t="shared" si="103"/>
        <v>2006</v>
      </c>
      <c r="D3198" s="43" t="s">
        <v>105</v>
      </c>
      <c r="E3198" s="132">
        <v>6.1749999999999998</v>
      </c>
    </row>
    <row r="3199" spans="1:5" ht="13.8" x14ac:dyDescent="0.25">
      <c r="A3199" s="45">
        <v>38847</v>
      </c>
      <c r="B3199" s="45" t="str">
        <f t="shared" si="102"/>
        <v>May</v>
      </c>
      <c r="C3199" s="53">
        <f t="shared" si="103"/>
        <v>2006</v>
      </c>
      <c r="D3199" s="43" t="s">
        <v>128</v>
      </c>
      <c r="E3199" s="132">
        <v>8.0150000000000006</v>
      </c>
    </row>
    <row r="3200" spans="1:5" ht="13.8" x14ac:dyDescent="0.25">
      <c r="A3200" s="45">
        <v>38854</v>
      </c>
      <c r="B3200" s="45" t="str">
        <f t="shared" si="102"/>
        <v>May</v>
      </c>
      <c r="C3200" s="53">
        <f t="shared" si="103"/>
        <v>2006</v>
      </c>
      <c r="D3200" s="43" t="s">
        <v>131</v>
      </c>
      <c r="E3200" s="132">
        <v>26.864599999999999</v>
      </c>
    </row>
    <row r="3201" spans="1:5" ht="13.8" x14ac:dyDescent="0.25">
      <c r="A3201" s="49">
        <v>38854</v>
      </c>
      <c r="B3201" s="45" t="str">
        <f t="shared" si="102"/>
        <v>May</v>
      </c>
      <c r="C3201" s="53">
        <f t="shared" si="103"/>
        <v>2006</v>
      </c>
      <c r="D3201" s="43" t="s">
        <v>115</v>
      </c>
      <c r="E3201" s="132">
        <v>24.42</v>
      </c>
    </row>
    <row r="3202" spans="1:5" ht="13.8" x14ac:dyDescent="0.25">
      <c r="A3202" s="45">
        <v>38854</v>
      </c>
      <c r="B3202" s="45" t="str">
        <f t="shared" si="102"/>
        <v>May</v>
      </c>
      <c r="C3202" s="53">
        <f t="shared" si="103"/>
        <v>2006</v>
      </c>
      <c r="D3202" s="43" t="s">
        <v>95</v>
      </c>
      <c r="E3202" s="132">
        <v>21.652400000000004</v>
      </c>
    </row>
    <row r="3203" spans="1:5" ht="13.8" x14ac:dyDescent="0.25">
      <c r="A3203" s="45">
        <v>38854</v>
      </c>
      <c r="B3203" s="45" t="str">
        <f t="shared" si="102"/>
        <v>May</v>
      </c>
      <c r="C3203" s="53">
        <f t="shared" si="103"/>
        <v>2006</v>
      </c>
      <c r="D3203" s="43" t="s">
        <v>96</v>
      </c>
      <c r="E3203" s="132">
        <v>20.675599999999999</v>
      </c>
    </row>
    <row r="3204" spans="1:5" ht="13.8" x14ac:dyDescent="0.25">
      <c r="A3204" s="45">
        <v>38854</v>
      </c>
      <c r="B3204" s="45" t="str">
        <f t="shared" si="102"/>
        <v>May</v>
      </c>
      <c r="C3204" s="53">
        <f t="shared" si="103"/>
        <v>2006</v>
      </c>
      <c r="D3204" s="43" t="s">
        <v>97</v>
      </c>
      <c r="E3204" s="132">
        <v>19.698799999999999</v>
      </c>
    </row>
    <row r="3205" spans="1:5" ht="13.8" x14ac:dyDescent="0.25">
      <c r="A3205" s="45">
        <v>38854</v>
      </c>
      <c r="B3205" s="45" t="str">
        <f t="shared" si="102"/>
        <v>May</v>
      </c>
      <c r="C3205" s="53">
        <f t="shared" si="103"/>
        <v>2006</v>
      </c>
      <c r="D3205" s="43" t="s">
        <v>98</v>
      </c>
      <c r="E3205" s="132">
        <v>15.465999999999999</v>
      </c>
    </row>
    <row r="3206" spans="1:5" ht="15.6" x14ac:dyDescent="0.3">
      <c r="A3206" s="45">
        <v>38854</v>
      </c>
      <c r="B3206" s="45" t="str">
        <f t="shared" ref="B3206:B3267" si="104">TEXT(A3206,"mmmm")</f>
        <v>May</v>
      </c>
      <c r="C3206" s="53">
        <f t="shared" ref="C3206:C3267" si="105">YEAR(A3206)</f>
        <v>2006</v>
      </c>
      <c r="D3206" s="130" t="s">
        <v>136</v>
      </c>
      <c r="E3206" s="132">
        <v>22.715399999999999</v>
      </c>
    </row>
    <row r="3207" spans="1:5" ht="13.8" x14ac:dyDescent="0.25">
      <c r="A3207" s="45">
        <v>38854</v>
      </c>
      <c r="B3207" s="45" t="str">
        <f t="shared" si="104"/>
        <v>May</v>
      </c>
      <c r="C3207" s="53">
        <f t="shared" si="105"/>
        <v>2006</v>
      </c>
      <c r="D3207" s="43" t="s">
        <v>118</v>
      </c>
      <c r="E3207" s="132">
        <v>20.868299999999998</v>
      </c>
    </row>
    <row r="3208" spans="1:5" ht="13.8" x14ac:dyDescent="0.25">
      <c r="A3208" s="45">
        <v>38854</v>
      </c>
      <c r="B3208" s="45" t="str">
        <f t="shared" si="104"/>
        <v>May</v>
      </c>
      <c r="C3208" s="53">
        <f t="shared" si="105"/>
        <v>2006</v>
      </c>
      <c r="D3208" s="43" t="s">
        <v>102</v>
      </c>
      <c r="E3208" s="132">
        <v>20.593200000000003</v>
      </c>
    </row>
    <row r="3209" spans="1:5" ht="13.8" x14ac:dyDescent="0.25">
      <c r="A3209" s="45">
        <v>38854</v>
      </c>
      <c r="B3209" s="45" t="str">
        <f t="shared" si="104"/>
        <v>May</v>
      </c>
      <c r="C3209" s="53">
        <f t="shared" si="105"/>
        <v>2006</v>
      </c>
      <c r="D3209" s="43" t="s">
        <v>119</v>
      </c>
      <c r="E3209" s="132">
        <v>19.9251</v>
      </c>
    </row>
    <row r="3210" spans="1:5" ht="13.8" x14ac:dyDescent="0.25">
      <c r="A3210" s="45">
        <v>38854</v>
      </c>
      <c r="B3210" s="45" t="str">
        <f t="shared" si="104"/>
        <v>May</v>
      </c>
      <c r="C3210" s="53">
        <f t="shared" si="105"/>
        <v>2006</v>
      </c>
      <c r="D3210" s="43" t="s">
        <v>120</v>
      </c>
      <c r="E3210" s="132">
        <v>18.903299999999998</v>
      </c>
    </row>
    <row r="3211" spans="1:5" ht="13.8" x14ac:dyDescent="0.25">
      <c r="A3211" s="45">
        <v>38854</v>
      </c>
      <c r="B3211" s="45" t="str">
        <f t="shared" si="104"/>
        <v>May</v>
      </c>
      <c r="C3211" s="53">
        <f t="shared" si="105"/>
        <v>2006</v>
      </c>
      <c r="D3211" s="43" t="s">
        <v>103</v>
      </c>
      <c r="E3211" s="132">
        <v>18.235199999999999</v>
      </c>
    </row>
    <row r="3212" spans="1:5" ht="13.8" x14ac:dyDescent="0.25">
      <c r="A3212" s="45">
        <v>38854</v>
      </c>
      <c r="B3212" s="45" t="str">
        <f t="shared" si="104"/>
        <v>May</v>
      </c>
      <c r="C3212" s="53">
        <f t="shared" si="105"/>
        <v>2006</v>
      </c>
      <c r="D3212" s="43" t="s">
        <v>116</v>
      </c>
      <c r="E3212" s="132">
        <v>13.007400000000001</v>
      </c>
    </row>
    <row r="3213" spans="1:5" ht="13.8" x14ac:dyDescent="0.25">
      <c r="A3213" s="49">
        <v>38854</v>
      </c>
      <c r="B3213" s="45" t="str">
        <f t="shared" si="104"/>
        <v>May</v>
      </c>
      <c r="C3213" s="53">
        <f t="shared" si="105"/>
        <v>2006</v>
      </c>
      <c r="D3213" s="43" t="s">
        <v>104</v>
      </c>
      <c r="E3213" s="132">
        <v>14.632800000000001</v>
      </c>
    </row>
    <row r="3214" spans="1:5" ht="13.8" x14ac:dyDescent="0.25">
      <c r="A3214" s="45">
        <v>38854</v>
      </c>
      <c r="B3214" s="45" t="str">
        <f t="shared" si="104"/>
        <v>May</v>
      </c>
      <c r="C3214" s="53">
        <f t="shared" si="105"/>
        <v>2006</v>
      </c>
      <c r="D3214" s="43" t="s">
        <v>121</v>
      </c>
      <c r="E3214" s="132">
        <v>13.9152</v>
      </c>
    </row>
    <row r="3215" spans="1:5" ht="13.8" x14ac:dyDescent="0.25">
      <c r="A3215" s="45">
        <v>38854</v>
      </c>
      <c r="B3215" s="45" t="str">
        <f t="shared" si="104"/>
        <v>May</v>
      </c>
      <c r="C3215" s="53">
        <f t="shared" si="105"/>
        <v>2006</v>
      </c>
      <c r="D3215" s="43" t="s">
        <v>122</v>
      </c>
      <c r="E3215" s="132">
        <v>12.604800000000001</v>
      </c>
    </row>
    <row r="3216" spans="1:5" ht="13.8" x14ac:dyDescent="0.25">
      <c r="A3216" s="45">
        <v>38854</v>
      </c>
      <c r="B3216" s="45" t="str">
        <f t="shared" si="104"/>
        <v>May</v>
      </c>
      <c r="C3216" s="53">
        <f t="shared" si="105"/>
        <v>2006</v>
      </c>
      <c r="D3216" s="43" t="s">
        <v>123</v>
      </c>
      <c r="E3216" s="132">
        <v>12.4488</v>
      </c>
    </row>
    <row r="3217" spans="1:5" ht="13.8" x14ac:dyDescent="0.25">
      <c r="A3217" s="45">
        <v>38854</v>
      </c>
      <c r="B3217" s="45" t="str">
        <f t="shared" si="104"/>
        <v>May</v>
      </c>
      <c r="C3217" s="53">
        <f t="shared" si="105"/>
        <v>2006</v>
      </c>
      <c r="D3217" s="43" t="s">
        <v>99</v>
      </c>
      <c r="E3217" s="132">
        <v>11.058</v>
      </c>
    </row>
    <row r="3218" spans="1:5" ht="13.8" x14ac:dyDescent="0.25">
      <c r="A3218" s="45">
        <v>38854</v>
      </c>
      <c r="B3218" s="45" t="str">
        <f t="shared" si="104"/>
        <v>May</v>
      </c>
      <c r="C3218" s="53">
        <f t="shared" si="105"/>
        <v>2006</v>
      </c>
      <c r="D3218" s="43" t="s">
        <v>100</v>
      </c>
      <c r="E3218" s="132">
        <v>10.767000000000001</v>
      </c>
    </row>
    <row r="3219" spans="1:5" ht="13.8" x14ac:dyDescent="0.25">
      <c r="A3219" s="45">
        <v>38854</v>
      </c>
      <c r="B3219" s="45" t="str">
        <f t="shared" si="104"/>
        <v>May</v>
      </c>
      <c r="C3219" s="53">
        <f t="shared" si="105"/>
        <v>2006</v>
      </c>
      <c r="D3219" s="43" t="s">
        <v>101</v>
      </c>
      <c r="E3219" s="132">
        <v>10.301400000000001</v>
      </c>
    </row>
    <row r="3220" spans="1:5" ht="13.8" x14ac:dyDescent="0.25">
      <c r="A3220" s="45">
        <v>38854</v>
      </c>
      <c r="B3220" s="45" t="str">
        <f t="shared" si="104"/>
        <v>May</v>
      </c>
      <c r="C3220" s="53">
        <f t="shared" si="105"/>
        <v>2006</v>
      </c>
      <c r="D3220" s="43" t="s">
        <v>124</v>
      </c>
      <c r="E3220" s="132">
        <v>10.2141</v>
      </c>
    </row>
    <row r="3221" spans="1:5" ht="13.8" x14ac:dyDescent="0.25">
      <c r="A3221" s="45">
        <v>38854</v>
      </c>
      <c r="B3221" s="45" t="str">
        <f t="shared" si="104"/>
        <v>May</v>
      </c>
      <c r="C3221" s="53">
        <f t="shared" si="105"/>
        <v>2006</v>
      </c>
      <c r="D3221" s="43" t="s">
        <v>125</v>
      </c>
      <c r="E3221" s="132">
        <v>9.1373999999999995</v>
      </c>
    </row>
    <row r="3222" spans="1:5" ht="13.8" x14ac:dyDescent="0.25">
      <c r="A3222" s="45">
        <v>38854</v>
      </c>
      <c r="B3222" s="45" t="str">
        <f t="shared" si="104"/>
        <v>May</v>
      </c>
      <c r="C3222" s="53">
        <f t="shared" si="105"/>
        <v>2006</v>
      </c>
      <c r="D3222" s="43" t="s">
        <v>126</v>
      </c>
      <c r="E3222" s="132">
        <v>9.4483999999999995</v>
      </c>
    </row>
    <row r="3223" spans="1:5" ht="13.8" x14ac:dyDescent="0.25">
      <c r="A3223" s="45">
        <v>38854</v>
      </c>
      <c r="B3223" s="45" t="str">
        <f t="shared" si="104"/>
        <v>May</v>
      </c>
      <c r="C3223" s="53">
        <f t="shared" si="105"/>
        <v>2006</v>
      </c>
      <c r="D3223" s="43" t="s">
        <v>127</v>
      </c>
      <c r="E3223" s="132">
        <v>9.1047000000000011</v>
      </c>
    </row>
    <row r="3224" spans="1:5" ht="13.8" x14ac:dyDescent="0.25">
      <c r="A3224" s="45">
        <v>38854</v>
      </c>
      <c r="B3224" s="45" t="str">
        <f t="shared" si="104"/>
        <v>May</v>
      </c>
      <c r="C3224" s="53">
        <f t="shared" si="105"/>
        <v>2006</v>
      </c>
      <c r="D3224" s="43" t="s">
        <v>105</v>
      </c>
      <c r="E3224" s="132">
        <v>7.1877000000000013</v>
      </c>
    </row>
    <row r="3225" spans="1:5" ht="13.8" x14ac:dyDescent="0.25">
      <c r="A3225" s="45">
        <v>38854</v>
      </c>
      <c r="B3225" s="45" t="str">
        <f t="shared" si="104"/>
        <v>May</v>
      </c>
      <c r="C3225" s="53">
        <f t="shared" si="105"/>
        <v>2006</v>
      </c>
      <c r="D3225" s="43" t="s">
        <v>128</v>
      </c>
      <c r="E3225" s="132">
        <v>8.9538999999999991</v>
      </c>
    </row>
    <row r="3226" spans="1:5" ht="13.8" x14ac:dyDescent="0.25">
      <c r="A3226" s="49">
        <v>38861</v>
      </c>
      <c r="B3226" s="45" t="str">
        <f t="shared" si="104"/>
        <v>May</v>
      </c>
      <c r="C3226" s="53">
        <f t="shared" si="105"/>
        <v>2006</v>
      </c>
      <c r="D3226" s="43" t="s">
        <v>131</v>
      </c>
      <c r="E3226" s="132">
        <v>27.669300000000003</v>
      </c>
    </row>
    <row r="3227" spans="1:5" ht="13.8" x14ac:dyDescent="0.25">
      <c r="A3227" s="45">
        <v>38861</v>
      </c>
      <c r="B3227" s="45" t="str">
        <f t="shared" si="104"/>
        <v>May</v>
      </c>
      <c r="C3227" s="53">
        <f t="shared" si="105"/>
        <v>2006</v>
      </c>
      <c r="D3227" s="43" t="s">
        <v>115</v>
      </c>
      <c r="E3227" s="132">
        <v>24.36</v>
      </c>
    </row>
    <row r="3228" spans="1:5" ht="13.8" x14ac:dyDescent="0.25">
      <c r="A3228" s="45">
        <v>38861</v>
      </c>
      <c r="B3228" s="45" t="str">
        <f t="shared" si="104"/>
        <v>May</v>
      </c>
      <c r="C3228" s="53">
        <f t="shared" si="105"/>
        <v>2006</v>
      </c>
      <c r="D3228" s="43" t="s">
        <v>95</v>
      </c>
      <c r="E3228" s="132">
        <v>21.5992</v>
      </c>
    </row>
    <row r="3229" spans="1:5" ht="13.8" x14ac:dyDescent="0.25">
      <c r="A3229" s="45">
        <v>38861</v>
      </c>
      <c r="B3229" s="45" t="str">
        <f t="shared" si="104"/>
        <v>May</v>
      </c>
      <c r="C3229" s="53">
        <f t="shared" si="105"/>
        <v>2006</v>
      </c>
      <c r="D3229" s="43" t="s">
        <v>96</v>
      </c>
      <c r="E3229" s="132">
        <v>20.6248</v>
      </c>
    </row>
    <row r="3230" spans="1:5" ht="13.8" x14ac:dyDescent="0.25">
      <c r="A3230" s="45">
        <v>38861</v>
      </c>
      <c r="B3230" s="45" t="str">
        <f t="shared" si="104"/>
        <v>May</v>
      </c>
      <c r="C3230" s="53">
        <f t="shared" si="105"/>
        <v>2006</v>
      </c>
      <c r="D3230" s="43" t="s">
        <v>97</v>
      </c>
      <c r="E3230" s="132">
        <v>19.650400000000001</v>
      </c>
    </row>
    <row r="3231" spans="1:5" ht="13.8" x14ac:dyDescent="0.25">
      <c r="A3231" s="45">
        <v>38861</v>
      </c>
      <c r="B3231" s="45" t="str">
        <f t="shared" si="104"/>
        <v>May</v>
      </c>
      <c r="C3231" s="53">
        <f t="shared" si="105"/>
        <v>2006</v>
      </c>
      <c r="D3231" s="43" t="s">
        <v>98</v>
      </c>
      <c r="E3231" s="132">
        <v>15.427999999999999</v>
      </c>
    </row>
    <row r="3232" spans="1:5" ht="15.6" x14ac:dyDescent="0.3">
      <c r="A3232" s="45">
        <v>38861</v>
      </c>
      <c r="B3232" s="45" t="str">
        <f t="shared" si="104"/>
        <v>May</v>
      </c>
      <c r="C3232" s="53">
        <f t="shared" si="105"/>
        <v>2006</v>
      </c>
      <c r="D3232" s="130" t="s">
        <v>136</v>
      </c>
      <c r="E3232" s="132">
        <v>22.1952</v>
      </c>
    </row>
    <row r="3233" spans="1:5" ht="13.8" x14ac:dyDescent="0.25">
      <c r="A3233" s="45">
        <v>38861</v>
      </c>
      <c r="B3233" s="45" t="str">
        <f t="shared" si="104"/>
        <v>May</v>
      </c>
      <c r="C3233" s="53">
        <f t="shared" si="105"/>
        <v>2006</v>
      </c>
      <c r="D3233" s="43" t="s">
        <v>118</v>
      </c>
      <c r="E3233" s="132">
        <v>20.3904</v>
      </c>
    </row>
    <row r="3234" spans="1:5" ht="13.8" x14ac:dyDescent="0.25">
      <c r="A3234" s="45">
        <v>38861</v>
      </c>
      <c r="B3234" s="45" t="str">
        <f t="shared" si="104"/>
        <v>May</v>
      </c>
      <c r="C3234" s="53">
        <f t="shared" si="105"/>
        <v>2006</v>
      </c>
      <c r="D3234" s="43" t="s">
        <v>102</v>
      </c>
      <c r="E3234" s="132">
        <v>20.121600000000001</v>
      </c>
    </row>
    <row r="3235" spans="1:5" ht="13.8" x14ac:dyDescent="0.25">
      <c r="A3235" s="45">
        <v>38861</v>
      </c>
      <c r="B3235" s="45" t="str">
        <f t="shared" si="104"/>
        <v>May</v>
      </c>
      <c r="C3235" s="53">
        <f t="shared" si="105"/>
        <v>2006</v>
      </c>
      <c r="D3235" s="43" t="s">
        <v>119</v>
      </c>
      <c r="E3235" s="132">
        <v>19.468800000000002</v>
      </c>
    </row>
    <row r="3236" spans="1:5" ht="13.8" x14ac:dyDescent="0.25">
      <c r="A3236" s="45">
        <v>38861</v>
      </c>
      <c r="B3236" s="45" t="str">
        <f t="shared" si="104"/>
        <v>May</v>
      </c>
      <c r="C3236" s="53">
        <f t="shared" si="105"/>
        <v>2006</v>
      </c>
      <c r="D3236" s="43" t="s">
        <v>120</v>
      </c>
      <c r="E3236" s="132">
        <v>18.470399999999998</v>
      </c>
    </row>
    <row r="3237" spans="1:5" ht="13.8" x14ac:dyDescent="0.25">
      <c r="A3237" s="45">
        <v>38861</v>
      </c>
      <c r="B3237" s="45" t="str">
        <f t="shared" si="104"/>
        <v>May</v>
      </c>
      <c r="C3237" s="53">
        <f t="shared" si="105"/>
        <v>2006</v>
      </c>
      <c r="D3237" s="43" t="s">
        <v>103</v>
      </c>
      <c r="E3237" s="132">
        <v>17.817599999999999</v>
      </c>
    </row>
    <row r="3238" spans="1:5" ht="13.8" x14ac:dyDescent="0.25">
      <c r="A3238" s="49">
        <v>38861</v>
      </c>
      <c r="B3238" s="45" t="str">
        <f t="shared" si="104"/>
        <v>May</v>
      </c>
      <c r="C3238" s="53">
        <f t="shared" si="105"/>
        <v>2006</v>
      </c>
      <c r="D3238" s="43" t="s">
        <v>116</v>
      </c>
      <c r="E3238" s="132">
        <v>12.648300000000001</v>
      </c>
    </row>
    <row r="3239" spans="1:5" ht="13.8" x14ac:dyDescent="0.25">
      <c r="A3239" s="45">
        <v>38861</v>
      </c>
      <c r="B3239" s="45" t="str">
        <f t="shared" si="104"/>
        <v>May</v>
      </c>
      <c r="C3239" s="53">
        <f t="shared" si="105"/>
        <v>2006</v>
      </c>
      <c r="D3239" s="43" t="s">
        <v>104</v>
      </c>
      <c r="E3239" s="132">
        <v>15.617700000000003</v>
      </c>
    </row>
    <row r="3240" spans="1:5" ht="13.8" x14ac:dyDescent="0.25">
      <c r="A3240" s="45">
        <v>38861</v>
      </c>
      <c r="B3240" s="45" t="str">
        <f t="shared" si="104"/>
        <v>May</v>
      </c>
      <c r="C3240" s="53">
        <f t="shared" si="105"/>
        <v>2006</v>
      </c>
      <c r="D3240" s="43" t="s">
        <v>121</v>
      </c>
      <c r="E3240" s="132">
        <v>14.851800000000001</v>
      </c>
    </row>
    <row r="3241" spans="1:5" ht="13.8" x14ac:dyDescent="0.25">
      <c r="A3241" s="45">
        <v>38861</v>
      </c>
      <c r="B3241" s="45" t="str">
        <f t="shared" si="104"/>
        <v>May</v>
      </c>
      <c r="C3241" s="53">
        <f t="shared" si="105"/>
        <v>2006</v>
      </c>
      <c r="D3241" s="43" t="s">
        <v>122</v>
      </c>
      <c r="E3241" s="132">
        <v>13.453199999999999</v>
      </c>
    </row>
    <row r="3242" spans="1:5" ht="13.8" x14ac:dyDescent="0.25">
      <c r="A3242" s="45">
        <v>38861</v>
      </c>
      <c r="B3242" s="45" t="str">
        <f t="shared" si="104"/>
        <v>May</v>
      </c>
      <c r="C3242" s="53">
        <f t="shared" si="105"/>
        <v>2006</v>
      </c>
      <c r="D3242" s="43" t="s">
        <v>123</v>
      </c>
      <c r="E3242" s="132">
        <v>13.286700000000002</v>
      </c>
    </row>
    <row r="3243" spans="1:5" ht="13.8" x14ac:dyDescent="0.25">
      <c r="A3243" s="45">
        <v>38861</v>
      </c>
      <c r="B3243" s="45" t="str">
        <f t="shared" si="104"/>
        <v>May</v>
      </c>
      <c r="C3243" s="53">
        <f t="shared" si="105"/>
        <v>2006</v>
      </c>
      <c r="D3243" s="43" t="s">
        <v>99</v>
      </c>
      <c r="E3243" s="132">
        <v>11.475999999999999</v>
      </c>
    </row>
    <row r="3244" spans="1:5" ht="13.8" x14ac:dyDescent="0.25">
      <c r="A3244" s="45">
        <v>38861</v>
      </c>
      <c r="B3244" s="45" t="str">
        <f t="shared" si="104"/>
        <v>May</v>
      </c>
      <c r="C3244" s="53">
        <f t="shared" si="105"/>
        <v>2006</v>
      </c>
      <c r="D3244" s="43" t="s">
        <v>100</v>
      </c>
      <c r="E3244" s="132">
        <v>11.174000000000001</v>
      </c>
    </row>
    <row r="3245" spans="1:5" ht="13.8" x14ac:dyDescent="0.25">
      <c r="A3245" s="45">
        <v>38861</v>
      </c>
      <c r="B3245" s="45" t="str">
        <f t="shared" si="104"/>
        <v>May</v>
      </c>
      <c r="C3245" s="53">
        <f t="shared" si="105"/>
        <v>2006</v>
      </c>
      <c r="D3245" s="43" t="s">
        <v>101</v>
      </c>
      <c r="E3245" s="132">
        <v>10.690799999999999</v>
      </c>
    </row>
    <row r="3246" spans="1:5" ht="13.8" x14ac:dyDescent="0.25">
      <c r="A3246" s="45">
        <v>38861</v>
      </c>
      <c r="B3246" s="45" t="str">
        <f t="shared" si="104"/>
        <v>May</v>
      </c>
      <c r="C3246" s="53">
        <f t="shared" si="105"/>
        <v>2006</v>
      </c>
      <c r="D3246" s="43" t="s">
        <v>124</v>
      </c>
      <c r="E3246" s="132">
        <v>10.600199999999999</v>
      </c>
    </row>
    <row r="3247" spans="1:5" ht="13.8" x14ac:dyDescent="0.25">
      <c r="A3247" s="45">
        <v>38861</v>
      </c>
      <c r="B3247" s="45" t="str">
        <f t="shared" si="104"/>
        <v>May</v>
      </c>
      <c r="C3247" s="53">
        <f t="shared" si="105"/>
        <v>2006</v>
      </c>
      <c r="D3247" s="43" t="s">
        <v>125</v>
      </c>
      <c r="E3247" s="132">
        <v>9.482800000000001</v>
      </c>
    </row>
    <row r="3248" spans="1:5" ht="13.8" x14ac:dyDescent="0.25">
      <c r="A3248" s="45">
        <v>38861</v>
      </c>
      <c r="B3248" s="45" t="str">
        <f t="shared" si="104"/>
        <v>May</v>
      </c>
      <c r="C3248" s="53">
        <f t="shared" si="105"/>
        <v>2006</v>
      </c>
      <c r="D3248" s="43" t="s">
        <v>126</v>
      </c>
      <c r="E3248" s="132">
        <v>9.7773000000000003</v>
      </c>
    </row>
    <row r="3249" spans="1:5" ht="13.8" x14ac:dyDescent="0.25">
      <c r="A3249" s="45">
        <v>38861</v>
      </c>
      <c r="B3249" s="45" t="str">
        <f t="shared" si="104"/>
        <v>May</v>
      </c>
      <c r="C3249" s="53">
        <f t="shared" si="105"/>
        <v>2006</v>
      </c>
      <c r="D3249" s="43" t="s">
        <v>127</v>
      </c>
      <c r="E3249" s="132">
        <v>9.3983999999999988</v>
      </c>
    </row>
    <row r="3250" spans="1:5" ht="13.8" x14ac:dyDescent="0.25">
      <c r="A3250" s="45">
        <v>38861</v>
      </c>
      <c r="B3250" s="45" t="str">
        <f t="shared" si="104"/>
        <v>May</v>
      </c>
      <c r="C3250" s="53">
        <f t="shared" si="105"/>
        <v>2006</v>
      </c>
      <c r="D3250" s="43" t="s">
        <v>105</v>
      </c>
      <c r="E3250" s="132">
        <v>7.4594000000000005</v>
      </c>
    </row>
    <row r="3251" spans="1:5" ht="13.8" x14ac:dyDescent="0.25">
      <c r="A3251" s="49">
        <v>38861</v>
      </c>
      <c r="B3251" s="45" t="str">
        <f t="shared" si="104"/>
        <v>May</v>
      </c>
      <c r="C3251" s="53">
        <f t="shared" si="105"/>
        <v>2006</v>
      </c>
      <c r="D3251" s="43" t="s">
        <v>128</v>
      </c>
      <c r="E3251" s="132">
        <v>9.2058</v>
      </c>
    </row>
    <row r="3252" spans="1:5" ht="13.8" x14ac:dyDescent="0.25">
      <c r="A3252" s="45">
        <v>38868</v>
      </c>
      <c r="B3252" s="45" t="str">
        <f t="shared" si="104"/>
        <v>May</v>
      </c>
      <c r="C3252" s="53">
        <f t="shared" si="105"/>
        <v>2006</v>
      </c>
      <c r="D3252" s="43" t="s">
        <v>131</v>
      </c>
      <c r="E3252" s="132">
        <v>26.864599999999999</v>
      </c>
    </row>
    <row r="3253" spans="1:5" ht="13.8" x14ac:dyDescent="0.25">
      <c r="A3253" s="45">
        <v>38868</v>
      </c>
      <c r="B3253" s="45" t="str">
        <f t="shared" si="104"/>
        <v>May</v>
      </c>
      <c r="C3253" s="53">
        <f t="shared" si="105"/>
        <v>2006</v>
      </c>
      <c r="D3253" s="43" t="s">
        <v>115</v>
      </c>
      <c r="E3253" s="132">
        <v>22.74</v>
      </c>
    </row>
    <row r="3254" spans="1:5" ht="13.8" x14ac:dyDescent="0.25">
      <c r="A3254" s="45">
        <v>38868</v>
      </c>
      <c r="B3254" s="45" t="str">
        <f t="shared" si="104"/>
        <v>May</v>
      </c>
      <c r="C3254" s="53">
        <f t="shared" si="105"/>
        <v>2006</v>
      </c>
      <c r="D3254" s="43" t="s">
        <v>95</v>
      </c>
      <c r="E3254" s="132">
        <v>20.162800000000001</v>
      </c>
    </row>
    <row r="3255" spans="1:5" ht="13.8" x14ac:dyDescent="0.25">
      <c r="A3255" s="45">
        <v>38868</v>
      </c>
      <c r="B3255" s="45" t="str">
        <f t="shared" si="104"/>
        <v>May</v>
      </c>
      <c r="C3255" s="53">
        <f t="shared" si="105"/>
        <v>2006</v>
      </c>
      <c r="D3255" s="43" t="s">
        <v>96</v>
      </c>
      <c r="E3255" s="132">
        <v>19.2532</v>
      </c>
    </row>
    <row r="3256" spans="1:5" ht="13.8" x14ac:dyDescent="0.25">
      <c r="A3256" s="45">
        <v>38868</v>
      </c>
      <c r="B3256" s="45" t="str">
        <f t="shared" si="104"/>
        <v>May</v>
      </c>
      <c r="C3256" s="53">
        <f t="shared" si="105"/>
        <v>2006</v>
      </c>
      <c r="D3256" s="43" t="s">
        <v>97</v>
      </c>
      <c r="E3256" s="132">
        <v>18.343599999999999</v>
      </c>
    </row>
    <row r="3257" spans="1:5" ht="13.8" x14ac:dyDescent="0.25">
      <c r="A3257" s="45">
        <v>38868</v>
      </c>
      <c r="B3257" s="45" t="str">
        <f t="shared" si="104"/>
        <v>May</v>
      </c>
      <c r="C3257" s="53">
        <f t="shared" si="105"/>
        <v>2006</v>
      </c>
      <c r="D3257" s="43" t="s">
        <v>98</v>
      </c>
      <c r="E3257" s="132">
        <v>14.402000000000001</v>
      </c>
    </row>
    <row r="3258" spans="1:5" ht="15.6" x14ac:dyDescent="0.3">
      <c r="A3258" s="45">
        <v>38868</v>
      </c>
      <c r="B3258" s="45" t="str">
        <f t="shared" si="104"/>
        <v>May</v>
      </c>
      <c r="C3258" s="53">
        <f t="shared" si="105"/>
        <v>2006</v>
      </c>
      <c r="D3258" s="130" t="s">
        <v>136</v>
      </c>
      <c r="E3258" s="132">
        <v>20.287800000000001</v>
      </c>
    </row>
    <row r="3259" spans="1:5" ht="13.8" x14ac:dyDescent="0.25">
      <c r="A3259" s="45">
        <v>38868</v>
      </c>
      <c r="B3259" s="45" t="str">
        <f t="shared" si="104"/>
        <v>May</v>
      </c>
      <c r="C3259" s="53">
        <f t="shared" si="105"/>
        <v>2006</v>
      </c>
      <c r="D3259" s="43" t="s">
        <v>118</v>
      </c>
      <c r="E3259" s="132">
        <v>18.638099999999998</v>
      </c>
    </row>
    <row r="3260" spans="1:5" ht="13.8" x14ac:dyDescent="0.25">
      <c r="A3260" s="45">
        <v>38868</v>
      </c>
      <c r="B3260" s="45" t="str">
        <f t="shared" si="104"/>
        <v>May</v>
      </c>
      <c r="C3260" s="53">
        <f t="shared" si="105"/>
        <v>2006</v>
      </c>
      <c r="D3260" s="43" t="s">
        <v>102</v>
      </c>
      <c r="E3260" s="132">
        <v>18.392399999999999</v>
      </c>
    </row>
    <row r="3261" spans="1:5" ht="13.8" x14ac:dyDescent="0.25">
      <c r="A3261" s="45">
        <v>38868</v>
      </c>
      <c r="B3261" s="45" t="str">
        <f t="shared" si="104"/>
        <v>May</v>
      </c>
      <c r="C3261" s="53">
        <f t="shared" si="105"/>
        <v>2006</v>
      </c>
      <c r="D3261" s="43" t="s">
        <v>119</v>
      </c>
      <c r="E3261" s="132">
        <v>17.7957</v>
      </c>
    </row>
    <row r="3262" spans="1:5" ht="13.8" x14ac:dyDescent="0.25">
      <c r="A3262" s="45">
        <v>38868</v>
      </c>
      <c r="B3262" s="45" t="str">
        <f t="shared" si="104"/>
        <v>May</v>
      </c>
      <c r="C3262" s="53">
        <f t="shared" si="105"/>
        <v>2006</v>
      </c>
      <c r="D3262" s="43" t="s">
        <v>120</v>
      </c>
      <c r="E3262" s="132">
        <v>16.883099999999999</v>
      </c>
    </row>
    <row r="3263" spans="1:5" ht="13.8" x14ac:dyDescent="0.25">
      <c r="A3263" s="49">
        <v>38868</v>
      </c>
      <c r="B3263" s="45" t="str">
        <f t="shared" si="104"/>
        <v>May</v>
      </c>
      <c r="C3263" s="53">
        <f t="shared" si="105"/>
        <v>2006</v>
      </c>
      <c r="D3263" s="43" t="s">
        <v>103</v>
      </c>
      <c r="E3263" s="132">
        <v>16.2864</v>
      </c>
    </row>
    <row r="3264" spans="1:5" ht="13.8" x14ac:dyDescent="0.25">
      <c r="A3264" s="45">
        <v>38868</v>
      </c>
      <c r="B3264" s="45" t="str">
        <f t="shared" si="104"/>
        <v>May</v>
      </c>
      <c r="C3264" s="53">
        <f t="shared" si="105"/>
        <v>2006</v>
      </c>
      <c r="D3264" s="43" t="s">
        <v>116</v>
      </c>
      <c r="E3264" s="132">
        <v>10.8927</v>
      </c>
    </row>
    <row r="3265" spans="1:5" ht="13.8" x14ac:dyDescent="0.25">
      <c r="A3265" s="45">
        <v>38868</v>
      </c>
      <c r="B3265" s="45" t="str">
        <f t="shared" si="104"/>
        <v>May</v>
      </c>
      <c r="C3265" s="53">
        <f t="shared" si="105"/>
        <v>2006</v>
      </c>
      <c r="D3265" s="43" t="s">
        <v>104</v>
      </c>
      <c r="E3265" s="132">
        <v>14.210700000000001</v>
      </c>
    </row>
    <row r="3266" spans="1:5" ht="13.8" x14ac:dyDescent="0.25">
      <c r="A3266" s="45">
        <v>38868</v>
      </c>
      <c r="B3266" s="45" t="str">
        <f t="shared" si="104"/>
        <v>May</v>
      </c>
      <c r="C3266" s="53">
        <f t="shared" si="105"/>
        <v>2006</v>
      </c>
      <c r="D3266" s="43" t="s">
        <v>121</v>
      </c>
      <c r="E3266" s="132">
        <v>13.513799999999998</v>
      </c>
    </row>
    <row r="3267" spans="1:5" ht="13.8" x14ac:dyDescent="0.25">
      <c r="A3267" s="45">
        <v>38868</v>
      </c>
      <c r="B3267" s="45" t="str">
        <f t="shared" si="104"/>
        <v>May</v>
      </c>
      <c r="C3267" s="53">
        <f t="shared" si="105"/>
        <v>2006</v>
      </c>
      <c r="D3267" s="43" t="s">
        <v>122</v>
      </c>
      <c r="E3267" s="132">
        <v>12.241200000000001</v>
      </c>
    </row>
    <row r="3268" spans="1:5" ht="13.8" x14ac:dyDescent="0.25">
      <c r="A3268" s="45">
        <v>38868</v>
      </c>
      <c r="B3268" s="45" t="str">
        <f t="shared" ref="B3268:B3329" si="106">TEXT(A3268,"mmmm")</f>
        <v>May</v>
      </c>
      <c r="C3268" s="53">
        <f t="shared" ref="C3268:C3329" si="107">YEAR(A3268)</f>
        <v>2006</v>
      </c>
      <c r="D3268" s="43" t="s">
        <v>123</v>
      </c>
      <c r="E3268" s="132">
        <v>12.089700000000001</v>
      </c>
    </row>
    <row r="3269" spans="1:5" ht="13.8" x14ac:dyDescent="0.25">
      <c r="A3269" s="45">
        <v>38868</v>
      </c>
      <c r="B3269" s="45" t="str">
        <f t="shared" si="106"/>
        <v>May</v>
      </c>
      <c r="C3269" s="53">
        <f t="shared" si="107"/>
        <v>2006</v>
      </c>
      <c r="D3269" s="43" t="s">
        <v>99</v>
      </c>
      <c r="E3269" s="132">
        <v>10.373999999999999</v>
      </c>
    </row>
    <row r="3270" spans="1:5" ht="13.8" x14ac:dyDescent="0.25">
      <c r="A3270" s="45">
        <v>38868</v>
      </c>
      <c r="B3270" s="45" t="str">
        <f t="shared" si="106"/>
        <v>May</v>
      </c>
      <c r="C3270" s="53">
        <f t="shared" si="107"/>
        <v>2006</v>
      </c>
      <c r="D3270" s="43" t="s">
        <v>100</v>
      </c>
      <c r="E3270" s="132">
        <v>10.101000000000001</v>
      </c>
    </row>
    <row r="3271" spans="1:5" ht="13.8" x14ac:dyDescent="0.25">
      <c r="A3271" s="45">
        <v>38868</v>
      </c>
      <c r="B3271" s="45" t="str">
        <f t="shared" si="106"/>
        <v>May</v>
      </c>
      <c r="C3271" s="53">
        <f t="shared" si="107"/>
        <v>2006</v>
      </c>
      <c r="D3271" s="43" t="s">
        <v>101</v>
      </c>
      <c r="E3271" s="132">
        <v>9.6641999999999992</v>
      </c>
    </row>
    <row r="3272" spans="1:5" ht="13.8" x14ac:dyDescent="0.25">
      <c r="A3272" s="45">
        <v>38868</v>
      </c>
      <c r="B3272" s="45" t="str">
        <f t="shared" si="106"/>
        <v>May</v>
      </c>
      <c r="C3272" s="53">
        <f t="shared" si="107"/>
        <v>2006</v>
      </c>
      <c r="D3272" s="43" t="s">
        <v>124</v>
      </c>
      <c r="E3272" s="132">
        <v>9.5822999999999983</v>
      </c>
    </row>
    <row r="3273" spans="1:5" ht="13.8" x14ac:dyDescent="0.25">
      <c r="A3273" s="45">
        <v>38868</v>
      </c>
      <c r="B3273" s="45" t="str">
        <f t="shared" si="106"/>
        <v>May</v>
      </c>
      <c r="C3273" s="53">
        <f t="shared" si="107"/>
        <v>2006</v>
      </c>
      <c r="D3273" s="43" t="s">
        <v>125</v>
      </c>
      <c r="E3273" s="132">
        <v>8.5722000000000005</v>
      </c>
    </row>
    <row r="3274" spans="1:5" ht="13.8" x14ac:dyDescent="0.25">
      <c r="A3274" s="45">
        <v>38868</v>
      </c>
      <c r="B3274" s="45" t="str">
        <f t="shared" si="106"/>
        <v>May</v>
      </c>
      <c r="C3274" s="53">
        <f t="shared" si="107"/>
        <v>2006</v>
      </c>
      <c r="D3274" s="43" t="s">
        <v>126</v>
      </c>
      <c r="E3274" s="132">
        <v>8.9102000000000015</v>
      </c>
    </row>
    <row r="3275" spans="1:5" ht="13.8" x14ac:dyDescent="0.25">
      <c r="A3275" s="45">
        <v>38868</v>
      </c>
      <c r="B3275" s="45" t="str">
        <f t="shared" si="106"/>
        <v>May</v>
      </c>
      <c r="C3275" s="53">
        <f t="shared" si="107"/>
        <v>2006</v>
      </c>
      <c r="D3275" s="43" t="s">
        <v>127</v>
      </c>
      <c r="E3275" s="132">
        <v>8.6241000000000003</v>
      </c>
    </row>
    <row r="3276" spans="1:5" ht="13.8" x14ac:dyDescent="0.25">
      <c r="A3276" s="49">
        <v>38868</v>
      </c>
      <c r="B3276" s="45" t="str">
        <f t="shared" si="106"/>
        <v>May</v>
      </c>
      <c r="C3276" s="53">
        <f t="shared" si="107"/>
        <v>2006</v>
      </c>
      <c r="D3276" s="43" t="s">
        <v>105</v>
      </c>
      <c r="E3276" s="132">
        <v>6.743100000000001</v>
      </c>
    </row>
    <row r="3277" spans="1:5" ht="13.8" x14ac:dyDescent="0.25">
      <c r="A3277" s="45">
        <v>38868</v>
      </c>
      <c r="B3277" s="45" t="str">
        <f t="shared" si="106"/>
        <v>May</v>
      </c>
      <c r="C3277" s="53">
        <f t="shared" si="107"/>
        <v>2006</v>
      </c>
      <c r="D3277" s="43" t="s">
        <v>128</v>
      </c>
      <c r="E3277" s="132">
        <v>8.5416999999999987</v>
      </c>
    </row>
    <row r="3278" spans="1:5" ht="13.8" x14ac:dyDescent="0.25">
      <c r="A3278" s="45">
        <v>38875</v>
      </c>
      <c r="B3278" s="45" t="str">
        <f t="shared" si="106"/>
        <v>June</v>
      </c>
      <c r="C3278" s="53">
        <f t="shared" si="107"/>
        <v>2006</v>
      </c>
      <c r="D3278" s="43" t="s">
        <v>131</v>
      </c>
      <c r="E3278" s="132">
        <v>28.845399999999998</v>
      </c>
    </row>
    <row r="3279" spans="1:5" ht="13.8" x14ac:dyDescent="0.25">
      <c r="A3279" s="45">
        <v>38875</v>
      </c>
      <c r="B3279" s="45" t="str">
        <f t="shared" si="106"/>
        <v>June</v>
      </c>
      <c r="C3279" s="53">
        <f t="shared" si="107"/>
        <v>2006</v>
      </c>
      <c r="D3279" s="43" t="s">
        <v>115</v>
      </c>
      <c r="E3279" s="132">
        <v>23.28</v>
      </c>
    </row>
    <row r="3280" spans="1:5" ht="13.8" x14ac:dyDescent="0.25">
      <c r="A3280" s="45">
        <v>38875</v>
      </c>
      <c r="B3280" s="45" t="str">
        <f t="shared" si="106"/>
        <v>June</v>
      </c>
      <c r="C3280" s="53">
        <f t="shared" si="107"/>
        <v>2006</v>
      </c>
      <c r="D3280" s="43" t="s">
        <v>95</v>
      </c>
      <c r="E3280" s="132">
        <v>20.641600000000004</v>
      </c>
    </row>
    <row r="3281" spans="1:5" ht="13.8" x14ac:dyDescent="0.25">
      <c r="A3281" s="45">
        <v>38875</v>
      </c>
      <c r="B3281" s="45" t="str">
        <f t="shared" si="106"/>
        <v>June</v>
      </c>
      <c r="C3281" s="53">
        <f t="shared" si="107"/>
        <v>2006</v>
      </c>
      <c r="D3281" s="43" t="s">
        <v>96</v>
      </c>
      <c r="E3281" s="132">
        <v>19.7104</v>
      </c>
    </row>
    <row r="3282" spans="1:5" ht="13.8" x14ac:dyDescent="0.25">
      <c r="A3282" s="45">
        <v>38875</v>
      </c>
      <c r="B3282" s="45" t="str">
        <f t="shared" si="106"/>
        <v>June</v>
      </c>
      <c r="C3282" s="53">
        <f t="shared" si="107"/>
        <v>2006</v>
      </c>
      <c r="D3282" s="43" t="s">
        <v>97</v>
      </c>
      <c r="E3282" s="132">
        <v>18.779199999999999</v>
      </c>
    </row>
    <row r="3283" spans="1:5" ht="13.8" x14ac:dyDescent="0.25">
      <c r="A3283" s="45">
        <v>38875</v>
      </c>
      <c r="B3283" s="45" t="str">
        <f t="shared" si="106"/>
        <v>June</v>
      </c>
      <c r="C3283" s="53">
        <f t="shared" si="107"/>
        <v>2006</v>
      </c>
      <c r="D3283" s="43" t="s">
        <v>98</v>
      </c>
      <c r="E3283" s="132">
        <v>14.743999999999998</v>
      </c>
    </row>
    <row r="3284" spans="1:5" ht="15.6" x14ac:dyDescent="0.3">
      <c r="A3284" s="45">
        <v>38875</v>
      </c>
      <c r="B3284" s="45" t="str">
        <f t="shared" si="106"/>
        <v>June</v>
      </c>
      <c r="C3284" s="53">
        <f t="shared" si="107"/>
        <v>2006</v>
      </c>
      <c r="D3284" s="130" t="s">
        <v>136</v>
      </c>
      <c r="E3284" s="132">
        <v>21.617200000000004</v>
      </c>
    </row>
    <row r="3285" spans="1:5" ht="13.8" x14ac:dyDescent="0.25">
      <c r="A3285" s="45">
        <v>38875</v>
      </c>
      <c r="B3285" s="45" t="str">
        <f t="shared" si="106"/>
        <v>June</v>
      </c>
      <c r="C3285" s="53">
        <f t="shared" si="107"/>
        <v>2006</v>
      </c>
      <c r="D3285" s="43" t="s">
        <v>118</v>
      </c>
      <c r="E3285" s="132">
        <v>19.859399999999997</v>
      </c>
    </row>
    <row r="3286" spans="1:5" ht="13.8" x14ac:dyDescent="0.25">
      <c r="A3286" s="45">
        <v>38875</v>
      </c>
      <c r="B3286" s="45" t="str">
        <f t="shared" si="106"/>
        <v>June</v>
      </c>
      <c r="C3286" s="53">
        <f t="shared" si="107"/>
        <v>2006</v>
      </c>
      <c r="D3286" s="43" t="s">
        <v>102</v>
      </c>
      <c r="E3286" s="132">
        <v>19.5976</v>
      </c>
    </row>
    <row r="3287" spans="1:5" ht="13.8" x14ac:dyDescent="0.25">
      <c r="A3287" s="45">
        <v>38875</v>
      </c>
      <c r="B3287" s="45" t="str">
        <f t="shared" si="106"/>
        <v>June</v>
      </c>
      <c r="C3287" s="53">
        <f t="shared" si="107"/>
        <v>2006</v>
      </c>
      <c r="D3287" s="43" t="s">
        <v>119</v>
      </c>
      <c r="E3287" s="132">
        <v>18.9618</v>
      </c>
    </row>
    <row r="3288" spans="1:5" ht="13.8" x14ac:dyDescent="0.25">
      <c r="A3288" s="45">
        <v>38875</v>
      </c>
      <c r="B3288" s="45" t="str">
        <f t="shared" si="106"/>
        <v>June</v>
      </c>
      <c r="C3288" s="53">
        <f t="shared" si="107"/>
        <v>2006</v>
      </c>
      <c r="D3288" s="43" t="s">
        <v>120</v>
      </c>
      <c r="E3288" s="132">
        <v>17.9894</v>
      </c>
    </row>
    <row r="3289" spans="1:5" ht="13.8" x14ac:dyDescent="0.25">
      <c r="A3289" s="45">
        <v>38875</v>
      </c>
      <c r="B3289" s="45" t="str">
        <f t="shared" si="106"/>
        <v>June</v>
      </c>
      <c r="C3289" s="53">
        <f t="shared" si="107"/>
        <v>2006</v>
      </c>
      <c r="D3289" s="43" t="s">
        <v>103</v>
      </c>
      <c r="E3289" s="132">
        <v>17.3536</v>
      </c>
    </row>
    <row r="3290" spans="1:5" ht="13.8" x14ac:dyDescent="0.25">
      <c r="A3290" s="45">
        <v>38875</v>
      </c>
      <c r="B3290" s="45" t="str">
        <f t="shared" si="106"/>
        <v>June</v>
      </c>
      <c r="C3290" s="53">
        <f t="shared" si="107"/>
        <v>2006</v>
      </c>
      <c r="D3290" s="43" t="s">
        <v>116</v>
      </c>
      <c r="E3290" s="132">
        <v>11.251800000000001</v>
      </c>
    </row>
    <row r="3291" spans="1:5" ht="13.8" x14ac:dyDescent="0.25">
      <c r="A3291" s="45">
        <v>38875</v>
      </c>
      <c r="B3291" s="45" t="str">
        <f t="shared" si="106"/>
        <v>June</v>
      </c>
      <c r="C3291" s="53">
        <f t="shared" si="107"/>
        <v>2006</v>
      </c>
      <c r="D3291" s="43" t="s">
        <v>104</v>
      </c>
      <c r="E3291" s="132">
        <v>14.398300000000001</v>
      </c>
    </row>
    <row r="3292" spans="1:5" ht="13.8" x14ac:dyDescent="0.25">
      <c r="A3292" s="45">
        <v>38875</v>
      </c>
      <c r="B3292" s="45" t="str">
        <f t="shared" si="106"/>
        <v>June</v>
      </c>
      <c r="C3292" s="53">
        <f t="shared" si="107"/>
        <v>2006</v>
      </c>
      <c r="D3292" s="43" t="s">
        <v>121</v>
      </c>
      <c r="E3292" s="132">
        <v>13.6922</v>
      </c>
    </row>
    <row r="3293" spans="1:5" ht="13.8" x14ac:dyDescent="0.25">
      <c r="A3293" s="45">
        <v>38875</v>
      </c>
      <c r="B3293" s="45" t="str">
        <f t="shared" si="106"/>
        <v>June</v>
      </c>
      <c r="C3293" s="53">
        <f t="shared" si="107"/>
        <v>2006</v>
      </c>
      <c r="D3293" s="43" t="s">
        <v>122</v>
      </c>
      <c r="E3293" s="132">
        <v>12.402799999999999</v>
      </c>
    </row>
    <row r="3294" spans="1:5" ht="13.8" x14ac:dyDescent="0.25">
      <c r="A3294" s="45">
        <v>38875</v>
      </c>
      <c r="B3294" s="45" t="str">
        <f t="shared" si="106"/>
        <v>June</v>
      </c>
      <c r="C3294" s="53">
        <f t="shared" si="107"/>
        <v>2006</v>
      </c>
      <c r="D3294" s="43" t="s">
        <v>123</v>
      </c>
      <c r="E3294" s="132">
        <v>12.2493</v>
      </c>
    </row>
    <row r="3295" spans="1:5" ht="13.8" x14ac:dyDescent="0.25">
      <c r="A3295" s="45">
        <v>38875</v>
      </c>
      <c r="B3295" s="45" t="str">
        <f t="shared" si="106"/>
        <v>June</v>
      </c>
      <c r="C3295" s="53">
        <f t="shared" si="107"/>
        <v>2006</v>
      </c>
      <c r="D3295" s="43" t="s">
        <v>99</v>
      </c>
      <c r="E3295" s="132">
        <v>10.412000000000001</v>
      </c>
    </row>
    <row r="3296" spans="1:5" ht="13.8" x14ac:dyDescent="0.25">
      <c r="A3296" s="45">
        <v>38875</v>
      </c>
      <c r="B3296" s="45" t="str">
        <f t="shared" si="106"/>
        <v>June</v>
      </c>
      <c r="C3296" s="53">
        <f t="shared" si="107"/>
        <v>2006</v>
      </c>
      <c r="D3296" s="43" t="s">
        <v>100</v>
      </c>
      <c r="E3296" s="132">
        <v>10.138</v>
      </c>
    </row>
    <row r="3297" spans="1:5" ht="13.8" x14ac:dyDescent="0.25">
      <c r="A3297" s="45">
        <v>38875</v>
      </c>
      <c r="B3297" s="45" t="str">
        <f t="shared" si="106"/>
        <v>June</v>
      </c>
      <c r="C3297" s="53">
        <f t="shared" si="107"/>
        <v>2006</v>
      </c>
      <c r="D3297" s="43" t="s">
        <v>101</v>
      </c>
      <c r="E3297" s="132">
        <v>9.6996000000000002</v>
      </c>
    </row>
    <row r="3298" spans="1:5" ht="13.8" x14ac:dyDescent="0.25">
      <c r="A3298" s="45">
        <v>38875</v>
      </c>
      <c r="B3298" s="45" t="str">
        <f t="shared" si="106"/>
        <v>June</v>
      </c>
      <c r="C3298" s="53">
        <f t="shared" si="107"/>
        <v>2006</v>
      </c>
      <c r="D3298" s="43" t="s">
        <v>124</v>
      </c>
      <c r="E3298" s="132">
        <v>9.6173999999999982</v>
      </c>
    </row>
    <row r="3299" spans="1:5" ht="13.8" x14ac:dyDescent="0.25">
      <c r="A3299" s="45">
        <v>38875</v>
      </c>
      <c r="B3299" s="45" t="str">
        <f t="shared" si="106"/>
        <v>June</v>
      </c>
      <c r="C3299" s="53">
        <f t="shared" si="107"/>
        <v>2006</v>
      </c>
      <c r="D3299" s="43" t="s">
        <v>125</v>
      </c>
      <c r="E3299" s="132">
        <v>8.6036000000000001</v>
      </c>
    </row>
    <row r="3300" spans="1:5" ht="13.8" x14ac:dyDescent="0.25">
      <c r="A3300" s="45">
        <v>38875</v>
      </c>
      <c r="B3300" s="45" t="str">
        <f t="shared" si="106"/>
        <v>June</v>
      </c>
      <c r="C3300" s="53">
        <f t="shared" si="107"/>
        <v>2006</v>
      </c>
      <c r="D3300" s="43" t="s">
        <v>126</v>
      </c>
      <c r="E3300" s="132">
        <v>8.940100000000001</v>
      </c>
    </row>
    <row r="3301" spans="1:5" ht="13.8" x14ac:dyDescent="0.25">
      <c r="A3301" s="45">
        <v>38875</v>
      </c>
      <c r="B3301" s="45" t="str">
        <f t="shared" si="106"/>
        <v>June</v>
      </c>
      <c r="C3301" s="53">
        <f t="shared" si="107"/>
        <v>2006</v>
      </c>
      <c r="D3301" s="43" t="s">
        <v>127</v>
      </c>
      <c r="E3301" s="132">
        <v>8.6507999999999985</v>
      </c>
    </row>
    <row r="3302" spans="1:5" ht="13.8" x14ac:dyDescent="0.25">
      <c r="A3302" s="45">
        <v>38875</v>
      </c>
      <c r="B3302" s="45" t="str">
        <f t="shared" si="106"/>
        <v>June</v>
      </c>
      <c r="C3302" s="53">
        <f t="shared" si="107"/>
        <v>2006</v>
      </c>
      <c r="D3302" s="43" t="s">
        <v>105</v>
      </c>
      <c r="E3302" s="132">
        <v>6.7678000000000011</v>
      </c>
    </row>
    <row r="3303" spans="1:5" ht="13.8" x14ac:dyDescent="0.25">
      <c r="A3303" s="45">
        <v>38875</v>
      </c>
      <c r="B3303" s="45" t="str">
        <f t="shared" si="106"/>
        <v>June</v>
      </c>
      <c r="C3303" s="53">
        <f t="shared" si="107"/>
        <v>2006</v>
      </c>
      <c r="D3303" s="43" t="s">
        <v>128</v>
      </c>
      <c r="E3303" s="132">
        <v>8.5646000000000004</v>
      </c>
    </row>
    <row r="3304" spans="1:5" ht="13.8" x14ac:dyDescent="0.25">
      <c r="A3304" s="45">
        <v>38882</v>
      </c>
      <c r="B3304" s="45" t="str">
        <f t="shared" si="106"/>
        <v>June</v>
      </c>
      <c r="C3304" s="53">
        <f t="shared" si="107"/>
        <v>2006</v>
      </c>
      <c r="D3304" s="43" t="s">
        <v>131</v>
      </c>
      <c r="E3304" s="132">
        <v>29.031100000000002</v>
      </c>
    </row>
    <row r="3305" spans="1:5" ht="13.8" x14ac:dyDescent="0.25">
      <c r="A3305" s="45">
        <v>38882</v>
      </c>
      <c r="B3305" s="45" t="str">
        <f t="shared" si="106"/>
        <v>June</v>
      </c>
      <c r="C3305" s="53">
        <f t="shared" si="107"/>
        <v>2006</v>
      </c>
      <c r="D3305" s="43" t="s">
        <v>115</v>
      </c>
      <c r="E3305" s="132">
        <v>23.82</v>
      </c>
    </row>
    <row r="3306" spans="1:5" ht="13.8" x14ac:dyDescent="0.25">
      <c r="A3306" s="45">
        <v>38882</v>
      </c>
      <c r="B3306" s="45" t="str">
        <f t="shared" si="106"/>
        <v>June</v>
      </c>
      <c r="C3306" s="53">
        <f t="shared" si="107"/>
        <v>2006</v>
      </c>
      <c r="D3306" s="43" t="s">
        <v>95</v>
      </c>
      <c r="E3306" s="132">
        <v>21.1204</v>
      </c>
    </row>
    <row r="3307" spans="1:5" ht="13.8" x14ac:dyDescent="0.25">
      <c r="A3307" s="45">
        <v>38882</v>
      </c>
      <c r="B3307" s="45" t="str">
        <f t="shared" si="106"/>
        <v>June</v>
      </c>
      <c r="C3307" s="53">
        <f t="shared" si="107"/>
        <v>2006</v>
      </c>
      <c r="D3307" s="43" t="s">
        <v>96</v>
      </c>
      <c r="E3307" s="132">
        <v>20.1676</v>
      </c>
    </row>
    <row r="3308" spans="1:5" ht="13.8" x14ac:dyDescent="0.25">
      <c r="A3308" s="45">
        <v>38882</v>
      </c>
      <c r="B3308" s="45" t="str">
        <f t="shared" si="106"/>
        <v>June</v>
      </c>
      <c r="C3308" s="53">
        <f t="shared" si="107"/>
        <v>2006</v>
      </c>
      <c r="D3308" s="43" t="s">
        <v>97</v>
      </c>
      <c r="E3308" s="132">
        <v>19.2148</v>
      </c>
    </row>
    <row r="3309" spans="1:5" ht="13.8" x14ac:dyDescent="0.25">
      <c r="A3309" s="45">
        <v>38882</v>
      </c>
      <c r="B3309" s="45" t="str">
        <f t="shared" si="106"/>
        <v>June</v>
      </c>
      <c r="C3309" s="53">
        <f t="shared" si="107"/>
        <v>2006</v>
      </c>
      <c r="D3309" s="43" t="s">
        <v>98</v>
      </c>
      <c r="E3309" s="132">
        <v>15.085999999999999</v>
      </c>
    </row>
    <row r="3310" spans="1:5" ht="15.6" x14ac:dyDescent="0.3">
      <c r="A3310" s="45">
        <v>38882</v>
      </c>
      <c r="B3310" s="45" t="str">
        <f t="shared" si="106"/>
        <v>June</v>
      </c>
      <c r="C3310" s="53">
        <f t="shared" si="107"/>
        <v>2006</v>
      </c>
      <c r="D3310" s="130" t="s">
        <v>136</v>
      </c>
      <c r="E3310" s="132">
        <v>22.368600000000001</v>
      </c>
    </row>
    <row r="3311" spans="1:5" ht="13.8" x14ac:dyDescent="0.25">
      <c r="A3311" s="45">
        <v>38882</v>
      </c>
      <c r="B3311" s="45" t="str">
        <f t="shared" si="106"/>
        <v>June</v>
      </c>
      <c r="C3311" s="53">
        <f t="shared" si="107"/>
        <v>2006</v>
      </c>
      <c r="D3311" s="43" t="s">
        <v>118</v>
      </c>
      <c r="E3311" s="132">
        <v>20.549699999999998</v>
      </c>
    </row>
    <row r="3312" spans="1:5" ht="13.8" x14ac:dyDescent="0.25">
      <c r="A3312" s="45">
        <v>38882</v>
      </c>
      <c r="B3312" s="45" t="str">
        <f t="shared" si="106"/>
        <v>June</v>
      </c>
      <c r="C3312" s="53">
        <f t="shared" si="107"/>
        <v>2006</v>
      </c>
      <c r="D3312" s="43" t="s">
        <v>102</v>
      </c>
      <c r="E3312" s="132">
        <v>20.2788</v>
      </c>
    </row>
    <row r="3313" spans="1:5" ht="13.8" x14ac:dyDescent="0.25">
      <c r="A3313" s="45">
        <v>38882</v>
      </c>
      <c r="B3313" s="45" t="str">
        <f t="shared" si="106"/>
        <v>June</v>
      </c>
      <c r="C3313" s="53">
        <f t="shared" si="107"/>
        <v>2006</v>
      </c>
      <c r="D3313" s="43" t="s">
        <v>119</v>
      </c>
      <c r="E3313" s="132">
        <v>19.620900000000002</v>
      </c>
    </row>
    <row r="3314" spans="1:5" ht="13.8" x14ac:dyDescent="0.25">
      <c r="A3314" s="45">
        <v>38882</v>
      </c>
      <c r="B3314" s="45" t="str">
        <f t="shared" si="106"/>
        <v>June</v>
      </c>
      <c r="C3314" s="53">
        <f t="shared" si="107"/>
        <v>2006</v>
      </c>
      <c r="D3314" s="43" t="s">
        <v>120</v>
      </c>
      <c r="E3314" s="132">
        <v>18.614699999999999</v>
      </c>
    </row>
    <row r="3315" spans="1:5" ht="13.8" x14ac:dyDescent="0.25">
      <c r="A3315" s="45">
        <v>38882</v>
      </c>
      <c r="B3315" s="45" t="str">
        <f t="shared" si="106"/>
        <v>June</v>
      </c>
      <c r="C3315" s="53">
        <f t="shared" si="107"/>
        <v>2006</v>
      </c>
      <c r="D3315" s="43" t="s">
        <v>103</v>
      </c>
      <c r="E3315" s="132">
        <v>17.956799999999998</v>
      </c>
    </row>
    <row r="3316" spans="1:5" ht="13.8" x14ac:dyDescent="0.25">
      <c r="A3316" s="45">
        <v>38882</v>
      </c>
      <c r="B3316" s="45" t="str">
        <f t="shared" si="106"/>
        <v>June</v>
      </c>
      <c r="C3316" s="53">
        <f t="shared" si="107"/>
        <v>2006</v>
      </c>
      <c r="D3316" s="43" t="s">
        <v>116</v>
      </c>
      <c r="E3316" s="132">
        <v>11.2119</v>
      </c>
    </row>
    <row r="3317" spans="1:5" ht="13.8" x14ac:dyDescent="0.25">
      <c r="A3317" s="45">
        <v>38882</v>
      </c>
      <c r="B3317" s="45" t="str">
        <f t="shared" si="106"/>
        <v>June</v>
      </c>
      <c r="C3317" s="53">
        <f t="shared" si="107"/>
        <v>2006</v>
      </c>
      <c r="D3317" s="43" t="s">
        <v>104</v>
      </c>
      <c r="E3317" s="132">
        <v>14.210700000000001</v>
      </c>
    </row>
    <row r="3318" spans="1:5" ht="13.8" x14ac:dyDescent="0.25">
      <c r="A3318" s="45">
        <v>38882</v>
      </c>
      <c r="B3318" s="45" t="str">
        <f t="shared" si="106"/>
        <v>June</v>
      </c>
      <c r="C3318" s="53">
        <f t="shared" si="107"/>
        <v>2006</v>
      </c>
      <c r="D3318" s="43" t="s">
        <v>121</v>
      </c>
      <c r="E3318" s="132">
        <v>13.513799999999998</v>
      </c>
    </row>
    <row r="3319" spans="1:5" ht="13.8" x14ac:dyDescent="0.25">
      <c r="A3319" s="45">
        <v>38882</v>
      </c>
      <c r="B3319" s="45" t="str">
        <f t="shared" si="106"/>
        <v>June</v>
      </c>
      <c r="C3319" s="53">
        <f t="shared" si="107"/>
        <v>2006</v>
      </c>
      <c r="D3319" s="43" t="s">
        <v>122</v>
      </c>
      <c r="E3319" s="132">
        <v>12.241200000000001</v>
      </c>
    </row>
    <row r="3320" spans="1:5" ht="13.8" x14ac:dyDescent="0.25">
      <c r="A3320" s="45">
        <v>38882</v>
      </c>
      <c r="B3320" s="45" t="str">
        <f t="shared" si="106"/>
        <v>June</v>
      </c>
      <c r="C3320" s="53">
        <f t="shared" si="107"/>
        <v>2006</v>
      </c>
      <c r="D3320" s="43" t="s">
        <v>123</v>
      </c>
      <c r="E3320" s="132">
        <v>12.089700000000001</v>
      </c>
    </row>
    <row r="3321" spans="1:5" ht="13.8" x14ac:dyDescent="0.25">
      <c r="A3321" s="45">
        <v>38882</v>
      </c>
      <c r="B3321" s="45" t="str">
        <f t="shared" si="106"/>
        <v>June</v>
      </c>
      <c r="C3321" s="53">
        <f t="shared" si="107"/>
        <v>2006</v>
      </c>
      <c r="D3321" s="43" t="s">
        <v>99</v>
      </c>
      <c r="E3321" s="132">
        <v>10.298</v>
      </c>
    </row>
    <row r="3322" spans="1:5" ht="13.8" x14ac:dyDescent="0.25">
      <c r="A3322" s="45">
        <v>38882</v>
      </c>
      <c r="B3322" s="45" t="str">
        <f t="shared" si="106"/>
        <v>June</v>
      </c>
      <c r="C3322" s="53">
        <f t="shared" si="107"/>
        <v>2006</v>
      </c>
      <c r="D3322" s="43" t="s">
        <v>100</v>
      </c>
      <c r="E3322" s="132">
        <v>10.027000000000001</v>
      </c>
    </row>
    <row r="3323" spans="1:5" ht="13.8" x14ac:dyDescent="0.25">
      <c r="A3323" s="45">
        <v>38882</v>
      </c>
      <c r="B3323" s="45" t="str">
        <f t="shared" si="106"/>
        <v>June</v>
      </c>
      <c r="C3323" s="53">
        <f t="shared" si="107"/>
        <v>2006</v>
      </c>
      <c r="D3323" s="43" t="s">
        <v>101</v>
      </c>
      <c r="E3323" s="132">
        <v>9.5934000000000008</v>
      </c>
    </row>
    <row r="3324" spans="1:5" ht="13.8" x14ac:dyDescent="0.25">
      <c r="A3324" s="45">
        <v>38882</v>
      </c>
      <c r="B3324" s="45" t="str">
        <f t="shared" si="106"/>
        <v>June</v>
      </c>
      <c r="C3324" s="53">
        <f t="shared" si="107"/>
        <v>2006</v>
      </c>
      <c r="D3324" s="43" t="s">
        <v>124</v>
      </c>
      <c r="E3324" s="132">
        <v>9.5120999999999984</v>
      </c>
    </row>
    <row r="3325" spans="1:5" ht="13.8" x14ac:dyDescent="0.25">
      <c r="A3325" s="45">
        <v>38882</v>
      </c>
      <c r="B3325" s="45" t="str">
        <f t="shared" si="106"/>
        <v>June</v>
      </c>
      <c r="C3325" s="53">
        <f t="shared" si="107"/>
        <v>2006</v>
      </c>
      <c r="D3325" s="43" t="s">
        <v>125</v>
      </c>
      <c r="E3325" s="132">
        <v>8.5094000000000012</v>
      </c>
    </row>
    <row r="3326" spans="1:5" ht="13.8" x14ac:dyDescent="0.25">
      <c r="A3326" s="45">
        <v>38882</v>
      </c>
      <c r="B3326" s="45" t="str">
        <f t="shared" si="106"/>
        <v>June</v>
      </c>
      <c r="C3326" s="53">
        <f t="shared" si="107"/>
        <v>2006</v>
      </c>
      <c r="D3326" s="43" t="s">
        <v>126</v>
      </c>
      <c r="E3326" s="132">
        <v>8.8504000000000005</v>
      </c>
    </row>
    <row r="3327" spans="1:5" ht="13.8" x14ac:dyDescent="0.25">
      <c r="A3327" s="45">
        <v>38882</v>
      </c>
      <c r="B3327" s="45" t="str">
        <f t="shared" si="106"/>
        <v>June</v>
      </c>
      <c r="C3327" s="53">
        <f t="shared" si="107"/>
        <v>2006</v>
      </c>
      <c r="D3327" s="43" t="s">
        <v>127</v>
      </c>
      <c r="E3327" s="132">
        <v>8.5706999999999987</v>
      </c>
    </row>
    <row r="3328" spans="1:5" ht="13.8" x14ac:dyDescent="0.25">
      <c r="A3328" s="45">
        <v>38882</v>
      </c>
      <c r="B3328" s="45" t="str">
        <f t="shared" si="106"/>
        <v>June</v>
      </c>
      <c r="C3328" s="53">
        <f t="shared" si="107"/>
        <v>2006</v>
      </c>
      <c r="D3328" s="43" t="s">
        <v>105</v>
      </c>
      <c r="E3328" s="132">
        <v>6.6936999999999998</v>
      </c>
    </row>
    <row r="3329" spans="1:5" ht="13.8" x14ac:dyDescent="0.25">
      <c r="A3329" s="45">
        <v>38882</v>
      </c>
      <c r="B3329" s="45" t="str">
        <f t="shared" si="106"/>
        <v>June</v>
      </c>
      <c r="C3329" s="53">
        <f t="shared" si="107"/>
        <v>2006</v>
      </c>
      <c r="D3329" s="43" t="s">
        <v>128</v>
      </c>
      <c r="E3329" s="132">
        <v>8.4959000000000007</v>
      </c>
    </row>
    <row r="3330" spans="1:5" ht="13.8" x14ac:dyDescent="0.25">
      <c r="A3330" s="45">
        <v>38889</v>
      </c>
      <c r="B3330" s="45" t="str">
        <f t="shared" ref="B3330:B3390" si="108">TEXT(A3330,"mmmm")</f>
        <v>June</v>
      </c>
      <c r="C3330" s="53">
        <f t="shared" ref="C3330:C3390" si="109">YEAR(A3330)</f>
        <v>2006</v>
      </c>
      <c r="D3330" s="43" t="s">
        <v>131</v>
      </c>
      <c r="E3330" s="132">
        <v>27.3598</v>
      </c>
    </row>
    <row r="3331" spans="1:5" ht="13.8" x14ac:dyDescent="0.25">
      <c r="A3331" s="45">
        <v>38889</v>
      </c>
      <c r="B3331" s="45" t="str">
        <f t="shared" si="108"/>
        <v>June</v>
      </c>
      <c r="C3331" s="53">
        <f t="shared" si="109"/>
        <v>2006</v>
      </c>
      <c r="D3331" s="43" t="s">
        <v>115</v>
      </c>
      <c r="E3331" s="132">
        <v>23.04</v>
      </c>
    </row>
    <row r="3332" spans="1:5" ht="13.8" x14ac:dyDescent="0.25">
      <c r="A3332" s="45">
        <v>38889</v>
      </c>
      <c r="B3332" s="45" t="str">
        <f t="shared" si="108"/>
        <v>June</v>
      </c>
      <c r="C3332" s="53">
        <f t="shared" si="109"/>
        <v>2006</v>
      </c>
      <c r="D3332" s="43" t="s">
        <v>95</v>
      </c>
      <c r="E3332" s="132">
        <v>20.428800000000003</v>
      </c>
    </row>
    <row r="3333" spans="1:5" ht="13.8" x14ac:dyDescent="0.25">
      <c r="A3333" s="45">
        <v>38889</v>
      </c>
      <c r="B3333" s="45" t="str">
        <f t="shared" si="108"/>
        <v>June</v>
      </c>
      <c r="C3333" s="53">
        <f t="shared" si="109"/>
        <v>2006</v>
      </c>
      <c r="D3333" s="43" t="s">
        <v>96</v>
      </c>
      <c r="E3333" s="132">
        <v>19.507200000000001</v>
      </c>
    </row>
    <row r="3334" spans="1:5" ht="13.8" x14ac:dyDescent="0.25">
      <c r="A3334" s="45">
        <v>38889</v>
      </c>
      <c r="B3334" s="45" t="str">
        <f t="shared" si="108"/>
        <v>June</v>
      </c>
      <c r="C3334" s="53">
        <f t="shared" si="109"/>
        <v>2006</v>
      </c>
      <c r="D3334" s="43" t="s">
        <v>97</v>
      </c>
      <c r="E3334" s="132">
        <v>18.585599999999999</v>
      </c>
    </row>
    <row r="3335" spans="1:5" ht="13.8" x14ac:dyDescent="0.25">
      <c r="A3335" s="45">
        <v>38889</v>
      </c>
      <c r="B3335" s="45" t="str">
        <f t="shared" si="108"/>
        <v>June</v>
      </c>
      <c r="C3335" s="53">
        <f t="shared" si="109"/>
        <v>2006</v>
      </c>
      <c r="D3335" s="43" t="s">
        <v>98</v>
      </c>
      <c r="E3335" s="132">
        <v>14.591999999999999</v>
      </c>
    </row>
    <row r="3336" spans="1:5" ht="15.6" x14ac:dyDescent="0.3">
      <c r="A3336" s="45">
        <v>38889</v>
      </c>
      <c r="B3336" s="45" t="str">
        <f t="shared" si="108"/>
        <v>June</v>
      </c>
      <c r="C3336" s="53">
        <f t="shared" si="109"/>
        <v>2006</v>
      </c>
      <c r="D3336" s="130" t="s">
        <v>136</v>
      </c>
      <c r="E3336" s="132">
        <v>22.079599999999999</v>
      </c>
    </row>
    <row r="3337" spans="1:5" ht="13.8" x14ac:dyDescent="0.25">
      <c r="A3337" s="45">
        <v>38889</v>
      </c>
      <c r="B3337" s="45" t="str">
        <f t="shared" si="108"/>
        <v>June</v>
      </c>
      <c r="C3337" s="53">
        <f t="shared" si="109"/>
        <v>2006</v>
      </c>
      <c r="D3337" s="43" t="s">
        <v>118</v>
      </c>
      <c r="E3337" s="132">
        <v>20.284199999999998</v>
      </c>
    </row>
    <row r="3338" spans="1:5" ht="13.8" x14ac:dyDescent="0.25">
      <c r="A3338" s="45">
        <v>38889</v>
      </c>
      <c r="B3338" s="45" t="str">
        <f t="shared" si="108"/>
        <v>June</v>
      </c>
      <c r="C3338" s="53">
        <f t="shared" si="109"/>
        <v>2006</v>
      </c>
      <c r="D3338" s="43" t="s">
        <v>102</v>
      </c>
      <c r="E3338" s="132">
        <v>20.0168</v>
      </c>
    </row>
    <row r="3339" spans="1:5" ht="13.8" x14ac:dyDescent="0.25">
      <c r="A3339" s="45">
        <v>38889</v>
      </c>
      <c r="B3339" s="45" t="str">
        <f t="shared" si="108"/>
        <v>June</v>
      </c>
      <c r="C3339" s="53">
        <f t="shared" si="109"/>
        <v>2006</v>
      </c>
      <c r="D3339" s="43" t="s">
        <v>119</v>
      </c>
      <c r="E3339" s="132">
        <v>19.3674</v>
      </c>
    </row>
    <row r="3340" spans="1:5" ht="13.8" x14ac:dyDescent="0.25">
      <c r="A3340" s="45">
        <v>38889</v>
      </c>
      <c r="B3340" s="45" t="str">
        <f t="shared" si="108"/>
        <v>June</v>
      </c>
      <c r="C3340" s="53">
        <f t="shared" si="109"/>
        <v>2006</v>
      </c>
      <c r="D3340" s="43" t="s">
        <v>120</v>
      </c>
      <c r="E3340" s="132">
        <v>18.374199999999998</v>
      </c>
    </row>
    <row r="3341" spans="1:5" ht="13.8" x14ac:dyDescent="0.25">
      <c r="A3341" s="45">
        <v>38889</v>
      </c>
      <c r="B3341" s="45" t="str">
        <f t="shared" si="108"/>
        <v>June</v>
      </c>
      <c r="C3341" s="53">
        <f t="shared" si="109"/>
        <v>2006</v>
      </c>
      <c r="D3341" s="43" t="s">
        <v>103</v>
      </c>
      <c r="E3341" s="132">
        <v>17.724799999999998</v>
      </c>
    </row>
    <row r="3342" spans="1:5" ht="13.8" x14ac:dyDescent="0.25">
      <c r="A3342" s="45">
        <v>38889</v>
      </c>
      <c r="B3342" s="45" t="str">
        <f t="shared" si="108"/>
        <v>June</v>
      </c>
      <c r="C3342" s="53">
        <f t="shared" si="109"/>
        <v>2006</v>
      </c>
      <c r="D3342" s="43" t="s">
        <v>116</v>
      </c>
      <c r="E3342" s="132">
        <v>11.8902</v>
      </c>
    </row>
    <row r="3343" spans="1:5" ht="13.8" x14ac:dyDescent="0.25">
      <c r="A3343" s="45">
        <v>38889</v>
      </c>
      <c r="B3343" s="45" t="str">
        <f t="shared" si="108"/>
        <v>June</v>
      </c>
      <c r="C3343" s="53">
        <f t="shared" si="109"/>
        <v>2006</v>
      </c>
      <c r="D3343" s="43" t="s">
        <v>104</v>
      </c>
      <c r="E3343" s="132">
        <v>15.148700000000002</v>
      </c>
    </row>
    <row r="3344" spans="1:5" ht="13.8" x14ac:dyDescent="0.25">
      <c r="A3344" s="45">
        <v>38889</v>
      </c>
      <c r="B3344" s="45" t="str">
        <f t="shared" si="108"/>
        <v>June</v>
      </c>
      <c r="C3344" s="53">
        <f t="shared" si="109"/>
        <v>2006</v>
      </c>
      <c r="D3344" s="43" t="s">
        <v>121</v>
      </c>
      <c r="E3344" s="132">
        <v>14.405799999999999</v>
      </c>
    </row>
    <row r="3345" spans="1:5" ht="13.8" x14ac:dyDescent="0.25">
      <c r="A3345" s="45">
        <v>38889</v>
      </c>
      <c r="B3345" s="45" t="str">
        <f t="shared" si="108"/>
        <v>June</v>
      </c>
      <c r="C3345" s="53">
        <f t="shared" si="109"/>
        <v>2006</v>
      </c>
      <c r="D3345" s="43" t="s">
        <v>122</v>
      </c>
      <c r="E3345" s="132">
        <v>13.049200000000001</v>
      </c>
    </row>
    <row r="3346" spans="1:5" ht="13.8" x14ac:dyDescent="0.25">
      <c r="A3346" s="45">
        <v>38889</v>
      </c>
      <c r="B3346" s="45" t="str">
        <f t="shared" si="108"/>
        <v>June</v>
      </c>
      <c r="C3346" s="53">
        <f t="shared" si="109"/>
        <v>2006</v>
      </c>
      <c r="D3346" s="43" t="s">
        <v>123</v>
      </c>
      <c r="E3346" s="132">
        <v>12.887700000000001</v>
      </c>
    </row>
    <row r="3347" spans="1:5" ht="13.8" x14ac:dyDescent="0.25">
      <c r="A3347" s="45">
        <v>38889</v>
      </c>
      <c r="B3347" s="45" t="str">
        <f t="shared" si="108"/>
        <v>June</v>
      </c>
      <c r="C3347" s="53">
        <f t="shared" si="109"/>
        <v>2006</v>
      </c>
      <c r="D3347" s="43" t="s">
        <v>99</v>
      </c>
      <c r="E3347" s="132">
        <v>10.335999999999999</v>
      </c>
    </row>
    <row r="3348" spans="1:5" ht="13.8" x14ac:dyDescent="0.25">
      <c r="A3348" s="45">
        <v>38889</v>
      </c>
      <c r="B3348" s="45" t="str">
        <f t="shared" si="108"/>
        <v>June</v>
      </c>
      <c r="C3348" s="53">
        <f t="shared" si="109"/>
        <v>2006</v>
      </c>
      <c r="D3348" s="43" t="s">
        <v>100</v>
      </c>
      <c r="E3348" s="132">
        <v>10.064</v>
      </c>
    </row>
    <row r="3349" spans="1:5" ht="13.8" x14ac:dyDescent="0.25">
      <c r="A3349" s="45">
        <v>38889</v>
      </c>
      <c r="B3349" s="45" t="str">
        <f t="shared" si="108"/>
        <v>June</v>
      </c>
      <c r="C3349" s="53">
        <f t="shared" si="109"/>
        <v>2006</v>
      </c>
      <c r="D3349" s="43" t="s">
        <v>101</v>
      </c>
      <c r="E3349" s="132">
        <v>9.6288</v>
      </c>
    </row>
    <row r="3350" spans="1:5" ht="13.8" x14ac:dyDescent="0.25">
      <c r="A3350" s="45">
        <v>38889</v>
      </c>
      <c r="B3350" s="45" t="str">
        <f t="shared" si="108"/>
        <v>June</v>
      </c>
      <c r="C3350" s="53">
        <f t="shared" si="109"/>
        <v>2006</v>
      </c>
      <c r="D3350" s="43" t="s">
        <v>124</v>
      </c>
      <c r="E3350" s="132">
        <v>9.5471999999999984</v>
      </c>
    </row>
    <row r="3351" spans="1:5" ht="13.8" x14ac:dyDescent="0.25">
      <c r="A3351" s="45">
        <v>38889</v>
      </c>
      <c r="B3351" s="45" t="str">
        <f t="shared" si="108"/>
        <v>June</v>
      </c>
      <c r="C3351" s="53">
        <f t="shared" si="109"/>
        <v>2006</v>
      </c>
      <c r="D3351" s="43" t="s">
        <v>125</v>
      </c>
      <c r="E3351" s="132">
        <v>8.5408000000000008</v>
      </c>
    </row>
    <row r="3352" spans="1:5" ht="13.8" x14ac:dyDescent="0.25">
      <c r="A3352" s="45">
        <v>38889</v>
      </c>
      <c r="B3352" s="45" t="str">
        <f t="shared" si="108"/>
        <v>June</v>
      </c>
      <c r="C3352" s="53">
        <f t="shared" si="109"/>
        <v>2006</v>
      </c>
      <c r="D3352" s="43" t="s">
        <v>126</v>
      </c>
      <c r="E3352" s="132">
        <v>8.8803000000000001</v>
      </c>
    </row>
    <row r="3353" spans="1:5" ht="13.8" x14ac:dyDescent="0.25">
      <c r="A3353" s="45">
        <v>38889</v>
      </c>
      <c r="B3353" s="45" t="str">
        <f t="shared" si="108"/>
        <v>June</v>
      </c>
      <c r="C3353" s="53">
        <f t="shared" si="109"/>
        <v>2006</v>
      </c>
      <c r="D3353" s="43" t="s">
        <v>127</v>
      </c>
      <c r="E3353" s="132">
        <v>8.5974000000000004</v>
      </c>
    </row>
    <row r="3354" spans="1:5" ht="13.8" x14ac:dyDescent="0.25">
      <c r="A3354" s="45">
        <v>38889</v>
      </c>
      <c r="B3354" s="45" t="str">
        <f t="shared" si="108"/>
        <v>June</v>
      </c>
      <c r="C3354" s="53">
        <f t="shared" si="109"/>
        <v>2006</v>
      </c>
      <c r="D3354" s="43" t="s">
        <v>105</v>
      </c>
      <c r="E3354" s="132">
        <v>6.7183999999999999</v>
      </c>
    </row>
    <row r="3355" spans="1:5" ht="13.8" x14ac:dyDescent="0.25">
      <c r="A3355" s="45">
        <v>38889</v>
      </c>
      <c r="B3355" s="45" t="str">
        <f t="shared" si="108"/>
        <v>June</v>
      </c>
      <c r="C3355" s="53">
        <f t="shared" si="109"/>
        <v>2006</v>
      </c>
      <c r="D3355" s="43" t="s">
        <v>128</v>
      </c>
      <c r="E3355" s="132">
        <v>8.5188000000000006</v>
      </c>
    </row>
    <row r="3356" spans="1:5" ht="13.8" x14ac:dyDescent="0.25">
      <c r="A3356" s="45">
        <v>38896</v>
      </c>
      <c r="B3356" s="45" t="str">
        <f t="shared" si="108"/>
        <v>June</v>
      </c>
      <c r="C3356" s="53">
        <f t="shared" si="109"/>
        <v>2006</v>
      </c>
      <c r="D3356" s="43" t="s">
        <v>131</v>
      </c>
      <c r="E3356" s="132">
        <v>29.835800000000003</v>
      </c>
    </row>
    <row r="3357" spans="1:5" ht="13.8" x14ac:dyDescent="0.25">
      <c r="A3357" s="45">
        <v>38896</v>
      </c>
      <c r="B3357" s="45" t="str">
        <f t="shared" si="108"/>
        <v>June</v>
      </c>
      <c r="C3357" s="53">
        <f t="shared" si="109"/>
        <v>2006</v>
      </c>
      <c r="D3357" s="43" t="s">
        <v>115</v>
      </c>
      <c r="E3357" s="132">
        <v>25.38</v>
      </c>
    </row>
    <row r="3358" spans="1:5" ht="13.8" x14ac:dyDescent="0.25">
      <c r="A3358" s="45">
        <v>38896</v>
      </c>
      <c r="B3358" s="45" t="str">
        <f t="shared" si="108"/>
        <v>June</v>
      </c>
      <c r="C3358" s="53">
        <f t="shared" si="109"/>
        <v>2006</v>
      </c>
      <c r="D3358" s="43" t="s">
        <v>95</v>
      </c>
      <c r="E3358" s="132">
        <v>22.503600000000002</v>
      </c>
    </row>
    <row r="3359" spans="1:5" ht="13.8" x14ac:dyDescent="0.25">
      <c r="A3359" s="45">
        <v>38896</v>
      </c>
      <c r="B3359" s="45" t="str">
        <f t="shared" si="108"/>
        <v>June</v>
      </c>
      <c r="C3359" s="53">
        <f t="shared" si="109"/>
        <v>2006</v>
      </c>
      <c r="D3359" s="43" t="s">
        <v>96</v>
      </c>
      <c r="E3359" s="132">
        <v>21.488400000000002</v>
      </c>
    </row>
    <row r="3360" spans="1:5" ht="13.8" x14ac:dyDescent="0.25">
      <c r="A3360" s="45">
        <v>38896</v>
      </c>
      <c r="B3360" s="45" t="str">
        <f t="shared" si="108"/>
        <v>June</v>
      </c>
      <c r="C3360" s="53">
        <f t="shared" si="109"/>
        <v>2006</v>
      </c>
      <c r="D3360" s="43" t="s">
        <v>97</v>
      </c>
      <c r="E3360" s="132">
        <v>20.473199999999999</v>
      </c>
    </row>
    <row r="3361" spans="1:5" ht="13.8" x14ac:dyDescent="0.25">
      <c r="A3361" s="45">
        <v>38896</v>
      </c>
      <c r="B3361" s="45" t="str">
        <f t="shared" si="108"/>
        <v>June</v>
      </c>
      <c r="C3361" s="53">
        <f t="shared" si="109"/>
        <v>2006</v>
      </c>
      <c r="D3361" s="43" t="s">
        <v>98</v>
      </c>
      <c r="E3361" s="132">
        <v>16.073999999999998</v>
      </c>
    </row>
    <row r="3362" spans="1:5" ht="15.6" x14ac:dyDescent="0.3">
      <c r="A3362" s="45">
        <v>38896</v>
      </c>
      <c r="B3362" s="45" t="str">
        <f t="shared" si="108"/>
        <v>June</v>
      </c>
      <c r="C3362" s="53">
        <f t="shared" si="109"/>
        <v>2006</v>
      </c>
      <c r="D3362" s="130" t="s">
        <v>136</v>
      </c>
      <c r="E3362" s="132">
        <v>24.044799999999999</v>
      </c>
    </row>
    <row r="3363" spans="1:5" ht="13.8" x14ac:dyDescent="0.25">
      <c r="A3363" s="45">
        <v>38896</v>
      </c>
      <c r="B3363" s="45" t="str">
        <f t="shared" si="108"/>
        <v>June</v>
      </c>
      <c r="C3363" s="53">
        <f t="shared" si="109"/>
        <v>2006</v>
      </c>
      <c r="D3363" s="43" t="s">
        <v>118</v>
      </c>
      <c r="E3363" s="132">
        <v>22.089600000000001</v>
      </c>
    </row>
    <row r="3364" spans="1:5" ht="13.8" x14ac:dyDescent="0.25">
      <c r="A3364" s="45">
        <v>38896</v>
      </c>
      <c r="B3364" s="45" t="str">
        <f t="shared" si="108"/>
        <v>June</v>
      </c>
      <c r="C3364" s="53">
        <f t="shared" si="109"/>
        <v>2006</v>
      </c>
      <c r="D3364" s="43" t="s">
        <v>102</v>
      </c>
      <c r="E3364" s="132">
        <v>21.798400000000001</v>
      </c>
    </row>
    <row r="3365" spans="1:5" ht="13.8" x14ac:dyDescent="0.25">
      <c r="A3365" s="45">
        <v>38896</v>
      </c>
      <c r="B3365" s="45" t="str">
        <f t="shared" si="108"/>
        <v>June</v>
      </c>
      <c r="C3365" s="53">
        <f t="shared" si="109"/>
        <v>2006</v>
      </c>
      <c r="D3365" s="43" t="s">
        <v>119</v>
      </c>
      <c r="E3365" s="132">
        <v>21.091200000000001</v>
      </c>
    </row>
    <row r="3366" spans="1:5" ht="13.8" x14ac:dyDescent="0.25">
      <c r="A3366" s="45">
        <v>38896</v>
      </c>
      <c r="B3366" s="45" t="str">
        <f t="shared" si="108"/>
        <v>June</v>
      </c>
      <c r="C3366" s="53">
        <f t="shared" si="109"/>
        <v>2006</v>
      </c>
      <c r="D3366" s="43" t="s">
        <v>120</v>
      </c>
      <c r="E3366" s="132">
        <v>20.009599999999999</v>
      </c>
    </row>
    <row r="3367" spans="1:5" ht="13.8" x14ac:dyDescent="0.25">
      <c r="A3367" s="45">
        <v>38896</v>
      </c>
      <c r="B3367" s="45" t="str">
        <f t="shared" si="108"/>
        <v>June</v>
      </c>
      <c r="C3367" s="53">
        <f t="shared" si="109"/>
        <v>2006</v>
      </c>
      <c r="D3367" s="43" t="s">
        <v>103</v>
      </c>
      <c r="E3367" s="132">
        <v>19.302399999999999</v>
      </c>
    </row>
    <row r="3368" spans="1:5" ht="13.8" x14ac:dyDescent="0.25">
      <c r="A3368" s="45">
        <v>38896</v>
      </c>
      <c r="B3368" s="45" t="str">
        <f t="shared" si="108"/>
        <v>June</v>
      </c>
      <c r="C3368" s="53">
        <f t="shared" si="109"/>
        <v>2006</v>
      </c>
      <c r="D3368" s="43" t="s">
        <v>116</v>
      </c>
      <c r="E3368" s="132">
        <v>13.3665</v>
      </c>
    </row>
    <row r="3369" spans="1:5" ht="13.8" x14ac:dyDescent="0.25">
      <c r="A3369" s="45">
        <v>38896</v>
      </c>
      <c r="B3369" s="45" t="str">
        <f t="shared" si="108"/>
        <v>June</v>
      </c>
      <c r="C3369" s="53">
        <f t="shared" si="109"/>
        <v>2006</v>
      </c>
      <c r="D3369" s="43" t="s">
        <v>104</v>
      </c>
      <c r="E3369" s="132">
        <v>18.525500000000001</v>
      </c>
    </row>
    <row r="3370" spans="1:5" ht="13.8" x14ac:dyDescent="0.25">
      <c r="A3370" s="45">
        <v>38896</v>
      </c>
      <c r="B3370" s="45" t="str">
        <f t="shared" si="108"/>
        <v>June</v>
      </c>
      <c r="C3370" s="53">
        <f t="shared" si="109"/>
        <v>2006</v>
      </c>
      <c r="D3370" s="43" t="s">
        <v>121</v>
      </c>
      <c r="E3370" s="132">
        <v>17.617000000000001</v>
      </c>
    </row>
    <row r="3371" spans="1:5" ht="13.8" x14ac:dyDescent="0.25">
      <c r="A3371" s="45">
        <v>38896</v>
      </c>
      <c r="B3371" s="45" t="str">
        <f t="shared" si="108"/>
        <v>June</v>
      </c>
      <c r="C3371" s="53">
        <f t="shared" si="109"/>
        <v>2006</v>
      </c>
      <c r="D3371" s="43" t="s">
        <v>122</v>
      </c>
      <c r="E3371" s="132">
        <v>15.958</v>
      </c>
    </row>
    <row r="3372" spans="1:5" ht="13.8" x14ac:dyDescent="0.25">
      <c r="A3372" s="45">
        <v>38896</v>
      </c>
      <c r="B3372" s="45" t="str">
        <f t="shared" si="108"/>
        <v>June</v>
      </c>
      <c r="C3372" s="53">
        <f t="shared" si="109"/>
        <v>2006</v>
      </c>
      <c r="D3372" s="43" t="s">
        <v>123</v>
      </c>
      <c r="E3372" s="132">
        <v>15.760500000000002</v>
      </c>
    </row>
    <row r="3373" spans="1:5" ht="13.8" x14ac:dyDescent="0.25">
      <c r="A3373" s="45">
        <v>38896</v>
      </c>
      <c r="B3373" s="45" t="str">
        <f t="shared" si="108"/>
        <v>June</v>
      </c>
      <c r="C3373" s="53">
        <f t="shared" si="109"/>
        <v>2006</v>
      </c>
      <c r="D3373" s="43" t="s">
        <v>99</v>
      </c>
      <c r="E3373" s="132">
        <v>11.59</v>
      </c>
    </row>
    <row r="3374" spans="1:5" ht="13.8" x14ac:dyDescent="0.25">
      <c r="A3374" s="45">
        <v>38896</v>
      </c>
      <c r="B3374" s="45" t="str">
        <f t="shared" si="108"/>
        <v>June</v>
      </c>
      <c r="C3374" s="53">
        <f t="shared" si="109"/>
        <v>2006</v>
      </c>
      <c r="D3374" s="43" t="s">
        <v>100</v>
      </c>
      <c r="E3374" s="132">
        <v>11.285</v>
      </c>
    </row>
    <row r="3375" spans="1:5" ht="13.8" x14ac:dyDescent="0.25">
      <c r="A3375" s="45">
        <v>38896</v>
      </c>
      <c r="B3375" s="45" t="str">
        <f t="shared" si="108"/>
        <v>June</v>
      </c>
      <c r="C3375" s="53">
        <f t="shared" si="109"/>
        <v>2006</v>
      </c>
      <c r="D3375" s="43" t="s">
        <v>101</v>
      </c>
      <c r="E3375" s="132">
        <v>10.797000000000001</v>
      </c>
    </row>
    <row r="3376" spans="1:5" ht="13.8" x14ac:dyDescent="0.25">
      <c r="A3376" s="45">
        <v>38896</v>
      </c>
      <c r="B3376" s="45" t="str">
        <f t="shared" si="108"/>
        <v>June</v>
      </c>
      <c r="C3376" s="53">
        <f t="shared" si="109"/>
        <v>2006</v>
      </c>
      <c r="D3376" s="43" t="s">
        <v>124</v>
      </c>
      <c r="E3376" s="132">
        <v>10.705499999999999</v>
      </c>
    </row>
    <row r="3377" spans="1:5" ht="13.8" x14ac:dyDescent="0.25">
      <c r="A3377" s="45">
        <v>38896</v>
      </c>
      <c r="B3377" s="45" t="str">
        <f t="shared" si="108"/>
        <v>June</v>
      </c>
      <c r="C3377" s="53">
        <f t="shared" si="109"/>
        <v>2006</v>
      </c>
      <c r="D3377" s="43" t="s">
        <v>125</v>
      </c>
      <c r="E3377" s="132">
        <v>9.577</v>
      </c>
    </row>
    <row r="3378" spans="1:5" ht="13.8" x14ac:dyDescent="0.25">
      <c r="A3378" s="45">
        <v>38896</v>
      </c>
      <c r="B3378" s="45" t="str">
        <f t="shared" si="108"/>
        <v>June</v>
      </c>
      <c r="C3378" s="53">
        <f t="shared" si="109"/>
        <v>2006</v>
      </c>
      <c r="D3378" s="43" t="s">
        <v>126</v>
      </c>
      <c r="E3378" s="132">
        <v>9.8670000000000009</v>
      </c>
    </row>
    <row r="3379" spans="1:5" ht="13.8" x14ac:dyDescent="0.25">
      <c r="A3379" s="45">
        <v>38896</v>
      </c>
      <c r="B3379" s="45" t="str">
        <f t="shared" si="108"/>
        <v>June</v>
      </c>
      <c r="C3379" s="53">
        <f t="shared" si="109"/>
        <v>2006</v>
      </c>
      <c r="D3379" s="43" t="s">
        <v>127</v>
      </c>
      <c r="E3379" s="132">
        <v>9.4785000000000004</v>
      </c>
    </row>
    <row r="3380" spans="1:5" ht="13.8" x14ac:dyDescent="0.25">
      <c r="A3380" s="45">
        <v>38896</v>
      </c>
      <c r="B3380" s="45" t="str">
        <f t="shared" si="108"/>
        <v>June</v>
      </c>
      <c r="C3380" s="53">
        <f t="shared" si="109"/>
        <v>2006</v>
      </c>
      <c r="D3380" s="43" t="s">
        <v>105</v>
      </c>
      <c r="E3380" s="132">
        <v>7.5335000000000001</v>
      </c>
    </row>
    <row r="3381" spans="1:5" ht="13.8" x14ac:dyDescent="0.25">
      <c r="A3381" s="45">
        <v>38896</v>
      </c>
      <c r="B3381" s="45" t="str">
        <f t="shared" si="108"/>
        <v>June</v>
      </c>
      <c r="C3381" s="53">
        <f t="shared" si="109"/>
        <v>2006</v>
      </c>
      <c r="D3381" s="43" t="s">
        <v>128</v>
      </c>
      <c r="E3381" s="132">
        <v>9.2744999999999997</v>
      </c>
    </row>
    <row r="3382" spans="1:5" ht="13.8" x14ac:dyDescent="0.25">
      <c r="A3382" s="45">
        <v>38903</v>
      </c>
      <c r="B3382" s="45" t="str">
        <f t="shared" si="108"/>
        <v>July</v>
      </c>
      <c r="C3382" s="53">
        <f t="shared" si="109"/>
        <v>2006</v>
      </c>
      <c r="D3382" s="43" t="s">
        <v>131</v>
      </c>
      <c r="E3382" s="132">
        <v>32.992699999999999</v>
      </c>
    </row>
    <row r="3383" spans="1:5" ht="13.8" x14ac:dyDescent="0.25">
      <c r="A3383" s="45">
        <v>38903</v>
      </c>
      <c r="B3383" s="45" t="str">
        <f t="shared" si="108"/>
        <v>July</v>
      </c>
      <c r="C3383" s="53">
        <f t="shared" si="109"/>
        <v>2006</v>
      </c>
      <c r="D3383" s="43" t="s">
        <v>115</v>
      </c>
      <c r="E3383" s="132">
        <v>27.48</v>
      </c>
    </row>
    <row r="3384" spans="1:5" ht="13.8" x14ac:dyDescent="0.25">
      <c r="A3384" s="45">
        <v>38903</v>
      </c>
      <c r="B3384" s="45" t="str">
        <f t="shared" si="108"/>
        <v>July</v>
      </c>
      <c r="C3384" s="53">
        <f t="shared" si="109"/>
        <v>2006</v>
      </c>
      <c r="D3384" s="43" t="s">
        <v>95</v>
      </c>
      <c r="E3384" s="132">
        <v>24.365600000000001</v>
      </c>
    </row>
    <row r="3385" spans="1:5" ht="13.8" x14ac:dyDescent="0.25">
      <c r="A3385" s="45">
        <v>38903</v>
      </c>
      <c r="B3385" s="45" t="str">
        <f t="shared" si="108"/>
        <v>July</v>
      </c>
      <c r="C3385" s="53">
        <f t="shared" si="109"/>
        <v>2006</v>
      </c>
      <c r="D3385" s="43" t="s">
        <v>96</v>
      </c>
      <c r="E3385" s="132">
        <v>23.266399999999997</v>
      </c>
    </row>
    <row r="3386" spans="1:5" ht="13.8" x14ac:dyDescent="0.25">
      <c r="A3386" s="45">
        <v>38903</v>
      </c>
      <c r="B3386" s="45" t="str">
        <f t="shared" si="108"/>
        <v>July</v>
      </c>
      <c r="C3386" s="53">
        <f t="shared" si="109"/>
        <v>2006</v>
      </c>
      <c r="D3386" s="43" t="s">
        <v>97</v>
      </c>
      <c r="E3386" s="132">
        <v>22.167199999999998</v>
      </c>
    </row>
    <row r="3387" spans="1:5" ht="13.8" x14ac:dyDescent="0.25">
      <c r="A3387" s="45">
        <v>38903</v>
      </c>
      <c r="B3387" s="45" t="str">
        <f t="shared" si="108"/>
        <v>July</v>
      </c>
      <c r="C3387" s="53">
        <f t="shared" si="109"/>
        <v>2006</v>
      </c>
      <c r="D3387" s="43" t="s">
        <v>98</v>
      </c>
      <c r="E3387" s="132">
        <v>17.404</v>
      </c>
    </row>
    <row r="3388" spans="1:5" ht="15.6" x14ac:dyDescent="0.3">
      <c r="A3388" s="45">
        <v>38903</v>
      </c>
      <c r="B3388" s="45" t="str">
        <f t="shared" si="108"/>
        <v>July</v>
      </c>
      <c r="C3388" s="53">
        <f t="shared" si="109"/>
        <v>2006</v>
      </c>
      <c r="D3388" s="130" t="s">
        <v>136</v>
      </c>
      <c r="E3388" s="132">
        <v>25.605399999999999</v>
      </c>
    </row>
    <row r="3389" spans="1:5" ht="13.8" x14ac:dyDescent="0.25">
      <c r="A3389" s="45">
        <v>38903</v>
      </c>
      <c r="B3389" s="45" t="str">
        <f t="shared" si="108"/>
        <v>July</v>
      </c>
      <c r="C3389" s="53">
        <f t="shared" si="109"/>
        <v>2006</v>
      </c>
      <c r="D3389" s="43" t="s">
        <v>118</v>
      </c>
      <c r="E3389" s="132">
        <v>23.523299999999999</v>
      </c>
    </row>
    <row r="3390" spans="1:5" ht="13.8" x14ac:dyDescent="0.25">
      <c r="A3390" s="45">
        <v>38903</v>
      </c>
      <c r="B3390" s="45" t="str">
        <f t="shared" si="108"/>
        <v>July</v>
      </c>
      <c r="C3390" s="53">
        <f t="shared" si="109"/>
        <v>2006</v>
      </c>
      <c r="D3390" s="43" t="s">
        <v>102</v>
      </c>
      <c r="E3390" s="132">
        <v>23.213200000000001</v>
      </c>
    </row>
    <row r="3391" spans="1:5" ht="13.8" x14ac:dyDescent="0.25">
      <c r="A3391" s="45">
        <v>38903</v>
      </c>
      <c r="B3391" s="45" t="str">
        <f t="shared" ref="B3391:B3452" si="110">TEXT(A3391,"mmmm")</f>
        <v>July</v>
      </c>
      <c r="C3391" s="53">
        <f t="shared" ref="C3391:C3452" si="111">YEAR(A3391)</f>
        <v>2006</v>
      </c>
      <c r="D3391" s="43" t="s">
        <v>119</v>
      </c>
      <c r="E3391" s="132">
        <v>22.460100000000001</v>
      </c>
    </row>
    <row r="3392" spans="1:5" ht="13.8" x14ac:dyDescent="0.25">
      <c r="A3392" s="45">
        <v>38903</v>
      </c>
      <c r="B3392" s="45" t="str">
        <f t="shared" si="110"/>
        <v>July</v>
      </c>
      <c r="C3392" s="53">
        <f t="shared" si="111"/>
        <v>2006</v>
      </c>
      <c r="D3392" s="43" t="s">
        <v>120</v>
      </c>
      <c r="E3392" s="132">
        <v>21.308299999999999</v>
      </c>
    </row>
    <row r="3393" spans="1:5" ht="13.8" x14ac:dyDescent="0.25">
      <c r="A3393" s="45">
        <v>38903</v>
      </c>
      <c r="B3393" s="45" t="str">
        <f t="shared" si="110"/>
        <v>July</v>
      </c>
      <c r="C3393" s="53">
        <f t="shared" si="111"/>
        <v>2006</v>
      </c>
      <c r="D3393" s="43" t="s">
        <v>103</v>
      </c>
      <c r="E3393" s="132">
        <v>20.555199999999999</v>
      </c>
    </row>
    <row r="3394" spans="1:5" ht="13.8" x14ac:dyDescent="0.25">
      <c r="A3394" s="45">
        <v>38903</v>
      </c>
      <c r="B3394" s="45" t="str">
        <f t="shared" si="110"/>
        <v>July</v>
      </c>
      <c r="C3394" s="53">
        <f t="shared" si="111"/>
        <v>2006</v>
      </c>
      <c r="D3394" s="43" t="s">
        <v>116</v>
      </c>
      <c r="E3394" s="132">
        <v>16.558500000000002</v>
      </c>
    </row>
    <row r="3395" spans="1:5" ht="13.8" x14ac:dyDescent="0.25">
      <c r="A3395" s="45">
        <v>38903</v>
      </c>
      <c r="B3395" s="45" t="str">
        <f t="shared" si="110"/>
        <v>July</v>
      </c>
      <c r="C3395" s="53">
        <f t="shared" si="111"/>
        <v>2006</v>
      </c>
      <c r="D3395" s="43" t="s">
        <v>104</v>
      </c>
      <c r="E3395" s="132">
        <v>21.996100000000002</v>
      </c>
    </row>
    <row r="3396" spans="1:5" ht="13.8" x14ac:dyDescent="0.25">
      <c r="A3396" s="45">
        <v>38903</v>
      </c>
      <c r="B3396" s="45" t="str">
        <f t="shared" si="110"/>
        <v>July</v>
      </c>
      <c r="C3396" s="53">
        <f t="shared" si="111"/>
        <v>2006</v>
      </c>
      <c r="D3396" s="43" t="s">
        <v>121</v>
      </c>
      <c r="E3396" s="132">
        <v>20.917399999999997</v>
      </c>
    </row>
    <row r="3397" spans="1:5" ht="13.8" x14ac:dyDescent="0.25">
      <c r="A3397" s="45">
        <v>38903</v>
      </c>
      <c r="B3397" s="45" t="str">
        <f t="shared" si="110"/>
        <v>July</v>
      </c>
      <c r="C3397" s="53">
        <f t="shared" si="111"/>
        <v>2006</v>
      </c>
      <c r="D3397" s="43" t="s">
        <v>122</v>
      </c>
      <c r="E3397" s="132">
        <v>18.947600000000001</v>
      </c>
    </row>
    <row r="3398" spans="1:5" ht="13.8" x14ac:dyDescent="0.25">
      <c r="A3398" s="45">
        <v>38903</v>
      </c>
      <c r="B3398" s="45" t="str">
        <f t="shared" si="110"/>
        <v>July</v>
      </c>
      <c r="C3398" s="53">
        <f t="shared" si="111"/>
        <v>2006</v>
      </c>
      <c r="D3398" s="43" t="s">
        <v>123</v>
      </c>
      <c r="E3398" s="132">
        <v>18.713100000000001</v>
      </c>
    </row>
    <row r="3399" spans="1:5" ht="13.8" x14ac:dyDescent="0.25">
      <c r="A3399" s="45">
        <v>38903</v>
      </c>
      <c r="B3399" s="45" t="str">
        <f t="shared" si="110"/>
        <v>July</v>
      </c>
      <c r="C3399" s="53">
        <f t="shared" si="111"/>
        <v>2006</v>
      </c>
      <c r="D3399" s="43" t="s">
        <v>99</v>
      </c>
      <c r="E3399" s="132">
        <v>14.553999999999998</v>
      </c>
    </row>
    <row r="3400" spans="1:5" ht="13.8" x14ac:dyDescent="0.25">
      <c r="A3400" s="45">
        <v>38903</v>
      </c>
      <c r="B3400" s="45" t="str">
        <f t="shared" si="110"/>
        <v>July</v>
      </c>
      <c r="C3400" s="53">
        <f t="shared" si="111"/>
        <v>2006</v>
      </c>
      <c r="D3400" s="43" t="s">
        <v>100</v>
      </c>
      <c r="E3400" s="132">
        <v>14.171000000000001</v>
      </c>
    </row>
    <row r="3401" spans="1:5" ht="13.8" x14ac:dyDescent="0.25">
      <c r="A3401" s="45">
        <v>38903</v>
      </c>
      <c r="B3401" s="45" t="str">
        <f t="shared" si="110"/>
        <v>July</v>
      </c>
      <c r="C3401" s="53">
        <f t="shared" si="111"/>
        <v>2006</v>
      </c>
      <c r="D3401" s="43" t="s">
        <v>101</v>
      </c>
      <c r="E3401" s="132">
        <v>13.558199999999999</v>
      </c>
    </row>
    <row r="3402" spans="1:5" ht="13.8" x14ac:dyDescent="0.25">
      <c r="A3402" s="45">
        <v>38903</v>
      </c>
      <c r="B3402" s="45" t="str">
        <f t="shared" si="110"/>
        <v>July</v>
      </c>
      <c r="C3402" s="53">
        <f t="shared" si="111"/>
        <v>2006</v>
      </c>
      <c r="D3402" s="43" t="s">
        <v>124</v>
      </c>
      <c r="E3402" s="132">
        <v>13.443299999999999</v>
      </c>
    </row>
    <row r="3403" spans="1:5" ht="13.8" x14ac:dyDescent="0.25">
      <c r="A3403" s="45">
        <v>38903</v>
      </c>
      <c r="B3403" s="45" t="str">
        <f t="shared" si="110"/>
        <v>July</v>
      </c>
      <c r="C3403" s="53">
        <f t="shared" si="111"/>
        <v>2006</v>
      </c>
      <c r="D3403" s="43" t="s">
        <v>125</v>
      </c>
      <c r="E3403" s="132">
        <v>12.026200000000001</v>
      </c>
    </row>
    <row r="3404" spans="1:5" ht="13.8" x14ac:dyDescent="0.25">
      <c r="A3404" s="45">
        <v>38903</v>
      </c>
      <c r="B3404" s="45" t="str">
        <f t="shared" si="110"/>
        <v>July</v>
      </c>
      <c r="C3404" s="53">
        <f t="shared" si="111"/>
        <v>2006</v>
      </c>
      <c r="D3404" s="43" t="s">
        <v>126</v>
      </c>
      <c r="E3404" s="132">
        <v>12.199200000000001</v>
      </c>
    </row>
    <row r="3405" spans="1:5" ht="13.8" x14ac:dyDescent="0.25">
      <c r="A3405" s="45">
        <v>38903</v>
      </c>
      <c r="B3405" s="45" t="str">
        <f t="shared" si="110"/>
        <v>July</v>
      </c>
      <c r="C3405" s="53">
        <f t="shared" si="111"/>
        <v>2006</v>
      </c>
      <c r="D3405" s="43" t="s">
        <v>127</v>
      </c>
      <c r="E3405" s="132">
        <v>11.5611</v>
      </c>
    </row>
    <row r="3406" spans="1:5" ht="13.8" x14ac:dyDescent="0.25">
      <c r="A3406" s="45">
        <v>38903</v>
      </c>
      <c r="B3406" s="45" t="str">
        <f t="shared" si="110"/>
        <v>July</v>
      </c>
      <c r="C3406" s="53">
        <f t="shared" si="111"/>
        <v>2006</v>
      </c>
      <c r="D3406" s="43" t="s">
        <v>105</v>
      </c>
      <c r="E3406" s="132">
        <v>9.4601000000000006</v>
      </c>
    </row>
    <row r="3407" spans="1:5" ht="13.8" x14ac:dyDescent="0.25">
      <c r="A3407" s="45">
        <v>38903</v>
      </c>
      <c r="B3407" s="45" t="str">
        <f t="shared" si="110"/>
        <v>July</v>
      </c>
      <c r="C3407" s="53">
        <f t="shared" si="111"/>
        <v>2006</v>
      </c>
      <c r="D3407" s="43" t="s">
        <v>128</v>
      </c>
      <c r="E3407" s="132">
        <v>11.060699999999999</v>
      </c>
    </row>
    <row r="3408" spans="1:5" ht="13.8" x14ac:dyDescent="0.25">
      <c r="A3408" s="45">
        <v>38910</v>
      </c>
      <c r="B3408" s="45" t="str">
        <f t="shared" si="110"/>
        <v>July</v>
      </c>
      <c r="C3408" s="53">
        <f t="shared" si="111"/>
        <v>2006</v>
      </c>
      <c r="D3408" s="43" t="s">
        <v>131</v>
      </c>
      <c r="E3408" s="132">
        <v>36.644800000000004</v>
      </c>
    </row>
    <row r="3409" spans="1:5" ht="13.8" x14ac:dyDescent="0.25">
      <c r="A3409" s="45">
        <v>38910</v>
      </c>
      <c r="B3409" s="45" t="str">
        <f t="shared" si="110"/>
        <v>July</v>
      </c>
      <c r="C3409" s="53">
        <f t="shared" si="111"/>
        <v>2006</v>
      </c>
      <c r="D3409" s="43" t="s">
        <v>115</v>
      </c>
      <c r="E3409" s="132">
        <v>30.24</v>
      </c>
    </row>
    <row r="3410" spans="1:5" ht="13.8" x14ac:dyDescent="0.25">
      <c r="A3410" s="45">
        <v>38910</v>
      </c>
      <c r="B3410" s="45" t="str">
        <f t="shared" si="110"/>
        <v>July</v>
      </c>
      <c r="C3410" s="53">
        <f t="shared" si="111"/>
        <v>2006</v>
      </c>
      <c r="D3410" s="43" t="s">
        <v>95</v>
      </c>
      <c r="E3410" s="132">
        <v>26.812800000000003</v>
      </c>
    </row>
    <row r="3411" spans="1:5" ht="13.8" x14ac:dyDescent="0.25">
      <c r="A3411" s="45">
        <v>38910</v>
      </c>
      <c r="B3411" s="45" t="str">
        <f t="shared" si="110"/>
        <v>July</v>
      </c>
      <c r="C3411" s="53">
        <f t="shared" si="111"/>
        <v>2006</v>
      </c>
      <c r="D3411" s="43" t="s">
        <v>96</v>
      </c>
      <c r="E3411" s="132">
        <v>25.603200000000001</v>
      </c>
    </row>
    <row r="3412" spans="1:5" ht="13.8" x14ac:dyDescent="0.25">
      <c r="A3412" s="45">
        <v>38910</v>
      </c>
      <c r="B3412" s="45" t="str">
        <f t="shared" si="110"/>
        <v>July</v>
      </c>
      <c r="C3412" s="53">
        <f t="shared" si="111"/>
        <v>2006</v>
      </c>
      <c r="D3412" s="43" t="s">
        <v>97</v>
      </c>
      <c r="E3412" s="132">
        <v>24.393600000000003</v>
      </c>
    </row>
    <row r="3413" spans="1:5" ht="13.8" x14ac:dyDescent="0.25">
      <c r="A3413" s="45">
        <v>38910</v>
      </c>
      <c r="B3413" s="45" t="str">
        <f t="shared" si="110"/>
        <v>July</v>
      </c>
      <c r="C3413" s="53">
        <f t="shared" si="111"/>
        <v>2006</v>
      </c>
      <c r="D3413" s="43" t="s">
        <v>98</v>
      </c>
      <c r="E3413" s="132">
        <v>19.151999999999997</v>
      </c>
    </row>
    <row r="3414" spans="1:5" ht="15.6" x14ac:dyDescent="0.3">
      <c r="A3414" s="45">
        <v>38910</v>
      </c>
      <c r="B3414" s="45" t="str">
        <f t="shared" si="110"/>
        <v>July</v>
      </c>
      <c r="C3414" s="53">
        <f t="shared" si="111"/>
        <v>2006</v>
      </c>
      <c r="D3414" s="130" t="s">
        <v>136</v>
      </c>
      <c r="E3414" s="132">
        <v>28.4954</v>
      </c>
    </row>
    <row r="3415" spans="1:5" ht="13.8" x14ac:dyDescent="0.25">
      <c r="A3415" s="45">
        <v>38910</v>
      </c>
      <c r="B3415" s="45" t="str">
        <f t="shared" si="110"/>
        <v>July</v>
      </c>
      <c r="C3415" s="53">
        <f t="shared" si="111"/>
        <v>2006</v>
      </c>
      <c r="D3415" s="43" t="s">
        <v>118</v>
      </c>
      <c r="E3415" s="132">
        <v>26.1783</v>
      </c>
    </row>
    <row r="3416" spans="1:5" ht="13.8" x14ac:dyDescent="0.25">
      <c r="A3416" s="45">
        <v>38910</v>
      </c>
      <c r="B3416" s="45" t="str">
        <f t="shared" si="110"/>
        <v>July</v>
      </c>
      <c r="C3416" s="53">
        <f t="shared" si="111"/>
        <v>2006</v>
      </c>
      <c r="D3416" s="43" t="s">
        <v>102</v>
      </c>
      <c r="E3416" s="132">
        <v>25.833200000000001</v>
      </c>
    </row>
    <row r="3417" spans="1:5" ht="13.8" x14ac:dyDescent="0.25">
      <c r="A3417" s="45">
        <v>38910</v>
      </c>
      <c r="B3417" s="45" t="str">
        <f t="shared" si="110"/>
        <v>July</v>
      </c>
      <c r="C3417" s="53">
        <f t="shared" si="111"/>
        <v>2006</v>
      </c>
      <c r="D3417" s="43" t="s">
        <v>119</v>
      </c>
      <c r="E3417" s="132">
        <v>24.995100000000001</v>
      </c>
    </row>
    <row r="3418" spans="1:5" ht="13.8" x14ac:dyDescent="0.25">
      <c r="A3418" s="45">
        <v>38910</v>
      </c>
      <c r="B3418" s="45" t="str">
        <f t="shared" si="110"/>
        <v>July</v>
      </c>
      <c r="C3418" s="53">
        <f t="shared" si="111"/>
        <v>2006</v>
      </c>
      <c r="D3418" s="43" t="s">
        <v>120</v>
      </c>
      <c r="E3418" s="132">
        <v>23.7133</v>
      </c>
    </row>
    <row r="3419" spans="1:5" ht="13.8" x14ac:dyDescent="0.25">
      <c r="A3419" s="45">
        <v>38910</v>
      </c>
      <c r="B3419" s="45" t="str">
        <f t="shared" si="110"/>
        <v>July</v>
      </c>
      <c r="C3419" s="53">
        <f t="shared" si="111"/>
        <v>2006</v>
      </c>
      <c r="D3419" s="43" t="s">
        <v>103</v>
      </c>
      <c r="E3419" s="132">
        <v>22.8752</v>
      </c>
    </row>
    <row r="3420" spans="1:5" ht="13.8" x14ac:dyDescent="0.25">
      <c r="A3420" s="45">
        <v>38910</v>
      </c>
      <c r="B3420" s="45" t="str">
        <f t="shared" si="110"/>
        <v>July</v>
      </c>
      <c r="C3420" s="53">
        <f t="shared" si="111"/>
        <v>2006</v>
      </c>
      <c r="D3420" s="43" t="s">
        <v>116</v>
      </c>
      <c r="E3420" s="132">
        <v>19.1919</v>
      </c>
    </row>
    <row r="3421" spans="1:5" ht="13.8" x14ac:dyDescent="0.25">
      <c r="A3421" s="45">
        <v>38910</v>
      </c>
      <c r="B3421" s="45" t="str">
        <f t="shared" si="110"/>
        <v>July</v>
      </c>
      <c r="C3421" s="53">
        <f t="shared" si="111"/>
        <v>2006</v>
      </c>
      <c r="D3421" s="43" t="s">
        <v>104</v>
      </c>
      <c r="E3421" s="132">
        <v>22.512000000000004</v>
      </c>
    </row>
    <row r="3422" spans="1:5" ht="13.8" x14ac:dyDescent="0.25">
      <c r="A3422" s="45">
        <v>38910</v>
      </c>
      <c r="B3422" s="45" t="str">
        <f t="shared" si="110"/>
        <v>July</v>
      </c>
      <c r="C3422" s="53">
        <f t="shared" si="111"/>
        <v>2006</v>
      </c>
      <c r="D3422" s="43" t="s">
        <v>121</v>
      </c>
      <c r="E3422" s="132">
        <v>21.408000000000001</v>
      </c>
    </row>
    <row r="3423" spans="1:5" ht="13.8" x14ac:dyDescent="0.25">
      <c r="A3423" s="45">
        <v>38910</v>
      </c>
      <c r="B3423" s="45" t="str">
        <f t="shared" si="110"/>
        <v>July</v>
      </c>
      <c r="C3423" s="53">
        <f t="shared" si="111"/>
        <v>2006</v>
      </c>
      <c r="D3423" s="43" t="s">
        <v>122</v>
      </c>
      <c r="E3423" s="132">
        <v>19.391999999999999</v>
      </c>
    </row>
    <row r="3424" spans="1:5" ht="13.8" x14ac:dyDescent="0.25">
      <c r="A3424" s="45">
        <v>38910</v>
      </c>
      <c r="B3424" s="45" t="str">
        <f t="shared" si="110"/>
        <v>July</v>
      </c>
      <c r="C3424" s="53">
        <f t="shared" si="111"/>
        <v>2006</v>
      </c>
      <c r="D3424" s="43" t="s">
        <v>123</v>
      </c>
      <c r="E3424" s="132">
        <v>19.152000000000001</v>
      </c>
    </row>
    <row r="3425" spans="1:5" ht="13.8" x14ac:dyDescent="0.25">
      <c r="A3425" s="45">
        <v>38910</v>
      </c>
      <c r="B3425" s="45" t="str">
        <f t="shared" si="110"/>
        <v>July</v>
      </c>
      <c r="C3425" s="53">
        <f t="shared" si="111"/>
        <v>2006</v>
      </c>
      <c r="D3425" s="43" t="s">
        <v>99</v>
      </c>
      <c r="E3425" s="132">
        <v>15.921999999999999</v>
      </c>
    </row>
    <row r="3426" spans="1:5" ht="13.8" x14ac:dyDescent="0.25">
      <c r="A3426" s="45">
        <v>38910</v>
      </c>
      <c r="B3426" s="45" t="str">
        <f t="shared" si="110"/>
        <v>July</v>
      </c>
      <c r="C3426" s="53">
        <f t="shared" si="111"/>
        <v>2006</v>
      </c>
      <c r="D3426" s="43" t="s">
        <v>100</v>
      </c>
      <c r="E3426" s="132">
        <v>15.503000000000002</v>
      </c>
    </row>
    <row r="3427" spans="1:5" ht="13.8" x14ac:dyDescent="0.25">
      <c r="A3427" s="45">
        <v>38910</v>
      </c>
      <c r="B3427" s="45" t="str">
        <f t="shared" si="110"/>
        <v>July</v>
      </c>
      <c r="C3427" s="53">
        <f t="shared" si="111"/>
        <v>2006</v>
      </c>
      <c r="D3427" s="43" t="s">
        <v>101</v>
      </c>
      <c r="E3427" s="132">
        <v>14.832599999999999</v>
      </c>
    </row>
    <row r="3428" spans="1:5" ht="13.8" x14ac:dyDescent="0.25">
      <c r="A3428" s="45">
        <v>38910</v>
      </c>
      <c r="B3428" s="45" t="str">
        <f t="shared" si="110"/>
        <v>July</v>
      </c>
      <c r="C3428" s="53">
        <f t="shared" si="111"/>
        <v>2006</v>
      </c>
      <c r="D3428" s="43" t="s">
        <v>124</v>
      </c>
      <c r="E3428" s="132">
        <v>14.706899999999997</v>
      </c>
    </row>
    <row r="3429" spans="1:5" ht="13.8" x14ac:dyDescent="0.25">
      <c r="A3429" s="45">
        <v>38910</v>
      </c>
      <c r="B3429" s="45" t="str">
        <f t="shared" si="110"/>
        <v>July</v>
      </c>
      <c r="C3429" s="53">
        <f t="shared" si="111"/>
        <v>2006</v>
      </c>
      <c r="D3429" s="43" t="s">
        <v>125</v>
      </c>
      <c r="E3429" s="132">
        <v>13.156600000000001</v>
      </c>
    </row>
    <row r="3430" spans="1:5" ht="13.8" x14ac:dyDescent="0.25">
      <c r="A3430" s="45">
        <v>38910</v>
      </c>
      <c r="B3430" s="45" t="str">
        <f t="shared" si="110"/>
        <v>July</v>
      </c>
      <c r="C3430" s="53">
        <f t="shared" si="111"/>
        <v>2006</v>
      </c>
      <c r="D3430" s="43" t="s">
        <v>126</v>
      </c>
      <c r="E3430" s="132">
        <v>13.275600000000003</v>
      </c>
    </row>
    <row r="3431" spans="1:5" ht="13.8" x14ac:dyDescent="0.25">
      <c r="A3431" s="45">
        <v>38910</v>
      </c>
      <c r="B3431" s="45" t="str">
        <f t="shared" si="110"/>
        <v>July</v>
      </c>
      <c r="C3431" s="53">
        <f t="shared" si="111"/>
        <v>2006</v>
      </c>
      <c r="D3431" s="43" t="s">
        <v>127</v>
      </c>
      <c r="E3431" s="132">
        <v>12.5223</v>
      </c>
    </row>
    <row r="3432" spans="1:5" ht="13.8" x14ac:dyDescent="0.25">
      <c r="A3432" s="45">
        <v>38910</v>
      </c>
      <c r="B3432" s="45" t="str">
        <f t="shared" si="110"/>
        <v>July</v>
      </c>
      <c r="C3432" s="53">
        <f t="shared" si="111"/>
        <v>2006</v>
      </c>
      <c r="D3432" s="43" t="s">
        <v>105</v>
      </c>
      <c r="E3432" s="132">
        <v>10.349300000000001</v>
      </c>
    </row>
    <row r="3433" spans="1:5" ht="13.8" x14ac:dyDescent="0.25">
      <c r="A3433" s="45">
        <v>38910</v>
      </c>
      <c r="B3433" s="45" t="str">
        <f t="shared" si="110"/>
        <v>July</v>
      </c>
      <c r="C3433" s="53">
        <f t="shared" si="111"/>
        <v>2006</v>
      </c>
      <c r="D3433" s="43" t="s">
        <v>128</v>
      </c>
      <c r="E3433" s="132">
        <v>11.8851</v>
      </c>
    </row>
    <row r="3434" spans="1:5" ht="13.8" x14ac:dyDescent="0.25">
      <c r="A3434" s="45">
        <v>38917</v>
      </c>
      <c r="B3434" s="45" t="str">
        <f t="shared" si="110"/>
        <v>July</v>
      </c>
      <c r="C3434" s="53">
        <f t="shared" si="111"/>
        <v>2006</v>
      </c>
      <c r="D3434" s="43" t="s">
        <v>131</v>
      </c>
      <c r="E3434" s="132">
        <v>40.049300000000002</v>
      </c>
    </row>
    <row r="3435" spans="1:5" ht="13.8" x14ac:dyDescent="0.25">
      <c r="A3435" s="45">
        <v>38917</v>
      </c>
      <c r="B3435" s="45" t="str">
        <f t="shared" si="110"/>
        <v>July</v>
      </c>
      <c r="C3435" s="53">
        <f t="shared" si="111"/>
        <v>2006</v>
      </c>
      <c r="D3435" s="43" t="s">
        <v>115</v>
      </c>
      <c r="E3435" s="132">
        <v>33.659999999999997</v>
      </c>
    </row>
    <row r="3436" spans="1:5" ht="13.8" x14ac:dyDescent="0.25">
      <c r="A3436" s="45">
        <v>38917</v>
      </c>
      <c r="B3436" s="45" t="str">
        <f t="shared" si="110"/>
        <v>July</v>
      </c>
      <c r="C3436" s="53">
        <f t="shared" si="111"/>
        <v>2006</v>
      </c>
      <c r="D3436" s="43" t="s">
        <v>95</v>
      </c>
      <c r="E3436" s="132">
        <v>29.845199999999998</v>
      </c>
    </row>
    <row r="3437" spans="1:5" ht="13.8" x14ac:dyDescent="0.25">
      <c r="A3437" s="45">
        <v>38917</v>
      </c>
      <c r="B3437" s="45" t="str">
        <f t="shared" si="110"/>
        <v>July</v>
      </c>
      <c r="C3437" s="53">
        <f t="shared" si="111"/>
        <v>2006</v>
      </c>
      <c r="D3437" s="43" t="s">
        <v>96</v>
      </c>
      <c r="E3437" s="132">
        <v>28.498800000000003</v>
      </c>
    </row>
    <row r="3438" spans="1:5" ht="13.8" x14ac:dyDescent="0.25">
      <c r="A3438" s="45">
        <v>38917</v>
      </c>
      <c r="B3438" s="45" t="str">
        <f t="shared" si="110"/>
        <v>July</v>
      </c>
      <c r="C3438" s="53">
        <f t="shared" si="111"/>
        <v>2006</v>
      </c>
      <c r="D3438" s="43" t="s">
        <v>97</v>
      </c>
      <c r="E3438" s="132">
        <v>27.152399999999997</v>
      </c>
    </row>
    <row r="3439" spans="1:5" ht="13.8" x14ac:dyDescent="0.25">
      <c r="A3439" s="45">
        <v>38917</v>
      </c>
      <c r="B3439" s="45" t="str">
        <f t="shared" si="110"/>
        <v>July</v>
      </c>
      <c r="C3439" s="53">
        <f t="shared" si="111"/>
        <v>2006</v>
      </c>
      <c r="D3439" s="43" t="s">
        <v>98</v>
      </c>
      <c r="E3439" s="132">
        <v>21.317999999999998</v>
      </c>
    </row>
    <row r="3440" spans="1:5" ht="15.6" x14ac:dyDescent="0.3">
      <c r="A3440" s="45">
        <v>38917</v>
      </c>
      <c r="B3440" s="45" t="str">
        <f t="shared" si="110"/>
        <v>July</v>
      </c>
      <c r="C3440" s="53">
        <f t="shared" si="111"/>
        <v>2006</v>
      </c>
      <c r="D3440" s="130" t="s">
        <v>136</v>
      </c>
      <c r="E3440" s="132">
        <v>30.402800000000003</v>
      </c>
    </row>
    <row r="3441" spans="1:5" ht="13.8" x14ac:dyDescent="0.25">
      <c r="A3441" s="45">
        <v>38917</v>
      </c>
      <c r="B3441" s="45" t="str">
        <f t="shared" si="110"/>
        <v>July</v>
      </c>
      <c r="C3441" s="53">
        <f t="shared" si="111"/>
        <v>2006</v>
      </c>
      <c r="D3441" s="43" t="s">
        <v>118</v>
      </c>
      <c r="E3441" s="132">
        <v>27.930599999999998</v>
      </c>
    </row>
    <row r="3442" spans="1:5" ht="13.8" x14ac:dyDescent="0.25">
      <c r="A3442" s="45">
        <v>38917</v>
      </c>
      <c r="B3442" s="45" t="str">
        <f t="shared" si="110"/>
        <v>July</v>
      </c>
      <c r="C3442" s="53">
        <f t="shared" si="111"/>
        <v>2006</v>
      </c>
      <c r="D3442" s="43" t="s">
        <v>102</v>
      </c>
      <c r="E3442" s="132">
        <v>27.562400000000004</v>
      </c>
    </row>
    <row r="3443" spans="1:5" ht="13.8" x14ac:dyDescent="0.25">
      <c r="A3443" s="45">
        <v>38917</v>
      </c>
      <c r="B3443" s="45" t="str">
        <f t="shared" si="110"/>
        <v>July</v>
      </c>
      <c r="C3443" s="53">
        <f t="shared" si="111"/>
        <v>2006</v>
      </c>
      <c r="D3443" s="43" t="s">
        <v>119</v>
      </c>
      <c r="E3443" s="132">
        <v>26.668200000000002</v>
      </c>
    </row>
    <row r="3444" spans="1:5" ht="13.8" x14ac:dyDescent="0.25">
      <c r="A3444" s="45">
        <v>38917</v>
      </c>
      <c r="B3444" s="45" t="str">
        <f t="shared" si="110"/>
        <v>July</v>
      </c>
      <c r="C3444" s="53">
        <f t="shared" si="111"/>
        <v>2006</v>
      </c>
      <c r="D3444" s="43" t="s">
        <v>120</v>
      </c>
      <c r="E3444" s="132">
        <v>25.300599999999999</v>
      </c>
    </row>
    <row r="3445" spans="1:5" ht="13.8" x14ac:dyDescent="0.25">
      <c r="A3445" s="45">
        <v>38917</v>
      </c>
      <c r="B3445" s="45" t="str">
        <f t="shared" si="110"/>
        <v>July</v>
      </c>
      <c r="C3445" s="53">
        <f t="shared" si="111"/>
        <v>2006</v>
      </c>
      <c r="D3445" s="43" t="s">
        <v>103</v>
      </c>
      <c r="E3445" s="132">
        <v>24.406399999999998</v>
      </c>
    </row>
    <row r="3446" spans="1:5" ht="13.8" x14ac:dyDescent="0.25">
      <c r="A3446" s="45">
        <v>38917</v>
      </c>
      <c r="B3446" s="45" t="str">
        <f t="shared" si="110"/>
        <v>July</v>
      </c>
      <c r="C3446" s="53">
        <f t="shared" si="111"/>
        <v>2006</v>
      </c>
      <c r="D3446" s="43" t="s">
        <v>116</v>
      </c>
      <c r="E3446" s="132">
        <v>20.1096</v>
      </c>
    </row>
    <row r="3447" spans="1:5" ht="13.8" x14ac:dyDescent="0.25">
      <c r="A3447" s="45">
        <v>38917</v>
      </c>
      <c r="B3447" s="45" t="str">
        <f t="shared" si="110"/>
        <v>July</v>
      </c>
      <c r="C3447" s="53">
        <f t="shared" si="111"/>
        <v>2006</v>
      </c>
      <c r="D3447" s="43" t="s">
        <v>104</v>
      </c>
      <c r="E3447" s="132">
        <v>22.465100000000003</v>
      </c>
    </row>
    <row r="3448" spans="1:5" ht="13.8" x14ac:dyDescent="0.25">
      <c r="A3448" s="45">
        <v>38917</v>
      </c>
      <c r="B3448" s="45" t="str">
        <f t="shared" si="110"/>
        <v>July</v>
      </c>
      <c r="C3448" s="53">
        <f t="shared" si="111"/>
        <v>2006</v>
      </c>
      <c r="D3448" s="43" t="s">
        <v>121</v>
      </c>
      <c r="E3448" s="132">
        <v>21.363400000000002</v>
      </c>
    </row>
    <row r="3449" spans="1:5" ht="13.8" x14ac:dyDescent="0.25">
      <c r="A3449" s="45">
        <v>38917</v>
      </c>
      <c r="B3449" s="45" t="str">
        <f t="shared" si="110"/>
        <v>July</v>
      </c>
      <c r="C3449" s="53">
        <f t="shared" si="111"/>
        <v>2006</v>
      </c>
      <c r="D3449" s="43" t="s">
        <v>122</v>
      </c>
      <c r="E3449" s="132">
        <v>19.351600000000001</v>
      </c>
    </row>
    <row r="3450" spans="1:5" ht="13.8" x14ac:dyDescent="0.25">
      <c r="A3450" s="45">
        <v>38917</v>
      </c>
      <c r="B3450" s="45" t="str">
        <f t="shared" si="110"/>
        <v>July</v>
      </c>
      <c r="C3450" s="53">
        <f t="shared" si="111"/>
        <v>2006</v>
      </c>
      <c r="D3450" s="43" t="s">
        <v>123</v>
      </c>
      <c r="E3450" s="132">
        <v>19.112100000000002</v>
      </c>
    </row>
    <row r="3451" spans="1:5" ht="13.8" x14ac:dyDescent="0.25">
      <c r="A3451" s="45">
        <v>38917</v>
      </c>
      <c r="B3451" s="45" t="str">
        <f t="shared" si="110"/>
        <v>July</v>
      </c>
      <c r="C3451" s="53">
        <f t="shared" si="111"/>
        <v>2006</v>
      </c>
      <c r="D3451" s="43" t="s">
        <v>99</v>
      </c>
      <c r="E3451" s="132">
        <v>17.86</v>
      </c>
    </row>
    <row r="3452" spans="1:5" ht="13.8" x14ac:dyDescent="0.25">
      <c r="A3452" s="45">
        <v>38917</v>
      </c>
      <c r="B3452" s="45" t="str">
        <f t="shared" si="110"/>
        <v>July</v>
      </c>
      <c r="C3452" s="53">
        <f t="shared" si="111"/>
        <v>2006</v>
      </c>
      <c r="D3452" s="43" t="s">
        <v>100</v>
      </c>
      <c r="E3452" s="132">
        <v>17.39</v>
      </c>
    </row>
    <row r="3453" spans="1:5" ht="13.8" x14ac:dyDescent="0.25">
      <c r="A3453" s="45">
        <v>38917</v>
      </c>
      <c r="B3453" s="45" t="str">
        <f t="shared" ref="B3453:B3514" si="112">TEXT(A3453,"mmmm")</f>
        <v>July</v>
      </c>
      <c r="C3453" s="53">
        <f t="shared" ref="C3453:C3514" si="113">YEAR(A3453)</f>
        <v>2006</v>
      </c>
      <c r="D3453" s="43" t="s">
        <v>101</v>
      </c>
      <c r="E3453" s="132">
        <v>16.637999999999998</v>
      </c>
    </row>
    <row r="3454" spans="1:5" ht="13.8" x14ac:dyDescent="0.25">
      <c r="A3454" s="45">
        <v>38917</v>
      </c>
      <c r="B3454" s="45" t="str">
        <f t="shared" si="112"/>
        <v>July</v>
      </c>
      <c r="C3454" s="53">
        <f t="shared" si="113"/>
        <v>2006</v>
      </c>
      <c r="D3454" s="43" t="s">
        <v>124</v>
      </c>
      <c r="E3454" s="132">
        <v>16.497</v>
      </c>
    </row>
    <row r="3455" spans="1:5" ht="13.8" x14ac:dyDescent="0.25">
      <c r="A3455" s="45">
        <v>38917</v>
      </c>
      <c r="B3455" s="45" t="str">
        <f t="shared" si="112"/>
        <v>July</v>
      </c>
      <c r="C3455" s="53">
        <f t="shared" si="113"/>
        <v>2006</v>
      </c>
      <c r="D3455" s="43" t="s">
        <v>125</v>
      </c>
      <c r="E3455" s="132">
        <v>14.757999999999999</v>
      </c>
    </row>
    <row r="3456" spans="1:5" ht="13.8" x14ac:dyDescent="0.25">
      <c r="A3456" s="45">
        <v>38917</v>
      </c>
      <c r="B3456" s="45" t="str">
        <f t="shared" si="112"/>
        <v>July</v>
      </c>
      <c r="C3456" s="53">
        <f t="shared" si="113"/>
        <v>2006</v>
      </c>
      <c r="D3456" s="43" t="s">
        <v>126</v>
      </c>
      <c r="E3456" s="132">
        <v>14.800500000000001</v>
      </c>
    </row>
    <row r="3457" spans="1:5" ht="13.8" x14ac:dyDescent="0.25">
      <c r="A3457" s="45">
        <v>38917</v>
      </c>
      <c r="B3457" s="45" t="str">
        <f t="shared" si="112"/>
        <v>July</v>
      </c>
      <c r="C3457" s="53">
        <f t="shared" si="113"/>
        <v>2006</v>
      </c>
      <c r="D3457" s="43" t="s">
        <v>127</v>
      </c>
      <c r="E3457" s="132">
        <v>13.883999999999999</v>
      </c>
    </row>
    <row r="3458" spans="1:5" ht="13.8" x14ac:dyDescent="0.25">
      <c r="A3458" s="45">
        <v>38917</v>
      </c>
      <c r="B3458" s="45" t="str">
        <f t="shared" si="112"/>
        <v>July</v>
      </c>
      <c r="C3458" s="53">
        <f t="shared" si="113"/>
        <v>2006</v>
      </c>
      <c r="D3458" s="43" t="s">
        <v>105</v>
      </c>
      <c r="E3458" s="132">
        <v>11.609000000000002</v>
      </c>
    </row>
    <row r="3459" spans="1:5" ht="13.8" x14ac:dyDescent="0.25">
      <c r="A3459" s="45">
        <v>38917</v>
      </c>
      <c r="B3459" s="45" t="str">
        <f t="shared" si="112"/>
        <v>July</v>
      </c>
      <c r="C3459" s="53">
        <f t="shared" si="113"/>
        <v>2006</v>
      </c>
      <c r="D3459" s="43" t="s">
        <v>128</v>
      </c>
      <c r="E3459" s="132">
        <v>13.052999999999999</v>
      </c>
    </row>
    <row r="3460" spans="1:5" ht="13.8" x14ac:dyDescent="0.25">
      <c r="A3460" s="45">
        <v>38924</v>
      </c>
      <c r="B3460" s="45" t="str">
        <f t="shared" si="112"/>
        <v>July</v>
      </c>
      <c r="C3460" s="53">
        <f t="shared" si="113"/>
        <v>2006</v>
      </c>
      <c r="D3460" s="43" t="s">
        <v>131</v>
      </c>
      <c r="E3460" s="132">
        <v>36.768599999999999</v>
      </c>
    </row>
    <row r="3461" spans="1:5" ht="13.8" x14ac:dyDescent="0.25">
      <c r="A3461" s="45">
        <v>38924</v>
      </c>
      <c r="B3461" s="45" t="str">
        <f t="shared" si="112"/>
        <v>July</v>
      </c>
      <c r="C3461" s="53">
        <f t="shared" si="113"/>
        <v>2006</v>
      </c>
      <c r="D3461" s="43" t="s">
        <v>115</v>
      </c>
      <c r="E3461" s="132">
        <v>30.54</v>
      </c>
    </row>
    <row r="3462" spans="1:5" ht="13.8" x14ac:dyDescent="0.25">
      <c r="A3462" s="45">
        <v>38924</v>
      </c>
      <c r="B3462" s="45" t="str">
        <f t="shared" si="112"/>
        <v>July</v>
      </c>
      <c r="C3462" s="53">
        <f t="shared" si="113"/>
        <v>2006</v>
      </c>
      <c r="D3462" s="43" t="s">
        <v>95</v>
      </c>
      <c r="E3462" s="132">
        <v>27.078800000000001</v>
      </c>
    </row>
    <row r="3463" spans="1:5" ht="13.8" x14ac:dyDescent="0.25">
      <c r="A3463" s="45">
        <v>38924</v>
      </c>
      <c r="B3463" s="45" t="str">
        <f t="shared" si="112"/>
        <v>July</v>
      </c>
      <c r="C3463" s="53">
        <f t="shared" si="113"/>
        <v>2006</v>
      </c>
      <c r="D3463" s="43" t="s">
        <v>96</v>
      </c>
      <c r="E3463" s="132">
        <v>25.857200000000002</v>
      </c>
    </row>
    <row r="3464" spans="1:5" ht="13.8" x14ac:dyDescent="0.25">
      <c r="A3464" s="45">
        <v>38924</v>
      </c>
      <c r="B3464" s="45" t="str">
        <f t="shared" si="112"/>
        <v>July</v>
      </c>
      <c r="C3464" s="53">
        <f t="shared" si="113"/>
        <v>2006</v>
      </c>
      <c r="D3464" s="43" t="s">
        <v>97</v>
      </c>
      <c r="E3464" s="132">
        <v>24.6356</v>
      </c>
    </row>
    <row r="3465" spans="1:5" ht="13.8" x14ac:dyDescent="0.25">
      <c r="A3465" s="45">
        <v>38924</v>
      </c>
      <c r="B3465" s="45" t="str">
        <f t="shared" si="112"/>
        <v>July</v>
      </c>
      <c r="C3465" s="53">
        <f t="shared" si="113"/>
        <v>2006</v>
      </c>
      <c r="D3465" s="43" t="s">
        <v>98</v>
      </c>
      <c r="E3465" s="132">
        <v>19.341999999999999</v>
      </c>
    </row>
    <row r="3466" spans="1:5" ht="15.6" x14ac:dyDescent="0.3">
      <c r="A3466" s="45">
        <v>38924</v>
      </c>
      <c r="B3466" s="45" t="str">
        <f t="shared" si="112"/>
        <v>July</v>
      </c>
      <c r="C3466" s="53">
        <f t="shared" si="113"/>
        <v>2006</v>
      </c>
      <c r="D3466" s="130" t="s">
        <v>136</v>
      </c>
      <c r="E3466" s="132">
        <v>28.611000000000001</v>
      </c>
    </row>
    <row r="3467" spans="1:5" ht="13.8" x14ac:dyDescent="0.25">
      <c r="A3467" s="45">
        <v>38924</v>
      </c>
      <c r="B3467" s="45" t="str">
        <f t="shared" si="112"/>
        <v>July</v>
      </c>
      <c r="C3467" s="53">
        <f t="shared" si="113"/>
        <v>2006</v>
      </c>
      <c r="D3467" s="43" t="s">
        <v>118</v>
      </c>
      <c r="E3467" s="132">
        <v>26.284499999999998</v>
      </c>
    </row>
    <row r="3468" spans="1:5" ht="13.8" x14ac:dyDescent="0.25">
      <c r="A3468" s="45">
        <v>38924</v>
      </c>
      <c r="B3468" s="45" t="str">
        <f t="shared" si="112"/>
        <v>July</v>
      </c>
      <c r="C3468" s="53">
        <f t="shared" si="113"/>
        <v>2006</v>
      </c>
      <c r="D3468" s="43" t="s">
        <v>102</v>
      </c>
      <c r="E3468" s="132">
        <v>25.938000000000002</v>
      </c>
    </row>
    <row r="3469" spans="1:5" ht="13.8" x14ac:dyDescent="0.25">
      <c r="A3469" s="45">
        <v>38924</v>
      </c>
      <c r="B3469" s="45" t="str">
        <f t="shared" si="112"/>
        <v>July</v>
      </c>
      <c r="C3469" s="53">
        <f t="shared" si="113"/>
        <v>2006</v>
      </c>
      <c r="D3469" s="43" t="s">
        <v>119</v>
      </c>
      <c r="E3469" s="132">
        <v>25.096500000000002</v>
      </c>
    </row>
    <row r="3470" spans="1:5" ht="13.8" x14ac:dyDescent="0.25">
      <c r="A3470" s="45">
        <v>38924</v>
      </c>
      <c r="B3470" s="45" t="str">
        <f t="shared" si="112"/>
        <v>July</v>
      </c>
      <c r="C3470" s="53">
        <f t="shared" si="113"/>
        <v>2006</v>
      </c>
      <c r="D3470" s="43" t="s">
        <v>120</v>
      </c>
      <c r="E3470" s="132">
        <v>23.8095</v>
      </c>
    </row>
    <row r="3471" spans="1:5" ht="13.8" x14ac:dyDescent="0.25">
      <c r="A3471" s="45">
        <v>38924</v>
      </c>
      <c r="B3471" s="45" t="str">
        <f t="shared" si="112"/>
        <v>July</v>
      </c>
      <c r="C3471" s="53">
        <f t="shared" si="113"/>
        <v>2006</v>
      </c>
      <c r="D3471" s="43" t="s">
        <v>103</v>
      </c>
      <c r="E3471" s="132">
        <v>22.967999999999996</v>
      </c>
    </row>
    <row r="3472" spans="1:5" ht="13.8" x14ac:dyDescent="0.25">
      <c r="A3472" s="45">
        <v>38924</v>
      </c>
      <c r="B3472" s="45" t="str">
        <f t="shared" si="112"/>
        <v>July</v>
      </c>
      <c r="C3472" s="53">
        <f t="shared" si="113"/>
        <v>2006</v>
      </c>
      <c r="D3472" s="43" t="s">
        <v>116</v>
      </c>
      <c r="E3472" s="132">
        <v>18.713100000000001</v>
      </c>
    </row>
    <row r="3473" spans="1:5" ht="13.8" x14ac:dyDescent="0.25">
      <c r="A3473" s="45">
        <v>38924</v>
      </c>
      <c r="B3473" s="45" t="str">
        <f t="shared" si="112"/>
        <v>July</v>
      </c>
      <c r="C3473" s="53">
        <f t="shared" si="113"/>
        <v>2006</v>
      </c>
      <c r="D3473" s="43" t="s">
        <v>104</v>
      </c>
      <c r="E3473" s="132">
        <v>21.9023</v>
      </c>
    </row>
    <row r="3474" spans="1:5" ht="13.8" x14ac:dyDescent="0.25">
      <c r="A3474" s="45">
        <v>38924</v>
      </c>
      <c r="B3474" s="45" t="str">
        <f t="shared" si="112"/>
        <v>July</v>
      </c>
      <c r="C3474" s="53">
        <f t="shared" si="113"/>
        <v>2006</v>
      </c>
      <c r="D3474" s="43" t="s">
        <v>121</v>
      </c>
      <c r="E3474" s="132">
        <v>20.828200000000002</v>
      </c>
    </row>
    <row r="3475" spans="1:5" ht="13.8" x14ac:dyDescent="0.25">
      <c r="A3475" s="45">
        <v>38924</v>
      </c>
      <c r="B3475" s="45" t="str">
        <f t="shared" si="112"/>
        <v>July</v>
      </c>
      <c r="C3475" s="53">
        <f t="shared" si="113"/>
        <v>2006</v>
      </c>
      <c r="D3475" s="43" t="s">
        <v>122</v>
      </c>
      <c r="E3475" s="132">
        <v>18.866800000000001</v>
      </c>
    </row>
    <row r="3476" spans="1:5" ht="13.8" x14ac:dyDescent="0.25">
      <c r="A3476" s="45">
        <v>38924</v>
      </c>
      <c r="B3476" s="45" t="str">
        <f t="shared" si="112"/>
        <v>July</v>
      </c>
      <c r="C3476" s="53">
        <f t="shared" si="113"/>
        <v>2006</v>
      </c>
      <c r="D3476" s="43" t="s">
        <v>123</v>
      </c>
      <c r="E3476" s="132">
        <v>18.633300000000002</v>
      </c>
    </row>
    <row r="3477" spans="1:5" ht="13.8" x14ac:dyDescent="0.25">
      <c r="A3477" s="45">
        <v>38924</v>
      </c>
      <c r="B3477" s="45" t="str">
        <f t="shared" si="112"/>
        <v>July</v>
      </c>
      <c r="C3477" s="53">
        <f t="shared" si="113"/>
        <v>2006</v>
      </c>
      <c r="D3477" s="43" t="s">
        <v>99</v>
      </c>
      <c r="E3477" s="132">
        <v>17.327999999999999</v>
      </c>
    </row>
    <row r="3478" spans="1:5" ht="13.8" x14ac:dyDescent="0.25">
      <c r="A3478" s="45">
        <v>38924</v>
      </c>
      <c r="B3478" s="45" t="str">
        <f t="shared" si="112"/>
        <v>July</v>
      </c>
      <c r="C3478" s="53">
        <f t="shared" si="113"/>
        <v>2006</v>
      </c>
      <c r="D3478" s="43" t="s">
        <v>100</v>
      </c>
      <c r="E3478" s="132">
        <v>16.872</v>
      </c>
    </row>
    <row r="3479" spans="1:5" ht="13.8" x14ac:dyDescent="0.25">
      <c r="A3479" s="45">
        <v>38924</v>
      </c>
      <c r="B3479" s="45" t="str">
        <f t="shared" si="112"/>
        <v>July</v>
      </c>
      <c r="C3479" s="53">
        <f t="shared" si="113"/>
        <v>2006</v>
      </c>
      <c r="D3479" s="43" t="s">
        <v>101</v>
      </c>
      <c r="E3479" s="132">
        <v>16.142399999999999</v>
      </c>
    </row>
    <row r="3480" spans="1:5" ht="13.8" x14ac:dyDescent="0.25">
      <c r="A3480" s="45">
        <v>38924</v>
      </c>
      <c r="B3480" s="45" t="str">
        <f t="shared" si="112"/>
        <v>July</v>
      </c>
      <c r="C3480" s="53">
        <f t="shared" si="113"/>
        <v>2006</v>
      </c>
      <c r="D3480" s="43" t="s">
        <v>124</v>
      </c>
      <c r="E3480" s="132">
        <v>16.005600000000001</v>
      </c>
    </row>
    <row r="3481" spans="1:5" ht="13.8" x14ac:dyDescent="0.25">
      <c r="A3481" s="45">
        <v>38924</v>
      </c>
      <c r="B3481" s="45" t="str">
        <f t="shared" si="112"/>
        <v>July</v>
      </c>
      <c r="C3481" s="53">
        <f t="shared" si="113"/>
        <v>2006</v>
      </c>
      <c r="D3481" s="43" t="s">
        <v>125</v>
      </c>
      <c r="E3481" s="132">
        <v>14.318400000000002</v>
      </c>
    </row>
    <row r="3482" spans="1:5" ht="13.8" x14ac:dyDescent="0.25">
      <c r="A3482" s="45">
        <v>38924</v>
      </c>
      <c r="B3482" s="45" t="str">
        <f t="shared" si="112"/>
        <v>July</v>
      </c>
      <c r="C3482" s="53">
        <f t="shared" si="113"/>
        <v>2006</v>
      </c>
      <c r="D3482" s="43" t="s">
        <v>126</v>
      </c>
      <c r="E3482" s="132">
        <v>14.3819</v>
      </c>
    </row>
    <row r="3483" spans="1:5" ht="13.8" x14ac:dyDescent="0.25">
      <c r="A3483" s="45">
        <v>38924</v>
      </c>
      <c r="B3483" s="45" t="str">
        <f t="shared" si="112"/>
        <v>July</v>
      </c>
      <c r="C3483" s="53">
        <f t="shared" si="113"/>
        <v>2006</v>
      </c>
      <c r="D3483" s="43" t="s">
        <v>127</v>
      </c>
      <c r="E3483" s="132">
        <v>13.510199999999999</v>
      </c>
    </row>
    <row r="3484" spans="1:5" ht="13.8" x14ac:dyDescent="0.25">
      <c r="A3484" s="45">
        <v>38924</v>
      </c>
      <c r="B3484" s="45" t="str">
        <f t="shared" si="112"/>
        <v>July</v>
      </c>
      <c r="C3484" s="53">
        <f t="shared" si="113"/>
        <v>2006</v>
      </c>
      <c r="D3484" s="43" t="s">
        <v>105</v>
      </c>
      <c r="E3484" s="132">
        <v>11.263200000000001</v>
      </c>
    </row>
    <row r="3485" spans="1:5" ht="13.8" x14ac:dyDescent="0.25">
      <c r="A3485" s="45">
        <v>38924</v>
      </c>
      <c r="B3485" s="45" t="str">
        <f t="shared" si="112"/>
        <v>July</v>
      </c>
      <c r="C3485" s="53">
        <f t="shared" si="113"/>
        <v>2006</v>
      </c>
      <c r="D3485" s="43" t="s">
        <v>128</v>
      </c>
      <c r="E3485" s="132">
        <v>12.7324</v>
      </c>
    </row>
    <row r="3486" spans="1:5" ht="13.8" x14ac:dyDescent="0.25">
      <c r="A3486" s="45">
        <v>38931</v>
      </c>
      <c r="B3486" s="45" t="str">
        <f t="shared" si="112"/>
        <v>August</v>
      </c>
      <c r="C3486" s="53">
        <f t="shared" si="113"/>
        <v>2006</v>
      </c>
      <c r="D3486" s="43" t="s">
        <v>131</v>
      </c>
      <c r="E3486" s="132">
        <v>37.263800000000003</v>
      </c>
    </row>
    <row r="3487" spans="1:5" ht="13.8" x14ac:dyDescent="0.25">
      <c r="A3487" s="45">
        <v>38931</v>
      </c>
      <c r="B3487" s="45" t="str">
        <f t="shared" si="112"/>
        <v>August</v>
      </c>
      <c r="C3487" s="53">
        <f t="shared" si="113"/>
        <v>2006</v>
      </c>
      <c r="D3487" s="43" t="s">
        <v>115</v>
      </c>
      <c r="E3487" s="132">
        <v>31.32</v>
      </c>
    </row>
    <row r="3488" spans="1:5" ht="13.8" x14ac:dyDescent="0.25">
      <c r="A3488" s="45">
        <v>38931</v>
      </c>
      <c r="B3488" s="45" t="str">
        <f t="shared" si="112"/>
        <v>August</v>
      </c>
      <c r="C3488" s="53">
        <f t="shared" si="113"/>
        <v>2006</v>
      </c>
      <c r="D3488" s="43" t="s">
        <v>95</v>
      </c>
      <c r="E3488" s="132">
        <v>27.770399999999999</v>
      </c>
    </row>
    <row r="3489" spans="1:5" ht="13.8" x14ac:dyDescent="0.25">
      <c r="A3489" s="45">
        <v>38931</v>
      </c>
      <c r="B3489" s="45" t="str">
        <f t="shared" si="112"/>
        <v>August</v>
      </c>
      <c r="C3489" s="53">
        <f t="shared" si="113"/>
        <v>2006</v>
      </c>
      <c r="D3489" s="43" t="s">
        <v>96</v>
      </c>
      <c r="E3489" s="132">
        <v>26.517600000000002</v>
      </c>
    </row>
    <row r="3490" spans="1:5" ht="13.8" x14ac:dyDescent="0.25">
      <c r="A3490" s="45">
        <v>38931</v>
      </c>
      <c r="B3490" s="45" t="str">
        <f t="shared" si="112"/>
        <v>August</v>
      </c>
      <c r="C3490" s="53">
        <f t="shared" si="113"/>
        <v>2006</v>
      </c>
      <c r="D3490" s="43" t="s">
        <v>97</v>
      </c>
      <c r="E3490" s="132">
        <v>25.264800000000001</v>
      </c>
    </row>
    <row r="3491" spans="1:5" ht="13.8" x14ac:dyDescent="0.25">
      <c r="A3491" s="45">
        <v>38931</v>
      </c>
      <c r="B3491" s="45" t="str">
        <f t="shared" si="112"/>
        <v>August</v>
      </c>
      <c r="C3491" s="53">
        <f t="shared" si="113"/>
        <v>2006</v>
      </c>
      <c r="D3491" s="43" t="s">
        <v>98</v>
      </c>
      <c r="E3491" s="132">
        <v>19.835999999999999</v>
      </c>
    </row>
    <row r="3492" spans="1:5" ht="15.6" x14ac:dyDescent="0.3">
      <c r="A3492" s="45">
        <v>38931</v>
      </c>
      <c r="B3492" s="45" t="str">
        <f t="shared" si="112"/>
        <v>August</v>
      </c>
      <c r="C3492" s="53">
        <f t="shared" si="113"/>
        <v>2006</v>
      </c>
      <c r="D3492" s="130" t="s">
        <v>136</v>
      </c>
      <c r="E3492" s="132">
        <v>28.784400000000002</v>
      </c>
    </row>
    <row r="3493" spans="1:5" ht="13.8" x14ac:dyDescent="0.25">
      <c r="A3493" s="45">
        <v>38931</v>
      </c>
      <c r="B3493" s="45" t="str">
        <f t="shared" si="112"/>
        <v>August</v>
      </c>
      <c r="C3493" s="53">
        <f t="shared" si="113"/>
        <v>2006</v>
      </c>
      <c r="D3493" s="43" t="s">
        <v>118</v>
      </c>
      <c r="E3493" s="132">
        <v>26.443799999999996</v>
      </c>
    </row>
    <row r="3494" spans="1:5" ht="13.8" x14ac:dyDescent="0.25">
      <c r="A3494" s="45">
        <v>38931</v>
      </c>
      <c r="B3494" s="45" t="str">
        <f t="shared" si="112"/>
        <v>August</v>
      </c>
      <c r="C3494" s="53">
        <f t="shared" si="113"/>
        <v>2006</v>
      </c>
      <c r="D3494" s="43" t="s">
        <v>102</v>
      </c>
      <c r="E3494" s="132">
        <v>26.095199999999998</v>
      </c>
    </row>
    <row r="3495" spans="1:5" ht="13.8" x14ac:dyDescent="0.25">
      <c r="A3495" s="45">
        <v>38931</v>
      </c>
      <c r="B3495" s="45" t="str">
        <f t="shared" si="112"/>
        <v>August</v>
      </c>
      <c r="C3495" s="53">
        <f t="shared" si="113"/>
        <v>2006</v>
      </c>
      <c r="D3495" s="43" t="s">
        <v>119</v>
      </c>
      <c r="E3495" s="132">
        <v>25.2486</v>
      </c>
    </row>
    <row r="3496" spans="1:5" ht="13.8" x14ac:dyDescent="0.25">
      <c r="A3496" s="45">
        <v>38931</v>
      </c>
      <c r="B3496" s="45" t="str">
        <f t="shared" si="112"/>
        <v>August</v>
      </c>
      <c r="C3496" s="53">
        <f t="shared" si="113"/>
        <v>2006</v>
      </c>
      <c r="D3496" s="43" t="s">
        <v>120</v>
      </c>
      <c r="E3496" s="132">
        <v>23.953799999999998</v>
      </c>
    </row>
    <row r="3497" spans="1:5" ht="13.8" x14ac:dyDescent="0.25">
      <c r="A3497" s="45">
        <v>38931</v>
      </c>
      <c r="B3497" s="45" t="str">
        <f t="shared" si="112"/>
        <v>August</v>
      </c>
      <c r="C3497" s="53">
        <f t="shared" si="113"/>
        <v>2006</v>
      </c>
      <c r="D3497" s="43" t="s">
        <v>103</v>
      </c>
      <c r="E3497" s="132">
        <v>23.107199999999999</v>
      </c>
    </row>
    <row r="3498" spans="1:5" ht="13.8" x14ac:dyDescent="0.25">
      <c r="A3498" s="45">
        <v>38931</v>
      </c>
      <c r="B3498" s="45" t="str">
        <f t="shared" si="112"/>
        <v>August</v>
      </c>
      <c r="C3498" s="53">
        <f t="shared" si="113"/>
        <v>2006</v>
      </c>
      <c r="D3498" s="43" t="s">
        <v>116</v>
      </c>
      <c r="E3498" s="132">
        <v>19.551000000000002</v>
      </c>
    </row>
    <row r="3499" spans="1:5" ht="13.8" x14ac:dyDescent="0.25">
      <c r="A3499" s="45">
        <v>38931</v>
      </c>
      <c r="B3499" s="45" t="str">
        <f t="shared" si="112"/>
        <v>August</v>
      </c>
      <c r="C3499" s="53">
        <f t="shared" si="113"/>
        <v>2006</v>
      </c>
      <c r="D3499" s="43" t="s">
        <v>104</v>
      </c>
      <c r="E3499" s="132">
        <v>21.574000000000002</v>
      </c>
    </row>
    <row r="3500" spans="1:5" ht="13.8" x14ac:dyDescent="0.25">
      <c r="A3500" s="45">
        <v>38931</v>
      </c>
      <c r="B3500" s="45" t="str">
        <f t="shared" si="112"/>
        <v>August</v>
      </c>
      <c r="C3500" s="53">
        <f t="shared" si="113"/>
        <v>2006</v>
      </c>
      <c r="D3500" s="43" t="s">
        <v>121</v>
      </c>
      <c r="E3500" s="132">
        <v>20.515999999999998</v>
      </c>
    </row>
    <row r="3501" spans="1:5" ht="13.8" x14ac:dyDescent="0.25">
      <c r="A3501" s="45">
        <v>38931</v>
      </c>
      <c r="B3501" s="45" t="str">
        <f t="shared" si="112"/>
        <v>August</v>
      </c>
      <c r="C3501" s="53">
        <f t="shared" si="113"/>
        <v>2006</v>
      </c>
      <c r="D3501" s="43" t="s">
        <v>122</v>
      </c>
      <c r="E3501" s="132">
        <v>18.584</v>
      </c>
    </row>
    <row r="3502" spans="1:5" ht="13.8" x14ac:dyDescent="0.25">
      <c r="A3502" s="45">
        <v>38931</v>
      </c>
      <c r="B3502" s="45" t="str">
        <f t="shared" si="112"/>
        <v>August</v>
      </c>
      <c r="C3502" s="53">
        <f t="shared" si="113"/>
        <v>2006</v>
      </c>
      <c r="D3502" s="43" t="s">
        <v>123</v>
      </c>
      <c r="E3502" s="132">
        <v>18.353999999999999</v>
      </c>
    </row>
    <row r="3503" spans="1:5" ht="13.8" x14ac:dyDescent="0.25">
      <c r="A3503" s="45">
        <v>38931</v>
      </c>
      <c r="B3503" s="45" t="str">
        <f t="shared" si="112"/>
        <v>August</v>
      </c>
      <c r="C3503" s="53">
        <f t="shared" si="113"/>
        <v>2006</v>
      </c>
      <c r="D3503" s="43" t="s">
        <v>99</v>
      </c>
      <c r="E3503" s="132">
        <v>17.707999999999998</v>
      </c>
    </row>
    <row r="3504" spans="1:5" ht="13.8" x14ac:dyDescent="0.25">
      <c r="A3504" s="45">
        <v>38931</v>
      </c>
      <c r="B3504" s="45" t="str">
        <f t="shared" si="112"/>
        <v>August</v>
      </c>
      <c r="C3504" s="53">
        <f t="shared" si="113"/>
        <v>2006</v>
      </c>
      <c r="D3504" s="43" t="s">
        <v>100</v>
      </c>
      <c r="E3504" s="132">
        <v>17.242000000000001</v>
      </c>
    </row>
    <row r="3505" spans="1:5" ht="13.8" x14ac:dyDescent="0.25">
      <c r="A3505" s="45">
        <v>38931</v>
      </c>
      <c r="B3505" s="45" t="str">
        <f t="shared" si="112"/>
        <v>August</v>
      </c>
      <c r="C3505" s="53">
        <f t="shared" si="113"/>
        <v>2006</v>
      </c>
      <c r="D3505" s="43" t="s">
        <v>101</v>
      </c>
      <c r="E3505" s="132">
        <v>16.496400000000001</v>
      </c>
    </row>
    <row r="3506" spans="1:5" ht="13.8" x14ac:dyDescent="0.25">
      <c r="A3506" s="45">
        <v>38931</v>
      </c>
      <c r="B3506" s="45" t="str">
        <f t="shared" si="112"/>
        <v>August</v>
      </c>
      <c r="C3506" s="53">
        <f t="shared" si="113"/>
        <v>2006</v>
      </c>
      <c r="D3506" s="43" t="s">
        <v>124</v>
      </c>
      <c r="E3506" s="132">
        <v>16.3566</v>
      </c>
    </row>
    <row r="3507" spans="1:5" ht="13.8" x14ac:dyDescent="0.25">
      <c r="A3507" s="45">
        <v>38931</v>
      </c>
      <c r="B3507" s="45" t="str">
        <f t="shared" si="112"/>
        <v>August</v>
      </c>
      <c r="C3507" s="53">
        <f t="shared" si="113"/>
        <v>2006</v>
      </c>
      <c r="D3507" s="43" t="s">
        <v>125</v>
      </c>
      <c r="E3507" s="132">
        <v>14.632400000000001</v>
      </c>
    </row>
    <row r="3508" spans="1:5" ht="13.8" x14ac:dyDescent="0.25">
      <c r="A3508" s="45">
        <v>38931</v>
      </c>
      <c r="B3508" s="45" t="str">
        <f t="shared" si="112"/>
        <v>August</v>
      </c>
      <c r="C3508" s="53">
        <f t="shared" si="113"/>
        <v>2006</v>
      </c>
      <c r="D3508" s="43" t="s">
        <v>126</v>
      </c>
      <c r="E3508" s="132">
        <v>14.680900000000001</v>
      </c>
    </row>
    <row r="3509" spans="1:5" ht="13.8" x14ac:dyDescent="0.25">
      <c r="A3509" s="45">
        <v>38931</v>
      </c>
      <c r="B3509" s="45" t="str">
        <f t="shared" si="112"/>
        <v>August</v>
      </c>
      <c r="C3509" s="53">
        <f t="shared" si="113"/>
        <v>2006</v>
      </c>
      <c r="D3509" s="43" t="s">
        <v>127</v>
      </c>
      <c r="E3509" s="132">
        <v>13.777200000000001</v>
      </c>
    </row>
    <row r="3510" spans="1:5" ht="13.8" x14ac:dyDescent="0.25">
      <c r="A3510" s="45">
        <v>38931</v>
      </c>
      <c r="B3510" s="45" t="str">
        <f t="shared" si="112"/>
        <v>August</v>
      </c>
      <c r="C3510" s="53">
        <f t="shared" si="113"/>
        <v>2006</v>
      </c>
      <c r="D3510" s="43" t="s">
        <v>105</v>
      </c>
      <c r="E3510" s="132">
        <v>11.510199999999999</v>
      </c>
    </row>
    <row r="3511" spans="1:5" ht="13.8" x14ac:dyDescent="0.25">
      <c r="A3511" s="45">
        <v>38931</v>
      </c>
      <c r="B3511" s="45" t="str">
        <f t="shared" si="112"/>
        <v>August</v>
      </c>
      <c r="C3511" s="53">
        <f t="shared" si="113"/>
        <v>2006</v>
      </c>
      <c r="D3511" s="43" t="s">
        <v>128</v>
      </c>
      <c r="E3511" s="132">
        <v>12.961400000000001</v>
      </c>
    </row>
    <row r="3512" spans="1:5" ht="13.8" x14ac:dyDescent="0.25">
      <c r="A3512" s="45">
        <v>38938</v>
      </c>
      <c r="B3512" s="45" t="str">
        <f t="shared" si="112"/>
        <v>August</v>
      </c>
      <c r="C3512" s="53">
        <f t="shared" si="113"/>
        <v>2006</v>
      </c>
      <c r="D3512" s="43" t="s">
        <v>131</v>
      </c>
      <c r="E3512" s="132">
        <v>36.830500000000001</v>
      </c>
    </row>
    <row r="3513" spans="1:5" ht="13.8" x14ac:dyDescent="0.25">
      <c r="A3513" s="45">
        <v>38938</v>
      </c>
      <c r="B3513" s="45" t="str">
        <f t="shared" si="112"/>
        <v>August</v>
      </c>
      <c r="C3513" s="53">
        <f t="shared" si="113"/>
        <v>2006</v>
      </c>
      <c r="D3513" s="43" t="s">
        <v>115</v>
      </c>
      <c r="E3513" s="132">
        <v>33.96</v>
      </c>
    </row>
    <row r="3514" spans="1:5" ht="13.8" x14ac:dyDescent="0.25">
      <c r="A3514" s="45">
        <v>38938</v>
      </c>
      <c r="B3514" s="45" t="str">
        <f t="shared" si="112"/>
        <v>August</v>
      </c>
      <c r="C3514" s="53">
        <f t="shared" si="113"/>
        <v>2006</v>
      </c>
      <c r="D3514" s="43" t="s">
        <v>95</v>
      </c>
      <c r="E3514" s="132">
        <v>30.111200000000004</v>
      </c>
    </row>
    <row r="3515" spans="1:5" ht="13.8" x14ac:dyDescent="0.25">
      <c r="A3515" s="45">
        <v>38938</v>
      </c>
      <c r="B3515" s="45" t="str">
        <f t="shared" ref="B3515:B3575" si="114">TEXT(A3515,"mmmm")</f>
        <v>August</v>
      </c>
      <c r="C3515" s="53">
        <f t="shared" ref="C3515:C3575" si="115">YEAR(A3515)</f>
        <v>2006</v>
      </c>
      <c r="D3515" s="43" t="s">
        <v>96</v>
      </c>
      <c r="E3515" s="132">
        <v>28.752800000000001</v>
      </c>
    </row>
    <row r="3516" spans="1:5" ht="13.8" x14ac:dyDescent="0.25">
      <c r="A3516" s="45">
        <v>38938</v>
      </c>
      <c r="B3516" s="45" t="str">
        <f t="shared" si="114"/>
        <v>August</v>
      </c>
      <c r="C3516" s="53">
        <f t="shared" si="115"/>
        <v>2006</v>
      </c>
      <c r="D3516" s="43" t="s">
        <v>97</v>
      </c>
      <c r="E3516" s="132">
        <v>27.394400000000001</v>
      </c>
    </row>
    <row r="3517" spans="1:5" ht="13.8" x14ac:dyDescent="0.25">
      <c r="A3517" s="45">
        <v>38938</v>
      </c>
      <c r="B3517" s="45" t="str">
        <f t="shared" si="114"/>
        <v>August</v>
      </c>
      <c r="C3517" s="53">
        <f t="shared" si="115"/>
        <v>2006</v>
      </c>
      <c r="D3517" s="43" t="s">
        <v>98</v>
      </c>
      <c r="E3517" s="132">
        <v>21.507999999999996</v>
      </c>
    </row>
    <row r="3518" spans="1:5" ht="15.6" x14ac:dyDescent="0.3">
      <c r="A3518" s="45">
        <v>38938</v>
      </c>
      <c r="B3518" s="45" t="str">
        <f t="shared" si="114"/>
        <v>August</v>
      </c>
      <c r="C3518" s="53">
        <f t="shared" si="115"/>
        <v>2006</v>
      </c>
      <c r="D3518" s="130" t="s">
        <v>136</v>
      </c>
      <c r="E3518" s="132">
        <v>33.061600000000006</v>
      </c>
    </row>
    <row r="3519" spans="1:5" ht="13.8" x14ac:dyDescent="0.25">
      <c r="A3519" s="45">
        <v>38938</v>
      </c>
      <c r="B3519" s="45" t="str">
        <f t="shared" si="114"/>
        <v>August</v>
      </c>
      <c r="C3519" s="53">
        <f t="shared" si="115"/>
        <v>2006</v>
      </c>
      <c r="D3519" s="43" t="s">
        <v>118</v>
      </c>
      <c r="E3519" s="132">
        <v>30.373199999999997</v>
      </c>
    </row>
    <row r="3520" spans="1:5" ht="13.8" x14ac:dyDescent="0.25">
      <c r="A3520" s="45">
        <v>38938</v>
      </c>
      <c r="B3520" s="45" t="str">
        <f t="shared" si="114"/>
        <v>August</v>
      </c>
      <c r="C3520" s="53">
        <f t="shared" si="115"/>
        <v>2006</v>
      </c>
      <c r="D3520" s="43" t="s">
        <v>102</v>
      </c>
      <c r="E3520" s="132">
        <v>29.972800000000003</v>
      </c>
    </row>
    <row r="3521" spans="1:5" ht="13.8" x14ac:dyDescent="0.25">
      <c r="A3521" s="45">
        <v>38938</v>
      </c>
      <c r="B3521" s="45" t="str">
        <f t="shared" si="114"/>
        <v>August</v>
      </c>
      <c r="C3521" s="53">
        <f t="shared" si="115"/>
        <v>2006</v>
      </c>
      <c r="D3521" s="43" t="s">
        <v>119</v>
      </c>
      <c r="E3521" s="132">
        <v>29.000399999999999</v>
      </c>
    </row>
    <row r="3522" spans="1:5" ht="13.8" x14ac:dyDescent="0.25">
      <c r="A3522" s="45">
        <v>38938</v>
      </c>
      <c r="B3522" s="45" t="str">
        <f t="shared" si="114"/>
        <v>August</v>
      </c>
      <c r="C3522" s="53">
        <f t="shared" si="115"/>
        <v>2006</v>
      </c>
      <c r="D3522" s="43" t="s">
        <v>120</v>
      </c>
      <c r="E3522" s="132">
        <v>27.513199999999998</v>
      </c>
    </row>
    <row r="3523" spans="1:5" ht="13.8" x14ac:dyDescent="0.25">
      <c r="A3523" s="45">
        <v>38938</v>
      </c>
      <c r="B3523" s="45" t="str">
        <f t="shared" si="114"/>
        <v>August</v>
      </c>
      <c r="C3523" s="53">
        <f t="shared" si="115"/>
        <v>2006</v>
      </c>
      <c r="D3523" s="43" t="s">
        <v>103</v>
      </c>
      <c r="E3523" s="132">
        <v>26.540800000000001</v>
      </c>
    </row>
    <row r="3524" spans="1:5" ht="13.8" x14ac:dyDescent="0.25">
      <c r="A3524" s="45">
        <v>38938</v>
      </c>
      <c r="B3524" s="45" t="str">
        <f t="shared" si="114"/>
        <v>August</v>
      </c>
      <c r="C3524" s="53">
        <f t="shared" si="115"/>
        <v>2006</v>
      </c>
      <c r="D3524" s="43" t="s">
        <v>116</v>
      </c>
      <c r="E3524" s="132">
        <v>22.344000000000001</v>
      </c>
    </row>
    <row r="3525" spans="1:5" ht="13.8" x14ac:dyDescent="0.25">
      <c r="A3525" s="45">
        <v>38938</v>
      </c>
      <c r="B3525" s="45" t="str">
        <f t="shared" si="114"/>
        <v>August</v>
      </c>
      <c r="C3525" s="53">
        <f t="shared" si="115"/>
        <v>2006</v>
      </c>
      <c r="D3525" s="43" t="s">
        <v>104</v>
      </c>
      <c r="E3525" s="132">
        <v>25.841899999999999</v>
      </c>
    </row>
    <row r="3526" spans="1:5" ht="13.8" x14ac:dyDescent="0.25">
      <c r="A3526" s="45">
        <v>38938</v>
      </c>
      <c r="B3526" s="45" t="str">
        <f t="shared" si="114"/>
        <v>August</v>
      </c>
      <c r="C3526" s="53">
        <f t="shared" si="115"/>
        <v>2006</v>
      </c>
      <c r="D3526" s="43" t="s">
        <v>121</v>
      </c>
      <c r="E3526" s="132">
        <v>24.5746</v>
      </c>
    </row>
    <row r="3527" spans="1:5" ht="13.8" x14ac:dyDescent="0.25">
      <c r="A3527" s="45">
        <v>38938</v>
      </c>
      <c r="B3527" s="45" t="str">
        <f t="shared" si="114"/>
        <v>August</v>
      </c>
      <c r="C3527" s="53">
        <f t="shared" si="115"/>
        <v>2006</v>
      </c>
      <c r="D3527" s="43" t="s">
        <v>122</v>
      </c>
      <c r="E3527" s="132">
        <v>22.260400000000001</v>
      </c>
    </row>
    <row r="3528" spans="1:5" ht="13.8" x14ac:dyDescent="0.25">
      <c r="A3528" s="45">
        <v>38938</v>
      </c>
      <c r="B3528" s="45" t="str">
        <f t="shared" si="114"/>
        <v>August</v>
      </c>
      <c r="C3528" s="53">
        <f t="shared" si="115"/>
        <v>2006</v>
      </c>
      <c r="D3528" s="43" t="s">
        <v>123</v>
      </c>
      <c r="E3528" s="132">
        <v>21.984900000000003</v>
      </c>
    </row>
    <row r="3529" spans="1:5" ht="13.8" x14ac:dyDescent="0.25">
      <c r="A3529" s="45">
        <v>38938</v>
      </c>
      <c r="B3529" s="45" t="str">
        <f t="shared" si="114"/>
        <v>August</v>
      </c>
      <c r="C3529" s="53">
        <f t="shared" si="115"/>
        <v>2006</v>
      </c>
      <c r="D3529" s="43" t="s">
        <v>99</v>
      </c>
      <c r="E3529" s="132">
        <v>21.584</v>
      </c>
    </row>
    <row r="3530" spans="1:5" ht="13.8" x14ac:dyDescent="0.25">
      <c r="A3530" s="45">
        <v>38938</v>
      </c>
      <c r="B3530" s="45" t="str">
        <f t="shared" si="114"/>
        <v>August</v>
      </c>
      <c r="C3530" s="53">
        <f t="shared" si="115"/>
        <v>2006</v>
      </c>
      <c r="D3530" s="43" t="s">
        <v>100</v>
      </c>
      <c r="E3530" s="132">
        <v>21.015999999999998</v>
      </c>
    </row>
    <row r="3531" spans="1:5" ht="13.8" x14ac:dyDescent="0.25">
      <c r="A3531" s="45">
        <v>38938</v>
      </c>
      <c r="B3531" s="45" t="str">
        <f t="shared" si="114"/>
        <v>August</v>
      </c>
      <c r="C3531" s="53">
        <f t="shared" si="115"/>
        <v>2006</v>
      </c>
      <c r="D3531" s="43" t="s">
        <v>101</v>
      </c>
      <c r="E3531" s="132">
        <v>20.107199999999999</v>
      </c>
    </row>
    <row r="3532" spans="1:5" ht="13.8" x14ac:dyDescent="0.25">
      <c r="A3532" s="45">
        <v>38938</v>
      </c>
      <c r="B3532" s="45" t="str">
        <f t="shared" si="114"/>
        <v>August</v>
      </c>
      <c r="C3532" s="53">
        <f t="shared" si="115"/>
        <v>2006</v>
      </c>
      <c r="D3532" s="43" t="s">
        <v>124</v>
      </c>
      <c r="E3532" s="132">
        <v>19.936799999999998</v>
      </c>
    </row>
    <row r="3533" spans="1:5" ht="13.8" x14ac:dyDescent="0.25">
      <c r="A3533" s="45">
        <v>38938</v>
      </c>
      <c r="B3533" s="45" t="str">
        <f t="shared" si="114"/>
        <v>August</v>
      </c>
      <c r="C3533" s="53">
        <f t="shared" si="115"/>
        <v>2006</v>
      </c>
      <c r="D3533" s="43" t="s">
        <v>125</v>
      </c>
      <c r="E3533" s="132">
        <v>17.8352</v>
      </c>
    </row>
    <row r="3534" spans="1:5" ht="13.8" x14ac:dyDescent="0.25">
      <c r="A3534" s="45">
        <v>38938</v>
      </c>
      <c r="B3534" s="45" t="str">
        <f t="shared" si="114"/>
        <v>August</v>
      </c>
      <c r="C3534" s="53">
        <f t="shared" si="115"/>
        <v>2006</v>
      </c>
      <c r="D3534" s="43" t="s">
        <v>126</v>
      </c>
      <c r="E3534" s="132">
        <v>17.730700000000002</v>
      </c>
    </row>
    <row r="3535" spans="1:5" ht="13.8" x14ac:dyDescent="0.25">
      <c r="A3535" s="45">
        <v>38938</v>
      </c>
      <c r="B3535" s="45" t="str">
        <f t="shared" si="114"/>
        <v>August</v>
      </c>
      <c r="C3535" s="53">
        <f t="shared" si="115"/>
        <v>2006</v>
      </c>
      <c r="D3535" s="43" t="s">
        <v>127</v>
      </c>
      <c r="E3535" s="132">
        <v>16.500599999999999</v>
      </c>
    </row>
    <row r="3536" spans="1:5" ht="13.8" x14ac:dyDescent="0.25">
      <c r="A3536" s="45">
        <v>38938</v>
      </c>
      <c r="B3536" s="45" t="str">
        <f t="shared" si="114"/>
        <v>August</v>
      </c>
      <c r="C3536" s="53">
        <f t="shared" si="115"/>
        <v>2006</v>
      </c>
      <c r="D3536" s="43" t="s">
        <v>105</v>
      </c>
      <c r="E3536" s="132">
        <v>14.0296</v>
      </c>
    </row>
    <row r="3537" spans="1:5" ht="13.8" x14ac:dyDescent="0.25">
      <c r="A3537" s="45">
        <v>38938</v>
      </c>
      <c r="B3537" s="45" t="str">
        <f t="shared" si="114"/>
        <v>August</v>
      </c>
      <c r="C3537" s="53">
        <f t="shared" si="115"/>
        <v>2006</v>
      </c>
      <c r="D3537" s="43" t="s">
        <v>128</v>
      </c>
      <c r="E3537" s="132">
        <v>15.2972</v>
      </c>
    </row>
    <row r="3538" spans="1:5" ht="13.8" x14ac:dyDescent="0.25">
      <c r="A3538" s="45">
        <v>38945</v>
      </c>
      <c r="B3538" s="45" t="str">
        <f t="shared" si="114"/>
        <v>August</v>
      </c>
      <c r="C3538" s="53">
        <f t="shared" si="115"/>
        <v>2006</v>
      </c>
      <c r="D3538" s="43" t="s">
        <v>131</v>
      </c>
      <c r="E3538" s="132">
        <v>35.283000000000001</v>
      </c>
    </row>
    <row r="3539" spans="1:5" ht="13.8" x14ac:dyDescent="0.25">
      <c r="A3539" s="45">
        <v>38945</v>
      </c>
      <c r="B3539" s="45" t="str">
        <f t="shared" si="114"/>
        <v>August</v>
      </c>
      <c r="C3539" s="53">
        <f t="shared" si="115"/>
        <v>2006</v>
      </c>
      <c r="D3539" s="43" t="s">
        <v>115</v>
      </c>
      <c r="E3539" s="132">
        <v>34.26</v>
      </c>
    </row>
    <row r="3540" spans="1:5" ht="13.8" x14ac:dyDescent="0.25">
      <c r="A3540" s="45">
        <v>38945</v>
      </c>
      <c r="B3540" s="45" t="str">
        <f t="shared" si="114"/>
        <v>August</v>
      </c>
      <c r="C3540" s="53">
        <f t="shared" si="115"/>
        <v>2006</v>
      </c>
      <c r="D3540" s="43" t="s">
        <v>95</v>
      </c>
      <c r="E3540" s="132">
        <v>30.377200000000002</v>
      </c>
    </row>
    <row r="3541" spans="1:5" ht="13.8" x14ac:dyDescent="0.25">
      <c r="A3541" s="45">
        <v>38945</v>
      </c>
      <c r="B3541" s="45" t="str">
        <f t="shared" si="114"/>
        <v>August</v>
      </c>
      <c r="C3541" s="53">
        <f t="shared" si="115"/>
        <v>2006</v>
      </c>
      <c r="D3541" s="43" t="s">
        <v>96</v>
      </c>
      <c r="E3541" s="132">
        <v>29.006799999999998</v>
      </c>
    </row>
    <row r="3542" spans="1:5" ht="13.8" x14ac:dyDescent="0.25">
      <c r="A3542" s="45">
        <v>38945</v>
      </c>
      <c r="B3542" s="45" t="str">
        <f t="shared" si="114"/>
        <v>August</v>
      </c>
      <c r="C3542" s="53">
        <f t="shared" si="115"/>
        <v>2006</v>
      </c>
      <c r="D3542" s="43" t="s">
        <v>97</v>
      </c>
      <c r="E3542" s="132">
        <v>27.636399999999998</v>
      </c>
    </row>
    <row r="3543" spans="1:5" ht="13.8" x14ac:dyDescent="0.25">
      <c r="A3543" s="45">
        <v>38945</v>
      </c>
      <c r="B3543" s="45" t="str">
        <f t="shared" si="114"/>
        <v>August</v>
      </c>
      <c r="C3543" s="53">
        <f t="shared" si="115"/>
        <v>2006</v>
      </c>
      <c r="D3543" s="43" t="s">
        <v>98</v>
      </c>
      <c r="E3543" s="132">
        <v>21.697999999999997</v>
      </c>
    </row>
    <row r="3544" spans="1:5" ht="15.6" x14ac:dyDescent="0.3">
      <c r="A3544" s="45">
        <v>38945</v>
      </c>
      <c r="B3544" s="45" t="str">
        <f t="shared" si="114"/>
        <v>August</v>
      </c>
      <c r="C3544" s="53">
        <f t="shared" si="115"/>
        <v>2006</v>
      </c>
      <c r="D3544" s="130" t="s">
        <v>136</v>
      </c>
      <c r="E3544" s="132">
        <v>32.888200000000005</v>
      </c>
    </row>
    <row r="3545" spans="1:5" ht="13.8" x14ac:dyDescent="0.25">
      <c r="A3545" s="45">
        <v>38945</v>
      </c>
      <c r="B3545" s="45" t="str">
        <f t="shared" si="114"/>
        <v>August</v>
      </c>
      <c r="C3545" s="53">
        <f t="shared" si="115"/>
        <v>2006</v>
      </c>
      <c r="D3545" s="43" t="s">
        <v>118</v>
      </c>
      <c r="E3545" s="132">
        <v>30.213899999999999</v>
      </c>
    </row>
    <row r="3546" spans="1:5" ht="13.8" x14ac:dyDescent="0.25">
      <c r="A3546" s="45">
        <v>38945</v>
      </c>
      <c r="B3546" s="45" t="str">
        <f t="shared" si="114"/>
        <v>August</v>
      </c>
      <c r="C3546" s="53">
        <f t="shared" si="115"/>
        <v>2006</v>
      </c>
      <c r="D3546" s="43" t="s">
        <v>102</v>
      </c>
      <c r="E3546" s="132">
        <v>29.8156</v>
      </c>
    </row>
    <row r="3547" spans="1:5" ht="13.8" x14ac:dyDescent="0.25">
      <c r="A3547" s="45">
        <v>38945</v>
      </c>
      <c r="B3547" s="45" t="str">
        <f t="shared" si="114"/>
        <v>August</v>
      </c>
      <c r="C3547" s="53">
        <f t="shared" si="115"/>
        <v>2006</v>
      </c>
      <c r="D3547" s="43" t="s">
        <v>119</v>
      </c>
      <c r="E3547" s="132">
        <v>28.848300000000005</v>
      </c>
    </row>
    <row r="3548" spans="1:5" ht="13.8" x14ac:dyDescent="0.25">
      <c r="A3548" s="45">
        <v>38945</v>
      </c>
      <c r="B3548" s="45" t="str">
        <f t="shared" si="114"/>
        <v>August</v>
      </c>
      <c r="C3548" s="53">
        <f t="shared" si="115"/>
        <v>2006</v>
      </c>
      <c r="D3548" s="43" t="s">
        <v>120</v>
      </c>
      <c r="E3548" s="132">
        <v>27.3689</v>
      </c>
    </row>
    <row r="3549" spans="1:5" ht="13.8" x14ac:dyDescent="0.25">
      <c r="A3549" s="45">
        <v>38945</v>
      </c>
      <c r="B3549" s="45" t="str">
        <f t="shared" si="114"/>
        <v>August</v>
      </c>
      <c r="C3549" s="53">
        <f t="shared" si="115"/>
        <v>2006</v>
      </c>
      <c r="D3549" s="43" t="s">
        <v>103</v>
      </c>
      <c r="E3549" s="132">
        <v>26.401599999999998</v>
      </c>
    </row>
    <row r="3550" spans="1:5" ht="13.8" x14ac:dyDescent="0.25">
      <c r="A3550" s="45">
        <v>38945</v>
      </c>
      <c r="B3550" s="45" t="str">
        <f t="shared" si="114"/>
        <v>August</v>
      </c>
      <c r="C3550" s="53">
        <f t="shared" si="115"/>
        <v>2006</v>
      </c>
      <c r="D3550" s="43" t="s">
        <v>116</v>
      </c>
      <c r="E3550" s="132">
        <v>22.064700000000002</v>
      </c>
    </row>
    <row r="3551" spans="1:5" ht="13.8" x14ac:dyDescent="0.25">
      <c r="A3551" s="45">
        <v>38945</v>
      </c>
      <c r="B3551" s="45" t="str">
        <f t="shared" si="114"/>
        <v>August</v>
      </c>
      <c r="C3551" s="53">
        <f t="shared" si="115"/>
        <v>2006</v>
      </c>
      <c r="D3551" s="43" t="s">
        <v>104</v>
      </c>
      <c r="E3551" s="132">
        <v>26.123300000000004</v>
      </c>
    </row>
    <row r="3552" spans="1:5" ht="13.8" x14ac:dyDescent="0.25">
      <c r="A3552" s="45">
        <v>38945</v>
      </c>
      <c r="B3552" s="45" t="str">
        <f t="shared" si="114"/>
        <v>August</v>
      </c>
      <c r="C3552" s="53">
        <f t="shared" si="115"/>
        <v>2006</v>
      </c>
      <c r="D3552" s="43" t="s">
        <v>121</v>
      </c>
      <c r="E3552" s="132">
        <v>24.842199999999998</v>
      </c>
    </row>
    <row r="3553" spans="1:5" ht="13.8" x14ac:dyDescent="0.25">
      <c r="A3553" s="45">
        <v>38945</v>
      </c>
      <c r="B3553" s="45" t="str">
        <f t="shared" si="114"/>
        <v>August</v>
      </c>
      <c r="C3553" s="53">
        <f t="shared" si="115"/>
        <v>2006</v>
      </c>
      <c r="D3553" s="43" t="s">
        <v>122</v>
      </c>
      <c r="E3553" s="132">
        <v>22.502800000000001</v>
      </c>
    </row>
    <row r="3554" spans="1:5" ht="13.8" x14ac:dyDescent="0.25">
      <c r="A3554" s="45">
        <v>38945</v>
      </c>
      <c r="B3554" s="45" t="str">
        <f t="shared" si="114"/>
        <v>August</v>
      </c>
      <c r="C3554" s="53">
        <f t="shared" si="115"/>
        <v>2006</v>
      </c>
      <c r="D3554" s="43" t="s">
        <v>123</v>
      </c>
      <c r="E3554" s="132">
        <v>22.224300000000003</v>
      </c>
    </row>
    <row r="3555" spans="1:5" ht="13.8" x14ac:dyDescent="0.25">
      <c r="A3555" s="45">
        <v>38945</v>
      </c>
      <c r="B3555" s="45" t="str">
        <f t="shared" si="114"/>
        <v>August</v>
      </c>
      <c r="C3555" s="53">
        <f t="shared" si="115"/>
        <v>2006</v>
      </c>
      <c r="D3555" s="43" t="s">
        <v>99</v>
      </c>
      <c r="E3555" s="132">
        <v>20.937999999999999</v>
      </c>
    </row>
    <row r="3556" spans="1:5" ht="13.8" x14ac:dyDescent="0.25">
      <c r="A3556" s="45">
        <v>38945</v>
      </c>
      <c r="B3556" s="45" t="str">
        <f t="shared" si="114"/>
        <v>August</v>
      </c>
      <c r="C3556" s="53">
        <f t="shared" si="115"/>
        <v>2006</v>
      </c>
      <c r="D3556" s="43" t="s">
        <v>100</v>
      </c>
      <c r="E3556" s="132">
        <v>20.387</v>
      </c>
    </row>
    <row r="3557" spans="1:5" ht="13.8" x14ac:dyDescent="0.25">
      <c r="A3557" s="45">
        <v>38945</v>
      </c>
      <c r="B3557" s="45" t="str">
        <f t="shared" si="114"/>
        <v>August</v>
      </c>
      <c r="C3557" s="53">
        <f t="shared" si="115"/>
        <v>2006</v>
      </c>
      <c r="D3557" s="43" t="s">
        <v>101</v>
      </c>
      <c r="E3557" s="132">
        <v>19.505399999999998</v>
      </c>
    </row>
    <row r="3558" spans="1:5" ht="13.8" x14ac:dyDescent="0.25">
      <c r="A3558" s="45">
        <v>38945</v>
      </c>
      <c r="B3558" s="45" t="str">
        <f t="shared" si="114"/>
        <v>August</v>
      </c>
      <c r="C3558" s="53">
        <f t="shared" si="115"/>
        <v>2006</v>
      </c>
      <c r="D3558" s="43" t="s">
        <v>124</v>
      </c>
      <c r="E3558" s="132">
        <v>19.3401</v>
      </c>
    </row>
    <row r="3559" spans="1:5" ht="13.8" x14ac:dyDescent="0.25">
      <c r="A3559" s="45">
        <v>38945</v>
      </c>
      <c r="B3559" s="45" t="str">
        <f t="shared" si="114"/>
        <v>August</v>
      </c>
      <c r="C3559" s="53">
        <f t="shared" si="115"/>
        <v>2006</v>
      </c>
      <c r="D3559" s="43" t="s">
        <v>125</v>
      </c>
      <c r="E3559" s="132">
        <v>17.301400000000001</v>
      </c>
    </row>
    <row r="3560" spans="1:5" ht="13.8" x14ac:dyDescent="0.25">
      <c r="A3560" s="45">
        <v>38945</v>
      </c>
      <c r="B3560" s="45" t="str">
        <f t="shared" si="114"/>
        <v>August</v>
      </c>
      <c r="C3560" s="53">
        <f t="shared" si="115"/>
        <v>2006</v>
      </c>
      <c r="D3560" s="43" t="s">
        <v>126</v>
      </c>
      <c r="E3560" s="132">
        <v>17.222400000000004</v>
      </c>
    </row>
    <row r="3561" spans="1:5" ht="13.8" x14ac:dyDescent="0.25">
      <c r="A3561" s="45">
        <v>38945</v>
      </c>
      <c r="B3561" s="45" t="str">
        <f t="shared" si="114"/>
        <v>August</v>
      </c>
      <c r="C3561" s="53">
        <f t="shared" si="115"/>
        <v>2006</v>
      </c>
      <c r="D3561" s="43" t="s">
        <v>127</v>
      </c>
      <c r="E3561" s="132">
        <v>16.046699999999998</v>
      </c>
    </row>
    <row r="3562" spans="1:5" ht="13.8" x14ac:dyDescent="0.25">
      <c r="A3562" s="45">
        <v>38945</v>
      </c>
      <c r="B3562" s="45" t="str">
        <f t="shared" si="114"/>
        <v>August</v>
      </c>
      <c r="C3562" s="53">
        <f t="shared" si="115"/>
        <v>2006</v>
      </c>
      <c r="D3562" s="43" t="s">
        <v>105</v>
      </c>
      <c r="E3562" s="132">
        <v>13.6097</v>
      </c>
    </row>
    <row r="3563" spans="1:5" ht="13.8" x14ac:dyDescent="0.25">
      <c r="A3563" s="45">
        <v>38945</v>
      </c>
      <c r="B3563" s="45" t="str">
        <f t="shared" si="114"/>
        <v>August</v>
      </c>
      <c r="C3563" s="53">
        <f t="shared" si="115"/>
        <v>2006</v>
      </c>
      <c r="D3563" s="43" t="s">
        <v>128</v>
      </c>
      <c r="E3563" s="132">
        <v>14.9079</v>
      </c>
    </row>
    <row r="3564" spans="1:5" ht="13.8" x14ac:dyDescent="0.25">
      <c r="A3564" s="45">
        <v>38952</v>
      </c>
      <c r="B3564" s="45" t="str">
        <f t="shared" si="114"/>
        <v>August</v>
      </c>
      <c r="C3564" s="53">
        <f t="shared" si="115"/>
        <v>2006</v>
      </c>
      <c r="D3564" s="43" t="s">
        <v>131</v>
      </c>
      <c r="E3564" s="132">
        <v>37.325700000000005</v>
      </c>
    </row>
    <row r="3565" spans="1:5" ht="13.8" x14ac:dyDescent="0.25">
      <c r="A3565" s="45">
        <v>38952</v>
      </c>
      <c r="B3565" s="45" t="str">
        <f t="shared" si="114"/>
        <v>August</v>
      </c>
      <c r="C3565" s="53">
        <f t="shared" si="115"/>
        <v>2006</v>
      </c>
      <c r="D3565" s="43" t="s">
        <v>115</v>
      </c>
      <c r="E3565" s="132">
        <v>33.479999999999997</v>
      </c>
    </row>
    <row r="3566" spans="1:5" ht="13.8" x14ac:dyDescent="0.25">
      <c r="A3566" s="45">
        <v>38952</v>
      </c>
      <c r="B3566" s="45" t="str">
        <f t="shared" si="114"/>
        <v>August</v>
      </c>
      <c r="C3566" s="53">
        <f t="shared" si="115"/>
        <v>2006</v>
      </c>
      <c r="D3566" s="43" t="s">
        <v>95</v>
      </c>
      <c r="E3566" s="132">
        <v>29.685600000000001</v>
      </c>
    </row>
    <row r="3567" spans="1:5" ht="13.8" x14ac:dyDescent="0.25">
      <c r="A3567" s="45">
        <v>38952</v>
      </c>
      <c r="B3567" s="45" t="str">
        <f t="shared" si="114"/>
        <v>August</v>
      </c>
      <c r="C3567" s="53">
        <f t="shared" si="115"/>
        <v>2006</v>
      </c>
      <c r="D3567" s="43" t="s">
        <v>96</v>
      </c>
      <c r="E3567" s="132">
        <v>28.346399999999999</v>
      </c>
    </row>
    <row r="3568" spans="1:5" ht="13.8" x14ac:dyDescent="0.25">
      <c r="A3568" s="45">
        <v>38952</v>
      </c>
      <c r="B3568" s="45" t="str">
        <f t="shared" si="114"/>
        <v>August</v>
      </c>
      <c r="C3568" s="53">
        <f t="shared" si="115"/>
        <v>2006</v>
      </c>
      <c r="D3568" s="43" t="s">
        <v>97</v>
      </c>
      <c r="E3568" s="132">
        <v>27.007199999999997</v>
      </c>
    </row>
    <row r="3569" spans="1:5" ht="13.8" x14ac:dyDescent="0.25">
      <c r="A3569" s="45">
        <v>38952</v>
      </c>
      <c r="B3569" s="45" t="str">
        <f t="shared" si="114"/>
        <v>August</v>
      </c>
      <c r="C3569" s="53">
        <f t="shared" si="115"/>
        <v>2006</v>
      </c>
      <c r="D3569" s="43" t="s">
        <v>98</v>
      </c>
      <c r="E3569" s="132">
        <v>21.204000000000001</v>
      </c>
    </row>
    <row r="3570" spans="1:5" ht="15.6" x14ac:dyDescent="0.3">
      <c r="A3570" s="45">
        <v>38952</v>
      </c>
      <c r="B3570" s="45" t="str">
        <f t="shared" si="114"/>
        <v>August</v>
      </c>
      <c r="C3570" s="53">
        <f t="shared" si="115"/>
        <v>2006</v>
      </c>
      <c r="D3570" s="130" t="s">
        <v>136</v>
      </c>
      <c r="E3570" s="132">
        <v>33.466200000000001</v>
      </c>
    </row>
    <row r="3571" spans="1:5" ht="13.8" x14ac:dyDescent="0.25">
      <c r="A3571" s="45">
        <v>38952</v>
      </c>
      <c r="B3571" s="45" t="str">
        <f t="shared" si="114"/>
        <v>August</v>
      </c>
      <c r="C3571" s="53">
        <f t="shared" si="115"/>
        <v>2006</v>
      </c>
      <c r="D3571" s="43" t="s">
        <v>118</v>
      </c>
      <c r="E3571" s="132">
        <v>30.744899999999998</v>
      </c>
    </row>
    <row r="3572" spans="1:5" ht="13.8" x14ac:dyDescent="0.25">
      <c r="A3572" s="45">
        <v>38952</v>
      </c>
      <c r="B3572" s="45" t="str">
        <f t="shared" si="114"/>
        <v>August</v>
      </c>
      <c r="C3572" s="53">
        <f t="shared" si="115"/>
        <v>2006</v>
      </c>
      <c r="D3572" s="43" t="s">
        <v>102</v>
      </c>
      <c r="E3572" s="132">
        <v>30.339600000000001</v>
      </c>
    </row>
    <row r="3573" spans="1:5" ht="13.8" x14ac:dyDescent="0.25">
      <c r="A3573" s="45">
        <v>38952</v>
      </c>
      <c r="B3573" s="45" t="str">
        <f t="shared" si="114"/>
        <v>August</v>
      </c>
      <c r="C3573" s="53">
        <f t="shared" si="115"/>
        <v>2006</v>
      </c>
      <c r="D3573" s="43" t="s">
        <v>119</v>
      </c>
      <c r="E3573" s="132">
        <v>29.355300000000003</v>
      </c>
    </row>
    <row r="3574" spans="1:5" ht="13.8" x14ac:dyDescent="0.25">
      <c r="A3574" s="45">
        <v>38952</v>
      </c>
      <c r="B3574" s="45" t="str">
        <f t="shared" si="114"/>
        <v>August</v>
      </c>
      <c r="C3574" s="53">
        <f t="shared" si="115"/>
        <v>2006</v>
      </c>
      <c r="D3574" s="43" t="s">
        <v>120</v>
      </c>
      <c r="E3574" s="132">
        <v>27.849899999999998</v>
      </c>
    </row>
    <row r="3575" spans="1:5" ht="13.8" x14ac:dyDescent="0.25">
      <c r="A3575" s="45">
        <v>38952</v>
      </c>
      <c r="B3575" s="45" t="str">
        <f t="shared" si="114"/>
        <v>August</v>
      </c>
      <c r="C3575" s="53">
        <f t="shared" si="115"/>
        <v>2006</v>
      </c>
      <c r="D3575" s="43" t="s">
        <v>103</v>
      </c>
      <c r="E3575" s="132">
        <v>26.865600000000001</v>
      </c>
    </row>
    <row r="3576" spans="1:5" ht="13.8" x14ac:dyDescent="0.25">
      <c r="A3576" s="45">
        <v>38952</v>
      </c>
      <c r="B3576" s="45" t="str">
        <f t="shared" ref="B3576:B3637" si="116">TEXT(A3576,"mmmm")</f>
        <v>August</v>
      </c>
      <c r="C3576" s="53">
        <f t="shared" ref="C3576:C3637" si="117">YEAR(A3576)</f>
        <v>2006</v>
      </c>
      <c r="D3576" s="43" t="s">
        <v>116</v>
      </c>
      <c r="E3576" s="132">
        <v>22.822800000000001</v>
      </c>
    </row>
    <row r="3577" spans="1:5" ht="13.8" x14ac:dyDescent="0.25">
      <c r="A3577" s="45">
        <v>38952</v>
      </c>
      <c r="B3577" s="45" t="str">
        <f t="shared" si="116"/>
        <v>August</v>
      </c>
      <c r="C3577" s="53">
        <f t="shared" si="117"/>
        <v>2006</v>
      </c>
      <c r="D3577" s="43" t="s">
        <v>104</v>
      </c>
      <c r="E3577" s="132">
        <v>26.592300000000002</v>
      </c>
    </row>
    <row r="3578" spans="1:5" ht="13.8" x14ac:dyDescent="0.25">
      <c r="A3578" s="45">
        <v>38952</v>
      </c>
      <c r="B3578" s="45" t="str">
        <f t="shared" si="116"/>
        <v>August</v>
      </c>
      <c r="C3578" s="53">
        <f t="shared" si="117"/>
        <v>2006</v>
      </c>
      <c r="D3578" s="43" t="s">
        <v>121</v>
      </c>
      <c r="E3578" s="132">
        <v>25.288200000000003</v>
      </c>
    </row>
    <row r="3579" spans="1:5" ht="13.8" x14ac:dyDescent="0.25">
      <c r="A3579" s="45">
        <v>38952</v>
      </c>
      <c r="B3579" s="45" t="str">
        <f t="shared" si="116"/>
        <v>August</v>
      </c>
      <c r="C3579" s="53">
        <f t="shared" si="117"/>
        <v>2006</v>
      </c>
      <c r="D3579" s="43" t="s">
        <v>122</v>
      </c>
      <c r="E3579" s="132">
        <v>22.906799999999997</v>
      </c>
    </row>
    <row r="3580" spans="1:5" ht="13.8" x14ac:dyDescent="0.25">
      <c r="A3580" s="45">
        <v>38952</v>
      </c>
      <c r="B3580" s="45" t="str">
        <f t="shared" si="116"/>
        <v>August</v>
      </c>
      <c r="C3580" s="53">
        <f t="shared" si="117"/>
        <v>2006</v>
      </c>
      <c r="D3580" s="43" t="s">
        <v>123</v>
      </c>
      <c r="E3580" s="132">
        <v>22.6233</v>
      </c>
    </row>
    <row r="3581" spans="1:5" ht="13.8" x14ac:dyDescent="0.25">
      <c r="A3581" s="45">
        <v>38952</v>
      </c>
      <c r="B3581" s="45" t="str">
        <f t="shared" si="116"/>
        <v>August</v>
      </c>
      <c r="C3581" s="53">
        <f t="shared" si="117"/>
        <v>2006</v>
      </c>
      <c r="D3581" s="43" t="s">
        <v>99</v>
      </c>
      <c r="E3581" s="132">
        <v>20.596</v>
      </c>
    </row>
    <row r="3582" spans="1:5" ht="13.8" x14ac:dyDescent="0.25">
      <c r="A3582" s="45">
        <v>38952</v>
      </c>
      <c r="B3582" s="45" t="str">
        <f t="shared" si="116"/>
        <v>August</v>
      </c>
      <c r="C3582" s="53">
        <f t="shared" si="117"/>
        <v>2006</v>
      </c>
      <c r="D3582" s="43" t="s">
        <v>100</v>
      </c>
      <c r="E3582" s="132">
        <v>20.054000000000002</v>
      </c>
    </row>
    <row r="3583" spans="1:5" ht="13.8" x14ac:dyDescent="0.25">
      <c r="A3583" s="45">
        <v>38952</v>
      </c>
      <c r="B3583" s="45" t="str">
        <f t="shared" si="116"/>
        <v>August</v>
      </c>
      <c r="C3583" s="53">
        <f t="shared" si="117"/>
        <v>2006</v>
      </c>
      <c r="D3583" s="43" t="s">
        <v>101</v>
      </c>
      <c r="E3583" s="132">
        <v>19.186800000000002</v>
      </c>
    </row>
    <row r="3584" spans="1:5" ht="13.8" x14ac:dyDescent="0.25">
      <c r="A3584" s="45">
        <v>38952</v>
      </c>
      <c r="B3584" s="45" t="str">
        <f t="shared" si="116"/>
        <v>August</v>
      </c>
      <c r="C3584" s="53">
        <f t="shared" si="117"/>
        <v>2006</v>
      </c>
      <c r="D3584" s="43" t="s">
        <v>124</v>
      </c>
      <c r="E3584" s="132">
        <v>19.024199999999997</v>
      </c>
    </row>
    <row r="3585" spans="1:5" ht="13.8" x14ac:dyDescent="0.25">
      <c r="A3585" s="45">
        <v>38952</v>
      </c>
      <c r="B3585" s="45" t="str">
        <f t="shared" si="116"/>
        <v>August</v>
      </c>
      <c r="C3585" s="53">
        <f t="shared" si="117"/>
        <v>2006</v>
      </c>
      <c r="D3585" s="43" t="s">
        <v>125</v>
      </c>
      <c r="E3585" s="132">
        <v>17.018800000000002</v>
      </c>
    </row>
    <row r="3586" spans="1:5" ht="13.8" x14ac:dyDescent="0.25">
      <c r="A3586" s="45">
        <v>38952</v>
      </c>
      <c r="B3586" s="45" t="str">
        <f t="shared" si="116"/>
        <v>August</v>
      </c>
      <c r="C3586" s="53">
        <f t="shared" si="117"/>
        <v>2006</v>
      </c>
      <c r="D3586" s="43" t="s">
        <v>126</v>
      </c>
      <c r="E3586" s="132">
        <v>16.953300000000002</v>
      </c>
    </row>
    <row r="3587" spans="1:5" ht="13.8" x14ac:dyDescent="0.25">
      <c r="A3587" s="45">
        <v>38952</v>
      </c>
      <c r="B3587" s="45" t="str">
        <f t="shared" si="116"/>
        <v>August</v>
      </c>
      <c r="C3587" s="53">
        <f t="shared" si="117"/>
        <v>2006</v>
      </c>
      <c r="D3587" s="43" t="s">
        <v>127</v>
      </c>
      <c r="E3587" s="132">
        <v>15.806399999999998</v>
      </c>
    </row>
    <row r="3588" spans="1:5" ht="13.8" x14ac:dyDescent="0.25">
      <c r="A3588" s="45">
        <v>38952</v>
      </c>
      <c r="B3588" s="45" t="str">
        <f t="shared" si="116"/>
        <v>August</v>
      </c>
      <c r="C3588" s="53">
        <f t="shared" si="117"/>
        <v>2006</v>
      </c>
      <c r="D3588" s="43" t="s">
        <v>105</v>
      </c>
      <c r="E3588" s="132">
        <v>13.3874</v>
      </c>
    </row>
    <row r="3589" spans="1:5" ht="13.8" x14ac:dyDescent="0.25">
      <c r="A3589" s="45">
        <v>38952</v>
      </c>
      <c r="B3589" s="45" t="str">
        <f t="shared" si="116"/>
        <v>August</v>
      </c>
      <c r="C3589" s="53">
        <f t="shared" si="117"/>
        <v>2006</v>
      </c>
      <c r="D3589" s="43" t="s">
        <v>128</v>
      </c>
      <c r="E3589" s="132">
        <v>14.7018</v>
      </c>
    </row>
    <row r="3590" spans="1:5" ht="13.8" x14ac:dyDescent="0.25">
      <c r="A3590" s="45">
        <v>38959</v>
      </c>
      <c r="B3590" s="45" t="str">
        <f t="shared" si="116"/>
        <v>August</v>
      </c>
      <c r="C3590" s="53">
        <f t="shared" si="117"/>
        <v>2006</v>
      </c>
      <c r="D3590" s="43" t="s">
        <v>131</v>
      </c>
      <c r="E3590" s="132">
        <v>36.335300000000004</v>
      </c>
    </row>
    <row r="3591" spans="1:5" ht="13.8" x14ac:dyDescent="0.25">
      <c r="A3591" s="45">
        <v>38959</v>
      </c>
      <c r="B3591" s="45" t="str">
        <f t="shared" si="116"/>
        <v>August</v>
      </c>
      <c r="C3591" s="53">
        <f t="shared" si="117"/>
        <v>2006</v>
      </c>
      <c r="D3591" s="43" t="s">
        <v>115</v>
      </c>
      <c r="E3591" s="132">
        <v>34.56</v>
      </c>
    </row>
    <row r="3592" spans="1:5" ht="13.8" x14ac:dyDescent="0.25">
      <c r="A3592" s="45">
        <v>38959</v>
      </c>
      <c r="B3592" s="45" t="str">
        <f t="shared" si="116"/>
        <v>August</v>
      </c>
      <c r="C3592" s="53">
        <f t="shared" si="117"/>
        <v>2006</v>
      </c>
      <c r="D3592" s="43" t="s">
        <v>95</v>
      </c>
      <c r="E3592" s="132">
        <v>30.6432</v>
      </c>
    </row>
    <row r="3593" spans="1:5" ht="13.8" x14ac:dyDescent="0.25">
      <c r="A3593" s="45">
        <v>38959</v>
      </c>
      <c r="B3593" s="45" t="str">
        <f t="shared" si="116"/>
        <v>August</v>
      </c>
      <c r="C3593" s="53">
        <f t="shared" si="117"/>
        <v>2006</v>
      </c>
      <c r="D3593" s="43" t="s">
        <v>96</v>
      </c>
      <c r="E3593" s="132">
        <v>29.2608</v>
      </c>
    </row>
    <row r="3594" spans="1:5" ht="13.8" x14ac:dyDescent="0.25">
      <c r="A3594" s="45">
        <v>38959</v>
      </c>
      <c r="B3594" s="45" t="str">
        <f t="shared" si="116"/>
        <v>August</v>
      </c>
      <c r="C3594" s="53">
        <f t="shared" si="117"/>
        <v>2006</v>
      </c>
      <c r="D3594" s="43" t="s">
        <v>97</v>
      </c>
      <c r="E3594" s="132">
        <v>27.878400000000003</v>
      </c>
    </row>
    <row r="3595" spans="1:5" ht="13.8" x14ac:dyDescent="0.25">
      <c r="A3595" s="45">
        <v>38959</v>
      </c>
      <c r="B3595" s="45" t="str">
        <f t="shared" si="116"/>
        <v>August</v>
      </c>
      <c r="C3595" s="53">
        <f t="shared" si="117"/>
        <v>2006</v>
      </c>
      <c r="D3595" s="43" t="s">
        <v>98</v>
      </c>
      <c r="E3595" s="132">
        <v>21.887999999999998</v>
      </c>
    </row>
    <row r="3596" spans="1:5" ht="15.6" x14ac:dyDescent="0.3">
      <c r="A3596" s="45">
        <v>38959</v>
      </c>
      <c r="B3596" s="45" t="str">
        <f t="shared" si="116"/>
        <v>August</v>
      </c>
      <c r="C3596" s="53">
        <f t="shared" si="117"/>
        <v>2006</v>
      </c>
      <c r="D3596" s="130" t="s">
        <v>136</v>
      </c>
      <c r="E3596" s="132">
        <v>32.888200000000005</v>
      </c>
    </row>
    <row r="3597" spans="1:5" ht="13.8" x14ac:dyDescent="0.25">
      <c r="A3597" s="45">
        <v>38959</v>
      </c>
      <c r="B3597" s="45" t="str">
        <f t="shared" si="116"/>
        <v>August</v>
      </c>
      <c r="C3597" s="53">
        <f t="shared" si="117"/>
        <v>2006</v>
      </c>
      <c r="D3597" s="43" t="s">
        <v>118</v>
      </c>
      <c r="E3597" s="132">
        <v>30.213899999999999</v>
      </c>
    </row>
    <row r="3598" spans="1:5" ht="13.8" x14ac:dyDescent="0.25">
      <c r="A3598" s="45">
        <v>38959</v>
      </c>
      <c r="B3598" s="45" t="str">
        <f t="shared" si="116"/>
        <v>August</v>
      </c>
      <c r="C3598" s="53">
        <f t="shared" si="117"/>
        <v>2006</v>
      </c>
      <c r="D3598" s="43" t="s">
        <v>102</v>
      </c>
      <c r="E3598" s="132">
        <v>29.8156</v>
      </c>
    </row>
    <row r="3599" spans="1:5" ht="13.8" x14ac:dyDescent="0.25">
      <c r="A3599" s="45">
        <v>38959</v>
      </c>
      <c r="B3599" s="45" t="str">
        <f t="shared" si="116"/>
        <v>August</v>
      </c>
      <c r="C3599" s="53">
        <f t="shared" si="117"/>
        <v>2006</v>
      </c>
      <c r="D3599" s="43" t="s">
        <v>119</v>
      </c>
      <c r="E3599" s="132">
        <v>28.848300000000005</v>
      </c>
    </row>
    <row r="3600" spans="1:5" ht="13.8" x14ac:dyDescent="0.25">
      <c r="A3600" s="45">
        <v>38959</v>
      </c>
      <c r="B3600" s="45" t="str">
        <f t="shared" si="116"/>
        <v>August</v>
      </c>
      <c r="C3600" s="53">
        <f t="shared" si="117"/>
        <v>2006</v>
      </c>
      <c r="D3600" s="43" t="s">
        <v>120</v>
      </c>
      <c r="E3600" s="132">
        <v>27.3689</v>
      </c>
    </row>
    <row r="3601" spans="1:5" ht="13.8" x14ac:dyDescent="0.25">
      <c r="A3601" s="45">
        <v>38959</v>
      </c>
      <c r="B3601" s="45" t="str">
        <f t="shared" si="116"/>
        <v>August</v>
      </c>
      <c r="C3601" s="53">
        <f t="shared" si="117"/>
        <v>2006</v>
      </c>
      <c r="D3601" s="43" t="s">
        <v>103</v>
      </c>
      <c r="E3601" s="132">
        <v>26.401599999999998</v>
      </c>
    </row>
    <row r="3602" spans="1:5" ht="13.8" x14ac:dyDescent="0.25">
      <c r="A3602" s="45">
        <v>38959</v>
      </c>
      <c r="B3602" s="45" t="str">
        <f t="shared" si="116"/>
        <v>August</v>
      </c>
      <c r="C3602" s="53">
        <f t="shared" si="117"/>
        <v>2006</v>
      </c>
      <c r="D3602" s="43" t="s">
        <v>116</v>
      </c>
      <c r="E3602" s="132">
        <v>21.5061</v>
      </c>
    </row>
    <row r="3603" spans="1:5" ht="13.8" x14ac:dyDescent="0.25">
      <c r="A3603" s="45">
        <v>38959</v>
      </c>
      <c r="B3603" s="45" t="str">
        <f t="shared" si="116"/>
        <v>August</v>
      </c>
      <c r="C3603" s="53">
        <f t="shared" si="117"/>
        <v>2006</v>
      </c>
      <c r="D3603" s="43" t="s">
        <v>104</v>
      </c>
      <c r="E3603" s="132">
        <v>25.982600000000001</v>
      </c>
    </row>
    <row r="3604" spans="1:5" ht="13.8" x14ac:dyDescent="0.25">
      <c r="A3604" s="45">
        <v>38959</v>
      </c>
      <c r="B3604" s="45" t="str">
        <f t="shared" si="116"/>
        <v>August</v>
      </c>
      <c r="C3604" s="53">
        <f t="shared" si="117"/>
        <v>2006</v>
      </c>
      <c r="D3604" s="43" t="s">
        <v>121</v>
      </c>
      <c r="E3604" s="132">
        <v>24.708400000000001</v>
      </c>
    </row>
    <row r="3605" spans="1:5" ht="13.8" x14ac:dyDescent="0.25">
      <c r="A3605" s="45">
        <v>38959</v>
      </c>
      <c r="B3605" s="45" t="str">
        <f t="shared" si="116"/>
        <v>August</v>
      </c>
      <c r="C3605" s="53">
        <f t="shared" si="117"/>
        <v>2006</v>
      </c>
      <c r="D3605" s="43" t="s">
        <v>122</v>
      </c>
      <c r="E3605" s="132">
        <v>22.381599999999999</v>
      </c>
    </row>
    <row r="3606" spans="1:5" ht="13.8" x14ac:dyDescent="0.25">
      <c r="A3606" s="45">
        <v>38959</v>
      </c>
      <c r="B3606" s="45" t="str">
        <f t="shared" si="116"/>
        <v>August</v>
      </c>
      <c r="C3606" s="53">
        <f t="shared" si="117"/>
        <v>2006</v>
      </c>
      <c r="D3606" s="43" t="s">
        <v>123</v>
      </c>
      <c r="E3606" s="132">
        <v>22.104600000000001</v>
      </c>
    </row>
    <row r="3607" spans="1:5" ht="13.8" x14ac:dyDescent="0.25">
      <c r="A3607" s="45">
        <v>38959</v>
      </c>
      <c r="B3607" s="45" t="str">
        <f t="shared" si="116"/>
        <v>August</v>
      </c>
      <c r="C3607" s="53">
        <f t="shared" si="117"/>
        <v>2006</v>
      </c>
      <c r="D3607" s="43" t="s">
        <v>99</v>
      </c>
      <c r="E3607" s="132">
        <v>19.151999999999997</v>
      </c>
    </row>
    <row r="3608" spans="1:5" ht="13.8" x14ac:dyDescent="0.25">
      <c r="A3608" s="45">
        <v>38959</v>
      </c>
      <c r="B3608" s="45" t="str">
        <f t="shared" si="116"/>
        <v>August</v>
      </c>
      <c r="C3608" s="53">
        <f t="shared" si="117"/>
        <v>2006</v>
      </c>
      <c r="D3608" s="43" t="s">
        <v>100</v>
      </c>
      <c r="E3608" s="132">
        <v>18.648000000000003</v>
      </c>
    </row>
    <row r="3609" spans="1:5" ht="13.8" x14ac:dyDescent="0.25">
      <c r="A3609" s="45">
        <v>38959</v>
      </c>
      <c r="B3609" s="45" t="str">
        <f t="shared" si="116"/>
        <v>August</v>
      </c>
      <c r="C3609" s="53">
        <f t="shared" si="117"/>
        <v>2006</v>
      </c>
      <c r="D3609" s="43" t="s">
        <v>101</v>
      </c>
      <c r="E3609" s="132">
        <v>17.8416</v>
      </c>
    </row>
    <row r="3610" spans="1:5" ht="13.8" x14ac:dyDescent="0.25">
      <c r="A3610" s="45">
        <v>38959</v>
      </c>
      <c r="B3610" s="45" t="str">
        <f t="shared" si="116"/>
        <v>August</v>
      </c>
      <c r="C3610" s="53">
        <f t="shared" si="117"/>
        <v>2006</v>
      </c>
      <c r="D3610" s="43" t="s">
        <v>124</v>
      </c>
      <c r="E3610" s="132">
        <v>17.6904</v>
      </c>
    </row>
    <row r="3611" spans="1:5" ht="13.8" x14ac:dyDescent="0.25">
      <c r="A3611" s="45">
        <v>38959</v>
      </c>
      <c r="B3611" s="45" t="str">
        <f t="shared" si="116"/>
        <v>August</v>
      </c>
      <c r="C3611" s="53">
        <f t="shared" si="117"/>
        <v>2006</v>
      </c>
      <c r="D3611" s="43" t="s">
        <v>125</v>
      </c>
      <c r="E3611" s="132">
        <v>15.825600000000001</v>
      </c>
    </row>
    <row r="3612" spans="1:5" ht="13.8" x14ac:dyDescent="0.25">
      <c r="A3612" s="45">
        <v>38959</v>
      </c>
      <c r="B3612" s="45" t="str">
        <f t="shared" si="116"/>
        <v>August</v>
      </c>
      <c r="C3612" s="53">
        <f t="shared" si="117"/>
        <v>2006</v>
      </c>
      <c r="D3612" s="43" t="s">
        <v>126</v>
      </c>
      <c r="E3612" s="132">
        <v>15.8171</v>
      </c>
    </row>
    <row r="3613" spans="1:5" ht="13.8" x14ac:dyDescent="0.25">
      <c r="A3613" s="45">
        <v>38959</v>
      </c>
      <c r="B3613" s="45" t="str">
        <f t="shared" si="116"/>
        <v>August</v>
      </c>
      <c r="C3613" s="53">
        <f t="shared" si="117"/>
        <v>2006</v>
      </c>
      <c r="D3613" s="43" t="s">
        <v>127</v>
      </c>
      <c r="E3613" s="132">
        <v>14.7918</v>
      </c>
    </row>
    <row r="3614" spans="1:5" ht="13.8" x14ac:dyDescent="0.25">
      <c r="A3614" s="45">
        <v>38959</v>
      </c>
      <c r="B3614" s="45" t="str">
        <f t="shared" si="116"/>
        <v>August</v>
      </c>
      <c r="C3614" s="53">
        <f t="shared" si="117"/>
        <v>2006</v>
      </c>
      <c r="D3614" s="43" t="s">
        <v>105</v>
      </c>
      <c r="E3614" s="132">
        <v>12.4488</v>
      </c>
    </row>
    <row r="3615" spans="1:5" ht="13.8" x14ac:dyDescent="0.25">
      <c r="A3615" s="45">
        <v>38959</v>
      </c>
      <c r="B3615" s="45" t="str">
        <f t="shared" si="116"/>
        <v>August</v>
      </c>
      <c r="C3615" s="53">
        <f t="shared" si="117"/>
        <v>2006</v>
      </c>
      <c r="D3615" s="43" t="s">
        <v>128</v>
      </c>
      <c r="E3615" s="132">
        <v>13.831600000000002</v>
      </c>
    </row>
    <row r="3616" spans="1:5" ht="13.8" x14ac:dyDescent="0.25">
      <c r="A3616" s="45">
        <v>38966</v>
      </c>
      <c r="B3616" s="45" t="str">
        <f t="shared" si="116"/>
        <v>September</v>
      </c>
      <c r="C3616" s="53">
        <f t="shared" si="117"/>
        <v>2006</v>
      </c>
      <c r="D3616" s="43" t="s">
        <v>131</v>
      </c>
      <c r="E3616" s="132">
        <v>33.302199999999999</v>
      </c>
    </row>
    <row r="3617" spans="1:5" ht="13.8" x14ac:dyDescent="0.25">
      <c r="A3617" s="45">
        <v>38966</v>
      </c>
      <c r="B3617" s="45" t="str">
        <f t="shared" si="116"/>
        <v>September</v>
      </c>
      <c r="C3617" s="53">
        <f t="shared" si="117"/>
        <v>2006</v>
      </c>
      <c r="D3617" s="43" t="s">
        <v>115</v>
      </c>
      <c r="E3617" s="132">
        <v>31.5</v>
      </c>
    </row>
    <row r="3618" spans="1:5" ht="13.8" x14ac:dyDescent="0.25">
      <c r="A3618" s="45">
        <v>38966</v>
      </c>
      <c r="B3618" s="45" t="str">
        <f t="shared" si="116"/>
        <v>September</v>
      </c>
      <c r="C3618" s="53">
        <f t="shared" si="117"/>
        <v>2006</v>
      </c>
      <c r="D3618" s="43" t="s">
        <v>95</v>
      </c>
      <c r="E3618" s="132">
        <v>27.93</v>
      </c>
    </row>
    <row r="3619" spans="1:5" ht="13.8" x14ac:dyDescent="0.25">
      <c r="A3619" s="45">
        <v>38966</v>
      </c>
      <c r="B3619" s="45" t="str">
        <f t="shared" si="116"/>
        <v>September</v>
      </c>
      <c r="C3619" s="53">
        <f t="shared" si="117"/>
        <v>2006</v>
      </c>
      <c r="D3619" s="43" t="s">
        <v>96</v>
      </c>
      <c r="E3619" s="132">
        <v>26.67</v>
      </c>
    </row>
    <row r="3620" spans="1:5" ht="13.8" x14ac:dyDescent="0.25">
      <c r="A3620" s="45">
        <v>38966</v>
      </c>
      <c r="B3620" s="45" t="str">
        <f t="shared" si="116"/>
        <v>September</v>
      </c>
      <c r="C3620" s="53">
        <f t="shared" si="117"/>
        <v>2006</v>
      </c>
      <c r="D3620" s="43" t="s">
        <v>97</v>
      </c>
      <c r="E3620" s="132">
        <v>25.41</v>
      </c>
    </row>
    <row r="3621" spans="1:5" ht="13.8" x14ac:dyDescent="0.25">
      <c r="A3621" s="45">
        <v>38966</v>
      </c>
      <c r="B3621" s="45" t="str">
        <f t="shared" si="116"/>
        <v>September</v>
      </c>
      <c r="C3621" s="53">
        <f t="shared" si="117"/>
        <v>2006</v>
      </c>
      <c r="D3621" s="43" t="s">
        <v>98</v>
      </c>
      <c r="E3621" s="132">
        <v>19.95</v>
      </c>
    </row>
    <row r="3622" spans="1:5" ht="15.6" x14ac:dyDescent="0.3">
      <c r="A3622" s="45">
        <v>38966</v>
      </c>
      <c r="B3622" s="45" t="str">
        <f t="shared" si="116"/>
        <v>September</v>
      </c>
      <c r="C3622" s="53">
        <f t="shared" si="117"/>
        <v>2006</v>
      </c>
      <c r="D3622" s="130" t="s">
        <v>136</v>
      </c>
      <c r="E3622" s="132">
        <v>29.131200000000003</v>
      </c>
    </row>
    <row r="3623" spans="1:5" ht="13.8" x14ac:dyDescent="0.25">
      <c r="A3623" s="45">
        <v>38966</v>
      </c>
      <c r="B3623" s="45" t="str">
        <f t="shared" si="116"/>
        <v>September</v>
      </c>
      <c r="C3623" s="53">
        <f t="shared" si="117"/>
        <v>2006</v>
      </c>
      <c r="D3623" s="43" t="s">
        <v>118</v>
      </c>
      <c r="E3623" s="132">
        <v>26.7624</v>
      </c>
    </row>
    <row r="3624" spans="1:5" ht="13.8" x14ac:dyDescent="0.25">
      <c r="A3624" s="45">
        <v>38966</v>
      </c>
      <c r="B3624" s="45" t="str">
        <f t="shared" si="116"/>
        <v>September</v>
      </c>
      <c r="C3624" s="53">
        <f t="shared" si="117"/>
        <v>2006</v>
      </c>
      <c r="D3624" s="43" t="s">
        <v>102</v>
      </c>
      <c r="E3624" s="132">
        <v>26.409600000000001</v>
      </c>
    </row>
    <row r="3625" spans="1:5" ht="13.8" x14ac:dyDescent="0.25">
      <c r="A3625" s="45">
        <v>38966</v>
      </c>
      <c r="B3625" s="45" t="str">
        <f t="shared" si="116"/>
        <v>September</v>
      </c>
      <c r="C3625" s="53">
        <f t="shared" si="117"/>
        <v>2006</v>
      </c>
      <c r="D3625" s="43" t="s">
        <v>119</v>
      </c>
      <c r="E3625" s="132">
        <v>25.552800000000001</v>
      </c>
    </row>
    <row r="3626" spans="1:5" ht="13.8" x14ac:dyDescent="0.25">
      <c r="A3626" s="45">
        <v>38966</v>
      </c>
      <c r="B3626" s="45" t="str">
        <f t="shared" si="116"/>
        <v>September</v>
      </c>
      <c r="C3626" s="53">
        <f t="shared" si="117"/>
        <v>2006</v>
      </c>
      <c r="D3626" s="43" t="s">
        <v>120</v>
      </c>
      <c r="E3626" s="132">
        <v>24.242399999999996</v>
      </c>
    </row>
    <row r="3627" spans="1:5" ht="13.8" x14ac:dyDescent="0.25">
      <c r="A3627" s="45">
        <v>38966</v>
      </c>
      <c r="B3627" s="45" t="str">
        <f t="shared" si="116"/>
        <v>September</v>
      </c>
      <c r="C3627" s="53">
        <f t="shared" si="117"/>
        <v>2006</v>
      </c>
      <c r="D3627" s="43" t="s">
        <v>103</v>
      </c>
      <c r="E3627" s="132">
        <v>23.3856</v>
      </c>
    </row>
    <row r="3628" spans="1:5" ht="13.8" x14ac:dyDescent="0.25">
      <c r="A3628" s="45">
        <v>38966</v>
      </c>
      <c r="B3628" s="45" t="str">
        <f t="shared" si="116"/>
        <v>September</v>
      </c>
      <c r="C3628" s="53">
        <f t="shared" si="117"/>
        <v>2006</v>
      </c>
      <c r="D3628" s="43" t="s">
        <v>116</v>
      </c>
      <c r="E3628" s="132">
        <v>19.271699999999999</v>
      </c>
    </row>
    <row r="3629" spans="1:5" ht="13.8" x14ac:dyDescent="0.25">
      <c r="A3629" s="45">
        <v>38966</v>
      </c>
      <c r="B3629" s="45" t="str">
        <f t="shared" si="116"/>
        <v>September</v>
      </c>
      <c r="C3629" s="53">
        <f t="shared" si="117"/>
        <v>2006</v>
      </c>
      <c r="D3629" s="43" t="s">
        <v>104</v>
      </c>
      <c r="E3629" s="132">
        <v>24.528700000000004</v>
      </c>
    </row>
    <row r="3630" spans="1:5" ht="13.8" x14ac:dyDescent="0.25">
      <c r="A3630" s="45">
        <v>38966</v>
      </c>
      <c r="B3630" s="45" t="str">
        <f t="shared" si="116"/>
        <v>September</v>
      </c>
      <c r="C3630" s="53">
        <f t="shared" si="117"/>
        <v>2006</v>
      </c>
      <c r="D3630" s="43" t="s">
        <v>121</v>
      </c>
      <c r="E3630" s="132">
        <v>23.325800000000001</v>
      </c>
    </row>
    <row r="3631" spans="1:5" ht="13.8" x14ac:dyDescent="0.25">
      <c r="A3631" s="45">
        <v>38966</v>
      </c>
      <c r="B3631" s="45" t="str">
        <f t="shared" si="116"/>
        <v>September</v>
      </c>
      <c r="C3631" s="53">
        <f t="shared" si="117"/>
        <v>2006</v>
      </c>
      <c r="D3631" s="43" t="s">
        <v>122</v>
      </c>
      <c r="E3631" s="132">
        <v>21.129200000000001</v>
      </c>
    </row>
    <row r="3632" spans="1:5" ht="13.8" x14ac:dyDescent="0.25">
      <c r="A3632" s="45">
        <v>38966</v>
      </c>
      <c r="B3632" s="45" t="str">
        <f t="shared" si="116"/>
        <v>September</v>
      </c>
      <c r="C3632" s="53">
        <f t="shared" si="117"/>
        <v>2006</v>
      </c>
      <c r="D3632" s="43" t="s">
        <v>123</v>
      </c>
      <c r="E3632" s="132">
        <v>20.867699999999999</v>
      </c>
    </row>
    <row r="3633" spans="1:5" ht="13.8" x14ac:dyDescent="0.25">
      <c r="A3633" s="45">
        <v>38966</v>
      </c>
      <c r="B3633" s="45" t="str">
        <f t="shared" si="116"/>
        <v>September</v>
      </c>
      <c r="C3633" s="53">
        <f t="shared" si="117"/>
        <v>2006</v>
      </c>
      <c r="D3633" s="43" t="s">
        <v>99</v>
      </c>
      <c r="E3633" s="132">
        <v>16.187999999999999</v>
      </c>
    </row>
    <row r="3634" spans="1:5" ht="13.8" x14ac:dyDescent="0.25">
      <c r="A3634" s="45">
        <v>38966</v>
      </c>
      <c r="B3634" s="45" t="str">
        <f t="shared" si="116"/>
        <v>September</v>
      </c>
      <c r="C3634" s="53">
        <f t="shared" si="117"/>
        <v>2006</v>
      </c>
      <c r="D3634" s="43" t="s">
        <v>100</v>
      </c>
      <c r="E3634" s="132">
        <v>15.762</v>
      </c>
    </row>
    <row r="3635" spans="1:5" ht="13.8" x14ac:dyDescent="0.25">
      <c r="A3635" s="45">
        <v>38966</v>
      </c>
      <c r="B3635" s="45" t="str">
        <f t="shared" si="116"/>
        <v>September</v>
      </c>
      <c r="C3635" s="53">
        <f t="shared" si="117"/>
        <v>2006</v>
      </c>
      <c r="D3635" s="43" t="s">
        <v>101</v>
      </c>
      <c r="E3635" s="132">
        <v>15.080399999999999</v>
      </c>
    </row>
    <row r="3636" spans="1:5" ht="13.8" x14ac:dyDescent="0.25">
      <c r="A3636" s="45">
        <v>38966</v>
      </c>
      <c r="B3636" s="45" t="str">
        <f t="shared" si="116"/>
        <v>September</v>
      </c>
      <c r="C3636" s="53">
        <f t="shared" si="117"/>
        <v>2006</v>
      </c>
      <c r="D3636" s="43" t="s">
        <v>124</v>
      </c>
      <c r="E3636" s="132">
        <v>14.9526</v>
      </c>
    </row>
    <row r="3637" spans="1:5" ht="13.8" x14ac:dyDescent="0.25">
      <c r="A3637" s="45">
        <v>38966</v>
      </c>
      <c r="B3637" s="45" t="str">
        <f t="shared" si="116"/>
        <v>September</v>
      </c>
      <c r="C3637" s="53">
        <f t="shared" si="117"/>
        <v>2006</v>
      </c>
      <c r="D3637" s="43" t="s">
        <v>125</v>
      </c>
      <c r="E3637" s="132">
        <v>13.3764</v>
      </c>
    </row>
    <row r="3638" spans="1:5" ht="13.8" x14ac:dyDescent="0.25">
      <c r="A3638" s="45">
        <v>38966</v>
      </c>
      <c r="B3638" s="45" t="str">
        <f t="shared" ref="B3638:B3698" si="118">TEXT(A3638,"mmmm")</f>
        <v>September</v>
      </c>
      <c r="C3638" s="53">
        <f t="shared" ref="C3638:C3698" si="119">YEAR(A3638)</f>
        <v>2006</v>
      </c>
      <c r="D3638" s="43" t="s">
        <v>126</v>
      </c>
      <c r="E3638" s="132">
        <v>13.4849</v>
      </c>
    </row>
    <row r="3639" spans="1:5" ht="13.8" x14ac:dyDescent="0.25">
      <c r="A3639" s="45">
        <v>38966</v>
      </c>
      <c r="B3639" s="45" t="str">
        <f t="shared" si="118"/>
        <v>September</v>
      </c>
      <c r="C3639" s="53">
        <f t="shared" si="119"/>
        <v>2006</v>
      </c>
      <c r="D3639" s="43" t="s">
        <v>127</v>
      </c>
      <c r="E3639" s="132">
        <v>12.709200000000001</v>
      </c>
    </row>
    <row r="3640" spans="1:5" ht="13.8" x14ac:dyDescent="0.25">
      <c r="A3640" s="45">
        <v>38966</v>
      </c>
      <c r="B3640" s="45" t="str">
        <f t="shared" si="118"/>
        <v>September</v>
      </c>
      <c r="C3640" s="53">
        <f t="shared" si="119"/>
        <v>2006</v>
      </c>
      <c r="D3640" s="43" t="s">
        <v>105</v>
      </c>
      <c r="E3640" s="132">
        <v>10.5222</v>
      </c>
    </row>
    <row r="3641" spans="1:5" ht="13.8" x14ac:dyDescent="0.25">
      <c r="A3641" s="45">
        <v>38966</v>
      </c>
      <c r="B3641" s="45" t="str">
        <f t="shared" si="118"/>
        <v>September</v>
      </c>
      <c r="C3641" s="53">
        <f t="shared" si="119"/>
        <v>2006</v>
      </c>
      <c r="D3641" s="43" t="s">
        <v>128</v>
      </c>
      <c r="E3641" s="132">
        <v>12.045399999999999</v>
      </c>
    </row>
    <row r="3642" spans="1:5" ht="13.8" x14ac:dyDescent="0.25">
      <c r="A3642" s="45">
        <v>38973</v>
      </c>
      <c r="B3642" s="45" t="str">
        <f t="shared" si="118"/>
        <v>September</v>
      </c>
      <c r="C3642" s="53">
        <f t="shared" si="119"/>
        <v>2006</v>
      </c>
      <c r="D3642" s="43" t="s">
        <v>131</v>
      </c>
      <c r="E3642" s="132">
        <v>34.973500000000001</v>
      </c>
    </row>
    <row r="3643" spans="1:5" ht="13.8" x14ac:dyDescent="0.25">
      <c r="A3643" s="45">
        <v>38973</v>
      </c>
      <c r="B3643" s="45" t="str">
        <f t="shared" si="118"/>
        <v>September</v>
      </c>
      <c r="C3643" s="53">
        <f t="shared" si="119"/>
        <v>2006</v>
      </c>
      <c r="D3643" s="43" t="s">
        <v>115</v>
      </c>
      <c r="E3643" s="132">
        <v>33.659999999999997</v>
      </c>
    </row>
    <row r="3644" spans="1:5" ht="13.8" x14ac:dyDescent="0.25">
      <c r="A3644" s="45">
        <v>38973</v>
      </c>
      <c r="B3644" s="45" t="str">
        <f t="shared" si="118"/>
        <v>September</v>
      </c>
      <c r="C3644" s="53">
        <f t="shared" si="119"/>
        <v>2006</v>
      </c>
      <c r="D3644" s="43" t="s">
        <v>95</v>
      </c>
      <c r="E3644" s="132">
        <v>29.845199999999998</v>
      </c>
    </row>
    <row r="3645" spans="1:5" ht="13.8" x14ac:dyDescent="0.25">
      <c r="A3645" s="45">
        <v>38973</v>
      </c>
      <c r="B3645" s="45" t="str">
        <f t="shared" si="118"/>
        <v>September</v>
      </c>
      <c r="C3645" s="53">
        <f t="shared" si="119"/>
        <v>2006</v>
      </c>
      <c r="D3645" s="43" t="s">
        <v>96</v>
      </c>
      <c r="E3645" s="132">
        <v>28.498800000000003</v>
      </c>
    </row>
    <row r="3646" spans="1:5" ht="13.8" x14ac:dyDescent="0.25">
      <c r="A3646" s="45">
        <v>38973</v>
      </c>
      <c r="B3646" s="45" t="str">
        <f t="shared" si="118"/>
        <v>September</v>
      </c>
      <c r="C3646" s="53">
        <f t="shared" si="119"/>
        <v>2006</v>
      </c>
      <c r="D3646" s="43" t="s">
        <v>97</v>
      </c>
      <c r="E3646" s="132">
        <v>27.152399999999997</v>
      </c>
    </row>
    <row r="3647" spans="1:5" ht="13.8" x14ac:dyDescent="0.25">
      <c r="A3647" s="45">
        <v>38973</v>
      </c>
      <c r="B3647" s="45" t="str">
        <f t="shared" si="118"/>
        <v>September</v>
      </c>
      <c r="C3647" s="53">
        <f t="shared" si="119"/>
        <v>2006</v>
      </c>
      <c r="D3647" s="43" t="s">
        <v>98</v>
      </c>
      <c r="E3647" s="132">
        <v>21.317999999999998</v>
      </c>
    </row>
    <row r="3648" spans="1:5" ht="15.6" x14ac:dyDescent="0.3">
      <c r="A3648" s="45">
        <v>38973</v>
      </c>
      <c r="B3648" s="45" t="str">
        <f t="shared" si="118"/>
        <v>September</v>
      </c>
      <c r="C3648" s="53">
        <f t="shared" si="119"/>
        <v>2006</v>
      </c>
      <c r="D3648" s="130" t="s">
        <v>136</v>
      </c>
      <c r="E3648" s="132">
        <v>29.709199999999999</v>
      </c>
    </row>
    <row r="3649" spans="1:5" ht="13.8" x14ac:dyDescent="0.25">
      <c r="A3649" s="45">
        <v>38973</v>
      </c>
      <c r="B3649" s="45" t="str">
        <f t="shared" si="118"/>
        <v>September</v>
      </c>
      <c r="C3649" s="53">
        <f t="shared" si="119"/>
        <v>2006</v>
      </c>
      <c r="D3649" s="43" t="s">
        <v>118</v>
      </c>
      <c r="E3649" s="132">
        <v>27.293399999999998</v>
      </c>
    </row>
    <row r="3650" spans="1:5" ht="13.8" x14ac:dyDescent="0.25">
      <c r="A3650" s="45">
        <v>38973</v>
      </c>
      <c r="B3650" s="45" t="str">
        <f t="shared" si="118"/>
        <v>September</v>
      </c>
      <c r="C3650" s="53">
        <f t="shared" si="119"/>
        <v>2006</v>
      </c>
      <c r="D3650" s="43" t="s">
        <v>102</v>
      </c>
      <c r="E3650" s="132">
        <v>26.933600000000002</v>
      </c>
    </row>
    <row r="3651" spans="1:5" ht="13.8" x14ac:dyDescent="0.25">
      <c r="A3651" s="45">
        <v>38973</v>
      </c>
      <c r="B3651" s="45" t="str">
        <f t="shared" si="118"/>
        <v>September</v>
      </c>
      <c r="C3651" s="53">
        <f t="shared" si="119"/>
        <v>2006</v>
      </c>
      <c r="D3651" s="43" t="s">
        <v>119</v>
      </c>
      <c r="E3651" s="132">
        <v>26.059799999999999</v>
      </c>
    </row>
    <row r="3652" spans="1:5" ht="13.8" x14ac:dyDescent="0.25">
      <c r="A3652" s="45">
        <v>38973</v>
      </c>
      <c r="B3652" s="45" t="str">
        <f t="shared" si="118"/>
        <v>September</v>
      </c>
      <c r="C3652" s="53">
        <f t="shared" si="119"/>
        <v>2006</v>
      </c>
      <c r="D3652" s="43" t="s">
        <v>120</v>
      </c>
      <c r="E3652" s="132">
        <v>24.723399999999998</v>
      </c>
    </row>
    <row r="3653" spans="1:5" ht="13.8" x14ac:dyDescent="0.25">
      <c r="A3653" s="45">
        <v>38973</v>
      </c>
      <c r="B3653" s="45" t="str">
        <f t="shared" si="118"/>
        <v>September</v>
      </c>
      <c r="C3653" s="53">
        <f t="shared" si="119"/>
        <v>2006</v>
      </c>
      <c r="D3653" s="43" t="s">
        <v>103</v>
      </c>
      <c r="E3653" s="132">
        <v>23.849599999999999</v>
      </c>
    </row>
    <row r="3654" spans="1:5" ht="13.8" x14ac:dyDescent="0.25">
      <c r="A3654" s="45">
        <v>38973</v>
      </c>
      <c r="B3654" s="45" t="str">
        <f t="shared" si="118"/>
        <v>September</v>
      </c>
      <c r="C3654" s="53">
        <f t="shared" si="119"/>
        <v>2006</v>
      </c>
      <c r="D3654" s="43" t="s">
        <v>116</v>
      </c>
      <c r="E3654" s="132">
        <v>19.750500000000002</v>
      </c>
    </row>
    <row r="3655" spans="1:5" ht="13.8" x14ac:dyDescent="0.25">
      <c r="A3655" s="45">
        <v>38973</v>
      </c>
      <c r="B3655" s="45" t="str">
        <f t="shared" si="118"/>
        <v>September</v>
      </c>
      <c r="C3655" s="53">
        <f t="shared" si="119"/>
        <v>2006</v>
      </c>
      <c r="D3655" s="43" t="s">
        <v>104</v>
      </c>
      <c r="E3655" s="132">
        <v>26.967500000000001</v>
      </c>
    </row>
    <row r="3656" spans="1:5" ht="13.8" x14ac:dyDescent="0.25">
      <c r="A3656" s="45">
        <v>38973</v>
      </c>
      <c r="B3656" s="45" t="str">
        <f t="shared" si="118"/>
        <v>September</v>
      </c>
      <c r="C3656" s="53">
        <f t="shared" si="119"/>
        <v>2006</v>
      </c>
      <c r="D3656" s="43" t="s">
        <v>121</v>
      </c>
      <c r="E3656" s="132">
        <v>25.645</v>
      </c>
    </row>
    <row r="3657" spans="1:5" ht="13.8" x14ac:dyDescent="0.25">
      <c r="A3657" s="45">
        <v>38973</v>
      </c>
      <c r="B3657" s="45" t="str">
        <f t="shared" si="118"/>
        <v>September</v>
      </c>
      <c r="C3657" s="53">
        <f t="shared" si="119"/>
        <v>2006</v>
      </c>
      <c r="D3657" s="43" t="s">
        <v>122</v>
      </c>
      <c r="E3657" s="132">
        <v>23.23</v>
      </c>
    </row>
    <row r="3658" spans="1:5" ht="13.8" x14ac:dyDescent="0.25">
      <c r="A3658" s="45">
        <v>38973</v>
      </c>
      <c r="B3658" s="45" t="str">
        <f t="shared" si="118"/>
        <v>September</v>
      </c>
      <c r="C3658" s="53">
        <f t="shared" si="119"/>
        <v>2006</v>
      </c>
      <c r="D3658" s="43" t="s">
        <v>123</v>
      </c>
      <c r="E3658" s="132">
        <v>22.942499999999999</v>
      </c>
    </row>
    <row r="3659" spans="1:5" ht="13.8" x14ac:dyDescent="0.25">
      <c r="A3659" s="45">
        <v>38973</v>
      </c>
      <c r="B3659" s="45" t="str">
        <f t="shared" si="118"/>
        <v>September</v>
      </c>
      <c r="C3659" s="53">
        <f t="shared" si="119"/>
        <v>2006</v>
      </c>
      <c r="D3659" s="43" t="s">
        <v>99</v>
      </c>
      <c r="E3659" s="132">
        <v>17.707999999999998</v>
      </c>
    </row>
    <row r="3660" spans="1:5" ht="13.8" x14ac:dyDescent="0.25">
      <c r="A3660" s="45">
        <v>38973</v>
      </c>
      <c r="B3660" s="45" t="str">
        <f t="shared" si="118"/>
        <v>September</v>
      </c>
      <c r="C3660" s="53">
        <f t="shared" si="119"/>
        <v>2006</v>
      </c>
      <c r="D3660" s="43" t="s">
        <v>100</v>
      </c>
      <c r="E3660" s="132">
        <v>17.242000000000001</v>
      </c>
    </row>
    <row r="3661" spans="1:5" ht="13.8" x14ac:dyDescent="0.25">
      <c r="A3661" s="45">
        <v>38973</v>
      </c>
      <c r="B3661" s="45" t="str">
        <f t="shared" si="118"/>
        <v>September</v>
      </c>
      <c r="C3661" s="53">
        <f t="shared" si="119"/>
        <v>2006</v>
      </c>
      <c r="D3661" s="43" t="s">
        <v>101</v>
      </c>
      <c r="E3661" s="132">
        <v>16.496400000000001</v>
      </c>
    </row>
    <row r="3662" spans="1:5" ht="13.8" x14ac:dyDescent="0.25">
      <c r="A3662" s="45">
        <v>38973</v>
      </c>
      <c r="B3662" s="45" t="str">
        <f t="shared" si="118"/>
        <v>September</v>
      </c>
      <c r="C3662" s="53">
        <f t="shared" si="119"/>
        <v>2006</v>
      </c>
      <c r="D3662" s="43" t="s">
        <v>124</v>
      </c>
      <c r="E3662" s="132">
        <v>16.3566</v>
      </c>
    </row>
    <row r="3663" spans="1:5" ht="13.8" x14ac:dyDescent="0.25">
      <c r="A3663" s="45">
        <v>38973</v>
      </c>
      <c r="B3663" s="45" t="str">
        <f t="shared" si="118"/>
        <v>September</v>
      </c>
      <c r="C3663" s="53">
        <f t="shared" si="119"/>
        <v>2006</v>
      </c>
      <c r="D3663" s="43" t="s">
        <v>125</v>
      </c>
      <c r="E3663" s="132">
        <v>14.632400000000001</v>
      </c>
    </row>
    <row r="3664" spans="1:5" ht="13.8" x14ac:dyDescent="0.25">
      <c r="A3664" s="45">
        <v>38973</v>
      </c>
      <c r="B3664" s="45" t="str">
        <f t="shared" si="118"/>
        <v>September</v>
      </c>
      <c r="C3664" s="53">
        <f t="shared" si="119"/>
        <v>2006</v>
      </c>
      <c r="D3664" s="43" t="s">
        <v>126</v>
      </c>
      <c r="E3664" s="132">
        <v>14.680900000000001</v>
      </c>
    </row>
    <row r="3665" spans="1:5" ht="13.8" x14ac:dyDescent="0.25">
      <c r="A3665" s="45">
        <v>38973</v>
      </c>
      <c r="B3665" s="45" t="str">
        <f t="shared" si="118"/>
        <v>September</v>
      </c>
      <c r="C3665" s="53">
        <f t="shared" si="119"/>
        <v>2006</v>
      </c>
      <c r="D3665" s="43" t="s">
        <v>127</v>
      </c>
      <c r="E3665" s="132">
        <v>13.777200000000001</v>
      </c>
    </row>
    <row r="3666" spans="1:5" ht="13.8" x14ac:dyDescent="0.25">
      <c r="A3666" s="45">
        <v>38973</v>
      </c>
      <c r="B3666" s="45" t="str">
        <f t="shared" si="118"/>
        <v>September</v>
      </c>
      <c r="C3666" s="53">
        <f t="shared" si="119"/>
        <v>2006</v>
      </c>
      <c r="D3666" s="43" t="s">
        <v>105</v>
      </c>
      <c r="E3666" s="132">
        <v>11.510199999999999</v>
      </c>
    </row>
    <row r="3667" spans="1:5" ht="13.8" x14ac:dyDescent="0.25">
      <c r="A3667" s="45">
        <v>38973</v>
      </c>
      <c r="B3667" s="45" t="str">
        <f t="shared" si="118"/>
        <v>September</v>
      </c>
      <c r="C3667" s="53">
        <f t="shared" si="119"/>
        <v>2006</v>
      </c>
      <c r="D3667" s="43" t="s">
        <v>128</v>
      </c>
      <c r="E3667" s="132">
        <v>12.961400000000001</v>
      </c>
    </row>
    <row r="3668" spans="1:5" ht="13.8" x14ac:dyDescent="0.25">
      <c r="A3668" s="45">
        <v>38980</v>
      </c>
      <c r="B3668" s="45" t="str">
        <f t="shared" si="118"/>
        <v>September</v>
      </c>
      <c r="C3668" s="53">
        <f t="shared" si="119"/>
        <v>2006</v>
      </c>
      <c r="D3668" s="43" t="s">
        <v>131</v>
      </c>
      <c r="E3668" s="132">
        <v>36.397200000000005</v>
      </c>
    </row>
    <row r="3669" spans="1:5" ht="13.8" x14ac:dyDescent="0.25">
      <c r="A3669" s="45">
        <v>38980</v>
      </c>
      <c r="B3669" s="45" t="str">
        <f t="shared" si="118"/>
        <v>September</v>
      </c>
      <c r="C3669" s="53">
        <f t="shared" si="119"/>
        <v>2006</v>
      </c>
      <c r="D3669" s="43" t="s">
        <v>115</v>
      </c>
      <c r="E3669" s="132">
        <v>33.119999999999997</v>
      </c>
    </row>
    <row r="3670" spans="1:5" ht="13.8" x14ac:dyDescent="0.25">
      <c r="A3670" s="45">
        <v>38980</v>
      </c>
      <c r="B3670" s="45" t="str">
        <f t="shared" si="118"/>
        <v>September</v>
      </c>
      <c r="C3670" s="53">
        <f t="shared" si="119"/>
        <v>2006</v>
      </c>
      <c r="D3670" s="43" t="s">
        <v>95</v>
      </c>
      <c r="E3670" s="132">
        <v>29.366400000000002</v>
      </c>
    </row>
    <row r="3671" spans="1:5" ht="13.8" x14ac:dyDescent="0.25">
      <c r="A3671" s="45">
        <v>38980</v>
      </c>
      <c r="B3671" s="45" t="str">
        <f t="shared" si="118"/>
        <v>September</v>
      </c>
      <c r="C3671" s="53">
        <f t="shared" si="119"/>
        <v>2006</v>
      </c>
      <c r="D3671" s="43" t="s">
        <v>96</v>
      </c>
      <c r="E3671" s="132">
        <v>28.041599999999999</v>
      </c>
    </row>
    <row r="3672" spans="1:5" ht="13.8" x14ac:dyDescent="0.25">
      <c r="A3672" s="45">
        <v>38980</v>
      </c>
      <c r="B3672" s="45" t="str">
        <f t="shared" si="118"/>
        <v>September</v>
      </c>
      <c r="C3672" s="53">
        <f t="shared" si="119"/>
        <v>2006</v>
      </c>
      <c r="D3672" s="43" t="s">
        <v>97</v>
      </c>
      <c r="E3672" s="132">
        <v>26.716799999999999</v>
      </c>
    </row>
    <row r="3673" spans="1:5" ht="13.8" x14ac:dyDescent="0.25">
      <c r="A3673" s="45">
        <v>38980</v>
      </c>
      <c r="B3673" s="45" t="str">
        <f t="shared" si="118"/>
        <v>September</v>
      </c>
      <c r="C3673" s="53">
        <f t="shared" si="119"/>
        <v>2006</v>
      </c>
      <c r="D3673" s="43" t="s">
        <v>98</v>
      </c>
      <c r="E3673" s="132">
        <v>20.975999999999999</v>
      </c>
    </row>
    <row r="3674" spans="1:5" ht="15.6" x14ac:dyDescent="0.3">
      <c r="A3674" s="45">
        <v>38980</v>
      </c>
      <c r="B3674" s="45" t="str">
        <f t="shared" si="118"/>
        <v>September</v>
      </c>
      <c r="C3674" s="53">
        <f t="shared" si="119"/>
        <v>2006</v>
      </c>
      <c r="D3674" s="130" t="s">
        <v>136</v>
      </c>
      <c r="E3674" s="132">
        <v>31.212000000000003</v>
      </c>
    </row>
    <row r="3675" spans="1:5" ht="13.8" x14ac:dyDescent="0.25">
      <c r="A3675" s="45">
        <v>38980</v>
      </c>
      <c r="B3675" s="45" t="str">
        <f t="shared" si="118"/>
        <v>September</v>
      </c>
      <c r="C3675" s="53">
        <f t="shared" si="119"/>
        <v>2006</v>
      </c>
      <c r="D3675" s="43" t="s">
        <v>118</v>
      </c>
      <c r="E3675" s="132">
        <v>28.673999999999996</v>
      </c>
    </row>
    <row r="3676" spans="1:5" ht="13.8" x14ac:dyDescent="0.25">
      <c r="A3676" s="45">
        <v>38980</v>
      </c>
      <c r="B3676" s="45" t="str">
        <f t="shared" si="118"/>
        <v>September</v>
      </c>
      <c r="C3676" s="53">
        <f t="shared" si="119"/>
        <v>2006</v>
      </c>
      <c r="D3676" s="43" t="s">
        <v>102</v>
      </c>
      <c r="E3676" s="132">
        <v>28.295999999999999</v>
      </c>
    </row>
    <row r="3677" spans="1:5" ht="13.8" x14ac:dyDescent="0.25">
      <c r="A3677" s="45">
        <v>38980</v>
      </c>
      <c r="B3677" s="45" t="str">
        <f t="shared" si="118"/>
        <v>September</v>
      </c>
      <c r="C3677" s="53">
        <f t="shared" si="119"/>
        <v>2006</v>
      </c>
      <c r="D3677" s="43" t="s">
        <v>119</v>
      </c>
      <c r="E3677" s="132">
        <v>27.378</v>
      </c>
    </row>
    <row r="3678" spans="1:5" ht="13.8" x14ac:dyDescent="0.25">
      <c r="A3678" s="45">
        <v>38980</v>
      </c>
      <c r="B3678" s="45" t="str">
        <f t="shared" si="118"/>
        <v>September</v>
      </c>
      <c r="C3678" s="53">
        <f t="shared" si="119"/>
        <v>2006</v>
      </c>
      <c r="D3678" s="43" t="s">
        <v>120</v>
      </c>
      <c r="E3678" s="132">
        <v>25.973999999999997</v>
      </c>
    </row>
    <row r="3679" spans="1:5" ht="13.8" x14ac:dyDescent="0.25">
      <c r="A3679" s="45">
        <v>38980</v>
      </c>
      <c r="B3679" s="45" t="str">
        <f t="shared" si="118"/>
        <v>September</v>
      </c>
      <c r="C3679" s="53">
        <f t="shared" si="119"/>
        <v>2006</v>
      </c>
      <c r="D3679" s="43" t="s">
        <v>103</v>
      </c>
      <c r="E3679" s="132">
        <v>25.055999999999997</v>
      </c>
    </row>
    <row r="3680" spans="1:5" ht="13.8" x14ac:dyDescent="0.25">
      <c r="A3680" s="45">
        <v>38980</v>
      </c>
      <c r="B3680" s="45" t="str">
        <f t="shared" si="118"/>
        <v>September</v>
      </c>
      <c r="C3680" s="53">
        <f t="shared" si="119"/>
        <v>2006</v>
      </c>
      <c r="D3680" s="43" t="s">
        <v>116</v>
      </c>
      <c r="E3680" s="132">
        <v>19.152000000000001</v>
      </c>
    </row>
    <row r="3681" spans="1:5" ht="13.8" x14ac:dyDescent="0.25">
      <c r="A3681" s="45">
        <v>38980</v>
      </c>
      <c r="B3681" s="45" t="str">
        <f t="shared" si="118"/>
        <v>September</v>
      </c>
      <c r="C3681" s="53">
        <f t="shared" si="119"/>
        <v>2006</v>
      </c>
      <c r="D3681" s="43" t="s">
        <v>104</v>
      </c>
      <c r="E3681" s="132">
        <v>24.903900000000004</v>
      </c>
    </row>
    <row r="3682" spans="1:5" ht="13.8" x14ac:dyDescent="0.25">
      <c r="A3682" s="45">
        <v>38980</v>
      </c>
      <c r="B3682" s="45" t="str">
        <f t="shared" si="118"/>
        <v>September</v>
      </c>
      <c r="C3682" s="53">
        <f t="shared" si="119"/>
        <v>2006</v>
      </c>
      <c r="D3682" s="43" t="s">
        <v>121</v>
      </c>
      <c r="E3682" s="132">
        <v>23.682599999999997</v>
      </c>
    </row>
    <row r="3683" spans="1:5" ht="13.8" x14ac:dyDescent="0.25">
      <c r="A3683" s="45">
        <v>38980</v>
      </c>
      <c r="B3683" s="45" t="str">
        <f t="shared" si="118"/>
        <v>September</v>
      </c>
      <c r="C3683" s="53">
        <f t="shared" si="119"/>
        <v>2006</v>
      </c>
      <c r="D3683" s="43" t="s">
        <v>122</v>
      </c>
      <c r="E3683" s="132">
        <v>21.452400000000001</v>
      </c>
    </row>
    <row r="3684" spans="1:5" ht="13.8" x14ac:dyDescent="0.25">
      <c r="A3684" s="45">
        <v>38980</v>
      </c>
      <c r="B3684" s="45" t="str">
        <f t="shared" si="118"/>
        <v>September</v>
      </c>
      <c r="C3684" s="53">
        <f t="shared" si="119"/>
        <v>2006</v>
      </c>
      <c r="D3684" s="43" t="s">
        <v>123</v>
      </c>
      <c r="E3684" s="132">
        <v>21.186900000000001</v>
      </c>
    </row>
    <row r="3685" spans="1:5" ht="13.8" x14ac:dyDescent="0.25">
      <c r="A3685" s="45">
        <v>38980</v>
      </c>
      <c r="B3685" s="45" t="str">
        <f t="shared" si="118"/>
        <v>September</v>
      </c>
      <c r="C3685" s="53">
        <f t="shared" si="119"/>
        <v>2006</v>
      </c>
      <c r="D3685" s="43" t="s">
        <v>99</v>
      </c>
      <c r="E3685" s="132">
        <v>16.187999999999999</v>
      </c>
    </row>
    <row r="3686" spans="1:5" ht="13.8" x14ac:dyDescent="0.25">
      <c r="A3686" s="45">
        <v>38980</v>
      </c>
      <c r="B3686" s="45" t="str">
        <f t="shared" si="118"/>
        <v>September</v>
      </c>
      <c r="C3686" s="53">
        <f t="shared" si="119"/>
        <v>2006</v>
      </c>
      <c r="D3686" s="43" t="s">
        <v>100</v>
      </c>
      <c r="E3686" s="132">
        <v>15.762</v>
      </c>
    </row>
    <row r="3687" spans="1:5" ht="13.8" x14ac:dyDescent="0.25">
      <c r="A3687" s="45">
        <v>38980</v>
      </c>
      <c r="B3687" s="45" t="str">
        <f t="shared" si="118"/>
        <v>September</v>
      </c>
      <c r="C3687" s="53">
        <f t="shared" si="119"/>
        <v>2006</v>
      </c>
      <c r="D3687" s="43" t="s">
        <v>101</v>
      </c>
      <c r="E3687" s="132">
        <v>15.080399999999999</v>
      </c>
    </row>
    <row r="3688" spans="1:5" ht="13.8" x14ac:dyDescent="0.25">
      <c r="A3688" s="45">
        <v>38980</v>
      </c>
      <c r="B3688" s="45" t="str">
        <f t="shared" si="118"/>
        <v>September</v>
      </c>
      <c r="C3688" s="53">
        <f t="shared" si="119"/>
        <v>2006</v>
      </c>
      <c r="D3688" s="43" t="s">
        <v>124</v>
      </c>
      <c r="E3688" s="132">
        <v>14.9526</v>
      </c>
    </row>
    <row r="3689" spans="1:5" ht="13.8" x14ac:dyDescent="0.25">
      <c r="A3689" s="45">
        <v>38980</v>
      </c>
      <c r="B3689" s="45" t="str">
        <f t="shared" si="118"/>
        <v>September</v>
      </c>
      <c r="C3689" s="53">
        <f t="shared" si="119"/>
        <v>2006</v>
      </c>
      <c r="D3689" s="43" t="s">
        <v>125</v>
      </c>
      <c r="E3689" s="132">
        <v>13.3764</v>
      </c>
    </row>
    <row r="3690" spans="1:5" ht="13.8" x14ac:dyDescent="0.25">
      <c r="A3690" s="45">
        <v>38980</v>
      </c>
      <c r="B3690" s="45" t="str">
        <f t="shared" si="118"/>
        <v>September</v>
      </c>
      <c r="C3690" s="53">
        <f t="shared" si="119"/>
        <v>2006</v>
      </c>
      <c r="D3690" s="43" t="s">
        <v>126</v>
      </c>
      <c r="E3690" s="132">
        <v>13.4849</v>
      </c>
    </row>
    <row r="3691" spans="1:5" ht="13.8" x14ac:dyDescent="0.25">
      <c r="A3691" s="45">
        <v>38980</v>
      </c>
      <c r="B3691" s="45" t="str">
        <f t="shared" si="118"/>
        <v>September</v>
      </c>
      <c r="C3691" s="53">
        <f t="shared" si="119"/>
        <v>2006</v>
      </c>
      <c r="D3691" s="43" t="s">
        <v>127</v>
      </c>
      <c r="E3691" s="132">
        <v>12.709200000000001</v>
      </c>
    </row>
    <row r="3692" spans="1:5" ht="13.8" x14ac:dyDescent="0.25">
      <c r="A3692" s="45">
        <v>38980</v>
      </c>
      <c r="B3692" s="45" t="str">
        <f t="shared" si="118"/>
        <v>September</v>
      </c>
      <c r="C3692" s="53">
        <f t="shared" si="119"/>
        <v>2006</v>
      </c>
      <c r="D3692" s="43" t="s">
        <v>105</v>
      </c>
      <c r="E3692" s="132">
        <v>10.5222</v>
      </c>
    </row>
    <row r="3693" spans="1:5" ht="13.8" x14ac:dyDescent="0.25">
      <c r="A3693" s="45">
        <v>38980</v>
      </c>
      <c r="B3693" s="45" t="str">
        <f t="shared" si="118"/>
        <v>September</v>
      </c>
      <c r="C3693" s="53">
        <f t="shared" si="119"/>
        <v>2006</v>
      </c>
      <c r="D3693" s="43" t="s">
        <v>128</v>
      </c>
      <c r="E3693" s="132">
        <v>12.045399999999999</v>
      </c>
    </row>
    <row r="3694" spans="1:5" ht="13.8" x14ac:dyDescent="0.25">
      <c r="A3694" s="45">
        <v>38986</v>
      </c>
      <c r="B3694" s="45" t="str">
        <f t="shared" si="118"/>
        <v>September</v>
      </c>
      <c r="C3694" s="53">
        <f t="shared" si="119"/>
        <v>2006</v>
      </c>
      <c r="D3694" s="43" t="s">
        <v>131</v>
      </c>
      <c r="E3694" s="132">
        <v>36.582900000000002</v>
      </c>
    </row>
    <row r="3695" spans="1:5" ht="13.8" x14ac:dyDescent="0.25">
      <c r="A3695" s="45">
        <v>38986</v>
      </c>
      <c r="B3695" s="45" t="str">
        <f t="shared" si="118"/>
        <v>September</v>
      </c>
      <c r="C3695" s="53">
        <f t="shared" si="119"/>
        <v>2006</v>
      </c>
      <c r="D3695" s="43" t="s">
        <v>115</v>
      </c>
      <c r="E3695" s="132">
        <v>34.32</v>
      </c>
    </row>
    <row r="3696" spans="1:5" ht="13.8" x14ac:dyDescent="0.25">
      <c r="A3696" s="45">
        <v>38986</v>
      </c>
      <c r="B3696" s="45" t="str">
        <f t="shared" si="118"/>
        <v>September</v>
      </c>
      <c r="C3696" s="53">
        <f t="shared" si="119"/>
        <v>2006</v>
      </c>
      <c r="D3696" s="43" t="s">
        <v>95</v>
      </c>
      <c r="E3696" s="132">
        <v>30.430399999999999</v>
      </c>
    </row>
    <row r="3697" spans="1:5" ht="13.8" x14ac:dyDescent="0.25">
      <c r="A3697" s="45">
        <v>38986</v>
      </c>
      <c r="B3697" s="45" t="str">
        <f t="shared" si="118"/>
        <v>September</v>
      </c>
      <c r="C3697" s="53">
        <f t="shared" si="119"/>
        <v>2006</v>
      </c>
      <c r="D3697" s="43" t="s">
        <v>96</v>
      </c>
      <c r="E3697" s="132">
        <v>29.057600000000001</v>
      </c>
    </row>
    <row r="3698" spans="1:5" ht="13.8" x14ac:dyDescent="0.25">
      <c r="A3698" s="45">
        <v>38986</v>
      </c>
      <c r="B3698" s="45" t="str">
        <f t="shared" si="118"/>
        <v>September</v>
      </c>
      <c r="C3698" s="53">
        <f t="shared" si="119"/>
        <v>2006</v>
      </c>
      <c r="D3698" s="43" t="s">
        <v>97</v>
      </c>
      <c r="E3698" s="132">
        <v>27.684799999999999</v>
      </c>
    </row>
    <row r="3699" spans="1:5" ht="13.8" x14ac:dyDescent="0.25">
      <c r="A3699" s="45">
        <v>38986</v>
      </c>
      <c r="B3699" s="45" t="str">
        <f t="shared" ref="B3699:B3760" si="120">TEXT(A3699,"mmmm")</f>
        <v>September</v>
      </c>
      <c r="C3699" s="53">
        <f t="shared" ref="C3699:C3760" si="121">YEAR(A3699)</f>
        <v>2006</v>
      </c>
      <c r="D3699" s="43" t="s">
        <v>98</v>
      </c>
      <c r="E3699" s="132">
        <v>21.736000000000001</v>
      </c>
    </row>
    <row r="3700" spans="1:5" ht="15.6" x14ac:dyDescent="0.3">
      <c r="A3700" s="45">
        <v>38986</v>
      </c>
      <c r="B3700" s="45" t="str">
        <f t="shared" si="120"/>
        <v>September</v>
      </c>
      <c r="C3700" s="53">
        <f t="shared" si="121"/>
        <v>2006</v>
      </c>
      <c r="D3700" s="130" t="s">
        <v>136</v>
      </c>
      <c r="E3700" s="132">
        <v>33.581800000000001</v>
      </c>
    </row>
    <row r="3701" spans="1:5" ht="13.8" x14ac:dyDescent="0.25">
      <c r="A3701" s="45">
        <v>38986</v>
      </c>
      <c r="B3701" s="45" t="str">
        <f t="shared" si="120"/>
        <v>September</v>
      </c>
      <c r="C3701" s="53">
        <f t="shared" si="121"/>
        <v>2006</v>
      </c>
      <c r="D3701" s="43" t="s">
        <v>118</v>
      </c>
      <c r="E3701" s="132">
        <v>30.851099999999995</v>
      </c>
    </row>
    <row r="3702" spans="1:5" ht="13.8" x14ac:dyDescent="0.25">
      <c r="A3702" s="45">
        <v>38986</v>
      </c>
      <c r="B3702" s="45" t="str">
        <f t="shared" si="120"/>
        <v>September</v>
      </c>
      <c r="C3702" s="53">
        <f t="shared" si="121"/>
        <v>2006</v>
      </c>
      <c r="D3702" s="43" t="s">
        <v>102</v>
      </c>
      <c r="E3702" s="132">
        <v>30.444400000000002</v>
      </c>
    </row>
    <row r="3703" spans="1:5" ht="13.8" x14ac:dyDescent="0.25">
      <c r="A3703" s="45">
        <v>38986</v>
      </c>
      <c r="B3703" s="45" t="str">
        <f t="shared" si="120"/>
        <v>September</v>
      </c>
      <c r="C3703" s="53">
        <f t="shared" si="121"/>
        <v>2006</v>
      </c>
      <c r="D3703" s="43" t="s">
        <v>119</v>
      </c>
      <c r="E3703" s="132">
        <v>29.456700000000001</v>
      </c>
    </row>
    <row r="3704" spans="1:5" ht="13.8" x14ac:dyDescent="0.25">
      <c r="A3704" s="45">
        <v>38986</v>
      </c>
      <c r="B3704" s="45" t="str">
        <f t="shared" si="120"/>
        <v>September</v>
      </c>
      <c r="C3704" s="53">
        <f t="shared" si="121"/>
        <v>2006</v>
      </c>
      <c r="D3704" s="43" t="s">
        <v>120</v>
      </c>
      <c r="E3704" s="132">
        <v>27.946099999999998</v>
      </c>
    </row>
    <row r="3705" spans="1:5" ht="13.8" x14ac:dyDescent="0.25">
      <c r="A3705" s="45">
        <v>38986</v>
      </c>
      <c r="B3705" s="45" t="str">
        <f t="shared" si="120"/>
        <v>September</v>
      </c>
      <c r="C3705" s="53">
        <f t="shared" si="121"/>
        <v>2006</v>
      </c>
      <c r="D3705" s="43" t="s">
        <v>103</v>
      </c>
      <c r="E3705" s="132">
        <v>26.958399999999997</v>
      </c>
    </row>
    <row r="3706" spans="1:5" ht="13.8" x14ac:dyDescent="0.25">
      <c r="A3706" s="45">
        <v>38986</v>
      </c>
      <c r="B3706" s="45" t="str">
        <f t="shared" si="120"/>
        <v>September</v>
      </c>
      <c r="C3706" s="53">
        <f t="shared" si="121"/>
        <v>2006</v>
      </c>
      <c r="D3706" s="43" t="s">
        <v>116</v>
      </c>
      <c r="E3706" s="132">
        <v>19.989899999999999</v>
      </c>
    </row>
    <row r="3707" spans="1:5" ht="13.8" x14ac:dyDescent="0.25">
      <c r="A3707" s="45">
        <v>38986</v>
      </c>
      <c r="B3707" s="45" t="str">
        <f t="shared" si="120"/>
        <v>September</v>
      </c>
      <c r="C3707" s="53">
        <f t="shared" si="121"/>
        <v>2006</v>
      </c>
      <c r="D3707" s="43" t="s">
        <v>104</v>
      </c>
      <c r="E3707" s="132">
        <v>24.763200000000001</v>
      </c>
    </row>
    <row r="3708" spans="1:5" ht="13.8" x14ac:dyDescent="0.25">
      <c r="A3708" s="45">
        <v>38986</v>
      </c>
      <c r="B3708" s="45" t="str">
        <f t="shared" si="120"/>
        <v>September</v>
      </c>
      <c r="C3708" s="53">
        <f t="shared" si="121"/>
        <v>2006</v>
      </c>
      <c r="D3708" s="43" t="s">
        <v>121</v>
      </c>
      <c r="E3708" s="132">
        <v>23.5488</v>
      </c>
    </row>
    <row r="3709" spans="1:5" ht="13.8" x14ac:dyDescent="0.25">
      <c r="A3709" s="45">
        <v>38986</v>
      </c>
      <c r="B3709" s="45" t="str">
        <f t="shared" si="120"/>
        <v>September</v>
      </c>
      <c r="C3709" s="53">
        <f t="shared" si="121"/>
        <v>2006</v>
      </c>
      <c r="D3709" s="43" t="s">
        <v>122</v>
      </c>
      <c r="E3709" s="132">
        <v>21.331199999999999</v>
      </c>
    </row>
    <row r="3710" spans="1:5" ht="13.8" x14ac:dyDescent="0.25">
      <c r="A3710" s="45">
        <v>38986</v>
      </c>
      <c r="B3710" s="45" t="str">
        <f t="shared" si="120"/>
        <v>September</v>
      </c>
      <c r="C3710" s="53">
        <f t="shared" si="121"/>
        <v>2006</v>
      </c>
      <c r="D3710" s="43" t="s">
        <v>123</v>
      </c>
      <c r="E3710" s="132">
        <v>21.067200000000003</v>
      </c>
    </row>
    <row r="3711" spans="1:5" ht="13.8" x14ac:dyDescent="0.25">
      <c r="A3711" s="45">
        <v>38986</v>
      </c>
      <c r="B3711" s="45" t="str">
        <f t="shared" si="120"/>
        <v>September</v>
      </c>
      <c r="C3711" s="53">
        <f t="shared" si="121"/>
        <v>2006</v>
      </c>
      <c r="D3711" s="43" t="s">
        <v>99</v>
      </c>
      <c r="E3711" s="132">
        <v>15.997999999999999</v>
      </c>
    </row>
    <row r="3712" spans="1:5" ht="13.8" x14ac:dyDescent="0.25">
      <c r="A3712" s="45">
        <v>38986</v>
      </c>
      <c r="B3712" s="45" t="str">
        <f t="shared" si="120"/>
        <v>September</v>
      </c>
      <c r="C3712" s="53">
        <f t="shared" si="121"/>
        <v>2006</v>
      </c>
      <c r="D3712" s="43" t="s">
        <v>100</v>
      </c>
      <c r="E3712" s="132">
        <v>15.577</v>
      </c>
    </row>
    <row r="3713" spans="1:5" ht="13.8" x14ac:dyDescent="0.25">
      <c r="A3713" s="45">
        <v>38986</v>
      </c>
      <c r="B3713" s="45" t="str">
        <f t="shared" si="120"/>
        <v>September</v>
      </c>
      <c r="C3713" s="53">
        <f t="shared" si="121"/>
        <v>2006</v>
      </c>
      <c r="D3713" s="43" t="s">
        <v>101</v>
      </c>
      <c r="E3713" s="132">
        <v>14.9034</v>
      </c>
    </row>
    <row r="3714" spans="1:5" ht="13.8" x14ac:dyDescent="0.25">
      <c r="A3714" s="45">
        <v>38986</v>
      </c>
      <c r="B3714" s="45" t="str">
        <f t="shared" si="120"/>
        <v>September</v>
      </c>
      <c r="C3714" s="53">
        <f t="shared" si="121"/>
        <v>2006</v>
      </c>
      <c r="D3714" s="43" t="s">
        <v>124</v>
      </c>
      <c r="E3714" s="132">
        <v>14.777099999999997</v>
      </c>
    </row>
    <row r="3715" spans="1:5" ht="13.8" x14ac:dyDescent="0.25">
      <c r="A3715" s="45">
        <v>38986</v>
      </c>
      <c r="B3715" s="45" t="str">
        <f t="shared" si="120"/>
        <v>September</v>
      </c>
      <c r="C3715" s="53">
        <f t="shared" si="121"/>
        <v>2006</v>
      </c>
      <c r="D3715" s="43" t="s">
        <v>125</v>
      </c>
      <c r="E3715" s="132">
        <v>13.2194</v>
      </c>
    </row>
    <row r="3716" spans="1:5" ht="13.8" x14ac:dyDescent="0.25">
      <c r="A3716" s="45">
        <v>38986</v>
      </c>
      <c r="B3716" s="45" t="str">
        <f t="shared" si="120"/>
        <v>September</v>
      </c>
      <c r="C3716" s="53">
        <f t="shared" si="121"/>
        <v>2006</v>
      </c>
      <c r="D3716" s="43" t="s">
        <v>126</v>
      </c>
      <c r="E3716" s="132">
        <v>13.335400000000002</v>
      </c>
    </row>
    <row r="3717" spans="1:5" ht="13.8" x14ac:dyDescent="0.25">
      <c r="A3717" s="45">
        <v>38986</v>
      </c>
      <c r="B3717" s="45" t="str">
        <f t="shared" si="120"/>
        <v>September</v>
      </c>
      <c r="C3717" s="53">
        <f t="shared" si="121"/>
        <v>2006</v>
      </c>
      <c r="D3717" s="43" t="s">
        <v>127</v>
      </c>
      <c r="E3717" s="132">
        <v>12.575699999999999</v>
      </c>
    </row>
    <row r="3718" spans="1:5" ht="13.8" x14ac:dyDescent="0.25">
      <c r="A3718" s="45">
        <v>38986</v>
      </c>
      <c r="B3718" s="45" t="str">
        <f t="shared" si="120"/>
        <v>September</v>
      </c>
      <c r="C3718" s="53">
        <f t="shared" si="121"/>
        <v>2006</v>
      </c>
      <c r="D3718" s="43" t="s">
        <v>105</v>
      </c>
      <c r="E3718" s="132">
        <v>10.398700000000002</v>
      </c>
    </row>
    <row r="3719" spans="1:5" ht="13.8" x14ac:dyDescent="0.25">
      <c r="A3719" s="45">
        <v>38986</v>
      </c>
      <c r="B3719" s="45" t="str">
        <f t="shared" si="120"/>
        <v>September</v>
      </c>
      <c r="C3719" s="53">
        <f t="shared" si="121"/>
        <v>2006</v>
      </c>
      <c r="D3719" s="43" t="s">
        <v>128</v>
      </c>
      <c r="E3719" s="132">
        <v>11.930899999999999</v>
      </c>
    </row>
    <row r="3720" spans="1:5" ht="13.8" x14ac:dyDescent="0.25">
      <c r="A3720" s="45">
        <v>38993</v>
      </c>
      <c r="B3720" s="45" t="str">
        <f t="shared" si="120"/>
        <v>October</v>
      </c>
      <c r="C3720" s="53">
        <f t="shared" si="121"/>
        <v>2006</v>
      </c>
      <c r="D3720" s="43" t="s">
        <v>131</v>
      </c>
      <c r="E3720" s="132">
        <v>39.120800000000003</v>
      </c>
    </row>
    <row r="3721" spans="1:5" ht="13.8" x14ac:dyDescent="0.25">
      <c r="A3721" s="45">
        <v>38993</v>
      </c>
      <c r="B3721" s="45" t="str">
        <f t="shared" si="120"/>
        <v>October</v>
      </c>
      <c r="C3721" s="53">
        <f t="shared" si="121"/>
        <v>2006</v>
      </c>
      <c r="D3721" s="43" t="s">
        <v>115</v>
      </c>
      <c r="E3721" s="132">
        <v>38.340000000000003</v>
      </c>
    </row>
    <row r="3722" spans="1:5" ht="13.8" x14ac:dyDescent="0.25">
      <c r="A3722" s="45">
        <v>38993</v>
      </c>
      <c r="B3722" s="45" t="str">
        <f t="shared" si="120"/>
        <v>October</v>
      </c>
      <c r="C3722" s="53">
        <f t="shared" si="121"/>
        <v>2006</v>
      </c>
      <c r="D3722" s="43" t="s">
        <v>95</v>
      </c>
      <c r="E3722" s="132">
        <v>33.994799999999998</v>
      </c>
    </row>
    <row r="3723" spans="1:5" ht="13.8" x14ac:dyDescent="0.25">
      <c r="A3723" s="45">
        <v>38993</v>
      </c>
      <c r="B3723" s="45" t="str">
        <f t="shared" si="120"/>
        <v>October</v>
      </c>
      <c r="C3723" s="53">
        <f t="shared" si="121"/>
        <v>2006</v>
      </c>
      <c r="D3723" s="43" t="s">
        <v>96</v>
      </c>
      <c r="E3723" s="132">
        <v>32.461199999999998</v>
      </c>
    </row>
    <row r="3724" spans="1:5" ht="13.8" x14ac:dyDescent="0.25">
      <c r="A3724" s="45">
        <v>38993</v>
      </c>
      <c r="B3724" s="45" t="str">
        <f t="shared" si="120"/>
        <v>October</v>
      </c>
      <c r="C3724" s="53">
        <f t="shared" si="121"/>
        <v>2006</v>
      </c>
      <c r="D3724" s="43" t="s">
        <v>97</v>
      </c>
      <c r="E3724" s="132">
        <v>30.927599999999998</v>
      </c>
    </row>
    <row r="3725" spans="1:5" ht="13.8" x14ac:dyDescent="0.25">
      <c r="A3725" s="45">
        <v>38993</v>
      </c>
      <c r="B3725" s="45" t="str">
        <f t="shared" si="120"/>
        <v>October</v>
      </c>
      <c r="C3725" s="53">
        <f t="shared" si="121"/>
        <v>2006</v>
      </c>
      <c r="D3725" s="43" t="s">
        <v>98</v>
      </c>
      <c r="E3725" s="132">
        <v>24.281999999999996</v>
      </c>
    </row>
    <row r="3726" spans="1:5" ht="15.6" x14ac:dyDescent="0.3">
      <c r="A3726" s="45">
        <v>38993</v>
      </c>
      <c r="B3726" s="45" t="str">
        <f t="shared" si="120"/>
        <v>October</v>
      </c>
      <c r="C3726" s="53">
        <f t="shared" si="121"/>
        <v>2006</v>
      </c>
      <c r="D3726" s="130" t="s">
        <v>136</v>
      </c>
      <c r="E3726" s="132">
        <v>35.142400000000002</v>
      </c>
    </row>
    <row r="3727" spans="1:5" ht="13.8" x14ac:dyDescent="0.25">
      <c r="A3727" s="45">
        <v>38993</v>
      </c>
      <c r="B3727" s="45" t="str">
        <f t="shared" si="120"/>
        <v>October</v>
      </c>
      <c r="C3727" s="53">
        <f t="shared" si="121"/>
        <v>2006</v>
      </c>
      <c r="D3727" s="43" t="s">
        <v>118</v>
      </c>
      <c r="E3727" s="132">
        <v>32.284799999999997</v>
      </c>
    </row>
    <row r="3728" spans="1:5" ht="13.8" x14ac:dyDescent="0.25">
      <c r="A3728" s="45">
        <v>38993</v>
      </c>
      <c r="B3728" s="45" t="str">
        <f t="shared" si="120"/>
        <v>October</v>
      </c>
      <c r="C3728" s="53">
        <f t="shared" si="121"/>
        <v>2006</v>
      </c>
      <c r="D3728" s="43" t="s">
        <v>102</v>
      </c>
      <c r="E3728" s="132">
        <v>31.859200000000001</v>
      </c>
    </row>
    <row r="3729" spans="1:5" ht="13.8" x14ac:dyDescent="0.25">
      <c r="A3729" s="45">
        <v>38993</v>
      </c>
      <c r="B3729" s="45" t="str">
        <f t="shared" si="120"/>
        <v>October</v>
      </c>
      <c r="C3729" s="53">
        <f t="shared" si="121"/>
        <v>2006</v>
      </c>
      <c r="D3729" s="43" t="s">
        <v>119</v>
      </c>
      <c r="E3729" s="132">
        <v>30.825600000000005</v>
      </c>
    </row>
    <row r="3730" spans="1:5" ht="13.8" x14ac:dyDescent="0.25">
      <c r="A3730" s="45">
        <v>38993</v>
      </c>
      <c r="B3730" s="45" t="str">
        <f t="shared" si="120"/>
        <v>October</v>
      </c>
      <c r="C3730" s="53">
        <f t="shared" si="121"/>
        <v>2006</v>
      </c>
      <c r="D3730" s="43" t="s">
        <v>120</v>
      </c>
      <c r="E3730" s="132">
        <v>29.244799999999994</v>
      </c>
    </row>
    <row r="3731" spans="1:5" ht="13.8" x14ac:dyDescent="0.25">
      <c r="A3731" s="45">
        <v>38993</v>
      </c>
      <c r="B3731" s="45" t="str">
        <f t="shared" si="120"/>
        <v>October</v>
      </c>
      <c r="C3731" s="53">
        <f t="shared" si="121"/>
        <v>2006</v>
      </c>
      <c r="D3731" s="43" t="s">
        <v>103</v>
      </c>
      <c r="E3731" s="132">
        <v>28.211199999999998</v>
      </c>
    </row>
    <row r="3732" spans="1:5" ht="13.8" x14ac:dyDescent="0.25">
      <c r="A3732" s="45">
        <v>38993</v>
      </c>
      <c r="B3732" s="45" t="str">
        <f t="shared" si="120"/>
        <v>October</v>
      </c>
      <c r="C3732" s="53">
        <f t="shared" si="121"/>
        <v>2006</v>
      </c>
      <c r="D3732" s="43" t="s">
        <v>116</v>
      </c>
      <c r="E3732" s="132">
        <v>24.139500000000002</v>
      </c>
    </row>
    <row r="3733" spans="1:5" ht="13.8" x14ac:dyDescent="0.25">
      <c r="A3733" s="45">
        <v>38993</v>
      </c>
      <c r="B3733" s="45" t="str">
        <f t="shared" si="120"/>
        <v>October</v>
      </c>
      <c r="C3733" s="53">
        <f t="shared" si="121"/>
        <v>2006</v>
      </c>
      <c r="D3733" s="43" t="s">
        <v>104</v>
      </c>
      <c r="E3733" s="132">
        <v>30.297400000000003</v>
      </c>
    </row>
    <row r="3734" spans="1:5" ht="13.8" x14ac:dyDescent="0.25">
      <c r="A3734" s="45">
        <v>38993</v>
      </c>
      <c r="B3734" s="45" t="str">
        <f t="shared" si="120"/>
        <v>October</v>
      </c>
      <c r="C3734" s="53">
        <f t="shared" si="121"/>
        <v>2006</v>
      </c>
      <c r="D3734" s="43" t="s">
        <v>121</v>
      </c>
      <c r="E3734" s="132">
        <v>28.811599999999999</v>
      </c>
    </row>
    <row r="3735" spans="1:5" ht="13.8" x14ac:dyDescent="0.25">
      <c r="A3735" s="45">
        <v>38993</v>
      </c>
      <c r="B3735" s="45" t="str">
        <f t="shared" si="120"/>
        <v>October</v>
      </c>
      <c r="C3735" s="53">
        <f t="shared" si="121"/>
        <v>2006</v>
      </c>
      <c r="D3735" s="43" t="s">
        <v>122</v>
      </c>
      <c r="E3735" s="132">
        <v>26.098400000000002</v>
      </c>
    </row>
    <row r="3736" spans="1:5" ht="13.8" x14ac:dyDescent="0.25">
      <c r="A3736" s="45">
        <v>38993</v>
      </c>
      <c r="B3736" s="45" t="str">
        <f t="shared" si="120"/>
        <v>October</v>
      </c>
      <c r="C3736" s="53">
        <f t="shared" si="121"/>
        <v>2006</v>
      </c>
      <c r="D3736" s="43" t="s">
        <v>123</v>
      </c>
      <c r="E3736" s="132">
        <v>25.775400000000001</v>
      </c>
    </row>
    <row r="3737" spans="1:5" ht="13.8" x14ac:dyDescent="0.25">
      <c r="A3737" s="45">
        <v>38993</v>
      </c>
      <c r="B3737" s="45" t="str">
        <f t="shared" si="120"/>
        <v>October</v>
      </c>
      <c r="C3737" s="53">
        <f t="shared" si="121"/>
        <v>2006</v>
      </c>
      <c r="D3737" s="43" t="s">
        <v>99</v>
      </c>
      <c r="E3737" s="132">
        <v>20.747999999999998</v>
      </c>
    </row>
    <row r="3738" spans="1:5" ht="13.8" x14ac:dyDescent="0.25">
      <c r="A3738" s="45">
        <v>38993</v>
      </c>
      <c r="B3738" s="45" t="str">
        <f t="shared" si="120"/>
        <v>October</v>
      </c>
      <c r="C3738" s="53">
        <f t="shared" si="121"/>
        <v>2006</v>
      </c>
      <c r="D3738" s="43" t="s">
        <v>100</v>
      </c>
      <c r="E3738" s="132">
        <v>20.202000000000002</v>
      </c>
    </row>
    <row r="3739" spans="1:5" ht="13.8" x14ac:dyDescent="0.25">
      <c r="A3739" s="45">
        <v>38993</v>
      </c>
      <c r="B3739" s="45" t="str">
        <f t="shared" si="120"/>
        <v>October</v>
      </c>
      <c r="C3739" s="53">
        <f t="shared" si="121"/>
        <v>2006</v>
      </c>
      <c r="D3739" s="43" t="s">
        <v>101</v>
      </c>
      <c r="E3739" s="132">
        <v>19.328399999999998</v>
      </c>
    </row>
    <row r="3740" spans="1:5" ht="13.8" x14ac:dyDescent="0.25">
      <c r="A3740" s="45">
        <v>38993</v>
      </c>
      <c r="B3740" s="45" t="str">
        <f t="shared" si="120"/>
        <v>October</v>
      </c>
      <c r="C3740" s="53">
        <f t="shared" si="121"/>
        <v>2006</v>
      </c>
      <c r="D3740" s="43" t="s">
        <v>124</v>
      </c>
      <c r="E3740" s="132">
        <v>19.164599999999997</v>
      </c>
    </row>
    <row r="3741" spans="1:5" ht="13.8" x14ac:dyDescent="0.25">
      <c r="A3741" s="45">
        <v>38993</v>
      </c>
      <c r="B3741" s="45" t="str">
        <f t="shared" si="120"/>
        <v>October</v>
      </c>
      <c r="C3741" s="53">
        <f t="shared" si="121"/>
        <v>2006</v>
      </c>
      <c r="D3741" s="43" t="s">
        <v>125</v>
      </c>
      <c r="E3741" s="132">
        <v>17.144400000000001</v>
      </c>
    </row>
    <row r="3742" spans="1:5" ht="13.8" x14ac:dyDescent="0.25">
      <c r="A3742" s="45">
        <v>38993</v>
      </c>
      <c r="B3742" s="45" t="str">
        <f t="shared" si="120"/>
        <v>October</v>
      </c>
      <c r="C3742" s="53">
        <f t="shared" si="121"/>
        <v>2006</v>
      </c>
      <c r="D3742" s="43" t="s">
        <v>126</v>
      </c>
      <c r="E3742" s="132">
        <v>17.072900000000001</v>
      </c>
    </row>
    <row r="3743" spans="1:5" ht="13.8" x14ac:dyDescent="0.25">
      <c r="A3743" s="45">
        <v>38993</v>
      </c>
      <c r="B3743" s="45" t="str">
        <f t="shared" si="120"/>
        <v>October</v>
      </c>
      <c r="C3743" s="53">
        <f t="shared" si="121"/>
        <v>2006</v>
      </c>
      <c r="D3743" s="43" t="s">
        <v>127</v>
      </c>
      <c r="E3743" s="132">
        <v>15.9132</v>
      </c>
    </row>
    <row r="3744" spans="1:5" ht="13.8" x14ac:dyDescent="0.25">
      <c r="A3744" s="45">
        <v>38993</v>
      </c>
      <c r="B3744" s="45" t="str">
        <f t="shared" si="120"/>
        <v>October</v>
      </c>
      <c r="C3744" s="53">
        <f t="shared" si="121"/>
        <v>2006</v>
      </c>
      <c r="D3744" s="43" t="s">
        <v>105</v>
      </c>
      <c r="E3744" s="132">
        <v>13.486200000000002</v>
      </c>
    </row>
    <row r="3745" spans="1:5" ht="13.8" x14ac:dyDescent="0.25">
      <c r="A3745" s="45">
        <v>38993</v>
      </c>
      <c r="B3745" s="45" t="str">
        <f t="shared" si="120"/>
        <v>October</v>
      </c>
      <c r="C3745" s="53">
        <f t="shared" si="121"/>
        <v>2006</v>
      </c>
      <c r="D3745" s="43" t="s">
        <v>128</v>
      </c>
      <c r="E3745" s="132">
        <v>14.793399999999998</v>
      </c>
    </row>
    <row r="3746" spans="1:5" ht="13.8" x14ac:dyDescent="0.25">
      <c r="A3746" s="45">
        <v>39000</v>
      </c>
      <c r="B3746" s="45" t="str">
        <f t="shared" si="120"/>
        <v>October</v>
      </c>
      <c r="C3746" s="53">
        <f t="shared" si="121"/>
        <v>2006</v>
      </c>
      <c r="D3746" s="43" t="s">
        <v>131</v>
      </c>
      <c r="E3746" s="132">
        <v>38.130400000000002</v>
      </c>
    </row>
    <row r="3747" spans="1:5" ht="13.8" x14ac:dyDescent="0.25">
      <c r="A3747" s="45">
        <v>39000</v>
      </c>
      <c r="B3747" s="45" t="str">
        <f t="shared" si="120"/>
        <v>October</v>
      </c>
      <c r="C3747" s="53">
        <f t="shared" si="121"/>
        <v>2006</v>
      </c>
      <c r="D3747" s="43" t="s">
        <v>115</v>
      </c>
      <c r="E3747" s="132">
        <v>37.14</v>
      </c>
    </row>
    <row r="3748" spans="1:5" ht="13.8" x14ac:dyDescent="0.25">
      <c r="A3748" s="45">
        <v>39000</v>
      </c>
      <c r="B3748" s="45" t="str">
        <f t="shared" si="120"/>
        <v>October</v>
      </c>
      <c r="C3748" s="53">
        <f t="shared" si="121"/>
        <v>2006</v>
      </c>
      <c r="D3748" s="43" t="s">
        <v>95</v>
      </c>
      <c r="E3748" s="132">
        <v>32.930800000000005</v>
      </c>
    </row>
    <row r="3749" spans="1:5" ht="13.8" x14ac:dyDescent="0.25">
      <c r="A3749" s="45">
        <v>39000</v>
      </c>
      <c r="B3749" s="45" t="str">
        <f t="shared" si="120"/>
        <v>October</v>
      </c>
      <c r="C3749" s="53">
        <f t="shared" si="121"/>
        <v>2006</v>
      </c>
      <c r="D3749" s="43" t="s">
        <v>96</v>
      </c>
      <c r="E3749" s="132">
        <v>31.4452</v>
      </c>
    </row>
    <row r="3750" spans="1:5" ht="13.8" x14ac:dyDescent="0.25">
      <c r="A3750" s="45">
        <v>39000</v>
      </c>
      <c r="B3750" s="45" t="str">
        <f t="shared" si="120"/>
        <v>October</v>
      </c>
      <c r="C3750" s="53">
        <f t="shared" si="121"/>
        <v>2006</v>
      </c>
      <c r="D3750" s="43" t="s">
        <v>97</v>
      </c>
      <c r="E3750" s="132">
        <v>29.959600000000002</v>
      </c>
    </row>
    <row r="3751" spans="1:5" ht="13.8" x14ac:dyDescent="0.25">
      <c r="A3751" s="45">
        <v>39000</v>
      </c>
      <c r="B3751" s="45" t="str">
        <f t="shared" si="120"/>
        <v>October</v>
      </c>
      <c r="C3751" s="53">
        <f t="shared" si="121"/>
        <v>2006</v>
      </c>
      <c r="D3751" s="43" t="s">
        <v>98</v>
      </c>
      <c r="E3751" s="132">
        <v>23.521999999999998</v>
      </c>
    </row>
    <row r="3752" spans="1:5" ht="15.6" x14ac:dyDescent="0.3">
      <c r="A3752" s="45">
        <v>39000</v>
      </c>
      <c r="B3752" s="45" t="str">
        <f t="shared" si="120"/>
        <v>October</v>
      </c>
      <c r="C3752" s="53">
        <f t="shared" si="121"/>
        <v>2006</v>
      </c>
      <c r="D3752" s="130" t="s">
        <v>136</v>
      </c>
      <c r="E3752" s="132">
        <v>32.483600000000003</v>
      </c>
    </row>
    <row r="3753" spans="1:5" ht="13.8" x14ac:dyDescent="0.25">
      <c r="A3753" s="45">
        <v>39000</v>
      </c>
      <c r="B3753" s="45" t="str">
        <f t="shared" si="120"/>
        <v>October</v>
      </c>
      <c r="C3753" s="53">
        <f t="shared" si="121"/>
        <v>2006</v>
      </c>
      <c r="D3753" s="43" t="s">
        <v>118</v>
      </c>
      <c r="E3753" s="132">
        <v>29.842199999999998</v>
      </c>
    </row>
    <row r="3754" spans="1:5" ht="13.8" x14ac:dyDescent="0.25">
      <c r="A3754" s="45">
        <v>39000</v>
      </c>
      <c r="B3754" s="45" t="str">
        <f t="shared" si="120"/>
        <v>October</v>
      </c>
      <c r="C3754" s="53">
        <f t="shared" si="121"/>
        <v>2006</v>
      </c>
      <c r="D3754" s="43" t="s">
        <v>102</v>
      </c>
      <c r="E3754" s="132">
        <v>29.448800000000002</v>
      </c>
    </row>
    <row r="3755" spans="1:5" ht="13.8" x14ac:dyDescent="0.25">
      <c r="A3755" s="45">
        <v>39000</v>
      </c>
      <c r="B3755" s="45" t="str">
        <f t="shared" si="120"/>
        <v>October</v>
      </c>
      <c r="C3755" s="53">
        <f t="shared" si="121"/>
        <v>2006</v>
      </c>
      <c r="D3755" s="43" t="s">
        <v>119</v>
      </c>
      <c r="E3755" s="132">
        <v>28.493400000000001</v>
      </c>
    </row>
    <row r="3756" spans="1:5" ht="13.8" x14ac:dyDescent="0.25">
      <c r="A3756" s="45">
        <v>39000</v>
      </c>
      <c r="B3756" s="45" t="str">
        <f t="shared" si="120"/>
        <v>October</v>
      </c>
      <c r="C3756" s="53">
        <f t="shared" si="121"/>
        <v>2006</v>
      </c>
      <c r="D3756" s="43" t="s">
        <v>120</v>
      </c>
      <c r="E3756" s="132">
        <v>27.0322</v>
      </c>
    </row>
    <row r="3757" spans="1:5" ht="13.8" x14ac:dyDescent="0.25">
      <c r="A3757" s="45">
        <v>39000</v>
      </c>
      <c r="B3757" s="45" t="str">
        <f t="shared" si="120"/>
        <v>October</v>
      </c>
      <c r="C3757" s="53">
        <f t="shared" si="121"/>
        <v>2006</v>
      </c>
      <c r="D3757" s="43" t="s">
        <v>103</v>
      </c>
      <c r="E3757" s="132">
        <v>26.076799999999999</v>
      </c>
    </row>
    <row r="3758" spans="1:5" ht="13.8" x14ac:dyDescent="0.25">
      <c r="A3758" s="45">
        <v>39000</v>
      </c>
      <c r="B3758" s="45" t="str">
        <f t="shared" si="120"/>
        <v>October</v>
      </c>
      <c r="C3758" s="53">
        <f t="shared" si="121"/>
        <v>2006</v>
      </c>
      <c r="D3758" s="43" t="s">
        <v>116</v>
      </c>
      <c r="E3758" s="132">
        <v>22.743000000000002</v>
      </c>
    </row>
    <row r="3759" spans="1:5" ht="13.8" x14ac:dyDescent="0.25">
      <c r="A3759" s="45">
        <v>39000</v>
      </c>
      <c r="B3759" s="45" t="str">
        <f t="shared" si="120"/>
        <v>October</v>
      </c>
      <c r="C3759" s="53">
        <f t="shared" si="121"/>
        <v>2006</v>
      </c>
      <c r="D3759" s="43" t="s">
        <v>104</v>
      </c>
      <c r="E3759" s="132">
        <v>30.156700000000001</v>
      </c>
    </row>
    <row r="3760" spans="1:5" ht="13.8" x14ac:dyDescent="0.25">
      <c r="A3760" s="45">
        <v>39000</v>
      </c>
      <c r="B3760" s="45" t="str">
        <f t="shared" si="120"/>
        <v>October</v>
      </c>
      <c r="C3760" s="53">
        <f t="shared" si="121"/>
        <v>2006</v>
      </c>
      <c r="D3760" s="43" t="s">
        <v>121</v>
      </c>
      <c r="E3760" s="132">
        <v>28.677800000000001</v>
      </c>
    </row>
    <row r="3761" spans="1:5" ht="13.8" x14ac:dyDescent="0.25">
      <c r="A3761" s="45">
        <v>39000</v>
      </c>
      <c r="B3761" s="45" t="str">
        <f t="shared" ref="B3761:B3822" si="122">TEXT(A3761,"mmmm")</f>
        <v>October</v>
      </c>
      <c r="C3761" s="53">
        <f t="shared" ref="C3761:C3822" si="123">YEAR(A3761)</f>
        <v>2006</v>
      </c>
      <c r="D3761" s="43" t="s">
        <v>122</v>
      </c>
      <c r="E3761" s="132">
        <v>25.977199999999996</v>
      </c>
    </row>
    <row r="3762" spans="1:5" ht="13.8" x14ac:dyDescent="0.25">
      <c r="A3762" s="45">
        <v>39000</v>
      </c>
      <c r="B3762" s="45" t="str">
        <f t="shared" si="122"/>
        <v>October</v>
      </c>
      <c r="C3762" s="53">
        <f t="shared" si="123"/>
        <v>2006</v>
      </c>
      <c r="D3762" s="43" t="s">
        <v>123</v>
      </c>
      <c r="E3762" s="132">
        <v>25.655700000000003</v>
      </c>
    </row>
    <row r="3763" spans="1:5" ht="13.8" x14ac:dyDescent="0.25">
      <c r="A3763" s="45">
        <v>39000</v>
      </c>
      <c r="B3763" s="45" t="str">
        <f t="shared" si="122"/>
        <v>October</v>
      </c>
      <c r="C3763" s="53">
        <f t="shared" si="123"/>
        <v>2006</v>
      </c>
      <c r="D3763" s="43" t="s">
        <v>99</v>
      </c>
      <c r="E3763" s="132">
        <v>20.634</v>
      </c>
    </row>
    <row r="3764" spans="1:5" ht="13.8" x14ac:dyDescent="0.25">
      <c r="A3764" s="45">
        <v>39000</v>
      </c>
      <c r="B3764" s="45" t="str">
        <f t="shared" si="122"/>
        <v>October</v>
      </c>
      <c r="C3764" s="53">
        <f t="shared" si="123"/>
        <v>2006</v>
      </c>
      <c r="D3764" s="43" t="s">
        <v>100</v>
      </c>
      <c r="E3764" s="132">
        <v>20.091000000000001</v>
      </c>
    </row>
    <row r="3765" spans="1:5" ht="13.8" x14ac:dyDescent="0.25">
      <c r="A3765" s="45">
        <v>39000</v>
      </c>
      <c r="B3765" s="45" t="str">
        <f t="shared" si="122"/>
        <v>October</v>
      </c>
      <c r="C3765" s="53">
        <f t="shared" si="123"/>
        <v>2006</v>
      </c>
      <c r="D3765" s="43" t="s">
        <v>101</v>
      </c>
      <c r="E3765" s="132">
        <v>19.222200000000001</v>
      </c>
    </row>
    <row r="3766" spans="1:5" ht="13.8" x14ac:dyDescent="0.25">
      <c r="A3766" s="45">
        <v>39000</v>
      </c>
      <c r="B3766" s="45" t="str">
        <f t="shared" si="122"/>
        <v>October</v>
      </c>
      <c r="C3766" s="53">
        <f t="shared" si="123"/>
        <v>2006</v>
      </c>
      <c r="D3766" s="43" t="s">
        <v>124</v>
      </c>
      <c r="E3766" s="132">
        <v>19.059299999999997</v>
      </c>
    </row>
    <row r="3767" spans="1:5" ht="13.8" x14ac:dyDescent="0.25">
      <c r="A3767" s="45">
        <v>39000</v>
      </c>
      <c r="B3767" s="45" t="str">
        <f t="shared" si="122"/>
        <v>October</v>
      </c>
      <c r="C3767" s="53">
        <f t="shared" si="123"/>
        <v>2006</v>
      </c>
      <c r="D3767" s="43" t="s">
        <v>125</v>
      </c>
      <c r="E3767" s="132">
        <v>17.0502</v>
      </c>
    </row>
    <row r="3768" spans="1:5" ht="13.8" x14ac:dyDescent="0.25">
      <c r="A3768" s="45">
        <v>39000</v>
      </c>
      <c r="B3768" s="45" t="str">
        <f t="shared" si="122"/>
        <v>October</v>
      </c>
      <c r="C3768" s="53">
        <f t="shared" si="123"/>
        <v>2006</v>
      </c>
      <c r="D3768" s="43" t="s">
        <v>126</v>
      </c>
      <c r="E3768" s="132">
        <v>16.9832</v>
      </c>
    </row>
    <row r="3769" spans="1:5" ht="13.8" x14ac:dyDescent="0.25">
      <c r="A3769" s="45">
        <v>39000</v>
      </c>
      <c r="B3769" s="45" t="str">
        <f t="shared" si="122"/>
        <v>October</v>
      </c>
      <c r="C3769" s="53">
        <f t="shared" si="123"/>
        <v>2006</v>
      </c>
      <c r="D3769" s="43" t="s">
        <v>127</v>
      </c>
      <c r="E3769" s="132">
        <v>15.8331</v>
      </c>
    </row>
    <row r="3770" spans="1:5" ht="13.8" x14ac:dyDescent="0.25">
      <c r="A3770" s="45">
        <v>39000</v>
      </c>
      <c r="B3770" s="45" t="str">
        <f t="shared" si="122"/>
        <v>October</v>
      </c>
      <c r="C3770" s="53">
        <f t="shared" si="123"/>
        <v>2006</v>
      </c>
      <c r="D3770" s="43" t="s">
        <v>105</v>
      </c>
      <c r="E3770" s="132">
        <v>13.412100000000001</v>
      </c>
    </row>
    <row r="3771" spans="1:5" ht="13.8" x14ac:dyDescent="0.25">
      <c r="A3771" s="45">
        <v>39000</v>
      </c>
      <c r="B3771" s="45" t="str">
        <f t="shared" si="122"/>
        <v>October</v>
      </c>
      <c r="C3771" s="53">
        <f t="shared" si="123"/>
        <v>2006</v>
      </c>
      <c r="D3771" s="43" t="s">
        <v>128</v>
      </c>
      <c r="E3771" s="132">
        <v>14.7247</v>
      </c>
    </row>
    <row r="3772" spans="1:5" ht="13.8" x14ac:dyDescent="0.25">
      <c r="A3772" s="45">
        <v>39007</v>
      </c>
      <c r="B3772" s="45" t="str">
        <f t="shared" si="122"/>
        <v>October</v>
      </c>
      <c r="C3772" s="53">
        <f t="shared" si="123"/>
        <v>2006</v>
      </c>
      <c r="D3772" s="43" t="s">
        <v>131</v>
      </c>
      <c r="E3772" s="132">
        <v>36.644800000000004</v>
      </c>
    </row>
    <row r="3773" spans="1:5" ht="13.8" x14ac:dyDescent="0.25">
      <c r="A3773" s="45">
        <v>39007</v>
      </c>
      <c r="B3773" s="45" t="str">
        <f t="shared" si="122"/>
        <v>October</v>
      </c>
      <c r="C3773" s="53">
        <f t="shared" si="123"/>
        <v>2006</v>
      </c>
      <c r="D3773" s="43" t="s">
        <v>115</v>
      </c>
      <c r="E3773" s="132">
        <v>35.82</v>
      </c>
    </row>
    <row r="3774" spans="1:5" ht="13.8" x14ac:dyDescent="0.25">
      <c r="A3774" s="45">
        <v>39007</v>
      </c>
      <c r="B3774" s="45" t="str">
        <f t="shared" si="122"/>
        <v>October</v>
      </c>
      <c r="C3774" s="53">
        <f t="shared" si="123"/>
        <v>2006</v>
      </c>
      <c r="D3774" s="43" t="s">
        <v>95</v>
      </c>
      <c r="E3774" s="132">
        <v>31.760400000000001</v>
      </c>
    </row>
    <row r="3775" spans="1:5" ht="13.8" x14ac:dyDescent="0.25">
      <c r="A3775" s="45">
        <v>39007</v>
      </c>
      <c r="B3775" s="45" t="str">
        <f t="shared" si="122"/>
        <v>October</v>
      </c>
      <c r="C3775" s="53">
        <f t="shared" si="123"/>
        <v>2006</v>
      </c>
      <c r="D3775" s="43" t="s">
        <v>96</v>
      </c>
      <c r="E3775" s="132">
        <v>30.327600000000004</v>
      </c>
    </row>
    <row r="3776" spans="1:5" ht="13.8" x14ac:dyDescent="0.25">
      <c r="A3776" s="45">
        <v>39007</v>
      </c>
      <c r="B3776" s="45" t="str">
        <f t="shared" si="122"/>
        <v>October</v>
      </c>
      <c r="C3776" s="53">
        <f t="shared" si="123"/>
        <v>2006</v>
      </c>
      <c r="D3776" s="43" t="s">
        <v>97</v>
      </c>
      <c r="E3776" s="132">
        <v>28.8948</v>
      </c>
    </row>
    <row r="3777" spans="1:5" ht="13.8" x14ac:dyDescent="0.25">
      <c r="A3777" s="45">
        <v>39007</v>
      </c>
      <c r="B3777" s="45" t="str">
        <f t="shared" si="122"/>
        <v>October</v>
      </c>
      <c r="C3777" s="53">
        <f t="shared" si="123"/>
        <v>2006</v>
      </c>
      <c r="D3777" s="43" t="s">
        <v>98</v>
      </c>
      <c r="E3777" s="132">
        <v>22.686</v>
      </c>
    </row>
    <row r="3778" spans="1:5" ht="15.6" x14ac:dyDescent="0.3">
      <c r="A3778" s="45">
        <v>39007</v>
      </c>
      <c r="B3778" s="45" t="str">
        <f t="shared" si="122"/>
        <v>October</v>
      </c>
      <c r="C3778" s="53">
        <f t="shared" si="123"/>
        <v>2006</v>
      </c>
      <c r="D3778" s="130" t="s">
        <v>136</v>
      </c>
      <c r="E3778" s="132">
        <v>32.0212</v>
      </c>
    </row>
    <row r="3779" spans="1:5" ht="13.8" x14ac:dyDescent="0.25">
      <c r="A3779" s="45">
        <v>39007</v>
      </c>
      <c r="B3779" s="45" t="str">
        <f t="shared" si="122"/>
        <v>October</v>
      </c>
      <c r="C3779" s="53">
        <f t="shared" si="123"/>
        <v>2006</v>
      </c>
      <c r="D3779" s="43" t="s">
        <v>118</v>
      </c>
      <c r="E3779" s="132">
        <v>29.417399999999997</v>
      </c>
    </row>
    <row r="3780" spans="1:5" ht="13.8" x14ac:dyDescent="0.25">
      <c r="A3780" s="45">
        <v>39007</v>
      </c>
      <c r="B3780" s="45" t="str">
        <f t="shared" si="122"/>
        <v>October</v>
      </c>
      <c r="C3780" s="53">
        <f t="shared" si="123"/>
        <v>2006</v>
      </c>
      <c r="D3780" s="43" t="s">
        <v>102</v>
      </c>
      <c r="E3780" s="132">
        <v>29.029600000000002</v>
      </c>
    </row>
    <row r="3781" spans="1:5" ht="13.8" x14ac:dyDescent="0.25">
      <c r="A3781" s="45">
        <v>39007</v>
      </c>
      <c r="B3781" s="45" t="str">
        <f t="shared" si="122"/>
        <v>October</v>
      </c>
      <c r="C3781" s="53">
        <f t="shared" si="123"/>
        <v>2006</v>
      </c>
      <c r="D3781" s="43" t="s">
        <v>119</v>
      </c>
      <c r="E3781" s="132">
        <v>28.087800000000001</v>
      </c>
    </row>
    <row r="3782" spans="1:5" ht="13.8" x14ac:dyDescent="0.25">
      <c r="A3782" s="45">
        <v>39007</v>
      </c>
      <c r="B3782" s="45" t="str">
        <f t="shared" si="122"/>
        <v>October</v>
      </c>
      <c r="C3782" s="53">
        <f t="shared" si="123"/>
        <v>2006</v>
      </c>
      <c r="D3782" s="43" t="s">
        <v>120</v>
      </c>
      <c r="E3782" s="132">
        <v>26.647399999999998</v>
      </c>
    </row>
    <row r="3783" spans="1:5" ht="13.8" x14ac:dyDescent="0.25">
      <c r="A3783" s="45">
        <v>39007</v>
      </c>
      <c r="B3783" s="45" t="str">
        <f t="shared" si="122"/>
        <v>October</v>
      </c>
      <c r="C3783" s="53">
        <f t="shared" si="123"/>
        <v>2006</v>
      </c>
      <c r="D3783" s="43" t="s">
        <v>103</v>
      </c>
      <c r="E3783" s="132">
        <v>25.7056</v>
      </c>
    </row>
    <row r="3784" spans="1:5" ht="13.8" x14ac:dyDescent="0.25">
      <c r="A3784" s="45">
        <v>39007</v>
      </c>
      <c r="B3784" s="45" t="str">
        <f t="shared" si="122"/>
        <v>October</v>
      </c>
      <c r="C3784" s="53">
        <f t="shared" si="123"/>
        <v>2006</v>
      </c>
      <c r="D3784" s="43" t="s">
        <v>116</v>
      </c>
      <c r="E3784" s="132">
        <v>20.468700000000002</v>
      </c>
    </row>
    <row r="3785" spans="1:5" ht="13.8" x14ac:dyDescent="0.25">
      <c r="A3785" s="45">
        <v>39007</v>
      </c>
      <c r="B3785" s="45" t="str">
        <f t="shared" si="122"/>
        <v>October</v>
      </c>
      <c r="C3785" s="53">
        <f t="shared" si="123"/>
        <v>2006</v>
      </c>
      <c r="D3785" s="43" t="s">
        <v>104</v>
      </c>
      <c r="E3785" s="132">
        <v>27.1082</v>
      </c>
    </row>
    <row r="3786" spans="1:5" ht="13.8" x14ac:dyDescent="0.25">
      <c r="A3786" s="45">
        <v>39007</v>
      </c>
      <c r="B3786" s="45" t="str">
        <f t="shared" si="122"/>
        <v>October</v>
      </c>
      <c r="C3786" s="53">
        <f t="shared" si="123"/>
        <v>2006</v>
      </c>
      <c r="D3786" s="43" t="s">
        <v>121</v>
      </c>
      <c r="E3786" s="132">
        <v>25.7788</v>
      </c>
    </row>
    <row r="3787" spans="1:5" ht="13.8" x14ac:dyDescent="0.25">
      <c r="A3787" s="45">
        <v>39007</v>
      </c>
      <c r="B3787" s="45" t="str">
        <f t="shared" si="122"/>
        <v>October</v>
      </c>
      <c r="C3787" s="53">
        <f t="shared" si="123"/>
        <v>2006</v>
      </c>
      <c r="D3787" s="43" t="s">
        <v>122</v>
      </c>
      <c r="E3787" s="132">
        <v>23.351199999999999</v>
      </c>
    </row>
    <row r="3788" spans="1:5" ht="13.8" x14ac:dyDescent="0.25">
      <c r="A3788" s="45">
        <v>39007</v>
      </c>
      <c r="B3788" s="45" t="str">
        <f t="shared" si="122"/>
        <v>October</v>
      </c>
      <c r="C3788" s="53">
        <f t="shared" si="123"/>
        <v>2006</v>
      </c>
      <c r="D3788" s="43" t="s">
        <v>123</v>
      </c>
      <c r="E3788" s="132">
        <v>23.062200000000004</v>
      </c>
    </row>
    <row r="3789" spans="1:5" ht="13.8" x14ac:dyDescent="0.25">
      <c r="A3789" s="45">
        <v>39007</v>
      </c>
      <c r="B3789" s="45" t="str">
        <f t="shared" si="122"/>
        <v>October</v>
      </c>
      <c r="C3789" s="53">
        <f t="shared" si="123"/>
        <v>2006</v>
      </c>
      <c r="D3789" s="43" t="s">
        <v>99</v>
      </c>
      <c r="E3789" s="132">
        <v>17.100000000000001</v>
      </c>
    </row>
    <row r="3790" spans="1:5" ht="13.8" x14ac:dyDescent="0.25">
      <c r="A3790" s="45">
        <v>39007</v>
      </c>
      <c r="B3790" s="45" t="str">
        <f t="shared" si="122"/>
        <v>October</v>
      </c>
      <c r="C3790" s="53">
        <f t="shared" si="123"/>
        <v>2006</v>
      </c>
      <c r="D3790" s="43" t="s">
        <v>100</v>
      </c>
      <c r="E3790" s="132">
        <v>16.649999999999999</v>
      </c>
    </row>
    <row r="3791" spans="1:5" ht="13.8" x14ac:dyDescent="0.25">
      <c r="A3791" s="45">
        <v>39007</v>
      </c>
      <c r="B3791" s="45" t="str">
        <f t="shared" si="122"/>
        <v>October</v>
      </c>
      <c r="C3791" s="53">
        <f t="shared" si="123"/>
        <v>2006</v>
      </c>
      <c r="D3791" s="43" t="s">
        <v>101</v>
      </c>
      <c r="E3791" s="132">
        <v>15.93</v>
      </c>
    </row>
    <row r="3792" spans="1:5" ht="13.8" x14ac:dyDescent="0.25">
      <c r="A3792" s="45">
        <v>39007</v>
      </c>
      <c r="B3792" s="45" t="str">
        <f t="shared" si="122"/>
        <v>October</v>
      </c>
      <c r="C3792" s="53">
        <f t="shared" si="123"/>
        <v>2006</v>
      </c>
      <c r="D3792" s="43" t="s">
        <v>124</v>
      </c>
      <c r="E3792" s="132">
        <v>15.795</v>
      </c>
    </row>
    <row r="3793" spans="1:5" ht="13.8" x14ac:dyDescent="0.25">
      <c r="A3793" s="45">
        <v>39007</v>
      </c>
      <c r="B3793" s="45" t="str">
        <f t="shared" si="122"/>
        <v>October</v>
      </c>
      <c r="C3793" s="53">
        <f t="shared" si="123"/>
        <v>2006</v>
      </c>
      <c r="D3793" s="43" t="s">
        <v>125</v>
      </c>
      <c r="E3793" s="132">
        <v>14.13</v>
      </c>
    </row>
    <row r="3794" spans="1:5" ht="13.8" x14ac:dyDescent="0.25">
      <c r="A3794" s="45">
        <v>39007</v>
      </c>
      <c r="B3794" s="45" t="str">
        <f t="shared" si="122"/>
        <v>October</v>
      </c>
      <c r="C3794" s="53">
        <f t="shared" si="123"/>
        <v>2006</v>
      </c>
      <c r="D3794" s="43" t="s">
        <v>126</v>
      </c>
      <c r="E3794" s="132">
        <v>14.202500000000001</v>
      </c>
    </row>
    <row r="3795" spans="1:5" ht="13.8" x14ac:dyDescent="0.25">
      <c r="A3795" s="45">
        <v>39007</v>
      </c>
      <c r="B3795" s="45" t="str">
        <f t="shared" si="122"/>
        <v>October</v>
      </c>
      <c r="C3795" s="53">
        <f t="shared" si="123"/>
        <v>2006</v>
      </c>
      <c r="D3795" s="43" t="s">
        <v>127</v>
      </c>
      <c r="E3795" s="132">
        <v>13.35</v>
      </c>
    </row>
    <row r="3796" spans="1:5" ht="13.8" x14ac:dyDescent="0.25">
      <c r="A3796" s="45">
        <v>39007</v>
      </c>
      <c r="B3796" s="45" t="str">
        <f t="shared" si="122"/>
        <v>October</v>
      </c>
      <c r="C3796" s="53">
        <f t="shared" si="123"/>
        <v>2006</v>
      </c>
      <c r="D3796" s="43" t="s">
        <v>105</v>
      </c>
      <c r="E3796" s="132">
        <v>11.115</v>
      </c>
    </row>
    <row r="3797" spans="1:5" ht="13.8" x14ac:dyDescent="0.25">
      <c r="A3797" s="45">
        <v>39007</v>
      </c>
      <c r="B3797" s="45" t="str">
        <f t="shared" si="122"/>
        <v>October</v>
      </c>
      <c r="C3797" s="53">
        <f t="shared" si="123"/>
        <v>2006</v>
      </c>
      <c r="D3797" s="43" t="s">
        <v>128</v>
      </c>
      <c r="E3797" s="132">
        <v>12.595000000000001</v>
      </c>
    </row>
    <row r="3798" spans="1:5" ht="13.8" x14ac:dyDescent="0.25">
      <c r="A3798" s="45">
        <v>39014</v>
      </c>
      <c r="B3798" s="45" t="str">
        <f t="shared" si="122"/>
        <v>October</v>
      </c>
      <c r="C3798" s="53">
        <f t="shared" si="123"/>
        <v>2006</v>
      </c>
      <c r="D3798" s="43" t="s">
        <v>131</v>
      </c>
      <c r="E3798" s="132">
        <v>30.331000000000003</v>
      </c>
    </row>
    <row r="3799" spans="1:5" ht="13.8" x14ac:dyDescent="0.25">
      <c r="A3799" s="45">
        <v>39014</v>
      </c>
      <c r="B3799" s="45" t="str">
        <f t="shared" si="122"/>
        <v>October</v>
      </c>
      <c r="C3799" s="53">
        <f t="shared" si="123"/>
        <v>2006</v>
      </c>
      <c r="D3799" s="43" t="s">
        <v>115</v>
      </c>
      <c r="E3799" s="132">
        <v>27.66</v>
      </c>
    </row>
    <row r="3800" spans="1:5" ht="13.8" x14ac:dyDescent="0.25">
      <c r="A3800" s="45">
        <v>39014</v>
      </c>
      <c r="B3800" s="45" t="str">
        <f t="shared" si="122"/>
        <v>October</v>
      </c>
      <c r="C3800" s="53">
        <f t="shared" si="123"/>
        <v>2006</v>
      </c>
      <c r="D3800" s="43" t="s">
        <v>95</v>
      </c>
      <c r="E3800" s="132">
        <v>24.525199999999998</v>
      </c>
    </row>
    <row r="3801" spans="1:5" ht="13.8" x14ac:dyDescent="0.25">
      <c r="A3801" s="45">
        <v>39014</v>
      </c>
      <c r="B3801" s="45" t="str">
        <f t="shared" si="122"/>
        <v>October</v>
      </c>
      <c r="C3801" s="53">
        <f t="shared" si="123"/>
        <v>2006</v>
      </c>
      <c r="D3801" s="43" t="s">
        <v>96</v>
      </c>
      <c r="E3801" s="132">
        <v>23.418800000000001</v>
      </c>
    </row>
    <row r="3802" spans="1:5" ht="13.8" x14ac:dyDescent="0.25">
      <c r="A3802" s="45">
        <v>39014</v>
      </c>
      <c r="B3802" s="45" t="str">
        <f t="shared" si="122"/>
        <v>October</v>
      </c>
      <c r="C3802" s="53">
        <f t="shared" si="123"/>
        <v>2006</v>
      </c>
      <c r="D3802" s="43" t="s">
        <v>97</v>
      </c>
      <c r="E3802" s="132">
        <v>22.312399999999997</v>
      </c>
    </row>
    <row r="3803" spans="1:5" ht="13.8" x14ac:dyDescent="0.25">
      <c r="A3803" s="45">
        <v>39014</v>
      </c>
      <c r="B3803" s="45" t="str">
        <f t="shared" si="122"/>
        <v>October</v>
      </c>
      <c r="C3803" s="53">
        <f t="shared" si="123"/>
        <v>2006</v>
      </c>
      <c r="D3803" s="43" t="s">
        <v>98</v>
      </c>
      <c r="E3803" s="132">
        <v>17.518000000000001</v>
      </c>
    </row>
    <row r="3804" spans="1:5" ht="15.6" x14ac:dyDescent="0.3">
      <c r="A3804" s="45">
        <v>39014</v>
      </c>
      <c r="B3804" s="45" t="str">
        <f t="shared" si="122"/>
        <v>October</v>
      </c>
      <c r="C3804" s="53">
        <f t="shared" si="123"/>
        <v>2006</v>
      </c>
      <c r="D3804" s="130" t="s">
        <v>136</v>
      </c>
      <c r="E3804" s="132">
        <v>26.01</v>
      </c>
    </row>
    <row r="3805" spans="1:5" ht="13.8" x14ac:dyDescent="0.25">
      <c r="A3805" s="45">
        <v>39014</v>
      </c>
      <c r="B3805" s="45" t="str">
        <f t="shared" si="122"/>
        <v>October</v>
      </c>
      <c r="C3805" s="53">
        <f t="shared" si="123"/>
        <v>2006</v>
      </c>
      <c r="D3805" s="43" t="s">
        <v>118</v>
      </c>
      <c r="E3805" s="132">
        <v>23.895</v>
      </c>
    </row>
    <row r="3806" spans="1:5" ht="13.8" x14ac:dyDescent="0.25">
      <c r="A3806" s="45">
        <v>39014</v>
      </c>
      <c r="B3806" s="45" t="str">
        <f t="shared" si="122"/>
        <v>October</v>
      </c>
      <c r="C3806" s="53">
        <f t="shared" si="123"/>
        <v>2006</v>
      </c>
      <c r="D3806" s="43" t="s">
        <v>102</v>
      </c>
      <c r="E3806" s="132">
        <v>23.58</v>
      </c>
    </row>
    <row r="3807" spans="1:5" ht="13.8" x14ac:dyDescent="0.25">
      <c r="A3807" s="45">
        <v>39014</v>
      </c>
      <c r="B3807" s="45" t="str">
        <f t="shared" si="122"/>
        <v>October</v>
      </c>
      <c r="C3807" s="53">
        <f t="shared" si="123"/>
        <v>2006</v>
      </c>
      <c r="D3807" s="43" t="s">
        <v>119</v>
      </c>
      <c r="E3807" s="132">
        <v>22.815000000000001</v>
      </c>
    </row>
    <row r="3808" spans="1:5" ht="13.8" x14ac:dyDescent="0.25">
      <c r="A3808" s="45">
        <v>39014</v>
      </c>
      <c r="B3808" s="45" t="str">
        <f t="shared" si="122"/>
        <v>October</v>
      </c>
      <c r="C3808" s="53">
        <f t="shared" si="123"/>
        <v>2006</v>
      </c>
      <c r="D3808" s="43" t="s">
        <v>120</v>
      </c>
      <c r="E3808" s="132">
        <v>21.645</v>
      </c>
    </row>
    <row r="3809" spans="1:5" ht="13.8" x14ac:dyDescent="0.25">
      <c r="A3809" s="45">
        <v>39014</v>
      </c>
      <c r="B3809" s="45" t="str">
        <f t="shared" si="122"/>
        <v>October</v>
      </c>
      <c r="C3809" s="53">
        <f t="shared" si="123"/>
        <v>2006</v>
      </c>
      <c r="D3809" s="43" t="s">
        <v>103</v>
      </c>
      <c r="E3809" s="132">
        <v>20.88</v>
      </c>
    </row>
    <row r="3810" spans="1:5" ht="13.8" x14ac:dyDescent="0.25">
      <c r="A3810" s="45">
        <v>39014</v>
      </c>
      <c r="B3810" s="45" t="str">
        <f t="shared" si="122"/>
        <v>October</v>
      </c>
      <c r="C3810" s="53">
        <f t="shared" si="123"/>
        <v>2006</v>
      </c>
      <c r="D3810" s="43" t="s">
        <v>116</v>
      </c>
      <c r="E3810" s="132">
        <v>13.965</v>
      </c>
    </row>
    <row r="3811" spans="1:5" ht="13.8" x14ac:dyDescent="0.25">
      <c r="A3811" s="45">
        <v>39014</v>
      </c>
      <c r="B3811" s="45" t="str">
        <f t="shared" si="122"/>
        <v>October</v>
      </c>
      <c r="C3811" s="53">
        <f t="shared" si="123"/>
        <v>2006</v>
      </c>
      <c r="D3811" s="43" t="s">
        <v>104</v>
      </c>
      <c r="E3811" s="132">
        <v>18.760000000000002</v>
      </c>
    </row>
    <row r="3812" spans="1:5" ht="13.8" x14ac:dyDescent="0.25">
      <c r="A3812" s="45">
        <v>39014</v>
      </c>
      <c r="B3812" s="45" t="str">
        <f t="shared" si="122"/>
        <v>October</v>
      </c>
      <c r="C3812" s="53">
        <f t="shared" si="123"/>
        <v>2006</v>
      </c>
      <c r="D3812" s="43" t="s">
        <v>121</v>
      </c>
      <c r="E3812" s="132">
        <v>17.84</v>
      </c>
    </row>
    <row r="3813" spans="1:5" ht="13.8" x14ac:dyDescent="0.25">
      <c r="A3813" s="45">
        <v>39014</v>
      </c>
      <c r="B3813" s="45" t="str">
        <f t="shared" si="122"/>
        <v>October</v>
      </c>
      <c r="C3813" s="53">
        <f t="shared" si="123"/>
        <v>2006</v>
      </c>
      <c r="D3813" s="43" t="s">
        <v>122</v>
      </c>
      <c r="E3813" s="132">
        <v>16.16</v>
      </c>
    </row>
    <row r="3814" spans="1:5" ht="13.8" x14ac:dyDescent="0.25">
      <c r="A3814" s="45">
        <v>39014</v>
      </c>
      <c r="B3814" s="45" t="str">
        <f t="shared" si="122"/>
        <v>October</v>
      </c>
      <c r="C3814" s="53">
        <f t="shared" si="123"/>
        <v>2006</v>
      </c>
      <c r="D3814" s="43" t="s">
        <v>123</v>
      </c>
      <c r="E3814" s="132">
        <v>15.96</v>
      </c>
    </row>
    <row r="3815" spans="1:5" ht="13.8" x14ac:dyDescent="0.25">
      <c r="A3815" s="45">
        <v>39014</v>
      </c>
      <c r="B3815" s="45" t="str">
        <f t="shared" si="122"/>
        <v>October</v>
      </c>
      <c r="C3815" s="53">
        <f t="shared" si="123"/>
        <v>2006</v>
      </c>
      <c r="D3815" s="43" t="s">
        <v>99</v>
      </c>
      <c r="E3815" s="132">
        <v>11.78</v>
      </c>
    </row>
    <row r="3816" spans="1:5" ht="13.8" x14ac:dyDescent="0.25">
      <c r="A3816" s="45">
        <v>39014</v>
      </c>
      <c r="B3816" s="45" t="str">
        <f t="shared" si="122"/>
        <v>October</v>
      </c>
      <c r="C3816" s="53">
        <f t="shared" si="123"/>
        <v>2006</v>
      </c>
      <c r="D3816" s="43" t="s">
        <v>100</v>
      </c>
      <c r="E3816" s="132">
        <v>11.47</v>
      </c>
    </row>
    <row r="3817" spans="1:5" ht="13.8" x14ac:dyDescent="0.25">
      <c r="A3817" s="45">
        <v>39014</v>
      </c>
      <c r="B3817" s="45" t="str">
        <f t="shared" si="122"/>
        <v>October</v>
      </c>
      <c r="C3817" s="53">
        <f t="shared" si="123"/>
        <v>2006</v>
      </c>
      <c r="D3817" s="43" t="s">
        <v>101</v>
      </c>
      <c r="E3817" s="132">
        <v>10.974</v>
      </c>
    </row>
    <row r="3818" spans="1:5" ht="13.8" x14ac:dyDescent="0.25">
      <c r="A3818" s="45">
        <v>39014</v>
      </c>
      <c r="B3818" s="45" t="str">
        <f t="shared" si="122"/>
        <v>October</v>
      </c>
      <c r="C3818" s="53">
        <f t="shared" si="123"/>
        <v>2006</v>
      </c>
      <c r="D3818" s="43" t="s">
        <v>124</v>
      </c>
      <c r="E3818" s="132">
        <v>10.880999999999998</v>
      </c>
    </row>
    <row r="3819" spans="1:5" ht="13.8" x14ac:dyDescent="0.25">
      <c r="A3819" s="45">
        <v>39014</v>
      </c>
      <c r="B3819" s="45" t="str">
        <f t="shared" si="122"/>
        <v>October</v>
      </c>
      <c r="C3819" s="53">
        <f t="shared" si="123"/>
        <v>2006</v>
      </c>
      <c r="D3819" s="43" t="s">
        <v>125</v>
      </c>
      <c r="E3819" s="132">
        <v>9.7340000000000018</v>
      </c>
    </row>
    <row r="3820" spans="1:5" ht="13.8" x14ac:dyDescent="0.25">
      <c r="A3820" s="45">
        <v>39014</v>
      </c>
      <c r="B3820" s="45" t="str">
        <f t="shared" si="122"/>
        <v>October</v>
      </c>
      <c r="C3820" s="53">
        <f t="shared" si="123"/>
        <v>2006</v>
      </c>
      <c r="D3820" s="43" t="s">
        <v>126</v>
      </c>
      <c r="E3820" s="132">
        <v>10.016500000000001</v>
      </c>
    </row>
    <row r="3821" spans="1:5" ht="13.8" x14ac:dyDescent="0.25">
      <c r="A3821" s="45">
        <v>39014</v>
      </c>
      <c r="B3821" s="45" t="str">
        <f t="shared" si="122"/>
        <v>October</v>
      </c>
      <c r="C3821" s="53">
        <f t="shared" si="123"/>
        <v>2006</v>
      </c>
      <c r="D3821" s="43" t="s">
        <v>127</v>
      </c>
      <c r="E3821" s="132">
        <v>9.6120000000000001</v>
      </c>
    </row>
    <row r="3822" spans="1:5" ht="13.8" x14ac:dyDescent="0.25">
      <c r="A3822" s="45">
        <v>39014</v>
      </c>
      <c r="B3822" s="45" t="str">
        <f t="shared" si="122"/>
        <v>October</v>
      </c>
      <c r="C3822" s="53">
        <f t="shared" si="123"/>
        <v>2006</v>
      </c>
      <c r="D3822" s="43" t="s">
        <v>105</v>
      </c>
      <c r="E3822" s="132">
        <v>7.657</v>
      </c>
    </row>
    <row r="3823" spans="1:5" ht="13.8" x14ac:dyDescent="0.25">
      <c r="A3823" s="45">
        <v>39014</v>
      </c>
      <c r="B3823" s="45" t="str">
        <f t="shared" ref="B3823:B3883" si="124">TEXT(A3823,"mmmm")</f>
        <v>October</v>
      </c>
      <c r="C3823" s="53">
        <f t="shared" ref="C3823:C3883" si="125">YEAR(A3823)</f>
        <v>2006</v>
      </c>
      <c r="D3823" s="43" t="s">
        <v>128</v>
      </c>
      <c r="E3823" s="132">
        <v>9.3889999999999993</v>
      </c>
    </row>
    <row r="3824" spans="1:5" ht="13.8" x14ac:dyDescent="0.25">
      <c r="A3824" s="45">
        <v>39021</v>
      </c>
      <c r="B3824" s="45" t="str">
        <f t="shared" si="124"/>
        <v>October</v>
      </c>
      <c r="C3824" s="53">
        <f t="shared" si="125"/>
        <v>2006</v>
      </c>
      <c r="D3824" s="43" t="s">
        <v>131</v>
      </c>
      <c r="E3824" s="132">
        <v>40.111200000000004</v>
      </c>
    </row>
    <row r="3825" spans="1:5" ht="13.8" x14ac:dyDescent="0.25">
      <c r="A3825" s="45">
        <v>39021</v>
      </c>
      <c r="B3825" s="45" t="str">
        <f t="shared" si="124"/>
        <v>October</v>
      </c>
      <c r="C3825" s="53">
        <f t="shared" si="125"/>
        <v>2006</v>
      </c>
      <c r="D3825" s="43" t="s">
        <v>115</v>
      </c>
      <c r="E3825" s="132">
        <v>32.58</v>
      </c>
    </row>
    <row r="3826" spans="1:5" ht="13.8" x14ac:dyDescent="0.25">
      <c r="A3826" s="45">
        <v>39021</v>
      </c>
      <c r="B3826" s="45" t="str">
        <f t="shared" si="124"/>
        <v>October</v>
      </c>
      <c r="C3826" s="53">
        <f t="shared" si="125"/>
        <v>2006</v>
      </c>
      <c r="D3826" s="43" t="s">
        <v>95</v>
      </c>
      <c r="E3826" s="132">
        <v>28.887600000000003</v>
      </c>
    </row>
    <row r="3827" spans="1:5" ht="13.8" x14ac:dyDescent="0.25">
      <c r="A3827" s="45">
        <v>39021</v>
      </c>
      <c r="B3827" s="45" t="str">
        <f t="shared" si="124"/>
        <v>October</v>
      </c>
      <c r="C3827" s="53">
        <f t="shared" si="125"/>
        <v>2006</v>
      </c>
      <c r="D3827" s="43" t="s">
        <v>96</v>
      </c>
      <c r="E3827" s="132">
        <v>27.584400000000002</v>
      </c>
    </row>
    <row r="3828" spans="1:5" ht="13.8" x14ac:dyDescent="0.25">
      <c r="A3828" s="45">
        <v>39021</v>
      </c>
      <c r="B3828" s="45" t="str">
        <f t="shared" si="124"/>
        <v>October</v>
      </c>
      <c r="C3828" s="53">
        <f t="shared" si="125"/>
        <v>2006</v>
      </c>
      <c r="D3828" s="43" t="s">
        <v>97</v>
      </c>
      <c r="E3828" s="132">
        <v>26.281199999999998</v>
      </c>
    </row>
    <row r="3829" spans="1:5" ht="13.8" x14ac:dyDescent="0.25">
      <c r="A3829" s="45">
        <v>39021</v>
      </c>
      <c r="B3829" s="45" t="str">
        <f t="shared" si="124"/>
        <v>October</v>
      </c>
      <c r="C3829" s="53">
        <f t="shared" si="125"/>
        <v>2006</v>
      </c>
      <c r="D3829" s="43" t="s">
        <v>98</v>
      </c>
      <c r="E3829" s="132">
        <v>20.634</v>
      </c>
    </row>
    <row r="3830" spans="1:5" ht="15.6" x14ac:dyDescent="0.3">
      <c r="A3830" s="45">
        <v>39021</v>
      </c>
      <c r="B3830" s="45" t="str">
        <f t="shared" si="124"/>
        <v>October</v>
      </c>
      <c r="C3830" s="53">
        <f t="shared" si="125"/>
        <v>2006</v>
      </c>
      <c r="D3830" s="130" t="s">
        <v>136</v>
      </c>
      <c r="E3830" s="132">
        <v>30.5184</v>
      </c>
    </row>
    <row r="3831" spans="1:5" ht="13.8" x14ac:dyDescent="0.25">
      <c r="A3831" s="45">
        <v>39021</v>
      </c>
      <c r="B3831" s="45" t="str">
        <f t="shared" si="124"/>
        <v>October</v>
      </c>
      <c r="C3831" s="53">
        <f t="shared" si="125"/>
        <v>2006</v>
      </c>
      <c r="D3831" s="43" t="s">
        <v>118</v>
      </c>
      <c r="E3831" s="132">
        <v>28.036799999999999</v>
      </c>
    </row>
    <row r="3832" spans="1:5" ht="13.8" x14ac:dyDescent="0.25">
      <c r="A3832" s="45">
        <v>39021</v>
      </c>
      <c r="B3832" s="45" t="str">
        <f t="shared" si="124"/>
        <v>October</v>
      </c>
      <c r="C3832" s="53">
        <f t="shared" si="125"/>
        <v>2006</v>
      </c>
      <c r="D3832" s="43" t="s">
        <v>102</v>
      </c>
      <c r="E3832" s="132">
        <v>27.667200000000001</v>
      </c>
    </row>
    <row r="3833" spans="1:5" ht="13.8" x14ac:dyDescent="0.25">
      <c r="A3833" s="45">
        <v>39021</v>
      </c>
      <c r="B3833" s="45" t="str">
        <f t="shared" si="124"/>
        <v>October</v>
      </c>
      <c r="C3833" s="53">
        <f t="shared" si="125"/>
        <v>2006</v>
      </c>
      <c r="D3833" s="43" t="s">
        <v>119</v>
      </c>
      <c r="E3833" s="132">
        <v>26.769600000000001</v>
      </c>
    </row>
    <row r="3834" spans="1:5" ht="13.8" x14ac:dyDescent="0.25">
      <c r="A3834" s="45">
        <v>39021</v>
      </c>
      <c r="B3834" s="45" t="str">
        <f t="shared" si="124"/>
        <v>October</v>
      </c>
      <c r="C3834" s="53">
        <f t="shared" si="125"/>
        <v>2006</v>
      </c>
      <c r="D3834" s="43" t="s">
        <v>120</v>
      </c>
      <c r="E3834" s="132">
        <v>25.396799999999999</v>
      </c>
    </row>
    <row r="3835" spans="1:5" ht="13.8" x14ac:dyDescent="0.25">
      <c r="A3835" s="45">
        <v>39021</v>
      </c>
      <c r="B3835" s="45" t="str">
        <f t="shared" si="124"/>
        <v>October</v>
      </c>
      <c r="C3835" s="53">
        <f t="shared" si="125"/>
        <v>2006</v>
      </c>
      <c r="D3835" s="43" t="s">
        <v>103</v>
      </c>
      <c r="E3835" s="132">
        <v>24.499199999999995</v>
      </c>
    </row>
    <row r="3836" spans="1:5" ht="13.8" x14ac:dyDescent="0.25">
      <c r="A3836" s="45">
        <v>39021</v>
      </c>
      <c r="B3836" s="45" t="str">
        <f t="shared" si="124"/>
        <v>October</v>
      </c>
      <c r="C3836" s="53">
        <f t="shared" si="125"/>
        <v>2006</v>
      </c>
      <c r="D3836" s="43" t="s">
        <v>116</v>
      </c>
      <c r="E3836" s="132">
        <v>17.516100000000002</v>
      </c>
    </row>
    <row r="3837" spans="1:5" ht="13.8" x14ac:dyDescent="0.25">
      <c r="A3837" s="45">
        <v>39021</v>
      </c>
      <c r="B3837" s="45" t="str">
        <f t="shared" si="124"/>
        <v>October</v>
      </c>
      <c r="C3837" s="53">
        <f t="shared" si="125"/>
        <v>2006</v>
      </c>
      <c r="D3837" s="43" t="s">
        <v>104</v>
      </c>
      <c r="E3837" s="132">
        <v>18.2441</v>
      </c>
    </row>
    <row r="3838" spans="1:5" ht="13.8" x14ac:dyDescent="0.25">
      <c r="A3838" s="45">
        <v>39021</v>
      </c>
      <c r="B3838" s="45" t="str">
        <f t="shared" si="124"/>
        <v>October</v>
      </c>
      <c r="C3838" s="53">
        <f t="shared" si="125"/>
        <v>2006</v>
      </c>
      <c r="D3838" s="43" t="s">
        <v>121</v>
      </c>
      <c r="E3838" s="132">
        <v>17.349399999999999</v>
      </c>
    </row>
    <row r="3839" spans="1:5" ht="13.8" x14ac:dyDescent="0.25">
      <c r="A3839" s="45">
        <v>39021</v>
      </c>
      <c r="B3839" s="45" t="str">
        <f t="shared" si="124"/>
        <v>October</v>
      </c>
      <c r="C3839" s="53">
        <f t="shared" si="125"/>
        <v>2006</v>
      </c>
      <c r="D3839" s="43" t="s">
        <v>122</v>
      </c>
      <c r="E3839" s="132">
        <v>15.7156</v>
      </c>
    </row>
    <row r="3840" spans="1:5" ht="13.8" x14ac:dyDescent="0.25">
      <c r="A3840" s="45">
        <v>39021</v>
      </c>
      <c r="B3840" s="45" t="str">
        <f t="shared" si="124"/>
        <v>October</v>
      </c>
      <c r="C3840" s="53">
        <f t="shared" si="125"/>
        <v>2006</v>
      </c>
      <c r="D3840" s="43" t="s">
        <v>123</v>
      </c>
      <c r="E3840" s="132">
        <v>15.521100000000001</v>
      </c>
    </row>
    <row r="3841" spans="1:5" ht="13.8" x14ac:dyDescent="0.25">
      <c r="A3841" s="45">
        <v>39021</v>
      </c>
      <c r="B3841" s="45" t="str">
        <f t="shared" si="124"/>
        <v>October</v>
      </c>
      <c r="C3841" s="53">
        <f t="shared" si="125"/>
        <v>2006</v>
      </c>
      <c r="D3841" s="43" t="s">
        <v>99</v>
      </c>
      <c r="E3841" s="132">
        <v>12.35</v>
      </c>
    </row>
    <row r="3842" spans="1:5" ht="13.8" x14ac:dyDescent="0.25">
      <c r="A3842" s="45">
        <v>39021</v>
      </c>
      <c r="B3842" s="45" t="str">
        <f t="shared" si="124"/>
        <v>October</v>
      </c>
      <c r="C3842" s="53">
        <f t="shared" si="125"/>
        <v>2006</v>
      </c>
      <c r="D3842" s="43" t="s">
        <v>100</v>
      </c>
      <c r="E3842" s="132">
        <v>12.025</v>
      </c>
    </row>
    <row r="3843" spans="1:5" ht="13.8" x14ac:dyDescent="0.25">
      <c r="A3843" s="45">
        <v>39021</v>
      </c>
      <c r="B3843" s="45" t="str">
        <f t="shared" si="124"/>
        <v>October</v>
      </c>
      <c r="C3843" s="53">
        <f t="shared" si="125"/>
        <v>2006</v>
      </c>
      <c r="D3843" s="43" t="s">
        <v>101</v>
      </c>
      <c r="E3843" s="132">
        <v>11.505000000000001</v>
      </c>
    </row>
    <row r="3844" spans="1:5" ht="13.8" x14ac:dyDescent="0.25">
      <c r="A3844" s="45">
        <v>39021</v>
      </c>
      <c r="B3844" s="45" t="str">
        <f t="shared" si="124"/>
        <v>October</v>
      </c>
      <c r="C3844" s="53">
        <f t="shared" si="125"/>
        <v>2006</v>
      </c>
      <c r="D3844" s="43" t="s">
        <v>124</v>
      </c>
      <c r="E3844" s="132">
        <v>11.407500000000001</v>
      </c>
    </row>
    <row r="3845" spans="1:5" ht="13.8" x14ac:dyDescent="0.25">
      <c r="A3845" s="45">
        <v>39021</v>
      </c>
      <c r="B3845" s="45" t="str">
        <f t="shared" si="124"/>
        <v>October</v>
      </c>
      <c r="C3845" s="53">
        <f t="shared" si="125"/>
        <v>2006</v>
      </c>
      <c r="D3845" s="43" t="s">
        <v>125</v>
      </c>
      <c r="E3845" s="132">
        <v>10.205</v>
      </c>
    </row>
    <row r="3846" spans="1:5" ht="13.8" x14ac:dyDescent="0.25">
      <c r="A3846" s="45">
        <v>39021</v>
      </c>
      <c r="B3846" s="45" t="str">
        <f t="shared" si="124"/>
        <v>October</v>
      </c>
      <c r="C3846" s="53">
        <f t="shared" si="125"/>
        <v>2006</v>
      </c>
      <c r="D3846" s="43" t="s">
        <v>126</v>
      </c>
      <c r="E3846" s="132">
        <v>10.465</v>
      </c>
    </row>
    <row r="3847" spans="1:5" ht="13.8" x14ac:dyDescent="0.25">
      <c r="A3847" s="45">
        <v>39021</v>
      </c>
      <c r="B3847" s="45" t="str">
        <f t="shared" si="124"/>
        <v>October</v>
      </c>
      <c r="C3847" s="53">
        <f t="shared" si="125"/>
        <v>2006</v>
      </c>
      <c r="D3847" s="43" t="s">
        <v>127</v>
      </c>
      <c r="E3847" s="132">
        <v>10.012499999999999</v>
      </c>
    </row>
    <row r="3848" spans="1:5" ht="13.8" x14ac:dyDescent="0.25">
      <c r="A3848" s="45">
        <v>39021</v>
      </c>
      <c r="B3848" s="45" t="str">
        <f t="shared" si="124"/>
        <v>October</v>
      </c>
      <c r="C3848" s="53">
        <f t="shared" si="125"/>
        <v>2006</v>
      </c>
      <c r="D3848" s="43" t="s">
        <v>105</v>
      </c>
      <c r="E3848" s="132">
        <v>8.0275000000000016</v>
      </c>
    </row>
    <row r="3849" spans="1:5" ht="13.8" x14ac:dyDescent="0.25">
      <c r="A3849" s="45">
        <v>39021</v>
      </c>
      <c r="B3849" s="45" t="str">
        <f t="shared" si="124"/>
        <v>October</v>
      </c>
      <c r="C3849" s="53">
        <f t="shared" si="125"/>
        <v>2006</v>
      </c>
      <c r="D3849" s="43" t="s">
        <v>128</v>
      </c>
      <c r="E3849" s="132">
        <v>9.7324999999999999</v>
      </c>
    </row>
    <row r="3850" spans="1:5" ht="13.8" x14ac:dyDescent="0.25">
      <c r="A3850" s="45">
        <v>39028</v>
      </c>
      <c r="B3850" s="45" t="str">
        <f t="shared" si="124"/>
        <v>November</v>
      </c>
      <c r="C3850" s="53">
        <f t="shared" si="125"/>
        <v>2006</v>
      </c>
      <c r="D3850" s="43" t="s">
        <v>131</v>
      </c>
      <c r="E3850" s="132">
        <v>33.921200000000006</v>
      </c>
    </row>
    <row r="3851" spans="1:5" ht="13.8" x14ac:dyDescent="0.25">
      <c r="A3851" s="45">
        <v>39028</v>
      </c>
      <c r="B3851" s="45" t="str">
        <f t="shared" si="124"/>
        <v>November</v>
      </c>
      <c r="C3851" s="53">
        <f t="shared" si="125"/>
        <v>2006</v>
      </c>
      <c r="D3851" s="43" t="s">
        <v>115</v>
      </c>
      <c r="E3851" s="132">
        <v>29.64</v>
      </c>
    </row>
    <row r="3852" spans="1:5" ht="13.8" x14ac:dyDescent="0.25">
      <c r="A3852" s="45">
        <v>39028</v>
      </c>
      <c r="B3852" s="45" t="str">
        <f t="shared" si="124"/>
        <v>November</v>
      </c>
      <c r="C3852" s="53">
        <f t="shared" si="125"/>
        <v>2006</v>
      </c>
      <c r="D3852" s="43" t="s">
        <v>95</v>
      </c>
      <c r="E3852" s="132">
        <v>26.280799999999999</v>
      </c>
    </row>
    <row r="3853" spans="1:5" ht="13.8" x14ac:dyDescent="0.25">
      <c r="A3853" s="45">
        <v>39028</v>
      </c>
      <c r="B3853" s="45" t="str">
        <f t="shared" si="124"/>
        <v>November</v>
      </c>
      <c r="C3853" s="53">
        <f t="shared" si="125"/>
        <v>2006</v>
      </c>
      <c r="D3853" s="43" t="s">
        <v>96</v>
      </c>
      <c r="E3853" s="132">
        <v>25.095199999999998</v>
      </c>
    </row>
    <row r="3854" spans="1:5" ht="13.8" x14ac:dyDescent="0.25">
      <c r="A3854" s="45">
        <v>39028</v>
      </c>
      <c r="B3854" s="45" t="str">
        <f t="shared" si="124"/>
        <v>November</v>
      </c>
      <c r="C3854" s="53">
        <f t="shared" si="125"/>
        <v>2006</v>
      </c>
      <c r="D3854" s="43" t="s">
        <v>97</v>
      </c>
      <c r="E3854" s="132">
        <v>23.909600000000001</v>
      </c>
    </row>
    <row r="3855" spans="1:5" ht="13.8" x14ac:dyDescent="0.25">
      <c r="A3855" s="45">
        <v>39028</v>
      </c>
      <c r="B3855" s="45" t="str">
        <f t="shared" si="124"/>
        <v>November</v>
      </c>
      <c r="C3855" s="53">
        <f t="shared" si="125"/>
        <v>2006</v>
      </c>
      <c r="D3855" s="43" t="s">
        <v>98</v>
      </c>
      <c r="E3855" s="132">
        <v>18.771999999999998</v>
      </c>
    </row>
    <row r="3856" spans="1:5" ht="15.6" x14ac:dyDescent="0.3">
      <c r="A3856" s="45">
        <v>39028</v>
      </c>
      <c r="B3856" s="45" t="str">
        <f t="shared" si="124"/>
        <v>November</v>
      </c>
      <c r="C3856" s="53">
        <f t="shared" si="125"/>
        <v>2006</v>
      </c>
      <c r="D3856" s="130" t="s">
        <v>136</v>
      </c>
      <c r="E3856" s="132">
        <v>26.530200000000001</v>
      </c>
    </row>
    <row r="3857" spans="1:5" ht="13.8" x14ac:dyDescent="0.25">
      <c r="A3857" s="45">
        <v>39028</v>
      </c>
      <c r="B3857" s="45" t="str">
        <f t="shared" si="124"/>
        <v>November</v>
      </c>
      <c r="C3857" s="53">
        <f t="shared" si="125"/>
        <v>2006</v>
      </c>
      <c r="D3857" s="43" t="s">
        <v>118</v>
      </c>
      <c r="E3857" s="132">
        <v>24.372900000000001</v>
      </c>
    </row>
    <row r="3858" spans="1:5" ht="13.8" x14ac:dyDescent="0.25">
      <c r="A3858" s="45">
        <v>39028</v>
      </c>
      <c r="B3858" s="45" t="str">
        <f t="shared" si="124"/>
        <v>November</v>
      </c>
      <c r="C3858" s="53">
        <f t="shared" si="125"/>
        <v>2006</v>
      </c>
      <c r="D3858" s="43" t="s">
        <v>102</v>
      </c>
      <c r="E3858" s="132">
        <v>24.051600000000004</v>
      </c>
    </row>
    <row r="3859" spans="1:5" ht="13.8" x14ac:dyDescent="0.25">
      <c r="A3859" s="45">
        <v>39028</v>
      </c>
      <c r="B3859" s="45" t="str">
        <f t="shared" si="124"/>
        <v>November</v>
      </c>
      <c r="C3859" s="53">
        <f t="shared" si="125"/>
        <v>2006</v>
      </c>
      <c r="D3859" s="43" t="s">
        <v>119</v>
      </c>
      <c r="E3859" s="132">
        <v>23.2713</v>
      </c>
    </row>
    <row r="3860" spans="1:5" ht="13.8" x14ac:dyDescent="0.25">
      <c r="A3860" s="45">
        <v>39028</v>
      </c>
      <c r="B3860" s="45" t="str">
        <f t="shared" si="124"/>
        <v>November</v>
      </c>
      <c r="C3860" s="53">
        <f t="shared" si="125"/>
        <v>2006</v>
      </c>
      <c r="D3860" s="43" t="s">
        <v>120</v>
      </c>
      <c r="E3860" s="132">
        <v>22.0779</v>
      </c>
    </row>
    <row r="3861" spans="1:5" ht="13.8" x14ac:dyDescent="0.25">
      <c r="A3861" s="45">
        <v>39028</v>
      </c>
      <c r="B3861" s="45" t="str">
        <f t="shared" si="124"/>
        <v>November</v>
      </c>
      <c r="C3861" s="53">
        <f t="shared" si="125"/>
        <v>2006</v>
      </c>
      <c r="D3861" s="43" t="s">
        <v>103</v>
      </c>
      <c r="E3861" s="132">
        <v>21.297599999999999</v>
      </c>
    </row>
    <row r="3862" spans="1:5" ht="13.8" x14ac:dyDescent="0.25">
      <c r="A3862" s="45">
        <v>39028</v>
      </c>
      <c r="B3862" s="45" t="str">
        <f t="shared" si="124"/>
        <v>November</v>
      </c>
      <c r="C3862" s="53">
        <f t="shared" si="125"/>
        <v>2006</v>
      </c>
      <c r="D3862" s="43" t="s">
        <v>116</v>
      </c>
      <c r="E3862" s="132">
        <v>16.319100000000002</v>
      </c>
    </row>
    <row r="3863" spans="1:5" ht="13.8" x14ac:dyDescent="0.25">
      <c r="A3863" s="45">
        <v>39028</v>
      </c>
      <c r="B3863" s="45" t="str">
        <f t="shared" si="124"/>
        <v>November</v>
      </c>
      <c r="C3863" s="53">
        <f t="shared" si="125"/>
        <v>2006</v>
      </c>
      <c r="D3863" s="43" t="s">
        <v>104</v>
      </c>
      <c r="E3863" s="132">
        <v>18.806899999999999</v>
      </c>
    </row>
    <row r="3864" spans="1:5" ht="13.8" x14ac:dyDescent="0.25">
      <c r="A3864" s="45">
        <v>39028</v>
      </c>
      <c r="B3864" s="45" t="str">
        <f t="shared" si="124"/>
        <v>November</v>
      </c>
      <c r="C3864" s="53">
        <f t="shared" si="125"/>
        <v>2006</v>
      </c>
      <c r="D3864" s="43" t="s">
        <v>121</v>
      </c>
      <c r="E3864" s="132">
        <v>17.884599999999999</v>
      </c>
    </row>
    <row r="3865" spans="1:5" ht="13.8" x14ac:dyDescent="0.25">
      <c r="A3865" s="45">
        <v>39028</v>
      </c>
      <c r="B3865" s="45" t="str">
        <f t="shared" si="124"/>
        <v>November</v>
      </c>
      <c r="C3865" s="53">
        <f t="shared" si="125"/>
        <v>2006</v>
      </c>
      <c r="D3865" s="43" t="s">
        <v>122</v>
      </c>
      <c r="E3865" s="132">
        <v>16.200399999999998</v>
      </c>
    </row>
    <row r="3866" spans="1:5" ht="13.8" x14ac:dyDescent="0.25">
      <c r="A3866" s="45">
        <v>39028</v>
      </c>
      <c r="B3866" s="45" t="str">
        <f t="shared" si="124"/>
        <v>November</v>
      </c>
      <c r="C3866" s="53">
        <f t="shared" si="125"/>
        <v>2006</v>
      </c>
      <c r="D3866" s="43" t="s">
        <v>123</v>
      </c>
      <c r="E3866" s="132">
        <v>15.9999</v>
      </c>
    </row>
    <row r="3867" spans="1:5" ht="13.8" x14ac:dyDescent="0.25">
      <c r="A3867" s="45">
        <v>39028</v>
      </c>
      <c r="B3867" s="45" t="str">
        <f t="shared" si="124"/>
        <v>November</v>
      </c>
      <c r="C3867" s="53">
        <f t="shared" si="125"/>
        <v>2006</v>
      </c>
      <c r="D3867" s="43" t="s">
        <v>99</v>
      </c>
      <c r="E3867" s="132">
        <v>11.4</v>
      </c>
    </row>
    <row r="3868" spans="1:5" ht="13.8" x14ac:dyDescent="0.25">
      <c r="A3868" s="45">
        <v>39028</v>
      </c>
      <c r="B3868" s="45" t="str">
        <f t="shared" si="124"/>
        <v>November</v>
      </c>
      <c r="C3868" s="53">
        <f t="shared" si="125"/>
        <v>2006</v>
      </c>
      <c r="D3868" s="43" t="s">
        <v>100</v>
      </c>
      <c r="E3868" s="132">
        <v>11.1</v>
      </c>
    </row>
    <row r="3869" spans="1:5" ht="13.8" x14ac:dyDescent="0.25">
      <c r="A3869" s="45">
        <v>39028</v>
      </c>
      <c r="B3869" s="45" t="str">
        <f t="shared" si="124"/>
        <v>November</v>
      </c>
      <c r="C3869" s="53">
        <f t="shared" si="125"/>
        <v>2006</v>
      </c>
      <c r="D3869" s="43" t="s">
        <v>101</v>
      </c>
      <c r="E3869" s="132">
        <v>10.62</v>
      </c>
    </row>
    <row r="3870" spans="1:5" ht="13.8" x14ac:dyDescent="0.25">
      <c r="A3870" s="45">
        <v>39028</v>
      </c>
      <c r="B3870" s="45" t="str">
        <f t="shared" si="124"/>
        <v>November</v>
      </c>
      <c r="C3870" s="53">
        <f t="shared" si="125"/>
        <v>2006</v>
      </c>
      <c r="D3870" s="43" t="s">
        <v>124</v>
      </c>
      <c r="E3870" s="132">
        <v>10.53</v>
      </c>
    </row>
    <row r="3871" spans="1:5" ht="13.8" x14ac:dyDescent="0.25">
      <c r="A3871" s="45">
        <v>39028</v>
      </c>
      <c r="B3871" s="45" t="str">
        <f t="shared" si="124"/>
        <v>November</v>
      </c>
      <c r="C3871" s="53">
        <f t="shared" si="125"/>
        <v>2006</v>
      </c>
      <c r="D3871" s="43" t="s">
        <v>125</v>
      </c>
      <c r="E3871" s="132">
        <v>9.42</v>
      </c>
    </row>
    <row r="3872" spans="1:5" ht="13.8" x14ac:dyDescent="0.25">
      <c r="A3872" s="45">
        <v>39028</v>
      </c>
      <c r="B3872" s="45" t="str">
        <f t="shared" si="124"/>
        <v>November</v>
      </c>
      <c r="C3872" s="53">
        <f t="shared" si="125"/>
        <v>2006</v>
      </c>
      <c r="D3872" s="43" t="s">
        <v>126</v>
      </c>
      <c r="E3872" s="132">
        <v>9.7175000000000011</v>
      </c>
    </row>
    <row r="3873" spans="1:5" ht="13.8" x14ac:dyDescent="0.25">
      <c r="A3873" s="45">
        <v>39028</v>
      </c>
      <c r="B3873" s="45" t="str">
        <f t="shared" si="124"/>
        <v>November</v>
      </c>
      <c r="C3873" s="53">
        <f t="shared" si="125"/>
        <v>2006</v>
      </c>
      <c r="D3873" s="43" t="s">
        <v>127</v>
      </c>
      <c r="E3873" s="132">
        <v>9.3450000000000006</v>
      </c>
    </row>
    <row r="3874" spans="1:5" ht="13.8" x14ac:dyDescent="0.25">
      <c r="A3874" s="45">
        <v>39028</v>
      </c>
      <c r="B3874" s="45" t="str">
        <f t="shared" si="124"/>
        <v>November</v>
      </c>
      <c r="C3874" s="53">
        <f t="shared" si="125"/>
        <v>2006</v>
      </c>
      <c r="D3874" s="43" t="s">
        <v>105</v>
      </c>
      <c r="E3874" s="132">
        <v>7.410000000000001</v>
      </c>
    </row>
    <row r="3875" spans="1:5" ht="13.8" x14ac:dyDescent="0.25">
      <c r="A3875" s="45">
        <v>39028</v>
      </c>
      <c r="B3875" s="45" t="str">
        <f t="shared" si="124"/>
        <v>November</v>
      </c>
      <c r="C3875" s="53">
        <f t="shared" si="125"/>
        <v>2006</v>
      </c>
      <c r="D3875" s="43" t="s">
        <v>128</v>
      </c>
      <c r="E3875" s="132">
        <v>9.16</v>
      </c>
    </row>
    <row r="3876" spans="1:5" ht="13.8" x14ac:dyDescent="0.25">
      <c r="A3876" s="47">
        <v>39035</v>
      </c>
      <c r="B3876" s="45" t="str">
        <f t="shared" si="124"/>
        <v>November</v>
      </c>
      <c r="C3876" s="53">
        <f t="shared" si="125"/>
        <v>2006</v>
      </c>
      <c r="D3876" s="43" t="s">
        <v>131</v>
      </c>
      <c r="E3876" s="132">
        <v>30.826200000000004</v>
      </c>
    </row>
    <row r="3877" spans="1:5" ht="13.8" x14ac:dyDescent="0.25">
      <c r="A3877" s="47">
        <v>39035</v>
      </c>
      <c r="B3877" s="45" t="str">
        <f t="shared" si="124"/>
        <v>November</v>
      </c>
      <c r="C3877" s="53">
        <f t="shared" si="125"/>
        <v>2006</v>
      </c>
      <c r="D3877" s="43" t="s">
        <v>115</v>
      </c>
      <c r="E3877" s="132">
        <v>26.28</v>
      </c>
    </row>
    <row r="3878" spans="1:5" ht="13.8" x14ac:dyDescent="0.25">
      <c r="A3878" s="47">
        <v>39035</v>
      </c>
      <c r="B3878" s="45" t="str">
        <f t="shared" si="124"/>
        <v>November</v>
      </c>
      <c r="C3878" s="53">
        <f t="shared" si="125"/>
        <v>2006</v>
      </c>
      <c r="D3878" s="43" t="s">
        <v>95</v>
      </c>
      <c r="E3878" s="132">
        <v>23.301600000000004</v>
      </c>
    </row>
    <row r="3879" spans="1:5" ht="13.8" x14ac:dyDescent="0.25">
      <c r="A3879" s="47">
        <v>39035</v>
      </c>
      <c r="B3879" s="45" t="str">
        <f t="shared" si="124"/>
        <v>November</v>
      </c>
      <c r="C3879" s="53">
        <f t="shared" si="125"/>
        <v>2006</v>
      </c>
      <c r="D3879" s="43" t="s">
        <v>96</v>
      </c>
      <c r="E3879" s="132">
        <v>22.250399999999999</v>
      </c>
    </row>
    <row r="3880" spans="1:5" ht="13.8" x14ac:dyDescent="0.25">
      <c r="A3880" s="47">
        <v>39035</v>
      </c>
      <c r="B3880" s="45" t="str">
        <f t="shared" si="124"/>
        <v>November</v>
      </c>
      <c r="C3880" s="53">
        <f t="shared" si="125"/>
        <v>2006</v>
      </c>
      <c r="D3880" s="43" t="s">
        <v>97</v>
      </c>
      <c r="E3880" s="132">
        <v>21.199200000000001</v>
      </c>
    </row>
    <row r="3881" spans="1:5" ht="13.8" x14ac:dyDescent="0.25">
      <c r="A3881" s="47">
        <v>39035</v>
      </c>
      <c r="B3881" s="45" t="str">
        <f t="shared" si="124"/>
        <v>November</v>
      </c>
      <c r="C3881" s="53">
        <f t="shared" si="125"/>
        <v>2006</v>
      </c>
      <c r="D3881" s="43" t="s">
        <v>98</v>
      </c>
      <c r="E3881" s="132">
        <v>16.643999999999998</v>
      </c>
    </row>
    <row r="3882" spans="1:5" ht="15.6" x14ac:dyDescent="0.3">
      <c r="A3882" s="47">
        <v>39035</v>
      </c>
      <c r="B3882" s="45" t="str">
        <f t="shared" si="124"/>
        <v>November</v>
      </c>
      <c r="C3882" s="53">
        <f t="shared" si="125"/>
        <v>2006</v>
      </c>
      <c r="D3882" s="130" t="s">
        <v>136</v>
      </c>
      <c r="E3882" s="132">
        <v>25.721</v>
      </c>
    </row>
    <row r="3883" spans="1:5" ht="13.8" x14ac:dyDescent="0.25">
      <c r="A3883" s="47">
        <v>39035</v>
      </c>
      <c r="B3883" s="45" t="str">
        <f t="shared" si="124"/>
        <v>November</v>
      </c>
      <c r="C3883" s="53">
        <f t="shared" si="125"/>
        <v>2006</v>
      </c>
      <c r="D3883" s="43" t="s">
        <v>118</v>
      </c>
      <c r="E3883" s="132">
        <v>23.629499999999997</v>
      </c>
    </row>
    <row r="3884" spans="1:5" ht="13.8" x14ac:dyDescent="0.25">
      <c r="A3884" s="47">
        <v>39035</v>
      </c>
      <c r="B3884" s="45" t="str">
        <f t="shared" ref="B3884:B3945" si="126">TEXT(A3884,"mmmm")</f>
        <v>November</v>
      </c>
      <c r="C3884" s="53">
        <f t="shared" ref="C3884:C3945" si="127">YEAR(A3884)</f>
        <v>2006</v>
      </c>
      <c r="D3884" s="43" t="s">
        <v>102</v>
      </c>
      <c r="E3884" s="132">
        <v>23.318000000000001</v>
      </c>
    </row>
    <row r="3885" spans="1:5" ht="13.8" x14ac:dyDescent="0.25">
      <c r="A3885" s="47">
        <v>39035</v>
      </c>
      <c r="B3885" s="45" t="str">
        <f t="shared" si="126"/>
        <v>November</v>
      </c>
      <c r="C3885" s="53">
        <f t="shared" si="127"/>
        <v>2006</v>
      </c>
      <c r="D3885" s="43" t="s">
        <v>119</v>
      </c>
      <c r="E3885" s="132">
        <v>22.561500000000002</v>
      </c>
    </row>
    <row r="3886" spans="1:5" ht="13.8" x14ac:dyDescent="0.25">
      <c r="A3886" s="47">
        <v>39035</v>
      </c>
      <c r="B3886" s="45" t="str">
        <f t="shared" si="126"/>
        <v>November</v>
      </c>
      <c r="C3886" s="53">
        <f t="shared" si="127"/>
        <v>2006</v>
      </c>
      <c r="D3886" s="43" t="s">
        <v>120</v>
      </c>
      <c r="E3886" s="132">
        <v>21.404499999999999</v>
      </c>
    </row>
    <row r="3887" spans="1:5" ht="13.8" x14ac:dyDescent="0.25">
      <c r="A3887" s="47">
        <v>39035</v>
      </c>
      <c r="B3887" s="45" t="str">
        <f t="shared" si="126"/>
        <v>November</v>
      </c>
      <c r="C3887" s="53">
        <f t="shared" si="127"/>
        <v>2006</v>
      </c>
      <c r="D3887" s="43" t="s">
        <v>103</v>
      </c>
      <c r="E3887" s="132">
        <v>20.647999999999996</v>
      </c>
    </row>
    <row r="3888" spans="1:5" ht="13.8" x14ac:dyDescent="0.25">
      <c r="A3888" s="47">
        <v>39035</v>
      </c>
      <c r="B3888" s="45" t="str">
        <f t="shared" si="126"/>
        <v>November</v>
      </c>
      <c r="C3888" s="53">
        <f t="shared" si="127"/>
        <v>2006</v>
      </c>
      <c r="D3888" s="43" t="s">
        <v>116</v>
      </c>
      <c r="E3888" s="132">
        <v>15.0822</v>
      </c>
    </row>
    <row r="3889" spans="1:5" ht="13.8" x14ac:dyDescent="0.25">
      <c r="A3889" s="47">
        <v>39035</v>
      </c>
      <c r="B3889" s="45" t="str">
        <f t="shared" si="126"/>
        <v>November</v>
      </c>
      <c r="C3889" s="53">
        <f t="shared" si="127"/>
        <v>2006</v>
      </c>
      <c r="D3889" s="43" t="s">
        <v>104</v>
      </c>
      <c r="E3889" s="132">
        <v>17.6813</v>
      </c>
    </row>
    <row r="3890" spans="1:5" ht="13.8" x14ac:dyDescent="0.25">
      <c r="A3890" s="47">
        <v>39035</v>
      </c>
      <c r="B3890" s="45" t="str">
        <f t="shared" si="126"/>
        <v>November</v>
      </c>
      <c r="C3890" s="53">
        <f t="shared" si="127"/>
        <v>2006</v>
      </c>
      <c r="D3890" s="43" t="s">
        <v>121</v>
      </c>
      <c r="E3890" s="132">
        <v>16.8142</v>
      </c>
    </row>
    <row r="3891" spans="1:5" ht="13.8" x14ac:dyDescent="0.25">
      <c r="A3891" s="47">
        <v>39035</v>
      </c>
      <c r="B3891" s="45" t="str">
        <f t="shared" si="126"/>
        <v>November</v>
      </c>
      <c r="C3891" s="53">
        <f t="shared" si="127"/>
        <v>2006</v>
      </c>
      <c r="D3891" s="43" t="s">
        <v>122</v>
      </c>
      <c r="E3891" s="132">
        <v>15.230799999999999</v>
      </c>
    </row>
    <row r="3892" spans="1:5" ht="13.8" x14ac:dyDescent="0.25">
      <c r="A3892" s="47">
        <v>39035</v>
      </c>
      <c r="B3892" s="45" t="str">
        <f t="shared" si="126"/>
        <v>November</v>
      </c>
      <c r="C3892" s="53">
        <f t="shared" si="127"/>
        <v>2006</v>
      </c>
      <c r="D3892" s="43" t="s">
        <v>123</v>
      </c>
      <c r="E3892" s="132">
        <v>15.042300000000001</v>
      </c>
    </row>
    <row r="3893" spans="1:5" ht="13.8" x14ac:dyDescent="0.25">
      <c r="A3893" s="47">
        <v>39035</v>
      </c>
      <c r="B3893" s="45" t="str">
        <f t="shared" si="126"/>
        <v>November</v>
      </c>
      <c r="C3893" s="53">
        <f t="shared" si="127"/>
        <v>2006</v>
      </c>
      <c r="D3893" s="43" t="s">
        <v>99</v>
      </c>
      <c r="E3893" s="132">
        <v>10.677999999999999</v>
      </c>
    </row>
    <row r="3894" spans="1:5" ht="13.8" x14ac:dyDescent="0.25">
      <c r="A3894" s="47">
        <v>39035</v>
      </c>
      <c r="B3894" s="45" t="str">
        <f t="shared" si="126"/>
        <v>November</v>
      </c>
      <c r="C3894" s="53">
        <f t="shared" si="127"/>
        <v>2006</v>
      </c>
      <c r="D3894" s="43" t="s">
        <v>100</v>
      </c>
      <c r="E3894" s="132">
        <v>10.397</v>
      </c>
    </row>
    <row r="3895" spans="1:5" ht="13.8" x14ac:dyDescent="0.25">
      <c r="A3895" s="47">
        <v>39035</v>
      </c>
      <c r="B3895" s="45" t="str">
        <f t="shared" si="126"/>
        <v>November</v>
      </c>
      <c r="C3895" s="53">
        <f t="shared" si="127"/>
        <v>2006</v>
      </c>
      <c r="D3895" s="43" t="s">
        <v>101</v>
      </c>
      <c r="E3895" s="132">
        <v>9.9474</v>
      </c>
    </row>
    <row r="3896" spans="1:5" ht="13.8" x14ac:dyDescent="0.25">
      <c r="A3896" s="47">
        <v>39035</v>
      </c>
      <c r="B3896" s="45" t="str">
        <f t="shared" si="126"/>
        <v>November</v>
      </c>
      <c r="C3896" s="53">
        <f t="shared" si="127"/>
        <v>2006</v>
      </c>
      <c r="D3896" s="43" t="s">
        <v>124</v>
      </c>
      <c r="E3896" s="132">
        <v>9.8630999999999993</v>
      </c>
    </row>
    <row r="3897" spans="1:5" ht="13.8" x14ac:dyDescent="0.25">
      <c r="A3897" s="47">
        <v>39035</v>
      </c>
      <c r="B3897" s="45" t="str">
        <f t="shared" si="126"/>
        <v>November</v>
      </c>
      <c r="C3897" s="53">
        <f t="shared" si="127"/>
        <v>2006</v>
      </c>
      <c r="D3897" s="43" t="s">
        <v>125</v>
      </c>
      <c r="E3897" s="132">
        <v>8.8233999999999995</v>
      </c>
    </row>
    <row r="3898" spans="1:5" ht="13.8" x14ac:dyDescent="0.25">
      <c r="A3898" s="47">
        <v>39035</v>
      </c>
      <c r="B3898" s="45" t="str">
        <f t="shared" si="126"/>
        <v>November</v>
      </c>
      <c r="C3898" s="53">
        <f t="shared" si="127"/>
        <v>2006</v>
      </c>
      <c r="D3898" s="43" t="s">
        <v>126</v>
      </c>
      <c r="E3898" s="132">
        <v>9.1494</v>
      </c>
    </row>
    <row r="3899" spans="1:5" ht="13.8" x14ac:dyDescent="0.25">
      <c r="A3899" s="47">
        <v>39035</v>
      </c>
      <c r="B3899" s="45" t="str">
        <f t="shared" si="126"/>
        <v>November</v>
      </c>
      <c r="C3899" s="53">
        <f t="shared" si="127"/>
        <v>2006</v>
      </c>
      <c r="D3899" s="43" t="s">
        <v>127</v>
      </c>
      <c r="E3899" s="132">
        <v>8.8376999999999999</v>
      </c>
    </row>
    <row r="3900" spans="1:5" ht="13.8" x14ac:dyDescent="0.25">
      <c r="A3900" s="47">
        <v>39035</v>
      </c>
      <c r="B3900" s="45" t="str">
        <f t="shared" si="126"/>
        <v>November</v>
      </c>
      <c r="C3900" s="53">
        <f t="shared" si="127"/>
        <v>2006</v>
      </c>
      <c r="D3900" s="43" t="s">
        <v>105</v>
      </c>
      <c r="E3900" s="132">
        <v>6.9407000000000005</v>
      </c>
    </row>
    <row r="3901" spans="1:5" ht="13.8" x14ac:dyDescent="0.25">
      <c r="A3901" s="47">
        <v>39035</v>
      </c>
      <c r="B3901" s="45" t="str">
        <f t="shared" si="126"/>
        <v>November</v>
      </c>
      <c r="C3901" s="53">
        <f t="shared" si="127"/>
        <v>2006</v>
      </c>
      <c r="D3901" s="43" t="s">
        <v>128</v>
      </c>
      <c r="E3901" s="132">
        <v>8.7248999999999999</v>
      </c>
    </row>
    <row r="3902" spans="1:5" ht="13.8" x14ac:dyDescent="0.25">
      <c r="A3902" s="47">
        <v>39042</v>
      </c>
      <c r="B3902" s="45" t="str">
        <f t="shared" si="126"/>
        <v>November</v>
      </c>
      <c r="C3902" s="53">
        <f t="shared" si="127"/>
        <v>2006</v>
      </c>
      <c r="D3902" s="43" t="s">
        <v>131</v>
      </c>
    </row>
    <row r="3903" spans="1:5" ht="13.8" x14ac:dyDescent="0.25">
      <c r="A3903" s="47">
        <v>39042</v>
      </c>
      <c r="B3903" s="45" t="str">
        <f t="shared" si="126"/>
        <v>November</v>
      </c>
      <c r="C3903" s="53">
        <f t="shared" si="127"/>
        <v>2006</v>
      </c>
      <c r="D3903" s="43" t="s">
        <v>115</v>
      </c>
      <c r="E3903" s="132">
        <v>28.08</v>
      </c>
    </row>
    <row r="3904" spans="1:5" ht="13.8" x14ac:dyDescent="0.25">
      <c r="A3904" s="47">
        <v>39042</v>
      </c>
      <c r="B3904" s="45" t="str">
        <f t="shared" si="126"/>
        <v>November</v>
      </c>
      <c r="C3904" s="53">
        <f t="shared" si="127"/>
        <v>2006</v>
      </c>
      <c r="D3904" s="43" t="s">
        <v>95</v>
      </c>
      <c r="E3904" s="132">
        <v>24.897600000000001</v>
      </c>
    </row>
    <row r="3905" spans="1:5" ht="13.8" x14ac:dyDescent="0.25">
      <c r="A3905" s="47">
        <v>39042</v>
      </c>
      <c r="B3905" s="45" t="str">
        <f t="shared" si="126"/>
        <v>November</v>
      </c>
      <c r="C3905" s="53">
        <f t="shared" si="127"/>
        <v>2006</v>
      </c>
      <c r="D3905" s="43" t="s">
        <v>96</v>
      </c>
      <c r="E3905" s="132">
        <v>23.7744</v>
      </c>
    </row>
    <row r="3906" spans="1:5" ht="13.8" x14ac:dyDescent="0.25">
      <c r="A3906" s="47">
        <v>39042</v>
      </c>
      <c r="B3906" s="45" t="str">
        <f t="shared" si="126"/>
        <v>November</v>
      </c>
      <c r="C3906" s="53">
        <f t="shared" si="127"/>
        <v>2006</v>
      </c>
      <c r="D3906" s="43" t="s">
        <v>97</v>
      </c>
      <c r="E3906" s="132">
        <v>22.651199999999999</v>
      </c>
    </row>
    <row r="3907" spans="1:5" ht="13.8" x14ac:dyDescent="0.25">
      <c r="A3907" s="47">
        <v>39042</v>
      </c>
      <c r="B3907" s="45" t="str">
        <f t="shared" si="126"/>
        <v>November</v>
      </c>
      <c r="C3907" s="53">
        <f t="shared" si="127"/>
        <v>2006</v>
      </c>
      <c r="D3907" s="43" t="s">
        <v>98</v>
      </c>
      <c r="E3907" s="132">
        <v>17.783999999999999</v>
      </c>
    </row>
    <row r="3908" spans="1:5" ht="15.6" x14ac:dyDescent="0.3">
      <c r="A3908" s="47">
        <v>39042</v>
      </c>
      <c r="B3908" s="45" t="str">
        <f t="shared" si="126"/>
        <v>November</v>
      </c>
      <c r="C3908" s="53">
        <f t="shared" si="127"/>
        <v>2006</v>
      </c>
      <c r="D3908" s="130" t="s">
        <v>136</v>
      </c>
      <c r="E3908" s="132">
        <v>26.819200000000002</v>
      </c>
    </row>
    <row r="3909" spans="1:5" ht="13.8" x14ac:dyDescent="0.25">
      <c r="A3909" s="47">
        <v>39042</v>
      </c>
      <c r="B3909" s="45" t="str">
        <f t="shared" si="126"/>
        <v>November</v>
      </c>
      <c r="C3909" s="53">
        <f t="shared" si="127"/>
        <v>2006</v>
      </c>
      <c r="D3909" s="43" t="s">
        <v>118</v>
      </c>
      <c r="E3909" s="132">
        <v>24.638399999999997</v>
      </c>
    </row>
    <row r="3910" spans="1:5" ht="13.8" x14ac:dyDescent="0.25">
      <c r="A3910" s="47">
        <v>39042</v>
      </c>
      <c r="B3910" s="45" t="str">
        <f t="shared" si="126"/>
        <v>November</v>
      </c>
      <c r="C3910" s="53">
        <f t="shared" si="127"/>
        <v>2006</v>
      </c>
      <c r="D3910" s="43" t="s">
        <v>102</v>
      </c>
      <c r="E3910" s="132">
        <v>24.313600000000001</v>
      </c>
    </row>
    <row r="3911" spans="1:5" ht="13.8" x14ac:dyDescent="0.25">
      <c r="A3911" s="47">
        <v>39042</v>
      </c>
      <c r="B3911" s="45" t="str">
        <f t="shared" si="126"/>
        <v>November</v>
      </c>
      <c r="C3911" s="53">
        <f t="shared" si="127"/>
        <v>2006</v>
      </c>
      <c r="D3911" s="43" t="s">
        <v>119</v>
      </c>
      <c r="E3911" s="132">
        <v>23.524799999999999</v>
      </c>
    </row>
    <row r="3912" spans="1:5" ht="13.8" x14ac:dyDescent="0.25">
      <c r="A3912" s="47">
        <v>39042</v>
      </c>
      <c r="B3912" s="45" t="str">
        <f t="shared" si="126"/>
        <v>November</v>
      </c>
      <c r="C3912" s="53">
        <f t="shared" si="127"/>
        <v>2006</v>
      </c>
      <c r="D3912" s="43" t="s">
        <v>120</v>
      </c>
      <c r="E3912" s="132">
        <v>22.318399999999997</v>
      </c>
    </row>
    <row r="3913" spans="1:5" ht="13.8" x14ac:dyDescent="0.25">
      <c r="A3913" s="47">
        <v>39042</v>
      </c>
      <c r="B3913" s="45" t="str">
        <f t="shared" si="126"/>
        <v>November</v>
      </c>
      <c r="C3913" s="53">
        <f t="shared" si="127"/>
        <v>2006</v>
      </c>
      <c r="D3913" s="43" t="s">
        <v>103</v>
      </c>
      <c r="E3913" s="132">
        <v>21.529600000000002</v>
      </c>
    </row>
    <row r="3914" spans="1:5" ht="13.8" x14ac:dyDescent="0.25">
      <c r="A3914" s="47">
        <v>39042</v>
      </c>
      <c r="B3914" s="45" t="str">
        <f t="shared" si="126"/>
        <v>November</v>
      </c>
      <c r="C3914" s="53">
        <f t="shared" si="127"/>
        <v>2006</v>
      </c>
      <c r="D3914" s="43" t="s">
        <v>116</v>
      </c>
      <c r="E3914" s="132">
        <v>15.1221</v>
      </c>
    </row>
    <row r="3915" spans="1:5" ht="13.8" x14ac:dyDescent="0.25">
      <c r="A3915" s="47">
        <v>39042</v>
      </c>
      <c r="B3915" s="45" t="str">
        <f t="shared" si="126"/>
        <v>November</v>
      </c>
      <c r="C3915" s="53">
        <f t="shared" si="127"/>
        <v>2006</v>
      </c>
      <c r="D3915" s="43" t="s">
        <v>104</v>
      </c>
      <c r="E3915" s="132">
        <v>17.587500000000002</v>
      </c>
    </row>
    <row r="3916" spans="1:5" ht="13.8" x14ac:dyDescent="0.25">
      <c r="A3916" s="47">
        <v>39042</v>
      </c>
      <c r="B3916" s="45" t="str">
        <f t="shared" si="126"/>
        <v>November</v>
      </c>
      <c r="C3916" s="53">
        <f t="shared" si="127"/>
        <v>2006</v>
      </c>
      <c r="D3916" s="43" t="s">
        <v>121</v>
      </c>
      <c r="E3916" s="132">
        <v>16.725000000000001</v>
      </c>
    </row>
    <row r="3917" spans="1:5" ht="13.8" x14ac:dyDescent="0.25">
      <c r="A3917" s="47">
        <v>39042</v>
      </c>
      <c r="B3917" s="45" t="str">
        <f t="shared" si="126"/>
        <v>November</v>
      </c>
      <c r="C3917" s="53">
        <f t="shared" si="127"/>
        <v>2006</v>
      </c>
      <c r="D3917" s="43" t="s">
        <v>122</v>
      </c>
      <c r="E3917" s="132">
        <v>15.15</v>
      </c>
    </row>
    <row r="3918" spans="1:5" ht="13.8" x14ac:dyDescent="0.25">
      <c r="A3918" s="47">
        <v>39042</v>
      </c>
      <c r="B3918" s="45" t="str">
        <f t="shared" si="126"/>
        <v>November</v>
      </c>
      <c r="C3918" s="53">
        <f t="shared" si="127"/>
        <v>2006</v>
      </c>
      <c r="D3918" s="43" t="s">
        <v>123</v>
      </c>
      <c r="E3918" s="132">
        <v>14.9625</v>
      </c>
    </row>
    <row r="3919" spans="1:5" ht="13.8" x14ac:dyDescent="0.25">
      <c r="A3919" s="47">
        <v>39042</v>
      </c>
      <c r="B3919" s="45" t="str">
        <f t="shared" si="126"/>
        <v>November</v>
      </c>
      <c r="C3919" s="53">
        <f t="shared" si="127"/>
        <v>2006</v>
      </c>
      <c r="D3919" s="43" t="s">
        <v>99</v>
      </c>
      <c r="E3919" s="132">
        <v>10.563999999999998</v>
      </c>
    </row>
    <row r="3920" spans="1:5" ht="13.8" x14ac:dyDescent="0.25">
      <c r="A3920" s="47">
        <v>39042</v>
      </c>
      <c r="B3920" s="45" t="str">
        <f t="shared" si="126"/>
        <v>November</v>
      </c>
      <c r="C3920" s="53">
        <f t="shared" si="127"/>
        <v>2006</v>
      </c>
      <c r="D3920" s="43" t="s">
        <v>100</v>
      </c>
      <c r="E3920" s="132">
        <v>10.286000000000001</v>
      </c>
    </row>
    <row r="3921" spans="1:5" ht="13.8" x14ac:dyDescent="0.25">
      <c r="A3921" s="47">
        <v>39042</v>
      </c>
      <c r="B3921" s="45" t="str">
        <f t="shared" si="126"/>
        <v>November</v>
      </c>
      <c r="C3921" s="53">
        <f t="shared" si="127"/>
        <v>2006</v>
      </c>
      <c r="D3921" s="43" t="s">
        <v>101</v>
      </c>
      <c r="E3921" s="132">
        <v>9.8412000000000006</v>
      </c>
    </row>
    <row r="3922" spans="1:5" ht="13.8" x14ac:dyDescent="0.25">
      <c r="A3922" s="47">
        <v>39042</v>
      </c>
      <c r="B3922" s="45" t="str">
        <f t="shared" si="126"/>
        <v>November</v>
      </c>
      <c r="C3922" s="53">
        <f t="shared" si="127"/>
        <v>2006</v>
      </c>
      <c r="D3922" s="43" t="s">
        <v>124</v>
      </c>
      <c r="E3922" s="132">
        <v>9.7577999999999996</v>
      </c>
    </row>
    <row r="3923" spans="1:5" ht="13.8" x14ac:dyDescent="0.25">
      <c r="A3923" s="47">
        <v>39042</v>
      </c>
      <c r="B3923" s="45" t="str">
        <f t="shared" si="126"/>
        <v>November</v>
      </c>
      <c r="C3923" s="53">
        <f t="shared" si="127"/>
        <v>2006</v>
      </c>
      <c r="D3923" s="43" t="s">
        <v>125</v>
      </c>
      <c r="E3923" s="132">
        <v>8.7292000000000005</v>
      </c>
    </row>
    <row r="3924" spans="1:5" ht="13.8" x14ac:dyDescent="0.25">
      <c r="A3924" s="47">
        <v>39042</v>
      </c>
      <c r="B3924" s="45" t="str">
        <f t="shared" si="126"/>
        <v>November</v>
      </c>
      <c r="C3924" s="53">
        <f t="shared" si="127"/>
        <v>2006</v>
      </c>
      <c r="D3924" s="43" t="s">
        <v>126</v>
      </c>
      <c r="E3924" s="132">
        <v>9.0596999999999994</v>
      </c>
    </row>
    <row r="3925" spans="1:5" ht="13.8" x14ac:dyDescent="0.25">
      <c r="A3925" s="47">
        <v>39042</v>
      </c>
      <c r="B3925" s="45" t="str">
        <f t="shared" si="126"/>
        <v>November</v>
      </c>
      <c r="C3925" s="53">
        <f t="shared" si="127"/>
        <v>2006</v>
      </c>
      <c r="D3925" s="43" t="s">
        <v>127</v>
      </c>
      <c r="E3925" s="132">
        <v>8.7576000000000001</v>
      </c>
    </row>
    <row r="3926" spans="1:5" ht="13.8" x14ac:dyDescent="0.25">
      <c r="A3926" s="47">
        <v>39042</v>
      </c>
      <c r="B3926" s="45" t="str">
        <f t="shared" si="126"/>
        <v>November</v>
      </c>
      <c r="C3926" s="53">
        <f t="shared" si="127"/>
        <v>2006</v>
      </c>
      <c r="D3926" s="43" t="s">
        <v>105</v>
      </c>
      <c r="E3926" s="132">
        <v>6.8666000000000009</v>
      </c>
    </row>
    <row r="3927" spans="1:5" ht="13.8" x14ac:dyDescent="0.25">
      <c r="A3927" s="47">
        <v>39042</v>
      </c>
      <c r="B3927" s="45" t="str">
        <f t="shared" si="126"/>
        <v>November</v>
      </c>
      <c r="C3927" s="53">
        <f t="shared" si="127"/>
        <v>2006</v>
      </c>
      <c r="D3927" s="43" t="s">
        <v>128</v>
      </c>
      <c r="E3927" s="132">
        <v>8.6562000000000001</v>
      </c>
    </row>
    <row r="3928" spans="1:5" ht="13.8" x14ac:dyDescent="0.25">
      <c r="A3928" s="47">
        <v>39049</v>
      </c>
      <c r="B3928" s="45" t="str">
        <f t="shared" si="126"/>
        <v>November</v>
      </c>
      <c r="C3928" s="53">
        <f t="shared" si="127"/>
        <v>2006</v>
      </c>
      <c r="D3928" s="43" t="s">
        <v>131</v>
      </c>
    </row>
    <row r="3929" spans="1:5" ht="13.8" x14ac:dyDescent="0.25">
      <c r="A3929" s="47">
        <v>39049</v>
      </c>
      <c r="B3929" s="45" t="str">
        <f t="shared" si="126"/>
        <v>November</v>
      </c>
      <c r="C3929" s="53">
        <f t="shared" si="127"/>
        <v>2006</v>
      </c>
      <c r="D3929" s="43" t="s">
        <v>115</v>
      </c>
      <c r="E3929" s="132">
        <v>26.88</v>
      </c>
    </row>
    <row r="3930" spans="1:5" ht="13.8" x14ac:dyDescent="0.25">
      <c r="A3930" s="47">
        <v>39049</v>
      </c>
      <c r="B3930" s="45" t="str">
        <f t="shared" si="126"/>
        <v>November</v>
      </c>
      <c r="C3930" s="53">
        <f t="shared" si="127"/>
        <v>2006</v>
      </c>
      <c r="D3930" s="43" t="s">
        <v>95</v>
      </c>
      <c r="E3930" s="132">
        <v>23.833600000000001</v>
      </c>
    </row>
    <row r="3931" spans="1:5" ht="13.8" x14ac:dyDescent="0.25">
      <c r="A3931" s="47">
        <v>39049</v>
      </c>
      <c r="B3931" s="45" t="str">
        <f t="shared" si="126"/>
        <v>November</v>
      </c>
      <c r="C3931" s="53">
        <f t="shared" si="127"/>
        <v>2006</v>
      </c>
      <c r="D3931" s="43" t="s">
        <v>96</v>
      </c>
      <c r="E3931" s="132">
        <v>22.758400000000002</v>
      </c>
    </row>
    <row r="3932" spans="1:5" ht="13.8" x14ac:dyDescent="0.25">
      <c r="A3932" s="47">
        <v>39049</v>
      </c>
      <c r="B3932" s="45" t="str">
        <f t="shared" si="126"/>
        <v>November</v>
      </c>
      <c r="C3932" s="53">
        <f t="shared" si="127"/>
        <v>2006</v>
      </c>
      <c r="D3932" s="43" t="s">
        <v>97</v>
      </c>
      <c r="E3932" s="132">
        <v>21.683199999999996</v>
      </c>
    </row>
    <row r="3933" spans="1:5" ht="13.8" x14ac:dyDescent="0.25">
      <c r="A3933" s="47">
        <v>39049</v>
      </c>
      <c r="B3933" s="45" t="str">
        <f t="shared" si="126"/>
        <v>November</v>
      </c>
      <c r="C3933" s="53">
        <f t="shared" si="127"/>
        <v>2006</v>
      </c>
      <c r="D3933" s="43" t="s">
        <v>98</v>
      </c>
      <c r="E3933" s="132">
        <v>17.023999999999997</v>
      </c>
    </row>
    <row r="3934" spans="1:5" ht="15.6" x14ac:dyDescent="0.3">
      <c r="A3934" s="47">
        <v>39049</v>
      </c>
      <c r="B3934" s="45" t="str">
        <f t="shared" si="126"/>
        <v>November</v>
      </c>
      <c r="C3934" s="53">
        <f t="shared" si="127"/>
        <v>2006</v>
      </c>
      <c r="D3934" s="130" t="s">
        <v>136</v>
      </c>
      <c r="E3934" s="132">
        <v>25.721</v>
      </c>
    </row>
    <row r="3935" spans="1:5" ht="13.8" x14ac:dyDescent="0.25">
      <c r="A3935" s="47">
        <v>39049</v>
      </c>
      <c r="B3935" s="45" t="str">
        <f t="shared" si="126"/>
        <v>November</v>
      </c>
      <c r="C3935" s="53">
        <f t="shared" si="127"/>
        <v>2006</v>
      </c>
      <c r="D3935" s="43" t="s">
        <v>118</v>
      </c>
      <c r="E3935" s="132">
        <v>23.629499999999997</v>
      </c>
    </row>
    <row r="3936" spans="1:5" ht="13.8" x14ac:dyDescent="0.25">
      <c r="A3936" s="47">
        <v>39049</v>
      </c>
      <c r="B3936" s="45" t="str">
        <f t="shared" si="126"/>
        <v>November</v>
      </c>
      <c r="C3936" s="53">
        <f t="shared" si="127"/>
        <v>2006</v>
      </c>
      <c r="D3936" s="43" t="s">
        <v>102</v>
      </c>
      <c r="E3936" s="132">
        <v>23.318000000000001</v>
      </c>
    </row>
    <row r="3937" spans="1:5" ht="13.8" x14ac:dyDescent="0.25">
      <c r="A3937" s="47">
        <v>39049</v>
      </c>
      <c r="B3937" s="45" t="str">
        <f t="shared" si="126"/>
        <v>November</v>
      </c>
      <c r="C3937" s="53">
        <f t="shared" si="127"/>
        <v>2006</v>
      </c>
      <c r="D3937" s="43" t="s">
        <v>119</v>
      </c>
      <c r="E3937" s="132">
        <v>22.561500000000002</v>
      </c>
    </row>
    <row r="3938" spans="1:5" ht="13.8" x14ac:dyDescent="0.25">
      <c r="A3938" s="47">
        <v>39049</v>
      </c>
      <c r="B3938" s="45" t="str">
        <f t="shared" si="126"/>
        <v>November</v>
      </c>
      <c r="C3938" s="53">
        <f t="shared" si="127"/>
        <v>2006</v>
      </c>
      <c r="D3938" s="43" t="s">
        <v>120</v>
      </c>
      <c r="E3938" s="132">
        <v>21.404499999999999</v>
      </c>
    </row>
    <row r="3939" spans="1:5" ht="13.8" x14ac:dyDescent="0.25">
      <c r="A3939" s="47">
        <v>39049</v>
      </c>
      <c r="B3939" s="45" t="str">
        <f t="shared" si="126"/>
        <v>November</v>
      </c>
      <c r="C3939" s="53">
        <f t="shared" si="127"/>
        <v>2006</v>
      </c>
      <c r="D3939" s="43" t="s">
        <v>103</v>
      </c>
      <c r="E3939" s="132">
        <v>20.647999999999996</v>
      </c>
    </row>
    <row r="3940" spans="1:5" ht="13.8" x14ac:dyDescent="0.25">
      <c r="A3940" s="47">
        <v>39049</v>
      </c>
      <c r="B3940" s="45" t="str">
        <f t="shared" si="126"/>
        <v>November</v>
      </c>
      <c r="C3940" s="53">
        <f t="shared" si="127"/>
        <v>2006</v>
      </c>
      <c r="D3940" s="43" t="s">
        <v>116</v>
      </c>
      <c r="E3940" s="132">
        <v>14.523600000000002</v>
      </c>
    </row>
    <row r="3941" spans="1:5" ht="13.8" x14ac:dyDescent="0.25">
      <c r="A3941" s="47">
        <v>39049</v>
      </c>
      <c r="B3941" s="45" t="str">
        <f t="shared" si="126"/>
        <v>November</v>
      </c>
      <c r="C3941" s="53">
        <f t="shared" si="127"/>
        <v>2006</v>
      </c>
      <c r="D3941" s="43" t="s">
        <v>104</v>
      </c>
      <c r="E3941" s="132">
        <v>17.4937</v>
      </c>
    </row>
    <row r="3942" spans="1:5" ht="13.8" x14ac:dyDescent="0.25">
      <c r="A3942" s="47">
        <v>39049</v>
      </c>
      <c r="B3942" s="45" t="str">
        <f t="shared" si="126"/>
        <v>November</v>
      </c>
      <c r="C3942" s="53">
        <f t="shared" si="127"/>
        <v>2006</v>
      </c>
      <c r="D3942" s="43" t="s">
        <v>121</v>
      </c>
      <c r="E3942" s="132">
        <v>16.6358</v>
      </c>
    </row>
    <row r="3943" spans="1:5" ht="13.8" x14ac:dyDescent="0.25">
      <c r="A3943" s="47">
        <v>39049</v>
      </c>
      <c r="B3943" s="45" t="str">
        <f t="shared" si="126"/>
        <v>November</v>
      </c>
      <c r="C3943" s="53">
        <f t="shared" si="127"/>
        <v>2006</v>
      </c>
      <c r="D3943" s="43" t="s">
        <v>122</v>
      </c>
      <c r="E3943" s="132">
        <v>15.0692</v>
      </c>
    </row>
    <row r="3944" spans="1:5" ht="13.8" x14ac:dyDescent="0.25">
      <c r="A3944" s="47">
        <v>39049</v>
      </c>
      <c r="B3944" s="45" t="str">
        <f t="shared" si="126"/>
        <v>November</v>
      </c>
      <c r="C3944" s="53">
        <f t="shared" si="127"/>
        <v>2006</v>
      </c>
      <c r="D3944" s="43" t="s">
        <v>123</v>
      </c>
      <c r="E3944" s="132">
        <v>14.8827</v>
      </c>
    </row>
    <row r="3945" spans="1:5" ht="13.8" x14ac:dyDescent="0.25">
      <c r="A3945" s="47">
        <v>39049</v>
      </c>
      <c r="B3945" s="45" t="str">
        <f t="shared" si="126"/>
        <v>November</v>
      </c>
      <c r="C3945" s="53">
        <f t="shared" si="127"/>
        <v>2006</v>
      </c>
      <c r="D3945" s="43" t="s">
        <v>99</v>
      </c>
      <c r="E3945" s="132">
        <v>9.9179999999999993</v>
      </c>
    </row>
    <row r="3946" spans="1:5" ht="13.8" x14ac:dyDescent="0.25">
      <c r="A3946" s="47">
        <v>39049</v>
      </c>
      <c r="B3946" s="45" t="str">
        <f t="shared" ref="B3946:B4007" si="128">TEXT(A3946,"mmmm")</f>
        <v>November</v>
      </c>
      <c r="C3946" s="53">
        <f t="shared" ref="C3946:C4007" si="129">YEAR(A3946)</f>
        <v>2006</v>
      </c>
      <c r="D3946" s="43" t="s">
        <v>100</v>
      </c>
      <c r="E3946" s="132">
        <v>9.657</v>
      </c>
    </row>
    <row r="3947" spans="1:5" ht="13.8" x14ac:dyDescent="0.25">
      <c r="A3947" s="47">
        <v>39049</v>
      </c>
      <c r="B3947" s="45" t="str">
        <f t="shared" si="128"/>
        <v>November</v>
      </c>
      <c r="C3947" s="53">
        <f t="shared" si="129"/>
        <v>2006</v>
      </c>
      <c r="D3947" s="43" t="s">
        <v>101</v>
      </c>
      <c r="E3947" s="132">
        <v>9.2393999999999998</v>
      </c>
    </row>
    <row r="3948" spans="1:5" ht="13.8" x14ac:dyDescent="0.25">
      <c r="A3948" s="47">
        <v>39049</v>
      </c>
      <c r="B3948" s="45" t="str">
        <f t="shared" si="128"/>
        <v>November</v>
      </c>
      <c r="C3948" s="53">
        <f t="shared" si="129"/>
        <v>2006</v>
      </c>
      <c r="D3948" s="43" t="s">
        <v>124</v>
      </c>
      <c r="E3948" s="132">
        <v>9.1610999999999994</v>
      </c>
    </row>
    <row r="3949" spans="1:5" ht="13.8" x14ac:dyDescent="0.25">
      <c r="A3949" s="47">
        <v>39049</v>
      </c>
      <c r="B3949" s="45" t="str">
        <f t="shared" si="128"/>
        <v>November</v>
      </c>
      <c r="C3949" s="53">
        <f t="shared" si="129"/>
        <v>2006</v>
      </c>
      <c r="D3949" s="43" t="s">
        <v>125</v>
      </c>
      <c r="E3949" s="132">
        <v>8.1954000000000011</v>
      </c>
    </row>
    <row r="3950" spans="1:5" ht="13.8" x14ac:dyDescent="0.25">
      <c r="A3950" s="47">
        <v>39049</v>
      </c>
      <c r="B3950" s="45" t="str">
        <f t="shared" si="128"/>
        <v>November</v>
      </c>
      <c r="C3950" s="53">
        <f t="shared" si="129"/>
        <v>2006</v>
      </c>
      <c r="D3950" s="43" t="s">
        <v>126</v>
      </c>
      <c r="E3950" s="132">
        <v>8.551400000000001</v>
      </c>
    </row>
    <row r="3951" spans="1:5" ht="13.8" x14ac:dyDescent="0.25">
      <c r="A3951" s="47">
        <v>39049</v>
      </c>
      <c r="B3951" s="45" t="str">
        <f t="shared" si="128"/>
        <v>November</v>
      </c>
      <c r="C3951" s="53">
        <f t="shared" si="129"/>
        <v>2006</v>
      </c>
      <c r="D3951" s="43" t="s">
        <v>127</v>
      </c>
      <c r="E3951" s="132">
        <v>8.3036999999999992</v>
      </c>
    </row>
    <row r="3952" spans="1:5" ht="13.8" x14ac:dyDescent="0.25">
      <c r="A3952" s="47">
        <v>39049</v>
      </c>
      <c r="B3952" s="45" t="str">
        <f t="shared" si="128"/>
        <v>November</v>
      </c>
      <c r="C3952" s="53">
        <f t="shared" si="129"/>
        <v>2006</v>
      </c>
      <c r="D3952" s="43" t="s">
        <v>105</v>
      </c>
      <c r="E3952" s="132">
        <v>6.4467000000000008</v>
      </c>
    </row>
    <row r="3953" spans="1:5" ht="13.8" x14ac:dyDescent="0.25">
      <c r="A3953" s="47">
        <v>39049</v>
      </c>
      <c r="B3953" s="45" t="str">
        <f t="shared" si="128"/>
        <v>November</v>
      </c>
      <c r="C3953" s="53">
        <f t="shared" si="129"/>
        <v>2006</v>
      </c>
      <c r="D3953" s="43" t="s">
        <v>128</v>
      </c>
      <c r="E3953" s="132">
        <v>8.2668999999999997</v>
      </c>
    </row>
    <row r="3954" spans="1:5" ht="13.8" x14ac:dyDescent="0.25">
      <c r="A3954" s="45">
        <v>39056</v>
      </c>
      <c r="B3954" s="45" t="str">
        <f t="shared" si="128"/>
        <v>December</v>
      </c>
      <c r="C3954" s="53">
        <f t="shared" si="129"/>
        <v>2006</v>
      </c>
      <c r="D3954" s="43" t="s">
        <v>131</v>
      </c>
    </row>
    <row r="3955" spans="1:5" ht="13.8" x14ac:dyDescent="0.25">
      <c r="A3955" s="45">
        <v>39056</v>
      </c>
      <c r="B3955" s="45" t="str">
        <f t="shared" si="128"/>
        <v>December</v>
      </c>
      <c r="C3955" s="53">
        <f t="shared" si="129"/>
        <v>2006</v>
      </c>
      <c r="D3955" s="43" t="s">
        <v>115</v>
      </c>
      <c r="E3955" s="132">
        <v>24.24</v>
      </c>
    </row>
    <row r="3956" spans="1:5" ht="13.8" x14ac:dyDescent="0.25">
      <c r="A3956" s="45">
        <v>39056</v>
      </c>
      <c r="B3956" s="45" t="str">
        <f t="shared" si="128"/>
        <v>December</v>
      </c>
      <c r="C3956" s="53">
        <f t="shared" si="129"/>
        <v>2006</v>
      </c>
      <c r="D3956" s="43" t="s">
        <v>95</v>
      </c>
      <c r="E3956" s="132">
        <v>21.492800000000003</v>
      </c>
    </row>
    <row r="3957" spans="1:5" ht="13.8" x14ac:dyDescent="0.25">
      <c r="A3957" s="45">
        <v>39056</v>
      </c>
      <c r="B3957" s="45" t="str">
        <f t="shared" si="128"/>
        <v>December</v>
      </c>
      <c r="C3957" s="53">
        <f t="shared" si="129"/>
        <v>2006</v>
      </c>
      <c r="D3957" s="43" t="s">
        <v>96</v>
      </c>
      <c r="E3957" s="132">
        <v>20.523200000000003</v>
      </c>
    </row>
    <row r="3958" spans="1:5" ht="13.8" x14ac:dyDescent="0.25">
      <c r="A3958" s="45">
        <v>39056</v>
      </c>
      <c r="B3958" s="45" t="str">
        <f t="shared" si="128"/>
        <v>December</v>
      </c>
      <c r="C3958" s="53">
        <f t="shared" si="129"/>
        <v>2006</v>
      </c>
      <c r="D3958" s="43" t="s">
        <v>97</v>
      </c>
      <c r="E3958" s="132">
        <v>19.553599999999999</v>
      </c>
    </row>
    <row r="3959" spans="1:5" ht="13.8" x14ac:dyDescent="0.25">
      <c r="A3959" s="45">
        <v>39056</v>
      </c>
      <c r="B3959" s="45" t="str">
        <f t="shared" si="128"/>
        <v>December</v>
      </c>
      <c r="C3959" s="53">
        <f t="shared" si="129"/>
        <v>2006</v>
      </c>
      <c r="D3959" s="43" t="s">
        <v>98</v>
      </c>
      <c r="E3959" s="132">
        <v>15.351999999999999</v>
      </c>
    </row>
    <row r="3960" spans="1:5" ht="15.6" x14ac:dyDescent="0.3">
      <c r="A3960" s="45">
        <v>39056</v>
      </c>
      <c r="B3960" s="45" t="str">
        <f t="shared" si="128"/>
        <v>December</v>
      </c>
      <c r="C3960" s="53">
        <f t="shared" si="129"/>
        <v>2006</v>
      </c>
      <c r="D3960" s="130" t="s">
        <v>136</v>
      </c>
      <c r="E3960" s="132">
        <v>21.790599999999998</v>
      </c>
    </row>
    <row r="3961" spans="1:5" ht="13.8" x14ac:dyDescent="0.25">
      <c r="A3961" s="45">
        <v>39056</v>
      </c>
      <c r="B3961" s="45" t="str">
        <f t="shared" si="128"/>
        <v>December</v>
      </c>
      <c r="C3961" s="53">
        <f t="shared" si="129"/>
        <v>2006</v>
      </c>
      <c r="D3961" s="43" t="s">
        <v>118</v>
      </c>
      <c r="E3961" s="132">
        <v>20.018699999999999</v>
      </c>
    </row>
    <row r="3962" spans="1:5" ht="13.8" x14ac:dyDescent="0.25">
      <c r="A3962" s="45">
        <v>39056</v>
      </c>
      <c r="B3962" s="45" t="str">
        <f t="shared" si="128"/>
        <v>December</v>
      </c>
      <c r="C3962" s="53">
        <f t="shared" si="129"/>
        <v>2006</v>
      </c>
      <c r="D3962" s="43" t="s">
        <v>102</v>
      </c>
      <c r="E3962" s="132">
        <v>19.754799999999999</v>
      </c>
    </row>
    <row r="3963" spans="1:5" ht="13.8" x14ac:dyDescent="0.25">
      <c r="A3963" s="45">
        <v>39056</v>
      </c>
      <c r="B3963" s="45" t="str">
        <f t="shared" si="128"/>
        <v>December</v>
      </c>
      <c r="C3963" s="53">
        <f t="shared" si="129"/>
        <v>2006</v>
      </c>
      <c r="D3963" s="43" t="s">
        <v>119</v>
      </c>
      <c r="E3963" s="132">
        <v>19.113900000000001</v>
      </c>
    </row>
    <row r="3964" spans="1:5" ht="13.8" x14ac:dyDescent="0.25">
      <c r="A3964" s="45">
        <v>39056</v>
      </c>
      <c r="B3964" s="45" t="str">
        <f t="shared" si="128"/>
        <v>December</v>
      </c>
      <c r="C3964" s="53">
        <f t="shared" si="129"/>
        <v>2006</v>
      </c>
      <c r="D3964" s="43" t="s">
        <v>120</v>
      </c>
      <c r="E3964" s="132">
        <v>18.133699999999997</v>
      </c>
    </row>
    <row r="3965" spans="1:5" ht="13.8" x14ac:dyDescent="0.25">
      <c r="A3965" s="45">
        <v>39056</v>
      </c>
      <c r="B3965" s="45" t="str">
        <f t="shared" si="128"/>
        <v>December</v>
      </c>
      <c r="C3965" s="53">
        <f t="shared" si="129"/>
        <v>2006</v>
      </c>
      <c r="D3965" s="43" t="s">
        <v>103</v>
      </c>
      <c r="E3965" s="132">
        <v>17.492799999999999</v>
      </c>
    </row>
    <row r="3966" spans="1:5" ht="13.8" x14ac:dyDescent="0.25">
      <c r="A3966" s="45">
        <v>39056</v>
      </c>
      <c r="B3966" s="45" t="str">
        <f t="shared" si="128"/>
        <v>December</v>
      </c>
      <c r="C3966" s="53">
        <f t="shared" si="129"/>
        <v>2006</v>
      </c>
      <c r="D3966" s="43" t="s">
        <v>116</v>
      </c>
      <c r="E3966" s="132">
        <v>11.331600000000002</v>
      </c>
    </row>
    <row r="3967" spans="1:5" ht="13.8" x14ac:dyDescent="0.25">
      <c r="A3967" s="45">
        <v>39056</v>
      </c>
      <c r="B3967" s="45" t="str">
        <f t="shared" si="128"/>
        <v>December</v>
      </c>
      <c r="C3967" s="53">
        <f t="shared" si="129"/>
        <v>2006</v>
      </c>
      <c r="D3967" s="43" t="s">
        <v>104</v>
      </c>
      <c r="E3967" s="132">
        <v>15.570800000000002</v>
      </c>
    </row>
    <row r="3968" spans="1:5" ht="13.8" x14ac:dyDescent="0.25">
      <c r="A3968" s="45">
        <v>39056</v>
      </c>
      <c r="B3968" s="45" t="str">
        <f t="shared" si="128"/>
        <v>December</v>
      </c>
      <c r="C3968" s="53">
        <f t="shared" si="129"/>
        <v>2006</v>
      </c>
      <c r="D3968" s="43" t="s">
        <v>121</v>
      </c>
      <c r="E3968" s="132">
        <v>14.8072</v>
      </c>
    </row>
    <row r="3969" spans="1:5" ht="13.8" x14ac:dyDescent="0.25">
      <c r="A3969" s="45">
        <v>39056</v>
      </c>
      <c r="B3969" s="45" t="str">
        <f t="shared" si="128"/>
        <v>December</v>
      </c>
      <c r="C3969" s="53">
        <f t="shared" si="129"/>
        <v>2006</v>
      </c>
      <c r="D3969" s="43" t="s">
        <v>122</v>
      </c>
      <c r="E3969" s="132">
        <v>13.412799999999999</v>
      </c>
    </row>
    <row r="3970" spans="1:5" ht="13.8" x14ac:dyDescent="0.25">
      <c r="A3970" s="45">
        <v>39056</v>
      </c>
      <c r="B3970" s="45" t="str">
        <f t="shared" si="128"/>
        <v>December</v>
      </c>
      <c r="C3970" s="53">
        <f t="shared" si="129"/>
        <v>2006</v>
      </c>
      <c r="D3970" s="43" t="s">
        <v>123</v>
      </c>
      <c r="E3970" s="132">
        <v>13.2468</v>
      </c>
    </row>
    <row r="3971" spans="1:5" ht="13.8" x14ac:dyDescent="0.25">
      <c r="A3971" s="45">
        <v>39056</v>
      </c>
      <c r="B3971" s="45" t="str">
        <f t="shared" si="128"/>
        <v>December</v>
      </c>
      <c r="C3971" s="53">
        <f t="shared" si="129"/>
        <v>2006</v>
      </c>
      <c r="D3971" s="43" t="s">
        <v>99</v>
      </c>
      <c r="E3971" s="132">
        <v>8.4359999999999999</v>
      </c>
    </row>
    <row r="3972" spans="1:5" ht="13.8" x14ac:dyDescent="0.25">
      <c r="A3972" s="45">
        <v>39056</v>
      </c>
      <c r="B3972" s="45" t="str">
        <f t="shared" si="128"/>
        <v>December</v>
      </c>
      <c r="C3972" s="53">
        <f t="shared" si="129"/>
        <v>2006</v>
      </c>
      <c r="D3972" s="43" t="s">
        <v>100</v>
      </c>
      <c r="E3972" s="132">
        <v>8.2140000000000004</v>
      </c>
    </row>
    <row r="3973" spans="1:5" ht="13.8" x14ac:dyDescent="0.25">
      <c r="A3973" s="45">
        <v>39056</v>
      </c>
      <c r="B3973" s="45" t="str">
        <f t="shared" si="128"/>
        <v>December</v>
      </c>
      <c r="C3973" s="53">
        <f t="shared" si="129"/>
        <v>2006</v>
      </c>
      <c r="D3973" s="43" t="s">
        <v>101</v>
      </c>
      <c r="E3973" s="132">
        <v>7.8587999999999996</v>
      </c>
    </row>
    <row r="3974" spans="1:5" ht="13.8" x14ac:dyDescent="0.25">
      <c r="A3974" s="45">
        <v>39056</v>
      </c>
      <c r="B3974" s="45" t="str">
        <f t="shared" si="128"/>
        <v>December</v>
      </c>
      <c r="C3974" s="53">
        <f t="shared" si="129"/>
        <v>2006</v>
      </c>
      <c r="D3974" s="43" t="s">
        <v>124</v>
      </c>
      <c r="E3974" s="132">
        <v>7.7921999999999993</v>
      </c>
    </row>
    <row r="3975" spans="1:5" ht="13.8" x14ac:dyDescent="0.25">
      <c r="A3975" s="45">
        <v>39056</v>
      </c>
      <c r="B3975" s="45" t="str">
        <f t="shared" si="128"/>
        <v>December</v>
      </c>
      <c r="C3975" s="53">
        <f t="shared" si="129"/>
        <v>2006</v>
      </c>
      <c r="D3975" s="43" t="s">
        <v>125</v>
      </c>
      <c r="E3975" s="132">
        <v>6.9708000000000006</v>
      </c>
    </row>
    <row r="3976" spans="1:5" ht="13.8" x14ac:dyDescent="0.25">
      <c r="A3976" s="45">
        <v>39056</v>
      </c>
      <c r="B3976" s="45" t="str">
        <f t="shared" si="128"/>
        <v>December</v>
      </c>
      <c r="C3976" s="53">
        <f t="shared" si="129"/>
        <v>2006</v>
      </c>
      <c r="D3976" s="43" t="s">
        <v>126</v>
      </c>
      <c r="E3976" s="132">
        <v>7.3853000000000009</v>
      </c>
    </row>
    <row r="3977" spans="1:5" ht="13.8" x14ac:dyDescent="0.25">
      <c r="A3977" s="45">
        <v>39056</v>
      </c>
      <c r="B3977" s="45" t="str">
        <f t="shared" si="128"/>
        <v>December</v>
      </c>
      <c r="C3977" s="53">
        <f t="shared" si="129"/>
        <v>2006</v>
      </c>
      <c r="D3977" s="43" t="s">
        <v>127</v>
      </c>
      <c r="E3977" s="132">
        <v>7.2624000000000004</v>
      </c>
    </row>
    <row r="3978" spans="1:5" ht="13.8" x14ac:dyDescent="0.25">
      <c r="A3978" s="45">
        <v>39056</v>
      </c>
      <c r="B3978" s="45" t="str">
        <f t="shared" si="128"/>
        <v>December</v>
      </c>
      <c r="C3978" s="53">
        <f t="shared" si="129"/>
        <v>2006</v>
      </c>
      <c r="D3978" s="43" t="s">
        <v>105</v>
      </c>
      <c r="E3978" s="132">
        <v>5.4834000000000005</v>
      </c>
    </row>
    <row r="3979" spans="1:5" ht="13.8" x14ac:dyDescent="0.25">
      <c r="A3979" s="45">
        <v>39056</v>
      </c>
      <c r="B3979" s="45" t="str">
        <f t="shared" si="128"/>
        <v>December</v>
      </c>
      <c r="C3979" s="53">
        <f t="shared" si="129"/>
        <v>2006</v>
      </c>
      <c r="D3979" s="43" t="s">
        <v>128</v>
      </c>
      <c r="E3979" s="132">
        <v>7.3738000000000001</v>
      </c>
    </row>
    <row r="3980" spans="1:5" ht="13.8" x14ac:dyDescent="0.25">
      <c r="A3980" s="45">
        <v>39063</v>
      </c>
      <c r="B3980" s="45" t="str">
        <f t="shared" si="128"/>
        <v>December</v>
      </c>
      <c r="C3980" s="53">
        <f t="shared" si="129"/>
        <v>2006</v>
      </c>
      <c r="D3980" s="43" t="s">
        <v>131</v>
      </c>
    </row>
    <row r="3981" spans="1:5" ht="13.8" x14ac:dyDescent="0.25">
      <c r="A3981" s="45">
        <v>39063</v>
      </c>
      <c r="B3981" s="45" t="str">
        <f t="shared" si="128"/>
        <v>December</v>
      </c>
      <c r="C3981" s="53">
        <f t="shared" si="129"/>
        <v>2006</v>
      </c>
      <c r="D3981" s="43" t="s">
        <v>115</v>
      </c>
      <c r="E3981" s="132">
        <v>23.94</v>
      </c>
    </row>
    <row r="3982" spans="1:5" ht="13.8" x14ac:dyDescent="0.25">
      <c r="A3982" s="45">
        <v>39063</v>
      </c>
      <c r="B3982" s="45" t="str">
        <f t="shared" si="128"/>
        <v>December</v>
      </c>
      <c r="C3982" s="53">
        <f t="shared" si="129"/>
        <v>2006</v>
      </c>
      <c r="D3982" s="43" t="s">
        <v>95</v>
      </c>
      <c r="E3982" s="132">
        <v>21.226800000000004</v>
      </c>
    </row>
    <row r="3983" spans="1:5" ht="13.8" x14ac:dyDescent="0.25">
      <c r="A3983" s="45">
        <v>39063</v>
      </c>
      <c r="B3983" s="45" t="str">
        <f t="shared" si="128"/>
        <v>December</v>
      </c>
      <c r="C3983" s="53">
        <f t="shared" si="129"/>
        <v>2006</v>
      </c>
      <c r="D3983" s="43" t="s">
        <v>96</v>
      </c>
      <c r="E3983" s="132">
        <v>20.269200000000001</v>
      </c>
    </row>
    <row r="3984" spans="1:5" ht="13.8" x14ac:dyDescent="0.25">
      <c r="A3984" s="45">
        <v>39063</v>
      </c>
      <c r="B3984" s="45" t="str">
        <f t="shared" si="128"/>
        <v>December</v>
      </c>
      <c r="C3984" s="53">
        <f t="shared" si="129"/>
        <v>2006</v>
      </c>
      <c r="D3984" s="43" t="s">
        <v>97</v>
      </c>
      <c r="E3984" s="132">
        <v>19.311599999999999</v>
      </c>
    </row>
    <row r="3985" spans="1:5" ht="13.8" x14ac:dyDescent="0.25">
      <c r="A3985" s="45">
        <v>39063</v>
      </c>
      <c r="B3985" s="45" t="str">
        <f t="shared" si="128"/>
        <v>December</v>
      </c>
      <c r="C3985" s="53">
        <f t="shared" si="129"/>
        <v>2006</v>
      </c>
      <c r="D3985" s="43" t="s">
        <v>98</v>
      </c>
      <c r="E3985" s="132">
        <v>15.161999999999999</v>
      </c>
    </row>
    <row r="3986" spans="1:5" ht="15.6" x14ac:dyDescent="0.3">
      <c r="A3986" s="45">
        <v>39063</v>
      </c>
      <c r="B3986" s="45" t="str">
        <f t="shared" si="128"/>
        <v>December</v>
      </c>
      <c r="C3986" s="53">
        <f t="shared" si="129"/>
        <v>2006</v>
      </c>
      <c r="D3986" s="130" t="s">
        <v>136</v>
      </c>
      <c r="E3986" s="132">
        <v>21.848400000000002</v>
      </c>
    </row>
    <row r="3987" spans="1:5" ht="13.8" x14ac:dyDescent="0.25">
      <c r="A3987" s="45">
        <v>39063</v>
      </c>
      <c r="B3987" s="45" t="str">
        <f t="shared" si="128"/>
        <v>December</v>
      </c>
      <c r="C3987" s="53">
        <f t="shared" si="129"/>
        <v>2006</v>
      </c>
      <c r="D3987" s="43" t="s">
        <v>118</v>
      </c>
      <c r="E3987" s="132">
        <v>20.0718</v>
      </c>
    </row>
    <row r="3988" spans="1:5" ht="13.8" x14ac:dyDescent="0.25">
      <c r="A3988" s="45">
        <v>39063</v>
      </c>
      <c r="B3988" s="45" t="str">
        <f t="shared" si="128"/>
        <v>December</v>
      </c>
      <c r="C3988" s="53">
        <f t="shared" si="129"/>
        <v>2006</v>
      </c>
      <c r="D3988" s="43" t="s">
        <v>102</v>
      </c>
      <c r="E3988" s="132">
        <v>19.807200000000002</v>
      </c>
    </row>
    <row r="3989" spans="1:5" ht="13.8" x14ac:dyDescent="0.25">
      <c r="A3989" s="45">
        <v>39063</v>
      </c>
      <c r="B3989" s="45" t="str">
        <f t="shared" si="128"/>
        <v>December</v>
      </c>
      <c r="C3989" s="53">
        <f t="shared" si="129"/>
        <v>2006</v>
      </c>
      <c r="D3989" s="43" t="s">
        <v>119</v>
      </c>
      <c r="E3989" s="132">
        <v>19.1646</v>
      </c>
    </row>
    <row r="3990" spans="1:5" ht="13.8" x14ac:dyDescent="0.25">
      <c r="A3990" s="45">
        <v>39063</v>
      </c>
      <c r="B3990" s="45" t="str">
        <f t="shared" si="128"/>
        <v>December</v>
      </c>
      <c r="C3990" s="53">
        <f t="shared" si="129"/>
        <v>2006</v>
      </c>
      <c r="D3990" s="43" t="s">
        <v>120</v>
      </c>
      <c r="E3990" s="132">
        <v>18.181799999999999</v>
      </c>
    </row>
    <row r="3991" spans="1:5" ht="13.8" x14ac:dyDescent="0.25">
      <c r="A3991" s="45">
        <v>39063</v>
      </c>
      <c r="B3991" s="45" t="str">
        <f t="shared" si="128"/>
        <v>December</v>
      </c>
      <c r="C3991" s="53">
        <f t="shared" si="129"/>
        <v>2006</v>
      </c>
      <c r="D3991" s="43" t="s">
        <v>103</v>
      </c>
      <c r="E3991" s="132">
        <v>17.539199999999997</v>
      </c>
    </row>
    <row r="3992" spans="1:5" ht="13.8" x14ac:dyDescent="0.25">
      <c r="A3992" s="45">
        <v>39063</v>
      </c>
      <c r="B3992" s="45" t="str">
        <f t="shared" si="128"/>
        <v>December</v>
      </c>
      <c r="C3992" s="53">
        <f t="shared" si="129"/>
        <v>2006</v>
      </c>
      <c r="D3992" s="43" t="s">
        <v>116</v>
      </c>
      <c r="E3992" s="132">
        <v>11.610900000000001</v>
      </c>
    </row>
    <row r="3993" spans="1:5" ht="13.8" x14ac:dyDescent="0.25">
      <c r="A3993" s="45">
        <v>39063</v>
      </c>
      <c r="B3993" s="45" t="str">
        <f t="shared" si="128"/>
        <v>December</v>
      </c>
      <c r="C3993" s="53">
        <f t="shared" si="129"/>
        <v>2006</v>
      </c>
      <c r="D3993" s="43" t="s">
        <v>104</v>
      </c>
      <c r="E3993" s="132">
        <v>14.539000000000001</v>
      </c>
    </row>
    <row r="3994" spans="1:5" ht="13.8" x14ac:dyDescent="0.25">
      <c r="A3994" s="45">
        <v>39063</v>
      </c>
      <c r="B3994" s="45" t="str">
        <f t="shared" si="128"/>
        <v>December</v>
      </c>
      <c r="C3994" s="53">
        <f t="shared" si="129"/>
        <v>2006</v>
      </c>
      <c r="D3994" s="43" t="s">
        <v>121</v>
      </c>
      <c r="E3994" s="132">
        <v>13.825999999999999</v>
      </c>
    </row>
    <row r="3995" spans="1:5" ht="13.8" x14ac:dyDescent="0.25">
      <c r="A3995" s="45">
        <v>39063</v>
      </c>
      <c r="B3995" s="45" t="str">
        <f t="shared" si="128"/>
        <v>December</v>
      </c>
      <c r="C3995" s="53">
        <f t="shared" si="129"/>
        <v>2006</v>
      </c>
      <c r="D3995" s="43" t="s">
        <v>122</v>
      </c>
      <c r="E3995" s="132">
        <v>12.524000000000001</v>
      </c>
    </row>
    <row r="3996" spans="1:5" ht="13.8" x14ac:dyDescent="0.25">
      <c r="A3996" s="45">
        <v>39063</v>
      </c>
      <c r="B3996" s="45" t="str">
        <f t="shared" si="128"/>
        <v>December</v>
      </c>
      <c r="C3996" s="53">
        <f t="shared" si="129"/>
        <v>2006</v>
      </c>
      <c r="D3996" s="43" t="s">
        <v>123</v>
      </c>
      <c r="E3996" s="132">
        <v>12.369000000000002</v>
      </c>
    </row>
    <row r="3997" spans="1:5" ht="13.8" x14ac:dyDescent="0.25">
      <c r="A3997" s="45">
        <v>39063</v>
      </c>
      <c r="B3997" s="45" t="str">
        <f t="shared" si="128"/>
        <v>December</v>
      </c>
      <c r="C3997" s="53">
        <f t="shared" si="129"/>
        <v>2006</v>
      </c>
      <c r="D3997" s="43" t="s">
        <v>99</v>
      </c>
      <c r="E3997" s="132">
        <v>8.5879999999999992</v>
      </c>
    </row>
    <row r="3998" spans="1:5" ht="13.8" x14ac:dyDescent="0.25">
      <c r="A3998" s="45">
        <v>39063</v>
      </c>
      <c r="B3998" s="45" t="str">
        <f t="shared" si="128"/>
        <v>December</v>
      </c>
      <c r="C3998" s="53">
        <f t="shared" si="129"/>
        <v>2006</v>
      </c>
      <c r="D3998" s="43" t="s">
        <v>100</v>
      </c>
      <c r="E3998" s="132">
        <v>8.3620000000000001</v>
      </c>
    </row>
    <row r="3999" spans="1:5" ht="13.8" x14ac:dyDescent="0.25">
      <c r="A3999" s="45">
        <v>39063</v>
      </c>
      <c r="B3999" s="45" t="str">
        <f t="shared" si="128"/>
        <v>December</v>
      </c>
      <c r="C3999" s="53">
        <f t="shared" si="129"/>
        <v>2006</v>
      </c>
      <c r="D3999" s="43" t="s">
        <v>101</v>
      </c>
      <c r="E3999" s="132">
        <v>8.0003999999999991</v>
      </c>
    </row>
    <row r="4000" spans="1:5" ht="13.8" x14ac:dyDescent="0.25">
      <c r="A4000" s="45">
        <v>39063</v>
      </c>
      <c r="B4000" s="45" t="str">
        <f t="shared" si="128"/>
        <v>December</v>
      </c>
      <c r="C4000" s="53">
        <f t="shared" si="129"/>
        <v>2006</v>
      </c>
      <c r="D4000" s="43" t="s">
        <v>124</v>
      </c>
      <c r="E4000" s="132">
        <v>7.9325999999999999</v>
      </c>
    </row>
    <row r="4001" spans="1:5" ht="13.8" x14ac:dyDescent="0.25">
      <c r="A4001" s="45">
        <v>39063</v>
      </c>
      <c r="B4001" s="45" t="str">
        <f t="shared" si="128"/>
        <v>December</v>
      </c>
      <c r="C4001" s="53">
        <f t="shared" si="129"/>
        <v>2006</v>
      </c>
      <c r="D4001" s="43" t="s">
        <v>125</v>
      </c>
      <c r="E4001" s="132">
        <v>7.0964</v>
      </c>
    </row>
    <row r="4002" spans="1:5" ht="13.8" x14ac:dyDescent="0.25">
      <c r="A4002" s="45">
        <v>39063</v>
      </c>
      <c r="B4002" s="45" t="str">
        <f t="shared" si="128"/>
        <v>December</v>
      </c>
      <c r="C4002" s="53">
        <f t="shared" si="129"/>
        <v>2006</v>
      </c>
      <c r="D4002" s="43" t="s">
        <v>126</v>
      </c>
      <c r="E4002" s="132">
        <v>7.5049000000000001</v>
      </c>
    </row>
    <row r="4003" spans="1:5" ht="13.8" x14ac:dyDescent="0.25">
      <c r="A4003" s="45">
        <v>39063</v>
      </c>
      <c r="B4003" s="45" t="str">
        <f t="shared" si="128"/>
        <v>December</v>
      </c>
      <c r="C4003" s="53">
        <f t="shared" si="129"/>
        <v>2006</v>
      </c>
      <c r="D4003" s="43" t="s">
        <v>127</v>
      </c>
      <c r="E4003" s="132">
        <v>7.3691999999999993</v>
      </c>
    </row>
    <row r="4004" spans="1:5" ht="13.8" x14ac:dyDescent="0.25">
      <c r="A4004" s="45">
        <v>39063</v>
      </c>
      <c r="B4004" s="45" t="str">
        <f t="shared" si="128"/>
        <v>December</v>
      </c>
      <c r="C4004" s="53">
        <f t="shared" si="129"/>
        <v>2006</v>
      </c>
      <c r="D4004" s="43" t="s">
        <v>105</v>
      </c>
      <c r="E4004" s="132">
        <v>5.5822000000000003</v>
      </c>
    </row>
    <row r="4005" spans="1:5" ht="13.8" x14ac:dyDescent="0.25">
      <c r="A4005" s="45">
        <v>39063</v>
      </c>
      <c r="B4005" s="45" t="str">
        <f t="shared" si="128"/>
        <v>December</v>
      </c>
      <c r="C4005" s="53">
        <f t="shared" si="129"/>
        <v>2006</v>
      </c>
      <c r="D4005" s="43" t="s">
        <v>128</v>
      </c>
      <c r="E4005" s="132">
        <v>7.4653999999999998</v>
      </c>
    </row>
    <row r="4006" spans="1:5" ht="13.8" x14ac:dyDescent="0.25">
      <c r="A4006" s="47">
        <v>39070</v>
      </c>
      <c r="B4006" s="45" t="str">
        <f t="shared" si="128"/>
        <v>December</v>
      </c>
      <c r="C4006" s="53">
        <f t="shared" si="129"/>
        <v>2006</v>
      </c>
      <c r="D4006" s="43" t="s">
        <v>131</v>
      </c>
    </row>
    <row r="4007" spans="1:5" ht="13.8" x14ac:dyDescent="0.25">
      <c r="A4007" s="47">
        <v>39070</v>
      </c>
      <c r="B4007" s="45" t="str">
        <f t="shared" si="128"/>
        <v>December</v>
      </c>
      <c r="C4007" s="53">
        <f t="shared" si="129"/>
        <v>2006</v>
      </c>
      <c r="D4007" s="43" t="s">
        <v>115</v>
      </c>
      <c r="E4007" s="132">
        <v>19.68</v>
      </c>
    </row>
    <row r="4008" spans="1:5" ht="13.8" x14ac:dyDescent="0.25">
      <c r="A4008" s="47">
        <v>39070</v>
      </c>
      <c r="B4008" s="45" t="str">
        <f t="shared" ref="B4008:B4068" si="130">TEXT(A4008,"mmmm")</f>
        <v>December</v>
      </c>
      <c r="C4008" s="53">
        <f t="shared" ref="C4008:C4068" si="131">YEAR(A4008)</f>
        <v>2006</v>
      </c>
      <c r="D4008" s="43" t="s">
        <v>95</v>
      </c>
      <c r="E4008" s="132">
        <v>17.4496</v>
      </c>
    </row>
    <row r="4009" spans="1:5" ht="13.8" x14ac:dyDescent="0.25">
      <c r="A4009" s="47">
        <v>39070</v>
      </c>
      <c r="B4009" s="45" t="str">
        <f t="shared" si="130"/>
        <v>December</v>
      </c>
      <c r="C4009" s="53">
        <f t="shared" si="131"/>
        <v>2006</v>
      </c>
      <c r="D4009" s="43" t="s">
        <v>96</v>
      </c>
      <c r="E4009" s="132">
        <v>16.662400000000002</v>
      </c>
    </row>
    <row r="4010" spans="1:5" ht="13.8" x14ac:dyDescent="0.25">
      <c r="A4010" s="47">
        <v>39070</v>
      </c>
      <c r="B4010" s="45" t="str">
        <f t="shared" si="130"/>
        <v>December</v>
      </c>
      <c r="C4010" s="53">
        <f t="shared" si="131"/>
        <v>2006</v>
      </c>
      <c r="D4010" s="43" t="s">
        <v>97</v>
      </c>
      <c r="E4010" s="132">
        <v>15.8752</v>
      </c>
    </row>
    <row r="4011" spans="1:5" ht="13.8" x14ac:dyDescent="0.25">
      <c r="A4011" s="47">
        <v>39070</v>
      </c>
      <c r="B4011" s="45" t="str">
        <f t="shared" si="130"/>
        <v>December</v>
      </c>
      <c r="C4011" s="53">
        <f t="shared" si="131"/>
        <v>2006</v>
      </c>
      <c r="D4011" s="43" t="s">
        <v>98</v>
      </c>
      <c r="E4011" s="132">
        <v>12.463999999999999</v>
      </c>
    </row>
    <row r="4012" spans="1:5" ht="15.6" x14ac:dyDescent="0.3">
      <c r="A4012" s="47">
        <v>39070</v>
      </c>
      <c r="B4012" s="45" t="str">
        <f t="shared" si="130"/>
        <v>December</v>
      </c>
      <c r="C4012" s="53">
        <f t="shared" si="131"/>
        <v>2006</v>
      </c>
      <c r="D4012" s="130" t="s">
        <v>136</v>
      </c>
      <c r="E4012" s="132">
        <v>16.473000000000003</v>
      </c>
    </row>
    <row r="4013" spans="1:5" ht="13.8" x14ac:dyDescent="0.25">
      <c r="A4013" s="47">
        <v>39070</v>
      </c>
      <c r="B4013" s="45" t="str">
        <f t="shared" si="130"/>
        <v>December</v>
      </c>
      <c r="C4013" s="53">
        <f t="shared" si="131"/>
        <v>2006</v>
      </c>
      <c r="D4013" s="43" t="s">
        <v>118</v>
      </c>
      <c r="E4013" s="132">
        <v>15.1335</v>
      </c>
    </row>
    <row r="4014" spans="1:5" ht="13.8" x14ac:dyDescent="0.25">
      <c r="A4014" s="47">
        <v>39070</v>
      </c>
      <c r="B4014" s="45" t="str">
        <f t="shared" si="130"/>
        <v>December</v>
      </c>
      <c r="C4014" s="53">
        <f t="shared" si="131"/>
        <v>2006</v>
      </c>
      <c r="D4014" s="43" t="s">
        <v>102</v>
      </c>
      <c r="E4014" s="132">
        <v>14.934000000000001</v>
      </c>
    </row>
    <row r="4015" spans="1:5" ht="13.8" x14ac:dyDescent="0.25">
      <c r="A4015" s="47">
        <v>39070</v>
      </c>
      <c r="B4015" s="45" t="str">
        <f t="shared" si="130"/>
        <v>December</v>
      </c>
      <c r="C4015" s="53">
        <f t="shared" si="131"/>
        <v>2006</v>
      </c>
      <c r="D4015" s="43" t="s">
        <v>119</v>
      </c>
      <c r="E4015" s="132">
        <v>14.4495</v>
      </c>
    </row>
    <row r="4016" spans="1:5" ht="13.8" x14ac:dyDescent="0.25">
      <c r="A4016" s="47">
        <v>39070</v>
      </c>
      <c r="B4016" s="45" t="str">
        <f t="shared" si="130"/>
        <v>December</v>
      </c>
      <c r="C4016" s="53">
        <f t="shared" si="131"/>
        <v>2006</v>
      </c>
      <c r="D4016" s="43" t="s">
        <v>120</v>
      </c>
      <c r="E4016" s="132">
        <v>13.708499999999999</v>
      </c>
    </row>
    <row r="4017" spans="1:5" ht="13.8" x14ac:dyDescent="0.25">
      <c r="A4017" s="47">
        <v>39070</v>
      </c>
      <c r="B4017" s="45" t="str">
        <f t="shared" si="130"/>
        <v>December</v>
      </c>
      <c r="C4017" s="53">
        <f t="shared" si="131"/>
        <v>2006</v>
      </c>
      <c r="D4017" s="43" t="s">
        <v>103</v>
      </c>
      <c r="E4017" s="132">
        <v>13.223999999999998</v>
      </c>
    </row>
    <row r="4018" spans="1:5" ht="13.8" x14ac:dyDescent="0.25">
      <c r="A4018" s="47">
        <v>39070</v>
      </c>
      <c r="B4018" s="45" t="str">
        <f t="shared" si="130"/>
        <v>December</v>
      </c>
      <c r="C4018" s="53">
        <f t="shared" si="131"/>
        <v>2006</v>
      </c>
      <c r="D4018" s="43" t="s">
        <v>116</v>
      </c>
      <c r="E4018" s="132">
        <v>8.4986999999999995</v>
      </c>
    </row>
    <row r="4019" spans="1:5" ht="13.8" x14ac:dyDescent="0.25">
      <c r="A4019" s="47">
        <v>39070</v>
      </c>
      <c r="B4019" s="45" t="str">
        <f t="shared" si="130"/>
        <v>December</v>
      </c>
      <c r="C4019" s="53">
        <f t="shared" si="131"/>
        <v>2006</v>
      </c>
      <c r="D4019" s="43" t="s">
        <v>104</v>
      </c>
      <c r="E4019" s="132">
        <v>11.584300000000001</v>
      </c>
    </row>
    <row r="4020" spans="1:5" ht="13.8" x14ac:dyDescent="0.25">
      <c r="A4020" s="47">
        <v>39070</v>
      </c>
      <c r="B4020" s="45" t="str">
        <f t="shared" si="130"/>
        <v>December</v>
      </c>
      <c r="C4020" s="53">
        <f t="shared" si="131"/>
        <v>2006</v>
      </c>
      <c r="D4020" s="43" t="s">
        <v>121</v>
      </c>
      <c r="E4020" s="132">
        <v>11.0162</v>
      </c>
    </row>
    <row r="4021" spans="1:5" ht="13.8" x14ac:dyDescent="0.25">
      <c r="A4021" s="47">
        <v>39070</v>
      </c>
      <c r="B4021" s="45" t="str">
        <f t="shared" si="130"/>
        <v>December</v>
      </c>
      <c r="C4021" s="53">
        <f t="shared" si="131"/>
        <v>2006</v>
      </c>
      <c r="D4021" s="43" t="s">
        <v>122</v>
      </c>
      <c r="E4021" s="132">
        <v>9.9787999999999997</v>
      </c>
    </row>
    <row r="4022" spans="1:5" ht="13.8" x14ac:dyDescent="0.25">
      <c r="A4022" s="47">
        <v>39070</v>
      </c>
      <c r="B4022" s="45" t="str">
        <f t="shared" si="130"/>
        <v>December</v>
      </c>
      <c r="C4022" s="53">
        <f t="shared" si="131"/>
        <v>2006</v>
      </c>
      <c r="D4022" s="43" t="s">
        <v>123</v>
      </c>
      <c r="E4022" s="132">
        <v>9.8553000000000015</v>
      </c>
    </row>
    <row r="4023" spans="1:5" ht="13.8" x14ac:dyDescent="0.25">
      <c r="A4023" s="47">
        <v>39070</v>
      </c>
      <c r="B4023" s="45" t="str">
        <f t="shared" si="130"/>
        <v>December</v>
      </c>
      <c r="C4023" s="53">
        <f t="shared" si="131"/>
        <v>2006</v>
      </c>
      <c r="D4023" s="43" t="s">
        <v>99</v>
      </c>
      <c r="E4023" s="132">
        <v>7.3339999999999996</v>
      </c>
    </row>
    <row r="4024" spans="1:5" ht="13.8" x14ac:dyDescent="0.25">
      <c r="A4024" s="47">
        <v>39070</v>
      </c>
      <c r="B4024" s="45" t="str">
        <f t="shared" si="130"/>
        <v>December</v>
      </c>
      <c r="C4024" s="53">
        <f t="shared" si="131"/>
        <v>2006</v>
      </c>
      <c r="D4024" s="43" t="s">
        <v>100</v>
      </c>
      <c r="E4024" s="132">
        <v>7.141</v>
      </c>
    </row>
    <row r="4025" spans="1:5" ht="13.8" x14ac:dyDescent="0.25">
      <c r="A4025" s="47">
        <v>39070</v>
      </c>
      <c r="B4025" s="45" t="str">
        <f t="shared" si="130"/>
        <v>December</v>
      </c>
      <c r="C4025" s="53">
        <f t="shared" si="131"/>
        <v>2006</v>
      </c>
      <c r="D4025" s="43" t="s">
        <v>101</v>
      </c>
      <c r="E4025" s="132">
        <v>6.8322000000000003</v>
      </c>
    </row>
    <row r="4026" spans="1:5" ht="13.8" x14ac:dyDescent="0.25">
      <c r="A4026" s="47">
        <v>39070</v>
      </c>
      <c r="B4026" s="45" t="str">
        <f t="shared" si="130"/>
        <v>December</v>
      </c>
      <c r="C4026" s="53">
        <f t="shared" si="131"/>
        <v>2006</v>
      </c>
      <c r="D4026" s="43" t="s">
        <v>124</v>
      </c>
      <c r="E4026" s="132">
        <v>6.7742999999999993</v>
      </c>
    </row>
    <row r="4027" spans="1:5" ht="13.8" x14ac:dyDescent="0.25">
      <c r="A4027" s="47">
        <v>39070</v>
      </c>
      <c r="B4027" s="45" t="str">
        <f t="shared" si="130"/>
        <v>December</v>
      </c>
      <c r="C4027" s="53">
        <f t="shared" si="131"/>
        <v>2006</v>
      </c>
      <c r="D4027" s="43" t="s">
        <v>125</v>
      </c>
      <c r="E4027" s="132">
        <v>6.0602</v>
      </c>
    </row>
    <row r="4028" spans="1:5" ht="13.8" x14ac:dyDescent="0.25">
      <c r="A4028" s="47">
        <v>39070</v>
      </c>
      <c r="B4028" s="45" t="str">
        <f t="shared" si="130"/>
        <v>December</v>
      </c>
      <c r="C4028" s="53">
        <f t="shared" si="131"/>
        <v>2006</v>
      </c>
      <c r="D4028" s="43" t="s">
        <v>126</v>
      </c>
      <c r="E4028" s="132">
        <v>6.5182000000000002</v>
      </c>
    </row>
    <row r="4029" spans="1:5" ht="13.8" x14ac:dyDescent="0.25">
      <c r="A4029" s="47">
        <v>39070</v>
      </c>
      <c r="B4029" s="45" t="str">
        <f t="shared" si="130"/>
        <v>December</v>
      </c>
      <c r="C4029" s="53">
        <f t="shared" si="131"/>
        <v>2006</v>
      </c>
      <c r="D4029" s="43" t="s">
        <v>127</v>
      </c>
      <c r="E4029" s="132">
        <v>6.4880999999999993</v>
      </c>
    </row>
    <row r="4030" spans="1:5" ht="13.8" x14ac:dyDescent="0.25">
      <c r="A4030" s="47">
        <v>39070</v>
      </c>
      <c r="B4030" s="45" t="str">
        <f t="shared" si="130"/>
        <v>December</v>
      </c>
      <c r="C4030" s="53">
        <f t="shared" si="131"/>
        <v>2006</v>
      </c>
      <c r="D4030" s="43" t="s">
        <v>105</v>
      </c>
      <c r="E4030" s="132">
        <v>4.7671000000000001</v>
      </c>
    </row>
    <row r="4031" spans="1:5" ht="13.8" x14ac:dyDescent="0.25">
      <c r="A4031" s="47">
        <v>39070</v>
      </c>
      <c r="B4031" s="45" t="str">
        <f t="shared" si="130"/>
        <v>December</v>
      </c>
      <c r="C4031" s="53">
        <f t="shared" si="131"/>
        <v>2006</v>
      </c>
      <c r="D4031" s="43" t="s">
        <v>128</v>
      </c>
      <c r="E4031" s="132">
        <v>6.7097000000000007</v>
      </c>
    </row>
    <row r="4032" spans="1:5" ht="13.8" x14ac:dyDescent="0.25">
      <c r="A4032" s="47">
        <v>39077</v>
      </c>
      <c r="B4032" s="45" t="str">
        <f t="shared" si="130"/>
        <v>December</v>
      </c>
      <c r="C4032" s="53">
        <f t="shared" si="131"/>
        <v>2006</v>
      </c>
      <c r="D4032" s="43" t="s">
        <v>131</v>
      </c>
    </row>
    <row r="4033" spans="1:5" ht="13.8" x14ac:dyDescent="0.25">
      <c r="A4033" s="47">
        <v>39077</v>
      </c>
      <c r="B4033" s="45" t="str">
        <f t="shared" si="130"/>
        <v>December</v>
      </c>
      <c r="C4033" s="53">
        <f t="shared" si="131"/>
        <v>2006</v>
      </c>
      <c r="D4033" s="43" t="s">
        <v>115</v>
      </c>
      <c r="E4033" s="132">
        <v>17.399999999999999</v>
      </c>
    </row>
    <row r="4034" spans="1:5" ht="13.8" x14ac:dyDescent="0.25">
      <c r="A4034" s="47">
        <v>39077</v>
      </c>
      <c r="B4034" s="45" t="str">
        <f t="shared" si="130"/>
        <v>December</v>
      </c>
      <c r="C4034" s="53">
        <f t="shared" si="131"/>
        <v>2006</v>
      </c>
      <c r="D4034" s="43" t="s">
        <v>95</v>
      </c>
      <c r="E4034" s="132">
        <v>15.428000000000003</v>
      </c>
    </row>
    <row r="4035" spans="1:5" ht="13.8" x14ac:dyDescent="0.25">
      <c r="A4035" s="47">
        <v>39077</v>
      </c>
      <c r="B4035" s="45" t="str">
        <f t="shared" si="130"/>
        <v>December</v>
      </c>
      <c r="C4035" s="53">
        <f t="shared" si="131"/>
        <v>2006</v>
      </c>
      <c r="D4035" s="43" t="s">
        <v>96</v>
      </c>
      <c r="E4035" s="132">
        <v>14.732000000000001</v>
      </c>
    </row>
    <row r="4036" spans="1:5" ht="13.8" x14ac:dyDescent="0.25">
      <c r="A4036" s="47">
        <v>39077</v>
      </c>
      <c r="B4036" s="45" t="str">
        <f t="shared" si="130"/>
        <v>December</v>
      </c>
      <c r="C4036" s="53">
        <f t="shared" si="131"/>
        <v>2006</v>
      </c>
      <c r="D4036" s="43" t="s">
        <v>97</v>
      </c>
      <c r="E4036" s="132">
        <v>14.036</v>
      </c>
    </row>
    <row r="4037" spans="1:5" ht="13.8" x14ac:dyDescent="0.25">
      <c r="A4037" s="47">
        <v>39077</v>
      </c>
      <c r="B4037" s="45" t="str">
        <f t="shared" si="130"/>
        <v>December</v>
      </c>
      <c r="C4037" s="53">
        <f t="shared" si="131"/>
        <v>2006</v>
      </c>
      <c r="D4037" s="43" t="s">
        <v>98</v>
      </c>
      <c r="E4037" s="132">
        <v>11.02</v>
      </c>
    </row>
    <row r="4038" spans="1:5" ht="15.6" x14ac:dyDescent="0.3">
      <c r="A4038" s="47">
        <v>39077</v>
      </c>
      <c r="B4038" s="45" t="str">
        <f t="shared" si="130"/>
        <v>December</v>
      </c>
      <c r="C4038" s="53">
        <f t="shared" si="131"/>
        <v>2006</v>
      </c>
      <c r="D4038" s="130" t="s">
        <v>136</v>
      </c>
      <c r="E4038" s="132">
        <v>15.837200000000001</v>
      </c>
    </row>
    <row r="4039" spans="1:5" ht="13.8" x14ac:dyDescent="0.25">
      <c r="A4039" s="47">
        <v>39077</v>
      </c>
      <c r="B4039" s="45" t="str">
        <f t="shared" si="130"/>
        <v>December</v>
      </c>
      <c r="C4039" s="53">
        <f t="shared" si="131"/>
        <v>2006</v>
      </c>
      <c r="D4039" s="43" t="s">
        <v>118</v>
      </c>
      <c r="E4039" s="132">
        <v>14.549399999999999</v>
      </c>
    </row>
    <row r="4040" spans="1:5" ht="13.8" x14ac:dyDescent="0.25">
      <c r="A4040" s="47">
        <v>39077</v>
      </c>
      <c r="B4040" s="45" t="str">
        <f t="shared" si="130"/>
        <v>December</v>
      </c>
      <c r="C4040" s="53">
        <f t="shared" si="131"/>
        <v>2006</v>
      </c>
      <c r="D4040" s="43" t="s">
        <v>102</v>
      </c>
      <c r="E4040" s="132">
        <v>14.3576</v>
      </c>
    </row>
    <row r="4041" spans="1:5" ht="13.8" x14ac:dyDescent="0.25">
      <c r="A4041" s="47">
        <v>39077</v>
      </c>
      <c r="B4041" s="45" t="str">
        <f t="shared" si="130"/>
        <v>December</v>
      </c>
      <c r="C4041" s="53">
        <f t="shared" si="131"/>
        <v>2006</v>
      </c>
      <c r="D4041" s="43" t="s">
        <v>119</v>
      </c>
      <c r="E4041" s="132">
        <v>13.8918</v>
      </c>
    </row>
    <row r="4042" spans="1:5" ht="13.8" x14ac:dyDescent="0.25">
      <c r="A4042" s="47">
        <v>39077</v>
      </c>
      <c r="B4042" s="45" t="str">
        <f t="shared" si="130"/>
        <v>December</v>
      </c>
      <c r="C4042" s="53">
        <f t="shared" si="131"/>
        <v>2006</v>
      </c>
      <c r="D4042" s="43" t="s">
        <v>120</v>
      </c>
      <c r="E4042" s="132">
        <v>13.179399999999998</v>
      </c>
    </row>
    <row r="4043" spans="1:5" ht="13.8" x14ac:dyDescent="0.25">
      <c r="A4043" s="47">
        <v>39077</v>
      </c>
      <c r="B4043" s="45" t="str">
        <f t="shared" si="130"/>
        <v>December</v>
      </c>
      <c r="C4043" s="53">
        <f t="shared" si="131"/>
        <v>2006</v>
      </c>
      <c r="D4043" s="43" t="s">
        <v>103</v>
      </c>
      <c r="E4043" s="132">
        <v>12.7136</v>
      </c>
    </row>
    <row r="4044" spans="1:5" ht="13.8" x14ac:dyDescent="0.25">
      <c r="A4044" s="47">
        <v>39077</v>
      </c>
      <c r="B4044" s="45" t="str">
        <f t="shared" si="130"/>
        <v>December</v>
      </c>
      <c r="C4044" s="53">
        <f t="shared" si="131"/>
        <v>2006</v>
      </c>
      <c r="D4044" s="43" t="s">
        <v>116</v>
      </c>
      <c r="E4044" s="132">
        <v>8.4588000000000001</v>
      </c>
    </row>
    <row r="4045" spans="1:5" ht="13.8" x14ac:dyDescent="0.25">
      <c r="A4045" s="47">
        <v>39077</v>
      </c>
      <c r="B4045" s="45" t="str">
        <f t="shared" si="130"/>
        <v>December</v>
      </c>
      <c r="C4045" s="53">
        <f t="shared" si="131"/>
        <v>2006</v>
      </c>
      <c r="D4045" s="43" t="s">
        <v>104</v>
      </c>
      <c r="E4045" s="132">
        <v>11.396700000000001</v>
      </c>
    </row>
    <row r="4046" spans="1:5" ht="13.8" x14ac:dyDescent="0.25">
      <c r="A4046" s="47">
        <v>39077</v>
      </c>
      <c r="B4046" s="45" t="str">
        <f t="shared" si="130"/>
        <v>December</v>
      </c>
      <c r="C4046" s="53">
        <f t="shared" si="131"/>
        <v>2006</v>
      </c>
      <c r="D4046" s="43" t="s">
        <v>121</v>
      </c>
      <c r="E4046" s="132">
        <v>10.8378</v>
      </c>
    </row>
    <row r="4047" spans="1:5" ht="13.8" x14ac:dyDescent="0.25">
      <c r="A4047" s="47">
        <v>39077</v>
      </c>
      <c r="B4047" s="45" t="str">
        <f t="shared" si="130"/>
        <v>December</v>
      </c>
      <c r="C4047" s="53">
        <f t="shared" si="131"/>
        <v>2006</v>
      </c>
      <c r="D4047" s="43" t="s">
        <v>122</v>
      </c>
      <c r="E4047" s="132">
        <v>9.8171999999999997</v>
      </c>
    </row>
    <row r="4048" spans="1:5" ht="13.8" x14ac:dyDescent="0.25">
      <c r="A4048" s="47">
        <v>39077</v>
      </c>
      <c r="B4048" s="45" t="str">
        <f t="shared" si="130"/>
        <v>December</v>
      </c>
      <c r="C4048" s="53">
        <f t="shared" si="131"/>
        <v>2006</v>
      </c>
      <c r="D4048" s="43" t="s">
        <v>123</v>
      </c>
      <c r="E4048" s="132">
        <v>9.6957000000000004</v>
      </c>
    </row>
    <row r="4049" spans="1:5" ht="13.8" x14ac:dyDescent="0.25">
      <c r="A4049" s="47">
        <v>39077</v>
      </c>
      <c r="B4049" s="45" t="str">
        <f t="shared" si="130"/>
        <v>December</v>
      </c>
      <c r="C4049" s="53">
        <f t="shared" si="131"/>
        <v>2006</v>
      </c>
      <c r="D4049" s="43" t="s">
        <v>99</v>
      </c>
      <c r="E4049" s="132">
        <v>7.1819999999999995</v>
      </c>
    </row>
    <row r="4050" spans="1:5" ht="13.8" x14ac:dyDescent="0.25">
      <c r="A4050" s="47">
        <v>39077</v>
      </c>
      <c r="B4050" s="45" t="str">
        <f t="shared" si="130"/>
        <v>December</v>
      </c>
      <c r="C4050" s="53">
        <f t="shared" si="131"/>
        <v>2006</v>
      </c>
      <c r="D4050" s="43" t="s">
        <v>100</v>
      </c>
      <c r="E4050" s="132">
        <v>6.9930000000000003</v>
      </c>
    </row>
    <row r="4051" spans="1:5" ht="13.8" x14ac:dyDescent="0.25">
      <c r="A4051" s="47">
        <v>39077</v>
      </c>
      <c r="B4051" s="45" t="str">
        <f t="shared" si="130"/>
        <v>December</v>
      </c>
      <c r="C4051" s="53">
        <f t="shared" si="131"/>
        <v>2006</v>
      </c>
      <c r="D4051" s="43" t="s">
        <v>101</v>
      </c>
      <c r="E4051" s="132">
        <v>6.6906000000000008</v>
      </c>
    </row>
    <row r="4052" spans="1:5" ht="13.8" x14ac:dyDescent="0.25">
      <c r="A4052" s="47">
        <v>39077</v>
      </c>
      <c r="B4052" s="45" t="str">
        <f t="shared" si="130"/>
        <v>December</v>
      </c>
      <c r="C4052" s="53">
        <f t="shared" si="131"/>
        <v>2006</v>
      </c>
      <c r="D4052" s="43" t="s">
        <v>124</v>
      </c>
      <c r="E4052" s="132">
        <v>6.6338999999999997</v>
      </c>
    </row>
    <row r="4053" spans="1:5" ht="13.8" x14ac:dyDescent="0.25">
      <c r="A4053" s="47">
        <v>39077</v>
      </c>
      <c r="B4053" s="45" t="str">
        <f t="shared" si="130"/>
        <v>December</v>
      </c>
      <c r="C4053" s="53">
        <f t="shared" si="131"/>
        <v>2006</v>
      </c>
      <c r="D4053" s="43" t="s">
        <v>125</v>
      </c>
      <c r="E4053" s="132">
        <v>5.9346000000000005</v>
      </c>
    </row>
    <row r="4054" spans="1:5" ht="13.8" x14ac:dyDescent="0.25">
      <c r="A4054" s="47">
        <v>39077</v>
      </c>
      <c r="B4054" s="45" t="str">
        <f t="shared" si="130"/>
        <v>December</v>
      </c>
      <c r="C4054" s="53">
        <f t="shared" si="131"/>
        <v>2006</v>
      </c>
      <c r="D4054" s="43" t="s">
        <v>126</v>
      </c>
      <c r="E4054" s="132">
        <v>6.3986000000000001</v>
      </c>
    </row>
    <row r="4055" spans="1:5" ht="13.8" x14ac:dyDescent="0.25">
      <c r="A4055" s="47">
        <v>39077</v>
      </c>
      <c r="B4055" s="45" t="str">
        <f t="shared" si="130"/>
        <v>December</v>
      </c>
      <c r="C4055" s="53">
        <f t="shared" si="131"/>
        <v>2006</v>
      </c>
      <c r="D4055" s="43" t="s">
        <v>127</v>
      </c>
      <c r="E4055" s="132">
        <v>6.3812999999999995</v>
      </c>
    </row>
    <row r="4056" spans="1:5" ht="13.8" x14ac:dyDescent="0.25">
      <c r="A4056" s="47">
        <v>39077</v>
      </c>
      <c r="B4056" s="45" t="str">
        <f t="shared" si="130"/>
        <v>December</v>
      </c>
      <c r="C4056" s="53">
        <f t="shared" si="131"/>
        <v>2006</v>
      </c>
      <c r="D4056" s="43" t="s">
        <v>105</v>
      </c>
      <c r="E4056" s="132">
        <v>4.6683000000000003</v>
      </c>
    </row>
    <row r="4057" spans="1:5" ht="13.8" x14ac:dyDescent="0.25">
      <c r="A4057" s="47">
        <v>39077</v>
      </c>
      <c r="B4057" s="45" t="str">
        <f t="shared" si="130"/>
        <v>December</v>
      </c>
      <c r="C4057" s="53">
        <f t="shared" si="131"/>
        <v>2006</v>
      </c>
      <c r="D4057" s="43" t="s">
        <v>128</v>
      </c>
      <c r="E4057" s="132">
        <v>6.618100000000001</v>
      </c>
    </row>
    <row r="4058" spans="1:5" ht="13.8" x14ac:dyDescent="0.25">
      <c r="A4058" s="47">
        <v>39084</v>
      </c>
      <c r="B4058" s="45" t="str">
        <f t="shared" si="130"/>
        <v>January</v>
      </c>
      <c r="C4058" s="53">
        <f t="shared" si="131"/>
        <v>2007</v>
      </c>
      <c r="D4058" s="43" t="s">
        <v>131</v>
      </c>
    </row>
    <row r="4059" spans="1:5" ht="13.8" x14ac:dyDescent="0.25">
      <c r="A4059" s="47">
        <v>39084</v>
      </c>
      <c r="B4059" s="45" t="str">
        <f t="shared" si="130"/>
        <v>January</v>
      </c>
      <c r="C4059" s="53">
        <f t="shared" si="131"/>
        <v>2007</v>
      </c>
      <c r="D4059" s="43" t="s">
        <v>115</v>
      </c>
      <c r="E4059" s="132">
        <v>17.399999999999999</v>
      </c>
    </row>
    <row r="4060" spans="1:5" ht="13.8" x14ac:dyDescent="0.25">
      <c r="A4060" s="47">
        <v>39084</v>
      </c>
      <c r="B4060" s="45" t="str">
        <f t="shared" si="130"/>
        <v>January</v>
      </c>
      <c r="C4060" s="53">
        <f t="shared" si="131"/>
        <v>2007</v>
      </c>
      <c r="D4060" s="43" t="s">
        <v>95</v>
      </c>
      <c r="E4060" s="132">
        <v>15.428000000000003</v>
      </c>
    </row>
    <row r="4061" spans="1:5" ht="13.8" x14ac:dyDescent="0.25">
      <c r="A4061" s="47">
        <v>39084</v>
      </c>
      <c r="B4061" s="45" t="str">
        <f t="shared" si="130"/>
        <v>January</v>
      </c>
      <c r="C4061" s="53">
        <f t="shared" si="131"/>
        <v>2007</v>
      </c>
      <c r="D4061" s="43" t="s">
        <v>96</v>
      </c>
      <c r="E4061" s="132">
        <v>14.732000000000001</v>
      </c>
    </row>
    <row r="4062" spans="1:5" ht="13.8" x14ac:dyDescent="0.25">
      <c r="A4062" s="47">
        <v>39084</v>
      </c>
      <c r="B4062" s="45" t="str">
        <f t="shared" si="130"/>
        <v>January</v>
      </c>
      <c r="C4062" s="53">
        <f t="shared" si="131"/>
        <v>2007</v>
      </c>
      <c r="D4062" s="43" t="s">
        <v>97</v>
      </c>
      <c r="E4062" s="132">
        <v>14.036</v>
      </c>
    </row>
    <row r="4063" spans="1:5" ht="13.8" x14ac:dyDescent="0.25">
      <c r="A4063" s="47">
        <v>39084</v>
      </c>
      <c r="B4063" s="45" t="str">
        <f t="shared" si="130"/>
        <v>January</v>
      </c>
      <c r="C4063" s="53">
        <f t="shared" si="131"/>
        <v>2007</v>
      </c>
      <c r="D4063" s="43" t="s">
        <v>98</v>
      </c>
      <c r="E4063" s="132">
        <v>11.02</v>
      </c>
    </row>
    <row r="4064" spans="1:5" ht="15.6" x14ac:dyDescent="0.3">
      <c r="A4064" s="47">
        <v>39084</v>
      </c>
      <c r="B4064" s="45" t="str">
        <f t="shared" si="130"/>
        <v>January</v>
      </c>
      <c r="C4064" s="53">
        <f t="shared" si="131"/>
        <v>2007</v>
      </c>
      <c r="D4064" s="130" t="s">
        <v>136</v>
      </c>
      <c r="E4064" s="132">
        <v>15.490399999999999</v>
      </c>
    </row>
    <row r="4065" spans="1:5" ht="13.8" x14ac:dyDescent="0.25">
      <c r="A4065" s="47">
        <v>39084</v>
      </c>
      <c r="B4065" s="45" t="str">
        <f t="shared" si="130"/>
        <v>January</v>
      </c>
      <c r="C4065" s="53">
        <f t="shared" si="131"/>
        <v>2007</v>
      </c>
      <c r="D4065" s="43" t="s">
        <v>118</v>
      </c>
      <c r="E4065" s="132">
        <v>14.230799999999999</v>
      </c>
    </row>
    <row r="4066" spans="1:5" ht="13.8" x14ac:dyDescent="0.25">
      <c r="A4066" s="47">
        <v>39084</v>
      </c>
      <c r="B4066" s="45" t="str">
        <f t="shared" si="130"/>
        <v>January</v>
      </c>
      <c r="C4066" s="53">
        <f t="shared" si="131"/>
        <v>2007</v>
      </c>
      <c r="D4066" s="43" t="s">
        <v>102</v>
      </c>
      <c r="E4066" s="132">
        <v>14.043200000000002</v>
      </c>
    </row>
    <row r="4067" spans="1:5" ht="13.8" x14ac:dyDescent="0.25">
      <c r="A4067" s="47">
        <v>39084</v>
      </c>
      <c r="B4067" s="45" t="str">
        <f t="shared" si="130"/>
        <v>January</v>
      </c>
      <c r="C4067" s="53">
        <f t="shared" si="131"/>
        <v>2007</v>
      </c>
      <c r="D4067" s="43" t="s">
        <v>119</v>
      </c>
      <c r="E4067" s="132">
        <v>13.5876</v>
      </c>
    </row>
    <row r="4068" spans="1:5" ht="13.8" x14ac:dyDescent="0.25">
      <c r="A4068" s="47">
        <v>39084</v>
      </c>
      <c r="B4068" s="45" t="str">
        <f t="shared" si="130"/>
        <v>January</v>
      </c>
      <c r="C4068" s="53">
        <f t="shared" si="131"/>
        <v>2007</v>
      </c>
      <c r="D4068" s="43" t="s">
        <v>120</v>
      </c>
      <c r="E4068" s="132">
        <v>12.890799999999999</v>
      </c>
    </row>
    <row r="4069" spans="1:5" ht="13.8" x14ac:dyDescent="0.25">
      <c r="A4069" s="47">
        <v>39084</v>
      </c>
      <c r="B4069" s="45" t="str">
        <f t="shared" ref="B4069:B4130" si="132">TEXT(A4069,"mmmm")</f>
        <v>January</v>
      </c>
      <c r="C4069" s="53">
        <f t="shared" ref="C4069:C4130" si="133">YEAR(A4069)</f>
        <v>2007</v>
      </c>
      <c r="D4069" s="43" t="s">
        <v>103</v>
      </c>
      <c r="E4069" s="132">
        <v>12.4352</v>
      </c>
    </row>
    <row r="4070" spans="1:5" ht="13.8" x14ac:dyDescent="0.25">
      <c r="A4070" s="47">
        <v>39084</v>
      </c>
      <c r="B4070" s="45" t="str">
        <f t="shared" si="132"/>
        <v>January</v>
      </c>
      <c r="C4070" s="53">
        <f t="shared" si="133"/>
        <v>2007</v>
      </c>
      <c r="D4070" s="43" t="s">
        <v>116</v>
      </c>
      <c r="E4070" s="132">
        <v>8.3391000000000002</v>
      </c>
    </row>
    <row r="4071" spans="1:5" ht="13.8" x14ac:dyDescent="0.25">
      <c r="A4071" s="47">
        <v>39084</v>
      </c>
      <c r="B4071" s="45" t="str">
        <f t="shared" si="132"/>
        <v>January</v>
      </c>
      <c r="C4071" s="53">
        <f t="shared" si="133"/>
        <v>2007</v>
      </c>
      <c r="D4071" s="43" t="s">
        <v>104</v>
      </c>
      <c r="E4071" s="132">
        <v>10.833900000000002</v>
      </c>
    </row>
    <row r="4072" spans="1:5" ht="13.8" x14ac:dyDescent="0.25">
      <c r="A4072" s="47">
        <v>39084</v>
      </c>
      <c r="B4072" s="45" t="str">
        <f t="shared" si="132"/>
        <v>January</v>
      </c>
      <c r="C4072" s="53">
        <f t="shared" si="133"/>
        <v>2007</v>
      </c>
      <c r="D4072" s="43" t="s">
        <v>121</v>
      </c>
      <c r="E4072" s="132">
        <v>10.3026</v>
      </c>
    </row>
    <row r="4073" spans="1:5" ht="13.8" x14ac:dyDescent="0.25">
      <c r="A4073" s="47">
        <v>39084</v>
      </c>
      <c r="B4073" s="45" t="str">
        <f t="shared" si="132"/>
        <v>January</v>
      </c>
      <c r="C4073" s="53">
        <f t="shared" si="133"/>
        <v>2007</v>
      </c>
      <c r="D4073" s="43" t="s">
        <v>122</v>
      </c>
      <c r="E4073" s="132">
        <v>9.3323999999999998</v>
      </c>
    </row>
    <row r="4074" spans="1:5" ht="13.8" x14ac:dyDescent="0.25">
      <c r="A4074" s="47">
        <v>39084</v>
      </c>
      <c r="B4074" s="45" t="str">
        <f t="shared" si="132"/>
        <v>January</v>
      </c>
      <c r="C4074" s="53">
        <f t="shared" si="133"/>
        <v>2007</v>
      </c>
      <c r="D4074" s="43" t="s">
        <v>123</v>
      </c>
      <c r="E4074" s="132">
        <v>9.2169000000000008</v>
      </c>
    </row>
    <row r="4075" spans="1:5" ht="13.8" x14ac:dyDescent="0.25">
      <c r="A4075" s="47">
        <v>39084</v>
      </c>
      <c r="B4075" s="45" t="str">
        <f t="shared" si="132"/>
        <v>January</v>
      </c>
      <c r="C4075" s="53">
        <f t="shared" si="133"/>
        <v>2007</v>
      </c>
      <c r="D4075" s="43" t="s">
        <v>99</v>
      </c>
      <c r="E4075" s="132">
        <v>6.9539999999999997</v>
      </c>
    </row>
    <row r="4076" spans="1:5" ht="13.8" x14ac:dyDescent="0.25">
      <c r="A4076" s="47">
        <v>39084</v>
      </c>
      <c r="B4076" s="45" t="str">
        <f t="shared" si="132"/>
        <v>January</v>
      </c>
      <c r="C4076" s="53">
        <f t="shared" si="133"/>
        <v>2007</v>
      </c>
      <c r="D4076" s="43" t="s">
        <v>100</v>
      </c>
      <c r="E4076" s="132">
        <v>6.7709999999999999</v>
      </c>
    </row>
    <row r="4077" spans="1:5" ht="13.8" x14ac:dyDescent="0.25">
      <c r="A4077" s="47">
        <v>39084</v>
      </c>
      <c r="B4077" s="45" t="str">
        <f t="shared" si="132"/>
        <v>January</v>
      </c>
      <c r="C4077" s="53">
        <f t="shared" si="133"/>
        <v>2007</v>
      </c>
      <c r="D4077" s="43" t="s">
        <v>101</v>
      </c>
      <c r="E4077" s="132">
        <v>6.4782000000000002</v>
      </c>
    </row>
    <row r="4078" spans="1:5" ht="13.8" x14ac:dyDescent="0.25">
      <c r="A4078" s="47">
        <v>39084</v>
      </c>
      <c r="B4078" s="45" t="str">
        <f t="shared" si="132"/>
        <v>January</v>
      </c>
      <c r="C4078" s="53">
        <f t="shared" si="133"/>
        <v>2007</v>
      </c>
      <c r="D4078" s="43" t="s">
        <v>124</v>
      </c>
      <c r="E4078" s="132">
        <v>6.4232999999999993</v>
      </c>
    </row>
    <row r="4079" spans="1:5" ht="13.8" x14ac:dyDescent="0.25">
      <c r="A4079" s="47">
        <v>39084</v>
      </c>
      <c r="B4079" s="45" t="str">
        <f t="shared" si="132"/>
        <v>January</v>
      </c>
      <c r="C4079" s="53">
        <f t="shared" si="133"/>
        <v>2007</v>
      </c>
      <c r="D4079" s="43" t="s">
        <v>125</v>
      </c>
      <c r="E4079" s="132">
        <v>5.7462</v>
      </c>
    </row>
    <row r="4080" spans="1:5" ht="13.8" x14ac:dyDescent="0.25">
      <c r="A4080" s="47">
        <v>39084</v>
      </c>
      <c r="B4080" s="45" t="str">
        <f t="shared" si="132"/>
        <v>January</v>
      </c>
      <c r="C4080" s="53">
        <f t="shared" si="133"/>
        <v>2007</v>
      </c>
      <c r="D4080" s="43" t="s">
        <v>126</v>
      </c>
      <c r="E4080" s="132">
        <v>6.2192000000000007</v>
      </c>
    </row>
    <row r="4081" spans="1:5" ht="13.8" x14ac:dyDescent="0.25">
      <c r="A4081" s="47">
        <v>39084</v>
      </c>
      <c r="B4081" s="45" t="str">
        <f t="shared" si="132"/>
        <v>January</v>
      </c>
      <c r="C4081" s="53">
        <f t="shared" si="133"/>
        <v>2007</v>
      </c>
      <c r="D4081" s="43" t="s">
        <v>127</v>
      </c>
      <c r="E4081" s="132">
        <v>6.2210999999999999</v>
      </c>
    </row>
    <row r="4082" spans="1:5" ht="13.8" x14ac:dyDescent="0.25">
      <c r="A4082" s="47">
        <v>39084</v>
      </c>
      <c r="B4082" s="45" t="str">
        <f t="shared" si="132"/>
        <v>January</v>
      </c>
      <c r="C4082" s="53">
        <f t="shared" si="133"/>
        <v>2007</v>
      </c>
      <c r="D4082" s="43" t="s">
        <v>105</v>
      </c>
      <c r="E4082" s="132">
        <v>4.5201000000000002</v>
      </c>
    </row>
    <row r="4083" spans="1:5" ht="13.8" x14ac:dyDescent="0.25">
      <c r="A4083" s="47">
        <v>39084</v>
      </c>
      <c r="B4083" s="45" t="str">
        <f t="shared" si="132"/>
        <v>January</v>
      </c>
      <c r="C4083" s="53">
        <f t="shared" si="133"/>
        <v>2007</v>
      </c>
      <c r="D4083" s="43" t="s">
        <v>128</v>
      </c>
      <c r="E4083" s="132">
        <v>6.4807000000000006</v>
      </c>
    </row>
    <row r="4084" spans="1:5" ht="13.8" x14ac:dyDescent="0.25">
      <c r="A4084" s="45">
        <v>39091</v>
      </c>
      <c r="B4084" s="45" t="str">
        <f t="shared" si="132"/>
        <v>January</v>
      </c>
      <c r="C4084" s="53">
        <f t="shared" si="133"/>
        <v>2007</v>
      </c>
      <c r="D4084" s="43" t="s">
        <v>131</v>
      </c>
    </row>
    <row r="4085" spans="1:5" ht="13.8" x14ac:dyDescent="0.25">
      <c r="A4085" s="45">
        <v>39091</v>
      </c>
      <c r="B4085" s="45" t="str">
        <f t="shared" si="132"/>
        <v>January</v>
      </c>
      <c r="C4085" s="53">
        <f t="shared" si="133"/>
        <v>2007</v>
      </c>
      <c r="D4085" s="43" t="s">
        <v>115</v>
      </c>
    </row>
    <row r="4086" spans="1:5" ht="13.8" x14ac:dyDescent="0.25">
      <c r="A4086" s="45">
        <v>39091</v>
      </c>
      <c r="B4086" s="45" t="str">
        <f t="shared" si="132"/>
        <v>January</v>
      </c>
      <c r="C4086" s="53">
        <f t="shared" si="133"/>
        <v>2007</v>
      </c>
      <c r="D4086" s="43" t="s">
        <v>95</v>
      </c>
    </row>
    <row r="4087" spans="1:5" ht="13.8" x14ac:dyDescent="0.25">
      <c r="A4087" s="45">
        <v>39091</v>
      </c>
      <c r="B4087" s="45" t="str">
        <f t="shared" si="132"/>
        <v>January</v>
      </c>
      <c r="C4087" s="53">
        <f t="shared" si="133"/>
        <v>2007</v>
      </c>
      <c r="D4087" s="43" t="s">
        <v>96</v>
      </c>
    </row>
    <row r="4088" spans="1:5" ht="13.8" x14ac:dyDescent="0.25">
      <c r="A4088" s="45">
        <v>39091</v>
      </c>
      <c r="B4088" s="45" t="str">
        <f t="shared" si="132"/>
        <v>January</v>
      </c>
      <c r="C4088" s="53">
        <f t="shared" si="133"/>
        <v>2007</v>
      </c>
      <c r="D4088" s="43" t="s">
        <v>97</v>
      </c>
    </row>
    <row r="4089" spans="1:5" ht="13.8" x14ac:dyDescent="0.25">
      <c r="A4089" s="45">
        <v>39091</v>
      </c>
      <c r="B4089" s="45" t="str">
        <f t="shared" si="132"/>
        <v>January</v>
      </c>
      <c r="C4089" s="53">
        <f t="shared" si="133"/>
        <v>2007</v>
      </c>
      <c r="D4089" s="43" t="s">
        <v>98</v>
      </c>
    </row>
    <row r="4090" spans="1:5" ht="15.6" x14ac:dyDescent="0.3">
      <c r="A4090" s="45">
        <v>39091</v>
      </c>
      <c r="B4090" s="45" t="str">
        <f t="shared" si="132"/>
        <v>January</v>
      </c>
      <c r="C4090" s="53">
        <f t="shared" si="133"/>
        <v>2007</v>
      </c>
      <c r="D4090" s="130" t="s">
        <v>136</v>
      </c>
      <c r="E4090" s="132">
        <v>15.490399999999999</v>
      </c>
    </row>
    <row r="4091" spans="1:5" ht="13.8" x14ac:dyDescent="0.25">
      <c r="A4091" s="45">
        <v>39091</v>
      </c>
      <c r="B4091" s="45" t="str">
        <f t="shared" si="132"/>
        <v>January</v>
      </c>
      <c r="C4091" s="53">
        <f t="shared" si="133"/>
        <v>2007</v>
      </c>
      <c r="D4091" s="43" t="s">
        <v>118</v>
      </c>
      <c r="E4091" s="132">
        <v>14.230799999999999</v>
      </c>
    </row>
    <row r="4092" spans="1:5" ht="13.8" x14ac:dyDescent="0.25">
      <c r="A4092" s="45">
        <v>39091</v>
      </c>
      <c r="B4092" s="45" t="str">
        <f t="shared" si="132"/>
        <v>January</v>
      </c>
      <c r="C4092" s="53">
        <f t="shared" si="133"/>
        <v>2007</v>
      </c>
      <c r="D4092" s="43" t="s">
        <v>102</v>
      </c>
      <c r="E4092" s="132">
        <v>14.043200000000002</v>
      </c>
    </row>
    <row r="4093" spans="1:5" ht="13.8" x14ac:dyDescent="0.25">
      <c r="A4093" s="45">
        <v>39091</v>
      </c>
      <c r="B4093" s="45" t="str">
        <f t="shared" si="132"/>
        <v>January</v>
      </c>
      <c r="C4093" s="53">
        <f t="shared" si="133"/>
        <v>2007</v>
      </c>
      <c r="D4093" s="43" t="s">
        <v>119</v>
      </c>
      <c r="E4093" s="132">
        <v>13.5876</v>
      </c>
    </row>
    <row r="4094" spans="1:5" ht="13.8" x14ac:dyDescent="0.25">
      <c r="A4094" s="45">
        <v>39091</v>
      </c>
      <c r="B4094" s="45" t="str">
        <f t="shared" si="132"/>
        <v>January</v>
      </c>
      <c r="C4094" s="53">
        <f t="shared" si="133"/>
        <v>2007</v>
      </c>
      <c r="D4094" s="43" t="s">
        <v>120</v>
      </c>
      <c r="E4094" s="132">
        <v>12.890799999999999</v>
      </c>
    </row>
    <row r="4095" spans="1:5" ht="13.8" x14ac:dyDescent="0.25">
      <c r="A4095" s="45">
        <v>39091</v>
      </c>
      <c r="B4095" s="45" t="str">
        <f t="shared" si="132"/>
        <v>January</v>
      </c>
      <c r="C4095" s="53">
        <f t="shared" si="133"/>
        <v>2007</v>
      </c>
      <c r="D4095" s="43" t="s">
        <v>103</v>
      </c>
      <c r="E4095" s="132">
        <v>12.4352</v>
      </c>
    </row>
    <row r="4096" spans="1:5" ht="13.8" x14ac:dyDescent="0.25">
      <c r="A4096" s="45">
        <v>39091</v>
      </c>
      <c r="B4096" s="45" t="str">
        <f t="shared" si="132"/>
        <v>January</v>
      </c>
      <c r="C4096" s="53">
        <f t="shared" si="133"/>
        <v>2007</v>
      </c>
      <c r="D4096" s="43" t="s">
        <v>116</v>
      </c>
      <c r="E4096" s="132">
        <v>8.8977000000000004</v>
      </c>
    </row>
    <row r="4097" spans="1:5" ht="13.8" x14ac:dyDescent="0.25">
      <c r="A4097" s="45">
        <v>39091</v>
      </c>
      <c r="B4097" s="45" t="str">
        <f t="shared" si="132"/>
        <v>January</v>
      </c>
      <c r="C4097" s="53">
        <f t="shared" si="133"/>
        <v>2007</v>
      </c>
      <c r="D4097" s="43" t="s">
        <v>104</v>
      </c>
      <c r="E4097" s="132">
        <v>12.100200000000003</v>
      </c>
    </row>
    <row r="4098" spans="1:5" ht="13.8" x14ac:dyDescent="0.25">
      <c r="A4098" s="45">
        <v>39091</v>
      </c>
      <c r="B4098" s="45" t="str">
        <f t="shared" si="132"/>
        <v>January</v>
      </c>
      <c r="C4098" s="53">
        <f t="shared" si="133"/>
        <v>2007</v>
      </c>
      <c r="D4098" s="43" t="s">
        <v>121</v>
      </c>
      <c r="E4098" s="132">
        <v>11.5068</v>
      </c>
    </row>
    <row r="4099" spans="1:5" ht="13.8" x14ac:dyDescent="0.25">
      <c r="A4099" s="45">
        <v>39091</v>
      </c>
      <c r="B4099" s="45" t="str">
        <f t="shared" si="132"/>
        <v>January</v>
      </c>
      <c r="C4099" s="53">
        <f t="shared" si="133"/>
        <v>2007</v>
      </c>
      <c r="D4099" s="43" t="s">
        <v>122</v>
      </c>
      <c r="E4099" s="132">
        <v>10.4232</v>
      </c>
    </row>
    <row r="4100" spans="1:5" ht="13.8" x14ac:dyDescent="0.25">
      <c r="A4100" s="45">
        <v>39091</v>
      </c>
      <c r="B4100" s="45" t="str">
        <f t="shared" si="132"/>
        <v>January</v>
      </c>
      <c r="C4100" s="53">
        <f t="shared" si="133"/>
        <v>2007</v>
      </c>
      <c r="D4100" s="43" t="s">
        <v>123</v>
      </c>
      <c r="E4100" s="132">
        <v>10.2942</v>
      </c>
    </row>
    <row r="4101" spans="1:5" ht="13.8" x14ac:dyDescent="0.25">
      <c r="A4101" s="45">
        <v>39091</v>
      </c>
      <c r="B4101" s="45" t="str">
        <f t="shared" si="132"/>
        <v>January</v>
      </c>
      <c r="C4101" s="53">
        <f t="shared" si="133"/>
        <v>2007</v>
      </c>
      <c r="D4101" s="43" t="s">
        <v>99</v>
      </c>
      <c r="E4101" s="132">
        <v>8.1319999999999997</v>
      </c>
    </row>
    <row r="4102" spans="1:5" ht="13.8" x14ac:dyDescent="0.25">
      <c r="A4102" s="45">
        <v>39091</v>
      </c>
      <c r="B4102" s="45" t="str">
        <f t="shared" si="132"/>
        <v>January</v>
      </c>
      <c r="C4102" s="53">
        <f t="shared" si="133"/>
        <v>2007</v>
      </c>
      <c r="D4102" s="43" t="s">
        <v>100</v>
      </c>
      <c r="E4102" s="132">
        <v>7.918000000000001</v>
      </c>
    </row>
    <row r="4103" spans="1:5" ht="13.8" x14ac:dyDescent="0.25">
      <c r="A4103" s="45">
        <v>39091</v>
      </c>
      <c r="B4103" s="45" t="str">
        <f t="shared" si="132"/>
        <v>January</v>
      </c>
      <c r="C4103" s="53">
        <f t="shared" si="133"/>
        <v>2007</v>
      </c>
      <c r="D4103" s="43" t="s">
        <v>101</v>
      </c>
      <c r="E4103" s="132">
        <v>7.5756000000000006</v>
      </c>
    </row>
    <row r="4104" spans="1:5" ht="13.8" x14ac:dyDescent="0.25">
      <c r="A4104" s="45">
        <v>39091</v>
      </c>
      <c r="B4104" s="45" t="str">
        <f t="shared" si="132"/>
        <v>January</v>
      </c>
      <c r="C4104" s="53">
        <f t="shared" si="133"/>
        <v>2007</v>
      </c>
      <c r="D4104" s="43" t="s">
        <v>124</v>
      </c>
      <c r="E4104" s="132">
        <v>7.5114000000000001</v>
      </c>
    </row>
    <row r="4105" spans="1:5" ht="13.8" x14ac:dyDescent="0.25">
      <c r="A4105" s="45">
        <v>39091</v>
      </c>
      <c r="B4105" s="45" t="str">
        <f t="shared" si="132"/>
        <v>January</v>
      </c>
      <c r="C4105" s="53">
        <f t="shared" si="133"/>
        <v>2007</v>
      </c>
      <c r="D4105" s="43" t="s">
        <v>125</v>
      </c>
      <c r="E4105" s="132">
        <v>6.7196000000000007</v>
      </c>
    </row>
    <row r="4106" spans="1:5" ht="13.8" x14ac:dyDescent="0.25">
      <c r="A4106" s="45">
        <v>39091</v>
      </c>
      <c r="B4106" s="45" t="str">
        <f t="shared" si="132"/>
        <v>January</v>
      </c>
      <c r="C4106" s="53">
        <f t="shared" si="133"/>
        <v>2007</v>
      </c>
      <c r="D4106" s="43" t="s">
        <v>126</v>
      </c>
      <c r="E4106" s="132">
        <v>7.1461000000000006</v>
      </c>
    </row>
    <row r="4107" spans="1:5" ht="13.8" x14ac:dyDescent="0.25">
      <c r="A4107" s="45">
        <v>39091</v>
      </c>
      <c r="B4107" s="45" t="str">
        <f t="shared" si="132"/>
        <v>January</v>
      </c>
      <c r="C4107" s="53">
        <f t="shared" si="133"/>
        <v>2007</v>
      </c>
      <c r="D4107" s="43" t="s">
        <v>127</v>
      </c>
      <c r="E4107" s="132">
        <v>7.0488</v>
      </c>
    </row>
    <row r="4108" spans="1:5" ht="13.8" x14ac:dyDescent="0.25">
      <c r="A4108" s="45">
        <v>39091</v>
      </c>
      <c r="B4108" s="45" t="str">
        <f t="shared" si="132"/>
        <v>January</v>
      </c>
      <c r="C4108" s="53">
        <f t="shared" si="133"/>
        <v>2007</v>
      </c>
      <c r="D4108" s="43" t="s">
        <v>105</v>
      </c>
      <c r="E4108" s="132">
        <v>5.2858000000000001</v>
      </c>
    </row>
    <row r="4109" spans="1:5" ht="13.8" x14ac:dyDescent="0.25">
      <c r="A4109" s="45">
        <v>39091</v>
      </c>
      <c r="B4109" s="45" t="str">
        <f t="shared" si="132"/>
        <v>January</v>
      </c>
      <c r="C4109" s="53">
        <f t="shared" si="133"/>
        <v>2007</v>
      </c>
      <c r="D4109" s="43" t="s">
        <v>128</v>
      </c>
      <c r="E4109" s="132">
        <v>7.1906000000000008</v>
      </c>
    </row>
    <row r="4110" spans="1:5" ht="13.8" x14ac:dyDescent="0.25">
      <c r="A4110" s="47">
        <v>39098</v>
      </c>
      <c r="B4110" s="45" t="str">
        <f t="shared" si="132"/>
        <v>January</v>
      </c>
      <c r="C4110" s="53">
        <f t="shared" si="133"/>
        <v>2007</v>
      </c>
      <c r="D4110" s="43" t="s">
        <v>131</v>
      </c>
    </row>
    <row r="4111" spans="1:5" ht="13.8" x14ac:dyDescent="0.25">
      <c r="A4111" s="47">
        <v>39098</v>
      </c>
      <c r="B4111" s="45" t="str">
        <f t="shared" si="132"/>
        <v>January</v>
      </c>
      <c r="C4111" s="53">
        <f t="shared" si="133"/>
        <v>2007</v>
      </c>
      <c r="D4111" s="43" t="s">
        <v>115</v>
      </c>
    </row>
    <row r="4112" spans="1:5" ht="13.8" x14ac:dyDescent="0.25">
      <c r="A4112" s="47">
        <v>39098</v>
      </c>
      <c r="B4112" s="45" t="str">
        <f t="shared" si="132"/>
        <v>January</v>
      </c>
      <c r="C4112" s="53">
        <f t="shared" si="133"/>
        <v>2007</v>
      </c>
      <c r="D4112" s="43" t="s">
        <v>95</v>
      </c>
    </row>
    <row r="4113" spans="1:5" ht="13.8" x14ac:dyDescent="0.25">
      <c r="A4113" s="47">
        <v>39098</v>
      </c>
      <c r="B4113" s="45" t="str">
        <f t="shared" si="132"/>
        <v>January</v>
      </c>
      <c r="C4113" s="53">
        <f t="shared" si="133"/>
        <v>2007</v>
      </c>
      <c r="D4113" s="43" t="s">
        <v>96</v>
      </c>
    </row>
    <row r="4114" spans="1:5" ht="13.8" x14ac:dyDescent="0.25">
      <c r="A4114" s="47">
        <v>39098</v>
      </c>
      <c r="B4114" s="45" t="str">
        <f t="shared" si="132"/>
        <v>January</v>
      </c>
      <c r="C4114" s="53">
        <f t="shared" si="133"/>
        <v>2007</v>
      </c>
      <c r="D4114" s="43" t="s">
        <v>97</v>
      </c>
    </row>
    <row r="4115" spans="1:5" ht="13.8" x14ac:dyDescent="0.25">
      <c r="A4115" s="47">
        <v>39098</v>
      </c>
      <c r="B4115" s="45" t="str">
        <f t="shared" si="132"/>
        <v>January</v>
      </c>
      <c r="C4115" s="53">
        <f t="shared" si="133"/>
        <v>2007</v>
      </c>
      <c r="D4115" s="43" t="s">
        <v>98</v>
      </c>
    </row>
    <row r="4116" spans="1:5" ht="15.6" x14ac:dyDescent="0.3">
      <c r="A4116" s="47">
        <v>39098</v>
      </c>
      <c r="B4116" s="45" t="str">
        <f t="shared" si="132"/>
        <v>January</v>
      </c>
      <c r="C4116" s="53">
        <f t="shared" si="133"/>
        <v>2007</v>
      </c>
      <c r="D4116" s="130" t="s">
        <v>136</v>
      </c>
      <c r="E4116" s="132">
        <v>22.715399999999999</v>
      </c>
    </row>
    <row r="4117" spans="1:5" ht="13.8" x14ac:dyDescent="0.25">
      <c r="A4117" s="47">
        <v>39098</v>
      </c>
      <c r="B4117" s="45" t="str">
        <f t="shared" si="132"/>
        <v>January</v>
      </c>
      <c r="C4117" s="53">
        <f t="shared" si="133"/>
        <v>2007</v>
      </c>
      <c r="D4117" s="43" t="s">
        <v>118</v>
      </c>
      <c r="E4117" s="132">
        <v>20.868299999999998</v>
      </c>
    </row>
    <row r="4118" spans="1:5" ht="13.8" x14ac:dyDescent="0.25">
      <c r="A4118" s="47">
        <v>39098</v>
      </c>
      <c r="B4118" s="45" t="str">
        <f t="shared" si="132"/>
        <v>January</v>
      </c>
      <c r="C4118" s="53">
        <f t="shared" si="133"/>
        <v>2007</v>
      </c>
      <c r="D4118" s="43" t="s">
        <v>102</v>
      </c>
      <c r="E4118" s="132">
        <v>20.593200000000003</v>
      </c>
    </row>
    <row r="4119" spans="1:5" ht="13.8" x14ac:dyDescent="0.25">
      <c r="A4119" s="47">
        <v>39098</v>
      </c>
      <c r="B4119" s="45" t="str">
        <f t="shared" si="132"/>
        <v>January</v>
      </c>
      <c r="C4119" s="53">
        <f t="shared" si="133"/>
        <v>2007</v>
      </c>
      <c r="D4119" s="43" t="s">
        <v>119</v>
      </c>
      <c r="E4119" s="132">
        <v>19.9251</v>
      </c>
    </row>
    <row r="4120" spans="1:5" ht="13.8" x14ac:dyDescent="0.25">
      <c r="A4120" s="47">
        <v>39098</v>
      </c>
      <c r="B4120" s="45" t="str">
        <f t="shared" si="132"/>
        <v>January</v>
      </c>
      <c r="C4120" s="53">
        <f t="shared" si="133"/>
        <v>2007</v>
      </c>
      <c r="D4120" s="43" t="s">
        <v>120</v>
      </c>
      <c r="E4120" s="132">
        <v>18.903299999999998</v>
      </c>
    </row>
    <row r="4121" spans="1:5" ht="13.8" x14ac:dyDescent="0.25">
      <c r="A4121" s="47">
        <v>39098</v>
      </c>
      <c r="B4121" s="45" t="str">
        <f t="shared" si="132"/>
        <v>January</v>
      </c>
      <c r="C4121" s="53">
        <f t="shared" si="133"/>
        <v>2007</v>
      </c>
      <c r="D4121" s="43" t="s">
        <v>103</v>
      </c>
      <c r="E4121" s="132">
        <v>18.235199999999999</v>
      </c>
    </row>
    <row r="4122" spans="1:5" ht="13.8" x14ac:dyDescent="0.25">
      <c r="A4122" s="47">
        <v>39098</v>
      </c>
      <c r="B4122" s="45" t="str">
        <f t="shared" si="132"/>
        <v>January</v>
      </c>
      <c r="C4122" s="53">
        <f t="shared" si="133"/>
        <v>2007</v>
      </c>
      <c r="D4122" s="43" t="s">
        <v>116</v>
      </c>
      <c r="E4122" s="132">
        <v>14.802900000000001</v>
      </c>
    </row>
    <row r="4123" spans="1:5" ht="13.8" x14ac:dyDescent="0.25">
      <c r="A4123" s="47">
        <v>39098</v>
      </c>
      <c r="B4123" s="45" t="str">
        <f t="shared" si="132"/>
        <v>January</v>
      </c>
      <c r="C4123" s="53">
        <f t="shared" si="133"/>
        <v>2007</v>
      </c>
      <c r="D4123" s="43" t="s">
        <v>104</v>
      </c>
      <c r="E4123" s="132">
        <v>16.508800000000001</v>
      </c>
    </row>
    <row r="4124" spans="1:5" ht="13.8" x14ac:dyDescent="0.25">
      <c r="A4124" s="47">
        <v>39098</v>
      </c>
      <c r="B4124" s="45" t="str">
        <f t="shared" si="132"/>
        <v>January</v>
      </c>
      <c r="C4124" s="53">
        <f t="shared" si="133"/>
        <v>2007</v>
      </c>
      <c r="D4124" s="43" t="s">
        <v>121</v>
      </c>
      <c r="E4124" s="132">
        <v>15.699200000000001</v>
      </c>
    </row>
    <row r="4125" spans="1:5" ht="13.8" x14ac:dyDescent="0.25">
      <c r="A4125" s="47">
        <v>39098</v>
      </c>
      <c r="B4125" s="45" t="str">
        <f t="shared" si="132"/>
        <v>January</v>
      </c>
      <c r="C4125" s="53">
        <f t="shared" si="133"/>
        <v>2007</v>
      </c>
      <c r="D4125" s="43" t="s">
        <v>122</v>
      </c>
      <c r="E4125" s="132">
        <v>14.220799999999999</v>
      </c>
    </row>
    <row r="4126" spans="1:5" ht="13.8" x14ac:dyDescent="0.25">
      <c r="A4126" s="47">
        <v>39098</v>
      </c>
      <c r="B4126" s="45" t="str">
        <f t="shared" si="132"/>
        <v>January</v>
      </c>
      <c r="C4126" s="53">
        <f t="shared" si="133"/>
        <v>2007</v>
      </c>
      <c r="D4126" s="43" t="s">
        <v>123</v>
      </c>
      <c r="E4126" s="132">
        <v>14.0448</v>
      </c>
    </row>
    <row r="4127" spans="1:5" ht="13.8" x14ac:dyDescent="0.25">
      <c r="A4127" s="47">
        <v>39098</v>
      </c>
      <c r="B4127" s="45" t="str">
        <f t="shared" si="132"/>
        <v>January</v>
      </c>
      <c r="C4127" s="53">
        <f t="shared" si="133"/>
        <v>2007</v>
      </c>
      <c r="D4127" s="43" t="s">
        <v>99</v>
      </c>
      <c r="E4127" s="132">
        <v>12.843999999999999</v>
      </c>
    </row>
    <row r="4128" spans="1:5" ht="13.8" x14ac:dyDescent="0.25">
      <c r="A4128" s="47">
        <v>39098</v>
      </c>
      <c r="B4128" s="45" t="str">
        <f t="shared" si="132"/>
        <v>January</v>
      </c>
      <c r="C4128" s="53">
        <f t="shared" si="133"/>
        <v>2007</v>
      </c>
      <c r="D4128" s="43" t="s">
        <v>100</v>
      </c>
      <c r="E4128" s="132">
        <v>12.506000000000002</v>
      </c>
    </row>
    <row r="4129" spans="1:5" ht="13.8" x14ac:dyDescent="0.25">
      <c r="A4129" s="47">
        <v>39098</v>
      </c>
      <c r="B4129" s="45" t="str">
        <f t="shared" si="132"/>
        <v>January</v>
      </c>
      <c r="C4129" s="53">
        <f t="shared" si="133"/>
        <v>2007</v>
      </c>
      <c r="D4129" s="43" t="s">
        <v>101</v>
      </c>
      <c r="E4129" s="132">
        <v>11.965199999999999</v>
      </c>
    </row>
    <row r="4130" spans="1:5" ht="13.8" x14ac:dyDescent="0.25">
      <c r="A4130" s="47">
        <v>39098</v>
      </c>
      <c r="B4130" s="45" t="str">
        <f t="shared" si="132"/>
        <v>January</v>
      </c>
      <c r="C4130" s="53">
        <f t="shared" si="133"/>
        <v>2007</v>
      </c>
      <c r="D4130" s="43" t="s">
        <v>124</v>
      </c>
      <c r="E4130" s="132">
        <v>11.863799999999999</v>
      </c>
    </row>
    <row r="4131" spans="1:5" ht="13.8" x14ac:dyDescent="0.25">
      <c r="A4131" s="47">
        <v>39098</v>
      </c>
      <c r="B4131" s="45" t="str">
        <f t="shared" ref="B4131:B4192" si="134">TEXT(A4131,"mmmm")</f>
        <v>January</v>
      </c>
      <c r="C4131" s="53">
        <f t="shared" ref="C4131:C4192" si="135">YEAR(A4131)</f>
        <v>2007</v>
      </c>
      <c r="D4131" s="43" t="s">
        <v>125</v>
      </c>
      <c r="E4131" s="132">
        <v>10.613199999999999</v>
      </c>
    </row>
    <row r="4132" spans="1:5" ht="13.8" x14ac:dyDescent="0.25">
      <c r="A4132" s="47">
        <v>39098</v>
      </c>
      <c r="B4132" s="45" t="str">
        <f t="shared" si="134"/>
        <v>January</v>
      </c>
      <c r="C4132" s="53">
        <f t="shared" si="135"/>
        <v>2007</v>
      </c>
      <c r="D4132" s="43" t="s">
        <v>126</v>
      </c>
      <c r="E4132" s="132">
        <v>10.853700000000002</v>
      </c>
    </row>
    <row r="4133" spans="1:5" ht="13.8" x14ac:dyDescent="0.25">
      <c r="A4133" s="47">
        <v>39098</v>
      </c>
      <c r="B4133" s="45" t="str">
        <f t="shared" si="134"/>
        <v>January</v>
      </c>
      <c r="C4133" s="53">
        <f t="shared" si="135"/>
        <v>2007</v>
      </c>
      <c r="D4133" s="43" t="s">
        <v>127</v>
      </c>
      <c r="E4133" s="132">
        <v>10.3596</v>
      </c>
    </row>
    <row r="4134" spans="1:5" ht="13.8" x14ac:dyDescent="0.25">
      <c r="A4134" s="47">
        <v>39098</v>
      </c>
      <c r="B4134" s="45" t="str">
        <f t="shared" si="134"/>
        <v>January</v>
      </c>
      <c r="C4134" s="53">
        <f t="shared" si="135"/>
        <v>2007</v>
      </c>
      <c r="D4134" s="43" t="s">
        <v>105</v>
      </c>
      <c r="E4134" s="132">
        <v>8.3485999999999994</v>
      </c>
    </row>
    <row r="4135" spans="1:5" ht="13.8" x14ac:dyDescent="0.25">
      <c r="A4135" s="47">
        <v>39098</v>
      </c>
      <c r="B4135" s="45" t="str">
        <f t="shared" si="134"/>
        <v>January</v>
      </c>
      <c r="C4135" s="53">
        <f t="shared" si="135"/>
        <v>2007</v>
      </c>
      <c r="D4135" s="43" t="s">
        <v>128</v>
      </c>
      <c r="E4135" s="132">
        <v>10.030200000000001</v>
      </c>
    </row>
    <row r="4136" spans="1:5" ht="13.8" x14ac:dyDescent="0.25">
      <c r="A4136" s="47">
        <v>39105</v>
      </c>
      <c r="B4136" s="45" t="str">
        <f t="shared" si="134"/>
        <v>January</v>
      </c>
      <c r="C4136" s="53">
        <f t="shared" si="135"/>
        <v>2007</v>
      </c>
      <c r="D4136" s="43" t="s">
        <v>131</v>
      </c>
    </row>
    <row r="4137" spans="1:5" ht="13.8" x14ac:dyDescent="0.25">
      <c r="A4137" s="47">
        <v>39105</v>
      </c>
      <c r="B4137" s="45" t="str">
        <f t="shared" si="134"/>
        <v>January</v>
      </c>
      <c r="C4137" s="53">
        <f t="shared" si="135"/>
        <v>2007</v>
      </c>
      <c r="D4137" s="43" t="s">
        <v>115</v>
      </c>
    </row>
    <row r="4138" spans="1:5" ht="13.8" x14ac:dyDescent="0.25">
      <c r="A4138" s="47">
        <v>39105</v>
      </c>
      <c r="B4138" s="45" t="str">
        <f t="shared" si="134"/>
        <v>January</v>
      </c>
      <c r="C4138" s="53">
        <f t="shared" si="135"/>
        <v>2007</v>
      </c>
      <c r="D4138" s="43" t="s">
        <v>95</v>
      </c>
    </row>
    <row r="4139" spans="1:5" ht="13.8" x14ac:dyDescent="0.25">
      <c r="A4139" s="47">
        <v>39105</v>
      </c>
      <c r="B4139" s="45" t="str">
        <f t="shared" si="134"/>
        <v>January</v>
      </c>
      <c r="C4139" s="53">
        <f t="shared" si="135"/>
        <v>2007</v>
      </c>
      <c r="D4139" s="43" t="s">
        <v>96</v>
      </c>
    </row>
    <row r="4140" spans="1:5" ht="13.8" x14ac:dyDescent="0.25">
      <c r="A4140" s="47">
        <v>39105</v>
      </c>
      <c r="B4140" s="45" t="str">
        <f t="shared" si="134"/>
        <v>January</v>
      </c>
      <c r="C4140" s="53">
        <f t="shared" si="135"/>
        <v>2007</v>
      </c>
      <c r="D4140" s="43" t="s">
        <v>97</v>
      </c>
    </row>
    <row r="4141" spans="1:5" ht="13.8" x14ac:dyDescent="0.25">
      <c r="A4141" s="47">
        <v>39105</v>
      </c>
      <c r="B4141" s="45" t="str">
        <f t="shared" si="134"/>
        <v>January</v>
      </c>
      <c r="C4141" s="53">
        <f t="shared" si="135"/>
        <v>2007</v>
      </c>
      <c r="D4141" s="43" t="s">
        <v>98</v>
      </c>
    </row>
    <row r="4142" spans="1:5" ht="15.6" x14ac:dyDescent="0.3">
      <c r="A4142" s="47">
        <v>39105</v>
      </c>
      <c r="B4142" s="45" t="str">
        <f t="shared" si="134"/>
        <v>January</v>
      </c>
      <c r="C4142" s="53">
        <f t="shared" si="135"/>
        <v>2007</v>
      </c>
      <c r="D4142" s="130" t="s">
        <v>136</v>
      </c>
      <c r="E4142" s="132">
        <v>16.530800000000003</v>
      </c>
    </row>
    <row r="4143" spans="1:5" ht="13.8" x14ac:dyDescent="0.25">
      <c r="A4143" s="47">
        <v>39105</v>
      </c>
      <c r="B4143" s="45" t="str">
        <f t="shared" si="134"/>
        <v>January</v>
      </c>
      <c r="C4143" s="53">
        <f t="shared" si="135"/>
        <v>2007</v>
      </c>
      <c r="D4143" s="43" t="s">
        <v>118</v>
      </c>
      <c r="E4143" s="132">
        <v>15.186599999999999</v>
      </c>
    </row>
    <row r="4144" spans="1:5" ht="13.8" x14ac:dyDescent="0.25">
      <c r="A4144" s="47">
        <v>39105</v>
      </c>
      <c r="B4144" s="45" t="str">
        <f t="shared" si="134"/>
        <v>January</v>
      </c>
      <c r="C4144" s="53">
        <f t="shared" si="135"/>
        <v>2007</v>
      </c>
      <c r="D4144" s="43" t="s">
        <v>102</v>
      </c>
      <c r="E4144" s="132">
        <v>14.986400000000001</v>
      </c>
    </row>
    <row r="4145" spans="1:5" ht="13.8" x14ac:dyDescent="0.25">
      <c r="A4145" s="47">
        <v>39105</v>
      </c>
      <c r="B4145" s="45" t="str">
        <f t="shared" si="134"/>
        <v>January</v>
      </c>
      <c r="C4145" s="53">
        <f t="shared" si="135"/>
        <v>2007</v>
      </c>
      <c r="D4145" s="43" t="s">
        <v>119</v>
      </c>
      <c r="E4145" s="132">
        <v>14.5002</v>
      </c>
    </row>
    <row r="4146" spans="1:5" ht="13.8" x14ac:dyDescent="0.25">
      <c r="A4146" s="47">
        <v>39105</v>
      </c>
      <c r="B4146" s="45" t="str">
        <f t="shared" si="134"/>
        <v>January</v>
      </c>
      <c r="C4146" s="53">
        <f t="shared" si="135"/>
        <v>2007</v>
      </c>
      <c r="D4146" s="43" t="s">
        <v>120</v>
      </c>
      <c r="E4146" s="132">
        <v>13.756599999999999</v>
      </c>
    </row>
    <row r="4147" spans="1:5" ht="13.8" x14ac:dyDescent="0.25">
      <c r="A4147" s="47">
        <v>39105</v>
      </c>
      <c r="B4147" s="45" t="str">
        <f t="shared" si="134"/>
        <v>January</v>
      </c>
      <c r="C4147" s="53">
        <f t="shared" si="135"/>
        <v>2007</v>
      </c>
      <c r="D4147" s="43" t="s">
        <v>103</v>
      </c>
      <c r="E4147" s="132">
        <v>13.2704</v>
      </c>
    </row>
    <row r="4148" spans="1:5" ht="13.8" x14ac:dyDescent="0.25">
      <c r="A4148" s="47">
        <v>39105</v>
      </c>
      <c r="B4148" s="45" t="str">
        <f t="shared" si="134"/>
        <v>January</v>
      </c>
      <c r="C4148" s="53">
        <f t="shared" si="135"/>
        <v>2007</v>
      </c>
      <c r="D4148" s="43" t="s">
        <v>116</v>
      </c>
      <c r="E4148" s="132">
        <v>10.8528</v>
      </c>
    </row>
    <row r="4149" spans="1:5" ht="13.8" x14ac:dyDescent="0.25">
      <c r="A4149" s="47">
        <v>39105</v>
      </c>
      <c r="B4149" s="45" t="str">
        <f t="shared" si="134"/>
        <v>January</v>
      </c>
      <c r="C4149" s="53">
        <f t="shared" si="135"/>
        <v>2007</v>
      </c>
      <c r="D4149" s="43" t="s">
        <v>104</v>
      </c>
      <c r="E4149" s="132">
        <v>15.946000000000002</v>
      </c>
    </row>
    <row r="4150" spans="1:5" ht="13.8" x14ac:dyDescent="0.25">
      <c r="A4150" s="47">
        <v>39105</v>
      </c>
      <c r="B4150" s="45" t="str">
        <f t="shared" si="134"/>
        <v>January</v>
      </c>
      <c r="C4150" s="53">
        <f t="shared" si="135"/>
        <v>2007</v>
      </c>
      <c r="D4150" s="43" t="s">
        <v>121</v>
      </c>
      <c r="E4150" s="132">
        <v>15.164000000000001</v>
      </c>
    </row>
    <row r="4151" spans="1:5" ht="13.8" x14ac:dyDescent="0.25">
      <c r="A4151" s="47">
        <v>39105</v>
      </c>
      <c r="B4151" s="45" t="str">
        <f t="shared" si="134"/>
        <v>January</v>
      </c>
      <c r="C4151" s="53">
        <f t="shared" si="135"/>
        <v>2007</v>
      </c>
      <c r="D4151" s="43" t="s">
        <v>122</v>
      </c>
      <c r="E4151" s="132">
        <v>13.735999999999999</v>
      </c>
    </row>
    <row r="4152" spans="1:5" ht="13.8" x14ac:dyDescent="0.25">
      <c r="A4152" s="47">
        <v>39105</v>
      </c>
      <c r="B4152" s="45" t="str">
        <f t="shared" si="134"/>
        <v>January</v>
      </c>
      <c r="C4152" s="53">
        <f t="shared" si="135"/>
        <v>2007</v>
      </c>
      <c r="D4152" s="43" t="s">
        <v>123</v>
      </c>
      <c r="E4152" s="132">
        <v>13.566000000000001</v>
      </c>
    </row>
    <row r="4153" spans="1:5" ht="13.8" x14ac:dyDescent="0.25">
      <c r="A4153" s="47">
        <v>39105</v>
      </c>
      <c r="B4153" s="45" t="str">
        <f t="shared" si="134"/>
        <v>January</v>
      </c>
      <c r="C4153" s="53">
        <f t="shared" si="135"/>
        <v>2007</v>
      </c>
      <c r="D4153" s="43" t="s">
        <v>99</v>
      </c>
      <c r="E4153" s="132">
        <v>9.8040000000000003</v>
      </c>
    </row>
    <row r="4154" spans="1:5" ht="13.8" x14ac:dyDescent="0.25">
      <c r="A4154" s="47">
        <v>39105</v>
      </c>
      <c r="B4154" s="45" t="str">
        <f t="shared" si="134"/>
        <v>January</v>
      </c>
      <c r="C4154" s="53">
        <f t="shared" si="135"/>
        <v>2007</v>
      </c>
      <c r="D4154" s="43" t="s">
        <v>100</v>
      </c>
      <c r="E4154" s="132">
        <v>9.5459999999999994</v>
      </c>
    </row>
    <row r="4155" spans="1:5" ht="13.8" x14ac:dyDescent="0.25">
      <c r="A4155" s="47">
        <v>39105</v>
      </c>
      <c r="B4155" s="45" t="str">
        <f t="shared" si="134"/>
        <v>January</v>
      </c>
      <c r="C4155" s="53">
        <f t="shared" si="135"/>
        <v>2007</v>
      </c>
      <c r="D4155" s="43" t="s">
        <v>101</v>
      </c>
      <c r="E4155" s="132">
        <v>9.1332000000000004</v>
      </c>
    </row>
    <row r="4156" spans="1:5" ht="13.8" x14ac:dyDescent="0.25">
      <c r="A4156" s="47">
        <v>39105</v>
      </c>
      <c r="B4156" s="45" t="str">
        <f t="shared" si="134"/>
        <v>January</v>
      </c>
      <c r="C4156" s="53">
        <f t="shared" si="135"/>
        <v>2007</v>
      </c>
      <c r="D4156" s="43" t="s">
        <v>124</v>
      </c>
      <c r="E4156" s="132">
        <v>9.0557999999999996</v>
      </c>
    </row>
    <row r="4157" spans="1:5" ht="13.8" x14ac:dyDescent="0.25">
      <c r="A4157" s="47">
        <v>39105</v>
      </c>
      <c r="B4157" s="45" t="str">
        <f t="shared" si="134"/>
        <v>January</v>
      </c>
      <c r="C4157" s="53">
        <f t="shared" si="135"/>
        <v>2007</v>
      </c>
      <c r="D4157" s="43" t="s">
        <v>125</v>
      </c>
      <c r="E4157" s="132">
        <v>8.1012000000000004</v>
      </c>
    </row>
    <row r="4158" spans="1:5" ht="13.8" x14ac:dyDescent="0.25">
      <c r="A4158" s="47">
        <v>39105</v>
      </c>
      <c r="B4158" s="45" t="str">
        <f t="shared" si="134"/>
        <v>January</v>
      </c>
      <c r="C4158" s="53">
        <f t="shared" si="135"/>
        <v>2007</v>
      </c>
      <c r="D4158" s="43" t="s">
        <v>126</v>
      </c>
      <c r="E4158" s="132">
        <v>8.4617000000000004</v>
      </c>
    </row>
    <row r="4159" spans="1:5" ht="13.8" x14ac:dyDescent="0.25">
      <c r="A4159" s="47">
        <v>39105</v>
      </c>
      <c r="B4159" s="45" t="str">
        <f t="shared" si="134"/>
        <v>January</v>
      </c>
      <c r="C4159" s="53">
        <f t="shared" si="135"/>
        <v>2007</v>
      </c>
      <c r="D4159" s="43" t="s">
        <v>127</v>
      </c>
      <c r="E4159" s="132">
        <v>8.2235999999999994</v>
      </c>
    </row>
    <row r="4160" spans="1:5" ht="13.8" x14ac:dyDescent="0.25">
      <c r="A4160" s="47">
        <v>39105</v>
      </c>
      <c r="B4160" s="45" t="str">
        <f t="shared" si="134"/>
        <v>January</v>
      </c>
      <c r="C4160" s="53">
        <f t="shared" si="135"/>
        <v>2007</v>
      </c>
      <c r="D4160" s="43" t="s">
        <v>105</v>
      </c>
      <c r="E4160" s="132">
        <v>6.3726000000000012</v>
      </c>
    </row>
    <row r="4161" spans="1:5" ht="13.8" x14ac:dyDescent="0.25">
      <c r="A4161" s="47">
        <v>39105</v>
      </c>
      <c r="B4161" s="45" t="str">
        <f t="shared" si="134"/>
        <v>January</v>
      </c>
      <c r="C4161" s="53">
        <f t="shared" si="135"/>
        <v>2007</v>
      </c>
      <c r="D4161" s="43" t="s">
        <v>128</v>
      </c>
      <c r="E4161" s="132">
        <v>8.1981999999999999</v>
      </c>
    </row>
    <row r="4162" spans="1:5" ht="13.8" x14ac:dyDescent="0.25">
      <c r="A4162" s="45">
        <v>39112</v>
      </c>
      <c r="B4162" s="45" t="str">
        <f t="shared" si="134"/>
        <v>January</v>
      </c>
      <c r="C4162" s="53">
        <f t="shared" si="135"/>
        <v>2007</v>
      </c>
      <c r="D4162" s="43" t="s">
        <v>131</v>
      </c>
    </row>
    <row r="4163" spans="1:5" ht="13.8" x14ac:dyDescent="0.25">
      <c r="A4163" s="45">
        <v>39112</v>
      </c>
      <c r="B4163" s="45" t="str">
        <f t="shared" si="134"/>
        <v>January</v>
      </c>
      <c r="C4163" s="53">
        <f t="shared" si="135"/>
        <v>2007</v>
      </c>
      <c r="D4163" s="43" t="s">
        <v>115</v>
      </c>
    </row>
    <row r="4164" spans="1:5" ht="13.8" x14ac:dyDescent="0.25">
      <c r="A4164" s="45">
        <v>39112</v>
      </c>
      <c r="B4164" s="45" t="str">
        <f t="shared" si="134"/>
        <v>January</v>
      </c>
      <c r="C4164" s="53">
        <f t="shared" si="135"/>
        <v>2007</v>
      </c>
      <c r="D4164" s="43" t="s">
        <v>95</v>
      </c>
    </row>
    <row r="4165" spans="1:5" ht="13.8" x14ac:dyDescent="0.25">
      <c r="A4165" s="45">
        <v>39112</v>
      </c>
      <c r="B4165" s="45" t="str">
        <f t="shared" si="134"/>
        <v>January</v>
      </c>
      <c r="C4165" s="53">
        <f t="shared" si="135"/>
        <v>2007</v>
      </c>
      <c r="D4165" s="43" t="s">
        <v>96</v>
      </c>
    </row>
    <row r="4166" spans="1:5" ht="13.8" x14ac:dyDescent="0.25">
      <c r="A4166" s="45">
        <v>39112</v>
      </c>
      <c r="B4166" s="45" t="str">
        <f t="shared" si="134"/>
        <v>January</v>
      </c>
      <c r="C4166" s="53">
        <f t="shared" si="135"/>
        <v>2007</v>
      </c>
      <c r="D4166" s="43" t="s">
        <v>97</v>
      </c>
    </row>
    <row r="4167" spans="1:5" ht="13.8" x14ac:dyDescent="0.25">
      <c r="A4167" s="45">
        <v>39112</v>
      </c>
      <c r="B4167" s="45" t="str">
        <f t="shared" si="134"/>
        <v>January</v>
      </c>
      <c r="C4167" s="53">
        <f t="shared" si="135"/>
        <v>2007</v>
      </c>
      <c r="D4167" s="43" t="s">
        <v>98</v>
      </c>
    </row>
    <row r="4168" spans="1:5" ht="15.6" x14ac:dyDescent="0.3">
      <c r="A4168" s="45">
        <v>39112</v>
      </c>
      <c r="B4168" s="45" t="str">
        <f t="shared" si="134"/>
        <v>January</v>
      </c>
      <c r="C4168" s="53">
        <f t="shared" si="135"/>
        <v>2007</v>
      </c>
      <c r="D4168" s="130" t="s">
        <v>136</v>
      </c>
      <c r="E4168" s="132">
        <v>18.0336</v>
      </c>
    </row>
    <row r="4169" spans="1:5" ht="13.8" x14ac:dyDescent="0.25">
      <c r="A4169" s="45">
        <v>39112</v>
      </c>
      <c r="B4169" s="45" t="str">
        <f t="shared" si="134"/>
        <v>January</v>
      </c>
      <c r="C4169" s="53">
        <f t="shared" si="135"/>
        <v>2007</v>
      </c>
      <c r="D4169" s="43" t="s">
        <v>118</v>
      </c>
      <c r="E4169" s="132">
        <v>16.5672</v>
      </c>
    </row>
    <row r="4170" spans="1:5" ht="13.8" x14ac:dyDescent="0.25">
      <c r="A4170" s="45">
        <v>39112</v>
      </c>
      <c r="B4170" s="45" t="str">
        <f t="shared" si="134"/>
        <v>January</v>
      </c>
      <c r="C4170" s="53">
        <f t="shared" si="135"/>
        <v>2007</v>
      </c>
      <c r="D4170" s="43" t="s">
        <v>102</v>
      </c>
      <c r="E4170" s="132">
        <v>16.348800000000001</v>
      </c>
    </row>
    <row r="4171" spans="1:5" ht="13.8" x14ac:dyDescent="0.25">
      <c r="A4171" s="45">
        <v>39112</v>
      </c>
      <c r="B4171" s="45" t="str">
        <f t="shared" si="134"/>
        <v>January</v>
      </c>
      <c r="C4171" s="53">
        <f t="shared" si="135"/>
        <v>2007</v>
      </c>
      <c r="D4171" s="43" t="s">
        <v>119</v>
      </c>
      <c r="E4171" s="132">
        <v>15.818400000000002</v>
      </c>
    </row>
    <row r="4172" spans="1:5" ht="13.8" x14ac:dyDescent="0.25">
      <c r="A4172" s="45">
        <v>39112</v>
      </c>
      <c r="B4172" s="45" t="str">
        <f t="shared" si="134"/>
        <v>January</v>
      </c>
      <c r="C4172" s="53">
        <f t="shared" si="135"/>
        <v>2007</v>
      </c>
      <c r="D4172" s="43" t="s">
        <v>120</v>
      </c>
      <c r="E4172" s="132">
        <v>15.007199999999997</v>
      </c>
    </row>
    <row r="4173" spans="1:5" ht="13.8" x14ac:dyDescent="0.25">
      <c r="A4173" s="45">
        <v>39112</v>
      </c>
      <c r="B4173" s="45" t="str">
        <f t="shared" si="134"/>
        <v>January</v>
      </c>
      <c r="C4173" s="53">
        <f t="shared" si="135"/>
        <v>2007</v>
      </c>
      <c r="D4173" s="43" t="s">
        <v>103</v>
      </c>
      <c r="E4173" s="132">
        <v>14.476799999999999</v>
      </c>
    </row>
    <row r="4174" spans="1:5" ht="13.8" x14ac:dyDescent="0.25">
      <c r="A4174" s="45">
        <v>39112</v>
      </c>
      <c r="B4174" s="45" t="str">
        <f t="shared" si="134"/>
        <v>January</v>
      </c>
      <c r="C4174" s="53">
        <f t="shared" si="135"/>
        <v>2007</v>
      </c>
      <c r="D4174" s="43" t="s">
        <v>116</v>
      </c>
      <c r="E4174" s="132">
        <v>9.8952000000000009</v>
      </c>
    </row>
    <row r="4175" spans="1:5" ht="13.8" x14ac:dyDescent="0.25">
      <c r="A4175" s="45">
        <v>39112</v>
      </c>
      <c r="B4175" s="45" t="str">
        <f t="shared" si="134"/>
        <v>January</v>
      </c>
      <c r="C4175" s="53">
        <f t="shared" si="135"/>
        <v>2007</v>
      </c>
      <c r="D4175" s="43" t="s">
        <v>104</v>
      </c>
      <c r="E4175" s="132">
        <v>13.882400000000001</v>
      </c>
    </row>
    <row r="4176" spans="1:5" ht="13.8" x14ac:dyDescent="0.25">
      <c r="A4176" s="45">
        <v>39112</v>
      </c>
      <c r="B4176" s="45" t="str">
        <f t="shared" si="134"/>
        <v>January</v>
      </c>
      <c r="C4176" s="53">
        <f t="shared" si="135"/>
        <v>2007</v>
      </c>
      <c r="D4176" s="43" t="s">
        <v>121</v>
      </c>
      <c r="E4176" s="132">
        <v>13.201600000000001</v>
      </c>
    </row>
    <row r="4177" spans="1:5" ht="13.8" x14ac:dyDescent="0.25">
      <c r="A4177" s="45">
        <v>39112</v>
      </c>
      <c r="B4177" s="45" t="str">
        <f t="shared" si="134"/>
        <v>January</v>
      </c>
      <c r="C4177" s="53">
        <f t="shared" si="135"/>
        <v>2007</v>
      </c>
      <c r="D4177" s="43" t="s">
        <v>122</v>
      </c>
      <c r="E4177" s="132">
        <v>11.958399999999999</v>
      </c>
    </row>
    <row r="4178" spans="1:5" ht="13.8" x14ac:dyDescent="0.25">
      <c r="A4178" s="45">
        <v>39112</v>
      </c>
      <c r="B4178" s="45" t="str">
        <f t="shared" si="134"/>
        <v>January</v>
      </c>
      <c r="C4178" s="53">
        <f t="shared" si="135"/>
        <v>2007</v>
      </c>
      <c r="D4178" s="43" t="s">
        <v>123</v>
      </c>
      <c r="E4178" s="132">
        <v>11.8104</v>
      </c>
    </row>
    <row r="4179" spans="1:5" ht="13.8" x14ac:dyDescent="0.25">
      <c r="A4179" s="45">
        <v>39112</v>
      </c>
      <c r="B4179" s="45" t="str">
        <f t="shared" si="134"/>
        <v>January</v>
      </c>
      <c r="C4179" s="53">
        <f t="shared" si="135"/>
        <v>2007</v>
      </c>
      <c r="D4179" s="43" t="s">
        <v>99</v>
      </c>
      <c r="E4179" s="132">
        <v>8.7779999999999987</v>
      </c>
    </row>
    <row r="4180" spans="1:5" ht="13.8" x14ac:dyDescent="0.25">
      <c r="A4180" s="45">
        <v>39112</v>
      </c>
      <c r="B4180" s="45" t="str">
        <f t="shared" si="134"/>
        <v>January</v>
      </c>
      <c r="C4180" s="53">
        <f t="shared" si="135"/>
        <v>2007</v>
      </c>
      <c r="D4180" s="43" t="s">
        <v>100</v>
      </c>
      <c r="E4180" s="132">
        <v>8.5470000000000006</v>
      </c>
    </row>
    <row r="4181" spans="1:5" ht="13.8" x14ac:dyDescent="0.25">
      <c r="A4181" s="45">
        <v>39112</v>
      </c>
      <c r="B4181" s="45" t="str">
        <f t="shared" si="134"/>
        <v>January</v>
      </c>
      <c r="C4181" s="53">
        <f t="shared" si="135"/>
        <v>2007</v>
      </c>
      <c r="D4181" s="43" t="s">
        <v>101</v>
      </c>
      <c r="E4181" s="132">
        <v>8.1774000000000004</v>
      </c>
    </row>
    <row r="4182" spans="1:5" ht="13.8" x14ac:dyDescent="0.25">
      <c r="A4182" s="45">
        <v>39112</v>
      </c>
      <c r="B4182" s="45" t="str">
        <f t="shared" si="134"/>
        <v>January</v>
      </c>
      <c r="C4182" s="53">
        <f t="shared" si="135"/>
        <v>2007</v>
      </c>
      <c r="D4182" s="43" t="s">
        <v>124</v>
      </c>
      <c r="E4182" s="132">
        <v>8.1081000000000003</v>
      </c>
    </row>
    <row r="4183" spans="1:5" ht="13.8" x14ac:dyDescent="0.25">
      <c r="A4183" s="45">
        <v>39112</v>
      </c>
      <c r="B4183" s="45" t="str">
        <f t="shared" si="134"/>
        <v>January</v>
      </c>
      <c r="C4183" s="53">
        <f t="shared" si="135"/>
        <v>2007</v>
      </c>
      <c r="D4183" s="43" t="s">
        <v>125</v>
      </c>
      <c r="E4183" s="132">
        <v>7.2534000000000001</v>
      </c>
    </row>
    <row r="4184" spans="1:5" ht="13.8" x14ac:dyDescent="0.25">
      <c r="A4184" s="45">
        <v>39112</v>
      </c>
      <c r="B4184" s="45" t="str">
        <f t="shared" si="134"/>
        <v>January</v>
      </c>
      <c r="C4184" s="53">
        <f t="shared" si="135"/>
        <v>2007</v>
      </c>
      <c r="D4184" s="43" t="s">
        <v>126</v>
      </c>
      <c r="E4184" s="132">
        <v>7.6544000000000008</v>
      </c>
    </row>
    <row r="4185" spans="1:5" ht="13.8" x14ac:dyDescent="0.25">
      <c r="A4185" s="45">
        <v>39112</v>
      </c>
      <c r="B4185" s="45" t="str">
        <f t="shared" si="134"/>
        <v>January</v>
      </c>
      <c r="C4185" s="53">
        <f t="shared" si="135"/>
        <v>2007</v>
      </c>
      <c r="D4185" s="43" t="s">
        <v>127</v>
      </c>
      <c r="E4185" s="132">
        <v>7.5026999999999999</v>
      </c>
    </row>
    <row r="4186" spans="1:5" ht="13.8" x14ac:dyDescent="0.25">
      <c r="A4186" s="45">
        <v>39112</v>
      </c>
      <c r="B4186" s="45" t="str">
        <f t="shared" si="134"/>
        <v>January</v>
      </c>
      <c r="C4186" s="53">
        <f t="shared" si="135"/>
        <v>2007</v>
      </c>
      <c r="D4186" s="43" t="s">
        <v>105</v>
      </c>
      <c r="E4186" s="132">
        <v>5.7057000000000002</v>
      </c>
    </row>
    <row r="4187" spans="1:5" ht="13.8" x14ac:dyDescent="0.25">
      <c r="A4187" s="45">
        <v>39112</v>
      </c>
      <c r="B4187" s="45" t="str">
        <f t="shared" si="134"/>
        <v>January</v>
      </c>
      <c r="C4187" s="53">
        <f t="shared" si="135"/>
        <v>2007</v>
      </c>
      <c r="D4187" s="43" t="s">
        <v>128</v>
      </c>
      <c r="E4187" s="132">
        <v>7.5799000000000003</v>
      </c>
    </row>
    <row r="4188" spans="1:5" ht="13.8" x14ac:dyDescent="0.25">
      <c r="A4188" s="45">
        <v>39119</v>
      </c>
      <c r="B4188" s="45" t="str">
        <f t="shared" si="134"/>
        <v>February</v>
      </c>
      <c r="C4188" s="53">
        <f t="shared" si="135"/>
        <v>2007</v>
      </c>
      <c r="D4188" s="43" t="s">
        <v>131</v>
      </c>
    </row>
    <row r="4189" spans="1:5" ht="13.8" x14ac:dyDescent="0.25">
      <c r="A4189" s="45">
        <v>39119</v>
      </c>
      <c r="B4189" s="45" t="str">
        <f t="shared" si="134"/>
        <v>February</v>
      </c>
      <c r="C4189" s="53">
        <f t="shared" si="135"/>
        <v>2007</v>
      </c>
      <c r="D4189" s="43" t="s">
        <v>115</v>
      </c>
    </row>
    <row r="4190" spans="1:5" ht="13.8" x14ac:dyDescent="0.25">
      <c r="A4190" s="45">
        <v>39119</v>
      </c>
      <c r="B4190" s="45" t="str">
        <f t="shared" si="134"/>
        <v>February</v>
      </c>
      <c r="C4190" s="53">
        <f t="shared" si="135"/>
        <v>2007</v>
      </c>
      <c r="D4190" s="43" t="s">
        <v>95</v>
      </c>
    </row>
    <row r="4191" spans="1:5" ht="13.8" x14ac:dyDescent="0.25">
      <c r="A4191" s="45">
        <v>39119</v>
      </c>
      <c r="B4191" s="45" t="str">
        <f t="shared" si="134"/>
        <v>February</v>
      </c>
      <c r="C4191" s="53">
        <f t="shared" si="135"/>
        <v>2007</v>
      </c>
      <c r="D4191" s="43" t="s">
        <v>96</v>
      </c>
    </row>
    <row r="4192" spans="1:5" ht="13.8" x14ac:dyDescent="0.25">
      <c r="A4192" s="45">
        <v>39119</v>
      </c>
      <c r="B4192" s="45" t="str">
        <f t="shared" si="134"/>
        <v>February</v>
      </c>
      <c r="C4192" s="53">
        <f t="shared" si="135"/>
        <v>2007</v>
      </c>
      <c r="D4192" s="43" t="s">
        <v>97</v>
      </c>
    </row>
    <row r="4193" spans="1:5" ht="13.8" x14ac:dyDescent="0.25">
      <c r="A4193" s="45">
        <v>39119</v>
      </c>
      <c r="B4193" s="45" t="str">
        <f t="shared" ref="B4193:B4253" si="136">TEXT(A4193,"mmmm")</f>
        <v>February</v>
      </c>
      <c r="C4193" s="53">
        <f t="shared" ref="C4193:C4253" si="137">YEAR(A4193)</f>
        <v>2007</v>
      </c>
      <c r="D4193" s="43" t="s">
        <v>98</v>
      </c>
    </row>
    <row r="4194" spans="1:5" ht="15.6" x14ac:dyDescent="0.3">
      <c r="A4194" s="45">
        <v>39119</v>
      </c>
      <c r="B4194" s="45" t="str">
        <f t="shared" si="136"/>
        <v>February</v>
      </c>
      <c r="C4194" s="53">
        <f t="shared" si="137"/>
        <v>2007</v>
      </c>
      <c r="D4194" s="130" t="s">
        <v>136</v>
      </c>
      <c r="E4194" s="132">
        <v>20.692400000000003</v>
      </c>
    </row>
    <row r="4195" spans="1:5" ht="13.8" x14ac:dyDescent="0.25">
      <c r="A4195" s="45">
        <v>39119</v>
      </c>
      <c r="B4195" s="45" t="str">
        <f t="shared" si="136"/>
        <v>February</v>
      </c>
      <c r="C4195" s="53">
        <f t="shared" si="137"/>
        <v>2007</v>
      </c>
      <c r="D4195" s="43" t="s">
        <v>118</v>
      </c>
      <c r="E4195" s="132">
        <v>19.009799999999998</v>
      </c>
    </row>
    <row r="4196" spans="1:5" ht="13.8" x14ac:dyDescent="0.25">
      <c r="A4196" s="49">
        <v>39119</v>
      </c>
      <c r="B4196" s="45" t="str">
        <f t="shared" si="136"/>
        <v>February</v>
      </c>
      <c r="C4196" s="53">
        <f t="shared" si="137"/>
        <v>2007</v>
      </c>
      <c r="D4196" s="43" t="s">
        <v>102</v>
      </c>
      <c r="E4196" s="132">
        <v>18.7592</v>
      </c>
    </row>
    <row r="4197" spans="1:5" ht="13.8" x14ac:dyDescent="0.25">
      <c r="A4197" s="45">
        <v>39119</v>
      </c>
      <c r="B4197" s="45" t="str">
        <f t="shared" si="136"/>
        <v>February</v>
      </c>
      <c r="C4197" s="53">
        <f t="shared" si="137"/>
        <v>2007</v>
      </c>
      <c r="D4197" s="43" t="s">
        <v>119</v>
      </c>
      <c r="E4197" s="132">
        <v>18.150600000000001</v>
      </c>
    </row>
    <row r="4198" spans="1:5" ht="13.8" x14ac:dyDescent="0.25">
      <c r="A4198" s="45">
        <v>39119</v>
      </c>
      <c r="B4198" s="45" t="str">
        <f t="shared" si="136"/>
        <v>February</v>
      </c>
      <c r="C4198" s="53">
        <f t="shared" si="137"/>
        <v>2007</v>
      </c>
      <c r="D4198" s="43" t="s">
        <v>120</v>
      </c>
      <c r="E4198" s="132">
        <v>17.219799999999999</v>
      </c>
    </row>
    <row r="4199" spans="1:5" ht="13.8" x14ac:dyDescent="0.25">
      <c r="A4199" s="45">
        <v>39119</v>
      </c>
      <c r="B4199" s="45" t="str">
        <f t="shared" si="136"/>
        <v>February</v>
      </c>
      <c r="C4199" s="53">
        <f t="shared" si="137"/>
        <v>2007</v>
      </c>
      <c r="D4199" s="43" t="s">
        <v>103</v>
      </c>
      <c r="E4199" s="132">
        <v>16.6112</v>
      </c>
    </row>
    <row r="4200" spans="1:5" ht="13.8" x14ac:dyDescent="0.25">
      <c r="A4200" s="45">
        <v>39119</v>
      </c>
      <c r="B4200" s="45" t="str">
        <f t="shared" si="136"/>
        <v>February</v>
      </c>
      <c r="C4200" s="53">
        <f t="shared" si="137"/>
        <v>2007</v>
      </c>
      <c r="D4200" s="43" t="s">
        <v>116</v>
      </c>
      <c r="E4200" s="132">
        <v>9.2967000000000013</v>
      </c>
    </row>
    <row r="4201" spans="1:5" ht="13.8" x14ac:dyDescent="0.25">
      <c r="A4201" s="45">
        <v>39119</v>
      </c>
      <c r="B4201" s="45" t="str">
        <f t="shared" si="136"/>
        <v>February</v>
      </c>
      <c r="C4201" s="53">
        <f t="shared" si="137"/>
        <v>2007</v>
      </c>
      <c r="D4201" s="43" t="s">
        <v>104</v>
      </c>
      <c r="E4201" s="132">
        <v>12.5692</v>
      </c>
    </row>
    <row r="4202" spans="1:5" ht="13.8" x14ac:dyDescent="0.25">
      <c r="A4202" s="45">
        <v>39119</v>
      </c>
      <c r="B4202" s="45" t="str">
        <f t="shared" si="136"/>
        <v>February</v>
      </c>
      <c r="C4202" s="53">
        <f t="shared" si="137"/>
        <v>2007</v>
      </c>
      <c r="D4202" s="43" t="s">
        <v>121</v>
      </c>
      <c r="E4202" s="132">
        <v>11.9528</v>
      </c>
    </row>
    <row r="4203" spans="1:5" ht="13.8" x14ac:dyDescent="0.25">
      <c r="A4203" s="45">
        <v>39119</v>
      </c>
      <c r="B4203" s="45" t="str">
        <f t="shared" si="136"/>
        <v>February</v>
      </c>
      <c r="C4203" s="53">
        <f t="shared" si="137"/>
        <v>2007</v>
      </c>
      <c r="D4203" s="43" t="s">
        <v>122</v>
      </c>
      <c r="E4203" s="132">
        <v>10.827199999999999</v>
      </c>
    </row>
    <row r="4204" spans="1:5" ht="13.8" x14ac:dyDescent="0.25">
      <c r="A4204" s="45">
        <v>39119</v>
      </c>
      <c r="B4204" s="45" t="str">
        <f t="shared" si="136"/>
        <v>February</v>
      </c>
      <c r="C4204" s="53">
        <f t="shared" si="137"/>
        <v>2007</v>
      </c>
      <c r="D4204" s="43" t="s">
        <v>123</v>
      </c>
      <c r="E4204" s="132">
        <v>10.693200000000001</v>
      </c>
    </row>
    <row r="4205" spans="1:5" ht="13.8" x14ac:dyDescent="0.25">
      <c r="A4205" s="45">
        <v>39119</v>
      </c>
      <c r="B4205" s="45" t="str">
        <f t="shared" si="136"/>
        <v>February</v>
      </c>
      <c r="C4205" s="53">
        <f t="shared" si="137"/>
        <v>2007</v>
      </c>
      <c r="D4205" s="43" t="s">
        <v>99</v>
      </c>
      <c r="E4205" s="132">
        <v>7.4479999999999995</v>
      </c>
    </row>
    <row r="4206" spans="1:5" ht="13.8" x14ac:dyDescent="0.25">
      <c r="A4206" s="45">
        <v>39119</v>
      </c>
      <c r="B4206" s="45" t="str">
        <f t="shared" si="136"/>
        <v>February</v>
      </c>
      <c r="C4206" s="53">
        <f t="shared" si="137"/>
        <v>2007</v>
      </c>
      <c r="D4206" s="43" t="s">
        <v>100</v>
      </c>
      <c r="E4206" s="132">
        <v>7.2520000000000007</v>
      </c>
    </row>
    <row r="4207" spans="1:5" ht="13.8" x14ac:dyDescent="0.25">
      <c r="A4207" s="45">
        <v>39119</v>
      </c>
      <c r="B4207" s="45" t="str">
        <f t="shared" si="136"/>
        <v>February</v>
      </c>
      <c r="C4207" s="53">
        <f t="shared" si="137"/>
        <v>2007</v>
      </c>
      <c r="D4207" s="43" t="s">
        <v>101</v>
      </c>
      <c r="E4207" s="132">
        <v>6.9384000000000006</v>
      </c>
    </row>
    <row r="4208" spans="1:5" ht="13.8" x14ac:dyDescent="0.25">
      <c r="A4208" s="45">
        <v>39119</v>
      </c>
      <c r="B4208" s="45" t="str">
        <f t="shared" si="136"/>
        <v>February</v>
      </c>
      <c r="C4208" s="53">
        <f t="shared" si="137"/>
        <v>2007</v>
      </c>
      <c r="D4208" s="43" t="s">
        <v>124</v>
      </c>
      <c r="E4208" s="132">
        <v>6.879599999999999</v>
      </c>
    </row>
    <row r="4209" spans="1:5" ht="13.8" x14ac:dyDescent="0.25">
      <c r="A4209" s="49">
        <v>39119</v>
      </c>
      <c r="B4209" s="45" t="str">
        <f t="shared" si="136"/>
        <v>February</v>
      </c>
      <c r="C4209" s="53">
        <f t="shared" si="137"/>
        <v>2007</v>
      </c>
      <c r="D4209" s="43" t="s">
        <v>125</v>
      </c>
      <c r="E4209" s="132">
        <v>6.1544000000000008</v>
      </c>
    </row>
    <row r="4210" spans="1:5" ht="13.8" x14ac:dyDescent="0.25">
      <c r="A4210" s="45">
        <v>39119</v>
      </c>
      <c r="B4210" s="45" t="str">
        <f t="shared" si="136"/>
        <v>February</v>
      </c>
      <c r="C4210" s="53">
        <f t="shared" si="137"/>
        <v>2007</v>
      </c>
      <c r="D4210" s="43" t="s">
        <v>126</v>
      </c>
      <c r="E4210" s="132">
        <v>6.6079000000000008</v>
      </c>
    </row>
    <row r="4211" spans="1:5" ht="13.8" x14ac:dyDescent="0.25">
      <c r="A4211" s="45">
        <v>39119</v>
      </c>
      <c r="B4211" s="45" t="str">
        <f t="shared" si="136"/>
        <v>February</v>
      </c>
      <c r="C4211" s="53">
        <f t="shared" si="137"/>
        <v>2007</v>
      </c>
      <c r="D4211" s="43" t="s">
        <v>127</v>
      </c>
      <c r="E4211" s="132">
        <v>6.5681999999999992</v>
      </c>
    </row>
    <row r="4212" spans="1:5" ht="13.8" x14ac:dyDescent="0.25">
      <c r="A4212" s="45">
        <v>39119</v>
      </c>
      <c r="B4212" s="45" t="str">
        <f t="shared" si="136"/>
        <v>February</v>
      </c>
      <c r="C4212" s="53">
        <f t="shared" si="137"/>
        <v>2007</v>
      </c>
      <c r="D4212" s="43" t="s">
        <v>105</v>
      </c>
      <c r="E4212" s="132">
        <v>4.8412000000000006</v>
      </c>
    </row>
    <row r="4213" spans="1:5" ht="13.8" x14ac:dyDescent="0.25">
      <c r="A4213" s="45">
        <v>39119</v>
      </c>
      <c r="B4213" s="45" t="str">
        <f t="shared" si="136"/>
        <v>February</v>
      </c>
      <c r="C4213" s="53">
        <f t="shared" si="137"/>
        <v>2007</v>
      </c>
      <c r="D4213" s="43" t="s">
        <v>128</v>
      </c>
      <c r="E4213" s="132">
        <v>6.7784000000000004</v>
      </c>
    </row>
    <row r="4214" spans="1:5" ht="13.8" x14ac:dyDescent="0.25">
      <c r="A4214" s="45">
        <v>39126</v>
      </c>
      <c r="B4214" s="45" t="str">
        <f t="shared" si="136"/>
        <v>February</v>
      </c>
      <c r="C4214" s="53">
        <f t="shared" si="137"/>
        <v>2007</v>
      </c>
      <c r="D4214" s="43" t="s">
        <v>131</v>
      </c>
    </row>
    <row r="4215" spans="1:5" ht="13.8" x14ac:dyDescent="0.25">
      <c r="A4215" s="45">
        <v>39126</v>
      </c>
      <c r="B4215" s="45" t="str">
        <f t="shared" si="136"/>
        <v>February</v>
      </c>
      <c r="C4215" s="53">
        <f t="shared" si="137"/>
        <v>2007</v>
      </c>
      <c r="D4215" s="43" t="s">
        <v>115</v>
      </c>
    </row>
    <row r="4216" spans="1:5" ht="13.8" x14ac:dyDescent="0.25">
      <c r="A4216" s="45">
        <v>39126</v>
      </c>
      <c r="B4216" s="45" t="str">
        <f t="shared" si="136"/>
        <v>February</v>
      </c>
      <c r="C4216" s="53">
        <f t="shared" si="137"/>
        <v>2007</v>
      </c>
      <c r="D4216" s="43" t="s">
        <v>95</v>
      </c>
    </row>
    <row r="4217" spans="1:5" ht="13.8" x14ac:dyDescent="0.25">
      <c r="A4217" s="45">
        <v>39126</v>
      </c>
      <c r="B4217" s="45" t="str">
        <f t="shared" si="136"/>
        <v>February</v>
      </c>
      <c r="C4217" s="53">
        <f t="shared" si="137"/>
        <v>2007</v>
      </c>
      <c r="D4217" s="43" t="s">
        <v>96</v>
      </c>
    </row>
    <row r="4218" spans="1:5" ht="13.8" x14ac:dyDescent="0.25">
      <c r="A4218" s="45">
        <v>39126</v>
      </c>
      <c r="B4218" s="45" t="str">
        <f t="shared" si="136"/>
        <v>February</v>
      </c>
      <c r="C4218" s="53">
        <f t="shared" si="137"/>
        <v>2007</v>
      </c>
      <c r="D4218" s="43" t="s">
        <v>97</v>
      </c>
    </row>
    <row r="4219" spans="1:5" ht="13.8" x14ac:dyDescent="0.25">
      <c r="A4219" s="45">
        <v>39126</v>
      </c>
      <c r="B4219" s="45" t="str">
        <f t="shared" si="136"/>
        <v>February</v>
      </c>
      <c r="C4219" s="53">
        <f t="shared" si="137"/>
        <v>2007</v>
      </c>
      <c r="D4219" s="43" t="s">
        <v>98</v>
      </c>
    </row>
    <row r="4220" spans="1:5" ht="15.6" x14ac:dyDescent="0.3">
      <c r="A4220" s="45">
        <v>39126</v>
      </c>
      <c r="B4220" s="45" t="str">
        <f t="shared" si="136"/>
        <v>February</v>
      </c>
      <c r="C4220" s="53">
        <f t="shared" si="137"/>
        <v>2007</v>
      </c>
      <c r="D4220" s="130" t="s">
        <v>136</v>
      </c>
      <c r="E4220" s="132">
        <v>21.385999999999999</v>
      </c>
    </row>
    <row r="4221" spans="1:5" ht="13.8" x14ac:dyDescent="0.25">
      <c r="A4221" s="49">
        <v>39126</v>
      </c>
      <c r="B4221" s="45" t="str">
        <f t="shared" si="136"/>
        <v>February</v>
      </c>
      <c r="C4221" s="53">
        <f t="shared" si="137"/>
        <v>2007</v>
      </c>
      <c r="D4221" s="43" t="s">
        <v>118</v>
      </c>
      <c r="E4221" s="132">
        <v>19.646999999999998</v>
      </c>
    </row>
    <row r="4222" spans="1:5" ht="13.8" x14ac:dyDescent="0.25">
      <c r="A4222" s="45">
        <v>39126</v>
      </c>
      <c r="B4222" s="45" t="str">
        <f t="shared" si="136"/>
        <v>February</v>
      </c>
      <c r="C4222" s="53">
        <f t="shared" si="137"/>
        <v>2007</v>
      </c>
      <c r="D4222" s="43" t="s">
        <v>102</v>
      </c>
      <c r="E4222" s="132">
        <v>19.388000000000002</v>
      </c>
    </row>
    <row r="4223" spans="1:5" ht="13.8" x14ac:dyDescent="0.25">
      <c r="A4223" s="45">
        <v>39126</v>
      </c>
      <c r="B4223" s="45" t="str">
        <f t="shared" si="136"/>
        <v>February</v>
      </c>
      <c r="C4223" s="53">
        <f t="shared" si="137"/>
        <v>2007</v>
      </c>
      <c r="D4223" s="43" t="s">
        <v>119</v>
      </c>
      <c r="E4223" s="132">
        <v>18.759</v>
      </c>
    </row>
    <row r="4224" spans="1:5" ht="13.8" x14ac:dyDescent="0.25">
      <c r="A4224" s="45">
        <v>39126</v>
      </c>
      <c r="B4224" s="45" t="str">
        <f t="shared" si="136"/>
        <v>February</v>
      </c>
      <c r="C4224" s="53">
        <f t="shared" si="137"/>
        <v>2007</v>
      </c>
      <c r="D4224" s="43" t="s">
        <v>120</v>
      </c>
      <c r="E4224" s="132">
        <v>17.796999999999997</v>
      </c>
    </row>
    <row r="4225" spans="1:5" ht="13.8" x14ac:dyDescent="0.25">
      <c r="A4225" s="45">
        <v>39126</v>
      </c>
      <c r="B4225" s="45" t="str">
        <f t="shared" si="136"/>
        <v>February</v>
      </c>
      <c r="C4225" s="53">
        <f t="shared" si="137"/>
        <v>2007</v>
      </c>
      <c r="D4225" s="43" t="s">
        <v>103</v>
      </c>
      <c r="E4225" s="132">
        <v>17.167999999999999</v>
      </c>
    </row>
    <row r="4226" spans="1:5" ht="13.8" x14ac:dyDescent="0.25">
      <c r="A4226" s="45">
        <v>39126</v>
      </c>
      <c r="B4226" s="45" t="str">
        <f t="shared" si="136"/>
        <v>February</v>
      </c>
      <c r="C4226" s="53">
        <f t="shared" si="137"/>
        <v>2007</v>
      </c>
      <c r="D4226" s="43" t="s">
        <v>116</v>
      </c>
      <c r="E4226" s="132">
        <v>11.291700000000001</v>
      </c>
    </row>
    <row r="4227" spans="1:5" ht="13.8" x14ac:dyDescent="0.25">
      <c r="A4227" s="45">
        <v>39126</v>
      </c>
      <c r="B4227" s="45" t="str">
        <f t="shared" si="136"/>
        <v>February</v>
      </c>
      <c r="C4227" s="53">
        <f t="shared" si="137"/>
        <v>2007</v>
      </c>
      <c r="D4227" s="43" t="s">
        <v>104</v>
      </c>
      <c r="E4227" s="132">
        <v>13.225800000000001</v>
      </c>
    </row>
    <row r="4228" spans="1:5" ht="13.8" x14ac:dyDescent="0.25">
      <c r="A4228" s="45">
        <v>39126</v>
      </c>
      <c r="B4228" s="45" t="str">
        <f t="shared" si="136"/>
        <v>February</v>
      </c>
      <c r="C4228" s="53">
        <f t="shared" si="137"/>
        <v>2007</v>
      </c>
      <c r="D4228" s="43" t="s">
        <v>121</v>
      </c>
      <c r="E4228" s="132">
        <v>12.577199999999999</v>
      </c>
    </row>
    <row r="4229" spans="1:5" ht="13.8" x14ac:dyDescent="0.25">
      <c r="A4229" s="45">
        <v>39126</v>
      </c>
      <c r="B4229" s="45" t="str">
        <f t="shared" si="136"/>
        <v>February</v>
      </c>
      <c r="C4229" s="53">
        <f t="shared" si="137"/>
        <v>2007</v>
      </c>
      <c r="D4229" s="43" t="s">
        <v>122</v>
      </c>
      <c r="E4229" s="132">
        <v>11.392799999999999</v>
      </c>
    </row>
    <row r="4230" spans="1:5" ht="13.8" x14ac:dyDescent="0.25">
      <c r="A4230" s="45">
        <v>39126</v>
      </c>
      <c r="B4230" s="45" t="str">
        <f t="shared" si="136"/>
        <v>February</v>
      </c>
      <c r="C4230" s="53">
        <f t="shared" si="137"/>
        <v>2007</v>
      </c>
      <c r="D4230" s="43" t="s">
        <v>123</v>
      </c>
      <c r="E4230" s="132">
        <v>11.251800000000001</v>
      </c>
    </row>
    <row r="4231" spans="1:5" ht="13.8" x14ac:dyDescent="0.25">
      <c r="A4231" s="45">
        <v>39126</v>
      </c>
      <c r="B4231" s="45" t="str">
        <f t="shared" si="136"/>
        <v>February</v>
      </c>
      <c r="C4231" s="53">
        <f t="shared" si="137"/>
        <v>2007</v>
      </c>
      <c r="D4231" s="43" t="s">
        <v>99</v>
      </c>
      <c r="E4231" s="132">
        <v>8.2839999999999989</v>
      </c>
    </row>
    <row r="4232" spans="1:5" ht="13.8" x14ac:dyDescent="0.25">
      <c r="A4232" s="45">
        <v>39126</v>
      </c>
      <c r="B4232" s="45" t="str">
        <f t="shared" si="136"/>
        <v>February</v>
      </c>
      <c r="C4232" s="53">
        <f t="shared" si="137"/>
        <v>2007</v>
      </c>
      <c r="D4232" s="43" t="s">
        <v>100</v>
      </c>
      <c r="E4232" s="132">
        <v>8.0660000000000007</v>
      </c>
    </row>
    <row r="4233" spans="1:5" ht="13.8" x14ac:dyDescent="0.25">
      <c r="A4233" s="45">
        <v>39126</v>
      </c>
      <c r="B4233" s="45" t="str">
        <f t="shared" si="136"/>
        <v>February</v>
      </c>
      <c r="C4233" s="53">
        <f t="shared" si="137"/>
        <v>2007</v>
      </c>
      <c r="D4233" s="43" t="s">
        <v>101</v>
      </c>
      <c r="E4233" s="132">
        <v>7.7172000000000001</v>
      </c>
    </row>
    <row r="4234" spans="1:5" ht="13.8" x14ac:dyDescent="0.25">
      <c r="A4234" s="49">
        <v>39126</v>
      </c>
      <c r="B4234" s="45" t="str">
        <f t="shared" si="136"/>
        <v>February</v>
      </c>
      <c r="C4234" s="53">
        <f t="shared" si="137"/>
        <v>2007</v>
      </c>
      <c r="D4234" s="43" t="s">
        <v>124</v>
      </c>
      <c r="E4234" s="132">
        <v>7.6517999999999997</v>
      </c>
    </row>
    <row r="4235" spans="1:5" ht="13.8" x14ac:dyDescent="0.25">
      <c r="A4235" s="45">
        <v>39126</v>
      </c>
      <c r="B4235" s="45" t="str">
        <f t="shared" si="136"/>
        <v>February</v>
      </c>
      <c r="C4235" s="53">
        <f t="shared" si="137"/>
        <v>2007</v>
      </c>
      <c r="D4235" s="43" t="s">
        <v>125</v>
      </c>
      <c r="E4235" s="132">
        <v>6.8452000000000002</v>
      </c>
    </row>
    <row r="4236" spans="1:5" ht="13.8" x14ac:dyDescent="0.25">
      <c r="A4236" s="45">
        <v>39126</v>
      </c>
      <c r="B4236" s="45" t="str">
        <f t="shared" si="136"/>
        <v>February</v>
      </c>
      <c r="C4236" s="53">
        <f t="shared" si="137"/>
        <v>2007</v>
      </c>
      <c r="D4236" s="43" t="s">
        <v>126</v>
      </c>
      <c r="E4236" s="132">
        <v>7.2657000000000007</v>
      </c>
    </row>
    <row r="4237" spans="1:5" ht="13.8" x14ac:dyDescent="0.25">
      <c r="A4237" s="45">
        <v>39126</v>
      </c>
      <c r="B4237" s="45" t="str">
        <f t="shared" si="136"/>
        <v>February</v>
      </c>
      <c r="C4237" s="53">
        <f t="shared" si="137"/>
        <v>2007</v>
      </c>
      <c r="D4237" s="43" t="s">
        <v>127</v>
      </c>
      <c r="E4237" s="132">
        <v>7.1555999999999997</v>
      </c>
    </row>
    <row r="4238" spans="1:5" ht="13.8" x14ac:dyDescent="0.25">
      <c r="A4238" s="45">
        <v>39126</v>
      </c>
      <c r="B4238" s="45" t="str">
        <f t="shared" si="136"/>
        <v>February</v>
      </c>
      <c r="C4238" s="53">
        <f t="shared" si="137"/>
        <v>2007</v>
      </c>
      <c r="D4238" s="43" t="s">
        <v>105</v>
      </c>
      <c r="E4238" s="132">
        <v>5.3846000000000007</v>
      </c>
    </row>
    <row r="4239" spans="1:5" ht="13.8" x14ac:dyDescent="0.25">
      <c r="A4239" s="45">
        <v>39126</v>
      </c>
      <c r="B4239" s="45" t="str">
        <f t="shared" si="136"/>
        <v>February</v>
      </c>
      <c r="C4239" s="53">
        <f t="shared" si="137"/>
        <v>2007</v>
      </c>
      <c r="D4239" s="43" t="s">
        <v>128</v>
      </c>
      <c r="E4239" s="132">
        <v>7.2822000000000005</v>
      </c>
    </row>
    <row r="4240" spans="1:5" ht="13.8" x14ac:dyDescent="0.25">
      <c r="A4240" s="47">
        <v>39133</v>
      </c>
      <c r="B4240" s="45" t="str">
        <f t="shared" si="136"/>
        <v>February</v>
      </c>
      <c r="C4240" s="53">
        <f t="shared" si="137"/>
        <v>2007</v>
      </c>
      <c r="D4240" s="43" t="s">
        <v>131</v>
      </c>
    </row>
    <row r="4241" spans="1:5" ht="13.8" x14ac:dyDescent="0.25">
      <c r="A4241" s="47">
        <v>39133</v>
      </c>
      <c r="B4241" s="45" t="str">
        <f t="shared" si="136"/>
        <v>February</v>
      </c>
      <c r="C4241" s="53">
        <f t="shared" si="137"/>
        <v>2007</v>
      </c>
      <c r="D4241" s="43" t="s">
        <v>115</v>
      </c>
    </row>
    <row r="4242" spans="1:5" ht="13.8" x14ac:dyDescent="0.25">
      <c r="A4242" s="47">
        <v>39133</v>
      </c>
      <c r="B4242" s="45" t="str">
        <f t="shared" si="136"/>
        <v>February</v>
      </c>
      <c r="C4242" s="53">
        <f t="shared" si="137"/>
        <v>2007</v>
      </c>
      <c r="D4242" s="43" t="s">
        <v>95</v>
      </c>
    </row>
    <row r="4243" spans="1:5" ht="13.8" x14ac:dyDescent="0.25">
      <c r="A4243" s="47">
        <v>39133</v>
      </c>
      <c r="B4243" s="45" t="str">
        <f t="shared" si="136"/>
        <v>February</v>
      </c>
      <c r="C4243" s="53">
        <f t="shared" si="137"/>
        <v>2007</v>
      </c>
      <c r="D4243" s="43" t="s">
        <v>96</v>
      </c>
    </row>
    <row r="4244" spans="1:5" ht="13.8" x14ac:dyDescent="0.25">
      <c r="A4244" s="47">
        <v>39133</v>
      </c>
      <c r="B4244" s="45" t="str">
        <f t="shared" si="136"/>
        <v>February</v>
      </c>
      <c r="C4244" s="53">
        <f t="shared" si="137"/>
        <v>2007</v>
      </c>
      <c r="D4244" s="43" t="s">
        <v>97</v>
      </c>
    </row>
    <row r="4245" spans="1:5" ht="13.8" x14ac:dyDescent="0.25">
      <c r="A4245" s="47">
        <v>39133</v>
      </c>
      <c r="B4245" s="45" t="str">
        <f t="shared" si="136"/>
        <v>February</v>
      </c>
      <c r="C4245" s="53">
        <f t="shared" si="137"/>
        <v>2007</v>
      </c>
      <c r="D4245" s="43" t="s">
        <v>98</v>
      </c>
    </row>
    <row r="4246" spans="1:5" ht="15.6" x14ac:dyDescent="0.3">
      <c r="A4246" s="50">
        <v>39133</v>
      </c>
      <c r="B4246" s="45" t="str">
        <f t="shared" si="136"/>
        <v>February</v>
      </c>
      <c r="C4246" s="53">
        <f t="shared" si="137"/>
        <v>2007</v>
      </c>
      <c r="D4246" s="130" t="s">
        <v>136</v>
      </c>
      <c r="E4246" s="132">
        <v>21.039200000000001</v>
      </c>
    </row>
    <row r="4247" spans="1:5" ht="13.8" x14ac:dyDescent="0.25">
      <c r="A4247" s="47">
        <v>39133</v>
      </c>
      <c r="B4247" s="45" t="str">
        <f t="shared" si="136"/>
        <v>February</v>
      </c>
      <c r="C4247" s="53">
        <f t="shared" si="137"/>
        <v>2007</v>
      </c>
      <c r="D4247" s="43" t="s">
        <v>118</v>
      </c>
      <c r="E4247" s="132">
        <v>19.328399999999998</v>
      </c>
    </row>
    <row r="4248" spans="1:5" ht="13.8" x14ac:dyDescent="0.25">
      <c r="A4248" s="47">
        <v>39133</v>
      </c>
      <c r="B4248" s="45" t="str">
        <f t="shared" si="136"/>
        <v>February</v>
      </c>
      <c r="C4248" s="53">
        <f t="shared" si="137"/>
        <v>2007</v>
      </c>
      <c r="D4248" s="43" t="s">
        <v>102</v>
      </c>
      <c r="E4248" s="132">
        <v>19.073600000000003</v>
      </c>
    </row>
    <row r="4249" spans="1:5" ht="13.8" x14ac:dyDescent="0.25">
      <c r="A4249" s="47">
        <v>39133</v>
      </c>
      <c r="B4249" s="45" t="str">
        <f t="shared" si="136"/>
        <v>February</v>
      </c>
      <c r="C4249" s="53">
        <f t="shared" si="137"/>
        <v>2007</v>
      </c>
      <c r="D4249" s="43" t="s">
        <v>119</v>
      </c>
      <c r="E4249" s="132">
        <v>18.454799999999999</v>
      </c>
    </row>
    <row r="4250" spans="1:5" ht="13.8" x14ac:dyDescent="0.25">
      <c r="A4250" s="47">
        <v>39133</v>
      </c>
      <c r="B4250" s="45" t="str">
        <f t="shared" si="136"/>
        <v>February</v>
      </c>
      <c r="C4250" s="53">
        <f t="shared" si="137"/>
        <v>2007</v>
      </c>
      <c r="D4250" s="43" t="s">
        <v>120</v>
      </c>
      <c r="E4250" s="132">
        <v>17.508399999999998</v>
      </c>
    </row>
    <row r="4251" spans="1:5" ht="13.8" x14ac:dyDescent="0.25">
      <c r="A4251" s="47">
        <v>39133</v>
      </c>
      <c r="B4251" s="45" t="str">
        <f t="shared" si="136"/>
        <v>February</v>
      </c>
      <c r="C4251" s="53">
        <f t="shared" si="137"/>
        <v>2007</v>
      </c>
      <c r="D4251" s="43" t="s">
        <v>103</v>
      </c>
      <c r="E4251" s="132">
        <v>16.889599999999998</v>
      </c>
    </row>
    <row r="4252" spans="1:5" ht="13.8" x14ac:dyDescent="0.25">
      <c r="A4252" s="47">
        <v>39133</v>
      </c>
      <c r="B4252" s="45" t="str">
        <f t="shared" si="136"/>
        <v>February</v>
      </c>
      <c r="C4252" s="53">
        <f t="shared" si="137"/>
        <v>2007</v>
      </c>
      <c r="D4252" s="43" t="s">
        <v>116</v>
      </c>
      <c r="E4252" s="132">
        <v>10.134600000000001</v>
      </c>
    </row>
    <row r="4253" spans="1:5" ht="13.8" x14ac:dyDescent="0.25">
      <c r="A4253" s="47">
        <v>39133</v>
      </c>
      <c r="B4253" s="45" t="str">
        <f t="shared" si="136"/>
        <v>February</v>
      </c>
      <c r="C4253" s="53">
        <f t="shared" si="137"/>
        <v>2007</v>
      </c>
      <c r="D4253" s="43" t="s">
        <v>104</v>
      </c>
      <c r="E4253" s="132">
        <v>11.7719</v>
      </c>
    </row>
    <row r="4254" spans="1:5" ht="13.8" x14ac:dyDescent="0.25">
      <c r="A4254" s="47">
        <v>39133</v>
      </c>
      <c r="B4254" s="45" t="str">
        <f t="shared" ref="B4254:B4315" si="138">TEXT(A4254,"mmmm")</f>
        <v>February</v>
      </c>
      <c r="C4254" s="53">
        <f t="shared" ref="C4254:C4315" si="139">YEAR(A4254)</f>
        <v>2007</v>
      </c>
      <c r="D4254" s="43" t="s">
        <v>121</v>
      </c>
      <c r="E4254" s="132">
        <v>11.194600000000001</v>
      </c>
    </row>
    <row r="4255" spans="1:5" ht="13.8" x14ac:dyDescent="0.25">
      <c r="A4255" s="47">
        <v>39133</v>
      </c>
      <c r="B4255" s="45" t="str">
        <f t="shared" si="138"/>
        <v>February</v>
      </c>
      <c r="C4255" s="53">
        <f t="shared" si="139"/>
        <v>2007</v>
      </c>
      <c r="D4255" s="43" t="s">
        <v>122</v>
      </c>
      <c r="E4255" s="132">
        <v>10.1404</v>
      </c>
    </row>
    <row r="4256" spans="1:5" ht="13.8" x14ac:dyDescent="0.25">
      <c r="A4256" s="47">
        <v>39133</v>
      </c>
      <c r="B4256" s="45" t="str">
        <f t="shared" si="138"/>
        <v>February</v>
      </c>
      <c r="C4256" s="53">
        <f t="shared" si="139"/>
        <v>2007</v>
      </c>
      <c r="D4256" s="43" t="s">
        <v>123</v>
      </c>
      <c r="E4256" s="132">
        <v>10.014900000000001</v>
      </c>
    </row>
    <row r="4257" spans="1:5" ht="13.8" x14ac:dyDescent="0.25">
      <c r="A4257" s="47">
        <v>39133</v>
      </c>
      <c r="B4257" s="45" t="str">
        <f t="shared" si="138"/>
        <v>February</v>
      </c>
      <c r="C4257" s="53">
        <f t="shared" si="139"/>
        <v>2007</v>
      </c>
      <c r="D4257" s="43" t="s">
        <v>99</v>
      </c>
      <c r="E4257" s="132">
        <v>8.0559999999999992</v>
      </c>
    </row>
    <row r="4258" spans="1:5" ht="13.8" x14ac:dyDescent="0.25">
      <c r="A4258" s="47">
        <v>39133</v>
      </c>
      <c r="B4258" s="45" t="str">
        <f t="shared" si="138"/>
        <v>February</v>
      </c>
      <c r="C4258" s="53">
        <f t="shared" si="139"/>
        <v>2007</v>
      </c>
      <c r="D4258" s="43" t="s">
        <v>100</v>
      </c>
      <c r="E4258" s="132">
        <v>7.8440000000000012</v>
      </c>
    </row>
    <row r="4259" spans="1:5" ht="13.8" x14ac:dyDescent="0.25">
      <c r="A4259" s="50">
        <v>39133</v>
      </c>
      <c r="B4259" s="45" t="str">
        <f t="shared" si="138"/>
        <v>February</v>
      </c>
      <c r="C4259" s="53">
        <f t="shared" si="139"/>
        <v>2007</v>
      </c>
      <c r="D4259" s="43" t="s">
        <v>101</v>
      </c>
      <c r="E4259" s="132">
        <v>7.5048000000000004</v>
      </c>
    </row>
    <row r="4260" spans="1:5" ht="13.8" x14ac:dyDescent="0.25">
      <c r="A4260" s="47">
        <v>39133</v>
      </c>
      <c r="B4260" s="45" t="str">
        <f t="shared" si="138"/>
        <v>February</v>
      </c>
      <c r="C4260" s="53">
        <f t="shared" si="139"/>
        <v>2007</v>
      </c>
      <c r="D4260" s="43" t="s">
        <v>124</v>
      </c>
      <c r="E4260" s="132">
        <v>7.4412000000000003</v>
      </c>
    </row>
    <row r="4261" spans="1:5" ht="13.8" x14ac:dyDescent="0.25">
      <c r="A4261" s="47">
        <v>39133</v>
      </c>
      <c r="B4261" s="45" t="str">
        <f t="shared" si="138"/>
        <v>February</v>
      </c>
      <c r="C4261" s="53">
        <f t="shared" si="139"/>
        <v>2007</v>
      </c>
      <c r="D4261" s="43" t="s">
        <v>125</v>
      </c>
      <c r="E4261" s="132">
        <v>6.6568000000000005</v>
      </c>
    </row>
    <row r="4262" spans="1:5" ht="13.8" x14ac:dyDescent="0.25">
      <c r="A4262" s="47">
        <v>39133</v>
      </c>
      <c r="B4262" s="45" t="str">
        <f t="shared" si="138"/>
        <v>February</v>
      </c>
      <c r="C4262" s="53">
        <f t="shared" si="139"/>
        <v>2007</v>
      </c>
      <c r="D4262" s="43" t="s">
        <v>126</v>
      </c>
      <c r="E4262" s="132">
        <v>7.0862999999999996</v>
      </c>
    </row>
    <row r="4263" spans="1:5" ht="13.8" x14ac:dyDescent="0.25">
      <c r="A4263" s="47">
        <v>39133</v>
      </c>
      <c r="B4263" s="45" t="str">
        <f t="shared" si="138"/>
        <v>February</v>
      </c>
      <c r="C4263" s="53">
        <f t="shared" si="139"/>
        <v>2007</v>
      </c>
      <c r="D4263" s="43" t="s">
        <v>127</v>
      </c>
      <c r="E4263" s="132">
        <v>6.9954000000000001</v>
      </c>
    </row>
    <row r="4264" spans="1:5" ht="13.8" x14ac:dyDescent="0.25">
      <c r="A4264" s="47">
        <v>39133</v>
      </c>
      <c r="B4264" s="45" t="str">
        <f t="shared" si="138"/>
        <v>February</v>
      </c>
      <c r="C4264" s="53">
        <f t="shared" si="139"/>
        <v>2007</v>
      </c>
      <c r="D4264" s="43" t="s">
        <v>105</v>
      </c>
      <c r="E4264" s="132">
        <v>5.2363999999999997</v>
      </c>
    </row>
    <row r="4265" spans="1:5" ht="13.8" x14ac:dyDescent="0.25">
      <c r="A4265" s="47">
        <v>39133</v>
      </c>
      <c r="B4265" s="45" t="str">
        <f t="shared" si="138"/>
        <v>February</v>
      </c>
      <c r="C4265" s="53">
        <f t="shared" si="139"/>
        <v>2007</v>
      </c>
      <c r="D4265" s="43" t="s">
        <v>128</v>
      </c>
      <c r="E4265" s="132">
        <v>7.1448</v>
      </c>
    </row>
    <row r="4266" spans="1:5" ht="13.8" x14ac:dyDescent="0.25">
      <c r="A4266" s="47">
        <v>39140</v>
      </c>
      <c r="B4266" s="45" t="str">
        <f t="shared" si="138"/>
        <v>February</v>
      </c>
      <c r="C4266" s="53">
        <f t="shared" si="139"/>
        <v>2007</v>
      </c>
      <c r="D4266" s="43" t="s">
        <v>131</v>
      </c>
    </row>
    <row r="4267" spans="1:5" ht="13.8" x14ac:dyDescent="0.25">
      <c r="A4267" s="47">
        <v>39140</v>
      </c>
      <c r="B4267" s="45" t="str">
        <f t="shared" si="138"/>
        <v>February</v>
      </c>
      <c r="C4267" s="53">
        <f t="shared" si="139"/>
        <v>2007</v>
      </c>
      <c r="D4267" s="43" t="s">
        <v>115</v>
      </c>
    </row>
    <row r="4268" spans="1:5" ht="13.8" x14ac:dyDescent="0.25">
      <c r="A4268" s="47">
        <v>39140</v>
      </c>
      <c r="B4268" s="45" t="str">
        <f t="shared" si="138"/>
        <v>February</v>
      </c>
      <c r="C4268" s="53">
        <f t="shared" si="139"/>
        <v>2007</v>
      </c>
      <c r="D4268" s="43" t="s">
        <v>95</v>
      </c>
    </row>
    <row r="4269" spans="1:5" ht="13.8" x14ac:dyDescent="0.25">
      <c r="A4269" s="47">
        <v>39140</v>
      </c>
      <c r="B4269" s="45" t="str">
        <f t="shared" si="138"/>
        <v>February</v>
      </c>
      <c r="C4269" s="53">
        <f t="shared" si="139"/>
        <v>2007</v>
      </c>
      <c r="D4269" s="43" t="s">
        <v>96</v>
      </c>
    </row>
    <row r="4270" spans="1:5" ht="13.8" x14ac:dyDescent="0.25">
      <c r="A4270" s="47">
        <v>39140</v>
      </c>
      <c r="B4270" s="45" t="str">
        <f t="shared" si="138"/>
        <v>February</v>
      </c>
      <c r="C4270" s="53">
        <f t="shared" si="139"/>
        <v>2007</v>
      </c>
      <c r="D4270" s="43" t="s">
        <v>97</v>
      </c>
    </row>
    <row r="4271" spans="1:5" ht="13.8" x14ac:dyDescent="0.25">
      <c r="A4271" s="50">
        <v>39140</v>
      </c>
      <c r="B4271" s="45" t="str">
        <f t="shared" si="138"/>
        <v>February</v>
      </c>
      <c r="C4271" s="53">
        <f t="shared" si="139"/>
        <v>2007</v>
      </c>
      <c r="D4271" s="43" t="s">
        <v>98</v>
      </c>
    </row>
    <row r="4272" spans="1:5" ht="15.6" x14ac:dyDescent="0.3">
      <c r="A4272" s="47">
        <v>39140</v>
      </c>
      <c r="B4272" s="45" t="str">
        <f t="shared" si="138"/>
        <v>February</v>
      </c>
      <c r="C4272" s="53">
        <f t="shared" si="139"/>
        <v>2007</v>
      </c>
      <c r="D4272" s="130" t="s">
        <v>136</v>
      </c>
      <c r="E4272" s="132">
        <v>18.496000000000002</v>
      </c>
    </row>
    <row r="4273" spans="1:5" ht="13.8" x14ac:dyDescent="0.25">
      <c r="A4273" s="47">
        <v>39140</v>
      </c>
      <c r="B4273" s="45" t="str">
        <f t="shared" si="138"/>
        <v>February</v>
      </c>
      <c r="C4273" s="53">
        <f t="shared" si="139"/>
        <v>2007</v>
      </c>
      <c r="D4273" s="43" t="s">
        <v>118</v>
      </c>
      <c r="E4273" s="132">
        <v>16.991999999999997</v>
      </c>
    </row>
    <row r="4274" spans="1:5" ht="13.8" x14ac:dyDescent="0.25">
      <c r="A4274" s="47">
        <v>39140</v>
      </c>
      <c r="B4274" s="45" t="str">
        <f t="shared" si="138"/>
        <v>February</v>
      </c>
      <c r="C4274" s="53">
        <f t="shared" si="139"/>
        <v>2007</v>
      </c>
      <c r="D4274" s="43" t="s">
        <v>102</v>
      </c>
      <c r="E4274" s="132">
        <v>16.768000000000001</v>
      </c>
    </row>
    <row r="4275" spans="1:5" ht="13.8" x14ac:dyDescent="0.25">
      <c r="A4275" s="47">
        <v>39140</v>
      </c>
      <c r="B4275" s="45" t="str">
        <f t="shared" si="138"/>
        <v>February</v>
      </c>
      <c r="C4275" s="53">
        <f t="shared" si="139"/>
        <v>2007</v>
      </c>
      <c r="D4275" s="43" t="s">
        <v>119</v>
      </c>
      <c r="E4275" s="132">
        <v>16.224</v>
      </c>
    </row>
    <row r="4276" spans="1:5" ht="13.8" x14ac:dyDescent="0.25">
      <c r="A4276" s="47">
        <v>39140</v>
      </c>
      <c r="B4276" s="45" t="str">
        <f t="shared" si="138"/>
        <v>February</v>
      </c>
      <c r="C4276" s="53">
        <f t="shared" si="139"/>
        <v>2007</v>
      </c>
      <c r="D4276" s="43" t="s">
        <v>120</v>
      </c>
      <c r="E4276" s="132">
        <v>15.391999999999998</v>
      </c>
    </row>
    <row r="4277" spans="1:5" ht="13.8" x14ac:dyDescent="0.25">
      <c r="A4277" s="47">
        <v>39140</v>
      </c>
      <c r="B4277" s="45" t="str">
        <f t="shared" si="138"/>
        <v>February</v>
      </c>
      <c r="C4277" s="53">
        <f t="shared" si="139"/>
        <v>2007</v>
      </c>
      <c r="D4277" s="43" t="s">
        <v>103</v>
      </c>
      <c r="E4277" s="132">
        <v>14.847999999999999</v>
      </c>
    </row>
    <row r="4278" spans="1:5" ht="13.8" x14ac:dyDescent="0.25">
      <c r="A4278" s="47">
        <v>39140</v>
      </c>
      <c r="B4278" s="45" t="str">
        <f t="shared" si="138"/>
        <v>February</v>
      </c>
      <c r="C4278" s="53">
        <f t="shared" si="139"/>
        <v>2007</v>
      </c>
      <c r="D4278" s="43" t="s">
        <v>116</v>
      </c>
      <c r="E4278" s="132">
        <v>9.8952000000000009</v>
      </c>
    </row>
    <row r="4279" spans="1:5" ht="13.8" x14ac:dyDescent="0.25">
      <c r="A4279" s="47">
        <v>39140</v>
      </c>
      <c r="B4279" s="45" t="str">
        <f t="shared" si="138"/>
        <v>February</v>
      </c>
      <c r="C4279" s="53">
        <f t="shared" si="139"/>
        <v>2007</v>
      </c>
      <c r="D4279" s="43" t="s">
        <v>104</v>
      </c>
      <c r="E4279" s="132">
        <v>12.053300000000002</v>
      </c>
    </row>
    <row r="4280" spans="1:5" ht="13.8" x14ac:dyDescent="0.25">
      <c r="A4280" s="47">
        <v>39140</v>
      </c>
      <c r="B4280" s="45" t="str">
        <f t="shared" si="138"/>
        <v>February</v>
      </c>
      <c r="C4280" s="53">
        <f t="shared" si="139"/>
        <v>2007</v>
      </c>
      <c r="D4280" s="43" t="s">
        <v>121</v>
      </c>
      <c r="E4280" s="132">
        <v>11.462200000000001</v>
      </c>
    </row>
    <row r="4281" spans="1:5" ht="13.8" x14ac:dyDescent="0.25">
      <c r="A4281" s="47">
        <v>39140</v>
      </c>
      <c r="B4281" s="45" t="str">
        <f t="shared" si="138"/>
        <v>February</v>
      </c>
      <c r="C4281" s="53">
        <f t="shared" si="139"/>
        <v>2007</v>
      </c>
      <c r="D4281" s="43" t="s">
        <v>122</v>
      </c>
      <c r="E4281" s="132">
        <v>10.3828</v>
      </c>
    </row>
    <row r="4282" spans="1:5" ht="13.8" x14ac:dyDescent="0.25">
      <c r="A4282" s="47">
        <v>39140</v>
      </c>
      <c r="B4282" s="45" t="str">
        <f t="shared" si="138"/>
        <v>February</v>
      </c>
      <c r="C4282" s="53">
        <f t="shared" si="139"/>
        <v>2007</v>
      </c>
      <c r="D4282" s="43" t="s">
        <v>123</v>
      </c>
      <c r="E4282" s="132">
        <v>10.254300000000001</v>
      </c>
    </row>
    <row r="4283" spans="1:5" ht="13.8" x14ac:dyDescent="0.25">
      <c r="A4283" s="47">
        <v>39140</v>
      </c>
      <c r="B4283" s="45" t="str">
        <f t="shared" si="138"/>
        <v>February</v>
      </c>
      <c r="C4283" s="53">
        <f t="shared" si="139"/>
        <v>2007</v>
      </c>
      <c r="D4283" s="43" t="s">
        <v>99</v>
      </c>
      <c r="E4283" s="132">
        <v>7.8659999999999988</v>
      </c>
    </row>
    <row r="4284" spans="1:5" ht="13.8" x14ac:dyDescent="0.25">
      <c r="A4284" s="50">
        <v>39140</v>
      </c>
      <c r="B4284" s="45" t="str">
        <f t="shared" si="138"/>
        <v>February</v>
      </c>
      <c r="C4284" s="53">
        <f t="shared" si="139"/>
        <v>2007</v>
      </c>
      <c r="D4284" s="43" t="s">
        <v>100</v>
      </c>
      <c r="E4284" s="132">
        <v>7.6590000000000007</v>
      </c>
    </row>
    <row r="4285" spans="1:5" ht="13.8" x14ac:dyDescent="0.25">
      <c r="A4285" s="47">
        <v>39140</v>
      </c>
      <c r="B4285" s="45" t="str">
        <f t="shared" si="138"/>
        <v>February</v>
      </c>
      <c r="C4285" s="53">
        <f t="shared" si="139"/>
        <v>2007</v>
      </c>
      <c r="D4285" s="43" t="s">
        <v>101</v>
      </c>
      <c r="E4285" s="132">
        <v>7.3277999999999999</v>
      </c>
    </row>
    <row r="4286" spans="1:5" ht="13.8" x14ac:dyDescent="0.25">
      <c r="A4286" s="47">
        <v>39140</v>
      </c>
      <c r="B4286" s="45" t="str">
        <f t="shared" si="138"/>
        <v>February</v>
      </c>
      <c r="C4286" s="53">
        <f t="shared" si="139"/>
        <v>2007</v>
      </c>
      <c r="D4286" s="43" t="s">
        <v>124</v>
      </c>
      <c r="E4286" s="132">
        <v>7.2656999999999989</v>
      </c>
    </row>
    <row r="4287" spans="1:5" ht="13.8" x14ac:dyDescent="0.25">
      <c r="A4287" s="47">
        <v>39140</v>
      </c>
      <c r="B4287" s="45" t="str">
        <f t="shared" si="138"/>
        <v>February</v>
      </c>
      <c r="C4287" s="53">
        <f t="shared" si="139"/>
        <v>2007</v>
      </c>
      <c r="D4287" s="43" t="s">
        <v>125</v>
      </c>
      <c r="E4287" s="132">
        <v>6.4998000000000005</v>
      </c>
    </row>
    <row r="4288" spans="1:5" ht="13.8" x14ac:dyDescent="0.25">
      <c r="A4288" s="47">
        <v>39140</v>
      </c>
      <c r="B4288" s="45" t="str">
        <f t="shared" si="138"/>
        <v>February</v>
      </c>
      <c r="C4288" s="53">
        <f t="shared" si="139"/>
        <v>2007</v>
      </c>
      <c r="D4288" s="43" t="s">
        <v>126</v>
      </c>
      <c r="E4288" s="132">
        <v>6.9368000000000007</v>
      </c>
    </row>
    <row r="4289" spans="1:5" ht="13.8" x14ac:dyDescent="0.25">
      <c r="A4289" s="47">
        <v>39140</v>
      </c>
      <c r="B4289" s="45" t="str">
        <f t="shared" si="138"/>
        <v>February</v>
      </c>
      <c r="C4289" s="53">
        <f t="shared" si="139"/>
        <v>2007</v>
      </c>
      <c r="D4289" s="43" t="s">
        <v>127</v>
      </c>
      <c r="E4289" s="132">
        <v>6.8618999999999994</v>
      </c>
    </row>
    <row r="4290" spans="1:5" ht="13.8" x14ac:dyDescent="0.25">
      <c r="A4290" s="47">
        <v>39140</v>
      </c>
      <c r="B4290" s="45" t="str">
        <f t="shared" si="138"/>
        <v>February</v>
      </c>
      <c r="C4290" s="53">
        <f t="shared" si="139"/>
        <v>2007</v>
      </c>
      <c r="D4290" s="43" t="s">
        <v>105</v>
      </c>
      <c r="E4290" s="132">
        <v>5.1128999999999998</v>
      </c>
    </row>
    <row r="4291" spans="1:5" ht="13.8" x14ac:dyDescent="0.25">
      <c r="A4291" s="47">
        <v>39140</v>
      </c>
      <c r="B4291" s="45" t="str">
        <f t="shared" si="138"/>
        <v>February</v>
      </c>
      <c r="C4291" s="53">
        <f t="shared" si="139"/>
        <v>2007</v>
      </c>
      <c r="D4291" s="43" t="s">
        <v>128</v>
      </c>
      <c r="E4291" s="132">
        <v>7.0302999999999995</v>
      </c>
    </row>
    <row r="4292" spans="1:5" ht="13.8" x14ac:dyDescent="0.25">
      <c r="A4292" s="45">
        <v>39147</v>
      </c>
      <c r="B4292" s="45" t="str">
        <f t="shared" si="138"/>
        <v>March</v>
      </c>
      <c r="C4292" s="53">
        <f t="shared" si="139"/>
        <v>2007</v>
      </c>
      <c r="D4292" s="43" t="s">
        <v>131</v>
      </c>
    </row>
    <row r="4293" spans="1:5" ht="13.8" x14ac:dyDescent="0.25">
      <c r="A4293" s="45">
        <v>39147</v>
      </c>
      <c r="B4293" s="45" t="str">
        <f t="shared" si="138"/>
        <v>March</v>
      </c>
      <c r="C4293" s="53">
        <f t="shared" si="139"/>
        <v>2007</v>
      </c>
      <c r="D4293" s="43" t="s">
        <v>115</v>
      </c>
      <c r="E4293" s="132">
        <v>19.5</v>
      </c>
    </row>
    <row r="4294" spans="1:5" ht="13.8" x14ac:dyDescent="0.25">
      <c r="A4294" s="45">
        <v>39147</v>
      </c>
      <c r="B4294" s="45" t="str">
        <f t="shared" si="138"/>
        <v>March</v>
      </c>
      <c r="C4294" s="53">
        <f t="shared" si="139"/>
        <v>2007</v>
      </c>
      <c r="D4294" s="43" t="s">
        <v>95</v>
      </c>
      <c r="E4294" s="132">
        <v>17.29</v>
      </c>
    </row>
    <row r="4295" spans="1:5" ht="13.8" x14ac:dyDescent="0.25">
      <c r="A4295" s="45">
        <v>39147</v>
      </c>
      <c r="B4295" s="45" t="str">
        <f t="shared" si="138"/>
        <v>March</v>
      </c>
      <c r="C4295" s="53">
        <f t="shared" si="139"/>
        <v>2007</v>
      </c>
      <c r="D4295" s="43" t="s">
        <v>96</v>
      </c>
      <c r="E4295" s="132">
        <v>16.510000000000002</v>
      </c>
    </row>
    <row r="4296" spans="1:5" ht="13.8" x14ac:dyDescent="0.25">
      <c r="A4296" s="45">
        <v>39147</v>
      </c>
      <c r="B4296" s="45" t="str">
        <f t="shared" si="138"/>
        <v>March</v>
      </c>
      <c r="C4296" s="53">
        <f t="shared" si="139"/>
        <v>2007</v>
      </c>
      <c r="D4296" s="43" t="s">
        <v>97</v>
      </c>
      <c r="E4296" s="132">
        <v>15.73</v>
      </c>
    </row>
    <row r="4297" spans="1:5" ht="13.8" x14ac:dyDescent="0.25">
      <c r="A4297" s="45">
        <v>39147</v>
      </c>
      <c r="B4297" s="45" t="str">
        <f t="shared" si="138"/>
        <v>March</v>
      </c>
      <c r="C4297" s="53">
        <f t="shared" si="139"/>
        <v>2007</v>
      </c>
      <c r="D4297" s="43" t="s">
        <v>98</v>
      </c>
      <c r="E4297" s="132">
        <v>12.35</v>
      </c>
    </row>
    <row r="4298" spans="1:5" ht="15.6" x14ac:dyDescent="0.3">
      <c r="A4298" s="45">
        <v>39147</v>
      </c>
      <c r="B4298" s="45" t="str">
        <f t="shared" si="138"/>
        <v>March</v>
      </c>
      <c r="C4298" s="53">
        <f t="shared" si="139"/>
        <v>2007</v>
      </c>
      <c r="D4298" s="130" t="s">
        <v>136</v>
      </c>
      <c r="E4298" s="132">
        <v>16.473000000000003</v>
      </c>
    </row>
    <row r="4299" spans="1:5" ht="13.8" x14ac:dyDescent="0.25">
      <c r="A4299" s="45">
        <v>39147</v>
      </c>
      <c r="B4299" s="45" t="str">
        <f t="shared" si="138"/>
        <v>March</v>
      </c>
      <c r="C4299" s="53">
        <f t="shared" si="139"/>
        <v>2007</v>
      </c>
      <c r="D4299" s="43" t="s">
        <v>118</v>
      </c>
      <c r="E4299" s="132">
        <v>15.1335</v>
      </c>
    </row>
    <row r="4300" spans="1:5" ht="13.8" x14ac:dyDescent="0.25">
      <c r="A4300" s="45">
        <v>39147</v>
      </c>
      <c r="B4300" s="45" t="str">
        <f t="shared" si="138"/>
        <v>March</v>
      </c>
      <c r="C4300" s="53">
        <f t="shared" si="139"/>
        <v>2007</v>
      </c>
      <c r="D4300" s="43" t="s">
        <v>102</v>
      </c>
      <c r="E4300" s="132">
        <v>14.934000000000001</v>
      </c>
    </row>
    <row r="4301" spans="1:5" ht="13.8" x14ac:dyDescent="0.25">
      <c r="A4301" s="45">
        <v>39147</v>
      </c>
      <c r="B4301" s="45" t="str">
        <f t="shared" si="138"/>
        <v>March</v>
      </c>
      <c r="C4301" s="53">
        <f t="shared" si="139"/>
        <v>2007</v>
      </c>
      <c r="D4301" s="43" t="s">
        <v>119</v>
      </c>
      <c r="E4301" s="132">
        <v>14.4495</v>
      </c>
    </row>
    <row r="4302" spans="1:5" ht="13.8" x14ac:dyDescent="0.25">
      <c r="A4302" s="45">
        <v>39147</v>
      </c>
      <c r="B4302" s="45" t="str">
        <f t="shared" si="138"/>
        <v>March</v>
      </c>
      <c r="C4302" s="53">
        <f t="shared" si="139"/>
        <v>2007</v>
      </c>
      <c r="D4302" s="43" t="s">
        <v>120</v>
      </c>
      <c r="E4302" s="132">
        <v>13.708499999999999</v>
      </c>
    </row>
    <row r="4303" spans="1:5" ht="13.8" x14ac:dyDescent="0.25">
      <c r="A4303" s="45">
        <v>39147</v>
      </c>
      <c r="B4303" s="45" t="str">
        <f t="shared" si="138"/>
        <v>March</v>
      </c>
      <c r="C4303" s="53">
        <f t="shared" si="139"/>
        <v>2007</v>
      </c>
      <c r="D4303" s="43" t="s">
        <v>103</v>
      </c>
      <c r="E4303" s="132">
        <v>13.223999999999998</v>
      </c>
    </row>
    <row r="4304" spans="1:5" ht="13.8" x14ac:dyDescent="0.25">
      <c r="A4304" s="45">
        <v>39147</v>
      </c>
      <c r="B4304" s="45" t="str">
        <f t="shared" si="138"/>
        <v>March</v>
      </c>
      <c r="C4304" s="53">
        <f t="shared" si="139"/>
        <v>2007</v>
      </c>
      <c r="D4304" s="43" t="s">
        <v>116</v>
      </c>
      <c r="E4304" s="132">
        <v>8.8977000000000004</v>
      </c>
    </row>
    <row r="4305" spans="1:5" ht="13.8" x14ac:dyDescent="0.25">
      <c r="A4305" s="45">
        <v>39147</v>
      </c>
      <c r="B4305" s="45" t="str">
        <f t="shared" si="138"/>
        <v>March</v>
      </c>
      <c r="C4305" s="53">
        <f t="shared" si="139"/>
        <v>2007</v>
      </c>
      <c r="D4305" s="43" t="s">
        <v>104</v>
      </c>
      <c r="E4305" s="132">
        <v>11.631200000000002</v>
      </c>
    </row>
    <row r="4306" spans="1:5" ht="13.8" x14ac:dyDescent="0.25">
      <c r="A4306" s="45">
        <v>39147</v>
      </c>
      <c r="B4306" s="45" t="str">
        <f t="shared" si="138"/>
        <v>March</v>
      </c>
      <c r="C4306" s="53">
        <f t="shared" si="139"/>
        <v>2007</v>
      </c>
      <c r="D4306" s="43" t="s">
        <v>121</v>
      </c>
      <c r="E4306" s="132">
        <v>11.060799999999999</v>
      </c>
    </row>
    <row r="4307" spans="1:5" ht="13.8" x14ac:dyDescent="0.25">
      <c r="A4307" s="45">
        <v>39147</v>
      </c>
      <c r="B4307" s="45" t="str">
        <f t="shared" si="138"/>
        <v>March</v>
      </c>
      <c r="C4307" s="53">
        <f t="shared" si="139"/>
        <v>2007</v>
      </c>
      <c r="D4307" s="43" t="s">
        <v>122</v>
      </c>
      <c r="E4307" s="132">
        <v>10.0192</v>
      </c>
    </row>
    <row r="4308" spans="1:5" ht="13.8" x14ac:dyDescent="0.25">
      <c r="A4308" s="45">
        <v>39147</v>
      </c>
      <c r="B4308" s="45" t="str">
        <f t="shared" si="138"/>
        <v>March</v>
      </c>
      <c r="C4308" s="53">
        <f t="shared" si="139"/>
        <v>2007</v>
      </c>
      <c r="D4308" s="43" t="s">
        <v>123</v>
      </c>
      <c r="E4308" s="132">
        <v>9.8952000000000009</v>
      </c>
    </row>
    <row r="4309" spans="1:5" ht="13.8" x14ac:dyDescent="0.25">
      <c r="A4309" s="49">
        <v>39147</v>
      </c>
      <c r="B4309" s="45" t="str">
        <f t="shared" si="138"/>
        <v>March</v>
      </c>
      <c r="C4309" s="53">
        <f t="shared" si="139"/>
        <v>2007</v>
      </c>
      <c r="D4309" s="43" t="s">
        <v>99</v>
      </c>
      <c r="E4309" s="132">
        <v>7.2959999999999994</v>
      </c>
    </row>
    <row r="4310" spans="1:5" ht="13.8" x14ac:dyDescent="0.25">
      <c r="A4310" s="45">
        <v>39147</v>
      </c>
      <c r="B4310" s="45" t="str">
        <f t="shared" si="138"/>
        <v>March</v>
      </c>
      <c r="C4310" s="53">
        <f t="shared" si="139"/>
        <v>2007</v>
      </c>
      <c r="D4310" s="43" t="s">
        <v>100</v>
      </c>
      <c r="E4310" s="132">
        <v>7.104000000000001</v>
      </c>
    </row>
    <row r="4311" spans="1:5" ht="13.8" x14ac:dyDescent="0.25">
      <c r="A4311" s="45">
        <v>39147</v>
      </c>
      <c r="B4311" s="45" t="str">
        <f t="shared" si="138"/>
        <v>March</v>
      </c>
      <c r="C4311" s="53">
        <f t="shared" si="139"/>
        <v>2007</v>
      </c>
      <c r="D4311" s="43" t="s">
        <v>101</v>
      </c>
      <c r="E4311" s="132">
        <v>6.7968000000000011</v>
      </c>
    </row>
    <row r="4312" spans="1:5" ht="13.8" x14ac:dyDescent="0.25">
      <c r="A4312" s="45">
        <v>39147</v>
      </c>
      <c r="B4312" s="45" t="str">
        <f t="shared" si="138"/>
        <v>March</v>
      </c>
      <c r="C4312" s="53">
        <f t="shared" si="139"/>
        <v>2007</v>
      </c>
      <c r="D4312" s="43" t="s">
        <v>124</v>
      </c>
      <c r="E4312" s="132">
        <v>6.7391999999999994</v>
      </c>
    </row>
    <row r="4313" spans="1:5" ht="13.8" x14ac:dyDescent="0.25">
      <c r="A4313" s="45">
        <v>39147</v>
      </c>
      <c r="B4313" s="45" t="str">
        <f t="shared" si="138"/>
        <v>March</v>
      </c>
      <c r="C4313" s="53">
        <f t="shared" si="139"/>
        <v>2007</v>
      </c>
      <c r="D4313" s="43" t="s">
        <v>125</v>
      </c>
      <c r="E4313" s="132">
        <v>6.0288000000000004</v>
      </c>
    </row>
    <row r="4314" spans="1:5" ht="13.8" x14ac:dyDescent="0.25">
      <c r="A4314" s="45">
        <v>39147</v>
      </c>
      <c r="B4314" s="45" t="str">
        <f t="shared" si="138"/>
        <v>March</v>
      </c>
      <c r="C4314" s="53">
        <f t="shared" si="139"/>
        <v>2007</v>
      </c>
      <c r="D4314" s="43" t="s">
        <v>126</v>
      </c>
      <c r="E4314" s="132">
        <v>6.4883000000000006</v>
      </c>
    </row>
    <row r="4315" spans="1:5" ht="13.8" x14ac:dyDescent="0.25">
      <c r="A4315" s="45">
        <v>39147</v>
      </c>
      <c r="B4315" s="45" t="str">
        <f t="shared" si="138"/>
        <v>March</v>
      </c>
      <c r="C4315" s="53">
        <f t="shared" si="139"/>
        <v>2007</v>
      </c>
      <c r="D4315" s="43" t="s">
        <v>127</v>
      </c>
      <c r="E4315" s="132">
        <v>6.4614000000000003</v>
      </c>
    </row>
    <row r="4316" spans="1:5" ht="13.8" x14ac:dyDescent="0.25">
      <c r="A4316" s="45">
        <v>39147</v>
      </c>
      <c r="B4316" s="45" t="str">
        <f t="shared" ref="B4316:B4376" si="140">TEXT(A4316,"mmmm")</f>
        <v>March</v>
      </c>
      <c r="C4316" s="53">
        <f t="shared" ref="C4316:C4376" si="141">YEAR(A4316)</f>
        <v>2007</v>
      </c>
      <c r="D4316" s="43" t="s">
        <v>105</v>
      </c>
      <c r="E4316" s="132">
        <v>4.7423999999999999</v>
      </c>
    </row>
    <row r="4317" spans="1:5" ht="13.8" x14ac:dyDescent="0.25">
      <c r="A4317" s="45">
        <v>39147</v>
      </c>
      <c r="B4317" s="45" t="str">
        <f t="shared" si="140"/>
        <v>March</v>
      </c>
      <c r="C4317" s="53">
        <f t="shared" si="141"/>
        <v>2007</v>
      </c>
      <c r="D4317" s="43" t="s">
        <v>128</v>
      </c>
      <c r="E4317" s="132">
        <v>6.6868000000000007</v>
      </c>
    </row>
    <row r="4318" spans="1:5" ht="13.8" x14ac:dyDescent="0.25">
      <c r="A4318" s="45">
        <v>39154</v>
      </c>
      <c r="B4318" s="45" t="str">
        <f t="shared" si="140"/>
        <v>March</v>
      </c>
      <c r="C4318" s="53">
        <f t="shared" si="141"/>
        <v>2007</v>
      </c>
      <c r="D4318" s="43" t="s">
        <v>131</v>
      </c>
    </row>
    <row r="4319" spans="1:5" ht="13.8" x14ac:dyDescent="0.25">
      <c r="A4319" s="45">
        <v>39154</v>
      </c>
      <c r="B4319" s="45" t="str">
        <f t="shared" si="140"/>
        <v>March</v>
      </c>
      <c r="C4319" s="53">
        <f t="shared" si="141"/>
        <v>2007</v>
      </c>
      <c r="D4319" s="43" t="s">
        <v>115</v>
      </c>
      <c r="E4319" s="132">
        <v>19.2</v>
      </c>
    </row>
    <row r="4320" spans="1:5" ht="13.8" x14ac:dyDescent="0.25">
      <c r="A4320" s="45">
        <v>39154</v>
      </c>
      <c r="B4320" s="45" t="str">
        <f t="shared" si="140"/>
        <v>March</v>
      </c>
      <c r="C4320" s="53">
        <f t="shared" si="141"/>
        <v>2007</v>
      </c>
      <c r="D4320" s="43" t="s">
        <v>95</v>
      </c>
      <c r="E4320" s="132">
        <v>17.024000000000001</v>
      </c>
    </row>
    <row r="4321" spans="1:5" ht="13.8" x14ac:dyDescent="0.25">
      <c r="A4321" s="45">
        <v>39154</v>
      </c>
      <c r="B4321" s="45" t="str">
        <f t="shared" si="140"/>
        <v>March</v>
      </c>
      <c r="C4321" s="53">
        <f t="shared" si="141"/>
        <v>2007</v>
      </c>
      <c r="D4321" s="43" t="s">
        <v>96</v>
      </c>
      <c r="E4321" s="132">
        <v>16.256</v>
      </c>
    </row>
    <row r="4322" spans="1:5" ht="13.8" x14ac:dyDescent="0.25">
      <c r="A4322" s="45">
        <v>39154</v>
      </c>
      <c r="B4322" s="45" t="str">
        <f t="shared" si="140"/>
        <v>March</v>
      </c>
      <c r="C4322" s="53">
        <f t="shared" si="141"/>
        <v>2007</v>
      </c>
      <c r="D4322" s="43" t="s">
        <v>97</v>
      </c>
      <c r="E4322" s="132">
        <v>15.488</v>
      </c>
    </row>
    <row r="4323" spans="1:5" ht="13.8" x14ac:dyDescent="0.25">
      <c r="A4323" s="45">
        <v>39154</v>
      </c>
      <c r="B4323" s="45" t="str">
        <f t="shared" si="140"/>
        <v>March</v>
      </c>
      <c r="C4323" s="53">
        <f t="shared" si="141"/>
        <v>2007</v>
      </c>
      <c r="D4323" s="43" t="s">
        <v>98</v>
      </c>
      <c r="E4323" s="132">
        <v>12.16</v>
      </c>
    </row>
    <row r="4324" spans="1:5" ht="15.6" x14ac:dyDescent="0.3">
      <c r="A4324" s="45">
        <v>39154</v>
      </c>
      <c r="B4324" s="45" t="str">
        <f t="shared" si="140"/>
        <v>March</v>
      </c>
      <c r="C4324" s="53">
        <f t="shared" si="141"/>
        <v>2007</v>
      </c>
      <c r="D4324" s="130" t="s">
        <v>136</v>
      </c>
      <c r="E4324" s="132">
        <v>17.166600000000003</v>
      </c>
    </row>
    <row r="4325" spans="1:5" ht="13.8" x14ac:dyDescent="0.25">
      <c r="A4325" s="45">
        <v>39154</v>
      </c>
      <c r="B4325" s="45" t="str">
        <f t="shared" si="140"/>
        <v>March</v>
      </c>
      <c r="C4325" s="53">
        <f t="shared" si="141"/>
        <v>2007</v>
      </c>
      <c r="D4325" s="43" t="s">
        <v>118</v>
      </c>
      <c r="E4325" s="132">
        <v>15.7707</v>
      </c>
    </row>
    <row r="4326" spans="1:5" ht="13.8" x14ac:dyDescent="0.25">
      <c r="A4326" s="45">
        <v>39154</v>
      </c>
      <c r="B4326" s="45" t="str">
        <f t="shared" si="140"/>
        <v>March</v>
      </c>
      <c r="C4326" s="53">
        <f t="shared" si="141"/>
        <v>2007</v>
      </c>
      <c r="D4326" s="43" t="s">
        <v>102</v>
      </c>
      <c r="E4326" s="132">
        <v>15.562799999999999</v>
      </c>
    </row>
    <row r="4327" spans="1:5" ht="13.8" x14ac:dyDescent="0.25">
      <c r="A4327" s="45">
        <v>39154</v>
      </c>
      <c r="B4327" s="45" t="str">
        <f t="shared" si="140"/>
        <v>March</v>
      </c>
      <c r="C4327" s="53">
        <f t="shared" si="141"/>
        <v>2007</v>
      </c>
      <c r="D4327" s="43" t="s">
        <v>119</v>
      </c>
      <c r="E4327" s="132">
        <v>15.057900000000002</v>
      </c>
    </row>
    <row r="4328" spans="1:5" ht="13.8" x14ac:dyDescent="0.25">
      <c r="A4328" s="45">
        <v>39154</v>
      </c>
      <c r="B4328" s="45" t="str">
        <f t="shared" si="140"/>
        <v>March</v>
      </c>
      <c r="C4328" s="53">
        <f t="shared" si="141"/>
        <v>2007</v>
      </c>
      <c r="D4328" s="43" t="s">
        <v>120</v>
      </c>
      <c r="E4328" s="132">
        <v>14.285699999999999</v>
      </c>
    </row>
    <row r="4329" spans="1:5" ht="13.8" x14ac:dyDescent="0.25">
      <c r="A4329" s="45">
        <v>39154</v>
      </c>
      <c r="B4329" s="45" t="str">
        <f t="shared" si="140"/>
        <v>March</v>
      </c>
      <c r="C4329" s="53">
        <f t="shared" si="141"/>
        <v>2007</v>
      </c>
      <c r="D4329" s="43" t="s">
        <v>103</v>
      </c>
      <c r="E4329" s="132">
        <v>13.780799999999999</v>
      </c>
    </row>
    <row r="4330" spans="1:5" ht="13.8" x14ac:dyDescent="0.25">
      <c r="A4330" s="45">
        <v>39154</v>
      </c>
      <c r="B4330" s="45" t="str">
        <f t="shared" si="140"/>
        <v>March</v>
      </c>
      <c r="C4330" s="53">
        <f t="shared" si="141"/>
        <v>2007</v>
      </c>
      <c r="D4330" s="43" t="s">
        <v>116</v>
      </c>
      <c r="E4330" s="132">
        <v>8.8179000000000016</v>
      </c>
    </row>
    <row r="4331" spans="1:5" ht="13.8" x14ac:dyDescent="0.25">
      <c r="A4331" s="45">
        <v>39154</v>
      </c>
      <c r="B4331" s="45" t="str">
        <f t="shared" si="140"/>
        <v>March</v>
      </c>
      <c r="C4331" s="53">
        <f t="shared" si="141"/>
        <v>2007</v>
      </c>
      <c r="D4331" s="43" t="s">
        <v>104</v>
      </c>
      <c r="E4331" s="132">
        <v>11.725</v>
      </c>
    </row>
    <row r="4332" spans="1:5" ht="13.8" x14ac:dyDescent="0.25">
      <c r="A4332" s="45">
        <v>39154</v>
      </c>
      <c r="B4332" s="45" t="str">
        <f t="shared" si="140"/>
        <v>March</v>
      </c>
      <c r="C4332" s="53">
        <f t="shared" si="141"/>
        <v>2007</v>
      </c>
      <c r="D4332" s="43" t="s">
        <v>121</v>
      </c>
      <c r="E4332" s="132">
        <v>11.15</v>
      </c>
    </row>
    <row r="4333" spans="1:5" ht="13.8" x14ac:dyDescent="0.25">
      <c r="A4333" s="45">
        <v>39154</v>
      </c>
      <c r="B4333" s="45" t="str">
        <f t="shared" si="140"/>
        <v>March</v>
      </c>
      <c r="C4333" s="53">
        <f t="shared" si="141"/>
        <v>2007</v>
      </c>
      <c r="D4333" s="43" t="s">
        <v>122</v>
      </c>
      <c r="E4333" s="132">
        <v>10.1</v>
      </c>
    </row>
    <row r="4334" spans="1:5" ht="13.8" x14ac:dyDescent="0.25">
      <c r="A4334" s="45">
        <v>39154</v>
      </c>
      <c r="B4334" s="45" t="str">
        <f t="shared" si="140"/>
        <v>March</v>
      </c>
      <c r="C4334" s="53">
        <f t="shared" si="141"/>
        <v>2007</v>
      </c>
      <c r="D4334" s="43" t="s">
        <v>123</v>
      </c>
      <c r="E4334" s="132">
        <v>9.9749999999999996</v>
      </c>
    </row>
    <row r="4335" spans="1:5" ht="13.8" x14ac:dyDescent="0.25">
      <c r="A4335" s="45">
        <v>39154</v>
      </c>
      <c r="B4335" s="45" t="str">
        <f t="shared" si="140"/>
        <v>March</v>
      </c>
      <c r="C4335" s="53">
        <f t="shared" si="141"/>
        <v>2007</v>
      </c>
      <c r="D4335" s="43" t="s">
        <v>99</v>
      </c>
      <c r="E4335" s="132">
        <v>7.371999999999999</v>
      </c>
    </row>
    <row r="4336" spans="1:5" ht="13.8" x14ac:dyDescent="0.25">
      <c r="A4336" s="45">
        <v>39154</v>
      </c>
      <c r="B4336" s="45" t="str">
        <f t="shared" si="140"/>
        <v>March</v>
      </c>
      <c r="C4336" s="53">
        <f t="shared" si="141"/>
        <v>2007</v>
      </c>
      <c r="D4336" s="43" t="s">
        <v>100</v>
      </c>
      <c r="E4336" s="132">
        <v>7.1780000000000008</v>
      </c>
    </row>
    <row r="4337" spans="1:5" ht="13.8" x14ac:dyDescent="0.25">
      <c r="A4337" s="45">
        <v>39154</v>
      </c>
      <c r="B4337" s="45" t="str">
        <f t="shared" si="140"/>
        <v>March</v>
      </c>
      <c r="C4337" s="53">
        <f t="shared" si="141"/>
        <v>2007</v>
      </c>
      <c r="D4337" s="43" t="s">
        <v>101</v>
      </c>
      <c r="E4337" s="132">
        <v>6.8675999999999995</v>
      </c>
    </row>
    <row r="4338" spans="1:5" ht="13.8" x14ac:dyDescent="0.25">
      <c r="A4338" s="45">
        <v>39154</v>
      </c>
      <c r="B4338" s="45" t="str">
        <f t="shared" si="140"/>
        <v>March</v>
      </c>
      <c r="C4338" s="53">
        <f t="shared" si="141"/>
        <v>2007</v>
      </c>
      <c r="D4338" s="43" t="s">
        <v>124</v>
      </c>
      <c r="E4338" s="132">
        <v>6.8093999999999992</v>
      </c>
    </row>
    <row r="4339" spans="1:5" ht="13.8" x14ac:dyDescent="0.25">
      <c r="A4339" s="45">
        <v>39154</v>
      </c>
      <c r="B4339" s="45" t="str">
        <f t="shared" si="140"/>
        <v>March</v>
      </c>
      <c r="C4339" s="53">
        <f t="shared" si="141"/>
        <v>2007</v>
      </c>
      <c r="D4339" s="43" t="s">
        <v>125</v>
      </c>
      <c r="E4339" s="132">
        <v>6.0915999999999997</v>
      </c>
    </row>
    <row r="4340" spans="1:5" ht="13.8" x14ac:dyDescent="0.25">
      <c r="A4340" s="45">
        <v>39154</v>
      </c>
      <c r="B4340" s="45" t="str">
        <f t="shared" si="140"/>
        <v>March</v>
      </c>
      <c r="C4340" s="53">
        <f t="shared" si="141"/>
        <v>2007</v>
      </c>
      <c r="D4340" s="43" t="s">
        <v>126</v>
      </c>
      <c r="E4340" s="132">
        <v>6.5481000000000007</v>
      </c>
    </row>
    <row r="4341" spans="1:5" ht="13.8" x14ac:dyDescent="0.25">
      <c r="A4341" s="45">
        <v>39154</v>
      </c>
      <c r="B4341" s="45" t="str">
        <f t="shared" si="140"/>
        <v>March</v>
      </c>
      <c r="C4341" s="53">
        <f t="shared" si="141"/>
        <v>2007</v>
      </c>
      <c r="D4341" s="43" t="s">
        <v>127</v>
      </c>
      <c r="E4341" s="132">
        <v>6.5148000000000001</v>
      </c>
    </row>
    <row r="4342" spans="1:5" ht="13.8" x14ac:dyDescent="0.25">
      <c r="A4342" s="45">
        <v>39154</v>
      </c>
      <c r="B4342" s="45" t="str">
        <f t="shared" si="140"/>
        <v>March</v>
      </c>
      <c r="C4342" s="53">
        <f t="shared" si="141"/>
        <v>2007</v>
      </c>
      <c r="D4342" s="43" t="s">
        <v>105</v>
      </c>
      <c r="E4342" s="132">
        <v>4.7918000000000003</v>
      </c>
    </row>
    <row r="4343" spans="1:5" ht="13.8" x14ac:dyDescent="0.25">
      <c r="A4343" s="45">
        <v>39154</v>
      </c>
      <c r="B4343" s="45" t="str">
        <f t="shared" si="140"/>
        <v>March</v>
      </c>
      <c r="C4343" s="53">
        <f t="shared" si="141"/>
        <v>2007</v>
      </c>
      <c r="D4343" s="43" t="s">
        <v>128</v>
      </c>
      <c r="E4343" s="132">
        <v>6.7325999999999997</v>
      </c>
    </row>
    <row r="4344" spans="1:5" ht="13.8" x14ac:dyDescent="0.25">
      <c r="A4344" s="47">
        <v>39161</v>
      </c>
      <c r="B4344" s="45" t="str">
        <f t="shared" si="140"/>
        <v>March</v>
      </c>
      <c r="C4344" s="53">
        <f t="shared" si="141"/>
        <v>2007</v>
      </c>
      <c r="D4344" s="43" t="s">
        <v>131</v>
      </c>
    </row>
    <row r="4345" spans="1:5" ht="13.8" x14ac:dyDescent="0.25">
      <c r="A4345" s="47">
        <v>39161</v>
      </c>
      <c r="B4345" s="45" t="str">
        <f t="shared" si="140"/>
        <v>March</v>
      </c>
      <c r="C4345" s="53">
        <f t="shared" si="141"/>
        <v>2007</v>
      </c>
      <c r="D4345" s="43" t="s">
        <v>115</v>
      </c>
      <c r="E4345" s="132">
        <v>17.579999999999998</v>
      </c>
    </row>
    <row r="4346" spans="1:5" ht="13.8" x14ac:dyDescent="0.25">
      <c r="A4346" s="47">
        <v>39161</v>
      </c>
      <c r="B4346" s="45" t="str">
        <f t="shared" si="140"/>
        <v>March</v>
      </c>
      <c r="C4346" s="53">
        <f t="shared" si="141"/>
        <v>2007</v>
      </c>
      <c r="D4346" s="43" t="s">
        <v>95</v>
      </c>
      <c r="E4346" s="132">
        <v>15.5876</v>
      </c>
    </row>
    <row r="4347" spans="1:5" ht="13.8" x14ac:dyDescent="0.25">
      <c r="A4347" s="47">
        <v>39161</v>
      </c>
      <c r="B4347" s="45" t="str">
        <f t="shared" si="140"/>
        <v>March</v>
      </c>
      <c r="C4347" s="53">
        <f t="shared" si="141"/>
        <v>2007</v>
      </c>
      <c r="D4347" s="43" t="s">
        <v>96</v>
      </c>
      <c r="E4347" s="132">
        <v>14.884400000000001</v>
      </c>
    </row>
    <row r="4348" spans="1:5" ht="13.8" x14ac:dyDescent="0.25">
      <c r="A4348" s="47">
        <v>39161</v>
      </c>
      <c r="B4348" s="45" t="str">
        <f t="shared" si="140"/>
        <v>March</v>
      </c>
      <c r="C4348" s="53">
        <f t="shared" si="141"/>
        <v>2007</v>
      </c>
      <c r="D4348" s="43" t="s">
        <v>97</v>
      </c>
      <c r="E4348" s="132">
        <v>14.181199999999999</v>
      </c>
    </row>
    <row r="4349" spans="1:5" ht="13.8" x14ac:dyDescent="0.25">
      <c r="A4349" s="47">
        <v>39161</v>
      </c>
      <c r="B4349" s="45" t="str">
        <f t="shared" si="140"/>
        <v>March</v>
      </c>
      <c r="C4349" s="53">
        <f t="shared" si="141"/>
        <v>2007</v>
      </c>
      <c r="D4349" s="43" t="s">
        <v>98</v>
      </c>
      <c r="E4349" s="132">
        <v>11.133999999999999</v>
      </c>
    </row>
    <row r="4350" spans="1:5" ht="15.6" x14ac:dyDescent="0.3">
      <c r="A4350" s="47">
        <v>39161</v>
      </c>
      <c r="B4350" s="45" t="str">
        <f t="shared" si="140"/>
        <v>March</v>
      </c>
      <c r="C4350" s="53">
        <f t="shared" si="141"/>
        <v>2007</v>
      </c>
      <c r="D4350" s="130" t="s">
        <v>136</v>
      </c>
      <c r="E4350" s="132">
        <v>15.490399999999999</v>
      </c>
    </row>
    <row r="4351" spans="1:5" ht="13.8" x14ac:dyDescent="0.25">
      <c r="A4351" s="47">
        <v>39161</v>
      </c>
      <c r="B4351" s="45" t="str">
        <f t="shared" si="140"/>
        <v>March</v>
      </c>
      <c r="C4351" s="53">
        <f t="shared" si="141"/>
        <v>2007</v>
      </c>
      <c r="D4351" s="43" t="s">
        <v>118</v>
      </c>
      <c r="E4351" s="132">
        <v>14.230799999999999</v>
      </c>
    </row>
    <row r="4352" spans="1:5" ht="13.8" x14ac:dyDescent="0.25">
      <c r="A4352" s="47">
        <v>39161</v>
      </c>
      <c r="B4352" s="45" t="str">
        <f t="shared" si="140"/>
        <v>March</v>
      </c>
      <c r="C4352" s="53">
        <f t="shared" si="141"/>
        <v>2007</v>
      </c>
      <c r="D4352" s="43" t="s">
        <v>102</v>
      </c>
      <c r="E4352" s="132">
        <v>14.043200000000002</v>
      </c>
    </row>
    <row r="4353" spans="1:5" ht="13.8" x14ac:dyDescent="0.25">
      <c r="A4353" s="47">
        <v>39161</v>
      </c>
      <c r="B4353" s="45" t="str">
        <f t="shared" si="140"/>
        <v>March</v>
      </c>
      <c r="C4353" s="53">
        <f t="shared" si="141"/>
        <v>2007</v>
      </c>
      <c r="D4353" s="43" t="s">
        <v>119</v>
      </c>
      <c r="E4353" s="132">
        <v>13.5876</v>
      </c>
    </row>
    <row r="4354" spans="1:5" ht="13.8" x14ac:dyDescent="0.25">
      <c r="A4354" s="47">
        <v>39161</v>
      </c>
      <c r="B4354" s="45" t="str">
        <f t="shared" si="140"/>
        <v>March</v>
      </c>
      <c r="C4354" s="53">
        <f t="shared" si="141"/>
        <v>2007</v>
      </c>
      <c r="D4354" s="43" t="s">
        <v>120</v>
      </c>
      <c r="E4354" s="132">
        <v>12.890799999999999</v>
      </c>
    </row>
    <row r="4355" spans="1:5" ht="13.8" x14ac:dyDescent="0.25">
      <c r="A4355" s="47">
        <v>39161</v>
      </c>
      <c r="B4355" s="45" t="str">
        <f t="shared" si="140"/>
        <v>March</v>
      </c>
      <c r="C4355" s="53">
        <f t="shared" si="141"/>
        <v>2007</v>
      </c>
      <c r="D4355" s="43" t="s">
        <v>103</v>
      </c>
      <c r="E4355" s="132">
        <v>12.4352</v>
      </c>
    </row>
    <row r="4356" spans="1:5" ht="13.8" x14ac:dyDescent="0.25">
      <c r="A4356" s="47">
        <v>39161</v>
      </c>
      <c r="B4356" s="45" t="str">
        <f t="shared" si="140"/>
        <v>March</v>
      </c>
      <c r="C4356" s="53">
        <f t="shared" si="141"/>
        <v>2007</v>
      </c>
      <c r="D4356" s="43" t="s">
        <v>116</v>
      </c>
      <c r="E4356" s="132">
        <v>7.7007000000000003</v>
      </c>
    </row>
    <row r="4357" spans="1:5" ht="13.8" x14ac:dyDescent="0.25">
      <c r="A4357" s="47">
        <v>39161</v>
      </c>
      <c r="B4357" s="45" t="str">
        <f t="shared" si="140"/>
        <v>March</v>
      </c>
      <c r="C4357" s="53">
        <f t="shared" si="141"/>
        <v>2007</v>
      </c>
      <c r="D4357" s="43" t="s">
        <v>104</v>
      </c>
      <c r="E4357" s="132">
        <v>11.021500000000001</v>
      </c>
    </row>
    <row r="4358" spans="1:5" ht="13.8" x14ac:dyDescent="0.25">
      <c r="A4358" s="47">
        <v>39161</v>
      </c>
      <c r="B4358" s="45" t="str">
        <f t="shared" si="140"/>
        <v>March</v>
      </c>
      <c r="C4358" s="53">
        <f t="shared" si="141"/>
        <v>2007</v>
      </c>
      <c r="D4358" s="43" t="s">
        <v>121</v>
      </c>
      <c r="E4358" s="132">
        <v>10.481</v>
      </c>
    </row>
    <row r="4359" spans="1:5" ht="13.8" x14ac:dyDescent="0.25">
      <c r="A4359" s="47">
        <v>39161</v>
      </c>
      <c r="B4359" s="45" t="str">
        <f t="shared" si="140"/>
        <v>March</v>
      </c>
      <c r="C4359" s="53">
        <f t="shared" si="141"/>
        <v>2007</v>
      </c>
      <c r="D4359" s="43" t="s">
        <v>122</v>
      </c>
      <c r="E4359" s="132">
        <v>9.4939999999999998</v>
      </c>
    </row>
    <row r="4360" spans="1:5" ht="13.8" x14ac:dyDescent="0.25">
      <c r="A4360" s="47">
        <v>39161</v>
      </c>
      <c r="B4360" s="45" t="str">
        <f t="shared" si="140"/>
        <v>March</v>
      </c>
      <c r="C4360" s="53">
        <f t="shared" si="141"/>
        <v>2007</v>
      </c>
      <c r="D4360" s="43" t="s">
        <v>123</v>
      </c>
      <c r="E4360" s="132">
        <v>9.3765000000000001</v>
      </c>
    </row>
    <row r="4361" spans="1:5" ht="13.8" x14ac:dyDescent="0.25">
      <c r="A4361" s="47">
        <v>39161</v>
      </c>
      <c r="B4361" s="45" t="str">
        <f t="shared" si="140"/>
        <v>March</v>
      </c>
      <c r="C4361" s="53">
        <f t="shared" si="141"/>
        <v>2007</v>
      </c>
      <c r="D4361" s="43" t="s">
        <v>99</v>
      </c>
      <c r="E4361" s="132">
        <v>6.726</v>
      </c>
    </row>
    <row r="4362" spans="1:5" ht="13.8" x14ac:dyDescent="0.25">
      <c r="A4362" s="47">
        <v>39161</v>
      </c>
      <c r="B4362" s="45" t="str">
        <f t="shared" si="140"/>
        <v>March</v>
      </c>
      <c r="C4362" s="53">
        <f t="shared" si="141"/>
        <v>2007</v>
      </c>
      <c r="D4362" s="43" t="s">
        <v>100</v>
      </c>
      <c r="E4362" s="132">
        <v>6.5489999999999995</v>
      </c>
    </row>
    <row r="4363" spans="1:5" ht="13.8" x14ac:dyDescent="0.25">
      <c r="A4363" s="47">
        <v>39161</v>
      </c>
      <c r="B4363" s="45" t="str">
        <f t="shared" si="140"/>
        <v>March</v>
      </c>
      <c r="C4363" s="53">
        <f t="shared" si="141"/>
        <v>2007</v>
      </c>
      <c r="D4363" s="43" t="s">
        <v>101</v>
      </c>
      <c r="E4363" s="132">
        <v>6.2658000000000005</v>
      </c>
    </row>
    <row r="4364" spans="1:5" ht="13.8" x14ac:dyDescent="0.25">
      <c r="A4364" s="47">
        <v>39161</v>
      </c>
      <c r="B4364" s="45" t="str">
        <f t="shared" si="140"/>
        <v>March</v>
      </c>
      <c r="C4364" s="53">
        <f t="shared" si="141"/>
        <v>2007</v>
      </c>
      <c r="D4364" s="43" t="s">
        <v>124</v>
      </c>
      <c r="E4364" s="132">
        <v>6.2126999999999999</v>
      </c>
    </row>
    <row r="4365" spans="1:5" ht="13.8" x14ac:dyDescent="0.25">
      <c r="A4365" s="47">
        <v>39161</v>
      </c>
      <c r="B4365" s="45" t="str">
        <f t="shared" si="140"/>
        <v>March</v>
      </c>
      <c r="C4365" s="53">
        <f t="shared" si="141"/>
        <v>2007</v>
      </c>
      <c r="D4365" s="43" t="s">
        <v>125</v>
      </c>
      <c r="E4365" s="132">
        <v>5.5577999999999994</v>
      </c>
    </row>
    <row r="4366" spans="1:5" ht="13.8" x14ac:dyDescent="0.25">
      <c r="A4366" s="47">
        <v>39161</v>
      </c>
      <c r="B4366" s="45" t="str">
        <f t="shared" si="140"/>
        <v>March</v>
      </c>
      <c r="C4366" s="53">
        <f t="shared" si="141"/>
        <v>2007</v>
      </c>
      <c r="D4366" s="43" t="s">
        <v>126</v>
      </c>
      <c r="E4366" s="132">
        <v>6.0398000000000005</v>
      </c>
    </row>
    <row r="4367" spans="1:5" ht="13.8" x14ac:dyDescent="0.25">
      <c r="A4367" s="47">
        <v>39161</v>
      </c>
      <c r="B4367" s="45" t="str">
        <f t="shared" si="140"/>
        <v>March</v>
      </c>
      <c r="C4367" s="53">
        <f t="shared" si="141"/>
        <v>2007</v>
      </c>
      <c r="D4367" s="43" t="s">
        <v>127</v>
      </c>
      <c r="E4367" s="132">
        <v>6.0609000000000002</v>
      </c>
    </row>
    <row r="4368" spans="1:5" ht="13.8" x14ac:dyDescent="0.25">
      <c r="A4368" s="47">
        <v>39161</v>
      </c>
      <c r="B4368" s="45" t="str">
        <f t="shared" si="140"/>
        <v>March</v>
      </c>
      <c r="C4368" s="53">
        <f t="shared" si="141"/>
        <v>2007</v>
      </c>
      <c r="D4368" s="43" t="s">
        <v>105</v>
      </c>
      <c r="E4368" s="132">
        <v>4.3719000000000001</v>
      </c>
    </row>
    <row r="4369" spans="1:5" ht="13.8" x14ac:dyDescent="0.25">
      <c r="A4369" s="47">
        <v>39161</v>
      </c>
      <c r="B4369" s="45" t="str">
        <f t="shared" si="140"/>
        <v>March</v>
      </c>
      <c r="C4369" s="53">
        <f t="shared" si="141"/>
        <v>2007</v>
      </c>
      <c r="D4369" s="43" t="s">
        <v>128</v>
      </c>
      <c r="E4369" s="132">
        <v>6.3433000000000002</v>
      </c>
    </row>
    <row r="4370" spans="1:5" ht="13.8" x14ac:dyDescent="0.25">
      <c r="A4370" s="47">
        <v>39168</v>
      </c>
      <c r="B4370" s="45" t="str">
        <f t="shared" si="140"/>
        <v>March</v>
      </c>
      <c r="C4370" s="53">
        <f t="shared" si="141"/>
        <v>2007</v>
      </c>
      <c r="D4370" s="43" t="s">
        <v>131</v>
      </c>
    </row>
    <row r="4371" spans="1:5" ht="13.8" x14ac:dyDescent="0.25">
      <c r="A4371" s="47">
        <v>39168</v>
      </c>
      <c r="B4371" s="45" t="str">
        <f t="shared" si="140"/>
        <v>March</v>
      </c>
      <c r="C4371" s="53">
        <f t="shared" si="141"/>
        <v>2007</v>
      </c>
      <c r="D4371" s="43" t="s">
        <v>115</v>
      </c>
      <c r="E4371" s="132">
        <v>16.8</v>
      </c>
    </row>
    <row r="4372" spans="1:5" ht="13.8" x14ac:dyDescent="0.25">
      <c r="A4372" s="47">
        <v>39168</v>
      </c>
      <c r="B4372" s="45" t="str">
        <f t="shared" si="140"/>
        <v>March</v>
      </c>
      <c r="C4372" s="53">
        <f t="shared" si="141"/>
        <v>2007</v>
      </c>
      <c r="D4372" s="43" t="s">
        <v>95</v>
      </c>
      <c r="E4372" s="132">
        <v>14.896000000000001</v>
      </c>
    </row>
    <row r="4373" spans="1:5" ht="13.8" x14ac:dyDescent="0.25">
      <c r="A4373" s="47">
        <v>39168</v>
      </c>
      <c r="B4373" s="45" t="str">
        <f t="shared" si="140"/>
        <v>March</v>
      </c>
      <c r="C4373" s="53">
        <f t="shared" si="141"/>
        <v>2007</v>
      </c>
      <c r="D4373" s="43" t="s">
        <v>96</v>
      </c>
      <c r="E4373" s="132">
        <v>14.224</v>
      </c>
    </row>
    <row r="4374" spans="1:5" ht="13.8" x14ac:dyDescent="0.25">
      <c r="A4374" s="47">
        <v>39168</v>
      </c>
      <c r="B4374" s="45" t="str">
        <f t="shared" si="140"/>
        <v>March</v>
      </c>
      <c r="C4374" s="53">
        <f t="shared" si="141"/>
        <v>2007</v>
      </c>
      <c r="D4374" s="43" t="s">
        <v>97</v>
      </c>
      <c r="E4374" s="132">
        <v>13.552</v>
      </c>
    </row>
    <row r="4375" spans="1:5" ht="13.8" x14ac:dyDescent="0.25">
      <c r="A4375" s="47">
        <v>39168</v>
      </c>
      <c r="B4375" s="45" t="str">
        <f t="shared" si="140"/>
        <v>March</v>
      </c>
      <c r="C4375" s="53">
        <f t="shared" si="141"/>
        <v>2007</v>
      </c>
      <c r="D4375" s="43" t="s">
        <v>98</v>
      </c>
      <c r="E4375" s="132">
        <v>10.64</v>
      </c>
    </row>
    <row r="4376" spans="1:5" ht="15.6" x14ac:dyDescent="0.3">
      <c r="A4376" s="47">
        <v>39168</v>
      </c>
      <c r="B4376" s="45" t="str">
        <f t="shared" si="140"/>
        <v>March</v>
      </c>
      <c r="C4376" s="53">
        <f t="shared" si="141"/>
        <v>2007</v>
      </c>
      <c r="D4376" s="130" t="s">
        <v>136</v>
      </c>
      <c r="E4376" s="132">
        <v>14.103200000000001</v>
      </c>
    </row>
    <row r="4377" spans="1:5" ht="13.8" x14ac:dyDescent="0.25">
      <c r="A4377" s="47">
        <v>39168</v>
      </c>
      <c r="B4377" s="45" t="str">
        <f t="shared" ref="B4377:B4438" si="142">TEXT(A4377,"mmmm")</f>
        <v>March</v>
      </c>
      <c r="C4377" s="53">
        <f t="shared" ref="C4377:C4438" si="143">YEAR(A4377)</f>
        <v>2007</v>
      </c>
      <c r="D4377" s="43" t="s">
        <v>118</v>
      </c>
      <c r="E4377" s="132">
        <v>12.956399999999999</v>
      </c>
    </row>
    <row r="4378" spans="1:5" ht="13.8" x14ac:dyDescent="0.25">
      <c r="A4378" s="47">
        <v>39168</v>
      </c>
      <c r="B4378" s="45" t="str">
        <f t="shared" si="142"/>
        <v>March</v>
      </c>
      <c r="C4378" s="53">
        <f t="shared" si="143"/>
        <v>2007</v>
      </c>
      <c r="D4378" s="43" t="s">
        <v>102</v>
      </c>
      <c r="E4378" s="132">
        <v>12.785599999999999</v>
      </c>
    </row>
    <row r="4379" spans="1:5" ht="13.8" x14ac:dyDescent="0.25">
      <c r="A4379" s="47">
        <v>39168</v>
      </c>
      <c r="B4379" s="45" t="str">
        <f t="shared" si="142"/>
        <v>March</v>
      </c>
      <c r="C4379" s="53">
        <f t="shared" si="143"/>
        <v>2007</v>
      </c>
      <c r="D4379" s="43" t="s">
        <v>119</v>
      </c>
      <c r="E4379" s="132">
        <v>12.370800000000001</v>
      </c>
    </row>
    <row r="4380" spans="1:5" ht="13.8" x14ac:dyDescent="0.25">
      <c r="A4380" s="47">
        <v>39168</v>
      </c>
      <c r="B4380" s="45" t="str">
        <f t="shared" si="142"/>
        <v>March</v>
      </c>
      <c r="C4380" s="53">
        <f t="shared" si="143"/>
        <v>2007</v>
      </c>
      <c r="D4380" s="43" t="s">
        <v>120</v>
      </c>
      <c r="E4380" s="132">
        <v>11.736399999999998</v>
      </c>
    </row>
    <row r="4381" spans="1:5" ht="13.8" x14ac:dyDescent="0.25">
      <c r="A4381" s="47">
        <v>39168</v>
      </c>
      <c r="B4381" s="45" t="str">
        <f t="shared" si="142"/>
        <v>March</v>
      </c>
      <c r="C4381" s="53">
        <f t="shared" si="143"/>
        <v>2007</v>
      </c>
      <c r="D4381" s="43" t="s">
        <v>103</v>
      </c>
      <c r="E4381" s="132">
        <v>11.321599999999998</v>
      </c>
    </row>
    <row r="4382" spans="1:5" ht="13.8" x14ac:dyDescent="0.25">
      <c r="A4382" s="47">
        <v>39168</v>
      </c>
      <c r="B4382" s="45" t="str">
        <f t="shared" si="142"/>
        <v>March</v>
      </c>
      <c r="C4382" s="53">
        <f t="shared" si="143"/>
        <v>2007</v>
      </c>
      <c r="D4382" s="43" t="s">
        <v>116</v>
      </c>
      <c r="E4382" s="132">
        <v>7.0224000000000002</v>
      </c>
    </row>
    <row r="4383" spans="1:5" ht="13.8" x14ac:dyDescent="0.25">
      <c r="A4383" s="47">
        <v>39168</v>
      </c>
      <c r="B4383" s="45" t="str">
        <f t="shared" si="142"/>
        <v>March</v>
      </c>
      <c r="C4383" s="53">
        <f t="shared" si="143"/>
        <v>2007</v>
      </c>
      <c r="D4383" s="43" t="s">
        <v>104</v>
      </c>
      <c r="E4383" s="132">
        <v>9.9897000000000009</v>
      </c>
    </row>
    <row r="4384" spans="1:5" ht="13.8" x14ac:dyDescent="0.25">
      <c r="A4384" s="47">
        <v>39168</v>
      </c>
      <c r="B4384" s="45" t="str">
        <f t="shared" si="142"/>
        <v>March</v>
      </c>
      <c r="C4384" s="53">
        <f t="shared" si="143"/>
        <v>2007</v>
      </c>
      <c r="D4384" s="43" t="s">
        <v>121</v>
      </c>
      <c r="E4384" s="132">
        <v>9.4998000000000005</v>
      </c>
    </row>
    <row r="4385" spans="1:5" ht="13.8" x14ac:dyDescent="0.25">
      <c r="A4385" s="47">
        <v>39168</v>
      </c>
      <c r="B4385" s="45" t="str">
        <f t="shared" si="142"/>
        <v>March</v>
      </c>
      <c r="C4385" s="53">
        <f t="shared" si="143"/>
        <v>2007</v>
      </c>
      <c r="D4385" s="43" t="s">
        <v>122</v>
      </c>
      <c r="E4385" s="132">
        <v>8.6052</v>
      </c>
    </row>
    <row r="4386" spans="1:5" ht="13.8" x14ac:dyDescent="0.25">
      <c r="A4386" s="47">
        <v>39168</v>
      </c>
      <c r="B4386" s="45" t="str">
        <f t="shared" si="142"/>
        <v>March</v>
      </c>
      <c r="C4386" s="53">
        <f t="shared" si="143"/>
        <v>2007</v>
      </c>
      <c r="D4386" s="43" t="s">
        <v>123</v>
      </c>
      <c r="E4386" s="132">
        <v>8.4986999999999995</v>
      </c>
    </row>
    <row r="4387" spans="1:5" ht="13.8" x14ac:dyDescent="0.25">
      <c r="A4387" s="47">
        <v>39168</v>
      </c>
      <c r="B4387" s="45" t="str">
        <f t="shared" si="142"/>
        <v>March</v>
      </c>
      <c r="C4387" s="53">
        <f t="shared" si="143"/>
        <v>2007</v>
      </c>
      <c r="D4387" s="43" t="s">
        <v>99</v>
      </c>
      <c r="E4387" s="132">
        <v>6.0039999999999996</v>
      </c>
    </row>
    <row r="4388" spans="1:5" ht="13.8" x14ac:dyDescent="0.25">
      <c r="A4388" s="47">
        <v>39168</v>
      </c>
      <c r="B4388" s="45" t="str">
        <f t="shared" si="142"/>
        <v>March</v>
      </c>
      <c r="C4388" s="53">
        <f t="shared" si="143"/>
        <v>2007</v>
      </c>
      <c r="D4388" s="43" t="s">
        <v>100</v>
      </c>
      <c r="E4388" s="132">
        <v>5.8460000000000001</v>
      </c>
    </row>
    <row r="4389" spans="1:5" ht="13.8" x14ac:dyDescent="0.25">
      <c r="A4389" s="47">
        <v>39168</v>
      </c>
      <c r="B4389" s="45" t="str">
        <f t="shared" si="142"/>
        <v>March</v>
      </c>
      <c r="C4389" s="53">
        <f t="shared" si="143"/>
        <v>2007</v>
      </c>
      <c r="D4389" s="43" t="s">
        <v>101</v>
      </c>
      <c r="E4389" s="132">
        <v>5.5932000000000004</v>
      </c>
    </row>
    <row r="4390" spans="1:5" ht="13.8" x14ac:dyDescent="0.25">
      <c r="A4390" s="47">
        <v>39168</v>
      </c>
      <c r="B4390" s="45" t="str">
        <f t="shared" si="142"/>
        <v>March</v>
      </c>
      <c r="C4390" s="53">
        <f t="shared" si="143"/>
        <v>2007</v>
      </c>
      <c r="D4390" s="43" t="s">
        <v>124</v>
      </c>
      <c r="E4390" s="132">
        <v>5.545799999999999</v>
      </c>
    </row>
    <row r="4391" spans="1:5" ht="13.8" x14ac:dyDescent="0.25">
      <c r="A4391" s="47">
        <v>39168</v>
      </c>
      <c r="B4391" s="45" t="str">
        <f t="shared" si="142"/>
        <v>March</v>
      </c>
      <c r="C4391" s="53">
        <f t="shared" si="143"/>
        <v>2007</v>
      </c>
      <c r="D4391" s="43" t="s">
        <v>125</v>
      </c>
      <c r="E4391" s="132">
        <v>4.9611999999999998</v>
      </c>
    </row>
    <row r="4392" spans="1:5" ht="13.8" x14ac:dyDescent="0.25">
      <c r="A4392" s="47">
        <v>39168</v>
      </c>
      <c r="B4392" s="45" t="str">
        <f t="shared" si="142"/>
        <v>March</v>
      </c>
      <c r="C4392" s="53">
        <f t="shared" si="143"/>
        <v>2007</v>
      </c>
      <c r="D4392" s="43" t="s">
        <v>126</v>
      </c>
      <c r="E4392" s="132">
        <v>5.4717000000000011</v>
      </c>
    </row>
    <row r="4393" spans="1:5" ht="13.8" x14ac:dyDescent="0.25">
      <c r="A4393" s="47">
        <v>39168</v>
      </c>
      <c r="B4393" s="45" t="str">
        <f t="shared" si="142"/>
        <v>March</v>
      </c>
      <c r="C4393" s="53">
        <f t="shared" si="143"/>
        <v>2007</v>
      </c>
      <c r="D4393" s="43" t="s">
        <v>127</v>
      </c>
      <c r="E4393" s="132">
        <v>5.5536000000000003</v>
      </c>
    </row>
    <row r="4394" spans="1:5" ht="13.8" x14ac:dyDescent="0.25">
      <c r="A4394" s="47">
        <v>39168</v>
      </c>
      <c r="B4394" s="45" t="str">
        <f t="shared" si="142"/>
        <v>March</v>
      </c>
      <c r="C4394" s="53">
        <f t="shared" si="143"/>
        <v>2007</v>
      </c>
      <c r="D4394" s="43" t="s">
        <v>105</v>
      </c>
      <c r="E4394" s="132">
        <v>3.9026000000000005</v>
      </c>
    </row>
    <row r="4395" spans="1:5" ht="13.8" x14ac:dyDescent="0.25">
      <c r="A4395" s="47">
        <v>39168</v>
      </c>
      <c r="B4395" s="45" t="str">
        <f t="shared" si="142"/>
        <v>March</v>
      </c>
      <c r="C4395" s="53">
        <f t="shared" si="143"/>
        <v>2007</v>
      </c>
      <c r="D4395" s="43" t="s">
        <v>128</v>
      </c>
      <c r="E4395" s="132">
        <v>5.9082000000000008</v>
      </c>
    </row>
    <row r="4396" spans="1:5" ht="13.8" x14ac:dyDescent="0.25">
      <c r="A4396" s="47">
        <v>39175</v>
      </c>
      <c r="B4396" s="45" t="str">
        <f t="shared" si="142"/>
        <v>April</v>
      </c>
      <c r="C4396" s="53">
        <f t="shared" si="143"/>
        <v>2007</v>
      </c>
      <c r="D4396" s="43" t="s">
        <v>131</v>
      </c>
      <c r="E4396" s="132">
        <v>19.808000000000003</v>
      </c>
    </row>
    <row r="4397" spans="1:5" ht="13.8" x14ac:dyDescent="0.25">
      <c r="A4397" s="47">
        <v>39175</v>
      </c>
      <c r="B4397" s="45" t="str">
        <f t="shared" si="142"/>
        <v>April</v>
      </c>
      <c r="C4397" s="53">
        <f t="shared" si="143"/>
        <v>2007</v>
      </c>
      <c r="D4397" s="43" t="s">
        <v>115</v>
      </c>
      <c r="E4397" s="132">
        <v>16.8</v>
      </c>
    </row>
    <row r="4398" spans="1:5" ht="13.8" x14ac:dyDescent="0.25">
      <c r="A4398" s="47">
        <v>39175</v>
      </c>
      <c r="B4398" s="45" t="str">
        <f t="shared" si="142"/>
        <v>April</v>
      </c>
      <c r="C4398" s="53">
        <f t="shared" si="143"/>
        <v>2007</v>
      </c>
      <c r="D4398" s="43" t="s">
        <v>95</v>
      </c>
      <c r="E4398" s="132">
        <v>14.896000000000001</v>
      </c>
    </row>
    <row r="4399" spans="1:5" ht="13.8" x14ac:dyDescent="0.25">
      <c r="A4399" s="47">
        <v>39175</v>
      </c>
      <c r="B4399" s="45" t="str">
        <f t="shared" si="142"/>
        <v>April</v>
      </c>
      <c r="C4399" s="53">
        <f t="shared" si="143"/>
        <v>2007</v>
      </c>
      <c r="D4399" s="43" t="s">
        <v>96</v>
      </c>
      <c r="E4399" s="132">
        <v>14.224</v>
      </c>
    </row>
    <row r="4400" spans="1:5" ht="13.8" x14ac:dyDescent="0.25">
      <c r="A4400" s="47">
        <v>39175</v>
      </c>
      <c r="B4400" s="45" t="str">
        <f t="shared" si="142"/>
        <v>April</v>
      </c>
      <c r="C4400" s="53">
        <f t="shared" si="143"/>
        <v>2007</v>
      </c>
      <c r="D4400" s="43" t="s">
        <v>97</v>
      </c>
      <c r="E4400" s="132">
        <v>13.552</v>
      </c>
    </row>
    <row r="4401" spans="1:5" ht="13.8" x14ac:dyDescent="0.25">
      <c r="A4401" s="47">
        <v>39175</v>
      </c>
      <c r="B4401" s="45" t="str">
        <f t="shared" si="142"/>
        <v>April</v>
      </c>
      <c r="C4401" s="53">
        <f t="shared" si="143"/>
        <v>2007</v>
      </c>
      <c r="D4401" s="43" t="s">
        <v>98</v>
      </c>
      <c r="E4401" s="132">
        <v>10.64</v>
      </c>
    </row>
    <row r="4402" spans="1:5" ht="15.6" x14ac:dyDescent="0.3">
      <c r="A4402" s="47">
        <v>39175</v>
      </c>
      <c r="B4402" s="45" t="str">
        <f t="shared" si="142"/>
        <v>April</v>
      </c>
      <c r="C4402" s="53">
        <f t="shared" si="143"/>
        <v>2007</v>
      </c>
      <c r="D4402" s="130" t="s">
        <v>136</v>
      </c>
      <c r="E4402" s="132">
        <v>13.698600000000001</v>
      </c>
    </row>
    <row r="4403" spans="1:5" ht="13.8" x14ac:dyDescent="0.25">
      <c r="A4403" s="47">
        <v>39175</v>
      </c>
      <c r="B4403" s="45" t="str">
        <f t="shared" si="142"/>
        <v>April</v>
      </c>
      <c r="C4403" s="53">
        <f t="shared" si="143"/>
        <v>2007</v>
      </c>
      <c r="D4403" s="43" t="s">
        <v>118</v>
      </c>
      <c r="E4403" s="132">
        <v>12.584699999999998</v>
      </c>
    </row>
    <row r="4404" spans="1:5" ht="13.8" x14ac:dyDescent="0.25">
      <c r="A4404" s="47">
        <v>39175</v>
      </c>
      <c r="B4404" s="45" t="str">
        <f t="shared" si="142"/>
        <v>April</v>
      </c>
      <c r="C4404" s="53">
        <f t="shared" si="143"/>
        <v>2007</v>
      </c>
      <c r="D4404" s="43" t="s">
        <v>102</v>
      </c>
      <c r="E4404" s="132">
        <v>12.418800000000001</v>
      </c>
    </row>
    <row r="4405" spans="1:5" ht="13.8" x14ac:dyDescent="0.25">
      <c r="A4405" s="47">
        <v>39175</v>
      </c>
      <c r="B4405" s="45" t="str">
        <f t="shared" si="142"/>
        <v>April</v>
      </c>
      <c r="C4405" s="53">
        <f t="shared" si="143"/>
        <v>2007</v>
      </c>
      <c r="D4405" s="43" t="s">
        <v>119</v>
      </c>
      <c r="E4405" s="132">
        <v>12.015900000000002</v>
      </c>
    </row>
    <row r="4406" spans="1:5" ht="13.8" x14ac:dyDescent="0.25">
      <c r="A4406" s="47">
        <v>39175</v>
      </c>
      <c r="B4406" s="45" t="str">
        <f t="shared" si="142"/>
        <v>April</v>
      </c>
      <c r="C4406" s="53">
        <f t="shared" si="143"/>
        <v>2007</v>
      </c>
      <c r="D4406" s="43" t="s">
        <v>120</v>
      </c>
      <c r="E4406" s="132">
        <v>11.399699999999998</v>
      </c>
    </row>
    <row r="4407" spans="1:5" ht="13.8" x14ac:dyDescent="0.25">
      <c r="A4407" s="47">
        <v>39175</v>
      </c>
      <c r="B4407" s="45" t="str">
        <f t="shared" si="142"/>
        <v>April</v>
      </c>
      <c r="C4407" s="53">
        <f t="shared" si="143"/>
        <v>2007</v>
      </c>
      <c r="D4407" s="43" t="s">
        <v>103</v>
      </c>
      <c r="E4407" s="132">
        <v>10.996799999999999</v>
      </c>
    </row>
    <row r="4408" spans="1:5" ht="13.8" x14ac:dyDescent="0.25">
      <c r="A4408" s="47">
        <v>39175</v>
      </c>
      <c r="B4408" s="45" t="str">
        <f t="shared" si="142"/>
        <v>April</v>
      </c>
      <c r="C4408" s="53">
        <f t="shared" si="143"/>
        <v>2007</v>
      </c>
      <c r="D4408" s="43" t="s">
        <v>116</v>
      </c>
      <c r="E4408" s="132">
        <v>7.1421000000000001</v>
      </c>
    </row>
    <row r="4409" spans="1:5" ht="13.8" x14ac:dyDescent="0.25">
      <c r="A4409" s="47">
        <v>39175</v>
      </c>
      <c r="B4409" s="45" t="str">
        <f t="shared" si="142"/>
        <v>April</v>
      </c>
      <c r="C4409" s="53">
        <f t="shared" si="143"/>
        <v>2007</v>
      </c>
      <c r="D4409" s="43" t="s">
        <v>104</v>
      </c>
      <c r="E4409" s="132">
        <v>9.6614000000000004</v>
      </c>
    </row>
    <row r="4410" spans="1:5" ht="13.8" x14ac:dyDescent="0.25">
      <c r="A4410" s="47">
        <v>39175</v>
      </c>
      <c r="B4410" s="45" t="str">
        <f t="shared" si="142"/>
        <v>April</v>
      </c>
      <c r="C4410" s="53">
        <f t="shared" si="143"/>
        <v>2007</v>
      </c>
      <c r="D4410" s="43" t="s">
        <v>121</v>
      </c>
      <c r="E4410" s="132">
        <v>9.1875999999999998</v>
      </c>
    </row>
    <row r="4411" spans="1:5" ht="13.8" x14ac:dyDescent="0.25">
      <c r="A4411" s="47">
        <v>39175</v>
      </c>
      <c r="B4411" s="45" t="str">
        <f t="shared" si="142"/>
        <v>April</v>
      </c>
      <c r="C4411" s="53">
        <f t="shared" si="143"/>
        <v>2007</v>
      </c>
      <c r="D4411" s="43" t="s">
        <v>122</v>
      </c>
      <c r="E4411" s="132">
        <v>8.3224</v>
      </c>
    </row>
    <row r="4412" spans="1:5" ht="13.8" x14ac:dyDescent="0.25">
      <c r="A4412" s="47">
        <v>39175</v>
      </c>
      <c r="B4412" s="45" t="str">
        <f t="shared" si="142"/>
        <v>April</v>
      </c>
      <c r="C4412" s="53">
        <f t="shared" si="143"/>
        <v>2007</v>
      </c>
      <c r="D4412" s="43" t="s">
        <v>123</v>
      </c>
      <c r="E4412" s="132">
        <v>8.2194000000000003</v>
      </c>
    </row>
    <row r="4413" spans="1:5" ht="13.8" x14ac:dyDescent="0.25">
      <c r="A4413" s="47">
        <v>39175</v>
      </c>
      <c r="B4413" s="45" t="str">
        <f t="shared" si="142"/>
        <v>April</v>
      </c>
      <c r="C4413" s="53">
        <f t="shared" si="143"/>
        <v>2007</v>
      </c>
      <c r="D4413" s="43" t="s">
        <v>99</v>
      </c>
      <c r="E4413" s="132">
        <v>6.2225000000000001</v>
      </c>
    </row>
    <row r="4414" spans="1:5" ht="13.8" x14ac:dyDescent="0.25">
      <c r="A4414" s="47">
        <v>39175</v>
      </c>
      <c r="B4414" s="45" t="str">
        <f t="shared" si="142"/>
        <v>April</v>
      </c>
      <c r="C4414" s="53">
        <f t="shared" si="143"/>
        <v>2007</v>
      </c>
      <c r="D4414" s="43" t="s">
        <v>100</v>
      </c>
      <c r="E4414" s="132">
        <v>6.0587499999999999</v>
      </c>
    </row>
    <row r="4415" spans="1:5" ht="13.8" x14ac:dyDescent="0.25">
      <c r="A4415" s="47">
        <v>39175</v>
      </c>
      <c r="B4415" s="45" t="str">
        <f t="shared" si="142"/>
        <v>April</v>
      </c>
      <c r="C4415" s="53">
        <f t="shared" si="143"/>
        <v>2007</v>
      </c>
      <c r="D4415" s="43" t="s">
        <v>101</v>
      </c>
      <c r="E4415" s="132">
        <v>5.7967499999999994</v>
      </c>
    </row>
    <row r="4416" spans="1:5" ht="13.8" x14ac:dyDescent="0.25">
      <c r="A4416" s="47">
        <v>39175</v>
      </c>
      <c r="B4416" s="45" t="str">
        <f t="shared" si="142"/>
        <v>April</v>
      </c>
      <c r="C4416" s="53">
        <f t="shared" si="143"/>
        <v>2007</v>
      </c>
      <c r="D4416" s="43" t="s">
        <v>124</v>
      </c>
      <c r="E4416" s="132">
        <v>5.7476249999999993</v>
      </c>
    </row>
    <row r="4417" spans="1:5" ht="13.8" x14ac:dyDescent="0.25">
      <c r="A4417" s="47">
        <v>39175</v>
      </c>
      <c r="B4417" s="45" t="str">
        <f t="shared" si="142"/>
        <v>April</v>
      </c>
      <c r="C4417" s="53">
        <f t="shared" si="143"/>
        <v>2007</v>
      </c>
      <c r="D4417" s="43" t="s">
        <v>125</v>
      </c>
      <c r="E4417" s="132">
        <v>5.1417500000000009</v>
      </c>
    </row>
    <row r="4418" spans="1:5" ht="13.8" x14ac:dyDescent="0.25">
      <c r="A4418" s="47">
        <v>39175</v>
      </c>
      <c r="B4418" s="45" t="str">
        <f t="shared" si="142"/>
        <v>April</v>
      </c>
      <c r="C4418" s="53">
        <f t="shared" si="143"/>
        <v>2007</v>
      </c>
      <c r="D4418" s="43" t="s">
        <v>126</v>
      </c>
      <c r="E4418" s="132">
        <v>5.643625000000001</v>
      </c>
    </row>
    <row r="4419" spans="1:5" ht="13.8" x14ac:dyDescent="0.25">
      <c r="A4419" s="47">
        <v>39175</v>
      </c>
      <c r="B4419" s="45" t="str">
        <f t="shared" si="142"/>
        <v>April</v>
      </c>
      <c r="C4419" s="53">
        <f t="shared" si="143"/>
        <v>2007</v>
      </c>
      <c r="D4419" s="43" t="s">
        <v>127</v>
      </c>
      <c r="E4419" s="132">
        <v>5.7071249999999996</v>
      </c>
    </row>
    <row r="4420" spans="1:5" ht="13.8" x14ac:dyDescent="0.25">
      <c r="A4420" s="47">
        <v>39175</v>
      </c>
      <c r="B4420" s="45" t="str">
        <f t="shared" si="142"/>
        <v>April</v>
      </c>
      <c r="C4420" s="53">
        <f t="shared" si="143"/>
        <v>2007</v>
      </c>
      <c r="D4420" s="43" t="s">
        <v>105</v>
      </c>
      <c r="E4420" s="132">
        <v>4.0446249999999999</v>
      </c>
    </row>
    <row r="4421" spans="1:5" ht="13.8" x14ac:dyDescent="0.25">
      <c r="A4421" s="47">
        <v>39175</v>
      </c>
      <c r="B4421" s="45" t="str">
        <f t="shared" si="142"/>
        <v>April</v>
      </c>
      <c r="C4421" s="53">
        <f t="shared" si="143"/>
        <v>2007</v>
      </c>
      <c r="D4421" s="43" t="s">
        <v>128</v>
      </c>
      <c r="E4421" s="132">
        <v>6.0398749999999994</v>
      </c>
    </row>
    <row r="4422" spans="1:5" ht="13.8" x14ac:dyDescent="0.25">
      <c r="A4422" s="47">
        <v>39182</v>
      </c>
      <c r="B4422" s="45" t="str">
        <f t="shared" si="142"/>
        <v>April</v>
      </c>
      <c r="C4422" s="53">
        <f t="shared" si="143"/>
        <v>2007</v>
      </c>
      <c r="D4422" s="43" t="s">
        <v>131</v>
      </c>
      <c r="E4422" s="132">
        <v>19.91116666666667</v>
      </c>
    </row>
    <row r="4423" spans="1:5" ht="13.8" x14ac:dyDescent="0.25">
      <c r="A4423" s="47">
        <v>39182</v>
      </c>
      <c r="B4423" s="45" t="str">
        <f t="shared" si="142"/>
        <v>April</v>
      </c>
      <c r="C4423" s="53">
        <f t="shared" si="143"/>
        <v>2007</v>
      </c>
      <c r="D4423" s="43" t="s">
        <v>115</v>
      </c>
      <c r="E4423" s="132">
        <v>16.425000000000001</v>
      </c>
    </row>
    <row r="4424" spans="1:5" ht="13.8" x14ac:dyDescent="0.25">
      <c r="A4424" s="47">
        <v>39182</v>
      </c>
      <c r="B4424" s="45" t="str">
        <f t="shared" si="142"/>
        <v>April</v>
      </c>
      <c r="C4424" s="53">
        <f t="shared" si="143"/>
        <v>2007</v>
      </c>
      <c r="D4424" s="43" t="s">
        <v>95</v>
      </c>
      <c r="E4424" s="132">
        <v>14.563500000000001</v>
      </c>
    </row>
    <row r="4425" spans="1:5" ht="13.8" x14ac:dyDescent="0.25">
      <c r="A4425" s="47">
        <v>39182</v>
      </c>
      <c r="B4425" s="45" t="str">
        <f t="shared" si="142"/>
        <v>April</v>
      </c>
      <c r="C4425" s="53">
        <f t="shared" si="143"/>
        <v>2007</v>
      </c>
      <c r="D4425" s="43" t="s">
        <v>96</v>
      </c>
      <c r="E4425" s="132">
        <v>13.906500000000001</v>
      </c>
    </row>
    <row r="4426" spans="1:5" ht="13.8" x14ac:dyDescent="0.25">
      <c r="A4426" s="47">
        <v>39182</v>
      </c>
      <c r="B4426" s="45" t="str">
        <f t="shared" si="142"/>
        <v>April</v>
      </c>
      <c r="C4426" s="53">
        <f t="shared" si="143"/>
        <v>2007</v>
      </c>
      <c r="D4426" s="43" t="s">
        <v>97</v>
      </c>
      <c r="E4426" s="132">
        <v>13.249500000000001</v>
      </c>
    </row>
    <row r="4427" spans="1:5" ht="13.8" x14ac:dyDescent="0.25">
      <c r="A4427" s="47">
        <v>39182</v>
      </c>
      <c r="B4427" s="45" t="str">
        <f t="shared" si="142"/>
        <v>April</v>
      </c>
      <c r="C4427" s="53">
        <f t="shared" si="143"/>
        <v>2007</v>
      </c>
      <c r="D4427" s="43" t="s">
        <v>98</v>
      </c>
      <c r="E4427" s="132">
        <v>10.4025</v>
      </c>
    </row>
    <row r="4428" spans="1:5" ht="15.6" x14ac:dyDescent="0.3">
      <c r="A4428" s="47">
        <v>39182</v>
      </c>
      <c r="B4428" s="45" t="str">
        <f t="shared" si="142"/>
        <v>April</v>
      </c>
      <c r="C4428" s="53">
        <f t="shared" si="143"/>
        <v>2007</v>
      </c>
      <c r="D4428" s="130" t="s">
        <v>136</v>
      </c>
      <c r="E4428" s="132">
        <v>13.366250000000001</v>
      </c>
    </row>
    <row r="4429" spans="1:5" ht="13.8" x14ac:dyDescent="0.25">
      <c r="A4429" s="47">
        <v>39182</v>
      </c>
      <c r="B4429" s="45" t="str">
        <f t="shared" si="142"/>
        <v>April</v>
      </c>
      <c r="C4429" s="53">
        <f t="shared" si="143"/>
        <v>2007</v>
      </c>
      <c r="D4429" s="43" t="s">
        <v>118</v>
      </c>
      <c r="E4429" s="132">
        <v>12.279375</v>
      </c>
    </row>
    <row r="4430" spans="1:5" ht="13.8" x14ac:dyDescent="0.25">
      <c r="A4430" s="47">
        <v>39182</v>
      </c>
      <c r="B4430" s="45" t="str">
        <f t="shared" si="142"/>
        <v>April</v>
      </c>
      <c r="C4430" s="53">
        <f t="shared" si="143"/>
        <v>2007</v>
      </c>
      <c r="D4430" s="43" t="s">
        <v>102</v>
      </c>
      <c r="E4430" s="132">
        <v>12.1175</v>
      </c>
    </row>
    <row r="4431" spans="1:5" ht="13.8" x14ac:dyDescent="0.25">
      <c r="A4431" s="47">
        <v>39182</v>
      </c>
      <c r="B4431" s="45" t="str">
        <f t="shared" si="142"/>
        <v>April</v>
      </c>
      <c r="C4431" s="53">
        <f t="shared" si="143"/>
        <v>2007</v>
      </c>
      <c r="D4431" s="43" t="s">
        <v>119</v>
      </c>
      <c r="E4431" s="132">
        <v>11.724375</v>
      </c>
    </row>
    <row r="4432" spans="1:5" ht="13.8" x14ac:dyDescent="0.25">
      <c r="A4432" s="47">
        <v>39182</v>
      </c>
      <c r="B4432" s="45" t="str">
        <f t="shared" si="142"/>
        <v>April</v>
      </c>
      <c r="C4432" s="53">
        <f t="shared" si="143"/>
        <v>2007</v>
      </c>
      <c r="D4432" s="43" t="s">
        <v>120</v>
      </c>
      <c r="E4432" s="132">
        <v>11.123125</v>
      </c>
    </row>
    <row r="4433" spans="1:5" ht="13.8" x14ac:dyDescent="0.25">
      <c r="A4433" s="47">
        <v>39182</v>
      </c>
      <c r="B4433" s="45" t="str">
        <f t="shared" si="142"/>
        <v>April</v>
      </c>
      <c r="C4433" s="53">
        <f t="shared" si="143"/>
        <v>2007</v>
      </c>
      <c r="D4433" s="43" t="s">
        <v>103</v>
      </c>
      <c r="E4433" s="132">
        <v>10.73</v>
      </c>
    </row>
    <row r="4434" spans="1:5" ht="13.8" x14ac:dyDescent="0.25">
      <c r="A4434" s="47">
        <v>39182</v>
      </c>
      <c r="B4434" s="45" t="str">
        <f t="shared" si="142"/>
        <v>April</v>
      </c>
      <c r="C4434" s="53">
        <f t="shared" si="143"/>
        <v>2007</v>
      </c>
      <c r="D4434" s="43" t="s">
        <v>116</v>
      </c>
      <c r="E4434" s="132">
        <v>7.3815000000000008</v>
      </c>
    </row>
    <row r="4435" spans="1:5" ht="13.8" x14ac:dyDescent="0.25">
      <c r="A4435" s="47">
        <v>39182</v>
      </c>
      <c r="B4435" s="45" t="str">
        <f t="shared" si="142"/>
        <v>April</v>
      </c>
      <c r="C4435" s="53">
        <f t="shared" si="143"/>
        <v>2007</v>
      </c>
      <c r="D4435" s="43" t="s">
        <v>104</v>
      </c>
      <c r="E4435" s="132">
        <v>9.4972500000000011</v>
      </c>
    </row>
    <row r="4436" spans="1:5" ht="13.8" x14ac:dyDescent="0.25">
      <c r="A4436" s="47">
        <v>39182</v>
      </c>
      <c r="B4436" s="45" t="str">
        <f t="shared" si="142"/>
        <v>April</v>
      </c>
      <c r="C4436" s="53">
        <f t="shared" si="143"/>
        <v>2007</v>
      </c>
      <c r="D4436" s="43" t="s">
        <v>121</v>
      </c>
      <c r="E4436" s="132">
        <v>9.0314999999999994</v>
      </c>
    </row>
    <row r="4437" spans="1:5" ht="13.8" x14ac:dyDescent="0.25">
      <c r="A4437" s="47">
        <v>39182</v>
      </c>
      <c r="B4437" s="45" t="str">
        <f t="shared" si="142"/>
        <v>April</v>
      </c>
      <c r="C4437" s="53">
        <f t="shared" si="143"/>
        <v>2007</v>
      </c>
      <c r="D4437" s="43" t="s">
        <v>122</v>
      </c>
      <c r="E4437" s="132">
        <v>8.1810000000000009</v>
      </c>
    </row>
    <row r="4438" spans="1:5" ht="13.8" x14ac:dyDescent="0.25">
      <c r="A4438" s="47">
        <v>39182</v>
      </c>
      <c r="B4438" s="45" t="str">
        <f t="shared" si="142"/>
        <v>April</v>
      </c>
      <c r="C4438" s="53">
        <f t="shared" si="143"/>
        <v>2007</v>
      </c>
      <c r="D4438" s="43" t="s">
        <v>123</v>
      </c>
      <c r="E4438" s="132">
        <v>8.0797500000000007</v>
      </c>
    </row>
    <row r="4439" spans="1:5" ht="13.8" x14ac:dyDescent="0.25">
      <c r="A4439" s="47">
        <v>39182</v>
      </c>
      <c r="B4439" s="45" t="str">
        <f t="shared" ref="B4439:B4500" si="144">TEXT(A4439,"mmmm")</f>
        <v>April</v>
      </c>
      <c r="C4439" s="53">
        <f t="shared" ref="C4439:C4500" si="145">YEAR(A4439)</f>
        <v>2007</v>
      </c>
      <c r="D4439" s="43" t="s">
        <v>99</v>
      </c>
      <c r="E4439" s="132">
        <v>6.1749999999999998</v>
      </c>
    </row>
    <row r="4440" spans="1:5" ht="13.8" x14ac:dyDescent="0.25">
      <c r="A4440" s="47">
        <v>39182</v>
      </c>
      <c r="B4440" s="45" t="str">
        <f t="shared" si="144"/>
        <v>April</v>
      </c>
      <c r="C4440" s="53">
        <f t="shared" si="145"/>
        <v>2007</v>
      </c>
      <c r="D4440" s="43" t="s">
        <v>100</v>
      </c>
      <c r="E4440" s="132">
        <v>6.0125000000000002</v>
      </c>
    </row>
    <row r="4441" spans="1:5" ht="13.8" x14ac:dyDescent="0.25">
      <c r="A4441" s="47">
        <v>39182</v>
      </c>
      <c r="B4441" s="45" t="str">
        <f t="shared" si="144"/>
        <v>April</v>
      </c>
      <c r="C4441" s="53">
        <f t="shared" si="145"/>
        <v>2007</v>
      </c>
      <c r="D4441" s="43" t="s">
        <v>101</v>
      </c>
      <c r="E4441" s="132">
        <v>5.7525000000000004</v>
      </c>
    </row>
    <row r="4442" spans="1:5" ht="13.8" x14ac:dyDescent="0.25">
      <c r="A4442" s="47">
        <v>39182</v>
      </c>
      <c r="B4442" s="45" t="str">
        <f t="shared" si="144"/>
        <v>April</v>
      </c>
      <c r="C4442" s="53">
        <f t="shared" si="145"/>
        <v>2007</v>
      </c>
      <c r="D4442" s="43" t="s">
        <v>124</v>
      </c>
      <c r="E4442" s="132">
        <v>5.7037500000000003</v>
      </c>
    </row>
    <row r="4443" spans="1:5" ht="13.8" x14ac:dyDescent="0.25">
      <c r="A4443" s="47">
        <v>39182</v>
      </c>
      <c r="B4443" s="45" t="str">
        <f t="shared" si="144"/>
        <v>April</v>
      </c>
      <c r="C4443" s="53">
        <f t="shared" si="145"/>
        <v>2007</v>
      </c>
      <c r="D4443" s="43" t="s">
        <v>125</v>
      </c>
      <c r="E4443" s="132">
        <v>5.1025</v>
      </c>
    </row>
    <row r="4444" spans="1:5" ht="13.8" x14ac:dyDescent="0.25">
      <c r="A4444" s="47">
        <v>39182</v>
      </c>
      <c r="B4444" s="45" t="str">
        <f t="shared" si="144"/>
        <v>April</v>
      </c>
      <c r="C4444" s="53">
        <f t="shared" si="145"/>
        <v>2007</v>
      </c>
      <c r="D4444" s="43" t="s">
        <v>126</v>
      </c>
      <c r="E4444" s="132">
        <v>5.6062500000000002</v>
      </c>
    </row>
    <row r="4445" spans="1:5" ht="13.8" x14ac:dyDescent="0.25">
      <c r="A4445" s="47">
        <v>39182</v>
      </c>
      <c r="B4445" s="45" t="str">
        <f t="shared" si="144"/>
        <v>April</v>
      </c>
      <c r="C4445" s="53">
        <f t="shared" si="145"/>
        <v>2007</v>
      </c>
      <c r="D4445" s="43" t="s">
        <v>127</v>
      </c>
      <c r="E4445" s="132">
        <v>5.6737500000000001</v>
      </c>
    </row>
    <row r="4446" spans="1:5" ht="13.8" x14ac:dyDescent="0.25">
      <c r="A4446" s="47">
        <v>39182</v>
      </c>
      <c r="B4446" s="45" t="str">
        <f t="shared" si="144"/>
        <v>April</v>
      </c>
      <c r="C4446" s="53">
        <f t="shared" si="145"/>
        <v>2007</v>
      </c>
      <c r="D4446" s="43" t="s">
        <v>105</v>
      </c>
      <c r="E4446" s="132">
        <v>4.0137500000000008</v>
      </c>
    </row>
    <row r="4447" spans="1:5" ht="13.8" x14ac:dyDescent="0.25">
      <c r="A4447" s="47">
        <v>39182</v>
      </c>
      <c r="B4447" s="45" t="str">
        <f t="shared" si="144"/>
        <v>April</v>
      </c>
      <c r="C4447" s="53">
        <f t="shared" si="145"/>
        <v>2007</v>
      </c>
      <c r="D4447" s="43" t="s">
        <v>128</v>
      </c>
      <c r="E4447" s="132">
        <v>6.0112500000000004</v>
      </c>
    </row>
    <row r="4448" spans="1:5" ht="13.8" x14ac:dyDescent="0.25">
      <c r="A4448" s="47">
        <v>39189</v>
      </c>
      <c r="B4448" s="45" t="str">
        <f t="shared" si="144"/>
        <v>April</v>
      </c>
      <c r="C4448" s="53">
        <f t="shared" si="145"/>
        <v>2007</v>
      </c>
      <c r="D4448" s="43" t="s">
        <v>131</v>
      </c>
      <c r="E4448" s="132">
        <v>18.322400000000002</v>
      </c>
    </row>
    <row r="4449" spans="1:5" ht="13.8" x14ac:dyDescent="0.25">
      <c r="A4449" s="47">
        <v>39189</v>
      </c>
      <c r="B4449" s="45" t="str">
        <f t="shared" si="144"/>
        <v>April</v>
      </c>
      <c r="C4449" s="53">
        <f t="shared" si="145"/>
        <v>2007</v>
      </c>
      <c r="D4449" s="43" t="s">
        <v>115</v>
      </c>
      <c r="E4449" s="132">
        <v>15.18</v>
      </c>
    </row>
    <row r="4450" spans="1:5" ht="13.8" x14ac:dyDescent="0.25">
      <c r="A4450" s="47">
        <v>39189</v>
      </c>
      <c r="B4450" s="45" t="str">
        <f t="shared" si="144"/>
        <v>April</v>
      </c>
      <c r="C4450" s="53">
        <f t="shared" si="145"/>
        <v>2007</v>
      </c>
      <c r="D4450" s="43" t="s">
        <v>95</v>
      </c>
      <c r="E4450" s="132">
        <v>13.4596</v>
      </c>
    </row>
    <row r="4451" spans="1:5" ht="13.8" x14ac:dyDescent="0.25">
      <c r="A4451" s="47">
        <v>39189</v>
      </c>
      <c r="B4451" s="45" t="str">
        <f t="shared" si="144"/>
        <v>April</v>
      </c>
      <c r="C4451" s="53">
        <f t="shared" si="145"/>
        <v>2007</v>
      </c>
      <c r="D4451" s="43" t="s">
        <v>96</v>
      </c>
      <c r="E4451" s="132">
        <v>12.852399999999999</v>
      </c>
    </row>
    <row r="4452" spans="1:5" ht="13.8" x14ac:dyDescent="0.25">
      <c r="A4452" s="47">
        <v>39189</v>
      </c>
      <c r="B4452" s="45" t="str">
        <f t="shared" si="144"/>
        <v>April</v>
      </c>
      <c r="C4452" s="53">
        <f t="shared" si="145"/>
        <v>2007</v>
      </c>
      <c r="D4452" s="43" t="s">
        <v>97</v>
      </c>
      <c r="E4452" s="132">
        <v>12.245200000000001</v>
      </c>
    </row>
    <row r="4453" spans="1:5" ht="13.8" x14ac:dyDescent="0.25">
      <c r="A4453" s="47">
        <v>39189</v>
      </c>
      <c r="B4453" s="45" t="str">
        <f t="shared" si="144"/>
        <v>April</v>
      </c>
      <c r="C4453" s="53">
        <f t="shared" si="145"/>
        <v>2007</v>
      </c>
      <c r="D4453" s="43" t="s">
        <v>98</v>
      </c>
      <c r="E4453" s="132">
        <v>9.613999999999999</v>
      </c>
    </row>
    <row r="4454" spans="1:5" ht="15.6" x14ac:dyDescent="0.3">
      <c r="A4454" s="47">
        <v>39189</v>
      </c>
      <c r="B4454" s="45" t="str">
        <f t="shared" si="144"/>
        <v>April</v>
      </c>
      <c r="C4454" s="53">
        <f t="shared" si="145"/>
        <v>2007</v>
      </c>
      <c r="D4454" s="130" t="s">
        <v>136</v>
      </c>
      <c r="E4454" s="132">
        <v>12.9472</v>
      </c>
    </row>
    <row r="4455" spans="1:5" ht="13.8" x14ac:dyDescent="0.25">
      <c r="A4455" s="47">
        <v>39189</v>
      </c>
      <c r="B4455" s="45" t="str">
        <f t="shared" si="144"/>
        <v>April</v>
      </c>
      <c r="C4455" s="53">
        <f t="shared" si="145"/>
        <v>2007</v>
      </c>
      <c r="D4455" s="43" t="s">
        <v>118</v>
      </c>
      <c r="E4455" s="132">
        <v>11.894399999999997</v>
      </c>
    </row>
    <row r="4456" spans="1:5" ht="13.8" x14ac:dyDescent="0.25">
      <c r="A4456" s="47">
        <v>39189</v>
      </c>
      <c r="B4456" s="45" t="str">
        <f t="shared" si="144"/>
        <v>April</v>
      </c>
      <c r="C4456" s="53">
        <f t="shared" si="145"/>
        <v>2007</v>
      </c>
      <c r="D4456" s="43" t="s">
        <v>102</v>
      </c>
      <c r="E4456" s="132">
        <v>11.7376</v>
      </c>
    </row>
    <row r="4457" spans="1:5" ht="13.8" x14ac:dyDescent="0.25">
      <c r="A4457" s="47">
        <v>39189</v>
      </c>
      <c r="B4457" s="45" t="str">
        <f t="shared" si="144"/>
        <v>April</v>
      </c>
      <c r="C4457" s="53">
        <f t="shared" si="145"/>
        <v>2007</v>
      </c>
      <c r="D4457" s="43" t="s">
        <v>119</v>
      </c>
      <c r="E4457" s="132">
        <v>11.3568</v>
      </c>
    </row>
    <row r="4458" spans="1:5" ht="13.8" x14ac:dyDescent="0.25">
      <c r="A4458" s="47">
        <v>39189</v>
      </c>
      <c r="B4458" s="45" t="str">
        <f t="shared" si="144"/>
        <v>April</v>
      </c>
      <c r="C4458" s="53">
        <f t="shared" si="145"/>
        <v>2007</v>
      </c>
      <c r="D4458" s="43" t="s">
        <v>120</v>
      </c>
      <c r="E4458" s="132">
        <v>10.774399999999998</v>
      </c>
    </row>
    <row r="4459" spans="1:5" ht="13.8" x14ac:dyDescent="0.25">
      <c r="A4459" s="47">
        <v>39189</v>
      </c>
      <c r="B4459" s="45" t="str">
        <f t="shared" si="144"/>
        <v>April</v>
      </c>
      <c r="C4459" s="53">
        <f t="shared" si="145"/>
        <v>2007</v>
      </c>
      <c r="D4459" s="43" t="s">
        <v>103</v>
      </c>
      <c r="E4459" s="132">
        <v>10.393599999999999</v>
      </c>
    </row>
    <row r="4460" spans="1:5" ht="13.8" x14ac:dyDescent="0.25">
      <c r="A4460" s="47">
        <v>39189</v>
      </c>
      <c r="B4460" s="45" t="str">
        <f t="shared" si="144"/>
        <v>April</v>
      </c>
      <c r="C4460" s="53">
        <f t="shared" si="145"/>
        <v>2007</v>
      </c>
      <c r="D4460" s="43" t="s">
        <v>116</v>
      </c>
      <c r="E4460" s="132">
        <v>6.7032000000000007</v>
      </c>
    </row>
    <row r="4461" spans="1:5" ht="13.8" x14ac:dyDescent="0.25">
      <c r="A4461" s="47">
        <v>39189</v>
      </c>
      <c r="B4461" s="45" t="str">
        <f t="shared" si="144"/>
        <v>April</v>
      </c>
      <c r="C4461" s="53">
        <f t="shared" si="145"/>
        <v>2007</v>
      </c>
      <c r="D4461" s="43" t="s">
        <v>104</v>
      </c>
      <c r="E4461" s="132">
        <v>9.192400000000001</v>
      </c>
    </row>
    <row r="4462" spans="1:5" ht="13.8" x14ac:dyDescent="0.25">
      <c r="A4462" s="47">
        <v>39189</v>
      </c>
      <c r="B4462" s="45" t="str">
        <f t="shared" si="144"/>
        <v>April</v>
      </c>
      <c r="C4462" s="53">
        <f t="shared" si="145"/>
        <v>2007</v>
      </c>
      <c r="D4462" s="43" t="s">
        <v>121</v>
      </c>
      <c r="E4462" s="132">
        <v>8.7416</v>
      </c>
    </row>
    <row r="4463" spans="1:5" ht="13.8" x14ac:dyDescent="0.25">
      <c r="A4463" s="47">
        <v>39189</v>
      </c>
      <c r="B4463" s="45" t="str">
        <f t="shared" si="144"/>
        <v>April</v>
      </c>
      <c r="C4463" s="53">
        <f t="shared" si="145"/>
        <v>2007</v>
      </c>
      <c r="D4463" s="43" t="s">
        <v>122</v>
      </c>
      <c r="E4463" s="132">
        <v>7.9184000000000001</v>
      </c>
    </row>
    <row r="4464" spans="1:5" ht="13.8" x14ac:dyDescent="0.25">
      <c r="A4464" s="47">
        <v>39189</v>
      </c>
      <c r="B4464" s="45" t="str">
        <f t="shared" si="144"/>
        <v>April</v>
      </c>
      <c r="C4464" s="53">
        <f t="shared" si="145"/>
        <v>2007</v>
      </c>
      <c r="D4464" s="43" t="s">
        <v>123</v>
      </c>
      <c r="E4464" s="132">
        <v>7.8204000000000011</v>
      </c>
    </row>
    <row r="4465" spans="1:5" ht="13.8" x14ac:dyDescent="0.25">
      <c r="A4465" s="47">
        <v>39189</v>
      </c>
      <c r="B4465" s="45" t="str">
        <f t="shared" si="144"/>
        <v>April</v>
      </c>
      <c r="C4465" s="53">
        <f t="shared" si="145"/>
        <v>2007</v>
      </c>
      <c r="D4465" s="43" t="s">
        <v>99</v>
      </c>
      <c r="E4465" s="132">
        <v>5.8140000000000001</v>
      </c>
    </row>
    <row r="4466" spans="1:5" ht="13.8" x14ac:dyDescent="0.25">
      <c r="A4466" s="47">
        <v>39189</v>
      </c>
      <c r="B4466" s="45" t="str">
        <f t="shared" si="144"/>
        <v>April</v>
      </c>
      <c r="C4466" s="53">
        <f t="shared" si="145"/>
        <v>2007</v>
      </c>
      <c r="D4466" s="43" t="s">
        <v>100</v>
      </c>
      <c r="E4466" s="132">
        <v>5.6610000000000005</v>
      </c>
    </row>
    <row r="4467" spans="1:5" ht="13.8" x14ac:dyDescent="0.25">
      <c r="A4467" s="47">
        <v>39189</v>
      </c>
      <c r="B4467" s="45" t="str">
        <f t="shared" si="144"/>
        <v>April</v>
      </c>
      <c r="C4467" s="53">
        <f t="shared" si="145"/>
        <v>2007</v>
      </c>
      <c r="D4467" s="43" t="s">
        <v>101</v>
      </c>
      <c r="E4467" s="132">
        <v>5.4161999999999999</v>
      </c>
    </row>
    <row r="4468" spans="1:5" ht="13.8" x14ac:dyDescent="0.25">
      <c r="A4468" s="47">
        <v>39189</v>
      </c>
      <c r="B4468" s="45" t="str">
        <f t="shared" si="144"/>
        <v>April</v>
      </c>
      <c r="C4468" s="53">
        <f t="shared" si="145"/>
        <v>2007</v>
      </c>
      <c r="D4468" s="43" t="s">
        <v>124</v>
      </c>
      <c r="E4468" s="132">
        <v>5.3702999999999994</v>
      </c>
    </row>
    <row r="4469" spans="1:5" ht="13.8" x14ac:dyDescent="0.25">
      <c r="A4469" s="47">
        <v>39189</v>
      </c>
      <c r="B4469" s="45" t="str">
        <f t="shared" si="144"/>
        <v>April</v>
      </c>
      <c r="C4469" s="53">
        <f t="shared" si="145"/>
        <v>2007</v>
      </c>
      <c r="D4469" s="43" t="s">
        <v>125</v>
      </c>
      <c r="E4469" s="132">
        <v>4.8041999999999998</v>
      </c>
    </row>
    <row r="4470" spans="1:5" ht="13.8" x14ac:dyDescent="0.25">
      <c r="A4470" s="47">
        <v>39189</v>
      </c>
      <c r="B4470" s="45" t="str">
        <f t="shared" si="144"/>
        <v>April</v>
      </c>
      <c r="C4470" s="53">
        <f t="shared" si="145"/>
        <v>2007</v>
      </c>
      <c r="D4470" s="43" t="s">
        <v>126</v>
      </c>
      <c r="E4470" s="132">
        <v>5.3222000000000005</v>
      </c>
    </row>
    <row r="4471" spans="1:5" ht="13.8" x14ac:dyDescent="0.25">
      <c r="A4471" s="47">
        <v>39189</v>
      </c>
      <c r="B4471" s="45" t="str">
        <f t="shared" si="144"/>
        <v>April</v>
      </c>
      <c r="C4471" s="53">
        <f t="shared" si="145"/>
        <v>2007</v>
      </c>
      <c r="D4471" s="43" t="s">
        <v>127</v>
      </c>
      <c r="E4471" s="132">
        <v>5.4200999999999997</v>
      </c>
    </row>
    <row r="4472" spans="1:5" ht="13.8" x14ac:dyDescent="0.25">
      <c r="A4472" s="47">
        <v>39189</v>
      </c>
      <c r="B4472" s="45" t="str">
        <f t="shared" si="144"/>
        <v>April</v>
      </c>
      <c r="C4472" s="53">
        <f t="shared" si="145"/>
        <v>2007</v>
      </c>
      <c r="D4472" s="43" t="s">
        <v>105</v>
      </c>
      <c r="E4472" s="132">
        <v>3.7791000000000001</v>
      </c>
    </row>
    <row r="4473" spans="1:5" ht="13.8" x14ac:dyDescent="0.25">
      <c r="A4473" s="47">
        <v>39189</v>
      </c>
      <c r="B4473" s="45" t="str">
        <f t="shared" si="144"/>
        <v>April</v>
      </c>
      <c r="C4473" s="53">
        <f t="shared" si="145"/>
        <v>2007</v>
      </c>
      <c r="D4473" s="43" t="s">
        <v>128</v>
      </c>
      <c r="E4473" s="132">
        <v>5.7937000000000003</v>
      </c>
    </row>
    <row r="4474" spans="1:5" ht="13.8" x14ac:dyDescent="0.25">
      <c r="A4474" s="47">
        <v>39196</v>
      </c>
      <c r="B4474" s="45" t="str">
        <f t="shared" si="144"/>
        <v>April</v>
      </c>
      <c r="C4474" s="53">
        <f t="shared" si="145"/>
        <v>2007</v>
      </c>
      <c r="D4474" s="43" t="s">
        <v>131</v>
      </c>
      <c r="E4474" s="132">
        <v>17.889099999999999</v>
      </c>
    </row>
    <row r="4475" spans="1:5" ht="13.8" x14ac:dyDescent="0.25">
      <c r="A4475" s="47">
        <v>39196</v>
      </c>
      <c r="B4475" s="45" t="str">
        <f t="shared" si="144"/>
        <v>April</v>
      </c>
      <c r="C4475" s="53">
        <f t="shared" si="145"/>
        <v>2007</v>
      </c>
      <c r="D4475" s="43" t="s">
        <v>115</v>
      </c>
      <c r="E4475" s="132">
        <v>14.675999999999998</v>
      </c>
    </row>
    <row r="4476" spans="1:5" ht="13.8" x14ac:dyDescent="0.25">
      <c r="A4476" s="47">
        <v>39196</v>
      </c>
      <c r="B4476" s="45" t="str">
        <f t="shared" si="144"/>
        <v>April</v>
      </c>
      <c r="C4476" s="53">
        <f t="shared" si="145"/>
        <v>2007</v>
      </c>
      <c r="D4476" s="43" t="s">
        <v>95</v>
      </c>
      <c r="E4476" s="132">
        <v>13.01272</v>
      </c>
    </row>
    <row r="4477" spans="1:5" ht="13.8" x14ac:dyDescent="0.25">
      <c r="A4477" s="47">
        <v>39196</v>
      </c>
      <c r="B4477" s="45" t="str">
        <f t="shared" si="144"/>
        <v>April</v>
      </c>
      <c r="C4477" s="53">
        <f t="shared" si="145"/>
        <v>2007</v>
      </c>
      <c r="D4477" s="43" t="s">
        <v>96</v>
      </c>
      <c r="E4477" s="132">
        <v>12.42568</v>
      </c>
    </row>
    <row r="4478" spans="1:5" ht="13.8" x14ac:dyDescent="0.25">
      <c r="A4478" s="47">
        <v>39196</v>
      </c>
      <c r="B4478" s="45" t="str">
        <f t="shared" si="144"/>
        <v>April</v>
      </c>
      <c r="C4478" s="53">
        <f t="shared" si="145"/>
        <v>2007</v>
      </c>
      <c r="D4478" s="43" t="s">
        <v>97</v>
      </c>
      <c r="E4478" s="132">
        <v>11.83864</v>
      </c>
    </row>
    <row r="4479" spans="1:5" ht="13.8" x14ac:dyDescent="0.25">
      <c r="A4479" s="47">
        <v>39196</v>
      </c>
      <c r="B4479" s="45" t="str">
        <f t="shared" si="144"/>
        <v>April</v>
      </c>
      <c r="C4479" s="53">
        <f t="shared" si="145"/>
        <v>2007</v>
      </c>
      <c r="D4479" s="43" t="s">
        <v>98</v>
      </c>
      <c r="E4479" s="132">
        <v>9.2947999999999986</v>
      </c>
    </row>
    <row r="4480" spans="1:5" ht="15.6" x14ac:dyDescent="0.3">
      <c r="A4480" s="47">
        <v>39196</v>
      </c>
      <c r="B4480" s="45" t="str">
        <f t="shared" si="144"/>
        <v>April</v>
      </c>
      <c r="C4480" s="53">
        <f t="shared" si="145"/>
        <v>2007</v>
      </c>
      <c r="D4480" s="130" t="s">
        <v>136</v>
      </c>
      <c r="E4480" s="132">
        <v>12.311400000000001</v>
      </c>
    </row>
    <row r="4481" spans="1:5" ht="13.8" x14ac:dyDescent="0.25">
      <c r="A4481" s="47">
        <v>39196</v>
      </c>
      <c r="B4481" s="45" t="str">
        <f t="shared" si="144"/>
        <v>April</v>
      </c>
      <c r="C4481" s="53">
        <f t="shared" si="145"/>
        <v>2007</v>
      </c>
      <c r="D4481" s="43" t="s">
        <v>118</v>
      </c>
      <c r="E4481" s="132">
        <v>11.3103</v>
      </c>
    </row>
    <row r="4482" spans="1:5" ht="13.8" x14ac:dyDescent="0.25">
      <c r="A4482" s="47">
        <v>39196</v>
      </c>
      <c r="B4482" s="45" t="str">
        <f t="shared" si="144"/>
        <v>April</v>
      </c>
      <c r="C4482" s="53">
        <f t="shared" si="145"/>
        <v>2007</v>
      </c>
      <c r="D4482" s="43" t="s">
        <v>102</v>
      </c>
      <c r="E4482" s="132">
        <v>11.161200000000001</v>
      </c>
    </row>
    <row r="4483" spans="1:5" ht="13.8" x14ac:dyDescent="0.25">
      <c r="A4483" s="47">
        <v>39196</v>
      </c>
      <c r="B4483" s="45" t="str">
        <f t="shared" si="144"/>
        <v>April</v>
      </c>
      <c r="C4483" s="53">
        <f t="shared" si="145"/>
        <v>2007</v>
      </c>
      <c r="D4483" s="43" t="s">
        <v>119</v>
      </c>
      <c r="E4483" s="132">
        <v>10.799100000000001</v>
      </c>
    </row>
    <row r="4484" spans="1:5" ht="13.8" x14ac:dyDescent="0.25">
      <c r="A4484" s="47">
        <v>39196</v>
      </c>
      <c r="B4484" s="45" t="str">
        <f t="shared" si="144"/>
        <v>April</v>
      </c>
      <c r="C4484" s="53">
        <f t="shared" si="145"/>
        <v>2007</v>
      </c>
      <c r="D4484" s="43" t="s">
        <v>120</v>
      </c>
      <c r="E4484" s="132">
        <v>10.2453</v>
      </c>
    </row>
    <row r="4485" spans="1:5" ht="13.8" x14ac:dyDescent="0.25">
      <c r="A4485" s="47">
        <v>39196</v>
      </c>
      <c r="B4485" s="45" t="str">
        <f t="shared" si="144"/>
        <v>April</v>
      </c>
      <c r="C4485" s="53">
        <f t="shared" si="145"/>
        <v>2007</v>
      </c>
      <c r="D4485" s="43" t="s">
        <v>103</v>
      </c>
      <c r="E4485" s="132">
        <v>9.8831999999999987</v>
      </c>
    </row>
    <row r="4486" spans="1:5" ht="13.8" x14ac:dyDescent="0.25">
      <c r="A4486" s="47">
        <v>39196</v>
      </c>
      <c r="B4486" s="45" t="str">
        <f t="shared" si="144"/>
        <v>April</v>
      </c>
      <c r="C4486" s="53">
        <f t="shared" si="145"/>
        <v>2007</v>
      </c>
      <c r="D4486" s="43" t="s">
        <v>116</v>
      </c>
      <c r="E4486" s="132">
        <v>6.4238999999999997</v>
      </c>
    </row>
    <row r="4487" spans="1:5" ht="13.8" x14ac:dyDescent="0.25">
      <c r="A4487" s="47">
        <v>39196</v>
      </c>
      <c r="B4487" s="45" t="str">
        <f t="shared" si="144"/>
        <v>April</v>
      </c>
      <c r="C4487" s="53">
        <f t="shared" si="145"/>
        <v>2007</v>
      </c>
      <c r="D4487" s="43" t="s">
        <v>104</v>
      </c>
      <c r="E4487" s="132">
        <v>9.2393000000000001</v>
      </c>
    </row>
    <row r="4488" spans="1:5" ht="13.8" x14ac:dyDescent="0.25">
      <c r="A4488" s="47">
        <v>39196</v>
      </c>
      <c r="B4488" s="45" t="str">
        <f t="shared" si="144"/>
        <v>April</v>
      </c>
      <c r="C4488" s="53">
        <f t="shared" si="145"/>
        <v>2007</v>
      </c>
      <c r="D4488" s="43" t="s">
        <v>121</v>
      </c>
      <c r="E4488" s="132">
        <v>8.7862000000000009</v>
      </c>
    </row>
    <row r="4489" spans="1:5" ht="13.8" x14ac:dyDescent="0.25">
      <c r="A4489" s="47">
        <v>39196</v>
      </c>
      <c r="B4489" s="45" t="str">
        <f t="shared" si="144"/>
        <v>April</v>
      </c>
      <c r="C4489" s="53">
        <f t="shared" si="145"/>
        <v>2007</v>
      </c>
      <c r="D4489" s="43" t="s">
        <v>122</v>
      </c>
      <c r="E4489" s="132">
        <v>7.9588000000000001</v>
      </c>
    </row>
    <row r="4490" spans="1:5" ht="13.8" x14ac:dyDescent="0.25">
      <c r="A4490" s="47">
        <v>39196</v>
      </c>
      <c r="B4490" s="45" t="str">
        <f t="shared" si="144"/>
        <v>April</v>
      </c>
      <c r="C4490" s="53">
        <f t="shared" si="145"/>
        <v>2007</v>
      </c>
      <c r="D4490" s="43" t="s">
        <v>123</v>
      </c>
      <c r="E4490" s="132">
        <v>7.8603000000000005</v>
      </c>
    </row>
    <row r="4491" spans="1:5" ht="13.8" x14ac:dyDescent="0.25">
      <c r="A4491" s="47">
        <v>39196</v>
      </c>
      <c r="B4491" s="45" t="str">
        <f t="shared" si="144"/>
        <v>April</v>
      </c>
      <c r="C4491" s="53">
        <f t="shared" si="145"/>
        <v>2007</v>
      </c>
      <c r="D4491" s="43" t="s">
        <v>99</v>
      </c>
      <c r="E4491" s="132">
        <v>5.5860000000000003</v>
      </c>
    </row>
    <row r="4492" spans="1:5" ht="13.8" x14ac:dyDescent="0.25">
      <c r="A4492" s="47">
        <v>39196</v>
      </c>
      <c r="B4492" s="45" t="str">
        <f t="shared" si="144"/>
        <v>April</v>
      </c>
      <c r="C4492" s="53">
        <f t="shared" si="145"/>
        <v>2007</v>
      </c>
      <c r="D4492" s="43" t="s">
        <v>100</v>
      </c>
      <c r="E4492" s="132">
        <v>5.4390000000000001</v>
      </c>
    </row>
    <row r="4493" spans="1:5" ht="13.8" x14ac:dyDescent="0.25">
      <c r="A4493" s="47">
        <v>39196</v>
      </c>
      <c r="B4493" s="45" t="str">
        <f t="shared" si="144"/>
        <v>April</v>
      </c>
      <c r="C4493" s="53">
        <f t="shared" si="145"/>
        <v>2007</v>
      </c>
      <c r="D4493" s="43" t="s">
        <v>101</v>
      </c>
      <c r="E4493" s="132">
        <v>5.2038000000000002</v>
      </c>
    </row>
    <row r="4494" spans="1:5" ht="13.8" x14ac:dyDescent="0.25">
      <c r="A4494" s="47">
        <v>39196</v>
      </c>
      <c r="B4494" s="45" t="str">
        <f t="shared" si="144"/>
        <v>April</v>
      </c>
      <c r="C4494" s="53">
        <f t="shared" si="145"/>
        <v>2007</v>
      </c>
      <c r="D4494" s="43" t="s">
        <v>124</v>
      </c>
      <c r="E4494" s="132">
        <v>5.1596999999999991</v>
      </c>
    </row>
    <row r="4495" spans="1:5" ht="13.8" x14ac:dyDescent="0.25">
      <c r="A4495" s="47">
        <v>39196</v>
      </c>
      <c r="B4495" s="45" t="str">
        <f t="shared" si="144"/>
        <v>April</v>
      </c>
      <c r="C4495" s="53">
        <f t="shared" si="145"/>
        <v>2007</v>
      </c>
      <c r="D4495" s="43" t="s">
        <v>125</v>
      </c>
      <c r="E4495" s="132">
        <v>4.6158000000000001</v>
      </c>
    </row>
    <row r="4496" spans="1:5" ht="13.8" x14ac:dyDescent="0.25">
      <c r="A4496" s="47">
        <v>39196</v>
      </c>
      <c r="B4496" s="45" t="str">
        <f t="shared" si="144"/>
        <v>April</v>
      </c>
      <c r="C4496" s="53">
        <f t="shared" si="145"/>
        <v>2007</v>
      </c>
      <c r="D4496" s="43" t="s">
        <v>126</v>
      </c>
      <c r="E4496" s="132">
        <v>5.1428000000000011</v>
      </c>
    </row>
    <row r="4497" spans="1:5" ht="13.8" x14ac:dyDescent="0.25">
      <c r="A4497" s="47">
        <v>39196</v>
      </c>
      <c r="B4497" s="45" t="str">
        <f t="shared" si="144"/>
        <v>April</v>
      </c>
      <c r="C4497" s="53">
        <f t="shared" si="145"/>
        <v>2007</v>
      </c>
      <c r="D4497" s="43" t="s">
        <v>127</v>
      </c>
      <c r="E4497" s="132">
        <v>5.2599</v>
      </c>
    </row>
    <row r="4498" spans="1:5" ht="13.8" x14ac:dyDescent="0.25">
      <c r="A4498" s="47">
        <v>39196</v>
      </c>
      <c r="B4498" s="45" t="str">
        <f t="shared" si="144"/>
        <v>April</v>
      </c>
      <c r="C4498" s="53">
        <f t="shared" si="145"/>
        <v>2007</v>
      </c>
      <c r="D4498" s="43" t="s">
        <v>105</v>
      </c>
      <c r="E4498" s="132">
        <v>3.6309000000000005</v>
      </c>
    </row>
    <row r="4499" spans="1:5" ht="13.8" x14ac:dyDescent="0.25">
      <c r="A4499" s="47">
        <v>39196</v>
      </c>
      <c r="B4499" s="45" t="str">
        <f t="shared" si="144"/>
        <v>April</v>
      </c>
      <c r="C4499" s="53">
        <f t="shared" si="145"/>
        <v>2007</v>
      </c>
      <c r="D4499" s="43" t="s">
        <v>128</v>
      </c>
      <c r="E4499" s="132">
        <v>5.6562999999999999</v>
      </c>
    </row>
    <row r="4500" spans="1:5" ht="13.8" x14ac:dyDescent="0.25">
      <c r="A4500" s="47">
        <v>39203</v>
      </c>
      <c r="B4500" s="45" t="str">
        <f t="shared" si="144"/>
        <v>May</v>
      </c>
      <c r="C4500" s="53">
        <f t="shared" si="145"/>
        <v>2007</v>
      </c>
      <c r="D4500" s="43" t="s">
        <v>131</v>
      </c>
      <c r="E4500" s="132">
        <v>17.486750000000001</v>
      </c>
    </row>
    <row r="4501" spans="1:5" ht="13.8" x14ac:dyDescent="0.25">
      <c r="A4501" s="47">
        <v>39203</v>
      </c>
      <c r="B4501" s="45" t="str">
        <f t="shared" ref="B4501:B4561" si="146">TEXT(A4501,"mmmm")</f>
        <v>May</v>
      </c>
      <c r="C4501" s="53">
        <f t="shared" ref="C4501:C4561" si="147">YEAR(A4501)</f>
        <v>2007</v>
      </c>
      <c r="D4501" s="43" t="s">
        <v>115</v>
      </c>
      <c r="E4501" s="132">
        <v>14.2</v>
      </c>
    </row>
    <row r="4502" spans="1:5" ht="13.8" x14ac:dyDescent="0.25">
      <c r="A4502" s="47">
        <v>39203</v>
      </c>
      <c r="B4502" s="45" t="str">
        <f t="shared" si="146"/>
        <v>May</v>
      </c>
      <c r="C4502" s="53">
        <f t="shared" si="147"/>
        <v>2007</v>
      </c>
      <c r="D4502" s="43" t="s">
        <v>95</v>
      </c>
      <c r="E4502" s="132">
        <v>12.590666666666666</v>
      </c>
    </row>
    <row r="4503" spans="1:5" ht="13.8" x14ac:dyDescent="0.25">
      <c r="A4503" s="47">
        <v>39203</v>
      </c>
      <c r="B4503" s="45" t="str">
        <f t="shared" si="146"/>
        <v>May</v>
      </c>
      <c r="C4503" s="53">
        <f t="shared" si="147"/>
        <v>2007</v>
      </c>
      <c r="D4503" s="43" t="s">
        <v>96</v>
      </c>
      <c r="E4503" s="132">
        <v>12.022666666666666</v>
      </c>
    </row>
    <row r="4504" spans="1:5" ht="13.8" x14ac:dyDescent="0.25">
      <c r="A4504" s="47">
        <v>39203</v>
      </c>
      <c r="B4504" s="45" t="str">
        <f t="shared" si="146"/>
        <v>May</v>
      </c>
      <c r="C4504" s="53">
        <f t="shared" si="147"/>
        <v>2007</v>
      </c>
      <c r="D4504" s="43" t="s">
        <v>97</v>
      </c>
      <c r="E4504" s="132">
        <v>11.454666666666666</v>
      </c>
    </row>
    <row r="4505" spans="1:5" ht="13.8" x14ac:dyDescent="0.25">
      <c r="A4505" s="47">
        <v>39203</v>
      </c>
      <c r="B4505" s="45" t="str">
        <f t="shared" si="146"/>
        <v>May</v>
      </c>
      <c r="C4505" s="53">
        <f t="shared" si="147"/>
        <v>2007</v>
      </c>
      <c r="D4505" s="43" t="s">
        <v>98</v>
      </c>
      <c r="E4505" s="132">
        <v>8.9933333333333323</v>
      </c>
    </row>
    <row r="4506" spans="1:5" ht="15.6" x14ac:dyDescent="0.3">
      <c r="A4506" s="47">
        <v>39203</v>
      </c>
      <c r="B4506" s="45" t="str">
        <f t="shared" si="146"/>
        <v>May</v>
      </c>
      <c r="C4506" s="53">
        <f t="shared" si="147"/>
        <v>2007</v>
      </c>
      <c r="D4506" s="130" t="s">
        <v>136</v>
      </c>
      <c r="E4506" s="132">
        <v>12.378833333333334</v>
      </c>
    </row>
    <row r="4507" spans="1:5" ht="13.8" x14ac:dyDescent="0.25">
      <c r="A4507" s="47">
        <v>39203</v>
      </c>
      <c r="B4507" s="45" t="str">
        <f t="shared" si="146"/>
        <v>May</v>
      </c>
      <c r="C4507" s="53">
        <f t="shared" si="147"/>
        <v>2007</v>
      </c>
      <c r="D4507" s="43" t="s">
        <v>118</v>
      </c>
      <c r="E4507" s="132">
        <v>11.372249999999999</v>
      </c>
    </row>
    <row r="4508" spans="1:5" ht="13.8" x14ac:dyDescent="0.25">
      <c r="A4508" s="47">
        <v>39203</v>
      </c>
      <c r="B4508" s="45" t="str">
        <f t="shared" si="146"/>
        <v>May</v>
      </c>
      <c r="C4508" s="53">
        <f t="shared" si="147"/>
        <v>2007</v>
      </c>
      <c r="D4508" s="43" t="s">
        <v>102</v>
      </c>
      <c r="E4508" s="132">
        <v>11.222333333333333</v>
      </c>
    </row>
    <row r="4509" spans="1:5" ht="13.8" x14ac:dyDescent="0.25">
      <c r="A4509" s="47">
        <v>39203</v>
      </c>
      <c r="B4509" s="45" t="str">
        <f t="shared" si="146"/>
        <v>May</v>
      </c>
      <c r="C4509" s="53">
        <f t="shared" si="147"/>
        <v>2007</v>
      </c>
      <c r="D4509" s="43" t="s">
        <v>119</v>
      </c>
      <c r="E4509" s="132">
        <v>10.85825</v>
      </c>
    </row>
    <row r="4510" spans="1:5" ht="13.8" x14ac:dyDescent="0.25">
      <c r="A4510" s="47">
        <v>39203</v>
      </c>
      <c r="B4510" s="45" t="str">
        <f t="shared" si="146"/>
        <v>May</v>
      </c>
      <c r="C4510" s="53">
        <f t="shared" si="147"/>
        <v>2007</v>
      </c>
      <c r="D4510" s="43" t="s">
        <v>120</v>
      </c>
      <c r="E4510" s="132">
        <v>10.301416666666665</v>
      </c>
    </row>
    <row r="4511" spans="1:5" ht="13.8" x14ac:dyDescent="0.25">
      <c r="A4511" s="47">
        <v>39203</v>
      </c>
      <c r="B4511" s="45" t="str">
        <f t="shared" si="146"/>
        <v>May</v>
      </c>
      <c r="C4511" s="53">
        <f t="shared" si="147"/>
        <v>2007</v>
      </c>
      <c r="D4511" s="43" t="s">
        <v>103</v>
      </c>
      <c r="E4511" s="132">
        <v>9.9373333333333331</v>
      </c>
    </row>
    <row r="4512" spans="1:5" ht="13.8" x14ac:dyDescent="0.25">
      <c r="A4512" s="47">
        <v>39203</v>
      </c>
      <c r="B4512" s="45" t="str">
        <f t="shared" si="146"/>
        <v>May</v>
      </c>
      <c r="C4512" s="53">
        <f t="shared" si="147"/>
        <v>2007</v>
      </c>
      <c r="D4512" s="43" t="s">
        <v>116</v>
      </c>
      <c r="E4512" s="132">
        <v>6.3175000000000008</v>
      </c>
    </row>
    <row r="4513" spans="1:5" ht="13.8" x14ac:dyDescent="0.25">
      <c r="A4513" s="47">
        <v>39203</v>
      </c>
      <c r="B4513" s="45" t="str">
        <f t="shared" si="146"/>
        <v>May</v>
      </c>
      <c r="C4513" s="53">
        <f t="shared" si="147"/>
        <v>2007</v>
      </c>
      <c r="D4513" s="43" t="s">
        <v>104</v>
      </c>
      <c r="E4513" s="132">
        <v>8.9891666666666676</v>
      </c>
    </row>
    <row r="4514" spans="1:5" ht="13.8" x14ac:dyDescent="0.25">
      <c r="A4514" s="47">
        <v>39203</v>
      </c>
      <c r="B4514" s="45" t="str">
        <f t="shared" si="146"/>
        <v>May</v>
      </c>
      <c r="C4514" s="53">
        <f t="shared" si="147"/>
        <v>2007</v>
      </c>
      <c r="D4514" s="43" t="s">
        <v>121</v>
      </c>
      <c r="E4514" s="132">
        <v>8.548333333333332</v>
      </c>
    </row>
    <row r="4515" spans="1:5" ht="13.8" x14ac:dyDescent="0.25">
      <c r="A4515" s="47">
        <v>39203</v>
      </c>
      <c r="B4515" s="45" t="str">
        <f t="shared" si="146"/>
        <v>May</v>
      </c>
      <c r="C4515" s="53">
        <f t="shared" si="147"/>
        <v>2007</v>
      </c>
      <c r="D4515" s="43" t="s">
        <v>122</v>
      </c>
      <c r="E4515" s="132">
        <v>7.7433333333333323</v>
      </c>
    </row>
    <row r="4516" spans="1:5" ht="13.8" x14ac:dyDescent="0.25">
      <c r="A4516" s="47">
        <v>39203</v>
      </c>
      <c r="B4516" s="45" t="str">
        <f t="shared" si="146"/>
        <v>May</v>
      </c>
      <c r="C4516" s="53">
        <f t="shared" si="147"/>
        <v>2007</v>
      </c>
      <c r="D4516" s="43" t="s">
        <v>123</v>
      </c>
      <c r="E4516" s="132">
        <v>7.6475</v>
      </c>
    </row>
    <row r="4517" spans="1:5" ht="13.8" x14ac:dyDescent="0.25">
      <c r="A4517" s="47">
        <v>39203</v>
      </c>
      <c r="B4517" s="45" t="str">
        <f t="shared" si="146"/>
        <v>May</v>
      </c>
      <c r="C4517" s="53">
        <f t="shared" si="147"/>
        <v>2007</v>
      </c>
      <c r="D4517" s="43" t="s">
        <v>99</v>
      </c>
      <c r="E4517" s="132">
        <v>5.5733333333333324</v>
      </c>
    </row>
    <row r="4518" spans="1:5" ht="13.8" x14ac:dyDescent="0.25">
      <c r="A4518" s="47">
        <v>39203</v>
      </c>
      <c r="B4518" s="45" t="str">
        <f t="shared" si="146"/>
        <v>May</v>
      </c>
      <c r="C4518" s="53">
        <f t="shared" si="147"/>
        <v>2007</v>
      </c>
      <c r="D4518" s="43" t="s">
        <v>100</v>
      </c>
      <c r="E4518" s="132">
        <v>5.4266666666666659</v>
      </c>
    </row>
    <row r="4519" spans="1:5" ht="13.8" x14ac:dyDescent="0.25">
      <c r="A4519" s="47">
        <v>39203</v>
      </c>
      <c r="B4519" s="45" t="str">
        <f t="shared" si="146"/>
        <v>May</v>
      </c>
      <c r="C4519" s="53">
        <f t="shared" si="147"/>
        <v>2007</v>
      </c>
      <c r="D4519" s="43" t="s">
        <v>101</v>
      </c>
      <c r="E4519" s="132">
        <v>5.1919999999999993</v>
      </c>
    </row>
    <row r="4520" spans="1:5" ht="13.8" x14ac:dyDescent="0.25">
      <c r="A4520" s="47">
        <v>39203</v>
      </c>
      <c r="B4520" s="45" t="str">
        <f t="shared" si="146"/>
        <v>May</v>
      </c>
      <c r="C4520" s="53">
        <f t="shared" si="147"/>
        <v>2007</v>
      </c>
      <c r="D4520" s="43" t="s">
        <v>124</v>
      </c>
      <c r="E4520" s="132">
        <v>5.1479999999999997</v>
      </c>
    </row>
    <row r="4521" spans="1:5" ht="13.8" x14ac:dyDescent="0.25">
      <c r="A4521" s="47">
        <v>39203</v>
      </c>
      <c r="B4521" s="45" t="str">
        <f t="shared" si="146"/>
        <v>May</v>
      </c>
      <c r="C4521" s="53">
        <f t="shared" si="147"/>
        <v>2007</v>
      </c>
      <c r="D4521" s="43" t="s">
        <v>125</v>
      </c>
      <c r="E4521" s="132">
        <v>4.6053333333333333</v>
      </c>
    </row>
    <row r="4522" spans="1:5" ht="13.8" x14ac:dyDescent="0.25">
      <c r="A4522" s="47">
        <v>39203</v>
      </c>
      <c r="B4522" s="45" t="str">
        <f t="shared" si="146"/>
        <v>May</v>
      </c>
      <c r="C4522" s="53">
        <f t="shared" si="147"/>
        <v>2007</v>
      </c>
      <c r="D4522" s="43" t="s">
        <v>126</v>
      </c>
      <c r="E4522" s="132">
        <v>5.1328333333333331</v>
      </c>
    </row>
    <row r="4523" spans="1:5" ht="13.8" x14ac:dyDescent="0.25">
      <c r="A4523" s="47">
        <v>39203</v>
      </c>
      <c r="B4523" s="45" t="str">
        <f t="shared" si="146"/>
        <v>May</v>
      </c>
      <c r="C4523" s="53">
        <f t="shared" si="147"/>
        <v>2007</v>
      </c>
      <c r="D4523" s="43" t="s">
        <v>127</v>
      </c>
      <c r="E4523" s="132">
        <v>5.2509999999999994</v>
      </c>
    </row>
    <row r="4524" spans="1:5" ht="13.8" x14ac:dyDescent="0.25">
      <c r="A4524" s="47">
        <v>39203</v>
      </c>
      <c r="B4524" s="45" t="str">
        <f t="shared" si="146"/>
        <v>May</v>
      </c>
      <c r="C4524" s="53">
        <f t="shared" si="147"/>
        <v>2007</v>
      </c>
      <c r="D4524" s="43" t="s">
        <v>105</v>
      </c>
      <c r="E4524" s="132">
        <v>3.6226666666666665</v>
      </c>
    </row>
    <row r="4525" spans="1:5" ht="13.8" x14ac:dyDescent="0.25">
      <c r="A4525" s="47">
        <v>39203</v>
      </c>
      <c r="B4525" s="45" t="str">
        <f t="shared" si="146"/>
        <v>May</v>
      </c>
      <c r="C4525" s="53">
        <f t="shared" si="147"/>
        <v>2007</v>
      </c>
      <c r="D4525" s="43" t="s">
        <v>128</v>
      </c>
      <c r="E4525" s="132">
        <v>5.6486666666666672</v>
      </c>
    </row>
    <row r="4526" spans="1:5" ht="13.8" x14ac:dyDescent="0.25">
      <c r="A4526" s="47">
        <v>39210</v>
      </c>
      <c r="B4526" s="45" t="str">
        <f t="shared" si="146"/>
        <v>May</v>
      </c>
      <c r="C4526" s="53">
        <f t="shared" si="147"/>
        <v>2007</v>
      </c>
      <c r="D4526" s="43" t="s">
        <v>131</v>
      </c>
      <c r="E4526" s="132">
        <v>16.6511</v>
      </c>
    </row>
    <row r="4527" spans="1:5" ht="13.8" x14ac:dyDescent="0.25">
      <c r="A4527" s="47">
        <v>39210</v>
      </c>
      <c r="B4527" s="45" t="str">
        <f t="shared" si="146"/>
        <v>May</v>
      </c>
      <c r="C4527" s="53">
        <f t="shared" si="147"/>
        <v>2007</v>
      </c>
      <c r="D4527" s="43" t="s">
        <v>115</v>
      </c>
      <c r="E4527" s="132">
        <v>14.03</v>
      </c>
    </row>
    <row r="4528" spans="1:5" ht="13.8" x14ac:dyDescent="0.25">
      <c r="A4528" s="47">
        <v>39210</v>
      </c>
      <c r="B4528" s="45" t="str">
        <f t="shared" si="146"/>
        <v>May</v>
      </c>
      <c r="C4528" s="53">
        <f t="shared" si="147"/>
        <v>2007</v>
      </c>
      <c r="D4528" s="43" t="s">
        <v>95</v>
      </c>
      <c r="E4528" s="132">
        <v>12.439933333333334</v>
      </c>
    </row>
    <row r="4529" spans="1:5" ht="13.8" x14ac:dyDescent="0.25">
      <c r="A4529" s="47">
        <v>39210</v>
      </c>
      <c r="B4529" s="45" t="str">
        <f t="shared" si="146"/>
        <v>May</v>
      </c>
      <c r="C4529" s="53">
        <f t="shared" si="147"/>
        <v>2007</v>
      </c>
      <c r="D4529" s="43" t="s">
        <v>96</v>
      </c>
      <c r="E4529" s="132">
        <v>11.878733333333335</v>
      </c>
    </row>
    <row r="4530" spans="1:5" ht="13.8" x14ac:dyDescent="0.25">
      <c r="A4530" s="47">
        <v>39210</v>
      </c>
      <c r="B4530" s="45" t="str">
        <f t="shared" si="146"/>
        <v>May</v>
      </c>
      <c r="C4530" s="53">
        <f t="shared" si="147"/>
        <v>2007</v>
      </c>
      <c r="D4530" s="43" t="s">
        <v>97</v>
      </c>
      <c r="E4530" s="132">
        <v>11.317533333333333</v>
      </c>
    </row>
    <row r="4531" spans="1:5" ht="13.8" x14ac:dyDescent="0.25">
      <c r="A4531" s="47">
        <v>39210</v>
      </c>
      <c r="B4531" s="45" t="str">
        <f t="shared" si="146"/>
        <v>May</v>
      </c>
      <c r="C4531" s="53">
        <f t="shared" si="147"/>
        <v>2007</v>
      </c>
      <c r="D4531" s="43" t="s">
        <v>98</v>
      </c>
      <c r="E4531" s="132">
        <v>8.8856666666666655</v>
      </c>
    </row>
    <row r="4532" spans="1:5" ht="15.6" x14ac:dyDescent="0.3">
      <c r="A4532" s="47">
        <v>39210</v>
      </c>
      <c r="B4532" s="45" t="str">
        <f t="shared" si="146"/>
        <v>May</v>
      </c>
      <c r="C4532" s="53">
        <f t="shared" si="147"/>
        <v>2007</v>
      </c>
      <c r="D4532" s="130" t="s">
        <v>136</v>
      </c>
      <c r="E4532" s="132">
        <v>12.089833333333333</v>
      </c>
    </row>
    <row r="4533" spans="1:5" ht="13.8" x14ac:dyDescent="0.25">
      <c r="A4533" s="47">
        <v>39210</v>
      </c>
      <c r="B4533" s="45" t="str">
        <f t="shared" si="146"/>
        <v>May</v>
      </c>
      <c r="C4533" s="53">
        <f t="shared" si="147"/>
        <v>2007</v>
      </c>
      <c r="D4533" s="43" t="s">
        <v>118</v>
      </c>
      <c r="E4533" s="132">
        <v>11.10675</v>
      </c>
    </row>
    <row r="4534" spans="1:5" ht="13.8" x14ac:dyDescent="0.25">
      <c r="A4534" s="47">
        <v>39210</v>
      </c>
      <c r="B4534" s="45" t="str">
        <f t="shared" si="146"/>
        <v>May</v>
      </c>
      <c r="C4534" s="53">
        <f t="shared" si="147"/>
        <v>2007</v>
      </c>
      <c r="D4534" s="43" t="s">
        <v>102</v>
      </c>
      <c r="E4534" s="132">
        <v>10.960333333333333</v>
      </c>
    </row>
    <row r="4535" spans="1:5" ht="13.8" x14ac:dyDescent="0.25">
      <c r="A4535" s="47">
        <v>39210</v>
      </c>
      <c r="B4535" s="45" t="str">
        <f t="shared" si="146"/>
        <v>May</v>
      </c>
      <c r="C4535" s="53">
        <f t="shared" si="147"/>
        <v>2007</v>
      </c>
      <c r="D4535" s="43" t="s">
        <v>119</v>
      </c>
      <c r="E4535" s="132">
        <v>10.604749999999999</v>
      </c>
    </row>
    <row r="4536" spans="1:5" ht="13.8" x14ac:dyDescent="0.25">
      <c r="A4536" s="47">
        <v>39210</v>
      </c>
      <c r="B4536" s="45" t="str">
        <f t="shared" si="146"/>
        <v>May</v>
      </c>
      <c r="C4536" s="53">
        <f t="shared" si="147"/>
        <v>2007</v>
      </c>
      <c r="D4536" s="43" t="s">
        <v>120</v>
      </c>
      <c r="E4536" s="132">
        <v>10.060916666666666</v>
      </c>
    </row>
    <row r="4537" spans="1:5" ht="13.8" x14ac:dyDescent="0.25">
      <c r="A4537" s="47">
        <v>39210</v>
      </c>
      <c r="B4537" s="45" t="str">
        <f t="shared" si="146"/>
        <v>May</v>
      </c>
      <c r="C4537" s="53">
        <f t="shared" si="147"/>
        <v>2007</v>
      </c>
      <c r="D4537" s="43" t="s">
        <v>103</v>
      </c>
      <c r="E4537" s="132">
        <v>9.705333333333332</v>
      </c>
    </row>
    <row r="4538" spans="1:5" ht="13.8" x14ac:dyDescent="0.25">
      <c r="A4538" s="47">
        <v>39210</v>
      </c>
      <c r="B4538" s="45" t="str">
        <f t="shared" si="146"/>
        <v>May</v>
      </c>
      <c r="C4538" s="53">
        <f t="shared" si="147"/>
        <v>2007</v>
      </c>
      <c r="D4538" s="43" t="s">
        <v>116</v>
      </c>
      <c r="E4538" s="132">
        <v>6.2177500000000006</v>
      </c>
    </row>
    <row r="4539" spans="1:5" ht="13.8" x14ac:dyDescent="0.25">
      <c r="A4539" s="47">
        <v>39210</v>
      </c>
      <c r="B4539" s="45" t="str">
        <f t="shared" si="146"/>
        <v>May</v>
      </c>
      <c r="C4539" s="53">
        <f t="shared" si="147"/>
        <v>2007</v>
      </c>
      <c r="D4539" s="43" t="s">
        <v>104</v>
      </c>
      <c r="E4539" s="132">
        <v>8.5592500000000005</v>
      </c>
    </row>
    <row r="4540" spans="1:5" ht="13.8" x14ac:dyDescent="0.25">
      <c r="A4540" s="47">
        <v>39210</v>
      </c>
      <c r="B4540" s="45" t="str">
        <f t="shared" si="146"/>
        <v>May</v>
      </c>
      <c r="C4540" s="53">
        <f t="shared" si="147"/>
        <v>2007</v>
      </c>
      <c r="D4540" s="43" t="s">
        <v>121</v>
      </c>
      <c r="E4540" s="132">
        <v>8.1395</v>
      </c>
    </row>
    <row r="4541" spans="1:5" ht="13.8" x14ac:dyDescent="0.25">
      <c r="A4541" s="47">
        <v>39210</v>
      </c>
      <c r="B4541" s="45" t="str">
        <f t="shared" si="146"/>
        <v>May</v>
      </c>
      <c r="C4541" s="53">
        <f t="shared" si="147"/>
        <v>2007</v>
      </c>
      <c r="D4541" s="43" t="s">
        <v>122</v>
      </c>
      <c r="E4541" s="132">
        <v>7.3729999999999993</v>
      </c>
    </row>
    <row r="4542" spans="1:5" ht="13.8" x14ac:dyDescent="0.25">
      <c r="A4542" s="47">
        <v>39210</v>
      </c>
      <c r="B4542" s="45" t="str">
        <f t="shared" si="146"/>
        <v>May</v>
      </c>
      <c r="C4542" s="53">
        <f t="shared" si="147"/>
        <v>2007</v>
      </c>
      <c r="D4542" s="43" t="s">
        <v>123</v>
      </c>
      <c r="E4542" s="132">
        <v>7.2817500000000006</v>
      </c>
    </row>
    <row r="4543" spans="1:5" ht="13.8" x14ac:dyDescent="0.25">
      <c r="A4543" s="47">
        <v>39210</v>
      </c>
      <c r="B4543" s="45" t="str">
        <f t="shared" si="146"/>
        <v>May</v>
      </c>
      <c r="C4543" s="53">
        <f t="shared" si="147"/>
        <v>2007</v>
      </c>
      <c r="D4543" s="43" t="s">
        <v>99</v>
      </c>
      <c r="E4543" s="132">
        <v>5.51</v>
      </c>
    </row>
    <row r="4544" spans="1:5" ht="13.8" x14ac:dyDescent="0.25">
      <c r="A4544" s="47">
        <v>39210</v>
      </c>
      <c r="B4544" s="45" t="str">
        <f t="shared" si="146"/>
        <v>May</v>
      </c>
      <c r="C4544" s="53">
        <f t="shared" si="147"/>
        <v>2007</v>
      </c>
      <c r="D4544" s="43" t="s">
        <v>100</v>
      </c>
      <c r="E4544" s="132">
        <v>5.3650000000000002</v>
      </c>
    </row>
    <row r="4545" spans="1:5" ht="13.8" x14ac:dyDescent="0.25">
      <c r="A4545" s="47">
        <v>39210</v>
      </c>
      <c r="B4545" s="45" t="str">
        <f t="shared" si="146"/>
        <v>May</v>
      </c>
      <c r="C4545" s="53">
        <f t="shared" si="147"/>
        <v>2007</v>
      </c>
      <c r="D4545" s="43" t="s">
        <v>101</v>
      </c>
      <c r="E4545" s="132">
        <v>5.1329999999999991</v>
      </c>
    </row>
    <row r="4546" spans="1:5" ht="13.8" x14ac:dyDescent="0.25">
      <c r="A4546" s="47">
        <v>39210</v>
      </c>
      <c r="B4546" s="45" t="str">
        <f t="shared" si="146"/>
        <v>May</v>
      </c>
      <c r="C4546" s="53">
        <f t="shared" si="147"/>
        <v>2007</v>
      </c>
      <c r="D4546" s="43" t="s">
        <v>124</v>
      </c>
      <c r="E4546" s="132">
        <v>5.0895000000000001</v>
      </c>
    </row>
    <row r="4547" spans="1:5" ht="13.8" x14ac:dyDescent="0.25">
      <c r="A4547" s="47">
        <v>39210</v>
      </c>
      <c r="B4547" s="45" t="str">
        <f t="shared" si="146"/>
        <v>May</v>
      </c>
      <c r="C4547" s="53">
        <f t="shared" si="147"/>
        <v>2007</v>
      </c>
      <c r="D4547" s="43" t="s">
        <v>125</v>
      </c>
      <c r="E4547" s="132">
        <v>4.5529999999999999</v>
      </c>
    </row>
    <row r="4548" spans="1:5" ht="13.8" x14ac:dyDescent="0.25">
      <c r="A4548" s="47">
        <v>39210</v>
      </c>
      <c r="B4548" s="45" t="str">
        <f t="shared" si="146"/>
        <v>May</v>
      </c>
      <c r="C4548" s="53">
        <f t="shared" si="147"/>
        <v>2007</v>
      </c>
      <c r="D4548" s="43" t="s">
        <v>126</v>
      </c>
      <c r="E4548" s="132">
        <v>5.0830000000000002</v>
      </c>
    </row>
    <row r="4549" spans="1:5" ht="13.8" x14ac:dyDescent="0.25">
      <c r="A4549" s="47">
        <v>39210</v>
      </c>
      <c r="B4549" s="45" t="str">
        <f t="shared" si="146"/>
        <v>May</v>
      </c>
      <c r="C4549" s="53">
        <f t="shared" si="147"/>
        <v>2007</v>
      </c>
      <c r="D4549" s="43" t="s">
        <v>127</v>
      </c>
      <c r="E4549" s="132">
        <v>5.2065000000000001</v>
      </c>
    </row>
    <row r="4550" spans="1:5" ht="13.8" x14ac:dyDescent="0.25">
      <c r="A4550" s="47">
        <v>39210</v>
      </c>
      <c r="B4550" s="45" t="str">
        <f t="shared" si="146"/>
        <v>May</v>
      </c>
      <c r="C4550" s="53">
        <f t="shared" si="147"/>
        <v>2007</v>
      </c>
      <c r="D4550" s="43" t="s">
        <v>105</v>
      </c>
      <c r="E4550" s="132">
        <v>3.5815000000000001</v>
      </c>
    </row>
    <row r="4551" spans="1:5" ht="13.8" x14ac:dyDescent="0.25">
      <c r="A4551" s="47">
        <v>39210</v>
      </c>
      <c r="B4551" s="45" t="str">
        <f t="shared" si="146"/>
        <v>May</v>
      </c>
      <c r="C4551" s="53">
        <f t="shared" si="147"/>
        <v>2007</v>
      </c>
      <c r="D4551" s="43" t="s">
        <v>128</v>
      </c>
      <c r="E4551" s="132">
        <v>5.6104999999999992</v>
      </c>
    </row>
    <row r="4552" spans="1:5" ht="13.8" x14ac:dyDescent="0.25">
      <c r="A4552" s="47">
        <v>39217</v>
      </c>
      <c r="B4552" s="45" t="str">
        <f t="shared" si="146"/>
        <v>May</v>
      </c>
      <c r="C4552" s="53">
        <f t="shared" si="147"/>
        <v>2007</v>
      </c>
      <c r="D4552" s="43" t="s">
        <v>131</v>
      </c>
      <c r="E4552" s="132">
        <v>18.508100000000002</v>
      </c>
    </row>
    <row r="4553" spans="1:5" ht="13.8" x14ac:dyDescent="0.25">
      <c r="A4553" s="47">
        <v>39217</v>
      </c>
      <c r="B4553" s="45" t="str">
        <f t="shared" si="146"/>
        <v>May</v>
      </c>
      <c r="C4553" s="53">
        <f t="shared" si="147"/>
        <v>2007</v>
      </c>
      <c r="D4553" s="43" t="s">
        <v>115</v>
      </c>
      <c r="E4553" s="132">
        <v>14.82</v>
      </c>
    </row>
    <row r="4554" spans="1:5" ht="13.8" x14ac:dyDescent="0.25">
      <c r="A4554" s="47">
        <v>39217</v>
      </c>
      <c r="B4554" s="45" t="str">
        <f t="shared" si="146"/>
        <v>May</v>
      </c>
      <c r="C4554" s="53">
        <f t="shared" si="147"/>
        <v>2007</v>
      </c>
      <c r="D4554" s="43" t="s">
        <v>95</v>
      </c>
      <c r="E4554" s="132">
        <v>13.1404</v>
      </c>
    </row>
    <row r="4555" spans="1:5" ht="13.8" x14ac:dyDescent="0.25">
      <c r="A4555" s="47">
        <v>39217</v>
      </c>
      <c r="B4555" s="45" t="str">
        <f t="shared" si="146"/>
        <v>May</v>
      </c>
      <c r="C4555" s="53">
        <f t="shared" si="147"/>
        <v>2007</v>
      </c>
      <c r="D4555" s="43" t="s">
        <v>96</v>
      </c>
      <c r="E4555" s="132">
        <v>12.547599999999999</v>
      </c>
    </row>
    <row r="4556" spans="1:5" ht="13.8" x14ac:dyDescent="0.25">
      <c r="A4556" s="47">
        <v>39217</v>
      </c>
      <c r="B4556" s="45" t="str">
        <f t="shared" si="146"/>
        <v>May</v>
      </c>
      <c r="C4556" s="53">
        <f t="shared" si="147"/>
        <v>2007</v>
      </c>
      <c r="D4556" s="43" t="s">
        <v>97</v>
      </c>
      <c r="E4556" s="132">
        <v>11.954800000000001</v>
      </c>
    </row>
    <row r="4557" spans="1:5" ht="13.8" x14ac:dyDescent="0.25">
      <c r="A4557" s="47">
        <v>39217</v>
      </c>
      <c r="B4557" s="45" t="str">
        <f t="shared" si="146"/>
        <v>May</v>
      </c>
      <c r="C4557" s="53">
        <f t="shared" si="147"/>
        <v>2007</v>
      </c>
      <c r="D4557" s="43" t="s">
        <v>98</v>
      </c>
      <c r="E4557" s="132">
        <v>9.3859999999999992</v>
      </c>
    </row>
    <row r="4558" spans="1:5" ht="15.6" x14ac:dyDescent="0.3">
      <c r="A4558" s="47">
        <v>39217</v>
      </c>
      <c r="B4558" s="45" t="str">
        <f t="shared" si="146"/>
        <v>May</v>
      </c>
      <c r="C4558" s="53">
        <f t="shared" si="147"/>
        <v>2007</v>
      </c>
      <c r="D4558" s="130" t="s">
        <v>136</v>
      </c>
      <c r="E4558" s="132">
        <v>13.1206</v>
      </c>
    </row>
    <row r="4559" spans="1:5" ht="13.8" x14ac:dyDescent="0.25">
      <c r="A4559" s="47">
        <v>39217</v>
      </c>
      <c r="B4559" s="45" t="str">
        <f t="shared" si="146"/>
        <v>May</v>
      </c>
      <c r="C4559" s="53">
        <f t="shared" si="147"/>
        <v>2007</v>
      </c>
      <c r="D4559" s="43" t="s">
        <v>118</v>
      </c>
      <c r="E4559" s="132">
        <v>12.053699999999999</v>
      </c>
    </row>
    <row r="4560" spans="1:5" ht="13.8" x14ac:dyDescent="0.25">
      <c r="A4560" s="47">
        <v>39217</v>
      </c>
      <c r="B4560" s="45" t="str">
        <f t="shared" si="146"/>
        <v>May</v>
      </c>
      <c r="C4560" s="53">
        <f t="shared" si="147"/>
        <v>2007</v>
      </c>
      <c r="D4560" s="43" t="s">
        <v>102</v>
      </c>
      <c r="E4560" s="132">
        <v>11.8948</v>
      </c>
    </row>
    <row r="4561" spans="1:5" ht="13.8" x14ac:dyDescent="0.25">
      <c r="A4561" s="47">
        <v>39217</v>
      </c>
      <c r="B4561" s="45" t="str">
        <f t="shared" si="146"/>
        <v>May</v>
      </c>
      <c r="C4561" s="53">
        <f t="shared" si="147"/>
        <v>2007</v>
      </c>
      <c r="D4561" s="43" t="s">
        <v>119</v>
      </c>
      <c r="E4561" s="132">
        <v>11.508900000000001</v>
      </c>
    </row>
    <row r="4562" spans="1:5" ht="13.8" x14ac:dyDescent="0.25">
      <c r="A4562" s="47">
        <v>39217</v>
      </c>
      <c r="B4562" s="45" t="str">
        <f t="shared" ref="B4562:B4623" si="148">TEXT(A4562,"mmmm")</f>
        <v>May</v>
      </c>
      <c r="C4562" s="53">
        <f t="shared" ref="C4562:C4623" si="149">YEAR(A4562)</f>
        <v>2007</v>
      </c>
      <c r="D4562" s="43" t="s">
        <v>120</v>
      </c>
      <c r="E4562" s="132">
        <v>10.918699999999999</v>
      </c>
    </row>
    <row r="4563" spans="1:5" ht="13.8" x14ac:dyDescent="0.25">
      <c r="A4563" s="47">
        <v>39217</v>
      </c>
      <c r="B4563" s="45" t="str">
        <f t="shared" si="148"/>
        <v>May</v>
      </c>
      <c r="C4563" s="53">
        <f t="shared" si="149"/>
        <v>2007</v>
      </c>
      <c r="D4563" s="43" t="s">
        <v>103</v>
      </c>
      <c r="E4563" s="132">
        <v>10.5328</v>
      </c>
    </row>
    <row r="4564" spans="1:5" ht="13.8" x14ac:dyDescent="0.25">
      <c r="A4564" s="47">
        <v>39217</v>
      </c>
      <c r="B4564" s="45" t="str">
        <f t="shared" si="148"/>
        <v>May</v>
      </c>
      <c r="C4564" s="53">
        <f t="shared" si="149"/>
        <v>2007</v>
      </c>
      <c r="D4564" s="43" t="s">
        <v>116</v>
      </c>
      <c r="E4564" s="132">
        <v>7.1421000000000001</v>
      </c>
    </row>
    <row r="4565" spans="1:5" ht="13.8" x14ac:dyDescent="0.25">
      <c r="A4565" s="47">
        <v>39217</v>
      </c>
      <c r="B4565" s="45" t="str">
        <f t="shared" si="148"/>
        <v>May</v>
      </c>
      <c r="C4565" s="53">
        <f t="shared" si="149"/>
        <v>2007</v>
      </c>
      <c r="D4565" s="43" t="s">
        <v>104</v>
      </c>
      <c r="E4565" s="132">
        <v>8.5827000000000009</v>
      </c>
    </row>
    <row r="4566" spans="1:5" ht="13.8" x14ac:dyDescent="0.25">
      <c r="A4566" s="47">
        <v>39217</v>
      </c>
      <c r="B4566" s="45" t="str">
        <f t="shared" si="148"/>
        <v>May</v>
      </c>
      <c r="C4566" s="53">
        <f t="shared" si="149"/>
        <v>2007</v>
      </c>
      <c r="D4566" s="43" t="s">
        <v>121</v>
      </c>
      <c r="E4566" s="132">
        <v>8.1617999999999995</v>
      </c>
    </row>
    <row r="4567" spans="1:5" ht="13.8" x14ac:dyDescent="0.25">
      <c r="A4567" s="47">
        <v>39217</v>
      </c>
      <c r="B4567" s="45" t="str">
        <f t="shared" si="148"/>
        <v>May</v>
      </c>
      <c r="C4567" s="53">
        <f t="shared" si="149"/>
        <v>2007</v>
      </c>
      <c r="D4567" s="43" t="s">
        <v>122</v>
      </c>
      <c r="E4567" s="132">
        <v>7.3932000000000002</v>
      </c>
    </row>
    <row r="4568" spans="1:5" ht="13.8" x14ac:dyDescent="0.25">
      <c r="A4568" s="47">
        <v>39217</v>
      </c>
      <c r="B4568" s="45" t="str">
        <f t="shared" si="148"/>
        <v>May</v>
      </c>
      <c r="C4568" s="53">
        <f t="shared" si="149"/>
        <v>2007</v>
      </c>
      <c r="D4568" s="43" t="s">
        <v>123</v>
      </c>
      <c r="E4568" s="132">
        <v>7.3017000000000003</v>
      </c>
    </row>
    <row r="4569" spans="1:5" ht="13.8" x14ac:dyDescent="0.25">
      <c r="A4569" s="47">
        <v>39217</v>
      </c>
      <c r="B4569" s="45" t="str">
        <f t="shared" si="148"/>
        <v>May</v>
      </c>
      <c r="C4569" s="53">
        <f t="shared" si="149"/>
        <v>2007</v>
      </c>
      <c r="D4569" s="43" t="s">
        <v>99</v>
      </c>
      <c r="E4569" s="132">
        <v>5.8519999999999994</v>
      </c>
    </row>
    <row r="4570" spans="1:5" ht="13.8" x14ac:dyDescent="0.25">
      <c r="A4570" s="47">
        <v>39217</v>
      </c>
      <c r="B4570" s="45" t="str">
        <f t="shared" si="148"/>
        <v>May</v>
      </c>
      <c r="C4570" s="53">
        <f t="shared" si="149"/>
        <v>2007</v>
      </c>
      <c r="D4570" s="43" t="s">
        <v>100</v>
      </c>
      <c r="E4570" s="132">
        <v>5.6980000000000004</v>
      </c>
    </row>
    <row r="4571" spans="1:5" ht="13.8" x14ac:dyDescent="0.25">
      <c r="A4571" s="47">
        <v>39217</v>
      </c>
      <c r="B4571" s="45" t="str">
        <f t="shared" si="148"/>
        <v>May</v>
      </c>
      <c r="C4571" s="53">
        <f t="shared" si="149"/>
        <v>2007</v>
      </c>
      <c r="D4571" s="43" t="s">
        <v>101</v>
      </c>
      <c r="E4571" s="132">
        <v>5.4516</v>
      </c>
    </row>
    <row r="4572" spans="1:5" ht="13.8" x14ac:dyDescent="0.25">
      <c r="A4572" s="47">
        <v>39217</v>
      </c>
      <c r="B4572" s="45" t="str">
        <f t="shared" si="148"/>
        <v>May</v>
      </c>
      <c r="C4572" s="53">
        <f t="shared" si="149"/>
        <v>2007</v>
      </c>
      <c r="D4572" s="43" t="s">
        <v>124</v>
      </c>
      <c r="E4572" s="132">
        <v>5.4053999999999993</v>
      </c>
    </row>
    <row r="4573" spans="1:5" ht="13.8" x14ac:dyDescent="0.25">
      <c r="A4573" s="47">
        <v>39217</v>
      </c>
      <c r="B4573" s="45" t="str">
        <f t="shared" si="148"/>
        <v>May</v>
      </c>
      <c r="C4573" s="53">
        <f t="shared" si="149"/>
        <v>2007</v>
      </c>
      <c r="D4573" s="43" t="s">
        <v>125</v>
      </c>
      <c r="E4573" s="132">
        <v>4.8356000000000003</v>
      </c>
    </row>
    <row r="4574" spans="1:5" ht="13.8" x14ac:dyDescent="0.25">
      <c r="A4574" s="47">
        <v>39217</v>
      </c>
      <c r="B4574" s="45" t="str">
        <f t="shared" si="148"/>
        <v>May</v>
      </c>
      <c r="C4574" s="53">
        <f t="shared" si="149"/>
        <v>2007</v>
      </c>
      <c r="D4574" s="43" t="s">
        <v>126</v>
      </c>
      <c r="E4574" s="132">
        <v>5.3521000000000001</v>
      </c>
    </row>
    <row r="4575" spans="1:5" ht="13.8" x14ac:dyDescent="0.25">
      <c r="A4575" s="47">
        <v>39217</v>
      </c>
      <c r="B4575" s="45" t="str">
        <f t="shared" si="148"/>
        <v>May</v>
      </c>
      <c r="C4575" s="53">
        <f t="shared" si="149"/>
        <v>2007</v>
      </c>
      <c r="D4575" s="43" t="s">
        <v>127</v>
      </c>
      <c r="E4575" s="132">
        <v>5.4467999999999996</v>
      </c>
    </row>
    <row r="4576" spans="1:5" ht="13.8" x14ac:dyDescent="0.25">
      <c r="A4576" s="47">
        <v>39217</v>
      </c>
      <c r="B4576" s="45" t="str">
        <f t="shared" si="148"/>
        <v>May</v>
      </c>
      <c r="C4576" s="53">
        <f t="shared" si="149"/>
        <v>2007</v>
      </c>
      <c r="D4576" s="43" t="s">
        <v>105</v>
      </c>
      <c r="E4576" s="132">
        <v>3.8038000000000007</v>
      </c>
    </row>
    <row r="4577" spans="1:5" ht="13.8" x14ac:dyDescent="0.25">
      <c r="A4577" s="47">
        <v>39217</v>
      </c>
      <c r="B4577" s="45" t="str">
        <f t="shared" si="148"/>
        <v>May</v>
      </c>
      <c r="C4577" s="53">
        <f t="shared" si="149"/>
        <v>2007</v>
      </c>
      <c r="D4577" s="43" t="s">
        <v>128</v>
      </c>
      <c r="E4577" s="132">
        <v>5.8165999999999993</v>
      </c>
    </row>
    <row r="4578" spans="1:5" ht="13.8" x14ac:dyDescent="0.25">
      <c r="A4578" s="47">
        <v>39224</v>
      </c>
      <c r="B4578" s="45" t="str">
        <f t="shared" si="148"/>
        <v>May</v>
      </c>
      <c r="C4578" s="53">
        <f t="shared" si="149"/>
        <v>2007</v>
      </c>
      <c r="D4578" s="43" t="s">
        <v>131</v>
      </c>
      <c r="E4578" s="132">
        <v>20.179400000000001</v>
      </c>
    </row>
    <row r="4579" spans="1:5" ht="13.8" x14ac:dyDescent="0.25">
      <c r="A4579" s="47">
        <v>39224</v>
      </c>
      <c r="B4579" s="45" t="str">
        <f t="shared" si="148"/>
        <v>May</v>
      </c>
      <c r="C4579" s="53">
        <f t="shared" si="149"/>
        <v>2007</v>
      </c>
      <c r="D4579" s="43" t="s">
        <v>115</v>
      </c>
      <c r="E4579" s="132">
        <v>17.16</v>
      </c>
    </row>
    <row r="4580" spans="1:5" ht="13.8" x14ac:dyDescent="0.25">
      <c r="A4580" s="47">
        <v>39224</v>
      </c>
      <c r="B4580" s="45" t="str">
        <f t="shared" si="148"/>
        <v>May</v>
      </c>
      <c r="C4580" s="53">
        <f t="shared" si="149"/>
        <v>2007</v>
      </c>
      <c r="D4580" s="43" t="s">
        <v>95</v>
      </c>
      <c r="E4580" s="132">
        <v>15.215199999999999</v>
      </c>
    </row>
    <row r="4581" spans="1:5" ht="13.8" x14ac:dyDescent="0.25">
      <c r="A4581" s="47">
        <v>39224</v>
      </c>
      <c r="B4581" s="45" t="str">
        <f t="shared" si="148"/>
        <v>May</v>
      </c>
      <c r="C4581" s="53">
        <f t="shared" si="149"/>
        <v>2007</v>
      </c>
      <c r="D4581" s="43" t="s">
        <v>96</v>
      </c>
      <c r="E4581" s="132">
        <v>14.5288</v>
      </c>
    </row>
    <row r="4582" spans="1:5" ht="13.8" x14ac:dyDescent="0.25">
      <c r="A4582" s="47">
        <v>39224</v>
      </c>
      <c r="B4582" s="45" t="str">
        <f t="shared" si="148"/>
        <v>May</v>
      </c>
      <c r="C4582" s="53">
        <f t="shared" si="149"/>
        <v>2007</v>
      </c>
      <c r="D4582" s="43" t="s">
        <v>97</v>
      </c>
      <c r="E4582" s="132">
        <v>13.8424</v>
      </c>
    </row>
    <row r="4583" spans="1:5" ht="13.8" x14ac:dyDescent="0.25">
      <c r="A4583" s="47">
        <v>39224</v>
      </c>
      <c r="B4583" s="45" t="str">
        <f t="shared" si="148"/>
        <v>May</v>
      </c>
      <c r="C4583" s="53">
        <f t="shared" si="149"/>
        <v>2007</v>
      </c>
      <c r="D4583" s="43" t="s">
        <v>98</v>
      </c>
      <c r="E4583" s="132">
        <v>10.868</v>
      </c>
    </row>
    <row r="4584" spans="1:5" ht="15.6" x14ac:dyDescent="0.3">
      <c r="A4584" s="47">
        <v>39224</v>
      </c>
      <c r="B4584" s="45" t="str">
        <f t="shared" si="148"/>
        <v>May</v>
      </c>
      <c r="C4584" s="53">
        <f t="shared" si="149"/>
        <v>2007</v>
      </c>
      <c r="D4584" s="130" t="s">
        <v>136</v>
      </c>
      <c r="E4584" s="132">
        <v>15.895</v>
      </c>
    </row>
    <row r="4585" spans="1:5" ht="13.8" x14ac:dyDescent="0.25">
      <c r="A4585" s="47">
        <v>39224</v>
      </c>
      <c r="B4585" s="45" t="str">
        <f t="shared" si="148"/>
        <v>May</v>
      </c>
      <c r="C4585" s="53">
        <f t="shared" si="149"/>
        <v>2007</v>
      </c>
      <c r="D4585" s="43" t="s">
        <v>118</v>
      </c>
      <c r="E4585" s="132">
        <v>14.602499999999999</v>
      </c>
    </row>
    <row r="4586" spans="1:5" ht="13.8" x14ac:dyDescent="0.25">
      <c r="A4586" s="47">
        <v>39224</v>
      </c>
      <c r="B4586" s="45" t="str">
        <f t="shared" si="148"/>
        <v>May</v>
      </c>
      <c r="C4586" s="53">
        <f t="shared" si="149"/>
        <v>2007</v>
      </c>
      <c r="D4586" s="43" t="s">
        <v>102</v>
      </c>
      <c r="E4586" s="132">
        <v>14.41</v>
      </c>
    </row>
    <row r="4587" spans="1:5" ht="13.8" x14ac:dyDescent="0.25">
      <c r="A4587" s="47">
        <v>39224</v>
      </c>
      <c r="B4587" s="45" t="str">
        <f t="shared" si="148"/>
        <v>May</v>
      </c>
      <c r="C4587" s="53">
        <f t="shared" si="149"/>
        <v>2007</v>
      </c>
      <c r="D4587" s="43" t="s">
        <v>119</v>
      </c>
      <c r="E4587" s="132">
        <v>13.942500000000001</v>
      </c>
    </row>
    <row r="4588" spans="1:5" ht="13.8" x14ac:dyDescent="0.25">
      <c r="A4588" s="47">
        <v>39224</v>
      </c>
      <c r="B4588" s="45" t="str">
        <f t="shared" si="148"/>
        <v>May</v>
      </c>
      <c r="C4588" s="53">
        <f t="shared" si="149"/>
        <v>2007</v>
      </c>
      <c r="D4588" s="43" t="s">
        <v>120</v>
      </c>
      <c r="E4588" s="132">
        <v>13.227499999999999</v>
      </c>
    </row>
    <row r="4589" spans="1:5" ht="13.8" x14ac:dyDescent="0.25">
      <c r="A4589" s="47">
        <v>39224</v>
      </c>
      <c r="B4589" s="45" t="str">
        <f t="shared" si="148"/>
        <v>May</v>
      </c>
      <c r="C4589" s="53">
        <f t="shared" si="149"/>
        <v>2007</v>
      </c>
      <c r="D4589" s="43" t="s">
        <v>103</v>
      </c>
      <c r="E4589" s="132">
        <v>12.76</v>
      </c>
    </row>
    <row r="4590" spans="1:5" ht="13.8" x14ac:dyDescent="0.25">
      <c r="A4590" s="47">
        <v>39224</v>
      </c>
      <c r="B4590" s="45" t="str">
        <f t="shared" si="148"/>
        <v>May</v>
      </c>
      <c r="C4590" s="53">
        <f t="shared" si="149"/>
        <v>2007</v>
      </c>
      <c r="D4590" s="43" t="s">
        <v>116</v>
      </c>
      <c r="E4590" s="132">
        <v>7.8204000000000011</v>
      </c>
    </row>
    <row r="4591" spans="1:5" ht="13.8" x14ac:dyDescent="0.25">
      <c r="A4591" s="47">
        <v>39224</v>
      </c>
      <c r="B4591" s="45" t="str">
        <f t="shared" si="148"/>
        <v>May</v>
      </c>
      <c r="C4591" s="53">
        <f t="shared" si="149"/>
        <v>2007</v>
      </c>
      <c r="D4591" s="43" t="s">
        <v>104</v>
      </c>
      <c r="E4591" s="132">
        <v>8.8171999999999997</v>
      </c>
    </row>
    <row r="4592" spans="1:5" ht="13.8" x14ac:dyDescent="0.25">
      <c r="A4592" s="47">
        <v>39224</v>
      </c>
      <c r="B4592" s="45" t="str">
        <f t="shared" si="148"/>
        <v>May</v>
      </c>
      <c r="C4592" s="53">
        <f t="shared" si="149"/>
        <v>2007</v>
      </c>
      <c r="D4592" s="43" t="s">
        <v>121</v>
      </c>
      <c r="E4592" s="132">
        <v>8.3848000000000003</v>
      </c>
    </row>
    <row r="4593" spans="1:5" ht="13.8" x14ac:dyDescent="0.25">
      <c r="A4593" s="47">
        <v>39224</v>
      </c>
      <c r="B4593" s="45" t="str">
        <f t="shared" si="148"/>
        <v>May</v>
      </c>
      <c r="C4593" s="53">
        <f t="shared" si="149"/>
        <v>2007</v>
      </c>
      <c r="D4593" s="43" t="s">
        <v>122</v>
      </c>
      <c r="E4593" s="132">
        <v>7.5952000000000002</v>
      </c>
    </row>
    <row r="4594" spans="1:5" ht="13.8" x14ac:dyDescent="0.25">
      <c r="A4594" s="47">
        <v>39224</v>
      </c>
      <c r="B4594" s="45" t="str">
        <f t="shared" si="148"/>
        <v>May</v>
      </c>
      <c r="C4594" s="53">
        <f t="shared" si="149"/>
        <v>2007</v>
      </c>
      <c r="D4594" s="43" t="s">
        <v>123</v>
      </c>
      <c r="E4594" s="132">
        <v>7.5011999999999999</v>
      </c>
    </row>
    <row r="4595" spans="1:5" ht="13.8" x14ac:dyDescent="0.25">
      <c r="A4595" s="47">
        <v>39224</v>
      </c>
      <c r="B4595" s="45" t="str">
        <f t="shared" si="148"/>
        <v>May</v>
      </c>
      <c r="C4595" s="53">
        <f t="shared" si="149"/>
        <v>2007</v>
      </c>
      <c r="D4595" s="43" t="s">
        <v>99</v>
      </c>
      <c r="E4595" s="132">
        <v>6.3079999999999998</v>
      </c>
    </row>
    <row r="4596" spans="1:5" ht="13.8" x14ac:dyDescent="0.25">
      <c r="A4596" s="47">
        <v>39224</v>
      </c>
      <c r="B4596" s="45" t="str">
        <f t="shared" si="148"/>
        <v>May</v>
      </c>
      <c r="C4596" s="53">
        <f t="shared" si="149"/>
        <v>2007</v>
      </c>
      <c r="D4596" s="43" t="s">
        <v>100</v>
      </c>
      <c r="E4596" s="132">
        <v>6.1420000000000003</v>
      </c>
    </row>
    <row r="4597" spans="1:5" ht="13.8" x14ac:dyDescent="0.25">
      <c r="A4597" s="47">
        <v>39224</v>
      </c>
      <c r="B4597" s="45" t="str">
        <f t="shared" si="148"/>
        <v>May</v>
      </c>
      <c r="C4597" s="53">
        <f t="shared" si="149"/>
        <v>2007</v>
      </c>
      <c r="D4597" s="43" t="s">
        <v>101</v>
      </c>
      <c r="E4597" s="132">
        <v>5.8764000000000003</v>
      </c>
    </row>
    <row r="4598" spans="1:5" ht="13.8" x14ac:dyDescent="0.25">
      <c r="A4598" s="47">
        <v>39224</v>
      </c>
      <c r="B4598" s="45" t="str">
        <f t="shared" si="148"/>
        <v>May</v>
      </c>
      <c r="C4598" s="53">
        <f t="shared" si="149"/>
        <v>2007</v>
      </c>
      <c r="D4598" s="43" t="s">
        <v>124</v>
      </c>
      <c r="E4598" s="132">
        <v>5.8266</v>
      </c>
    </row>
    <row r="4599" spans="1:5" ht="13.8" x14ac:dyDescent="0.25">
      <c r="A4599" s="47">
        <v>39224</v>
      </c>
      <c r="B4599" s="45" t="str">
        <f t="shared" si="148"/>
        <v>May</v>
      </c>
      <c r="C4599" s="53">
        <f t="shared" si="149"/>
        <v>2007</v>
      </c>
      <c r="D4599" s="43" t="s">
        <v>125</v>
      </c>
      <c r="E4599" s="132">
        <v>5.2123999999999997</v>
      </c>
    </row>
    <row r="4600" spans="1:5" ht="13.8" x14ac:dyDescent="0.25">
      <c r="A4600" s="47">
        <v>39224</v>
      </c>
      <c r="B4600" s="45" t="str">
        <f t="shared" si="148"/>
        <v>May</v>
      </c>
      <c r="C4600" s="53">
        <f t="shared" si="149"/>
        <v>2007</v>
      </c>
      <c r="D4600" s="43" t="s">
        <v>126</v>
      </c>
      <c r="E4600" s="132">
        <v>5.7109000000000005</v>
      </c>
    </row>
    <row r="4601" spans="1:5" ht="13.8" x14ac:dyDescent="0.25">
      <c r="A4601" s="47">
        <v>39224</v>
      </c>
      <c r="B4601" s="45" t="str">
        <f t="shared" si="148"/>
        <v>May</v>
      </c>
      <c r="C4601" s="53">
        <f t="shared" si="149"/>
        <v>2007</v>
      </c>
      <c r="D4601" s="43" t="s">
        <v>127</v>
      </c>
      <c r="E4601" s="132">
        <v>5.7671999999999999</v>
      </c>
    </row>
    <row r="4602" spans="1:5" ht="13.8" x14ac:dyDescent="0.25">
      <c r="A4602" s="47">
        <v>39224</v>
      </c>
      <c r="B4602" s="45" t="str">
        <f t="shared" si="148"/>
        <v>May</v>
      </c>
      <c r="C4602" s="53">
        <f t="shared" si="149"/>
        <v>2007</v>
      </c>
      <c r="D4602" s="43" t="s">
        <v>105</v>
      </c>
      <c r="E4602" s="132">
        <v>4.1002000000000001</v>
      </c>
    </row>
    <row r="4603" spans="1:5" ht="13.8" x14ac:dyDescent="0.25">
      <c r="A4603" s="47">
        <v>39224</v>
      </c>
      <c r="B4603" s="45" t="str">
        <f t="shared" si="148"/>
        <v>May</v>
      </c>
      <c r="C4603" s="53">
        <f t="shared" si="149"/>
        <v>2007</v>
      </c>
      <c r="D4603" s="43" t="s">
        <v>128</v>
      </c>
      <c r="E4603" s="132">
        <v>6.0914000000000001</v>
      </c>
    </row>
    <row r="4604" spans="1:5" ht="13.8" x14ac:dyDescent="0.25">
      <c r="A4604" s="47">
        <v>39231</v>
      </c>
      <c r="B4604" s="45" t="str">
        <f t="shared" si="148"/>
        <v>May</v>
      </c>
      <c r="C4604" s="53">
        <f t="shared" si="149"/>
        <v>2007</v>
      </c>
      <c r="D4604" s="43" t="s">
        <v>131</v>
      </c>
      <c r="E4604" s="132">
        <v>23.908875000000002</v>
      </c>
    </row>
    <row r="4605" spans="1:5" ht="13.8" x14ac:dyDescent="0.25">
      <c r="A4605" s="47">
        <v>39231</v>
      </c>
      <c r="B4605" s="45" t="str">
        <f t="shared" si="148"/>
        <v>May</v>
      </c>
      <c r="C4605" s="53">
        <f t="shared" si="149"/>
        <v>2007</v>
      </c>
      <c r="D4605" s="43" t="s">
        <v>115</v>
      </c>
      <c r="E4605" s="132">
        <v>19.98</v>
      </c>
    </row>
    <row r="4606" spans="1:5" ht="13.8" x14ac:dyDescent="0.25">
      <c r="A4606" s="47">
        <v>39231</v>
      </c>
      <c r="B4606" s="45" t="str">
        <f t="shared" si="148"/>
        <v>May</v>
      </c>
      <c r="C4606" s="53">
        <f t="shared" si="149"/>
        <v>2007</v>
      </c>
      <c r="D4606" s="43" t="s">
        <v>95</v>
      </c>
      <c r="E4606" s="132">
        <v>17.715600000000002</v>
      </c>
    </row>
    <row r="4607" spans="1:5" ht="13.8" x14ac:dyDescent="0.25">
      <c r="A4607" s="47">
        <v>39231</v>
      </c>
      <c r="B4607" s="45" t="str">
        <f t="shared" si="148"/>
        <v>May</v>
      </c>
      <c r="C4607" s="53">
        <f t="shared" si="149"/>
        <v>2007</v>
      </c>
      <c r="D4607" s="43" t="s">
        <v>96</v>
      </c>
      <c r="E4607" s="132">
        <v>16.916399999999999</v>
      </c>
    </row>
    <row r="4608" spans="1:5" ht="13.8" x14ac:dyDescent="0.25">
      <c r="A4608" s="47">
        <v>39231</v>
      </c>
      <c r="B4608" s="45" t="str">
        <f t="shared" si="148"/>
        <v>May</v>
      </c>
      <c r="C4608" s="53">
        <f t="shared" si="149"/>
        <v>2007</v>
      </c>
      <c r="D4608" s="43" t="s">
        <v>97</v>
      </c>
      <c r="E4608" s="132">
        <v>16.1172</v>
      </c>
    </row>
    <row r="4609" spans="1:5" ht="13.8" x14ac:dyDescent="0.25">
      <c r="A4609" s="47">
        <v>39231</v>
      </c>
      <c r="B4609" s="45" t="str">
        <f t="shared" si="148"/>
        <v>May</v>
      </c>
      <c r="C4609" s="53">
        <f t="shared" si="149"/>
        <v>2007</v>
      </c>
      <c r="D4609" s="43" t="s">
        <v>98</v>
      </c>
      <c r="E4609" s="132">
        <v>12.653999999999998</v>
      </c>
    </row>
    <row r="4610" spans="1:5" ht="15.6" x14ac:dyDescent="0.3">
      <c r="A4610" s="47">
        <v>39231</v>
      </c>
      <c r="B4610" s="45" t="str">
        <f t="shared" si="148"/>
        <v>May</v>
      </c>
      <c r="C4610" s="53">
        <f t="shared" si="149"/>
        <v>2007</v>
      </c>
      <c r="D4610" s="130" t="s">
        <v>136</v>
      </c>
      <c r="E4610" s="132">
        <v>18.8428</v>
      </c>
    </row>
    <row r="4611" spans="1:5" ht="13.8" x14ac:dyDescent="0.25">
      <c r="A4611" s="47">
        <v>39231</v>
      </c>
      <c r="B4611" s="45" t="str">
        <f t="shared" si="148"/>
        <v>May</v>
      </c>
      <c r="C4611" s="53">
        <f t="shared" si="149"/>
        <v>2007</v>
      </c>
      <c r="D4611" s="43" t="s">
        <v>118</v>
      </c>
      <c r="E4611" s="132">
        <v>17.310600000000001</v>
      </c>
    </row>
    <row r="4612" spans="1:5" ht="13.8" x14ac:dyDescent="0.25">
      <c r="A4612" s="47">
        <v>39231</v>
      </c>
      <c r="B4612" s="45" t="str">
        <f t="shared" si="148"/>
        <v>May</v>
      </c>
      <c r="C4612" s="53">
        <f t="shared" si="149"/>
        <v>2007</v>
      </c>
      <c r="D4612" s="43" t="s">
        <v>102</v>
      </c>
      <c r="E4612" s="132">
        <v>17.0824</v>
      </c>
    </row>
    <row r="4613" spans="1:5" ht="13.8" x14ac:dyDescent="0.25">
      <c r="A4613" s="47">
        <v>39231</v>
      </c>
      <c r="B4613" s="45" t="str">
        <f t="shared" si="148"/>
        <v>May</v>
      </c>
      <c r="C4613" s="53">
        <f t="shared" si="149"/>
        <v>2007</v>
      </c>
      <c r="D4613" s="43" t="s">
        <v>119</v>
      </c>
      <c r="E4613" s="132">
        <v>16.528200000000002</v>
      </c>
    </row>
    <row r="4614" spans="1:5" ht="13.8" x14ac:dyDescent="0.25">
      <c r="A4614" s="47">
        <v>39231</v>
      </c>
      <c r="B4614" s="45" t="str">
        <f t="shared" si="148"/>
        <v>May</v>
      </c>
      <c r="C4614" s="53">
        <f t="shared" si="149"/>
        <v>2007</v>
      </c>
      <c r="D4614" s="43" t="s">
        <v>120</v>
      </c>
      <c r="E4614" s="132">
        <v>15.6806</v>
      </c>
    </row>
    <row r="4615" spans="1:5" ht="13.8" x14ac:dyDescent="0.25">
      <c r="A4615" s="47">
        <v>39231</v>
      </c>
      <c r="B4615" s="45" t="str">
        <f t="shared" si="148"/>
        <v>May</v>
      </c>
      <c r="C4615" s="53">
        <f t="shared" si="149"/>
        <v>2007</v>
      </c>
      <c r="D4615" s="43" t="s">
        <v>103</v>
      </c>
      <c r="E4615" s="132">
        <v>15.126399999999999</v>
      </c>
    </row>
    <row r="4616" spans="1:5" ht="13.8" x14ac:dyDescent="0.25">
      <c r="A4616" s="47">
        <v>39231</v>
      </c>
      <c r="B4616" s="45" t="str">
        <f t="shared" si="148"/>
        <v>May</v>
      </c>
      <c r="C4616" s="53">
        <f t="shared" si="149"/>
        <v>2007</v>
      </c>
      <c r="D4616" s="43" t="s">
        <v>116</v>
      </c>
      <c r="E4616" s="132">
        <v>10.0548</v>
      </c>
    </row>
    <row r="4617" spans="1:5" ht="13.8" x14ac:dyDescent="0.25">
      <c r="A4617" s="47">
        <v>39231</v>
      </c>
      <c r="B4617" s="45" t="str">
        <f t="shared" si="148"/>
        <v>May</v>
      </c>
      <c r="C4617" s="53">
        <f t="shared" si="149"/>
        <v>2007</v>
      </c>
      <c r="D4617" s="43" t="s">
        <v>104</v>
      </c>
      <c r="E4617" s="132">
        <v>9.7903750000000009</v>
      </c>
    </row>
    <row r="4618" spans="1:5" ht="13.8" x14ac:dyDescent="0.25">
      <c r="A4618" s="47">
        <v>39231</v>
      </c>
      <c r="B4618" s="45" t="str">
        <f t="shared" si="148"/>
        <v>May</v>
      </c>
      <c r="C4618" s="53">
        <f t="shared" si="149"/>
        <v>2007</v>
      </c>
      <c r="D4618" s="43" t="s">
        <v>121</v>
      </c>
      <c r="E4618" s="132">
        <v>9.3102499999999999</v>
      </c>
    </row>
    <row r="4619" spans="1:5" ht="13.8" x14ac:dyDescent="0.25">
      <c r="A4619" s="47">
        <v>39231</v>
      </c>
      <c r="B4619" s="45" t="str">
        <f t="shared" si="148"/>
        <v>May</v>
      </c>
      <c r="C4619" s="53">
        <f t="shared" si="149"/>
        <v>2007</v>
      </c>
      <c r="D4619" s="43" t="s">
        <v>122</v>
      </c>
      <c r="E4619" s="132">
        <v>8.4335000000000004</v>
      </c>
    </row>
    <row r="4620" spans="1:5" ht="13.8" x14ac:dyDescent="0.25">
      <c r="A4620" s="47">
        <v>39231</v>
      </c>
      <c r="B4620" s="45" t="str">
        <f t="shared" si="148"/>
        <v>May</v>
      </c>
      <c r="C4620" s="53">
        <f t="shared" si="149"/>
        <v>2007</v>
      </c>
      <c r="D4620" s="43" t="s">
        <v>123</v>
      </c>
      <c r="E4620" s="132">
        <v>8.3291249999999994</v>
      </c>
    </row>
    <row r="4621" spans="1:5" ht="13.8" x14ac:dyDescent="0.25">
      <c r="A4621" s="47">
        <v>39231</v>
      </c>
      <c r="B4621" s="45" t="str">
        <f t="shared" si="148"/>
        <v>May</v>
      </c>
      <c r="C4621" s="53">
        <f t="shared" si="149"/>
        <v>2007</v>
      </c>
      <c r="D4621" s="43" t="s">
        <v>99</v>
      </c>
      <c r="E4621" s="132">
        <v>7.9325000000000001</v>
      </c>
    </row>
    <row r="4622" spans="1:5" ht="13.8" x14ac:dyDescent="0.25">
      <c r="A4622" s="47">
        <v>39231</v>
      </c>
      <c r="B4622" s="45" t="str">
        <f t="shared" si="148"/>
        <v>May</v>
      </c>
      <c r="C4622" s="53">
        <f t="shared" si="149"/>
        <v>2007</v>
      </c>
      <c r="D4622" s="43" t="s">
        <v>100</v>
      </c>
      <c r="E4622" s="132">
        <v>7.7237499999999999</v>
      </c>
    </row>
    <row r="4623" spans="1:5" ht="13.8" x14ac:dyDescent="0.25">
      <c r="A4623" s="47">
        <v>39231</v>
      </c>
      <c r="B4623" s="45" t="str">
        <f t="shared" si="148"/>
        <v>May</v>
      </c>
      <c r="C4623" s="53">
        <f t="shared" si="149"/>
        <v>2007</v>
      </c>
      <c r="D4623" s="43" t="s">
        <v>101</v>
      </c>
      <c r="E4623" s="132">
        <v>7.3897500000000003</v>
      </c>
    </row>
    <row r="4624" spans="1:5" ht="13.8" x14ac:dyDescent="0.25">
      <c r="A4624" s="47">
        <v>39231</v>
      </c>
      <c r="B4624" s="45" t="str">
        <f t="shared" ref="B4624:B4685" si="150">TEXT(A4624,"mmmm")</f>
        <v>May</v>
      </c>
      <c r="C4624" s="53">
        <f t="shared" ref="C4624:C4685" si="151">YEAR(A4624)</f>
        <v>2007</v>
      </c>
      <c r="D4624" s="43" t="s">
        <v>124</v>
      </c>
      <c r="E4624" s="132">
        <v>7.3271249999999997</v>
      </c>
    </row>
    <row r="4625" spans="1:5" ht="13.8" x14ac:dyDescent="0.25">
      <c r="A4625" s="47">
        <v>39231</v>
      </c>
      <c r="B4625" s="45" t="str">
        <f t="shared" si="150"/>
        <v>May</v>
      </c>
      <c r="C4625" s="53">
        <f t="shared" si="151"/>
        <v>2007</v>
      </c>
      <c r="D4625" s="43" t="s">
        <v>125</v>
      </c>
      <c r="E4625" s="132">
        <v>6.5547500000000003</v>
      </c>
    </row>
    <row r="4626" spans="1:5" ht="13.8" x14ac:dyDescent="0.25">
      <c r="A4626" s="47">
        <v>39231</v>
      </c>
      <c r="B4626" s="45" t="str">
        <f t="shared" si="150"/>
        <v>May</v>
      </c>
      <c r="C4626" s="53">
        <f t="shared" si="151"/>
        <v>2007</v>
      </c>
      <c r="D4626" s="43" t="s">
        <v>126</v>
      </c>
      <c r="E4626" s="132">
        <v>6.9891250000000005</v>
      </c>
    </row>
    <row r="4627" spans="1:5" ht="13.8" x14ac:dyDescent="0.25">
      <c r="A4627" s="47">
        <v>39231</v>
      </c>
      <c r="B4627" s="45" t="str">
        <f t="shared" si="150"/>
        <v>May</v>
      </c>
      <c r="C4627" s="53">
        <f t="shared" si="151"/>
        <v>2007</v>
      </c>
      <c r="D4627" s="43" t="s">
        <v>127</v>
      </c>
      <c r="E4627" s="132">
        <v>6.9086249999999998</v>
      </c>
    </row>
    <row r="4628" spans="1:5" ht="13.8" x14ac:dyDescent="0.25">
      <c r="A4628" s="47">
        <v>39231</v>
      </c>
      <c r="B4628" s="45" t="str">
        <f t="shared" si="150"/>
        <v>May</v>
      </c>
      <c r="C4628" s="53">
        <f t="shared" si="151"/>
        <v>2007</v>
      </c>
      <c r="D4628" s="43" t="s">
        <v>105</v>
      </c>
      <c r="E4628" s="132">
        <v>5.1561250000000003</v>
      </c>
    </row>
    <row r="4629" spans="1:5" ht="13.8" x14ac:dyDescent="0.25">
      <c r="A4629" s="47">
        <v>39231</v>
      </c>
      <c r="B4629" s="45" t="str">
        <f t="shared" si="150"/>
        <v>May</v>
      </c>
      <c r="C4629" s="53">
        <f t="shared" si="151"/>
        <v>2007</v>
      </c>
      <c r="D4629" s="43" t="s">
        <v>128</v>
      </c>
      <c r="E4629" s="132">
        <v>7.0703750000000003</v>
      </c>
    </row>
    <row r="4630" spans="1:5" ht="13.8" x14ac:dyDescent="0.25">
      <c r="A4630" s="47">
        <v>39238</v>
      </c>
      <c r="B4630" s="45" t="str">
        <f t="shared" si="150"/>
        <v>June</v>
      </c>
      <c r="C4630" s="53">
        <f t="shared" si="151"/>
        <v>2007</v>
      </c>
      <c r="D4630" s="43" t="s">
        <v>131</v>
      </c>
      <c r="E4630" s="132">
        <v>24.527875000000005</v>
      </c>
    </row>
    <row r="4631" spans="1:5" ht="13.8" x14ac:dyDescent="0.25">
      <c r="A4631" s="47">
        <v>39238</v>
      </c>
      <c r="B4631" s="45" t="str">
        <f t="shared" si="150"/>
        <v>June</v>
      </c>
      <c r="C4631" s="53">
        <f t="shared" si="151"/>
        <v>2007</v>
      </c>
      <c r="D4631" s="43" t="s">
        <v>115</v>
      </c>
      <c r="E4631" s="132">
        <v>21.225000000000001</v>
      </c>
    </row>
    <row r="4632" spans="1:5" ht="13.8" x14ac:dyDescent="0.25">
      <c r="A4632" s="47">
        <v>39238</v>
      </c>
      <c r="B4632" s="45" t="str">
        <f t="shared" si="150"/>
        <v>June</v>
      </c>
      <c r="C4632" s="53">
        <f t="shared" si="151"/>
        <v>2007</v>
      </c>
      <c r="D4632" s="43" t="s">
        <v>95</v>
      </c>
      <c r="E4632" s="132">
        <v>18.819500000000001</v>
      </c>
    </row>
    <row r="4633" spans="1:5" ht="13.8" x14ac:dyDescent="0.25">
      <c r="A4633" s="47">
        <v>39238</v>
      </c>
      <c r="B4633" s="45" t="str">
        <f t="shared" si="150"/>
        <v>June</v>
      </c>
      <c r="C4633" s="53">
        <f t="shared" si="151"/>
        <v>2007</v>
      </c>
      <c r="D4633" s="43" t="s">
        <v>96</v>
      </c>
      <c r="E4633" s="132">
        <v>17.970500000000001</v>
      </c>
    </row>
    <row r="4634" spans="1:5" ht="13.8" x14ac:dyDescent="0.25">
      <c r="A4634" s="47">
        <v>39238</v>
      </c>
      <c r="B4634" s="45" t="str">
        <f t="shared" si="150"/>
        <v>June</v>
      </c>
      <c r="C4634" s="53">
        <f t="shared" si="151"/>
        <v>2007</v>
      </c>
      <c r="D4634" s="43" t="s">
        <v>97</v>
      </c>
      <c r="E4634" s="132">
        <v>17.121499999999997</v>
      </c>
    </row>
    <row r="4635" spans="1:5" ht="13.8" x14ac:dyDescent="0.25">
      <c r="A4635" s="47">
        <v>39238</v>
      </c>
      <c r="B4635" s="45" t="str">
        <f t="shared" si="150"/>
        <v>June</v>
      </c>
      <c r="C4635" s="53">
        <f t="shared" si="151"/>
        <v>2007</v>
      </c>
      <c r="D4635" s="43" t="s">
        <v>98</v>
      </c>
      <c r="E4635" s="132">
        <v>13.442500000000001</v>
      </c>
    </row>
    <row r="4636" spans="1:5" ht="15.6" x14ac:dyDescent="0.3">
      <c r="A4636" s="47">
        <v>39238</v>
      </c>
      <c r="B4636" s="45" t="str">
        <f t="shared" si="150"/>
        <v>June</v>
      </c>
      <c r="C4636" s="53">
        <f t="shared" si="151"/>
        <v>2007</v>
      </c>
      <c r="D4636" s="130" t="s">
        <v>136</v>
      </c>
      <c r="E4636" s="132">
        <v>20.446750000000002</v>
      </c>
    </row>
    <row r="4637" spans="1:5" ht="13.8" x14ac:dyDescent="0.25">
      <c r="A4637" s="47">
        <v>39238</v>
      </c>
      <c r="B4637" s="45" t="str">
        <f t="shared" si="150"/>
        <v>June</v>
      </c>
      <c r="C4637" s="53">
        <f t="shared" si="151"/>
        <v>2007</v>
      </c>
      <c r="D4637" s="43" t="s">
        <v>118</v>
      </c>
      <c r="E4637" s="132">
        <v>18.784125</v>
      </c>
    </row>
    <row r="4638" spans="1:5" ht="13.8" x14ac:dyDescent="0.25">
      <c r="A4638" s="47">
        <v>39238</v>
      </c>
      <c r="B4638" s="45" t="str">
        <f t="shared" si="150"/>
        <v>June</v>
      </c>
      <c r="C4638" s="53">
        <f t="shared" si="151"/>
        <v>2007</v>
      </c>
      <c r="D4638" s="43" t="s">
        <v>102</v>
      </c>
      <c r="E4638" s="132">
        <v>18.5365</v>
      </c>
    </row>
    <row r="4639" spans="1:5" ht="13.8" x14ac:dyDescent="0.25">
      <c r="A4639" s="47">
        <v>39238</v>
      </c>
      <c r="B4639" s="45" t="str">
        <f t="shared" si="150"/>
        <v>June</v>
      </c>
      <c r="C4639" s="53">
        <f t="shared" si="151"/>
        <v>2007</v>
      </c>
      <c r="D4639" s="43" t="s">
        <v>119</v>
      </c>
      <c r="E4639" s="132">
        <v>17.935124999999999</v>
      </c>
    </row>
    <row r="4640" spans="1:5" ht="13.8" x14ac:dyDescent="0.25">
      <c r="A4640" s="47">
        <v>39238</v>
      </c>
      <c r="B4640" s="45" t="str">
        <f t="shared" si="150"/>
        <v>June</v>
      </c>
      <c r="C4640" s="53">
        <f t="shared" si="151"/>
        <v>2007</v>
      </c>
      <c r="D4640" s="43" t="s">
        <v>120</v>
      </c>
      <c r="E4640" s="132">
        <v>17.015374999999999</v>
      </c>
    </row>
    <row r="4641" spans="1:5" ht="13.8" x14ac:dyDescent="0.25">
      <c r="A4641" s="47">
        <v>39238</v>
      </c>
      <c r="B4641" s="45" t="str">
        <f t="shared" si="150"/>
        <v>June</v>
      </c>
      <c r="C4641" s="53">
        <f t="shared" si="151"/>
        <v>2007</v>
      </c>
      <c r="D4641" s="43" t="s">
        <v>103</v>
      </c>
      <c r="E4641" s="132">
        <v>16.413999999999998</v>
      </c>
    </row>
    <row r="4642" spans="1:5" ht="13.8" x14ac:dyDescent="0.25">
      <c r="A4642" s="47">
        <v>39238</v>
      </c>
      <c r="B4642" s="45" t="str">
        <f t="shared" si="150"/>
        <v>June</v>
      </c>
      <c r="C4642" s="53">
        <f t="shared" si="151"/>
        <v>2007</v>
      </c>
      <c r="D4642" s="43" t="s">
        <v>116</v>
      </c>
      <c r="E4642" s="132">
        <v>10.4937</v>
      </c>
    </row>
    <row r="4643" spans="1:5" ht="13.8" x14ac:dyDescent="0.25">
      <c r="A4643" s="47">
        <v>39238</v>
      </c>
      <c r="B4643" s="45" t="str">
        <f t="shared" si="150"/>
        <v>June</v>
      </c>
      <c r="C4643" s="53">
        <f t="shared" si="151"/>
        <v>2007</v>
      </c>
      <c r="D4643" s="43" t="s">
        <v>104</v>
      </c>
      <c r="E4643" s="132">
        <v>11.803166666666668</v>
      </c>
    </row>
    <row r="4644" spans="1:5" ht="13.8" x14ac:dyDescent="0.25">
      <c r="A4644" s="47">
        <v>39238</v>
      </c>
      <c r="B4644" s="45" t="str">
        <f t="shared" si="150"/>
        <v>June</v>
      </c>
      <c r="C4644" s="53">
        <f t="shared" si="151"/>
        <v>2007</v>
      </c>
      <c r="D4644" s="43" t="s">
        <v>121</v>
      </c>
      <c r="E4644" s="132">
        <v>11.224333333333334</v>
      </c>
    </row>
    <row r="4645" spans="1:5" ht="13.8" x14ac:dyDescent="0.25">
      <c r="A4645" s="47">
        <v>39238</v>
      </c>
      <c r="B4645" s="45" t="str">
        <f t="shared" si="150"/>
        <v>June</v>
      </c>
      <c r="C4645" s="53">
        <f t="shared" si="151"/>
        <v>2007</v>
      </c>
      <c r="D4645" s="43" t="s">
        <v>122</v>
      </c>
      <c r="E4645" s="132">
        <v>10.167333333333334</v>
      </c>
    </row>
    <row r="4646" spans="1:5" ht="13.8" x14ac:dyDescent="0.25">
      <c r="A4646" s="47">
        <v>39238</v>
      </c>
      <c r="B4646" s="45" t="str">
        <f t="shared" si="150"/>
        <v>June</v>
      </c>
      <c r="C4646" s="53">
        <f t="shared" si="151"/>
        <v>2007</v>
      </c>
      <c r="D4646" s="43" t="s">
        <v>123</v>
      </c>
      <c r="E4646" s="132">
        <v>10.041499999999999</v>
      </c>
    </row>
    <row r="4647" spans="1:5" ht="13.8" x14ac:dyDescent="0.25">
      <c r="A4647" s="47">
        <v>39238</v>
      </c>
      <c r="B4647" s="45" t="str">
        <f t="shared" si="150"/>
        <v>June</v>
      </c>
      <c r="C4647" s="53">
        <f t="shared" si="151"/>
        <v>2007</v>
      </c>
      <c r="D4647" s="43" t="s">
        <v>99</v>
      </c>
      <c r="E4647" s="132">
        <v>8.74</v>
      </c>
    </row>
    <row r="4648" spans="1:5" ht="13.8" x14ac:dyDescent="0.25">
      <c r="A4648" s="47">
        <v>39238</v>
      </c>
      <c r="B4648" s="45" t="str">
        <f t="shared" si="150"/>
        <v>June</v>
      </c>
      <c r="C4648" s="53">
        <f t="shared" si="151"/>
        <v>2007</v>
      </c>
      <c r="D4648" s="43" t="s">
        <v>100</v>
      </c>
      <c r="E4648" s="132">
        <v>8.51</v>
      </c>
    </row>
    <row r="4649" spans="1:5" ht="13.8" x14ac:dyDescent="0.25">
      <c r="A4649" s="47">
        <v>39238</v>
      </c>
      <c r="B4649" s="45" t="str">
        <f t="shared" si="150"/>
        <v>June</v>
      </c>
      <c r="C4649" s="53">
        <f t="shared" si="151"/>
        <v>2007</v>
      </c>
      <c r="D4649" s="43" t="s">
        <v>101</v>
      </c>
      <c r="E4649" s="132">
        <v>8.1420000000000012</v>
      </c>
    </row>
    <row r="4650" spans="1:5" ht="13.8" x14ac:dyDescent="0.25">
      <c r="A4650" s="47">
        <v>39238</v>
      </c>
      <c r="B4650" s="45" t="str">
        <f t="shared" si="150"/>
        <v>June</v>
      </c>
      <c r="C4650" s="53">
        <f t="shared" si="151"/>
        <v>2007</v>
      </c>
      <c r="D4650" s="43" t="s">
        <v>124</v>
      </c>
      <c r="E4650" s="132">
        <v>8.0730000000000004</v>
      </c>
    </row>
    <row r="4651" spans="1:5" ht="13.8" x14ac:dyDescent="0.25">
      <c r="A4651" s="47">
        <v>39238</v>
      </c>
      <c r="B4651" s="45" t="str">
        <f t="shared" si="150"/>
        <v>June</v>
      </c>
      <c r="C4651" s="53">
        <f t="shared" si="151"/>
        <v>2007</v>
      </c>
      <c r="D4651" s="43" t="s">
        <v>125</v>
      </c>
      <c r="E4651" s="132">
        <v>7.2220000000000004</v>
      </c>
    </row>
    <row r="4652" spans="1:5" ht="13.8" x14ac:dyDescent="0.25">
      <c r="A4652" s="47">
        <v>39238</v>
      </c>
      <c r="B4652" s="45" t="str">
        <f t="shared" si="150"/>
        <v>June</v>
      </c>
      <c r="C4652" s="53">
        <f t="shared" si="151"/>
        <v>2007</v>
      </c>
      <c r="D4652" s="43" t="s">
        <v>126</v>
      </c>
      <c r="E4652" s="132">
        <v>7.6245000000000003</v>
      </c>
    </row>
    <row r="4653" spans="1:5" ht="13.8" x14ac:dyDescent="0.25">
      <c r="A4653" s="47">
        <v>39238</v>
      </c>
      <c r="B4653" s="45" t="str">
        <f t="shared" si="150"/>
        <v>June</v>
      </c>
      <c r="C4653" s="53">
        <f t="shared" si="151"/>
        <v>2007</v>
      </c>
      <c r="D4653" s="43" t="s">
        <v>127</v>
      </c>
      <c r="E4653" s="132">
        <v>7.476</v>
      </c>
    </row>
    <row r="4654" spans="1:5" ht="13.8" x14ac:dyDescent="0.25">
      <c r="A4654" s="47">
        <v>39238</v>
      </c>
      <c r="B4654" s="45" t="str">
        <f t="shared" si="150"/>
        <v>June</v>
      </c>
      <c r="C4654" s="53">
        <f t="shared" si="151"/>
        <v>2007</v>
      </c>
      <c r="D4654" s="43" t="s">
        <v>105</v>
      </c>
      <c r="E4654" s="132">
        <v>5.681</v>
      </c>
    </row>
    <row r="4655" spans="1:5" ht="13.8" x14ac:dyDescent="0.25">
      <c r="A4655" s="47">
        <v>39238</v>
      </c>
      <c r="B4655" s="45" t="str">
        <f t="shared" si="150"/>
        <v>June</v>
      </c>
      <c r="C4655" s="53">
        <f t="shared" si="151"/>
        <v>2007</v>
      </c>
      <c r="D4655" s="43" t="s">
        <v>128</v>
      </c>
      <c r="E4655" s="132">
        <v>7.5570000000000004</v>
      </c>
    </row>
    <row r="4656" spans="1:5" ht="13.8" x14ac:dyDescent="0.25">
      <c r="A4656" s="47">
        <v>39245</v>
      </c>
      <c r="B4656" s="45" t="str">
        <f t="shared" si="150"/>
        <v>June</v>
      </c>
      <c r="C4656" s="53">
        <f t="shared" si="151"/>
        <v>2007</v>
      </c>
      <c r="D4656" s="43" t="s">
        <v>131</v>
      </c>
      <c r="E4656" s="132">
        <v>25.688500000000005</v>
      </c>
    </row>
    <row r="4657" spans="1:5" ht="13.8" x14ac:dyDescent="0.25">
      <c r="A4657" s="47">
        <v>39245</v>
      </c>
      <c r="B4657" s="45" t="str">
        <f t="shared" si="150"/>
        <v>June</v>
      </c>
      <c r="C4657" s="53">
        <f t="shared" si="151"/>
        <v>2007</v>
      </c>
      <c r="D4657" s="43" t="s">
        <v>115</v>
      </c>
      <c r="E4657" s="132">
        <v>21.24</v>
      </c>
    </row>
    <row r="4658" spans="1:5" ht="13.8" x14ac:dyDescent="0.25">
      <c r="A4658" s="47">
        <v>39245</v>
      </c>
      <c r="B4658" s="45" t="str">
        <f t="shared" si="150"/>
        <v>June</v>
      </c>
      <c r="C4658" s="53">
        <f t="shared" si="151"/>
        <v>2007</v>
      </c>
      <c r="D4658" s="43" t="s">
        <v>95</v>
      </c>
      <c r="E4658" s="132">
        <v>18.832800000000002</v>
      </c>
    </row>
    <row r="4659" spans="1:5" ht="13.8" x14ac:dyDescent="0.25">
      <c r="A4659" s="47">
        <v>39245</v>
      </c>
      <c r="B4659" s="45" t="str">
        <f t="shared" si="150"/>
        <v>June</v>
      </c>
      <c r="C4659" s="53">
        <f t="shared" si="151"/>
        <v>2007</v>
      </c>
      <c r="D4659" s="43" t="s">
        <v>96</v>
      </c>
      <c r="E4659" s="132">
        <v>17.9832</v>
      </c>
    </row>
    <row r="4660" spans="1:5" ht="13.8" x14ac:dyDescent="0.25">
      <c r="A4660" s="47">
        <v>39245</v>
      </c>
      <c r="B4660" s="45" t="str">
        <f t="shared" si="150"/>
        <v>June</v>
      </c>
      <c r="C4660" s="53">
        <f t="shared" si="151"/>
        <v>2007</v>
      </c>
      <c r="D4660" s="43" t="s">
        <v>97</v>
      </c>
      <c r="E4660" s="132">
        <v>17.133599999999998</v>
      </c>
    </row>
    <row r="4661" spans="1:5" ht="13.8" x14ac:dyDescent="0.25">
      <c r="A4661" s="47">
        <v>39245</v>
      </c>
      <c r="B4661" s="45" t="str">
        <f t="shared" si="150"/>
        <v>June</v>
      </c>
      <c r="C4661" s="53">
        <f t="shared" si="151"/>
        <v>2007</v>
      </c>
      <c r="D4661" s="43" t="s">
        <v>98</v>
      </c>
      <c r="E4661" s="132">
        <v>13.452</v>
      </c>
    </row>
    <row r="4662" spans="1:5" ht="15.6" x14ac:dyDescent="0.3">
      <c r="A4662" s="47">
        <v>39245</v>
      </c>
      <c r="B4662" s="45" t="str">
        <f t="shared" si="150"/>
        <v>June</v>
      </c>
      <c r="C4662" s="53">
        <f t="shared" si="151"/>
        <v>2007</v>
      </c>
      <c r="D4662" s="130" t="s">
        <v>136</v>
      </c>
      <c r="E4662" s="132">
        <v>19.074000000000002</v>
      </c>
    </row>
    <row r="4663" spans="1:5" ht="13.8" x14ac:dyDescent="0.25">
      <c r="A4663" s="47">
        <v>39245</v>
      </c>
      <c r="B4663" s="45" t="str">
        <f t="shared" si="150"/>
        <v>June</v>
      </c>
      <c r="C4663" s="53">
        <f t="shared" si="151"/>
        <v>2007</v>
      </c>
      <c r="D4663" s="43" t="s">
        <v>118</v>
      </c>
      <c r="E4663" s="132">
        <v>17.523</v>
      </c>
    </row>
    <row r="4664" spans="1:5" ht="13.8" x14ac:dyDescent="0.25">
      <c r="A4664" s="47">
        <v>39245</v>
      </c>
      <c r="B4664" s="45" t="str">
        <f t="shared" si="150"/>
        <v>June</v>
      </c>
      <c r="C4664" s="53">
        <f t="shared" si="151"/>
        <v>2007</v>
      </c>
      <c r="D4664" s="43" t="s">
        <v>102</v>
      </c>
      <c r="E4664" s="132">
        <v>17.292000000000002</v>
      </c>
    </row>
    <row r="4665" spans="1:5" ht="13.8" x14ac:dyDescent="0.25">
      <c r="A4665" s="47">
        <v>39245</v>
      </c>
      <c r="B4665" s="45" t="str">
        <f t="shared" si="150"/>
        <v>June</v>
      </c>
      <c r="C4665" s="53">
        <f t="shared" si="151"/>
        <v>2007</v>
      </c>
      <c r="D4665" s="43" t="s">
        <v>119</v>
      </c>
      <c r="E4665" s="132">
        <v>16.731000000000002</v>
      </c>
    </row>
    <row r="4666" spans="1:5" ht="13.8" x14ac:dyDescent="0.25">
      <c r="A4666" s="47">
        <v>39245</v>
      </c>
      <c r="B4666" s="45" t="str">
        <f t="shared" si="150"/>
        <v>June</v>
      </c>
      <c r="C4666" s="53">
        <f t="shared" si="151"/>
        <v>2007</v>
      </c>
      <c r="D4666" s="43" t="s">
        <v>120</v>
      </c>
      <c r="E4666" s="132">
        <v>15.872999999999999</v>
      </c>
    </row>
    <row r="4667" spans="1:5" ht="13.8" x14ac:dyDescent="0.25">
      <c r="A4667" s="47">
        <v>39245</v>
      </c>
      <c r="B4667" s="45" t="str">
        <f t="shared" si="150"/>
        <v>June</v>
      </c>
      <c r="C4667" s="53">
        <f t="shared" si="151"/>
        <v>2007</v>
      </c>
      <c r="D4667" s="43" t="s">
        <v>103</v>
      </c>
      <c r="E4667" s="132">
        <v>15.311999999999998</v>
      </c>
    </row>
    <row r="4668" spans="1:5" ht="13.8" x14ac:dyDescent="0.25">
      <c r="A4668" s="47">
        <v>39245</v>
      </c>
      <c r="B4668" s="45" t="str">
        <f t="shared" si="150"/>
        <v>June</v>
      </c>
      <c r="C4668" s="53">
        <f t="shared" si="151"/>
        <v>2007</v>
      </c>
      <c r="D4668" s="43" t="s">
        <v>116</v>
      </c>
      <c r="E4668" s="132">
        <v>9.7355999999999998</v>
      </c>
    </row>
    <row r="4669" spans="1:5" ht="13.8" x14ac:dyDescent="0.25">
      <c r="A4669" s="47">
        <v>39245</v>
      </c>
      <c r="B4669" s="45" t="str">
        <f t="shared" si="150"/>
        <v>June</v>
      </c>
      <c r="C4669" s="53">
        <f t="shared" si="151"/>
        <v>2007</v>
      </c>
      <c r="D4669" s="43" t="s">
        <v>104</v>
      </c>
      <c r="E4669" s="132">
        <v>11.7719</v>
      </c>
    </row>
    <row r="4670" spans="1:5" ht="13.8" x14ac:dyDescent="0.25">
      <c r="A4670" s="47">
        <v>39245</v>
      </c>
      <c r="B4670" s="45" t="str">
        <f t="shared" si="150"/>
        <v>June</v>
      </c>
      <c r="C4670" s="53">
        <f t="shared" si="151"/>
        <v>2007</v>
      </c>
      <c r="D4670" s="43" t="s">
        <v>121</v>
      </c>
      <c r="E4670" s="132">
        <v>11.194600000000001</v>
      </c>
    </row>
    <row r="4671" spans="1:5" ht="13.8" x14ac:dyDescent="0.25">
      <c r="A4671" s="47">
        <v>39245</v>
      </c>
      <c r="B4671" s="45" t="str">
        <f t="shared" si="150"/>
        <v>June</v>
      </c>
      <c r="C4671" s="53">
        <f t="shared" si="151"/>
        <v>2007</v>
      </c>
      <c r="D4671" s="43" t="s">
        <v>122</v>
      </c>
      <c r="E4671" s="132">
        <v>10.1404</v>
      </c>
    </row>
    <row r="4672" spans="1:5" ht="13.8" x14ac:dyDescent="0.25">
      <c r="A4672" s="47">
        <v>39245</v>
      </c>
      <c r="B4672" s="45" t="str">
        <f t="shared" si="150"/>
        <v>June</v>
      </c>
      <c r="C4672" s="53">
        <f t="shared" si="151"/>
        <v>2007</v>
      </c>
      <c r="D4672" s="43" t="s">
        <v>123</v>
      </c>
      <c r="E4672" s="132">
        <v>10.014900000000001</v>
      </c>
    </row>
    <row r="4673" spans="1:5" ht="13.8" x14ac:dyDescent="0.25">
      <c r="A4673" s="47">
        <v>39245</v>
      </c>
      <c r="B4673" s="45" t="str">
        <f t="shared" si="150"/>
        <v>June</v>
      </c>
      <c r="C4673" s="53">
        <f t="shared" si="151"/>
        <v>2007</v>
      </c>
      <c r="D4673" s="43" t="s">
        <v>99</v>
      </c>
      <c r="E4673" s="132">
        <v>8.7779999999999987</v>
      </c>
    </row>
    <row r="4674" spans="1:5" ht="13.8" x14ac:dyDescent="0.25">
      <c r="A4674" s="47">
        <v>39245</v>
      </c>
      <c r="B4674" s="45" t="str">
        <f t="shared" si="150"/>
        <v>June</v>
      </c>
      <c r="C4674" s="53">
        <f t="shared" si="151"/>
        <v>2007</v>
      </c>
      <c r="D4674" s="43" t="s">
        <v>100</v>
      </c>
      <c r="E4674" s="132">
        <v>8.5470000000000006</v>
      </c>
    </row>
    <row r="4675" spans="1:5" ht="13.8" x14ac:dyDescent="0.25">
      <c r="A4675" s="47">
        <v>39245</v>
      </c>
      <c r="B4675" s="45" t="str">
        <f t="shared" si="150"/>
        <v>June</v>
      </c>
      <c r="C4675" s="53">
        <f t="shared" si="151"/>
        <v>2007</v>
      </c>
      <c r="D4675" s="43" t="s">
        <v>101</v>
      </c>
      <c r="E4675" s="132">
        <v>8.1774000000000004</v>
      </c>
    </row>
    <row r="4676" spans="1:5" ht="13.8" x14ac:dyDescent="0.25">
      <c r="A4676" s="47">
        <v>39245</v>
      </c>
      <c r="B4676" s="45" t="str">
        <f t="shared" si="150"/>
        <v>June</v>
      </c>
      <c r="C4676" s="53">
        <f t="shared" si="151"/>
        <v>2007</v>
      </c>
      <c r="D4676" s="43" t="s">
        <v>124</v>
      </c>
      <c r="E4676" s="132">
        <v>8.1081000000000003</v>
      </c>
    </row>
    <row r="4677" spans="1:5" ht="13.8" x14ac:dyDescent="0.25">
      <c r="A4677" s="47">
        <v>39245</v>
      </c>
      <c r="B4677" s="45" t="str">
        <f t="shared" si="150"/>
        <v>June</v>
      </c>
      <c r="C4677" s="53">
        <f t="shared" si="151"/>
        <v>2007</v>
      </c>
      <c r="D4677" s="43" t="s">
        <v>125</v>
      </c>
      <c r="E4677" s="132">
        <v>7.2534000000000001</v>
      </c>
    </row>
    <row r="4678" spans="1:5" ht="13.8" x14ac:dyDescent="0.25">
      <c r="A4678" s="47">
        <v>39245</v>
      </c>
      <c r="B4678" s="45" t="str">
        <f t="shared" si="150"/>
        <v>June</v>
      </c>
      <c r="C4678" s="53">
        <f t="shared" si="151"/>
        <v>2007</v>
      </c>
      <c r="D4678" s="43" t="s">
        <v>126</v>
      </c>
      <c r="E4678" s="132">
        <v>7.6544000000000008</v>
      </c>
    </row>
    <row r="4679" spans="1:5" ht="13.8" x14ac:dyDescent="0.25">
      <c r="A4679" s="47">
        <v>39245</v>
      </c>
      <c r="B4679" s="45" t="str">
        <f t="shared" si="150"/>
        <v>June</v>
      </c>
      <c r="C4679" s="53">
        <f t="shared" si="151"/>
        <v>2007</v>
      </c>
      <c r="D4679" s="43" t="s">
        <v>127</v>
      </c>
      <c r="E4679" s="132">
        <v>7.5026999999999999</v>
      </c>
    </row>
    <row r="4680" spans="1:5" ht="13.8" x14ac:dyDescent="0.25">
      <c r="A4680" s="47">
        <v>39245</v>
      </c>
      <c r="B4680" s="45" t="str">
        <f t="shared" si="150"/>
        <v>June</v>
      </c>
      <c r="C4680" s="53">
        <f t="shared" si="151"/>
        <v>2007</v>
      </c>
      <c r="D4680" s="43" t="s">
        <v>105</v>
      </c>
      <c r="E4680" s="132">
        <v>5.7057000000000002</v>
      </c>
    </row>
    <row r="4681" spans="1:5" ht="13.8" x14ac:dyDescent="0.25">
      <c r="A4681" s="47">
        <v>39245</v>
      </c>
      <c r="B4681" s="45" t="str">
        <f t="shared" si="150"/>
        <v>June</v>
      </c>
      <c r="C4681" s="53">
        <f t="shared" si="151"/>
        <v>2007</v>
      </c>
      <c r="D4681" s="43" t="s">
        <v>128</v>
      </c>
      <c r="E4681" s="132">
        <v>7.5799000000000003</v>
      </c>
    </row>
    <row r="4682" spans="1:5" ht="13.8" x14ac:dyDescent="0.25">
      <c r="A4682" s="47">
        <v>39252</v>
      </c>
      <c r="B4682" s="45" t="str">
        <f t="shared" si="150"/>
        <v>June</v>
      </c>
      <c r="C4682" s="53">
        <f t="shared" si="151"/>
        <v>2007</v>
      </c>
      <c r="D4682" s="43" t="s">
        <v>131</v>
      </c>
      <c r="E4682" s="132">
        <v>25.564700000000002</v>
      </c>
    </row>
    <row r="4683" spans="1:5" ht="13.8" x14ac:dyDescent="0.25">
      <c r="A4683" s="47">
        <v>39252</v>
      </c>
      <c r="B4683" s="45" t="str">
        <f t="shared" si="150"/>
        <v>June</v>
      </c>
      <c r="C4683" s="53">
        <f t="shared" si="151"/>
        <v>2007</v>
      </c>
      <c r="D4683" s="43" t="s">
        <v>115</v>
      </c>
      <c r="E4683" s="132">
        <v>22.68</v>
      </c>
    </row>
    <row r="4684" spans="1:5" ht="13.8" x14ac:dyDescent="0.25">
      <c r="A4684" s="47">
        <v>39252</v>
      </c>
      <c r="B4684" s="45" t="str">
        <f t="shared" si="150"/>
        <v>June</v>
      </c>
      <c r="C4684" s="53">
        <f t="shared" si="151"/>
        <v>2007</v>
      </c>
      <c r="D4684" s="43" t="s">
        <v>95</v>
      </c>
      <c r="E4684" s="132">
        <v>20.1096</v>
      </c>
    </row>
    <row r="4685" spans="1:5" ht="13.8" x14ac:dyDescent="0.25">
      <c r="A4685" s="47">
        <v>39252</v>
      </c>
      <c r="B4685" s="45" t="str">
        <f t="shared" si="150"/>
        <v>June</v>
      </c>
      <c r="C4685" s="53">
        <f t="shared" si="151"/>
        <v>2007</v>
      </c>
      <c r="D4685" s="43" t="s">
        <v>96</v>
      </c>
      <c r="E4685" s="132">
        <v>19.202400000000001</v>
      </c>
    </row>
    <row r="4686" spans="1:5" ht="13.8" x14ac:dyDescent="0.25">
      <c r="A4686" s="47">
        <v>39252</v>
      </c>
      <c r="B4686" s="45" t="str">
        <f t="shared" ref="B4686:B4746" si="152">TEXT(A4686,"mmmm")</f>
        <v>June</v>
      </c>
      <c r="C4686" s="53">
        <f t="shared" ref="C4686:C4746" si="153">YEAR(A4686)</f>
        <v>2007</v>
      </c>
      <c r="D4686" s="43" t="s">
        <v>97</v>
      </c>
      <c r="E4686" s="132">
        <v>18.295200000000001</v>
      </c>
    </row>
    <row r="4687" spans="1:5" ht="13.8" x14ac:dyDescent="0.25">
      <c r="A4687" s="47">
        <v>39252</v>
      </c>
      <c r="B4687" s="45" t="str">
        <f t="shared" si="152"/>
        <v>June</v>
      </c>
      <c r="C4687" s="53">
        <f t="shared" si="153"/>
        <v>2007</v>
      </c>
      <c r="D4687" s="43" t="s">
        <v>98</v>
      </c>
      <c r="E4687" s="132">
        <v>14.363999999999999</v>
      </c>
    </row>
    <row r="4688" spans="1:5" ht="15.6" x14ac:dyDescent="0.3">
      <c r="A4688" s="47">
        <v>39252</v>
      </c>
      <c r="B4688" s="45" t="str">
        <f t="shared" si="152"/>
        <v>June</v>
      </c>
      <c r="C4688" s="53">
        <f t="shared" si="153"/>
        <v>2007</v>
      </c>
      <c r="D4688" s="130" t="s">
        <v>136</v>
      </c>
      <c r="E4688" s="132">
        <v>19.941000000000003</v>
      </c>
    </row>
    <row r="4689" spans="1:5" ht="13.8" x14ac:dyDescent="0.25">
      <c r="A4689" s="47">
        <v>39252</v>
      </c>
      <c r="B4689" s="45" t="str">
        <f t="shared" si="152"/>
        <v>June</v>
      </c>
      <c r="C4689" s="53">
        <f t="shared" si="153"/>
        <v>2007</v>
      </c>
      <c r="D4689" s="43" t="s">
        <v>118</v>
      </c>
      <c r="E4689" s="132">
        <v>18.319499999999998</v>
      </c>
    </row>
    <row r="4690" spans="1:5" ht="13.8" x14ac:dyDescent="0.25">
      <c r="A4690" s="47">
        <v>39252</v>
      </c>
      <c r="B4690" s="45" t="str">
        <f t="shared" si="152"/>
        <v>June</v>
      </c>
      <c r="C4690" s="53">
        <f t="shared" si="153"/>
        <v>2007</v>
      </c>
      <c r="D4690" s="43" t="s">
        <v>102</v>
      </c>
      <c r="E4690" s="132">
        <v>18.078000000000003</v>
      </c>
    </row>
    <row r="4691" spans="1:5" ht="13.8" x14ac:dyDescent="0.25">
      <c r="A4691" s="47">
        <v>39252</v>
      </c>
      <c r="B4691" s="45" t="str">
        <f t="shared" si="152"/>
        <v>June</v>
      </c>
      <c r="C4691" s="53">
        <f t="shared" si="153"/>
        <v>2007</v>
      </c>
      <c r="D4691" s="43" t="s">
        <v>119</v>
      </c>
      <c r="E4691" s="132">
        <v>17.491500000000002</v>
      </c>
    </row>
    <row r="4692" spans="1:5" ht="13.8" x14ac:dyDescent="0.25">
      <c r="A4692" s="47">
        <v>39252</v>
      </c>
      <c r="B4692" s="45" t="str">
        <f t="shared" si="152"/>
        <v>June</v>
      </c>
      <c r="C4692" s="53">
        <f t="shared" si="153"/>
        <v>2007</v>
      </c>
      <c r="D4692" s="43" t="s">
        <v>120</v>
      </c>
      <c r="E4692" s="132">
        <v>16.594499999999996</v>
      </c>
    </row>
    <row r="4693" spans="1:5" ht="13.8" x14ac:dyDescent="0.25">
      <c r="A4693" s="47">
        <v>39252</v>
      </c>
      <c r="B4693" s="45" t="str">
        <f t="shared" si="152"/>
        <v>June</v>
      </c>
      <c r="C4693" s="53">
        <f t="shared" si="153"/>
        <v>2007</v>
      </c>
      <c r="D4693" s="43" t="s">
        <v>103</v>
      </c>
      <c r="E4693" s="132">
        <v>16.007999999999999</v>
      </c>
    </row>
    <row r="4694" spans="1:5" ht="13.8" x14ac:dyDescent="0.25">
      <c r="A4694" s="47">
        <v>39252</v>
      </c>
      <c r="B4694" s="45" t="str">
        <f t="shared" si="152"/>
        <v>June</v>
      </c>
      <c r="C4694" s="53">
        <f t="shared" si="153"/>
        <v>2007</v>
      </c>
      <c r="D4694" s="43" t="s">
        <v>116</v>
      </c>
      <c r="E4694" s="132">
        <v>11.172000000000001</v>
      </c>
    </row>
    <row r="4695" spans="1:5" ht="13.8" x14ac:dyDescent="0.25">
      <c r="A4695" s="47">
        <v>39252</v>
      </c>
      <c r="B4695" s="45" t="str">
        <f t="shared" si="152"/>
        <v>June</v>
      </c>
      <c r="C4695" s="53">
        <f t="shared" si="153"/>
        <v>2007</v>
      </c>
      <c r="D4695" s="43" t="s">
        <v>104</v>
      </c>
      <c r="E4695" s="132">
        <v>12.803700000000001</v>
      </c>
    </row>
    <row r="4696" spans="1:5" ht="13.8" x14ac:dyDescent="0.25">
      <c r="A4696" s="47">
        <v>39252</v>
      </c>
      <c r="B4696" s="45" t="str">
        <f t="shared" si="152"/>
        <v>June</v>
      </c>
      <c r="C4696" s="53">
        <f t="shared" si="153"/>
        <v>2007</v>
      </c>
      <c r="D4696" s="43" t="s">
        <v>121</v>
      </c>
      <c r="E4696" s="132">
        <v>12.175799999999999</v>
      </c>
    </row>
    <row r="4697" spans="1:5" ht="13.8" x14ac:dyDescent="0.25">
      <c r="A4697" s="47">
        <v>39252</v>
      </c>
      <c r="B4697" s="45" t="str">
        <f t="shared" si="152"/>
        <v>June</v>
      </c>
      <c r="C4697" s="53">
        <f t="shared" si="153"/>
        <v>2007</v>
      </c>
      <c r="D4697" s="43" t="s">
        <v>122</v>
      </c>
      <c r="E4697" s="132">
        <v>11.029200000000001</v>
      </c>
    </row>
    <row r="4698" spans="1:5" ht="13.8" x14ac:dyDescent="0.25">
      <c r="A4698" s="47">
        <v>39252</v>
      </c>
      <c r="B4698" s="45" t="str">
        <f t="shared" si="152"/>
        <v>June</v>
      </c>
      <c r="C4698" s="53">
        <f t="shared" si="153"/>
        <v>2007</v>
      </c>
      <c r="D4698" s="43" t="s">
        <v>123</v>
      </c>
      <c r="E4698" s="132">
        <v>10.8927</v>
      </c>
    </row>
    <row r="4699" spans="1:5" ht="13.8" x14ac:dyDescent="0.25">
      <c r="A4699" s="47">
        <v>39252</v>
      </c>
      <c r="B4699" s="45" t="str">
        <f t="shared" si="152"/>
        <v>June</v>
      </c>
      <c r="C4699" s="53">
        <f t="shared" si="153"/>
        <v>2007</v>
      </c>
      <c r="D4699" s="43" t="s">
        <v>99</v>
      </c>
      <c r="E4699" s="132">
        <v>9.613999999999999</v>
      </c>
    </row>
    <row r="4700" spans="1:5" ht="13.8" x14ac:dyDescent="0.25">
      <c r="A4700" s="47">
        <v>39252</v>
      </c>
      <c r="B4700" s="45" t="str">
        <f t="shared" si="152"/>
        <v>June</v>
      </c>
      <c r="C4700" s="53">
        <f t="shared" si="153"/>
        <v>2007</v>
      </c>
      <c r="D4700" s="43" t="s">
        <v>100</v>
      </c>
      <c r="E4700" s="132">
        <v>9.3610000000000007</v>
      </c>
    </row>
    <row r="4701" spans="1:5" ht="13.8" x14ac:dyDescent="0.25">
      <c r="A4701" s="47">
        <v>39252</v>
      </c>
      <c r="B4701" s="45" t="str">
        <f t="shared" si="152"/>
        <v>June</v>
      </c>
      <c r="C4701" s="53">
        <f t="shared" si="153"/>
        <v>2007</v>
      </c>
      <c r="D4701" s="43" t="s">
        <v>101</v>
      </c>
      <c r="E4701" s="132">
        <v>8.9562000000000008</v>
      </c>
    </row>
    <row r="4702" spans="1:5" ht="13.8" x14ac:dyDescent="0.25">
      <c r="A4702" s="47">
        <v>39252</v>
      </c>
      <c r="B4702" s="45" t="str">
        <f t="shared" si="152"/>
        <v>June</v>
      </c>
      <c r="C4702" s="53">
        <f t="shared" si="153"/>
        <v>2007</v>
      </c>
      <c r="D4702" s="43" t="s">
        <v>124</v>
      </c>
      <c r="E4702" s="132">
        <v>8.8803000000000001</v>
      </c>
    </row>
    <row r="4703" spans="1:5" ht="13.8" x14ac:dyDescent="0.25">
      <c r="A4703" s="47">
        <v>39252</v>
      </c>
      <c r="B4703" s="45" t="str">
        <f t="shared" si="152"/>
        <v>June</v>
      </c>
      <c r="C4703" s="53">
        <f t="shared" si="153"/>
        <v>2007</v>
      </c>
      <c r="D4703" s="43" t="s">
        <v>125</v>
      </c>
      <c r="E4703" s="132">
        <v>7.9442000000000004</v>
      </c>
    </row>
    <row r="4704" spans="1:5" ht="13.8" x14ac:dyDescent="0.25">
      <c r="A4704" s="47">
        <v>39252</v>
      </c>
      <c r="B4704" s="45" t="str">
        <f t="shared" si="152"/>
        <v>June</v>
      </c>
      <c r="C4704" s="53">
        <f t="shared" si="153"/>
        <v>2007</v>
      </c>
      <c r="D4704" s="43" t="s">
        <v>126</v>
      </c>
      <c r="E4704" s="132">
        <v>8.3122000000000007</v>
      </c>
    </row>
    <row r="4705" spans="1:5" ht="13.8" x14ac:dyDescent="0.25">
      <c r="A4705" s="47">
        <v>39252</v>
      </c>
      <c r="B4705" s="45" t="str">
        <f t="shared" si="152"/>
        <v>June</v>
      </c>
      <c r="C4705" s="53">
        <f t="shared" si="153"/>
        <v>2007</v>
      </c>
      <c r="D4705" s="43" t="s">
        <v>127</v>
      </c>
      <c r="E4705" s="132">
        <v>8.0900999999999996</v>
      </c>
    </row>
    <row r="4706" spans="1:5" ht="13.8" x14ac:dyDescent="0.25">
      <c r="A4706" s="47">
        <v>39252</v>
      </c>
      <c r="B4706" s="45" t="str">
        <f t="shared" si="152"/>
        <v>June</v>
      </c>
      <c r="C4706" s="53">
        <f t="shared" si="153"/>
        <v>2007</v>
      </c>
      <c r="D4706" s="43" t="s">
        <v>105</v>
      </c>
      <c r="E4706" s="132">
        <v>6.2491000000000012</v>
      </c>
    </row>
    <row r="4707" spans="1:5" ht="13.8" x14ac:dyDescent="0.25">
      <c r="A4707" s="47">
        <v>39252</v>
      </c>
      <c r="B4707" s="45" t="str">
        <f t="shared" si="152"/>
        <v>June</v>
      </c>
      <c r="C4707" s="53">
        <f t="shared" si="153"/>
        <v>2007</v>
      </c>
      <c r="D4707" s="43" t="s">
        <v>128</v>
      </c>
      <c r="E4707" s="132">
        <v>8.0837000000000003</v>
      </c>
    </row>
    <row r="4708" spans="1:5" ht="13.8" x14ac:dyDescent="0.25">
      <c r="A4708" s="47">
        <v>39259</v>
      </c>
      <c r="B4708" s="45" t="str">
        <f t="shared" si="152"/>
        <v>June</v>
      </c>
      <c r="C4708" s="53">
        <f t="shared" si="153"/>
        <v>2007</v>
      </c>
      <c r="D4708" s="43" t="s">
        <v>131</v>
      </c>
      <c r="E4708" s="132">
        <v>26.230125000000001</v>
      </c>
    </row>
    <row r="4709" spans="1:5" ht="13.8" x14ac:dyDescent="0.25">
      <c r="A4709" s="47">
        <v>39259</v>
      </c>
      <c r="B4709" s="45" t="str">
        <f t="shared" si="152"/>
        <v>June</v>
      </c>
      <c r="C4709" s="53">
        <f t="shared" si="153"/>
        <v>2007</v>
      </c>
      <c r="D4709" s="43" t="s">
        <v>115</v>
      </c>
      <c r="E4709" s="132">
        <v>24.66</v>
      </c>
    </row>
    <row r="4710" spans="1:5" ht="13.8" x14ac:dyDescent="0.25">
      <c r="A4710" s="47">
        <v>39259</v>
      </c>
      <c r="B4710" s="45" t="str">
        <f t="shared" si="152"/>
        <v>June</v>
      </c>
      <c r="C4710" s="53">
        <f t="shared" si="153"/>
        <v>2007</v>
      </c>
      <c r="D4710" s="43" t="s">
        <v>95</v>
      </c>
      <c r="E4710" s="132">
        <v>21.865200000000002</v>
      </c>
    </row>
    <row r="4711" spans="1:5" ht="13.8" x14ac:dyDescent="0.25">
      <c r="A4711" s="47">
        <v>39259</v>
      </c>
      <c r="B4711" s="45" t="str">
        <f t="shared" si="152"/>
        <v>June</v>
      </c>
      <c r="C4711" s="53">
        <f t="shared" si="153"/>
        <v>2007</v>
      </c>
      <c r="D4711" s="43" t="s">
        <v>96</v>
      </c>
      <c r="E4711" s="132">
        <v>20.878800000000002</v>
      </c>
    </row>
    <row r="4712" spans="1:5" ht="13.8" x14ac:dyDescent="0.25">
      <c r="A4712" s="47">
        <v>39259</v>
      </c>
      <c r="B4712" s="45" t="str">
        <f t="shared" si="152"/>
        <v>June</v>
      </c>
      <c r="C4712" s="53">
        <f t="shared" si="153"/>
        <v>2007</v>
      </c>
      <c r="D4712" s="43" t="s">
        <v>97</v>
      </c>
      <c r="E4712" s="132">
        <v>19.892399999999999</v>
      </c>
    </row>
    <row r="4713" spans="1:5" ht="13.8" x14ac:dyDescent="0.25">
      <c r="A4713" s="47">
        <v>39259</v>
      </c>
      <c r="B4713" s="45" t="str">
        <f t="shared" si="152"/>
        <v>June</v>
      </c>
      <c r="C4713" s="53">
        <f t="shared" si="153"/>
        <v>2007</v>
      </c>
      <c r="D4713" s="43" t="s">
        <v>98</v>
      </c>
      <c r="E4713" s="132">
        <v>15.618</v>
      </c>
    </row>
    <row r="4714" spans="1:5" ht="15.6" x14ac:dyDescent="0.3">
      <c r="A4714" s="47">
        <v>39259</v>
      </c>
      <c r="B4714" s="45" t="str">
        <f t="shared" si="152"/>
        <v>June</v>
      </c>
      <c r="C4714" s="53">
        <f t="shared" si="153"/>
        <v>2007</v>
      </c>
      <c r="D4714" s="130" t="s">
        <v>136</v>
      </c>
      <c r="E4714" s="132">
        <v>21.328200000000002</v>
      </c>
    </row>
    <row r="4715" spans="1:5" ht="13.8" x14ac:dyDescent="0.25">
      <c r="A4715" s="47">
        <v>39259</v>
      </c>
      <c r="B4715" s="45" t="str">
        <f t="shared" si="152"/>
        <v>June</v>
      </c>
      <c r="C4715" s="53">
        <f t="shared" si="153"/>
        <v>2007</v>
      </c>
      <c r="D4715" s="43" t="s">
        <v>118</v>
      </c>
      <c r="E4715" s="132">
        <v>19.593899999999998</v>
      </c>
    </row>
    <row r="4716" spans="1:5" ht="13.8" x14ac:dyDescent="0.25">
      <c r="A4716" s="47">
        <v>39259</v>
      </c>
      <c r="B4716" s="45" t="str">
        <f t="shared" si="152"/>
        <v>June</v>
      </c>
      <c r="C4716" s="53">
        <f t="shared" si="153"/>
        <v>2007</v>
      </c>
      <c r="D4716" s="43" t="s">
        <v>102</v>
      </c>
      <c r="E4716" s="132">
        <v>19.335600000000003</v>
      </c>
    </row>
    <row r="4717" spans="1:5" ht="13.8" x14ac:dyDescent="0.25">
      <c r="A4717" s="47">
        <v>39259</v>
      </c>
      <c r="B4717" s="45" t="str">
        <f t="shared" si="152"/>
        <v>June</v>
      </c>
      <c r="C4717" s="53">
        <f t="shared" si="153"/>
        <v>2007</v>
      </c>
      <c r="D4717" s="43" t="s">
        <v>119</v>
      </c>
      <c r="E4717" s="132">
        <v>18.708300000000001</v>
      </c>
    </row>
    <row r="4718" spans="1:5" ht="13.8" x14ac:dyDescent="0.25">
      <c r="A4718" s="47">
        <v>39259</v>
      </c>
      <c r="B4718" s="45" t="str">
        <f t="shared" si="152"/>
        <v>June</v>
      </c>
      <c r="C4718" s="53">
        <f t="shared" si="153"/>
        <v>2007</v>
      </c>
      <c r="D4718" s="43" t="s">
        <v>120</v>
      </c>
      <c r="E4718" s="132">
        <v>17.748899999999999</v>
      </c>
    </row>
    <row r="4719" spans="1:5" ht="13.8" x14ac:dyDescent="0.25">
      <c r="A4719" s="47">
        <v>39259</v>
      </c>
      <c r="B4719" s="45" t="str">
        <f t="shared" si="152"/>
        <v>June</v>
      </c>
      <c r="C4719" s="53">
        <f t="shared" si="153"/>
        <v>2007</v>
      </c>
      <c r="D4719" s="43" t="s">
        <v>103</v>
      </c>
      <c r="E4719" s="132">
        <v>17.121599999999997</v>
      </c>
    </row>
    <row r="4720" spans="1:5" ht="13.8" x14ac:dyDescent="0.25">
      <c r="A4720" s="47">
        <v>39259</v>
      </c>
      <c r="B4720" s="45" t="str">
        <f t="shared" si="152"/>
        <v>June</v>
      </c>
      <c r="C4720" s="53">
        <f t="shared" si="153"/>
        <v>2007</v>
      </c>
      <c r="D4720" s="43" t="s">
        <v>116</v>
      </c>
      <c r="E4720" s="132">
        <v>12.289200000000001</v>
      </c>
    </row>
    <row r="4721" spans="1:5" ht="13.8" x14ac:dyDescent="0.25">
      <c r="A4721" s="47">
        <v>39259</v>
      </c>
      <c r="B4721" s="45" t="str">
        <f t="shared" si="152"/>
        <v>June</v>
      </c>
      <c r="C4721" s="53">
        <f t="shared" si="153"/>
        <v>2007</v>
      </c>
      <c r="D4721" s="43" t="s">
        <v>104</v>
      </c>
      <c r="E4721" s="132">
        <v>13.5541</v>
      </c>
    </row>
    <row r="4722" spans="1:5" ht="13.8" x14ac:dyDescent="0.25">
      <c r="A4722" s="47">
        <v>39259</v>
      </c>
      <c r="B4722" s="45" t="str">
        <f t="shared" si="152"/>
        <v>June</v>
      </c>
      <c r="C4722" s="53">
        <f t="shared" si="153"/>
        <v>2007</v>
      </c>
      <c r="D4722" s="43" t="s">
        <v>121</v>
      </c>
      <c r="E4722" s="132">
        <v>12.8894</v>
      </c>
    </row>
    <row r="4723" spans="1:5" ht="13.8" x14ac:dyDescent="0.25">
      <c r="A4723" s="47">
        <v>39259</v>
      </c>
      <c r="B4723" s="45" t="str">
        <f t="shared" si="152"/>
        <v>June</v>
      </c>
      <c r="C4723" s="53">
        <f t="shared" si="153"/>
        <v>2007</v>
      </c>
      <c r="D4723" s="43" t="s">
        <v>122</v>
      </c>
      <c r="E4723" s="132">
        <v>11.675599999999999</v>
      </c>
    </row>
    <row r="4724" spans="1:5" ht="13.8" x14ac:dyDescent="0.25">
      <c r="A4724" s="47">
        <v>39259</v>
      </c>
      <c r="B4724" s="45" t="str">
        <f t="shared" si="152"/>
        <v>June</v>
      </c>
      <c r="C4724" s="53">
        <f t="shared" si="153"/>
        <v>2007</v>
      </c>
      <c r="D4724" s="43" t="s">
        <v>123</v>
      </c>
      <c r="E4724" s="132">
        <v>11.531100000000002</v>
      </c>
    </row>
    <row r="4725" spans="1:5" ht="13.8" x14ac:dyDescent="0.25">
      <c r="A4725" s="47">
        <v>39259</v>
      </c>
      <c r="B4725" s="45" t="str">
        <f t="shared" si="152"/>
        <v>June</v>
      </c>
      <c r="C4725" s="53">
        <f t="shared" si="153"/>
        <v>2007</v>
      </c>
      <c r="D4725" s="43" t="s">
        <v>99</v>
      </c>
      <c r="E4725" s="132">
        <v>9.4525000000000006</v>
      </c>
    </row>
    <row r="4726" spans="1:5" ht="13.8" x14ac:dyDescent="0.25">
      <c r="A4726" s="47">
        <v>39259</v>
      </c>
      <c r="B4726" s="45" t="str">
        <f t="shared" si="152"/>
        <v>June</v>
      </c>
      <c r="C4726" s="53">
        <f t="shared" si="153"/>
        <v>2007</v>
      </c>
      <c r="D4726" s="43" t="s">
        <v>100</v>
      </c>
      <c r="E4726" s="132">
        <v>9.2037499999999994</v>
      </c>
    </row>
    <row r="4727" spans="1:5" ht="13.8" x14ac:dyDescent="0.25">
      <c r="A4727" s="47">
        <v>39259</v>
      </c>
      <c r="B4727" s="45" t="str">
        <f t="shared" si="152"/>
        <v>June</v>
      </c>
      <c r="C4727" s="53">
        <f t="shared" si="153"/>
        <v>2007</v>
      </c>
      <c r="D4727" s="43" t="s">
        <v>101</v>
      </c>
      <c r="E4727" s="132">
        <v>8.8057499999999997</v>
      </c>
    </row>
    <row r="4728" spans="1:5" ht="13.8" x14ac:dyDescent="0.25">
      <c r="A4728" s="47">
        <v>39259</v>
      </c>
      <c r="B4728" s="45" t="str">
        <f t="shared" si="152"/>
        <v>June</v>
      </c>
      <c r="C4728" s="53">
        <f t="shared" si="153"/>
        <v>2007</v>
      </c>
      <c r="D4728" s="43" t="s">
        <v>124</v>
      </c>
      <c r="E4728" s="132">
        <v>8.7311249999999987</v>
      </c>
    </row>
    <row r="4729" spans="1:5" ht="13.8" x14ac:dyDescent="0.25">
      <c r="A4729" s="47">
        <v>39259</v>
      </c>
      <c r="B4729" s="45" t="str">
        <f t="shared" si="152"/>
        <v>June</v>
      </c>
      <c r="C4729" s="53">
        <f t="shared" si="153"/>
        <v>2007</v>
      </c>
      <c r="D4729" s="43" t="s">
        <v>125</v>
      </c>
      <c r="E4729" s="132">
        <v>7.8107500000000005</v>
      </c>
    </row>
    <row r="4730" spans="1:5" ht="13.8" x14ac:dyDescent="0.25">
      <c r="A4730" s="47">
        <v>39259</v>
      </c>
      <c r="B4730" s="45" t="str">
        <f t="shared" si="152"/>
        <v>June</v>
      </c>
      <c r="C4730" s="53">
        <f t="shared" si="153"/>
        <v>2007</v>
      </c>
      <c r="D4730" s="43" t="s">
        <v>126</v>
      </c>
      <c r="E4730" s="132">
        <v>8.1851250000000011</v>
      </c>
    </row>
    <row r="4731" spans="1:5" ht="13.8" x14ac:dyDescent="0.25">
      <c r="A4731" s="47">
        <v>39259</v>
      </c>
      <c r="B4731" s="45" t="str">
        <f t="shared" si="152"/>
        <v>June</v>
      </c>
      <c r="C4731" s="53">
        <f t="shared" si="153"/>
        <v>2007</v>
      </c>
      <c r="D4731" s="43" t="s">
        <v>127</v>
      </c>
      <c r="E4731" s="132">
        <v>7.9766250000000003</v>
      </c>
    </row>
    <row r="4732" spans="1:5" ht="13.8" x14ac:dyDescent="0.25">
      <c r="A4732" s="47">
        <v>39259</v>
      </c>
      <c r="B4732" s="45" t="str">
        <f t="shared" si="152"/>
        <v>June</v>
      </c>
      <c r="C4732" s="53">
        <f t="shared" si="153"/>
        <v>2007</v>
      </c>
      <c r="D4732" s="43" t="s">
        <v>105</v>
      </c>
      <c r="E4732" s="132">
        <v>6.1441249999999998</v>
      </c>
    </row>
    <row r="4733" spans="1:5" ht="13.8" x14ac:dyDescent="0.25">
      <c r="A4733" s="47">
        <v>39259</v>
      </c>
      <c r="B4733" s="45" t="str">
        <f t="shared" si="152"/>
        <v>June</v>
      </c>
      <c r="C4733" s="53">
        <f t="shared" si="153"/>
        <v>2007</v>
      </c>
      <c r="D4733" s="43" t="s">
        <v>128</v>
      </c>
      <c r="E4733" s="132">
        <v>7.9863750000000007</v>
      </c>
    </row>
    <row r="4734" spans="1:5" ht="13.8" x14ac:dyDescent="0.25">
      <c r="A4734" s="47">
        <v>39266</v>
      </c>
      <c r="B4734" s="45" t="str">
        <f t="shared" si="152"/>
        <v>July</v>
      </c>
      <c r="C4734" s="53">
        <f t="shared" si="153"/>
        <v>2007</v>
      </c>
      <c r="D4734" s="43" t="s">
        <v>131</v>
      </c>
      <c r="E4734" s="132">
        <v>26.2456</v>
      </c>
    </row>
    <row r="4735" spans="1:5" ht="13.8" x14ac:dyDescent="0.25">
      <c r="A4735" s="47">
        <v>39266</v>
      </c>
      <c r="B4735" s="45" t="str">
        <f t="shared" si="152"/>
        <v>July</v>
      </c>
      <c r="C4735" s="53">
        <f t="shared" si="153"/>
        <v>2007</v>
      </c>
      <c r="D4735" s="43" t="s">
        <v>115</v>
      </c>
      <c r="E4735" s="132">
        <v>22.5</v>
      </c>
    </row>
    <row r="4736" spans="1:5" ht="13.8" x14ac:dyDescent="0.25">
      <c r="A4736" s="47">
        <v>39266</v>
      </c>
      <c r="B4736" s="45" t="str">
        <f t="shared" si="152"/>
        <v>July</v>
      </c>
      <c r="C4736" s="53">
        <f t="shared" si="153"/>
        <v>2007</v>
      </c>
      <c r="D4736" s="43" t="s">
        <v>95</v>
      </c>
      <c r="E4736" s="132">
        <v>19.95</v>
      </c>
    </row>
    <row r="4737" spans="1:5" ht="13.8" x14ac:dyDescent="0.25">
      <c r="A4737" s="47">
        <v>39266</v>
      </c>
      <c r="B4737" s="45" t="str">
        <f t="shared" si="152"/>
        <v>July</v>
      </c>
      <c r="C4737" s="53">
        <f t="shared" si="153"/>
        <v>2007</v>
      </c>
      <c r="D4737" s="43" t="s">
        <v>96</v>
      </c>
      <c r="E4737" s="132">
        <v>19.05</v>
      </c>
    </row>
    <row r="4738" spans="1:5" ht="13.8" x14ac:dyDescent="0.25">
      <c r="A4738" s="47">
        <v>39266</v>
      </c>
      <c r="B4738" s="45" t="str">
        <f t="shared" si="152"/>
        <v>July</v>
      </c>
      <c r="C4738" s="53">
        <f t="shared" si="153"/>
        <v>2007</v>
      </c>
      <c r="D4738" s="43" t="s">
        <v>97</v>
      </c>
      <c r="E4738" s="132">
        <v>18.149999999999999</v>
      </c>
    </row>
    <row r="4739" spans="1:5" ht="13.8" x14ac:dyDescent="0.25">
      <c r="A4739" s="47">
        <v>39266</v>
      </c>
      <c r="B4739" s="45" t="str">
        <f t="shared" si="152"/>
        <v>July</v>
      </c>
      <c r="C4739" s="53">
        <f t="shared" si="153"/>
        <v>2007</v>
      </c>
      <c r="D4739" s="43" t="s">
        <v>98</v>
      </c>
      <c r="E4739" s="132">
        <v>14.25</v>
      </c>
    </row>
    <row r="4740" spans="1:5" ht="15.6" x14ac:dyDescent="0.3">
      <c r="A4740" s="47">
        <v>39266</v>
      </c>
      <c r="B4740" s="45" t="str">
        <f t="shared" si="152"/>
        <v>July</v>
      </c>
      <c r="C4740" s="53">
        <f t="shared" si="153"/>
        <v>2007</v>
      </c>
      <c r="D4740" s="130" t="s">
        <v>136</v>
      </c>
      <c r="E4740" s="132">
        <v>20.808000000000003</v>
      </c>
    </row>
    <row r="4741" spans="1:5" ht="13.8" x14ac:dyDescent="0.25">
      <c r="A4741" s="47">
        <v>39266</v>
      </c>
      <c r="B4741" s="45" t="str">
        <f t="shared" si="152"/>
        <v>July</v>
      </c>
      <c r="C4741" s="53">
        <f t="shared" si="153"/>
        <v>2007</v>
      </c>
      <c r="D4741" s="43" t="s">
        <v>118</v>
      </c>
      <c r="E4741" s="132">
        <v>19.116</v>
      </c>
    </row>
    <row r="4742" spans="1:5" ht="13.8" x14ac:dyDescent="0.25">
      <c r="A4742" s="47">
        <v>39266</v>
      </c>
      <c r="B4742" s="45" t="str">
        <f t="shared" si="152"/>
        <v>July</v>
      </c>
      <c r="C4742" s="53">
        <f t="shared" si="153"/>
        <v>2007</v>
      </c>
      <c r="D4742" s="43" t="s">
        <v>102</v>
      </c>
      <c r="E4742" s="132">
        <v>18.864000000000001</v>
      </c>
    </row>
    <row r="4743" spans="1:5" ht="13.8" x14ac:dyDescent="0.25">
      <c r="A4743" s="47">
        <v>39266</v>
      </c>
      <c r="B4743" s="45" t="str">
        <f t="shared" si="152"/>
        <v>July</v>
      </c>
      <c r="C4743" s="53">
        <f t="shared" si="153"/>
        <v>2007</v>
      </c>
      <c r="D4743" s="43" t="s">
        <v>119</v>
      </c>
      <c r="E4743" s="132">
        <v>18.251999999999999</v>
      </c>
    </row>
    <row r="4744" spans="1:5" ht="13.8" x14ac:dyDescent="0.25">
      <c r="A4744" s="47">
        <v>39266</v>
      </c>
      <c r="B4744" s="45" t="str">
        <f t="shared" si="152"/>
        <v>July</v>
      </c>
      <c r="C4744" s="53">
        <f t="shared" si="153"/>
        <v>2007</v>
      </c>
      <c r="D4744" s="43" t="s">
        <v>120</v>
      </c>
      <c r="E4744" s="132">
        <v>17.315999999999999</v>
      </c>
    </row>
    <row r="4745" spans="1:5" ht="13.8" x14ac:dyDescent="0.25">
      <c r="A4745" s="47">
        <v>39266</v>
      </c>
      <c r="B4745" s="45" t="str">
        <f t="shared" si="152"/>
        <v>July</v>
      </c>
      <c r="C4745" s="53">
        <f t="shared" si="153"/>
        <v>2007</v>
      </c>
      <c r="D4745" s="43" t="s">
        <v>103</v>
      </c>
      <c r="E4745" s="132">
        <v>16.703999999999997</v>
      </c>
    </row>
    <row r="4746" spans="1:5" ht="13.8" x14ac:dyDescent="0.25">
      <c r="A4746" s="47">
        <v>39266</v>
      </c>
      <c r="B4746" s="45" t="str">
        <f t="shared" si="152"/>
        <v>July</v>
      </c>
      <c r="C4746" s="53">
        <f t="shared" si="153"/>
        <v>2007</v>
      </c>
      <c r="D4746" s="43" t="s">
        <v>116</v>
      </c>
      <c r="E4746" s="132">
        <v>11.132100000000001</v>
      </c>
    </row>
    <row r="4747" spans="1:5" ht="13.8" x14ac:dyDescent="0.25">
      <c r="A4747" s="47">
        <v>39266</v>
      </c>
      <c r="B4747" s="45" t="str">
        <f t="shared" ref="B4747:B4808" si="154">TEXT(A4747,"mmmm")</f>
        <v>July</v>
      </c>
      <c r="C4747" s="53">
        <f t="shared" ref="C4747:C4808" si="155">YEAR(A4747)</f>
        <v>2007</v>
      </c>
      <c r="D4747" s="43" t="s">
        <v>104</v>
      </c>
      <c r="E4747" s="132">
        <v>13.178900000000001</v>
      </c>
    </row>
    <row r="4748" spans="1:5" ht="13.8" x14ac:dyDescent="0.25">
      <c r="A4748" s="47">
        <v>39266</v>
      </c>
      <c r="B4748" s="45" t="str">
        <f t="shared" si="154"/>
        <v>July</v>
      </c>
      <c r="C4748" s="53">
        <f t="shared" si="155"/>
        <v>2007</v>
      </c>
      <c r="D4748" s="43" t="s">
        <v>121</v>
      </c>
      <c r="E4748" s="132">
        <v>12.5326</v>
      </c>
    </row>
    <row r="4749" spans="1:5" ht="13.8" x14ac:dyDescent="0.25">
      <c r="A4749" s="47">
        <v>39266</v>
      </c>
      <c r="B4749" s="45" t="str">
        <f t="shared" si="154"/>
        <v>July</v>
      </c>
      <c r="C4749" s="53">
        <f t="shared" si="155"/>
        <v>2007</v>
      </c>
      <c r="D4749" s="43" t="s">
        <v>122</v>
      </c>
      <c r="E4749" s="132">
        <v>11.352399999999999</v>
      </c>
    </row>
    <row r="4750" spans="1:5" ht="13.8" x14ac:dyDescent="0.25">
      <c r="A4750" s="47">
        <v>39266</v>
      </c>
      <c r="B4750" s="45" t="str">
        <f t="shared" si="154"/>
        <v>July</v>
      </c>
      <c r="C4750" s="53">
        <f t="shared" si="155"/>
        <v>2007</v>
      </c>
      <c r="D4750" s="43" t="s">
        <v>123</v>
      </c>
      <c r="E4750" s="132">
        <v>11.2119</v>
      </c>
    </row>
    <row r="4751" spans="1:5" ht="13.8" x14ac:dyDescent="0.25">
      <c r="A4751" s="47">
        <v>39266</v>
      </c>
      <c r="B4751" s="45" t="str">
        <f t="shared" si="154"/>
        <v>July</v>
      </c>
      <c r="C4751" s="53">
        <f t="shared" si="155"/>
        <v>2007</v>
      </c>
      <c r="D4751" s="43" t="s">
        <v>99</v>
      </c>
      <c r="E4751" s="132">
        <v>10.107999999999999</v>
      </c>
    </row>
    <row r="4752" spans="1:5" ht="13.8" x14ac:dyDescent="0.25">
      <c r="A4752" s="47">
        <v>39266</v>
      </c>
      <c r="B4752" s="45" t="str">
        <f t="shared" si="154"/>
        <v>July</v>
      </c>
      <c r="C4752" s="53">
        <f t="shared" si="155"/>
        <v>2007</v>
      </c>
      <c r="D4752" s="43" t="s">
        <v>100</v>
      </c>
      <c r="E4752" s="132">
        <v>9.8420000000000005</v>
      </c>
    </row>
    <row r="4753" spans="1:5" ht="13.8" x14ac:dyDescent="0.25">
      <c r="A4753" s="47">
        <v>39266</v>
      </c>
      <c r="B4753" s="45" t="str">
        <f t="shared" si="154"/>
        <v>July</v>
      </c>
      <c r="C4753" s="53">
        <f t="shared" si="155"/>
        <v>2007</v>
      </c>
      <c r="D4753" s="43" t="s">
        <v>101</v>
      </c>
      <c r="E4753" s="132">
        <v>9.4163999999999994</v>
      </c>
    </row>
    <row r="4754" spans="1:5" ht="13.8" x14ac:dyDescent="0.25">
      <c r="A4754" s="47">
        <v>39266</v>
      </c>
      <c r="B4754" s="45" t="str">
        <f t="shared" si="154"/>
        <v>July</v>
      </c>
      <c r="C4754" s="53">
        <f t="shared" si="155"/>
        <v>2007</v>
      </c>
      <c r="D4754" s="43" t="s">
        <v>124</v>
      </c>
      <c r="E4754" s="132">
        <v>9.3365999999999989</v>
      </c>
    </row>
    <row r="4755" spans="1:5" ht="13.8" x14ac:dyDescent="0.25">
      <c r="A4755" s="47">
        <v>39266</v>
      </c>
      <c r="B4755" s="45" t="str">
        <f t="shared" si="154"/>
        <v>July</v>
      </c>
      <c r="C4755" s="53">
        <f t="shared" si="155"/>
        <v>2007</v>
      </c>
      <c r="D4755" s="43" t="s">
        <v>125</v>
      </c>
      <c r="E4755" s="132">
        <v>8.3523999999999994</v>
      </c>
    </row>
    <row r="4756" spans="1:5" ht="13.8" x14ac:dyDescent="0.25">
      <c r="A4756" s="47">
        <v>39266</v>
      </c>
      <c r="B4756" s="45" t="str">
        <f t="shared" si="154"/>
        <v>July</v>
      </c>
      <c r="C4756" s="53">
        <f t="shared" si="155"/>
        <v>2007</v>
      </c>
      <c r="D4756" s="43" t="s">
        <v>126</v>
      </c>
      <c r="E4756" s="132">
        <v>8.7009000000000007</v>
      </c>
    </row>
    <row r="4757" spans="1:5" ht="13.8" x14ac:dyDescent="0.25">
      <c r="A4757" s="47">
        <v>39266</v>
      </c>
      <c r="B4757" s="45" t="str">
        <f t="shared" si="154"/>
        <v>July</v>
      </c>
      <c r="C4757" s="53">
        <f t="shared" si="155"/>
        <v>2007</v>
      </c>
      <c r="D4757" s="43" t="s">
        <v>127</v>
      </c>
      <c r="E4757" s="132">
        <v>8.4372000000000007</v>
      </c>
    </row>
    <row r="4758" spans="1:5" ht="13.8" x14ac:dyDescent="0.25">
      <c r="A4758" s="47">
        <v>39266</v>
      </c>
      <c r="B4758" s="45" t="str">
        <f t="shared" si="154"/>
        <v>July</v>
      </c>
      <c r="C4758" s="53">
        <f t="shared" si="155"/>
        <v>2007</v>
      </c>
      <c r="D4758" s="43" t="s">
        <v>105</v>
      </c>
      <c r="E4758" s="132">
        <v>6.5702000000000007</v>
      </c>
    </row>
    <row r="4759" spans="1:5" ht="13.8" x14ac:dyDescent="0.25">
      <c r="A4759" s="47">
        <v>39266</v>
      </c>
      <c r="B4759" s="45" t="str">
        <f t="shared" si="154"/>
        <v>July</v>
      </c>
      <c r="C4759" s="53">
        <f t="shared" si="155"/>
        <v>2007</v>
      </c>
      <c r="D4759" s="43" t="s">
        <v>128</v>
      </c>
      <c r="E4759" s="132">
        <v>8.3813999999999993</v>
      </c>
    </row>
    <row r="4760" spans="1:5" ht="13.8" x14ac:dyDescent="0.25">
      <c r="A4760" s="47">
        <v>39273</v>
      </c>
      <c r="B4760" s="45" t="str">
        <f t="shared" si="154"/>
        <v>July</v>
      </c>
      <c r="C4760" s="53">
        <f t="shared" si="155"/>
        <v>2007</v>
      </c>
      <c r="D4760" s="43" t="s">
        <v>131</v>
      </c>
      <c r="E4760" s="132">
        <v>26.493200000000002</v>
      </c>
    </row>
    <row r="4761" spans="1:5" ht="13.8" x14ac:dyDescent="0.25">
      <c r="A4761" s="47">
        <v>39273</v>
      </c>
      <c r="B4761" s="45" t="str">
        <f t="shared" si="154"/>
        <v>July</v>
      </c>
      <c r="C4761" s="53">
        <f t="shared" si="155"/>
        <v>2007</v>
      </c>
      <c r="D4761" s="43" t="s">
        <v>115</v>
      </c>
      <c r="E4761" s="132">
        <v>21.96</v>
      </c>
    </row>
    <row r="4762" spans="1:5" ht="13.8" x14ac:dyDescent="0.25">
      <c r="A4762" s="47">
        <v>39273</v>
      </c>
      <c r="B4762" s="45" t="str">
        <f t="shared" si="154"/>
        <v>July</v>
      </c>
      <c r="C4762" s="53">
        <f t="shared" si="155"/>
        <v>2007</v>
      </c>
      <c r="D4762" s="43" t="s">
        <v>95</v>
      </c>
      <c r="E4762" s="132">
        <v>19.4712</v>
      </c>
    </row>
    <row r="4763" spans="1:5" ht="13.8" x14ac:dyDescent="0.25">
      <c r="A4763" s="47">
        <v>39273</v>
      </c>
      <c r="B4763" s="45" t="str">
        <f t="shared" si="154"/>
        <v>July</v>
      </c>
      <c r="C4763" s="53">
        <f t="shared" si="155"/>
        <v>2007</v>
      </c>
      <c r="D4763" s="43" t="s">
        <v>96</v>
      </c>
      <c r="E4763" s="132">
        <v>18.5928</v>
      </c>
    </row>
    <row r="4764" spans="1:5" ht="13.8" x14ac:dyDescent="0.25">
      <c r="A4764" s="47">
        <v>39273</v>
      </c>
      <c r="B4764" s="45" t="str">
        <f t="shared" si="154"/>
        <v>July</v>
      </c>
      <c r="C4764" s="53">
        <f t="shared" si="155"/>
        <v>2007</v>
      </c>
      <c r="D4764" s="43" t="s">
        <v>97</v>
      </c>
      <c r="E4764" s="132">
        <v>17.714400000000001</v>
      </c>
    </row>
    <row r="4765" spans="1:5" ht="13.8" x14ac:dyDescent="0.25">
      <c r="A4765" s="47">
        <v>39273</v>
      </c>
      <c r="B4765" s="45" t="str">
        <f t="shared" si="154"/>
        <v>July</v>
      </c>
      <c r="C4765" s="53">
        <f t="shared" si="155"/>
        <v>2007</v>
      </c>
      <c r="D4765" s="43" t="s">
        <v>98</v>
      </c>
      <c r="E4765" s="132">
        <v>13.907999999999999</v>
      </c>
    </row>
    <row r="4766" spans="1:5" ht="15.6" x14ac:dyDescent="0.3">
      <c r="A4766" s="47">
        <v>39273</v>
      </c>
      <c r="B4766" s="45" t="str">
        <f t="shared" si="154"/>
        <v>July</v>
      </c>
      <c r="C4766" s="53">
        <f t="shared" si="155"/>
        <v>2007</v>
      </c>
      <c r="D4766" s="130" t="s">
        <v>136</v>
      </c>
      <c r="E4766" s="132">
        <v>20.576800000000002</v>
      </c>
    </row>
    <row r="4767" spans="1:5" ht="13.8" x14ac:dyDescent="0.25">
      <c r="A4767" s="47">
        <v>39273</v>
      </c>
      <c r="B4767" s="45" t="str">
        <f t="shared" si="154"/>
        <v>July</v>
      </c>
      <c r="C4767" s="53">
        <f t="shared" si="155"/>
        <v>2007</v>
      </c>
      <c r="D4767" s="43" t="s">
        <v>118</v>
      </c>
      <c r="E4767" s="132">
        <v>18.903599999999997</v>
      </c>
    </row>
    <row r="4768" spans="1:5" ht="13.8" x14ac:dyDescent="0.25">
      <c r="A4768" s="47">
        <v>39273</v>
      </c>
      <c r="B4768" s="45" t="str">
        <f t="shared" si="154"/>
        <v>July</v>
      </c>
      <c r="C4768" s="53">
        <f t="shared" si="155"/>
        <v>2007</v>
      </c>
      <c r="D4768" s="43" t="s">
        <v>102</v>
      </c>
      <c r="E4768" s="132">
        <v>18.654399999999999</v>
      </c>
    </row>
    <row r="4769" spans="1:5" ht="13.8" x14ac:dyDescent="0.25">
      <c r="A4769" s="47">
        <v>39273</v>
      </c>
      <c r="B4769" s="45" t="str">
        <f t="shared" si="154"/>
        <v>July</v>
      </c>
      <c r="C4769" s="53">
        <f t="shared" si="155"/>
        <v>2007</v>
      </c>
      <c r="D4769" s="43" t="s">
        <v>119</v>
      </c>
      <c r="E4769" s="132">
        <v>18.049199999999999</v>
      </c>
    </row>
    <row r="4770" spans="1:5" ht="13.8" x14ac:dyDescent="0.25">
      <c r="A4770" s="47">
        <v>39273</v>
      </c>
      <c r="B4770" s="45" t="str">
        <f t="shared" si="154"/>
        <v>July</v>
      </c>
      <c r="C4770" s="53">
        <f t="shared" si="155"/>
        <v>2007</v>
      </c>
      <c r="D4770" s="43" t="s">
        <v>120</v>
      </c>
      <c r="E4770" s="132">
        <v>17.1236</v>
      </c>
    </row>
    <row r="4771" spans="1:5" ht="13.8" x14ac:dyDescent="0.25">
      <c r="A4771" s="47">
        <v>39273</v>
      </c>
      <c r="B4771" s="45" t="str">
        <f t="shared" si="154"/>
        <v>July</v>
      </c>
      <c r="C4771" s="53">
        <f t="shared" si="155"/>
        <v>2007</v>
      </c>
      <c r="D4771" s="43" t="s">
        <v>103</v>
      </c>
      <c r="E4771" s="132">
        <v>16.5184</v>
      </c>
    </row>
    <row r="4772" spans="1:5" ht="13.8" x14ac:dyDescent="0.25">
      <c r="A4772" s="47">
        <v>39273</v>
      </c>
      <c r="B4772" s="45" t="str">
        <f t="shared" si="154"/>
        <v>July</v>
      </c>
      <c r="C4772" s="53">
        <f t="shared" si="155"/>
        <v>2007</v>
      </c>
      <c r="D4772" s="43" t="s">
        <v>116</v>
      </c>
      <c r="E4772" s="132">
        <v>11.491200000000001</v>
      </c>
    </row>
    <row r="4773" spans="1:5" ht="13.8" x14ac:dyDescent="0.25">
      <c r="A4773" s="47">
        <v>39273</v>
      </c>
      <c r="B4773" s="45" t="str">
        <f t="shared" si="154"/>
        <v>July</v>
      </c>
      <c r="C4773" s="53">
        <f t="shared" si="155"/>
        <v>2007</v>
      </c>
      <c r="D4773" s="43" t="s">
        <v>104</v>
      </c>
      <c r="E4773" s="132">
        <v>13.647900000000002</v>
      </c>
    </row>
    <row r="4774" spans="1:5" ht="13.8" x14ac:dyDescent="0.25">
      <c r="A4774" s="47">
        <v>39273</v>
      </c>
      <c r="B4774" s="45" t="str">
        <f t="shared" si="154"/>
        <v>July</v>
      </c>
      <c r="C4774" s="53">
        <f t="shared" si="155"/>
        <v>2007</v>
      </c>
      <c r="D4774" s="43" t="s">
        <v>121</v>
      </c>
      <c r="E4774" s="132">
        <v>12.978599999999998</v>
      </c>
    </row>
    <row r="4775" spans="1:5" ht="13.8" x14ac:dyDescent="0.25">
      <c r="A4775" s="47">
        <v>39273</v>
      </c>
      <c r="B4775" s="45" t="str">
        <f t="shared" si="154"/>
        <v>July</v>
      </c>
      <c r="C4775" s="53">
        <f t="shared" si="155"/>
        <v>2007</v>
      </c>
      <c r="D4775" s="43" t="s">
        <v>122</v>
      </c>
      <c r="E4775" s="132">
        <v>11.756400000000001</v>
      </c>
    </row>
    <row r="4776" spans="1:5" ht="13.8" x14ac:dyDescent="0.25">
      <c r="A4776" s="47">
        <v>39273</v>
      </c>
      <c r="B4776" s="45" t="str">
        <f t="shared" si="154"/>
        <v>July</v>
      </c>
      <c r="C4776" s="53">
        <f t="shared" si="155"/>
        <v>2007</v>
      </c>
      <c r="D4776" s="43" t="s">
        <v>123</v>
      </c>
      <c r="E4776" s="132">
        <v>11.610900000000001</v>
      </c>
    </row>
    <row r="4777" spans="1:5" ht="13.8" x14ac:dyDescent="0.25">
      <c r="A4777" s="47">
        <v>39273</v>
      </c>
      <c r="B4777" s="45" t="str">
        <f t="shared" si="154"/>
        <v>July</v>
      </c>
      <c r="C4777" s="53">
        <f t="shared" si="155"/>
        <v>2007</v>
      </c>
      <c r="D4777" s="43" t="s">
        <v>99</v>
      </c>
      <c r="E4777" s="132">
        <v>9.8800000000000008</v>
      </c>
    </row>
    <row r="4778" spans="1:5" ht="13.8" x14ac:dyDescent="0.25">
      <c r="A4778" s="47">
        <v>39273</v>
      </c>
      <c r="B4778" s="45" t="str">
        <f t="shared" si="154"/>
        <v>July</v>
      </c>
      <c r="C4778" s="53">
        <f t="shared" si="155"/>
        <v>2007</v>
      </c>
      <c r="D4778" s="43" t="s">
        <v>100</v>
      </c>
      <c r="E4778" s="132">
        <v>9.6199999999999992</v>
      </c>
    </row>
    <row r="4779" spans="1:5" ht="13.8" x14ac:dyDescent="0.25">
      <c r="A4779" s="47">
        <v>39273</v>
      </c>
      <c r="B4779" s="45" t="str">
        <f t="shared" si="154"/>
        <v>July</v>
      </c>
      <c r="C4779" s="53">
        <f t="shared" si="155"/>
        <v>2007</v>
      </c>
      <c r="D4779" s="43" t="s">
        <v>101</v>
      </c>
      <c r="E4779" s="132">
        <v>9.2040000000000006</v>
      </c>
    </row>
    <row r="4780" spans="1:5" ht="13.8" x14ac:dyDescent="0.25">
      <c r="A4780" s="47">
        <v>39273</v>
      </c>
      <c r="B4780" s="45" t="str">
        <f t="shared" si="154"/>
        <v>July</v>
      </c>
      <c r="C4780" s="53">
        <f t="shared" si="155"/>
        <v>2007</v>
      </c>
      <c r="D4780" s="43" t="s">
        <v>124</v>
      </c>
      <c r="E4780" s="132">
        <v>9.1259999999999994</v>
      </c>
    </row>
    <row r="4781" spans="1:5" ht="13.8" x14ac:dyDescent="0.25">
      <c r="A4781" s="47">
        <v>39273</v>
      </c>
      <c r="B4781" s="45" t="str">
        <f t="shared" si="154"/>
        <v>July</v>
      </c>
      <c r="C4781" s="53">
        <f t="shared" si="155"/>
        <v>2007</v>
      </c>
      <c r="D4781" s="43" t="s">
        <v>125</v>
      </c>
      <c r="E4781" s="132">
        <v>8.1639999999999997</v>
      </c>
    </row>
    <row r="4782" spans="1:5" ht="13.8" x14ac:dyDescent="0.25">
      <c r="A4782" s="47">
        <v>39273</v>
      </c>
      <c r="B4782" s="45" t="str">
        <f t="shared" si="154"/>
        <v>July</v>
      </c>
      <c r="C4782" s="53">
        <f t="shared" si="155"/>
        <v>2007</v>
      </c>
      <c r="D4782" s="43" t="s">
        <v>126</v>
      </c>
      <c r="E4782" s="132">
        <v>8.5215000000000014</v>
      </c>
    </row>
    <row r="4783" spans="1:5" ht="13.8" x14ac:dyDescent="0.25">
      <c r="A4783" s="47">
        <v>39273</v>
      </c>
      <c r="B4783" s="45" t="str">
        <f t="shared" si="154"/>
        <v>July</v>
      </c>
      <c r="C4783" s="53">
        <f t="shared" si="155"/>
        <v>2007</v>
      </c>
      <c r="D4783" s="43" t="s">
        <v>127</v>
      </c>
      <c r="E4783" s="132">
        <v>8.2769999999999992</v>
      </c>
    </row>
    <row r="4784" spans="1:5" ht="13.8" x14ac:dyDescent="0.25">
      <c r="A4784" s="47">
        <v>39273</v>
      </c>
      <c r="B4784" s="45" t="str">
        <f t="shared" si="154"/>
        <v>July</v>
      </c>
      <c r="C4784" s="53">
        <f t="shared" si="155"/>
        <v>2007</v>
      </c>
      <c r="D4784" s="43" t="s">
        <v>105</v>
      </c>
      <c r="E4784" s="132">
        <v>6.4220000000000006</v>
      </c>
    </row>
    <row r="4785" spans="1:5" ht="13.8" x14ac:dyDescent="0.25">
      <c r="A4785" s="47">
        <v>39273</v>
      </c>
      <c r="B4785" s="45" t="str">
        <f t="shared" si="154"/>
        <v>July</v>
      </c>
      <c r="C4785" s="53">
        <f t="shared" si="155"/>
        <v>2007</v>
      </c>
      <c r="D4785" s="43" t="s">
        <v>128</v>
      </c>
      <c r="E4785" s="132">
        <v>8.2439999999999998</v>
      </c>
    </row>
    <row r="4786" spans="1:5" ht="13.8" x14ac:dyDescent="0.25">
      <c r="A4786" s="47">
        <v>39280</v>
      </c>
      <c r="B4786" s="45" t="str">
        <f t="shared" si="154"/>
        <v>July</v>
      </c>
      <c r="C4786" s="53">
        <f t="shared" si="155"/>
        <v>2007</v>
      </c>
      <c r="D4786" s="43" t="s">
        <v>131</v>
      </c>
      <c r="E4786" s="132">
        <v>31.507100000000001</v>
      </c>
    </row>
    <row r="4787" spans="1:5" ht="13.8" x14ac:dyDescent="0.25">
      <c r="A4787" s="47">
        <v>39280</v>
      </c>
      <c r="B4787" s="45" t="str">
        <f t="shared" si="154"/>
        <v>July</v>
      </c>
      <c r="C4787" s="53">
        <f t="shared" si="155"/>
        <v>2007</v>
      </c>
      <c r="D4787" s="43" t="s">
        <v>115</v>
      </c>
      <c r="E4787" s="132">
        <v>25.86</v>
      </c>
    </row>
    <row r="4788" spans="1:5" ht="13.8" x14ac:dyDescent="0.25">
      <c r="A4788" s="47">
        <v>39280</v>
      </c>
      <c r="B4788" s="45" t="str">
        <f t="shared" si="154"/>
        <v>July</v>
      </c>
      <c r="C4788" s="53">
        <f t="shared" si="155"/>
        <v>2007</v>
      </c>
      <c r="D4788" s="43" t="s">
        <v>95</v>
      </c>
      <c r="E4788" s="132">
        <v>22.929200000000002</v>
      </c>
    </row>
    <row r="4789" spans="1:5" ht="13.8" x14ac:dyDescent="0.25">
      <c r="A4789" s="47">
        <v>39280</v>
      </c>
      <c r="B4789" s="45" t="str">
        <f t="shared" si="154"/>
        <v>July</v>
      </c>
      <c r="C4789" s="53">
        <f t="shared" si="155"/>
        <v>2007</v>
      </c>
      <c r="D4789" s="43" t="s">
        <v>96</v>
      </c>
      <c r="E4789" s="132">
        <v>21.8948</v>
      </c>
    </row>
    <row r="4790" spans="1:5" ht="13.8" x14ac:dyDescent="0.25">
      <c r="A4790" s="47">
        <v>39280</v>
      </c>
      <c r="B4790" s="45" t="str">
        <f t="shared" si="154"/>
        <v>July</v>
      </c>
      <c r="C4790" s="53">
        <f t="shared" si="155"/>
        <v>2007</v>
      </c>
      <c r="D4790" s="43" t="s">
        <v>97</v>
      </c>
      <c r="E4790" s="132">
        <v>20.860399999999998</v>
      </c>
    </row>
    <row r="4791" spans="1:5" ht="13.8" x14ac:dyDescent="0.25">
      <c r="A4791" s="47">
        <v>39280</v>
      </c>
      <c r="B4791" s="45" t="str">
        <f t="shared" si="154"/>
        <v>July</v>
      </c>
      <c r="C4791" s="53">
        <f t="shared" si="155"/>
        <v>2007</v>
      </c>
      <c r="D4791" s="43" t="s">
        <v>98</v>
      </c>
      <c r="E4791" s="132">
        <v>16.378</v>
      </c>
    </row>
    <row r="4792" spans="1:5" ht="15.6" x14ac:dyDescent="0.3">
      <c r="A4792" s="47">
        <v>39280</v>
      </c>
      <c r="B4792" s="45" t="str">
        <f t="shared" si="154"/>
        <v>July</v>
      </c>
      <c r="C4792" s="53">
        <f t="shared" si="155"/>
        <v>2007</v>
      </c>
      <c r="D4792" s="130" t="s">
        <v>136</v>
      </c>
      <c r="E4792" s="132">
        <v>25.374200000000002</v>
      </c>
    </row>
    <row r="4793" spans="1:5" ht="13.8" x14ac:dyDescent="0.25">
      <c r="A4793" s="47">
        <v>39280</v>
      </c>
      <c r="B4793" s="45" t="str">
        <f t="shared" si="154"/>
        <v>July</v>
      </c>
      <c r="C4793" s="53">
        <f t="shared" si="155"/>
        <v>2007</v>
      </c>
      <c r="D4793" s="43" t="s">
        <v>118</v>
      </c>
      <c r="E4793" s="132">
        <v>23.310899999999997</v>
      </c>
    </row>
    <row r="4794" spans="1:5" ht="13.8" x14ac:dyDescent="0.25">
      <c r="A4794" s="47">
        <v>39280</v>
      </c>
      <c r="B4794" s="45" t="str">
        <f t="shared" si="154"/>
        <v>July</v>
      </c>
      <c r="C4794" s="53">
        <f t="shared" si="155"/>
        <v>2007</v>
      </c>
      <c r="D4794" s="43" t="s">
        <v>102</v>
      </c>
      <c r="E4794" s="132">
        <v>23.003600000000002</v>
      </c>
    </row>
    <row r="4795" spans="1:5" ht="13.8" x14ac:dyDescent="0.25">
      <c r="A4795" s="47">
        <v>39280</v>
      </c>
      <c r="B4795" s="45" t="str">
        <f t="shared" si="154"/>
        <v>July</v>
      </c>
      <c r="C4795" s="53">
        <f t="shared" si="155"/>
        <v>2007</v>
      </c>
      <c r="D4795" s="43" t="s">
        <v>119</v>
      </c>
      <c r="E4795" s="132">
        <v>22.257300000000001</v>
      </c>
    </row>
    <row r="4796" spans="1:5" ht="13.8" x14ac:dyDescent="0.25">
      <c r="A4796" s="47">
        <v>39280</v>
      </c>
      <c r="B4796" s="45" t="str">
        <f t="shared" si="154"/>
        <v>July</v>
      </c>
      <c r="C4796" s="53">
        <f t="shared" si="155"/>
        <v>2007</v>
      </c>
      <c r="D4796" s="43" t="s">
        <v>120</v>
      </c>
      <c r="E4796" s="132">
        <v>21.115899999999996</v>
      </c>
    </row>
    <row r="4797" spans="1:5" ht="13.8" x14ac:dyDescent="0.25">
      <c r="A4797" s="47">
        <v>39280</v>
      </c>
      <c r="B4797" s="45" t="str">
        <f t="shared" si="154"/>
        <v>July</v>
      </c>
      <c r="C4797" s="53">
        <f t="shared" si="155"/>
        <v>2007</v>
      </c>
      <c r="D4797" s="43" t="s">
        <v>103</v>
      </c>
      <c r="E4797" s="132">
        <v>20.369599999999998</v>
      </c>
    </row>
    <row r="4798" spans="1:5" ht="13.8" x14ac:dyDescent="0.25">
      <c r="A4798" s="47">
        <v>39280</v>
      </c>
      <c r="B4798" s="45" t="str">
        <f t="shared" si="154"/>
        <v>July</v>
      </c>
      <c r="C4798" s="53">
        <f t="shared" si="155"/>
        <v>2007</v>
      </c>
      <c r="D4798" s="43" t="s">
        <v>116</v>
      </c>
      <c r="E4798" s="132">
        <v>14.2044</v>
      </c>
    </row>
    <row r="4799" spans="1:5" ht="13.8" x14ac:dyDescent="0.25">
      <c r="A4799" s="47">
        <v>39280</v>
      </c>
      <c r="B4799" s="45" t="str">
        <f t="shared" si="154"/>
        <v>July</v>
      </c>
      <c r="C4799" s="53">
        <f t="shared" si="155"/>
        <v>2007</v>
      </c>
      <c r="D4799" s="43" t="s">
        <v>104</v>
      </c>
      <c r="E4799" s="132">
        <v>15.8522</v>
      </c>
    </row>
    <row r="4800" spans="1:5" ht="13.8" x14ac:dyDescent="0.25">
      <c r="A4800" s="47">
        <v>39280</v>
      </c>
      <c r="B4800" s="45" t="str">
        <f t="shared" si="154"/>
        <v>July</v>
      </c>
      <c r="C4800" s="53">
        <f t="shared" si="155"/>
        <v>2007</v>
      </c>
      <c r="D4800" s="43" t="s">
        <v>121</v>
      </c>
      <c r="E4800" s="132">
        <v>15.0748</v>
      </c>
    </row>
    <row r="4801" spans="1:5" ht="13.8" x14ac:dyDescent="0.25">
      <c r="A4801" s="47">
        <v>39280</v>
      </c>
      <c r="B4801" s="45" t="str">
        <f t="shared" si="154"/>
        <v>July</v>
      </c>
      <c r="C4801" s="53">
        <f t="shared" si="155"/>
        <v>2007</v>
      </c>
      <c r="D4801" s="43" t="s">
        <v>122</v>
      </c>
      <c r="E4801" s="132">
        <v>13.655200000000001</v>
      </c>
    </row>
    <row r="4802" spans="1:5" ht="13.8" x14ac:dyDescent="0.25">
      <c r="A4802" s="47">
        <v>39280</v>
      </c>
      <c r="B4802" s="45" t="str">
        <f t="shared" si="154"/>
        <v>July</v>
      </c>
      <c r="C4802" s="53">
        <f t="shared" si="155"/>
        <v>2007</v>
      </c>
      <c r="D4802" s="43" t="s">
        <v>123</v>
      </c>
      <c r="E4802" s="132">
        <v>13.486200000000002</v>
      </c>
    </row>
    <row r="4803" spans="1:5" ht="13.8" x14ac:dyDescent="0.25">
      <c r="A4803" s="47">
        <v>39280</v>
      </c>
      <c r="B4803" s="45" t="str">
        <f t="shared" si="154"/>
        <v>July</v>
      </c>
      <c r="C4803" s="53">
        <f t="shared" si="155"/>
        <v>2007</v>
      </c>
      <c r="D4803" s="43" t="s">
        <v>99</v>
      </c>
      <c r="E4803" s="132">
        <v>12.882</v>
      </c>
    </row>
    <row r="4804" spans="1:5" ht="13.8" x14ac:dyDescent="0.25">
      <c r="A4804" s="47">
        <v>39280</v>
      </c>
      <c r="B4804" s="45" t="str">
        <f t="shared" si="154"/>
        <v>July</v>
      </c>
      <c r="C4804" s="53">
        <f t="shared" si="155"/>
        <v>2007</v>
      </c>
      <c r="D4804" s="43" t="s">
        <v>100</v>
      </c>
      <c r="E4804" s="132">
        <v>12.542999999999999</v>
      </c>
    </row>
    <row r="4805" spans="1:5" ht="13.8" x14ac:dyDescent="0.25">
      <c r="A4805" s="47">
        <v>39280</v>
      </c>
      <c r="B4805" s="45" t="str">
        <f t="shared" si="154"/>
        <v>July</v>
      </c>
      <c r="C4805" s="53">
        <f t="shared" si="155"/>
        <v>2007</v>
      </c>
      <c r="D4805" s="43" t="s">
        <v>101</v>
      </c>
      <c r="E4805" s="132">
        <v>12.000599999999999</v>
      </c>
    </row>
    <row r="4806" spans="1:5" ht="13.8" x14ac:dyDescent="0.25">
      <c r="A4806" s="47">
        <v>39280</v>
      </c>
      <c r="B4806" s="45" t="str">
        <f t="shared" si="154"/>
        <v>July</v>
      </c>
      <c r="C4806" s="53">
        <f t="shared" si="155"/>
        <v>2007</v>
      </c>
      <c r="D4806" s="43" t="s">
        <v>124</v>
      </c>
      <c r="E4806" s="132">
        <v>11.898899999999999</v>
      </c>
    </row>
    <row r="4807" spans="1:5" ht="13.8" x14ac:dyDescent="0.25">
      <c r="A4807" s="47">
        <v>39280</v>
      </c>
      <c r="B4807" s="45" t="str">
        <f t="shared" si="154"/>
        <v>July</v>
      </c>
      <c r="C4807" s="53">
        <f t="shared" si="155"/>
        <v>2007</v>
      </c>
      <c r="D4807" s="43" t="s">
        <v>125</v>
      </c>
      <c r="E4807" s="132">
        <v>10.644600000000001</v>
      </c>
    </row>
    <row r="4808" spans="1:5" ht="13.8" x14ac:dyDescent="0.25">
      <c r="A4808" s="47">
        <v>39280</v>
      </c>
      <c r="B4808" s="45" t="str">
        <f t="shared" si="154"/>
        <v>July</v>
      </c>
      <c r="C4808" s="53">
        <f t="shared" si="155"/>
        <v>2007</v>
      </c>
      <c r="D4808" s="43" t="s">
        <v>126</v>
      </c>
      <c r="E4808" s="132">
        <v>10.883600000000001</v>
      </c>
    </row>
    <row r="4809" spans="1:5" ht="13.8" x14ac:dyDescent="0.25">
      <c r="A4809" s="47">
        <v>39280</v>
      </c>
      <c r="B4809" s="45" t="str">
        <f t="shared" ref="B4809:B4869" si="156">TEXT(A4809,"mmmm")</f>
        <v>July</v>
      </c>
      <c r="C4809" s="53">
        <f t="shared" ref="C4809:C4869" si="157">YEAR(A4809)</f>
        <v>2007</v>
      </c>
      <c r="D4809" s="43" t="s">
        <v>127</v>
      </c>
      <c r="E4809" s="132">
        <v>10.386299999999999</v>
      </c>
    </row>
    <row r="4810" spans="1:5" ht="13.8" x14ac:dyDescent="0.25">
      <c r="A4810" s="47">
        <v>39280</v>
      </c>
      <c r="B4810" s="45" t="str">
        <f t="shared" si="156"/>
        <v>July</v>
      </c>
      <c r="C4810" s="53">
        <f t="shared" si="157"/>
        <v>2007</v>
      </c>
      <c r="D4810" s="43" t="s">
        <v>105</v>
      </c>
      <c r="E4810" s="132">
        <v>8.3733000000000004</v>
      </c>
    </row>
    <row r="4811" spans="1:5" ht="13.8" x14ac:dyDescent="0.25">
      <c r="A4811" s="47">
        <v>39280</v>
      </c>
      <c r="B4811" s="45" t="str">
        <f t="shared" si="156"/>
        <v>July</v>
      </c>
      <c r="C4811" s="53">
        <f t="shared" si="157"/>
        <v>2007</v>
      </c>
      <c r="D4811" s="43" t="s">
        <v>128</v>
      </c>
      <c r="E4811" s="132">
        <v>10.053100000000001</v>
      </c>
    </row>
    <row r="4812" spans="1:5" ht="13.8" x14ac:dyDescent="0.25">
      <c r="A4812" s="47">
        <v>39287</v>
      </c>
      <c r="B4812" s="45" t="str">
        <f t="shared" si="156"/>
        <v>July</v>
      </c>
      <c r="C4812" s="53">
        <f t="shared" si="157"/>
        <v>2007</v>
      </c>
      <c r="D4812" s="43" t="s">
        <v>131</v>
      </c>
      <c r="E4812" s="132">
        <v>30.95</v>
      </c>
    </row>
    <row r="4813" spans="1:5" ht="13.8" x14ac:dyDescent="0.25">
      <c r="A4813" s="47">
        <v>39287</v>
      </c>
      <c r="B4813" s="45" t="str">
        <f t="shared" si="156"/>
        <v>July</v>
      </c>
      <c r="C4813" s="53">
        <f t="shared" si="157"/>
        <v>2007</v>
      </c>
      <c r="D4813" s="43" t="s">
        <v>115</v>
      </c>
      <c r="E4813" s="132">
        <v>27.42</v>
      </c>
    </row>
    <row r="4814" spans="1:5" ht="13.8" x14ac:dyDescent="0.25">
      <c r="A4814" s="47">
        <v>39287</v>
      </c>
      <c r="B4814" s="45" t="str">
        <f t="shared" si="156"/>
        <v>July</v>
      </c>
      <c r="C4814" s="53">
        <f t="shared" si="157"/>
        <v>2007</v>
      </c>
      <c r="D4814" s="43" t="s">
        <v>95</v>
      </c>
      <c r="E4814" s="132">
        <v>24.312400000000004</v>
      </c>
    </row>
    <row r="4815" spans="1:5" ht="13.8" x14ac:dyDescent="0.25">
      <c r="A4815" s="47">
        <v>39287</v>
      </c>
      <c r="B4815" s="45" t="str">
        <f t="shared" si="156"/>
        <v>July</v>
      </c>
      <c r="C4815" s="53">
        <f t="shared" si="157"/>
        <v>2007</v>
      </c>
      <c r="D4815" s="43" t="s">
        <v>96</v>
      </c>
      <c r="E4815" s="132">
        <v>23.215599999999998</v>
      </c>
    </row>
    <row r="4816" spans="1:5" ht="13.8" x14ac:dyDescent="0.25">
      <c r="A4816" s="47">
        <v>39287</v>
      </c>
      <c r="B4816" s="45" t="str">
        <f t="shared" si="156"/>
        <v>July</v>
      </c>
      <c r="C4816" s="53">
        <f t="shared" si="157"/>
        <v>2007</v>
      </c>
      <c r="D4816" s="43" t="s">
        <v>97</v>
      </c>
      <c r="E4816" s="132">
        <v>22.1188</v>
      </c>
    </row>
    <row r="4817" spans="1:5" ht="13.8" x14ac:dyDescent="0.25">
      <c r="A4817" s="47">
        <v>39287</v>
      </c>
      <c r="B4817" s="45" t="str">
        <f t="shared" si="156"/>
        <v>July</v>
      </c>
      <c r="C4817" s="53">
        <f t="shared" si="157"/>
        <v>2007</v>
      </c>
      <c r="D4817" s="43" t="s">
        <v>98</v>
      </c>
      <c r="E4817" s="132">
        <v>17.366</v>
      </c>
    </row>
    <row r="4818" spans="1:5" ht="15.6" x14ac:dyDescent="0.3">
      <c r="A4818" s="47">
        <v>39287</v>
      </c>
      <c r="B4818" s="45" t="str">
        <f t="shared" si="156"/>
        <v>July</v>
      </c>
      <c r="C4818" s="53">
        <f t="shared" si="157"/>
        <v>2007</v>
      </c>
      <c r="D4818" s="130" t="s">
        <v>136</v>
      </c>
      <c r="E4818" s="132">
        <v>26.472400000000004</v>
      </c>
    </row>
    <row r="4819" spans="1:5" ht="13.8" x14ac:dyDescent="0.25">
      <c r="A4819" s="47">
        <v>39287</v>
      </c>
      <c r="B4819" s="45" t="str">
        <f t="shared" si="156"/>
        <v>July</v>
      </c>
      <c r="C4819" s="53">
        <f t="shared" si="157"/>
        <v>2007</v>
      </c>
      <c r="D4819" s="43" t="s">
        <v>118</v>
      </c>
      <c r="E4819" s="132">
        <v>24.319800000000001</v>
      </c>
    </row>
    <row r="4820" spans="1:5" ht="13.8" x14ac:dyDescent="0.25">
      <c r="A4820" s="47">
        <v>39287</v>
      </c>
      <c r="B4820" s="45" t="str">
        <f t="shared" si="156"/>
        <v>July</v>
      </c>
      <c r="C4820" s="53">
        <f t="shared" si="157"/>
        <v>2007</v>
      </c>
      <c r="D4820" s="43" t="s">
        <v>102</v>
      </c>
      <c r="E4820" s="132">
        <v>23.999200000000002</v>
      </c>
    </row>
    <row r="4821" spans="1:5" ht="13.8" x14ac:dyDescent="0.25">
      <c r="A4821" s="47">
        <v>39287</v>
      </c>
      <c r="B4821" s="45" t="str">
        <f t="shared" si="156"/>
        <v>July</v>
      </c>
      <c r="C4821" s="53">
        <f t="shared" si="157"/>
        <v>2007</v>
      </c>
      <c r="D4821" s="43" t="s">
        <v>119</v>
      </c>
      <c r="E4821" s="132">
        <v>23.220600000000001</v>
      </c>
    </row>
    <row r="4822" spans="1:5" ht="13.8" x14ac:dyDescent="0.25">
      <c r="A4822" s="47">
        <v>39287</v>
      </c>
      <c r="B4822" s="45" t="str">
        <f t="shared" si="156"/>
        <v>July</v>
      </c>
      <c r="C4822" s="53">
        <f t="shared" si="157"/>
        <v>2007</v>
      </c>
      <c r="D4822" s="43" t="s">
        <v>120</v>
      </c>
      <c r="E4822" s="132">
        <v>22.029800000000002</v>
      </c>
    </row>
    <row r="4823" spans="1:5" ht="13.8" x14ac:dyDescent="0.25">
      <c r="A4823" s="47">
        <v>39287</v>
      </c>
      <c r="B4823" s="45" t="str">
        <f t="shared" si="156"/>
        <v>July</v>
      </c>
      <c r="C4823" s="53">
        <f t="shared" si="157"/>
        <v>2007</v>
      </c>
      <c r="D4823" s="43" t="s">
        <v>103</v>
      </c>
      <c r="E4823" s="132">
        <v>21.251199999999997</v>
      </c>
    </row>
    <row r="4824" spans="1:5" ht="13.8" x14ac:dyDescent="0.25">
      <c r="A4824" s="47">
        <v>39287</v>
      </c>
      <c r="B4824" s="45" t="str">
        <f t="shared" si="156"/>
        <v>July</v>
      </c>
      <c r="C4824" s="53">
        <f t="shared" si="157"/>
        <v>2007</v>
      </c>
      <c r="D4824" s="43" t="s">
        <v>116</v>
      </c>
      <c r="E4824" s="132">
        <v>16.438800000000001</v>
      </c>
    </row>
    <row r="4825" spans="1:5" ht="13.8" x14ac:dyDescent="0.25">
      <c r="A4825" s="47">
        <v>39287</v>
      </c>
      <c r="B4825" s="45" t="str">
        <f t="shared" si="156"/>
        <v>July</v>
      </c>
      <c r="C4825" s="53">
        <f t="shared" si="157"/>
        <v>2007</v>
      </c>
      <c r="D4825" s="43" t="s">
        <v>104</v>
      </c>
      <c r="E4825" s="132">
        <v>18.009599999999999</v>
      </c>
    </row>
    <row r="4826" spans="1:5" ht="13.8" x14ac:dyDescent="0.25">
      <c r="A4826" s="47">
        <v>39287</v>
      </c>
      <c r="B4826" s="45" t="str">
        <f t="shared" si="156"/>
        <v>July</v>
      </c>
      <c r="C4826" s="53">
        <f t="shared" si="157"/>
        <v>2007</v>
      </c>
      <c r="D4826" s="43" t="s">
        <v>121</v>
      </c>
      <c r="E4826" s="132">
        <v>17.1264</v>
      </c>
    </row>
    <row r="4827" spans="1:5" ht="13.8" x14ac:dyDescent="0.25">
      <c r="A4827" s="47">
        <v>39287</v>
      </c>
      <c r="B4827" s="45" t="str">
        <f t="shared" si="156"/>
        <v>July</v>
      </c>
      <c r="C4827" s="53">
        <f t="shared" si="157"/>
        <v>2007</v>
      </c>
      <c r="D4827" s="43" t="s">
        <v>122</v>
      </c>
      <c r="E4827" s="132">
        <v>15.513600000000002</v>
      </c>
    </row>
    <row r="4828" spans="1:5" ht="13.8" x14ac:dyDescent="0.25">
      <c r="A4828" s="47">
        <v>39287</v>
      </c>
      <c r="B4828" s="45" t="str">
        <f t="shared" si="156"/>
        <v>July</v>
      </c>
      <c r="C4828" s="53">
        <f t="shared" si="157"/>
        <v>2007</v>
      </c>
      <c r="D4828" s="43" t="s">
        <v>123</v>
      </c>
      <c r="E4828" s="132">
        <v>15.3216</v>
      </c>
    </row>
    <row r="4829" spans="1:5" ht="13.8" x14ac:dyDescent="0.25">
      <c r="A4829" s="47">
        <v>39287</v>
      </c>
      <c r="B4829" s="45" t="str">
        <f t="shared" si="156"/>
        <v>July</v>
      </c>
      <c r="C4829" s="53">
        <f t="shared" si="157"/>
        <v>2007</v>
      </c>
      <c r="D4829" s="43" t="s">
        <v>99</v>
      </c>
      <c r="E4829" s="132">
        <v>15.465999999999999</v>
      </c>
    </row>
    <row r="4830" spans="1:5" ht="13.8" x14ac:dyDescent="0.25">
      <c r="A4830" s="47">
        <v>39287</v>
      </c>
      <c r="B4830" s="45" t="str">
        <f t="shared" si="156"/>
        <v>July</v>
      </c>
      <c r="C4830" s="53">
        <f t="shared" si="157"/>
        <v>2007</v>
      </c>
      <c r="D4830" s="43" t="s">
        <v>100</v>
      </c>
      <c r="E4830" s="132">
        <v>15.059000000000001</v>
      </c>
    </row>
    <row r="4831" spans="1:5" ht="13.8" x14ac:dyDescent="0.25">
      <c r="A4831" s="47">
        <v>39287</v>
      </c>
      <c r="B4831" s="45" t="str">
        <f t="shared" si="156"/>
        <v>July</v>
      </c>
      <c r="C4831" s="53">
        <f t="shared" si="157"/>
        <v>2007</v>
      </c>
      <c r="D4831" s="43" t="s">
        <v>101</v>
      </c>
      <c r="E4831" s="132">
        <v>14.4078</v>
      </c>
    </row>
    <row r="4832" spans="1:5" ht="13.8" x14ac:dyDescent="0.25">
      <c r="A4832" s="47">
        <v>39287</v>
      </c>
      <c r="B4832" s="45" t="str">
        <f t="shared" si="156"/>
        <v>July</v>
      </c>
      <c r="C4832" s="53">
        <f t="shared" si="157"/>
        <v>2007</v>
      </c>
      <c r="D4832" s="43" t="s">
        <v>124</v>
      </c>
      <c r="E4832" s="132">
        <v>14.285699999999999</v>
      </c>
    </row>
    <row r="4833" spans="1:5" ht="13.8" x14ac:dyDescent="0.25">
      <c r="A4833" s="47">
        <v>39287</v>
      </c>
      <c r="B4833" s="45" t="str">
        <f t="shared" si="156"/>
        <v>July</v>
      </c>
      <c r="C4833" s="53">
        <f t="shared" si="157"/>
        <v>2007</v>
      </c>
      <c r="D4833" s="43" t="s">
        <v>125</v>
      </c>
      <c r="E4833" s="132">
        <v>12.7798</v>
      </c>
    </row>
    <row r="4834" spans="1:5" ht="13.8" x14ac:dyDescent="0.25">
      <c r="A4834" s="47">
        <v>39287</v>
      </c>
      <c r="B4834" s="45" t="str">
        <f t="shared" si="156"/>
        <v>July</v>
      </c>
      <c r="C4834" s="53">
        <f t="shared" si="157"/>
        <v>2007</v>
      </c>
      <c r="D4834" s="43" t="s">
        <v>126</v>
      </c>
      <c r="E4834" s="132">
        <v>12.9168</v>
      </c>
    </row>
    <row r="4835" spans="1:5" ht="13.8" x14ac:dyDescent="0.25">
      <c r="A4835" s="47">
        <v>39287</v>
      </c>
      <c r="B4835" s="45" t="str">
        <f t="shared" si="156"/>
        <v>July</v>
      </c>
      <c r="C4835" s="53">
        <f t="shared" si="157"/>
        <v>2007</v>
      </c>
      <c r="D4835" s="43" t="s">
        <v>127</v>
      </c>
      <c r="E4835" s="132">
        <v>12.2019</v>
      </c>
    </row>
    <row r="4836" spans="1:5" ht="13.8" x14ac:dyDescent="0.25">
      <c r="A4836" s="47">
        <v>39287</v>
      </c>
      <c r="B4836" s="45" t="str">
        <f t="shared" si="156"/>
        <v>July</v>
      </c>
      <c r="C4836" s="53">
        <f t="shared" si="157"/>
        <v>2007</v>
      </c>
      <c r="D4836" s="43" t="s">
        <v>105</v>
      </c>
      <c r="E4836" s="132">
        <v>10.052900000000001</v>
      </c>
    </row>
    <row r="4837" spans="1:5" ht="13.8" x14ac:dyDescent="0.25">
      <c r="A4837" s="47">
        <v>39287</v>
      </c>
      <c r="B4837" s="45" t="str">
        <f t="shared" si="156"/>
        <v>July</v>
      </c>
      <c r="C4837" s="53">
        <f t="shared" si="157"/>
        <v>2007</v>
      </c>
      <c r="D4837" s="43" t="s">
        <v>128</v>
      </c>
      <c r="E4837" s="132">
        <v>11.610300000000001</v>
      </c>
    </row>
    <row r="4838" spans="1:5" ht="13.8" x14ac:dyDescent="0.25">
      <c r="A4838" s="47">
        <v>39294</v>
      </c>
      <c r="B4838" s="45" t="str">
        <f t="shared" si="156"/>
        <v>July</v>
      </c>
      <c r="C4838" s="53">
        <f t="shared" si="157"/>
        <v>2007</v>
      </c>
      <c r="D4838" s="43" t="s">
        <v>131</v>
      </c>
      <c r="E4838" s="132">
        <v>26.926500000000001</v>
      </c>
    </row>
    <row r="4839" spans="1:5" ht="13.8" x14ac:dyDescent="0.25">
      <c r="A4839" s="47">
        <v>39294</v>
      </c>
      <c r="B4839" s="45" t="str">
        <f t="shared" si="156"/>
        <v>July</v>
      </c>
      <c r="C4839" s="53">
        <f t="shared" si="157"/>
        <v>2007</v>
      </c>
      <c r="D4839" s="43" t="s">
        <v>115</v>
      </c>
      <c r="E4839" s="132">
        <v>23.7</v>
      </c>
    </row>
    <row r="4840" spans="1:5" ht="13.8" x14ac:dyDescent="0.25">
      <c r="A4840" s="47">
        <v>39294</v>
      </c>
      <c r="B4840" s="45" t="str">
        <f t="shared" si="156"/>
        <v>July</v>
      </c>
      <c r="C4840" s="53">
        <f t="shared" si="157"/>
        <v>2007</v>
      </c>
      <c r="D4840" s="43" t="s">
        <v>95</v>
      </c>
      <c r="E4840" s="132">
        <v>21.013999999999999</v>
      </c>
    </row>
    <row r="4841" spans="1:5" ht="13.8" x14ac:dyDescent="0.25">
      <c r="A4841" s="47">
        <v>39294</v>
      </c>
      <c r="B4841" s="45" t="str">
        <f t="shared" si="156"/>
        <v>July</v>
      </c>
      <c r="C4841" s="53">
        <f t="shared" si="157"/>
        <v>2007</v>
      </c>
      <c r="D4841" s="43" t="s">
        <v>96</v>
      </c>
      <c r="E4841" s="132">
        <v>20.066000000000003</v>
      </c>
    </row>
    <row r="4842" spans="1:5" ht="13.8" x14ac:dyDescent="0.25">
      <c r="A4842" s="47">
        <v>39294</v>
      </c>
      <c r="B4842" s="45" t="str">
        <f t="shared" si="156"/>
        <v>July</v>
      </c>
      <c r="C4842" s="53">
        <f t="shared" si="157"/>
        <v>2007</v>
      </c>
      <c r="D4842" s="43" t="s">
        <v>97</v>
      </c>
      <c r="E4842" s="132">
        <v>19.117999999999999</v>
      </c>
    </row>
    <row r="4843" spans="1:5" ht="13.8" x14ac:dyDescent="0.25">
      <c r="A4843" s="47">
        <v>39294</v>
      </c>
      <c r="B4843" s="45" t="str">
        <f t="shared" si="156"/>
        <v>July</v>
      </c>
      <c r="C4843" s="53">
        <f t="shared" si="157"/>
        <v>2007</v>
      </c>
      <c r="D4843" s="43" t="s">
        <v>98</v>
      </c>
      <c r="E4843" s="132">
        <v>15.01</v>
      </c>
    </row>
    <row r="4844" spans="1:5" ht="15.6" x14ac:dyDescent="0.3">
      <c r="A4844" s="47">
        <v>39294</v>
      </c>
      <c r="B4844" s="45" t="str">
        <f t="shared" si="156"/>
        <v>July</v>
      </c>
      <c r="C4844" s="53">
        <f t="shared" si="157"/>
        <v>2007</v>
      </c>
      <c r="D4844" s="130" t="s">
        <v>136</v>
      </c>
      <c r="E4844" s="132">
        <v>22.831</v>
      </c>
    </row>
    <row r="4845" spans="1:5" ht="13.8" x14ac:dyDescent="0.25">
      <c r="A4845" s="47">
        <v>39294</v>
      </c>
      <c r="B4845" s="45" t="str">
        <f t="shared" si="156"/>
        <v>July</v>
      </c>
      <c r="C4845" s="53">
        <f t="shared" si="157"/>
        <v>2007</v>
      </c>
      <c r="D4845" s="43" t="s">
        <v>118</v>
      </c>
      <c r="E4845" s="132">
        <v>20.974499999999999</v>
      </c>
    </row>
    <row r="4846" spans="1:5" ht="13.8" x14ac:dyDescent="0.25">
      <c r="A4846" s="47">
        <v>39294</v>
      </c>
      <c r="B4846" s="45" t="str">
        <f t="shared" si="156"/>
        <v>July</v>
      </c>
      <c r="C4846" s="53">
        <f t="shared" si="157"/>
        <v>2007</v>
      </c>
      <c r="D4846" s="43" t="s">
        <v>102</v>
      </c>
      <c r="E4846" s="132">
        <v>20.698</v>
      </c>
    </row>
    <row r="4847" spans="1:5" ht="13.8" x14ac:dyDescent="0.25">
      <c r="A4847" s="47">
        <v>39294</v>
      </c>
      <c r="B4847" s="45" t="str">
        <f t="shared" si="156"/>
        <v>July</v>
      </c>
      <c r="C4847" s="53">
        <f t="shared" si="157"/>
        <v>2007</v>
      </c>
      <c r="D4847" s="43" t="s">
        <v>119</v>
      </c>
      <c r="E4847" s="132">
        <v>20.026500000000002</v>
      </c>
    </row>
    <row r="4848" spans="1:5" ht="13.8" x14ac:dyDescent="0.25">
      <c r="A4848" s="47">
        <v>39294</v>
      </c>
      <c r="B4848" s="45" t="str">
        <f t="shared" si="156"/>
        <v>July</v>
      </c>
      <c r="C4848" s="53">
        <f t="shared" si="157"/>
        <v>2007</v>
      </c>
      <c r="D4848" s="43" t="s">
        <v>120</v>
      </c>
      <c r="E4848" s="132">
        <v>18.999499999999998</v>
      </c>
    </row>
    <row r="4849" spans="1:5" ht="13.8" x14ac:dyDescent="0.25">
      <c r="A4849" s="47">
        <v>39294</v>
      </c>
      <c r="B4849" s="45" t="str">
        <f t="shared" si="156"/>
        <v>July</v>
      </c>
      <c r="C4849" s="53">
        <f t="shared" si="157"/>
        <v>2007</v>
      </c>
      <c r="D4849" s="43" t="s">
        <v>103</v>
      </c>
      <c r="E4849" s="132">
        <v>18.327999999999999</v>
      </c>
    </row>
    <row r="4850" spans="1:5" ht="13.8" x14ac:dyDescent="0.25">
      <c r="A4850" s="47">
        <v>39294</v>
      </c>
      <c r="B4850" s="45" t="str">
        <f t="shared" si="156"/>
        <v>July</v>
      </c>
      <c r="C4850" s="53">
        <f t="shared" si="157"/>
        <v>2007</v>
      </c>
      <c r="D4850" s="43" t="s">
        <v>116</v>
      </c>
      <c r="E4850" s="132">
        <v>14.364000000000001</v>
      </c>
    </row>
    <row r="4851" spans="1:5" ht="13.8" x14ac:dyDescent="0.25">
      <c r="A4851" s="47">
        <v>39294</v>
      </c>
      <c r="B4851" s="45" t="str">
        <f t="shared" si="156"/>
        <v>July</v>
      </c>
      <c r="C4851" s="53">
        <f t="shared" si="157"/>
        <v>2007</v>
      </c>
      <c r="D4851" s="43" t="s">
        <v>104</v>
      </c>
      <c r="E4851" s="132">
        <v>17.306100000000001</v>
      </c>
    </row>
    <row r="4852" spans="1:5" ht="13.8" x14ac:dyDescent="0.25">
      <c r="A4852" s="47">
        <v>39294</v>
      </c>
      <c r="B4852" s="45" t="str">
        <f t="shared" si="156"/>
        <v>July</v>
      </c>
      <c r="C4852" s="53">
        <f t="shared" si="157"/>
        <v>2007</v>
      </c>
      <c r="D4852" s="43" t="s">
        <v>121</v>
      </c>
      <c r="E4852" s="132">
        <v>16.4574</v>
      </c>
    </row>
    <row r="4853" spans="1:5" ht="13.8" x14ac:dyDescent="0.25">
      <c r="A4853" s="47">
        <v>39294</v>
      </c>
      <c r="B4853" s="45" t="str">
        <f t="shared" si="156"/>
        <v>July</v>
      </c>
      <c r="C4853" s="53">
        <f t="shared" si="157"/>
        <v>2007</v>
      </c>
      <c r="D4853" s="43" t="s">
        <v>122</v>
      </c>
      <c r="E4853" s="132">
        <v>14.9076</v>
      </c>
    </row>
    <row r="4854" spans="1:5" ht="13.8" x14ac:dyDescent="0.25">
      <c r="A4854" s="47">
        <v>39294</v>
      </c>
      <c r="B4854" s="45" t="str">
        <f t="shared" si="156"/>
        <v>July</v>
      </c>
      <c r="C4854" s="53">
        <f t="shared" si="157"/>
        <v>2007</v>
      </c>
      <c r="D4854" s="43" t="s">
        <v>123</v>
      </c>
      <c r="E4854" s="132">
        <v>14.723100000000002</v>
      </c>
    </row>
    <row r="4855" spans="1:5" ht="13.8" x14ac:dyDescent="0.25">
      <c r="A4855" s="47">
        <v>39294</v>
      </c>
      <c r="B4855" s="45" t="str">
        <f t="shared" si="156"/>
        <v>July</v>
      </c>
      <c r="C4855" s="53">
        <f t="shared" si="157"/>
        <v>2007</v>
      </c>
      <c r="D4855" s="43" t="s">
        <v>99</v>
      </c>
      <c r="E4855" s="132">
        <v>12.995999999999999</v>
      </c>
    </row>
    <row r="4856" spans="1:5" ht="13.8" x14ac:dyDescent="0.25">
      <c r="A4856" s="47">
        <v>39294</v>
      </c>
      <c r="B4856" s="45" t="str">
        <f t="shared" si="156"/>
        <v>July</v>
      </c>
      <c r="C4856" s="53">
        <f t="shared" si="157"/>
        <v>2007</v>
      </c>
      <c r="D4856" s="43" t="s">
        <v>100</v>
      </c>
      <c r="E4856" s="132">
        <v>12.654000000000002</v>
      </c>
    </row>
    <row r="4857" spans="1:5" ht="13.8" x14ac:dyDescent="0.25">
      <c r="A4857" s="47">
        <v>39294</v>
      </c>
      <c r="B4857" s="45" t="str">
        <f t="shared" si="156"/>
        <v>July</v>
      </c>
      <c r="C4857" s="53">
        <f t="shared" si="157"/>
        <v>2007</v>
      </c>
      <c r="D4857" s="43" t="s">
        <v>101</v>
      </c>
      <c r="E4857" s="132">
        <v>12.1068</v>
      </c>
    </row>
    <row r="4858" spans="1:5" ht="13.8" x14ac:dyDescent="0.25">
      <c r="A4858" s="47">
        <v>39294</v>
      </c>
      <c r="B4858" s="45" t="str">
        <f t="shared" si="156"/>
        <v>July</v>
      </c>
      <c r="C4858" s="53">
        <f t="shared" si="157"/>
        <v>2007</v>
      </c>
      <c r="D4858" s="43" t="s">
        <v>124</v>
      </c>
      <c r="E4858" s="132">
        <v>12.004199999999999</v>
      </c>
    </row>
    <row r="4859" spans="1:5" ht="13.8" x14ac:dyDescent="0.25">
      <c r="A4859" s="47">
        <v>39294</v>
      </c>
      <c r="B4859" s="45" t="str">
        <f t="shared" si="156"/>
        <v>July</v>
      </c>
      <c r="C4859" s="53">
        <f t="shared" si="157"/>
        <v>2007</v>
      </c>
      <c r="D4859" s="43" t="s">
        <v>125</v>
      </c>
      <c r="E4859" s="132">
        <v>10.738800000000001</v>
      </c>
    </row>
    <row r="4860" spans="1:5" ht="13.8" x14ac:dyDescent="0.25">
      <c r="A4860" s="47">
        <v>39294</v>
      </c>
      <c r="B4860" s="45" t="str">
        <f t="shared" si="156"/>
        <v>July</v>
      </c>
      <c r="C4860" s="53">
        <f t="shared" si="157"/>
        <v>2007</v>
      </c>
      <c r="D4860" s="43" t="s">
        <v>126</v>
      </c>
      <c r="E4860" s="132">
        <v>10.973300000000002</v>
      </c>
    </row>
    <row r="4861" spans="1:5" ht="13.8" x14ac:dyDescent="0.25">
      <c r="A4861" s="47">
        <v>39294</v>
      </c>
      <c r="B4861" s="45" t="str">
        <f t="shared" si="156"/>
        <v>July</v>
      </c>
      <c r="C4861" s="53">
        <f t="shared" si="157"/>
        <v>2007</v>
      </c>
      <c r="D4861" s="43" t="s">
        <v>127</v>
      </c>
      <c r="E4861" s="132">
        <v>10.466399999999998</v>
      </c>
    </row>
    <row r="4862" spans="1:5" ht="13.8" x14ac:dyDescent="0.25">
      <c r="A4862" s="47">
        <v>39294</v>
      </c>
      <c r="B4862" s="45" t="str">
        <f t="shared" si="156"/>
        <v>July</v>
      </c>
      <c r="C4862" s="53">
        <f t="shared" si="157"/>
        <v>2007</v>
      </c>
      <c r="D4862" s="43" t="s">
        <v>105</v>
      </c>
      <c r="E4862" s="132">
        <v>8.4474000000000018</v>
      </c>
    </row>
    <row r="4863" spans="1:5" ht="13.8" x14ac:dyDescent="0.25">
      <c r="A4863" s="47">
        <v>39294</v>
      </c>
      <c r="B4863" s="45" t="str">
        <f t="shared" si="156"/>
        <v>July</v>
      </c>
      <c r="C4863" s="53">
        <f t="shared" si="157"/>
        <v>2007</v>
      </c>
      <c r="D4863" s="43" t="s">
        <v>128</v>
      </c>
      <c r="E4863" s="132">
        <v>10.1218</v>
      </c>
    </row>
    <row r="4864" spans="1:5" ht="13.8" x14ac:dyDescent="0.25">
      <c r="A4864" s="47">
        <v>39301</v>
      </c>
      <c r="B4864" s="45" t="str">
        <f t="shared" si="156"/>
        <v>August</v>
      </c>
      <c r="C4864" s="53">
        <f t="shared" si="157"/>
        <v>2007</v>
      </c>
      <c r="D4864" s="43" t="s">
        <v>131</v>
      </c>
      <c r="E4864" s="132">
        <v>27.545500000000001</v>
      </c>
    </row>
    <row r="4865" spans="1:5" ht="13.8" x14ac:dyDescent="0.25">
      <c r="A4865" s="47">
        <v>39301</v>
      </c>
      <c r="B4865" s="45" t="str">
        <f t="shared" si="156"/>
        <v>August</v>
      </c>
      <c r="C4865" s="53">
        <f t="shared" si="157"/>
        <v>2007</v>
      </c>
      <c r="D4865" s="43" t="s">
        <v>115</v>
      </c>
      <c r="E4865" s="132">
        <v>25.68</v>
      </c>
    </row>
    <row r="4866" spans="1:5" ht="13.8" x14ac:dyDescent="0.25">
      <c r="A4866" s="47">
        <v>39301</v>
      </c>
      <c r="B4866" s="45" t="str">
        <f t="shared" si="156"/>
        <v>August</v>
      </c>
      <c r="C4866" s="53">
        <f t="shared" si="157"/>
        <v>2007</v>
      </c>
      <c r="D4866" s="43" t="s">
        <v>95</v>
      </c>
      <c r="E4866" s="132">
        <v>22.769600000000001</v>
      </c>
    </row>
    <row r="4867" spans="1:5" ht="13.8" x14ac:dyDescent="0.25">
      <c r="A4867" s="47">
        <v>39301</v>
      </c>
      <c r="B4867" s="45" t="str">
        <f t="shared" si="156"/>
        <v>August</v>
      </c>
      <c r="C4867" s="53">
        <f t="shared" si="157"/>
        <v>2007</v>
      </c>
      <c r="D4867" s="43" t="s">
        <v>96</v>
      </c>
      <c r="E4867" s="132">
        <v>21.742400000000004</v>
      </c>
    </row>
    <row r="4868" spans="1:5" ht="13.8" x14ac:dyDescent="0.25">
      <c r="A4868" s="47">
        <v>39301</v>
      </c>
      <c r="B4868" s="45" t="str">
        <f t="shared" si="156"/>
        <v>August</v>
      </c>
      <c r="C4868" s="53">
        <f t="shared" si="157"/>
        <v>2007</v>
      </c>
      <c r="D4868" s="43" t="s">
        <v>97</v>
      </c>
      <c r="E4868" s="132">
        <v>20.715199999999999</v>
      </c>
    </row>
    <row r="4869" spans="1:5" ht="13.8" x14ac:dyDescent="0.25">
      <c r="A4869" s="47">
        <v>39301</v>
      </c>
      <c r="B4869" s="45" t="str">
        <f t="shared" si="156"/>
        <v>August</v>
      </c>
      <c r="C4869" s="53">
        <f t="shared" si="157"/>
        <v>2007</v>
      </c>
      <c r="D4869" s="43" t="s">
        <v>98</v>
      </c>
      <c r="E4869" s="132">
        <v>16.263999999999999</v>
      </c>
    </row>
    <row r="4870" spans="1:5" ht="15.6" x14ac:dyDescent="0.3">
      <c r="A4870" s="47">
        <v>39301</v>
      </c>
      <c r="B4870" s="45" t="str">
        <f t="shared" ref="B4870:B4931" si="158">TEXT(A4870,"mmmm")</f>
        <v>August</v>
      </c>
      <c r="C4870" s="53">
        <f t="shared" ref="C4870:C4931" si="159">YEAR(A4870)</f>
        <v>2007</v>
      </c>
      <c r="D4870" s="130" t="s">
        <v>136</v>
      </c>
      <c r="E4870" s="132">
        <v>25.7788</v>
      </c>
    </row>
    <row r="4871" spans="1:5" ht="13.8" x14ac:dyDescent="0.25">
      <c r="A4871" s="47">
        <v>39301</v>
      </c>
      <c r="B4871" s="45" t="str">
        <f t="shared" si="158"/>
        <v>August</v>
      </c>
      <c r="C4871" s="53">
        <f t="shared" si="159"/>
        <v>2007</v>
      </c>
      <c r="D4871" s="43" t="s">
        <v>118</v>
      </c>
      <c r="E4871" s="132">
        <v>23.682599999999997</v>
      </c>
    </row>
    <row r="4872" spans="1:5" ht="13.8" x14ac:dyDescent="0.25">
      <c r="A4872" s="47">
        <v>39301</v>
      </c>
      <c r="B4872" s="45" t="str">
        <f t="shared" si="158"/>
        <v>August</v>
      </c>
      <c r="C4872" s="53">
        <f t="shared" si="159"/>
        <v>2007</v>
      </c>
      <c r="D4872" s="43" t="s">
        <v>102</v>
      </c>
      <c r="E4872" s="132">
        <v>23.3704</v>
      </c>
    </row>
    <row r="4873" spans="1:5" ht="13.8" x14ac:dyDescent="0.25">
      <c r="A4873" s="47">
        <v>39301</v>
      </c>
      <c r="B4873" s="45" t="str">
        <f t="shared" si="158"/>
        <v>August</v>
      </c>
      <c r="C4873" s="53">
        <f t="shared" si="159"/>
        <v>2007</v>
      </c>
      <c r="D4873" s="43" t="s">
        <v>119</v>
      </c>
      <c r="E4873" s="132">
        <v>22.612200000000001</v>
      </c>
    </row>
    <row r="4874" spans="1:5" ht="13.8" x14ac:dyDescent="0.25">
      <c r="A4874" s="47">
        <v>39301</v>
      </c>
      <c r="B4874" s="45" t="str">
        <f t="shared" si="158"/>
        <v>August</v>
      </c>
      <c r="C4874" s="53">
        <f t="shared" si="159"/>
        <v>2007</v>
      </c>
      <c r="D4874" s="43" t="s">
        <v>120</v>
      </c>
      <c r="E4874" s="132">
        <v>21.452599999999997</v>
      </c>
    </row>
    <row r="4875" spans="1:5" ht="13.8" x14ac:dyDescent="0.25">
      <c r="A4875" s="47">
        <v>39301</v>
      </c>
      <c r="B4875" s="45" t="str">
        <f t="shared" si="158"/>
        <v>August</v>
      </c>
      <c r="C4875" s="53">
        <f t="shared" si="159"/>
        <v>2007</v>
      </c>
      <c r="D4875" s="43" t="s">
        <v>103</v>
      </c>
      <c r="E4875" s="132">
        <v>20.694400000000002</v>
      </c>
    </row>
    <row r="4876" spans="1:5" ht="13.8" x14ac:dyDescent="0.25">
      <c r="A4876" s="47">
        <v>39301</v>
      </c>
      <c r="B4876" s="45" t="str">
        <f t="shared" si="158"/>
        <v>August</v>
      </c>
      <c r="C4876" s="53">
        <f t="shared" si="159"/>
        <v>2007</v>
      </c>
      <c r="D4876" s="43" t="s">
        <v>116</v>
      </c>
      <c r="E4876" s="132">
        <v>16.359000000000002</v>
      </c>
    </row>
    <row r="4877" spans="1:5" ht="13.8" x14ac:dyDescent="0.25">
      <c r="A4877" s="47">
        <v>39301</v>
      </c>
      <c r="B4877" s="45" t="str">
        <f t="shared" si="158"/>
        <v>August</v>
      </c>
      <c r="C4877" s="53">
        <f t="shared" si="159"/>
        <v>2007</v>
      </c>
      <c r="D4877" s="43" t="s">
        <v>104</v>
      </c>
      <c r="E4877" s="132">
        <v>18.760000000000002</v>
      </c>
    </row>
    <row r="4878" spans="1:5" ht="13.8" x14ac:dyDescent="0.25">
      <c r="A4878" s="47">
        <v>39301</v>
      </c>
      <c r="B4878" s="45" t="str">
        <f t="shared" si="158"/>
        <v>August</v>
      </c>
      <c r="C4878" s="53">
        <f t="shared" si="159"/>
        <v>2007</v>
      </c>
      <c r="D4878" s="43" t="s">
        <v>121</v>
      </c>
      <c r="E4878" s="132">
        <v>17.84</v>
      </c>
    </row>
    <row r="4879" spans="1:5" ht="13.8" x14ac:dyDescent="0.25">
      <c r="A4879" s="47">
        <v>39301</v>
      </c>
      <c r="B4879" s="45" t="str">
        <f t="shared" si="158"/>
        <v>August</v>
      </c>
      <c r="C4879" s="53">
        <f t="shared" si="159"/>
        <v>2007</v>
      </c>
      <c r="D4879" s="43" t="s">
        <v>122</v>
      </c>
      <c r="E4879" s="132">
        <v>16.16</v>
      </c>
    </row>
    <row r="4880" spans="1:5" ht="13.8" x14ac:dyDescent="0.25">
      <c r="A4880" s="47">
        <v>39301</v>
      </c>
      <c r="B4880" s="45" t="str">
        <f t="shared" si="158"/>
        <v>August</v>
      </c>
      <c r="C4880" s="53">
        <f t="shared" si="159"/>
        <v>2007</v>
      </c>
      <c r="D4880" s="43" t="s">
        <v>123</v>
      </c>
      <c r="E4880" s="132">
        <v>15.96</v>
      </c>
    </row>
    <row r="4881" spans="1:5" ht="13.8" x14ac:dyDescent="0.25">
      <c r="A4881" s="47">
        <v>39301</v>
      </c>
      <c r="B4881" s="45" t="str">
        <f t="shared" si="158"/>
        <v>August</v>
      </c>
      <c r="C4881" s="53">
        <f t="shared" si="159"/>
        <v>2007</v>
      </c>
      <c r="D4881" s="43" t="s">
        <v>99</v>
      </c>
      <c r="E4881" s="132">
        <v>15.313999999999998</v>
      </c>
    </row>
    <row r="4882" spans="1:5" ht="13.8" x14ac:dyDescent="0.25">
      <c r="A4882" s="47">
        <v>39301</v>
      </c>
      <c r="B4882" s="45" t="str">
        <f t="shared" si="158"/>
        <v>August</v>
      </c>
      <c r="C4882" s="53">
        <f t="shared" si="159"/>
        <v>2007</v>
      </c>
      <c r="D4882" s="43" t="s">
        <v>100</v>
      </c>
      <c r="E4882" s="132">
        <v>14.911000000000001</v>
      </c>
    </row>
    <row r="4883" spans="1:5" ht="13.8" x14ac:dyDescent="0.25">
      <c r="A4883" s="47">
        <v>39301</v>
      </c>
      <c r="B4883" s="45" t="str">
        <f t="shared" si="158"/>
        <v>August</v>
      </c>
      <c r="C4883" s="53">
        <f t="shared" si="159"/>
        <v>2007</v>
      </c>
      <c r="D4883" s="43" t="s">
        <v>101</v>
      </c>
      <c r="E4883" s="132">
        <v>14.266200000000001</v>
      </c>
    </row>
    <row r="4884" spans="1:5" ht="13.8" x14ac:dyDescent="0.25">
      <c r="A4884" s="47">
        <v>39301</v>
      </c>
      <c r="B4884" s="45" t="str">
        <f t="shared" si="158"/>
        <v>August</v>
      </c>
      <c r="C4884" s="53">
        <f t="shared" si="159"/>
        <v>2007</v>
      </c>
      <c r="D4884" s="43" t="s">
        <v>124</v>
      </c>
      <c r="E4884" s="132">
        <v>14.145299999999999</v>
      </c>
    </row>
    <row r="4885" spans="1:5" ht="13.8" x14ac:dyDescent="0.25">
      <c r="A4885" s="47">
        <v>39301</v>
      </c>
      <c r="B4885" s="45" t="str">
        <f t="shared" si="158"/>
        <v>August</v>
      </c>
      <c r="C4885" s="53">
        <f t="shared" si="159"/>
        <v>2007</v>
      </c>
      <c r="D4885" s="43" t="s">
        <v>125</v>
      </c>
      <c r="E4885" s="132">
        <v>12.654200000000001</v>
      </c>
    </row>
    <row r="4886" spans="1:5" ht="13.8" x14ac:dyDescent="0.25">
      <c r="A4886" s="47">
        <v>39301</v>
      </c>
      <c r="B4886" s="45" t="str">
        <f t="shared" si="158"/>
        <v>August</v>
      </c>
      <c r="C4886" s="53">
        <f t="shared" si="159"/>
        <v>2007</v>
      </c>
      <c r="D4886" s="43" t="s">
        <v>126</v>
      </c>
      <c r="E4886" s="132">
        <v>12.7972</v>
      </c>
    </row>
    <row r="4887" spans="1:5" ht="13.8" x14ac:dyDescent="0.25">
      <c r="A4887" s="47">
        <v>39301</v>
      </c>
      <c r="B4887" s="45" t="str">
        <f t="shared" si="158"/>
        <v>August</v>
      </c>
      <c r="C4887" s="53">
        <f t="shared" si="159"/>
        <v>2007</v>
      </c>
      <c r="D4887" s="43" t="s">
        <v>127</v>
      </c>
      <c r="E4887" s="132">
        <v>12.0951</v>
      </c>
    </row>
    <row r="4888" spans="1:5" ht="13.8" x14ac:dyDescent="0.25">
      <c r="A4888" s="47">
        <v>39301</v>
      </c>
      <c r="B4888" s="45" t="str">
        <f t="shared" si="158"/>
        <v>August</v>
      </c>
      <c r="C4888" s="53">
        <f t="shared" si="159"/>
        <v>2007</v>
      </c>
      <c r="D4888" s="43" t="s">
        <v>105</v>
      </c>
      <c r="E4888" s="132">
        <v>9.9541000000000004</v>
      </c>
    </row>
    <row r="4889" spans="1:5" ht="13.8" x14ac:dyDescent="0.25">
      <c r="A4889" s="47">
        <v>39301</v>
      </c>
      <c r="B4889" s="45" t="str">
        <f t="shared" si="158"/>
        <v>August</v>
      </c>
      <c r="C4889" s="53">
        <f t="shared" si="159"/>
        <v>2007</v>
      </c>
      <c r="D4889" s="43" t="s">
        <v>128</v>
      </c>
      <c r="E4889" s="132">
        <v>11.518700000000001</v>
      </c>
    </row>
    <row r="4890" spans="1:5" ht="13.8" x14ac:dyDescent="0.25">
      <c r="A4890" s="47">
        <v>39308</v>
      </c>
      <c r="B4890" s="45" t="str">
        <f t="shared" si="158"/>
        <v>August</v>
      </c>
      <c r="C4890" s="53">
        <f t="shared" si="159"/>
        <v>2007</v>
      </c>
      <c r="D4890" s="43" t="s">
        <v>131</v>
      </c>
      <c r="E4890" s="132">
        <v>32.110624999999999</v>
      </c>
    </row>
    <row r="4891" spans="1:5" ht="13.8" x14ac:dyDescent="0.25">
      <c r="A4891" s="47">
        <v>39308</v>
      </c>
      <c r="B4891" s="45" t="str">
        <f t="shared" si="158"/>
        <v>August</v>
      </c>
      <c r="C4891" s="53">
        <f t="shared" si="159"/>
        <v>2007</v>
      </c>
      <c r="D4891" s="43" t="s">
        <v>115</v>
      </c>
      <c r="E4891" s="132">
        <v>32.4</v>
      </c>
    </row>
    <row r="4892" spans="1:5" ht="13.8" x14ac:dyDescent="0.25">
      <c r="A4892" s="47">
        <v>39308</v>
      </c>
      <c r="B4892" s="45" t="str">
        <f t="shared" si="158"/>
        <v>August</v>
      </c>
      <c r="C4892" s="53">
        <f t="shared" si="159"/>
        <v>2007</v>
      </c>
      <c r="D4892" s="43" t="s">
        <v>95</v>
      </c>
      <c r="E4892" s="132">
        <v>28.728000000000002</v>
      </c>
    </row>
    <row r="4893" spans="1:5" ht="13.8" x14ac:dyDescent="0.25">
      <c r="A4893" s="47">
        <v>39308</v>
      </c>
      <c r="B4893" s="45" t="str">
        <f t="shared" si="158"/>
        <v>August</v>
      </c>
      <c r="C4893" s="53">
        <f t="shared" si="159"/>
        <v>2007</v>
      </c>
      <c r="D4893" s="43" t="s">
        <v>96</v>
      </c>
      <c r="E4893" s="132">
        <v>27.431999999999999</v>
      </c>
    </row>
    <row r="4894" spans="1:5" ht="13.8" x14ac:dyDescent="0.25">
      <c r="A4894" s="47">
        <v>39308</v>
      </c>
      <c r="B4894" s="45" t="str">
        <f t="shared" si="158"/>
        <v>August</v>
      </c>
      <c r="C4894" s="53">
        <f t="shared" si="159"/>
        <v>2007</v>
      </c>
      <c r="D4894" s="43" t="s">
        <v>97</v>
      </c>
      <c r="E4894" s="132">
        <v>26.135999999999999</v>
      </c>
    </row>
    <row r="4895" spans="1:5" ht="13.8" x14ac:dyDescent="0.25">
      <c r="A4895" s="47">
        <v>39308</v>
      </c>
      <c r="B4895" s="45" t="str">
        <f t="shared" si="158"/>
        <v>August</v>
      </c>
      <c r="C4895" s="53">
        <f t="shared" si="159"/>
        <v>2007</v>
      </c>
      <c r="D4895" s="43" t="s">
        <v>98</v>
      </c>
      <c r="E4895" s="132">
        <v>20.52</v>
      </c>
    </row>
    <row r="4896" spans="1:5" ht="15.6" x14ac:dyDescent="0.3">
      <c r="A4896" s="47">
        <v>39308</v>
      </c>
      <c r="B4896" s="45" t="str">
        <f t="shared" si="158"/>
        <v>August</v>
      </c>
      <c r="C4896" s="53">
        <f t="shared" si="159"/>
        <v>2007</v>
      </c>
      <c r="D4896" s="130" t="s">
        <v>136</v>
      </c>
      <c r="E4896" s="132">
        <v>30.691800000000004</v>
      </c>
    </row>
    <row r="4897" spans="1:5" ht="13.8" x14ac:dyDescent="0.25">
      <c r="A4897" s="47">
        <v>39308</v>
      </c>
      <c r="B4897" s="45" t="str">
        <f t="shared" si="158"/>
        <v>August</v>
      </c>
      <c r="C4897" s="53">
        <f t="shared" si="159"/>
        <v>2007</v>
      </c>
      <c r="D4897" s="43" t="s">
        <v>118</v>
      </c>
      <c r="E4897" s="132">
        <v>28.196099999999998</v>
      </c>
    </row>
    <row r="4898" spans="1:5" ht="13.8" x14ac:dyDescent="0.25">
      <c r="A4898" s="47">
        <v>39308</v>
      </c>
      <c r="B4898" s="45" t="str">
        <f t="shared" si="158"/>
        <v>August</v>
      </c>
      <c r="C4898" s="53">
        <f t="shared" si="159"/>
        <v>2007</v>
      </c>
      <c r="D4898" s="43" t="s">
        <v>102</v>
      </c>
      <c r="E4898" s="132">
        <v>27.824400000000001</v>
      </c>
    </row>
    <row r="4899" spans="1:5" ht="13.8" x14ac:dyDescent="0.25">
      <c r="A4899" s="47">
        <v>39308</v>
      </c>
      <c r="B4899" s="45" t="str">
        <f t="shared" si="158"/>
        <v>August</v>
      </c>
      <c r="C4899" s="53">
        <f t="shared" si="159"/>
        <v>2007</v>
      </c>
      <c r="D4899" s="43" t="s">
        <v>119</v>
      </c>
      <c r="E4899" s="132">
        <v>26.921700000000001</v>
      </c>
    </row>
    <row r="4900" spans="1:5" ht="13.8" x14ac:dyDescent="0.25">
      <c r="A4900" s="47">
        <v>39308</v>
      </c>
      <c r="B4900" s="45" t="str">
        <f t="shared" si="158"/>
        <v>August</v>
      </c>
      <c r="C4900" s="53">
        <f t="shared" si="159"/>
        <v>2007</v>
      </c>
      <c r="D4900" s="43" t="s">
        <v>120</v>
      </c>
      <c r="E4900" s="132">
        <v>25.541099999999997</v>
      </c>
    </row>
    <row r="4901" spans="1:5" ht="13.8" x14ac:dyDescent="0.25">
      <c r="A4901" s="47">
        <v>39308</v>
      </c>
      <c r="B4901" s="45" t="str">
        <f t="shared" si="158"/>
        <v>August</v>
      </c>
      <c r="C4901" s="53">
        <f t="shared" si="159"/>
        <v>2007</v>
      </c>
      <c r="D4901" s="43" t="s">
        <v>103</v>
      </c>
      <c r="E4901" s="132">
        <v>24.638399999999997</v>
      </c>
    </row>
    <row r="4902" spans="1:5" ht="13.8" x14ac:dyDescent="0.25">
      <c r="A4902" s="47">
        <v>39308</v>
      </c>
      <c r="B4902" s="45" t="str">
        <f t="shared" si="158"/>
        <v>August</v>
      </c>
      <c r="C4902" s="53">
        <f t="shared" si="159"/>
        <v>2007</v>
      </c>
      <c r="D4902" s="43" t="s">
        <v>116</v>
      </c>
      <c r="E4902" s="132">
        <v>21.545999999999999</v>
      </c>
    </row>
    <row r="4903" spans="1:5" ht="13.8" x14ac:dyDescent="0.25">
      <c r="A4903" s="47">
        <v>39308</v>
      </c>
      <c r="B4903" s="45" t="str">
        <f t="shared" si="158"/>
        <v>August</v>
      </c>
      <c r="C4903" s="53">
        <f t="shared" si="159"/>
        <v>2007</v>
      </c>
      <c r="D4903" s="43" t="s">
        <v>104</v>
      </c>
      <c r="E4903" s="132">
        <v>23.262400000000003</v>
      </c>
    </row>
    <row r="4904" spans="1:5" ht="13.8" x14ac:dyDescent="0.25">
      <c r="A4904" s="47">
        <v>39308</v>
      </c>
      <c r="B4904" s="45" t="str">
        <f t="shared" si="158"/>
        <v>August</v>
      </c>
      <c r="C4904" s="53">
        <f t="shared" si="159"/>
        <v>2007</v>
      </c>
      <c r="D4904" s="43" t="s">
        <v>121</v>
      </c>
      <c r="E4904" s="132">
        <v>22.121599999999997</v>
      </c>
    </row>
    <row r="4905" spans="1:5" ht="13.8" x14ac:dyDescent="0.25">
      <c r="A4905" s="47">
        <v>39308</v>
      </c>
      <c r="B4905" s="45" t="str">
        <f t="shared" si="158"/>
        <v>August</v>
      </c>
      <c r="C4905" s="53">
        <f t="shared" si="159"/>
        <v>2007</v>
      </c>
      <c r="D4905" s="43" t="s">
        <v>122</v>
      </c>
      <c r="E4905" s="132">
        <v>20.038399999999999</v>
      </c>
    </row>
    <row r="4906" spans="1:5" ht="13.8" x14ac:dyDescent="0.25">
      <c r="A4906" s="47">
        <v>39308</v>
      </c>
      <c r="B4906" s="45" t="str">
        <f t="shared" si="158"/>
        <v>August</v>
      </c>
      <c r="C4906" s="53">
        <f t="shared" si="159"/>
        <v>2007</v>
      </c>
      <c r="D4906" s="43" t="s">
        <v>123</v>
      </c>
      <c r="E4906" s="132">
        <v>19.790400000000002</v>
      </c>
    </row>
    <row r="4907" spans="1:5" ht="13.8" x14ac:dyDescent="0.25">
      <c r="A4907" s="47">
        <v>39308</v>
      </c>
      <c r="B4907" s="45" t="str">
        <f t="shared" si="158"/>
        <v>August</v>
      </c>
      <c r="C4907" s="53">
        <f t="shared" si="159"/>
        <v>2007</v>
      </c>
      <c r="D4907" s="43" t="s">
        <v>99</v>
      </c>
      <c r="E4907" s="132">
        <v>20.975999999999999</v>
      </c>
    </row>
    <row r="4908" spans="1:5" ht="13.8" x14ac:dyDescent="0.25">
      <c r="A4908" s="47">
        <v>39308</v>
      </c>
      <c r="B4908" s="45" t="str">
        <f t="shared" si="158"/>
        <v>August</v>
      </c>
      <c r="C4908" s="53">
        <f t="shared" si="159"/>
        <v>2007</v>
      </c>
      <c r="D4908" s="43" t="s">
        <v>100</v>
      </c>
      <c r="E4908" s="132">
        <v>20.423999999999999</v>
      </c>
    </row>
    <row r="4909" spans="1:5" ht="13.8" x14ac:dyDescent="0.25">
      <c r="A4909" s="47">
        <v>39308</v>
      </c>
      <c r="B4909" s="45" t="str">
        <f t="shared" si="158"/>
        <v>August</v>
      </c>
      <c r="C4909" s="53">
        <f t="shared" si="159"/>
        <v>2007</v>
      </c>
      <c r="D4909" s="43" t="s">
        <v>101</v>
      </c>
      <c r="E4909" s="132">
        <v>19.540800000000001</v>
      </c>
    </row>
    <row r="4910" spans="1:5" ht="13.8" x14ac:dyDescent="0.25">
      <c r="A4910" s="47">
        <v>39308</v>
      </c>
      <c r="B4910" s="45" t="str">
        <f t="shared" si="158"/>
        <v>August</v>
      </c>
      <c r="C4910" s="53">
        <f t="shared" si="159"/>
        <v>2007</v>
      </c>
      <c r="D4910" s="43" t="s">
        <v>124</v>
      </c>
      <c r="E4910" s="132">
        <v>19.3752</v>
      </c>
    </row>
    <row r="4911" spans="1:5" ht="13.8" x14ac:dyDescent="0.25">
      <c r="A4911" s="47">
        <v>39308</v>
      </c>
      <c r="B4911" s="45" t="str">
        <f t="shared" si="158"/>
        <v>August</v>
      </c>
      <c r="C4911" s="53">
        <f t="shared" si="159"/>
        <v>2007</v>
      </c>
      <c r="D4911" s="43" t="s">
        <v>125</v>
      </c>
      <c r="E4911" s="132">
        <v>17.332799999999999</v>
      </c>
    </row>
    <row r="4912" spans="1:5" ht="13.8" x14ac:dyDescent="0.25">
      <c r="A4912" s="47">
        <v>39308</v>
      </c>
      <c r="B4912" s="45" t="str">
        <f t="shared" si="158"/>
        <v>August</v>
      </c>
      <c r="C4912" s="53">
        <f t="shared" si="159"/>
        <v>2007</v>
      </c>
      <c r="D4912" s="43" t="s">
        <v>126</v>
      </c>
      <c r="E4912" s="132">
        <v>17.252300000000002</v>
      </c>
    </row>
    <row r="4913" spans="1:5" ht="13.8" x14ac:dyDescent="0.25">
      <c r="A4913" s="47">
        <v>39308</v>
      </c>
      <c r="B4913" s="45" t="str">
        <f t="shared" si="158"/>
        <v>August</v>
      </c>
      <c r="C4913" s="53">
        <f t="shared" si="159"/>
        <v>2007</v>
      </c>
      <c r="D4913" s="43" t="s">
        <v>127</v>
      </c>
      <c r="E4913" s="132">
        <v>16.073399999999999</v>
      </c>
    </row>
    <row r="4914" spans="1:5" ht="13.8" x14ac:dyDescent="0.25">
      <c r="A4914" s="47">
        <v>39308</v>
      </c>
      <c r="B4914" s="45" t="str">
        <f t="shared" si="158"/>
        <v>August</v>
      </c>
      <c r="C4914" s="53">
        <f t="shared" si="159"/>
        <v>2007</v>
      </c>
      <c r="D4914" s="43" t="s">
        <v>105</v>
      </c>
      <c r="E4914" s="132">
        <v>13.634400000000001</v>
      </c>
    </row>
    <row r="4915" spans="1:5" ht="13.8" x14ac:dyDescent="0.25">
      <c r="A4915" s="47">
        <v>39308</v>
      </c>
      <c r="B4915" s="45" t="str">
        <f t="shared" si="158"/>
        <v>August</v>
      </c>
      <c r="C4915" s="53">
        <f t="shared" si="159"/>
        <v>2007</v>
      </c>
      <c r="D4915" s="43" t="s">
        <v>128</v>
      </c>
      <c r="E4915" s="132">
        <v>14.9308</v>
      </c>
    </row>
    <row r="4916" spans="1:5" ht="13.8" x14ac:dyDescent="0.25">
      <c r="A4916" s="47">
        <v>39315</v>
      </c>
      <c r="B4916" s="45" t="str">
        <f t="shared" si="158"/>
        <v>August</v>
      </c>
      <c r="C4916" s="53">
        <f t="shared" si="159"/>
        <v>2007</v>
      </c>
      <c r="D4916" s="43" t="s">
        <v>131</v>
      </c>
      <c r="E4916" s="132">
        <v>34.2926</v>
      </c>
    </row>
    <row r="4917" spans="1:5" ht="13.8" x14ac:dyDescent="0.25">
      <c r="A4917" s="47">
        <v>39315</v>
      </c>
      <c r="B4917" s="45" t="str">
        <f t="shared" si="158"/>
        <v>August</v>
      </c>
      <c r="C4917" s="53">
        <f t="shared" si="159"/>
        <v>2007</v>
      </c>
      <c r="D4917" s="43" t="s">
        <v>115</v>
      </c>
      <c r="E4917" s="132">
        <v>34.5</v>
      </c>
    </row>
    <row r="4918" spans="1:5" ht="13.8" x14ac:dyDescent="0.25">
      <c r="A4918" s="47">
        <v>39315</v>
      </c>
      <c r="B4918" s="45" t="str">
        <f t="shared" si="158"/>
        <v>August</v>
      </c>
      <c r="C4918" s="53">
        <f t="shared" si="159"/>
        <v>2007</v>
      </c>
      <c r="D4918" s="43" t="s">
        <v>95</v>
      </c>
      <c r="E4918" s="132">
        <v>30.59</v>
      </c>
    </row>
    <row r="4919" spans="1:5" ht="13.8" x14ac:dyDescent="0.25">
      <c r="A4919" s="47">
        <v>39315</v>
      </c>
      <c r="B4919" s="45" t="str">
        <f t="shared" si="158"/>
        <v>August</v>
      </c>
      <c r="C4919" s="53">
        <f t="shared" si="159"/>
        <v>2007</v>
      </c>
      <c r="D4919" s="43" t="s">
        <v>96</v>
      </c>
      <c r="E4919" s="132">
        <v>29.21</v>
      </c>
    </row>
    <row r="4920" spans="1:5" ht="13.8" x14ac:dyDescent="0.25">
      <c r="A4920" s="47">
        <v>39315</v>
      </c>
      <c r="B4920" s="45" t="str">
        <f t="shared" si="158"/>
        <v>August</v>
      </c>
      <c r="C4920" s="53">
        <f t="shared" si="159"/>
        <v>2007</v>
      </c>
      <c r="D4920" s="43" t="s">
        <v>97</v>
      </c>
      <c r="E4920" s="132">
        <v>27.83</v>
      </c>
    </row>
    <row r="4921" spans="1:5" ht="13.8" x14ac:dyDescent="0.25">
      <c r="A4921" s="47">
        <v>39315</v>
      </c>
      <c r="B4921" s="45" t="str">
        <f t="shared" si="158"/>
        <v>August</v>
      </c>
      <c r="C4921" s="53">
        <f t="shared" si="159"/>
        <v>2007</v>
      </c>
      <c r="D4921" s="43" t="s">
        <v>98</v>
      </c>
      <c r="E4921" s="132">
        <v>21.85</v>
      </c>
    </row>
    <row r="4922" spans="1:5" ht="15.6" x14ac:dyDescent="0.3">
      <c r="A4922" s="47">
        <v>39315</v>
      </c>
      <c r="B4922" s="45" t="str">
        <f t="shared" si="158"/>
        <v>August</v>
      </c>
      <c r="C4922" s="53">
        <f t="shared" si="159"/>
        <v>2007</v>
      </c>
      <c r="D4922" s="130" t="s">
        <v>136</v>
      </c>
      <c r="E4922" s="132">
        <v>33.4084</v>
      </c>
    </row>
    <row r="4923" spans="1:5" ht="13.8" x14ac:dyDescent="0.25">
      <c r="A4923" s="47">
        <v>39315</v>
      </c>
      <c r="B4923" s="45" t="str">
        <f t="shared" si="158"/>
        <v>August</v>
      </c>
      <c r="C4923" s="53">
        <f t="shared" si="159"/>
        <v>2007</v>
      </c>
      <c r="D4923" s="43" t="s">
        <v>118</v>
      </c>
      <c r="E4923" s="132">
        <v>30.691799999999997</v>
      </c>
    </row>
    <row r="4924" spans="1:5" ht="13.8" x14ac:dyDescent="0.25">
      <c r="A4924" s="47">
        <v>39315</v>
      </c>
      <c r="B4924" s="45" t="str">
        <f t="shared" si="158"/>
        <v>August</v>
      </c>
      <c r="C4924" s="53">
        <f t="shared" si="159"/>
        <v>2007</v>
      </c>
      <c r="D4924" s="43" t="s">
        <v>102</v>
      </c>
      <c r="E4924" s="132">
        <v>30.287200000000002</v>
      </c>
    </row>
    <row r="4925" spans="1:5" ht="13.8" x14ac:dyDescent="0.25">
      <c r="A4925" s="47">
        <v>39315</v>
      </c>
      <c r="B4925" s="45" t="str">
        <f t="shared" si="158"/>
        <v>August</v>
      </c>
      <c r="C4925" s="53">
        <f t="shared" si="159"/>
        <v>2007</v>
      </c>
      <c r="D4925" s="43" t="s">
        <v>119</v>
      </c>
      <c r="E4925" s="132">
        <v>29.304600000000001</v>
      </c>
    </row>
    <row r="4926" spans="1:5" ht="13.8" x14ac:dyDescent="0.25">
      <c r="A4926" s="47">
        <v>39315</v>
      </c>
      <c r="B4926" s="45" t="str">
        <f t="shared" si="158"/>
        <v>August</v>
      </c>
      <c r="C4926" s="53">
        <f t="shared" si="159"/>
        <v>2007</v>
      </c>
      <c r="D4926" s="43" t="s">
        <v>120</v>
      </c>
      <c r="E4926" s="132">
        <v>27.8018</v>
      </c>
    </row>
    <row r="4927" spans="1:5" ht="13.8" x14ac:dyDescent="0.25">
      <c r="A4927" s="47">
        <v>39315</v>
      </c>
      <c r="B4927" s="45" t="str">
        <f t="shared" si="158"/>
        <v>August</v>
      </c>
      <c r="C4927" s="53">
        <f t="shared" si="159"/>
        <v>2007</v>
      </c>
      <c r="D4927" s="43" t="s">
        <v>103</v>
      </c>
      <c r="E4927" s="132">
        <v>26.819199999999995</v>
      </c>
    </row>
    <row r="4928" spans="1:5" ht="13.8" x14ac:dyDescent="0.25">
      <c r="A4928" s="47">
        <v>39315</v>
      </c>
      <c r="B4928" s="45" t="str">
        <f t="shared" si="158"/>
        <v>August</v>
      </c>
      <c r="C4928" s="53">
        <f t="shared" si="159"/>
        <v>2007</v>
      </c>
      <c r="D4928" s="43" t="s">
        <v>116</v>
      </c>
      <c r="E4928" s="132">
        <v>27.331500000000002</v>
      </c>
    </row>
    <row r="4929" spans="1:5" ht="13.8" x14ac:dyDescent="0.25">
      <c r="A4929" s="47">
        <v>39315</v>
      </c>
      <c r="B4929" s="45" t="str">
        <f t="shared" si="158"/>
        <v>August</v>
      </c>
      <c r="C4929" s="53">
        <f t="shared" si="159"/>
        <v>2007</v>
      </c>
      <c r="D4929" s="43" t="s">
        <v>104</v>
      </c>
      <c r="E4929" s="132">
        <v>29.078000000000003</v>
      </c>
    </row>
    <row r="4930" spans="1:5" ht="13.8" x14ac:dyDescent="0.25">
      <c r="A4930" s="47">
        <v>39315</v>
      </c>
      <c r="B4930" s="45" t="str">
        <f t="shared" si="158"/>
        <v>August</v>
      </c>
      <c r="C4930" s="53">
        <f t="shared" si="159"/>
        <v>2007</v>
      </c>
      <c r="D4930" s="43" t="s">
        <v>121</v>
      </c>
      <c r="E4930" s="132">
        <v>27.651999999999997</v>
      </c>
    </row>
    <row r="4931" spans="1:5" ht="13.8" x14ac:dyDescent="0.25">
      <c r="A4931" s="47">
        <v>39315</v>
      </c>
      <c r="B4931" s="45" t="str">
        <f t="shared" si="158"/>
        <v>August</v>
      </c>
      <c r="C4931" s="53">
        <f t="shared" si="159"/>
        <v>2007</v>
      </c>
      <c r="D4931" s="43" t="s">
        <v>122</v>
      </c>
      <c r="E4931" s="132">
        <v>25.048000000000002</v>
      </c>
    </row>
    <row r="4932" spans="1:5" ht="13.8" x14ac:dyDescent="0.25">
      <c r="A4932" s="47">
        <v>39315</v>
      </c>
      <c r="B4932" s="45" t="str">
        <f t="shared" ref="B4932:B4993" si="160">TEXT(A4932,"mmmm")</f>
        <v>August</v>
      </c>
      <c r="C4932" s="53">
        <f t="shared" ref="C4932:C4993" si="161">YEAR(A4932)</f>
        <v>2007</v>
      </c>
      <c r="D4932" s="43" t="s">
        <v>123</v>
      </c>
      <c r="E4932" s="132">
        <v>24.738000000000003</v>
      </c>
    </row>
    <row r="4933" spans="1:5" ht="13.8" x14ac:dyDescent="0.25">
      <c r="A4933" s="47">
        <v>39315</v>
      </c>
      <c r="B4933" s="45" t="str">
        <f t="shared" si="160"/>
        <v>August</v>
      </c>
      <c r="C4933" s="53">
        <f t="shared" si="161"/>
        <v>2007</v>
      </c>
      <c r="D4933" s="43" t="s">
        <v>99</v>
      </c>
      <c r="E4933" s="132">
        <v>28.5</v>
      </c>
    </row>
    <row r="4934" spans="1:5" ht="13.8" x14ac:dyDescent="0.25">
      <c r="A4934" s="47">
        <v>39315</v>
      </c>
      <c r="B4934" s="45" t="str">
        <f t="shared" si="160"/>
        <v>August</v>
      </c>
      <c r="C4934" s="53">
        <f t="shared" si="161"/>
        <v>2007</v>
      </c>
      <c r="D4934" s="43" t="s">
        <v>100</v>
      </c>
      <c r="E4934" s="132">
        <v>27.75</v>
      </c>
    </row>
    <row r="4935" spans="1:5" ht="13.8" x14ac:dyDescent="0.25">
      <c r="A4935" s="47">
        <v>39315</v>
      </c>
      <c r="B4935" s="45" t="str">
        <f t="shared" si="160"/>
        <v>August</v>
      </c>
      <c r="C4935" s="53">
        <f t="shared" si="161"/>
        <v>2007</v>
      </c>
      <c r="D4935" s="43" t="s">
        <v>101</v>
      </c>
      <c r="E4935" s="132">
        <v>26.55</v>
      </c>
    </row>
    <row r="4936" spans="1:5" ht="13.8" x14ac:dyDescent="0.25">
      <c r="A4936" s="47">
        <v>39315</v>
      </c>
      <c r="B4936" s="45" t="str">
        <f t="shared" si="160"/>
        <v>August</v>
      </c>
      <c r="C4936" s="53">
        <f t="shared" si="161"/>
        <v>2007</v>
      </c>
      <c r="D4936" s="43" t="s">
        <v>124</v>
      </c>
      <c r="E4936" s="132">
        <v>26.324999999999999</v>
      </c>
    </row>
    <row r="4937" spans="1:5" ht="13.8" x14ac:dyDescent="0.25">
      <c r="A4937" s="47">
        <v>39315</v>
      </c>
      <c r="B4937" s="45" t="str">
        <f t="shared" si="160"/>
        <v>August</v>
      </c>
      <c r="C4937" s="53">
        <f t="shared" si="161"/>
        <v>2007</v>
      </c>
      <c r="D4937" s="43" t="s">
        <v>125</v>
      </c>
      <c r="E4937" s="132">
        <v>23.55</v>
      </c>
    </row>
    <row r="4938" spans="1:5" ht="13.8" x14ac:dyDescent="0.25">
      <c r="A4938" s="47">
        <v>39315</v>
      </c>
      <c r="B4938" s="45" t="str">
        <f t="shared" si="160"/>
        <v>August</v>
      </c>
      <c r="C4938" s="53">
        <f t="shared" si="161"/>
        <v>2007</v>
      </c>
      <c r="D4938" s="43" t="s">
        <v>126</v>
      </c>
      <c r="E4938" s="132">
        <v>23.172499999999999</v>
      </c>
    </row>
    <row r="4939" spans="1:5" ht="13.8" x14ac:dyDescent="0.25">
      <c r="A4939" s="47">
        <v>39315</v>
      </c>
      <c r="B4939" s="45" t="str">
        <f t="shared" si="160"/>
        <v>August</v>
      </c>
      <c r="C4939" s="53">
        <f t="shared" si="161"/>
        <v>2007</v>
      </c>
      <c r="D4939" s="43" t="s">
        <v>127</v>
      </c>
      <c r="E4939" s="132">
        <v>21.36</v>
      </c>
    </row>
    <row r="4940" spans="1:5" ht="13.8" x14ac:dyDescent="0.25">
      <c r="A4940" s="47">
        <v>39315</v>
      </c>
      <c r="B4940" s="45" t="str">
        <f t="shared" si="160"/>
        <v>August</v>
      </c>
      <c r="C4940" s="53">
        <f t="shared" si="161"/>
        <v>2007</v>
      </c>
      <c r="D4940" s="43" t="s">
        <v>105</v>
      </c>
      <c r="E4940" s="132">
        <v>18.525000000000002</v>
      </c>
    </row>
    <row r="4941" spans="1:5" ht="13.8" x14ac:dyDescent="0.25">
      <c r="A4941" s="47">
        <v>39315</v>
      </c>
      <c r="B4941" s="45" t="str">
        <f t="shared" si="160"/>
        <v>August</v>
      </c>
      <c r="C4941" s="53">
        <f t="shared" si="161"/>
        <v>2007</v>
      </c>
      <c r="D4941" s="43" t="s">
        <v>128</v>
      </c>
      <c r="E4941" s="132">
        <v>19.465</v>
      </c>
    </row>
    <row r="4942" spans="1:5" ht="13.8" x14ac:dyDescent="0.25">
      <c r="A4942" s="47">
        <v>39322</v>
      </c>
      <c r="B4942" s="45" t="str">
        <f t="shared" si="160"/>
        <v>August</v>
      </c>
      <c r="C4942" s="53">
        <f t="shared" si="161"/>
        <v>2007</v>
      </c>
      <c r="D4942" s="43" t="s">
        <v>131</v>
      </c>
      <c r="E4942" s="132">
        <v>35.159199999999998</v>
      </c>
    </row>
    <row r="4943" spans="1:5" ht="13.8" x14ac:dyDescent="0.25">
      <c r="A4943" s="47">
        <v>39322</v>
      </c>
      <c r="B4943" s="45" t="str">
        <f t="shared" si="160"/>
        <v>August</v>
      </c>
      <c r="C4943" s="53">
        <f t="shared" si="161"/>
        <v>2007</v>
      </c>
      <c r="D4943" s="43" t="s">
        <v>115</v>
      </c>
      <c r="E4943" s="132">
        <v>40.98</v>
      </c>
    </row>
    <row r="4944" spans="1:5" ht="13.8" x14ac:dyDescent="0.25">
      <c r="A4944" s="47">
        <v>39322</v>
      </c>
      <c r="B4944" s="45" t="str">
        <f t="shared" si="160"/>
        <v>August</v>
      </c>
      <c r="C4944" s="53">
        <f t="shared" si="161"/>
        <v>2007</v>
      </c>
      <c r="D4944" s="43" t="s">
        <v>95</v>
      </c>
      <c r="E4944" s="132">
        <v>36.335600000000007</v>
      </c>
    </row>
    <row r="4945" spans="1:5" ht="13.8" x14ac:dyDescent="0.25">
      <c r="A4945" s="47">
        <v>39322</v>
      </c>
      <c r="B4945" s="45" t="str">
        <f t="shared" si="160"/>
        <v>August</v>
      </c>
      <c r="C4945" s="53">
        <f t="shared" si="161"/>
        <v>2007</v>
      </c>
      <c r="D4945" s="43" t="s">
        <v>96</v>
      </c>
      <c r="E4945" s="132">
        <v>34.696399999999997</v>
      </c>
    </row>
    <row r="4946" spans="1:5" ht="13.8" x14ac:dyDescent="0.25">
      <c r="A4946" s="47">
        <v>39322</v>
      </c>
      <c r="B4946" s="45" t="str">
        <f t="shared" si="160"/>
        <v>August</v>
      </c>
      <c r="C4946" s="53">
        <f t="shared" si="161"/>
        <v>2007</v>
      </c>
      <c r="D4946" s="43" t="s">
        <v>97</v>
      </c>
      <c r="E4946" s="132">
        <v>33.057199999999995</v>
      </c>
    </row>
    <row r="4947" spans="1:5" ht="13.8" x14ac:dyDescent="0.25">
      <c r="A4947" s="47">
        <v>39322</v>
      </c>
      <c r="B4947" s="45" t="str">
        <f t="shared" si="160"/>
        <v>August</v>
      </c>
      <c r="C4947" s="53">
        <f t="shared" si="161"/>
        <v>2007</v>
      </c>
      <c r="D4947" s="43" t="s">
        <v>98</v>
      </c>
      <c r="E4947" s="132">
        <v>25.954000000000001</v>
      </c>
    </row>
    <row r="4948" spans="1:5" ht="15.6" x14ac:dyDescent="0.3">
      <c r="A4948" s="47">
        <v>39322</v>
      </c>
      <c r="B4948" s="45" t="str">
        <f t="shared" si="160"/>
        <v>August</v>
      </c>
      <c r="C4948" s="53">
        <f t="shared" si="161"/>
        <v>2007</v>
      </c>
      <c r="D4948" s="130" t="s">
        <v>136</v>
      </c>
      <c r="E4948" s="132">
        <v>40.3444</v>
      </c>
    </row>
    <row r="4949" spans="1:5" ht="13.8" x14ac:dyDescent="0.25">
      <c r="A4949" s="47">
        <v>39322</v>
      </c>
      <c r="B4949" s="45" t="str">
        <f t="shared" si="160"/>
        <v>August</v>
      </c>
      <c r="C4949" s="53">
        <f t="shared" si="161"/>
        <v>2007</v>
      </c>
      <c r="D4949" s="43" t="s">
        <v>118</v>
      </c>
      <c r="E4949" s="132">
        <v>37.063799999999993</v>
      </c>
    </row>
    <row r="4950" spans="1:5" ht="13.8" x14ac:dyDescent="0.25">
      <c r="A4950" s="47">
        <v>39322</v>
      </c>
      <c r="B4950" s="45" t="str">
        <f t="shared" si="160"/>
        <v>August</v>
      </c>
      <c r="C4950" s="53">
        <f t="shared" si="161"/>
        <v>2007</v>
      </c>
      <c r="D4950" s="43" t="s">
        <v>102</v>
      </c>
      <c r="E4950" s="132">
        <v>36.575200000000002</v>
      </c>
    </row>
    <row r="4951" spans="1:5" ht="13.8" x14ac:dyDescent="0.25">
      <c r="A4951" s="47">
        <v>39322</v>
      </c>
      <c r="B4951" s="45" t="str">
        <f t="shared" si="160"/>
        <v>August</v>
      </c>
      <c r="C4951" s="53">
        <f t="shared" si="161"/>
        <v>2007</v>
      </c>
      <c r="D4951" s="43" t="s">
        <v>119</v>
      </c>
      <c r="E4951" s="132">
        <v>35.388600000000004</v>
      </c>
    </row>
    <row r="4952" spans="1:5" ht="13.8" x14ac:dyDescent="0.25">
      <c r="A4952" s="47">
        <v>39322</v>
      </c>
      <c r="B4952" s="45" t="str">
        <f t="shared" si="160"/>
        <v>August</v>
      </c>
      <c r="C4952" s="53">
        <f t="shared" si="161"/>
        <v>2007</v>
      </c>
      <c r="D4952" s="43" t="s">
        <v>120</v>
      </c>
      <c r="E4952" s="132">
        <v>33.573799999999999</v>
      </c>
    </row>
    <row r="4953" spans="1:5" ht="13.8" x14ac:dyDescent="0.25">
      <c r="A4953" s="47">
        <v>39322</v>
      </c>
      <c r="B4953" s="45" t="str">
        <f t="shared" si="160"/>
        <v>August</v>
      </c>
      <c r="C4953" s="53">
        <f t="shared" si="161"/>
        <v>2007</v>
      </c>
      <c r="D4953" s="43" t="s">
        <v>103</v>
      </c>
      <c r="E4953" s="132">
        <v>32.3872</v>
      </c>
    </row>
    <row r="4954" spans="1:5" ht="13.8" x14ac:dyDescent="0.25">
      <c r="A4954" s="47">
        <v>39322</v>
      </c>
      <c r="B4954" s="45" t="str">
        <f t="shared" si="160"/>
        <v>August</v>
      </c>
      <c r="C4954" s="53">
        <f t="shared" si="161"/>
        <v>2007</v>
      </c>
      <c r="D4954" s="43" t="s">
        <v>116</v>
      </c>
      <c r="E4954" s="132">
        <v>33.715499999999999</v>
      </c>
    </row>
    <row r="4955" spans="1:5" ht="13.8" x14ac:dyDescent="0.25">
      <c r="A4955" s="47">
        <v>39322</v>
      </c>
      <c r="B4955" s="45" t="str">
        <f t="shared" si="160"/>
        <v>August</v>
      </c>
      <c r="C4955" s="53">
        <f t="shared" si="161"/>
        <v>2007</v>
      </c>
      <c r="D4955" s="43" t="s">
        <v>104</v>
      </c>
      <c r="E4955" s="132">
        <v>37.7545</v>
      </c>
    </row>
    <row r="4956" spans="1:5" ht="13.8" x14ac:dyDescent="0.25">
      <c r="A4956" s="47">
        <v>39322</v>
      </c>
      <c r="B4956" s="45" t="str">
        <f t="shared" si="160"/>
        <v>August</v>
      </c>
      <c r="C4956" s="53">
        <f t="shared" si="161"/>
        <v>2007</v>
      </c>
      <c r="D4956" s="43" t="s">
        <v>121</v>
      </c>
      <c r="E4956" s="132">
        <v>35.902999999999999</v>
      </c>
    </row>
    <row r="4957" spans="1:5" ht="13.8" x14ac:dyDescent="0.25">
      <c r="A4957" s="47">
        <v>39322</v>
      </c>
      <c r="B4957" s="45" t="str">
        <f t="shared" si="160"/>
        <v>August</v>
      </c>
      <c r="C4957" s="53">
        <f t="shared" si="161"/>
        <v>2007</v>
      </c>
      <c r="D4957" s="43" t="s">
        <v>122</v>
      </c>
      <c r="E4957" s="132">
        <v>32.521999999999998</v>
      </c>
    </row>
    <row r="4958" spans="1:5" ht="13.8" x14ac:dyDescent="0.25">
      <c r="A4958" s="47">
        <v>39322</v>
      </c>
      <c r="B4958" s="45" t="str">
        <f t="shared" si="160"/>
        <v>August</v>
      </c>
      <c r="C4958" s="53">
        <f t="shared" si="161"/>
        <v>2007</v>
      </c>
      <c r="D4958" s="43" t="s">
        <v>123</v>
      </c>
      <c r="E4958" s="132">
        <v>32.119500000000002</v>
      </c>
    </row>
    <row r="4959" spans="1:5" ht="13.8" x14ac:dyDescent="0.25">
      <c r="A4959" s="47">
        <v>39322</v>
      </c>
      <c r="B4959" s="45" t="str">
        <f t="shared" si="160"/>
        <v>August</v>
      </c>
      <c r="C4959" s="53">
        <f t="shared" si="161"/>
        <v>2007</v>
      </c>
      <c r="D4959" s="43" t="s">
        <v>99</v>
      </c>
      <c r="E4959" s="132">
        <v>36.86</v>
      </c>
    </row>
    <row r="4960" spans="1:5" ht="13.8" x14ac:dyDescent="0.25">
      <c r="A4960" s="47">
        <v>39322</v>
      </c>
      <c r="B4960" s="45" t="str">
        <f t="shared" si="160"/>
        <v>August</v>
      </c>
      <c r="C4960" s="53">
        <f t="shared" si="161"/>
        <v>2007</v>
      </c>
      <c r="D4960" s="43" t="s">
        <v>100</v>
      </c>
      <c r="E4960" s="132">
        <v>35.89</v>
      </c>
    </row>
    <row r="4961" spans="1:5" ht="13.8" x14ac:dyDescent="0.25">
      <c r="A4961" s="47">
        <v>39322</v>
      </c>
      <c r="B4961" s="45" t="str">
        <f t="shared" si="160"/>
        <v>August</v>
      </c>
      <c r="C4961" s="53">
        <f t="shared" si="161"/>
        <v>2007</v>
      </c>
      <c r="D4961" s="43" t="s">
        <v>101</v>
      </c>
      <c r="E4961" s="132">
        <v>34.338000000000001</v>
      </c>
    </row>
    <row r="4962" spans="1:5" ht="13.8" x14ac:dyDescent="0.25">
      <c r="A4962" s="47">
        <v>39322</v>
      </c>
      <c r="B4962" s="45" t="str">
        <f t="shared" si="160"/>
        <v>August</v>
      </c>
      <c r="C4962" s="53">
        <f t="shared" si="161"/>
        <v>2007</v>
      </c>
      <c r="D4962" s="43" t="s">
        <v>124</v>
      </c>
      <c r="E4962" s="132">
        <v>34.046999999999997</v>
      </c>
    </row>
    <row r="4963" spans="1:5" ht="13.8" x14ac:dyDescent="0.25">
      <c r="A4963" s="47">
        <v>39322</v>
      </c>
      <c r="B4963" s="45" t="str">
        <f t="shared" si="160"/>
        <v>August</v>
      </c>
      <c r="C4963" s="53">
        <f t="shared" si="161"/>
        <v>2007</v>
      </c>
      <c r="D4963" s="43" t="s">
        <v>125</v>
      </c>
      <c r="E4963" s="132">
        <v>30.458000000000002</v>
      </c>
    </row>
    <row r="4964" spans="1:5" ht="13.8" x14ac:dyDescent="0.25">
      <c r="A4964" s="47">
        <v>39322</v>
      </c>
      <c r="B4964" s="45" t="str">
        <f t="shared" si="160"/>
        <v>August</v>
      </c>
      <c r="C4964" s="53">
        <f t="shared" si="161"/>
        <v>2007</v>
      </c>
      <c r="D4964" s="43" t="s">
        <v>126</v>
      </c>
      <c r="E4964" s="132">
        <v>29.750500000000002</v>
      </c>
    </row>
    <row r="4965" spans="1:5" ht="13.8" x14ac:dyDescent="0.25">
      <c r="A4965" s="47">
        <v>39322</v>
      </c>
      <c r="B4965" s="45" t="str">
        <f t="shared" si="160"/>
        <v>August</v>
      </c>
      <c r="C4965" s="53">
        <f t="shared" si="161"/>
        <v>2007</v>
      </c>
      <c r="D4965" s="43" t="s">
        <v>127</v>
      </c>
      <c r="E4965" s="132">
        <v>27.234000000000002</v>
      </c>
    </row>
    <row r="4966" spans="1:5" ht="13.8" x14ac:dyDescent="0.25">
      <c r="A4966" s="47">
        <v>39322</v>
      </c>
      <c r="B4966" s="45" t="str">
        <f t="shared" si="160"/>
        <v>August</v>
      </c>
      <c r="C4966" s="53">
        <f t="shared" si="161"/>
        <v>2007</v>
      </c>
      <c r="D4966" s="43" t="s">
        <v>105</v>
      </c>
      <c r="E4966" s="132">
        <v>23.959</v>
      </c>
    </row>
    <row r="4967" spans="1:5" ht="13.8" x14ac:dyDescent="0.25">
      <c r="A4967" s="47">
        <v>39322</v>
      </c>
      <c r="B4967" s="45" t="str">
        <f t="shared" si="160"/>
        <v>August</v>
      </c>
      <c r="C4967" s="53">
        <f t="shared" si="161"/>
        <v>2007</v>
      </c>
      <c r="D4967" s="43" t="s">
        <v>128</v>
      </c>
      <c r="E4967" s="132">
        <v>24.503</v>
      </c>
    </row>
    <row r="4968" spans="1:5" ht="13.8" x14ac:dyDescent="0.25">
      <c r="A4968" s="47">
        <v>39329</v>
      </c>
      <c r="B4968" s="45" t="str">
        <f t="shared" si="160"/>
        <v>September</v>
      </c>
      <c r="C4968" s="53">
        <f t="shared" si="161"/>
        <v>2007</v>
      </c>
      <c r="D4968" s="43" t="s">
        <v>131</v>
      </c>
      <c r="E4968" s="132">
        <v>37.140000000000008</v>
      </c>
    </row>
    <row r="4969" spans="1:5" ht="13.8" x14ac:dyDescent="0.25">
      <c r="A4969" s="47">
        <v>39329</v>
      </c>
      <c r="B4969" s="45" t="str">
        <f t="shared" si="160"/>
        <v>September</v>
      </c>
      <c r="C4969" s="53">
        <f t="shared" si="161"/>
        <v>2007</v>
      </c>
      <c r="D4969" s="43" t="s">
        <v>115</v>
      </c>
      <c r="E4969" s="132">
        <v>44.1</v>
      </c>
    </row>
    <row r="4970" spans="1:5" ht="13.8" x14ac:dyDescent="0.25">
      <c r="A4970" s="47">
        <v>39329</v>
      </c>
      <c r="B4970" s="45" t="str">
        <f t="shared" si="160"/>
        <v>September</v>
      </c>
      <c r="C4970" s="53">
        <f t="shared" si="161"/>
        <v>2007</v>
      </c>
      <c r="D4970" s="43" t="s">
        <v>95</v>
      </c>
      <c r="E4970" s="132">
        <v>39.102000000000004</v>
      </c>
    </row>
    <row r="4971" spans="1:5" ht="13.8" x14ac:dyDescent="0.25">
      <c r="A4971" s="47">
        <v>39329</v>
      </c>
      <c r="B4971" s="45" t="str">
        <f t="shared" si="160"/>
        <v>September</v>
      </c>
      <c r="C4971" s="53">
        <f t="shared" si="161"/>
        <v>2007</v>
      </c>
      <c r="D4971" s="43" t="s">
        <v>96</v>
      </c>
      <c r="E4971" s="132">
        <v>37.338000000000001</v>
      </c>
    </row>
    <row r="4972" spans="1:5" ht="13.8" x14ac:dyDescent="0.25">
      <c r="A4972" s="47">
        <v>39329</v>
      </c>
      <c r="B4972" s="45" t="str">
        <f t="shared" si="160"/>
        <v>September</v>
      </c>
      <c r="C4972" s="53">
        <f t="shared" si="161"/>
        <v>2007</v>
      </c>
      <c r="D4972" s="43" t="s">
        <v>97</v>
      </c>
      <c r="E4972" s="132">
        <v>35.573999999999998</v>
      </c>
    </row>
    <row r="4973" spans="1:5" ht="13.8" x14ac:dyDescent="0.25">
      <c r="A4973" s="47">
        <v>39329</v>
      </c>
      <c r="B4973" s="45" t="str">
        <f t="shared" si="160"/>
        <v>September</v>
      </c>
      <c r="C4973" s="53">
        <f t="shared" si="161"/>
        <v>2007</v>
      </c>
      <c r="D4973" s="43" t="s">
        <v>98</v>
      </c>
      <c r="E4973" s="132">
        <v>27.93</v>
      </c>
    </row>
    <row r="4974" spans="1:5" ht="15.6" x14ac:dyDescent="0.3">
      <c r="A4974" s="47">
        <v>39329</v>
      </c>
      <c r="B4974" s="45" t="str">
        <f t="shared" si="160"/>
        <v>September</v>
      </c>
      <c r="C4974" s="53">
        <f t="shared" si="161"/>
        <v>2007</v>
      </c>
      <c r="D4974" s="130" t="s">
        <v>136</v>
      </c>
      <c r="E4974" s="132">
        <v>46.818000000000005</v>
      </c>
    </row>
    <row r="4975" spans="1:5" ht="13.8" x14ac:dyDescent="0.25">
      <c r="A4975" s="47">
        <v>39329</v>
      </c>
      <c r="B4975" s="45" t="str">
        <f t="shared" si="160"/>
        <v>September</v>
      </c>
      <c r="C4975" s="53">
        <f t="shared" si="161"/>
        <v>2007</v>
      </c>
      <c r="D4975" s="43" t="s">
        <v>118</v>
      </c>
      <c r="E4975" s="132">
        <v>43.010999999999996</v>
      </c>
    </row>
    <row r="4976" spans="1:5" ht="13.8" x14ac:dyDescent="0.25">
      <c r="A4976" s="47">
        <v>39329</v>
      </c>
      <c r="B4976" s="45" t="str">
        <f t="shared" si="160"/>
        <v>September</v>
      </c>
      <c r="C4976" s="53">
        <f t="shared" si="161"/>
        <v>2007</v>
      </c>
      <c r="D4976" s="43" t="s">
        <v>102</v>
      </c>
      <c r="E4976" s="132">
        <v>42.444000000000003</v>
      </c>
    </row>
    <row r="4977" spans="1:5" ht="13.8" x14ac:dyDescent="0.25">
      <c r="A4977" s="47">
        <v>39329</v>
      </c>
      <c r="B4977" s="45" t="str">
        <f t="shared" si="160"/>
        <v>September</v>
      </c>
      <c r="C4977" s="53">
        <f t="shared" si="161"/>
        <v>2007</v>
      </c>
      <c r="D4977" s="43" t="s">
        <v>119</v>
      </c>
      <c r="E4977" s="132">
        <v>41.067</v>
      </c>
    </row>
    <row r="4978" spans="1:5" ht="13.8" x14ac:dyDescent="0.25">
      <c r="A4978" s="47">
        <v>39329</v>
      </c>
      <c r="B4978" s="45" t="str">
        <f t="shared" si="160"/>
        <v>September</v>
      </c>
      <c r="C4978" s="53">
        <f t="shared" si="161"/>
        <v>2007</v>
      </c>
      <c r="D4978" s="43" t="s">
        <v>120</v>
      </c>
      <c r="E4978" s="132">
        <v>38.960999999999999</v>
      </c>
    </row>
    <row r="4979" spans="1:5" ht="13.8" x14ac:dyDescent="0.25">
      <c r="A4979" s="47">
        <v>39329</v>
      </c>
      <c r="B4979" s="45" t="str">
        <f t="shared" si="160"/>
        <v>September</v>
      </c>
      <c r="C4979" s="53">
        <f t="shared" si="161"/>
        <v>2007</v>
      </c>
      <c r="D4979" s="43" t="s">
        <v>103</v>
      </c>
      <c r="E4979" s="132">
        <v>37.583999999999996</v>
      </c>
    </row>
    <row r="4980" spans="1:5" ht="13.8" x14ac:dyDescent="0.25">
      <c r="A4980" s="47">
        <v>39329</v>
      </c>
      <c r="B4980" s="45" t="str">
        <f t="shared" si="160"/>
        <v>September</v>
      </c>
      <c r="C4980" s="53">
        <f t="shared" si="161"/>
        <v>2007</v>
      </c>
      <c r="D4980" s="43" t="s">
        <v>116</v>
      </c>
      <c r="E4980" s="132">
        <v>37.106999999999999</v>
      </c>
    </row>
    <row r="4981" spans="1:5" ht="13.8" x14ac:dyDescent="0.25">
      <c r="A4981" s="47">
        <v>39329</v>
      </c>
      <c r="B4981" s="45" t="str">
        <f t="shared" si="160"/>
        <v>September</v>
      </c>
      <c r="C4981" s="53">
        <f t="shared" si="161"/>
        <v>2007</v>
      </c>
      <c r="D4981" s="43" t="s">
        <v>104</v>
      </c>
      <c r="E4981" s="132">
        <v>41.506500000000003</v>
      </c>
    </row>
    <row r="4982" spans="1:5" ht="13.8" x14ac:dyDescent="0.25">
      <c r="A4982" s="47">
        <v>39329</v>
      </c>
      <c r="B4982" s="45" t="str">
        <f t="shared" si="160"/>
        <v>September</v>
      </c>
      <c r="C4982" s="53">
        <f t="shared" si="161"/>
        <v>2007</v>
      </c>
      <c r="D4982" s="43" t="s">
        <v>121</v>
      </c>
      <c r="E4982" s="132">
        <v>39.470999999999997</v>
      </c>
    </row>
    <row r="4983" spans="1:5" ht="13.8" x14ac:dyDescent="0.25">
      <c r="A4983" s="47">
        <v>39329</v>
      </c>
      <c r="B4983" s="45" t="str">
        <f t="shared" si="160"/>
        <v>September</v>
      </c>
      <c r="C4983" s="53">
        <f t="shared" si="161"/>
        <v>2007</v>
      </c>
      <c r="D4983" s="43" t="s">
        <v>122</v>
      </c>
      <c r="E4983" s="132">
        <v>35.753999999999998</v>
      </c>
    </row>
    <row r="4984" spans="1:5" ht="13.8" x14ac:dyDescent="0.25">
      <c r="A4984" s="47">
        <v>39329</v>
      </c>
      <c r="B4984" s="45" t="str">
        <f t="shared" si="160"/>
        <v>September</v>
      </c>
      <c r="C4984" s="53">
        <f t="shared" si="161"/>
        <v>2007</v>
      </c>
      <c r="D4984" s="43" t="s">
        <v>123</v>
      </c>
      <c r="E4984" s="132">
        <v>35.311500000000002</v>
      </c>
    </row>
    <row r="4985" spans="1:5" ht="13.8" x14ac:dyDescent="0.25">
      <c r="A4985" s="47">
        <v>39329</v>
      </c>
      <c r="B4985" s="45" t="str">
        <f t="shared" si="160"/>
        <v>September</v>
      </c>
      <c r="C4985" s="53">
        <f t="shared" si="161"/>
        <v>2007</v>
      </c>
      <c r="D4985" s="43" t="s">
        <v>99</v>
      </c>
      <c r="E4985" s="132">
        <v>36.1</v>
      </c>
    </row>
    <row r="4986" spans="1:5" ht="13.8" x14ac:dyDescent="0.25">
      <c r="A4986" s="47">
        <v>39329</v>
      </c>
      <c r="B4986" s="45" t="str">
        <f t="shared" si="160"/>
        <v>September</v>
      </c>
      <c r="C4986" s="53">
        <f t="shared" si="161"/>
        <v>2007</v>
      </c>
      <c r="D4986" s="43" t="s">
        <v>100</v>
      </c>
      <c r="E4986" s="132">
        <v>35.15</v>
      </c>
    </row>
    <row r="4987" spans="1:5" ht="13.8" x14ac:dyDescent="0.25">
      <c r="A4987" s="47">
        <v>39329</v>
      </c>
      <c r="B4987" s="45" t="str">
        <f t="shared" si="160"/>
        <v>September</v>
      </c>
      <c r="C4987" s="53">
        <f t="shared" si="161"/>
        <v>2007</v>
      </c>
      <c r="D4987" s="43" t="s">
        <v>101</v>
      </c>
      <c r="E4987" s="132">
        <v>33.630000000000003</v>
      </c>
    </row>
    <row r="4988" spans="1:5" ht="13.8" x14ac:dyDescent="0.25">
      <c r="A4988" s="47">
        <v>39329</v>
      </c>
      <c r="B4988" s="45" t="str">
        <f t="shared" si="160"/>
        <v>September</v>
      </c>
      <c r="C4988" s="53">
        <f t="shared" si="161"/>
        <v>2007</v>
      </c>
      <c r="D4988" s="43" t="s">
        <v>124</v>
      </c>
      <c r="E4988" s="132">
        <v>33.344999999999999</v>
      </c>
    </row>
    <row r="4989" spans="1:5" ht="13.8" x14ac:dyDescent="0.25">
      <c r="A4989" s="47">
        <v>39329</v>
      </c>
      <c r="B4989" s="45" t="str">
        <f t="shared" si="160"/>
        <v>September</v>
      </c>
      <c r="C4989" s="53">
        <f t="shared" si="161"/>
        <v>2007</v>
      </c>
      <c r="D4989" s="43" t="s">
        <v>125</v>
      </c>
      <c r="E4989" s="132">
        <v>29.83</v>
      </c>
    </row>
    <row r="4990" spans="1:5" ht="13.8" x14ac:dyDescent="0.25">
      <c r="A4990" s="47">
        <v>39329</v>
      </c>
      <c r="B4990" s="45" t="str">
        <f t="shared" si="160"/>
        <v>September</v>
      </c>
      <c r="C4990" s="53">
        <f t="shared" si="161"/>
        <v>2007</v>
      </c>
      <c r="D4990" s="43" t="s">
        <v>126</v>
      </c>
      <c r="E4990" s="132">
        <v>29.1525</v>
      </c>
    </row>
    <row r="4991" spans="1:5" ht="13.8" x14ac:dyDescent="0.25">
      <c r="A4991" s="47">
        <v>39329</v>
      </c>
      <c r="B4991" s="45" t="str">
        <f t="shared" si="160"/>
        <v>September</v>
      </c>
      <c r="C4991" s="53">
        <f t="shared" si="161"/>
        <v>2007</v>
      </c>
      <c r="D4991" s="43" t="s">
        <v>127</v>
      </c>
      <c r="E4991" s="132">
        <v>26.7</v>
      </c>
    </row>
    <row r="4992" spans="1:5" ht="13.8" x14ac:dyDescent="0.25">
      <c r="A4992" s="47">
        <v>39329</v>
      </c>
      <c r="B4992" s="45" t="str">
        <f t="shared" si="160"/>
        <v>September</v>
      </c>
      <c r="C4992" s="53">
        <f t="shared" si="161"/>
        <v>2007</v>
      </c>
      <c r="D4992" s="43" t="s">
        <v>105</v>
      </c>
      <c r="E4992" s="132">
        <v>23.465</v>
      </c>
    </row>
    <row r="4993" spans="1:5" ht="13.8" x14ac:dyDescent="0.25">
      <c r="A4993" s="47">
        <v>39329</v>
      </c>
      <c r="B4993" s="45" t="str">
        <f t="shared" si="160"/>
        <v>September</v>
      </c>
      <c r="C4993" s="53">
        <f t="shared" si="161"/>
        <v>2007</v>
      </c>
      <c r="D4993" s="43" t="s">
        <v>128</v>
      </c>
      <c r="E4993" s="132">
        <v>24.045000000000002</v>
      </c>
    </row>
    <row r="4994" spans="1:5" ht="13.8" x14ac:dyDescent="0.25">
      <c r="A4994" s="47">
        <v>39336</v>
      </c>
      <c r="B4994" s="45" t="str">
        <f t="shared" ref="B4994:B5054" si="162">TEXT(A4994,"mmmm")</f>
        <v>September</v>
      </c>
      <c r="C4994" s="53">
        <f t="shared" ref="C4994:C5054" si="163">YEAR(A4994)</f>
        <v>2007</v>
      </c>
      <c r="D4994" s="43" t="s">
        <v>131</v>
      </c>
      <c r="E4994" s="132">
        <v>36.087700000000005</v>
      </c>
    </row>
    <row r="4995" spans="1:5" ht="13.8" x14ac:dyDescent="0.25">
      <c r="A4995" s="47">
        <v>39336</v>
      </c>
      <c r="B4995" s="45" t="str">
        <f t="shared" si="162"/>
        <v>September</v>
      </c>
      <c r="C4995" s="53">
        <f t="shared" si="163"/>
        <v>2007</v>
      </c>
      <c r="D4995" s="43" t="s">
        <v>115</v>
      </c>
      <c r="E4995" s="132">
        <v>39</v>
      </c>
    </row>
    <row r="4996" spans="1:5" ht="13.8" x14ac:dyDescent="0.25">
      <c r="A4996" s="47">
        <v>39336</v>
      </c>
      <c r="B4996" s="45" t="str">
        <f t="shared" si="162"/>
        <v>September</v>
      </c>
      <c r="C4996" s="53">
        <f t="shared" si="163"/>
        <v>2007</v>
      </c>
      <c r="D4996" s="43" t="s">
        <v>95</v>
      </c>
      <c r="E4996" s="132">
        <v>34.58</v>
      </c>
    </row>
    <row r="4997" spans="1:5" ht="13.8" x14ac:dyDescent="0.25">
      <c r="A4997" s="47">
        <v>39336</v>
      </c>
      <c r="B4997" s="45" t="str">
        <f t="shared" si="162"/>
        <v>September</v>
      </c>
      <c r="C4997" s="53">
        <f t="shared" si="163"/>
        <v>2007</v>
      </c>
      <c r="D4997" s="43" t="s">
        <v>96</v>
      </c>
      <c r="E4997" s="132">
        <v>33.020000000000003</v>
      </c>
    </row>
    <row r="4998" spans="1:5" ht="13.8" x14ac:dyDescent="0.25">
      <c r="A4998" s="47">
        <v>39336</v>
      </c>
      <c r="B4998" s="45" t="str">
        <f t="shared" si="162"/>
        <v>September</v>
      </c>
      <c r="C4998" s="53">
        <f t="shared" si="163"/>
        <v>2007</v>
      </c>
      <c r="D4998" s="43" t="s">
        <v>97</v>
      </c>
      <c r="E4998" s="132">
        <v>31.46</v>
      </c>
    </row>
    <row r="4999" spans="1:5" ht="13.8" x14ac:dyDescent="0.25">
      <c r="A4999" s="47">
        <v>39336</v>
      </c>
      <c r="B4999" s="45" t="str">
        <f t="shared" si="162"/>
        <v>September</v>
      </c>
      <c r="C4999" s="53">
        <f t="shared" si="163"/>
        <v>2007</v>
      </c>
      <c r="D4999" s="43" t="s">
        <v>98</v>
      </c>
      <c r="E4999" s="132">
        <v>24.7</v>
      </c>
    </row>
    <row r="5000" spans="1:5" ht="15.6" x14ac:dyDescent="0.3">
      <c r="A5000" s="47">
        <v>39336</v>
      </c>
      <c r="B5000" s="45" t="str">
        <f t="shared" si="162"/>
        <v>September</v>
      </c>
      <c r="C5000" s="53">
        <f t="shared" si="163"/>
        <v>2007</v>
      </c>
      <c r="D5000" s="130" t="s">
        <v>136</v>
      </c>
      <c r="E5000" s="132">
        <v>39.766400000000004</v>
      </c>
    </row>
    <row r="5001" spans="1:5" ht="13.8" x14ac:dyDescent="0.25">
      <c r="A5001" s="47">
        <v>39336</v>
      </c>
      <c r="B5001" s="45" t="str">
        <f t="shared" si="162"/>
        <v>September</v>
      </c>
      <c r="C5001" s="53">
        <f t="shared" si="163"/>
        <v>2007</v>
      </c>
      <c r="D5001" s="43" t="s">
        <v>118</v>
      </c>
      <c r="E5001" s="132">
        <v>36.532799999999995</v>
      </c>
    </row>
    <row r="5002" spans="1:5" ht="13.8" x14ac:dyDescent="0.25">
      <c r="A5002" s="47">
        <v>39336</v>
      </c>
      <c r="B5002" s="45" t="str">
        <f t="shared" si="162"/>
        <v>September</v>
      </c>
      <c r="C5002" s="53">
        <f t="shared" si="163"/>
        <v>2007</v>
      </c>
      <c r="D5002" s="43" t="s">
        <v>102</v>
      </c>
      <c r="E5002" s="132">
        <v>36.051200000000001</v>
      </c>
    </row>
    <row r="5003" spans="1:5" ht="13.8" x14ac:dyDescent="0.25">
      <c r="A5003" s="47">
        <v>39336</v>
      </c>
      <c r="B5003" s="45" t="str">
        <f t="shared" si="162"/>
        <v>September</v>
      </c>
      <c r="C5003" s="53">
        <f t="shared" si="163"/>
        <v>2007</v>
      </c>
      <c r="D5003" s="43" t="s">
        <v>119</v>
      </c>
      <c r="E5003" s="132">
        <v>34.881600000000006</v>
      </c>
    </row>
    <row r="5004" spans="1:5" ht="13.8" x14ac:dyDescent="0.25">
      <c r="A5004" s="47">
        <v>39336</v>
      </c>
      <c r="B5004" s="45" t="str">
        <f t="shared" si="162"/>
        <v>September</v>
      </c>
      <c r="C5004" s="53">
        <f t="shared" si="163"/>
        <v>2007</v>
      </c>
      <c r="D5004" s="43" t="s">
        <v>120</v>
      </c>
      <c r="E5004" s="132">
        <v>33.092799999999997</v>
      </c>
    </row>
    <row r="5005" spans="1:5" ht="13.8" x14ac:dyDescent="0.25">
      <c r="A5005" s="47">
        <v>39336</v>
      </c>
      <c r="B5005" s="45" t="str">
        <f t="shared" si="162"/>
        <v>September</v>
      </c>
      <c r="C5005" s="53">
        <f t="shared" si="163"/>
        <v>2007</v>
      </c>
      <c r="D5005" s="43" t="s">
        <v>103</v>
      </c>
      <c r="E5005" s="132">
        <v>31.923199999999998</v>
      </c>
    </row>
    <row r="5006" spans="1:5" ht="13.8" x14ac:dyDescent="0.25">
      <c r="A5006" s="47">
        <v>39336</v>
      </c>
      <c r="B5006" s="45" t="str">
        <f t="shared" si="162"/>
        <v>September</v>
      </c>
      <c r="C5006" s="53">
        <f t="shared" si="163"/>
        <v>2007</v>
      </c>
      <c r="D5006" s="43" t="s">
        <v>116</v>
      </c>
      <c r="E5006" s="132">
        <v>25.934999999999999</v>
      </c>
    </row>
    <row r="5007" spans="1:5" ht="13.8" x14ac:dyDescent="0.25">
      <c r="A5007" s="47">
        <v>39336</v>
      </c>
      <c r="B5007" s="45" t="str">
        <f t="shared" si="162"/>
        <v>September</v>
      </c>
      <c r="C5007" s="53">
        <f t="shared" si="163"/>
        <v>2007</v>
      </c>
      <c r="D5007" s="43" t="s">
        <v>104</v>
      </c>
      <c r="E5007" s="132">
        <v>32.267200000000003</v>
      </c>
    </row>
    <row r="5008" spans="1:5" ht="13.8" x14ac:dyDescent="0.25">
      <c r="A5008" s="47">
        <v>39336</v>
      </c>
      <c r="B5008" s="45" t="str">
        <f t="shared" si="162"/>
        <v>September</v>
      </c>
      <c r="C5008" s="53">
        <f t="shared" si="163"/>
        <v>2007</v>
      </c>
      <c r="D5008" s="43" t="s">
        <v>121</v>
      </c>
      <c r="E5008" s="132">
        <v>30.684799999999999</v>
      </c>
    </row>
    <row r="5009" spans="1:5" ht="13.8" x14ac:dyDescent="0.25">
      <c r="A5009" s="47">
        <v>39336</v>
      </c>
      <c r="B5009" s="45" t="str">
        <f t="shared" si="162"/>
        <v>September</v>
      </c>
      <c r="C5009" s="53">
        <f t="shared" si="163"/>
        <v>2007</v>
      </c>
      <c r="D5009" s="43" t="s">
        <v>122</v>
      </c>
      <c r="E5009" s="132">
        <v>27.795200000000001</v>
      </c>
    </row>
    <row r="5010" spans="1:5" ht="13.8" x14ac:dyDescent="0.25">
      <c r="A5010" s="47">
        <v>39336</v>
      </c>
      <c r="B5010" s="45" t="str">
        <f t="shared" si="162"/>
        <v>September</v>
      </c>
      <c r="C5010" s="53">
        <f t="shared" si="163"/>
        <v>2007</v>
      </c>
      <c r="D5010" s="43" t="s">
        <v>123</v>
      </c>
      <c r="E5010" s="132">
        <v>27.451200000000004</v>
      </c>
    </row>
    <row r="5011" spans="1:5" ht="13.8" x14ac:dyDescent="0.25">
      <c r="A5011" s="47">
        <v>39336</v>
      </c>
      <c r="B5011" s="45" t="str">
        <f t="shared" si="162"/>
        <v>September</v>
      </c>
      <c r="C5011" s="53">
        <f t="shared" si="163"/>
        <v>2007</v>
      </c>
      <c r="D5011" s="43" t="s">
        <v>99</v>
      </c>
      <c r="E5011" s="132">
        <v>23.294</v>
      </c>
    </row>
    <row r="5012" spans="1:5" ht="13.8" x14ac:dyDescent="0.25">
      <c r="A5012" s="47">
        <v>39336</v>
      </c>
      <c r="B5012" s="45" t="str">
        <f t="shared" si="162"/>
        <v>September</v>
      </c>
      <c r="C5012" s="53">
        <f t="shared" si="163"/>
        <v>2007</v>
      </c>
      <c r="D5012" s="43" t="s">
        <v>100</v>
      </c>
      <c r="E5012" s="132">
        <v>22.680999999999997</v>
      </c>
    </row>
    <row r="5013" spans="1:5" ht="13.8" x14ac:dyDescent="0.25">
      <c r="A5013" s="47">
        <v>39336</v>
      </c>
      <c r="B5013" s="45" t="str">
        <f t="shared" si="162"/>
        <v>September</v>
      </c>
      <c r="C5013" s="53">
        <f t="shared" si="163"/>
        <v>2007</v>
      </c>
      <c r="D5013" s="43" t="s">
        <v>101</v>
      </c>
      <c r="E5013" s="132">
        <v>21.700199999999999</v>
      </c>
    </row>
    <row r="5014" spans="1:5" ht="13.8" x14ac:dyDescent="0.25">
      <c r="A5014" s="47">
        <v>39336</v>
      </c>
      <c r="B5014" s="45" t="str">
        <f t="shared" si="162"/>
        <v>September</v>
      </c>
      <c r="C5014" s="53">
        <f t="shared" si="163"/>
        <v>2007</v>
      </c>
      <c r="D5014" s="43" t="s">
        <v>124</v>
      </c>
      <c r="E5014" s="132">
        <v>21.516299999999998</v>
      </c>
    </row>
    <row r="5015" spans="1:5" ht="13.8" x14ac:dyDescent="0.25">
      <c r="A5015" s="47">
        <v>39336</v>
      </c>
      <c r="B5015" s="45" t="str">
        <f t="shared" si="162"/>
        <v>September</v>
      </c>
      <c r="C5015" s="53">
        <f t="shared" si="163"/>
        <v>2007</v>
      </c>
      <c r="D5015" s="43" t="s">
        <v>125</v>
      </c>
      <c r="E5015" s="132">
        <v>19.248200000000001</v>
      </c>
    </row>
    <row r="5016" spans="1:5" ht="13.8" x14ac:dyDescent="0.25">
      <c r="A5016" s="47">
        <v>39336</v>
      </c>
      <c r="B5016" s="45" t="str">
        <f t="shared" si="162"/>
        <v>September</v>
      </c>
      <c r="C5016" s="53">
        <f t="shared" si="163"/>
        <v>2007</v>
      </c>
      <c r="D5016" s="43" t="s">
        <v>126</v>
      </c>
      <c r="E5016" s="132">
        <v>19.0762</v>
      </c>
    </row>
    <row r="5017" spans="1:5" ht="13.8" x14ac:dyDescent="0.25">
      <c r="A5017" s="47">
        <v>39336</v>
      </c>
      <c r="B5017" s="45" t="str">
        <f t="shared" si="162"/>
        <v>September</v>
      </c>
      <c r="C5017" s="53">
        <f t="shared" si="163"/>
        <v>2007</v>
      </c>
      <c r="D5017" s="43" t="s">
        <v>127</v>
      </c>
      <c r="E5017" s="132">
        <v>17.702100000000002</v>
      </c>
    </row>
    <row r="5018" spans="1:5" ht="13.8" x14ac:dyDescent="0.25">
      <c r="A5018" s="47">
        <v>39336</v>
      </c>
      <c r="B5018" s="45" t="str">
        <f t="shared" si="162"/>
        <v>September</v>
      </c>
      <c r="C5018" s="53">
        <f t="shared" si="163"/>
        <v>2007</v>
      </c>
      <c r="D5018" s="43" t="s">
        <v>105</v>
      </c>
      <c r="E5018" s="132">
        <v>15.141100000000002</v>
      </c>
    </row>
    <row r="5019" spans="1:5" ht="13.8" x14ac:dyDescent="0.25">
      <c r="A5019" s="47">
        <v>39336</v>
      </c>
      <c r="B5019" s="45" t="str">
        <f t="shared" si="162"/>
        <v>September</v>
      </c>
      <c r="C5019" s="53">
        <f t="shared" si="163"/>
        <v>2007</v>
      </c>
      <c r="D5019" s="43" t="s">
        <v>128</v>
      </c>
      <c r="E5019" s="132">
        <v>16.3277</v>
      </c>
    </row>
    <row r="5020" spans="1:5" ht="13.8" x14ac:dyDescent="0.25">
      <c r="A5020" s="47">
        <v>39343</v>
      </c>
      <c r="B5020" s="45" t="str">
        <f t="shared" si="162"/>
        <v>September</v>
      </c>
      <c r="C5020" s="53">
        <f t="shared" si="163"/>
        <v>2007</v>
      </c>
      <c r="D5020" s="43" t="s">
        <v>131</v>
      </c>
      <c r="E5020" s="132">
        <v>42.091999999999999</v>
      </c>
    </row>
    <row r="5021" spans="1:5" ht="13.8" x14ac:dyDescent="0.25">
      <c r="A5021" s="47">
        <v>39343</v>
      </c>
      <c r="B5021" s="45" t="str">
        <f t="shared" si="162"/>
        <v>September</v>
      </c>
      <c r="C5021" s="53">
        <f t="shared" si="163"/>
        <v>2007</v>
      </c>
      <c r="D5021" s="43" t="s">
        <v>115</v>
      </c>
      <c r="E5021" s="132">
        <v>43.38</v>
      </c>
    </row>
    <row r="5022" spans="1:5" ht="13.8" x14ac:dyDescent="0.25">
      <c r="A5022" s="47">
        <v>39343</v>
      </c>
      <c r="B5022" s="45" t="str">
        <f t="shared" si="162"/>
        <v>September</v>
      </c>
      <c r="C5022" s="53">
        <f t="shared" si="163"/>
        <v>2007</v>
      </c>
      <c r="D5022" s="43" t="s">
        <v>95</v>
      </c>
      <c r="E5022" s="132">
        <v>38.4636</v>
      </c>
    </row>
    <row r="5023" spans="1:5" ht="13.8" x14ac:dyDescent="0.25">
      <c r="A5023" s="47">
        <v>39343</v>
      </c>
      <c r="B5023" s="45" t="str">
        <f t="shared" si="162"/>
        <v>September</v>
      </c>
      <c r="C5023" s="53">
        <f t="shared" si="163"/>
        <v>2007</v>
      </c>
      <c r="D5023" s="43" t="s">
        <v>96</v>
      </c>
      <c r="E5023" s="132">
        <v>36.728400000000001</v>
      </c>
    </row>
    <row r="5024" spans="1:5" ht="13.8" x14ac:dyDescent="0.25">
      <c r="A5024" s="47">
        <v>39343</v>
      </c>
      <c r="B5024" s="45" t="str">
        <f t="shared" si="162"/>
        <v>September</v>
      </c>
      <c r="C5024" s="53">
        <f t="shared" si="163"/>
        <v>2007</v>
      </c>
      <c r="D5024" s="43" t="s">
        <v>97</v>
      </c>
      <c r="E5024" s="132">
        <v>34.993199999999995</v>
      </c>
    </row>
    <row r="5025" spans="1:5" ht="13.8" x14ac:dyDescent="0.25">
      <c r="A5025" s="47">
        <v>39343</v>
      </c>
      <c r="B5025" s="45" t="str">
        <f t="shared" si="162"/>
        <v>September</v>
      </c>
      <c r="C5025" s="53">
        <f t="shared" si="163"/>
        <v>2007</v>
      </c>
      <c r="D5025" s="43" t="s">
        <v>98</v>
      </c>
      <c r="E5025" s="132">
        <v>27.474</v>
      </c>
    </row>
    <row r="5026" spans="1:5" ht="15.6" x14ac:dyDescent="0.3">
      <c r="A5026" s="47">
        <v>39343</v>
      </c>
      <c r="B5026" s="45" t="str">
        <f t="shared" si="162"/>
        <v>September</v>
      </c>
      <c r="C5026" s="53">
        <f t="shared" si="163"/>
        <v>2007</v>
      </c>
      <c r="D5026" s="130" t="s">
        <v>136</v>
      </c>
      <c r="E5026" s="132">
        <v>43.1188</v>
      </c>
    </row>
    <row r="5027" spans="1:5" ht="13.8" x14ac:dyDescent="0.25">
      <c r="A5027" s="47">
        <v>39343</v>
      </c>
      <c r="B5027" s="45" t="str">
        <f t="shared" si="162"/>
        <v>September</v>
      </c>
      <c r="C5027" s="53">
        <f t="shared" si="163"/>
        <v>2007</v>
      </c>
      <c r="D5027" s="43" t="s">
        <v>118</v>
      </c>
      <c r="E5027" s="132">
        <v>39.6126</v>
      </c>
    </row>
    <row r="5028" spans="1:5" ht="13.8" x14ac:dyDescent="0.25">
      <c r="A5028" s="47">
        <v>39343</v>
      </c>
      <c r="B5028" s="45" t="str">
        <f t="shared" si="162"/>
        <v>September</v>
      </c>
      <c r="C5028" s="53">
        <f t="shared" si="163"/>
        <v>2007</v>
      </c>
      <c r="D5028" s="43" t="s">
        <v>102</v>
      </c>
      <c r="E5028" s="132">
        <v>39.090400000000002</v>
      </c>
    </row>
    <row r="5029" spans="1:5" ht="13.8" x14ac:dyDescent="0.25">
      <c r="A5029" s="47">
        <v>39343</v>
      </c>
      <c r="B5029" s="45" t="str">
        <f t="shared" si="162"/>
        <v>September</v>
      </c>
      <c r="C5029" s="53">
        <f t="shared" si="163"/>
        <v>2007</v>
      </c>
      <c r="D5029" s="43" t="s">
        <v>119</v>
      </c>
      <c r="E5029" s="132">
        <v>37.822200000000002</v>
      </c>
    </row>
    <row r="5030" spans="1:5" ht="13.8" x14ac:dyDescent="0.25">
      <c r="A5030" s="47">
        <v>39343</v>
      </c>
      <c r="B5030" s="45" t="str">
        <f t="shared" si="162"/>
        <v>September</v>
      </c>
      <c r="C5030" s="53">
        <f t="shared" si="163"/>
        <v>2007</v>
      </c>
      <c r="D5030" s="43" t="s">
        <v>120</v>
      </c>
      <c r="E5030" s="132">
        <v>35.882599999999996</v>
      </c>
    </row>
    <row r="5031" spans="1:5" ht="13.8" x14ac:dyDescent="0.25">
      <c r="A5031" s="47">
        <v>39343</v>
      </c>
      <c r="B5031" s="45" t="str">
        <f t="shared" si="162"/>
        <v>September</v>
      </c>
      <c r="C5031" s="53">
        <f t="shared" si="163"/>
        <v>2007</v>
      </c>
      <c r="D5031" s="43" t="s">
        <v>103</v>
      </c>
      <c r="E5031" s="132">
        <v>34.614399999999996</v>
      </c>
    </row>
    <row r="5032" spans="1:5" ht="13.8" x14ac:dyDescent="0.25">
      <c r="A5032" s="47">
        <v>39343</v>
      </c>
      <c r="B5032" s="45" t="str">
        <f t="shared" si="162"/>
        <v>September</v>
      </c>
      <c r="C5032" s="53">
        <f t="shared" si="163"/>
        <v>2007</v>
      </c>
      <c r="D5032" s="43" t="s">
        <v>116</v>
      </c>
      <c r="E5032" s="132">
        <v>26.892600000000002</v>
      </c>
    </row>
    <row r="5033" spans="1:5" ht="13.8" x14ac:dyDescent="0.25">
      <c r="A5033" s="47">
        <v>39343</v>
      </c>
      <c r="B5033" s="45" t="str">
        <f t="shared" si="162"/>
        <v>September</v>
      </c>
      <c r="C5033" s="53">
        <f t="shared" si="163"/>
        <v>2007</v>
      </c>
      <c r="D5033" s="43" t="s">
        <v>104</v>
      </c>
      <c r="E5033" s="132">
        <v>36.1599</v>
      </c>
    </row>
    <row r="5034" spans="1:5" ht="13.8" x14ac:dyDescent="0.25">
      <c r="A5034" s="47">
        <v>39343</v>
      </c>
      <c r="B5034" s="45" t="str">
        <f t="shared" si="162"/>
        <v>September</v>
      </c>
      <c r="C5034" s="53">
        <f t="shared" si="163"/>
        <v>2007</v>
      </c>
      <c r="D5034" s="43" t="s">
        <v>121</v>
      </c>
      <c r="E5034" s="132">
        <v>34.386600000000001</v>
      </c>
    </row>
    <row r="5035" spans="1:5" ht="13.8" x14ac:dyDescent="0.25">
      <c r="A5035" s="47">
        <v>39343</v>
      </c>
      <c r="B5035" s="45" t="str">
        <f t="shared" si="162"/>
        <v>September</v>
      </c>
      <c r="C5035" s="53">
        <f t="shared" si="163"/>
        <v>2007</v>
      </c>
      <c r="D5035" s="43" t="s">
        <v>122</v>
      </c>
      <c r="E5035" s="132">
        <v>31.148400000000002</v>
      </c>
    </row>
    <row r="5036" spans="1:5" ht="13.8" x14ac:dyDescent="0.25">
      <c r="A5036" s="47">
        <v>39343</v>
      </c>
      <c r="B5036" s="45" t="str">
        <f t="shared" si="162"/>
        <v>September</v>
      </c>
      <c r="C5036" s="53">
        <f t="shared" si="163"/>
        <v>2007</v>
      </c>
      <c r="D5036" s="43" t="s">
        <v>123</v>
      </c>
      <c r="E5036" s="132">
        <v>30.762899999999998</v>
      </c>
    </row>
    <row r="5037" spans="1:5" ht="13.8" x14ac:dyDescent="0.25">
      <c r="A5037" s="47">
        <v>39343</v>
      </c>
      <c r="B5037" s="45" t="str">
        <f t="shared" si="162"/>
        <v>September</v>
      </c>
      <c r="C5037" s="53">
        <f t="shared" si="163"/>
        <v>2007</v>
      </c>
      <c r="D5037" s="43" t="s">
        <v>99</v>
      </c>
      <c r="E5037" s="132">
        <v>23.37</v>
      </c>
    </row>
    <row r="5038" spans="1:5" ht="13.8" x14ac:dyDescent="0.25">
      <c r="A5038" s="47">
        <v>39343</v>
      </c>
      <c r="B5038" s="45" t="str">
        <f t="shared" si="162"/>
        <v>September</v>
      </c>
      <c r="C5038" s="53">
        <f t="shared" si="163"/>
        <v>2007</v>
      </c>
      <c r="D5038" s="43" t="s">
        <v>100</v>
      </c>
      <c r="E5038" s="132">
        <v>22.754999999999999</v>
      </c>
    </row>
    <row r="5039" spans="1:5" ht="13.8" x14ac:dyDescent="0.25">
      <c r="A5039" s="47">
        <v>39343</v>
      </c>
      <c r="B5039" s="45" t="str">
        <f t="shared" si="162"/>
        <v>September</v>
      </c>
      <c r="C5039" s="53">
        <f t="shared" si="163"/>
        <v>2007</v>
      </c>
      <c r="D5039" s="43" t="s">
        <v>101</v>
      </c>
      <c r="E5039" s="132">
        <v>21.771000000000001</v>
      </c>
    </row>
    <row r="5040" spans="1:5" ht="13.8" x14ac:dyDescent="0.25">
      <c r="A5040" s="47">
        <v>39343</v>
      </c>
      <c r="B5040" s="45" t="str">
        <f t="shared" si="162"/>
        <v>September</v>
      </c>
      <c r="C5040" s="53">
        <f t="shared" si="163"/>
        <v>2007</v>
      </c>
      <c r="D5040" s="43" t="s">
        <v>124</v>
      </c>
      <c r="E5040" s="132">
        <v>21.586500000000001</v>
      </c>
    </row>
    <row r="5041" spans="1:5" ht="13.8" x14ac:dyDescent="0.25">
      <c r="A5041" s="47">
        <v>39343</v>
      </c>
      <c r="B5041" s="45" t="str">
        <f t="shared" si="162"/>
        <v>September</v>
      </c>
      <c r="C5041" s="53">
        <f t="shared" si="163"/>
        <v>2007</v>
      </c>
      <c r="D5041" s="43" t="s">
        <v>125</v>
      </c>
      <c r="E5041" s="132">
        <v>19.311</v>
      </c>
    </row>
    <row r="5042" spans="1:5" ht="13.8" x14ac:dyDescent="0.25">
      <c r="A5042" s="47">
        <v>39343</v>
      </c>
      <c r="B5042" s="45" t="str">
        <f t="shared" si="162"/>
        <v>September</v>
      </c>
      <c r="C5042" s="53">
        <f t="shared" si="163"/>
        <v>2007</v>
      </c>
      <c r="D5042" s="43" t="s">
        <v>126</v>
      </c>
      <c r="E5042" s="132">
        <v>19.136000000000003</v>
      </c>
    </row>
    <row r="5043" spans="1:5" ht="13.8" x14ac:dyDescent="0.25">
      <c r="A5043" s="47">
        <v>39343</v>
      </c>
      <c r="B5043" s="45" t="str">
        <f t="shared" si="162"/>
        <v>September</v>
      </c>
      <c r="C5043" s="53">
        <f t="shared" si="163"/>
        <v>2007</v>
      </c>
      <c r="D5043" s="43" t="s">
        <v>127</v>
      </c>
      <c r="E5043" s="132">
        <v>17.755499999999998</v>
      </c>
    </row>
    <row r="5044" spans="1:5" ht="13.8" x14ac:dyDescent="0.25">
      <c r="A5044" s="47">
        <v>39343</v>
      </c>
      <c r="B5044" s="45" t="str">
        <f t="shared" si="162"/>
        <v>September</v>
      </c>
      <c r="C5044" s="53">
        <f t="shared" si="163"/>
        <v>2007</v>
      </c>
      <c r="D5044" s="43" t="s">
        <v>105</v>
      </c>
      <c r="E5044" s="132">
        <v>15.190500000000002</v>
      </c>
    </row>
    <row r="5045" spans="1:5" ht="13.8" x14ac:dyDescent="0.25">
      <c r="A5045" s="47">
        <v>39343</v>
      </c>
      <c r="B5045" s="45" t="str">
        <f t="shared" si="162"/>
        <v>September</v>
      </c>
      <c r="C5045" s="53">
        <f t="shared" si="163"/>
        <v>2007</v>
      </c>
      <c r="D5045" s="43" t="s">
        <v>128</v>
      </c>
      <c r="E5045" s="132">
        <v>16.3735</v>
      </c>
    </row>
    <row r="5046" spans="1:5" ht="13.8" x14ac:dyDescent="0.25">
      <c r="A5046" s="47">
        <v>39350</v>
      </c>
      <c r="B5046" s="45" t="str">
        <f t="shared" si="162"/>
        <v>September</v>
      </c>
      <c r="C5046" s="53">
        <f t="shared" si="163"/>
        <v>2007</v>
      </c>
      <c r="D5046" s="43" t="s">
        <v>131</v>
      </c>
      <c r="E5046" s="132">
        <v>40.235000000000007</v>
      </c>
    </row>
    <row r="5047" spans="1:5" ht="13.8" x14ac:dyDescent="0.25">
      <c r="A5047" s="47">
        <v>39350</v>
      </c>
      <c r="B5047" s="45" t="str">
        <f t="shared" si="162"/>
        <v>September</v>
      </c>
      <c r="C5047" s="53">
        <f t="shared" si="163"/>
        <v>2007</v>
      </c>
      <c r="D5047" s="43" t="s">
        <v>115</v>
      </c>
      <c r="E5047" s="132">
        <v>39.36</v>
      </c>
    </row>
    <row r="5048" spans="1:5" ht="13.8" x14ac:dyDescent="0.25">
      <c r="A5048" s="47">
        <v>39350</v>
      </c>
      <c r="B5048" s="45" t="str">
        <f t="shared" si="162"/>
        <v>September</v>
      </c>
      <c r="C5048" s="53">
        <f t="shared" si="163"/>
        <v>2007</v>
      </c>
      <c r="D5048" s="43" t="s">
        <v>95</v>
      </c>
      <c r="E5048" s="132">
        <v>34.8992</v>
      </c>
    </row>
    <row r="5049" spans="1:5" ht="13.8" x14ac:dyDescent="0.25">
      <c r="A5049" s="47">
        <v>39350</v>
      </c>
      <c r="B5049" s="45" t="str">
        <f t="shared" si="162"/>
        <v>September</v>
      </c>
      <c r="C5049" s="53">
        <f t="shared" si="163"/>
        <v>2007</v>
      </c>
      <c r="D5049" s="43" t="s">
        <v>96</v>
      </c>
      <c r="E5049" s="132">
        <v>33.324800000000003</v>
      </c>
    </row>
    <row r="5050" spans="1:5" ht="13.8" x14ac:dyDescent="0.25">
      <c r="A5050" s="47">
        <v>39350</v>
      </c>
      <c r="B5050" s="45" t="str">
        <f t="shared" si="162"/>
        <v>September</v>
      </c>
      <c r="C5050" s="53">
        <f t="shared" si="163"/>
        <v>2007</v>
      </c>
      <c r="D5050" s="43" t="s">
        <v>97</v>
      </c>
      <c r="E5050" s="132">
        <v>31.750399999999999</v>
      </c>
    </row>
    <row r="5051" spans="1:5" ht="13.8" x14ac:dyDescent="0.25">
      <c r="A5051" s="47">
        <v>39350</v>
      </c>
      <c r="B5051" s="45" t="str">
        <f t="shared" si="162"/>
        <v>September</v>
      </c>
      <c r="C5051" s="53">
        <f t="shared" si="163"/>
        <v>2007</v>
      </c>
      <c r="D5051" s="43" t="s">
        <v>98</v>
      </c>
      <c r="E5051" s="132">
        <v>24.927999999999997</v>
      </c>
    </row>
    <row r="5052" spans="1:5" ht="15.6" x14ac:dyDescent="0.3">
      <c r="A5052" s="47">
        <v>39350</v>
      </c>
      <c r="B5052" s="45" t="str">
        <f t="shared" si="162"/>
        <v>September</v>
      </c>
      <c r="C5052" s="53">
        <f t="shared" si="163"/>
        <v>2007</v>
      </c>
      <c r="D5052" s="130" t="s">
        <v>136</v>
      </c>
      <c r="E5052" s="132">
        <v>37.743400000000001</v>
      </c>
    </row>
    <row r="5053" spans="1:5" ht="13.8" x14ac:dyDescent="0.25">
      <c r="A5053" s="47">
        <v>39350</v>
      </c>
      <c r="B5053" s="45" t="str">
        <f t="shared" si="162"/>
        <v>September</v>
      </c>
      <c r="C5053" s="53">
        <f t="shared" si="163"/>
        <v>2007</v>
      </c>
      <c r="D5053" s="43" t="s">
        <v>118</v>
      </c>
      <c r="E5053" s="132">
        <v>34.674299999999995</v>
      </c>
    </row>
    <row r="5054" spans="1:5" ht="13.8" x14ac:dyDescent="0.25">
      <c r="A5054" s="47">
        <v>39350</v>
      </c>
      <c r="B5054" s="45" t="str">
        <f t="shared" si="162"/>
        <v>September</v>
      </c>
      <c r="C5054" s="53">
        <f t="shared" si="163"/>
        <v>2007</v>
      </c>
      <c r="D5054" s="43" t="s">
        <v>102</v>
      </c>
      <c r="E5054" s="132">
        <v>34.217200000000005</v>
      </c>
    </row>
    <row r="5055" spans="1:5" ht="13.8" x14ac:dyDescent="0.25">
      <c r="A5055" s="47">
        <v>39350</v>
      </c>
      <c r="B5055" s="45" t="str">
        <f t="shared" ref="B5055:B5116" si="164">TEXT(A5055,"mmmm")</f>
        <v>September</v>
      </c>
      <c r="C5055" s="53">
        <f t="shared" ref="C5055:C5116" si="165">YEAR(A5055)</f>
        <v>2007</v>
      </c>
      <c r="D5055" s="43" t="s">
        <v>119</v>
      </c>
      <c r="E5055" s="132">
        <v>33.107100000000003</v>
      </c>
    </row>
    <row r="5056" spans="1:5" ht="13.8" x14ac:dyDescent="0.25">
      <c r="A5056" s="47">
        <v>39350</v>
      </c>
      <c r="B5056" s="45" t="str">
        <f t="shared" si="164"/>
        <v>September</v>
      </c>
      <c r="C5056" s="53">
        <f t="shared" si="165"/>
        <v>2007</v>
      </c>
      <c r="D5056" s="43" t="s">
        <v>120</v>
      </c>
      <c r="E5056" s="132">
        <v>31.409299999999998</v>
      </c>
    </row>
    <row r="5057" spans="1:5" ht="13.8" x14ac:dyDescent="0.25">
      <c r="A5057" s="47">
        <v>39350</v>
      </c>
      <c r="B5057" s="45" t="str">
        <f t="shared" si="164"/>
        <v>September</v>
      </c>
      <c r="C5057" s="53">
        <f t="shared" si="165"/>
        <v>2007</v>
      </c>
      <c r="D5057" s="43" t="s">
        <v>103</v>
      </c>
      <c r="E5057" s="132">
        <v>30.299199999999995</v>
      </c>
    </row>
    <row r="5058" spans="1:5" ht="13.8" x14ac:dyDescent="0.25">
      <c r="A5058" s="47">
        <v>39350</v>
      </c>
      <c r="B5058" s="45" t="str">
        <f t="shared" si="164"/>
        <v>September</v>
      </c>
      <c r="C5058" s="53">
        <f t="shared" si="165"/>
        <v>2007</v>
      </c>
      <c r="D5058" s="43" t="s">
        <v>116</v>
      </c>
      <c r="E5058" s="132">
        <v>22.463700000000003</v>
      </c>
    </row>
    <row r="5059" spans="1:5" ht="13.8" x14ac:dyDescent="0.25">
      <c r="A5059" s="47">
        <v>39350</v>
      </c>
      <c r="B5059" s="45" t="str">
        <f t="shared" si="164"/>
        <v>September</v>
      </c>
      <c r="C5059" s="53">
        <f t="shared" si="165"/>
        <v>2007</v>
      </c>
      <c r="D5059" s="43" t="s">
        <v>104</v>
      </c>
      <c r="E5059" s="132">
        <v>30.297400000000003</v>
      </c>
    </row>
    <row r="5060" spans="1:5" ht="13.8" x14ac:dyDescent="0.25">
      <c r="A5060" s="47">
        <v>39350</v>
      </c>
      <c r="B5060" s="45" t="str">
        <f t="shared" si="164"/>
        <v>September</v>
      </c>
      <c r="C5060" s="53">
        <f t="shared" si="165"/>
        <v>2007</v>
      </c>
      <c r="D5060" s="43" t="s">
        <v>121</v>
      </c>
      <c r="E5060" s="132">
        <v>28.811599999999999</v>
      </c>
    </row>
    <row r="5061" spans="1:5" ht="13.8" x14ac:dyDescent="0.25">
      <c r="A5061" s="47">
        <v>39350</v>
      </c>
      <c r="B5061" s="45" t="str">
        <f t="shared" si="164"/>
        <v>September</v>
      </c>
      <c r="C5061" s="53">
        <f t="shared" si="165"/>
        <v>2007</v>
      </c>
      <c r="D5061" s="43" t="s">
        <v>122</v>
      </c>
      <c r="E5061" s="132">
        <v>26.098400000000002</v>
      </c>
    </row>
    <row r="5062" spans="1:5" ht="13.8" x14ac:dyDescent="0.25">
      <c r="A5062" s="47">
        <v>39350</v>
      </c>
      <c r="B5062" s="45" t="str">
        <f t="shared" si="164"/>
        <v>September</v>
      </c>
      <c r="C5062" s="53">
        <f t="shared" si="165"/>
        <v>2007</v>
      </c>
      <c r="D5062" s="43" t="s">
        <v>123</v>
      </c>
      <c r="E5062" s="132">
        <v>25.775400000000001</v>
      </c>
    </row>
    <row r="5063" spans="1:5" ht="13.8" x14ac:dyDescent="0.25">
      <c r="A5063" s="47">
        <v>39350</v>
      </c>
      <c r="B5063" s="45" t="str">
        <f t="shared" si="164"/>
        <v>September</v>
      </c>
      <c r="C5063" s="53">
        <f t="shared" si="165"/>
        <v>2007</v>
      </c>
      <c r="D5063" s="43" t="s">
        <v>99</v>
      </c>
      <c r="E5063" s="132">
        <v>19.95</v>
      </c>
    </row>
    <row r="5064" spans="1:5" ht="13.8" x14ac:dyDescent="0.25">
      <c r="A5064" s="47">
        <v>39350</v>
      </c>
      <c r="B5064" s="45" t="str">
        <f t="shared" si="164"/>
        <v>September</v>
      </c>
      <c r="C5064" s="53">
        <f t="shared" si="165"/>
        <v>2007</v>
      </c>
      <c r="D5064" s="43" t="s">
        <v>100</v>
      </c>
      <c r="E5064" s="132">
        <v>19.425000000000001</v>
      </c>
    </row>
    <row r="5065" spans="1:5" ht="13.8" x14ac:dyDescent="0.25">
      <c r="A5065" s="47">
        <v>39350</v>
      </c>
      <c r="B5065" s="45" t="str">
        <f t="shared" si="164"/>
        <v>September</v>
      </c>
      <c r="C5065" s="53">
        <f t="shared" si="165"/>
        <v>2007</v>
      </c>
      <c r="D5065" s="43" t="s">
        <v>101</v>
      </c>
      <c r="E5065" s="132">
        <v>18.585000000000001</v>
      </c>
    </row>
    <row r="5066" spans="1:5" ht="13.8" x14ac:dyDescent="0.25">
      <c r="A5066" s="47">
        <v>39350</v>
      </c>
      <c r="B5066" s="45" t="str">
        <f t="shared" si="164"/>
        <v>September</v>
      </c>
      <c r="C5066" s="53">
        <f t="shared" si="165"/>
        <v>2007</v>
      </c>
      <c r="D5066" s="43" t="s">
        <v>124</v>
      </c>
      <c r="E5066" s="132">
        <v>18.427499999999998</v>
      </c>
    </row>
    <row r="5067" spans="1:5" ht="13.8" x14ac:dyDescent="0.25">
      <c r="A5067" s="47">
        <v>39350</v>
      </c>
      <c r="B5067" s="45" t="str">
        <f t="shared" si="164"/>
        <v>September</v>
      </c>
      <c r="C5067" s="53">
        <f t="shared" si="165"/>
        <v>2007</v>
      </c>
      <c r="D5067" s="43" t="s">
        <v>125</v>
      </c>
      <c r="E5067" s="132">
        <v>16.484999999999999</v>
      </c>
    </row>
    <row r="5068" spans="1:5" ht="13.8" x14ac:dyDescent="0.25">
      <c r="A5068" s="47">
        <v>39350</v>
      </c>
      <c r="B5068" s="45" t="str">
        <f t="shared" si="164"/>
        <v>September</v>
      </c>
      <c r="C5068" s="53">
        <f t="shared" si="165"/>
        <v>2007</v>
      </c>
      <c r="D5068" s="43" t="s">
        <v>126</v>
      </c>
      <c r="E5068" s="132">
        <v>16.445000000000004</v>
      </c>
    </row>
    <row r="5069" spans="1:5" ht="13.8" x14ac:dyDescent="0.25">
      <c r="A5069" s="47">
        <v>39350</v>
      </c>
      <c r="B5069" s="45" t="str">
        <f t="shared" si="164"/>
        <v>September</v>
      </c>
      <c r="C5069" s="53">
        <f t="shared" si="165"/>
        <v>2007</v>
      </c>
      <c r="D5069" s="43" t="s">
        <v>127</v>
      </c>
      <c r="E5069" s="132">
        <v>15.352499999999999</v>
      </c>
    </row>
    <row r="5070" spans="1:5" ht="13.8" x14ac:dyDescent="0.25">
      <c r="A5070" s="47">
        <v>39350</v>
      </c>
      <c r="B5070" s="45" t="str">
        <f t="shared" si="164"/>
        <v>September</v>
      </c>
      <c r="C5070" s="53">
        <f t="shared" si="165"/>
        <v>2007</v>
      </c>
      <c r="D5070" s="43" t="s">
        <v>105</v>
      </c>
      <c r="E5070" s="132">
        <v>12.967499999999999</v>
      </c>
    </row>
    <row r="5071" spans="1:5" ht="13.8" x14ac:dyDescent="0.25">
      <c r="A5071" s="47">
        <v>39350</v>
      </c>
      <c r="B5071" s="45" t="str">
        <f t="shared" si="164"/>
        <v>September</v>
      </c>
      <c r="C5071" s="53">
        <f t="shared" si="165"/>
        <v>2007</v>
      </c>
      <c r="D5071" s="43" t="s">
        <v>128</v>
      </c>
      <c r="E5071" s="132">
        <v>14.3125</v>
      </c>
    </row>
    <row r="5072" spans="1:5" ht="13.8" x14ac:dyDescent="0.25">
      <c r="A5072" s="47">
        <v>39357</v>
      </c>
      <c r="B5072" s="45" t="str">
        <f t="shared" si="164"/>
        <v>October</v>
      </c>
      <c r="C5072" s="53">
        <f t="shared" si="165"/>
        <v>2007</v>
      </c>
      <c r="D5072" s="43" t="s">
        <v>131</v>
      </c>
      <c r="E5072" s="132">
        <v>40.606400000000001</v>
      </c>
    </row>
    <row r="5073" spans="1:5" ht="13.8" x14ac:dyDescent="0.25">
      <c r="A5073" s="47">
        <v>39357</v>
      </c>
      <c r="B5073" s="45" t="str">
        <f t="shared" si="164"/>
        <v>October</v>
      </c>
      <c r="C5073" s="53">
        <f t="shared" si="165"/>
        <v>2007</v>
      </c>
      <c r="D5073" s="43" t="s">
        <v>115</v>
      </c>
      <c r="E5073" s="132">
        <v>40.74</v>
      </c>
    </row>
    <row r="5074" spans="1:5" ht="13.8" x14ac:dyDescent="0.25">
      <c r="A5074" s="47">
        <v>39357</v>
      </c>
      <c r="B5074" s="45" t="str">
        <f t="shared" si="164"/>
        <v>October</v>
      </c>
      <c r="C5074" s="53">
        <f t="shared" si="165"/>
        <v>2007</v>
      </c>
      <c r="D5074" s="43" t="s">
        <v>95</v>
      </c>
      <c r="E5074" s="132">
        <v>36.122800000000005</v>
      </c>
    </row>
    <row r="5075" spans="1:5" ht="13.8" x14ac:dyDescent="0.25">
      <c r="A5075" s="47">
        <v>39357</v>
      </c>
      <c r="B5075" s="45" t="str">
        <f t="shared" si="164"/>
        <v>October</v>
      </c>
      <c r="C5075" s="53">
        <f t="shared" si="165"/>
        <v>2007</v>
      </c>
      <c r="D5075" s="43" t="s">
        <v>96</v>
      </c>
      <c r="E5075" s="132">
        <v>34.493200000000002</v>
      </c>
    </row>
    <row r="5076" spans="1:5" ht="13.8" x14ac:dyDescent="0.25">
      <c r="A5076" s="47">
        <v>39357</v>
      </c>
      <c r="B5076" s="45" t="str">
        <f t="shared" si="164"/>
        <v>October</v>
      </c>
      <c r="C5076" s="53">
        <f t="shared" si="165"/>
        <v>2007</v>
      </c>
      <c r="D5076" s="43" t="s">
        <v>97</v>
      </c>
      <c r="E5076" s="132">
        <v>32.863599999999998</v>
      </c>
    </row>
    <row r="5077" spans="1:5" ht="13.8" x14ac:dyDescent="0.25">
      <c r="A5077" s="47">
        <v>39357</v>
      </c>
      <c r="B5077" s="45" t="str">
        <f t="shared" si="164"/>
        <v>October</v>
      </c>
      <c r="C5077" s="53">
        <f t="shared" si="165"/>
        <v>2007</v>
      </c>
      <c r="D5077" s="43" t="s">
        <v>98</v>
      </c>
      <c r="E5077" s="132">
        <v>25.802</v>
      </c>
    </row>
    <row r="5078" spans="1:5" ht="15.6" x14ac:dyDescent="0.3">
      <c r="A5078" s="47">
        <v>39357</v>
      </c>
      <c r="B5078" s="45" t="str">
        <f t="shared" si="164"/>
        <v>October</v>
      </c>
      <c r="C5078" s="53">
        <f t="shared" si="165"/>
        <v>2007</v>
      </c>
      <c r="D5078" s="130" t="s">
        <v>136</v>
      </c>
      <c r="E5078" s="132">
        <v>38.783799999999999</v>
      </c>
    </row>
    <row r="5079" spans="1:5" ht="13.8" x14ac:dyDescent="0.25">
      <c r="A5079" s="47">
        <v>39357</v>
      </c>
      <c r="B5079" s="45" t="str">
        <f t="shared" si="164"/>
        <v>October</v>
      </c>
      <c r="C5079" s="53">
        <f t="shared" si="165"/>
        <v>2007</v>
      </c>
      <c r="D5079" s="43" t="s">
        <v>118</v>
      </c>
      <c r="E5079" s="132">
        <v>35.630099999999999</v>
      </c>
    </row>
    <row r="5080" spans="1:5" ht="13.8" x14ac:dyDescent="0.25">
      <c r="A5080" s="47">
        <v>39357</v>
      </c>
      <c r="B5080" s="45" t="str">
        <f t="shared" si="164"/>
        <v>October</v>
      </c>
      <c r="C5080" s="53">
        <f t="shared" si="165"/>
        <v>2007</v>
      </c>
      <c r="D5080" s="43" t="s">
        <v>102</v>
      </c>
      <c r="E5080" s="132">
        <v>35.160400000000003</v>
      </c>
    </row>
    <row r="5081" spans="1:5" ht="13.8" x14ac:dyDescent="0.25">
      <c r="A5081" s="47">
        <v>39357</v>
      </c>
      <c r="B5081" s="45" t="str">
        <f t="shared" si="164"/>
        <v>October</v>
      </c>
      <c r="C5081" s="53">
        <f t="shared" si="165"/>
        <v>2007</v>
      </c>
      <c r="D5081" s="43" t="s">
        <v>119</v>
      </c>
      <c r="E5081" s="132">
        <v>34.0197</v>
      </c>
    </row>
    <row r="5082" spans="1:5" ht="13.8" x14ac:dyDescent="0.25">
      <c r="A5082" s="47">
        <v>39357</v>
      </c>
      <c r="B5082" s="45" t="str">
        <f t="shared" si="164"/>
        <v>October</v>
      </c>
      <c r="C5082" s="53">
        <f t="shared" si="165"/>
        <v>2007</v>
      </c>
      <c r="D5082" s="43" t="s">
        <v>120</v>
      </c>
      <c r="E5082" s="132">
        <v>32.275099999999995</v>
      </c>
    </row>
    <row r="5083" spans="1:5" ht="13.8" x14ac:dyDescent="0.25">
      <c r="A5083" s="47">
        <v>39357</v>
      </c>
      <c r="B5083" s="45" t="str">
        <f t="shared" si="164"/>
        <v>October</v>
      </c>
      <c r="C5083" s="53">
        <f t="shared" si="165"/>
        <v>2007</v>
      </c>
      <c r="D5083" s="43" t="s">
        <v>103</v>
      </c>
      <c r="E5083" s="132">
        <v>31.134399999999996</v>
      </c>
    </row>
    <row r="5084" spans="1:5" ht="13.8" x14ac:dyDescent="0.25">
      <c r="A5084" s="47">
        <v>39357</v>
      </c>
      <c r="B5084" s="45" t="str">
        <f t="shared" si="164"/>
        <v>October</v>
      </c>
      <c r="C5084" s="53">
        <f t="shared" si="165"/>
        <v>2007</v>
      </c>
      <c r="D5084" s="43" t="s">
        <v>116</v>
      </c>
      <c r="E5084" s="132">
        <v>21.147000000000002</v>
      </c>
    </row>
    <row r="5085" spans="1:5" ht="13.8" x14ac:dyDescent="0.25">
      <c r="A5085" s="47">
        <v>39357</v>
      </c>
      <c r="B5085" s="45" t="str">
        <f t="shared" si="164"/>
        <v>October</v>
      </c>
      <c r="C5085" s="53">
        <f t="shared" si="165"/>
        <v>2007</v>
      </c>
      <c r="D5085" s="43" t="s">
        <v>104</v>
      </c>
      <c r="E5085" s="132">
        <v>28.421400000000002</v>
      </c>
    </row>
    <row r="5086" spans="1:5" ht="13.8" x14ac:dyDescent="0.25">
      <c r="A5086" s="47">
        <v>39357</v>
      </c>
      <c r="B5086" s="45" t="str">
        <f t="shared" si="164"/>
        <v>October</v>
      </c>
      <c r="C5086" s="53">
        <f t="shared" si="165"/>
        <v>2007</v>
      </c>
      <c r="D5086" s="43" t="s">
        <v>121</v>
      </c>
      <c r="E5086" s="132">
        <v>27.027599999999996</v>
      </c>
    </row>
    <row r="5087" spans="1:5" ht="13.8" x14ac:dyDescent="0.25">
      <c r="A5087" s="47">
        <v>39357</v>
      </c>
      <c r="B5087" s="45" t="str">
        <f t="shared" si="164"/>
        <v>October</v>
      </c>
      <c r="C5087" s="53">
        <f t="shared" si="165"/>
        <v>2007</v>
      </c>
      <c r="D5087" s="43" t="s">
        <v>122</v>
      </c>
      <c r="E5087" s="132">
        <v>24.482400000000002</v>
      </c>
    </row>
    <row r="5088" spans="1:5" ht="13.8" x14ac:dyDescent="0.25">
      <c r="A5088" s="47">
        <v>39357</v>
      </c>
      <c r="B5088" s="45" t="str">
        <f t="shared" si="164"/>
        <v>October</v>
      </c>
      <c r="C5088" s="53">
        <f t="shared" si="165"/>
        <v>2007</v>
      </c>
      <c r="D5088" s="43" t="s">
        <v>123</v>
      </c>
      <c r="E5088" s="132">
        <v>24.179400000000001</v>
      </c>
    </row>
    <row r="5089" spans="1:5" ht="13.8" x14ac:dyDescent="0.25">
      <c r="A5089" s="47">
        <v>39357</v>
      </c>
      <c r="B5089" s="45" t="str">
        <f t="shared" si="164"/>
        <v>October</v>
      </c>
      <c r="C5089" s="53">
        <f t="shared" si="165"/>
        <v>2007</v>
      </c>
      <c r="D5089" s="43" t="s">
        <v>99</v>
      </c>
      <c r="E5089" s="132">
        <v>19.95</v>
      </c>
    </row>
    <row r="5090" spans="1:5" ht="13.8" x14ac:dyDescent="0.25">
      <c r="A5090" s="47">
        <v>39357</v>
      </c>
      <c r="B5090" s="45" t="str">
        <f t="shared" si="164"/>
        <v>October</v>
      </c>
      <c r="C5090" s="53">
        <f t="shared" si="165"/>
        <v>2007</v>
      </c>
      <c r="D5090" s="43" t="s">
        <v>100</v>
      </c>
      <c r="E5090" s="132">
        <v>19.425000000000001</v>
      </c>
    </row>
    <row r="5091" spans="1:5" ht="13.8" x14ac:dyDescent="0.25">
      <c r="A5091" s="47">
        <v>39357</v>
      </c>
      <c r="B5091" s="45" t="str">
        <f t="shared" si="164"/>
        <v>October</v>
      </c>
      <c r="C5091" s="53">
        <f t="shared" si="165"/>
        <v>2007</v>
      </c>
      <c r="D5091" s="43" t="s">
        <v>101</v>
      </c>
      <c r="E5091" s="132">
        <v>18.585000000000001</v>
      </c>
    </row>
    <row r="5092" spans="1:5" ht="13.8" x14ac:dyDescent="0.25">
      <c r="A5092" s="47">
        <v>39357</v>
      </c>
      <c r="B5092" s="45" t="str">
        <f t="shared" si="164"/>
        <v>October</v>
      </c>
      <c r="C5092" s="53">
        <f t="shared" si="165"/>
        <v>2007</v>
      </c>
      <c r="D5092" s="43" t="s">
        <v>124</v>
      </c>
      <c r="E5092" s="132">
        <v>18.427499999999998</v>
      </c>
    </row>
    <row r="5093" spans="1:5" ht="13.8" x14ac:dyDescent="0.25">
      <c r="A5093" s="47">
        <v>39357</v>
      </c>
      <c r="B5093" s="45" t="str">
        <f t="shared" si="164"/>
        <v>October</v>
      </c>
      <c r="C5093" s="53">
        <f t="shared" si="165"/>
        <v>2007</v>
      </c>
      <c r="D5093" s="43" t="s">
        <v>125</v>
      </c>
      <c r="E5093" s="132">
        <v>16.484999999999999</v>
      </c>
    </row>
    <row r="5094" spans="1:5" ht="13.8" x14ac:dyDescent="0.25">
      <c r="A5094" s="47">
        <v>39357</v>
      </c>
      <c r="B5094" s="45" t="str">
        <f t="shared" si="164"/>
        <v>October</v>
      </c>
      <c r="C5094" s="53">
        <f t="shared" si="165"/>
        <v>2007</v>
      </c>
      <c r="D5094" s="43" t="s">
        <v>126</v>
      </c>
      <c r="E5094" s="132">
        <v>16.445000000000004</v>
      </c>
    </row>
    <row r="5095" spans="1:5" ht="13.8" x14ac:dyDescent="0.25">
      <c r="A5095" s="47">
        <v>39357</v>
      </c>
      <c r="B5095" s="45" t="str">
        <f t="shared" si="164"/>
        <v>October</v>
      </c>
      <c r="C5095" s="53">
        <f t="shared" si="165"/>
        <v>2007</v>
      </c>
      <c r="D5095" s="43" t="s">
        <v>127</v>
      </c>
      <c r="E5095" s="132">
        <v>15.352499999999999</v>
      </c>
    </row>
    <row r="5096" spans="1:5" ht="13.8" x14ac:dyDescent="0.25">
      <c r="A5096" s="47">
        <v>39357</v>
      </c>
      <c r="B5096" s="45" t="str">
        <f t="shared" si="164"/>
        <v>October</v>
      </c>
      <c r="C5096" s="53">
        <f t="shared" si="165"/>
        <v>2007</v>
      </c>
      <c r="D5096" s="43" t="s">
        <v>105</v>
      </c>
      <c r="E5096" s="132">
        <v>12.967499999999999</v>
      </c>
    </row>
    <row r="5097" spans="1:5" ht="13.8" x14ac:dyDescent="0.25">
      <c r="A5097" s="47">
        <v>39357</v>
      </c>
      <c r="B5097" s="45" t="str">
        <f t="shared" si="164"/>
        <v>October</v>
      </c>
      <c r="C5097" s="53">
        <f t="shared" si="165"/>
        <v>2007</v>
      </c>
      <c r="D5097" s="43" t="s">
        <v>128</v>
      </c>
      <c r="E5097" s="132">
        <v>14.3125</v>
      </c>
    </row>
    <row r="5098" spans="1:5" ht="13.8" x14ac:dyDescent="0.25">
      <c r="A5098" s="47">
        <v>39364</v>
      </c>
      <c r="B5098" s="45" t="str">
        <f t="shared" si="164"/>
        <v>October</v>
      </c>
      <c r="C5098" s="53">
        <f t="shared" si="165"/>
        <v>2007</v>
      </c>
      <c r="D5098" s="43" t="s">
        <v>131</v>
      </c>
      <c r="E5098" s="132">
        <v>38.749400000000001</v>
      </c>
    </row>
    <row r="5099" spans="1:5" ht="13.8" x14ac:dyDescent="0.25">
      <c r="A5099" s="47">
        <v>39364</v>
      </c>
      <c r="B5099" s="45" t="str">
        <f t="shared" si="164"/>
        <v>October</v>
      </c>
      <c r="C5099" s="53">
        <f t="shared" si="165"/>
        <v>2007</v>
      </c>
      <c r="D5099" s="43" t="s">
        <v>115</v>
      </c>
      <c r="E5099" s="132">
        <v>38.299999999999997</v>
      </c>
    </row>
    <row r="5100" spans="1:5" ht="13.8" x14ac:dyDescent="0.25">
      <c r="A5100" s="47">
        <v>39364</v>
      </c>
      <c r="B5100" s="45" t="str">
        <f t="shared" si="164"/>
        <v>October</v>
      </c>
      <c r="C5100" s="53">
        <f t="shared" si="165"/>
        <v>2007</v>
      </c>
      <c r="D5100" s="43" t="s">
        <v>95</v>
      </c>
      <c r="E5100" s="132">
        <v>33.95933333333334</v>
      </c>
    </row>
    <row r="5101" spans="1:5" ht="13.8" x14ac:dyDescent="0.25">
      <c r="A5101" s="47">
        <v>39364</v>
      </c>
      <c r="B5101" s="45" t="str">
        <f t="shared" si="164"/>
        <v>October</v>
      </c>
      <c r="C5101" s="53">
        <f t="shared" si="165"/>
        <v>2007</v>
      </c>
      <c r="D5101" s="43" t="s">
        <v>96</v>
      </c>
      <c r="E5101" s="132">
        <v>32.427333333333337</v>
      </c>
    </row>
    <row r="5102" spans="1:5" ht="13.8" x14ac:dyDescent="0.25">
      <c r="A5102" s="47">
        <v>39364</v>
      </c>
      <c r="B5102" s="45" t="str">
        <f t="shared" si="164"/>
        <v>October</v>
      </c>
      <c r="C5102" s="53">
        <f t="shared" si="165"/>
        <v>2007</v>
      </c>
      <c r="D5102" s="43" t="s">
        <v>97</v>
      </c>
      <c r="E5102" s="132">
        <v>30.895333333333333</v>
      </c>
    </row>
    <row r="5103" spans="1:5" ht="13.8" x14ac:dyDescent="0.25">
      <c r="A5103" s="47">
        <v>39364</v>
      </c>
      <c r="B5103" s="45" t="str">
        <f t="shared" si="164"/>
        <v>October</v>
      </c>
      <c r="C5103" s="53">
        <f t="shared" si="165"/>
        <v>2007</v>
      </c>
      <c r="D5103" s="43" t="s">
        <v>98</v>
      </c>
      <c r="E5103" s="132">
        <v>24.256666666666664</v>
      </c>
    </row>
    <row r="5104" spans="1:5" ht="15.6" x14ac:dyDescent="0.3">
      <c r="A5104" s="47">
        <v>39364</v>
      </c>
      <c r="B5104" s="45" t="str">
        <f t="shared" si="164"/>
        <v>October</v>
      </c>
      <c r="C5104" s="53">
        <f t="shared" si="165"/>
        <v>2007</v>
      </c>
      <c r="D5104" s="130" t="s">
        <v>136</v>
      </c>
      <c r="E5104" s="132">
        <v>36.992000000000004</v>
      </c>
    </row>
    <row r="5105" spans="1:5" ht="13.8" x14ac:dyDescent="0.25">
      <c r="A5105" s="47">
        <v>39364</v>
      </c>
      <c r="B5105" s="45" t="str">
        <f t="shared" si="164"/>
        <v>October</v>
      </c>
      <c r="C5105" s="53">
        <f t="shared" si="165"/>
        <v>2007</v>
      </c>
      <c r="D5105" s="43" t="s">
        <v>118</v>
      </c>
      <c r="E5105" s="132">
        <v>33.983999999999995</v>
      </c>
    </row>
    <row r="5106" spans="1:5" ht="13.8" x14ac:dyDescent="0.25">
      <c r="A5106" s="47">
        <v>39364</v>
      </c>
      <c r="B5106" s="45" t="str">
        <f t="shared" si="164"/>
        <v>October</v>
      </c>
      <c r="C5106" s="53">
        <f t="shared" si="165"/>
        <v>2007</v>
      </c>
      <c r="D5106" s="43" t="s">
        <v>102</v>
      </c>
      <c r="E5106" s="132">
        <v>33.536000000000001</v>
      </c>
    </row>
    <row r="5107" spans="1:5" ht="13.8" x14ac:dyDescent="0.25">
      <c r="A5107" s="47">
        <v>39364</v>
      </c>
      <c r="B5107" s="45" t="str">
        <f t="shared" si="164"/>
        <v>October</v>
      </c>
      <c r="C5107" s="53">
        <f t="shared" si="165"/>
        <v>2007</v>
      </c>
      <c r="D5107" s="43" t="s">
        <v>119</v>
      </c>
      <c r="E5107" s="132">
        <v>32.448</v>
      </c>
    </row>
    <row r="5108" spans="1:5" ht="13.8" x14ac:dyDescent="0.25">
      <c r="A5108" s="47">
        <v>39364</v>
      </c>
      <c r="B5108" s="45" t="str">
        <f t="shared" si="164"/>
        <v>October</v>
      </c>
      <c r="C5108" s="53">
        <f t="shared" si="165"/>
        <v>2007</v>
      </c>
      <c r="D5108" s="43" t="s">
        <v>120</v>
      </c>
      <c r="E5108" s="132">
        <v>30.783999999999995</v>
      </c>
    </row>
    <row r="5109" spans="1:5" ht="13.8" x14ac:dyDescent="0.25">
      <c r="A5109" s="47">
        <v>39364</v>
      </c>
      <c r="B5109" s="45" t="str">
        <f t="shared" si="164"/>
        <v>October</v>
      </c>
      <c r="C5109" s="53">
        <f t="shared" si="165"/>
        <v>2007</v>
      </c>
      <c r="D5109" s="43" t="s">
        <v>103</v>
      </c>
      <c r="E5109" s="132">
        <v>29.695999999999998</v>
      </c>
    </row>
    <row r="5110" spans="1:5" ht="13.8" x14ac:dyDescent="0.25">
      <c r="A5110" s="47">
        <v>39364</v>
      </c>
      <c r="B5110" s="45" t="str">
        <f t="shared" si="164"/>
        <v>October</v>
      </c>
      <c r="C5110" s="53">
        <f t="shared" si="165"/>
        <v>2007</v>
      </c>
      <c r="D5110" s="43" t="s">
        <v>116</v>
      </c>
      <c r="E5110" s="132">
        <v>23.022300000000001</v>
      </c>
    </row>
    <row r="5111" spans="1:5" ht="13.8" x14ac:dyDescent="0.25">
      <c r="A5111" s="47">
        <v>39364</v>
      </c>
      <c r="B5111" s="45" t="str">
        <f t="shared" si="164"/>
        <v>October</v>
      </c>
      <c r="C5111" s="53">
        <f t="shared" si="165"/>
        <v>2007</v>
      </c>
      <c r="D5111" s="43" t="s">
        <v>104</v>
      </c>
      <c r="E5111" s="132">
        <v>31.892000000000003</v>
      </c>
    </row>
    <row r="5112" spans="1:5" ht="13.8" x14ac:dyDescent="0.25">
      <c r="A5112" s="47">
        <v>39364</v>
      </c>
      <c r="B5112" s="45" t="str">
        <f t="shared" si="164"/>
        <v>October</v>
      </c>
      <c r="C5112" s="53">
        <f t="shared" si="165"/>
        <v>2007</v>
      </c>
      <c r="D5112" s="43" t="s">
        <v>121</v>
      </c>
      <c r="E5112" s="132">
        <v>30.328000000000003</v>
      </c>
    </row>
    <row r="5113" spans="1:5" ht="13.8" x14ac:dyDescent="0.25">
      <c r="A5113" s="47">
        <v>39364</v>
      </c>
      <c r="B5113" s="45" t="str">
        <f t="shared" si="164"/>
        <v>October</v>
      </c>
      <c r="C5113" s="53">
        <f t="shared" si="165"/>
        <v>2007</v>
      </c>
      <c r="D5113" s="43" t="s">
        <v>122</v>
      </c>
      <c r="E5113" s="132">
        <v>27.471999999999998</v>
      </c>
    </row>
    <row r="5114" spans="1:5" ht="13.8" x14ac:dyDescent="0.25">
      <c r="A5114" s="47">
        <v>39364</v>
      </c>
      <c r="B5114" s="45" t="str">
        <f t="shared" si="164"/>
        <v>October</v>
      </c>
      <c r="C5114" s="53">
        <f t="shared" si="165"/>
        <v>2007</v>
      </c>
      <c r="D5114" s="43" t="s">
        <v>123</v>
      </c>
      <c r="E5114" s="132">
        <v>27.132000000000001</v>
      </c>
    </row>
    <row r="5115" spans="1:5" ht="13.8" x14ac:dyDescent="0.25">
      <c r="A5115" s="47">
        <v>39364</v>
      </c>
      <c r="B5115" s="45" t="str">
        <f t="shared" si="164"/>
        <v>October</v>
      </c>
      <c r="C5115" s="53">
        <f t="shared" si="165"/>
        <v>2007</v>
      </c>
      <c r="D5115" s="43" t="s">
        <v>99</v>
      </c>
      <c r="E5115" s="132">
        <v>21.584</v>
      </c>
    </row>
    <row r="5116" spans="1:5" ht="13.8" x14ac:dyDescent="0.25">
      <c r="A5116" s="47">
        <v>39364</v>
      </c>
      <c r="B5116" s="45" t="str">
        <f t="shared" si="164"/>
        <v>October</v>
      </c>
      <c r="C5116" s="53">
        <f t="shared" si="165"/>
        <v>2007</v>
      </c>
      <c r="D5116" s="43" t="s">
        <v>100</v>
      </c>
      <c r="E5116" s="132">
        <v>21.015999999999998</v>
      </c>
    </row>
    <row r="5117" spans="1:5" ht="13.8" x14ac:dyDescent="0.25">
      <c r="A5117" s="47">
        <v>39364</v>
      </c>
      <c r="B5117" s="45" t="str">
        <f t="shared" ref="B5117:B5178" si="166">TEXT(A5117,"mmmm")</f>
        <v>October</v>
      </c>
      <c r="C5117" s="53">
        <f t="shared" ref="C5117:C5178" si="167">YEAR(A5117)</f>
        <v>2007</v>
      </c>
      <c r="D5117" s="43" t="s">
        <v>101</v>
      </c>
      <c r="E5117" s="132">
        <v>20.107199999999999</v>
      </c>
    </row>
    <row r="5118" spans="1:5" ht="13.8" x14ac:dyDescent="0.25">
      <c r="A5118" s="47">
        <v>39364</v>
      </c>
      <c r="B5118" s="45" t="str">
        <f t="shared" si="166"/>
        <v>October</v>
      </c>
      <c r="C5118" s="53">
        <f t="shared" si="167"/>
        <v>2007</v>
      </c>
      <c r="D5118" s="43" t="s">
        <v>124</v>
      </c>
      <c r="E5118" s="132">
        <v>19.936799999999998</v>
      </c>
    </row>
    <row r="5119" spans="1:5" ht="13.8" x14ac:dyDescent="0.25">
      <c r="A5119" s="47">
        <v>39364</v>
      </c>
      <c r="B5119" s="45" t="str">
        <f t="shared" si="166"/>
        <v>October</v>
      </c>
      <c r="C5119" s="53">
        <f t="shared" si="167"/>
        <v>2007</v>
      </c>
      <c r="D5119" s="43" t="s">
        <v>125</v>
      </c>
      <c r="E5119" s="132">
        <v>17.8352</v>
      </c>
    </row>
    <row r="5120" spans="1:5" ht="13.8" x14ac:dyDescent="0.25">
      <c r="A5120" s="47">
        <v>39364</v>
      </c>
      <c r="B5120" s="45" t="str">
        <f t="shared" si="166"/>
        <v>October</v>
      </c>
      <c r="C5120" s="53">
        <f t="shared" si="167"/>
        <v>2007</v>
      </c>
      <c r="D5120" s="43" t="s">
        <v>126</v>
      </c>
      <c r="E5120" s="132">
        <v>17.730700000000002</v>
      </c>
    </row>
    <row r="5121" spans="1:5" ht="13.8" x14ac:dyDescent="0.25">
      <c r="A5121" s="47">
        <v>39364</v>
      </c>
      <c r="B5121" s="45" t="str">
        <f t="shared" si="166"/>
        <v>October</v>
      </c>
      <c r="C5121" s="53">
        <f t="shared" si="167"/>
        <v>2007</v>
      </c>
      <c r="D5121" s="43" t="s">
        <v>127</v>
      </c>
      <c r="E5121" s="132">
        <v>16.500599999999999</v>
      </c>
    </row>
    <row r="5122" spans="1:5" ht="13.8" x14ac:dyDescent="0.25">
      <c r="A5122" s="47">
        <v>39364</v>
      </c>
      <c r="B5122" s="45" t="str">
        <f t="shared" si="166"/>
        <v>October</v>
      </c>
      <c r="C5122" s="53">
        <f t="shared" si="167"/>
        <v>2007</v>
      </c>
      <c r="D5122" s="43" t="s">
        <v>105</v>
      </c>
      <c r="E5122" s="132">
        <v>14.0296</v>
      </c>
    </row>
    <row r="5123" spans="1:5" ht="13.8" x14ac:dyDescent="0.25">
      <c r="A5123" s="47">
        <v>39364</v>
      </c>
      <c r="B5123" s="45" t="str">
        <f t="shared" si="166"/>
        <v>October</v>
      </c>
      <c r="C5123" s="53">
        <f t="shared" si="167"/>
        <v>2007</v>
      </c>
      <c r="D5123" s="43" t="s">
        <v>128</v>
      </c>
      <c r="E5123" s="132">
        <v>15.2972</v>
      </c>
    </row>
    <row r="5124" spans="1:5" ht="13.8" x14ac:dyDescent="0.25">
      <c r="A5124" s="47">
        <v>39371</v>
      </c>
      <c r="B5124" s="45" t="str">
        <f t="shared" si="166"/>
        <v>October</v>
      </c>
      <c r="C5124" s="53">
        <f t="shared" si="167"/>
        <v>2007</v>
      </c>
      <c r="D5124" s="43" t="s">
        <v>131</v>
      </c>
      <c r="E5124" s="132">
        <v>32.188000000000002</v>
      </c>
    </row>
    <row r="5125" spans="1:5" ht="13.8" x14ac:dyDescent="0.25">
      <c r="A5125" s="47">
        <v>39371</v>
      </c>
      <c r="B5125" s="45" t="str">
        <f t="shared" si="166"/>
        <v>October</v>
      </c>
      <c r="C5125" s="53">
        <f t="shared" si="167"/>
        <v>2007</v>
      </c>
      <c r="D5125" s="43" t="s">
        <v>115</v>
      </c>
      <c r="E5125" s="132">
        <v>31.56</v>
      </c>
    </row>
    <row r="5126" spans="1:5" ht="13.8" x14ac:dyDescent="0.25">
      <c r="A5126" s="47">
        <v>39371</v>
      </c>
      <c r="B5126" s="45" t="str">
        <f t="shared" si="166"/>
        <v>October</v>
      </c>
      <c r="C5126" s="53">
        <f t="shared" si="167"/>
        <v>2007</v>
      </c>
      <c r="D5126" s="43" t="s">
        <v>95</v>
      </c>
      <c r="E5126" s="132">
        <v>27.9832</v>
      </c>
    </row>
    <row r="5127" spans="1:5" ht="13.8" x14ac:dyDescent="0.25">
      <c r="A5127" s="47">
        <v>39371</v>
      </c>
      <c r="B5127" s="45" t="str">
        <f t="shared" si="166"/>
        <v>October</v>
      </c>
      <c r="C5127" s="53">
        <f t="shared" si="167"/>
        <v>2007</v>
      </c>
      <c r="D5127" s="43" t="s">
        <v>96</v>
      </c>
      <c r="E5127" s="132">
        <v>26.720800000000001</v>
      </c>
    </row>
    <row r="5128" spans="1:5" ht="13.8" x14ac:dyDescent="0.25">
      <c r="A5128" s="47">
        <v>39371</v>
      </c>
      <c r="B5128" s="45" t="str">
        <f t="shared" si="166"/>
        <v>October</v>
      </c>
      <c r="C5128" s="53">
        <f t="shared" si="167"/>
        <v>2007</v>
      </c>
      <c r="D5128" s="43" t="s">
        <v>97</v>
      </c>
      <c r="E5128" s="132">
        <v>25.458400000000001</v>
      </c>
    </row>
    <row r="5129" spans="1:5" ht="13.8" x14ac:dyDescent="0.25">
      <c r="A5129" s="47">
        <v>39371</v>
      </c>
      <c r="B5129" s="45" t="str">
        <f t="shared" si="166"/>
        <v>October</v>
      </c>
      <c r="C5129" s="53">
        <f t="shared" si="167"/>
        <v>2007</v>
      </c>
      <c r="D5129" s="43" t="s">
        <v>98</v>
      </c>
      <c r="E5129" s="132">
        <v>19.988</v>
      </c>
    </row>
    <row r="5130" spans="1:5" ht="15.6" x14ac:dyDescent="0.3">
      <c r="A5130" s="47">
        <v>39371</v>
      </c>
      <c r="B5130" s="45" t="str">
        <f t="shared" si="166"/>
        <v>October</v>
      </c>
      <c r="C5130" s="53">
        <f t="shared" si="167"/>
        <v>2007</v>
      </c>
      <c r="D5130" s="130" t="s">
        <v>136</v>
      </c>
      <c r="E5130" s="132">
        <v>30.402800000000003</v>
      </c>
    </row>
    <row r="5131" spans="1:5" ht="13.8" x14ac:dyDescent="0.25">
      <c r="A5131" s="47">
        <v>39371</v>
      </c>
      <c r="B5131" s="45" t="str">
        <f t="shared" si="166"/>
        <v>October</v>
      </c>
      <c r="C5131" s="53">
        <f t="shared" si="167"/>
        <v>2007</v>
      </c>
      <c r="D5131" s="43" t="s">
        <v>118</v>
      </c>
      <c r="E5131" s="132">
        <v>27.930599999999998</v>
      </c>
    </row>
    <row r="5132" spans="1:5" ht="13.8" x14ac:dyDescent="0.25">
      <c r="A5132" s="47">
        <v>39371</v>
      </c>
      <c r="B5132" s="45" t="str">
        <f t="shared" si="166"/>
        <v>October</v>
      </c>
      <c r="C5132" s="53">
        <f t="shared" si="167"/>
        <v>2007</v>
      </c>
      <c r="D5132" s="43" t="s">
        <v>102</v>
      </c>
      <c r="E5132" s="132">
        <v>27.562400000000004</v>
      </c>
    </row>
    <row r="5133" spans="1:5" ht="13.8" x14ac:dyDescent="0.25">
      <c r="A5133" s="47">
        <v>39371</v>
      </c>
      <c r="B5133" s="45" t="str">
        <f t="shared" si="166"/>
        <v>October</v>
      </c>
      <c r="C5133" s="53">
        <f t="shared" si="167"/>
        <v>2007</v>
      </c>
      <c r="D5133" s="43" t="s">
        <v>119</v>
      </c>
      <c r="E5133" s="132">
        <v>26.668200000000002</v>
      </c>
    </row>
    <row r="5134" spans="1:5" ht="13.8" x14ac:dyDescent="0.25">
      <c r="A5134" s="47">
        <v>39371</v>
      </c>
      <c r="B5134" s="45" t="str">
        <f t="shared" si="166"/>
        <v>October</v>
      </c>
      <c r="C5134" s="53">
        <f t="shared" si="167"/>
        <v>2007</v>
      </c>
      <c r="D5134" s="43" t="s">
        <v>120</v>
      </c>
      <c r="E5134" s="132">
        <v>25.300599999999999</v>
      </c>
    </row>
    <row r="5135" spans="1:5" ht="13.8" x14ac:dyDescent="0.25">
      <c r="A5135" s="47">
        <v>39371</v>
      </c>
      <c r="B5135" s="45" t="str">
        <f t="shared" si="166"/>
        <v>October</v>
      </c>
      <c r="C5135" s="53">
        <f t="shared" si="167"/>
        <v>2007</v>
      </c>
      <c r="D5135" s="43" t="s">
        <v>103</v>
      </c>
      <c r="E5135" s="132">
        <v>24.406399999999998</v>
      </c>
    </row>
    <row r="5136" spans="1:5" ht="13.8" x14ac:dyDescent="0.25">
      <c r="A5136" s="47">
        <v>39371</v>
      </c>
      <c r="B5136" s="45" t="str">
        <f t="shared" si="166"/>
        <v>October</v>
      </c>
      <c r="C5136" s="53">
        <f t="shared" si="167"/>
        <v>2007</v>
      </c>
      <c r="D5136" s="43" t="s">
        <v>116</v>
      </c>
      <c r="E5136" s="132">
        <v>17.077200000000001</v>
      </c>
    </row>
    <row r="5137" spans="1:5" ht="13.8" x14ac:dyDescent="0.25">
      <c r="A5137" s="47">
        <v>39371</v>
      </c>
      <c r="B5137" s="45" t="str">
        <f t="shared" si="166"/>
        <v>October</v>
      </c>
      <c r="C5137" s="53">
        <f t="shared" si="167"/>
        <v>2007</v>
      </c>
      <c r="D5137" s="43" t="s">
        <v>104</v>
      </c>
      <c r="E5137" s="132">
        <v>23.590700000000002</v>
      </c>
    </row>
    <row r="5138" spans="1:5" ht="13.8" x14ac:dyDescent="0.25">
      <c r="A5138" s="47">
        <v>39371</v>
      </c>
      <c r="B5138" s="45" t="str">
        <f t="shared" si="166"/>
        <v>October</v>
      </c>
      <c r="C5138" s="53">
        <f t="shared" si="167"/>
        <v>2007</v>
      </c>
      <c r="D5138" s="43" t="s">
        <v>121</v>
      </c>
      <c r="E5138" s="132">
        <v>22.433800000000002</v>
      </c>
    </row>
    <row r="5139" spans="1:5" ht="13.8" x14ac:dyDescent="0.25">
      <c r="A5139" s="47">
        <v>39371</v>
      </c>
      <c r="B5139" s="45" t="str">
        <f t="shared" si="166"/>
        <v>October</v>
      </c>
      <c r="C5139" s="53">
        <f t="shared" si="167"/>
        <v>2007</v>
      </c>
      <c r="D5139" s="43" t="s">
        <v>122</v>
      </c>
      <c r="E5139" s="132">
        <v>20.321200000000001</v>
      </c>
    </row>
    <row r="5140" spans="1:5" ht="13.8" x14ac:dyDescent="0.25">
      <c r="A5140" s="47">
        <v>39371</v>
      </c>
      <c r="B5140" s="45" t="str">
        <f t="shared" si="166"/>
        <v>October</v>
      </c>
      <c r="C5140" s="53">
        <f t="shared" si="167"/>
        <v>2007</v>
      </c>
      <c r="D5140" s="43" t="s">
        <v>123</v>
      </c>
      <c r="E5140" s="132">
        <v>20.069700000000001</v>
      </c>
    </row>
    <row r="5141" spans="1:5" ht="13.8" x14ac:dyDescent="0.25">
      <c r="A5141" s="47">
        <v>39371</v>
      </c>
      <c r="B5141" s="45" t="str">
        <f t="shared" si="166"/>
        <v>October</v>
      </c>
      <c r="C5141" s="53">
        <f t="shared" si="167"/>
        <v>2007</v>
      </c>
      <c r="D5141" s="43" t="s">
        <v>99</v>
      </c>
      <c r="E5141" s="132">
        <v>14.325999999999999</v>
      </c>
    </row>
    <row r="5142" spans="1:5" ht="13.8" x14ac:dyDescent="0.25">
      <c r="A5142" s="47">
        <v>39371</v>
      </c>
      <c r="B5142" s="45" t="str">
        <f t="shared" si="166"/>
        <v>October</v>
      </c>
      <c r="C5142" s="53">
        <f t="shared" si="167"/>
        <v>2007</v>
      </c>
      <c r="D5142" s="43" t="s">
        <v>100</v>
      </c>
      <c r="E5142" s="132">
        <v>13.949000000000002</v>
      </c>
    </row>
    <row r="5143" spans="1:5" ht="13.8" x14ac:dyDescent="0.25">
      <c r="A5143" s="47">
        <v>39371</v>
      </c>
      <c r="B5143" s="45" t="str">
        <f t="shared" si="166"/>
        <v>October</v>
      </c>
      <c r="C5143" s="53">
        <f t="shared" si="167"/>
        <v>2007</v>
      </c>
      <c r="D5143" s="43" t="s">
        <v>101</v>
      </c>
      <c r="E5143" s="132">
        <v>13.345799999999999</v>
      </c>
    </row>
    <row r="5144" spans="1:5" ht="13.8" x14ac:dyDescent="0.25">
      <c r="A5144" s="47">
        <v>39371</v>
      </c>
      <c r="B5144" s="45" t="str">
        <f t="shared" si="166"/>
        <v>October</v>
      </c>
      <c r="C5144" s="53">
        <f t="shared" si="167"/>
        <v>2007</v>
      </c>
      <c r="D5144" s="43" t="s">
        <v>124</v>
      </c>
      <c r="E5144" s="132">
        <v>13.232699999999999</v>
      </c>
    </row>
    <row r="5145" spans="1:5" ht="13.8" x14ac:dyDescent="0.25">
      <c r="A5145" s="47">
        <v>39371</v>
      </c>
      <c r="B5145" s="45" t="str">
        <f t="shared" si="166"/>
        <v>October</v>
      </c>
      <c r="C5145" s="53">
        <f t="shared" si="167"/>
        <v>2007</v>
      </c>
      <c r="D5145" s="43" t="s">
        <v>125</v>
      </c>
      <c r="E5145" s="132">
        <v>11.8378</v>
      </c>
    </row>
    <row r="5146" spans="1:5" ht="13.8" x14ac:dyDescent="0.25">
      <c r="A5146" s="47">
        <v>39371</v>
      </c>
      <c r="B5146" s="45" t="str">
        <f t="shared" si="166"/>
        <v>October</v>
      </c>
      <c r="C5146" s="53">
        <f t="shared" si="167"/>
        <v>2007</v>
      </c>
      <c r="D5146" s="43" t="s">
        <v>126</v>
      </c>
      <c r="E5146" s="132">
        <v>12.0198</v>
      </c>
    </row>
    <row r="5147" spans="1:5" ht="13.8" x14ac:dyDescent="0.25">
      <c r="A5147" s="47">
        <v>39371</v>
      </c>
      <c r="B5147" s="45" t="str">
        <f t="shared" si="166"/>
        <v>October</v>
      </c>
      <c r="C5147" s="53">
        <f t="shared" si="167"/>
        <v>2007</v>
      </c>
      <c r="D5147" s="43" t="s">
        <v>127</v>
      </c>
      <c r="E5147" s="132">
        <v>11.4009</v>
      </c>
    </row>
    <row r="5148" spans="1:5" ht="13.8" x14ac:dyDescent="0.25">
      <c r="A5148" s="47">
        <v>39371</v>
      </c>
      <c r="B5148" s="45" t="str">
        <f t="shared" si="166"/>
        <v>October</v>
      </c>
      <c r="C5148" s="53">
        <f t="shared" si="167"/>
        <v>2007</v>
      </c>
      <c r="D5148" s="43" t="s">
        <v>105</v>
      </c>
      <c r="E5148" s="132">
        <v>9.3119000000000014</v>
      </c>
    </row>
    <row r="5149" spans="1:5" ht="13.8" x14ac:dyDescent="0.25">
      <c r="A5149" s="47">
        <v>39371</v>
      </c>
      <c r="B5149" s="45" t="str">
        <f t="shared" si="166"/>
        <v>October</v>
      </c>
      <c r="C5149" s="53">
        <f t="shared" si="167"/>
        <v>2007</v>
      </c>
      <c r="D5149" s="43" t="s">
        <v>128</v>
      </c>
      <c r="E5149" s="132">
        <v>10.923299999999999</v>
      </c>
    </row>
    <row r="5150" spans="1:5" ht="13.8" x14ac:dyDescent="0.25">
      <c r="A5150" s="47">
        <v>39378</v>
      </c>
      <c r="B5150" s="45" t="str">
        <f t="shared" si="166"/>
        <v>October</v>
      </c>
      <c r="C5150" s="53">
        <f t="shared" si="167"/>
        <v>2007</v>
      </c>
      <c r="D5150" s="43" t="s">
        <v>131</v>
      </c>
      <c r="E5150" s="132">
        <v>31.321400000000004</v>
      </c>
    </row>
    <row r="5151" spans="1:5" ht="13.8" x14ac:dyDescent="0.25">
      <c r="A5151" s="47">
        <v>39378</v>
      </c>
      <c r="B5151" s="45" t="str">
        <f t="shared" si="166"/>
        <v>October</v>
      </c>
      <c r="C5151" s="53">
        <f t="shared" si="167"/>
        <v>2007</v>
      </c>
      <c r="D5151" s="43" t="s">
        <v>115</v>
      </c>
      <c r="E5151" s="132">
        <v>30.9</v>
      </c>
    </row>
    <row r="5152" spans="1:5" ht="13.8" x14ac:dyDescent="0.25">
      <c r="A5152" s="47">
        <v>39378</v>
      </c>
      <c r="B5152" s="45" t="str">
        <f t="shared" si="166"/>
        <v>October</v>
      </c>
      <c r="C5152" s="53">
        <f t="shared" si="167"/>
        <v>2007</v>
      </c>
      <c r="D5152" s="43" t="s">
        <v>95</v>
      </c>
      <c r="E5152" s="132">
        <v>27.398000000000003</v>
      </c>
    </row>
    <row r="5153" spans="1:5" ht="13.8" x14ac:dyDescent="0.25">
      <c r="A5153" s="47">
        <v>39378</v>
      </c>
      <c r="B5153" s="45" t="str">
        <f t="shared" si="166"/>
        <v>October</v>
      </c>
      <c r="C5153" s="53">
        <f t="shared" si="167"/>
        <v>2007</v>
      </c>
      <c r="D5153" s="43" t="s">
        <v>96</v>
      </c>
      <c r="E5153" s="132">
        <v>26.161999999999999</v>
      </c>
    </row>
    <row r="5154" spans="1:5" ht="13.8" x14ac:dyDescent="0.25">
      <c r="A5154" s="47">
        <v>39378</v>
      </c>
      <c r="B5154" s="45" t="str">
        <f t="shared" si="166"/>
        <v>October</v>
      </c>
      <c r="C5154" s="53">
        <f t="shared" si="167"/>
        <v>2007</v>
      </c>
      <c r="D5154" s="43" t="s">
        <v>97</v>
      </c>
      <c r="E5154" s="132">
        <v>24.925999999999998</v>
      </c>
    </row>
    <row r="5155" spans="1:5" ht="13.8" x14ac:dyDescent="0.25">
      <c r="A5155" s="47">
        <v>39378</v>
      </c>
      <c r="B5155" s="45" t="str">
        <f t="shared" si="166"/>
        <v>October</v>
      </c>
      <c r="C5155" s="53">
        <f t="shared" si="167"/>
        <v>2007</v>
      </c>
      <c r="D5155" s="43" t="s">
        <v>98</v>
      </c>
      <c r="E5155" s="132">
        <v>19.57</v>
      </c>
    </row>
    <row r="5156" spans="1:5" ht="15.6" x14ac:dyDescent="0.3">
      <c r="A5156" s="47">
        <v>39378</v>
      </c>
      <c r="B5156" s="45" t="str">
        <f t="shared" si="166"/>
        <v>October</v>
      </c>
      <c r="C5156" s="53">
        <f t="shared" si="167"/>
        <v>2007</v>
      </c>
      <c r="D5156" s="130" t="s">
        <v>136</v>
      </c>
      <c r="E5156" s="132">
        <v>30.826666666666668</v>
      </c>
    </row>
    <row r="5157" spans="1:5" ht="13.8" x14ac:dyDescent="0.25">
      <c r="A5157" s="47">
        <v>39378</v>
      </c>
      <c r="B5157" s="45" t="str">
        <f t="shared" si="166"/>
        <v>October</v>
      </c>
      <c r="C5157" s="53">
        <f t="shared" si="167"/>
        <v>2007</v>
      </c>
      <c r="D5157" s="43" t="s">
        <v>118</v>
      </c>
      <c r="E5157" s="132">
        <v>28.32</v>
      </c>
    </row>
    <row r="5158" spans="1:5" ht="13.8" x14ac:dyDescent="0.25">
      <c r="A5158" s="47">
        <v>39378</v>
      </c>
      <c r="B5158" s="45" t="str">
        <f t="shared" si="166"/>
        <v>October</v>
      </c>
      <c r="C5158" s="53">
        <f t="shared" si="167"/>
        <v>2007</v>
      </c>
      <c r="D5158" s="43" t="s">
        <v>102</v>
      </c>
      <c r="E5158" s="132">
        <v>27.946666666666669</v>
      </c>
    </row>
    <row r="5159" spans="1:5" ht="13.8" x14ac:dyDescent="0.25">
      <c r="A5159" s="47">
        <v>39378</v>
      </c>
      <c r="B5159" s="45" t="str">
        <f t="shared" si="166"/>
        <v>October</v>
      </c>
      <c r="C5159" s="53">
        <f t="shared" si="167"/>
        <v>2007</v>
      </c>
      <c r="D5159" s="43" t="s">
        <v>119</v>
      </c>
      <c r="E5159" s="132">
        <v>27.040000000000006</v>
      </c>
    </row>
    <row r="5160" spans="1:5" ht="13.8" x14ac:dyDescent="0.25">
      <c r="A5160" s="47">
        <v>39378</v>
      </c>
      <c r="B5160" s="45" t="str">
        <f t="shared" si="166"/>
        <v>October</v>
      </c>
      <c r="C5160" s="53">
        <f t="shared" si="167"/>
        <v>2007</v>
      </c>
      <c r="D5160" s="43" t="s">
        <v>120</v>
      </c>
      <c r="E5160" s="132">
        <v>25.653333333333336</v>
      </c>
    </row>
    <row r="5161" spans="1:5" ht="13.8" x14ac:dyDescent="0.25">
      <c r="A5161" s="47">
        <v>39378</v>
      </c>
      <c r="B5161" s="45" t="str">
        <f t="shared" si="166"/>
        <v>October</v>
      </c>
      <c r="C5161" s="53">
        <f t="shared" si="167"/>
        <v>2007</v>
      </c>
      <c r="D5161" s="43" t="s">
        <v>103</v>
      </c>
      <c r="E5161" s="132">
        <v>24.746666666666666</v>
      </c>
    </row>
    <row r="5162" spans="1:5" ht="13.8" x14ac:dyDescent="0.25">
      <c r="A5162" s="47">
        <v>39378</v>
      </c>
      <c r="B5162" s="45" t="str">
        <f t="shared" si="166"/>
        <v>October</v>
      </c>
      <c r="C5162" s="53">
        <f t="shared" si="167"/>
        <v>2007</v>
      </c>
      <c r="D5162" s="43" t="s">
        <v>116</v>
      </c>
      <c r="E5162" s="132">
        <v>15.760500000000002</v>
      </c>
    </row>
    <row r="5163" spans="1:5" ht="13.8" x14ac:dyDescent="0.25">
      <c r="A5163" s="47">
        <v>39378</v>
      </c>
      <c r="B5163" s="45" t="str">
        <f t="shared" si="166"/>
        <v>October</v>
      </c>
      <c r="C5163" s="53">
        <f t="shared" si="167"/>
        <v>2007</v>
      </c>
      <c r="D5163" s="43" t="s">
        <v>104</v>
      </c>
      <c r="E5163" s="132">
        <v>22.551083333333334</v>
      </c>
    </row>
    <row r="5164" spans="1:5" ht="13.8" x14ac:dyDescent="0.25">
      <c r="A5164" s="47">
        <v>39378</v>
      </c>
      <c r="B5164" s="45" t="str">
        <f t="shared" si="166"/>
        <v>October</v>
      </c>
      <c r="C5164" s="53">
        <f t="shared" si="167"/>
        <v>2007</v>
      </c>
      <c r="D5164" s="43" t="s">
        <v>121</v>
      </c>
      <c r="E5164" s="132">
        <v>21.445166666666665</v>
      </c>
    </row>
    <row r="5165" spans="1:5" ht="13.8" x14ac:dyDescent="0.25">
      <c r="A5165" s="47">
        <v>39378</v>
      </c>
      <c r="B5165" s="45" t="str">
        <f t="shared" si="166"/>
        <v>October</v>
      </c>
      <c r="C5165" s="53">
        <f t="shared" si="167"/>
        <v>2007</v>
      </c>
      <c r="D5165" s="43" t="s">
        <v>122</v>
      </c>
      <c r="E5165" s="132">
        <v>19.425666666666665</v>
      </c>
    </row>
    <row r="5166" spans="1:5" ht="13.8" x14ac:dyDescent="0.25">
      <c r="A5166" s="47">
        <v>39378</v>
      </c>
      <c r="B5166" s="45" t="str">
        <f t="shared" si="166"/>
        <v>October</v>
      </c>
      <c r="C5166" s="53">
        <f t="shared" si="167"/>
        <v>2007</v>
      </c>
      <c r="D5166" s="43" t="s">
        <v>123</v>
      </c>
      <c r="E5166" s="132">
        <v>19.18525</v>
      </c>
    </row>
    <row r="5167" spans="1:5" ht="13.8" x14ac:dyDescent="0.25">
      <c r="A5167" s="47">
        <v>39378</v>
      </c>
      <c r="B5167" s="45" t="str">
        <f t="shared" si="166"/>
        <v>October</v>
      </c>
      <c r="C5167" s="53">
        <f t="shared" si="167"/>
        <v>2007</v>
      </c>
      <c r="D5167" s="43" t="s">
        <v>99</v>
      </c>
      <c r="E5167" s="132">
        <v>13.68</v>
      </c>
    </row>
    <row r="5168" spans="1:5" ht="13.8" x14ac:dyDescent="0.25">
      <c r="A5168" s="47">
        <v>39378</v>
      </c>
      <c r="B5168" s="45" t="str">
        <f t="shared" si="166"/>
        <v>October</v>
      </c>
      <c r="C5168" s="53">
        <f t="shared" si="167"/>
        <v>2007</v>
      </c>
      <c r="D5168" s="43" t="s">
        <v>100</v>
      </c>
      <c r="E5168" s="132">
        <v>13.32</v>
      </c>
    </row>
    <row r="5169" spans="1:5" ht="13.8" x14ac:dyDescent="0.25">
      <c r="A5169" s="47">
        <v>39378</v>
      </c>
      <c r="B5169" s="45" t="str">
        <f t="shared" si="166"/>
        <v>October</v>
      </c>
      <c r="C5169" s="53">
        <f t="shared" si="167"/>
        <v>2007</v>
      </c>
      <c r="D5169" s="43" t="s">
        <v>101</v>
      </c>
      <c r="E5169" s="132">
        <v>12.744000000000002</v>
      </c>
    </row>
    <row r="5170" spans="1:5" ht="13.8" x14ac:dyDescent="0.25">
      <c r="A5170" s="47">
        <v>39378</v>
      </c>
      <c r="B5170" s="45" t="str">
        <f t="shared" si="166"/>
        <v>October</v>
      </c>
      <c r="C5170" s="53">
        <f t="shared" si="167"/>
        <v>2007</v>
      </c>
      <c r="D5170" s="43" t="s">
        <v>124</v>
      </c>
      <c r="E5170" s="132">
        <v>12.635999999999999</v>
      </c>
    </row>
    <row r="5171" spans="1:5" ht="13.8" x14ac:dyDescent="0.25">
      <c r="A5171" s="47">
        <v>39378</v>
      </c>
      <c r="B5171" s="45" t="str">
        <f t="shared" si="166"/>
        <v>October</v>
      </c>
      <c r="C5171" s="53">
        <f t="shared" si="167"/>
        <v>2007</v>
      </c>
      <c r="D5171" s="43" t="s">
        <v>125</v>
      </c>
      <c r="E5171" s="132">
        <v>11.304</v>
      </c>
    </row>
    <row r="5172" spans="1:5" ht="13.8" x14ac:dyDescent="0.25">
      <c r="A5172" s="47">
        <v>39378</v>
      </c>
      <c r="B5172" s="45" t="str">
        <f t="shared" si="166"/>
        <v>October</v>
      </c>
      <c r="C5172" s="53">
        <f t="shared" si="167"/>
        <v>2007</v>
      </c>
      <c r="D5172" s="43" t="s">
        <v>126</v>
      </c>
      <c r="E5172" s="132">
        <v>11.511500000000002</v>
      </c>
    </row>
    <row r="5173" spans="1:5" ht="13.8" x14ac:dyDescent="0.25">
      <c r="A5173" s="47">
        <v>39378</v>
      </c>
      <c r="B5173" s="45" t="str">
        <f t="shared" si="166"/>
        <v>October</v>
      </c>
      <c r="C5173" s="53">
        <f t="shared" si="167"/>
        <v>2007</v>
      </c>
      <c r="D5173" s="43" t="s">
        <v>127</v>
      </c>
      <c r="E5173" s="132">
        <v>10.947000000000001</v>
      </c>
    </row>
    <row r="5174" spans="1:5" ht="13.8" x14ac:dyDescent="0.25">
      <c r="A5174" s="47">
        <v>39378</v>
      </c>
      <c r="B5174" s="45" t="str">
        <f t="shared" si="166"/>
        <v>October</v>
      </c>
      <c r="C5174" s="53">
        <f t="shared" si="167"/>
        <v>2007</v>
      </c>
      <c r="D5174" s="43" t="s">
        <v>105</v>
      </c>
      <c r="E5174" s="132">
        <v>8.8920000000000012</v>
      </c>
    </row>
    <row r="5175" spans="1:5" ht="13.8" x14ac:dyDescent="0.25">
      <c r="A5175" s="47">
        <v>39378</v>
      </c>
      <c r="B5175" s="45" t="str">
        <f t="shared" si="166"/>
        <v>October</v>
      </c>
      <c r="C5175" s="53">
        <f t="shared" si="167"/>
        <v>2007</v>
      </c>
      <c r="D5175" s="43" t="s">
        <v>128</v>
      </c>
      <c r="E5175" s="132">
        <v>10.534000000000001</v>
      </c>
    </row>
    <row r="5176" spans="1:5" ht="13.8" x14ac:dyDescent="0.25">
      <c r="A5176" s="47">
        <v>39385</v>
      </c>
      <c r="B5176" s="45" t="str">
        <f t="shared" si="166"/>
        <v>October</v>
      </c>
      <c r="C5176" s="53">
        <f t="shared" si="167"/>
        <v>2007</v>
      </c>
      <c r="D5176" s="43" t="s">
        <v>131</v>
      </c>
      <c r="E5176" s="132">
        <v>34.045000000000002</v>
      </c>
    </row>
    <row r="5177" spans="1:5" ht="13.8" x14ac:dyDescent="0.25">
      <c r="A5177" s="47">
        <v>39385</v>
      </c>
      <c r="B5177" s="45" t="str">
        <f t="shared" si="166"/>
        <v>October</v>
      </c>
      <c r="C5177" s="53">
        <f t="shared" si="167"/>
        <v>2007</v>
      </c>
      <c r="D5177" s="43" t="s">
        <v>115</v>
      </c>
      <c r="E5177" s="132">
        <v>30.54</v>
      </c>
    </row>
    <row r="5178" spans="1:5" ht="13.8" x14ac:dyDescent="0.25">
      <c r="A5178" s="47">
        <v>39385</v>
      </c>
      <c r="B5178" s="45" t="str">
        <f t="shared" si="166"/>
        <v>October</v>
      </c>
      <c r="C5178" s="53">
        <f t="shared" si="167"/>
        <v>2007</v>
      </c>
      <c r="D5178" s="43" t="s">
        <v>95</v>
      </c>
      <c r="E5178" s="132">
        <v>27.078800000000001</v>
      </c>
    </row>
    <row r="5179" spans="1:5" ht="13.8" x14ac:dyDescent="0.25">
      <c r="A5179" s="47">
        <v>39385</v>
      </c>
      <c r="B5179" s="45" t="str">
        <f t="shared" ref="B5179:B5239" si="168">TEXT(A5179,"mmmm")</f>
        <v>October</v>
      </c>
      <c r="C5179" s="53">
        <f t="shared" ref="C5179:C5239" si="169">YEAR(A5179)</f>
        <v>2007</v>
      </c>
      <c r="D5179" s="43" t="s">
        <v>96</v>
      </c>
      <c r="E5179" s="132">
        <v>25.857200000000002</v>
      </c>
    </row>
    <row r="5180" spans="1:5" ht="13.8" x14ac:dyDescent="0.25">
      <c r="A5180" s="47">
        <v>39385</v>
      </c>
      <c r="B5180" s="45" t="str">
        <f t="shared" si="168"/>
        <v>October</v>
      </c>
      <c r="C5180" s="53">
        <f t="shared" si="169"/>
        <v>2007</v>
      </c>
      <c r="D5180" s="43" t="s">
        <v>97</v>
      </c>
      <c r="E5180" s="132">
        <v>24.6356</v>
      </c>
    </row>
    <row r="5181" spans="1:5" ht="13.8" x14ac:dyDescent="0.25">
      <c r="A5181" s="47">
        <v>39385</v>
      </c>
      <c r="B5181" s="45" t="str">
        <f t="shared" si="168"/>
        <v>October</v>
      </c>
      <c r="C5181" s="53">
        <f t="shared" si="169"/>
        <v>2007</v>
      </c>
      <c r="D5181" s="43" t="s">
        <v>98</v>
      </c>
      <c r="E5181" s="132">
        <v>19.341999999999999</v>
      </c>
    </row>
    <row r="5182" spans="1:5" ht="15.6" x14ac:dyDescent="0.3">
      <c r="A5182" s="47">
        <v>39385</v>
      </c>
      <c r="B5182" s="45" t="str">
        <f t="shared" si="168"/>
        <v>October</v>
      </c>
      <c r="C5182" s="53">
        <f t="shared" si="169"/>
        <v>2007</v>
      </c>
      <c r="D5182" s="130" t="s">
        <v>136</v>
      </c>
      <c r="E5182" s="132">
        <v>26.356800000000003</v>
      </c>
    </row>
    <row r="5183" spans="1:5" ht="13.8" x14ac:dyDescent="0.25">
      <c r="A5183" s="47">
        <v>39385</v>
      </c>
      <c r="B5183" s="45" t="str">
        <f t="shared" si="168"/>
        <v>October</v>
      </c>
      <c r="C5183" s="53">
        <f t="shared" si="169"/>
        <v>2007</v>
      </c>
      <c r="D5183" s="43" t="s">
        <v>118</v>
      </c>
      <c r="E5183" s="132">
        <v>24.213599999999996</v>
      </c>
    </row>
    <row r="5184" spans="1:5" ht="13.8" x14ac:dyDescent="0.25">
      <c r="A5184" s="47">
        <v>39385</v>
      </c>
      <c r="B5184" s="45" t="str">
        <f t="shared" si="168"/>
        <v>October</v>
      </c>
      <c r="C5184" s="53">
        <f t="shared" si="169"/>
        <v>2007</v>
      </c>
      <c r="D5184" s="43" t="s">
        <v>102</v>
      </c>
      <c r="E5184" s="132">
        <v>23.894400000000001</v>
      </c>
    </row>
    <row r="5185" spans="1:5" ht="13.8" x14ac:dyDescent="0.25">
      <c r="A5185" s="47">
        <v>39385</v>
      </c>
      <c r="B5185" s="45" t="str">
        <f t="shared" si="168"/>
        <v>October</v>
      </c>
      <c r="C5185" s="53">
        <f t="shared" si="169"/>
        <v>2007</v>
      </c>
      <c r="D5185" s="43" t="s">
        <v>119</v>
      </c>
      <c r="E5185" s="132">
        <v>23.119199999999999</v>
      </c>
    </row>
    <row r="5186" spans="1:5" ht="13.8" x14ac:dyDescent="0.25">
      <c r="A5186" s="47">
        <v>39385</v>
      </c>
      <c r="B5186" s="45" t="str">
        <f t="shared" si="168"/>
        <v>October</v>
      </c>
      <c r="C5186" s="53">
        <f t="shared" si="169"/>
        <v>2007</v>
      </c>
      <c r="D5186" s="43" t="s">
        <v>120</v>
      </c>
      <c r="E5186" s="132">
        <v>21.933599999999998</v>
      </c>
    </row>
    <row r="5187" spans="1:5" ht="13.8" x14ac:dyDescent="0.25">
      <c r="A5187" s="47">
        <v>39385</v>
      </c>
      <c r="B5187" s="45" t="str">
        <f t="shared" si="168"/>
        <v>October</v>
      </c>
      <c r="C5187" s="53">
        <f t="shared" si="169"/>
        <v>2007</v>
      </c>
      <c r="D5187" s="43" t="s">
        <v>103</v>
      </c>
      <c r="E5187" s="132">
        <v>21.158399999999997</v>
      </c>
    </row>
    <row r="5188" spans="1:5" ht="13.8" x14ac:dyDescent="0.25">
      <c r="A5188" s="47">
        <v>39385</v>
      </c>
      <c r="B5188" s="45" t="str">
        <f t="shared" si="168"/>
        <v>October</v>
      </c>
      <c r="C5188" s="53">
        <f t="shared" si="169"/>
        <v>2007</v>
      </c>
      <c r="D5188" s="43" t="s">
        <v>116</v>
      </c>
      <c r="E5188" s="132">
        <v>12.369000000000002</v>
      </c>
    </row>
    <row r="5189" spans="1:5" ht="13.8" x14ac:dyDescent="0.25">
      <c r="A5189" s="47">
        <v>39385</v>
      </c>
      <c r="B5189" s="45" t="str">
        <f t="shared" si="168"/>
        <v>October</v>
      </c>
      <c r="C5189" s="53">
        <f t="shared" si="169"/>
        <v>2007</v>
      </c>
      <c r="D5189" s="43" t="s">
        <v>104</v>
      </c>
      <c r="E5189" s="132">
        <v>16.884</v>
      </c>
    </row>
    <row r="5190" spans="1:5" ht="13.8" x14ac:dyDescent="0.25">
      <c r="A5190" s="47">
        <v>39385</v>
      </c>
      <c r="B5190" s="45" t="str">
        <f t="shared" si="168"/>
        <v>October</v>
      </c>
      <c r="C5190" s="53">
        <f t="shared" si="169"/>
        <v>2007</v>
      </c>
      <c r="D5190" s="43" t="s">
        <v>121</v>
      </c>
      <c r="E5190" s="132">
        <v>16.055999999999997</v>
      </c>
    </row>
    <row r="5191" spans="1:5" ht="13.8" x14ac:dyDescent="0.25">
      <c r="A5191" s="47">
        <v>39385</v>
      </c>
      <c r="B5191" s="45" t="str">
        <f t="shared" si="168"/>
        <v>October</v>
      </c>
      <c r="C5191" s="53">
        <f t="shared" si="169"/>
        <v>2007</v>
      </c>
      <c r="D5191" s="43" t="s">
        <v>122</v>
      </c>
      <c r="E5191" s="132">
        <v>14.544</v>
      </c>
    </row>
    <row r="5192" spans="1:5" ht="13.8" x14ac:dyDescent="0.25">
      <c r="A5192" s="47">
        <v>39385</v>
      </c>
      <c r="B5192" s="45" t="str">
        <f t="shared" si="168"/>
        <v>October</v>
      </c>
      <c r="C5192" s="53">
        <f t="shared" si="169"/>
        <v>2007</v>
      </c>
      <c r="D5192" s="43" t="s">
        <v>123</v>
      </c>
      <c r="E5192" s="132">
        <v>14.364000000000001</v>
      </c>
    </row>
    <row r="5193" spans="1:5" ht="13.8" x14ac:dyDescent="0.25">
      <c r="A5193" s="47">
        <v>39385</v>
      </c>
      <c r="B5193" s="45" t="str">
        <f t="shared" si="168"/>
        <v>October</v>
      </c>
      <c r="C5193" s="53">
        <f t="shared" si="169"/>
        <v>2007</v>
      </c>
      <c r="D5193" s="43" t="s">
        <v>99</v>
      </c>
      <c r="E5193" s="132">
        <v>11.058</v>
      </c>
    </row>
    <row r="5194" spans="1:5" ht="13.8" x14ac:dyDescent="0.25">
      <c r="A5194" s="47">
        <v>39385</v>
      </c>
      <c r="B5194" s="45" t="str">
        <f t="shared" si="168"/>
        <v>October</v>
      </c>
      <c r="C5194" s="53">
        <f t="shared" si="169"/>
        <v>2007</v>
      </c>
      <c r="D5194" s="43" t="s">
        <v>100</v>
      </c>
      <c r="E5194" s="132">
        <v>10.767000000000001</v>
      </c>
    </row>
    <row r="5195" spans="1:5" ht="13.8" x14ac:dyDescent="0.25">
      <c r="A5195" s="47">
        <v>39385</v>
      </c>
      <c r="B5195" s="45" t="str">
        <f t="shared" si="168"/>
        <v>October</v>
      </c>
      <c r="C5195" s="53">
        <f t="shared" si="169"/>
        <v>2007</v>
      </c>
      <c r="D5195" s="43" t="s">
        <v>101</v>
      </c>
      <c r="E5195" s="132">
        <v>10.301400000000001</v>
      </c>
    </row>
    <row r="5196" spans="1:5" ht="13.8" x14ac:dyDescent="0.25">
      <c r="A5196" s="47">
        <v>39385</v>
      </c>
      <c r="B5196" s="45" t="str">
        <f t="shared" si="168"/>
        <v>October</v>
      </c>
      <c r="C5196" s="53">
        <f t="shared" si="169"/>
        <v>2007</v>
      </c>
      <c r="D5196" s="43" t="s">
        <v>124</v>
      </c>
      <c r="E5196" s="132">
        <v>10.2141</v>
      </c>
    </row>
    <row r="5197" spans="1:5" ht="13.8" x14ac:dyDescent="0.25">
      <c r="A5197" s="47">
        <v>39385</v>
      </c>
      <c r="B5197" s="45" t="str">
        <f t="shared" si="168"/>
        <v>October</v>
      </c>
      <c r="C5197" s="53">
        <f t="shared" si="169"/>
        <v>2007</v>
      </c>
      <c r="D5197" s="43" t="s">
        <v>125</v>
      </c>
      <c r="E5197" s="132">
        <v>9.1373999999999995</v>
      </c>
    </row>
    <row r="5198" spans="1:5" ht="13.8" x14ac:dyDescent="0.25">
      <c r="A5198" s="47">
        <v>39385</v>
      </c>
      <c r="B5198" s="45" t="str">
        <f t="shared" si="168"/>
        <v>October</v>
      </c>
      <c r="C5198" s="53">
        <f t="shared" si="169"/>
        <v>2007</v>
      </c>
      <c r="D5198" s="43" t="s">
        <v>126</v>
      </c>
      <c r="E5198" s="132">
        <v>9.4483999999999995</v>
      </c>
    </row>
    <row r="5199" spans="1:5" ht="13.8" x14ac:dyDescent="0.25">
      <c r="A5199" s="47">
        <v>39385</v>
      </c>
      <c r="B5199" s="45" t="str">
        <f t="shared" si="168"/>
        <v>October</v>
      </c>
      <c r="C5199" s="53">
        <f t="shared" si="169"/>
        <v>2007</v>
      </c>
      <c r="D5199" s="43" t="s">
        <v>127</v>
      </c>
      <c r="E5199" s="132">
        <v>9.1047000000000011</v>
      </c>
    </row>
    <row r="5200" spans="1:5" ht="13.8" x14ac:dyDescent="0.25">
      <c r="A5200" s="47">
        <v>39385</v>
      </c>
      <c r="B5200" s="45" t="str">
        <f t="shared" si="168"/>
        <v>October</v>
      </c>
      <c r="C5200" s="53">
        <f t="shared" si="169"/>
        <v>2007</v>
      </c>
      <c r="D5200" s="43" t="s">
        <v>105</v>
      </c>
      <c r="E5200" s="132">
        <v>7.1877000000000013</v>
      </c>
    </row>
    <row r="5201" spans="1:5" ht="13.8" x14ac:dyDescent="0.25">
      <c r="A5201" s="47">
        <v>39385</v>
      </c>
      <c r="B5201" s="45" t="str">
        <f t="shared" si="168"/>
        <v>October</v>
      </c>
      <c r="C5201" s="53">
        <f t="shared" si="169"/>
        <v>2007</v>
      </c>
      <c r="D5201" s="43" t="s">
        <v>128</v>
      </c>
      <c r="E5201" s="132">
        <v>8.9538999999999991</v>
      </c>
    </row>
    <row r="5202" spans="1:5" ht="13.8" x14ac:dyDescent="0.25">
      <c r="A5202" s="47">
        <v>39392</v>
      </c>
      <c r="B5202" s="45" t="str">
        <f t="shared" si="168"/>
        <v>November</v>
      </c>
      <c r="C5202" s="53">
        <f t="shared" si="169"/>
        <v>2007</v>
      </c>
      <c r="D5202" s="43" t="s">
        <v>131</v>
      </c>
      <c r="E5202" s="132">
        <v>28.26766666666667</v>
      </c>
    </row>
    <row r="5203" spans="1:5" ht="13.8" x14ac:dyDescent="0.25">
      <c r="A5203" s="47">
        <v>39392</v>
      </c>
      <c r="B5203" s="45" t="str">
        <f t="shared" si="168"/>
        <v>November</v>
      </c>
      <c r="C5203" s="53">
        <f t="shared" si="169"/>
        <v>2007</v>
      </c>
      <c r="D5203" s="43" t="s">
        <v>115</v>
      </c>
      <c r="E5203" s="132">
        <v>25.35</v>
      </c>
    </row>
    <row r="5204" spans="1:5" ht="13.8" x14ac:dyDescent="0.25">
      <c r="A5204" s="47">
        <v>39392</v>
      </c>
      <c r="B5204" s="45" t="str">
        <f t="shared" si="168"/>
        <v>November</v>
      </c>
      <c r="C5204" s="53">
        <f t="shared" si="169"/>
        <v>2007</v>
      </c>
      <c r="D5204" s="43" t="s">
        <v>95</v>
      </c>
      <c r="E5204" s="132">
        <v>22.477000000000004</v>
      </c>
    </row>
    <row r="5205" spans="1:5" ht="13.8" x14ac:dyDescent="0.25">
      <c r="A5205" s="47">
        <v>39392</v>
      </c>
      <c r="B5205" s="45" t="str">
        <f t="shared" si="168"/>
        <v>November</v>
      </c>
      <c r="C5205" s="53">
        <f t="shared" si="169"/>
        <v>2007</v>
      </c>
      <c r="D5205" s="43" t="s">
        <v>96</v>
      </c>
      <c r="E5205" s="132">
        <v>21.463000000000001</v>
      </c>
    </row>
    <row r="5206" spans="1:5" ht="13.8" x14ac:dyDescent="0.25">
      <c r="A5206" s="47">
        <v>39392</v>
      </c>
      <c r="B5206" s="45" t="str">
        <f t="shared" si="168"/>
        <v>November</v>
      </c>
      <c r="C5206" s="53">
        <f t="shared" si="169"/>
        <v>2007</v>
      </c>
      <c r="D5206" s="43" t="s">
        <v>97</v>
      </c>
      <c r="E5206" s="132">
        <v>20.448999999999998</v>
      </c>
    </row>
    <row r="5207" spans="1:5" ht="13.8" x14ac:dyDescent="0.25">
      <c r="A5207" s="47">
        <v>39392</v>
      </c>
      <c r="B5207" s="45" t="str">
        <f t="shared" si="168"/>
        <v>November</v>
      </c>
      <c r="C5207" s="53">
        <f t="shared" si="169"/>
        <v>2007</v>
      </c>
      <c r="D5207" s="43" t="s">
        <v>98</v>
      </c>
      <c r="E5207" s="132">
        <v>16.055</v>
      </c>
    </row>
    <row r="5208" spans="1:5" ht="15.6" x14ac:dyDescent="0.3">
      <c r="A5208" s="47">
        <v>39392</v>
      </c>
      <c r="B5208" s="45" t="str">
        <f t="shared" si="168"/>
        <v>November</v>
      </c>
      <c r="C5208" s="53">
        <f t="shared" si="169"/>
        <v>2007</v>
      </c>
      <c r="D5208" s="130" t="s">
        <v>136</v>
      </c>
      <c r="E5208" s="132">
        <v>24.131500000000003</v>
      </c>
    </row>
    <row r="5209" spans="1:5" ht="13.8" x14ac:dyDescent="0.25">
      <c r="A5209" s="47">
        <v>39392</v>
      </c>
      <c r="B5209" s="45" t="str">
        <f t="shared" si="168"/>
        <v>November</v>
      </c>
      <c r="C5209" s="53">
        <f t="shared" si="169"/>
        <v>2007</v>
      </c>
      <c r="D5209" s="43" t="s">
        <v>118</v>
      </c>
      <c r="E5209" s="132">
        <v>22.169249999999998</v>
      </c>
    </row>
    <row r="5210" spans="1:5" ht="13.8" x14ac:dyDescent="0.25">
      <c r="A5210" s="47">
        <v>39392</v>
      </c>
      <c r="B5210" s="45" t="str">
        <f t="shared" si="168"/>
        <v>November</v>
      </c>
      <c r="C5210" s="53">
        <f t="shared" si="169"/>
        <v>2007</v>
      </c>
      <c r="D5210" s="43" t="s">
        <v>102</v>
      </c>
      <c r="E5210" s="132">
        <v>21.877000000000002</v>
      </c>
    </row>
    <row r="5211" spans="1:5" ht="13.8" x14ac:dyDescent="0.25">
      <c r="A5211" s="47">
        <v>39392</v>
      </c>
      <c r="B5211" s="45" t="str">
        <f t="shared" si="168"/>
        <v>November</v>
      </c>
      <c r="C5211" s="53">
        <f t="shared" si="169"/>
        <v>2007</v>
      </c>
      <c r="D5211" s="43" t="s">
        <v>119</v>
      </c>
      <c r="E5211" s="132">
        <v>21.167249999999999</v>
      </c>
    </row>
    <row r="5212" spans="1:5" ht="13.8" x14ac:dyDescent="0.25">
      <c r="A5212" s="47">
        <v>39392</v>
      </c>
      <c r="B5212" s="45" t="str">
        <f t="shared" si="168"/>
        <v>November</v>
      </c>
      <c r="C5212" s="53">
        <f t="shared" si="169"/>
        <v>2007</v>
      </c>
      <c r="D5212" s="43" t="s">
        <v>120</v>
      </c>
      <c r="E5212" s="132">
        <v>20.081749999999996</v>
      </c>
    </row>
    <row r="5213" spans="1:5" ht="13.8" x14ac:dyDescent="0.25">
      <c r="A5213" s="47">
        <v>39392</v>
      </c>
      <c r="B5213" s="45" t="str">
        <f t="shared" si="168"/>
        <v>November</v>
      </c>
      <c r="C5213" s="53">
        <f t="shared" si="169"/>
        <v>2007</v>
      </c>
      <c r="D5213" s="43" t="s">
        <v>103</v>
      </c>
      <c r="E5213" s="132">
        <v>19.372</v>
      </c>
    </row>
    <row r="5214" spans="1:5" ht="13.8" x14ac:dyDescent="0.25">
      <c r="A5214" s="47">
        <v>39392</v>
      </c>
      <c r="B5214" s="45" t="str">
        <f t="shared" si="168"/>
        <v>November</v>
      </c>
      <c r="C5214" s="53">
        <f t="shared" si="169"/>
        <v>2007</v>
      </c>
      <c r="D5214" s="43" t="s">
        <v>116</v>
      </c>
      <c r="E5214" s="132">
        <v>12.319125000000001</v>
      </c>
    </row>
    <row r="5215" spans="1:5" ht="13.8" x14ac:dyDescent="0.25">
      <c r="A5215" s="47">
        <v>39392</v>
      </c>
      <c r="B5215" s="45" t="str">
        <f t="shared" si="168"/>
        <v>November</v>
      </c>
      <c r="C5215" s="53">
        <f t="shared" si="169"/>
        <v>2007</v>
      </c>
      <c r="D5215" s="43" t="s">
        <v>104</v>
      </c>
      <c r="E5215" s="132">
        <v>17.118500000000001</v>
      </c>
    </row>
    <row r="5216" spans="1:5" ht="13.8" x14ac:dyDescent="0.25">
      <c r="A5216" s="47">
        <v>39392</v>
      </c>
      <c r="B5216" s="45" t="str">
        <f t="shared" si="168"/>
        <v>November</v>
      </c>
      <c r="C5216" s="53">
        <f t="shared" si="169"/>
        <v>2007</v>
      </c>
      <c r="D5216" s="43" t="s">
        <v>121</v>
      </c>
      <c r="E5216" s="132">
        <v>16.279</v>
      </c>
    </row>
    <row r="5217" spans="1:5" ht="13.8" x14ac:dyDescent="0.25">
      <c r="A5217" s="47">
        <v>39392</v>
      </c>
      <c r="B5217" s="45" t="str">
        <f t="shared" si="168"/>
        <v>November</v>
      </c>
      <c r="C5217" s="53">
        <f t="shared" si="169"/>
        <v>2007</v>
      </c>
      <c r="D5217" s="43" t="s">
        <v>122</v>
      </c>
      <c r="E5217" s="132">
        <v>14.745999999999999</v>
      </c>
    </row>
    <row r="5218" spans="1:5" ht="13.8" x14ac:dyDescent="0.25">
      <c r="A5218" s="47">
        <v>39392</v>
      </c>
      <c r="B5218" s="45" t="str">
        <f t="shared" si="168"/>
        <v>November</v>
      </c>
      <c r="C5218" s="53">
        <f t="shared" si="169"/>
        <v>2007</v>
      </c>
      <c r="D5218" s="43" t="s">
        <v>123</v>
      </c>
      <c r="E5218" s="132">
        <v>14.563500000000001</v>
      </c>
    </row>
    <row r="5219" spans="1:5" ht="13.8" x14ac:dyDescent="0.25">
      <c r="A5219" s="47">
        <v>39392</v>
      </c>
      <c r="B5219" s="45" t="str">
        <f t="shared" si="168"/>
        <v>November</v>
      </c>
      <c r="C5219" s="53">
        <f t="shared" si="169"/>
        <v>2007</v>
      </c>
      <c r="D5219" s="43" t="s">
        <v>99</v>
      </c>
      <c r="E5219" s="132">
        <v>11.115</v>
      </c>
    </row>
    <row r="5220" spans="1:5" ht="13.8" x14ac:dyDescent="0.25">
      <c r="A5220" s="47">
        <v>39392</v>
      </c>
      <c r="B5220" s="45" t="str">
        <f t="shared" si="168"/>
        <v>November</v>
      </c>
      <c r="C5220" s="53">
        <f t="shared" si="169"/>
        <v>2007</v>
      </c>
      <c r="D5220" s="43" t="s">
        <v>100</v>
      </c>
      <c r="E5220" s="132">
        <v>10.8225</v>
      </c>
    </row>
    <row r="5221" spans="1:5" ht="13.8" x14ac:dyDescent="0.25">
      <c r="A5221" s="47">
        <v>39392</v>
      </c>
      <c r="B5221" s="45" t="str">
        <f t="shared" si="168"/>
        <v>November</v>
      </c>
      <c r="C5221" s="53">
        <f t="shared" si="169"/>
        <v>2007</v>
      </c>
      <c r="D5221" s="43" t="s">
        <v>101</v>
      </c>
      <c r="E5221" s="132">
        <v>10.3545</v>
      </c>
    </row>
    <row r="5222" spans="1:5" ht="13.8" x14ac:dyDescent="0.25">
      <c r="A5222" s="47">
        <v>39392</v>
      </c>
      <c r="B5222" s="45" t="str">
        <f t="shared" si="168"/>
        <v>November</v>
      </c>
      <c r="C5222" s="53">
        <f t="shared" si="169"/>
        <v>2007</v>
      </c>
      <c r="D5222" s="43" t="s">
        <v>124</v>
      </c>
      <c r="E5222" s="132">
        <v>10.26675</v>
      </c>
    </row>
    <row r="5223" spans="1:5" ht="13.8" x14ac:dyDescent="0.25">
      <c r="A5223" s="47">
        <v>39392</v>
      </c>
      <c r="B5223" s="45" t="str">
        <f t="shared" si="168"/>
        <v>November</v>
      </c>
      <c r="C5223" s="53">
        <f t="shared" si="169"/>
        <v>2007</v>
      </c>
      <c r="D5223" s="43" t="s">
        <v>125</v>
      </c>
      <c r="E5223" s="132">
        <v>9.1844999999999999</v>
      </c>
    </row>
    <row r="5224" spans="1:5" ht="13.8" x14ac:dyDescent="0.25">
      <c r="A5224" s="47">
        <v>39392</v>
      </c>
      <c r="B5224" s="45" t="str">
        <f t="shared" si="168"/>
        <v>November</v>
      </c>
      <c r="C5224" s="53">
        <f t="shared" si="169"/>
        <v>2007</v>
      </c>
      <c r="D5224" s="43" t="s">
        <v>126</v>
      </c>
      <c r="E5224" s="132">
        <v>9.4932499999999997</v>
      </c>
    </row>
    <row r="5225" spans="1:5" ht="13.8" x14ac:dyDescent="0.25">
      <c r="A5225" s="47">
        <v>39392</v>
      </c>
      <c r="B5225" s="45" t="str">
        <f t="shared" si="168"/>
        <v>November</v>
      </c>
      <c r="C5225" s="53">
        <f t="shared" si="169"/>
        <v>2007</v>
      </c>
      <c r="D5225" s="43" t="s">
        <v>127</v>
      </c>
      <c r="E5225" s="132">
        <v>9.1447500000000002</v>
      </c>
    </row>
    <row r="5226" spans="1:5" ht="13.8" x14ac:dyDescent="0.25">
      <c r="A5226" s="47">
        <v>39392</v>
      </c>
      <c r="B5226" s="45" t="str">
        <f t="shared" si="168"/>
        <v>November</v>
      </c>
      <c r="C5226" s="53">
        <f t="shared" si="169"/>
        <v>2007</v>
      </c>
      <c r="D5226" s="43" t="s">
        <v>105</v>
      </c>
      <c r="E5226" s="132">
        <v>7.2247500000000002</v>
      </c>
    </row>
    <row r="5227" spans="1:5" ht="13.8" x14ac:dyDescent="0.25">
      <c r="A5227" s="47">
        <v>39392</v>
      </c>
      <c r="B5227" s="45" t="str">
        <f t="shared" si="168"/>
        <v>November</v>
      </c>
      <c r="C5227" s="53">
        <f t="shared" si="169"/>
        <v>2007</v>
      </c>
      <c r="D5227" s="43" t="s">
        <v>128</v>
      </c>
      <c r="E5227" s="132">
        <v>8.9882500000000007</v>
      </c>
    </row>
    <row r="5228" spans="1:5" ht="13.8" x14ac:dyDescent="0.25">
      <c r="A5228" s="47">
        <v>39399</v>
      </c>
      <c r="B5228" s="45" t="str">
        <f t="shared" si="168"/>
        <v>November</v>
      </c>
      <c r="C5228" s="53">
        <f t="shared" si="169"/>
        <v>2007</v>
      </c>
      <c r="D5228" s="43" t="s">
        <v>131</v>
      </c>
      <c r="E5228" s="132">
        <v>29.712000000000003</v>
      </c>
    </row>
    <row r="5229" spans="1:5" ht="13.8" x14ac:dyDescent="0.25">
      <c r="A5229" s="47">
        <v>39399</v>
      </c>
      <c r="B5229" s="45" t="str">
        <f t="shared" si="168"/>
        <v>November</v>
      </c>
      <c r="C5229" s="53">
        <f t="shared" si="169"/>
        <v>2007</v>
      </c>
      <c r="D5229" s="43" t="s">
        <v>115</v>
      </c>
      <c r="E5229" s="132">
        <v>26.16</v>
      </c>
    </row>
    <row r="5230" spans="1:5" ht="13.8" x14ac:dyDescent="0.25">
      <c r="A5230" s="50">
        <v>39399</v>
      </c>
      <c r="B5230" s="45" t="str">
        <f t="shared" si="168"/>
        <v>November</v>
      </c>
      <c r="C5230" s="53">
        <f t="shared" si="169"/>
        <v>2007</v>
      </c>
      <c r="D5230" s="43" t="s">
        <v>95</v>
      </c>
      <c r="E5230" s="132">
        <v>23.1952</v>
      </c>
    </row>
    <row r="5231" spans="1:5" ht="13.8" x14ac:dyDescent="0.25">
      <c r="A5231" s="47">
        <v>39399</v>
      </c>
      <c r="B5231" s="45" t="str">
        <f t="shared" si="168"/>
        <v>November</v>
      </c>
      <c r="C5231" s="53">
        <f t="shared" si="169"/>
        <v>2007</v>
      </c>
      <c r="D5231" s="43" t="s">
        <v>96</v>
      </c>
      <c r="E5231" s="132">
        <v>22.148800000000001</v>
      </c>
    </row>
    <row r="5232" spans="1:5" ht="13.8" x14ac:dyDescent="0.25">
      <c r="A5232" s="47">
        <v>39399</v>
      </c>
      <c r="B5232" s="45" t="str">
        <f t="shared" si="168"/>
        <v>November</v>
      </c>
      <c r="C5232" s="53">
        <f t="shared" si="169"/>
        <v>2007</v>
      </c>
      <c r="D5232" s="43" t="s">
        <v>97</v>
      </c>
      <c r="E5232" s="132">
        <v>21.102399999999999</v>
      </c>
    </row>
    <row r="5233" spans="1:5" ht="13.8" x14ac:dyDescent="0.25">
      <c r="A5233" s="47">
        <v>39399</v>
      </c>
      <c r="B5233" s="45" t="str">
        <f t="shared" si="168"/>
        <v>November</v>
      </c>
      <c r="C5233" s="53">
        <f t="shared" si="169"/>
        <v>2007</v>
      </c>
      <c r="D5233" s="43" t="s">
        <v>98</v>
      </c>
      <c r="E5233" s="132">
        <v>16.567999999999998</v>
      </c>
    </row>
    <row r="5234" spans="1:5" ht="15.6" x14ac:dyDescent="0.3">
      <c r="A5234" s="47">
        <v>39399</v>
      </c>
      <c r="B5234" s="45" t="str">
        <f t="shared" si="168"/>
        <v>November</v>
      </c>
      <c r="C5234" s="53">
        <f t="shared" si="169"/>
        <v>2007</v>
      </c>
      <c r="D5234" s="130" t="s">
        <v>136</v>
      </c>
      <c r="E5234" s="132">
        <v>25.316400000000002</v>
      </c>
    </row>
    <row r="5235" spans="1:5" ht="13.8" x14ac:dyDescent="0.25">
      <c r="A5235" s="47">
        <v>39399</v>
      </c>
      <c r="B5235" s="45" t="str">
        <f t="shared" si="168"/>
        <v>November</v>
      </c>
      <c r="C5235" s="53">
        <f t="shared" si="169"/>
        <v>2007</v>
      </c>
      <c r="D5235" s="43" t="s">
        <v>118</v>
      </c>
      <c r="E5235" s="132">
        <v>23.257799999999996</v>
      </c>
    </row>
    <row r="5236" spans="1:5" ht="13.8" x14ac:dyDescent="0.25">
      <c r="A5236" s="47">
        <v>39399</v>
      </c>
      <c r="B5236" s="45" t="str">
        <f t="shared" si="168"/>
        <v>November</v>
      </c>
      <c r="C5236" s="53">
        <f t="shared" si="169"/>
        <v>2007</v>
      </c>
      <c r="D5236" s="43" t="s">
        <v>102</v>
      </c>
      <c r="E5236" s="132">
        <v>22.9512</v>
      </c>
    </row>
    <row r="5237" spans="1:5" ht="13.8" x14ac:dyDescent="0.25">
      <c r="A5237" s="47">
        <v>39399</v>
      </c>
      <c r="B5237" s="45" t="str">
        <f t="shared" si="168"/>
        <v>November</v>
      </c>
      <c r="C5237" s="53">
        <f t="shared" si="169"/>
        <v>2007</v>
      </c>
      <c r="D5237" s="43" t="s">
        <v>119</v>
      </c>
      <c r="E5237" s="132">
        <v>22.206600000000002</v>
      </c>
    </row>
    <row r="5238" spans="1:5" ht="13.8" x14ac:dyDescent="0.25">
      <c r="A5238" s="47">
        <v>39399</v>
      </c>
      <c r="B5238" s="45" t="str">
        <f t="shared" si="168"/>
        <v>November</v>
      </c>
      <c r="C5238" s="53">
        <f t="shared" si="169"/>
        <v>2007</v>
      </c>
      <c r="D5238" s="43" t="s">
        <v>120</v>
      </c>
      <c r="E5238" s="132">
        <v>21.067799999999998</v>
      </c>
    </row>
    <row r="5239" spans="1:5" ht="13.8" x14ac:dyDescent="0.25">
      <c r="A5239" s="47">
        <v>39399</v>
      </c>
      <c r="B5239" s="45" t="str">
        <f t="shared" si="168"/>
        <v>November</v>
      </c>
      <c r="C5239" s="53">
        <f t="shared" si="169"/>
        <v>2007</v>
      </c>
      <c r="D5239" s="43" t="s">
        <v>103</v>
      </c>
      <c r="E5239" s="132">
        <v>20.3232</v>
      </c>
    </row>
    <row r="5240" spans="1:5" ht="13.8" x14ac:dyDescent="0.25">
      <c r="A5240" s="47">
        <v>39399</v>
      </c>
      <c r="B5240" s="45" t="str">
        <f t="shared" ref="B5240:B5301" si="170">TEXT(A5240,"mmmm")</f>
        <v>November</v>
      </c>
      <c r="C5240" s="53">
        <f t="shared" ref="C5240:C5301" si="171">YEAR(A5240)</f>
        <v>2007</v>
      </c>
      <c r="D5240" s="43" t="s">
        <v>116</v>
      </c>
      <c r="E5240" s="132">
        <v>14.2842</v>
      </c>
    </row>
    <row r="5241" spans="1:5" ht="13.8" x14ac:dyDescent="0.25">
      <c r="A5241" s="47">
        <v>39399</v>
      </c>
      <c r="B5241" s="45" t="str">
        <f t="shared" si="170"/>
        <v>November</v>
      </c>
      <c r="C5241" s="53">
        <f t="shared" si="171"/>
        <v>2007</v>
      </c>
      <c r="D5241" s="43" t="s">
        <v>104</v>
      </c>
      <c r="E5241" s="132">
        <v>19.8856</v>
      </c>
    </row>
    <row r="5242" spans="1:5" ht="13.8" x14ac:dyDescent="0.25">
      <c r="A5242" s="50">
        <v>39399</v>
      </c>
      <c r="B5242" s="45" t="str">
        <f t="shared" si="170"/>
        <v>November</v>
      </c>
      <c r="C5242" s="53">
        <f t="shared" si="171"/>
        <v>2007</v>
      </c>
      <c r="D5242" s="43" t="s">
        <v>121</v>
      </c>
      <c r="E5242" s="132">
        <v>18.910399999999999</v>
      </c>
    </row>
    <row r="5243" spans="1:5" ht="13.8" x14ac:dyDescent="0.25">
      <c r="A5243" s="47">
        <v>39399</v>
      </c>
      <c r="B5243" s="45" t="str">
        <f t="shared" si="170"/>
        <v>November</v>
      </c>
      <c r="C5243" s="53">
        <f t="shared" si="171"/>
        <v>2007</v>
      </c>
      <c r="D5243" s="43" t="s">
        <v>122</v>
      </c>
      <c r="E5243" s="132">
        <v>17.1296</v>
      </c>
    </row>
    <row r="5244" spans="1:5" ht="13.8" x14ac:dyDescent="0.25">
      <c r="A5244" s="47">
        <v>39399</v>
      </c>
      <c r="B5244" s="45" t="str">
        <f t="shared" si="170"/>
        <v>November</v>
      </c>
      <c r="C5244" s="53">
        <f t="shared" si="171"/>
        <v>2007</v>
      </c>
      <c r="D5244" s="43" t="s">
        <v>123</v>
      </c>
      <c r="E5244" s="132">
        <v>16.9176</v>
      </c>
    </row>
    <row r="5245" spans="1:5" ht="13.8" x14ac:dyDescent="0.25">
      <c r="A5245" s="47">
        <v>39399</v>
      </c>
      <c r="B5245" s="45" t="str">
        <f t="shared" si="170"/>
        <v>November</v>
      </c>
      <c r="C5245" s="53">
        <f t="shared" si="171"/>
        <v>2007</v>
      </c>
      <c r="D5245" s="43" t="s">
        <v>99</v>
      </c>
      <c r="E5245" s="132">
        <v>12.425999999999998</v>
      </c>
    </row>
    <row r="5246" spans="1:5" ht="13.8" x14ac:dyDescent="0.25">
      <c r="A5246" s="47">
        <v>39399</v>
      </c>
      <c r="B5246" s="45" t="str">
        <f t="shared" si="170"/>
        <v>November</v>
      </c>
      <c r="C5246" s="53">
        <f t="shared" si="171"/>
        <v>2007</v>
      </c>
      <c r="D5246" s="43" t="s">
        <v>100</v>
      </c>
      <c r="E5246" s="132">
        <v>12.099</v>
      </c>
    </row>
    <row r="5247" spans="1:5" ht="13.8" x14ac:dyDescent="0.25">
      <c r="A5247" s="47">
        <v>39399</v>
      </c>
      <c r="B5247" s="45" t="str">
        <f t="shared" si="170"/>
        <v>November</v>
      </c>
      <c r="C5247" s="53">
        <f t="shared" si="171"/>
        <v>2007</v>
      </c>
      <c r="D5247" s="43" t="s">
        <v>101</v>
      </c>
      <c r="E5247" s="132">
        <v>11.575799999999999</v>
      </c>
    </row>
    <row r="5248" spans="1:5" ht="13.8" x14ac:dyDescent="0.25">
      <c r="A5248" s="47">
        <v>39399</v>
      </c>
      <c r="B5248" s="45" t="str">
        <f t="shared" si="170"/>
        <v>November</v>
      </c>
      <c r="C5248" s="53">
        <f t="shared" si="171"/>
        <v>2007</v>
      </c>
      <c r="D5248" s="43" t="s">
        <v>124</v>
      </c>
      <c r="E5248" s="132">
        <v>11.4777</v>
      </c>
    </row>
    <row r="5249" spans="1:5" ht="13.8" x14ac:dyDescent="0.25">
      <c r="A5249" s="47">
        <v>39399</v>
      </c>
      <c r="B5249" s="45" t="str">
        <f t="shared" si="170"/>
        <v>November</v>
      </c>
      <c r="C5249" s="53">
        <f t="shared" si="171"/>
        <v>2007</v>
      </c>
      <c r="D5249" s="43" t="s">
        <v>125</v>
      </c>
      <c r="E5249" s="132">
        <v>10.267799999999999</v>
      </c>
    </row>
    <row r="5250" spans="1:5" ht="13.8" x14ac:dyDescent="0.25">
      <c r="A5250" s="47">
        <v>39399</v>
      </c>
      <c r="B5250" s="45" t="str">
        <f t="shared" si="170"/>
        <v>November</v>
      </c>
      <c r="C5250" s="53">
        <f t="shared" si="171"/>
        <v>2007</v>
      </c>
      <c r="D5250" s="43" t="s">
        <v>126</v>
      </c>
      <c r="E5250" s="132">
        <v>10.524800000000001</v>
      </c>
    </row>
    <row r="5251" spans="1:5" ht="13.8" x14ac:dyDescent="0.25">
      <c r="A5251" s="47">
        <v>39399</v>
      </c>
      <c r="B5251" s="45" t="str">
        <f t="shared" si="170"/>
        <v>November</v>
      </c>
      <c r="C5251" s="53">
        <f t="shared" si="171"/>
        <v>2007</v>
      </c>
      <c r="D5251" s="43" t="s">
        <v>127</v>
      </c>
      <c r="E5251" s="132">
        <v>10.065899999999999</v>
      </c>
    </row>
    <row r="5252" spans="1:5" ht="13.8" x14ac:dyDescent="0.25">
      <c r="A5252" s="47">
        <v>39399</v>
      </c>
      <c r="B5252" s="45" t="str">
        <f t="shared" si="170"/>
        <v>November</v>
      </c>
      <c r="C5252" s="53">
        <f t="shared" si="171"/>
        <v>2007</v>
      </c>
      <c r="D5252" s="43" t="s">
        <v>105</v>
      </c>
      <c r="E5252" s="132">
        <v>8.0769000000000002</v>
      </c>
    </row>
    <row r="5253" spans="1:5" ht="13.8" x14ac:dyDescent="0.25">
      <c r="A5253" s="47">
        <v>39399</v>
      </c>
      <c r="B5253" s="45" t="str">
        <f t="shared" si="170"/>
        <v>November</v>
      </c>
      <c r="C5253" s="53">
        <f t="shared" si="171"/>
        <v>2007</v>
      </c>
      <c r="D5253" s="43" t="s">
        <v>128</v>
      </c>
      <c r="E5253" s="132">
        <v>9.7782999999999998</v>
      </c>
    </row>
    <row r="5254" spans="1:5" ht="13.8" x14ac:dyDescent="0.25">
      <c r="A5254" s="47">
        <v>39406</v>
      </c>
      <c r="B5254" s="45" t="str">
        <f t="shared" si="170"/>
        <v>November</v>
      </c>
      <c r="C5254" s="53">
        <f t="shared" si="171"/>
        <v>2007</v>
      </c>
      <c r="D5254" s="43" t="s">
        <v>131</v>
      </c>
      <c r="E5254" s="132">
        <v>28.061333333333334</v>
      </c>
    </row>
    <row r="5255" spans="1:5" ht="13.8" x14ac:dyDescent="0.25">
      <c r="A5255" s="50">
        <v>39406</v>
      </c>
      <c r="B5255" s="45" t="str">
        <f t="shared" si="170"/>
        <v>November</v>
      </c>
      <c r="C5255" s="53">
        <f t="shared" si="171"/>
        <v>2007</v>
      </c>
      <c r="D5255" s="43" t="s">
        <v>115</v>
      </c>
      <c r="E5255" s="132">
        <v>24.78</v>
      </c>
    </row>
    <row r="5256" spans="1:5" ht="13.8" x14ac:dyDescent="0.25">
      <c r="A5256" s="47">
        <v>39406</v>
      </c>
      <c r="B5256" s="45" t="str">
        <f t="shared" si="170"/>
        <v>November</v>
      </c>
      <c r="C5256" s="53">
        <f t="shared" si="171"/>
        <v>2007</v>
      </c>
      <c r="D5256" s="43" t="s">
        <v>95</v>
      </c>
      <c r="E5256" s="132">
        <v>21.971600000000002</v>
      </c>
    </row>
    <row r="5257" spans="1:5" ht="13.8" x14ac:dyDescent="0.25">
      <c r="A5257" s="47">
        <v>39406</v>
      </c>
      <c r="B5257" s="45" t="str">
        <f t="shared" si="170"/>
        <v>November</v>
      </c>
      <c r="C5257" s="53">
        <f t="shared" si="171"/>
        <v>2007</v>
      </c>
      <c r="D5257" s="43" t="s">
        <v>96</v>
      </c>
      <c r="E5257" s="132">
        <v>20.980399999999999</v>
      </c>
    </row>
    <row r="5258" spans="1:5" ht="13.8" x14ac:dyDescent="0.25">
      <c r="A5258" s="47">
        <v>39406</v>
      </c>
      <c r="B5258" s="45" t="str">
        <f t="shared" si="170"/>
        <v>November</v>
      </c>
      <c r="C5258" s="53">
        <f t="shared" si="171"/>
        <v>2007</v>
      </c>
      <c r="D5258" s="43" t="s">
        <v>97</v>
      </c>
      <c r="E5258" s="132">
        <v>19.989199999999997</v>
      </c>
    </row>
    <row r="5259" spans="1:5" ht="13.8" x14ac:dyDescent="0.25">
      <c r="A5259" s="47">
        <v>39406</v>
      </c>
      <c r="B5259" s="45" t="str">
        <f t="shared" si="170"/>
        <v>November</v>
      </c>
      <c r="C5259" s="53">
        <f t="shared" si="171"/>
        <v>2007</v>
      </c>
      <c r="D5259" s="43" t="s">
        <v>98</v>
      </c>
      <c r="E5259" s="132">
        <v>15.693999999999999</v>
      </c>
    </row>
    <row r="5260" spans="1:5" ht="15.6" x14ac:dyDescent="0.3">
      <c r="A5260" s="47">
        <v>39406</v>
      </c>
      <c r="B5260" s="45" t="str">
        <f t="shared" si="170"/>
        <v>November</v>
      </c>
      <c r="C5260" s="53">
        <f t="shared" si="171"/>
        <v>2007</v>
      </c>
      <c r="D5260" s="130" t="s">
        <v>136</v>
      </c>
      <c r="E5260" s="132">
        <v>23.466800000000003</v>
      </c>
    </row>
    <row r="5261" spans="1:5" ht="13.8" x14ac:dyDescent="0.25">
      <c r="A5261" s="47">
        <v>39406</v>
      </c>
      <c r="B5261" s="45" t="str">
        <f t="shared" si="170"/>
        <v>November</v>
      </c>
      <c r="C5261" s="53">
        <f t="shared" si="171"/>
        <v>2007</v>
      </c>
      <c r="D5261" s="43" t="s">
        <v>118</v>
      </c>
      <c r="E5261" s="132">
        <v>21.558599999999998</v>
      </c>
    </row>
    <row r="5262" spans="1:5" ht="13.8" x14ac:dyDescent="0.25">
      <c r="A5262" s="47">
        <v>39406</v>
      </c>
      <c r="B5262" s="45" t="str">
        <f t="shared" si="170"/>
        <v>November</v>
      </c>
      <c r="C5262" s="53">
        <f t="shared" si="171"/>
        <v>2007</v>
      </c>
      <c r="D5262" s="43" t="s">
        <v>102</v>
      </c>
      <c r="E5262" s="132">
        <v>21.2744</v>
      </c>
    </row>
    <row r="5263" spans="1:5" ht="13.8" x14ac:dyDescent="0.25">
      <c r="A5263" s="47">
        <v>39406</v>
      </c>
      <c r="B5263" s="45" t="str">
        <f t="shared" si="170"/>
        <v>November</v>
      </c>
      <c r="C5263" s="53">
        <f t="shared" si="171"/>
        <v>2007</v>
      </c>
      <c r="D5263" s="43" t="s">
        <v>119</v>
      </c>
      <c r="E5263" s="132">
        <v>20.584199999999999</v>
      </c>
    </row>
    <row r="5264" spans="1:5" ht="13.8" x14ac:dyDescent="0.25">
      <c r="A5264" s="47">
        <v>39406</v>
      </c>
      <c r="B5264" s="45" t="str">
        <f t="shared" si="170"/>
        <v>November</v>
      </c>
      <c r="C5264" s="53">
        <f t="shared" si="171"/>
        <v>2007</v>
      </c>
      <c r="D5264" s="43" t="s">
        <v>120</v>
      </c>
      <c r="E5264" s="132">
        <v>19.528599999999997</v>
      </c>
    </row>
    <row r="5265" spans="1:5" ht="13.8" x14ac:dyDescent="0.25">
      <c r="A5265" s="47">
        <v>39406</v>
      </c>
      <c r="B5265" s="45" t="str">
        <f t="shared" si="170"/>
        <v>November</v>
      </c>
      <c r="C5265" s="53">
        <f t="shared" si="171"/>
        <v>2007</v>
      </c>
      <c r="D5265" s="43" t="s">
        <v>103</v>
      </c>
      <c r="E5265" s="132">
        <v>18.8384</v>
      </c>
    </row>
    <row r="5266" spans="1:5" ht="13.8" x14ac:dyDescent="0.25">
      <c r="A5266" s="47">
        <v>39406</v>
      </c>
      <c r="B5266" s="45" t="str">
        <f t="shared" si="170"/>
        <v>November</v>
      </c>
      <c r="C5266" s="53">
        <f t="shared" si="171"/>
        <v>2007</v>
      </c>
      <c r="D5266" s="43" t="s">
        <v>116</v>
      </c>
      <c r="E5266" s="132">
        <v>12.9276</v>
      </c>
    </row>
    <row r="5267" spans="1:5" ht="13.8" x14ac:dyDescent="0.25">
      <c r="A5267" s="50">
        <v>39406</v>
      </c>
      <c r="B5267" s="45" t="str">
        <f t="shared" si="170"/>
        <v>November</v>
      </c>
      <c r="C5267" s="53">
        <f t="shared" si="171"/>
        <v>2007</v>
      </c>
      <c r="D5267" s="43" t="s">
        <v>104</v>
      </c>
      <c r="E5267" s="132">
        <v>17.306100000000001</v>
      </c>
    </row>
    <row r="5268" spans="1:5" ht="13.8" x14ac:dyDescent="0.25">
      <c r="A5268" s="47">
        <v>39406</v>
      </c>
      <c r="B5268" s="45" t="str">
        <f t="shared" si="170"/>
        <v>November</v>
      </c>
      <c r="C5268" s="53">
        <f t="shared" si="171"/>
        <v>2007</v>
      </c>
      <c r="D5268" s="43" t="s">
        <v>121</v>
      </c>
      <c r="E5268" s="132">
        <v>16.4574</v>
      </c>
    </row>
    <row r="5269" spans="1:5" ht="13.8" x14ac:dyDescent="0.25">
      <c r="A5269" s="47">
        <v>39406</v>
      </c>
      <c r="B5269" s="45" t="str">
        <f t="shared" si="170"/>
        <v>November</v>
      </c>
      <c r="C5269" s="53">
        <f t="shared" si="171"/>
        <v>2007</v>
      </c>
      <c r="D5269" s="43" t="s">
        <v>122</v>
      </c>
      <c r="E5269" s="132">
        <v>14.9076</v>
      </c>
    </row>
    <row r="5270" spans="1:5" ht="13.8" x14ac:dyDescent="0.25">
      <c r="A5270" s="47">
        <v>39406</v>
      </c>
      <c r="B5270" s="45" t="str">
        <f t="shared" si="170"/>
        <v>November</v>
      </c>
      <c r="C5270" s="53">
        <f t="shared" si="171"/>
        <v>2007</v>
      </c>
      <c r="D5270" s="43" t="s">
        <v>123</v>
      </c>
      <c r="E5270" s="132">
        <v>14.723100000000002</v>
      </c>
    </row>
    <row r="5271" spans="1:5" ht="13.8" x14ac:dyDescent="0.25">
      <c r="A5271" s="47">
        <v>39406</v>
      </c>
      <c r="B5271" s="45" t="str">
        <f t="shared" si="170"/>
        <v>November</v>
      </c>
      <c r="C5271" s="53">
        <f t="shared" si="171"/>
        <v>2007</v>
      </c>
      <c r="D5271" s="43" t="s">
        <v>99</v>
      </c>
      <c r="E5271" s="132">
        <v>11.286</v>
      </c>
    </row>
    <row r="5272" spans="1:5" ht="13.8" x14ac:dyDescent="0.25">
      <c r="A5272" s="47">
        <v>39406</v>
      </c>
      <c r="B5272" s="45" t="str">
        <f t="shared" si="170"/>
        <v>November</v>
      </c>
      <c r="C5272" s="53">
        <f t="shared" si="171"/>
        <v>2007</v>
      </c>
      <c r="D5272" s="43" t="s">
        <v>100</v>
      </c>
      <c r="E5272" s="132">
        <v>10.989000000000001</v>
      </c>
    </row>
    <row r="5273" spans="1:5" ht="13.8" x14ac:dyDescent="0.25">
      <c r="A5273" s="47">
        <v>39406</v>
      </c>
      <c r="B5273" s="45" t="str">
        <f t="shared" si="170"/>
        <v>November</v>
      </c>
      <c r="C5273" s="53">
        <f t="shared" si="171"/>
        <v>2007</v>
      </c>
      <c r="D5273" s="43" t="s">
        <v>101</v>
      </c>
      <c r="E5273" s="132">
        <v>10.513800000000002</v>
      </c>
    </row>
    <row r="5274" spans="1:5" ht="13.8" x14ac:dyDescent="0.25">
      <c r="A5274" s="47">
        <v>39406</v>
      </c>
      <c r="B5274" s="45" t="str">
        <f t="shared" si="170"/>
        <v>November</v>
      </c>
      <c r="C5274" s="53">
        <f t="shared" si="171"/>
        <v>2007</v>
      </c>
      <c r="D5274" s="43" t="s">
        <v>124</v>
      </c>
      <c r="E5274" s="132">
        <v>10.4247</v>
      </c>
    </row>
    <row r="5275" spans="1:5" ht="13.8" x14ac:dyDescent="0.25">
      <c r="A5275" s="47">
        <v>39406</v>
      </c>
      <c r="B5275" s="45" t="str">
        <f t="shared" si="170"/>
        <v>November</v>
      </c>
      <c r="C5275" s="53">
        <f t="shared" si="171"/>
        <v>2007</v>
      </c>
      <c r="D5275" s="43" t="s">
        <v>125</v>
      </c>
      <c r="E5275" s="132">
        <v>9.325800000000001</v>
      </c>
    </row>
    <row r="5276" spans="1:5" ht="13.8" x14ac:dyDescent="0.25">
      <c r="A5276" s="47">
        <v>39406</v>
      </c>
      <c r="B5276" s="45" t="str">
        <f t="shared" si="170"/>
        <v>November</v>
      </c>
      <c r="C5276" s="53">
        <f t="shared" si="171"/>
        <v>2007</v>
      </c>
      <c r="D5276" s="43" t="s">
        <v>126</v>
      </c>
      <c r="E5276" s="132">
        <v>9.6278000000000006</v>
      </c>
    </row>
    <row r="5277" spans="1:5" ht="13.8" x14ac:dyDescent="0.25">
      <c r="A5277" s="47">
        <v>39406</v>
      </c>
      <c r="B5277" s="45" t="str">
        <f t="shared" si="170"/>
        <v>November</v>
      </c>
      <c r="C5277" s="53">
        <f t="shared" si="171"/>
        <v>2007</v>
      </c>
      <c r="D5277" s="43" t="s">
        <v>127</v>
      </c>
      <c r="E5277" s="132">
        <v>9.2649000000000008</v>
      </c>
    </row>
    <row r="5278" spans="1:5" ht="13.8" x14ac:dyDescent="0.25">
      <c r="A5278" s="47">
        <v>39406</v>
      </c>
      <c r="B5278" s="45" t="str">
        <f t="shared" si="170"/>
        <v>November</v>
      </c>
      <c r="C5278" s="53">
        <f t="shared" si="171"/>
        <v>2007</v>
      </c>
      <c r="D5278" s="43" t="s">
        <v>105</v>
      </c>
      <c r="E5278" s="132">
        <v>7.3359000000000005</v>
      </c>
    </row>
    <row r="5279" spans="1:5" ht="13.8" x14ac:dyDescent="0.25">
      <c r="A5279" s="47">
        <v>39406</v>
      </c>
      <c r="B5279" s="45" t="str">
        <f t="shared" si="170"/>
        <v>November</v>
      </c>
      <c r="C5279" s="53">
        <f t="shared" si="171"/>
        <v>2007</v>
      </c>
      <c r="D5279" s="43" t="s">
        <v>128</v>
      </c>
      <c r="E5279" s="132">
        <v>9.0913000000000004</v>
      </c>
    </row>
    <row r="5280" spans="1:5" ht="13.8" x14ac:dyDescent="0.25">
      <c r="A5280" s="50">
        <v>39413</v>
      </c>
      <c r="B5280" s="45" t="str">
        <f t="shared" si="170"/>
        <v>November</v>
      </c>
      <c r="C5280" s="53">
        <f t="shared" si="171"/>
        <v>2007</v>
      </c>
      <c r="D5280" s="43" t="s">
        <v>131</v>
      </c>
    </row>
    <row r="5281" spans="1:5" ht="13.8" x14ac:dyDescent="0.25">
      <c r="A5281" s="47">
        <v>39413</v>
      </c>
      <c r="B5281" s="45" t="str">
        <f t="shared" si="170"/>
        <v>November</v>
      </c>
      <c r="C5281" s="53">
        <f t="shared" si="171"/>
        <v>2007</v>
      </c>
      <c r="D5281" s="43" t="s">
        <v>115</v>
      </c>
      <c r="E5281" s="132">
        <v>23.4</v>
      </c>
    </row>
    <row r="5282" spans="1:5" ht="13.8" x14ac:dyDescent="0.25">
      <c r="A5282" s="47">
        <v>39413</v>
      </c>
      <c r="B5282" s="45" t="str">
        <f t="shared" si="170"/>
        <v>November</v>
      </c>
      <c r="C5282" s="53">
        <f t="shared" si="171"/>
        <v>2007</v>
      </c>
      <c r="D5282" s="43" t="s">
        <v>95</v>
      </c>
      <c r="E5282" s="132">
        <v>20.748000000000001</v>
      </c>
    </row>
    <row r="5283" spans="1:5" ht="13.8" x14ac:dyDescent="0.25">
      <c r="A5283" s="47">
        <v>39413</v>
      </c>
      <c r="B5283" s="45" t="str">
        <f t="shared" si="170"/>
        <v>November</v>
      </c>
      <c r="C5283" s="53">
        <f t="shared" si="171"/>
        <v>2007</v>
      </c>
      <c r="D5283" s="43" t="s">
        <v>96</v>
      </c>
      <c r="E5283" s="132">
        <v>19.812000000000001</v>
      </c>
    </row>
    <row r="5284" spans="1:5" ht="13.8" x14ac:dyDescent="0.25">
      <c r="A5284" s="47">
        <v>39413</v>
      </c>
      <c r="B5284" s="45" t="str">
        <f t="shared" si="170"/>
        <v>November</v>
      </c>
      <c r="C5284" s="53">
        <f t="shared" si="171"/>
        <v>2007</v>
      </c>
      <c r="D5284" s="43" t="s">
        <v>97</v>
      </c>
      <c r="E5284" s="132">
        <v>18.875999999999998</v>
      </c>
    </row>
    <row r="5285" spans="1:5" ht="13.8" x14ac:dyDescent="0.25">
      <c r="A5285" s="47">
        <v>39413</v>
      </c>
      <c r="B5285" s="45" t="str">
        <f t="shared" si="170"/>
        <v>November</v>
      </c>
      <c r="C5285" s="53">
        <f t="shared" si="171"/>
        <v>2007</v>
      </c>
      <c r="D5285" s="43" t="s">
        <v>98</v>
      </c>
      <c r="E5285" s="132">
        <v>14.82</v>
      </c>
    </row>
    <row r="5286" spans="1:5" ht="15.6" x14ac:dyDescent="0.3">
      <c r="A5286" s="47">
        <v>39413</v>
      </c>
      <c r="B5286" s="45" t="str">
        <f t="shared" si="170"/>
        <v>November</v>
      </c>
      <c r="C5286" s="53">
        <f t="shared" si="171"/>
        <v>2007</v>
      </c>
      <c r="D5286" s="130" t="s">
        <v>136</v>
      </c>
      <c r="E5286" s="132">
        <v>22.368600000000001</v>
      </c>
    </row>
    <row r="5287" spans="1:5" ht="13.8" x14ac:dyDescent="0.25">
      <c r="A5287" s="47">
        <v>39413</v>
      </c>
      <c r="B5287" s="45" t="str">
        <f t="shared" si="170"/>
        <v>November</v>
      </c>
      <c r="C5287" s="53">
        <f t="shared" si="171"/>
        <v>2007</v>
      </c>
      <c r="D5287" s="43" t="s">
        <v>118</v>
      </c>
      <c r="E5287" s="132">
        <v>20.549699999999998</v>
      </c>
    </row>
    <row r="5288" spans="1:5" ht="13.8" x14ac:dyDescent="0.25">
      <c r="A5288" s="47">
        <v>39413</v>
      </c>
      <c r="B5288" s="45" t="str">
        <f t="shared" si="170"/>
        <v>November</v>
      </c>
      <c r="C5288" s="53">
        <f t="shared" si="171"/>
        <v>2007</v>
      </c>
      <c r="D5288" s="43" t="s">
        <v>102</v>
      </c>
      <c r="E5288" s="132">
        <v>20.2788</v>
      </c>
    </row>
    <row r="5289" spans="1:5" ht="13.8" x14ac:dyDescent="0.25">
      <c r="A5289" s="47">
        <v>39413</v>
      </c>
      <c r="B5289" s="45" t="str">
        <f t="shared" si="170"/>
        <v>November</v>
      </c>
      <c r="C5289" s="53">
        <f t="shared" si="171"/>
        <v>2007</v>
      </c>
      <c r="D5289" s="43" t="s">
        <v>119</v>
      </c>
      <c r="E5289" s="132">
        <v>19.620900000000002</v>
      </c>
    </row>
    <row r="5290" spans="1:5" ht="13.8" x14ac:dyDescent="0.25">
      <c r="A5290" s="47">
        <v>39413</v>
      </c>
      <c r="B5290" s="45" t="str">
        <f t="shared" si="170"/>
        <v>November</v>
      </c>
      <c r="C5290" s="53">
        <f t="shared" si="171"/>
        <v>2007</v>
      </c>
      <c r="D5290" s="43" t="s">
        <v>120</v>
      </c>
      <c r="E5290" s="132">
        <v>18.614699999999999</v>
      </c>
    </row>
    <row r="5291" spans="1:5" ht="13.8" x14ac:dyDescent="0.25">
      <c r="A5291" s="47">
        <v>39413</v>
      </c>
      <c r="B5291" s="45" t="str">
        <f t="shared" si="170"/>
        <v>November</v>
      </c>
      <c r="C5291" s="53">
        <f t="shared" si="171"/>
        <v>2007</v>
      </c>
      <c r="D5291" s="43" t="s">
        <v>103</v>
      </c>
      <c r="E5291" s="132">
        <v>17.956799999999998</v>
      </c>
    </row>
    <row r="5292" spans="1:5" ht="13.8" x14ac:dyDescent="0.25">
      <c r="A5292" s="50">
        <v>39413</v>
      </c>
      <c r="B5292" s="45" t="str">
        <f t="shared" si="170"/>
        <v>November</v>
      </c>
      <c r="C5292" s="53">
        <f t="shared" si="171"/>
        <v>2007</v>
      </c>
      <c r="D5292" s="43" t="s">
        <v>116</v>
      </c>
      <c r="E5292" s="132">
        <v>12.648300000000001</v>
      </c>
    </row>
    <row r="5293" spans="1:5" ht="13.8" x14ac:dyDescent="0.25">
      <c r="A5293" s="47">
        <v>39413</v>
      </c>
      <c r="B5293" s="45" t="str">
        <f t="shared" si="170"/>
        <v>November</v>
      </c>
      <c r="C5293" s="53">
        <f t="shared" si="171"/>
        <v>2007</v>
      </c>
      <c r="D5293" s="43" t="s">
        <v>104</v>
      </c>
      <c r="E5293" s="132">
        <v>17.4937</v>
      </c>
    </row>
    <row r="5294" spans="1:5" ht="13.8" x14ac:dyDescent="0.25">
      <c r="A5294" s="47">
        <v>39413</v>
      </c>
      <c r="B5294" s="45" t="str">
        <f t="shared" si="170"/>
        <v>November</v>
      </c>
      <c r="C5294" s="53">
        <f t="shared" si="171"/>
        <v>2007</v>
      </c>
      <c r="D5294" s="43" t="s">
        <v>121</v>
      </c>
      <c r="E5294" s="132">
        <v>16.6358</v>
      </c>
    </row>
    <row r="5295" spans="1:5" ht="13.8" x14ac:dyDescent="0.25">
      <c r="A5295" s="47">
        <v>39413</v>
      </c>
      <c r="B5295" s="45" t="str">
        <f t="shared" si="170"/>
        <v>November</v>
      </c>
      <c r="C5295" s="53">
        <f t="shared" si="171"/>
        <v>2007</v>
      </c>
      <c r="D5295" s="43" t="s">
        <v>122</v>
      </c>
      <c r="E5295" s="132">
        <v>15.0692</v>
      </c>
    </row>
    <row r="5296" spans="1:5" ht="13.8" x14ac:dyDescent="0.25">
      <c r="A5296" s="47">
        <v>39413</v>
      </c>
      <c r="B5296" s="45" t="str">
        <f t="shared" si="170"/>
        <v>November</v>
      </c>
      <c r="C5296" s="53">
        <f t="shared" si="171"/>
        <v>2007</v>
      </c>
      <c r="D5296" s="43" t="s">
        <v>123</v>
      </c>
      <c r="E5296" s="132">
        <v>14.8827</v>
      </c>
    </row>
    <row r="5297" spans="1:5" ht="13.8" x14ac:dyDescent="0.25">
      <c r="A5297" s="47">
        <v>39413</v>
      </c>
      <c r="B5297" s="45" t="str">
        <f t="shared" si="170"/>
        <v>November</v>
      </c>
      <c r="C5297" s="53">
        <f t="shared" si="171"/>
        <v>2007</v>
      </c>
      <c r="D5297" s="43" t="s">
        <v>99</v>
      </c>
      <c r="E5297" s="132">
        <v>10.792</v>
      </c>
    </row>
    <row r="5298" spans="1:5" ht="13.8" x14ac:dyDescent="0.25">
      <c r="A5298" s="47">
        <v>39413</v>
      </c>
      <c r="B5298" s="45" t="str">
        <f t="shared" si="170"/>
        <v>November</v>
      </c>
      <c r="C5298" s="53">
        <f t="shared" si="171"/>
        <v>2007</v>
      </c>
      <c r="D5298" s="43" t="s">
        <v>100</v>
      </c>
      <c r="E5298" s="132">
        <v>10.507999999999999</v>
      </c>
    </row>
    <row r="5299" spans="1:5" ht="13.8" x14ac:dyDescent="0.25">
      <c r="A5299" s="47">
        <v>39413</v>
      </c>
      <c r="B5299" s="45" t="str">
        <f t="shared" si="170"/>
        <v>November</v>
      </c>
      <c r="C5299" s="53">
        <f t="shared" si="171"/>
        <v>2007</v>
      </c>
      <c r="D5299" s="43" t="s">
        <v>101</v>
      </c>
      <c r="E5299" s="132">
        <v>10.053599999999999</v>
      </c>
    </row>
    <row r="5300" spans="1:5" ht="13.8" x14ac:dyDescent="0.25">
      <c r="A5300" s="47">
        <v>39413</v>
      </c>
      <c r="B5300" s="45" t="str">
        <f t="shared" si="170"/>
        <v>November</v>
      </c>
      <c r="C5300" s="53">
        <f t="shared" si="171"/>
        <v>2007</v>
      </c>
      <c r="D5300" s="43" t="s">
        <v>124</v>
      </c>
      <c r="E5300" s="132">
        <v>9.968399999999999</v>
      </c>
    </row>
    <row r="5301" spans="1:5" ht="13.8" x14ac:dyDescent="0.25">
      <c r="A5301" s="47">
        <v>39413</v>
      </c>
      <c r="B5301" s="45" t="str">
        <f t="shared" si="170"/>
        <v>November</v>
      </c>
      <c r="C5301" s="53">
        <f t="shared" si="171"/>
        <v>2007</v>
      </c>
      <c r="D5301" s="43" t="s">
        <v>125</v>
      </c>
      <c r="E5301" s="132">
        <v>8.9176000000000002</v>
      </c>
    </row>
    <row r="5302" spans="1:5" ht="13.8" x14ac:dyDescent="0.25">
      <c r="A5302" s="47">
        <v>39413</v>
      </c>
      <c r="B5302" s="45" t="str">
        <f t="shared" ref="B5302:B5362" si="172">TEXT(A5302,"mmmm")</f>
        <v>November</v>
      </c>
      <c r="C5302" s="53">
        <f t="shared" ref="C5302:C5362" si="173">YEAR(A5302)</f>
        <v>2007</v>
      </c>
      <c r="D5302" s="43" t="s">
        <v>126</v>
      </c>
      <c r="E5302" s="132">
        <v>9.2391000000000005</v>
      </c>
    </row>
    <row r="5303" spans="1:5" ht="13.8" x14ac:dyDescent="0.25">
      <c r="A5303" s="47">
        <v>39413</v>
      </c>
      <c r="B5303" s="45" t="str">
        <f t="shared" si="172"/>
        <v>November</v>
      </c>
      <c r="C5303" s="53">
        <f t="shared" si="173"/>
        <v>2007</v>
      </c>
      <c r="D5303" s="43" t="s">
        <v>127</v>
      </c>
      <c r="E5303" s="132">
        <v>8.9177999999999997</v>
      </c>
    </row>
    <row r="5304" spans="1:5" ht="13.8" x14ac:dyDescent="0.25">
      <c r="A5304" s="47">
        <v>39413</v>
      </c>
      <c r="B5304" s="45" t="str">
        <f t="shared" si="172"/>
        <v>November</v>
      </c>
      <c r="C5304" s="53">
        <f t="shared" si="173"/>
        <v>2007</v>
      </c>
      <c r="D5304" s="43" t="s">
        <v>105</v>
      </c>
      <c r="E5304" s="132">
        <v>7.0148000000000001</v>
      </c>
    </row>
    <row r="5305" spans="1:5" ht="13.8" x14ac:dyDescent="0.25">
      <c r="A5305" s="50">
        <v>39413</v>
      </c>
      <c r="B5305" s="45" t="str">
        <f t="shared" si="172"/>
        <v>November</v>
      </c>
      <c r="C5305" s="53">
        <f t="shared" si="173"/>
        <v>2007</v>
      </c>
      <c r="D5305" s="43" t="s">
        <v>128</v>
      </c>
      <c r="E5305" s="132">
        <v>8.7935999999999996</v>
      </c>
    </row>
    <row r="5306" spans="1:5" ht="13.8" x14ac:dyDescent="0.25">
      <c r="A5306" s="47">
        <v>39420</v>
      </c>
      <c r="B5306" s="45" t="str">
        <f t="shared" si="172"/>
        <v>December</v>
      </c>
      <c r="C5306" s="53">
        <f t="shared" si="173"/>
        <v>2007</v>
      </c>
      <c r="D5306" s="43" t="s">
        <v>131</v>
      </c>
    </row>
    <row r="5307" spans="1:5" ht="13.8" x14ac:dyDescent="0.25">
      <c r="A5307" s="47">
        <v>39420</v>
      </c>
      <c r="B5307" s="45" t="str">
        <f t="shared" si="172"/>
        <v>December</v>
      </c>
      <c r="C5307" s="53">
        <f t="shared" si="173"/>
        <v>2007</v>
      </c>
      <c r="D5307" s="43" t="s">
        <v>115</v>
      </c>
      <c r="E5307" s="132">
        <v>23.2</v>
      </c>
    </row>
    <row r="5308" spans="1:5" ht="13.8" x14ac:dyDescent="0.25">
      <c r="A5308" s="47">
        <v>39420</v>
      </c>
      <c r="B5308" s="45" t="str">
        <f t="shared" si="172"/>
        <v>December</v>
      </c>
      <c r="C5308" s="53">
        <f t="shared" si="173"/>
        <v>2007</v>
      </c>
      <c r="D5308" s="43" t="s">
        <v>95</v>
      </c>
      <c r="E5308" s="132">
        <v>20.570666666666671</v>
      </c>
    </row>
    <row r="5309" spans="1:5" ht="13.8" x14ac:dyDescent="0.25">
      <c r="A5309" s="47">
        <v>39420</v>
      </c>
      <c r="B5309" s="45" t="str">
        <f t="shared" si="172"/>
        <v>December</v>
      </c>
      <c r="C5309" s="53">
        <f t="shared" si="173"/>
        <v>2007</v>
      </c>
      <c r="D5309" s="43" t="s">
        <v>96</v>
      </c>
      <c r="E5309" s="132">
        <v>19.64266666666667</v>
      </c>
    </row>
    <row r="5310" spans="1:5" ht="13.8" x14ac:dyDescent="0.25">
      <c r="A5310" s="47">
        <v>39420</v>
      </c>
      <c r="B5310" s="45" t="str">
        <f t="shared" si="172"/>
        <v>December</v>
      </c>
      <c r="C5310" s="53">
        <f t="shared" si="173"/>
        <v>2007</v>
      </c>
      <c r="D5310" s="43" t="s">
        <v>97</v>
      </c>
      <c r="E5310" s="132">
        <v>18.714666666666666</v>
      </c>
    </row>
    <row r="5311" spans="1:5" ht="13.8" x14ac:dyDescent="0.25">
      <c r="A5311" s="47">
        <v>39420</v>
      </c>
      <c r="B5311" s="45" t="str">
        <f t="shared" si="172"/>
        <v>December</v>
      </c>
      <c r="C5311" s="53">
        <f t="shared" si="173"/>
        <v>2007</v>
      </c>
      <c r="D5311" s="43" t="s">
        <v>98</v>
      </c>
      <c r="E5311" s="132">
        <v>14.693333333333333</v>
      </c>
    </row>
    <row r="5312" spans="1:5" ht="15.6" x14ac:dyDescent="0.3">
      <c r="A5312" s="47">
        <v>39420</v>
      </c>
      <c r="B5312" s="45" t="str">
        <f t="shared" si="172"/>
        <v>December</v>
      </c>
      <c r="C5312" s="53">
        <f t="shared" si="173"/>
        <v>2007</v>
      </c>
      <c r="D5312" s="130" t="s">
        <v>136</v>
      </c>
      <c r="E5312" s="132">
        <v>22.349333333333334</v>
      </c>
    </row>
    <row r="5313" spans="1:5" ht="13.8" x14ac:dyDescent="0.25">
      <c r="A5313" s="47">
        <v>39420</v>
      </c>
      <c r="B5313" s="45" t="str">
        <f t="shared" si="172"/>
        <v>December</v>
      </c>
      <c r="C5313" s="53">
        <f t="shared" si="173"/>
        <v>2007</v>
      </c>
      <c r="D5313" s="43" t="s">
        <v>118</v>
      </c>
      <c r="E5313" s="132">
        <v>20.531999999999996</v>
      </c>
    </row>
    <row r="5314" spans="1:5" ht="13.8" x14ac:dyDescent="0.25">
      <c r="A5314" s="47">
        <v>39420</v>
      </c>
      <c r="B5314" s="45" t="str">
        <f t="shared" si="172"/>
        <v>December</v>
      </c>
      <c r="C5314" s="53">
        <f t="shared" si="173"/>
        <v>2007</v>
      </c>
      <c r="D5314" s="43" t="s">
        <v>102</v>
      </c>
      <c r="E5314" s="132">
        <v>20.261333333333333</v>
      </c>
    </row>
    <row r="5315" spans="1:5" ht="13.8" x14ac:dyDescent="0.25">
      <c r="A5315" s="47">
        <v>39420</v>
      </c>
      <c r="B5315" s="45" t="str">
        <f t="shared" si="172"/>
        <v>December</v>
      </c>
      <c r="C5315" s="53">
        <f t="shared" si="173"/>
        <v>2007</v>
      </c>
      <c r="D5315" s="43" t="s">
        <v>119</v>
      </c>
      <c r="E5315" s="132">
        <v>19.604000000000003</v>
      </c>
    </row>
    <row r="5316" spans="1:5" ht="13.8" x14ac:dyDescent="0.25">
      <c r="A5316" s="47">
        <v>39420</v>
      </c>
      <c r="B5316" s="45" t="str">
        <f t="shared" si="172"/>
        <v>December</v>
      </c>
      <c r="C5316" s="53">
        <f t="shared" si="173"/>
        <v>2007</v>
      </c>
      <c r="D5316" s="43" t="s">
        <v>120</v>
      </c>
      <c r="E5316" s="132">
        <v>18.598666666666666</v>
      </c>
    </row>
    <row r="5317" spans="1:5" ht="13.8" x14ac:dyDescent="0.25">
      <c r="A5317" s="50">
        <v>39420</v>
      </c>
      <c r="B5317" s="45" t="str">
        <f t="shared" si="172"/>
        <v>December</v>
      </c>
      <c r="C5317" s="53">
        <f t="shared" si="173"/>
        <v>2007</v>
      </c>
      <c r="D5317" s="43" t="s">
        <v>103</v>
      </c>
      <c r="E5317" s="132">
        <v>17.941333333333333</v>
      </c>
    </row>
    <row r="5318" spans="1:5" ht="13.8" x14ac:dyDescent="0.25">
      <c r="A5318" s="47">
        <v>39420</v>
      </c>
      <c r="B5318" s="45" t="str">
        <f t="shared" si="172"/>
        <v>December</v>
      </c>
      <c r="C5318" s="53">
        <f t="shared" si="173"/>
        <v>2007</v>
      </c>
      <c r="D5318" s="43" t="s">
        <v>116</v>
      </c>
      <c r="E5318" s="132">
        <v>13.034000000000001</v>
      </c>
    </row>
    <row r="5319" spans="1:5" ht="13.8" x14ac:dyDescent="0.25">
      <c r="A5319" s="47">
        <v>39420</v>
      </c>
      <c r="B5319" s="45" t="str">
        <f t="shared" si="172"/>
        <v>December</v>
      </c>
      <c r="C5319" s="53">
        <f t="shared" si="173"/>
        <v>2007</v>
      </c>
      <c r="D5319" s="43" t="s">
        <v>104</v>
      </c>
      <c r="E5319" s="132">
        <v>16.884</v>
      </c>
    </row>
    <row r="5320" spans="1:5" ht="13.8" x14ac:dyDescent="0.25">
      <c r="A5320" s="47">
        <v>39420</v>
      </c>
      <c r="B5320" s="45" t="str">
        <f t="shared" si="172"/>
        <v>December</v>
      </c>
      <c r="C5320" s="53">
        <f t="shared" si="173"/>
        <v>2007</v>
      </c>
      <c r="D5320" s="43" t="s">
        <v>121</v>
      </c>
      <c r="E5320" s="132">
        <v>16.055999999999997</v>
      </c>
    </row>
    <row r="5321" spans="1:5" ht="13.8" x14ac:dyDescent="0.25">
      <c r="A5321" s="47">
        <v>39420</v>
      </c>
      <c r="B5321" s="45" t="str">
        <f t="shared" si="172"/>
        <v>December</v>
      </c>
      <c r="C5321" s="53">
        <f t="shared" si="173"/>
        <v>2007</v>
      </c>
      <c r="D5321" s="43" t="s">
        <v>122</v>
      </c>
      <c r="E5321" s="132">
        <v>14.544</v>
      </c>
    </row>
    <row r="5322" spans="1:5" ht="13.8" x14ac:dyDescent="0.25">
      <c r="A5322" s="47">
        <v>39420</v>
      </c>
      <c r="B5322" s="45" t="str">
        <f t="shared" si="172"/>
        <v>December</v>
      </c>
      <c r="C5322" s="53">
        <f t="shared" si="173"/>
        <v>2007</v>
      </c>
      <c r="D5322" s="43" t="s">
        <v>123</v>
      </c>
      <c r="E5322" s="132">
        <v>14.364000000000001</v>
      </c>
    </row>
    <row r="5323" spans="1:5" ht="13.8" x14ac:dyDescent="0.25">
      <c r="A5323" s="47">
        <v>39420</v>
      </c>
      <c r="B5323" s="45" t="str">
        <f t="shared" si="172"/>
        <v>December</v>
      </c>
      <c r="C5323" s="53">
        <f t="shared" si="173"/>
        <v>2007</v>
      </c>
      <c r="D5323" s="43" t="s">
        <v>99</v>
      </c>
      <c r="E5323" s="132">
        <v>10.766666666666666</v>
      </c>
    </row>
    <row r="5324" spans="1:5" ht="13.8" x14ac:dyDescent="0.25">
      <c r="A5324" s="47">
        <v>39420</v>
      </c>
      <c r="B5324" s="45" t="str">
        <f t="shared" si="172"/>
        <v>December</v>
      </c>
      <c r="C5324" s="53">
        <f t="shared" si="173"/>
        <v>2007</v>
      </c>
      <c r="D5324" s="43" t="s">
        <v>100</v>
      </c>
      <c r="E5324" s="132">
        <v>10.483333333333333</v>
      </c>
    </row>
    <row r="5325" spans="1:5" ht="13.8" x14ac:dyDescent="0.25">
      <c r="A5325" s="47">
        <v>39420</v>
      </c>
      <c r="B5325" s="45" t="str">
        <f t="shared" si="172"/>
        <v>December</v>
      </c>
      <c r="C5325" s="53">
        <f t="shared" si="173"/>
        <v>2007</v>
      </c>
      <c r="D5325" s="43" t="s">
        <v>101</v>
      </c>
      <c r="E5325" s="132">
        <v>10.029999999999999</v>
      </c>
    </row>
    <row r="5326" spans="1:5" ht="13.8" x14ac:dyDescent="0.25">
      <c r="A5326" s="47">
        <v>39420</v>
      </c>
      <c r="B5326" s="45" t="str">
        <f t="shared" si="172"/>
        <v>December</v>
      </c>
      <c r="C5326" s="53">
        <f t="shared" si="173"/>
        <v>2007</v>
      </c>
      <c r="D5326" s="43" t="s">
        <v>124</v>
      </c>
      <c r="E5326" s="132">
        <v>9.9449999999999985</v>
      </c>
    </row>
    <row r="5327" spans="1:5" ht="13.8" x14ac:dyDescent="0.25">
      <c r="A5327" s="47">
        <v>39420</v>
      </c>
      <c r="B5327" s="45" t="str">
        <f t="shared" si="172"/>
        <v>December</v>
      </c>
      <c r="C5327" s="53">
        <f t="shared" si="173"/>
        <v>2007</v>
      </c>
      <c r="D5327" s="43" t="s">
        <v>125</v>
      </c>
      <c r="E5327" s="132">
        <v>8.8966666666666665</v>
      </c>
    </row>
    <row r="5328" spans="1:5" ht="13.8" x14ac:dyDescent="0.25">
      <c r="A5328" s="47">
        <v>39420</v>
      </c>
      <c r="B5328" s="45" t="str">
        <f t="shared" si="172"/>
        <v>December</v>
      </c>
      <c r="C5328" s="53">
        <f t="shared" si="173"/>
        <v>2007</v>
      </c>
      <c r="D5328" s="43" t="s">
        <v>126</v>
      </c>
      <c r="E5328" s="132">
        <v>9.2191666666666663</v>
      </c>
    </row>
    <row r="5329" spans="1:5" ht="13.8" x14ac:dyDescent="0.25">
      <c r="A5329" s="47">
        <v>39420</v>
      </c>
      <c r="B5329" s="45" t="str">
        <f t="shared" si="172"/>
        <v>December</v>
      </c>
      <c r="C5329" s="53">
        <f t="shared" si="173"/>
        <v>2007</v>
      </c>
      <c r="D5329" s="43" t="s">
        <v>127</v>
      </c>
      <c r="E5329" s="132">
        <v>8.8999999999999986</v>
      </c>
    </row>
    <row r="5330" spans="1:5" ht="13.8" x14ac:dyDescent="0.25">
      <c r="A5330" s="50">
        <v>39420</v>
      </c>
      <c r="B5330" s="45" t="str">
        <f t="shared" si="172"/>
        <v>December</v>
      </c>
      <c r="C5330" s="53">
        <f t="shared" si="173"/>
        <v>2007</v>
      </c>
      <c r="D5330" s="43" t="s">
        <v>105</v>
      </c>
      <c r="E5330" s="132">
        <v>6.998333333333334</v>
      </c>
    </row>
    <row r="5331" spans="1:5" ht="13.8" x14ac:dyDescent="0.25">
      <c r="A5331" s="47">
        <v>39420</v>
      </c>
      <c r="B5331" s="45" t="str">
        <f t="shared" si="172"/>
        <v>December</v>
      </c>
      <c r="C5331" s="53">
        <f t="shared" si="173"/>
        <v>2007</v>
      </c>
      <c r="D5331" s="43" t="s">
        <v>128</v>
      </c>
      <c r="E5331" s="132">
        <v>8.7783333333333324</v>
      </c>
    </row>
    <row r="5332" spans="1:5" ht="13.8" x14ac:dyDescent="0.25">
      <c r="A5332" s="47">
        <v>39427</v>
      </c>
      <c r="B5332" s="45" t="str">
        <f t="shared" si="172"/>
        <v>December</v>
      </c>
      <c r="C5332" s="53">
        <f t="shared" si="173"/>
        <v>2007</v>
      </c>
      <c r="D5332" s="43" t="s">
        <v>131</v>
      </c>
    </row>
    <row r="5333" spans="1:5" ht="13.8" x14ac:dyDescent="0.25">
      <c r="A5333" s="47">
        <v>39427</v>
      </c>
      <c r="B5333" s="45" t="str">
        <f t="shared" si="172"/>
        <v>December</v>
      </c>
      <c r="C5333" s="53">
        <f t="shared" si="173"/>
        <v>2007</v>
      </c>
      <c r="D5333" s="43" t="s">
        <v>115</v>
      </c>
    </row>
    <row r="5334" spans="1:5" ht="13.8" x14ac:dyDescent="0.25">
      <c r="A5334" s="47">
        <v>39427</v>
      </c>
      <c r="B5334" s="45" t="str">
        <f t="shared" si="172"/>
        <v>December</v>
      </c>
      <c r="C5334" s="53">
        <f t="shared" si="173"/>
        <v>2007</v>
      </c>
      <c r="D5334" s="43" t="s">
        <v>95</v>
      </c>
    </row>
    <row r="5335" spans="1:5" ht="13.8" x14ac:dyDescent="0.25">
      <c r="A5335" s="47">
        <v>39427</v>
      </c>
      <c r="B5335" s="45" t="str">
        <f t="shared" si="172"/>
        <v>December</v>
      </c>
      <c r="C5335" s="53">
        <f t="shared" si="173"/>
        <v>2007</v>
      </c>
      <c r="D5335" s="43" t="s">
        <v>96</v>
      </c>
    </row>
    <row r="5336" spans="1:5" ht="13.8" x14ac:dyDescent="0.25">
      <c r="A5336" s="47">
        <v>39427</v>
      </c>
      <c r="B5336" s="45" t="str">
        <f t="shared" si="172"/>
        <v>December</v>
      </c>
      <c r="C5336" s="53">
        <f t="shared" si="173"/>
        <v>2007</v>
      </c>
      <c r="D5336" s="43" t="s">
        <v>97</v>
      </c>
    </row>
    <row r="5337" spans="1:5" ht="13.8" x14ac:dyDescent="0.25">
      <c r="A5337" s="47">
        <v>39427</v>
      </c>
      <c r="B5337" s="45" t="str">
        <f t="shared" si="172"/>
        <v>December</v>
      </c>
      <c r="C5337" s="53">
        <f t="shared" si="173"/>
        <v>2007</v>
      </c>
      <c r="D5337" s="43" t="s">
        <v>98</v>
      </c>
    </row>
    <row r="5338" spans="1:5" ht="15.6" x14ac:dyDescent="0.3">
      <c r="A5338" s="47">
        <v>39427</v>
      </c>
      <c r="B5338" s="45" t="str">
        <f t="shared" si="172"/>
        <v>December</v>
      </c>
      <c r="C5338" s="53">
        <f t="shared" si="173"/>
        <v>2007</v>
      </c>
      <c r="D5338" s="130" t="s">
        <v>136</v>
      </c>
      <c r="E5338" s="132">
        <v>23.12</v>
      </c>
    </row>
    <row r="5339" spans="1:5" ht="13.8" x14ac:dyDescent="0.25">
      <c r="A5339" s="47">
        <v>39427</v>
      </c>
      <c r="B5339" s="45" t="str">
        <f t="shared" si="172"/>
        <v>December</v>
      </c>
      <c r="C5339" s="53">
        <f t="shared" si="173"/>
        <v>2007</v>
      </c>
      <c r="D5339" s="43" t="s">
        <v>118</v>
      </c>
      <c r="E5339" s="132">
        <v>21.24</v>
      </c>
    </row>
    <row r="5340" spans="1:5" ht="13.8" x14ac:dyDescent="0.25">
      <c r="A5340" s="47">
        <v>39427</v>
      </c>
      <c r="B5340" s="45" t="str">
        <f t="shared" si="172"/>
        <v>December</v>
      </c>
      <c r="C5340" s="53">
        <f t="shared" si="173"/>
        <v>2007</v>
      </c>
      <c r="D5340" s="43" t="s">
        <v>102</v>
      </c>
      <c r="E5340" s="132">
        <v>20.96</v>
      </c>
    </row>
    <row r="5341" spans="1:5" ht="13.8" x14ac:dyDescent="0.25">
      <c r="A5341" s="47">
        <v>39427</v>
      </c>
      <c r="B5341" s="45" t="str">
        <f t="shared" si="172"/>
        <v>December</v>
      </c>
      <c r="C5341" s="53">
        <f t="shared" si="173"/>
        <v>2007</v>
      </c>
      <c r="D5341" s="43" t="s">
        <v>119</v>
      </c>
      <c r="E5341" s="132">
        <v>20.28</v>
      </c>
    </row>
    <row r="5342" spans="1:5" ht="13.8" x14ac:dyDescent="0.25">
      <c r="A5342" s="50">
        <v>39427</v>
      </c>
      <c r="B5342" s="45" t="str">
        <f t="shared" si="172"/>
        <v>December</v>
      </c>
      <c r="C5342" s="53">
        <f t="shared" si="173"/>
        <v>2007</v>
      </c>
      <c r="D5342" s="43" t="s">
        <v>120</v>
      </c>
      <c r="E5342" s="132">
        <v>19.239999999999998</v>
      </c>
    </row>
    <row r="5343" spans="1:5" ht="13.8" x14ac:dyDescent="0.25">
      <c r="A5343" s="47">
        <v>39427</v>
      </c>
      <c r="B5343" s="45" t="str">
        <f t="shared" si="172"/>
        <v>December</v>
      </c>
      <c r="C5343" s="53">
        <f t="shared" si="173"/>
        <v>2007</v>
      </c>
      <c r="D5343" s="43" t="s">
        <v>103</v>
      </c>
      <c r="E5343" s="132">
        <v>18.559999999999999</v>
      </c>
    </row>
    <row r="5344" spans="1:5" ht="13.8" x14ac:dyDescent="0.25">
      <c r="A5344" s="47">
        <v>39427</v>
      </c>
      <c r="B5344" s="45" t="str">
        <f t="shared" si="172"/>
        <v>December</v>
      </c>
      <c r="C5344" s="53">
        <f t="shared" si="173"/>
        <v>2007</v>
      </c>
      <c r="D5344" s="43" t="s">
        <v>116</v>
      </c>
      <c r="E5344" s="132">
        <v>13.2468</v>
      </c>
    </row>
    <row r="5345" spans="1:5" ht="13.8" x14ac:dyDescent="0.25">
      <c r="A5345" s="47">
        <v>39427</v>
      </c>
      <c r="B5345" s="45" t="str">
        <f t="shared" si="172"/>
        <v>December</v>
      </c>
      <c r="C5345" s="53">
        <f t="shared" si="173"/>
        <v>2007</v>
      </c>
      <c r="D5345" s="43" t="s">
        <v>104</v>
      </c>
      <c r="E5345" s="132">
        <v>16.532250000000001</v>
      </c>
    </row>
    <row r="5346" spans="1:5" ht="13.8" x14ac:dyDescent="0.25">
      <c r="A5346" s="47">
        <v>39427</v>
      </c>
      <c r="B5346" s="45" t="str">
        <f t="shared" si="172"/>
        <v>December</v>
      </c>
      <c r="C5346" s="53">
        <f t="shared" si="173"/>
        <v>2007</v>
      </c>
      <c r="D5346" s="43" t="s">
        <v>121</v>
      </c>
      <c r="E5346" s="132">
        <v>15.721500000000001</v>
      </c>
    </row>
    <row r="5347" spans="1:5" ht="13.8" x14ac:dyDescent="0.25">
      <c r="A5347" s="47">
        <v>39427</v>
      </c>
      <c r="B5347" s="45" t="str">
        <f t="shared" si="172"/>
        <v>December</v>
      </c>
      <c r="C5347" s="53">
        <f t="shared" si="173"/>
        <v>2007</v>
      </c>
      <c r="D5347" s="43" t="s">
        <v>122</v>
      </c>
      <c r="E5347" s="132">
        <v>14.241</v>
      </c>
    </row>
    <row r="5348" spans="1:5" ht="13.8" x14ac:dyDescent="0.25">
      <c r="A5348" s="47">
        <v>39427</v>
      </c>
      <c r="B5348" s="45" t="str">
        <f t="shared" si="172"/>
        <v>December</v>
      </c>
      <c r="C5348" s="53">
        <f t="shared" si="173"/>
        <v>2007</v>
      </c>
      <c r="D5348" s="43" t="s">
        <v>123</v>
      </c>
      <c r="E5348" s="132">
        <v>14.064750000000002</v>
      </c>
    </row>
    <row r="5349" spans="1:5" ht="13.8" x14ac:dyDescent="0.25">
      <c r="A5349" s="47">
        <v>39427</v>
      </c>
      <c r="B5349" s="45" t="str">
        <f t="shared" si="172"/>
        <v>December</v>
      </c>
      <c r="C5349" s="53">
        <f t="shared" si="173"/>
        <v>2007</v>
      </c>
      <c r="D5349" s="43" t="s">
        <v>99</v>
      </c>
      <c r="E5349" s="132">
        <v>10.45</v>
      </c>
    </row>
    <row r="5350" spans="1:5" ht="13.8" x14ac:dyDescent="0.25">
      <c r="A5350" s="47">
        <v>39427</v>
      </c>
      <c r="B5350" s="45" t="str">
        <f t="shared" si="172"/>
        <v>December</v>
      </c>
      <c r="C5350" s="53">
        <f t="shared" si="173"/>
        <v>2007</v>
      </c>
      <c r="D5350" s="43" t="s">
        <v>100</v>
      </c>
      <c r="E5350" s="132">
        <v>10.175000000000001</v>
      </c>
    </row>
    <row r="5351" spans="1:5" ht="13.8" x14ac:dyDescent="0.25">
      <c r="A5351" s="47">
        <v>39427</v>
      </c>
      <c r="B5351" s="45" t="str">
        <f t="shared" si="172"/>
        <v>December</v>
      </c>
      <c r="C5351" s="53">
        <f t="shared" si="173"/>
        <v>2007</v>
      </c>
      <c r="D5351" s="43" t="s">
        <v>101</v>
      </c>
      <c r="E5351" s="132">
        <v>9.7349999999999994</v>
      </c>
    </row>
    <row r="5352" spans="1:5" ht="13.8" x14ac:dyDescent="0.25">
      <c r="A5352" s="47">
        <v>39427</v>
      </c>
      <c r="B5352" s="45" t="str">
        <f t="shared" si="172"/>
        <v>December</v>
      </c>
      <c r="C5352" s="53">
        <f t="shared" si="173"/>
        <v>2007</v>
      </c>
      <c r="D5352" s="43" t="s">
        <v>124</v>
      </c>
      <c r="E5352" s="132">
        <v>9.6524999999999981</v>
      </c>
    </row>
    <row r="5353" spans="1:5" ht="13.8" x14ac:dyDescent="0.25">
      <c r="A5353" s="47">
        <v>39427</v>
      </c>
      <c r="B5353" s="45" t="str">
        <f t="shared" si="172"/>
        <v>December</v>
      </c>
      <c r="C5353" s="53">
        <f t="shared" si="173"/>
        <v>2007</v>
      </c>
      <c r="D5353" s="43" t="s">
        <v>125</v>
      </c>
      <c r="E5353" s="132">
        <v>8.6349999999999998</v>
      </c>
    </row>
    <row r="5354" spans="1:5" ht="13.8" x14ac:dyDescent="0.25">
      <c r="A5354" s="47">
        <v>39427</v>
      </c>
      <c r="B5354" s="45" t="str">
        <f t="shared" si="172"/>
        <v>December</v>
      </c>
      <c r="C5354" s="53">
        <f t="shared" si="173"/>
        <v>2007</v>
      </c>
      <c r="D5354" s="43" t="s">
        <v>126</v>
      </c>
      <c r="E5354" s="132">
        <v>8.9700000000000006</v>
      </c>
    </row>
    <row r="5355" spans="1:5" ht="13.8" x14ac:dyDescent="0.25">
      <c r="A5355" s="47">
        <v>39427</v>
      </c>
      <c r="B5355" s="45" t="str">
        <f t="shared" si="172"/>
        <v>December</v>
      </c>
      <c r="C5355" s="53">
        <f t="shared" si="173"/>
        <v>2007</v>
      </c>
      <c r="D5355" s="43" t="s">
        <v>127</v>
      </c>
      <c r="E5355" s="132">
        <v>8.6775000000000002</v>
      </c>
    </row>
    <row r="5356" spans="1:5" ht="13.8" x14ac:dyDescent="0.25">
      <c r="A5356" s="47">
        <v>39427</v>
      </c>
      <c r="B5356" s="45" t="str">
        <f t="shared" si="172"/>
        <v>December</v>
      </c>
      <c r="C5356" s="53">
        <f t="shared" si="173"/>
        <v>2007</v>
      </c>
      <c r="D5356" s="43" t="s">
        <v>105</v>
      </c>
      <c r="E5356" s="132">
        <v>6.7925000000000004</v>
      </c>
    </row>
    <row r="5357" spans="1:5" ht="13.8" x14ac:dyDescent="0.25">
      <c r="A5357" s="47">
        <v>39427</v>
      </c>
      <c r="B5357" s="45" t="str">
        <f t="shared" si="172"/>
        <v>December</v>
      </c>
      <c r="C5357" s="53">
        <f t="shared" si="173"/>
        <v>2007</v>
      </c>
      <c r="D5357" s="43" t="s">
        <v>128</v>
      </c>
      <c r="E5357" s="132">
        <v>8.5875000000000004</v>
      </c>
    </row>
    <row r="5358" spans="1:5" ht="13.8" x14ac:dyDescent="0.25">
      <c r="A5358" s="47">
        <v>39434</v>
      </c>
      <c r="B5358" s="45" t="str">
        <f t="shared" si="172"/>
        <v>December</v>
      </c>
      <c r="C5358" s="53">
        <f t="shared" si="173"/>
        <v>2007</v>
      </c>
      <c r="D5358" s="43" t="s">
        <v>131</v>
      </c>
    </row>
    <row r="5359" spans="1:5" ht="13.8" x14ac:dyDescent="0.25">
      <c r="A5359" s="47">
        <v>39434</v>
      </c>
      <c r="B5359" s="45" t="str">
        <f t="shared" si="172"/>
        <v>December</v>
      </c>
      <c r="C5359" s="53">
        <f t="shared" si="173"/>
        <v>2007</v>
      </c>
      <c r="D5359" s="43" t="s">
        <v>115</v>
      </c>
    </row>
    <row r="5360" spans="1:5" ht="13.8" x14ac:dyDescent="0.25">
      <c r="A5360" s="47">
        <v>39434</v>
      </c>
      <c r="B5360" s="45" t="str">
        <f t="shared" si="172"/>
        <v>December</v>
      </c>
      <c r="C5360" s="53">
        <f t="shared" si="173"/>
        <v>2007</v>
      </c>
      <c r="D5360" s="43" t="s">
        <v>95</v>
      </c>
    </row>
    <row r="5361" spans="1:5" ht="13.8" x14ac:dyDescent="0.25">
      <c r="A5361" s="47">
        <v>39434</v>
      </c>
      <c r="B5361" s="45" t="str">
        <f t="shared" si="172"/>
        <v>December</v>
      </c>
      <c r="C5361" s="53">
        <f t="shared" si="173"/>
        <v>2007</v>
      </c>
      <c r="D5361" s="43" t="s">
        <v>96</v>
      </c>
    </row>
    <row r="5362" spans="1:5" ht="13.8" x14ac:dyDescent="0.25">
      <c r="A5362" s="47">
        <v>39434</v>
      </c>
      <c r="B5362" s="45" t="str">
        <f t="shared" si="172"/>
        <v>December</v>
      </c>
      <c r="C5362" s="53">
        <f t="shared" si="173"/>
        <v>2007</v>
      </c>
      <c r="D5362" s="43" t="s">
        <v>97</v>
      </c>
    </row>
    <row r="5363" spans="1:5" ht="13.8" x14ac:dyDescent="0.25">
      <c r="A5363" s="47">
        <v>39434</v>
      </c>
      <c r="B5363" s="45" t="str">
        <f t="shared" ref="B5363:B5424" si="174">TEXT(A5363,"mmmm")</f>
        <v>December</v>
      </c>
      <c r="C5363" s="53">
        <f t="shared" ref="C5363:C5424" si="175">YEAR(A5363)</f>
        <v>2007</v>
      </c>
      <c r="D5363" s="43" t="s">
        <v>98</v>
      </c>
    </row>
    <row r="5364" spans="1:5" ht="15.6" x14ac:dyDescent="0.3">
      <c r="A5364" s="47">
        <v>39434</v>
      </c>
      <c r="B5364" s="45" t="str">
        <f t="shared" si="174"/>
        <v>December</v>
      </c>
      <c r="C5364" s="53">
        <f t="shared" si="175"/>
        <v>2007</v>
      </c>
      <c r="D5364" s="130" t="s">
        <v>136</v>
      </c>
      <c r="E5364" s="132">
        <v>21.790599999999998</v>
      </c>
    </row>
    <row r="5365" spans="1:5" ht="13.8" x14ac:dyDescent="0.25">
      <c r="A5365" s="47">
        <v>39434</v>
      </c>
      <c r="B5365" s="45" t="str">
        <f t="shared" si="174"/>
        <v>December</v>
      </c>
      <c r="C5365" s="53">
        <f t="shared" si="175"/>
        <v>2007</v>
      </c>
      <c r="D5365" s="43" t="s">
        <v>118</v>
      </c>
      <c r="E5365" s="132">
        <v>20.018699999999999</v>
      </c>
    </row>
    <row r="5366" spans="1:5" ht="13.8" x14ac:dyDescent="0.25">
      <c r="A5366" s="47">
        <v>39434</v>
      </c>
      <c r="B5366" s="45" t="str">
        <f t="shared" si="174"/>
        <v>December</v>
      </c>
      <c r="C5366" s="53">
        <f t="shared" si="175"/>
        <v>2007</v>
      </c>
      <c r="D5366" s="43" t="s">
        <v>102</v>
      </c>
      <c r="E5366" s="132">
        <v>19.754799999999999</v>
      </c>
    </row>
    <row r="5367" spans="1:5" ht="13.8" x14ac:dyDescent="0.25">
      <c r="A5367" s="47">
        <v>39434</v>
      </c>
      <c r="B5367" s="45" t="str">
        <f t="shared" si="174"/>
        <v>December</v>
      </c>
      <c r="C5367" s="53">
        <f t="shared" si="175"/>
        <v>2007</v>
      </c>
      <c r="D5367" s="43" t="s">
        <v>119</v>
      </c>
      <c r="E5367" s="132">
        <v>19.113900000000001</v>
      </c>
    </row>
    <row r="5368" spans="1:5" ht="13.8" x14ac:dyDescent="0.25">
      <c r="A5368" s="47">
        <v>39434</v>
      </c>
      <c r="B5368" s="45" t="str">
        <f t="shared" si="174"/>
        <v>December</v>
      </c>
      <c r="C5368" s="53">
        <f t="shared" si="175"/>
        <v>2007</v>
      </c>
      <c r="D5368" s="43" t="s">
        <v>120</v>
      </c>
      <c r="E5368" s="132">
        <v>18.133699999999997</v>
      </c>
    </row>
    <row r="5369" spans="1:5" ht="13.8" x14ac:dyDescent="0.25">
      <c r="A5369" s="47">
        <v>39434</v>
      </c>
      <c r="B5369" s="45" t="str">
        <f t="shared" si="174"/>
        <v>December</v>
      </c>
      <c r="C5369" s="53">
        <f t="shared" si="175"/>
        <v>2007</v>
      </c>
      <c r="D5369" s="43" t="s">
        <v>103</v>
      </c>
      <c r="E5369" s="132">
        <v>17.492799999999999</v>
      </c>
    </row>
    <row r="5370" spans="1:5" ht="13.8" x14ac:dyDescent="0.25">
      <c r="A5370" s="47">
        <v>39434</v>
      </c>
      <c r="B5370" s="45" t="str">
        <f t="shared" si="174"/>
        <v>December</v>
      </c>
      <c r="C5370" s="53">
        <f t="shared" si="175"/>
        <v>2007</v>
      </c>
      <c r="D5370" s="43" t="s">
        <v>116</v>
      </c>
      <c r="E5370" s="132">
        <v>11.451300000000002</v>
      </c>
    </row>
    <row r="5371" spans="1:5" ht="13.8" x14ac:dyDescent="0.25">
      <c r="A5371" s="47">
        <v>39434</v>
      </c>
      <c r="B5371" s="45" t="str">
        <f t="shared" si="174"/>
        <v>December</v>
      </c>
      <c r="C5371" s="53">
        <f t="shared" si="175"/>
        <v>2007</v>
      </c>
      <c r="D5371" s="43" t="s">
        <v>104</v>
      </c>
      <c r="E5371" s="132">
        <v>15.946000000000002</v>
      </c>
    </row>
    <row r="5372" spans="1:5" ht="13.8" x14ac:dyDescent="0.25">
      <c r="A5372" s="47">
        <v>39434</v>
      </c>
      <c r="B5372" s="45" t="str">
        <f t="shared" si="174"/>
        <v>December</v>
      </c>
      <c r="C5372" s="53">
        <f t="shared" si="175"/>
        <v>2007</v>
      </c>
      <c r="D5372" s="43" t="s">
        <v>121</v>
      </c>
      <c r="E5372" s="132">
        <v>15.164000000000001</v>
      </c>
    </row>
    <row r="5373" spans="1:5" ht="13.8" x14ac:dyDescent="0.25">
      <c r="A5373" s="47">
        <v>39434</v>
      </c>
      <c r="B5373" s="45" t="str">
        <f t="shared" si="174"/>
        <v>December</v>
      </c>
      <c r="C5373" s="53">
        <f t="shared" si="175"/>
        <v>2007</v>
      </c>
      <c r="D5373" s="43" t="s">
        <v>122</v>
      </c>
      <c r="E5373" s="132">
        <v>13.735999999999999</v>
      </c>
    </row>
    <row r="5374" spans="1:5" ht="13.8" x14ac:dyDescent="0.25">
      <c r="A5374" s="47">
        <v>39434</v>
      </c>
      <c r="B5374" s="45" t="str">
        <f t="shared" si="174"/>
        <v>December</v>
      </c>
      <c r="C5374" s="53">
        <f t="shared" si="175"/>
        <v>2007</v>
      </c>
      <c r="D5374" s="43" t="s">
        <v>123</v>
      </c>
      <c r="E5374" s="132">
        <v>13.566000000000001</v>
      </c>
    </row>
    <row r="5375" spans="1:5" ht="13.8" x14ac:dyDescent="0.25">
      <c r="A5375" s="47">
        <v>39434</v>
      </c>
      <c r="B5375" s="45" t="str">
        <f t="shared" si="174"/>
        <v>December</v>
      </c>
      <c r="C5375" s="53">
        <f t="shared" si="175"/>
        <v>2007</v>
      </c>
      <c r="D5375" s="43" t="s">
        <v>99</v>
      </c>
      <c r="E5375" s="132">
        <v>9.3859999999999992</v>
      </c>
    </row>
    <row r="5376" spans="1:5" ht="13.8" x14ac:dyDescent="0.25">
      <c r="A5376" s="47">
        <v>39434</v>
      </c>
      <c r="B5376" s="45" t="str">
        <f t="shared" si="174"/>
        <v>December</v>
      </c>
      <c r="C5376" s="53">
        <f t="shared" si="175"/>
        <v>2007</v>
      </c>
      <c r="D5376" s="43" t="s">
        <v>100</v>
      </c>
      <c r="E5376" s="132">
        <v>9.1390000000000011</v>
      </c>
    </row>
    <row r="5377" spans="1:5" ht="13.8" x14ac:dyDescent="0.25">
      <c r="A5377" s="47">
        <v>39434</v>
      </c>
      <c r="B5377" s="45" t="str">
        <f t="shared" si="174"/>
        <v>December</v>
      </c>
      <c r="C5377" s="53">
        <f t="shared" si="175"/>
        <v>2007</v>
      </c>
      <c r="D5377" s="43" t="s">
        <v>101</v>
      </c>
      <c r="E5377" s="132">
        <v>8.7438000000000002</v>
      </c>
    </row>
    <row r="5378" spans="1:5" ht="13.8" x14ac:dyDescent="0.25">
      <c r="A5378" s="47">
        <v>39434</v>
      </c>
      <c r="B5378" s="45" t="str">
        <f t="shared" si="174"/>
        <v>December</v>
      </c>
      <c r="C5378" s="53">
        <f t="shared" si="175"/>
        <v>2007</v>
      </c>
      <c r="D5378" s="43" t="s">
        <v>124</v>
      </c>
      <c r="E5378" s="132">
        <v>8.6696999999999989</v>
      </c>
    </row>
    <row r="5379" spans="1:5" ht="13.8" x14ac:dyDescent="0.25">
      <c r="A5379" s="47">
        <v>39434</v>
      </c>
      <c r="B5379" s="45" t="str">
        <f t="shared" si="174"/>
        <v>December</v>
      </c>
      <c r="C5379" s="53">
        <f t="shared" si="175"/>
        <v>2007</v>
      </c>
      <c r="D5379" s="43" t="s">
        <v>125</v>
      </c>
      <c r="E5379" s="132">
        <v>7.7558000000000007</v>
      </c>
    </row>
    <row r="5380" spans="1:5" ht="13.8" x14ac:dyDescent="0.25">
      <c r="A5380" s="47">
        <v>39434</v>
      </c>
      <c r="B5380" s="45" t="str">
        <f t="shared" si="174"/>
        <v>December</v>
      </c>
      <c r="C5380" s="53">
        <f t="shared" si="175"/>
        <v>2007</v>
      </c>
      <c r="D5380" s="43" t="s">
        <v>126</v>
      </c>
      <c r="E5380" s="132">
        <v>8.1328000000000014</v>
      </c>
    </row>
    <row r="5381" spans="1:5" ht="13.8" x14ac:dyDescent="0.25">
      <c r="A5381" s="47">
        <v>39434</v>
      </c>
      <c r="B5381" s="45" t="str">
        <f t="shared" si="174"/>
        <v>December</v>
      </c>
      <c r="C5381" s="53">
        <f t="shared" si="175"/>
        <v>2007</v>
      </c>
      <c r="D5381" s="43" t="s">
        <v>127</v>
      </c>
      <c r="E5381" s="132">
        <v>7.9298999999999999</v>
      </c>
    </row>
    <row r="5382" spans="1:5" ht="13.8" x14ac:dyDescent="0.25">
      <c r="A5382" s="47">
        <v>39434</v>
      </c>
      <c r="B5382" s="45" t="str">
        <f t="shared" si="174"/>
        <v>December</v>
      </c>
      <c r="C5382" s="53">
        <f t="shared" si="175"/>
        <v>2007</v>
      </c>
      <c r="D5382" s="43" t="s">
        <v>105</v>
      </c>
      <c r="E5382" s="132">
        <v>6.1009000000000002</v>
      </c>
    </row>
    <row r="5383" spans="1:5" ht="13.8" x14ac:dyDescent="0.25">
      <c r="A5383" s="47">
        <v>39434</v>
      </c>
      <c r="B5383" s="45" t="str">
        <f t="shared" si="174"/>
        <v>December</v>
      </c>
      <c r="C5383" s="53">
        <f t="shared" si="175"/>
        <v>2007</v>
      </c>
      <c r="D5383" s="43" t="s">
        <v>128</v>
      </c>
      <c r="E5383" s="132">
        <v>7.9462999999999999</v>
      </c>
    </row>
    <row r="5384" spans="1:5" ht="13.8" x14ac:dyDescent="0.25">
      <c r="A5384" s="47">
        <v>39441</v>
      </c>
      <c r="B5384" s="45" t="str">
        <f t="shared" si="174"/>
        <v>December</v>
      </c>
      <c r="C5384" s="53">
        <f t="shared" si="175"/>
        <v>2007</v>
      </c>
      <c r="D5384" s="43" t="s">
        <v>131</v>
      </c>
    </row>
    <row r="5385" spans="1:5" ht="13.8" x14ac:dyDescent="0.25">
      <c r="A5385" s="47">
        <v>39441</v>
      </c>
      <c r="B5385" s="45" t="str">
        <f t="shared" si="174"/>
        <v>December</v>
      </c>
      <c r="C5385" s="53">
        <f t="shared" si="175"/>
        <v>2007</v>
      </c>
      <c r="D5385" s="43" t="s">
        <v>115</v>
      </c>
    </row>
    <row r="5386" spans="1:5" ht="13.8" x14ac:dyDescent="0.25">
      <c r="A5386" s="47">
        <v>39441</v>
      </c>
      <c r="B5386" s="45" t="str">
        <f t="shared" si="174"/>
        <v>December</v>
      </c>
      <c r="C5386" s="53">
        <f t="shared" si="175"/>
        <v>2007</v>
      </c>
      <c r="D5386" s="43" t="s">
        <v>95</v>
      </c>
    </row>
    <row r="5387" spans="1:5" ht="13.8" x14ac:dyDescent="0.25">
      <c r="A5387" s="47">
        <v>39441</v>
      </c>
      <c r="B5387" s="45" t="str">
        <f t="shared" si="174"/>
        <v>December</v>
      </c>
      <c r="C5387" s="53">
        <f t="shared" si="175"/>
        <v>2007</v>
      </c>
      <c r="D5387" s="43" t="s">
        <v>96</v>
      </c>
    </row>
    <row r="5388" spans="1:5" ht="13.8" x14ac:dyDescent="0.25">
      <c r="A5388" s="47">
        <v>39441</v>
      </c>
      <c r="B5388" s="45" t="str">
        <f t="shared" si="174"/>
        <v>December</v>
      </c>
      <c r="C5388" s="53">
        <f t="shared" si="175"/>
        <v>2007</v>
      </c>
      <c r="D5388" s="43" t="s">
        <v>97</v>
      </c>
    </row>
    <row r="5389" spans="1:5" ht="13.8" x14ac:dyDescent="0.25">
      <c r="A5389" s="47">
        <v>39441</v>
      </c>
      <c r="B5389" s="45" t="str">
        <f t="shared" si="174"/>
        <v>December</v>
      </c>
      <c r="C5389" s="53">
        <f t="shared" si="175"/>
        <v>2007</v>
      </c>
      <c r="D5389" s="43" t="s">
        <v>98</v>
      </c>
    </row>
    <row r="5390" spans="1:5" ht="15.6" x14ac:dyDescent="0.3">
      <c r="A5390" s="47">
        <v>39441</v>
      </c>
      <c r="B5390" s="45" t="str">
        <f t="shared" si="174"/>
        <v>December</v>
      </c>
      <c r="C5390" s="53">
        <f t="shared" si="175"/>
        <v>2007</v>
      </c>
      <c r="D5390" s="130" t="s">
        <v>136</v>
      </c>
      <c r="E5390" s="132">
        <v>21.212600000000002</v>
      </c>
    </row>
    <row r="5391" spans="1:5" ht="13.8" x14ac:dyDescent="0.25">
      <c r="A5391" s="47">
        <v>39441</v>
      </c>
      <c r="B5391" s="45" t="str">
        <f t="shared" si="174"/>
        <v>December</v>
      </c>
      <c r="C5391" s="53">
        <f t="shared" si="175"/>
        <v>2007</v>
      </c>
      <c r="D5391" s="43" t="s">
        <v>118</v>
      </c>
      <c r="E5391" s="132">
        <v>19.487699999999997</v>
      </c>
    </row>
    <row r="5392" spans="1:5" ht="13.8" x14ac:dyDescent="0.25">
      <c r="A5392" s="47">
        <v>39441</v>
      </c>
      <c r="B5392" s="45" t="str">
        <f t="shared" si="174"/>
        <v>December</v>
      </c>
      <c r="C5392" s="53">
        <f t="shared" si="175"/>
        <v>2007</v>
      </c>
      <c r="D5392" s="43" t="s">
        <v>102</v>
      </c>
      <c r="E5392" s="132">
        <v>19.230800000000002</v>
      </c>
    </row>
    <row r="5393" spans="1:5" ht="13.8" x14ac:dyDescent="0.25">
      <c r="A5393" s="47">
        <v>39441</v>
      </c>
      <c r="B5393" s="45" t="str">
        <f t="shared" si="174"/>
        <v>December</v>
      </c>
      <c r="C5393" s="53">
        <f t="shared" si="175"/>
        <v>2007</v>
      </c>
      <c r="D5393" s="43" t="s">
        <v>119</v>
      </c>
      <c r="E5393" s="132">
        <v>18.6069</v>
      </c>
    </row>
    <row r="5394" spans="1:5" ht="13.8" x14ac:dyDescent="0.25">
      <c r="A5394" s="47">
        <v>39441</v>
      </c>
      <c r="B5394" s="45" t="str">
        <f t="shared" si="174"/>
        <v>December</v>
      </c>
      <c r="C5394" s="53">
        <f t="shared" si="175"/>
        <v>2007</v>
      </c>
      <c r="D5394" s="43" t="s">
        <v>120</v>
      </c>
      <c r="E5394" s="132">
        <v>17.652699999999996</v>
      </c>
    </row>
    <row r="5395" spans="1:5" ht="13.8" x14ac:dyDescent="0.25">
      <c r="A5395" s="47">
        <v>39441</v>
      </c>
      <c r="B5395" s="45" t="str">
        <f t="shared" si="174"/>
        <v>December</v>
      </c>
      <c r="C5395" s="53">
        <f t="shared" si="175"/>
        <v>2007</v>
      </c>
      <c r="D5395" s="43" t="s">
        <v>103</v>
      </c>
      <c r="E5395" s="132">
        <v>17.0288</v>
      </c>
    </row>
    <row r="5396" spans="1:5" ht="13.8" x14ac:dyDescent="0.25">
      <c r="A5396" s="47">
        <v>39441</v>
      </c>
      <c r="B5396" s="45" t="str">
        <f t="shared" si="174"/>
        <v>December</v>
      </c>
      <c r="C5396" s="53">
        <f t="shared" si="175"/>
        <v>2007</v>
      </c>
      <c r="D5396" s="43" t="s">
        <v>116</v>
      </c>
      <c r="E5396" s="132">
        <v>11.172000000000001</v>
      </c>
    </row>
    <row r="5397" spans="1:5" ht="13.8" x14ac:dyDescent="0.25">
      <c r="A5397" s="47">
        <v>39441</v>
      </c>
      <c r="B5397" s="45" t="str">
        <f t="shared" si="174"/>
        <v>December</v>
      </c>
      <c r="C5397" s="53">
        <f t="shared" si="175"/>
        <v>2007</v>
      </c>
      <c r="D5397" s="43" t="s">
        <v>104</v>
      </c>
      <c r="E5397" s="132">
        <v>15.805300000000003</v>
      </c>
    </row>
    <row r="5398" spans="1:5" ht="13.8" x14ac:dyDescent="0.25">
      <c r="A5398" s="47">
        <v>39441</v>
      </c>
      <c r="B5398" s="45" t="str">
        <f t="shared" si="174"/>
        <v>December</v>
      </c>
      <c r="C5398" s="53">
        <f t="shared" si="175"/>
        <v>2007</v>
      </c>
      <c r="D5398" s="43" t="s">
        <v>121</v>
      </c>
      <c r="E5398" s="132">
        <v>15.030200000000001</v>
      </c>
    </row>
    <row r="5399" spans="1:5" ht="13.8" x14ac:dyDescent="0.25">
      <c r="A5399" s="47">
        <v>39441</v>
      </c>
      <c r="B5399" s="45" t="str">
        <f t="shared" si="174"/>
        <v>December</v>
      </c>
      <c r="C5399" s="53">
        <f t="shared" si="175"/>
        <v>2007</v>
      </c>
      <c r="D5399" s="43" t="s">
        <v>122</v>
      </c>
      <c r="E5399" s="132">
        <v>13.614800000000001</v>
      </c>
    </row>
    <row r="5400" spans="1:5" ht="13.8" x14ac:dyDescent="0.25">
      <c r="A5400" s="47">
        <v>39441</v>
      </c>
      <c r="B5400" s="45" t="str">
        <f t="shared" si="174"/>
        <v>December</v>
      </c>
      <c r="C5400" s="53">
        <f t="shared" si="175"/>
        <v>2007</v>
      </c>
      <c r="D5400" s="43" t="s">
        <v>123</v>
      </c>
      <c r="E5400" s="132">
        <v>13.446300000000001</v>
      </c>
    </row>
    <row r="5401" spans="1:5" ht="13.8" x14ac:dyDescent="0.25">
      <c r="A5401" s="47">
        <v>39441</v>
      </c>
      <c r="B5401" s="45" t="str">
        <f t="shared" si="174"/>
        <v>December</v>
      </c>
      <c r="C5401" s="53">
        <f t="shared" si="175"/>
        <v>2007</v>
      </c>
      <c r="D5401" s="43" t="s">
        <v>99</v>
      </c>
      <c r="E5401" s="132">
        <v>9.5</v>
      </c>
    </row>
    <row r="5402" spans="1:5" ht="13.8" x14ac:dyDescent="0.25">
      <c r="A5402" s="47">
        <v>39441</v>
      </c>
      <c r="B5402" s="45" t="str">
        <f t="shared" si="174"/>
        <v>December</v>
      </c>
      <c r="C5402" s="53">
        <f t="shared" si="175"/>
        <v>2007</v>
      </c>
      <c r="D5402" s="43" t="s">
        <v>100</v>
      </c>
      <c r="E5402" s="132">
        <v>9.25</v>
      </c>
    </row>
    <row r="5403" spans="1:5" ht="13.8" x14ac:dyDescent="0.25">
      <c r="A5403" s="47">
        <v>39441</v>
      </c>
      <c r="B5403" s="45" t="str">
        <f t="shared" si="174"/>
        <v>December</v>
      </c>
      <c r="C5403" s="53">
        <f t="shared" si="175"/>
        <v>2007</v>
      </c>
      <c r="D5403" s="43" t="s">
        <v>101</v>
      </c>
      <c r="E5403" s="132">
        <v>8.85</v>
      </c>
    </row>
    <row r="5404" spans="1:5" ht="13.8" x14ac:dyDescent="0.25">
      <c r="A5404" s="47">
        <v>39441</v>
      </c>
      <c r="B5404" s="45" t="str">
        <f t="shared" si="174"/>
        <v>December</v>
      </c>
      <c r="C5404" s="53">
        <f t="shared" si="175"/>
        <v>2007</v>
      </c>
      <c r="D5404" s="43" t="s">
        <v>124</v>
      </c>
      <c r="E5404" s="132">
        <v>8.7750000000000004</v>
      </c>
    </row>
    <row r="5405" spans="1:5" ht="13.8" x14ac:dyDescent="0.25">
      <c r="A5405" s="47">
        <v>39441</v>
      </c>
      <c r="B5405" s="45" t="str">
        <f t="shared" si="174"/>
        <v>December</v>
      </c>
      <c r="C5405" s="53">
        <f t="shared" si="175"/>
        <v>2007</v>
      </c>
      <c r="D5405" s="43" t="s">
        <v>125</v>
      </c>
      <c r="E5405" s="132">
        <v>7.85</v>
      </c>
    </row>
    <row r="5406" spans="1:5" ht="13.8" x14ac:dyDescent="0.25">
      <c r="A5406" s="47">
        <v>39441</v>
      </c>
      <c r="B5406" s="45" t="str">
        <f t="shared" si="174"/>
        <v>December</v>
      </c>
      <c r="C5406" s="53">
        <f t="shared" si="175"/>
        <v>2007</v>
      </c>
      <c r="D5406" s="43" t="s">
        <v>126</v>
      </c>
      <c r="E5406" s="132">
        <v>8.2225000000000019</v>
      </c>
    </row>
    <row r="5407" spans="1:5" ht="13.8" x14ac:dyDescent="0.25">
      <c r="A5407" s="47">
        <v>39441</v>
      </c>
      <c r="B5407" s="45" t="str">
        <f t="shared" si="174"/>
        <v>December</v>
      </c>
      <c r="C5407" s="53">
        <f t="shared" si="175"/>
        <v>2007</v>
      </c>
      <c r="D5407" s="43" t="s">
        <v>127</v>
      </c>
      <c r="E5407" s="132">
        <v>8.01</v>
      </c>
    </row>
    <row r="5408" spans="1:5" ht="13.8" x14ac:dyDescent="0.25">
      <c r="A5408" s="47">
        <v>39441</v>
      </c>
      <c r="B5408" s="45" t="str">
        <f t="shared" si="174"/>
        <v>December</v>
      </c>
      <c r="C5408" s="53">
        <f t="shared" si="175"/>
        <v>2007</v>
      </c>
      <c r="D5408" s="43" t="s">
        <v>105</v>
      </c>
      <c r="E5408" s="132">
        <v>6.1749999999999998</v>
      </c>
    </row>
    <row r="5409" spans="1:5" ht="13.8" x14ac:dyDescent="0.25">
      <c r="A5409" s="47">
        <v>39441</v>
      </c>
      <c r="B5409" s="45" t="str">
        <f t="shared" si="174"/>
        <v>December</v>
      </c>
      <c r="C5409" s="53">
        <f t="shared" si="175"/>
        <v>2007</v>
      </c>
      <c r="D5409" s="43" t="s">
        <v>128</v>
      </c>
      <c r="E5409" s="132">
        <v>8.0150000000000006</v>
      </c>
    </row>
    <row r="5410" spans="1:5" ht="13.8" x14ac:dyDescent="0.25">
      <c r="A5410" s="47">
        <v>39448</v>
      </c>
      <c r="B5410" s="45" t="str">
        <f t="shared" si="174"/>
        <v>January</v>
      </c>
      <c r="C5410" s="53">
        <f t="shared" si="175"/>
        <v>2008</v>
      </c>
      <c r="D5410" s="43" t="s">
        <v>131</v>
      </c>
    </row>
    <row r="5411" spans="1:5" ht="13.8" x14ac:dyDescent="0.25">
      <c r="A5411" s="47">
        <v>39448</v>
      </c>
      <c r="B5411" s="45" t="str">
        <f t="shared" si="174"/>
        <v>January</v>
      </c>
      <c r="C5411" s="53">
        <f t="shared" si="175"/>
        <v>2008</v>
      </c>
      <c r="D5411" s="43" t="s">
        <v>115</v>
      </c>
    </row>
    <row r="5412" spans="1:5" ht="13.8" x14ac:dyDescent="0.25">
      <c r="A5412" s="47">
        <v>39448</v>
      </c>
      <c r="B5412" s="45" t="str">
        <f t="shared" si="174"/>
        <v>January</v>
      </c>
      <c r="C5412" s="53">
        <f t="shared" si="175"/>
        <v>2008</v>
      </c>
      <c r="D5412" s="43" t="s">
        <v>95</v>
      </c>
    </row>
    <row r="5413" spans="1:5" ht="13.8" x14ac:dyDescent="0.25">
      <c r="A5413" s="47">
        <v>39448</v>
      </c>
      <c r="B5413" s="45" t="str">
        <f t="shared" si="174"/>
        <v>January</v>
      </c>
      <c r="C5413" s="53">
        <f t="shared" si="175"/>
        <v>2008</v>
      </c>
      <c r="D5413" s="43" t="s">
        <v>96</v>
      </c>
    </row>
    <row r="5414" spans="1:5" ht="13.8" x14ac:dyDescent="0.25">
      <c r="A5414" s="47">
        <v>39448</v>
      </c>
      <c r="B5414" s="45" t="str">
        <f t="shared" si="174"/>
        <v>January</v>
      </c>
      <c r="C5414" s="53">
        <f t="shared" si="175"/>
        <v>2008</v>
      </c>
      <c r="D5414" s="43" t="s">
        <v>97</v>
      </c>
    </row>
    <row r="5415" spans="1:5" ht="13.8" x14ac:dyDescent="0.25">
      <c r="A5415" s="47">
        <v>39448</v>
      </c>
      <c r="B5415" s="45" t="str">
        <f t="shared" si="174"/>
        <v>January</v>
      </c>
      <c r="C5415" s="53">
        <f t="shared" si="175"/>
        <v>2008</v>
      </c>
      <c r="D5415" s="43" t="s">
        <v>98</v>
      </c>
    </row>
    <row r="5416" spans="1:5" ht="15.6" x14ac:dyDescent="0.3">
      <c r="A5416" s="47">
        <v>39448</v>
      </c>
      <c r="B5416" s="45" t="str">
        <f t="shared" si="174"/>
        <v>January</v>
      </c>
      <c r="C5416" s="53">
        <f t="shared" si="175"/>
        <v>2008</v>
      </c>
      <c r="D5416" s="130" t="s">
        <v>136</v>
      </c>
      <c r="E5416" s="132">
        <v>20.808000000000003</v>
      </c>
    </row>
    <row r="5417" spans="1:5" ht="13.8" x14ac:dyDescent="0.25">
      <c r="A5417" s="47">
        <v>39448</v>
      </c>
      <c r="B5417" s="45" t="str">
        <f t="shared" si="174"/>
        <v>January</v>
      </c>
      <c r="C5417" s="53">
        <f t="shared" si="175"/>
        <v>2008</v>
      </c>
      <c r="D5417" s="43" t="s">
        <v>118</v>
      </c>
      <c r="E5417" s="132">
        <v>19.116</v>
      </c>
    </row>
    <row r="5418" spans="1:5" ht="13.8" x14ac:dyDescent="0.25">
      <c r="A5418" s="47">
        <v>39448</v>
      </c>
      <c r="B5418" s="45" t="str">
        <f t="shared" si="174"/>
        <v>January</v>
      </c>
      <c r="C5418" s="53">
        <f t="shared" si="175"/>
        <v>2008</v>
      </c>
      <c r="D5418" s="43" t="s">
        <v>102</v>
      </c>
      <c r="E5418" s="132">
        <v>18.864000000000001</v>
      </c>
    </row>
    <row r="5419" spans="1:5" ht="13.8" x14ac:dyDescent="0.25">
      <c r="A5419" s="47">
        <v>39448</v>
      </c>
      <c r="B5419" s="45" t="str">
        <f t="shared" si="174"/>
        <v>January</v>
      </c>
      <c r="C5419" s="53">
        <f t="shared" si="175"/>
        <v>2008</v>
      </c>
      <c r="D5419" s="43" t="s">
        <v>119</v>
      </c>
      <c r="E5419" s="132">
        <v>18.251999999999999</v>
      </c>
    </row>
    <row r="5420" spans="1:5" ht="13.8" x14ac:dyDescent="0.25">
      <c r="A5420" s="47">
        <v>39448</v>
      </c>
      <c r="B5420" s="45" t="str">
        <f t="shared" si="174"/>
        <v>January</v>
      </c>
      <c r="C5420" s="53">
        <f t="shared" si="175"/>
        <v>2008</v>
      </c>
      <c r="D5420" s="43" t="s">
        <v>120</v>
      </c>
      <c r="E5420" s="132">
        <v>17.315999999999999</v>
      </c>
    </row>
    <row r="5421" spans="1:5" ht="13.8" x14ac:dyDescent="0.25">
      <c r="A5421" s="47">
        <v>39448</v>
      </c>
      <c r="B5421" s="45" t="str">
        <f t="shared" si="174"/>
        <v>January</v>
      </c>
      <c r="C5421" s="53">
        <f t="shared" si="175"/>
        <v>2008</v>
      </c>
      <c r="D5421" s="43" t="s">
        <v>103</v>
      </c>
      <c r="E5421" s="132">
        <v>16.703999999999997</v>
      </c>
    </row>
    <row r="5422" spans="1:5" ht="13.8" x14ac:dyDescent="0.25">
      <c r="A5422" s="47">
        <v>39448</v>
      </c>
      <c r="B5422" s="45" t="str">
        <f t="shared" si="174"/>
        <v>January</v>
      </c>
      <c r="C5422" s="53">
        <f t="shared" si="175"/>
        <v>2008</v>
      </c>
      <c r="D5422" s="43" t="s">
        <v>116</v>
      </c>
      <c r="E5422" s="132">
        <v>10.905999999999999</v>
      </c>
    </row>
    <row r="5423" spans="1:5" ht="13.8" x14ac:dyDescent="0.25">
      <c r="A5423" s="47">
        <v>39448</v>
      </c>
      <c r="B5423" s="45" t="str">
        <f t="shared" si="174"/>
        <v>January</v>
      </c>
      <c r="C5423" s="53">
        <f t="shared" si="175"/>
        <v>2008</v>
      </c>
      <c r="D5423" s="43" t="s">
        <v>104</v>
      </c>
      <c r="E5423" s="132">
        <v>15.477</v>
      </c>
    </row>
    <row r="5424" spans="1:5" ht="13.8" x14ac:dyDescent="0.25">
      <c r="A5424" s="47">
        <v>39448</v>
      </c>
      <c r="B5424" s="45" t="str">
        <f t="shared" si="174"/>
        <v>January</v>
      </c>
      <c r="C5424" s="53">
        <f t="shared" si="175"/>
        <v>2008</v>
      </c>
      <c r="D5424" s="43" t="s">
        <v>121</v>
      </c>
      <c r="E5424" s="132">
        <v>14.718</v>
      </c>
    </row>
    <row r="5425" spans="1:5" ht="13.8" x14ac:dyDescent="0.25">
      <c r="A5425" s="47">
        <v>39448</v>
      </c>
      <c r="B5425" s="45" t="str">
        <f t="shared" ref="B5425:B5486" si="176">TEXT(A5425,"mmmm")</f>
        <v>January</v>
      </c>
      <c r="C5425" s="53">
        <f t="shared" ref="C5425:C5486" si="177">YEAR(A5425)</f>
        <v>2008</v>
      </c>
      <c r="D5425" s="43" t="s">
        <v>122</v>
      </c>
      <c r="E5425" s="132">
        <v>13.332000000000001</v>
      </c>
    </row>
    <row r="5426" spans="1:5" ht="13.8" x14ac:dyDescent="0.25">
      <c r="A5426" s="47">
        <v>39448</v>
      </c>
      <c r="B5426" s="45" t="str">
        <f t="shared" si="176"/>
        <v>January</v>
      </c>
      <c r="C5426" s="53">
        <f t="shared" si="177"/>
        <v>2008</v>
      </c>
      <c r="D5426" s="43" t="s">
        <v>123</v>
      </c>
      <c r="E5426" s="132">
        <v>13.167</v>
      </c>
    </row>
    <row r="5427" spans="1:5" ht="13.8" x14ac:dyDescent="0.25">
      <c r="A5427" s="47">
        <v>39448</v>
      </c>
      <c r="B5427" s="45" t="str">
        <f t="shared" si="176"/>
        <v>January</v>
      </c>
      <c r="C5427" s="53">
        <f t="shared" si="177"/>
        <v>2008</v>
      </c>
      <c r="D5427" s="43" t="s">
        <v>99</v>
      </c>
      <c r="E5427" s="132">
        <v>9.0566666666666666</v>
      </c>
    </row>
    <row r="5428" spans="1:5" ht="13.8" x14ac:dyDescent="0.25">
      <c r="A5428" s="47">
        <v>39448</v>
      </c>
      <c r="B5428" s="45" t="str">
        <f t="shared" si="176"/>
        <v>January</v>
      </c>
      <c r="C5428" s="53">
        <f t="shared" si="177"/>
        <v>2008</v>
      </c>
      <c r="D5428" s="43" t="s">
        <v>100</v>
      </c>
      <c r="E5428" s="132">
        <v>8.8183333333333334</v>
      </c>
    </row>
    <row r="5429" spans="1:5" ht="13.8" x14ac:dyDescent="0.25">
      <c r="A5429" s="47">
        <v>39448</v>
      </c>
      <c r="B5429" s="45" t="str">
        <f t="shared" si="176"/>
        <v>January</v>
      </c>
      <c r="C5429" s="53">
        <f t="shared" si="177"/>
        <v>2008</v>
      </c>
      <c r="D5429" s="43" t="s">
        <v>101</v>
      </c>
      <c r="E5429" s="132">
        <v>8.4370000000000012</v>
      </c>
    </row>
    <row r="5430" spans="1:5" ht="13.8" x14ac:dyDescent="0.25">
      <c r="A5430" s="47">
        <v>39448</v>
      </c>
      <c r="B5430" s="45" t="str">
        <f t="shared" si="176"/>
        <v>January</v>
      </c>
      <c r="C5430" s="53">
        <f t="shared" si="177"/>
        <v>2008</v>
      </c>
      <c r="D5430" s="43" t="s">
        <v>124</v>
      </c>
      <c r="E5430" s="132">
        <v>8.365499999999999</v>
      </c>
    </row>
    <row r="5431" spans="1:5" ht="13.8" x14ac:dyDescent="0.25">
      <c r="A5431" s="47">
        <v>39448</v>
      </c>
      <c r="B5431" s="45" t="str">
        <f t="shared" si="176"/>
        <v>January</v>
      </c>
      <c r="C5431" s="53">
        <f t="shared" si="177"/>
        <v>2008</v>
      </c>
      <c r="D5431" s="43" t="s">
        <v>125</v>
      </c>
      <c r="E5431" s="132">
        <v>7.4836666666666671</v>
      </c>
    </row>
    <row r="5432" spans="1:5" ht="13.8" x14ac:dyDescent="0.25">
      <c r="A5432" s="47">
        <v>39448</v>
      </c>
      <c r="B5432" s="45" t="str">
        <f t="shared" si="176"/>
        <v>January</v>
      </c>
      <c r="C5432" s="53">
        <f t="shared" si="177"/>
        <v>2008</v>
      </c>
      <c r="D5432" s="43" t="s">
        <v>126</v>
      </c>
      <c r="E5432" s="132">
        <v>7.8736666666666677</v>
      </c>
    </row>
    <row r="5433" spans="1:5" ht="13.8" x14ac:dyDescent="0.25">
      <c r="A5433" s="47">
        <v>39448</v>
      </c>
      <c r="B5433" s="45" t="str">
        <f t="shared" si="176"/>
        <v>January</v>
      </c>
      <c r="C5433" s="53">
        <f t="shared" si="177"/>
        <v>2008</v>
      </c>
      <c r="D5433" s="43" t="s">
        <v>127</v>
      </c>
      <c r="E5433" s="132">
        <v>7.698500000000001</v>
      </c>
    </row>
    <row r="5434" spans="1:5" ht="13.8" x14ac:dyDescent="0.25">
      <c r="A5434" s="47">
        <v>39448</v>
      </c>
      <c r="B5434" s="45" t="str">
        <f t="shared" si="176"/>
        <v>January</v>
      </c>
      <c r="C5434" s="53">
        <f t="shared" si="177"/>
        <v>2008</v>
      </c>
      <c r="D5434" s="43" t="s">
        <v>105</v>
      </c>
      <c r="E5434" s="132">
        <v>5.8868333333333336</v>
      </c>
    </row>
    <row r="5435" spans="1:5" ht="13.8" x14ac:dyDescent="0.25">
      <c r="A5435" s="47">
        <v>39448</v>
      </c>
      <c r="B5435" s="45" t="str">
        <f t="shared" si="176"/>
        <v>January</v>
      </c>
      <c r="C5435" s="53">
        <f t="shared" si="177"/>
        <v>2008</v>
      </c>
      <c r="D5435" s="43" t="s">
        <v>128</v>
      </c>
      <c r="E5435" s="132">
        <v>7.7478333333333342</v>
      </c>
    </row>
    <row r="5436" spans="1:5" ht="13.8" x14ac:dyDescent="0.25">
      <c r="A5436" s="47">
        <v>39455</v>
      </c>
      <c r="B5436" s="45" t="str">
        <f t="shared" si="176"/>
        <v>January</v>
      </c>
      <c r="C5436" s="53">
        <f t="shared" si="177"/>
        <v>2008</v>
      </c>
      <c r="D5436" s="43" t="s">
        <v>131</v>
      </c>
    </row>
    <row r="5437" spans="1:5" ht="13.8" x14ac:dyDescent="0.25">
      <c r="A5437" s="47">
        <v>39455</v>
      </c>
      <c r="B5437" s="45" t="str">
        <f t="shared" si="176"/>
        <v>January</v>
      </c>
      <c r="C5437" s="53">
        <f t="shared" si="177"/>
        <v>2008</v>
      </c>
      <c r="D5437" s="43" t="s">
        <v>115</v>
      </c>
    </row>
    <row r="5438" spans="1:5" ht="13.8" x14ac:dyDescent="0.25">
      <c r="A5438" s="47">
        <v>39455</v>
      </c>
      <c r="B5438" s="45" t="str">
        <f t="shared" si="176"/>
        <v>January</v>
      </c>
      <c r="C5438" s="53">
        <f t="shared" si="177"/>
        <v>2008</v>
      </c>
      <c r="D5438" s="43" t="s">
        <v>95</v>
      </c>
    </row>
    <row r="5439" spans="1:5" ht="13.8" x14ac:dyDescent="0.25">
      <c r="A5439" s="47">
        <v>39455</v>
      </c>
      <c r="B5439" s="45" t="str">
        <f t="shared" si="176"/>
        <v>January</v>
      </c>
      <c r="C5439" s="53">
        <f t="shared" si="177"/>
        <v>2008</v>
      </c>
      <c r="D5439" s="43" t="s">
        <v>96</v>
      </c>
    </row>
    <row r="5440" spans="1:5" ht="13.8" x14ac:dyDescent="0.25">
      <c r="A5440" s="47">
        <v>39455</v>
      </c>
      <c r="B5440" s="45" t="str">
        <f t="shared" si="176"/>
        <v>January</v>
      </c>
      <c r="C5440" s="53">
        <f t="shared" si="177"/>
        <v>2008</v>
      </c>
      <c r="D5440" s="43" t="s">
        <v>97</v>
      </c>
    </row>
    <row r="5441" spans="1:5" ht="13.8" x14ac:dyDescent="0.25">
      <c r="A5441" s="47">
        <v>39455</v>
      </c>
      <c r="B5441" s="45" t="str">
        <f t="shared" si="176"/>
        <v>January</v>
      </c>
      <c r="C5441" s="53">
        <f t="shared" si="177"/>
        <v>2008</v>
      </c>
      <c r="D5441" s="43" t="s">
        <v>98</v>
      </c>
    </row>
    <row r="5442" spans="1:5" ht="15.6" x14ac:dyDescent="0.3">
      <c r="A5442" s="47">
        <v>39455</v>
      </c>
      <c r="B5442" s="45" t="str">
        <f t="shared" si="176"/>
        <v>January</v>
      </c>
      <c r="C5442" s="53">
        <f t="shared" si="177"/>
        <v>2008</v>
      </c>
      <c r="D5442" s="130" t="s">
        <v>136</v>
      </c>
      <c r="E5442" s="132">
        <v>20.287800000000001</v>
      </c>
    </row>
    <row r="5443" spans="1:5" ht="13.8" x14ac:dyDescent="0.25">
      <c r="A5443" s="47">
        <v>39455</v>
      </c>
      <c r="B5443" s="45" t="str">
        <f t="shared" si="176"/>
        <v>January</v>
      </c>
      <c r="C5443" s="53">
        <f t="shared" si="177"/>
        <v>2008</v>
      </c>
      <c r="D5443" s="43" t="s">
        <v>118</v>
      </c>
      <c r="E5443" s="132">
        <v>18.638099999999998</v>
      </c>
    </row>
    <row r="5444" spans="1:5" ht="13.8" x14ac:dyDescent="0.25">
      <c r="A5444" s="47">
        <v>39455</v>
      </c>
      <c r="B5444" s="45" t="str">
        <f t="shared" si="176"/>
        <v>January</v>
      </c>
      <c r="C5444" s="53">
        <f t="shared" si="177"/>
        <v>2008</v>
      </c>
      <c r="D5444" s="43" t="s">
        <v>102</v>
      </c>
      <c r="E5444" s="132">
        <v>18.392399999999999</v>
      </c>
    </row>
    <row r="5445" spans="1:5" ht="13.8" x14ac:dyDescent="0.25">
      <c r="A5445" s="47">
        <v>39455</v>
      </c>
      <c r="B5445" s="45" t="str">
        <f t="shared" si="176"/>
        <v>January</v>
      </c>
      <c r="C5445" s="53">
        <f t="shared" si="177"/>
        <v>2008</v>
      </c>
      <c r="D5445" s="43" t="s">
        <v>119</v>
      </c>
      <c r="E5445" s="132">
        <v>17.7957</v>
      </c>
    </row>
    <row r="5446" spans="1:5" ht="13.8" x14ac:dyDescent="0.25">
      <c r="A5446" s="47">
        <v>39455</v>
      </c>
      <c r="B5446" s="45" t="str">
        <f t="shared" si="176"/>
        <v>January</v>
      </c>
      <c r="C5446" s="53">
        <f t="shared" si="177"/>
        <v>2008</v>
      </c>
      <c r="D5446" s="43" t="s">
        <v>120</v>
      </c>
      <c r="E5446" s="132">
        <v>16.883099999999999</v>
      </c>
    </row>
    <row r="5447" spans="1:5" ht="13.8" x14ac:dyDescent="0.25">
      <c r="A5447" s="47">
        <v>39455</v>
      </c>
      <c r="B5447" s="45" t="str">
        <f t="shared" si="176"/>
        <v>January</v>
      </c>
      <c r="C5447" s="53">
        <f t="shared" si="177"/>
        <v>2008</v>
      </c>
      <c r="D5447" s="43" t="s">
        <v>103</v>
      </c>
      <c r="E5447" s="132">
        <v>16.2864</v>
      </c>
    </row>
    <row r="5448" spans="1:5" ht="13.8" x14ac:dyDescent="0.25">
      <c r="A5448" s="47">
        <v>39455</v>
      </c>
      <c r="B5448" s="45" t="str">
        <f t="shared" si="176"/>
        <v>January</v>
      </c>
      <c r="C5448" s="53">
        <f t="shared" si="177"/>
        <v>2008</v>
      </c>
      <c r="D5448" s="43" t="s">
        <v>116</v>
      </c>
      <c r="E5448" s="132">
        <v>10.7331</v>
      </c>
    </row>
    <row r="5449" spans="1:5" ht="13.8" x14ac:dyDescent="0.25">
      <c r="A5449" s="47">
        <v>39455</v>
      </c>
      <c r="B5449" s="45" t="str">
        <f t="shared" si="176"/>
        <v>January</v>
      </c>
      <c r="C5449" s="53">
        <f t="shared" si="177"/>
        <v>2008</v>
      </c>
      <c r="D5449" s="43" t="s">
        <v>104</v>
      </c>
      <c r="E5449" s="132">
        <v>15.383200000000002</v>
      </c>
    </row>
    <row r="5450" spans="1:5" ht="13.8" x14ac:dyDescent="0.25">
      <c r="A5450" s="47">
        <v>39455</v>
      </c>
      <c r="B5450" s="45" t="str">
        <f t="shared" si="176"/>
        <v>January</v>
      </c>
      <c r="C5450" s="53">
        <f t="shared" si="177"/>
        <v>2008</v>
      </c>
      <c r="D5450" s="43" t="s">
        <v>121</v>
      </c>
      <c r="E5450" s="132">
        <v>14.628799999999998</v>
      </c>
    </row>
    <row r="5451" spans="1:5" ht="13.8" x14ac:dyDescent="0.25">
      <c r="A5451" s="47">
        <v>39455</v>
      </c>
      <c r="B5451" s="45" t="str">
        <f t="shared" si="176"/>
        <v>January</v>
      </c>
      <c r="C5451" s="53">
        <f t="shared" si="177"/>
        <v>2008</v>
      </c>
      <c r="D5451" s="43" t="s">
        <v>122</v>
      </c>
      <c r="E5451" s="132">
        <v>13.251200000000001</v>
      </c>
    </row>
    <row r="5452" spans="1:5" ht="13.8" x14ac:dyDescent="0.25">
      <c r="A5452" s="47">
        <v>39455</v>
      </c>
      <c r="B5452" s="45" t="str">
        <f t="shared" si="176"/>
        <v>January</v>
      </c>
      <c r="C5452" s="53">
        <f t="shared" si="177"/>
        <v>2008</v>
      </c>
      <c r="D5452" s="43" t="s">
        <v>123</v>
      </c>
      <c r="E5452" s="132">
        <v>13.087200000000001</v>
      </c>
    </row>
    <row r="5453" spans="1:5" ht="13.8" x14ac:dyDescent="0.25">
      <c r="A5453" s="47">
        <v>39455</v>
      </c>
      <c r="B5453" s="45" t="str">
        <f t="shared" si="176"/>
        <v>January</v>
      </c>
      <c r="C5453" s="53">
        <f t="shared" si="177"/>
        <v>2008</v>
      </c>
      <c r="D5453" s="43" t="s">
        <v>99</v>
      </c>
      <c r="E5453" s="132">
        <v>9.0440000000000005</v>
      </c>
    </row>
    <row r="5454" spans="1:5" ht="13.8" x14ac:dyDescent="0.25">
      <c r="A5454" s="47">
        <v>39455</v>
      </c>
      <c r="B5454" s="45" t="str">
        <f t="shared" si="176"/>
        <v>January</v>
      </c>
      <c r="C5454" s="53">
        <f t="shared" si="177"/>
        <v>2008</v>
      </c>
      <c r="D5454" s="43" t="s">
        <v>100</v>
      </c>
      <c r="E5454" s="132">
        <v>8.8060000000000009</v>
      </c>
    </row>
    <row r="5455" spans="1:5" ht="13.8" x14ac:dyDescent="0.25">
      <c r="A5455" s="47">
        <v>39455</v>
      </c>
      <c r="B5455" s="45" t="str">
        <f t="shared" si="176"/>
        <v>January</v>
      </c>
      <c r="C5455" s="53">
        <f t="shared" si="177"/>
        <v>2008</v>
      </c>
      <c r="D5455" s="43" t="s">
        <v>101</v>
      </c>
      <c r="E5455" s="132">
        <v>8.4252000000000002</v>
      </c>
    </row>
    <row r="5456" spans="1:5" ht="13.8" x14ac:dyDescent="0.25">
      <c r="A5456" s="47">
        <v>39455</v>
      </c>
      <c r="B5456" s="45" t="str">
        <f t="shared" si="176"/>
        <v>January</v>
      </c>
      <c r="C5456" s="53">
        <f t="shared" si="177"/>
        <v>2008</v>
      </c>
      <c r="D5456" s="43" t="s">
        <v>124</v>
      </c>
      <c r="E5456" s="132">
        <v>8.3537999999999997</v>
      </c>
    </row>
    <row r="5457" spans="1:5" ht="13.8" x14ac:dyDescent="0.25">
      <c r="A5457" s="47">
        <v>39455</v>
      </c>
      <c r="B5457" s="45" t="str">
        <f t="shared" si="176"/>
        <v>January</v>
      </c>
      <c r="C5457" s="53">
        <f t="shared" si="177"/>
        <v>2008</v>
      </c>
      <c r="D5457" s="43" t="s">
        <v>125</v>
      </c>
      <c r="E5457" s="132">
        <v>7.4732000000000003</v>
      </c>
    </row>
    <row r="5458" spans="1:5" ht="13.8" x14ac:dyDescent="0.25">
      <c r="A5458" s="47">
        <v>39455</v>
      </c>
      <c r="B5458" s="45" t="str">
        <f t="shared" si="176"/>
        <v>January</v>
      </c>
      <c r="C5458" s="53">
        <f t="shared" si="177"/>
        <v>2008</v>
      </c>
      <c r="D5458" s="43" t="s">
        <v>126</v>
      </c>
      <c r="E5458" s="132">
        <v>7.8636999999999997</v>
      </c>
    </row>
    <row r="5459" spans="1:5" ht="13.8" x14ac:dyDescent="0.25">
      <c r="A5459" s="47">
        <v>39455</v>
      </c>
      <c r="B5459" s="45" t="str">
        <f t="shared" si="176"/>
        <v>January</v>
      </c>
      <c r="C5459" s="53">
        <f t="shared" si="177"/>
        <v>2008</v>
      </c>
      <c r="D5459" s="43" t="s">
        <v>127</v>
      </c>
      <c r="E5459" s="132">
        <v>7.6896000000000004</v>
      </c>
    </row>
    <row r="5460" spans="1:5" ht="13.8" x14ac:dyDescent="0.25">
      <c r="A5460" s="47">
        <v>39455</v>
      </c>
      <c r="B5460" s="45" t="str">
        <f t="shared" si="176"/>
        <v>January</v>
      </c>
      <c r="C5460" s="53">
        <f t="shared" si="177"/>
        <v>2008</v>
      </c>
      <c r="D5460" s="43" t="s">
        <v>105</v>
      </c>
      <c r="E5460" s="132">
        <v>5.8786000000000005</v>
      </c>
    </row>
    <row r="5461" spans="1:5" ht="13.8" x14ac:dyDescent="0.25">
      <c r="A5461" s="47">
        <v>39455</v>
      </c>
      <c r="B5461" s="45" t="str">
        <f t="shared" si="176"/>
        <v>January</v>
      </c>
      <c r="C5461" s="53">
        <f t="shared" si="177"/>
        <v>2008</v>
      </c>
      <c r="D5461" s="43" t="s">
        <v>128</v>
      </c>
      <c r="E5461" s="132">
        <v>7.7401999999999997</v>
      </c>
    </row>
    <row r="5462" spans="1:5" ht="13.8" x14ac:dyDescent="0.25">
      <c r="A5462" s="47">
        <v>39462</v>
      </c>
      <c r="B5462" s="45" t="str">
        <f t="shared" si="176"/>
        <v>January</v>
      </c>
      <c r="C5462" s="53">
        <f t="shared" si="177"/>
        <v>2008</v>
      </c>
      <c r="D5462" s="43" t="s">
        <v>131</v>
      </c>
    </row>
    <row r="5463" spans="1:5" ht="13.8" x14ac:dyDescent="0.25">
      <c r="A5463" s="47">
        <v>39462</v>
      </c>
      <c r="B5463" s="45" t="str">
        <f t="shared" si="176"/>
        <v>January</v>
      </c>
      <c r="C5463" s="53">
        <f t="shared" si="177"/>
        <v>2008</v>
      </c>
      <c r="D5463" s="43" t="s">
        <v>115</v>
      </c>
    </row>
    <row r="5464" spans="1:5" ht="13.8" x14ac:dyDescent="0.25">
      <c r="A5464" s="47">
        <v>39462</v>
      </c>
      <c r="B5464" s="45" t="str">
        <f t="shared" si="176"/>
        <v>January</v>
      </c>
      <c r="C5464" s="53">
        <f t="shared" si="177"/>
        <v>2008</v>
      </c>
      <c r="D5464" s="43" t="s">
        <v>95</v>
      </c>
    </row>
    <row r="5465" spans="1:5" ht="13.8" x14ac:dyDescent="0.25">
      <c r="A5465" s="47">
        <v>39462</v>
      </c>
      <c r="B5465" s="45" t="str">
        <f t="shared" si="176"/>
        <v>January</v>
      </c>
      <c r="C5465" s="53">
        <f t="shared" si="177"/>
        <v>2008</v>
      </c>
      <c r="D5465" s="43" t="s">
        <v>96</v>
      </c>
    </row>
    <row r="5466" spans="1:5" ht="13.8" x14ac:dyDescent="0.25">
      <c r="A5466" s="47">
        <v>39462</v>
      </c>
      <c r="B5466" s="45" t="str">
        <f t="shared" si="176"/>
        <v>January</v>
      </c>
      <c r="C5466" s="53">
        <f t="shared" si="177"/>
        <v>2008</v>
      </c>
      <c r="D5466" s="43" t="s">
        <v>97</v>
      </c>
    </row>
    <row r="5467" spans="1:5" ht="13.8" x14ac:dyDescent="0.25">
      <c r="A5467" s="47">
        <v>39462</v>
      </c>
      <c r="B5467" s="45" t="str">
        <f t="shared" si="176"/>
        <v>January</v>
      </c>
      <c r="C5467" s="53">
        <f t="shared" si="177"/>
        <v>2008</v>
      </c>
      <c r="D5467" s="43" t="s">
        <v>98</v>
      </c>
    </row>
    <row r="5468" spans="1:5" ht="15.6" x14ac:dyDescent="0.3">
      <c r="A5468" s="47">
        <v>39462</v>
      </c>
      <c r="B5468" s="45" t="str">
        <f t="shared" si="176"/>
        <v>January</v>
      </c>
      <c r="C5468" s="53">
        <f t="shared" si="177"/>
        <v>2008</v>
      </c>
      <c r="D5468" s="130" t="s">
        <v>136</v>
      </c>
      <c r="E5468" s="132">
        <v>18.785</v>
      </c>
    </row>
    <row r="5469" spans="1:5" ht="13.8" x14ac:dyDescent="0.25">
      <c r="A5469" s="47">
        <v>39462</v>
      </c>
      <c r="B5469" s="45" t="str">
        <f t="shared" si="176"/>
        <v>January</v>
      </c>
      <c r="C5469" s="53">
        <f t="shared" si="177"/>
        <v>2008</v>
      </c>
      <c r="D5469" s="43" t="s">
        <v>118</v>
      </c>
      <c r="E5469" s="132">
        <v>17.257499999999997</v>
      </c>
    </row>
    <row r="5470" spans="1:5" ht="13.8" x14ac:dyDescent="0.25">
      <c r="A5470" s="47">
        <v>39462</v>
      </c>
      <c r="B5470" s="45" t="str">
        <f t="shared" si="176"/>
        <v>January</v>
      </c>
      <c r="C5470" s="53">
        <f t="shared" si="177"/>
        <v>2008</v>
      </c>
      <c r="D5470" s="43" t="s">
        <v>102</v>
      </c>
      <c r="E5470" s="132">
        <v>17.03</v>
      </c>
    </row>
    <row r="5471" spans="1:5" ht="13.8" x14ac:dyDescent="0.25">
      <c r="A5471" s="47">
        <v>39462</v>
      </c>
      <c r="B5471" s="45" t="str">
        <f t="shared" si="176"/>
        <v>January</v>
      </c>
      <c r="C5471" s="53">
        <f t="shared" si="177"/>
        <v>2008</v>
      </c>
      <c r="D5471" s="43" t="s">
        <v>119</v>
      </c>
      <c r="E5471" s="132">
        <v>16.477499999999999</v>
      </c>
    </row>
    <row r="5472" spans="1:5" ht="13.8" x14ac:dyDescent="0.25">
      <c r="A5472" s="47">
        <v>39462</v>
      </c>
      <c r="B5472" s="45" t="str">
        <f t="shared" si="176"/>
        <v>January</v>
      </c>
      <c r="C5472" s="53">
        <f t="shared" si="177"/>
        <v>2008</v>
      </c>
      <c r="D5472" s="43" t="s">
        <v>120</v>
      </c>
      <c r="E5472" s="132">
        <v>15.632499999999999</v>
      </c>
    </row>
    <row r="5473" spans="1:5" ht="13.8" x14ac:dyDescent="0.25">
      <c r="A5473" s="47">
        <v>39462</v>
      </c>
      <c r="B5473" s="45" t="str">
        <f t="shared" si="176"/>
        <v>January</v>
      </c>
      <c r="C5473" s="53">
        <f t="shared" si="177"/>
        <v>2008</v>
      </c>
      <c r="D5473" s="43" t="s">
        <v>103</v>
      </c>
      <c r="E5473" s="132">
        <v>15.08</v>
      </c>
    </row>
    <row r="5474" spans="1:5" ht="13.8" x14ac:dyDescent="0.25">
      <c r="A5474" s="47">
        <v>39462</v>
      </c>
      <c r="B5474" s="45" t="str">
        <f t="shared" si="176"/>
        <v>January</v>
      </c>
      <c r="C5474" s="53">
        <f t="shared" si="177"/>
        <v>2008</v>
      </c>
      <c r="D5474" s="43" t="s">
        <v>116</v>
      </c>
      <c r="E5474" s="132">
        <v>10.8927</v>
      </c>
    </row>
    <row r="5475" spans="1:5" ht="13.8" x14ac:dyDescent="0.25">
      <c r="A5475" s="47">
        <v>39462</v>
      </c>
      <c r="B5475" s="45" t="str">
        <f t="shared" si="176"/>
        <v>January</v>
      </c>
      <c r="C5475" s="53">
        <f t="shared" si="177"/>
        <v>2008</v>
      </c>
      <c r="D5475" s="43" t="s">
        <v>104</v>
      </c>
      <c r="E5475" s="132">
        <v>15.383200000000002</v>
      </c>
    </row>
    <row r="5476" spans="1:5" ht="13.8" x14ac:dyDescent="0.25">
      <c r="A5476" s="47">
        <v>39462</v>
      </c>
      <c r="B5476" s="45" t="str">
        <f t="shared" si="176"/>
        <v>January</v>
      </c>
      <c r="C5476" s="53">
        <f t="shared" si="177"/>
        <v>2008</v>
      </c>
      <c r="D5476" s="43" t="s">
        <v>121</v>
      </c>
      <c r="E5476" s="132">
        <v>14.628799999999998</v>
      </c>
    </row>
    <row r="5477" spans="1:5" ht="13.8" x14ac:dyDescent="0.25">
      <c r="A5477" s="47">
        <v>39462</v>
      </c>
      <c r="B5477" s="45" t="str">
        <f t="shared" si="176"/>
        <v>January</v>
      </c>
      <c r="C5477" s="53">
        <f t="shared" si="177"/>
        <v>2008</v>
      </c>
      <c r="D5477" s="43" t="s">
        <v>122</v>
      </c>
      <c r="E5477" s="132">
        <v>13.251200000000001</v>
      </c>
    </row>
    <row r="5478" spans="1:5" ht="13.8" x14ac:dyDescent="0.25">
      <c r="A5478" s="47">
        <v>39462</v>
      </c>
      <c r="B5478" s="45" t="str">
        <f t="shared" si="176"/>
        <v>January</v>
      </c>
      <c r="C5478" s="53">
        <f t="shared" si="177"/>
        <v>2008</v>
      </c>
      <c r="D5478" s="43" t="s">
        <v>123</v>
      </c>
      <c r="E5478" s="132">
        <v>13.087200000000001</v>
      </c>
    </row>
    <row r="5479" spans="1:5" ht="13.8" x14ac:dyDescent="0.25">
      <c r="A5479" s="47">
        <v>39462</v>
      </c>
      <c r="B5479" s="45" t="str">
        <f t="shared" si="176"/>
        <v>January</v>
      </c>
      <c r="C5479" s="53">
        <f t="shared" si="177"/>
        <v>2008</v>
      </c>
      <c r="D5479" s="43" t="s">
        <v>99</v>
      </c>
      <c r="E5479" s="132">
        <v>9.7659999999999982</v>
      </c>
    </row>
    <row r="5480" spans="1:5" ht="13.8" x14ac:dyDescent="0.25">
      <c r="A5480" s="47">
        <v>39462</v>
      </c>
      <c r="B5480" s="45" t="str">
        <f t="shared" si="176"/>
        <v>January</v>
      </c>
      <c r="C5480" s="53">
        <f t="shared" si="177"/>
        <v>2008</v>
      </c>
      <c r="D5480" s="43" t="s">
        <v>100</v>
      </c>
      <c r="E5480" s="132">
        <v>9.5090000000000003</v>
      </c>
    </row>
    <row r="5481" spans="1:5" ht="13.8" x14ac:dyDescent="0.25">
      <c r="A5481" s="47">
        <v>39462</v>
      </c>
      <c r="B5481" s="45" t="str">
        <f t="shared" si="176"/>
        <v>January</v>
      </c>
      <c r="C5481" s="53">
        <f t="shared" si="177"/>
        <v>2008</v>
      </c>
      <c r="D5481" s="43" t="s">
        <v>101</v>
      </c>
      <c r="E5481" s="132">
        <v>9.0977999999999994</v>
      </c>
    </row>
    <row r="5482" spans="1:5" ht="13.8" x14ac:dyDescent="0.25">
      <c r="A5482" s="47">
        <v>39462</v>
      </c>
      <c r="B5482" s="45" t="str">
        <f t="shared" si="176"/>
        <v>January</v>
      </c>
      <c r="C5482" s="53">
        <f t="shared" si="177"/>
        <v>2008</v>
      </c>
      <c r="D5482" s="43" t="s">
        <v>124</v>
      </c>
      <c r="E5482" s="132">
        <v>9.0206999999999997</v>
      </c>
    </row>
    <row r="5483" spans="1:5" ht="13.8" x14ac:dyDescent="0.25">
      <c r="A5483" s="47">
        <v>39462</v>
      </c>
      <c r="B5483" s="45" t="str">
        <f t="shared" si="176"/>
        <v>January</v>
      </c>
      <c r="C5483" s="53">
        <f t="shared" si="177"/>
        <v>2008</v>
      </c>
      <c r="D5483" s="43" t="s">
        <v>125</v>
      </c>
      <c r="E5483" s="132">
        <v>8.0698000000000008</v>
      </c>
    </row>
    <row r="5484" spans="1:5" ht="13.8" x14ac:dyDescent="0.25">
      <c r="A5484" s="47">
        <v>39462</v>
      </c>
      <c r="B5484" s="45" t="str">
        <f t="shared" si="176"/>
        <v>January</v>
      </c>
      <c r="C5484" s="53">
        <f t="shared" si="177"/>
        <v>2008</v>
      </c>
      <c r="D5484" s="43" t="s">
        <v>126</v>
      </c>
      <c r="E5484" s="132">
        <v>8.4318000000000008</v>
      </c>
    </row>
    <row r="5485" spans="1:5" ht="13.8" x14ac:dyDescent="0.25">
      <c r="A5485" s="47">
        <v>39462</v>
      </c>
      <c r="B5485" s="45" t="str">
        <f t="shared" si="176"/>
        <v>January</v>
      </c>
      <c r="C5485" s="53">
        <f t="shared" si="177"/>
        <v>2008</v>
      </c>
      <c r="D5485" s="43" t="s">
        <v>127</v>
      </c>
      <c r="E5485" s="132">
        <v>8.1968999999999994</v>
      </c>
    </row>
    <row r="5486" spans="1:5" ht="13.8" x14ac:dyDescent="0.25">
      <c r="A5486" s="47">
        <v>39462</v>
      </c>
      <c r="B5486" s="45" t="str">
        <f t="shared" si="176"/>
        <v>January</v>
      </c>
      <c r="C5486" s="53">
        <f t="shared" si="177"/>
        <v>2008</v>
      </c>
      <c r="D5486" s="43" t="s">
        <v>105</v>
      </c>
      <c r="E5486" s="132">
        <v>6.347900000000001</v>
      </c>
    </row>
    <row r="5487" spans="1:5" ht="13.8" x14ac:dyDescent="0.25">
      <c r="A5487" s="47">
        <v>39462</v>
      </c>
      <c r="B5487" s="45" t="str">
        <f t="shared" ref="B5487:B5547" si="178">TEXT(A5487,"mmmm")</f>
        <v>January</v>
      </c>
      <c r="C5487" s="53">
        <f t="shared" ref="C5487:C5547" si="179">YEAR(A5487)</f>
        <v>2008</v>
      </c>
      <c r="D5487" s="43" t="s">
        <v>128</v>
      </c>
      <c r="E5487" s="132">
        <v>8.1753</v>
      </c>
    </row>
    <row r="5488" spans="1:5" ht="13.8" x14ac:dyDescent="0.25">
      <c r="A5488" s="47">
        <v>39469</v>
      </c>
      <c r="B5488" s="45" t="str">
        <f t="shared" si="178"/>
        <v>January</v>
      </c>
      <c r="C5488" s="53">
        <f t="shared" si="179"/>
        <v>2008</v>
      </c>
      <c r="D5488" s="43" t="s">
        <v>131</v>
      </c>
    </row>
    <row r="5489" spans="1:5" ht="13.8" x14ac:dyDescent="0.25">
      <c r="A5489" s="47">
        <v>39469</v>
      </c>
      <c r="B5489" s="45" t="str">
        <f t="shared" si="178"/>
        <v>January</v>
      </c>
      <c r="C5489" s="53">
        <f t="shared" si="179"/>
        <v>2008</v>
      </c>
      <c r="D5489" s="43" t="s">
        <v>115</v>
      </c>
    </row>
    <row r="5490" spans="1:5" ht="13.8" x14ac:dyDescent="0.25">
      <c r="A5490" s="47">
        <v>39469</v>
      </c>
      <c r="B5490" s="45" t="str">
        <f t="shared" si="178"/>
        <v>January</v>
      </c>
      <c r="C5490" s="53">
        <f t="shared" si="179"/>
        <v>2008</v>
      </c>
      <c r="D5490" s="43" t="s">
        <v>95</v>
      </c>
    </row>
    <row r="5491" spans="1:5" ht="13.8" x14ac:dyDescent="0.25">
      <c r="A5491" s="47">
        <v>39469</v>
      </c>
      <c r="B5491" s="45" t="str">
        <f t="shared" si="178"/>
        <v>January</v>
      </c>
      <c r="C5491" s="53">
        <f t="shared" si="179"/>
        <v>2008</v>
      </c>
      <c r="D5491" s="43" t="s">
        <v>96</v>
      </c>
    </row>
    <row r="5492" spans="1:5" ht="13.8" x14ac:dyDescent="0.25">
      <c r="A5492" s="47">
        <v>39469</v>
      </c>
      <c r="B5492" s="45" t="str">
        <f t="shared" si="178"/>
        <v>January</v>
      </c>
      <c r="C5492" s="53">
        <f t="shared" si="179"/>
        <v>2008</v>
      </c>
      <c r="D5492" s="43" t="s">
        <v>97</v>
      </c>
    </row>
    <row r="5493" spans="1:5" ht="13.8" x14ac:dyDescent="0.25">
      <c r="A5493" s="47">
        <v>39469</v>
      </c>
      <c r="B5493" s="45" t="str">
        <f t="shared" si="178"/>
        <v>January</v>
      </c>
      <c r="C5493" s="53">
        <f t="shared" si="179"/>
        <v>2008</v>
      </c>
      <c r="D5493" s="43" t="s">
        <v>98</v>
      </c>
    </row>
    <row r="5494" spans="1:5" ht="15.6" x14ac:dyDescent="0.3">
      <c r="A5494" s="47">
        <v>39469</v>
      </c>
      <c r="B5494" s="45" t="str">
        <f t="shared" si="178"/>
        <v>January</v>
      </c>
      <c r="C5494" s="53">
        <f t="shared" si="179"/>
        <v>2008</v>
      </c>
      <c r="D5494" s="130" t="s">
        <v>136</v>
      </c>
      <c r="E5494" s="132">
        <v>24.738400000000002</v>
      </c>
    </row>
    <row r="5495" spans="1:5" ht="13.8" x14ac:dyDescent="0.25">
      <c r="A5495" s="47">
        <v>39469</v>
      </c>
      <c r="B5495" s="45" t="str">
        <f t="shared" si="178"/>
        <v>January</v>
      </c>
      <c r="C5495" s="53">
        <f t="shared" si="179"/>
        <v>2008</v>
      </c>
      <c r="D5495" s="43" t="s">
        <v>118</v>
      </c>
      <c r="E5495" s="132">
        <v>22.726799999999997</v>
      </c>
    </row>
    <row r="5496" spans="1:5" ht="13.8" x14ac:dyDescent="0.25">
      <c r="A5496" s="47">
        <v>39469</v>
      </c>
      <c r="B5496" s="45" t="str">
        <f t="shared" si="178"/>
        <v>January</v>
      </c>
      <c r="C5496" s="53">
        <f t="shared" si="179"/>
        <v>2008</v>
      </c>
      <c r="D5496" s="43" t="s">
        <v>102</v>
      </c>
      <c r="E5496" s="132">
        <v>22.427200000000003</v>
      </c>
    </row>
    <row r="5497" spans="1:5" ht="13.8" x14ac:dyDescent="0.25">
      <c r="A5497" s="47">
        <v>39469</v>
      </c>
      <c r="B5497" s="45" t="str">
        <f t="shared" si="178"/>
        <v>January</v>
      </c>
      <c r="C5497" s="53">
        <f t="shared" si="179"/>
        <v>2008</v>
      </c>
      <c r="D5497" s="43" t="s">
        <v>119</v>
      </c>
      <c r="E5497" s="132">
        <v>21.6996</v>
      </c>
    </row>
    <row r="5498" spans="1:5" ht="13.8" x14ac:dyDescent="0.25">
      <c r="A5498" s="47">
        <v>39469</v>
      </c>
      <c r="B5498" s="45" t="str">
        <f t="shared" si="178"/>
        <v>January</v>
      </c>
      <c r="C5498" s="53">
        <f t="shared" si="179"/>
        <v>2008</v>
      </c>
      <c r="D5498" s="43" t="s">
        <v>120</v>
      </c>
      <c r="E5498" s="132">
        <v>20.586799999999997</v>
      </c>
    </row>
    <row r="5499" spans="1:5" ht="13.8" x14ac:dyDescent="0.25">
      <c r="A5499" s="47">
        <v>39469</v>
      </c>
      <c r="B5499" s="45" t="str">
        <f t="shared" si="178"/>
        <v>January</v>
      </c>
      <c r="C5499" s="53">
        <f t="shared" si="179"/>
        <v>2008</v>
      </c>
      <c r="D5499" s="43" t="s">
        <v>103</v>
      </c>
      <c r="E5499" s="132">
        <v>19.859199999999998</v>
      </c>
    </row>
    <row r="5500" spans="1:5" ht="13.8" x14ac:dyDescent="0.25">
      <c r="A5500" s="47">
        <v>39469</v>
      </c>
      <c r="B5500" s="45" t="str">
        <f t="shared" si="178"/>
        <v>January</v>
      </c>
      <c r="C5500" s="53">
        <f t="shared" si="179"/>
        <v>2008</v>
      </c>
      <c r="D5500" s="43" t="s">
        <v>116</v>
      </c>
      <c r="E5500" s="132">
        <v>15.8802</v>
      </c>
    </row>
    <row r="5501" spans="1:5" ht="13.8" x14ac:dyDescent="0.25">
      <c r="A5501" s="47">
        <v>39469</v>
      </c>
      <c r="B5501" s="45" t="str">
        <f t="shared" si="178"/>
        <v>January</v>
      </c>
      <c r="C5501" s="53">
        <f t="shared" si="179"/>
        <v>2008</v>
      </c>
      <c r="D5501" s="43" t="s">
        <v>104</v>
      </c>
      <c r="E5501" s="132">
        <v>18.4786</v>
      </c>
    </row>
    <row r="5502" spans="1:5" ht="13.8" x14ac:dyDescent="0.25">
      <c r="A5502" s="47">
        <v>39469</v>
      </c>
      <c r="B5502" s="45" t="str">
        <f t="shared" si="178"/>
        <v>January</v>
      </c>
      <c r="C5502" s="53">
        <f t="shared" si="179"/>
        <v>2008</v>
      </c>
      <c r="D5502" s="43" t="s">
        <v>121</v>
      </c>
      <c r="E5502" s="132">
        <v>17.572400000000002</v>
      </c>
    </row>
    <row r="5503" spans="1:5" ht="13.8" x14ac:dyDescent="0.25">
      <c r="A5503" s="47">
        <v>39469</v>
      </c>
      <c r="B5503" s="45" t="str">
        <f t="shared" si="178"/>
        <v>January</v>
      </c>
      <c r="C5503" s="53">
        <f t="shared" si="179"/>
        <v>2008</v>
      </c>
      <c r="D5503" s="43" t="s">
        <v>122</v>
      </c>
      <c r="E5503" s="132">
        <v>15.9176</v>
      </c>
    </row>
    <row r="5504" spans="1:5" ht="13.8" x14ac:dyDescent="0.25">
      <c r="A5504" s="47">
        <v>39469</v>
      </c>
      <c r="B5504" s="45" t="str">
        <f t="shared" si="178"/>
        <v>January</v>
      </c>
      <c r="C5504" s="53">
        <f t="shared" si="179"/>
        <v>2008</v>
      </c>
      <c r="D5504" s="43" t="s">
        <v>123</v>
      </c>
      <c r="E5504" s="132">
        <v>15.720600000000001</v>
      </c>
    </row>
    <row r="5505" spans="1:5" ht="13.8" x14ac:dyDescent="0.25">
      <c r="A5505" s="47">
        <v>39469</v>
      </c>
      <c r="B5505" s="45" t="str">
        <f t="shared" si="178"/>
        <v>January</v>
      </c>
      <c r="C5505" s="53">
        <f t="shared" si="179"/>
        <v>2008</v>
      </c>
      <c r="D5505" s="43" t="s">
        <v>99</v>
      </c>
      <c r="E5505" s="132">
        <v>14.06</v>
      </c>
    </row>
    <row r="5506" spans="1:5" ht="13.8" x14ac:dyDescent="0.25">
      <c r="A5506" s="47">
        <v>39469</v>
      </c>
      <c r="B5506" s="45" t="str">
        <f t="shared" si="178"/>
        <v>January</v>
      </c>
      <c r="C5506" s="53">
        <f t="shared" si="179"/>
        <v>2008</v>
      </c>
      <c r="D5506" s="43" t="s">
        <v>100</v>
      </c>
      <c r="E5506" s="132">
        <v>13.69</v>
      </c>
    </row>
    <row r="5507" spans="1:5" ht="13.8" x14ac:dyDescent="0.25">
      <c r="A5507" s="47">
        <v>39469</v>
      </c>
      <c r="B5507" s="45" t="str">
        <f t="shared" si="178"/>
        <v>January</v>
      </c>
      <c r="C5507" s="53">
        <f t="shared" si="179"/>
        <v>2008</v>
      </c>
      <c r="D5507" s="43" t="s">
        <v>101</v>
      </c>
      <c r="E5507" s="132">
        <v>13.097999999999999</v>
      </c>
    </row>
    <row r="5508" spans="1:5" ht="13.8" x14ac:dyDescent="0.25">
      <c r="A5508" s="47">
        <v>39469</v>
      </c>
      <c r="B5508" s="45" t="str">
        <f t="shared" si="178"/>
        <v>January</v>
      </c>
      <c r="C5508" s="53">
        <f t="shared" si="179"/>
        <v>2008</v>
      </c>
      <c r="D5508" s="43" t="s">
        <v>124</v>
      </c>
      <c r="E5508" s="132">
        <v>12.986999999999998</v>
      </c>
    </row>
    <row r="5509" spans="1:5" ht="13.8" x14ac:dyDescent="0.25">
      <c r="A5509" s="47">
        <v>39469</v>
      </c>
      <c r="B5509" s="45" t="str">
        <f t="shared" si="178"/>
        <v>January</v>
      </c>
      <c r="C5509" s="53">
        <f t="shared" si="179"/>
        <v>2008</v>
      </c>
      <c r="D5509" s="43" t="s">
        <v>125</v>
      </c>
      <c r="E5509" s="132">
        <v>11.618</v>
      </c>
    </row>
    <row r="5510" spans="1:5" ht="13.8" x14ac:dyDescent="0.25">
      <c r="A5510" s="47">
        <v>39469</v>
      </c>
      <c r="B5510" s="45" t="str">
        <f t="shared" si="178"/>
        <v>January</v>
      </c>
      <c r="C5510" s="53">
        <f t="shared" si="179"/>
        <v>2008</v>
      </c>
      <c r="D5510" s="43" t="s">
        <v>126</v>
      </c>
      <c r="E5510" s="132">
        <v>11.810500000000001</v>
      </c>
    </row>
    <row r="5511" spans="1:5" ht="13.8" x14ac:dyDescent="0.25">
      <c r="A5511" s="47">
        <v>39469</v>
      </c>
      <c r="B5511" s="45" t="str">
        <f t="shared" si="178"/>
        <v>January</v>
      </c>
      <c r="C5511" s="53">
        <f t="shared" si="179"/>
        <v>2008</v>
      </c>
      <c r="D5511" s="43" t="s">
        <v>127</v>
      </c>
      <c r="E5511" s="132">
        <v>11.213999999999999</v>
      </c>
    </row>
    <row r="5512" spans="1:5" ht="13.8" x14ac:dyDescent="0.25">
      <c r="A5512" s="47">
        <v>39469</v>
      </c>
      <c r="B5512" s="45" t="str">
        <f t="shared" si="178"/>
        <v>January</v>
      </c>
      <c r="C5512" s="53">
        <f t="shared" si="179"/>
        <v>2008</v>
      </c>
      <c r="D5512" s="43" t="s">
        <v>105</v>
      </c>
      <c r="E5512" s="132">
        <v>9.1390000000000011</v>
      </c>
    </row>
    <row r="5513" spans="1:5" ht="13.8" x14ac:dyDescent="0.25">
      <c r="A5513" s="47">
        <v>39469</v>
      </c>
      <c r="B5513" s="45" t="str">
        <f t="shared" si="178"/>
        <v>January</v>
      </c>
      <c r="C5513" s="53">
        <f t="shared" si="179"/>
        <v>2008</v>
      </c>
      <c r="D5513" s="43" t="s">
        <v>128</v>
      </c>
      <c r="E5513" s="132">
        <v>10.763</v>
      </c>
    </row>
    <row r="5514" spans="1:5" ht="13.8" x14ac:dyDescent="0.25">
      <c r="A5514" s="47">
        <v>39476</v>
      </c>
      <c r="B5514" s="45" t="str">
        <f t="shared" si="178"/>
        <v>January</v>
      </c>
      <c r="C5514" s="53">
        <f t="shared" si="179"/>
        <v>2008</v>
      </c>
      <c r="D5514" s="43" t="s">
        <v>131</v>
      </c>
    </row>
    <row r="5515" spans="1:5" ht="13.8" x14ac:dyDescent="0.25">
      <c r="A5515" s="47">
        <v>39476</v>
      </c>
      <c r="B5515" s="45" t="str">
        <f t="shared" si="178"/>
        <v>January</v>
      </c>
      <c r="C5515" s="53">
        <f t="shared" si="179"/>
        <v>2008</v>
      </c>
      <c r="D5515" s="43" t="s">
        <v>115</v>
      </c>
    </row>
    <row r="5516" spans="1:5" ht="13.8" x14ac:dyDescent="0.25">
      <c r="A5516" s="47">
        <v>39476</v>
      </c>
      <c r="B5516" s="45" t="str">
        <f t="shared" si="178"/>
        <v>January</v>
      </c>
      <c r="C5516" s="53">
        <f t="shared" si="179"/>
        <v>2008</v>
      </c>
      <c r="D5516" s="43" t="s">
        <v>95</v>
      </c>
    </row>
    <row r="5517" spans="1:5" ht="13.8" x14ac:dyDescent="0.25">
      <c r="A5517" s="47">
        <v>39476</v>
      </c>
      <c r="B5517" s="45" t="str">
        <f t="shared" si="178"/>
        <v>January</v>
      </c>
      <c r="C5517" s="53">
        <f t="shared" si="179"/>
        <v>2008</v>
      </c>
      <c r="D5517" s="43" t="s">
        <v>96</v>
      </c>
    </row>
    <row r="5518" spans="1:5" ht="13.8" x14ac:dyDescent="0.25">
      <c r="A5518" s="47">
        <v>39476</v>
      </c>
      <c r="B5518" s="45" t="str">
        <f t="shared" si="178"/>
        <v>January</v>
      </c>
      <c r="C5518" s="53">
        <f t="shared" si="179"/>
        <v>2008</v>
      </c>
      <c r="D5518" s="43" t="s">
        <v>97</v>
      </c>
    </row>
    <row r="5519" spans="1:5" ht="13.8" x14ac:dyDescent="0.25">
      <c r="A5519" s="47">
        <v>39476</v>
      </c>
      <c r="B5519" s="45" t="str">
        <f t="shared" si="178"/>
        <v>January</v>
      </c>
      <c r="C5519" s="53">
        <f t="shared" si="179"/>
        <v>2008</v>
      </c>
      <c r="D5519" s="43" t="s">
        <v>98</v>
      </c>
    </row>
    <row r="5520" spans="1:5" ht="15.6" x14ac:dyDescent="0.3">
      <c r="A5520" s="47">
        <v>39476</v>
      </c>
      <c r="B5520" s="45" t="str">
        <f t="shared" si="178"/>
        <v>January</v>
      </c>
      <c r="C5520" s="53">
        <f t="shared" si="179"/>
        <v>2008</v>
      </c>
      <c r="D5520" s="130" t="s">
        <v>136</v>
      </c>
      <c r="E5520" s="132">
        <v>25.7788</v>
      </c>
    </row>
    <row r="5521" spans="1:5" ht="13.8" x14ac:dyDescent="0.25">
      <c r="A5521" s="47">
        <v>39476</v>
      </c>
      <c r="B5521" s="45" t="str">
        <f t="shared" si="178"/>
        <v>January</v>
      </c>
      <c r="C5521" s="53">
        <f t="shared" si="179"/>
        <v>2008</v>
      </c>
      <c r="D5521" s="43" t="s">
        <v>118</v>
      </c>
      <c r="E5521" s="132">
        <v>23.682599999999997</v>
      </c>
    </row>
    <row r="5522" spans="1:5" ht="13.8" x14ac:dyDescent="0.25">
      <c r="A5522" s="47">
        <v>39476</v>
      </c>
      <c r="B5522" s="45" t="str">
        <f t="shared" si="178"/>
        <v>January</v>
      </c>
      <c r="C5522" s="53">
        <f t="shared" si="179"/>
        <v>2008</v>
      </c>
      <c r="D5522" s="43" t="s">
        <v>102</v>
      </c>
      <c r="E5522" s="132">
        <v>23.3704</v>
      </c>
    </row>
    <row r="5523" spans="1:5" ht="13.8" x14ac:dyDescent="0.25">
      <c r="A5523" s="47">
        <v>39476</v>
      </c>
      <c r="B5523" s="45" t="str">
        <f t="shared" si="178"/>
        <v>January</v>
      </c>
      <c r="C5523" s="53">
        <f t="shared" si="179"/>
        <v>2008</v>
      </c>
      <c r="D5523" s="43" t="s">
        <v>119</v>
      </c>
      <c r="E5523" s="132">
        <v>22.612200000000001</v>
      </c>
    </row>
    <row r="5524" spans="1:5" ht="13.8" x14ac:dyDescent="0.25">
      <c r="A5524" s="47">
        <v>39476</v>
      </c>
      <c r="B5524" s="45" t="str">
        <f t="shared" si="178"/>
        <v>January</v>
      </c>
      <c r="C5524" s="53">
        <f t="shared" si="179"/>
        <v>2008</v>
      </c>
      <c r="D5524" s="43" t="s">
        <v>120</v>
      </c>
      <c r="E5524" s="132">
        <v>21.452599999999997</v>
      </c>
    </row>
    <row r="5525" spans="1:5" ht="13.8" x14ac:dyDescent="0.25">
      <c r="A5525" s="47">
        <v>39476</v>
      </c>
      <c r="B5525" s="45" t="str">
        <f t="shared" si="178"/>
        <v>January</v>
      </c>
      <c r="C5525" s="53">
        <f t="shared" si="179"/>
        <v>2008</v>
      </c>
      <c r="D5525" s="43" t="s">
        <v>103</v>
      </c>
      <c r="E5525" s="132">
        <v>20.694400000000002</v>
      </c>
    </row>
    <row r="5526" spans="1:5" ht="13.8" x14ac:dyDescent="0.25">
      <c r="A5526" s="47">
        <v>39476</v>
      </c>
      <c r="B5526" s="45" t="str">
        <f t="shared" si="178"/>
        <v>January</v>
      </c>
      <c r="C5526" s="53">
        <f t="shared" si="179"/>
        <v>2008</v>
      </c>
      <c r="D5526" s="43" t="s">
        <v>116</v>
      </c>
      <c r="E5526" s="132">
        <v>14.004899999999999</v>
      </c>
    </row>
    <row r="5527" spans="1:5" ht="13.8" x14ac:dyDescent="0.25">
      <c r="A5527" s="47">
        <v>39476</v>
      </c>
      <c r="B5527" s="45" t="str">
        <f t="shared" si="178"/>
        <v>January</v>
      </c>
      <c r="C5527" s="53">
        <f t="shared" si="179"/>
        <v>2008</v>
      </c>
      <c r="D5527" s="43" t="s">
        <v>104</v>
      </c>
      <c r="E5527" s="132">
        <v>16.368100000000002</v>
      </c>
    </row>
    <row r="5528" spans="1:5" ht="13.8" x14ac:dyDescent="0.25">
      <c r="A5528" s="47">
        <v>39476</v>
      </c>
      <c r="B5528" s="45" t="str">
        <f t="shared" si="178"/>
        <v>January</v>
      </c>
      <c r="C5528" s="53">
        <f t="shared" si="179"/>
        <v>2008</v>
      </c>
      <c r="D5528" s="43" t="s">
        <v>121</v>
      </c>
      <c r="E5528" s="132">
        <v>15.5654</v>
      </c>
    </row>
    <row r="5529" spans="1:5" ht="13.8" x14ac:dyDescent="0.25">
      <c r="A5529" s="47">
        <v>39476</v>
      </c>
      <c r="B5529" s="45" t="str">
        <f t="shared" si="178"/>
        <v>January</v>
      </c>
      <c r="C5529" s="53">
        <f t="shared" si="179"/>
        <v>2008</v>
      </c>
      <c r="D5529" s="43" t="s">
        <v>122</v>
      </c>
      <c r="E5529" s="132">
        <v>14.099600000000001</v>
      </c>
    </row>
    <row r="5530" spans="1:5" ht="13.8" x14ac:dyDescent="0.25">
      <c r="A5530" s="47">
        <v>39476</v>
      </c>
      <c r="B5530" s="45" t="str">
        <f t="shared" si="178"/>
        <v>January</v>
      </c>
      <c r="C5530" s="53">
        <f t="shared" si="179"/>
        <v>2008</v>
      </c>
      <c r="D5530" s="43" t="s">
        <v>123</v>
      </c>
      <c r="E5530" s="132">
        <v>13.9251</v>
      </c>
    </row>
    <row r="5531" spans="1:5" ht="13.8" x14ac:dyDescent="0.25">
      <c r="A5531" s="47">
        <v>39476</v>
      </c>
      <c r="B5531" s="45" t="str">
        <f t="shared" si="178"/>
        <v>January</v>
      </c>
      <c r="C5531" s="53">
        <f t="shared" si="179"/>
        <v>2008</v>
      </c>
      <c r="D5531" s="43" t="s">
        <v>99</v>
      </c>
      <c r="E5531" s="132">
        <v>12.198</v>
      </c>
    </row>
    <row r="5532" spans="1:5" ht="13.8" x14ac:dyDescent="0.25">
      <c r="A5532" s="47">
        <v>39476</v>
      </c>
      <c r="B5532" s="45" t="str">
        <f t="shared" si="178"/>
        <v>January</v>
      </c>
      <c r="C5532" s="53">
        <f t="shared" si="179"/>
        <v>2008</v>
      </c>
      <c r="D5532" s="43" t="s">
        <v>100</v>
      </c>
      <c r="E5532" s="132">
        <v>11.877000000000001</v>
      </c>
    </row>
    <row r="5533" spans="1:5" ht="13.8" x14ac:dyDescent="0.25">
      <c r="A5533" s="47">
        <v>39476</v>
      </c>
      <c r="B5533" s="45" t="str">
        <f t="shared" si="178"/>
        <v>January</v>
      </c>
      <c r="C5533" s="53">
        <f t="shared" si="179"/>
        <v>2008</v>
      </c>
      <c r="D5533" s="43" t="s">
        <v>101</v>
      </c>
      <c r="E5533" s="132">
        <v>11.363399999999999</v>
      </c>
    </row>
    <row r="5534" spans="1:5" ht="13.8" x14ac:dyDescent="0.25">
      <c r="A5534" s="47">
        <v>39476</v>
      </c>
      <c r="B5534" s="45" t="str">
        <f t="shared" si="178"/>
        <v>January</v>
      </c>
      <c r="C5534" s="53">
        <f t="shared" si="179"/>
        <v>2008</v>
      </c>
      <c r="D5534" s="43" t="s">
        <v>124</v>
      </c>
      <c r="E5534" s="132">
        <v>11.267100000000001</v>
      </c>
    </row>
    <row r="5535" spans="1:5" ht="13.8" x14ac:dyDescent="0.25">
      <c r="A5535" s="47">
        <v>39476</v>
      </c>
      <c r="B5535" s="45" t="str">
        <f t="shared" si="178"/>
        <v>January</v>
      </c>
      <c r="C5535" s="53">
        <f t="shared" si="179"/>
        <v>2008</v>
      </c>
      <c r="D5535" s="43" t="s">
        <v>125</v>
      </c>
      <c r="E5535" s="132">
        <v>10.0794</v>
      </c>
    </row>
    <row r="5536" spans="1:5" ht="13.8" x14ac:dyDescent="0.25">
      <c r="A5536" s="47">
        <v>39476</v>
      </c>
      <c r="B5536" s="45" t="str">
        <f t="shared" si="178"/>
        <v>January</v>
      </c>
      <c r="C5536" s="53">
        <f t="shared" si="179"/>
        <v>2008</v>
      </c>
      <c r="D5536" s="43" t="s">
        <v>126</v>
      </c>
      <c r="E5536" s="132">
        <v>10.3454</v>
      </c>
    </row>
    <row r="5537" spans="1:5" ht="13.8" x14ac:dyDescent="0.25">
      <c r="A5537" s="47">
        <v>39476</v>
      </c>
      <c r="B5537" s="45" t="str">
        <f t="shared" si="178"/>
        <v>January</v>
      </c>
      <c r="C5537" s="53">
        <f t="shared" si="179"/>
        <v>2008</v>
      </c>
      <c r="D5537" s="43" t="s">
        <v>127</v>
      </c>
      <c r="E5537" s="132">
        <v>9.9056999999999995</v>
      </c>
    </row>
    <row r="5538" spans="1:5" ht="13.8" x14ac:dyDescent="0.25">
      <c r="A5538" s="47">
        <v>39476</v>
      </c>
      <c r="B5538" s="45" t="str">
        <f t="shared" si="178"/>
        <v>January</v>
      </c>
      <c r="C5538" s="53">
        <f t="shared" si="179"/>
        <v>2008</v>
      </c>
      <c r="D5538" s="43" t="s">
        <v>105</v>
      </c>
      <c r="E5538" s="132">
        <v>7.928700000000001</v>
      </c>
    </row>
    <row r="5539" spans="1:5" ht="13.8" x14ac:dyDescent="0.25">
      <c r="A5539" s="47">
        <v>39476</v>
      </c>
      <c r="B5539" s="45" t="str">
        <f t="shared" si="178"/>
        <v>January</v>
      </c>
      <c r="C5539" s="53">
        <f t="shared" si="179"/>
        <v>2008</v>
      </c>
      <c r="D5539" s="43" t="s">
        <v>128</v>
      </c>
      <c r="E5539" s="132">
        <v>9.6409000000000002</v>
      </c>
    </row>
    <row r="5540" spans="1:5" ht="13.8" x14ac:dyDescent="0.25">
      <c r="A5540" s="47">
        <v>39483</v>
      </c>
      <c r="B5540" s="45" t="str">
        <f t="shared" si="178"/>
        <v>February</v>
      </c>
      <c r="C5540" s="53">
        <f t="shared" si="179"/>
        <v>2008</v>
      </c>
      <c r="D5540" s="43" t="s">
        <v>131</v>
      </c>
    </row>
    <row r="5541" spans="1:5" ht="13.8" x14ac:dyDescent="0.25">
      <c r="A5541" s="47">
        <v>39483</v>
      </c>
      <c r="B5541" s="45" t="str">
        <f t="shared" si="178"/>
        <v>February</v>
      </c>
      <c r="C5541" s="53">
        <f t="shared" si="179"/>
        <v>2008</v>
      </c>
      <c r="D5541" s="43" t="s">
        <v>115</v>
      </c>
    </row>
    <row r="5542" spans="1:5" ht="13.8" x14ac:dyDescent="0.25">
      <c r="A5542" s="47">
        <v>39483</v>
      </c>
      <c r="B5542" s="45" t="str">
        <f t="shared" si="178"/>
        <v>February</v>
      </c>
      <c r="C5542" s="53">
        <f t="shared" si="179"/>
        <v>2008</v>
      </c>
      <c r="D5542" s="43" t="s">
        <v>95</v>
      </c>
    </row>
    <row r="5543" spans="1:5" ht="13.8" x14ac:dyDescent="0.25">
      <c r="A5543" s="47">
        <v>39483</v>
      </c>
      <c r="B5543" s="45" t="str">
        <f t="shared" si="178"/>
        <v>February</v>
      </c>
      <c r="C5543" s="53">
        <f t="shared" si="179"/>
        <v>2008</v>
      </c>
      <c r="D5543" s="43" t="s">
        <v>96</v>
      </c>
    </row>
    <row r="5544" spans="1:5" ht="13.8" x14ac:dyDescent="0.25">
      <c r="A5544" s="47">
        <v>39483</v>
      </c>
      <c r="B5544" s="45" t="str">
        <f t="shared" si="178"/>
        <v>February</v>
      </c>
      <c r="C5544" s="53">
        <f t="shared" si="179"/>
        <v>2008</v>
      </c>
      <c r="D5544" s="43" t="s">
        <v>97</v>
      </c>
    </row>
    <row r="5545" spans="1:5" ht="13.8" x14ac:dyDescent="0.25">
      <c r="A5545" s="47">
        <v>39483</v>
      </c>
      <c r="B5545" s="45" t="str">
        <f t="shared" si="178"/>
        <v>February</v>
      </c>
      <c r="C5545" s="53">
        <f t="shared" si="179"/>
        <v>2008</v>
      </c>
      <c r="D5545" s="43" t="s">
        <v>98</v>
      </c>
    </row>
    <row r="5546" spans="1:5" ht="15.6" x14ac:dyDescent="0.3">
      <c r="A5546" s="47">
        <v>39483</v>
      </c>
      <c r="B5546" s="45" t="str">
        <f t="shared" si="178"/>
        <v>February</v>
      </c>
      <c r="C5546" s="53">
        <f t="shared" si="179"/>
        <v>2008</v>
      </c>
      <c r="D5546" s="130" t="s">
        <v>136</v>
      </c>
      <c r="E5546" s="132">
        <v>28.784400000000002</v>
      </c>
    </row>
    <row r="5547" spans="1:5" ht="13.8" x14ac:dyDescent="0.25">
      <c r="A5547" s="47">
        <v>39483</v>
      </c>
      <c r="B5547" s="45" t="str">
        <f t="shared" si="178"/>
        <v>February</v>
      </c>
      <c r="C5547" s="53">
        <f t="shared" si="179"/>
        <v>2008</v>
      </c>
      <c r="D5547" s="43" t="s">
        <v>118</v>
      </c>
      <c r="E5547" s="132">
        <v>26.443799999999996</v>
      </c>
    </row>
    <row r="5548" spans="1:5" ht="13.8" x14ac:dyDescent="0.25">
      <c r="A5548" s="47">
        <v>39483</v>
      </c>
      <c r="B5548" s="45" t="str">
        <f t="shared" ref="B5548:B5609" si="180">TEXT(A5548,"mmmm")</f>
        <v>February</v>
      </c>
      <c r="C5548" s="53">
        <f t="shared" ref="C5548:C5609" si="181">YEAR(A5548)</f>
        <v>2008</v>
      </c>
      <c r="D5548" s="43" t="s">
        <v>102</v>
      </c>
      <c r="E5548" s="132">
        <v>26.095199999999998</v>
      </c>
    </row>
    <row r="5549" spans="1:5" ht="13.8" x14ac:dyDescent="0.25">
      <c r="A5549" s="47">
        <v>39483</v>
      </c>
      <c r="B5549" s="45" t="str">
        <f t="shared" si="180"/>
        <v>February</v>
      </c>
      <c r="C5549" s="53">
        <f t="shared" si="181"/>
        <v>2008</v>
      </c>
      <c r="D5549" s="43" t="s">
        <v>119</v>
      </c>
      <c r="E5549" s="132">
        <v>25.2486</v>
      </c>
    </row>
    <row r="5550" spans="1:5" ht="13.8" x14ac:dyDescent="0.25">
      <c r="A5550" s="47">
        <v>39483</v>
      </c>
      <c r="B5550" s="45" t="str">
        <f t="shared" si="180"/>
        <v>February</v>
      </c>
      <c r="C5550" s="53">
        <f t="shared" si="181"/>
        <v>2008</v>
      </c>
      <c r="D5550" s="43" t="s">
        <v>120</v>
      </c>
      <c r="E5550" s="132">
        <v>23.953799999999998</v>
      </c>
    </row>
    <row r="5551" spans="1:5" ht="13.8" x14ac:dyDescent="0.25">
      <c r="A5551" s="47">
        <v>39483</v>
      </c>
      <c r="B5551" s="45" t="str">
        <f t="shared" si="180"/>
        <v>February</v>
      </c>
      <c r="C5551" s="53">
        <f t="shared" si="181"/>
        <v>2008</v>
      </c>
      <c r="D5551" s="43" t="s">
        <v>103</v>
      </c>
      <c r="E5551" s="132">
        <v>23.107199999999999</v>
      </c>
    </row>
    <row r="5552" spans="1:5" ht="13.8" x14ac:dyDescent="0.25">
      <c r="A5552" s="47">
        <v>39483</v>
      </c>
      <c r="B5552" s="45" t="str">
        <f t="shared" si="180"/>
        <v>February</v>
      </c>
      <c r="C5552" s="53">
        <f t="shared" si="181"/>
        <v>2008</v>
      </c>
      <c r="D5552" s="43" t="s">
        <v>116</v>
      </c>
      <c r="E5552" s="132">
        <v>13.965</v>
      </c>
    </row>
    <row r="5553" spans="1:5" ht="13.8" x14ac:dyDescent="0.25">
      <c r="A5553" s="47">
        <v>39483</v>
      </c>
      <c r="B5553" s="45" t="str">
        <f t="shared" si="180"/>
        <v>February</v>
      </c>
      <c r="C5553" s="53">
        <f t="shared" si="181"/>
        <v>2008</v>
      </c>
      <c r="D5553" s="43" t="s">
        <v>104</v>
      </c>
      <c r="E5553" s="132">
        <v>17.024700000000003</v>
      </c>
    </row>
    <row r="5554" spans="1:5" ht="13.8" x14ac:dyDescent="0.25">
      <c r="A5554" s="47">
        <v>39483</v>
      </c>
      <c r="B5554" s="45" t="str">
        <f t="shared" si="180"/>
        <v>February</v>
      </c>
      <c r="C5554" s="53">
        <f t="shared" si="181"/>
        <v>2008</v>
      </c>
      <c r="D5554" s="43" t="s">
        <v>121</v>
      </c>
      <c r="E5554" s="132">
        <v>16.189800000000002</v>
      </c>
    </row>
    <row r="5555" spans="1:5" ht="13.8" x14ac:dyDescent="0.25">
      <c r="A5555" s="47">
        <v>39483</v>
      </c>
      <c r="B5555" s="45" t="str">
        <f t="shared" si="180"/>
        <v>February</v>
      </c>
      <c r="C5555" s="53">
        <f t="shared" si="181"/>
        <v>2008</v>
      </c>
      <c r="D5555" s="43" t="s">
        <v>122</v>
      </c>
      <c r="E5555" s="132">
        <v>14.6652</v>
      </c>
    </row>
    <row r="5556" spans="1:5" ht="13.8" x14ac:dyDescent="0.25">
      <c r="A5556" s="47">
        <v>39483</v>
      </c>
      <c r="B5556" s="45" t="str">
        <f t="shared" si="180"/>
        <v>February</v>
      </c>
      <c r="C5556" s="53">
        <f t="shared" si="181"/>
        <v>2008</v>
      </c>
      <c r="D5556" s="43" t="s">
        <v>123</v>
      </c>
      <c r="E5556" s="132">
        <v>14.483700000000001</v>
      </c>
    </row>
    <row r="5557" spans="1:5" ht="13.8" x14ac:dyDescent="0.25">
      <c r="A5557" s="47">
        <v>39483</v>
      </c>
      <c r="B5557" s="45" t="str">
        <f t="shared" si="180"/>
        <v>February</v>
      </c>
      <c r="C5557" s="53">
        <f t="shared" si="181"/>
        <v>2008</v>
      </c>
      <c r="D5557" s="43" t="s">
        <v>99</v>
      </c>
      <c r="E5557" s="132">
        <v>11.742000000000001</v>
      </c>
    </row>
    <row r="5558" spans="1:5" ht="13.8" x14ac:dyDescent="0.25">
      <c r="A5558" s="47">
        <v>39483</v>
      </c>
      <c r="B5558" s="45" t="str">
        <f t="shared" si="180"/>
        <v>February</v>
      </c>
      <c r="C5558" s="53">
        <f t="shared" si="181"/>
        <v>2008</v>
      </c>
      <c r="D5558" s="43" t="s">
        <v>100</v>
      </c>
      <c r="E5558" s="132">
        <v>11.433</v>
      </c>
    </row>
    <row r="5559" spans="1:5" ht="13.8" x14ac:dyDescent="0.25">
      <c r="A5559" s="47">
        <v>39483</v>
      </c>
      <c r="B5559" s="45" t="str">
        <f t="shared" si="180"/>
        <v>February</v>
      </c>
      <c r="C5559" s="53">
        <f t="shared" si="181"/>
        <v>2008</v>
      </c>
      <c r="D5559" s="43" t="s">
        <v>101</v>
      </c>
      <c r="E5559" s="132">
        <v>10.938599999999999</v>
      </c>
    </row>
    <row r="5560" spans="1:5" ht="13.8" x14ac:dyDescent="0.25">
      <c r="A5560" s="47">
        <v>39483</v>
      </c>
      <c r="B5560" s="45" t="str">
        <f t="shared" si="180"/>
        <v>February</v>
      </c>
      <c r="C5560" s="53">
        <f t="shared" si="181"/>
        <v>2008</v>
      </c>
      <c r="D5560" s="43" t="s">
        <v>124</v>
      </c>
      <c r="E5560" s="132">
        <v>10.845899999999999</v>
      </c>
    </row>
    <row r="5561" spans="1:5" ht="13.8" x14ac:dyDescent="0.25">
      <c r="A5561" s="47">
        <v>39483</v>
      </c>
      <c r="B5561" s="45" t="str">
        <f t="shared" si="180"/>
        <v>February</v>
      </c>
      <c r="C5561" s="53">
        <f t="shared" si="181"/>
        <v>2008</v>
      </c>
      <c r="D5561" s="43" t="s">
        <v>125</v>
      </c>
      <c r="E5561" s="132">
        <v>9.7026000000000003</v>
      </c>
    </row>
    <row r="5562" spans="1:5" ht="13.8" x14ac:dyDescent="0.25">
      <c r="A5562" s="47">
        <v>39483</v>
      </c>
      <c r="B5562" s="45" t="str">
        <f t="shared" si="180"/>
        <v>February</v>
      </c>
      <c r="C5562" s="53">
        <f t="shared" si="181"/>
        <v>2008</v>
      </c>
      <c r="D5562" s="43" t="s">
        <v>126</v>
      </c>
      <c r="E5562" s="132">
        <v>9.986600000000001</v>
      </c>
    </row>
    <row r="5563" spans="1:5" ht="13.8" x14ac:dyDescent="0.25">
      <c r="A5563" s="47">
        <v>39483</v>
      </c>
      <c r="B5563" s="45" t="str">
        <f t="shared" si="180"/>
        <v>February</v>
      </c>
      <c r="C5563" s="53">
        <f t="shared" si="181"/>
        <v>2008</v>
      </c>
      <c r="D5563" s="43" t="s">
        <v>127</v>
      </c>
      <c r="E5563" s="132">
        <v>9.5853000000000002</v>
      </c>
    </row>
    <row r="5564" spans="1:5" ht="13.8" x14ac:dyDescent="0.25">
      <c r="A5564" s="47">
        <v>39483</v>
      </c>
      <c r="B5564" s="45" t="str">
        <f t="shared" si="180"/>
        <v>February</v>
      </c>
      <c r="C5564" s="53">
        <f t="shared" si="181"/>
        <v>2008</v>
      </c>
      <c r="D5564" s="43" t="s">
        <v>105</v>
      </c>
      <c r="E5564" s="132">
        <v>7.6322999999999999</v>
      </c>
    </row>
    <row r="5565" spans="1:5" ht="13.8" x14ac:dyDescent="0.25">
      <c r="A5565" s="47">
        <v>39483</v>
      </c>
      <c r="B5565" s="45" t="str">
        <f t="shared" si="180"/>
        <v>February</v>
      </c>
      <c r="C5565" s="53">
        <f t="shared" si="181"/>
        <v>2008</v>
      </c>
      <c r="D5565" s="43" t="s">
        <v>128</v>
      </c>
      <c r="E5565" s="132">
        <v>9.3660999999999994</v>
      </c>
    </row>
    <row r="5566" spans="1:5" ht="13.8" x14ac:dyDescent="0.25">
      <c r="A5566" s="47">
        <v>39490</v>
      </c>
      <c r="B5566" s="45" t="str">
        <f t="shared" si="180"/>
        <v>February</v>
      </c>
      <c r="C5566" s="53">
        <f t="shared" si="181"/>
        <v>2008</v>
      </c>
      <c r="D5566" s="43" t="s">
        <v>131</v>
      </c>
    </row>
    <row r="5567" spans="1:5" ht="13.8" x14ac:dyDescent="0.25">
      <c r="A5567" s="47">
        <v>39490</v>
      </c>
      <c r="B5567" s="45" t="str">
        <f t="shared" si="180"/>
        <v>February</v>
      </c>
      <c r="C5567" s="53">
        <f t="shared" si="181"/>
        <v>2008</v>
      </c>
      <c r="D5567" s="43" t="s">
        <v>115</v>
      </c>
    </row>
    <row r="5568" spans="1:5" ht="13.8" x14ac:dyDescent="0.25">
      <c r="A5568" s="47">
        <v>39490</v>
      </c>
      <c r="B5568" s="45" t="str">
        <f t="shared" si="180"/>
        <v>February</v>
      </c>
      <c r="C5568" s="53">
        <f t="shared" si="181"/>
        <v>2008</v>
      </c>
      <c r="D5568" s="43" t="s">
        <v>95</v>
      </c>
    </row>
    <row r="5569" spans="1:5" ht="13.8" x14ac:dyDescent="0.25">
      <c r="A5569" s="47">
        <v>39490</v>
      </c>
      <c r="B5569" s="45" t="str">
        <f t="shared" si="180"/>
        <v>February</v>
      </c>
      <c r="C5569" s="53">
        <f t="shared" si="181"/>
        <v>2008</v>
      </c>
      <c r="D5569" s="43" t="s">
        <v>96</v>
      </c>
    </row>
    <row r="5570" spans="1:5" ht="13.8" x14ac:dyDescent="0.25">
      <c r="A5570" s="47">
        <v>39490</v>
      </c>
      <c r="B5570" s="45" t="str">
        <f t="shared" si="180"/>
        <v>February</v>
      </c>
      <c r="C5570" s="53">
        <f t="shared" si="181"/>
        <v>2008</v>
      </c>
      <c r="D5570" s="43" t="s">
        <v>97</v>
      </c>
    </row>
    <row r="5571" spans="1:5" ht="13.8" x14ac:dyDescent="0.25">
      <c r="A5571" s="47">
        <v>39490</v>
      </c>
      <c r="B5571" s="45" t="str">
        <f t="shared" si="180"/>
        <v>February</v>
      </c>
      <c r="C5571" s="53">
        <f t="shared" si="181"/>
        <v>2008</v>
      </c>
      <c r="D5571" s="43" t="s">
        <v>98</v>
      </c>
    </row>
    <row r="5572" spans="1:5" ht="15.6" x14ac:dyDescent="0.3">
      <c r="A5572" s="47">
        <v>39490</v>
      </c>
      <c r="B5572" s="45" t="str">
        <f t="shared" si="180"/>
        <v>February</v>
      </c>
      <c r="C5572" s="53">
        <f t="shared" si="181"/>
        <v>2008</v>
      </c>
      <c r="D5572" s="130" t="s">
        <v>136</v>
      </c>
      <c r="E5572" s="132">
        <v>27.166</v>
      </c>
    </row>
    <row r="5573" spans="1:5" ht="13.8" x14ac:dyDescent="0.25">
      <c r="A5573" s="47">
        <v>39490</v>
      </c>
      <c r="B5573" s="45" t="str">
        <f t="shared" si="180"/>
        <v>February</v>
      </c>
      <c r="C5573" s="53">
        <f t="shared" si="181"/>
        <v>2008</v>
      </c>
      <c r="D5573" s="43" t="s">
        <v>118</v>
      </c>
      <c r="E5573" s="132">
        <v>24.956999999999997</v>
      </c>
    </row>
    <row r="5574" spans="1:5" ht="13.8" x14ac:dyDescent="0.25">
      <c r="A5574" s="47">
        <v>39490</v>
      </c>
      <c r="B5574" s="45" t="str">
        <f t="shared" si="180"/>
        <v>February</v>
      </c>
      <c r="C5574" s="53">
        <f t="shared" si="181"/>
        <v>2008</v>
      </c>
      <c r="D5574" s="43" t="s">
        <v>102</v>
      </c>
      <c r="E5574" s="132">
        <v>24.628</v>
      </c>
    </row>
    <row r="5575" spans="1:5" ht="13.8" x14ac:dyDescent="0.25">
      <c r="A5575" s="47">
        <v>39490</v>
      </c>
      <c r="B5575" s="45" t="str">
        <f t="shared" si="180"/>
        <v>February</v>
      </c>
      <c r="C5575" s="53">
        <f t="shared" si="181"/>
        <v>2008</v>
      </c>
      <c r="D5575" s="43" t="s">
        <v>119</v>
      </c>
      <c r="E5575" s="132">
        <v>23.829000000000001</v>
      </c>
    </row>
    <row r="5576" spans="1:5" ht="13.8" x14ac:dyDescent="0.25">
      <c r="A5576" s="47">
        <v>39490</v>
      </c>
      <c r="B5576" s="45" t="str">
        <f t="shared" si="180"/>
        <v>February</v>
      </c>
      <c r="C5576" s="53">
        <f t="shared" si="181"/>
        <v>2008</v>
      </c>
      <c r="D5576" s="43" t="s">
        <v>120</v>
      </c>
      <c r="E5576" s="132">
        <v>22.606999999999999</v>
      </c>
    </row>
    <row r="5577" spans="1:5" ht="13.8" x14ac:dyDescent="0.25">
      <c r="A5577" s="47">
        <v>39490</v>
      </c>
      <c r="B5577" s="45" t="str">
        <f t="shared" si="180"/>
        <v>February</v>
      </c>
      <c r="C5577" s="53">
        <f t="shared" si="181"/>
        <v>2008</v>
      </c>
      <c r="D5577" s="43" t="s">
        <v>103</v>
      </c>
      <c r="E5577" s="132">
        <v>21.807999999999996</v>
      </c>
    </row>
    <row r="5578" spans="1:5" ht="13.8" x14ac:dyDescent="0.25">
      <c r="A5578" s="47">
        <v>39490</v>
      </c>
      <c r="B5578" s="45" t="str">
        <f t="shared" si="180"/>
        <v>February</v>
      </c>
      <c r="C5578" s="53">
        <f t="shared" si="181"/>
        <v>2008</v>
      </c>
      <c r="D5578" s="43" t="s">
        <v>116</v>
      </c>
      <c r="E5578" s="132">
        <v>15.0822</v>
      </c>
    </row>
    <row r="5579" spans="1:5" ht="13.8" x14ac:dyDescent="0.25">
      <c r="A5579" s="47">
        <v>39490</v>
      </c>
      <c r="B5579" s="45" t="str">
        <f t="shared" si="180"/>
        <v>February</v>
      </c>
      <c r="C5579" s="53">
        <f t="shared" si="181"/>
        <v>2008</v>
      </c>
      <c r="D5579" s="43" t="s">
        <v>104</v>
      </c>
      <c r="E5579" s="132">
        <v>18.0565</v>
      </c>
    </row>
    <row r="5580" spans="1:5" ht="13.8" x14ac:dyDescent="0.25">
      <c r="A5580" s="47">
        <v>39490</v>
      </c>
      <c r="B5580" s="45" t="str">
        <f t="shared" si="180"/>
        <v>February</v>
      </c>
      <c r="C5580" s="53">
        <f t="shared" si="181"/>
        <v>2008</v>
      </c>
      <c r="D5580" s="43" t="s">
        <v>121</v>
      </c>
      <c r="E5580" s="132">
        <v>17.170999999999999</v>
      </c>
    </row>
    <row r="5581" spans="1:5" ht="13.8" x14ac:dyDescent="0.25">
      <c r="A5581" s="47">
        <v>39490</v>
      </c>
      <c r="B5581" s="45" t="str">
        <f t="shared" si="180"/>
        <v>February</v>
      </c>
      <c r="C5581" s="53">
        <f t="shared" si="181"/>
        <v>2008</v>
      </c>
      <c r="D5581" s="43" t="s">
        <v>122</v>
      </c>
      <c r="E5581" s="132">
        <v>15.554</v>
      </c>
    </row>
    <row r="5582" spans="1:5" ht="13.8" x14ac:dyDescent="0.25">
      <c r="A5582" s="47">
        <v>39490</v>
      </c>
      <c r="B5582" s="45" t="str">
        <f t="shared" si="180"/>
        <v>February</v>
      </c>
      <c r="C5582" s="53">
        <f t="shared" si="181"/>
        <v>2008</v>
      </c>
      <c r="D5582" s="43" t="s">
        <v>123</v>
      </c>
      <c r="E5582" s="132">
        <v>15.361500000000001</v>
      </c>
    </row>
    <row r="5583" spans="1:5" ht="13.8" x14ac:dyDescent="0.25">
      <c r="A5583" s="47">
        <v>39490</v>
      </c>
      <c r="B5583" s="45" t="str">
        <f t="shared" si="180"/>
        <v>February</v>
      </c>
      <c r="C5583" s="53">
        <f t="shared" si="181"/>
        <v>2008</v>
      </c>
      <c r="D5583" s="43" t="s">
        <v>99</v>
      </c>
      <c r="E5583" s="132">
        <v>12.92</v>
      </c>
    </row>
    <row r="5584" spans="1:5" ht="13.8" x14ac:dyDescent="0.25">
      <c r="A5584" s="47">
        <v>39490</v>
      </c>
      <c r="B5584" s="45" t="str">
        <f t="shared" si="180"/>
        <v>February</v>
      </c>
      <c r="C5584" s="53">
        <f t="shared" si="181"/>
        <v>2008</v>
      </c>
      <c r="D5584" s="43" t="s">
        <v>100</v>
      </c>
      <c r="E5584" s="132">
        <v>12.58</v>
      </c>
    </row>
    <row r="5585" spans="1:5" ht="13.8" x14ac:dyDescent="0.25">
      <c r="A5585" s="47">
        <v>39490</v>
      </c>
      <c r="B5585" s="45" t="str">
        <f t="shared" si="180"/>
        <v>February</v>
      </c>
      <c r="C5585" s="53">
        <f t="shared" si="181"/>
        <v>2008</v>
      </c>
      <c r="D5585" s="43" t="s">
        <v>101</v>
      </c>
      <c r="E5585" s="132">
        <v>12.036</v>
      </c>
    </row>
    <row r="5586" spans="1:5" ht="13.8" x14ac:dyDescent="0.25">
      <c r="A5586" s="47">
        <v>39490</v>
      </c>
      <c r="B5586" s="45" t="str">
        <f t="shared" si="180"/>
        <v>February</v>
      </c>
      <c r="C5586" s="53">
        <f t="shared" si="181"/>
        <v>2008</v>
      </c>
      <c r="D5586" s="43" t="s">
        <v>124</v>
      </c>
      <c r="E5586" s="132">
        <v>11.933999999999999</v>
      </c>
    </row>
    <row r="5587" spans="1:5" ht="13.8" x14ac:dyDescent="0.25">
      <c r="A5587" s="47">
        <v>39490</v>
      </c>
      <c r="B5587" s="45" t="str">
        <f t="shared" si="180"/>
        <v>February</v>
      </c>
      <c r="C5587" s="53">
        <f t="shared" si="181"/>
        <v>2008</v>
      </c>
      <c r="D5587" s="43" t="s">
        <v>125</v>
      </c>
      <c r="E5587" s="132">
        <v>10.676000000000002</v>
      </c>
    </row>
    <row r="5588" spans="1:5" ht="13.8" x14ac:dyDescent="0.25">
      <c r="A5588" s="47">
        <v>39490</v>
      </c>
      <c r="B5588" s="45" t="str">
        <f t="shared" si="180"/>
        <v>February</v>
      </c>
      <c r="C5588" s="53">
        <f t="shared" si="181"/>
        <v>2008</v>
      </c>
      <c r="D5588" s="43" t="s">
        <v>126</v>
      </c>
      <c r="E5588" s="132">
        <v>10.913500000000001</v>
      </c>
    </row>
    <row r="5589" spans="1:5" ht="13.8" x14ac:dyDescent="0.25">
      <c r="A5589" s="47">
        <v>39490</v>
      </c>
      <c r="B5589" s="45" t="str">
        <f t="shared" si="180"/>
        <v>February</v>
      </c>
      <c r="C5589" s="53">
        <f t="shared" si="181"/>
        <v>2008</v>
      </c>
      <c r="D5589" s="43" t="s">
        <v>127</v>
      </c>
      <c r="E5589" s="132">
        <v>10.413</v>
      </c>
    </row>
    <row r="5590" spans="1:5" ht="13.8" x14ac:dyDescent="0.25">
      <c r="A5590" s="47">
        <v>39490</v>
      </c>
      <c r="B5590" s="45" t="str">
        <f t="shared" si="180"/>
        <v>February</v>
      </c>
      <c r="C5590" s="53">
        <f t="shared" si="181"/>
        <v>2008</v>
      </c>
      <c r="D5590" s="43" t="s">
        <v>105</v>
      </c>
      <c r="E5590" s="132">
        <v>8.3980000000000015</v>
      </c>
    </row>
    <row r="5591" spans="1:5" ht="13.8" x14ac:dyDescent="0.25">
      <c r="A5591" s="47">
        <v>39490</v>
      </c>
      <c r="B5591" s="45" t="str">
        <f t="shared" si="180"/>
        <v>February</v>
      </c>
      <c r="C5591" s="53">
        <f t="shared" si="181"/>
        <v>2008</v>
      </c>
      <c r="D5591" s="43" t="s">
        <v>128</v>
      </c>
      <c r="E5591" s="132">
        <v>10.076000000000001</v>
      </c>
    </row>
    <row r="5592" spans="1:5" ht="13.8" x14ac:dyDescent="0.25">
      <c r="A5592" s="47">
        <v>39497</v>
      </c>
      <c r="B5592" s="45" t="str">
        <f t="shared" si="180"/>
        <v>February</v>
      </c>
      <c r="C5592" s="53">
        <f t="shared" si="181"/>
        <v>2008</v>
      </c>
      <c r="D5592" s="43" t="s">
        <v>131</v>
      </c>
    </row>
    <row r="5593" spans="1:5" ht="13.8" x14ac:dyDescent="0.25">
      <c r="A5593" s="47">
        <v>39497</v>
      </c>
      <c r="B5593" s="45" t="str">
        <f t="shared" si="180"/>
        <v>February</v>
      </c>
      <c r="C5593" s="53">
        <f t="shared" si="181"/>
        <v>2008</v>
      </c>
      <c r="D5593" s="43" t="s">
        <v>115</v>
      </c>
    </row>
    <row r="5594" spans="1:5" ht="13.8" x14ac:dyDescent="0.25">
      <c r="A5594" s="47">
        <v>39497</v>
      </c>
      <c r="B5594" s="45" t="str">
        <f t="shared" si="180"/>
        <v>February</v>
      </c>
      <c r="C5594" s="53">
        <f t="shared" si="181"/>
        <v>2008</v>
      </c>
      <c r="D5594" s="43" t="s">
        <v>95</v>
      </c>
    </row>
    <row r="5595" spans="1:5" ht="13.8" x14ac:dyDescent="0.25">
      <c r="A5595" s="47">
        <v>39497</v>
      </c>
      <c r="B5595" s="45" t="str">
        <f t="shared" si="180"/>
        <v>February</v>
      </c>
      <c r="C5595" s="53">
        <f t="shared" si="181"/>
        <v>2008</v>
      </c>
      <c r="D5595" s="43" t="s">
        <v>96</v>
      </c>
    </row>
    <row r="5596" spans="1:5" ht="13.8" x14ac:dyDescent="0.25">
      <c r="A5596" s="47">
        <v>39497</v>
      </c>
      <c r="B5596" s="45" t="str">
        <f t="shared" si="180"/>
        <v>February</v>
      </c>
      <c r="C5596" s="53">
        <f t="shared" si="181"/>
        <v>2008</v>
      </c>
      <c r="D5596" s="43" t="s">
        <v>97</v>
      </c>
    </row>
    <row r="5597" spans="1:5" ht="13.8" x14ac:dyDescent="0.25">
      <c r="A5597" s="47">
        <v>39497</v>
      </c>
      <c r="B5597" s="45" t="str">
        <f t="shared" si="180"/>
        <v>February</v>
      </c>
      <c r="C5597" s="53">
        <f t="shared" si="181"/>
        <v>2008</v>
      </c>
      <c r="D5597" s="43" t="s">
        <v>98</v>
      </c>
    </row>
    <row r="5598" spans="1:5" ht="15.6" x14ac:dyDescent="0.3">
      <c r="A5598" s="47">
        <v>39497</v>
      </c>
      <c r="B5598" s="45" t="str">
        <f t="shared" si="180"/>
        <v>February</v>
      </c>
      <c r="C5598" s="53">
        <f t="shared" si="181"/>
        <v>2008</v>
      </c>
      <c r="D5598" s="130" t="s">
        <v>136</v>
      </c>
      <c r="E5598" s="132">
        <v>28.9</v>
      </c>
    </row>
    <row r="5599" spans="1:5" ht="13.8" x14ac:dyDescent="0.25">
      <c r="A5599" s="47">
        <v>39497</v>
      </c>
      <c r="B5599" s="45" t="str">
        <f t="shared" si="180"/>
        <v>February</v>
      </c>
      <c r="C5599" s="53">
        <f t="shared" si="181"/>
        <v>2008</v>
      </c>
      <c r="D5599" s="43" t="s">
        <v>118</v>
      </c>
      <c r="E5599" s="132">
        <v>26.55</v>
      </c>
    </row>
    <row r="5600" spans="1:5" ht="13.8" x14ac:dyDescent="0.25">
      <c r="A5600" s="47">
        <v>39497</v>
      </c>
      <c r="B5600" s="45" t="str">
        <f t="shared" si="180"/>
        <v>February</v>
      </c>
      <c r="C5600" s="53">
        <f t="shared" si="181"/>
        <v>2008</v>
      </c>
      <c r="D5600" s="43" t="s">
        <v>102</v>
      </c>
      <c r="E5600" s="132">
        <v>26.2</v>
      </c>
    </row>
    <row r="5601" spans="1:5" ht="13.8" x14ac:dyDescent="0.25">
      <c r="A5601" s="47">
        <v>39497</v>
      </c>
      <c r="B5601" s="45" t="str">
        <f t="shared" si="180"/>
        <v>February</v>
      </c>
      <c r="C5601" s="53">
        <f t="shared" si="181"/>
        <v>2008</v>
      </c>
      <c r="D5601" s="43" t="s">
        <v>119</v>
      </c>
      <c r="E5601" s="132">
        <v>25.35</v>
      </c>
    </row>
    <row r="5602" spans="1:5" ht="13.8" x14ac:dyDescent="0.25">
      <c r="A5602" s="47">
        <v>39497</v>
      </c>
      <c r="B5602" s="45" t="str">
        <f t="shared" si="180"/>
        <v>February</v>
      </c>
      <c r="C5602" s="53">
        <f t="shared" si="181"/>
        <v>2008</v>
      </c>
      <c r="D5602" s="43" t="s">
        <v>120</v>
      </c>
      <c r="E5602" s="132">
        <v>24.05</v>
      </c>
    </row>
    <row r="5603" spans="1:5" ht="13.8" x14ac:dyDescent="0.25">
      <c r="A5603" s="47">
        <v>39497</v>
      </c>
      <c r="B5603" s="45" t="str">
        <f t="shared" si="180"/>
        <v>February</v>
      </c>
      <c r="C5603" s="53">
        <f t="shared" si="181"/>
        <v>2008</v>
      </c>
      <c r="D5603" s="43" t="s">
        <v>103</v>
      </c>
      <c r="E5603" s="132">
        <v>23.2</v>
      </c>
    </row>
    <row r="5604" spans="1:5" ht="13.8" x14ac:dyDescent="0.25">
      <c r="A5604" s="47">
        <v>39497</v>
      </c>
      <c r="B5604" s="45" t="str">
        <f t="shared" si="180"/>
        <v>February</v>
      </c>
      <c r="C5604" s="53">
        <f t="shared" si="181"/>
        <v>2008</v>
      </c>
      <c r="D5604" s="43" t="s">
        <v>116</v>
      </c>
      <c r="E5604" s="132">
        <v>15.760500000000002</v>
      </c>
    </row>
    <row r="5605" spans="1:5" ht="13.8" x14ac:dyDescent="0.25">
      <c r="A5605" s="47">
        <v>39497</v>
      </c>
      <c r="B5605" s="45" t="str">
        <f t="shared" si="180"/>
        <v>February</v>
      </c>
      <c r="C5605" s="53">
        <f t="shared" si="181"/>
        <v>2008</v>
      </c>
      <c r="D5605" s="43" t="s">
        <v>104</v>
      </c>
      <c r="E5605" s="132">
        <v>17.915800000000001</v>
      </c>
    </row>
    <row r="5606" spans="1:5" ht="13.8" x14ac:dyDescent="0.25">
      <c r="A5606" s="47">
        <v>39497</v>
      </c>
      <c r="B5606" s="45" t="str">
        <f t="shared" si="180"/>
        <v>February</v>
      </c>
      <c r="C5606" s="53">
        <f t="shared" si="181"/>
        <v>2008</v>
      </c>
      <c r="D5606" s="43" t="s">
        <v>121</v>
      </c>
      <c r="E5606" s="132">
        <v>17.037199999999999</v>
      </c>
    </row>
    <row r="5607" spans="1:5" ht="13.8" x14ac:dyDescent="0.25">
      <c r="A5607" s="47">
        <v>39497</v>
      </c>
      <c r="B5607" s="45" t="str">
        <f t="shared" si="180"/>
        <v>February</v>
      </c>
      <c r="C5607" s="53">
        <f t="shared" si="181"/>
        <v>2008</v>
      </c>
      <c r="D5607" s="43" t="s">
        <v>122</v>
      </c>
      <c r="E5607" s="132">
        <v>15.4328</v>
      </c>
    </row>
    <row r="5608" spans="1:5" ht="13.8" x14ac:dyDescent="0.25">
      <c r="A5608" s="47">
        <v>39497</v>
      </c>
      <c r="B5608" s="45" t="str">
        <f t="shared" si="180"/>
        <v>February</v>
      </c>
      <c r="C5608" s="53">
        <f t="shared" si="181"/>
        <v>2008</v>
      </c>
      <c r="D5608" s="43" t="s">
        <v>123</v>
      </c>
      <c r="E5608" s="132">
        <v>15.241800000000001</v>
      </c>
    </row>
    <row r="5609" spans="1:5" ht="13.8" x14ac:dyDescent="0.25">
      <c r="A5609" s="47">
        <v>39497</v>
      </c>
      <c r="B5609" s="45" t="str">
        <f t="shared" si="180"/>
        <v>February</v>
      </c>
      <c r="C5609" s="53">
        <f t="shared" si="181"/>
        <v>2008</v>
      </c>
      <c r="D5609" s="43" t="s">
        <v>99</v>
      </c>
      <c r="E5609" s="132">
        <v>13.642000000000001</v>
      </c>
    </row>
    <row r="5610" spans="1:5" ht="13.8" x14ac:dyDescent="0.25">
      <c r="A5610" s="47">
        <v>39497</v>
      </c>
      <c r="B5610" s="45" t="str">
        <f t="shared" ref="B5610:B5671" si="182">TEXT(A5610,"mmmm")</f>
        <v>February</v>
      </c>
      <c r="C5610" s="53">
        <f t="shared" ref="C5610:C5671" si="183">YEAR(A5610)</f>
        <v>2008</v>
      </c>
      <c r="D5610" s="43" t="s">
        <v>100</v>
      </c>
      <c r="E5610" s="132">
        <v>13.282999999999999</v>
      </c>
    </row>
    <row r="5611" spans="1:5" ht="13.8" x14ac:dyDescent="0.25">
      <c r="A5611" s="47">
        <v>39497</v>
      </c>
      <c r="B5611" s="45" t="str">
        <f t="shared" si="182"/>
        <v>February</v>
      </c>
      <c r="C5611" s="53">
        <f t="shared" si="183"/>
        <v>2008</v>
      </c>
      <c r="D5611" s="43" t="s">
        <v>101</v>
      </c>
      <c r="E5611" s="132">
        <v>12.708599999999999</v>
      </c>
    </row>
    <row r="5612" spans="1:5" ht="13.8" x14ac:dyDescent="0.25">
      <c r="A5612" s="47">
        <v>39497</v>
      </c>
      <c r="B5612" s="45" t="str">
        <f t="shared" si="182"/>
        <v>February</v>
      </c>
      <c r="C5612" s="53">
        <f t="shared" si="183"/>
        <v>2008</v>
      </c>
      <c r="D5612" s="43" t="s">
        <v>124</v>
      </c>
      <c r="E5612" s="132">
        <v>12.600899999999999</v>
      </c>
    </row>
    <row r="5613" spans="1:5" ht="13.8" x14ac:dyDescent="0.25">
      <c r="A5613" s="47">
        <v>39497</v>
      </c>
      <c r="B5613" s="45" t="str">
        <f t="shared" si="182"/>
        <v>February</v>
      </c>
      <c r="C5613" s="53">
        <f t="shared" si="183"/>
        <v>2008</v>
      </c>
      <c r="D5613" s="43" t="s">
        <v>125</v>
      </c>
      <c r="E5613" s="132">
        <v>11.272600000000001</v>
      </c>
    </row>
    <row r="5614" spans="1:5" ht="13.8" x14ac:dyDescent="0.25">
      <c r="A5614" s="47">
        <v>39497</v>
      </c>
      <c r="B5614" s="45" t="str">
        <f t="shared" si="182"/>
        <v>February</v>
      </c>
      <c r="C5614" s="53">
        <f t="shared" si="183"/>
        <v>2008</v>
      </c>
      <c r="D5614" s="43" t="s">
        <v>126</v>
      </c>
      <c r="E5614" s="132">
        <v>11.4816</v>
      </c>
    </row>
    <row r="5615" spans="1:5" ht="13.8" x14ac:dyDescent="0.25">
      <c r="A5615" s="47">
        <v>39497</v>
      </c>
      <c r="B5615" s="45" t="str">
        <f t="shared" si="182"/>
        <v>February</v>
      </c>
      <c r="C5615" s="53">
        <f t="shared" si="183"/>
        <v>2008</v>
      </c>
      <c r="D5615" s="43" t="s">
        <v>127</v>
      </c>
      <c r="E5615" s="132">
        <v>10.920299999999999</v>
      </c>
    </row>
    <row r="5616" spans="1:5" ht="13.8" x14ac:dyDescent="0.25">
      <c r="A5616" s="47">
        <v>39497</v>
      </c>
      <c r="B5616" s="45" t="str">
        <f t="shared" si="182"/>
        <v>February</v>
      </c>
      <c r="C5616" s="53">
        <f t="shared" si="183"/>
        <v>2008</v>
      </c>
      <c r="D5616" s="43" t="s">
        <v>105</v>
      </c>
      <c r="E5616" s="132">
        <v>8.8673000000000002</v>
      </c>
    </row>
    <row r="5617" spans="1:5" ht="13.8" x14ac:dyDescent="0.25">
      <c r="A5617" s="47">
        <v>39497</v>
      </c>
      <c r="B5617" s="45" t="str">
        <f t="shared" si="182"/>
        <v>February</v>
      </c>
      <c r="C5617" s="53">
        <f t="shared" si="183"/>
        <v>2008</v>
      </c>
      <c r="D5617" s="43" t="s">
        <v>128</v>
      </c>
      <c r="E5617" s="132">
        <v>10.511100000000001</v>
      </c>
    </row>
    <row r="5618" spans="1:5" ht="13.8" x14ac:dyDescent="0.25">
      <c r="A5618" s="47">
        <v>39504</v>
      </c>
      <c r="B5618" s="45" t="str">
        <f t="shared" si="182"/>
        <v>February</v>
      </c>
      <c r="C5618" s="53">
        <f t="shared" si="183"/>
        <v>2008</v>
      </c>
      <c r="D5618" s="43" t="s">
        <v>131</v>
      </c>
    </row>
    <row r="5619" spans="1:5" ht="13.8" x14ac:dyDescent="0.25">
      <c r="A5619" s="47">
        <v>39504</v>
      </c>
      <c r="B5619" s="45" t="str">
        <f t="shared" si="182"/>
        <v>February</v>
      </c>
      <c r="C5619" s="53">
        <f t="shared" si="183"/>
        <v>2008</v>
      </c>
      <c r="D5619" s="43" t="s">
        <v>115</v>
      </c>
    </row>
    <row r="5620" spans="1:5" ht="13.8" x14ac:dyDescent="0.25">
      <c r="A5620" s="47">
        <v>39504</v>
      </c>
      <c r="B5620" s="45" t="str">
        <f t="shared" si="182"/>
        <v>February</v>
      </c>
      <c r="C5620" s="53">
        <f t="shared" si="183"/>
        <v>2008</v>
      </c>
      <c r="D5620" s="43" t="s">
        <v>95</v>
      </c>
    </row>
    <row r="5621" spans="1:5" ht="13.8" x14ac:dyDescent="0.25">
      <c r="A5621" s="47">
        <v>39504</v>
      </c>
      <c r="B5621" s="45" t="str">
        <f t="shared" si="182"/>
        <v>February</v>
      </c>
      <c r="C5621" s="53">
        <f t="shared" si="183"/>
        <v>2008</v>
      </c>
      <c r="D5621" s="43" t="s">
        <v>96</v>
      </c>
    </row>
    <row r="5622" spans="1:5" ht="13.8" x14ac:dyDescent="0.25">
      <c r="A5622" s="47">
        <v>39504</v>
      </c>
      <c r="B5622" s="45" t="str">
        <f t="shared" si="182"/>
        <v>February</v>
      </c>
      <c r="C5622" s="53">
        <f t="shared" si="183"/>
        <v>2008</v>
      </c>
      <c r="D5622" s="43" t="s">
        <v>97</v>
      </c>
    </row>
    <row r="5623" spans="1:5" ht="13.8" x14ac:dyDescent="0.25">
      <c r="A5623" s="47">
        <v>39504</v>
      </c>
      <c r="B5623" s="45" t="str">
        <f t="shared" si="182"/>
        <v>February</v>
      </c>
      <c r="C5623" s="53">
        <f t="shared" si="183"/>
        <v>2008</v>
      </c>
      <c r="D5623" s="43" t="s">
        <v>98</v>
      </c>
    </row>
    <row r="5624" spans="1:5" ht="15.6" x14ac:dyDescent="0.3">
      <c r="A5624" s="47">
        <v>39504</v>
      </c>
      <c r="B5624" s="45" t="str">
        <f t="shared" si="182"/>
        <v>February</v>
      </c>
      <c r="C5624" s="53">
        <f t="shared" si="183"/>
        <v>2008</v>
      </c>
      <c r="D5624" s="130" t="s">
        <v>136</v>
      </c>
      <c r="E5624" s="132">
        <v>30.576200000000004</v>
      </c>
    </row>
    <row r="5625" spans="1:5" ht="13.8" x14ac:dyDescent="0.25">
      <c r="A5625" s="47">
        <v>39504</v>
      </c>
      <c r="B5625" s="45" t="str">
        <f t="shared" si="182"/>
        <v>February</v>
      </c>
      <c r="C5625" s="53">
        <f t="shared" si="183"/>
        <v>2008</v>
      </c>
      <c r="D5625" s="43" t="s">
        <v>118</v>
      </c>
      <c r="E5625" s="132">
        <v>28.089899999999997</v>
      </c>
    </row>
    <row r="5626" spans="1:5" ht="13.8" x14ac:dyDescent="0.25">
      <c r="A5626" s="47">
        <v>39504</v>
      </c>
      <c r="B5626" s="45" t="str">
        <f t="shared" si="182"/>
        <v>February</v>
      </c>
      <c r="C5626" s="53">
        <f t="shared" si="183"/>
        <v>2008</v>
      </c>
      <c r="D5626" s="43" t="s">
        <v>102</v>
      </c>
      <c r="E5626" s="132">
        <v>27.7196</v>
      </c>
    </row>
    <row r="5627" spans="1:5" ht="13.8" x14ac:dyDescent="0.25">
      <c r="A5627" s="47">
        <v>39504</v>
      </c>
      <c r="B5627" s="45" t="str">
        <f t="shared" si="182"/>
        <v>February</v>
      </c>
      <c r="C5627" s="53">
        <f t="shared" si="183"/>
        <v>2008</v>
      </c>
      <c r="D5627" s="43" t="s">
        <v>119</v>
      </c>
      <c r="E5627" s="132">
        <v>26.820300000000003</v>
      </c>
    </row>
    <row r="5628" spans="1:5" ht="13.8" x14ac:dyDescent="0.25">
      <c r="A5628" s="47">
        <v>39504</v>
      </c>
      <c r="B5628" s="45" t="str">
        <f t="shared" si="182"/>
        <v>February</v>
      </c>
      <c r="C5628" s="53">
        <f t="shared" si="183"/>
        <v>2008</v>
      </c>
      <c r="D5628" s="43" t="s">
        <v>120</v>
      </c>
      <c r="E5628" s="132">
        <v>25.444899999999997</v>
      </c>
    </row>
    <row r="5629" spans="1:5" ht="13.8" x14ac:dyDescent="0.25">
      <c r="A5629" s="47">
        <v>39504</v>
      </c>
      <c r="B5629" s="45" t="str">
        <f t="shared" si="182"/>
        <v>February</v>
      </c>
      <c r="C5629" s="53">
        <f t="shared" si="183"/>
        <v>2008</v>
      </c>
      <c r="D5629" s="43" t="s">
        <v>103</v>
      </c>
      <c r="E5629" s="132">
        <v>24.5456</v>
      </c>
    </row>
    <row r="5630" spans="1:5" ht="13.8" x14ac:dyDescent="0.25">
      <c r="A5630" s="47">
        <v>39504</v>
      </c>
      <c r="B5630" s="45" t="str">
        <f t="shared" si="182"/>
        <v>February</v>
      </c>
      <c r="C5630" s="53">
        <f t="shared" si="183"/>
        <v>2008</v>
      </c>
      <c r="D5630" s="43" t="s">
        <v>116</v>
      </c>
      <c r="E5630" s="132">
        <v>17.077200000000001</v>
      </c>
    </row>
    <row r="5631" spans="1:5" ht="13.8" x14ac:dyDescent="0.25">
      <c r="A5631" s="47">
        <v>39504</v>
      </c>
      <c r="B5631" s="45" t="str">
        <f t="shared" si="182"/>
        <v>February</v>
      </c>
      <c r="C5631" s="53">
        <f t="shared" si="183"/>
        <v>2008</v>
      </c>
      <c r="D5631" s="43" t="s">
        <v>104</v>
      </c>
      <c r="E5631" s="132">
        <v>18.2441</v>
      </c>
    </row>
    <row r="5632" spans="1:5" ht="13.8" x14ac:dyDescent="0.25">
      <c r="A5632" s="47">
        <v>39504</v>
      </c>
      <c r="B5632" s="45" t="str">
        <f t="shared" si="182"/>
        <v>February</v>
      </c>
      <c r="C5632" s="53">
        <f t="shared" si="183"/>
        <v>2008</v>
      </c>
      <c r="D5632" s="43" t="s">
        <v>121</v>
      </c>
      <c r="E5632" s="132">
        <v>17.349399999999999</v>
      </c>
    </row>
    <row r="5633" spans="1:5" ht="13.8" x14ac:dyDescent="0.25">
      <c r="A5633" s="47">
        <v>39504</v>
      </c>
      <c r="B5633" s="45" t="str">
        <f t="shared" si="182"/>
        <v>February</v>
      </c>
      <c r="C5633" s="53">
        <f t="shared" si="183"/>
        <v>2008</v>
      </c>
      <c r="D5633" s="43" t="s">
        <v>122</v>
      </c>
      <c r="E5633" s="132">
        <v>15.7156</v>
      </c>
    </row>
    <row r="5634" spans="1:5" ht="13.8" x14ac:dyDescent="0.25">
      <c r="A5634" s="47">
        <v>39504</v>
      </c>
      <c r="B5634" s="45" t="str">
        <f t="shared" si="182"/>
        <v>February</v>
      </c>
      <c r="C5634" s="53">
        <f t="shared" si="183"/>
        <v>2008</v>
      </c>
      <c r="D5634" s="43" t="s">
        <v>123</v>
      </c>
      <c r="E5634" s="132">
        <v>15.521100000000001</v>
      </c>
    </row>
    <row r="5635" spans="1:5" ht="13.8" x14ac:dyDescent="0.25">
      <c r="A5635" s="47">
        <v>39504</v>
      </c>
      <c r="B5635" s="45" t="str">
        <f t="shared" si="182"/>
        <v>February</v>
      </c>
      <c r="C5635" s="53">
        <f t="shared" si="183"/>
        <v>2008</v>
      </c>
      <c r="D5635" s="43" t="s">
        <v>99</v>
      </c>
      <c r="E5635" s="132">
        <v>14.25</v>
      </c>
    </row>
    <row r="5636" spans="1:5" ht="13.8" x14ac:dyDescent="0.25">
      <c r="A5636" s="47">
        <v>39504</v>
      </c>
      <c r="B5636" s="45" t="str">
        <f t="shared" si="182"/>
        <v>February</v>
      </c>
      <c r="C5636" s="53">
        <f t="shared" si="183"/>
        <v>2008</v>
      </c>
      <c r="D5636" s="43" t="s">
        <v>100</v>
      </c>
      <c r="E5636" s="132">
        <v>13.875</v>
      </c>
    </row>
    <row r="5637" spans="1:5" ht="13.8" x14ac:dyDescent="0.25">
      <c r="A5637" s="47">
        <v>39504</v>
      </c>
      <c r="B5637" s="45" t="str">
        <f t="shared" si="182"/>
        <v>February</v>
      </c>
      <c r="C5637" s="53">
        <f t="shared" si="183"/>
        <v>2008</v>
      </c>
      <c r="D5637" s="43" t="s">
        <v>101</v>
      </c>
      <c r="E5637" s="132">
        <v>13.275</v>
      </c>
    </row>
    <row r="5638" spans="1:5" ht="13.8" x14ac:dyDescent="0.25">
      <c r="A5638" s="47">
        <v>39504</v>
      </c>
      <c r="B5638" s="45" t="str">
        <f t="shared" si="182"/>
        <v>February</v>
      </c>
      <c r="C5638" s="53">
        <f t="shared" si="183"/>
        <v>2008</v>
      </c>
      <c r="D5638" s="43" t="s">
        <v>124</v>
      </c>
      <c r="E5638" s="132">
        <v>13.1625</v>
      </c>
    </row>
    <row r="5639" spans="1:5" ht="13.8" x14ac:dyDescent="0.25">
      <c r="A5639" s="47">
        <v>39504</v>
      </c>
      <c r="B5639" s="45" t="str">
        <f t="shared" si="182"/>
        <v>February</v>
      </c>
      <c r="C5639" s="53">
        <f t="shared" si="183"/>
        <v>2008</v>
      </c>
      <c r="D5639" s="43" t="s">
        <v>125</v>
      </c>
      <c r="E5639" s="132">
        <v>11.775</v>
      </c>
    </row>
    <row r="5640" spans="1:5" ht="13.8" x14ac:dyDescent="0.25">
      <c r="A5640" s="47">
        <v>39504</v>
      </c>
      <c r="B5640" s="45" t="str">
        <f t="shared" si="182"/>
        <v>February</v>
      </c>
      <c r="C5640" s="53">
        <f t="shared" si="183"/>
        <v>2008</v>
      </c>
      <c r="D5640" s="43" t="s">
        <v>126</v>
      </c>
      <c r="E5640" s="132">
        <v>11.96</v>
      </c>
    </row>
    <row r="5641" spans="1:5" ht="13.8" x14ac:dyDescent="0.25">
      <c r="A5641" s="47">
        <v>39504</v>
      </c>
      <c r="B5641" s="45" t="str">
        <f t="shared" si="182"/>
        <v>February</v>
      </c>
      <c r="C5641" s="53">
        <f t="shared" si="183"/>
        <v>2008</v>
      </c>
      <c r="D5641" s="43" t="s">
        <v>127</v>
      </c>
      <c r="E5641" s="132">
        <v>11.3475</v>
      </c>
    </row>
    <row r="5642" spans="1:5" ht="13.8" x14ac:dyDescent="0.25">
      <c r="A5642" s="47">
        <v>39504</v>
      </c>
      <c r="B5642" s="45" t="str">
        <f t="shared" si="182"/>
        <v>February</v>
      </c>
      <c r="C5642" s="53">
        <f t="shared" si="183"/>
        <v>2008</v>
      </c>
      <c r="D5642" s="43" t="s">
        <v>105</v>
      </c>
      <c r="E5642" s="132">
        <v>9.2625000000000011</v>
      </c>
    </row>
    <row r="5643" spans="1:5" ht="13.8" x14ac:dyDescent="0.25">
      <c r="A5643" s="47">
        <v>39504</v>
      </c>
      <c r="B5643" s="45" t="str">
        <f t="shared" si="182"/>
        <v>February</v>
      </c>
      <c r="C5643" s="53">
        <f t="shared" si="183"/>
        <v>2008</v>
      </c>
      <c r="D5643" s="43" t="s">
        <v>128</v>
      </c>
      <c r="E5643" s="132">
        <v>10.8775</v>
      </c>
    </row>
    <row r="5644" spans="1:5" ht="13.8" x14ac:dyDescent="0.25">
      <c r="A5644" s="47">
        <v>39511</v>
      </c>
      <c r="B5644" s="45" t="str">
        <f t="shared" si="182"/>
        <v>March</v>
      </c>
      <c r="C5644" s="53">
        <f t="shared" si="183"/>
        <v>2008</v>
      </c>
      <c r="D5644" s="43" t="s">
        <v>131</v>
      </c>
    </row>
    <row r="5645" spans="1:5" ht="13.8" x14ac:dyDescent="0.25">
      <c r="A5645" s="47">
        <v>39511</v>
      </c>
      <c r="B5645" s="45" t="str">
        <f t="shared" si="182"/>
        <v>March</v>
      </c>
      <c r="C5645" s="53">
        <f t="shared" si="183"/>
        <v>2008</v>
      </c>
      <c r="D5645" s="43" t="s">
        <v>115</v>
      </c>
    </row>
    <row r="5646" spans="1:5" ht="13.8" x14ac:dyDescent="0.25">
      <c r="A5646" s="47">
        <v>39511</v>
      </c>
      <c r="B5646" s="45" t="str">
        <f t="shared" si="182"/>
        <v>March</v>
      </c>
      <c r="C5646" s="53">
        <f t="shared" si="183"/>
        <v>2008</v>
      </c>
      <c r="D5646" s="43" t="s">
        <v>95</v>
      </c>
    </row>
    <row r="5647" spans="1:5" ht="13.8" x14ac:dyDescent="0.25">
      <c r="A5647" s="47">
        <v>39511</v>
      </c>
      <c r="B5647" s="45" t="str">
        <f t="shared" si="182"/>
        <v>March</v>
      </c>
      <c r="C5647" s="53">
        <f t="shared" si="183"/>
        <v>2008</v>
      </c>
      <c r="D5647" s="43" t="s">
        <v>96</v>
      </c>
    </row>
    <row r="5648" spans="1:5" ht="13.8" x14ac:dyDescent="0.25">
      <c r="A5648" s="47">
        <v>39511</v>
      </c>
      <c r="B5648" s="45" t="str">
        <f t="shared" si="182"/>
        <v>March</v>
      </c>
      <c r="C5648" s="53">
        <f t="shared" si="183"/>
        <v>2008</v>
      </c>
      <c r="D5648" s="43" t="s">
        <v>97</v>
      </c>
    </row>
    <row r="5649" spans="1:5" ht="13.8" x14ac:dyDescent="0.25">
      <c r="A5649" s="47">
        <v>39511</v>
      </c>
      <c r="B5649" s="45" t="str">
        <f t="shared" si="182"/>
        <v>March</v>
      </c>
      <c r="C5649" s="53">
        <f t="shared" si="183"/>
        <v>2008</v>
      </c>
      <c r="D5649" s="43" t="s">
        <v>98</v>
      </c>
    </row>
    <row r="5650" spans="1:5" ht="15.6" x14ac:dyDescent="0.3">
      <c r="A5650" s="47">
        <v>39511</v>
      </c>
      <c r="B5650" s="45" t="str">
        <f t="shared" si="182"/>
        <v>March</v>
      </c>
      <c r="C5650" s="53">
        <f t="shared" si="183"/>
        <v>2008</v>
      </c>
      <c r="D5650" s="130" t="s">
        <v>136</v>
      </c>
      <c r="E5650" s="132">
        <v>25.64875</v>
      </c>
    </row>
    <row r="5651" spans="1:5" ht="13.8" x14ac:dyDescent="0.25">
      <c r="A5651" s="47">
        <v>39511</v>
      </c>
      <c r="B5651" s="45" t="str">
        <f t="shared" si="182"/>
        <v>March</v>
      </c>
      <c r="C5651" s="53">
        <f t="shared" si="183"/>
        <v>2008</v>
      </c>
      <c r="D5651" s="43" t="s">
        <v>118</v>
      </c>
      <c r="E5651" s="132">
        <v>23.563124999999999</v>
      </c>
    </row>
    <row r="5652" spans="1:5" ht="13.8" x14ac:dyDescent="0.25">
      <c r="A5652" s="47">
        <v>39511</v>
      </c>
      <c r="B5652" s="45" t="str">
        <f t="shared" si="182"/>
        <v>March</v>
      </c>
      <c r="C5652" s="53">
        <f t="shared" si="183"/>
        <v>2008</v>
      </c>
      <c r="D5652" s="43" t="s">
        <v>102</v>
      </c>
      <c r="E5652" s="132">
        <v>23.252500000000001</v>
      </c>
    </row>
    <row r="5653" spans="1:5" ht="13.8" x14ac:dyDescent="0.25">
      <c r="A5653" s="47">
        <v>39511</v>
      </c>
      <c r="B5653" s="45" t="str">
        <f t="shared" si="182"/>
        <v>March</v>
      </c>
      <c r="C5653" s="53">
        <f t="shared" si="183"/>
        <v>2008</v>
      </c>
      <c r="D5653" s="43" t="s">
        <v>119</v>
      </c>
      <c r="E5653" s="132">
        <v>22.498125000000002</v>
      </c>
    </row>
    <row r="5654" spans="1:5" ht="13.8" x14ac:dyDescent="0.25">
      <c r="A5654" s="47">
        <v>39511</v>
      </c>
      <c r="B5654" s="45" t="str">
        <f t="shared" si="182"/>
        <v>March</v>
      </c>
      <c r="C5654" s="53">
        <f t="shared" si="183"/>
        <v>2008</v>
      </c>
      <c r="D5654" s="43" t="s">
        <v>120</v>
      </c>
      <c r="E5654" s="132">
        <v>21.344374999999999</v>
      </c>
    </row>
    <row r="5655" spans="1:5" ht="13.8" x14ac:dyDescent="0.25">
      <c r="A5655" s="47">
        <v>39511</v>
      </c>
      <c r="B5655" s="45" t="str">
        <f t="shared" si="182"/>
        <v>March</v>
      </c>
      <c r="C5655" s="53">
        <f t="shared" si="183"/>
        <v>2008</v>
      </c>
      <c r="D5655" s="43" t="s">
        <v>103</v>
      </c>
      <c r="E5655" s="132">
        <v>20.59</v>
      </c>
    </row>
    <row r="5656" spans="1:5" ht="13.8" x14ac:dyDescent="0.25">
      <c r="A5656" s="47">
        <v>39511</v>
      </c>
      <c r="B5656" s="45" t="str">
        <f t="shared" si="182"/>
        <v>March</v>
      </c>
      <c r="C5656" s="53">
        <f t="shared" si="183"/>
        <v>2008</v>
      </c>
      <c r="D5656" s="43" t="s">
        <v>116</v>
      </c>
      <c r="E5656" s="132">
        <v>13.915125</v>
      </c>
    </row>
    <row r="5657" spans="1:5" ht="13.8" x14ac:dyDescent="0.25">
      <c r="A5657" s="47">
        <v>39511</v>
      </c>
      <c r="B5657" s="45" t="str">
        <f t="shared" si="182"/>
        <v>March</v>
      </c>
      <c r="C5657" s="53">
        <f t="shared" si="183"/>
        <v>2008</v>
      </c>
      <c r="D5657" s="43" t="s">
        <v>104</v>
      </c>
      <c r="E5657" s="132">
        <v>17.47025</v>
      </c>
    </row>
    <row r="5658" spans="1:5" ht="13.8" x14ac:dyDescent="0.25">
      <c r="A5658" s="47">
        <v>39511</v>
      </c>
      <c r="B5658" s="45" t="str">
        <f t="shared" si="182"/>
        <v>March</v>
      </c>
      <c r="C5658" s="53">
        <f t="shared" si="183"/>
        <v>2008</v>
      </c>
      <c r="D5658" s="43" t="s">
        <v>121</v>
      </c>
      <c r="E5658" s="132">
        <v>16.613499999999998</v>
      </c>
    </row>
    <row r="5659" spans="1:5" ht="13.8" x14ac:dyDescent="0.25">
      <c r="A5659" s="47">
        <v>39511</v>
      </c>
      <c r="B5659" s="45" t="str">
        <f t="shared" si="182"/>
        <v>March</v>
      </c>
      <c r="C5659" s="53">
        <f t="shared" si="183"/>
        <v>2008</v>
      </c>
      <c r="D5659" s="43" t="s">
        <v>122</v>
      </c>
      <c r="E5659" s="132">
        <v>15.049000000000001</v>
      </c>
    </row>
    <row r="5660" spans="1:5" ht="13.8" x14ac:dyDescent="0.25">
      <c r="A5660" s="47">
        <v>39511</v>
      </c>
      <c r="B5660" s="45" t="str">
        <f t="shared" si="182"/>
        <v>March</v>
      </c>
      <c r="C5660" s="53">
        <f t="shared" si="183"/>
        <v>2008</v>
      </c>
      <c r="D5660" s="43" t="s">
        <v>123</v>
      </c>
      <c r="E5660" s="132">
        <v>14.86275</v>
      </c>
    </row>
    <row r="5661" spans="1:5" ht="13.8" x14ac:dyDescent="0.25">
      <c r="A5661" s="47">
        <v>39511</v>
      </c>
      <c r="B5661" s="45" t="str">
        <f t="shared" si="182"/>
        <v>March</v>
      </c>
      <c r="C5661" s="53">
        <f t="shared" si="183"/>
        <v>2008</v>
      </c>
      <c r="D5661" s="43" t="s">
        <v>99</v>
      </c>
      <c r="E5661" s="132">
        <v>12.445</v>
      </c>
    </row>
    <row r="5662" spans="1:5" ht="13.8" x14ac:dyDescent="0.25">
      <c r="A5662" s="47">
        <v>39511</v>
      </c>
      <c r="B5662" s="45" t="str">
        <f t="shared" si="182"/>
        <v>March</v>
      </c>
      <c r="C5662" s="53">
        <f t="shared" si="183"/>
        <v>2008</v>
      </c>
      <c r="D5662" s="43" t="s">
        <v>100</v>
      </c>
      <c r="E5662" s="132">
        <v>12.1175</v>
      </c>
    </row>
    <row r="5663" spans="1:5" ht="13.8" x14ac:dyDescent="0.25">
      <c r="A5663" s="47">
        <v>39511</v>
      </c>
      <c r="B5663" s="45" t="str">
        <f t="shared" si="182"/>
        <v>March</v>
      </c>
      <c r="C5663" s="53">
        <f t="shared" si="183"/>
        <v>2008</v>
      </c>
      <c r="D5663" s="43" t="s">
        <v>101</v>
      </c>
      <c r="E5663" s="132">
        <v>11.593499999999999</v>
      </c>
    </row>
    <row r="5664" spans="1:5" ht="13.8" x14ac:dyDescent="0.25">
      <c r="A5664" s="47">
        <v>39511</v>
      </c>
      <c r="B5664" s="45" t="str">
        <f t="shared" si="182"/>
        <v>March</v>
      </c>
      <c r="C5664" s="53">
        <f t="shared" si="183"/>
        <v>2008</v>
      </c>
      <c r="D5664" s="43" t="s">
        <v>124</v>
      </c>
      <c r="E5664" s="132">
        <v>11.495249999999999</v>
      </c>
    </row>
    <row r="5665" spans="1:5" ht="13.8" x14ac:dyDescent="0.25">
      <c r="A5665" s="47">
        <v>39511</v>
      </c>
      <c r="B5665" s="45" t="str">
        <f t="shared" si="182"/>
        <v>March</v>
      </c>
      <c r="C5665" s="53">
        <f t="shared" si="183"/>
        <v>2008</v>
      </c>
      <c r="D5665" s="43" t="s">
        <v>125</v>
      </c>
      <c r="E5665" s="132">
        <v>10.283500000000002</v>
      </c>
    </row>
    <row r="5666" spans="1:5" ht="13.8" x14ac:dyDescent="0.25">
      <c r="A5666" s="47">
        <v>39511</v>
      </c>
      <c r="B5666" s="45" t="str">
        <f t="shared" si="182"/>
        <v>March</v>
      </c>
      <c r="C5666" s="53">
        <f t="shared" si="183"/>
        <v>2008</v>
      </c>
      <c r="D5666" s="43" t="s">
        <v>126</v>
      </c>
      <c r="E5666" s="132">
        <v>10.539750000000002</v>
      </c>
    </row>
    <row r="5667" spans="1:5" ht="13.8" x14ac:dyDescent="0.25">
      <c r="A5667" s="47">
        <v>39511</v>
      </c>
      <c r="B5667" s="45" t="str">
        <f t="shared" si="182"/>
        <v>March</v>
      </c>
      <c r="C5667" s="53">
        <f t="shared" si="183"/>
        <v>2008</v>
      </c>
      <c r="D5667" s="43" t="s">
        <v>127</v>
      </c>
      <c r="E5667" s="132">
        <v>10.07925</v>
      </c>
    </row>
    <row r="5668" spans="1:5" ht="13.8" x14ac:dyDescent="0.25">
      <c r="A5668" s="47">
        <v>39511</v>
      </c>
      <c r="B5668" s="45" t="str">
        <f t="shared" si="182"/>
        <v>March</v>
      </c>
      <c r="C5668" s="53">
        <f t="shared" si="183"/>
        <v>2008</v>
      </c>
      <c r="D5668" s="43" t="s">
        <v>105</v>
      </c>
      <c r="E5668" s="132">
        <v>8.0892499999999998</v>
      </c>
    </row>
    <row r="5669" spans="1:5" ht="13.8" x14ac:dyDescent="0.25">
      <c r="A5669" s="47">
        <v>39511</v>
      </c>
      <c r="B5669" s="45" t="str">
        <f t="shared" si="182"/>
        <v>March</v>
      </c>
      <c r="C5669" s="53">
        <f t="shared" si="183"/>
        <v>2008</v>
      </c>
      <c r="D5669" s="43" t="s">
        <v>128</v>
      </c>
      <c r="E5669" s="132">
        <v>9.7897499999999997</v>
      </c>
    </row>
    <row r="5670" spans="1:5" ht="13.8" x14ac:dyDescent="0.25">
      <c r="A5670" s="47">
        <v>39518</v>
      </c>
      <c r="B5670" s="45" t="str">
        <f t="shared" si="182"/>
        <v>March</v>
      </c>
      <c r="C5670" s="53">
        <f t="shared" si="183"/>
        <v>2008</v>
      </c>
      <c r="D5670" s="43" t="s">
        <v>131</v>
      </c>
    </row>
    <row r="5671" spans="1:5" ht="13.8" x14ac:dyDescent="0.25">
      <c r="A5671" s="47">
        <v>39518</v>
      </c>
      <c r="B5671" s="45" t="str">
        <f t="shared" si="182"/>
        <v>March</v>
      </c>
      <c r="C5671" s="53">
        <f t="shared" si="183"/>
        <v>2008</v>
      </c>
      <c r="D5671" s="43" t="s">
        <v>115</v>
      </c>
    </row>
    <row r="5672" spans="1:5" ht="13.8" x14ac:dyDescent="0.25">
      <c r="A5672" s="47">
        <v>39518</v>
      </c>
      <c r="B5672" s="45" t="str">
        <f t="shared" ref="B5672:B5732" si="184">TEXT(A5672,"mmmm")</f>
        <v>March</v>
      </c>
      <c r="C5672" s="53">
        <f t="shared" ref="C5672:C5732" si="185">YEAR(A5672)</f>
        <v>2008</v>
      </c>
      <c r="D5672" s="43" t="s">
        <v>95</v>
      </c>
    </row>
    <row r="5673" spans="1:5" ht="13.8" x14ac:dyDescent="0.25">
      <c r="A5673" s="47">
        <v>39518</v>
      </c>
      <c r="B5673" s="45" t="str">
        <f t="shared" si="184"/>
        <v>March</v>
      </c>
      <c r="C5673" s="53">
        <f t="shared" si="185"/>
        <v>2008</v>
      </c>
      <c r="D5673" s="43" t="s">
        <v>96</v>
      </c>
    </row>
    <row r="5674" spans="1:5" ht="13.8" x14ac:dyDescent="0.25">
      <c r="A5674" s="47">
        <v>39518</v>
      </c>
      <c r="B5674" s="45" t="str">
        <f t="shared" si="184"/>
        <v>March</v>
      </c>
      <c r="C5674" s="53">
        <f t="shared" si="185"/>
        <v>2008</v>
      </c>
      <c r="D5674" s="43" t="s">
        <v>97</v>
      </c>
    </row>
    <row r="5675" spans="1:5" ht="13.8" x14ac:dyDescent="0.25">
      <c r="A5675" s="47">
        <v>39518</v>
      </c>
      <c r="B5675" s="45" t="str">
        <f t="shared" si="184"/>
        <v>March</v>
      </c>
      <c r="C5675" s="53">
        <f t="shared" si="185"/>
        <v>2008</v>
      </c>
      <c r="D5675" s="43" t="s">
        <v>98</v>
      </c>
    </row>
    <row r="5676" spans="1:5" ht="15.6" x14ac:dyDescent="0.3">
      <c r="A5676" s="47">
        <v>39518</v>
      </c>
      <c r="B5676" s="45" t="str">
        <f t="shared" si="184"/>
        <v>March</v>
      </c>
      <c r="C5676" s="53">
        <f t="shared" si="185"/>
        <v>2008</v>
      </c>
      <c r="D5676" s="130" t="s">
        <v>136</v>
      </c>
      <c r="E5676" s="132">
        <v>28.033000000000001</v>
      </c>
    </row>
    <row r="5677" spans="1:5" ht="13.8" x14ac:dyDescent="0.25">
      <c r="A5677" s="47">
        <v>39518</v>
      </c>
      <c r="B5677" s="45" t="str">
        <f t="shared" si="184"/>
        <v>March</v>
      </c>
      <c r="C5677" s="53">
        <f t="shared" si="185"/>
        <v>2008</v>
      </c>
      <c r="D5677" s="43" t="s">
        <v>118</v>
      </c>
      <c r="E5677" s="132">
        <v>25.753499999999999</v>
      </c>
    </row>
    <row r="5678" spans="1:5" ht="13.8" x14ac:dyDescent="0.25">
      <c r="A5678" s="47">
        <v>39518</v>
      </c>
      <c r="B5678" s="45" t="str">
        <f t="shared" si="184"/>
        <v>March</v>
      </c>
      <c r="C5678" s="53">
        <f t="shared" si="185"/>
        <v>2008</v>
      </c>
      <c r="D5678" s="43" t="s">
        <v>102</v>
      </c>
      <c r="E5678" s="132">
        <v>25.414000000000001</v>
      </c>
    </row>
    <row r="5679" spans="1:5" ht="13.8" x14ac:dyDescent="0.25">
      <c r="A5679" s="47">
        <v>39518</v>
      </c>
      <c r="B5679" s="45" t="str">
        <f t="shared" si="184"/>
        <v>March</v>
      </c>
      <c r="C5679" s="53">
        <f t="shared" si="185"/>
        <v>2008</v>
      </c>
      <c r="D5679" s="43" t="s">
        <v>119</v>
      </c>
      <c r="E5679" s="132">
        <v>24.589500000000001</v>
      </c>
    </row>
    <row r="5680" spans="1:5" ht="13.8" x14ac:dyDescent="0.25">
      <c r="A5680" s="47">
        <v>39518</v>
      </c>
      <c r="B5680" s="45" t="str">
        <f t="shared" si="184"/>
        <v>March</v>
      </c>
      <c r="C5680" s="53">
        <f t="shared" si="185"/>
        <v>2008</v>
      </c>
      <c r="D5680" s="43" t="s">
        <v>120</v>
      </c>
      <c r="E5680" s="132">
        <v>23.328499999999998</v>
      </c>
    </row>
    <row r="5681" spans="1:5" ht="13.8" x14ac:dyDescent="0.25">
      <c r="A5681" s="47">
        <v>39518</v>
      </c>
      <c r="B5681" s="45" t="str">
        <f t="shared" si="184"/>
        <v>March</v>
      </c>
      <c r="C5681" s="53">
        <f t="shared" si="185"/>
        <v>2008</v>
      </c>
      <c r="D5681" s="43" t="s">
        <v>103</v>
      </c>
      <c r="E5681" s="132">
        <v>22.503999999999998</v>
      </c>
    </row>
    <row r="5682" spans="1:5" ht="13.8" x14ac:dyDescent="0.25">
      <c r="A5682" s="47">
        <v>39518</v>
      </c>
      <c r="B5682" s="45" t="str">
        <f t="shared" si="184"/>
        <v>March</v>
      </c>
      <c r="C5682" s="53">
        <f t="shared" si="185"/>
        <v>2008</v>
      </c>
      <c r="D5682" s="43" t="s">
        <v>116</v>
      </c>
      <c r="E5682" s="132">
        <v>15.800400000000002</v>
      </c>
    </row>
    <row r="5683" spans="1:5" ht="13.8" x14ac:dyDescent="0.25">
      <c r="A5683" s="47">
        <v>39518</v>
      </c>
      <c r="B5683" s="45" t="str">
        <f t="shared" si="184"/>
        <v>March</v>
      </c>
      <c r="C5683" s="53">
        <f t="shared" si="185"/>
        <v>2008</v>
      </c>
      <c r="D5683" s="43" t="s">
        <v>104</v>
      </c>
      <c r="E5683" s="132">
        <v>18.572400000000002</v>
      </c>
    </row>
    <row r="5684" spans="1:5" ht="13.8" x14ac:dyDescent="0.25">
      <c r="A5684" s="47">
        <v>39518</v>
      </c>
      <c r="B5684" s="45" t="str">
        <f t="shared" si="184"/>
        <v>March</v>
      </c>
      <c r="C5684" s="53">
        <f t="shared" si="185"/>
        <v>2008</v>
      </c>
      <c r="D5684" s="43" t="s">
        <v>121</v>
      </c>
      <c r="E5684" s="132">
        <v>17.6616</v>
      </c>
    </row>
    <row r="5685" spans="1:5" ht="13.8" x14ac:dyDescent="0.25">
      <c r="A5685" s="47">
        <v>39518</v>
      </c>
      <c r="B5685" s="45" t="str">
        <f t="shared" si="184"/>
        <v>March</v>
      </c>
      <c r="C5685" s="53">
        <f t="shared" si="185"/>
        <v>2008</v>
      </c>
      <c r="D5685" s="43" t="s">
        <v>122</v>
      </c>
      <c r="E5685" s="132">
        <v>15.998399999999998</v>
      </c>
    </row>
    <row r="5686" spans="1:5" ht="13.8" x14ac:dyDescent="0.25">
      <c r="A5686" s="47">
        <v>39518</v>
      </c>
      <c r="B5686" s="45" t="str">
        <f t="shared" si="184"/>
        <v>March</v>
      </c>
      <c r="C5686" s="53">
        <f t="shared" si="185"/>
        <v>2008</v>
      </c>
      <c r="D5686" s="43" t="s">
        <v>123</v>
      </c>
      <c r="E5686" s="132">
        <v>15.800400000000002</v>
      </c>
    </row>
    <row r="5687" spans="1:5" ht="13.8" x14ac:dyDescent="0.25">
      <c r="A5687" s="47">
        <v>39518</v>
      </c>
      <c r="B5687" s="45" t="str">
        <f t="shared" si="184"/>
        <v>March</v>
      </c>
      <c r="C5687" s="53">
        <f t="shared" si="185"/>
        <v>2008</v>
      </c>
      <c r="D5687" s="43" t="s">
        <v>99</v>
      </c>
      <c r="E5687" s="132">
        <v>12.235999999999999</v>
      </c>
    </row>
    <row r="5688" spans="1:5" ht="13.8" x14ac:dyDescent="0.25">
      <c r="A5688" s="47">
        <v>39518</v>
      </c>
      <c r="B5688" s="45" t="str">
        <f t="shared" si="184"/>
        <v>March</v>
      </c>
      <c r="C5688" s="53">
        <f t="shared" si="185"/>
        <v>2008</v>
      </c>
      <c r="D5688" s="43" t="s">
        <v>100</v>
      </c>
      <c r="E5688" s="132">
        <v>11.914000000000001</v>
      </c>
    </row>
    <row r="5689" spans="1:5" ht="13.8" x14ac:dyDescent="0.25">
      <c r="A5689" s="47">
        <v>39518</v>
      </c>
      <c r="B5689" s="45" t="str">
        <f t="shared" si="184"/>
        <v>March</v>
      </c>
      <c r="C5689" s="53">
        <f t="shared" si="185"/>
        <v>2008</v>
      </c>
      <c r="D5689" s="43" t="s">
        <v>101</v>
      </c>
      <c r="E5689" s="132">
        <v>11.398800000000001</v>
      </c>
    </row>
    <row r="5690" spans="1:5" ht="13.8" x14ac:dyDescent="0.25">
      <c r="A5690" s="47">
        <v>39518</v>
      </c>
      <c r="B5690" s="45" t="str">
        <f t="shared" si="184"/>
        <v>March</v>
      </c>
      <c r="C5690" s="53">
        <f t="shared" si="185"/>
        <v>2008</v>
      </c>
      <c r="D5690" s="43" t="s">
        <v>124</v>
      </c>
      <c r="E5690" s="132">
        <v>11.302200000000001</v>
      </c>
    </row>
    <row r="5691" spans="1:5" ht="13.8" x14ac:dyDescent="0.25">
      <c r="A5691" s="47">
        <v>39518</v>
      </c>
      <c r="B5691" s="45" t="str">
        <f t="shared" si="184"/>
        <v>March</v>
      </c>
      <c r="C5691" s="53">
        <f t="shared" si="185"/>
        <v>2008</v>
      </c>
      <c r="D5691" s="43" t="s">
        <v>125</v>
      </c>
      <c r="E5691" s="132">
        <v>10.110800000000001</v>
      </c>
    </row>
    <row r="5692" spans="1:5" ht="13.8" x14ac:dyDescent="0.25">
      <c r="A5692" s="47">
        <v>39518</v>
      </c>
      <c r="B5692" s="45" t="str">
        <f t="shared" si="184"/>
        <v>March</v>
      </c>
      <c r="C5692" s="53">
        <f t="shared" si="185"/>
        <v>2008</v>
      </c>
      <c r="D5692" s="43" t="s">
        <v>126</v>
      </c>
      <c r="E5692" s="132">
        <v>10.375299999999999</v>
      </c>
    </row>
    <row r="5693" spans="1:5" ht="13.8" x14ac:dyDescent="0.25">
      <c r="A5693" s="47">
        <v>39518</v>
      </c>
      <c r="B5693" s="45" t="str">
        <f t="shared" si="184"/>
        <v>March</v>
      </c>
      <c r="C5693" s="53">
        <f t="shared" si="185"/>
        <v>2008</v>
      </c>
      <c r="D5693" s="43" t="s">
        <v>127</v>
      </c>
      <c r="E5693" s="132">
        <v>9.9323999999999995</v>
      </c>
    </row>
    <row r="5694" spans="1:5" ht="13.8" x14ac:dyDescent="0.25">
      <c r="A5694" s="47">
        <v>39518</v>
      </c>
      <c r="B5694" s="45" t="str">
        <f t="shared" si="184"/>
        <v>March</v>
      </c>
      <c r="C5694" s="53">
        <f t="shared" si="185"/>
        <v>2008</v>
      </c>
      <c r="D5694" s="43" t="s">
        <v>105</v>
      </c>
      <c r="E5694" s="132">
        <v>7.9534000000000002</v>
      </c>
    </row>
    <row r="5695" spans="1:5" ht="13.8" x14ac:dyDescent="0.25">
      <c r="A5695" s="47">
        <v>39518</v>
      </c>
      <c r="B5695" s="45" t="str">
        <f t="shared" si="184"/>
        <v>March</v>
      </c>
      <c r="C5695" s="53">
        <f t="shared" si="185"/>
        <v>2008</v>
      </c>
      <c r="D5695" s="43" t="s">
        <v>128</v>
      </c>
      <c r="E5695" s="132">
        <v>9.6638000000000002</v>
      </c>
    </row>
    <row r="5696" spans="1:5" ht="13.8" x14ac:dyDescent="0.25">
      <c r="A5696" s="47">
        <v>39525</v>
      </c>
      <c r="B5696" s="45" t="str">
        <f t="shared" si="184"/>
        <v>March</v>
      </c>
      <c r="C5696" s="53">
        <f t="shared" si="185"/>
        <v>2008</v>
      </c>
      <c r="D5696" s="43" t="s">
        <v>131</v>
      </c>
    </row>
    <row r="5697" spans="1:5" ht="13.8" x14ac:dyDescent="0.25">
      <c r="A5697" s="47">
        <v>39525</v>
      </c>
      <c r="B5697" s="45" t="str">
        <f t="shared" si="184"/>
        <v>March</v>
      </c>
      <c r="C5697" s="53">
        <f t="shared" si="185"/>
        <v>2008</v>
      </c>
      <c r="D5697" s="43" t="s">
        <v>115</v>
      </c>
      <c r="E5697" s="132">
        <v>28.35</v>
      </c>
    </row>
    <row r="5698" spans="1:5" ht="13.8" x14ac:dyDescent="0.25">
      <c r="A5698" s="47">
        <v>39525</v>
      </c>
      <c r="B5698" s="45" t="str">
        <f t="shared" si="184"/>
        <v>March</v>
      </c>
      <c r="C5698" s="53">
        <f t="shared" si="185"/>
        <v>2008</v>
      </c>
      <c r="D5698" s="43" t="s">
        <v>95</v>
      </c>
      <c r="E5698" s="132">
        <v>25.137000000000004</v>
      </c>
    </row>
    <row r="5699" spans="1:5" ht="13.8" x14ac:dyDescent="0.25">
      <c r="A5699" s="47">
        <v>39525</v>
      </c>
      <c r="B5699" s="45" t="str">
        <f t="shared" si="184"/>
        <v>March</v>
      </c>
      <c r="C5699" s="53">
        <f t="shared" si="185"/>
        <v>2008</v>
      </c>
      <c r="D5699" s="43" t="s">
        <v>96</v>
      </c>
      <c r="E5699" s="132">
        <v>24.003</v>
      </c>
    </row>
    <row r="5700" spans="1:5" ht="13.8" x14ac:dyDescent="0.25">
      <c r="A5700" s="47">
        <v>39525</v>
      </c>
      <c r="B5700" s="45" t="str">
        <f t="shared" si="184"/>
        <v>March</v>
      </c>
      <c r="C5700" s="53">
        <f t="shared" si="185"/>
        <v>2008</v>
      </c>
      <c r="D5700" s="43" t="s">
        <v>97</v>
      </c>
      <c r="E5700" s="132">
        <v>22.869</v>
      </c>
    </row>
    <row r="5701" spans="1:5" ht="13.8" x14ac:dyDescent="0.25">
      <c r="A5701" s="47">
        <v>39525</v>
      </c>
      <c r="B5701" s="45" t="str">
        <f t="shared" si="184"/>
        <v>March</v>
      </c>
      <c r="C5701" s="53">
        <f t="shared" si="185"/>
        <v>2008</v>
      </c>
      <c r="D5701" s="43" t="s">
        <v>98</v>
      </c>
      <c r="E5701" s="132">
        <v>17.954999999999998</v>
      </c>
    </row>
    <row r="5702" spans="1:5" ht="15.6" x14ac:dyDescent="0.3">
      <c r="A5702" s="47">
        <v>39525</v>
      </c>
      <c r="B5702" s="45" t="str">
        <f t="shared" si="184"/>
        <v>March</v>
      </c>
      <c r="C5702" s="53">
        <f t="shared" si="185"/>
        <v>2008</v>
      </c>
      <c r="D5702" s="130" t="s">
        <v>136</v>
      </c>
      <c r="E5702" s="132">
        <v>24.853999999999999</v>
      </c>
    </row>
    <row r="5703" spans="1:5" ht="13.8" x14ac:dyDescent="0.25">
      <c r="A5703" s="47">
        <v>39525</v>
      </c>
      <c r="B5703" s="45" t="str">
        <f t="shared" si="184"/>
        <v>March</v>
      </c>
      <c r="C5703" s="53">
        <f t="shared" si="185"/>
        <v>2008</v>
      </c>
      <c r="D5703" s="43" t="s">
        <v>118</v>
      </c>
      <c r="E5703" s="132">
        <v>22.832999999999998</v>
      </c>
    </row>
    <row r="5704" spans="1:5" ht="13.8" x14ac:dyDescent="0.25">
      <c r="A5704" s="47">
        <v>39525</v>
      </c>
      <c r="B5704" s="45" t="str">
        <f t="shared" si="184"/>
        <v>March</v>
      </c>
      <c r="C5704" s="53">
        <f t="shared" si="185"/>
        <v>2008</v>
      </c>
      <c r="D5704" s="43" t="s">
        <v>102</v>
      </c>
      <c r="E5704" s="132">
        <v>22.532000000000004</v>
      </c>
    </row>
    <row r="5705" spans="1:5" ht="13.8" x14ac:dyDescent="0.25">
      <c r="A5705" s="47">
        <v>39525</v>
      </c>
      <c r="B5705" s="45" t="str">
        <f t="shared" si="184"/>
        <v>March</v>
      </c>
      <c r="C5705" s="53">
        <f t="shared" si="185"/>
        <v>2008</v>
      </c>
      <c r="D5705" s="43" t="s">
        <v>119</v>
      </c>
      <c r="E5705" s="132">
        <v>21.800999999999998</v>
      </c>
    </row>
    <row r="5706" spans="1:5" ht="13.8" x14ac:dyDescent="0.25">
      <c r="A5706" s="47">
        <v>39525</v>
      </c>
      <c r="B5706" s="45" t="str">
        <f t="shared" si="184"/>
        <v>March</v>
      </c>
      <c r="C5706" s="53">
        <f t="shared" si="185"/>
        <v>2008</v>
      </c>
      <c r="D5706" s="43" t="s">
        <v>120</v>
      </c>
      <c r="E5706" s="132">
        <v>20.682999999999996</v>
      </c>
    </row>
    <row r="5707" spans="1:5" ht="13.8" x14ac:dyDescent="0.25">
      <c r="A5707" s="47">
        <v>39525</v>
      </c>
      <c r="B5707" s="45" t="str">
        <f t="shared" si="184"/>
        <v>March</v>
      </c>
      <c r="C5707" s="53">
        <f t="shared" si="185"/>
        <v>2008</v>
      </c>
      <c r="D5707" s="43" t="s">
        <v>103</v>
      </c>
      <c r="E5707" s="132">
        <v>19.951999999999998</v>
      </c>
    </row>
    <row r="5708" spans="1:5" ht="13.8" x14ac:dyDescent="0.25">
      <c r="A5708" s="47">
        <v>39525</v>
      </c>
      <c r="B5708" s="45" t="str">
        <f t="shared" si="184"/>
        <v>March</v>
      </c>
      <c r="C5708" s="53">
        <f t="shared" si="185"/>
        <v>2008</v>
      </c>
      <c r="D5708" s="43" t="s">
        <v>116</v>
      </c>
      <c r="E5708" s="132">
        <v>13.665750000000001</v>
      </c>
    </row>
    <row r="5709" spans="1:5" ht="13.8" x14ac:dyDescent="0.25">
      <c r="A5709" s="47">
        <v>39525</v>
      </c>
      <c r="B5709" s="45" t="str">
        <f t="shared" si="184"/>
        <v>March</v>
      </c>
      <c r="C5709" s="53">
        <f t="shared" si="185"/>
        <v>2008</v>
      </c>
      <c r="D5709" s="43" t="s">
        <v>104</v>
      </c>
      <c r="E5709" s="132">
        <v>18.525500000000001</v>
      </c>
    </row>
    <row r="5710" spans="1:5" ht="13.8" x14ac:dyDescent="0.25">
      <c r="A5710" s="47">
        <v>39525</v>
      </c>
      <c r="B5710" s="45" t="str">
        <f t="shared" si="184"/>
        <v>March</v>
      </c>
      <c r="C5710" s="53">
        <f t="shared" si="185"/>
        <v>2008</v>
      </c>
      <c r="D5710" s="43" t="s">
        <v>121</v>
      </c>
      <c r="E5710" s="132">
        <v>17.617000000000001</v>
      </c>
    </row>
    <row r="5711" spans="1:5" ht="13.8" x14ac:dyDescent="0.25">
      <c r="A5711" s="47">
        <v>39525</v>
      </c>
      <c r="B5711" s="45" t="str">
        <f t="shared" si="184"/>
        <v>March</v>
      </c>
      <c r="C5711" s="53">
        <f t="shared" si="185"/>
        <v>2008</v>
      </c>
      <c r="D5711" s="43" t="s">
        <v>122</v>
      </c>
      <c r="E5711" s="132">
        <v>15.958</v>
      </c>
    </row>
    <row r="5712" spans="1:5" ht="13.8" x14ac:dyDescent="0.25">
      <c r="A5712" s="47">
        <v>39525</v>
      </c>
      <c r="B5712" s="45" t="str">
        <f t="shared" si="184"/>
        <v>March</v>
      </c>
      <c r="C5712" s="53">
        <f t="shared" si="185"/>
        <v>2008</v>
      </c>
      <c r="D5712" s="43" t="s">
        <v>123</v>
      </c>
      <c r="E5712" s="132">
        <v>15.760500000000002</v>
      </c>
    </row>
    <row r="5713" spans="1:5" ht="13.8" x14ac:dyDescent="0.25">
      <c r="A5713" s="47">
        <v>39525</v>
      </c>
      <c r="B5713" s="45" t="str">
        <f t="shared" si="184"/>
        <v>March</v>
      </c>
      <c r="C5713" s="53">
        <f t="shared" si="185"/>
        <v>2008</v>
      </c>
      <c r="D5713" s="43" t="s">
        <v>99</v>
      </c>
      <c r="E5713" s="132">
        <v>11.843333333333332</v>
      </c>
    </row>
    <row r="5714" spans="1:5" ht="13.8" x14ac:dyDescent="0.25">
      <c r="A5714" s="47">
        <v>39525</v>
      </c>
      <c r="B5714" s="45" t="str">
        <f t="shared" si="184"/>
        <v>March</v>
      </c>
      <c r="C5714" s="53">
        <f t="shared" si="185"/>
        <v>2008</v>
      </c>
      <c r="D5714" s="43" t="s">
        <v>100</v>
      </c>
      <c r="E5714" s="132">
        <v>11.531666666666668</v>
      </c>
    </row>
    <row r="5715" spans="1:5" ht="13.8" x14ac:dyDescent="0.25">
      <c r="A5715" s="47">
        <v>39525</v>
      </c>
      <c r="B5715" s="45" t="str">
        <f t="shared" si="184"/>
        <v>March</v>
      </c>
      <c r="C5715" s="53">
        <f t="shared" si="185"/>
        <v>2008</v>
      </c>
      <c r="D5715" s="43" t="s">
        <v>101</v>
      </c>
      <c r="E5715" s="132">
        <v>11.033000000000001</v>
      </c>
    </row>
    <row r="5716" spans="1:5" ht="13.8" x14ac:dyDescent="0.25">
      <c r="A5716" s="47">
        <v>39525</v>
      </c>
      <c r="B5716" s="45" t="str">
        <f t="shared" si="184"/>
        <v>March</v>
      </c>
      <c r="C5716" s="53">
        <f t="shared" si="185"/>
        <v>2008</v>
      </c>
      <c r="D5716" s="43" t="s">
        <v>124</v>
      </c>
      <c r="E5716" s="132">
        <v>10.939500000000001</v>
      </c>
    </row>
    <row r="5717" spans="1:5" ht="13.8" x14ac:dyDescent="0.25">
      <c r="A5717" s="47">
        <v>39525</v>
      </c>
      <c r="B5717" s="45" t="str">
        <f t="shared" si="184"/>
        <v>March</v>
      </c>
      <c r="C5717" s="53">
        <f t="shared" si="185"/>
        <v>2008</v>
      </c>
      <c r="D5717" s="43" t="s">
        <v>125</v>
      </c>
      <c r="E5717" s="132">
        <v>9.7863333333333351</v>
      </c>
    </row>
    <row r="5718" spans="1:5" ht="13.8" x14ac:dyDescent="0.25">
      <c r="A5718" s="47">
        <v>39525</v>
      </c>
      <c r="B5718" s="45" t="str">
        <f t="shared" si="184"/>
        <v>March</v>
      </c>
      <c r="C5718" s="53">
        <f t="shared" si="185"/>
        <v>2008</v>
      </c>
      <c r="D5718" s="43" t="s">
        <v>126</v>
      </c>
      <c r="E5718" s="132">
        <v>10.066333333333334</v>
      </c>
    </row>
    <row r="5719" spans="1:5" ht="13.8" x14ac:dyDescent="0.25">
      <c r="A5719" s="47">
        <v>39525</v>
      </c>
      <c r="B5719" s="45" t="str">
        <f t="shared" si="184"/>
        <v>March</v>
      </c>
      <c r="C5719" s="53">
        <f t="shared" si="185"/>
        <v>2008</v>
      </c>
      <c r="D5719" s="43" t="s">
        <v>127</v>
      </c>
      <c r="E5719" s="132">
        <v>9.6564999999999994</v>
      </c>
    </row>
    <row r="5720" spans="1:5" ht="13.8" x14ac:dyDescent="0.25">
      <c r="A5720" s="47">
        <v>39525</v>
      </c>
      <c r="B5720" s="45" t="str">
        <f t="shared" si="184"/>
        <v>March</v>
      </c>
      <c r="C5720" s="53">
        <f t="shared" si="185"/>
        <v>2008</v>
      </c>
      <c r="D5720" s="43" t="s">
        <v>105</v>
      </c>
      <c r="E5720" s="132">
        <v>7.6981666666666673</v>
      </c>
    </row>
    <row r="5721" spans="1:5" ht="13.8" x14ac:dyDescent="0.25">
      <c r="A5721" s="47">
        <v>39525</v>
      </c>
      <c r="B5721" s="45" t="str">
        <f t="shared" si="184"/>
        <v>March</v>
      </c>
      <c r="C5721" s="53">
        <f t="shared" si="185"/>
        <v>2008</v>
      </c>
      <c r="D5721" s="43" t="s">
        <v>128</v>
      </c>
      <c r="E5721" s="132">
        <v>9.4271666666666665</v>
      </c>
    </row>
    <row r="5722" spans="1:5" ht="13.8" x14ac:dyDescent="0.25">
      <c r="A5722" s="47">
        <v>39532</v>
      </c>
      <c r="B5722" s="45" t="str">
        <f t="shared" si="184"/>
        <v>March</v>
      </c>
      <c r="C5722" s="53">
        <f t="shared" si="185"/>
        <v>2008</v>
      </c>
      <c r="D5722" s="43" t="s">
        <v>131</v>
      </c>
    </row>
    <row r="5723" spans="1:5" ht="13.8" x14ac:dyDescent="0.25">
      <c r="A5723" s="47">
        <v>39532</v>
      </c>
      <c r="B5723" s="45" t="str">
        <f t="shared" si="184"/>
        <v>March</v>
      </c>
      <c r="C5723" s="53">
        <f t="shared" si="185"/>
        <v>2008</v>
      </c>
      <c r="D5723" s="43" t="s">
        <v>115</v>
      </c>
      <c r="E5723" s="132">
        <v>30.78</v>
      </c>
    </row>
    <row r="5724" spans="1:5" ht="13.8" x14ac:dyDescent="0.25">
      <c r="A5724" s="47">
        <v>39532</v>
      </c>
      <c r="B5724" s="45" t="str">
        <f t="shared" si="184"/>
        <v>March</v>
      </c>
      <c r="C5724" s="53">
        <f t="shared" si="185"/>
        <v>2008</v>
      </c>
      <c r="D5724" s="43" t="s">
        <v>95</v>
      </c>
      <c r="E5724" s="132">
        <v>27.291600000000003</v>
      </c>
    </row>
    <row r="5725" spans="1:5" ht="13.8" x14ac:dyDescent="0.25">
      <c r="A5725" s="47">
        <v>39532</v>
      </c>
      <c r="B5725" s="45" t="str">
        <f t="shared" si="184"/>
        <v>March</v>
      </c>
      <c r="C5725" s="53">
        <f t="shared" si="185"/>
        <v>2008</v>
      </c>
      <c r="D5725" s="43" t="s">
        <v>96</v>
      </c>
      <c r="E5725" s="132">
        <v>26.060400000000001</v>
      </c>
    </row>
    <row r="5726" spans="1:5" ht="13.8" x14ac:dyDescent="0.25">
      <c r="A5726" s="47">
        <v>39532</v>
      </c>
      <c r="B5726" s="45" t="str">
        <f t="shared" si="184"/>
        <v>March</v>
      </c>
      <c r="C5726" s="53">
        <f t="shared" si="185"/>
        <v>2008</v>
      </c>
      <c r="D5726" s="43" t="s">
        <v>97</v>
      </c>
      <c r="E5726" s="132">
        <v>24.8292</v>
      </c>
    </row>
    <row r="5727" spans="1:5" ht="13.8" x14ac:dyDescent="0.25">
      <c r="A5727" s="47">
        <v>39532</v>
      </c>
      <c r="B5727" s="45" t="str">
        <f t="shared" si="184"/>
        <v>March</v>
      </c>
      <c r="C5727" s="53">
        <f t="shared" si="185"/>
        <v>2008</v>
      </c>
      <c r="D5727" s="43" t="s">
        <v>98</v>
      </c>
      <c r="E5727" s="132">
        <v>19.494</v>
      </c>
    </row>
    <row r="5728" spans="1:5" ht="15.6" x14ac:dyDescent="0.3">
      <c r="A5728" s="47">
        <v>39532</v>
      </c>
      <c r="B5728" s="45" t="str">
        <f t="shared" si="184"/>
        <v>March</v>
      </c>
      <c r="C5728" s="53">
        <f t="shared" si="185"/>
        <v>2008</v>
      </c>
      <c r="D5728" s="130" t="s">
        <v>136</v>
      </c>
      <c r="E5728" s="132">
        <v>27.1082</v>
      </c>
    </row>
    <row r="5729" spans="1:5" ht="13.8" x14ac:dyDescent="0.25">
      <c r="A5729" s="47">
        <v>39532</v>
      </c>
      <c r="B5729" s="45" t="str">
        <f t="shared" si="184"/>
        <v>March</v>
      </c>
      <c r="C5729" s="53">
        <f t="shared" si="185"/>
        <v>2008</v>
      </c>
      <c r="D5729" s="43" t="s">
        <v>118</v>
      </c>
      <c r="E5729" s="132">
        <v>24.9039</v>
      </c>
    </row>
    <row r="5730" spans="1:5" ht="13.8" x14ac:dyDescent="0.25">
      <c r="A5730" s="47">
        <v>39532</v>
      </c>
      <c r="B5730" s="45" t="str">
        <f t="shared" si="184"/>
        <v>March</v>
      </c>
      <c r="C5730" s="53">
        <f t="shared" si="185"/>
        <v>2008</v>
      </c>
      <c r="D5730" s="43" t="s">
        <v>102</v>
      </c>
      <c r="E5730" s="132">
        <v>24.575599999999998</v>
      </c>
    </row>
    <row r="5731" spans="1:5" ht="13.8" x14ac:dyDescent="0.25">
      <c r="A5731" s="47">
        <v>39532</v>
      </c>
      <c r="B5731" s="45" t="str">
        <f t="shared" si="184"/>
        <v>March</v>
      </c>
      <c r="C5731" s="53">
        <f t="shared" si="185"/>
        <v>2008</v>
      </c>
      <c r="D5731" s="43" t="s">
        <v>119</v>
      </c>
      <c r="E5731" s="132">
        <v>23.778299999999998</v>
      </c>
    </row>
    <row r="5732" spans="1:5" ht="13.8" x14ac:dyDescent="0.25">
      <c r="A5732" s="47">
        <v>39532</v>
      </c>
      <c r="B5732" s="45" t="str">
        <f t="shared" si="184"/>
        <v>March</v>
      </c>
      <c r="C5732" s="53">
        <f t="shared" si="185"/>
        <v>2008</v>
      </c>
      <c r="D5732" s="43" t="s">
        <v>120</v>
      </c>
      <c r="E5732" s="132">
        <v>22.558899999999998</v>
      </c>
    </row>
    <row r="5733" spans="1:5" ht="13.8" x14ac:dyDescent="0.25">
      <c r="A5733" s="47">
        <v>39532</v>
      </c>
      <c r="B5733" s="45" t="str">
        <f t="shared" ref="B5733:B5794" si="186">TEXT(A5733,"mmmm")</f>
        <v>March</v>
      </c>
      <c r="C5733" s="53">
        <f t="shared" ref="C5733:C5794" si="187">YEAR(A5733)</f>
        <v>2008</v>
      </c>
      <c r="D5733" s="43" t="s">
        <v>103</v>
      </c>
      <c r="E5733" s="132">
        <v>21.761599999999998</v>
      </c>
    </row>
    <row r="5734" spans="1:5" ht="13.8" x14ac:dyDescent="0.25">
      <c r="A5734" s="47">
        <v>39532</v>
      </c>
      <c r="B5734" s="45" t="str">
        <f t="shared" si="186"/>
        <v>March</v>
      </c>
      <c r="C5734" s="53">
        <f t="shared" si="187"/>
        <v>2008</v>
      </c>
      <c r="D5734" s="43" t="s">
        <v>116</v>
      </c>
      <c r="E5734" s="132">
        <v>14.0847</v>
      </c>
    </row>
    <row r="5735" spans="1:5" ht="13.8" x14ac:dyDescent="0.25">
      <c r="A5735" s="47">
        <v>39532</v>
      </c>
      <c r="B5735" s="45" t="str">
        <f t="shared" si="186"/>
        <v>March</v>
      </c>
      <c r="C5735" s="53">
        <f t="shared" si="187"/>
        <v>2008</v>
      </c>
      <c r="D5735" s="43" t="s">
        <v>104</v>
      </c>
      <c r="E5735" s="132">
        <v>18.291</v>
      </c>
    </row>
    <row r="5736" spans="1:5" ht="13.8" x14ac:dyDescent="0.25">
      <c r="A5736" s="47">
        <v>39532</v>
      </c>
      <c r="B5736" s="45" t="str">
        <f t="shared" si="186"/>
        <v>March</v>
      </c>
      <c r="C5736" s="53">
        <f t="shared" si="187"/>
        <v>2008</v>
      </c>
      <c r="D5736" s="43" t="s">
        <v>121</v>
      </c>
      <c r="E5736" s="132">
        <v>17.394000000000002</v>
      </c>
    </row>
    <row r="5737" spans="1:5" ht="13.8" x14ac:dyDescent="0.25">
      <c r="A5737" s="47">
        <v>39532</v>
      </c>
      <c r="B5737" s="45" t="str">
        <f t="shared" si="186"/>
        <v>March</v>
      </c>
      <c r="C5737" s="53">
        <f t="shared" si="187"/>
        <v>2008</v>
      </c>
      <c r="D5737" s="43" t="s">
        <v>122</v>
      </c>
      <c r="E5737" s="132">
        <v>15.755999999999998</v>
      </c>
    </row>
    <row r="5738" spans="1:5" ht="13.8" x14ac:dyDescent="0.25">
      <c r="A5738" s="47">
        <v>39532</v>
      </c>
      <c r="B5738" s="45" t="str">
        <f t="shared" si="186"/>
        <v>March</v>
      </c>
      <c r="C5738" s="53">
        <f t="shared" si="187"/>
        <v>2008</v>
      </c>
      <c r="D5738" s="43" t="s">
        <v>123</v>
      </c>
      <c r="E5738" s="132">
        <v>15.561000000000002</v>
      </c>
    </row>
    <row r="5739" spans="1:5" ht="13.8" x14ac:dyDescent="0.25">
      <c r="A5739" s="47">
        <v>39532</v>
      </c>
      <c r="B5739" s="45" t="str">
        <f t="shared" si="186"/>
        <v>March</v>
      </c>
      <c r="C5739" s="53">
        <f t="shared" si="187"/>
        <v>2008</v>
      </c>
      <c r="D5739" s="43" t="s">
        <v>99</v>
      </c>
      <c r="E5739" s="132">
        <v>11.97</v>
      </c>
    </row>
    <row r="5740" spans="1:5" ht="13.8" x14ac:dyDescent="0.25">
      <c r="A5740" s="47">
        <v>39532</v>
      </c>
      <c r="B5740" s="45" t="str">
        <f t="shared" si="186"/>
        <v>March</v>
      </c>
      <c r="C5740" s="53">
        <f t="shared" si="187"/>
        <v>2008</v>
      </c>
      <c r="D5740" s="43" t="s">
        <v>100</v>
      </c>
      <c r="E5740" s="132">
        <v>11.654999999999999</v>
      </c>
    </row>
    <row r="5741" spans="1:5" ht="13.8" x14ac:dyDescent="0.25">
      <c r="A5741" s="47">
        <v>39532</v>
      </c>
      <c r="B5741" s="45" t="str">
        <f t="shared" si="186"/>
        <v>March</v>
      </c>
      <c r="C5741" s="53">
        <f t="shared" si="187"/>
        <v>2008</v>
      </c>
      <c r="D5741" s="43" t="s">
        <v>101</v>
      </c>
      <c r="E5741" s="132">
        <v>11.151</v>
      </c>
    </row>
    <row r="5742" spans="1:5" ht="13.8" x14ac:dyDescent="0.25">
      <c r="A5742" s="47">
        <v>39532</v>
      </c>
      <c r="B5742" s="45" t="str">
        <f t="shared" si="186"/>
        <v>March</v>
      </c>
      <c r="C5742" s="53">
        <f t="shared" si="187"/>
        <v>2008</v>
      </c>
      <c r="D5742" s="43" t="s">
        <v>124</v>
      </c>
      <c r="E5742" s="132">
        <v>11.056499999999998</v>
      </c>
    </row>
    <row r="5743" spans="1:5" ht="13.8" x14ac:dyDescent="0.25">
      <c r="A5743" s="47">
        <v>39532</v>
      </c>
      <c r="B5743" s="45" t="str">
        <f t="shared" si="186"/>
        <v>March</v>
      </c>
      <c r="C5743" s="53">
        <f t="shared" si="187"/>
        <v>2008</v>
      </c>
      <c r="D5743" s="43" t="s">
        <v>125</v>
      </c>
      <c r="E5743" s="132">
        <v>9.891</v>
      </c>
    </row>
    <row r="5744" spans="1:5" ht="13.8" x14ac:dyDescent="0.25">
      <c r="A5744" s="47">
        <v>39532</v>
      </c>
      <c r="B5744" s="45" t="str">
        <f t="shared" si="186"/>
        <v>March</v>
      </c>
      <c r="C5744" s="53">
        <f t="shared" si="187"/>
        <v>2008</v>
      </c>
      <c r="D5744" s="43" t="s">
        <v>126</v>
      </c>
      <c r="E5744" s="132">
        <v>10.166</v>
      </c>
    </row>
    <row r="5745" spans="1:5" ht="13.8" x14ac:dyDescent="0.25">
      <c r="A5745" s="47">
        <v>39532</v>
      </c>
      <c r="B5745" s="45" t="str">
        <f t="shared" si="186"/>
        <v>March</v>
      </c>
      <c r="C5745" s="53">
        <f t="shared" si="187"/>
        <v>2008</v>
      </c>
      <c r="D5745" s="43" t="s">
        <v>127</v>
      </c>
      <c r="E5745" s="132">
        <v>9.7454999999999998</v>
      </c>
    </row>
    <row r="5746" spans="1:5" ht="13.8" x14ac:dyDescent="0.25">
      <c r="A5746" s="47">
        <v>39532</v>
      </c>
      <c r="B5746" s="45" t="str">
        <f t="shared" si="186"/>
        <v>March</v>
      </c>
      <c r="C5746" s="53">
        <f t="shared" si="187"/>
        <v>2008</v>
      </c>
      <c r="D5746" s="43" t="s">
        <v>105</v>
      </c>
      <c r="E5746" s="132">
        <v>7.7805000000000009</v>
      </c>
    </row>
    <row r="5747" spans="1:5" ht="13.8" x14ac:dyDescent="0.25">
      <c r="A5747" s="47">
        <v>39532</v>
      </c>
      <c r="B5747" s="45" t="str">
        <f t="shared" si="186"/>
        <v>March</v>
      </c>
      <c r="C5747" s="53">
        <f t="shared" si="187"/>
        <v>2008</v>
      </c>
      <c r="D5747" s="43" t="s">
        <v>128</v>
      </c>
      <c r="E5747" s="132">
        <v>9.5035000000000007</v>
      </c>
    </row>
    <row r="5748" spans="1:5" ht="13.8" x14ac:dyDescent="0.25">
      <c r="A5748" s="47">
        <v>39539</v>
      </c>
      <c r="B5748" s="45" t="str">
        <f t="shared" si="186"/>
        <v>April</v>
      </c>
      <c r="C5748" s="53">
        <f t="shared" si="187"/>
        <v>2008</v>
      </c>
      <c r="D5748" s="43" t="s">
        <v>131</v>
      </c>
    </row>
    <row r="5749" spans="1:5" ht="13.8" x14ac:dyDescent="0.25">
      <c r="A5749" s="47">
        <v>39539</v>
      </c>
      <c r="B5749" s="45" t="str">
        <f t="shared" si="186"/>
        <v>April</v>
      </c>
      <c r="C5749" s="53">
        <f t="shared" si="187"/>
        <v>2008</v>
      </c>
      <c r="D5749" s="43" t="s">
        <v>115</v>
      </c>
      <c r="E5749" s="132">
        <v>31.5</v>
      </c>
    </row>
    <row r="5750" spans="1:5" ht="13.8" x14ac:dyDescent="0.25">
      <c r="A5750" s="47">
        <v>39539</v>
      </c>
      <c r="B5750" s="45" t="str">
        <f t="shared" si="186"/>
        <v>April</v>
      </c>
      <c r="C5750" s="53">
        <f t="shared" si="187"/>
        <v>2008</v>
      </c>
      <c r="D5750" s="43" t="s">
        <v>95</v>
      </c>
      <c r="E5750" s="132">
        <v>27.93</v>
      </c>
    </row>
    <row r="5751" spans="1:5" ht="13.8" x14ac:dyDescent="0.25">
      <c r="A5751" s="47">
        <v>39539</v>
      </c>
      <c r="B5751" s="45" t="str">
        <f t="shared" si="186"/>
        <v>April</v>
      </c>
      <c r="C5751" s="53">
        <f t="shared" si="187"/>
        <v>2008</v>
      </c>
      <c r="D5751" s="43" t="s">
        <v>96</v>
      </c>
      <c r="E5751" s="132">
        <v>26.67</v>
      </c>
    </row>
    <row r="5752" spans="1:5" ht="13.8" x14ac:dyDescent="0.25">
      <c r="A5752" s="47">
        <v>39539</v>
      </c>
      <c r="B5752" s="45" t="str">
        <f t="shared" si="186"/>
        <v>April</v>
      </c>
      <c r="C5752" s="53">
        <f t="shared" si="187"/>
        <v>2008</v>
      </c>
      <c r="D5752" s="43" t="s">
        <v>97</v>
      </c>
      <c r="E5752" s="132">
        <v>25.41</v>
      </c>
    </row>
    <row r="5753" spans="1:5" ht="13.8" x14ac:dyDescent="0.25">
      <c r="A5753" s="47">
        <v>39539</v>
      </c>
      <c r="B5753" s="45" t="str">
        <f t="shared" si="186"/>
        <v>April</v>
      </c>
      <c r="C5753" s="53">
        <f t="shared" si="187"/>
        <v>2008</v>
      </c>
      <c r="D5753" s="43" t="s">
        <v>98</v>
      </c>
      <c r="E5753" s="132">
        <v>19.95</v>
      </c>
    </row>
    <row r="5754" spans="1:5" ht="15.6" x14ac:dyDescent="0.3">
      <c r="A5754" s="47">
        <v>39539</v>
      </c>
      <c r="B5754" s="45" t="str">
        <f t="shared" si="186"/>
        <v>April</v>
      </c>
      <c r="C5754" s="53">
        <f t="shared" si="187"/>
        <v>2008</v>
      </c>
      <c r="D5754" s="130" t="s">
        <v>136</v>
      </c>
      <c r="E5754" s="132">
        <v>25.0852</v>
      </c>
    </row>
    <row r="5755" spans="1:5" ht="13.8" x14ac:dyDescent="0.25">
      <c r="A5755" s="47">
        <v>39539</v>
      </c>
      <c r="B5755" s="45" t="str">
        <f t="shared" si="186"/>
        <v>April</v>
      </c>
      <c r="C5755" s="53">
        <f t="shared" si="187"/>
        <v>2008</v>
      </c>
      <c r="D5755" s="43" t="s">
        <v>118</v>
      </c>
      <c r="E5755" s="132">
        <v>23.045400000000001</v>
      </c>
    </row>
    <row r="5756" spans="1:5" ht="13.8" x14ac:dyDescent="0.25">
      <c r="A5756" s="47">
        <v>39539</v>
      </c>
      <c r="B5756" s="45" t="str">
        <f t="shared" si="186"/>
        <v>April</v>
      </c>
      <c r="C5756" s="53">
        <f t="shared" si="187"/>
        <v>2008</v>
      </c>
      <c r="D5756" s="43" t="s">
        <v>102</v>
      </c>
      <c r="E5756" s="132">
        <v>22.741600000000002</v>
      </c>
    </row>
    <row r="5757" spans="1:5" ht="13.8" x14ac:dyDescent="0.25">
      <c r="A5757" s="47">
        <v>39539</v>
      </c>
      <c r="B5757" s="45" t="str">
        <f t="shared" si="186"/>
        <v>April</v>
      </c>
      <c r="C5757" s="53">
        <f t="shared" si="187"/>
        <v>2008</v>
      </c>
      <c r="D5757" s="43" t="s">
        <v>119</v>
      </c>
      <c r="E5757" s="132">
        <v>22.003800000000002</v>
      </c>
    </row>
    <row r="5758" spans="1:5" ht="13.8" x14ac:dyDescent="0.25">
      <c r="A5758" s="47">
        <v>39539</v>
      </c>
      <c r="B5758" s="45" t="str">
        <f t="shared" si="186"/>
        <v>April</v>
      </c>
      <c r="C5758" s="53">
        <f t="shared" si="187"/>
        <v>2008</v>
      </c>
      <c r="D5758" s="43" t="s">
        <v>120</v>
      </c>
      <c r="E5758" s="132">
        <v>20.875399999999999</v>
      </c>
    </row>
    <row r="5759" spans="1:5" ht="13.8" x14ac:dyDescent="0.25">
      <c r="A5759" s="47">
        <v>39539</v>
      </c>
      <c r="B5759" s="45" t="str">
        <f t="shared" si="186"/>
        <v>April</v>
      </c>
      <c r="C5759" s="53">
        <f t="shared" si="187"/>
        <v>2008</v>
      </c>
      <c r="D5759" s="43" t="s">
        <v>103</v>
      </c>
      <c r="E5759" s="132">
        <v>20.137599999999999</v>
      </c>
    </row>
    <row r="5760" spans="1:5" ht="13.8" x14ac:dyDescent="0.25">
      <c r="A5760" s="47">
        <v>39539</v>
      </c>
      <c r="B5760" s="45" t="str">
        <f t="shared" si="186"/>
        <v>April</v>
      </c>
      <c r="C5760" s="53">
        <f t="shared" si="187"/>
        <v>2008</v>
      </c>
      <c r="D5760" s="43" t="s">
        <v>116</v>
      </c>
      <c r="E5760" s="132">
        <v>14.2842</v>
      </c>
    </row>
    <row r="5761" spans="1:5" ht="13.8" x14ac:dyDescent="0.25">
      <c r="A5761" s="47">
        <v>39539</v>
      </c>
      <c r="B5761" s="45" t="str">
        <f t="shared" si="186"/>
        <v>April</v>
      </c>
      <c r="C5761" s="53">
        <f t="shared" si="187"/>
        <v>2008</v>
      </c>
      <c r="D5761" s="43" t="s">
        <v>104</v>
      </c>
      <c r="E5761" s="132">
        <v>19.604200000000002</v>
      </c>
    </row>
    <row r="5762" spans="1:5" ht="13.8" x14ac:dyDescent="0.25">
      <c r="A5762" s="47">
        <v>39539</v>
      </c>
      <c r="B5762" s="45" t="str">
        <f t="shared" si="186"/>
        <v>April</v>
      </c>
      <c r="C5762" s="53">
        <f t="shared" si="187"/>
        <v>2008</v>
      </c>
      <c r="D5762" s="43" t="s">
        <v>121</v>
      </c>
      <c r="E5762" s="132">
        <v>18.642800000000001</v>
      </c>
    </row>
    <row r="5763" spans="1:5" ht="13.8" x14ac:dyDescent="0.25">
      <c r="A5763" s="47">
        <v>39539</v>
      </c>
      <c r="B5763" s="45" t="str">
        <f t="shared" si="186"/>
        <v>April</v>
      </c>
      <c r="C5763" s="53">
        <f t="shared" si="187"/>
        <v>2008</v>
      </c>
      <c r="D5763" s="43" t="s">
        <v>122</v>
      </c>
      <c r="E5763" s="132">
        <v>16.8872</v>
      </c>
    </row>
    <row r="5764" spans="1:5" ht="13.8" x14ac:dyDescent="0.25">
      <c r="A5764" s="47">
        <v>39539</v>
      </c>
      <c r="B5764" s="45" t="str">
        <f t="shared" si="186"/>
        <v>April</v>
      </c>
      <c r="C5764" s="53">
        <f t="shared" si="187"/>
        <v>2008</v>
      </c>
      <c r="D5764" s="43" t="s">
        <v>123</v>
      </c>
      <c r="E5764" s="132">
        <v>16.6782</v>
      </c>
    </row>
    <row r="5765" spans="1:5" ht="13.8" x14ac:dyDescent="0.25">
      <c r="A5765" s="47">
        <v>39539</v>
      </c>
      <c r="B5765" s="45" t="str">
        <f t="shared" si="186"/>
        <v>April</v>
      </c>
      <c r="C5765" s="53">
        <f t="shared" si="187"/>
        <v>2008</v>
      </c>
      <c r="D5765" s="43" t="s">
        <v>99</v>
      </c>
      <c r="E5765" s="132">
        <v>12.083999999999998</v>
      </c>
    </row>
    <row r="5766" spans="1:5" ht="13.8" x14ac:dyDescent="0.25">
      <c r="A5766" s="47">
        <v>39539</v>
      </c>
      <c r="B5766" s="45" t="str">
        <f t="shared" si="186"/>
        <v>April</v>
      </c>
      <c r="C5766" s="53">
        <f t="shared" si="187"/>
        <v>2008</v>
      </c>
      <c r="D5766" s="43" t="s">
        <v>100</v>
      </c>
      <c r="E5766" s="132">
        <v>11.766000000000002</v>
      </c>
    </row>
    <row r="5767" spans="1:5" ht="13.8" x14ac:dyDescent="0.25">
      <c r="A5767" s="47">
        <v>39539</v>
      </c>
      <c r="B5767" s="45" t="str">
        <f t="shared" si="186"/>
        <v>April</v>
      </c>
      <c r="C5767" s="53">
        <f t="shared" si="187"/>
        <v>2008</v>
      </c>
      <c r="D5767" s="43" t="s">
        <v>101</v>
      </c>
      <c r="E5767" s="132">
        <v>11.257200000000001</v>
      </c>
    </row>
    <row r="5768" spans="1:5" ht="13.8" x14ac:dyDescent="0.25">
      <c r="A5768" s="47">
        <v>39539</v>
      </c>
      <c r="B5768" s="45" t="str">
        <f t="shared" si="186"/>
        <v>April</v>
      </c>
      <c r="C5768" s="53">
        <f t="shared" si="187"/>
        <v>2008</v>
      </c>
      <c r="D5768" s="43" t="s">
        <v>124</v>
      </c>
      <c r="E5768" s="132">
        <v>11.161799999999998</v>
      </c>
    </row>
    <row r="5769" spans="1:5" ht="13.8" x14ac:dyDescent="0.25">
      <c r="A5769" s="47">
        <v>39539</v>
      </c>
      <c r="B5769" s="45" t="str">
        <f t="shared" si="186"/>
        <v>April</v>
      </c>
      <c r="C5769" s="53">
        <f t="shared" si="187"/>
        <v>2008</v>
      </c>
      <c r="D5769" s="43" t="s">
        <v>125</v>
      </c>
      <c r="E5769" s="132">
        <v>9.9852000000000007</v>
      </c>
    </row>
    <row r="5770" spans="1:5" ht="13.8" x14ac:dyDescent="0.25">
      <c r="A5770" s="47">
        <v>39539</v>
      </c>
      <c r="B5770" s="45" t="str">
        <f t="shared" si="186"/>
        <v>April</v>
      </c>
      <c r="C5770" s="53">
        <f t="shared" si="187"/>
        <v>2008</v>
      </c>
      <c r="D5770" s="43" t="s">
        <v>126</v>
      </c>
      <c r="E5770" s="132">
        <v>10.255700000000001</v>
      </c>
    </row>
    <row r="5771" spans="1:5" ht="13.8" x14ac:dyDescent="0.25">
      <c r="A5771" s="47">
        <v>39539</v>
      </c>
      <c r="B5771" s="45" t="str">
        <f t="shared" si="186"/>
        <v>April</v>
      </c>
      <c r="C5771" s="53">
        <f t="shared" si="187"/>
        <v>2008</v>
      </c>
      <c r="D5771" s="43" t="s">
        <v>127</v>
      </c>
      <c r="E5771" s="132">
        <v>9.8255999999999997</v>
      </c>
    </row>
    <row r="5772" spans="1:5" ht="13.8" x14ac:dyDescent="0.25">
      <c r="A5772" s="47">
        <v>39539</v>
      </c>
      <c r="B5772" s="45" t="str">
        <f t="shared" si="186"/>
        <v>April</v>
      </c>
      <c r="C5772" s="53">
        <f t="shared" si="187"/>
        <v>2008</v>
      </c>
      <c r="D5772" s="43" t="s">
        <v>105</v>
      </c>
      <c r="E5772" s="132">
        <v>7.8546000000000005</v>
      </c>
    </row>
    <row r="5773" spans="1:5" ht="13.8" x14ac:dyDescent="0.25">
      <c r="A5773" s="47">
        <v>39539</v>
      </c>
      <c r="B5773" s="45" t="str">
        <f t="shared" si="186"/>
        <v>April</v>
      </c>
      <c r="C5773" s="53">
        <f t="shared" si="187"/>
        <v>2008</v>
      </c>
      <c r="D5773" s="43" t="s">
        <v>128</v>
      </c>
      <c r="E5773" s="132">
        <v>9.5722000000000005</v>
      </c>
    </row>
    <row r="5774" spans="1:5" ht="13.8" x14ac:dyDescent="0.25">
      <c r="A5774" s="47">
        <v>39546</v>
      </c>
      <c r="B5774" s="45" t="str">
        <f t="shared" si="186"/>
        <v>April</v>
      </c>
      <c r="C5774" s="53">
        <f t="shared" si="187"/>
        <v>2008</v>
      </c>
      <c r="D5774" s="43" t="s">
        <v>131</v>
      </c>
    </row>
    <row r="5775" spans="1:5" ht="13.8" x14ac:dyDescent="0.25">
      <c r="A5775" s="47">
        <v>39546</v>
      </c>
      <c r="B5775" s="45" t="str">
        <f t="shared" si="186"/>
        <v>April</v>
      </c>
      <c r="C5775" s="53">
        <f t="shared" si="187"/>
        <v>2008</v>
      </c>
      <c r="D5775" s="43" t="s">
        <v>115</v>
      </c>
      <c r="E5775" s="132">
        <v>26.925000000000001</v>
      </c>
    </row>
    <row r="5776" spans="1:5" ht="13.8" x14ac:dyDescent="0.25">
      <c r="A5776" s="47">
        <v>39546</v>
      </c>
      <c r="B5776" s="45" t="str">
        <f t="shared" si="186"/>
        <v>April</v>
      </c>
      <c r="C5776" s="53">
        <f t="shared" si="187"/>
        <v>2008</v>
      </c>
      <c r="D5776" s="43" t="s">
        <v>95</v>
      </c>
      <c r="E5776" s="132">
        <v>23.8735</v>
      </c>
    </row>
    <row r="5777" spans="1:5" ht="13.8" x14ac:dyDescent="0.25">
      <c r="A5777" s="47">
        <v>39546</v>
      </c>
      <c r="B5777" s="45" t="str">
        <f t="shared" si="186"/>
        <v>April</v>
      </c>
      <c r="C5777" s="53">
        <f t="shared" si="187"/>
        <v>2008</v>
      </c>
      <c r="D5777" s="43" t="s">
        <v>96</v>
      </c>
      <c r="E5777" s="132">
        <v>22.796500000000002</v>
      </c>
    </row>
    <row r="5778" spans="1:5" ht="13.8" x14ac:dyDescent="0.25">
      <c r="A5778" s="47">
        <v>39546</v>
      </c>
      <c r="B5778" s="45" t="str">
        <f t="shared" si="186"/>
        <v>April</v>
      </c>
      <c r="C5778" s="53">
        <f t="shared" si="187"/>
        <v>2008</v>
      </c>
      <c r="D5778" s="43" t="s">
        <v>97</v>
      </c>
      <c r="E5778" s="132">
        <v>21.719499999999996</v>
      </c>
    </row>
    <row r="5779" spans="1:5" ht="13.8" x14ac:dyDescent="0.25">
      <c r="A5779" s="47">
        <v>39546</v>
      </c>
      <c r="B5779" s="45" t="str">
        <f t="shared" si="186"/>
        <v>April</v>
      </c>
      <c r="C5779" s="53">
        <f t="shared" si="187"/>
        <v>2008</v>
      </c>
      <c r="D5779" s="43" t="s">
        <v>98</v>
      </c>
      <c r="E5779" s="132">
        <v>17.052499999999998</v>
      </c>
    </row>
    <row r="5780" spans="1:5" ht="15.6" x14ac:dyDescent="0.3">
      <c r="A5780" s="47">
        <v>39546</v>
      </c>
      <c r="B5780" s="45" t="str">
        <f t="shared" si="186"/>
        <v>April</v>
      </c>
      <c r="C5780" s="53">
        <f t="shared" si="187"/>
        <v>2008</v>
      </c>
      <c r="D5780" s="130" t="s">
        <v>136</v>
      </c>
      <c r="E5780" s="132">
        <v>24.059250000000002</v>
      </c>
    </row>
    <row r="5781" spans="1:5" ht="13.8" x14ac:dyDescent="0.25">
      <c r="A5781" s="47">
        <v>39546</v>
      </c>
      <c r="B5781" s="45" t="str">
        <f t="shared" si="186"/>
        <v>April</v>
      </c>
      <c r="C5781" s="53">
        <f t="shared" si="187"/>
        <v>2008</v>
      </c>
      <c r="D5781" s="43" t="s">
        <v>118</v>
      </c>
      <c r="E5781" s="132">
        <v>22.102874999999997</v>
      </c>
    </row>
    <row r="5782" spans="1:5" ht="13.8" x14ac:dyDescent="0.25">
      <c r="A5782" s="47">
        <v>39546</v>
      </c>
      <c r="B5782" s="45" t="str">
        <f t="shared" si="186"/>
        <v>April</v>
      </c>
      <c r="C5782" s="53">
        <f t="shared" si="187"/>
        <v>2008</v>
      </c>
      <c r="D5782" s="43" t="s">
        <v>102</v>
      </c>
      <c r="E5782" s="132">
        <v>21.811500000000002</v>
      </c>
    </row>
    <row r="5783" spans="1:5" ht="13.8" x14ac:dyDescent="0.25">
      <c r="A5783" s="47">
        <v>39546</v>
      </c>
      <c r="B5783" s="45" t="str">
        <f t="shared" si="186"/>
        <v>April</v>
      </c>
      <c r="C5783" s="53">
        <f t="shared" si="187"/>
        <v>2008</v>
      </c>
      <c r="D5783" s="43" t="s">
        <v>119</v>
      </c>
      <c r="E5783" s="132">
        <v>21.103875000000002</v>
      </c>
    </row>
    <row r="5784" spans="1:5" ht="13.8" x14ac:dyDescent="0.25">
      <c r="A5784" s="47">
        <v>39546</v>
      </c>
      <c r="B5784" s="45" t="str">
        <f t="shared" si="186"/>
        <v>April</v>
      </c>
      <c r="C5784" s="53">
        <f t="shared" si="187"/>
        <v>2008</v>
      </c>
      <c r="D5784" s="43" t="s">
        <v>120</v>
      </c>
      <c r="E5784" s="132">
        <v>20.021625</v>
      </c>
    </row>
    <row r="5785" spans="1:5" ht="13.8" x14ac:dyDescent="0.25">
      <c r="A5785" s="47">
        <v>39546</v>
      </c>
      <c r="B5785" s="45" t="str">
        <f t="shared" si="186"/>
        <v>April</v>
      </c>
      <c r="C5785" s="53">
        <f t="shared" si="187"/>
        <v>2008</v>
      </c>
      <c r="D5785" s="43" t="s">
        <v>103</v>
      </c>
      <c r="E5785" s="132">
        <v>19.314</v>
      </c>
    </row>
    <row r="5786" spans="1:5" ht="13.8" x14ac:dyDescent="0.25">
      <c r="A5786" s="47">
        <v>39546</v>
      </c>
      <c r="B5786" s="45" t="str">
        <f t="shared" si="186"/>
        <v>April</v>
      </c>
      <c r="C5786" s="53">
        <f t="shared" si="187"/>
        <v>2008</v>
      </c>
      <c r="D5786" s="43" t="s">
        <v>116</v>
      </c>
      <c r="E5786" s="132">
        <v>12.718125000000001</v>
      </c>
    </row>
    <row r="5787" spans="1:5" ht="13.8" x14ac:dyDescent="0.25">
      <c r="A5787" s="47">
        <v>39546</v>
      </c>
      <c r="B5787" s="45" t="str">
        <f t="shared" si="186"/>
        <v>April</v>
      </c>
      <c r="C5787" s="53">
        <f t="shared" si="187"/>
        <v>2008</v>
      </c>
      <c r="D5787" s="43" t="s">
        <v>104</v>
      </c>
      <c r="E5787" s="132">
        <v>18.232375000000001</v>
      </c>
    </row>
    <row r="5788" spans="1:5" ht="13.8" x14ac:dyDescent="0.25">
      <c r="A5788" s="47">
        <v>39546</v>
      </c>
      <c r="B5788" s="45" t="str">
        <f t="shared" si="186"/>
        <v>April</v>
      </c>
      <c r="C5788" s="53">
        <f t="shared" si="187"/>
        <v>2008</v>
      </c>
      <c r="D5788" s="43" t="s">
        <v>121</v>
      </c>
      <c r="E5788" s="132">
        <v>17.338250000000002</v>
      </c>
    </row>
    <row r="5789" spans="1:5" ht="13.8" x14ac:dyDescent="0.25">
      <c r="A5789" s="47">
        <v>39546</v>
      </c>
      <c r="B5789" s="45" t="str">
        <f t="shared" si="186"/>
        <v>April</v>
      </c>
      <c r="C5789" s="53">
        <f t="shared" si="187"/>
        <v>2008</v>
      </c>
      <c r="D5789" s="43" t="s">
        <v>122</v>
      </c>
      <c r="E5789" s="132">
        <v>15.705499999999999</v>
      </c>
    </row>
    <row r="5790" spans="1:5" ht="13.8" x14ac:dyDescent="0.25">
      <c r="A5790" s="47">
        <v>39546</v>
      </c>
      <c r="B5790" s="45" t="str">
        <f t="shared" si="186"/>
        <v>April</v>
      </c>
      <c r="C5790" s="53">
        <f t="shared" si="187"/>
        <v>2008</v>
      </c>
      <c r="D5790" s="43" t="s">
        <v>123</v>
      </c>
      <c r="E5790" s="132">
        <v>15.511125000000002</v>
      </c>
    </row>
    <row r="5791" spans="1:5" ht="13.8" x14ac:dyDescent="0.25">
      <c r="A5791" s="47">
        <v>39546</v>
      </c>
      <c r="B5791" s="45" t="str">
        <f t="shared" si="186"/>
        <v>April</v>
      </c>
      <c r="C5791" s="53">
        <f t="shared" si="187"/>
        <v>2008</v>
      </c>
      <c r="D5791" s="43" t="s">
        <v>99</v>
      </c>
      <c r="E5791" s="132">
        <v>11.4475</v>
      </c>
    </row>
    <row r="5792" spans="1:5" ht="13.8" x14ac:dyDescent="0.25">
      <c r="A5792" s="47">
        <v>39546</v>
      </c>
      <c r="B5792" s="45" t="str">
        <f t="shared" si="186"/>
        <v>April</v>
      </c>
      <c r="C5792" s="53">
        <f t="shared" si="187"/>
        <v>2008</v>
      </c>
      <c r="D5792" s="43" t="s">
        <v>100</v>
      </c>
      <c r="E5792" s="132">
        <v>11.14625</v>
      </c>
    </row>
    <row r="5793" spans="1:5" ht="13.8" x14ac:dyDescent="0.25">
      <c r="A5793" s="47">
        <v>39546</v>
      </c>
      <c r="B5793" s="45" t="str">
        <f t="shared" si="186"/>
        <v>April</v>
      </c>
      <c r="C5793" s="53">
        <f t="shared" si="187"/>
        <v>2008</v>
      </c>
      <c r="D5793" s="43" t="s">
        <v>101</v>
      </c>
      <c r="E5793" s="132">
        <v>10.664249999999999</v>
      </c>
    </row>
    <row r="5794" spans="1:5" ht="13.8" x14ac:dyDescent="0.25">
      <c r="A5794" s="47">
        <v>39546</v>
      </c>
      <c r="B5794" s="45" t="str">
        <f t="shared" si="186"/>
        <v>April</v>
      </c>
      <c r="C5794" s="53">
        <f t="shared" si="187"/>
        <v>2008</v>
      </c>
      <c r="D5794" s="43" t="s">
        <v>124</v>
      </c>
      <c r="E5794" s="132">
        <v>10.573875000000001</v>
      </c>
    </row>
    <row r="5795" spans="1:5" ht="13.8" x14ac:dyDescent="0.25">
      <c r="A5795" s="47">
        <v>39546</v>
      </c>
      <c r="B5795" s="45" t="str">
        <f t="shared" ref="B5795:B5856" si="188">TEXT(A5795,"mmmm")</f>
        <v>April</v>
      </c>
      <c r="C5795" s="53">
        <f t="shared" ref="C5795:C5856" si="189">YEAR(A5795)</f>
        <v>2008</v>
      </c>
      <c r="D5795" s="43" t="s">
        <v>125</v>
      </c>
      <c r="E5795" s="132">
        <v>9.4592500000000008</v>
      </c>
    </row>
    <row r="5796" spans="1:5" ht="13.8" x14ac:dyDescent="0.25">
      <c r="A5796" s="47">
        <v>39546</v>
      </c>
      <c r="B5796" s="45" t="str">
        <f t="shared" si="188"/>
        <v>April</v>
      </c>
      <c r="C5796" s="53">
        <f t="shared" si="189"/>
        <v>2008</v>
      </c>
      <c r="D5796" s="43" t="s">
        <v>126</v>
      </c>
      <c r="E5796" s="132">
        <v>9.7548750000000002</v>
      </c>
    </row>
    <row r="5797" spans="1:5" ht="13.8" x14ac:dyDescent="0.25">
      <c r="A5797" s="47">
        <v>39546</v>
      </c>
      <c r="B5797" s="45" t="str">
        <f t="shared" si="188"/>
        <v>April</v>
      </c>
      <c r="C5797" s="53">
        <f t="shared" si="189"/>
        <v>2008</v>
      </c>
      <c r="D5797" s="43" t="s">
        <v>127</v>
      </c>
      <c r="E5797" s="132">
        <v>9.3783750000000001</v>
      </c>
    </row>
    <row r="5798" spans="1:5" ht="13.8" x14ac:dyDescent="0.25">
      <c r="A5798" s="47">
        <v>39546</v>
      </c>
      <c r="B5798" s="45" t="str">
        <f t="shared" si="188"/>
        <v>April</v>
      </c>
      <c r="C5798" s="53">
        <f t="shared" si="189"/>
        <v>2008</v>
      </c>
      <c r="D5798" s="43" t="s">
        <v>105</v>
      </c>
      <c r="E5798" s="132">
        <v>7.440875000000001</v>
      </c>
    </row>
    <row r="5799" spans="1:5" ht="13.8" x14ac:dyDescent="0.25">
      <c r="A5799" s="47">
        <v>39546</v>
      </c>
      <c r="B5799" s="45" t="str">
        <f t="shared" si="188"/>
        <v>April</v>
      </c>
      <c r="C5799" s="53">
        <f t="shared" si="189"/>
        <v>2008</v>
      </c>
      <c r="D5799" s="43" t="s">
        <v>128</v>
      </c>
      <c r="E5799" s="132">
        <v>9.188625</v>
      </c>
    </row>
    <row r="5800" spans="1:5" ht="13.8" x14ac:dyDescent="0.25">
      <c r="A5800" s="47">
        <v>39553</v>
      </c>
      <c r="B5800" s="45" t="str">
        <f t="shared" si="188"/>
        <v>April</v>
      </c>
      <c r="C5800" s="53">
        <f t="shared" si="189"/>
        <v>2008</v>
      </c>
      <c r="D5800" s="43" t="s">
        <v>131</v>
      </c>
      <c r="E5800" s="132">
        <v>28.88666666666667</v>
      </c>
    </row>
    <row r="5801" spans="1:5" ht="13.8" x14ac:dyDescent="0.25">
      <c r="A5801" s="47">
        <v>39553</v>
      </c>
      <c r="B5801" s="45" t="str">
        <f t="shared" si="188"/>
        <v>April</v>
      </c>
      <c r="C5801" s="53">
        <f t="shared" si="189"/>
        <v>2008</v>
      </c>
      <c r="D5801" s="43" t="s">
        <v>115</v>
      </c>
      <c r="E5801" s="132">
        <v>26.774999999999999</v>
      </c>
    </row>
    <row r="5802" spans="1:5" ht="13.8" x14ac:dyDescent="0.25">
      <c r="A5802" s="47">
        <v>39553</v>
      </c>
      <c r="B5802" s="45" t="str">
        <f t="shared" si="188"/>
        <v>April</v>
      </c>
      <c r="C5802" s="53">
        <f t="shared" si="189"/>
        <v>2008</v>
      </c>
      <c r="D5802" s="43" t="s">
        <v>95</v>
      </c>
      <c r="E5802" s="132">
        <v>23.740500000000001</v>
      </c>
    </row>
    <row r="5803" spans="1:5" ht="13.8" x14ac:dyDescent="0.25">
      <c r="A5803" s="47">
        <v>39553</v>
      </c>
      <c r="B5803" s="45" t="str">
        <f t="shared" si="188"/>
        <v>April</v>
      </c>
      <c r="C5803" s="53">
        <f t="shared" si="189"/>
        <v>2008</v>
      </c>
      <c r="D5803" s="43" t="s">
        <v>96</v>
      </c>
      <c r="E5803" s="132">
        <v>22.669499999999999</v>
      </c>
    </row>
    <row r="5804" spans="1:5" ht="13.8" x14ac:dyDescent="0.25">
      <c r="A5804" s="47">
        <v>39553</v>
      </c>
      <c r="B5804" s="45" t="str">
        <f t="shared" si="188"/>
        <v>April</v>
      </c>
      <c r="C5804" s="53">
        <f t="shared" si="189"/>
        <v>2008</v>
      </c>
      <c r="D5804" s="43" t="s">
        <v>97</v>
      </c>
      <c r="E5804" s="132">
        <v>21.598499999999998</v>
      </c>
    </row>
    <row r="5805" spans="1:5" ht="13.8" x14ac:dyDescent="0.25">
      <c r="A5805" s="47">
        <v>39553</v>
      </c>
      <c r="B5805" s="45" t="str">
        <f t="shared" si="188"/>
        <v>April</v>
      </c>
      <c r="C5805" s="53">
        <f t="shared" si="189"/>
        <v>2008</v>
      </c>
      <c r="D5805" s="43" t="s">
        <v>98</v>
      </c>
      <c r="E5805" s="132">
        <v>16.9575</v>
      </c>
    </row>
    <row r="5806" spans="1:5" ht="15.6" x14ac:dyDescent="0.3">
      <c r="A5806" s="47">
        <v>39553</v>
      </c>
      <c r="B5806" s="45" t="str">
        <f t="shared" si="188"/>
        <v>April</v>
      </c>
      <c r="C5806" s="53">
        <f t="shared" si="189"/>
        <v>2008</v>
      </c>
      <c r="D5806" s="130" t="s">
        <v>136</v>
      </c>
      <c r="E5806" s="132">
        <v>23.5535</v>
      </c>
    </row>
    <row r="5807" spans="1:5" ht="13.8" x14ac:dyDescent="0.25">
      <c r="A5807" s="47">
        <v>39553</v>
      </c>
      <c r="B5807" s="45" t="str">
        <f t="shared" si="188"/>
        <v>April</v>
      </c>
      <c r="C5807" s="53">
        <f t="shared" si="189"/>
        <v>2008</v>
      </c>
      <c r="D5807" s="43" t="s">
        <v>118</v>
      </c>
      <c r="E5807" s="132">
        <v>21.638249999999999</v>
      </c>
    </row>
    <row r="5808" spans="1:5" ht="13.8" x14ac:dyDescent="0.25">
      <c r="A5808" s="47">
        <v>39553</v>
      </c>
      <c r="B5808" s="45" t="str">
        <f t="shared" si="188"/>
        <v>April</v>
      </c>
      <c r="C5808" s="53">
        <f t="shared" si="189"/>
        <v>2008</v>
      </c>
      <c r="D5808" s="43" t="s">
        <v>102</v>
      </c>
      <c r="E5808" s="132">
        <v>21.353000000000002</v>
      </c>
    </row>
    <row r="5809" spans="1:5" ht="13.8" x14ac:dyDescent="0.25">
      <c r="A5809" s="47">
        <v>39553</v>
      </c>
      <c r="B5809" s="45" t="str">
        <f t="shared" si="188"/>
        <v>April</v>
      </c>
      <c r="C5809" s="53">
        <f t="shared" si="189"/>
        <v>2008</v>
      </c>
      <c r="D5809" s="43" t="s">
        <v>119</v>
      </c>
      <c r="E5809" s="132">
        <v>20.660250000000001</v>
      </c>
    </row>
    <row r="5810" spans="1:5" ht="13.8" x14ac:dyDescent="0.25">
      <c r="A5810" s="47">
        <v>39553</v>
      </c>
      <c r="B5810" s="45" t="str">
        <f t="shared" si="188"/>
        <v>April</v>
      </c>
      <c r="C5810" s="53">
        <f t="shared" si="189"/>
        <v>2008</v>
      </c>
      <c r="D5810" s="43" t="s">
        <v>120</v>
      </c>
      <c r="E5810" s="132">
        <v>19.600749999999998</v>
      </c>
    </row>
    <row r="5811" spans="1:5" ht="13.8" x14ac:dyDescent="0.25">
      <c r="A5811" s="47">
        <v>39553</v>
      </c>
      <c r="B5811" s="45" t="str">
        <f t="shared" si="188"/>
        <v>April</v>
      </c>
      <c r="C5811" s="53">
        <f t="shared" si="189"/>
        <v>2008</v>
      </c>
      <c r="D5811" s="43" t="s">
        <v>103</v>
      </c>
      <c r="E5811" s="132">
        <v>18.908000000000001</v>
      </c>
    </row>
    <row r="5812" spans="1:5" ht="13.8" x14ac:dyDescent="0.25">
      <c r="A5812" s="47">
        <v>39553</v>
      </c>
      <c r="B5812" s="45" t="str">
        <f t="shared" si="188"/>
        <v>April</v>
      </c>
      <c r="C5812" s="53">
        <f t="shared" si="189"/>
        <v>2008</v>
      </c>
      <c r="D5812" s="43" t="s">
        <v>116</v>
      </c>
      <c r="E5812" s="132">
        <v>12.119625000000001</v>
      </c>
    </row>
    <row r="5813" spans="1:5" ht="13.8" x14ac:dyDescent="0.25">
      <c r="A5813" s="47">
        <v>39553</v>
      </c>
      <c r="B5813" s="45" t="str">
        <f t="shared" si="188"/>
        <v>April</v>
      </c>
      <c r="C5813" s="53">
        <f t="shared" si="189"/>
        <v>2008</v>
      </c>
      <c r="D5813" s="43" t="s">
        <v>104</v>
      </c>
      <c r="E5813" s="132">
        <v>16.942625</v>
      </c>
    </row>
    <row r="5814" spans="1:5" ht="13.8" x14ac:dyDescent="0.25">
      <c r="A5814" s="47">
        <v>39553</v>
      </c>
      <c r="B5814" s="45" t="str">
        <f t="shared" si="188"/>
        <v>April</v>
      </c>
      <c r="C5814" s="53">
        <f t="shared" si="189"/>
        <v>2008</v>
      </c>
      <c r="D5814" s="43" t="s">
        <v>121</v>
      </c>
      <c r="E5814" s="132">
        <v>16.111750000000001</v>
      </c>
    </row>
    <row r="5815" spans="1:5" ht="13.8" x14ac:dyDescent="0.25">
      <c r="A5815" s="47">
        <v>39553</v>
      </c>
      <c r="B5815" s="45" t="str">
        <f t="shared" si="188"/>
        <v>April</v>
      </c>
      <c r="C5815" s="53">
        <f t="shared" si="189"/>
        <v>2008</v>
      </c>
      <c r="D5815" s="43" t="s">
        <v>122</v>
      </c>
      <c r="E5815" s="132">
        <v>14.5945</v>
      </c>
    </row>
    <row r="5816" spans="1:5" ht="13.8" x14ac:dyDescent="0.25">
      <c r="A5816" s="47">
        <v>39553</v>
      </c>
      <c r="B5816" s="45" t="str">
        <f t="shared" si="188"/>
        <v>April</v>
      </c>
      <c r="C5816" s="53">
        <f t="shared" si="189"/>
        <v>2008</v>
      </c>
      <c r="D5816" s="43" t="s">
        <v>123</v>
      </c>
      <c r="E5816" s="132">
        <v>14.413875000000001</v>
      </c>
    </row>
    <row r="5817" spans="1:5" ht="13.8" x14ac:dyDescent="0.25">
      <c r="A5817" s="47">
        <v>39553</v>
      </c>
      <c r="B5817" s="45" t="str">
        <f t="shared" si="188"/>
        <v>April</v>
      </c>
      <c r="C5817" s="53">
        <f t="shared" si="189"/>
        <v>2008</v>
      </c>
      <c r="D5817" s="43" t="s">
        <v>99</v>
      </c>
      <c r="E5817" s="132">
        <v>10.8775</v>
      </c>
    </row>
    <row r="5818" spans="1:5" ht="13.8" x14ac:dyDescent="0.25">
      <c r="A5818" s="47">
        <v>39553</v>
      </c>
      <c r="B5818" s="45" t="str">
        <f t="shared" si="188"/>
        <v>April</v>
      </c>
      <c r="C5818" s="53">
        <f t="shared" si="189"/>
        <v>2008</v>
      </c>
      <c r="D5818" s="43" t="s">
        <v>100</v>
      </c>
      <c r="E5818" s="132">
        <v>10.59125</v>
      </c>
    </row>
    <row r="5819" spans="1:5" ht="13.8" x14ac:dyDescent="0.25">
      <c r="A5819" s="47">
        <v>39553</v>
      </c>
      <c r="B5819" s="45" t="str">
        <f t="shared" si="188"/>
        <v>April</v>
      </c>
      <c r="C5819" s="53">
        <f t="shared" si="189"/>
        <v>2008</v>
      </c>
      <c r="D5819" s="43" t="s">
        <v>101</v>
      </c>
      <c r="E5819" s="132">
        <v>10.13325</v>
      </c>
    </row>
    <row r="5820" spans="1:5" ht="13.8" x14ac:dyDescent="0.25">
      <c r="A5820" s="47">
        <v>39553</v>
      </c>
      <c r="B5820" s="45" t="str">
        <f t="shared" si="188"/>
        <v>April</v>
      </c>
      <c r="C5820" s="53">
        <f t="shared" si="189"/>
        <v>2008</v>
      </c>
      <c r="D5820" s="43" t="s">
        <v>124</v>
      </c>
      <c r="E5820" s="132">
        <v>10.047374999999999</v>
      </c>
    </row>
    <row r="5821" spans="1:5" ht="13.8" x14ac:dyDescent="0.25">
      <c r="A5821" s="47">
        <v>39553</v>
      </c>
      <c r="B5821" s="45" t="str">
        <f t="shared" si="188"/>
        <v>April</v>
      </c>
      <c r="C5821" s="53">
        <f t="shared" si="189"/>
        <v>2008</v>
      </c>
      <c r="D5821" s="43" t="s">
        <v>125</v>
      </c>
      <c r="E5821" s="132">
        <v>8.9882500000000007</v>
      </c>
    </row>
    <row r="5822" spans="1:5" ht="13.8" x14ac:dyDescent="0.25">
      <c r="A5822" s="47">
        <v>39553</v>
      </c>
      <c r="B5822" s="45" t="str">
        <f t="shared" si="188"/>
        <v>April</v>
      </c>
      <c r="C5822" s="53">
        <f t="shared" si="189"/>
        <v>2008</v>
      </c>
      <c r="D5822" s="43" t="s">
        <v>126</v>
      </c>
      <c r="E5822" s="132">
        <v>9.306375000000001</v>
      </c>
    </row>
    <row r="5823" spans="1:5" ht="13.8" x14ac:dyDescent="0.25">
      <c r="A5823" s="47">
        <v>39553</v>
      </c>
      <c r="B5823" s="45" t="str">
        <f t="shared" si="188"/>
        <v>April</v>
      </c>
      <c r="C5823" s="53">
        <f t="shared" si="189"/>
        <v>2008</v>
      </c>
      <c r="D5823" s="43" t="s">
        <v>127</v>
      </c>
      <c r="E5823" s="132">
        <v>8.9778750000000009</v>
      </c>
    </row>
    <row r="5824" spans="1:5" ht="13.8" x14ac:dyDescent="0.25">
      <c r="A5824" s="47">
        <v>39553</v>
      </c>
      <c r="B5824" s="45" t="str">
        <f t="shared" si="188"/>
        <v>April</v>
      </c>
      <c r="C5824" s="53">
        <f t="shared" si="189"/>
        <v>2008</v>
      </c>
      <c r="D5824" s="43" t="s">
        <v>105</v>
      </c>
      <c r="E5824" s="132">
        <v>7.0703750000000003</v>
      </c>
    </row>
    <row r="5825" spans="1:5" ht="13.8" x14ac:dyDescent="0.25">
      <c r="A5825" s="47">
        <v>39553</v>
      </c>
      <c r="B5825" s="45" t="str">
        <f t="shared" si="188"/>
        <v>April</v>
      </c>
      <c r="C5825" s="53">
        <f t="shared" si="189"/>
        <v>2008</v>
      </c>
      <c r="D5825" s="43" t="s">
        <v>128</v>
      </c>
      <c r="E5825" s="132">
        <v>8.8451250000000012</v>
      </c>
    </row>
    <row r="5826" spans="1:5" ht="13.8" x14ac:dyDescent="0.25">
      <c r="A5826" s="47">
        <v>39560</v>
      </c>
      <c r="B5826" s="45" t="str">
        <f t="shared" si="188"/>
        <v>April</v>
      </c>
      <c r="C5826" s="53">
        <f t="shared" si="189"/>
        <v>2008</v>
      </c>
      <c r="D5826" s="43" t="s">
        <v>131</v>
      </c>
      <c r="E5826" s="132">
        <v>32.807000000000002</v>
      </c>
    </row>
    <row r="5827" spans="1:5" ht="13.8" x14ac:dyDescent="0.25">
      <c r="A5827" s="47">
        <v>39560</v>
      </c>
      <c r="B5827" s="45" t="str">
        <f t="shared" si="188"/>
        <v>April</v>
      </c>
      <c r="C5827" s="53">
        <f t="shared" si="189"/>
        <v>2008</v>
      </c>
      <c r="D5827" s="43" t="s">
        <v>115</v>
      </c>
      <c r="E5827" s="132">
        <v>28.74</v>
      </c>
    </row>
    <row r="5828" spans="1:5" ht="13.8" x14ac:dyDescent="0.25">
      <c r="A5828" s="47">
        <v>39560</v>
      </c>
      <c r="B5828" s="45" t="str">
        <f t="shared" si="188"/>
        <v>April</v>
      </c>
      <c r="C5828" s="53">
        <f t="shared" si="189"/>
        <v>2008</v>
      </c>
      <c r="D5828" s="43" t="s">
        <v>95</v>
      </c>
      <c r="E5828" s="132">
        <v>25.482800000000001</v>
      </c>
    </row>
    <row r="5829" spans="1:5" ht="13.8" x14ac:dyDescent="0.25">
      <c r="A5829" s="47">
        <v>39560</v>
      </c>
      <c r="B5829" s="45" t="str">
        <f t="shared" si="188"/>
        <v>April</v>
      </c>
      <c r="C5829" s="53">
        <f t="shared" si="189"/>
        <v>2008</v>
      </c>
      <c r="D5829" s="43" t="s">
        <v>96</v>
      </c>
      <c r="E5829" s="132">
        <v>24.333200000000001</v>
      </c>
    </row>
    <row r="5830" spans="1:5" ht="13.8" x14ac:dyDescent="0.25">
      <c r="A5830" s="47">
        <v>39560</v>
      </c>
      <c r="B5830" s="45" t="str">
        <f t="shared" si="188"/>
        <v>April</v>
      </c>
      <c r="C5830" s="53">
        <f t="shared" si="189"/>
        <v>2008</v>
      </c>
      <c r="D5830" s="43" t="s">
        <v>97</v>
      </c>
      <c r="E5830" s="132">
        <v>23.183600000000002</v>
      </c>
    </row>
    <row r="5831" spans="1:5" ht="13.8" x14ac:dyDescent="0.25">
      <c r="A5831" s="47">
        <v>39560</v>
      </c>
      <c r="B5831" s="45" t="str">
        <f t="shared" si="188"/>
        <v>April</v>
      </c>
      <c r="C5831" s="53">
        <f t="shared" si="189"/>
        <v>2008</v>
      </c>
      <c r="D5831" s="43" t="s">
        <v>98</v>
      </c>
      <c r="E5831" s="132">
        <v>18.201999999999998</v>
      </c>
    </row>
    <row r="5832" spans="1:5" ht="15.6" x14ac:dyDescent="0.3">
      <c r="A5832" s="47">
        <v>39560</v>
      </c>
      <c r="B5832" s="45" t="str">
        <f t="shared" si="188"/>
        <v>April</v>
      </c>
      <c r="C5832" s="53">
        <f t="shared" si="189"/>
        <v>2008</v>
      </c>
      <c r="D5832" s="130" t="s">
        <v>136</v>
      </c>
      <c r="E5832" s="132">
        <v>24.3338</v>
      </c>
    </row>
    <row r="5833" spans="1:5" ht="13.8" x14ac:dyDescent="0.25">
      <c r="A5833" s="47">
        <v>39560</v>
      </c>
      <c r="B5833" s="45" t="str">
        <f t="shared" si="188"/>
        <v>April</v>
      </c>
      <c r="C5833" s="53">
        <f t="shared" si="189"/>
        <v>2008</v>
      </c>
      <c r="D5833" s="43" t="s">
        <v>118</v>
      </c>
      <c r="E5833" s="132">
        <v>22.355099999999997</v>
      </c>
    </row>
    <row r="5834" spans="1:5" ht="13.8" x14ac:dyDescent="0.25">
      <c r="A5834" s="47">
        <v>39560</v>
      </c>
      <c r="B5834" s="45" t="str">
        <f t="shared" si="188"/>
        <v>April</v>
      </c>
      <c r="C5834" s="53">
        <f t="shared" si="189"/>
        <v>2008</v>
      </c>
      <c r="D5834" s="43" t="s">
        <v>102</v>
      </c>
      <c r="E5834" s="132">
        <v>22.060400000000001</v>
      </c>
    </row>
    <row r="5835" spans="1:5" ht="13.8" x14ac:dyDescent="0.25">
      <c r="A5835" s="47">
        <v>39560</v>
      </c>
      <c r="B5835" s="45" t="str">
        <f t="shared" si="188"/>
        <v>April</v>
      </c>
      <c r="C5835" s="53">
        <f t="shared" si="189"/>
        <v>2008</v>
      </c>
      <c r="D5835" s="43" t="s">
        <v>119</v>
      </c>
      <c r="E5835" s="132">
        <v>21.344700000000003</v>
      </c>
    </row>
    <row r="5836" spans="1:5" ht="13.8" x14ac:dyDescent="0.25">
      <c r="A5836" s="47">
        <v>39560</v>
      </c>
      <c r="B5836" s="45" t="str">
        <f t="shared" si="188"/>
        <v>April</v>
      </c>
      <c r="C5836" s="53">
        <f t="shared" si="189"/>
        <v>2008</v>
      </c>
      <c r="D5836" s="43" t="s">
        <v>120</v>
      </c>
      <c r="E5836" s="132">
        <v>20.250099999999996</v>
      </c>
    </row>
    <row r="5837" spans="1:5" ht="13.8" x14ac:dyDescent="0.25">
      <c r="A5837" s="47">
        <v>39560</v>
      </c>
      <c r="B5837" s="45" t="str">
        <f t="shared" si="188"/>
        <v>April</v>
      </c>
      <c r="C5837" s="53">
        <f t="shared" si="189"/>
        <v>2008</v>
      </c>
      <c r="D5837" s="43" t="s">
        <v>103</v>
      </c>
      <c r="E5837" s="132">
        <v>19.534399999999998</v>
      </c>
    </row>
    <row r="5838" spans="1:5" ht="13.8" x14ac:dyDescent="0.25">
      <c r="A5838" s="47">
        <v>39560</v>
      </c>
      <c r="B5838" s="45" t="str">
        <f t="shared" si="188"/>
        <v>April</v>
      </c>
      <c r="C5838" s="53">
        <f t="shared" si="189"/>
        <v>2008</v>
      </c>
      <c r="D5838" s="43" t="s">
        <v>116</v>
      </c>
      <c r="E5838" s="132">
        <v>12.8079</v>
      </c>
    </row>
    <row r="5839" spans="1:5" ht="13.8" x14ac:dyDescent="0.25">
      <c r="A5839" s="47">
        <v>39560</v>
      </c>
      <c r="B5839" s="45" t="str">
        <f t="shared" si="188"/>
        <v>April</v>
      </c>
      <c r="C5839" s="53">
        <f t="shared" si="189"/>
        <v>2008</v>
      </c>
      <c r="D5839" s="43" t="s">
        <v>104</v>
      </c>
      <c r="E5839" s="132">
        <v>16.368100000000002</v>
      </c>
    </row>
    <row r="5840" spans="1:5" ht="13.8" x14ac:dyDescent="0.25">
      <c r="A5840" s="47">
        <v>39560</v>
      </c>
      <c r="B5840" s="45" t="str">
        <f t="shared" si="188"/>
        <v>April</v>
      </c>
      <c r="C5840" s="53">
        <f t="shared" si="189"/>
        <v>2008</v>
      </c>
      <c r="D5840" s="43" t="s">
        <v>121</v>
      </c>
      <c r="E5840" s="132">
        <v>15.5654</v>
      </c>
    </row>
    <row r="5841" spans="1:5" ht="13.8" x14ac:dyDescent="0.25">
      <c r="A5841" s="47">
        <v>39560</v>
      </c>
      <c r="B5841" s="45" t="str">
        <f t="shared" si="188"/>
        <v>April</v>
      </c>
      <c r="C5841" s="53">
        <f t="shared" si="189"/>
        <v>2008</v>
      </c>
      <c r="D5841" s="43" t="s">
        <v>122</v>
      </c>
      <c r="E5841" s="132">
        <v>14.099600000000001</v>
      </c>
    </row>
    <row r="5842" spans="1:5" ht="13.8" x14ac:dyDescent="0.25">
      <c r="A5842" s="47">
        <v>39560</v>
      </c>
      <c r="B5842" s="45" t="str">
        <f t="shared" si="188"/>
        <v>April</v>
      </c>
      <c r="C5842" s="53">
        <f t="shared" si="189"/>
        <v>2008</v>
      </c>
      <c r="D5842" s="43" t="s">
        <v>123</v>
      </c>
      <c r="E5842" s="132">
        <v>13.9251</v>
      </c>
    </row>
    <row r="5843" spans="1:5" ht="13.8" x14ac:dyDescent="0.25">
      <c r="A5843" s="47">
        <v>39560</v>
      </c>
      <c r="B5843" s="45" t="str">
        <f t="shared" si="188"/>
        <v>April</v>
      </c>
      <c r="C5843" s="53">
        <f t="shared" si="189"/>
        <v>2008</v>
      </c>
      <c r="D5843" s="43" t="s">
        <v>99</v>
      </c>
      <c r="E5843" s="132">
        <v>11.97</v>
      </c>
    </row>
    <row r="5844" spans="1:5" ht="13.8" x14ac:dyDescent="0.25">
      <c r="A5844" s="47">
        <v>39560</v>
      </c>
      <c r="B5844" s="45" t="str">
        <f t="shared" si="188"/>
        <v>April</v>
      </c>
      <c r="C5844" s="53">
        <f t="shared" si="189"/>
        <v>2008</v>
      </c>
      <c r="D5844" s="43" t="s">
        <v>100</v>
      </c>
      <c r="E5844" s="132">
        <v>11.654999999999999</v>
      </c>
    </row>
    <row r="5845" spans="1:5" ht="13.8" x14ac:dyDescent="0.25">
      <c r="A5845" s="47">
        <v>39560</v>
      </c>
      <c r="B5845" s="45" t="str">
        <f t="shared" si="188"/>
        <v>April</v>
      </c>
      <c r="C5845" s="53">
        <f t="shared" si="189"/>
        <v>2008</v>
      </c>
      <c r="D5845" s="43" t="s">
        <v>101</v>
      </c>
      <c r="E5845" s="132">
        <v>11.151</v>
      </c>
    </row>
    <row r="5846" spans="1:5" ht="13.8" x14ac:dyDescent="0.25">
      <c r="A5846" s="47">
        <v>39560</v>
      </c>
      <c r="B5846" s="45" t="str">
        <f t="shared" si="188"/>
        <v>April</v>
      </c>
      <c r="C5846" s="53">
        <f t="shared" si="189"/>
        <v>2008</v>
      </c>
      <c r="D5846" s="43" t="s">
        <v>124</v>
      </c>
      <c r="E5846" s="132">
        <v>11.056499999999998</v>
      </c>
    </row>
    <row r="5847" spans="1:5" ht="13.8" x14ac:dyDescent="0.25">
      <c r="A5847" s="47">
        <v>39560</v>
      </c>
      <c r="B5847" s="45" t="str">
        <f t="shared" si="188"/>
        <v>April</v>
      </c>
      <c r="C5847" s="53">
        <f t="shared" si="189"/>
        <v>2008</v>
      </c>
      <c r="D5847" s="43" t="s">
        <v>125</v>
      </c>
      <c r="E5847" s="132">
        <v>9.891</v>
      </c>
    </row>
    <row r="5848" spans="1:5" ht="13.8" x14ac:dyDescent="0.25">
      <c r="A5848" s="47">
        <v>39560</v>
      </c>
      <c r="B5848" s="45" t="str">
        <f t="shared" si="188"/>
        <v>April</v>
      </c>
      <c r="C5848" s="53">
        <f t="shared" si="189"/>
        <v>2008</v>
      </c>
      <c r="D5848" s="43" t="s">
        <v>126</v>
      </c>
      <c r="E5848" s="132">
        <v>10.166</v>
      </c>
    </row>
    <row r="5849" spans="1:5" ht="13.8" x14ac:dyDescent="0.25">
      <c r="A5849" s="47">
        <v>39560</v>
      </c>
      <c r="B5849" s="45" t="str">
        <f t="shared" si="188"/>
        <v>April</v>
      </c>
      <c r="C5849" s="53">
        <f t="shared" si="189"/>
        <v>2008</v>
      </c>
      <c r="D5849" s="43" t="s">
        <v>127</v>
      </c>
      <c r="E5849" s="132">
        <v>9.7454999999999998</v>
      </c>
    </row>
    <row r="5850" spans="1:5" ht="13.8" x14ac:dyDescent="0.25">
      <c r="A5850" s="47">
        <v>39560</v>
      </c>
      <c r="B5850" s="45" t="str">
        <f t="shared" si="188"/>
        <v>April</v>
      </c>
      <c r="C5850" s="53">
        <f t="shared" si="189"/>
        <v>2008</v>
      </c>
      <c r="D5850" s="43" t="s">
        <v>105</v>
      </c>
      <c r="E5850" s="132">
        <v>7.7805000000000009</v>
      </c>
    </row>
    <row r="5851" spans="1:5" ht="13.8" x14ac:dyDescent="0.25">
      <c r="A5851" s="47">
        <v>39560</v>
      </c>
      <c r="B5851" s="45" t="str">
        <f t="shared" si="188"/>
        <v>April</v>
      </c>
      <c r="C5851" s="53">
        <f t="shared" si="189"/>
        <v>2008</v>
      </c>
      <c r="D5851" s="43" t="s">
        <v>128</v>
      </c>
      <c r="E5851" s="132">
        <v>9.5035000000000007</v>
      </c>
    </row>
    <row r="5852" spans="1:5" ht="13.8" x14ac:dyDescent="0.25">
      <c r="A5852" s="47">
        <v>39567</v>
      </c>
      <c r="B5852" s="45" t="str">
        <f t="shared" si="188"/>
        <v>April</v>
      </c>
      <c r="C5852" s="53">
        <f t="shared" si="189"/>
        <v>2008</v>
      </c>
      <c r="D5852" s="43" t="s">
        <v>131</v>
      </c>
      <c r="E5852" s="132">
        <v>31.940400000000004</v>
      </c>
    </row>
    <row r="5853" spans="1:5" ht="13.8" x14ac:dyDescent="0.25">
      <c r="A5853" s="47">
        <v>39567</v>
      </c>
      <c r="B5853" s="45" t="str">
        <f t="shared" si="188"/>
        <v>April</v>
      </c>
      <c r="C5853" s="53">
        <f t="shared" si="189"/>
        <v>2008</v>
      </c>
      <c r="D5853" s="43" t="s">
        <v>115</v>
      </c>
      <c r="E5853" s="132">
        <v>27.66</v>
      </c>
    </row>
    <row r="5854" spans="1:5" ht="13.8" x14ac:dyDescent="0.25">
      <c r="A5854" s="47">
        <v>39567</v>
      </c>
      <c r="B5854" s="45" t="str">
        <f t="shared" si="188"/>
        <v>April</v>
      </c>
      <c r="C5854" s="53">
        <f t="shared" si="189"/>
        <v>2008</v>
      </c>
      <c r="D5854" s="43" t="s">
        <v>95</v>
      </c>
      <c r="E5854" s="132">
        <v>24.525199999999998</v>
      </c>
    </row>
    <row r="5855" spans="1:5" ht="13.8" x14ac:dyDescent="0.25">
      <c r="A5855" s="47">
        <v>39567</v>
      </c>
      <c r="B5855" s="45" t="str">
        <f t="shared" si="188"/>
        <v>April</v>
      </c>
      <c r="C5855" s="53">
        <f t="shared" si="189"/>
        <v>2008</v>
      </c>
      <c r="D5855" s="43" t="s">
        <v>96</v>
      </c>
      <c r="E5855" s="132">
        <v>23.418800000000001</v>
      </c>
    </row>
    <row r="5856" spans="1:5" ht="13.8" x14ac:dyDescent="0.25">
      <c r="A5856" s="47">
        <v>39567</v>
      </c>
      <c r="B5856" s="45" t="str">
        <f t="shared" si="188"/>
        <v>April</v>
      </c>
      <c r="C5856" s="53">
        <f t="shared" si="189"/>
        <v>2008</v>
      </c>
      <c r="D5856" s="43" t="s">
        <v>97</v>
      </c>
      <c r="E5856" s="132">
        <v>22.312399999999997</v>
      </c>
    </row>
    <row r="5857" spans="1:5" ht="13.8" x14ac:dyDescent="0.25">
      <c r="A5857" s="47">
        <v>39567</v>
      </c>
      <c r="B5857" s="45" t="str">
        <f t="shared" ref="B5857:B5917" si="190">TEXT(A5857,"mmmm")</f>
        <v>April</v>
      </c>
      <c r="C5857" s="53">
        <f t="shared" ref="C5857:C5917" si="191">YEAR(A5857)</f>
        <v>2008</v>
      </c>
      <c r="D5857" s="43" t="s">
        <v>98</v>
      </c>
      <c r="E5857" s="132">
        <v>17.518000000000001</v>
      </c>
    </row>
    <row r="5858" spans="1:5" ht="15.6" x14ac:dyDescent="0.3">
      <c r="A5858" s="47">
        <v>39567</v>
      </c>
      <c r="B5858" s="45" t="str">
        <f t="shared" si="190"/>
        <v>April</v>
      </c>
      <c r="C5858" s="53">
        <f t="shared" si="191"/>
        <v>2008</v>
      </c>
      <c r="D5858" s="130" t="s">
        <v>136</v>
      </c>
      <c r="E5858" s="132">
        <v>22.426399999999997</v>
      </c>
    </row>
    <row r="5859" spans="1:5" ht="13.8" x14ac:dyDescent="0.25">
      <c r="A5859" s="47">
        <v>39567</v>
      </c>
      <c r="B5859" s="45" t="str">
        <f t="shared" si="190"/>
        <v>April</v>
      </c>
      <c r="C5859" s="53">
        <f t="shared" si="191"/>
        <v>2008</v>
      </c>
      <c r="D5859" s="43" t="s">
        <v>118</v>
      </c>
      <c r="E5859" s="132">
        <v>20.602799999999998</v>
      </c>
    </row>
    <row r="5860" spans="1:5" ht="13.8" x14ac:dyDescent="0.25">
      <c r="A5860" s="47">
        <v>39567</v>
      </c>
      <c r="B5860" s="45" t="str">
        <f t="shared" si="190"/>
        <v>April</v>
      </c>
      <c r="C5860" s="53">
        <f t="shared" si="191"/>
        <v>2008</v>
      </c>
      <c r="D5860" s="43" t="s">
        <v>102</v>
      </c>
      <c r="E5860" s="132">
        <v>20.331200000000003</v>
      </c>
    </row>
    <row r="5861" spans="1:5" ht="13.8" x14ac:dyDescent="0.25">
      <c r="A5861" s="47">
        <v>39567</v>
      </c>
      <c r="B5861" s="45" t="str">
        <f t="shared" si="190"/>
        <v>April</v>
      </c>
      <c r="C5861" s="53">
        <f t="shared" si="191"/>
        <v>2008</v>
      </c>
      <c r="D5861" s="43" t="s">
        <v>119</v>
      </c>
      <c r="E5861" s="132">
        <v>19.671600000000002</v>
      </c>
    </row>
    <row r="5862" spans="1:5" ht="13.8" x14ac:dyDescent="0.25">
      <c r="A5862" s="47">
        <v>39567</v>
      </c>
      <c r="B5862" s="45" t="str">
        <f t="shared" si="190"/>
        <v>April</v>
      </c>
      <c r="C5862" s="53">
        <f t="shared" si="191"/>
        <v>2008</v>
      </c>
      <c r="D5862" s="43" t="s">
        <v>120</v>
      </c>
      <c r="E5862" s="132">
        <v>18.662799999999997</v>
      </c>
    </row>
    <row r="5863" spans="1:5" ht="13.8" x14ac:dyDescent="0.25">
      <c r="A5863" s="47">
        <v>39567</v>
      </c>
      <c r="B5863" s="45" t="str">
        <f t="shared" si="190"/>
        <v>April</v>
      </c>
      <c r="C5863" s="53">
        <f t="shared" si="191"/>
        <v>2008</v>
      </c>
      <c r="D5863" s="43" t="s">
        <v>103</v>
      </c>
      <c r="E5863" s="132">
        <v>18.0032</v>
      </c>
    </row>
    <row r="5864" spans="1:5" ht="13.8" x14ac:dyDescent="0.25">
      <c r="A5864" s="47">
        <v>39567</v>
      </c>
      <c r="B5864" s="45" t="str">
        <f t="shared" si="190"/>
        <v>April</v>
      </c>
      <c r="C5864" s="53">
        <f t="shared" si="191"/>
        <v>2008</v>
      </c>
      <c r="D5864" s="43" t="s">
        <v>116</v>
      </c>
      <c r="E5864" s="132">
        <v>12.3291</v>
      </c>
    </row>
    <row r="5865" spans="1:5" ht="13.8" x14ac:dyDescent="0.25">
      <c r="A5865" s="47">
        <v>39567</v>
      </c>
      <c r="B5865" s="45" t="str">
        <f t="shared" si="190"/>
        <v>April</v>
      </c>
      <c r="C5865" s="53">
        <f t="shared" si="191"/>
        <v>2008</v>
      </c>
      <c r="D5865" s="43" t="s">
        <v>104</v>
      </c>
      <c r="E5865" s="132">
        <v>15.289400000000001</v>
      </c>
    </row>
    <row r="5866" spans="1:5" ht="13.8" x14ac:dyDescent="0.25">
      <c r="A5866" s="47">
        <v>39567</v>
      </c>
      <c r="B5866" s="45" t="str">
        <f t="shared" si="190"/>
        <v>April</v>
      </c>
      <c r="C5866" s="53">
        <f t="shared" si="191"/>
        <v>2008</v>
      </c>
      <c r="D5866" s="43" t="s">
        <v>121</v>
      </c>
      <c r="E5866" s="132">
        <v>14.5396</v>
      </c>
    </row>
    <row r="5867" spans="1:5" ht="13.8" x14ac:dyDescent="0.25">
      <c r="A5867" s="47">
        <v>39567</v>
      </c>
      <c r="B5867" s="45" t="str">
        <f t="shared" si="190"/>
        <v>April</v>
      </c>
      <c r="C5867" s="53">
        <f t="shared" si="191"/>
        <v>2008</v>
      </c>
      <c r="D5867" s="43" t="s">
        <v>122</v>
      </c>
      <c r="E5867" s="132">
        <v>13.170399999999999</v>
      </c>
    </row>
    <row r="5868" spans="1:5" ht="13.8" x14ac:dyDescent="0.25">
      <c r="A5868" s="47">
        <v>39567</v>
      </c>
      <c r="B5868" s="45" t="str">
        <f t="shared" si="190"/>
        <v>April</v>
      </c>
      <c r="C5868" s="53">
        <f t="shared" si="191"/>
        <v>2008</v>
      </c>
      <c r="D5868" s="43" t="s">
        <v>123</v>
      </c>
      <c r="E5868" s="132">
        <v>13.007400000000001</v>
      </c>
    </row>
    <row r="5869" spans="1:5" ht="13.8" x14ac:dyDescent="0.25">
      <c r="A5869" s="47">
        <v>39567</v>
      </c>
      <c r="B5869" s="45" t="str">
        <f t="shared" si="190"/>
        <v>April</v>
      </c>
      <c r="C5869" s="53">
        <f t="shared" si="191"/>
        <v>2008</v>
      </c>
      <c r="D5869" s="43" t="s">
        <v>99</v>
      </c>
      <c r="E5869" s="132">
        <v>10.602</v>
      </c>
    </row>
    <row r="5870" spans="1:5" ht="13.8" x14ac:dyDescent="0.25">
      <c r="A5870" s="47">
        <v>39567</v>
      </c>
      <c r="B5870" s="45" t="str">
        <f t="shared" si="190"/>
        <v>April</v>
      </c>
      <c r="C5870" s="53">
        <f t="shared" si="191"/>
        <v>2008</v>
      </c>
      <c r="D5870" s="43" t="s">
        <v>100</v>
      </c>
      <c r="E5870" s="132">
        <v>10.323</v>
      </c>
    </row>
    <row r="5871" spans="1:5" ht="13.8" x14ac:dyDescent="0.25">
      <c r="A5871" s="47">
        <v>39567</v>
      </c>
      <c r="B5871" s="45" t="str">
        <f t="shared" si="190"/>
        <v>April</v>
      </c>
      <c r="C5871" s="53">
        <f t="shared" si="191"/>
        <v>2008</v>
      </c>
      <c r="D5871" s="43" t="s">
        <v>101</v>
      </c>
      <c r="E5871" s="132">
        <v>9.8765999999999998</v>
      </c>
    </row>
    <row r="5872" spans="1:5" ht="13.8" x14ac:dyDescent="0.25">
      <c r="A5872" s="47">
        <v>39567</v>
      </c>
      <c r="B5872" s="45" t="str">
        <f t="shared" si="190"/>
        <v>April</v>
      </c>
      <c r="C5872" s="53">
        <f t="shared" si="191"/>
        <v>2008</v>
      </c>
      <c r="D5872" s="43" t="s">
        <v>124</v>
      </c>
      <c r="E5872" s="132">
        <v>9.7928999999999995</v>
      </c>
    </row>
    <row r="5873" spans="1:5" ht="13.8" x14ac:dyDescent="0.25">
      <c r="A5873" s="47">
        <v>39567</v>
      </c>
      <c r="B5873" s="45" t="str">
        <f t="shared" si="190"/>
        <v>April</v>
      </c>
      <c r="C5873" s="53">
        <f t="shared" si="191"/>
        <v>2008</v>
      </c>
      <c r="D5873" s="43" t="s">
        <v>125</v>
      </c>
      <c r="E5873" s="132">
        <v>8.7606000000000002</v>
      </c>
    </row>
    <row r="5874" spans="1:5" ht="13.8" x14ac:dyDescent="0.25">
      <c r="A5874" s="47">
        <v>39567</v>
      </c>
      <c r="B5874" s="45" t="str">
        <f t="shared" si="190"/>
        <v>April</v>
      </c>
      <c r="C5874" s="53">
        <f t="shared" si="191"/>
        <v>2008</v>
      </c>
      <c r="D5874" s="43" t="s">
        <v>126</v>
      </c>
      <c r="E5874" s="132">
        <v>9.0896000000000008</v>
      </c>
    </row>
    <row r="5875" spans="1:5" ht="13.8" x14ac:dyDescent="0.25">
      <c r="A5875" s="47">
        <v>39567</v>
      </c>
      <c r="B5875" s="45" t="str">
        <f t="shared" si="190"/>
        <v>April</v>
      </c>
      <c r="C5875" s="53">
        <f t="shared" si="191"/>
        <v>2008</v>
      </c>
      <c r="D5875" s="43" t="s">
        <v>127</v>
      </c>
      <c r="E5875" s="132">
        <v>8.7843</v>
      </c>
    </row>
    <row r="5876" spans="1:5" ht="13.8" x14ac:dyDescent="0.25">
      <c r="A5876" s="47">
        <v>39567</v>
      </c>
      <c r="B5876" s="45" t="str">
        <f t="shared" si="190"/>
        <v>April</v>
      </c>
      <c r="C5876" s="53">
        <f t="shared" si="191"/>
        <v>2008</v>
      </c>
      <c r="D5876" s="43" t="s">
        <v>105</v>
      </c>
      <c r="E5876" s="132">
        <v>6.8913000000000011</v>
      </c>
    </row>
    <row r="5877" spans="1:5" ht="13.8" x14ac:dyDescent="0.25">
      <c r="A5877" s="47">
        <v>39567</v>
      </c>
      <c r="B5877" s="45" t="str">
        <f t="shared" si="190"/>
        <v>April</v>
      </c>
      <c r="C5877" s="53">
        <f t="shared" si="191"/>
        <v>2008</v>
      </c>
      <c r="D5877" s="43" t="s">
        <v>128</v>
      </c>
      <c r="E5877" s="132">
        <v>8.6791</v>
      </c>
    </row>
    <row r="5878" spans="1:5" ht="13.8" x14ac:dyDescent="0.25">
      <c r="A5878" s="47">
        <v>39574</v>
      </c>
      <c r="B5878" s="45" t="str">
        <f t="shared" si="190"/>
        <v>May</v>
      </c>
      <c r="C5878" s="53">
        <f t="shared" si="191"/>
        <v>2008</v>
      </c>
      <c r="D5878" s="43" t="s">
        <v>131</v>
      </c>
      <c r="E5878" s="132">
        <v>31.754700000000003</v>
      </c>
    </row>
    <row r="5879" spans="1:5" ht="13.8" x14ac:dyDescent="0.25">
      <c r="A5879" s="47">
        <v>39574</v>
      </c>
      <c r="B5879" s="45" t="str">
        <f t="shared" si="190"/>
        <v>May</v>
      </c>
      <c r="C5879" s="53">
        <f t="shared" si="191"/>
        <v>2008</v>
      </c>
      <c r="D5879" s="43" t="s">
        <v>115</v>
      </c>
      <c r="E5879" s="132">
        <v>27.66</v>
      </c>
    </row>
    <row r="5880" spans="1:5" ht="13.8" x14ac:dyDescent="0.25">
      <c r="A5880" s="47">
        <v>39574</v>
      </c>
      <c r="B5880" s="45" t="str">
        <f t="shared" si="190"/>
        <v>May</v>
      </c>
      <c r="C5880" s="53">
        <f t="shared" si="191"/>
        <v>2008</v>
      </c>
      <c r="D5880" s="43" t="s">
        <v>95</v>
      </c>
      <c r="E5880" s="132">
        <v>24.525199999999998</v>
      </c>
    </row>
    <row r="5881" spans="1:5" ht="13.8" x14ac:dyDescent="0.25">
      <c r="A5881" s="47">
        <v>39574</v>
      </c>
      <c r="B5881" s="45" t="str">
        <f t="shared" si="190"/>
        <v>May</v>
      </c>
      <c r="C5881" s="53">
        <f t="shared" si="191"/>
        <v>2008</v>
      </c>
      <c r="D5881" s="43" t="s">
        <v>96</v>
      </c>
      <c r="E5881" s="132">
        <v>23.418800000000001</v>
      </c>
    </row>
    <row r="5882" spans="1:5" ht="13.8" x14ac:dyDescent="0.25">
      <c r="A5882" s="47">
        <v>39574</v>
      </c>
      <c r="B5882" s="45" t="str">
        <f t="shared" si="190"/>
        <v>May</v>
      </c>
      <c r="C5882" s="53">
        <f t="shared" si="191"/>
        <v>2008</v>
      </c>
      <c r="D5882" s="43" t="s">
        <v>97</v>
      </c>
      <c r="E5882" s="132">
        <v>22.312399999999997</v>
      </c>
    </row>
    <row r="5883" spans="1:5" ht="13.8" x14ac:dyDescent="0.25">
      <c r="A5883" s="47">
        <v>39574</v>
      </c>
      <c r="B5883" s="45" t="str">
        <f t="shared" si="190"/>
        <v>May</v>
      </c>
      <c r="C5883" s="53">
        <f t="shared" si="191"/>
        <v>2008</v>
      </c>
      <c r="D5883" s="43" t="s">
        <v>98</v>
      </c>
      <c r="E5883" s="132">
        <v>17.518000000000001</v>
      </c>
    </row>
    <row r="5884" spans="1:5" ht="15.6" x14ac:dyDescent="0.3">
      <c r="A5884" s="47">
        <v>39574</v>
      </c>
      <c r="B5884" s="45" t="str">
        <f t="shared" si="190"/>
        <v>May</v>
      </c>
      <c r="C5884" s="53">
        <f t="shared" si="191"/>
        <v>2008</v>
      </c>
      <c r="D5884" s="130" t="s">
        <v>136</v>
      </c>
      <c r="E5884" s="132">
        <v>22.137400000000003</v>
      </c>
    </row>
    <row r="5885" spans="1:5" ht="13.8" x14ac:dyDescent="0.25">
      <c r="A5885" s="47">
        <v>39574</v>
      </c>
      <c r="B5885" s="45" t="str">
        <f t="shared" si="190"/>
        <v>May</v>
      </c>
      <c r="C5885" s="53">
        <f t="shared" si="191"/>
        <v>2008</v>
      </c>
      <c r="D5885" s="43" t="s">
        <v>118</v>
      </c>
      <c r="E5885" s="132">
        <v>20.337299999999999</v>
      </c>
    </row>
    <row r="5886" spans="1:5" ht="13.8" x14ac:dyDescent="0.25">
      <c r="A5886" s="47">
        <v>39574</v>
      </c>
      <c r="B5886" s="45" t="str">
        <f t="shared" si="190"/>
        <v>May</v>
      </c>
      <c r="C5886" s="53">
        <f t="shared" si="191"/>
        <v>2008</v>
      </c>
      <c r="D5886" s="43" t="s">
        <v>102</v>
      </c>
      <c r="E5886" s="132">
        <v>20.069200000000002</v>
      </c>
    </row>
    <row r="5887" spans="1:5" ht="13.8" x14ac:dyDescent="0.25">
      <c r="A5887" s="47">
        <v>39574</v>
      </c>
      <c r="B5887" s="45" t="str">
        <f t="shared" si="190"/>
        <v>May</v>
      </c>
      <c r="C5887" s="53">
        <f t="shared" si="191"/>
        <v>2008</v>
      </c>
      <c r="D5887" s="43" t="s">
        <v>119</v>
      </c>
      <c r="E5887" s="132">
        <v>19.418100000000003</v>
      </c>
    </row>
    <row r="5888" spans="1:5" ht="13.8" x14ac:dyDescent="0.25">
      <c r="A5888" s="47">
        <v>39574</v>
      </c>
      <c r="B5888" s="45" t="str">
        <f t="shared" si="190"/>
        <v>May</v>
      </c>
      <c r="C5888" s="53">
        <f t="shared" si="191"/>
        <v>2008</v>
      </c>
      <c r="D5888" s="43" t="s">
        <v>120</v>
      </c>
      <c r="E5888" s="132">
        <v>18.422299999999996</v>
      </c>
    </row>
    <row r="5889" spans="1:5" ht="13.8" x14ac:dyDescent="0.25">
      <c r="A5889" s="47">
        <v>39574</v>
      </c>
      <c r="B5889" s="45" t="str">
        <f t="shared" si="190"/>
        <v>May</v>
      </c>
      <c r="C5889" s="53">
        <f t="shared" si="191"/>
        <v>2008</v>
      </c>
      <c r="D5889" s="43" t="s">
        <v>103</v>
      </c>
      <c r="E5889" s="132">
        <v>17.7712</v>
      </c>
    </row>
    <row r="5890" spans="1:5" ht="13.8" x14ac:dyDescent="0.25">
      <c r="A5890" s="47">
        <v>39574</v>
      </c>
      <c r="B5890" s="45" t="str">
        <f t="shared" si="190"/>
        <v>May</v>
      </c>
      <c r="C5890" s="53">
        <f t="shared" si="191"/>
        <v>2008</v>
      </c>
      <c r="D5890" s="43" t="s">
        <v>116</v>
      </c>
      <c r="E5890" s="132">
        <v>12.169500000000001</v>
      </c>
    </row>
    <row r="5891" spans="1:5" ht="13.8" x14ac:dyDescent="0.25">
      <c r="A5891" s="47">
        <v>39574</v>
      </c>
      <c r="B5891" s="45" t="str">
        <f t="shared" si="190"/>
        <v>May</v>
      </c>
      <c r="C5891" s="53">
        <f t="shared" si="191"/>
        <v>2008</v>
      </c>
      <c r="D5891" s="43" t="s">
        <v>104</v>
      </c>
      <c r="E5891" s="132">
        <v>15.430100000000003</v>
      </c>
    </row>
    <row r="5892" spans="1:5" ht="13.8" x14ac:dyDescent="0.25">
      <c r="A5892" s="47">
        <v>39574</v>
      </c>
      <c r="B5892" s="45" t="str">
        <f t="shared" si="190"/>
        <v>May</v>
      </c>
      <c r="C5892" s="53">
        <f t="shared" si="191"/>
        <v>2008</v>
      </c>
      <c r="D5892" s="43" t="s">
        <v>121</v>
      </c>
      <c r="E5892" s="132">
        <v>14.673399999999999</v>
      </c>
    </row>
    <row r="5893" spans="1:5" ht="13.8" x14ac:dyDescent="0.25">
      <c r="A5893" s="47">
        <v>39574</v>
      </c>
      <c r="B5893" s="45" t="str">
        <f t="shared" si="190"/>
        <v>May</v>
      </c>
      <c r="C5893" s="53">
        <f t="shared" si="191"/>
        <v>2008</v>
      </c>
      <c r="D5893" s="43" t="s">
        <v>122</v>
      </c>
      <c r="E5893" s="132">
        <v>13.291600000000001</v>
      </c>
    </row>
    <row r="5894" spans="1:5" ht="13.8" x14ac:dyDescent="0.25">
      <c r="A5894" s="47">
        <v>39574</v>
      </c>
      <c r="B5894" s="45" t="str">
        <f t="shared" si="190"/>
        <v>May</v>
      </c>
      <c r="C5894" s="53">
        <f t="shared" si="191"/>
        <v>2008</v>
      </c>
      <c r="D5894" s="43" t="s">
        <v>123</v>
      </c>
      <c r="E5894" s="132">
        <v>13.1271</v>
      </c>
    </row>
    <row r="5895" spans="1:5" ht="13.8" x14ac:dyDescent="0.25">
      <c r="A5895" s="47">
        <v>39574</v>
      </c>
      <c r="B5895" s="45" t="str">
        <f t="shared" si="190"/>
        <v>May</v>
      </c>
      <c r="C5895" s="53">
        <f t="shared" si="191"/>
        <v>2008</v>
      </c>
      <c r="D5895" s="43" t="s">
        <v>99</v>
      </c>
      <c r="E5895" s="132">
        <v>10.488</v>
      </c>
    </row>
    <row r="5896" spans="1:5" ht="13.8" x14ac:dyDescent="0.25">
      <c r="A5896" s="47">
        <v>39574</v>
      </c>
      <c r="B5896" s="45" t="str">
        <f t="shared" si="190"/>
        <v>May</v>
      </c>
      <c r="C5896" s="53">
        <f t="shared" si="191"/>
        <v>2008</v>
      </c>
      <c r="D5896" s="43" t="s">
        <v>100</v>
      </c>
      <c r="E5896" s="132">
        <v>10.212</v>
      </c>
    </row>
    <row r="5897" spans="1:5" ht="13.8" x14ac:dyDescent="0.25">
      <c r="A5897" s="47">
        <v>39574</v>
      </c>
      <c r="B5897" s="45" t="str">
        <f t="shared" si="190"/>
        <v>May</v>
      </c>
      <c r="C5897" s="53">
        <f t="shared" si="191"/>
        <v>2008</v>
      </c>
      <c r="D5897" s="43" t="s">
        <v>101</v>
      </c>
      <c r="E5897" s="132">
        <v>9.7704000000000004</v>
      </c>
    </row>
    <row r="5898" spans="1:5" ht="13.8" x14ac:dyDescent="0.25">
      <c r="A5898" s="47">
        <v>39574</v>
      </c>
      <c r="B5898" s="45" t="str">
        <f t="shared" si="190"/>
        <v>May</v>
      </c>
      <c r="C5898" s="53">
        <f t="shared" si="191"/>
        <v>2008</v>
      </c>
      <c r="D5898" s="43" t="s">
        <v>124</v>
      </c>
      <c r="E5898" s="132">
        <v>9.6875999999999998</v>
      </c>
    </row>
    <row r="5899" spans="1:5" ht="13.8" x14ac:dyDescent="0.25">
      <c r="A5899" s="47">
        <v>39574</v>
      </c>
      <c r="B5899" s="45" t="str">
        <f t="shared" si="190"/>
        <v>May</v>
      </c>
      <c r="C5899" s="53">
        <f t="shared" si="191"/>
        <v>2008</v>
      </c>
      <c r="D5899" s="43" t="s">
        <v>125</v>
      </c>
      <c r="E5899" s="132">
        <v>8.6663999999999994</v>
      </c>
    </row>
    <row r="5900" spans="1:5" ht="13.8" x14ac:dyDescent="0.25">
      <c r="A5900" s="47">
        <v>39574</v>
      </c>
      <c r="B5900" s="45" t="str">
        <f t="shared" si="190"/>
        <v>May</v>
      </c>
      <c r="C5900" s="53">
        <f t="shared" si="191"/>
        <v>2008</v>
      </c>
      <c r="D5900" s="43" t="s">
        <v>126</v>
      </c>
      <c r="E5900" s="132">
        <v>8.9999000000000002</v>
      </c>
    </row>
    <row r="5901" spans="1:5" ht="13.8" x14ac:dyDescent="0.25">
      <c r="A5901" s="47">
        <v>39574</v>
      </c>
      <c r="B5901" s="45" t="str">
        <f t="shared" si="190"/>
        <v>May</v>
      </c>
      <c r="C5901" s="53">
        <f t="shared" si="191"/>
        <v>2008</v>
      </c>
      <c r="D5901" s="43" t="s">
        <v>127</v>
      </c>
      <c r="E5901" s="132">
        <v>8.7042000000000002</v>
      </c>
    </row>
    <row r="5902" spans="1:5" ht="13.8" x14ac:dyDescent="0.25">
      <c r="A5902" s="47">
        <v>39574</v>
      </c>
      <c r="B5902" s="45" t="str">
        <f t="shared" si="190"/>
        <v>May</v>
      </c>
      <c r="C5902" s="53">
        <f t="shared" si="191"/>
        <v>2008</v>
      </c>
      <c r="D5902" s="43" t="s">
        <v>105</v>
      </c>
      <c r="E5902" s="132">
        <v>6.8172000000000006</v>
      </c>
    </row>
    <row r="5903" spans="1:5" ht="13.8" x14ac:dyDescent="0.25">
      <c r="A5903" s="47">
        <v>39574</v>
      </c>
      <c r="B5903" s="45" t="str">
        <f t="shared" si="190"/>
        <v>May</v>
      </c>
      <c r="C5903" s="53">
        <f t="shared" si="191"/>
        <v>2008</v>
      </c>
      <c r="D5903" s="43" t="s">
        <v>128</v>
      </c>
      <c r="E5903" s="132">
        <v>8.6104000000000003</v>
      </c>
    </row>
    <row r="5904" spans="1:5" ht="13.8" x14ac:dyDescent="0.25">
      <c r="A5904" s="47">
        <v>39581</v>
      </c>
      <c r="B5904" s="45" t="str">
        <f t="shared" si="190"/>
        <v>May</v>
      </c>
      <c r="C5904" s="53">
        <f t="shared" si="191"/>
        <v>2008</v>
      </c>
      <c r="D5904" s="43" t="s">
        <v>131</v>
      </c>
      <c r="E5904" s="132">
        <v>28.783500000000004</v>
      </c>
    </row>
    <row r="5905" spans="1:5" ht="13.8" x14ac:dyDescent="0.25">
      <c r="A5905" s="47">
        <v>39581</v>
      </c>
      <c r="B5905" s="45" t="str">
        <f t="shared" si="190"/>
        <v>May</v>
      </c>
      <c r="C5905" s="53">
        <f t="shared" si="191"/>
        <v>2008</v>
      </c>
      <c r="D5905" s="43" t="s">
        <v>115</v>
      </c>
      <c r="E5905" s="132">
        <v>24.9</v>
      </c>
    </row>
    <row r="5906" spans="1:5" ht="13.8" x14ac:dyDescent="0.25">
      <c r="A5906" s="47">
        <v>39581</v>
      </c>
      <c r="B5906" s="45" t="str">
        <f t="shared" si="190"/>
        <v>May</v>
      </c>
      <c r="C5906" s="53">
        <f t="shared" si="191"/>
        <v>2008</v>
      </c>
      <c r="D5906" s="43" t="s">
        <v>95</v>
      </c>
      <c r="E5906" s="132">
        <v>22.078000000000003</v>
      </c>
    </row>
    <row r="5907" spans="1:5" ht="13.8" x14ac:dyDescent="0.25">
      <c r="A5907" s="47">
        <v>39581</v>
      </c>
      <c r="B5907" s="45" t="str">
        <f t="shared" si="190"/>
        <v>May</v>
      </c>
      <c r="C5907" s="53">
        <f t="shared" si="191"/>
        <v>2008</v>
      </c>
      <c r="D5907" s="43" t="s">
        <v>96</v>
      </c>
      <c r="E5907" s="132">
        <v>21.081999999999997</v>
      </c>
    </row>
    <row r="5908" spans="1:5" ht="13.8" x14ac:dyDescent="0.25">
      <c r="A5908" s="47">
        <v>39581</v>
      </c>
      <c r="B5908" s="45" t="str">
        <f t="shared" si="190"/>
        <v>May</v>
      </c>
      <c r="C5908" s="53">
        <f t="shared" si="191"/>
        <v>2008</v>
      </c>
      <c r="D5908" s="43" t="s">
        <v>97</v>
      </c>
      <c r="E5908" s="132">
        <v>20.085999999999999</v>
      </c>
    </row>
    <row r="5909" spans="1:5" ht="13.8" x14ac:dyDescent="0.25">
      <c r="A5909" s="47">
        <v>39581</v>
      </c>
      <c r="B5909" s="45" t="str">
        <f t="shared" si="190"/>
        <v>May</v>
      </c>
      <c r="C5909" s="53">
        <f t="shared" si="191"/>
        <v>2008</v>
      </c>
      <c r="D5909" s="43" t="s">
        <v>98</v>
      </c>
      <c r="E5909" s="132">
        <v>15.77</v>
      </c>
    </row>
    <row r="5910" spans="1:5" ht="15.6" x14ac:dyDescent="0.3">
      <c r="A5910" s="47">
        <v>39581</v>
      </c>
      <c r="B5910" s="45" t="str">
        <f t="shared" si="190"/>
        <v>May</v>
      </c>
      <c r="C5910" s="53">
        <f t="shared" si="191"/>
        <v>2008</v>
      </c>
      <c r="D5910" s="130" t="s">
        <v>136</v>
      </c>
      <c r="E5910" s="132">
        <v>21.790599999999998</v>
      </c>
    </row>
    <row r="5911" spans="1:5" ht="13.8" x14ac:dyDescent="0.25">
      <c r="A5911" s="47">
        <v>39581</v>
      </c>
      <c r="B5911" s="45" t="str">
        <f t="shared" si="190"/>
        <v>May</v>
      </c>
      <c r="C5911" s="53">
        <f t="shared" si="191"/>
        <v>2008</v>
      </c>
      <c r="D5911" s="43" t="s">
        <v>118</v>
      </c>
      <c r="E5911" s="132">
        <v>20.018699999999999</v>
      </c>
    </row>
    <row r="5912" spans="1:5" ht="13.8" x14ac:dyDescent="0.25">
      <c r="A5912" s="47">
        <v>39581</v>
      </c>
      <c r="B5912" s="45" t="str">
        <f t="shared" si="190"/>
        <v>May</v>
      </c>
      <c r="C5912" s="53">
        <f t="shared" si="191"/>
        <v>2008</v>
      </c>
      <c r="D5912" s="43" t="s">
        <v>102</v>
      </c>
      <c r="E5912" s="132">
        <v>19.754799999999999</v>
      </c>
    </row>
    <row r="5913" spans="1:5" ht="13.8" x14ac:dyDescent="0.25">
      <c r="A5913" s="47">
        <v>39581</v>
      </c>
      <c r="B5913" s="45" t="str">
        <f t="shared" si="190"/>
        <v>May</v>
      </c>
      <c r="C5913" s="53">
        <f t="shared" si="191"/>
        <v>2008</v>
      </c>
      <c r="D5913" s="43" t="s">
        <v>119</v>
      </c>
      <c r="E5913" s="132">
        <v>19.113900000000001</v>
      </c>
    </row>
    <row r="5914" spans="1:5" ht="13.8" x14ac:dyDescent="0.25">
      <c r="A5914" s="47">
        <v>39581</v>
      </c>
      <c r="B5914" s="45" t="str">
        <f t="shared" si="190"/>
        <v>May</v>
      </c>
      <c r="C5914" s="53">
        <f t="shared" si="191"/>
        <v>2008</v>
      </c>
      <c r="D5914" s="43" t="s">
        <v>120</v>
      </c>
      <c r="E5914" s="132">
        <v>18.133699999999997</v>
      </c>
    </row>
    <row r="5915" spans="1:5" ht="13.8" x14ac:dyDescent="0.25">
      <c r="A5915" s="47">
        <v>39581</v>
      </c>
      <c r="B5915" s="45" t="str">
        <f t="shared" si="190"/>
        <v>May</v>
      </c>
      <c r="C5915" s="53">
        <f t="shared" si="191"/>
        <v>2008</v>
      </c>
      <c r="D5915" s="43" t="s">
        <v>103</v>
      </c>
      <c r="E5915" s="132">
        <v>17.492799999999999</v>
      </c>
    </row>
    <row r="5916" spans="1:5" ht="13.8" x14ac:dyDescent="0.25">
      <c r="A5916" s="47">
        <v>39581</v>
      </c>
      <c r="B5916" s="45" t="str">
        <f t="shared" si="190"/>
        <v>May</v>
      </c>
      <c r="C5916" s="53">
        <f t="shared" si="191"/>
        <v>2008</v>
      </c>
      <c r="D5916" s="43" t="s">
        <v>116</v>
      </c>
      <c r="E5916" s="132">
        <v>11.650800000000002</v>
      </c>
    </row>
    <row r="5917" spans="1:5" ht="13.8" x14ac:dyDescent="0.25">
      <c r="A5917" s="47">
        <v>39581</v>
      </c>
      <c r="B5917" s="45" t="str">
        <f t="shared" si="190"/>
        <v>May</v>
      </c>
      <c r="C5917" s="53">
        <f t="shared" si="191"/>
        <v>2008</v>
      </c>
      <c r="D5917" s="43" t="s">
        <v>104</v>
      </c>
      <c r="E5917" s="132">
        <v>14.6797</v>
      </c>
    </row>
    <row r="5918" spans="1:5" ht="13.8" x14ac:dyDescent="0.25">
      <c r="A5918" s="47">
        <v>39581</v>
      </c>
      <c r="B5918" s="45" t="str">
        <f t="shared" ref="B5918:B5979" si="192">TEXT(A5918,"mmmm")</f>
        <v>May</v>
      </c>
      <c r="C5918" s="53">
        <f t="shared" ref="C5918:C5979" si="193">YEAR(A5918)</f>
        <v>2008</v>
      </c>
      <c r="D5918" s="43" t="s">
        <v>121</v>
      </c>
      <c r="E5918" s="132">
        <v>13.9598</v>
      </c>
    </row>
    <row r="5919" spans="1:5" ht="13.8" x14ac:dyDescent="0.25">
      <c r="A5919" s="47">
        <v>39581</v>
      </c>
      <c r="B5919" s="45" t="str">
        <f t="shared" si="192"/>
        <v>May</v>
      </c>
      <c r="C5919" s="53">
        <f t="shared" si="193"/>
        <v>2008</v>
      </c>
      <c r="D5919" s="43" t="s">
        <v>122</v>
      </c>
      <c r="E5919" s="132">
        <v>12.645199999999999</v>
      </c>
    </row>
    <row r="5920" spans="1:5" ht="13.8" x14ac:dyDescent="0.25">
      <c r="A5920" s="47">
        <v>39581</v>
      </c>
      <c r="B5920" s="45" t="str">
        <f t="shared" si="192"/>
        <v>May</v>
      </c>
      <c r="C5920" s="53">
        <f t="shared" si="193"/>
        <v>2008</v>
      </c>
      <c r="D5920" s="43" t="s">
        <v>123</v>
      </c>
      <c r="E5920" s="132">
        <v>12.488700000000001</v>
      </c>
    </row>
    <row r="5921" spans="1:5" ht="13.8" x14ac:dyDescent="0.25">
      <c r="A5921" s="47">
        <v>39581</v>
      </c>
      <c r="B5921" s="45" t="str">
        <f t="shared" si="192"/>
        <v>May</v>
      </c>
      <c r="C5921" s="53">
        <f t="shared" si="193"/>
        <v>2008</v>
      </c>
      <c r="D5921" s="43" t="s">
        <v>99</v>
      </c>
      <c r="E5921" s="132">
        <v>9.9939999999999998</v>
      </c>
    </row>
    <row r="5922" spans="1:5" ht="13.8" x14ac:dyDescent="0.25">
      <c r="A5922" s="47">
        <v>39581</v>
      </c>
      <c r="B5922" s="45" t="str">
        <f t="shared" si="192"/>
        <v>May</v>
      </c>
      <c r="C5922" s="53">
        <f t="shared" si="193"/>
        <v>2008</v>
      </c>
      <c r="D5922" s="43" t="s">
        <v>100</v>
      </c>
      <c r="E5922" s="132">
        <v>9.7309999999999999</v>
      </c>
    </row>
    <row r="5923" spans="1:5" ht="13.8" x14ac:dyDescent="0.25">
      <c r="A5923" s="47">
        <v>39581</v>
      </c>
      <c r="B5923" s="45" t="str">
        <f t="shared" si="192"/>
        <v>May</v>
      </c>
      <c r="C5923" s="53">
        <f t="shared" si="193"/>
        <v>2008</v>
      </c>
      <c r="D5923" s="43" t="s">
        <v>101</v>
      </c>
      <c r="E5923" s="132">
        <v>9.3102</v>
      </c>
    </row>
    <row r="5924" spans="1:5" ht="13.8" x14ac:dyDescent="0.25">
      <c r="A5924" s="47">
        <v>39581</v>
      </c>
      <c r="B5924" s="45" t="str">
        <f t="shared" si="192"/>
        <v>May</v>
      </c>
      <c r="C5924" s="53">
        <f t="shared" si="193"/>
        <v>2008</v>
      </c>
      <c r="D5924" s="43" t="s">
        <v>124</v>
      </c>
      <c r="E5924" s="132">
        <v>9.2312999999999992</v>
      </c>
    </row>
    <row r="5925" spans="1:5" ht="13.8" x14ac:dyDescent="0.25">
      <c r="A5925" s="47">
        <v>39581</v>
      </c>
      <c r="B5925" s="45" t="str">
        <f t="shared" si="192"/>
        <v>May</v>
      </c>
      <c r="C5925" s="53">
        <f t="shared" si="193"/>
        <v>2008</v>
      </c>
      <c r="D5925" s="43" t="s">
        <v>125</v>
      </c>
      <c r="E5925" s="132">
        <v>8.2582000000000004</v>
      </c>
    </row>
    <row r="5926" spans="1:5" ht="13.8" x14ac:dyDescent="0.25">
      <c r="A5926" s="47">
        <v>39581</v>
      </c>
      <c r="B5926" s="45" t="str">
        <f t="shared" si="192"/>
        <v>May</v>
      </c>
      <c r="C5926" s="53">
        <f t="shared" si="193"/>
        <v>2008</v>
      </c>
      <c r="D5926" s="43" t="s">
        <v>126</v>
      </c>
      <c r="E5926" s="132">
        <v>8.611200000000002</v>
      </c>
    </row>
    <row r="5927" spans="1:5" ht="13.8" x14ac:dyDescent="0.25">
      <c r="A5927" s="47">
        <v>39581</v>
      </c>
      <c r="B5927" s="45" t="str">
        <f t="shared" si="192"/>
        <v>May</v>
      </c>
      <c r="C5927" s="53">
        <f t="shared" si="193"/>
        <v>2008</v>
      </c>
      <c r="D5927" s="43" t="s">
        <v>127</v>
      </c>
      <c r="E5927" s="132">
        <v>8.3570999999999991</v>
      </c>
    </row>
    <row r="5928" spans="1:5" ht="13.8" x14ac:dyDescent="0.25">
      <c r="A5928" s="47">
        <v>39581</v>
      </c>
      <c r="B5928" s="45" t="str">
        <f t="shared" si="192"/>
        <v>May</v>
      </c>
      <c r="C5928" s="53">
        <f t="shared" si="193"/>
        <v>2008</v>
      </c>
      <c r="D5928" s="43" t="s">
        <v>105</v>
      </c>
      <c r="E5928" s="132">
        <v>6.4961000000000002</v>
      </c>
    </row>
    <row r="5929" spans="1:5" ht="13.8" x14ac:dyDescent="0.25">
      <c r="A5929" s="47">
        <v>39581</v>
      </c>
      <c r="B5929" s="45" t="str">
        <f t="shared" si="192"/>
        <v>May</v>
      </c>
      <c r="C5929" s="53">
        <f t="shared" si="193"/>
        <v>2008</v>
      </c>
      <c r="D5929" s="43" t="s">
        <v>128</v>
      </c>
      <c r="E5929" s="132">
        <v>8.3126999999999995</v>
      </c>
    </row>
    <row r="5930" spans="1:5" ht="13.8" x14ac:dyDescent="0.25">
      <c r="A5930" s="47">
        <v>39588</v>
      </c>
      <c r="B5930" s="45" t="str">
        <f t="shared" si="192"/>
        <v>May</v>
      </c>
      <c r="C5930" s="53">
        <f t="shared" si="193"/>
        <v>2008</v>
      </c>
      <c r="D5930" s="43" t="s">
        <v>131</v>
      </c>
      <c r="E5930" s="132">
        <v>27.421700000000001</v>
      </c>
    </row>
    <row r="5931" spans="1:5" ht="13.8" x14ac:dyDescent="0.25">
      <c r="A5931" s="47">
        <v>39588</v>
      </c>
      <c r="B5931" s="45" t="str">
        <f t="shared" si="192"/>
        <v>May</v>
      </c>
      <c r="C5931" s="53">
        <f t="shared" si="193"/>
        <v>2008</v>
      </c>
      <c r="D5931" s="43" t="s">
        <v>115</v>
      </c>
      <c r="E5931" s="132">
        <v>24.48</v>
      </c>
    </row>
    <row r="5932" spans="1:5" ht="13.8" x14ac:dyDescent="0.25">
      <c r="A5932" s="47">
        <v>39588</v>
      </c>
      <c r="B5932" s="45" t="str">
        <f t="shared" si="192"/>
        <v>May</v>
      </c>
      <c r="C5932" s="53">
        <f t="shared" si="193"/>
        <v>2008</v>
      </c>
      <c r="D5932" s="43" t="s">
        <v>95</v>
      </c>
      <c r="E5932" s="132">
        <v>21.7056</v>
      </c>
    </row>
    <row r="5933" spans="1:5" ht="13.8" x14ac:dyDescent="0.25">
      <c r="A5933" s="47">
        <v>39588</v>
      </c>
      <c r="B5933" s="45" t="str">
        <f t="shared" si="192"/>
        <v>May</v>
      </c>
      <c r="C5933" s="53">
        <f t="shared" si="193"/>
        <v>2008</v>
      </c>
      <c r="D5933" s="43" t="s">
        <v>96</v>
      </c>
      <c r="E5933" s="132">
        <v>20.726399999999998</v>
      </c>
    </row>
    <row r="5934" spans="1:5" ht="13.8" x14ac:dyDescent="0.25">
      <c r="A5934" s="47">
        <v>39588</v>
      </c>
      <c r="B5934" s="45" t="str">
        <f t="shared" si="192"/>
        <v>May</v>
      </c>
      <c r="C5934" s="53">
        <f t="shared" si="193"/>
        <v>2008</v>
      </c>
      <c r="D5934" s="43" t="s">
        <v>97</v>
      </c>
      <c r="E5934" s="132">
        <v>19.747199999999999</v>
      </c>
    </row>
    <row r="5935" spans="1:5" ht="13.8" x14ac:dyDescent="0.25">
      <c r="A5935" s="47">
        <v>39588</v>
      </c>
      <c r="B5935" s="45" t="str">
        <f t="shared" si="192"/>
        <v>May</v>
      </c>
      <c r="C5935" s="53">
        <f t="shared" si="193"/>
        <v>2008</v>
      </c>
      <c r="D5935" s="43" t="s">
        <v>98</v>
      </c>
      <c r="E5935" s="132">
        <v>15.503999999999998</v>
      </c>
    </row>
    <row r="5936" spans="1:5" ht="15.6" x14ac:dyDescent="0.3">
      <c r="A5936" s="47">
        <v>39588</v>
      </c>
      <c r="B5936" s="45" t="str">
        <f t="shared" si="192"/>
        <v>May</v>
      </c>
      <c r="C5936" s="53">
        <f t="shared" si="193"/>
        <v>2008</v>
      </c>
      <c r="D5936" s="130" t="s">
        <v>136</v>
      </c>
      <c r="E5936" s="132">
        <v>22.021800000000002</v>
      </c>
    </row>
    <row r="5937" spans="1:5" ht="13.8" x14ac:dyDescent="0.25">
      <c r="A5937" s="47">
        <v>39588</v>
      </c>
      <c r="B5937" s="45" t="str">
        <f t="shared" si="192"/>
        <v>May</v>
      </c>
      <c r="C5937" s="53">
        <f t="shared" si="193"/>
        <v>2008</v>
      </c>
      <c r="D5937" s="43" t="s">
        <v>118</v>
      </c>
      <c r="E5937" s="132">
        <v>20.231099999999998</v>
      </c>
    </row>
    <row r="5938" spans="1:5" ht="13.8" x14ac:dyDescent="0.25">
      <c r="A5938" s="47">
        <v>39588</v>
      </c>
      <c r="B5938" s="45" t="str">
        <f t="shared" si="192"/>
        <v>May</v>
      </c>
      <c r="C5938" s="53">
        <f t="shared" si="193"/>
        <v>2008</v>
      </c>
      <c r="D5938" s="43" t="s">
        <v>102</v>
      </c>
      <c r="E5938" s="132">
        <v>19.964400000000001</v>
      </c>
    </row>
    <row r="5939" spans="1:5" ht="13.8" x14ac:dyDescent="0.25">
      <c r="A5939" s="47">
        <v>39588</v>
      </c>
      <c r="B5939" s="45" t="str">
        <f t="shared" si="192"/>
        <v>May</v>
      </c>
      <c r="C5939" s="53">
        <f t="shared" si="193"/>
        <v>2008</v>
      </c>
      <c r="D5939" s="43" t="s">
        <v>119</v>
      </c>
      <c r="E5939" s="132">
        <v>19.316700000000001</v>
      </c>
    </row>
    <row r="5940" spans="1:5" ht="13.8" x14ac:dyDescent="0.25">
      <c r="A5940" s="47">
        <v>39588</v>
      </c>
      <c r="B5940" s="45" t="str">
        <f t="shared" si="192"/>
        <v>May</v>
      </c>
      <c r="C5940" s="53">
        <f t="shared" si="193"/>
        <v>2008</v>
      </c>
      <c r="D5940" s="43" t="s">
        <v>120</v>
      </c>
      <c r="E5940" s="132">
        <v>18.3261</v>
      </c>
    </row>
    <row r="5941" spans="1:5" ht="13.8" x14ac:dyDescent="0.25">
      <c r="A5941" s="47">
        <v>39588</v>
      </c>
      <c r="B5941" s="45" t="str">
        <f t="shared" si="192"/>
        <v>May</v>
      </c>
      <c r="C5941" s="53">
        <f t="shared" si="193"/>
        <v>2008</v>
      </c>
      <c r="D5941" s="43" t="s">
        <v>103</v>
      </c>
      <c r="E5941" s="132">
        <v>17.6784</v>
      </c>
    </row>
    <row r="5942" spans="1:5" ht="13.8" x14ac:dyDescent="0.25">
      <c r="A5942" s="47">
        <v>39588</v>
      </c>
      <c r="B5942" s="45" t="str">
        <f t="shared" si="192"/>
        <v>May</v>
      </c>
      <c r="C5942" s="53">
        <f t="shared" si="193"/>
        <v>2008</v>
      </c>
      <c r="D5942" s="43" t="s">
        <v>116</v>
      </c>
      <c r="E5942" s="132">
        <v>12.369000000000002</v>
      </c>
    </row>
    <row r="5943" spans="1:5" ht="13.8" x14ac:dyDescent="0.25">
      <c r="A5943" s="47">
        <v>39588</v>
      </c>
      <c r="B5943" s="45" t="str">
        <f t="shared" si="192"/>
        <v>May</v>
      </c>
      <c r="C5943" s="53">
        <f t="shared" si="193"/>
        <v>2008</v>
      </c>
      <c r="D5943" s="43" t="s">
        <v>104</v>
      </c>
      <c r="E5943" s="132">
        <v>14.961100000000002</v>
      </c>
    </row>
    <row r="5944" spans="1:5" ht="13.8" x14ac:dyDescent="0.25">
      <c r="A5944" s="47">
        <v>39588</v>
      </c>
      <c r="B5944" s="45" t="str">
        <f t="shared" si="192"/>
        <v>May</v>
      </c>
      <c r="C5944" s="53">
        <f t="shared" si="193"/>
        <v>2008</v>
      </c>
      <c r="D5944" s="43" t="s">
        <v>121</v>
      </c>
      <c r="E5944" s="132">
        <v>14.227399999999999</v>
      </c>
    </row>
    <row r="5945" spans="1:5" ht="13.8" x14ac:dyDescent="0.25">
      <c r="A5945" s="47">
        <v>39588</v>
      </c>
      <c r="B5945" s="45" t="str">
        <f t="shared" si="192"/>
        <v>May</v>
      </c>
      <c r="C5945" s="53">
        <f t="shared" si="193"/>
        <v>2008</v>
      </c>
      <c r="D5945" s="43" t="s">
        <v>122</v>
      </c>
      <c r="E5945" s="132">
        <v>12.887599999999999</v>
      </c>
    </row>
    <row r="5946" spans="1:5" ht="13.8" x14ac:dyDescent="0.25">
      <c r="A5946" s="47">
        <v>39588</v>
      </c>
      <c r="B5946" s="45" t="str">
        <f t="shared" si="192"/>
        <v>May</v>
      </c>
      <c r="C5946" s="53">
        <f t="shared" si="193"/>
        <v>2008</v>
      </c>
      <c r="D5946" s="43" t="s">
        <v>123</v>
      </c>
      <c r="E5946" s="132">
        <v>12.728100000000001</v>
      </c>
    </row>
    <row r="5947" spans="1:5" ht="13.8" x14ac:dyDescent="0.25">
      <c r="A5947" s="47">
        <v>39588</v>
      </c>
      <c r="B5947" s="45" t="str">
        <f t="shared" si="192"/>
        <v>May</v>
      </c>
      <c r="C5947" s="53">
        <f t="shared" si="193"/>
        <v>2008</v>
      </c>
      <c r="D5947" s="43" t="s">
        <v>99</v>
      </c>
      <c r="E5947" s="132">
        <v>11.172000000000001</v>
      </c>
    </row>
    <row r="5948" spans="1:5" ht="13.8" x14ac:dyDescent="0.25">
      <c r="A5948" s="47">
        <v>39588</v>
      </c>
      <c r="B5948" s="45" t="str">
        <f t="shared" si="192"/>
        <v>May</v>
      </c>
      <c r="C5948" s="53">
        <f t="shared" si="193"/>
        <v>2008</v>
      </c>
      <c r="D5948" s="43" t="s">
        <v>100</v>
      </c>
      <c r="E5948" s="132">
        <v>10.878</v>
      </c>
    </row>
    <row r="5949" spans="1:5" ht="13.8" x14ac:dyDescent="0.25">
      <c r="A5949" s="47">
        <v>39588</v>
      </c>
      <c r="B5949" s="45" t="str">
        <f t="shared" si="192"/>
        <v>May</v>
      </c>
      <c r="C5949" s="53">
        <f t="shared" si="193"/>
        <v>2008</v>
      </c>
      <c r="D5949" s="43" t="s">
        <v>101</v>
      </c>
      <c r="E5949" s="132">
        <v>10.4076</v>
      </c>
    </row>
    <row r="5950" spans="1:5" ht="13.8" x14ac:dyDescent="0.25">
      <c r="A5950" s="47">
        <v>39588</v>
      </c>
      <c r="B5950" s="45" t="str">
        <f t="shared" si="192"/>
        <v>May</v>
      </c>
      <c r="C5950" s="53">
        <f t="shared" si="193"/>
        <v>2008</v>
      </c>
      <c r="D5950" s="43" t="s">
        <v>124</v>
      </c>
      <c r="E5950" s="132">
        <v>10.319399999999998</v>
      </c>
    </row>
    <row r="5951" spans="1:5" ht="13.8" x14ac:dyDescent="0.25">
      <c r="A5951" s="47">
        <v>39588</v>
      </c>
      <c r="B5951" s="45" t="str">
        <f t="shared" si="192"/>
        <v>May</v>
      </c>
      <c r="C5951" s="53">
        <f t="shared" si="193"/>
        <v>2008</v>
      </c>
      <c r="D5951" s="43" t="s">
        <v>125</v>
      </c>
      <c r="E5951" s="132">
        <v>9.2316000000000003</v>
      </c>
    </row>
    <row r="5952" spans="1:5" ht="13.8" x14ac:dyDescent="0.25">
      <c r="A5952" s="47">
        <v>39588</v>
      </c>
      <c r="B5952" s="45" t="str">
        <f t="shared" si="192"/>
        <v>May</v>
      </c>
      <c r="C5952" s="53">
        <f t="shared" si="193"/>
        <v>2008</v>
      </c>
      <c r="D5952" s="43" t="s">
        <v>126</v>
      </c>
      <c r="E5952" s="132">
        <v>9.5381</v>
      </c>
    </row>
    <row r="5953" spans="1:5" ht="13.8" x14ac:dyDescent="0.25">
      <c r="A5953" s="47">
        <v>39588</v>
      </c>
      <c r="B5953" s="45" t="str">
        <f t="shared" si="192"/>
        <v>May</v>
      </c>
      <c r="C5953" s="53">
        <f t="shared" si="193"/>
        <v>2008</v>
      </c>
      <c r="D5953" s="43" t="s">
        <v>127</v>
      </c>
      <c r="E5953" s="132">
        <v>9.184800000000001</v>
      </c>
    </row>
    <row r="5954" spans="1:5" ht="13.8" x14ac:dyDescent="0.25">
      <c r="A5954" s="47">
        <v>39588</v>
      </c>
      <c r="B5954" s="45" t="str">
        <f t="shared" si="192"/>
        <v>May</v>
      </c>
      <c r="C5954" s="53">
        <f t="shared" si="193"/>
        <v>2008</v>
      </c>
      <c r="D5954" s="43" t="s">
        <v>105</v>
      </c>
      <c r="E5954" s="132">
        <v>7.2618000000000009</v>
      </c>
    </row>
    <row r="5955" spans="1:5" ht="13.8" x14ac:dyDescent="0.25">
      <c r="A5955" s="47">
        <v>39588</v>
      </c>
      <c r="B5955" s="45" t="str">
        <f t="shared" si="192"/>
        <v>May</v>
      </c>
      <c r="C5955" s="53">
        <f t="shared" si="193"/>
        <v>2008</v>
      </c>
      <c r="D5955" s="43" t="s">
        <v>128</v>
      </c>
      <c r="E5955" s="132">
        <v>9.0226000000000006</v>
      </c>
    </row>
    <row r="5956" spans="1:5" ht="13.8" x14ac:dyDescent="0.25">
      <c r="A5956" s="47">
        <v>39595</v>
      </c>
      <c r="B5956" s="45" t="str">
        <f t="shared" si="192"/>
        <v>May</v>
      </c>
      <c r="C5956" s="53">
        <f t="shared" si="193"/>
        <v>2008</v>
      </c>
      <c r="D5956" s="43" t="s">
        <v>131</v>
      </c>
      <c r="E5956" s="132">
        <v>28.783500000000004</v>
      </c>
    </row>
    <row r="5957" spans="1:5" ht="13.8" x14ac:dyDescent="0.25">
      <c r="A5957" s="47">
        <v>39595</v>
      </c>
      <c r="B5957" s="45" t="str">
        <f t="shared" si="192"/>
        <v>May</v>
      </c>
      <c r="C5957" s="53">
        <f t="shared" si="193"/>
        <v>2008</v>
      </c>
      <c r="D5957" s="43" t="s">
        <v>115</v>
      </c>
      <c r="E5957" s="132">
        <v>25.62</v>
      </c>
    </row>
    <row r="5958" spans="1:5" ht="13.8" x14ac:dyDescent="0.25">
      <c r="A5958" s="47">
        <v>39595</v>
      </c>
      <c r="B5958" s="45" t="str">
        <f t="shared" si="192"/>
        <v>May</v>
      </c>
      <c r="C5958" s="53">
        <f t="shared" si="193"/>
        <v>2008</v>
      </c>
      <c r="D5958" s="43" t="s">
        <v>95</v>
      </c>
      <c r="E5958" s="132">
        <v>22.716400000000004</v>
      </c>
    </row>
    <row r="5959" spans="1:5" ht="13.8" x14ac:dyDescent="0.25">
      <c r="A5959" s="47">
        <v>39595</v>
      </c>
      <c r="B5959" s="45" t="str">
        <f t="shared" si="192"/>
        <v>May</v>
      </c>
      <c r="C5959" s="53">
        <f t="shared" si="193"/>
        <v>2008</v>
      </c>
      <c r="D5959" s="43" t="s">
        <v>96</v>
      </c>
      <c r="E5959" s="132">
        <v>21.691599999999998</v>
      </c>
    </row>
    <row r="5960" spans="1:5" ht="13.8" x14ac:dyDescent="0.25">
      <c r="A5960" s="47">
        <v>39595</v>
      </c>
      <c r="B5960" s="45" t="str">
        <f t="shared" si="192"/>
        <v>May</v>
      </c>
      <c r="C5960" s="53">
        <f t="shared" si="193"/>
        <v>2008</v>
      </c>
      <c r="D5960" s="43" t="s">
        <v>97</v>
      </c>
      <c r="E5960" s="132">
        <v>20.666799999999999</v>
      </c>
    </row>
    <row r="5961" spans="1:5" ht="13.8" x14ac:dyDescent="0.25">
      <c r="A5961" s="47">
        <v>39595</v>
      </c>
      <c r="B5961" s="45" t="str">
        <f t="shared" si="192"/>
        <v>May</v>
      </c>
      <c r="C5961" s="53">
        <f t="shared" si="193"/>
        <v>2008</v>
      </c>
      <c r="D5961" s="43" t="s">
        <v>98</v>
      </c>
      <c r="E5961" s="132">
        <v>16.225999999999999</v>
      </c>
    </row>
    <row r="5962" spans="1:5" ht="15.6" x14ac:dyDescent="0.3">
      <c r="A5962" s="47">
        <v>39595</v>
      </c>
      <c r="B5962" s="45" t="str">
        <f t="shared" si="192"/>
        <v>May</v>
      </c>
      <c r="C5962" s="53">
        <f t="shared" si="193"/>
        <v>2008</v>
      </c>
      <c r="D5962" s="130" t="s">
        <v>136</v>
      </c>
      <c r="E5962" s="132">
        <v>23.409000000000002</v>
      </c>
    </row>
    <row r="5963" spans="1:5" ht="13.8" x14ac:dyDescent="0.25">
      <c r="A5963" s="47">
        <v>39595</v>
      </c>
      <c r="B5963" s="45" t="str">
        <f t="shared" si="192"/>
        <v>May</v>
      </c>
      <c r="C5963" s="53">
        <f t="shared" si="193"/>
        <v>2008</v>
      </c>
      <c r="D5963" s="43" t="s">
        <v>118</v>
      </c>
      <c r="E5963" s="132">
        <v>21.505499999999998</v>
      </c>
    </row>
    <row r="5964" spans="1:5" ht="13.8" x14ac:dyDescent="0.25">
      <c r="A5964" s="47">
        <v>39595</v>
      </c>
      <c r="B5964" s="45" t="str">
        <f t="shared" si="192"/>
        <v>May</v>
      </c>
      <c r="C5964" s="53">
        <f t="shared" si="193"/>
        <v>2008</v>
      </c>
      <c r="D5964" s="43" t="s">
        <v>102</v>
      </c>
      <c r="E5964" s="132">
        <v>21.222000000000001</v>
      </c>
    </row>
    <row r="5965" spans="1:5" ht="13.8" x14ac:dyDescent="0.25">
      <c r="A5965" s="47">
        <v>39595</v>
      </c>
      <c r="B5965" s="45" t="str">
        <f t="shared" si="192"/>
        <v>May</v>
      </c>
      <c r="C5965" s="53">
        <f t="shared" si="193"/>
        <v>2008</v>
      </c>
      <c r="D5965" s="43" t="s">
        <v>119</v>
      </c>
      <c r="E5965" s="132">
        <v>20.5335</v>
      </c>
    </row>
    <row r="5966" spans="1:5" ht="13.8" x14ac:dyDescent="0.25">
      <c r="A5966" s="47">
        <v>39595</v>
      </c>
      <c r="B5966" s="45" t="str">
        <f t="shared" si="192"/>
        <v>May</v>
      </c>
      <c r="C5966" s="53">
        <f t="shared" si="193"/>
        <v>2008</v>
      </c>
      <c r="D5966" s="43" t="s">
        <v>120</v>
      </c>
      <c r="E5966" s="132">
        <v>19.480499999999999</v>
      </c>
    </row>
    <row r="5967" spans="1:5" ht="13.8" x14ac:dyDescent="0.25">
      <c r="A5967" s="47">
        <v>39595</v>
      </c>
      <c r="B5967" s="45" t="str">
        <f t="shared" si="192"/>
        <v>May</v>
      </c>
      <c r="C5967" s="53">
        <f t="shared" si="193"/>
        <v>2008</v>
      </c>
      <c r="D5967" s="43" t="s">
        <v>103</v>
      </c>
      <c r="E5967" s="132">
        <v>18.791999999999998</v>
      </c>
    </row>
    <row r="5968" spans="1:5" ht="13.8" x14ac:dyDescent="0.25">
      <c r="A5968" s="47">
        <v>39595</v>
      </c>
      <c r="B5968" s="45" t="str">
        <f t="shared" si="192"/>
        <v>May</v>
      </c>
      <c r="C5968" s="53">
        <f t="shared" si="193"/>
        <v>2008</v>
      </c>
      <c r="D5968" s="43" t="s">
        <v>116</v>
      </c>
      <c r="E5968" s="132">
        <v>14.2842</v>
      </c>
    </row>
    <row r="5969" spans="1:5" ht="13.8" x14ac:dyDescent="0.25">
      <c r="A5969" s="47">
        <v>39595</v>
      </c>
      <c r="B5969" s="45" t="str">
        <f t="shared" si="192"/>
        <v>May</v>
      </c>
      <c r="C5969" s="53">
        <f t="shared" si="193"/>
        <v>2008</v>
      </c>
      <c r="D5969" s="43" t="s">
        <v>104</v>
      </c>
      <c r="E5969" s="132">
        <v>16.227400000000003</v>
      </c>
    </row>
    <row r="5970" spans="1:5" ht="13.8" x14ac:dyDescent="0.25">
      <c r="A5970" s="47">
        <v>39595</v>
      </c>
      <c r="B5970" s="45" t="str">
        <f t="shared" si="192"/>
        <v>May</v>
      </c>
      <c r="C5970" s="53">
        <f t="shared" si="193"/>
        <v>2008</v>
      </c>
      <c r="D5970" s="43" t="s">
        <v>121</v>
      </c>
      <c r="E5970" s="132">
        <v>15.431600000000001</v>
      </c>
    </row>
    <row r="5971" spans="1:5" ht="13.8" x14ac:dyDescent="0.25">
      <c r="A5971" s="47">
        <v>39595</v>
      </c>
      <c r="B5971" s="45" t="str">
        <f t="shared" si="192"/>
        <v>May</v>
      </c>
      <c r="C5971" s="53">
        <f t="shared" si="193"/>
        <v>2008</v>
      </c>
      <c r="D5971" s="43" t="s">
        <v>122</v>
      </c>
      <c r="E5971" s="132">
        <v>13.978399999999999</v>
      </c>
    </row>
    <row r="5972" spans="1:5" ht="13.8" x14ac:dyDescent="0.25">
      <c r="A5972" s="47">
        <v>39595</v>
      </c>
      <c r="B5972" s="45" t="str">
        <f t="shared" si="192"/>
        <v>May</v>
      </c>
      <c r="C5972" s="53">
        <f t="shared" si="193"/>
        <v>2008</v>
      </c>
      <c r="D5972" s="43" t="s">
        <v>123</v>
      </c>
      <c r="E5972" s="132">
        <v>13.805399999999999</v>
      </c>
    </row>
    <row r="5973" spans="1:5" ht="13.8" x14ac:dyDescent="0.25">
      <c r="A5973" s="47">
        <v>39595</v>
      </c>
      <c r="B5973" s="45" t="str">
        <f t="shared" si="192"/>
        <v>May</v>
      </c>
      <c r="C5973" s="53">
        <f t="shared" si="193"/>
        <v>2008</v>
      </c>
      <c r="D5973" s="43" t="s">
        <v>99</v>
      </c>
      <c r="E5973" s="132">
        <v>13.413999999999998</v>
      </c>
    </row>
    <row r="5974" spans="1:5" ht="13.8" x14ac:dyDescent="0.25">
      <c r="A5974" s="47">
        <v>39595</v>
      </c>
      <c r="B5974" s="45" t="str">
        <f t="shared" si="192"/>
        <v>May</v>
      </c>
      <c r="C5974" s="53">
        <f t="shared" si="193"/>
        <v>2008</v>
      </c>
      <c r="D5974" s="43" t="s">
        <v>100</v>
      </c>
      <c r="E5974" s="132">
        <v>13.061000000000002</v>
      </c>
    </row>
    <row r="5975" spans="1:5" ht="13.8" x14ac:dyDescent="0.25">
      <c r="A5975" s="47">
        <v>39595</v>
      </c>
      <c r="B5975" s="45" t="str">
        <f t="shared" si="192"/>
        <v>May</v>
      </c>
      <c r="C5975" s="53">
        <f t="shared" si="193"/>
        <v>2008</v>
      </c>
      <c r="D5975" s="43" t="s">
        <v>101</v>
      </c>
      <c r="E5975" s="132">
        <v>12.496200000000002</v>
      </c>
    </row>
    <row r="5976" spans="1:5" ht="13.8" x14ac:dyDescent="0.25">
      <c r="A5976" s="47">
        <v>39595</v>
      </c>
      <c r="B5976" s="45" t="str">
        <f t="shared" si="192"/>
        <v>May</v>
      </c>
      <c r="C5976" s="53">
        <f t="shared" si="193"/>
        <v>2008</v>
      </c>
      <c r="D5976" s="43" t="s">
        <v>124</v>
      </c>
      <c r="E5976" s="132">
        <v>12.3903</v>
      </c>
    </row>
    <row r="5977" spans="1:5" ht="13.8" x14ac:dyDescent="0.25">
      <c r="A5977" s="47">
        <v>39595</v>
      </c>
      <c r="B5977" s="45" t="str">
        <f t="shared" si="192"/>
        <v>May</v>
      </c>
      <c r="C5977" s="53">
        <f t="shared" si="193"/>
        <v>2008</v>
      </c>
      <c r="D5977" s="43" t="s">
        <v>125</v>
      </c>
      <c r="E5977" s="132">
        <v>11.084200000000001</v>
      </c>
    </row>
    <row r="5978" spans="1:5" ht="13.8" x14ac:dyDescent="0.25">
      <c r="A5978" s="47">
        <v>39595</v>
      </c>
      <c r="B5978" s="45" t="str">
        <f t="shared" si="192"/>
        <v>May</v>
      </c>
      <c r="C5978" s="53">
        <f t="shared" si="193"/>
        <v>2008</v>
      </c>
      <c r="D5978" s="43" t="s">
        <v>126</v>
      </c>
      <c r="E5978" s="132">
        <v>11.302200000000001</v>
      </c>
    </row>
    <row r="5979" spans="1:5" ht="13.8" x14ac:dyDescent="0.25">
      <c r="A5979" s="47">
        <v>39595</v>
      </c>
      <c r="B5979" s="45" t="str">
        <f t="shared" si="192"/>
        <v>May</v>
      </c>
      <c r="C5979" s="53">
        <f t="shared" si="193"/>
        <v>2008</v>
      </c>
      <c r="D5979" s="43" t="s">
        <v>127</v>
      </c>
      <c r="E5979" s="132">
        <v>10.7601</v>
      </c>
    </row>
    <row r="5980" spans="1:5" ht="13.8" x14ac:dyDescent="0.25">
      <c r="A5980" s="47">
        <v>39595</v>
      </c>
      <c r="B5980" s="45" t="str">
        <f t="shared" ref="B5980:B6040" si="194">TEXT(A5980,"mmmm")</f>
        <v>May</v>
      </c>
      <c r="C5980" s="53">
        <f t="shared" ref="C5980:C6040" si="195">YEAR(A5980)</f>
        <v>2008</v>
      </c>
      <c r="D5980" s="43" t="s">
        <v>105</v>
      </c>
      <c r="E5980" s="132">
        <v>8.719100000000001</v>
      </c>
    </row>
    <row r="5981" spans="1:5" ht="13.8" x14ac:dyDescent="0.25">
      <c r="A5981" s="47">
        <v>39595</v>
      </c>
      <c r="B5981" s="45" t="str">
        <f t="shared" si="194"/>
        <v>May</v>
      </c>
      <c r="C5981" s="53">
        <f t="shared" si="195"/>
        <v>2008</v>
      </c>
      <c r="D5981" s="43" t="s">
        <v>128</v>
      </c>
      <c r="E5981" s="132">
        <v>10.373700000000001</v>
      </c>
    </row>
    <row r="5982" spans="1:5" ht="13.8" x14ac:dyDescent="0.25">
      <c r="A5982" s="47">
        <v>39602</v>
      </c>
      <c r="B5982" s="45" t="str">
        <f t="shared" si="194"/>
        <v>June</v>
      </c>
      <c r="C5982" s="53">
        <f t="shared" si="195"/>
        <v>2008</v>
      </c>
      <c r="D5982" s="43" t="s">
        <v>131</v>
      </c>
      <c r="E5982" s="132">
        <v>28.969200000000001</v>
      </c>
    </row>
    <row r="5983" spans="1:5" ht="13.8" x14ac:dyDescent="0.25">
      <c r="A5983" s="47">
        <v>39602</v>
      </c>
      <c r="B5983" s="45" t="str">
        <f t="shared" si="194"/>
        <v>June</v>
      </c>
      <c r="C5983" s="53">
        <f t="shared" si="195"/>
        <v>2008</v>
      </c>
      <c r="D5983" s="43" t="s">
        <v>115</v>
      </c>
      <c r="E5983" s="132">
        <v>25.98</v>
      </c>
    </row>
    <row r="5984" spans="1:5" ht="13.8" x14ac:dyDescent="0.25">
      <c r="A5984" s="47">
        <v>39602</v>
      </c>
      <c r="B5984" s="45" t="str">
        <f t="shared" si="194"/>
        <v>June</v>
      </c>
      <c r="C5984" s="53">
        <f t="shared" si="195"/>
        <v>2008</v>
      </c>
      <c r="D5984" s="43" t="s">
        <v>95</v>
      </c>
      <c r="E5984" s="132">
        <v>23.035599999999999</v>
      </c>
    </row>
    <row r="5985" spans="1:5" ht="13.8" x14ac:dyDescent="0.25">
      <c r="A5985" s="47">
        <v>39602</v>
      </c>
      <c r="B5985" s="45" t="str">
        <f t="shared" si="194"/>
        <v>June</v>
      </c>
      <c r="C5985" s="53">
        <f t="shared" si="195"/>
        <v>2008</v>
      </c>
      <c r="D5985" s="43" t="s">
        <v>96</v>
      </c>
      <c r="E5985" s="132">
        <v>21.996399999999998</v>
      </c>
    </row>
    <row r="5986" spans="1:5" ht="13.8" x14ac:dyDescent="0.25">
      <c r="A5986" s="47">
        <v>39602</v>
      </c>
      <c r="B5986" s="45" t="str">
        <f t="shared" si="194"/>
        <v>June</v>
      </c>
      <c r="C5986" s="53">
        <f t="shared" si="195"/>
        <v>2008</v>
      </c>
      <c r="D5986" s="43" t="s">
        <v>97</v>
      </c>
      <c r="E5986" s="132">
        <v>20.957199999999997</v>
      </c>
    </row>
    <row r="5987" spans="1:5" ht="13.8" x14ac:dyDescent="0.25">
      <c r="A5987" s="47">
        <v>39602</v>
      </c>
      <c r="B5987" s="45" t="str">
        <f t="shared" si="194"/>
        <v>June</v>
      </c>
      <c r="C5987" s="53">
        <f t="shared" si="195"/>
        <v>2008</v>
      </c>
      <c r="D5987" s="43" t="s">
        <v>98</v>
      </c>
      <c r="E5987" s="132">
        <v>16.453999999999997</v>
      </c>
    </row>
    <row r="5988" spans="1:5" ht="15.6" x14ac:dyDescent="0.3">
      <c r="A5988" s="47">
        <v>39602</v>
      </c>
      <c r="B5988" s="45" t="str">
        <f t="shared" si="194"/>
        <v>June</v>
      </c>
      <c r="C5988" s="53">
        <f t="shared" si="195"/>
        <v>2008</v>
      </c>
      <c r="D5988" s="130" t="s">
        <v>136</v>
      </c>
      <c r="E5988" s="132">
        <v>24.911800000000003</v>
      </c>
    </row>
    <row r="5989" spans="1:5" ht="13.8" x14ac:dyDescent="0.25">
      <c r="A5989" s="47">
        <v>39602</v>
      </c>
      <c r="B5989" s="45" t="str">
        <f t="shared" si="194"/>
        <v>June</v>
      </c>
      <c r="C5989" s="53">
        <f t="shared" si="195"/>
        <v>2008</v>
      </c>
      <c r="D5989" s="43" t="s">
        <v>118</v>
      </c>
      <c r="E5989" s="132">
        <v>22.886099999999995</v>
      </c>
    </row>
    <row r="5990" spans="1:5" ht="13.8" x14ac:dyDescent="0.25">
      <c r="A5990" s="47">
        <v>39602</v>
      </c>
      <c r="B5990" s="45" t="str">
        <f t="shared" si="194"/>
        <v>June</v>
      </c>
      <c r="C5990" s="53">
        <f t="shared" si="195"/>
        <v>2008</v>
      </c>
      <c r="D5990" s="43" t="s">
        <v>102</v>
      </c>
      <c r="E5990" s="132">
        <v>22.584400000000002</v>
      </c>
    </row>
    <row r="5991" spans="1:5" ht="13.8" x14ac:dyDescent="0.25">
      <c r="A5991" s="47">
        <v>39602</v>
      </c>
      <c r="B5991" s="45" t="str">
        <f t="shared" si="194"/>
        <v>June</v>
      </c>
      <c r="C5991" s="53">
        <f t="shared" si="195"/>
        <v>2008</v>
      </c>
      <c r="D5991" s="43" t="s">
        <v>119</v>
      </c>
      <c r="E5991" s="132">
        <v>21.851700000000001</v>
      </c>
    </row>
    <row r="5992" spans="1:5" ht="13.8" x14ac:dyDescent="0.25">
      <c r="A5992" s="47">
        <v>39602</v>
      </c>
      <c r="B5992" s="45" t="str">
        <f t="shared" si="194"/>
        <v>June</v>
      </c>
      <c r="C5992" s="53">
        <f t="shared" si="195"/>
        <v>2008</v>
      </c>
      <c r="D5992" s="43" t="s">
        <v>120</v>
      </c>
      <c r="E5992" s="132">
        <v>20.731099999999998</v>
      </c>
    </row>
    <row r="5993" spans="1:5" ht="13.8" x14ac:dyDescent="0.25">
      <c r="A5993" s="47">
        <v>39602</v>
      </c>
      <c r="B5993" s="45" t="str">
        <f t="shared" si="194"/>
        <v>June</v>
      </c>
      <c r="C5993" s="53">
        <f t="shared" si="195"/>
        <v>2008</v>
      </c>
      <c r="D5993" s="43" t="s">
        <v>103</v>
      </c>
      <c r="E5993" s="132">
        <v>19.9984</v>
      </c>
    </row>
    <row r="5994" spans="1:5" ht="13.8" x14ac:dyDescent="0.25">
      <c r="A5994" s="47">
        <v>39602</v>
      </c>
      <c r="B5994" s="45" t="str">
        <f t="shared" si="194"/>
        <v>June</v>
      </c>
      <c r="C5994" s="53">
        <f t="shared" si="195"/>
        <v>2008</v>
      </c>
      <c r="D5994" s="43" t="s">
        <v>116</v>
      </c>
      <c r="E5994" s="132">
        <v>14.9625</v>
      </c>
    </row>
    <row r="5995" spans="1:5" ht="13.8" x14ac:dyDescent="0.25">
      <c r="A5995" s="47">
        <v>39602</v>
      </c>
      <c r="B5995" s="45" t="str">
        <f t="shared" si="194"/>
        <v>June</v>
      </c>
      <c r="C5995" s="53">
        <f t="shared" si="195"/>
        <v>2008</v>
      </c>
      <c r="D5995" s="43" t="s">
        <v>104</v>
      </c>
      <c r="E5995" s="132">
        <v>17.118500000000001</v>
      </c>
    </row>
    <row r="5996" spans="1:5" ht="13.8" x14ac:dyDescent="0.25">
      <c r="A5996" s="47">
        <v>39602</v>
      </c>
      <c r="B5996" s="45" t="str">
        <f t="shared" si="194"/>
        <v>June</v>
      </c>
      <c r="C5996" s="53">
        <f t="shared" si="195"/>
        <v>2008</v>
      </c>
      <c r="D5996" s="43" t="s">
        <v>121</v>
      </c>
      <c r="E5996" s="132">
        <v>16.279</v>
      </c>
    </row>
    <row r="5997" spans="1:5" ht="13.8" x14ac:dyDescent="0.25">
      <c r="A5997" s="47">
        <v>39602</v>
      </c>
      <c r="B5997" s="45" t="str">
        <f t="shared" si="194"/>
        <v>June</v>
      </c>
      <c r="C5997" s="53">
        <f t="shared" si="195"/>
        <v>2008</v>
      </c>
      <c r="D5997" s="43" t="s">
        <v>122</v>
      </c>
      <c r="E5997" s="132">
        <v>14.745999999999999</v>
      </c>
    </row>
    <row r="5998" spans="1:5" ht="13.8" x14ac:dyDescent="0.25">
      <c r="A5998" s="47">
        <v>39602</v>
      </c>
      <c r="B5998" s="45" t="str">
        <f t="shared" si="194"/>
        <v>June</v>
      </c>
      <c r="C5998" s="53">
        <f t="shared" si="195"/>
        <v>2008</v>
      </c>
      <c r="D5998" s="43" t="s">
        <v>123</v>
      </c>
      <c r="E5998" s="132">
        <v>14.563500000000001</v>
      </c>
    </row>
    <row r="5999" spans="1:5" ht="13.8" x14ac:dyDescent="0.25">
      <c r="A5999" s="47">
        <v>39602</v>
      </c>
      <c r="B5999" s="45" t="str">
        <f t="shared" si="194"/>
        <v>June</v>
      </c>
      <c r="C5999" s="53">
        <f t="shared" si="195"/>
        <v>2008</v>
      </c>
      <c r="D5999" s="43" t="s">
        <v>99</v>
      </c>
      <c r="E5999" s="132">
        <v>13.793999999999999</v>
      </c>
    </row>
    <row r="6000" spans="1:5" ht="13.8" x14ac:dyDescent="0.25">
      <c r="A6000" s="47">
        <v>39602</v>
      </c>
      <c r="B6000" s="45" t="str">
        <f t="shared" si="194"/>
        <v>June</v>
      </c>
      <c r="C6000" s="53">
        <f t="shared" si="195"/>
        <v>2008</v>
      </c>
      <c r="D6000" s="43" t="s">
        <v>100</v>
      </c>
      <c r="E6000" s="132">
        <v>13.431000000000001</v>
      </c>
    </row>
    <row r="6001" spans="1:5" ht="13.8" x14ac:dyDescent="0.25">
      <c r="A6001" s="47">
        <v>39602</v>
      </c>
      <c r="B6001" s="45" t="str">
        <f t="shared" si="194"/>
        <v>June</v>
      </c>
      <c r="C6001" s="53">
        <f t="shared" si="195"/>
        <v>2008</v>
      </c>
      <c r="D6001" s="43" t="s">
        <v>101</v>
      </c>
      <c r="E6001" s="132">
        <v>12.850199999999999</v>
      </c>
    </row>
    <row r="6002" spans="1:5" ht="13.8" x14ac:dyDescent="0.25">
      <c r="A6002" s="47">
        <v>39602</v>
      </c>
      <c r="B6002" s="45" t="str">
        <f t="shared" si="194"/>
        <v>June</v>
      </c>
      <c r="C6002" s="53">
        <f t="shared" si="195"/>
        <v>2008</v>
      </c>
      <c r="D6002" s="43" t="s">
        <v>124</v>
      </c>
      <c r="E6002" s="132">
        <v>12.741299999999999</v>
      </c>
    </row>
    <row r="6003" spans="1:5" ht="13.8" x14ac:dyDescent="0.25">
      <c r="A6003" s="47">
        <v>39602</v>
      </c>
      <c r="B6003" s="45" t="str">
        <f t="shared" si="194"/>
        <v>June</v>
      </c>
      <c r="C6003" s="53">
        <f t="shared" si="195"/>
        <v>2008</v>
      </c>
      <c r="D6003" s="43" t="s">
        <v>125</v>
      </c>
      <c r="E6003" s="132">
        <v>11.398199999999999</v>
      </c>
    </row>
    <row r="6004" spans="1:5" ht="13.8" x14ac:dyDescent="0.25">
      <c r="A6004" s="47">
        <v>39602</v>
      </c>
      <c r="B6004" s="45" t="str">
        <f t="shared" si="194"/>
        <v>June</v>
      </c>
      <c r="C6004" s="53">
        <f t="shared" si="195"/>
        <v>2008</v>
      </c>
      <c r="D6004" s="43" t="s">
        <v>126</v>
      </c>
      <c r="E6004" s="132">
        <v>11.6012</v>
      </c>
    </row>
    <row r="6005" spans="1:5" ht="13.8" x14ac:dyDescent="0.25">
      <c r="A6005" s="47">
        <v>39602</v>
      </c>
      <c r="B6005" s="45" t="str">
        <f t="shared" si="194"/>
        <v>June</v>
      </c>
      <c r="C6005" s="53">
        <f t="shared" si="195"/>
        <v>2008</v>
      </c>
      <c r="D6005" s="43" t="s">
        <v>127</v>
      </c>
      <c r="E6005" s="132">
        <v>11.027100000000001</v>
      </c>
    </row>
    <row r="6006" spans="1:5" ht="13.8" x14ac:dyDescent="0.25">
      <c r="A6006" s="47">
        <v>39602</v>
      </c>
      <c r="B6006" s="45" t="str">
        <f t="shared" si="194"/>
        <v>June</v>
      </c>
      <c r="C6006" s="53">
        <f t="shared" si="195"/>
        <v>2008</v>
      </c>
      <c r="D6006" s="43" t="s">
        <v>105</v>
      </c>
      <c r="E6006" s="132">
        <v>8.9661000000000008</v>
      </c>
    </row>
    <row r="6007" spans="1:5" ht="13.8" x14ac:dyDescent="0.25">
      <c r="A6007" s="47">
        <v>39602</v>
      </c>
      <c r="B6007" s="45" t="str">
        <f t="shared" si="194"/>
        <v>June</v>
      </c>
      <c r="C6007" s="53">
        <f t="shared" si="195"/>
        <v>2008</v>
      </c>
      <c r="D6007" s="43" t="s">
        <v>128</v>
      </c>
      <c r="E6007" s="132">
        <v>10.6027</v>
      </c>
    </row>
    <row r="6008" spans="1:5" ht="13.8" x14ac:dyDescent="0.25">
      <c r="A6008" s="47">
        <v>39609</v>
      </c>
      <c r="B6008" s="45" t="str">
        <f t="shared" si="194"/>
        <v>June</v>
      </c>
      <c r="C6008" s="53">
        <f t="shared" si="195"/>
        <v>2008</v>
      </c>
      <c r="D6008" s="43" t="s">
        <v>131</v>
      </c>
      <c r="E6008" s="132">
        <v>32.311800000000005</v>
      </c>
    </row>
    <row r="6009" spans="1:5" ht="13.8" x14ac:dyDescent="0.25">
      <c r="A6009" s="47">
        <v>39609</v>
      </c>
      <c r="B6009" s="45" t="str">
        <f t="shared" si="194"/>
        <v>June</v>
      </c>
      <c r="C6009" s="53">
        <f t="shared" si="195"/>
        <v>2008</v>
      </c>
      <c r="D6009" s="43" t="s">
        <v>115</v>
      </c>
      <c r="E6009" s="132">
        <v>31.38</v>
      </c>
    </row>
    <row r="6010" spans="1:5" ht="13.8" x14ac:dyDescent="0.25">
      <c r="A6010" s="47">
        <v>39609</v>
      </c>
      <c r="B6010" s="45" t="str">
        <f t="shared" si="194"/>
        <v>June</v>
      </c>
      <c r="C6010" s="53">
        <f t="shared" si="195"/>
        <v>2008</v>
      </c>
      <c r="D6010" s="43" t="s">
        <v>95</v>
      </c>
      <c r="E6010" s="132">
        <v>27.823600000000003</v>
      </c>
    </row>
    <row r="6011" spans="1:5" ht="13.8" x14ac:dyDescent="0.25">
      <c r="A6011" s="47">
        <v>39609</v>
      </c>
      <c r="B6011" s="45" t="str">
        <f t="shared" si="194"/>
        <v>June</v>
      </c>
      <c r="C6011" s="53">
        <f t="shared" si="195"/>
        <v>2008</v>
      </c>
      <c r="D6011" s="43" t="s">
        <v>96</v>
      </c>
      <c r="E6011" s="132">
        <v>26.5684</v>
      </c>
    </row>
    <row r="6012" spans="1:5" ht="13.8" x14ac:dyDescent="0.25">
      <c r="A6012" s="47">
        <v>39609</v>
      </c>
      <c r="B6012" s="45" t="str">
        <f t="shared" si="194"/>
        <v>June</v>
      </c>
      <c r="C6012" s="53">
        <f t="shared" si="195"/>
        <v>2008</v>
      </c>
      <c r="D6012" s="43" t="s">
        <v>97</v>
      </c>
      <c r="E6012" s="132">
        <v>25.313199999999998</v>
      </c>
    </row>
    <row r="6013" spans="1:5" ht="13.8" x14ac:dyDescent="0.25">
      <c r="A6013" s="47">
        <v>39609</v>
      </c>
      <c r="B6013" s="45" t="str">
        <f t="shared" si="194"/>
        <v>June</v>
      </c>
      <c r="C6013" s="53">
        <f t="shared" si="195"/>
        <v>2008</v>
      </c>
      <c r="D6013" s="43" t="s">
        <v>98</v>
      </c>
      <c r="E6013" s="132">
        <v>19.873999999999999</v>
      </c>
    </row>
    <row r="6014" spans="1:5" ht="15.6" x14ac:dyDescent="0.3">
      <c r="A6014" s="47">
        <v>39609</v>
      </c>
      <c r="B6014" s="45" t="str">
        <f t="shared" si="194"/>
        <v>June</v>
      </c>
      <c r="C6014" s="53">
        <f t="shared" si="195"/>
        <v>2008</v>
      </c>
      <c r="D6014" s="130" t="s">
        <v>136</v>
      </c>
      <c r="E6014" s="132">
        <v>30.460599999999999</v>
      </c>
    </row>
    <row r="6015" spans="1:5" ht="13.8" x14ac:dyDescent="0.25">
      <c r="A6015" s="47">
        <v>39609</v>
      </c>
      <c r="B6015" s="45" t="str">
        <f t="shared" si="194"/>
        <v>June</v>
      </c>
      <c r="C6015" s="53">
        <f t="shared" si="195"/>
        <v>2008</v>
      </c>
      <c r="D6015" s="43" t="s">
        <v>118</v>
      </c>
      <c r="E6015" s="132">
        <v>27.983699999999999</v>
      </c>
    </row>
    <row r="6016" spans="1:5" ht="13.8" x14ac:dyDescent="0.25">
      <c r="A6016" s="47">
        <v>39609</v>
      </c>
      <c r="B6016" s="45" t="str">
        <f t="shared" si="194"/>
        <v>June</v>
      </c>
      <c r="C6016" s="53">
        <f t="shared" si="195"/>
        <v>2008</v>
      </c>
      <c r="D6016" s="43" t="s">
        <v>102</v>
      </c>
      <c r="E6016" s="132">
        <v>27.614799999999999</v>
      </c>
    </row>
    <row r="6017" spans="1:5" ht="13.8" x14ac:dyDescent="0.25">
      <c r="A6017" s="47">
        <v>39609</v>
      </c>
      <c r="B6017" s="45" t="str">
        <f t="shared" si="194"/>
        <v>June</v>
      </c>
      <c r="C6017" s="53">
        <f t="shared" si="195"/>
        <v>2008</v>
      </c>
      <c r="D6017" s="43" t="s">
        <v>119</v>
      </c>
      <c r="E6017" s="132">
        <v>26.718900000000005</v>
      </c>
    </row>
    <row r="6018" spans="1:5" ht="13.8" x14ac:dyDescent="0.25">
      <c r="A6018" s="47">
        <v>39609</v>
      </c>
      <c r="B6018" s="45" t="str">
        <f t="shared" si="194"/>
        <v>June</v>
      </c>
      <c r="C6018" s="53">
        <f t="shared" si="195"/>
        <v>2008</v>
      </c>
      <c r="D6018" s="43" t="s">
        <v>120</v>
      </c>
      <c r="E6018" s="132">
        <v>25.348699999999997</v>
      </c>
    </row>
    <row r="6019" spans="1:5" ht="13.8" x14ac:dyDescent="0.25">
      <c r="A6019" s="47">
        <v>39609</v>
      </c>
      <c r="B6019" s="45" t="str">
        <f t="shared" si="194"/>
        <v>June</v>
      </c>
      <c r="C6019" s="53">
        <f t="shared" si="195"/>
        <v>2008</v>
      </c>
      <c r="D6019" s="43" t="s">
        <v>103</v>
      </c>
      <c r="E6019" s="132">
        <v>24.452799999999996</v>
      </c>
    </row>
    <row r="6020" spans="1:5" ht="13.8" x14ac:dyDescent="0.25">
      <c r="A6020" s="47">
        <v>39609</v>
      </c>
      <c r="B6020" s="45" t="str">
        <f t="shared" si="194"/>
        <v>June</v>
      </c>
      <c r="C6020" s="53">
        <f t="shared" si="195"/>
        <v>2008</v>
      </c>
      <c r="D6020" s="43" t="s">
        <v>116</v>
      </c>
      <c r="E6020" s="132">
        <v>17.077200000000001</v>
      </c>
    </row>
    <row r="6021" spans="1:5" ht="13.8" x14ac:dyDescent="0.25">
      <c r="A6021" s="47">
        <v>39609</v>
      </c>
      <c r="B6021" s="45" t="str">
        <f t="shared" si="194"/>
        <v>June</v>
      </c>
      <c r="C6021" s="53">
        <f t="shared" si="195"/>
        <v>2008</v>
      </c>
      <c r="D6021" s="43" t="s">
        <v>104</v>
      </c>
      <c r="E6021" s="132">
        <v>19.838700000000003</v>
      </c>
    </row>
    <row r="6022" spans="1:5" ht="13.8" x14ac:dyDescent="0.25">
      <c r="A6022" s="47">
        <v>39609</v>
      </c>
      <c r="B6022" s="45" t="str">
        <f t="shared" si="194"/>
        <v>June</v>
      </c>
      <c r="C6022" s="53">
        <f t="shared" si="195"/>
        <v>2008</v>
      </c>
      <c r="D6022" s="43" t="s">
        <v>121</v>
      </c>
      <c r="E6022" s="132">
        <v>18.8658</v>
      </c>
    </row>
    <row r="6023" spans="1:5" ht="13.8" x14ac:dyDescent="0.25">
      <c r="A6023" s="47">
        <v>39609</v>
      </c>
      <c r="B6023" s="45" t="str">
        <f t="shared" si="194"/>
        <v>June</v>
      </c>
      <c r="C6023" s="53">
        <f t="shared" si="195"/>
        <v>2008</v>
      </c>
      <c r="D6023" s="43" t="s">
        <v>122</v>
      </c>
      <c r="E6023" s="132">
        <v>17.089200000000002</v>
      </c>
    </row>
    <row r="6024" spans="1:5" ht="13.8" x14ac:dyDescent="0.25">
      <c r="A6024" s="47">
        <v>39609</v>
      </c>
      <c r="B6024" s="45" t="str">
        <f t="shared" si="194"/>
        <v>June</v>
      </c>
      <c r="C6024" s="53">
        <f t="shared" si="195"/>
        <v>2008</v>
      </c>
      <c r="D6024" s="43" t="s">
        <v>123</v>
      </c>
      <c r="E6024" s="132">
        <v>16.877700000000001</v>
      </c>
    </row>
    <row r="6025" spans="1:5" ht="13.8" x14ac:dyDescent="0.25">
      <c r="A6025" s="47">
        <v>39609</v>
      </c>
      <c r="B6025" s="45" t="str">
        <f t="shared" si="194"/>
        <v>June</v>
      </c>
      <c r="C6025" s="53">
        <f t="shared" si="195"/>
        <v>2008</v>
      </c>
      <c r="D6025" s="43" t="s">
        <v>99</v>
      </c>
      <c r="E6025" s="132">
        <v>15.618</v>
      </c>
    </row>
    <row r="6026" spans="1:5" ht="13.8" x14ac:dyDescent="0.25">
      <c r="A6026" s="47">
        <v>39609</v>
      </c>
      <c r="B6026" s="45" t="str">
        <f t="shared" si="194"/>
        <v>June</v>
      </c>
      <c r="C6026" s="53">
        <f t="shared" si="195"/>
        <v>2008</v>
      </c>
      <c r="D6026" s="43" t="s">
        <v>100</v>
      </c>
      <c r="E6026" s="132">
        <v>15.207000000000001</v>
      </c>
    </row>
    <row r="6027" spans="1:5" ht="13.8" x14ac:dyDescent="0.25">
      <c r="A6027" s="47">
        <v>39609</v>
      </c>
      <c r="B6027" s="45" t="str">
        <f t="shared" si="194"/>
        <v>June</v>
      </c>
      <c r="C6027" s="53">
        <f t="shared" si="195"/>
        <v>2008</v>
      </c>
      <c r="D6027" s="43" t="s">
        <v>101</v>
      </c>
      <c r="E6027" s="132">
        <v>14.5494</v>
      </c>
    </row>
    <row r="6028" spans="1:5" ht="13.8" x14ac:dyDescent="0.25">
      <c r="A6028" s="47">
        <v>39609</v>
      </c>
      <c r="B6028" s="45" t="str">
        <f t="shared" si="194"/>
        <v>June</v>
      </c>
      <c r="C6028" s="53">
        <f t="shared" si="195"/>
        <v>2008</v>
      </c>
      <c r="D6028" s="43" t="s">
        <v>124</v>
      </c>
      <c r="E6028" s="132">
        <v>14.426099999999998</v>
      </c>
    </row>
    <row r="6029" spans="1:5" ht="13.8" x14ac:dyDescent="0.25">
      <c r="A6029" s="47">
        <v>39609</v>
      </c>
      <c r="B6029" s="45" t="str">
        <f t="shared" si="194"/>
        <v>June</v>
      </c>
      <c r="C6029" s="53">
        <f t="shared" si="195"/>
        <v>2008</v>
      </c>
      <c r="D6029" s="43" t="s">
        <v>125</v>
      </c>
      <c r="E6029" s="132">
        <v>12.9054</v>
      </c>
    </row>
    <row r="6030" spans="1:5" ht="13.8" x14ac:dyDescent="0.25">
      <c r="A6030" s="47">
        <v>39609</v>
      </c>
      <c r="B6030" s="45" t="str">
        <f t="shared" si="194"/>
        <v>June</v>
      </c>
      <c r="C6030" s="53">
        <f t="shared" si="195"/>
        <v>2008</v>
      </c>
      <c r="D6030" s="43" t="s">
        <v>126</v>
      </c>
      <c r="E6030" s="132">
        <v>13.0364</v>
      </c>
    </row>
    <row r="6031" spans="1:5" ht="13.8" x14ac:dyDescent="0.25">
      <c r="A6031" s="47">
        <v>39609</v>
      </c>
      <c r="B6031" s="45" t="str">
        <f t="shared" si="194"/>
        <v>June</v>
      </c>
      <c r="C6031" s="53">
        <f t="shared" si="195"/>
        <v>2008</v>
      </c>
      <c r="D6031" s="43" t="s">
        <v>127</v>
      </c>
      <c r="E6031" s="132">
        <v>12.308699999999998</v>
      </c>
    </row>
    <row r="6032" spans="1:5" ht="13.8" x14ac:dyDescent="0.25">
      <c r="A6032" s="47">
        <v>39609</v>
      </c>
      <c r="B6032" s="45" t="str">
        <f t="shared" si="194"/>
        <v>June</v>
      </c>
      <c r="C6032" s="53">
        <f t="shared" si="195"/>
        <v>2008</v>
      </c>
      <c r="D6032" s="43" t="s">
        <v>105</v>
      </c>
      <c r="E6032" s="132">
        <v>10.1517</v>
      </c>
    </row>
    <row r="6033" spans="1:5" ht="13.8" x14ac:dyDescent="0.25">
      <c r="A6033" s="47">
        <v>39609</v>
      </c>
      <c r="B6033" s="45" t="str">
        <f t="shared" si="194"/>
        <v>June</v>
      </c>
      <c r="C6033" s="53">
        <f t="shared" si="195"/>
        <v>2008</v>
      </c>
      <c r="D6033" s="43" t="s">
        <v>128</v>
      </c>
      <c r="E6033" s="132">
        <v>11.7019</v>
      </c>
    </row>
    <row r="6034" spans="1:5" ht="13.8" x14ac:dyDescent="0.25">
      <c r="A6034" s="47">
        <v>39616</v>
      </c>
      <c r="B6034" s="45" t="str">
        <f t="shared" si="194"/>
        <v>June</v>
      </c>
      <c r="C6034" s="53">
        <f t="shared" si="195"/>
        <v>2008</v>
      </c>
      <c r="D6034" s="43" t="s">
        <v>131</v>
      </c>
      <c r="E6034" s="132">
        <v>37.4495</v>
      </c>
    </row>
    <row r="6035" spans="1:5" ht="13.8" x14ac:dyDescent="0.25">
      <c r="A6035" s="47">
        <v>39616</v>
      </c>
      <c r="B6035" s="45" t="str">
        <f t="shared" si="194"/>
        <v>June</v>
      </c>
      <c r="C6035" s="53">
        <f t="shared" si="195"/>
        <v>2008</v>
      </c>
      <c r="D6035" s="43" t="s">
        <v>115</v>
      </c>
      <c r="E6035" s="132">
        <v>35.28</v>
      </c>
    </row>
    <row r="6036" spans="1:5" ht="13.8" x14ac:dyDescent="0.25">
      <c r="A6036" s="47">
        <v>39616</v>
      </c>
      <c r="B6036" s="45" t="str">
        <f t="shared" si="194"/>
        <v>June</v>
      </c>
      <c r="C6036" s="53">
        <f t="shared" si="195"/>
        <v>2008</v>
      </c>
      <c r="D6036" s="43" t="s">
        <v>95</v>
      </c>
      <c r="E6036" s="132">
        <v>31.281600000000005</v>
      </c>
    </row>
    <row r="6037" spans="1:5" ht="13.8" x14ac:dyDescent="0.25">
      <c r="A6037" s="47">
        <v>39616</v>
      </c>
      <c r="B6037" s="45" t="str">
        <f t="shared" si="194"/>
        <v>June</v>
      </c>
      <c r="C6037" s="53">
        <f t="shared" si="195"/>
        <v>2008</v>
      </c>
      <c r="D6037" s="43" t="s">
        <v>96</v>
      </c>
      <c r="E6037" s="132">
        <v>29.8704</v>
      </c>
    </row>
    <row r="6038" spans="1:5" ht="13.8" x14ac:dyDescent="0.25">
      <c r="A6038" s="47">
        <v>39616</v>
      </c>
      <c r="B6038" s="45" t="str">
        <f t="shared" si="194"/>
        <v>June</v>
      </c>
      <c r="C6038" s="53">
        <f t="shared" si="195"/>
        <v>2008</v>
      </c>
      <c r="D6038" s="43" t="s">
        <v>97</v>
      </c>
      <c r="E6038" s="132">
        <v>28.459199999999999</v>
      </c>
    </row>
    <row r="6039" spans="1:5" ht="13.8" x14ac:dyDescent="0.25">
      <c r="A6039" s="47">
        <v>39616</v>
      </c>
      <c r="B6039" s="45" t="str">
        <f t="shared" si="194"/>
        <v>June</v>
      </c>
      <c r="C6039" s="53">
        <f t="shared" si="195"/>
        <v>2008</v>
      </c>
      <c r="D6039" s="43" t="s">
        <v>98</v>
      </c>
      <c r="E6039" s="132">
        <v>22.344000000000001</v>
      </c>
    </row>
    <row r="6040" spans="1:5" ht="15.6" x14ac:dyDescent="0.3">
      <c r="A6040" s="47">
        <v>39616</v>
      </c>
      <c r="B6040" s="45" t="str">
        <f t="shared" si="194"/>
        <v>June</v>
      </c>
      <c r="C6040" s="53">
        <f t="shared" si="195"/>
        <v>2008</v>
      </c>
      <c r="D6040" s="130" t="s">
        <v>136</v>
      </c>
      <c r="E6040" s="132">
        <v>37.223199999999999</v>
      </c>
    </row>
    <row r="6041" spans="1:5" ht="13.8" x14ac:dyDescent="0.25">
      <c r="A6041" s="47">
        <v>39616</v>
      </c>
      <c r="B6041" s="45" t="str">
        <f t="shared" ref="B6041:B6102" si="196">TEXT(A6041,"mmmm")</f>
        <v>June</v>
      </c>
      <c r="C6041" s="53">
        <f t="shared" ref="C6041:C6102" si="197">YEAR(A6041)</f>
        <v>2008</v>
      </c>
      <c r="D6041" s="43" t="s">
        <v>118</v>
      </c>
      <c r="E6041" s="132">
        <v>34.196399999999997</v>
      </c>
    </row>
    <row r="6042" spans="1:5" ht="13.8" x14ac:dyDescent="0.25">
      <c r="A6042" s="47">
        <v>39616</v>
      </c>
      <c r="B6042" s="45" t="str">
        <f t="shared" si="196"/>
        <v>June</v>
      </c>
      <c r="C6042" s="53">
        <f t="shared" si="197"/>
        <v>2008</v>
      </c>
      <c r="D6042" s="43" t="s">
        <v>102</v>
      </c>
      <c r="E6042" s="132">
        <v>33.745599999999996</v>
      </c>
    </row>
    <row r="6043" spans="1:5" ht="13.8" x14ac:dyDescent="0.25">
      <c r="A6043" s="47">
        <v>39616</v>
      </c>
      <c r="B6043" s="45" t="str">
        <f t="shared" si="196"/>
        <v>June</v>
      </c>
      <c r="C6043" s="53">
        <f t="shared" si="197"/>
        <v>2008</v>
      </c>
      <c r="D6043" s="43" t="s">
        <v>119</v>
      </c>
      <c r="E6043" s="132">
        <v>32.650800000000004</v>
      </c>
    </row>
    <row r="6044" spans="1:5" ht="13.8" x14ac:dyDescent="0.25">
      <c r="A6044" s="47">
        <v>39616</v>
      </c>
      <c r="B6044" s="45" t="str">
        <f t="shared" si="196"/>
        <v>June</v>
      </c>
      <c r="C6044" s="53">
        <f t="shared" si="197"/>
        <v>2008</v>
      </c>
      <c r="D6044" s="43" t="s">
        <v>120</v>
      </c>
      <c r="E6044" s="132">
        <v>30.976399999999998</v>
      </c>
    </row>
    <row r="6045" spans="1:5" ht="13.8" x14ac:dyDescent="0.25">
      <c r="A6045" s="47">
        <v>39616</v>
      </c>
      <c r="B6045" s="45" t="str">
        <f t="shared" si="196"/>
        <v>June</v>
      </c>
      <c r="C6045" s="53">
        <f t="shared" si="197"/>
        <v>2008</v>
      </c>
      <c r="D6045" s="43" t="s">
        <v>103</v>
      </c>
      <c r="E6045" s="132">
        <v>29.881599999999999</v>
      </c>
    </row>
    <row r="6046" spans="1:5" ht="13.8" x14ac:dyDescent="0.25">
      <c r="A6046" s="47">
        <v>39616</v>
      </c>
      <c r="B6046" s="45" t="str">
        <f t="shared" si="196"/>
        <v>June</v>
      </c>
      <c r="C6046" s="53">
        <f t="shared" si="197"/>
        <v>2008</v>
      </c>
      <c r="D6046" s="43" t="s">
        <v>116</v>
      </c>
      <c r="E6046" s="132">
        <v>18.353999999999999</v>
      </c>
    </row>
    <row r="6047" spans="1:5" ht="13.8" x14ac:dyDescent="0.25">
      <c r="A6047" s="47">
        <v>39616</v>
      </c>
      <c r="B6047" s="45" t="str">
        <f t="shared" si="196"/>
        <v>June</v>
      </c>
      <c r="C6047" s="53">
        <f t="shared" si="197"/>
        <v>2008</v>
      </c>
      <c r="D6047" s="43" t="s">
        <v>104</v>
      </c>
      <c r="E6047" s="132">
        <v>27.905500000000004</v>
      </c>
    </row>
    <row r="6048" spans="1:5" ht="13.8" x14ac:dyDescent="0.25">
      <c r="A6048" s="47">
        <v>39616</v>
      </c>
      <c r="B6048" s="45" t="str">
        <f t="shared" si="196"/>
        <v>June</v>
      </c>
      <c r="C6048" s="53">
        <f t="shared" si="197"/>
        <v>2008</v>
      </c>
      <c r="D6048" s="43" t="s">
        <v>121</v>
      </c>
      <c r="E6048" s="132">
        <v>26.536999999999999</v>
      </c>
    </row>
    <row r="6049" spans="1:5" ht="13.8" x14ac:dyDescent="0.25">
      <c r="A6049" s="47">
        <v>39616</v>
      </c>
      <c r="B6049" s="45" t="str">
        <f t="shared" si="196"/>
        <v>June</v>
      </c>
      <c r="C6049" s="53">
        <f t="shared" si="197"/>
        <v>2008</v>
      </c>
      <c r="D6049" s="43" t="s">
        <v>122</v>
      </c>
      <c r="E6049" s="132">
        <v>24.038</v>
      </c>
    </row>
    <row r="6050" spans="1:5" ht="13.8" x14ac:dyDescent="0.25">
      <c r="A6050" s="47">
        <v>39616</v>
      </c>
      <c r="B6050" s="45" t="str">
        <f t="shared" si="196"/>
        <v>June</v>
      </c>
      <c r="C6050" s="53">
        <f t="shared" si="197"/>
        <v>2008</v>
      </c>
      <c r="D6050" s="43" t="s">
        <v>123</v>
      </c>
      <c r="E6050" s="132">
        <v>23.740500000000001</v>
      </c>
    </row>
    <row r="6051" spans="1:5" ht="13.8" x14ac:dyDescent="0.25">
      <c r="A6051" s="47">
        <v>39616</v>
      </c>
      <c r="B6051" s="45" t="str">
        <f t="shared" si="196"/>
        <v>June</v>
      </c>
      <c r="C6051" s="53">
        <f t="shared" si="197"/>
        <v>2008</v>
      </c>
      <c r="D6051" s="43" t="s">
        <v>99</v>
      </c>
      <c r="E6051" s="132">
        <v>17.86</v>
      </c>
    </row>
    <row r="6052" spans="1:5" ht="13.8" x14ac:dyDescent="0.25">
      <c r="A6052" s="47">
        <v>39616</v>
      </c>
      <c r="B6052" s="45" t="str">
        <f t="shared" si="196"/>
        <v>June</v>
      </c>
      <c r="C6052" s="53">
        <f t="shared" si="197"/>
        <v>2008</v>
      </c>
      <c r="D6052" s="43" t="s">
        <v>100</v>
      </c>
      <c r="E6052" s="132">
        <v>17.39</v>
      </c>
    </row>
    <row r="6053" spans="1:5" ht="13.8" x14ac:dyDescent="0.25">
      <c r="A6053" s="47">
        <v>39616</v>
      </c>
      <c r="B6053" s="45" t="str">
        <f t="shared" si="196"/>
        <v>June</v>
      </c>
      <c r="C6053" s="53">
        <f t="shared" si="197"/>
        <v>2008</v>
      </c>
      <c r="D6053" s="43" t="s">
        <v>101</v>
      </c>
      <c r="E6053" s="132">
        <v>16.637999999999998</v>
      </c>
    </row>
    <row r="6054" spans="1:5" ht="13.8" x14ac:dyDescent="0.25">
      <c r="A6054" s="47">
        <v>39616</v>
      </c>
      <c r="B6054" s="45" t="str">
        <f t="shared" si="196"/>
        <v>June</v>
      </c>
      <c r="C6054" s="53">
        <f t="shared" si="197"/>
        <v>2008</v>
      </c>
      <c r="D6054" s="43" t="s">
        <v>124</v>
      </c>
      <c r="E6054" s="132">
        <v>16.497</v>
      </c>
    </row>
    <row r="6055" spans="1:5" ht="13.8" x14ac:dyDescent="0.25">
      <c r="A6055" s="47">
        <v>39616</v>
      </c>
      <c r="B6055" s="45" t="str">
        <f t="shared" si="196"/>
        <v>June</v>
      </c>
      <c r="C6055" s="53">
        <f t="shared" si="197"/>
        <v>2008</v>
      </c>
      <c r="D6055" s="43" t="s">
        <v>125</v>
      </c>
      <c r="E6055" s="132">
        <v>14.757999999999999</v>
      </c>
    </row>
    <row r="6056" spans="1:5" ht="13.8" x14ac:dyDescent="0.25">
      <c r="A6056" s="47">
        <v>39616</v>
      </c>
      <c r="B6056" s="45" t="str">
        <f t="shared" si="196"/>
        <v>June</v>
      </c>
      <c r="C6056" s="53">
        <f t="shared" si="197"/>
        <v>2008</v>
      </c>
      <c r="D6056" s="43" t="s">
        <v>126</v>
      </c>
      <c r="E6056" s="132">
        <v>14.800500000000001</v>
      </c>
    </row>
    <row r="6057" spans="1:5" ht="13.8" x14ac:dyDescent="0.25">
      <c r="A6057" s="47">
        <v>39616</v>
      </c>
      <c r="B6057" s="45" t="str">
        <f t="shared" si="196"/>
        <v>June</v>
      </c>
      <c r="C6057" s="53">
        <f t="shared" si="197"/>
        <v>2008</v>
      </c>
      <c r="D6057" s="43" t="s">
        <v>127</v>
      </c>
      <c r="E6057" s="132">
        <v>13.883999999999999</v>
      </c>
    </row>
    <row r="6058" spans="1:5" ht="13.8" x14ac:dyDescent="0.25">
      <c r="A6058" s="47">
        <v>39616</v>
      </c>
      <c r="B6058" s="45" t="str">
        <f t="shared" si="196"/>
        <v>June</v>
      </c>
      <c r="C6058" s="53">
        <f t="shared" si="197"/>
        <v>2008</v>
      </c>
      <c r="D6058" s="43" t="s">
        <v>105</v>
      </c>
      <c r="E6058" s="132">
        <v>11.609000000000002</v>
      </c>
    </row>
    <row r="6059" spans="1:5" ht="13.8" x14ac:dyDescent="0.25">
      <c r="A6059" s="47">
        <v>39616</v>
      </c>
      <c r="B6059" s="45" t="str">
        <f t="shared" si="196"/>
        <v>June</v>
      </c>
      <c r="C6059" s="53">
        <f t="shared" si="197"/>
        <v>2008</v>
      </c>
      <c r="D6059" s="43" t="s">
        <v>128</v>
      </c>
      <c r="E6059" s="132">
        <v>13.052999999999999</v>
      </c>
    </row>
    <row r="6060" spans="1:5" ht="13.8" x14ac:dyDescent="0.25">
      <c r="A6060" s="47">
        <v>39623</v>
      </c>
      <c r="B6060" s="45" t="str">
        <f t="shared" si="196"/>
        <v>June</v>
      </c>
      <c r="C6060" s="53">
        <f t="shared" si="197"/>
        <v>2008</v>
      </c>
      <c r="D6060" s="43" t="s">
        <v>131</v>
      </c>
      <c r="E6060" s="132">
        <v>35.283000000000001</v>
      </c>
    </row>
    <row r="6061" spans="1:5" ht="13.8" x14ac:dyDescent="0.25">
      <c r="A6061" s="47">
        <v>39623</v>
      </c>
      <c r="B6061" s="45" t="str">
        <f t="shared" si="196"/>
        <v>June</v>
      </c>
      <c r="C6061" s="53">
        <f t="shared" si="197"/>
        <v>2008</v>
      </c>
      <c r="D6061" s="43" t="s">
        <v>115</v>
      </c>
      <c r="E6061" s="132">
        <v>32.22</v>
      </c>
    </row>
    <row r="6062" spans="1:5" ht="13.8" x14ac:dyDescent="0.25">
      <c r="A6062" s="47">
        <v>39623</v>
      </c>
      <c r="B6062" s="45" t="str">
        <f t="shared" si="196"/>
        <v>June</v>
      </c>
      <c r="C6062" s="53">
        <f t="shared" si="197"/>
        <v>2008</v>
      </c>
      <c r="D6062" s="43" t="s">
        <v>95</v>
      </c>
      <c r="E6062" s="132">
        <v>28.5684</v>
      </c>
    </row>
    <row r="6063" spans="1:5" ht="13.8" x14ac:dyDescent="0.25">
      <c r="A6063" s="47">
        <v>39623</v>
      </c>
      <c r="B6063" s="45" t="str">
        <f t="shared" si="196"/>
        <v>June</v>
      </c>
      <c r="C6063" s="53">
        <f t="shared" si="197"/>
        <v>2008</v>
      </c>
      <c r="D6063" s="43" t="s">
        <v>96</v>
      </c>
      <c r="E6063" s="132">
        <v>27.279600000000002</v>
      </c>
    </row>
    <row r="6064" spans="1:5" ht="13.8" x14ac:dyDescent="0.25">
      <c r="A6064" s="47">
        <v>39623</v>
      </c>
      <c r="B6064" s="45" t="str">
        <f t="shared" si="196"/>
        <v>June</v>
      </c>
      <c r="C6064" s="53">
        <f t="shared" si="197"/>
        <v>2008</v>
      </c>
      <c r="D6064" s="43" t="s">
        <v>97</v>
      </c>
      <c r="E6064" s="132">
        <v>25.9908</v>
      </c>
    </row>
    <row r="6065" spans="1:5" ht="13.8" x14ac:dyDescent="0.25">
      <c r="A6065" s="47">
        <v>39623</v>
      </c>
      <c r="B6065" s="45" t="str">
        <f t="shared" si="196"/>
        <v>June</v>
      </c>
      <c r="C6065" s="53">
        <f t="shared" si="197"/>
        <v>2008</v>
      </c>
      <c r="D6065" s="43" t="s">
        <v>98</v>
      </c>
      <c r="E6065" s="132">
        <v>20.405999999999999</v>
      </c>
    </row>
    <row r="6066" spans="1:5" ht="15.6" x14ac:dyDescent="0.3">
      <c r="A6066" s="47">
        <v>39623</v>
      </c>
      <c r="B6066" s="45" t="str">
        <f t="shared" si="196"/>
        <v>June</v>
      </c>
      <c r="C6066" s="53">
        <f t="shared" si="197"/>
        <v>2008</v>
      </c>
      <c r="D6066" s="130" t="s">
        <v>136</v>
      </c>
      <c r="E6066" s="132">
        <v>32.252400000000002</v>
      </c>
    </row>
    <row r="6067" spans="1:5" ht="13.8" x14ac:dyDescent="0.25">
      <c r="A6067" s="47">
        <v>39623</v>
      </c>
      <c r="B6067" s="45" t="str">
        <f t="shared" si="196"/>
        <v>June</v>
      </c>
      <c r="C6067" s="53">
        <f t="shared" si="197"/>
        <v>2008</v>
      </c>
      <c r="D6067" s="43" t="s">
        <v>118</v>
      </c>
      <c r="E6067" s="132">
        <v>29.629799999999996</v>
      </c>
    </row>
    <row r="6068" spans="1:5" ht="13.8" x14ac:dyDescent="0.25">
      <c r="A6068" s="47">
        <v>39623</v>
      </c>
      <c r="B6068" s="45" t="str">
        <f t="shared" si="196"/>
        <v>June</v>
      </c>
      <c r="C6068" s="53">
        <f t="shared" si="197"/>
        <v>2008</v>
      </c>
      <c r="D6068" s="43" t="s">
        <v>102</v>
      </c>
      <c r="E6068" s="132">
        <v>29.2392</v>
      </c>
    </row>
    <row r="6069" spans="1:5" ht="13.8" x14ac:dyDescent="0.25">
      <c r="A6069" s="47">
        <v>39623</v>
      </c>
      <c r="B6069" s="45" t="str">
        <f t="shared" si="196"/>
        <v>June</v>
      </c>
      <c r="C6069" s="53">
        <f t="shared" si="197"/>
        <v>2008</v>
      </c>
      <c r="D6069" s="43" t="s">
        <v>119</v>
      </c>
      <c r="E6069" s="132">
        <v>28.290599999999998</v>
      </c>
    </row>
    <row r="6070" spans="1:5" ht="13.8" x14ac:dyDescent="0.25">
      <c r="A6070" s="47">
        <v>39623</v>
      </c>
      <c r="B6070" s="45" t="str">
        <f t="shared" si="196"/>
        <v>June</v>
      </c>
      <c r="C6070" s="53">
        <f t="shared" si="197"/>
        <v>2008</v>
      </c>
      <c r="D6070" s="43" t="s">
        <v>120</v>
      </c>
      <c r="E6070" s="132">
        <v>26.839799999999997</v>
      </c>
    </row>
    <row r="6071" spans="1:5" ht="13.8" x14ac:dyDescent="0.25">
      <c r="A6071" s="47">
        <v>39623</v>
      </c>
      <c r="B6071" s="45" t="str">
        <f t="shared" si="196"/>
        <v>June</v>
      </c>
      <c r="C6071" s="53">
        <f t="shared" si="197"/>
        <v>2008</v>
      </c>
      <c r="D6071" s="43" t="s">
        <v>103</v>
      </c>
      <c r="E6071" s="132">
        <v>25.891199999999998</v>
      </c>
    </row>
    <row r="6072" spans="1:5" ht="13.8" x14ac:dyDescent="0.25">
      <c r="A6072" s="47">
        <v>39623</v>
      </c>
      <c r="B6072" s="45" t="str">
        <f t="shared" si="196"/>
        <v>June</v>
      </c>
      <c r="C6072" s="53">
        <f t="shared" si="197"/>
        <v>2008</v>
      </c>
      <c r="D6072" s="43" t="s">
        <v>116</v>
      </c>
      <c r="E6072" s="132">
        <v>18.633300000000002</v>
      </c>
    </row>
    <row r="6073" spans="1:5" ht="13.8" x14ac:dyDescent="0.25">
      <c r="A6073" s="47">
        <v>39623</v>
      </c>
      <c r="B6073" s="45" t="str">
        <f t="shared" si="196"/>
        <v>June</v>
      </c>
      <c r="C6073" s="53">
        <f t="shared" si="197"/>
        <v>2008</v>
      </c>
      <c r="D6073" s="43" t="s">
        <v>104</v>
      </c>
      <c r="E6073" s="132">
        <v>26.592300000000002</v>
      </c>
    </row>
    <row r="6074" spans="1:5" ht="13.8" x14ac:dyDescent="0.25">
      <c r="A6074" s="47">
        <v>39623</v>
      </c>
      <c r="B6074" s="45" t="str">
        <f t="shared" si="196"/>
        <v>June</v>
      </c>
      <c r="C6074" s="53">
        <f t="shared" si="197"/>
        <v>2008</v>
      </c>
      <c r="D6074" s="43" t="s">
        <v>121</v>
      </c>
      <c r="E6074" s="132">
        <v>25.288200000000003</v>
      </c>
    </row>
    <row r="6075" spans="1:5" ht="13.8" x14ac:dyDescent="0.25">
      <c r="A6075" s="47">
        <v>39623</v>
      </c>
      <c r="B6075" s="45" t="str">
        <f t="shared" si="196"/>
        <v>June</v>
      </c>
      <c r="C6075" s="53">
        <f t="shared" si="197"/>
        <v>2008</v>
      </c>
      <c r="D6075" s="43" t="s">
        <v>122</v>
      </c>
      <c r="E6075" s="132">
        <v>22.906799999999997</v>
      </c>
    </row>
    <row r="6076" spans="1:5" ht="13.8" x14ac:dyDescent="0.25">
      <c r="A6076" s="47">
        <v>39623</v>
      </c>
      <c r="B6076" s="45" t="str">
        <f t="shared" si="196"/>
        <v>June</v>
      </c>
      <c r="C6076" s="53">
        <f t="shared" si="197"/>
        <v>2008</v>
      </c>
      <c r="D6076" s="43" t="s">
        <v>123</v>
      </c>
      <c r="E6076" s="132">
        <v>22.6233</v>
      </c>
    </row>
    <row r="6077" spans="1:5" ht="13.8" x14ac:dyDescent="0.25">
      <c r="A6077" s="47">
        <v>39623</v>
      </c>
      <c r="B6077" s="45" t="str">
        <f t="shared" si="196"/>
        <v>June</v>
      </c>
      <c r="C6077" s="53">
        <f t="shared" si="197"/>
        <v>2008</v>
      </c>
      <c r="D6077" s="43" t="s">
        <v>99</v>
      </c>
      <c r="E6077" s="132">
        <v>15.77</v>
      </c>
    </row>
    <row r="6078" spans="1:5" ht="13.8" x14ac:dyDescent="0.25">
      <c r="A6078" s="47">
        <v>39623</v>
      </c>
      <c r="B6078" s="45" t="str">
        <f t="shared" si="196"/>
        <v>June</v>
      </c>
      <c r="C6078" s="53">
        <f t="shared" si="197"/>
        <v>2008</v>
      </c>
      <c r="D6078" s="43" t="s">
        <v>100</v>
      </c>
      <c r="E6078" s="132">
        <v>15.355</v>
      </c>
    </row>
    <row r="6079" spans="1:5" ht="13.8" x14ac:dyDescent="0.25">
      <c r="A6079" s="47">
        <v>39623</v>
      </c>
      <c r="B6079" s="45" t="str">
        <f t="shared" si="196"/>
        <v>June</v>
      </c>
      <c r="C6079" s="53">
        <f t="shared" si="197"/>
        <v>2008</v>
      </c>
      <c r="D6079" s="43" t="s">
        <v>101</v>
      </c>
      <c r="E6079" s="132">
        <v>14.690999999999999</v>
      </c>
    </row>
    <row r="6080" spans="1:5" ht="13.8" x14ac:dyDescent="0.25">
      <c r="A6080" s="47">
        <v>39623</v>
      </c>
      <c r="B6080" s="45" t="str">
        <f t="shared" si="196"/>
        <v>June</v>
      </c>
      <c r="C6080" s="53">
        <f t="shared" si="197"/>
        <v>2008</v>
      </c>
      <c r="D6080" s="43" t="s">
        <v>124</v>
      </c>
      <c r="E6080" s="132">
        <v>14.566499999999998</v>
      </c>
    </row>
    <row r="6081" spans="1:5" ht="13.8" x14ac:dyDescent="0.25">
      <c r="A6081" s="47">
        <v>39623</v>
      </c>
      <c r="B6081" s="45" t="str">
        <f t="shared" si="196"/>
        <v>June</v>
      </c>
      <c r="C6081" s="53">
        <f t="shared" si="197"/>
        <v>2008</v>
      </c>
      <c r="D6081" s="43" t="s">
        <v>125</v>
      </c>
      <c r="E6081" s="132">
        <v>13.031000000000001</v>
      </c>
    </row>
    <row r="6082" spans="1:5" ht="13.8" x14ac:dyDescent="0.25">
      <c r="A6082" s="47">
        <v>39623</v>
      </c>
      <c r="B6082" s="45" t="str">
        <f t="shared" si="196"/>
        <v>June</v>
      </c>
      <c r="C6082" s="53">
        <f t="shared" si="197"/>
        <v>2008</v>
      </c>
      <c r="D6082" s="43" t="s">
        <v>126</v>
      </c>
      <c r="E6082" s="132">
        <v>13.156000000000001</v>
      </c>
    </row>
    <row r="6083" spans="1:5" ht="13.8" x14ac:dyDescent="0.25">
      <c r="A6083" s="47">
        <v>39623</v>
      </c>
      <c r="B6083" s="45" t="str">
        <f t="shared" si="196"/>
        <v>June</v>
      </c>
      <c r="C6083" s="53">
        <f t="shared" si="197"/>
        <v>2008</v>
      </c>
      <c r="D6083" s="43" t="s">
        <v>127</v>
      </c>
      <c r="E6083" s="132">
        <v>12.4155</v>
      </c>
    </row>
    <row r="6084" spans="1:5" ht="13.8" x14ac:dyDescent="0.25">
      <c r="A6084" s="47">
        <v>39623</v>
      </c>
      <c r="B6084" s="45" t="str">
        <f t="shared" si="196"/>
        <v>June</v>
      </c>
      <c r="C6084" s="53">
        <f t="shared" si="197"/>
        <v>2008</v>
      </c>
      <c r="D6084" s="43" t="s">
        <v>105</v>
      </c>
      <c r="E6084" s="132">
        <v>10.250500000000002</v>
      </c>
    </row>
    <row r="6085" spans="1:5" ht="13.8" x14ac:dyDescent="0.25">
      <c r="A6085" s="47">
        <v>39623</v>
      </c>
      <c r="B6085" s="45" t="str">
        <f t="shared" si="196"/>
        <v>June</v>
      </c>
      <c r="C6085" s="53">
        <f t="shared" si="197"/>
        <v>2008</v>
      </c>
      <c r="D6085" s="43" t="s">
        <v>128</v>
      </c>
      <c r="E6085" s="132">
        <v>11.7935</v>
      </c>
    </row>
    <row r="6086" spans="1:5" ht="13.8" x14ac:dyDescent="0.25">
      <c r="A6086" s="47">
        <v>39630</v>
      </c>
      <c r="B6086" s="45" t="str">
        <f t="shared" si="196"/>
        <v>July</v>
      </c>
      <c r="C6086" s="53">
        <f t="shared" si="197"/>
        <v>2008</v>
      </c>
      <c r="D6086" s="43" t="s">
        <v>131</v>
      </c>
      <c r="E6086" s="132">
        <v>37.635200000000005</v>
      </c>
    </row>
    <row r="6087" spans="1:5" ht="13.8" x14ac:dyDescent="0.25">
      <c r="A6087" s="47">
        <v>39630</v>
      </c>
      <c r="B6087" s="45" t="str">
        <f t="shared" si="196"/>
        <v>July</v>
      </c>
      <c r="C6087" s="53">
        <f t="shared" si="197"/>
        <v>2008</v>
      </c>
      <c r="D6087" s="43" t="s">
        <v>115</v>
      </c>
      <c r="E6087" s="132">
        <v>34.86</v>
      </c>
    </row>
    <row r="6088" spans="1:5" ht="13.8" x14ac:dyDescent="0.25">
      <c r="A6088" s="47">
        <v>39630</v>
      </c>
      <c r="B6088" s="45" t="str">
        <f t="shared" si="196"/>
        <v>July</v>
      </c>
      <c r="C6088" s="53">
        <f t="shared" si="197"/>
        <v>2008</v>
      </c>
      <c r="D6088" s="43" t="s">
        <v>95</v>
      </c>
      <c r="E6088" s="132">
        <v>30.909200000000002</v>
      </c>
    </row>
    <row r="6089" spans="1:5" ht="13.8" x14ac:dyDescent="0.25">
      <c r="A6089" s="47">
        <v>39630</v>
      </c>
      <c r="B6089" s="45" t="str">
        <f t="shared" si="196"/>
        <v>July</v>
      </c>
      <c r="C6089" s="53">
        <f t="shared" si="197"/>
        <v>2008</v>
      </c>
      <c r="D6089" s="43" t="s">
        <v>96</v>
      </c>
      <c r="E6089" s="132">
        <v>29.514800000000001</v>
      </c>
    </row>
    <row r="6090" spans="1:5" ht="13.8" x14ac:dyDescent="0.25">
      <c r="A6090" s="47">
        <v>39630</v>
      </c>
      <c r="B6090" s="45" t="str">
        <f t="shared" si="196"/>
        <v>July</v>
      </c>
      <c r="C6090" s="53">
        <f t="shared" si="197"/>
        <v>2008</v>
      </c>
      <c r="D6090" s="43" t="s">
        <v>97</v>
      </c>
      <c r="E6090" s="132">
        <v>28.1204</v>
      </c>
    </row>
    <row r="6091" spans="1:5" ht="13.8" x14ac:dyDescent="0.25">
      <c r="A6091" s="47">
        <v>39630</v>
      </c>
      <c r="B6091" s="45" t="str">
        <f t="shared" si="196"/>
        <v>July</v>
      </c>
      <c r="C6091" s="53">
        <f t="shared" si="197"/>
        <v>2008</v>
      </c>
      <c r="D6091" s="43" t="s">
        <v>98</v>
      </c>
      <c r="E6091" s="132">
        <v>22.077999999999996</v>
      </c>
    </row>
    <row r="6092" spans="1:5" ht="15.6" x14ac:dyDescent="0.3">
      <c r="A6092" s="47">
        <v>39630</v>
      </c>
      <c r="B6092" s="45" t="str">
        <f t="shared" si="196"/>
        <v>July</v>
      </c>
      <c r="C6092" s="53">
        <f t="shared" si="197"/>
        <v>2008</v>
      </c>
      <c r="D6092" s="130" t="s">
        <v>136</v>
      </c>
      <c r="E6092" s="132">
        <v>34.911200000000001</v>
      </c>
    </row>
    <row r="6093" spans="1:5" ht="13.8" x14ac:dyDescent="0.25">
      <c r="A6093" s="47">
        <v>39630</v>
      </c>
      <c r="B6093" s="45" t="str">
        <f t="shared" si="196"/>
        <v>July</v>
      </c>
      <c r="C6093" s="53">
        <f t="shared" si="197"/>
        <v>2008</v>
      </c>
      <c r="D6093" s="43" t="s">
        <v>118</v>
      </c>
      <c r="E6093" s="132">
        <v>32.072399999999995</v>
      </c>
    </row>
    <row r="6094" spans="1:5" ht="13.8" x14ac:dyDescent="0.25">
      <c r="A6094" s="47">
        <v>39630</v>
      </c>
      <c r="B6094" s="45" t="str">
        <f t="shared" si="196"/>
        <v>July</v>
      </c>
      <c r="C6094" s="53">
        <f t="shared" si="197"/>
        <v>2008</v>
      </c>
      <c r="D6094" s="43" t="s">
        <v>102</v>
      </c>
      <c r="E6094" s="132">
        <v>31.6496</v>
      </c>
    </row>
    <row r="6095" spans="1:5" ht="13.8" x14ac:dyDescent="0.25">
      <c r="A6095" s="47">
        <v>39630</v>
      </c>
      <c r="B6095" s="45" t="str">
        <f t="shared" si="196"/>
        <v>July</v>
      </c>
      <c r="C6095" s="53">
        <f t="shared" si="197"/>
        <v>2008</v>
      </c>
      <c r="D6095" s="43" t="s">
        <v>119</v>
      </c>
      <c r="E6095" s="132">
        <v>30.622800000000002</v>
      </c>
    </row>
    <row r="6096" spans="1:5" ht="13.8" x14ac:dyDescent="0.25">
      <c r="A6096" s="47">
        <v>39630</v>
      </c>
      <c r="B6096" s="45" t="str">
        <f t="shared" si="196"/>
        <v>July</v>
      </c>
      <c r="C6096" s="53">
        <f t="shared" si="197"/>
        <v>2008</v>
      </c>
      <c r="D6096" s="43" t="s">
        <v>120</v>
      </c>
      <c r="E6096" s="132">
        <v>29.052399999999999</v>
      </c>
    </row>
    <row r="6097" spans="1:5" ht="13.8" x14ac:dyDescent="0.25">
      <c r="A6097" s="47">
        <v>39630</v>
      </c>
      <c r="B6097" s="45" t="str">
        <f t="shared" si="196"/>
        <v>July</v>
      </c>
      <c r="C6097" s="53">
        <f t="shared" si="197"/>
        <v>2008</v>
      </c>
      <c r="D6097" s="43" t="s">
        <v>103</v>
      </c>
      <c r="E6097" s="132">
        <v>28.025600000000001</v>
      </c>
    </row>
    <row r="6098" spans="1:5" ht="13.8" x14ac:dyDescent="0.25">
      <c r="A6098" s="47">
        <v>39630</v>
      </c>
      <c r="B6098" s="45" t="str">
        <f t="shared" si="196"/>
        <v>July</v>
      </c>
      <c r="C6098" s="53">
        <f t="shared" si="197"/>
        <v>2008</v>
      </c>
      <c r="D6098" s="43" t="s">
        <v>116</v>
      </c>
      <c r="E6098" s="132">
        <v>17.8752</v>
      </c>
    </row>
    <row r="6099" spans="1:5" ht="13.8" x14ac:dyDescent="0.25">
      <c r="A6099" s="47">
        <v>39630</v>
      </c>
      <c r="B6099" s="45" t="str">
        <f t="shared" si="196"/>
        <v>July</v>
      </c>
      <c r="C6099" s="53">
        <f t="shared" si="197"/>
        <v>2008</v>
      </c>
      <c r="D6099" s="43" t="s">
        <v>104</v>
      </c>
      <c r="E6099" s="132">
        <v>25.0915</v>
      </c>
    </row>
    <row r="6100" spans="1:5" ht="13.8" x14ac:dyDescent="0.25">
      <c r="A6100" s="47">
        <v>39630</v>
      </c>
      <c r="B6100" s="45" t="str">
        <f t="shared" si="196"/>
        <v>July</v>
      </c>
      <c r="C6100" s="53">
        <f t="shared" si="197"/>
        <v>2008</v>
      </c>
      <c r="D6100" s="43" t="s">
        <v>121</v>
      </c>
      <c r="E6100" s="132">
        <v>23.861000000000001</v>
      </c>
    </row>
    <row r="6101" spans="1:5" ht="13.8" x14ac:dyDescent="0.25">
      <c r="A6101" s="47">
        <v>39630</v>
      </c>
      <c r="B6101" s="45" t="str">
        <f t="shared" si="196"/>
        <v>July</v>
      </c>
      <c r="C6101" s="53">
        <f t="shared" si="197"/>
        <v>2008</v>
      </c>
      <c r="D6101" s="43" t="s">
        <v>122</v>
      </c>
      <c r="E6101" s="132">
        <v>21.614000000000001</v>
      </c>
    </row>
    <row r="6102" spans="1:5" ht="13.8" x14ac:dyDescent="0.25">
      <c r="A6102" s="47">
        <v>39630</v>
      </c>
      <c r="B6102" s="45" t="str">
        <f t="shared" si="196"/>
        <v>July</v>
      </c>
      <c r="C6102" s="53">
        <f t="shared" si="197"/>
        <v>2008</v>
      </c>
      <c r="D6102" s="43" t="s">
        <v>123</v>
      </c>
      <c r="E6102" s="132">
        <v>21.346500000000002</v>
      </c>
    </row>
    <row r="6103" spans="1:5" ht="13.8" x14ac:dyDescent="0.25">
      <c r="A6103" s="47">
        <v>39630</v>
      </c>
      <c r="B6103" s="45" t="str">
        <f t="shared" ref="B6103:B6164" si="198">TEXT(A6103,"mmmm")</f>
        <v>July</v>
      </c>
      <c r="C6103" s="53">
        <f t="shared" ref="C6103:C6164" si="199">YEAR(A6103)</f>
        <v>2008</v>
      </c>
      <c r="D6103" s="43" t="s">
        <v>99</v>
      </c>
      <c r="E6103" s="132">
        <v>13.262</v>
      </c>
    </row>
    <row r="6104" spans="1:5" ht="13.8" x14ac:dyDescent="0.25">
      <c r="A6104" s="47">
        <v>39630</v>
      </c>
      <c r="B6104" s="45" t="str">
        <f t="shared" si="198"/>
        <v>July</v>
      </c>
      <c r="C6104" s="53">
        <f t="shared" si="199"/>
        <v>2008</v>
      </c>
      <c r="D6104" s="43" t="s">
        <v>100</v>
      </c>
      <c r="E6104" s="132">
        <v>12.913</v>
      </c>
    </row>
    <row r="6105" spans="1:5" ht="13.8" x14ac:dyDescent="0.25">
      <c r="A6105" s="47">
        <v>39630</v>
      </c>
      <c r="B6105" s="45" t="str">
        <f t="shared" si="198"/>
        <v>July</v>
      </c>
      <c r="C6105" s="53">
        <f t="shared" si="199"/>
        <v>2008</v>
      </c>
      <c r="D6105" s="43" t="s">
        <v>101</v>
      </c>
      <c r="E6105" s="132">
        <v>12.3546</v>
      </c>
    </row>
    <row r="6106" spans="1:5" ht="13.8" x14ac:dyDescent="0.25">
      <c r="A6106" s="47">
        <v>39630</v>
      </c>
      <c r="B6106" s="45" t="str">
        <f t="shared" si="198"/>
        <v>July</v>
      </c>
      <c r="C6106" s="53">
        <f t="shared" si="199"/>
        <v>2008</v>
      </c>
      <c r="D6106" s="43" t="s">
        <v>124</v>
      </c>
      <c r="E6106" s="132">
        <v>12.2499</v>
      </c>
    </row>
    <row r="6107" spans="1:5" ht="13.8" x14ac:dyDescent="0.25">
      <c r="A6107" s="47">
        <v>39630</v>
      </c>
      <c r="B6107" s="45" t="str">
        <f t="shared" si="198"/>
        <v>July</v>
      </c>
      <c r="C6107" s="53">
        <f t="shared" si="199"/>
        <v>2008</v>
      </c>
      <c r="D6107" s="43" t="s">
        <v>125</v>
      </c>
      <c r="E6107" s="132">
        <v>10.958600000000001</v>
      </c>
    </row>
    <row r="6108" spans="1:5" ht="13.8" x14ac:dyDescent="0.25">
      <c r="A6108" s="47">
        <v>39630</v>
      </c>
      <c r="B6108" s="45" t="str">
        <f t="shared" si="198"/>
        <v>July</v>
      </c>
      <c r="C6108" s="53">
        <f t="shared" si="199"/>
        <v>2008</v>
      </c>
      <c r="D6108" s="43" t="s">
        <v>126</v>
      </c>
      <c r="E6108" s="132">
        <v>11.182600000000001</v>
      </c>
    </row>
    <row r="6109" spans="1:5" ht="13.8" x14ac:dyDescent="0.25">
      <c r="A6109" s="47">
        <v>39630</v>
      </c>
      <c r="B6109" s="45" t="str">
        <f t="shared" si="198"/>
        <v>July</v>
      </c>
      <c r="C6109" s="53">
        <f t="shared" si="199"/>
        <v>2008</v>
      </c>
      <c r="D6109" s="43" t="s">
        <v>127</v>
      </c>
      <c r="E6109" s="132">
        <v>10.6533</v>
      </c>
    </row>
    <row r="6110" spans="1:5" ht="13.8" x14ac:dyDescent="0.25">
      <c r="A6110" s="47">
        <v>39630</v>
      </c>
      <c r="B6110" s="45" t="str">
        <f t="shared" si="198"/>
        <v>July</v>
      </c>
      <c r="C6110" s="53">
        <f t="shared" si="199"/>
        <v>2008</v>
      </c>
      <c r="D6110" s="43" t="s">
        <v>105</v>
      </c>
      <c r="E6110" s="132">
        <v>8.6203000000000003</v>
      </c>
    </row>
    <row r="6111" spans="1:5" ht="13.8" x14ac:dyDescent="0.25">
      <c r="A6111" s="47">
        <v>39630</v>
      </c>
      <c r="B6111" s="45" t="str">
        <f t="shared" si="198"/>
        <v>July</v>
      </c>
      <c r="C6111" s="53">
        <f t="shared" si="199"/>
        <v>2008</v>
      </c>
      <c r="D6111" s="43" t="s">
        <v>128</v>
      </c>
      <c r="E6111" s="132">
        <v>10.2821</v>
      </c>
    </row>
    <row r="6112" spans="1:5" ht="13.8" x14ac:dyDescent="0.25">
      <c r="A6112" s="47">
        <v>39637</v>
      </c>
      <c r="B6112" s="45" t="str">
        <f t="shared" si="198"/>
        <v>July</v>
      </c>
      <c r="C6112" s="53">
        <f t="shared" si="199"/>
        <v>2008</v>
      </c>
      <c r="D6112" s="43" t="s">
        <v>131</v>
      </c>
      <c r="E6112" s="132">
        <v>36.273400000000002</v>
      </c>
    </row>
    <row r="6113" spans="1:5" ht="13.8" x14ac:dyDescent="0.25">
      <c r="A6113" s="47">
        <v>39637</v>
      </c>
      <c r="B6113" s="45" t="str">
        <f t="shared" si="198"/>
        <v>July</v>
      </c>
      <c r="C6113" s="53">
        <f t="shared" si="199"/>
        <v>2008</v>
      </c>
      <c r="D6113" s="43" t="s">
        <v>115</v>
      </c>
      <c r="E6113" s="132">
        <v>34.56</v>
      </c>
    </row>
    <row r="6114" spans="1:5" ht="13.8" x14ac:dyDescent="0.25">
      <c r="A6114" s="47">
        <v>39637</v>
      </c>
      <c r="B6114" s="45" t="str">
        <f t="shared" si="198"/>
        <v>July</v>
      </c>
      <c r="C6114" s="53">
        <f t="shared" si="199"/>
        <v>2008</v>
      </c>
      <c r="D6114" s="43" t="s">
        <v>95</v>
      </c>
      <c r="E6114" s="132">
        <v>30.6432</v>
      </c>
    </row>
    <row r="6115" spans="1:5" ht="13.8" x14ac:dyDescent="0.25">
      <c r="A6115" s="47">
        <v>39637</v>
      </c>
      <c r="B6115" s="45" t="str">
        <f t="shared" si="198"/>
        <v>July</v>
      </c>
      <c r="C6115" s="53">
        <f t="shared" si="199"/>
        <v>2008</v>
      </c>
      <c r="D6115" s="43" t="s">
        <v>96</v>
      </c>
      <c r="E6115" s="132">
        <v>29.2608</v>
      </c>
    </row>
    <row r="6116" spans="1:5" ht="13.8" x14ac:dyDescent="0.25">
      <c r="A6116" s="47">
        <v>39637</v>
      </c>
      <c r="B6116" s="45" t="str">
        <f t="shared" si="198"/>
        <v>July</v>
      </c>
      <c r="C6116" s="53">
        <f t="shared" si="199"/>
        <v>2008</v>
      </c>
      <c r="D6116" s="43" t="s">
        <v>97</v>
      </c>
      <c r="E6116" s="132">
        <v>27.878400000000003</v>
      </c>
    </row>
    <row r="6117" spans="1:5" ht="13.8" x14ac:dyDescent="0.25">
      <c r="A6117" s="47">
        <v>39637</v>
      </c>
      <c r="B6117" s="45" t="str">
        <f t="shared" si="198"/>
        <v>July</v>
      </c>
      <c r="C6117" s="53">
        <f t="shared" si="199"/>
        <v>2008</v>
      </c>
      <c r="D6117" s="43" t="s">
        <v>98</v>
      </c>
      <c r="E6117" s="132">
        <v>21.887999999999998</v>
      </c>
    </row>
    <row r="6118" spans="1:5" ht="15.6" x14ac:dyDescent="0.3">
      <c r="A6118" s="47">
        <v>39637</v>
      </c>
      <c r="B6118" s="45" t="str">
        <f t="shared" si="198"/>
        <v>July</v>
      </c>
      <c r="C6118" s="53">
        <f t="shared" si="199"/>
        <v>2008</v>
      </c>
      <c r="D6118" s="130" t="s">
        <v>136</v>
      </c>
      <c r="E6118" s="132">
        <v>31.674400000000002</v>
      </c>
    </row>
    <row r="6119" spans="1:5" ht="13.8" x14ac:dyDescent="0.25">
      <c r="A6119" s="47">
        <v>39637</v>
      </c>
      <c r="B6119" s="45" t="str">
        <f t="shared" si="198"/>
        <v>July</v>
      </c>
      <c r="C6119" s="53">
        <f t="shared" si="199"/>
        <v>2008</v>
      </c>
      <c r="D6119" s="43" t="s">
        <v>118</v>
      </c>
      <c r="E6119" s="132">
        <v>29.098799999999997</v>
      </c>
    </row>
    <row r="6120" spans="1:5" ht="13.8" x14ac:dyDescent="0.25">
      <c r="A6120" s="47">
        <v>39637</v>
      </c>
      <c r="B6120" s="45" t="str">
        <f t="shared" si="198"/>
        <v>July</v>
      </c>
      <c r="C6120" s="53">
        <f t="shared" si="199"/>
        <v>2008</v>
      </c>
      <c r="D6120" s="43" t="s">
        <v>102</v>
      </c>
      <c r="E6120" s="132">
        <v>28.715199999999999</v>
      </c>
    </row>
    <row r="6121" spans="1:5" ht="13.8" x14ac:dyDescent="0.25">
      <c r="A6121" s="47">
        <v>39637</v>
      </c>
      <c r="B6121" s="45" t="str">
        <f t="shared" si="198"/>
        <v>July</v>
      </c>
      <c r="C6121" s="53">
        <f t="shared" si="199"/>
        <v>2008</v>
      </c>
      <c r="D6121" s="43" t="s">
        <v>119</v>
      </c>
      <c r="E6121" s="132">
        <v>27.7836</v>
      </c>
    </row>
    <row r="6122" spans="1:5" ht="13.8" x14ac:dyDescent="0.25">
      <c r="A6122" s="47">
        <v>39637</v>
      </c>
      <c r="B6122" s="45" t="str">
        <f t="shared" si="198"/>
        <v>July</v>
      </c>
      <c r="C6122" s="53">
        <f t="shared" si="199"/>
        <v>2008</v>
      </c>
      <c r="D6122" s="43" t="s">
        <v>120</v>
      </c>
      <c r="E6122" s="132">
        <v>26.358799999999995</v>
      </c>
    </row>
    <row r="6123" spans="1:5" ht="13.8" x14ac:dyDescent="0.25">
      <c r="A6123" s="47">
        <v>39637</v>
      </c>
      <c r="B6123" s="45" t="str">
        <f t="shared" si="198"/>
        <v>July</v>
      </c>
      <c r="C6123" s="53">
        <f t="shared" si="199"/>
        <v>2008</v>
      </c>
      <c r="D6123" s="43" t="s">
        <v>103</v>
      </c>
      <c r="E6123" s="132">
        <v>25.427199999999999</v>
      </c>
    </row>
    <row r="6124" spans="1:5" ht="13.8" x14ac:dyDescent="0.25">
      <c r="A6124" s="47">
        <v>39637</v>
      </c>
      <c r="B6124" s="45" t="str">
        <f t="shared" si="198"/>
        <v>July</v>
      </c>
      <c r="C6124" s="53">
        <f t="shared" si="199"/>
        <v>2008</v>
      </c>
      <c r="D6124" s="43" t="s">
        <v>116</v>
      </c>
      <c r="E6124" s="132">
        <v>15.2019</v>
      </c>
    </row>
    <row r="6125" spans="1:5" ht="13.8" x14ac:dyDescent="0.25">
      <c r="A6125" s="47">
        <v>39637</v>
      </c>
      <c r="B6125" s="45" t="str">
        <f t="shared" si="198"/>
        <v>July</v>
      </c>
      <c r="C6125" s="53">
        <f t="shared" si="199"/>
        <v>2008</v>
      </c>
      <c r="D6125" s="43" t="s">
        <v>104</v>
      </c>
      <c r="E6125" s="132">
        <v>21.4802</v>
      </c>
    </row>
    <row r="6126" spans="1:5" ht="13.8" x14ac:dyDescent="0.25">
      <c r="A6126" s="47">
        <v>39637</v>
      </c>
      <c r="B6126" s="45" t="str">
        <f t="shared" si="198"/>
        <v>July</v>
      </c>
      <c r="C6126" s="53">
        <f t="shared" si="199"/>
        <v>2008</v>
      </c>
      <c r="D6126" s="43" t="s">
        <v>121</v>
      </c>
      <c r="E6126" s="132">
        <v>20.4268</v>
      </c>
    </row>
    <row r="6127" spans="1:5" ht="13.8" x14ac:dyDescent="0.25">
      <c r="A6127" s="47">
        <v>39637</v>
      </c>
      <c r="B6127" s="45" t="str">
        <f t="shared" si="198"/>
        <v>July</v>
      </c>
      <c r="C6127" s="53">
        <f t="shared" si="199"/>
        <v>2008</v>
      </c>
      <c r="D6127" s="43" t="s">
        <v>122</v>
      </c>
      <c r="E6127" s="132">
        <v>18.5032</v>
      </c>
    </row>
    <row r="6128" spans="1:5" ht="13.8" x14ac:dyDescent="0.25">
      <c r="A6128" s="47">
        <v>39637</v>
      </c>
      <c r="B6128" s="45" t="str">
        <f t="shared" si="198"/>
        <v>July</v>
      </c>
      <c r="C6128" s="53">
        <f t="shared" si="199"/>
        <v>2008</v>
      </c>
      <c r="D6128" s="43" t="s">
        <v>123</v>
      </c>
      <c r="E6128" s="132">
        <v>18.2742</v>
      </c>
    </row>
    <row r="6129" spans="1:5" ht="13.8" x14ac:dyDescent="0.25">
      <c r="A6129" s="47">
        <v>39637</v>
      </c>
      <c r="B6129" s="45" t="str">
        <f t="shared" si="198"/>
        <v>July</v>
      </c>
      <c r="C6129" s="53">
        <f t="shared" si="199"/>
        <v>2008</v>
      </c>
      <c r="D6129" s="43" t="s">
        <v>99</v>
      </c>
      <c r="E6129" s="132">
        <v>11.78</v>
      </c>
    </row>
    <row r="6130" spans="1:5" ht="13.8" x14ac:dyDescent="0.25">
      <c r="A6130" s="47">
        <v>39637</v>
      </c>
      <c r="B6130" s="45" t="str">
        <f t="shared" si="198"/>
        <v>July</v>
      </c>
      <c r="C6130" s="53">
        <f t="shared" si="199"/>
        <v>2008</v>
      </c>
      <c r="D6130" s="43" t="s">
        <v>100</v>
      </c>
      <c r="E6130" s="132">
        <v>11.47</v>
      </c>
    </row>
    <row r="6131" spans="1:5" ht="13.8" x14ac:dyDescent="0.25">
      <c r="A6131" s="47">
        <v>39637</v>
      </c>
      <c r="B6131" s="45" t="str">
        <f t="shared" si="198"/>
        <v>July</v>
      </c>
      <c r="C6131" s="53">
        <f t="shared" si="199"/>
        <v>2008</v>
      </c>
      <c r="D6131" s="43" t="s">
        <v>101</v>
      </c>
      <c r="E6131" s="132">
        <v>10.974</v>
      </c>
    </row>
    <row r="6132" spans="1:5" ht="13.8" x14ac:dyDescent="0.25">
      <c r="A6132" s="47">
        <v>39637</v>
      </c>
      <c r="B6132" s="45" t="str">
        <f t="shared" si="198"/>
        <v>July</v>
      </c>
      <c r="C6132" s="53">
        <f t="shared" si="199"/>
        <v>2008</v>
      </c>
      <c r="D6132" s="43" t="s">
        <v>124</v>
      </c>
      <c r="E6132" s="132">
        <v>10.880999999999998</v>
      </c>
    </row>
    <row r="6133" spans="1:5" ht="13.8" x14ac:dyDescent="0.25">
      <c r="A6133" s="47">
        <v>39637</v>
      </c>
      <c r="B6133" s="45" t="str">
        <f t="shared" si="198"/>
        <v>July</v>
      </c>
      <c r="C6133" s="53">
        <f t="shared" si="199"/>
        <v>2008</v>
      </c>
      <c r="D6133" s="43" t="s">
        <v>125</v>
      </c>
      <c r="E6133" s="132">
        <v>9.7340000000000018</v>
      </c>
    </row>
    <row r="6134" spans="1:5" ht="13.8" x14ac:dyDescent="0.25">
      <c r="A6134" s="47">
        <v>39637</v>
      </c>
      <c r="B6134" s="45" t="str">
        <f t="shared" si="198"/>
        <v>July</v>
      </c>
      <c r="C6134" s="53">
        <f t="shared" si="199"/>
        <v>2008</v>
      </c>
      <c r="D6134" s="43" t="s">
        <v>126</v>
      </c>
      <c r="E6134" s="132">
        <v>10.016500000000001</v>
      </c>
    </row>
    <row r="6135" spans="1:5" ht="13.8" x14ac:dyDescent="0.25">
      <c r="A6135" s="47">
        <v>39637</v>
      </c>
      <c r="B6135" s="45" t="str">
        <f t="shared" si="198"/>
        <v>July</v>
      </c>
      <c r="C6135" s="53">
        <f t="shared" si="199"/>
        <v>2008</v>
      </c>
      <c r="D6135" s="43" t="s">
        <v>127</v>
      </c>
      <c r="E6135" s="132">
        <v>9.6120000000000001</v>
      </c>
    </row>
    <row r="6136" spans="1:5" ht="13.8" x14ac:dyDescent="0.25">
      <c r="A6136" s="47">
        <v>39637</v>
      </c>
      <c r="B6136" s="45" t="str">
        <f t="shared" si="198"/>
        <v>July</v>
      </c>
      <c r="C6136" s="53">
        <f t="shared" si="199"/>
        <v>2008</v>
      </c>
      <c r="D6136" s="43" t="s">
        <v>105</v>
      </c>
      <c r="E6136" s="132">
        <v>7.657</v>
      </c>
    </row>
    <row r="6137" spans="1:5" ht="13.8" x14ac:dyDescent="0.25">
      <c r="A6137" s="47">
        <v>39637</v>
      </c>
      <c r="B6137" s="45" t="str">
        <f t="shared" si="198"/>
        <v>July</v>
      </c>
      <c r="C6137" s="53">
        <f t="shared" si="199"/>
        <v>2008</v>
      </c>
      <c r="D6137" s="43" t="s">
        <v>128</v>
      </c>
      <c r="E6137" s="132">
        <v>9.3889999999999993</v>
      </c>
    </row>
    <row r="6138" spans="1:5" ht="13.8" x14ac:dyDescent="0.25">
      <c r="A6138" s="47">
        <v>39644</v>
      </c>
      <c r="B6138" s="45" t="str">
        <f t="shared" si="198"/>
        <v>July</v>
      </c>
      <c r="C6138" s="53">
        <f t="shared" si="199"/>
        <v>2008</v>
      </c>
      <c r="D6138" s="43" t="s">
        <v>131</v>
      </c>
      <c r="E6138" s="132">
        <v>35.592500000000001</v>
      </c>
    </row>
    <row r="6139" spans="1:5" ht="13.8" x14ac:dyDescent="0.25">
      <c r="A6139" s="47">
        <v>39644</v>
      </c>
      <c r="B6139" s="45" t="str">
        <f t="shared" si="198"/>
        <v>July</v>
      </c>
      <c r="C6139" s="53">
        <f t="shared" si="199"/>
        <v>2008</v>
      </c>
      <c r="D6139" s="43" t="s">
        <v>115</v>
      </c>
      <c r="E6139" s="132">
        <v>31.44</v>
      </c>
    </row>
    <row r="6140" spans="1:5" ht="13.8" x14ac:dyDescent="0.25">
      <c r="A6140" s="47">
        <v>39644</v>
      </c>
      <c r="B6140" s="45" t="str">
        <f t="shared" si="198"/>
        <v>July</v>
      </c>
      <c r="C6140" s="53">
        <f t="shared" si="199"/>
        <v>2008</v>
      </c>
      <c r="D6140" s="43" t="s">
        <v>95</v>
      </c>
      <c r="E6140" s="132">
        <v>27.876800000000003</v>
      </c>
    </row>
    <row r="6141" spans="1:5" ht="13.8" x14ac:dyDescent="0.25">
      <c r="A6141" s="47">
        <v>39644</v>
      </c>
      <c r="B6141" s="45" t="str">
        <f t="shared" si="198"/>
        <v>July</v>
      </c>
      <c r="C6141" s="53">
        <f t="shared" si="199"/>
        <v>2008</v>
      </c>
      <c r="D6141" s="43" t="s">
        <v>96</v>
      </c>
      <c r="E6141" s="132">
        <v>26.619199999999999</v>
      </c>
    </row>
    <row r="6142" spans="1:5" ht="13.8" x14ac:dyDescent="0.25">
      <c r="A6142" s="47">
        <v>39644</v>
      </c>
      <c r="B6142" s="45" t="str">
        <f t="shared" si="198"/>
        <v>July</v>
      </c>
      <c r="C6142" s="53">
        <f t="shared" si="199"/>
        <v>2008</v>
      </c>
      <c r="D6142" s="43" t="s">
        <v>97</v>
      </c>
      <c r="E6142" s="132">
        <v>25.361599999999999</v>
      </c>
    </row>
    <row r="6143" spans="1:5" ht="13.8" x14ac:dyDescent="0.25">
      <c r="A6143" s="47">
        <v>39644</v>
      </c>
      <c r="B6143" s="45" t="str">
        <f t="shared" si="198"/>
        <v>July</v>
      </c>
      <c r="C6143" s="53">
        <f t="shared" si="199"/>
        <v>2008</v>
      </c>
      <c r="D6143" s="43" t="s">
        <v>98</v>
      </c>
      <c r="E6143" s="132">
        <v>19.911999999999999</v>
      </c>
    </row>
    <row r="6144" spans="1:5" ht="15.6" x14ac:dyDescent="0.3">
      <c r="A6144" s="47">
        <v>39644</v>
      </c>
      <c r="B6144" s="45" t="str">
        <f t="shared" si="198"/>
        <v>July</v>
      </c>
      <c r="C6144" s="53">
        <f t="shared" si="199"/>
        <v>2008</v>
      </c>
      <c r="D6144" s="130" t="s">
        <v>136</v>
      </c>
      <c r="E6144" s="132">
        <v>26.934799999999999</v>
      </c>
    </row>
    <row r="6145" spans="1:5" ht="13.8" x14ac:dyDescent="0.25">
      <c r="A6145" s="47">
        <v>39644</v>
      </c>
      <c r="B6145" s="45" t="str">
        <f t="shared" si="198"/>
        <v>July</v>
      </c>
      <c r="C6145" s="53">
        <f t="shared" si="199"/>
        <v>2008</v>
      </c>
      <c r="D6145" s="43" t="s">
        <v>118</v>
      </c>
      <c r="E6145" s="132">
        <v>24.744600000000002</v>
      </c>
    </row>
    <row r="6146" spans="1:5" ht="13.8" x14ac:dyDescent="0.25">
      <c r="A6146" s="47">
        <v>39644</v>
      </c>
      <c r="B6146" s="45" t="str">
        <f t="shared" si="198"/>
        <v>July</v>
      </c>
      <c r="C6146" s="53">
        <f t="shared" si="199"/>
        <v>2008</v>
      </c>
      <c r="D6146" s="43" t="s">
        <v>102</v>
      </c>
      <c r="E6146" s="132">
        <v>24.418400000000002</v>
      </c>
    </row>
    <row r="6147" spans="1:5" ht="13.8" x14ac:dyDescent="0.25">
      <c r="A6147" s="47">
        <v>39644</v>
      </c>
      <c r="B6147" s="45" t="str">
        <f t="shared" si="198"/>
        <v>July</v>
      </c>
      <c r="C6147" s="53">
        <f t="shared" si="199"/>
        <v>2008</v>
      </c>
      <c r="D6147" s="43" t="s">
        <v>119</v>
      </c>
      <c r="E6147" s="132">
        <v>23.626200000000004</v>
      </c>
    </row>
    <row r="6148" spans="1:5" ht="13.8" x14ac:dyDescent="0.25">
      <c r="A6148" s="47">
        <v>39644</v>
      </c>
      <c r="B6148" s="45" t="str">
        <f t="shared" si="198"/>
        <v>July</v>
      </c>
      <c r="C6148" s="53">
        <f t="shared" si="199"/>
        <v>2008</v>
      </c>
      <c r="D6148" s="43" t="s">
        <v>120</v>
      </c>
      <c r="E6148" s="132">
        <v>22.4146</v>
      </c>
    </row>
    <row r="6149" spans="1:5" ht="13.8" x14ac:dyDescent="0.25">
      <c r="A6149" s="47">
        <v>39644</v>
      </c>
      <c r="B6149" s="45" t="str">
        <f t="shared" si="198"/>
        <v>July</v>
      </c>
      <c r="C6149" s="53">
        <f t="shared" si="199"/>
        <v>2008</v>
      </c>
      <c r="D6149" s="43" t="s">
        <v>103</v>
      </c>
      <c r="E6149" s="132">
        <v>21.622399999999999</v>
      </c>
    </row>
    <row r="6150" spans="1:5" ht="13.8" x14ac:dyDescent="0.25">
      <c r="A6150" s="47">
        <v>39644</v>
      </c>
      <c r="B6150" s="45" t="str">
        <f t="shared" si="198"/>
        <v>July</v>
      </c>
      <c r="C6150" s="53">
        <f t="shared" si="199"/>
        <v>2008</v>
      </c>
      <c r="D6150" s="43" t="s">
        <v>116</v>
      </c>
      <c r="E6150" s="132">
        <v>13.725600000000002</v>
      </c>
    </row>
    <row r="6151" spans="1:5" ht="13.8" x14ac:dyDescent="0.25">
      <c r="A6151" s="47">
        <v>39644</v>
      </c>
      <c r="B6151" s="45" t="str">
        <f t="shared" si="198"/>
        <v>July</v>
      </c>
      <c r="C6151" s="53">
        <f t="shared" si="199"/>
        <v>2008</v>
      </c>
      <c r="D6151" s="43" t="s">
        <v>104</v>
      </c>
      <c r="E6151" s="132">
        <v>17.8689</v>
      </c>
    </row>
    <row r="6152" spans="1:5" ht="13.8" x14ac:dyDescent="0.25">
      <c r="A6152" s="47">
        <v>39644</v>
      </c>
      <c r="B6152" s="45" t="str">
        <f t="shared" si="198"/>
        <v>July</v>
      </c>
      <c r="C6152" s="53">
        <f t="shared" si="199"/>
        <v>2008</v>
      </c>
      <c r="D6152" s="43" t="s">
        <v>121</v>
      </c>
      <c r="E6152" s="132">
        <v>16.992599999999999</v>
      </c>
    </row>
    <row r="6153" spans="1:5" ht="13.8" x14ac:dyDescent="0.25">
      <c r="A6153" s="47">
        <v>39644</v>
      </c>
      <c r="B6153" s="45" t="str">
        <f t="shared" si="198"/>
        <v>July</v>
      </c>
      <c r="C6153" s="53">
        <f t="shared" si="199"/>
        <v>2008</v>
      </c>
      <c r="D6153" s="43" t="s">
        <v>122</v>
      </c>
      <c r="E6153" s="132">
        <v>15.3924</v>
      </c>
    </row>
    <row r="6154" spans="1:5" ht="13.8" x14ac:dyDescent="0.25">
      <c r="A6154" s="47">
        <v>39644</v>
      </c>
      <c r="B6154" s="45" t="str">
        <f t="shared" si="198"/>
        <v>July</v>
      </c>
      <c r="C6154" s="53">
        <f t="shared" si="199"/>
        <v>2008</v>
      </c>
      <c r="D6154" s="43" t="s">
        <v>123</v>
      </c>
      <c r="E6154" s="132">
        <v>15.2019</v>
      </c>
    </row>
    <row r="6155" spans="1:5" ht="13.8" x14ac:dyDescent="0.25">
      <c r="A6155" s="47">
        <v>39644</v>
      </c>
      <c r="B6155" s="45" t="str">
        <f t="shared" si="198"/>
        <v>July</v>
      </c>
      <c r="C6155" s="53">
        <f t="shared" si="199"/>
        <v>2008</v>
      </c>
      <c r="D6155" s="43" t="s">
        <v>99</v>
      </c>
      <c r="E6155" s="132">
        <v>10.943999999999999</v>
      </c>
    </row>
    <row r="6156" spans="1:5" ht="13.8" x14ac:dyDescent="0.25">
      <c r="A6156" s="47">
        <v>39644</v>
      </c>
      <c r="B6156" s="45" t="str">
        <f t="shared" si="198"/>
        <v>July</v>
      </c>
      <c r="C6156" s="53">
        <f t="shared" si="199"/>
        <v>2008</v>
      </c>
      <c r="D6156" s="43" t="s">
        <v>100</v>
      </c>
      <c r="E6156" s="132">
        <v>10.656000000000001</v>
      </c>
    </row>
    <row r="6157" spans="1:5" ht="13.8" x14ac:dyDescent="0.25">
      <c r="A6157" s="47">
        <v>39644</v>
      </c>
      <c r="B6157" s="45" t="str">
        <f t="shared" si="198"/>
        <v>July</v>
      </c>
      <c r="C6157" s="53">
        <f t="shared" si="199"/>
        <v>2008</v>
      </c>
      <c r="D6157" s="43" t="s">
        <v>101</v>
      </c>
      <c r="E6157" s="132">
        <v>10.1952</v>
      </c>
    </row>
    <row r="6158" spans="1:5" ht="13.8" x14ac:dyDescent="0.25">
      <c r="A6158" s="47">
        <v>39644</v>
      </c>
      <c r="B6158" s="45" t="str">
        <f t="shared" si="198"/>
        <v>July</v>
      </c>
      <c r="C6158" s="53">
        <f t="shared" si="199"/>
        <v>2008</v>
      </c>
      <c r="D6158" s="43" t="s">
        <v>124</v>
      </c>
      <c r="E6158" s="132">
        <v>10.108799999999999</v>
      </c>
    </row>
    <row r="6159" spans="1:5" ht="13.8" x14ac:dyDescent="0.25">
      <c r="A6159" s="47">
        <v>39644</v>
      </c>
      <c r="B6159" s="45" t="str">
        <f t="shared" si="198"/>
        <v>July</v>
      </c>
      <c r="C6159" s="53">
        <f t="shared" si="199"/>
        <v>2008</v>
      </c>
      <c r="D6159" s="43" t="s">
        <v>125</v>
      </c>
      <c r="E6159" s="132">
        <v>9.0432000000000006</v>
      </c>
    </row>
    <row r="6160" spans="1:5" ht="13.8" x14ac:dyDescent="0.25">
      <c r="A6160" s="47">
        <v>39644</v>
      </c>
      <c r="B6160" s="45" t="str">
        <f t="shared" si="198"/>
        <v>July</v>
      </c>
      <c r="C6160" s="53">
        <f t="shared" si="199"/>
        <v>2008</v>
      </c>
      <c r="D6160" s="43" t="s">
        <v>126</v>
      </c>
      <c r="E6160" s="132">
        <v>9.3587000000000007</v>
      </c>
    </row>
    <row r="6161" spans="1:5" ht="13.8" x14ac:dyDescent="0.25">
      <c r="A6161" s="47">
        <v>39644</v>
      </c>
      <c r="B6161" s="45" t="str">
        <f t="shared" si="198"/>
        <v>July</v>
      </c>
      <c r="C6161" s="53">
        <f t="shared" si="199"/>
        <v>2008</v>
      </c>
      <c r="D6161" s="43" t="s">
        <v>127</v>
      </c>
      <c r="E6161" s="132">
        <v>9.0245999999999995</v>
      </c>
    </row>
    <row r="6162" spans="1:5" ht="13.8" x14ac:dyDescent="0.25">
      <c r="A6162" s="47">
        <v>39644</v>
      </c>
      <c r="B6162" s="45" t="str">
        <f t="shared" si="198"/>
        <v>July</v>
      </c>
      <c r="C6162" s="53">
        <f t="shared" si="199"/>
        <v>2008</v>
      </c>
      <c r="D6162" s="43" t="s">
        <v>105</v>
      </c>
      <c r="E6162" s="132">
        <v>7.1135999999999999</v>
      </c>
    </row>
    <row r="6163" spans="1:5" ht="13.8" x14ac:dyDescent="0.25">
      <c r="A6163" s="47">
        <v>39644</v>
      </c>
      <c r="B6163" s="45" t="str">
        <f t="shared" si="198"/>
        <v>July</v>
      </c>
      <c r="C6163" s="53">
        <f t="shared" si="199"/>
        <v>2008</v>
      </c>
      <c r="D6163" s="43" t="s">
        <v>128</v>
      </c>
      <c r="E6163" s="132">
        <v>8.8851999999999993</v>
      </c>
    </row>
    <row r="6164" spans="1:5" ht="13.8" x14ac:dyDescent="0.25">
      <c r="A6164" s="47">
        <v>39651</v>
      </c>
      <c r="B6164" s="45" t="str">
        <f t="shared" si="198"/>
        <v>July</v>
      </c>
      <c r="C6164" s="53">
        <f t="shared" si="199"/>
        <v>2008</v>
      </c>
      <c r="D6164" s="43" t="s">
        <v>131</v>
      </c>
      <c r="E6164" s="132">
        <v>34.973500000000001</v>
      </c>
    </row>
    <row r="6165" spans="1:5" ht="13.8" x14ac:dyDescent="0.25">
      <c r="A6165" s="47">
        <v>39651</v>
      </c>
      <c r="B6165" s="45" t="str">
        <f t="shared" ref="B6165:B6225" si="200">TEXT(A6165,"mmmm")</f>
        <v>July</v>
      </c>
      <c r="C6165" s="53">
        <f t="shared" ref="C6165:C6225" si="201">YEAR(A6165)</f>
        <v>2008</v>
      </c>
      <c r="D6165" s="43" t="s">
        <v>115</v>
      </c>
      <c r="E6165" s="132">
        <v>29.46</v>
      </c>
    </row>
    <row r="6166" spans="1:5" ht="13.8" x14ac:dyDescent="0.25">
      <c r="A6166" s="47">
        <v>39651</v>
      </c>
      <c r="B6166" s="45" t="str">
        <f t="shared" si="200"/>
        <v>July</v>
      </c>
      <c r="C6166" s="53">
        <f t="shared" si="201"/>
        <v>2008</v>
      </c>
      <c r="D6166" s="43" t="s">
        <v>95</v>
      </c>
      <c r="E6166" s="132">
        <v>26.121200000000002</v>
      </c>
    </row>
    <row r="6167" spans="1:5" ht="13.8" x14ac:dyDescent="0.25">
      <c r="A6167" s="47">
        <v>39651</v>
      </c>
      <c r="B6167" s="45" t="str">
        <f t="shared" si="200"/>
        <v>July</v>
      </c>
      <c r="C6167" s="53">
        <f t="shared" si="201"/>
        <v>2008</v>
      </c>
      <c r="D6167" s="43" t="s">
        <v>96</v>
      </c>
      <c r="E6167" s="132">
        <v>24.942800000000002</v>
      </c>
    </row>
    <row r="6168" spans="1:5" ht="13.8" x14ac:dyDescent="0.25">
      <c r="A6168" s="47">
        <v>39651</v>
      </c>
      <c r="B6168" s="45" t="str">
        <f t="shared" si="200"/>
        <v>July</v>
      </c>
      <c r="C6168" s="53">
        <f t="shared" si="201"/>
        <v>2008</v>
      </c>
      <c r="D6168" s="43" t="s">
        <v>97</v>
      </c>
      <c r="E6168" s="132">
        <v>23.764400000000002</v>
      </c>
    </row>
    <row r="6169" spans="1:5" ht="13.8" x14ac:dyDescent="0.25">
      <c r="A6169" s="47">
        <v>39651</v>
      </c>
      <c r="B6169" s="45" t="str">
        <f t="shared" si="200"/>
        <v>July</v>
      </c>
      <c r="C6169" s="53">
        <f t="shared" si="201"/>
        <v>2008</v>
      </c>
      <c r="D6169" s="43" t="s">
        <v>98</v>
      </c>
      <c r="E6169" s="132">
        <v>18.658000000000001</v>
      </c>
    </row>
    <row r="6170" spans="1:5" ht="15.6" x14ac:dyDescent="0.3">
      <c r="A6170" s="47">
        <v>39651</v>
      </c>
      <c r="B6170" s="45" t="str">
        <f t="shared" si="200"/>
        <v>July</v>
      </c>
      <c r="C6170" s="53">
        <f t="shared" si="201"/>
        <v>2008</v>
      </c>
      <c r="D6170" s="130" t="s">
        <v>136</v>
      </c>
      <c r="E6170" s="132">
        <v>26.183400000000002</v>
      </c>
    </row>
    <row r="6171" spans="1:5" ht="13.8" x14ac:dyDescent="0.25">
      <c r="A6171" s="47">
        <v>39651</v>
      </c>
      <c r="B6171" s="45" t="str">
        <f t="shared" si="200"/>
        <v>July</v>
      </c>
      <c r="C6171" s="53">
        <f t="shared" si="201"/>
        <v>2008</v>
      </c>
      <c r="D6171" s="43" t="s">
        <v>118</v>
      </c>
      <c r="E6171" s="132">
        <v>24.054299999999998</v>
      </c>
    </row>
    <row r="6172" spans="1:5" ht="13.8" x14ac:dyDescent="0.25">
      <c r="A6172" s="47">
        <v>39651</v>
      </c>
      <c r="B6172" s="45" t="str">
        <f t="shared" si="200"/>
        <v>July</v>
      </c>
      <c r="C6172" s="53">
        <f t="shared" si="201"/>
        <v>2008</v>
      </c>
      <c r="D6172" s="43" t="s">
        <v>102</v>
      </c>
      <c r="E6172" s="132">
        <v>23.737200000000001</v>
      </c>
    </row>
    <row r="6173" spans="1:5" ht="13.8" x14ac:dyDescent="0.25">
      <c r="A6173" s="47">
        <v>39651</v>
      </c>
      <c r="B6173" s="45" t="str">
        <f t="shared" si="200"/>
        <v>July</v>
      </c>
      <c r="C6173" s="53">
        <f t="shared" si="201"/>
        <v>2008</v>
      </c>
      <c r="D6173" s="43" t="s">
        <v>119</v>
      </c>
      <c r="E6173" s="132">
        <v>22.967100000000002</v>
      </c>
    </row>
    <row r="6174" spans="1:5" ht="13.8" x14ac:dyDescent="0.25">
      <c r="A6174" s="47">
        <v>39651</v>
      </c>
      <c r="B6174" s="45" t="str">
        <f t="shared" si="200"/>
        <v>July</v>
      </c>
      <c r="C6174" s="53">
        <f t="shared" si="201"/>
        <v>2008</v>
      </c>
      <c r="D6174" s="43" t="s">
        <v>120</v>
      </c>
      <c r="E6174" s="132">
        <v>21.789299999999997</v>
      </c>
    </row>
    <row r="6175" spans="1:5" ht="13.8" x14ac:dyDescent="0.25">
      <c r="A6175" s="47">
        <v>39651</v>
      </c>
      <c r="B6175" s="45" t="str">
        <f t="shared" si="200"/>
        <v>July</v>
      </c>
      <c r="C6175" s="53">
        <f t="shared" si="201"/>
        <v>2008</v>
      </c>
      <c r="D6175" s="43" t="s">
        <v>103</v>
      </c>
      <c r="E6175" s="132">
        <v>21.019200000000001</v>
      </c>
    </row>
    <row r="6176" spans="1:5" ht="13.8" x14ac:dyDescent="0.25">
      <c r="A6176" s="47">
        <v>39651</v>
      </c>
      <c r="B6176" s="45" t="str">
        <f t="shared" si="200"/>
        <v>July</v>
      </c>
      <c r="C6176" s="53">
        <f t="shared" si="201"/>
        <v>2008</v>
      </c>
      <c r="D6176" s="43" t="s">
        <v>116</v>
      </c>
      <c r="E6176" s="132">
        <v>13.685700000000002</v>
      </c>
    </row>
    <row r="6177" spans="1:5" ht="13.8" x14ac:dyDescent="0.25">
      <c r="A6177" s="47">
        <v>39651</v>
      </c>
      <c r="B6177" s="45" t="str">
        <f t="shared" si="200"/>
        <v>July</v>
      </c>
      <c r="C6177" s="53">
        <f t="shared" si="201"/>
        <v>2008</v>
      </c>
      <c r="D6177" s="43" t="s">
        <v>104</v>
      </c>
      <c r="E6177" s="132">
        <v>17.165400000000002</v>
      </c>
    </row>
    <row r="6178" spans="1:5" ht="13.8" x14ac:dyDescent="0.25">
      <c r="A6178" s="47">
        <v>39651</v>
      </c>
      <c r="B6178" s="45" t="str">
        <f t="shared" si="200"/>
        <v>July</v>
      </c>
      <c r="C6178" s="53">
        <f t="shared" si="201"/>
        <v>2008</v>
      </c>
      <c r="D6178" s="43" t="s">
        <v>121</v>
      </c>
      <c r="E6178" s="132">
        <v>16.323599999999999</v>
      </c>
    </row>
    <row r="6179" spans="1:5" ht="13.8" x14ac:dyDescent="0.25">
      <c r="A6179" s="47">
        <v>39651</v>
      </c>
      <c r="B6179" s="45" t="str">
        <f t="shared" si="200"/>
        <v>July</v>
      </c>
      <c r="C6179" s="53">
        <f t="shared" si="201"/>
        <v>2008</v>
      </c>
      <c r="D6179" s="43" t="s">
        <v>122</v>
      </c>
      <c r="E6179" s="132">
        <v>14.7864</v>
      </c>
    </row>
    <row r="6180" spans="1:5" ht="13.8" x14ac:dyDescent="0.25">
      <c r="A6180" s="47">
        <v>39651</v>
      </c>
      <c r="B6180" s="45" t="str">
        <f t="shared" si="200"/>
        <v>July</v>
      </c>
      <c r="C6180" s="53">
        <f t="shared" si="201"/>
        <v>2008</v>
      </c>
      <c r="D6180" s="43" t="s">
        <v>123</v>
      </c>
      <c r="E6180" s="132">
        <v>14.603400000000001</v>
      </c>
    </row>
    <row r="6181" spans="1:5" ht="13.8" x14ac:dyDescent="0.25">
      <c r="A6181" s="47">
        <v>39651</v>
      </c>
      <c r="B6181" s="45" t="str">
        <f t="shared" si="200"/>
        <v>July</v>
      </c>
      <c r="C6181" s="53">
        <f t="shared" si="201"/>
        <v>2008</v>
      </c>
      <c r="D6181" s="43" t="s">
        <v>99</v>
      </c>
      <c r="E6181" s="132">
        <v>11.323999999999998</v>
      </c>
    </row>
    <row r="6182" spans="1:5" ht="13.8" x14ac:dyDescent="0.25">
      <c r="A6182" s="47">
        <v>39651</v>
      </c>
      <c r="B6182" s="45" t="str">
        <f t="shared" si="200"/>
        <v>July</v>
      </c>
      <c r="C6182" s="53">
        <f t="shared" si="201"/>
        <v>2008</v>
      </c>
      <c r="D6182" s="43" t="s">
        <v>100</v>
      </c>
      <c r="E6182" s="132">
        <v>11.026000000000002</v>
      </c>
    </row>
    <row r="6183" spans="1:5" ht="13.8" x14ac:dyDescent="0.25">
      <c r="A6183" s="47">
        <v>39651</v>
      </c>
      <c r="B6183" s="45" t="str">
        <f t="shared" si="200"/>
        <v>July</v>
      </c>
      <c r="C6183" s="53">
        <f t="shared" si="201"/>
        <v>2008</v>
      </c>
      <c r="D6183" s="43" t="s">
        <v>101</v>
      </c>
      <c r="E6183" s="132">
        <v>10.549200000000001</v>
      </c>
    </row>
    <row r="6184" spans="1:5" ht="13.8" x14ac:dyDescent="0.25">
      <c r="A6184" s="47">
        <v>39651</v>
      </c>
      <c r="B6184" s="45" t="str">
        <f t="shared" si="200"/>
        <v>July</v>
      </c>
      <c r="C6184" s="53">
        <f t="shared" si="201"/>
        <v>2008</v>
      </c>
      <c r="D6184" s="43" t="s">
        <v>124</v>
      </c>
      <c r="E6184" s="132">
        <v>10.4598</v>
      </c>
    </row>
    <row r="6185" spans="1:5" ht="13.8" x14ac:dyDescent="0.25">
      <c r="A6185" s="47">
        <v>39651</v>
      </c>
      <c r="B6185" s="45" t="str">
        <f t="shared" si="200"/>
        <v>July</v>
      </c>
      <c r="C6185" s="53">
        <f t="shared" si="201"/>
        <v>2008</v>
      </c>
      <c r="D6185" s="43" t="s">
        <v>125</v>
      </c>
      <c r="E6185" s="132">
        <v>9.3572000000000006</v>
      </c>
    </row>
    <row r="6186" spans="1:5" ht="13.8" x14ac:dyDescent="0.25">
      <c r="A6186" s="47">
        <v>39651</v>
      </c>
      <c r="B6186" s="45" t="str">
        <f t="shared" si="200"/>
        <v>July</v>
      </c>
      <c r="C6186" s="53">
        <f t="shared" si="201"/>
        <v>2008</v>
      </c>
      <c r="D6186" s="43" t="s">
        <v>126</v>
      </c>
      <c r="E6186" s="132">
        <v>9.6577000000000002</v>
      </c>
    </row>
    <row r="6187" spans="1:5" ht="13.8" x14ac:dyDescent="0.25">
      <c r="A6187" s="47">
        <v>39651</v>
      </c>
      <c r="B6187" s="45" t="str">
        <f t="shared" si="200"/>
        <v>July</v>
      </c>
      <c r="C6187" s="53">
        <f t="shared" si="201"/>
        <v>2008</v>
      </c>
      <c r="D6187" s="43" t="s">
        <v>127</v>
      </c>
      <c r="E6187" s="132">
        <v>9.291599999999999</v>
      </c>
    </row>
    <row r="6188" spans="1:5" ht="13.8" x14ac:dyDescent="0.25">
      <c r="A6188" s="47">
        <v>39651</v>
      </c>
      <c r="B6188" s="45" t="str">
        <f t="shared" si="200"/>
        <v>July</v>
      </c>
      <c r="C6188" s="53">
        <f t="shared" si="201"/>
        <v>2008</v>
      </c>
      <c r="D6188" s="43" t="s">
        <v>105</v>
      </c>
      <c r="E6188" s="132">
        <v>7.3606000000000007</v>
      </c>
    </row>
    <row r="6189" spans="1:5" ht="13.8" x14ac:dyDescent="0.25">
      <c r="A6189" s="47">
        <v>39651</v>
      </c>
      <c r="B6189" s="45" t="str">
        <f t="shared" si="200"/>
        <v>July</v>
      </c>
      <c r="C6189" s="53">
        <f t="shared" si="201"/>
        <v>2008</v>
      </c>
      <c r="D6189" s="43" t="s">
        <v>128</v>
      </c>
      <c r="E6189" s="132">
        <v>9.1142000000000003</v>
      </c>
    </row>
    <row r="6190" spans="1:5" ht="13.8" x14ac:dyDescent="0.25">
      <c r="A6190" s="47">
        <v>39658</v>
      </c>
      <c r="B6190" s="45" t="str">
        <f t="shared" si="200"/>
        <v>July</v>
      </c>
      <c r="C6190" s="53">
        <f t="shared" si="201"/>
        <v>2008</v>
      </c>
      <c r="D6190" s="43" t="s">
        <v>131</v>
      </c>
      <c r="E6190" s="132">
        <v>36.521000000000001</v>
      </c>
    </row>
    <row r="6191" spans="1:5" ht="13.8" x14ac:dyDescent="0.25">
      <c r="A6191" s="47">
        <v>39658</v>
      </c>
      <c r="B6191" s="45" t="str">
        <f t="shared" si="200"/>
        <v>July</v>
      </c>
      <c r="C6191" s="53">
        <f t="shared" si="201"/>
        <v>2008</v>
      </c>
      <c r="D6191" s="43" t="s">
        <v>115</v>
      </c>
      <c r="E6191" s="132">
        <v>33</v>
      </c>
    </row>
    <row r="6192" spans="1:5" ht="13.8" x14ac:dyDescent="0.25">
      <c r="A6192" s="47">
        <v>39658</v>
      </c>
      <c r="B6192" s="45" t="str">
        <f t="shared" si="200"/>
        <v>July</v>
      </c>
      <c r="C6192" s="53">
        <f t="shared" si="201"/>
        <v>2008</v>
      </c>
      <c r="D6192" s="43" t="s">
        <v>95</v>
      </c>
      <c r="E6192" s="132">
        <v>29.26</v>
      </c>
    </row>
    <row r="6193" spans="1:5" ht="13.8" x14ac:dyDescent="0.25">
      <c r="A6193" s="47">
        <v>39658</v>
      </c>
      <c r="B6193" s="45" t="str">
        <f t="shared" si="200"/>
        <v>July</v>
      </c>
      <c r="C6193" s="53">
        <f t="shared" si="201"/>
        <v>2008</v>
      </c>
      <c r="D6193" s="43" t="s">
        <v>96</v>
      </c>
      <c r="E6193" s="132">
        <v>27.94</v>
      </c>
    </row>
    <row r="6194" spans="1:5" ht="13.8" x14ac:dyDescent="0.25">
      <c r="A6194" s="47">
        <v>39658</v>
      </c>
      <c r="B6194" s="45" t="str">
        <f t="shared" si="200"/>
        <v>July</v>
      </c>
      <c r="C6194" s="53">
        <f t="shared" si="201"/>
        <v>2008</v>
      </c>
      <c r="D6194" s="43" t="s">
        <v>97</v>
      </c>
      <c r="E6194" s="132">
        <v>26.62</v>
      </c>
    </row>
    <row r="6195" spans="1:5" ht="13.8" x14ac:dyDescent="0.25">
      <c r="A6195" s="47">
        <v>39658</v>
      </c>
      <c r="B6195" s="45" t="str">
        <f t="shared" si="200"/>
        <v>July</v>
      </c>
      <c r="C6195" s="53">
        <f t="shared" si="201"/>
        <v>2008</v>
      </c>
      <c r="D6195" s="43" t="s">
        <v>98</v>
      </c>
      <c r="E6195" s="132">
        <v>20.9</v>
      </c>
    </row>
    <row r="6196" spans="1:5" ht="15.6" x14ac:dyDescent="0.3">
      <c r="A6196" s="47">
        <v>39658</v>
      </c>
      <c r="B6196" s="45" t="str">
        <f t="shared" si="200"/>
        <v>July</v>
      </c>
      <c r="C6196" s="53">
        <f t="shared" si="201"/>
        <v>2008</v>
      </c>
      <c r="D6196" s="130" t="s">
        <v>136</v>
      </c>
      <c r="E6196" s="132">
        <v>28.437600000000003</v>
      </c>
    </row>
    <row r="6197" spans="1:5" ht="13.8" x14ac:dyDescent="0.25">
      <c r="A6197" s="47">
        <v>39658</v>
      </c>
      <c r="B6197" s="45" t="str">
        <f t="shared" si="200"/>
        <v>July</v>
      </c>
      <c r="C6197" s="53">
        <f t="shared" si="201"/>
        <v>2008</v>
      </c>
      <c r="D6197" s="43" t="s">
        <v>118</v>
      </c>
      <c r="E6197" s="132">
        <v>26.1252</v>
      </c>
    </row>
    <row r="6198" spans="1:5" ht="13.8" x14ac:dyDescent="0.25">
      <c r="A6198" s="47">
        <v>39658</v>
      </c>
      <c r="B6198" s="45" t="str">
        <f t="shared" si="200"/>
        <v>July</v>
      </c>
      <c r="C6198" s="53">
        <f t="shared" si="201"/>
        <v>2008</v>
      </c>
      <c r="D6198" s="43" t="s">
        <v>102</v>
      </c>
      <c r="E6198" s="132">
        <v>25.780799999999999</v>
      </c>
    </row>
    <row r="6199" spans="1:5" ht="13.8" x14ac:dyDescent="0.25">
      <c r="A6199" s="47">
        <v>39658</v>
      </c>
      <c r="B6199" s="45" t="str">
        <f t="shared" si="200"/>
        <v>July</v>
      </c>
      <c r="C6199" s="53">
        <f t="shared" si="201"/>
        <v>2008</v>
      </c>
      <c r="D6199" s="43" t="s">
        <v>119</v>
      </c>
      <c r="E6199" s="132">
        <v>24.944400000000002</v>
      </c>
    </row>
    <row r="6200" spans="1:5" ht="13.8" x14ac:dyDescent="0.25">
      <c r="A6200" s="47">
        <v>39658</v>
      </c>
      <c r="B6200" s="45" t="str">
        <f t="shared" si="200"/>
        <v>July</v>
      </c>
      <c r="C6200" s="53">
        <f t="shared" si="201"/>
        <v>2008</v>
      </c>
      <c r="D6200" s="43" t="s">
        <v>120</v>
      </c>
      <c r="E6200" s="132">
        <v>23.665199999999999</v>
      </c>
    </row>
    <row r="6201" spans="1:5" ht="13.8" x14ac:dyDescent="0.25">
      <c r="A6201" s="47">
        <v>39658</v>
      </c>
      <c r="B6201" s="45" t="str">
        <f t="shared" si="200"/>
        <v>July</v>
      </c>
      <c r="C6201" s="53">
        <f t="shared" si="201"/>
        <v>2008</v>
      </c>
      <c r="D6201" s="43" t="s">
        <v>103</v>
      </c>
      <c r="E6201" s="132">
        <v>22.828799999999998</v>
      </c>
    </row>
    <row r="6202" spans="1:5" ht="13.8" x14ac:dyDescent="0.25">
      <c r="A6202" s="47">
        <v>39658</v>
      </c>
      <c r="B6202" s="45" t="str">
        <f t="shared" si="200"/>
        <v>July</v>
      </c>
      <c r="C6202" s="53">
        <f t="shared" si="201"/>
        <v>2008</v>
      </c>
      <c r="D6202" s="43" t="s">
        <v>116</v>
      </c>
      <c r="E6202" s="132">
        <v>14.643300000000002</v>
      </c>
    </row>
    <row r="6203" spans="1:5" ht="13.8" x14ac:dyDescent="0.25">
      <c r="A6203" s="47">
        <v>39658</v>
      </c>
      <c r="B6203" s="45" t="str">
        <f t="shared" si="200"/>
        <v>July</v>
      </c>
      <c r="C6203" s="53">
        <f t="shared" si="201"/>
        <v>2008</v>
      </c>
      <c r="D6203" s="43" t="s">
        <v>104</v>
      </c>
      <c r="E6203" s="132">
        <v>17.399900000000002</v>
      </c>
    </row>
    <row r="6204" spans="1:5" ht="13.8" x14ac:dyDescent="0.25">
      <c r="A6204" s="47">
        <v>39658</v>
      </c>
      <c r="B6204" s="45" t="str">
        <f t="shared" si="200"/>
        <v>July</v>
      </c>
      <c r="C6204" s="53">
        <f t="shared" si="201"/>
        <v>2008</v>
      </c>
      <c r="D6204" s="43" t="s">
        <v>121</v>
      </c>
      <c r="E6204" s="132">
        <v>16.546600000000002</v>
      </c>
    </row>
    <row r="6205" spans="1:5" ht="13.8" x14ac:dyDescent="0.25">
      <c r="A6205" s="47">
        <v>39658</v>
      </c>
      <c r="B6205" s="45" t="str">
        <f t="shared" si="200"/>
        <v>July</v>
      </c>
      <c r="C6205" s="53">
        <f t="shared" si="201"/>
        <v>2008</v>
      </c>
      <c r="D6205" s="43" t="s">
        <v>122</v>
      </c>
      <c r="E6205" s="132">
        <v>14.988399999999999</v>
      </c>
    </row>
    <row r="6206" spans="1:5" ht="13.8" x14ac:dyDescent="0.25">
      <c r="A6206" s="47">
        <v>39658</v>
      </c>
      <c r="B6206" s="45" t="str">
        <f t="shared" si="200"/>
        <v>July</v>
      </c>
      <c r="C6206" s="53">
        <f t="shared" si="201"/>
        <v>2008</v>
      </c>
      <c r="D6206" s="43" t="s">
        <v>123</v>
      </c>
      <c r="E6206" s="132">
        <v>14.802900000000001</v>
      </c>
    </row>
    <row r="6207" spans="1:5" ht="13.8" x14ac:dyDescent="0.25">
      <c r="A6207" s="47">
        <v>39658</v>
      </c>
      <c r="B6207" s="45" t="str">
        <f t="shared" si="200"/>
        <v>July</v>
      </c>
      <c r="C6207" s="53">
        <f t="shared" si="201"/>
        <v>2008</v>
      </c>
      <c r="D6207" s="43" t="s">
        <v>99</v>
      </c>
      <c r="E6207" s="132">
        <v>12.463999999999999</v>
      </c>
    </row>
    <row r="6208" spans="1:5" ht="13.8" x14ac:dyDescent="0.25">
      <c r="A6208" s="47">
        <v>39658</v>
      </c>
      <c r="B6208" s="45" t="str">
        <f t="shared" si="200"/>
        <v>July</v>
      </c>
      <c r="C6208" s="53">
        <f t="shared" si="201"/>
        <v>2008</v>
      </c>
      <c r="D6208" s="43" t="s">
        <v>100</v>
      </c>
      <c r="E6208" s="132">
        <v>12.136000000000001</v>
      </c>
    </row>
    <row r="6209" spans="1:5" ht="13.8" x14ac:dyDescent="0.25">
      <c r="A6209" s="47">
        <v>39658</v>
      </c>
      <c r="B6209" s="45" t="str">
        <f t="shared" si="200"/>
        <v>July</v>
      </c>
      <c r="C6209" s="53">
        <f t="shared" si="201"/>
        <v>2008</v>
      </c>
      <c r="D6209" s="43" t="s">
        <v>101</v>
      </c>
      <c r="E6209" s="132">
        <v>11.611200000000002</v>
      </c>
    </row>
    <row r="6210" spans="1:5" ht="13.8" x14ac:dyDescent="0.25">
      <c r="A6210" s="47">
        <v>39658</v>
      </c>
      <c r="B6210" s="45" t="str">
        <f t="shared" si="200"/>
        <v>July</v>
      </c>
      <c r="C6210" s="53">
        <f t="shared" si="201"/>
        <v>2008</v>
      </c>
      <c r="D6210" s="43" t="s">
        <v>124</v>
      </c>
      <c r="E6210" s="132">
        <v>11.5128</v>
      </c>
    </row>
    <row r="6211" spans="1:5" ht="13.8" x14ac:dyDescent="0.25">
      <c r="A6211" s="47">
        <v>39658</v>
      </c>
      <c r="B6211" s="45" t="str">
        <f t="shared" si="200"/>
        <v>July</v>
      </c>
      <c r="C6211" s="53">
        <f t="shared" si="201"/>
        <v>2008</v>
      </c>
      <c r="D6211" s="43" t="s">
        <v>125</v>
      </c>
      <c r="E6211" s="132">
        <v>10.299200000000001</v>
      </c>
    </row>
    <row r="6212" spans="1:5" ht="13.8" x14ac:dyDescent="0.25">
      <c r="A6212" s="47">
        <v>39658</v>
      </c>
      <c r="B6212" s="45" t="str">
        <f t="shared" si="200"/>
        <v>July</v>
      </c>
      <c r="C6212" s="53">
        <f t="shared" si="201"/>
        <v>2008</v>
      </c>
      <c r="D6212" s="43" t="s">
        <v>126</v>
      </c>
      <c r="E6212" s="132">
        <v>10.5547</v>
      </c>
    </row>
    <row r="6213" spans="1:5" ht="13.8" x14ac:dyDescent="0.25">
      <c r="A6213" s="47">
        <v>39658</v>
      </c>
      <c r="B6213" s="45" t="str">
        <f t="shared" si="200"/>
        <v>July</v>
      </c>
      <c r="C6213" s="53">
        <f t="shared" si="201"/>
        <v>2008</v>
      </c>
      <c r="D6213" s="43" t="s">
        <v>127</v>
      </c>
      <c r="E6213" s="132">
        <v>10.092599999999999</v>
      </c>
    </row>
    <row r="6214" spans="1:5" ht="13.8" x14ac:dyDescent="0.25">
      <c r="A6214" s="47">
        <v>39658</v>
      </c>
      <c r="B6214" s="45" t="str">
        <f t="shared" si="200"/>
        <v>July</v>
      </c>
      <c r="C6214" s="53">
        <f t="shared" si="201"/>
        <v>2008</v>
      </c>
      <c r="D6214" s="43" t="s">
        <v>105</v>
      </c>
      <c r="E6214" s="132">
        <v>8.1016000000000012</v>
      </c>
    </row>
    <row r="6215" spans="1:5" ht="13.8" x14ac:dyDescent="0.25">
      <c r="A6215" s="47">
        <v>39658</v>
      </c>
      <c r="B6215" s="45" t="str">
        <f t="shared" si="200"/>
        <v>July</v>
      </c>
      <c r="C6215" s="53">
        <f t="shared" si="201"/>
        <v>2008</v>
      </c>
      <c r="D6215" s="43" t="s">
        <v>128</v>
      </c>
      <c r="E6215" s="132">
        <v>9.8011999999999997</v>
      </c>
    </row>
    <row r="6216" spans="1:5" ht="13.8" x14ac:dyDescent="0.25">
      <c r="A6216" s="47">
        <v>39665</v>
      </c>
      <c r="B6216" s="45" t="str">
        <f t="shared" si="200"/>
        <v>August</v>
      </c>
      <c r="C6216" s="53">
        <f t="shared" si="201"/>
        <v>2008</v>
      </c>
      <c r="D6216" s="43" t="s">
        <v>131</v>
      </c>
      <c r="E6216" s="132">
        <v>33.921200000000006</v>
      </c>
    </row>
    <row r="6217" spans="1:5" ht="13.8" x14ac:dyDescent="0.25">
      <c r="A6217" s="47">
        <v>39665</v>
      </c>
      <c r="B6217" s="45" t="str">
        <f t="shared" si="200"/>
        <v>August</v>
      </c>
      <c r="C6217" s="53">
        <f t="shared" si="201"/>
        <v>2008</v>
      </c>
      <c r="D6217" s="43" t="s">
        <v>115</v>
      </c>
      <c r="E6217" s="132">
        <v>30</v>
      </c>
    </row>
    <row r="6218" spans="1:5" ht="13.8" x14ac:dyDescent="0.25">
      <c r="A6218" s="47">
        <v>39665</v>
      </c>
      <c r="B6218" s="45" t="str">
        <f t="shared" si="200"/>
        <v>August</v>
      </c>
      <c r="C6218" s="53">
        <f t="shared" si="201"/>
        <v>2008</v>
      </c>
      <c r="D6218" s="43" t="s">
        <v>95</v>
      </c>
      <c r="E6218" s="132">
        <v>26.6</v>
      </c>
    </row>
    <row r="6219" spans="1:5" ht="13.8" x14ac:dyDescent="0.25">
      <c r="A6219" s="47">
        <v>39665</v>
      </c>
      <c r="B6219" s="45" t="str">
        <f t="shared" si="200"/>
        <v>August</v>
      </c>
      <c r="C6219" s="53">
        <f t="shared" si="201"/>
        <v>2008</v>
      </c>
      <c r="D6219" s="43" t="s">
        <v>96</v>
      </c>
      <c r="E6219" s="132">
        <v>25.4</v>
      </c>
    </row>
    <row r="6220" spans="1:5" ht="13.8" x14ac:dyDescent="0.25">
      <c r="A6220" s="47">
        <v>39665</v>
      </c>
      <c r="B6220" s="45" t="str">
        <f t="shared" si="200"/>
        <v>August</v>
      </c>
      <c r="C6220" s="53">
        <f t="shared" si="201"/>
        <v>2008</v>
      </c>
      <c r="D6220" s="43" t="s">
        <v>97</v>
      </c>
      <c r="E6220" s="132">
        <v>24.2</v>
      </c>
    </row>
    <row r="6221" spans="1:5" ht="13.8" x14ac:dyDescent="0.25">
      <c r="A6221" s="47">
        <v>39665</v>
      </c>
      <c r="B6221" s="45" t="str">
        <f t="shared" si="200"/>
        <v>August</v>
      </c>
      <c r="C6221" s="53">
        <f t="shared" si="201"/>
        <v>2008</v>
      </c>
      <c r="D6221" s="43" t="s">
        <v>98</v>
      </c>
      <c r="E6221" s="132">
        <v>19</v>
      </c>
    </row>
    <row r="6222" spans="1:5" ht="15.6" x14ac:dyDescent="0.3">
      <c r="A6222" s="47">
        <v>39665</v>
      </c>
      <c r="B6222" s="45" t="str">
        <f t="shared" si="200"/>
        <v>August</v>
      </c>
      <c r="C6222" s="53">
        <f t="shared" si="201"/>
        <v>2008</v>
      </c>
      <c r="D6222" s="130" t="s">
        <v>136</v>
      </c>
      <c r="E6222" s="132">
        <v>28.033000000000001</v>
      </c>
    </row>
    <row r="6223" spans="1:5" ht="13.8" x14ac:dyDescent="0.25">
      <c r="A6223" s="47">
        <v>39665</v>
      </c>
      <c r="B6223" s="45" t="str">
        <f t="shared" si="200"/>
        <v>August</v>
      </c>
      <c r="C6223" s="53">
        <f t="shared" si="201"/>
        <v>2008</v>
      </c>
      <c r="D6223" s="43" t="s">
        <v>118</v>
      </c>
      <c r="E6223" s="132">
        <v>25.753499999999999</v>
      </c>
    </row>
    <row r="6224" spans="1:5" ht="13.8" x14ac:dyDescent="0.25">
      <c r="A6224" s="47">
        <v>39665</v>
      </c>
      <c r="B6224" s="45" t="str">
        <f t="shared" si="200"/>
        <v>August</v>
      </c>
      <c r="C6224" s="53">
        <f t="shared" si="201"/>
        <v>2008</v>
      </c>
      <c r="D6224" s="43" t="s">
        <v>102</v>
      </c>
      <c r="E6224" s="132">
        <v>25.414000000000001</v>
      </c>
    </row>
    <row r="6225" spans="1:5" ht="13.8" x14ac:dyDescent="0.25">
      <c r="A6225" s="47">
        <v>39665</v>
      </c>
      <c r="B6225" s="45" t="str">
        <f t="shared" si="200"/>
        <v>August</v>
      </c>
      <c r="C6225" s="53">
        <f t="shared" si="201"/>
        <v>2008</v>
      </c>
      <c r="D6225" s="43" t="s">
        <v>119</v>
      </c>
      <c r="E6225" s="132">
        <v>24.589500000000001</v>
      </c>
    </row>
    <row r="6226" spans="1:5" ht="13.8" x14ac:dyDescent="0.25">
      <c r="A6226" s="47">
        <v>39665</v>
      </c>
      <c r="B6226" s="45" t="str">
        <f t="shared" ref="B6226:B6287" si="202">TEXT(A6226,"mmmm")</f>
        <v>August</v>
      </c>
      <c r="C6226" s="53">
        <f t="shared" ref="C6226:C6287" si="203">YEAR(A6226)</f>
        <v>2008</v>
      </c>
      <c r="D6226" s="43" t="s">
        <v>120</v>
      </c>
      <c r="E6226" s="132">
        <v>23.328499999999998</v>
      </c>
    </row>
    <row r="6227" spans="1:5" ht="13.8" x14ac:dyDescent="0.25">
      <c r="A6227" s="47">
        <v>39665</v>
      </c>
      <c r="B6227" s="45" t="str">
        <f t="shared" si="202"/>
        <v>August</v>
      </c>
      <c r="C6227" s="53">
        <f t="shared" si="203"/>
        <v>2008</v>
      </c>
      <c r="D6227" s="43" t="s">
        <v>103</v>
      </c>
      <c r="E6227" s="132">
        <v>22.503999999999998</v>
      </c>
    </row>
    <row r="6228" spans="1:5" ht="13.8" x14ac:dyDescent="0.25">
      <c r="A6228" s="47">
        <v>39665</v>
      </c>
      <c r="B6228" s="45" t="str">
        <f t="shared" si="202"/>
        <v>August</v>
      </c>
      <c r="C6228" s="53">
        <f t="shared" si="203"/>
        <v>2008</v>
      </c>
      <c r="D6228" s="43" t="s">
        <v>116</v>
      </c>
      <c r="E6228" s="132">
        <v>15.96</v>
      </c>
    </row>
    <row r="6229" spans="1:5" ht="13.8" x14ac:dyDescent="0.25">
      <c r="A6229" s="47">
        <v>39665</v>
      </c>
      <c r="B6229" s="45" t="str">
        <f t="shared" si="202"/>
        <v>August</v>
      </c>
      <c r="C6229" s="53">
        <f t="shared" si="203"/>
        <v>2008</v>
      </c>
      <c r="D6229" s="43" t="s">
        <v>104</v>
      </c>
      <c r="E6229" s="132">
        <v>17.6813</v>
      </c>
    </row>
    <row r="6230" spans="1:5" ht="13.8" x14ac:dyDescent="0.25">
      <c r="A6230" s="47">
        <v>39665</v>
      </c>
      <c r="B6230" s="45" t="str">
        <f t="shared" si="202"/>
        <v>August</v>
      </c>
      <c r="C6230" s="53">
        <f t="shared" si="203"/>
        <v>2008</v>
      </c>
      <c r="D6230" s="43" t="s">
        <v>121</v>
      </c>
      <c r="E6230" s="132">
        <v>16.8142</v>
      </c>
    </row>
    <row r="6231" spans="1:5" ht="13.8" x14ac:dyDescent="0.25">
      <c r="A6231" s="47">
        <v>39665</v>
      </c>
      <c r="B6231" s="45" t="str">
        <f t="shared" si="202"/>
        <v>August</v>
      </c>
      <c r="C6231" s="53">
        <f t="shared" si="203"/>
        <v>2008</v>
      </c>
      <c r="D6231" s="43" t="s">
        <v>122</v>
      </c>
      <c r="E6231" s="132">
        <v>15.230799999999999</v>
      </c>
    </row>
    <row r="6232" spans="1:5" ht="13.8" x14ac:dyDescent="0.25">
      <c r="A6232" s="47">
        <v>39665</v>
      </c>
      <c r="B6232" s="45" t="str">
        <f t="shared" si="202"/>
        <v>August</v>
      </c>
      <c r="C6232" s="53">
        <f t="shared" si="203"/>
        <v>2008</v>
      </c>
      <c r="D6232" s="43" t="s">
        <v>123</v>
      </c>
      <c r="E6232" s="132">
        <v>15.042300000000001</v>
      </c>
    </row>
    <row r="6233" spans="1:5" ht="13.8" x14ac:dyDescent="0.25">
      <c r="A6233" s="47">
        <v>39665</v>
      </c>
      <c r="B6233" s="45" t="str">
        <f t="shared" si="202"/>
        <v>August</v>
      </c>
      <c r="C6233" s="53">
        <f t="shared" si="203"/>
        <v>2008</v>
      </c>
      <c r="D6233" s="43" t="s">
        <v>99</v>
      </c>
      <c r="E6233" s="132">
        <v>14.933999999999999</v>
      </c>
    </row>
    <row r="6234" spans="1:5" ht="13.8" x14ac:dyDescent="0.25">
      <c r="A6234" s="47">
        <v>39665</v>
      </c>
      <c r="B6234" s="45" t="str">
        <f t="shared" si="202"/>
        <v>August</v>
      </c>
      <c r="C6234" s="53">
        <f t="shared" si="203"/>
        <v>2008</v>
      </c>
      <c r="D6234" s="43" t="s">
        <v>100</v>
      </c>
      <c r="E6234" s="132">
        <v>14.541000000000002</v>
      </c>
    </row>
    <row r="6235" spans="1:5" ht="13.8" x14ac:dyDescent="0.25">
      <c r="A6235" s="47">
        <v>39665</v>
      </c>
      <c r="B6235" s="45" t="str">
        <f t="shared" si="202"/>
        <v>August</v>
      </c>
      <c r="C6235" s="53">
        <f t="shared" si="203"/>
        <v>2008</v>
      </c>
      <c r="D6235" s="43" t="s">
        <v>101</v>
      </c>
      <c r="E6235" s="132">
        <v>13.9122</v>
      </c>
    </row>
    <row r="6236" spans="1:5" ht="13.8" x14ac:dyDescent="0.25">
      <c r="A6236" s="47">
        <v>39665</v>
      </c>
      <c r="B6236" s="45" t="str">
        <f t="shared" si="202"/>
        <v>August</v>
      </c>
      <c r="C6236" s="53">
        <f t="shared" si="203"/>
        <v>2008</v>
      </c>
      <c r="D6236" s="43" t="s">
        <v>124</v>
      </c>
      <c r="E6236" s="132">
        <v>13.794299999999998</v>
      </c>
    </row>
    <row r="6237" spans="1:5" ht="13.8" x14ac:dyDescent="0.25">
      <c r="A6237" s="47">
        <v>39665</v>
      </c>
      <c r="B6237" s="45" t="str">
        <f t="shared" si="202"/>
        <v>August</v>
      </c>
      <c r="C6237" s="53">
        <f t="shared" si="203"/>
        <v>2008</v>
      </c>
      <c r="D6237" s="43" t="s">
        <v>125</v>
      </c>
      <c r="E6237" s="132">
        <v>12.340199999999999</v>
      </c>
    </row>
    <row r="6238" spans="1:5" ht="13.8" x14ac:dyDescent="0.25">
      <c r="A6238" s="47">
        <v>39665</v>
      </c>
      <c r="B6238" s="45" t="str">
        <f t="shared" si="202"/>
        <v>August</v>
      </c>
      <c r="C6238" s="53">
        <f t="shared" si="203"/>
        <v>2008</v>
      </c>
      <c r="D6238" s="43" t="s">
        <v>126</v>
      </c>
      <c r="E6238" s="132">
        <v>12.498200000000002</v>
      </c>
    </row>
    <row r="6239" spans="1:5" ht="13.8" x14ac:dyDescent="0.25">
      <c r="A6239" s="47">
        <v>39665</v>
      </c>
      <c r="B6239" s="45" t="str">
        <f t="shared" si="202"/>
        <v>August</v>
      </c>
      <c r="C6239" s="53">
        <f t="shared" si="203"/>
        <v>2008</v>
      </c>
      <c r="D6239" s="43" t="s">
        <v>127</v>
      </c>
      <c r="E6239" s="132">
        <v>11.828099999999999</v>
      </c>
    </row>
    <row r="6240" spans="1:5" ht="13.8" x14ac:dyDescent="0.25">
      <c r="A6240" s="47">
        <v>39665</v>
      </c>
      <c r="B6240" s="45" t="str">
        <f t="shared" si="202"/>
        <v>August</v>
      </c>
      <c r="C6240" s="53">
        <f t="shared" si="203"/>
        <v>2008</v>
      </c>
      <c r="D6240" s="43" t="s">
        <v>105</v>
      </c>
      <c r="E6240" s="132">
        <v>9.7071000000000005</v>
      </c>
    </row>
    <row r="6241" spans="1:5" ht="13.8" x14ac:dyDescent="0.25">
      <c r="A6241" s="47">
        <v>39665</v>
      </c>
      <c r="B6241" s="45" t="str">
        <f t="shared" si="202"/>
        <v>August</v>
      </c>
      <c r="C6241" s="53">
        <f t="shared" si="203"/>
        <v>2008</v>
      </c>
      <c r="D6241" s="43" t="s">
        <v>128</v>
      </c>
      <c r="E6241" s="132">
        <v>11.2897</v>
      </c>
    </row>
    <row r="6242" spans="1:5" ht="13.8" x14ac:dyDescent="0.25">
      <c r="A6242" s="47">
        <v>39672</v>
      </c>
      <c r="B6242" s="45" t="str">
        <f t="shared" si="202"/>
        <v>August</v>
      </c>
      <c r="C6242" s="53">
        <f t="shared" si="203"/>
        <v>2008</v>
      </c>
      <c r="D6242" s="43" t="s">
        <v>131</v>
      </c>
      <c r="E6242" s="132">
        <v>30.207200000000004</v>
      </c>
    </row>
    <row r="6243" spans="1:5" ht="13.8" x14ac:dyDescent="0.25">
      <c r="A6243" s="47">
        <v>39672</v>
      </c>
      <c r="B6243" s="45" t="str">
        <f t="shared" si="202"/>
        <v>August</v>
      </c>
      <c r="C6243" s="53">
        <f t="shared" si="203"/>
        <v>2008</v>
      </c>
      <c r="D6243" s="43" t="s">
        <v>115</v>
      </c>
      <c r="E6243" s="132">
        <v>28.38</v>
      </c>
    </row>
    <row r="6244" spans="1:5" ht="13.8" x14ac:dyDescent="0.25">
      <c r="A6244" s="47">
        <v>39672</v>
      </c>
      <c r="B6244" s="45" t="str">
        <f t="shared" si="202"/>
        <v>August</v>
      </c>
      <c r="C6244" s="53">
        <f t="shared" si="203"/>
        <v>2008</v>
      </c>
      <c r="D6244" s="43" t="s">
        <v>95</v>
      </c>
      <c r="E6244" s="132">
        <v>25.163600000000002</v>
      </c>
    </row>
    <row r="6245" spans="1:5" ht="13.8" x14ac:dyDescent="0.25">
      <c r="A6245" s="47">
        <v>39672</v>
      </c>
      <c r="B6245" s="45" t="str">
        <f t="shared" si="202"/>
        <v>August</v>
      </c>
      <c r="C6245" s="53">
        <f t="shared" si="203"/>
        <v>2008</v>
      </c>
      <c r="D6245" s="43" t="s">
        <v>96</v>
      </c>
      <c r="E6245" s="132">
        <v>24.028400000000001</v>
      </c>
    </row>
    <row r="6246" spans="1:5" ht="13.8" x14ac:dyDescent="0.25">
      <c r="A6246" s="47">
        <v>39672</v>
      </c>
      <c r="B6246" s="45" t="str">
        <f t="shared" si="202"/>
        <v>August</v>
      </c>
      <c r="C6246" s="53">
        <f t="shared" si="203"/>
        <v>2008</v>
      </c>
      <c r="D6246" s="43" t="s">
        <v>97</v>
      </c>
      <c r="E6246" s="132">
        <v>22.893199999999997</v>
      </c>
    </row>
    <row r="6247" spans="1:5" ht="13.8" x14ac:dyDescent="0.25">
      <c r="A6247" s="47">
        <v>39672</v>
      </c>
      <c r="B6247" s="45" t="str">
        <f t="shared" si="202"/>
        <v>August</v>
      </c>
      <c r="C6247" s="53">
        <f t="shared" si="203"/>
        <v>2008</v>
      </c>
      <c r="D6247" s="43" t="s">
        <v>98</v>
      </c>
      <c r="E6247" s="132">
        <v>17.974</v>
      </c>
    </row>
    <row r="6248" spans="1:5" ht="15.6" x14ac:dyDescent="0.3">
      <c r="A6248" s="47">
        <v>39672</v>
      </c>
      <c r="B6248" s="45" t="str">
        <f t="shared" si="202"/>
        <v>August</v>
      </c>
      <c r="C6248" s="53">
        <f t="shared" si="203"/>
        <v>2008</v>
      </c>
      <c r="D6248" s="130" t="s">
        <v>136</v>
      </c>
      <c r="E6248" s="132">
        <v>26.588000000000001</v>
      </c>
    </row>
    <row r="6249" spans="1:5" ht="13.8" x14ac:dyDescent="0.25">
      <c r="A6249" s="47">
        <v>39672</v>
      </c>
      <c r="B6249" s="45" t="str">
        <f t="shared" si="202"/>
        <v>August</v>
      </c>
      <c r="C6249" s="53">
        <f t="shared" si="203"/>
        <v>2008</v>
      </c>
      <c r="D6249" s="43" t="s">
        <v>118</v>
      </c>
      <c r="E6249" s="132">
        <v>24.425999999999998</v>
      </c>
    </row>
    <row r="6250" spans="1:5" ht="13.8" x14ac:dyDescent="0.25">
      <c r="A6250" s="47">
        <v>39672</v>
      </c>
      <c r="B6250" s="45" t="str">
        <f t="shared" si="202"/>
        <v>August</v>
      </c>
      <c r="C6250" s="53">
        <f t="shared" si="203"/>
        <v>2008</v>
      </c>
      <c r="D6250" s="43" t="s">
        <v>102</v>
      </c>
      <c r="E6250" s="132">
        <v>24.103999999999999</v>
      </c>
    </row>
    <row r="6251" spans="1:5" ht="13.8" x14ac:dyDescent="0.25">
      <c r="A6251" s="47">
        <v>39672</v>
      </c>
      <c r="B6251" s="45" t="str">
        <f t="shared" si="202"/>
        <v>August</v>
      </c>
      <c r="C6251" s="53">
        <f t="shared" si="203"/>
        <v>2008</v>
      </c>
      <c r="D6251" s="43" t="s">
        <v>119</v>
      </c>
      <c r="E6251" s="132">
        <v>23.322000000000003</v>
      </c>
    </row>
    <row r="6252" spans="1:5" ht="13.8" x14ac:dyDescent="0.25">
      <c r="A6252" s="47">
        <v>39672</v>
      </c>
      <c r="B6252" s="45" t="str">
        <f t="shared" si="202"/>
        <v>August</v>
      </c>
      <c r="C6252" s="53">
        <f t="shared" si="203"/>
        <v>2008</v>
      </c>
      <c r="D6252" s="43" t="s">
        <v>120</v>
      </c>
      <c r="E6252" s="132">
        <v>22.125999999999998</v>
      </c>
    </row>
    <row r="6253" spans="1:5" ht="13.8" x14ac:dyDescent="0.25">
      <c r="A6253" s="47">
        <v>39672</v>
      </c>
      <c r="B6253" s="45" t="str">
        <f t="shared" si="202"/>
        <v>August</v>
      </c>
      <c r="C6253" s="53">
        <f t="shared" si="203"/>
        <v>2008</v>
      </c>
      <c r="D6253" s="43" t="s">
        <v>103</v>
      </c>
      <c r="E6253" s="132">
        <v>21.343999999999998</v>
      </c>
    </row>
    <row r="6254" spans="1:5" ht="13.8" x14ac:dyDescent="0.25">
      <c r="A6254" s="47">
        <v>39672</v>
      </c>
      <c r="B6254" s="45" t="str">
        <f t="shared" si="202"/>
        <v>August</v>
      </c>
      <c r="C6254" s="53">
        <f t="shared" si="203"/>
        <v>2008</v>
      </c>
      <c r="D6254" s="43" t="s">
        <v>116</v>
      </c>
      <c r="E6254" s="132">
        <v>15.361500000000001</v>
      </c>
    </row>
    <row r="6255" spans="1:5" ht="13.8" x14ac:dyDescent="0.25">
      <c r="A6255" s="47">
        <v>39672</v>
      </c>
      <c r="B6255" s="45" t="str">
        <f t="shared" si="202"/>
        <v>August</v>
      </c>
      <c r="C6255" s="53">
        <f t="shared" si="203"/>
        <v>2008</v>
      </c>
      <c r="D6255" s="43" t="s">
        <v>104</v>
      </c>
      <c r="E6255" s="132">
        <v>17.821999999999999</v>
      </c>
    </row>
    <row r="6256" spans="1:5" ht="13.8" x14ac:dyDescent="0.25">
      <c r="A6256" s="47">
        <v>39672</v>
      </c>
      <c r="B6256" s="45" t="str">
        <f t="shared" si="202"/>
        <v>August</v>
      </c>
      <c r="C6256" s="53">
        <f t="shared" si="203"/>
        <v>2008</v>
      </c>
      <c r="D6256" s="43" t="s">
        <v>121</v>
      </c>
      <c r="E6256" s="132">
        <v>16.948</v>
      </c>
    </row>
    <row r="6257" spans="1:5" ht="13.8" x14ac:dyDescent="0.25">
      <c r="A6257" s="47">
        <v>39672</v>
      </c>
      <c r="B6257" s="45" t="str">
        <f t="shared" si="202"/>
        <v>August</v>
      </c>
      <c r="C6257" s="53">
        <f t="shared" si="203"/>
        <v>2008</v>
      </c>
      <c r="D6257" s="43" t="s">
        <v>122</v>
      </c>
      <c r="E6257" s="132">
        <v>15.352</v>
      </c>
    </row>
    <row r="6258" spans="1:5" ht="13.8" x14ac:dyDescent="0.25">
      <c r="A6258" s="47">
        <v>39672</v>
      </c>
      <c r="B6258" s="45" t="str">
        <f t="shared" si="202"/>
        <v>August</v>
      </c>
      <c r="C6258" s="53">
        <f t="shared" si="203"/>
        <v>2008</v>
      </c>
      <c r="D6258" s="43" t="s">
        <v>123</v>
      </c>
      <c r="E6258" s="132">
        <v>15.162000000000001</v>
      </c>
    </row>
    <row r="6259" spans="1:5" ht="13.8" x14ac:dyDescent="0.25">
      <c r="A6259" s="47">
        <v>39672</v>
      </c>
      <c r="B6259" s="45" t="str">
        <f t="shared" si="202"/>
        <v>August</v>
      </c>
      <c r="C6259" s="53">
        <f t="shared" si="203"/>
        <v>2008</v>
      </c>
      <c r="D6259" s="43" t="s">
        <v>99</v>
      </c>
      <c r="E6259" s="132">
        <v>14.25</v>
      </c>
    </row>
    <row r="6260" spans="1:5" ht="13.8" x14ac:dyDescent="0.25">
      <c r="A6260" s="47">
        <v>39672</v>
      </c>
      <c r="B6260" s="45" t="str">
        <f t="shared" si="202"/>
        <v>August</v>
      </c>
      <c r="C6260" s="53">
        <f t="shared" si="203"/>
        <v>2008</v>
      </c>
      <c r="D6260" s="43" t="s">
        <v>100</v>
      </c>
      <c r="E6260" s="132">
        <v>13.875</v>
      </c>
    </row>
    <row r="6261" spans="1:5" ht="13.8" x14ac:dyDescent="0.25">
      <c r="A6261" s="47">
        <v>39672</v>
      </c>
      <c r="B6261" s="45" t="str">
        <f t="shared" si="202"/>
        <v>August</v>
      </c>
      <c r="C6261" s="53">
        <f t="shared" si="203"/>
        <v>2008</v>
      </c>
      <c r="D6261" s="43" t="s">
        <v>101</v>
      </c>
      <c r="E6261" s="132">
        <v>13.275</v>
      </c>
    </row>
    <row r="6262" spans="1:5" ht="13.8" x14ac:dyDescent="0.25">
      <c r="A6262" s="47">
        <v>39672</v>
      </c>
      <c r="B6262" s="45" t="str">
        <f t="shared" si="202"/>
        <v>August</v>
      </c>
      <c r="C6262" s="53">
        <f t="shared" si="203"/>
        <v>2008</v>
      </c>
      <c r="D6262" s="43" t="s">
        <v>124</v>
      </c>
      <c r="E6262" s="132">
        <v>13.1625</v>
      </c>
    </row>
    <row r="6263" spans="1:5" ht="13.8" x14ac:dyDescent="0.25">
      <c r="A6263" s="50">
        <v>39672</v>
      </c>
      <c r="B6263" s="45" t="str">
        <f t="shared" si="202"/>
        <v>August</v>
      </c>
      <c r="C6263" s="53">
        <f t="shared" si="203"/>
        <v>2008</v>
      </c>
      <c r="D6263" s="43" t="s">
        <v>125</v>
      </c>
      <c r="E6263" s="132">
        <v>11.775</v>
      </c>
    </row>
    <row r="6264" spans="1:5" ht="13.8" x14ac:dyDescent="0.25">
      <c r="A6264" s="47">
        <v>39672</v>
      </c>
      <c r="B6264" s="45" t="str">
        <f t="shared" si="202"/>
        <v>August</v>
      </c>
      <c r="C6264" s="53">
        <f t="shared" si="203"/>
        <v>2008</v>
      </c>
      <c r="D6264" s="43" t="s">
        <v>126</v>
      </c>
      <c r="E6264" s="132">
        <v>11.96</v>
      </c>
    </row>
    <row r="6265" spans="1:5" ht="13.8" x14ac:dyDescent="0.25">
      <c r="A6265" s="47">
        <v>39672</v>
      </c>
      <c r="B6265" s="45" t="str">
        <f t="shared" si="202"/>
        <v>August</v>
      </c>
      <c r="C6265" s="53">
        <f t="shared" si="203"/>
        <v>2008</v>
      </c>
      <c r="D6265" s="43" t="s">
        <v>127</v>
      </c>
      <c r="E6265" s="132">
        <v>11.3475</v>
      </c>
    </row>
    <row r="6266" spans="1:5" ht="13.8" x14ac:dyDescent="0.25">
      <c r="A6266" s="47">
        <v>39672</v>
      </c>
      <c r="B6266" s="45" t="str">
        <f t="shared" si="202"/>
        <v>August</v>
      </c>
      <c r="C6266" s="53">
        <f t="shared" si="203"/>
        <v>2008</v>
      </c>
      <c r="D6266" s="43" t="s">
        <v>105</v>
      </c>
      <c r="E6266" s="132">
        <v>9.2625000000000011</v>
      </c>
    </row>
    <row r="6267" spans="1:5" ht="13.8" x14ac:dyDescent="0.25">
      <c r="A6267" s="47">
        <v>39672</v>
      </c>
      <c r="B6267" s="45" t="str">
        <f t="shared" si="202"/>
        <v>August</v>
      </c>
      <c r="C6267" s="53">
        <f t="shared" si="203"/>
        <v>2008</v>
      </c>
      <c r="D6267" s="43" t="s">
        <v>128</v>
      </c>
      <c r="E6267" s="132">
        <v>10.8775</v>
      </c>
    </row>
    <row r="6268" spans="1:5" ht="13.8" x14ac:dyDescent="0.25">
      <c r="A6268" s="47">
        <v>39679</v>
      </c>
      <c r="B6268" s="45" t="str">
        <f t="shared" si="202"/>
        <v>August</v>
      </c>
      <c r="C6268" s="53">
        <f t="shared" si="203"/>
        <v>2008</v>
      </c>
      <c r="D6268" s="43" t="s">
        <v>131</v>
      </c>
      <c r="E6268" s="132">
        <v>31.569000000000003</v>
      </c>
    </row>
    <row r="6269" spans="1:5" ht="13.8" x14ac:dyDescent="0.25">
      <c r="A6269" s="47">
        <v>39679</v>
      </c>
      <c r="B6269" s="45" t="str">
        <f t="shared" si="202"/>
        <v>August</v>
      </c>
      <c r="C6269" s="53">
        <f t="shared" si="203"/>
        <v>2008</v>
      </c>
      <c r="D6269" s="43" t="s">
        <v>115</v>
      </c>
      <c r="E6269" s="132">
        <v>30.9</v>
      </c>
    </row>
    <row r="6270" spans="1:5" ht="13.8" x14ac:dyDescent="0.25">
      <c r="A6270" s="47">
        <v>39679</v>
      </c>
      <c r="B6270" s="45" t="str">
        <f t="shared" si="202"/>
        <v>August</v>
      </c>
      <c r="C6270" s="53">
        <f t="shared" si="203"/>
        <v>2008</v>
      </c>
      <c r="D6270" s="43" t="s">
        <v>95</v>
      </c>
      <c r="E6270" s="132">
        <v>27.398000000000003</v>
      </c>
    </row>
    <row r="6271" spans="1:5" ht="13.8" x14ac:dyDescent="0.25">
      <c r="A6271" s="47">
        <v>39679</v>
      </c>
      <c r="B6271" s="45" t="str">
        <f t="shared" si="202"/>
        <v>August</v>
      </c>
      <c r="C6271" s="53">
        <f t="shared" si="203"/>
        <v>2008</v>
      </c>
      <c r="D6271" s="43" t="s">
        <v>96</v>
      </c>
      <c r="E6271" s="132">
        <v>26.161999999999999</v>
      </c>
    </row>
    <row r="6272" spans="1:5" ht="13.8" x14ac:dyDescent="0.25">
      <c r="A6272" s="47">
        <v>39679</v>
      </c>
      <c r="B6272" s="45" t="str">
        <f t="shared" si="202"/>
        <v>August</v>
      </c>
      <c r="C6272" s="53">
        <f t="shared" si="203"/>
        <v>2008</v>
      </c>
      <c r="D6272" s="43" t="s">
        <v>97</v>
      </c>
      <c r="E6272" s="132">
        <v>24.925999999999998</v>
      </c>
    </row>
    <row r="6273" spans="1:5" ht="13.8" x14ac:dyDescent="0.25">
      <c r="A6273" s="47">
        <v>39679</v>
      </c>
      <c r="B6273" s="45" t="str">
        <f t="shared" si="202"/>
        <v>August</v>
      </c>
      <c r="C6273" s="53">
        <f t="shared" si="203"/>
        <v>2008</v>
      </c>
      <c r="D6273" s="43" t="s">
        <v>98</v>
      </c>
      <c r="E6273" s="132">
        <v>19.57</v>
      </c>
    </row>
    <row r="6274" spans="1:5" ht="15.6" x14ac:dyDescent="0.3">
      <c r="A6274" s="47">
        <v>39679</v>
      </c>
      <c r="B6274" s="45" t="str">
        <f t="shared" si="202"/>
        <v>August</v>
      </c>
      <c r="C6274" s="53">
        <f t="shared" si="203"/>
        <v>2008</v>
      </c>
      <c r="D6274" s="130" t="s">
        <v>136</v>
      </c>
      <c r="E6274" s="132">
        <v>29.767000000000003</v>
      </c>
    </row>
    <row r="6275" spans="1:5" ht="13.8" x14ac:dyDescent="0.25">
      <c r="A6275" s="50">
        <v>39679</v>
      </c>
      <c r="B6275" s="45" t="str">
        <f t="shared" si="202"/>
        <v>August</v>
      </c>
      <c r="C6275" s="53">
        <f t="shared" si="203"/>
        <v>2008</v>
      </c>
      <c r="D6275" s="43" t="s">
        <v>118</v>
      </c>
      <c r="E6275" s="132">
        <v>27.346499999999995</v>
      </c>
    </row>
    <row r="6276" spans="1:5" ht="13.8" x14ac:dyDescent="0.25">
      <c r="A6276" s="47">
        <v>39679</v>
      </c>
      <c r="B6276" s="45" t="str">
        <f t="shared" si="202"/>
        <v>August</v>
      </c>
      <c r="C6276" s="53">
        <f t="shared" si="203"/>
        <v>2008</v>
      </c>
      <c r="D6276" s="43" t="s">
        <v>102</v>
      </c>
      <c r="E6276" s="132">
        <v>26.986000000000001</v>
      </c>
    </row>
    <row r="6277" spans="1:5" ht="13.8" x14ac:dyDescent="0.25">
      <c r="A6277" s="47">
        <v>39679</v>
      </c>
      <c r="B6277" s="45" t="str">
        <f t="shared" si="202"/>
        <v>August</v>
      </c>
      <c r="C6277" s="53">
        <f t="shared" si="203"/>
        <v>2008</v>
      </c>
      <c r="D6277" s="43" t="s">
        <v>119</v>
      </c>
      <c r="E6277" s="132">
        <v>26.110500000000002</v>
      </c>
    </row>
    <row r="6278" spans="1:5" ht="13.8" x14ac:dyDescent="0.25">
      <c r="A6278" s="47">
        <v>39679</v>
      </c>
      <c r="B6278" s="45" t="str">
        <f t="shared" si="202"/>
        <v>August</v>
      </c>
      <c r="C6278" s="53">
        <f t="shared" si="203"/>
        <v>2008</v>
      </c>
      <c r="D6278" s="43" t="s">
        <v>120</v>
      </c>
      <c r="E6278" s="132">
        <v>24.771499999999996</v>
      </c>
    </row>
    <row r="6279" spans="1:5" ht="13.8" x14ac:dyDescent="0.25">
      <c r="A6279" s="47">
        <v>39679</v>
      </c>
      <c r="B6279" s="45" t="str">
        <f t="shared" si="202"/>
        <v>August</v>
      </c>
      <c r="C6279" s="53">
        <f t="shared" si="203"/>
        <v>2008</v>
      </c>
      <c r="D6279" s="43" t="s">
        <v>103</v>
      </c>
      <c r="E6279" s="132">
        <v>23.896000000000001</v>
      </c>
    </row>
    <row r="6280" spans="1:5" ht="13.8" x14ac:dyDescent="0.25">
      <c r="A6280" s="47">
        <v>39679</v>
      </c>
      <c r="B6280" s="45" t="str">
        <f t="shared" si="202"/>
        <v>August</v>
      </c>
      <c r="C6280" s="53">
        <f t="shared" si="203"/>
        <v>2008</v>
      </c>
      <c r="D6280" s="43" t="s">
        <v>116</v>
      </c>
      <c r="E6280" s="132">
        <v>20.628299999999999</v>
      </c>
    </row>
    <row r="6281" spans="1:5" ht="13.8" x14ac:dyDescent="0.25">
      <c r="A6281" s="47">
        <v>39679</v>
      </c>
      <c r="B6281" s="45" t="str">
        <f t="shared" si="202"/>
        <v>August</v>
      </c>
      <c r="C6281" s="53">
        <f t="shared" si="203"/>
        <v>2008</v>
      </c>
      <c r="D6281" s="43" t="s">
        <v>104</v>
      </c>
      <c r="E6281" s="132">
        <v>22.136800000000004</v>
      </c>
    </row>
    <row r="6282" spans="1:5" ht="13.8" x14ac:dyDescent="0.25">
      <c r="A6282" s="47">
        <v>39679</v>
      </c>
      <c r="B6282" s="45" t="str">
        <f t="shared" si="202"/>
        <v>August</v>
      </c>
      <c r="C6282" s="53">
        <f t="shared" si="203"/>
        <v>2008</v>
      </c>
      <c r="D6282" s="43" t="s">
        <v>121</v>
      </c>
      <c r="E6282" s="132">
        <v>21.051199999999998</v>
      </c>
    </row>
    <row r="6283" spans="1:5" ht="13.8" x14ac:dyDescent="0.25">
      <c r="A6283" s="47">
        <v>39679</v>
      </c>
      <c r="B6283" s="45" t="str">
        <f t="shared" si="202"/>
        <v>August</v>
      </c>
      <c r="C6283" s="53">
        <f t="shared" si="203"/>
        <v>2008</v>
      </c>
      <c r="D6283" s="43" t="s">
        <v>122</v>
      </c>
      <c r="E6283" s="132">
        <v>19.0688</v>
      </c>
    </row>
    <row r="6284" spans="1:5" ht="13.8" x14ac:dyDescent="0.25">
      <c r="A6284" s="47">
        <v>39679</v>
      </c>
      <c r="B6284" s="45" t="str">
        <f t="shared" si="202"/>
        <v>August</v>
      </c>
      <c r="C6284" s="53">
        <f t="shared" si="203"/>
        <v>2008</v>
      </c>
      <c r="D6284" s="43" t="s">
        <v>123</v>
      </c>
      <c r="E6284" s="132">
        <v>18.832800000000002</v>
      </c>
    </row>
    <row r="6285" spans="1:5" ht="13.8" x14ac:dyDescent="0.25">
      <c r="A6285" s="47">
        <v>39679</v>
      </c>
      <c r="B6285" s="45" t="str">
        <f t="shared" si="202"/>
        <v>August</v>
      </c>
      <c r="C6285" s="53">
        <f t="shared" si="203"/>
        <v>2008</v>
      </c>
      <c r="D6285" s="43" t="s">
        <v>99</v>
      </c>
      <c r="E6285" s="132">
        <v>19.646000000000001</v>
      </c>
    </row>
    <row r="6286" spans="1:5" ht="13.8" x14ac:dyDescent="0.25">
      <c r="A6286" s="47">
        <v>39679</v>
      </c>
      <c r="B6286" s="45" t="str">
        <f t="shared" si="202"/>
        <v>August</v>
      </c>
      <c r="C6286" s="53">
        <f t="shared" si="203"/>
        <v>2008</v>
      </c>
      <c r="D6286" s="43" t="s">
        <v>100</v>
      </c>
      <c r="E6286" s="132">
        <v>19.129000000000001</v>
      </c>
    </row>
    <row r="6287" spans="1:5" ht="13.8" x14ac:dyDescent="0.25">
      <c r="A6287" s="47">
        <v>39679</v>
      </c>
      <c r="B6287" s="45" t="str">
        <f t="shared" si="202"/>
        <v>August</v>
      </c>
      <c r="C6287" s="53">
        <f t="shared" si="203"/>
        <v>2008</v>
      </c>
      <c r="D6287" s="43" t="s">
        <v>101</v>
      </c>
      <c r="E6287" s="132">
        <v>18.3018</v>
      </c>
    </row>
    <row r="6288" spans="1:5" ht="13.8" x14ac:dyDescent="0.25">
      <c r="A6288" s="50">
        <v>39679</v>
      </c>
      <c r="B6288" s="45" t="str">
        <f t="shared" ref="B6288:B6349" si="204">TEXT(A6288,"mmmm")</f>
        <v>August</v>
      </c>
      <c r="C6288" s="53">
        <f t="shared" ref="C6288:C6349" si="205">YEAR(A6288)</f>
        <v>2008</v>
      </c>
      <c r="D6288" s="43" t="s">
        <v>124</v>
      </c>
      <c r="E6288" s="132">
        <v>18.146699999999999</v>
      </c>
    </row>
    <row r="6289" spans="1:5" ht="13.8" x14ac:dyDescent="0.25">
      <c r="A6289" s="47">
        <v>39679</v>
      </c>
      <c r="B6289" s="45" t="str">
        <f t="shared" si="204"/>
        <v>August</v>
      </c>
      <c r="C6289" s="53">
        <f t="shared" si="205"/>
        <v>2008</v>
      </c>
      <c r="D6289" s="43" t="s">
        <v>125</v>
      </c>
      <c r="E6289" s="132">
        <v>16.233800000000002</v>
      </c>
    </row>
    <row r="6290" spans="1:5" ht="13.8" x14ac:dyDescent="0.25">
      <c r="A6290" s="47">
        <v>39679</v>
      </c>
      <c r="B6290" s="45" t="str">
        <f t="shared" si="204"/>
        <v>August</v>
      </c>
      <c r="C6290" s="53">
        <f t="shared" si="205"/>
        <v>2008</v>
      </c>
      <c r="D6290" s="43" t="s">
        <v>126</v>
      </c>
      <c r="E6290" s="132">
        <v>16.2058</v>
      </c>
    </row>
    <row r="6291" spans="1:5" ht="13.8" x14ac:dyDescent="0.25">
      <c r="A6291" s="47">
        <v>39679</v>
      </c>
      <c r="B6291" s="45" t="str">
        <f t="shared" si="204"/>
        <v>August</v>
      </c>
      <c r="C6291" s="53">
        <f t="shared" si="205"/>
        <v>2008</v>
      </c>
      <c r="D6291" s="43" t="s">
        <v>127</v>
      </c>
      <c r="E6291" s="132">
        <v>15.1389</v>
      </c>
    </row>
    <row r="6292" spans="1:5" ht="13.8" x14ac:dyDescent="0.25">
      <c r="A6292" s="47">
        <v>39679</v>
      </c>
      <c r="B6292" s="45" t="str">
        <f t="shared" si="204"/>
        <v>August</v>
      </c>
      <c r="C6292" s="53">
        <f t="shared" si="205"/>
        <v>2008</v>
      </c>
      <c r="D6292" s="43" t="s">
        <v>105</v>
      </c>
      <c r="E6292" s="132">
        <v>12.7699</v>
      </c>
    </row>
    <row r="6293" spans="1:5" ht="13.8" x14ac:dyDescent="0.25">
      <c r="A6293" s="47">
        <v>39679</v>
      </c>
      <c r="B6293" s="45" t="str">
        <f t="shared" si="204"/>
        <v>August</v>
      </c>
      <c r="C6293" s="53">
        <f t="shared" si="205"/>
        <v>2008</v>
      </c>
      <c r="D6293" s="43" t="s">
        <v>128</v>
      </c>
      <c r="E6293" s="132">
        <v>14.129300000000001</v>
      </c>
    </row>
    <row r="6294" spans="1:5" ht="13.8" x14ac:dyDescent="0.25">
      <c r="A6294" s="47">
        <v>39686</v>
      </c>
      <c r="B6294" s="45" t="str">
        <f t="shared" si="204"/>
        <v>August</v>
      </c>
      <c r="C6294" s="53">
        <f t="shared" si="205"/>
        <v>2008</v>
      </c>
      <c r="D6294" s="43" t="s">
        <v>131</v>
      </c>
      <c r="E6294" s="132">
        <v>33.921200000000006</v>
      </c>
    </row>
    <row r="6295" spans="1:5" ht="13.8" x14ac:dyDescent="0.25">
      <c r="A6295" s="47">
        <v>39686</v>
      </c>
      <c r="B6295" s="45" t="str">
        <f t="shared" si="204"/>
        <v>August</v>
      </c>
      <c r="C6295" s="53">
        <f t="shared" si="205"/>
        <v>2008</v>
      </c>
      <c r="D6295" s="43" t="s">
        <v>115</v>
      </c>
      <c r="E6295" s="132">
        <v>33.9</v>
      </c>
    </row>
    <row r="6296" spans="1:5" ht="13.8" x14ac:dyDescent="0.25">
      <c r="A6296" s="47">
        <v>39686</v>
      </c>
      <c r="B6296" s="45" t="str">
        <f t="shared" si="204"/>
        <v>August</v>
      </c>
      <c r="C6296" s="53">
        <f t="shared" si="205"/>
        <v>2008</v>
      </c>
      <c r="D6296" s="43" t="s">
        <v>95</v>
      </c>
      <c r="E6296" s="132">
        <v>30.058000000000003</v>
      </c>
    </row>
    <row r="6297" spans="1:5" ht="13.8" x14ac:dyDescent="0.25">
      <c r="A6297" s="47">
        <v>39686</v>
      </c>
      <c r="B6297" s="45" t="str">
        <f t="shared" si="204"/>
        <v>August</v>
      </c>
      <c r="C6297" s="53">
        <f t="shared" si="205"/>
        <v>2008</v>
      </c>
      <c r="D6297" s="43" t="s">
        <v>96</v>
      </c>
      <c r="E6297" s="132">
        <v>28.701999999999998</v>
      </c>
    </row>
    <row r="6298" spans="1:5" ht="13.8" x14ac:dyDescent="0.25">
      <c r="A6298" s="47">
        <v>39686</v>
      </c>
      <c r="B6298" s="45" t="str">
        <f t="shared" si="204"/>
        <v>August</v>
      </c>
      <c r="C6298" s="53">
        <f t="shared" si="205"/>
        <v>2008</v>
      </c>
      <c r="D6298" s="43" t="s">
        <v>97</v>
      </c>
      <c r="E6298" s="132">
        <v>27.346</v>
      </c>
    </row>
    <row r="6299" spans="1:5" ht="13.8" x14ac:dyDescent="0.25">
      <c r="A6299" s="47">
        <v>39686</v>
      </c>
      <c r="B6299" s="45" t="str">
        <f t="shared" si="204"/>
        <v>August</v>
      </c>
      <c r="C6299" s="53">
        <f t="shared" si="205"/>
        <v>2008</v>
      </c>
      <c r="D6299" s="43" t="s">
        <v>98</v>
      </c>
      <c r="E6299" s="132">
        <v>21.47</v>
      </c>
    </row>
    <row r="6300" spans="1:5" ht="15.6" x14ac:dyDescent="0.3">
      <c r="A6300" s="50">
        <v>39686</v>
      </c>
      <c r="B6300" s="45" t="str">
        <f t="shared" si="204"/>
        <v>August</v>
      </c>
      <c r="C6300" s="53">
        <f t="shared" si="205"/>
        <v>2008</v>
      </c>
      <c r="D6300" s="130" t="s">
        <v>136</v>
      </c>
      <c r="E6300" s="132">
        <v>32.714799999999997</v>
      </c>
    </row>
    <row r="6301" spans="1:5" ht="13.8" x14ac:dyDescent="0.25">
      <c r="A6301" s="47">
        <v>39686</v>
      </c>
      <c r="B6301" s="45" t="str">
        <f t="shared" si="204"/>
        <v>August</v>
      </c>
      <c r="C6301" s="53">
        <f t="shared" si="205"/>
        <v>2008</v>
      </c>
      <c r="D6301" s="43" t="s">
        <v>118</v>
      </c>
      <c r="E6301" s="132">
        <v>30.054599999999997</v>
      </c>
    </row>
    <row r="6302" spans="1:5" ht="13.8" x14ac:dyDescent="0.25">
      <c r="A6302" s="47">
        <v>39686</v>
      </c>
      <c r="B6302" s="45" t="str">
        <f t="shared" si="204"/>
        <v>August</v>
      </c>
      <c r="C6302" s="53">
        <f t="shared" si="205"/>
        <v>2008</v>
      </c>
      <c r="D6302" s="43" t="s">
        <v>102</v>
      </c>
      <c r="E6302" s="132">
        <v>29.6584</v>
      </c>
    </row>
    <row r="6303" spans="1:5" ht="13.8" x14ac:dyDescent="0.25">
      <c r="A6303" s="47">
        <v>39686</v>
      </c>
      <c r="B6303" s="45" t="str">
        <f t="shared" si="204"/>
        <v>August</v>
      </c>
      <c r="C6303" s="53">
        <f t="shared" si="205"/>
        <v>2008</v>
      </c>
      <c r="D6303" s="43" t="s">
        <v>119</v>
      </c>
      <c r="E6303" s="132">
        <v>28.696200000000005</v>
      </c>
    </row>
    <row r="6304" spans="1:5" ht="13.8" x14ac:dyDescent="0.25">
      <c r="A6304" s="47">
        <v>39686</v>
      </c>
      <c r="B6304" s="45" t="str">
        <f t="shared" si="204"/>
        <v>August</v>
      </c>
      <c r="C6304" s="53">
        <f t="shared" si="205"/>
        <v>2008</v>
      </c>
      <c r="D6304" s="43" t="s">
        <v>120</v>
      </c>
      <c r="E6304" s="132">
        <v>27.224599999999995</v>
      </c>
    </row>
    <row r="6305" spans="1:5" ht="13.8" x14ac:dyDescent="0.25">
      <c r="A6305" s="47">
        <v>39686</v>
      </c>
      <c r="B6305" s="45" t="str">
        <f t="shared" si="204"/>
        <v>August</v>
      </c>
      <c r="C6305" s="53">
        <f t="shared" si="205"/>
        <v>2008</v>
      </c>
      <c r="D6305" s="43" t="s">
        <v>103</v>
      </c>
      <c r="E6305" s="132">
        <v>26.2624</v>
      </c>
    </row>
    <row r="6306" spans="1:5" ht="13.8" x14ac:dyDescent="0.25">
      <c r="A6306" s="47">
        <v>39686</v>
      </c>
      <c r="B6306" s="45" t="str">
        <f t="shared" si="204"/>
        <v>August</v>
      </c>
      <c r="C6306" s="53">
        <f t="shared" si="205"/>
        <v>2008</v>
      </c>
      <c r="D6306" s="43" t="s">
        <v>116</v>
      </c>
      <c r="E6306" s="132">
        <v>21.945</v>
      </c>
    </row>
    <row r="6307" spans="1:5" ht="13.8" x14ac:dyDescent="0.25">
      <c r="A6307" s="47">
        <v>39686</v>
      </c>
      <c r="B6307" s="45" t="str">
        <f t="shared" si="204"/>
        <v>August</v>
      </c>
      <c r="C6307" s="53">
        <f t="shared" si="205"/>
        <v>2008</v>
      </c>
      <c r="D6307" s="43" t="s">
        <v>104</v>
      </c>
      <c r="E6307" s="132">
        <v>24.763200000000001</v>
      </c>
    </row>
    <row r="6308" spans="1:5" ht="13.8" x14ac:dyDescent="0.25">
      <c r="A6308" s="47">
        <v>39686</v>
      </c>
      <c r="B6308" s="45" t="str">
        <f t="shared" si="204"/>
        <v>August</v>
      </c>
      <c r="C6308" s="53">
        <f t="shared" si="205"/>
        <v>2008</v>
      </c>
      <c r="D6308" s="43" t="s">
        <v>121</v>
      </c>
      <c r="E6308" s="132">
        <v>23.5488</v>
      </c>
    </row>
    <row r="6309" spans="1:5" ht="13.8" x14ac:dyDescent="0.25">
      <c r="A6309" s="47">
        <v>39686</v>
      </c>
      <c r="B6309" s="45" t="str">
        <f t="shared" si="204"/>
        <v>August</v>
      </c>
      <c r="C6309" s="53">
        <f t="shared" si="205"/>
        <v>2008</v>
      </c>
      <c r="D6309" s="43" t="s">
        <v>122</v>
      </c>
      <c r="E6309" s="132">
        <v>21.331199999999999</v>
      </c>
    </row>
    <row r="6310" spans="1:5" ht="13.8" x14ac:dyDescent="0.25">
      <c r="A6310" s="47">
        <v>39686</v>
      </c>
      <c r="B6310" s="45" t="str">
        <f t="shared" si="204"/>
        <v>August</v>
      </c>
      <c r="C6310" s="53">
        <f t="shared" si="205"/>
        <v>2008</v>
      </c>
      <c r="D6310" s="43" t="s">
        <v>123</v>
      </c>
      <c r="E6310" s="132">
        <v>21.067200000000003</v>
      </c>
    </row>
    <row r="6311" spans="1:5" ht="13.8" x14ac:dyDescent="0.25">
      <c r="A6311" s="47">
        <v>39686</v>
      </c>
      <c r="B6311" s="45" t="str">
        <f t="shared" si="204"/>
        <v>August</v>
      </c>
      <c r="C6311" s="53">
        <f t="shared" si="205"/>
        <v>2008</v>
      </c>
      <c r="D6311" s="43" t="s">
        <v>99</v>
      </c>
      <c r="E6311" s="132">
        <v>19.190000000000001</v>
      </c>
    </row>
    <row r="6312" spans="1:5" ht="13.8" x14ac:dyDescent="0.25">
      <c r="A6312" s="47">
        <v>39686</v>
      </c>
      <c r="B6312" s="45" t="str">
        <f t="shared" si="204"/>
        <v>August</v>
      </c>
      <c r="C6312" s="53">
        <f t="shared" si="205"/>
        <v>2008</v>
      </c>
      <c r="D6312" s="43" t="s">
        <v>100</v>
      </c>
      <c r="E6312" s="132">
        <v>18.684999999999999</v>
      </c>
    </row>
    <row r="6313" spans="1:5" ht="13.8" x14ac:dyDescent="0.25">
      <c r="A6313" s="50">
        <v>39686</v>
      </c>
      <c r="B6313" s="45" t="str">
        <f t="shared" si="204"/>
        <v>August</v>
      </c>
      <c r="C6313" s="53">
        <f t="shared" si="205"/>
        <v>2008</v>
      </c>
      <c r="D6313" s="43" t="s">
        <v>101</v>
      </c>
      <c r="E6313" s="132">
        <v>17.876999999999999</v>
      </c>
    </row>
    <row r="6314" spans="1:5" ht="13.8" x14ac:dyDescent="0.25">
      <c r="A6314" s="47">
        <v>39686</v>
      </c>
      <c r="B6314" s="45" t="str">
        <f t="shared" si="204"/>
        <v>August</v>
      </c>
      <c r="C6314" s="53">
        <f t="shared" si="205"/>
        <v>2008</v>
      </c>
      <c r="D6314" s="43" t="s">
        <v>124</v>
      </c>
      <c r="E6314" s="132">
        <v>17.7255</v>
      </c>
    </row>
    <row r="6315" spans="1:5" ht="13.8" x14ac:dyDescent="0.25">
      <c r="A6315" s="47">
        <v>39686</v>
      </c>
      <c r="B6315" s="45" t="str">
        <f t="shared" si="204"/>
        <v>August</v>
      </c>
      <c r="C6315" s="53">
        <f t="shared" si="205"/>
        <v>2008</v>
      </c>
      <c r="D6315" s="43" t="s">
        <v>125</v>
      </c>
      <c r="E6315" s="132">
        <v>15.857000000000001</v>
      </c>
    </row>
    <row r="6316" spans="1:5" ht="13.8" x14ac:dyDescent="0.25">
      <c r="A6316" s="47">
        <v>39686</v>
      </c>
      <c r="B6316" s="45" t="str">
        <f t="shared" si="204"/>
        <v>August</v>
      </c>
      <c r="C6316" s="53">
        <f t="shared" si="205"/>
        <v>2008</v>
      </c>
      <c r="D6316" s="43" t="s">
        <v>126</v>
      </c>
      <c r="E6316" s="132">
        <v>15.847000000000001</v>
      </c>
    </row>
    <row r="6317" spans="1:5" ht="13.8" x14ac:dyDescent="0.25">
      <c r="A6317" s="47">
        <v>39686</v>
      </c>
      <c r="B6317" s="45" t="str">
        <f t="shared" si="204"/>
        <v>August</v>
      </c>
      <c r="C6317" s="53">
        <f t="shared" si="205"/>
        <v>2008</v>
      </c>
      <c r="D6317" s="43" t="s">
        <v>127</v>
      </c>
      <c r="E6317" s="132">
        <v>14.818499999999998</v>
      </c>
    </row>
    <row r="6318" spans="1:5" ht="13.8" x14ac:dyDescent="0.25">
      <c r="A6318" s="47">
        <v>39686</v>
      </c>
      <c r="B6318" s="45" t="str">
        <f t="shared" si="204"/>
        <v>August</v>
      </c>
      <c r="C6318" s="53">
        <f t="shared" si="205"/>
        <v>2008</v>
      </c>
      <c r="D6318" s="43" t="s">
        <v>105</v>
      </c>
      <c r="E6318" s="132">
        <v>12.473500000000001</v>
      </c>
    </row>
    <row r="6319" spans="1:5" ht="13.8" x14ac:dyDescent="0.25">
      <c r="A6319" s="47">
        <v>39686</v>
      </c>
      <c r="B6319" s="45" t="str">
        <f t="shared" si="204"/>
        <v>August</v>
      </c>
      <c r="C6319" s="53">
        <f t="shared" si="205"/>
        <v>2008</v>
      </c>
      <c r="D6319" s="43" t="s">
        <v>128</v>
      </c>
      <c r="E6319" s="132">
        <v>13.8545</v>
      </c>
    </row>
    <row r="6320" spans="1:5" ht="13.8" x14ac:dyDescent="0.25">
      <c r="A6320" s="47">
        <v>39693</v>
      </c>
      <c r="B6320" s="45" t="str">
        <f t="shared" si="204"/>
        <v>September</v>
      </c>
      <c r="C6320" s="53">
        <f t="shared" si="205"/>
        <v>2008</v>
      </c>
      <c r="D6320" s="43" t="s">
        <v>131</v>
      </c>
      <c r="E6320" s="132">
        <v>35.902000000000001</v>
      </c>
    </row>
    <row r="6321" spans="1:5" ht="13.8" x14ac:dyDescent="0.25">
      <c r="A6321" s="47">
        <v>39693</v>
      </c>
      <c r="B6321" s="45" t="str">
        <f t="shared" si="204"/>
        <v>September</v>
      </c>
      <c r="C6321" s="53">
        <f t="shared" si="205"/>
        <v>2008</v>
      </c>
      <c r="D6321" s="43" t="s">
        <v>115</v>
      </c>
      <c r="E6321" s="132">
        <v>36</v>
      </c>
    </row>
    <row r="6322" spans="1:5" ht="13.8" x14ac:dyDescent="0.25">
      <c r="A6322" s="47">
        <v>39693</v>
      </c>
      <c r="B6322" s="45" t="str">
        <f t="shared" si="204"/>
        <v>September</v>
      </c>
      <c r="C6322" s="53">
        <f t="shared" si="205"/>
        <v>2008</v>
      </c>
      <c r="D6322" s="43" t="s">
        <v>95</v>
      </c>
      <c r="E6322" s="132">
        <v>31.92</v>
      </c>
    </row>
    <row r="6323" spans="1:5" ht="13.8" x14ac:dyDescent="0.25">
      <c r="A6323" s="47">
        <v>39693</v>
      </c>
      <c r="B6323" s="45" t="str">
        <f t="shared" si="204"/>
        <v>September</v>
      </c>
      <c r="C6323" s="53">
        <f t="shared" si="205"/>
        <v>2008</v>
      </c>
      <c r="D6323" s="43" t="s">
        <v>96</v>
      </c>
      <c r="E6323" s="132">
        <v>30.48</v>
      </c>
    </row>
    <row r="6324" spans="1:5" ht="13.8" x14ac:dyDescent="0.25">
      <c r="A6324" s="47">
        <v>39693</v>
      </c>
      <c r="B6324" s="45" t="str">
        <f t="shared" si="204"/>
        <v>September</v>
      </c>
      <c r="C6324" s="53">
        <f t="shared" si="205"/>
        <v>2008</v>
      </c>
      <c r="D6324" s="43" t="s">
        <v>97</v>
      </c>
      <c r="E6324" s="132">
        <v>29.04</v>
      </c>
    </row>
    <row r="6325" spans="1:5" ht="13.8" x14ac:dyDescent="0.25">
      <c r="A6325" s="50">
        <v>39693</v>
      </c>
      <c r="B6325" s="45" t="str">
        <f t="shared" si="204"/>
        <v>September</v>
      </c>
      <c r="C6325" s="53">
        <f t="shared" si="205"/>
        <v>2008</v>
      </c>
      <c r="D6325" s="43" t="s">
        <v>98</v>
      </c>
      <c r="E6325" s="132">
        <v>22.8</v>
      </c>
    </row>
    <row r="6326" spans="1:5" ht="15.6" x14ac:dyDescent="0.3">
      <c r="A6326" s="47">
        <v>39693</v>
      </c>
      <c r="B6326" s="45" t="str">
        <f t="shared" si="204"/>
        <v>September</v>
      </c>
      <c r="C6326" s="53">
        <f t="shared" si="205"/>
        <v>2008</v>
      </c>
      <c r="D6326" s="130" t="s">
        <v>136</v>
      </c>
      <c r="E6326" s="132">
        <v>34.391000000000005</v>
      </c>
    </row>
    <row r="6327" spans="1:5" ht="13.8" x14ac:dyDescent="0.25">
      <c r="A6327" s="47">
        <v>39693</v>
      </c>
      <c r="B6327" s="45" t="str">
        <f t="shared" si="204"/>
        <v>September</v>
      </c>
      <c r="C6327" s="53">
        <f t="shared" si="205"/>
        <v>2008</v>
      </c>
      <c r="D6327" s="43" t="s">
        <v>118</v>
      </c>
      <c r="E6327" s="132">
        <v>31.594499999999996</v>
      </c>
    </row>
    <row r="6328" spans="1:5" ht="13.8" x14ac:dyDescent="0.25">
      <c r="A6328" s="47">
        <v>39693</v>
      </c>
      <c r="B6328" s="45" t="str">
        <f t="shared" si="204"/>
        <v>September</v>
      </c>
      <c r="C6328" s="53">
        <f t="shared" si="205"/>
        <v>2008</v>
      </c>
      <c r="D6328" s="43" t="s">
        <v>102</v>
      </c>
      <c r="E6328" s="132">
        <v>31.178000000000001</v>
      </c>
    </row>
    <row r="6329" spans="1:5" ht="13.8" x14ac:dyDescent="0.25">
      <c r="A6329" s="47">
        <v>39693</v>
      </c>
      <c r="B6329" s="45" t="str">
        <f t="shared" si="204"/>
        <v>September</v>
      </c>
      <c r="C6329" s="53">
        <f t="shared" si="205"/>
        <v>2008</v>
      </c>
      <c r="D6329" s="43" t="s">
        <v>119</v>
      </c>
      <c r="E6329" s="132">
        <v>30.166499999999999</v>
      </c>
    </row>
    <row r="6330" spans="1:5" ht="13.8" x14ac:dyDescent="0.25">
      <c r="A6330" s="47">
        <v>39693</v>
      </c>
      <c r="B6330" s="45" t="str">
        <f t="shared" si="204"/>
        <v>September</v>
      </c>
      <c r="C6330" s="53">
        <f t="shared" si="205"/>
        <v>2008</v>
      </c>
      <c r="D6330" s="43" t="s">
        <v>120</v>
      </c>
      <c r="E6330" s="132">
        <v>28.619499999999999</v>
      </c>
    </row>
    <row r="6331" spans="1:5" ht="13.8" x14ac:dyDescent="0.25">
      <c r="A6331" s="47">
        <v>39693</v>
      </c>
      <c r="B6331" s="45" t="str">
        <f t="shared" si="204"/>
        <v>September</v>
      </c>
      <c r="C6331" s="53">
        <f t="shared" si="205"/>
        <v>2008</v>
      </c>
      <c r="D6331" s="43" t="s">
        <v>103</v>
      </c>
      <c r="E6331" s="132">
        <v>27.607999999999997</v>
      </c>
    </row>
    <row r="6332" spans="1:5" ht="13.8" x14ac:dyDescent="0.25">
      <c r="A6332" s="47">
        <v>39693</v>
      </c>
      <c r="B6332" s="45" t="str">
        <f t="shared" si="204"/>
        <v>September</v>
      </c>
      <c r="C6332" s="53">
        <f t="shared" si="205"/>
        <v>2008</v>
      </c>
      <c r="D6332" s="43" t="s">
        <v>116</v>
      </c>
      <c r="E6332" s="132">
        <v>23.620799999999999</v>
      </c>
    </row>
    <row r="6333" spans="1:5" ht="13.8" x14ac:dyDescent="0.25">
      <c r="A6333" s="47">
        <v>39693</v>
      </c>
      <c r="B6333" s="45" t="str">
        <f t="shared" si="204"/>
        <v>September</v>
      </c>
      <c r="C6333" s="53">
        <f t="shared" si="205"/>
        <v>2008</v>
      </c>
      <c r="D6333" s="43" t="s">
        <v>104</v>
      </c>
      <c r="E6333" s="132">
        <v>26.826800000000002</v>
      </c>
    </row>
    <row r="6334" spans="1:5" ht="13.8" x14ac:dyDescent="0.25">
      <c r="A6334" s="47">
        <v>39693</v>
      </c>
      <c r="B6334" s="45" t="str">
        <f t="shared" si="204"/>
        <v>September</v>
      </c>
      <c r="C6334" s="53">
        <f t="shared" si="205"/>
        <v>2008</v>
      </c>
      <c r="D6334" s="43" t="s">
        <v>121</v>
      </c>
      <c r="E6334" s="132">
        <v>25.511199999999999</v>
      </c>
    </row>
    <row r="6335" spans="1:5" ht="13.8" x14ac:dyDescent="0.25">
      <c r="A6335" s="47">
        <v>39693</v>
      </c>
      <c r="B6335" s="45" t="str">
        <f t="shared" si="204"/>
        <v>September</v>
      </c>
      <c r="C6335" s="53">
        <f t="shared" si="205"/>
        <v>2008</v>
      </c>
      <c r="D6335" s="43" t="s">
        <v>122</v>
      </c>
      <c r="E6335" s="132">
        <v>23.108800000000002</v>
      </c>
    </row>
    <row r="6336" spans="1:5" ht="13.8" x14ac:dyDescent="0.25">
      <c r="A6336" s="47">
        <v>39693</v>
      </c>
      <c r="B6336" s="45" t="str">
        <f t="shared" si="204"/>
        <v>September</v>
      </c>
      <c r="C6336" s="53">
        <f t="shared" si="205"/>
        <v>2008</v>
      </c>
      <c r="D6336" s="43" t="s">
        <v>123</v>
      </c>
      <c r="E6336" s="132">
        <v>22.822800000000001</v>
      </c>
    </row>
    <row r="6337" spans="1:5" ht="13.8" x14ac:dyDescent="0.25">
      <c r="A6337" s="47">
        <v>39693</v>
      </c>
      <c r="B6337" s="45" t="str">
        <f t="shared" si="204"/>
        <v>September</v>
      </c>
      <c r="C6337" s="53">
        <f t="shared" si="205"/>
        <v>2008</v>
      </c>
      <c r="D6337" s="43" t="s">
        <v>99</v>
      </c>
      <c r="E6337" s="132">
        <v>22.23</v>
      </c>
    </row>
    <row r="6338" spans="1:5" ht="13.8" x14ac:dyDescent="0.25">
      <c r="A6338" s="50">
        <v>39693</v>
      </c>
      <c r="B6338" s="45" t="str">
        <f t="shared" si="204"/>
        <v>September</v>
      </c>
      <c r="C6338" s="53">
        <f t="shared" si="205"/>
        <v>2008</v>
      </c>
      <c r="D6338" s="43" t="s">
        <v>100</v>
      </c>
      <c r="E6338" s="132">
        <v>21.645</v>
      </c>
    </row>
    <row r="6339" spans="1:5" ht="13.8" x14ac:dyDescent="0.25">
      <c r="A6339" s="47">
        <v>39693</v>
      </c>
      <c r="B6339" s="45" t="str">
        <f t="shared" si="204"/>
        <v>September</v>
      </c>
      <c r="C6339" s="53">
        <f t="shared" si="205"/>
        <v>2008</v>
      </c>
      <c r="D6339" s="43" t="s">
        <v>101</v>
      </c>
      <c r="E6339" s="132">
        <v>20.709</v>
      </c>
    </row>
    <row r="6340" spans="1:5" ht="13.8" x14ac:dyDescent="0.25">
      <c r="A6340" s="47">
        <v>39693</v>
      </c>
      <c r="B6340" s="45" t="str">
        <f t="shared" si="204"/>
        <v>September</v>
      </c>
      <c r="C6340" s="53">
        <f t="shared" si="205"/>
        <v>2008</v>
      </c>
      <c r="D6340" s="43" t="s">
        <v>124</v>
      </c>
      <c r="E6340" s="132">
        <v>20.5335</v>
      </c>
    </row>
    <row r="6341" spans="1:5" ht="13.8" x14ac:dyDescent="0.25">
      <c r="A6341" s="47">
        <v>39693</v>
      </c>
      <c r="B6341" s="45" t="str">
        <f t="shared" si="204"/>
        <v>September</v>
      </c>
      <c r="C6341" s="53">
        <f t="shared" si="205"/>
        <v>2008</v>
      </c>
      <c r="D6341" s="43" t="s">
        <v>125</v>
      </c>
      <c r="E6341" s="132">
        <v>18.369</v>
      </c>
    </row>
    <row r="6342" spans="1:5" ht="13.8" x14ac:dyDescent="0.25">
      <c r="A6342" s="47">
        <v>39693</v>
      </c>
      <c r="B6342" s="45" t="str">
        <f t="shared" si="204"/>
        <v>September</v>
      </c>
      <c r="C6342" s="53">
        <f t="shared" si="205"/>
        <v>2008</v>
      </c>
      <c r="D6342" s="43" t="s">
        <v>126</v>
      </c>
      <c r="E6342" s="132">
        <v>18.239000000000001</v>
      </c>
    </row>
    <row r="6343" spans="1:5" ht="13.8" x14ac:dyDescent="0.25">
      <c r="A6343" s="47">
        <v>39693</v>
      </c>
      <c r="B6343" s="45" t="str">
        <f t="shared" si="204"/>
        <v>September</v>
      </c>
      <c r="C6343" s="53">
        <f t="shared" si="205"/>
        <v>2008</v>
      </c>
      <c r="D6343" s="43" t="s">
        <v>127</v>
      </c>
      <c r="E6343" s="132">
        <v>16.954499999999999</v>
      </c>
    </row>
    <row r="6344" spans="1:5" ht="13.8" x14ac:dyDescent="0.25">
      <c r="A6344" s="47">
        <v>39693</v>
      </c>
      <c r="B6344" s="45" t="str">
        <f t="shared" si="204"/>
        <v>September</v>
      </c>
      <c r="C6344" s="53">
        <f t="shared" si="205"/>
        <v>2008</v>
      </c>
      <c r="D6344" s="43" t="s">
        <v>105</v>
      </c>
      <c r="E6344" s="132">
        <v>14.4495</v>
      </c>
    </row>
    <row r="6345" spans="1:5" ht="13.8" x14ac:dyDescent="0.25">
      <c r="A6345" s="47">
        <v>39693</v>
      </c>
      <c r="B6345" s="45" t="str">
        <f t="shared" si="204"/>
        <v>September</v>
      </c>
      <c r="C6345" s="53">
        <f t="shared" si="205"/>
        <v>2008</v>
      </c>
      <c r="D6345" s="43" t="s">
        <v>128</v>
      </c>
      <c r="E6345" s="132">
        <v>15.686500000000001</v>
      </c>
    </row>
    <row r="6346" spans="1:5" ht="13.8" x14ac:dyDescent="0.25">
      <c r="A6346" s="47">
        <v>39700</v>
      </c>
      <c r="B6346" s="45" t="str">
        <f t="shared" si="204"/>
        <v>September</v>
      </c>
      <c r="C6346" s="53">
        <f t="shared" si="205"/>
        <v>2008</v>
      </c>
      <c r="D6346" s="43" t="s">
        <v>131</v>
      </c>
      <c r="E6346" s="132">
        <v>35.406800000000004</v>
      </c>
    </row>
    <row r="6347" spans="1:5" ht="13.8" x14ac:dyDescent="0.25">
      <c r="A6347" s="47">
        <v>39700</v>
      </c>
      <c r="B6347" s="45" t="str">
        <f t="shared" si="204"/>
        <v>September</v>
      </c>
      <c r="C6347" s="53">
        <f t="shared" si="205"/>
        <v>2008</v>
      </c>
      <c r="D6347" s="43" t="s">
        <v>115</v>
      </c>
      <c r="E6347" s="132">
        <v>35.04</v>
      </c>
    </row>
    <row r="6348" spans="1:5" ht="13.8" x14ac:dyDescent="0.25">
      <c r="A6348" s="47">
        <v>39700</v>
      </c>
      <c r="B6348" s="45" t="str">
        <f t="shared" si="204"/>
        <v>September</v>
      </c>
      <c r="C6348" s="53">
        <f t="shared" si="205"/>
        <v>2008</v>
      </c>
      <c r="D6348" s="43" t="s">
        <v>95</v>
      </c>
      <c r="E6348" s="132">
        <v>31.0688</v>
      </c>
    </row>
    <row r="6349" spans="1:5" ht="13.8" x14ac:dyDescent="0.25">
      <c r="A6349" s="47">
        <v>39700</v>
      </c>
      <c r="B6349" s="45" t="str">
        <f t="shared" si="204"/>
        <v>September</v>
      </c>
      <c r="C6349" s="53">
        <f t="shared" si="205"/>
        <v>2008</v>
      </c>
      <c r="D6349" s="43" t="s">
        <v>96</v>
      </c>
      <c r="E6349" s="132">
        <v>29.667200000000001</v>
      </c>
    </row>
    <row r="6350" spans="1:5" ht="13.8" x14ac:dyDescent="0.25">
      <c r="A6350" s="47">
        <v>39700</v>
      </c>
      <c r="B6350" s="45" t="str">
        <f t="shared" ref="B6350:B6410" si="206">TEXT(A6350,"mmmm")</f>
        <v>September</v>
      </c>
      <c r="C6350" s="53">
        <f t="shared" ref="C6350:C6410" si="207">YEAR(A6350)</f>
        <v>2008</v>
      </c>
      <c r="D6350" s="43" t="s">
        <v>97</v>
      </c>
      <c r="E6350" s="132">
        <v>28.265599999999999</v>
      </c>
    </row>
    <row r="6351" spans="1:5" ht="13.8" x14ac:dyDescent="0.25">
      <c r="A6351" s="47">
        <v>39700</v>
      </c>
      <c r="B6351" s="45" t="str">
        <f t="shared" si="206"/>
        <v>September</v>
      </c>
      <c r="C6351" s="53">
        <f t="shared" si="207"/>
        <v>2008</v>
      </c>
      <c r="D6351" s="43" t="s">
        <v>98</v>
      </c>
      <c r="E6351" s="132">
        <v>22.191999999999997</v>
      </c>
    </row>
    <row r="6352" spans="1:5" ht="15.6" x14ac:dyDescent="0.3">
      <c r="A6352" s="47">
        <v>39700</v>
      </c>
      <c r="B6352" s="45" t="str">
        <f t="shared" si="206"/>
        <v>September</v>
      </c>
      <c r="C6352" s="53">
        <f t="shared" si="207"/>
        <v>2008</v>
      </c>
      <c r="D6352" s="130" t="s">
        <v>136</v>
      </c>
      <c r="E6352" s="132">
        <v>35.200200000000002</v>
      </c>
    </row>
    <row r="6353" spans="1:5" ht="13.8" x14ac:dyDescent="0.25">
      <c r="A6353" s="47">
        <v>39700</v>
      </c>
      <c r="B6353" s="45" t="str">
        <f t="shared" si="206"/>
        <v>September</v>
      </c>
      <c r="C6353" s="53">
        <f t="shared" si="207"/>
        <v>2008</v>
      </c>
      <c r="D6353" s="43" t="s">
        <v>118</v>
      </c>
      <c r="E6353" s="132">
        <v>32.337899999999998</v>
      </c>
    </row>
    <row r="6354" spans="1:5" ht="13.8" x14ac:dyDescent="0.25">
      <c r="A6354" s="47">
        <v>39700</v>
      </c>
      <c r="B6354" s="45" t="str">
        <f t="shared" si="206"/>
        <v>September</v>
      </c>
      <c r="C6354" s="53">
        <f t="shared" si="207"/>
        <v>2008</v>
      </c>
      <c r="D6354" s="43" t="s">
        <v>102</v>
      </c>
      <c r="E6354" s="132">
        <v>31.911600000000004</v>
      </c>
    </row>
    <row r="6355" spans="1:5" ht="13.8" x14ac:dyDescent="0.25">
      <c r="A6355" s="47">
        <v>39700</v>
      </c>
      <c r="B6355" s="45" t="str">
        <f t="shared" si="206"/>
        <v>September</v>
      </c>
      <c r="C6355" s="53">
        <f t="shared" si="207"/>
        <v>2008</v>
      </c>
      <c r="D6355" s="43" t="s">
        <v>119</v>
      </c>
      <c r="E6355" s="132">
        <v>30.876300000000001</v>
      </c>
    </row>
    <row r="6356" spans="1:5" ht="13.8" x14ac:dyDescent="0.25">
      <c r="A6356" s="47">
        <v>39700</v>
      </c>
      <c r="B6356" s="45" t="str">
        <f t="shared" si="206"/>
        <v>September</v>
      </c>
      <c r="C6356" s="53">
        <f t="shared" si="207"/>
        <v>2008</v>
      </c>
      <c r="D6356" s="43" t="s">
        <v>120</v>
      </c>
      <c r="E6356" s="132">
        <v>29.292899999999999</v>
      </c>
    </row>
    <row r="6357" spans="1:5" ht="13.8" x14ac:dyDescent="0.25">
      <c r="A6357" s="47">
        <v>39700</v>
      </c>
      <c r="B6357" s="45" t="str">
        <f t="shared" si="206"/>
        <v>September</v>
      </c>
      <c r="C6357" s="53">
        <f t="shared" si="207"/>
        <v>2008</v>
      </c>
      <c r="D6357" s="43" t="s">
        <v>103</v>
      </c>
      <c r="E6357" s="132">
        <v>28.257599999999996</v>
      </c>
    </row>
    <row r="6358" spans="1:5" ht="13.8" x14ac:dyDescent="0.25">
      <c r="A6358" s="47">
        <v>39700</v>
      </c>
      <c r="B6358" s="45" t="str">
        <f t="shared" si="206"/>
        <v>September</v>
      </c>
      <c r="C6358" s="53">
        <f t="shared" si="207"/>
        <v>2008</v>
      </c>
      <c r="D6358" s="43" t="s">
        <v>116</v>
      </c>
      <c r="E6358" s="132">
        <v>23.94</v>
      </c>
    </row>
    <row r="6359" spans="1:5" ht="13.8" x14ac:dyDescent="0.25">
      <c r="A6359" s="47">
        <v>39700</v>
      </c>
      <c r="B6359" s="45" t="str">
        <f t="shared" si="206"/>
        <v>September</v>
      </c>
      <c r="C6359" s="53">
        <f t="shared" si="207"/>
        <v>2008</v>
      </c>
      <c r="D6359" s="43" t="s">
        <v>104</v>
      </c>
      <c r="E6359" s="132">
        <v>28.093100000000003</v>
      </c>
    </row>
    <row r="6360" spans="1:5" ht="13.8" x14ac:dyDescent="0.25">
      <c r="A6360" s="47">
        <v>39700</v>
      </c>
      <c r="B6360" s="45" t="str">
        <f t="shared" si="206"/>
        <v>September</v>
      </c>
      <c r="C6360" s="53">
        <f t="shared" si="207"/>
        <v>2008</v>
      </c>
      <c r="D6360" s="43" t="s">
        <v>121</v>
      </c>
      <c r="E6360" s="132">
        <v>26.715399999999999</v>
      </c>
    </row>
    <row r="6361" spans="1:5" ht="13.8" x14ac:dyDescent="0.25">
      <c r="A6361" s="47">
        <v>39700</v>
      </c>
      <c r="B6361" s="45" t="str">
        <f t="shared" si="206"/>
        <v>September</v>
      </c>
      <c r="C6361" s="53">
        <f t="shared" si="207"/>
        <v>2008</v>
      </c>
      <c r="D6361" s="43" t="s">
        <v>122</v>
      </c>
      <c r="E6361" s="132">
        <v>24.1996</v>
      </c>
    </row>
    <row r="6362" spans="1:5" ht="13.8" x14ac:dyDescent="0.25">
      <c r="A6362" s="47">
        <v>39700</v>
      </c>
      <c r="B6362" s="45" t="str">
        <f t="shared" si="206"/>
        <v>September</v>
      </c>
      <c r="C6362" s="53">
        <f t="shared" si="207"/>
        <v>2008</v>
      </c>
      <c r="D6362" s="43" t="s">
        <v>123</v>
      </c>
      <c r="E6362" s="132">
        <v>23.900100000000002</v>
      </c>
    </row>
    <row r="6363" spans="1:5" ht="13.8" x14ac:dyDescent="0.25">
      <c r="A6363" s="50">
        <v>39700</v>
      </c>
      <c r="B6363" s="45" t="str">
        <f t="shared" si="206"/>
        <v>September</v>
      </c>
      <c r="C6363" s="53">
        <f t="shared" si="207"/>
        <v>2008</v>
      </c>
      <c r="D6363" s="43" t="s">
        <v>99</v>
      </c>
      <c r="E6363" s="132">
        <v>23.445999999999998</v>
      </c>
    </row>
    <row r="6364" spans="1:5" ht="13.8" x14ac:dyDescent="0.25">
      <c r="A6364" s="47">
        <v>39700</v>
      </c>
      <c r="B6364" s="45" t="str">
        <f t="shared" si="206"/>
        <v>September</v>
      </c>
      <c r="C6364" s="53">
        <f t="shared" si="207"/>
        <v>2008</v>
      </c>
      <c r="D6364" s="43" t="s">
        <v>100</v>
      </c>
      <c r="E6364" s="132">
        <v>22.829000000000001</v>
      </c>
    </row>
    <row r="6365" spans="1:5" ht="13.8" x14ac:dyDescent="0.25">
      <c r="A6365" s="47">
        <v>39700</v>
      </c>
      <c r="B6365" s="45" t="str">
        <f t="shared" si="206"/>
        <v>September</v>
      </c>
      <c r="C6365" s="53">
        <f t="shared" si="207"/>
        <v>2008</v>
      </c>
      <c r="D6365" s="43" t="s">
        <v>101</v>
      </c>
      <c r="E6365" s="132">
        <v>21.841799999999999</v>
      </c>
    </row>
    <row r="6366" spans="1:5" ht="13.8" x14ac:dyDescent="0.25">
      <c r="A6366" s="47">
        <v>39700</v>
      </c>
      <c r="B6366" s="45" t="str">
        <f t="shared" si="206"/>
        <v>September</v>
      </c>
      <c r="C6366" s="53">
        <f t="shared" si="207"/>
        <v>2008</v>
      </c>
      <c r="D6366" s="43" t="s">
        <v>124</v>
      </c>
      <c r="E6366" s="132">
        <v>21.656700000000001</v>
      </c>
    </row>
    <row r="6367" spans="1:5" ht="13.8" x14ac:dyDescent="0.25">
      <c r="A6367" s="47">
        <v>39700</v>
      </c>
      <c r="B6367" s="45" t="str">
        <f t="shared" si="206"/>
        <v>September</v>
      </c>
      <c r="C6367" s="53">
        <f t="shared" si="207"/>
        <v>2008</v>
      </c>
      <c r="D6367" s="43" t="s">
        <v>125</v>
      </c>
      <c r="E6367" s="132">
        <v>19.373800000000003</v>
      </c>
    </row>
    <row r="6368" spans="1:5" ht="13.8" x14ac:dyDescent="0.25">
      <c r="A6368" s="47">
        <v>39700</v>
      </c>
      <c r="B6368" s="45" t="str">
        <f t="shared" si="206"/>
        <v>September</v>
      </c>
      <c r="C6368" s="53">
        <f t="shared" si="207"/>
        <v>2008</v>
      </c>
      <c r="D6368" s="43" t="s">
        <v>126</v>
      </c>
      <c r="E6368" s="132">
        <v>19.195800000000002</v>
      </c>
    </row>
    <row r="6369" spans="1:5" ht="13.8" x14ac:dyDescent="0.25">
      <c r="A6369" s="47">
        <v>39700</v>
      </c>
      <c r="B6369" s="45" t="str">
        <f t="shared" si="206"/>
        <v>September</v>
      </c>
      <c r="C6369" s="53">
        <f t="shared" si="207"/>
        <v>2008</v>
      </c>
      <c r="D6369" s="43" t="s">
        <v>127</v>
      </c>
      <c r="E6369" s="132">
        <v>17.808899999999998</v>
      </c>
    </row>
    <row r="6370" spans="1:5" ht="13.8" x14ac:dyDescent="0.25">
      <c r="A6370" s="47">
        <v>39700</v>
      </c>
      <c r="B6370" s="45" t="str">
        <f t="shared" si="206"/>
        <v>September</v>
      </c>
      <c r="C6370" s="53">
        <f t="shared" si="207"/>
        <v>2008</v>
      </c>
      <c r="D6370" s="43" t="s">
        <v>105</v>
      </c>
      <c r="E6370" s="132">
        <v>15.2399</v>
      </c>
    </row>
    <row r="6371" spans="1:5" ht="13.8" x14ac:dyDescent="0.25">
      <c r="A6371" s="47">
        <v>39700</v>
      </c>
      <c r="B6371" s="45" t="str">
        <f t="shared" si="206"/>
        <v>September</v>
      </c>
      <c r="C6371" s="53">
        <f t="shared" si="207"/>
        <v>2008</v>
      </c>
      <c r="D6371" s="43" t="s">
        <v>128</v>
      </c>
      <c r="E6371" s="132">
        <v>16.4193</v>
      </c>
    </row>
    <row r="6372" spans="1:5" ht="13.8" x14ac:dyDescent="0.25">
      <c r="A6372" s="47">
        <v>39707</v>
      </c>
      <c r="B6372" s="45" t="str">
        <f t="shared" si="206"/>
        <v>September</v>
      </c>
      <c r="C6372" s="53">
        <f t="shared" si="207"/>
        <v>2008</v>
      </c>
      <c r="D6372" s="43" t="s">
        <v>131</v>
      </c>
      <c r="E6372" s="132">
        <v>35.716300000000004</v>
      </c>
    </row>
    <row r="6373" spans="1:5" ht="13.8" x14ac:dyDescent="0.25">
      <c r="A6373" s="47">
        <v>39707</v>
      </c>
      <c r="B6373" s="45" t="str">
        <f t="shared" si="206"/>
        <v>September</v>
      </c>
      <c r="C6373" s="53">
        <f t="shared" si="207"/>
        <v>2008</v>
      </c>
      <c r="D6373" s="43" t="s">
        <v>115</v>
      </c>
      <c r="E6373" s="132">
        <v>36.18</v>
      </c>
    </row>
    <row r="6374" spans="1:5" ht="13.8" x14ac:dyDescent="0.25">
      <c r="A6374" s="47">
        <v>39707</v>
      </c>
      <c r="B6374" s="45" t="str">
        <f t="shared" si="206"/>
        <v>September</v>
      </c>
      <c r="C6374" s="53">
        <f t="shared" si="207"/>
        <v>2008</v>
      </c>
      <c r="D6374" s="43" t="s">
        <v>95</v>
      </c>
      <c r="E6374" s="132">
        <v>32.079599999999999</v>
      </c>
    </row>
    <row r="6375" spans="1:5" ht="13.8" x14ac:dyDescent="0.25">
      <c r="A6375" s="47">
        <v>39707</v>
      </c>
      <c r="B6375" s="45" t="str">
        <f t="shared" si="206"/>
        <v>September</v>
      </c>
      <c r="C6375" s="53">
        <f t="shared" si="207"/>
        <v>2008</v>
      </c>
      <c r="D6375" s="43" t="s">
        <v>96</v>
      </c>
      <c r="E6375" s="132">
        <v>30.632400000000004</v>
      </c>
    </row>
    <row r="6376" spans="1:5" ht="13.8" x14ac:dyDescent="0.25">
      <c r="A6376" s="50">
        <v>39707</v>
      </c>
      <c r="B6376" s="45" t="str">
        <f t="shared" si="206"/>
        <v>September</v>
      </c>
      <c r="C6376" s="53">
        <f t="shared" si="207"/>
        <v>2008</v>
      </c>
      <c r="D6376" s="43" t="s">
        <v>97</v>
      </c>
      <c r="E6376" s="132">
        <v>29.185199999999998</v>
      </c>
    </row>
    <row r="6377" spans="1:5" ht="13.8" x14ac:dyDescent="0.25">
      <c r="A6377" s="47">
        <v>39707</v>
      </c>
      <c r="B6377" s="45" t="str">
        <f t="shared" si="206"/>
        <v>September</v>
      </c>
      <c r="C6377" s="53">
        <f t="shared" si="207"/>
        <v>2008</v>
      </c>
      <c r="D6377" s="43" t="s">
        <v>98</v>
      </c>
      <c r="E6377" s="132">
        <v>22.914000000000001</v>
      </c>
    </row>
    <row r="6378" spans="1:5" ht="15.6" x14ac:dyDescent="0.3">
      <c r="A6378" s="47">
        <v>39707</v>
      </c>
      <c r="B6378" s="45" t="str">
        <f t="shared" si="206"/>
        <v>September</v>
      </c>
      <c r="C6378" s="53">
        <f t="shared" si="207"/>
        <v>2008</v>
      </c>
      <c r="D6378" s="130" t="s">
        <v>136</v>
      </c>
      <c r="E6378" s="132">
        <v>35.373600000000003</v>
      </c>
    </row>
    <row r="6379" spans="1:5" ht="13.8" x14ac:dyDescent="0.25">
      <c r="A6379" s="47">
        <v>39707</v>
      </c>
      <c r="B6379" s="45" t="str">
        <f t="shared" si="206"/>
        <v>September</v>
      </c>
      <c r="C6379" s="53">
        <f t="shared" si="207"/>
        <v>2008</v>
      </c>
      <c r="D6379" s="43" t="s">
        <v>118</v>
      </c>
      <c r="E6379" s="132">
        <v>32.497199999999999</v>
      </c>
    </row>
    <row r="6380" spans="1:5" ht="13.8" x14ac:dyDescent="0.25">
      <c r="A6380" s="47">
        <v>39707</v>
      </c>
      <c r="B6380" s="45" t="str">
        <f t="shared" si="206"/>
        <v>September</v>
      </c>
      <c r="C6380" s="53">
        <f t="shared" si="207"/>
        <v>2008</v>
      </c>
      <c r="D6380" s="43" t="s">
        <v>102</v>
      </c>
      <c r="E6380" s="132">
        <v>32.068800000000003</v>
      </c>
    </row>
    <row r="6381" spans="1:5" ht="13.8" x14ac:dyDescent="0.25">
      <c r="A6381" s="47">
        <v>39707</v>
      </c>
      <c r="B6381" s="45" t="str">
        <f t="shared" si="206"/>
        <v>September</v>
      </c>
      <c r="C6381" s="53">
        <f t="shared" si="207"/>
        <v>2008</v>
      </c>
      <c r="D6381" s="43" t="s">
        <v>119</v>
      </c>
      <c r="E6381" s="132">
        <v>31.028400000000001</v>
      </c>
    </row>
    <row r="6382" spans="1:5" ht="13.8" x14ac:dyDescent="0.25">
      <c r="A6382" s="47">
        <v>39707</v>
      </c>
      <c r="B6382" s="45" t="str">
        <f t="shared" si="206"/>
        <v>September</v>
      </c>
      <c r="C6382" s="53">
        <f t="shared" si="207"/>
        <v>2008</v>
      </c>
      <c r="D6382" s="43" t="s">
        <v>120</v>
      </c>
      <c r="E6382" s="132">
        <v>29.437199999999997</v>
      </c>
    </row>
    <row r="6383" spans="1:5" ht="13.8" x14ac:dyDescent="0.25">
      <c r="A6383" s="47">
        <v>39707</v>
      </c>
      <c r="B6383" s="45" t="str">
        <f t="shared" si="206"/>
        <v>September</v>
      </c>
      <c r="C6383" s="53">
        <f t="shared" si="207"/>
        <v>2008</v>
      </c>
      <c r="D6383" s="43" t="s">
        <v>103</v>
      </c>
      <c r="E6383" s="132">
        <v>28.396799999999999</v>
      </c>
    </row>
    <row r="6384" spans="1:5" ht="13.8" x14ac:dyDescent="0.25">
      <c r="A6384" s="47">
        <v>39707</v>
      </c>
      <c r="B6384" s="45" t="str">
        <f t="shared" si="206"/>
        <v>September</v>
      </c>
      <c r="C6384" s="53">
        <f t="shared" si="207"/>
        <v>2008</v>
      </c>
      <c r="D6384" s="43" t="s">
        <v>116</v>
      </c>
      <c r="E6384" s="132">
        <v>23.421300000000002</v>
      </c>
    </row>
    <row r="6385" spans="1:5" ht="13.8" x14ac:dyDescent="0.25">
      <c r="A6385" s="47">
        <v>39707</v>
      </c>
      <c r="B6385" s="45" t="str">
        <f t="shared" si="206"/>
        <v>September</v>
      </c>
      <c r="C6385" s="53">
        <f t="shared" si="207"/>
        <v>2008</v>
      </c>
      <c r="D6385" s="43" t="s">
        <v>104</v>
      </c>
      <c r="E6385" s="132">
        <v>30.016000000000005</v>
      </c>
    </row>
    <row r="6386" spans="1:5" ht="13.8" x14ac:dyDescent="0.25">
      <c r="A6386" s="47">
        <v>39707</v>
      </c>
      <c r="B6386" s="45" t="str">
        <f t="shared" si="206"/>
        <v>September</v>
      </c>
      <c r="C6386" s="53">
        <f t="shared" si="207"/>
        <v>2008</v>
      </c>
      <c r="D6386" s="43" t="s">
        <v>121</v>
      </c>
      <c r="E6386" s="132">
        <v>28.544</v>
      </c>
    </row>
    <row r="6387" spans="1:5" ht="13.8" x14ac:dyDescent="0.25">
      <c r="A6387" s="47">
        <v>39707</v>
      </c>
      <c r="B6387" s="45" t="str">
        <f t="shared" si="206"/>
        <v>September</v>
      </c>
      <c r="C6387" s="53">
        <f t="shared" si="207"/>
        <v>2008</v>
      </c>
      <c r="D6387" s="43" t="s">
        <v>122</v>
      </c>
      <c r="E6387" s="132">
        <v>25.855999999999998</v>
      </c>
    </row>
    <row r="6388" spans="1:5" ht="13.8" x14ac:dyDescent="0.25">
      <c r="A6388" s="47">
        <v>39707</v>
      </c>
      <c r="B6388" s="45" t="str">
        <f t="shared" si="206"/>
        <v>September</v>
      </c>
      <c r="C6388" s="53">
        <f t="shared" si="207"/>
        <v>2008</v>
      </c>
      <c r="D6388" s="43" t="s">
        <v>123</v>
      </c>
      <c r="E6388" s="132">
        <v>25.536000000000005</v>
      </c>
    </row>
    <row r="6389" spans="1:5" ht="13.8" x14ac:dyDescent="0.25">
      <c r="A6389" s="47">
        <v>39707</v>
      </c>
      <c r="B6389" s="45" t="str">
        <f t="shared" si="206"/>
        <v>September</v>
      </c>
      <c r="C6389" s="53">
        <f t="shared" si="207"/>
        <v>2008</v>
      </c>
      <c r="D6389" s="43" t="s">
        <v>99</v>
      </c>
      <c r="E6389" s="132">
        <v>22.305999999999997</v>
      </c>
    </row>
    <row r="6390" spans="1:5" ht="13.8" x14ac:dyDescent="0.25">
      <c r="A6390" s="47">
        <v>39707</v>
      </c>
      <c r="B6390" s="45" t="str">
        <f t="shared" si="206"/>
        <v>September</v>
      </c>
      <c r="C6390" s="53">
        <f t="shared" si="207"/>
        <v>2008</v>
      </c>
      <c r="D6390" s="43" t="s">
        <v>100</v>
      </c>
      <c r="E6390" s="132">
        <v>21.719000000000001</v>
      </c>
    </row>
    <row r="6391" spans="1:5" ht="13.8" x14ac:dyDescent="0.25">
      <c r="A6391" s="47">
        <v>39707</v>
      </c>
      <c r="B6391" s="45" t="str">
        <f t="shared" si="206"/>
        <v>September</v>
      </c>
      <c r="C6391" s="53">
        <f t="shared" si="207"/>
        <v>2008</v>
      </c>
      <c r="D6391" s="43" t="s">
        <v>101</v>
      </c>
      <c r="E6391" s="132">
        <v>20.779800000000002</v>
      </c>
    </row>
    <row r="6392" spans="1:5" ht="13.8" x14ac:dyDescent="0.25">
      <c r="A6392" s="47">
        <v>39707</v>
      </c>
      <c r="B6392" s="45" t="str">
        <f t="shared" si="206"/>
        <v>September</v>
      </c>
      <c r="C6392" s="53">
        <f t="shared" si="207"/>
        <v>2008</v>
      </c>
      <c r="D6392" s="43" t="s">
        <v>124</v>
      </c>
      <c r="E6392" s="132">
        <v>20.6037</v>
      </c>
    </row>
    <row r="6393" spans="1:5" ht="13.8" x14ac:dyDescent="0.25">
      <c r="A6393" s="47">
        <v>39707</v>
      </c>
      <c r="B6393" s="45" t="str">
        <f t="shared" si="206"/>
        <v>September</v>
      </c>
      <c r="C6393" s="53">
        <f t="shared" si="207"/>
        <v>2008</v>
      </c>
      <c r="D6393" s="43" t="s">
        <v>125</v>
      </c>
      <c r="E6393" s="132">
        <v>18.431799999999999</v>
      </c>
    </row>
    <row r="6394" spans="1:5" ht="13.8" x14ac:dyDescent="0.25">
      <c r="A6394" s="47">
        <v>39707</v>
      </c>
      <c r="B6394" s="45" t="str">
        <f t="shared" si="206"/>
        <v>September</v>
      </c>
      <c r="C6394" s="53">
        <f t="shared" si="207"/>
        <v>2008</v>
      </c>
      <c r="D6394" s="43" t="s">
        <v>126</v>
      </c>
      <c r="E6394" s="132">
        <v>18.2988</v>
      </c>
    </row>
    <row r="6395" spans="1:5" ht="13.8" x14ac:dyDescent="0.25">
      <c r="A6395" s="47">
        <v>39707</v>
      </c>
      <c r="B6395" s="45" t="str">
        <f t="shared" si="206"/>
        <v>September</v>
      </c>
      <c r="C6395" s="53">
        <f t="shared" si="207"/>
        <v>2008</v>
      </c>
      <c r="D6395" s="43" t="s">
        <v>127</v>
      </c>
      <c r="E6395" s="132">
        <v>17.007899999999999</v>
      </c>
    </row>
    <row r="6396" spans="1:5" ht="13.8" x14ac:dyDescent="0.25">
      <c r="A6396" s="47">
        <v>39707</v>
      </c>
      <c r="B6396" s="45" t="str">
        <f t="shared" si="206"/>
        <v>September</v>
      </c>
      <c r="C6396" s="53">
        <f t="shared" si="207"/>
        <v>2008</v>
      </c>
      <c r="D6396" s="43" t="s">
        <v>105</v>
      </c>
      <c r="E6396" s="132">
        <v>14.498900000000001</v>
      </c>
    </row>
    <row r="6397" spans="1:5" ht="13.8" x14ac:dyDescent="0.25">
      <c r="A6397" s="47">
        <v>39707</v>
      </c>
      <c r="B6397" s="45" t="str">
        <f t="shared" si="206"/>
        <v>September</v>
      </c>
      <c r="C6397" s="53">
        <f t="shared" si="207"/>
        <v>2008</v>
      </c>
      <c r="D6397" s="43" t="s">
        <v>128</v>
      </c>
      <c r="E6397" s="132">
        <v>15.7323</v>
      </c>
    </row>
    <row r="6398" spans="1:5" ht="13.8" x14ac:dyDescent="0.25">
      <c r="A6398" s="47">
        <v>39714</v>
      </c>
      <c r="B6398" s="45" t="str">
        <f t="shared" si="206"/>
        <v>September</v>
      </c>
      <c r="C6398" s="53">
        <f t="shared" si="207"/>
        <v>2008</v>
      </c>
      <c r="D6398" s="43" t="s">
        <v>131</v>
      </c>
      <c r="E6398" s="132">
        <v>35.283000000000001</v>
      </c>
    </row>
    <row r="6399" spans="1:5" ht="13.8" x14ac:dyDescent="0.25">
      <c r="A6399" s="47">
        <v>39714</v>
      </c>
      <c r="B6399" s="45" t="str">
        <f t="shared" si="206"/>
        <v>September</v>
      </c>
      <c r="C6399" s="53">
        <f t="shared" si="207"/>
        <v>2008</v>
      </c>
      <c r="D6399" s="43" t="s">
        <v>115</v>
      </c>
      <c r="E6399" s="132">
        <v>35.46</v>
      </c>
    </row>
    <row r="6400" spans="1:5" ht="13.8" x14ac:dyDescent="0.25">
      <c r="A6400" s="47">
        <v>39714</v>
      </c>
      <c r="B6400" s="45" t="str">
        <f t="shared" si="206"/>
        <v>September</v>
      </c>
      <c r="C6400" s="53">
        <f t="shared" si="207"/>
        <v>2008</v>
      </c>
      <c r="D6400" s="43" t="s">
        <v>95</v>
      </c>
      <c r="E6400" s="132">
        <v>31.441200000000002</v>
      </c>
    </row>
    <row r="6401" spans="1:5" ht="13.8" x14ac:dyDescent="0.25">
      <c r="A6401" s="47">
        <v>39714</v>
      </c>
      <c r="B6401" s="45" t="str">
        <f t="shared" si="206"/>
        <v>September</v>
      </c>
      <c r="C6401" s="53">
        <f t="shared" si="207"/>
        <v>2008</v>
      </c>
      <c r="D6401" s="43" t="s">
        <v>96</v>
      </c>
      <c r="E6401" s="132">
        <v>30.022800000000004</v>
      </c>
    </row>
    <row r="6402" spans="1:5" ht="13.8" x14ac:dyDescent="0.25">
      <c r="A6402" s="47">
        <v>39714</v>
      </c>
      <c r="B6402" s="45" t="str">
        <f t="shared" si="206"/>
        <v>September</v>
      </c>
      <c r="C6402" s="53">
        <f t="shared" si="207"/>
        <v>2008</v>
      </c>
      <c r="D6402" s="43" t="s">
        <v>97</v>
      </c>
      <c r="E6402" s="132">
        <v>28.604400000000002</v>
      </c>
    </row>
    <row r="6403" spans="1:5" ht="13.8" x14ac:dyDescent="0.25">
      <c r="A6403" s="47">
        <v>39714</v>
      </c>
      <c r="B6403" s="45" t="str">
        <f t="shared" si="206"/>
        <v>September</v>
      </c>
      <c r="C6403" s="53">
        <f t="shared" si="207"/>
        <v>2008</v>
      </c>
      <c r="D6403" s="43" t="s">
        <v>98</v>
      </c>
      <c r="E6403" s="132">
        <v>22.457999999999998</v>
      </c>
    </row>
    <row r="6404" spans="1:5" ht="15.6" x14ac:dyDescent="0.3">
      <c r="A6404" s="47">
        <v>39714</v>
      </c>
      <c r="B6404" s="45" t="str">
        <f t="shared" si="206"/>
        <v>September</v>
      </c>
      <c r="C6404" s="53">
        <f t="shared" si="207"/>
        <v>2008</v>
      </c>
      <c r="D6404" s="130" t="s">
        <v>136</v>
      </c>
      <c r="E6404" s="132">
        <v>34.448799999999999</v>
      </c>
    </row>
    <row r="6405" spans="1:5" ht="13.8" x14ac:dyDescent="0.25">
      <c r="A6405" s="47">
        <v>39714</v>
      </c>
      <c r="B6405" s="45" t="str">
        <f t="shared" si="206"/>
        <v>September</v>
      </c>
      <c r="C6405" s="53">
        <f t="shared" si="207"/>
        <v>2008</v>
      </c>
      <c r="D6405" s="43" t="s">
        <v>118</v>
      </c>
      <c r="E6405" s="132">
        <v>31.647599999999997</v>
      </c>
    </row>
    <row r="6406" spans="1:5" ht="13.8" x14ac:dyDescent="0.25">
      <c r="A6406" s="47">
        <v>39714</v>
      </c>
      <c r="B6406" s="45" t="str">
        <f t="shared" si="206"/>
        <v>September</v>
      </c>
      <c r="C6406" s="53">
        <f t="shared" si="207"/>
        <v>2008</v>
      </c>
      <c r="D6406" s="43" t="s">
        <v>102</v>
      </c>
      <c r="E6406" s="132">
        <v>31.230399999999999</v>
      </c>
    </row>
    <row r="6407" spans="1:5" ht="13.8" x14ac:dyDescent="0.25">
      <c r="A6407" s="47">
        <v>39714</v>
      </c>
      <c r="B6407" s="45" t="str">
        <f t="shared" si="206"/>
        <v>September</v>
      </c>
      <c r="C6407" s="53">
        <f t="shared" si="207"/>
        <v>2008</v>
      </c>
      <c r="D6407" s="43" t="s">
        <v>119</v>
      </c>
      <c r="E6407" s="132">
        <v>30.217200000000002</v>
      </c>
    </row>
    <row r="6408" spans="1:5" ht="13.8" x14ac:dyDescent="0.25">
      <c r="A6408" s="47">
        <v>39714</v>
      </c>
      <c r="B6408" s="45" t="str">
        <f t="shared" si="206"/>
        <v>September</v>
      </c>
      <c r="C6408" s="53">
        <f t="shared" si="207"/>
        <v>2008</v>
      </c>
      <c r="D6408" s="43" t="s">
        <v>120</v>
      </c>
      <c r="E6408" s="132">
        <v>28.667599999999997</v>
      </c>
    </row>
    <row r="6409" spans="1:5" ht="13.8" x14ac:dyDescent="0.25">
      <c r="A6409" s="47">
        <v>39714</v>
      </c>
      <c r="B6409" s="45" t="str">
        <f t="shared" si="206"/>
        <v>September</v>
      </c>
      <c r="C6409" s="53">
        <f t="shared" si="207"/>
        <v>2008</v>
      </c>
      <c r="D6409" s="43" t="s">
        <v>103</v>
      </c>
      <c r="E6409" s="132">
        <v>27.654399999999995</v>
      </c>
    </row>
    <row r="6410" spans="1:5" ht="13.8" x14ac:dyDescent="0.25">
      <c r="A6410" s="47">
        <v>39714</v>
      </c>
      <c r="B6410" s="45" t="str">
        <f t="shared" si="206"/>
        <v>September</v>
      </c>
      <c r="C6410" s="53">
        <f t="shared" si="207"/>
        <v>2008</v>
      </c>
      <c r="D6410" s="43" t="s">
        <v>116</v>
      </c>
      <c r="E6410" s="132">
        <v>25.336500000000001</v>
      </c>
    </row>
    <row r="6411" spans="1:5" ht="13.8" x14ac:dyDescent="0.25">
      <c r="A6411" s="47">
        <v>39714</v>
      </c>
      <c r="B6411" s="45" t="str">
        <f t="shared" ref="B6411:B6472" si="208">TEXT(A6411,"mmmm")</f>
        <v>September</v>
      </c>
      <c r="C6411" s="53">
        <f t="shared" ref="C6411:C6472" si="209">YEAR(A6411)</f>
        <v>2008</v>
      </c>
      <c r="D6411" s="43" t="s">
        <v>104</v>
      </c>
      <c r="E6411" s="132">
        <v>34.799800000000005</v>
      </c>
    </row>
    <row r="6412" spans="1:5" ht="13.8" x14ac:dyDescent="0.25">
      <c r="A6412" s="47">
        <v>39714</v>
      </c>
      <c r="B6412" s="45" t="str">
        <f t="shared" si="208"/>
        <v>September</v>
      </c>
      <c r="C6412" s="53">
        <f t="shared" si="209"/>
        <v>2008</v>
      </c>
      <c r="D6412" s="43" t="s">
        <v>121</v>
      </c>
      <c r="E6412" s="132">
        <v>33.093200000000003</v>
      </c>
    </row>
    <row r="6413" spans="1:5" ht="13.8" x14ac:dyDescent="0.25">
      <c r="A6413" s="47">
        <v>39714</v>
      </c>
      <c r="B6413" s="45" t="str">
        <f t="shared" si="208"/>
        <v>September</v>
      </c>
      <c r="C6413" s="53">
        <f t="shared" si="209"/>
        <v>2008</v>
      </c>
      <c r="D6413" s="43" t="s">
        <v>122</v>
      </c>
      <c r="E6413" s="132">
        <v>29.976799999999997</v>
      </c>
    </row>
    <row r="6414" spans="1:5" ht="13.8" x14ac:dyDescent="0.25">
      <c r="A6414" s="47">
        <v>39714</v>
      </c>
      <c r="B6414" s="45" t="str">
        <f t="shared" si="208"/>
        <v>September</v>
      </c>
      <c r="C6414" s="53">
        <f t="shared" si="209"/>
        <v>2008</v>
      </c>
      <c r="D6414" s="43" t="s">
        <v>123</v>
      </c>
      <c r="E6414" s="132">
        <v>29.605800000000002</v>
      </c>
    </row>
    <row r="6415" spans="1:5" ht="13.8" x14ac:dyDescent="0.25">
      <c r="A6415" s="47">
        <v>39714</v>
      </c>
      <c r="B6415" s="45" t="str">
        <f t="shared" si="208"/>
        <v>September</v>
      </c>
      <c r="C6415" s="53">
        <f t="shared" si="209"/>
        <v>2008</v>
      </c>
      <c r="D6415" s="43" t="s">
        <v>99</v>
      </c>
      <c r="E6415" s="132">
        <v>24.851999999999997</v>
      </c>
    </row>
    <row r="6416" spans="1:5" ht="13.8" x14ac:dyDescent="0.25">
      <c r="A6416" s="47">
        <v>39714</v>
      </c>
      <c r="B6416" s="45" t="str">
        <f t="shared" si="208"/>
        <v>September</v>
      </c>
      <c r="C6416" s="53">
        <f t="shared" si="209"/>
        <v>2008</v>
      </c>
      <c r="D6416" s="43" t="s">
        <v>100</v>
      </c>
      <c r="E6416" s="132">
        <v>24.198</v>
      </c>
    </row>
    <row r="6417" spans="1:5" ht="13.8" x14ac:dyDescent="0.25">
      <c r="A6417" s="47">
        <v>39714</v>
      </c>
      <c r="B6417" s="45" t="str">
        <f t="shared" si="208"/>
        <v>September</v>
      </c>
      <c r="C6417" s="53">
        <f t="shared" si="209"/>
        <v>2008</v>
      </c>
      <c r="D6417" s="43" t="s">
        <v>101</v>
      </c>
      <c r="E6417" s="132">
        <v>23.151599999999998</v>
      </c>
    </row>
    <row r="6418" spans="1:5" ht="13.8" x14ac:dyDescent="0.25">
      <c r="A6418" s="47">
        <v>39714</v>
      </c>
      <c r="B6418" s="45" t="str">
        <f t="shared" si="208"/>
        <v>September</v>
      </c>
      <c r="C6418" s="53">
        <f t="shared" si="209"/>
        <v>2008</v>
      </c>
      <c r="D6418" s="43" t="s">
        <v>124</v>
      </c>
      <c r="E6418" s="132">
        <v>22.955400000000001</v>
      </c>
    </row>
    <row r="6419" spans="1:5" ht="13.8" x14ac:dyDescent="0.25">
      <c r="A6419" s="47">
        <v>39714</v>
      </c>
      <c r="B6419" s="45" t="str">
        <f t="shared" si="208"/>
        <v>September</v>
      </c>
      <c r="C6419" s="53">
        <f t="shared" si="209"/>
        <v>2008</v>
      </c>
      <c r="D6419" s="43" t="s">
        <v>125</v>
      </c>
      <c r="E6419" s="132">
        <v>20.535599999999999</v>
      </c>
    </row>
    <row r="6420" spans="1:5" ht="13.8" x14ac:dyDescent="0.25">
      <c r="A6420" s="47">
        <v>39714</v>
      </c>
      <c r="B6420" s="45" t="str">
        <f t="shared" si="208"/>
        <v>September</v>
      </c>
      <c r="C6420" s="53">
        <f t="shared" si="209"/>
        <v>2008</v>
      </c>
      <c r="D6420" s="43" t="s">
        <v>126</v>
      </c>
      <c r="E6420" s="132">
        <v>20.302099999999999</v>
      </c>
    </row>
    <row r="6421" spans="1:5" ht="13.8" x14ac:dyDescent="0.25">
      <c r="A6421" s="47">
        <v>39714</v>
      </c>
      <c r="B6421" s="45" t="str">
        <f t="shared" si="208"/>
        <v>September</v>
      </c>
      <c r="C6421" s="53">
        <f t="shared" si="209"/>
        <v>2008</v>
      </c>
      <c r="D6421" s="43" t="s">
        <v>127</v>
      </c>
      <c r="E6421" s="132">
        <v>18.796799999999998</v>
      </c>
    </row>
    <row r="6422" spans="1:5" ht="13.8" x14ac:dyDescent="0.25">
      <c r="A6422" s="47">
        <v>39714</v>
      </c>
      <c r="B6422" s="45" t="str">
        <f t="shared" si="208"/>
        <v>September</v>
      </c>
      <c r="C6422" s="53">
        <f t="shared" si="209"/>
        <v>2008</v>
      </c>
      <c r="D6422" s="43" t="s">
        <v>105</v>
      </c>
      <c r="E6422" s="132">
        <v>16.1538</v>
      </c>
    </row>
    <row r="6423" spans="1:5" ht="13.8" x14ac:dyDescent="0.25">
      <c r="A6423" s="47">
        <v>39714</v>
      </c>
      <c r="B6423" s="45" t="str">
        <f t="shared" si="208"/>
        <v>September</v>
      </c>
      <c r="C6423" s="53">
        <f t="shared" si="209"/>
        <v>2008</v>
      </c>
      <c r="D6423" s="43" t="s">
        <v>128</v>
      </c>
      <c r="E6423" s="132">
        <v>17.2666</v>
      </c>
    </row>
    <row r="6424" spans="1:5" ht="13.8" x14ac:dyDescent="0.25">
      <c r="A6424" s="47">
        <v>39721</v>
      </c>
      <c r="B6424" s="45" t="str">
        <f t="shared" si="208"/>
        <v>September</v>
      </c>
      <c r="C6424" s="53">
        <f t="shared" si="209"/>
        <v>2008</v>
      </c>
      <c r="D6424" s="43" t="s">
        <v>131</v>
      </c>
      <c r="E6424" s="132">
        <v>34.540200000000006</v>
      </c>
    </row>
    <row r="6425" spans="1:5" ht="13.8" x14ac:dyDescent="0.25">
      <c r="A6425" s="47">
        <v>39721</v>
      </c>
      <c r="B6425" s="45" t="str">
        <f t="shared" si="208"/>
        <v>September</v>
      </c>
      <c r="C6425" s="53">
        <f t="shared" si="209"/>
        <v>2008</v>
      </c>
      <c r="D6425" s="43" t="s">
        <v>115</v>
      </c>
      <c r="E6425" s="132">
        <v>35.76</v>
      </c>
    </row>
    <row r="6426" spans="1:5" ht="13.8" x14ac:dyDescent="0.25">
      <c r="A6426" s="47">
        <v>39721</v>
      </c>
      <c r="B6426" s="45" t="str">
        <f t="shared" si="208"/>
        <v>September</v>
      </c>
      <c r="C6426" s="53">
        <f t="shared" si="209"/>
        <v>2008</v>
      </c>
      <c r="D6426" s="43" t="s">
        <v>95</v>
      </c>
      <c r="E6426" s="132">
        <v>31.707200000000004</v>
      </c>
    </row>
    <row r="6427" spans="1:5" ht="13.8" x14ac:dyDescent="0.25">
      <c r="A6427" s="47">
        <v>39721</v>
      </c>
      <c r="B6427" s="45" t="str">
        <f t="shared" si="208"/>
        <v>September</v>
      </c>
      <c r="C6427" s="53">
        <f t="shared" si="209"/>
        <v>2008</v>
      </c>
      <c r="D6427" s="43" t="s">
        <v>96</v>
      </c>
      <c r="E6427" s="132">
        <v>30.276799999999998</v>
      </c>
    </row>
    <row r="6428" spans="1:5" ht="13.8" x14ac:dyDescent="0.25">
      <c r="A6428" s="47">
        <v>39721</v>
      </c>
      <c r="B6428" s="45" t="str">
        <f t="shared" si="208"/>
        <v>September</v>
      </c>
      <c r="C6428" s="53">
        <f t="shared" si="209"/>
        <v>2008</v>
      </c>
      <c r="D6428" s="43" t="s">
        <v>97</v>
      </c>
      <c r="E6428" s="132">
        <v>28.846399999999999</v>
      </c>
    </row>
    <row r="6429" spans="1:5" ht="13.8" x14ac:dyDescent="0.25">
      <c r="A6429" s="47">
        <v>39721</v>
      </c>
      <c r="B6429" s="45" t="str">
        <f t="shared" si="208"/>
        <v>September</v>
      </c>
      <c r="C6429" s="53">
        <f t="shared" si="209"/>
        <v>2008</v>
      </c>
      <c r="D6429" s="43" t="s">
        <v>98</v>
      </c>
      <c r="E6429" s="132">
        <v>22.647999999999996</v>
      </c>
    </row>
    <row r="6430" spans="1:5" ht="15.6" x14ac:dyDescent="0.3">
      <c r="A6430" s="47">
        <v>39721</v>
      </c>
      <c r="B6430" s="45" t="str">
        <f t="shared" si="208"/>
        <v>September</v>
      </c>
      <c r="C6430" s="53">
        <f t="shared" si="209"/>
        <v>2008</v>
      </c>
      <c r="D6430" s="130" t="s">
        <v>136</v>
      </c>
      <c r="E6430" s="132">
        <v>36.125</v>
      </c>
    </row>
    <row r="6431" spans="1:5" ht="13.8" x14ac:dyDescent="0.25">
      <c r="A6431" s="47">
        <v>39721</v>
      </c>
      <c r="B6431" s="45" t="str">
        <f t="shared" si="208"/>
        <v>September</v>
      </c>
      <c r="C6431" s="53">
        <f t="shared" si="209"/>
        <v>2008</v>
      </c>
      <c r="D6431" s="43" t="s">
        <v>118</v>
      </c>
      <c r="E6431" s="132">
        <v>33.187499999999993</v>
      </c>
    </row>
    <row r="6432" spans="1:5" ht="13.8" x14ac:dyDescent="0.25">
      <c r="A6432" s="47">
        <v>39721</v>
      </c>
      <c r="B6432" s="45" t="str">
        <f t="shared" si="208"/>
        <v>September</v>
      </c>
      <c r="C6432" s="53">
        <f t="shared" si="209"/>
        <v>2008</v>
      </c>
      <c r="D6432" s="43" t="s">
        <v>102</v>
      </c>
      <c r="E6432" s="132">
        <v>32.75</v>
      </c>
    </row>
    <row r="6433" spans="1:5" ht="13.8" x14ac:dyDescent="0.25">
      <c r="A6433" s="47">
        <v>39721</v>
      </c>
      <c r="B6433" s="45" t="str">
        <f t="shared" si="208"/>
        <v>September</v>
      </c>
      <c r="C6433" s="53">
        <f t="shared" si="209"/>
        <v>2008</v>
      </c>
      <c r="D6433" s="43" t="s">
        <v>119</v>
      </c>
      <c r="E6433" s="132">
        <v>31.6875</v>
      </c>
    </row>
    <row r="6434" spans="1:5" ht="13.8" x14ac:dyDescent="0.25">
      <c r="A6434" s="47">
        <v>39721</v>
      </c>
      <c r="B6434" s="45" t="str">
        <f t="shared" si="208"/>
        <v>September</v>
      </c>
      <c r="C6434" s="53">
        <f t="shared" si="209"/>
        <v>2008</v>
      </c>
      <c r="D6434" s="43" t="s">
        <v>120</v>
      </c>
      <c r="E6434" s="132">
        <v>30.062499999999996</v>
      </c>
    </row>
    <row r="6435" spans="1:5" ht="13.8" x14ac:dyDescent="0.25">
      <c r="A6435" s="47">
        <v>39721</v>
      </c>
      <c r="B6435" s="45" t="str">
        <f t="shared" si="208"/>
        <v>September</v>
      </c>
      <c r="C6435" s="53">
        <f t="shared" si="209"/>
        <v>2008</v>
      </c>
      <c r="D6435" s="43" t="s">
        <v>103</v>
      </c>
      <c r="E6435" s="132">
        <v>29</v>
      </c>
    </row>
    <row r="6436" spans="1:5" ht="13.8" x14ac:dyDescent="0.25">
      <c r="A6436" s="47">
        <v>39721</v>
      </c>
      <c r="B6436" s="45" t="str">
        <f t="shared" si="208"/>
        <v>September</v>
      </c>
      <c r="C6436" s="53">
        <f t="shared" si="209"/>
        <v>2008</v>
      </c>
      <c r="D6436" s="43" t="s">
        <v>116</v>
      </c>
      <c r="E6436" s="132">
        <v>26.533500000000004</v>
      </c>
    </row>
    <row r="6437" spans="1:5" ht="13.8" x14ac:dyDescent="0.25">
      <c r="A6437" s="47">
        <v>39721</v>
      </c>
      <c r="B6437" s="45" t="str">
        <f t="shared" si="208"/>
        <v>September</v>
      </c>
      <c r="C6437" s="53">
        <f t="shared" si="209"/>
        <v>2008</v>
      </c>
      <c r="D6437" s="43" t="s">
        <v>104</v>
      </c>
      <c r="E6437" s="132">
        <v>34.9405</v>
      </c>
    </row>
    <row r="6438" spans="1:5" ht="13.8" x14ac:dyDescent="0.25">
      <c r="A6438" s="47">
        <v>39721</v>
      </c>
      <c r="B6438" s="45" t="str">
        <f t="shared" si="208"/>
        <v>September</v>
      </c>
      <c r="C6438" s="53">
        <f t="shared" si="209"/>
        <v>2008</v>
      </c>
      <c r="D6438" s="43" t="s">
        <v>121</v>
      </c>
      <c r="E6438" s="132">
        <v>33.226999999999997</v>
      </c>
    </row>
    <row r="6439" spans="1:5" ht="13.8" x14ac:dyDescent="0.25">
      <c r="A6439" s="47">
        <v>39721</v>
      </c>
      <c r="B6439" s="45" t="str">
        <f t="shared" si="208"/>
        <v>September</v>
      </c>
      <c r="C6439" s="53">
        <f t="shared" si="209"/>
        <v>2008</v>
      </c>
      <c r="D6439" s="43" t="s">
        <v>122</v>
      </c>
      <c r="E6439" s="132">
        <v>30.098000000000003</v>
      </c>
    </row>
    <row r="6440" spans="1:5" ht="13.8" x14ac:dyDescent="0.25">
      <c r="A6440" s="47">
        <v>39721</v>
      </c>
      <c r="B6440" s="45" t="str">
        <f t="shared" si="208"/>
        <v>September</v>
      </c>
      <c r="C6440" s="53">
        <f t="shared" si="209"/>
        <v>2008</v>
      </c>
      <c r="D6440" s="43" t="s">
        <v>123</v>
      </c>
      <c r="E6440" s="132">
        <v>29.7255</v>
      </c>
    </row>
    <row r="6441" spans="1:5" ht="13.8" x14ac:dyDescent="0.25">
      <c r="A6441" s="47">
        <v>39721</v>
      </c>
      <c r="B6441" s="45" t="str">
        <f t="shared" si="208"/>
        <v>September</v>
      </c>
      <c r="C6441" s="53">
        <f t="shared" si="209"/>
        <v>2008</v>
      </c>
      <c r="D6441" s="43" t="s">
        <v>99</v>
      </c>
      <c r="E6441" s="132">
        <v>25.84</v>
      </c>
    </row>
    <row r="6442" spans="1:5" ht="13.8" x14ac:dyDescent="0.25">
      <c r="A6442" s="47">
        <v>39721</v>
      </c>
      <c r="B6442" s="45" t="str">
        <f t="shared" si="208"/>
        <v>September</v>
      </c>
      <c r="C6442" s="53">
        <f t="shared" si="209"/>
        <v>2008</v>
      </c>
      <c r="D6442" s="43" t="s">
        <v>100</v>
      </c>
      <c r="E6442" s="132">
        <v>25.16</v>
      </c>
    </row>
    <row r="6443" spans="1:5" ht="13.8" x14ac:dyDescent="0.25">
      <c r="A6443" s="47">
        <v>39721</v>
      </c>
      <c r="B6443" s="45" t="str">
        <f t="shared" si="208"/>
        <v>September</v>
      </c>
      <c r="C6443" s="53">
        <f t="shared" si="209"/>
        <v>2008</v>
      </c>
      <c r="D6443" s="43" t="s">
        <v>101</v>
      </c>
      <c r="E6443" s="132">
        <v>24.071999999999999</v>
      </c>
    </row>
    <row r="6444" spans="1:5" ht="13.8" x14ac:dyDescent="0.25">
      <c r="A6444" s="47">
        <v>39721</v>
      </c>
      <c r="B6444" s="45" t="str">
        <f t="shared" si="208"/>
        <v>September</v>
      </c>
      <c r="C6444" s="53">
        <f t="shared" si="209"/>
        <v>2008</v>
      </c>
      <c r="D6444" s="43" t="s">
        <v>124</v>
      </c>
      <c r="E6444" s="132">
        <v>23.867999999999999</v>
      </c>
    </row>
    <row r="6445" spans="1:5" ht="13.8" x14ac:dyDescent="0.25">
      <c r="A6445" s="47">
        <v>39721</v>
      </c>
      <c r="B6445" s="45" t="str">
        <f t="shared" si="208"/>
        <v>September</v>
      </c>
      <c r="C6445" s="53">
        <f t="shared" si="209"/>
        <v>2008</v>
      </c>
      <c r="D6445" s="43" t="s">
        <v>125</v>
      </c>
      <c r="E6445" s="132">
        <v>21.352000000000004</v>
      </c>
    </row>
    <row r="6446" spans="1:5" ht="13.8" x14ac:dyDescent="0.25">
      <c r="A6446" s="47">
        <v>39721</v>
      </c>
      <c r="B6446" s="45" t="str">
        <f t="shared" si="208"/>
        <v>September</v>
      </c>
      <c r="C6446" s="53">
        <f t="shared" si="209"/>
        <v>2008</v>
      </c>
      <c r="D6446" s="43" t="s">
        <v>126</v>
      </c>
      <c r="E6446" s="132">
        <v>21.079500000000003</v>
      </c>
    </row>
    <row r="6447" spans="1:5" ht="13.8" x14ac:dyDescent="0.25">
      <c r="A6447" s="47">
        <v>39721</v>
      </c>
      <c r="B6447" s="45" t="str">
        <f t="shared" si="208"/>
        <v>September</v>
      </c>
      <c r="C6447" s="53">
        <f t="shared" si="209"/>
        <v>2008</v>
      </c>
      <c r="D6447" s="43" t="s">
        <v>127</v>
      </c>
      <c r="E6447" s="132">
        <v>19.491</v>
      </c>
    </row>
    <row r="6448" spans="1:5" ht="13.8" x14ac:dyDescent="0.25">
      <c r="A6448" s="47">
        <v>39721</v>
      </c>
      <c r="B6448" s="45" t="str">
        <f t="shared" si="208"/>
        <v>September</v>
      </c>
      <c r="C6448" s="53">
        <f t="shared" si="209"/>
        <v>2008</v>
      </c>
      <c r="D6448" s="43" t="s">
        <v>105</v>
      </c>
      <c r="E6448" s="132">
        <v>16.796000000000003</v>
      </c>
    </row>
    <row r="6449" spans="1:5" ht="13.8" x14ac:dyDescent="0.25">
      <c r="A6449" s="47">
        <v>39721</v>
      </c>
      <c r="B6449" s="45" t="str">
        <f t="shared" si="208"/>
        <v>September</v>
      </c>
      <c r="C6449" s="53">
        <f t="shared" si="209"/>
        <v>2008</v>
      </c>
      <c r="D6449" s="43" t="s">
        <v>128</v>
      </c>
      <c r="E6449" s="132">
        <v>17.862000000000002</v>
      </c>
    </row>
    <row r="6450" spans="1:5" ht="13.8" x14ac:dyDescent="0.25">
      <c r="A6450" s="47">
        <v>39728</v>
      </c>
      <c r="B6450" s="45" t="str">
        <f t="shared" si="208"/>
        <v>October</v>
      </c>
      <c r="C6450" s="53">
        <f t="shared" si="209"/>
        <v>2008</v>
      </c>
      <c r="D6450" s="43" t="s">
        <v>131</v>
      </c>
      <c r="E6450" s="132">
        <v>40.235000000000007</v>
      </c>
    </row>
    <row r="6451" spans="1:5" ht="13.8" x14ac:dyDescent="0.25">
      <c r="A6451" s="47">
        <v>39728</v>
      </c>
      <c r="B6451" s="45" t="str">
        <f t="shared" si="208"/>
        <v>October</v>
      </c>
      <c r="C6451" s="53">
        <f t="shared" si="209"/>
        <v>2008</v>
      </c>
      <c r="D6451" s="43" t="s">
        <v>115</v>
      </c>
      <c r="E6451" s="132">
        <v>41.42</v>
      </c>
    </row>
    <row r="6452" spans="1:5" ht="13.8" x14ac:dyDescent="0.25">
      <c r="A6452" s="47">
        <v>39728</v>
      </c>
      <c r="B6452" s="45" t="str">
        <f t="shared" si="208"/>
        <v>October</v>
      </c>
      <c r="C6452" s="53">
        <f t="shared" si="209"/>
        <v>2008</v>
      </c>
      <c r="D6452" s="43" t="s">
        <v>95</v>
      </c>
      <c r="E6452" s="132">
        <v>36.725733333333338</v>
      </c>
    </row>
    <row r="6453" spans="1:5" ht="13.8" x14ac:dyDescent="0.25">
      <c r="A6453" s="47">
        <v>39728</v>
      </c>
      <c r="B6453" s="45" t="str">
        <f t="shared" si="208"/>
        <v>October</v>
      </c>
      <c r="C6453" s="53">
        <f t="shared" si="209"/>
        <v>2008</v>
      </c>
      <c r="D6453" s="43" t="s">
        <v>96</v>
      </c>
      <c r="E6453" s="132">
        <v>35.068933333333334</v>
      </c>
    </row>
    <row r="6454" spans="1:5" ht="13.8" x14ac:dyDescent="0.25">
      <c r="A6454" s="47">
        <v>39728</v>
      </c>
      <c r="B6454" s="45" t="str">
        <f t="shared" si="208"/>
        <v>October</v>
      </c>
      <c r="C6454" s="53">
        <f t="shared" si="209"/>
        <v>2008</v>
      </c>
      <c r="D6454" s="43" t="s">
        <v>97</v>
      </c>
      <c r="E6454" s="132">
        <v>33.412133333333337</v>
      </c>
    </row>
    <row r="6455" spans="1:5" ht="13.8" x14ac:dyDescent="0.25">
      <c r="A6455" s="47">
        <v>39728</v>
      </c>
      <c r="B6455" s="45" t="str">
        <f t="shared" si="208"/>
        <v>October</v>
      </c>
      <c r="C6455" s="53">
        <f t="shared" si="209"/>
        <v>2008</v>
      </c>
      <c r="D6455" s="43" t="s">
        <v>98</v>
      </c>
      <c r="E6455" s="132">
        <v>26.23266666666667</v>
      </c>
    </row>
    <row r="6456" spans="1:5" ht="15.6" x14ac:dyDescent="0.3">
      <c r="A6456" s="47">
        <v>39728</v>
      </c>
      <c r="B6456" s="45" t="str">
        <f t="shared" si="208"/>
        <v>October</v>
      </c>
      <c r="C6456" s="53">
        <f t="shared" si="209"/>
        <v>2008</v>
      </c>
      <c r="D6456" s="130" t="s">
        <v>136</v>
      </c>
      <c r="E6456" s="132">
        <v>43.35</v>
      </c>
    </row>
    <row r="6457" spans="1:5" ht="13.8" x14ac:dyDescent="0.25">
      <c r="A6457" s="47">
        <v>39728</v>
      </c>
      <c r="B6457" s="45" t="str">
        <f t="shared" si="208"/>
        <v>October</v>
      </c>
      <c r="C6457" s="53">
        <f t="shared" si="209"/>
        <v>2008</v>
      </c>
      <c r="D6457" s="43" t="s">
        <v>118</v>
      </c>
      <c r="E6457" s="132">
        <v>39.824999999999996</v>
      </c>
    </row>
    <row r="6458" spans="1:5" ht="13.8" x14ac:dyDescent="0.25">
      <c r="A6458" s="47">
        <v>39728</v>
      </c>
      <c r="B6458" s="45" t="str">
        <f t="shared" si="208"/>
        <v>October</v>
      </c>
      <c r="C6458" s="53">
        <f t="shared" si="209"/>
        <v>2008</v>
      </c>
      <c r="D6458" s="43" t="s">
        <v>102</v>
      </c>
      <c r="E6458" s="132">
        <v>39.299999999999997</v>
      </c>
    </row>
    <row r="6459" spans="1:5" ht="13.8" x14ac:dyDescent="0.25">
      <c r="A6459" s="47">
        <v>39728</v>
      </c>
      <c r="B6459" s="45" t="str">
        <f t="shared" si="208"/>
        <v>October</v>
      </c>
      <c r="C6459" s="53">
        <f t="shared" si="209"/>
        <v>2008</v>
      </c>
      <c r="D6459" s="43" t="s">
        <v>119</v>
      </c>
      <c r="E6459" s="132">
        <v>38.024999999999999</v>
      </c>
    </row>
    <row r="6460" spans="1:5" ht="13.8" x14ac:dyDescent="0.25">
      <c r="A6460" s="47">
        <v>39728</v>
      </c>
      <c r="B6460" s="45" t="str">
        <f t="shared" si="208"/>
        <v>October</v>
      </c>
      <c r="C6460" s="53">
        <f t="shared" si="209"/>
        <v>2008</v>
      </c>
      <c r="D6460" s="43" t="s">
        <v>120</v>
      </c>
      <c r="E6460" s="132">
        <v>36.074999999999996</v>
      </c>
    </row>
    <row r="6461" spans="1:5" ht="13.8" x14ac:dyDescent="0.25">
      <c r="A6461" s="47">
        <v>39728</v>
      </c>
      <c r="B6461" s="45" t="str">
        <f t="shared" si="208"/>
        <v>October</v>
      </c>
      <c r="C6461" s="53">
        <f t="shared" si="209"/>
        <v>2008</v>
      </c>
      <c r="D6461" s="43" t="s">
        <v>103</v>
      </c>
      <c r="E6461" s="132">
        <v>34.799999999999997</v>
      </c>
    </row>
    <row r="6462" spans="1:5" ht="13.8" x14ac:dyDescent="0.25">
      <c r="A6462" s="47">
        <v>39728</v>
      </c>
      <c r="B6462" s="45" t="str">
        <f t="shared" si="208"/>
        <v>October</v>
      </c>
      <c r="C6462" s="53">
        <f t="shared" si="209"/>
        <v>2008</v>
      </c>
      <c r="D6462" s="43" t="s">
        <v>116</v>
      </c>
      <c r="E6462" s="132">
        <v>32.917499999999997</v>
      </c>
    </row>
    <row r="6463" spans="1:5" ht="13.8" x14ac:dyDescent="0.25">
      <c r="A6463" s="47">
        <v>39728</v>
      </c>
      <c r="B6463" s="45" t="str">
        <f t="shared" si="208"/>
        <v>October</v>
      </c>
      <c r="C6463" s="53">
        <f t="shared" si="209"/>
        <v>2008</v>
      </c>
      <c r="D6463" s="43" t="s">
        <v>104</v>
      </c>
      <c r="E6463" s="132">
        <v>43.96875</v>
      </c>
    </row>
    <row r="6464" spans="1:5" ht="13.8" x14ac:dyDescent="0.25">
      <c r="A6464" s="47">
        <v>39728</v>
      </c>
      <c r="B6464" s="45" t="str">
        <f t="shared" si="208"/>
        <v>October</v>
      </c>
      <c r="C6464" s="53">
        <f t="shared" si="209"/>
        <v>2008</v>
      </c>
      <c r="D6464" s="43" t="s">
        <v>121</v>
      </c>
      <c r="E6464" s="132">
        <v>41.8125</v>
      </c>
    </row>
    <row r="6465" spans="1:5" ht="13.8" x14ac:dyDescent="0.25">
      <c r="A6465" s="47">
        <v>39728</v>
      </c>
      <c r="B6465" s="45" t="str">
        <f t="shared" si="208"/>
        <v>October</v>
      </c>
      <c r="C6465" s="53">
        <f t="shared" si="209"/>
        <v>2008</v>
      </c>
      <c r="D6465" s="43" t="s">
        <v>122</v>
      </c>
      <c r="E6465" s="132">
        <v>37.875</v>
      </c>
    </row>
    <row r="6466" spans="1:5" ht="13.8" x14ac:dyDescent="0.25">
      <c r="A6466" s="47">
        <v>39728</v>
      </c>
      <c r="B6466" s="45" t="str">
        <f t="shared" si="208"/>
        <v>October</v>
      </c>
      <c r="C6466" s="53">
        <f t="shared" si="209"/>
        <v>2008</v>
      </c>
      <c r="D6466" s="43" t="s">
        <v>123</v>
      </c>
      <c r="E6466" s="132">
        <v>37.40625</v>
      </c>
    </row>
    <row r="6467" spans="1:5" ht="13.8" x14ac:dyDescent="0.25">
      <c r="A6467" s="47">
        <v>39728</v>
      </c>
      <c r="B6467" s="45" t="str">
        <f t="shared" si="208"/>
        <v>October</v>
      </c>
      <c r="C6467" s="53">
        <f t="shared" si="209"/>
        <v>2008</v>
      </c>
      <c r="D6467" s="43" t="s">
        <v>99</v>
      </c>
      <c r="E6467" s="132">
        <v>42.11666666666666</v>
      </c>
    </row>
    <row r="6468" spans="1:5" ht="13.8" x14ac:dyDescent="0.25">
      <c r="A6468" s="47">
        <v>39728</v>
      </c>
      <c r="B6468" s="45" t="str">
        <f t="shared" si="208"/>
        <v>October</v>
      </c>
      <c r="C6468" s="53">
        <f t="shared" si="209"/>
        <v>2008</v>
      </c>
      <c r="D6468" s="43" t="s">
        <v>100</v>
      </c>
      <c r="E6468" s="132">
        <v>41.008333333333333</v>
      </c>
    </row>
    <row r="6469" spans="1:5" ht="13.8" x14ac:dyDescent="0.25">
      <c r="A6469" s="47">
        <v>39728</v>
      </c>
      <c r="B6469" s="45" t="str">
        <f t="shared" si="208"/>
        <v>October</v>
      </c>
      <c r="C6469" s="53">
        <f t="shared" si="209"/>
        <v>2008</v>
      </c>
      <c r="D6469" s="43" t="s">
        <v>101</v>
      </c>
      <c r="E6469" s="132">
        <v>39.234999999999992</v>
      </c>
    </row>
    <row r="6470" spans="1:5" ht="13.8" x14ac:dyDescent="0.25">
      <c r="A6470" s="47">
        <v>39728</v>
      </c>
      <c r="B6470" s="45" t="str">
        <f t="shared" si="208"/>
        <v>October</v>
      </c>
      <c r="C6470" s="53">
        <f t="shared" si="209"/>
        <v>2008</v>
      </c>
      <c r="D6470" s="43" t="s">
        <v>124</v>
      </c>
      <c r="E6470" s="132">
        <v>38.902499999999996</v>
      </c>
    </row>
    <row r="6471" spans="1:5" ht="13.8" x14ac:dyDescent="0.25">
      <c r="A6471" s="47">
        <v>39728</v>
      </c>
      <c r="B6471" s="45" t="str">
        <f t="shared" si="208"/>
        <v>October</v>
      </c>
      <c r="C6471" s="53">
        <f t="shared" si="209"/>
        <v>2008</v>
      </c>
      <c r="D6471" s="43" t="s">
        <v>125</v>
      </c>
      <c r="E6471" s="132">
        <v>34.801666666666662</v>
      </c>
    </row>
    <row r="6472" spans="1:5" ht="13.8" x14ac:dyDescent="0.25">
      <c r="A6472" s="47">
        <v>39728</v>
      </c>
      <c r="B6472" s="45" t="str">
        <f t="shared" si="208"/>
        <v>October</v>
      </c>
      <c r="C6472" s="53">
        <f t="shared" si="209"/>
        <v>2008</v>
      </c>
      <c r="D6472" s="43" t="s">
        <v>126</v>
      </c>
      <c r="E6472" s="132">
        <v>33.886666666666663</v>
      </c>
    </row>
    <row r="6473" spans="1:5" ht="13.8" x14ac:dyDescent="0.25">
      <c r="A6473" s="47">
        <v>39728</v>
      </c>
      <c r="B6473" s="45" t="str">
        <f t="shared" ref="B6473:B6533" si="210">TEXT(A6473,"mmmm")</f>
        <v>October</v>
      </c>
      <c r="C6473" s="53">
        <f t="shared" ref="C6473:C6533" si="211">YEAR(A6473)</f>
        <v>2008</v>
      </c>
      <c r="D6473" s="43" t="s">
        <v>127</v>
      </c>
      <c r="E6473" s="132">
        <v>30.927499999999995</v>
      </c>
    </row>
    <row r="6474" spans="1:5" ht="13.8" x14ac:dyDescent="0.25">
      <c r="A6474" s="47">
        <v>39728</v>
      </c>
      <c r="B6474" s="45" t="str">
        <f t="shared" si="210"/>
        <v>October</v>
      </c>
      <c r="C6474" s="53">
        <f t="shared" si="211"/>
        <v>2008</v>
      </c>
      <c r="D6474" s="43" t="s">
        <v>105</v>
      </c>
      <c r="E6474" s="132">
        <v>27.375833333333336</v>
      </c>
    </row>
    <row r="6475" spans="1:5" ht="13.8" x14ac:dyDescent="0.25">
      <c r="A6475" s="47">
        <v>39728</v>
      </c>
      <c r="B6475" s="45" t="str">
        <f t="shared" si="210"/>
        <v>October</v>
      </c>
      <c r="C6475" s="53">
        <f t="shared" si="211"/>
        <v>2008</v>
      </c>
      <c r="D6475" s="43" t="s">
        <v>128</v>
      </c>
      <c r="E6475" s="132">
        <v>27.670833333333331</v>
      </c>
    </row>
    <row r="6476" spans="1:5" ht="13.8" x14ac:dyDescent="0.25">
      <c r="A6476" s="47">
        <v>39735</v>
      </c>
      <c r="B6476" s="45" t="str">
        <f t="shared" si="210"/>
        <v>October</v>
      </c>
      <c r="C6476" s="53">
        <f t="shared" si="211"/>
        <v>2008</v>
      </c>
      <c r="D6476" s="43" t="s">
        <v>131</v>
      </c>
      <c r="E6476" s="132">
        <v>37.759</v>
      </c>
    </row>
    <row r="6477" spans="1:5" ht="13.8" x14ac:dyDescent="0.25">
      <c r="A6477" s="47">
        <v>39735</v>
      </c>
      <c r="B6477" s="45" t="str">
        <f t="shared" si="210"/>
        <v>October</v>
      </c>
      <c r="C6477" s="53">
        <f t="shared" si="211"/>
        <v>2008</v>
      </c>
      <c r="D6477" s="43" t="s">
        <v>115</v>
      </c>
      <c r="E6477" s="132">
        <v>37.92</v>
      </c>
    </row>
    <row r="6478" spans="1:5" ht="13.8" x14ac:dyDescent="0.25">
      <c r="A6478" s="47">
        <v>39735</v>
      </c>
      <c r="B6478" s="45" t="str">
        <f t="shared" si="210"/>
        <v>October</v>
      </c>
      <c r="C6478" s="53">
        <f t="shared" si="211"/>
        <v>2008</v>
      </c>
      <c r="D6478" s="43" t="s">
        <v>95</v>
      </c>
      <c r="E6478" s="132">
        <v>33.622399999999999</v>
      </c>
    </row>
    <row r="6479" spans="1:5" ht="13.8" x14ac:dyDescent="0.25">
      <c r="A6479" s="47">
        <v>39735</v>
      </c>
      <c r="B6479" s="45" t="str">
        <f t="shared" si="210"/>
        <v>October</v>
      </c>
      <c r="C6479" s="53">
        <f t="shared" si="211"/>
        <v>2008</v>
      </c>
      <c r="D6479" s="43" t="s">
        <v>96</v>
      </c>
      <c r="E6479" s="132">
        <v>32.105600000000003</v>
      </c>
    </row>
    <row r="6480" spans="1:5" ht="13.8" x14ac:dyDescent="0.25">
      <c r="A6480" s="47">
        <v>39735</v>
      </c>
      <c r="B6480" s="45" t="str">
        <f t="shared" si="210"/>
        <v>October</v>
      </c>
      <c r="C6480" s="53">
        <f t="shared" si="211"/>
        <v>2008</v>
      </c>
      <c r="D6480" s="43" t="s">
        <v>97</v>
      </c>
      <c r="E6480" s="132">
        <v>30.588800000000003</v>
      </c>
    </row>
    <row r="6481" spans="1:5" ht="13.8" x14ac:dyDescent="0.25">
      <c r="A6481" s="47">
        <v>39735</v>
      </c>
      <c r="B6481" s="45" t="str">
        <f t="shared" si="210"/>
        <v>October</v>
      </c>
      <c r="C6481" s="53">
        <f t="shared" si="211"/>
        <v>2008</v>
      </c>
      <c r="D6481" s="43" t="s">
        <v>98</v>
      </c>
      <c r="E6481" s="132">
        <v>24.015999999999998</v>
      </c>
    </row>
    <row r="6482" spans="1:5" ht="15.6" x14ac:dyDescent="0.3">
      <c r="A6482" s="47">
        <v>39735</v>
      </c>
      <c r="B6482" s="45" t="str">
        <f t="shared" si="210"/>
        <v>October</v>
      </c>
      <c r="C6482" s="53">
        <f t="shared" si="211"/>
        <v>2008</v>
      </c>
      <c r="D6482" s="130" t="s">
        <v>136</v>
      </c>
      <c r="E6482" s="132">
        <v>38.148000000000003</v>
      </c>
    </row>
    <row r="6483" spans="1:5" ht="13.8" x14ac:dyDescent="0.25">
      <c r="A6483" s="47">
        <v>39735</v>
      </c>
      <c r="B6483" s="45" t="str">
        <f t="shared" si="210"/>
        <v>October</v>
      </c>
      <c r="C6483" s="53">
        <f t="shared" si="211"/>
        <v>2008</v>
      </c>
      <c r="D6483" s="43" t="s">
        <v>118</v>
      </c>
      <c r="E6483" s="132">
        <v>35.045999999999999</v>
      </c>
    </row>
    <row r="6484" spans="1:5" ht="13.8" x14ac:dyDescent="0.25">
      <c r="A6484" s="47">
        <v>39735</v>
      </c>
      <c r="B6484" s="45" t="str">
        <f t="shared" si="210"/>
        <v>October</v>
      </c>
      <c r="C6484" s="53">
        <f t="shared" si="211"/>
        <v>2008</v>
      </c>
      <c r="D6484" s="43" t="s">
        <v>102</v>
      </c>
      <c r="E6484" s="132">
        <v>34.584000000000003</v>
      </c>
    </row>
    <row r="6485" spans="1:5" ht="13.8" x14ac:dyDescent="0.25">
      <c r="A6485" s="47">
        <v>39735</v>
      </c>
      <c r="B6485" s="45" t="str">
        <f t="shared" si="210"/>
        <v>October</v>
      </c>
      <c r="C6485" s="53">
        <f t="shared" si="211"/>
        <v>2008</v>
      </c>
      <c r="D6485" s="43" t="s">
        <v>119</v>
      </c>
      <c r="E6485" s="132">
        <v>33.462000000000003</v>
      </c>
    </row>
    <row r="6486" spans="1:5" ht="13.8" x14ac:dyDescent="0.25">
      <c r="A6486" s="47">
        <v>39735</v>
      </c>
      <c r="B6486" s="45" t="str">
        <f t="shared" si="210"/>
        <v>October</v>
      </c>
      <c r="C6486" s="53">
        <f t="shared" si="211"/>
        <v>2008</v>
      </c>
      <c r="D6486" s="43" t="s">
        <v>120</v>
      </c>
      <c r="E6486" s="132">
        <v>31.745999999999999</v>
      </c>
    </row>
    <row r="6487" spans="1:5" ht="13.8" x14ac:dyDescent="0.25">
      <c r="A6487" s="47">
        <v>39735</v>
      </c>
      <c r="B6487" s="45" t="str">
        <f t="shared" si="210"/>
        <v>October</v>
      </c>
      <c r="C6487" s="53">
        <f t="shared" si="211"/>
        <v>2008</v>
      </c>
      <c r="D6487" s="43" t="s">
        <v>103</v>
      </c>
      <c r="E6487" s="132">
        <v>30.623999999999995</v>
      </c>
    </row>
    <row r="6488" spans="1:5" ht="13.8" x14ac:dyDescent="0.25">
      <c r="A6488" s="47">
        <v>39735</v>
      </c>
      <c r="B6488" s="45" t="str">
        <f t="shared" si="210"/>
        <v>October</v>
      </c>
      <c r="C6488" s="53">
        <f t="shared" si="211"/>
        <v>2008</v>
      </c>
      <c r="D6488" s="43" t="s">
        <v>116</v>
      </c>
      <c r="E6488" s="132">
        <v>28.728000000000002</v>
      </c>
    </row>
    <row r="6489" spans="1:5" ht="13.8" x14ac:dyDescent="0.25">
      <c r="A6489" s="47">
        <v>39735</v>
      </c>
      <c r="B6489" s="45" t="str">
        <f t="shared" si="210"/>
        <v>October</v>
      </c>
      <c r="C6489" s="53">
        <f t="shared" si="211"/>
        <v>2008</v>
      </c>
      <c r="D6489" s="43" t="s">
        <v>104</v>
      </c>
      <c r="E6489" s="132">
        <v>40.896800000000006</v>
      </c>
    </row>
    <row r="6490" spans="1:5" ht="13.8" x14ac:dyDescent="0.25">
      <c r="A6490" s="47">
        <v>39735</v>
      </c>
      <c r="B6490" s="45" t="str">
        <f t="shared" si="210"/>
        <v>October</v>
      </c>
      <c r="C6490" s="53">
        <f t="shared" si="211"/>
        <v>2008</v>
      </c>
      <c r="D6490" s="43" t="s">
        <v>121</v>
      </c>
      <c r="E6490" s="132">
        <v>38.891199999999998</v>
      </c>
    </row>
    <row r="6491" spans="1:5" ht="13.8" x14ac:dyDescent="0.25">
      <c r="A6491" s="47">
        <v>39735</v>
      </c>
      <c r="B6491" s="45" t="str">
        <f t="shared" si="210"/>
        <v>October</v>
      </c>
      <c r="C6491" s="53">
        <f t="shared" si="211"/>
        <v>2008</v>
      </c>
      <c r="D6491" s="43" t="s">
        <v>122</v>
      </c>
      <c r="E6491" s="132">
        <v>35.2288</v>
      </c>
    </row>
    <row r="6492" spans="1:5" ht="13.8" x14ac:dyDescent="0.25">
      <c r="A6492" s="47">
        <v>39735</v>
      </c>
      <c r="B6492" s="45" t="str">
        <f t="shared" si="210"/>
        <v>October</v>
      </c>
      <c r="C6492" s="53">
        <f t="shared" si="211"/>
        <v>2008</v>
      </c>
      <c r="D6492" s="43" t="s">
        <v>123</v>
      </c>
      <c r="E6492" s="132">
        <v>34.7928</v>
      </c>
    </row>
    <row r="6493" spans="1:5" ht="13.8" x14ac:dyDescent="0.25">
      <c r="A6493" s="47">
        <v>39735</v>
      </c>
      <c r="B6493" s="45" t="str">
        <f t="shared" si="210"/>
        <v>October</v>
      </c>
      <c r="C6493" s="53">
        <f t="shared" si="211"/>
        <v>2008</v>
      </c>
      <c r="D6493" s="43" t="s">
        <v>99</v>
      </c>
      <c r="E6493" s="132">
        <v>34.200000000000003</v>
      </c>
    </row>
    <row r="6494" spans="1:5" ht="13.8" x14ac:dyDescent="0.25">
      <c r="A6494" s="47">
        <v>39735</v>
      </c>
      <c r="B6494" s="45" t="str">
        <f t="shared" si="210"/>
        <v>October</v>
      </c>
      <c r="C6494" s="53">
        <f t="shared" si="211"/>
        <v>2008</v>
      </c>
      <c r="D6494" s="43" t="s">
        <v>100</v>
      </c>
      <c r="E6494" s="132">
        <v>33.299999999999997</v>
      </c>
    </row>
    <row r="6495" spans="1:5" ht="13.8" x14ac:dyDescent="0.25">
      <c r="A6495" s="47">
        <v>39735</v>
      </c>
      <c r="B6495" s="45" t="str">
        <f t="shared" si="210"/>
        <v>October</v>
      </c>
      <c r="C6495" s="53">
        <f t="shared" si="211"/>
        <v>2008</v>
      </c>
      <c r="D6495" s="43" t="s">
        <v>101</v>
      </c>
      <c r="E6495" s="132">
        <v>31.86</v>
      </c>
    </row>
    <row r="6496" spans="1:5" ht="13.8" x14ac:dyDescent="0.25">
      <c r="A6496" s="47">
        <v>39735</v>
      </c>
      <c r="B6496" s="45" t="str">
        <f t="shared" si="210"/>
        <v>October</v>
      </c>
      <c r="C6496" s="53">
        <f t="shared" si="211"/>
        <v>2008</v>
      </c>
      <c r="D6496" s="43" t="s">
        <v>124</v>
      </c>
      <c r="E6496" s="132">
        <v>31.59</v>
      </c>
    </row>
    <row r="6497" spans="1:5" ht="13.8" x14ac:dyDescent="0.25">
      <c r="A6497" s="47">
        <v>39735</v>
      </c>
      <c r="B6497" s="45" t="str">
        <f t="shared" si="210"/>
        <v>October</v>
      </c>
      <c r="C6497" s="53">
        <f t="shared" si="211"/>
        <v>2008</v>
      </c>
      <c r="D6497" s="43" t="s">
        <v>125</v>
      </c>
      <c r="E6497" s="132">
        <v>28.26</v>
      </c>
    </row>
    <row r="6498" spans="1:5" ht="13.8" x14ac:dyDescent="0.25">
      <c r="A6498" s="47">
        <v>39735</v>
      </c>
      <c r="B6498" s="45" t="str">
        <f t="shared" si="210"/>
        <v>October</v>
      </c>
      <c r="C6498" s="53">
        <f t="shared" si="211"/>
        <v>2008</v>
      </c>
      <c r="D6498" s="43" t="s">
        <v>126</v>
      </c>
      <c r="E6498" s="132">
        <v>27.657499999999999</v>
      </c>
    </row>
    <row r="6499" spans="1:5" ht="13.8" x14ac:dyDescent="0.25">
      <c r="A6499" s="47">
        <v>39735</v>
      </c>
      <c r="B6499" s="45" t="str">
        <f t="shared" si="210"/>
        <v>October</v>
      </c>
      <c r="C6499" s="53">
        <f t="shared" si="211"/>
        <v>2008</v>
      </c>
      <c r="D6499" s="43" t="s">
        <v>127</v>
      </c>
      <c r="E6499" s="132">
        <v>25.364999999999998</v>
      </c>
    </row>
    <row r="6500" spans="1:5" ht="13.8" x14ac:dyDescent="0.25">
      <c r="A6500" s="47">
        <v>39735</v>
      </c>
      <c r="B6500" s="45" t="str">
        <f t="shared" si="210"/>
        <v>October</v>
      </c>
      <c r="C6500" s="53">
        <f t="shared" si="211"/>
        <v>2008</v>
      </c>
      <c r="D6500" s="43" t="s">
        <v>105</v>
      </c>
      <c r="E6500" s="132">
        <v>22.23</v>
      </c>
    </row>
    <row r="6501" spans="1:5" ht="13.8" x14ac:dyDescent="0.25">
      <c r="A6501" s="47">
        <v>39735</v>
      </c>
      <c r="B6501" s="45" t="str">
        <f t="shared" si="210"/>
        <v>October</v>
      </c>
      <c r="C6501" s="53">
        <f t="shared" si="211"/>
        <v>2008</v>
      </c>
      <c r="D6501" s="43" t="s">
        <v>128</v>
      </c>
      <c r="E6501" s="132">
        <v>22.9</v>
      </c>
    </row>
    <row r="6502" spans="1:5" ht="13.8" x14ac:dyDescent="0.25">
      <c r="A6502" s="47">
        <v>39742</v>
      </c>
      <c r="B6502" s="45" t="str">
        <f t="shared" si="210"/>
        <v>October</v>
      </c>
      <c r="C6502" s="53">
        <f t="shared" si="211"/>
        <v>2008</v>
      </c>
      <c r="D6502" s="43" t="s">
        <v>131</v>
      </c>
      <c r="E6502" s="132">
        <v>34.045000000000002</v>
      </c>
    </row>
    <row r="6503" spans="1:5" ht="13.8" x14ac:dyDescent="0.25">
      <c r="A6503" s="47">
        <v>39742</v>
      </c>
      <c r="B6503" s="45" t="str">
        <f t="shared" si="210"/>
        <v>October</v>
      </c>
      <c r="C6503" s="53">
        <f t="shared" si="211"/>
        <v>2008</v>
      </c>
      <c r="D6503" s="43" t="s">
        <v>115</v>
      </c>
      <c r="E6503" s="132">
        <v>33.96</v>
      </c>
    </row>
    <row r="6504" spans="1:5" ht="13.8" x14ac:dyDescent="0.25">
      <c r="A6504" s="47">
        <v>39742</v>
      </c>
      <c r="B6504" s="45" t="str">
        <f t="shared" si="210"/>
        <v>October</v>
      </c>
      <c r="C6504" s="53">
        <f t="shared" si="211"/>
        <v>2008</v>
      </c>
      <c r="D6504" s="43" t="s">
        <v>95</v>
      </c>
      <c r="E6504" s="132">
        <v>30.111200000000004</v>
      </c>
    </row>
    <row r="6505" spans="1:5" ht="13.8" x14ac:dyDescent="0.25">
      <c r="A6505" s="47">
        <v>39742</v>
      </c>
      <c r="B6505" s="45" t="str">
        <f t="shared" si="210"/>
        <v>October</v>
      </c>
      <c r="C6505" s="53">
        <f t="shared" si="211"/>
        <v>2008</v>
      </c>
      <c r="D6505" s="43" t="s">
        <v>96</v>
      </c>
      <c r="E6505" s="132">
        <v>28.752800000000001</v>
      </c>
    </row>
    <row r="6506" spans="1:5" ht="13.8" x14ac:dyDescent="0.25">
      <c r="A6506" s="47">
        <v>39742</v>
      </c>
      <c r="B6506" s="45" t="str">
        <f t="shared" si="210"/>
        <v>October</v>
      </c>
      <c r="C6506" s="53">
        <f t="shared" si="211"/>
        <v>2008</v>
      </c>
      <c r="D6506" s="43" t="s">
        <v>97</v>
      </c>
      <c r="E6506" s="132">
        <v>27.394400000000001</v>
      </c>
    </row>
    <row r="6507" spans="1:5" ht="13.8" x14ac:dyDescent="0.25">
      <c r="A6507" s="47">
        <v>39742</v>
      </c>
      <c r="B6507" s="45" t="str">
        <f t="shared" si="210"/>
        <v>October</v>
      </c>
      <c r="C6507" s="53">
        <f t="shared" si="211"/>
        <v>2008</v>
      </c>
      <c r="D6507" s="43" t="s">
        <v>98</v>
      </c>
      <c r="E6507" s="132">
        <v>21.507999999999996</v>
      </c>
    </row>
    <row r="6508" spans="1:5" ht="15.6" x14ac:dyDescent="0.3">
      <c r="A6508" s="47">
        <v>39742</v>
      </c>
      <c r="B6508" s="45" t="str">
        <f t="shared" si="210"/>
        <v>October</v>
      </c>
      <c r="C6508" s="53">
        <f t="shared" si="211"/>
        <v>2008</v>
      </c>
      <c r="D6508" s="130" t="s">
        <v>136</v>
      </c>
      <c r="E6508" s="132">
        <v>33.003799999999998</v>
      </c>
    </row>
    <row r="6509" spans="1:5" ht="13.8" x14ac:dyDescent="0.25">
      <c r="A6509" s="47">
        <v>39742</v>
      </c>
      <c r="B6509" s="45" t="str">
        <f t="shared" si="210"/>
        <v>October</v>
      </c>
      <c r="C6509" s="53">
        <f t="shared" si="211"/>
        <v>2008</v>
      </c>
      <c r="D6509" s="43" t="s">
        <v>118</v>
      </c>
      <c r="E6509" s="132">
        <v>30.320099999999996</v>
      </c>
    </row>
    <row r="6510" spans="1:5" ht="13.8" x14ac:dyDescent="0.25">
      <c r="A6510" s="47">
        <v>39742</v>
      </c>
      <c r="B6510" s="45" t="str">
        <f t="shared" si="210"/>
        <v>October</v>
      </c>
      <c r="C6510" s="53">
        <f t="shared" si="211"/>
        <v>2008</v>
      </c>
      <c r="D6510" s="43" t="s">
        <v>102</v>
      </c>
      <c r="E6510" s="132">
        <v>29.920400000000001</v>
      </c>
    </row>
    <row r="6511" spans="1:5" ht="13.8" x14ac:dyDescent="0.25">
      <c r="A6511" s="47">
        <v>39742</v>
      </c>
      <c r="B6511" s="45" t="str">
        <f t="shared" si="210"/>
        <v>October</v>
      </c>
      <c r="C6511" s="53">
        <f t="shared" si="211"/>
        <v>2008</v>
      </c>
      <c r="D6511" s="43" t="s">
        <v>119</v>
      </c>
      <c r="E6511" s="132">
        <v>28.949700000000004</v>
      </c>
    </row>
    <row r="6512" spans="1:5" ht="13.8" x14ac:dyDescent="0.25">
      <c r="A6512" s="47">
        <v>39742</v>
      </c>
      <c r="B6512" s="45" t="str">
        <f t="shared" si="210"/>
        <v>October</v>
      </c>
      <c r="C6512" s="53">
        <f t="shared" si="211"/>
        <v>2008</v>
      </c>
      <c r="D6512" s="43" t="s">
        <v>120</v>
      </c>
      <c r="E6512" s="132">
        <v>27.465099999999996</v>
      </c>
    </row>
    <row r="6513" spans="1:5" ht="13.8" x14ac:dyDescent="0.25">
      <c r="A6513" s="47">
        <v>39742</v>
      </c>
      <c r="B6513" s="45" t="str">
        <f t="shared" si="210"/>
        <v>October</v>
      </c>
      <c r="C6513" s="53">
        <f t="shared" si="211"/>
        <v>2008</v>
      </c>
      <c r="D6513" s="43" t="s">
        <v>103</v>
      </c>
      <c r="E6513" s="132">
        <v>26.494399999999995</v>
      </c>
    </row>
    <row r="6514" spans="1:5" ht="13.8" x14ac:dyDescent="0.25">
      <c r="A6514" s="47">
        <v>39742</v>
      </c>
      <c r="B6514" s="45" t="str">
        <f t="shared" si="210"/>
        <v>October</v>
      </c>
      <c r="C6514" s="53">
        <f t="shared" si="211"/>
        <v>2008</v>
      </c>
      <c r="D6514" s="43" t="s">
        <v>116</v>
      </c>
      <c r="E6514" s="132">
        <v>23.181899999999999</v>
      </c>
    </row>
    <row r="6515" spans="1:5" ht="13.8" x14ac:dyDescent="0.25">
      <c r="A6515" s="47">
        <v>39742</v>
      </c>
      <c r="B6515" s="45" t="str">
        <f t="shared" si="210"/>
        <v>October</v>
      </c>
      <c r="C6515" s="53">
        <f t="shared" si="211"/>
        <v>2008</v>
      </c>
      <c r="D6515" s="43" t="s">
        <v>104</v>
      </c>
      <c r="E6515" s="132">
        <v>35.597100000000005</v>
      </c>
    </row>
    <row r="6516" spans="1:5" ht="13.8" x14ac:dyDescent="0.25">
      <c r="A6516" s="47">
        <v>39742</v>
      </c>
      <c r="B6516" s="45" t="str">
        <f t="shared" si="210"/>
        <v>October</v>
      </c>
      <c r="C6516" s="53">
        <f t="shared" si="211"/>
        <v>2008</v>
      </c>
      <c r="D6516" s="43" t="s">
        <v>121</v>
      </c>
      <c r="E6516" s="132">
        <v>33.851399999999998</v>
      </c>
    </row>
    <row r="6517" spans="1:5" ht="13.8" x14ac:dyDescent="0.25">
      <c r="A6517" s="47">
        <v>39742</v>
      </c>
      <c r="B6517" s="45" t="str">
        <f t="shared" si="210"/>
        <v>October</v>
      </c>
      <c r="C6517" s="53">
        <f t="shared" si="211"/>
        <v>2008</v>
      </c>
      <c r="D6517" s="43" t="s">
        <v>122</v>
      </c>
      <c r="E6517" s="132">
        <v>30.663600000000002</v>
      </c>
    </row>
    <row r="6518" spans="1:5" ht="13.8" x14ac:dyDescent="0.25">
      <c r="A6518" s="47">
        <v>39742</v>
      </c>
      <c r="B6518" s="45" t="str">
        <f t="shared" si="210"/>
        <v>October</v>
      </c>
      <c r="C6518" s="53">
        <f t="shared" si="211"/>
        <v>2008</v>
      </c>
      <c r="D6518" s="43" t="s">
        <v>123</v>
      </c>
      <c r="E6518" s="132">
        <v>30.284100000000002</v>
      </c>
    </row>
    <row r="6519" spans="1:5" ht="13.8" x14ac:dyDescent="0.25">
      <c r="A6519" s="47">
        <v>39742</v>
      </c>
      <c r="B6519" s="45" t="str">
        <f t="shared" si="210"/>
        <v>October</v>
      </c>
      <c r="C6519" s="53">
        <f t="shared" si="211"/>
        <v>2008</v>
      </c>
      <c r="D6519" s="43" t="s">
        <v>99</v>
      </c>
      <c r="E6519" s="132">
        <v>25.954000000000001</v>
      </c>
    </row>
    <row r="6520" spans="1:5" ht="13.8" x14ac:dyDescent="0.25">
      <c r="A6520" s="47">
        <v>39742</v>
      </c>
      <c r="B6520" s="45" t="str">
        <f t="shared" si="210"/>
        <v>October</v>
      </c>
      <c r="C6520" s="53">
        <f t="shared" si="211"/>
        <v>2008</v>
      </c>
      <c r="D6520" s="43" t="s">
        <v>100</v>
      </c>
      <c r="E6520" s="132">
        <v>25.271000000000001</v>
      </c>
    </row>
    <row r="6521" spans="1:5" ht="13.8" x14ac:dyDescent="0.25">
      <c r="A6521" s="47">
        <v>39742</v>
      </c>
      <c r="B6521" s="45" t="str">
        <f t="shared" si="210"/>
        <v>October</v>
      </c>
      <c r="C6521" s="53">
        <f t="shared" si="211"/>
        <v>2008</v>
      </c>
      <c r="D6521" s="43" t="s">
        <v>101</v>
      </c>
      <c r="E6521" s="132">
        <v>24.1782</v>
      </c>
    </row>
    <row r="6522" spans="1:5" ht="13.8" x14ac:dyDescent="0.25">
      <c r="A6522" s="47">
        <v>39742</v>
      </c>
      <c r="B6522" s="45" t="str">
        <f t="shared" si="210"/>
        <v>October</v>
      </c>
      <c r="C6522" s="53">
        <f t="shared" si="211"/>
        <v>2008</v>
      </c>
      <c r="D6522" s="43" t="s">
        <v>124</v>
      </c>
      <c r="E6522" s="132">
        <v>23.973299999999998</v>
      </c>
    </row>
    <row r="6523" spans="1:5" ht="13.8" x14ac:dyDescent="0.25">
      <c r="A6523" s="47">
        <v>39742</v>
      </c>
      <c r="B6523" s="45" t="str">
        <f t="shared" si="210"/>
        <v>October</v>
      </c>
      <c r="C6523" s="53">
        <f t="shared" si="211"/>
        <v>2008</v>
      </c>
      <c r="D6523" s="43" t="s">
        <v>125</v>
      </c>
      <c r="E6523" s="132">
        <v>21.446199999999997</v>
      </c>
    </row>
    <row r="6524" spans="1:5" ht="13.8" x14ac:dyDescent="0.25">
      <c r="A6524" s="47">
        <v>39742</v>
      </c>
      <c r="B6524" s="45" t="str">
        <f t="shared" si="210"/>
        <v>October</v>
      </c>
      <c r="C6524" s="53">
        <f t="shared" si="211"/>
        <v>2008</v>
      </c>
      <c r="D6524" s="43" t="s">
        <v>126</v>
      </c>
      <c r="E6524" s="132">
        <v>21.1692</v>
      </c>
    </row>
    <row r="6525" spans="1:5" ht="13.8" x14ac:dyDescent="0.25">
      <c r="A6525" s="47">
        <v>39742</v>
      </c>
      <c r="B6525" s="45" t="str">
        <f t="shared" si="210"/>
        <v>October</v>
      </c>
      <c r="C6525" s="53">
        <f t="shared" si="211"/>
        <v>2008</v>
      </c>
      <c r="D6525" s="43" t="s">
        <v>127</v>
      </c>
      <c r="E6525" s="132">
        <v>19.571099999999998</v>
      </c>
    </row>
    <row r="6526" spans="1:5" ht="13.8" x14ac:dyDescent="0.25">
      <c r="A6526" s="47">
        <v>39742</v>
      </c>
      <c r="B6526" s="45" t="str">
        <f t="shared" si="210"/>
        <v>October</v>
      </c>
      <c r="C6526" s="53">
        <f t="shared" si="211"/>
        <v>2008</v>
      </c>
      <c r="D6526" s="43" t="s">
        <v>105</v>
      </c>
      <c r="E6526" s="132">
        <v>16.870100000000001</v>
      </c>
    </row>
    <row r="6527" spans="1:5" ht="13.8" x14ac:dyDescent="0.25">
      <c r="A6527" s="47">
        <v>39742</v>
      </c>
      <c r="B6527" s="45" t="str">
        <f t="shared" si="210"/>
        <v>October</v>
      </c>
      <c r="C6527" s="53">
        <f t="shared" si="211"/>
        <v>2008</v>
      </c>
      <c r="D6527" s="43" t="s">
        <v>128</v>
      </c>
      <c r="E6527" s="132">
        <v>17.930699999999998</v>
      </c>
    </row>
    <row r="6528" spans="1:5" ht="13.8" x14ac:dyDescent="0.25">
      <c r="A6528" s="47">
        <v>39749</v>
      </c>
      <c r="B6528" s="45" t="str">
        <f t="shared" si="210"/>
        <v>October</v>
      </c>
      <c r="C6528" s="53">
        <f t="shared" si="211"/>
        <v>2008</v>
      </c>
      <c r="D6528" s="43" t="s">
        <v>131</v>
      </c>
      <c r="E6528" s="132">
        <v>32.992699999999999</v>
      </c>
    </row>
    <row r="6529" spans="1:5" ht="13.8" x14ac:dyDescent="0.25">
      <c r="A6529" s="47">
        <v>39749</v>
      </c>
      <c r="B6529" s="45" t="str">
        <f t="shared" si="210"/>
        <v>October</v>
      </c>
      <c r="C6529" s="53">
        <f t="shared" si="211"/>
        <v>2008</v>
      </c>
      <c r="D6529" s="43" t="s">
        <v>115</v>
      </c>
      <c r="E6529" s="132">
        <v>34.200000000000003</v>
      </c>
    </row>
    <row r="6530" spans="1:5" ht="13.8" x14ac:dyDescent="0.25">
      <c r="A6530" s="47">
        <v>39749</v>
      </c>
      <c r="B6530" s="45" t="str">
        <f t="shared" si="210"/>
        <v>October</v>
      </c>
      <c r="C6530" s="53">
        <f t="shared" si="211"/>
        <v>2008</v>
      </c>
      <c r="D6530" s="43" t="s">
        <v>95</v>
      </c>
      <c r="E6530" s="132">
        <v>30.324000000000002</v>
      </c>
    </row>
    <row r="6531" spans="1:5" ht="13.8" x14ac:dyDescent="0.25">
      <c r="A6531" s="47">
        <v>39749</v>
      </c>
      <c r="B6531" s="45" t="str">
        <f t="shared" si="210"/>
        <v>October</v>
      </c>
      <c r="C6531" s="53">
        <f t="shared" si="211"/>
        <v>2008</v>
      </c>
      <c r="D6531" s="43" t="s">
        <v>96</v>
      </c>
      <c r="E6531" s="132">
        <v>28.956</v>
      </c>
    </row>
    <row r="6532" spans="1:5" ht="13.8" x14ac:dyDescent="0.25">
      <c r="A6532" s="47">
        <v>39749</v>
      </c>
      <c r="B6532" s="45" t="str">
        <f t="shared" si="210"/>
        <v>October</v>
      </c>
      <c r="C6532" s="53">
        <f t="shared" si="211"/>
        <v>2008</v>
      </c>
      <c r="D6532" s="43" t="s">
        <v>97</v>
      </c>
      <c r="E6532" s="132">
        <v>27.587999999999997</v>
      </c>
    </row>
    <row r="6533" spans="1:5" ht="13.8" x14ac:dyDescent="0.25">
      <c r="A6533" s="47">
        <v>39749</v>
      </c>
      <c r="B6533" s="45" t="str">
        <f t="shared" si="210"/>
        <v>October</v>
      </c>
      <c r="C6533" s="53">
        <f t="shared" si="211"/>
        <v>2008</v>
      </c>
      <c r="D6533" s="43" t="s">
        <v>98</v>
      </c>
      <c r="E6533" s="132">
        <v>21.66</v>
      </c>
    </row>
    <row r="6534" spans="1:5" ht="15.6" x14ac:dyDescent="0.3">
      <c r="A6534" s="47">
        <v>39749</v>
      </c>
      <c r="B6534" s="45" t="str">
        <f t="shared" ref="B6534:B6595" si="212">TEXT(A6534,"mmmm")</f>
        <v>October</v>
      </c>
      <c r="C6534" s="53">
        <f t="shared" ref="C6534:C6595" si="213">YEAR(A6534)</f>
        <v>2008</v>
      </c>
      <c r="D6534" s="130" t="s">
        <v>136</v>
      </c>
      <c r="E6534" s="132">
        <v>40.113199999999999</v>
      </c>
    </row>
    <row r="6535" spans="1:5" ht="13.8" x14ac:dyDescent="0.25">
      <c r="A6535" s="47">
        <v>39749</v>
      </c>
      <c r="B6535" s="45" t="str">
        <f t="shared" si="212"/>
        <v>October</v>
      </c>
      <c r="C6535" s="53">
        <f t="shared" si="213"/>
        <v>2008</v>
      </c>
      <c r="D6535" s="43" t="s">
        <v>118</v>
      </c>
      <c r="E6535" s="132">
        <v>36.851399999999998</v>
      </c>
    </row>
    <row r="6536" spans="1:5" ht="13.8" x14ac:dyDescent="0.25">
      <c r="A6536" s="47">
        <v>39749</v>
      </c>
      <c r="B6536" s="45" t="str">
        <f t="shared" si="212"/>
        <v>October</v>
      </c>
      <c r="C6536" s="53">
        <f t="shared" si="213"/>
        <v>2008</v>
      </c>
      <c r="D6536" s="43" t="s">
        <v>102</v>
      </c>
      <c r="E6536" s="132">
        <v>36.365600000000001</v>
      </c>
    </row>
    <row r="6537" spans="1:5" ht="13.8" x14ac:dyDescent="0.25">
      <c r="A6537" s="47">
        <v>39749</v>
      </c>
      <c r="B6537" s="45" t="str">
        <f t="shared" si="212"/>
        <v>October</v>
      </c>
      <c r="C6537" s="53">
        <f t="shared" si="213"/>
        <v>2008</v>
      </c>
      <c r="D6537" s="43" t="s">
        <v>119</v>
      </c>
      <c r="E6537" s="132">
        <v>35.1858</v>
      </c>
    </row>
    <row r="6538" spans="1:5" ht="13.8" x14ac:dyDescent="0.25">
      <c r="A6538" s="47">
        <v>39749</v>
      </c>
      <c r="B6538" s="45" t="str">
        <f t="shared" si="212"/>
        <v>October</v>
      </c>
      <c r="C6538" s="53">
        <f t="shared" si="213"/>
        <v>2008</v>
      </c>
      <c r="D6538" s="43" t="s">
        <v>120</v>
      </c>
      <c r="E6538" s="132">
        <v>33.381399999999999</v>
      </c>
    </row>
    <row r="6539" spans="1:5" ht="13.8" x14ac:dyDescent="0.25">
      <c r="A6539" s="47">
        <v>39749</v>
      </c>
      <c r="B6539" s="45" t="str">
        <f t="shared" si="212"/>
        <v>October</v>
      </c>
      <c r="C6539" s="53">
        <f t="shared" si="213"/>
        <v>2008</v>
      </c>
      <c r="D6539" s="43" t="s">
        <v>103</v>
      </c>
      <c r="E6539" s="132">
        <v>32.201599999999999</v>
      </c>
    </row>
    <row r="6540" spans="1:5" ht="13.8" x14ac:dyDescent="0.25">
      <c r="A6540" s="47">
        <v>39749</v>
      </c>
      <c r="B6540" s="45" t="str">
        <f t="shared" si="212"/>
        <v>October</v>
      </c>
      <c r="C6540" s="53">
        <f t="shared" si="213"/>
        <v>2008</v>
      </c>
      <c r="D6540" s="43" t="s">
        <v>116</v>
      </c>
      <c r="E6540" s="132">
        <v>30.164400000000001</v>
      </c>
    </row>
    <row r="6541" spans="1:5" ht="13.8" x14ac:dyDescent="0.25">
      <c r="A6541" s="47">
        <v>39749</v>
      </c>
      <c r="B6541" s="45" t="str">
        <f t="shared" si="212"/>
        <v>October</v>
      </c>
      <c r="C6541" s="53">
        <f t="shared" si="213"/>
        <v>2008</v>
      </c>
      <c r="D6541" s="43" t="s">
        <v>104</v>
      </c>
      <c r="E6541" s="132">
        <v>34.283900000000003</v>
      </c>
    </row>
    <row r="6542" spans="1:5" ht="13.8" x14ac:dyDescent="0.25">
      <c r="A6542" s="47">
        <v>39749</v>
      </c>
      <c r="B6542" s="45" t="str">
        <f t="shared" si="212"/>
        <v>October</v>
      </c>
      <c r="C6542" s="53">
        <f t="shared" si="213"/>
        <v>2008</v>
      </c>
      <c r="D6542" s="43" t="s">
        <v>121</v>
      </c>
      <c r="E6542" s="132">
        <v>32.602599999999995</v>
      </c>
    </row>
    <row r="6543" spans="1:5" ht="13.8" x14ac:dyDescent="0.25">
      <c r="A6543" s="47">
        <v>39749</v>
      </c>
      <c r="B6543" s="45" t="str">
        <f t="shared" si="212"/>
        <v>October</v>
      </c>
      <c r="C6543" s="53">
        <f t="shared" si="213"/>
        <v>2008</v>
      </c>
      <c r="D6543" s="43" t="s">
        <v>122</v>
      </c>
      <c r="E6543" s="132">
        <v>29.532400000000003</v>
      </c>
    </row>
    <row r="6544" spans="1:5" ht="13.8" x14ac:dyDescent="0.25">
      <c r="A6544" s="47">
        <v>39749</v>
      </c>
      <c r="B6544" s="45" t="str">
        <f t="shared" si="212"/>
        <v>October</v>
      </c>
      <c r="C6544" s="53">
        <f t="shared" si="213"/>
        <v>2008</v>
      </c>
      <c r="D6544" s="43" t="s">
        <v>123</v>
      </c>
      <c r="E6544" s="132">
        <v>29.166900000000002</v>
      </c>
    </row>
    <row r="6545" spans="1:5" ht="13.8" x14ac:dyDescent="0.25">
      <c r="A6545" s="47">
        <v>39749</v>
      </c>
      <c r="B6545" s="45" t="str">
        <f t="shared" si="212"/>
        <v>October</v>
      </c>
      <c r="C6545" s="53">
        <f t="shared" si="213"/>
        <v>2008</v>
      </c>
      <c r="D6545" s="43" t="s">
        <v>99</v>
      </c>
      <c r="E6545" s="132">
        <v>25.421999999999997</v>
      </c>
    </row>
    <row r="6546" spans="1:5" ht="13.8" x14ac:dyDescent="0.25">
      <c r="A6546" s="47">
        <v>39749</v>
      </c>
      <c r="B6546" s="45" t="str">
        <f t="shared" si="212"/>
        <v>October</v>
      </c>
      <c r="C6546" s="53">
        <f t="shared" si="213"/>
        <v>2008</v>
      </c>
      <c r="D6546" s="43" t="s">
        <v>100</v>
      </c>
      <c r="E6546" s="132">
        <v>24.753</v>
      </c>
    </row>
    <row r="6547" spans="1:5" ht="13.8" x14ac:dyDescent="0.25">
      <c r="A6547" s="47">
        <v>39749</v>
      </c>
      <c r="B6547" s="45" t="str">
        <f t="shared" si="212"/>
        <v>October</v>
      </c>
      <c r="C6547" s="53">
        <f t="shared" si="213"/>
        <v>2008</v>
      </c>
      <c r="D6547" s="43" t="s">
        <v>101</v>
      </c>
      <c r="E6547" s="132">
        <v>23.682600000000001</v>
      </c>
    </row>
    <row r="6548" spans="1:5" ht="13.8" x14ac:dyDescent="0.25">
      <c r="A6548" s="47">
        <v>39749</v>
      </c>
      <c r="B6548" s="45" t="str">
        <f t="shared" si="212"/>
        <v>October</v>
      </c>
      <c r="C6548" s="53">
        <f t="shared" si="213"/>
        <v>2008</v>
      </c>
      <c r="D6548" s="43" t="s">
        <v>124</v>
      </c>
      <c r="E6548" s="132">
        <v>23.4819</v>
      </c>
    </row>
    <row r="6549" spans="1:5" ht="13.8" x14ac:dyDescent="0.25">
      <c r="A6549" s="47">
        <v>39749</v>
      </c>
      <c r="B6549" s="45" t="str">
        <f t="shared" si="212"/>
        <v>October</v>
      </c>
      <c r="C6549" s="53">
        <f t="shared" si="213"/>
        <v>2008</v>
      </c>
      <c r="D6549" s="43" t="s">
        <v>125</v>
      </c>
      <c r="E6549" s="132">
        <v>21.006600000000002</v>
      </c>
    </row>
    <row r="6550" spans="1:5" ht="13.8" x14ac:dyDescent="0.25">
      <c r="A6550" s="47">
        <v>39749</v>
      </c>
      <c r="B6550" s="45" t="str">
        <f t="shared" si="212"/>
        <v>October</v>
      </c>
      <c r="C6550" s="53">
        <f t="shared" si="213"/>
        <v>2008</v>
      </c>
      <c r="D6550" s="43" t="s">
        <v>126</v>
      </c>
      <c r="E6550" s="132">
        <v>20.750599999999999</v>
      </c>
    </row>
    <row r="6551" spans="1:5" ht="13.8" x14ac:dyDescent="0.25">
      <c r="A6551" s="47">
        <v>39749</v>
      </c>
      <c r="B6551" s="45" t="str">
        <f t="shared" si="212"/>
        <v>October</v>
      </c>
      <c r="C6551" s="53">
        <f t="shared" si="213"/>
        <v>2008</v>
      </c>
      <c r="D6551" s="43" t="s">
        <v>127</v>
      </c>
      <c r="E6551" s="132">
        <v>19.197299999999998</v>
      </c>
    </row>
    <row r="6552" spans="1:5" ht="13.8" x14ac:dyDescent="0.25">
      <c r="A6552" s="47">
        <v>39749</v>
      </c>
      <c r="B6552" s="45" t="str">
        <f t="shared" si="212"/>
        <v>October</v>
      </c>
      <c r="C6552" s="53">
        <f t="shared" si="213"/>
        <v>2008</v>
      </c>
      <c r="D6552" s="43" t="s">
        <v>105</v>
      </c>
      <c r="E6552" s="132">
        <v>16.5243</v>
      </c>
    </row>
    <row r="6553" spans="1:5" ht="13.8" x14ac:dyDescent="0.25">
      <c r="A6553" s="47">
        <v>39749</v>
      </c>
      <c r="B6553" s="45" t="str">
        <f t="shared" si="212"/>
        <v>October</v>
      </c>
      <c r="C6553" s="53">
        <f t="shared" si="213"/>
        <v>2008</v>
      </c>
      <c r="D6553" s="43" t="s">
        <v>128</v>
      </c>
      <c r="E6553" s="132">
        <v>17.610099999999999</v>
      </c>
    </row>
    <row r="6554" spans="1:5" ht="13.8" x14ac:dyDescent="0.25">
      <c r="A6554" s="47">
        <v>39756</v>
      </c>
      <c r="B6554" s="45" t="str">
        <f t="shared" si="212"/>
        <v>November</v>
      </c>
      <c r="C6554" s="53">
        <f t="shared" si="213"/>
        <v>2008</v>
      </c>
      <c r="D6554" s="43" t="s">
        <v>131</v>
      </c>
      <c r="E6554" s="132">
        <v>42.834800000000001</v>
      </c>
    </row>
    <row r="6555" spans="1:5" ht="13.8" x14ac:dyDescent="0.25">
      <c r="A6555" s="47">
        <v>39756</v>
      </c>
      <c r="B6555" s="45" t="str">
        <f t="shared" si="212"/>
        <v>November</v>
      </c>
      <c r="C6555" s="53">
        <f t="shared" si="213"/>
        <v>2008</v>
      </c>
      <c r="D6555" s="43" t="s">
        <v>115</v>
      </c>
      <c r="E6555" s="132">
        <v>49.86</v>
      </c>
    </row>
    <row r="6556" spans="1:5" ht="13.8" x14ac:dyDescent="0.25">
      <c r="A6556" s="47">
        <v>39756</v>
      </c>
      <c r="B6556" s="45" t="str">
        <f t="shared" si="212"/>
        <v>November</v>
      </c>
      <c r="C6556" s="53">
        <f t="shared" si="213"/>
        <v>2008</v>
      </c>
      <c r="D6556" s="43" t="s">
        <v>95</v>
      </c>
      <c r="E6556" s="132">
        <v>44.209200000000003</v>
      </c>
    </row>
    <row r="6557" spans="1:5" ht="13.8" x14ac:dyDescent="0.25">
      <c r="A6557" s="47">
        <v>39756</v>
      </c>
      <c r="B6557" s="45" t="str">
        <f t="shared" si="212"/>
        <v>November</v>
      </c>
      <c r="C6557" s="53">
        <f t="shared" si="213"/>
        <v>2008</v>
      </c>
      <c r="D6557" s="43" t="s">
        <v>96</v>
      </c>
      <c r="E6557" s="132">
        <v>42.214800000000004</v>
      </c>
    </row>
    <row r="6558" spans="1:5" ht="13.8" x14ac:dyDescent="0.25">
      <c r="A6558" s="47">
        <v>39756</v>
      </c>
      <c r="B6558" s="45" t="str">
        <f t="shared" si="212"/>
        <v>November</v>
      </c>
      <c r="C6558" s="53">
        <f t="shared" si="213"/>
        <v>2008</v>
      </c>
      <c r="D6558" s="43" t="s">
        <v>97</v>
      </c>
      <c r="E6558" s="132">
        <v>40.220399999999998</v>
      </c>
    </row>
    <row r="6559" spans="1:5" ht="13.8" x14ac:dyDescent="0.25">
      <c r="A6559" s="47">
        <v>39756</v>
      </c>
      <c r="B6559" s="45" t="str">
        <f t="shared" si="212"/>
        <v>November</v>
      </c>
      <c r="C6559" s="53">
        <f t="shared" si="213"/>
        <v>2008</v>
      </c>
      <c r="D6559" s="43" t="s">
        <v>98</v>
      </c>
      <c r="E6559" s="132">
        <v>31.577999999999996</v>
      </c>
    </row>
    <row r="6560" spans="1:5" ht="15.6" x14ac:dyDescent="0.3">
      <c r="A6560" s="47">
        <v>39756</v>
      </c>
      <c r="B6560" s="45" t="str">
        <f t="shared" si="212"/>
        <v>November</v>
      </c>
      <c r="C6560" s="53">
        <f t="shared" si="213"/>
        <v>2008</v>
      </c>
      <c r="D6560" s="130" t="s">
        <v>136</v>
      </c>
      <c r="E6560" s="132">
        <v>60.69</v>
      </c>
    </row>
    <row r="6561" spans="1:5" ht="13.8" x14ac:dyDescent="0.25">
      <c r="A6561" s="47">
        <v>39756</v>
      </c>
      <c r="B6561" s="45" t="str">
        <f t="shared" si="212"/>
        <v>November</v>
      </c>
      <c r="C6561" s="53">
        <f t="shared" si="213"/>
        <v>2008</v>
      </c>
      <c r="D6561" s="43" t="s">
        <v>118</v>
      </c>
      <c r="E6561" s="132">
        <v>55.755000000000003</v>
      </c>
    </row>
    <row r="6562" spans="1:5" ht="13.8" x14ac:dyDescent="0.25">
      <c r="A6562" s="47">
        <v>39756</v>
      </c>
      <c r="B6562" s="45" t="str">
        <f t="shared" si="212"/>
        <v>November</v>
      </c>
      <c r="C6562" s="53">
        <f t="shared" si="213"/>
        <v>2008</v>
      </c>
      <c r="D6562" s="43" t="s">
        <v>102</v>
      </c>
      <c r="E6562" s="132">
        <v>55.02</v>
      </c>
    </row>
    <row r="6563" spans="1:5" ht="13.8" x14ac:dyDescent="0.25">
      <c r="A6563" s="47">
        <v>39756</v>
      </c>
      <c r="B6563" s="45" t="str">
        <f t="shared" si="212"/>
        <v>November</v>
      </c>
      <c r="C6563" s="53">
        <f t="shared" si="213"/>
        <v>2008</v>
      </c>
      <c r="D6563" s="43" t="s">
        <v>119</v>
      </c>
      <c r="E6563" s="132">
        <v>53.234999999999999</v>
      </c>
    </row>
    <row r="6564" spans="1:5" ht="13.8" x14ac:dyDescent="0.25">
      <c r="A6564" s="47">
        <v>39756</v>
      </c>
      <c r="B6564" s="45" t="str">
        <f t="shared" si="212"/>
        <v>November</v>
      </c>
      <c r="C6564" s="53">
        <f t="shared" si="213"/>
        <v>2008</v>
      </c>
      <c r="D6564" s="43" t="s">
        <v>120</v>
      </c>
      <c r="E6564" s="132">
        <v>50.505000000000003</v>
      </c>
    </row>
    <row r="6565" spans="1:5" ht="13.8" x14ac:dyDescent="0.25">
      <c r="A6565" s="47">
        <v>39756</v>
      </c>
      <c r="B6565" s="45" t="str">
        <f t="shared" si="212"/>
        <v>November</v>
      </c>
      <c r="C6565" s="53">
        <f t="shared" si="213"/>
        <v>2008</v>
      </c>
      <c r="D6565" s="43" t="s">
        <v>103</v>
      </c>
      <c r="E6565" s="132">
        <v>48.72</v>
      </c>
    </row>
    <row r="6566" spans="1:5" ht="13.8" x14ac:dyDescent="0.25">
      <c r="A6566" s="47">
        <v>39756</v>
      </c>
      <c r="B6566" s="45" t="str">
        <f t="shared" si="212"/>
        <v>November</v>
      </c>
      <c r="C6566" s="53">
        <f t="shared" si="213"/>
        <v>2008</v>
      </c>
      <c r="D6566" s="43" t="s">
        <v>116</v>
      </c>
      <c r="E6566" s="132">
        <v>45.884999999999998</v>
      </c>
    </row>
    <row r="6567" spans="1:5" ht="13.8" x14ac:dyDescent="0.25">
      <c r="A6567" s="47">
        <v>39756</v>
      </c>
      <c r="B6567" s="45" t="str">
        <f t="shared" si="212"/>
        <v>November</v>
      </c>
      <c r="C6567" s="53">
        <f t="shared" si="213"/>
        <v>2008</v>
      </c>
      <c r="D6567" s="43" t="s">
        <v>104</v>
      </c>
      <c r="E6567" s="132">
        <v>39.865000000000002</v>
      </c>
    </row>
    <row r="6568" spans="1:5" ht="13.8" x14ac:dyDescent="0.25">
      <c r="A6568" s="47">
        <v>39756</v>
      </c>
      <c r="B6568" s="45" t="str">
        <f t="shared" si="212"/>
        <v>November</v>
      </c>
      <c r="C6568" s="53">
        <f t="shared" si="213"/>
        <v>2008</v>
      </c>
      <c r="D6568" s="43" t="s">
        <v>121</v>
      </c>
      <c r="E6568" s="132">
        <v>37.909999999999997</v>
      </c>
    </row>
    <row r="6569" spans="1:5" ht="13.8" x14ac:dyDescent="0.25">
      <c r="A6569" s="47">
        <v>39756</v>
      </c>
      <c r="B6569" s="45" t="str">
        <f t="shared" si="212"/>
        <v>November</v>
      </c>
      <c r="C6569" s="53">
        <f t="shared" si="213"/>
        <v>2008</v>
      </c>
      <c r="D6569" s="43" t="s">
        <v>122</v>
      </c>
      <c r="E6569" s="132">
        <v>34.340000000000003</v>
      </c>
    </row>
    <row r="6570" spans="1:5" ht="13.8" x14ac:dyDescent="0.25">
      <c r="A6570" s="47">
        <v>39756</v>
      </c>
      <c r="B6570" s="45" t="str">
        <f t="shared" si="212"/>
        <v>November</v>
      </c>
      <c r="C6570" s="53">
        <f t="shared" si="213"/>
        <v>2008</v>
      </c>
      <c r="D6570" s="43" t="s">
        <v>123</v>
      </c>
      <c r="E6570" s="132">
        <v>33.914999999999999</v>
      </c>
    </row>
    <row r="6571" spans="1:5" ht="13.8" x14ac:dyDescent="0.25">
      <c r="A6571" s="47">
        <v>39756</v>
      </c>
      <c r="B6571" s="45" t="str">
        <f t="shared" si="212"/>
        <v>November</v>
      </c>
      <c r="C6571" s="53">
        <f t="shared" si="213"/>
        <v>2008</v>
      </c>
      <c r="D6571" s="43" t="s">
        <v>99</v>
      </c>
      <c r="E6571" s="132">
        <v>38.494</v>
      </c>
    </row>
    <row r="6572" spans="1:5" ht="13.8" x14ac:dyDescent="0.25">
      <c r="A6572" s="47">
        <v>39756</v>
      </c>
      <c r="B6572" s="45" t="str">
        <f t="shared" si="212"/>
        <v>November</v>
      </c>
      <c r="C6572" s="53">
        <f t="shared" si="213"/>
        <v>2008</v>
      </c>
      <c r="D6572" s="43" t="s">
        <v>100</v>
      </c>
      <c r="E6572" s="132">
        <v>37.481000000000002</v>
      </c>
    </row>
    <row r="6573" spans="1:5" ht="13.8" x14ac:dyDescent="0.25">
      <c r="A6573" s="47">
        <v>39756</v>
      </c>
      <c r="B6573" s="45" t="str">
        <f t="shared" si="212"/>
        <v>November</v>
      </c>
      <c r="C6573" s="53">
        <f t="shared" si="213"/>
        <v>2008</v>
      </c>
      <c r="D6573" s="43" t="s">
        <v>101</v>
      </c>
      <c r="E6573" s="132">
        <v>35.860199999999999</v>
      </c>
    </row>
    <row r="6574" spans="1:5" ht="13.8" x14ac:dyDescent="0.25">
      <c r="A6574" s="47">
        <v>39756</v>
      </c>
      <c r="B6574" s="45" t="str">
        <f t="shared" si="212"/>
        <v>November</v>
      </c>
      <c r="C6574" s="53">
        <f t="shared" si="213"/>
        <v>2008</v>
      </c>
      <c r="D6574" s="43" t="s">
        <v>124</v>
      </c>
      <c r="E6574" s="132">
        <v>35.556299999999993</v>
      </c>
    </row>
    <row r="6575" spans="1:5" ht="13.8" x14ac:dyDescent="0.25">
      <c r="A6575" s="47">
        <v>39756</v>
      </c>
      <c r="B6575" s="45" t="str">
        <f t="shared" si="212"/>
        <v>November</v>
      </c>
      <c r="C6575" s="53">
        <f t="shared" si="213"/>
        <v>2008</v>
      </c>
      <c r="D6575" s="43" t="s">
        <v>125</v>
      </c>
      <c r="E6575" s="132">
        <v>31.808200000000003</v>
      </c>
    </row>
    <row r="6576" spans="1:5" ht="13.8" x14ac:dyDescent="0.25">
      <c r="A6576" s="47">
        <v>39756</v>
      </c>
      <c r="B6576" s="45" t="str">
        <f t="shared" si="212"/>
        <v>November</v>
      </c>
      <c r="C6576" s="53">
        <f t="shared" si="213"/>
        <v>2008</v>
      </c>
      <c r="D6576" s="43" t="s">
        <v>126</v>
      </c>
      <c r="E6576" s="132">
        <v>31.036200000000004</v>
      </c>
    </row>
    <row r="6577" spans="1:5" ht="13.8" x14ac:dyDescent="0.25">
      <c r="A6577" s="47">
        <v>39756</v>
      </c>
      <c r="B6577" s="45" t="str">
        <f t="shared" si="212"/>
        <v>November</v>
      </c>
      <c r="C6577" s="53">
        <f t="shared" si="213"/>
        <v>2008</v>
      </c>
      <c r="D6577" s="43" t="s">
        <v>127</v>
      </c>
      <c r="E6577" s="132">
        <v>28.382100000000001</v>
      </c>
    </row>
    <row r="6578" spans="1:5" ht="13.8" x14ac:dyDescent="0.25">
      <c r="A6578" s="47">
        <v>39756</v>
      </c>
      <c r="B6578" s="45" t="str">
        <f t="shared" si="212"/>
        <v>November</v>
      </c>
      <c r="C6578" s="53">
        <f t="shared" si="213"/>
        <v>2008</v>
      </c>
      <c r="D6578" s="43" t="s">
        <v>105</v>
      </c>
      <c r="E6578" s="132">
        <v>25.021100000000001</v>
      </c>
    </row>
    <row r="6579" spans="1:5" ht="13.8" x14ac:dyDescent="0.25">
      <c r="A6579" s="47">
        <v>39756</v>
      </c>
      <c r="B6579" s="45" t="str">
        <f t="shared" si="212"/>
        <v>November</v>
      </c>
      <c r="C6579" s="53">
        <f t="shared" si="213"/>
        <v>2008</v>
      </c>
      <c r="D6579" s="43" t="s">
        <v>128</v>
      </c>
      <c r="E6579" s="132">
        <v>25.4877</v>
      </c>
    </row>
    <row r="6580" spans="1:5" ht="13.8" x14ac:dyDescent="0.25">
      <c r="A6580" s="47">
        <v>39763</v>
      </c>
      <c r="B6580" s="45" t="str">
        <f t="shared" si="212"/>
        <v>November</v>
      </c>
      <c r="C6580" s="53">
        <f t="shared" si="213"/>
        <v>2008</v>
      </c>
      <c r="D6580" s="43" t="s">
        <v>131</v>
      </c>
      <c r="E6580" s="132">
        <v>31.4452</v>
      </c>
    </row>
    <row r="6581" spans="1:5" ht="13.8" x14ac:dyDescent="0.25">
      <c r="A6581" s="47">
        <v>39763</v>
      </c>
      <c r="B6581" s="45" t="str">
        <f t="shared" si="212"/>
        <v>November</v>
      </c>
      <c r="C6581" s="53">
        <f t="shared" si="213"/>
        <v>2008</v>
      </c>
      <c r="D6581" s="43" t="s">
        <v>115</v>
      </c>
      <c r="E6581" s="132">
        <v>31.14</v>
      </c>
    </row>
    <row r="6582" spans="1:5" ht="13.8" x14ac:dyDescent="0.25">
      <c r="A6582" s="47">
        <v>39763</v>
      </c>
      <c r="B6582" s="45" t="str">
        <f t="shared" si="212"/>
        <v>November</v>
      </c>
      <c r="C6582" s="53">
        <f t="shared" si="213"/>
        <v>2008</v>
      </c>
      <c r="D6582" s="43" t="s">
        <v>95</v>
      </c>
      <c r="E6582" s="132">
        <v>27.610799999999998</v>
      </c>
    </row>
    <row r="6583" spans="1:5" ht="13.8" x14ac:dyDescent="0.25">
      <c r="A6583" s="47">
        <v>39763</v>
      </c>
      <c r="B6583" s="45" t="str">
        <f t="shared" si="212"/>
        <v>November</v>
      </c>
      <c r="C6583" s="53">
        <f t="shared" si="213"/>
        <v>2008</v>
      </c>
      <c r="D6583" s="43" t="s">
        <v>96</v>
      </c>
      <c r="E6583" s="132">
        <v>26.365200000000002</v>
      </c>
    </row>
    <row r="6584" spans="1:5" ht="13.8" x14ac:dyDescent="0.25">
      <c r="A6584" s="47">
        <v>39763</v>
      </c>
      <c r="B6584" s="45" t="str">
        <f t="shared" si="212"/>
        <v>November</v>
      </c>
      <c r="C6584" s="53">
        <f t="shared" si="213"/>
        <v>2008</v>
      </c>
      <c r="D6584" s="43" t="s">
        <v>97</v>
      </c>
      <c r="E6584" s="132">
        <v>25.119600000000002</v>
      </c>
    </row>
    <row r="6585" spans="1:5" ht="13.8" x14ac:dyDescent="0.25">
      <c r="A6585" s="47">
        <v>39763</v>
      </c>
      <c r="B6585" s="45" t="str">
        <f t="shared" si="212"/>
        <v>November</v>
      </c>
      <c r="C6585" s="53">
        <f t="shared" si="213"/>
        <v>2008</v>
      </c>
      <c r="D6585" s="43" t="s">
        <v>98</v>
      </c>
      <c r="E6585" s="132">
        <v>19.721999999999998</v>
      </c>
    </row>
    <row r="6586" spans="1:5" ht="15.6" x14ac:dyDescent="0.3">
      <c r="A6586" s="47">
        <v>39763</v>
      </c>
      <c r="B6586" s="45" t="str">
        <f t="shared" si="212"/>
        <v>November</v>
      </c>
      <c r="C6586" s="53">
        <f t="shared" si="213"/>
        <v>2008</v>
      </c>
      <c r="D6586" s="130" t="s">
        <v>136</v>
      </c>
      <c r="E6586" s="132">
        <v>31.79</v>
      </c>
    </row>
    <row r="6587" spans="1:5" ht="13.8" x14ac:dyDescent="0.25">
      <c r="A6587" s="47">
        <v>39763</v>
      </c>
      <c r="B6587" s="45" t="str">
        <f t="shared" si="212"/>
        <v>November</v>
      </c>
      <c r="C6587" s="53">
        <f t="shared" si="213"/>
        <v>2008</v>
      </c>
      <c r="D6587" s="43" t="s">
        <v>118</v>
      </c>
      <c r="E6587" s="132">
        <v>29.204999999999998</v>
      </c>
    </row>
    <row r="6588" spans="1:5" ht="13.8" x14ac:dyDescent="0.25">
      <c r="A6588" s="47">
        <v>39763</v>
      </c>
      <c r="B6588" s="45" t="str">
        <f t="shared" si="212"/>
        <v>November</v>
      </c>
      <c r="C6588" s="53">
        <f t="shared" si="213"/>
        <v>2008</v>
      </c>
      <c r="D6588" s="43" t="s">
        <v>102</v>
      </c>
      <c r="E6588" s="132">
        <v>28.82</v>
      </c>
    </row>
    <row r="6589" spans="1:5" ht="13.8" x14ac:dyDescent="0.25">
      <c r="A6589" s="47">
        <v>39763</v>
      </c>
      <c r="B6589" s="45" t="str">
        <f t="shared" si="212"/>
        <v>November</v>
      </c>
      <c r="C6589" s="53">
        <f t="shared" si="213"/>
        <v>2008</v>
      </c>
      <c r="D6589" s="43" t="s">
        <v>119</v>
      </c>
      <c r="E6589" s="132">
        <v>27.885000000000002</v>
      </c>
    </row>
    <row r="6590" spans="1:5" ht="13.8" x14ac:dyDescent="0.25">
      <c r="A6590" s="47">
        <v>39763</v>
      </c>
      <c r="B6590" s="45" t="str">
        <f t="shared" si="212"/>
        <v>November</v>
      </c>
      <c r="C6590" s="53">
        <f t="shared" si="213"/>
        <v>2008</v>
      </c>
      <c r="D6590" s="43" t="s">
        <v>120</v>
      </c>
      <c r="E6590" s="132">
        <v>26.454999999999998</v>
      </c>
    </row>
    <row r="6591" spans="1:5" ht="13.8" x14ac:dyDescent="0.25">
      <c r="A6591" s="47">
        <v>39763</v>
      </c>
      <c r="B6591" s="45" t="str">
        <f t="shared" si="212"/>
        <v>November</v>
      </c>
      <c r="C6591" s="53">
        <f t="shared" si="213"/>
        <v>2008</v>
      </c>
      <c r="D6591" s="43" t="s">
        <v>103</v>
      </c>
      <c r="E6591" s="132">
        <v>25.52</v>
      </c>
    </row>
    <row r="6592" spans="1:5" ht="13.8" x14ac:dyDescent="0.25">
      <c r="A6592" s="47">
        <v>39763</v>
      </c>
      <c r="B6592" s="45" t="str">
        <f t="shared" si="212"/>
        <v>November</v>
      </c>
      <c r="C6592" s="53">
        <f t="shared" si="213"/>
        <v>2008</v>
      </c>
      <c r="D6592" s="43" t="s">
        <v>116</v>
      </c>
      <c r="E6592" s="132">
        <v>18.713100000000001</v>
      </c>
    </row>
    <row r="6593" spans="1:5" ht="13.8" x14ac:dyDescent="0.25">
      <c r="A6593" s="47">
        <v>39763</v>
      </c>
      <c r="B6593" s="45" t="str">
        <f t="shared" si="212"/>
        <v>November</v>
      </c>
      <c r="C6593" s="53">
        <f t="shared" si="213"/>
        <v>2008</v>
      </c>
      <c r="D6593" s="43" t="s">
        <v>104</v>
      </c>
      <c r="E6593" s="132">
        <v>24.341100000000001</v>
      </c>
    </row>
    <row r="6594" spans="1:5" ht="13.8" x14ac:dyDescent="0.25">
      <c r="A6594" s="47">
        <v>39763</v>
      </c>
      <c r="B6594" s="45" t="str">
        <f t="shared" si="212"/>
        <v>November</v>
      </c>
      <c r="C6594" s="53">
        <f t="shared" si="213"/>
        <v>2008</v>
      </c>
      <c r="D6594" s="43" t="s">
        <v>121</v>
      </c>
      <c r="E6594" s="132">
        <v>23.147399999999998</v>
      </c>
    </row>
    <row r="6595" spans="1:5" ht="13.8" x14ac:dyDescent="0.25">
      <c r="A6595" s="47">
        <v>39763</v>
      </c>
      <c r="B6595" s="45" t="str">
        <f t="shared" si="212"/>
        <v>November</v>
      </c>
      <c r="C6595" s="53">
        <f t="shared" si="213"/>
        <v>2008</v>
      </c>
      <c r="D6595" s="43" t="s">
        <v>122</v>
      </c>
      <c r="E6595" s="132">
        <v>20.967600000000001</v>
      </c>
    </row>
    <row r="6596" spans="1:5" ht="13.8" x14ac:dyDescent="0.25">
      <c r="A6596" s="47">
        <v>39763</v>
      </c>
      <c r="B6596" s="45" t="str">
        <f t="shared" ref="B6596:B6657" si="214">TEXT(A6596,"mmmm")</f>
        <v>November</v>
      </c>
      <c r="C6596" s="53">
        <f t="shared" ref="C6596:C6657" si="215">YEAR(A6596)</f>
        <v>2008</v>
      </c>
      <c r="D6596" s="43" t="s">
        <v>123</v>
      </c>
      <c r="E6596" s="132">
        <v>20.708099999999998</v>
      </c>
    </row>
    <row r="6597" spans="1:5" ht="13.8" x14ac:dyDescent="0.25">
      <c r="A6597" s="47">
        <v>39763</v>
      </c>
      <c r="B6597" s="45" t="str">
        <f t="shared" si="214"/>
        <v>November</v>
      </c>
      <c r="C6597" s="53">
        <f t="shared" si="215"/>
        <v>2008</v>
      </c>
      <c r="D6597" s="43" t="s">
        <v>99</v>
      </c>
      <c r="E6597" s="132">
        <v>16.643999999999998</v>
      </c>
    </row>
    <row r="6598" spans="1:5" ht="13.8" x14ac:dyDescent="0.25">
      <c r="A6598" s="47">
        <v>39763</v>
      </c>
      <c r="B6598" s="45" t="str">
        <f t="shared" si="214"/>
        <v>November</v>
      </c>
      <c r="C6598" s="53">
        <f t="shared" si="215"/>
        <v>2008</v>
      </c>
      <c r="D6598" s="43" t="s">
        <v>100</v>
      </c>
      <c r="E6598" s="132">
        <v>16.206000000000003</v>
      </c>
    </row>
    <row r="6599" spans="1:5" ht="13.8" x14ac:dyDescent="0.25">
      <c r="A6599" s="47">
        <v>39763</v>
      </c>
      <c r="B6599" s="45" t="str">
        <f t="shared" si="214"/>
        <v>November</v>
      </c>
      <c r="C6599" s="53">
        <f t="shared" si="215"/>
        <v>2008</v>
      </c>
      <c r="D6599" s="43" t="s">
        <v>101</v>
      </c>
      <c r="E6599" s="132">
        <v>15.5052</v>
      </c>
    </row>
    <row r="6600" spans="1:5" ht="13.8" x14ac:dyDescent="0.25">
      <c r="A6600" s="47">
        <v>39763</v>
      </c>
      <c r="B6600" s="45" t="str">
        <f t="shared" si="214"/>
        <v>November</v>
      </c>
      <c r="C6600" s="53">
        <f t="shared" si="215"/>
        <v>2008</v>
      </c>
      <c r="D6600" s="43" t="s">
        <v>124</v>
      </c>
      <c r="E6600" s="132">
        <v>15.373799999999999</v>
      </c>
    </row>
    <row r="6601" spans="1:5" ht="13.8" x14ac:dyDescent="0.25">
      <c r="A6601" s="47">
        <v>39763</v>
      </c>
      <c r="B6601" s="45" t="str">
        <f t="shared" si="214"/>
        <v>November</v>
      </c>
      <c r="C6601" s="53">
        <f t="shared" si="215"/>
        <v>2008</v>
      </c>
      <c r="D6601" s="43" t="s">
        <v>125</v>
      </c>
      <c r="E6601" s="132">
        <v>13.753200000000001</v>
      </c>
    </row>
    <row r="6602" spans="1:5" ht="13.8" x14ac:dyDescent="0.25">
      <c r="A6602" s="47">
        <v>39763</v>
      </c>
      <c r="B6602" s="45" t="str">
        <f t="shared" si="214"/>
        <v>November</v>
      </c>
      <c r="C6602" s="53">
        <f t="shared" si="215"/>
        <v>2008</v>
      </c>
      <c r="D6602" s="43" t="s">
        <v>126</v>
      </c>
      <c r="E6602" s="132">
        <v>13.843700000000002</v>
      </c>
    </row>
    <row r="6603" spans="1:5" ht="13.8" x14ac:dyDescent="0.25">
      <c r="A6603" s="47">
        <v>39763</v>
      </c>
      <c r="B6603" s="45" t="str">
        <f t="shared" si="214"/>
        <v>November</v>
      </c>
      <c r="C6603" s="53">
        <f t="shared" si="215"/>
        <v>2008</v>
      </c>
      <c r="D6603" s="43" t="s">
        <v>127</v>
      </c>
      <c r="E6603" s="132">
        <v>13.0296</v>
      </c>
    </row>
    <row r="6604" spans="1:5" ht="13.8" x14ac:dyDescent="0.25">
      <c r="A6604" s="47">
        <v>39763</v>
      </c>
      <c r="B6604" s="45" t="str">
        <f t="shared" si="214"/>
        <v>November</v>
      </c>
      <c r="C6604" s="53">
        <f t="shared" si="215"/>
        <v>2008</v>
      </c>
      <c r="D6604" s="43" t="s">
        <v>105</v>
      </c>
      <c r="E6604" s="132">
        <v>10.818600000000002</v>
      </c>
    </row>
    <row r="6605" spans="1:5" ht="13.8" x14ac:dyDescent="0.25">
      <c r="A6605" s="47">
        <v>39763</v>
      </c>
      <c r="B6605" s="45" t="str">
        <f t="shared" si="214"/>
        <v>November</v>
      </c>
      <c r="C6605" s="53">
        <f t="shared" si="215"/>
        <v>2008</v>
      </c>
      <c r="D6605" s="43" t="s">
        <v>128</v>
      </c>
      <c r="E6605" s="132">
        <v>12.3202</v>
      </c>
    </row>
    <row r="6606" spans="1:5" ht="13.8" x14ac:dyDescent="0.25">
      <c r="A6606" s="47">
        <v>39770</v>
      </c>
      <c r="B6606" s="45" t="str">
        <f t="shared" si="214"/>
        <v>November</v>
      </c>
      <c r="C6606" s="53">
        <f t="shared" si="215"/>
        <v>2008</v>
      </c>
      <c r="D6606" s="43" t="s">
        <v>131</v>
      </c>
      <c r="E6606" s="132">
        <v>25.255199999999999</v>
      </c>
    </row>
    <row r="6607" spans="1:5" ht="13.8" x14ac:dyDescent="0.25">
      <c r="A6607" s="47">
        <v>39770</v>
      </c>
      <c r="B6607" s="45" t="str">
        <f t="shared" si="214"/>
        <v>November</v>
      </c>
      <c r="C6607" s="53">
        <f t="shared" si="215"/>
        <v>2008</v>
      </c>
      <c r="D6607" s="43" t="s">
        <v>115</v>
      </c>
      <c r="E6607" s="132">
        <v>25.2</v>
      </c>
    </row>
    <row r="6608" spans="1:5" ht="13.8" x14ac:dyDescent="0.25">
      <c r="A6608" s="47">
        <v>39770</v>
      </c>
      <c r="B6608" s="45" t="str">
        <f t="shared" si="214"/>
        <v>November</v>
      </c>
      <c r="C6608" s="53">
        <f t="shared" si="215"/>
        <v>2008</v>
      </c>
      <c r="D6608" s="43" t="s">
        <v>95</v>
      </c>
      <c r="E6608" s="132">
        <v>22.344000000000001</v>
      </c>
    </row>
    <row r="6609" spans="1:5" ht="13.8" x14ac:dyDescent="0.25">
      <c r="A6609" s="47">
        <v>39770</v>
      </c>
      <c r="B6609" s="45" t="str">
        <f t="shared" si="214"/>
        <v>November</v>
      </c>
      <c r="C6609" s="53">
        <f t="shared" si="215"/>
        <v>2008</v>
      </c>
      <c r="D6609" s="43" t="s">
        <v>96</v>
      </c>
      <c r="E6609" s="132">
        <v>21.335999999999999</v>
      </c>
    </row>
    <row r="6610" spans="1:5" ht="13.8" x14ac:dyDescent="0.25">
      <c r="A6610" s="47">
        <v>39770</v>
      </c>
      <c r="B6610" s="45" t="str">
        <f t="shared" si="214"/>
        <v>November</v>
      </c>
      <c r="C6610" s="53">
        <f t="shared" si="215"/>
        <v>2008</v>
      </c>
      <c r="D6610" s="43" t="s">
        <v>97</v>
      </c>
      <c r="E6610" s="132">
        <v>20.327999999999999</v>
      </c>
    </row>
    <row r="6611" spans="1:5" ht="13.8" x14ac:dyDescent="0.25">
      <c r="A6611" s="47">
        <v>39770</v>
      </c>
      <c r="B6611" s="45" t="str">
        <f t="shared" si="214"/>
        <v>November</v>
      </c>
      <c r="C6611" s="53">
        <f t="shared" si="215"/>
        <v>2008</v>
      </c>
      <c r="D6611" s="43" t="s">
        <v>98</v>
      </c>
      <c r="E6611" s="132">
        <v>15.96</v>
      </c>
    </row>
    <row r="6612" spans="1:5" ht="15.6" x14ac:dyDescent="0.3">
      <c r="A6612" s="47">
        <v>39770</v>
      </c>
      <c r="B6612" s="45" t="str">
        <f t="shared" si="214"/>
        <v>November</v>
      </c>
      <c r="C6612" s="53">
        <f t="shared" si="215"/>
        <v>2008</v>
      </c>
      <c r="D6612" s="130" t="s">
        <v>136</v>
      </c>
      <c r="E6612" s="132">
        <v>27.686200000000003</v>
      </c>
    </row>
    <row r="6613" spans="1:5" ht="13.8" x14ac:dyDescent="0.25">
      <c r="A6613" s="47">
        <v>39770</v>
      </c>
      <c r="B6613" s="45" t="str">
        <f t="shared" si="214"/>
        <v>November</v>
      </c>
      <c r="C6613" s="53">
        <f t="shared" si="215"/>
        <v>2008</v>
      </c>
      <c r="D6613" s="43" t="s">
        <v>118</v>
      </c>
      <c r="E6613" s="132">
        <v>25.434899999999999</v>
      </c>
    </row>
    <row r="6614" spans="1:5" ht="13.8" x14ac:dyDescent="0.25">
      <c r="A6614" s="47">
        <v>39770</v>
      </c>
      <c r="B6614" s="45" t="str">
        <f t="shared" si="214"/>
        <v>November</v>
      </c>
      <c r="C6614" s="53">
        <f t="shared" si="215"/>
        <v>2008</v>
      </c>
      <c r="D6614" s="43" t="s">
        <v>102</v>
      </c>
      <c r="E6614" s="132">
        <v>25.099599999999999</v>
      </c>
    </row>
    <row r="6615" spans="1:5" ht="13.8" x14ac:dyDescent="0.25">
      <c r="A6615" s="47">
        <v>39770</v>
      </c>
      <c r="B6615" s="45" t="str">
        <f t="shared" si="214"/>
        <v>November</v>
      </c>
      <c r="C6615" s="53">
        <f t="shared" si="215"/>
        <v>2008</v>
      </c>
      <c r="D6615" s="43" t="s">
        <v>119</v>
      </c>
      <c r="E6615" s="132">
        <v>24.285300000000003</v>
      </c>
    </row>
    <row r="6616" spans="1:5" ht="13.8" x14ac:dyDescent="0.25">
      <c r="A6616" s="47">
        <v>39770</v>
      </c>
      <c r="B6616" s="45" t="str">
        <f t="shared" si="214"/>
        <v>November</v>
      </c>
      <c r="C6616" s="53">
        <f t="shared" si="215"/>
        <v>2008</v>
      </c>
      <c r="D6616" s="43" t="s">
        <v>120</v>
      </c>
      <c r="E6616" s="132">
        <v>23.039899999999999</v>
      </c>
    </row>
    <row r="6617" spans="1:5" ht="13.8" x14ac:dyDescent="0.25">
      <c r="A6617" s="47">
        <v>39770</v>
      </c>
      <c r="B6617" s="45" t="str">
        <f t="shared" si="214"/>
        <v>November</v>
      </c>
      <c r="C6617" s="53">
        <f t="shared" si="215"/>
        <v>2008</v>
      </c>
      <c r="D6617" s="43" t="s">
        <v>103</v>
      </c>
      <c r="E6617" s="132">
        <v>22.2256</v>
      </c>
    </row>
    <row r="6618" spans="1:5" ht="13.8" x14ac:dyDescent="0.25">
      <c r="A6618" s="47">
        <v>39770</v>
      </c>
      <c r="B6618" s="45" t="str">
        <f t="shared" si="214"/>
        <v>November</v>
      </c>
      <c r="C6618" s="53">
        <f t="shared" si="215"/>
        <v>2008</v>
      </c>
      <c r="D6618" s="43" t="s">
        <v>116</v>
      </c>
      <c r="E6618" s="132">
        <v>14.723100000000002</v>
      </c>
    </row>
    <row r="6619" spans="1:5" ht="13.8" x14ac:dyDescent="0.25">
      <c r="A6619" s="47">
        <v>39770</v>
      </c>
      <c r="B6619" s="45" t="str">
        <f t="shared" si="214"/>
        <v>November</v>
      </c>
      <c r="C6619" s="53">
        <f t="shared" si="215"/>
        <v>2008</v>
      </c>
      <c r="D6619" s="43" t="s">
        <v>104</v>
      </c>
      <c r="E6619" s="132">
        <v>17.118500000000001</v>
      </c>
    </row>
    <row r="6620" spans="1:5" ht="13.8" x14ac:dyDescent="0.25">
      <c r="A6620" s="47">
        <v>39770</v>
      </c>
      <c r="B6620" s="45" t="str">
        <f t="shared" si="214"/>
        <v>November</v>
      </c>
      <c r="C6620" s="53">
        <f t="shared" si="215"/>
        <v>2008</v>
      </c>
      <c r="D6620" s="43" t="s">
        <v>121</v>
      </c>
      <c r="E6620" s="132">
        <v>16.279</v>
      </c>
    </row>
    <row r="6621" spans="1:5" ht="13.8" x14ac:dyDescent="0.25">
      <c r="A6621" s="47">
        <v>39770</v>
      </c>
      <c r="B6621" s="45" t="str">
        <f t="shared" si="214"/>
        <v>November</v>
      </c>
      <c r="C6621" s="53">
        <f t="shared" si="215"/>
        <v>2008</v>
      </c>
      <c r="D6621" s="43" t="s">
        <v>122</v>
      </c>
      <c r="E6621" s="132">
        <v>14.745999999999999</v>
      </c>
    </row>
    <row r="6622" spans="1:5" ht="13.8" x14ac:dyDescent="0.25">
      <c r="A6622" s="47">
        <v>39770</v>
      </c>
      <c r="B6622" s="45" t="str">
        <f t="shared" si="214"/>
        <v>November</v>
      </c>
      <c r="C6622" s="53">
        <f t="shared" si="215"/>
        <v>2008</v>
      </c>
      <c r="D6622" s="43" t="s">
        <v>123</v>
      </c>
      <c r="E6622" s="132">
        <v>14.563500000000001</v>
      </c>
    </row>
    <row r="6623" spans="1:5" ht="13.8" x14ac:dyDescent="0.25">
      <c r="A6623" s="47">
        <v>39770</v>
      </c>
      <c r="B6623" s="45" t="str">
        <f t="shared" si="214"/>
        <v>November</v>
      </c>
      <c r="C6623" s="53">
        <f t="shared" si="215"/>
        <v>2008</v>
      </c>
      <c r="D6623" s="43" t="s">
        <v>99</v>
      </c>
      <c r="E6623" s="132">
        <v>12.73</v>
      </c>
    </row>
    <row r="6624" spans="1:5" ht="13.8" x14ac:dyDescent="0.25">
      <c r="A6624" s="47">
        <v>39770</v>
      </c>
      <c r="B6624" s="45" t="str">
        <f t="shared" si="214"/>
        <v>November</v>
      </c>
      <c r="C6624" s="53">
        <f t="shared" si="215"/>
        <v>2008</v>
      </c>
      <c r="D6624" s="43" t="s">
        <v>100</v>
      </c>
      <c r="E6624" s="132">
        <v>12.395</v>
      </c>
    </row>
    <row r="6625" spans="1:5" ht="13.8" x14ac:dyDescent="0.25">
      <c r="A6625" s="47">
        <v>39770</v>
      </c>
      <c r="B6625" s="45" t="str">
        <f t="shared" si="214"/>
        <v>November</v>
      </c>
      <c r="C6625" s="53">
        <f t="shared" si="215"/>
        <v>2008</v>
      </c>
      <c r="D6625" s="43" t="s">
        <v>101</v>
      </c>
      <c r="E6625" s="132">
        <v>11.859000000000002</v>
      </c>
    </row>
    <row r="6626" spans="1:5" ht="13.8" x14ac:dyDescent="0.25">
      <c r="A6626" s="47">
        <v>39770</v>
      </c>
      <c r="B6626" s="45" t="str">
        <f t="shared" si="214"/>
        <v>November</v>
      </c>
      <c r="C6626" s="53">
        <f t="shared" si="215"/>
        <v>2008</v>
      </c>
      <c r="D6626" s="43" t="s">
        <v>124</v>
      </c>
      <c r="E6626" s="132">
        <v>11.7585</v>
      </c>
    </row>
    <row r="6627" spans="1:5" ht="13.8" x14ac:dyDescent="0.25">
      <c r="A6627" s="47">
        <v>39770</v>
      </c>
      <c r="B6627" s="45" t="str">
        <f t="shared" si="214"/>
        <v>November</v>
      </c>
      <c r="C6627" s="53">
        <f t="shared" si="215"/>
        <v>2008</v>
      </c>
      <c r="D6627" s="43" t="s">
        <v>125</v>
      </c>
      <c r="E6627" s="132">
        <v>10.519</v>
      </c>
    </row>
    <row r="6628" spans="1:5" ht="13.8" x14ac:dyDescent="0.25">
      <c r="A6628" s="47">
        <v>39770</v>
      </c>
      <c r="B6628" s="45" t="str">
        <f t="shared" si="214"/>
        <v>November</v>
      </c>
      <c r="C6628" s="53">
        <f t="shared" si="215"/>
        <v>2008</v>
      </c>
      <c r="D6628" s="43" t="s">
        <v>126</v>
      </c>
      <c r="E6628" s="132">
        <v>10.764000000000001</v>
      </c>
    </row>
    <row r="6629" spans="1:5" ht="13.8" x14ac:dyDescent="0.25">
      <c r="A6629" s="47">
        <v>39770</v>
      </c>
      <c r="B6629" s="45" t="str">
        <f t="shared" si="214"/>
        <v>November</v>
      </c>
      <c r="C6629" s="53">
        <f t="shared" si="215"/>
        <v>2008</v>
      </c>
      <c r="D6629" s="43" t="s">
        <v>127</v>
      </c>
      <c r="E6629" s="132">
        <v>10.279500000000001</v>
      </c>
    </row>
    <row r="6630" spans="1:5" ht="13.8" x14ac:dyDescent="0.25">
      <c r="A6630" s="47">
        <v>39770</v>
      </c>
      <c r="B6630" s="45" t="str">
        <f t="shared" si="214"/>
        <v>November</v>
      </c>
      <c r="C6630" s="53">
        <f t="shared" si="215"/>
        <v>2008</v>
      </c>
      <c r="D6630" s="43" t="s">
        <v>105</v>
      </c>
      <c r="E6630" s="132">
        <v>8.2744999999999997</v>
      </c>
    </row>
    <row r="6631" spans="1:5" ht="13.8" x14ac:dyDescent="0.25">
      <c r="A6631" s="47">
        <v>39770</v>
      </c>
      <c r="B6631" s="45" t="str">
        <f t="shared" si="214"/>
        <v>November</v>
      </c>
      <c r="C6631" s="53">
        <f t="shared" si="215"/>
        <v>2008</v>
      </c>
      <c r="D6631" s="43" t="s">
        <v>128</v>
      </c>
      <c r="E6631" s="132">
        <v>9.9614999999999991</v>
      </c>
    </row>
    <row r="6632" spans="1:5" ht="13.8" x14ac:dyDescent="0.25">
      <c r="A6632" s="47">
        <v>39777</v>
      </c>
      <c r="B6632" s="45" t="str">
        <f t="shared" si="214"/>
        <v>November</v>
      </c>
      <c r="C6632" s="53">
        <f t="shared" si="215"/>
        <v>2008</v>
      </c>
      <c r="D6632" s="43" t="s">
        <v>131</v>
      </c>
    </row>
    <row r="6633" spans="1:5" ht="13.8" x14ac:dyDescent="0.25">
      <c r="A6633" s="47">
        <v>39777</v>
      </c>
      <c r="B6633" s="45" t="str">
        <f t="shared" si="214"/>
        <v>November</v>
      </c>
      <c r="C6633" s="53">
        <f t="shared" si="215"/>
        <v>2008</v>
      </c>
      <c r="D6633" s="43" t="s">
        <v>115</v>
      </c>
      <c r="E6633" s="132">
        <v>24.36</v>
      </c>
    </row>
    <row r="6634" spans="1:5" ht="13.8" x14ac:dyDescent="0.25">
      <c r="A6634" s="47">
        <v>39777</v>
      </c>
      <c r="B6634" s="45" t="str">
        <f t="shared" si="214"/>
        <v>November</v>
      </c>
      <c r="C6634" s="53">
        <f t="shared" si="215"/>
        <v>2008</v>
      </c>
      <c r="D6634" s="43" t="s">
        <v>95</v>
      </c>
      <c r="E6634" s="132">
        <v>21.5992</v>
      </c>
    </row>
    <row r="6635" spans="1:5" ht="13.8" x14ac:dyDescent="0.25">
      <c r="A6635" s="47">
        <v>39777</v>
      </c>
      <c r="B6635" s="45" t="str">
        <f t="shared" si="214"/>
        <v>November</v>
      </c>
      <c r="C6635" s="53">
        <f t="shared" si="215"/>
        <v>2008</v>
      </c>
      <c r="D6635" s="43" t="s">
        <v>96</v>
      </c>
      <c r="E6635" s="132">
        <v>20.6248</v>
      </c>
    </row>
    <row r="6636" spans="1:5" ht="13.8" x14ac:dyDescent="0.25">
      <c r="A6636" s="47">
        <v>39777</v>
      </c>
      <c r="B6636" s="45" t="str">
        <f t="shared" si="214"/>
        <v>November</v>
      </c>
      <c r="C6636" s="53">
        <f t="shared" si="215"/>
        <v>2008</v>
      </c>
      <c r="D6636" s="43" t="s">
        <v>97</v>
      </c>
      <c r="E6636" s="132">
        <v>19.650400000000001</v>
      </c>
    </row>
    <row r="6637" spans="1:5" ht="13.8" x14ac:dyDescent="0.25">
      <c r="A6637" s="47">
        <v>39777</v>
      </c>
      <c r="B6637" s="45" t="str">
        <f t="shared" si="214"/>
        <v>November</v>
      </c>
      <c r="C6637" s="53">
        <f t="shared" si="215"/>
        <v>2008</v>
      </c>
      <c r="D6637" s="43" t="s">
        <v>98</v>
      </c>
      <c r="E6637" s="132">
        <v>15.427999999999999</v>
      </c>
    </row>
    <row r="6638" spans="1:5" ht="15.6" x14ac:dyDescent="0.3">
      <c r="A6638" s="47">
        <v>39777</v>
      </c>
      <c r="B6638" s="45" t="str">
        <f t="shared" si="214"/>
        <v>November</v>
      </c>
      <c r="C6638" s="53">
        <f t="shared" si="215"/>
        <v>2008</v>
      </c>
      <c r="D6638" s="130" t="s">
        <v>136</v>
      </c>
      <c r="E6638" s="132">
        <v>22.831</v>
      </c>
    </row>
    <row r="6639" spans="1:5" ht="13.8" x14ac:dyDescent="0.25">
      <c r="A6639" s="47">
        <v>39777</v>
      </c>
      <c r="B6639" s="45" t="str">
        <f t="shared" si="214"/>
        <v>November</v>
      </c>
      <c r="C6639" s="53">
        <f t="shared" si="215"/>
        <v>2008</v>
      </c>
      <c r="D6639" s="43" t="s">
        <v>118</v>
      </c>
      <c r="E6639" s="132">
        <v>20.974499999999999</v>
      </c>
    </row>
    <row r="6640" spans="1:5" ht="13.8" x14ac:dyDescent="0.25">
      <c r="A6640" s="47">
        <v>39777</v>
      </c>
      <c r="B6640" s="45" t="str">
        <f t="shared" si="214"/>
        <v>November</v>
      </c>
      <c r="C6640" s="53">
        <f t="shared" si="215"/>
        <v>2008</v>
      </c>
      <c r="D6640" s="43" t="s">
        <v>102</v>
      </c>
      <c r="E6640" s="132">
        <v>20.698</v>
      </c>
    </row>
    <row r="6641" spans="1:5" ht="13.8" x14ac:dyDescent="0.25">
      <c r="A6641" s="47">
        <v>39777</v>
      </c>
      <c r="B6641" s="45" t="str">
        <f t="shared" si="214"/>
        <v>November</v>
      </c>
      <c r="C6641" s="53">
        <f t="shared" si="215"/>
        <v>2008</v>
      </c>
      <c r="D6641" s="43" t="s">
        <v>119</v>
      </c>
      <c r="E6641" s="132">
        <v>20.026500000000002</v>
      </c>
    </row>
    <row r="6642" spans="1:5" ht="13.8" x14ac:dyDescent="0.25">
      <c r="A6642" s="47">
        <v>39777</v>
      </c>
      <c r="B6642" s="45" t="str">
        <f t="shared" si="214"/>
        <v>November</v>
      </c>
      <c r="C6642" s="53">
        <f t="shared" si="215"/>
        <v>2008</v>
      </c>
      <c r="D6642" s="43" t="s">
        <v>120</v>
      </c>
      <c r="E6642" s="132">
        <v>18.999499999999998</v>
      </c>
    </row>
    <row r="6643" spans="1:5" ht="13.8" x14ac:dyDescent="0.25">
      <c r="A6643" s="47">
        <v>39777</v>
      </c>
      <c r="B6643" s="45" t="str">
        <f t="shared" si="214"/>
        <v>November</v>
      </c>
      <c r="C6643" s="53">
        <f t="shared" si="215"/>
        <v>2008</v>
      </c>
      <c r="D6643" s="43" t="s">
        <v>103</v>
      </c>
      <c r="E6643" s="132">
        <v>18.327999999999999</v>
      </c>
    </row>
    <row r="6644" spans="1:5" ht="13.8" x14ac:dyDescent="0.25">
      <c r="A6644" s="47">
        <v>39777</v>
      </c>
      <c r="B6644" s="45" t="str">
        <f t="shared" si="214"/>
        <v>November</v>
      </c>
      <c r="C6644" s="53">
        <f t="shared" si="215"/>
        <v>2008</v>
      </c>
      <c r="D6644" s="43" t="s">
        <v>116</v>
      </c>
      <c r="E6644" s="132">
        <v>12.169500000000001</v>
      </c>
    </row>
    <row r="6645" spans="1:5" ht="13.8" x14ac:dyDescent="0.25">
      <c r="A6645" s="47">
        <v>39777</v>
      </c>
      <c r="B6645" s="45" t="str">
        <f t="shared" si="214"/>
        <v>November</v>
      </c>
      <c r="C6645" s="53">
        <f t="shared" si="215"/>
        <v>2008</v>
      </c>
      <c r="D6645" s="43" t="s">
        <v>104</v>
      </c>
      <c r="E6645" s="132">
        <v>14.351400000000002</v>
      </c>
    </row>
    <row r="6646" spans="1:5" ht="13.8" x14ac:dyDescent="0.25">
      <c r="A6646" s="47">
        <v>39777</v>
      </c>
      <c r="B6646" s="45" t="str">
        <f t="shared" si="214"/>
        <v>November</v>
      </c>
      <c r="C6646" s="53">
        <f t="shared" si="215"/>
        <v>2008</v>
      </c>
      <c r="D6646" s="43" t="s">
        <v>121</v>
      </c>
      <c r="E6646" s="132">
        <v>13.647600000000001</v>
      </c>
    </row>
    <row r="6647" spans="1:5" ht="13.8" x14ac:dyDescent="0.25">
      <c r="A6647" s="47">
        <v>39777</v>
      </c>
      <c r="B6647" s="45" t="str">
        <f t="shared" si="214"/>
        <v>November</v>
      </c>
      <c r="C6647" s="53">
        <f t="shared" si="215"/>
        <v>2008</v>
      </c>
      <c r="D6647" s="43" t="s">
        <v>122</v>
      </c>
      <c r="E6647" s="132">
        <v>12.362400000000001</v>
      </c>
    </row>
    <row r="6648" spans="1:5" ht="13.8" x14ac:dyDescent="0.25">
      <c r="A6648" s="47">
        <v>39777</v>
      </c>
      <c r="B6648" s="45" t="str">
        <f t="shared" si="214"/>
        <v>November</v>
      </c>
      <c r="C6648" s="53">
        <f t="shared" si="215"/>
        <v>2008</v>
      </c>
      <c r="D6648" s="43" t="s">
        <v>123</v>
      </c>
      <c r="E6648" s="132">
        <v>12.2094</v>
      </c>
    </row>
    <row r="6649" spans="1:5" ht="13.8" x14ac:dyDescent="0.25">
      <c r="A6649" s="47">
        <v>39777</v>
      </c>
      <c r="B6649" s="45" t="str">
        <f t="shared" si="214"/>
        <v>November</v>
      </c>
      <c r="C6649" s="53">
        <f t="shared" si="215"/>
        <v>2008</v>
      </c>
      <c r="D6649" s="43" t="s">
        <v>99</v>
      </c>
      <c r="E6649" s="132">
        <v>11.437999999999999</v>
      </c>
    </row>
    <row r="6650" spans="1:5" ht="13.8" x14ac:dyDescent="0.25">
      <c r="A6650" s="47">
        <v>39777</v>
      </c>
      <c r="B6650" s="45" t="str">
        <f t="shared" si="214"/>
        <v>November</v>
      </c>
      <c r="C6650" s="53">
        <f t="shared" si="215"/>
        <v>2008</v>
      </c>
      <c r="D6650" s="43" t="s">
        <v>100</v>
      </c>
      <c r="E6650" s="132">
        <v>11.137</v>
      </c>
    </row>
    <row r="6651" spans="1:5" ht="13.8" x14ac:dyDescent="0.25">
      <c r="A6651" s="47">
        <v>39777</v>
      </c>
      <c r="B6651" s="45" t="str">
        <f t="shared" si="214"/>
        <v>November</v>
      </c>
      <c r="C6651" s="53">
        <f t="shared" si="215"/>
        <v>2008</v>
      </c>
      <c r="D6651" s="43" t="s">
        <v>101</v>
      </c>
      <c r="E6651" s="132">
        <v>10.6554</v>
      </c>
    </row>
    <row r="6652" spans="1:5" ht="13.8" x14ac:dyDescent="0.25">
      <c r="A6652" s="47">
        <v>39777</v>
      </c>
      <c r="B6652" s="45" t="str">
        <f t="shared" si="214"/>
        <v>November</v>
      </c>
      <c r="C6652" s="53">
        <f t="shared" si="215"/>
        <v>2008</v>
      </c>
      <c r="D6652" s="43" t="s">
        <v>124</v>
      </c>
      <c r="E6652" s="132">
        <v>10.565099999999999</v>
      </c>
    </row>
    <row r="6653" spans="1:5" ht="13.8" x14ac:dyDescent="0.25">
      <c r="A6653" s="47">
        <v>39777</v>
      </c>
      <c r="B6653" s="45" t="str">
        <f t="shared" si="214"/>
        <v>November</v>
      </c>
      <c r="C6653" s="53">
        <f t="shared" si="215"/>
        <v>2008</v>
      </c>
      <c r="D6653" s="43" t="s">
        <v>125</v>
      </c>
      <c r="E6653" s="132">
        <v>9.4513999999999996</v>
      </c>
    </row>
    <row r="6654" spans="1:5" ht="13.8" x14ac:dyDescent="0.25">
      <c r="A6654" s="47">
        <v>39777</v>
      </c>
      <c r="B6654" s="45" t="str">
        <f t="shared" si="214"/>
        <v>November</v>
      </c>
      <c r="C6654" s="53">
        <f t="shared" si="215"/>
        <v>2008</v>
      </c>
      <c r="D6654" s="43" t="s">
        <v>126</v>
      </c>
      <c r="E6654" s="132">
        <v>9.7474000000000007</v>
      </c>
    </row>
    <row r="6655" spans="1:5" ht="13.8" x14ac:dyDescent="0.25">
      <c r="A6655" s="47">
        <v>39777</v>
      </c>
      <c r="B6655" s="45" t="str">
        <f t="shared" si="214"/>
        <v>November</v>
      </c>
      <c r="C6655" s="53">
        <f t="shared" si="215"/>
        <v>2008</v>
      </c>
      <c r="D6655" s="43" t="s">
        <v>127</v>
      </c>
      <c r="E6655" s="132">
        <v>9.3716999999999988</v>
      </c>
    </row>
    <row r="6656" spans="1:5" ht="13.8" x14ac:dyDescent="0.25">
      <c r="A6656" s="47">
        <v>39777</v>
      </c>
      <c r="B6656" s="45" t="str">
        <f t="shared" si="214"/>
        <v>November</v>
      </c>
      <c r="C6656" s="53">
        <f t="shared" si="215"/>
        <v>2008</v>
      </c>
      <c r="D6656" s="43" t="s">
        <v>105</v>
      </c>
      <c r="E6656" s="132">
        <v>7.4347000000000003</v>
      </c>
    </row>
    <row r="6657" spans="1:5" ht="13.8" x14ac:dyDescent="0.25">
      <c r="A6657" s="47">
        <v>39777</v>
      </c>
      <c r="B6657" s="45" t="str">
        <f t="shared" si="214"/>
        <v>November</v>
      </c>
      <c r="C6657" s="53">
        <f t="shared" si="215"/>
        <v>2008</v>
      </c>
      <c r="D6657" s="43" t="s">
        <v>128</v>
      </c>
      <c r="E6657" s="132">
        <v>9.1829000000000001</v>
      </c>
    </row>
    <row r="6658" spans="1:5" ht="13.8" x14ac:dyDescent="0.25">
      <c r="A6658" s="47">
        <v>39784</v>
      </c>
      <c r="B6658" s="45" t="str">
        <f t="shared" ref="B6658:B6718" si="216">TEXT(A6658,"mmmm")</f>
        <v>December</v>
      </c>
      <c r="C6658" s="53">
        <f t="shared" ref="C6658:C6718" si="217">YEAR(A6658)</f>
        <v>2008</v>
      </c>
      <c r="D6658" s="43" t="s">
        <v>131</v>
      </c>
    </row>
    <row r="6659" spans="1:5" ht="13.8" x14ac:dyDescent="0.25">
      <c r="A6659" s="47">
        <v>39784</v>
      </c>
      <c r="B6659" s="45" t="str">
        <f t="shared" si="216"/>
        <v>December</v>
      </c>
      <c r="C6659" s="53">
        <f t="shared" si="217"/>
        <v>2008</v>
      </c>
      <c r="D6659" s="43" t="s">
        <v>115</v>
      </c>
      <c r="E6659" s="132">
        <v>25.08</v>
      </c>
    </row>
    <row r="6660" spans="1:5" ht="13.8" x14ac:dyDescent="0.25">
      <c r="A6660" s="47">
        <v>39784</v>
      </c>
      <c r="B6660" s="45" t="str">
        <f t="shared" si="216"/>
        <v>December</v>
      </c>
      <c r="C6660" s="53">
        <f t="shared" si="217"/>
        <v>2008</v>
      </c>
      <c r="D6660" s="43" t="s">
        <v>95</v>
      </c>
      <c r="E6660" s="132">
        <v>22.2376</v>
      </c>
    </row>
    <row r="6661" spans="1:5" ht="13.8" x14ac:dyDescent="0.25">
      <c r="A6661" s="47">
        <v>39784</v>
      </c>
      <c r="B6661" s="45" t="str">
        <f t="shared" si="216"/>
        <v>December</v>
      </c>
      <c r="C6661" s="53">
        <f t="shared" si="217"/>
        <v>2008</v>
      </c>
      <c r="D6661" s="43" t="s">
        <v>96</v>
      </c>
      <c r="E6661" s="132">
        <v>21.234400000000001</v>
      </c>
    </row>
    <row r="6662" spans="1:5" ht="13.8" x14ac:dyDescent="0.25">
      <c r="A6662" s="47">
        <v>39784</v>
      </c>
      <c r="B6662" s="45" t="str">
        <f t="shared" si="216"/>
        <v>December</v>
      </c>
      <c r="C6662" s="53">
        <f t="shared" si="217"/>
        <v>2008</v>
      </c>
      <c r="D6662" s="43" t="s">
        <v>97</v>
      </c>
      <c r="E6662" s="132">
        <v>20.231199999999998</v>
      </c>
    </row>
    <row r="6663" spans="1:5" ht="13.8" x14ac:dyDescent="0.25">
      <c r="A6663" s="47">
        <v>39784</v>
      </c>
      <c r="B6663" s="45" t="str">
        <f t="shared" si="216"/>
        <v>December</v>
      </c>
      <c r="C6663" s="53">
        <f t="shared" si="217"/>
        <v>2008</v>
      </c>
      <c r="D6663" s="43" t="s">
        <v>98</v>
      </c>
      <c r="E6663" s="132">
        <v>15.883999999999999</v>
      </c>
    </row>
    <row r="6664" spans="1:5" ht="15.6" x14ac:dyDescent="0.3">
      <c r="A6664" s="47">
        <v>39784</v>
      </c>
      <c r="B6664" s="45" t="str">
        <f t="shared" si="216"/>
        <v>December</v>
      </c>
      <c r="C6664" s="53">
        <f t="shared" si="217"/>
        <v>2008</v>
      </c>
      <c r="D6664" s="130" t="s">
        <v>136</v>
      </c>
      <c r="E6664" s="132">
        <v>23.12</v>
      </c>
    </row>
    <row r="6665" spans="1:5" ht="13.8" x14ac:dyDescent="0.25">
      <c r="A6665" s="47">
        <v>39784</v>
      </c>
      <c r="B6665" s="45" t="str">
        <f t="shared" si="216"/>
        <v>December</v>
      </c>
      <c r="C6665" s="53">
        <f t="shared" si="217"/>
        <v>2008</v>
      </c>
      <c r="D6665" s="43" t="s">
        <v>118</v>
      </c>
      <c r="E6665" s="132">
        <v>21.24</v>
      </c>
    </row>
    <row r="6666" spans="1:5" ht="13.8" x14ac:dyDescent="0.25">
      <c r="A6666" s="47">
        <v>39784</v>
      </c>
      <c r="B6666" s="45" t="str">
        <f t="shared" si="216"/>
        <v>December</v>
      </c>
      <c r="C6666" s="53">
        <f t="shared" si="217"/>
        <v>2008</v>
      </c>
      <c r="D6666" s="43" t="s">
        <v>102</v>
      </c>
      <c r="E6666" s="132">
        <v>20.96</v>
      </c>
    </row>
    <row r="6667" spans="1:5" ht="13.8" x14ac:dyDescent="0.25">
      <c r="A6667" s="47">
        <v>39784</v>
      </c>
      <c r="B6667" s="45" t="str">
        <f t="shared" si="216"/>
        <v>December</v>
      </c>
      <c r="C6667" s="53">
        <f t="shared" si="217"/>
        <v>2008</v>
      </c>
      <c r="D6667" s="43" t="s">
        <v>119</v>
      </c>
      <c r="E6667" s="132">
        <v>20.28</v>
      </c>
    </row>
    <row r="6668" spans="1:5" ht="13.8" x14ac:dyDescent="0.25">
      <c r="A6668" s="47">
        <v>39784</v>
      </c>
      <c r="B6668" s="45" t="str">
        <f t="shared" si="216"/>
        <v>December</v>
      </c>
      <c r="C6668" s="53">
        <f t="shared" si="217"/>
        <v>2008</v>
      </c>
      <c r="D6668" s="43" t="s">
        <v>120</v>
      </c>
      <c r="E6668" s="132">
        <v>19.239999999999998</v>
      </c>
    </row>
    <row r="6669" spans="1:5" ht="13.8" x14ac:dyDescent="0.25">
      <c r="A6669" s="47">
        <v>39784</v>
      </c>
      <c r="B6669" s="45" t="str">
        <f t="shared" si="216"/>
        <v>December</v>
      </c>
      <c r="C6669" s="53">
        <f t="shared" si="217"/>
        <v>2008</v>
      </c>
      <c r="D6669" s="43" t="s">
        <v>103</v>
      </c>
      <c r="E6669" s="132">
        <v>18.559999999999999</v>
      </c>
    </row>
    <row r="6670" spans="1:5" ht="13.8" x14ac:dyDescent="0.25">
      <c r="A6670" s="47">
        <v>39784</v>
      </c>
      <c r="B6670" s="45" t="str">
        <f t="shared" si="216"/>
        <v>December</v>
      </c>
      <c r="C6670" s="53">
        <f t="shared" si="217"/>
        <v>2008</v>
      </c>
      <c r="D6670" s="43" t="s">
        <v>116</v>
      </c>
      <c r="E6670" s="132">
        <v>15.0822</v>
      </c>
    </row>
    <row r="6671" spans="1:5" ht="13.8" x14ac:dyDescent="0.25">
      <c r="A6671" s="47">
        <v>39784</v>
      </c>
      <c r="B6671" s="45" t="str">
        <f t="shared" si="216"/>
        <v>December</v>
      </c>
      <c r="C6671" s="53">
        <f t="shared" si="217"/>
        <v>2008</v>
      </c>
      <c r="D6671" s="43" t="s">
        <v>104</v>
      </c>
      <c r="E6671" s="132">
        <v>14.351400000000002</v>
      </c>
    </row>
    <row r="6672" spans="1:5" ht="13.8" x14ac:dyDescent="0.25">
      <c r="A6672" s="47">
        <v>39784</v>
      </c>
      <c r="B6672" s="45" t="str">
        <f t="shared" si="216"/>
        <v>December</v>
      </c>
      <c r="C6672" s="53">
        <f t="shared" si="217"/>
        <v>2008</v>
      </c>
      <c r="D6672" s="43" t="s">
        <v>121</v>
      </c>
      <c r="E6672" s="132">
        <v>13.647600000000001</v>
      </c>
    </row>
    <row r="6673" spans="1:5" ht="13.8" x14ac:dyDescent="0.25">
      <c r="A6673" s="47">
        <v>39784</v>
      </c>
      <c r="B6673" s="45" t="str">
        <f t="shared" si="216"/>
        <v>December</v>
      </c>
      <c r="C6673" s="53">
        <f t="shared" si="217"/>
        <v>2008</v>
      </c>
      <c r="D6673" s="43" t="s">
        <v>122</v>
      </c>
      <c r="E6673" s="132">
        <v>12.362400000000001</v>
      </c>
    </row>
    <row r="6674" spans="1:5" ht="13.8" x14ac:dyDescent="0.25">
      <c r="A6674" s="47">
        <v>39784</v>
      </c>
      <c r="B6674" s="45" t="str">
        <f t="shared" si="216"/>
        <v>December</v>
      </c>
      <c r="C6674" s="53">
        <f t="shared" si="217"/>
        <v>2008</v>
      </c>
      <c r="D6674" s="43" t="s">
        <v>123</v>
      </c>
      <c r="E6674" s="132">
        <v>12.2094</v>
      </c>
    </row>
    <row r="6675" spans="1:5" ht="13.8" x14ac:dyDescent="0.25">
      <c r="A6675" s="47">
        <v>39784</v>
      </c>
      <c r="B6675" s="45" t="str">
        <f t="shared" si="216"/>
        <v>December</v>
      </c>
      <c r="C6675" s="53">
        <f t="shared" si="217"/>
        <v>2008</v>
      </c>
      <c r="D6675" s="43" t="s">
        <v>99</v>
      </c>
      <c r="E6675" s="132">
        <v>12.92</v>
      </c>
    </row>
    <row r="6676" spans="1:5" ht="13.8" x14ac:dyDescent="0.25">
      <c r="A6676" s="47">
        <v>39784</v>
      </c>
      <c r="B6676" s="45" t="str">
        <f t="shared" si="216"/>
        <v>December</v>
      </c>
      <c r="C6676" s="53">
        <f t="shared" si="217"/>
        <v>2008</v>
      </c>
      <c r="D6676" s="43" t="s">
        <v>100</v>
      </c>
      <c r="E6676" s="132">
        <v>12.58</v>
      </c>
    </row>
    <row r="6677" spans="1:5" ht="13.8" x14ac:dyDescent="0.25">
      <c r="A6677" s="47">
        <v>39784</v>
      </c>
      <c r="B6677" s="45" t="str">
        <f t="shared" si="216"/>
        <v>December</v>
      </c>
      <c r="C6677" s="53">
        <f t="shared" si="217"/>
        <v>2008</v>
      </c>
      <c r="D6677" s="43" t="s">
        <v>101</v>
      </c>
      <c r="E6677" s="132">
        <v>12.036</v>
      </c>
    </row>
    <row r="6678" spans="1:5" ht="13.8" x14ac:dyDescent="0.25">
      <c r="A6678" s="47">
        <v>39784</v>
      </c>
      <c r="B6678" s="45" t="str">
        <f t="shared" si="216"/>
        <v>December</v>
      </c>
      <c r="C6678" s="53">
        <f t="shared" si="217"/>
        <v>2008</v>
      </c>
      <c r="D6678" s="43" t="s">
        <v>124</v>
      </c>
      <c r="E6678" s="132">
        <v>11.933999999999999</v>
      </c>
    </row>
    <row r="6679" spans="1:5" ht="13.8" x14ac:dyDescent="0.25">
      <c r="A6679" s="47">
        <v>39784</v>
      </c>
      <c r="B6679" s="45" t="str">
        <f t="shared" si="216"/>
        <v>December</v>
      </c>
      <c r="C6679" s="53">
        <f t="shared" si="217"/>
        <v>2008</v>
      </c>
      <c r="D6679" s="43" t="s">
        <v>125</v>
      </c>
      <c r="E6679" s="132">
        <v>10.676000000000002</v>
      </c>
    </row>
    <row r="6680" spans="1:5" ht="13.8" x14ac:dyDescent="0.25">
      <c r="A6680" s="47">
        <v>39784</v>
      </c>
      <c r="B6680" s="45" t="str">
        <f t="shared" si="216"/>
        <v>December</v>
      </c>
      <c r="C6680" s="53">
        <f t="shared" si="217"/>
        <v>2008</v>
      </c>
      <c r="D6680" s="43" t="s">
        <v>126</v>
      </c>
      <c r="E6680" s="132">
        <v>10.913500000000001</v>
      </c>
    </row>
    <row r="6681" spans="1:5" ht="13.8" x14ac:dyDescent="0.25">
      <c r="A6681" s="47">
        <v>39784</v>
      </c>
      <c r="B6681" s="45" t="str">
        <f t="shared" si="216"/>
        <v>December</v>
      </c>
      <c r="C6681" s="53">
        <f t="shared" si="217"/>
        <v>2008</v>
      </c>
      <c r="D6681" s="43" t="s">
        <v>127</v>
      </c>
      <c r="E6681" s="132">
        <v>10.413</v>
      </c>
    </row>
    <row r="6682" spans="1:5" ht="13.8" x14ac:dyDescent="0.25">
      <c r="A6682" s="47">
        <v>39784</v>
      </c>
      <c r="B6682" s="45" t="str">
        <f t="shared" si="216"/>
        <v>December</v>
      </c>
      <c r="C6682" s="53">
        <f t="shared" si="217"/>
        <v>2008</v>
      </c>
      <c r="D6682" s="43" t="s">
        <v>105</v>
      </c>
      <c r="E6682" s="132">
        <v>8.3980000000000015</v>
      </c>
    </row>
    <row r="6683" spans="1:5" ht="13.8" x14ac:dyDescent="0.25">
      <c r="A6683" s="47">
        <v>39784</v>
      </c>
      <c r="B6683" s="45" t="str">
        <f t="shared" si="216"/>
        <v>December</v>
      </c>
      <c r="C6683" s="53">
        <f t="shared" si="217"/>
        <v>2008</v>
      </c>
      <c r="D6683" s="43" t="s">
        <v>128</v>
      </c>
      <c r="E6683" s="132">
        <v>10.076000000000001</v>
      </c>
    </row>
    <row r="6684" spans="1:5" ht="13.8" x14ac:dyDescent="0.25">
      <c r="A6684" s="47">
        <v>39791</v>
      </c>
      <c r="B6684" s="45" t="str">
        <f t="shared" si="216"/>
        <v>December</v>
      </c>
      <c r="C6684" s="53">
        <f t="shared" si="217"/>
        <v>2008</v>
      </c>
      <c r="D6684" s="43" t="s">
        <v>131</v>
      </c>
    </row>
    <row r="6685" spans="1:5" ht="13.8" x14ac:dyDescent="0.25">
      <c r="A6685" s="47">
        <v>39791</v>
      </c>
      <c r="B6685" s="45" t="str">
        <f t="shared" si="216"/>
        <v>December</v>
      </c>
      <c r="C6685" s="53">
        <f t="shared" si="217"/>
        <v>2008</v>
      </c>
      <c r="D6685" s="43" t="s">
        <v>115</v>
      </c>
      <c r="E6685" s="132">
        <v>29.7</v>
      </c>
    </row>
    <row r="6686" spans="1:5" ht="13.8" x14ac:dyDescent="0.25">
      <c r="A6686" s="47">
        <v>39791</v>
      </c>
      <c r="B6686" s="45" t="str">
        <f t="shared" si="216"/>
        <v>December</v>
      </c>
      <c r="C6686" s="53">
        <f t="shared" si="217"/>
        <v>2008</v>
      </c>
      <c r="D6686" s="43" t="s">
        <v>95</v>
      </c>
      <c r="E6686" s="132">
        <v>26.334</v>
      </c>
    </row>
    <row r="6687" spans="1:5" ht="13.8" x14ac:dyDescent="0.25">
      <c r="A6687" s="47">
        <v>39791</v>
      </c>
      <c r="B6687" s="45" t="str">
        <f t="shared" si="216"/>
        <v>December</v>
      </c>
      <c r="C6687" s="53">
        <f t="shared" si="217"/>
        <v>2008</v>
      </c>
      <c r="D6687" s="43" t="s">
        <v>96</v>
      </c>
      <c r="E6687" s="132">
        <v>25.146000000000001</v>
      </c>
    </row>
    <row r="6688" spans="1:5" ht="13.8" x14ac:dyDescent="0.25">
      <c r="A6688" s="47">
        <v>39791</v>
      </c>
      <c r="B6688" s="45" t="str">
        <f t="shared" si="216"/>
        <v>December</v>
      </c>
      <c r="C6688" s="53">
        <f t="shared" si="217"/>
        <v>2008</v>
      </c>
      <c r="D6688" s="43" t="s">
        <v>97</v>
      </c>
      <c r="E6688" s="132">
        <v>23.957999999999998</v>
      </c>
    </row>
    <row r="6689" spans="1:5" ht="13.8" x14ac:dyDescent="0.25">
      <c r="A6689" s="47">
        <v>39791</v>
      </c>
      <c r="B6689" s="45" t="str">
        <f t="shared" si="216"/>
        <v>December</v>
      </c>
      <c r="C6689" s="53">
        <f t="shared" si="217"/>
        <v>2008</v>
      </c>
      <c r="D6689" s="43" t="s">
        <v>98</v>
      </c>
      <c r="E6689" s="132">
        <v>18.809999999999999</v>
      </c>
    </row>
    <row r="6690" spans="1:5" ht="15.6" x14ac:dyDescent="0.3">
      <c r="A6690" s="47">
        <v>39791</v>
      </c>
      <c r="B6690" s="45" t="str">
        <f t="shared" si="216"/>
        <v>December</v>
      </c>
      <c r="C6690" s="53">
        <f t="shared" si="217"/>
        <v>2008</v>
      </c>
      <c r="D6690" s="130" t="s">
        <v>136</v>
      </c>
      <c r="E6690" s="132">
        <v>28.9</v>
      </c>
    </row>
    <row r="6691" spans="1:5" ht="13.8" x14ac:dyDescent="0.25">
      <c r="A6691" s="47">
        <v>39791</v>
      </c>
      <c r="B6691" s="45" t="str">
        <f t="shared" si="216"/>
        <v>December</v>
      </c>
      <c r="C6691" s="53">
        <f t="shared" si="217"/>
        <v>2008</v>
      </c>
      <c r="D6691" s="43" t="s">
        <v>118</v>
      </c>
      <c r="E6691" s="132">
        <v>26.55</v>
      </c>
    </row>
    <row r="6692" spans="1:5" ht="13.8" x14ac:dyDescent="0.25">
      <c r="A6692" s="47">
        <v>39791</v>
      </c>
      <c r="B6692" s="45" t="str">
        <f t="shared" si="216"/>
        <v>December</v>
      </c>
      <c r="C6692" s="53">
        <f t="shared" si="217"/>
        <v>2008</v>
      </c>
      <c r="D6692" s="43" t="s">
        <v>102</v>
      </c>
      <c r="E6692" s="132">
        <v>26.2</v>
      </c>
    </row>
    <row r="6693" spans="1:5" ht="13.8" x14ac:dyDescent="0.25">
      <c r="A6693" s="47">
        <v>39791</v>
      </c>
      <c r="B6693" s="45" t="str">
        <f t="shared" si="216"/>
        <v>December</v>
      </c>
      <c r="C6693" s="53">
        <f t="shared" si="217"/>
        <v>2008</v>
      </c>
      <c r="D6693" s="43" t="s">
        <v>119</v>
      </c>
      <c r="E6693" s="132">
        <v>25.35</v>
      </c>
    </row>
    <row r="6694" spans="1:5" ht="13.8" x14ac:dyDescent="0.25">
      <c r="A6694" s="47">
        <v>39791</v>
      </c>
      <c r="B6694" s="45" t="str">
        <f t="shared" si="216"/>
        <v>December</v>
      </c>
      <c r="C6694" s="53">
        <f t="shared" si="217"/>
        <v>2008</v>
      </c>
      <c r="D6694" s="43" t="s">
        <v>120</v>
      </c>
      <c r="E6694" s="132">
        <v>24.05</v>
      </c>
    </row>
    <row r="6695" spans="1:5" ht="13.8" x14ac:dyDescent="0.25">
      <c r="A6695" s="47">
        <v>39791</v>
      </c>
      <c r="B6695" s="45" t="str">
        <f t="shared" si="216"/>
        <v>December</v>
      </c>
      <c r="C6695" s="53">
        <f t="shared" si="217"/>
        <v>2008</v>
      </c>
      <c r="D6695" s="43" t="s">
        <v>103</v>
      </c>
      <c r="E6695" s="132">
        <v>23.2</v>
      </c>
    </row>
    <row r="6696" spans="1:5" ht="13.8" x14ac:dyDescent="0.25">
      <c r="A6696" s="47">
        <v>39791</v>
      </c>
      <c r="B6696" s="45" t="str">
        <f t="shared" si="216"/>
        <v>December</v>
      </c>
      <c r="C6696" s="53">
        <f t="shared" si="217"/>
        <v>2008</v>
      </c>
      <c r="D6696" s="43" t="s">
        <v>116</v>
      </c>
      <c r="E6696" s="132">
        <v>19.072199999999999</v>
      </c>
    </row>
    <row r="6697" spans="1:5" ht="13.8" x14ac:dyDescent="0.25">
      <c r="A6697" s="47">
        <v>39791</v>
      </c>
      <c r="B6697" s="45" t="str">
        <f t="shared" si="216"/>
        <v>December</v>
      </c>
      <c r="C6697" s="53">
        <f t="shared" si="217"/>
        <v>2008</v>
      </c>
      <c r="D6697" s="43" t="s">
        <v>104</v>
      </c>
      <c r="E6697" s="132">
        <v>19.228999999999999</v>
      </c>
    </row>
    <row r="6698" spans="1:5" ht="13.8" x14ac:dyDescent="0.25">
      <c r="A6698" s="47">
        <v>39791</v>
      </c>
      <c r="B6698" s="45" t="str">
        <f t="shared" si="216"/>
        <v>December</v>
      </c>
      <c r="C6698" s="53">
        <f t="shared" si="217"/>
        <v>2008</v>
      </c>
      <c r="D6698" s="43" t="s">
        <v>121</v>
      </c>
      <c r="E6698" s="132">
        <v>18.285999999999998</v>
      </c>
    </row>
    <row r="6699" spans="1:5" ht="13.8" x14ac:dyDescent="0.25">
      <c r="A6699" s="47">
        <v>39791</v>
      </c>
      <c r="B6699" s="45" t="str">
        <f t="shared" si="216"/>
        <v>December</v>
      </c>
      <c r="C6699" s="53">
        <f t="shared" si="217"/>
        <v>2008</v>
      </c>
      <c r="D6699" s="43" t="s">
        <v>122</v>
      </c>
      <c r="E6699" s="132">
        <v>16.564</v>
      </c>
    </row>
    <row r="6700" spans="1:5" ht="13.8" x14ac:dyDescent="0.25">
      <c r="A6700" s="47">
        <v>39791</v>
      </c>
      <c r="B6700" s="45" t="str">
        <f t="shared" si="216"/>
        <v>December</v>
      </c>
      <c r="C6700" s="53">
        <f t="shared" si="217"/>
        <v>2008</v>
      </c>
      <c r="D6700" s="43" t="s">
        <v>123</v>
      </c>
      <c r="E6700" s="132">
        <v>16.359000000000002</v>
      </c>
    </row>
    <row r="6701" spans="1:5" ht="13.8" x14ac:dyDescent="0.25">
      <c r="A6701" s="47">
        <v>39791</v>
      </c>
      <c r="B6701" s="45" t="str">
        <f t="shared" si="216"/>
        <v>December</v>
      </c>
      <c r="C6701" s="53">
        <f t="shared" si="217"/>
        <v>2008</v>
      </c>
      <c r="D6701" s="43" t="s">
        <v>99</v>
      </c>
      <c r="E6701" s="132">
        <v>14.25</v>
      </c>
    </row>
    <row r="6702" spans="1:5" ht="13.8" x14ac:dyDescent="0.25">
      <c r="A6702" s="47">
        <v>39791</v>
      </c>
      <c r="B6702" s="45" t="str">
        <f t="shared" si="216"/>
        <v>December</v>
      </c>
      <c r="C6702" s="53">
        <f t="shared" si="217"/>
        <v>2008</v>
      </c>
      <c r="D6702" s="43" t="s">
        <v>100</v>
      </c>
      <c r="E6702" s="132">
        <v>13.875</v>
      </c>
    </row>
    <row r="6703" spans="1:5" ht="13.8" x14ac:dyDescent="0.25">
      <c r="A6703" s="47">
        <v>39791</v>
      </c>
      <c r="B6703" s="45" t="str">
        <f t="shared" si="216"/>
        <v>December</v>
      </c>
      <c r="C6703" s="53">
        <f t="shared" si="217"/>
        <v>2008</v>
      </c>
      <c r="D6703" s="43" t="s">
        <v>101</v>
      </c>
      <c r="E6703" s="132">
        <v>13.275</v>
      </c>
    </row>
    <row r="6704" spans="1:5" ht="13.8" x14ac:dyDescent="0.25">
      <c r="A6704" s="47">
        <v>39791</v>
      </c>
      <c r="B6704" s="45" t="str">
        <f t="shared" si="216"/>
        <v>December</v>
      </c>
      <c r="C6704" s="53">
        <f t="shared" si="217"/>
        <v>2008</v>
      </c>
      <c r="D6704" s="43" t="s">
        <v>124</v>
      </c>
      <c r="E6704" s="132">
        <v>13.1625</v>
      </c>
    </row>
    <row r="6705" spans="1:5" ht="13.8" x14ac:dyDescent="0.25">
      <c r="A6705" s="47">
        <v>39791</v>
      </c>
      <c r="B6705" s="45" t="str">
        <f t="shared" si="216"/>
        <v>December</v>
      </c>
      <c r="C6705" s="53">
        <f t="shared" si="217"/>
        <v>2008</v>
      </c>
      <c r="D6705" s="43" t="s">
        <v>125</v>
      </c>
      <c r="E6705" s="132">
        <v>11.775</v>
      </c>
    </row>
    <row r="6706" spans="1:5" ht="13.8" x14ac:dyDescent="0.25">
      <c r="A6706" s="47">
        <v>39791</v>
      </c>
      <c r="B6706" s="45" t="str">
        <f t="shared" si="216"/>
        <v>December</v>
      </c>
      <c r="C6706" s="53">
        <f t="shared" si="217"/>
        <v>2008</v>
      </c>
      <c r="D6706" s="43" t="s">
        <v>126</v>
      </c>
      <c r="E6706" s="132">
        <v>11.96</v>
      </c>
    </row>
    <row r="6707" spans="1:5" ht="13.8" x14ac:dyDescent="0.25">
      <c r="A6707" s="47">
        <v>39791</v>
      </c>
      <c r="B6707" s="45" t="str">
        <f t="shared" si="216"/>
        <v>December</v>
      </c>
      <c r="C6707" s="53">
        <f t="shared" si="217"/>
        <v>2008</v>
      </c>
      <c r="D6707" s="43" t="s">
        <v>127</v>
      </c>
      <c r="E6707" s="132">
        <v>11.3475</v>
      </c>
    </row>
    <row r="6708" spans="1:5" ht="13.8" x14ac:dyDescent="0.25">
      <c r="A6708" s="47">
        <v>39791</v>
      </c>
      <c r="B6708" s="45" t="str">
        <f t="shared" si="216"/>
        <v>December</v>
      </c>
      <c r="C6708" s="53">
        <f t="shared" si="217"/>
        <v>2008</v>
      </c>
      <c r="D6708" s="43" t="s">
        <v>105</v>
      </c>
      <c r="E6708" s="132">
        <v>9.2625000000000011</v>
      </c>
    </row>
    <row r="6709" spans="1:5" ht="13.8" x14ac:dyDescent="0.25">
      <c r="A6709" s="47">
        <v>39791</v>
      </c>
      <c r="B6709" s="45" t="str">
        <f t="shared" si="216"/>
        <v>December</v>
      </c>
      <c r="C6709" s="53">
        <f t="shared" si="217"/>
        <v>2008</v>
      </c>
      <c r="D6709" s="43" t="s">
        <v>128</v>
      </c>
      <c r="E6709" s="132">
        <v>10.8775</v>
      </c>
    </row>
    <row r="6710" spans="1:5" ht="13.8" x14ac:dyDescent="0.25">
      <c r="A6710" s="47">
        <v>39798</v>
      </c>
      <c r="B6710" s="45" t="str">
        <f t="shared" si="216"/>
        <v>December</v>
      </c>
      <c r="C6710" s="53">
        <f t="shared" si="217"/>
        <v>2008</v>
      </c>
      <c r="D6710" s="43" t="s">
        <v>131</v>
      </c>
    </row>
    <row r="6711" spans="1:5" ht="13.8" x14ac:dyDescent="0.25">
      <c r="A6711" s="47">
        <v>39798</v>
      </c>
      <c r="B6711" s="45" t="str">
        <f t="shared" si="216"/>
        <v>December</v>
      </c>
      <c r="C6711" s="53">
        <f t="shared" si="217"/>
        <v>2008</v>
      </c>
      <c r="D6711" s="43" t="s">
        <v>115</v>
      </c>
    </row>
    <row r="6712" spans="1:5" ht="13.8" x14ac:dyDescent="0.25">
      <c r="A6712" s="47">
        <v>39798</v>
      </c>
      <c r="B6712" s="45" t="str">
        <f t="shared" si="216"/>
        <v>December</v>
      </c>
      <c r="C6712" s="53">
        <f t="shared" si="217"/>
        <v>2008</v>
      </c>
      <c r="D6712" s="43" t="s">
        <v>95</v>
      </c>
    </row>
    <row r="6713" spans="1:5" ht="13.8" x14ac:dyDescent="0.25">
      <c r="A6713" s="47">
        <v>39798</v>
      </c>
      <c r="B6713" s="45" t="str">
        <f t="shared" si="216"/>
        <v>December</v>
      </c>
      <c r="C6713" s="53">
        <f t="shared" si="217"/>
        <v>2008</v>
      </c>
      <c r="D6713" s="43" t="s">
        <v>96</v>
      </c>
    </row>
    <row r="6714" spans="1:5" ht="13.8" x14ac:dyDescent="0.25">
      <c r="A6714" s="47">
        <v>39798</v>
      </c>
      <c r="B6714" s="45" t="str">
        <f t="shared" si="216"/>
        <v>December</v>
      </c>
      <c r="C6714" s="53">
        <f t="shared" si="217"/>
        <v>2008</v>
      </c>
      <c r="D6714" s="43" t="s">
        <v>97</v>
      </c>
    </row>
    <row r="6715" spans="1:5" ht="13.8" x14ac:dyDescent="0.25">
      <c r="A6715" s="47">
        <v>39798</v>
      </c>
      <c r="B6715" s="45" t="str">
        <f t="shared" si="216"/>
        <v>December</v>
      </c>
      <c r="C6715" s="53">
        <f t="shared" si="217"/>
        <v>2008</v>
      </c>
      <c r="D6715" s="43" t="s">
        <v>98</v>
      </c>
    </row>
    <row r="6716" spans="1:5" ht="15.6" x14ac:dyDescent="0.3">
      <c r="A6716" s="47">
        <v>39798</v>
      </c>
      <c r="B6716" s="45" t="str">
        <f t="shared" si="216"/>
        <v>December</v>
      </c>
      <c r="C6716" s="53">
        <f t="shared" si="217"/>
        <v>2008</v>
      </c>
      <c r="D6716" s="130" t="s">
        <v>136</v>
      </c>
      <c r="E6716" s="132">
        <v>27.166</v>
      </c>
    </row>
    <row r="6717" spans="1:5" ht="13.8" x14ac:dyDescent="0.25">
      <c r="A6717" s="47">
        <v>39798</v>
      </c>
      <c r="B6717" s="45" t="str">
        <f t="shared" si="216"/>
        <v>December</v>
      </c>
      <c r="C6717" s="53">
        <f t="shared" si="217"/>
        <v>2008</v>
      </c>
      <c r="D6717" s="43" t="s">
        <v>118</v>
      </c>
      <c r="E6717" s="132">
        <v>24.956999999999997</v>
      </c>
    </row>
    <row r="6718" spans="1:5" ht="13.8" x14ac:dyDescent="0.25">
      <c r="A6718" s="47">
        <v>39798</v>
      </c>
      <c r="B6718" s="45" t="str">
        <f t="shared" si="216"/>
        <v>December</v>
      </c>
      <c r="C6718" s="53">
        <f t="shared" si="217"/>
        <v>2008</v>
      </c>
      <c r="D6718" s="43" t="s">
        <v>102</v>
      </c>
      <c r="E6718" s="132">
        <v>24.628</v>
      </c>
    </row>
    <row r="6719" spans="1:5" ht="13.8" x14ac:dyDescent="0.25">
      <c r="A6719" s="47">
        <v>39798</v>
      </c>
      <c r="B6719" s="45" t="str">
        <f t="shared" ref="B6719:B6780" si="218">TEXT(A6719,"mmmm")</f>
        <v>December</v>
      </c>
      <c r="C6719" s="53">
        <f t="shared" ref="C6719:C6780" si="219">YEAR(A6719)</f>
        <v>2008</v>
      </c>
      <c r="D6719" s="43" t="s">
        <v>119</v>
      </c>
      <c r="E6719" s="132">
        <v>23.829000000000001</v>
      </c>
    </row>
    <row r="6720" spans="1:5" ht="13.8" x14ac:dyDescent="0.25">
      <c r="A6720" s="47">
        <v>39798</v>
      </c>
      <c r="B6720" s="45" t="str">
        <f t="shared" si="218"/>
        <v>December</v>
      </c>
      <c r="C6720" s="53">
        <f t="shared" si="219"/>
        <v>2008</v>
      </c>
      <c r="D6720" s="43" t="s">
        <v>120</v>
      </c>
      <c r="E6720" s="132">
        <v>22.606999999999999</v>
      </c>
    </row>
    <row r="6721" spans="1:5" ht="13.8" x14ac:dyDescent="0.25">
      <c r="A6721" s="47">
        <v>39798</v>
      </c>
      <c r="B6721" s="45" t="str">
        <f t="shared" si="218"/>
        <v>December</v>
      </c>
      <c r="C6721" s="53">
        <f t="shared" si="219"/>
        <v>2008</v>
      </c>
      <c r="D6721" s="43" t="s">
        <v>103</v>
      </c>
      <c r="E6721" s="132">
        <v>21.807999999999996</v>
      </c>
    </row>
    <row r="6722" spans="1:5" ht="13.8" x14ac:dyDescent="0.25">
      <c r="A6722" s="47">
        <v>39798</v>
      </c>
      <c r="B6722" s="45" t="str">
        <f t="shared" si="218"/>
        <v>December</v>
      </c>
      <c r="C6722" s="53">
        <f t="shared" si="219"/>
        <v>2008</v>
      </c>
      <c r="D6722" s="43" t="s">
        <v>116</v>
      </c>
      <c r="E6722" s="132">
        <v>15.9999</v>
      </c>
    </row>
    <row r="6723" spans="1:5" ht="13.8" x14ac:dyDescent="0.25">
      <c r="A6723" s="47">
        <v>39798</v>
      </c>
      <c r="B6723" s="45" t="str">
        <f t="shared" si="218"/>
        <v>December</v>
      </c>
      <c r="C6723" s="53">
        <f t="shared" si="219"/>
        <v>2008</v>
      </c>
      <c r="D6723" s="43" t="s">
        <v>104</v>
      </c>
      <c r="E6723" s="132">
        <v>17.821999999999999</v>
      </c>
    </row>
    <row r="6724" spans="1:5" ht="13.8" x14ac:dyDescent="0.25">
      <c r="A6724" s="47">
        <v>39798</v>
      </c>
      <c r="B6724" s="45" t="str">
        <f t="shared" si="218"/>
        <v>December</v>
      </c>
      <c r="C6724" s="53">
        <f t="shared" si="219"/>
        <v>2008</v>
      </c>
      <c r="D6724" s="43" t="s">
        <v>121</v>
      </c>
      <c r="E6724" s="132">
        <v>16.948</v>
      </c>
    </row>
    <row r="6725" spans="1:5" ht="13.8" x14ac:dyDescent="0.25">
      <c r="A6725" s="47">
        <v>39798</v>
      </c>
      <c r="B6725" s="45" t="str">
        <f t="shared" si="218"/>
        <v>December</v>
      </c>
      <c r="C6725" s="53">
        <f t="shared" si="219"/>
        <v>2008</v>
      </c>
      <c r="D6725" s="43" t="s">
        <v>122</v>
      </c>
      <c r="E6725" s="132">
        <v>15.352</v>
      </c>
    </row>
    <row r="6726" spans="1:5" ht="13.8" x14ac:dyDescent="0.25">
      <c r="A6726" s="47">
        <v>39798</v>
      </c>
      <c r="B6726" s="45" t="str">
        <f t="shared" si="218"/>
        <v>December</v>
      </c>
      <c r="C6726" s="53">
        <f t="shared" si="219"/>
        <v>2008</v>
      </c>
      <c r="D6726" s="43" t="s">
        <v>123</v>
      </c>
      <c r="E6726" s="132">
        <v>15.162000000000001</v>
      </c>
    </row>
    <row r="6727" spans="1:5" ht="13.8" x14ac:dyDescent="0.25">
      <c r="A6727" s="47">
        <v>39798</v>
      </c>
      <c r="B6727" s="45" t="str">
        <f t="shared" si="218"/>
        <v>December</v>
      </c>
      <c r="C6727" s="53">
        <f t="shared" si="219"/>
        <v>2008</v>
      </c>
      <c r="D6727" s="43" t="s">
        <v>99</v>
      </c>
      <c r="E6727" s="132">
        <v>11.513999999999999</v>
      </c>
    </row>
    <row r="6728" spans="1:5" ht="13.8" x14ac:dyDescent="0.25">
      <c r="A6728" s="47">
        <v>39798</v>
      </c>
      <c r="B6728" s="45" t="str">
        <f t="shared" si="218"/>
        <v>December</v>
      </c>
      <c r="C6728" s="53">
        <f t="shared" si="219"/>
        <v>2008</v>
      </c>
      <c r="D6728" s="43" t="s">
        <v>100</v>
      </c>
      <c r="E6728" s="132">
        <v>11.211000000000002</v>
      </c>
    </row>
    <row r="6729" spans="1:5" ht="13.8" x14ac:dyDescent="0.25">
      <c r="A6729" s="47">
        <v>39798</v>
      </c>
      <c r="B6729" s="45" t="str">
        <f t="shared" si="218"/>
        <v>December</v>
      </c>
      <c r="C6729" s="53">
        <f t="shared" si="219"/>
        <v>2008</v>
      </c>
      <c r="D6729" s="43" t="s">
        <v>101</v>
      </c>
      <c r="E6729" s="132">
        <v>10.7262</v>
      </c>
    </row>
    <row r="6730" spans="1:5" ht="13.8" x14ac:dyDescent="0.25">
      <c r="A6730" s="47">
        <v>39798</v>
      </c>
      <c r="B6730" s="45" t="str">
        <f t="shared" si="218"/>
        <v>December</v>
      </c>
      <c r="C6730" s="53">
        <f t="shared" si="219"/>
        <v>2008</v>
      </c>
      <c r="D6730" s="43" t="s">
        <v>124</v>
      </c>
      <c r="E6730" s="132">
        <v>10.635299999999999</v>
      </c>
    </row>
    <row r="6731" spans="1:5" ht="13.8" x14ac:dyDescent="0.25">
      <c r="A6731" s="47">
        <v>39798</v>
      </c>
      <c r="B6731" s="45" t="str">
        <f t="shared" si="218"/>
        <v>December</v>
      </c>
      <c r="C6731" s="53">
        <f t="shared" si="219"/>
        <v>2008</v>
      </c>
      <c r="D6731" s="43" t="s">
        <v>125</v>
      </c>
      <c r="E6731" s="132">
        <v>9.5142000000000007</v>
      </c>
    </row>
    <row r="6732" spans="1:5" ht="13.8" x14ac:dyDescent="0.25">
      <c r="A6732" s="47">
        <v>39798</v>
      </c>
      <c r="B6732" s="45" t="str">
        <f t="shared" si="218"/>
        <v>December</v>
      </c>
      <c r="C6732" s="53">
        <f t="shared" si="219"/>
        <v>2008</v>
      </c>
      <c r="D6732" s="43" t="s">
        <v>126</v>
      </c>
      <c r="E6732" s="132">
        <v>9.8071999999999999</v>
      </c>
    </row>
    <row r="6733" spans="1:5" ht="13.8" x14ac:dyDescent="0.25">
      <c r="A6733" s="47">
        <v>39798</v>
      </c>
      <c r="B6733" s="45" t="str">
        <f t="shared" si="218"/>
        <v>December</v>
      </c>
      <c r="C6733" s="53">
        <f t="shared" si="219"/>
        <v>2008</v>
      </c>
      <c r="D6733" s="43" t="s">
        <v>127</v>
      </c>
      <c r="E6733" s="132">
        <v>9.4251000000000005</v>
      </c>
    </row>
    <row r="6734" spans="1:5" ht="13.8" x14ac:dyDescent="0.25">
      <c r="A6734" s="47">
        <v>39798</v>
      </c>
      <c r="B6734" s="45" t="str">
        <f t="shared" si="218"/>
        <v>December</v>
      </c>
      <c r="C6734" s="53">
        <f t="shared" si="219"/>
        <v>2008</v>
      </c>
      <c r="D6734" s="43" t="s">
        <v>105</v>
      </c>
      <c r="E6734" s="132">
        <v>7.4841000000000006</v>
      </c>
    </row>
    <row r="6735" spans="1:5" ht="13.8" x14ac:dyDescent="0.25">
      <c r="A6735" s="47">
        <v>39798</v>
      </c>
      <c r="B6735" s="45" t="str">
        <f t="shared" si="218"/>
        <v>December</v>
      </c>
      <c r="C6735" s="53">
        <f t="shared" si="219"/>
        <v>2008</v>
      </c>
      <c r="D6735" s="43" t="s">
        <v>128</v>
      </c>
      <c r="E6735" s="132">
        <v>9.2286999999999999</v>
      </c>
    </row>
    <row r="6736" spans="1:5" ht="13.8" x14ac:dyDescent="0.25">
      <c r="A6736" s="47">
        <v>39805</v>
      </c>
      <c r="B6736" s="45" t="str">
        <f t="shared" si="218"/>
        <v>December</v>
      </c>
      <c r="C6736" s="53">
        <f t="shared" si="219"/>
        <v>2008</v>
      </c>
      <c r="D6736" s="43" t="s">
        <v>131</v>
      </c>
    </row>
    <row r="6737" spans="1:5" ht="13.8" x14ac:dyDescent="0.25">
      <c r="A6737" s="47">
        <v>39805</v>
      </c>
      <c r="B6737" s="45" t="str">
        <f t="shared" si="218"/>
        <v>December</v>
      </c>
      <c r="C6737" s="53">
        <f t="shared" si="219"/>
        <v>2008</v>
      </c>
      <c r="D6737" s="43" t="s">
        <v>115</v>
      </c>
    </row>
    <row r="6738" spans="1:5" ht="13.8" x14ac:dyDescent="0.25">
      <c r="A6738" s="47">
        <v>39805</v>
      </c>
      <c r="B6738" s="45" t="str">
        <f t="shared" si="218"/>
        <v>December</v>
      </c>
      <c r="C6738" s="53">
        <f t="shared" si="219"/>
        <v>2008</v>
      </c>
      <c r="D6738" s="43" t="s">
        <v>95</v>
      </c>
    </row>
    <row r="6739" spans="1:5" ht="13.8" x14ac:dyDescent="0.25">
      <c r="A6739" s="47">
        <v>39805</v>
      </c>
      <c r="B6739" s="45" t="str">
        <f t="shared" si="218"/>
        <v>December</v>
      </c>
      <c r="C6739" s="53">
        <f t="shared" si="219"/>
        <v>2008</v>
      </c>
      <c r="D6739" s="43" t="s">
        <v>96</v>
      </c>
    </row>
    <row r="6740" spans="1:5" ht="13.8" x14ac:dyDescent="0.25">
      <c r="A6740" s="47">
        <v>39805</v>
      </c>
      <c r="B6740" s="45" t="str">
        <f t="shared" si="218"/>
        <v>December</v>
      </c>
      <c r="C6740" s="53">
        <f t="shared" si="219"/>
        <v>2008</v>
      </c>
      <c r="D6740" s="43" t="s">
        <v>97</v>
      </c>
    </row>
    <row r="6741" spans="1:5" ht="13.8" x14ac:dyDescent="0.25">
      <c r="A6741" s="47">
        <v>39805</v>
      </c>
      <c r="B6741" s="45" t="str">
        <f t="shared" si="218"/>
        <v>December</v>
      </c>
      <c r="C6741" s="53">
        <f t="shared" si="219"/>
        <v>2008</v>
      </c>
      <c r="D6741" s="43" t="s">
        <v>98</v>
      </c>
    </row>
    <row r="6742" spans="1:5" ht="15.6" x14ac:dyDescent="0.3">
      <c r="A6742" s="47">
        <v>39805</v>
      </c>
      <c r="B6742" s="45" t="str">
        <f t="shared" si="218"/>
        <v>December</v>
      </c>
      <c r="C6742" s="53">
        <f t="shared" si="219"/>
        <v>2008</v>
      </c>
      <c r="D6742" s="130" t="s">
        <v>136</v>
      </c>
      <c r="E6742" s="132">
        <v>29.983750000000001</v>
      </c>
    </row>
    <row r="6743" spans="1:5" ht="13.8" x14ac:dyDescent="0.25">
      <c r="A6743" s="47">
        <v>39805</v>
      </c>
      <c r="B6743" s="45" t="str">
        <f t="shared" si="218"/>
        <v>December</v>
      </c>
      <c r="C6743" s="53">
        <f t="shared" si="219"/>
        <v>2008</v>
      </c>
      <c r="D6743" s="43" t="s">
        <v>118</v>
      </c>
      <c r="E6743" s="132">
        <v>27.545625000000001</v>
      </c>
    </row>
    <row r="6744" spans="1:5" ht="13.8" x14ac:dyDescent="0.25">
      <c r="A6744" s="47">
        <v>39805</v>
      </c>
      <c r="B6744" s="45" t="str">
        <f t="shared" si="218"/>
        <v>December</v>
      </c>
      <c r="C6744" s="53">
        <f t="shared" si="219"/>
        <v>2008</v>
      </c>
      <c r="D6744" s="43" t="s">
        <v>102</v>
      </c>
      <c r="E6744" s="132">
        <v>27.182500000000001</v>
      </c>
    </row>
    <row r="6745" spans="1:5" ht="13.8" x14ac:dyDescent="0.25">
      <c r="A6745" s="47">
        <v>39805</v>
      </c>
      <c r="B6745" s="45" t="str">
        <f t="shared" si="218"/>
        <v>December</v>
      </c>
      <c r="C6745" s="53">
        <f t="shared" si="219"/>
        <v>2008</v>
      </c>
      <c r="D6745" s="43" t="s">
        <v>119</v>
      </c>
      <c r="E6745" s="132">
        <v>26.300625</v>
      </c>
    </row>
    <row r="6746" spans="1:5" ht="13.8" x14ac:dyDescent="0.25">
      <c r="A6746" s="47">
        <v>39805</v>
      </c>
      <c r="B6746" s="45" t="str">
        <f t="shared" si="218"/>
        <v>December</v>
      </c>
      <c r="C6746" s="53">
        <f t="shared" si="219"/>
        <v>2008</v>
      </c>
      <c r="D6746" s="43" t="s">
        <v>120</v>
      </c>
      <c r="E6746" s="132">
        <v>24.951875000000001</v>
      </c>
    </row>
    <row r="6747" spans="1:5" ht="13.8" x14ac:dyDescent="0.25">
      <c r="A6747" s="47">
        <v>39805</v>
      </c>
      <c r="B6747" s="45" t="str">
        <f t="shared" si="218"/>
        <v>December</v>
      </c>
      <c r="C6747" s="53">
        <f t="shared" si="219"/>
        <v>2008</v>
      </c>
      <c r="D6747" s="43" t="s">
        <v>103</v>
      </c>
      <c r="E6747" s="132">
        <v>24.07</v>
      </c>
    </row>
    <row r="6748" spans="1:5" ht="13.8" x14ac:dyDescent="0.25">
      <c r="A6748" s="47">
        <v>39805</v>
      </c>
      <c r="B6748" s="45" t="str">
        <f t="shared" si="218"/>
        <v>December</v>
      </c>
      <c r="C6748" s="53">
        <f t="shared" si="219"/>
        <v>2008</v>
      </c>
      <c r="D6748" s="43" t="s">
        <v>116</v>
      </c>
      <c r="E6748" s="132">
        <v>16.558500000000002</v>
      </c>
    </row>
    <row r="6749" spans="1:5" ht="13.8" x14ac:dyDescent="0.25">
      <c r="A6749" s="47">
        <v>39805</v>
      </c>
      <c r="B6749" s="45" t="str">
        <f t="shared" si="218"/>
        <v>December</v>
      </c>
      <c r="C6749" s="53">
        <f t="shared" si="219"/>
        <v>2008</v>
      </c>
      <c r="D6749" s="43" t="s">
        <v>104</v>
      </c>
      <c r="E6749" s="132">
        <v>18.173750000000002</v>
      </c>
    </row>
    <row r="6750" spans="1:5" ht="13.8" x14ac:dyDescent="0.25">
      <c r="A6750" s="47">
        <v>39805</v>
      </c>
      <c r="B6750" s="45" t="str">
        <f t="shared" si="218"/>
        <v>December</v>
      </c>
      <c r="C6750" s="53">
        <f t="shared" si="219"/>
        <v>2008</v>
      </c>
      <c r="D6750" s="43" t="s">
        <v>121</v>
      </c>
      <c r="E6750" s="132">
        <v>17.282499999999999</v>
      </c>
    </row>
    <row r="6751" spans="1:5" ht="13.8" x14ac:dyDescent="0.25">
      <c r="A6751" s="47">
        <v>39805</v>
      </c>
      <c r="B6751" s="45" t="str">
        <f t="shared" si="218"/>
        <v>December</v>
      </c>
      <c r="C6751" s="53">
        <f t="shared" si="219"/>
        <v>2008</v>
      </c>
      <c r="D6751" s="43" t="s">
        <v>122</v>
      </c>
      <c r="E6751" s="132">
        <v>15.654999999999999</v>
      </c>
    </row>
    <row r="6752" spans="1:5" ht="13.8" x14ac:dyDescent="0.25">
      <c r="A6752" s="47">
        <v>39805</v>
      </c>
      <c r="B6752" s="45" t="str">
        <f t="shared" si="218"/>
        <v>December</v>
      </c>
      <c r="C6752" s="53">
        <f t="shared" si="219"/>
        <v>2008</v>
      </c>
      <c r="D6752" s="43" t="s">
        <v>123</v>
      </c>
      <c r="E6752" s="132">
        <v>15.46125</v>
      </c>
    </row>
    <row r="6753" spans="1:5" ht="13.8" x14ac:dyDescent="0.25">
      <c r="A6753" s="47">
        <v>39805</v>
      </c>
      <c r="B6753" s="45" t="str">
        <f t="shared" si="218"/>
        <v>December</v>
      </c>
      <c r="C6753" s="53">
        <f t="shared" si="219"/>
        <v>2008</v>
      </c>
      <c r="D6753" s="43" t="s">
        <v>99</v>
      </c>
      <c r="E6753" s="132">
        <v>11.305</v>
      </c>
    </row>
    <row r="6754" spans="1:5" ht="13.8" x14ac:dyDescent="0.25">
      <c r="A6754" s="47">
        <v>39805</v>
      </c>
      <c r="B6754" s="45" t="str">
        <f t="shared" si="218"/>
        <v>December</v>
      </c>
      <c r="C6754" s="53">
        <f t="shared" si="219"/>
        <v>2008</v>
      </c>
      <c r="D6754" s="43" t="s">
        <v>100</v>
      </c>
      <c r="E6754" s="132">
        <v>11.0075</v>
      </c>
    </row>
    <row r="6755" spans="1:5" ht="13.8" x14ac:dyDescent="0.25">
      <c r="A6755" s="47">
        <v>39805</v>
      </c>
      <c r="B6755" s="45" t="str">
        <f t="shared" si="218"/>
        <v>December</v>
      </c>
      <c r="C6755" s="53">
        <f t="shared" si="219"/>
        <v>2008</v>
      </c>
      <c r="D6755" s="43" t="s">
        <v>101</v>
      </c>
      <c r="E6755" s="132">
        <v>10.531500000000001</v>
      </c>
    </row>
    <row r="6756" spans="1:5" ht="13.8" x14ac:dyDescent="0.25">
      <c r="A6756" s="47">
        <v>39805</v>
      </c>
      <c r="B6756" s="45" t="str">
        <f t="shared" si="218"/>
        <v>December</v>
      </c>
      <c r="C6756" s="53">
        <f t="shared" si="219"/>
        <v>2008</v>
      </c>
      <c r="D6756" s="43" t="s">
        <v>124</v>
      </c>
      <c r="E6756" s="132">
        <v>10.44225</v>
      </c>
    </row>
    <row r="6757" spans="1:5" ht="13.8" x14ac:dyDescent="0.25">
      <c r="A6757" s="47">
        <v>39805</v>
      </c>
      <c r="B6757" s="45" t="str">
        <f t="shared" si="218"/>
        <v>December</v>
      </c>
      <c r="C6757" s="53">
        <f t="shared" si="219"/>
        <v>2008</v>
      </c>
      <c r="D6757" s="43" t="s">
        <v>125</v>
      </c>
      <c r="E6757" s="132">
        <v>9.3415000000000017</v>
      </c>
    </row>
    <row r="6758" spans="1:5" ht="13.8" x14ac:dyDescent="0.25">
      <c r="A6758" s="47">
        <v>39805</v>
      </c>
      <c r="B6758" s="45" t="str">
        <f t="shared" si="218"/>
        <v>December</v>
      </c>
      <c r="C6758" s="53">
        <f t="shared" si="219"/>
        <v>2008</v>
      </c>
      <c r="D6758" s="43" t="s">
        <v>126</v>
      </c>
      <c r="E6758" s="132">
        <v>9.6427500000000013</v>
      </c>
    </row>
    <row r="6759" spans="1:5" ht="13.8" x14ac:dyDescent="0.25">
      <c r="A6759" s="47">
        <v>39805</v>
      </c>
      <c r="B6759" s="45" t="str">
        <f t="shared" si="218"/>
        <v>December</v>
      </c>
      <c r="C6759" s="53">
        <f t="shared" si="219"/>
        <v>2008</v>
      </c>
      <c r="D6759" s="43" t="s">
        <v>127</v>
      </c>
      <c r="E6759" s="132">
        <v>9.2782499999999999</v>
      </c>
    </row>
    <row r="6760" spans="1:5" ht="13.8" x14ac:dyDescent="0.25">
      <c r="A6760" s="47">
        <v>39805</v>
      </c>
      <c r="B6760" s="45" t="str">
        <f t="shared" si="218"/>
        <v>December</v>
      </c>
      <c r="C6760" s="53">
        <f t="shared" si="219"/>
        <v>2008</v>
      </c>
      <c r="D6760" s="43" t="s">
        <v>105</v>
      </c>
      <c r="E6760" s="132">
        <v>7.3482500000000002</v>
      </c>
    </row>
    <row r="6761" spans="1:5" ht="13.8" x14ac:dyDescent="0.25">
      <c r="A6761" s="47">
        <v>39805</v>
      </c>
      <c r="B6761" s="45" t="str">
        <f t="shared" si="218"/>
        <v>December</v>
      </c>
      <c r="C6761" s="53">
        <f t="shared" si="219"/>
        <v>2008</v>
      </c>
      <c r="D6761" s="43" t="s">
        <v>128</v>
      </c>
      <c r="E6761" s="132">
        <v>9.1027500000000003</v>
      </c>
    </row>
    <row r="6762" spans="1:5" ht="13.8" x14ac:dyDescent="0.25">
      <c r="A6762" s="47">
        <v>39812</v>
      </c>
      <c r="B6762" s="45" t="str">
        <f t="shared" si="218"/>
        <v>December</v>
      </c>
      <c r="C6762" s="53">
        <f t="shared" si="219"/>
        <v>2008</v>
      </c>
      <c r="D6762" s="43" t="s">
        <v>131</v>
      </c>
    </row>
    <row r="6763" spans="1:5" ht="13.8" x14ac:dyDescent="0.25">
      <c r="A6763" s="47">
        <v>39812</v>
      </c>
      <c r="B6763" s="45" t="str">
        <f t="shared" si="218"/>
        <v>December</v>
      </c>
      <c r="C6763" s="53">
        <f t="shared" si="219"/>
        <v>2008</v>
      </c>
      <c r="D6763" s="43" t="s">
        <v>115</v>
      </c>
    </row>
    <row r="6764" spans="1:5" ht="13.8" x14ac:dyDescent="0.25">
      <c r="A6764" s="47">
        <v>39812</v>
      </c>
      <c r="B6764" s="45" t="str">
        <f t="shared" si="218"/>
        <v>December</v>
      </c>
      <c r="C6764" s="53">
        <f t="shared" si="219"/>
        <v>2008</v>
      </c>
      <c r="D6764" s="43" t="s">
        <v>95</v>
      </c>
    </row>
    <row r="6765" spans="1:5" ht="13.8" x14ac:dyDescent="0.25">
      <c r="A6765" s="47">
        <v>39812</v>
      </c>
      <c r="B6765" s="45" t="str">
        <f t="shared" si="218"/>
        <v>December</v>
      </c>
      <c r="C6765" s="53">
        <f t="shared" si="219"/>
        <v>2008</v>
      </c>
      <c r="D6765" s="43" t="s">
        <v>96</v>
      </c>
    </row>
    <row r="6766" spans="1:5" ht="13.8" x14ac:dyDescent="0.25">
      <c r="A6766" s="47">
        <v>39812</v>
      </c>
      <c r="B6766" s="45" t="str">
        <f t="shared" si="218"/>
        <v>December</v>
      </c>
      <c r="C6766" s="53">
        <f t="shared" si="219"/>
        <v>2008</v>
      </c>
      <c r="D6766" s="43" t="s">
        <v>97</v>
      </c>
    </row>
    <row r="6767" spans="1:5" ht="13.8" x14ac:dyDescent="0.25">
      <c r="A6767" s="47">
        <v>39812</v>
      </c>
      <c r="B6767" s="45" t="str">
        <f t="shared" si="218"/>
        <v>December</v>
      </c>
      <c r="C6767" s="53">
        <f t="shared" si="219"/>
        <v>2008</v>
      </c>
      <c r="D6767" s="43" t="s">
        <v>98</v>
      </c>
    </row>
    <row r="6768" spans="1:5" ht="15.6" x14ac:dyDescent="0.3">
      <c r="A6768" s="47">
        <v>39812</v>
      </c>
      <c r="B6768" s="45" t="str">
        <f t="shared" si="218"/>
        <v>December</v>
      </c>
      <c r="C6768" s="53">
        <f t="shared" si="219"/>
        <v>2008</v>
      </c>
      <c r="D6768" s="130" t="s">
        <v>136</v>
      </c>
      <c r="E6768" s="132">
        <v>25.489799999999999</v>
      </c>
    </row>
    <row r="6769" spans="1:5" ht="13.8" x14ac:dyDescent="0.25">
      <c r="A6769" s="47">
        <v>39812</v>
      </c>
      <c r="B6769" s="45" t="str">
        <f t="shared" si="218"/>
        <v>December</v>
      </c>
      <c r="C6769" s="53">
        <f t="shared" si="219"/>
        <v>2008</v>
      </c>
      <c r="D6769" s="43" t="s">
        <v>118</v>
      </c>
      <c r="E6769" s="132">
        <v>23.417100000000001</v>
      </c>
    </row>
    <row r="6770" spans="1:5" ht="13.8" x14ac:dyDescent="0.25">
      <c r="A6770" s="47">
        <v>39812</v>
      </c>
      <c r="B6770" s="45" t="str">
        <f t="shared" si="218"/>
        <v>December</v>
      </c>
      <c r="C6770" s="53">
        <f t="shared" si="219"/>
        <v>2008</v>
      </c>
      <c r="D6770" s="43" t="s">
        <v>102</v>
      </c>
      <c r="E6770" s="132">
        <v>23.108400000000003</v>
      </c>
    </row>
    <row r="6771" spans="1:5" ht="13.8" x14ac:dyDescent="0.25">
      <c r="A6771" s="47">
        <v>39812</v>
      </c>
      <c r="B6771" s="45" t="str">
        <f t="shared" si="218"/>
        <v>December</v>
      </c>
      <c r="C6771" s="53">
        <f t="shared" si="219"/>
        <v>2008</v>
      </c>
      <c r="D6771" s="43" t="s">
        <v>119</v>
      </c>
      <c r="E6771" s="132">
        <v>22.358700000000002</v>
      </c>
    </row>
    <row r="6772" spans="1:5" ht="13.8" x14ac:dyDescent="0.25">
      <c r="A6772" s="47">
        <v>39812</v>
      </c>
      <c r="B6772" s="45" t="str">
        <f t="shared" si="218"/>
        <v>December</v>
      </c>
      <c r="C6772" s="53">
        <f t="shared" si="219"/>
        <v>2008</v>
      </c>
      <c r="D6772" s="43" t="s">
        <v>120</v>
      </c>
      <c r="E6772" s="132">
        <v>21.2121</v>
      </c>
    </row>
    <row r="6773" spans="1:5" ht="13.8" x14ac:dyDescent="0.25">
      <c r="A6773" s="47">
        <v>39812</v>
      </c>
      <c r="B6773" s="45" t="str">
        <f t="shared" si="218"/>
        <v>December</v>
      </c>
      <c r="C6773" s="53">
        <f t="shared" si="219"/>
        <v>2008</v>
      </c>
      <c r="D6773" s="43" t="s">
        <v>103</v>
      </c>
      <c r="E6773" s="132">
        <v>20.462399999999999</v>
      </c>
    </row>
    <row r="6774" spans="1:5" ht="13.8" x14ac:dyDescent="0.25">
      <c r="A6774" s="47">
        <v>39812</v>
      </c>
      <c r="B6774" s="45" t="str">
        <f t="shared" si="218"/>
        <v>December</v>
      </c>
      <c r="C6774" s="53">
        <f t="shared" si="219"/>
        <v>2008</v>
      </c>
      <c r="D6774" s="43" t="s">
        <v>116</v>
      </c>
      <c r="E6774" s="132">
        <v>11.97</v>
      </c>
    </row>
    <row r="6775" spans="1:5" ht="13.8" x14ac:dyDescent="0.25">
      <c r="A6775" s="47">
        <v>39812</v>
      </c>
      <c r="B6775" s="45" t="str">
        <f t="shared" si="218"/>
        <v>December</v>
      </c>
      <c r="C6775" s="53">
        <f t="shared" si="219"/>
        <v>2008</v>
      </c>
      <c r="D6775" s="43" t="s">
        <v>104</v>
      </c>
      <c r="E6775" s="132">
        <v>16.321200000000001</v>
      </c>
    </row>
    <row r="6776" spans="1:5" ht="13.8" x14ac:dyDescent="0.25">
      <c r="A6776" s="47">
        <v>39812</v>
      </c>
      <c r="B6776" s="45" t="str">
        <f t="shared" si="218"/>
        <v>December</v>
      </c>
      <c r="C6776" s="53">
        <f t="shared" si="219"/>
        <v>2008</v>
      </c>
      <c r="D6776" s="43" t="s">
        <v>121</v>
      </c>
      <c r="E6776" s="132">
        <v>15.520799999999999</v>
      </c>
    </row>
    <row r="6777" spans="1:5" ht="13.8" x14ac:dyDescent="0.25">
      <c r="A6777" s="47">
        <v>39812</v>
      </c>
      <c r="B6777" s="45" t="str">
        <f t="shared" si="218"/>
        <v>December</v>
      </c>
      <c r="C6777" s="53">
        <f t="shared" si="219"/>
        <v>2008</v>
      </c>
      <c r="D6777" s="43" t="s">
        <v>122</v>
      </c>
      <c r="E6777" s="132">
        <v>14.059200000000001</v>
      </c>
    </row>
    <row r="6778" spans="1:5" ht="13.8" x14ac:dyDescent="0.25">
      <c r="A6778" s="47">
        <v>39812</v>
      </c>
      <c r="B6778" s="45" t="str">
        <f t="shared" si="218"/>
        <v>December</v>
      </c>
      <c r="C6778" s="53">
        <f t="shared" si="219"/>
        <v>2008</v>
      </c>
      <c r="D6778" s="43" t="s">
        <v>123</v>
      </c>
      <c r="E6778" s="132">
        <v>13.885199999999999</v>
      </c>
    </row>
    <row r="6779" spans="1:5" ht="13.8" x14ac:dyDescent="0.25">
      <c r="A6779" s="47">
        <v>39812</v>
      </c>
      <c r="B6779" s="45" t="str">
        <f t="shared" si="218"/>
        <v>December</v>
      </c>
      <c r="C6779" s="53">
        <f t="shared" si="219"/>
        <v>2008</v>
      </c>
      <c r="D6779" s="43" t="s">
        <v>99</v>
      </c>
      <c r="E6779" s="132">
        <v>10.107999999999999</v>
      </c>
    </row>
    <row r="6780" spans="1:5" ht="13.8" x14ac:dyDescent="0.25">
      <c r="A6780" s="47">
        <v>39812</v>
      </c>
      <c r="B6780" s="45" t="str">
        <f t="shared" si="218"/>
        <v>December</v>
      </c>
      <c r="C6780" s="53">
        <f t="shared" si="219"/>
        <v>2008</v>
      </c>
      <c r="D6780" s="43" t="s">
        <v>100</v>
      </c>
      <c r="E6780" s="132">
        <v>9.8420000000000005</v>
      </c>
    </row>
    <row r="6781" spans="1:5" ht="13.8" x14ac:dyDescent="0.25">
      <c r="A6781" s="47">
        <v>39812</v>
      </c>
      <c r="B6781" s="45" t="str">
        <f t="shared" ref="B6781:B6842" si="220">TEXT(A6781,"mmmm")</f>
        <v>December</v>
      </c>
      <c r="C6781" s="53">
        <f t="shared" ref="C6781:C6842" si="221">YEAR(A6781)</f>
        <v>2008</v>
      </c>
      <c r="D6781" s="43" t="s">
        <v>101</v>
      </c>
      <c r="E6781" s="132">
        <v>9.4163999999999994</v>
      </c>
    </row>
    <row r="6782" spans="1:5" ht="13.8" x14ac:dyDescent="0.25">
      <c r="A6782" s="47">
        <v>39812</v>
      </c>
      <c r="B6782" s="45" t="str">
        <f t="shared" si="220"/>
        <v>December</v>
      </c>
      <c r="C6782" s="53">
        <f t="shared" si="221"/>
        <v>2008</v>
      </c>
      <c r="D6782" s="43" t="s">
        <v>124</v>
      </c>
      <c r="E6782" s="132">
        <v>9.3365999999999989</v>
      </c>
    </row>
    <row r="6783" spans="1:5" ht="13.8" x14ac:dyDescent="0.25">
      <c r="A6783" s="47">
        <v>39812</v>
      </c>
      <c r="B6783" s="45" t="str">
        <f t="shared" si="220"/>
        <v>December</v>
      </c>
      <c r="C6783" s="53">
        <f t="shared" si="221"/>
        <v>2008</v>
      </c>
      <c r="D6783" s="43" t="s">
        <v>125</v>
      </c>
      <c r="E6783" s="132">
        <v>8.3523999999999994</v>
      </c>
    </row>
    <row r="6784" spans="1:5" ht="13.8" x14ac:dyDescent="0.25">
      <c r="A6784" s="47">
        <v>39812</v>
      </c>
      <c r="B6784" s="45" t="str">
        <f t="shared" si="220"/>
        <v>December</v>
      </c>
      <c r="C6784" s="53">
        <f t="shared" si="221"/>
        <v>2008</v>
      </c>
      <c r="D6784" s="43" t="s">
        <v>126</v>
      </c>
      <c r="E6784" s="132">
        <v>8.7009000000000007</v>
      </c>
    </row>
    <row r="6785" spans="1:5" ht="13.8" x14ac:dyDescent="0.25">
      <c r="A6785" s="47">
        <v>39812</v>
      </c>
      <c r="B6785" s="45" t="str">
        <f t="shared" si="220"/>
        <v>December</v>
      </c>
      <c r="C6785" s="53">
        <f t="shared" si="221"/>
        <v>2008</v>
      </c>
      <c r="D6785" s="43" t="s">
        <v>127</v>
      </c>
      <c r="E6785" s="132">
        <v>8.4372000000000007</v>
      </c>
    </row>
    <row r="6786" spans="1:5" ht="13.8" x14ac:dyDescent="0.25">
      <c r="A6786" s="47">
        <v>39812</v>
      </c>
      <c r="B6786" s="45" t="str">
        <f t="shared" si="220"/>
        <v>December</v>
      </c>
      <c r="C6786" s="53">
        <f t="shared" si="221"/>
        <v>2008</v>
      </c>
      <c r="D6786" s="43" t="s">
        <v>105</v>
      </c>
      <c r="E6786" s="132">
        <v>6.5702000000000007</v>
      </c>
    </row>
    <row r="6787" spans="1:5" ht="13.8" x14ac:dyDescent="0.25">
      <c r="A6787" s="47">
        <v>39812</v>
      </c>
      <c r="B6787" s="45" t="str">
        <f t="shared" si="220"/>
        <v>December</v>
      </c>
      <c r="C6787" s="53">
        <f t="shared" si="221"/>
        <v>2008</v>
      </c>
      <c r="D6787" s="43" t="s">
        <v>128</v>
      </c>
      <c r="E6787" s="132">
        <v>8.3813999999999993</v>
      </c>
    </row>
    <row r="6788" spans="1:5" ht="13.8" x14ac:dyDescent="0.25">
      <c r="A6788" s="47">
        <v>39819</v>
      </c>
      <c r="B6788" s="45" t="str">
        <f t="shared" si="220"/>
        <v>January</v>
      </c>
      <c r="C6788" s="53">
        <f t="shared" si="221"/>
        <v>2009</v>
      </c>
      <c r="D6788" s="43" t="s">
        <v>131</v>
      </c>
    </row>
    <row r="6789" spans="1:5" ht="13.8" x14ac:dyDescent="0.25">
      <c r="A6789" s="47">
        <v>39819</v>
      </c>
      <c r="B6789" s="45" t="str">
        <f t="shared" si="220"/>
        <v>January</v>
      </c>
      <c r="C6789" s="53">
        <f t="shared" si="221"/>
        <v>2009</v>
      </c>
      <c r="D6789" s="43" t="s">
        <v>115</v>
      </c>
    </row>
    <row r="6790" spans="1:5" ht="13.8" x14ac:dyDescent="0.25">
      <c r="A6790" s="47">
        <v>39819</v>
      </c>
      <c r="B6790" s="45" t="str">
        <f t="shared" si="220"/>
        <v>January</v>
      </c>
      <c r="C6790" s="53">
        <f t="shared" si="221"/>
        <v>2009</v>
      </c>
      <c r="D6790" s="43" t="s">
        <v>95</v>
      </c>
    </row>
    <row r="6791" spans="1:5" ht="13.8" x14ac:dyDescent="0.25">
      <c r="A6791" s="47">
        <v>39819</v>
      </c>
      <c r="B6791" s="45" t="str">
        <f t="shared" si="220"/>
        <v>January</v>
      </c>
      <c r="C6791" s="53">
        <f t="shared" si="221"/>
        <v>2009</v>
      </c>
      <c r="D6791" s="43" t="s">
        <v>96</v>
      </c>
    </row>
    <row r="6792" spans="1:5" ht="13.8" x14ac:dyDescent="0.25">
      <c r="A6792" s="47">
        <v>39819</v>
      </c>
      <c r="B6792" s="45" t="str">
        <f t="shared" si="220"/>
        <v>January</v>
      </c>
      <c r="C6792" s="53">
        <f t="shared" si="221"/>
        <v>2009</v>
      </c>
      <c r="D6792" s="43" t="s">
        <v>97</v>
      </c>
    </row>
    <row r="6793" spans="1:5" ht="13.8" x14ac:dyDescent="0.25">
      <c r="A6793" s="47">
        <v>39819</v>
      </c>
      <c r="B6793" s="45" t="str">
        <f t="shared" si="220"/>
        <v>January</v>
      </c>
      <c r="C6793" s="53">
        <f t="shared" si="221"/>
        <v>2009</v>
      </c>
      <c r="D6793" s="43" t="s">
        <v>98</v>
      </c>
    </row>
    <row r="6794" spans="1:5" ht="15.6" x14ac:dyDescent="0.3">
      <c r="A6794" s="47">
        <v>39819</v>
      </c>
      <c r="B6794" s="45" t="str">
        <f t="shared" si="220"/>
        <v>January</v>
      </c>
      <c r="C6794" s="53">
        <f t="shared" si="221"/>
        <v>2009</v>
      </c>
      <c r="D6794" s="130" t="s">
        <v>136</v>
      </c>
      <c r="E6794" s="132">
        <v>21.4438</v>
      </c>
    </row>
    <row r="6795" spans="1:5" ht="13.8" x14ac:dyDescent="0.25">
      <c r="A6795" s="47">
        <v>39819</v>
      </c>
      <c r="B6795" s="45" t="str">
        <f t="shared" si="220"/>
        <v>January</v>
      </c>
      <c r="C6795" s="53">
        <f t="shared" si="221"/>
        <v>2009</v>
      </c>
      <c r="D6795" s="43" t="s">
        <v>118</v>
      </c>
      <c r="E6795" s="132">
        <v>19.700099999999999</v>
      </c>
    </row>
    <row r="6796" spans="1:5" ht="13.8" x14ac:dyDescent="0.25">
      <c r="A6796" s="47">
        <v>39819</v>
      </c>
      <c r="B6796" s="45" t="str">
        <f t="shared" si="220"/>
        <v>January</v>
      </c>
      <c r="C6796" s="53">
        <f t="shared" si="221"/>
        <v>2009</v>
      </c>
      <c r="D6796" s="43" t="s">
        <v>102</v>
      </c>
      <c r="E6796" s="132">
        <v>19.4404</v>
      </c>
    </row>
    <row r="6797" spans="1:5" ht="13.8" x14ac:dyDescent="0.25">
      <c r="A6797" s="47">
        <v>39819</v>
      </c>
      <c r="B6797" s="45" t="str">
        <f t="shared" si="220"/>
        <v>January</v>
      </c>
      <c r="C6797" s="53">
        <f t="shared" si="221"/>
        <v>2009</v>
      </c>
      <c r="D6797" s="43" t="s">
        <v>119</v>
      </c>
      <c r="E6797" s="132">
        <v>18.809699999999999</v>
      </c>
    </row>
    <row r="6798" spans="1:5" ht="13.8" x14ac:dyDescent="0.25">
      <c r="A6798" s="47">
        <v>39819</v>
      </c>
      <c r="B6798" s="45" t="str">
        <f t="shared" si="220"/>
        <v>January</v>
      </c>
      <c r="C6798" s="53">
        <f t="shared" si="221"/>
        <v>2009</v>
      </c>
      <c r="D6798" s="43" t="s">
        <v>120</v>
      </c>
      <c r="E6798" s="132">
        <v>17.845099999999999</v>
      </c>
    </row>
    <row r="6799" spans="1:5" ht="13.8" x14ac:dyDescent="0.25">
      <c r="A6799" s="47">
        <v>39819</v>
      </c>
      <c r="B6799" s="45" t="str">
        <f t="shared" si="220"/>
        <v>January</v>
      </c>
      <c r="C6799" s="53">
        <f t="shared" si="221"/>
        <v>2009</v>
      </c>
      <c r="D6799" s="43" t="s">
        <v>103</v>
      </c>
      <c r="E6799" s="132">
        <v>17.214399999999998</v>
      </c>
    </row>
    <row r="6800" spans="1:5" ht="13.8" x14ac:dyDescent="0.25">
      <c r="A6800" s="47">
        <v>39819</v>
      </c>
      <c r="B6800" s="45" t="str">
        <f t="shared" si="220"/>
        <v>January</v>
      </c>
      <c r="C6800" s="53">
        <f t="shared" si="221"/>
        <v>2009</v>
      </c>
      <c r="D6800" s="43" t="s">
        <v>116</v>
      </c>
      <c r="E6800" s="132">
        <v>10.8927</v>
      </c>
    </row>
    <row r="6801" spans="1:5" ht="13.8" x14ac:dyDescent="0.25">
      <c r="A6801" s="47">
        <v>39819</v>
      </c>
      <c r="B6801" s="45" t="str">
        <f t="shared" si="220"/>
        <v>January</v>
      </c>
      <c r="C6801" s="53">
        <f t="shared" si="221"/>
        <v>2009</v>
      </c>
      <c r="D6801" s="43" t="s">
        <v>104</v>
      </c>
      <c r="E6801" s="132">
        <v>15.289400000000001</v>
      </c>
    </row>
    <row r="6802" spans="1:5" ht="13.8" x14ac:dyDescent="0.25">
      <c r="A6802" s="47">
        <v>39819</v>
      </c>
      <c r="B6802" s="45" t="str">
        <f t="shared" si="220"/>
        <v>January</v>
      </c>
      <c r="C6802" s="53">
        <f t="shared" si="221"/>
        <v>2009</v>
      </c>
      <c r="D6802" s="43" t="s">
        <v>121</v>
      </c>
      <c r="E6802" s="132">
        <v>14.5396</v>
      </c>
    </row>
    <row r="6803" spans="1:5" ht="13.8" x14ac:dyDescent="0.25">
      <c r="A6803" s="47">
        <v>39819</v>
      </c>
      <c r="B6803" s="45" t="str">
        <f t="shared" si="220"/>
        <v>January</v>
      </c>
      <c r="C6803" s="53">
        <f t="shared" si="221"/>
        <v>2009</v>
      </c>
      <c r="D6803" s="43" t="s">
        <v>122</v>
      </c>
      <c r="E6803" s="132">
        <v>13.170399999999999</v>
      </c>
    </row>
    <row r="6804" spans="1:5" ht="13.8" x14ac:dyDescent="0.25">
      <c r="A6804" s="47">
        <v>39819</v>
      </c>
      <c r="B6804" s="45" t="str">
        <f t="shared" si="220"/>
        <v>January</v>
      </c>
      <c r="C6804" s="53">
        <f t="shared" si="221"/>
        <v>2009</v>
      </c>
      <c r="D6804" s="43" t="s">
        <v>123</v>
      </c>
      <c r="E6804" s="132">
        <v>13.007400000000001</v>
      </c>
    </row>
    <row r="6805" spans="1:5" ht="13.8" x14ac:dyDescent="0.25">
      <c r="A6805" s="47">
        <v>39819</v>
      </c>
      <c r="B6805" s="45" t="str">
        <f t="shared" si="220"/>
        <v>January</v>
      </c>
      <c r="C6805" s="53">
        <f t="shared" si="221"/>
        <v>2009</v>
      </c>
      <c r="D6805" s="43" t="s">
        <v>99</v>
      </c>
      <c r="E6805" s="132">
        <v>9.1199999999999992</v>
      </c>
    </row>
    <row r="6806" spans="1:5" ht="13.8" x14ac:dyDescent="0.25">
      <c r="A6806" s="47">
        <v>39819</v>
      </c>
      <c r="B6806" s="45" t="str">
        <f t="shared" si="220"/>
        <v>January</v>
      </c>
      <c r="C6806" s="53">
        <f t="shared" si="221"/>
        <v>2009</v>
      </c>
      <c r="D6806" s="43" t="s">
        <v>100</v>
      </c>
      <c r="E6806" s="132">
        <v>8.8800000000000008</v>
      </c>
    </row>
    <row r="6807" spans="1:5" ht="13.8" x14ac:dyDescent="0.25">
      <c r="A6807" s="47">
        <v>39819</v>
      </c>
      <c r="B6807" s="45" t="str">
        <f t="shared" si="220"/>
        <v>January</v>
      </c>
      <c r="C6807" s="53">
        <f t="shared" si="221"/>
        <v>2009</v>
      </c>
      <c r="D6807" s="43" t="s">
        <v>101</v>
      </c>
      <c r="E6807" s="132">
        <v>8.4960000000000004</v>
      </c>
    </row>
    <row r="6808" spans="1:5" ht="13.8" x14ac:dyDescent="0.25">
      <c r="A6808" s="47">
        <v>39819</v>
      </c>
      <c r="B6808" s="45" t="str">
        <f t="shared" si="220"/>
        <v>January</v>
      </c>
      <c r="C6808" s="53">
        <f t="shared" si="221"/>
        <v>2009</v>
      </c>
      <c r="D6808" s="43" t="s">
        <v>124</v>
      </c>
      <c r="E6808" s="132">
        <v>8.4239999999999995</v>
      </c>
    </row>
    <row r="6809" spans="1:5" ht="13.8" x14ac:dyDescent="0.25">
      <c r="A6809" s="47">
        <v>39819</v>
      </c>
      <c r="B6809" s="45" t="str">
        <f t="shared" si="220"/>
        <v>January</v>
      </c>
      <c r="C6809" s="53">
        <f t="shared" si="221"/>
        <v>2009</v>
      </c>
      <c r="D6809" s="43" t="s">
        <v>125</v>
      </c>
      <c r="E6809" s="132">
        <v>7.5360000000000005</v>
      </c>
    </row>
    <row r="6810" spans="1:5" ht="13.8" x14ac:dyDescent="0.25">
      <c r="A6810" s="47">
        <v>39819</v>
      </c>
      <c r="B6810" s="45" t="str">
        <f t="shared" si="220"/>
        <v>January</v>
      </c>
      <c r="C6810" s="53">
        <f t="shared" si="221"/>
        <v>2009</v>
      </c>
      <c r="D6810" s="43" t="s">
        <v>126</v>
      </c>
      <c r="E6810" s="132">
        <v>7.9235000000000007</v>
      </c>
    </row>
    <row r="6811" spans="1:5" ht="13.8" x14ac:dyDescent="0.25">
      <c r="A6811" s="47">
        <v>39819</v>
      </c>
      <c r="B6811" s="45" t="str">
        <f t="shared" si="220"/>
        <v>January</v>
      </c>
      <c r="C6811" s="53">
        <f t="shared" si="221"/>
        <v>2009</v>
      </c>
      <c r="D6811" s="43" t="s">
        <v>127</v>
      </c>
      <c r="E6811" s="132">
        <v>7.7429999999999994</v>
      </c>
    </row>
    <row r="6812" spans="1:5" ht="13.8" x14ac:dyDescent="0.25">
      <c r="A6812" s="47">
        <v>39819</v>
      </c>
      <c r="B6812" s="45" t="str">
        <f t="shared" si="220"/>
        <v>January</v>
      </c>
      <c r="C6812" s="53">
        <f t="shared" si="221"/>
        <v>2009</v>
      </c>
      <c r="D6812" s="43" t="s">
        <v>105</v>
      </c>
      <c r="E6812" s="132">
        <v>5.9280000000000008</v>
      </c>
    </row>
    <row r="6813" spans="1:5" ht="13.8" x14ac:dyDescent="0.25">
      <c r="A6813" s="47">
        <v>39819</v>
      </c>
      <c r="B6813" s="45" t="str">
        <f t="shared" si="220"/>
        <v>January</v>
      </c>
      <c r="C6813" s="53">
        <f t="shared" si="221"/>
        <v>2009</v>
      </c>
      <c r="D6813" s="43" t="s">
        <v>128</v>
      </c>
      <c r="E6813" s="132">
        <v>7.7860000000000005</v>
      </c>
    </row>
    <row r="6814" spans="1:5" ht="13.8" x14ac:dyDescent="0.25">
      <c r="A6814" s="47">
        <v>39826</v>
      </c>
      <c r="B6814" s="45" t="str">
        <f t="shared" si="220"/>
        <v>January</v>
      </c>
      <c r="C6814" s="53">
        <f t="shared" si="221"/>
        <v>2009</v>
      </c>
      <c r="D6814" s="43" t="s">
        <v>131</v>
      </c>
    </row>
    <row r="6815" spans="1:5" ht="13.8" x14ac:dyDescent="0.25">
      <c r="A6815" s="47">
        <v>39826</v>
      </c>
      <c r="B6815" s="45" t="str">
        <f t="shared" si="220"/>
        <v>January</v>
      </c>
      <c r="C6815" s="53">
        <f t="shared" si="221"/>
        <v>2009</v>
      </c>
      <c r="D6815" s="43" t="s">
        <v>115</v>
      </c>
    </row>
    <row r="6816" spans="1:5" ht="13.8" x14ac:dyDescent="0.25">
      <c r="A6816" s="47">
        <v>39826</v>
      </c>
      <c r="B6816" s="45" t="str">
        <f t="shared" si="220"/>
        <v>January</v>
      </c>
      <c r="C6816" s="53">
        <f t="shared" si="221"/>
        <v>2009</v>
      </c>
      <c r="D6816" s="43" t="s">
        <v>95</v>
      </c>
    </row>
    <row r="6817" spans="1:5" ht="13.8" x14ac:dyDescent="0.25">
      <c r="A6817" s="47">
        <v>39826</v>
      </c>
      <c r="B6817" s="45" t="str">
        <f t="shared" si="220"/>
        <v>January</v>
      </c>
      <c r="C6817" s="53">
        <f t="shared" si="221"/>
        <v>2009</v>
      </c>
      <c r="D6817" s="43" t="s">
        <v>96</v>
      </c>
    </row>
    <row r="6818" spans="1:5" ht="13.8" x14ac:dyDescent="0.25">
      <c r="A6818" s="47">
        <v>39826</v>
      </c>
      <c r="B6818" s="45" t="str">
        <f t="shared" si="220"/>
        <v>January</v>
      </c>
      <c r="C6818" s="53">
        <f t="shared" si="221"/>
        <v>2009</v>
      </c>
      <c r="D6818" s="43" t="s">
        <v>97</v>
      </c>
    </row>
    <row r="6819" spans="1:5" ht="13.8" x14ac:dyDescent="0.25">
      <c r="A6819" s="47">
        <v>39826</v>
      </c>
      <c r="B6819" s="45" t="str">
        <f t="shared" si="220"/>
        <v>January</v>
      </c>
      <c r="C6819" s="53">
        <f t="shared" si="221"/>
        <v>2009</v>
      </c>
      <c r="D6819" s="43" t="s">
        <v>98</v>
      </c>
    </row>
    <row r="6820" spans="1:5" ht="15.6" x14ac:dyDescent="0.3">
      <c r="A6820" s="47">
        <v>39826</v>
      </c>
      <c r="B6820" s="45" t="str">
        <f t="shared" si="220"/>
        <v>January</v>
      </c>
      <c r="C6820" s="53">
        <f t="shared" si="221"/>
        <v>2009</v>
      </c>
      <c r="D6820" s="130" t="s">
        <v>136</v>
      </c>
      <c r="E6820" s="132">
        <v>31.79</v>
      </c>
    </row>
    <row r="6821" spans="1:5" ht="13.8" x14ac:dyDescent="0.25">
      <c r="A6821" s="47">
        <v>39826</v>
      </c>
      <c r="B6821" s="45" t="str">
        <f t="shared" si="220"/>
        <v>January</v>
      </c>
      <c r="C6821" s="53">
        <f t="shared" si="221"/>
        <v>2009</v>
      </c>
      <c r="D6821" s="43" t="s">
        <v>118</v>
      </c>
      <c r="E6821" s="132">
        <v>29.204999999999998</v>
      </c>
    </row>
    <row r="6822" spans="1:5" ht="13.8" x14ac:dyDescent="0.25">
      <c r="A6822" s="47">
        <v>39826</v>
      </c>
      <c r="B6822" s="45" t="str">
        <f t="shared" si="220"/>
        <v>January</v>
      </c>
      <c r="C6822" s="53">
        <f t="shared" si="221"/>
        <v>2009</v>
      </c>
      <c r="D6822" s="43" t="s">
        <v>102</v>
      </c>
      <c r="E6822" s="132">
        <v>28.82</v>
      </c>
    </row>
    <row r="6823" spans="1:5" ht="13.8" x14ac:dyDescent="0.25">
      <c r="A6823" s="47">
        <v>39826</v>
      </c>
      <c r="B6823" s="45" t="str">
        <f t="shared" si="220"/>
        <v>January</v>
      </c>
      <c r="C6823" s="53">
        <f t="shared" si="221"/>
        <v>2009</v>
      </c>
      <c r="D6823" s="43" t="s">
        <v>119</v>
      </c>
      <c r="E6823" s="132">
        <v>27.885000000000002</v>
      </c>
    </row>
    <row r="6824" spans="1:5" ht="13.8" x14ac:dyDescent="0.25">
      <c r="A6824" s="47">
        <v>39826</v>
      </c>
      <c r="B6824" s="45" t="str">
        <f t="shared" si="220"/>
        <v>January</v>
      </c>
      <c r="C6824" s="53">
        <f t="shared" si="221"/>
        <v>2009</v>
      </c>
      <c r="D6824" s="43" t="s">
        <v>120</v>
      </c>
      <c r="E6824" s="132">
        <v>26.454999999999998</v>
      </c>
    </row>
    <row r="6825" spans="1:5" ht="13.8" x14ac:dyDescent="0.25">
      <c r="A6825" s="47">
        <v>39826</v>
      </c>
      <c r="B6825" s="45" t="str">
        <f t="shared" si="220"/>
        <v>January</v>
      </c>
      <c r="C6825" s="53">
        <f t="shared" si="221"/>
        <v>2009</v>
      </c>
      <c r="D6825" s="43" t="s">
        <v>103</v>
      </c>
      <c r="E6825" s="132">
        <v>25.52</v>
      </c>
    </row>
    <row r="6826" spans="1:5" ht="13.8" x14ac:dyDescent="0.25">
      <c r="A6826" s="47">
        <v>39826</v>
      </c>
      <c r="B6826" s="45" t="str">
        <f t="shared" si="220"/>
        <v>January</v>
      </c>
      <c r="C6826" s="53">
        <f t="shared" si="221"/>
        <v>2009</v>
      </c>
      <c r="D6826" s="43" t="s">
        <v>116</v>
      </c>
      <c r="E6826" s="132">
        <v>17.077200000000001</v>
      </c>
    </row>
    <row r="6827" spans="1:5" ht="13.8" x14ac:dyDescent="0.25">
      <c r="A6827" s="47">
        <v>39826</v>
      </c>
      <c r="B6827" s="45" t="str">
        <f t="shared" si="220"/>
        <v>January</v>
      </c>
      <c r="C6827" s="53">
        <f t="shared" si="221"/>
        <v>2009</v>
      </c>
      <c r="D6827" s="43" t="s">
        <v>104</v>
      </c>
      <c r="E6827" s="132">
        <v>19.4635</v>
      </c>
    </row>
    <row r="6828" spans="1:5" ht="13.8" x14ac:dyDescent="0.25">
      <c r="A6828" s="47">
        <v>39826</v>
      </c>
      <c r="B6828" s="45" t="str">
        <f t="shared" si="220"/>
        <v>January</v>
      </c>
      <c r="C6828" s="53">
        <f t="shared" si="221"/>
        <v>2009</v>
      </c>
      <c r="D6828" s="43" t="s">
        <v>121</v>
      </c>
      <c r="E6828" s="132">
        <v>18.509</v>
      </c>
    </row>
    <row r="6829" spans="1:5" ht="13.8" x14ac:dyDescent="0.25">
      <c r="A6829" s="47">
        <v>39826</v>
      </c>
      <c r="B6829" s="45" t="str">
        <f t="shared" si="220"/>
        <v>January</v>
      </c>
      <c r="C6829" s="53">
        <f t="shared" si="221"/>
        <v>2009</v>
      </c>
      <c r="D6829" s="43" t="s">
        <v>122</v>
      </c>
      <c r="E6829" s="132">
        <v>16.765999999999998</v>
      </c>
    </row>
    <row r="6830" spans="1:5" ht="13.8" x14ac:dyDescent="0.25">
      <c r="A6830" s="47">
        <v>39826</v>
      </c>
      <c r="B6830" s="45" t="str">
        <f t="shared" si="220"/>
        <v>January</v>
      </c>
      <c r="C6830" s="53">
        <f t="shared" si="221"/>
        <v>2009</v>
      </c>
      <c r="D6830" s="43" t="s">
        <v>123</v>
      </c>
      <c r="E6830" s="132">
        <v>16.558500000000002</v>
      </c>
    </row>
    <row r="6831" spans="1:5" ht="13.8" x14ac:dyDescent="0.25">
      <c r="A6831" s="47">
        <v>39826</v>
      </c>
      <c r="B6831" s="45" t="str">
        <f t="shared" si="220"/>
        <v>January</v>
      </c>
      <c r="C6831" s="53">
        <f t="shared" si="221"/>
        <v>2009</v>
      </c>
      <c r="D6831" s="43" t="s">
        <v>99</v>
      </c>
      <c r="E6831" s="132">
        <v>15.997999999999999</v>
      </c>
    </row>
    <row r="6832" spans="1:5" ht="13.8" x14ac:dyDescent="0.25">
      <c r="A6832" s="47">
        <v>39826</v>
      </c>
      <c r="B6832" s="45" t="str">
        <f t="shared" si="220"/>
        <v>January</v>
      </c>
      <c r="C6832" s="53">
        <f t="shared" si="221"/>
        <v>2009</v>
      </c>
      <c r="D6832" s="43" t="s">
        <v>100</v>
      </c>
      <c r="E6832" s="132">
        <v>15.577</v>
      </c>
    </row>
    <row r="6833" spans="1:5" ht="13.8" x14ac:dyDescent="0.25">
      <c r="A6833" s="47">
        <v>39826</v>
      </c>
      <c r="B6833" s="45" t="str">
        <f t="shared" si="220"/>
        <v>January</v>
      </c>
      <c r="C6833" s="53">
        <f t="shared" si="221"/>
        <v>2009</v>
      </c>
      <c r="D6833" s="43" t="s">
        <v>101</v>
      </c>
      <c r="E6833" s="132">
        <v>14.9034</v>
      </c>
    </row>
    <row r="6834" spans="1:5" ht="13.8" x14ac:dyDescent="0.25">
      <c r="A6834" s="47">
        <v>39826</v>
      </c>
      <c r="B6834" s="45" t="str">
        <f t="shared" si="220"/>
        <v>January</v>
      </c>
      <c r="C6834" s="53">
        <f t="shared" si="221"/>
        <v>2009</v>
      </c>
      <c r="D6834" s="43" t="s">
        <v>124</v>
      </c>
      <c r="E6834" s="132">
        <v>14.777099999999997</v>
      </c>
    </row>
    <row r="6835" spans="1:5" ht="13.8" x14ac:dyDescent="0.25">
      <c r="A6835" s="47">
        <v>39826</v>
      </c>
      <c r="B6835" s="45" t="str">
        <f t="shared" si="220"/>
        <v>January</v>
      </c>
      <c r="C6835" s="53">
        <f t="shared" si="221"/>
        <v>2009</v>
      </c>
      <c r="D6835" s="43" t="s">
        <v>125</v>
      </c>
      <c r="E6835" s="132">
        <v>13.2194</v>
      </c>
    </row>
    <row r="6836" spans="1:5" ht="13.8" x14ac:dyDescent="0.25">
      <c r="A6836" s="47">
        <v>39826</v>
      </c>
      <c r="B6836" s="45" t="str">
        <f t="shared" si="220"/>
        <v>January</v>
      </c>
      <c r="C6836" s="53">
        <f t="shared" si="221"/>
        <v>2009</v>
      </c>
      <c r="D6836" s="43" t="s">
        <v>126</v>
      </c>
      <c r="E6836" s="132">
        <v>13.335400000000002</v>
      </c>
    </row>
    <row r="6837" spans="1:5" ht="13.8" x14ac:dyDescent="0.25">
      <c r="A6837" s="47">
        <v>39826</v>
      </c>
      <c r="B6837" s="45" t="str">
        <f t="shared" si="220"/>
        <v>January</v>
      </c>
      <c r="C6837" s="53">
        <f t="shared" si="221"/>
        <v>2009</v>
      </c>
      <c r="D6837" s="43" t="s">
        <v>127</v>
      </c>
      <c r="E6837" s="132">
        <v>12.575699999999999</v>
      </c>
    </row>
    <row r="6838" spans="1:5" ht="13.8" x14ac:dyDescent="0.25">
      <c r="A6838" s="47">
        <v>39826</v>
      </c>
      <c r="B6838" s="45" t="str">
        <f t="shared" si="220"/>
        <v>January</v>
      </c>
      <c r="C6838" s="53">
        <f t="shared" si="221"/>
        <v>2009</v>
      </c>
      <c r="D6838" s="43" t="s">
        <v>105</v>
      </c>
      <c r="E6838" s="132">
        <v>10.398700000000002</v>
      </c>
    </row>
    <row r="6839" spans="1:5" ht="13.8" x14ac:dyDescent="0.25">
      <c r="A6839" s="47">
        <v>39826</v>
      </c>
      <c r="B6839" s="45" t="str">
        <f t="shared" si="220"/>
        <v>January</v>
      </c>
      <c r="C6839" s="53">
        <f t="shared" si="221"/>
        <v>2009</v>
      </c>
      <c r="D6839" s="43" t="s">
        <v>128</v>
      </c>
      <c r="E6839" s="132">
        <v>11.930899999999999</v>
      </c>
    </row>
    <row r="6840" spans="1:5" ht="13.8" x14ac:dyDescent="0.25">
      <c r="A6840" s="47">
        <v>39833</v>
      </c>
      <c r="B6840" s="45" t="str">
        <f t="shared" si="220"/>
        <v>January</v>
      </c>
      <c r="C6840" s="53">
        <f t="shared" si="221"/>
        <v>2009</v>
      </c>
      <c r="D6840" s="43" t="s">
        <v>131</v>
      </c>
    </row>
    <row r="6841" spans="1:5" ht="13.8" x14ac:dyDescent="0.25">
      <c r="A6841" s="47">
        <v>39833</v>
      </c>
      <c r="B6841" s="45" t="str">
        <f t="shared" si="220"/>
        <v>January</v>
      </c>
      <c r="C6841" s="53">
        <f t="shared" si="221"/>
        <v>2009</v>
      </c>
      <c r="D6841" s="43" t="s">
        <v>115</v>
      </c>
    </row>
    <row r="6842" spans="1:5" ht="13.8" x14ac:dyDescent="0.25">
      <c r="A6842" s="47">
        <v>39833</v>
      </c>
      <c r="B6842" s="45" t="str">
        <f t="shared" si="220"/>
        <v>January</v>
      </c>
      <c r="C6842" s="53">
        <f t="shared" si="221"/>
        <v>2009</v>
      </c>
      <c r="D6842" s="43" t="s">
        <v>95</v>
      </c>
    </row>
    <row r="6843" spans="1:5" ht="13.8" x14ac:dyDescent="0.25">
      <c r="A6843" s="47">
        <v>39833</v>
      </c>
      <c r="B6843" s="45" t="str">
        <f t="shared" ref="B6843:B6903" si="222">TEXT(A6843,"mmmm")</f>
        <v>January</v>
      </c>
      <c r="C6843" s="53">
        <f t="shared" ref="C6843:C6903" si="223">YEAR(A6843)</f>
        <v>2009</v>
      </c>
      <c r="D6843" s="43" t="s">
        <v>96</v>
      </c>
    </row>
    <row r="6844" spans="1:5" ht="13.8" x14ac:dyDescent="0.25">
      <c r="A6844" s="47">
        <v>39833</v>
      </c>
      <c r="B6844" s="45" t="str">
        <f t="shared" si="222"/>
        <v>January</v>
      </c>
      <c r="C6844" s="53">
        <f t="shared" si="223"/>
        <v>2009</v>
      </c>
      <c r="D6844" s="43" t="s">
        <v>97</v>
      </c>
    </row>
    <row r="6845" spans="1:5" ht="13.8" x14ac:dyDescent="0.25">
      <c r="A6845" s="47">
        <v>39833</v>
      </c>
      <c r="B6845" s="45" t="str">
        <f t="shared" si="222"/>
        <v>January</v>
      </c>
      <c r="C6845" s="53">
        <f t="shared" si="223"/>
        <v>2009</v>
      </c>
      <c r="D6845" s="43" t="s">
        <v>98</v>
      </c>
    </row>
    <row r="6846" spans="1:5" ht="15.6" x14ac:dyDescent="0.3">
      <c r="A6846" s="47">
        <v>39833</v>
      </c>
      <c r="B6846" s="45" t="str">
        <f t="shared" si="222"/>
        <v>January</v>
      </c>
      <c r="C6846" s="53">
        <f t="shared" si="223"/>
        <v>2009</v>
      </c>
      <c r="D6846" s="130" t="s">
        <v>136</v>
      </c>
      <c r="E6846" s="132">
        <v>32.541400000000003</v>
      </c>
    </row>
    <row r="6847" spans="1:5" ht="13.8" x14ac:dyDescent="0.25">
      <c r="A6847" s="47">
        <v>39833</v>
      </c>
      <c r="B6847" s="45" t="str">
        <f t="shared" si="222"/>
        <v>January</v>
      </c>
      <c r="C6847" s="53">
        <f t="shared" si="223"/>
        <v>2009</v>
      </c>
      <c r="D6847" s="43" t="s">
        <v>118</v>
      </c>
      <c r="E6847" s="132">
        <v>29.895299999999999</v>
      </c>
    </row>
    <row r="6848" spans="1:5" ht="13.8" x14ac:dyDescent="0.25">
      <c r="A6848" s="47">
        <v>39833</v>
      </c>
      <c r="B6848" s="45" t="str">
        <f t="shared" si="222"/>
        <v>January</v>
      </c>
      <c r="C6848" s="53">
        <f t="shared" si="223"/>
        <v>2009</v>
      </c>
      <c r="D6848" s="43" t="s">
        <v>102</v>
      </c>
      <c r="E6848" s="132">
        <v>29.501200000000004</v>
      </c>
    </row>
    <row r="6849" spans="1:5" ht="13.8" x14ac:dyDescent="0.25">
      <c r="A6849" s="47">
        <v>39833</v>
      </c>
      <c r="B6849" s="45" t="str">
        <f t="shared" si="222"/>
        <v>January</v>
      </c>
      <c r="C6849" s="53">
        <f t="shared" si="223"/>
        <v>2009</v>
      </c>
      <c r="D6849" s="43" t="s">
        <v>119</v>
      </c>
      <c r="E6849" s="132">
        <v>28.544100000000004</v>
      </c>
    </row>
    <row r="6850" spans="1:5" ht="13.8" x14ac:dyDescent="0.25">
      <c r="A6850" s="47">
        <v>39833</v>
      </c>
      <c r="B6850" s="45" t="str">
        <f t="shared" si="222"/>
        <v>January</v>
      </c>
      <c r="C6850" s="53">
        <f t="shared" si="223"/>
        <v>2009</v>
      </c>
      <c r="D6850" s="43" t="s">
        <v>120</v>
      </c>
      <c r="E6850" s="132">
        <v>27.080299999999998</v>
      </c>
    </row>
    <row r="6851" spans="1:5" ht="13.8" x14ac:dyDescent="0.25">
      <c r="A6851" s="47">
        <v>39833</v>
      </c>
      <c r="B6851" s="45" t="str">
        <f t="shared" si="222"/>
        <v>January</v>
      </c>
      <c r="C6851" s="53">
        <f t="shared" si="223"/>
        <v>2009</v>
      </c>
      <c r="D6851" s="43" t="s">
        <v>103</v>
      </c>
      <c r="E6851" s="132">
        <v>26.123199999999997</v>
      </c>
    </row>
    <row r="6852" spans="1:5" ht="13.8" x14ac:dyDescent="0.25">
      <c r="A6852" s="47">
        <v>39833</v>
      </c>
      <c r="B6852" s="45" t="str">
        <f t="shared" si="222"/>
        <v>January</v>
      </c>
      <c r="C6852" s="53">
        <f t="shared" si="223"/>
        <v>2009</v>
      </c>
      <c r="D6852" s="43" t="s">
        <v>116</v>
      </c>
      <c r="E6852" s="132">
        <v>19.1919</v>
      </c>
    </row>
    <row r="6853" spans="1:5" ht="13.8" x14ac:dyDescent="0.25">
      <c r="A6853" s="47">
        <v>39833</v>
      </c>
      <c r="B6853" s="45" t="str">
        <f t="shared" si="222"/>
        <v>January</v>
      </c>
      <c r="C6853" s="53">
        <f t="shared" si="223"/>
        <v>2009</v>
      </c>
      <c r="D6853" s="43" t="s">
        <v>104</v>
      </c>
      <c r="E6853" s="132">
        <v>20.120100000000001</v>
      </c>
    </row>
    <row r="6854" spans="1:5" ht="13.8" x14ac:dyDescent="0.25">
      <c r="A6854" s="47">
        <v>39833</v>
      </c>
      <c r="B6854" s="45" t="str">
        <f t="shared" si="222"/>
        <v>January</v>
      </c>
      <c r="C6854" s="53">
        <f t="shared" si="223"/>
        <v>2009</v>
      </c>
      <c r="D6854" s="43" t="s">
        <v>121</v>
      </c>
      <c r="E6854" s="132">
        <v>19.133399999999998</v>
      </c>
    </row>
    <row r="6855" spans="1:5" ht="13.8" x14ac:dyDescent="0.25">
      <c r="A6855" s="47">
        <v>39833</v>
      </c>
      <c r="B6855" s="45" t="str">
        <f t="shared" si="222"/>
        <v>January</v>
      </c>
      <c r="C6855" s="53">
        <f t="shared" si="223"/>
        <v>2009</v>
      </c>
      <c r="D6855" s="43" t="s">
        <v>122</v>
      </c>
      <c r="E6855" s="132">
        <v>17.331600000000002</v>
      </c>
    </row>
    <row r="6856" spans="1:5" ht="13.8" x14ac:dyDescent="0.25">
      <c r="A6856" s="47">
        <v>39833</v>
      </c>
      <c r="B6856" s="45" t="str">
        <f t="shared" si="222"/>
        <v>January</v>
      </c>
      <c r="C6856" s="53">
        <f t="shared" si="223"/>
        <v>2009</v>
      </c>
      <c r="D6856" s="43" t="s">
        <v>123</v>
      </c>
      <c r="E6856" s="132">
        <v>17.117100000000001</v>
      </c>
    </row>
    <row r="6857" spans="1:5" ht="13.8" x14ac:dyDescent="0.25">
      <c r="A6857" s="47">
        <v>39833</v>
      </c>
      <c r="B6857" s="45" t="str">
        <f t="shared" si="222"/>
        <v>January</v>
      </c>
      <c r="C6857" s="53">
        <f t="shared" si="223"/>
        <v>2009</v>
      </c>
      <c r="D6857" s="43" t="s">
        <v>99</v>
      </c>
      <c r="E6857" s="132">
        <v>16.567999999999998</v>
      </c>
    </row>
    <row r="6858" spans="1:5" ht="13.8" x14ac:dyDescent="0.25">
      <c r="A6858" s="47">
        <v>39833</v>
      </c>
      <c r="B6858" s="45" t="str">
        <f t="shared" si="222"/>
        <v>January</v>
      </c>
      <c r="C6858" s="53">
        <f t="shared" si="223"/>
        <v>2009</v>
      </c>
      <c r="D6858" s="43" t="s">
        <v>100</v>
      </c>
      <c r="E6858" s="132">
        <v>16.132000000000001</v>
      </c>
    </row>
    <row r="6859" spans="1:5" ht="13.8" x14ac:dyDescent="0.25">
      <c r="A6859" s="47">
        <v>39833</v>
      </c>
      <c r="B6859" s="45" t="str">
        <f t="shared" si="222"/>
        <v>January</v>
      </c>
      <c r="C6859" s="53">
        <f t="shared" si="223"/>
        <v>2009</v>
      </c>
      <c r="D6859" s="43" t="s">
        <v>101</v>
      </c>
      <c r="E6859" s="132">
        <v>15.4344</v>
      </c>
    </row>
    <row r="6860" spans="1:5" ht="13.8" x14ac:dyDescent="0.25">
      <c r="A6860" s="47">
        <v>39833</v>
      </c>
      <c r="B6860" s="45" t="str">
        <f t="shared" si="222"/>
        <v>January</v>
      </c>
      <c r="C6860" s="53">
        <f t="shared" si="223"/>
        <v>2009</v>
      </c>
      <c r="D6860" s="43" t="s">
        <v>124</v>
      </c>
      <c r="E6860" s="132">
        <v>15.303599999999999</v>
      </c>
    </row>
    <row r="6861" spans="1:5" ht="13.8" x14ac:dyDescent="0.25">
      <c r="A6861" s="47">
        <v>39833</v>
      </c>
      <c r="B6861" s="45" t="str">
        <f t="shared" si="222"/>
        <v>January</v>
      </c>
      <c r="C6861" s="53">
        <f t="shared" si="223"/>
        <v>2009</v>
      </c>
      <c r="D6861" s="43" t="s">
        <v>125</v>
      </c>
      <c r="E6861" s="132">
        <v>13.6904</v>
      </c>
    </row>
    <row r="6862" spans="1:5" ht="13.8" x14ac:dyDescent="0.25">
      <c r="A6862" s="47">
        <v>39833</v>
      </c>
      <c r="B6862" s="45" t="str">
        <f t="shared" si="222"/>
        <v>January</v>
      </c>
      <c r="C6862" s="53">
        <f t="shared" si="223"/>
        <v>2009</v>
      </c>
      <c r="D6862" s="43" t="s">
        <v>126</v>
      </c>
      <c r="E6862" s="132">
        <v>13.783900000000001</v>
      </c>
    </row>
    <row r="6863" spans="1:5" ht="13.8" x14ac:dyDescent="0.25">
      <c r="A6863" s="47">
        <v>39833</v>
      </c>
      <c r="B6863" s="45" t="str">
        <f t="shared" si="222"/>
        <v>January</v>
      </c>
      <c r="C6863" s="53">
        <f t="shared" si="223"/>
        <v>2009</v>
      </c>
      <c r="D6863" s="43" t="s">
        <v>127</v>
      </c>
      <c r="E6863" s="132">
        <v>12.976199999999999</v>
      </c>
    </row>
    <row r="6864" spans="1:5" ht="13.8" x14ac:dyDescent="0.25">
      <c r="A6864" s="47">
        <v>39833</v>
      </c>
      <c r="B6864" s="45" t="str">
        <f t="shared" si="222"/>
        <v>January</v>
      </c>
      <c r="C6864" s="53">
        <f t="shared" si="223"/>
        <v>2009</v>
      </c>
      <c r="D6864" s="43" t="s">
        <v>105</v>
      </c>
      <c r="E6864" s="132">
        <v>10.769200000000001</v>
      </c>
    </row>
    <row r="6865" spans="1:5" ht="13.8" x14ac:dyDescent="0.25">
      <c r="A6865" s="47">
        <v>39833</v>
      </c>
      <c r="B6865" s="45" t="str">
        <f t="shared" si="222"/>
        <v>January</v>
      </c>
      <c r="C6865" s="53">
        <f t="shared" si="223"/>
        <v>2009</v>
      </c>
      <c r="D6865" s="43" t="s">
        <v>128</v>
      </c>
      <c r="E6865" s="132">
        <v>12.2744</v>
      </c>
    </row>
    <row r="6866" spans="1:5" ht="13.8" x14ac:dyDescent="0.25">
      <c r="A6866" s="47">
        <v>39840</v>
      </c>
      <c r="B6866" s="45" t="str">
        <f t="shared" si="222"/>
        <v>January</v>
      </c>
      <c r="C6866" s="53">
        <f t="shared" si="223"/>
        <v>2009</v>
      </c>
      <c r="D6866" s="43" t="s">
        <v>131</v>
      </c>
    </row>
    <row r="6867" spans="1:5" ht="13.8" x14ac:dyDescent="0.25">
      <c r="A6867" s="47">
        <v>39840</v>
      </c>
      <c r="B6867" s="45" t="str">
        <f t="shared" si="222"/>
        <v>January</v>
      </c>
      <c r="C6867" s="53">
        <f t="shared" si="223"/>
        <v>2009</v>
      </c>
      <c r="D6867" s="43" t="s">
        <v>115</v>
      </c>
    </row>
    <row r="6868" spans="1:5" ht="13.8" x14ac:dyDescent="0.25">
      <c r="A6868" s="47">
        <v>39840</v>
      </c>
      <c r="B6868" s="45" t="str">
        <f t="shared" si="222"/>
        <v>January</v>
      </c>
      <c r="C6868" s="53">
        <f t="shared" si="223"/>
        <v>2009</v>
      </c>
      <c r="D6868" s="43" t="s">
        <v>95</v>
      </c>
    </row>
    <row r="6869" spans="1:5" ht="13.8" x14ac:dyDescent="0.25">
      <c r="A6869" s="47">
        <v>39840</v>
      </c>
      <c r="B6869" s="45" t="str">
        <f t="shared" si="222"/>
        <v>January</v>
      </c>
      <c r="C6869" s="53">
        <f t="shared" si="223"/>
        <v>2009</v>
      </c>
      <c r="D6869" s="43" t="s">
        <v>96</v>
      </c>
    </row>
    <row r="6870" spans="1:5" ht="13.8" x14ac:dyDescent="0.25">
      <c r="A6870" s="47">
        <v>39840</v>
      </c>
      <c r="B6870" s="45" t="str">
        <f t="shared" si="222"/>
        <v>January</v>
      </c>
      <c r="C6870" s="53">
        <f t="shared" si="223"/>
        <v>2009</v>
      </c>
      <c r="D6870" s="43" t="s">
        <v>97</v>
      </c>
    </row>
    <row r="6871" spans="1:5" ht="13.8" x14ac:dyDescent="0.25">
      <c r="A6871" s="47">
        <v>39840</v>
      </c>
      <c r="B6871" s="45" t="str">
        <f t="shared" si="222"/>
        <v>January</v>
      </c>
      <c r="C6871" s="53">
        <f t="shared" si="223"/>
        <v>2009</v>
      </c>
      <c r="D6871" s="43" t="s">
        <v>98</v>
      </c>
    </row>
    <row r="6872" spans="1:5" ht="15.6" x14ac:dyDescent="0.3">
      <c r="A6872" s="47">
        <v>39840</v>
      </c>
      <c r="B6872" s="45" t="str">
        <f t="shared" si="222"/>
        <v>January</v>
      </c>
      <c r="C6872" s="53">
        <f t="shared" si="223"/>
        <v>2009</v>
      </c>
      <c r="D6872" s="130" t="s">
        <v>136</v>
      </c>
      <c r="E6872" s="132">
        <v>32.368000000000002</v>
      </c>
    </row>
    <row r="6873" spans="1:5" ht="13.8" x14ac:dyDescent="0.25">
      <c r="A6873" s="47">
        <v>39840</v>
      </c>
      <c r="B6873" s="45" t="str">
        <f t="shared" si="222"/>
        <v>January</v>
      </c>
      <c r="C6873" s="53">
        <f t="shared" si="223"/>
        <v>2009</v>
      </c>
      <c r="D6873" s="43" t="s">
        <v>118</v>
      </c>
      <c r="E6873" s="132">
        <v>29.736000000000001</v>
      </c>
    </row>
    <row r="6874" spans="1:5" ht="13.8" x14ac:dyDescent="0.25">
      <c r="A6874" s="47">
        <v>39840</v>
      </c>
      <c r="B6874" s="45" t="str">
        <f t="shared" si="222"/>
        <v>January</v>
      </c>
      <c r="C6874" s="53">
        <f t="shared" si="223"/>
        <v>2009</v>
      </c>
      <c r="D6874" s="43" t="s">
        <v>102</v>
      </c>
      <c r="E6874" s="132">
        <v>29.344000000000001</v>
      </c>
    </row>
    <row r="6875" spans="1:5" ht="13.8" x14ac:dyDescent="0.25">
      <c r="A6875" s="47">
        <v>39840</v>
      </c>
      <c r="B6875" s="45" t="str">
        <f t="shared" si="222"/>
        <v>January</v>
      </c>
      <c r="C6875" s="53">
        <f t="shared" si="223"/>
        <v>2009</v>
      </c>
      <c r="D6875" s="43" t="s">
        <v>119</v>
      </c>
      <c r="E6875" s="132">
        <v>28.392000000000003</v>
      </c>
    </row>
    <row r="6876" spans="1:5" ht="13.8" x14ac:dyDescent="0.25">
      <c r="A6876" s="47">
        <v>39840</v>
      </c>
      <c r="B6876" s="45" t="str">
        <f t="shared" si="222"/>
        <v>January</v>
      </c>
      <c r="C6876" s="53">
        <f t="shared" si="223"/>
        <v>2009</v>
      </c>
      <c r="D6876" s="43" t="s">
        <v>120</v>
      </c>
      <c r="E6876" s="132">
        <v>26.936</v>
      </c>
    </row>
    <row r="6877" spans="1:5" ht="13.8" x14ac:dyDescent="0.25">
      <c r="A6877" s="47">
        <v>39840</v>
      </c>
      <c r="B6877" s="45" t="str">
        <f t="shared" si="222"/>
        <v>January</v>
      </c>
      <c r="C6877" s="53">
        <f t="shared" si="223"/>
        <v>2009</v>
      </c>
      <c r="D6877" s="43" t="s">
        <v>103</v>
      </c>
      <c r="E6877" s="132">
        <v>25.983999999999995</v>
      </c>
    </row>
    <row r="6878" spans="1:5" ht="13.8" x14ac:dyDescent="0.25">
      <c r="A6878" s="47">
        <v>39840</v>
      </c>
      <c r="B6878" s="45" t="str">
        <f t="shared" si="222"/>
        <v>January</v>
      </c>
      <c r="C6878" s="53">
        <f t="shared" si="223"/>
        <v>2009</v>
      </c>
      <c r="D6878" s="43" t="s">
        <v>116</v>
      </c>
      <c r="E6878" s="132">
        <v>18.593400000000003</v>
      </c>
    </row>
    <row r="6879" spans="1:5" ht="13.8" x14ac:dyDescent="0.25">
      <c r="A6879" s="47">
        <v>39840</v>
      </c>
      <c r="B6879" s="45" t="str">
        <f t="shared" si="222"/>
        <v>January</v>
      </c>
      <c r="C6879" s="53">
        <f t="shared" si="223"/>
        <v>2009</v>
      </c>
      <c r="D6879" s="43" t="s">
        <v>104</v>
      </c>
      <c r="E6879" s="132">
        <v>19.416600000000003</v>
      </c>
    </row>
    <row r="6880" spans="1:5" ht="13.8" x14ac:dyDescent="0.25">
      <c r="A6880" s="47">
        <v>39840</v>
      </c>
      <c r="B6880" s="45" t="str">
        <f t="shared" si="222"/>
        <v>January</v>
      </c>
      <c r="C6880" s="53">
        <f t="shared" si="223"/>
        <v>2009</v>
      </c>
      <c r="D6880" s="43" t="s">
        <v>121</v>
      </c>
      <c r="E6880" s="132">
        <v>18.464400000000001</v>
      </c>
    </row>
    <row r="6881" spans="1:5" ht="13.8" x14ac:dyDescent="0.25">
      <c r="A6881" s="47">
        <v>39840</v>
      </c>
      <c r="B6881" s="45" t="str">
        <f t="shared" si="222"/>
        <v>January</v>
      </c>
      <c r="C6881" s="53">
        <f t="shared" si="223"/>
        <v>2009</v>
      </c>
      <c r="D6881" s="43" t="s">
        <v>122</v>
      </c>
      <c r="E6881" s="132">
        <v>16.7256</v>
      </c>
    </row>
    <row r="6882" spans="1:5" ht="13.8" x14ac:dyDescent="0.25">
      <c r="A6882" s="47">
        <v>39840</v>
      </c>
      <c r="B6882" s="45" t="str">
        <f t="shared" si="222"/>
        <v>January</v>
      </c>
      <c r="C6882" s="53">
        <f t="shared" si="223"/>
        <v>2009</v>
      </c>
      <c r="D6882" s="43" t="s">
        <v>123</v>
      </c>
      <c r="E6882" s="132">
        <v>16.518600000000003</v>
      </c>
    </row>
    <row r="6883" spans="1:5" ht="13.8" x14ac:dyDescent="0.25">
      <c r="A6883" s="47">
        <v>39840</v>
      </c>
      <c r="B6883" s="45" t="str">
        <f t="shared" si="222"/>
        <v>January</v>
      </c>
      <c r="C6883" s="53">
        <f t="shared" si="223"/>
        <v>2009</v>
      </c>
      <c r="D6883" s="43" t="s">
        <v>99</v>
      </c>
      <c r="E6883" s="132">
        <v>15.085999999999999</v>
      </c>
    </row>
    <row r="6884" spans="1:5" ht="13.8" x14ac:dyDescent="0.25">
      <c r="A6884" s="47">
        <v>39840</v>
      </c>
      <c r="B6884" s="45" t="str">
        <f t="shared" si="222"/>
        <v>January</v>
      </c>
      <c r="C6884" s="53">
        <f t="shared" si="223"/>
        <v>2009</v>
      </c>
      <c r="D6884" s="43" t="s">
        <v>100</v>
      </c>
      <c r="E6884" s="132">
        <v>14.689</v>
      </c>
    </row>
    <row r="6885" spans="1:5" ht="13.8" x14ac:dyDescent="0.25">
      <c r="A6885" s="47">
        <v>39840</v>
      </c>
      <c r="B6885" s="45" t="str">
        <f t="shared" si="222"/>
        <v>January</v>
      </c>
      <c r="C6885" s="53">
        <f t="shared" si="223"/>
        <v>2009</v>
      </c>
      <c r="D6885" s="43" t="s">
        <v>101</v>
      </c>
      <c r="E6885" s="132">
        <v>14.053800000000001</v>
      </c>
    </row>
    <row r="6886" spans="1:5" ht="13.8" x14ac:dyDescent="0.25">
      <c r="A6886" s="47">
        <v>39840</v>
      </c>
      <c r="B6886" s="45" t="str">
        <f t="shared" si="222"/>
        <v>January</v>
      </c>
      <c r="C6886" s="53">
        <f t="shared" si="223"/>
        <v>2009</v>
      </c>
      <c r="D6886" s="43" t="s">
        <v>124</v>
      </c>
      <c r="E6886" s="132">
        <v>13.934699999999999</v>
      </c>
    </row>
    <row r="6887" spans="1:5" ht="13.8" x14ac:dyDescent="0.25">
      <c r="A6887" s="47">
        <v>39840</v>
      </c>
      <c r="B6887" s="45" t="str">
        <f t="shared" si="222"/>
        <v>January</v>
      </c>
      <c r="C6887" s="53">
        <f t="shared" si="223"/>
        <v>2009</v>
      </c>
      <c r="D6887" s="43" t="s">
        <v>125</v>
      </c>
      <c r="E6887" s="132">
        <v>12.465800000000002</v>
      </c>
    </row>
    <row r="6888" spans="1:5" ht="13.8" x14ac:dyDescent="0.25">
      <c r="A6888" s="47">
        <v>39840</v>
      </c>
      <c r="B6888" s="45" t="str">
        <f t="shared" si="222"/>
        <v>January</v>
      </c>
      <c r="C6888" s="53">
        <f t="shared" si="223"/>
        <v>2009</v>
      </c>
      <c r="D6888" s="43" t="s">
        <v>126</v>
      </c>
      <c r="E6888" s="132">
        <v>12.617800000000003</v>
      </c>
    </row>
    <row r="6889" spans="1:5" ht="13.8" x14ac:dyDescent="0.25">
      <c r="A6889" s="47">
        <v>39840</v>
      </c>
      <c r="B6889" s="45" t="str">
        <f t="shared" si="222"/>
        <v>January</v>
      </c>
      <c r="C6889" s="53">
        <f t="shared" si="223"/>
        <v>2009</v>
      </c>
      <c r="D6889" s="43" t="s">
        <v>127</v>
      </c>
      <c r="E6889" s="132">
        <v>11.934900000000001</v>
      </c>
    </row>
    <row r="6890" spans="1:5" ht="13.8" x14ac:dyDescent="0.25">
      <c r="A6890" s="47">
        <v>39840</v>
      </c>
      <c r="B6890" s="45" t="str">
        <f t="shared" si="222"/>
        <v>January</v>
      </c>
      <c r="C6890" s="53">
        <f t="shared" si="223"/>
        <v>2009</v>
      </c>
      <c r="D6890" s="43" t="s">
        <v>105</v>
      </c>
      <c r="E6890" s="132">
        <v>9.8059000000000012</v>
      </c>
    </row>
    <row r="6891" spans="1:5" ht="13.8" x14ac:dyDescent="0.25">
      <c r="A6891" s="47">
        <v>39840</v>
      </c>
      <c r="B6891" s="45" t="str">
        <f t="shared" si="222"/>
        <v>January</v>
      </c>
      <c r="C6891" s="53">
        <f t="shared" si="223"/>
        <v>2009</v>
      </c>
      <c r="D6891" s="43" t="s">
        <v>128</v>
      </c>
      <c r="E6891" s="132">
        <v>11.381300000000001</v>
      </c>
    </row>
    <row r="6892" spans="1:5" ht="13.8" x14ac:dyDescent="0.25">
      <c r="A6892" s="47">
        <v>39847</v>
      </c>
      <c r="B6892" s="45" t="str">
        <f t="shared" si="222"/>
        <v>February</v>
      </c>
      <c r="C6892" s="53">
        <f t="shared" si="223"/>
        <v>2009</v>
      </c>
      <c r="D6892" s="43" t="s">
        <v>131</v>
      </c>
    </row>
    <row r="6893" spans="1:5" ht="13.8" x14ac:dyDescent="0.25">
      <c r="A6893" s="47">
        <v>39847</v>
      </c>
      <c r="B6893" s="45" t="str">
        <f t="shared" si="222"/>
        <v>February</v>
      </c>
      <c r="C6893" s="53">
        <f t="shared" si="223"/>
        <v>2009</v>
      </c>
      <c r="D6893" s="43" t="s">
        <v>115</v>
      </c>
    </row>
    <row r="6894" spans="1:5" ht="13.8" x14ac:dyDescent="0.25">
      <c r="A6894" s="47">
        <v>39847</v>
      </c>
      <c r="B6894" s="45" t="str">
        <f t="shared" si="222"/>
        <v>February</v>
      </c>
      <c r="C6894" s="53">
        <f t="shared" si="223"/>
        <v>2009</v>
      </c>
      <c r="D6894" s="43" t="s">
        <v>95</v>
      </c>
    </row>
    <row r="6895" spans="1:5" ht="13.8" x14ac:dyDescent="0.25">
      <c r="A6895" s="47">
        <v>39847</v>
      </c>
      <c r="B6895" s="45" t="str">
        <f t="shared" si="222"/>
        <v>February</v>
      </c>
      <c r="C6895" s="53">
        <f t="shared" si="223"/>
        <v>2009</v>
      </c>
      <c r="D6895" s="43" t="s">
        <v>96</v>
      </c>
    </row>
    <row r="6896" spans="1:5" ht="13.8" x14ac:dyDescent="0.25">
      <c r="A6896" s="47">
        <v>39847</v>
      </c>
      <c r="B6896" s="45" t="str">
        <f t="shared" si="222"/>
        <v>February</v>
      </c>
      <c r="C6896" s="53">
        <f t="shared" si="223"/>
        <v>2009</v>
      </c>
      <c r="D6896" s="43" t="s">
        <v>97</v>
      </c>
    </row>
    <row r="6897" spans="1:5" ht="13.8" x14ac:dyDescent="0.25">
      <c r="A6897" s="47">
        <v>39847</v>
      </c>
      <c r="B6897" s="45" t="str">
        <f t="shared" si="222"/>
        <v>February</v>
      </c>
      <c r="C6897" s="53">
        <f t="shared" si="223"/>
        <v>2009</v>
      </c>
      <c r="D6897" s="43" t="s">
        <v>98</v>
      </c>
    </row>
    <row r="6898" spans="1:5" ht="15.6" x14ac:dyDescent="0.3">
      <c r="A6898" s="47">
        <v>39847</v>
      </c>
      <c r="B6898" s="45" t="str">
        <f t="shared" si="222"/>
        <v>February</v>
      </c>
      <c r="C6898" s="53">
        <f t="shared" si="223"/>
        <v>2009</v>
      </c>
      <c r="D6898" s="130" t="s">
        <v>136</v>
      </c>
      <c r="E6898" s="132">
        <v>26.356800000000003</v>
      </c>
    </row>
    <row r="6899" spans="1:5" ht="13.8" x14ac:dyDescent="0.25">
      <c r="A6899" s="47">
        <v>39847</v>
      </c>
      <c r="B6899" s="45" t="str">
        <f t="shared" si="222"/>
        <v>February</v>
      </c>
      <c r="C6899" s="53">
        <f t="shared" si="223"/>
        <v>2009</v>
      </c>
      <c r="D6899" s="43" t="s">
        <v>118</v>
      </c>
      <c r="E6899" s="132">
        <v>24.213599999999996</v>
      </c>
    </row>
    <row r="6900" spans="1:5" ht="13.8" x14ac:dyDescent="0.25">
      <c r="A6900" s="47">
        <v>39847</v>
      </c>
      <c r="B6900" s="45" t="str">
        <f t="shared" si="222"/>
        <v>February</v>
      </c>
      <c r="C6900" s="53">
        <f t="shared" si="223"/>
        <v>2009</v>
      </c>
      <c r="D6900" s="43" t="s">
        <v>102</v>
      </c>
      <c r="E6900" s="132">
        <v>23.894400000000001</v>
      </c>
    </row>
    <row r="6901" spans="1:5" ht="13.8" x14ac:dyDescent="0.25">
      <c r="A6901" s="47">
        <v>39847</v>
      </c>
      <c r="B6901" s="45" t="str">
        <f t="shared" si="222"/>
        <v>February</v>
      </c>
      <c r="C6901" s="53">
        <f t="shared" si="223"/>
        <v>2009</v>
      </c>
      <c r="D6901" s="43" t="s">
        <v>119</v>
      </c>
      <c r="E6901" s="132">
        <v>23.119199999999999</v>
      </c>
    </row>
    <row r="6902" spans="1:5" ht="13.8" x14ac:dyDescent="0.25">
      <c r="A6902" s="47">
        <v>39847</v>
      </c>
      <c r="B6902" s="45" t="str">
        <f t="shared" si="222"/>
        <v>February</v>
      </c>
      <c r="C6902" s="53">
        <f t="shared" si="223"/>
        <v>2009</v>
      </c>
      <c r="D6902" s="43" t="s">
        <v>120</v>
      </c>
      <c r="E6902" s="132">
        <v>21.933599999999998</v>
      </c>
    </row>
    <row r="6903" spans="1:5" ht="13.8" x14ac:dyDescent="0.25">
      <c r="A6903" s="47">
        <v>39847</v>
      </c>
      <c r="B6903" s="45" t="str">
        <f t="shared" si="222"/>
        <v>February</v>
      </c>
      <c r="C6903" s="53">
        <f t="shared" si="223"/>
        <v>2009</v>
      </c>
      <c r="D6903" s="43" t="s">
        <v>103</v>
      </c>
      <c r="E6903" s="132">
        <v>21.158399999999997</v>
      </c>
    </row>
    <row r="6904" spans="1:5" ht="13.8" x14ac:dyDescent="0.25">
      <c r="A6904" s="47">
        <v>39847</v>
      </c>
      <c r="B6904" s="45" t="str">
        <f t="shared" ref="B6904:B6965" si="224">TEXT(A6904,"mmmm")</f>
        <v>February</v>
      </c>
      <c r="C6904" s="53">
        <f t="shared" ref="C6904:C6965" si="225">YEAR(A6904)</f>
        <v>2009</v>
      </c>
      <c r="D6904" s="43" t="s">
        <v>116</v>
      </c>
      <c r="E6904" s="132">
        <v>13.1271</v>
      </c>
    </row>
    <row r="6905" spans="1:5" ht="13.8" x14ac:dyDescent="0.25">
      <c r="A6905" s="47">
        <v>39847</v>
      </c>
      <c r="B6905" s="45" t="str">
        <f t="shared" si="224"/>
        <v>February</v>
      </c>
      <c r="C6905" s="53">
        <f t="shared" si="225"/>
        <v>2009</v>
      </c>
      <c r="D6905" s="43" t="s">
        <v>104</v>
      </c>
      <c r="E6905" s="132">
        <v>16.227400000000003</v>
      </c>
    </row>
    <row r="6906" spans="1:5" ht="13.8" x14ac:dyDescent="0.25">
      <c r="A6906" s="47">
        <v>39847</v>
      </c>
      <c r="B6906" s="45" t="str">
        <f t="shared" si="224"/>
        <v>February</v>
      </c>
      <c r="C6906" s="53">
        <f t="shared" si="225"/>
        <v>2009</v>
      </c>
      <c r="D6906" s="43" t="s">
        <v>121</v>
      </c>
      <c r="E6906" s="132">
        <v>15.431600000000001</v>
      </c>
    </row>
    <row r="6907" spans="1:5" ht="13.8" x14ac:dyDescent="0.25">
      <c r="A6907" s="47">
        <v>39847</v>
      </c>
      <c r="B6907" s="45" t="str">
        <f t="shared" si="224"/>
        <v>February</v>
      </c>
      <c r="C6907" s="53">
        <f t="shared" si="225"/>
        <v>2009</v>
      </c>
      <c r="D6907" s="43" t="s">
        <v>122</v>
      </c>
      <c r="E6907" s="132">
        <v>13.978399999999999</v>
      </c>
    </row>
    <row r="6908" spans="1:5" ht="13.8" x14ac:dyDescent="0.25">
      <c r="A6908" s="47">
        <v>39847</v>
      </c>
      <c r="B6908" s="45" t="str">
        <f t="shared" si="224"/>
        <v>February</v>
      </c>
      <c r="C6908" s="53">
        <f t="shared" si="225"/>
        <v>2009</v>
      </c>
      <c r="D6908" s="43" t="s">
        <v>123</v>
      </c>
      <c r="E6908" s="132">
        <v>13.805399999999999</v>
      </c>
    </row>
    <row r="6909" spans="1:5" ht="13.8" x14ac:dyDescent="0.25">
      <c r="A6909" s="47">
        <v>39847</v>
      </c>
      <c r="B6909" s="45" t="str">
        <f t="shared" si="224"/>
        <v>February</v>
      </c>
      <c r="C6909" s="53">
        <f t="shared" si="225"/>
        <v>2009</v>
      </c>
      <c r="D6909" s="43" t="s">
        <v>99</v>
      </c>
      <c r="E6909" s="132">
        <v>9.8419999999999987</v>
      </c>
    </row>
    <row r="6910" spans="1:5" ht="13.8" x14ac:dyDescent="0.25">
      <c r="A6910" s="47">
        <v>39847</v>
      </c>
      <c r="B6910" s="45" t="str">
        <f t="shared" si="224"/>
        <v>February</v>
      </c>
      <c r="C6910" s="53">
        <f t="shared" si="225"/>
        <v>2009</v>
      </c>
      <c r="D6910" s="43" t="s">
        <v>100</v>
      </c>
      <c r="E6910" s="132">
        <v>9.5830000000000002</v>
      </c>
    </row>
    <row r="6911" spans="1:5" ht="13.8" x14ac:dyDescent="0.25">
      <c r="A6911" s="47">
        <v>39847</v>
      </c>
      <c r="B6911" s="45" t="str">
        <f t="shared" si="224"/>
        <v>February</v>
      </c>
      <c r="C6911" s="53">
        <f t="shared" si="225"/>
        <v>2009</v>
      </c>
      <c r="D6911" s="43" t="s">
        <v>101</v>
      </c>
      <c r="E6911" s="132">
        <v>9.1685999999999996</v>
      </c>
    </row>
    <row r="6912" spans="1:5" ht="13.8" x14ac:dyDescent="0.25">
      <c r="A6912" s="47">
        <v>39847</v>
      </c>
      <c r="B6912" s="45" t="str">
        <f t="shared" si="224"/>
        <v>February</v>
      </c>
      <c r="C6912" s="53">
        <f t="shared" si="225"/>
        <v>2009</v>
      </c>
      <c r="D6912" s="43" t="s">
        <v>124</v>
      </c>
      <c r="E6912" s="132">
        <v>9.0908999999999995</v>
      </c>
    </row>
    <row r="6913" spans="1:5" ht="13.8" x14ac:dyDescent="0.25">
      <c r="A6913" s="47">
        <v>39847</v>
      </c>
      <c r="B6913" s="45" t="str">
        <f t="shared" si="224"/>
        <v>February</v>
      </c>
      <c r="C6913" s="53">
        <f t="shared" si="225"/>
        <v>2009</v>
      </c>
      <c r="D6913" s="43" t="s">
        <v>125</v>
      </c>
      <c r="E6913" s="132">
        <v>8.1326000000000001</v>
      </c>
    </row>
    <row r="6914" spans="1:5" ht="13.8" x14ac:dyDescent="0.25">
      <c r="A6914" s="47">
        <v>39847</v>
      </c>
      <c r="B6914" s="45" t="str">
        <f t="shared" si="224"/>
        <v>February</v>
      </c>
      <c r="C6914" s="53">
        <f t="shared" si="225"/>
        <v>2009</v>
      </c>
      <c r="D6914" s="43" t="s">
        <v>126</v>
      </c>
      <c r="E6914" s="132">
        <v>8.4916</v>
      </c>
    </row>
    <row r="6915" spans="1:5" ht="13.8" x14ac:dyDescent="0.25">
      <c r="A6915" s="47">
        <v>39847</v>
      </c>
      <c r="B6915" s="45" t="str">
        <f t="shared" si="224"/>
        <v>February</v>
      </c>
      <c r="C6915" s="53">
        <f t="shared" si="225"/>
        <v>2009</v>
      </c>
      <c r="D6915" s="43" t="s">
        <v>127</v>
      </c>
      <c r="E6915" s="132">
        <v>8.2502999999999993</v>
      </c>
    </row>
    <row r="6916" spans="1:5" ht="13.8" x14ac:dyDescent="0.25">
      <c r="A6916" s="47">
        <v>39847</v>
      </c>
      <c r="B6916" s="45" t="str">
        <f t="shared" si="224"/>
        <v>February</v>
      </c>
      <c r="C6916" s="53">
        <f t="shared" si="225"/>
        <v>2009</v>
      </c>
      <c r="D6916" s="43" t="s">
        <v>105</v>
      </c>
      <c r="E6916" s="132">
        <v>6.3973000000000004</v>
      </c>
    </row>
    <row r="6917" spans="1:5" ht="13.8" x14ac:dyDescent="0.25">
      <c r="A6917" s="47">
        <v>39847</v>
      </c>
      <c r="B6917" s="45" t="str">
        <f t="shared" si="224"/>
        <v>February</v>
      </c>
      <c r="C6917" s="53">
        <f t="shared" si="225"/>
        <v>2009</v>
      </c>
      <c r="D6917" s="43" t="s">
        <v>128</v>
      </c>
      <c r="E6917" s="132">
        <v>8.2210999999999999</v>
      </c>
    </row>
    <row r="6918" spans="1:5" ht="13.8" x14ac:dyDescent="0.25">
      <c r="A6918" s="47">
        <v>39854</v>
      </c>
      <c r="B6918" s="45" t="str">
        <f t="shared" si="224"/>
        <v>February</v>
      </c>
      <c r="C6918" s="53">
        <f t="shared" si="225"/>
        <v>2009</v>
      </c>
      <c r="D6918" s="43" t="s">
        <v>131</v>
      </c>
    </row>
    <row r="6919" spans="1:5" ht="13.8" x14ac:dyDescent="0.25">
      <c r="A6919" s="47">
        <v>39854</v>
      </c>
      <c r="B6919" s="45" t="str">
        <f t="shared" si="224"/>
        <v>February</v>
      </c>
      <c r="C6919" s="53">
        <f t="shared" si="225"/>
        <v>2009</v>
      </c>
      <c r="D6919" s="43" t="s">
        <v>115</v>
      </c>
    </row>
    <row r="6920" spans="1:5" ht="13.8" x14ac:dyDescent="0.25">
      <c r="A6920" s="47">
        <v>39854</v>
      </c>
      <c r="B6920" s="45" t="str">
        <f t="shared" si="224"/>
        <v>February</v>
      </c>
      <c r="C6920" s="53">
        <f t="shared" si="225"/>
        <v>2009</v>
      </c>
      <c r="D6920" s="43" t="s">
        <v>95</v>
      </c>
    </row>
    <row r="6921" spans="1:5" ht="13.8" x14ac:dyDescent="0.25">
      <c r="A6921" s="47">
        <v>39854</v>
      </c>
      <c r="B6921" s="45" t="str">
        <f t="shared" si="224"/>
        <v>February</v>
      </c>
      <c r="C6921" s="53">
        <f t="shared" si="225"/>
        <v>2009</v>
      </c>
      <c r="D6921" s="43" t="s">
        <v>96</v>
      </c>
    </row>
    <row r="6922" spans="1:5" ht="13.8" x14ac:dyDescent="0.25">
      <c r="A6922" s="47">
        <v>39854</v>
      </c>
      <c r="B6922" s="45" t="str">
        <f t="shared" si="224"/>
        <v>February</v>
      </c>
      <c r="C6922" s="53">
        <f t="shared" si="225"/>
        <v>2009</v>
      </c>
      <c r="D6922" s="43" t="s">
        <v>97</v>
      </c>
    </row>
    <row r="6923" spans="1:5" ht="13.8" x14ac:dyDescent="0.25">
      <c r="A6923" s="47">
        <v>39854</v>
      </c>
      <c r="B6923" s="45" t="str">
        <f t="shared" si="224"/>
        <v>February</v>
      </c>
      <c r="C6923" s="53">
        <f t="shared" si="225"/>
        <v>2009</v>
      </c>
      <c r="D6923" s="43" t="s">
        <v>98</v>
      </c>
    </row>
    <row r="6924" spans="1:5" ht="15.6" x14ac:dyDescent="0.3">
      <c r="A6924" s="47">
        <v>39854</v>
      </c>
      <c r="B6924" s="45" t="str">
        <f t="shared" si="224"/>
        <v>February</v>
      </c>
      <c r="C6924" s="53">
        <f t="shared" si="225"/>
        <v>2009</v>
      </c>
      <c r="D6924" s="130" t="s">
        <v>136</v>
      </c>
      <c r="E6924" s="132">
        <v>20.576800000000002</v>
      </c>
    </row>
    <row r="6925" spans="1:5" ht="13.8" x14ac:dyDescent="0.25">
      <c r="A6925" s="47">
        <v>39854</v>
      </c>
      <c r="B6925" s="45" t="str">
        <f t="shared" si="224"/>
        <v>February</v>
      </c>
      <c r="C6925" s="53">
        <f t="shared" si="225"/>
        <v>2009</v>
      </c>
      <c r="D6925" s="43" t="s">
        <v>118</v>
      </c>
      <c r="E6925" s="132">
        <v>18.903599999999997</v>
      </c>
    </row>
    <row r="6926" spans="1:5" ht="13.8" x14ac:dyDescent="0.25">
      <c r="A6926" s="47">
        <v>39854</v>
      </c>
      <c r="B6926" s="45" t="str">
        <f t="shared" si="224"/>
        <v>February</v>
      </c>
      <c r="C6926" s="53">
        <f t="shared" si="225"/>
        <v>2009</v>
      </c>
      <c r="D6926" s="43" t="s">
        <v>102</v>
      </c>
      <c r="E6926" s="132">
        <v>18.654399999999999</v>
      </c>
    </row>
    <row r="6927" spans="1:5" ht="13.8" x14ac:dyDescent="0.25">
      <c r="A6927" s="47">
        <v>39854</v>
      </c>
      <c r="B6927" s="45" t="str">
        <f t="shared" si="224"/>
        <v>February</v>
      </c>
      <c r="C6927" s="53">
        <f t="shared" si="225"/>
        <v>2009</v>
      </c>
      <c r="D6927" s="43" t="s">
        <v>119</v>
      </c>
      <c r="E6927" s="132">
        <v>18.049199999999999</v>
      </c>
    </row>
    <row r="6928" spans="1:5" ht="13.8" x14ac:dyDescent="0.25">
      <c r="A6928" s="47">
        <v>39854</v>
      </c>
      <c r="B6928" s="45" t="str">
        <f t="shared" si="224"/>
        <v>February</v>
      </c>
      <c r="C6928" s="53">
        <f t="shared" si="225"/>
        <v>2009</v>
      </c>
      <c r="D6928" s="43" t="s">
        <v>120</v>
      </c>
      <c r="E6928" s="132">
        <v>17.1236</v>
      </c>
    </row>
    <row r="6929" spans="1:5" ht="13.8" x14ac:dyDescent="0.25">
      <c r="A6929" s="47">
        <v>39854</v>
      </c>
      <c r="B6929" s="45" t="str">
        <f t="shared" si="224"/>
        <v>February</v>
      </c>
      <c r="C6929" s="53">
        <f t="shared" si="225"/>
        <v>2009</v>
      </c>
      <c r="D6929" s="43" t="s">
        <v>103</v>
      </c>
      <c r="E6929" s="132">
        <v>16.5184</v>
      </c>
    </row>
    <row r="6930" spans="1:5" ht="13.8" x14ac:dyDescent="0.25">
      <c r="A6930" s="47">
        <v>39854</v>
      </c>
      <c r="B6930" s="45" t="str">
        <f t="shared" si="224"/>
        <v>February</v>
      </c>
      <c r="C6930" s="53">
        <f t="shared" si="225"/>
        <v>2009</v>
      </c>
      <c r="D6930" s="43" t="s">
        <v>116</v>
      </c>
      <c r="E6930" s="132">
        <v>10.214400000000001</v>
      </c>
    </row>
    <row r="6931" spans="1:5" ht="13.8" x14ac:dyDescent="0.25">
      <c r="A6931" s="47">
        <v>39854</v>
      </c>
      <c r="B6931" s="45" t="str">
        <f t="shared" si="224"/>
        <v>February</v>
      </c>
      <c r="C6931" s="53">
        <f t="shared" si="225"/>
        <v>2009</v>
      </c>
      <c r="D6931" s="43" t="s">
        <v>104</v>
      </c>
      <c r="E6931" s="132">
        <v>12.616100000000001</v>
      </c>
    </row>
    <row r="6932" spans="1:5" ht="13.8" x14ac:dyDescent="0.25">
      <c r="A6932" s="47">
        <v>39854</v>
      </c>
      <c r="B6932" s="45" t="str">
        <f t="shared" si="224"/>
        <v>February</v>
      </c>
      <c r="C6932" s="53">
        <f t="shared" si="225"/>
        <v>2009</v>
      </c>
      <c r="D6932" s="43" t="s">
        <v>121</v>
      </c>
      <c r="E6932" s="132">
        <v>11.997400000000001</v>
      </c>
    </row>
    <row r="6933" spans="1:5" ht="13.8" x14ac:dyDescent="0.25">
      <c r="A6933" s="47">
        <v>39854</v>
      </c>
      <c r="B6933" s="45" t="str">
        <f t="shared" si="224"/>
        <v>February</v>
      </c>
      <c r="C6933" s="53">
        <f t="shared" si="225"/>
        <v>2009</v>
      </c>
      <c r="D6933" s="43" t="s">
        <v>122</v>
      </c>
      <c r="E6933" s="132">
        <v>10.867599999999999</v>
      </c>
    </row>
    <row r="6934" spans="1:5" ht="13.8" x14ac:dyDescent="0.25">
      <c r="A6934" s="47">
        <v>39854</v>
      </c>
      <c r="B6934" s="45" t="str">
        <f t="shared" si="224"/>
        <v>February</v>
      </c>
      <c r="C6934" s="53">
        <f t="shared" si="225"/>
        <v>2009</v>
      </c>
      <c r="D6934" s="43" t="s">
        <v>123</v>
      </c>
      <c r="E6934" s="132">
        <v>10.7331</v>
      </c>
    </row>
    <row r="6935" spans="1:5" ht="13.8" x14ac:dyDescent="0.25">
      <c r="A6935" s="47">
        <v>39854</v>
      </c>
      <c r="B6935" s="45" t="str">
        <f t="shared" si="224"/>
        <v>February</v>
      </c>
      <c r="C6935" s="53">
        <f t="shared" si="225"/>
        <v>2009</v>
      </c>
      <c r="D6935" s="43" t="s">
        <v>99</v>
      </c>
      <c r="E6935" s="132">
        <v>8.74</v>
      </c>
    </row>
    <row r="6936" spans="1:5" ht="13.8" x14ac:dyDescent="0.25">
      <c r="A6936" s="47">
        <v>39854</v>
      </c>
      <c r="B6936" s="45" t="str">
        <f t="shared" si="224"/>
        <v>February</v>
      </c>
      <c r="C6936" s="53">
        <f t="shared" si="225"/>
        <v>2009</v>
      </c>
      <c r="D6936" s="43" t="s">
        <v>100</v>
      </c>
      <c r="E6936" s="132">
        <v>8.51</v>
      </c>
    </row>
    <row r="6937" spans="1:5" ht="13.8" x14ac:dyDescent="0.25">
      <c r="A6937" s="47">
        <v>39854</v>
      </c>
      <c r="B6937" s="45" t="str">
        <f t="shared" si="224"/>
        <v>February</v>
      </c>
      <c r="C6937" s="53">
        <f t="shared" si="225"/>
        <v>2009</v>
      </c>
      <c r="D6937" s="43" t="s">
        <v>101</v>
      </c>
      <c r="E6937" s="132">
        <v>8.1420000000000012</v>
      </c>
    </row>
    <row r="6938" spans="1:5" ht="13.8" x14ac:dyDescent="0.25">
      <c r="A6938" s="47">
        <v>39854</v>
      </c>
      <c r="B6938" s="45" t="str">
        <f t="shared" si="224"/>
        <v>February</v>
      </c>
      <c r="C6938" s="53">
        <f t="shared" si="225"/>
        <v>2009</v>
      </c>
      <c r="D6938" s="43" t="s">
        <v>124</v>
      </c>
      <c r="E6938" s="132">
        <v>8.0730000000000004</v>
      </c>
    </row>
    <row r="6939" spans="1:5" ht="13.8" x14ac:dyDescent="0.25">
      <c r="A6939" s="47">
        <v>39854</v>
      </c>
      <c r="B6939" s="45" t="str">
        <f t="shared" si="224"/>
        <v>February</v>
      </c>
      <c r="C6939" s="53">
        <f t="shared" si="225"/>
        <v>2009</v>
      </c>
      <c r="D6939" s="43" t="s">
        <v>125</v>
      </c>
      <c r="E6939" s="132">
        <v>7.2220000000000004</v>
      </c>
    </row>
    <row r="6940" spans="1:5" ht="13.8" x14ac:dyDescent="0.25">
      <c r="A6940" s="47">
        <v>39854</v>
      </c>
      <c r="B6940" s="45" t="str">
        <f t="shared" si="224"/>
        <v>February</v>
      </c>
      <c r="C6940" s="53">
        <f t="shared" si="225"/>
        <v>2009</v>
      </c>
      <c r="D6940" s="43" t="s">
        <v>126</v>
      </c>
      <c r="E6940" s="132">
        <v>7.6245000000000003</v>
      </c>
    </row>
    <row r="6941" spans="1:5" ht="13.8" x14ac:dyDescent="0.25">
      <c r="A6941" s="47">
        <v>39854</v>
      </c>
      <c r="B6941" s="45" t="str">
        <f t="shared" si="224"/>
        <v>February</v>
      </c>
      <c r="C6941" s="53">
        <f t="shared" si="225"/>
        <v>2009</v>
      </c>
      <c r="D6941" s="43" t="s">
        <v>127</v>
      </c>
      <c r="E6941" s="132">
        <v>7.476</v>
      </c>
    </row>
    <row r="6942" spans="1:5" ht="13.8" x14ac:dyDescent="0.25">
      <c r="A6942" s="47">
        <v>39854</v>
      </c>
      <c r="B6942" s="45" t="str">
        <f t="shared" si="224"/>
        <v>February</v>
      </c>
      <c r="C6942" s="53">
        <f t="shared" si="225"/>
        <v>2009</v>
      </c>
      <c r="D6942" s="43" t="s">
        <v>105</v>
      </c>
      <c r="E6942" s="132">
        <v>5.681</v>
      </c>
    </row>
    <row r="6943" spans="1:5" ht="13.8" x14ac:dyDescent="0.25">
      <c r="A6943" s="47">
        <v>39854</v>
      </c>
      <c r="B6943" s="45" t="str">
        <f t="shared" si="224"/>
        <v>February</v>
      </c>
      <c r="C6943" s="53">
        <f t="shared" si="225"/>
        <v>2009</v>
      </c>
      <c r="D6943" s="43" t="s">
        <v>128</v>
      </c>
      <c r="E6943" s="132">
        <v>7.5570000000000004</v>
      </c>
    </row>
    <row r="6944" spans="1:5" ht="13.8" x14ac:dyDescent="0.25">
      <c r="A6944" s="47">
        <v>39861</v>
      </c>
      <c r="B6944" s="45" t="str">
        <f t="shared" si="224"/>
        <v>February</v>
      </c>
      <c r="C6944" s="53">
        <f t="shared" si="225"/>
        <v>2009</v>
      </c>
      <c r="D6944" s="43" t="s">
        <v>131</v>
      </c>
    </row>
    <row r="6945" spans="1:5" ht="13.8" x14ac:dyDescent="0.25">
      <c r="A6945" s="47">
        <v>39861</v>
      </c>
      <c r="B6945" s="45" t="str">
        <f t="shared" si="224"/>
        <v>February</v>
      </c>
      <c r="C6945" s="53">
        <f t="shared" si="225"/>
        <v>2009</v>
      </c>
      <c r="D6945" s="43" t="s">
        <v>115</v>
      </c>
      <c r="E6945" s="132">
        <v>18.899999999999999</v>
      </c>
    </row>
    <row r="6946" spans="1:5" ht="13.8" x14ac:dyDescent="0.25">
      <c r="A6946" s="47">
        <v>39861</v>
      </c>
      <c r="B6946" s="45" t="str">
        <f t="shared" si="224"/>
        <v>February</v>
      </c>
      <c r="C6946" s="53">
        <f t="shared" si="225"/>
        <v>2009</v>
      </c>
      <c r="D6946" s="43" t="s">
        <v>95</v>
      </c>
      <c r="E6946" s="132">
        <v>16.758000000000003</v>
      </c>
    </row>
    <row r="6947" spans="1:5" ht="13.8" x14ac:dyDescent="0.25">
      <c r="A6947" s="47">
        <v>39861</v>
      </c>
      <c r="B6947" s="45" t="str">
        <f t="shared" si="224"/>
        <v>February</v>
      </c>
      <c r="C6947" s="53">
        <f t="shared" si="225"/>
        <v>2009</v>
      </c>
      <c r="D6947" s="43" t="s">
        <v>96</v>
      </c>
      <c r="E6947" s="132">
        <v>16.001999999999999</v>
      </c>
    </row>
    <row r="6948" spans="1:5" ht="13.8" x14ac:dyDescent="0.25">
      <c r="A6948" s="47">
        <v>39861</v>
      </c>
      <c r="B6948" s="45" t="str">
        <f t="shared" si="224"/>
        <v>February</v>
      </c>
      <c r="C6948" s="53">
        <f t="shared" si="225"/>
        <v>2009</v>
      </c>
      <c r="D6948" s="43" t="s">
        <v>97</v>
      </c>
      <c r="E6948" s="132">
        <v>15.245999999999999</v>
      </c>
    </row>
    <row r="6949" spans="1:5" ht="13.8" x14ac:dyDescent="0.25">
      <c r="A6949" s="47">
        <v>39861</v>
      </c>
      <c r="B6949" s="45" t="str">
        <f t="shared" si="224"/>
        <v>February</v>
      </c>
      <c r="C6949" s="53">
        <f t="shared" si="225"/>
        <v>2009</v>
      </c>
      <c r="D6949" s="43" t="s">
        <v>98</v>
      </c>
      <c r="E6949" s="132">
        <v>11.97</v>
      </c>
    </row>
    <row r="6950" spans="1:5" ht="15.6" x14ac:dyDescent="0.3">
      <c r="A6950" s="47">
        <v>39861</v>
      </c>
      <c r="B6950" s="45" t="str">
        <f t="shared" si="224"/>
        <v>February</v>
      </c>
      <c r="C6950" s="53">
        <f t="shared" si="225"/>
        <v>2009</v>
      </c>
      <c r="D6950" s="130" t="s">
        <v>136</v>
      </c>
      <c r="E6950" s="132">
        <v>17.918000000000003</v>
      </c>
    </row>
    <row r="6951" spans="1:5" ht="13.8" x14ac:dyDescent="0.25">
      <c r="A6951" s="47">
        <v>39861</v>
      </c>
      <c r="B6951" s="45" t="str">
        <f t="shared" si="224"/>
        <v>February</v>
      </c>
      <c r="C6951" s="53">
        <f t="shared" si="225"/>
        <v>2009</v>
      </c>
      <c r="D6951" s="43" t="s">
        <v>118</v>
      </c>
      <c r="E6951" s="132">
        <v>16.460999999999999</v>
      </c>
    </row>
    <row r="6952" spans="1:5" ht="13.8" x14ac:dyDescent="0.25">
      <c r="A6952" s="47">
        <v>39861</v>
      </c>
      <c r="B6952" s="45" t="str">
        <f t="shared" si="224"/>
        <v>February</v>
      </c>
      <c r="C6952" s="53">
        <f t="shared" si="225"/>
        <v>2009</v>
      </c>
      <c r="D6952" s="43" t="s">
        <v>102</v>
      </c>
      <c r="E6952" s="132">
        <v>16.244</v>
      </c>
    </row>
    <row r="6953" spans="1:5" ht="13.8" x14ac:dyDescent="0.25">
      <c r="A6953" s="47">
        <v>39861</v>
      </c>
      <c r="B6953" s="45" t="str">
        <f t="shared" si="224"/>
        <v>February</v>
      </c>
      <c r="C6953" s="53">
        <f t="shared" si="225"/>
        <v>2009</v>
      </c>
      <c r="D6953" s="43" t="s">
        <v>119</v>
      </c>
      <c r="E6953" s="132">
        <v>15.717000000000001</v>
      </c>
    </row>
    <row r="6954" spans="1:5" ht="13.8" x14ac:dyDescent="0.25">
      <c r="A6954" s="47">
        <v>39861</v>
      </c>
      <c r="B6954" s="45" t="str">
        <f t="shared" si="224"/>
        <v>February</v>
      </c>
      <c r="C6954" s="53">
        <f t="shared" si="225"/>
        <v>2009</v>
      </c>
      <c r="D6954" s="43" t="s">
        <v>120</v>
      </c>
      <c r="E6954" s="132">
        <v>14.911</v>
      </c>
    </row>
    <row r="6955" spans="1:5" ht="13.8" x14ac:dyDescent="0.25">
      <c r="A6955" s="47">
        <v>39861</v>
      </c>
      <c r="B6955" s="45" t="str">
        <f t="shared" si="224"/>
        <v>February</v>
      </c>
      <c r="C6955" s="53">
        <f t="shared" si="225"/>
        <v>2009</v>
      </c>
      <c r="D6955" s="43" t="s">
        <v>103</v>
      </c>
      <c r="E6955" s="132">
        <v>14.383999999999999</v>
      </c>
    </row>
    <row r="6956" spans="1:5" ht="13.8" x14ac:dyDescent="0.25">
      <c r="A6956" s="47">
        <v>39861</v>
      </c>
      <c r="B6956" s="45" t="str">
        <f t="shared" si="224"/>
        <v>February</v>
      </c>
      <c r="C6956" s="53">
        <f t="shared" si="225"/>
        <v>2009</v>
      </c>
      <c r="D6956" s="43" t="s">
        <v>116</v>
      </c>
      <c r="E6956" s="132">
        <v>9.0440000000000005</v>
      </c>
    </row>
    <row r="6957" spans="1:5" ht="13.8" x14ac:dyDescent="0.25">
      <c r="A6957" s="47">
        <v>39861</v>
      </c>
      <c r="B6957" s="45" t="str">
        <f t="shared" si="224"/>
        <v>February</v>
      </c>
      <c r="C6957" s="53">
        <f t="shared" si="225"/>
        <v>2009</v>
      </c>
      <c r="D6957" s="43" t="s">
        <v>104</v>
      </c>
      <c r="E6957" s="132">
        <v>10.708833333333335</v>
      </c>
    </row>
    <row r="6958" spans="1:5" ht="13.8" x14ac:dyDescent="0.25">
      <c r="A6958" s="47">
        <v>39861</v>
      </c>
      <c r="B6958" s="45" t="str">
        <f t="shared" si="224"/>
        <v>February</v>
      </c>
      <c r="C6958" s="53">
        <f t="shared" si="225"/>
        <v>2009</v>
      </c>
      <c r="D6958" s="43" t="s">
        <v>121</v>
      </c>
      <c r="E6958" s="132">
        <v>10.183666666666667</v>
      </c>
    </row>
    <row r="6959" spans="1:5" ht="13.8" x14ac:dyDescent="0.25">
      <c r="A6959" s="47">
        <v>39861</v>
      </c>
      <c r="B6959" s="45" t="str">
        <f t="shared" si="224"/>
        <v>February</v>
      </c>
      <c r="C6959" s="53">
        <f t="shared" si="225"/>
        <v>2009</v>
      </c>
      <c r="D6959" s="43" t="s">
        <v>122</v>
      </c>
      <c r="E6959" s="132">
        <v>9.2246666666666677</v>
      </c>
    </row>
    <row r="6960" spans="1:5" ht="13.8" x14ac:dyDescent="0.25">
      <c r="A6960" s="47">
        <v>39861</v>
      </c>
      <c r="B6960" s="45" t="str">
        <f t="shared" si="224"/>
        <v>February</v>
      </c>
      <c r="C6960" s="53">
        <f t="shared" si="225"/>
        <v>2009</v>
      </c>
      <c r="D6960" s="43" t="s">
        <v>123</v>
      </c>
      <c r="E6960" s="132">
        <v>9.1105</v>
      </c>
    </row>
    <row r="6961" spans="1:5" ht="13.8" x14ac:dyDescent="0.25">
      <c r="A6961" s="47">
        <v>39861</v>
      </c>
      <c r="B6961" s="45" t="str">
        <f t="shared" si="224"/>
        <v>February</v>
      </c>
      <c r="C6961" s="53">
        <f t="shared" si="225"/>
        <v>2009</v>
      </c>
      <c r="D6961" s="43" t="s">
        <v>99</v>
      </c>
      <c r="E6961" s="132">
        <v>7.6</v>
      </c>
    </row>
    <row r="6962" spans="1:5" ht="13.8" x14ac:dyDescent="0.25">
      <c r="A6962" s="47">
        <v>39861</v>
      </c>
      <c r="B6962" s="45" t="str">
        <f t="shared" si="224"/>
        <v>February</v>
      </c>
      <c r="C6962" s="53">
        <f t="shared" si="225"/>
        <v>2009</v>
      </c>
      <c r="D6962" s="43" t="s">
        <v>100</v>
      </c>
      <c r="E6962" s="132">
        <v>7.4</v>
      </c>
    </row>
    <row r="6963" spans="1:5" ht="13.8" x14ac:dyDescent="0.25">
      <c r="A6963" s="47">
        <v>39861</v>
      </c>
      <c r="B6963" s="45" t="str">
        <f t="shared" si="224"/>
        <v>February</v>
      </c>
      <c r="C6963" s="53">
        <f t="shared" si="225"/>
        <v>2009</v>
      </c>
      <c r="D6963" s="43" t="s">
        <v>101</v>
      </c>
      <c r="E6963" s="132">
        <v>7.08</v>
      </c>
    </row>
    <row r="6964" spans="1:5" ht="13.8" x14ac:dyDescent="0.25">
      <c r="A6964" s="47">
        <v>39861</v>
      </c>
      <c r="B6964" s="45" t="str">
        <f t="shared" si="224"/>
        <v>February</v>
      </c>
      <c r="C6964" s="53">
        <f t="shared" si="225"/>
        <v>2009</v>
      </c>
      <c r="D6964" s="43" t="s">
        <v>124</v>
      </c>
      <c r="E6964" s="132">
        <v>7.02</v>
      </c>
    </row>
    <row r="6965" spans="1:5" ht="13.8" x14ac:dyDescent="0.25">
      <c r="A6965" s="47">
        <v>39861</v>
      </c>
      <c r="B6965" s="45" t="str">
        <f t="shared" si="224"/>
        <v>February</v>
      </c>
      <c r="C6965" s="53">
        <f t="shared" si="225"/>
        <v>2009</v>
      </c>
      <c r="D6965" s="43" t="s">
        <v>125</v>
      </c>
      <c r="E6965" s="132">
        <v>6.28</v>
      </c>
    </row>
    <row r="6966" spans="1:5" ht="13.8" x14ac:dyDescent="0.25">
      <c r="A6966" s="47">
        <v>39861</v>
      </c>
      <c r="B6966" s="45" t="str">
        <f t="shared" ref="B6966:B7026" si="226">TEXT(A6966,"mmmm")</f>
        <v>February</v>
      </c>
      <c r="C6966" s="53">
        <f t="shared" ref="C6966:C7026" si="227">YEAR(A6966)</f>
        <v>2009</v>
      </c>
      <c r="D6966" s="43" t="s">
        <v>126</v>
      </c>
      <c r="E6966" s="132">
        <v>6.7275</v>
      </c>
    </row>
    <row r="6967" spans="1:5" ht="13.8" x14ac:dyDescent="0.25">
      <c r="A6967" s="47">
        <v>39861</v>
      </c>
      <c r="B6967" s="45" t="str">
        <f t="shared" si="226"/>
        <v>February</v>
      </c>
      <c r="C6967" s="53">
        <f t="shared" si="227"/>
        <v>2009</v>
      </c>
      <c r="D6967" s="43" t="s">
        <v>127</v>
      </c>
      <c r="E6967" s="132">
        <v>6.6749999999999998</v>
      </c>
    </row>
    <row r="6968" spans="1:5" ht="13.8" x14ac:dyDescent="0.25">
      <c r="A6968" s="47">
        <v>39861</v>
      </c>
      <c r="B6968" s="45" t="str">
        <f t="shared" si="226"/>
        <v>February</v>
      </c>
      <c r="C6968" s="53">
        <f t="shared" si="227"/>
        <v>2009</v>
      </c>
      <c r="D6968" s="43" t="s">
        <v>105</v>
      </c>
      <c r="E6968" s="132">
        <v>4.9400000000000004</v>
      </c>
    </row>
    <row r="6969" spans="1:5" ht="13.8" x14ac:dyDescent="0.25">
      <c r="A6969" s="47">
        <v>39861</v>
      </c>
      <c r="B6969" s="45" t="str">
        <f t="shared" si="226"/>
        <v>February</v>
      </c>
      <c r="C6969" s="53">
        <f t="shared" si="227"/>
        <v>2009</v>
      </c>
      <c r="D6969" s="43" t="s">
        <v>128</v>
      </c>
      <c r="E6969" s="132">
        <v>6.87</v>
      </c>
    </row>
    <row r="6970" spans="1:5" ht="13.8" x14ac:dyDescent="0.25">
      <c r="A6970" s="47">
        <v>39868</v>
      </c>
      <c r="B6970" s="45" t="str">
        <f t="shared" si="226"/>
        <v>February</v>
      </c>
      <c r="C6970" s="53">
        <f t="shared" si="227"/>
        <v>2009</v>
      </c>
      <c r="D6970" s="43" t="s">
        <v>131</v>
      </c>
    </row>
    <row r="6971" spans="1:5" ht="13.8" x14ac:dyDescent="0.25">
      <c r="A6971" s="47">
        <v>39868</v>
      </c>
      <c r="B6971" s="45" t="str">
        <f t="shared" si="226"/>
        <v>February</v>
      </c>
      <c r="C6971" s="53">
        <f t="shared" si="227"/>
        <v>2009</v>
      </c>
      <c r="D6971" s="43" t="s">
        <v>115</v>
      </c>
      <c r="E6971" s="132">
        <v>18.18</v>
      </c>
    </row>
    <row r="6972" spans="1:5" ht="13.8" x14ac:dyDescent="0.25">
      <c r="A6972" s="47">
        <v>39868</v>
      </c>
      <c r="B6972" s="45" t="str">
        <f t="shared" si="226"/>
        <v>February</v>
      </c>
      <c r="C6972" s="53">
        <f t="shared" si="227"/>
        <v>2009</v>
      </c>
      <c r="D6972" s="43" t="s">
        <v>95</v>
      </c>
      <c r="E6972" s="132">
        <v>16.119600000000002</v>
      </c>
    </row>
    <row r="6973" spans="1:5" ht="13.8" x14ac:dyDescent="0.25">
      <c r="A6973" s="47">
        <v>39868</v>
      </c>
      <c r="B6973" s="45" t="str">
        <f t="shared" si="226"/>
        <v>February</v>
      </c>
      <c r="C6973" s="53">
        <f t="shared" si="227"/>
        <v>2009</v>
      </c>
      <c r="D6973" s="43" t="s">
        <v>96</v>
      </c>
      <c r="E6973" s="132">
        <v>15.3924</v>
      </c>
    </row>
    <row r="6974" spans="1:5" ht="13.8" x14ac:dyDescent="0.25">
      <c r="A6974" s="47">
        <v>39868</v>
      </c>
      <c r="B6974" s="45" t="str">
        <f t="shared" si="226"/>
        <v>February</v>
      </c>
      <c r="C6974" s="53">
        <f t="shared" si="227"/>
        <v>2009</v>
      </c>
      <c r="D6974" s="43" t="s">
        <v>97</v>
      </c>
      <c r="E6974" s="132">
        <v>14.6652</v>
      </c>
    </row>
    <row r="6975" spans="1:5" ht="13.8" x14ac:dyDescent="0.25">
      <c r="A6975" s="47">
        <v>39868</v>
      </c>
      <c r="B6975" s="45" t="str">
        <f t="shared" si="226"/>
        <v>February</v>
      </c>
      <c r="C6975" s="53">
        <f t="shared" si="227"/>
        <v>2009</v>
      </c>
      <c r="D6975" s="43" t="s">
        <v>98</v>
      </c>
      <c r="E6975" s="132">
        <v>11.513999999999999</v>
      </c>
    </row>
    <row r="6976" spans="1:5" ht="15.6" x14ac:dyDescent="0.3">
      <c r="A6976" s="47">
        <v>39868</v>
      </c>
      <c r="B6976" s="45" t="str">
        <f t="shared" si="226"/>
        <v>February</v>
      </c>
      <c r="C6976" s="53">
        <f t="shared" si="227"/>
        <v>2009</v>
      </c>
      <c r="D6976" s="130" t="s">
        <v>136</v>
      </c>
      <c r="E6976" s="132">
        <v>17.629000000000001</v>
      </c>
    </row>
    <row r="6977" spans="1:5" ht="13.8" x14ac:dyDescent="0.25">
      <c r="A6977" s="47">
        <v>39868</v>
      </c>
      <c r="B6977" s="45" t="str">
        <f t="shared" si="226"/>
        <v>February</v>
      </c>
      <c r="C6977" s="53">
        <f t="shared" si="227"/>
        <v>2009</v>
      </c>
      <c r="D6977" s="43" t="s">
        <v>118</v>
      </c>
      <c r="E6977" s="132">
        <v>16.195499999999999</v>
      </c>
    </row>
    <row r="6978" spans="1:5" ht="13.8" x14ac:dyDescent="0.25">
      <c r="A6978" s="47">
        <v>39868</v>
      </c>
      <c r="B6978" s="45" t="str">
        <f t="shared" si="226"/>
        <v>February</v>
      </c>
      <c r="C6978" s="53">
        <f t="shared" si="227"/>
        <v>2009</v>
      </c>
      <c r="D6978" s="43" t="s">
        <v>102</v>
      </c>
      <c r="E6978" s="132">
        <v>15.982000000000001</v>
      </c>
    </row>
    <row r="6979" spans="1:5" ht="13.8" x14ac:dyDescent="0.25">
      <c r="A6979" s="47">
        <v>39868</v>
      </c>
      <c r="B6979" s="45" t="str">
        <f t="shared" si="226"/>
        <v>February</v>
      </c>
      <c r="C6979" s="53">
        <f t="shared" si="227"/>
        <v>2009</v>
      </c>
      <c r="D6979" s="43" t="s">
        <v>119</v>
      </c>
      <c r="E6979" s="132">
        <v>15.463500000000002</v>
      </c>
    </row>
    <row r="6980" spans="1:5" ht="13.8" x14ac:dyDescent="0.25">
      <c r="A6980" s="47">
        <v>39868</v>
      </c>
      <c r="B6980" s="45" t="str">
        <f t="shared" si="226"/>
        <v>February</v>
      </c>
      <c r="C6980" s="53">
        <f t="shared" si="227"/>
        <v>2009</v>
      </c>
      <c r="D6980" s="43" t="s">
        <v>120</v>
      </c>
      <c r="E6980" s="132">
        <v>14.670499999999999</v>
      </c>
    </row>
    <row r="6981" spans="1:5" ht="13.8" x14ac:dyDescent="0.25">
      <c r="A6981" s="47">
        <v>39868</v>
      </c>
      <c r="B6981" s="45" t="str">
        <f t="shared" si="226"/>
        <v>February</v>
      </c>
      <c r="C6981" s="53">
        <f t="shared" si="227"/>
        <v>2009</v>
      </c>
      <c r="D6981" s="43" t="s">
        <v>103</v>
      </c>
      <c r="E6981" s="132">
        <v>14.151999999999997</v>
      </c>
    </row>
    <row r="6982" spans="1:5" ht="13.8" x14ac:dyDescent="0.25">
      <c r="A6982" s="47">
        <v>39868</v>
      </c>
      <c r="B6982" s="45" t="str">
        <f t="shared" si="226"/>
        <v>February</v>
      </c>
      <c r="C6982" s="53">
        <f t="shared" si="227"/>
        <v>2009</v>
      </c>
      <c r="D6982" s="43" t="s">
        <v>116</v>
      </c>
      <c r="E6982" s="132">
        <v>9.0174000000000003</v>
      </c>
    </row>
    <row r="6983" spans="1:5" ht="13.8" x14ac:dyDescent="0.25">
      <c r="A6983" s="47">
        <v>39868</v>
      </c>
      <c r="B6983" s="45" t="str">
        <f t="shared" si="226"/>
        <v>February</v>
      </c>
      <c r="C6983" s="53">
        <f t="shared" si="227"/>
        <v>2009</v>
      </c>
      <c r="D6983" s="43" t="s">
        <v>104</v>
      </c>
      <c r="E6983" s="132">
        <v>10.411800000000001</v>
      </c>
    </row>
    <row r="6984" spans="1:5" ht="13.8" x14ac:dyDescent="0.25">
      <c r="A6984" s="47">
        <v>39868</v>
      </c>
      <c r="B6984" s="45" t="str">
        <f t="shared" si="226"/>
        <v>February</v>
      </c>
      <c r="C6984" s="53">
        <f t="shared" si="227"/>
        <v>2009</v>
      </c>
      <c r="D6984" s="43" t="s">
        <v>121</v>
      </c>
      <c r="E6984" s="132">
        <v>9.9011999999999993</v>
      </c>
    </row>
    <row r="6985" spans="1:5" ht="13.8" x14ac:dyDescent="0.25">
      <c r="A6985" s="47">
        <v>39868</v>
      </c>
      <c r="B6985" s="45" t="str">
        <f t="shared" si="226"/>
        <v>February</v>
      </c>
      <c r="C6985" s="53">
        <f t="shared" si="227"/>
        <v>2009</v>
      </c>
      <c r="D6985" s="43" t="s">
        <v>122</v>
      </c>
      <c r="E6985" s="132">
        <v>8.9687999999999999</v>
      </c>
    </row>
    <row r="6986" spans="1:5" ht="13.8" x14ac:dyDescent="0.25">
      <c r="A6986" s="47">
        <v>39868</v>
      </c>
      <c r="B6986" s="45" t="str">
        <f t="shared" si="226"/>
        <v>February</v>
      </c>
      <c r="C6986" s="53">
        <f t="shared" si="227"/>
        <v>2009</v>
      </c>
      <c r="D6986" s="43" t="s">
        <v>123</v>
      </c>
      <c r="E6986" s="132">
        <v>8.857800000000001</v>
      </c>
    </row>
    <row r="6987" spans="1:5" ht="13.8" x14ac:dyDescent="0.25">
      <c r="A6987" s="47">
        <v>39868</v>
      </c>
      <c r="B6987" s="45" t="str">
        <f t="shared" si="226"/>
        <v>February</v>
      </c>
      <c r="C6987" s="53">
        <f t="shared" si="227"/>
        <v>2009</v>
      </c>
      <c r="D6987" s="43" t="s">
        <v>99</v>
      </c>
      <c r="E6987" s="132">
        <v>7.6</v>
      </c>
    </row>
    <row r="6988" spans="1:5" ht="13.8" x14ac:dyDescent="0.25">
      <c r="A6988" s="47">
        <v>39868</v>
      </c>
      <c r="B6988" s="45" t="str">
        <f t="shared" si="226"/>
        <v>February</v>
      </c>
      <c r="C6988" s="53">
        <f t="shared" si="227"/>
        <v>2009</v>
      </c>
      <c r="D6988" s="43" t="s">
        <v>100</v>
      </c>
      <c r="E6988" s="132">
        <v>7.4</v>
      </c>
    </row>
    <row r="6989" spans="1:5" ht="13.8" x14ac:dyDescent="0.25">
      <c r="A6989" s="47">
        <v>39868</v>
      </c>
      <c r="B6989" s="45" t="str">
        <f t="shared" si="226"/>
        <v>February</v>
      </c>
      <c r="C6989" s="53">
        <f t="shared" si="227"/>
        <v>2009</v>
      </c>
      <c r="D6989" s="43" t="s">
        <v>101</v>
      </c>
      <c r="E6989" s="132">
        <v>7.08</v>
      </c>
    </row>
    <row r="6990" spans="1:5" ht="13.8" x14ac:dyDescent="0.25">
      <c r="A6990" s="47">
        <v>39868</v>
      </c>
      <c r="B6990" s="45" t="str">
        <f t="shared" si="226"/>
        <v>February</v>
      </c>
      <c r="C6990" s="53">
        <f t="shared" si="227"/>
        <v>2009</v>
      </c>
      <c r="D6990" s="43" t="s">
        <v>124</v>
      </c>
      <c r="E6990" s="132">
        <v>7.02</v>
      </c>
    </row>
    <row r="6991" spans="1:5" ht="13.8" x14ac:dyDescent="0.25">
      <c r="A6991" s="47">
        <v>39868</v>
      </c>
      <c r="B6991" s="45" t="str">
        <f t="shared" si="226"/>
        <v>February</v>
      </c>
      <c r="C6991" s="53">
        <f t="shared" si="227"/>
        <v>2009</v>
      </c>
      <c r="D6991" s="43" t="s">
        <v>125</v>
      </c>
      <c r="E6991" s="132">
        <v>6.28</v>
      </c>
    </row>
    <row r="6992" spans="1:5" ht="13.8" x14ac:dyDescent="0.25">
      <c r="A6992" s="47">
        <v>39868</v>
      </c>
      <c r="B6992" s="45" t="str">
        <f t="shared" si="226"/>
        <v>February</v>
      </c>
      <c r="C6992" s="53">
        <f t="shared" si="227"/>
        <v>2009</v>
      </c>
      <c r="D6992" s="43" t="s">
        <v>126</v>
      </c>
      <c r="E6992" s="132">
        <v>6.7275</v>
      </c>
    </row>
    <row r="6993" spans="1:5" ht="13.8" x14ac:dyDescent="0.25">
      <c r="A6993" s="47">
        <v>39868</v>
      </c>
      <c r="B6993" s="45" t="str">
        <f t="shared" si="226"/>
        <v>February</v>
      </c>
      <c r="C6993" s="53">
        <f t="shared" si="227"/>
        <v>2009</v>
      </c>
      <c r="D6993" s="43" t="s">
        <v>127</v>
      </c>
      <c r="E6993" s="132">
        <v>6.6749999999999998</v>
      </c>
    </row>
    <row r="6994" spans="1:5" ht="13.8" x14ac:dyDescent="0.25">
      <c r="A6994" s="47">
        <v>39868</v>
      </c>
      <c r="B6994" s="45" t="str">
        <f t="shared" si="226"/>
        <v>February</v>
      </c>
      <c r="C6994" s="53">
        <f t="shared" si="227"/>
        <v>2009</v>
      </c>
      <c r="D6994" s="43" t="s">
        <v>105</v>
      </c>
      <c r="E6994" s="132">
        <v>4.9400000000000004</v>
      </c>
    </row>
    <row r="6995" spans="1:5" ht="13.8" x14ac:dyDescent="0.25">
      <c r="A6995" s="47">
        <v>39868</v>
      </c>
      <c r="B6995" s="45" t="str">
        <f t="shared" si="226"/>
        <v>February</v>
      </c>
      <c r="C6995" s="53">
        <f t="shared" si="227"/>
        <v>2009</v>
      </c>
      <c r="D6995" s="43" t="s">
        <v>128</v>
      </c>
      <c r="E6995" s="132">
        <v>6.87</v>
      </c>
    </row>
    <row r="6996" spans="1:5" ht="13.8" x14ac:dyDescent="0.25">
      <c r="A6996" s="47">
        <v>39875</v>
      </c>
      <c r="B6996" s="45" t="str">
        <f t="shared" si="226"/>
        <v>March</v>
      </c>
      <c r="C6996" s="53">
        <f t="shared" si="227"/>
        <v>2009</v>
      </c>
      <c r="D6996" s="43" t="s">
        <v>131</v>
      </c>
    </row>
    <row r="6997" spans="1:5" ht="13.8" x14ac:dyDescent="0.25">
      <c r="A6997" s="47">
        <v>39875</v>
      </c>
      <c r="B6997" s="45" t="str">
        <f t="shared" si="226"/>
        <v>March</v>
      </c>
      <c r="C6997" s="53">
        <f t="shared" si="227"/>
        <v>2009</v>
      </c>
      <c r="D6997" s="43" t="s">
        <v>115</v>
      </c>
      <c r="E6997" s="132">
        <v>17.28</v>
      </c>
    </row>
    <row r="6998" spans="1:5" ht="13.8" x14ac:dyDescent="0.25">
      <c r="A6998" s="47">
        <v>39875</v>
      </c>
      <c r="B6998" s="45" t="str">
        <f t="shared" si="226"/>
        <v>March</v>
      </c>
      <c r="C6998" s="53">
        <f t="shared" si="227"/>
        <v>2009</v>
      </c>
      <c r="D6998" s="43" t="s">
        <v>95</v>
      </c>
      <c r="E6998" s="132">
        <v>15.3216</v>
      </c>
    </row>
    <row r="6999" spans="1:5" ht="13.8" x14ac:dyDescent="0.25">
      <c r="A6999" s="47">
        <v>39875</v>
      </c>
      <c r="B6999" s="45" t="str">
        <f t="shared" si="226"/>
        <v>March</v>
      </c>
      <c r="C6999" s="53">
        <f t="shared" si="227"/>
        <v>2009</v>
      </c>
      <c r="D6999" s="43" t="s">
        <v>96</v>
      </c>
      <c r="E6999" s="132">
        <v>14.6304</v>
      </c>
    </row>
    <row r="7000" spans="1:5" ht="13.8" x14ac:dyDescent="0.25">
      <c r="A7000" s="47">
        <v>39875</v>
      </c>
      <c r="B7000" s="45" t="str">
        <f t="shared" si="226"/>
        <v>March</v>
      </c>
      <c r="C7000" s="53">
        <f t="shared" si="227"/>
        <v>2009</v>
      </c>
      <c r="D7000" s="43" t="s">
        <v>97</v>
      </c>
      <c r="E7000" s="132">
        <v>13.939200000000001</v>
      </c>
    </row>
    <row r="7001" spans="1:5" ht="13.8" x14ac:dyDescent="0.25">
      <c r="A7001" s="47">
        <v>39875</v>
      </c>
      <c r="B7001" s="45" t="str">
        <f t="shared" si="226"/>
        <v>March</v>
      </c>
      <c r="C7001" s="53">
        <f t="shared" si="227"/>
        <v>2009</v>
      </c>
      <c r="D7001" s="43" t="s">
        <v>98</v>
      </c>
      <c r="E7001" s="132">
        <v>10.943999999999999</v>
      </c>
    </row>
    <row r="7002" spans="1:5" ht="15.6" x14ac:dyDescent="0.3">
      <c r="A7002" s="47">
        <v>39875</v>
      </c>
      <c r="B7002" s="45" t="str">
        <f t="shared" si="226"/>
        <v>March</v>
      </c>
      <c r="C7002" s="53">
        <f t="shared" si="227"/>
        <v>2009</v>
      </c>
      <c r="D7002" s="130" t="s">
        <v>136</v>
      </c>
      <c r="E7002" s="132">
        <v>16.299600000000002</v>
      </c>
    </row>
    <row r="7003" spans="1:5" ht="13.8" x14ac:dyDescent="0.25">
      <c r="A7003" s="47">
        <v>39875</v>
      </c>
      <c r="B7003" s="45" t="str">
        <f t="shared" si="226"/>
        <v>March</v>
      </c>
      <c r="C7003" s="53">
        <f t="shared" si="227"/>
        <v>2009</v>
      </c>
      <c r="D7003" s="43" t="s">
        <v>118</v>
      </c>
      <c r="E7003" s="132">
        <v>14.974199999999998</v>
      </c>
    </row>
    <row r="7004" spans="1:5" ht="13.8" x14ac:dyDescent="0.25">
      <c r="A7004" s="47">
        <v>39875</v>
      </c>
      <c r="B7004" s="45" t="str">
        <f t="shared" si="226"/>
        <v>March</v>
      </c>
      <c r="C7004" s="53">
        <f t="shared" si="227"/>
        <v>2009</v>
      </c>
      <c r="D7004" s="43" t="s">
        <v>102</v>
      </c>
      <c r="E7004" s="132">
        <v>14.776800000000001</v>
      </c>
    </row>
    <row r="7005" spans="1:5" ht="13.8" x14ac:dyDescent="0.25">
      <c r="A7005" s="47">
        <v>39875</v>
      </c>
      <c r="B7005" s="45" t="str">
        <f t="shared" si="226"/>
        <v>March</v>
      </c>
      <c r="C7005" s="53">
        <f t="shared" si="227"/>
        <v>2009</v>
      </c>
      <c r="D7005" s="43" t="s">
        <v>119</v>
      </c>
      <c r="E7005" s="132">
        <v>14.2974</v>
      </c>
    </row>
    <row r="7006" spans="1:5" ht="13.8" x14ac:dyDescent="0.25">
      <c r="A7006" s="47">
        <v>39875</v>
      </c>
      <c r="B7006" s="45" t="str">
        <f t="shared" si="226"/>
        <v>March</v>
      </c>
      <c r="C7006" s="53">
        <f t="shared" si="227"/>
        <v>2009</v>
      </c>
      <c r="D7006" s="43" t="s">
        <v>120</v>
      </c>
      <c r="E7006" s="132">
        <v>13.564199999999998</v>
      </c>
    </row>
    <row r="7007" spans="1:5" ht="13.8" x14ac:dyDescent="0.25">
      <c r="A7007" s="47">
        <v>39875</v>
      </c>
      <c r="B7007" s="45" t="str">
        <f t="shared" si="226"/>
        <v>March</v>
      </c>
      <c r="C7007" s="53">
        <f t="shared" si="227"/>
        <v>2009</v>
      </c>
      <c r="D7007" s="43" t="s">
        <v>103</v>
      </c>
      <c r="E7007" s="132">
        <v>13.0848</v>
      </c>
    </row>
    <row r="7008" spans="1:5" ht="13.8" x14ac:dyDescent="0.25">
      <c r="A7008" s="47">
        <v>39875</v>
      </c>
      <c r="B7008" s="45" t="str">
        <f t="shared" si="226"/>
        <v>March</v>
      </c>
      <c r="C7008" s="53">
        <f t="shared" si="227"/>
        <v>2009</v>
      </c>
      <c r="D7008" s="43" t="s">
        <v>116</v>
      </c>
      <c r="E7008" s="132">
        <v>8.6583000000000006</v>
      </c>
    </row>
    <row r="7009" spans="1:5" ht="13.8" x14ac:dyDescent="0.25">
      <c r="A7009" s="47">
        <v>39875</v>
      </c>
      <c r="B7009" s="45" t="str">
        <f t="shared" si="226"/>
        <v>March</v>
      </c>
      <c r="C7009" s="53">
        <f t="shared" si="227"/>
        <v>2009</v>
      </c>
      <c r="D7009" s="43" t="s">
        <v>104</v>
      </c>
      <c r="E7009" s="132">
        <v>10.177300000000001</v>
      </c>
    </row>
    <row r="7010" spans="1:5" ht="13.8" x14ac:dyDescent="0.25">
      <c r="A7010" s="47">
        <v>39875</v>
      </c>
      <c r="B7010" s="45" t="str">
        <f t="shared" si="226"/>
        <v>March</v>
      </c>
      <c r="C7010" s="53">
        <f t="shared" si="227"/>
        <v>2009</v>
      </c>
      <c r="D7010" s="43" t="s">
        <v>121</v>
      </c>
      <c r="E7010" s="132">
        <v>9.6781999999999986</v>
      </c>
    </row>
    <row r="7011" spans="1:5" ht="13.8" x14ac:dyDescent="0.25">
      <c r="A7011" s="47">
        <v>39875</v>
      </c>
      <c r="B7011" s="45" t="str">
        <f t="shared" si="226"/>
        <v>March</v>
      </c>
      <c r="C7011" s="53">
        <f t="shared" si="227"/>
        <v>2009</v>
      </c>
      <c r="D7011" s="43" t="s">
        <v>122</v>
      </c>
      <c r="E7011" s="132">
        <v>8.7667999999999999</v>
      </c>
    </row>
    <row r="7012" spans="1:5" ht="13.8" x14ac:dyDescent="0.25">
      <c r="A7012" s="47">
        <v>39875</v>
      </c>
      <c r="B7012" s="45" t="str">
        <f t="shared" si="226"/>
        <v>March</v>
      </c>
      <c r="C7012" s="53">
        <f t="shared" si="227"/>
        <v>2009</v>
      </c>
      <c r="D7012" s="43" t="s">
        <v>123</v>
      </c>
      <c r="E7012" s="132">
        <v>8.6583000000000006</v>
      </c>
    </row>
    <row r="7013" spans="1:5" ht="13.8" x14ac:dyDescent="0.25">
      <c r="A7013" s="47">
        <v>39875</v>
      </c>
      <c r="B7013" s="45" t="str">
        <f t="shared" si="226"/>
        <v>March</v>
      </c>
      <c r="C7013" s="53">
        <f t="shared" si="227"/>
        <v>2009</v>
      </c>
      <c r="D7013" s="43" t="s">
        <v>99</v>
      </c>
      <c r="E7013" s="132">
        <v>7.524</v>
      </c>
    </row>
    <row r="7014" spans="1:5" ht="13.8" x14ac:dyDescent="0.25">
      <c r="A7014" s="47">
        <v>39875</v>
      </c>
      <c r="B7014" s="45" t="str">
        <f t="shared" si="226"/>
        <v>March</v>
      </c>
      <c r="C7014" s="53">
        <f t="shared" si="227"/>
        <v>2009</v>
      </c>
      <c r="D7014" s="43" t="s">
        <v>100</v>
      </c>
      <c r="E7014" s="132">
        <v>7.3260000000000005</v>
      </c>
    </row>
    <row r="7015" spans="1:5" ht="13.8" x14ac:dyDescent="0.25">
      <c r="A7015" s="47">
        <v>39875</v>
      </c>
      <c r="B7015" s="45" t="str">
        <f t="shared" si="226"/>
        <v>March</v>
      </c>
      <c r="C7015" s="53">
        <f t="shared" si="227"/>
        <v>2009</v>
      </c>
      <c r="D7015" s="43" t="s">
        <v>101</v>
      </c>
      <c r="E7015" s="132">
        <v>7.0091999999999999</v>
      </c>
    </row>
    <row r="7016" spans="1:5" ht="13.8" x14ac:dyDescent="0.25">
      <c r="A7016" s="47">
        <v>39875</v>
      </c>
      <c r="B7016" s="45" t="str">
        <f t="shared" si="226"/>
        <v>March</v>
      </c>
      <c r="C7016" s="53">
        <f t="shared" si="227"/>
        <v>2009</v>
      </c>
      <c r="D7016" s="43" t="s">
        <v>124</v>
      </c>
      <c r="E7016" s="132">
        <v>6.9497999999999989</v>
      </c>
    </row>
    <row r="7017" spans="1:5" ht="13.8" x14ac:dyDescent="0.25">
      <c r="A7017" s="47">
        <v>39875</v>
      </c>
      <c r="B7017" s="45" t="str">
        <f t="shared" si="226"/>
        <v>March</v>
      </c>
      <c r="C7017" s="53">
        <f t="shared" si="227"/>
        <v>2009</v>
      </c>
      <c r="D7017" s="43" t="s">
        <v>125</v>
      </c>
      <c r="E7017" s="132">
        <v>6.2172000000000001</v>
      </c>
    </row>
    <row r="7018" spans="1:5" ht="13.8" x14ac:dyDescent="0.25">
      <c r="A7018" s="47">
        <v>39875</v>
      </c>
      <c r="B7018" s="45" t="str">
        <f t="shared" si="226"/>
        <v>March</v>
      </c>
      <c r="C7018" s="53">
        <f t="shared" si="227"/>
        <v>2009</v>
      </c>
      <c r="D7018" s="43" t="s">
        <v>126</v>
      </c>
      <c r="E7018" s="132">
        <v>6.6677000000000008</v>
      </c>
    </row>
    <row r="7019" spans="1:5" ht="13.8" x14ac:dyDescent="0.25">
      <c r="A7019" s="47">
        <v>39875</v>
      </c>
      <c r="B7019" s="45" t="str">
        <f t="shared" si="226"/>
        <v>March</v>
      </c>
      <c r="C7019" s="53">
        <f t="shared" si="227"/>
        <v>2009</v>
      </c>
      <c r="D7019" s="43" t="s">
        <v>127</v>
      </c>
      <c r="E7019" s="132">
        <v>6.6215999999999999</v>
      </c>
    </row>
    <row r="7020" spans="1:5" ht="13.8" x14ac:dyDescent="0.25">
      <c r="A7020" s="47">
        <v>39875</v>
      </c>
      <c r="B7020" s="45" t="str">
        <f t="shared" si="226"/>
        <v>March</v>
      </c>
      <c r="C7020" s="53">
        <f t="shared" si="227"/>
        <v>2009</v>
      </c>
      <c r="D7020" s="43" t="s">
        <v>105</v>
      </c>
      <c r="E7020" s="132">
        <v>4.8906000000000009</v>
      </c>
    </row>
    <row r="7021" spans="1:5" ht="13.8" x14ac:dyDescent="0.25">
      <c r="A7021" s="47">
        <v>39875</v>
      </c>
      <c r="B7021" s="45" t="str">
        <f t="shared" si="226"/>
        <v>March</v>
      </c>
      <c r="C7021" s="53">
        <f t="shared" si="227"/>
        <v>2009</v>
      </c>
      <c r="D7021" s="43" t="s">
        <v>128</v>
      </c>
      <c r="E7021" s="132">
        <v>6.8241999999999994</v>
      </c>
    </row>
    <row r="7022" spans="1:5" ht="13.8" x14ac:dyDescent="0.25">
      <c r="A7022" s="47">
        <v>39882</v>
      </c>
      <c r="B7022" s="45" t="str">
        <f t="shared" si="226"/>
        <v>March</v>
      </c>
      <c r="C7022" s="53">
        <f t="shared" si="227"/>
        <v>2009</v>
      </c>
      <c r="D7022" s="43" t="s">
        <v>131</v>
      </c>
    </row>
    <row r="7023" spans="1:5" ht="13.8" x14ac:dyDescent="0.25">
      <c r="A7023" s="47">
        <v>39882</v>
      </c>
      <c r="B7023" s="45" t="str">
        <f t="shared" si="226"/>
        <v>March</v>
      </c>
      <c r="C7023" s="53">
        <f t="shared" si="227"/>
        <v>2009</v>
      </c>
      <c r="D7023" s="43" t="s">
        <v>115</v>
      </c>
      <c r="E7023" s="132">
        <v>16.38</v>
      </c>
    </row>
    <row r="7024" spans="1:5" ht="13.8" x14ac:dyDescent="0.25">
      <c r="A7024" s="47">
        <v>39882</v>
      </c>
      <c r="B7024" s="45" t="str">
        <f t="shared" si="226"/>
        <v>March</v>
      </c>
      <c r="C7024" s="53">
        <f t="shared" si="227"/>
        <v>2009</v>
      </c>
      <c r="D7024" s="43" t="s">
        <v>95</v>
      </c>
      <c r="E7024" s="132">
        <v>14.523600000000002</v>
      </c>
    </row>
    <row r="7025" spans="1:5" ht="13.8" x14ac:dyDescent="0.25">
      <c r="A7025" s="47">
        <v>39882</v>
      </c>
      <c r="B7025" s="45" t="str">
        <f t="shared" si="226"/>
        <v>March</v>
      </c>
      <c r="C7025" s="53">
        <f t="shared" si="227"/>
        <v>2009</v>
      </c>
      <c r="D7025" s="43" t="s">
        <v>96</v>
      </c>
      <c r="E7025" s="132">
        <v>13.868399999999999</v>
      </c>
    </row>
    <row r="7026" spans="1:5" ht="13.8" x14ac:dyDescent="0.25">
      <c r="A7026" s="47">
        <v>39882</v>
      </c>
      <c r="B7026" s="45" t="str">
        <f t="shared" si="226"/>
        <v>March</v>
      </c>
      <c r="C7026" s="53">
        <f t="shared" si="227"/>
        <v>2009</v>
      </c>
      <c r="D7026" s="43" t="s">
        <v>97</v>
      </c>
      <c r="E7026" s="132">
        <v>13.213199999999999</v>
      </c>
    </row>
    <row r="7027" spans="1:5" ht="13.8" x14ac:dyDescent="0.25">
      <c r="A7027" s="47">
        <v>39882</v>
      </c>
      <c r="B7027" s="45" t="str">
        <f t="shared" ref="B7027:B7088" si="228">TEXT(A7027,"mmmm")</f>
        <v>March</v>
      </c>
      <c r="C7027" s="53">
        <f t="shared" ref="C7027:C7088" si="229">YEAR(A7027)</f>
        <v>2009</v>
      </c>
      <c r="D7027" s="43" t="s">
        <v>98</v>
      </c>
      <c r="E7027" s="132">
        <v>10.373999999999999</v>
      </c>
    </row>
    <row r="7028" spans="1:5" ht="15.6" x14ac:dyDescent="0.3">
      <c r="A7028" s="47">
        <v>39882</v>
      </c>
      <c r="B7028" s="45" t="str">
        <f t="shared" si="228"/>
        <v>March</v>
      </c>
      <c r="C7028" s="53">
        <f t="shared" si="229"/>
        <v>2009</v>
      </c>
      <c r="D7028" s="130" t="s">
        <v>136</v>
      </c>
      <c r="E7028" s="132">
        <v>15.432600000000001</v>
      </c>
    </row>
    <row r="7029" spans="1:5" ht="13.8" x14ac:dyDescent="0.25">
      <c r="A7029" s="47">
        <v>39882</v>
      </c>
      <c r="B7029" s="45" t="str">
        <f t="shared" si="228"/>
        <v>March</v>
      </c>
      <c r="C7029" s="53">
        <f t="shared" si="229"/>
        <v>2009</v>
      </c>
      <c r="D7029" s="43" t="s">
        <v>118</v>
      </c>
      <c r="E7029" s="132">
        <v>14.1777</v>
      </c>
    </row>
    <row r="7030" spans="1:5" ht="13.8" x14ac:dyDescent="0.25">
      <c r="A7030" s="47">
        <v>39882</v>
      </c>
      <c r="B7030" s="45" t="str">
        <f t="shared" si="228"/>
        <v>March</v>
      </c>
      <c r="C7030" s="53">
        <f t="shared" si="229"/>
        <v>2009</v>
      </c>
      <c r="D7030" s="43" t="s">
        <v>102</v>
      </c>
      <c r="E7030" s="132">
        <v>13.990800000000002</v>
      </c>
    </row>
    <row r="7031" spans="1:5" ht="13.8" x14ac:dyDescent="0.25">
      <c r="A7031" s="47">
        <v>39882</v>
      </c>
      <c r="B7031" s="45" t="str">
        <f t="shared" si="228"/>
        <v>March</v>
      </c>
      <c r="C7031" s="53">
        <f t="shared" si="229"/>
        <v>2009</v>
      </c>
      <c r="D7031" s="43" t="s">
        <v>119</v>
      </c>
      <c r="E7031" s="132">
        <v>13.536900000000001</v>
      </c>
    </row>
    <row r="7032" spans="1:5" ht="13.8" x14ac:dyDescent="0.25">
      <c r="A7032" s="47">
        <v>39882</v>
      </c>
      <c r="B7032" s="45" t="str">
        <f t="shared" si="228"/>
        <v>March</v>
      </c>
      <c r="C7032" s="53">
        <f t="shared" si="229"/>
        <v>2009</v>
      </c>
      <c r="D7032" s="43" t="s">
        <v>120</v>
      </c>
      <c r="E7032" s="132">
        <v>12.842700000000001</v>
      </c>
    </row>
    <row r="7033" spans="1:5" ht="13.8" x14ac:dyDescent="0.25">
      <c r="A7033" s="47">
        <v>39882</v>
      </c>
      <c r="B7033" s="45" t="str">
        <f t="shared" si="228"/>
        <v>March</v>
      </c>
      <c r="C7033" s="53">
        <f t="shared" si="229"/>
        <v>2009</v>
      </c>
      <c r="D7033" s="43" t="s">
        <v>103</v>
      </c>
      <c r="E7033" s="132">
        <v>12.388799999999998</v>
      </c>
    </row>
    <row r="7034" spans="1:5" ht="13.8" x14ac:dyDescent="0.25">
      <c r="A7034" s="47">
        <v>39882</v>
      </c>
      <c r="B7034" s="45" t="str">
        <f t="shared" si="228"/>
        <v>March</v>
      </c>
      <c r="C7034" s="53">
        <f t="shared" si="229"/>
        <v>2009</v>
      </c>
      <c r="D7034" s="43" t="s">
        <v>116</v>
      </c>
      <c r="E7034" s="132">
        <v>8.2992000000000008</v>
      </c>
    </row>
    <row r="7035" spans="1:5" ht="13.8" x14ac:dyDescent="0.25">
      <c r="A7035" s="47">
        <v>39882</v>
      </c>
      <c r="B7035" s="45" t="str">
        <f t="shared" si="228"/>
        <v>March</v>
      </c>
      <c r="C7035" s="53">
        <f t="shared" si="229"/>
        <v>2009</v>
      </c>
      <c r="D7035" s="43" t="s">
        <v>104</v>
      </c>
      <c r="E7035" s="132">
        <v>9.7552000000000003</v>
      </c>
    </row>
    <row r="7036" spans="1:5" ht="13.8" x14ac:dyDescent="0.25">
      <c r="A7036" s="47">
        <v>39882</v>
      </c>
      <c r="B7036" s="45" t="str">
        <f t="shared" si="228"/>
        <v>March</v>
      </c>
      <c r="C7036" s="53">
        <f t="shared" si="229"/>
        <v>2009</v>
      </c>
      <c r="D7036" s="43" t="s">
        <v>121</v>
      </c>
      <c r="E7036" s="132">
        <v>9.2767999999999997</v>
      </c>
    </row>
    <row r="7037" spans="1:5" ht="13.8" x14ac:dyDescent="0.25">
      <c r="A7037" s="47">
        <v>39882</v>
      </c>
      <c r="B7037" s="45" t="str">
        <f t="shared" si="228"/>
        <v>March</v>
      </c>
      <c r="C7037" s="53">
        <f t="shared" si="229"/>
        <v>2009</v>
      </c>
      <c r="D7037" s="43" t="s">
        <v>122</v>
      </c>
      <c r="E7037" s="132">
        <v>8.4032</v>
      </c>
    </row>
    <row r="7038" spans="1:5" ht="13.8" x14ac:dyDescent="0.25">
      <c r="A7038" s="47">
        <v>39882</v>
      </c>
      <c r="B7038" s="45" t="str">
        <f t="shared" si="228"/>
        <v>March</v>
      </c>
      <c r="C7038" s="53">
        <f t="shared" si="229"/>
        <v>2009</v>
      </c>
      <c r="D7038" s="43" t="s">
        <v>123</v>
      </c>
      <c r="E7038" s="132">
        <v>8.2992000000000008</v>
      </c>
    </row>
    <row r="7039" spans="1:5" ht="13.8" x14ac:dyDescent="0.25">
      <c r="A7039" s="47">
        <v>39882</v>
      </c>
      <c r="B7039" s="45" t="str">
        <f t="shared" si="228"/>
        <v>March</v>
      </c>
      <c r="C7039" s="53">
        <f t="shared" si="229"/>
        <v>2009</v>
      </c>
      <c r="D7039" s="43" t="s">
        <v>99</v>
      </c>
      <c r="E7039" s="132">
        <v>7.03</v>
      </c>
    </row>
    <row r="7040" spans="1:5" ht="13.8" x14ac:dyDescent="0.25">
      <c r="A7040" s="47">
        <v>39882</v>
      </c>
      <c r="B7040" s="45" t="str">
        <f t="shared" si="228"/>
        <v>March</v>
      </c>
      <c r="C7040" s="53">
        <f t="shared" si="229"/>
        <v>2009</v>
      </c>
      <c r="D7040" s="43" t="s">
        <v>100</v>
      </c>
      <c r="E7040" s="132">
        <v>6.8449999999999998</v>
      </c>
    </row>
    <row r="7041" spans="1:5" ht="13.8" x14ac:dyDescent="0.25">
      <c r="A7041" s="47">
        <v>39882</v>
      </c>
      <c r="B7041" s="45" t="str">
        <f t="shared" si="228"/>
        <v>March</v>
      </c>
      <c r="C7041" s="53">
        <f t="shared" si="229"/>
        <v>2009</v>
      </c>
      <c r="D7041" s="43" t="s">
        <v>101</v>
      </c>
      <c r="E7041" s="132">
        <v>6.5489999999999995</v>
      </c>
    </row>
    <row r="7042" spans="1:5" ht="13.8" x14ac:dyDescent="0.25">
      <c r="A7042" s="47">
        <v>39882</v>
      </c>
      <c r="B7042" s="45" t="str">
        <f t="shared" si="228"/>
        <v>March</v>
      </c>
      <c r="C7042" s="53">
        <f t="shared" si="229"/>
        <v>2009</v>
      </c>
      <c r="D7042" s="43" t="s">
        <v>124</v>
      </c>
      <c r="E7042" s="132">
        <v>6.4934999999999992</v>
      </c>
    </row>
    <row r="7043" spans="1:5" ht="13.8" x14ac:dyDescent="0.25">
      <c r="A7043" s="47">
        <v>39882</v>
      </c>
      <c r="B7043" s="45" t="str">
        <f t="shared" si="228"/>
        <v>March</v>
      </c>
      <c r="C7043" s="53">
        <f t="shared" si="229"/>
        <v>2009</v>
      </c>
      <c r="D7043" s="43" t="s">
        <v>125</v>
      </c>
      <c r="E7043" s="132">
        <v>5.8090000000000002</v>
      </c>
    </row>
    <row r="7044" spans="1:5" ht="13.8" x14ac:dyDescent="0.25">
      <c r="A7044" s="47">
        <v>39882</v>
      </c>
      <c r="B7044" s="45" t="str">
        <f t="shared" si="228"/>
        <v>March</v>
      </c>
      <c r="C7044" s="53">
        <f t="shared" si="229"/>
        <v>2009</v>
      </c>
      <c r="D7044" s="43" t="s">
        <v>126</v>
      </c>
      <c r="E7044" s="132">
        <v>6.2790000000000008</v>
      </c>
    </row>
    <row r="7045" spans="1:5" ht="13.8" x14ac:dyDescent="0.25">
      <c r="A7045" s="47">
        <v>39882</v>
      </c>
      <c r="B7045" s="45" t="str">
        <f t="shared" si="228"/>
        <v>March</v>
      </c>
      <c r="C7045" s="53">
        <f t="shared" si="229"/>
        <v>2009</v>
      </c>
      <c r="D7045" s="43" t="s">
        <v>127</v>
      </c>
      <c r="E7045" s="132">
        <v>6.2744999999999997</v>
      </c>
    </row>
    <row r="7046" spans="1:5" ht="13.8" x14ac:dyDescent="0.25">
      <c r="A7046" s="47">
        <v>39882</v>
      </c>
      <c r="B7046" s="45" t="str">
        <f t="shared" si="228"/>
        <v>March</v>
      </c>
      <c r="C7046" s="53">
        <f t="shared" si="229"/>
        <v>2009</v>
      </c>
      <c r="D7046" s="43" t="s">
        <v>105</v>
      </c>
      <c r="E7046" s="132">
        <v>4.5695000000000006</v>
      </c>
    </row>
    <row r="7047" spans="1:5" ht="13.8" x14ac:dyDescent="0.25">
      <c r="A7047" s="47">
        <v>39882</v>
      </c>
      <c r="B7047" s="45" t="str">
        <f t="shared" si="228"/>
        <v>March</v>
      </c>
      <c r="C7047" s="53">
        <f t="shared" si="229"/>
        <v>2009</v>
      </c>
      <c r="D7047" s="43" t="s">
        <v>128</v>
      </c>
      <c r="E7047" s="132">
        <v>6.5264999999999995</v>
      </c>
    </row>
    <row r="7048" spans="1:5" ht="13.8" x14ac:dyDescent="0.25">
      <c r="A7048" s="47">
        <v>39889</v>
      </c>
      <c r="B7048" s="45" t="str">
        <f t="shared" si="228"/>
        <v>March</v>
      </c>
      <c r="C7048" s="53">
        <f t="shared" si="229"/>
        <v>2009</v>
      </c>
      <c r="D7048" s="43" t="s">
        <v>131</v>
      </c>
    </row>
    <row r="7049" spans="1:5" ht="13.8" x14ac:dyDescent="0.25">
      <c r="A7049" s="47">
        <v>39889</v>
      </c>
      <c r="B7049" s="45" t="str">
        <f t="shared" si="228"/>
        <v>March</v>
      </c>
      <c r="C7049" s="53">
        <f t="shared" si="229"/>
        <v>2009</v>
      </c>
      <c r="D7049" s="43" t="s">
        <v>115</v>
      </c>
      <c r="E7049" s="132">
        <v>16.98</v>
      </c>
    </row>
    <row r="7050" spans="1:5" ht="13.8" x14ac:dyDescent="0.25">
      <c r="A7050" s="47">
        <v>39889</v>
      </c>
      <c r="B7050" s="45" t="str">
        <f t="shared" si="228"/>
        <v>March</v>
      </c>
      <c r="C7050" s="53">
        <f t="shared" si="229"/>
        <v>2009</v>
      </c>
      <c r="D7050" s="43" t="s">
        <v>95</v>
      </c>
      <c r="E7050" s="132">
        <v>15.055600000000002</v>
      </c>
    </row>
    <row r="7051" spans="1:5" ht="13.8" x14ac:dyDescent="0.25">
      <c r="A7051" s="47">
        <v>39889</v>
      </c>
      <c r="B7051" s="45" t="str">
        <f t="shared" si="228"/>
        <v>March</v>
      </c>
      <c r="C7051" s="53">
        <f t="shared" si="229"/>
        <v>2009</v>
      </c>
      <c r="D7051" s="43" t="s">
        <v>96</v>
      </c>
      <c r="E7051" s="132">
        <v>14.3764</v>
      </c>
    </row>
    <row r="7052" spans="1:5" ht="13.8" x14ac:dyDescent="0.25">
      <c r="A7052" s="47">
        <v>39889</v>
      </c>
      <c r="B7052" s="45" t="str">
        <f t="shared" si="228"/>
        <v>March</v>
      </c>
      <c r="C7052" s="53">
        <f t="shared" si="229"/>
        <v>2009</v>
      </c>
      <c r="D7052" s="43" t="s">
        <v>97</v>
      </c>
      <c r="E7052" s="132">
        <v>13.6972</v>
      </c>
    </row>
    <row r="7053" spans="1:5" ht="13.8" x14ac:dyDescent="0.25">
      <c r="A7053" s="47">
        <v>39889</v>
      </c>
      <c r="B7053" s="45" t="str">
        <f t="shared" si="228"/>
        <v>March</v>
      </c>
      <c r="C7053" s="53">
        <f t="shared" si="229"/>
        <v>2009</v>
      </c>
      <c r="D7053" s="43" t="s">
        <v>98</v>
      </c>
      <c r="E7053" s="132">
        <v>10.753999999999998</v>
      </c>
    </row>
    <row r="7054" spans="1:5" ht="15.6" x14ac:dyDescent="0.3">
      <c r="A7054" s="47">
        <v>39889</v>
      </c>
      <c r="B7054" s="45" t="str">
        <f t="shared" si="228"/>
        <v>March</v>
      </c>
      <c r="C7054" s="53">
        <f t="shared" si="229"/>
        <v>2009</v>
      </c>
      <c r="D7054" s="130" t="s">
        <v>136</v>
      </c>
      <c r="E7054" s="132">
        <v>15.317</v>
      </c>
    </row>
    <row r="7055" spans="1:5" ht="13.8" x14ac:dyDescent="0.25">
      <c r="A7055" s="47">
        <v>39889</v>
      </c>
      <c r="B7055" s="45" t="str">
        <f t="shared" si="228"/>
        <v>March</v>
      </c>
      <c r="C7055" s="53">
        <f t="shared" si="229"/>
        <v>2009</v>
      </c>
      <c r="D7055" s="43" t="s">
        <v>118</v>
      </c>
      <c r="E7055" s="132">
        <v>14.071499999999999</v>
      </c>
    </row>
    <row r="7056" spans="1:5" ht="13.8" x14ac:dyDescent="0.25">
      <c r="A7056" s="47">
        <v>39889</v>
      </c>
      <c r="B7056" s="45" t="str">
        <f t="shared" si="228"/>
        <v>March</v>
      </c>
      <c r="C7056" s="53">
        <f t="shared" si="229"/>
        <v>2009</v>
      </c>
      <c r="D7056" s="43" t="s">
        <v>102</v>
      </c>
      <c r="E7056" s="132">
        <v>13.886000000000001</v>
      </c>
    </row>
    <row r="7057" spans="1:5" ht="13.8" x14ac:dyDescent="0.25">
      <c r="A7057" s="47">
        <v>39889</v>
      </c>
      <c r="B7057" s="45" t="str">
        <f t="shared" si="228"/>
        <v>March</v>
      </c>
      <c r="C7057" s="53">
        <f t="shared" si="229"/>
        <v>2009</v>
      </c>
      <c r="D7057" s="43" t="s">
        <v>119</v>
      </c>
      <c r="E7057" s="132">
        <v>13.435500000000001</v>
      </c>
    </row>
    <row r="7058" spans="1:5" ht="13.8" x14ac:dyDescent="0.25">
      <c r="A7058" s="47">
        <v>39889</v>
      </c>
      <c r="B7058" s="45" t="str">
        <f t="shared" si="228"/>
        <v>March</v>
      </c>
      <c r="C7058" s="53">
        <f t="shared" si="229"/>
        <v>2009</v>
      </c>
      <c r="D7058" s="43" t="s">
        <v>120</v>
      </c>
      <c r="E7058" s="132">
        <v>12.746499999999999</v>
      </c>
    </row>
    <row r="7059" spans="1:5" ht="13.8" x14ac:dyDescent="0.25">
      <c r="A7059" s="47">
        <v>39889</v>
      </c>
      <c r="B7059" s="45" t="str">
        <f t="shared" si="228"/>
        <v>March</v>
      </c>
      <c r="C7059" s="53">
        <f t="shared" si="229"/>
        <v>2009</v>
      </c>
      <c r="D7059" s="43" t="s">
        <v>103</v>
      </c>
      <c r="E7059" s="132">
        <v>12.295999999999999</v>
      </c>
    </row>
    <row r="7060" spans="1:5" ht="13.8" x14ac:dyDescent="0.25">
      <c r="A7060" s="47">
        <v>39889</v>
      </c>
      <c r="B7060" s="45" t="str">
        <f t="shared" si="228"/>
        <v>March</v>
      </c>
      <c r="C7060" s="53">
        <f t="shared" si="229"/>
        <v>2009</v>
      </c>
      <c r="D7060" s="43" t="s">
        <v>116</v>
      </c>
      <c r="E7060" s="132">
        <v>8.7381000000000011</v>
      </c>
    </row>
    <row r="7061" spans="1:5" ht="13.8" x14ac:dyDescent="0.25">
      <c r="A7061" s="47">
        <v>39889</v>
      </c>
      <c r="B7061" s="45" t="str">
        <f t="shared" si="228"/>
        <v>March</v>
      </c>
      <c r="C7061" s="53">
        <f t="shared" si="229"/>
        <v>2009</v>
      </c>
      <c r="D7061" s="43" t="s">
        <v>104</v>
      </c>
      <c r="E7061" s="132">
        <v>10.0366</v>
      </c>
    </row>
    <row r="7062" spans="1:5" ht="13.8" x14ac:dyDescent="0.25">
      <c r="A7062" s="47">
        <v>39889</v>
      </c>
      <c r="B7062" s="45" t="str">
        <f t="shared" si="228"/>
        <v>March</v>
      </c>
      <c r="C7062" s="53">
        <f t="shared" si="229"/>
        <v>2009</v>
      </c>
      <c r="D7062" s="43" t="s">
        <v>121</v>
      </c>
      <c r="E7062" s="132">
        <v>9.5443999999999996</v>
      </c>
    </row>
    <row r="7063" spans="1:5" ht="13.8" x14ac:dyDescent="0.25">
      <c r="A7063" s="47">
        <v>39889</v>
      </c>
      <c r="B7063" s="45" t="str">
        <f t="shared" si="228"/>
        <v>March</v>
      </c>
      <c r="C7063" s="53">
        <f t="shared" si="229"/>
        <v>2009</v>
      </c>
      <c r="D7063" s="43" t="s">
        <v>122</v>
      </c>
      <c r="E7063" s="132">
        <v>8.6456</v>
      </c>
    </row>
    <row r="7064" spans="1:5" ht="13.8" x14ac:dyDescent="0.25">
      <c r="A7064" s="47">
        <v>39889</v>
      </c>
      <c r="B7064" s="45" t="str">
        <f t="shared" si="228"/>
        <v>March</v>
      </c>
      <c r="C7064" s="53">
        <f t="shared" si="229"/>
        <v>2009</v>
      </c>
      <c r="D7064" s="43" t="s">
        <v>123</v>
      </c>
      <c r="E7064" s="132">
        <v>8.5386000000000006</v>
      </c>
    </row>
    <row r="7065" spans="1:5" ht="13.8" x14ac:dyDescent="0.25">
      <c r="A7065" s="47">
        <v>39889</v>
      </c>
      <c r="B7065" s="45" t="str">
        <f t="shared" si="228"/>
        <v>March</v>
      </c>
      <c r="C7065" s="53">
        <f t="shared" si="229"/>
        <v>2009</v>
      </c>
      <c r="D7065" s="43" t="s">
        <v>99</v>
      </c>
      <c r="E7065" s="132">
        <v>7.1819999999999995</v>
      </c>
    </row>
    <row r="7066" spans="1:5" ht="13.8" x14ac:dyDescent="0.25">
      <c r="A7066" s="47">
        <v>39889</v>
      </c>
      <c r="B7066" s="45" t="str">
        <f t="shared" si="228"/>
        <v>March</v>
      </c>
      <c r="C7066" s="53">
        <f t="shared" si="229"/>
        <v>2009</v>
      </c>
      <c r="D7066" s="43" t="s">
        <v>100</v>
      </c>
      <c r="E7066" s="132">
        <v>6.9930000000000003</v>
      </c>
    </row>
    <row r="7067" spans="1:5" ht="13.8" x14ac:dyDescent="0.25">
      <c r="A7067" s="47">
        <v>39889</v>
      </c>
      <c r="B7067" s="45" t="str">
        <f t="shared" si="228"/>
        <v>March</v>
      </c>
      <c r="C7067" s="53">
        <f t="shared" si="229"/>
        <v>2009</v>
      </c>
      <c r="D7067" s="43" t="s">
        <v>101</v>
      </c>
      <c r="E7067" s="132">
        <v>6.6906000000000008</v>
      </c>
    </row>
    <row r="7068" spans="1:5" ht="13.8" x14ac:dyDescent="0.25">
      <c r="A7068" s="47">
        <v>39889</v>
      </c>
      <c r="B7068" s="45" t="str">
        <f t="shared" si="228"/>
        <v>March</v>
      </c>
      <c r="C7068" s="53">
        <f t="shared" si="229"/>
        <v>2009</v>
      </c>
      <c r="D7068" s="43" t="s">
        <v>124</v>
      </c>
      <c r="E7068" s="132">
        <v>6.6338999999999997</v>
      </c>
    </row>
    <row r="7069" spans="1:5" ht="13.8" x14ac:dyDescent="0.25">
      <c r="A7069" s="47">
        <v>39889</v>
      </c>
      <c r="B7069" s="45" t="str">
        <f t="shared" si="228"/>
        <v>March</v>
      </c>
      <c r="C7069" s="53">
        <f t="shared" si="229"/>
        <v>2009</v>
      </c>
      <c r="D7069" s="43" t="s">
        <v>125</v>
      </c>
      <c r="E7069" s="132">
        <v>5.9346000000000005</v>
      </c>
    </row>
    <row r="7070" spans="1:5" ht="13.8" x14ac:dyDescent="0.25">
      <c r="A7070" s="47">
        <v>39889</v>
      </c>
      <c r="B7070" s="45" t="str">
        <f t="shared" si="228"/>
        <v>March</v>
      </c>
      <c r="C7070" s="53">
        <f t="shared" si="229"/>
        <v>2009</v>
      </c>
      <c r="D7070" s="43" t="s">
        <v>126</v>
      </c>
      <c r="E7070" s="132">
        <v>6.3986000000000001</v>
      </c>
    </row>
    <row r="7071" spans="1:5" ht="13.8" x14ac:dyDescent="0.25">
      <c r="A7071" s="47">
        <v>39889</v>
      </c>
      <c r="B7071" s="45" t="str">
        <f t="shared" si="228"/>
        <v>March</v>
      </c>
      <c r="C7071" s="53">
        <f t="shared" si="229"/>
        <v>2009</v>
      </c>
      <c r="D7071" s="43" t="s">
        <v>127</v>
      </c>
      <c r="E7071" s="132">
        <v>6.3812999999999995</v>
      </c>
    </row>
    <row r="7072" spans="1:5" ht="13.8" x14ac:dyDescent="0.25">
      <c r="A7072" s="47">
        <v>39889</v>
      </c>
      <c r="B7072" s="45" t="str">
        <f t="shared" si="228"/>
        <v>March</v>
      </c>
      <c r="C7072" s="53">
        <f t="shared" si="229"/>
        <v>2009</v>
      </c>
      <c r="D7072" s="43" t="s">
        <v>105</v>
      </c>
      <c r="E7072" s="132">
        <v>4.6683000000000003</v>
      </c>
    </row>
    <row r="7073" spans="1:5" ht="13.8" x14ac:dyDescent="0.25">
      <c r="A7073" s="47">
        <v>39889</v>
      </c>
      <c r="B7073" s="45" t="str">
        <f t="shared" si="228"/>
        <v>March</v>
      </c>
      <c r="C7073" s="53">
        <f t="shared" si="229"/>
        <v>2009</v>
      </c>
      <c r="D7073" s="43" t="s">
        <v>128</v>
      </c>
      <c r="E7073" s="132">
        <v>6.618100000000001</v>
      </c>
    </row>
    <row r="7074" spans="1:5" ht="13.8" x14ac:dyDescent="0.25">
      <c r="A7074" s="47">
        <v>39896</v>
      </c>
      <c r="B7074" s="45" t="str">
        <f t="shared" si="228"/>
        <v>March</v>
      </c>
      <c r="C7074" s="53">
        <f t="shared" si="229"/>
        <v>2009</v>
      </c>
      <c r="D7074" s="43" t="s">
        <v>131</v>
      </c>
      <c r="E7074" s="132">
        <v>20.839666666666666</v>
      </c>
    </row>
    <row r="7075" spans="1:5" ht="13.8" x14ac:dyDescent="0.25">
      <c r="A7075" s="47">
        <v>39896</v>
      </c>
      <c r="B7075" s="45" t="str">
        <f t="shared" si="228"/>
        <v>March</v>
      </c>
      <c r="C7075" s="53">
        <f t="shared" si="229"/>
        <v>2009</v>
      </c>
      <c r="D7075" s="43" t="s">
        <v>115</v>
      </c>
      <c r="E7075" s="132">
        <v>18.48</v>
      </c>
    </row>
    <row r="7076" spans="1:5" ht="13.8" x14ac:dyDescent="0.25">
      <c r="A7076" s="47">
        <v>39896</v>
      </c>
      <c r="B7076" s="45" t="str">
        <f t="shared" si="228"/>
        <v>March</v>
      </c>
      <c r="C7076" s="53">
        <f t="shared" si="229"/>
        <v>2009</v>
      </c>
      <c r="D7076" s="43" t="s">
        <v>95</v>
      </c>
      <c r="E7076" s="132">
        <v>16.3856</v>
      </c>
    </row>
    <row r="7077" spans="1:5" ht="13.8" x14ac:dyDescent="0.25">
      <c r="A7077" s="47">
        <v>39896</v>
      </c>
      <c r="B7077" s="45" t="str">
        <f t="shared" si="228"/>
        <v>March</v>
      </c>
      <c r="C7077" s="53">
        <f t="shared" si="229"/>
        <v>2009</v>
      </c>
      <c r="D7077" s="43" t="s">
        <v>96</v>
      </c>
      <c r="E7077" s="132">
        <v>15.646400000000002</v>
      </c>
    </row>
    <row r="7078" spans="1:5" ht="13.8" x14ac:dyDescent="0.25">
      <c r="A7078" s="47">
        <v>39896</v>
      </c>
      <c r="B7078" s="45" t="str">
        <f t="shared" si="228"/>
        <v>March</v>
      </c>
      <c r="C7078" s="53">
        <f t="shared" si="229"/>
        <v>2009</v>
      </c>
      <c r="D7078" s="43" t="s">
        <v>97</v>
      </c>
      <c r="E7078" s="132">
        <v>14.9072</v>
      </c>
    </row>
    <row r="7079" spans="1:5" ht="13.8" x14ac:dyDescent="0.25">
      <c r="A7079" s="47">
        <v>39896</v>
      </c>
      <c r="B7079" s="45" t="str">
        <f t="shared" si="228"/>
        <v>March</v>
      </c>
      <c r="C7079" s="53">
        <f t="shared" si="229"/>
        <v>2009</v>
      </c>
      <c r="D7079" s="43" t="s">
        <v>98</v>
      </c>
      <c r="E7079" s="132">
        <v>11.703999999999999</v>
      </c>
    </row>
    <row r="7080" spans="1:5" ht="15.6" x14ac:dyDescent="0.3">
      <c r="A7080" s="47">
        <v>39896</v>
      </c>
      <c r="B7080" s="45" t="str">
        <f t="shared" si="228"/>
        <v>March</v>
      </c>
      <c r="C7080" s="53">
        <f t="shared" si="229"/>
        <v>2009</v>
      </c>
      <c r="D7080" s="130" t="s">
        <v>136</v>
      </c>
      <c r="E7080" s="132">
        <v>15.663800000000002</v>
      </c>
    </row>
    <row r="7081" spans="1:5" ht="13.8" x14ac:dyDescent="0.25">
      <c r="A7081" s="47">
        <v>39896</v>
      </c>
      <c r="B7081" s="45" t="str">
        <f t="shared" si="228"/>
        <v>March</v>
      </c>
      <c r="C7081" s="53">
        <f t="shared" si="229"/>
        <v>2009</v>
      </c>
      <c r="D7081" s="43" t="s">
        <v>118</v>
      </c>
      <c r="E7081" s="132">
        <v>14.3901</v>
      </c>
    </row>
    <row r="7082" spans="1:5" ht="13.8" x14ac:dyDescent="0.25">
      <c r="A7082" s="47">
        <v>39896</v>
      </c>
      <c r="B7082" s="45" t="str">
        <f t="shared" si="228"/>
        <v>March</v>
      </c>
      <c r="C7082" s="53">
        <f t="shared" si="229"/>
        <v>2009</v>
      </c>
      <c r="D7082" s="43" t="s">
        <v>102</v>
      </c>
      <c r="E7082" s="132">
        <v>14.2004</v>
      </c>
    </row>
    <row r="7083" spans="1:5" ht="13.8" x14ac:dyDescent="0.25">
      <c r="A7083" s="47">
        <v>39896</v>
      </c>
      <c r="B7083" s="45" t="str">
        <f t="shared" si="228"/>
        <v>March</v>
      </c>
      <c r="C7083" s="53">
        <f t="shared" si="229"/>
        <v>2009</v>
      </c>
      <c r="D7083" s="43" t="s">
        <v>119</v>
      </c>
      <c r="E7083" s="132">
        <v>13.739700000000001</v>
      </c>
    </row>
    <row r="7084" spans="1:5" ht="13.8" x14ac:dyDescent="0.25">
      <c r="A7084" s="47">
        <v>39896</v>
      </c>
      <c r="B7084" s="45" t="str">
        <f t="shared" si="228"/>
        <v>March</v>
      </c>
      <c r="C7084" s="53">
        <f t="shared" si="229"/>
        <v>2009</v>
      </c>
      <c r="D7084" s="43" t="s">
        <v>120</v>
      </c>
      <c r="E7084" s="132">
        <v>13.0351</v>
      </c>
    </row>
    <row r="7085" spans="1:5" ht="13.8" x14ac:dyDescent="0.25">
      <c r="A7085" s="47">
        <v>39896</v>
      </c>
      <c r="B7085" s="45" t="str">
        <f t="shared" si="228"/>
        <v>March</v>
      </c>
      <c r="C7085" s="53">
        <f t="shared" si="229"/>
        <v>2009</v>
      </c>
      <c r="D7085" s="43" t="s">
        <v>103</v>
      </c>
      <c r="E7085" s="132">
        <v>12.574399999999999</v>
      </c>
    </row>
    <row r="7086" spans="1:5" ht="13.8" x14ac:dyDescent="0.25">
      <c r="A7086" s="47">
        <v>39896</v>
      </c>
      <c r="B7086" s="45" t="str">
        <f t="shared" si="228"/>
        <v>March</v>
      </c>
      <c r="C7086" s="53">
        <f t="shared" si="229"/>
        <v>2009</v>
      </c>
      <c r="D7086" s="43" t="s">
        <v>116</v>
      </c>
      <c r="E7086" s="132">
        <v>9.0972000000000008</v>
      </c>
    </row>
    <row r="7087" spans="1:5" ht="13.8" x14ac:dyDescent="0.25">
      <c r="A7087" s="47">
        <v>39896</v>
      </c>
      <c r="B7087" s="45" t="str">
        <f t="shared" si="228"/>
        <v>March</v>
      </c>
      <c r="C7087" s="53">
        <f t="shared" si="229"/>
        <v>2009</v>
      </c>
      <c r="D7087" s="43" t="s">
        <v>104</v>
      </c>
      <c r="E7087" s="132">
        <v>9.9662500000000005</v>
      </c>
    </row>
    <row r="7088" spans="1:5" ht="13.8" x14ac:dyDescent="0.25">
      <c r="A7088" s="47">
        <v>39896</v>
      </c>
      <c r="B7088" s="45" t="str">
        <f t="shared" si="228"/>
        <v>March</v>
      </c>
      <c r="C7088" s="53">
        <f t="shared" si="229"/>
        <v>2009</v>
      </c>
      <c r="D7088" s="43" t="s">
        <v>121</v>
      </c>
      <c r="E7088" s="132">
        <v>9.4774999999999991</v>
      </c>
    </row>
    <row r="7089" spans="1:5" ht="13.8" x14ac:dyDescent="0.25">
      <c r="A7089" s="47">
        <v>39896</v>
      </c>
      <c r="B7089" s="45" t="str">
        <f t="shared" ref="B7089:B7150" si="230">TEXT(A7089,"mmmm")</f>
        <v>March</v>
      </c>
      <c r="C7089" s="53">
        <f t="shared" ref="C7089:C7150" si="231">YEAR(A7089)</f>
        <v>2009</v>
      </c>
      <c r="D7089" s="43" t="s">
        <v>122</v>
      </c>
      <c r="E7089" s="132">
        <v>8.5850000000000009</v>
      </c>
    </row>
    <row r="7090" spans="1:5" ht="13.8" x14ac:dyDescent="0.25">
      <c r="A7090" s="47">
        <v>39896</v>
      </c>
      <c r="B7090" s="45" t="str">
        <f t="shared" si="230"/>
        <v>March</v>
      </c>
      <c r="C7090" s="53">
        <f t="shared" si="231"/>
        <v>2009</v>
      </c>
      <c r="D7090" s="43" t="s">
        <v>123</v>
      </c>
      <c r="E7090" s="132">
        <v>8.4787499999999998</v>
      </c>
    </row>
    <row r="7091" spans="1:5" ht="13.8" x14ac:dyDescent="0.25">
      <c r="A7091" s="47">
        <v>39896</v>
      </c>
      <c r="B7091" s="45" t="str">
        <f t="shared" si="230"/>
        <v>March</v>
      </c>
      <c r="C7091" s="53">
        <f t="shared" si="231"/>
        <v>2009</v>
      </c>
      <c r="D7091" s="43" t="s">
        <v>99</v>
      </c>
      <c r="E7091" s="132">
        <v>7.4574999999999996</v>
      </c>
    </row>
    <row r="7092" spans="1:5" ht="13.8" x14ac:dyDescent="0.25">
      <c r="A7092" s="47">
        <v>39896</v>
      </c>
      <c r="B7092" s="45" t="str">
        <f t="shared" si="230"/>
        <v>March</v>
      </c>
      <c r="C7092" s="53">
        <f t="shared" si="231"/>
        <v>2009</v>
      </c>
      <c r="D7092" s="43" t="s">
        <v>100</v>
      </c>
      <c r="E7092" s="132">
        <v>7.2612500000000004</v>
      </c>
    </row>
    <row r="7093" spans="1:5" ht="13.8" x14ac:dyDescent="0.25">
      <c r="A7093" s="47">
        <v>39896</v>
      </c>
      <c r="B7093" s="45" t="str">
        <f t="shared" si="230"/>
        <v>March</v>
      </c>
      <c r="C7093" s="53">
        <f t="shared" si="231"/>
        <v>2009</v>
      </c>
      <c r="D7093" s="43" t="s">
        <v>101</v>
      </c>
      <c r="E7093" s="132">
        <v>6.9472500000000004</v>
      </c>
    </row>
    <row r="7094" spans="1:5" ht="13.8" x14ac:dyDescent="0.25">
      <c r="A7094" s="47">
        <v>39896</v>
      </c>
      <c r="B7094" s="45" t="str">
        <f t="shared" si="230"/>
        <v>March</v>
      </c>
      <c r="C7094" s="53">
        <f t="shared" si="231"/>
        <v>2009</v>
      </c>
      <c r="D7094" s="43" t="s">
        <v>124</v>
      </c>
      <c r="E7094" s="132">
        <v>6.8883749999999999</v>
      </c>
    </row>
    <row r="7095" spans="1:5" ht="13.8" x14ac:dyDescent="0.25">
      <c r="A7095" s="47">
        <v>39896</v>
      </c>
      <c r="B7095" s="45" t="str">
        <f t="shared" si="230"/>
        <v>March</v>
      </c>
      <c r="C7095" s="53">
        <f t="shared" si="231"/>
        <v>2009</v>
      </c>
      <c r="D7095" s="43" t="s">
        <v>125</v>
      </c>
      <c r="E7095" s="132">
        <v>6.1622500000000002</v>
      </c>
    </row>
    <row r="7096" spans="1:5" ht="13.8" x14ac:dyDescent="0.25">
      <c r="A7096" s="47">
        <v>39896</v>
      </c>
      <c r="B7096" s="45" t="str">
        <f t="shared" si="230"/>
        <v>March</v>
      </c>
      <c r="C7096" s="53">
        <f t="shared" si="231"/>
        <v>2009</v>
      </c>
      <c r="D7096" s="43" t="s">
        <v>126</v>
      </c>
      <c r="E7096" s="132">
        <v>6.6153750000000002</v>
      </c>
    </row>
    <row r="7097" spans="1:5" ht="13.8" x14ac:dyDescent="0.25">
      <c r="A7097" s="47">
        <v>39896</v>
      </c>
      <c r="B7097" s="45" t="str">
        <f t="shared" si="230"/>
        <v>March</v>
      </c>
      <c r="C7097" s="53">
        <f t="shared" si="231"/>
        <v>2009</v>
      </c>
      <c r="D7097" s="43" t="s">
        <v>127</v>
      </c>
      <c r="E7097" s="132">
        <v>6.5748749999999996</v>
      </c>
    </row>
    <row r="7098" spans="1:5" ht="13.8" x14ac:dyDescent="0.25">
      <c r="A7098" s="47">
        <v>39896</v>
      </c>
      <c r="B7098" s="45" t="str">
        <f t="shared" si="230"/>
        <v>March</v>
      </c>
      <c r="C7098" s="53">
        <f t="shared" si="231"/>
        <v>2009</v>
      </c>
      <c r="D7098" s="43" t="s">
        <v>105</v>
      </c>
      <c r="E7098" s="132">
        <v>4.8473750000000004</v>
      </c>
    </row>
    <row r="7099" spans="1:5" ht="13.8" x14ac:dyDescent="0.25">
      <c r="A7099" s="47">
        <v>39896</v>
      </c>
      <c r="B7099" s="45" t="str">
        <f t="shared" si="230"/>
        <v>March</v>
      </c>
      <c r="C7099" s="53">
        <f t="shared" si="231"/>
        <v>2009</v>
      </c>
      <c r="D7099" s="43" t="s">
        <v>128</v>
      </c>
      <c r="E7099" s="132">
        <v>6.7841250000000004</v>
      </c>
    </row>
    <row r="7100" spans="1:5" ht="13.8" x14ac:dyDescent="0.25">
      <c r="A7100" s="47">
        <v>39903</v>
      </c>
      <c r="B7100" s="45" t="str">
        <f t="shared" si="230"/>
        <v>March</v>
      </c>
      <c r="C7100" s="53">
        <f t="shared" si="231"/>
        <v>2009</v>
      </c>
      <c r="D7100" s="43" t="s">
        <v>131</v>
      </c>
      <c r="E7100" s="132">
        <v>19.808000000000003</v>
      </c>
    </row>
    <row r="7101" spans="1:5" ht="13.8" x14ac:dyDescent="0.25">
      <c r="A7101" s="47">
        <v>39903</v>
      </c>
      <c r="B7101" s="45" t="str">
        <f t="shared" si="230"/>
        <v>March</v>
      </c>
      <c r="C7101" s="53">
        <f t="shared" si="231"/>
        <v>2009</v>
      </c>
      <c r="D7101" s="43" t="s">
        <v>115</v>
      </c>
      <c r="E7101" s="132">
        <v>16.5</v>
      </c>
    </row>
    <row r="7102" spans="1:5" ht="13.8" x14ac:dyDescent="0.25">
      <c r="A7102" s="47">
        <v>39903</v>
      </c>
      <c r="B7102" s="45" t="str">
        <f t="shared" si="230"/>
        <v>March</v>
      </c>
      <c r="C7102" s="53">
        <f t="shared" si="231"/>
        <v>2009</v>
      </c>
      <c r="D7102" s="43" t="s">
        <v>95</v>
      </c>
      <c r="E7102" s="132">
        <v>14.63</v>
      </c>
    </row>
    <row r="7103" spans="1:5" ht="13.8" x14ac:dyDescent="0.25">
      <c r="A7103" s="47">
        <v>39903</v>
      </c>
      <c r="B7103" s="45" t="str">
        <f t="shared" si="230"/>
        <v>March</v>
      </c>
      <c r="C7103" s="53">
        <f t="shared" si="231"/>
        <v>2009</v>
      </c>
      <c r="D7103" s="43" t="s">
        <v>96</v>
      </c>
      <c r="E7103" s="132">
        <v>13.97</v>
      </c>
    </row>
    <row r="7104" spans="1:5" ht="13.8" x14ac:dyDescent="0.25">
      <c r="A7104" s="47">
        <v>39903</v>
      </c>
      <c r="B7104" s="45" t="str">
        <f t="shared" si="230"/>
        <v>March</v>
      </c>
      <c r="C7104" s="53">
        <f t="shared" si="231"/>
        <v>2009</v>
      </c>
      <c r="D7104" s="43" t="s">
        <v>97</v>
      </c>
      <c r="E7104" s="132">
        <v>13.31</v>
      </c>
    </row>
    <row r="7105" spans="1:5" ht="13.8" x14ac:dyDescent="0.25">
      <c r="A7105" s="47">
        <v>39903</v>
      </c>
      <c r="B7105" s="45" t="str">
        <f t="shared" si="230"/>
        <v>March</v>
      </c>
      <c r="C7105" s="53">
        <f t="shared" si="231"/>
        <v>2009</v>
      </c>
      <c r="D7105" s="43" t="s">
        <v>98</v>
      </c>
      <c r="E7105" s="132">
        <v>10.45</v>
      </c>
    </row>
    <row r="7106" spans="1:5" ht="15.6" x14ac:dyDescent="0.3">
      <c r="A7106" s="47">
        <v>39903</v>
      </c>
      <c r="B7106" s="45" t="str">
        <f t="shared" si="230"/>
        <v>March</v>
      </c>
      <c r="C7106" s="53">
        <f t="shared" si="231"/>
        <v>2009</v>
      </c>
      <c r="D7106" s="130" t="s">
        <v>136</v>
      </c>
      <c r="E7106" s="132">
        <v>14.377750000000001</v>
      </c>
    </row>
    <row r="7107" spans="1:5" ht="13.8" x14ac:dyDescent="0.25">
      <c r="A7107" s="47">
        <v>39903</v>
      </c>
      <c r="B7107" s="45" t="str">
        <f t="shared" si="230"/>
        <v>March</v>
      </c>
      <c r="C7107" s="53">
        <f t="shared" si="231"/>
        <v>2009</v>
      </c>
      <c r="D7107" s="43" t="s">
        <v>118</v>
      </c>
      <c r="E7107" s="132">
        <v>13.208625</v>
      </c>
    </row>
    <row r="7108" spans="1:5" ht="13.8" x14ac:dyDescent="0.25">
      <c r="A7108" s="47">
        <v>39903</v>
      </c>
      <c r="B7108" s="45" t="str">
        <f t="shared" si="230"/>
        <v>March</v>
      </c>
      <c r="C7108" s="53">
        <f t="shared" si="231"/>
        <v>2009</v>
      </c>
      <c r="D7108" s="43" t="s">
        <v>102</v>
      </c>
      <c r="E7108" s="132">
        <v>13.034500000000001</v>
      </c>
    </row>
    <row r="7109" spans="1:5" ht="13.8" x14ac:dyDescent="0.25">
      <c r="A7109" s="47">
        <v>39903</v>
      </c>
      <c r="B7109" s="45" t="str">
        <f t="shared" si="230"/>
        <v>March</v>
      </c>
      <c r="C7109" s="53">
        <f t="shared" si="231"/>
        <v>2009</v>
      </c>
      <c r="D7109" s="43" t="s">
        <v>119</v>
      </c>
      <c r="E7109" s="132">
        <v>12.611625000000002</v>
      </c>
    </row>
    <row r="7110" spans="1:5" ht="13.8" x14ac:dyDescent="0.25">
      <c r="A7110" s="47">
        <v>39903</v>
      </c>
      <c r="B7110" s="45" t="str">
        <f t="shared" si="230"/>
        <v>March</v>
      </c>
      <c r="C7110" s="53">
        <f t="shared" si="231"/>
        <v>2009</v>
      </c>
      <c r="D7110" s="43" t="s">
        <v>120</v>
      </c>
      <c r="E7110" s="132">
        <v>11.964874999999999</v>
      </c>
    </row>
    <row r="7111" spans="1:5" ht="13.8" x14ac:dyDescent="0.25">
      <c r="A7111" s="47">
        <v>39903</v>
      </c>
      <c r="B7111" s="45" t="str">
        <f t="shared" si="230"/>
        <v>March</v>
      </c>
      <c r="C7111" s="53">
        <f t="shared" si="231"/>
        <v>2009</v>
      </c>
      <c r="D7111" s="43" t="s">
        <v>103</v>
      </c>
      <c r="E7111" s="132">
        <v>11.541999999999998</v>
      </c>
    </row>
    <row r="7112" spans="1:5" ht="13.8" x14ac:dyDescent="0.25">
      <c r="A7112" s="47">
        <v>39903</v>
      </c>
      <c r="B7112" s="45" t="str">
        <f t="shared" si="230"/>
        <v>March</v>
      </c>
      <c r="C7112" s="53">
        <f t="shared" si="231"/>
        <v>2009</v>
      </c>
      <c r="D7112" s="43" t="s">
        <v>116</v>
      </c>
      <c r="E7112" s="132">
        <v>8.0797500000000007</v>
      </c>
    </row>
    <row r="7113" spans="1:5" ht="13.8" x14ac:dyDescent="0.25">
      <c r="A7113" s="47">
        <v>39903</v>
      </c>
      <c r="B7113" s="45" t="str">
        <f t="shared" si="230"/>
        <v>March</v>
      </c>
      <c r="C7113" s="53">
        <f t="shared" si="231"/>
        <v>2009</v>
      </c>
      <c r="D7113" s="43" t="s">
        <v>104</v>
      </c>
      <c r="E7113" s="132">
        <v>9.7708333333333357</v>
      </c>
    </row>
    <row r="7114" spans="1:5" ht="13.8" x14ac:dyDescent="0.25">
      <c r="A7114" s="47">
        <v>39903</v>
      </c>
      <c r="B7114" s="45" t="str">
        <f t="shared" si="230"/>
        <v>March</v>
      </c>
      <c r="C7114" s="53">
        <f t="shared" si="231"/>
        <v>2009</v>
      </c>
      <c r="D7114" s="43" t="s">
        <v>121</v>
      </c>
      <c r="E7114" s="132">
        <v>9.2916666666666679</v>
      </c>
    </row>
    <row r="7115" spans="1:5" ht="13.8" x14ac:dyDescent="0.25">
      <c r="A7115" s="47">
        <v>39903</v>
      </c>
      <c r="B7115" s="45" t="str">
        <f t="shared" si="230"/>
        <v>March</v>
      </c>
      <c r="C7115" s="53">
        <f t="shared" si="231"/>
        <v>2009</v>
      </c>
      <c r="D7115" s="43" t="s">
        <v>122</v>
      </c>
      <c r="E7115" s="132">
        <v>8.4166666666666679</v>
      </c>
    </row>
    <row r="7116" spans="1:5" ht="13.8" x14ac:dyDescent="0.25">
      <c r="A7116" s="47">
        <v>39903</v>
      </c>
      <c r="B7116" s="45" t="str">
        <f t="shared" si="230"/>
        <v>March</v>
      </c>
      <c r="C7116" s="53">
        <f t="shared" si="231"/>
        <v>2009</v>
      </c>
      <c r="D7116" s="43" t="s">
        <v>123</v>
      </c>
      <c r="E7116" s="132">
        <v>8.3125000000000018</v>
      </c>
    </row>
    <row r="7117" spans="1:5" ht="13.8" x14ac:dyDescent="0.25">
      <c r="A7117" s="47">
        <v>39903</v>
      </c>
      <c r="B7117" s="45" t="str">
        <f t="shared" si="230"/>
        <v>March</v>
      </c>
      <c r="C7117" s="53">
        <f t="shared" si="231"/>
        <v>2009</v>
      </c>
      <c r="D7117" s="43" t="s">
        <v>99</v>
      </c>
      <c r="E7117" s="132">
        <v>7.1566666666666663</v>
      </c>
    </row>
    <row r="7118" spans="1:5" ht="13.8" x14ac:dyDescent="0.25">
      <c r="A7118" s="47">
        <v>39903</v>
      </c>
      <c r="B7118" s="45" t="str">
        <f t="shared" si="230"/>
        <v>March</v>
      </c>
      <c r="C7118" s="53">
        <f t="shared" si="231"/>
        <v>2009</v>
      </c>
      <c r="D7118" s="43" t="s">
        <v>100</v>
      </c>
      <c r="E7118" s="132">
        <v>6.9683333333333337</v>
      </c>
    </row>
    <row r="7119" spans="1:5" ht="13.8" x14ac:dyDescent="0.25">
      <c r="A7119" s="47">
        <v>39903</v>
      </c>
      <c r="B7119" s="45" t="str">
        <f t="shared" si="230"/>
        <v>March</v>
      </c>
      <c r="C7119" s="53">
        <f t="shared" si="231"/>
        <v>2009</v>
      </c>
      <c r="D7119" s="43" t="s">
        <v>101</v>
      </c>
      <c r="E7119" s="132">
        <v>6.6670000000000007</v>
      </c>
    </row>
    <row r="7120" spans="1:5" ht="13.8" x14ac:dyDescent="0.25">
      <c r="A7120" s="47">
        <v>39903</v>
      </c>
      <c r="B7120" s="45" t="str">
        <f t="shared" si="230"/>
        <v>March</v>
      </c>
      <c r="C7120" s="53">
        <f t="shared" si="231"/>
        <v>2009</v>
      </c>
      <c r="D7120" s="43" t="s">
        <v>124</v>
      </c>
      <c r="E7120" s="132">
        <v>6.6104999999999992</v>
      </c>
    </row>
    <row r="7121" spans="1:5" ht="13.8" x14ac:dyDescent="0.25">
      <c r="A7121" s="47">
        <v>39903</v>
      </c>
      <c r="B7121" s="45" t="str">
        <f t="shared" si="230"/>
        <v>March</v>
      </c>
      <c r="C7121" s="53">
        <f t="shared" si="231"/>
        <v>2009</v>
      </c>
      <c r="D7121" s="43" t="s">
        <v>125</v>
      </c>
      <c r="E7121" s="132">
        <v>5.9136666666666668</v>
      </c>
    </row>
    <row r="7122" spans="1:5" ht="13.8" x14ac:dyDescent="0.25">
      <c r="A7122" s="47">
        <v>39903</v>
      </c>
      <c r="B7122" s="45" t="str">
        <f t="shared" si="230"/>
        <v>March</v>
      </c>
      <c r="C7122" s="53">
        <f t="shared" si="231"/>
        <v>2009</v>
      </c>
      <c r="D7122" s="43" t="s">
        <v>126</v>
      </c>
      <c r="E7122" s="132">
        <v>6.3786666666666676</v>
      </c>
    </row>
    <row r="7123" spans="1:5" ht="13.8" x14ac:dyDescent="0.25">
      <c r="A7123" s="47">
        <v>39903</v>
      </c>
      <c r="B7123" s="45" t="str">
        <f t="shared" si="230"/>
        <v>March</v>
      </c>
      <c r="C7123" s="53">
        <f t="shared" si="231"/>
        <v>2009</v>
      </c>
      <c r="D7123" s="43" t="s">
        <v>127</v>
      </c>
      <c r="E7123" s="132">
        <v>6.3635000000000002</v>
      </c>
    </row>
    <row r="7124" spans="1:5" ht="13.8" x14ac:dyDescent="0.25">
      <c r="A7124" s="47">
        <v>39903</v>
      </c>
      <c r="B7124" s="45" t="str">
        <f t="shared" si="230"/>
        <v>March</v>
      </c>
      <c r="C7124" s="53">
        <f t="shared" si="231"/>
        <v>2009</v>
      </c>
      <c r="D7124" s="43" t="s">
        <v>105</v>
      </c>
      <c r="E7124" s="132">
        <v>4.6518333333333342</v>
      </c>
    </row>
    <row r="7125" spans="1:5" ht="13.8" x14ac:dyDescent="0.25">
      <c r="A7125" s="47">
        <v>39903</v>
      </c>
      <c r="B7125" s="45" t="str">
        <f t="shared" si="230"/>
        <v>March</v>
      </c>
      <c r="C7125" s="53">
        <f t="shared" si="231"/>
        <v>2009</v>
      </c>
      <c r="D7125" s="43" t="s">
        <v>128</v>
      </c>
      <c r="E7125" s="132">
        <v>6.6028333333333338</v>
      </c>
    </row>
    <row r="7126" spans="1:5" ht="13.8" x14ac:dyDescent="0.25">
      <c r="A7126" s="47">
        <v>39910</v>
      </c>
      <c r="B7126" s="45" t="str">
        <f t="shared" si="230"/>
        <v>April</v>
      </c>
      <c r="C7126" s="53">
        <f t="shared" si="231"/>
        <v>2009</v>
      </c>
      <c r="D7126" s="43" t="s">
        <v>131</v>
      </c>
      <c r="E7126" s="132">
        <v>19.730625000000003</v>
      </c>
    </row>
    <row r="7127" spans="1:5" ht="13.8" x14ac:dyDescent="0.25">
      <c r="A7127" s="47">
        <v>39910</v>
      </c>
      <c r="B7127" s="45" t="str">
        <f t="shared" si="230"/>
        <v>April</v>
      </c>
      <c r="C7127" s="53">
        <f t="shared" si="231"/>
        <v>2009</v>
      </c>
      <c r="D7127" s="43" t="s">
        <v>115</v>
      </c>
      <c r="E7127" s="132">
        <v>16.559999999999999</v>
      </c>
    </row>
    <row r="7128" spans="1:5" ht="13.8" x14ac:dyDescent="0.25">
      <c r="A7128" s="47">
        <v>39910</v>
      </c>
      <c r="B7128" s="45" t="str">
        <f t="shared" si="230"/>
        <v>April</v>
      </c>
      <c r="C7128" s="53">
        <f t="shared" si="231"/>
        <v>2009</v>
      </c>
      <c r="D7128" s="43" t="s">
        <v>95</v>
      </c>
      <c r="E7128" s="132">
        <v>14.683200000000001</v>
      </c>
    </row>
    <row r="7129" spans="1:5" ht="13.8" x14ac:dyDescent="0.25">
      <c r="A7129" s="47">
        <v>39910</v>
      </c>
      <c r="B7129" s="45" t="str">
        <f t="shared" si="230"/>
        <v>April</v>
      </c>
      <c r="C7129" s="53">
        <f t="shared" si="231"/>
        <v>2009</v>
      </c>
      <c r="D7129" s="43" t="s">
        <v>96</v>
      </c>
      <c r="E7129" s="132">
        <v>14.020799999999999</v>
      </c>
    </row>
    <row r="7130" spans="1:5" ht="13.8" x14ac:dyDescent="0.25">
      <c r="A7130" s="47">
        <v>39910</v>
      </c>
      <c r="B7130" s="45" t="str">
        <f t="shared" si="230"/>
        <v>April</v>
      </c>
      <c r="C7130" s="53">
        <f t="shared" si="231"/>
        <v>2009</v>
      </c>
      <c r="D7130" s="43" t="s">
        <v>97</v>
      </c>
      <c r="E7130" s="132">
        <v>13.3584</v>
      </c>
    </row>
    <row r="7131" spans="1:5" ht="13.8" x14ac:dyDescent="0.25">
      <c r="A7131" s="47">
        <v>39910</v>
      </c>
      <c r="B7131" s="45" t="str">
        <f t="shared" si="230"/>
        <v>April</v>
      </c>
      <c r="C7131" s="53">
        <f t="shared" si="231"/>
        <v>2009</v>
      </c>
      <c r="D7131" s="43" t="s">
        <v>98</v>
      </c>
      <c r="E7131" s="132">
        <v>10.488</v>
      </c>
    </row>
    <row r="7132" spans="1:5" ht="15.6" x14ac:dyDescent="0.3">
      <c r="A7132" s="47">
        <v>39910</v>
      </c>
      <c r="B7132" s="45" t="str">
        <f t="shared" si="230"/>
        <v>April</v>
      </c>
      <c r="C7132" s="53">
        <f t="shared" si="231"/>
        <v>2009</v>
      </c>
      <c r="D7132" s="130" t="s">
        <v>136</v>
      </c>
      <c r="E7132" s="132">
        <v>14.623400000000002</v>
      </c>
    </row>
    <row r="7133" spans="1:5" ht="13.8" x14ac:dyDescent="0.25">
      <c r="A7133" s="47">
        <v>39910</v>
      </c>
      <c r="B7133" s="45" t="str">
        <f t="shared" si="230"/>
        <v>April</v>
      </c>
      <c r="C7133" s="53">
        <f t="shared" si="231"/>
        <v>2009</v>
      </c>
      <c r="D7133" s="43" t="s">
        <v>118</v>
      </c>
      <c r="E7133" s="132">
        <v>13.434299999999999</v>
      </c>
    </row>
    <row r="7134" spans="1:5" ht="13.8" x14ac:dyDescent="0.25">
      <c r="A7134" s="47">
        <v>39910</v>
      </c>
      <c r="B7134" s="45" t="str">
        <f t="shared" si="230"/>
        <v>April</v>
      </c>
      <c r="C7134" s="53">
        <f t="shared" si="231"/>
        <v>2009</v>
      </c>
      <c r="D7134" s="43" t="s">
        <v>102</v>
      </c>
      <c r="E7134" s="132">
        <v>13.257200000000001</v>
      </c>
    </row>
    <row r="7135" spans="1:5" ht="13.8" x14ac:dyDescent="0.25">
      <c r="A7135" s="47">
        <v>39910</v>
      </c>
      <c r="B7135" s="45" t="str">
        <f t="shared" si="230"/>
        <v>April</v>
      </c>
      <c r="C7135" s="53">
        <f t="shared" si="231"/>
        <v>2009</v>
      </c>
      <c r="D7135" s="43" t="s">
        <v>119</v>
      </c>
      <c r="E7135" s="132">
        <v>12.8271</v>
      </c>
    </row>
    <row r="7136" spans="1:5" ht="13.8" x14ac:dyDescent="0.25">
      <c r="A7136" s="47">
        <v>39910</v>
      </c>
      <c r="B7136" s="45" t="str">
        <f t="shared" si="230"/>
        <v>April</v>
      </c>
      <c r="C7136" s="53">
        <f t="shared" si="231"/>
        <v>2009</v>
      </c>
      <c r="D7136" s="43" t="s">
        <v>120</v>
      </c>
      <c r="E7136" s="132">
        <v>12.169299999999998</v>
      </c>
    </row>
    <row r="7137" spans="1:5" ht="13.8" x14ac:dyDescent="0.25">
      <c r="A7137" s="47">
        <v>39910</v>
      </c>
      <c r="B7137" s="45" t="str">
        <f t="shared" si="230"/>
        <v>April</v>
      </c>
      <c r="C7137" s="53">
        <f t="shared" si="231"/>
        <v>2009</v>
      </c>
      <c r="D7137" s="43" t="s">
        <v>103</v>
      </c>
      <c r="E7137" s="132">
        <v>11.739199999999999</v>
      </c>
    </row>
    <row r="7138" spans="1:5" ht="13.8" x14ac:dyDescent="0.25">
      <c r="A7138" s="47">
        <v>39910</v>
      </c>
      <c r="B7138" s="45" t="str">
        <f t="shared" si="230"/>
        <v>April</v>
      </c>
      <c r="C7138" s="53">
        <f t="shared" si="231"/>
        <v>2009</v>
      </c>
      <c r="D7138" s="43" t="s">
        <v>116</v>
      </c>
      <c r="E7138" s="132">
        <v>8.0198999999999998</v>
      </c>
    </row>
    <row r="7139" spans="1:5" ht="13.8" x14ac:dyDescent="0.25">
      <c r="A7139" s="47">
        <v>39910</v>
      </c>
      <c r="B7139" s="45" t="str">
        <f t="shared" si="230"/>
        <v>April</v>
      </c>
      <c r="C7139" s="53">
        <f t="shared" si="231"/>
        <v>2009</v>
      </c>
      <c r="D7139" s="43" t="s">
        <v>104</v>
      </c>
      <c r="E7139" s="132">
        <v>9.8490000000000002</v>
      </c>
    </row>
    <row r="7140" spans="1:5" ht="13.8" x14ac:dyDescent="0.25">
      <c r="A7140" s="47">
        <v>39910</v>
      </c>
      <c r="B7140" s="45" t="str">
        <f t="shared" si="230"/>
        <v>April</v>
      </c>
      <c r="C7140" s="53">
        <f t="shared" si="231"/>
        <v>2009</v>
      </c>
      <c r="D7140" s="43" t="s">
        <v>121</v>
      </c>
      <c r="E7140" s="132">
        <v>9.3659999999999997</v>
      </c>
    </row>
    <row r="7141" spans="1:5" ht="13.8" x14ac:dyDescent="0.25">
      <c r="A7141" s="47">
        <v>39910</v>
      </c>
      <c r="B7141" s="45" t="str">
        <f t="shared" si="230"/>
        <v>April</v>
      </c>
      <c r="C7141" s="53">
        <f t="shared" si="231"/>
        <v>2009</v>
      </c>
      <c r="D7141" s="43" t="s">
        <v>122</v>
      </c>
      <c r="E7141" s="132">
        <v>8.484</v>
      </c>
    </row>
    <row r="7142" spans="1:5" ht="13.8" x14ac:dyDescent="0.25">
      <c r="A7142" s="47">
        <v>39910</v>
      </c>
      <c r="B7142" s="45" t="str">
        <f t="shared" si="230"/>
        <v>April</v>
      </c>
      <c r="C7142" s="53">
        <f t="shared" si="231"/>
        <v>2009</v>
      </c>
      <c r="D7142" s="43" t="s">
        <v>123</v>
      </c>
      <c r="E7142" s="132">
        <v>8.3790000000000013</v>
      </c>
    </row>
    <row r="7143" spans="1:5" ht="13.8" x14ac:dyDescent="0.25">
      <c r="A7143" s="47">
        <v>39910</v>
      </c>
      <c r="B7143" s="45" t="str">
        <f t="shared" si="230"/>
        <v>April</v>
      </c>
      <c r="C7143" s="53">
        <f t="shared" si="231"/>
        <v>2009</v>
      </c>
      <c r="D7143" s="43" t="s">
        <v>99</v>
      </c>
      <c r="E7143" s="132">
        <v>7.0774999999999997</v>
      </c>
    </row>
    <row r="7144" spans="1:5" ht="13.8" x14ac:dyDescent="0.25">
      <c r="A7144" s="47">
        <v>39910</v>
      </c>
      <c r="B7144" s="45" t="str">
        <f t="shared" si="230"/>
        <v>April</v>
      </c>
      <c r="C7144" s="53">
        <f t="shared" si="231"/>
        <v>2009</v>
      </c>
      <c r="D7144" s="43" t="s">
        <v>100</v>
      </c>
      <c r="E7144" s="132">
        <v>6.8912500000000003</v>
      </c>
    </row>
    <row r="7145" spans="1:5" ht="13.8" x14ac:dyDescent="0.25">
      <c r="A7145" s="47">
        <v>39910</v>
      </c>
      <c r="B7145" s="45" t="str">
        <f t="shared" si="230"/>
        <v>April</v>
      </c>
      <c r="C7145" s="53">
        <f t="shared" si="231"/>
        <v>2009</v>
      </c>
      <c r="D7145" s="43" t="s">
        <v>101</v>
      </c>
      <c r="E7145" s="132">
        <v>6.5932500000000003</v>
      </c>
    </row>
    <row r="7146" spans="1:5" ht="13.8" x14ac:dyDescent="0.25">
      <c r="A7146" s="47">
        <v>39910</v>
      </c>
      <c r="B7146" s="45" t="str">
        <f t="shared" si="230"/>
        <v>April</v>
      </c>
      <c r="C7146" s="53">
        <f t="shared" si="231"/>
        <v>2009</v>
      </c>
      <c r="D7146" s="43" t="s">
        <v>124</v>
      </c>
      <c r="E7146" s="132">
        <v>6.5373749999999999</v>
      </c>
    </row>
    <row r="7147" spans="1:5" ht="13.8" x14ac:dyDescent="0.25">
      <c r="A7147" s="47">
        <v>39910</v>
      </c>
      <c r="B7147" s="45" t="str">
        <f t="shared" si="230"/>
        <v>April</v>
      </c>
      <c r="C7147" s="53">
        <f t="shared" si="231"/>
        <v>2009</v>
      </c>
      <c r="D7147" s="43" t="s">
        <v>125</v>
      </c>
      <c r="E7147" s="132">
        <v>5.8482500000000002</v>
      </c>
    </row>
    <row r="7148" spans="1:5" ht="13.8" x14ac:dyDescent="0.25">
      <c r="A7148" s="47">
        <v>39910</v>
      </c>
      <c r="B7148" s="45" t="str">
        <f t="shared" si="230"/>
        <v>April</v>
      </c>
      <c r="C7148" s="53">
        <f t="shared" si="231"/>
        <v>2009</v>
      </c>
      <c r="D7148" s="43" t="s">
        <v>126</v>
      </c>
      <c r="E7148" s="132">
        <v>6.3163750000000007</v>
      </c>
    </row>
    <row r="7149" spans="1:5" ht="13.8" x14ac:dyDescent="0.25">
      <c r="A7149" s="47">
        <v>39910</v>
      </c>
      <c r="B7149" s="45" t="str">
        <f t="shared" si="230"/>
        <v>April</v>
      </c>
      <c r="C7149" s="53">
        <f t="shared" si="231"/>
        <v>2009</v>
      </c>
      <c r="D7149" s="43" t="s">
        <v>127</v>
      </c>
      <c r="E7149" s="132">
        <v>6.3078750000000001</v>
      </c>
    </row>
    <row r="7150" spans="1:5" ht="13.8" x14ac:dyDescent="0.25">
      <c r="A7150" s="47">
        <v>39910</v>
      </c>
      <c r="B7150" s="45" t="str">
        <f t="shared" si="230"/>
        <v>April</v>
      </c>
      <c r="C7150" s="53">
        <f t="shared" si="231"/>
        <v>2009</v>
      </c>
      <c r="D7150" s="43" t="s">
        <v>105</v>
      </c>
      <c r="E7150" s="132">
        <v>4.6003750000000005</v>
      </c>
    </row>
    <row r="7151" spans="1:5" ht="13.8" x14ac:dyDescent="0.25">
      <c r="A7151" s="47">
        <v>39910</v>
      </c>
      <c r="B7151" s="45" t="str">
        <f t="shared" ref="B7151:B7211" si="232">TEXT(A7151,"mmmm")</f>
        <v>April</v>
      </c>
      <c r="C7151" s="53">
        <f t="shared" ref="C7151:C7211" si="233">YEAR(A7151)</f>
        <v>2009</v>
      </c>
      <c r="D7151" s="43" t="s">
        <v>128</v>
      </c>
      <c r="E7151" s="132">
        <v>6.5551250000000003</v>
      </c>
    </row>
    <row r="7152" spans="1:5" ht="13.8" x14ac:dyDescent="0.25">
      <c r="A7152" s="47">
        <v>39917</v>
      </c>
      <c r="B7152" s="45" t="str">
        <f t="shared" si="232"/>
        <v>April</v>
      </c>
      <c r="C7152" s="53">
        <f t="shared" si="233"/>
        <v>2009</v>
      </c>
      <c r="D7152" s="43" t="s">
        <v>131</v>
      </c>
      <c r="E7152" s="132">
        <v>19.29216666666667</v>
      </c>
    </row>
    <row r="7153" spans="1:5" ht="13.8" x14ac:dyDescent="0.25">
      <c r="A7153" s="47">
        <v>39917</v>
      </c>
      <c r="B7153" s="45" t="str">
        <f t="shared" si="232"/>
        <v>April</v>
      </c>
      <c r="C7153" s="53">
        <f t="shared" si="233"/>
        <v>2009</v>
      </c>
      <c r="D7153" s="43" t="s">
        <v>115</v>
      </c>
      <c r="E7153" s="132">
        <v>16.649999999999999</v>
      </c>
    </row>
    <row r="7154" spans="1:5" ht="13.8" x14ac:dyDescent="0.25">
      <c r="A7154" s="47">
        <v>39917</v>
      </c>
      <c r="B7154" s="45" t="str">
        <f t="shared" si="232"/>
        <v>April</v>
      </c>
      <c r="C7154" s="53">
        <f t="shared" si="233"/>
        <v>2009</v>
      </c>
      <c r="D7154" s="43" t="s">
        <v>95</v>
      </c>
      <c r="E7154" s="132">
        <v>14.763000000000002</v>
      </c>
    </row>
    <row r="7155" spans="1:5" ht="13.8" x14ac:dyDescent="0.25">
      <c r="A7155" s="47">
        <v>39917</v>
      </c>
      <c r="B7155" s="45" t="str">
        <f t="shared" si="232"/>
        <v>April</v>
      </c>
      <c r="C7155" s="53">
        <f t="shared" si="233"/>
        <v>2009</v>
      </c>
      <c r="D7155" s="43" t="s">
        <v>96</v>
      </c>
      <c r="E7155" s="132">
        <v>14.097000000000001</v>
      </c>
    </row>
    <row r="7156" spans="1:5" ht="13.8" x14ac:dyDescent="0.25">
      <c r="A7156" s="47">
        <v>39917</v>
      </c>
      <c r="B7156" s="45" t="str">
        <f t="shared" si="232"/>
        <v>April</v>
      </c>
      <c r="C7156" s="53">
        <f t="shared" si="233"/>
        <v>2009</v>
      </c>
      <c r="D7156" s="43" t="s">
        <v>97</v>
      </c>
      <c r="E7156" s="132">
        <v>13.430999999999999</v>
      </c>
    </row>
    <row r="7157" spans="1:5" ht="13.8" x14ac:dyDescent="0.25">
      <c r="A7157" s="47">
        <v>39917</v>
      </c>
      <c r="B7157" s="45" t="str">
        <f t="shared" si="232"/>
        <v>April</v>
      </c>
      <c r="C7157" s="53">
        <f t="shared" si="233"/>
        <v>2009</v>
      </c>
      <c r="D7157" s="43" t="s">
        <v>98</v>
      </c>
      <c r="E7157" s="132">
        <v>10.545</v>
      </c>
    </row>
    <row r="7158" spans="1:5" ht="15.6" x14ac:dyDescent="0.3">
      <c r="A7158" s="47">
        <v>39917</v>
      </c>
      <c r="B7158" s="45" t="str">
        <f t="shared" si="232"/>
        <v>April</v>
      </c>
      <c r="C7158" s="53">
        <f t="shared" si="233"/>
        <v>2009</v>
      </c>
      <c r="D7158" s="130" t="s">
        <v>136</v>
      </c>
      <c r="E7158" s="132">
        <v>15.172499999999999</v>
      </c>
    </row>
    <row r="7159" spans="1:5" ht="13.8" x14ac:dyDescent="0.25">
      <c r="A7159" s="47">
        <v>39917</v>
      </c>
      <c r="B7159" s="45" t="str">
        <f t="shared" si="232"/>
        <v>April</v>
      </c>
      <c r="C7159" s="53">
        <f t="shared" si="233"/>
        <v>2009</v>
      </c>
      <c r="D7159" s="43" t="s">
        <v>118</v>
      </c>
      <c r="E7159" s="132">
        <v>13.938750000000001</v>
      </c>
    </row>
    <row r="7160" spans="1:5" ht="13.8" x14ac:dyDescent="0.25">
      <c r="A7160" s="47">
        <v>39917</v>
      </c>
      <c r="B7160" s="45" t="str">
        <f t="shared" si="232"/>
        <v>April</v>
      </c>
      <c r="C7160" s="53">
        <f t="shared" si="233"/>
        <v>2009</v>
      </c>
      <c r="D7160" s="43" t="s">
        <v>102</v>
      </c>
      <c r="E7160" s="132">
        <v>13.755000000000001</v>
      </c>
    </row>
    <row r="7161" spans="1:5" ht="13.8" x14ac:dyDescent="0.25">
      <c r="A7161" s="47">
        <v>39917</v>
      </c>
      <c r="B7161" s="45" t="str">
        <f t="shared" si="232"/>
        <v>April</v>
      </c>
      <c r="C7161" s="53">
        <f t="shared" si="233"/>
        <v>2009</v>
      </c>
      <c r="D7161" s="43" t="s">
        <v>119</v>
      </c>
      <c r="E7161" s="132">
        <v>13.30875</v>
      </c>
    </row>
    <row r="7162" spans="1:5" ht="13.8" x14ac:dyDescent="0.25">
      <c r="A7162" s="47">
        <v>39917</v>
      </c>
      <c r="B7162" s="45" t="str">
        <f t="shared" si="232"/>
        <v>April</v>
      </c>
      <c r="C7162" s="53">
        <f t="shared" si="233"/>
        <v>2009</v>
      </c>
      <c r="D7162" s="43" t="s">
        <v>120</v>
      </c>
      <c r="E7162" s="132">
        <v>12.626250000000001</v>
      </c>
    </row>
    <row r="7163" spans="1:5" ht="13.8" x14ac:dyDescent="0.25">
      <c r="A7163" s="47">
        <v>39917</v>
      </c>
      <c r="B7163" s="45" t="str">
        <f t="shared" si="232"/>
        <v>April</v>
      </c>
      <c r="C7163" s="53">
        <f t="shared" si="233"/>
        <v>2009</v>
      </c>
      <c r="D7163" s="43" t="s">
        <v>103</v>
      </c>
      <c r="E7163" s="132">
        <v>12.18</v>
      </c>
    </row>
    <row r="7164" spans="1:5" ht="13.8" x14ac:dyDescent="0.25">
      <c r="A7164" s="47">
        <v>39917</v>
      </c>
      <c r="B7164" s="45" t="str">
        <f t="shared" si="232"/>
        <v>April</v>
      </c>
      <c r="C7164" s="53">
        <f t="shared" si="233"/>
        <v>2009</v>
      </c>
      <c r="D7164" s="43" t="s">
        <v>116</v>
      </c>
      <c r="E7164" s="132">
        <v>7.9301250000000003</v>
      </c>
    </row>
    <row r="7165" spans="1:5" ht="13.8" x14ac:dyDescent="0.25">
      <c r="A7165" s="47">
        <v>39917</v>
      </c>
      <c r="B7165" s="45" t="str">
        <f t="shared" si="232"/>
        <v>April</v>
      </c>
      <c r="C7165" s="53">
        <f t="shared" si="233"/>
        <v>2009</v>
      </c>
      <c r="D7165" s="43" t="s">
        <v>104</v>
      </c>
      <c r="E7165" s="132">
        <v>10.474333333333334</v>
      </c>
    </row>
    <row r="7166" spans="1:5" ht="13.8" x14ac:dyDescent="0.25">
      <c r="A7166" s="47">
        <v>39917</v>
      </c>
      <c r="B7166" s="45" t="str">
        <f t="shared" si="232"/>
        <v>April</v>
      </c>
      <c r="C7166" s="53">
        <f t="shared" si="233"/>
        <v>2009</v>
      </c>
      <c r="D7166" s="43" t="s">
        <v>121</v>
      </c>
      <c r="E7166" s="132">
        <v>9.9606666666666666</v>
      </c>
    </row>
    <row r="7167" spans="1:5" ht="13.8" x14ac:dyDescent="0.25">
      <c r="A7167" s="47">
        <v>39917</v>
      </c>
      <c r="B7167" s="45" t="str">
        <f t="shared" si="232"/>
        <v>April</v>
      </c>
      <c r="C7167" s="53">
        <f t="shared" si="233"/>
        <v>2009</v>
      </c>
      <c r="D7167" s="43" t="s">
        <v>122</v>
      </c>
      <c r="E7167" s="132">
        <v>9.0226666666666677</v>
      </c>
    </row>
    <row r="7168" spans="1:5" ht="13.8" x14ac:dyDescent="0.25">
      <c r="A7168" s="47">
        <v>39917</v>
      </c>
      <c r="B7168" s="45" t="str">
        <f t="shared" si="232"/>
        <v>April</v>
      </c>
      <c r="C7168" s="53">
        <f t="shared" si="233"/>
        <v>2009</v>
      </c>
      <c r="D7168" s="43" t="s">
        <v>123</v>
      </c>
      <c r="E7168" s="132">
        <v>8.9110000000000014</v>
      </c>
    </row>
    <row r="7169" spans="1:5" ht="13.8" x14ac:dyDescent="0.25">
      <c r="A7169" s="47">
        <v>39917</v>
      </c>
      <c r="B7169" s="45" t="str">
        <f t="shared" si="232"/>
        <v>April</v>
      </c>
      <c r="C7169" s="53">
        <f t="shared" si="233"/>
        <v>2009</v>
      </c>
      <c r="D7169" s="43" t="s">
        <v>99</v>
      </c>
      <c r="E7169" s="132">
        <v>7.22</v>
      </c>
    </row>
    <row r="7170" spans="1:5" ht="13.8" x14ac:dyDescent="0.25">
      <c r="A7170" s="47">
        <v>39917</v>
      </c>
      <c r="B7170" s="45" t="str">
        <f t="shared" si="232"/>
        <v>April</v>
      </c>
      <c r="C7170" s="53">
        <f t="shared" si="233"/>
        <v>2009</v>
      </c>
      <c r="D7170" s="43" t="s">
        <v>100</v>
      </c>
      <c r="E7170" s="132">
        <v>7.03</v>
      </c>
    </row>
    <row r="7171" spans="1:5" ht="13.8" x14ac:dyDescent="0.25">
      <c r="A7171" s="47">
        <v>39917</v>
      </c>
      <c r="B7171" s="45" t="str">
        <f t="shared" si="232"/>
        <v>April</v>
      </c>
      <c r="C7171" s="53">
        <f t="shared" si="233"/>
        <v>2009</v>
      </c>
      <c r="D7171" s="43" t="s">
        <v>101</v>
      </c>
      <c r="E7171" s="132">
        <v>6.726</v>
      </c>
    </row>
    <row r="7172" spans="1:5" ht="13.8" x14ac:dyDescent="0.25">
      <c r="A7172" s="47">
        <v>39917</v>
      </c>
      <c r="B7172" s="45" t="str">
        <f t="shared" si="232"/>
        <v>April</v>
      </c>
      <c r="C7172" s="53">
        <f t="shared" si="233"/>
        <v>2009</v>
      </c>
      <c r="D7172" s="43" t="s">
        <v>124</v>
      </c>
      <c r="E7172" s="132">
        <v>6.6689999999999996</v>
      </c>
    </row>
    <row r="7173" spans="1:5" ht="13.8" x14ac:dyDescent="0.25">
      <c r="A7173" s="47">
        <v>39917</v>
      </c>
      <c r="B7173" s="45" t="str">
        <f t="shared" si="232"/>
        <v>April</v>
      </c>
      <c r="C7173" s="53">
        <f t="shared" si="233"/>
        <v>2009</v>
      </c>
      <c r="D7173" s="43" t="s">
        <v>125</v>
      </c>
      <c r="E7173" s="132">
        <v>5.9660000000000002</v>
      </c>
    </row>
    <row r="7174" spans="1:5" ht="13.8" x14ac:dyDescent="0.25">
      <c r="A7174" s="47">
        <v>39917</v>
      </c>
      <c r="B7174" s="45" t="str">
        <f t="shared" si="232"/>
        <v>April</v>
      </c>
      <c r="C7174" s="53">
        <f t="shared" si="233"/>
        <v>2009</v>
      </c>
      <c r="D7174" s="43" t="s">
        <v>126</v>
      </c>
      <c r="E7174" s="132">
        <v>6.4285000000000005</v>
      </c>
    </row>
    <row r="7175" spans="1:5" ht="13.8" x14ac:dyDescent="0.25">
      <c r="A7175" s="47">
        <v>39917</v>
      </c>
      <c r="B7175" s="45" t="str">
        <f t="shared" si="232"/>
        <v>April</v>
      </c>
      <c r="C7175" s="53">
        <f t="shared" si="233"/>
        <v>2009</v>
      </c>
      <c r="D7175" s="43" t="s">
        <v>127</v>
      </c>
      <c r="E7175" s="132">
        <v>6.4079999999999995</v>
      </c>
    </row>
    <row r="7176" spans="1:5" ht="13.8" x14ac:dyDescent="0.25">
      <c r="A7176" s="47">
        <v>39917</v>
      </c>
      <c r="B7176" s="45" t="str">
        <f t="shared" si="232"/>
        <v>April</v>
      </c>
      <c r="C7176" s="53">
        <f t="shared" si="233"/>
        <v>2009</v>
      </c>
      <c r="D7176" s="43" t="s">
        <v>105</v>
      </c>
      <c r="E7176" s="132">
        <v>4.6930000000000005</v>
      </c>
    </row>
    <row r="7177" spans="1:5" ht="13.8" x14ac:dyDescent="0.25">
      <c r="A7177" s="47">
        <v>39917</v>
      </c>
      <c r="B7177" s="45" t="str">
        <f t="shared" si="232"/>
        <v>April</v>
      </c>
      <c r="C7177" s="53">
        <f t="shared" si="233"/>
        <v>2009</v>
      </c>
      <c r="D7177" s="43" t="s">
        <v>128</v>
      </c>
      <c r="E7177" s="132">
        <v>6.641</v>
      </c>
    </row>
    <row r="7178" spans="1:5" ht="13.8" x14ac:dyDescent="0.25">
      <c r="A7178" s="47">
        <v>39924</v>
      </c>
      <c r="B7178" s="45" t="str">
        <f t="shared" si="232"/>
        <v>April</v>
      </c>
      <c r="C7178" s="53">
        <f t="shared" si="233"/>
        <v>2009</v>
      </c>
      <c r="D7178" s="43" t="s">
        <v>131</v>
      </c>
      <c r="E7178" s="132">
        <v>18.776333333333334</v>
      </c>
    </row>
    <row r="7179" spans="1:5" ht="13.8" x14ac:dyDescent="0.25">
      <c r="A7179" s="47">
        <v>39924</v>
      </c>
      <c r="B7179" s="45" t="str">
        <f t="shared" si="232"/>
        <v>April</v>
      </c>
      <c r="C7179" s="53">
        <f t="shared" si="233"/>
        <v>2009</v>
      </c>
      <c r="D7179" s="43" t="s">
        <v>115</v>
      </c>
      <c r="E7179" s="132">
        <v>15.975</v>
      </c>
    </row>
    <row r="7180" spans="1:5" ht="13.8" x14ac:dyDescent="0.25">
      <c r="A7180" s="47">
        <v>39924</v>
      </c>
      <c r="B7180" s="45" t="str">
        <f t="shared" si="232"/>
        <v>April</v>
      </c>
      <c r="C7180" s="53">
        <f t="shared" si="233"/>
        <v>2009</v>
      </c>
      <c r="D7180" s="43" t="s">
        <v>95</v>
      </c>
      <c r="E7180" s="132">
        <v>14.1645</v>
      </c>
    </row>
    <row r="7181" spans="1:5" ht="13.8" x14ac:dyDescent="0.25">
      <c r="A7181" s="47">
        <v>39924</v>
      </c>
      <c r="B7181" s="45" t="str">
        <f t="shared" si="232"/>
        <v>April</v>
      </c>
      <c r="C7181" s="53">
        <f t="shared" si="233"/>
        <v>2009</v>
      </c>
      <c r="D7181" s="43" t="s">
        <v>96</v>
      </c>
      <c r="E7181" s="132">
        <v>13.525499999999999</v>
      </c>
    </row>
    <row r="7182" spans="1:5" ht="13.8" x14ac:dyDescent="0.25">
      <c r="A7182" s="47">
        <v>39924</v>
      </c>
      <c r="B7182" s="45" t="str">
        <f t="shared" si="232"/>
        <v>April</v>
      </c>
      <c r="C7182" s="53">
        <f t="shared" si="233"/>
        <v>2009</v>
      </c>
      <c r="D7182" s="43" t="s">
        <v>97</v>
      </c>
      <c r="E7182" s="132">
        <v>12.886499999999998</v>
      </c>
    </row>
    <row r="7183" spans="1:5" ht="13.8" x14ac:dyDescent="0.25">
      <c r="A7183" s="47">
        <v>39924</v>
      </c>
      <c r="B7183" s="45" t="str">
        <f t="shared" si="232"/>
        <v>April</v>
      </c>
      <c r="C7183" s="53">
        <f t="shared" si="233"/>
        <v>2009</v>
      </c>
      <c r="D7183" s="43" t="s">
        <v>98</v>
      </c>
      <c r="E7183" s="132">
        <v>10.1175</v>
      </c>
    </row>
    <row r="7184" spans="1:5" ht="15.6" x14ac:dyDescent="0.3">
      <c r="A7184" s="47">
        <v>39924</v>
      </c>
      <c r="B7184" s="45" t="str">
        <f t="shared" si="232"/>
        <v>April</v>
      </c>
      <c r="C7184" s="53">
        <f t="shared" si="233"/>
        <v>2009</v>
      </c>
      <c r="D7184" s="130" t="s">
        <v>136</v>
      </c>
      <c r="E7184" s="132">
        <v>14.95575</v>
      </c>
    </row>
    <row r="7185" spans="1:5" ht="13.8" x14ac:dyDescent="0.25">
      <c r="A7185" s="47">
        <v>39924</v>
      </c>
      <c r="B7185" s="45" t="str">
        <f t="shared" si="232"/>
        <v>April</v>
      </c>
      <c r="C7185" s="53">
        <f t="shared" si="233"/>
        <v>2009</v>
      </c>
      <c r="D7185" s="43" t="s">
        <v>118</v>
      </c>
      <c r="E7185" s="132">
        <v>13.739624999999998</v>
      </c>
    </row>
    <row r="7186" spans="1:5" ht="13.8" x14ac:dyDescent="0.25">
      <c r="A7186" s="47">
        <v>39924</v>
      </c>
      <c r="B7186" s="45" t="str">
        <f t="shared" si="232"/>
        <v>April</v>
      </c>
      <c r="C7186" s="53">
        <f t="shared" si="233"/>
        <v>2009</v>
      </c>
      <c r="D7186" s="43" t="s">
        <v>102</v>
      </c>
      <c r="E7186" s="132">
        <v>13.558500000000002</v>
      </c>
    </row>
    <row r="7187" spans="1:5" ht="13.8" x14ac:dyDescent="0.25">
      <c r="A7187" s="47">
        <v>39924</v>
      </c>
      <c r="B7187" s="45" t="str">
        <f t="shared" si="232"/>
        <v>April</v>
      </c>
      <c r="C7187" s="53">
        <f t="shared" si="233"/>
        <v>2009</v>
      </c>
      <c r="D7187" s="43" t="s">
        <v>119</v>
      </c>
      <c r="E7187" s="132">
        <v>13.118625000000002</v>
      </c>
    </row>
    <row r="7188" spans="1:5" ht="13.8" x14ac:dyDescent="0.25">
      <c r="A7188" s="47">
        <v>39924</v>
      </c>
      <c r="B7188" s="45" t="str">
        <f t="shared" si="232"/>
        <v>April</v>
      </c>
      <c r="C7188" s="53">
        <f t="shared" si="233"/>
        <v>2009</v>
      </c>
      <c r="D7188" s="43" t="s">
        <v>120</v>
      </c>
      <c r="E7188" s="132">
        <v>12.445874999999999</v>
      </c>
    </row>
    <row r="7189" spans="1:5" ht="13.8" x14ac:dyDescent="0.25">
      <c r="A7189" s="47">
        <v>39924</v>
      </c>
      <c r="B7189" s="45" t="str">
        <f t="shared" si="232"/>
        <v>April</v>
      </c>
      <c r="C7189" s="53">
        <f t="shared" si="233"/>
        <v>2009</v>
      </c>
      <c r="D7189" s="43" t="s">
        <v>103</v>
      </c>
      <c r="E7189" s="132">
        <v>12.005999999999998</v>
      </c>
    </row>
    <row r="7190" spans="1:5" ht="13.8" x14ac:dyDescent="0.25">
      <c r="A7190" s="47">
        <v>39924</v>
      </c>
      <c r="B7190" s="45" t="str">
        <f t="shared" si="232"/>
        <v>April</v>
      </c>
      <c r="C7190" s="53">
        <f t="shared" si="233"/>
        <v>2009</v>
      </c>
      <c r="D7190" s="43" t="s">
        <v>116</v>
      </c>
      <c r="E7190" s="132">
        <v>7.8802500000000011</v>
      </c>
    </row>
    <row r="7191" spans="1:5" ht="13.8" x14ac:dyDescent="0.25">
      <c r="A7191" s="47">
        <v>39924</v>
      </c>
      <c r="B7191" s="45" t="str">
        <f t="shared" si="232"/>
        <v>April</v>
      </c>
      <c r="C7191" s="53">
        <f t="shared" si="233"/>
        <v>2009</v>
      </c>
      <c r="D7191" s="43" t="s">
        <v>104</v>
      </c>
      <c r="E7191" s="132">
        <v>10.200750000000001</v>
      </c>
    </row>
    <row r="7192" spans="1:5" ht="13.8" x14ac:dyDescent="0.25">
      <c r="A7192" s="47">
        <v>39924</v>
      </c>
      <c r="B7192" s="45" t="str">
        <f t="shared" si="232"/>
        <v>April</v>
      </c>
      <c r="C7192" s="53">
        <f t="shared" si="233"/>
        <v>2009</v>
      </c>
      <c r="D7192" s="43" t="s">
        <v>121</v>
      </c>
      <c r="E7192" s="132">
        <v>9.7004999999999999</v>
      </c>
    </row>
    <row r="7193" spans="1:5" ht="13.8" x14ac:dyDescent="0.25">
      <c r="A7193" s="47">
        <v>39924</v>
      </c>
      <c r="B7193" s="45" t="str">
        <f t="shared" si="232"/>
        <v>April</v>
      </c>
      <c r="C7193" s="53">
        <f t="shared" si="233"/>
        <v>2009</v>
      </c>
      <c r="D7193" s="43" t="s">
        <v>122</v>
      </c>
      <c r="E7193" s="132">
        <v>8.7870000000000008</v>
      </c>
    </row>
    <row r="7194" spans="1:5" ht="13.8" x14ac:dyDescent="0.25">
      <c r="A7194" s="47">
        <v>39924</v>
      </c>
      <c r="B7194" s="45" t="str">
        <f t="shared" si="232"/>
        <v>April</v>
      </c>
      <c r="C7194" s="53">
        <f t="shared" si="233"/>
        <v>2009</v>
      </c>
      <c r="D7194" s="43" t="s">
        <v>123</v>
      </c>
      <c r="E7194" s="132">
        <v>8.6782500000000002</v>
      </c>
    </row>
    <row r="7195" spans="1:5" ht="13.8" x14ac:dyDescent="0.25">
      <c r="A7195" s="47">
        <v>39924</v>
      </c>
      <c r="B7195" s="45" t="str">
        <f t="shared" si="232"/>
        <v>April</v>
      </c>
      <c r="C7195" s="53">
        <f t="shared" si="233"/>
        <v>2009</v>
      </c>
      <c r="D7195" s="43" t="s">
        <v>99</v>
      </c>
      <c r="E7195" s="132">
        <v>6.84</v>
      </c>
    </row>
    <row r="7196" spans="1:5" ht="13.8" x14ac:dyDescent="0.25">
      <c r="A7196" s="47">
        <v>39924</v>
      </c>
      <c r="B7196" s="45" t="str">
        <f t="shared" si="232"/>
        <v>April</v>
      </c>
      <c r="C7196" s="53">
        <f t="shared" si="233"/>
        <v>2009</v>
      </c>
      <c r="D7196" s="43" t="s">
        <v>100</v>
      </c>
      <c r="E7196" s="132">
        <v>6.66</v>
      </c>
    </row>
    <row r="7197" spans="1:5" ht="13.8" x14ac:dyDescent="0.25">
      <c r="A7197" s="47">
        <v>39924</v>
      </c>
      <c r="B7197" s="45" t="str">
        <f t="shared" si="232"/>
        <v>April</v>
      </c>
      <c r="C7197" s="53">
        <f t="shared" si="233"/>
        <v>2009</v>
      </c>
      <c r="D7197" s="43" t="s">
        <v>101</v>
      </c>
      <c r="E7197" s="132">
        <v>6.3720000000000008</v>
      </c>
    </row>
    <row r="7198" spans="1:5" ht="13.8" x14ac:dyDescent="0.25">
      <c r="A7198" s="47">
        <v>39924</v>
      </c>
      <c r="B7198" s="45" t="str">
        <f t="shared" si="232"/>
        <v>April</v>
      </c>
      <c r="C7198" s="53">
        <f t="shared" si="233"/>
        <v>2009</v>
      </c>
      <c r="D7198" s="43" t="s">
        <v>124</v>
      </c>
      <c r="E7198" s="132">
        <v>6.3179999999999996</v>
      </c>
    </row>
    <row r="7199" spans="1:5" ht="13.8" x14ac:dyDescent="0.25">
      <c r="A7199" s="47">
        <v>39924</v>
      </c>
      <c r="B7199" s="45" t="str">
        <f t="shared" si="232"/>
        <v>April</v>
      </c>
      <c r="C7199" s="53">
        <f t="shared" si="233"/>
        <v>2009</v>
      </c>
      <c r="D7199" s="43" t="s">
        <v>125</v>
      </c>
      <c r="E7199" s="132">
        <v>5.6520000000000001</v>
      </c>
    </row>
    <row r="7200" spans="1:5" ht="13.8" x14ac:dyDescent="0.25">
      <c r="A7200" s="47">
        <v>39924</v>
      </c>
      <c r="B7200" s="45" t="str">
        <f t="shared" si="232"/>
        <v>April</v>
      </c>
      <c r="C7200" s="53">
        <f t="shared" si="233"/>
        <v>2009</v>
      </c>
      <c r="D7200" s="43" t="s">
        <v>126</v>
      </c>
      <c r="E7200" s="132">
        <v>6.1295000000000002</v>
      </c>
    </row>
    <row r="7201" spans="1:5" ht="13.8" x14ac:dyDescent="0.25">
      <c r="A7201" s="47">
        <v>39924</v>
      </c>
      <c r="B7201" s="45" t="str">
        <f t="shared" si="232"/>
        <v>April</v>
      </c>
      <c r="C7201" s="53">
        <f t="shared" si="233"/>
        <v>2009</v>
      </c>
      <c r="D7201" s="43" t="s">
        <v>127</v>
      </c>
      <c r="E7201" s="132">
        <v>6.141</v>
      </c>
    </row>
    <row r="7202" spans="1:5" ht="13.8" x14ac:dyDescent="0.25">
      <c r="A7202" s="47">
        <v>39924</v>
      </c>
      <c r="B7202" s="45" t="str">
        <f t="shared" si="232"/>
        <v>April</v>
      </c>
      <c r="C7202" s="53">
        <f t="shared" si="233"/>
        <v>2009</v>
      </c>
      <c r="D7202" s="43" t="s">
        <v>105</v>
      </c>
      <c r="E7202" s="132">
        <v>4.4460000000000006</v>
      </c>
    </row>
    <row r="7203" spans="1:5" ht="13.8" x14ac:dyDescent="0.25">
      <c r="A7203" s="47">
        <v>39924</v>
      </c>
      <c r="B7203" s="45" t="str">
        <f t="shared" si="232"/>
        <v>April</v>
      </c>
      <c r="C7203" s="53">
        <f t="shared" si="233"/>
        <v>2009</v>
      </c>
      <c r="D7203" s="43" t="s">
        <v>128</v>
      </c>
      <c r="E7203" s="132">
        <v>6.4120000000000008</v>
      </c>
    </row>
    <row r="7204" spans="1:5" ht="13.8" x14ac:dyDescent="0.25">
      <c r="A7204" s="47">
        <v>39931</v>
      </c>
      <c r="B7204" s="45" t="str">
        <f t="shared" si="232"/>
        <v>April</v>
      </c>
      <c r="C7204" s="53">
        <f t="shared" si="233"/>
        <v>2009</v>
      </c>
      <c r="D7204" s="43" t="s">
        <v>131</v>
      </c>
      <c r="E7204" s="132">
        <v>18.136700000000001</v>
      </c>
    </row>
    <row r="7205" spans="1:5" ht="13.8" x14ac:dyDescent="0.25">
      <c r="A7205" s="47">
        <v>39931</v>
      </c>
      <c r="B7205" s="45" t="str">
        <f t="shared" si="232"/>
        <v>April</v>
      </c>
      <c r="C7205" s="53">
        <f t="shared" si="233"/>
        <v>2009</v>
      </c>
      <c r="D7205" s="43" t="s">
        <v>115</v>
      </c>
      <c r="E7205" s="132">
        <v>15.6</v>
      </c>
    </row>
    <row r="7206" spans="1:5" ht="13.8" x14ac:dyDescent="0.25">
      <c r="A7206" s="47">
        <v>39931</v>
      </c>
      <c r="B7206" s="45" t="str">
        <f t="shared" si="232"/>
        <v>April</v>
      </c>
      <c r="C7206" s="53">
        <f t="shared" si="233"/>
        <v>2009</v>
      </c>
      <c r="D7206" s="43" t="s">
        <v>95</v>
      </c>
      <c r="E7206" s="132">
        <v>13.832000000000001</v>
      </c>
    </row>
    <row r="7207" spans="1:5" ht="13.8" x14ac:dyDescent="0.25">
      <c r="A7207" s="47">
        <v>39931</v>
      </c>
      <c r="B7207" s="45" t="str">
        <f t="shared" si="232"/>
        <v>April</v>
      </c>
      <c r="C7207" s="53">
        <f t="shared" si="233"/>
        <v>2009</v>
      </c>
      <c r="D7207" s="43" t="s">
        <v>96</v>
      </c>
      <c r="E7207" s="132">
        <v>13.208</v>
      </c>
    </row>
    <row r="7208" spans="1:5" ht="13.8" x14ac:dyDescent="0.25">
      <c r="A7208" s="47">
        <v>39931</v>
      </c>
      <c r="B7208" s="45" t="str">
        <f t="shared" si="232"/>
        <v>April</v>
      </c>
      <c r="C7208" s="53">
        <f t="shared" si="233"/>
        <v>2009</v>
      </c>
      <c r="D7208" s="43" t="s">
        <v>97</v>
      </c>
      <c r="E7208" s="132">
        <v>12.583999999999998</v>
      </c>
    </row>
    <row r="7209" spans="1:5" ht="13.8" x14ac:dyDescent="0.25">
      <c r="A7209" s="47">
        <v>39931</v>
      </c>
      <c r="B7209" s="45" t="str">
        <f t="shared" si="232"/>
        <v>April</v>
      </c>
      <c r="C7209" s="53">
        <f t="shared" si="233"/>
        <v>2009</v>
      </c>
      <c r="D7209" s="43" t="s">
        <v>98</v>
      </c>
      <c r="E7209" s="132">
        <v>9.8800000000000008</v>
      </c>
    </row>
    <row r="7210" spans="1:5" ht="15.6" x14ac:dyDescent="0.3">
      <c r="A7210" s="47">
        <v>39931</v>
      </c>
      <c r="B7210" s="45" t="str">
        <f t="shared" si="232"/>
        <v>April</v>
      </c>
      <c r="C7210" s="53">
        <f t="shared" si="233"/>
        <v>2009</v>
      </c>
      <c r="D7210" s="130" t="s">
        <v>136</v>
      </c>
      <c r="E7210" s="132">
        <v>14.392200000000001</v>
      </c>
    </row>
    <row r="7211" spans="1:5" ht="13.8" x14ac:dyDescent="0.25">
      <c r="A7211" s="47">
        <v>39931</v>
      </c>
      <c r="B7211" s="45" t="str">
        <f t="shared" si="232"/>
        <v>April</v>
      </c>
      <c r="C7211" s="53">
        <f t="shared" si="233"/>
        <v>2009</v>
      </c>
      <c r="D7211" s="43" t="s">
        <v>118</v>
      </c>
      <c r="E7211" s="132">
        <v>13.221899999999998</v>
      </c>
    </row>
    <row r="7212" spans="1:5" ht="13.8" x14ac:dyDescent="0.25">
      <c r="A7212" s="47">
        <v>39931</v>
      </c>
      <c r="B7212" s="45" t="str">
        <f t="shared" ref="B7212:B7273" si="234">TEXT(A7212,"mmmm")</f>
        <v>April</v>
      </c>
      <c r="C7212" s="53">
        <f t="shared" ref="C7212:C7273" si="235">YEAR(A7212)</f>
        <v>2009</v>
      </c>
      <c r="D7212" s="43" t="s">
        <v>102</v>
      </c>
      <c r="E7212" s="132">
        <v>13.047599999999999</v>
      </c>
    </row>
    <row r="7213" spans="1:5" ht="13.8" x14ac:dyDescent="0.25">
      <c r="A7213" s="47">
        <v>39931</v>
      </c>
      <c r="B7213" s="45" t="str">
        <f t="shared" si="234"/>
        <v>April</v>
      </c>
      <c r="C7213" s="53">
        <f t="shared" si="235"/>
        <v>2009</v>
      </c>
      <c r="D7213" s="43" t="s">
        <v>119</v>
      </c>
      <c r="E7213" s="132">
        <v>12.6243</v>
      </c>
    </row>
    <row r="7214" spans="1:5" ht="13.8" x14ac:dyDescent="0.25">
      <c r="A7214" s="47">
        <v>39931</v>
      </c>
      <c r="B7214" s="45" t="str">
        <f t="shared" si="234"/>
        <v>April</v>
      </c>
      <c r="C7214" s="53">
        <f t="shared" si="235"/>
        <v>2009</v>
      </c>
      <c r="D7214" s="43" t="s">
        <v>120</v>
      </c>
      <c r="E7214" s="132">
        <v>11.976899999999999</v>
      </c>
    </row>
    <row r="7215" spans="1:5" ht="13.8" x14ac:dyDescent="0.25">
      <c r="A7215" s="47">
        <v>39931</v>
      </c>
      <c r="B7215" s="45" t="str">
        <f t="shared" si="234"/>
        <v>April</v>
      </c>
      <c r="C7215" s="53">
        <f t="shared" si="235"/>
        <v>2009</v>
      </c>
      <c r="D7215" s="43" t="s">
        <v>103</v>
      </c>
      <c r="E7215" s="132">
        <v>11.553599999999999</v>
      </c>
    </row>
    <row r="7216" spans="1:5" ht="13.8" x14ac:dyDescent="0.25">
      <c r="A7216" s="47">
        <v>39931</v>
      </c>
      <c r="B7216" s="45" t="str">
        <f t="shared" si="234"/>
        <v>April</v>
      </c>
      <c r="C7216" s="53">
        <f t="shared" si="235"/>
        <v>2009</v>
      </c>
      <c r="D7216" s="43" t="s">
        <v>116</v>
      </c>
      <c r="E7216" s="132">
        <v>7.9002000000000008</v>
      </c>
    </row>
    <row r="7217" spans="1:5" ht="13.8" x14ac:dyDescent="0.25">
      <c r="A7217" s="47">
        <v>39931</v>
      </c>
      <c r="B7217" s="45" t="str">
        <f t="shared" si="234"/>
        <v>April</v>
      </c>
      <c r="C7217" s="53">
        <f t="shared" si="235"/>
        <v>2009</v>
      </c>
      <c r="D7217" s="43" t="s">
        <v>104</v>
      </c>
      <c r="E7217" s="132">
        <v>9.7552000000000003</v>
      </c>
    </row>
    <row r="7218" spans="1:5" ht="13.8" x14ac:dyDescent="0.25">
      <c r="A7218" s="47">
        <v>39931</v>
      </c>
      <c r="B7218" s="45" t="str">
        <f t="shared" si="234"/>
        <v>April</v>
      </c>
      <c r="C7218" s="53">
        <f t="shared" si="235"/>
        <v>2009</v>
      </c>
      <c r="D7218" s="43" t="s">
        <v>121</v>
      </c>
      <c r="E7218" s="132">
        <v>9.2767999999999997</v>
      </c>
    </row>
    <row r="7219" spans="1:5" ht="13.8" x14ac:dyDescent="0.25">
      <c r="A7219" s="47">
        <v>39931</v>
      </c>
      <c r="B7219" s="45" t="str">
        <f t="shared" si="234"/>
        <v>April</v>
      </c>
      <c r="C7219" s="53">
        <f t="shared" si="235"/>
        <v>2009</v>
      </c>
      <c r="D7219" s="43" t="s">
        <v>122</v>
      </c>
      <c r="E7219" s="132">
        <v>8.4032</v>
      </c>
    </row>
    <row r="7220" spans="1:5" ht="13.8" x14ac:dyDescent="0.25">
      <c r="A7220" s="47">
        <v>39931</v>
      </c>
      <c r="B7220" s="45" t="str">
        <f t="shared" si="234"/>
        <v>April</v>
      </c>
      <c r="C7220" s="53">
        <f t="shared" si="235"/>
        <v>2009</v>
      </c>
      <c r="D7220" s="43" t="s">
        <v>123</v>
      </c>
      <c r="E7220" s="132">
        <v>8.2992000000000008</v>
      </c>
    </row>
    <row r="7221" spans="1:5" ht="13.8" x14ac:dyDescent="0.25">
      <c r="A7221" s="47">
        <v>39931</v>
      </c>
      <c r="B7221" s="45" t="str">
        <f t="shared" si="234"/>
        <v>April</v>
      </c>
      <c r="C7221" s="53">
        <f t="shared" si="235"/>
        <v>2009</v>
      </c>
      <c r="D7221" s="43" t="s">
        <v>99</v>
      </c>
      <c r="E7221" s="132">
        <v>6.7639999999999993</v>
      </c>
    </row>
    <row r="7222" spans="1:5" ht="13.8" x14ac:dyDescent="0.25">
      <c r="A7222" s="47">
        <v>39931</v>
      </c>
      <c r="B7222" s="45" t="str">
        <f t="shared" si="234"/>
        <v>April</v>
      </c>
      <c r="C7222" s="53">
        <f t="shared" si="235"/>
        <v>2009</v>
      </c>
      <c r="D7222" s="43" t="s">
        <v>100</v>
      </c>
      <c r="E7222" s="132">
        <v>6.5860000000000003</v>
      </c>
    </row>
    <row r="7223" spans="1:5" ht="13.8" x14ac:dyDescent="0.25">
      <c r="A7223" s="47">
        <v>39931</v>
      </c>
      <c r="B7223" s="45" t="str">
        <f t="shared" si="234"/>
        <v>April</v>
      </c>
      <c r="C7223" s="53">
        <f t="shared" si="235"/>
        <v>2009</v>
      </c>
      <c r="D7223" s="43" t="s">
        <v>101</v>
      </c>
      <c r="E7223" s="132">
        <v>6.3011999999999997</v>
      </c>
    </row>
    <row r="7224" spans="1:5" ht="13.8" x14ac:dyDescent="0.25">
      <c r="A7224" s="47">
        <v>39931</v>
      </c>
      <c r="B7224" s="45" t="str">
        <f t="shared" si="234"/>
        <v>April</v>
      </c>
      <c r="C7224" s="53">
        <f t="shared" si="235"/>
        <v>2009</v>
      </c>
      <c r="D7224" s="43" t="s">
        <v>124</v>
      </c>
      <c r="E7224" s="132">
        <v>6.2477999999999998</v>
      </c>
    </row>
    <row r="7225" spans="1:5" ht="13.8" x14ac:dyDescent="0.25">
      <c r="A7225" s="47">
        <v>39931</v>
      </c>
      <c r="B7225" s="45" t="str">
        <f t="shared" si="234"/>
        <v>April</v>
      </c>
      <c r="C7225" s="53">
        <f t="shared" si="235"/>
        <v>2009</v>
      </c>
      <c r="D7225" s="43" t="s">
        <v>125</v>
      </c>
      <c r="E7225" s="132">
        <v>5.5892000000000008</v>
      </c>
    </row>
    <row r="7226" spans="1:5" ht="13.8" x14ac:dyDescent="0.25">
      <c r="A7226" s="47">
        <v>39931</v>
      </c>
      <c r="B7226" s="45" t="str">
        <f t="shared" si="234"/>
        <v>April</v>
      </c>
      <c r="C7226" s="53">
        <f t="shared" si="235"/>
        <v>2009</v>
      </c>
      <c r="D7226" s="43" t="s">
        <v>126</v>
      </c>
      <c r="E7226" s="132">
        <v>6.0697000000000001</v>
      </c>
    </row>
    <row r="7227" spans="1:5" ht="13.8" x14ac:dyDescent="0.25">
      <c r="A7227" s="47">
        <v>39931</v>
      </c>
      <c r="B7227" s="45" t="str">
        <f t="shared" si="234"/>
        <v>April</v>
      </c>
      <c r="C7227" s="53">
        <f t="shared" si="235"/>
        <v>2009</v>
      </c>
      <c r="D7227" s="43" t="s">
        <v>127</v>
      </c>
      <c r="E7227" s="132">
        <v>6.0876000000000001</v>
      </c>
    </row>
    <row r="7228" spans="1:5" ht="13.8" x14ac:dyDescent="0.25">
      <c r="A7228" s="47">
        <v>39931</v>
      </c>
      <c r="B7228" s="45" t="str">
        <f t="shared" si="234"/>
        <v>April</v>
      </c>
      <c r="C7228" s="53">
        <f t="shared" si="235"/>
        <v>2009</v>
      </c>
      <c r="D7228" s="43" t="s">
        <v>105</v>
      </c>
      <c r="E7228" s="132">
        <v>4.3966000000000003</v>
      </c>
    </row>
    <row r="7229" spans="1:5" ht="13.8" x14ac:dyDescent="0.25">
      <c r="A7229" s="47">
        <v>39931</v>
      </c>
      <c r="B7229" s="45" t="str">
        <f t="shared" si="234"/>
        <v>April</v>
      </c>
      <c r="C7229" s="53">
        <f t="shared" si="235"/>
        <v>2009</v>
      </c>
      <c r="D7229" s="43" t="s">
        <v>128</v>
      </c>
      <c r="E7229" s="132">
        <v>6.3662000000000001</v>
      </c>
    </row>
    <row r="7230" spans="1:5" ht="13.8" x14ac:dyDescent="0.25">
      <c r="A7230" s="47">
        <v>39938</v>
      </c>
      <c r="B7230" s="45" t="str">
        <f t="shared" si="234"/>
        <v>May</v>
      </c>
      <c r="C7230" s="53">
        <f t="shared" si="235"/>
        <v>2009</v>
      </c>
      <c r="D7230" s="43" t="s">
        <v>131</v>
      </c>
      <c r="E7230" s="132">
        <v>17.718875000000001</v>
      </c>
    </row>
    <row r="7231" spans="1:5" ht="13.8" x14ac:dyDescent="0.25">
      <c r="A7231" s="47">
        <v>39938</v>
      </c>
      <c r="B7231" s="45" t="str">
        <f t="shared" si="234"/>
        <v>May</v>
      </c>
      <c r="C7231" s="53">
        <f t="shared" si="235"/>
        <v>2009</v>
      </c>
      <c r="D7231" s="43" t="s">
        <v>115</v>
      </c>
      <c r="E7231" s="132">
        <v>15.12</v>
      </c>
    </row>
    <row r="7232" spans="1:5" ht="13.8" x14ac:dyDescent="0.25">
      <c r="A7232" s="47">
        <v>39938</v>
      </c>
      <c r="B7232" s="45" t="str">
        <f t="shared" si="234"/>
        <v>May</v>
      </c>
      <c r="C7232" s="53">
        <f t="shared" si="235"/>
        <v>2009</v>
      </c>
      <c r="D7232" s="43" t="s">
        <v>95</v>
      </c>
      <c r="E7232" s="132">
        <v>13.406400000000001</v>
      </c>
    </row>
    <row r="7233" spans="1:5" ht="13.8" x14ac:dyDescent="0.25">
      <c r="A7233" s="47">
        <v>39938</v>
      </c>
      <c r="B7233" s="45" t="str">
        <f t="shared" si="234"/>
        <v>May</v>
      </c>
      <c r="C7233" s="53">
        <f t="shared" si="235"/>
        <v>2009</v>
      </c>
      <c r="D7233" s="43" t="s">
        <v>96</v>
      </c>
      <c r="E7233" s="132">
        <v>12.801600000000001</v>
      </c>
    </row>
    <row r="7234" spans="1:5" ht="13.8" x14ac:dyDescent="0.25">
      <c r="A7234" s="47">
        <v>39938</v>
      </c>
      <c r="B7234" s="45" t="str">
        <f t="shared" si="234"/>
        <v>May</v>
      </c>
      <c r="C7234" s="53">
        <f t="shared" si="235"/>
        <v>2009</v>
      </c>
      <c r="D7234" s="43" t="s">
        <v>97</v>
      </c>
      <c r="E7234" s="132">
        <v>12.196800000000001</v>
      </c>
    </row>
    <row r="7235" spans="1:5" ht="13.8" x14ac:dyDescent="0.25">
      <c r="A7235" s="47">
        <v>39938</v>
      </c>
      <c r="B7235" s="45" t="str">
        <f t="shared" si="234"/>
        <v>May</v>
      </c>
      <c r="C7235" s="53">
        <f t="shared" si="235"/>
        <v>2009</v>
      </c>
      <c r="D7235" s="43" t="s">
        <v>98</v>
      </c>
      <c r="E7235" s="132">
        <v>9.5759999999999987</v>
      </c>
    </row>
    <row r="7236" spans="1:5" ht="15.6" x14ac:dyDescent="0.3">
      <c r="A7236" s="47">
        <v>39938</v>
      </c>
      <c r="B7236" s="45" t="str">
        <f t="shared" si="234"/>
        <v>May</v>
      </c>
      <c r="C7236" s="53">
        <f t="shared" si="235"/>
        <v>2009</v>
      </c>
      <c r="D7236" s="130" t="s">
        <v>136</v>
      </c>
      <c r="E7236" s="132">
        <v>14.392200000000001</v>
      </c>
    </row>
    <row r="7237" spans="1:5" ht="13.8" x14ac:dyDescent="0.25">
      <c r="A7237" s="47">
        <v>39938</v>
      </c>
      <c r="B7237" s="45" t="str">
        <f t="shared" si="234"/>
        <v>May</v>
      </c>
      <c r="C7237" s="53">
        <f t="shared" si="235"/>
        <v>2009</v>
      </c>
      <c r="D7237" s="43" t="s">
        <v>118</v>
      </c>
      <c r="E7237" s="132">
        <v>13.221899999999998</v>
      </c>
    </row>
    <row r="7238" spans="1:5" ht="13.8" x14ac:dyDescent="0.25">
      <c r="A7238" s="47">
        <v>39938</v>
      </c>
      <c r="B7238" s="45" t="str">
        <f t="shared" si="234"/>
        <v>May</v>
      </c>
      <c r="C7238" s="53">
        <f t="shared" si="235"/>
        <v>2009</v>
      </c>
      <c r="D7238" s="43" t="s">
        <v>102</v>
      </c>
      <c r="E7238" s="132">
        <v>13.047599999999999</v>
      </c>
    </row>
    <row r="7239" spans="1:5" ht="13.8" x14ac:dyDescent="0.25">
      <c r="A7239" s="47">
        <v>39938</v>
      </c>
      <c r="B7239" s="45" t="str">
        <f t="shared" si="234"/>
        <v>May</v>
      </c>
      <c r="C7239" s="53">
        <f t="shared" si="235"/>
        <v>2009</v>
      </c>
      <c r="D7239" s="43" t="s">
        <v>119</v>
      </c>
      <c r="E7239" s="132">
        <v>12.6243</v>
      </c>
    </row>
    <row r="7240" spans="1:5" ht="13.8" x14ac:dyDescent="0.25">
      <c r="A7240" s="47">
        <v>39938</v>
      </c>
      <c r="B7240" s="45" t="str">
        <f t="shared" si="234"/>
        <v>May</v>
      </c>
      <c r="C7240" s="53">
        <f t="shared" si="235"/>
        <v>2009</v>
      </c>
      <c r="D7240" s="43" t="s">
        <v>120</v>
      </c>
      <c r="E7240" s="132">
        <v>11.976899999999999</v>
      </c>
    </row>
    <row r="7241" spans="1:5" ht="13.8" x14ac:dyDescent="0.25">
      <c r="A7241" s="47">
        <v>39938</v>
      </c>
      <c r="B7241" s="45" t="str">
        <f t="shared" si="234"/>
        <v>May</v>
      </c>
      <c r="C7241" s="53">
        <f t="shared" si="235"/>
        <v>2009</v>
      </c>
      <c r="D7241" s="43" t="s">
        <v>103</v>
      </c>
      <c r="E7241" s="132">
        <v>11.553599999999999</v>
      </c>
    </row>
    <row r="7242" spans="1:5" ht="13.8" x14ac:dyDescent="0.25">
      <c r="A7242" s="47">
        <v>39938</v>
      </c>
      <c r="B7242" s="45" t="str">
        <f t="shared" si="234"/>
        <v>May</v>
      </c>
      <c r="C7242" s="53">
        <f t="shared" si="235"/>
        <v>2009</v>
      </c>
      <c r="D7242" s="43" t="s">
        <v>116</v>
      </c>
      <c r="E7242" s="132">
        <v>7.6209000000000007</v>
      </c>
    </row>
    <row r="7243" spans="1:5" ht="13.8" x14ac:dyDescent="0.25">
      <c r="A7243" s="47">
        <v>39938</v>
      </c>
      <c r="B7243" s="45" t="str">
        <f t="shared" si="234"/>
        <v>May</v>
      </c>
      <c r="C7243" s="53">
        <f t="shared" si="235"/>
        <v>2009</v>
      </c>
      <c r="D7243" s="43" t="s">
        <v>104</v>
      </c>
      <c r="E7243" s="132">
        <v>9.5558750000000003</v>
      </c>
    </row>
    <row r="7244" spans="1:5" ht="13.8" x14ac:dyDescent="0.25">
      <c r="A7244" s="47">
        <v>39938</v>
      </c>
      <c r="B7244" s="45" t="str">
        <f t="shared" si="234"/>
        <v>May</v>
      </c>
      <c r="C7244" s="53">
        <f t="shared" si="235"/>
        <v>2009</v>
      </c>
      <c r="D7244" s="43" t="s">
        <v>121</v>
      </c>
      <c r="E7244" s="132">
        <v>9.0872500000000009</v>
      </c>
    </row>
    <row r="7245" spans="1:5" ht="13.8" x14ac:dyDescent="0.25">
      <c r="A7245" s="47">
        <v>39938</v>
      </c>
      <c r="B7245" s="45" t="str">
        <f t="shared" si="234"/>
        <v>May</v>
      </c>
      <c r="C7245" s="53">
        <f t="shared" si="235"/>
        <v>2009</v>
      </c>
      <c r="D7245" s="43" t="s">
        <v>122</v>
      </c>
      <c r="E7245" s="132">
        <v>8.2315000000000005</v>
      </c>
    </row>
    <row r="7246" spans="1:5" ht="13.8" x14ac:dyDescent="0.25">
      <c r="A7246" s="47">
        <v>39938</v>
      </c>
      <c r="B7246" s="45" t="str">
        <f t="shared" si="234"/>
        <v>May</v>
      </c>
      <c r="C7246" s="53">
        <f t="shared" si="235"/>
        <v>2009</v>
      </c>
      <c r="D7246" s="43" t="s">
        <v>123</v>
      </c>
      <c r="E7246" s="132">
        <v>8.1296250000000008</v>
      </c>
    </row>
    <row r="7247" spans="1:5" ht="13.8" x14ac:dyDescent="0.25">
      <c r="A7247" s="47">
        <v>39938</v>
      </c>
      <c r="B7247" s="45" t="str">
        <f t="shared" si="234"/>
        <v>May</v>
      </c>
      <c r="C7247" s="53">
        <f t="shared" si="235"/>
        <v>2009</v>
      </c>
      <c r="D7247" s="43" t="s">
        <v>99</v>
      </c>
      <c r="E7247" s="132">
        <v>6.726</v>
      </c>
    </row>
    <row r="7248" spans="1:5" ht="13.8" x14ac:dyDescent="0.25">
      <c r="A7248" s="47">
        <v>39938</v>
      </c>
      <c r="B7248" s="45" t="str">
        <f t="shared" si="234"/>
        <v>May</v>
      </c>
      <c r="C7248" s="53">
        <f t="shared" si="235"/>
        <v>2009</v>
      </c>
      <c r="D7248" s="43" t="s">
        <v>100</v>
      </c>
      <c r="E7248" s="132">
        <v>6.5489999999999995</v>
      </c>
    </row>
    <row r="7249" spans="1:5" ht="13.8" x14ac:dyDescent="0.25">
      <c r="A7249" s="47">
        <v>39938</v>
      </c>
      <c r="B7249" s="45" t="str">
        <f t="shared" si="234"/>
        <v>May</v>
      </c>
      <c r="C7249" s="53">
        <f t="shared" si="235"/>
        <v>2009</v>
      </c>
      <c r="D7249" s="43" t="s">
        <v>101</v>
      </c>
      <c r="E7249" s="132">
        <v>6.2658000000000005</v>
      </c>
    </row>
    <row r="7250" spans="1:5" ht="13.8" x14ac:dyDescent="0.25">
      <c r="A7250" s="47">
        <v>39938</v>
      </c>
      <c r="B7250" s="45" t="str">
        <f t="shared" si="234"/>
        <v>May</v>
      </c>
      <c r="C7250" s="53">
        <f t="shared" si="235"/>
        <v>2009</v>
      </c>
      <c r="D7250" s="43" t="s">
        <v>124</v>
      </c>
      <c r="E7250" s="132">
        <v>6.2126999999999999</v>
      </c>
    </row>
    <row r="7251" spans="1:5" ht="13.8" x14ac:dyDescent="0.25">
      <c r="A7251" s="47">
        <v>39938</v>
      </c>
      <c r="B7251" s="45" t="str">
        <f t="shared" si="234"/>
        <v>May</v>
      </c>
      <c r="C7251" s="53">
        <f t="shared" si="235"/>
        <v>2009</v>
      </c>
      <c r="D7251" s="43" t="s">
        <v>125</v>
      </c>
      <c r="E7251" s="132">
        <v>5.5577999999999994</v>
      </c>
    </row>
    <row r="7252" spans="1:5" ht="13.8" x14ac:dyDescent="0.25">
      <c r="A7252" s="47">
        <v>39938</v>
      </c>
      <c r="B7252" s="45" t="str">
        <f t="shared" si="234"/>
        <v>May</v>
      </c>
      <c r="C7252" s="53">
        <f t="shared" si="235"/>
        <v>2009</v>
      </c>
      <c r="D7252" s="43" t="s">
        <v>126</v>
      </c>
      <c r="E7252" s="132">
        <v>6.0398000000000005</v>
      </c>
    </row>
    <row r="7253" spans="1:5" ht="13.8" x14ac:dyDescent="0.25">
      <c r="A7253" s="47">
        <v>39938</v>
      </c>
      <c r="B7253" s="45" t="str">
        <f t="shared" si="234"/>
        <v>May</v>
      </c>
      <c r="C7253" s="53">
        <f t="shared" si="235"/>
        <v>2009</v>
      </c>
      <c r="D7253" s="43" t="s">
        <v>127</v>
      </c>
      <c r="E7253" s="132">
        <v>6.0609000000000002</v>
      </c>
    </row>
    <row r="7254" spans="1:5" ht="13.8" x14ac:dyDescent="0.25">
      <c r="A7254" s="47">
        <v>39938</v>
      </c>
      <c r="B7254" s="45" t="str">
        <f t="shared" si="234"/>
        <v>May</v>
      </c>
      <c r="C7254" s="53">
        <f t="shared" si="235"/>
        <v>2009</v>
      </c>
      <c r="D7254" s="43" t="s">
        <v>105</v>
      </c>
      <c r="E7254" s="132">
        <v>4.3719000000000001</v>
      </c>
    </row>
    <row r="7255" spans="1:5" ht="13.8" x14ac:dyDescent="0.25">
      <c r="A7255" s="47">
        <v>39938</v>
      </c>
      <c r="B7255" s="45" t="str">
        <f t="shared" si="234"/>
        <v>May</v>
      </c>
      <c r="C7255" s="53">
        <f t="shared" si="235"/>
        <v>2009</v>
      </c>
      <c r="D7255" s="43" t="s">
        <v>128</v>
      </c>
      <c r="E7255" s="132">
        <v>6.3433000000000002</v>
      </c>
    </row>
    <row r="7256" spans="1:5" ht="13.8" x14ac:dyDescent="0.25">
      <c r="A7256" s="47">
        <v>39945</v>
      </c>
      <c r="B7256" s="45" t="str">
        <f t="shared" si="234"/>
        <v>May</v>
      </c>
      <c r="C7256" s="53">
        <f t="shared" si="235"/>
        <v>2009</v>
      </c>
      <c r="D7256" s="43" t="s">
        <v>131</v>
      </c>
      <c r="E7256" s="132">
        <v>20.040125</v>
      </c>
    </row>
    <row r="7257" spans="1:5" ht="13.8" x14ac:dyDescent="0.25">
      <c r="A7257" s="47">
        <v>39945</v>
      </c>
      <c r="B7257" s="45" t="str">
        <f t="shared" si="234"/>
        <v>May</v>
      </c>
      <c r="C7257" s="53">
        <f t="shared" si="235"/>
        <v>2009</v>
      </c>
      <c r="D7257" s="43" t="s">
        <v>115</v>
      </c>
      <c r="E7257" s="132">
        <v>16.68</v>
      </c>
    </row>
    <row r="7258" spans="1:5" ht="13.8" x14ac:dyDescent="0.25">
      <c r="A7258" s="47">
        <v>39945</v>
      </c>
      <c r="B7258" s="45" t="str">
        <f t="shared" si="234"/>
        <v>May</v>
      </c>
      <c r="C7258" s="53">
        <f t="shared" si="235"/>
        <v>2009</v>
      </c>
      <c r="D7258" s="43" t="s">
        <v>95</v>
      </c>
      <c r="E7258" s="132">
        <v>14.7896</v>
      </c>
    </row>
    <row r="7259" spans="1:5" ht="13.8" x14ac:dyDescent="0.25">
      <c r="A7259" s="47">
        <v>39945</v>
      </c>
      <c r="B7259" s="45" t="str">
        <f t="shared" si="234"/>
        <v>May</v>
      </c>
      <c r="C7259" s="53">
        <f t="shared" si="235"/>
        <v>2009</v>
      </c>
      <c r="D7259" s="43" t="s">
        <v>96</v>
      </c>
      <c r="E7259" s="132">
        <v>14.122400000000001</v>
      </c>
    </row>
    <row r="7260" spans="1:5" ht="13.8" x14ac:dyDescent="0.25">
      <c r="A7260" s="47">
        <v>39945</v>
      </c>
      <c r="B7260" s="45" t="str">
        <f t="shared" si="234"/>
        <v>May</v>
      </c>
      <c r="C7260" s="53">
        <f t="shared" si="235"/>
        <v>2009</v>
      </c>
      <c r="D7260" s="43" t="s">
        <v>97</v>
      </c>
      <c r="E7260" s="132">
        <v>13.4552</v>
      </c>
    </row>
    <row r="7261" spans="1:5" ht="13.8" x14ac:dyDescent="0.25">
      <c r="A7261" s="47">
        <v>39945</v>
      </c>
      <c r="B7261" s="45" t="str">
        <f t="shared" si="234"/>
        <v>May</v>
      </c>
      <c r="C7261" s="53">
        <f t="shared" si="235"/>
        <v>2009</v>
      </c>
      <c r="D7261" s="43" t="s">
        <v>98</v>
      </c>
      <c r="E7261" s="132">
        <v>10.563999999999998</v>
      </c>
    </row>
    <row r="7262" spans="1:5" ht="15.6" x14ac:dyDescent="0.3">
      <c r="A7262" s="47">
        <v>39945</v>
      </c>
      <c r="B7262" s="45" t="str">
        <f t="shared" si="234"/>
        <v>May</v>
      </c>
      <c r="C7262" s="53">
        <f t="shared" si="235"/>
        <v>2009</v>
      </c>
      <c r="D7262" s="130" t="s">
        <v>136</v>
      </c>
      <c r="E7262" s="132">
        <v>15.779400000000001</v>
      </c>
    </row>
    <row r="7263" spans="1:5" ht="13.8" x14ac:dyDescent="0.25">
      <c r="A7263" s="47">
        <v>39945</v>
      </c>
      <c r="B7263" s="45" t="str">
        <f t="shared" si="234"/>
        <v>May</v>
      </c>
      <c r="C7263" s="53">
        <f t="shared" si="235"/>
        <v>2009</v>
      </c>
      <c r="D7263" s="43" t="s">
        <v>118</v>
      </c>
      <c r="E7263" s="132">
        <v>14.496299999999998</v>
      </c>
    </row>
    <row r="7264" spans="1:5" ht="13.8" x14ac:dyDescent="0.25">
      <c r="A7264" s="47">
        <v>39945</v>
      </c>
      <c r="B7264" s="45" t="str">
        <f t="shared" si="234"/>
        <v>May</v>
      </c>
      <c r="C7264" s="53">
        <f t="shared" si="235"/>
        <v>2009</v>
      </c>
      <c r="D7264" s="43" t="s">
        <v>102</v>
      </c>
      <c r="E7264" s="132">
        <v>14.305199999999999</v>
      </c>
    </row>
    <row r="7265" spans="1:5" ht="13.8" x14ac:dyDescent="0.25">
      <c r="A7265" s="47">
        <v>39945</v>
      </c>
      <c r="B7265" s="45" t="str">
        <f t="shared" si="234"/>
        <v>May</v>
      </c>
      <c r="C7265" s="53">
        <f t="shared" si="235"/>
        <v>2009</v>
      </c>
      <c r="D7265" s="43" t="s">
        <v>119</v>
      </c>
      <c r="E7265" s="132">
        <v>13.841100000000001</v>
      </c>
    </row>
    <row r="7266" spans="1:5" ht="13.8" x14ac:dyDescent="0.25">
      <c r="A7266" s="47">
        <v>39945</v>
      </c>
      <c r="B7266" s="45" t="str">
        <f t="shared" si="234"/>
        <v>May</v>
      </c>
      <c r="C7266" s="53">
        <f t="shared" si="235"/>
        <v>2009</v>
      </c>
      <c r="D7266" s="43" t="s">
        <v>120</v>
      </c>
      <c r="E7266" s="132">
        <v>13.1313</v>
      </c>
    </row>
    <row r="7267" spans="1:5" ht="13.8" x14ac:dyDescent="0.25">
      <c r="A7267" s="47">
        <v>39945</v>
      </c>
      <c r="B7267" s="45" t="str">
        <f t="shared" si="234"/>
        <v>May</v>
      </c>
      <c r="C7267" s="53">
        <f t="shared" si="235"/>
        <v>2009</v>
      </c>
      <c r="D7267" s="43" t="s">
        <v>103</v>
      </c>
      <c r="E7267" s="132">
        <v>12.667199999999998</v>
      </c>
    </row>
    <row r="7268" spans="1:5" ht="13.8" x14ac:dyDescent="0.25">
      <c r="A7268" s="47">
        <v>39945</v>
      </c>
      <c r="B7268" s="45" t="str">
        <f t="shared" si="234"/>
        <v>May</v>
      </c>
      <c r="C7268" s="53">
        <f t="shared" si="235"/>
        <v>2009</v>
      </c>
      <c r="D7268" s="43" t="s">
        <v>116</v>
      </c>
      <c r="E7268" s="132">
        <v>7.98</v>
      </c>
    </row>
    <row r="7269" spans="1:5" ht="13.8" x14ac:dyDescent="0.25">
      <c r="A7269" s="47">
        <v>39945</v>
      </c>
      <c r="B7269" s="45" t="str">
        <f t="shared" si="234"/>
        <v>May</v>
      </c>
      <c r="C7269" s="53">
        <f t="shared" si="235"/>
        <v>2009</v>
      </c>
      <c r="D7269" s="43" t="s">
        <v>104</v>
      </c>
      <c r="E7269" s="132">
        <v>9.8490000000000002</v>
      </c>
    </row>
    <row r="7270" spans="1:5" ht="13.8" x14ac:dyDescent="0.25">
      <c r="A7270" s="47">
        <v>39945</v>
      </c>
      <c r="B7270" s="45" t="str">
        <f t="shared" si="234"/>
        <v>May</v>
      </c>
      <c r="C7270" s="53">
        <f t="shared" si="235"/>
        <v>2009</v>
      </c>
      <c r="D7270" s="43" t="s">
        <v>121</v>
      </c>
      <c r="E7270" s="132">
        <v>9.3659999999999997</v>
      </c>
    </row>
    <row r="7271" spans="1:5" ht="13.8" x14ac:dyDescent="0.25">
      <c r="A7271" s="47">
        <v>39945</v>
      </c>
      <c r="B7271" s="45" t="str">
        <f t="shared" si="234"/>
        <v>May</v>
      </c>
      <c r="C7271" s="53">
        <f t="shared" si="235"/>
        <v>2009</v>
      </c>
      <c r="D7271" s="43" t="s">
        <v>122</v>
      </c>
      <c r="E7271" s="132">
        <v>8.484</v>
      </c>
    </row>
    <row r="7272" spans="1:5" ht="13.8" x14ac:dyDescent="0.25">
      <c r="A7272" s="47">
        <v>39945</v>
      </c>
      <c r="B7272" s="45" t="str">
        <f t="shared" si="234"/>
        <v>May</v>
      </c>
      <c r="C7272" s="53">
        <f t="shared" si="235"/>
        <v>2009</v>
      </c>
      <c r="D7272" s="43" t="s">
        <v>123</v>
      </c>
      <c r="E7272" s="132">
        <v>8.3790000000000013</v>
      </c>
    </row>
    <row r="7273" spans="1:5" ht="13.8" x14ac:dyDescent="0.25">
      <c r="A7273" s="47">
        <v>39945</v>
      </c>
      <c r="B7273" s="45" t="str">
        <f t="shared" si="234"/>
        <v>May</v>
      </c>
      <c r="C7273" s="53">
        <f t="shared" si="235"/>
        <v>2009</v>
      </c>
      <c r="D7273" s="43" t="s">
        <v>99</v>
      </c>
      <c r="E7273" s="132">
        <v>6.8875000000000002</v>
      </c>
    </row>
    <row r="7274" spans="1:5" ht="13.8" x14ac:dyDescent="0.25">
      <c r="A7274" s="47">
        <v>39945</v>
      </c>
      <c r="B7274" s="45" t="str">
        <f t="shared" ref="B7274:B7335" si="236">TEXT(A7274,"mmmm")</f>
        <v>May</v>
      </c>
      <c r="C7274" s="53">
        <f t="shared" ref="C7274:C7335" si="237">YEAR(A7274)</f>
        <v>2009</v>
      </c>
      <c r="D7274" s="43" t="s">
        <v>100</v>
      </c>
      <c r="E7274" s="132">
        <v>6.7062499999999998</v>
      </c>
    </row>
    <row r="7275" spans="1:5" ht="13.8" x14ac:dyDescent="0.25">
      <c r="A7275" s="47">
        <v>39945</v>
      </c>
      <c r="B7275" s="45" t="str">
        <f t="shared" si="236"/>
        <v>May</v>
      </c>
      <c r="C7275" s="53">
        <f t="shared" si="237"/>
        <v>2009</v>
      </c>
      <c r="D7275" s="43" t="s">
        <v>101</v>
      </c>
      <c r="E7275" s="132">
        <v>6.4162499999999998</v>
      </c>
    </row>
    <row r="7276" spans="1:5" ht="13.8" x14ac:dyDescent="0.25">
      <c r="A7276" s="47">
        <v>39945</v>
      </c>
      <c r="B7276" s="45" t="str">
        <f t="shared" si="236"/>
        <v>May</v>
      </c>
      <c r="C7276" s="53">
        <f t="shared" si="237"/>
        <v>2009</v>
      </c>
      <c r="D7276" s="43" t="s">
        <v>124</v>
      </c>
      <c r="E7276" s="132">
        <v>6.3618750000000004</v>
      </c>
    </row>
    <row r="7277" spans="1:5" ht="13.8" x14ac:dyDescent="0.25">
      <c r="A7277" s="47">
        <v>39945</v>
      </c>
      <c r="B7277" s="45" t="str">
        <f t="shared" si="236"/>
        <v>May</v>
      </c>
      <c r="C7277" s="53">
        <f t="shared" si="237"/>
        <v>2009</v>
      </c>
      <c r="D7277" s="43" t="s">
        <v>125</v>
      </c>
      <c r="E7277" s="132">
        <v>5.6912500000000001</v>
      </c>
    </row>
    <row r="7278" spans="1:5" ht="13.8" x14ac:dyDescent="0.25">
      <c r="A7278" s="47">
        <v>39945</v>
      </c>
      <c r="B7278" s="45" t="str">
        <f t="shared" si="236"/>
        <v>May</v>
      </c>
      <c r="C7278" s="53">
        <f t="shared" si="237"/>
        <v>2009</v>
      </c>
      <c r="D7278" s="43" t="s">
        <v>126</v>
      </c>
      <c r="E7278" s="132">
        <v>6.1668750000000001</v>
      </c>
    </row>
    <row r="7279" spans="1:5" ht="13.8" x14ac:dyDescent="0.25">
      <c r="A7279" s="47">
        <v>39945</v>
      </c>
      <c r="B7279" s="45" t="str">
        <f t="shared" si="236"/>
        <v>May</v>
      </c>
      <c r="C7279" s="53">
        <f t="shared" si="237"/>
        <v>2009</v>
      </c>
      <c r="D7279" s="43" t="s">
        <v>127</v>
      </c>
      <c r="E7279" s="132">
        <v>6.1743750000000004</v>
      </c>
    </row>
    <row r="7280" spans="1:5" ht="13.8" x14ac:dyDescent="0.25">
      <c r="A7280" s="47">
        <v>39945</v>
      </c>
      <c r="B7280" s="45" t="str">
        <f t="shared" si="236"/>
        <v>May</v>
      </c>
      <c r="C7280" s="53">
        <f t="shared" si="237"/>
        <v>2009</v>
      </c>
      <c r="D7280" s="43" t="s">
        <v>105</v>
      </c>
      <c r="E7280" s="132">
        <v>4.4768750000000006</v>
      </c>
    </row>
    <row r="7281" spans="1:5" ht="13.8" x14ac:dyDescent="0.25">
      <c r="A7281" s="47">
        <v>39945</v>
      </c>
      <c r="B7281" s="45" t="str">
        <f t="shared" si="236"/>
        <v>May</v>
      </c>
      <c r="C7281" s="53">
        <f t="shared" si="237"/>
        <v>2009</v>
      </c>
      <c r="D7281" s="43" t="s">
        <v>128</v>
      </c>
      <c r="E7281" s="132">
        <v>6.4406249999999998</v>
      </c>
    </row>
    <row r="7282" spans="1:5" ht="13.8" x14ac:dyDescent="0.25">
      <c r="A7282" s="47">
        <v>39952</v>
      </c>
      <c r="B7282" s="45" t="str">
        <f t="shared" si="236"/>
        <v>May</v>
      </c>
      <c r="C7282" s="53">
        <f t="shared" si="237"/>
        <v>2009</v>
      </c>
      <c r="D7282" s="43" t="s">
        <v>131</v>
      </c>
      <c r="E7282" s="132">
        <v>21.974500000000003</v>
      </c>
    </row>
    <row r="7283" spans="1:5" ht="13.8" x14ac:dyDescent="0.25">
      <c r="A7283" s="47">
        <v>39952</v>
      </c>
      <c r="B7283" s="45" t="str">
        <f t="shared" si="236"/>
        <v>May</v>
      </c>
      <c r="C7283" s="53">
        <f t="shared" si="237"/>
        <v>2009</v>
      </c>
      <c r="D7283" s="43" t="s">
        <v>115</v>
      </c>
      <c r="E7283" s="132">
        <v>17.899999999999999</v>
      </c>
    </row>
    <row r="7284" spans="1:5" ht="13.8" x14ac:dyDescent="0.25">
      <c r="A7284" s="47">
        <v>39952</v>
      </c>
      <c r="B7284" s="45" t="str">
        <f t="shared" si="236"/>
        <v>May</v>
      </c>
      <c r="C7284" s="53">
        <f t="shared" si="237"/>
        <v>2009</v>
      </c>
      <c r="D7284" s="43" t="s">
        <v>95</v>
      </c>
      <c r="E7284" s="132">
        <v>15.871333333333332</v>
      </c>
    </row>
    <row r="7285" spans="1:5" ht="13.8" x14ac:dyDescent="0.25">
      <c r="A7285" s="47">
        <v>39952</v>
      </c>
      <c r="B7285" s="45" t="str">
        <f t="shared" si="236"/>
        <v>May</v>
      </c>
      <c r="C7285" s="53">
        <f t="shared" si="237"/>
        <v>2009</v>
      </c>
      <c r="D7285" s="43" t="s">
        <v>96</v>
      </c>
      <c r="E7285" s="132">
        <v>15.155333333333333</v>
      </c>
    </row>
    <row r="7286" spans="1:5" ht="13.8" x14ac:dyDescent="0.25">
      <c r="A7286" s="47">
        <v>39952</v>
      </c>
      <c r="B7286" s="45" t="str">
        <f t="shared" si="236"/>
        <v>May</v>
      </c>
      <c r="C7286" s="53">
        <f t="shared" si="237"/>
        <v>2009</v>
      </c>
      <c r="D7286" s="43" t="s">
        <v>97</v>
      </c>
      <c r="E7286" s="132">
        <v>14.439333333333332</v>
      </c>
    </row>
    <row r="7287" spans="1:5" ht="13.8" x14ac:dyDescent="0.25">
      <c r="A7287" s="47">
        <v>39952</v>
      </c>
      <c r="B7287" s="45" t="str">
        <f t="shared" si="236"/>
        <v>May</v>
      </c>
      <c r="C7287" s="53">
        <f t="shared" si="237"/>
        <v>2009</v>
      </c>
      <c r="D7287" s="43" t="s">
        <v>98</v>
      </c>
      <c r="E7287" s="132">
        <v>11.336666666666666</v>
      </c>
    </row>
    <row r="7288" spans="1:5" ht="15.6" x14ac:dyDescent="0.3">
      <c r="A7288" s="47">
        <v>39952</v>
      </c>
      <c r="B7288" s="45" t="str">
        <f t="shared" si="236"/>
        <v>May</v>
      </c>
      <c r="C7288" s="53">
        <f t="shared" si="237"/>
        <v>2009</v>
      </c>
      <c r="D7288" s="130" t="s">
        <v>136</v>
      </c>
      <c r="E7288" s="132">
        <v>15.702333333333335</v>
      </c>
    </row>
    <row r="7289" spans="1:5" ht="13.8" x14ac:dyDescent="0.25">
      <c r="A7289" s="47">
        <v>39952</v>
      </c>
      <c r="B7289" s="45" t="str">
        <f t="shared" si="236"/>
        <v>May</v>
      </c>
      <c r="C7289" s="53">
        <f t="shared" si="237"/>
        <v>2009</v>
      </c>
      <c r="D7289" s="43" t="s">
        <v>118</v>
      </c>
      <c r="E7289" s="132">
        <v>14.4255</v>
      </c>
    </row>
    <row r="7290" spans="1:5" ht="13.8" x14ac:dyDescent="0.25">
      <c r="A7290" s="47">
        <v>39952</v>
      </c>
      <c r="B7290" s="45" t="str">
        <f t="shared" si="236"/>
        <v>May</v>
      </c>
      <c r="C7290" s="53">
        <f t="shared" si="237"/>
        <v>2009</v>
      </c>
      <c r="D7290" s="43" t="s">
        <v>102</v>
      </c>
      <c r="E7290" s="132">
        <v>14.235333333333335</v>
      </c>
    </row>
    <row r="7291" spans="1:5" ht="13.8" x14ac:dyDescent="0.25">
      <c r="A7291" s="47">
        <v>39952</v>
      </c>
      <c r="B7291" s="45" t="str">
        <f t="shared" si="236"/>
        <v>May</v>
      </c>
      <c r="C7291" s="53">
        <f t="shared" si="237"/>
        <v>2009</v>
      </c>
      <c r="D7291" s="43" t="s">
        <v>119</v>
      </c>
      <c r="E7291" s="132">
        <v>13.773500000000002</v>
      </c>
    </row>
    <row r="7292" spans="1:5" ht="13.8" x14ac:dyDescent="0.25">
      <c r="A7292" s="47">
        <v>39952</v>
      </c>
      <c r="B7292" s="45" t="str">
        <f t="shared" si="236"/>
        <v>May</v>
      </c>
      <c r="C7292" s="53">
        <f t="shared" si="237"/>
        <v>2009</v>
      </c>
      <c r="D7292" s="43" t="s">
        <v>120</v>
      </c>
      <c r="E7292" s="132">
        <v>13.067166666666667</v>
      </c>
    </row>
    <row r="7293" spans="1:5" ht="13.8" x14ac:dyDescent="0.25">
      <c r="A7293" s="47">
        <v>39952</v>
      </c>
      <c r="B7293" s="45" t="str">
        <f t="shared" si="236"/>
        <v>May</v>
      </c>
      <c r="C7293" s="53">
        <f t="shared" si="237"/>
        <v>2009</v>
      </c>
      <c r="D7293" s="43" t="s">
        <v>103</v>
      </c>
      <c r="E7293" s="132">
        <v>12.605333333333332</v>
      </c>
    </row>
    <row r="7294" spans="1:5" ht="13.8" x14ac:dyDescent="0.25">
      <c r="A7294" s="47">
        <v>39952</v>
      </c>
      <c r="B7294" s="45" t="str">
        <f t="shared" si="236"/>
        <v>May</v>
      </c>
      <c r="C7294" s="53">
        <f t="shared" si="237"/>
        <v>2009</v>
      </c>
      <c r="D7294" s="43" t="s">
        <v>116</v>
      </c>
      <c r="E7294" s="132">
        <v>7.8470000000000004</v>
      </c>
    </row>
    <row r="7295" spans="1:5" ht="13.8" x14ac:dyDescent="0.25">
      <c r="A7295" s="47">
        <v>39952</v>
      </c>
      <c r="B7295" s="45" t="str">
        <f t="shared" si="236"/>
        <v>May</v>
      </c>
      <c r="C7295" s="53">
        <f t="shared" si="237"/>
        <v>2009</v>
      </c>
      <c r="D7295" s="43" t="s">
        <v>104</v>
      </c>
      <c r="E7295" s="132">
        <v>9.8490000000000002</v>
      </c>
    </row>
    <row r="7296" spans="1:5" ht="13.8" x14ac:dyDescent="0.25">
      <c r="A7296" s="50">
        <v>39952</v>
      </c>
      <c r="B7296" s="45" t="str">
        <f t="shared" si="236"/>
        <v>May</v>
      </c>
      <c r="C7296" s="53">
        <f t="shared" si="237"/>
        <v>2009</v>
      </c>
      <c r="D7296" s="43" t="s">
        <v>121</v>
      </c>
      <c r="E7296" s="132">
        <v>9.3659999999999997</v>
      </c>
    </row>
    <row r="7297" spans="1:5" ht="13.8" x14ac:dyDescent="0.25">
      <c r="A7297" s="47">
        <v>39952</v>
      </c>
      <c r="B7297" s="45" t="str">
        <f t="shared" si="236"/>
        <v>May</v>
      </c>
      <c r="C7297" s="53">
        <f t="shared" si="237"/>
        <v>2009</v>
      </c>
      <c r="D7297" s="43" t="s">
        <v>122</v>
      </c>
      <c r="E7297" s="132">
        <v>8.484</v>
      </c>
    </row>
    <row r="7298" spans="1:5" ht="13.8" x14ac:dyDescent="0.25">
      <c r="A7298" s="47">
        <v>39952</v>
      </c>
      <c r="B7298" s="45" t="str">
        <f t="shared" si="236"/>
        <v>May</v>
      </c>
      <c r="C7298" s="53">
        <f t="shared" si="237"/>
        <v>2009</v>
      </c>
      <c r="D7298" s="43" t="s">
        <v>123</v>
      </c>
      <c r="E7298" s="132">
        <v>8.3790000000000013</v>
      </c>
    </row>
    <row r="7299" spans="1:5" ht="13.8" x14ac:dyDescent="0.25">
      <c r="A7299" s="47">
        <v>39952</v>
      </c>
      <c r="B7299" s="45" t="str">
        <f t="shared" si="236"/>
        <v>May</v>
      </c>
      <c r="C7299" s="53">
        <f t="shared" si="237"/>
        <v>2009</v>
      </c>
      <c r="D7299" s="43" t="s">
        <v>99</v>
      </c>
      <c r="E7299" s="132">
        <v>6.84</v>
      </c>
    </row>
    <row r="7300" spans="1:5" ht="13.8" x14ac:dyDescent="0.25">
      <c r="A7300" s="47">
        <v>39952</v>
      </c>
      <c r="B7300" s="45" t="str">
        <f t="shared" si="236"/>
        <v>May</v>
      </c>
      <c r="C7300" s="53">
        <f t="shared" si="237"/>
        <v>2009</v>
      </c>
      <c r="D7300" s="43" t="s">
        <v>100</v>
      </c>
      <c r="E7300" s="132">
        <v>6.66</v>
      </c>
    </row>
    <row r="7301" spans="1:5" ht="13.8" x14ac:dyDescent="0.25">
      <c r="A7301" s="47">
        <v>39952</v>
      </c>
      <c r="B7301" s="45" t="str">
        <f t="shared" si="236"/>
        <v>May</v>
      </c>
      <c r="C7301" s="53">
        <f t="shared" si="237"/>
        <v>2009</v>
      </c>
      <c r="D7301" s="43" t="s">
        <v>101</v>
      </c>
      <c r="E7301" s="132">
        <v>6.3720000000000008</v>
      </c>
    </row>
    <row r="7302" spans="1:5" ht="13.8" x14ac:dyDescent="0.25">
      <c r="A7302" s="47">
        <v>39952</v>
      </c>
      <c r="B7302" s="45" t="str">
        <f t="shared" si="236"/>
        <v>May</v>
      </c>
      <c r="C7302" s="53">
        <f t="shared" si="237"/>
        <v>2009</v>
      </c>
      <c r="D7302" s="43" t="s">
        <v>124</v>
      </c>
      <c r="E7302" s="132">
        <v>6.3179999999999996</v>
      </c>
    </row>
    <row r="7303" spans="1:5" ht="13.8" x14ac:dyDescent="0.25">
      <c r="A7303" s="47">
        <v>39952</v>
      </c>
      <c r="B7303" s="45" t="str">
        <f t="shared" si="236"/>
        <v>May</v>
      </c>
      <c r="C7303" s="53">
        <f t="shared" si="237"/>
        <v>2009</v>
      </c>
      <c r="D7303" s="43" t="s">
        <v>125</v>
      </c>
      <c r="E7303" s="132">
        <v>5.6520000000000001</v>
      </c>
    </row>
    <row r="7304" spans="1:5" ht="13.8" x14ac:dyDescent="0.25">
      <c r="A7304" s="47">
        <v>39952</v>
      </c>
      <c r="B7304" s="45" t="str">
        <f t="shared" si="236"/>
        <v>May</v>
      </c>
      <c r="C7304" s="53">
        <f t="shared" si="237"/>
        <v>2009</v>
      </c>
      <c r="D7304" s="43" t="s">
        <v>126</v>
      </c>
      <c r="E7304" s="132">
        <v>6.1295000000000002</v>
      </c>
    </row>
    <row r="7305" spans="1:5" ht="13.8" x14ac:dyDescent="0.25">
      <c r="A7305" s="47">
        <v>39952</v>
      </c>
      <c r="B7305" s="45" t="str">
        <f t="shared" si="236"/>
        <v>May</v>
      </c>
      <c r="C7305" s="53">
        <f t="shared" si="237"/>
        <v>2009</v>
      </c>
      <c r="D7305" s="43" t="s">
        <v>127</v>
      </c>
      <c r="E7305" s="132">
        <v>6.141</v>
      </c>
    </row>
    <row r="7306" spans="1:5" ht="13.8" x14ac:dyDescent="0.25">
      <c r="A7306" s="47">
        <v>39952</v>
      </c>
      <c r="B7306" s="45" t="str">
        <f t="shared" si="236"/>
        <v>May</v>
      </c>
      <c r="C7306" s="53">
        <f t="shared" si="237"/>
        <v>2009</v>
      </c>
      <c r="D7306" s="43" t="s">
        <v>105</v>
      </c>
      <c r="E7306" s="132">
        <v>4.4460000000000006</v>
      </c>
    </row>
    <row r="7307" spans="1:5" ht="13.8" x14ac:dyDescent="0.25">
      <c r="A7307" s="47">
        <v>39952</v>
      </c>
      <c r="B7307" s="45" t="str">
        <f t="shared" si="236"/>
        <v>May</v>
      </c>
      <c r="C7307" s="53">
        <f t="shared" si="237"/>
        <v>2009</v>
      </c>
      <c r="D7307" s="43" t="s">
        <v>128</v>
      </c>
      <c r="E7307" s="132">
        <v>6.4120000000000008</v>
      </c>
    </row>
    <row r="7308" spans="1:5" ht="13.8" x14ac:dyDescent="0.25">
      <c r="A7308" s="47">
        <v>39959</v>
      </c>
      <c r="B7308" s="45" t="str">
        <f t="shared" si="236"/>
        <v>May</v>
      </c>
      <c r="C7308" s="53">
        <f t="shared" si="237"/>
        <v>2009</v>
      </c>
      <c r="D7308" s="43" t="s">
        <v>131</v>
      </c>
      <c r="E7308" s="132">
        <v>22.980375000000002</v>
      </c>
    </row>
    <row r="7309" spans="1:5" ht="13.8" x14ac:dyDescent="0.25">
      <c r="A7309" s="50">
        <v>39959</v>
      </c>
      <c r="B7309" s="45" t="str">
        <f t="shared" si="236"/>
        <v>May</v>
      </c>
      <c r="C7309" s="53">
        <f t="shared" si="237"/>
        <v>2009</v>
      </c>
      <c r="D7309" s="43" t="s">
        <v>115</v>
      </c>
      <c r="E7309" s="132">
        <v>18.375</v>
      </c>
    </row>
    <row r="7310" spans="1:5" ht="13.8" x14ac:dyDescent="0.25">
      <c r="A7310" s="47">
        <v>39959</v>
      </c>
      <c r="B7310" s="45" t="str">
        <f t="shared" si="236"/>
        <v>May</v>
      </c>
      <c r="C7310" s="53">
        <f t="shared" si="237"/>
        <v>2009</v>
      </c>
      <c r="D7310" s="43" t="s">
        <v>95</v>
      </c>
      <c r="E7310" s="132">
        <v>16.2925</v>
      </c>
    </row>
    <row r="7311" spans="1:5" ht="13.8" x14ac:dyDescent="0.25">
      <c r="A7311" s="47">
        <v>39959</v>
      </c>
      <c r="B7311" s="45" t="str">
        <f t="shared" si="236"/>
        <v>May</v>
      </c>
      <c r="C7311" s="53">
        <f t="shared" si="237"/>
        <v>2009</v>
      </c>
      <c r="D7311" s="43" t="s">
        <v>96</v>
      </c>
      <c r="E7311" s="132">
        <v>15.557499999999999</v>
      </c>
    </row>
    <row r="7312" spans="1:5" ht="13.8" x14ac:dyDescent="0.25">
      <c r="A7312" s="47">
        <v>39959</v>
      </c>
      <c r="B7312" s="45" t="str">
        <f t="shared" si="236"/>
        <v>May</v>
      </c>
      <c r="C7312" s="53">
        <f t="shared" si="237"/>
        <v>2009</v>
      </c>
      <c r="D7312" s="43" t="s">
        <v>97</v>
      </c>
      <c r="E7312" s="132">
        <v>14.8225</v>
      </c>
    </row>
    <row r="7313" spans="1:5" ht="13.8" x14ac:dyDescent="0.25">
      <c r="A7313" s="47">
        <v>39959</v>
      </c>
      <c r="B7313" s="45" t="str">
        <f t="shared" si="236"/>
        <v>May</v>
      </c>
      <c r="C7313" s="53">
        <f t="shared" si="237"/>
        <v>2009</v>
      </c>
      <c r="D7313" s="43" t="s">
        <v>98</v>
      </c>
      <c r="E7313" s="132">
        <v>11.637499999999999</v>
      </c>
    </row>
    <row r="7314" spans="1:5" ht="15.6" x14ac:dyDescent="0.3">
      <c r="A7314" s="47">
        <v>39959</v>
      </c>
      <c r="B7314" s="45" t="str">
        <f t="shared" si="236"/>
        <v>May</v>
      </c>
      <c r="C7314" s="53">
        <f t="shared" si="237"/>
        <v>2009</v>
      </c>
      <c r="D7314" s="130" t="s">
        <v>136</v>
      </c>
      <c r="E7314" s="132">
        <v>15.67825</v>
      </c>
    </row>
    <row r="7315" spans="1:5" ht="13.8" x14ac:dyDescent="0.25">
      <c r="A7315" s="47">
        <v>39959</v>
      </c>
      <c r="B7315" s="45" t="str">
        <f t="shared" si="236"/>
        <v>May</v>
      </c>
      <c r="C7315" s="53">
        <f t="shared" si="237"/>
        <v>2009</v>
      </c>
      <c r="D7315" s="43" t="s">
        <v>118</v>
      </c>
      <c r="E7315" s="132">
        <v>14.403374999999999</v>
      </c>
    </row>
    <row r="7316" spans="1:5" ht="13.8" x14ac:dyDescent="0.25">
      <c r="A7316" s="47">
        <v>39959</v>
      </c>
      <c r="B7316" s="45" t="str">
        <f t="shared" si="236"/>
        <v>May</v>
      </c>
      <c r="C7316" s="53">
        <f t="shared" si="237"/>
        <v>2009</v>
      </c>
      <c r="D7316" s="43" t="s">
        <v>102</v>
      </c>
      <c r="E7316" s="132">
        <v>14.213500000000002</v>
      </c>
    </row>
    <row r="7317" spans="1:5" ht="13.8" x14ac:dyDescent="0.25">
      <c r="A7317" s="47">
        <v>39959</v>
      </c>
      <c r="B7317" s="45" t="str">
        <f t="shared" si="236"/>
        <v>May</v>
      </c>
      <c r="C7317" s="53">
        <f t="shared" si="237"/>
        <v>2009</v>
      </c>
      <c r="D7317" s="43" t="s">
        <v>119</v>
      </c>
      <c r="E7317" s="132">
        <v>13.752375000000002</v>
      </c>
    </row>
    <row r="7318" spans="1:5" ht="13.8" x14ac:dyDescent="0.25">
      <c r="A7318" s="47">
        <v>39959</v>
      </c>
      <c r="B7318" s="45" t="str">
        <f t="shared" si="236"/>
        <v>May</v>
      </c>
      <c r="C7318" s="53">
        <f t="shared" si="237"/>
        <v>2009</v>
      </c>
      <c r="D7318" s="43" t="s">
        <v>120</v>
      </c>
      <c r="E7318" s="132">
        <v>13.047124999999999</v>
      </c>
    </row>
    <row r="7319" spans="1:5" ht="13.8" x14ac:dyDescent="0.25">
      <c r="A7319" s="47">
        <v>39959</v>
      </c>
      <c r="B7319" s="45" t="str">
        <f t="shared" si="236"/>
        <v>May</v>
      </c>
      <c r="C7319" s="53">
        <f t="shared" si="237"/>
        <v>2009</v>
      </c>
      <c r="D7319" s="43" t="s">
        <v>103</v>
      </c>
      <c r="E7319" s="132">
        <v>12.585999999999999</v>
      </c>
    </row>
    <row r="7320" spans="1:5" ht="13.8" x14ac:dyDescent="0.25">
      <c r="A7320" s="47">
        <v>39959</v>
      </c>
      <c r="B7320" s="45" t="str">
        <f t="shared" si="236"/>
        <v>May</v>
      </c>
      <c r="C7320" s="53">
        <f t="shared" si="237"/>
        <v>2009</v>
      </c>
      <c r="D7320" s="43" t="s">
        <v>116</v>
      </c>
      <c r="E7320" s="132">
        <v>7.8303750000000001</v>
      </c>
    </row>
    <row r="7321" spans="1:5" ht="13.8" x14ac:dyDescent="0.25">
      <c r="A7321" s="50">
        <v>39959</v>
      </c>
      <c r="B7321" s="45" t="str">
        <f t="shared" si="236"/>
        <v>May</v>
      </c>
      <c r="C7321" s="53">
        <f t="shared" si="237"/>
        <v>2009</v>
      </c>
      <c r="D7321" s="43" t="s">
        <v>104</v>
      </c>
      <c r="E7321" s="132">
        <v>9.7903750000000009</v>
      </c>
    </row>
    <row r="7322" spans="1:5" ht="13.8" x14ac:dyDescent="0.25">
      <c r="A7322" s="47">
        <v>39959</v>
      </c>
      <c r="B7322" s="45" t="str">
        <f t="shared" si="236"/>
        <v>May</v>
      </c>
      <c r="C7322" s="53">
        <f t="shared" si="237"/>
        <v>2009</v>
      </c>
      <c r="D7322" s="43" t="s">
        <v>121</v>
      </c>
      <c r="E7322" s="132">
        <v>9.3102499999999999</v>
      </c>
    </row>
    <row r="7323" spans="1:5" ht="13.8" x14ac:dyDescent="0.25">
      <c r="A7323" s="47">
        <v>39959</v>
      </c>
      <c r="B7323" s="45" t="str">
        <f t="shared" si="236"/>
        <v>May</v>
      </c>
      <c r="C7323" s="53">
        <f t="shared" si="237"/>
        <v>2009</v>
      </c>
      <c r="D7323" s="43" t="s">
        <v>122</v>
      </c>
      <c r="E7323" s="132">
        <v>8.4335000000000004</v>
      </c>
    </row>
    <row r="7324" spans="1:5" ht="13.8" x14ac:dyDescent="0.25">
      <c r="A7324" s="47">
        <v>39959</v>
      </c>
      <c r="B7324" s="45" t="str">
        <f t="shared" si="236"/>
        <v>May</v>
      </c>
      <c r="C7324" s="53">
        <f t="shared" si="237"/>
        <v>2009</v>
      </c>
      <c r="D7324" s="43" t="s">
        <v>123</v>
      </c>
      <c r="E7324" s="132">
        <v>8.3291249999999994</v>
      </c>
    </row>
    <row r="7325" spans="1:5" ht="13.8" x14ac:dyDescent="0.25">
      <c r="A7325" s="47">
        <v>39959</v>
      </c>
      <c r="B7325" s="45" t="str">
        <f t="shared" si="236"/>
        <v>May</v>
      </c>
      <c r="C7325" s="53">
        <f t="shared" si="237"/>
        <v>2009</v>
      </c>
      <c r="D7325" s="43" t="s">
        <v>99</v>
      </c>
      <c r="E7325" s="132">
        <v>6.8875000000000002</v>
      </c>
    </row>
    <row r="7326" spans="1:5" ht="13.8" x14ac:dyDescent="0.25">
      <c r="A7326" s="47">
        <v>39959</v>
      </c>
      <c r="B7326" s="45" t="str">
        <f t="shared" si="236"/>
        <v>May</v>
      </c>
      <c r="C7326" s="53">
        <f t="shared" si="237"/>
        <v>2009</v>
      </c>
      <c r="D7326" s="43" t="s">
        <v>100</v>
      </c>
      <c r="E7326" s="132">
        <v>6.7062499999999998</v>
      </c>
    </row>
    <row r="7327" spans="1:5" ht="13.8" x14ac:dyDescent="0.25">
      <c r="A7327" s="47">
        <v>39959</v>
      </c>
      <c r="B7327" s="45" t="str">
        <f t="shared" si="236"/>
        <v>May</v>
      </c>
      <c r="C7327" s="53">
        <f t="shared" si="237"/>
        <v>2009</v>
      </c>
      <c r="D7327" s="43" t="s">
        <v>101</v>
      </c>
      <c r="E7327" s="132">
        <v>6.4162499999999998</v>
      </c>
    </row>
    <row r="7328" spans="1:5" ht="13.8" x14ac:dyDescent="0.25">
      <c r="A7328" s="47">
        <v>39959</v>
      </c>
      <c r="B7328" s="45" t="str">
        <f t="shared" si="236"/>
        <v>May</v>
      </c>
      <c r="C7328" s="53">
        <f t="shared" si="237"/>
        <v>2009</v>
      </c>
      <c r="D7328" s="43" t="s">
        <v>124</v>
      </c>
      <c r="E7328" s="132">
        <v>6.3618750000000004</v>
      </c>
    </row>
    <row r="7329" spans="1:5" ht="13.8" x14ac:dyDescent="0.25">
      <c r="A7329" s="47">
        <v>39959</v>
      </c>
      <c r="B7329" s="45" t="str">
        <f t="shared" si="236"/>
        <v>May</v>
      </c>
      <c r="C7329" s="53">
        <f t="shared" si="237"/>
        <v>2009</v>
      </c>
      <c r="D7329" s="43" t="s">
        <v>125</v>
      </c>
      <c r="E7329" s="132">
        <v>5.6912500000000001</v>
      </c>
    </row>
    <row r="7330" spans="1:5" ht="13.8" x14ac:dyDescent="0.25">
      <c r="A7330" s="47">
        <v>39959</v>
      </c>
      <c r="B7330" s="45" t="str">
        <f t="shared" si="236"/>
        <v>May</v>
      </c>
      <c r="C7330" s="53">
        <f t="shared" si="237"/>
        <v>2009</v>
      </c>
      <c r="D7330" s="43" t="s">
        <v>126</v>
      </c>
      <c r="E7330" s="132">
        <v>6.1668750000000001</v>
      </c>
    </row>
    <row r="7331" spans="1:5" ht="13.8" x14ac:dyDescent="0.25">
      <c r="A7331" s="47">
        <v>39959</v>
      </c>
      <c r="B7331" s="45" t="str">
        <f t="shared" si="236"/>
        <v>May</v>
      </c>
      <c r="C7331" s="53">
        <f t="shared" si="237"/>
        <v>2009</v>
      </c>
      <c r="D7331" s="43" t="s">
        <v>127</v>
      </c>
      <c r="E7331" s="132">
        <v>6.1743750000000004</v>
      </c>
    </row>
    <row r="7332" spans="1:5" ht="13.8" x14ac:dyDescent="0.25">
      <c r="A7332" s="47">
        <v>39959</v>
      </c>
      <c r="B7332" s="45" t="str">
        <f t="shared" si="236"/>
        <v>May</v>
      </c>
      <c r="C7332" s="53">
        <f t="shared" si="237"/>
        <v>2009</v>
      </c>
      <c r="D7332" s="43" t="s">
        <v>105</v>
      </c>
      <c r="E7332" s="132">
        <v>4.4768750000000006</v>
      </c>
    </row>
    <row r="7333" spans="1:5" ht="13.8" x14ac:dyDescent="0.25">
      <c r="A7333" s="47">
        <v>39959</v>
      </c>
      <c r="B7333" s="45" t="str">
        <f t="shared" si="236"/>
        <v>May</v>
      </c>
      <c r="C7333" s="53">
        <f t="shared" si="237"/>
        <v>2009</v>
      </c>
      <c r="D7333" s="43" t="s">
        <v>128</v>
      </c>
      <c r="E7333" s="132">
        <v>6.4406249999999998</v>
      </c>
    </row>
    <row r="7334" spans="1:5" ht="13.8" x14ac:dyDescent="0.25">
      <c r="A7334" s="50">
        <v>39966</v>
      </c>
      <c r="B7334" s="45" t="str">
        <f t="shared" si="236"/>
        <v>June</v>
      </c>
      <c r="C7334" s="53">
        <f t="shared" si="237"/>
        <v>2009</v>
      </c>
      <c r="D7334" s="43" t="s">
        <v>131</v>
      </c>
      <c r="E7334" s="132">
        <v>22.077666666666669</v>
      </c>
    </row>
    <row r="7335" spans="1:5" ht="13.8" x14ac:dyDescent="0.25">
      <c r="A7335" s="47">
        <v>39966</v>
      </c>
      <c r="B7335" s="45" t="str">
        <f t="shared" si="236"/>
        <v>June</v>
      </c>
      <c r="C7335" s="53">
        <f t="shared" si="237"/>
        <v>2009</v>
      </c>
      <c r="D7335" s="43" t="s">
        <v>115</v>
      </c>
      <c r="E7335" s="132">
        <v>18.074999999999999</v>
      </c>
    </row>
    <row r="7336" spans="1:5" ht="13.8" x14ac:dyDescent="0.25">
      <c r="A7336" s="47">
        <v>39966</v>
      </c>
      <c r="B7336" s="45" t="str">
        <f t="shared" ref="B7336:B7396" si="238">TEXT(A7336,"mmmm")</f>
        <v>June</v>
      </c>
      <c r="C7336" s="53">
        <f t="shared" ref="C7336:C7396" si="239">YEAR(A7336)</f>
        <v>2009</v>
      </c>
      <c r="D7336" s="43" t="s">
        <v>95</v>
      </c>
      <c r="E7336" s="132">
        <v>16.026500000000002</v>
      </c>
    </row>
    <row r="7337" spans="1:5" ht="13.8" x14ac:dyDescent="0.25">
      <c r="A7337" s="47">
        <v>39966</v>
      </c>
      <c r="B7337" s="45" t="str">
        <f t="shared" si="238"/>
        <v>June</v>
      </c>
      <c r="C7337" s="53">
        <f t="shared" si="239"/>
        <v>2009</v>
      </c>
      <c r="D7337" s="43" t="s">
        <v>96</v>
      </c>
      <c r="E7337" s="132">
        <v>15.3035</v>
      </c>
    </row>
    <row r="7338" spans="1:5" ht="13.8" x14ac:dyDescent="0.25">
      <c r="A7338" s="47">
        <v>39966</v>
      </c>
      <c r="B7338" s="45" t="str">
        <f t="shared" si="238"/>
        <v>June</v>
      </c>
      <c r="C7338" s="53">
        <f t="shared" si="239"/>
        <v>2009</v>
      </c>
      <c r="D7338" s="43" t="s">
        <v>97</v>
      </c>
      <c r="E7338" s="132">
        <v>14.580499999999999</v>
      </c>
    </row>
    <row r="7339" spans="1:5" ht="13.8" x14ac:dyDescent="0.25">
      <c r="A7339" s="47">
        <v>39966</v>
      </c>
      <c r="B7339" s="45" t="str">
        <f t="shared" si="238"/>
        <v>June</v>
      </c>
      <c r="C7339" s="53">
        <f t="shared" si="239"/>
        <v>2009</v>
      </c>
      <c r="D7339" s="43" t="s">
        <v>98</v>
      </c>
      <c r="E7339" s="132">
        <v>11.4475</v>
      </c>
    </row>
    <row r="7340" spans="1:5" ht="15.6" x14ac:dyDescent="0.3">
      <c r="A7340" s="47">
        <v>39966</v>
      </c>
      <c r="B7340" s="45" t="str">
        <f t="shared" si="238"/>
        <v>June</v>
      </c>
      <c r="C7340" s="53">
        <f t="shared" si="239"/>
        <v>2009</v>
      </c>
      <c r="D7340" s="130" t="s">
        <v>136</v>
      </c>
      <c r="E7340" s="132">
        <v>15.244750000000002</v>
      </c>
    </row>
    <row r="7341" spans="1:5" ht="13.8" x14ac:dyDescent="0.25">
      <c r="A7341" s="47">
        <v>39966</v>
      </c>
      <c r="B7341" s="45" t="str">
        <f t="shared" si="238"/>
        <v>June</v>
      </c>
      <c r="C7341" s="53">
        <f t="shared" si="239"/>
        <v>2009</v>
      </c>
      <c r="D7341" s="43" t="s">
        <v>118</v>
      </c>
      <c r="E7341" s="132">
        <v>14.005124999999998</v>
      </c>
    </row>
    <row r="7342" spans="1:5" ht="13.8" x14ac:dyDescent="0.25">
      <c r="A7342" s="47">
        <v>39966</v>
      </c>
      <c r="B7342" s="45" t="str">
        <f t="shared" si="238"/>
        <v>June</v>
      </c>
      <c r="C7342" s="53">
        <f t="shared" si="239"/>
        <v>2009</v>
      </c>
      <c r="D7342" s="43" t="s">
        <v>102</v>
      </c>
      <c r="E7342" s="132">
        <v>13.820499999999999</v>
      </c>
    </row>
    <row r="7343" spans="1:5" ht="13.8" x14ac:dyDescent="0.25">
      <c r="A7343" s="47">
        <v>39966</v>
      </c>
      <c r="B7343" s="45" t="str">
        <f t="shared" si="238"/>
        <v>June</v>
      </c>
      <c r="C7343" s="53">
        <f t="shared" si="239"/>
        <v>2009</v>
      </c>
      <c r="D7343" s="43" t="s">
        <v>119</v>
      </c>
      <c r="E7343" s="132">
        <v>13.372125</v>
      </c>
    </row>
    <row r="7344" spans="1:5" ht="13.8" x14ac:dyDescent="0.25">
      <c r="A7344" s="47">
        <v>39966</v>
      </c>
      <c r="B7344" s="45" t="str">
        <f t="shared" si="238"/>
        <v>June</v>
      </c>
      <c r="C7344" s="53">
        <f t="shared" si="239"/>
        <v>2009</v>
      </c>
      <c r="D7344" s="43" t="s">
        <v>120</v>
      </c>
      <c r="E7344" s="132">
        <v>12.686374999999998</v>
      </c>
    </row>
    <row r="7345" spans="1:5" ht="13.8" x14ac:dyDescent="0.25">
      <c r="A7345" s="47">
        <v>39966</v>
      </c>
      <c r="B7345" s="45" t="str">
        <f t="shared" si="238"/>
        <v>June</v>
      </c>
      <c r="C7345" s="53">
        <f t="shared" si="239"/>
        <v>2009</v>
      </c>
      <c r="D7345" s="43" t="s">
        <v>103</v>
      </c>
      <c r="E7345" s="132">
        <v>12.238</v>
      </c>
    </row>
    <row r="7346" spans="1:5" ht="13.8" x14ac:dyDescent="0.25">
      <c r="A7346" s="50">
        <v>39966</v>
      </c>
      <c r="B7346" s="45" t="str">
        <f t="shared" si="238"/>
        <v>June</v>
      </c>
      <c r="C7346" s="53">
        <f t="shared" si="239"/>
        <v>2009</v>
      </c>
      <c r="D7346" s="43" t="s">
        <v>116</v>
      </c>
      <c r="E7346" s="132">
        <v>8.2293749999999992</v>
      </c>
    </row>
    <row r="7347" spans="1:5" ht="13.8" x14ac:dyDescent="0.25">
      <c r="A7347" s="47">
        <v>39966</v>
      </c>
      <c r="B7347" s="45" t="str">
        <f t="shared" si="238"/>
        <v>June</v>
      </c>
      <c r="C7347" s="53">
        <f t="shared" si="239"/>
        <v>2009</v>
      </c>
      <c r="D7347" s="43" t="s">
        <v>104</v>
      </c>
      <c r="E7347" s="132">
        <v>9.5558750000000003</v>
      </c>
    </row>
    <row r="7348" spans="1:5" ht="13.8" x14ac:dyDescent="0.25">
      <c r="A7348" s="47">
        <v>39966</v>
      </c>
      <c r="B7348" s="45" t="str">
        <f t="shared" si="238"/>
        <v>June</v>
      </c>
      <c r="C7348" s="53">
        <f t="shared" si="239"/>
        <v>2009</v>
      </c>
      <c r="D7348" s="43" t="s">
        <v>121</v>
      </c>
      <c r="E7348" s="132">
        <v>9.0872500000000009</v>
      </c>
    </row>
    <row r="7349" spans="1:5" ht="13.8" x14ac:dyDescent="0.25">
      <c r="A7349" s="47">
        <v>39966</v>
      </c>
      <c r="B7349" s="45" t="str">
        <f t="shared" si="238"/>
        <v>June</v>
      </c>
      <c r="C7349" s="53">
        <f t="shared" si="239"/>
        <v>2009</v>
      </c>
      <c r="D7349" s="43" t="s">
        <v>122</v>
      </c>
      <c r="E7349" s="132">
        <v>8.2315000000000005</v>
      </c>
    </row>
    <row r="7350" spans="1:5" ht="13.8" x14ac:dyDescent="0.25">
      <c r="A7350" s="47">
        <v>39966</v>
      </c>
      <c r="B7350" s="45" t="str">
        <f t="shared" si="238"/>
        <v>June</v>
      </c>
      <c r="C7350" s="53">
        <f t="shared" si="239"/>
        <v>2009</v>
      </c>
      <c r="D7350" s="43" t="s">
        <v>123</v>
      </c>
      <c r="E7350" s="132">
        <v>8.1296250000000008</v>
      </c>
    </row>
    <row r="7351" spans="1:5" ht="13.8" x14ac:dyDescent="0.25">
      <c r="A7351" s="47">
        <v>39966</v>
      </c>
      <c r="B7351" s="45" t="str">
        <f t="shared" si="238"/>
        <v>June</v>
      </c>
      <c r="C7351" s="53">
        <f t="shared" si="239"/>
        <v>2009</v>
      </c>
      <c r="D7351" s="43" t="s">
        <v>99</v>
      </c>
      <c r="E7351" s="132">
        <v>6.9349999999999996</v>
      </c>
    </row>
    <row r="7352" spans="1:5" ht="13.8" x14ac:dyDescent="0.25">
      <c r="A7352" s="47">
        <v>39966</v>
      </c>
      <c r="B7352" s="45" t="str">
        <f t="shared" si="238"/>
        <v>June</v>
      </c>
      <c r="C7352" s="53">
        <f t="shared" si="239"/>
        <v>2009</v>
      </c>
      <c r="D7352" s="43" t="s">
        <v>100</v>
      </c>
      <c r="E7352" s="132">
        <v>6.7525000000000004</v>
      </c>
    </row>
    <row r="7353" spans="1:5" ht="13.8" x14ac:dyDescent="0.25">
      <c r="A7353" s="47">
        <v>39966</v>
      </c>
      <c r="B7353" s="45" t="str">
        <f t="shared" si="238"/>
        <v>June</v>
      </c>
      <c r="C7353" s="53">
        <f t="shared" si="239"/>
        <v>2009</v>
      </c>
      <c r="D7353" s="43" t="s">
        <v>101</v>
      </c>
      <c r="E7353" s="132">
        <v>6.4604999999999997</v>
      </c>
    </row>
    <row r="7354" spans="1:5" ht="13.8" x14ac:dyDescent="0.25">
      <c r="A7354" s="47">
        <v>39966</v>
      </c>
      <c r="B7354" s="45" t="str">
        <f t="shared" si="238"/>
        <v>June</v>
      </c>
      <c r="C7354" s="53">
        <f t="shared" si="239"/>
        <v>2009</v>
      </c>
      <c r="D7354" s="43" t="s">
        <v>124</v>
      </c>
      <c r="E7354" s="132">
        <v>6.4057499999999994</v>
      </c>
    </row>
    <row r="7355" spans="1:5" ht="13.8" x14ac:dyDescent="0.25">
      <c r="A7355" s="47">
        <v>39966</v>
      </c>
      <c r="B7355" s="45" t="str">
        <f t="shared" si="238"/>
        <v>June</v>
      </c>
      <c r="C7355" s="53">
        <f t="shared" si="239"/>
        <v>2009</v>
      </c>
      <c r="D7355" s="43" t="s">
        <v>125</v>
      </c>
      <c r="E7355" s="132">
        <v>5.730500000000001</v>
      </c>
    </row>
    <row r="7356" spans="1:5" ht="13.8" x14ac:dyDescent="0.25">
      <c r="A7356" s="47">
        <v>39966</v>
      </c>
      <c r="B7356" s="45" t="str">
        <f t="shared" si="238"/>
        <v>June</v>
      </c>
      <c r="C7356" s="53">
        <f t="shared" si="239"/>
        <v>2009</v>
      </c>
      <c r="D7356" s="43" t="s">
        <v>126</v>
      </c>
      <c r="E7356" s="132">
        <v>6.2042500000000009</v>
      </c>
    </row>
    <row r="7357" spans="1:5" ht="13.8" x14ac:dyDescent="0.25">
      <c r="A7357" s="47">
        <v>39966</v>
      </c>
      <c r="B7357" s="45" t="str">
        <f t="shared" si="238"/>
        <v>June</v>
      </c>
      <c r="C7357" s="53">
        <f t="shared" si="239"/>
        <v>2009</v>
      </c>
      <c r="D7357" s="43" t="s">
        <v>127</v>
      </c>
      <c r="E7357" s="132">
        <v>6.2077499999999999</v>
      </c>
    </row>
    <row r="7358" spans="1:5" ht="13.8" x14ac:dyDescent="0.25">
      <c r="A7358" s="47">
        <v>39966</v>
      </c>
      <c r="B7358" s="45" t="str">
        <f t="shared" si="238"/>
        <v>June</v>
      </c>
      <c r="C7358" s="53">
        <f t="shared" si="239"/>
        <v>2009</v>
      </c>
      <c r="D7358" s="43" t="s">
        <v>105</v>
      </c>
      <c r="E7358" s="132">
        <v>4.5077500000000006</v>
      </c>
    </row>
    <row r="7359" spans="1:5" ht="13.8" x14ac:dyDescent="0.25">
      <c r="A7359" s="50">
        <v>39966</v>
      </c>
      <c r="B7359" s="45" t="str">
        <f t="shared" si="238"/>
        <v>June</v>
      </c>
      <c r="C7359" s="53">
        <f t="shared" si="239"/>
        <v>2009</v>
      </c>
      <c r="D7359" s="43" t="s">
        <v>128</v>
      </c>
      <c r="E7359" s="132">
        <v>6.4692499999999997</v>
      </c>
    </row>
    <row r="7360" spans="1:5" ht="13.8" x14ac:dyDescent="0.25">
      <c r="A7360" s="47">
        <v>39973</v>
      </c>
      <c r="B7360" s="45" t="str">
        <f t="shared" si="238"/>
        <v>June</v>
      </c>
      <c r="C7360" s="53">
        <f t="shared" si="239"/>
        <v>2009</v>
      </c>
      <c r="D7360" s="43" t="s">
        <v>131</v>
      </c>
      <c r="E7360" s="132">
        <v>21.664999999999999</v>
      </c>
    </row>
    <row r="7361" spans="1:5" ht="13.8" x14ac:dyDescent="0.25">
      <c r="A7361" s="47">
        <v>39973</v>
      </c>
      <c r="B7361" s="45" t="str">
        <f t="shared" si="238"/>
        <v>June</v>
      </c>
      <c r="C7361" s="53">
        <f t="shared" si="239"/>
        <v>2009</v>
      </c>
      <c r="D7361" s="43" t="s">
        <v>115</v>
      </c>
      <c r="E7361" s="132">
        <v>17.899999999999999</v>
      </c>
    </row>
    <row r="7362" spans="1:5" ht="13.8" x14ac:dyDescent="0.25">
      <c r="A7362" s="47">
        <v>39973</v>
      </c>
      <c r="B7362" s="45" t="str">
        <f t="shared" si="238"/>
        <v>June</v>
      </c>
      <c r="C7362" s="53">
        <f t="shared" si="239"/>
        <v>2009</v>
      </c>
      <c r="D7362" s="43" t="s">
        <v>95</v>
      </c>
      <c r="E7362" s="132">
        <v>15.871333333333332</v>
      </c>
    </row>
    <row r="7363" spans="1:5" ht="13.8" x14ac:dyDescent="0.25">
      <c r="A7363" s="47">
        <v>39973</v>
      </c>
      <c r="B7363" s="45" t="str">
        <f t="shared" si="238"/>
        <v>June</v>
      </c>
      <c r="C7363" s="53">
        <f t="shared" si="239"/>
        <v>2009</v>
      </c>
      <c r="D7363" s="43" t="s">
        <v>96</v>
      </c>
      <c r="E7363" s="132">
        <v>15.155333333333333</v>
      </c>
    </row>
    <row r="7364" spans="1:5" ht="13.8" x14ac:dyDescent="0.25">
      <c r="A7364" s="47">
        <v>39973</v>
      </c>
      <c r="B7364" s="45" t="str">
        <f t="shared" si="238"/>
        <v>June</v>
      </c>
      <c r="C7364" s="53">
        <f t="shared" si="239"/>
        <v>2009</v>
      </c>
      <c r="D7364" s="43" t="s">
        <v>97</v>
      </c>
      <c r="E7364" s="132">
        <v>14.439333333333332</v>
      </c>
    </row>
    <row r="7365" spans="1:5" ht="13.8" x14ac:dyDescent="0.25">
      <c r="A7365" s="47">
        <v>39973</v>
      </c>
      <c r="B7365" s="45" t="str">
        <f t="shared" si="238"/>
        <v>June</v>
      </c>
      <c r="C7365" s="53">
        <f t="shared" si="239"/>
        <v>2009</v>
      </c>
      <c r="D7365" s="43" t="s">
        <v>98</v>
      </c>
      <c r="E7365" s="132">
        <v>11.336666666666666</v>
      </c>
    </row>
    <row r="7366" spans="1:5" ht="15.6" x14ac:dyDescent="0.3">
      <c r="A7366" s="47">
        <v>39973</v>
      </c>
      <c r="B7366" s="45" t="str">
        <f t="shared" si="238"/>
        <v>June</v>
      </c>
      <c r="C7366" s="53">
        <f t="shared" si="239"/>
        <v>2009</v>
      </c>
      <c r="D7366" s="130" t="s">
        <v>136</v>
      </c>
      <c r="E7366" s="132">
        <v>15.509666666666668</v>
      </c>
    </row>
    <row r="7367" spans="1:5" ht="13.8" x14ac:dyDescent="0.25">
      <c r="A7367" s="47">
        <v>39973</v>
      </c>
      <c r="B7367" s="45" t="str">
        <f t="shared" si="238"/>
        <v>June</v>
      </c>
      <c r="C7367" s="53">
        <f t="shared" si="239"/>
        <v>2009</v>
      </c>
      <c r="D7367" s="43" t="s">
        <v>118</v>
      </c>
      <c r="E7367" s="132">
        <v>14.248499999999996</v>
      </c>
    </row>
    <row r="7368" spans="1:5" ht="13.8" x14ac:dyDescent="0.25">
      <c r="A7368" s="47">
        <v>39973</v>
      </c>
      <c r="B7368" s="45" t="str">
        <f t="shared" si="238"/>
        <v>June</v>
      </c>
      <c r="C7368" s="53">
        <f t="shared" si="239"/>
        <v>2009</v>
      </c>
      <c r="D7368" s="43" t="s">
        <v>102</v>
      </c>
      <c r="E7368" s="132">
        <v>14.060666666666666</v>
      </c>
    </row>
    <row r="7369" spans="1:5" ht="13.8" x14ac:dyDescent="0.25">
      <c r="A7369" s="47">
        <v>39973</v>
      </c>
      <c r="B7369" s="45" t="str">
        <f t="shared" si="238"/>
        <v>June</v>
      </c>
      <c r="C7369" s="53">
        <f t="shared" si="239"/>
        <v>2009</v>
      </c>
      <c r="D7369" s="43" t="s">
        <v>119</v>
      </c>
      <c r="E7369" s="132">
        <v>13.6045</v>
      </c>
    </row>
    <row r="7370" spans="1:5" ht="13.8" x14ac:dyDescent="0.25">
      <c r="A7370" s="47">
        <v>39973</v>
      </c>
      <c r="B7370" s="45" t="str">
        <f t="shared" si="238"/>
        <v>June</v>
      </c>
      <c r="C7370" s="53">
        <f t="shared" si="239"/>
        <v>2009</v>
      </c>
      <c r="D7370" s="43" t="s">
        <v>120</v>
      </c>
      <c r="E7370" s="132">
        <v>12.906833333333331</v>
      </c>
    </row>
    <row r="7371" spans="1:5" ht="13.8" x14ac:dyDescent="0.25">
      <c r="A7371" s="50">
        <v>39973</v>
      </c>
      <c r="B7371" s="45" t="str">
        <f t="shared" si="238"/>
        <v>June</v>
      </c>
      <c r="C7371" s="53">
        <f t="shared" si="239"/>
        <v>2009</v>
      </c>
      <c r="D7371" s="43" t="s">
        <v>103</v>
      </c>
      <c r="E7371" s="132">
        <v>12.450666666666667</v>
      </c>
    </row>
    <row r="7372" spans="1:5" ht="13.8" x14ac:dyDescent="0.25">
      <c r="A7372" s="47">
        <v>39973</v>
      </c>
      <c r="B7372" s="45" t="str">
        <f t="shared" si="238"/>
        <v>June</v>
      </c>
      <c r="C7372" s="53">
        <f t="shared" si="239"/>
        <v>2009</v>
      </c>
      <c r="D7372" s="43" t="s">
        <v>116</v>
      </c>
      <c r="E7372" s="132">
        <v>8.0465</v>
      </c>
    </row>
    <row r="7373" spans="1:5" ht="13.8" x14ac:dyDescent="0.25">
      <c r="A7373" s="47">
        <v>39973</v>
      </c>
      <c r="B7373" s="45" t="str">
        <f t="shared" si="238"/>
        <v>June</v>
      </c>
      <c r="C7373" s="53">
        <f t="shared" si="239"/>
        <v>2009</v>
      </c>
      <c r="D7373" s="43" t="s">
        <v>104</v>
      </c>
      <c r="E7373" s="132">
        <v>9.6144999999999996</v>
      </c>
    </row>
    <row r="7374" spans="1:5" ht="13.8" x14ac:dyDescent="0.25">
      <c r="A7374" s="47">
        <v>39973</v>
      </c>
      <c r="B7374" s="45" t="str">
        <f t="shared" si="238"/>
        <v>June</v>
      </c>
      <c r="C7374" s="53">
        <f t="shared" si="239"/>
        <v>2009</v>
      </c>
      <c r="D7374" s="43" t="s">
        <v>121</v>
      </c>
      <c r="E7374" s="132">
        <v>9.1429999999999989</v>
      </c>
    </row>
    <row r="7375" spans="1:5" ht="13.8" x14ac:dyDescent="0.25">
      <c r="A7375" s="47">
        <v>39973</v>
      </c>
      <c r="B7375" s="45" t="str">
        <f t="shared" si="238"/>
        <v>June</v>
      </c>
      <c r="C7375" s="53">
        <f t="shared" si="239"/>
        <v>2009</v>
      </c>
      <c r="D7375" s="43" t="s">
        <v>122</v>
      </c>
      <c r="E7375" s="132">
        <v>8.282</v>
      </c>
    </row>
    <row r="7376" spans="1:5" ht="13.8" x14ac:dyDescent="0.25">
      <c r="A7376" s="47">
        <v>39973</v>
      </c>
      <c r="B7376" s="45" t="str">
        <f t="shared" si="238"/>
        <v>June</v>
      </c>
      <c r="C7376" s="53">
        <f t="shared" si="239"/>
        <v>2009</v>
      </c>
      <c r="D7376" s="43" t="s">
        <v>123</v>
      </c>
      <c r="E7376" s="132">
        <v>8.1795000000000009</v>
      </c>
    </row>
    <row r="7377" spans="1:5" ht="13.8" x14ac:dyDescent="0.25">
      <c r="A7377" s="47">
        <v>39973</v>
      </c>
      <c r="B7377" s="45" t="str">
        <f t="shared" si="238"/>
        <v>June</v>
      </c>
      <c r="C7377" s="53">
        <f t="shared" si="239"/>
        <v>2009</v>
      </c>
      <c r="D7377" s="43" t="s">
        <v>99</v>
      </c>
      <c r="E7377" s="132">
        <v>7.03</v>
      </c>
    </row>
    <row r="7378" spans="1:5" ht="13.8" x14ac:dyDescent="0.25">
      <c r="A7378" s="47">
        <v>39973</v>
      </c>
      <c r="B7378" s="45" t="str">
        <f t="shared" si="238"/>
        <v>June</v>
      </c>
      <c r="C7378" s="53">
        <f t="shared" si="239"/>
        <v>2009</v>
      </c>
      <c r="D7378" s="43" t="s">
        <v>100</v>
      </c>
      <c r="E7378" s="132">
        <v>6.8449999999999998</v>
      </c>
    </row>
    <row r="7379" spans="1:5" ht="13.8" x14ac:dyDescent="0.25">
      <c r="A7379" s="47">
        <v>39973</v>
      </c>
      <c r="B7379" s="45" t="str">
        <f t="shared" si="238"/>
        <v>June</v>
      </c>
      <c r="C7379" s="53">
        <f t="shared" si="239"/>
        <v>2009</v>
      </c>
      <c r="D7379" s="43" t="s">
        <v>101</v>
      </c>
      <c r="E7379" s="132">
        <v>6.5489999999999995</v>
      </c>
    </row>
    <row r="7380" spans="1:5" ht="13.8" x14ac:dyDescent="0.25">
      <c r="A7380" s="47">
        <v>39973</v>
      </c>
      <c r="B7380" s="45" t="str">
        <f t="shared" si="238"/>
        <v>June</v>
      </c>
      <c r="C7380" s="53">
        <f t="shared" si="239"/>
        <v>2009</v>
      </c>
      <c r="D7380" s="43" t="s">
        <v>124</v>
      </c>
      <c r="E7380" s="132">
        <v>6.4934999999999992</v>
      </c>
    </row>
    <row r="7381" spans="1:5" ht="13.8" x14ac:dyDescent="0.25">
      <c r="A7381" s="47">
        <v>39973</v>
      </c>
      <c r="B7381" s="45" t="str">
        <f t="shared" si="238"/>
        <v>June</v>
      </c>
      <c r="C7381" s="53">
        <f t="shared" si="239"/>
        <v>2009</v>
      </c>
      <c r="D7381" s="43" t="s">
        <v>125</v>
      </c>
      <c r="E7381" s="132">
        <v>5.8090000000000002</v>
      </c>
    </row>
    <row r="7382" spans="1:5" ht="13.8" x14ac:dyDescent="0.25">
      <c r="A7382" s="47">
        <v>39973</v>
      </c>
      <c r="B7382" s="45" t="str">
        <f t="shared" si="238"/>
        <v>June</v>
      </c>
      <c r="C7382" s="53">
        <f t="shared" si="239"/>
        <v>2009</v>
      </c>
      <c r="D7382" s="43" t="s">
        <v>126</v>
      </c>
      <c r="E7382" s="132">
        <v>6.2790000000000008</v>
      </c>
    </row>
    <row r="7383" spans="1:5" ht="13.8" x14ac:dyDescent="0.25">
      <c r="A7383" s="47">
        <v>39973</v>
      </c>
      <c r="B7383" s="45" t="str">
        <f t="shared" si="238"/>
        <v>June</v>
      </c>
      <c r="C7383" s="53">
        <f t="shared" si="239"/>
        <v>2009</v>
      </c>
      <c r="D7383" s="43" t="s">
        <v>127</v>
      </c>
      <c r="E7383" s="132">
        <v>6.2744999999999997</v>
      </c>
    </row>
    <row r="7384" spans="1:5" ht="13.8" x14ac:dyDescent="0.25">
      <c r="A7384" s="50">
        <v>39973</v>
      </c>
      <c r="B7384" s="45" t="str">
        <f t="shared" si="238"/>
        <v>June</v>
      </c>
      <c r="C7384" s="53">
        <f t="shared" si="239"/>
        <v>2009</v>
      </c>
      <c r="D7384" s="43" t="s">
        <v>105</v>
      </c>
      <c r="E7384" s="132">
        <v>4.5695000000000006</v>
      </c>
    </row>
    <row r="7385" spans="1:5" ht="13.8" x14ac:dyDescent="0.25">
      <c r="A7385" s="47">
        <v>39973</v>
      </c>
      <c r="B7385" s="45" t="str">
        <f t="shared" si="238"/>
        <v>June</v>
      </c>
      <c r="C7385" s="53">
        <f t="shared" si="239"/>
        <v>2009</v>
      </c>
      <c r="D7385" s="43" t="s">
        <v>128</v>
      </c>
      <c r="E7385" s="132">
        <v>6.5264999999999995</v>
      </c>
    </row>
    <row r="7386" spans="1:5" ht="13.8" x14ac:dyDescent="0.25">
      <c r="A7386" s="47">
        <v>39980</v>
      </c>
      <c r="B7386" s="45" t="str">
        <f t="shared" si="238"/>
        <v>June</v>
      </c>
      <c r="C7386" s="53">
        <f t="shared" si="239"/>
        <v>2009</v>
      </c>
      <c r="D7386" s="43" t="s">
        <v>131</v>
      </c>
      <c r="E7386" s="132">
        <v>21.768166666666669</v>
      </c>
    </row>
    <row r="7387" spans="1:5" ht="13.8" x14ac:dyDescent="0.25">
      <c r="A7387" s="47">
        <v>39980</v>
      </c>
      <c r="B7387" s="45" t="str">
        <f t="shared" si="238"/>
        <v>June</v>
      </c>
      <c r="C7387" s="53">
        <f t="shared" si="239"/>
        <v>2009</v>
      </c>
      <c r="D7387" s="43" t="s">
        <v>115</v>
      </c>
      <c r="E7387" s="132">
        <v>18.149999999999999</v>
      </c>
    </row>
    <row r="7388" spans="1:5" ht="13.8" x14ac:dyDescent="0.25">
      <c r="A7388" s="47">
        <v>39980</v>
      </c>
      <c r="B7388" s="45" t="str">
        <f t="shared" si="238"/>
        <v>June</v>
      </c>
      <c r="C7388" s="53">
        <f t="shared" si="239"/>
        <v>2009</v>
      </c>
      <c r="D7388" s="43" t="s">
        <v>95</v>
      </c>
      <c r="E7388" s="132">
        <v>16.093000000000004</v>
      </c>
    </row>
    <row r="7389" spans="1:5" ht="13.8" x14ac:dyDescent="0.25">
      <c r="A7389" s="47">
        <v>39980</v>
      </c>
      <c r="B7389" s="45" t="str">
        <f t="shared" si="238"/>
        <v>June</v>
      </c>
      <c r="C7389" s="53">
        <f t="shared" si="239"/>
        <v>2009</v>
      </c>
      <c r="D7389" s="43" t="s">
        <v>96</v>
      </c>
      <c r="E7389" s="132">
        <v>15.367000000000001</v>
      </c>
    </row>
    <row r="7390" spans="1:5" ht="13.8" x14ac:dyDescent="0.25">
      <c r="A7390" s="47">
        <v>39980</v>
      </c>
      <c r="B7390" s="45" t="str">
        <f t="shared" si="238"/>
        <v>June</v>
      </c>
      <c r="C7390" s="53">
        <f t="shared" si="239"/>
        <v>2009</v>
      </c>
      <c r="D7390" s="43" t="s">
        <v>97</v>
      </c>
      <c r="E7390" s="132">
        <v>14.640999999999998</v>
      </c>
    </row>
    <row r="7391" spans="1:5" ht="13.8" x14ac:dyDescent="0.25">
      <c r="A7391" s="47">
        <v>39980</v>
      </c>
      <c r="B7391" s="45" t="str">
        <f t="shared" si="238"/>
        <v>June</v>
      </c>
      <c r="C7391" s="53">
        <f t="shared" si="239"/>
        <v>2009</v>
      </c>
      <c r="D7391" s="43" t="s">
        <v>98</v>
      </c>
      <c r="E7391" s="132">
        <v>11.494999999999999</v>
      </c>
    </row>
    <row r="7392" spans="1:5" ht="15.6" x14ac:dyDescent="0.3">
      <c r="A7392" s="47">
        <v>39980</v>
      </c>
      <c r="B7392" s="45" t="str">
        <f t="shared" si="238"/>
        <v>June</v>
      </c>
      <c r="C7392" s="53">
        <f t="shared" si="239"/>
        <v>2009</v>
      </c>
      <c r="D7392" s="130" t="s">
        <v>136</v>
      </c>
      <c r="E7392" s="132">
        <v>16.762</v>
      </c>
    </row>
    <row r="7393" spans="1:5" ht="13.8" x14ac:dyDescent="0.25">
      <c r="A7393" s="47">
        <v>39980</v>
      </c>
      <c r="B7393" s="45" t="str">
        <f t="shared" si="238"/>
        <v>June</v>
      </c>
      <c r="C7393" s="53">
        <f t="shared" si="239"/>
        <v>2009</v>
      </c>
      <c r="D7393" s="43" t="s">
        <v>118</v>
      </c>
      <c r="E7393" s="132">
        <v>15.398999999999999</v>
      </c>
    </row>
    <row r="7394" spans="1:5" ht="13.8" x14ac:dyDescent="0.25">
      <c r="A7394" s="47">
        <v>39980</v>
      </c>
      <c r="B7394" s="45" t="str">
        <f t="shared" si="238"/>
        <v>June</v>
      </c>
      <c r="C7394" s="53">
        <f t="shared" si="239"/>
        <v>2009</v>
      </c>
      <c r="D7394" s="43" t="s">
        <v>102</v>
      </c>
      <c r="E7394" s="132">
        <v>15.196000000000002</v>
      </c>
    </row>
    <row r="7395" spans="1:5" ht="13.8" x14ac:dyDescent="0.25">
      <c r="A7395" s="47">
        <v>39980</v>
      </c>
      <c r="B7395" s="45" t="str">
        <f t="shared" si="238"/>
        <v>June</v>
      </c>
      <c r="C7395" s="53">
        <f t="shared" si="239"/>
        <v>2009</v>
      </c>
      <c r="D7395" s="43" t="s">
        <v>119</v>
      </c>
      <c r="E7395" s="132">
        <v>14.703000000000001</v>
      </c>
    </row>
    <row r="7396" spans="1:5" ht="13.8" x14ac:dyDescent="0.25">
      <c r="A7396" s="50">
        <v>39980</v>
      </c>
      <c r="B7396" s="45" t="str">
        <f t="shared" si="238"/>
        <v>June</v>
      </c>
      <c r="C7396" s="53">
        <f t="shared" si="239"/>
        <v>2009</v>
      </c>
      <c r="D7396" s="43" t="s">
        <v>120</v>
      </c>
      <c r="E7396" s="132">
        <v>13.948999999999998</v>
      </c>
    </row>
    <row r="7397" spans="1:5" ht="13.8" x14ac:dyDescent="0.25">
      <c r="A7397" s="47">
        <v>39980</v>
      </c>
      <c r="B7397" s="45" t="str">
        <f t="shared" ref="B7397:B7458" si="240">TEXT(A7397,"mmmm")</f>
        <v>June</v>
      </c>
      <c r="C7397" s="53">
        <f t="shared" ref="C7397:C7458" si="241">YEAR(A7397)</f>
        <v>2009</v>
      </c>
      <c r="D7397" s="43" t="s">
        <v>103</v>
      </c>
      <c r="E7397" s="132">
        <v>13.456</v>
      </c>
    </row>
    <row r="7398" spans="1:5" ht="13.8" x14ac:dyDescent="0.25">
      <c r="A7398" s="47">
        <v>39980</v>
      </c>
      <c r="B7398" s="45" t="str">
        <f t="shared" si="240"/>
        <v>June</v>
      </c>
      <c r="C7398" s="53">
        <f t="shared" si="241"/>
        <v>2009</v>
      </c>
      <c r="D7398" s="43" t="s">
        <v>116</v>
      </c>
      <c r="E7398" s="132">
        <v>8.0298750000000005</v>
      </c>
    </row>
    <row r="7399" spans="1:5" ht="13.8" x14ac:dyDescent="0.25">
      <c r="A7399" s="47">
        <v>39980</v>
      </c>
      <c r="B7399" s="45" t="str">
        <f t="shared" si="240"/>
        <v>June</v>
      </c>
      <c r="C7399" s="53">
        <f t="shared" si="241"/>
        <v>2009</v>
      </c>
      <c r="D7399" s="43" t="s">
        <v>104</v>
      </c>
      <c r="E7399" s="132">
        <v>9.6144999999999996</v>
      </c>
    </row>
    <row r="7400" spans="1:5" ht="13.8" x14ac:dyDescent="0.25">
      <c r="A7400" s="47">
        <v>39980</v>
      </c>
      <c r="B7400" s="45" t="str">
        <f t="shared" si="240"/>
        <v>June</v>
      </c>
      <c r="C7400" s="53">
        <f t="shared" si="241"/>
        <v>2009</v>
      </c>
      <c r="D7400" s="43" t="s">
        <v>121</v>
      </c>
      <c r="E7400" s="132">
        <v>9.1429999999999989</v>
      </c>
    </row>
    <row r="7401" spans="1:5" ht="13.8" x14ac:dyDescent="0.25">
      <c r="A7401" s="47">
        <v>39980</v>
      </c>
      <c r="B7401" s="45" t="str">
        <f t="shared" si="240"/>
        <v>June</v>
      </c>
      <c r="C7401" s="53">
        <f t="shared" si="241"/>
        <v>2009</v>
      </c>
      <c r="D7401" s="43" t="s">
        <v>122</v>
      </c>
      <c r="E7401" s="132">
        <v>8.282</v>
      </c>
    </row>
    <row r="7402" spans="1:5" ht="13.8" x14ac:dyDescent="0.25">
      <c r="A7402" s="47">
        <v>39980</v>
      </c>
      <c r="B7402" s="45" t="str">
        <f t="shared" si="240"/>
        <v>June</v>
      </c>
      <c r="C7402" s="53">
        <f t="shared" si="241"/>
        <v>2009</v>
      </c>
      <c r="D7402" s="43" t="s">
        <v>123</v>
      </c>
      <c r="E7402" s="132">
        <v>8.1795000000000009</v>
      </c>
    </row>
    <row r="7403" spans="1:5" ht="13.8" x14ac:dyDescent="0.25">
      <c r="A7403" s="47">
        <v>39980</v>
      </c>
      <c r="B7403" s="45" t="str">
        <f t="shared" si="240"/>
        <v>June</v>
      </c>
      <c r="C7403" s="53">
        <f t="shared" si="241"/>
        <v>2009</v>
      </c>
      <c r="D7403" s="43" t="s">
        <v>99</v>
      </c>
      <c r="E7403" s="132">
        <v>6.8875000000000002</v>
      </c>
    </row>
    <row r="7404" spans="1:5" ht="13.8" x14ac:dyDescent="0.25">
      <c r="A7404" s="47">
        <v>39980</v>
      </c>
      <c r="B7404" s="45" t="str">
        <f t="shared" si="240"/>
        <v>June</v>
      </c>
      <c r="C7404" s="53">
        <f t="shared" si="241"/>
        <v>2009</v>
      </c>
      <c r="D7404" s="43" t="s">
        <v>100</v>
      </c>
      <c r="E7404" s="132">
        <v>6.7062499999999998</v>
      </c>
    </row>
    <row r="7405" spans="1:5" ht="13.8" x14ac:dyDescent="0.25">
      <c r="A7405" s="47">
        <v>39980</v>
      </c>
      <c r="B7405" s="45" t="str">
        <f t="shared" si="240"/>
        <v>June</v>
      </c>
      <c r="C7405" s="53">
        <f t="shared" si="241"/>
        <v>2009</v>
      </c>
      <c r="D7405" s="43" t="s">
        <v>101</v>
      </c>
      <c r="E7405" s="132">
        <v>6.4162499999999998</v>
      </c>
    </row>
    <row r="7406" spans="1:5" ht="13.8" x14ac:dyDescent="0.25">
      <c r="A7406" s="47">
        <v>39980</v>
      </c>
      <c r="B7406" s="45" t="str">
        <f t="shared" si="240"/>
        <v>June</v>
      </c>
      <c r="C7406" s="53">
        <f t="shared" si="241"/>
        <v>2009</v>
      </c>
      <c r="D7406" s="43" t="s">
        <v>124</v>
      </c>
      <c r="E7406" s="132">
        <v>6.3618750000000004</v>
      </c>
    </row>
    <row r="7407" spans="1:5" ht="13.8" x14ac:dyDescent="0.25">
      <c r="A7407" s="47">
        <v>39980</v>
      </c>
      <c r="B7407" s="45" t="str">
        <f t="shared" si="240"/>
        <v>June</v>
      </c>
      <c r="C7407" s="53">
        <f t="shared" si="241"/>
        <v>2009</v>
      </c>
      <c r="D7407" s="43" t="s">
        <v>125</v>
      </c>
      <c r="E7407" s="132">
        <v>5.6912500000000001</v>
      </c>
    </row>
    <row r="7408" spans="1:5" ht="13.8" x14ac:dyDescent="0.25">
      <c r="A7408" s="47">
        <v>39980</v>
      </c>
      <c r="B7408" s="45" t="str">
        <f t="shared" si="240"/>
        <v>June</v>
      </c>
      <c r="C7408" s="53">
        <f t="shared" si="241"/>
        <v>2009</v>
      </c>
      <c r="D7408" s="43" t="s">
        <v>126</v>
      </c>
      <c r="E7408" s="132">
        <v>6.1668750000000001</v>
      </c>
    </row>
    <row r="7409" spans="1:5" ht="13.8" x14ac:dyDescent="0.25">
      <c r="A7409" s="50">
        <v>39980</v>
      </c>
      <c r="B7409" s="45" t="str">
        <f t="shared" si="240"/>
        <v>June</v>
      </c>
      <c r="C7409" s="53">
        <f t="shared" si="241"/>
        <v>2009</v>
      </c>
      <c r="D7409" s="43" t="s">
        <v>127</v>
      </c>
      <c r="E7409" s="132">
        <v>6.1743750000000004</v>
      </c>
    </row>
    <row r="7410" spans="1:5" ht="13.8" x14ac:dyDescent="0.25">
      <c r="A7410" s="47">
        <v>39980</v>
      </c>
      <c r="B7410" s="45" t="str">
        <f t="shared" si="240"/>
        <v>June</v>
      </c>
      <c r="C7410" s="53">
        <f t="shared" si="241"/>
        <v>2009</v>
      </c>
      <c r="D7410" s="43" t="s">
        <v>105</v>
      </c>
      <c r="E7410" s="132">
        <v>4.4768750000000006</v>
      </c>
    </row>
    <row r="7411" spans="1:5" ht="13.8" x14ac:dyDescent="0.25">
      <c r="A7411" s="47">
        <v>39980</v>
      </c>
      <c r="B7411" s="45" t="str">
        <f t="shared" si="240"/>
        <v>June</v>
      </c>
      <c r="C7411" s="53">
        <f t="shared" si="241"/>
        <v>2009</v>
      </c>
      <c r="D7411" s="43" t="s">
        <v>128</v>
      </c>
      <c r="E7411" s="132">
        <v>6.4406249999999998</v>
      </c>
    </row>
    <row r="7412" spans="1:5" ht="13.8" x14ac:dyDescent="0.25">
      <c r="A7412" s="47">
        <v>39987</v>
      </c>
      <c r="B7412" s="45" t="str">
        <f t="shared" si="240"/>
        <v>June</v>
      </c>
      <c r="C7412" s="53">
        <f t="shared" si="241"/>
        <v>2009</v>
      </c>
      <c r="D7412" s="43" t="s">
        <v>131</v>
      </c>
      <c r="E7412" s="132">
        <v>20.736499999999999</v>
      </c>
    </row>
    <row r="7413" spans="1:5" ht="13.8" x14ac:dyDescent="0.25">
      <c r="A7413" s="47">
        <v>39987</v>
      </c>
      <c r="B7413" s="45" t="str">
        <f t="shared" si="240"/>
        <v>June</v>
      </c>
      <c r="C7413" s="53">
        <f t="shared" si="241"/>
        <v>2009</v>
      </c>
      <c r="D7413" s="43" t="s">
        <v>115</v>
      </c>
      <c r="E7413" s="132">
        <v>17.100000000000001</v>
      </c>
    </row>
    <row r="7414" spans="1:5" ht="13.8" x14ac:dyDescent="0.25">
      <c r="A7414" s="47">
        <v>39987</v>
      </c>
      <c r="B7414" s="45" t="str">
        <f t="shared" si="240"/>
        <v>June</v>
      </c>
      <c r="C7414" s="53">
        <f t="shared" si="241"/>
        <v>2009</v>
      </c>
      <c r="D7414" s="43" t="s">
        <v>95</v>
      </c>
      <c r="E7414" s="132">
        <v>15.162000000000001</v>
      </c>
    </row>
    <row r="7415" spans="1:5" ht="13.8" x14ac:dyDescent="0.25">
      <c r="A7415" s="47">
        <v>39987</v>
      </c>
      <c r="B7415" s="45" t="str">
        <f t="shared" si="240"/>
        <v>June</v>
      </c>
      <c r="C7415" s="53">
        <f t="shared" si="241"/>
        <v>2009</v>
      </c>
      <c r="D7415" s="43" t="s">
        <v>96</v>
      </c>
      <c r="E7415" s="132">
        <v>14.478</v>
      </c>
    </row>
    <row r="7416" spans="1:5" ht="13.8" x14ac:dyDescent="0.25">
      <c r="A7416" s="47">
        <v>39987</v>
      </c>
      <c r="B7416" s="45" t="str">
        <f t="shared" si="240"/>
        <v>June</v>
      </c>
      <c r="C7416" s="53">
        <f t="shared" si="241"/>
        <v>2009</v>
      </c>
      <c r="D7416" s="43" t="s">
        <v>97</v>
      </c>
      <c r="E7416" s="132">
        <v>13.793999999999999</v>
      </c>
    </row>
    <row r="7417" spans="1:5" ht="13.8" x14ac:dyDescent="0.25">
      <c r="A7417" s="47">
        <v>39987</v>
      </c>
      <c r="B7417" s="45" t="str">
        <f t="shared" si="240"/>
        <v>June</v>
      </c>
      <c r="C7417" s="53">
        <f t="shared" si="241"/>
        <v>2009</v>
      </c>
      <c r="D7417" s="43" t="s">
        <v>98</v>
      </c>
      <c r="E7417" s="132">
        <v>10.83</v>
      </c>
    </row>
    <row r="7418" spans="1:5" ht="15.6" x14ac:dyDescent="0.3">
      <c r="A7418" s="47">
        <v>39987</v>
      </c>
      <c r="B7418" s="45" t="str">
        <f t="shared" si="240"/>
        <v>June</v>
      </c>
      <c r="C7418" s="53">
        <f t="shared" si="241"/>
        <v>2009</v>
      </c>
      <c r="D7418" s="130" t="s">
        <v>136</v>
      </c>
      <c r="E7418" s="132">
        <v>15.967250000000002</v>
      </c>
    </row>
    <row r="7419" spans="1:5" ht="13.8" x14ac:dyDescent="0.25">
      <c r="A7419" s="47">
        <v>39987</v>
      </c>
      <c r="B7419" s="45" t="str">
        <f t="shared" si="240"/>
        <v>June</v>
      </c>
      <c r="C7419" s="53">
        <f t="shared" si="241"/>
        <v>2009</v>
      </c>
      <c r="D7419" s="43" t="s">
        <v>118</v>
      </c>
      <c r="E7419" s="132">
        <v>14.668874999999998</v>
      </c>
    </row>
    <row r="7420" spans="1:5" ht="13.8" x14ac:dyDescent="0.25">
      <c r="A7420" s="47">
        <v>39987</v>
      </c>
      <c r="B7420" s="45" t="str">
        <f t="shared" si="240"/>
        <v>June</v>
      </c>
      <c r="C7420" s="53">
        <f t="shared" si="241"/>
        <v>2009</v>
      </c>
      <c r="D7420" s="43" t="s">
        <v>102</v>
      </c>
      <c r="E7420" s="132">
        <v>14.4755</v>
      </c>
    </row>
    <row r="7421" spans="1:5" ht="13.8" x14ac:dyDescent="0.25">
      <c r="A7421" s="47">
        <v>39987</v>
      </c>
      <c r="B7421" s="45" t="str">
        <f t="shared" si="240"/>
        <v>June</v>
      </c>
      <c r="C7421" s="53">
        <f t="shared" si="241"/>
        <v>2009</v>
      </c>
      <c r="D7421" s="43" t="s">
        <v>119</v>
      </c>
      <c r="E7421" s="132">
        <v>14.005875000000001</v>
      </c>
    </row>
    <row r="7422" spans="1:5" ht="13.8" x14ac:dyDescent="0.25">
      <c r="A7422" s="47">
        <v>39987</v>
      </c>
      <c r="B7422" s="45" t="str">
        <f t="shared" si="240"/>
        <v>June</v>
      </c>
      <c r="C7422" s="53">
        <f t="shared" si="241"/>
        <v>2009</v>
      </c>
      <c r="D7422" s="43" t="s">
        <v>120</v>
      </c>
      <c r="E7422" s="132">
        <v>13.287624999999998</v>
      </c>
    </row>
    <row r="7423" spans="1:5" ht="13.8" x14ac:dyDescent="0.25">
      <c r="A7423" s="47">
        <v>39987</v>
      </c>
      <c r="B7423" s="45" t="str">
        <f t="shared" si="240"/>
        <v>June</v>
      </c>
      <c r="C7423" s="53">
        <f t="shared" si="241"/>
        <v>2009</v>
      </c>
      <c r="D7423" s="43" t="s">
        <v>103</v>
      </c>
      <c r="E7423" s="132">
        <v>12.818</v>
      </c>
    </row>
    <row r="7424" spans="1:5" ht="13.8" x14ac:dyDescent="0.25">
      <c r="A7424" s="47">
        <v>39987</v>
      </c>
      <c r="B7424" s="45" t="str">
        <f t="shared" si="240"/>
        <v>June</v>
      </c>
      <c r="C7424" s="53">
        <f t="shared" si="241"/>
        <v>2009</v>
      </c>
      <c r="D7424" s="43" t="s">
        <v>116</v>
      </c>
      <c r="E7424" s="132">
        <v>7.6807500000000006</v>
      </c>
    </row>
    <row r="7425" spans="1:5" ht="13.8" x14ac:dyDescent="0.25">
      <c r="A7425" s="47">
        <v>39987</v>
      </c>
      <c r="B7425" s="45" t="str">
        <f t="shared" si="240"/>
        <v>June</v>
      </c>
      <c r="C7425" s="53">
        <f t="shared" si="241"/>
        <v>2009</v>
      </c>
      <c r="D7425" s="43" t="s">
        <v>104</v>
      </c>
      <c r="E7425" s="132">
        <v>9.3213749999999997</v>
      </c>
    </row>
    <row r="7426" spans="1:5" ht="13.8" x14ac:dyDescent="0.25">
      <c r="A7426" s="47">
        <v>39987</v>
      </c>
      <c r="B7426" s="45" t="str">
        <f t="shared" si="240"/>
        <v>June</v>
      </c>
      <c r="C7426" s="53">
        <f t="shared" si="241"/>
        <v>2009</v>
      </c>
      <c r="D7426" s="43" t="s">
        <v>121</v>
      </c>
      <c r="E7426" s="132">
        <v>8.8642500000000002</v>
      </c>
    </row>
    <row r="7427" spans="1:5" ht="13.8" x14ac:dyDescent="0.25">
      <c r="A7427" s="47">
        <v>39987</v>
      </c>
      <c r="B7427" s="45" t="str">
        <f t="shared" si="240"/>
        <v>June</v>
      </c>
      <c r="C7427" s="53">
        <f t="shared" si="241"/>
        <v>2009</v>
      </c>
      <c r="D7427" s="43" t="s">
        <v>122</v>
      </c>
      <c r="E7427" s="132">
        <v>8.0295000000000005</v>
      </c>
    </row>
    <row r="7428" spans="1:5" ht="13.8" x14ac:dyDescent="0.25">
      <c r="A7428" s="47">
        <v>39987</v>
      </c>
      <c r="B7428" s="45" t="str">
        <f t="shared" si="240"/>
        <v>June</v>
      </c>
      <c r="C7428" s="53">
        <f t="shared" si="241"/>
        <v>2009</v>
      </c>
      <c r="D7428" s="43" t="s">
        <v>123</v>
      </c>
      <c r="E7428" s="132">
        <v>7.9301250000000003</v>
      </c>
    </row>
    <row r="7429" spans="1:5" ht="13.8" x14ac:dyDescent="0.25">
      <c r="A7429" s="47">
        <v>39987</v>
      </c>
      <c r="B7429" s="45" t="str">
        <f t="shared" si="240"/>
        <v>June</v>
      </c>
      <c r="C7429" s="53">
        <f t="shared" si="241"/>
        <v>2009</v>
      </c>
      <c r="D7429" s="43" t="s">
        <v>99</v>
      </c>
      <c r="E7429" s="132">
        <v>6.6974999999999998</v>
      </c>
    </row>
    <row r="7430" spans="1:5" ht="13.8" x14ac:dyDescent="0.25">
      <c r="A7430" s="47">
        <v>39987</v>
      </c>
      <c r="B7430" s="45" t="str">
        <f t="shared" si="240"/>
        <v>June</v>
      </c>
      <c r="C7430" s="53">
        <f t="shared" si="241"/>
        <v>2009</v>
      </c>
      <c r="D7430" s="43" t="s">
        <v>100</v>
      </c>
      <c r="E7430" s="132">
        <v>6.5212500000000002</v>
      </c>
    </row>
    <row r="7431" spans="1:5" ht="13.8" x14ac:dyDescent="0.25">
      <c r="A7431" s="47">
        <v>39987</v>
      </c>
      <c r="B7431" s="45" t="str">
        <f t="shared" si="240"/>
        <v>June</v>
      </c>
      <c r="C7431" s="53">
        <f t="shared" si="241"/>
        <v>2009</v>
      </c>
      <c r="D7431" s="43" t="s">
        <v>101</v>
      </c>
      <c r="E7431" s="132">
        <v>6.2392499999999993</v>
      </c>
    </row>
    <row r="7432" spans="1:5" ht="13.8" x14ac:dyDescent="0.25">
      <c r="A7432" s="47">
        <v>39987</v>
      </c>
      <c r="B7432" s="45" t="str">
        <f t="shared" si="240"/>
        <v>June</v>
      </c>
      <c r="C7432" s="53">
        <f t="shared" si="241"/>
        <v>2009</v>
      </c>
      <c r="D7432" s="43" t="s">
        <v>124</v>
      </c>
      <c r="E7432" s="132">
        <v>6.1863749999999991</v>
      </c>
    </row>
    <row r="7433" spans="1:5" ht="13.8" x14ac:dyDescent="0.25">
      <c r="A7433" s="47">
        <v>39987</v>
      </c>
      <c r="B7433" s="45" t="str">
        <f t="shared" si="240"/>
        <v>June</v>
      </c>
      <c r="C7433" s="53">
        <f t="shared" si="241"/>
        <v>2009</v>
      </c>
      <c r="D7433" s="43" t="s">
        <v>125</v>
      </c>
      <c r="E7433" s="132">
        <v>5.534250000000001</v>
      </c>
    </row>
    <row r="7434" spans="1:5" ht="13.8" x14ac:dyDescent="0.25">
      <c r="A7434" s="47">
        <v>39987</v>
      </c>
      <c r="B7434" s="45" t="str">
        <f t="shared" si="240"/>
        <v>June</v>
      </c>
      <c r="C7434" s="53">
        <f t="shared" si="241"/>
        <v>2009</v>
      </c>
      <c r="D7434" s="43" t="s">
        <v>126</v>
      </c>
      <c r="E7434" s="132">
        <v>6.0173750000000004</v>
      </c>
    </row>
    <row r="7435" spans="1:5" ht="13.8" x14ac:dyDescent="0.25">
      <c r="A7435" s="47">
        <v>39987</v>
      </c>
      <c r="B7435" s="45" t="str">
        <f t="shared" si="240"/>
        <v>June</v>
      </c>
      <c r="C7435" s="53">
        <f t="shared" si="241"/>
        <v>2009</v>
      </c>
      <c r="D7435" s="43" t="s">
        <v>127</v>
      </c>
      <c r="E7435" s="132">
        <v>6.0408749999999998</v>
      </c>
    </row>
    <row r="7436" spans="1:5" ht="13.8" x14ac:dyDescent="0.25">
      <c r="A7436" s="47">
        <v>39987</v>
      </c>
      <c r="B7436" s="45" t="str">
        <f t="shared" si="240"/>
        <v>June</v>
      </c>
      <c r="C7436" s="53">
        <f t="shared" si="241"/>
        <v>2009</v>
      </c>
      <c r="D7436" s="43" t="s">
        <v>105</v>
      </c>
      <c r="E7436" s="132">
        <v>4.3533750000000007</v>
      </c>
    </row>
    <row r="7437" spans="1:5" ht="13.8" x14ac:dyDescent="0.25">
      <c r="A7437" s="47">
        <v>39987</v>
      </c>
      <c r="B7437" s="45" t="str">
        <f t="shared" si="240"/>
        <v>June</v>
      </c>
      <c r="C7437" s="53">
        <f t="shared" si="241"/>
        <v>2009</v>
      </c>
      <c r="D7437" s="43" t="s">
        <v>128</v>
      </c>
      <c r="E7437" s="132">
        <v>6.3261249999999993</v>
      </c>
    </row>
    <row r="7438" spans="1:5" ht="13.8" x14ac:dyDescent="0.25">
      <c r="A7438" s="47">
        <v>39994</v>
      </c>
      <c r="B7438" s="45" t="str">
        <f t="shared" si="240"/>
        <v>June</v>
      </c>
      <c r="C7438" s="53">
        <f t="shared" si="241"/>
        <v>2009</v>
      </c>
      <c r="D7438" s="43" t="s">
        <v>131</v>
      </c>
      <c r="E7438" s="132">
        <v>19.684200000000001</v>
      </c>
    </row>
    <row r="7439" spans="1:5" ht="13.8" x14ac:dyDescent="0.25">
      <c r="A7439" s="47">
        <v>39994</v>
      </c>
      <c r="B7439" s="45" t="str">
        <f t="shared" si="240"/>
        <v>June</v>
      </c>
      <c r="C7439" s="53">
        <f t="shared" si="241"/>
        <v>2009</v>
      </c>
      <c r="D7439" s="43" t="s">
        <v>115</v>
      </c>
      <c r="E7439" s="132">
        <v>16.260000000000002</v>
      </c>
    </row>
    <row r="7440" spans="1:5" ht="13.8" x14ac:dyDescent="0.25">
      <c r="A7440" s="47">
        <v>39994</v>
      </c>
      <c r="B7440" s="45" t="str">
        <f t="shared" si="240"/>
        <v>June</v>
      </c>
      <c r="C7440" s="53">
        <f t="shared" si="241"/>
        <v>2009</v>
      </c>
      <c r="D7440" s="43" t="s">
        <v>95</v>
      </c>
      <c r="E7440" s="132">
        <v>14.417200000000001</v>
      </c>
    </row>
    <row r="7441" spans="1:5" ht="13.8" x14ac:dyDescent="0.25">
      <c r="A7441" s="47">
        <v>39994</v>
      </c>
      <c r="B7441" s="45" t="str">
        <f t="shared" si="240"/>
        <v>June</v>
      </c>
      <c r="C7441" s="53">
        <f t="shared" si="241"/>
        <v>2009</v>
      </c>
      <c r="D7441" s="43" t="s">
        <v>96</v>
      </c>
      <c r="E7441" s="132">
        <v>13.7668</v>
      </c>
    </row>
    <row r="7442" spans="1:5" ht="13.8" x14ac:dyDescent="0.25">
      <c r="A7442" s="47">
        <v>39994</v>
      </c>
      <c r="B7442" s="45" t="str">
        <f t="shared" si="240"/>
        <v>June</v>
      </c>
      <c r="C7442" s="53">
        <f t="shared" si="241"/>
        <v>2009</v>
      </c>
      <c r="D7442" s="43" t="s">
        <v>97</v>
      </c>
      <c r="E7442" s="132">
        <v>13.116399999999999</v>
      </c>
    </row>
    <row r="7443" spans="1:5" ht="13.8" x14ac:dyDescent="0.25">
      <c r="A7443" s="47">
        <v>39994</v>
      </c>
      <c r="B7443" s="45" t="str">
        <f t="shared" si="240"/>
        <v>June</v>
      </c>
      <c r="C7443" s="53">
        <f t="shared" si="241"/>
        <v>2009</v>
      </c>
      <c r="D7443" s="43" t="s">
        <v>98</v>
      </c>
      <c r="E7443" s="132">
        <v>10.298</v>
      </c>
    </row>
    <row r="7444" spans="1:5" ht="15.6" x14ac:dyDescent="0.3">
      <c r="A7444" s="47">
        <v>39994</v>
      </c>
      <c r="B7444" s="45" t="str">
        <f t="shared" si="240"/>
        <v>June</v>
      </c>
      <c r="C7444" s="53">
        <f t="shared" si="241"/>
        <v>2009</v>
      </c>
      <c r="D7444" s="130" t="s">
        <v>136</v>
      </c>
      <c r="E7444" s="132">
        <v>15.201400000000001</v>
      </c>
    </row>
    <row r="7445" spans="1:5" ht="13.8" x14ac:dyDescent="0.25">
      <c r="A7445" s="47">
        <v>39994</v>
      </c>
      <c r="B7445" s="45" t="str">
        <f t="shared" si="240"/>
        <v>June</v>
      </c>
      <c r="C7445" s="53">
        <f t="shared" si="241"/>
        <v>2009</v>
      </c>
      <c r="D7445" s="43" t="s">
        <v>118</v>
      </c>
      <c r="E7445" s="132">
        <v>13.965299999999999</v>
      </c>
    </row>
    <row r="7446" spans="1:5" ht="13.8" x14ac:dyDescent="0.25">
      <c r="A7446" s="47">
        <v>39994</v>
      </c>
      <c r="B7446" s="45" t="str">
        <f t="shared" si="240"/>
        <v>June</v>
      </c>
      <c r="C7446" s="53">
        <f t="shared" si="241"/>
        <v>2009</v>
      </c>
      <c r="D7446" s="43" t="s">
        <v>102</v>
      </c>
      <c r="E7446" s="132">
        <v>13.781200000000002</v>
      </c>
    </row>
    <row r="7447" spans="1:5" ht="13.8" x14ac:dyDescent="0.25">
      <c r="A7447" s="47">
        <v>39994</v>
      </c>
      <c r="B7447" s="45" t="str">
        <f t="shared" si="240"/>
        <v>June</v>
      </c>
      <c r="C7447" s="53">
        <f t="shared" si="241"/>
        <v>2009</v>
      </c>
      <c r="D7447" s="43" t="s">
        <v>119</v>
      </c>
      <c r="E7447" s="132">
        <v>13.334100000000001</v>
      </c>
    </row>
    <row r="7448" spans="1:5" ht="13.8" x14ac:dyDescent="0.25">
      <c r="A7448" s="47">
        <v>39994</v>
      </c>
      <c r="B7448" s="45" t="str">
        <f t="shared" si="240"/>
        <v>June</v>
      </c>
      <c r="C7448" s="53">
        <f t="shared" si="241"/>
        <v>2009</v>
      </c>
      <c r="D7448" s="43" t="s">
        <v>120</v>
      </c>
      <c r="E7448" s="132">
        <v>12.6503</v>
      </c>
    </row>
    <row r="7449" spans="1:5" ht="13.8" x14ac:dyDescent="0.25">
      <c r="A7449" s="47">
        <v>39994</v>
      </c>
      <c r="B7449" s="45" t="str">
        <f t="shared" si="240"/>
        <v>June</v>
      </c>
      <c r="C7449" s="53">
        <f t="shared" si="241"/>
        <v>2009</v>
      </c>
      <c r="D7449" s="43" t="s">
        <v>103</v>
      </c>
      <c r="E7449" s="132">
        <v>12.203199999999999</v>
      </c>
    </row>
    <row r="7450" spans="1:5" ht="13.8" x14ac:dyDescent="0.25">
      <c r="A7450" s="47">
        <v>39994</v>
      </c>
      <c r="B7450" s="45" t="str">
        <f t="shared" si="240"/>
        <v>June</v>
      </c>
      <c r="C7450" s="53">
        <f t="shared" si="241"/>
        <v>2009</v>
      </c>
      <c r="D7450" s="43" t="s">
        <v>116</v>
      </c>
      <c r="E7450" s="132">
        <v>7.8204000000000011</v>
      </c>
    </row>
    <row r="7451" spans="1:5" ht="13.8" x14ac:dyDescent="0.25">
      <c r="A7451" s="47">
        <v>39994</v>
      </c>
      <c r="B7451" s="45" t="str">
        <f t="shared" si="240"/>
        <v>June</v>
      </c>
      <c r="C7451" s="53">
        <f t="shared" si="241"/>
        <v>2009</v>
      </c>
      <c r="D7451" s="43" t="s">
        <v>104</v>
      </c>
      <c r="E7451" s="132">
        <v>9.4268999999999998</v>
      </c>
    </row>
    <row r="7452" spans="1:5" ht="13.8" x14ac:dyDescent="0.25">
      <c r="A7452" s="47">
        <v>39994</v>
      </c>
      <c r="B7452" s="45" t="str">
        <f t="shared" si="240"/>
        <v>June</v>
      </c>
      <c r="C7452" s="53">
        <f t="shared" si="241"/>
        <v>2009</v>
      </c>
      <c r="D7452" s="43" t="s">
        <v>121</v>
      </c>
      <c r="E7452" s="132">
        <v>8.9646000000000008</v>
      </c>
    </row>
    <row r="7453" spans="1:5" ht="13.8" x14ac:dyDescent="0.25">
      <c r="A7453" s="47">
        <v>39994</v>
      </c>
      <c r="B7453" s="45" t="str">
        <f t="shared" si="240"/>
        <v>June</v>
      </c>
      <c r="C7453" s="53">
        <f t="shared" si="241"/>
        <v>2009</v>
      </c>
      <c r="D7453" s="43" t="s">
        <v>122</v>
      </c>
      <c r="E7453" s="132">
        <v>8.1204000000000001</v>
      </c>
    </row>
    <row r="7454" spans="1:5" ht="13.8" x14ac:dyDescent="0.25">
      <c r="A7454" s="47">
        <v>39994</v>
      </c>
      <c r="B7454" s="45" t="str">
        <f t="shared" si="240"/>
        <v>June</v>
      </c>
      <c r="C7454" s="53">
        <f t="shared" si="241"/>
        <v>2009</v>
      </c>
      <c r="D7454" s="43" t="s">
        <v>123</v>
      </c>
      <c r="E7454" s="132">
        <v>8.0198999999999998</v>
      </c>
    </row>
    <row r="7455" spans="1:5" ht="13.8" x14ac:dyDescent="0.25">
      <c r="A7455" s="47">
        <v>39994</v>
      </c>
      <c r="B7455" s="45" t="str">
        <f t="shared" si="240"/>
        <v>June</v>
      </c>
      <c r="C7455" s="53">
        <f t="shared" si="241"/>
        <v>2009</v>
      </c>
      <c r="D7455" s="43" t="s">
        <v>99</v>
      </c>
      <c r="E7455" s="132">
        <v>6.8019999999999996</v>
      </c>
    </row>
    <row r="7456" spans="1:5" ht="13.8" x14ac:dyDescent="0.25">
      <c r="A7456" s="47">
        <v>39994</v>
      </c>
      <c r="B7456" s="45" t="str">
        <f t="shared" si="240"/>
        <v>June</v>
      </c>
      <c r="C7456" s="53">
        <f t="shared" si="241"/>
        <v>2009</v>
      </c>
      <c r="D7456" s="43" t="s">
        <v>100</v>
      </c>
      <c r="E7456" s="132">
        <v>6.6230000000000011</v>
      </c>
    </row>
    <row r="7457" spans="1:5" ht="13.8" x14ac:dyDescent="0.25">
      <c r="A7457" s="47">
        <v>39994</v>
      </c>
      <c r="B7457" s="45" t="str">
        <f t="shared" si="240"/>
        <v>June</v>
      </c>
      <c r="C7457" s="53">
        <f t="shared" si="241"/>
        <v>2009</v>
      </c>
      <c r="D7457" s="43" t="s">
        <v>101</v>
      </c>
      <c r="E7457" s="132">
        <v>6.3365999999999998</v>
      </c>
    </row>
    <row r="7458" spans="1:5" ht="13.8" x14ac:dyDescent="0.25">
      <c r="A7458" s="47">
        <v>39994</v>
      </c>
      <c r="B7458" s="45" t="str">
        <f t="shared" si="240"/>
        <v>June</v>
      </c>
      <c r="C7458" s="53">
        <f t="shared" si="241"/>
        <v>2009</v>
      </c>
      <c r="D7458" s="43" t="s">
        <v>124</v>
      </c>
      <c r="E7458" s="132">
        <v>6.2828999999999997</v>
      </c>
    </row>
    <row r="7459" spans="1:5" ht="13.8" x14ac:dyDescent="0.25">
      <c r="A7459" s="47">
        <v>39994</v>
      </c>
      <c r="B7459" s="45" t="str">
        <f t="shared" ref="B7459:B7520" si="242">TEXT(A7459,"mmmm")</f>
        <v>June</v>
      </c>
      <c r="C7459" s="53">
        <f t="shared" ref="C7459:C7520" si="243">YEAR(A7459)</f>
        <v>2009</v>
      </c>
      <c r="D7459" s="43" t="s">
        <v>125</v>
      </c>
      <c r="E7459" s="132">
        <v>5.6206000000000005</v>
      </c>
    </row>
    <row r="7460" spans="1:5" ht="13.8" x14ac:dyDescent="0.25">
      <c r="A7460" s="47">
        <v>39994</v>
      </c>
      <c r="B7460" s="45" t="str">
        <f t="shared" si="242"/>
        <v>June</v>
      </c>
      <c r="C7460" s="53">
        <f t="shared" si="243"/>
        <v>2009</v>
      </c>
      <c r="D7460" s="43" t="s">
        <v>126</v>
      </c>
      <c r="E7460" s="132">
        <v>6.0996000000000006</v>
      </c>
    </row>
    <row r="7461" spans="1:5" ht="13.8" x14ac:dyDescent="0.25">
      <c r="A7461" s="47">
        <v>39994</v>
      </c>
      <c r="B7461" s="45" t="str">
        <f t="shared" si="242"/>
        <v>June</v>
      </c>
      <c r="C7461" s="53">
        <f t="shared" si="243"/>
        <v>2009</v>
      </c>
      <c r="D7461" s="43" t="s">
        <v>127</v>
      </c>
      <c r="E7461" s="132">
        <v>6.1142999999999992</v>
      </c>
    </row>
    <row r="7462" spans="1:5" ht="13.8" x14ac:dyDescent="0.25">
      <c r="A7462" s="47">
        <v>39994</v>
      </c>
      <c r="B7462" s="45" t="str">
        <f t="shared" si="242"/>
        <v>June</v>
      </c>
      <c r="C7462" s="53">
        <f t="shared" si="243"/>
        <v>2009</v>
      </c>
      <c r="D7462" s="43" t="s">
        <v>105</v>
      </c>
      <c r="E7462" s="132">
        <v>4.4213000000000005</v>
      </c>
    </row>
    <row r="7463" spans="1:5" ht="13.8" x14ac:dyDescent="0.25">
      <c r="A7463" s="47">
        <v>39994</v>
      </c>
      <c r="B7463" s="45" t="str">
        <f t="shared" si="242"/>
        <v>June</v>
      </c>
      <c r="C7463" s="53">
        <f t="shared" si="243"/>
        <v>2009</v>
      </c>
      <c r="D7463" s="43" t="s">
        <v>128</v>
      </c>
      <c r="E7463" s="132">
        <v>6.3891</v>
      </c>
    </row>
    <row r="7464" spans="1:5" ht="13.8" x14ac:dyDescent="0.25">
      <c r="A7464" s="47">
        <v>40001</v>
      </c>
      <c r="B7464" s="45" t="str">
        <f t="shared" si="242"/>
        <v>July</v>
      </c>
      <c r="C7464" s="53">
        <f t="shared" si="243"/>
        <v>2009</v>
      </c>
      <c r="D7464" s="43" t="s">
        <v>131</v>
      </c>
      <c r="E7464" s="132">
        <v>19.374700000000001</v>
      </c>
    </row>
    <row r="7465" spans="1:5" ht="13.8" x14ac:dyDescent="0.25">
      <c r="A7465" s="47">
        <v>40001</v>
      </c>
      <c r="B7465" s="45" t="str">
        <f t="shared" si="242"/>
        <v>July</v>
      </c>
      <c r="C7465" s="53">
        <f t="shared" si="243"/>
        <v>2009</v>
      </c>
      <c r="D7465" s="43" t="s">
        <v>115</v>
      </c>
      <c r="E7465" s="132">
        <v>15.78</v>
      </c>
    </row>
    <row r="7466" spans="1:5" ht="13.8" x14ac:dyDescent="0.25">
      <c r="A7466" s="47">
        <v>40001</v>
      </c>
      <c r="B7466" s="45" t="str">
        <f t="shared" si="242"/>
        <v>July</v>
      </c>
      <c r="C7466" s="53">
        <f t="shared" si="243"/>
        <v>2009</v>
      </c>
      <c r="D7466" s="43" t="s">
        <v>95</v>
      </c>
      <c r="E7466" s="132">
        <v>13.9916</v>
      </c>
    </row>
    <row r="7467" spans="1:5" ht="13.8" x14ac:dyDescent="0.25">
      <c r="A7467" s="47">
        <v>40001</v>
      </c>
      <c r="B7467" s="45" t="str">
        <f t="shared" si="242"/>
        <v>July</v>
      </c>
      <c r="C7467" s="53">
        <f t="shared" si="243"/>
        <v>2009</v>
      </c>
      <c r="D7467" s="43" t="s">
        <v>96</v>
      </c>
      <c r="E7467" s="132">
        <v>13.3604</v>
      </c>
    </row>
    <row r="7468" spans="1:5" ht="13.8" x14ac:dyDescent="0.25">
      <c r="A7468" s="47">
        <v>40001</v>
      </c>
      <c r="B7468" s="45" t="str">
        <f t="shared" si="242"/>
        <v>July</v>
      </c>
      <c r="C7468" s="53">
        <f t="shared" si="243"/>
        <v>2009</v>
      </c>
      <c r="D7468" s="43" t="s">
        <v>97</v>
      </c>
      <c r="E7468" s="132">
        <v>12.729200000000001</v>
      </c>
    </row>
    <row r="7469" spans="1:5" ht="13.8" x14ac:dyDescent="0.25">
      <c r="A7469" s="47">
        <v>40001</v>
      </c>
      <c r="B7469" s="45" t="str">
        <f t="shared" si="242"/>
        <v>July</v>
      </c>
      <c r="C7469" s="53">
        <f t="shared" si="243"/>
        <v>2009</v>
      </c>
      <c r="D7469" s="43" t="s">
        <v>98</v>
      </c>
      <c r="E7469" s="132">
        <v>9.9939999999999998</v>
      </c>
    </row>
    <row r="7470" spans="1:5" ht="15.6" x14ac:dyDescent="0.3">
      <c r="A7470" s="47">
        <v>40001</v>
      </c>
      <c r="B7470" s="45" t="str">
        <f t="shared" si="242"/>
        <v>July</v>
      </c>
      <c r="C7470" s="53">
        <f t="shared" si="243"/>
        <v>2009</v>
      </c>
      <c r="D7470" s="130" t="s">
        <v>136</v>
      </c>
      <c r="E7470" s="132">
        <v>14.392200000000001</v>
      </c>
    </row>
    <row r="7471" spans="1:5" ht="13.8" x14ac:dyDescent="0.25">
      <c r="A7471" s="47">
        <v>40001</v>
      </c>
      <c r="B7471" s="45" t="str">
        <f t="shared" si="242"/>
        <v>July</v>
      </c>
      <c r="C7471" s="53">
        <f t="shared" si="243"/>
        <v>2009</v>
      </c>
      <c r="D7471" s="43" t="s">
        <v>118</v>
      </c>
      <c r="E7471" s="132">
        <v>13.221899999999998</v>
      </c>
    </row>
    <row r="7472" spans="1:5" ht="13.8" x14ac:dyDescent="0.25">
      <c r="A7472" s="47">
        <v>40001</v>
      </c>
      <c r="B7472" s="45" t="str">
        <f t="shared" si="242"/>
        <v>July</v>
      </c>
      <c r="C7472" s="53">
        <f t="shared" si="243"/>
        <v>2009</v>
      </c>
      <c r="D7472" s="43" t="s">
        <v>102</v>
      </c>
      <c r="E7472" s="132">
        <v>13.047599999999999</v>
      </c>
    </row>
    <row r="7473" spans="1:5" ht="13.8" x14ac:dyDescent="0.25">
      <c r="A7473" s="47">
        <v>40001</v>
      </c>
      <c r="B7473" s="45" t="str">
        <f t="shared" si="242"/>
        <v>July</v>
      </c>
      <c r="C7473" s="53">
        <f t="shared" si="243"/>
        <v>2009</v>
      </c>
      <c r="D7473" s="43" t="s">
        <v>119</v>
      </c>
      <c r="E7473" s="132">
        <v>12.6243</v>
      </c>
    </row>
    <row r="7474" spans="1:5" ht="13.8" x14ac:dyDescent="0.25">
      <c r="A7474" s="47">
        <v>40001</v>
      </c>
      <c r="B7474" s="45" t="str">
        <f t="shared" si="242"/>
        <v>July</v>
      </c>
      <c r="C7474" s="53">
        <f t="shared" si="243"/>
        <v>2009</v>
      </c>
      <c r="D7474" s="43" t="s">
        <v>120</v>
      </c>
      <c r="E7474" s="132">
        <v>11.976899999999999</v>
      </c>
    </row>
    <row r="7475" spans="1:5" ht="13.8" x14ac:dyDescent="0.25">
      <c r="A7475" s="47">
        <v>40001</v>
      </c>
      <c r="B7475" s="45" t="str">
        <f t="shared" si="242"/>
        <v>July</v>
      </c>
      <c r="C7475" s="53">
        <f t="shared" si="243"/>
        <v>2009</v>
      </c>
      <c r="D7475" s="43" t="s">
        <v>103</v>
      </c>
      <c r="E7475" s="132">
        <v>11.553599999999999</v>
      </c>
    </row>
    <row r="7476" spans="1:5" ht="13.8" x14ac:dyDescent="0.25">
      <c r="A7476" s="47">
        <v>40001</v>
      </c>
      <c r="B7476" s="45" t="str">
        <f t="shared" si="242"/>
        <v>July</v>
      </c>
      <c r="C7476" s="53">
        <f t="shared" si="243"/>
        <v>2009</v>
      </c>
      <c r="D7476" s="43" t="s">
        <v>116</v>
      </c>
      <c r="E7476" s="132">
        <v>7.9401000000000002</v>
      </c>
    </row>
    <row r="7477" spans="1:5" ht="13.8" x14ac:dyDescent="0.25">
      <c r="A7477" s="47">
        <v>40001</v>
      </c>
      <c r="B7477" s="45" t="str">
        <f t="shared" si="242"/>
        <v>July</v>
      </c>
      <c r="C7477" s="53">
        <f t="shared" si="243"/>
        <v>2009</v>
      </c>
      <c r="D7477" s="43" t="s">
        <v>104</v>
      </c>
      <c r="E7477" s="132">
        <v>9.192400000000001</v>
      </c>
    </row>
    <row r="7478" spans="1:5" ht="13.8" x14ac:dyDescent="0.25">
      <c r="A7478" s="47">
        <v>40001</v>
      </c>
      <c r="B7478" s="45" t="str">
        <f t="shared" si="242"/>
        <v>July</v>
      </c>
      <c r="C7478" s="53">
        <f t="shared" si="243"/>
        <v>2009</v>
      </c>
      <c r="D7478" s="43" t="s">
        <v>121</v>
      </c>
      <c r="E7478" s="132">
        <v>8.7416</v>
      </c>
    </row>
    <row r="7479" spans="1:5" ht="13.8" x14ac:dyDescent="0.25">
      <c r="A7479" s="47">
        <v>40001</v>
      </c>
      <c r="B7479" s="45" t="str">
        <f t="shared" si="242"/>
        <v>July</v>
      </c>
      <c r="C7479" s="53">
        <f t="shared" si="243"/>
        <v>2009</v>
      </c>
      <c r="D7479" s="43" t="s">
        <v>122</v>
      </c>
      <c r="E7479" s="132">
        <v>7.9184000000000001</v>
      </c>
    </row>
    <row r="7480" spans="1:5" ht="13.8" x14ac:dyDescent="0.25">
      <c r="A7480" s="47">
        <v>40001</v>
      </c>
      <c r="B7480" s="45" t="str">
        <f t="shared" si="242"/>
        <v>July</v>
      </c>
      <c r="C7480" s="53">
        <f t="shared" si="243"/>
        <v>2009</v>
      </c>
      <c r="D7480" s="43" t="s">
        <v>123</v>
      </c>
      <c r="E7480" s="132">
        <v>7.8204000000000011</v>
      </c>
    </row>
    <row r="7481" spans="1:5" ht="13.8" x14ac:dyDescent="0.25">
      <c r="A7481" s="47">
        <v>40001</v>
      </c>
      <c r="B7481" s="45" t="str">
        <f t="shared" si="242"/>
        <v>July</v>
      </c>
      <c r="C7481" s="53">
        <f t="shared" si="243"/>
        <v>2009</v>
      </c>
      <c r="D7481" s="43" t="s">
        <v>99</v>
      </c>
      <c r="E7481" s="132">
        <v>6.7639999999999993</v>
      </c>
    </row>
    <row r="7482" spans="1:5" ht="13.8" x14ac:dyDescent="0.25">
      <c r="A7482" s="47">
        <v>40001</v>
      </c>
      <c r="B7482" s="45" t="str">
        <f t="shared" si="242"/>
        <v>July</v>
      </c>
      <c r="C7482" s="53">
        <f t="shared" si="243"/>
        <v>2009</v>
      </c>
      <c r="D7482" s="43" t="s">
        <v>100</v>
      </c>
      <c r="E7482" s="132">
        <v>6.5860000000000003</v>
      </c>
    </row>
    <row r="7483" spans="1:5" ht="13.8" x14ac:dyDescent="0.25">
      <c r="A7483" s="47">
        <v>40001</v>
      </c>
      <c r="B7483" s="45" t="str">
        <f t="shared" si="242"/>
        <v>July</v>
      </c>
      <c r="C7483" s="53">
        <f t="shared" si="243"/>
        <v>2009</v>
      </c>
      <c r="D7483" s="43" t="s">
        <v>101</v>
      </c>
      <c r="E7483" s="132">
        <v>6.3011999999999997</v>
      </c>
    </row>
    <row r="7484" spans="1:5" ht="13.8" x14ac:dyDescent="0.25">
      <c r="A7484" s="47">
        <v>40001</v>
      </c>
      <c r="B7484" s="45" t="str">
        <f t="shared" si="242"/>
        <v>July</v>
      </c>
      <c r="C7484" s="53">
        <f t="shared" si="243"/>
        <v>2009</v>
      </c>
      <c r="D7484" s="43" t="s">
        <v>124</v>
      </c>
      <c r="E7484" s="132">
        <v>6.2477999999999998</v>
      </c>
    </row>
    <row r="7485" spans="1:5" ht="13.8" x14ac:dyDescent="0.25">
      <c r="A7485" s="47">
        <v>40001</v>
      </c>
      <c r="B7485" s="45" t="str">
        <f t="shared" si="242"/>
        <v>July</v>
      </c>
      <c r="C7485" s="53">
        <f t="shared" si="243"/>
        <v>2009</v>
      </c>
      <c r="D7485" s="43" t="s">
        <v>125</v>
      </c>
      <c r="E7485" s="132">
        <v>5.5892000000000008</v>
      </c>
    </row>
    <row r="7486" spans="1:5" ht="13.8" x14ac:dyDescent="0.25">
      <c r="A7486" s="47">
        <v>40001</v>
      </c>
      <c r="B7486" s="45" t="str">
        <f t="shared" si="242"/>
        <v>July</v>
      </c>
      <c r="C7486" s="53">
        <f t="shared" si="243"/>
        <v>2009</v>
      </c>
      <c r="D7486" s="43" t="s">
        <v>126</v>
      </c>
      <c r="E7486" s="132">
        <v>6.0697000000000001</v>
      </c>
    </row>
    <row r="7487" spans="1:5" ht="13.8" x14ac:dyDescent="0.25">
      <c r="A7487" s="47">
        <v>40001</v>
      </c>
      <c r="B7487" s="45" t="str">
        <f t="shared" si="242"/>
        <v>July</v>
      </c>
      <c r="C7487" s="53">
        <f t="shared" si="243"/>
        <v>2009</v>
      </c>
      <c r="D7487" s="43" t="s">
        <v>127</v>
      </c>
      <c r="E7487" s="132">
        <v>6.0876000000000001</v>
      </c>
    </row>
    <row r="7488" spans="1:5" ht="13.8" x14ac:dyDescent="0.25">
      <c r="A7488" s="47">
        <v>40001</v>
      </c>
      <c r="B7488" s="45" t="str">
        <f t="shared" si="242"/>
        <v>July</v>
      </c>
      <c r="C7488" s="53">
        <f t="shared" si="243"/>
        <v>2009</v>
      </c>
      <c r="D7488" s="43" t="s">
        <v>105</v>
      </c>
      <c r="E7488" s="132">
        <v>4.3966000000000003</v>
      </c>
    </row>
    <row r="7489" spans="1:5" ht="13.8" x14ac:dyDescent="0.25">
      <c r="A7489" s="47">
        <v>40001</v>
      </c>
      <c r="B7489" s="45" t="str">
        <f t="shared" si="242"/>
        <v>July</v>
      </c>
      <c r="C7489" s="53">
        <f t="shared" si="243"/>
        <v>2009</v>
      </c>
      <c r="D7489" s="43" t="s">
        <v>128</v>
      </c>
      <c r="E7489" s="132">
        <v>6.3662000000000001</v>
      </c>
    </row>
    <row r="7490" spans="1:5" ht="13.8" x14ac:dyDescent="0.25">
      <c r="A7490" s="47">
        <v>40008</v>
      </c>
      <c r="B7490" s="45" t="str">
        <f t="shared" si="242"/>
        <v>July</v>
      </c>
      <c r="C7490" s="53">
        <f t="shared" si="243"/>
        <v>2009</v>
      </c>
      <c r="D7490" s="43" t="s">
        <v>131</v>
      </c>
      <c r="E7490" s="132">
        <v>21.587625000000003</v>
      </c>
    </row>
    <row r="7491" spans="1:5" ht="13.8" x14ac:dyDescent="0.25">
      <c r="A7491" s="47">
        <v>40008</v>
      </c>
      <c r="B7491" s="45" t="str">
        <f t="shared" si="242"/>
        <v>July</v>
      </c>
      <c r="C7491" s="53">
        <f t="shared" si="243"/>
        <v>2009</v>
      </c>
      <c r="D7491" s="43" t="s">
        <v>115</v>
      </c>
      <c r="E7491" s="132">
        <v>16.920000000000002</v>
      </c>
    </row>
    <row r="7492" spans="1:5" ht="13.8" x14ac:dyDescent="0.25">
      <c r="A7492" s="47">
        <v>40008</v>
      </c>
      <c r="B7492" s="45" t="str">
        <f t="shared" si="242"/>
        <v>July</v>
      </c>
      <c r="C7492" s="53">
        <f t="shared" si="243"/>
        <v>2009</v>
      </c>
      <c r="D7492" s="43" t="s">
        <v>95</v>
      </c>
      <c r="E7492" s="132">
        <v>15.0024</v>
      </c>
    </row>
    <row r="7493" spans="1:5" ht="13.8" x14ac:dyDescent="0.25">
      <c r="A7493" s="47">
        <v>40008</v>
      </c>
      <c r="B7493" s="45" t="str">
        <f t="shared" si="242"/>
        <v>July</v>
      </c>
      <c r="C7493" s="53">
        <f t="shared" si="243"/>
        <v>2009</v>
      </c>
      <c r="D7493" s="43" t="s">
        <v>96</v>
      </c>
      <c r="E7493" s="132">
        <v>14.3256</v>
      </c>
    </row>
    <row r="7494" spans="1:5" ht="13.8" x14ac:dyDescent="0.25">
      <c r="A7494" s="47">
        <v>40008</v>
      </c>
      <c r="B7494" s="45" t="str">
        <f t="shared" si="242"/>
        <v>July</v>
      </c>
      <c r="C7494" s="53">
        <f t="shared" si="243"/>
        <v>2009</v>
      </c>
      <c r="D7494" s="43" t="s">
        <v>97</v>
      </c>
      <c r="E7494" s="132">
        <v>13.6488</v>
      </c>
    </row>
    <row r="7495" spans="1:5" ht="13.8" x14ac:dyDescent="0.25">
      <c r="A7495" s="47">
        <v>40008</v>
      </c>
      <c r="B7495" s="45" t="str">
        <f t="shared" si="242"/>
        <v>July</v>
      </c>
      <c r="C7495" s="53">
        <f t="shared" si="243"/>
        <v>2009</v>
      </c>
      <c r="D7495" s="43" t="s">
        <v>98</v>
      </c>
      <c r="E7495" s="132">
        <v>10.715999999999999</v>
      </c>
    </row>
    <row r="7496" spans="1:5" ht="15.6" x14ac:dyDescent="0.3">
      <c r="A7496" s="47">
        <v>40008</v>
      </c>
      <c r="B7496" s="45" t="str">
        <f t="shared" si="242"/>
        <v>July</v>
      </c>
      <c r="C7496" s="53">
        <f t="shared" si="243"/>
        <v>2009</v>
      </c>
      <c r="D7496" s="130" t="s">
        <v>136</v>
      </c>
      <c r="E7496" s="132">
        <v>15.606000000000002</v>
      </c>
    </row>
    <row r="7497" spans="1:5" ht="13.8" x14ac:dyDescent="0.25">
      <c r="A7497" s="47">
        <v>40008</v>
      </c>
      <c r="B7497" s="45" t="str">
        <f t="shared" si="242"/>
        <v>July</v>
      </c>
      <c r="C7497" s="53">
        <f t="shared" si="243"/>
        <v>2009</v>
      </c>
      <c r="D7497" s="43" t="s">
        <v>118</v>
      </c>
      <c r="E7497" s="132">
        <v>14.336999999999998</v>
      </c>
    </row>
    <row r="7498" spans="1:5" ht="13.8" x14ac:dyDescent="0.25">
      <c r="A7498" s="47">
        <v>40008</v>
      </c>
      <c r="B7498" s="45" t="str">
        <f t="shared" si="242"/>
        <v>July</v>
      </c>
      <c r="C7498" s="53">
        <f t="shared" si="243"/>
        <v>2009</v>
      </c>
      <c r="D7498" s="43" t="s">
        <v>102</v>
      </c>
      <c r="E7498" s="132">
        <v>14.148</v>
      </c>
    </row>
    <row r="7499" spans="1:5" ht="13.8" x14ac:dyDescent="0.25">
      <c r="A7499" s="47">
        <v>40008</v>
      </c>
      <c r="B7499" s="45" t="str">
        <f t="shared" si="242"/>
        <v>July</v>
      </c>
      <c r="C7499" s="53">
        <f t="shared" si="243"/>
        <v>2009</v>
      </c>
      <c r="D7499" s="43" t="s">
        <v>119</v>
      </c>
      <c r="E7499" s="132">
        <v>13.689</v>
      </c>
    </row>
    <row r="7500" spans="1:5" ht="13.8" x14ac:dyDescent="0.25">
      <c r="A7500" s="47">
        <v>40008</v>
      </c>
      <c r="B7500" s="45" t="str">
        <f t="shared" si="242"/>
        <v>July</v>
      </c>
      <c r="C7500" s="53">
        <f t="shared" si="243"/>
        <v>2009</v>
      </c>
      <c r="D7500" s="43" t="s">
        <v>120</v>
      </c>
      <c r="E7500" s="132">
        <v>12.986999999999998</v>
      </c>
    </row>
    <row r="7501" spans="1:5" ht="13.8" x14ac:dyDescent="0.25">
      <c r="A7501" s="47">
        <v>40008</v>
      </c>
      <c r="B7501" s="45" t="str">
        <f t="shared" si="242"/>
        <v>July</v>
      </c>
      <c r="C7501" s="53">
        <f t="shared" si="243"/>
        <v>2009</v>
      </c>
      <c r="D7501" s="43" t="s">
        <v>103</v>
      </c>
      <c r="E7501" s="132">
        <v>12.527999999999999</v>
      </c>
    </row>
    <row r="7502" spans="1:5" ht="13.8" x14ac:dyDescent="0.25">
      <c r="A7502" s="47">
        <v>40008</v>
      </c>
      <c r="B7502" s="45" t="str">
        <f t="shared" si="242"/>
        <v>July</v>
      </c>
      <c r="C7502" s="53">
        <f t="shared" si="243"/>
        <v>2009</v>
      </c>
      <c r="D7502" s="43" t="s">
        <v>116</v>
      </c>
      <c r="E7502" s="132">
        <v>7.6209000000000007</v>
      </c>
    </row>
    <row r="7503" spans="1:5" ht="13.8" x14ac:dyDescent="0.25">
      <c r="A7503" s="47">
        <v>40008</v>
      </c>
      <c r="B7503" s="45" t="str">
        <f t="shared" si="242"/>
        <v>July</v>
      </c>
      <c r="C7503" s="53">
        <f t="shared" si="243"/>
        <v>2009</v>
      </c>
      <c r="D7503" s="43" t="s">
        <v>104</v>
      </c>
      <c r="E7503" s="132">
        <v>9.4268999999999998</v>
      </c>
    </row>
    <row r="7504" spans="1:5" ht="13.8" x14ac:dyDescent="0.25">
      <c r="A7504" s="47">
        <v>40008</v>
      </c>
      <c r="B7504" s="45" t="str">
        <f t="shared" si="242"/>
        <v>July</v>
      </c>
      <c r="C7504" s="53">
        <f t="shared" si="243"/>
        <v>2009</v>
      </c>
      <c r="D7504" s="43" t="s">
        <v>121</v>
      </c>
      <c r="E7504" s="132">
        <v>8.9646000000000008</v>
      </c>
    </row>
    <row r="7505" spans="1:5" ht="13.8" x14ac:dyDescent="0.25">
      <c r="A7505" s="47">
        <v>40008</v>
      </c>
      <c r="B7505" s="45" t="str">
        <f t="shared" si="242"/>
        <v>July</v>
      </c>
      <c r="C7505" s="53">
        <f t="shared" si="243"/>
        <v>2009</v>
      </c>
      <c r="D7505" s="43" t="s">
        <v>122</v>
      </c>
      <c r="E7505" s="132">
        <v>8.1204000000000001</v>
      </c>
    </row>
    <row r="7506" spans="1:5" ht="13.8" x14ac:dyDescent="0.25">
      <c r="A7506" s="47">
        <v>40008</v>
      </c>
      <c r="B7506" s="45" t="str">
        <f t="shared" si="242"/>
        <v>July</v>
      </c>
      <c r="C7506" s="53">
        <f t="shared" si="243"/>
        <v>2009</v>
      </c>
      <c r="D7506" s="43" t="s">
        <v>123</v>
      </c>
      <c r="E7506" s="132">
        <v>8.0198999999999998</v>
      </c>
    </row>
    <row r="7507" spans="1:5" ht="13.8" x14ac:dyDescent="0.25">
      <c r="A7507" s="47">
        <v>40008</v>
      </c>
      <c r="B7507" s="45" t="str">
        <f t="shared" si="242"/>
        <v>July</v>
      </c>
      <c r="C7507" s="53">
        <f t="shared" si="243"/>
        <v>2009</v>
      </c>
      <c r="D7507" s="43" t="s">
        <v>99</v>
      </c>
      <c r="E7507" s="132">
        <v>6.9349999999999996</v>
      </c>
    </row>
    <row r="7508" spans="1:5" ht="13.8" x14ac:dyDescent="0.25">
      <c r="A7508" s="47">
        <v>40008</v>
      </c>
      <c r="B7508" s="45" t="str">
        <f t="shared" si="242"/>
        <v>July</v>
      </c>
      <c r="C7508" s="53">
        <f t="shared" si="243"/>
        <v>2009</v>
      </c>
      <c r="D7508" s="43" t="s">
        <v>100</v>
      </c>
      <c r="E7508" s="132">
        <v>6.7525000000000004</v>
      </c>
    </row>
    <row r="7509" spans="1:5" ht="13.8" x14ac:dyDescent="0.25">
      <c r="A7509" s="47">
        <v>40008</v>
      </c>
      <c r="B7509" s="45" t="str">
        <f t="shared" si="242"/>
        <v>July</v>
      </c>
      <c r="C7509" s="53">
        <f t="shared" si="243"/>
        <v>2009</v>
      </c>
      <c r="D7509" s="43" t="s">
        <v>101</v>
      </c>
      <c r="E7509" s="132">
        <v>6.4604999999999997</v>
      </c>
    </row>
    <row r="7510" spans="1:5" ht="13.8" x14ac:dyDescent="0.25">
      <c r="A7510" s="47">
        <v>40008</v>
      </c>
      <c r="B7510" s="45" t="str">
        <f t="shared" si="242"/>
        <v>July</v>
      </c>
      <c r="C7510" s="53">
        <f t="shared" si="243"/>
        <v>2009</v>
      </c>
      <c r="D7510" s="43" t="s">
        <v>124</v>
      </c>
      <c r="E7510" s="132">
        <v>6.4057499999999994</v>
      </c>
    </row>
    <row r="7511" spans="1:5" ht="13.8" x14ac:dyDescent="0.25">
      <c r="A7511" s="47">
        <v>40008</v>
      </c>
      <c r="B7511" s="45" t="str">
        <f t="shared" si="242"/>
        <v>July</v>
      </c>
      <c r="C7511" s="53">
        <f t="shared" si="243"/>
        <v>2009</v>
      </c>
      <c r="D7511" s="43" t="s">
        <v>125</v>
      </c>
      <c r="E7511" s="132">
        <v>5.730500000000001</v>
      </c>
    </row>
    <row r="7512" spans="1:5" ht="13.8" x14ac:dyDescent="0.25">
      <c r="A7512" s="47">
        <v>40008</v>
      </c>
      <c r="B7512" s="45" t="str">
        <f t="shared" si="242"/>
        <v>July</v>
      </c>
      <c r="C7512" s="53">
        <f t="shared" si="243"/>
        <v>2009</v>
      </c>
      <c r="D7512" s="43" t="s">
        <v>126</v>
      </c>
      <c r="E7512" s="132">
        <v>6.2042500000000009</v>
      </c>
    </row>
    <row r="7513" spans="1:5" ht="13.8" x14ac:dyDescent="0.25">
      <c r="A7513" s="47">
        <v>40008</v>
      </c>
      <c r="B7513" s="45" t="str">
        <f t="shared" si="242"/>
        <v>July</v>
      </c>
      <c r="C7513" s="53">
        <f t="shared" si="243"/>
        <v>2009</v>
      </c>
      <c r="D7513" s="43" t="s">
        <v>127</v>
      </c>
      <c r="E7513" s="132">
        <v>6.2077499999999999</v>
      </c>
    </row>
    <row r="7514" spans="1:5" ht="13.8" x14ac:dyDescent="0.25">
      <c r="A7514" s="47">
        <v>40008</v>
      </c>
      <c r="B7514" s="45" t="str">
        <f t="shared" si="242"/>
        <v>July</v>
      </c>
      <c r="C7514" s="53">
        <f t="shared" si="243"/>
        <v>2009</v>
      </c>
      <c r="D7514" s="43" t="s">
        <v>105</v>
      </c>
      <c r="E7514" s="132">
        <v>4.5077500000000006</v>
      </c>
    </row>
    <row r="7515" spans="1:5" ht="13.8" x14ac:dyDescent="0.25">
      <c r="A7515" s="47">
        <v>40008</v>
      </c>
      <c r="B7515" s="45" t="str">
        <f t="shared" si="242"/>
        <v>July</v>
      </c>
      <c r="C7515" s="53">
        <f t="shared" si="243"/>
        <v>2009</v>
      </c>
      <c r="D7515" s="43" t="s">
        <v>128</v>
      </c>
      <c r="E7515" s="132">
        <v>6.4692499999999997</v>
      </c>
    </row>
    <row r="7516" spans="1:5" ht="13.8" x14ac:dyDescent="0.25">
      <c r="A7516" s="47">
        <v>40015</v>
      </c>
      <c r="B7516" s="45" t="str">
        <f t="shared" si="242"/>
        <v>July</v>
      </c>
      <c r="C7516" s="53">
        <f t="shared" si="243"/>
        <v>2009</v>
      </c>
      <c r="D7516" s="43" t="s">
        <v>131</v>
      </c>
      <c r="E7516" s="132">
        <v>21.974500000000003</v>
      </c>
    </row>
    <row r="7517" spans="1:5" ht="13.8" x14ac:dyDescent="0.25">
      <c r="A7517" s="47">
        <v>40015</v>
      </c>
      <c r="B7517" s="45" t="str">
        <f t="shared" si="242"/>
        <v>July</v>
      </c>
      <c r="C7517" s="53">
        <f t="shared" si="243"/>
        <v>2009</v>
      </c>
      <c r="D7517" s="43" t="s">
        <v>115</v>
      </c>
      <c r="E7517" s="132">
        <v>17.88</v>
      </c>
    </row>
    <row r="7518" spans="1:5" ht="13.8" x14ac:dyDescent="0.25">
      <c r="A7518" s="47">
        <v>40015</v>
      </c>
      <c r="B7518" s="45" t="str">
        <f t="shared" si="242"/>
        <v>July</v>
      </c>
      <c r="C7518" s="53">
        <f t="shared" si="243"/>
        <v>2009</v>
      </c>
      <c r="D7518" s="43" t="s">
        <v>95</v>
      </c>
      <c r="E7518" s="132">
        <v>15.853600000000002</v>
      </c>
    </row>
    <row r="7519" spans="1:5" ht="13.8" x14ac:dyDescent="0.25">
      <c r="A7519" s="47">
        <v>40015</v>
      </c>
      <c r="B7519" s="45" t="str">
        <f t="shared" si="242"/>
        <v>July</v>
      </c>
      <c r="C7519" s="53">
        <f t="shared" si="243"/>
        <v>2009</v>
      </c>
      <c r="D7519" s="43" t="s">
        <v>96</v>
      </c>
      <c r="E7519" s="132">
        <v>15.138399999999999</v>
      </c>
    </row>
    <row r="7520" spans="1:5" ht="13.8" x14ac:dyDescent="0.25">
      <c r="A7520" s="47">
        <v>40015</v>
      </c>
      <c r="B7520" s="45" t="str">
        <f t="shared" si="242"/>
        <v>July</v>
      </c>
      <c r="C7520" s="53">
        <f t="shared" si="243"/>
        <v>2009</v>
      </c>
      <c r="D7520" s="43" t="s">
        <v>97</v>
      </c>
      <c r="E7520" s="132">
        <v>14.4232</v>
      </c>
    </row>
    <row r="7521" spans="1:5" ht="13.8" x14ac:dyDescent="0.25">
      <c r="A7521" s="47">
        <v>40015</v>
      </c>
      <c r="B7521" s="45" t="str">
        <f t="shared" ref="B7521:B7581" si="244">TEXT(A7521,"mmmm")</f>
        <v>July</v>
      </c>
      <c r="C7521" s="53">
        <f t="shared" ref="C7521:C7581" si="245">YEAR(A7521)</f>
        <v>2009</v>
      </c>
      <c r="D7521" s="43" t="s">
        <v>98</v>
      </c>
      <c r="E7521" s="132">
        <v>11.323999999999998</v>
      </c>
    </row>
    <row r="7522" spans="1:5" ht="15.6" x14ac:dyDescent="0.3">
      <c r="A7522" s="47">
        <v>40015</v>
      </c>
      <c r="B7522" s="45" t="str">
        <f t="shared" si="244"/>
        <v>July</v>
      </c>
      <c r="C7522" s="53">
        <f t="shared" si="245"/>
        <v>2009</v>
      </c>
      <c r="D7522" s="130" t="s">
        <v>136</v>
      </c>
      <c r="E7522" s="132">
        <v>17.224399999999999</v>
      </c>
    </row>
    <row r="7523" spans="1:5" ht="13.8" x14ac:dyDescent="0.25">
      <c r="A7523" s="47">
        <v>40015</v>
      </c>
      <c r="B7523" s="45" t="str">
        <f t="shared" si="244"/>
        <v>July</v>
      </c>
      <c r="C7523" s="53">
        <f t="shared" si="245"/>
        <v>2009</v>
      </c>
      <c r="D7523" s="43" t="s">
        <v>118</v>
      </c>
      <c r="E7523" s="132">
        <v>15.823799999999999</v>
      </c>
    </row>
    <row r="7524" spans="1:5" ht="13.8" x14ac:dyDescent="0.25">
      <c r="A7524" s="47">
        <v>40015</v>
      </c>
      <c r="B7524" s="45" t="str">
        <f t="shared" si="244"/>
        <v>July</v>
      </c>
      <c r="C7524" s="53">
        <f t="shared" si="245"/>
        <v>2009</v>
      </c>
      <c r="D7524" s="43" t="s">
        <v>102</v>
      </c>
      <c r="E7524" s="132">
        <v>15.6152</v>
      </c>
    </row>
    <row r="7525" spans="1:5" ht="13.8" x14ac:dyDescent="0.25">
      <c r="A7525" s="47">
        <v>40015</v>
      </c>
      <c r="B7525" s="45" t="str">
        <f t="shared" si="244"/>
        <v>July</v>
      </c>
      <c r="C7525" s="53">
        <f t="shared" si="245"/>
        <v>2009</v>
      </c>
      <c r="D7525" s="43" t="s">
        <v>119</v>
      </c>
      <c r="E7525" s="132">
        <v>15.108600000000001</v>
      </c>
    </row>
    <row r="7526" spans="1:5" ht="13.8" x14ac:dyDescent="0.25">
      <c r="A7526" s="47">
        <v>40015</v>
      </c>
      <c r="B7526" s="45" t="str">
        <f t="shared" si="244"/>
        <v>July</v>
      </c>
      <c r="C7526" s="53">
        <f t="shared" si="245"/>
        <v>2009</v>
      </c>
      <c r="D7526" s="43" t="s">
        <v>120</v>
      </c>
      <c r="E7526" s="132">
        <v>14.333799999999998</v>
      </c>
    </row>
    <row r="7527" spans="1:5" ht="13.8" x14ac:dyDescent="0.25">
      <c r="A7527" s="47">
        <v>40015</v>
      </c>
      <c r="B7527" s="45" t="str">
        <f t="shared" si="244"/>
        <v>July</v>
      </c>
      <c r="C7527" s="53">
        <f t="shared" si="245"/>
        <v>2009</v>
      </c>
      <c r="D7527" s="43" t="s">
        <v>103</v>
      </c>
      <c r="E7527" s="132">
        <v>13.827199999999998</v>
      </c>
    </row>
    <row r="7528" spans="1:5" ht="13.8" x14ac:dyDescent="0.25">
      <c r="A7528" s="47">
        <v>40015</v>
      </c>
      <c r="B7528" s="45" t="str">
        <f t="shared" si="244"/>
        <v>July</v>
      </c>
      <c r="C7528" s="53">
        <f t="shared" si="245"/>
        <v>2009</v>
      </c>
      <c r="D7528" s="43" t="s">
        <v>116</v>
      </c>
      <c r="E7528" s="132">
        <v>8.9774999999999991</v>
      </c>
    </row>
    <row r="7529" spans="1:5" ht="13.8" x14ac:dyDescent="0.25">
      <c r="A7529" s="47">
        <v>40015</v>
      </c>
      <c r="B7529" s="45" t="str">
        <f t="shared" si="244"/>
        <v>July</v>
      </c>
      <c r="C7529" s="53">
        <f t="shared" si="245"/>
        <v>2009</v>
      </c>
      <c r="D7529" s="43" t="s">
        <v>104</v>
      </c>
      <c r="E7529" s="132">
        <v>9.9897000000000009</v>
      </c>
    </row>
    <row r="7530" spans="1:5" ht="13.8" x14ac:dyDescent="0.25">
      <c r="A7530" s="47">
        <v>40015</v>
      </c>
      <c r="B7530" s="45" t="str">
        <f t="shared" si="244"/>
        <v>July</v>
      </c>
      <c r="C7530" s="53">
        <f t="shared" si="245"/>
        <v>2009</v>
      </c>
      <c r="D7530" s="43" t="s">
        <v>121</v>
      </c>
      <c r="E7530" s="132">
        <v>9.4998000000000005</v>
      </c>
    </row>
    <row r="7531" spans="1:5" ht="13.8" x14ac:dyDescent="0.25">
      <c r="A7531" s="47">
        <v>40015</v>
      </c>
      <c r="B7531" s="45" t="str">
        <f t="shared" si="244"/>
        <v>July</v>
      </c>
      <c r="C7531" s="53">
        <f t="shared" si="245"/>
        <v>2009</v>
      </c>
      <c r="D7531" s="43" t="s">
        <v>122</v>
      </c>
      <c r="E7531" s="132">
        <v>8.6052</v>
      </c>
    </row>
    <row r="7532" spans="1:5" ht="13.8" x14ac:dyDescent="0.25">
      <c r="A7532" s="47">
        <v>40015</v>
      </c>
      <c r="B7532" s="45" t="str">
        <f t="shared" si="244"/>
        <v>July</v>
      </c>
      <c r="C7532" s="53">
        <f t="shared" si="245"/>
        <v>2009</v>
      </c>
      <c r="D7532" s="43" t="s">
        <v>123</v>
      </c>
      <c r="E7532" s="132">
        <v>8.4986999999999995</v>
      </c>
    </row>
    <row r="7533" spans="1:5" ht="13.8" x14ac:dyDescent="0.25">
      <c r="A7533" s="47">
        <v>40015</v>
      </c>
      <c r="B7533" s="45" t="str">
        <f t="shared" si="244"/>
        <v>July</v>
      </c>
      <c r="C7533" s="53">
        <f t="shared" si="245"/>
        <v>2009</v>
      </c>
      <c r="D7533" s="43" t="s">
        <v>99</v>
      </c>
      <c r="E7533" s="132">
        <v>7.79</v>
      </c>
    </row>
    <row r="7534" spans="1:5" ht="13.8" x14ac:dyDescent="0.25">
      <c r="A7534" s="47">
        <v>40015</v>
      </c>
      <c r="B7534" s="45" t="str">
        <f t="shared" si="244"/>
        <v>July</v>
      </c>
      <c r="C7534" s="53">
        <f t="shared" si="245"/>
        <v>2009</v>
      </c>
      <c r="D7534" s="43" t="s">
        <v>100</v>
      </c>
      <c r="E7534" s="132">
        <v>7.585</v>
      </c>
    </row>
    <row r="7535" spans="1:5" ht="13.8" x14ac:dyDescent="0.25">
      <c r="A7535" s="47">
        <v>40015</v>
      </c>
      <c r="B7535" s="45" t="str">
        <f t="shared" si="244"/>
        <v>July</v>
      </c>
      <c r="C7535" s="53">
        <f t="shared" si="245"/>
        <v>2009</v>
      </c>
      <c r="D7535" s="43" t="s">
        <v>101</v>
      </c>
      <c r="E7535" s="132">
        <v>7.2570000000000006</v>
      </c>
    </row>
    <row r="7536" spans="1:5" ht="13.8" x14ac:dyDescent="0.25">
      <c r="A7536" s="47">
        <v>40015</v>
      </c>
      <c r="B7536" s="45" t="str">
        <f t="shared" si="244"/>
        <v>July</v>
      </c>
      <c r="C7536" s="53">
        <f t="shared" si="245"/>
        <v>2009</v>
      </c>
      <c r="D7536" s="43" t="s">
        <v>124</v>
      </c>
      <c r="E7536" s="132">
        <v>7.1954999999999991</v>
      </c>
    </row>
    <row r="7537" spans="1:5" ht="13.8" x14ac:dyDescent="0.25">
      <c r="A7537" s="47">
        <v>40015</v>
      </c>
      <c r="B7537" s="45" t="str">
        <f t="shared" si="244"/>
        <v>July</v>
      </c>
      <c r="C7537" s="53">
        <f t="shared" si="245"/>
        <v>2009</v>
      </c>
      <c r="D7537" s="43" t="s">
        <v>125</v>
      </c>
      <c r="E7537" s="132">
        <v>6.4370000000000003</v>
      </c>
    </row>
    <row r="7538" spans="1:5" ht="13.8" x14ac:dyDescent="0.25">
      <c r="A7538" s="47">
        <v>40015</v>
      </c>
      <c r="B7538" s="45" t="str">
        <f t="shared" si="244"/>
        <v>July</v>
      </c>
      <c r="C7538" s="53">
        <f t="shared" si="245"/>
        <v>2009</v>
      </c>
      <c r="D7538" s="43" t="s">
        <v>126</v>
      </c>
      <c r="E7538" s="132">
        <v>6.8770000000000007</v>
      </c>
    </row>
    <row r="7539" spans="1:5" ht="13.8" x14ac:dyDescent="0.25">
      <c r="A7539" s="47">
        <v>40015</v>
      </c>
      <c r="B7539" s="45" t="str">
        <f t="shared" si="244"/>
        <v>July</v>
      </c>
      <c r="C7539" s="53">
        <f t="shared" si="245"/>
        <v>2009</v>
      </c>
      <c r="D7539" s="43" t="s">
        <v>127</v>
      </c>
      <c r="E7539" s="132">
        <v>6.8085000000000004</v>
      </c>
    </row>
    <row r="7540" spans="1:5" ht="13.8" x14ac:dyDescent="0.25">
      <c r="A7540" s="47">
        <v>40015</v>
      </c>
      <c r="B7540" s="45" t="str">
        <f t="shared" si="244"/>
        <v>July</v>
      </c>
      <c r="C7540" s="53">
        <f t="shared" si="245"/>
        <v>2009</v>
      </c>
      <c r="D7540" s="43" t="s">
        <v>105</v>
      </c>
      <c r="E7540" s="132">
        <v>5.0635000000000003</v>
      </c>
    </row>
    <row r="7541" spans="1:5" ht="13.8" x14ac:dyDescent="0.25">
      <c r="A7541" s="47">
        <v>40015</v>
      </c>
      <c r="B7541" s="45" t="str">
        <f t="shared" si="244"/>
        <v>July</v>
      </c>
      <c r="C7541" s="53">
        <f t="shared" si="245"/>
        <v>2009</v>
      </c>
      <c r="D7541" s="43" t="s">
        <v>128</v>
      </c>
      <c r="E7541" s="132">
        <v>6.9845000000000006</v>
      </c>
    </row>
    <row r="7542" spans="1:5" ht="13.8" x14ac:dyDescent="0.25">
      <c r="A7542" s="47">
        <v>40022</v>
      </c>
      <c r="B7542" s="45" t="str">
        <f t="shared" si="244"/>
        <v>July</v>
      </c>
      <c r="C7542" s="53">
        <f t="shared" si="245"/>
        <v>2009</v>
      </c>
      <c r="D7542" s="43" t="s">
        <v>131</v>
      </c>
      <c r="E7542" s="132">
        <v>20.633333333333336</v>
      </c>
    </row>
    <row r="7543" spans="1:5" ht="13.8" x14ac:dyDescent="0.25">
      <c r="A7543" s="47">
        <v>40022</v>
      </c>
      <c r="B7543" s="45" t="str">
        <f t="shared" si="244"/>
        <v>July</v>
      </c>
      <c r="C7543" s="53">
        <f t="shared" si="245"/>
        <v>2009</v>
      </c>
      <c r="D7543" s="43" t="s">
        <v>115</v>
      </c>
      <c r="E7543" s="132">
        <v>17.100000000000001</v>
      </c>
    </row>
    <row r="7544" spans="1:5" ht="13.8" x14ac:dyDescent="0.25">
      <c r="A7544" s="47">
        <v>40022</v>
      </c>
      <c r="B7544" s="45" t="str">
        <f t="shared" si="244"/>
        <v>July</v>
      </c>
      <c r="C7544" s="53">
        <f t="shared" si="245"/>
        <v>2009</v>
      </c>
      <c r="D7544" s="43" t="s">
        <v>95</v>
      </c>
      <c r="E7544" s="132">
        <v>15.162000000000001</v>
      </c>
    </row>
    <row r="7545" spans="1:5" ht="13.8" x14ac:dyDescent="0.25">
      <c r="A7545" s="47">
        <v>40022</v>
      </c>
      <c r="B7545" s="45" t="str">
        <f t="shared" si="244"/>
        <v>July</v>
      </c>
      <c r="C7545" s="53">
        <f t="shared" si="245"/>
        <v>2009</v>
      </c>
      <c r="D7545" s="43" t="s">
        <v>96</v>
      </c>
      <c r="E7545" s="132">
        <v>14.478</v>
      </c>
    </row>
    <row r="7546" spans="1:5" ht="13.8" x14ac:dyDescent="0.25">
      <c r="A7546" s="47">
        <v>40022</v>
      </c>
      <c r="B7546" s="45" t="str">
        <f t="shared" si="244"/>
        <v>July</v>
      </c>
      <c r="C7546" s="53">
        <f t="shared" si="245"/>
        <v>2009</v>
      </c>
      <c r="D7546" s="43" t="s">
        <v>97</v>
      </c>
      <c r="E7546" s="132">
        <v>13.793999999999999</v>
      </c>
    </row>
    <row r="7547" spans="1:5" ht="13.8" x14ac:dyDescent="0.25">
      <c r="A7547" s="47">
        <v>40022</v>
      </c>
      <c r="B7547" s="45" t="str">
        <f t="shared" si="244"/>
        <v>July</v>
      </c>
      <c r="C7547" s="53">
        <f t="shared" si="245"/>
        <v>2009</v>
      </c>
      <c r="D7547" s="43" t="s">
        <v>98</v>
      </c>
      <c r="E7547" s="132">
        <v>10.83</v>
      </c>
    </row>
    <row r="7548" spans="1:5" ht="15.6" x14ac:dyDescent="0.3">
      <c r="A7548" s="47">
        <v>40022</v>
      </c>
      <c r="B7548" s="45" t="str">
        <f t="shared" si="244"/>
        <v>July</v>
      </c>
      <c r="C7548" s="53">
        <f t="shared" si="245"/>
        <v>2009</v>
      </c>
      <c r="D7548" s="130" t="s">
        <v>136</v>
      </c>
      <c r="E7548" s="132">
        <v>16.6175</v>
      </c>
    </row>
    <row r="7549" spans="1:5" ht="13.8" x14ac:dyDescent="0.25">
      <c r="A7549" s="47">
        <v>40022</v>
      </c>
      <c r="B7549" s="45" t="str">
        <f t="shared" si="244"/>
        <v>July</v>
      </c>
      <c r="C7549" s="53">
        <f t="shared" si="245"/>
        <v>2009</v>
      </c>
      <c r="D7549" s="43" t="s">
        <v>118</v>
      </c>
      <c r="E7549" s="132">
        <v>15.266249999999999</v>
      </c>
    </row>
    <row r="7550" spans="1:5" ht="13.8" x14ac:dyDescent="0.25">
      <c r="A7550" s="47">
        <v>40022</v>
      </c>
      <c r="B7550" s="45" t="str">
        <f t="shared" si="244"/>
        <v>July</v>
      </c>
      <c r="C7550" s="53">
        <f t="shared" si="245"/>
        <v>2009</v>
      </c>
      <c r="D7550" s="43" t="s">
        <v>102</v>
      </c>
      <c r="E7550" s="132">
        <v>15.065</v>
      </c>
    </row>
    <row r="7551" spans="1:5" ht="13.8" x14ac:dyDescent="0.25">
      <c r="A7551" s="47">
        <v>40022</v>
      </c>
      <c r="B7551" s="45" t="str">
        <f t="shared" si="244"/>
        <v>July</v>
      </c>
      <c r="C7551" s="53">
        <f t="shared" si="245"/>
        <v>2009</v>
      </c>
      <c r="D7551" s="43" t="s">
        <v>119</v>
      </c>
      <c r="E7551" s="132">
        <v>14.57625</v>
      </c>
    </row>
    <row r="7552" spans="1:5" ht="13.8" x14ac:dyDescent="0.25">
      <c r="A7552" s="47">
        <v>40022</v>
      </c>
      <c r="B7552" s="45" t="str">
        <f t="shared" si="244"/>
        <v>July</v>
      </c>
      <c r="C7552" s="53">
        <f t="shared" si="245"/>
        <v>2009</v>
      </c>
      <c r="D7552" s="43" t="s">
        <v>120</v>
      </c>
      <c r="E7552" s="132">
        <v>13.828749999999999</v>
      </c>
    </row>
    <row r="7553" spans="1:5" ht="13.8" x14ac:dyDescent="0.25">
      <c r="A7553" s="47">
        <v>40022</v>
      </c>
      <c r="B7553" s="45" t="str">
        <f t="shared" si="244"/>
        <v>July</v>
      </c>
      <c r="C7553" s="53">
        <f t="shared" si="245"/>
        <v>2009</v>
      </c>
      <c r="D7553" s="43" t="s">
        <v>103</v>
      </c>
      <c r="E7553" s="132">
        <v>13.34</v>
      </c>
    </row>
    <row r="7554" spans="1:5" ht="13.8" x14ac:dyDescent="0.25">
      <c r="A7554" s="47">
        <v>40022</v>
      </c>
      <c r="B7554" s="45" t="str">
        <f t="shared" si="244"/>
        <v>July</v>
      </c>
      <c r="C7554" s="53">
        <f t="shared" si="245"/>
        <v>2009</v>
      </c>
      <c r="D7554" s="43" t="s">
        <v>116</v>
      </c>
      <c r="E7554" s="132">
        <v>9.1271250000000013</v>
      </c>
    </row>
    <row r="7555" spans="1:5" ht="13.8" x14ac:dyDescent="0.25">
      <c r="A7555" s="47">
        <v>40022</v>
      </c>
      <c r="B7555" s="45" t="str">
        <f t="shared" si="244"/>
        <v>July</v>
      </c>
      <c r="C7555" s="53">
        <f t="shared" si="245"/>
        <v>2009</v>
      </c>
      <c r="D7555" s="43" t="s">
        <v>104</v>
      </c>
      <c r="E7555" s="132">
        <v>10.943333333333335</v>
      </c>
    </row>
    <row r="7556" spans="1:5" ht="13.8" x14ac:dyDescent="0.25">
      <c r="A7556" s="47">
        <v>40022</v>
      </c>
      <c r="B7556" s="45" t="str">
        <f t="shared" si="244"/>
        <v>July</v>
      </c>
      <c r="C7556" s="53">
        <f t="shared" si="245"/>
        <v>2009</v>
      </c>
      <c r="D7556" s="43" t="s">
        <v>121</v>
      </c>
      <c r="E7556" s="132">
        <v>10.406666666666668</v>
      </c>
    </row>
    <row r="7557" spans="1:5" ht="13.8" x14ac:dyDescent="0.25">
      <c r="A7557" s="47">
        <v>40022</v>
      </c>
      <c r="B7557" s="45" t="str">
        <f t="shared" si="244"/>
        <v>July</v>
      </c>
      <c r="C7557" s="53">
        <f t="shared" si="245"/>
        <v>2009</v>
      </c>
      <c r="D7557" s="43" t="s">
        <v>122</v>
      </c>
      <c r="E7557" s="132">
        <v>9.4266666666666676</v>
      </c>
    </row>
    <row r="7558" spans="1:5" ht="13.8" x14ac:dyDescent="0.25">
      <c r="A7558" s="47">
        <v>40022</v>
      </c>
      <c r="B7558" s="45" t="str">
        <f t="shared" si="244"/>
        <v>July</v>
      </c>
      <c r="C7558" s="53">
        <f t="shared" si="245"/>
        <v>2009</v>
      </c>
      <c r="D7558" s="43" t="s">
        <v>123</v>
      </c>
      <c r="E7558" s="132">
        <v>9.31</v>
      </c>
    </row>
    <row r="7559" spans="1:5" ht="13.8" x14ac:dyDescent="0.25">
      <c r="A7559" s="47">
        <v>40022</v>
      </c>
      <c r="B7559" s="45" t="str">
        <f t="shared" si="244"/>
        <v>July</v>
      </c>
      <c r="C7559" s="53">
        <f t="shared" si="245"/>
        <v>2009</v>
      </c>
      <c r="D7559" s="43" t="s">
        <v>99</v>
      </c>
      <c r="E7559" s="132">
        <v>7.41</v>
      </c>
    </row>
    <row r="7560" spans="1:5" ht="13.8" x14ac:dyDescent="0.25">
      <c r="A7560" s="47">
        <v>40022</v>
      </c>
      <c r="B7560" s="45" t="str">
        <f t="shared" si="244"/>
        <v>July</v>
      </c>
      <c r="C7560" s="53">
        <f t="shared" si="245"/>
        <v>2009</v>
      </c>
      <c r="D7560" s="43" t="s">
        <v>100</v>
      </c>
      <c r="E7560" s="132">
        <v>7.2149999999999999</v>
      </c>
    </row>
    <row r="7561" spans="1:5" ht="13.8" x14ac:dyDescent="0.25">
      <c r="A7561" s="47">
        <v>40022</v>
      </c>
      <c r="B7561" s="45" t="str">
        <f t="shared" si="244"/>
        <v>July</v>
      </c>
      <c r="C7561" s="53">
        <f t="shared" si="245"/>
        <v>2009</v>
      </c>
      <c r="D7561" s="43" t="s">
        <v>101</v>
      </c>
      <c r="E7561" s="132">
        <v>6.9029999999999996</v>
      </c>
    </row>
    <row r="7562" spans="1:5" ht="13.8" x14ac:dyDescent="0.25">
      <c r="A7562" s="47">
        <v>40022</v>
      </c>
      <c r="B7562" s="45" t="str">
        <f t="shared" si="244"/>
        <v>July</v>
      </c>
      <c r="C7562" s="53">
        <f t="shared" si="245"/>
        <v>2009</v>
      </c>
      <c r="D7562" s="43" t="s">
        <v>124</v>
      </c>
      <c r="E7562" s="132">
        <v>6.8444999999999991</v>
      </c>
    </row>
    <row r="7563" spans="1:5" ht="13.8" x14ac:dyDescent="0.25">
      <c r="A7563" s="47">
        <v>40022</v>
      </c>
      <c r="B7563" s="45" t="str">
        <f t="shared" si="244"/>
        <v>July</v>
      </c>
      <c r="C7563" s="53">
        <f t="shared" si="245"/>
        <v>2009</v>
      </c>
      <c r="D7563" s="43" t="s">
        <v>125</v>
      </c>
      <c r="E7563" s="132">
        <v>6.1230000000000011</v>
      </c>
    </row>
    <row r="7564" spans="1:5" ht="13.8" x14ac:dyDescent="0.25">
      <c r="A7564" s="47">
        <v>40022</v>
      </c>
      <c r="B7564" s="45" t="str">
        <f t="shared" si="244"/>
        <v>July</v>
      </c>
      <c r="C7564" s="53">
        <f t="shared" si="245"/>
        <v>2009</v>
      </c>
      <c r="D7564" s="43" t="s">
        <v>126</v>
      </c>
      <c r="E7564" s="132">
        <v>6.5780000000000003</v>
      </c>
    </row>
    <row r="7565" spans="1:5" ht="13.8" x14ac:dyDescent="0.25">
      <c r="A7565" s="47">
        <v>40022</v>
      </c>
      <c r="B7565" s="45" t="str">
        <f t="shared" si="244"/>
        <v>July</v>
      </c>
      <c r="C7565" s="53">
        <f t="shared" si="245"/>
        <v>2009</v>
      </c>
      <c r="D7565" s="43" t="s">
        <v>127</v>
      </c>
      <c r="E7565" s="132">
        <v>6.5415000000000001</v>
      </c>
    </row>
    <row r="7566" spans="1:5" ht="13.8" x14ac:dyDescent="0.25">
      <c r="A7566" s="47">
        <v>40022</v>
      </c>
      <c r="B7566" s="45" t="str">
        <f t="shared" si="244"/>
        <v>July</v>
      </c>
      <c r="C7566" s="53">
        <f t="shared" si="245"/>
        <v>2009</v>
      </c>
      <c r="D7566" s="43" t="s">
        <v>105</v>
      </c>
      <c r="E7566" s="132">
        <v>4.8165000000000004</v>
      </c>
    </row>
    <row r="7567" spans="1:5" ht="13.8" x14ac:dyDescent="0.25">
      <c r="A7567" s="47">
        <v>40022</v>
      </c>
      <c r="B7567" s="45" t="str">
        <f t="shared" si="244"/>
        <v>July</v>
      </c>
      <c r="C7567" s="53">
        <f t="shared" si="245"/>
        <v>2009</v>
      </c>
      <c r="D7567" s="43" t="s">
        <v>128</v>
      </c>
      <c r="E7567" s="132">
        <v>6.7554999999999996</v>
      </c>
    </row>
    <row r="7568" spans="1:5" ht="13.8" x14ac:dyDescent="0.25">
      <c r="A7568" s="47">
        <v>40029</v>
      </c>
      <c r="B7568" s="45" t="str">
        <f t="shared" si="244"/>
        <v>August</v>
      </c>
      <c r="C7568" s="53">
        <f t="shared" si="245"/>
        <v>2009</v>
      </c>
      <c r="D7568" s="43" t="s">
        <v>131</v>
      </c>
      <c r="E7568" s="132">
        <v>19.4985</v>
      </c>
    </row>
    <row r="7569" spans="1:5" ht="13.8" x14ac:dyDescent="0.25">
      <c r="A7569" s="47">
        <v>40029</v>
      </c>
      <c r="B7569" s="45" t="str">
        <f t="shared" si="244"/>
        <v>August</v>
      </c>
      <c r="C7569" s="53">
        <f t="shared" si="245"/>
        <v>2009</v>
      </c>
      <c r="D7569" s="43" t="s">
        <v>115</v>
      </c>
      <c r="E7569" s="132">
        <v>16.574999999999999</v>
      </c>
    </row>
    <row r="7570" spans="1:5" ht="13.8" x14ac:dyDescent="0.25">
      <c r="A7570" s="47">
        <v>40029</v>
      </c>
      <c r="B7570" s="45" t="str">
        <f t="shared" si="244"/>
        <v>August</v>
      </c>
      <c r="C7570" s="53">
        <f t="shared" si="245"/>
        <v>2009</v>
      </c>
      <c r="D7570" s="43" t="s">
        <v>95</v>
      </c>
      <c r="E7570" s="132">
        <v>14.6965</v>
      </c>
    </row>
    <row r="7571" spans="1:5" ht="13.8" x14ac:dyDescent="0.25">
      <c r="A7571" s="47">
        <v>40029</v>
      </c>
      <c r="B7571" s="45" t="str">
        <f t="shared" si="244"/>
        <v>August</v>
      </c>
      <c r="C7571" s="53">
        <f t="shared" si="245"/>
        <v>2009</v>
      </c>
      <c r="D7571" s="43" t="s">
        <v>96</v>
      </c>
      <c r="E7571" s="132">
        <v>14.033499999999998</v>
      </c>
    </row>
    <row r="7572" spans="1:5" ht="13.8" x14ac:dyDescent="0.25">
      <c r="A7572" s="47">
        <v>40029</v>
      </c>
      <c r="B7572" s="45" t="str">
        <f t="shared" si="244"/>
        <v>August</v>
      </c>
      <c r="C7572" s="53">
        <f t="shared" si="245"/>
        <v>2009</v>
      </c>
      <c r="D7572" s="43" t="s">
        <v>97</v>
      </c>
      <c r="E7572" s="132">
        <v>13.3705</v>
      </c>
    </row>
    <row r="7573" spans="1:5" ht="13.8" x14ac:dyDescent="0.25">
      <c r="A7573" s="47">
        <v>40029</v>
      </c>
      <c r="B7573" s="45" t="str">
        <f t="shared" si="244"/>
        <v>August</v>
      </c>
      <c r="C7573" s="53">
        <f t="shared" si="245"/>
        <v>2009</v>
      </c>
      <c r="D7573" s="43" t="s">
        <v>98</v>
      </c>
      <c r="E7573" s="132">
        <v>10.4975</v>
      </c>
    </row>
    <row r="7574" spans="1:5" ht="15.6" x14ac:dyDescent="0.3">
      <c r="A7574" s="47">
        <v>40029</v>
      </c>
      <c r="B7574" s="45" t="str">
        <f t="shared" si="244"/>
        <v>August</v>
      </c>
      <c r="C7574" s="53">
        <f t="shared" si="245"/>
        <v>2009</v>
      </c>
      <c r="D7574" s="130" t="s">
        <v>136</v>
      </c>
      <c r="E7574" s="132">
        <v>15.967250000000002</v>
      </c>
    </row>
    <row r="7575" spans="1:5" ht="13.8" x14ac:dyDescent="0.25">
      <c r="A7575" s="47">
        <v>40029</v>
      </c>
      <c r="B7575" s="45" t="str">
        <f t="shared" si="244"/>
        <v>August</v>
      </c>
      <c r="C7575" s="53">
        <f t="shared" si="245"/>
        <v>2009</v>
      </c>
      <c r="D7575" s="43" t="s">
        <v>118</v>
      </c>
      <c r="E7575" s="132">
        <v>14.668874999999998</v>
      </c>
    </row>
    <row r="7576" spans="1:5" ht="13.8" x14ac:dyDescent="0.25">
      <c r="A7576" s="47">
        <v>40029</v>
      </c>
      <c r="B7576" s="45" t="str">
        <f t="shared" si="244"/>
        <v>August</v>
      </c>
      <c r="C7576" s="53">
        <f t="shared" si="245"/>
        <v>2009</v>
      </c>
      <c r="D7576" s="43" t="s">
        <v>102</v>
      </c>
      <c r="E7576" s="132">
        <v>14.4755</v>
      </c>
    </row>
    <row r="7577" spans="1:5" ht="13.8" x14ac:dyDescent="0.25">
      <c r="A7577" s="47">
        <v>40029</v>
      </c>
      <c r="B7577" s="45" t="str">
        <f t="shared" si="244"/>
        <v>August</v>
      </c>
      <c r="C7577" s="53">
        <f t="shared" si="245"/>
        <v>2009</v>
      </c>
      <c r="D7577" s="43" t="s">
        <v>119</v>
      </c>
      <c r="E7577" s="132">
        <v>14.005875000000001</v>
      </c>
    </row>
    <row r="7578" spans="1:5" ht="13.8" x14ac:dyDescent="0.25">
      <c r="A7578" s="47">
        <v>40029</v>
      </c>
      <c r="B7578" s="45" t="str">
        <f t="shared" si="244"/>
        <v>August</v>
      </c>
      <c r="C7578" s="53">
        <f t="shared" si="245"/>
        <v>2009</v>
      </c>
      <c r="D7578" s="43" t="s">
        <v>120</v>
      </c>
      <c r="E7578" s="132">
        <v>13.287624999999998</v>
      </c>
    </row>
    <row r="7579" spans="1:5" ht="13.8" x14ac:dyDescent="0.25">
      <c r="A7579" s="47">
        <v>40029</v>
      </c>
      <c r="B7579" s="45" t="str">
        <f t="shared" si="244"/>
        <v>August</v>
      </c>
      <c r="C7579" s="53">
        <f t="shared" si="245"/>
        <v>2009</v>
      </c>
      <c r="D7579" s="43" t="s">
        <v>103</v>
      </c>
      <c r="E7579" s="132">
        <v>12.818</v>
      </c>
    </row>
    <row r="7580" spans="1:5" ht="13.8" x14ac:dyDescent="0.25">
      <c r="A7580" s="47">
        <v>40029</v>
      </c>
      <c r="B7580" s="45" t="str">
        <f t="shared" si="244"/>
        <v>August</v>
      </c>
      <c r="C7580" s="53">
        <f t="shared" si="245"/>
        <v>2009</v>
      </c>
      <c r="D7580" s="43" t="s">
        <v>116</v>
      </c>
      <c r="E7580" s="132">
        <v>8.6449999999999996</v>
      </c>
    </row>
    <row r="7581" spans="1:5" ht="13.8" x14ac:dyDescent="0.25">
      <c r="A7581" s="47">
        <v>40029</v>
      </c>
      <c r="B7581" s="45" t="str">
        <f t="shared" si="244"/>
        <v>August</v>
      </c>
      <c r="C7581" s="53">
        <f t="shared" si="245"/>
        <v>2009</v>
      </c>
      <c r="D7581" s="43" t="s">
        <v>104</v>
      </c>
      <c r="E7581" s="132">
        <v>11.412333333333336</v>
      </c>
    </row>
    <row r="7582" spans="1:5" ht="13.8" x14ac:dyDescent="0.25">
      <c r="A7582" s="47">
        <v>40029</v>
      </c>
      <c r="B7582" s="45" t="str">
        <f t="shared" ref="B7582:B7643" si="246">TEXT(A7582,"mmmm")</f>
        <v>August</v>
      </c>
      <c r="C7582" s="53">
        <f t="shared" ref="C7582:C7643" si="247">YEAR(A7582)</f>
        <v>2009</v>
      </c>
      <c r="D7582" s="43" t="s">
        <v>121</v>
      </c>
      <c r="E7582" s="132">
        <v>10.852666666666666</v>
      </c>
    </row>
    <row r="7583" spans="1:5" ht="13.8" x14ac:dyDescent="0.25">
      <c r="A7583" s="47">
        <v>40029</v>
      </c>
      <c r="B7583" s="45" t="str">
        <f t="shared" si="246"/>
        <v>August</v>
      </c>
      <c r="C7583" s="53">
        <f t="shared" si="247"/>
        <v>2009</v>
      </c>
      <c r="D7583" s="43" t="s">
        <v>122</v>
      </c>
      <c r="E7583" s="132">
        <v>9.8306666666666676</v>
      </c>
    </row>
    <row r="7584" spans="1:5" ht="13.8" x14ac:dyDescent="0.25">
      <c r="A7584" s="47">
        <v>40029</v>
      </c>
      <c r="B7584" s="45" t="str">
        <f t="shared" si="246"/>
        <v>August</v>
      </c>
      <c r="C7584" s="53">
        <f t="shared" si="247"/>
        <v>2009</v>
      </c>
      <c r="D7584" s="43" t="s">
        <v>123</v>
      </c>
      <c r="E7584" s="132">
        <v>9.7090000000000014</v>
      </c>
    </row>
    <row r="7585" spans="1:5" ht="13.8" x14ac:dyDescent="0.25">
      <c r="A7585" s="47">
        <v>40029</v>
      </c>
      <c r="B7585" s="45" t="str">
        <f t="shared" si="246"/>
        <v>August</v>
      </c>
      <c r="C7585" s="53">
        <f t="shared" si="247"/>
        <v>2009</v>
      </c>
      <c r="D7585" s="43" t="s">
        <v>99</v>
      </c>
      <c r="E7585" s="132">
        <v>7.03</v>
      </c>
    </row>
    <row r="7586" spans="1:5" ht="13.8" x14ac:dyDescent="0.25">
      <c r="A7586" s="47">
        <v>40029</v>
      </c>
      <c r="B7586" s="45" t="str">
        <f t="shared" si="246"/>
        <v>August</v>
      </c>
      <c r="C7586" s="53">
        <f t="shared" si="247"/>
        <v>2009</v>
      </c>
      <c r="D7586" s="43" t="s">
        <v>100</v>
      </c>
      <c r="E7586" s="132">
        <v>6.8449999999999998</v>
      </c>
    </row>
    <row r="7587" spans="1:5" ht="13.8" x14ac:dyDescent="0.25">
      <c r="A7587" s="47">
        <v>40029</v>
      </c>
      <c r="B7587" s="45" t="str">
        <f t="shared" si="246"/>
        <v>August</v>
      </c>
      <c r="C7587" s="53">
        <f t="shared" si="247"/>
        <v>2009</v>
      </c>
      <c r="D7587" s="43" t="s">
        <v>101</v>
      </c>
      <c r="E7587" s="132">
        <v>6.5489999999999995</v>
      </c>
    </row>
    <row r="7588" spans="1:5" ht="13.8" x14ac:dyDescent="0.25">
      <c r="A7588" s="47">
        <v>40029</v>
      </c>
      <c r="B7588" s="45" t="str">
        <f t="shared" si="246"/>
        <v>August</v>
      </c>
      <c r="C7588" s="53">
        <f t="shared" si="247"/>
        <v>2009</v>
      </c>
      <c r="D7588" s="43" t="s">
        <v>124</v>
      </c>
      <c r="E7588" s="132">
        <v>6.4934999999999992</v>
      </c>
    </row>
    <row r="7589" spans="1:5" ht="13.8" x14ac:dyDescent="0.25">
      <c r="A7589" s="47">
        <v>40029</v>
      </c>
      <c r="B7589" s="45" t="str">
        <f t="shared" si="246"/>
        <v>August</v>
      </c>
      <c r="C7589" s="53">
        <f t="shared" si="247"/>
        <v>2009</v>
      </c>
      <c r="D7589" s="43" t="s">
        <v>125</v>
      </c>
      <c r="E7589" s="132">
        <v>5.8090000000000002</v>
      </c>
    </row>
    <row r="7590" spans="1:5" ht="13.8" x14ac:dyDescent="0.25">
      <c r="A7590" s="47">
        <v>40029</v>
      </c>
      <c r="B7590" s="45" t="str">
        <f t="shared" si="246"/>
        <v>August</v>
      </c>
      <c r="C7590" s="53">
        <f t="shared" si="247"/>
        <v>2009</v>
      </c>
      <c r="D7590" s="43" t="s">
        <v>126</v>
      </c>
      <c r="E7590" s="132">
        <v>6.2790000000000008</v>
      </c>
    </row>
    <row r="7591" spans="1:5" ht="13.8" x14ac:dyDescent="0.25">
      <c r="A7591" s="47">
        <v>40029</v>
      </c>
      <c r="B7591" s="45" t="str">
        <f t="shared" si="246"/>
        <v>August</v>
      </c>
      <c r="C7591" s="53">
        <f t="shared" si="247"/>
        <v>2009</v>
      </c>
      <c r="D7591" s="43" t="s">
        <v>127</v>
      </c>
      <c r="E7591" s="132">
        <v>6.2744999999999997</v>
      </c>
    </row>
    <row r="7592" spans="1:5" ht="13.8" x14ac:dyDescent="0.25">
      <c r="A7592" s="47">
        <v>40029</v>
      </c>
      <c r="B7592" s="45" t="str">
        <f t="shared" si="246"/>
        <v>August</v>
      </c>
      <c r="C7592" s="53">
        <f t="shared" si="247"/>
        <v>2009</v>
      </c>
      <c r="D7592" s="43" t="s">
        <v>105</v>
      </c>
      <c r="E7592" s="132">
        <v>4.5695000000000006</v>
      </c>
    </row>
    <row r="7593" spans="1:5" ht="13.8" x14ac:dyDescent="0.25">
      <c r="A7593" s="47">
        <v>40029</v>
      </c>
      <c r="B7593" s="45" t="str">
        <f t="shared" si="246"/>
        <v>August</v>
      </c>
      <c r="C7593" s="53">
        <f t="shared" si="247"/>
        <v>2009</v>
      </c>
      <c r="D7593" s="43" t="s">
        <v>128</v>
      </c>
      <c r="E7593" s="132">
        <v>6.5264999999999995</v>
      </c>
    </row>
    <row r="7594" spans="1:5" ht="13.8" x14ac:dyDescent="0.25">
      <c r="A7594" s="47">
        <v>40036</v>
      </c>
      <c r="B7594" s="45" t="str">
        <f t="shared" si="246"/>
        <v>August</v>
      </c>
      <c r="C7594" s="53">
        <f t="shared" si="247"/>
        <v>2009</v>
      </c>
      <c r="D7594" s="43" t="s">
        <v>131</v>
      </c>
      <c r="E7594" s="132">
        <v>19.266375</v>
      </c>
    </row>
    <row r="7595" spans="1:5" ht="13.8" x14ac:dyDescent="0.25">
      <c r="A7595" s="47">
        <v>40036</v>
      </c>
      <c r="B7595" s="45" t="str">
        <f t="shared" si="246"/>
        <v>August</v>
      </c>
      <c r="C7595" s="53">
        <f t="shared" si="247"/>
        <v>2009</v>
      </c>
      <c r="D7595" s="43" t="s">
        <v>115</v>
      </c>
      <c r="E7595" s="132">
        <v>16.920000000000002</v>
      </c>
    </row>
    <row r="7596" spans="1:5" ht="13.8" x14ac:dyDescent="0.25">
      <c r="A7596" s="47">
        <v>40036</v>
      </c>
      <c r="B7596" s="45" t="str">
        <f t="shared" si="246"/>
        <v>August</v>
      </c>
      <c r="C7596" s="53">
        <f t="shared" si="247"/>
        <v>2009</v>
      </c>
      <c r="D7596" s="43" t="s">
        <v>95</v>
      </c>
      <c r="E7596" s="132">
        <v>15.0024</v>
      </c>
    </row>
    <row r="7597" spans="1:5" ht="13.8" x14ac:dyDescent="0.25">
      <c r="A7597" s="47">
        <v>40036</v>
      </c>
      <c r="B7597" s="45" t="str">
        <f t="shared" si="246"/>
        <v>August</v>
      </c>
      <c r="C7597" s="53">
        <f t="shared" si="247"/>
        <v>2009</v>
      </c>
      <c r="D7597" s="43" t="s">
        <v>96</v>
      </c>
      <c r="E7597" s="132">
        <v>14.3256</v>
      </c>
    </row>
    <row r="7598" spans="1:5" ht="13.8" x14ac:dyDescent="0.25">
      <c r="A7598" s="47">
        <v>40036</v>
      </c>
      <c r="B7598" s="45" t="str">
        <f t="shared" si="246"/>
        <v>August</v>
      </c>
      <c r="C7598" s="53">
        <f t="shared" si="247"/>
        <v>2009</v>
      </c>
      <c r="D7598" s="43" t="s">
        <v>97</v>
      </c>
      <c r="E7598" s="132">
        <v>13.6488</v>
      </c>
    </row>
    <row r="7599" spans="1:5" ht="13.8" x14ac:dyDescent="0.25">
      <c r="A7599" s="47">
        <v>40036</v>
      </c>
      <c r="B7599" s="45" t="str">
        <f t="shared" si="246"/>
        <v>August</v>
      </c>
      <c r="C7599" s="53">
        <f t="shared" si="247"/>
        <v>2009</v>
      </c>
      <c r="D7599" s="43" t="s">
        <v>98</v>
      </c>
      <c r="E7599" s="132">
        <v>10.715999999999999</v>
      </c>
    </row>
    <row r="7600" spans="1:5" ht="15.6" x14ac:dyDescent="0.3">
      <c r="A7600" s="47">
        <v>40036</v>
      </c>
      <c r="B7600" s="45" t="str">
        <f t="shared" si="246"/>
        <v>August</v>
      </c>
      <c r="C7600" s="53">
        <f t="shared" si="247"/>
        <v>2009</v>
      </c>
      <c r="D7600" s="130" t="s">
        <v>136</v>
      </c>
      <c r="E7600" s="132">
        <v>16.184000000000001</v>
      </c>
    </row>
    <row r="7601" spans="1:5" ht="13.8" x14ac:dyDescent="0.25">
      <c r="A7601" s="47">
        <v>40036</v>
      </c>
      <c r="B7601" s="45" t="str">
        <f t="shared" si="246"/>
        <v>August</v>
      </c>
      <c r="C7601" s="53">
        <f t="shared" si="247"/>
        <v>2009</v>
      </c>
      <c r="D7601" s="43" t="s">
        <v>118</v>
      </c>
      <c r="E7601" s="132">
        <v>14.868</v>
      </c>
    </row>
    <row r="7602" spans="1:5" ht="13.8" x14ac:dyDescent="0.25">
      <c r="A7602" s="47">
        <v>40036</v>
      </c>
      <c r="B7602" s="45" t="str">
        <f t="shared" si="246"/>
        <v>August</v>
      </c>
      <c r="C7602" s="53">
        <f t="shared" si="247"/>
        <v>2009</v>
      </c>
      <c r="D7602" s="43" t="s">
        <v>102</v>
      </c>
      <c r="E7602" s="132">
        <v>14.672000000000001</v>
      </c>
    </row>
    <row r="7603" spans="1:5" ht="13.8" x14ac:dyDescent="0.25">
      <c r="A7603" s="47">
        <v>40036</v>
      </c>
      <c r="B7603" s="45" t="str">
        <f t="shared" si="246"/>
        <v>August</v>
      </c>
      <c r="C7603" s="53">
        <f t="shared" si="247"/>
        <v>2009</v>
      </c>
      <c r="D7603" s="43" t="s">
        <v>119</v>
      </c>
      <c r="E7603" s="132">
        <v>14.196000000000002</v>
      </c>
    </row>
    <row r="7604" spans="1:5" ht="13.8" x14ac:dyDescent="0.25">
      <c r="A7604" s="47">
        <v>40036</v>
      </c>
      <c r="B7604" s="45" t="str">
        <f t="shared" si="246"/>
        <v>August</v>
      </c>
      <c r="C7604" s="53">
        <f t="shared" si="247"/>
        <v>2009</v>
      </c>
      <c r="D7604" s="43" t="s">
        <v>120</v>
      </c>
      <c r="E7604" s="132">
        <v>13.468</v>
      </c>
    </row>
    <row r="7605" spans="1:5" ht="13.8" x14ac:dyDescent="0.25">
      <c r="A7605" s="47">
        <v>40036</v>
      </c>
      <c r="B7605" s="45" t="str">
        <f t="shared" si="246"/>
        <v>August</v>
      </c>
      <c r="C7605" s="53">
        <f t="shared" si="247"/>
        <v>2009</v>
      </c>
      <c r="D7605" s="43" t="s">
        <v>103</v>
      </c>
      <c r="E7605" s="132">
        <v>12.991999999999997</v>
      </c>
    </row>
    <row r="7606" spans="1:5" ht="13.8" x14ac:dyDescent="0.25">
      <c r="A7606" s="47">
        <v>40036</v>
      </c>
      <c r="B7606" s="45" t="str">
        <f t="shared" si="246"/>
        <v>August</v>
      </c>
      <c r="C7606" s="53">
        <f t="shared" si="247"/>
        <v>2009</v>
      </c>
      <c r="D7606" s="43" t="s">
        <v>116</v>
      </c>
      <c r="E7606" s="132">
        <v>8.5286249999999999</v>
      </c>
    </row>
    <row r="7607" spans="1:5" ht="13.8" x14ac:dyDescent="0.25">
      <c r="A7607" s="47">
        <v>40036</v>
      </c>
      <c r="B7607" s="45" t="str">
        <f t="shared" si="246"/>
        <v>August</v>
      </c>
      <c r="C7607" s="53">
        <f t="shared" si="247"/>
        <v>2009</v>
      </c>
      <c r="D7607" s="43" t="s">
        <v>104</v>
      </c>
      <c r="E7607" s="132">
        <v>11.842250000000002</v>
      </c>
    </row>
    <row r="7608" spans="1:5" ht="13.8" x14ac:dyDescent="0.25">
      <c r="A7608" s="47">
        <v>40036</v>
      </c>
      <c r="B7608" s="45" t="str">
        <f t="shared" si="246"/>
        <v>August</v>
      </c>
      <c r="C7608" s="53">
        <f t="shared" si="247"/>
        <v>2009</v>
      </c>
      <c r="D7608" s="43" t="s">
        <v>121</v>
      </c>
      <c r="E7608" s="132">
        <v>11.261500000000002</v>
      </c>
    </row>
    <row r="7609" spans="1:5" ht="13.8" x14ac:dyDescent="0.25">
      <c r="A7609" s="47">
        <v>40036</v>
      </c>
      <c r="B7609" s="45" t="str">
        <f t="shared" si="246"/>
        <v>August</v>
      </c>
      <c r="C7609" s="53">
        <f t="shared" si="247"/>
        <v>2009</v>
      </c>
      <c r="D7609" s="43" t="s">
        <v>122</v>
      </c>
      <c r="E7609" s="132">
        <v>10.201000000000001</v>
      </c>
    </row>
    <row r="7610" spans="1:5" ht="13.8" x14ac:dyDescent="0.25">
      <c r="A7610" s="47">
        <v>40036</v>
      </c>
      <c r="B7610" s="45" t="str">
        <f t="shared" si="246"/>
        <v>August</v>
      </c>
      <c r="C7610" s="53">
        <f t="shared" si="247"/>
        <v>2009</v>
      </c>
      <c r="D7610" s="43" t="s">
        <v>123</v>
      </c>
      <c r="E7610" s="132">
        <v>10.07475</v>
      </c>
    </row>
    <row r="7611" spans="1:5" ht="13.8" x14ac:dyDescent="0.25">
      <c r="A7611" s="47">
        <v>40036</v>
      </c>
      <c r="B7611" s="45" t="str">
        <f t="shared" si="246"/>
        <v>August</v>
      </c>
      <c r="C7611" s="53">
        <f t="shared" si="247"/>
        <v>2009</v>
      </c>
      <c r="D7611" s="43" t="s">
        <v>99</v>
      </c>
      <c r="E7611" s="132">
        <v>7.0774999999999997</v>
      </c>
    </row>
    <row r="7612" spans="1:5" ht="13.8" x14ac:dyDescent="0.25">
      <c r="A7612" s="47">
        <v>40036</v>
      </c>
      <c r="B7612" s="45" t="str">
        <f t="shared" si="246"/>
        <v>August</v>
      </c>
      <c r="C7612" s="53">
        <f t="shared" si="247"/>
        <v>2009</v>
      </c>
      <c r="D7612" s="43" t="s">
        <v>100</v>
      </c>
      <c r="E7612" s="132">
        <v>6.8912500000000003</v>
      </c>
    </row>
    <row r="7613" spans="1:5" ht="13.8" x14ac:dyDescent="0.25">
      <c r="A7613" s="47">
        <v>40036</v>
      </c>
      <c r="B7613" s="45" t="str">
        <f t="shared" si="246"/>
        <v>August</v>
      </c>
      <c r="C7613" s="53">
        <f t="shared" si="247"/>
        <v>2009</v>
      </c>
      <c r="D7613" s="43" t="s">
        <v>101</v>
      </c>
      <c r="E7613" s="132">
        <v>6.5932500000000003</v>
      </c>
    </row>
    <row r="7614" spans="1:5" ht="13.8" x14ac:dyDescent="0.25">
      <c r="A7614" s="47">
        <v>40036</v>
      </c>
      <c r="B7614" s="45" t="str">
        <f t="shared" si="246"/>
        <v>August</v>
      </c>
      <c r="C7614" s="53">
        <f t="shared" si="247"/>
        <v>2009</v>
      </c>
      <c r="D7614" s="43" t="s">
        <v>124</v>
      </c>
      <c r="E7614" s="132">
        <v>6.5373749999999999</v>
      </c>
    </row>
    <row r="7615" spans="1:5" ht="13.8" x14ac:dyDescent="0.25">
      <c r="A7615" s="47">
        <v>40036</v>
      </c>
      <c r="B7615" s="45" t="str">
        <f t="shared" si="246"/>
        <v>August</v>
      </c>
      <c r="C7615" s="53">
        <f t="shared" si="247"/>
        <v>2009</v>
      </c>
      <c r="D7615" s="43" t="s">
        <v>125</v>
      </c>
      <c r="E7615" s="132">
        <v>5.8482500000000002</v>
      </c>
    </row>
    <row r="7616" spans="1:5" ht="13.8" x14ac:dyDescent="0.25">
      <c r="A7616" s="47">
        <v>40036</v>
      </c>
      <c r="B7616" s="45" t="str">
        <f t="shared" si="246"/>
        <v>August</v>
      </c>
      <c r="C7616" s="53">
        <f t="shared" si="247"/>
        <v>2009</v>
      </c>
      <c r="D7616" s="43" t="s">
        <v>126</v>
      </c>
      <c r="E7616" s="132">
        <v>6.3163750000000007</v>
      </c>
    </row>
    <row r="7617" spans="1:5" ht="13.8" x14ac:dyDescent="0.25">
      <c r="A7617" s="47">
        <v>40036</v>
      </c>
      <c r="B7617" s="45" t="str">
        <f t="shared" si="246"/>
        <v>August</v>
      </c>
      <c r="C7617" s="53">
        <f t="shared" si="247"/>
        <v>2009</v>
      </c>
      <c r="D7617" s="43" t="s">
        <v>127</v>
      </c>
      <c r="E7617" s="132">
        <v>6.3078750000000001</v>
      </c>
    </row>
    <row r="7618" spans="1:5" ht="13.8" x14ac:dyDescent="0.25">
      <c r="A7618" s="47">
        <v>40036</v>
      </c>
      <c r="B7618" s="45" t="str">
        <f t="shared" si="246"/>
        <v>August</v>
      </c>
      <c r="C7618" s="53">
        <f t="shared" si="247"/>
        <v>2009</v>
      </c>
      <c r="D7618" s="43" t="s">
        <v>105</v>
      </c>
      <c r="E7618" s="132">
        <v>4.6003750000000005</v>
      </c>
    </row>
    <row r="7619" spans="1:5" ht="13.8" x14ac:dyDescent="0.25">
      <c r="A7619" s="47">
        <v>40036</v>
      </c>
      <c r="B7619" s="45" t="str">
        <f t="shared" si="246"/>
        <v>August</v>
      </c>
      <c r="C7619" s="53">
        <f t="shared" si="247"/>
        <v>2009</v>
      </c>
      <c r="D7619" s="43" t="s">
        <v>128</v>
      </c>
      <c r="E7619" s="132">
        <v>6.5551250000000003</v>
      </c>
    </row>
    <row r="7620" spans="1:5" ht="13.8" x14ac:dyDescent="0.25">
      <c r="A7620" s="47">
        <v>40043</v>
      </c>
      <c r="B7620" s="45" t="str">
        <f t="shared" si="246"/>
        <v>August</v>
      </c>
      <c r="C7620" s="53">
        <f t="shared" si="247"/>
        <v>2009</v>
      </c>
      <c r="D7620" s="43" t="s">
        <v>131</v>
      </c>
      <c r="E7620" s="132">
        <v>21.355500000000003</v>
      </c>
    </row>
    <row r="7621" spans="1:5" ht="13.8" x14ac:dyDescent="0.25">
      <c r="A7621" s="47">
        <v>40043</v>
      </c>
      <c r="B7621" s="45" t="str">
        <f t="shared" si="246"/>
        <v>August</v>
      </c>
      <c r="C7621" s="53">
        <f t="shared" si="247"/>
        <v>2009</v>
      </c>
      <c r="D7621" s="43" t="s">
        <v>115</v>
      </c>
      <c r="E7621" s="132">
        <v>19.440000000000001</v>
      </c>
    </row>
    <row r="7622" spans="1:5" ht="13.8" x14ac:dyDescent="0.25">
      <c r="A7622" s="47">
        <v>40043</v>
      </c>
      <c r="B7622" s="45" t="str">
        <f t="shared" si="246"/>
        <v>August</v>
      </c>
      <c r="C7622" s="53">
        <f t="shared" si="247"/>
        <v>2009</v>
      </c>
      <c r="D7622" s="43" t="s">
        <v>95</v>
      </c>
      <c r="E7622" s="132">
        <v>17.236800000000002</v>
      </c>
    </row>
    <row r="7623" spans="1:5" ht="13.8" x14ac:dyDescent="0.25">
      <c r="A7623" s="47">
        <v>40043</v>
      </c>
      <c r="B7623" s="45" t="str">
        <f t="shared" si="246"/>
        <v>August</v>
      </c>
      <c r="C7623" s="53">
        <f t="shared" si="247"/>
        <v>2009</v>
      </c>
      <c r="D7623" s="43" t="s">
        <v>96</v>
      </c>
      <c r="E7623" s="132">
        <v>16.459199999999999</v>
      </c>
    </row>
    <row r="7624" spans="1:5" ht="13.8" x14ac:dyDescent="0.25">
      <c r="A7624" s="47">
        <v>40043</v>
      </c>
      <c r="B7624" s="45" t="str">
        <f t="shared" si="246"/>
        <v>August</v>
      </c>
      <c r="C7624" s="53">
        <f t="shared" si="247"/>
        <v>2009</v>
      </c>
      <c r="D7624" s="43" t="s">
        <v>97</v>
      </c>
      <c r="E7624" s="132">
        <v>15.681599999999998</v>
      </c>
    </row>
    <row r="7625" spans="1:5" ht="13.8" x14ac:dyDescent="0.25">
      <c r="A7625" s="47">
        <v>40043</v>
      </c>
      <c r="B7625" s="45" t="str">
        <f t="shared" si="246"/>
        <v>August</v>
      </c>
      <c r="C7625" s="53">
        <f t="shared" si="247"/>
        <v>2009</v>
      </c>
      <c r="D7625" s="43" t="s">
        <v>98</v>
      </c>
      <c r="E7625" s="132">
        <v>12.312000000000001</v>
      </c>
    </row>
    <row r="7626" spans="1:5" ht="15.6" x14ac:dyDescent="0.3">
      <c r="A7626" s="47">
        <v>40043</v>
      </c>
      <c r="B7626" s="45" t="str">
        <f t="shared" si="246"/>
        <v>August</v>
      </c>
      <c r="C7626" s="53">
        <f t="shared" si="247"/>
        <v>2009</v>
      </c>
      <c r="D7626" s="130" t="s">
        <v>136</v>
      </c>
      <c r="E7626" s="132">
        <v>18.611599999999999</v>
      </c>
    </row>
    <row r="7627" spans="1:5" ht="13.8" x14ac:dyDescent="0.25">
      <c r="A7627" s="47">
        <v>40043</v>
      </c>
      <c r="B7627" s="45" t="str">
        <f t="shared" si="246"/>
        <v>August</v>
      </c>
      <c r="C7627" s="53">
        <f t="shared" si="247"/>
        <v>2009</v>
      </c>
      <c r="D7627" s="43" t="s">
        <v>118</v>
      </c>
      <c r="E7627" s="132">
        <v>17.098199999999999</v>
      </c>
    </row>
    <row r="7628" spans="1:5" ht="13.8" x14ac:dyDescent="0.25">
      <c r="A7628" s="47">
        <v>40043</v>
      </c>
      <c r="B7628" s="45" t="str">
        <f t="shared" si="246"/>
        <v>August</v>
      </c>
      <c r="C7628" s="53">
        <f t="shared" si="247"/>
        <v>2009</v>
      </c>
      <c r="D7628" s="43" t="s">
        <v>102</v>
      </c>
      <c r="E7628" s="132">
        <v>16.872799999999998</v>
      </c>
    </row>
    <row r="7629" spans="1:5" ht="13.8" x14ac:dyDescent="0.25">
      <c r="A7629" s="47">
        <v>40043</v>
      </c>
      <c r="B7629" s="45" t="str">
        <f t="shared" si="246"/>
        <v>August</v>
      </c>
      <c r="C7629" s="53">
        <f t="shared" si="247"/>
        <v>2009</v>
      </c>
      <c r="D7629" s="43" t="s">
        <v>119</v>
      </c>
      <c r="E7629" s="132">
        <v>16.325400000000002</v>
      </c>
    </row>
    <row r="7630" spans="1:5" ht="13.8" x14ac:dyDescent="0.25">
      <c r="A7630" s="47">
        <v>40043</v>
      </c>
      <c r="B7630" s="45" t="str">
        <f t="shared" si="246"/>
        <v>August</v>
      </c>
      <c r="C7630" s="53">
        <f t="shared" si="247"/>
        <v>2009</v>
      </c>
      <c r="D7630" s="43" t="s">
        <v>120</v>
      </c>
      <c r="E7630" s="132">
        <v>15.488199999999999</v>
      </c>
    </row>
    <row r="7631" spans="1:5" ht="13.8" x14ac:dyDescent="0.25">
      <c r="A7631" s="47">
        <v>40043</v>
      </c>
      <c r="B7631" s="45" t="str">
        <f t="shared" si="246"/>
        <v>August</v>
      </c>
      <c r="C7631" s="53">
        <f t="shared" si="247"/>
        <v>2009</v>
      </c>
      <c r="D7631" s="43" t="s">
        <v>103</v>
      </c>
      <c r="E7631" s="132">
        <v>14.940799999999999</v>
      </c>
    </row>
    <row r="7632" spans="1:5" ht="13.8" x14ac:dyDescent="0.25">
      <c r="A7632" s="47">
        <v>40043</v>
      </c>
      <c r="B7632" s="45" t="str">
        <f t="shared" si="246"/>
        <v>August</v>
      </c>
      <c r="C7632" s="53">
        <f t="shared" si="247"/>
        <v>2009</v>
      </c>
      <c r="D7632" s="43" t="s">
        <v>116</v>
      </c>
      <c r="E7632" s="132">
        <v>10.812899999999999</v>
      </c>
    </row>
    <row r="7633" spans="1:5" ht="13.8" x14ac:dyDescent="0.25">
      <c r="A7633" s="47">
        <v>40043</v>
      </c>
      <c r="B7633" s="45" t="str">
        <f t="shared" si="246"/>
        <v>August</v>
      </c>
      <c r="C7633" s="53">
        <f t="shared" si="247"/>
        <v>2009</v>
      </c>
      <c r="D7633" s="43" t="s">
        <v>104</v>
      </c>
      <c r="E7633" s="132">
        <v>14.726600000000001</v>
      </c>
    </row>
    <row r="7634" spans="1:5" ht="13.8" x14ac:dyDescent="0.25">
      <c r="A7634" s="47">
        <v>40043</v>
      </c>
      <c r="B7634" s="45" t="str">
        <f t="shared" si="246"/>
        <v>August</v>
      </c>
      <c r="C7634" s="53">
        <f t="shared" si="247"/>
        <v>2009</v>
      </c>
      <c r="D7634" s="43" t="s">
        <v>121</v>
      </c>
      <c r="E7634" s="132">
        <v>14.0044</v>
      </c>
    </row>
    <row r="7635" spans="1:5" ht="13.8" x14ac:dyDescent="0.25">
      <c r="A7635" s="47">
        <v>40043</v>
      </c>
      <c r="B7635" s="45" t="str">
        <f t="shared" si="246"/>
        <v>August</v>
      </c>
      <c r="C7635" s="53">
        <f t="shared" si="247"/>
        <v>2009</v>
      </c>
      <c r="D7635" s="43" t="s">
        <v>122</v>
      </c>
      <c r="E7635" s="132">
        <v>12.685599999999999</v>
      </c>
    </row>
    <row r="7636" spans="1:5" ht="13.8" x14ac:dyDescent="0.25">
      <c r="A7636" s="47">
        <v>40043</v>
      </c>
      <c r="B7636" s="45" t="str">
        <f t="shared" si="246"/>
        <v>August</v>
      </c>
      <c r="C7636" s="53">
        <f t="shared" si="247"/>
        <v>2009</v>
      </c>
      <c r="D7636" s="43" t="s">
        <v>123</v>
      </c>
      <c r="E7636" s="132">
        <v>12.528600000000001</v>
      </c>
    </row>
    <row r="7637" spans="1:5" ht="13.8" x14ac:dyDescent="0.25">
      <c r="A7637" s="47">
        <v>40043</v>
      </c>
      <c r="B7637" s="45" t="str">
        <f t="shared" si="246"/>
        <v>August</v>
      </c>
      <c r="C7637" s="53">
        <f t="shared" si="247"/>
        <v>2009</v>
      </c>
      <c r="D7637" s="43" t="s">
        <v>99</v>
      </c>
      <c r="E7637" s="132">
        <v>9.9939999999999998</v>
      </c>
    </row>
    <row r="7638" spans="1:5" ht="13.8" x14ac:dyDescent="0.25">
      <c r="A7638" s="47">
        <v>40043</v>
      </c>
      <c r="B7638" s="45" t="str">
        <f t="shared" si="246"/>
        <v>August</v>
      </c>
      <c r="C7638" s="53">
        <f t="shared" si="247"/>
        <v>2009</v>
      </c>
      <c r="D7638" s="43" t="s">
        <v>100</v>
      </c>
      <c r="E7638" s="132">
        <v>9.7309999999999999</v>
      </c>
    </row>
    <row r="7639" spans="1:5" ht="13.8" x14ac:dyDescent="0.25">
      <c r="A7639" s="47">
        <v>40043</v>
      </c>
      <c r="B7639" s="45" t="str">
        <f t="shared" si="246"/>
        <v>August</v>
      </c>
      <c r="C7639" s="53">
        <f t="shared" si="247"/>
        <v>2009</v>
      </c>
      <c r="D7639" s="43" t="s">
        <v>101</v>
      </c>
      <c r="E7639" s="132">
        <v>9.3102</v>
      </c>
    </row>
    <row r="7640" spans="1:5" ht="13.8" x14ac:dyDescent="0.25">
      <c r="A7640" s="47">
        <v>40043</v>
      </c>
      <c r="B7640" s="45" t="str">
        <f t="shared" si="246"/>
        <v>August</v>
      </c>
      <c r="C7640" s="53">
        <f t="shared" si="247"/>
        <v>2009</v>
      </c>
      <c r="D7640" s="43" t="s">
        <v>124</v>
      </c>
      <c r="E7640" s="132">
        <v>9.2312999999999992</v>
      </c>
    </row>
    <row r="7641" spans="1:5" ht="13.8" x14ac:dyDescent="0.25">
      <c r="A7641" s="47">
        <v>40043</v>
      </c>
      <c r="B7641" s="45" t="str">
        <f t="shared" si="246"/>
        <v>August</v>
      </c>
      <c r="C7641" s="53">
        <f t="shared" si="247"/>
        <v>2009</v>
      </c>
      <c r="D7641" s="43" t="s">
        <v>125</v>
      </c>
      <c r="E7641" s="132">
        <v>8.2582000000000004</v>
      </c>
    </row>
    <row r="7642" spans="1:5" ht="13.8" x14ac:dyDescent="0.25">
      <c r="A7642" s="47">
        <v>40043</v>
      </c>
      <c r="B7642" s="45" t="str">
        <f t="shared" si="246"/>
        <v>August</v>
      </c>
      <c r="C7642" s="53">
        <f t="shared" si="247"/>
        <v>2009</v>
      </c>
      <c r="D7642" s="43" t="s">
        <v>126</v>
      </c>
      <c r="E7642" s="132">
        <v>8.611200000000002</v>
      </c>
    </row>
    <row r="7643" spans="1:5" ht="13.8" x14ac:dyDescent="0.25">
      <c r="A7643" s="47">
        <v>40043</v>
      </c>
      <c r="B7643" s="45" t="str">
        <f t="shared" si="246"/>
        <v>August</v>
      </c>
      <c r="C7643" s="53">
        <f t="shared" si="247"/>
        <v>2009</v>
      </c>
      <c r="D7643" s="43" t="s">
        <v>127</v>
      </c>
      <c r="E7643" s="132">
        <v>8.3570999999999991</v>
      </c>
    </row>
    <row r="7644" spans="1:5" ht="13.8" x14ac:dyDescent="0.25">
      <c r="A7644" s="47">
        <v>40043</v>
      </c>
      <c r="B7644" s="45" t="str">
        <f t="shared" ref="B7644:B7704" si="248">TEXT(A7644,"mmmm")</f>
        <v>August</v>
      </c>
      <c r="C7644" s="53">
        <f t="shared" ref="C7644:C7704" si="249">YEAR(A7644)</f>
        <v>2009</v>
      </c>
      <c r="D7644" s="43" t="s">
        <v>105</v>
      </c>
      <c r="E7644" s="132">
        <v>6.4961000000000002</v>
      </c>
    </row>
    <row r="7645" spans="1:5" ht="13.8" x14ac:dyDescent="0.25">
      <c r="A7645" s="47">
        <v>40043</v>
      </c>
      <c r="B7645" s="45" t="str">
        <f t="shared" si="248"/>
        <v>August</v>
      </c>
      <c r="C7645" s="53">
        <f t="shared" si="249"/>
        <v>2009</v>
      </c>
      <c r="D7645" s="43" t="s">
        <v>128</v>
      </c>
      <c r="E7645" s="132">
        <v>8.3126999999999995</v>
      </c>
    </row>
    <row r="7646" spans="1:5" ht="13.8" x14ac:dyDescent="0.25">
      <c r="A7646" s="47">
        <v>40050</v>
      </c>
      <c r="B7646" s="45" t="str">
        <f t="shared" si="248"/>
        <v>August</v>
      </c>
      <c r="C7646" s="53">
        <f t="shared" si="249"/>
        <v>2009</v>
      </c>
      <c r="D7646" s="43" t="s">
        <v>131</v>
      </c>
      <c r="E7646" s="132">
        <v>21.850700000000003</v>
      </c>
    </row>
    <row r="7647" spans="1:5" ht="13.8" x14ac:dyDescent="0.25">
      <c r="A7647" s="47">
        <v>40050</v>
      </c>
      <c r="B7647" s="45" t="str">
        <f t="shared" si="248"/>
        <v>August</v>
      </c>
      <c r="C7647" s="53">
        <f t="shared" si="249"/>
        <v>2009</v>
      </c>
      <c r="D7647" s="43" t="s">
        <v>115</v>
      </c>
      <c r="E7647" s="132">
        <v>20.28</v>
      </c>
    </row>
    <row r="7648" spans="1:5" ht="13.8" x14ac:dyDescent="0.25">
      <c r="A7648" s="47">
        <v>40050</v>
      </c>
      <c r="B7648" s="45" t="str">
        <f t="shared" si="248"/>
        <v>August</v>
      </c>
      <c r="C7648" s="53">
        <f t="shared" si="249"/>
        <v>2009</v>
      </c>
      <c r="D7648" s="43" t="s">
        <v>95</v>
      </c>
      <c r="E7648" s="132">
        <v>17.9816</v>
      </c>
    </row>
    <row r="7649" spans="1:5" ht="13.8" x14ac:dyDescent="0.25">
      <c r="A7649" s="47">
        <v>40050</v>
      </c>
      <c r="B7649" s="45" t="str">
        <f t="shared" si="248"/>
        <v>August</v>
      </c>
      <c r="C7649" s="53">
        <f t="shared" si="249"/>
        <v>2009</v>
      </c>
      <c r="D7649" s="43" t="s">
        <v>96</v>
      </c>
      <c r="E7649" s="132">
        <v>17.170400000000001</v>
      </c>
    </row>
    <row r="7650" spans="1:5" ht="13.8" x14ac:dyDescent="0.25">
      <c r="A7650" s="47">
        <v>40050</v>
      </c>
      <c r="B7650" s="45" t="str">
        <f t="shared" si="248"/>
        <v>August</v>
      </c>
      <c r="C7650" s="53">
        <f t="shared" si="249"/>
        <v>2009</v>
      </c>
      <c r="D7650" s="43" t="s">
        <v>97</v>
      </c>
      <c r="E7650" s="132">
        <v>16.359199999999998</v>
      </c>
    </row>
    <row r="7651" spans="1:5" ht="13.8" x14ac:dyDescent="0.25">
      <c r="A7651" s="47">
        <v>40050</v>
      </c>
      <c r="B7651" s="45" t="str">
        <f t="shared" si="248"/>
        <v>August</v>
      </c>
      <c r="C7651" s="53">
        <f t="shared" si="249"/>
        <v>2009</v>
      </c>
      <c r="D7651" s="43" t="s">
        <v>98</v>
      </c>
      <c r="E7651" s="132">
        <v>12.843999999999999</v>
      </c>
    </row>
    <row r="7652" spans="1:5" ht="15.6" x14ac:dyDescent="0.3">
      <c r="A7652" s="47">
        <v>40050</v>
      </c>
      <c r="B7652" s="45" t="str">
        <f t="shared" si="248"/>
        <v>August</v>
      </c>
      <c r="C7652" s="53">
        <f t="shared" si="249"/>
        <v>2009</v>
      </c>
      <c r="D7652" s="130" t="s">
        <v>136</v>
      </c>
      <c r="E7652" s="132">
        <v>19.652000000000001</v>
      </c>
    </row>
    <row r="7653" spans="1:5" ht="13.8" x14ac:dyDescent="0.25">
      <c r="A7653" s="47">
        <v>40050</v>
      </c>
      <c r="B7653" s="45" t="str">
        <f t="shared" si="248"/>
        <v>August</v>
      </c>
      <c r="C7653" s="53">
        <f t="shared" si="249"/>
        <v>2009</v>
      </c>
      <c r="D7653" s="43" t="s">
        <v>118</v>
      </c>
      <c r="E7653" s="132">
        <v>18.053999999999998</v>
      </c>
    </row>
    <row r="7654" spans="1:5" ht="13.8" x14ac:dyDescent="0.25">
      <c r="A7654" s="47">
        <v>40050</v>
      </c>
      <c r="B7654" s="45" t="str">
        <f t="shared" si="248"/>
        <v>August</v>
      </c>
      <c r="C7654" s="53">
        <f t="shared" si="249"/>
        <v>2009</v>
      </c>
      <c r="D7654" s="43" t="s">
        <v>102</v>
      </c>
      <c r="E7654" s="132">
        <v>17.816000000000003</v>
      </c>
    </row>
    <row r="7655" spans="1:5" ht="13.8" x14ac:dyDescent="0.25">
      <c r="A7655" s="47">
        <v>40050</v>
      </c>
      <c r="B7655" s="45" t="str">
        <f t="shared" si="248"/>
        <v>August</v>
      </c>
      <c r="C7655" s="53">
        <f t="shared" si="249"/>
        <v>2009</v>
      </c>
      <c r="D7655" s="43" t="s">
        <v>119</v>
      </c>
      <c r="E7655" s="132">
        <v>17.238000000000003</v>
      </c>
    </row>
    <row r="7656" spans="1:5" ht="13.8" x14ac:dyDescent="0.25">
      <c r="A7656" s="47">
        <v>40050</v>
      </c>
      <c r="B7656" s="45" t="str">
        <f t="shared" si="248"/>
        <v>August</v>
      </c>
      <c r="C7656" s="53">
        <f t="shared" si="249"/>
        <v>2009</v>
      </c>
      <c r="D7656" s="43" t="s">
        <v>120</v>
      </c>
      <c r="E7656" s="132">
        <v>16.353999999999999</v>
      </c>
    </row>
    <row r="7657" spans="1:5" ht="13.8" x14ac:dyDescent="0.25">
      <c r="A7657" s="47">
        <v>40050</v>
      </c>
      <c r="B7657" s="45" t="str">
        <f t="shared" si="248"/>
        <v>August</v>
      </c>
      <c r="C7657" s="53">
        <f t="shared" si="249"/>
        <v>2009</v>
      </c>
      <c r="D7657" s="43" t="s">
        <v>103</v>
      </c>
      <c r="E7657" s="132">
        <v>15.776</v>
      </c>
    </row>
    <row r="7658" spans="1:5" ht="13.8" x14ac:dyDescent="0.25">
      <c r="A7658" s="47">
        <v>40050</v>
      </c>
      <c r="B7658" s="45" t="str">
        <f t="shared" si="248"/>
        <v>August</v>
      </c>
      <c r="C7658" s="53">
        <f t="shared" si="249"/>
        <v>2009</v>
      </c>
      <c r="D7658" s="43" t="s">
        <v>116</v>
      </c>
      <c r="E7658" s="132">
        <v>11.291700000000001</v>
      </c>
    </row>
    <row r="7659" spans="1:5" ht="13.8" x14ac:dyDescent="0.25">
      <c r="A7659" s="47">
        <v>40050</v>
      </c>
      <c r="B7659" s="45" t="str">
        <f t="shared" si="248"/>
        <v>August</v>
      </c>
      <c r="C7659" s="53">
        <f t="shared" si="249"/>
        <v>2009</v>
      </c>
      <c r="D7659" s="43" t="s">
        <v>104</v>
      </c>
      <c r="E7659" s="132">
        <v>16.884</v>
      </c>
    </row>
    <row r="7660" spans="1:5" ht="13.8" x14ac:dyDescent="0.25">
      <c r="A7660" s="47">
        <v>40050</v>
      </c>
      <c r="B7660" s="45" t="str">
        <f t="shared" si="248"/>
        <v>August</v>
      </c>
      <c r="C7660" s="53">
        <f t="shared" si="249"/>
        <v>2009</v>
      </c>
      <c r="D7660" s="43" t="s">
        <v>121</v>
      </c>
      <c r="E7660" s="132">
        <v>16.055999999999997</v>
      </c>
    </row>
    <row r="7661" spans="1:5" ht="13.8" x14ac:dyDescent="0.25">
      <c r="A7661" s="47">
        <v>40050</v>
      </c>
      <c r="B7661" s="45" t="str">
        <f t="shared" si="248"/>
        <v>August</v>
      </c>
      <c r="C7661" s="53">
        <f t="shared" si="249"/>
        <v>2009</v>
      </c>
      <c r="D7661" s="43" t="s">
        <v>122</v>
      </c>
      <c r="E7661" s="132">
        <v>14.544</v>
      </c>
    </row>
    <row r="7662" spans="1:5" ht="13.8" x14ac:dyDescent="0.25">
      <c r="A7662" s="47">
        <v>40050</v>
      </c>
      <c r="B7662" s="45" t="str">
        <f t="shared" si="248"/>
        <v>August</v>
      </c>
      <c r="C7662" s="53">
        <f t="shared" si="249"/>
        <v>2009</v>
      </c>
      <c r="D7662" s="43" t="s">
        <v>123</v>
      </c>
      <c r="E7662" s="132">
        <v>14.364000000000001</v>
      </c>
    </row>
    <row r="7663" spans="1:5" ht="13.8" x14ac:dyDescent="0.25">
      <c r="A7663" s="47">
        <v>40050</v>
      </c>
      <c r="B7663" s="45" t="str">
        <f t="shared" si="248"/>
        <v>August</v>
      </c>
      <c r="C7663" s="53">
        <f t="shared" si="249"/>
        <v>2009</v>
      </c>
      <c r="D7663" s="43" t="s">
        <v>99</v>
      </c>
      <c r="E7663" s="132">
        <v>11.856</v>
      </c>
    </row>
    <row r="7664" spans="1:5" ht="13.8" x14ac:dyDescent="0.25">
      <c r="A7664" s="47">
        <v>40050</v>
      </c>
      <c r="B7664" s="45" t="str">
        <f t="shared" si="248"/>
        <v>August</v>
      </c>
      <c r="C7664" s="53">
        <f t="shared" si="249"/>
        <v>2009</v>
      </c>
      <c r="D7664" s="43" t="s">
        <v>100</v>
      </c>
      <c r="E7664" s="132">
        <v>11.544</v>
      </c>
    </row>
    <row r="7665" spans="1:5" ht="13.8" x14ac:dyDescent="0.25">
      <c r="A7665" s="47">
        <v>40050</v>
      </c>
      <c r="B7665" s="45" t="str">
        <f t="shared" si="248"/>
        <v>August</v>
      </c>
      <c r="C7665" s="53">
        <f t="shared" si="249"/>
        <v>2009</v>
      </c>
      <c r="D7665" s="43" t="s">
        <v>101</v>
      </c>
      <c r="E7665" s="132">
        <v>11.0448</v>
      </c>
    </row>
    <row r="7666" spans="1:5" ht="13.8" x14ac:dyDescent="0.25">
      <c r="A7666" s="47">
        <v>40050</v>
      </c>
      <c r="B7666" s="45" t="str">
        <f t="shared" si="248"/>
        <v>August</v>
      </c>
      <c r="C7666" s="53">
        <f t="shared" si="249"/>
        <v>2009</v>
      </c>
      <c r="D7666" s="43" t="s">
        <v>124</v>
      </c>
      <c r="E7666" s="132">
        <v>10.951199999999998</v>
      </c>
    </row>
    <row r="7667" spans="1:5" ht="13.8" x14ac:dyDescent="0.25">
      <c r="A7667" s="47">
        <v>40050</v>
      </c>
      <c r="B7667" s="45" t="str">
        <f t="shared" si="248"/>
        <v>August</v>
      </c>
      <c r="C7667" s="53">
        <f t="shared" si="249"/>
        <v>2009</v>
      </c>
      <c r="D7667" s="43" t="s">
        <v>125</v>
      </c>
      <c r="E7667" s="132">
        <v>9.7968000000000011</v>
      </c>
    </row>
    <row r="7668" spans="1:5" ht="13.8" x14ac:dyDescent="0.25">
      <c r="A7668" s="47">
        <v>40050</v>
      </c>
      <c r="B7668" s="45" t="str">
        <f t="shared" si="248"/>
        <v>August</v>
      </c>
      <c r="C7668" s="53">
        <f t="shared" si="249"/>
        <v>2009</v>
      </c>
      <c r="D7668" s="43" t="s">
        <v>126</v>
      </c>
      <c r="E7668" s="132">
        <v>10.076300000000002</v>
      </c>
    </row>
    <row r="7669" spans="1:5" ht="13.8" x14ac:dyDescent="0.25">
      <c r="A7669" s="47">
        <v>40050</v>
      </c>
      <c r="B7669" s="45" t="str">
        <f t="shared" si="248"/>
        <v>August</v>
      </c>
      <c r="C7669" s="53">
        <f t="shared" si="249"/>
        <v>2009</v>
      </c>
      <c r="D7669" s="43" t="s">
        <v>127</v>
      </c>
      <c r="E7669" s="132">
        <v>9.6654</v>
      </c>
    </row>
    <row r="7670" spans="1:5" ht="13.8" x14ac:dyDescent="0.25">
      <c r="A7670" s="47">
        <v>40050</v>
      </c>
      <c r="B7670" s="45" t="str">
        <f t="shared" si="248"/>
        <v>August</v>
      </c>
      <c r="C7670" s="53">
        <f t="shared" si="249"/>
        <v>2009</v>
      </c>
      <c r="D7670" s="43" t="s">
        <v>105</v>
      </c>
      <c r="E7670" s="132">
        <v>7.7064000000000012</v>
      </c>
    </row>
    <row r="7671" spans="1:5" ht="13.8" x14ac:dyDescent="0.25">
      <c r="A7671" s="47">
        <v>40050</v>
      </c>
      <c r="B7671" s="45" t="str">
        <f t="shared" si="248"/>
        <v>August</v>
      </c>
      <c r="C7671" s="53">
        <f t="shared" si="249"/>
        <v>2009</v>
      </c>
      <c r="D7671" s="43" t="s">
        <v>128</v>
      </c>
      <c r="E7671" s="132">
        <v>9.434800000000001</v>
      </c>
    </row>
    <row r="7672" spans="1:5" ht="13.8" x14ac:dyDescent="0.25">
      <c r="A7672" s="47">
        <v>40057</v>
      </c>
      <c r="B7672" s="45" t="str">
        <f t="shared" si="248"/>
        <v>September</v>
      </c>
      <c r="C7672" s="53">
        <f t="shared" si="249"/>
        <v>2009</v>
      </c>
      <c r="D7672" s="43" t="s">
        <v>131</v>
      </c>
      <c r="E7672" s="132">
        <v>22.1602</v>
      </c>
    </row>
    <row r="7673" spans="1:5" ht="13.8" x14ac:dyDescent="0.25">
      <c r="A7673" s="47">
        <v>40057</v>
      </c>
      <c r="B7673" s="45" t="str">
        <f t="shared" si="248"/>
        <v>September</v>
      </c>
      <c r="C7673" s="53">
        <f t="shared" si="249"/>
        <v>2009</v>
      </c>
      <c r="D7673" s="43" t="s">
        <v>115</v>
      </c>
      <c r="E7673" s="132">
        <v>21.18</v>
      </c>
    </row>
    <row r="7674" spans="1:5" ht="13.8" x14ac:dyDescent="0.25">
      <c r="A7674" s="47">
        <v>40057</v>
      </c>
      <c r="B7674" s="45" t="str">
        <f t="shared" si="248"/>
        <v>September</v>
      </c>
      <c r="C7674" s="53">
        <f t="shared" si="249"/>
        <v>2009</v>
      </c>
      <c r="D7674" s="43" t="s">
        <v>95</v>
      </c>
      <c r="E7674" s="132">
        <v>18.779600000000002</v>
      </c>
    </row>
    <row r="7675" spans="1:5" ht="13.8" x14ac:dyDescent="0.25">
      <c r="A7675" s="47">
        <v>40057</v>
      </c>
      <c r="B7675" s="45" t="str">
        <f t="shared" si="248"/>
        <v>September</v>
      </c>
      <c r="C7675" s="53">
        <f t="shared" si="249"/>
        <v>2009</v>
      </c>
      <c r="D7675" s="43" t="s">
        <v>96</v>
      </c>
      <c r="E7675" s="132">
        <v>17.932400000000001</v>
      </c>
    </row>
    <row r="7676" spans="1:5" ht="13.8" x14ac:dyDescent="0.25">
      <c r="A7676" s="47">
        <v>40057</v>
      </c>
      <c r="B7676" s="45" t="str">
        <f t="shared" si="248"/>
        <v>September</v>
      </c>
      <c r="C7676" s="53">
        <f t="shared" si="249"/>
        <v>2009</v>
      </c>
      <c r="D7676" s="43" t="s">
        <v>97</v>
      </c>
      <c r="E7676" s="132">
        <v>17.0852</v>
      </c>
    </row>
    <row r="7677" spans="1:5" ht="13.8" x14ac:dyDescent="0.25">
      <c r="A7677" s="47">
        <v>40057</v>
      </c>
      <c r="B7677" s="45" t="str">
        <f t="shared" si="248"/>
        <v>September</v>
      </c>
      <c r="C7677" s="53">
        <f t="shared" si="249"/>
        <v>2009</v>
      </c>
      <c r="D7677" s="43" t="s">
        <v>98</v>
      </c>
      <c r="E7677" s="132">
        <v>13.413999999999998</v>
      </c>
    </row>
    <row r="7678" spans="1:5" ht="15.6" x14ac:dyDescent="0.3">
      <c r="A7678" s="47">
        <v>40057</v>
      </c>
      <c r="B7678" s="45" t="str">
        <f t="shared" si="248"/>
        <v>September</v>
      </c>
      <c r="C7678" s="53">
        <f t="shared" si="249"/>
        <v>2009</v>
      </c>
      <c r="D7678" s="130" t="s">
        <v>136</v>
      </c>
      <c r="E7678" s="132">
        <v>20.519000000000002</v>
      </c>
    </row>
    <row r="7679" spans="1:5" ht="13.8" x14ac:dyDescent="0.25">
      <c r="A7679" s="47">
        <v>40057</v>
      </c>
      <c r="B7679" s="45" t="str">
        <f t="shared" si="248"/>
        <v>September</v>
      </c>
      <c r="C7679" s="53">
        <f t="shared" si="249"/>
        <v>2009</v>
      </c>
      <c r="D7679" s="43" t="s">
        <v>118</v>
      </c>
      <c r="E7679" s="132">
        <v>18.8505</v>
      </c>
    </row>
    <row r="7680" spans="1:5" ht="13.8" x14ac:dyDescent="0.25">
      <c r="A7680" s="47">
        <v>40057</v>
      </c>
      <c r="B7680" s="45" t="str">
        <f t="shared" si="248"/>
        <v>September</v>
      </c>
      <c r="C7680" s="53">
        <f t="shared" si="249"/>
        <v>2009</v>
      </c>
      <c r="D7680" s="43" t="s">
        <v>102</v>
      </c>
      <c r="E7680" s="132">
        <v>18.602</v>
      </c>
    </row>
    <row r="7681" spans="1:5" ht="13.8" x14ac:dyDescent="0.25">
      <c r="A7681" s="47">
        <v>40057</v>
      </c>
      <c r="B7681" s="45" t="str">
        <f t="shared" si="248"/>
        <v>September</v>
      </c>
      <c r="C7681" s="53">
        <f t="shared" si="249"/>
        <v>2009</v>
      </c>
      <c r="D7681" s="43" t="s">
        <v>119</v>
      </c>
      <c r="E7681" s="132">
        <v>17.9985</v>
      </c>
    </row>
    <row r="7682" spans="1:5" ht="13.8" x14ac:dyDescent="0.25">
      <c r="A7682" s="47">
        <v>40057</v>
      </c>
      <c r="B7682" s="45" t="str">
        <f t="shared" si="248"/>
        <v>September</v>
      </c>
      <c r="C7682" s="53">
        <f t="shared" si="249"/>
        <v>2009</v>
      </c>
      <c r="D7682" s="43" t="s">
        <v>120</v>
      </c>
      <c r="E7682" s="132">
        <v>17.075499999999998</v>
      </c>
    </row>
    <row r="7683" spans="1:5" ht="13.8" x14ac:dyDescent="0.25">
      <c r="A7683" s="47">
        <v>40057</v>
      </c>
      <c r="B7683" s="45" t="str">
        <f t="shared" si="248"/>
        <v>September</v>
      </c>
      <c r="C7683" s="53">
        <f t="shared" si="249"/>
        <v>2009</v>
      </c>
      <c r="D7683" s="43" t="s">
        <v>103</v>
      </c>
      <c r="E7683" s="132">
        <v>16.471999999999998</v>
      </c>
    </row>
    <row r="7684" spans="1:5" ht="13.8" x14ac:dyDescent="0.25">
      <c r="A7684" s="47">
        <v>40057</v>
      </c>
      <c r="B7684" s="45" t="str">
        <f t="shared" si="248"/>
        <v>September</v>
      </c>
      <c r="C7684" s="53">
        <f t="shared" si="249"/>
        <v>2009</v>
      </c>
      <c r="D7684" s="43" t="s">
        <v>116</v>
      </c>
      <c r="E7684" s="132">
        <v>12.9276</v>
      </c>
    </row>
    <row r="7685" spans="1:5" ht="13.8" x14ac:dyDescent="0.25">
      <c r="A7685" s="47">
        <v>40057</v>
      </c>
      <c r="B7685" s="45" t="str">
        <f t="shared" si="248"/>
        <v>September</v>
      </c>
      <c r="C7685" s="53">
        <f t="shared" si="249"/>
        <v>2009</v>
      </c>
      <c r="D7685" s="43" t="s">
        <v>104</v>
      </c>
      <c r="E7685" s="132">
        <v>17.540600000000001</v>
      </c>
    </row>
    <row r="7686" spans="1:5" ht="13.8" x14ac:dyDescent="0.25">
      <c r="A7686" s="47">
        <v>40057</v>
      </c>
      <c r="B7686" s="45" t="str">
        <f t="shared" si="248"/>
        <v>September</v>
      </c>
      <c r="C7686" s="53">
        <f t="shared" si="249"/>
        <v>2009</v>
      </c>
      <c r="D7686" s="43" t="s">
        <v>121</v>
      </c>
      <c r="E7686" s="132">
        <v>16.680399999999999</v>
      </c>
    </row>
    <row r="7687" spans="1:5" ht="13.8" x14ac:dyDescent="0.25">
      <c r="A7687" s="47">
        <v>40057</v>
      </c>
      <c r="B7687" s="45" t="str">
        <f t="shared" si="248"/>
        <v>September</v>
      </c>
      <c r="C7687" s="53">
        <f t="shared" si="249"/>
        <v>2009</v>
      </c>
      <c r="D7687" s="43" t="s">
        <v>122</v>
      </c>
      <c r="E7687" s="132">
        <v>15.1096</v>
      </c>
    </row>
    <row r="7688" spans="1:5" ht="13.8" x14ac:dyDescent="0.25">
      <c r="A7688" s="47">
        <v>40057</v>
      </c>
      <c r="B7688" s="45" t="str">
        <f t="shared" si="248"/>
        <v>September</v>
      </c>
      <c r="C7688" s="53">
        <f t="shared" si="249"/>
        <v>2009</v>
      </c>
      <c r="D7688" s="43" t="s">
        <v>123</v>
      </c>
      <c r="E7688" s="132">
        <v>14.922599999999999</v>
      </c>
    </row>
    <row r="7689" spans="1:5" ht="13.8" x14ac:dyDescent="0.25">
      <c r="A7689" s="47">
        <v>40057</v>
      </c>
      <c r="B7689" s="45" t="str">
        <f t="shared" si="248"/>
        <v>September</v>
      </c>
      <c r="C7689" s="53">
        <f t="shared" si="249"/>
        <v>2009</v>
      </c>
      <c r="D7689" s="43" t="s">
        <v>99</v>
      </c>
      <c r="E7689" s="132">
        <v>12.312000000000001</v>
      </c>
    </row>
    <row r="7690" spans="1:5" ht="13.8" x14ac:dyDescent="0.25">
      <c r="A7690" s="47">
        <v>40057</v>
      </c>
      <c r="B7690" s="45" t="str">
        <f t="shared" si="248"/>
        <v>September</v>
      </c>
      <c r="C7690" s="53">
        <f t="shared" si="249"/>
        <v>2009</v>
      </c>
      <c r="D7690" s="43" t="s">
        <v>100</v>
      </c>
      <c r="E7690" s="132">
        <v>11.988</v>
      </c>
    </row>
    <row r="7691" spans="1:5" ht="13.8" x14ac:dyDescent="0.25">
      <c r="A7691" s="47">
        <v>40057</v>
      </c>
      <c r="B7691" s="45" t="str">
        <f t="shared" si="248"/>
        <v>September</v>
      </c>
      <c r="C7691" s="53">
        <f t="shared" si="249"/>
        <v>2009</v>
      </c>
      <c r="D7691" s="43" t="s">
        <v>101</v>
      </c>
      <c r="E7691" s="132">
        <v>11.4696</v>
      </c>
    </row>
    <row r="7692" spans="1:5" ht="13.8" x14ac:dyDescent="0.25">
      <c r="A7692" s="47">
        <v>40057</v>
      </c>
      <c r="B7692" s="45" t="str">
        <f t="shared" si="248"/>
        <v>September</v>
      </c>
      <c r="C7692" s="53">
        <f t="shared" si="249"/>
        <v>2009</v>
      </c>
      <c r="D7692" s="43" t="s">
        <v>124</v>
      </c>
      <c r="E7692" s="132">
        <v>11.372400000000001</v>
      </c>
    </row>
    <row r="7693" spans="1:5" ht="13.8" x14ac:dyDescent="0.25">
      <c r="A7693" s="47">
        <v>40057</v>
      </c>
      <c r="B7693" s="45" t="str">
        <f t="shared" si="248"/>
        <v>September</v>
      </c>
      <c r="C7693" s="53">
        <f t="shared" si="249"/>
        <v>2009</v>
      </c>
      <c r="D7693" s="43" t="s">
        <v>125</v>
      </c>
      <c r="E7693" s="132">
        <v>10.1736</v>
      </c>
    </row>
    <row r="7694" spans="1:5" ht="13.8" x14ac:dyDescent="0.25">
      <c r="A7694" s="47">
        <v>40057</v>
      </c>
      <c r="B7694" s="45" t="str">
        <f t="shared" si="248"/>
        <v>September</v>
      </c>
      <c r="C7694" s="53">
        <f t="shared" si="249"/>
        <v>2009</v>
      </c>
      <c r="D7694" s="43" t="s">
        <v>126</v>
      </c>
      <c r="E7694" s="132">
        <v>10.4351</v>
      </c>
    </row>
    <row r="7695" spans="1:5" ht="13.8" x14ac:dyDescent="0.25">
      <c r="A7695" s="47">
        <v>40057</v>
      </c>
      <c r="B7695" s="45" t="str">
        <f t="shared" si="248"/>
        <v>September</v>
      </c>
      <c r="C7695" s="53">
        <f t="shared" si="249"/>
        <v>2009</v>
      </c>
      <c r="D7695" s="43" t="s">
        <v>127</v>
      </c>
      <c r="E7695" s="132">
        <v>9.9857999999999993</v>
      </c>
    </row>
    <row r="7696" spans="1:5" ht="13.8" x14ac:dyDescent="0.25">
      <c r="A7696" s="47">
        <v>40057</v>
      </c>
      <c r="B7696" s="45" t="str">
        <f t="shared" si="248"/>
        <v>September</v>
      </c>
      <c r="C7696" s="53">
        <f t="shared" si="249"/>
        <v>2009</v>
      </c>
      <c r="D7696" s="43" t="s">
        <v>105</v>
      </c>
      <c r="E7696" s="132">
        <v>8.0028000000000006</v>
      </c>
    </row>
    <row r="7697" spans="1:5" ht="13.8" x14ac:dyDescent="0.25">
      <c r="A7697" s="47">
        <v>40057</v>
      </c>
      <c r="B7697" s="45" t="str">
        <f t="shared" si="248"/>
        <v>September</v>
      </c>
      <c r="C7697" s="53">
        <f t="shared" si="249"/>
        <v>2009</v>
      </c>
      <c r="D7697" s="43" t="s">
        <v>128</v>
      </c>
      <c r="E7697" s="132">
        <v>9.7096</v>
      </c>
    </row>
    <row r="7698" spans="1:5" ht="13.8" x14ac:dyDescent="0.25">
      <c r="A7698" s="47">
        <v>40064</v>
      </c>
      <c r="B7698" s="45" t="str">
        <f t="shared" si="248"/>
        <v>September</v>
      </c>
      <c r="C7698" s="53">
        <f t="shared" si="249"/>
        <v>2009</v>
      </c>
      <c r="D7698" s="43" t="s">
        <v>131</v>
      </c>
      <c r="E7698" s="132">
        <v>21.897125000000003</v>
      </c>
    </row>
    <row r="7699" spans="1:5" ht="13.8" x14ac:dyDescent="0.25">
      <c r="A7699" s="47">
        <v>40064</v>
      </c>
      <c r="B7699" s="45" t="str">
        <f t="shared" si="248"/>
        <v>September</v>
      </c>
      <c r="C7699" s="53">
        <f t="shared" si="249"/>
        <v>2009</v>
      </c>
      <c r="D7699" s="43" t="s">
        <v>115</v>
      </c>
      <c r="E7699" s="132">
        <v>19.725000000000001</v>
      </c>
    </row>
    <row r="7700" spans="1:5" ht="13.8" x14ac:dyDescent="0.25">
      <c r="A7700" s="47">
        <v>40064</v>
      </c>
      <c r="B7700" s="45" t="str">
        <f t="shared" si="248"/>
        <v>September</v>
      </c>
      <c r="C7700" s="53">
        <f t="shared" si="249"/>
        <v>2009</v>
      </c>
      <c r="D7700" s="43" t="s">
        <v>95</v>
      </c>
      <c r="E7700" s="132">
        <v>17.4895</v>
      </c>
    </row>
    <row r="7701" spans="1:5" ht="13.8" x14ac:dyDescent="0.25">
      <c r="A7701" s="47">
        <v>40064</v>
      </c>
      <c r="B7701" s="45" t="str">
        <f t="shared" si="248"/>
        <v>September</v>
      </c>
      <c r="C7701" s="53">
        <f t="shared" si="249"/>
        <v>2009</v>
      </c>
      <c r="D7701" s="43" t="s">
        <v>96</v>
      </c>
      <c r="E7701" s="132">
        <v>16.700499999999998</v>
      </c>
    </row>
    <row r="7702" spans="1:5" ht="13.8" x14ac:dyDescent="0.25">
      <c r="A7702" s="47">
        <v>40064</v>
      </c>
      <c r="B7702" s="45" t="str">
        <f t="shared" si="248"/>
        <v>September</v>
      </c>
      <c r="C7702" s="53">
        <f t="shared" si="249"/>
        <v>2009</v>
      </c>
      <c r="D7702" s="43" t="s">
        <v>97</v>
      </c>
      <c r="E7702" s="132">
        <v>15.911499999999998</v>
      </c>
    </row>
    <row r="7703" spans="1:5" ht="13.8" x14ac:dyDescent="0.25">
      <c r="A7703" s="47">
        <v>40064</v>
      </c>
      <c r="B7703" s="45" t="str">
        <f t="shared" si="248"/>
        <v>September</v>
      </c>
      <c r="C7703" s="53">
        <f t="shared" si="249"/>
        <v>2009</v>
      </c>
      <c r="D7703" s="43" t="s">
        <v>98</v>
      </c>
      <c r="E7703" s="132">
        <v>12.4925</v>
      </c>
    </row>
    <row r="7704" spans="1:5" ht="15.6" x14ac:dyDescent="0.3">
      <c r="A7704" s="47">
        <v>40064</v>
      </c>
      <c r="B7704" s="45" t="str">
        <f t="shared" si="248"/>
        <v>September</v>
      </c>
      <c r="C7704" s="53">
        <f t="shared" si="249"/>
        <v>2009</v>
      </c>
      <c r="D7704" s="130" t="s">
        <v>136</v>
      </c>
      <c r="E7704" s="132">
        <v>19.43525</v>
      </c>
    </row>
    <row r="7705" spans="1:5" ht="13.8" x14ac:dyDescent="0.25">
      <c r="A7705" s="47">
        <v>40064</v>
      </c>
      <c r="B7705" s="45" t="str">
        <f t="shared" ref="B7705:B7766" si="250">TEXT(A7705,"mmmm")</f>
        <v>September</v>
      </c>
      <c r="C7705" s="53">
        <f t="shared" ref="C7705:C7766" si="251">YEAR(A7705)</f>
        <v>2009</v>
      </c>
      <c r="D7705" s="43" t="s">
        <v>118</v>
      </c>
      <c r="E7705" s="132">
        <v>17.854875</v>
      </c>
    </row>
    <row r="7706" spans="1:5" ht="13.8" x14ac:dyDescent="0.25">
      <c r="A7706" s="47">
        <v>40064</v>
      </c>
      <c r="B7706" s="45" t="str">
        <f t="shared" si="250"/>
        <v>September</v>
      </c>
      <c r="C7706" s="53">
        <f t="shared" si="251"/>
        <v>2009</v>
      </c>
      <c r="D7706" s="43" t="s">
        <v>102</v>
      </c>
      <c r="E7706" s="132">
        <v>17.619500000000002</v>
      </c>
    </row>
    <row r="7707" spans="1:5" ht="13.8" x14ac:dyDescent="0.25">
      <c r="A7707" s="47">
        <v>40064</v>
      </c>
      <c r="B7707" s="45" t="str">
        <f t="shared" si="250"/>
        <v>September</v>
      </c>
      <c r="C7707" s="53">
        <f t="shared" si="251"/>
        <v>2009</v>
      </c>
      <c r="D7707" s="43" t="s">
        <v>119</v>
      </c>
      <c r="E7707" s="132">
        <v>17.047875000000001</v>
      </c>
    </row>
    <row r="7708" spans="1:5" ht="13.8" x14ac:dyDescent="0.25">
      <c r="A7708" s="47">
        <v>40064</v>
      </c>
      <c r="B7708" s="45" t="str">
        <f t="shared" si="250"/>
        <v>September</v>
      </c>
      <c r="C7708" s="53">
        <f t="shared" si="251"/>
        <v>2009</v>
      </c>
      <c r="D7708" s="43" t="s">
        <v>120</v>
      </c>
      <c r="E7708" s="132">
        <v>16.173625000000001</v>
      </c>
    </row>
    <row r="7709" spans="1:5" ht="13.8" x14ac:dyDescent="0.25">
      <c r="A7709" s="47">
        <v>40064</v>
      </c>
      <c r="B7709" s="45" t="str">
        <f t="shared" si="250"/>
        <v>September</v>
      </c>
      <c r="C7709" s="53">
        <f t="shared" si="251"/>
        <v>2009</v>
      </c>
      <c r="D7709" s="43" t="s">
        <v>103</v>
      </c>
      <c r="E7709" s="132">
        <v>15.601999999999999</v>
      </c>
    </row>
    <row r="7710" spans="1:5" ht="13.8" x14ac:dyDescent="0.25">
      <c r="A7710" s="47">
        <v>40064</v>
      </c>
      <c r="B7710" s="45" t="str">
        <f t="shared" si="250"/>
        <v>September</v>
      </c>
      <c r="C7710" s="53">
        <f t="shared" si="251"/>
        <v>2009</v>
      </c>
      <c r="D7710" s="43" t="s">
        <v>116</v>
      </c>
      <c r="E7710" s="132">
        <v>11.97</v>
      </c>
    </row>
    <row r="7711" spans="1:5" ht="13.8" x14ac:dyDescent="0.25">
      <c r="A7711" s="47">
        <v>40064</v>
      </c>
      <c r="B7711" s="45" t="str">
        <f t="shared" si="250"/>
        <v>September</v>
      </c>
      <c r="C7711" s="53">
        <f t="shared" si="251"/>
        <v>2009</v>
      </c>
      <c r="D7711" s="43" t="s">
        <v>104</v>
      </c>
      <c r="E7711" s="132">
        <v>16.297750000000001</v>
      </c>
    </row>
    <row r="7712" spans="1:5" ht="13.8" x14ac:dyDescent="0.25">
      <c r="A7712" s="47">
        <v>40064</v>
      </c>
      <c r="B7712" s="45" t="str">
        <f t="shared" si="250"/>
        <v>September</v>
      </c>
      <c r="C7712" s="53">
        <f t="shared" si="251"/>
        <v>2009</v>
      </c>
      <c r="D7712" s="43" t="s">
        <v>121</v>
      </c>
      <c r="E7712" s="132">
        <v>15.4985</v>
      </c>
    </row>
    <row r="7713" spans="1:5" ht="13.8" x14ac:dyDescent="0.25">
      <c r="A7713" s="47">
        <v>40064</v>
      </c>
      <c r="B7713" s="45" t="str">
        <f t="shared" si="250"/>
        <v>September</v>
      </c>
      <c r="C7713" s="53">
        <f t="shared" si="251"/>
        <v>2009</v>
      </c>
      <c r="D7713" s="43" t="s">
        <v>122</v>
      </c>
      <c r="E7713" s="132">
        <v>14.039000000000001</v>
      </c>
    </row>
    <row r="7714" spans="1:5" ht="13.8" x14ac:dyDescent="0.25">
      <c r="A7714" s="47">
        <v>40064</v>
      </c>
      <c r="B7714" s="45" t="str">
        <f t="shared" si="250"/>
        <v>September</v>
      </c>
      <c r="C7714" s="53">
        <f t="shared" si="251"/>
        <v>2009</v>
      </c>
      <c r="D7714" s="43" t="s">
        <v>123</v>
      </c>
      <c r="E7714" s="132">
        <v>13.865250000000001</v>
      </c>
    </row>
    <row r="7715" spans="1:5" ht="13.8" x14ac:dyDescent="0.25">
      <c r="A7715" s="47">
        <v>40064</v>
      </c>
      <c r="B7715" s="45" t="str">
        <f t="shared" si="250"/>
        <v>September</v>
      </c>
      <c r="C7715" s="53">
        <f t="shared" si="251"/>
        <v>2009</v>
      </c>
      <c r="D7715" s="43" t="s">
        <v>99</v>
      </c>
      <c r="E7715" s="132">
        <v>10.925000000000001</v>
      </c>
    </row>
    <row r="7716" spans="1:5" ht="13.8" x14ac:dyDescent="0.25">
      <c r="A7716" s="47">
        <v>40064</v>
      </c>
      <c r="B7716" s="45" t="str">
        <f t="shared" si="250"/>
        <v>September</v>
      </c>
      <c r="C7716" s="53">
        <f t="shared" si="251"/>
        <v>2009</v>
      </c>
      <c r="D7716" s="43" t="s">
        <v>100</v>
      </c>
      <c r="E7716" s="132">
        <v>10.637499999999999</v>
      </c>
    </row>
    <row r="7717" spans="1:5" ht="13.8" x14ac:dyDescent="0.25">
      <c r="A7717" s="47">
        <v>40064</v>
      </c>
      <c r="B7717" s="45" t="str">
        <f t="shared" si="250"/>
        <v>September</v>
      </c>
      <c r="C7717" s="53">
        <f t="shared" si="251"/>
        <v>2009</v>
      </c>
      <c r="D7717" s="43" t="s">
        <v>101</v>
      </c>
      <c r="E7717" s="132">
        <v>10.1775</v>
      </c>
    </row>
    <row r="7718" spans="1:5" ht="13.8" x14ac:dyDescent="0.25">
      <c r="A7718" s="47">
        <v>40064</v>
      </c>
      <c r="B7718" s="45" t="str">
        <f t="shared" si="250"/>
        <v>September</v>
      </c>
      <c r="C7718" s="53">
        <f t="shared" si="251"/>
        <v>2009</v>
      </c>
      <c r="D7718" s="43" t="s">
        <v>124</v>
      </c>
      <c r="E7718" s="132">
        <v>10.091249999999999</v>
      </c>
    </row>
    <row r="7719" spans="1:5" ht="13.8" x14ac:dyDescent="0.25">
      <c r="A7719" s="47">
        <v>40064</v>
      </c>
      <c r="B7719" s="45" t="str">
        <f t="shared" si="250"/>
        <v>September</v>
      </c>
      <c r="C7719" s="53">
        <f t="shared" si="251"/>
        <v>2009</v>
      </c>
      <c r="D7719" s="43" t="s">
        <v>125</v>
      </c>
      <c r="E7719" s="132">
        <v>9.0274999999999999</v>
      </c>
    </row>
    <row r="7720" spans="1:5" ht="13.8" x14ac:dyDescent="0.25">
      <c r="A7720" s="47">
        <v>40064</v>
      </c>
      <c r="B7720" s="45" t="str">
        <f t="shared" si="250"/>
        <v>September</v>
      </c>
      <c r="C7720" s="53">
        <f t="shared" si="251"/>
        <v>2009</v>
      </c>
      <c r="D7720" s="43" t="s">
        <v>126</v>
      </c>
      <c r="E7720" s="132">
        <v>9.3437500000000018</v>
      </c>
    </row>
    <row r="7721" spans="1:5" ht="13.8" x14ac:dyDescent="0.25">
      <c r="A7721" s="47">
        <v>40064</v>
      </c>
      <c r="B7721" s="45" t="str">
        <f t="shared" si="250"/>
        <v>September</v>
      </c>
      <c r="C7721" s="53">
        <f t="shared" si="251"/>
        <v>2009</v>
      </c>
      <c r="D7721" s="43" t="s">
        <v>127</v>
      </c>
      <c r="E7721" s="132">
        <v>9.0112500000000004</v>
      </c>
    </row>
    <row r="7722" spans="1:5" ht="13.8" x14ac:dyDescent="0.25">
      <c r="A7722" s="47">
        <v>40064</v>
      </c>
      <c r="B7722" s="45" t="str">
        <f t="shared" si="250"/>
        <v>September</v>
      </c>
      <c r="C7722" s="53">
        <f t="shared" si="251"/>
        <v>2009</v>
      </c>
      <c r="D7722" s="43" t="s">
        <v>105</v>
      </c>
      <c r="E7722" s="132">
        <v>7.1012500000000003</v>
      </c>
    </row>
    <row r="7723" spans="1:5" ht="13.8" x14ac:dyDescent="0.25">
      <c r="A7723" s="47">
        <v>40064</v>
      </c>
      <c r="B7723" s="45" t="str">
        <f t="shared" si="250"/>
        <v>September</v>
      </c>
      <c r="C7723" s="53">
        <f t="shared" si="251"/>
        <v>2009</v>
      </c>
      <c r="D7723" s="43" t="s">
        <v>128</v>
      </c>
      <c r="E7723" s="132">
        <v>8.8737499999999994</v>
      </c>
    </row>
    <row r="7724" spans="1:5" ht="13.8" x14ac:dyDescent="0.25">
      <c r="A7724" s="47">
        <v>40071</v>
      </c>
      <c r="B7724" s="45" t="str">
        <f t="shared" si="250"/>
        <v>September</v>
      </c>
      <c r="C7724" s="53">
        <f t="shared" si="251"/>
        <v>2009</v>
      </c>
      <c r="D7724" s="43" t="s">
        <v>131</v>
      </c>
      <c r="E7724" s="132">
        <v>21.458666666666669</v>
      </c>
    </row>
    <row r="7725" spans="1:5" ht="13.8" x14ac:dyDescent="0.25">
      <c r="A7725" s="47">
        <v>40071</v>
      </c>
      <c r="B7725" s="45" t="str">
        <f t="shared" si="250"/>
        <v>September</v>
      </c>
      <c r="C7725" s="53">
        <f t="shared" si="251"/>
        <v>2009</v>
      </c>
      <c r="D7725" s="43" t="s">
        <v>115</v>
      </c>
      <c r="E7725" s="132">
        <v>20</v>
      </c>
    </row>
    <row r="7726" spans="1:5" ht="13.8" x14ac:dyDescent="0.25">
      <c r="A7726" s="47">
        <v>40071</v>
      </c>
      <c r="B7726" s="45" t="str">
        <f t="shared" si="250"/>
        <v>September</v>
      </c>
      <c r="C7726" s="53">
        <f t="shared" si="251"/>
        <v>2009</v>
      </c>
      <c r="D7726" s="43" t="s">
        <v>95</v>
      </c>
      <c r="E7726" s="132">
        <v>17.733333333333334</v>
      </c>
    </row>
    <row r="7727" spans="1:5" ht="13.8" x14ac:dyDescent="0.25">
      <c r="A7727" s="47">
        <v>40071</v>
      </c>
      <c r="B7727" s="45" t="str">
        <f t="shared" si="250"/>
        <v>September</v>
      </c>
      <c r="C7727" s="53">
        <f t="shared" si="251"/>
        <v>2009</v>
      </c>
      <c r="D7727" s="43" t="s">
        <v>96</v>
      </c>
      <c r="E7727" s="132">
        <v>16.933333333333334</v>
      </c>
    </row>
    <row r="7728" spans="1:5" ht="13.8" x14ac:dyDescent="0.25">
      <c r="A7728" s="47">
        <v>40071</v>
      </c>
      <c r="B7728" s="45" t="str">
        <f t="shared" si="250"/>
        <v>September</v>
      </c>
      <c r="C7728" s="53">
        <f t="shared" si="251"/>
        <v>2009</v>
      </c>
      <c r="D7728" s="43" t="s">
        <v>97</v>
      </c>
      <c r="E7728" s="132">
        <v>16.133333333333333</v>
      </c>
    </row>
    <row r="7729" spans="1:5" ht="13.8" x14ac:dyDescent="0.25">
      <c r="A7729" s="47">
        <v>40071</v>
      </c>
      <c r="B7729" s="45" t="str">
        <f t="shared" si="250"/>
        <v>September</v>
      </c>
      <c r="C7729" s="53">
        <f t="shared" si="251"/>
        <v>2009</v>
      </c>
      <c r="D7729" s="43" t="s">
        <v>98</v>
      </c>
      <c r="E7729" s="132">
        <v>12.666666666666664</v>
      </c>
    </row>
    <row r="7730" spans="1:5" ht="15.6" x14ac:dyDescent="0.3">
      <c r="A7730" s="47">
        <v>40071</v>
      </c>
      <c r="B7730" s="45" t="str">
        <f t="shared" si="250"/>
        <v>September</v>
      </c>
      <c r="C7730" s="53">
        <f t="shared" si="251"/>
        <v>2009</v>
      </c>
      <c r="D7730" s="130" t="s">
        <v>136</v>
      </c>
      <c r="E7730" s="132">
        <v>19.363000000000003</v>
      </c>
    </row>
    <row r="7731" spans="1:5" ht="13.8" x14ac:dyDescent="0.25">
      <c r="A7731" s="47">
        <v>40071</v>
      </c>
      <c r="B7731" s="45" t="str">
        <f t="shared" si="250"/>
        <v>September</v>
      </c>
      <c r="C7731" s="53">
        <f t="shared" si="251"/>
        <v>2009</v>
      </c>
      <c r="D7731" s="43" t="s">
        <v>118</v>
      </c>
      <c r="E7731" s="132">
        <v>17.788499999999999</v>
      </c>
    </row>
    <row r="7732" spans="1:5" ht="13.8" x14ac:dyDescent="0.25">
      <c r="A7732" s="47">
        <v>40071</v>
      </c>
      <c r="B7732" s="45" t="str">
        <f t="shared" si="250"/>
        <v>September</v>
      </c>
      <c r="C7732" s="53">
        <f t="shared" si="251"/>
        <v>2009</v>
      </c>
      <c r="D7732" s="43" t="s">
        <v>102</v>
      </c>
      <c r="E7732" s="132">
        <v>17.554000000000002</v>
      </c>
    </row>
    <row r="7733" spans="1:5" ht="13.8" x14ac:dyDescent="0.25">
      <c r="A7733" s="47">
        <v>40071</v>
      </c>
      <c r="B7733" s="45" t="str">
        <f t="shared" si="250"/>
        <v>September</v>
      </c>
      <c r="C7733" s="53">
        <f t="shared" si="251"/>
        <v>2009</v>
      </c>
      <c r="D7733" s="43" t="s">
        <v>119</v>
      </c>
      <c r="E7733" s="132">
        <v>16.984500000000001</v>
      </c>
    </row>
    <row r="7734" spans="1:5" ht="13.8" x14ac:dyDescent="0.25">
      <c r="A7734" s="47">
        <v>40071</v>
      </c>
      <c r="B7734" s="45" t="str">
        <f t="shared" si="250"/>
        <v>September</v>
      </c>
      <c r="C7734" s="53">
        <f t="shared" si="251"/>
        <v>2009</v>
      </c>
      <c r="D7734" s="43" t="s">
        <v>120</v>
      </c>
      <c r="E7734" s="132">
        <v>16.113499999999998</v>
      </c>
    </row>
    <row r="7735" spans="1:5" ht="13.8" x14ac:dyDescent="0.25">
      <c r="A7735" s="47">
        <v>40071</v>
      </c>
      <c r="B7735" s="45" t="str">
        <f t="shared" si="250"/>
        <v>September</v>
      </c>
      <c r="C7735" s="53">
        <f t="shared" si="251"/>
        <v>2009</v>
      </c>
      <c r="D7735" s="43" t="s">
        <v>103</v>
      </c>
      <c r="E7735" s="132">
        <v>15.543999999999999</v>
      </c>
    </row>
    <row r="7736" spans="1:5" ht="13.8" x14ac:dyDescent="0.25">
      <c r="A7736" s="47">
        <v>40071</v>
      </c>
      <c r="B7736" s="45" t="str">
        <f t="shared" si="250"/>
        <v>September</v>
      </c>
      <c r="C7736" s="53">
        <f t="shared" si="251"/>
        <v>2009</v>
      </c>
      <c r="D7736" s="43" t="s">
        <v>116</v>
      </c>
      <c r="E7736" s="132">
        <v>12.236000000000001</v>
      </c>
    </row>
    <row r="7737" spans="1:5" ht="13.8" x14ac:dyDescent="0.25">
      <c r="A7737" s="47">
        <v>40071</v>
      </c>
      <c r="B7737" s="45" t="str">
        <f t="shared" si="250"/>
        <v>September</v>
      </c>
      <c r="C7737" s="53">
        <f t="shared" si="251"/>
        <v>2009</v>
      </c>
      <c r="D7737" s="43" t="s">
        <v>104</v>
      </c>
      <c r="E7737" s="132">
        <v>16.336833333333335</v>
      </c>
    </row>
    <row r="7738" spans="1:5" ht="13.8" x14ac:dyDescent="0.25">
      <c r="A7738" s="47">
        <v>40071</v>
      </c>
      <c r="B7738" s="45" t="str">
        <f t="shared" si="250"/>
        <v>September</v>
      </c>
      <c r="C7738" s="53">
        <f t="shared" si="251"/>
        <v>2009</v>
      </c>
      <c r="D7738" s="43" t="s">
        <v>121</v>
      </c>
      <c r="E7738" s="132">
        <v>15.535666666666666</v>
      </c>
    </row>
    <row r="7739" spans="1:5" ht="13.8" x14ac:dyDescent="0.25">
      <c r="A7739" s="47">
        <v>40071</v>
      </c>
      <c r="B7739" s="45" t="str">
        <f t="shared" si="250"/>
        <v>September</v>
      </c>
      <c r="C7739" s="53">
        <f t="shared" si="251"/>
        <v>2009</v>
      </c>
      <c r="D7739" s="43" t="s">
        <v>122</v>
      </c>
      <c r="E7739" s="132">
        <v>14.072666666666667</v>
      </c>
    </row>
    <row r="7740" spans="1:5" ht="13.8" x14ac:dyDescent="0.25">
      <c r="A7740" s="47">
        <v>40071</v>
      </c>
      <c r="B7740" s="45" t="str">
        <f t="shared" si="250"/>
        <v>September</v>
      </c>
      <c r="C7740" s="53">
        <f t="shared" si="251"/>
        <v>2009</v>
      </c>
      <c r="D7740" s="43" t="s">
        <v>123</v>
      </c>
      <c r="E7740" s="132">
        <v>13.898499999999999</v>
      </c>
    </row>
    <row r="7741" spans="1:5" ht="13.8" x14ac:dyDescent="0.25">
      <c r="A7741" s="47">
        <v>40071</v>
      </c>
      <c r="B7741" s="45" t="str">
        <f t="shared" si="250"/>
        <v>September</v>
      </c>
      <c r="C7741" s="53">
        <f t="shared" si="251"/>
        <v>2009</v>
      </c>
      <c r="D7741" s="43" t="s">
        <v>99</v>
      </c>
      <c r="E7741" s="132">
        <v>11.4</v>
      </c>
    </row>
    <row r="7742" spans="1:5" ht="13.8" x14ac:dyDescent="0.25">
      <c r="A7742" s="47">
        <v>40071</v>
      </c>
      <c r="B7742" s="45" t="str">
        <f t="shared" si="250"/>
        <v>September</v>
      </c>
      <c r="C7742" s="53">
        <f t="shared" si="251"/>
        <v>2009</v>
      </c>
      <c r="D7742" s="43" t="s">
        <v>100</v>
      </c>
      <c r="E7742" s="132">
        <v>11.1</v>
      </c>
    </row>
    <row r="7743" spans="1:5" ht="13.8" x14ac:dyDescent="0.25">
      <c r="A7743" s="47">
        <v>40071</v>
      </c>
      <c r="B7743" s="45" t="str">
        <f t="shared" si="250"/>
        <v>September</v>
      </c>
      <c r="C7743" s="53">
        <f t="shared" si="251"/>
        <v>2009</v>
      </c>
      <c r="D7743" s="43" t="s">
        <v>101</v>
      </c>
      <c r="E7743" s="132">
        <v>10.62</v>
      </c>
    </row>
    <row r="7744" spans="1:5" ht="13.8" x14ac:dyDescent="0.25">
      <c r="A7744" s="47">
        <v>40071</v>
      </c>
      <c r="B7744" s="45" t="str">
        <f t="shared" si="250"/>
        <v>September</v>
      </c>
      <c r="C7744" s="53">
        <f t="shared" si="251"/>
        <v>2009</v>
      </c>
      <c r="D7744" s="43" t="s">
        <v>124</v>
      </c>
      <c r="E7744" s="132">
        <v>10.53</v>
      </c>
    </row>
    <row r="7745" spans="1:5" ht="13.8" x14ac:dyDescent="0.25">
      <c r="A7745" s="47">
        <v>40071</v>
      </c>
      <c r="B7745" s="45" t="str">
        <f t="shared" si="250"/>
        <v>September</v>
      </c>
      <c r="C7745" s="53">
        <f t="shared" si="251"/>
        <v>2009</v>
      </c>
      <c r="D7745" s="43" t="s">
        <v>125</v>
      </c>
      <c r="E7745" s="132">
        <v>9.42</v>
      </c>
    </row>
    <row r="7746" spans="1:5" ht="13.8" x14ac:dyDescent="0.25">
      <c r="A7746" s="47">
        <v>40071</v>
      </c>
      <c r="B7746" s="45" t="str">
        <f t="shared" si="250"/>
        <v>September</v>
      </c>
      <c r="C7746" s="53">
        <f t="shared" si="251"/>
        <v>2009</v>
      </c>
      <c r="D7746" s="43" t="s">
        <v>126</v>
      </c>
      <c r="E7746" s="132">
        <v>9.7175000000000011</v>
      </c>
    </row>
    <row r="7747" spans="1:5" ht="13.8" x14ac:dyDescent="0.25">
      <c r="A7747" s="47">
        <v>40071</v>
      </c>
      <c r="B7747" s="45" t="str">
        <f t="shared" si="250"/>
        <v>September</v>
      </c>
      <c r="C7747" s="53">
        <f t="shared" si="251"/>
        <v>2009</v>
      </c>
      <c r="D7747" s="43" t="s">
        <v>127</v>
      </c>
      <c r="E7747" s="132">
        <v>9.3450000000000006</v>
      </c>
    </row>
    <row r="7748" spans="1:5" ht="13.8" x14ac:dyDescent="0.25">
      <c r="A7748" s="47">
        <v>40071</v>
      </c>
      <c r="B7748" s="45" t="str">
        <f t="shared" si="250"/>
        <v>September</v>
      </c>
      <c r="C7748" s="53">
        <f t="shared" si="251"/>
        <v>2009</v>
      </c>
      <c r="D7748" s="43" t="s">
        <v>105</v>
      </c>
      <c r="E7748" s="132">
        <v>7.410000000000001</v>
      </c>
    </row>
    <row r="7749" spans="1:5" ht="13.8" x14ac:dyDescent="0.25">
      <c r="A7749" s="47">
        <v>40071</v>
      </c>
      <c r="B7749" s="45" t="str">
        <f t="shared" si="250"/>
        <v>September</v>
      </c>
      <c r="C7749" s="53">
        <f t="shared" si="251"/>
        <v>2009</v>
      </c>
      <c r="D7749" s="43" t="s">
        <v>128</v>
      </c>
      <c r="E7749" s="132">
        <v>9.16</v>
      </c>
    </row>
    <row r="7750" spans="1:5" ht="13.8" x14ac:dyDescent="0.25">
      <c r="A7750" s="47">
        <v>40078</v>
      </c>
      <c r="B7750" s="45" t="str">
        <f t="shared" si="250"/>
        <v>September</v>
      </c>
      <c r="C7750" s="53">
        <f t="shared" si="251"/>
        <v>2009</v>
      </c>
      <c r="D7750" s="43" t="s">
        <v>131</v>
      </c>
      <c r="E7750" s="132">
        <v>23.676750000000002</v>
      </c>
    </row>
    <row r="7751" spans="1:5" ht="13.8" x14ac:dyDescent="0.25">
      <c r="A7751" s="47">
        <v>40078</v>
      </c>
      <c r="B7751" s="45" t="str">
        <f t="shared" si="250"/>
        <v>September</v>
      </c>
      <c r="C7751" s="53">
        <f t="shared" si="251"/>
        <v>2009</v>
      </c>
      <c r="D7751" s="43" t="s">
        <v>115</v>
      </c>
      <c r="E7751" s="132">
        <v>23.25</v>
      </c>
    </row>
    <row r="7752" spans="1:5" ht="13.8" x14ac:dyDescent="0.25">
      <c r="A7752" s="47">
        <v>40078</v>
      </c>
      <c r="B7752" s="45" t="str">
        <f t="shared" si="250"/>
        <v>September</v>
      </c>
      <c r="C7752" s="53">
        <f t="shared" si="251"/>
        <v>2009</v>
      </c>
      <c r="D7752" s="43" t="s">
        <v>95</v>
      </c>
      <c r="E7752" s="132">
        <v>20.614999999999998</v>
      </c>
    </row>
    <row r="7753" spans="1:5" ht="13.8" x14ac:dyDescent="0.25">
      <c r="A7753" s="47">
        <v>40078</v>
      </c>
      <c r="B7753" s="45" t="str">
        <f t="shared" si="250"/>
        <v>September</v>
      </c>
      <c r="C7753" s="53">
        <f t="shared" si="251"/>
        <v>2009</v>
      </c>
      <c r="D7753" s="43" t="s">
        <v>96</v>
      </c>
      <c r="E7753" s="132">
        <v>19.684999999999999</v>
      </c>
    </row>
    <row r="7754" spans="1:5" ht="13.8" x14ac:dyDescent="0.25">
      <c r="A7754" s="47">
        <v>40078</v>
      </c>
      <c r="B7754" s="45" t="str">
        <f t="shared" si="250"/>
        <v>September</v>
      </c>
      <c r="C7754" s="53">
        <f t="shared" si="251"/>
        <v>2009</v>
      </c>
      <c r="D7754" s="43" t="s">
        <v>97</v>
      </c>
      <c r="E7754" s="132">
        <v>18.754999999999999</v>
      </c>
    </row>
    <row r="7755" spans="1:5" ht="13.8" x14ac:dyDescent="0.25">
      <c r="A7755" s="47">
        <v>40078</v>
      </c>
      <c r="B7755" s="45" t="str">
        <f t="shared" si="250"/>
        <v>September</v>
      </c>
      <c r="C7755" s="53">
        <f t="shared" si="251"/>
        <v>2009</v>
      </c>
      <c r="D7755" s="43" t="s">
        <v>98</v>
      </c>
      <c r="E7755" s="132">
        <v>14.725</v>
      </c>
    </row>
    <row r="7756" spans="1:5" ht="15.6" x14ac:dyDescent="0.3">
      <c r="A7756" s="47">
        <v>40078</v>
      </c>
      <c r="B7756" s="45" t="str">
        <f t="shared" si="250"/>
        <v>September</v>
      </c>
      <c r="C7756" s="53">
        <f t="shared" si="251"/>
        <v>2009</v>
      </c>
      <c r="D7756" s="130" t="s">
        <v>136</v>
      </c>
      <c r="E7756" s="132">
        <v>22.469749999999998</v>
      </c>
    </row>
    <row r="7757" spans="1:5" ht="13.8" x14ac:dyDescent="0.25">
      <c r="A7757" s="47">
        <v>40078</v>
      </c>
      <c r="B7757" s="45" t="str">
        <f t="shared" si="250"/>
        <v>September</v>
      </c>
      <c r="C7757" s="53">
        <f t="shared" si="251"/>
        <v>2009</v>
      </c>
      <c r="D7757" s="43" t="s">
        <v>118</v>
      </c>
      <c r="E7757" s="132">
        <v>20.642624999999999</v>
      </c>
    </row>
    <row r="7758" spans="1:5" ht="13.8" x14ac:dyDescent="0.25">
      <c r="A7758" s="47">
        <v>40078</v>
      </c>
      <c r="B7758" s="45" t="str">
        <f t="shared" si="250"/>
        <v>September</v>
      </c>
      <c r="C7758" s="53">
        <f t="shared" si="251"/>
        <v>2009</v>
      </c>
      <c r="D7758" s="43" t="s">
        <v>102</v>
      </c>
      <c r="E7758" s="132">
        <v>20.370500000000003</v>
      </c>
    </row>
    <row r="7759" spans="1:5" ht="13.8" x14ac:dyDescent="0.25">
      <c r="A7759" s="47">
        <v>40078</v>
      </c>
      <c r="B7759" s="45" t="str">
        <f t="shared" si="250"/>
        <v>September</v>
      </c>
      <c r="C7759" s="53">
        <f t="shared" si="251"/>
        <v>2009</v>
      </c>
      <c r="D7759" s="43" t="s">
        <v>119</v>
      </c>
      <c r="E7759" s="132">
        <v>19.709625000000003</v>
      </c>
    </row>
    <row r="7760" spans="1:5" ht="13.8" x14ac:dyDescent="0.25">
      <c r="A7760" s="47">
        <v>40078</v>
      </c>
      <c r="B7760" s="45" t="str">
        <f t="shared" si="250"/>
        <v>September</v>
      </c>
      <c r="C7760" s="53">
        <f t="shared" si="251"/>
        <v>2009</v>
      </c>
      <c r="D7760" s="43" t="s">
        <v>120</v>
      </c>
      <c r="E7760" s="132">
        <v>18.698874999999997</v>
      </c>
    </row>
    <row r="7761" spans="1:5" ht="13.8" x14ac:dyDescent="0.25">
      <c r="A7761" s="47">
        <v>40078</v>
      </c>
      <c r="B7761" s="45" t="str">
        <f t="shared" si="250"/>
        <v>September</v>
      </c>
      <c r="C7761" s="53">
        <f t="shared" si="251"/>
        <v>2009</v>
      </c>
      <c r="D7761" s="43" t="s">
        <v>103</v>
      </c>
      <c r="E7761" s="132">
        <v>18.038</v>
      </c>
    </row>
    <row r="7762" spans="1:5" ht="13.8" x14ac:dyDescent="0.25">
      <c r="A7762" s="47">
        <v>40078</v>
      </c>
      <c r="B7762" s="45" t="str">
        <f t="shared" si="250"/>
        <v>September</v>
      </c>
      <c r="C7762" s="53">
        <f t="shared" si="251"/>
        <v>2009</v>
      </c>
      <c r="D7762" s="43" t="s">
        <v>116</v>
      </c>
      <c r="E7762" s="132">
        <v>14.214375</v>
      </c>
    </row>
    <row r="7763" spans="1:5" ht="13.8" x14ac:dyDescent="0.25">
      <c r="A7763" s="47">
        <v>40078</v>
      </c>
      <c r="B7763" s="45" t="str">
        <f t="shared" si="250"/>
        <v>September</v>
      </c>
      <c r="C7763" s="53">
        <f t="shared" si="251"/>
        <v>2009</v>
      </c>
      <c r="D7763" s="43" t="s">
        <v>104</v>
      </c>
      <c r="E7763" s="132">
        <v>17.646125000000001</v>
      </c>
    </row>
    <row r="7764" spans="1:5" ht="13.8" x14ac:dyDescent="0.25">
      <c r="A7764" s="47">
        <v>40078</v>
      </c>
      <c r="B7764" s="45" t="str">
        <f t="shared" si="250"/>
        <v>September</v>
      </c>
      <c r="C7764" s="53">
        <f t="shared" si="251"/>
        <v>2009</v>
      </c>
      <c r="D7764" s="43" t="s">
        <v>121</v>
      </c>
      <c r="E7764" s="132">
        <v>16.780750000000001</v>
      </c>
    </row>
    <row r="7765" spans="1:5" ht="13.8" x14ac:dyDescent="0.25">
      <c r="A7765" s="47">
        <v>40078</v>
      </c>
      <c r="B7765" s="45" t="str">
        <f t="shared" si="250"/>
        <v>September</v>
      </c>
      <c r="C7765" s="53">
        <f t="shared" si="251"/>
        <v>2009</v>
      </c>
      <c r="D7765" s="43" t="s">
        <v>122</v>
      </c>
      <c r="E7765" s="132">
        <v>15.2005</v>
      </c>
    </row>
    <row r="7766" spans="1:5" ht="13.8" x14ac:dyDescent="0.25">
      <c r="A7766" s="47">
        <v>40078</v>
      </c>
      <c r="B7766" s="45" t="str">
        <f t="shared" si="250"/>
        <v>September</v>
      </c>
      <c r="C7766" s="53">
        <f t="shared" si="251"/>
        <v>2009</v>
      </c>
      <c r="D7766" s="43" t="s">
        <v>123</v>
      </c>
      <c r="E7766" s="132">
        <v>15.012375000000002</v>
      </c>
    </row>
    <row r="7767" spans="1:5" ht="13.8" x14ac:dyDescent="0.25">
      <c r="A7767" s="47">
        <v>40078</v>
      </c>
      <c r="B7767" s="45" t="str">
        <f t="shared" ref="B7767:B7828" si="252">TEXT(A7767,"mmmm")</f>
        <v>September</v>
      </c>
      <c r="C7767" s="53">
        <f t="shared" ref="C7767:C7828" si="253">YEAR(A7767)</f>
        <v>2009</v>
      </c>
      <c r="D7767" s="43" t="s">
        <v>99</v>
      </c>
      <c r="E7767" s="132">
        <v>12.065</v>
      </c>
    </row>
    <row r="7768" spans="1:5" ht="13.8" x14ac:dyDescent="0.25">
      <c r="A7768" s="47">
        <v>40078</v>
      </c>
      <c r="B7768" s="45" t="str">
        <f t="shared" si="252"/>
        <v>September</v>
      </c>
      <c r="C7768" s="53">
        <f t="shared" si="253"/>
        <v>2009</v>
      </c>
      <c r="D7768" s="43" t="s">
        <v>100</v>
      </c>
      <c r="E7768" s="132">
        <v>11.7475</v>
      </c>
    </row>
    <row r="7769" spans="1:5" ht="13.8" x14ac:dyDescent="0.25">
      <c r="A7769" s="47">
        <v>40078</v>
      </c>
      <c r="B7769" s="45" t="str">
        <f t="shared" si="252"/>
        <v>September</v>
      </c>
      <c r="C7769" s="53">
        <f t="shared" si="253"/>
        <v>2009</v>
      </c>
      <c r="D7769" s="43" t="s">
        <v>101</v>
      </c>
      <c r="E7769" s="132">
        <v>11.2395</v>
      </c>
    </row>
    <row r="7770" spans="1:5" ht="13.8" x14ac:dyDescent="0.25">
      <c r="A7770" s="47">
        <v>40078</v>
      </c>
      <c r="B7770" s="45" t="str">
        <f t="shared" si="252"/>
        <v>September</v>
      </c>
      <c r="C7770" s="53">
        <f t="shared" si="253"/>
        <v>2009</v>
      </c>
      <c r="D7770" s="43" t="s">
        <v>124</v>
      </c>
      <c r="E7770" s="132">
        <v>11.14425</v>
      </c>
    </row>
    <row r="7771" spans="1:5" ht="13.8" x14ac:dyDescent="0.25">
      <c r="A7771" s="47">
        <v>40078</v>
      </c>
      <c r="B7771" s="45" t="str">
        <f t="shared" si="252"/>
        <v>September</v>
      </c>
      <c r="C7771" s="53">
        <f t="shared" si="253"/>
        <v>2009</v>
      </c>
      <c r="D7771" s="43" t="s">
        <v>125</v>
      </c>
      <c r="E7771" s="132">
        <v>9.9695</v>
      </c>
    </row>
    <row r="7772" spans="1:5" ht="13.8" x14ac:dyDescent="0.25">
      <c r="A7772" s="47">
        <v>40078</v>
      </c>
      <c r="B7772" s="45" t="str">
        <f t="shared" si="252"/>
        <v>September</v>
      </c>
      <c r="C7772" s="53">
        <f t="shared" si="253"/>
        <v>2009</v>
      </c>
      <c r="D7772" s="43" t="s">
        <v>126</v>
      </c>
      <c r="E7772" s="132">
        <v>10.24075</v>
      </c>
    </row>
    <row r="7773" spans="1:5" ht="13.8" x14ac:dyDescent="0.25">
      <c r="A7773" s="47">
        <v>40078</v>
      </c>
      <c r="B7773" s="45" t="str">
        <f t="shared" si="252"/>
        <v>September</v>
      </c>
      <c r="C7773" s="53">
        <f t="shared" si="253"/>
        <v>2009</v>
      </c>
      <c r="D7773" s="43" t="s">
        <v>127</v>
      </c>
      <c r="E7773" s="132">
        <v>9.8122500000000006</v>
      </c>
    </row>
    <row r="7774" spans="1:5" ht="13.8" x14ac:dyDescent="0.25">
      <c r="A7774" s="47">
        <v>40078</v>
      </c>
      <c r="B7774" s="45" t="str">
        <f t="shared" si="252"/>
        <v>September</v>
      </c>
      <c r="C7774" s="53">
        <f t="shared" si="253"/>
        <v>2009</v>
      </c>
      <c r="D7774" s="43" t="s">
        <v>105</v>
      </c>
      <c r="E7774" s="132">
        <v>7.8422499999999999</v>
      </c>
    </row>
    <row r="7775" spans="1:5" ht="13.8" x14ac:dyDescent="0.25">
      <c r="A7775" s="47">
        <v>40078</v>
      </c>
      <c r="B7775" s="45" t="str">
        <f t="shared" si="252"/>
        <v>September</v>
      </c>
      <c r="C7775" s="53">
        <f t="shared" si="253"/>
        <v>2009</v>
      </c>
      <c r="D7775" s="43" t="s">
        <v>128</v>
      </c>
      <c r="E7775" s="132">
        <v>9.5607500000000005</v>
      </c>
    </row>
    <row r="7776" spans="1:5" ht="13.8" x14ac:dyDescent="0.25">
      <c r="A7776" s="47">
        <v>40085</v>
      </c>
      <c r="B7776" s="45" t="str">
        <f t="shared" si="252"/>
        <v>September</v>
      </c>
      <c r="C7776" s="53">
        <f t="shared" si="253"/>
        <v>2009</v>
      </c>
      <c r="D7776" s="43" t="s">
        <v>131</v>
      </c>
      <c r="E7776" s="132">
        <v>26.823333333333334</v>
      </c>
    </row>
    <row r="7777" spans="1:5" ht="13.8" x14ac:dyDescent="0.25">
      <c r="A7777" s="47">
        <v>40085</v>
      </c>
      <c r="B7777" s="45" t="str">
        <f t="shared" si="252"/>
        <v>September</v>
      </c>
      <c r="C7777" s="53">
        <f t="shared" si="253"/>
        <v>2009</v>
      </c>
      <c r="D7777" s="43" t="s">
        <v>115</v>
      </c>
      <c r="E7777" s="132">
        <v>26.25</v>
      </c>
    </row>
    <row r="7778" spans="1:5" ht="13.8" x14ac:dyDescent="0.25">
      <c r="A7778" s="47">
        <v>40085</v>
      </c>
      <c r="B7778" s="45" t="str">
        <f t="shared" si="252"/>
        <v>September</v>
      </c>
      <c r="C7778" s="53">
        <f t="shared" si="253"/>
        <v>2009</v>
      </c>
      <c r="D7778" s="43" t="s">
        <v>95</v>
      </c>
      <c r="E7778" s="132">
        <v>23.274999999999999</v>
      </c>
    </row>
    <row r="7779" spans="1:5" ht="13.8" x14ac:dyDescent="0.25">
      <c r="A7779" s="47">
        <v>40085</v>
      </c>
      <c r="B7779" s="45" t="str">
        <f t="shared" si="252"/>
        <v>September</v>
      </c>
      <c r="C7779" s="53">
        <f t="shared" si="253"/>
        <v>2009</v>
      </c>
      <c r="D7779" s="43" t="s">
        <v>96</v>
      </c>
      <c r="E7779" s="132">
        <v>22.225000000000001</v>
      </c>
    </row>
    <row r="7780" spans="1:5" ht="13.8" x14ac:dyDescent="0.25">
      <c r="A7780" s="47">
        <v>40085</v>
      </c>
      <c r="B7780" s="45" t="str">
        <f t="shared" si="252"/>
        <v>September</v>
      </c>
      <c r="C7780" s="53">
        <f t="shared" si="253"/>
        <v>2009</v>
      </c>
      <c r="D7780" s="43" t="s">
        <v>97</v>
      </c>
      <c r="E7780" s="132">
        <v>21.175000000000001</v>
      </c>
    </row>
    <row r="7781" spans="1:5" ht="13.8" x14ac:dyDescent="0.25">
      <c r="A7781" s="47">
        <v>40085</v>
      </c>
      <c r="B7781" s="45" t="str">
        <f t="shared" si="252"/>
        <v>September</v>
      </c>
      <c r="C7781" s="53">
        <f t="shared" si="253"/>
        <v>2009</v>
      </c>
      <c r="D7781" s="43" t="s">
        <v>98</v>
      </c>
      <c r="E7781" s="132">
        <v>16.625</v>
      </c>
    </row>
    <row r="7782" spans="1:5" ht="15.6" x14ac:dyDescent="0.3">
      <c r="A7782" s="47">
        <v>40085</v>
      </c>
      <c r="B7782" s="45" t="str">
        <f t="shared" si="252"/>
        <v>September</v>
      </c>
      <c r="C7782" s="53">
        <f t="shared" si="253"/>
        <v>2009</v>
      </c>
      <c r="D7782" s="130" t="s">
        <v>136</v>
      </c>
      <c r="E7782" s="132">
        <v>25.865500000000001</v>
      </c>
    </row>
    <row r="7783" spans="1:5" ht="13.8" x14ac:dyDescent="0.25">
      <c r="A7783" s="47">
        <v>40085</v>
      </c>
      <c r="B7783" s="45" t="str">
        <f t="shared" si="252"/>
        <v>September</v>
      </c>
      <c r="C7783" s="53">
        <f t="shared" si="253"/>
        <v>2009</v>
      </c>
      <c r="D7783" s="43" t="s">
        <v>118</v>
      </c>
      <c r="E7783" s="132">
        <v>23.762249999999998</v>
      </c>
    </row>
    <row r="7784" spans="1:5" ht="13.8" x14ac:dyDescent="0.25">
      <c r="A7784" s="47">
        <v>40085</v>
      </c>
      <c r="B7784" s="45" t="str">
        <f t="shared" si="252"/>
        <v>September</v>
      </c>
      <c r="C7784" s="53">
        <f t="shared" si="253"/>
        <v>2009</v>
      </c>
      <c r="D7784" s="43" t="s">
        <v>102</v>
      </c>
      <c r="E7784" s="132">
        <v>23.449000000000002</v>
      </c>
    </row>
    <row r="7785" spans="1:5" ht="13.8" x14ac:dyDescent="0.25">
      <c r="A7785" s="47">
        <v>40085</v>
      </c>
      <c r="B7785" s="45" t="str">
        <f t="shared" si="252"/>
        <v>September</v>
      </c>
      <c r="C7785" s="53">
        <f t="shared" si="253"/>
        <v>2009</v>
      </c>
      <c r="D7785" s="43" t="s">
        <v>119</v>
      </c>
      <c r="E7785" s="132">
        <v>22.688250000000004</v>
      </c>
    </row>
    <row r="7786" spans="1:5" ht="13.8" x14ac:dyDescent="0.25">
      <c r="A7786" s="47">
        <v>40085</v>
      </c>
      <c r="B7786" s="45" t="str">
        <f t="shared" si="252"/>
        <v>September</v>
      </c>
      <c r="C7786" s="53">
        <f t="shared" si="253"/>
        <v>2009</v>
      </c>
      <c r="D7786" s="43" t="s">
        <v>120</v>
      </c>
      <c r="E7786" s="132">
        <v>21.524749999999997</v>
      </c>
    </row>
    <row r="7787" spans="1:5" ht="13.8" x14ac:dyDescent="0.25">
      <c r="A7787" s="47">
        <v>40085</v>
      </c>
      <c r="B7787" s="45" t="str">
        <f t="shared" si="252"/>
        <v>September</v>
      </c>
      <c r="C7787" s="53">
        <f t="shared" si="253"/>
        <v>2009</v>
      </c>
      <c r="D7787" s="43" t="s">
        <v>103</v>
      </c>
      <c r="E7787" s="132">
        <v>20.763999999999996</v>
      </c>
    </row>
    <row r="7788" spans="1:5" ht="13.8" x14ac:dyDescent="0.25">
      <c r="A7788" s="47">
        <v>40085</v>
      </c>
      <c r="B7788" s="45" t="str">
        <f t="shared" si="252"/>
        <v>September</v>
      </c>
      <c r="C7788" s="53">
        <f t="shared" si="253"/>
        <v>2009</v>
      </c>
      <c r="D7788" s="43" t="s">
        <v>116</v>
      </c>
      <c r="E7788" s="132">
        <v>16.425500000000003</v>
      </c>
    </row>
    <row r="7789" spans="1:5" ht="13.8" x14ac:dyDescent="0.25">
      <c r="A7789" s="47">
        <v>40085</v>
      </c>
      <c r="B7789" s="45" t="str">
        <f t="shared" si="252"/>
        <v>September</v>
      </c>
      <c r="C7789" s="53">
        <f t="shared" si="253"/>
        <v>2009</v>
      </c>
      <c r="D7789" s="43" t="s">
        <v>104</v>
      </c>
      <c r="E7789" s="132">
        <v>20.948666666666668</v>
      </c>
    </row>
    <row r="7790" spans="1:5" ht="13.8" x14ac:dyDescent="0.25">
      <c r="A7790" s="47">
        <v>40085</v>
      </c>
      <c r="B7790" s="45" t="str">
        <f t="shared" si="252"/>
        <v>September</v>
      </c>
      <c r="C7790" s="53">
        <f t="shared" si="253"/>
        <v>2009</v>
      </c>
      <c r="D7790" s="43" t="s">
        <v>121</v>
      </c>
      <c r="E7790" s="132">
        <v>19.921333333333333</v>
      </c>
    </row>
    <row r="7791" spans="1:5" ht="13.8" x14ac:dyDescent="0.25">
      <c r="A7791" s="47">
        <v>40085</v>
      </c>
      <c r="B7791" s="45" t="str">
        <f t="shared" si="252"/>
        <v>September</v>
      </c>
      <c r="C7791" s="53">
        <f t="shared" si="253"/>
        <v>2009</v>
      </c>
      <c r="D7791" s="43" t="s">
        <v>122</v>
      </c>
      <c r="E7791" s="132">
        <v>18.045333333333335</v>
      </c>
    </row>
    <row r="7792" spans="1:5" ht="13.8" x14ac:dyDescent="0.25">
      <c r="A7792" s="47">
        <v>40085</v>
      </c>
      <c r="B7792" s="45" t="str">
        <f t="shared" si="252"/>
        <v>September</v>
      </c>
      <c r="C7792" s="53">
        <f t="shared" si="253"/>
        <v>2009</v>
      </c>
      <c r="D7792" s="43" t="s">
        <v>123</v>
      </c>
      <c r="E7792" s="132">
        <v>17.822000000000003</v>
      </c>
    </row>
    <row r="7793" spans="1:5" ht="13.8" x14ac:dyDescent="0.25">
      <c r="A7793" s="47">
        <v>40085</v>
      </c>
      <c r="B7793" s="45" t="str">
        <f t="shared" si="252"/>
        <v>September</v>
      </c>
      <c r="C7793" s="53">
        <f t="shared" si="253"/>
        <v>2009</v>
      </c>
      <c r="D7793" s="43" t="s">
        <v>99</v>
      </c>
      <c r="E7793" s="132">
        <v>14.25</v>
      </c>
    </row>
    <row r="7794" spans="1:5" ht="13.8" x14ac:dyDescent="0.25">
      <c r="A7794" s="47">
        <v>40085</v>
      </c>
      <c r="B7794" s="45" t="str">
        <f t="shared" si="252"/>
        <v>September</v>
      </c>
      <c r="C7794" s="53">
        <f t="shared" si="253"/>
        <v>2009</v>
      </c>
      <c r="D7794" s="43" t="s">
        <v>100</v>
      </c>
      <c r="E7794" s="132">
        <v>13.875</v>
      </c>
    </row>
    <row r="7795" spans="1:5" ht="13.8" x14ac:dyDescent="0.25">
      <c r="A7795" s="47">
        <v>40085</v>
      </c>
      <c r="B7795" s="45" t="str">
        <f t="shared" si="252"/>
        <v>September</v>
      </c>
      <c r="C7795" s="53">
        <f t="shared" si="253"/>
        <v>2009</v>
      </c>
      <c r="D7795" s="43" t="s">
        <v>101</v>
      </c>
      <c r="E7795" s="132">
        <v>13.275</v>
      </c>
    </row>
    <row r="7796" spans="1:5" ht="13.8" x14ac:dyDescent="0.25">
      <c r="A7796" s="47">
        <v>40085</v>
      </c>
      <c r="B7796" s="45" t="str">
        <f t="shared" si="252"/>
        <v>September</v>
      </c>
      <c r="C7796" s="53">
        <f t="shared" si="253"/>
        <v>2009</v>
      </c>
      <c r="D7796" s="43" t="s">
        <v>124</v>
      </c>
      <c r="E7796" s="132">
        <v>13.1625</v>
      </c>
    </row>
    <row r="7797" spans="1:5" ht="13.8" x14ac:dyDescent="0.25">
      <c r="A7797" s="47">
        <v>40085</v>
      </c>
      <c r="B7797" s="45" t="str">
        <f t="shared" si="252"/>
        <v>September</v>
      </c>
      <c r="C7797" s="53">
        <f t="shared" si="253"/>
        <v>2009</v>
      </c>
      <c r="D7797" s="43" t="s">
        <v>125</v>
      </c>
      <c r="E7797" s="132">
        <v>11.775</v>
      </c>
    </row>
    <row r="7798" spans="1:5" ht="13.8" x14ac:dyDescent="0.25">
      <c r="A7798" s="47">
        <v>40085</v>
      </c>
      <c r="B7798" s="45" t="str">
        <f t="shared" si="252"/>
        <v>September</v>
      </c>
      <c r="C7798" s="53">
        <f t="shared" si="253"/>
        <v>2009</v>
      </c>
      <c r="D7798" s="43" t="s">
        <v>126</v>
      </c>
      <c r="E7798" s="132">
        <v>11.96</v>
      </c>
    </row>
    <row r="7799" spans="1:5" ht="13.8" x14ac:dyDescent="0.25">
      <c r="A7799" s="47">
        <v>40085</v>
      </c>
      <c r="B7799" s="45" t="str">
        <f t="shared" si="252"/>
        <v>September</v>
      </c>
      <c r="C7799" s="53">
        <f t="shared" si="253"/>
        <v>2009</v>
      </c>
      <c r="D7799" s="43" t="s">
        <v>127</v>
      </c>
      <c r="E7799" s="132">
        <v>11.3475</v>
      </c>
    </row>
    <row r="7800" spans="1:5" ht="13.8" x14ac:dyDescent="0.25">
      <c r="A7800" s="47">
        <v>40085</v>
      </c>
      <c r="B7800" s="45" t="str">
        <f t="shared" si="252"/>
        <v>September</v>
      </c>
      <c r="C7800" s="53">
        <f t="shared" si="253"/>
        <v>2009</v>
      </c>
      <c r="D7800" s="43" t="s">
        <v>105</v>
      </c>
      <c r="E7800" s="132">
        <v>9.2625000000000011</v>
      </c>
    </row>
    <row r="7801" spans="1:5" ht="13.8" x14ac:dyDescent="0.25">
      <c r="A7801" s="47">
        <v>40085</v>
      </c>
      <c r="B7801" s="45" t="str">
        <f t="shared" si="252"/>
        <v>September</v>
      </c>
      <c r="C7801" s="53">
        <f t="shared" si="253"/>
        <v>2009</v>
      </c>
      <c r="D7801" s="43" t="s">
        <v>128</v>
      </c>
      <c r="E7801" s="132">
        <v>10.8775</v>
      </c>
    </row>
    <row r="7802" spans="1:5" ht="13.8" x14ac:dyDescent="0.25">
      <c r="A7802" s="47">
        <v>40092</v>
      </c>
      <c r="B7802" s="45" t="str">
        <f t="shared" si="252"/>
        <v>October</v>
      </c>
      <c r="C7802" s="53">
        <f t="shared" si="253"/>
        <v>2009</v>
      </c>
      <c r="D7802" s="43" t="s">
        <v>131</v>
      </c>
      <c r="E7802" s="132">
        <v>28.860875</v>
      </c>
    </row>
    <row r="7803" spans="1:5" ht="13.8" x14ac:dyDescent="0.25">
      <c r="A7803" s="47">
        <v>40092</v>
      </c>
      <c r="B7803" s="45" t="str">
        <f t="shared" si="252"/>
        <v>October</v>
      </c>
      <c r="C7803" s="53">
        <f t="shared" si="253"/>
        <v>2009</v>
      </c>
      <c r="D7803" s="43" t="s">
        <v>115</v>
      </c>
      <c r="E7803" s="132">
        <v>28.02</v>
      </c>
    </row>
    <row r="7804" spans="1:5" ht="13.8" x14ac:dyDescent="0.25">
      <c r="A7804" s="47">
        <v>40092</v>
      </c>
      <c r="B7804" s="45" t="str">
        <f t="shared" si="252"/>
        <v>October</v>
      </c>
      <c r="C7804" s="53">
        <f t="shared" si="253"/>
        <v>2009</v>
      </c>
      <c r="D7804" s="43" t="s">
        <v>95</v>
      </c>
      <c r="E7804" s="132">
        <v>24.8444</v>
      </c>
    </row>
    <row r="7805" spans="1:5" ht="13.8" x14ac:dyDescent="0.25">
      <c r="A7805" s="47">
        <v>40092</v>
      </c>
      <c r="B7805" s="45" t="str">
        <f t="shared" si="252"/>
        <v>October</v>
      </c>
      <c r="C7805" s="53">
        <f t="shared" si="253"/>
        <v>2009</v>
      </c>
      <c r="D7805" s="43" t="s">
        <v>96</v>
      </c>
      <c r="E7805" s="132">
        <v>23.723600000000001</v>
      </c>
    </row>
    <row r="7806" spans="1:5" ht="13.8" x14ac:dyDescent="0.25">
      <c r="A7806" s="47">
        <v>40092</v>
      </c>
      <c r="B7806" s="45" t="str">
        <f t="shared" si="252"/>
        <v>October</v>
      </c>
      <c r="C7806" s="53">
        <f t="shared" si="253"/>
        <v>2009</v>
      </c>
      <c r="D7806" s="43" t="s">
        <v>97</v>
      </c>
      <c r="E7806" s="132">
        <v>22.602799999999998</v>
      </c>
    </row>
    <row r="7807" spans="1:5" ht="13.8" x14ac:dyDescent="0.25">
      <c r="A7807" s="47">
        <v>40092</v>
      </c>
      <c r="B7807" s="45" t="str">
        <f t="shared" si="252"/>
        <v>October</v>
      </c>
      <c r="C7807" s="53">
        <f t="shared" si="253"/>
        <v>2009</v>
      </c>
      <c r="D7807" s="43" t="s">
        <v>98</v>
      </c>
      <c r="E7807" s="132">
        <v>17.745999999999999</v>
      </c>
    </row>
    <row r="7808" spans="1:5" ht="15.6" x14ac:dyDescent="0.3">
      <c r="A7808" s="47">
        <v>40092</v>
      </c>
      <c r="B7808" s="45" t="str">
        <f t="shared" si="252"/>
        <v>October</v>
      </c>
      <c r="C7808" s="53">
        <f t="shared" si="253"/>
        <v>2009</v>
      </c>
      <c r="D7808" s="130" t="s">
        <v>136</v>
      </c>
      <c r="E7808" s="132">
        <v>26.992600000000003</v>
      </c>
    </row>
    <row r="7809" spans="1:5" ht="13.8" x14ac:dyDescent="0.25">
      <c r="A7809" s="47">
        <v>40092</v>
      </c>
      <c r="B7809" s="45" t="str">
        <f t="shared" si="252"/>
        <v>October</v>
      </c>
      <c r="C7809" s="53">
        <f t="shared" si="253"/>
        <v>2009</v>
      </c>
      <c r="D7809" s="43" t="s">
        <v>118</v>
      </c>
      <c r="E7809" s="132">
        <v>24.797699999999999</v>
      </c>
    </row>
    <row r="7810" spans="1:5" ht="13.8" x14ac:dyDescent="0.25">
      <c r="A7810" s="47">
        <v>40092</v>
      </c>
      <c r="B7810" s="45" t="str">
        <f t="shared" si="252"/>
        <v>October</v>
      </c>
      <c r="C7810" s="53">
        <f t="shared" si="253"/>
        <v>2009</v>
      </c>
      <c r="D7810" s="43" t="s">
        <v>102</v>
      </c>
      <c r="E7810" s="132">
        <v>24.470800000000001</v>
      </c>
    </row>
    <row r="7811" spans="1:5" ht="13.8" x14ac:dyDescent="0.25">
      <c r="A7811" s="47">
        <v>40092</v>
      </c>
      <c r="B7811" s="45" t="str">
        <f t="shared" si="252"/>
        <v>October</v>
      </c>
      <c r="C7811" s="53">
        <f t="shared" si="253"/>
        <v>2009</v>
      </c>
      <c r="D7811" s="43" t="s">
        <v>119</v>
      </c>
      <c r="E7811" s="132">
        <v>23.6769</v>
      </c>
    </row>
    <row r="7812" spans="1:5" ht="13.8" x14ac:dyDescent="0.25">
      <c r="A7812" s="47">
        <v>40092</v>
      </c>
      <c r="B7812" s="45" t="str">
        <f t="shared" si="252"/>
        <v>October</v>
      </c>
      <c r="C7812" s="53">
        <f t="shared" si="253"/>
        <v>2009</v>
      </c>
      <c r="D7812" s="43" t="s">
        <v>120</v>
      </c>
      <c r="E7812" s="132">
        <v>22.462699999999998</v>
      </c>
    </row>
    <row r="7813" spans="1:5" ht="13.8" x14ac:dyDescent="0.25">
      <c r="A7813" s="47">
        <v>40092</v>
      </c>
      <c r="B7813" s="45" t="str">
        <f t="shared" si="252"/>
        <v>October</v>
      </c>
      <c r="C7813" s="53">
        <f t="shared" si="253"/>
        <v>2009</v>
      </c>
      <c r="D7813" s="43" t="s">
        <v>103</v>
      </c>
      <c r="E7813" s="132">
        <v>21.668799999999997</v>
      </c>
    </row>
    <row r="7814" spans="1:5" ht="13.8" x14ac:dyDescent="0.25">
      <c r="A7814" s="47">
        <v>40092</v>
      </c>
      <c r="B7814" s="45" t="str">
        <f t="shared" si="252"/>
        <v>October</v>
      </c>
      <c r="C7814" s="53">
        <f t="shared" si="253"/>
        <v>2009</v>
      </c>
      <c r="D7814" s="43" t="s">
        <v>116</v>
      </c>
      <c r="E7814" s="132">
        <v>16.907624999999999</v>
      </c>
    </row>
    <row r="7815" spans="1:5" ht="13.8" x14ac:dyDescent="0.25">
      <c r="A7815" s="47">
        <v>40092</v>
      </c>
      <c r="B7815" s="45" t="str">
        <f t="shared" si="252"/>
        <v>October</v>
      </c>
      <c r="C7815" s="53">
        <f t="shared" si="253"/>
        <v>2009</v>
      </c>
      <c r="D7815" s="43" t="s">
        <v>104</v>
      </c>
      <c r="E7815" s="132">
        <v>23.156874999999999</v>
      </c>
    </row>
    <row r="7816" spans="1:5" ht="13.8" x14ac:dyDescent="0.25">
      <c r="A7816" s="47">
        <v>40092</v>
      </c>
      <c r="B7816" s="45" t="str">
        <f t="shared" si="252"/>
        <v>October</v>
      </c>
      <c r="C7816" s="53">
        <f t="shared" si="253"/>
        <v>2009</v>
      </c>
      <c r="D7816" s="43" t="s">
        <v>121</v>
      </c>
      <c r="E7816" s="132">
        <v>22.021249999999998</v>
      </c>
    </row>
    <row r="7817" spans="1:5" ht="13.8" x14ac:dyDescent="0.25">
      <c r="A7817" s="47">
        <v>40092</v>
      </c>
      <c r="B7817" s="45" t="str">
        <f t="shared" si="252"/>
        <v>October</v>
      </c>
      <c r="C7817" s="53">
        <f t="shared" si="253"/>
        <v>2009</v>
      </c>
      <c r="D7817" s="43" t="s">
        <v>122</v>
      </c>
      <c r="E7817" s="132">
        <v>19.947500000000002</v>
      </c>
    </row>
    <row r="7818" spans="1:5" ht="13.8" x14ac:dyDescent="0.25">
      <c r="A7818" s="47">
        <v>40092</v>
      </c>
      <c r="B7818" s="45" t="str">
        <f t="shared" si="252"/>
        <v>October</v>
      </c>
      <c r="C7818" s="53">
        <f t="shared" si="253"/>
        <v>2009</v>
      </c>
      <c r="D7818" s="43" t="s">
        <v>123</v>
      </c>
      <c r="E7818" s="132">
        <v>19.700624999999999</v>
      </c>
    </row>
    <row r="7819" spans="1:5" ht="13.8" x14ac:dyDescent="0.25">
      <c r="A7819" s="47">
        <v>40092</v>
      </c>
      <c r="B7819" s="45" t="str">
        <f t="shared" si="252"/>
        <v>October</v>
      </c>
      <c r="C7819" s="53">
        <f t="shared" si="253"/>
        <v>2009</v>
      </c>
      <c r="D7819" s="43" t="s">
        <v>99</v>
      </c>
      <c r="E7819" s="132">
        <v>14.6775</v>
      </c>
    </row>
    <row r="7820" spans="1:5" ht="13.8" x14ac:dyDescent="0.25">
      <c r="A7820" s="47">
        <v>40092</v>
      </c>
      <c r="B7820" s="45" t="str">
        <f t="shared" si="252"/>
        <v>October</v>
      </c>
      <c r="C7820" s="53">
        <f t="shared" si="253"/>
        <v>2009</v>
      </c>
      <c r="D7820" s="43" t="s">
        <v>100</v>
      </c>
      <c r="E7820" s="132">
        <v>14.29125</v>
      </c>
    </row>
    <row r="7821" spans="1:5" ht="13.8" x14ac:dyDescent="0.25">
      <c r="A7821" s="47">
        <v>40092</v>
      </c>
      <c r="B7821" s="45" t="str">
        <f t="shared" si="252"/>
        <v>October</v>
      </c>
      <c r="C7821" s="53">
        <f t="shared" si="253"/>
        <v>2009</v>
      </c>
      <c r="D7821" s="43" t="s">
        <v>101</v>
      </c>
      <c r="E7821" s="132">
        <v>13.673250000000001</v>
      </c>
    </row>
    <row r="7822" spans="1:5" ht="13.8" x14ac:dyDescent="0.25">
      <c r="A7822" s="47">
        <v>40092</v>
      </c>
      <c r="B7822" s="45" t="str">
        <f t="shared" si="252"/>
        <v>October</v>
      </c>
      <c r="C7822" s="53">
        <f t="shared" si="253"/>
        <v>2009</v>
      </c>
      <c r="D7822" s="43" t="s">
        <v>124</v>
      </c>
      <c r="E7822" s="132">
        <v>13.557375</v>
      </c>
    </row>
    <row r="7823" spans="1:5" ht="13.8" x14ac:dyDescent="0.25">
      <c r="A7823" s="47">
        <v>40092</v>
      </c>
      <c r="B7823" s="45" t="str">
        <f t="shared" si="252"/>
        <v>October</v>
      </c>
      <c r="C7823" s="53">
        <f t="shared" si="253"/>
        <v>2009</v>
      </c>
      <c r="D7823" s="43" t="s">
        <v>125</v>
      </c>
      <c r="E7823" s="132">
        <v>12.128250000000001</v>
      </c>
    </row>
    <row r="7824" spans="1:5" ht="13.8" x14ac:dyDescent="0.25">
      <c r="A7824" s="47">
        <v>40092</v>
      </c>
      <c r="B7824" s="45" t="str">
        <f t="shared" si="252"/>
        <v>October</v>
      </c>
      <c r="C7824" s="53">
        <f t="shared" si="253"/>
        <v>2009</v>
      </c>
      <c r="D7824" s="43" t="s">
        <v>126</v>
      </c>
      <c r="E7824" s="132">
        <v>12.296375000000001</v>
      </c>
    </row>
    <row r="7825" spans="1:5" ht="13.8" x14ac:dyDescent="0.25">
      <c r="A7825" s="47">
        <v>40092</v>
      </c>
      <c r="B7825" s="45" t="str">
        <f t="shared" si="252"/>
        <v>October</v>
      </c>
      <c r="C7825" s="53">
        <f t="shared" si="253"/>
        <v>2009</v>
      </c>
      <c r="D7825" s="43" t="s">
        <v>127</v>
      </c>
      <c r="E7825" s="132">
        <v>11.647874999999999</v>
      </c>
    </row>
    <row r="7826" spans="1:5" ht="13.8" x14ac:dyDescent="0.25">
      <c r="A7826" s="47">
        <v>40092</v>
      </c>
      <c r="B7826" s="45" t="str">
        <f t="shared" si="252"/>
        <v>October</v>
      </c>
      <c r="C7826" s="53">
        <f t="shared" si="253"/>
        <v>2009</v>
      </c>
      <c r="D7826" s="43" t="s">
        <v>105</v>
      </c>
      <c r="E7826" s="132">
        <v>9.5403750000000009</v>
      </c>
    </row>
    <row r="7827" spans="1:5" ht="13.8" x14ac:dyDescent="0.25">
      <c r="A7827" s="47">
        <v>40092</v>
      </c>
      <c r="B7827" s="45" t="str">
        <f t="shared" si="252"/>
        <v>October</v>
      </c>
      <c r="C7827" s="53">
        <f t="shared" si="253"/>
        <v>2009</v>
      </c>
      <c r="D7827" s="43" t="s">
        <v>128</v>
      </c>
      <c r="E7827" s="132">
        <v>11.135125</v>
      </c>
    </row>
    <row r="7828" spans="1:5" ht="13.8" x14ac:dyDescent="0.25">
      <c r="A7828" s="47">
        <v>40099</v>
      </c>
      <c r="B7828" s="45" t="str">
        <f t="shared" si="252"/>
        <v>October</v>
      </c>
      <c r="C7828" s="53">
        <f t="shared" si="253"/>
        <v>2009</v>
      </c>
      <c r="D7828" s="43" t="s">
        <v>131</v>
      </c>
      <c r="E7828" s="132">
        <v>27.003875000000004</v>
      </c>
    </row>
    <row r="7829" spans="1:5" ht="13.8" x14ac:dyDescent="0.25">
      <c r="A7829" s="47">
        <v>40099</v>
      </c>
      <c r="B7829" s="45" t="str">
        <f t="shared" ref="B7829:B7889" si="254">TEXT(A7829,"mmmm")</f>
        <v>October</v>
      </c>
      <c r="C7829" s="53">
        <f t="shared" ref="C7829:C7889" si="255">YEAR(A7829)</f>
        <v>2009</v>
      </c>
      <c r="D7829" s="43" t="s">
        <v>115</v>
      </c>
      <c r="E7829" s="132">
        <v>25.32</v>
      </c>
    </row>
    <row r="7830" spans="1:5" ht="13.8" x14ac:dyDescent="0.25">
      <c r="A7830" s="47">
        <v>40099</v>
      </c>
      <c r="B7830" s="45" t="str">
        <f t="shared" si="254"/>
        <v>October</v>
      </c>
      <c r="C7830" s="53">
        <f t="shared" si="255"/>
        <v>2009</v>
      </c>
      <c r="D7830" s="43" t="s">
        <v>95</v>
      </c>
      <c r="E7830" s="132">
        <v>22.450399999999998</v>
      </c>
    </row>
    <row r="7831" spans="1:5" ht="13.8" x14ac:dyDescent="0.25">
      <c r="A7831" s="47">
        <v>40099</v>
      </c>
      <c r="B7831" s="45" t="str">
        <f t="shared" si="254"/>
        <v>October</v>
      </c>
      <c r="C7831" s="53">
        <f t="shared" si="255"/>
        <v>2009</v>
      </c>
      <c r="D7831" s="43" t="s">
        <v>96</v>
      </c>
      <c r="E7831" s="132">
        <v>21.437600000000003</v>
      </c>
    </row>
    <row r="7832" spans="1:5" ht="13.8" x14ac:dyDescent="0.25">
      <c r="A7832" s="47">
        <v>40099</v>
      </c>
      <c r="B7832" s="45" t="str">
        <f t="shared" si="254"/>
        <v>October</v>
      </c>
      <c r="C7832" s="53">
        <f t="shared" si="255"/>
        <v>2009</v>
      </c>
      <c r="D7832" s="43" t="s">
        <v>97</v>
      </c>
      <c r="E7832" s="132">
        <v>20.424800000000001</v>
      </c>
    </row>
    <row r="7833" spans="1:5" ht="13.8" x14ac:dyDescent="0.25">
      <c r="A7833" s="47">
        <v>40099</v>
      </c>
      <c r="B7833" s="45" t="str">
        <f t="shared" si="254"/>
        <v>October</v>
      </c>
      <c r="C7833" s="53">
        <f t="shared" si="255"/>
        <v>2009</v>
      </c>
      <c r="D7833" s="43" t="s">
        <v>98</v>
      </c>
      <c r="E7833" s="132">
        <v>16.035999999999998</v>
      </c>
    </row>
    <row r="7834" spans="1:5" ht="15.6" x14ac:dyDescent="0.3">
      <c r="A7834" s="47">
        <v>40099</v>
      </c>
      <c r="B7834" s="45" t="str">
        <f t="shared" si="254"/>
        <v>October</v>
      </c>
      <c r="C7834" s="53">
        <f t="shared" si="255"/>
        <v>2009</v>
      </c>
      <c r="D7834" s="130" t="s">
        <v>136</v>
      </c>
      <c r="E7834" s="132">
        <v>24.680599999999998</v>
      </c>
    </row>
    <row r="7835" spans="1:5" ht="13.8" x14ac:dyDescent="0.25">
      <c r="A7835" s="47">
        <v>40099</v>
      </c>
      <c r="B7835" s="45" t="str">
        <f t="shared" si="254"/>
        <v>October</v>
      </c>
      <c r="C7835" s="53">
        <f t="shared" si="255"/>
        <v>2009</v>
      </c>
      <c r="D7835" s="43" t="s">
        <v>118</v>
      </c>
      <c r="E7835" s="132">
        <v>22.6737</v>
      </c>
    </row>
    <row r="7836" spans="1:5" ht="13.8" x14ac:dyDescent="0.25">
      <c r="A7836" s="47">
        <v>40099</v>
      </c>
      <c r="B7836" s="45" t="str">
        <f t="shared" si="254"/>
        <v>October</v>
      </c>
      <c r="C7836" s="53">
        <f t="shared" si="255"/>
        <v>2009</v>
      </c>
      <c r="D7836" s="43" t="s">
        <v>102</v>
      </c>
      <c r="E7836" s="132">
        <v>22.3748</v>
      </c>
    </row>
    <row r="7837" spans="1:5" ht="13.8" x14ac:dyDescent="0.25">
      <c r="A7837" s="47">
        <v>40099</v>
      </c>
      <c r="B7837" s="45" t="str">
        <f t="shared" si="254"/>
        <v>October</v>
      </c>
      <c r="C7837" s="53">
        <f t="shared" si="255"/>
        <v>2009</v>
      </c>
      <c r="D7837" s="43" t="s">
        <v>119</v>
      </c>
      <c r="E7837" s="132">
        <v>21.648900000000005</v>
      </c>
    </row>
    <row r="7838" spans="1:5" ht="13.8" x14ac:dyDescent="0.25">
      <c r="A7838" s="47">
        <v>40099</v>
      </c>
      <c r="B7838" s="45" t="str">
        <f t="shared" si="254"/>
        <v>October</v>
      </c>
      <c r="C7838" s="53">
        <f t="shared" si="255"/>
        <v>2009</v>
      </c>
      <c r="D7838" s="43" t="s">
        <v>120</v>
      </c>
      <c r="E7838" s="132">
        <v>20.538699999999999</v>
      </c>
    </row>
    <row r="7839" spans="1:5" ht="13.8" x14ac:dyDescent="0.25">
      <c r="A7839" s="47">
        <v>40099</v>
      </c>
      <c r="B7839" s="45" t="str">
        <f t="shared" si="254"/>
        <v>October</v>
      </c>
      <c r="C7839" s="53">
        <f t="shared" si="255"/>
        <v>2009</v>
      </c>
      <c r="D7839" s="43" t="s">
        <v>103</v>
      </c>
      <c r="E7839" s="132">
        <v>19.812799999999999</v>
      </c>
    </row>
    <row r="7840" spans="1:5" ht="13.8" x14ac:dyDescent="0.25">
      <c r="A7840" s="47">
        <v>40099</v>
      </c>
      <c r="B7840" s="45" t="str">
        <f t="shared" si="254"/>
        <v>October</v>
      </c>
      <c r="C7840" s="53">
        <f t="shared" si="255"/>
        <v>2009</v>
      </c>
      <c r="D7840" s="43" t="s">
        <v>116</v>
      </c>
      <c r="E7840" s="132">
        <v>14.364000000000001</v>
      </c>
    </row>
    <row r="7841" spans="1:5" ht="13.8" x14ac:dyDescent="0.25">
      <c r="A7841" s="47">
        <v>40099</v>
      </c>
      <c r="B7841" s="45" t="str">
        <f t="shared" si="254"/>
        <v>October</v>
      </c>
      <c r="C7841" s="53">
        <f t="shared" si="255"/>
        <v>2009</v>
      </c>
      <c r="D7841" s="43" t="s">
        <v>104</v>
      </c>
      <c r="E7841" s="132">
        <v>20.811875000000001</v>
      </c>
    </row>
    <row r="7842" spans="1:5" ht="13.8" x14ac:dyDescent="0.25">
      <c r="A7842" s="47">
        <v>40099</v>
      </c>
      <c r="B7842" s="45" t="str">
        <f t="shared" si="254"/>
        <v>October</v>
      </c>
      <c r="C7842" s="53">
        <f t="shared" si="255"/>
        <v>2009</v>
      </c>
      <c r="D7842" s="43" t="s">
        <v>121</v>
      </c>
      <c r="E7842" s="132">
        <v>19.791250000000002</v>
      </c>
    </row>
    <row r="7843" spans="1:5" ht="13.8" x14ac:dyDescent="0.25">
      <c r="A7843" s="47">
        <v>40099</v>
      </c>
      <c r="B7843" s="45" t="str">
        <f t="shared" si="254"/>
        <v>October</v>
      </c>
      <c r="C7843" s="53">
        <f t="shared" si="255"/>
        <v>2009</v>
      </c>
      <c r="D7843" s="43" t="s">
        <v>122</v>
      </c>
      <c r="E7843" s="132">
        <v>17.927499999999998</v>
      </c>
    </row>
    <row r="7844" spans="1:5" ht="13.8" x14ac:dyDescent="0.25">
      <c r="A7844" s="47">
        <v>40099</v>
      </c>
      <c r="B7844" s="45" t="str">
        <f t="shared" si="254"/>
        <v>October</v>
      </c>
      <c r="C7844" s="53">
        <f t="shared" si="255"/>
        <v>2009</v>
      </c>
      <c r="D7844" s="43" t="s">
        <v>123</v>
      </c>
      <c r="E7844" s="132">
        <v>17.705625000000001</v>
      </c>
    </row>
    <row r="7845" spans="1:5" ht="13.8" x14ac:dyDescent="0.25">
      <c r="A7845" s="47">
        <v>40099</v>
      </c>
      <c r="B7845" s="45" t="str">
        <f t="shared" si="254"/>
        <v>October</v>
      </c>
      <c r="C7845" s="53">
        <f t="shared" si="255"/>
        <v>2009</v>
      </c>
      <c r="D7845" s="43" t="s">
        <v>99</v>
      </c>
      <c r="E7845" s="132">
        <v>12.8725</v>
      </c>
    </row>
    <row r="7846" spans="1:5" ht="13.8" x14ac:dyDescent="0.25">
      <c r="A7846" s="47">
        <v>40099</v>
      </c>
      <c r="B7846" s="45" t="str">
        <f t="shared" si="254"/>
        <v>October</v>
      </c>
      <c r="C7846" s="53">
        <f t="shared" si="255"/>
        <v>2009</v>
      </c>
      <c r="D7846" s="43" t="s">
        <v>100</v>
      </c>
      <c r="E7846" s="132">
        <v>12.53375</v>
      </c>
    </row>
    <row r="7847" spans="1:5" ht="13.8" x14ac:dyDescent="0.25">
      <c r="A7847" s="47">
        <v>40099</v>
      </c>
      <c r="B7847" s="45" t="str">
        <f t="shared" si="254"/>
        <v>October</v>
      </c>
      <c r="C7847" s="53">
        <f t="shared" si="255"/>
        <v>2009</v>
      </c>
      <c r="D7847" s="43" t="s">
        <v>101</v>
      </c>
      <c r="E7847" s="132">
        <v>11.99175</v>
      </c>
    </row>
    <row r="7848" spans="1:5" ht="13.8" x14ac:dyDescent="0.25">
      <c r="A7848" s="47">
        <v>40099</v>
      </c>
      <c r="B7848" s="45" t="str">
        <f t="shared" si="254"/>
        <v>October</v>
      </c>
      <c r="C7848" s="53">
        <f t="shared" si="255"/>
        <v>2009</v>
      </c>
      <c r="D7848" s="43" t="s">
        <v>124</v>
      </c>
      <c r="E7848" s="132">
        <v>11.890124999999998</v>
      </c>
    </row>
    <row r="7849" spans="1:5" ht="13.8" x14ac:dyDescent="0.25">
      <c r="A7849" s="47">
        <v>40099</v>
      </c>
      <c r="B7849" s="45" t="str">
        <f t="shared" si="254"/>
        <v>October</v>
      </c>
      <c r="C7849" s="53">
        <f t="shared" si="255"/>
        <v>2009</v>
      </c>
      <c r="D7849" s="43" t="s">
        <v>125</v>
      </c>
      <c r="E7849" s="132">
        <v>10.636749999999999</v>
      </c>
    </row>
    <row r="7850" spans="1:5" ht="13.8" x14ac:dyDescent="0.25">
      <c r="A7850" s="47">
        <v>40099</v>
      </c>
      <c r="B7850" s="45" t="str">
        <f t="shared" si="254"/>
        <v>October</v>
      </c>
      <c r="C7850" s="53">
        <f t="shared" si="255"/>
        <v>2009</v>
      </c>
      <c r="D7850" s="43" t="s">
        <v>126</v>
      </c>
      <c r="E7850" s="132">
        <v>10.876125000000002</v>
      </c>
    </row>
    <row r="7851" spans="1:5" ht="13.8" x14ac:dyDescent="0.25">
      <c r="A7851" s="47">
        <v>40099</v>
      </c>
      <c r="B7851" s="45" t="str">
        <f t="shared" si="254"/>
        <v>October</v>
      </c>
      <c r="C7851" s="53">
        <f t="shared" si="255"/>
        <v>2009</v>
      </c>
      <c r="D7851" s="43" t="s">
        <v>127</v>
      </c>
      <c r="E7851" s="132">
        <v>10.379624999999999</v>
      </c>
    </row>
    <row r="7852" spans="1:5" ht="13.8" x14ac:dyDescent="0.25">
      <c r="A7852" s="47">
        <v>40099</v>
      </c>
      <c r="B7852" s="45" t="str">
        <f t="shared" si="254"/>
        <v>October</v>
      </c>
      <c r="C7852" s="53">
        <f t="shared" si="255"/>
        <v>2009</v>
      </c>
      <c r="D7852" s="43" t="s">
        <v>105</v>
      </c>
      <c r="E7852" s="132">
        <v>8.3671250000000015</v>
      </c>
    </row>
    <row r="7853" spans="1:5" ht="13.8" x14ac:dyDescent="0.25">
      <c r="A7853" s="47">
        <v>40099</v>
      </c>
      <c r="B7853" s="45" t="str">
        <f t="shared" si="254"/>
        <v>October</v>
      </c>
      <c r="C7853" s="53">
        <f t="shared" si="255"/>
        <v>2009</v>
      </c>
      <c r="D7853" s="43" t="s">
        <v>128</v>
      </c>
      <c r="E7853" s="132">
        <v>10.047375000000001</v>
      </c>
    </row>
    <row r="7854" spans="1:5" ht="13.8" x14ac:dyDescent="0.25">
      <c r="A7854" s="47">
        <v>40106</v>
      </c>
      <c r="B7854" s="45" t="str">
        <f t="shared" si="254"/>
        <v>October</v>
      </c>
      <c r="C7854" s="53">
        <f t="shared" si="255"/>
        <v>2009</v>
      </c>
      <c r="D7854" s="43" t="s">
        <v>131</v>
      </c>
      <c r="E7854" s="132">
        <v>28.009750000000004</v>
      </c>
    </row>
    <row r="7855" spans="1:5" ht="13.8" x14ac:dyDescent="0.25">
      <c r="A7855" s="47">
        <v>40106</v>
      </c>
      <c r="B7855" s="45" t="str">
        <f t="shared" si="254"/>
        <v>October</v>
      </c>
      <c r="C7855" s="53">
        <f t="shared" si="255"/>
        <v>2009</v>
      </c>
      <c r="D7855" s="43" t="s">
        <v>115</v>
      </c>
      <c r="E7855" s="132">
        <v>27</v>
      </c>
    </row>
    <row r="7856" spans="1:5" ht="13.8" x14ac:dyDescent="0.25">
      <c r="A7856" s="47">
        <v>40106</v>
      </c>
      <c r="B7856" s="45" t="str">
        <f t="shared" si="254"/>
        <v>October</v>
      </c>
      <c r="C7856" s="53">
        <f t="shared" si="255"/>
        <v>2009</v>
      </c>
      <c r="D7856" s="43" t="s">
        <v>95</v>
      </c>
      <c r="E7856" s="132">
        <v>23.94</v>
      </c>
    </row>
    <row r="7857" spans="1:5" ht="13.8" x14ac:dyDescent="0.25">
      <c r="A7857" s="47">
        <v>40106</v>
      </c>
      <c r="B7857" s="45" t="str">
        <f t="shared" si="254"/>
        <v>October</v>
      </c>
      <c r="C7857" s="53">
        <f t="shared" si="255"/>
        <v>2009</v>
      </c>
      <c r="D7857" s="43" t="s">
        <v>96</v>
      </c>
      <c r="E7857" s="132">
        <v>22.86</v>
      </c>
    </row>
    <row r="7858" spans="1:5" ht="13.8" x14ac:dyDescent="0.25">
      <c r="A7858" s="47">
        <v>40106</v>
      </c>
      <c r="B7858" s="45" t="str">
        <f t="shared" si="254"/>
        <v>October</v>
      </c>
      <c r="C7858" s="53">
        <f t="shared" si="255"/>
        <v>2009</v>
      </c>
      <c r="D7858" s="43" t="s">
        <v>97</v>
      </c>
      <c r="E7858" s="132">
        <v>21.78</v>
      </c>
    </row>
    <row r="7859" spans="1:5" ht="13.8" x14ac:dyDescent="0.25">
      <c r="A7859" s="47">
        <v>40106</v>
      </c>
      <c r="B7859" s="45" t="str">
        <f t="shared" si="254"/>
        <v>October</v>
      </c>
      <c r="C7859" s="53">
        <f t="shared" si="255"/>
        <v>2009</v>
      </c>
      <c r="D7859" s="43" t="s">
        <v>98</v>
      </c>
      <c r="E7859" s="132">
        <v>17.100000000000001</v>
      </c>
    </row>
    <row r="7860" spans="1:5" ht="15.6" x14ac:dyDescent="0.3">
      <c r="A7860" s="47">
        <v>40106</v>
      </c>
      <c r="B7860" s="45" t="str">
        <f t="shared" si="254"/>
        <v>October</v>
      </c>
      <c r="C7860" s="53">
        <f t="shared" si="255"/>
        <v>2009</v>
      </c>
      <c r="D7860" s="130" t="s">
        <v>136</v>
      </c>
      <c r="E7860" s="132">
        <v>26.082249999999998</v>
      </c>
    </row>
    <row r="7861" spans="1:5" ht="13.8" x14ac:dyDescent="0.25">
      <c r="A7861" s="47">
        <v>40106</v>
      </c>
      <c r="B7861" s="45" t="str">
        <f t="shared" si="254"/>
        <v>October</v>
      </c>
      <c r="C7861" s="53">
        <f t="shared" si="255"/>
        <v>2009</v>
      </c>
      <c r="D7861" s="43" t="s">
        <v>118</v>
      </c>
      <c r="E7861" s="132">
        <v>23.961374999999997</v>
      </c>
    </row>
    <row r="7862" spans="1:5" ht="13.8" x14ac:dyDescent="0.25">
      <c r="A7862" s="47">
        <v>40106</v>
      </c>
      <c r="B7862" s="45" t="str">
        <f t="shared" si="254"/>
        <v>October</v>
      </c>
      <c r="C7862" s="53">
        <f t="shared" si="255"/>
        <v>2009</v>
      </c>
      <c r="D7862" s="43" t="s">
        <v>102</v>
      </c>
      <c r="E7862" s="132">
        <v>23.645500000000002</v>
      </c>
    </row>
    <row r="7863" spans="1:5" ht="13.8" x14ac:dyDescent="0.25">
      <c r="A7863" s="47">
        <v>40106</v>
      </c>
      <c r="B7863" s="45" t="str">
        <f t="shared" si="254"/>
        <v>October</v>
      </c>
      <c r="C7863" s="53">
        <f t="shared" si="255"/>
        <v>2009</v>
      </c>
      <c r="D7863" s="43" t="s">
        <v>119</v>
      </c>
      <c r="E7863" s="132">
        <v>22.878375000000002</v>
      </c>
    </row>
    <row r="7864" spans="1:5" ht="13.8" x14ac:dyDescent="0.25">
      <c r="A7864" s="47">
        <v>40106</v>
      </c>
      <c r="B7864" s="45" t="str">
        <f t="shared" si="254"/>
        <v>October</v>
      </c>
      <c r="C7864" s="53">
        <f t="shared" si="255"/>
        <v>2009</v>
      </c>
      <c r="D7864" s="43" t="s">
        <v>120</v>
      </c>
      <c r="E7864" s="132">
        <v>21.705124999999999</v>
      </c>
    </row>
    <row r="7865" spans="1:5" ht="13.8" x14ac:dyDescent="0.25">
      <c r="A7865" s="47">
        <v>40106</v>
      </c>
      <c r="B7865" s="45" t="str">
        <f t="shared" si="254"/>
        <v>October</v>
      </c>
      <c r="C7865" s="53">
        <f t="shared" si="255"/>
        <v>2009</v>
      </c>
      <c r="D7865" s="43" t="s">
        <v>103</v>
      </c>
      <c r="E7865" s="132">
        <v>20.937999999999999</v>
      </c>
    </row>
    <row r="7866" spans="1:5" ht="13.8" x14ac:dyDescent="0.25">
      <c r="A7866" s="47">
        <v>40106</v>
      </c>
      <c r="B7866" s="45" t="str">
        <f t="shared" si="254"/>
        <v>October</v>
      </c>
      <c r="C7866" s="53">
        <f t="shared" si="255"/>
        <v>2009</v>
      </c>
      <c r="D7866" s="43" t="s">
        <v>116</v>
      </c>
      <c r="E7866" s="132">
        <v>14.812875000000002</v>
      </c>
    </row>
    <row r="7867" spans="1:5" ht="13.8" x14ac:dyDescent="0.25">
      <c r="A7867" s="47">
        <v>40106</v>
      </c>
      <c r="B7867" s="45" t="str">
        <f t="shared" si="254"/>
        <v>October</v>
      </c>
      <c r="C7867" s="53">
        <f t="shared" si="255"/>
        <v>2009</v>
      </c>
      <c r="D7867" s="43" t="s">
        <v>104</v>
      </c>
      <c r="E7867" s="132">
        <v>21.515375000000002</v>
      </c>
    </row>
    <row r="7868" spans="1:5" ht="13.8" x14ac:dyDescent="0.25">
      <c r="A7868" s="47">
        <v>40106</v>
      </c>
      <c r="B7868" s="45" t="str">
        <f t="shared" si="254"/>
        <v>October</v>
      </c>
      <c r="C7868" s="53">
        <f t="shared" si="255"/>
        <v>2009</v>
      </c>
      <c r="D7868" s="43" t="s">
        <v>121</v>
      </c>
      <c r="E7868" s="132">
        <v>20.460250000000002</v>
      </c>
    </row>
    <row r="7869" spans="1:5" ht="13.8" x14ac:dyDescent="0.25">
      <c r="A7869" s="47">
        <v>40106</v>
      </c>
      <c r="B7869" s="45" t="str">
        <f t="shared" si="254"/>
        <v>October</v>
      </c>
      <c r="C7869" s="53">
        <f t="shared" si="255"/>
        <v>2009</v>
      </c>
      <c r="D7869" s="43" t="s">
        <v>122</v>
      </c>
      <c r="E7869" s="132">
        <v>18.5335</v>
      </c>
    </row>
    <row r="7870" spans="1:5" ht="13.8" x14ac:dyDescent="0.25">
      <c r="A7870" s="47">
        <v>40106</v>
      </c>
      <c r="B7870" s="45" t="str">
        <f t="shared" si="254"/>
        <v>October</v>
      </c>
      <c r="C7870" s="53">
        <f t="shared" si="255"/>
        <v>2009</v>
      </c>
      <c r="D7870" s="43" t="s">
        <v>123</v>
      </c>
      <c r="E7870" s="132">
        <v>18.304125000000003</v>
      </c>
    </row>
    <row r="7871" spans="1:5" ht="13.8" x14ac:dyDescent="0.25">
      <c r="A7871" s="47">
        <v>40106</v>
      </c>
      <c r="B7871" s="45" t="str">
        <f t="shared" si="254"/>
        <v>October</v>
      </c>
      <c r="C7871" s="53">
        <f t="shared" si="255"/>
        <v>2009</v>
      </c>
      <c r="D7871" s="43" t="s">
        <v>99</v>
      </c>
      <c r="E7871" s="132">
        <v>12.7775</v>
      </c>
    </row>
    <row r="7872" spans="1:5" ht="13.8" x14ac:dyDescent="0.25">
      <c r="A7872" s="47">
        <v>40106</v>
      </c>
      <c r="B7872" s="45" t="str">
        <f t="shared" si="254"/>
        <v>October</v>
      </c>
      <c r="C7872" s="53">
        <f t="shared" si="255"/>
        <v>2009</v>
      </c>
      <c r="D7872" s="43" t="s">
        <v>100</v>
      </c>
      <c r="E7872" s="132">
        <v>12.44125</v>
      </c>
    </row>
    <row r="7873" spans="1:5" ht="13.8" x14ac:dyDescent="0.25">
      <c r="A7873" s="47">
        <v>40106</v>
      </c>
      <c r="B7873" s="45" t="str">
        <f t="shared" si="254"/>
        <v>October</v>
      </c>
      <c r="C7873" s="53">
        <f t="shared" si="255"/>
        <v>2009</v>
      </c>
      <c r="D7873" s="43" t="s">
        <v>101</v>
      </c>
      <c r="E7873" s="132">
        <v>11.90325</v>
      </c>
    </row>
    <row r="7874" spans="1:5" ht="13.8" x14ac:dyDescent="0.25">
      <c r="A7874" s="47">
        <v>40106</v>
      </c>
      <c r="B7874" s="45" t="str">
        <f t="shared" si="254"/>
        <v>October</v>
      </c>
      <c r="C7874" s="53">
        <f t="shared" si="255"/>
        <v>2009</v>
      </c>
      <c r="D7874" s="43" t="s">
        <v>124</v>
      </c>
      <c r="E7874" s="132">
        <v>11.802375</v>
      </c>
    </row>
    <row r="7875" spans="1:5" ht="13.8" x14ac:dyDescent="0.25">
      <c r="A7875" s="47">
        <v>40106</v>
      </c>
      <c r="B7875" s="45" t="str">
        <f t="shared" si="254"/>
        <v>October</v>
      </c>
      <c r="C7875" s="53">
        <f t="shared" si="255"/>
        <v>2009</v>
      </c>
      <c r="D7875" s="43" t="s">
        <v>125</v>
      </c>
      <c r="E7875" s="132">
        <v>10.558250000000001</v>
      </c>
    </row>
    <row r="7876" spans="1:5" ht="13.8" x14ac:dyDescent="0.25">
      <c r="A7876" s="47">
        <v>40106</v>
      </c>
      <c r="B7876" s="45" t="str">
        <f t="shared" si="254"/>
        <v>October</v>
      </c>
      <c r="C7876" s="53">
        <f t="shared" si="255"/>
        <v>2009</v>
      </c>
      <c r="D7876" s="43" t="s">
        <v>126</v>
      </c>
      <c r="E7876" s="132">
        <v>10.801375</v>
      </c>
    </row>
    <row r="7877" spans="1:5" ht="13.8" x14ac:dyDescent="0.25">
      <c r="A7877" s="47">
        <v>40106</v>
      </c>
      <c r="B7877" s="45" t="str">
        <f t="shared" si="254"/>
        <v>October</v>
      </c>
      <c r="C7877" s="53">
        <f t="shared" si="255"/>
        <v>2009</v>
      </c>
      <c r="D7877" s="43" t="s">
        <v>127</v>
      </c>
      <c r="E7877" s="132">
        <v>10.312874999999998</v>
      </c>
    </row>
    <row r="7878" spans="1:5" ht="13.8" x14ac:dyDescent="0.25">
      <c r="A7878" s="47">
        <v>40106</v>
      </c>
      <c r="B7878" s="45" t="str">
        <f t="shared" si="254"/>
        <v>October</v>
      </c>
      <c r="C7878" s="53">
        <f t="shared" si="255"/>
        <v>2009</v>
      </c>
      <c r="D7878" s="43" t="s">
        <v>105</v>
      </c>
      <c r="E7878" s="132">
        <v>8.3053749999999997</v>
      </c>
    </row>
    <row r="7879" spans="1:5" ht="13.8" x14ac:dyDescent="0.25">
      <c r="A7879" s="47">
        <v>40106</v>
      </c>
      <c r="B7879" s="45" t="str">
        <f t="shared" si="254"/>
        <v>October</v>
      </c>
      <c r="C7879" s="53">
        <f t="shared" si="255"/>
        <v>2009</v>
      </c>
      <c r="D7879" s="43" t="s">
        <v>128</v>
      </c>
      <c r="E7879" s="132">
        <v>9.9901250000000008</v>
      </c>
    </row>
    <row r="7880" spans="1:5" ht="13.8" x14ac:dyDescent="0.25">
      <c r="A7880" s="47">
        <v>40113</v>
      </c>
      <c r="B7880" s="45" t="str">
        <f t="shared" si="254"/>
        <v>October</v>
      </c>
      <c r="C7880" s="53">
        <f t="shared" si="255"/>
        <v>2009</v>
      </c>
      <c r="D7880" s="43" t="s">
        <v>131</v>
      </c>
      <c r="E7880" s="132">
        <v>28.551375000000004</v>
      </c>
    </row>
    <row r="7881" spans="1:5" ht="13.8" x14ac:dyDescent="0.25">
      <c r="A7881" s="47">
        <v>40113</v>
      </c>
      <c r="B7881" s="45" t="str">
        <f t="shared" si="254"/>
        <v>October</v>
      </c>
      <c r="C7881" s="53">
        <f t="shared" si="255"/>
        <v>2009</v>
      </c>
      <c r="D7881" s="43" t="s">
        <v>115</v>
      </c>
      <c r="E7881" s="132">
        <v>27.45</v>
      </c>
    </row>
    <row r="7882" spans="1:5" ht="13.8" x14ac:dyDescent="0.25">
      <c r="A7882" s="47">
        <v>40113</v>
      </c>
      <c r="B7882" s="45" t="str">
        <f t="shared" si="254"/>
        <v>October</v>
      </c>
      <c r="C7882" s="53">
        <f t="shared" si="255"/>
        <v>2009</v>
      </c>
      <c r="D7882" s="43" t="s">
        <v>95</v>
      </c>
      <c r="E7882" s="132">
        <v>24.339000000000002</v>
      </c>
    </row>
    <row r="7883" spans="1:5" ht="13.8" x14ac:dyDescent="0.25">
      <c r="A7883" s="47">
        <v>40113</v>
      </c>
      <c r="B7883" s="45" t="str">
        <f t="shared" si="254"/>
        <v>October</v>
      </c>
      <c r="C7883" s="53">
        <f t="shared" si="255"/>
        <v>2009</v>
      </c>
      <c r="D7883" s="43" t="s">
        <v>96</v>
      </c>
      <c r="E7883" s="132">
        <v>23.241</v>
      </c>
    </row>
    <row r="7884" spans="1:5" ht="13.8" x14ac:dyDescent="0.25">
      <c r="A7884" s="47">
        <v>40113</v>
      </c>
      <c r="B7884" s="45" t="str">
        <f t="shared" si="254"/>
        <v>October</v>
      </c>
      <c r="C7884" s="53">
        <f t="shared" si="255"/>
        <v>2009</v>
      </c>
      <c r="D7884" s="43" t="s">
        <v>97</v>
      </c>
      <c r="E7884" s="132">
        <v>22.142999999999997</v>
      </c>
    </row>
    <row r="7885" spans="1:5" ht="13.8" x14ac:dyDescent="0.25">
      <c r="A7885" s="47">
        <v>40113</v>
      </c>
      <c r="B7885" s="45" t="str">
        <f t="shared" si="254"/>
        <v>October</v>
      </c>
      <c r="C7885" s="53">
        <f t="shared" si="255"/>
        <v>2009</v>
      </c>
      <c r="D7885" s="43" t="s">
        <v>98</v>
      </c>
      <c r="E7885" s="132">
        <v>17.385000000000002</v>
      </c>
    </row>
    <row r="7886" spans="1:5" ht="15.6" x14ac:dyDescent="0.3">
      <c r="A7886" s="47">
        <v>40113</v>
      </c>
      <c r="B7886" s="45" t="str">
        <f t="shared" si="254"/>
        <v>October</v>
      </c>
      <c r="C7886" s="53">
        <f t="shared" si="255"/>
        <v>2009</v>
      </c>
      <c r="D7886" s="130" t="s">
        <v>136</v>
      </c>
      <c r="E7886" s="132">
        <v>26.226750000000003</v>
      </c>
    </row>
    <row r="7887" spans="1:5" ht="13.8" x14ac:dyDescent="0.25">
      <c r="A7887" s="47">
        <v>40113</v>
      </c>
      <c r="B7887" s="45" t="str">
        <f t="shared" si="254"/>
        <v>October</v>
      </c>
      <c r="C7887" s="53">
        <f t="shared" si="255"/>
        <v>2009</v>
      </c>
      <c r="D7887" s="43" t="s">
        <v>118</v>
      </c>
      <c r="E7887" s="132">
        <v>24.094124999999998</v>
      </c>
    </row>
    <row r="7888" spans="1:5" ht="13.8" x14ac:dyDescent="0.25">
      <c r="A7888" s="47">
        <v>40113</v>
      </c>
      <c r="B7888" s="45" t="str">
        <f t="shared" si="254"/>
        <v>October</v>
      </c>
      <c r="C7888" s="53">
        <f t="shared" si="255"/>
        <v>2009</v>
      </c>
      <c r="D7888" s="43" t="s">
        <v>102</v>
      </c>
      <c r="E7888" s="132">
        <v>23.776500000000002</v>
      </c>
    </row>
    <row r="7889" spans="1:5" ht="13.8" x14ac:dyDescent="0.25">
      <c r="A7889" s="47">
        <v>40113</v>
      </c>
      <c r="B7889" s="45" t="str">
        <f t="shared" si="254"/>
        <v>October</v>
      </c>
      <c r="C7889" s="53">
        <f t="shared" si="255"/>
        <v>2009</v>
      </c>
      <c r="D7889" s="43" t="s">
        <v>119</v>
      </c>
      <c r="E7889" s="132">
        <v>23.005125000000003</v>
      </c>
    </row>
    <row r="7890" spans="1:5" ht="13.8" x14ac:dyDescent="0.25">
      <c r="A7890" s="47">
        <v>40113</v>
      </c>
      <c r="B7890" s="45" t="str">
        <f t="shared" ref="B7890:B7951" si="256">TEXT(A7890,"mmmm")</f>
        <v>October</v>
      </c>
      <c r="C7890" s="53">
        <f t="shared" ref="C7890:C7951" si="257">YEAR(A7890)</f>
        <v>2009</v>
      </c>
      <c r="D7890" s="43" t="s">
        <v>120</v>
      </c>
      <c r="E7890" s="132">
        <v>21.825374999999998</v>
      </c>
    </row>
    <row r="7891" spans="1:5" ht="13.8" x14ac:dyDescent="0.25">
      <c r="A7891" s="47">
        <v>40113</v>
      </c>
      <c r="B7891" s="45" t="str">
        <f t="shared" si="256"/>
        <v>October</v>
      </c>
      <c r="C7891" s="53">
        <f t="shared" si="257"/>
        <v>2009</v>
      </c>
      <c r="D7891" s="43" t="s">
        <v>103</v>
      </c>
      <c r="E7891" s="132">
        <v>21.053999999999995</v>
      </c>
    </row>
    <row r="7892" spans="1:5" ht="13.8" x14ac:dyDescent="0.25">
      <c r="A7892" s="47">
        <v>40113</v>
      </c>
      <c r="B7892" s="45" t="str">
        <f t="shared" si="256"/>
        <v>October</v>
      </c>
      <c r="C7892" s="53">
        <f t="shared" si="257"/>
        <v>2009</v>
      </c>
      <c r="D7892" s="43" t="s">
        <v>116</v>
      </c>
      <c r="E7892" s="132">
        <v>15.112125000000001</v>
      </c>
    </row>
    <row r="7893" spans="1:5" ht="13.8" x14ac:dyDescent="0.25">
      <c r="A7893" s="47">
        <v>40113</v>
      </c>
      <c r="B7893" s="45" t="str">
        <f t="shared" si="256"/>
        <v>October</v>
      </c>
      <c r="C7893" s="53">
        <f t="shared" si="257"/>
        <v>2009</v>
      </c>
      <c r="D7893" s="43" t="s">
        <v>104</v>
      </c>
      <c r="E7893" s="132">
        <v>22.453375000000001</v>
      </c>
    </row>
    <row r="7894" spans="1:5" ht="13.8" x14ac:dyDescent="0.25">
      <c r="A7894" s="47">
        <v>40113</v>
      </c>
      <c r="B7894" s="45" t="str">
        <f t="shared" si="256"/>
        <v>October</v>
      </c>
      <c r="C7894" s="53">
        <f t="shared" si="257"/>
        <v>2009</v>
      </c>
      <c r="D7894" s="43" t="s">
        <v>121</v>
      </c>
      <c r="E7894" s="132">
        <v>21.352249999999998</v>
      </c>
    </row>
    <row r="7895" spans="1:5" ht="13.8" x14ac:dyDescent="0.25">
      <c r="A7895" s="47">
        <v>40113</v>
      </c>
      <c r="B7895" s="45" t="str">
        <f t="shared" si="256"/>
        <v>October</v>
      </c>
      <c r="C7895" s="53">
        <f t="shared" si="257"/>
        <v>2009</v>
      </c>
      <c r="D7895" s="43" t="s">
        <v>122</v>
      </c>
      <c r="E7895" s="132">
        <v>19.3415</v>
      </c>
    </row>
    <row r="7896" spans="1:5" ht="13.8" x14ac:dyDescent="0.25">
      <c r="A7896" s="47">
        <v>40113</v>
      </c>
      <c r="B7896" s="45" t="str">
        <f t="shared" si="256"/>
        <v>October</v>
      </c>
      <c r="C7896" s="53">
        <f t="shared" si="257"/>
        <v>2009</v>
      </c>
      <c r="D7896" s="43" t="s">
        <v>123</v>
      </c>
      <c r="E7896" s="132">
        <v>19.102125000000001</v>
      </c>
    </row>
    <row r="7897" spans="1:5" ht="13.8" x14ac:dyDescent="0.25">
      <c r="A7897" s="47">
        <v>40113</v>
      </c>
      <c r="B7897" s="45" t="str">
        <f t="shared" si="256"/>
        <v>October</v>
      </c>
      <c r="C7897" s="53">
        <f t="shared" si="257"/>
        <v>2009</v>
      </c>
      <c r="D7897" s="43" t="s">
        <v>99</v>
      </c>
      <c r="E7897" s="132">
        <v>13.11</v>
      </c>
    </row>
    <row r="7898" spans="1:5" ht="13.8" x14ac:dyDescent="0.25">
      <c r="A7898" s="47">
        <v>40113</v>
      </c>
      <c r="B7898" s="45" t="str">
        <f t="shared" si="256"/>
        <v>October</v>
      </c>
      <c r="C7898" s="53">
        <f t="shared" si="257"/>
        <v>2009</v>
      </c>
      <c r="D7898" s="43" t="s">
        <v>100</v>
      </c>
      <c r="E7898" s="132">
        <v>12.765000000000001</v>
      </c>
    </row>
    <row r="7899" spans="1:5" ht="13.8" x14ac:dyDescent="0.25">
      <c r="A7899" s="47">
        <v>40113</v>
      </c>
      <c r="B7899" s="45" t="str">
        <f t="shared" si="256"/>
        <v>October</v>
      </c>
      <c r="C7899" s="53">
        <f t="shared" si="257"/>
        <v>2009</v>
      </c>
      <c r="D7899" s="43" t="s">
        <v>101</v>
      </c>
      <c r="E7899" s="132">
        <v>12.212999999999999</v>
      </c>
    </row>
    <row r="7900" spans="1:5" ht="13.8" x14ac:dyDescent="0.25">
      <c r="A7900" s="47">
        <v>40113</v>
      </c>
      <c r="B7900" s="45" t="str">
        <f t="shared" si="256"/>
        <v>October</v>
      </c>
      <c r="C7900" s="53">
        <f t="shared" si="257"/>
        <v>2009</v>
      </c>
      <c r="D7900" s="43" t="s">
        <v>124</v>
      </c>
      <c r="E7900" s="132">
        <v>12.109499999999999</v>
      </c>
    </row>
    <row r="7901" spans="1:5" ht="13.8" x14ac:dyDescent="0.25">
      <c r="A7901" s="47">
        <v>40113</v>
      </c>
      <c r="B7901" s="45" t="str">
        <f t="shared" si="256"/>
        <v>October</v>
      </c>
      <c r="C7901" s="53">
        <f t="shared" si="257"/>
        <v>2009</v>
      </c>
      <c r="D7901" s="43" t="s">
        <v>125</v>
      </c>
      <c r="E7901" s="132">
        <v>10.833</v>
      </c>
    </row>
    <row r="7902" spans="1:5" ht="13.8" x14ac:dyDescent="0.25">
      <c r="A7902" s="47">
        <v>40113</v>
      </c>
      <c r="B7902" s="45" t="str">
        <f t="shared" si="256"/>
        <v>October</v>
      </c>
      <c r="C7902" s="53">
        <f t="shared" si="257"/>
        <v>2009</v>
      </c>
      <c r="D7902" s="43" t="s">
        <v>126</v>
      </c>
      <c r="E7902" s="132">
        <v>11.063000000000002</v>
      </c>
    </row>
    <row r="7903" spans="1:5" ht="13.8" x14ac:dyDescent="0.25">
      <c r="A7903" s="47">
        <v>40113</v>
      </c>
      <c r="B7903" s="45" t="str">
        <f t="shared" si="256"/>
        <v>October</v>
      </c>
      <c r="C7903" s="53">
        <f t="shared" si="257"/>
        <v>2009</v>
      </c>
      <c r="D7903" s="43" t="s">
        <v>127</v>
      </c>
      <c r="E7903" s="132">
        <v>10.546499999999998</v>
      </c>
    </row>
    <row r="7904" spans="1:5" ht="13.8" x14ac:dyDescent="0.25">
      <c r="A7904" s="47">
        <v>40113</v>
      </c>
      <c r="B7904" s="45" t="str">
        <f t="shared" si="256"/>
        <v>October</v>
      </c>
      <c r="C7904" s="53">
        <f t="shared" si="257"/>
        <v>2009</v>
      </c>
      <c r="D7904" s="43" t="s">
        <v>105</v>
      </c>
      <c r="E7904" s="132">
        <v>8.5215000000000014</v>
      </c>
    </row>
    <row r="7905" spans="1:5" ht="13.8" x14ac:dyDescent="0.25">
      <c r="A7905" s="47">
        <v>40113</v>
      </c>
      <c r="B7905" s="45" t="str">
        <f t="shared" si="256"/>
        <v>October</v>
      </c>
      <c r="C7905" s="53">
        <f t="shared" si="257"/>
        <v>2009</v>
      </c>
      <c r="D7905" s="43" t="s">
        <v>128</v>
      </c>
      <c r="E7905" s="132">
        <v>10.1905</v>
      </c>
    </row>
    <row r="7906" spans="1:5" ht="13.8" x14ac:dyDescent="0.25">
      <c r="A7906" s="47">
        <v>40120</v>
      </c>
      <c r="B7906" s="45" t="str">
        <f t="shared" si="256"/>
        <v>November</v>
      </c>
      <c r="C7906" s="53">
        <f t="shared" si="257"/>
        <v>2009</v>
      </c>
      <c r="D7906" s="43" t="s">
        <v>131</v>
      </c>
      <c r="E7906" s="132">
        <v>28.474</v>
      </c>
    </row>
    <row r="7907" spans="1:5" ht="13.8" x14ac:dyDescent="0.25">
      <c r="A7907" s="47">
        <v>40120</v>
      </c>
      <c r="B7907" s="45" t="str">
        <f t="shared" si="256"/>
        <v>November</v>
      </c>
      <c r="C7907" s="53">
        <f t="shared" si="257"/>
        <v>2009</v>
      </c>
      <c r="D7907" s="43" t="s">
        <v>115</v>
      </c>
      <c r="E7907" s="132">
        <v>28.05</v>
      </c>
    </row>
    <row r="7908" spans="1:5" ht="13.8" x14ac:dyDescent="0.25">
      <c r="A7908" s="47">
        <v>40120</v>
      </c>
      <c r="B7908" s="45" t="str">
        <f t="shared" si="256"/>
        <v>November</v>
      </c>
      <c r="C7908" s="53">
        <f t="shared" si="257"/>
        <v>2009</v>
      </c>
      <c r="D7908" s="43" t="s">
        <v>95</v>
      </c>
      <c r="E7908" s="132">
        <v>24.870999999999999</v>
      </c>
    </row>
    <row r="7909" spans="1:5" ht="13.8" x14ac:dyDescent="0.25">
      <c r="A7909" s="47">
        <v>40120</v>
      </c>
      <c r="B7909" s="45" t="str">
        <f t="shared" si="256"/>
        <v>November</v>
      </c>
      <c r="C7909" s="53">
        <f t="shared" si="257"/>
        <v>2009</v>
      </c>
      <c r="D7909" s="43" t="s">
        <v>96</v>
      </c>
      <c r="E7909" s="132">
        <v>23.749000000000002</v>
      </c>
    </row>
    <row r="7910" spans="1:5" ht="13.8" x14ac:dyDescent="0.25">
      <c r="A7910" s="47">
        <v>40120</v>
      </c>
      <c r="B7910" s="45" t="str">
        <f t="shared" si="256"/>
        <v>November</v>
      </c>
      <c r="C7910" s="53">
        <f t="shared" si="257"/>
        <v>2009</v>
      </c>
      <c r="D7910" s="43" t="s">
        <v>97</v>
      </c>
      <c r="E7910" s="132">
        <v>22.626999999999999</v>
      </c>
    </row>
    <row r="7911" spans="1:5" ht="13.8" x14ac:dyDescent="0.25">
      <c r="A7911" s="47">
        <v>40120</v>
      </c>
      <c r="B7911" s="45" t="str">
        <f t="shared" si="256"/>
        <v>November</v>
      </c>
      <c r="C7911" s="53">
        <f t="shared" si="257"/>
        <v>2009</v>
      </c>
      <c r="D7911" s="43" t="s">
        <v>98</v>
      </c>
      <c r="E7911" s="132">
        <v>17.765000000000001</v>
      </c>
    </row>
    <row r="7912" spans="1:5" ht="15.6" x14ac:dyDescent="0.3">
      <c r="A7912" s="47">
        <v>40120</v>
      </c>
      <c r="B7912" s="45" t="str">
        <f t="shared" si="256"/>
        <v>November</v>
      </c>
      <c r="C7912" s="53">
        <f t="shared" si="257"/>
        <v>2009</v>
      </c>
      <c r="D7912" s="130" t="s">
        <v>136</v>
      </c>
      <c r="E7912" s="132">
        <v>25.287500000000001</v>
      </c>
    </row>
    <row r="7913" spans="1:5" ht="13.8" x14ac:dyDescent="0.25">
      <c r="A7913" s="47">
        <v>40120</v>
      </c>
      <c r="B7913" s="45" t="str">
        <f t="shared" si="256"/>
        <v>November</v>
      </c>
      <c r="C7913" s="53">
        <f t="shared" si="257"/>
        <v>2009</v>
      </c>
      <c r="D7913" s="43" t="s">
        <v>118</v>
      </c>
      <c r="E7913" s="132">
        <v>23.231249999999999</v>
      </c>
    </row>
    <row r="7914" spans="1:5" ht="13.8" x14ac:dyDescent="0.25">
      <c r="A7914" s="47">
        <v>40120</v>
      </c>
      <c r="B7914" s="45" t="str">
        <f t="shared" si="256"/>
        <v>November</v>
      </c>
      <c r="C7914" s="53">
        <f t="shared" si="257"/>
        <v>2009</v>
      </c>
      <c r="D7914" s="43" t="s">
        <v>102</v>
      </c>
      <c r="E7914" s="132">
        <v>22.925000000000001</v>
      </c>
    </row>
    <row r="7915" spans="1:5" ht="13.8" x14ac:dyDescent="0.25">
      <c r="A7915" s="47">
        <v>40120</v>
      </c>
      <c r="B7915" s="45" t="str">
        <f t="shared" si="256"/>
        <v>November</v>
      </c>
      <c r="C7915" s="53">
        <f t="shared" si="257"/>
        <v>2009</v>
      </c>
      <c r="D7915" s="43" t="s">
        <v>119</v>
      </c>
      <c r="E7915" s="132">
        <v>22.181249999999999</v>
      </c>
    </row>
    <row r="7916" spans="1:5" ht="13.8" x14ac:dyDescent="0.25">
      <c r="A7916" s="47">
        <v>40120</v>
      </c>
      <c r="B7916" s="45" t="str">
        <f t="shared" si="256"/>
        <v>November</v>
      </c>
      <c r="C7916" s="53">
        <f t="shared" si="257"/>
        <v>2009</v>
      </c>
      <c r="D7916" s="43" t="s">
        <v>120</v>
      </c>
      <c r="E7916" s="132">
        <v>21.043749999999999</v>
      </c>
    </row>
    <row r="7917" spans="1:5" ht="13.8" x14ac:dyDescent="0.25">
      <c r="A7917" s="47">
        <v>40120</v>
      </c>
      <c r="B7917" s="45" t="str">
        <f t="shared" si="256"/>
        <v>November</v>
      </c>
      <c r="C7917" s="53">
        <f t="shared" si="257"/>
        <v>2009</v>
      </c>
      <c r="D7917" s="43" t="s">
        <v>103</v>
      </c>
      <c r="E7917" s="132">
        <v>20.299999999999997</v>
      </c>
    </row>
    <row r="7918" spans="1:5" ht="13.8" x14ac:dyDescent="0.25">
      <c r="A7918" s="47">
        <v>40120</v>
      </c>
      <c r="B7918" s="45" t="str">
        <f t="shared" si="256"/>
        <v>November</v>
      </c>
      <c r="C7918" s="53">
        <f t="shared" si="257"/>
        <v>2009</v>
      </c>
      <c r="D7918" s="43" t="s">
        <v>116</v>
      </c>
      <c r="E7918" s="132">
        <v>14.86275</v>
      </c>
    </row>
    <row r="7919" spans="1:5" ht="13.8" x14ac:dyDescent="0.25">
      <c r="A7919" s="47">
        <v>40120</v>
      </c>
      <c r="B7919" s="45" t="str">
        <f t="shared" si="256"/>
        <v>November</v>
      </c>
      <c r="C7919" s="53">
        <f t="shared" si="257"/>
        <v>2009</v>
      </c>
      <c r="D7919" s="43" t="s">
        <v>104</v>
      </c>
      <c r="E7919" s="132">
        <v>22.629250000000003</v>
      </c>
    </row>
    <row r="7920" spans="1:5" ht="13.8" x14ac:dyDescent="0.25">
      <c r="A7920" s="47">
        <v>40120</v>
      </c>
      <c r="B7920" s="45" t="str">
        <f t="shared" si="256"/>
        <v>November</v>
      </c>
      <c r="C7920" s="53">
        <f t="shared" si="257"/>
        <v>2009</v>
      </c>
      <c r="D7920" s="43" t="s">
        <v>121</v>
      </c>
      <c r="E7920" s="132">
        <v>21.519499999999997</v>
      </c>
    </row>
    <row r="7921" spans="1:5" ht="13.8" x14ac:dyDescent="0.25">
      <c r="A7921" s="47">
        <v>40120</v>
      </c>
      <c r="B7921" s="45" t="str">
        <f t="shared" si="256"/>
        <v>November</v>
      </c>
      <c r="C7921" s="53">
        <f t="shared" si="257"/>
        <v>2009</v>
      </c>
      <c r="D7921" s="43" t="s">
        <v>122</v>
      </c>
      <c r="E7921" s="132">
        <v>19.492999999999999</v>
      </c>
    </row>
    <row r="7922" spans="1:5" ht="13.8" x14ac:dyDescent="0.25">
      <c r="A7922" s="47">
        <v>40120</v>
      </c>
      <c r="B7922" s="45" t="str">
        <f t="shared" si="256"/>
        <v>November</v>
      </c>
      <c r="C7922" s="53">
        <f t="shared" si="257"/>
        <v>2009</v>
      </c>
      <c r="D7922" s="43" t="s">
        <v>123</v>
      </c>
      <c r="E7922" s="132">
        <v>19.251750000000001</v>
      </c>
    </row>
    <row r="7923" spans="1:5" ht="13.8" x14ac:dyDescent="0.25">
      <c r="A7923" s="47">
        <v>40120</v>
      </c>
      <c r="B7923" s="45" t="str">
        <f t="shared" si="256"/>
        <v>November</v>
      </c>
      <c r="C7923" s="53">
        <f t="shared" si="257"/>
        <v>2009</v>
      </c>
      <c r="D7923" s="43" t="s">
        <v>99</v>
      </c>
      <c r="E7923" s="132">
        <v>13.442500000000001</v>
      </c>
    </row>
    <row r="7924" spans="1:5" ht="13.8" x14ac:dyDescent="0.25">
      <c r="A7924" s="47">
        <v>40120</v>
      </c>
      <c r="B7924" s="45" t="str">
        <f t="shared" si="256"/>
        <v>November</v>
      </c>
      <c r="C7924" s="53">
        <f t="shared" si="257"/>
        <v>2009</v>
      </c>
      <c r="D7924" s="43" t="s">
        <v>100</v>
      </c>
      <c r="E7924" s="132">
        <v>13.088749999999999</v>
      </c>
    </row>
    <row r="7925" spans="1:5" ht="13.8" x14ac:dyDescent="0.25">
      <c r="A7925" s="47">
        <v>40120</v>
      </c>
      <c r="B7925" s="45" t="str">
        <f t="shared" si="256"/>
        <v>November</v>
      </c>
      <c r="C7925" s="53">
        <f t="shared" si="257"/>
        <v>2009</v>
      </c>
      <c r="D7925" s="43" t="s">
        <v>101</v>
      </c>
      <c r="E7925" s="132">
        <v>12.52275</v>
      </c>
    </row>
    <row r="7926" spans="1:5" ht="13.8" x14ac:dyDescent="0.25">
      <c r="A7926" s="47">
        <v>40120</v>
      </c>
      <c r="B7926" s="45" t="str">
        <f t="shared" si="256"/>
        <v>November</v>
      </c>
      <c r="C7926" s="53">
        <f t="shared" si="257"/>
        <v>2009</v>
      </c>
      <c r="D7926" s="43" t="s">
        <v>124</v>
      </c>
      <c r="E7926" s="132">
        <v>12.416625</v>
      </c>
    </row>
    <row r="7927" spans="1:5" ht="13.8" x14ac:dyDescent="0.25">
      <c r="A7927" s="47">
        <v>40120</v>
      </c>
      <c r="B7927" s="45" t="str">
        <f t="shared" si="256"/>
        <v>November</v>
      </c>
      <c r="C7927" s="53">
        <f t="shared" si="257"/>
        <v>2009</v>
      </c>
      <c r="D7927" s="43" t="s">
        <v>125</v>
      </c>
      <c r="E7927" s="132">
        <v>11.107750000000001</v>
      </c>
    </row>
    <row r="7928" spans="1:5" ht="13.8" x14ac:dyDescent="0.25">
      <c r="A7928" s="47">
        <v>40120</v>
      </c>
      <c r="B7928" s="45" t="str">
        <f t="shared" si="256"/>
        <v>November</v>
      </c>
      <c r="C7928" s="53">
        <f t="shared" si="257"/>
        <v>2009</v>
      </c>
      <c r="D7928" s="43" t="s">
        <v>126</v>
      </c>
      <c r="E7928" s="132">
        <v>11.324625000000001</v>
      </c>
    </row>
    <row r="7929" spans="1:5" ht="13.8" x14ac:dyDescent="0.25">
      <c r="A7929" s="47">
        <v>40120</v>
      </c>
      <c r="B7929" s="45" t="str">
        <f t="shared" si="256"/>
        <v>November</v>
      </c>
      <c r="C7929" s="53">
        <f t="shared" si="257"/>
        <v>2009</v>
      </c>
      <c r="D7929" s="43" t="s">
        <v>127</v>
      </c>
      <c r="E7929" s="132">
        <v>10.780125</v>
      </c>
    </row>
    <row r="7930" spans="1:5" ht="13.8" x14ac:dyDescent="0.25">
      <c r="A7930" s="47">
        <v>40120</v>
      </c>
      <c r="B7930" s="45" t="str">
        <f t="shared" si="256"/>
        <v>November</v>
      </c>
      <c r="C7930" s="53">
        <f t="shared" si="257"/>
        <v>2009</v>
      </c>
      <c r="D7930" s="43" t="s">
        <v>105</v>
      </c>
      <c r="E7930" s="132">
        <v>8.7376250000000013</v>
      </c>
    </row>
    <row r="7931" spans="1:5" ht="13.8" x14ac:dyDescent="0.25">
      <c r="A7931" s="47">
        <v>40120</v>
      </c>
      <c r="B7931" s="45" t="str">
        <f t="shared" si="256"/>
        <v>November</v>
      </c>
      <c r="C7931" s="53">
        <f t="shared" si="257"/>
        <v>2009</v>
      </c>
      <c r="D7931" s="43" t="s">
        <v>128</v>
      </c>
      <c r="E7931" s="132">
        <v>10.390875000000001</v>
      </c>
    </row>
    <row r="7932" spans="1:5" ht="13.8" x14ac:dyDescent="0.25">
      <c r="A7932" s="47">
        <v>40127</v>
      </c>
      <c r="B7932" s="45" t="str">
        <f t="shared" si="256"/>
        <v>November</v>
      </c>
      <c r="C7932" s="53">
        <f t="shared" si="257"/>
        <v>2009</v>
      </c>
      <c r="D7932" s="43" t="s">
        <v>131</v>
      </c>
      <c r="E7932" s="132">
        <v>41.411100000000005</v>
      </c>
    </row>
    <row r="7933" spans="1:5" ht="13.8" x14ac:dyDescent="0.25">
      <c r="A7933" s="47">
        <v>40127</v>
      </c>
      <c r="B7933" s="45" t="str">
        <f t="shared" si="256"/>
        <v>November</v>
      </c>
      <c r="C7933" s="53">
        <f t="shared" si="257"/>
        <v>2009</v>
      </c>
      <c r="D7933" s="43" t="s">
        <v>115</v>
      </c>
      <c r="E7933" s="132">
        <v>39</v>
      </c>
    </row>
    <row r="7934" spans="1:5" ht="13.8" x14ac:dyDescent="0.25">
      <c r="A7934" s="47">
        <v>40127</v>
      </c>
      <c r="B7934" s="45" t="str">
        <f t="shared" si="256"/>
        <v>November</v>
      </c>
      <c r="C7934" s="53">
        <f t="shared" si="257"/>
        <v>2009</v>
      </c>
      <c r="D7934" s="43" t="s">
        <v>95</v>
      </c>
      <c r="E7934" s="132">
        <v>34.58</v>
      </c>
    </row>
    <row r="7935" spans="1:5" ht="13.8" x14ac:dyDescent="0.25">
      <c r="A7935" s="47">
        <v>40127</v>
      </c>
      <c r="B7935" s="45" t="str">
        <f t="shared" si="256"/>
        <v>November</v>
      </c>
      <c r="C7935" s="53">
        <f t="shared" si="257"/>
        <v>2009</v>
      </c>
      <c r="D7935" s="43" t="s">
        <v>96</v>
      </c>
      <c r="E7935" s="132">
        <v>33.020000000000003</v>
      </c>
    </row>
    <row r="7936" spans="1:5" ht="13.8" x14ac:dyDescent="0.25">
      <c r="A7936" s="47">
        <v>40127</v>
      </c>
      <c r="B7936" s="45" t="str">
        <f t="shared" si="256"/>
        <v>November</v>
      </c>
      <c r="C7936" s="53">
        <f t="shared" si="257"/>
        <v>2009</v>
      </c>
      <c r="D7936" s="43" t="s">
        <v>97</v>
      </c>
      <c r="E7936" s="132">
        <v>31.46</v>
      </c>
    </row>
    <row r="7937" spans="1:5" ht="13.8" x14ac:dyDescent="0.25">
      <c r="A7937" s="47">
        <v>40127</v>
      </c>
      <c r="B7937" s="45" t="str">
        <f t="shared" si="256"/>
        <v>November</v>
      </c>
      <c r="C7937" s="53">
        <f t="shared" si="257"/>
        <v>2009</v>
      </c>
      <c r="D7937" s="43" t="s">
        <v>98</v>
      </c>
      <c r="E7937" s="132">
        <v>24.7</v>
      </c>
    </row>
    <row r="7938" spans="1:5" ht="15.6" x14ac:dyDescent="0.3">
      <c r="A7938" s="47">
        <v>40127</v>
      </c>
      <c r="B7938" s="45" t="str">
        <f t="shared" si="256"/>
        <v>November</v>
      </c>
      <c r="C7938" s="53">
        <f t="shared" si="257"/>
        <v>2009</v>
      </c>
      <c r="D7938" s="130" t="s">
        <v>136</v>
      </c>
      <c r="E7938" s="132">
        <v>37.57</v>
      </c>
    </row>
    <row r="7939" spans="1:5" ht="13.8" x14ac:dyDescent="0.25">
      <c r="A7939" s="47">
        <v>40127</v>
      </c>
      <c r="B7939" s="45" t="str">
        <f t="shared" si="256"/>
        <v>November</v>
      </c>
      <c r="C7939" s="53">
        <f t="shared" si="257"/>
        <v>2009</v>
      </c>
      <c r="D7939" s="43" t="s">
        <v>118</v>
      </c>
      <c r="E7939" s="132">
        <v>34.514999999999993</v>
      </c>
    </row>
    <row r="7940" spans="1:5" ht="13.8" x14ac:dyDescent="0.25">
      <c r="A7940" s="47">
        <v>40127</v>
      </c>
      <c r="B7940" s="45" t="str">
        <f t="shared" si="256"/>
        <v>November</v>
      </c>
      <c r="C7940" s="53">
        <f t="shared" si="257"/>
        <v>2009</v>
      </c>
      <c r="D7940" s="43" t="s">
        <v>102</v>
      </c>
      <c r="E7940" s="132">
        <v>34.06</v>
      </c>
    </row>
    <row r="7941" spans="1:5" ht="13.8" x14ac:dyDescent="0.25">
      <c r="A7941" s="47">
        <v>40127</v>
      </c>
      <c r="B7941" s="45" t="str">
        <f t="shared" si="256"/>
        <v>November</v>
      </c>
      <c r="C7941" s="53">
        <f t="shared" si="257"/>
        <v>2009</v>
      </c>
      <c r="D7941" s="43" t="s">
        <v>119</v>
      </c>
      <c r="E7941" s="132">
        <v>32.954999999999998</v>
      </c>
    </row>
    <row r="7942" spans="1:5" ht="13.8" x14ac:dyDescent="0.25">
      <c r="A7942" s="47">
        <v>40127</v>
      </c>
      <c r="B7942" s="45" t="str">
        <f t="shared" si="256"/>
        <v>November</v>
      </c>
      <c r="C7942" s="53">
        <f t="shared" si="257"/>
        <v>2009</v>
      </c>
      <c r="D7942" s="43" t="s">
        <v>120</v>
      </c>
      <c r="E7942" s="132">
        <v>31.264999999999997</v>
      </c>
    </row>
    <row r="7943" spans="1:5" ht="13.8" x14ac:dyDescent="0.25">
      <c r="A7943" s="47">
        <v>40127</v>
      </c>
      <c r="B7943" s="45" t="str">
        <f t="shared" si="256"/>
        <v>November</v>
      </c>
      <c r="C7943" s="53">
        <f t="shared" si="257"/>
        <v>2009</v>
      </c>
      <c r="D7943" s="43" t="s">
        <v>103</v>
      </c>
      <c r="E7943" s="132">
        <v>30.16</v>
      </c>
    </row>
    <row r="7944" spans="1:5" ht="13.8" x14ac:dyDescent="0.25">
      <c r="A7944" s="47">
        <v>40127</v>
      </c>
      <c r="B7944" s="45" t="str">
        <f t="shared" si="256"/>
        <v>November</v>
      </c>
      <c r="C7944" s="53">
        <f t="shared" si="257"/>
        <v>2009</v>
      </c>
      <c r="D7944" s="43" t="s">
        <v>116</v>
      </c>
      <c r="E7944" s="132">
        <v>28.1694</v>
      </c>
    </row>
    <row r="7945" spans="1:5" ht="13.8" x14ac:dyDescent="0.25">
      <c r="A7945" s="47">
        <v>40127</v>
      </c>
      <c r="B7945" s="45" t="str">
        <f t="shared" si="256"/>
        <v>November</v>
      </c>
      <c r="C7945" s="53">
        <f t="shared" si="257"/>
        <v>2009</v>
      </c>
      <c r="D7945" s="43" t="s">
        <v>104</v>
      </c>
      <c r="E7945" s="132">
        <v>31.094700000000003</v>
      </c>
    </row>
    <row r="7946" spans="1:5" ht="13.8" x14ac:dyDescent="0.25">
      <c r="A7946" s="47">
        <v>40127</v>
      </c>
      <c r="B7946" s="45" t="str">
        <f t="shared" si="256"/>
        <v>November</v>
      </c>
      <c r="C7946" s="53">
        <f t="shared" si="257"/>
        <v>2009</v>
      </c>
      <c r="D7946" s="43" t="s">
        <v>121</v>
      </c>
      <c r="E7946" s="132">
        <v>29.569800000000001</v>
      </c>
    </row>
    <row r="7947" spans="1:5" ht="13.8" x14ac:dyDescent="0.25">
      <c r="A7947" s="47">
        <v>40127</v>
      </c>
      <c r="B7947" s="45" t="str">
        <f t="shared" si="256"/>
        <v>November</v>
      </c>
      <c r="C7947" s="53">
        <f t="shared" si="257"/>
        <v>2009</v>
      </c>
      <c r="D7947" s="43" t="s">
        <v>122</v>
      </c>
      <c r="E7947" s="132">
        <v>26.7852</v>
      </c>
    </row>
    <row r="7948" spans="1:5" ht="13.8" x14ac:dyDescent="0.25">
      <c r="A7948" s="47">
        <v>40127</v>
      </c>
      <c r="B7948" s="45" t="str">
        <f t="shared" si="256"/>
        <v>November</v>
      </c>
      <c r="C7948" s="53">
        <f t="shared" si="257"/>
        <v>2009</v>
      </c>
      <c r="D7948" s="43" t="s">
        <v>123</v>
      </c>
      <c r="E7948" s="132">
        <v>26.453700000000005</v>
      </c>
    </row>
    <row r="7949" spans="1:5" ht="13.8" x14ac:dyDescent="0.25">
      <c r="A7949" s="47">
        <v>40127</v>
      </c>
      <c r="B7949" s="45" t="str">
        <f t="shared" si="256"/>
        <v>November</v>
      </c>
      <c r="C7949" s="53">
        <f t="shared" si="257"/>
        <v>2009</v>
      </c>
      <c r="D7949" s="43" t="s">
        <v>99</v>
      </c>
      <c r="E7949" s="132">
        <v>25.877999999999997</v>
      </c>
    </row>
    <row r="7950" spans="1:5" ht="13.8" x14ac:dyDescent="0.25">
      <c r="A7950" s="47">
        <v>40127</v>
      </c>
      <c r="B7950" s="45" t="str">
        <f t="shared" si="256"/>
        <v>November</v>
      </c>
      <c r="C7950" s="53">
        <f t="shared" si="257"/>
        <v>2009</v>
      </c>
      <c r="D7950" s="43" t="s">
        <v>100</v>
      </c>
      <c r="E7950" s="132">
        <v>25.197000000000003</v>
      </c>
    </row>
    <row r="7951" spans="1:5" ht="13.8" x14ac:dyDescent="0.25">
      <c r="A7951" s="47">
        <v>40127</v>
      </c>
      <c r="B7951" s="45" t="str">
        <f t="shared" si="256"/>
        <v>November</v>
      </c>
      <c r="C7951" s="53">
        <f t="shared" si="257"/>
        <v>2009</v>
      </c>
      <c r="D7951" s="43" t="s">
        <v>101</v>
      </c>
      <c r="E7951" s="132">
        <v>24.107400000000002</v>
      </c>
    </row>
    <row r="7952" spans="1:5" ht="13.8" x14ac:dyDescent="0.25">
      <c r="A7952" s="47">
        <v>40127</v>
      </c>
      <c r="B7952" s="45" t="str">
        <f t="shared" ref="B7952:B8013" si="258">TEXT(A7952,"mmmm")</f>
        <v>November</v>
      </c>
      <c r="C7952" s="53">
        <f t="shared" ref="C7952:C8013" si="259">YEAR(A7952)</f>
        <v>2009</v>
      </c>
      <c r="D7952" s="43" t="s">
        <v>124</v>
      </c>
      <c r="E7952" s="132">
        <v>23.903099999999998</v>
      </c>
    </row>
    <row r="7953" spans="1:5" ht="13.8" x14ac:dyDescent="0.25">
      <c r="A7953" s="47">
        <v>40127</v>
      </c>
      <c r="B7953" s="45" t="str">
        <f t="shared" si="258"/>
        <v>November</v>
      </c>
      <c r="C7953" s="53">
        <f t="shared" si="259"/>
        <v>2009</v>
      </c>
      <c r="D7953" s="43" t="s">
        <v>125</v>
      </c>
      <c r="E7953" s="132">
        <v>21.383400000000002</v>
      </c>
    </row>
    <row r="7954" spans="1:5" ht="13.8" x14ac:dyDescent="0.25">
      <c r="A7954" s="47">
        <v>40127</v>
      </c>
      <c r="B7954" s="45" t="str">
        <f t="shared" si="258"/>
        <v>November</v>
      </c>
      <c r="C7954" s="53">
        <f t="shared" si="259"/>
        <v>2009</v>
      </c>
      <c r="D7954" s="43" t="s">
        <v>126</v>
      </c>
      <c r="E7954" s="132">
        <v>21.109400000000001</v>
      </c>
    </row>
    <row r="7955" spans="1:5" ht="13.8" x14ac:dyDescent="0.25">
      <c r="A7955" s="47">
        <v>40127</v>
      </c>
      <c r="B7955" s="45" t="str">
        <f t="shared" si="258"/>
        <v>November</v>
      </c>
      <c r="C7955" s="53">
        <f t="shared" si="259"/>
        <v>2009</v>
      </c>
      <c r="D7955" s="43" t="s">
        <v>127</v>
      </c>
      <c r="E7955" s="132">
        <v>19.517700000000001</v>
      </c>
    </row>
    <row r="7956" spans="1:5" ht="13.8" x14ac:dyDescent="0.25">
      <c r="A7956" s="47">
        <v>40127</v>
      </c>
      <c r="B7956" s="45" t="str">
        <f t="shared" si="258"/>
        <v>November</v>
      </c>
      <c r="C7956" s="53">
        <f t="shared" si="259"/>
        <v>2009</v>
      </c>
      <c r="D7956" s="43" t="s">
        <v>105</v>
      </c>
      <c r="E7956" s="132">
        <v>16.820700000000002</v>
      </c>
    </row>
    <row r="7957" spans="1:5" ht="13.8" x14ac:dyDescent="0.25">
      <c r="A7957" s="47">
        <v>40127</v>
      </c>
      <c r="B7957" s="45" t="str">
        <f t="shared" si="258"/>
        <v>November</v>
      </c>
      <c r="C7957" s="53">
        <f t="shared" si="259"/>
        <v>2009</v>
      </c>
      <c r="D7957" s="43" t="s">
        <v>128</v>
      </c>
      <c r="E7957" s="132">
        <v>17.884900000000002</v>
      </c>
    </row>
    <row r="7958" spans="1:5" ht="13.8" x14ac:dyDescent="0.25">
      <c r="A7958" s="47">
        <v>40134</v>
      </c>
      <c r="B7958" s="45" t="str">
        <f t="shared" si="258"/>
        <v>November</v>
      </c>
      <c r="C7958" s="53">
        <f t="shared" si="259"/>
        <v>2009</v>
      </c>
      <c r="D7958" s="43" t="s">
        <v>131</v>
      </c>
      <c r="E7958" s="132">
        <v>30.563124999999999</v>
      </c>
    </row>
    <row r="7959" spans="1:5" ht="13.8" x14ac:dyDescent="0.25">
      <c r="A7959" s="47">
        <v>40134</v>
      </c>
      <c r="B7959" s="45" t="str">
        <f t="shared" si="258"/>
        <v>November</v>
      </c>
      <c r="C7959" s="53">
        <f t="shared" si="259"/>
        <v>2009</v>
      </c>
      <c r="D7959" s="43" t="s">
        <v>115</v>
      </c>
      <c r="E7959" s="132">
        <v>25.95</v>
      </c>
    </row>
    <row r="7960" spans="1:5" ht="13.8" x14ac:dyDescent="0.25">
      <c r="A7960" s="47">
        <v>40134</v>
      </c>
      <c r="B7960" s="45" t="str">
        <f t="shared" si="258"/>
        <v>November</v>
      </c>
      <c r="C7960" s="53">
        <f t="shared" si="259"/>
        <v>2009</v>
      </c>
      <c r="D7960" s="43" t="s">
        <v>95</v>
      </c>
      <c r="E7960" s="132">
        <v>23.009</v>
      </c>
    </row>
    <row r="7961" spans="1:5" ht="13.8" x14ac:dyDescent="0.25">
      <c r="A7961" s="47">
        <v>40134</v>
      </c>
      <c r="B7961" s="45" t="str">
        <f t="shared" si="258"/>
        <v>November</v>
      </c>
      <c r="C7961" s="53">
        <f t="shared" si="259"/>
        <v>2009</v>
      </c>
      <c r="D7961" s="43" t="s">
        <v>96</v>
      </c>
      <c r="E7961" s="132">
        <v>21.971</v>
      </c>
    </row>
    <row r="7962" spans="1:5" ht="13.8" x14ac:dyDescent="0.25">
      <c r="A7962" s="47">
        <v>40134</v>
      </c>
      <c r="B7962" s="45" t="str">
        <f t="shared" si="258"/>
        <v>November</v>
      </c>
      <c r="C7962" s="53">
        <f t="shared" si="259"/>
        <v>2009</v>
      </c>
      <c r="D7962" s="43" t="s">
        <v>97</v>
      </c>
      <c r="E7962" s="132">
        <v>20.932999999999996</v>
      </c>
    </row>
    <row r="7963" spans="1:5" ht="13.8" x14ac:dyDescent="0.25">
      <c r="A7963" s="47">
        <v>40134</v>
      </c>
      <c r="B7963" s="45" t="str">
        <f t="shared" si="258"/>
        <v>November</v>
      </c>
      <c r="C7963" s="53">
        <f t="shared" si="259"/>
        <v>2009</v>
      </c>
      <c r="D7963" s="43" t="s">
        <v>98</v>
      </c>
      <c r="E7963" s="132">
        <v>16.434999999999999</v>
      </c>
    </row>
    <row r="7964" spans="1:5" ht="15.6" x14ac:dyDescent="0.3">
      <c r="A7964" s="47">
        <v>40134</v>
      </c>
      <c r="B7964" s="45" t="str">
        <f t="shared" si="258"/>
        <v>November</v>
      </c>
      <c r="C7964" s="53">
        <f t="shared" si="259"/>
        <v>2009</v>
      </c>
      <c r="D7964" s="130" t="s">
        <v>136</v>
      </c>
      <c r="E7964" s="132">
        <v>24.637249999999998</v>
      </c>
    </row>
    <row r="7965" spans="1:5" ht="13.8" x14ac:dyDescent="0.25">
      <c r="A7965" s="47">
        <v>40134</v>
      </c>
      <c r="B7965" s="45" t="str">
        <f t="shared" si="258"/>
        <v>November</v>
      </c>
      <c r="C7965" s="53">
        <f t="shared" si="259"/>
        <v>2009</v>
      </c>
      <c r="D7965" s="43" t="s">
        <v>118</v>
      </c>
      <c r="E7965" s="132">
        <v>22.633875</v>
      </c>
    </row>
    <row r="7966" spans="1:5" ht="13.8" x14ac:dyDescent="0.25">
      <c r="A7966" s="47">
        <v>40134</v>
      </c>
      <c r="B7966" s="45" t="str">
        <f t="shared" si="258"/>
        <v>November</v>
      </c>
      <c r="C7966" s="53">
        <f t="shared" si="259"/>
        <v>2009</v>
      </c>
      <c r="D7966" s="43" t="s">
        <v>102</v>
      </c>
      <c r="E7966" s="132">
        <v>22.335500000000003</v>
      </c>
    </row>
    <row r="7967" spans="1:5" ht="13.8" x14ac:dyDescent="0.25">
      <c r="A7967" s="47">
        <v>40134</v>
      </c>
      <c r="B7967" s="45" t="str">
        <f t="shared" si="258"/>
        <v>November</v>
      </c>
      <c r="C7967" s="53">
        <f t="shared" si="259"/>
        <v>2009</v>
      </c>
      <c r="D7967" s="43" t="s">
        <v>119</v>
      </c>
      <c r="E7967" s="132">
        <v>21.610875</v>
      </c>
    </row>
    <row r="7968" spans="1:5" ht="13.8" x14ac:dyDescent="0.25">
      <c r="A7968" s="47">
        <v>40134</v>
      </c>
      <c r="B7968" s="45" t="str">
        <f t="shared" si="258"/>
        <v>November</v>
      </c>
      <c r="C7968" s="53">
        <f t="shared" si="259"/>
        <v>2009</v>
      </c>
      <c r="D7968" s="43" t="s">
        <v>120</v>
      </c>
      <c r="E7968" s="132">
        <v>20.502624999999998</v>
      </c>
    </row>
    <row r="7969" spans="1:5" ht="13.8" x14ac:dyDescent="0.25">
      <c r="A7969" s="47">
        <v>40134</v>
      </c>
      <c r="B7969" s="45" t="str">
        <f t="shared" si="258"/>
        <v>November</v>
      </c>
      <c r="C7969" s="53">
        <f t="shared" si="259"/>
        <v>2009</v>
      </c>
      <c r="D7969" s="43" t="s">
        <v>103</v>
      </c>
      <c r="E7969" s="132">
        <v>19.777999999999999</v>
      </c>
    </row>
    <row r="7970" spans="1:5" ht="13.8" x14ac:dyDescent="0.25">
      <c r="A7970" s="47">
        <v>40134</v>
      </c>
      <c r="B7970" s="45" t="str">
        <f t="shared" si="258"/>
        <v>November</v>
      </c>
      <c r="C7970" s="53">
        <f t="shared" si="259"/>
        <v>2009</v>
      </c>
      <c r="D7970" s="43" t="s">
        <v>116</v>
      </c>
      <c r="E7970" s="132">
        <v>17.206875</v>
      </c>
    </row>
    <row r="7971" spans="1:5" ht="13.8" x14ac:dyDescent="0.25">
      <c r="A7971" s="47">
        <v>40134</v>
      </c>
      <c r="B7971" s="45" t="str">
        <f t="shared" si="258"/>
        <v>November</v>
      </c>
      <c r="C7971" s="53">
        <f t="shared" si="259"/>
        <v>2009</v>
      </c>
      <c r="D7971" s="43" t="s">
        <v>104</v>
      </c>
      <c r="E7971" s="132">
        <v>25.443250000000003</v>
      </c>
    </row>
    <row r="7972" spans="1:5" ht="13.8" x14ac:dyDescent="0.25">
      <c r="A7972" s="47">
        <v>40134</v>
      </c>
      <c r="B7972" s="45" t="str">
        <f t="shared" si="258"/>
        <v>November</v>
      </c>
      <c r="C7972" s="53">
        <f t="shared" si="259"/>
        <v>2009</v>
      </c>
      <c r="D7972" s="43" t="s">
        <v>121</v>
      </c>
      <c r="E7972" s="132">
        <v>24.195500000000003</v>
      </c>
    </row>
    <row r="7973" spans="1:5" ht="13.8" x14ac:dyDescent="0.25">
      <c r="A7973" s="47">
        <v>40134</v>
      </c>
      <c r="B7973" s="45" t="str">
        <f t="shared" si="258"/>
        <v>November</v>
      </c>
      <c r="C7973" s="53">
        <f t="shared" si="259"/>
        <v>2009</v>
      </c>
      <c r="D7973" s="43" t="s">
        <v>122</v>
      </c>
      <c r="E7973" s="132">
        <v>21.916999999999998</v>
      </c>
    </row>
    <row r="7974" spans="1:5" ht="13.8" x14ac:dyDescent="0.25">
      <c r="A7974" s="47">
        <v>40134</v>
      </c>
      <c r="B7974" s="45" t="str">
        <f t="shared" si="258"/>
        <v>November</v>
      </c>
      <c r="C7974" s="53">
        <f t="shared" si="259"/>
        <v>2009</v>
      </c>
      <c r="D7974" s="43" t="s">
        <v>123</v>
      </c>
      <c r="E7974" s="132">
        <v>21.645750000000003</v>
      </c>
    </row>
    <row r="7975" spans="1:5" ht="13.8" x14ac:dyDescent="0.25">
      <c r="A7975" s="47">
        <v>40134</v>
      </c>
      <c r="B7975" s="45" t="str">
        <f t="shared" si="258"/>
        <v>November</v>
      </c>
      <c r="C7975" s="53">
        <f t="shared" si="259"/>
        <v>2009</v>
      </c>
      <c r="D7975" s="43" t="s">
        <v>99</v>
      </c>
      <c r="E7975" s="132">
        <v>15.675000000000001</v>
      </c>
    </row>
    <row r="7976" spans="1:5" ht="13.8" x14ac:dyDescent="0.25">
      <c r="A7976" s="47">
        <v>40134</v>
      </c>
      <c r="B7976" s="45" t="str">
        <f t="shared" si="258"/>
        <v>November</v>
      </c>
      <c r="C7976" s="53">
        <f t="shared" si="259"/>
        <v>2009</v>
      </c>
      <c r="D7976" s="43" t="s">
        <v>100</v>
      </c>
      <c r="E7976" s="132">
        <v>15.262499999999999</v>
      </c>
    </row>
    <row r="7977" spans="1:5" ht="13.8" x14ac:dyDescent="0.25">
      <c r="A7977" s="47">
        <v>40134</v>
      </c>
      <c r="B7977" s="45" t="str">
        <f t="shared" si="258"/>
        <v>November</v>
      </c>
      <c r="C7977" s="53">
        <f t="shared" si="259"/>
        <v>2009</v>
      </c>
      <c r="D7977" s="43" t="s">
        <v>101</v>
      </c>
      <c r="E7977" s="132">
        <v>14.602499999999999</v>
      </c>
    </row>
    <row r="7978" spans="1:5" ht="13.8" x14ac:dyDescent="0.25">
      <c r="A7978" s="47">
        <v>40134</v>
      </c>
      <c r="B7978" s="45" t="str">
        <f t="shared" si="258"/>
        <v>November</v>
      </c>
      <c r="C7978" s="53">
        <f t="shared" si="259"/>
        <v>2009</v>
      </c>
      <c r="D7978" s="43" t="s">
        <v>124</v>
      </c>
      <c r="E7978" s="132">
        <v>14.47875</v>
      </c>
    </row>
    <row r="7979" spans="1:5" ht="13.8" x14ac:dyDescent="0.25">
      <c r="A7979" s="47">
        <v>40134</v>
      </c>
      <c r="B7979" s="45" t="str">
        <f t="shared" si="258"/>
        <v>November</v>
      </c>
      <c r="C7979" s="53">
        <f t="shared" si="259"/>
        <v>2009</v>
      </c>
      <c r="D7979" s="43" t="s">
        <v>125</v>
      </c>
      <c r="E7979" s="132">
        <v>12.952500000000001</v>
      </c>
    </row>
    <row r="7980" spans="1:5" ht="13.8" x14ac:dyDescent="0.25">
      <c r="A7980" s="47">
        <v>40134</v>
      </c>
      <c r="B7980" s="45" t="str">
        <f t="shared" si="258"/>
        <v>November</v>
      </c>
      <c r="C7980" s="53">
        <f t="shared" si="259"/>
        <v>2009</v>
      </c>
      <c r="D7980" s="43" t="s">
        <v>126</v>
      </c>
      <c r="E7980" s="132">
        <v>13.081250000000001</v>
      </c>
    </row>
    <row r="7981" spans="1:5" ht="13.8" x14ac:dyDescent="0.25">
      <c r="A7981" s="47">
        <v>40134</v>
      </c>
      <c r="B7981" s="45" t="str">
        <f t="shared" si="258"/>
        <v>November</v>
      </c>
      <c r="C7981" s="53">
        <f t="shared" si="259"/>
        <v>2009</v>
      </c>
      <c r="D7981" s="43" t="s">
        <v>127</v>
      </c>
      <c r="E7981" s="132">
        <v>12.348750000000001</v>
      </c>
    </row>
    <row r="7982" spans="1:5" ht="13.8" x14ac:dyDescent="0.25">
      <c r="A7982" s="47">
        <v>40134</v>
      </c>
      <c r="B7982" s="45" t="str">
        <f t="shared" si="258"/>
        <v>November</v>
      </c>
      <c r="C7982" s="53">
        <f t="shared" si="259"/>
        <v>2009</v>
      </c>
      <c r="D7982" s="43" t="s">
        <v>105</v>
      </c>
      <c r="E7982" s="132">
        <v>10.188750000000001</v>
      </c>
    </row>
    <row r="7983" spans="1:5" ht="13.8" x14ac:dyDescent="0.25">
      <c r="A7983" s="47">
        <v>40134</v>
      </c>
      <c r="B7983" s="45" t="str">
        <f t="shared" si="258"/>
        <v>November</v>
      </c>
      <c r="C7983" s="53">
        <f t="shared" si="259"/>
        <v>2009</v>
      </c>
      <c r="D7983" s="43" t="s">
        <v>128</v>
      </c>
      <c r="E7983" s="132">
        <v>11.73625</v>
      </c>
    </row>
    <row r="7984" spans="1:5" ht="13.8" x14ac:dyDescent="0.25">
      <c r="A7984" s="47">
        <v>40141</v>
      </c>
      <c r="B7984" s="45" t="str">
        <f t="shared" si="258"/>
        <v>November</v>
      </c>
      <c r="C7984" s="53">
        <f t="shared" si="259"/>
        <v>2009</v>
      </c>
      <c r="D7984" s="43" t="s">
        <v>131</v>
      </c>
    </row>
    <row r="7985" spans="1:5" ht="13.8" x14ac:dyDescent="0.25">
      <c r="A7985" s="47">
        <v>40141</v>
      </c>
      <c r="B7985" s="45" t="str">
        <f t="shared" si="258"/>
        <v>November</v>
      </c>
      <c r="C7985" s="53">
        <f t="shared" si="259"/>
        <v>2009</v>
      </c>
      <c r="D7985" s="43" t="s">
        <v>115</v>
      </c>
      <c r="E7985" s="132">
        <v>24</v>
      </c>
    </row>
    <row r="7986" spans="1:5" ht="13.8" x14ac:dyDescent="0.25">
      <c r="A7986" s="47">
        <v>40141</v>
      </c>
      <c r="B7986" s="45" t="str">
        <f t="shared" si="258"/>
        <v>November</v>
      </c>
      <c r="C7986" s="53">
        <f t="shared" si="259"/>
        <v>2009</v>
      </c>
      <c r="D7986" s="43" t="s">
        <v>95</v>
      </c>
      <c r="E7986" s="132">
        <v>21.28</v>
      </c>
    </row>
    <row r="7987" spans="1:5" ht="13.8" x14ac:dyDescent="0.25">
      <c r="A7987" s="47">
        <v>40141</v>
      </c>
      <c r="B7987" s="45" t="str">
        <f t="shared" si="258"/>
        <v>November</v>
      </c>
      <c r="C7987" s="53">
        <f t="shared" si="259"/>
        <v>2009</v>
      </c>
      <c r="D7987" s="43" t="s">
        <v>96</v>
      </c>
      <c r="E7987" s="132">
        <v>20.32</v>
      </c>
    </row>
    <row r="7988" spans="1:5" ht="13.8" x14ac:dyDescent="0.25">
      <c r="A7988" s="47">
        <v>40141</v>
      </c>
      <c r="B7988" s="45" t="str">
        <f t="shared" si="258"/>
        <v>November</v>
      </c>
      <c r="C7988" s="53">
        <f t="shared" si="259"/>
        <v>2009</v>
      </c>
      <c r="D7988" s="43" t="s">
        <v>97</v>
      </c>
      <c r="E7988" s="132">
        <v>19.36</v>
      </c>
    </row>
    <row r="7989" spans="1:5" ht="13.8" x14ac:dyDescent="0.25">
      <c r="A7989" s="47">
        <v>40141</v>
      </c>
      <c r="B7989" s="45" t="str">
        <f t="shared" si="258"/>
        <v>November</v>
      </c>
      <c r="C7989" s="53">
        <f t="shared" si="259"/>
        <v>2009</v>
      </c>
      <c r="D7989" s="43" t="s">
        <v>98</v>
      </c>
      <c r="E7989" s="132">
        <v>15.2</v>
      </c>
    </row>
    <row r="7990" spans="1:5" ht="15.6" x14ac:dyDescent="0.3">
      <c r="A7990" s="47">
        <v>40141</v>
      </c>
      <c r="B7990" s="45" t="str">
        <f t="shared" si="258"/>
        <v>November</v>
      </c>
      <c r="C7990" s="53">
        <f t="shared" si="259"/>
        <v>2009</v>
      </c>
      <c r="D7990" s="130" t="s">
        <v>136</v>
      </c>
      <c r="E7990" s="132">
        <v>23.336750000000002</v>
      </c>
    </row>
    <row r="7991" spans="1:5" ht="13.8" x14ac:dyDescent="0.25">
      <c r="A7991" s="47">
        <v>40141</v>
      </c>
      <c r="B7991" s="45" t="str">
        <f t="shared" si="258"/>
        <v>November</v>
      </c>
      <c r="C7991" s="53">
        <f t="shared" si="259"/>
        <v>2009</v>
      </c>
      <c r="D7991" s="43" t="s">
        <v>118</v>
      </c>
      <c r="E7991" s="132">
        <v>21.439125000000001</v>
      </c>
    </row>
    <row r="7992" spans="1:5" ht="13.8" x14ac:dyDescent="0.25">
      <c r="A7992" s="47">
        <v>40141</v>
      </c>
      <c r="B7992" s="45" t="str">
        <f t="shared" si="258"/>
        <v>November</v>
      </c>
      <c r="C7992" s="53">
        <f t="shared" si="259"/>
        <v>2009</v>
      </c>
      <c r="D7992" s="43" t="s">
        <v>102</v>
      </c>
      <c r="E7992" s="132">
        <v>21.156500000000001</v>
      </c>
    </row>
    <row r="7993" spans="1:5" ht="13.8" x14ac:dyDescent="0.25">
      <c r="A7993" s="47">
        <v>40141</v>
      </c>
      <c r="B7993" s="45" t="str">
        <f t="shared" si="258"/>
        <v>November</v>
      </c>
      <c r="C7993" s="53">
        <f t="shared" si="259"/>
        <v>2009</v>
      </c>
      <c r="D7993" s="43" t="s">
        <v>119</v>
      </c>
      <c r="E7993" s="132">
        <v>20.470124999999999</v>
      </c>
    </row>
    <row r="7994" spans="1:5" ht="13.8" x14ac:dyDescent="0.25">
      <c r="A7994" s="47">
        <v>40141</v>
      </c>
      <c r="B7994" s="45" t="str">
        <f t="shared" si="258"/>
        <v>November</v>
      </c>
      <c r="C7994" s="53">
        <f t="shared" si="259"/>
        <v>2009</v>
      </c>
      <c r="D7994" s="43" t="s">
        <v>120</v>
      </c>
      <c r="E7994" s="132">
        <v>19.420375</v>
      </c>
    </row>
    <row r="7995" spans="1:5" ht="13.8" x14ac:dyDescent="0.25">
      <c r="A7995" s="47">
        <v>40141</v>
      </c>
      <c r="B7995" s="45" t="str">
        <f t="shared" si="258"/>
        <v>November</v>
      </c>
      <c r="C7995" s="53">
        <f t="shared" si="259"/>
        <v>2009</v>
      </c>
      <c r="D7995" s="43" t="s">
        <v>103</v>
      </c>
      <c r="E7995" s="132">
        <v>18.733999999999998</v>
      </c>
    </row>
    <row r="7996" spans="1:5" ht="13.8" x14ac:dyDescent="0.25">
      <c r="A7996" s="47">
        <v>40141</v>
      </c>
      <c r="B7996" s="45" t="str">
        <f t="shared" si="258"/>
        <v>November</v>
      </c>
      <c r="C7996" s="53">
        <f t="shared" si="259"/>
        <v>2009</v>
      </c>
      <c r="D7996" s="43" t="s">
        <v>116</v>
      </c>
      <c r="E7996" s="132">
        <v>12.66825</v>
      </c>
    </row>
    <row r="7997" spans="1:5" ht="13.8" x14ac:dyDescent="0.25">
      <c r="A7997" s="47">
        <v>40141</v>
      </c>
      <c r="B7997" s="45" t="str">
        <f t="shared" si="258"/>
        <v>November</v>
      </c>
      <c r="C7997" s="53">
        <f t="shared" si="259"/>
        <v>2009</v>
      </c>
      <c r="D7997" s="43" t="s">
        <v>104</v>
      </c>
      <c r="E7997" s="132">
        <v>17.763375</v>
      </c>
    </row>
    <row r="7998" spans="1:5" ht="13.8" x14ac:dyDescent="0.25">
      <c r="A7998" s="47">
        <v>40141</v>
      </c>
      <c r="B7998" s="45" t="str">
        <f t="shared" si="258"/>
        <v>November</v>
      </c>
      <c r="C7998" s="53">
        <f t="shared" si="259"/>
        <v>2009</v>
      </c>
      <c r="D7998" s="43" t="s">
        <v>121</v>
      </c>
      <c r="E7998" s="132">
        <v>16.892250000000001</v>
      </c>
    </row>
    <row r="7999" spans="1:5" ht="13.8" x14ac:dyDescent="0.25">
      <c r="A7999" s="47">
        <v>40141</v>
      </c>
      <c r="B7999" s="45" t="str">
        <f t="shared" si="258"/>
        <v>November</v>
      </c>
      <c r="C7999" s="53">
        <f t="shared" si="259"/>
        <v>2009</v>
      </c>
      <c r="D7999" s="43" t="s">
        <v>122</v>
      </c>
      <c r="E7999" s="132">
        <v>15.301500000000001</v>
      </c>
    </row>
    <row r="8000" spans="1:5" ht="13.8" x14ac:dyDescent="0.25">
      <c r="A8000" s="47">
        <v>40141</v>
      </c>
      <c r="B8000" s="45" t="str">
        <f t="shared" si="258"/>
        <v>November</v>
      </c>
      <c r="C8000" s="53">
        <f t="shared" si="259"/>
        <v>2009</v>
      </c>
      <c r="D8000" s="43" t="s">
        <v>123</v>
      </c>
      <c r="E8000" s="132">
        <v>15.112125000000001</v>
      </c>
    </row>
    <row r="8001" spans="1:5" ht="13.8" x14ac:dyDescent="0.25">
      <c r="A8001" s="47">
        <v>40141</v>
      </c>
      <c r="B8001" s="45" t="str">
        <f t="shared" si="258"/>
        <v>November</v>
      </c>
      <c r="C8001" s="53">
        <f t="shared" si="259"/>
        <v>2009</v>
      </c>
      <c r="D8001" s="43" t="s">
        <v>99</v>
      </c>
      <c r="E8001" s="132">
        <v>11.115</v>
      </c>
    </row>
    <row r="8002" spans="1:5" ht="13.8" x14ac:dyDescent="0.25">
      <c r="A8002" s="47">
        <v>40141</v>
      </c>
      <c r="B8002" s="45" t="str">
        <f t="shared" si="258"/>
        <v>November</v>
      </c>
      <c r="C8002" s="53">
        <f t="shared" si="259"/>
        <v>2009</v>
      </c>
      <c r="D8002" s="43" t="s">
        <v>100</v>
      </c>
      <c r="E8002" s="132">
        <v>10.8225</v>
      </c>
    </row>
    <row r="8003" spans="1:5" ht="13.8" x14ac:dyDescent="0.25">
      <c r="A8003" s="47">
        <v>40141</v>
      </c>
      <c r="B8003" s="45" t="str">
        <f t="shared" si="258"/>
        <v>November</v>
      </c>
      <c r="C8003" s="53">
        <f t="shared" si="259"/>
        <v>2009</v>
      </c>
      <c r="D8003" s="43" t="s">
        <v>101</v>
      </c>
      <c r="E8003" s="132">
        <v>10.3545</v>
      </c>
    </row>
    <row r="8004" spans="1:5" ht="13.8" x14ac:dyDescent="0.25">
      <c r="A8004" s="47">
        <v>40141</v>
      </c>
      <c r="B8004" s="45" t="str">
        <f t="shared" si="258"/>
        <v>November</v>
      </c>
      <c r="C8004" s="53">
        <f t="shared" si="259"/>
        <v>2009</v>
      </c>
      <c r="D8004" s="43" t="s">
        <v>124</v>
      </c>
      <c r="E8004" s="132">
        <v>10.26675</v>
      </c>
    </row>
    <row r="8005" spans="1:5" ht="13.8" x14ac:dyDescent="0.25">
      <c r="A8005" s="47">
        <v>40141</v>
      </c>
      <c r="B8005" s="45" t="str">
        <f t="shared" si="258"/>
        <v>November</v>
      </c>
      <c r="C8005" s="53">
        <f t="shared" si="259"/>
        <v>2009</v>
      </c>
      <c r="D8005" s="43" t="s">
        <v>125</v>
      </c>
      <c r="E8005" s="132">
        <v>9.1844999999999999</v>
      </c>
    </row>
    <row r="8006" spans="1:5" ht="13.8" x14ac:dyDescent="0.25">
      <c r="A8006" s="47">
        <v>40141</v>
      </c>
      <c r="B8006" s="45" t="str">
        <f t="shared" si="258"/>
        <v>November</v>
      </c>
      <c r="C8006" s="53">
        <f t="shared" si="259"/>
        <v>2009</v>
      </c>
      <c r="D8006" s="43" t="s">
        <v>126</v>
      </c>
      <c r="E8006" s="132">
        <v>9.4932499999999997</v>
      </c>
    </row>
    <row r="8007" spans="1:5" ht="13.8" x14ac:dyDescent="0.25">
      <c r="A8007" s="47">
        <v>40141</v>
      </c>
      <c r="B8007" s="45" t="str">
        <f t="shared" si="258"/>
        <v>November</v>
      </c>
      <c r="C8007" s="53">
        <f t="shared" si="259"/>
        <v>2009</v>
      </c>
      <c r="D8007" s="43" t="s">
        <v>127</v>
      </c>
      <c r="E8007" s="132">
        <v>9.1447500000000002</v>
      </c>
    </row>
    <row r="8008" spans="1:5" ht="13.8" x14ac:dyDescent="0.25">
      <c r="A8008" s="47">
        <v>40141</v>
      </c>
      <c r="B8008" s="45" t="str">
        <f t="shared" si="258"/>
        <v>November</v>
      </c>
      <c r="C8008" s="53">
        <f t="shared" si="259"/>
        <v>2009</v>
      </c>
      <c r="D8008" s="43" t="s">
        <v>105</v>
      </c>
      <c r="E8008" s="132">
        <v>7.2247500000000002</v>
      </c>
    </row>
    <row r="8009" spans="1:5" ht="13.8" x14ac:dyDescent="0.25">
      <c r="A8009" s="47">
        <v>40141</v>
      </c>
      <c r="B8009" s="45" t="str">
        <f t="shared" si="258"/>
        <v>November</v>
      </c>
      <c r="C8009" s="53">
        <f t="shared" si="259"/>
        <v>2009</v>
      </c>
      <c r="D8009" s="43" t="s">
        <v>128</v>
      </c>
      <c r="E8009" s="132">
        <v>8.9882500000000007</v>
      </c>
    </row>
    <row r="8010" spans="1:5" ht="13.8" x14ac:dyDescent="0.25">
      <c r="A8010" s="47">
        <v>40148</v>
      </c>
      <c r="B8010" s="45" t="str">
        <f t="shared" si="258"/>
        <v>December</v>
      </c>
      <c r="C8010" s="53">
        <f t="shared" si="259"/>
        <v>2009</v>
      </c>
      <c r="D8010" s="43" t="s">
        <v>131</v>
      </c>
    </row>
    <row r="8011" spans="1:5" ht="13.8" x14ac:dyDescent="0.25">
      <c r="A8011" s="47">
        <v>40148</v>
      </c>
      <c r="B8011" s="45" t="str">
        <f t="shared" si="258"/>
        <v>December</v>
      </c>
      <c r="C8011" s="53">
        <f t="shared" si="259"/>
        <v>2009</v>
      </c>
      <c r="D8011" s="43" t="s">
        <v>115</v>
      </c>
      <c r="E8011" s="132">
        <v>23.55</v>
      </c>
    </row>
    <row r="8012" spans="1:5" ht="13.8" x14ac:dyDescent="0.25">
      <c r="A8012" s="47">
        <v>40148</v>
      </c>
      <c r="B8012" s="45" t="str">
        <f t="shared" si="258"/>
        <v>December</v>
      </c>
      <c r="C8012" s="53">
        <f t="shared" si="259"/>
        <v>2009</v>
      </c>
      <c r="D8012" s="43" t="s">
        <v>95</v>
      </c>
      <c r="E8012" s="132">
        <v>20.881</v>
      </c>
    </row>
    <row r="8013" spans="1:5" ht="13.8" x14ac:dyDescent="0.25">
      <c r="A8013" s="47">
        <v>40148</v>
      </c>
      <c r="B8013" s="45" t="str">
        <f t="shared" si="258"/>
        <v>December</v>
      </c>
      <c r="C8013" s="53">
        <f t="shared" si="259"/>
        <v>2009</v>
      </c>
      <c r="D8013" s="43" t="s">
        <v>96</v>
      </c>
      <c r="E8013" s="132">
        <v>19.939</v>
      </c>
    </row>
    <row r="8014" spans="1:5" ht="13.8" x14ac:dyDescent="0.25">
      <c r="A8014" s="47">
        <v>40148</v>
      </c>
      <c r="B8014" s="45" t="str">
        <f t="shared" ref="B8014:B8074" si="260">TEXT(A8014,"mmmm")</f>
        <v>December</v>
      </c>
      <c r="C8014" s="53">
        <f t="shared" ref="C8014:C8074" si="261">YEAR(A8014)</f>
        <v>2009</v>
      </c>
      <c r="D8014" s="43" t="s">
        <v>97</v>
      </c>
      <c r="E8014" s="132">
        <v>18.997</v>
      </c>
    </row>
    <row r="8015" spans="1:5" ht="13.8" x14ac:dyDescent="0.25">
      <c r="A8015" s="47">
        <v>40148</v>
      </c>
      <c r="B8015" s="45" t="str">
        <f t="shared" si="260"/>
        <v>December</v>
      </c>
      <c r="C8015" s="53">
        <f t="shared" si="261"/>
        <v>2009</v>
      </c>
      <c r="D8015" s="43" t="s">
        <v>98</v>
      </c>
      <c r="E8015" s="132">
        <v>14.914999999999999</v>
      </c>
    </row>
    <row r="8016" spans="1:5" ht="15.6" x14ac:dyDescent="0.3">
      <c r="A8016" s="47">
        <v>40148</v>
      </c>
      <c r="B8016" s="45" t="str">
        <f t="shared" si="260"/>
        <v>December</v>
      </c>
      <c r="C8016" s="53">
        <f t="shared" si="261"/>
        <v>2009</v>
      </c>
      <c r="D8016" s="130" t="s">
        <v>136</v>
      </c>
      <c r="E8016" s="132">
        <v>23.12</v>
      </c>
    </row>
    <row r="8017" spans="1:5" ht="13.8" x14ac:dyDescent="0.25">
      <c r="A8017" s="47">
        <v>40148</v>
      </c>
      <c r="B8017" s="45" t="str">
        <f t="shared" si="260"/>
        <v>December</v>
      </c>
      <c r="C8017" s="53">
        <f t="shared" si="261"/>
        <v>2009</v>
      </c>
      <c r="D8017" s="43" t="s">
        <v>118</v>
      </c>
      <c r="E8017" s="132">
        <v>21.24</v>
      </c>
    </row>
    <row r="8018" spans="1:5" ht="13.8" x14ac:dyDescent="0.25">
      <c r="A8018" s="47">
        <v>40148</v>
      </c>
      <c r="B8018" s="45" t="str">
        <f t="shared" si="260"/>
        <v>December</v>
      </c>
      <c r="C8018" s="53">
        <f t="shared" si="261"/>
        <v>2009</v>
      </c>
      <c r="D8018" s="43" t="s">
        <v>102</v>
      </c>
      <c r="E8018" s="132">
        <v>20.96</v>
      </c>
    </row>
    <row r="8019" spans="1:5" ht="13.8" x14ac:dyDescent="0.25">
      <c r="A8019" s="47">
        <v>40148</v>
      </c>
      <c r="B8019" s="45" t="str">
        <f t="shared" si="260"/>
        <v>December</v>
      </c>
      <c r="C8019" s="53">
        <f t="shared" si="261"/>
        <v>2009</v>
      </c>
      <c r="D8019" s="43" t="s">
        <v>119</v>
      </c>
      <c r="E8019" s="132">
        <v>20.28</v>
      </c>
    </row>
    <row r="8020" spans="1:5" ht="13.8" x14ac:dyDescent="0.25">
      <c r="A8020" s="47">
        <v>40148</v>
      </c>
      <c r="B8020" s="45" t="str">
        <f t="shared" si="260"/>
        <v>December</v>
      </c>
      <c r="C8020" s="53">
        <f t="shared" si="261"/>
        <v>2009</v>
      </c>
      <c r="D8020" s="43" t="s">
        <v>120</v>
      </c>
      <c r="E8020" s="132">
        <v>19.239999999999998</v>
      </c>
    </row>
    <row r="8021" spans="1:5" ht="13.8" x14ac:dyDescent="0.25">
      <c r="A8021" s="47">
        <v>40148</v>
      </c>
      <c r="B8021" s="45" t="str">
        <f t="shared" si="260"/>
        <v>December</v>
      </c>
      <c r="C8021" s="53">
        <f t="shared" si="261"/>
        <v>2009</v>
      </c>
      <c r="D8021" s="43" t="s">
        <v>103</v>
      </c>
      <c r="E8021" s="132">
        <v>18.559999999999999</v>
      </c>
    </row>
    <row r="8022" spans="1:5" ht="13.8" x14ac:dyDescent="0.25">
      <c r="A8022" s="47">
        <v>40148</v>
      </c>
      <c r="B8022" s="45" t="str">
        <f t="shared" si="260"/>
        <v>December</v>
      </c>
      <c r="C8022" s="53">
        <f t="shared" si="261"/>
        <v>2009</v>
      </c>
      <c r="D8022" s="43" t="s">
        <v>116</v>
      </c>
      <c r="E8022" s="132">
        <v>11.371500000000001</v>
      </c>
    </row>
    <row r="8023" spans="1:5" ht="13.8" x14ac:dyDescent="0.25">
      <c r="A8023" s="47">
        <v>40148</v>
      </c>
      <c r="B8023" s="45" t="str">
        <f t="shared" si="260"/>
        <v>December</v>
      </c>
      <c r="C8023" s="53">
        <f t="shared" si="261"/>
        <v>2009</v>
      </c>
      <c r="D8023" s="43" t="s">
        <v>104</v>
      </c>
      <c r="E8023" s="132">
        <v>18.349625</v>
      </c>
    </row>
    <row r="8024" spans="1:5" ht="13.8" x14ac:dyDescent="0.25">
      <c r="A8024" s="47">
        <v>40148</v>
      </c>
      <c r="B8024" s="45" t="str">
        <f t="shared" si="260"/>
        <v>December</v>
      </c>
      <c r="C8024" s="53">
        <f t="shared" si="261"/>
        <v>2009</v>
      </c>
      <c r="D8024" s="43" t="s">
        <v>121</v>
      </c>
      <c r="E8024" s="132">
        <v>17.449749999999998</v>
      </c>
    </row>
    <row r="8025" spans="1:5" ht="13.8" x14ac:dyDescent="0.25">
      <c r="A8025" s="47">
        <v>40148</v>
      </c>
      <c r="B8025" s="45" t="str">
        <f t="shared" si="260"/>
        <v>December</v>
      </c>
      <c r="C8025" s="53">
        <f t="shared" si="261"/>
        <v>2009</v>
      </c>
      <c r="D8025" s="43" t="s">
        <v>122</v>
      </c>
      <c r="E8025" s="132">
        <v>15.806500000000002</v>
      </c>
    </row>
    <row r="8026" spans="1:5" ht="13.8" x14ac:dyDescent="0.25">
      <c r="A8026" s="47">
        <v>40148</v>
      </c>
      <c r="B8026" s="45" t="str">
        <f t="shared" si="260"/>
        <v>December</v>
      </c>
      <c r="C8026" s="53">
        <f t="shared" si="261"/>
        <v>2009</v>
      </c>
      <c r="D8026" s="43" t="s">
        <v>123</v>
      </c>
      <c r="E8026" s="132">
        <v>15.610875</v>
      </c>
    </row>
    <row r="8027" spans="1:5" ht="13.8" x14ac:dyDescent="0.25">
      <c r="A8027" s="47">
        <v>40148</v>
      </c>
      <c r="B8027" s="45" t="str">
        <f t="shared" si="260"/>
        <v>December</v>
      </c>
      <c r="C8027" s="53">
        <f t="shared" si="261"/>
        <v>2009</v>
      </c>
      <c r="D8027" s="43" t="s">
        <v>99</v>
      </c>
      <c r="E8027" s="132">
        <v>10.022500000000001</v>
      </c>
    </row>
    <row r="8028" spans="1:5" ht="13.8" x14ac:dyDescent="0.25">
      <c r="A8028" s="47">
        <v>40148</v>
      </c>
      <c r="B8028" s="45" t="str">
        <f t="shared" si="260"/>
        <v>December</v>
      </c>
      <c r="C8028" s="53">
        <f t="shared" si="261"/>
        <v>2009</v>
      </c>
      <c r="D8028" s="43" t="s">
        <v>100</v>
      </c>
      <c r="E8028" s="132">
        <v>9.7587499999999991</v>
      </c>
    </row>
    <row r="8029" spans="1:5" ht="13.8" x14ac:dyDescent="0.25">
      <c r="A8029" s="47">
        <v>40148</v>
      </c>
      <c r="B8029" s="45" t="str">
        <f t="shared" si="260"/>
        <v>December</v>
      </c>
      <c r="C8029" s="53">
        <f t="shared" si="261"/>
        <v>2009</v>
      </c>
      <c r="D8029" s="43" t="s">
        <v>101</v>
      </c>
      <c r="E8029" s="132">
        <v>9.3367500000000003</v>
      </c>
    </row>
    <row r="8030" spans="1:5" ht="13.8" x14ac:dyDescent="0.25">
      <c r="A8030" s="47">
        <v>40148</v>
      </c>
      <c r="B8030" s="45" t="str">
        <f t="shared" si="260"/>
        <v>December</v>
      </c>
      <c r="C8030" s="53">
        <f t="shared" si="261"/>
        <v>2009</v>
      </c>
      <c r="D8030" s="43" t="s">
        <v>124</v>
      </c>
      <c r="E8030" s="132">
        <v>9.2576249999999991</v>
      </c>
    </row>
    <row r="8031" spans="1:5" ht="13.8" x14ac:dyDescent="0.25">
      <c r="A8031" s="47">
        <v>40148</v>
      </c>
      <c r="B8031" s="45" t="str">
        <f t="shared" si="260"/>
        <v>December</v>
      </c>
      <c r="C8031" s="53">
        <f t="shared" si="261"/>
        <v>2009</v>
      </c>
      <c r="D8031" s="43" t="s">
        <v>125</v>
      </c>
      <c r="E8031" s="132">
        <v>8.2817500000000006</v>
      </c>
    </row>
    <row r="8032" spans="1:5" ht="13.8" x14ac:dyDescent="0.25">
      <c r="A8032" s="47">
        <v>40148</v>
      </c>
      <c r="B8032" s="45" t="str">
        <f t="shared" si="260"/>
        <v>December</v>
      </c>
      <c r="C8032" s="53">
        <f t="shared" si="261"/>
        <v>2009</v>
      </c>
      <c r="D8032" s="43" t="s">
        <v>126</v>
      </c>
      <c r="E8032" s="132">
        <v>8.6336250000000003</v>
      </c>
    </row>
    <row r="8033" spans="1:5" ht="13.8" x14ac:dyDescent="0.25">
      <c r="A8033" s="47">
        <v>40148</v>
      </c>
      <c r="B8033" s="45" t="str">
        <f t="shared" si="260"/>
        <v>December</v>
      </c>
      <c r="C8033" s="53">
        <f t="shared" si="261"/>
        <v>2009</v>
      </c>
      <c r="D8033" s="43" t="s">
        <v>127</v>
      </c>
      <c r="E8033" s="132">
        <v>8.3771249999999995</v>
      </c>
    </row>
    <row r="8034" spans="1:5" ht="13.8" x14ac:dyDescent="0.25">
      <c r="A8034" s="47">
        <v>40148</v>
      </c>
      <c r="B8034" s="45" t="str">
        <f t="shared" si="260"/>
        <v>December</v>
      </c>
      <c r="C8034" s="53">
        <f t="shared" si="261"/>
        <v>2009</v>
      </c>
      <c r="D8034" s="43" t="s">
        <v>105</v>
      </c>
      <c r="E8034" s="132">
        <v>6.5146250000000006</v>
      </c>
    </row>
    <row r="8035" spans="1:5" ht="13.8" x14ac:dyDescent="0.25">
      <c r="A8035" s="47">
        <v>40148</v>
      </c>
      <c r="B8035" s="45" t="str">
        <f t="shared" si="260"/>
        <v>December</v>
      </c>
      <c r="C8035" s="53">
        <f t="shared" si="261"/>
        <v>2009</v>
      </c>
      <c r="D8035" s="43" t="s">
        <v>128</v>
      </c>
      <c r="E8035" s="132">
        <v>8.3298750000000013</v>
      </c>
    </row>
    <row r="8036" spans="1:5" ht="13.8" x14ac:dyDescent="0.25">
      <c r="A8036" s="47">
        <v>40155</v>
      </c>
      <c r="B8036" s="45" t="str">
        <f t="shared" si="260"/>
        <v>December</v>
      </c>
      <c r="C8036" s="53">
        <f t="shared" si="261"/>
        <v>2009</v>
      </c>
      <c r="D8036" s="43" t="s">
        <v>131</v>
      </c>
    </row>
    <row r="8037" spans="1:5" ht="13.8" x14ac:dyDescent="0.25">
      <c r="A8037" s="47">
        <v>40155</v>
      </c>
      <c r="B8037" s="45" t="str">
        <f t="shared" si="260"/>
        <v>December</v>
      </c>
      <c r="C8037" s="53">
        <f t="shared" si="261"/>
        <v>2009</v>
      </c>
      <c r="D8037" s="43" t="s">
        <v>115</v>
      </c>
      <c r="E8037" s="132">
        <v>22.7</v>
      </c>
    </row>
    <row r="8038" spans="1:5" ht="13.8" x14ac:dyDescent="0.25">
      <c r="A8038" s="47">
        <v>40155</v>
      </c>
      <c r="B8038" s="45" t="str">
        <f t="shared" si="260"/>
        <v>December</v>
      </c>
      <c r="C8038" s="53">
        <f t="shared" si="261"/>
        <v>2009</v>
      </c>
      <c r="D8038" s="43" t="s">
        <v>95</v>
      </c>
      <c r="E8038" s="132">
        <v>20.127333333333333</v>
      </c>
    </row>
    <row r="8039" spans="1:5" ht="13.8" x14ac:dyDescent="0.25">
      <c r="A8039" s="47">
        <v>40155</v>
      </c>
      <c r="B8039" s="45" t="str">
        <f t="shared" si="260"/>
        <v>December</v>
      </c>
      <c r="C8039" s="53">
        <f t="shared" si="261"/>
        <v>2009</v>
      </c>
      <c r="D8039" s="43" t="s">
        <v>96</v>
      </c>
      <c r="E8039" s="132">
        <v>19.219333333333331</v>
      </c>
    </row>
    <row r="8040" spans="1:5" ht="13.8" x14ac:dyDescent="0.25">
      <c r="A8040" s="47">
        <v>40155</v>
      </c>
      <c r="B8040" s="45" t="str">
        <f t="shared" si="260"/>
        <v>December</v>
      </c>
      <c r="C8040" s="53">
        <f t="shared" si="261"/>
        <v>2009</v>
      </c>
      <c r="D8040" s="43" t="s">
        <v>97</v>
      </c>
      <c r="E8040" s="132">
        <v>18.311333333333334</v>
      </c>
    </row>
    <row r="8041" spans="1:5" ht="13.8" x14ac:dyDescent="0.25">
      <c r="A8041" s="47">
        <v>40155</v>
      </c>
      <c r="B8041" s="45" t="str">
        <f t="shared" si="260"/>
        <v>December</v>
      </c>
      <c r="C8041" s="53">
        <f t="shared" si="261"/>
        <v>2009</v>
      </c>
      <c r="D8041" s="43" t="s">
        <v>98</v>
      </c>
      <c r="E8041" s="132">
        <v>14.376666666666665</v>
      </c>
    </row>
    <row r="8042" spans="1:5" ht="15.6" x14ac:dyDescent="0.3">
      <c r="A8042" s="47">
        <v>40155</v>
      </c>
      <c r="B8042" s="45" t="str">
        <f t="shared" si="260"/>
        <v>December</v>
      </c>
      <c r="C8042" s="53">
        <f t="shared" si="261"/>
        <v>2009</v>
      </c>
      <c r="D8042" s="130" t="s">
        <v>136</v>
      </c>
      <c r="E8042" s="132">
        <v>22.542000000000002</v>
      </c>
    </row>
    <row r="8043" spans="1:5" ht="13.8" x14ac:dyDescent="0.25">
      <c r="A8043" s="47">
        <v>40155</v>
      </c>
      <c r="B8043" s="45" t="str">
        <f t="shared" si="260"/>
        <v>December</v>
      </c>
      <c r="C8043" s="53">
        <f t="shared" si="261"/>
        <v>2009</v>
      </c>
      <c r="D8043" s="43" t="s">
        <v>118</v>
      </c>
      <c r="E8043" s="132">
        <v>20.708999999999996</v>
      </c>
    </row>
    <row r="8044" spans="1:5" ht="13.8" x14ac:dyDescent="0.25">
      <c r="A8044" s="47">
        <v>40155</v>
      </c>
      <c r="B8044" s="45" t="str">
        <f t="shared" si="260"/>
        <v>December</v>
      </c>
      <c r="C8044" s="53">
        <f t="shared" si="261"/>
        <v>2009</v>
      </c>
      <c r="D8044" s="43" t="s">
        <v>102</v>
      </c>
      <c r="E8044" s="132">
        <v>20.436</v>
      </c>
    </row>
    <row r="8045" spans="1:5" ht="13.8" x14ac:dyDescent="0.25">
      <c r="A8045" s="47">
        <v>40155</v>
      </c>
      <c r="B8045" s="45" t="str">
        <f t="shared" si="260"/>
        <v>December</v>
      </c>
      <c r="C8045" s="53">
        <f t="shared" si="261"/>
        <v>2009</v>
      </c>
      <c r="D8045" s="43" t="s">
        <v>119</v>
      </c>
      <c r="E8045" s="132">
        <v>19.773000000000003</v>
      </c>
    </row>
    <row r="8046" spans="1:5" ht="13.8" x14ac:dyDescent="0.25">
      <c r="A8046" s="47">
        <v>40155</v>
      </c>
      <c r="B8046" s="45" t="str">
        <f t="shared" si="260"/>
        <v>December</v>
      </c>
      <c r="C8046" s="53">
        <f t="shared" si="261"/>
        <v>2009</v>
      </c>
      <c r="D8046" s="43" t="s">
        <v>120</v>
      </c>
      <c r="E8046" s="132">
        <v>18.759</v>
      </c>
    </row>
    <row r="8047" spans="1:5" ht="13.8" x14ac:dyDescent="0.25">
      <c r="A8047" s="47">
        <v>40155</v>
      </c>
      <c r="B8047" s="45" t="str">
        <f t="shared" si="260"/>
        <v>December</v>
      </c>
      <c r="C8047" s="53">
        <f t="shared" si="261"/>
        <v>2009</v>
      </c>
      <c r="D8047" s="43" t="s">
        <v>103</v>
      </c>
      <c r="E8047" s="132">
        <v>18.096</v>
      </c>
    </row>
    <row r="8048" spans="1:5" ht="13.8" x14ac:dyDescent="0.25">
      <c r="A8048" s="47">
        <v>40155</v>
      </c>
      <c r="B8048" s="45" t="str">
        <f t="shared" si="260"/>
        <v>December</v>
      </c>
      <c r="C8048" s="53">
        <f t="shared" si="261"/>
        <v>2009</v>
      </c>
      <c r="D8048" s="43" t="s">
        <v>116</v>
      </c>
      <c r="E8048" s="132">
        <v>10.9725</v>
      </c>
    </row>
    <row r="8049" spans="1:5" ht="13.8" x14ac:dyDescent="0.25">
      <c r="A8049" s="47">
        <v>40155</v>
      </c>
      <c r="B8049" s="45" t="str">
        <f t="shared" si="260"/>
        <v>December</v>
      </c>
      <c r="C8049" s="53">
        <f t="shared" si="261"/>
        <v>2009</v>
      </c>
      <c r="D8049" s="43" t="s">
        <v>104</v>
      </c>
      <c r="E8049" s="132">
        <v>15.946000000000002</v>
      </c>
    </row>
    <row r="8050" spans="1:5" ht="13.8" x14ac:dyDescent="0.25">
      <c r="A8050" s="47">
        <v>40155</v>
      </c>
      <c r="B8050" s="45" t="str">
        <f t="shared" si="260"/>
        <v>December</v>
      </c>
      <c r="C8050" s="53">
        <f t="shared" si="261"/>
        <v>2009</v>
      </c>
      <c r="D8050" s="43" t="s">
        <v>121</v>
      </c>
      <c r="E8050" s="132">
        <v>15.164000000000001</v>
      </c>
    </row>
    <row r="8051" spans="1:5" ht="13.8" x14ac:dyDescent="0.25">
      <c r="A8051" s="47">
        <v>40155</v>
      </c>
      <c r="B8051" s="45" t="str">
        <f t="shared" si="260"/>
        <v>December</v>
      </c>
      <c r="C8051" s="53">
        <f t="shared" si="261"/>
        <v>2009</v>
      </c>
      <c r="D8051" s="43" t="s">
        <v>122</v>
      </c>
      <c r="E8051" s="132">
        <v>13.735999999999999</v>
      </c>
    </row>
    <row r="8052" spans="1:5" ht="13.8" x14ac:dyDescent="0.25">
      <c r="A8052" s="47">
        <v>40155</v>
      </c>
      <c r="B8052" s="45" t="str">
        <f t="shared" si="260"/>
        <v>December</v>
      </c>
      <c r="C8052" s="53">
        <f t="shared" si="261"/>
        <v>2009</v>
      </c>
      <c r="D8052" s="43" t="s">
        <v>123</v>
      </c>
      <c r="E8052" s="132">
        <v>13.566000000000001</v>
      </c>
    </row>
    <row r="8053" spans="1:5" ht="13.8" x14ac:dyDescent="0.25">
      <c r="A8053" s="47">
        <v>40155</v>
      </c>
      <c r="B8053" s="45" t="str">
        <f t="shared" si="260"/>
        <v>December</v>
      </c>
      <c r="C8053" s="53">
        <f t="shared" si="261"/>
        <v>2009</v>
      </c>
      <c r="D8053" s="43" t="s">
        <v>99</v>
      </c>
      <c r="E8053" s="132">
        <v>9.5</v>
      </c>
    </row>
    <row r="8054" spans="1:5" ht="13.8" x14ac:dyDescent="0.25">
      <c r="A8054" s="47">
        <v>40155</v>
      </c>
      <c r="B8054" s="45" t="str">
        <f t="shared" si="260"/>
        <v>December</v>
      </c>
      <c r="C8054" s="53">
        <f t="shared" si="261"/>
        <v>2009</v>
      </c>
      <c r="D8054" s="43" t="s">
        <v>100</v>
      </c>
      <c r="E8054" s="132">
        <v>9.25</v>
      </c>
    </row>
    <row r="8055" spans="1:5" ht="13.8" x14ac:dyDescent="0.25">
      <c r="A8055" s="47">
        <v>40155</v>
      </c>
      <c r="B8055" s="45" t="str">
        <f t="shared" si="260"/>
        <v>December</v>
      </c>
      <c r="C8055" s="53">
        <f t="shared" si="261"/>
        <v>2009</v>
      </c>
      <c r="D8055" s="43" t="s">
        <v>101</v>
      </c>
      <c r="E8055" s="132">
        <v>8.85</v>
      </c>
    </row>
    <row r="8056" spans="1:5" ht="13.8" x14ac:dyDescent="0.25">
      <c r="A8056" s="47">
        <v>40155</v>
      </c>
      <c r="B8056" s="45" t="str">
        <f t="shared" si="260"/>
        <v>December</v>
      </c>
      <c r="C8056" s="53">
        <f t="shared" si="261"/>
        <v>2009</v>
      </c>
      <c r="D8056" s="43" t="s">
        <v>124</v>
      </c>
      <c r="E8056" s="132">
        <v>8.7750000000000004</v>
      </c>
    </row>
    <row r="8057" spans="1:5" ht="13.8" x14ac:dyDescent="0.25">
      <c r="A8057" s="47">
        <v>40155</v>
      </c>
      <c r="B8057" s="45" t="str">
        <f t="shared" si="260"/>
        <v>December</v>
      </c>
      <c r="C8057" s="53">
        <f t="shared" si="261"/>
        <v>2009</v>
      </c>
      <c r="D8057" s="43" t="s">
        <v>125</v>
      </c>
      <c r="E8057" s="132">
        <v>7.85</v>
      </c>
    </row>
    <row r="8058" spans="1:5" ht="13.8" x14ac:dyDescent="0.25">
      <c r="A8058" s="47">
        <v>40155</v>
      </c>
      <c r="B8058" s="45" t="str">
        <f t="shared" si="260"/>
        <v>December</v>
      </c>
      <c r="C8058" s="53">
        <f t="shared" si="261"/>
        <v>2009</v>
      </c>
      <c r="D8058" s="43" t="s">
        <v>126</v>
      </c>
      <c r="E8058" s="132">
        <v>8.2225000000000019</v>
      </c>
    </row>
    <row r="8059" spans="1:5" ht="13.8" x14ac:dyDescent="0.25">
      <c r="A8059" s="47">
        <v>40155</v>
      </c>
      <c r="B8059" s="45" t="str">
        <f t="shared" si="260"/>
        <v>December</v>
      </c>
      <c r="C8059" s="53">
        <f t="shared" si="261"/>
        <v>2009</v>
      </c>
      <c r="D8059" s="43" t="s">
        <v>127</v>
      </c>
      <c r="E8059" s="132">
        <v>8.01</v>
      </c>
    </row>
    <row r="8060" spans="1:5" ht="13.8" x14ac:dyDescent="0.25">
      <c r="A8060" s="47">
        <v>40155</v>
      </c>
      <c r="B8060" s="45" t="str">
        <f t="shared" si="260"/>
        <v>December</v>
      </c>
      <c r="C8060" s="53">
        <f t="shared" si="261"/>
        <v>2009</v>
      </c>
      <c r="D8060" s="43" t="s">
        <v>105</v>
      </c>
      <c r="E8060" s="132">
        <v>6.1749999999999998</v>
      </c>
    </row>
    <row r="8061" spans="1:5" ht="13.8" x14ac:dyDescent="0.25">
      <c r="A8061" s="47">
        <v>40155</v>
      </c>
      <c r="B8061" s="45" t="str">
        <f t="shared" si="260"/>
        <v>December</v>
      </c>
      <c r="C8061" s="53">
        <f t="shared" si="261"/>
        <v>2009</v>
      </c>
      <c r="D8061" s="43" t="s">
        <v>128</v>
      </c>
      <c r="E8061" s="132">
        <v>8.0150000000000006</v>
      </c>
    </row>
    <row r="8062" spans="1:5" ht="13.8" x14ac:dyDescent="0.25">
      <c r="A8062" s="47">
        <v>40162</v>
      </c>
      <c r="B8062" s="45" t="str">
        <f t="shared" si="260"/>
        <v>December</v>
      </c>
      <c r="C8062" s="53">
        <f t="shared" si="261"/>
        <v>2009</v>
      </c>
      <c r="D8062" s="43" t="s">
        <v>131</v>
      </c>
    </row>
    <row r="8063" spans="1:5" ht="13.8" x14ac:dyDescent="0.25">
      <c r="A8063" s="47">
        <v>40162</v>
      </c>
      <c r="B8063" s="45" t="str">
        <f t="shared" si="260"/>
        <v>December</v>
      </c>
      <c r="C8063" s="53">
        <f t="shared" si="261"/>
        <v>2009</v>
      </c>
      <c r="D8063" s="43" t="s">
        <v>115</v>
      </c>
    </row>
    <row r="8064" spans="1:5" ht="13.8" x14ac:dyDescent="0.25">
      <c r="A8064" s="47">
        <v>40162</v>
      </c>
      <c r="B8064" s="45" t="str">
        <f t="shared" si="260"/>
        <v>December</v>
      </c>
      <c r="C8064" s="53">
        <f t="shared" si="261"/>
        <v>2009</v>
      </c>
      <c r="D8064" s="43" t="s">
        <v>95</v>
      </c>
    </row>
    <row r="8065" spans="1:5" ht="13.8" x14ac:dyDescent="0.25">
      <c r="A8065" s="47">
        <v>40162</v>
      </c>
      <c r="B8065" s="45" t="str">
        <f t="shared" si="260"/>
        <v>December</v>
      </c>
      <c r="C8065" s="53">
        <f t="shared" si="261"/>
        <v>2009</v>
      </c>
      <c r="D8065" s="43" t="s">
        <v>96</v>
      </c>
    </row>
    <row r="8066" spans="1:5" ht="13.8" x14ac:dyDescent="0.25">
      <c r="A8066" s="47">
        <v>40162</v>
      </c>
      <c r="B8066" s="45" t="str">
        <f t="shared" si="260"/>
        <v>December</v>
      </c>
      <c r="C8066" s="53">
        <f t="shared" si="261"/>
        <v>2009</v>
      </c>
      <c r="D8066" s="43" t="s">
        <v>97</v>
      </c>
    </row>
    <row r="8067" spans="1:5" ht="13.8" x14ac:dyDescent="0.25">
      <c r="A8067" s="47">
        <v>40162</v>
      </c>
      <c r="B8067" s="45" t="str">
        <f t="shared" si="260"/>
        <v>December</v>
      </c>
      <c r="C8067" s="53">
        <f t="shared" si="261"/>
        <v>2009</v>
      </c>
      <c r="D8067" s="43" t="s">
        <v>98</v>
      </c>
    </row>
    <row r="8068" spans="1:5" ht="15.6" x14ac:dyDescent="0.3">
      <c r="A8068" s="47">
        <v>40162</v>
      </c>
      <c r="B8068" s="45" t="str">
        <f t="shared" si="260"/>
        <v>December</v>
      </c>
      <c r="C8068" s="53">
        <f t="shared" si="261"/>
        <v>2009</v>
      </c>
      <c r="D8068" s="130" t="s">
        <v>136</v>
      </c>
      <c r="E8068" s="132">
        <v>20.904333333333334</v>
      </c>
    </row>
    <row r="8069" spans="1:5" ht="13.8" x14ac:dyDescent="0.25">
      <c r="A8069" s="47">
        <v>40162</v>
      </c>
      <c r="B8069" s="45" t="str">
        <f t="shared" si="260"/>
        <v>December</v>
      </c>
      <c r="C8069" s="53">
        <f t="shared" si="261"/>
        <v>2009</v>
      </c>
      <c r="D8069" s="43" t="s">
        <v>118</v>
      </c>
      <c r="E8069" s="132">
        <v>19.204499999999999</v>
      </c>
    </row>
    <row r="8070" spans="1:5" ht="13.8" x14ac:dyDescent="0.25">
      <c r="A8070" s="47">
        <v>40162</v>
      </c>
      <c r="B8070" s="45" t="str">
        <f t="shared" si="260"/>
        <v>December</v>
      </c>
      <c r="C8070" s="53">
        <f t="shared" si="261"/>
        <v>2009</v>
      </c>
      <c r="D8070" s="43" t="s">
        <v>102</v>
      </c>
      <c r="E8070" s="132">
        <v>18.951333333333334</v>
      </c>
    </row>
    <row r="8071" spans="1:5" ht="13.8" x14ac:dyDescent="0.25">
      <c r="A8071" s="47">
        <v>40162</v>
      </c>
      <c r="B8071" s="45" t="str">
        <f t="shared" si="260"/>
        <v>December</v>
      </c>
      <c r="C8071" s="53">
        <f t="shared" si="261"/>
        <v>2009</v>
      </c>
      <c r="D8071" s="43" t="s">
        <v>119</v>
      </c>
      <c r="E8071" s="132">
        <v>18.336500000000001</v>
      </c>
    </row>
    <row r="8072" spans="1:5" ht="13.8" x14ac:dyDescent="0.25">
      <c r="A8072" s="47">
        <v>40162</v>
      </c>
      <c r="B8072" s="45" t="str">
        <f t="shared" si="260"/>
        <v>December</v>
      </c>
      <c r="C8072" s="53">
        <f t="shared" si="261"/>
        <v>2009</v>
      </c>
      <c r="D8072" s="43" t="s">
        <v>120</v>
      </c>
      <c r="E8072" s="132">
        <v>17.396166666666666</v>
      </c>
    </row>
    <row r="8073" spans="1:5" ht="13.8" x14ac:dyDescent="0.25">
      <c r="A8073" s="47">
        <v>40162</v>
      </c>
      <c r="B8073" s="45" t="str">
        <f t="shared" si="260"/>
        <v>December</v>
      </c>
      <c r="C8073" s="53">
        <f t="shared" si="261"/>
        <v>2009</v>
      </c>
      <c r="D8073" s="43" t="s">
        <v>103</v>
      </c>
      <c r="E8073" s="132">
        <v>16.781333333333333</v>
      </c>
    </row>
    <row r="8074" spans="1:5" ht="13.8" x14ac:dyDescent="0.25">
      <c r="A8074" s="47">
        <v>40162</v>
      </c>
      <c r="B8074" s="45" t="str">
        <f t="shared" si="260"/>
        <v>December</v>
      </c>
      <c r="C8074" s="53">
        <f t="shared" si="261"/>
        <v>2009</v>
      </c>
      <c r="D8074" s="43" t="s">
        <v>116</v>
      </c>
      <c r="E8074" s="132">
        <v>10.1745</v>
      </c>
    </row>
    <row r="8075" spans="1:5" ht="13.8" x14ac:dyDescent="0.25">
      <c r="A8075" s="47">
        <v>40162</v>
      </c>
      <c r="B8075" s="45" t="str">
        <f t="shared" ref="B8075:B8136" si="262">TEXT(A8075,"mmmm")</f>
        <v>December</v>
      </c>
      <c r="C8075" s="53">
        <f t="shared" ref="C8075:C8136" si="263">YEAR(A8075)</f>
        <v>2009</v>
      </c>
      <c r="D8075" s="43" t="s">
        <v>104</v>
      </c>
      <c r="E8075" s="132">
        <v>14.773500000000002</v>
      </c>
    </row>
    <row r="8076" spans="1:5" ht="13.8" x14ac:dyDescent="0.25">
      <c r="A8076" s="47">
        <v>40162</v>
      </c>
      <c r="B8076" s="45" t="str">
        <f t="shared" si="262"/>
        <v>December</v>
      </c>
      <c r="C8076" s="53">
        <f t="shared" si="263"/>
        <v>2009</v>
      </c>
      <c r="D8076" s="43" t="s">
        <v>121</v>
      </c>
      <c r="E8076" s="132">
        <v>14.049000000000001</v>
      </c>
    </row>
    <row r="8077" spans="1:5" ht="13.8" x14ac:dyDescent="0.25">
      <c r="A8077" s="47">
        <v>40162</v>
      </c>
      <c r="B8077" s="45" t="str">
        <f t="shared" si="262"/>
        <v>December</v>
      </c>
      <c r="C8077" s="53">
        <f t="shared" si="263"/>
        <v>2009</v>
      </c>
      <c r="D8077" s="43" t="s">
        <v>122</v>
      </c>
      <c r="E8077" s="132">
        <v>12.725999999999999</v>
      </c>
    </row>
    <row r="8078" spans="1:5" ht="13.8" x14ac:dyDescent="0.25">
      <c r="A8078" s="47">
        <v>40162</v>
      </c>
      <c r="B8078" s="45" t="str">
        <f t="shared" si="262"/>
        <v>December</v>
      </c>
      <c r="C8078" s="53">
        <f t="shared" si="263"/>
        <v>2009</v>
      </c>
      <c r="D8078" s="43" t="s">
        <v>123</v>
      </c>
      <c r="E8078" s="132">
        <v>12.568500000000002</v>
      </c>
    </row>
    <row r="8079" spans="1:5" ht="13.8" x14ac:dyDescent="0.25">
      <c r="A8079" s="47">
        <v>40162</v>
      </c>
      <c r="B8079" s="45" t="str">
        <f t="shared" si="262"/>
        <v>December</v>
      </c>
      <c r="C8079" s="53">
        <f t="shared" si="263"/>
        <v>2009</v>
      </c>
      <c r="D8079" s="43" t="s">
        <v>99</v>
      </c>
      <c r="E8079" s="132">
        <v>8.9933333333333323</v>
      </c>
    </row>
    <row r="8080" spans="1:5" ht="13.8" x14ac:dyDescent="0.25">
      <c r="A8080" s="47">
        <v>40162</v>
      </c>
      <c r="B8080" s="45" t="str">
        <f t="shared" si="262"/>
        <v>December</v>
      </c>
      <c r="C8080" s="53">
        <f t="shared" si="263"/>
        <v>2009</v>
      </c>
      <c r="D8080" s="43" t="s">
        <v>100</v>
      </c>
      <c r="E8080" s="132">
        <v>8.7566666666666659</v>
      </c>
    </row>
    <row r="8081" spans="1:5" ht="13.8" x14ac:dyDescent="0.25">
      <c r="A8081" s="47">
        <v>40162</v>
      </c>
      <c r="B8081" s="45" t="str">
        <f t="shared" si="262"/>
        <v>December</v>
      </c>
      <c r="C8081" s="53">
        <f t="shared" si="263"/>
        <v>2009</v>
      </c>
      <c r="D8081" s="43" t="s">
        <v>101</v>
      </c>
      <c r="E8081" s="132">
        <v>8.3780000000000001</v>
      </c>
    </row>
    <row r="8082" spans="1:5" ht="13.8" x14ac:dyDescent="0.25">
      <c r="A8082" s="47">
        <v>40162</v>
      </c>
      <c r="B8082" s="45" t="str">
        <f t="shared" si="262"/>
        <v>December</v>
      </c>
      <c r="C8082" s="53">
        <f t="shared" si="263"/>
        <v>2009</v>
      </c>
      <c r="D8082" s="43" t="s">
        <v>124</v>
      </c>
      <c r="E8082" s="132">
        <v>8.3069999999999986</v>
      </c>
    </row>
    <row r="8083" spans="1:5" ht="13.8" x14ac:dyDescent="0.25">
      <c r="A8083" s="47">
        <v>40162</v>
      </c>
      <c r="B8083" s="45" t="str">
        <f t="shared" si="262"/>
        <v>December</v>
      </c>
      <c r="C8083" s="53">
        <f t="shared" si="263"/>
        <v>2009</v>
      </c>
      <c r="D8083" s="43" t="s">
        <v>125</v>
      </c>
      <c r="E8083" s="132">
        <v>7.4313333333333329</v>
      </c>
    </row>
    <row r="8084" spans="1:5" ht="13.8" x14ac:dyDescent="0.25">
      <c r="A8084" s="47">
        <v>40162</v>
      </c>
      <c r="B8084" s="45" t="str">
        <f t="shared" si="262"/>
        <v>December</v>
      </c>
      <c r="C8084" s="53">
        <f t="shared" si="263"/>
        <v>2009</v>
      </c>
      <c r="D8084" s="43" t="s">
        <v>126</v>
      </c>
      <c r="E8084" s="132">
        <v>7.823833333333333</v>
      </c>
    </row>
    <row r="8085" spans="1:5" ht="13.8" x14ac:dyDescent="0.25">
      <c r="A8085" s="47">
        <v>40162</v>
      </c>
      <c r="B8085" s="45" t="str">
        <f t="shared" si="262"/>
        <v>December</v>
      </c>
      <c r="C8085" s="53">
        <f t="shared" si="263"/>
        <v>2009</v>
      </c>
      <c r="D8085" s="43" t="s">
        <v>127</v>
      </c>
      <c r="E8085" s="132">
        <v>7.653999999999999</v>
      </c>
    </row>
    <row r="8086" spans="1:5" ht="13.8" x14ac:dyDescent="0.25">
      <c r="A8086" s="47">
        <v>40162</v>
      </c>
      <c r="B8086" s="45" t="str">
        <f t="shared" si="262"/>
        <v>December</v>
      </c>
      <c r="C8086" s="53">
        <f t="shared" si="263"/>
        <v>2009</v>
      </c>
      <c r="D8086" s="43" t="s">
        <v>105</v>
      </c>
      <c r="E8086" s="132">
        <v>5.8456666666666672</v>
      </c>
    </row>
    <row r="8087" spans="1:5" ht="13.8" x14ac:dyDescent="0.25">
      <c r="A8087" s="47">
        <v>40162</v>
      </c>
      <c r="B8087" s="45" t="str">
        <f t="shared" si="262"/>
        <v>December</v>
      </c>
      <c r="C8087" s="53">
        <f t="shared" si="263"/>
        <v>2009</v>
      </c>
      <c r="D8087" s="43" t="s">
        <v>128</v>
      </c>
      <c r="E8087" s="132">
        <v>7.7096666666666662</v>
      </c>
    </row>
    <row r="8088" spans="1:5" ht="13.8" x14ac:dyDescent="0.25">
      <c r="A8088" s="47">
        <v>40169</v>
      </c>
      <c r="B8088" s="45" t="str">
        <f t="shared" si="262"/>
        <v>December</v>
      </c>
      <c r="C8088" s="53">
        <f t="shared" si="263"/>
        <v>2009</v>
      </c>
      <c r="D8088" s="43" t="s">
        <v>131</v>
      </c>
    </row>
    <row r="8089" spans="1:5" ht="13.8" x14ac:dyDescent="0.25">
      <c r="A8089" s="47">
        <v>40169</v>
      </c>
      <c r="B8089" s="45" t="str">
        <f t="shared" si="262"/>
        <v>December</v>
      </c>
      <c r="C8089" s="53">
        <f t="shared" si="263"/>
        <v>2009</v>
      </c>
      <c r="D8089" s="43" t="s">
        <v>115</v>
      </c>
    </row>
    <row r="8090" spans="1:5" ht="13.8" x14ac:dyDescent="0.25">
      <c r="A8090" s="47">
        <v>40169</v>
      </c>
      <c r="B8090" s="45" t="str">
        <f t="shared" si="262"/>
        <v>December</v>
      </c>
      <c r="C8090" s="53">
        <f t="shared" si="263"/>
        <v>2009</v>
      </c>
      <c r="D8090" s="43" t="s">
        <v>95</v>
      </c>
    </row>
    <row r="8091" spans="1:5" ht="13.8" x14ac:dyDescent="0.25">
      <c r="A8091" s="47">
        <v>40169</v>
      </c>
      <c r="B8091" s="45" t="str">
        <f t="shared" si="262"/>
        <v>December</v>
      </c>
      <c r="C8091" s="53">
        <f t="shared" si="263"/>
        <v>2009</v>
      </c>
      <c r="D8091" s="43" t="s">
        <v>96</v>
      </c>
    </row>
    <row r="8092" spans="1:5" ht="13.8" x14ac:dyDescent="0.25">
      <c r="A8092" s="47">
        <v>40169</v>
      </c>
      <c r="B8092" s="45" t="str">
        <f t="shared" si="262"/>
        <v>December</v>
      </c>
      <c r="C8092" s="53">
        <f t="shared" si="263"/>
        <v>2009</v>
      </c>
      <c r="D8092" s="43" t="s">
        <v>97</v>
      </c>
    </row>
    <row r="8093" spans="1:5" ht="13.8" x14ac:dyDescent="0.25">
      <c r="A8093" s="47">
        <v>40169</v>
      </c>
      <c r="B8093" s="45" t="str">
        <f t="shared" si="262"/>
        <v>December</v>
      </c>
      <c r="C8093" s="53">
        <f t="shared" si="263"/>
        <v>2009</v>
      </c>
      <c r="D8093" s="43" t="s">
        <v>98</v>
      </c>
    </row>
    <row r="8094" spans="1:5" ht="15.6" x14ac:dyDescent="0.3">
      <c r="A8094" s="47">
        <v>40169</v>
      </c>
      <c r="B8094" s="45" t="str">
        <f t="shared" si="262"/>
        <v>December</v>
      </c>
      <c r="C8094" s="53">
        <f t="shared" si="263"/>
        <v>2009</v>
      </c>
      <c r="D8094" s="130" t="s">
        <v>136</v>
      </c>
      <c r="E8094" s="132">
        <v>20.808000000000003</v>
      </c>
    </row>
    <row r="8095" spans="1:5" ht="13.8" x14ac:dyDescent="0.25">
      <c r="A8095" s="47">
        <v>40169</v>
      </c>
      <c r="B8095" s="45" t="str">
        <f t="shared" si="262"/>
        <v>December</v>
      </c>
      <c r="C8095" s="53">
        <f t="shared" si="263"/>
        <v>2009</v>
      </c>
      <c r="D8095" s="43" t="s">
        <v>118</v>
      </c>
      <c r="E8095" s="132">
        <v>19.116</v>
      </c>
    </row>
    <row r="8096" spans="1:5" ht="13.8" x14ac:dyDescent="0.25">
      <c r="A8096" s="47">
        <v>40169</v>
      </c>
      <c r="B8096" s="45" t="str">
        <f t="shared" si="262"/>
        <v>December</v>
      </c>
      <c r="C8096" s="53">
        <f t="shared" si="263"/>
        <v>2009</v>
      </c>
      <c r="D8096" s="43" t="s">
        <v>102</v>
      </c>
      <c r="E8096" s="132">
        <v>18.864000000000001</v>
      </c>
    </row>
    <row r="8097" spans="1:5" ht="13.8" x14ac:dyDescent="0.25">
      <c r="A8097" s="47">
        <v>40169</v>
      </c>
      <c r="B8097" s="45" t="str">
        <f t="shared" si="262"/>
        <v>December</v>
      </c>
      <c r="C8097" s="53">
        <f t="shared" si="263"/>
        <v>2009</v>
      </c>
      <c r="D8097" s="43" t="s">
        <v>119</v>
      </c>
      <c r="E8097" s="132">
        <v>18.251999999999999</v>
      </c>
    </row>
    <row r="8098" spans="1:5" ht="13.8" x14ac:dyDescent="0.25">
      <c r="A8098" s="47">
        <v>40169</v>
      </c>
      <c r="B8098" s="45" t="str">
        <f t="shared" si="262"/>
        <v>December</v>
      </c>
      <c r="C8098" s="53">
        <f t="shared" si="263"/>
        <v>2009</v>
      </c>
      <c r="D8098" s="43" t="s">
        <v>120</v>
      </c>
      <c r="E8098" s="132">
        <v>17.315999999999999</v>
      </c>
    </row>
    <row r="8099" spans="1:5" ht="13.8" x14ac:dyDescent="0.25">
      <c r="A8099" s="47">
        <v>40169</v>
      </c>
      <c r="B8099" s="45" t="str">
        <f t="shared" si="262"/>
        <v>December</v>
      </c>
      <c r="C8099" s="53">
        <f t="shared" si="263"/>
        <v>2009</v>
      </c>
      <c r="D8099" s="43" t="s">
        <v>103</v>
      </c>
      <c r="E8099" s="132">
        <v>16.703999999999997</v>
      </c>
    </row>
    <row r="8100" spans="1:5" ht="13.8" x14ac:dyDescent="0.25">
      <c r="A8100" s="47">
        <v>40169</v>
      </c>
      <c r="B8100" s="45" t="str">
        <f t="shared" si="262"/>
        <v>December</v>
      </c>
      <c r="C8100" s="53">
        <f t="shared" si="263"/>
        <v>2009</v>
      </c>
      <c r="D8100" s="43" t="s">
        <v>116</v>
      </c>
      <c r="E8100" s="132">
        <v>11.331600000000002</v>
      </c>
    </row>
    <row r="8101" spans="1:5" ht="13.8" x14ac:dyDescent="0.25">
      <c r="A8101" s="47">
        <v>40169</v>
      </c>
      <c r="B8101" s="45" t="str">
        <f t="shared" si="262"/>
        <v>December</v>
      </c>
      <c r="C8101" s="53">
        <f t="shared" si="263"/>
        <v>2009</v>
      </c>
      <c r="D8101" s="43" t="s">
        <v>104</v>
      </c>
      <c r="E8101" s="132">
        <v>14.351400000000002</v>
      </c>
    </row>
    <row r="8102" spans="1:5" ht="13.8" x14ac:dyDescent="0.25">
      <c r="A8102" s="47">
        <v>40169</v>
      </c>
      <c r="B8102" s="45" t="str">
        <f t="shared" si="262"/>
        <v>December</v>
      </c>
      <c r="C8102" s="53">
        <f t="shared" si="263"/>
        <v>2009</v>
      </c>
      <c r="D8102" s="43" t="s">
        <v>121</v>
      </c>
      <c r="E8102" s="132">
        <v>13.647600000000001</v>
      </c>
    </row>
    <row r="8103" spans="1:5" ht="13.8" x14ac:dyDescent="0.25">
      <c r="A8103" s="47">
        <v>40169</v>
      </c>
      <c r="B8103" s="45" t="str">
        <f t="shared" si="262"/>
        <v>December</v>
      </c>
      <c r="C8103" s="53">
        <f t="shared" si="263"/>
        <v>2009</v>
      </c>
      <c r="D8103" s="43" t="s">
        <v>122</v>
      </c>
      <c r="E8103" s="132">
        <v>12.362400000000001</v>
      </c>
    </row>
    <row r="8104" spans="1:5" ht="13.8" x14ac:dyDescent="0.25">
      <c r="A8104" s="47">
        <v>40169</v>
      </c>
      <c r="B8104" s="45" t="str">
        <f t="shared" si="262"/>
        <v>December</v>
      </c>
      <c r="C8104" s="53">
        <f t="shared" si="263"/>
        <v>2009</v>
      </c>
      <c r="D8104" s="43" t="s">
        <v>123</v>
      </c>
      <c r="E8104" s="132">
        <v>12.2094</v>
      </c>
    </row>
    <row r="8105" spans="1:5" ht="13.8" x14ac:dyDescent="0.25">
      <c r="A8105" s="47">
        <v>40169</v>
      </c>
      <c r="B8105" s="45" t="str">
        <f t="shared" si="262"/>
        <v>December</v>
      </c>
      <c r="C8105" s="53">
        <f t="shared" si="263"/>
        <v>2009</v>
      </c>
      <c r="D8105" s="43" t="s">
        <v>99</v>
      </c>
      <c r="E8105" s="132">
        <v>9.234</v>
      </c>
    </row>
    <row r="8106" spans="1:5" ht="13.8" x14ac:dyDescent="0.25">
      <c r="A8106" s="47">
        <v>40169</v>
      </c>
      <c r="B8106" s="45" t="str">
        <f t="shared" si="262"/>
        <v>December</v>
      </c>
      <c r="C8106" s="53">
        <f t="shared" si="263"/>
        <v>2009</v>
      </c>
      <c r="D8106" s="43" t="s">
        <v>100</v>
      </c>
      <c r="E8106" s="132">
        <v>8.9909999999999997</v>
      </c>
    </row>
    <row r="8107" spans="1:5" ht="13.8" x14ac:dyDescent="0.25">
      <c r="A8107" s="47">
        <v>40169</v>
      </c>
      <c r="B8107" s="45" t="str">
        <f t="shared" si="262"/>
        <v>December</v>
      </c>
      <c r="C8107" s="53">
        <f t="shared" si="263"/>
        <v>2009</v>
      </c>
      <c r="D8107" s="43" t="s">
        <v>101</v>
      </c>
      <c r="E8107" s="132">
        <v>8.6021999999999998</v>
      </c>
    </row>
    <row r="8108" spans="1:5" ht="13.8" x14ac:dyDescent="0.25">
      <c r="A8108" s="47">
        <v>40169</v>
      </c>
      <c r="B8108" s="45" t="str">
        <f t="shared" si="262"/>
        <v>December</v>
      </c>
      <c r="C8108" s="53">
        <f t="shared" si="263"/>
        <v>2009</v>
      </c>
      <c r="D8108" s="43" t="s">
        <v>124</v>
      </c>
      <c r="E8108" s="132">
        <v>8.5292999999999992</v>
      </c>
    </row>
    <row r="8109" spans="1:5" ht="13.8" x14ac:dyDescent="0.25">
      <c r="A8109" s="47">
        <v>40169</v>
      </c>
      <c r="B8109" s="45" t="str">
        <f t="shared" si="262"/>
        <v>December</v>
      </c>
      <c r="C8109" s="53">
        <f t="shared" si="263"/>
        <v>2009</v>
      </c>
      <c r="D8109" s="43" t="s">
        <v>125</v>
      </c>
      <c r="E8109" s="132">
        <v>7.6301999999999994</v>
      </c>
    </row>
    <row r="8110" spans="1:5" ht="13.8" x14ac:dyDescent="0.25">
      <c r="A8110" s="47">
        <v>40169</v>
      </c>
      <c r="B8110" s="45" t="str">
        <f t="shared" si="262"/>
        <v>December</v>
      </c>
      <c r="C8110" s="53">
        <f t="shared" si="263"/>
        <v>2009</v>
      </c>
      <c r="D8110" s="43" t="s">
        <v>126</v>
      </c>
      <c r="E8110" s="132">
        <v>8.0132000000000012</v>
      </c>
    </row>
    <row r="8111" spans="1:5" ht="13.8" x14ac:dyDescent="0.25">
      <c r="A8111" s="47">
        <v>40169</v>
      </c>
      <c r="B8111" s="45" t="str">
        <f t="shared" si="262"/>
        <v>December</v>
      </c>
      <c r="C8111" s="53">
        <f t="shared" si="263"/>
        <v>2009</v>
      </c>
      <c r="D8111" s="43" t="s">
        <v>127</v>
      </c>
      <c r="E8111" s="132">
        <v>7.8230999999999993</v>
      </c>
    </row>
    <row r="8112" spans="1:5" ht="13.8" x14ac:dyDescent="0.25">
      <c r="A8112" s="47">
        <v>40169</v>
      </c>
      <c r="B8112" s="45" t="str">
        <f t="shared" si="262"/>
        <v>December</v>
      </c>
      <c r="C8112" s="53">
        <f t="shared" si="263"/>
        <v>2009</v>
      </c>
      <c r="D8112" s="43" t="s">
        <v>105</v>
      </c>
      <c r="E8112" s="132">
        <v>6.0021000000000004</v>
      </c>
    </row>
    <row r="8113" spans="1:5" ht="13.8" x14ac:dyDescent="0.25">
      <c r="A8113" s="47">
        <v>40169</v>
      </c>
      <c r="B8113" s="45" t="str">
        <f t="shared" si="262"/>
        <v>December</v>
      </c>
      <c r="C8113" s="53">
        <f t="shared" si="263"/>
        <v>2009</v>
      </c>
      <c r="D8113" s="43" t="s">
        <v>128</v>
      </c>
      <c r="E8113" s="132">
        <v>7.8547000000000002</v>
      </c>
    </row>
    <row r="8114" spans="1:5" ht="13.8" x14ac:dyDescent="0.25">
      <c r="A8114" s="47">
        <v>40176</v>
      </c>
      <c r="B8114" s="45" t="str">
        <f t="shared" si="262"/>
        <v>December</v>
      </c>
      <c r="C8114" s="53">
        <f t="shared" si="263"/>
        <v>2009</v>
      </c>
      <c r="D8114" s="43" t="s">
        <v>131</v>
      </c>
    </row>
    <row r="8115" spans="1:5" ht="13.8" x14ac:dyDescent="0.25">
      <c r="A8115" s="47">
        <v>40176</v>
      </c>
      <c r="B8115" s="45" t="str">
        <f t="shared" si="262"/>
        <v>December</v>
      </c>
      <c r="C8115" s="53">
        <f t="shared" si="263"/>
        <v>2009</v>
      </c>
      <c r="D8115" s="43" t="s">
        <v>115</v>
      </c>
    </row>
    <row r="8116" spans="1:5" ht="13.8" x14ac:dyDescent="0.25">
      <c r="A8116" s="47">
        <v>40176</v>
      </c>
      <c r="B8116" s="45" t="str">
        <f t="shared" si="262"/>
        <v>December</v>
      </c>
      <c r="C8116" s="53">
        <f t="shared" si="263"/>
        <v>2009</v>
      </c>
      <c r="D8116" s="43" t="s">
        <v>95</v>
      </c>
    </row>
    <row r="8117" spans="1:5" ht="13.8" x14ac:dyDescent="0.25">
      <c r="A8117" s="47">
        <v>40176</v>
      </c>
      <c r="B8117" s="45" t="str">
        <f t="shared" si="262"/>
        <v>December</v>
      </c>
      <c r="C8117" s="53">
        <f t="shared" si="263"/>
        <v>2009</v>
      </c>
      <c r="D8117" s="43" t="s">
        <v>96</v>
      </c>
    </row>
    <row r="8118" spans="1:5" ht="13.8" x14ac:dyDescent="0.25">
      <c r="A8118" s="47">
        <v>40176</v>
      </c>
      <c r="B8118" s="45" t="str">
        <f t="shared" si="262"/>
        <v>December</v>
      </c>
      <c r="C8118" s="53">
        <f t="shared" si="263"/>
        <v>2009</v>
      </c>
      <c r="D8118" s="43" t="s">
        <v>97</v>
      </c>
    </row>
    <row r="8119" spans="1:5" ht="13.8" x14ac:dyDescent="0.25">
      <c r="A8119" s="47">
        <v>40176</v>
      </c>
      <c r="B8119" s="45" t="str">
        <f t="shared" si="262"/>
        <v>December</v>
      </c>
      <c r="C8119" s="53">
        <f t="shared" si="263"/>
        <v>2009</v>
      </c>
      <c r="D8119" s="43" t="s">
        <v>98</v>
      </c>
    </row>
    <row r="8120" spans="1:5" ht="15.6" x14ac:dyDescent="0.3">
      <c r="A8120" s="47">
        <v>40176</v>
      </c>
      <c r="B8120" s="45" t="str">
        <f t="shared" si="262"/>
        <v>December</v>
      </c>
      <c r="C8120" s="53">
        <f t="shared" si="263"/>
        <v>2009</v>
      </c>
      <c r="D8120" s="130" t="s">
        <v>136</v>
      </c>
      <c r="E8120" s="132">
        <v>20.808000000000003</v>
      </c>
    </row>
    <row r="8121" spans="1:5" ht="13.8" x14ac:dyDescent="0.25">
      <c r="A8121" s="47">
        <v>40176</v>
      </c>
      <c r="B8121" s="45" t="str">
        <f t="shared" si="262"/>
        <v>December</v>
      </c>
      <c r="C8121" s="53">
        <f t="shared" si="263"/>
        <v>2009</v>
      </c>
      <c r="D8121" s="43" t="s">
        <v>118</v>
      </c>
      <c r="E8121" s="132">
        <v>19.116</v>
      </c>
    </row>
    <row r="8122" spans="1:5" ht="13.8" x14ac:dyDescent="0.25">
      <c r="A8122" s="47">
        <v>40176</v>
      </c>
      <c r="B8122" s="45" t="str">
        <f t="shared" si="262"/>
        <v>December</v>
      </c>
      <c r="C8122" s="53">
        <f t="shared" si="263"/>
        <v>2009</v>
      </c>
      <c r="D8122" s="43" t="s">
        <v>102</v>
      </c>
      <c r="E8122" s="132">
        <v>18.864000000000001</v>
      </c>
    </row>
    <row r="8123" spans="1:5" ht="13.8" x14ac:dyDescent="0.25">
      <c r="A8123" s="47">
        <v>40176</v>
      </c>
      <c r="B8123" s="45" t="str">
        <f t="shared" si="262"/>
        <v>December</v>
      </c>
      <c r="C8123" s="53">
        <f t="shared" si="263"/>
        <v>2009</v>
      </c>
      <c r="D8123" s="43" t="s">
        <v>119</v>
      </c>
      <c r="E8123" s="132">
        <v>18.251999999999999</v>
      </c>
    </row>
    <row r="8124" spans="1:5" ht="13.8" x14ac:dyDescent="0.25">
      <c r="A8124" s="47">
        <v>40176</v>
      </c>
      <c r="B8124" s="45" t="str">
        <f t="shared" si="262"/>
        <v>December</v>
      </c>
      <c r="C8124" s="53">
        <f t="shared" si="263"/>
        <v>2009</v>
      </c>
      <c r="D8124" s="43" t="s">
        <v>120</v>
      </c>
      <c r="E8124" s="132">
        <v>17.315999999999999</v>
      </c>
    </row>
    <row r="8125" spans="1:5" ht="13.8" x14ac:dyDescent="0.25">
      <c r="A8125" s="47">
        <v>40176</v>
      </c>
      <c r="B8125" s="45" t="str">
        <f t="shared" si="262"/>
        <v>December</v>
      </c>
      <c r="C8125" s="53">
        <f t="shared" si="263"/>
        <v>2009</v>
      </c>
      <c r="D8125" s="43" t="s">
        <v>103</v>
      </c>
      <c r="E8125" s="132">
        <v>16.703999999999997</v>
      </c>
    </row>
    <row r="8126" spans="1:5" ht="13.8" x14ac:dyDescent="0.25">
      <c r="A8126" s="47">
        <v>40176</v>
      </c>
      <c r="B8126" s="45" t="str">
        <f t="shared" si="262"/>
        <v>December</v>
      </c>
      <c r="C8126" s="53">
        <f t="shared" si="263"/>
        <v>2009</v>
      </c>
      <c r="D8126" s="43" t="s">
        <v>116</v>
      </c>
      <c r="E8126" s="132">
        <v>11.0922</v>
      </c>
    </row>
    <row r="8127" spans="1:5" ht="13.8" x14ac:dyDescent="0.25">
      <c r="A8127" s="47">
        <v>40176</v>
      </c>
      <c r="B8127" s="45" t="str">
        <f t="shared" si="262"/>
        <v>December</v>
      </c>
      <c r="C8127" s="53">
        <f t="shared" si="263"/>
        <v>2009</v>
      </c>
      <c r="D8127" s="43" t="s">
        <v>104</v>
      </c>
      <c r="E8127" s="132">
        <v>14.163800000000002</v>
      </c>
    </row>
    <row r="8128" spans="1:5" ht="13.8" x14ac:dyDescent="0.25">
      <c r="A8128" s="47">
        <v>40176</v>
      </c>
      <c r="B8128" s="45" t="str">
        <f t="shared" si="262"/>
        <v>December</v>
      </c>
      <c r="C8128" s="53">
        <f t="shared" si="263"/>
        <v>2009</v>
      </c>
      <c r="D8128" s="43" t="s">
        <v>121</v>
      </c>
      <c r="E8128" s="132">
        <v>13.469200000000001</v>
      </c>
    </row>
    <row r="8129" spans="1:5" ht="13.8" x14ac:dyDescent="0.25">
      <c r="A8129" s="47">
        <v>40176</v>
      </c>
      <c r="B8129" s="45" t="str">
        <f t="shared" si="262"/>
        <v>December</v>
      </c>
      <c r="C8129" s="53">
        <f t="shared" si="263"/>
        <v>2009</v>
      </c>
      <c r="D8129" s="43" t="s">
        <v>122</v>
      </c>
      <c r="E8129" s="132">
        <v>12.200799999999999</v>
      </c>
    </row>
    <row r="8130" spans="1:5" ht="13.8" x14ac:dyDescent="0.25">
      <c r="A8130" s="47">
        <v>40176</v>
      </c>
      <c r="B8130" s="45" t="str">
        <f t="shared" si="262"/>
        <v>December</v>
      </c>
      <c r="C8130" s="53">
        <f t="shared" si="263"/>
        <v>2009</v>
      </c>
      <c r="D8130" s="43" t="s">
        <v>123</v>
      </c>
      <c r="E8130" s="132">
        <v>12.049799999999999</v>
      </c>
    </row>
    <row r="8131" spans="1:5" ht="13.8" x14ac:dyDescent="0.25">
      <c r="A8131" s="47">
        <v>40176</v>
      </c>
      <c r="B8131" s="45" t="str">
        <f t="shared" si="262"/>
        <v>December</v>
      </c>
      <c r="C8131" s="53">
        <f t="shared" si="263"/>
        <v>2009</v>
      </c>
      <c r="D8131" s="43" t="s">
        <v>99</v>
      </c>
      <c r="E8131" s="132">
        <v>9.1959999999999997</v>
      </c>
    </row>
    <row r="8132" spans="1:5" ht="13.8" x14ac:dyDescent="0.25">
      <c r="A8132" s="47">
        <v>40176</v>
      </c>
      <c r="B8132" s="45" t="str">
        <f t="shared" si="262"/>
        <v>December</v>
      </c>
      <c r="C8132" s="53">
        <f t="shared" si="263"/>
        <v>2009</v>
      </c>
      <c r="D8132" s="43" t="s">
        <v>100</v>
      </c>
      <c r="E8132" s="132">
        <v>8.9540000000000006</v>
      </c>
    </row>
    <row r="8133" spans="1:5" ht="13.8" x14ac:dyDescent="0.25">
      <c r="A8133" s="47">
        <v>40176</v>
      </c>
      <c r="B8133" s="45" t="str">
        <f t="shared" si="262"/>
        <v>December</v>
      </c>
      <c r="C8133" s="53">
        <f t="shared" si="263"/>
        <v>2009</v>
      </c>
      <c r="D8133" s="43" t="s">
        <v>101</v>
      </c>
      <c r="E8133" s="132">
        <v>8.5668000000000006</v>
      </c>
    </row>
    <row r="8134" spans="1:5" ht="13.8" x14ac:dyDescent="0.25">
      <c r="A8134" s="47">
        <v>40176</v>
      </c>
      <c r="B8134" s="45" t="str">
        <f t="shared" si="262"/>
        <v>December</v>
      </c>
      <c r="C8134" s="53">
        <f t="shared" si="263"/>
        <v>2009</v>
      </c>
      <c r="D8134" s="43" t="s">
        <v>124</v>
      </c>
      <c r="E8134" s="132">
        <v>8.4941999999999993</v>
      </c>
    </row>
    <row r="8135" spans="1:5" ht="13.8" x14ac:dyDescent="0.25">
      <c r="A8135" s="47">
        <v>40176</v>
      </c>
      <c r="B8135" s="45" t="str">
        <f t="shared" si="262"/>
        <v>December</v>
      </c>
      <c r="C8135" s="53">
        <f t="shared" si="263"/>
        <v>2009</v>
      </c>
      <c r="D8135" s="43" t="s">
        <v>125</v>
      </c>
      <c r="E8135" s="132">
        <v>7.5987999999999998</v>
      </c>
    </row>
    <row r="8136" spans="1:5" ht="13.8" x14ac:dyDescent="0.25">
      <c r="A8136" s="47">
        <v>40176</v>
      </c>
      <c r="B8136" s="45" t="str">
        <f t="shared" si="262"/>
        <v>December</v>
      </c>
      <c r="C8136" s="53">
        <f t="shared" si="263"/>
        <v>2009</v>
      </c>
      <c r="D8136" s="43" t="s">
        <v>126</v>
      </c>
      <c r="E8136" s="132">
        <v>7.9833000000000007</v>
      </c>
    </row>
    <row r="8137" spans="1:5" ht="13.8" x14ac:dyDescent="0.25">
      <c r="A8137" s="47">
        <v>40176</v>
      </c>
      <c r="B8137" s="45" t="str">
        <f t="shared" ref="B8137:B8197" si="264">TEXT(A8137,"mmmm")</f>
        <v>December</v>
      </c>
      <c r="C8137" s="53">
        <f t="shared" ref="C8137:C8197" si="265">YEAR(A8137)</f>
        <v>2009</v>
      </c>
      <c r="D8137" s="43" t="s">
        <v>127</v>
      </c>
      <c r="E8137" s="132">
        <v>7.7964000000000002</v>
      </c>
    </row>
    <row r="8138" spans="1:5" ht="13.8" x14ac:dyDescent="0.25">
      <c r="A8138" s="47">
        <v>40176</v>
      </c>
      <c r="B8138" s="45" t="str">
        <f t="shared" si="264"/>
        <v>December</v>
      </c>
      <c r="C8138" s="53">
        <f t="shared" si="265"/>
        <v>2009</v>
      </c>
      <c r="D8138" s="43" t="s">
        <v>105</v>
      </c>
      <c r="E8138" s="132">
        <v>5.9774000000000003</v>
      </c>
    </row>
    <row r="8139" spans="1:5" ht="13.8" x14ac:dyDescent="0.25">
      <c r="A8139" s="47">
        <v>40176</v>
      </c>
      <c r="B8139" s="45" t="str">
        <f t="shared" si="264"/>
        <v>December</v>
      </c>
      <c r="C8139" s="53">
        <f t="shared" si="265"/>
        <v>2009</v>
      </c>
      <c r="D8139" s="43" t="s">
        <v>128</v>
      </c>
      <c r="E8139" s="132">
        <v>7.8318000000000003</v>
      </c>
    </row>
    <row r="8140" spans="1:5" ht="13.8" x14ac:dyDescent="0.25">
      <c r="A8140" s="47">
        <v>40183</v>
      </c>
      <c r="B8140" s="45" t="str">
        <f t="shared" si="264"/>
        <v>January</v>
      </c>
      <c r="C8140" s="53">
        <f t="shared" si="265"/>
        <v>2010</v>
      </c>
      <c r="D8140" s="43" t="s">
        <v>131</v>
      </c>
    </row>
    <row r="8141" spans="1:5" ht="13.8" x14ac:dyDescent="0.25">
      <c r="A8141" s="47">
        <v>40183</v>
      </c>
      <c r="B8141" s="45" t="str">
        <f t="shared" si="264"/>
        <v>January</v>
      </c>
      <c r="C8141" s="53">
        <f t="shared" si="265"/>
        <v>2010</v>
      </c>
      <c r="D8141" s="43" t="s">
        <v>115</v>
      </c>
    </row>
    <row r="8142" spans="1:5" ht="13.8" x14ac:dyDescent="0.25">
      <c r="A8142" s="47">
        <v>40183</v>
      </c>
      <c r="B8142" s="45" t="str">
        <f t="shared" si="264"/>
        <v>January</v>
      </c>
      <c r="C8142" s="53">
        <f t="shared" si="265"/>
        <v>2010</v>
      </c>
      <c r="D8142" s="43" t="s">
        <v>95</v>
      </c>
    </row>
    <row r="8143" spans="1:5" ht="13.8" x14ac:dyDescent="0.25">
      <c r="A8143" s="47">
        <v>40183</v>
      </c>
      <c r="B8143" s="45" t="str">
        <f t="shared" si="264"/>
        <v>January</v>
      </c>
      <c r="C8143" s="53">
        <f t="shared" si="265"/>
        <v>2010</v>
      </c>
      <c r="D8143" s="43" t="s">
        <v>96</v>
      </c>
    </row>
    <row r="8144" spans="1:5" ht="13.8" x14ac:dyDescent="0.25">
      <c r="A8144" s="47">
        <v>40183</v>
      </c>
      <c r="B8144" s="45" t="str">
        <f t="shared" si="264"/>
        <v>January</v>
      </c>
      <c r="C8144" s="53">
        <f t="shared" si="265"/>
        <v>2010</v>
      </c>
      <c r="D8144" s="43" t="s">
        <v>97</v>
      </c>
    </row>
    <row r="8145" spans="1:5" ht="13.8" x14ac:dyDescent="0.25">
      <c r="A8145" s="47">
        <v>40183</v>
      </c>
      <c r="B8145" s="45" t="str">
        <f t="shared" si="264"/>
        <v>January</v>
      </c>
      <c r="C8145" s="53">
        <f t="shared" si="265"/>
        <v>2010</v>
      </c>
      <c r="D8145" s="43" t="s">
        <v>98</v>
      </c>
    </row>
    <row r="8146" spans="1:5" ht="15.6" x14ac:dyDescent="0.3">
      <c r="A8146" s="47">
        <v>40183</v>
      </c>
      <c r="B8146" s="45" t="str">
        <f t="shared" si="264"/>
        <v>January</v>
      </c>
      <c r="C8146" s="53">
        <f t="shared" si="265"/>
        <v>2010</v>
      </c>
      <c r="D8146" s="130" t="s">
        <v>136</v>
      </c>
      <c r="E8146" s="132">
        <v>21.964000000000002</v>
      </c>
    </row>
    <row r="8147" spans="1:5" ht="13.8" x14ac:dyDescent="0.25">
      <c r="A8147" s="47">
        <v>40183</v>
      </c>
      <c r="B8147" s="45" t="str">
        <f t="shared" si="264"/>
        <v>January</v>
      </c>
      <c r="C8147" s="53">
        <f t="shared" si="265"/>
        <v>2010</v>
      </c>
      <c r="D8147" s="43" t="s">
        <v>118</v>
      </c>
      <c r="E8147" s="132">
        <v>20.178000000000001</v>
      </c>
    </row>
    <row r="8148" spans="1:5" ht="13.8" x14ac:dyDescent="0.25">
      <c r="A8148" s="47">
        <v>40183</v>
      </c>
      <c r="B8148" s="45" t="str">
        <f t="shared" si="264"/>
        <v>January</v>
      </c>
      <c r="C8148" s="53">
        <f t="shared" si="265"/>
        <v>2010</v>
      </c>
      <c r="D8148" s="43" t="s">
        <v>102</v>
      </c>
      <c r="E8148" s="132">
        <v>19.911999999999999</v>
      </c>
    </row>
    <row r="8149" spans="1:5" ht="13.8" x14ac:dyDescent="0.25">
      <c r="A8149" s="47">
        <v>40183</v>
      </c>
      <c r="B8149" s="45" t="str">
        <f t="shared" si="264"/>
        <v>January</v>
      </c>
      <c r="C8149" s="53">
        <f t="shared" si="265"/>
        <v>2010</v>
      </c>
      <c r="D8149" s="43" t="s">
        <v>119</v>
      </c>
      <c r="E8149" s="132">
        <v>19.266000000000002</v>
      </c>
    </row>
    <row r="8150" spans="1:5" ht="13.8" x14ac:dyDescent="0.25">
      <c r="A8150" s="47">
        <v>40183</v>
      </c>
      <c r="B8150" s="45" t="str">
        <f t="shared" si="264"/>
        <v>January</v>
      </c>
      <c r="C8150" s="53">
        <f t="shared" si="265"/>
        <v>2010</v>
      </c>
      <c r="D8150" s="43" t="s">
        <v>120</v>
      </c>
      <c r="E8150" s="132">
        <v>18.277999999999999</v>
      </c>
    </row>
    <row r="8151" spans="1:5" ht="13.8" x14ac:dyDescent="0.25">
      <c r="A8151" s="47">
        <v>40183</v>
      </c>
      <c r="B8151" s="45" t="str">
        <f t="shared" si="264"/>
        <v>January</v>
      </c>
      <c r="C8151" s="53">
        <f t="shared" si="265"/>
        <v>2010</v>
      </c>
      <c r="D8151" s="43" t="s">
        <v>103</v>
      </c>
      <c r="E8151" s="132">
        <v>17.631999999999998</v>
      </c>
    </row>
    <row r="8152" spans="1:5" ht="13.8" x14ac:dyDescent="0.25">
      <c r="A8152" s="47">
        <v>40183</v>
      </c>
      <c r="B8152" s="45" t="str">
        <f t="shared" si="264"/>
        <v>January</v>
      </c>
      <c r="C8152" s="53">
        <f t="shared" si="265"/>
        <v>2010</v>
      </c>
      <c r="D8152" s="43" t="s">
        <v>116</v>
      </c>
      <c r="E8152" s="132">
        <v>10.839500000000001</v>
      </c>
    </row>
    <row r="8153" spans="1:5" ht="13.8" x14ac:dyDescent="0.25">
      <c r="A8153" s="47">
        <v>40183</v>
      </c>
      <c r="B8153" s="45" t="str">
        <f t="shared" si="264"/>
        <v>January</v>
      </c>
      <c r="C8153" s="53">
        <f t="shared" si="265"/>
        <v>2010</v>
      </c>
      <c r="D8153" s="43" t="s">
        <v>104</v>
      </c>
      <c r="E8153" s="132">
        <v>14.539000000000001</v>
      </c>
    </row>
    <row r="8154" spans="1:5" ht="13.8" x14ac:dyDescent="0.25">
      <c r="A8154" s="47">
        <v>40183</v>
      </c>
      <c r="B8154" s="45" t="str">
        <f t="shared" si="264"/>
        <v>January</v>
      </c>
      <c r="C8154" s="53">
        <f t="shared" si="265"/>
        <v>2010</v>
      </c>
      <c r="D8154" s="43" t="s">
        <v>121</v>
      </c>
      <c r="E8154" s="132">
        <v>13.825999999999999</v>
      </c>
    </row>
    <row r="8155" spans="1:5" ht="13.8" x14ac:dyDescent="0.25">
      <c r="A8155" s="47">
        <v>40183</v>
      </c>
      <c r="B8155" s="45" t="str">
        <f t="shared" si="264"/>
        <v>January</v>
      </c>
      <c r="C8155" s="53">
        <f t="shared" si="265"/>
        <v>2010</v>
      </c>
      <c r="D8155" s="43" t="s">
        <v>122</v>
      </c>
      <c r="E8155" s="132">
        <v>12.524000000000001</v>
      </c>
    </row>
    <row r="8156" spans="1:5" ht="13.8" x14ac:dyDescent="0.25">
      <c r="A8156" s="47">
        <v>40183</v>
      </c>
      <c r="B8156" s="45" t="str">
        <f t="shared" si="264"/>
        <v>January</v>
      </c>
      <c r="C8156" s="53">
        <f t="shared" si="265"/>
        <v>2010</v>
      </c>
      <c r="D8156" s="43" t="s">
        <v>123</v>
      </c>
      <c r="E8156" s="132">
        <v>12.369000000000002</v>
      </c>
    </row>
    <row r="8157" spans="1:5" ht="13.8" x14ac:dyDescent="0.25">
      <c r="A8157" s="47">
        <v>40183</v>
      </c>
      <c r="B8157" s="45" t="str">
        <f t="shared" si="264"/>
        <v>January</v>
      </c>
      <c r="C8157" s="53">
        <f t="shared" si="265"/>
        <v>2010</v>
      </c>
      <c r="D8157" s="43" t="s">
        <v>99</v>
      </c>
      <c r="E8157" s="132">
        <v>8.8666666666666671</v>
      </c>
    </row>
    <row r="8158" spans="1:5" ht="13.8" x14ac:dyDescent="0.25">
      <c r="A8158" s="47">
        <v>40183</v>
      </c>
      <c r="B8158" s="45" t="str">
        <f t="shared" si="264"/>
        <v>January</v>
      </c>
      <c r="C8158" s="53">
        <f t="shared" si="265"/>
        <v>2010</v>
      </c>
      <c r="D8158" s="43" t="s">
        <v>100</v>
      </c>
      <c r="E8158" s="132">
        <v>8.6333333333333329</v>
      </c>
    </row>
    <row r="8159" spans="1:5" ht="13.8" x14ac:dyDescent="0.25">
      <c r="A8159" s="47">
        <v>40183</v>
      </c>
      <c r="B8159" s="45" t="str">
        <f t="shared" si="264"/>
        <v>January</v>
      </c>
      <c r="C8159" s="53">
        <f t="shared" si="265"/>
        <v>2010</v>
      </c>
      <c r="D8159" s="43" t="s">
        <v>101</v>
      </c>
      <c r="E8159" s="132">
        <v>8.26</v>
      </c>
    </row>
    <row r="8160" spans="1:5" ht="13.8" x14ac:dyDescent="0.25">
      <c r="A8160" s="47">
        <v>40183</v>
      </c>
      <c r="B8160" s="45" t="str">
        <f t="shared" si="264"/>
        <v>January</v>
      </c>
      <c r="C8160" s="53">
        <f t="shared" si="265"/>
        <v>2010</v>
      </c>
      <c r="D8160" s="43" t="s">
        <v>124</v>
      </c>
      <c r="E8160" s="132">
        <v>8.19</v>
      </c>
    </row>
    <row r="8161" spans="1:5" ht="13.8" x14ac:dyDescent="0.25">
      <c r="A8161" s="47">
        <v>40183</v>
      </c>
      <c r="B8161" s="45" t="str">
        <f t="shared" si="264"/>
        <v>January</v>
      </c>
      <c r="C8161" s="53">
        <f t="shared" si="265"/>
        <v>2010</v>
      </c>
      <c r="D8161" s="43" t="s">
        <v>125</v>
      </c>
      <c r="E8161" s="132">
        <v>7.3266666666666671</v>
      </c>
    </row>
    <row r="8162" spans="1:5" ht="13.8" x14ac:dyDescent="0.25">
      <c r="A8162" s="47">
        <v>40183</v>
      </c>
      <c r="B8162" s="45" t="str">
        <f t="shared" si="264"/>
        <v>January</v>
      </c>
      <c r="C8162" s="53">
        <f t="shared" si="265"/>
        <v>2010</v>
      </c>
      <c r="D8162" s="43" t="s">
        <v>126</v>
      </c>
      <c r="E8162" s="132">
        <v>7.7241666666666688</v>
      </c>
    </row>
    <row r="8163" spans="1:5" ht="13.8" x14ac:dyDescent="0.25">
      <c r="A8163" s="47">
        <v>40183</v>
      </c>
      <c r="B8163" s="45" t="str">
        <f t="shared" si="264"/>
        <v>January</v>
      </c>
      <c r="C8163" s="53">
        <f t="shared" si="265"/>
        <v>2010</v>
      </c>
      <c r="D8163" s="43" t="s">
        <v>127</v>
      </c>
      <c r="E8163" s="132">
        <v>7.5650000000000013</v>
      </c>
    </row>
    <row r="8164" spans="1:5" ht="13.8" x14ac:dyDescent="0.25">
      <c r="A8164" s="47">
        <v>40183</v>
      </c>
      <c r="B8164" s="45" t="str">
        <f t="shared" si="264"/>
        <v>January</v>
      </c>
      <c r="C8164" s="53">
        <f t="shared" si="265"/>
        <v>2010</v>
      </c>
      <c r="D8164" s="43" t="s">
        <v>105</v>
      </c>
      <c r="E8164" s="132">
        <v>5.7633333333333336</v>
      </c>
    </row>
    <row r="8165" spans="1:5" ht="13.8" x14ac:dyDescent="0.25">
      <c r="A8165" s="47">
        <v>40183</v>
      </c>
      <c r="B8165" s="45" t="str">
        <f t="shared" si="264"/>
        <v>January</v>
      </c>
      <c r="C8165" s="53">
        <f t="shared" si="265"/>
        <v>2010</v>
      </c>
      <c r="D8165" s="43" t="s">
        <v>128</v>
      </c>
      <c r="E8165" s="132">
        <v>7.6333333333333346</v>
      </c>
    </row>
    <row r="8166" spans="1:5" ht="13.8" x14ac:dyDescent="0.25">
      <c r="A8166" s="47">
        <v>40190</v>
      </c>
      <c r="B8166" s="45" t="str">
        <f t="shared" si="264"/>
        <v>January</v>
      </c>
      <c r="C8166" s="53">
        <f t="shared" si="265"/>
        <v>2010</v>
      </c>
      <c r="D8166" s="43" t="s">
        <v>131</v>
      </c>
    </row>
    <row r="8167" spans="1:5" ht="13.8" x14ac:dyDescent="0.25">
      <c r="A8167" s="47">
        <v>40190</v>
      </c>
      <c r="B8167" s="45" t="str">
        <f t="shared" si="264"/>
        <v>January</v>
      </c>
      <c r="C8167" s="53">
        <f t="shared" si="265"/>
        <v>2010</v>
      </c>
      <c r="D8167" s="43" t="s">
        <v>115</v>
      </c>
    </row>
    <row r="8168" spans="1:5" ht="13.8" x14ac:dyDescent="0.25">
      <c r="A8168" s="47">
        <v>40190</v>
      </c>
      <c r="B8168" s="45" t="str">
        <f t="shared" si="264"/>
        <v>January</v>
      </c>
      <c r="C8168" s="53">
        <f t="shared" si="265"/>
        <v>2010</v>
      </c>
      <c r="D8168" s="43" t="s">
        <v>95</v>
      </c>
    </row>
    <row r="8169" spans="1:5" ht="13.8" x14ac:dyDescent="0.25">
      <c r="A8169" s="47">
        <v>40190</v>
      </c>
      <c r="B8169" s="45" t="str">
        <f t="shared" si="264"/>
        <v>January</v>
      </c>
      <c r="C8169" s="53">
        <f t="shared" si="265"/>
        <v>2010</v>
      </c>
      <c r="D8169" s="43" t="s">
        <v>96</v>
      </c>
    </row>
    <row r="8170" spans="1:5" ht="13.8" x14ac:dyDescent="0.25">
      <c r="A8170" s="47">
        <v>40190</v>
      </c>
      <c r="B8170" s="45" t="str">
        <f t="shared" si="264"/>
        <v>January</v>
      </c>
      <c r="C8170" s="53">
        <f t="shared" si="265"/>
        <v>2010</v>
      </c>
      <c r="D8170" s="43" t="s">
        <v>97</v>
      </c>
    </row>
    <row r="8171" spans="1:5" ht="13.8" x14ac:dyDescent="0.25">
      <c r="A8171" s="47">
        <v>40190</v>
      </c>
      <c r="B8171" s="45" t="str">
        <f t="shared" si="264"/>
        <v>January</v>
      </c>
      <c r="C8171" s="53">
        <f t="shared" si="265"/>
        <v>2010</v>
      </c>
      <c r="D8171" s="43" t="s">
        <v>98</v>
      </c>
    </row>
    <row r="8172" spans="1:5" ht="15.6" x14ac:dyDescent="0.3">
      <c r="A8172" s="47">
        <v>40190</v>
      </c>
      <c r="B8172" s="45" t="str">
        <f t="shared" si="264"/>
        <v>January</v>
      </c>
      <c r="C8172" s="53">
        <f t="shared" si="265"/>
        <v>2010</v>
      </c>
      <c r="D8172" s="130" t="s">
        <v>136</v>
      </c>
      <c r="E8172" s="132">
        <v>22.32525</v>
      </c>
    </row>
    <row r="8173" spans="1:5" ht="13.8" x14ac:dyDescent="0.25">
      <c r="A8173" s="47">
        <v>40190</v>
      </c>
      <c r="B8173" s="45" t="str">
        <f t="shared" si="264"/>
        <v>January</v>
      </c>
      <c r="C8173" s="53">
        <f t="shared" si="265"/>
        <v>2010</v>
      </c>
      <c r="D8173" s="43" t="s">
        <v>118</v>
      </c>
      <c r="E8173" s="132">
        <v>20.509874999999997</v>
      </c>
    </row>
    <row r="8174" spans="1:5" ht="13.8" x14ac:dyDescent="0.25">
      <c r="A8174" s="47">
        <v>40190</v>
      </c>
      <c r="B8174" s="45" t="str">
        <f t="shared" si="264"/>
        <v>January</v>
      </c>
      <c r="C8174" s="53">
        <f t="shared" si="265"/>
        <v>2010</v>
      </c>
      <c r="D8174" s="43" t="s">
        <v>102</v>
      </c>
      <c r="E8174" s="132">
        <v>20.2395</v>
      </c>
    </row>
    <row r="8175" spans="1:5" ht="13.8" x14ac:dyDescent="0.25">
      <c r="A8175" s="47">
        <v>40190</v>
      </c>
      <c r="B8175" s="45" t="str">
        <f t="shared" si="264"/>
        <v>January</v>
      </c>
      <c r="C8175" s="53">
        <f t="shared" si="265"/>
        <v>2010</v>
      </c>
      <c r="D8175" s="43" t="s">
        <v>119</v>
      </c>
      <c r="E8175" s="132">
        <v>19.582875000000001</v>
      </c>
    </row>
    <row r="8176" spans="1:5" ht="13.8" x14ac:dyDescent="0.25">
      <c r="A8176" s="47">
        <v>40190</v>
      </c>
      <c r="B8176" s="45" t="str">
        <f t="shared" si="264"/>
        <v>January</v>
      </c>
      <c r="C8176" s="53">
        <f t="shared" si="265"/>
        <v>2010</v>
      </c>
      <c r="D8176" s="43" t="s">
        <v>120</v>
      </c>
      <c r="E8176" s="132">
        <v>18.578624999999999</v>
      </c>
    </row>
    <row r="8177" spans="1:5" ht="13.8" x14ac:dyDescent="0.25">
      <c r="A8177" s="47">
        <v>40190</v>
      </c>
      <c r="B8177" s="45" t="str">
        <f t="shared" si="264"/>
        <v>January</v>
      </c>
      <c r="C8177" s="53">
        <f t="shared" si="265"/>
        <v>2010</v>
      </c>
      <c r="D8177" s="43" t="s">
        <v>103</v>
      </c>
      <c r="E8177" s="132">
        <v>17.921999999999997</v>
      </c>
    </row>
    <row r="8178" spans="1:5" ht="13.8" x14ac:dyDescent="0.25">
      <c r="A8178" s="47">
        <v>40190</v>
      </c>
      <c r="B8178" s="45" t="str">
        <f t="shared" si="264"/>
        <v>January</v>
      </c>
      <c r="C8178" s="53">
        <f t="shared" si="265"/>
        <v>2010</v>
      </c>
      <c r="D8178" s="43" t="s">
        <v>116</v>
      </c>
      <c r="E8178" s="132">
        <v>10.423875000000001</v>
      </c>
    </row>
    <row r="8179" spans="1:5" ht="13.8" x14ac:dyDescent="0.25">
      <c r="A8179" s="47">
        <v>40190</v>
      </c>
      <c r="B8179" s="45" t="str">
        <f t="shared" si="264"/>
        <v>January</v>
      </c>
      <c r="C8179" s="53">
        <f t="shared" si="265"/>
        <v>2010</v>
      </c>
      <c r="D8179" s="43" t="s">
        <v>104</v>
      </c>
      <c r="E8179" s="132">
        <v>14.539000000000001</v>
      </c>
    </row>
    <row r="8180" spans="1:5" ht="13.8" x14ac:dyDescent="0.25">
      <c r="A8180" s="47">
        <v>40190</v>
      </c>
      <c r="B8180" s="45" t="str">
        <f t="shared" si="264"/>
        <v>January</v>
      </c>
      <c r="C8180" s="53">
        <f t="shared" si="265"/>
        <v>2010</v>
      </c>
      <c r="D8180" s="43" t="s">
        <v>121</v>
      </c>
      <c r="E8180" s="132">
        <v>13.825999999999999</v>
      </c>
    </row>
    <row r="8181" spans="1:5" ht="13.8" x14ac:dyDescent="0.25">
      <c r="A8181" s="47">
        <v>40190</v>
      </c>
      <c r="B8181" s="45" t="str">
        <f t="shared" si="264"/>
        <v>January</v>
      </c>
      <c r="C8181" s="53">
        <f t="shared" si="265"/>
        <v>2010</v>
      </c>
      <c r="D8181" s="43" t="s">
        <v>122</v>
      </c>
      <c r="E8181" s="132">
        <v>12.524000000000001</v>
      </c>
    </row>
    <row r="8182" spans="1:5" ht="13.8" x14ac:dyDescent="0.25">
      <c r="A8182" s="47">
        <v>40190</v>
      </c>
      <c r="B8182" s="45" t="str">
        <f t="shared" si="264"/>
        <v>January</v>
      </c>
      <c r="C8182" s="53">
        <f t="shared" si="265"/>
        <v>2010</v>
      </c>
      <c r="D8182" s="43" t="s">
        <v>123</v>
      </c>
      <c r="E8182" s="132">
        <v>12.369000000000002</v>
      </c>
    </row>
    <row r="8183" spans="1:5" ht="13.8" x14ac:dyDescent="0.25">
      <c r="A8183" s="47">
        <v>40190</v>
      </c>
      <c r="B8183" s="45" t="str">
        <f t="shared" si="264"/>
        <v>January</v>
      </c>
      <c r="C8183" s="53">
        <f t="shared" si="265"/>
        <v>2010</v>
      </c>
      <c r="D8183" s="43" t="s">
        <v>99</v>
      </c>
      <c r="E8183" s="132">
        <v>8.6449999999999996</v>
      </c>
    </row>
    <row r="8184" spans="1:5" ht="13.8" x14ac:dyDescent="0.25">
      <c r="A8184" s="47">
        <v>40190</v>
      </c>
      <c r="B8184" s="45" t="str">
        <f t="shared" si="264"/>
        <v>January</v>
      </c>
      <c r="C8184" s="53">
        <f t="shared" si="265"/>
        <v>2010</v>
      </c>
      <c r="D8184" s="43" t="s">
        <v>100</v>
      </c>
      <c r="E8184" s="132">
        <v>8.4175000000000004</v>
      </c>
    </row>
    <row r="8185" spans="1:5" ht="13.8" x14ac:dyDescent="0.25">
      <c r="A8185" s="47">
        <v>40190</v>
      </c>
      <c r="B8185" s="45" t="str">
        <f t="shared" si="264"/>
        <v>January</v>
      </c>
      <c r="C8185" s="53">
        <f t="shared" si="265"/>
        <v>2010</v>
      </c>
      <c r="D8185" s="43" t="s">
        <v>101</v>
      </c>
      <c r="E8185" s="132">
        <v>8.0534999999999997</v>
      </c>
    </row>
    <row r="8186" spans="1:5" ht="13.8" x14ac:dyDescent="0.25">
      <c r="A8186" s="47">
        <v>40190</v>
      </c>
      <c r="B8186" s="45" t="str">
        <f t="shared" si="264"/>
        <v>January</v>
      </c>
      <c r="C8186" s="53">
        <f t="shared" si="265"/>
        <v>2010</v>
      </c>
      <c r="D8186" s="43" t="s">
        <v>124</v>
      </c>
      <c r="E8186" s="132">
        <v>7.9852499999999997</v>
      </c>
    </row>
    <row r="8187" spans="1:5" ht="13.8" x14ac:dyDescent="0.25">
      <c r="A8187" s="47">
        <v>40190</v>
      </c>
      <c r="B8187" s="45" t="str">
        <f t="shared" si="264"/>
        <v>January</v>
      </c>
      <c r="C8187" s="53">
        <f t="shared" si="265"/>
        <v>2010</v>
      </c>
      <c r="D8187" s="43" t="s">
        <v>125</v>
      </c>
      <c r="E8187" s="132">
        <v>7.1435000000000004</v>
      </c>
    </row>
    <row r="8188" spans="1:5" ht="13.8" x14ac:dyDescent="0.25">
      <c r="A8188" s="47">
        <v>40190</v>
      </c>
      <c r="B8188" s="45" t="str">
        <f t="shared" si="264"/>
        <v>January</v>
      </c>
      <c r="C8188" s="53">
        <f t="shared" si="265"/>
        <v>2010</v>
      </c>
      <c r="D8188" s="43" t="s">
        <v>126</v>
      </c>
      <c r="E8188" s="132">
        <v>7.5497500000000004</v>
      </c>
    </row>
    <row r="8189" spans="1:5" ht="13.8" x14ac:dyDescent="0.25">
      <c r="A8189" s="47">
        <v>40190</v>
      </c>
      <c r="B8189" s="45" t="str">
        <f t="shared" si="264"/>
        <v>January</v>
      </c>
      <c r="C8189" s="53">
        <f t="shared" si="265"/>
        <v>2010</v>
      </c>
      <c r="D8189" s="43" t="s">
        <v>127</v>
      </c>
      <c r="E8189" s="132">
        <v>7.4092499999999992</v>
      </c>
    </row>
    <row r="8190" spans="1:5" ht="13.8" x14ac:dyDescent="0.25">
      <c r="A8190" s="47">
        <v>40190</v>
      </c>
      <c r="B8190" s="45" t="str">
        <f t="shared" si="264"/>
        <v>January</v>
      </c>
      <c r="C8190" s="53">
        <f t="shared" si="265"/>
        <v>2010</v>
      </c>
      <c r="D8190" s="43" t="s">
        <v>105</v>
      </c>
      <c r="E8190" s="132">
        <v>5.619250000000001</v>
      </c>
    </row>
    <row r="8191" spans="1:5" ht="13.8" x14ac:dyDescent="0.25">
      <c r="A8191" s="47">
        <v>40190</v>
      </c>
      <c r="B8191" s="45" t="str">
        <f t="shared" si="264"/>
        <v>January</v>
      </c>
      <c r="C8191" s="53">
        <f t="shared" si="265"/>
        <v>2010</v>
      </c>
      <c r="D8191" s="43" t="s">
        <v>128</v>
      </c>
      <c r="E8191" s="132">
        <v>7.4997500000000006</v>
      </c>
    </row>
    <row r="8192" spans="1:5" ht="13.8" x14ac:dyDescent="0.25">
      <c r="A8192" s="47">
        <v>40197</v>
      </c>
      <c r="B8192" s="45" t="str">
        <f t="shared" si="264"/>
        <v>January</v>
      </c>
      <c r="C8192" s="53">
        <f t="shared" si="265"/>
        <v>2010</v>
      </c>
      <c r="D8192" s="43" t="s">
        <v>131</v>
      </c>
    </row>
    <row r="8193" spans="1:5" ht="13.8" x14ac:dyDescent="0.25">
      <c r="A8193" s="47">
        <v>40197</v>
      </c>
      <c r="B8193" s="45" t="str">
        <f t="shared" si="264"/>
        <v>January</v>
      </c>
      <c r="C8193" s="53">
        <f t="shared" si="265"/>
        <v>2010</v>
      </c>
      <c r="D8193" s="43" t="s">
        <v>115</v>
      </c>
    </row>
    <row r="8194" spans="1:5" ht="13.8" x14ac:dyDescent="0.25">
      <c r="A8194" s="47">
        <v>40197</v>
      </c>
      <c r="B8194" s="45" t="str">
        <f t="shared" si="264"/>
        <v>January</v>
      </c>
      <c r="C8194" s="53">
        <f t="shared" si="265"/>
        <v>2010</v>
      </c>
      <c r="D8194" s="43" t="s">
        <v>95</v>
      </c>
    </row>
    <row r="8195" spans="1:5" ht="13.8" x14ac:dyDescent="0.25">
      <c r="A8195" s="47">
        <v>40197</v>
      </c>
      <c r="B8195" s="45" t="str">
        <f t="shared" si="264"/>
        <v>January</v>
      </c>
      <c r="C8195" s="53">
        <f t="shared" si="265"/>
        <v>2010</v>
      </c>
      <c r="D8195" s="43" t="s">
        <v>96</v>
      </c>
    </row>
    <row r="8196" spans="1:5" ht="13.8" x14ac:dyDescent="0.25">
      <c r="A8196" s="47">
        <v>40197</v>
      </c>
      <c r="B8196" s="45" t="str">
        <f t="shared" si="264"/>
        <v>January</v>
      </c>
      <c r="C8196" s="53">
        <f t="shared" si="265"/>
        <v>2010</v>
      </c>
      <c r="D8196" s="43" t="s">
        <v>97</v>
      </c>
    </row>
    <row r="8197" spans="1:5" ht="13.8" x14ac:dyDescent="0.25">
      <c r="A8197" s="47">
        <v>40197</v>
      </c>
      <c r="B8197" s="45" t="str">
        <f t="shared" si="264"/>
        <v>January</v>
      </c>
      <c r="C8197" s="53">
        <f t="shared" si="265"/>
        <v>2010</v>
      </c>
      <c r="D8197" s="43" t="s">
        <v>98</v>
      </c>
    </row>
    <row r="8198" spans="1:5" ht="15.6" x14ac:dyDescent="0.3">
      <c r="A8198" s="47">
        <v>40197</v>
      </c>
      <c r="B8198" s="45" t="str">
        <f t="shared" ref="B8198:B8259" si="266">TEXT(A8198,"mmmm")</f>
        <v>January</v>
      </c>
      <c r="C8198" s="53">
        <f t="shared" ref="C8198:C8259" si="267">YEAR(A8198)</f>
        <v>2010</v>
      </c>
      <c r="D8198" s="130" t="s">
        <v>136</v>
      </c>
      <c r="E8198" s="132">
        <v>22.614250000000002</v>
      </c>
    </row>
    <row r="8199" spans="1:5" ht="13.8" x14ac:dyDescent="0.25">
      <c r="A8199" s="47">
        <v>40197</v>
      </c>
      <c r="B8199" s="45" t="str">
        <f t="shared" si="266"/>
        <v>January</v>
      </c>
      <c r="C8199" s="53">
        <f t="shared" si="267"/>
        <v>2010</v>
      </c>
      <c r="D8199" s="43" t="s">
        <v>118</v>
      </c>
      <c r="E8199" s="132">
        <v>20.775375</v>
      </c>
    </row>
    <row r="8200" spans="1:5" ht="13.8" x14ac:dyDescent="0.25">
      <c r="A8200" s="47">
        <v>40197</v>
      </c>
      <c r="B8200" s="45" t="str">
        <f t="shared" si="266"/>
        <v>January</v>
      </c>
      <c r="C8200" s="53">
        <f t="shared" si="267"/>
        <v>2010</v>
      </c>
      <c r="D8200" s="43" t="s">
        <v>102</v>
      </c>
      <c r="E8200" s="132">
        <v>20.5015</v>
      </c>
    </row>
    <row r="8201" spans="1:5" ht="13.8" x14ac:dyDescent="0.25">
      <c r="A8201" s="47">
        <v>40197</v>
      </c>
      <c r="B8201" s="45" t="str">
        <f t="shared" si="266"/>
        <v>January</v>
      </c>
      <c r="C8201" s="53">
        <f t="shared" si="267"/>
        <v>2010</v>
      </c>
      <c r="D8201" s="43" t="s">
        <v>119</v>
      </c>
      <c r="E8201" s="132">
        <v>19.836375</v>
      </c>
    </row>
    <row r="8202" spans="1:5" ht="13.8" x14ac:dyDescent="0.25">
      <c r="A8202" s="47">
        <v>40197</v>
      </c>
      <c r="B8202" s="45" t="str">
        <f t="shared" si="266"/>
        <v>January</v>
      </c>
      <c r="C8202" s="53">
        <f t="shared" si="267"/>
        <v>2010</v>
      </c>
      <c r="D8202" s="43" t="s">
        <v>120</v>
      </c>
      <c r="E8202" s="132">
        <v>18.819125</v>
      </c>
    </row>
    <row r="8203" spans="1:5" ht="13.8" x14ac:dyDescent="0.25">
      <c r="A8203" s="47">
        <v>40197</v>
      </c>
      <c r="B8203" s="45" t="str">
        <f t="shared" si="266"/>
        <v>January</v>
      </c>
      <c r="C8203" s="53">
        <f t="shared" si="267"/>
        <v>2010</v>
      </c>
      <c r="D8203" s="43" t="s">
        <v>103</v>
      </c>
      <c r="E8203" s="132">
        <v>18.154</v>
      </c>
    </row>
    <row r="8204" spans="1:5" ht="13.8" x14ac:dyDescent="0.25">
      <c r="A8204" s="47">
        <v>40197</v>
      </c>
      <c r="B8204" s="45" t="str">
        <f t="shared" si="266"/>
        <v>January</v>
      </c>
      <c r="C8204" s="53">
        <f t="shared" si="267"/>
        <v>2010</v>
      </c>
      <c r="D8204" s="43" t="s">
        <v>116</v>
      </c>
      <c r="E8204" s="132">
        <v>11.571000000000002</v>
      </c>
    </row>
    <row r="8205" spans="1:5" ht="13.8" x14ac:dyDescent="0.25">
      <c r="A8205" s="47">
        <v>40197</v>
      </c>
      <c r="B8205" s="45" t="str">
        <f t="shared" si="266"/>
        <v>January</v>
      </c>
      <c r="C8205" s="53">
        <f t="shared" si="267"/>
        <v>2010</v>
      </c>
      <c r="D8205" s="43" t="s">
        <v>104</v>
      </c>
      <c r="E8205" s="132">
        <v>15.418375000000001</v>
      </c>
    </row>
    <row r="8206" spans="1:5" ht="13.8" x14ac:dyDescent="0.25">
      <c r="A8206" s="47">
        <v>40197</v>
      </c>
      <c r="B8206" s="45" t="str">
        <f t="shared" si="266"/>
        <v>January</v>
      </c>
      <c r="C8206" s="53">
        <f t="shared" si="267"/>
        <v>2010</v>
      </c>
      <c r="D8206" s="43" t="s">
        <v>121</v>
      </c>
      <c r="E8206" s="132">
        <v>14.662249999999998</v>
      </c>
    </row>
    <row r="8207" spans="1:5" ht="13.8" x14ac:dyDescent="0.25">
      <c r="A8207" s="47">
        <v>40197</v>
      </c>
      <c r="B8207" s="45" t="str">
        <f t="shared" si="266"/>
        <v>January</v>
      </c>
      <c r="C8207" s="53">
        <f t="shared" si="267"/>
        <v>2010</v>
      </c>
      <c r="D8207" s="43" t="s">
        <v>122</v>
      </c>
      <c r="E8207" s="132">
        <v>13.281500000000001</v>
      </c>
    </row>
    <row r="8208" spans="1:5" ht="13.8" x14ac:dyDescent="0.25">
      <c r="A8208" s="47">
        <v>40197</v>
      </c>
      <c r="B8208" s="45" t="str">
        <f t="shared" si="266"/>
        <v>January</v>
      </c>
      <c r="C8208" s="53">
        <f t="shared" si="267"/>
        <v>2010</v>
      </c>
      <c r="D8208" s="43" t="s">
        <v>123</v>
      </c>
      <c r="E8208" s="132">
        <v>13.117125000000001</v>
      </c>
    </row>
    <row r="8209" spans="1:5" ht="13.8" x14ac:dyDescent="0.25">
      <c r="A8209" s="47">
        <v>40197</v>
      </c>
      <c r="B8209" s="45" t="str">
        <f t="shared" si="266"/>
        <v>January</v>
      </c>
      <c r="C8209" s="53">
        <f t="shared" si="267"/>
        <v>2010</v>
      </c>
      <c r="D8209" s="43" t="s">
        <v>99</v>
      </c>
      <c r="E8209" s="132">
        <v>9.5474999999999994</v>
      </c>
    </row>
    <row r="8210" spans="1:5" ht="13.8" x14ac:dyDescent="0.25">
      <c r="A8210" s="47">
        <v>40197</v>
      </c>
      <c r="B8210" s="45" t="str">
        <f t="shared" si="266"/>
        <v>January</v>
      </c>
      <c r="C8210" s="53">
        <f t="shared" si="267"/>
        <v>2010</v>
      </c>
      <c r="D8210" s="43" t="s">
        <v>100</v>
      </c>
      <c r="E8210" s="132">
        <v>9.2962500000000006</v>
      </c>
    </row>
    <row r="8211" spans="1:5" ht="13.8" x14ac:dyDescent="0.25">
      <c r="A8211" s="47">
        <v>40197</v>
      </c>
      <c r="B8211" s="45" t="str">
        <f t="shared" si="266"/>
        <v>January</v>
      </c>
      <c r="C8211" s="53">
        <f t="shared" si="267"/>
        <v>2010</v>
      </c>
      <c r="D8211" s="43" t="s">
        <v>101</v>
      </c>
      <c r="E8211" s="132">
        <v>8.8942499999999995</v>
      </c>
    </row>
    <row r="8212" spans="1:5" ht="13.8" x14ac:dyDescent="0.25">
      <c r="A8212" s="47">
        <v>40197</v>
      </c>
      <c r="B8212" s="45" t="str">
        <f t="shared" si="266"/>
        <v>January</v>
      </c>
      <c r="C8212" s="53">
        <f t="shared" si="267"/>
        <v>2010</v>
      </c>
      <c r="D8212" s="43" t="s">
        <v>124</v>
      </c>
      <c r="E8212" s="132">
        <v>8.8188749999999985</v>
      </c>
    </row>
    <row r="8213" spans="1:5" ht="13.8" x14ac:dyDescent="0.25">
      <c r="A8213" s="47">
        <v>40197</v>
      </c>
      <c r="B8213" s="45" t="str">
        <f t="shared" si="266"/>
        <v>January</v>
      </c>
      <c r="C8213" s="53">
        <f t="shared" si="267"/>
        <v>2010</v>
      </c>
      <c r="D8213" s="43" t="s">
        <v>125</v>
      </c>
      <c r="E8213" s="132">
        <v>7.8892500000000005</v>
      </c>
    </row>
    <row r="8214" spans="1:5" ht="13.8" x14ac:dyDescent="0.25">
      <c r="A8214" s="47">
        <v>40197</v>
      </c>
      <c r="B8214" s="45" t="str">
        <f t="shared" si="266"/>
        <v>January</v>
      </c>
      <c r="C8214" s="53">
        <f t="shared" si="267"/>
        <v>2010</v>
      </c>
      <c r="D8214" s="43" t="s">
        <v>126</v>
      </c>
      <c r="E8214" s="132">
        <v>8.259875000000001</v>
      </c>
    </row>
    <row r="8215" spans="1:5" ht="13.8" x14ac:dyDescent="0.25">
      <c r="A8215" s="47">
        <v>40197</v>
      </c>
      <c r="B8215" s="45" t="str">
        <f t="shared" si="266"/>
        <v>January</v>
      </c>
      <c r="C8215" s="53">
        <f t="shared" si="267"/>
        <v>2010</v>
      </c>
      <c r="D8215" s="43" t="s">
        <v>127</v>
      </c>
      <c r="E8215" s="132">
        <v>8.0433749999999993</v>
      </c>
    </row>
    <row r="8216" spans="1:5" ht="13.8" x14ac:dyDescent="0.25">
      <c r="A8216" s="47">
        <v>40197</v>
      </c>
      <c r="B8216" s="45" t="str">
        <f t="shared" si="266"/>
        <v>January</v>
      </c>
      <c r="C8216" s="53">
        <f t="shared" si="267"/>
        <v>2010</v>
      </c>
      <c r="D8216" s="43" t="s">
        <v>105</v>
      </c>
      <c r="E8216" s="132">
        <v>6.2058750000000007</v>
      </c>
    </row>
    <row r="8217" spans="1:5" ht="13.8" x14ac:dyDescent="0.25">
      <c r="A8217" s="47">
        <v>40197</v>
      </c>
      <c r="B8217" s="45" t="str">
        <f t="shared" si="266"/>
        <v>January</v>
      </c>
      <c r="C8217" s="53">
        <f t="shared" si="267"/>
        <v>2010</v>
      </c>
      <c r="D8217" s="43" t="s">
        <v>128</v>
      </c>
      <c r="E8217" s="132">
        <v>8.0436250000000005</v>
      </c>
    </row>
    <row r="8218" spans="1:5" ht="13.8" x14ac:dyDescent="0.25">
      <c r="A8218" s="47">
        <v>40204</v>
      </c>
      <c r="B8218" s="45" t="str">
        <f t="shared" si="266"/>
        <v>January</v>
      </c>
      <c r="C8218" s="53">
        <f t="shared" si="267"/>
        <v>2010</v>
      </c>
      <c r="D8218" s="43" t="s">
        <v>131</v>
      </c>
    </row>
    <row r="8219" spans="1:5" ht="13.8" x14ac:dyDescent="0.25">
      <c r="A8219" s="47">
        <v>40204</v>
      </c>
      <c r="B8219" s="45" t="str">
        <f t="shared" si="266"/>
        <v>January</v>
      </c>
      <c r="C8219" s="53">
        <f t="shared" si="267"/>
        <v>2010</v>
      </c>
      <c r="D8219" s="43" t="s">
        <v>115</v>
      </c>
    </row>
    <row r="8220" spans="1:5" ht="13.8" x14ac:dyDescent="0.25">
      <c r="A8220" s="47">
        <v>40204</v>
      </c>
      <c r="B8220" s="45" t="str">
        <f t="shared" si="266"/>
        <v>January</v>
      </c>
      <c r="C8220" s="53">
        <f t="shared" si="267"/>
        <v>2010</v>
      </c>
      <c r="D8220" s="43" t="s">
        <v>95</v>
      </c>
    </row>
    <row r="8221" spans="1:5" ht="13.8" x14ac:dyDescent="0.25">
      <c r="A8221" s="47">
        <v>40204</v>
      </c>
      <c r="B8221" s="45" t="str">
        <f t="shared" si="266"/>
        <v>January</v>
      </c>
      <c r="C8221" s="53">
        <f t="shared" si="267"/>
        <v>2010</v>
      </c>
      <c r="D8221" s="43" t="s">
        <v>96</v>
      </c>
    </row>
    <row r="8222" spans="1:5" ht="13.8" x14ac:dyDescent="0.25">
      <c r="A8222" s="47">
        <v>40204</v>
      </c>
      <c r="B8222" s="45" t="str">
        <f t="shared" si="266"/>
        <v>January</v>
      </c>
      <c r="C8222" s="53">
        <f t="shared" si="267"/>
        <v>2010</v>
      </c>
      <c r="D8222" s="43" t="s">
        <v>97</v>
      </c>
    </row>
    <row r="8223" spans="1:5" ht="13.8" x14ac:dyDescent="0.25">
      <c r="A8223" s="47">
        <v>40204</v>
      </c>
      <c r="B8223" s="45" t="str">
        <f t="shared" si="266"/>
        <v>January</v>
      </c>
      <c r="C8223" s="53">
        <f t="shared" si="267"/>
        <v>2010</v>
      </c>
      <c r="D8223" s="43" t="s">
        <v>98</v>
      </c>
    </row>
    <row r="8224" spans="1:5" ht="15.6" x14ac:dyDescent="0.3">
      <c r="A8224" s="47">
        <v>40204</v>
      </c>
      <c r="B8224" s="45" t="str">
        <f t="shared" si="266"/>
        <v>January</v>
      </c>
      <c r="C8224" s="53">
        <f t="shared" si="267"/>
        <v>2010</v>
      </c>
      <c r="D8224" s="130" t="s">
        <v>136</v>
      </c>
      <c r="E8224" s="132">
        <v>23.698</v>
      </c>
    </row>
    <row r="8225" spans="1:5" ht="13.8" x14ac:dyDescent="0.25">
      <c r="A8225" s="47">
        <v>40204</v>
      </c>
      <c r="B8225" s="45" t="str">
        <f t="shared" si="266"/>
        <v>January</v>
      </c>
      <c r="C8225" s="53">
        <f t="shared" si="267"/>
        <v>2010</v>
      </c>
      <c r="D8225" s="43" t="s">
        <v>118</v>
      </c>
      <c r="E8225" s="132">
        <v>21.771000000000001</v>
      </c>
    </row>
    <row r="8226" spans="1:5" ht="13.8" x14ac:dyDescent="0.25">
      <c r="A8226" s="47">
        <v>40204</v>
      </c>
      <c r="B8226" s="45" t="str">
        <f t="shared" si="266"/>
        <v>January</v>
      </c>
      <c r="C8226" s="53">
        <f t="shared" si="267"/>
        <v>2010</v>
      </c>
      <c r="D8226" s="43" t="s">
        <v>102</v>
      </c>
      <c r="E8226" s="132">
        <v>21.484000000000002</v>
      </c>
    </row>
    <row r="8227" spans="1:5" ht="13.8" x14ac:dyDescent="0.25">
      <c r="A8227" s="47">
        <v>40204</v>
      </c>
      <c r="B8227" s="45" t="str">
        <f t="shared" si="266"/>
        <v>January</v>
      </c>
      <c r="C8227" s="53">
        <f t="shared" si="267"/>
        <v>2010</v>
      </c>
      <c r="D8227" s="43" t="s">
        <v>119</v>
      </c>
      <c r="E8227" s="132">
        <v>20.787000000000003</v>
      </c>
    </row>
    <row r="8228" spans="1:5" ht="13.8" x14ac:dyDescent="0.25">
      <c r="A8228" s="47">
        <v>40204</v>
      </c>
      <c r="B8228" s="45" t="str">
        <f t="shared" si="266"/>
        <v>January</v>
      </c>
      <c r="C8228" s="53">
        <f t="shared" si="267"/>
        <v>2010</v>
      </c>
      <c r="D8228" s="43" t="s">
        <v>120</v>
      </c>
      <c r="E8228" s="132">
        <v>19.721</v>
      </c>
    </row>
    <row r="8229" spans="1:5" ht="13.8" x14ac:dyDescent="0.25">
      <c r="A8229" s="47">
        <v>40204</v>
      </c>
      <c r="B8229" s="45" t="str">
        <f t="shared" si="266"/>
        <v>January</v>
      </c>
      <c r="C8229" s="53">
        <f t="shared" si="267"/>
        <v>2010</v>
      </c>
      <c r="D8229" s="43" t="s">
        <v>103</v>
      </c>
      <c r="E8229" s="132">
        <v>19.023999999999997</v>
      </c>
    </row>
    <row r="8230" spans="1:5" ht="13.8" x14ac:dyDescent="0.25">
      <c r="A8230" s="47">
        <v>40204</v>
      </c>
      <c r="B8230" s="45" t="str">
        <f t="shared" si="266"/>
        <v>January</v>
      </c>
      <c r="C8230" s="53">
        <f t="shared" si="267"/>
        <v>2010</v>
      </c>
      <c r="D8230" s="43" t="s">
        <v>116</v>
      </c>
      <c r="E8230" s="132">
        <v>12.236000000000001</v>
      </c>
    </row>
    <row r="8231" spans="1:5" ht="13.8" x14ac:dyDescent="0.25">
      <c r="A8231" s="47">
        <v>40204</v>
      </c>
      <c r="B8231" s="45" t="str">
        <f t="shared" si="266"/>
        <v>January</v>
      </c>
      <c r="C8231" s="53">
        <f t="shared" si="267"/>
        <v>2010</v>
      </c>
      <c r="D8231" s="43" t="s">
        <v>104</v>
      </c>
      <c r="E8231" s="132">
        <v>15.320666666666668</v>
      </c>
    </row>
    <row r="8232" spans="1:5" ht="13.8" x14ac:dyDescent="0.25">
      <c r="A8232" s="47">
        <v>40204</v>
      </c>
      <c r="B8232" s="45" t="str">
        <f t="shared" si="266"/>
        <v>January</v>
      </c>
      <c r="C8232" s="53">
        <f t="shared" si="267"/>
        <v>2010</v>
      </c>
      <c r="D8232" s="43" t="s">
        <v>121</v>
      </c>
      <c r="E8232" s="132">
        <v>14.569333333333335</v>
      </c>
    </row>
    <row r="8233" spans="1:5" ht="13.8" x14ac:dyDescent="0.25">
      <c r="A8233" s="47">
        <v>40204</v>
      </c>
      <c r="B8233" s="45" t="str">
        <f t="shared" si="266"/>
        <v>January</v>
      </c>
      <c r="C8233" s="53">
        <f t="shared" si="267"/>
        <v>2010</v>
      </c>
      <c r="D8233" s="43" t="s">
        <v>122</v>
      </c>
      <c r="E8233" s="132">
        <v>13.197333333333333</v>
      </c>
    </row>
    <row r="8234" spans="1:5" ht="13.8" x14ac:dyDescent="0.25">
      <c r="A8234" s="47">
        <v>40204</v>
      </c>
      <c r="B8234" s="45" t="str">
        <f t="shared" si="266"/>
        <v>January</v>
      </c>
      <c r="C8234" s="53">
        <f t="shared" si="267"/>
        <v>2010</v>
      </c>
      <c r="D8234" s="43" t="s">
        <v>123</v>
      </c>
      <c r="E8234" s="132">
        <v>13.034000000000001</v>
      </c>
    </row>
    <row r="8235" spans="1:5" ht="13.8" x14ac:dyDescent="0.25">
      <c r="A8235" s="47">
        <v>40204</v>
      </c>
      <c r="B8235" s="45" t="str">
        <f t="shared" si="266"/>
        <v>January</v>
      </c>
      <c r="C8235" s="53">
        <f t="shared" si="267"/>
        <v>2010</v>
      </c>
      <c r="D8235" s="43" t="s">
        <v>99</v>
      </c>
      <c r="E8235" s="132">
        <v>9.6266666666666669</v>
      </c>
    </row>
    <row r="8236" spans="1:5" ht="13.8" x14ac:dyDescent="0.25">
      <c r="A8236" s="47">
        <v>40204</v>
      </c>
      <c r="B8236" s="45" t="str">
        <f t="shared" si="266"/>
        <v>January</v>
      </c>
      <c r="C8236" s="53">
        <f t="shared" si="267"/>
        <v>2010</v>
      </c>
      <c r="D8236" s="43" t="s">
        <v>100</v>
      </c>
      <c r="E8236" s="132">
        <v>9.3733333333333331</v>
      </c>
    </row>
    <row r="8237" spans="1:5" ht="13.8" x14ac:dyDescent="0.25">
      <c r="A8237" s="47">
        <v>40204</v>
      </c>
      <c r="B8237" s="45" t="str">
        <f t="shared" si="266"/>
        <v>January</v>
      </c>
      <c r="C8237" s="53">
        <f t="shared" si="267"/>
        <v>2010</v>
      </c>
      <c r="D8237" s="43" t="s">
        <v>101</v>
      </c>
      <c r="E8237" s="132">
        <v>8.968</v>
      </c>
    </row>
    <row r="8238" spans="1:5" ht="13.8" x14ac:dyDescent="0.25">
      <c r="A8238" s="47">
        <v>40204</v>
      </c>
      <c r="B8238" s="45" t="str">
        <f t="shared" si="266"/>
        <v>January</v>
      </c>
      <c r="C8238" s="53">
        <f t="shared" si="267"/>
        <v>2010</v>
      </c>
      <c r="D8238" s="43" t="s">
        <v>124</v>
      </c>
      <c r="E8238" s="132">
        <v>8.8919999999999995</v>
      </c>
    </row>
    <row r="8239" spans="1:5" ht="13.8" x14ac:dyDescent="0.25">
      <c r="A8239" s="47">
        <v>40204</v>
      </c>
      <c r="B8239" s="45" t="str">
        <f t="shared" si="266"/>
        <v>January</v>
      </c>
      <c r="C8239" s="53">
        <f t="shared" si="267"/>
        <v>2010</v>
      </c>
      <c r="D8239" s="43" t="s">
        <v>125</v>
      </c>
      <c r="E8239" s="132">
        <v>7.9546666666666672</v>
      </c>
    </row>
    <row r="8240" spans="1:5" ht="13.8" x14ac:dyDescent="0.25">
      <c r="A8240" s="47">
        <v>40204</v>
      </c>
      <c r="B8240" s="45" t="str">
        <f t="shared" si="266"/>
        <v>January</v>
      </c>
      <c r="C8240" s="53">
        <f t="shared" si="267"/>
        <v>2010</v>
      </c>
      <c r="D8240" s="43" t="s">
        <v>126</v>
      </c>
      <c r="E8240" s="132">
        <v>8.3221666666666678</v>
      </c>
    </row>
    <row r="8241" spans="1:5" ht="13.8" x14ac:dyDescent="0.25">
      <c r="A8241" s="47">
        <v>40204</v>
      </c>
      <c r="B8241" s="45" t="str">
        <f t="shared" si="266"/>
        <v>January</v>
      </c>
      <c r="C8241" s="53">
        <f t="shared" si="267"/>
        <v>2010</v>
      </c>
      <c r="D8241" s="43" t="s">
        <v>127</v>
      </c>
      <c r="E8241" s="132">
        <v>8.0990000000000002</v>
      </c>
    </row>
    <row r="8242" spans="1:5" ht="13.8" x14ac:dyDescent="0.25">
      <c r="A8242" s="47">
        <v>40204</v>
      </c>
      <c r="B8242" s="45" t="str">
        <f t="shared" si="266"/>
        <v>January</v>
      </c>
      <c r="C8242" s="53">
        <f t="shared" si="267"/>
        <v>2010</v>
      </c>
      <c r="D8242" s="43" t="s">
        <v>105</v>
      </c>
      <c r="E8242" s="132">
        <v>6.2573333333333343</v>
      </c>
    </row>
    <row r="8243" spans="1:5" ht="13.8" x14ac:dyDescent="0.25">
      <c r="A8243" s="47">
        <v>40204</v>
      </c>
      <c r="B8243" s="45" t="str">
        <f t="shared" si="266"/>
        <v>January</v>
      </c>
      <c r="C8243" s="53">
        <f t="shared" si="267"/>
        <v>2010</v>
      </c>
      <c r="D8243" s="43" t="s">
        <v>128</v>
      </c>
      <c r="E8243" s="132">
        <v>8.0913333333333348</v>
      </c>
    </row>
    <row r="8244" spans="1:5" ht="13.8" x14ac:dyDescent="0.25">
      <c r="A8244" s="47">
        <v>40211</v>
      </c>
      <c r="B8244" s="45" t="str">
        <f t="shared" si="266"/>
        <v>February</v>
      </c>
      <c r="C8244" s="53">
        <f t="shared" si="267"/>
        <v>2010</v>
      </c>
      <c r="D8244" s="43" t="s">
        <v>131</v>
      </c>
    </row>
    <row r="8245" spans="1:5" ht="13.8" x14ac:dyDescent="0.25">
      <c r="A8245" s="47">
        <v>40211</v>
      </c>
      <c r="B8245" s="45" t="str">
        <f t="shared" si="266"/>
        <v>February</v>
      </c>
      <c r="C8245" s="53">
        <f t="shared" si="267"/>
        <v>2010</v>
      </c>
      <c r="D8245" s="43" t="s">
        <v>115</v>
      </c>
    </row>
    <row r="8246" spans="1:5" ht="13.8" x14ac:dyDescent="0.25">
      <c r="A8246" s="47">
        <v>40211</v>
      </c>
      <c r="B8246" s="45" t="str">
        <f t="shared" si="266"/>
        <v>February</v>
      </c>
      <c r="C8246" s="53">
        <f t="shared" si="267"/>
        <v>2010</v>
      </c>
      <c r="D8246" s="43" t="s">
        <v>95</v>
      </c>
    </row>
    <row r="8247" spans="1:5" ht="13.8" x14ac:dyDescent="0.25">
      <c r="A8247" s="47">
        <v>40211</v>
      </c>
      <c r="B8247" s="45" t="str">
        <f t="shared" si="266"/>
        <v>February</v>
      </c>
      <c r="C8247" s="53">
        <f t="shared" si="267"/>
        <v>2010</v>
      </c>
      <c r="D8247" s="43" t="s">
        <v>96</v>
      </c>
    </row>
    <row r="8248" spans="1:5" ht="13.8" x14ac:dyDescent="0.25">
      <c r="A8248" s="47">
        <v>40211</v>
      </c>
      <c r="B8248" s="45" t="str">
        <f t="shared" si="266"/>
        <v>February</v>
      </c>
      <c r="C8248" s="53">
        <f t="shared" si="267"/>
        <v>2010</v>
      </c>
      <c r="D8248" s="43" t="s">
        <v>97</v>
      </c>
    </row>
    <row r="8249" spans="1:5" ht="13.8" x14ac:dyDescent="0.25">
      <c r="A8249" s="47">
        <v>40211</v>
      </c>
      <c r="B8249" s="45" t="str">
        <f t="shared" si="266"/>
        <v>February</v>
      </c>
      <c r="C8249" s="53">
        <f t="shared" si="267"/>
        <v>2010</v>
      </c>
      <c r="D8249" s="43" t="s">
        <v>98</v>
      </c>
    </row>
    <row r="8250" spans="1:5" ht="15.6" x14ac:dyDescent="0.3">
      <c r="A8250" s="47">
        <v>40211</v>
      </c>
      <c r="B8250" s="45" t="str">
        <f t="shared" si="266"/>
        <v>February</v>
      </c>
      <c r="C8250" s="53">
        <f t="shared" si="267"/>
        <v>2010</v>
      </c>
      <c r="D8250" s="130" t="s">
        <v>136</v>
      </c>
      <c r="E8250" s="132">
        <v>23.12</v>
      </c>
    </row>
    <row r="8251" spans="1:5" ht="13.8" x14ac:dyDescent="0.25">
      <c r="A8251" s="47">
        <v>40211</v>
      </c>
      <c r="B8251" s="45" t="str">
        <f t="shared" si="266"/>
        <v>February</v>
      </c>
      <c r="C8251" s="53">
        <f t="shared" si="267"/>
        <v>2010</v>
      </c>
      <c r="D8251" s="43" t="s">
        <v>118</v>
      </c>
      <c r="E8251" s="132">
        <v>21.24</v>
      </c>
    </row>
    <row r="8252" spans="1:5" ht="13.8" x14ac:dyDescent="0.25">
      <c r="A8252" s="47">
        <v>40211</v>
      </c>
      <c r="B8252" s="45" t="str">
        <f t="shared" si="266"/>
        <v>February</v>
      </c>
      <c r="C8252" s="53">
        <f t="shared" si="267"/>
        <v>2010</v>
      </c>
      <c r="D8252" s="43" t="s">
        <v>102</v>
      </c>
      <c r="E8252" s="132">
        <v>20.96</v>
      </c>
    </row>
    <row r="8253" spans="1:5" ht="13.8" x14ac:dyDescent="0.25">
      <c r="A8253" s="47">
        <v>40211</v>
      </c>
      <c r="B8253" s="45" t="str">
        <f t="shared" si="266"/>
        <v>February</v>
      </c>
      <c r="C8253" s="53">
        <f t="shared" si="267"/>
        <v>2010</v>
      </c>
      <c r="D8253" s="43" t="s">
        <v>119</v>
      </c>
      <c r="E8253" s="132">
        <v>20.28</v>
      </c>
    </row>
    <row r="8254" spans="1:5" ht="13.8" x14ac:dyDescent="0.25">
      <c r="A8254" s="47">
        <v>40211</v>
      </c>
      <c r="B8254" s="45" t="str">
        <f t="shared" si="266"/>
        <v>February</v>
      </c>
      <c r="C8254" s="53">
        <f t="shared" si="267"/>
        <v>2010</v>
      </c>
      <c r="D8254" s="43" t="s">
        <v>120</v>
      </c>
      <c r="E8254" s="132">
        <v>19.239999999999998</v>
      </c>
    </row>
    <row r="8255" spans="1:5" ht="13.8" x14ac:dyDescent="0.25">
      <c r="A8255" s="47">
        <v>40211</v>
      </c>
      <c r="B8255" s="45" t="str">
        <f t="shared" si="266"/>
        <v>February</v>
      </c>
      <c r="C8255" s="53">
        <f t="shared" si="267"/>
        <v>2010</v>
      </c>
      <c r="D8255" s="43" t="s">
        <v>103</v>
      </c>
      <c r="E8255" s="132">
        <v>18.559999999999999</v>
      </c>
    </row>
    <row r="8256" spans="1:5" ht="13.8" x14ac:dyDescent="0.25">
      <c r="A8256" s="47">
        <v>40211</v>
      </c>
      <c r="B8256" s="45" t="str">
        <f t="shared" si="266"/>
        <v>February</v>
      </c>
      <c r="C8256" s="53">
        <f t="shared" si="267"/>
        <v>2010</v>
      </c>
      <c r="D8256" s="43" t="s">
        <v>116</v>
      </c>
      <c r="E8256" s="132">
        <v>12.169500000000001</v>
      </c>
    </row>
    <row r="8257" spans="1:5" ht="13.8" x14ac:dyDescent="0.25">
      <c r="A8257" s="47">
        <v>40211</v>
      </c>
      <c r="B8257" s="45" t="str">
        <f t="shared" si="266"/>
        <v>February</v>
      </c>
      <c r="C8257" s="53">
        <f t="shared" si="267"/>
        <v>2010</v>
      </c>
      <c r="D8257" s="43" t="s">
        <v>104</v>
      </c>
      <c r="E8257" s="132">
        <v>15.183875</v>
      </c>
    </row>
    <row r="8258" spans="1:5" ht="13.8" x14ac:dyDescent="0.25">
      <c r="A8258" s="47">
        <v>40211</v>
      </c>
      <c r="B8258" s="45" t="str">
        <f t="shared" si="266"/>
        <v>February</v>
      </c>
      <c r="C8258" s="53">
        <f t="shared" si="267"/>
        <v>2010</v>
      </c>
      <c r="D8258" s="43" t="s">
        <v>121</v>
      </c>
      <c r="E8258" s="132">
        <v>14.439249999999999</v>
      </c>
    </row>
    <row r="8259" spans="1:5" ht="13.8" x14ac:dyDescent="0.25">
      <c r="A8259" s="47">
        <v>40211</v>
      </c>
      <c r="B8259" s="45" t="str">
        <f t="shared" si="266"/>
        <v>February</v>
      </c>
      <c r="C8259" s="53">
        <f t="shared" si="267"/>
        <v>2010</v>
      </c>
      <c r="D8259" s="43" t="s">
        <v>122</v>
      </c>
      <c r="E8259" s="132">
        <v>13.079500000000001</v>
      </c>
    </row>
    <row r="8260" spans="1:5" ht="13.8" x14ac:dyDescent="0.25">
      <c r="A8260" s="47">
        <v>40211</v>
      </c>
      <c r="B8260" s="45" t="str">
        <f t="shared" ref="B8260:B8321" si="268">TEXT(A8260,"mmmm")</f>
        <v>February</v>
      </c>
      <c r="C8260" s="53">
        <f t="shared" ref="C8260:C8321" si="269">YEAR(A8260)</f>
        <v>2010</v>
      </c>
      <c r="D8260" s="43" t="s">
        <v>123</v>
      </c>
      <c r="E8260" s="132">
        <v>12.917625000000001</v>
      </c>
    </row>
    <row r="8261" spans="1:5" ht="13.8" x14ac:dyDescent="0.25">
      <c r="A8261" s="47">
        <v>40211</v>
      </c>
      <c r="B8261" s="45" t="str">
        <f t="shared" si="268"/>
        <v>February</v>
      </c>
      <c r="C8261" s="53">
        <f t="shared" si="269"/>
        <v>2010</v>
      </c>
      <c r="D8261" s="43" t="s">
        <v>99</v>
      </c>
      <c r="E8261" s="132">
        <v>9.8324999999999996</v>
      </c>
    </row>
    <row r="8262" spans="1:5" ht="13.8" x14ac:dyDescent="0.25">
      <c r="A8262" s="47">
        <v>40211</v>
      </c>
      <c r="B8262" s="45" t="str">
        <f t="shared" si="268"/>
        <v>February</v>
      </c>
      <c r="C8262" s="53">
        <f t="shared" si="269"/>
        <v>2010</v>
      </c>
      <c r="D8262" s="43" t="s">
        <v>100</v>
      </c>
      <c r="E8262" s="132">
        <v>9.5737500000000004</v>
      </c>
    </row>
    <row r="8263" spans="1:5" ht="13.8" x14ac:dyDescent="0.25">
      <c r="A8263" s="47">
        <v>40211</v>
      </c>
      <c r="B8263" s="45" t="str">
        <f t="shared" si="268"/>
        <v>February</v>
      </c>
      <c r="C8263" s="53">
        <f t="shared" si="269"/>
        <v>2010</v>
      </c>
      <c r="D8263" s="43" t="s">
        <v>101</v>
      </c>
      <c r="E8263" s="132">
        <v>9.1597500000000007</v>
      </c>
    </row>
    <row r="8264" spans="1:5" ht="13.8" x14ac:dyDescent="0.25">
      <c r="A8264" s="47">
        <v>40211</v>
      </c>
      <c r="B8264" s="45" t="str">
        <f t="shared" si="268"/>
        <v>February</v>
      </c>
      <c r="C8264" s="53">
        <f t="shared" si="269"/>
        <v>2010</v>
      </c>
      <c r="D8264" s="43" t="s">
        <v>124</v>
      </c>
      <c r="E8264" s="132">
        <v>9.0821249999999996</v>
      </c>
    </row>
    <row r="8265" spans="1:5" ht="13.8" x14ac:dyDescent="0.25">
      <c r="A8265" s="47">
        <v>40211</v>
      </c>
      <c r="B8265" s="45" t="str">
        <f t="shared" si="268"/>
        <v>February</v>
      </c>
      <c r="C8265" s="53">
        <f t="shared" si="269"/>
        <v>2010</v>
      </c>
      <c r="D8265" s="43" t="s">
        <v>125</v>
      </c>
      <c r="E8265" s="132">
        <v>8.1247500000000006</v>
      </c>
    </row>
    <row r="8266" spans="1:5" ht="13.8" x14ac:dyDescent="0.25">
      <c r="A8266" s="47">
        <v>40211</v>
      </c>
      <c r="B8266" s="45" t="str">
        <f t="shared" si="268"/>
        <v>February</v>
      </c>
      <c r="C8266" s="53">
        <f t="shared" si="269"/>
        <v>2010</v>
      </c>
      <c r="D8266" s="43" t="s">
        <v>126</v>
      </c>
      <c r="E8266" s="132">
        <v>8.4841250000000006</v>
      </c>
    </row>
    <row r="8267" spans="1:5" ht="13.8" x14ac:dyDescent="0.25">
      <c r="A8267" s="47">
        <v>40211</v>
      </c>
      <c r="B8267" s="45" t="str">
        <f t="shared" si="268"/>
        <v>February</v>
      </c>
      <c r="C8267" s="53">
        <f t="shared" si="269"/>
        <v>2010</v>
      </c>
      <c r="D8267" s="43" t="s">
        <v>127</v>
      </c>
      <c r="E8267" s="132">
        <v>8.2436249999999998</v>
      </c>
    </row>
    <row r="8268" spans="1:5" ht="13.8" x14ac:dyDescent="0.25">
      <c r="A8268" s="47">
        <v>40211</v>
      </c>
      <c r="B8268" s="45" t="str">
        <f t="shared" si="268"/>
        <v>February</v>
      </c>
      <c r="C8268" s="53">
        <f t="shared" si="269"/>
        <v>2010</v>
      </c>
      <c r="D8268" s="43" t="s">
        <v>105</v>
      </c>
      <c r="E8268" s="132">
        <v>6.3911250000000006</v>
      </c>
    </row>
    <row r="8269" spans="1:5" ht="13.8" x14ac:dyDescent="0.25">
      <c r="A8269" s="47">
        <v>40211</v>
      </c>
      <c r="B8269" s="45" t="str">
        <f t="shared" si="268"/>
        <v>February</v>
      </c>
      <c r="C8269" s="53">
        <f t="shared" si="269"/>
        <v>2010</v>
      </c>
      <c r="D8269" s="43" t="s">
        <v>128</v>
      </c>
      <c r="E8269" s="132">
        <v>8.2153749999999999</v>
      </c>
    </row>
    <row r="8270" spans="1:5" ht="13.8" x14ac:dyDescent="0.25">
      <c r="A8270" s="47">
        <v>40218</v>
      </c>
      <c r="B8270" s="45" t="str">
        <f t="shared" si="268"/>
        <v>February</v>
      </c>
      <c r="C8270" s="53">
        <f t="shared" si="269"/>
        <v>2010</v>
      </c>
      <c r="D8270" s="43" t="s">
        <v>131</v>
      </c>
    </row>
    <row r="8271" spans="1:5" ht="13.8" x14ac:dyDescent="0.25">
      <c r="A8271" s="47">
        <v>40218</v>
      </c>
      <c r="B8271" s="45" t="str">
        <f t="shared" si="268"/>
        <v>February</v>
      </c>
      <c r="C8271" s="53">
        <f t="shared" si="269"/>
        <v>2010</v>
      </c>
      <c r="D8271" s="43" t="s">
        <v>115</v>
      </c>
    </row>
    <row r="8272" spans="1:5" ht="13.8" x14ac:dyDescent="0.25">
      <c r="A8272" s="47">
        <v>40218</v>
      </c>
      <c r="B8272" s="45" t="str">
        <f t="shared" si="268"/>
        <v>February</v>
      </c>
      <c r="C8272" s="53">
        <f t="shared" si="269"/>
        <v>2010</v>
      </c>
      <c r="D8272" s="43" t="s">
        <v>95</v>
      </c>
    </row>
    <row r="8273" spans="1:5" ht="13.8" x14ac:dyDescent="0.25">
      <c r="A8273" s="47">
        <v>40218</v>
      </c>
      <c r="B8273" s="45" t="str">
        <f t="shared" si="268"/>
        <v>February</v>
      </c>
      <c r="C8273" s="53">
        <f t="shared" si="269"/>
        <v>2010</v>
      </c>
      <c r="D8273" s="43" t="s">
        <v>96</v>
      </c>
    </row>
    <row r="8274" spans="1:5" ht="13.8" x14ac:dyDescent="0.25">
      <c r="A8274" s="47">
        <v>40218</v>
      </c>
      <c r="B8274" s="45" t="str">
        <f t="shared" si="268"/>
        <v>February</v>
      </c>
      <c r="C8274" s="53">
        <f t="shared" si="269"/>
        <v>2010</v>
      </c>
      <c r="D8274" s="43" t="s">
        <v>97</v>
      </c>
    </row>
    <row r="8275" spans="1:5" ht="13.8" x14ac:dyDescent="0.25">
      <c r="A8275" s="47">
        <v>40218</v>
      </c>
      <c r="B8275" s="45" t="str">
        <f t="shared" si="268"/>
        <v>February</v>
      </c>
      <c r="C8275" s="53">
        <f t="shared" si="269"/>
        <v>2010</v>
      </c>
      <c r="D8275" s="43" t="s">
        <v>98</v>
      </c>
    </row>
    <row r="8276" spans="1:5" ht="15.6" x14ac:dyDescent="0.3">
      <c r="A8276" s="47">
        <v>40218</v>
      </c>
      <c r="B8276" s="45" t="str">
        <f t="shared" si="268"/>
        <v>February</v>
      </c>
      <c r="C8276" s="53">
        <f t="shared" si="269"/>
        <v>2010</v>
      </c>
      <c r="D8276" s="130" t="s">
        <v>136</v>
      </c>
      <c r="E8276" s="132">
        <v>20.692400000000003</v>
      </c>
    </row>
    <row r="8277" spans="1:5" ht="13.8" x14ac:dyDescent="0.25">
      <c r="A8277" s="47">
        <v>40218</v>
      </c>
      <c r="B8277" s="45" t="str">
        <f t="shared" si="268"/>
        <v>February</v>
      </c>
      <c r="C8277" s="53">
        <f t="shared" si="269"/>
        <v>2010</v>
      </c>
      <c r="D8277" s="43" t="s">
        <v>118</v>
      </c>
      <c r="E8277" s="132">
        <v>19.009799999999998</v>
      </c>
    </row>
    <row r="8278" spans="1:5" ht="13.8" x14ac:dyDescent="0.25">
      <c r="A8278" s="47">
        <v>40218</v>
      </c>
      <c r="B8278" s="45" t="str">
        <f t="shared" si="268"/>
        <v>February</v>
      </c>
      <c r="C8278" s="53">
        <f t="shared" si="269"/>
        <v>2010</v>
      </c>
      <c r="D8278" s="43" t="s">
        <v>102</v>
      </c>
      <c r="E8278" s="132">
        <v>18.7592</v>
      </c>
    </row>
    <row r="8279" spans="1:5" ht="13.8" x14ac:dyDescent="0.25">
      <c r="A8279" s="47">
        <v>40218</v>
      </c>
      <c r="B8279" s="45" t="str">
        <f t="shared" si="268"/>
        <v>February</v>
      </c>
      <c r="C8279" s="53">
        <f t="shared" si="269"/>
        <v>2010</v>
      </c>
      <c r="D8279" s="43" t="s">
        <v>119</v>
      </c>
      <c r="E8279" s="132">
        <v>18.150600000000001</v>
      </c>
    </row>
    <row r="8280" spans="1:5" ht="13.8" x14ac:dyDescent="0.25">
      <c r="A8280" s="47">
        <v>40218</v>
      </c>
      <c r="B8280" s="45" t="str">
        <f t="shared" si="268"/>
        <v>February</v>
      </c>
      <c r="C8280" s="53">
        <f t="shared" si="269"/>
        <v>2010</v>
      </c>
      <c r="D8280" s="43" t="s">
        <v>120</v>
      </c>
      <c r="E8280" s="132">
        <v>17.219799999999999</v>
      </c>
    </row>
    <row r="8281" spans="1:5" ht="13.8" x14ac:dyDescent="0.25">
      <c r="A8281" s="47">
        <v>40218</v>
      </c>
      <c r="B8281" s="45" t="str">
        <f t="shared" si="268"/>
        <v>February</v>
      </c>
      <c r="C8281" s="53">
        <f t="shared" si="269"/>
        <v>2010</v>
      </c>
      <c r="D8281" s="43" t="s">
        <v>103</v>
      </c>
      <c r="E8281" s="132">
        <v>16.6112</v>
      </c>
    </row>
    <row r="8282" spans="1:5" ht="13.8" x14ac:dyDescent="0.25">
      <c r="A8282" s="47">
        <v>40218</v>
      </c>
      <c r="B8282" s="45" t="str">
        <f t="shared" si="268"/>
        <v>February</v>
      </c>
      <c r="C8282" s="53">
        <f t="shared" si="269"/>
        <v>2010</v>
      </c>
      <c r="D8282" s="43" t="s">
        <v>116</v>
      </c>
      <c r="E8282" s="132">
        <v>10.2942</v>
      </c>
    </row>
    <row r="8283" spans="1:5" ht="13.8" x14ac:dyDescent="0.25">
      <c r="A8283" s="47">
        <v>40218</v>
      </c>
      <c r="B8283" s="45" t="str">
        <f t="shared" si="268"/>
        <v>February</v>
      </c>
      <c r="C8283" s="53">
        <f t="shared" si="269"/>
        <v>2010</v>
      </c>
      <c r="D8283" s="43" t="s">
        <v>104</v>
      </c>
      <c r="E8283" s="132">
        <v>14.163800000000002</v>
      </c>
    </row>
    <row r="8284" spans="1:5" ht="13.8" x14ac:dyDescent="0.25">
      <c r="A8284" s="47">
        <v>40218</v>
      </c>
      <c r="B8284" s="45" t="str">
        <f t="shared" si="268"/>
        <v>February</v>
      </c>
      <c r="C8284" s="53">
        <f t="shared" si="269"/>
        <v>2010</v>
      </c>
      <c r="D8284" s="43" t="s">
        <v>121</v>
      </c>
      <c r="E8284" s="132">
        <v>13.469200000000001</v>
      </c>
    </row>
    <row r="8285" spans="1:5" ht="13.8" x14ac:dyDescent="0.25">
      <c r="A8285" s="47">
        <v>40218</v>
      </c>
      <c r="B8285" s="45" t="str">
        <f t="shared" si="268"/>
        <v>February</v>
      </c>
      <c r="C8285" s="53">
        <f t="shared" si="269"/>
        <v>2010</v>
      </c>
      <c r="D8285" s="43" t="s">
        <v>122</v>
      </c>
      <c r="E8285" s="132">
        <v>12.200799999999999</v>
      </c>
    </row>
    <row r="8286" spans="1:5" ht="13.8" x14ac:dyDescent="0.25">
      <c r="A8286" s="47">
        <v>40218</v>
      </c>
      <c r="B8286" s="45" t="str">
        <f t="shared" si="268"/>
        <v>February</v>
      </c>
      <c r="C8286" s="53">
        <f t="shared" si="269"/>
        <v>2010</v>
      </c>
      <c r="D8286" s="43" t="s">
        <v>123</v>
      </c>
      <c r="E8286" s="132">
        <v>12.049799999999999</v>
      </c>
    </row>
    <row r="8287" spans="1:5" ht="13.8" x14ac:dyDescent="0.25">
      <c r="A8287" s="47">
        <v>40218</v>
      </c>
      <c r="B8287" s="45" t="str">
        <f t="shared" si="268"/>
        <v>February</v>
      </c>
      <c r="C8287" s="53">
        <f t="shared" si="269"/>
        <v>2010</v>
      </c>
      <c r="D8287" s="43" t="s">
        <v>99</v>
      </c>
      <c r="E8287" s="132">
        <v>9.0059999999999985</v>
      </c>
    </row>
    <row r="8288" spans="1:5" ht="13.8" x14ac:dyDescent="0.25">
      <c r="A8288" s="47">
        <v>40218</v>
      </c>
      <c r="B8288" s="45" t="str">
        <f t="shared" si="268"/>
        <v>February</v>
      </c>
      <c r="C8288" s="53">
        <f t="shared" si="269"/>
        <v>2010</v>
      </c>
      <c r="D8288" s="43" t="s">
        <v>100</v>
      </c>
      <c r="E8288" s="132">
        <v>8.7690000000000001</v>
      </c>
    </row>
    <row r="8289" spans="1:5" ht="13.8" x14ac:dyDescent="0.25">
      <c r="A8289" s="47">
        <v>40218</v>
      </c>
      <c r="B8289" s="45" t="str">
        <f t="shared" si="268"/>
        <v>February</v>
      </c>
      <c r="C8289" s="53">
        <f t="shared" si="269"/>
        <v>2010</v>
      </c>
      <c r="D8289" s="43" t="s">
        <v>101</v>
      </c>
      <c r="E8289" s="132">
        <v>8.389800000000001</v>
      </c>
    </row>
    <row r="8290" spans="1:5" ht="13.8" x14ac:dyDescent="0.25">
      <c r="A8290" s="47">
        <v>40218</v>
      </c>
      <c r="B8290" s="45" t="str">
        <f t="shared" si="268"/>
        <v>February</v>
      </c>
      <c r="C8290" s="53">
        <f t="shared" si="269"/>
        <v>2010</v>
      </c>
      <c r="D8290" s="43" t="s">
        <v>124</v>
      </c>
      <c r="E8290" s="132">
        <v>8.3186999999999998</v>
      </c>
    </row>
    <row r="8291" spans="1:5" ht="13.8" x14ac:dyDescent="0.25">
      <c r="A8291" s="47">
        <v>40218</v>
      </c>
      <c r="B8291" s="45" t="str">
        <f t="shared" si="268"/>
        <v>February</v>
      </c>
      <c r="C8291" s="53">
        <f t="shared" si="269"/>
        <v>2010</v>
      </c>
      <c r="D8291" s="43" t="s">
        <v>125</v>
      </c>
      <c r="E8291" s="132">
        <v>7.4418000000000006</v>
      </c>
    </row>
    <row r="8292" spans="1:5" ht="13.8" x14ac:dyDescent="0.25">
      <c r="A8292" s="47">
        <v>40218</v>
      </c>
      <c r="B8292" s="45" t="str">
        <f t="shared" si="268"/>
        <v>February</v>
      </c>
      <c r="C8292" s="53">
        <f t="shared" si="269"/>
        <v>2010</v>
      </c>
      <c r="D8292" s="43" t="s">
        <v>126</v>
      </c>
      <c r="E8292" s="132">
        <v>7.833800000000001</v>
      </c>
    </row>
    <row r="8293" spans="1:5" ht="13.8" x14ac:dyDescent="0.25">
      <c r="A8293" s="47">
        <v>40218</v>
      </c>
      <c r="B8293" s="45" t="str">
        <f t="shared" si="268"/>
        <v>February</v>
      </c>
      <c r="C8293" s="53">
        <f t="shared" si="269"/>
        <v>2010</v>
      </c>
      <c r="D8293" s="43" t="s">
        <v>127</v>
      </c>
      <c r="E8293" s="132">
        <v>7.6628999999999996</v>
      </c>
    </row>
    <row r="8294" spans="1:5" ht="13.8" x14ac:dyDescent="0.25">
      <c r="A8294" s="47">
        <v>40218</v>
      </c>
      <c r="B8294" s="45" t="str">
        <f t="shared" si="268"/>
        <v>February</v>
      </c>
      <c r="C8294" s="53">
        <f t="shared" si="269"/>
        <v>2010</v>
      </c>
      <c r="D8294" s="43" t="s">
        <v>105</v>
      </c>
      <c r="E8294" s="132">
        <v>5.8539000000000012</v>
      </c>
    </row>
    <row r="8295" spans="1:5" ht="13.8" x14ac:dyDescent="0.25">
      <c r="A8295" s="47">
        <v>40218</v>
      </c>
      <c r="B8295" s="45" t="str">
        <f t="shared" si="268"/>
        <v>February</v>
      </c>
      <c r="C8295" s="53">
        <f t="shared" si="269"/>
        <v>2010</v>
      </c>
      <c r="D8295" s="43" t="s">
        <v>128</v>
      </c>
      <c r="E8295" s="132">
        <v>7.7172999999999998</v>
      </c>
    </row>
    <row r="8296" spans="1:5" ht="13.8" x14ac:dyDescent="0.25">
      <c r="A8296" s="47">
        <v>40225</v>
      </c>
      <c r="B8296" s="45" t="str">
        <f t="shared" si="268"/>
        <v>February</v>
      </c>
      <c r="C8296" s="53">
        <f t="shared" si="269"/>
        <v>2010</v>
      </c>
      <c r="D8296" s="43" t="s">
        <v>131</v>
      </c>
    </row>
    <row r="8297" spans="1:5" ht="13.8" x14ac:dyDescent="0.25">
      <c r="A8297" s="47">
        <v>40225</v>
      </c>
      <c r="B8297" s="45" t="str">
        <f t="shared" si="268"/>
        <v>February</v>
      </c>
      <c r="C8297" s="53">
        <f t="shared" si="269"/>
        <v>2010</v>
      </c>
      <c r="D8297" s="43" t="s">
        <v>115</v>
      </c>
    </row>
    <row r="8298" spans="1:5" ht="13.8" x14ac:dyDescent="0.25">
      <c r="A8298" s="47">
        <v>40225</v>
      </c>
      <c r="B8298" s="45" t="str">
        <f t="shared" si="268"/>
        <v>February</v>
      </c>
      <c r="C8298" s="53">
        <f t="shared" si="269"/>
        <v>2010</v>
      </c>
      <c r="D8298" s="43" t="s">
        <v>95</v>
      </c>
    </row>
    <row r="8299" spans="1:5" ht="13.8" x14ac:dyDescent="0.25">
      <c r="A8299" s="47">
        <v>40225</v>
      </c>
      <c r="B8299" s="45" t="str">
        <f t="shared" si="268"/>
        <v>February</v>
      </c>
      <c r="C8299" s="53">
        <f t="shared" si="269"/>
        <v>2010</v>
      </c>
      <c r="D8299" s="43" t="s">
        <v>96</v>
      </c>
    </row>
    <row r="8300" spans="1:5" ht="13.8" x14ac:dyDescent="0.25">
      <c r="A8300" s="47">
        <v>40225</v>
      </c>
      <c r="B8300" s="45" t="str">
        <f t="shared" si="268"/>
        <v>February</v>
      </c>
      <c r="C8300" s="53">
        <f t="shared" si="269"/>
        <v>2010</v>
      </c>
      <c r="D8300" s="43" t="s">
        <v>97</v>
      </c>
    </row>
    <row r="8301" spans="1:5" ht="13.8" x14ac:dyDescent="0.25">
      <c r="A8301" s="47">
        <v>40225</v>
      </c>
      <c r="B8301" s="45" t="str">
        <f t="shared" si="268"/>
        <v>February</v>
      </c>
      <c r="C8301" s="53">
        <f t="shared" si="269"/>
        <v>2010</v>
      </c>
      <c r="D8301" s="43" t="s">
        <v>98</v>
      </c>
    </row>
    <row r="8302" spans="1:5" ht="15.6" x14ac:dyDescent="0.3">
      <c r="A8302" s="47">
        <v>40225</v>
      </c>
      <c r="B8302" s="45" t="str">
        <f t="shared" si="268"/>
        <v>February</v>
      </c>
      <c r="C8302" s="53">
        <f t="shared" si="269"/>
        <v>2010</v>
      </c>
      <c r="D8302" s="130" t="s">
        <v>136</v>
      </c>
      <c r="E8302" s="132">
        <v>17.629000000000001</v>
      </c>
    </row>
    <row r="8303" spans="1:5" ht="13.8" x14ac:dyDescent="0.25">
      <c r="A8303" s="47">
        <v>40225</v>
      </c>
      <c r="B8303" s="45" t="str">
        <f t="shared" si="268"/>
        <v>February</v>
      </c>
      <c r="C8303" s="53">
        <f t="shared" si="269"/>
        <v>2010</v>
      </c>
      <c r="D8303" s="43" t="s">
        <v>118</v>
      </c>
      <c r="E8303" s="132">
        <v>16.195499999999999</v>
      </c>
    </row>
    <row r="8304" spans="1:5" ht="13.8" x14ac:dyDescent="0.25">
      <c r="A8304" s="47">
        <v>40225</v>
      </c>
      <c r="B8304" s="45" t="str">
        <f t="shared" si="268"/>
        <v>February</v>
      </c>
      <c r="C8304" s="53">
        <f t="shared" si="269"/>
        <v>2010</v>
      </c>
      <c r="D8304" s="43" t="s">
        <v>102</v>
      </c>
      <c r="E8304" s="132">
        <v>15.982000000000001</v>
      </c>
    </row>
    <row r="8305" spans="1:5" ht="13.8" x14ac:dyDescent="0.25">
      <c r="A8305" s="47">
        <v>40225</v>
      </c>
      <c r="B8305" s="45" t="str">
        <f t="shared" si="268"/>
        <v>February</v>
      </c>
      <c r="C8305" s="53">
        <f t="shared" si="269"/>
        <v>2010</v>
      </c>
      <c r="D8305" s="43" t="s">
        <v>119</v>
      </c>
      <c r="E8305" s="132">
        <v>15.463500000000002</v>
      </c>
    </row>
    <row r="8306" spans="1:5" ht="13.8" x14ac:dyDescent="0.25">
      <c r="A8306" s="47">
        <v>40225</v>
      </c>
      <c r="B8306" s="45" t="str">
        <f t="shared" si="268"/>
        <v>February</v>
      </c>
      <c r="C8306" s="53">
        <f t="shared" si="269"/>
        <v>2010</v>
      </c>
      <c r="D8306" s="43" t="s">
        <v>120</v>
      </c>
      <c r="E8306" s="132">
        <v>14.670499999999999</v>
      </c>
    </row>
    <row r="8307" spans="1:5" ht="13.8" x14ac:dyDescent="0.25">
      <c r="A8307" s="47">
        <v>40225</v>
      </c>
      <c r="B8307" s="45" t="str">
        <f t="shared" si="268"/>
        <v>February</v>
      </c>
      <c r="C8307" s="53">
        <f t="shared" si="269"/>
        <v>2010</v>
      </c>
      <c r="D8307" s="43" t="s">
        <v>103</v>
      </c>
      <c r="E8307" s="132">
        <v>14.151999999999997</v>
      </c>
    </row>
    <row r="8308" spans="1:5" ht="13.8" x14ac:dyDescent="0.25">
      <c r="A8308" s="47">
        <v>40225</v>
      </c>
      <c r="B8308" s="45" t="str">
        <f t="shared" si="268"/>
        <v>February</v>
      </c>
      <c r="C8308" s="53">
        <f t="shared" si="269"/>
        <v>2010</v>
      </c>
      <c r="D8308" s="43" t="s">
        <v>116</v>
      </c>
      <c r="E8308" s="132">
        <v>8.5785</v>
      </c>
    </row>
    <row r="8309" spans="1:5" ht="13.8" x14ac:dyDescent="0.25">
      <c r="A8309" s="47">
        <v>40225</v>
      </c>
      <c r="B8309" s="45" t="str">
        <f t="shared" si="268"/>
        <v>February</v>
      </c>
      <c r="C8309" s="53">
        <f t="shared" si="269"/>
        <v>2010</v>
      </c>
      <c r="D8309" s="43" t="s">
        <v>104</v>
      </c>
      <c r="E8309" s="132">
        <v>12.5223</v>
      </c>
    </row>
    <row r="8310" spans="1:5" ht="13.8" x14ac:dyDescent="0.25">
      <c r="A8310" s="47">
        <v>40225</v>
      </c>
      <c r="B8310" s="45" t="str">
        <f t="shared" si="268"/>
        <v>February</v>
      </c>
      <c r="C8310" s="53">
        <f t="shared" si="269"/>
        <v>2010</v>
      </c>
      <c r="D8310" s="43" t="s">
        <v>121</v>
      </c>
      <c r="E8310" s="132">
        <v>11.908199999999999</v>
      </c>
    </row>
    <row r="8311" spans="1:5" ht="13.8" x14ac:dyDescent="0.25">
      <c r="A8311" s="47">
        <v>40225</v>
      </c>
      <c r="B8311" s="45" t="str">
        <f t="shared" si="268"/>
        <v>February</v>
      </c>
      <c r="C8311" s="53">
        <f t="shared" si="269"/>
        <v>2010</v>
      </c>
      <c r="D8311" s="43" t="s">
        <v>122</v>
      </c>
      <c r="E8311" s="132">
        <v>10.786800000000001</v>
      </c>
    </row>
    <row r="8312" spans="1:5" ht="13.8" x14ac:dyDescent="0.25">
      <c r="A8312" s="47">
        <v>40225</v>
      </c>
      <c r="B8312" s="45" t="str">
        <f t="shared" si="268"/>
        <v>February</v>
      </c>
      <c r="C8312" s="53">
        <f t="shared" si="269"/>
        <v>2010</v>
      </c>
      <c r="D8312" s="43" t="s">
        <v>123</v>
      </c>
      <c r="E8312" s="132">
        <v>10.653300000000002</v>
      </c>
    </row>
    <row r="8313" spans="1:5" ht="13.8" x14ac:dyDescent="0.25">
      <c r="A8313" s="47">
        <v>40225</v>
      </c>
      <c r="B8313" s="45" t="str">
        <f t="shared" si="268"/>
        <v>February</v>
      </c>
      <c r="C8313" s="53">
        <f t="shared" si="269"/>
        <v>2010</v>
      </c>
      <c r="D8313" s="43" t="s">
        <v>99</v>
      </c>
      <c r="E8313" s="132">
        <v>7.524</v>
      </c>
    </row>
    <row r="8314" spans="1:5" ht="13.8" x14ac:dyDescent="0.25">
      <c r="A8314" s="47">
        <v>40225</v>
      </c>
      <c r="B8314" s="45" t="str">
        <f t="shared" si="268"/>
        <v>February</v>
      </c>
      <c r="C8314" s="53">
        <f t="shared" si="269"/>
        <v>2010</v>
      </c>
      <c r="D8314" s="43" t="s">
        <v>100</v>
      </c>
      <c r="E8314" s="132">
        <v>7.3260000000000005</v>
      </c>
    </row>
    <row r="8315" spans="1:5" ht="13.8" x14ac:dyDescent="0.25">
      <c r="A8315" s="47">
        <v>40225</v>
      </c>
      <c r="B8315" s="45" t="str">
        <f t="shared" si="268"/>
        <v>February</v>
      </c>
      <c r="C8315" s="53">
        <f t="shared" si="269"/>
        <v>2010</v>
      </c>
      <c r="D8315" s="43" t="s">
        <v>101</v>
      </c>
      <c r="E8315" s="132">
        <v>7.0091999999999999</v>
      </c>
    </row>
    <row r="8316" spans="1:5" ht="13.8" x14ac:dyDescent="0.25">
      <c r="A8316" s="47">
        <v>40225</v>
      </c>
      <c r="B8316" s="45" t="str">
        <f t="shared" si="268"/>
        <v>February</v>
      </c>
      <c r="C8316" s="53">
        <f t="shared" si="269"/>
        <v>2010</v>
      </c>
      <c r="D8316" s="43" t="s">
        <v>124</v>
      </c>
      <c r="E8316" s="132">
        <v>6.9497999999999989</v>
      </c>
    </row>
    <row r="8317" spans="1:5" ht="13.8" x14ac:dyDescent="0.25">
      <c r="A8317" s="47">
        <v>40225</v>
      </c>
      <c r="B8317" s="45" t="str">
        <f t="shared" si="268"/>
        <v>February</v>
      </c>
      <c r="C8317" s="53">
        <f t="shared" si="269"/>
        <v>2010</v>
      </c>
      <c r="D8317" s="43" t="s">
        <v>125</v>
      </c>
      <c r="E8317" s="132">
        <v>6.2172000000000001</v>
      </c>
    </row>
    <row r="8318" spans="1:5" ht="13.8" x14ac:dyDescent="0.25">
      <c r="A8318" s="47">
        <v>40225</v>
      </c>
      <c r="B8318" s="45" t="str">
        <f t="shared" si="268"/>
        <v>February</v>
      </c>
      <c r="C8318" s="53">
        <f t="shared" si="269"/>
        <v>2010</v>
      </c>
      <c r="D8318" s="43" t="s">
        <v>126</v>
      </c>
      <c r="E8318" s="132">
        <v>6.6677000000000008</v>
      </c>
    </row>
    <row r="8319" spans="1:5" ht="13.8" x14ac:dyDescent="0.25">
      <c r="A8319" s="47">
        <v>40225</v>
      </c>
      <c r="B8319" s="45" t="str">
        <f t="shared" si="268"/>
        <v>February</v>
      </c>
      <c r="C8319" s="53">
        <f t="shared" si="269"/>
        <v>2010</v>
      </c>
      <c r="D8319" s="43" t="s">
        <v>127</v>
      </c>
      <c r="E8319" s="132">
        <v>6.6215999999999999</v>
      </c>
    </row>
    <row r="8320" spans="1:5" ht="13.8" x14ac:dyDescent="0.25">
      <c r="A8320" s="47">
        <v>40225</v>
      </c>
      <c r="B8320" s="45" t="str">
        <f t="shared" si="268"/>
        <v>February</v>
      </c>
      <c r="C8320" s="53">
        <f t="shared" si="269"/>
        <v>2010</v>
      </c>
      <c r="D8320" s="43" t="s">
        <v>105</v>
      </c>
      <c r="E8320" s="132">
        <v>4.8906000000000009</v>
      </c>
    </row>
    <row r="8321" spans="1:5" ht="13.8" x14ac:dyDescent="0.25">
      <c r="A8321" s="47">
        <v>40225</v>
      </c>
      <c r="B8321" s="45" t="str">
        <f t="shared" si="268"/>
        <v>February</v>
      </c>
      <c r="C8321" s="53">
        <f t="shared" si="269"/>
        <v>2010</v>
      </c>
      <c r="D8321" s="43" t="s">
        <v>128</v>
      </c>
      <c r="E8321" s="132">
        <v>6.8241999999999994</v>
      </c>
    </row>
    <row r="8322" spans="1:5" ht="13.8" x14ac:dyDescent="0.25">
      <c r="A8322" s="47">
        <v>40232</v>
      </c>
      <c r="B8322" s="45" t="str">
        <f t="shared" ref="B8322:B8382" si="270">TEXT(A8322,"mmmm")</f>
        <v>February</v>
      </c>
      <c r="C8322" s="53">
        <f t="shared" ref="C8322:C8382" si="271">YEAR(A8322)</f>
        <v>2010</v>
      </c>
      <c r="D8322" s="43" t="s">
        <v>131</v>
      </c>
    </row>
    <row r="8323" spans="1:5" ht="13.8" x14ac:dyDescent="0.25">
      <c r="A8323" s="47">
        <v>40232</v>
      </c>
      <c r="B8323" s="45" t="str">
        <f t="shared" si="270"/>
        <v>February</v>
      </c>
      <c r="C8323" s="53">
        <f t="shared" si="271"/>
        <v>2010</v>
      </c>
      <c r="D8323" s="43" t="s">
        <v>115</v>
      </c>
    </row>
    <row r="8324" spans="1:5" ht="13.8" x14ac:dyDescent="0.25">
      <c r="A8324" s="47">
        <v>40232</v>
      </c>
      <c r="B8324" s="45" t="str">
        <f t="shared" si="270"/>
        <v>February</v>
      </c>
      <c r="C8324" s="53">
        <f t="shared" si="271"/>
        <v>2010</v>
      </c>
      <c r="D8324" s="43" t="s">
        <v>95</v>
      </c>
    </row>
    <row r="8325" spans="1:5" ht="13.8" x14ac:dyDescent="0.25">
      <c r="A8325" s="47">
        <v>40232</v>
      </c>
      <c r="B8325" s="45" t="str">
        <f t="shared" si="270"/>
        <v>February</v>
      </c>
      <c r="C8325" s="53">
        <f t="shared" si="271"/>
        <v>2010</v>
      </c>
      <c r="D8325" s="43" t="s">
        <v>96</v>
      </c>
    </row>
    <row r="8326" spans="1:5" ht="13.8" x14ac:dyDescent="0.25">
      <c r="A8326" s="47">
        <v>40232</v>
      </c>
      <c r="B8326" s="45" t="str">
        <f t="shared" si="270"/>
        <v>February</v>
      </c>
      <c r="C8326" s="53">
        <f t="shared" si="271"/>
        <v>2010</v>
      </c>
      <c r="D8326" s="43" t="s">
        <v>97</v>
      </c>
    </row>
    <row r="8327" spans="1:5" ht="13.8" x14ac:dyDescent="0.25">
      <c r="A8327" s="47">
        <v>40232</v>
      </c>
      <c r="B8327" s="45" t="str">
        <f t="shared" si="270"/>
        <v>February</v>
      </c>
      <c r="C8327" s="53">
        <f t="shared" si="271"/>
        <v>2010</v>
      </c>
      <c r="D8327" s="43" t="s">
        <v>98</v>
      </c>
    </row>
    <row r="8328" spans="1:5" ht="15.6" x14ac:dyDescent="0.3">
      <c r="A8328" s="47">
        <v>40232</v>
      </c>
      <c r="B8328" s="45" t="str">
        <f t="shared" si="270"/>
        <v>February</v>
      </c>
      <c r="C8328" s="53">
        <f t="shared" si="271"/>
        <v>2010</v>
      </c>
      <c r="D8328" s="130" t="s">
        <v>136</v>
      </c>
      <c r="E8328" s="132">
        <v>18.322600000000001</v>
      </c>
    </row>
    <row r="8329" spans="1:5" ht="13.8" x14ac:dyDescent="0.25">
      <c r="A8329" s="50">
        <v>40232</v>
      </c>
      <c r="B8329" s="45" t="str">
        <f t="shared" si="270"/>
        <v>February</v>
      </c>
      <c r="C8329" s="53">
        <f t="shared" si="271"/>
        <v>2010</v>
      </c>
      <c r="D8329" s="43" t="s">
        <v>118</v>
      </c>
      <c r="E8329" s="132">
        <v>16.832699999999999</v>
      </c>
    </row>
    <row r="8330" spans="1:5" ht="13.8" x14ac:dyDescent="0.25">
      <c r="A8330" s="47">
        <v>40232</v>
      </c>
      <c r="B8330" s="45" t="str">
        <f t="shared" si="270"/>
        <v>February</v>
      </c>
      <c r="C8330" s="53">
        <f t="shared" si="271"/>
        <v>2010</v>
      </c>
      <c r="D8330" s="43" t="s">
        <v>102</v>
      </c>
      <c r="E8330" s="132">
        <v>16.610800000000001</v>
      </c>
    </row>
    <row r="8331" spans="1:5" ht="13.8" x14ac:dyDescent="0.25">
      <c r="A8331" s="47">
        <v>40232</v>
      </c>
      <c r="B8331" s="45" t="str">
        <f t="shared" si="270"/>
        <v>February</v>
      </c>
      <c r="C8331" s="53">
        <f t="shared" si="271"/>
        <v>2010</v>
      </c>
      <c r="D8331" s="43" t="s">
        <v>119</v>
      </c>
      <c r="E8331" s="132">
        <v>16.071899999999999</v>
      </c>
    </row>
    <row r="8332" spans="1:5" ht="13.8" x14ac:dyDescent="0.25">
      <c r="A8332" s="47">
        <v>40232</v>
      </c>
      <c r="B8332" s="45" t="str">
        <f t="shared" si="270"/>
        <v>February</v>
      </c>
      <c r="C8332" s="53">
        <f t="shared" si="271"/>
        <v>2010</v>
      </c>
      <c r="D8332" s="43" t="s">
        <v>120</v>
      </c>
      <c r="E8332" s="132">
        <v>15.2477</v>
      </c>
    </row>
    <row r="8333" spans="1:5" ht="13.8" x14ac:dyDescent="0.25">
      <c r="A8333" s="47">
        <v>40232</v>
      </c>
      <c r="B8333" s="45" t="str">
        <f t="shared" si="270"/>
        <v>February</v>
      </c>
      <c r="C8333" s="53">
        <f t="shared" si="271"/>
        <v>2010</v>
      </c>
      <c r="D8333" s="43" t="s">
        <v>103</v>
      </c>
      <c r="E8333" s="132">
        <v>14.708799999999998</v>
      </c>
    </row>
    <row r="8334" spans="1:5" ht="13.8" x14ac:dyDescent="0.25">
      <c r="A8334" s="47">
        <v>40232</v>
      </c>
      <c r="B8334" s="45" t="str">
        <f t="shared" si="270"/>
        <v>February</v>
      </c>
      <c r="C8334" s="53">
        <f t="shared" si="271"/>
        <v>2010</v>
      </c>
      <c r="D8334" s="43" t="s">
        <v>116</v>
      </c>
      <c r="E8334" s="132">
        <v>8.5785</v>
      </c>
    </row>
    <row r="8335" spans="1:5" ht="13.8" x14ac:dyDescent="0.25">
      <c r="A8335" s="47">
        <v>40232</v>
      </c>
      <c r="B8335" s="45" t="str">
        <f t="shared" si="270"/>
        <v>February</v>
      </c>
      <c r="C8335" s="53">
        <f t="shared" si="271"/>
        <v>2010</v>
      </c>
      <c r="D8335" s="43" t="s">
        <v>104</v>
      </c>
      <c r="E8335" s="132">
        <v>11.9595</v>
      </c>
    </row>
    <row r="8336" spans="1:5" ht="13.8" x14ac:dyDescent="0.25">
      <c r="A8336" s="47">
        <v>40232</v>
      </c>
      <c r="B8336" s="45" t="str">
        <f t="shared" si="270"/>
        <v>February</v>
      </c>
      <c r="C8336" s="53">
        <f t="shared" si="271"/>
        <v>2010</v>
      </c>
      <c r="D8336" s="43" t="s">
        <v>121</v>
      </c>
      <c r="E8336" s="132">
        <v>11.372999999999999</v>
      </c>
    </row>
    <row r="8337" spans="1:5" ht="13.8" x14ac:dyDescent="0.25">
      <c r="A8337" s="47">
        <v>40232</v>
      </c>
      <c r="B8337" s="45" t="str">
        <f t="shared" si="270"/>
        <v>February</v>
      </c>
      <c r="C8337" s="53">
        <f t="shared" si="271"/>
        <v>2010</v>
      </c>
      <c r="D8337" s="43" t="s">
        <v>122</v>
      </c>
      <c r="E8337" s="132">
        <v>10.302</v>
      </c>
    </row>
    <row r="8338" spans="1:5" ht="13.8" x14ac:dyDescent="0.25">
      <c r="A8338" s="47">
        <v>40232</v>
      </c>
      <c r="B8338" s="45" t="str">
        <f t="shared" si="270"/>
        <v>February</v>
      </c>
      <c r="C8338" s="53">
        <f t="shared" si="271"/>
        <v>2010</v>
      </c>
      <c r="D8338" s="43" t="s">
        <v>123</v>
      </c>
      <c r="E8338" s="132">
        <v>10.1745</v>
      </c>
    </row>
    <row r="8339" spans="1:5" ht="13.8" x14ac:dyDescent="0.25">
      <c r="A8339" s="47">
        <v>40232</v>
      </c>
      <c r="B8339" s="45" t="str">
        <f t="shared" si="270"/>
        <v>February</v>
      </c>
      <c r="C8339" s="53">
        <f t="shared" si="271"/>
        <v>2010</v>
      </c>
      <c r="D8339" s="43" t="s">
        <v>99</v>
      </c>
      <c r="E8339" s="132">
        <v>7.2959999999999994</v>
      </c>
    </row>
    <row r="8340" spans="1:5" ht="13.8" x14ac:dyDescent="0.25">
      <c r="A8340" s="47">
        <v>40232</v>
      </c>
      <c r="B8340" s="45" t="str">
        <f t="shared" si="270"/>
        <v>February</v>
      </c>
      <c r="C8340" s="53">
        <f t="shared" si="271"/>
        <v>2010</v>
      </c>
      <c r="D8340" s="43" t="s">
        <v>100</v>
      </c>
      <c r="E8340" s="132">
        <v>7.104000000000001</v>
      </c>
    </row>
    <row r="8341" spans="1:5" ht="13.8" x14ac:dyDescent="0.25">
      <c r="A8341" s="47">
        <v>40232</v>
      </c>
      <c r="B8341" s="45" t="str">
        <f t="shared" si="270"/>
        <v>February</v>
      </c>
      <c r="C8341" s="53">
        <f t="shared" si="271"/>
        <v>2010</v>
      </c>
      <c r="D8341" s="43" t="s">
        <v>101</v>
      </c>
      <c r="E8341" s="132">
        <v>6.7968000000000011</v>
      </c>
    </row>
    <row r="8342" spans="1:5" ht="13.8" x14ac:dyDescent="0.25">
      <c r="A8342" s="50">
        <v>40232</v>
      </c>
      <c r="B8342" s="45" t="str">
        <f t="shared" si="270"/>
        <v>February</v>
      </c>
      <c r="C8342" s="53">
        <f t="shared" si="271"/>
        <v>2010</v>
      </c>
      <c r="D8342" s="43" t="s">
        <v>124</v>
      </c>
      <c r="E8342" s="132">
        <v>6.7391999999999994</v>
      </c>
    </row>
    <row r="8343" spans="1:5" ht="13.8" x14ac:dyDescent="0.25">
      <c r="A8343" s="47">
        <v>40232</v>
      </c>
      <c r="B8343" s="45" t="str">
        <f t="shared" si="270"/>
        <v>February</v>
      </c>
      <c r="C8343" s="53">
        <f t="shared" si="271"/>
        <v>2010</v>
      </c>
      <c r="D8343" s="43" t="s">
        <v>125</v>
      </c>
      <c r="E8343" s="132">
        <v>6.0288000000000004</v>
      </c>
    </row>
    <row r="8344" spans="1:5" ht="13.8" x14ac:dyDescent="0.25">
      <c r="A8344" s="47">
        <v>40232</v>
      </c>
      <c r="B8344" s="45" t="str">
        <f t="shared" si="270"/>
        <v>February</v>
      </c>
      <c r="C8344" s="53">
        <f t="shared" si="271"/>
        <v>2010</v>
      </c>
      <c r="D8344" s="43" t="s">
        <v>126</v>
      </c>
      <c r="E8344" s="132">
        <v>6.4883000000000006</v>
      </c>
    </row>
    <row r="8345" spans="1:5" ht="13.8" x14ac:dyDescent="0.25">
      <c r="A8345" s="47">
        <v>40232</v>
      </c>
      <c r="B8345" s="45" t="str">
        <f t="shared" si="270"/>
        <v>February</v>
      </c>
      <c r="C8345" s="53">
        <f t="shared" si="271"/>
        <v>2010</v>
      </c>
      <c r="D8345" s="43" t="s">
        <v>127</v>
      </c>
      <c r="E8345" s="132">
        <v>6.4614000000000003</v>
      </c>
    </row>
    <row r="8346" spans="1:5" ht="13.8" x14ac:dyDescent="0.25">
      <c r="A8346" s="47">
        <v>40232</v>
      </c>
      <c r="B8346" s="45" t="str">
        <f t="shared" si="270"/>
        <v>February</v>
      </c>
      <c r="C8346" s="53">
        <f t="shared" si="271"/>
        <v>2010</v>
      </c>
      <c r="D8346" s="43" t="s">
        <v>105</v>
      </c>
      <c r="E8346" s="132">
        <v>4.7423999999999999</v>
      </c>
    </row>
    <row r="8347" spans="1:5" ht="13.8" x14ac:dyDescent="0.25">
      <c r="A8347" s="47">
        <v>40232</v>
      </c>
      <c r="B8347" s="45" t="str">
        <f t="shared" si="270"/>
        <v>February</v>
      </c>
      <c r="C8347" s="53">
        <f t="shared" si="271"/>
        <v>2010</v>
      </c>
      <c r="D8347" s="43" t="s">
        <v>128</v>
      </c>
      <c r="E8347" s="132">
        <v>6.6868000000000007</v>
      </c>
    </row>
    <row r="8348" spans="1:5" ht="13.8" x14ac:dyDescent="0.25">
      <c r="A8348" s="47">
        <v>40239</v>
      </c>
      <c r="B8348" s="45" t="str">
        <f t="shared" si="270"/>
        <v>March</v>
      </c>
      <c r="C8348" s="53">
        <f t="shared" si="271"/>
        <v>2010</v>
      </c>
      <c r="D8348" s="43" t="s">
        <v>131</v>
      </c>
    </row>
    <row r="8349" spans="1:5" ht="13.8" x14ac:dyDescent="0.25">
      <c r="A8349" s="47">
        <v>40239</v>
      </c>
      <c r="B8349" s="45" t="str">
        <f t="shared" si="270"/>
        <v>March</v>
      </c>
      <c r="C8349" s="53">
        <f t="shared" si="271"/>
        <v>2010</v>
      </c>
      <c r="D8349" s="43" t="s">
        <v>115</v>
      </c>
    </row>
    <row r="8350" spans="1:5" ht="13.8" x14ac:dyDescent="0.25">
      <c r="A8350" s="47">
        <v>40239</v>
      </c>
      <c r="B8350" s="45" t="str">
        <f t="shared" si="270"/>
        <v>March</v>
      </c>
      <c r="C8350" s="53">
        <f t="shared" si="271"/>
        <v>2010</v>
      </c>
      <c r="D8350" s="43" t="s">
        <v>95</v>
      </c>
    </row>
    <row r="8351" spans="1:5" ht="13.8" x14ac:dyDescent="0.25">
      <c r="A8351" s="47">
        <v>40239</v>
      </c>
      <c r="B8351" s="45" t="str">
        <f t="shared" si="270"/>
        <v>March</v>
      </c>
      <c r="C8351" s="53">
        <f t="shared" si="271"/>
        <v>2010</v>
      </c>
      <c r="D8351" s="43" t="s">
        <v>96</v>
      </c>
    </row>
    <row r="8352" spans="1:5" ht="13.8" x14ac:dyDescent="0.25">
      <c r="A8352" s="47">
        <v>40239</v>
      </c>
      <c r="B8352" s="45" t="str">
        <f t="shared" si="270"/>
        <v>March</v>
      </c>
      <c r="C8352" s="53">
        <f t="shared" si="271"/>
        <v>2010</v>
      </c>
      <c r="D8352" s="43" t="s">
        <v>97</v>
      </c>
    </row>
    <row r="8353" spans="1:5" ht="13.8" x14ac:dyDescent="0.25">
      <c r="A8353" s="47">
        <v>40239</v>
      </c>
      <c r="B8353" s="45" t="str">
        <f t="shared" si="270"/>
        <v>March</v>
      </c>
      <c r="C8353" s="53">
        <f t="shared" si="271"/>
        <v>2010</v>
      </c>
      <c r="D8353" s="43" t="s">
        <v>98</v>
      </c>
    </row>
    <row r="8354" spans="1:5" ht="15.6" x14ac:dyDescent="0.3">
      <c r="A8354" s="50">
        <v>40239</v>
      </c>
      <c r="B8354" s="45" t="str">
        <f t="shared" si="270"/>
        <v>March</v>
      </c>
      <c r="C8354" s="53">
        <f t="shared" si="271"/>
        <v>2010</v>
      </c>
      <c r="D8354" s="130" t="s">
        <v>136</v>
      </c>
      <c r="E8354" s="132">
        <v>19.941000000000003</v>
      </c>
    </row>
    <row r="8355" spans="1:5" ht="13.8" x14ac:dyDescent="0.25">
      <c r="A8355" s="47">
        <v>40239</v>
      </c>
      <c r="B8355" s="45" t="str">
        <f t="shared" si="270"/>
        <v>March</v>
      </c>
      <c r="C8355" s="53">
        <f t="shared" si="271"/>
        <v>2010</v>
      </c>
      <c r="D8355" s="43" t="s">
        <v>118</v>
      </c>
      <c r="E8355" s="132">
        <v>18.319499999999998</v>
      </c>
    </row>
    <row r="8356" spans="1:5" ht="13.8" x14ac:dyDescent="0.25">
      <c r="A8356" s="47">
        <v>40239</v>
      </c>
      <c r="B8356" s="45" t="str">
        <f t="shared" si="270"/>
        <v>March</v>
      </c>
      <c r="C8356" s="53">
        <f t="shared" si="271"/>
        <v>2010</v>
      </c>
      <c r="D8356" s="43" t="s">
        <v>102</v>
      </c>
      <c r="E8356" s="132">
        <v>18.078000000000003</v>
      </c>
    </row>
    <row r="8357" spans="1:5" ht="13.8" x14ac:dyDescent="0.25">
      <c r="A8357" s="47">
        <v>40239</v>
      </c>
      <c r="B8357" s="45" t="str">
        <f t="shared" si="270"/>
        <v>March</v>
      </c>
      <c r="C8357" s="53">
        <f t="shared" si="271"/>
        <v>2010</v>
      </c>
      <c r="D8357" s="43" t="s">
        <v>119</v>
      </c>
      <c r="E8357" s="132">
        <v>17.491500000000002</v>
      </c>
    </row>
    <row r="8358" spans="1:5" ht="13.8" x14ac:dyDescent="0.25">
      <c r="A8358" s="47">
        <v>40239</v>
      </c>
      <c r="B8358" s="45" t="str">
        <f t="shared" si="270"/>
        <v>March</v>
      </c>
      <c r="C8358" s="53">
        <f t="shared" si="271"/>
        <v>2010</v>
      </c>
      <c r="D8358" s="43" t="s">
        <v>120</v>
      </c>
      <c r="E8358" s="132">
        <v>16.594499999999996</v>
      </c>
    </row>
    <row r="8359" spans="1:5" ht="13.8" x14ac:dyDescent="0.25">
      <c r="A8359" s="47">
        <v>40239</v>
      </c>
      <c r="B8359" s="45" t="str">
        <f t="shared" si="270"/>
        <v>March</v>
      </c>
      <c r="C8359" s="53">
        <f t="shared" si="271"/>
        <v>2010</v>
      </c>
      <c r="D8359" s="43" t="s">
        <v>103</v>
      </c>
      <c r="E8359" s="132">
        <v>16.007999999999999</v>
      </c>
    </row>
    <row r="8360" spans="1:5" ht="13.8" x14ac:dyDescent="0.25">
      <c r="A8360" s="47">
        <v>40239</v>
      </c>
      <c r="B8360" s="45" t="str">
        <f t="shared" si="270"/>
        <v>March</v>
      </c>
      <c r="C8360" s="53">
        <f t="shared" si="271"/>
        <v>2010</v>
      </c>
      <c r="D8360" s="43" t="s">
        <v>116</v>
      </c>
      <c r="E8360" s="132">
        <v>10.453800000000001</v>
      </c>
    </row>
    <row r="8361" spans="1:5" ht="13.8" x14ac:dyDescent="0.25">
      <c r="A8361" s="47">
        <v>40239</v>
      </c>
      <c r="B8361" s="45" t="str">
        <f t="shared" si="270"/>
        <v>March</v>
      </c>
      <c r="C8361" s="53">
        <f t="shared" si="271"/>
        <v>2010</v>
      </c>
      <c r="D8361" s="43" t="s">
        <v>104</v>
      </c>
      <c r="E8361" s="132">
        <v>12.838875</v>
      </c>
    </row>
    <row r="8362" spans="1:5" ht="13.8" x14ac:dyDescent="0.25">
      <c r="A8362" s="47">
        <v>40239</v>
      </c>
      <c r="B8362" s="45" t="str">
        <f t="shared" si="270"/>
        <v>March</v>
      </c>
      <c r="C8362" s="53">
        <f t="shared" si="271"/>
        <v>2010</v>
      </c>
      <c r="D8362" s="43" t="s">
        <v>121</v>
      </c>
      <c r="E8362" s="132">
        <v>12.209249999999999</v>
      </c>
    </row>
    <row r="8363" spans="1:5" ht="13.8" x14ac:dyDescent="0.25">
      <c r="A8363" s="47">
        <v>40239</v>
      </c>
      <c r="B8363" s="45" t="str">
        <f t="shared" si="270"/>
        <v>March</v>
      </c>
      <c r="C8363" s="53">
        <f t="shared" si="271"/>
        <v>2010</v>
      </c>
      <c r="D8363" s="43" t="s">
        <v>122</v>
      </c>
      <c r="E8363" s="132">
        <v>11.0595</v>
      </c>
    </row>
    <row r="8364" spans="1:5" ht="13.8" x14ac:dyDescent="0.25">
      <c r="A8364" s="47">
        <v>40239</v>
      </c>
      <c r="B8364" s="45" t="str">
        <f t="shared" si="270"/>
        <v>March</v>
      </c>
      <c r="C8364" s="53">
        <f t="shared" si="271"/>
        <v>2010</v>
      </c>
      <c r="D8364" s="43" t="s">
        <v>123</v>
      </c>
      <c r="E8364" s="132">
        <v>10.922625</v>
      </c>
    </row>
    <row r="8365" spans="1:5" ht="13.8" x14ac:dyDescent="0.25">
      <c r="A8365" s="47">
        <v>40239</v>
      </c>
      <c r="B8365" s="45" t="str">
        <f t="shared" si="270"/>
        <v>March</v>
      </c>
      <c r="C8365" s="53">
        <f t="shared" si="271"/>
        <v>2010</v>
      </c>
      <c r="D8365" s="43" t="s">
        <v>99</v>
      </c>
      <c r="E8365" s="132">
        <v>8.6925000000000008</v>
      </c>
    </row>
    <row r="8366" spans="1:5" ht="13.8" x14ac:dyDescent="0.25">
      <c r="A8366" s="47">
        <v>40239</v>
      </c>
      <c r="B8366" s="45" t="str">
        <f t="shared" si="270"/>
        <v>March</v>
      </c>
      <c r="C8366" s="53">
        <f t="shared" si="271"/>
        <v>2010</v>
      </c>
      <c r="D8366" s="43" t="s">
        <v>100</v>
      </c>
      <c r="E8366" s="132">
        <v>8.4637499999999992</v>
      </c>
    </row>
    <row r="8367" spans="1:5" ht="13.8" x14ac:dyDescent="0.25">
      <c r="A8367" s="50">
        <v>40239</v>
      </c>
      <c r="B8367" s="45" t="str">
        <f t="shared" si="270"/>
        <v>March</v>
      </c>
      <c r="C8367" s="53">
        <f t="shared" si="271"/>
        <v>2010</v>
      </c>
      <c r="D8367" s="43" t="s">
        <v>101</v>
      </c>
      <c r="E8367" s="132">
        <v>8.0977499999999996</v>
      </c>
    </row>
    <row r="8368" spans="1:5" ht="13.8" x14ac:dyDescent="0.25">
      <c r="A8368" s="47">
        <v>40239</v>
      </c>
      <c r="B8368" s="45" t="str">
        <f t="shared" si="270"/>
        <v>March</v>
      </c>
      <c r="C8368" s="53">
        <f t="shared" si="271"/>
        <v>2010</v>
      </c>
      <c r="D8368" s="43" t="s">
        <v>124</v>
      </c>
      <c r="E8368" s="132">
        <v>8.0291249999999987</v>
      </c>
    </row>
    <row r="8369" spans="1:5" ht="13.8" x14ac:dyDescent="0.25">
      <c r="A8369" s="47">
        <v>40239</v>
      </c>
      <c r="B8369" s="45" t="str">
        <f t="shared" si="270"/>
        <v>March</v>
      </c>
      <c r="C8369" s="53">
        <f t="shared" si="271"/>
        <v>2010</v>
      </c>
      <c r="D8369" s="43" t="s">
        <v>125</v>
      </c>
      <c r="E8369" s="132">
        <v>7.1827499999999995</v>
      </c>
    </row>
    <row r="8370" spans="1:5" ht="13.8" x14ac:dyDescent="0.25">
      <c r="A8370" s="47">
        <v>40239</v>
      </c>
      <c r="B8370" s="45" t="str">
        <f t="shared" si="270"/>
        <v>March</v>
      </c>
      <c r="C8370" s="53">
        <f t="shared" si="271"/>
        <v>2010</v>
      </c>
      <c r="D8370" s="43" t="s">
        <v>126</v>
      </c>
      <c r="E8370" s="132">
        <v>7.5871250000000012</v>
      </c>
    </row>
    <row r="8371" spans="1:5" ht="13.8" x14ac:dyDescent="0.25">
      <c r="A8371" s="47">
        <v>40239</v>
      </c>
      <c r="B8371" s="45" t="str">
        <f t="shared" si="270"/>
        <v>March</v>
      </c>
      <c r="C8371" s="53">
        <f t="shared" si="271"/>
        <v>2010</v>
      </c>
      <c r="D8371" s="43" t="s">
        <v>127</v>
      </c>
      <c r="E8371" s="132">
        <v>7.4426249999999996</v>
      </c>
    </row>
    <row r="8372" spans="1:5" ht="13.8" x14ac:dyDescent="0.25">
      <c r="A8372" s="47">
        <v>40239</v>
      </c>
      <c r="B8372" s="45" t="str">
        <f t="shared" si="270"/>
        <v>March</v>
      </c>
      <c r="C8372" s="53">
        <f t="shared" si="271"/>
        <v>2010</v>
      </c>
      <c r="D8372" s="43" t="s">
        <v>105</v>
      </c>
      <c r="E8372" s="132">
        <v>5.6501250000000001</v>
      </c>
    </row>
    <row r="8373" spans="1:5" ht="13.8" x14ac:dyDescent="0.25">
      <c r="A8373" s="47">
        <v>40239</v>
      </c>
      <c r="B8373" s="45" t="str">
        <f t="shared" si="270"/>
        <v>March</v>
      </c>
      <c r="C8373" s="53">
        <f t="shared" si="271"/>
        <v>2010</v>
      </c>
      <c r="D8373" s="43" t="s">
        <v>128</v>
      </c>
      <c r="E8373" s="132">
        <v>7.5283749999999996</v>
      </c>
    </row>
    <row r="8374" spans="1:5" ht="13.8" x14ac:dyDescent="0.25">
      <c r="A8374" s="47">
        <v>40246</v>
      </c>
      <c r="B8374" s="45" t="str">
        <f t="shared" si="270"/>
        <v>March</v>
      </c>
      <c r="C8374" s="53">
        <f t="shared" si="271"/>
        <v>2010</v>
      </c>
      <c r="D8374" s="43" t="s">
        <v>131</v>
      </c>
    </row>
    <row r="8375" spans="1:5" ht="13.8" x14ac:dyDescent="0.25">
      <c r="A8375" s="47">
        <v>40246</v>
      </c>
      <c r="B8375" s="45" t="str">
        <f t="shared" si="270"/>
        <v>March</v>
      </c>
      <c r="C8375" s="53">
        <f t="shared" si="271"/>
        <v>2010</v>
      </c>
      <c r="D8375" s="43" t="s">
        <v>115</v>
      </c>
    </row>
    <row r="8376" spans="1:5" ht="13.8" x14ac:dyDescent="0.25">
      <c r="A8376" s="47">
        <v>40246</v>
      </c>
      <c r="B8376" s="45" t="str">
        <f t="shared" si="270"/>
        <v>March</v>
      </c>
      <c r="C8376" s="53">
        <f t="shared" si="271"/>
        <v>2010</v>
      </c>
      <c r="D8376" s="43" t="s">
        <v>95</v>
      </c>
    </row>
    <row r="8377" spans="1:5" ht="13.8" x14ac:dyDescent="0.25">
      <c r="A8377" s="47">
        <v>40246</v>
      </c>
      <c r="B8377" s="45" t="str">
        <f t="shared" si="270"/>
        <v>March</v>
      </c>
      <c r="C8377" s="53">
        <f t="shared" si="271"/>
        <v>2010</v>
      </c>
      <c r="D8377" s="43" t="s">
        <v>96</v>
      </c>
    </row>
    <row r="8378" spans="1:5" ht="13.8" x14ac:dyDescent="0.25">
      <c r="A8378" s="47">
        <v>40246</v>
      </c>
      <c r="B8378" s="45" t="str">
        <f t="shared" si="270"/>
        <v>March</v>
      </c>
      <c r="C8378" s="53">
        <f t="shared" si="271"/>
        <v>2010</v>
      </c>
      <c r="D8378" s="43" t="s">
        <v>97</v>
      </c>
    </row>
    <row r="8379" spans="1:5" ht="13.8" x14ac:dyDescent="0.25">
      <c r="A8379" s="50">
        <v>40246</v>
      </c>
      <c r="B8379" s="45" t="str">
        <f t="shared" si="270"/>
        <v>March</v>
      </c>
      <c r="C8379" s="53">
        <f t="shared" si="271"/>
        <v>2010</v>
      </c>
      <c r="D8379" s="43" t="s">
        <v>98</v>
      </c>
    </row>
    <row r="8380" spans="1:5" ht="15.6" x14ac:dyDescent="0.3">
      <c r="A8380" s="47">
        <v>40246</v>
      </c>
      <c r="B8380" s="45" t="str">
        <f t="shared" si="270"/>
        <v>March</v>
      </c>
      <c r="C8380" s="53">
        <f t="shared" si="271"/>
        <v>2010</v>
      </c>
      <c r="D8380" s="130" t="s">
        <v>136</v>
      </c>
      <c r="E8380" s="132">
        <v>18.0625</v>
      </c>
    </row>
    <row r="8381" spans="1:5" ht="13.8" x14ac:dyDescent="0.25">
      <c r="A8381" s="47">
        <v>40246</v>
      </c>
      <c r="B8381" s="45" t="str">
        <f t="shared" si="270"/>
        <v>March</v>
      </c>
      <c r="C8381" s="53">
        <f t="shared" si="271"/>
        <v>2010</v>
      </c>
      <c r="D8381" s="43" t="s">
        <v>118</v>
      </c>
      <c r="E8381" s="132">
        <v>16.593749999999996</v>
      </c>
    </row>
    <row r="8382" spans="1:5" ht="13.8" x14ac:dyDescent="0.25">
      <c r="A8382" s="47">
        <v>40246</v>
      </c>
      <c r="B8382" s="45" t="str">
        <f t="shared" si="270"/>
        <v>March</v>
      </c>
      <c r="C8382" s="53">
        <f t="shared" si="271"/>
        <v>2010</v>
      </c>
      <c r="D8382" s="43" t="s">
        <v>102</v>
      </c>
      <c r="E8382" s="132">
        <v>16.375</v>
      </c>
    </row>
    <row r="8383" spans="1:5" ht="13.8" x14ac:dyDescent="0.25">
      <c r="A8383" s="47">
        <v>40246</v>
      </c>
      <c r="B8383" s="45" t="str">
        <f t="shared" ref="B8383:B8444" si="272">TEXT(A8383,"mmmm")</f>
        <v>March</v>
      </c>
      <c r="C8383" s="53">
        <f t="shared" ref="C8383:C8444" si="273">YEAR(A8383)</f>
        <v>2010</v>
      </c>
      <c r="D8383" s="43" t="s">
        <v>119</v>
      </c>
      <c r="E8383" s="132">
        <v>15.84375</v>
      </c>
    </row>
    <row r="8384" spans="1:5" ht="13.8" x14ac:dyDescent="0.25">
      <c r="A8384" s="47">
        <v>40246</v>
      </c>
      <c r="B8384" s="45" t="str">
        <f t="shared" si="272"/>
        <v>March</v>
      </c>
      <c r="C8384" s="53">
        <f t="shared" si="273"/>
        <v>2010</v>
      </c>
      <c r="D8384" s="43" t="s">
        <v>120</v>
      </c>
      <c r="E8384" s="132">
        <v>15.031249999999998</v>
      </c>
    </row>
    <row r="8385" spans="1:5" ht="13.8" x14ac:dyDescent="0.25">
      <c r="A8385" s="47">
        <v>40246</v>
      </c>
      <c r="B8385" s="45" t="str">
        <f t="shared" si="272"/>
        <v>March</v>
      </c>
      <c r="C8385" s="53">
        <f t="shared" si="273"/>
        <v>2010</v>
      </c>
      <c r="D8385" s="43" t="s">
        <v>103</v>
      </c>
      <c r="E8385" s="132">
        <v>14.5</v>
      </c>
    </row>
    <row r="8386" spans="1:5" ht="13.8" x14ac:dyDescent="0.25">
      <c r="A8386" s="47">
        <v>40246</v>
      </c>
      <c r="B8386" s="45" t="str">
        <f t="shared" si="272"/>
        <v>March</v>
      </c>
      <c r="C8386" s="53">
        <f t="shared" si="273"/>
        <v>2010</v>
      </c>
      <c r="D8386" s="43" t="s">
        <v>116</v>
      </c>
      <c r="E8386" s="132">
        <v>9.0772499999999994</v>
      </c>
    </row>
    <row r="8387" spans="1:5" ht="13.8" x14ac:dyDescent="0.25">
      <c r="A8387" s="47">
        <v>40246</v>
      </c>
      <c r="B8387" s="45" t="str">
        <f t="shared" si="272"/>
        <v>March</v>
      </c>
      <c r="C8387" s="53">
        <f t="shared" si="273"/>
        <v>2010</v>
      </c>
      <c r="D8387" s="43" t="s">
        <v>104</v>
      </c>
      <c r="E8387" s="132">
        <v>12.663000000000002</v>
      </c>
    </row>
    <row r="8388" spans="1:5" ht="13.8" x14ac:dyDescent="0.25">
      <c r="A8388" s="47">
        <v>40246</v>
      </c>
      <c r="B8388" s="45" t="str">
        <f t="shared" si="272"/>
        <v>March</v>
      </c>
      <c r="C8388" s="53">
        <f t="shared" si="273"/>
        <v>2010</v>
      </c>
      <c r="D8388" s="43" t="s">
        <v>121</v>
      </c>
      <c r="E8388" s="132">
        <v>12.042</v>
      </c>
    </row>
    <row r="8389" spans="1:5" ht="13.8" x14ac:dyDescent="0.25">
      <c r="A8389" s="47">
        <v>40246</v>
      </c>
      <c r="B8389" s="45" t="str">
        <f t="shared" si="272"/>
        <v>March</v>
      </c>
      <c r="C8389" s="53">
        <f t="shared" si="273"/>
        <v>2010</v>
      </c>
      <c r="D8389" s="43" t="s">
        <v>122</v>
      </c>
      <c r="E8389" s="132">
        <v>10.907999999999999</v>
      </c>
    </row>
    <row r="8390" spans="1:5" ht="13.8" x14ac:dyDescent="0.25">
      <c r="A8390" s="47">
        <v>40246</v>
      </c>
      <c r="B8390" s="45" t="str">
        <f t="shared" si="272"/>
        <v>March</v>
      </c>
      <c r="C8390" s="53">
        <f t="shared" si="273"/>
        <v>2010</v>
      </c>
      <c r="D8390" s="43" t="s">
        <v>123</v>
      </c>
      <c r="E8390" s="132">
        <v>10.773</v>
      </c>
    </row>
    <row r="8391" spans="1:5" ht="13.8" x14ac:dyDescent="0.25">
      <c r="A8391" s="47">
        <v>40246</v>
      </c>
      <c r="B8391" s="45" t="str">
        <f t="shared" si="272"/>
        <v>March</v>
      </c>
      <c r="C8391" s="53">
        <f t="shared" si="273"/>
        <v>2010</v>
      </c>
      <c r="D8391" s="43" t="s">
        <v>99</v>
      </c>
      <c r="E8391" s="132">
        <v>7.6950000000000003</v>
      </c>
    </row>
    <row r="8392" spans="1:5" ht="13.8" x14ac:dyDescent="0.25">
      <c r="A8392" s="50">
        <v>40246</v>
      </c>
      <c r="B8392" s="45" t="str">
        <f t="shared" si="272"/>
        <v>March</v>
      </c>
      <c r="C8392" s="53">
        <f t="shared" si="273"/>
        <v>2010</v>
      </c>
      <c r="D8392" s="43" t="s">
        <v>100</v>
      </c>
      <c r="E8392" s="132">
        <v>7.4924999999999997</v>
      </c>
    </row>
    <row r="8393" spans="1:5" ht="13.8" x14ac:dyDescent="0.25">
      <c r="A8393" s="47">
        <v>40246</v>
      </c>
      <c r="B8393" s="45" t="str">
        <f t="shared" si="272"/>
        <v>March</v>
      </c>
      <c r="C8393" s="53">
        <f t="shared" si="273"/>
        <v>2010</v>
      </c>
      <c r="D8393" s="43" t="s">
        <v>101</v>
      </c>
      <c r="E8393" s="132">
        <v>7.1684999999999999</v>
      </c>
    </row>
    <row r="8394" spans="1:5" ht="13.8" x14ac:dyDescent="0.25">
      <c r="A8394" s="47">
        <v>40246</v>
      </c>
      <c r="B8394" s="45" t="str">
        <f t="shared" si="272"/>
        <v>March</v>
      </c>
      <c r="C8394" s="53">
        <f t="shared" si="273"/>
        <v>2010</v>
      </c>
      <c r="D8394" s="43" t="s">
        <v>124</v>
      </c>
      <c r="E8394" s="132">
        <v>7.1077499999999993</v>
      </c>
    </row>
    <row r="8395" spans="1:5" ht="13.8" x14ac:dyDescent="0.25">
      <c r="A8395" s="47">
        <v>40246</v>
      </c>
      <c r="B8395" s="45" t="str">
        <f t="shared" si="272"/>
        <v>March</v>
      </c>
      <c r="C8395" s="53">
        <f t="shared" si="273"/>
        <v>2010</v>
      </c>
      <c r="D8395" s="43" t="s">
        <v>125</v>
      </c>
      <c r="E8395" s="132">
        <v>6.3585000000000003</v>
      </c>
    </row>
    <row r="8396" spans="1:5" ht="13.8" x14ac:dyDescent="0.25">
      <c r="A8396" s="47">
        <v>40246</v>
      </c>
      <c r="B8396" s="45" t="str">
        <f t="shared" si="272"/>
        <v>March</v>
      </c>
      <c r="C8396" s="53">
        <f t="shared" si="273"/>
        <v>2010</v>
      </c>
      <c r="D8396" s="43" t="s">
        <v>126</v>
      </c>
      <c r="E8396" s="132">
        <v>6.8022499999999999</v>
      </c>
    </row>
    <row r="8397" spans="1:5" ht="13.8" x14ac:dyDescent="0.25">
      <c r="A8397" s="47">
        <v>40246</v>
      </c>
      <c r="B8397" s="45" t="str">
        <f t="shared" si="272"/>
        <v>March</v>
      </c>
      <c r="C8397" s="53">
        <f t="shared" si="273"/>
        <v>2010</v>
      </c>
      <c r="D8397" s="43" t="s">
        <v>127</v>
      </c>
      <c r="E8397" s="132">
        <v>6.7417499999999997</v>
      </c>
    </row>
    <row r="8398" spans="1:5" ht="13.8" x14ac:dyDescent="0.25">
      <c r="A8398" s="47">
        <v>40246</v>
      </c>
      <c r="B8398" s="45" t="str">
        <f t="shared" si="272"/>
        <v>March</v>
      </c>
      <c r="C8398" s="53">
        <f t="shared" si="273"/>
        <v>2010</v>
      </c>
      <c r="D8398" s="43" t="s">
        <v>105</v>
      </c>
      <c r="E8398" s="132">
        <v>5.0017500000000004</v>
      </c>
    </row>
    <row r="8399" spans="1:5" ht="13.8" x14ac:dyDescent="0.25">
      <c r="A8399" s="47">
        <v>40246</v>
      </c>
      <c r="B8399" s="45" t="str">
        <f t="shared" si="272"/>
        <v>March</v>
      </c>
      <c r="C8399" s="53">
        <f t="shared" si="273"/>
        <v>2010</v>
      </c>
      <c r="D8399" s="43" t="s">
        <v>128</v>
      </c>
      <c r="E8399" s="132">
        <v>6.9272499999999999</v>
      </c>
    </row>
    <row r="8400" spans="1:5" ht="13.8" x14ac:dyDescent="0.25">
      <c r="A8400" s="47">
        <v>40253</v>
      </c>
      <c r="B8400" s="45" t="str">
        <f t="shared" si="272"/>
        <v>March</v>
      </c>
      <c r="C8400" s="53">
        <f t="shared" si="273"/>
        <v>2010</v>
      </c>
      <c r="D8400" s="43" t="s">
        <v>131</v>
      </c>
    </row>
    <row r="8401" spans="1:5" ht="13.8" x14ac:dyDescent="0.25">
      <c r="A8401" s="47">
        <v>40253</v>
      </c>
      <c r="B8401" s="45" t="str">
        <f t="shared" si="272"/>
        <v>March</v>
      </c>
      <c r="C8401" s="53">
        <f t="shared" si="273"/>
        <v>2010</v>
      </c>
      <c r="D8401" s="43" t="s">
        <v>115</v>
      </c>
    </row>
    <row r="8402" spans="1:5" ht="13.8" x14ac:dyDescent="0.25">
      <c r="A8402" s="47">
        <v>40253</v>
      </c>
      <c r="B8402" s="45" t="str">
        <f t="shared" si="272"/>
        <v>March</v>
      </c>
      <c r="C8402" s="53">
        <f t="shared" si="273"/>
        <v>2010</v>
      </c>
      <c r="D8402" s="43" t="s">
        <v>95</v>
      </c>
    </row>
    <row r="8403" spans="1:5" ht="13.8" x14ac:dyDescent="0.25">
      <c r="A8403" s="47">
        <v>40253</v>
      </c>
      <c r="B8403" s="45" t="str">
        <f t="shared" si="272"/>
        <v>March</v>
      </c>
      <c r="C8403" s="53">
        <f t="shared" si="273"/>
        <v>2010</v>
      </c>
      <c r="D8403" s="43" t="s">
        <v>96</v>
      </c>
    </row>
    <row r="8404" spans="1:5" ht="13.8" x14ac:dyDescent="0.25">
      <c r="A8404" s="47">
        <v>40253</v>
      </c>
      <c r="B8404" s="45" t="str">
        <f t="shared" si="272"/>
        <v>March</v>
      </c>
      <c r="C8404" s="53">
        <f t="shared" si="273"/>
        <v>2010</v>
      </c>
      <c r="D8404" s="43" t="s">
        <v>97</v>
      </c>
    </row>
    <row r="8405" spans="1:5" ht="13.8" x14ac:dyDescent="0.25">
      <c r="A8405" s="47">
        <v>40253</v>
      </c>
      <c r="B8405" s="45" t="str">
        <f t="shared" si="272"/>
        <v>March</v>
      </c>
      <c r="C8405" s="53">
        <f t="shared" si="273"/>
        <v>2010</v>
      </c>
      <c r="D8405" s="43" t="s">
        <v>98</v>
      </c>
    </row>
    <row r="8406" spans="1:5" ht="15.6" x14ac:dyDescent="0.3">
      <c r="A8406" s="47">
        <v>40253</v>
      </c>
      <c r="B8406" s="45" t="str">
        <f t="shared" si="272"/>
        <v>March</v>
      </c>
      <c r="C8406" s="53">
        <f t="shared" si="273"/>
        <v>2010</v>
      </c>
      <c r="D8406" s="130" t="s">
        <v>136</v>
      </c>
      <c r="E8406" s="132">
        <v>16.328500000000002</v>
      </c>
    </row>
    <row r="8407" spans="1:5" ht="13.8" x14ac:dyDescent="0.25">
      <c r="A8407" s="47">
        <v>40253</v>
      </c>
      <c r="B8407" s="45" t="str">
        <f t="shared" si="272"/>
        <v>March</v>
      </c>
      <c r="C8407" s="53">
        <f t="shared" si="273"/>
        <v>2010</v>
      </c>
      <c r="D8407" s="43" t="s">
        <v>118</v>
      </c>
      <c r="E8407" s="132">
        <v>15.000749999999998</v>
      </c>
    </row>
    <row r="8408" spans="1:5" ht="13.8" x14ac:dyDescent="0.25">
      <c r="A8408" s="47">
        <v>40253</v>
      </c>
      <c r="B8408" s="45" t="str">
        <f t="shared" si="272"/>
        <v>March</v>
      </c>
      <c r="C8408" s="53">
        <f t="shared" si="273"/>
        <v>2010</v>
      </c>
      <c r="D8408" s="43" t="s">
        <v>102</v>
      </c>
      <c r="E8408" s="132">
        <v>14.802999999999999</v>
      </c>
    </row>
    <row r="8409" spans="1:5" ht="13.8" x14ac:dyDescent="0.25">
      <c r="A8409" s="47">
        <v>40253</v>
      </c>
      <c r="B8409" s="45" t="str">
        <f t="shared" si="272"/>
        <v>March</v>
      </c>
      <c r="C8409" s="53">
        <f t="shared" si="273"/>
        <v>2010</v>
      </c>
      <c r="D8409" s="43" t="s">
        <v>119</v>
      </c>
      <c r="E8409" s="132">
        <v>14.322750000000001</v>
      </c>
    </row>
    <row r="8410" spans="1:5" ht="13.8" x14ac:dyDescent="0.25">
      <c r="A8410" s="47">
        <v>40253</v>
      </c>
      <c r="B8410" s="45" t="str">
        <f t="shared" si="272"/>
        <v>March</v>
      </c>
      <c r="C8410" s="53">
        <f t="shared" si="273"/>
        <v>2010</v>
      </c>
      <c r="D8410" s="43" t="s">
        <v>120</v>
      </c>
      <c r="E8410" s="132">
        <v>13.588249999999999</v>
      </c>
    </row>
    <row r="8411" spans="1:5" ht="13.8" x14ac:dyDescent="0.25">
      <c r="A8411" s="47">
        <v>40253</v>
      </c>
      <c r="B8411" s="45" t="str">
        <f t="shared" si="272"/>
        <v>March</v>
      </c>
      <c r="C8411" s="53">
        <f t="shared" si="273"/>
        <v>2010</v>
      </c>
      <c r="D8411" s="43" t="s">
        <v>103</v>
      </c>
      <c r="E8411" s="132">
        <v>13.107999999999999</v>
      </c>
    </row>
    <row r="8412" spans="1:5" ht="13.8" x14ac:dyDescent="0.25">
      <c r="A8412" s="47">
        <v>40253</v>
      </c>
      <c r="B8412" s="45" t="str">
        <f t="shared" si="272"/>
        <v>March</v>
      </c>
      <c r="C8412" s="53">
        <f t="shared" si="273"/>
        <v>2010</v>
      </c>
      <c r="D8412" s="43" t="s">
        <v>116</v>
      </c>
      <c r="E8412" s="132">
        <v>7.98</v>
      </c>
    </row>
    <row r="8413" spans="1:5" ht="13.8" x14ac:dyDescent="0.25">
      <c r="A8413" s="47">
        <v>40253</v>
      </c>
      <c r="B8413" s="45" t="str">
        <f t="shared" si="272"/>
        <v>March</v>
      </c>
      <c r="C8413" s="53">
        <f t="shared" si="273"/>
        <v>2010</v>
      </c>
      <c r="D8413" s="43" t="s">
        <v>104</v>
      </c>
      <c r="E8413" s="132">
        <v>11.666375</v>
      </c>
    </row>
    <row r="8414" spans="1:5" ht="13.8" x14ac:dyDescent="0.25">
      <c r="A8414" s="47">
        <v>40253</v>
      </c>
      <c r="B8414" s="45" t="str">
        <f t="shared" si="272"/>
        <v>March</v>
      </c>
      <c r="C8414" s="53">
        <f t="shared" si="273"/>
        <v>2010</v>
      </c>
      <c r="D8414" s="43" t="s">
        <v>121</v>
      </c>
      <c r="E8414" s="132">
        <v>11.094249999999999</v>
      </c>
    </row>
    <row r="8415" spans="1:5" ht="13.8" x14ac:dyDescent="0.25">
      <c r="A8415" s="47">
        <v>40253</v>
      </c>
      <c r="B8415" s="45" t="str">
        <f t="shared" si="272"/>
        <v>March</v>
      </c>
      <c r="C8415" s="53">
        <f t="shared" si="273"/>
        <v>2010</v>
      </c>
      <c r="D8415" s="43" t="s">
        <v>122</v>
      </c>
      <c r="E8415" s="132">
        <v>10.0495</v>
      </c>
    </row>
    <row r="8416" spans="1:5" ht="13.8" x14ac:dyDescent="0.25">
      <c r="A8416" s="47">
        <v>40253</v>
      </c>
      <c r="B8416" s="45" t="str">
        <f t="shared" si="272"/>
        <v>March</v>
      </c>
      <c r="C8416" s="53">
        <f t="shared" si="273"/>
        <v>2010</v>
      </c>
      <c r="D8416" s="43" t="s">
        <v>123</v>
      </c>
      <c r="E8416" s="132">
        <v>9.9251250000000013</v>
      </c>
    </row>
    <row r="8417" spans="1:5" ht="13.8" x14ac:dyDescent="0.25">
      <c r="A8417" s="50">
        <v>40253</v>
      </c>
      <c r="B8417" s="45" t="str">
        <f t="shared" si="272"/>
        <v>March</v>
      </c>
      <c r="C8417" s="53">
        <f t="shared" si="273"/>
        <v>2010</v>
      </c>
      <c r="D8417" s="43" t="s">
        <v>99</v>
      </c>
      <c r="E8417" s="132">
        <v>7.0774999999999997</v>
      </c>
    </row>
    <row r="8418" spans="1:5" ht="13.8" x14ac:dyDescent="0.25">
      <c r="A8418" s="47">
        <v>40253</v>
      </c>
      <c r="B8418" s="45" t="str">
        <f t="shared" si="272"/>
        <v>March</v>
      </c>
      <c r="C8418" s="53">
        <f t="shared" si="273"/>
        <v>2010</v>
      </c>
      <c r="D8418" s="43" t="s">
        <v>100</v>
      </c>
      <c r="E8418" s="132">
        <v>6.8912500000000003</v>
      </c>
    </row>
    <row r="8419" spans="1:5" ht="13.8" x14ac:dyDescent="0.25">
      <c r="A8419" s="47">
        <v>40253</v>
      </c>
      <c r="B8419" s="45" t="str">
        <f t="shared" si="272"/>
        <v>March</v>
      </c>
      <c r="C8419" s="53">
        <f t="shared" si="273"/>
        <v>2010</v>
      </c>
      <c r="D8419" s="43" t="s">
        <v>101</v>
      </c>
      <c r="E8419" s="132">
        <v>6.5932500000000003</v>
      </c>
    </row>
    <row r="8420" spans="1:5" ht="13.8" x14ac:dyDescent="0.25">
      <c r="A8420" s="47">
        <v>40253</v>
      </c>
      <c r="B8420" s="45" t="str">
        <f t="shared" si="272"/>
        <v>March</v>
      </c>
      <c r="C8420" s="53">
        <f t="shared" si="273"/>
        <v>2010</v>
      </c>
      <c r="D8420" s="43" t="s">
        <v>124</v>
      </c>
      <c r="E8420" s="132">
        <v>6.5373749999999999</v>
      </c>
    </row>
    <row r="8421" spans="1:5" ht="13.8" x14ac:dyDescent="0.25">
      <c r="A8421" s="47">
        <v>40253</v>
      </c>
      <c r="B8421" s="45" t="str">
        <f t="shared" si="272"/>
        <v>March</v>
      </c>
      <c r="C8421" s="53">
        <f t="shared" si="273"/>
        <v>2010</v>
      </c>
      <c r="D8421" s="43" t="s">
        <v>125</v>
      </c>
      <c r="E8421" s="132">
        <v>5.8482500000000002</v>
      </c>
    </row>
    <row r="8422" spans="1:5" ht="13.8" x14ac:dyDescent="0.25">
      <c r="A8422" s="47">
        <v>40253</v>
      </c>
      <c r="B8422" s="45" t="str">
        <f t="shared" si="272"/>
        <v>March</v>
      </c>
      <c r="C8422" s="53">
        <f t="shared" si="273"/>
        <v>2010</v>
      </c>
      <c r="D8422" s="43" t="s">
        <v>126</v>
      </c>
      <c r="E8422" s="132">
        <v>6.3163750000000007</v>
      </c>
    </row>
    <row r="8423" spans="1:5" ht="13.8" x14ac:dyDescent="0.25">
      <c r="A8423" s="47">
        <v>40253</v>
      </c>
      <c r="B8423" s="45" t="str">
        <f t="shared" si="272"/>
        <v>March</v>
      </c>
      <c r="C8423" s="53">
        <f t="shared" si="273"/>
        <v>2010</v>
      </c>
      <c r="D8423" s="43" t="s">
        <v>127</v>
      </c>
      <c r="E8423" s="132">
        <v>6.3078750000000001</v>
      </c>
    </row>
    <row r="8424" spans="1:5" ht="13.8" x14ac:dyDescent="0.25">
      <c r="A8424" s="47">
        <v>40253</v>
      </c>
      <c r="B8424" s="45" t="str">
        <f t="shared" si="272"/>
        <v>March</v>
      </c>
      <c r="C8424" s="53">
        <f t="shared" si="273"/>
        <v>2010</v>
      </c>
      <c r="D8424" s="43" t="s">
        <v>105</v>
      </c>
      <c r="E8424" s="132">
        <v>4.6003750000000005</v>
      </c>
    </row>
    <row r="8425" spans="1:5" ht="13.8" x14ac:dyDescent="0.25">
      <c r="A8425" s="47">
        <v>40253</v>
      </c>
      <c r="B8425" s="45" t="str">
        <f t="shared" si="272"/>
        <v>March</v>
      </c>
      <c r="C8425" s="53">
        <f t="shared" si="273"/>
        <v>2010</v>
      </c>
      <c r="D8425" s="43" t="s">
        <v>128</v>
      </c>
      <c r="E8425" s="132">
        <v>6.5551250000000003</v>
      </c>
    </row>
    <row r="8426" spans="1:5" ht="13.8" x14ac:dyDescent="0.25">
      <c r="A8426" s="47">
        <v>40260</v>
      </c>
      <c r="B8426" s="45" t="str">
        <f t="shared" si="272"/>
        <v>March</v>
      </c>
      <c r="C8426" s="53">
        <f t="shared" si="273"/>
        <v>2010</v>
      </c>
      <c r="D8426" s="43" t="s">
        <v>131</v>
      </c>
    </row>
    <row r="8427" spans="1:5" ht="13.8" x14ac:dyDescent="0.25">
      <c r="A8427" s="47">
        <v>40260</v>
      </c>
      <c r="B8427" s="45" t="str">
        <f t="shared" si="272"/>
        <v>March</v>
      </c>
      <c r="C8427" s="53">
        <f t="shared" si="273"/>
        <v>2010</v>
      </c>
      <c r="D8427" s="43" t="s">
        <v>115</v>
      </c>
    </row>
    <row r="8428" spans="1:5" ht="13.8" x14ac:dyDescent="0.25">
      <c r="A8428" s="47">
        <v>40260</v>
      </c>
      <c r="B8428" s="45" t="str">
        <f t="shared" si="272"/>
        <v>March</v>
      </c>
      <c r="C8428" s="53">
        <f t="shared" si="273"/>
        <v>2010</v>
      </c>
      <c r="D8428" s="43" t="s">
        <v>95</v>
      </c>
    </row>
    <row r="8429" spans="1:5" ht="13.8" x14ac:dyDescent="0.25">
      <c r="A8429" s="47">
        <v>40260</v>
      </c>
      <c r="B8429" s="45" t="str">
        <f t="shared" si="272"/>
        <v>March</v>
      </c>
      <c r="C8429" s="53">
        <f t="shared" si="273"/>
        <v>2010</v>
      </c>
      <c r="D8429" s="43" t="s">
        <v>96</v>
      </c>
    </row>
    <row r="8430" spans="1:5" ht="13.8" x14ac:dyDescent="0.25">
      <c r="A8430" s="50">
        <v>40260</v>
      </c>
      <c r="B8430" s="45" t="str">
        <f t="shared" si="272"/>
        <v>March</v>
      </c>
      <c r="C8430" s="53">
        <f t="shared" si="273"/>
        <v>2010</v>
      </c>
      <c r="D8430" s="43" t="s">
        <v>97</v>
      </c>
    </row>
    <row r="8431" spans="1:5" ht="13.8" x14ac:dyDescent="0.25">
      <c r="A8431" s="47">
        <v>40260</v>
      </c>
      <c r="B8431" s="45" t="str">
        <f t="shared" si="272"/>
        <v>March</v>
      </c>
      <c r="C8431" s="53">
        <f t="shared" si="273"/>
        <v>2010</v>
      </c>
      <c r="D8431" s="43" t="s">
        <v>98</v>
      </c>
    </row>
    <row r="8432" spans="1:5" ht="15.6" x14ac:dyDescent="0.3">
      <c r="A8432" s="47">
        <v>40260</v>
      </c>
      <c r="B8432" s="45" t="str">
        <f t="shared" si="272"/>
        <v>March</v>
      </c>
      <c r="C8432" s="53">
        <f t="shared" si="273"/>
        <v>2010</v>
      </c>
      <c r="D8432" s="130" t="s">
        <v>136</v>
      </c>
      <c r="E8432" s="132">
        <v>15.991333333333335</v>
      </c>
    </row>
    <row r="8433" spans="1:5" ht="13.8" x14ac:dyDescent="0.25">
      <c r="A8433" s="47">
        <v>40260</v>
      </c>
      <c r="B8433" s="45" t="str">
        <f t="shared" si="272"/>
        <v>March</v>
      </c>
      <c r="C8433" s="53">
        <f t="shared" si="273"/>
        <v>2010</v>
      </c>
      <c r="D8433" s="43" t="s">
        <v>118</v>
      </c>
      <c r="E8433" s="132">
        <v>14.690999999999999</v>
      </c>
    </row>
    <row r="8434" spans="1:5" ht="13.8" x14ac:dyDescent="0.25">
      <c r="A8434" s="47">
        <v>40260</v>
      </c>
      <c r="B8434" s="45" t="str">
        <f t="shared" si="272"/>
        <v>March</v>
      </c>
      <c r="C8434" s="53">
        <f t="shared" si="273"/>
        <v>2010</v>
      </c>
      <c r="D8434" s="43" t="s">
        <v>102</v>
      </c>
      <c r="E8434" s="132">
        <v>14.497333333333335</v>
      </c>
    </row>
    <row r="8435" spans="1:5" ht="13.8" x14ac:dyDescent="0.25">
      <c r="A8435" s="47">
        <v>40260</v>
      </c>
      <c r="B8435" s="45" t="str">
        <f t="shared" si="272"/>
        <v>March</v>
      </c>
      <c r="C8435" s="53">
        <f t="shared" si="273"/>
        <v>2010</v>
      </c>
      <c r="D8435" s="43" t="s">
        <v>119</v>
      </c>
      <c r="E8435" s="132">
        <v>14.027000000000003</v>
      </c>
    </row>
    <row r="8436" spans="1:5" ht="13.8" x14ac:dyDescent="0.25">
      <c r="A8436" s="47">
        <v>40260</v>
      </c>
      <c r="B8436" s="45" t="str">
        <f t="shared" si="272"/>
        <v>March</v>
      </c>
      <c r="C8436" s="53">
        <f t="shared" si="273"/>
        <v>2010</v>
      </c>
      <c r="D8436" s="43" t="s">
        <v>120</v>
      </c>
      <c r="E8436" s="132">
        <v>13.307666666666666</v>
      </c>
    </row>
    <row r="8437" spans="1:5" ht="13.8" x14ac:dyDescent="0.25">
      <c r="A8437" s="47">
        <v>40260</v>
      </c>
      <c r="B8437" s="45" t="str">
        <f t="shared" si="272"/>
        <v>March</v>
      </c>
      <c r="C8437" s="53">
        <f t="shared" si="273"/>
        <v>2010</v>
      </c>
      <c r="D8437" s="43" t="s">
        <v>103</v>
      </c>
      <c r="E8437" s="132">
        <v>12.837333333333333</v>
      </c>
    </row>
    <row r="8438" spans="1:5" ht="13.8" x14ac:dyDescent="0.25">
      <c r="A8438" s="47">
        <v>40260</v>
      </c>
      <c r="B8438" s="45" t="str">
        <f t="shared" si="272"/>
        <v>March</v>
      </c>
      <c r="C8438" s="53">
        <f t="shared" si="273"/>
        <v>2010</v>
      </c>
      <c r="D8438" s="43" t="s">
        <v>116</v>
      </c>
      <c r="E8438" s="132">
        <v>7.8470000000000004</v>
      </c>
    </row>
    <row r="8439" spans="1:5" ht="13.8" x14ac:dyDescent="0.25">
      <c r="A8439" s="47">
        <v>40260</v>
      </c>
      <c r="B8439" s="45" t="str">
        <f t="shared" si="272"/>
        <v>March</v>
      </c>
      <c r="C8439" s="53">
        <f t="shared" si="273"/>
        <v>2010</v>
      </c>
      <c r="D8439" s="43" t="s">
        <v>104</v>
      </c>
      <c r="E8439" s="132">
        <v>11.099666666666668</v>
      </c>
    </row>
    <row r="8440" spans="1:5" ht="13.8" x14ac:dyDescent="0.25">
      <c r="A8440" s="47">
        <v>40260</v>
      </c>
      <c r="B8440" s="45" t="str">
        <f t="shared" si="272"/>
        <v>March</v>
      </c>
      <c r="C8440" s="53">
        <f t="shared" si="273"/>
        <v>2010</v>
      </c>
      <c r="D8440" s="43" t="s">
        <v>121</v>
      </c>
      <c r="E8440" s="132">
        <v>10.555333333333333</v>
      </c>
    </row>
    <row r="8441" spans="1:5" ht="13.8" x14ac:dyDescent="0.25">
      <c r="A8441" s="47">
        <v>40260</v>
      </c>
      <c r="B8441" s="45" t="str">
        <f t="shared" si="272"/>
        <v>March</v>
      </c>
      <c r="C8441" s="53">
        <f t="shared" si="273"/>
        <v>2010</v>
      </c>
      <c r="D8441" s="43" t="s">
        <v>122</v>
      </c>
      <c r="E8441" s="132">
        <v>9.5613333333333337</v>
      </c>
    </row>
    <row r="8442" spans="1:5" ht="13.8" x14ac:dyDescent="0.25">
      <c r="A8442" s="50">
        <v>40260</v>
      </c>
      <c r="B8442" s="45" t="str">
        <f t="shared" si="272"/>
        <v>March</v>
      </c>
      <c r="C8442" s="53">
        <f t="shared" si="273"/>
        <v>2010</v>
      </c>
      <c r="D8442" s="43" t="s">
        <v>123</v>
      </c>
      <c r="E8442" s="132">
        <v>9.4430000000000014</v>
      </c>
    </row>
    <row r="8443" spans="1:5" ht="13.8" x14ac:dyDescent="0.25">
      <c r="A8443" s="47">
        <v>40260</v>
      </c>
      <c r="B8443" s="45" t="str">
        <f t="shared" si="272"/>
        <v>March</v>
      </c>
      <c r="C8443" s="53">
        <f t="shared" si="273"/>
        <v>2010</v>
      </c>
      <c r="D8443" s="43" t="s">
        <v>99</v>
      </c>
      <c r="E8443" s="132">
        <v>6.9033333333333324</v>
      </c>
    </row>
    <row r="8444" spans="1:5" ht="13.8" x14ac:dyDescent="0.25">
      <c r="A8444" s="47">
        <v>40260</v>
      </c>
      <c r="B8444" s="45" t="str">
        <f t="shared" si="272"/>
        <v>March</v>
      </c>
      <c r="C8444" s="53">
        <f t="shared" si="273"/>
        <v>2010</v>
      </c>
      <c r="D8444" s="43" t="s">
        <v>100</v>
      </c>
      <c r="E8444" s="132">
        <v>6.7216666666666667</v>
      </c>
    </row>
    <row r="8445" spans="1:5" ht="13.8" x14ac:dyDescent="0.25">
      <c r="A8445" s="47">
        <v>40260</v>
      </c>
      <c r="B8445" s="45" t="str">
        <f t="shared" ref="B8445:B8506" si="274">TEXT(A8445,"mmmm")</f>
        <v>March</v>
      </c>
      <c r="C8445" s="53">
        <f t="shared" ref="C8445:C8506" si="275">YEAR(A8445)</f>
        <v>2010</v>
      </c>
      <c r="D8445" s="43" t="s">
        <v>101</v>
      </c>
      <c r="E8445" s="132">
        <v>6.431</v>
      </c>
    </row>
    <row r="8446" spans="1:5" ht="13.8" x14ac:dyDescent="0.25">
      <c r="A8446" s="47">
        <v>40260</v>
      </c>
      <c r="B8446" s="45" t="str">
        <f t="shared" si="274"/>
        <v>March</v>
      </c>
      <c r="C8446" s="53">
        <f t="shared" si="275"/>
        <v>2010</v>
      </c>
      <c r="D8446" s="43" t="s">
        <v>124</v>
      </c>
      <c r="E8446" s="132">
        <v>6.3765000000000001</v>
      </c>
    </row>
    <row r="8447" spans="1:5" ht="13.8" x14ac:dyDescent="0.25">
      <c r="A8447" s="47">
        <v>40260</v>
      </c>
      <c r="B8447" s="45" t="str">
        <f t="shared" si="274"/>
        <v>March</v>
      </c>
      <c r="C8447" s="53">
        <f t="shared" si="275"/>
        <v>2010</v>
      </c>
      <c r="D8447" s="43" t="s">
        <v>125</v>
      </c>
      <c r="E8447" s="132">
        <v>5.7043333333333326</v>
      </c>
    </row>
    <row r="8448" spans="1:5" ht="13.8" x14ac:dyDescent="0.25">
      <c r="A8448" s="47">
        <v>40260</v>
      </c>
      <c r="B8448" s="45" t="str">
        <f t="shared" si="274"/>
        <v>March</v>
      </c>
      <c r="C8448" s="53">
        <f t="shared" si="275"/>
        <v>2010</v>
      </c>
      <c r="D8448" s="43" t="s">
        <v>126</v>
      </c>
      <c r="E8448" s="132">
        <v>6.179333333333334</v>
      </c>
    </row>
    <row r="8449" spans="1:5" ht="13.8" x14ac:dyDescent="0.25">
      <c r="A8449" s="47">
        <v>40260</v>
      </c>
      <c r="B8449" s="45" t="str">
        <f t="shared" si="274"/>
        <v>March</v>
      </c>
      <c r="C8449" s="53">
        <f t="shared" si="275"/>
        <v>2010</v>
      </c>
      <c r="D8449" s="43" t="s">
        <v>127</v>
      </c>
      <c r="E8449" s="132">
        <v>6.1854999999999993</v>
      </c>
    </row>
    <row r="8450" spans="1:5" ht="13.8" x14ac:dyDescent="0.25">
      <c r="A8450" s="47">
        <v>40260</v>
      </c>
      <c r="B8450" s="45" t="str">
        <f t="shared" si="274"/>
        <v>March</v>
      </c>
      <c r="C8450" s="53">
        <f t="shared" si="275"/>
        <v>2010</v>
      </c>
      <c r="D8450" s="43" t="s">
        <v>105</v>
      </c>
      <c r="E8450" s="132">
        <v>4.487166666666667</v>
      </c>
    </row>
    <row r="8451" spans="1:5" ht="13.8" x14ac:dyDescent="0.25">
      <c r="A8451" s="47">
        <v>40260</v>
      </c>
      <c r="B8451" s="45" t="str">
        <f t="shared" si="274"/>
        <v>March</v>
      </c>
      <c r="C8451" s="53">
        <f t="shared" si="275"/>
        <v>2010</v>
      </c>
      <c r="D8451" s="43" t="s">
        <v>128</v>
      </c>
      <c r="E8451" s="132">
        <v>6.4501666666666653</v>
      </c>
    </row>
    <row r="8452" spans="1:5" ht="13.8" x14ac:dyDescent="0.25">
      <c r="A8452" s="47">
        <v>40267</v>
      </c>
      <c r="B8452" s="45" t="str">
        <f t="shared" si="274"/>
        <v>March</v>
      </c>
      <c r="C8452" s="53">
        <f t="shared" si="275"/>
        <v>2010</v>
      </c>
      <c r="D8452" s="43" t="s">
        <v>131</v>
      </c>
    </row>
    <row r="8453" spans="1:5" ht="13.8" x14ac:dyDescent="0.25">
      <c r="A8453" s="47">
        <v>40267</v>
      </c>
      <c r="B8453" s="45" t="str">
        <f t="shared" si="274"/>
        <v>March</v>
      </c>
      <c r="C8453" s="53">
        <f t="shared" si="275"/>
        <v>2010</v>
      </c>
      <c r="D8453" s="43" t="s">
        <v>115</v>
      </c>
    </row>
    <row r="8454" spans="1:5" ht="13.8" x14ac:dyDescent="0.25">
      <c r="A8454" s="47">
        <v>40267</v>
      </c>
      <c r="B8454" s="45" t="str">
        <f t="shared" si="274"/>
        <v>March</v>
      </c>
      <c r="C8454" s="53">
        <f t="shared" si="275"/>
        <v>2010</v>
      </c>
      <c r="D8454" s="43" t="s">
        <v>95</v>
      </c>
    </row>
    <row r="8455" spans="1:5" ht="13.8" x14ac:dyDescent="0.25">
      <c r="A8455" s="47">
        <v>40267</v>
      </c>
      <c r="B8455" s="45" t="str">
        <f t="shared" si="274"/>
        <v>March</v>
      </c>
      <c r="C8455" s="53">
        <f t="shared" si="275"/>
        <v>2010</v>
      </c>
      <c r="D8455" s="43" t="s">
        <v>96</v>
      </c>
    </row>
    <row r="8456" spans="1:5" ht="13.8" x14ac:dyDescent="0.25">
      <c r="A8456" s="47">
        <v>40267</v>
      </c>
      <c r="B8456" s="45" t="str">
        <f t="shared" si="274"/>
        <v>March</v>
      </c>
      <c r="C8456" s="53">
        <f t="shared" si="275"/>
        <v>2010</v>
      </c>
      <c r="D8456" s="43" t="s">
        <v>97</v>
      </c>
    </row>
    <row r="8457" spans="1:5" ht="13.8" x14ac:dyDescent="0.25">
      <c r="A8457" s="47">
        <v>40267</v>
      </c>
      <c r="B8457" s="45" t="str">
        <f t="shared" si="274"/>
        <v>March</v>
      </c>
      <c r="C8457" s="53">
        <f t="shared" si="275"/>
        <v>2010</v>
      </c>
      <c r="D8457" s="43" t="s">
        <v>98</v>
      </c>
    </row>
    <row r="8458" spans="1:5" ht="15.6" x14ac:dyDescent="0.3">
      <c r="A8458" s="47">
        <v>40267</v>
      </c>
      <c r="B8458" s="45" t="str">
        <f t="shared" si="274"/>
        <v>March</v>
      </c>
      <c r="C8458" s="53">
        <f t="shared" si="275"/>
        <v>2010</v>
      </c>
      <c r="D8458" s="130" t="s">
        <v>136</v>
      </c>
      <c r="E8458" s="132">
        <v>15.967250000000002</v>
      </c>
    </row>
    <row r="8459" spans="1:5" ht="13.8" x14ac:dyDescent="0.25">
      <c r="A8459" s="47">
        <v>40267</v>
      </c>
      <c r="B8459" s="45" t="str">
        <f t="shared" si="274"/>
        <v>March</v>
      </c>
      <c r="C8459" s="53">
        <f t="shared" si="275"/>
        <v>2010</v>
      </c>
      <c r="D8459" s="43" t="s">
        <v>118</v>
      </c>
      <c r="E8459" s="132">
        <v>14.668874999999998</v>
      </c>
    </row>
    <row r="8460" spans="1:5" ht="13.8" x14ac:dyDescent="0.25">
      <c r="A8460" s="47">
        <v>40267</v>
      </c>
      <c r="B8460" s="45" t="str">
        <f t="shared" si="274"/>
        <v>March</v>
      </c>
      <c r="C8460" s="53">
        <f t="shared" si="275"/>
        <v>2010</v>
      </c>
      <c r="D8460" s="43" t="s">
        <v>102</v>
      </c>
      <c r="E8460" s="132">
        <v>14.4755</v>
      </c>
    </row>
    <row r="8461" spans="1:5" ht="13.8" x14ac:dyDescent="0.25">
      <c r="A8461" s="47">
        <v>40267</v>
      </c>
      <c r="B8461" s="45" t="str">
        <f t="shared" si="274"/>
        <v>March</v>
      </c>
      <c r="C8461" s="53">
        <f t="shared" si="275"/>
        <v>2010</v>
      </c>
      <c r="D8461" s="43" t="s">
        <v>119</v>
      </c>
      <c r="E8461" s="132">
        <v>14.005875000000001</v>
      </c>
    </row>
    <row r="8462" spans="1:5" ht="13.8" x14ac:dyDescent="0.25">
      <c r="A8462" s="47">
        <v>40267</v>
      </c>
      <c r="B8462" s="45" t="str">
        <f t="shared" si="274"/>
        <v>March</v>
      </c>
      <c r="C8462" s="53">
        <f t="shared" si="275"/>
        <v>2010</v>
      </c>
      <c r="D8462" s="43" t="s">
        <v>120</v>
      </c>
      <c r="E8462" s="132">
        <v>13.287624999999998</v>
      </c>
    </row>
    <row r="8463" spans="1:5" ht="13.8" x14ac:dyDescent="0.25">
      <c r="A8463" s="47">
        <v>40267</v>
      </c>
      <c r="B8463" s="45" t="str">
        <f t="shared" si="274"/>
        <v>March</v>
      </c>
      <c r="C8463" s="53">
        <f t="shared" si="275"/>
        <v>2010</v>
      </c>
      <c r="D8463" s="43" t="s">
        <v>103</v>
      </c>
      <c r="E8463" s="132">
        <v>12.818</v>
      </c>
    </row>
    <row r="8464" spans="1:5" ht="13.8" x14ac:dyDescent="0.25">
      <c r="A8464" s="47">
        <v>40267</v>
      </c>
      <c r="B8464" s="45" t="str">
        <f t="shared" si="274"/>
        <v>March</v>
      </c>
      <c r="C8464" s="53">
        <f t="shared" si="275"/>
        <v>2010</v>
      </c>
      <c r="D8464" s="43" t="s">
        <v>116</v>
      </c>
      <c r="E8464" s="132">
        <v>7.9301250000000003</v>
      </c>
    </row>
    <row r="8465" spans="1:5" ht="13.8" x14ac:dyDescent="0.25">
      <c r="A8465" s="47">
        <v>40267</v>
      </c>
      <c r="B8465" s="45" t="str">
        <f t="shared" si="274"/>
        <v>March</v>
      </c>
      <c r="C8465" s="53">
        <f t="shared" si="275"/>
        <v>2010</v>
      </c>
      <c r="D8465" s="43" t="s">
        <v>104</v>
      </c>
      <c r="E8465" s="132">
        <v>10.904250000000001</v>
      </c>
    </row>
    <row r="8466" spans="1:5" ht="13.8" x14ac:dyDescent="0.25">
      <c r="A8466" s="47">
        <v>40267</v>
      </c>
      <c r="B8466" s="45" t="str">
        <f t="shared" si="274"/>
        <v>March</v>
      </c>
      <c r="C8466" s="53">
        <f t="shared" si="275"/>
        <v>2010</v>
      </c>
      <c r="D8466" s="43" t="s">
        <v>121</v>
      </c>
      <c r="E8466" s="132">
        <v>10.3695</v>
      </c>
    </row>
    <row r="8467" spans="1:5" ht="13.8" x14ac:dyDescent="0.25">
      <c r="A8467" s="47">
        <v>40267</v>
      </c>
      <c r="B8467" s="45" t="str">
        <f t="shared" si="274"/>
        <v>March</v>
      </c>
      <c r="C8467" s="53">
        <f t="shared" si="275"/>
        <v>2010</v>
      </c>
      <c r="D8467" s="43" t="s">
        <v>122</v>
      </c>
      <c r="E8467" s="132">
        <v>9.3929999999999989</v>
      </c>
    </row>
    <row r="8468" spans="1:5" ht="13.8" x14ac:dyDescent="0.25">
      <c r="A8468" s="47">
        <v>40267</v>
      </c>
      <c r="B8468" s="45" t="str">
        <f t="shared" si="274"/>
        <v>March</v>
      </c>
      <c r="C8468" s="53">
        <f t="shared" si="275"/>
        <v>2010</v>
      </c>
      <c r="D8468" s="43" t="s">
        <v>123</v>
      </c>
      <c r="E8468" s="132">
        <v>9.2767499999999998</v>
      </c>
    </row>
    <row r="8469" spans="1:5" ht="13.8" x14ac:dyDescent="0.25">
      <c r="A8469" s="47">
        <v>40267</v>
      </c>
      <c r="B8469" s="45" t="str">
        <f t="shared" si="274"/>
        <v>March</v>
      </c>
      <c r="C8469" s="53">
        <f t="shared" si="275"/>
        <v>2010</v>
      </c>
      <c r="D8469" s="43" t="s">
        <v>99</v>
      </c>
      <c r="E8469" s="132">
        <v>6.8875000000000002</v>
      </c>
    </row>
    <row r="8470" spans="1:5" ht="13.8" x14ac:dyDescent="0.25">
      <c r="A8470" s="47">
        <v>40267</v>
      </c>
      <c r="B8470" s="45" t="str">
        <f t="shared" si="274"/>
        <v>March</v>
      </c>
      <c r="C8470" s="53">
        <f t="shared" si="275"/>
        <v>2010</v>
      </c>
      <c r="D8470" s="43" t="s">
        <v>100</v>
      </c>
      <c r="E8470" s="132">
        <v>6.7062499999999998</v>
      </c>
    </row>
    <row r="8471" spans="1:5" ht="13.8" x14ac:dyDescent="0.25">
      <c r="A8471" s="47">
        <v>40267</v>
      </c>
      <c r="B8471" s="45" t="str">
        <f t="shared" si="274"/>
        <v>March</v>
      </c>
      <c r="C8471" s="53">
        <f t="shared" si="275"/>
        <v>2010</v>
      </c>
      <c r="D8471" s="43" t="s">
        <v>101</v>
      </c>
      <c r="E8471" s="132">
        <v>6.4162499999999998</v>
      </c>
    </row>
    <row r="8472" spans="1:5" ht="13.8" x14ac:dyDescent="0.25">
      <c r="A8472" s="47">
        <v>40267</v>
      </c>
      <c r="B8472" s="45" t="str">
        <f t="shared" si="274"/>
        <v>March</v>
      </c>
      <c r="C8472" s="53">
        <f t="shared" si="275"/>
        <v>2010</v>
      </c>
      <c r="D8472" s="43" t="s">
        <v>124</v>
      </c>
      <c r="E8472" s="132">
        <v>6.3618750000000004</v>
      </c>
    </row>
    <row r="8473" spans="1:5" ht="13.8" x14ac:dyDescent="0.25">
      <c r="A8473" s="47">
        <v>40267</v>
      </c>
      <c r="B8473" s="45" t="str">
        <f t="shared" si="274"/>
        <v>March</v>
      </c>
      <c r="C8473" s="53">
        <f t="shared" si="275"/>
        <v>2010</v>
      </c>
      <c r="D8473" s="43" t="s">
        <v>125</v>
      </c>
      <c r="E8473" s="132">
        <v>5.6912500000000001</v>
      </c>
    </row>
    <row r="8474" spans="1:5" ht="13.8" x14ac:dyDescent="0.25">
      <c r="A8474" s="47">
        <v>40267</v>
      </c>
      <c r="B8474" s="45" t="str">
        <f t="shared" si="274"/>
        <v>March</v>
      </c>
      <c r="C8474" s="53">
        <f t="shared" si="275"/>
        <v>2010</v>
      </c>
      <c r="D8474" s="43" t="s">
        <v>126</v>
      </c>
      <c r="E8474" s="132">
        <v>6.1668750000000001</v>
      </c>
    </row>
    <row r="8475" spans="1:5" ht="13.8" x14ac:dyDescent="0.25">
      <c r="A8475" s="47">
        <v>40267</v>
      </c>
      <c r="B8475" s="45" t="str">
        <f t="shared" si="274"/>
        <v>March</v>
      </c>
      <c r="C8475" s="53">
        <f t="shared" si="275"/>
        <v>2010</v>
      </c>
      <c r="D8475" s="43" t="s">
        <v>127</v>
      </c>
      <c r="E8475" s="132">
        <v>6.1743750000000004</v>
      </c>
    </row>
    <row r="8476" spans="1:5" ht="13.8" x14ac:dyDescent="0.25">
      <c r="A8476" s="47">
        <v>40267</v>
      </c>
      <c r="B8476" s="45" t="str">
        <f t="shared" si="274"/>
        <v>March</v>
      </c>
      <c r="C8476" s="53">
        <f t="shared" si="275"/>
        <v>2010</v>
      </c>
      <c r="D8476" s="43" t="s">
        <v>105</v>
      </c>
      <c r="E8476" s="132">
        <v>4.4768750000000006</v>
      </c>
    </row>
    <row r="8477" spans="1:5" ht="13.8" x14ac:dyDescent="0.25">
      <c r="A8477" s="47">
        <v>40267</v>
      </c>
      <c r="B8477" s="45" t="str">
        <f t="shared" si="274"/>
        <v>March</v>
      </c>
      <c r="C8477" s="53">
        <f t="shared" si="275"/>
        <v>2010</v>
      </c>
      <c r="D8477" s="43" t="s">
        <v>128</v>
      </c>
      <c r="E8477" s="132">
        <v>6.4406249999999998</v>
      </c>
    </row>
    <row r="8478" spans="1:5" ht="13.8" x14ac:dyDescent="0.25">
      <c r="A8478" s="47">
        <v>40274</v>
      </c>
      <c r="B8478" s="45" t="str">
        <f t="shared" si="274"/>
        <v>April</v>
      </c>
      <c r="C8478" s="53">
        <f t="shared" si="275"/>
        <v>2010</v>
      </c>
      <c r="D8478" s="43" t="s">
        <v>131</v>
      </c>
    </row>
    <row r="8479" spans="1:5" ht="13.8" x14ac:dyDescent="0.25">
      <c r="A8479" s="47">
        <v>40274</v>
      </c>
      <c r="B8479" s="45" t="str">
        <f t="shared" si="274"/>
        <v>April</v>
      </c>
      <c r="C8479" s="53">
        <f t="shared" si="275"/>
        <v>2010</v>
      </c>
      <c r="D8479" s="43" t="s">
        <v>115</v>
      </c>
      <c r="E8479" s="132">
        <v>17.850000000000001</v>
      </c>
    </row>
    <row r="8480" spans="1:5" ht="13.8" x14ac:dyDescent="0.25">
      <c r="A8480" s="47">
        <v>40274</v>
      </c>
      <c r="B8480" s="45" t="str">
        <f t="shared" si="274"/>
        <v>April</v>
      </c>
      <c r="C8480" s="53">
        <f t="shared" si="275"/>
        <v>2010</v>
      </c>
      <c r="D8480" s="43" t="s">
        <v>95</v>
      </c>
      <c r="E8480" s="132">
        <v>15.827</v>
      </c>
    </row>
    <row r="8481" spans="1:5" ht="13.8" x14ac:dyDescent="0.25">
      <c r="A8481" s="47">
        <v>40274</v>
      </c>
      <c r="B8481" s="45" t="str">
        <f t="shared" si="274"/>
        <v>April</v>
      </c>
      <c r="C8481" s="53">
        <f t="shared" si="275"/>
        <v>2010</v>
      </c>
      <c r="D8481" s="43" t="s">
        <v>96</v>
      </c>
      <c r="E8481" s="132">
        <v>15.113</v>
      </c>
    </row>
    <row r="8482" spans="1:5" ht="13.8" x14ac:dyDescent="0.25">
      <c r="A8482" s="47">
        <v>40274</v>
      </c>
      <c r="B8482" s="45" t="str">
        <f t="shared" si="274"/>
        <v>April</v>
      </c>
      <c r="C8482" s="53">
        <f t="shared" si="275"/>
        <v>2010</v>
      </c>
      <c r="D8482" s="43" t="s">
        <v>97</v>
      </c>
      <c r="E8482" s="132">
        <v>14.398999999999999</v>
      </c>
    </row>
    <row r="8483" spans="1:5" ht="13.8" x14ac:dyDescent="0.25">
      <c r="A8483" s="47">
        <v>40274</v>
      </c>
      <c r="B8483" s="45" t="str">
        <f t="shared" si="274"/>
        <v>April</v>
      </c>
      <c r="C8483" s="53">
        <f t="shared" si="275"/>
        <v>2010</v>
      </c>
      <c r="D8483" s="43" t="s">
        <v>98</v>
      </c>
      <c r="E8483" s="132">
        <v>11.305</v>
      </c>
    </row>
    <row r="8484" spans="1:5" ht="15.6" x14ac:dyDescent="0.3">
      <c r="A8484" s="47">
        <v>40274</v>
      </c>
      <c r="B8484" s="45" t="str">
        <f t="shared" si="274"/>
        <v>April</v>
      </c>
      <c r="C8484" s="53">
        <f t="shared" si="275"/>
        <v>2010</v>
      </c>
      <c r="D8484" s="130" t="s">
        <v>136</v>
      </c>
      <c r="E8484" s="132">
        <v>15.895</v>
      </c>
    </row>
    <row r="8485" spans="1:5" ht="13.8" x14ac:dyDescent="0.25">
      <c r="A8485" s="47">
        <v>40274</v>
      </c>
      <c r="B8485" s="45" t="str">
        <f t="shared" si="274"/>
        <v>April</v>
      </c>
      <c r="C8485" s="53">
        <f t="shared" si="275"/>
        <v>2010</v>
      </c>
      <c r="D8485" s="43" t="s">
        <v>118</v>
      </c>
      <c r="E8485" s="132">
        <v>14.602499999999999</v>
      </c>
    </row>
    <row r="8486" spans="1:5" ht="13.8" x14ac:dyDescent="0.25">
      <c r="A8486" s="47">
        <v>40274</v>
      </c>
      <c r="B8486" s="45" t="str">
        <f t="shared" si="274"/>
        <v>April</v>
      </c>
      <c r="C8486" s="53">
        <f t="shared" si="275"/>
        <v>2010</v>
      </c>
      <c r="D8486" s="43" t="s">
        <v>102</v>
      </c>
      <c r="E8486" s="132">
        <v>14.41</v>
      </c>
    </row>
    <row r="8487" spans="1:5" ht="13.8" x14ac:dyDescent="0.25">
      <c r="A8487" s="47">
        <v>40274</v>
      </c>
      <c r="B8487" s="45" t="str">
        <f t="shared" si="274"/>
        <v>April</v>
      </c>
      <c r="C8487" s="53">
        <f t="shared" si="275"/>
        <v>2010</v>
      </c>
      <c r="D8487" s="43" t="s">
        <v>119</v>
      </c>
      <c r="E8487" s="132">
        <v>13.942500000000001</v>
      </c>
    </row>
    <row r="8488" spans="1:5" ht="13.8" x14ac:dyDescent="0.25">
      <c r="A8488" s="47">
        <v>40274</v>
      </c>
      <c r="B8488" s="45" t="str">
        <f t="shared" si="274"/>
        <v>April</v>
      </c>
      <c r="C8488" s="53">
        <f t="shared" si="275"/>
        <v>2010</v>
      </c>
      <c r="D8488" s="43" t="s">
        <v>120</v>
      </c>
      <c r="E8488" s="132">
        <v>13.227499999999999</v>
      </c>
    </row>
    <row r="8489" spans="1:5" ht="13.8" x14ac:dyDescent="0.25">
      <c r="A8489" s="47">
        <v>40274</v>
      </c>
      <c r="B8489" s="45" t="str">
        <f t="shared" si="274"/>
        <v>April</v>
      </c>
      <c r="C8489" s="53">
        <f t="shared" si="275"/>
        <v>2010</v>
      </c>
      <c r="D8489" s="43" t="s">
        <v>103</v>
      </c>
      <c r="E8489" s="132">
        <v>12.76</v>
      </c>
    </row>
    <row r="8490" spans="1:5" ht="13.8" x14ac:dyDescent="0.25">
      <c r="A8490" s="47">
        <v>40274</v>
      </c>
      <c r="B8490" s="45" t="str">
        <f t="shared" si="274"/>
        <v>April</v>
      </c>
      <c r="C8490" s="53">
        <f t="shared" si="275"/>
        <v>2010</v>
      </c>
      <c r="D8490" s="43" t="s">
        <v>116</v>
      </c>
      <c r="E8490" s="132">
        <v>7.9301250000000003</v>
      </c>
    </row>
    <row r="8491" spans="1:5" ht="13.8" x14ac:dyDescent="0.25">
      <c r="A8491" s="47">
        <v>40274</v>
      </c>
      <c r="B8491" s="45" t="str">
        <f t="shared" si="274"/>
        <v>April</v>
      </c>
      <c r="C8491" s="53">
        <f t="shared" si="275"/>
        <v>2010</v>
      </c>
      <c r="D8491" s="43" t="s">
        <v>104</v>
      </c>
      <c r="E8491" s="132">
        <v>10.787000000000001</v>
      </c>
    </row>
    <row r="8492" spans="1:5" ht="13.8" x14ac:dyDescent="0.25">
      <c r="A8492" s="47">
        <v>40274</v>
      </c>
      <c r="B8492" s="45" t="str">
        <f t="shared" si="274"/>
        <v>April</v>
      </c>
      <c r="C8492" s="53">
        <f t="shared" si="275"/>
        <v>2010</v>
      </c>
      <c r="D8492" s="43" t="s">
        <v>121</v>
      </c>
      <c r="E8492" s="132">
        <v>10.257999999999999</v>
      </c>
    </row>
    <row r="8493" spans="1:5" ht="13.8" x14ac:dyDescent="0.25">
      <c r="A8493" s="47">
        <v>40274</v>
      </c>
      <c r="B8493" s="45" t="str">
        <f t="shared" si="274"/>
        <v>April</v>
      </c>
      <c r="C8493" s="53">
        <f t="shared" si="275"/>
        <v>2010</v>
      </c>
      <c r="D8493" s="43" t="s">
        <v>122</v>
      </c>
      <c r="E8493" s="132">
        <v>9.2919999999999998</v>
      </c>
    </row>
    <row r="8494" spans="1:5" ht="13.8" x14ac:dyDescent="0.25">
      <c r="A8494" s="47">
        <v>40274</v>
      </c>
      <c r="B8494" s="45" t="str">
        <f t="shared" si="274"/>
        <v>April</v>
      </c>
      <c r="C8494" s="53">
        <f t="shared" si="275"/>
        <v>2010</v>
      </c>
      <c r="D8494" s="43" t="s">
        <v>123</v>
      </c>
      <c r="E8494" s="132">
        <v>9.1769999999999996</v>
      </c>
    </row>
    <row r="8495" spans="1:5" ht="13.8" x14ac:dyDescent="0.25">
      <c r="A8495" s="47">
        <v>40274</v>
      </c>
      <c r="B8495" s="45" t="str">
        <f t="shared" si="274"/>
        <v>April</v>
      </c>
      <c r="C8495" s="53">
        <f t="shared" si="275"/>
        <v>2010</v>
      </c>
      <c r="D8495" s="43" t="s">
        <v>99</v>
      </c>
      <c r="E8495" s="132">
        <v>6.84</v>
      </c>
    </row>
    <row r="8496" spans="1:5" ht="13.8" x14ac:dyDescent="0.25">
      <c r="A8496" s="47">
        <v>40274</v>
      </c>
      <c r="B8496" s="45" t="str">
        <f t="shared" si="274"/>
        <v>April</v>
      </c>
      <c r="C8496" s="53">
        <f t="shared" si="275"/>
        <v>2010</v>
      </c>
      <c r="D8496" s="43" t="s">
        <v>100</v>
      </c>
      <c r="E8496" s="132">
        <v>6.66</v>
      </c>
    </row>
    <row r="8497" spans="1:5" ht="13.8" x14ac:dyDescent="0.25">
      <c r="A8497" s="47">
        <v>40274</v>
      </c>
      <c r="B8497" s="45" t="str">
        <f t="shared" si="274"/>
        <v>April</v>
      </c>
      <c r="C8497" s="53">
        <f t="shared" si="275"/>
        <v>2010</v>
      </c>
      <c r="D8497" s="43" t="s">
        <v>101</v>
      </c>
      <c r="E8497" s="132">
        <v>6.3720000000000008</v>
      </c>
    </row>
    <row r="8498" spans="1:5" ht="13.8" x14ac:dyDescent="0.25">
      <c r="A8498" s="47">
        <v>40274</v>
      </c>
      <c r="B8498" s="45" t="str">
        <f t="shared" si="274"/>
        <v>April</v>
      </c>
      <c r="C8498" s="53">
        <f t="shared" si="275"/>
        <v>2010</v>
      </c>
      <c r="D8498" s="43" t="s">
        <v>124</v>
      </c>
      <c r="E8498" s="132">
        <v>6.3179999999999996</v>
      </c>
    </row>
    <row r="8499" spans="1:5" ht="13.8" x14ac:dyDescent="0.25">
      <c r="A8499" s="47">
        <v>40274</v>
      </c>
      <c r="B8499" s="45" t="str">
        <f t="shared" si="274"/>
        <v>April</v>
      </c>
      <c r="C8499" s="53">
        <f t="shared" si="275"/>
        <v>2010</v>
      </c>
      <c r="D8499" s="43" t="s">
        <v>125</v>
      </c>
      <c r="E8499" s="132">
        <v>5.6520000000000001</v>
      </c>
    </row>
    <row r="8500" spans="1:5" ht="13.8" x14ac:dyDescent="0.25">
      <c r="A8500" s="47">
        <v>40274</v>
      </c>
      <c r="B8500" s="45" t="str">
        <f t="shared" si="274"/>
        <v>April</v>
      </c>
      <c r="C8500" s="53">
        <f t="shared" si="275"/>
        <v>2010</v>
      </c>
      <c r="D8500" s="43" t="s">
        <v>126</v>
      </c>
      <c r="E8500" s="132">
        <v>6.1295000000000002</v>
      </c>
    </row>
    <row r="8501" spans="1:5" ht="13.8" x14ac:dyDescent="0.25">
      <c r="A8501" s="47">
        <v>40274</v>
      </c>
      <c r="B8501" s="45" t="str">
        <f t="shared" si="274"/>
        <v>April</v>
      </c>
      <c r="C8501" s="53">
        <f t="shared" si="275"/>
        <v>2010</v>
      </c>
      <c r="D8501" s="43" t="s">
        <v>127</v>
      </c>
      <c r="E8501" s="132">
        <v>6.141</v>
      </c>
    </row>
    <row r="8502" spans="1:5" ht="13.8" x14ac:dyDescent="0.25">
      <c r="A8502" s="47">
        <v>40274</v>
      </c>
      <c r="B8502" s="45" t="str">
        <f t="shared" si="274"/>
        <v>April</v>
      </c>
      <c r="C8502" s="53">
        <f t="shared" si="275"/>
        <v>2010</v>
      </c>
      <c r="D8502" s="43" t="s">
        <v>105</v>
      </c>
      <c r="E8502" s="132">
        <v>4.4460000000000006</v>
      </c>
    </row>
    <row r="8503" spans="1:5" ht="13.8" x14ac:dyDescent="0.25">
      <c r="A8503" s="47">
        <v>40274</v>
      </c>
      <c r="B8503" s="45" t="str">
        <f t="shared" si="274"/>
        <v>April</v>
      </c>
      <c r="C8503" s="53">
        <f t="shared" si="275"/>
        <v>2010</v>
      </c>
      <c r="D8503" s="43" t="s">
        <v>128</v>
      </c>
      <c r="E8503" s="132">
        <v>6.4120000000000008</v>
      </c>
    </row>
    <row r="8504" spans="1:5" ht="13.8" x14ac:dyDescent="0.25">
      <c r="A8504" s="47">
        <v>40281</v>
      </c>
      <c r="B8504" s="45" t="str">
        <f t="shared" si="274"/>
        <v>April</v>
      </c>
      <c r="C8504" s="53">
        <f t="shared" si="275"/>
        <v>2010</v>
      </c>
      <c r="D8504" s="43" t="s">
        <v>131</v>
      </c>
      <c r="E8504" s="132">
        <v>20.504375</v>
      </c>
    </row>
    <row r="8505" spans="1:5" ht="13.8" x14ac:dyDescent="0.25">
      <c r="A8505" s="47">
        <v>40281</v>
      </c>
      <c r="B8505" s="45" t="str">
        <f t="shared" si="274"/>
        <v>April</v>
      </c>
      <c r="C8505" s="53">
        <f t="shared" si="275"/>
        <v>2010</v>
      </c>
      <c r="D8505" s="43" t="s">
        <v>115</v>
      </c>
      <c r="E8505" s="132">
        <v>17.55</v>
      </c>
    </row>
    <row r="8506" spans="1:5" ht="13.8" x14ac:dyDescent="0.25">
      <c r="A8506" s="47">
        <v>40281</v>
      </c>
      <c r="B8506" s="45" t="str">
        <f t="shared" si="274"/>
        <v>April</v>
      </c>
      <c r="C8506" s="53">
        <f t="shared" si="275"/>
        <v>2010</v>
      </c>
      <c r="D8506" s="43" t="s">
        <v>95</v>
      </c>
      <c r="E8506" s="132">
        <v>15.561000000000002</v>
      </c>
    </row>
    <row r="8507" spans="1:5" ht="13.8" x14ac:dyDescent="0.25">
      <c r="A8507" s="47">
        <v>40281</v>
      </c>
      <c r="B8507" s="45" t="str">
        <f t="shared" ref="B8507:B8567" si="276">TEXT(A8507,"mmmm")</f>
        <v>April</v>
      </c>
      <c r="C8507" s="53">
        <f t="shared" ref="C8507:C8567" si="277">YEAR(A8507)</f>
        <v>2010</v>
      </c>
      <c r="D8507" s="43" t="s">
        <v>96</v>
      </c>
      <c r="E8507" s="132">
        <v>14.859000000000002</v>
      </c>
    </row>
    <row r="8508" spans="1:5" ht="13.8" x14ac:dyDescent="0.25">
      <c r="A8508" s="47">
        <v>40281</v>
      </c>
      <c r="B8508" s="45" t="str">
        <f t="shared" si="276"/>
        <v>April</v>
      </c>
      <c r="C8508" s="53">
        <f t="shared" si="277"/>
        <v>2010</v>
      </c>
      <c r="D8508" s="43" t="s">
        <v>97</v>
      </c>
      <c r="E8508" s="132">
        <v>14.157</v>
      </c>
    </row>
    <row r="8509" spans="1:5" ht="13.8" x14ac:dyDescent="0.25">
      <c r="A8509" s="47">
        <v>40281</v>
      </c>
      <c r="B8509" s="45" t="str">
        <f t="shared" si="276"/>
        <v>April</v>
      </c>
      <c r="C8509" s="53">
        <f t="shared" si="277"/>
        <v>2010</v>
      </c>
      <c r="D8509" s="43" t="s">
        <v>98</v>
      </c>
      <c r="E8509" s="132">
        <v>11.115</v>
      </c>
    </row>
    <row r="8510" spans="1:5" ht="15.6" x14ac:dyDescent="0.3">
      <c r="A8510" s="47">
        <v>40281</v>
      </c>
      <c r="B8510" s="45" t="str">
        <f t="shared" si="276"/>
        <v>April</v>
      </c>
      <c r="C8510" s="53">
        <f t="shared" si="277"/>
        <v>2010</v>
      </c>
      <c r="D8510" s="130" t="s">
        <v>136</v>
      </c>
      <c r="E8510" s="132">
        <v>15.895</v>
      </c>
    </row>
    <row r="8511" spans="1:5" ht="13.8" x14ac:dyDescent="0.25">
      <c r="A8511" s="47">
        <v>40281</v>
      </c>
      <c r="B8511" s="45" t="str">
        <f t="shared" si="276"/>
        <v>April</v>
      </c>
      <c r="C8511" s="53">
        <f t="shared" si="277"/>
        <v>2010</v>
      </c>
      <c r="D8511" s="43" t="s">
        <v>118</v>
      </c>
      <c r="E8511" s="132">
        <v>14.602499999999999</v>
      </c>
    </row>
    <row r="8512" spans="1:5" ht="13.8" x14ac:dyDescent="0.25">
      <c r="A8512" s="47">
        <v>40281</v>
      </c>
      <c r="B8512" s="45" t="str">
        <f t="shared" si="276"/>
        <v>April</v>
      </c>
      <c r="C8512" s="53">
        <f t="shared" si="277"/>
        <v>2010</v>
      </c>
      <c r="D8512" s="43" t="s">
        <v>102</v>
      </c>
      <c r="E8512" s="132">
        <v>14.41</v>
      </c>
    </row>
    <row r="8513" spans="1:5" ht="13.8" x14ac:dyDescent="0.25">
      <c r="A8513" s="47">
        <v>40281</v>
      </c>
      <c r="B8513" s="45" t="str">
        <f t="shared" si="276"/>
        <v>April</v>
      </c>
      <c r="C8513" s="53">
        <f t="shared" si="277"/>
        <v>2010</v>
      </c>
      <c r="D8513" s="43" t="s">
        <v>119</v>
      </c>
      <c r="E8513" s="132">
        <v>13.942500000000001</v>
      </c>
    </row>
    <row r="8514" spans="1:5" ht="13.8" x14ac:dyDescent="0.25">
      <c r="A8514" s="47">
        <v>40281</v>
      </c>
      <c r="B8514" s="45" t="str">
        <f t="shared" si="276"/>
        <v>April</v>
      </c>
      <c r="C8514" s="53">
        <f t="shared" si="277"/>
        <v>2010</v>
      </c>
      <c r="D8514" s="43" t="s">
        <v>120</v>
      </c>
      <c r="E8514" s="132">
        <v>13.227499999999999</v>
      </c>
    </row>
    <row r="8515" spans="1:5" ht="13.8" x14ac:dyDescent="0.25">
      <c r="A8515" s="47">
        <v>40281</v>
      </c>
      <c r="B8515" s="45" t="str">
        <f t="shared" si="276"/>
        <v>April</v>
      </c>
      <c r="C8515" s="53">
        <f t="shared" si="277"/>
        <v>2010</v>
      </c>
      <c r="D8515" s="43" t="s">
        <v>103</v>
      </c>
      <c r="E8515" s="132">
        <v>12.76</v>
      </c>
    </row>
    <row r="8516" spans="1:5" ht="13.8" x14ac:dyDescent="0.25">
      <c r="A8516" s="47">
        <v>40281</v>
      </c>
      <c r="B8516" s="45" t="str">
        <f t="shared" si="276"/>
        <v>April</v>
      </c>
      <c r="C8516" s="53">
        <f t="shared" si="277"/>
        <v>2010</v>
      </c>
      <c r="D8516" s="43" t="s">
        <v>116</v>
      </c>
      <c r="E8516" s="132">
        <v>7.8802500000000011</v>
      </c>
    </row>
    <row r="8517" spans="1:5" ht="13.8" x14ac:dyDescent="0.25">
      <c r="A8517" s="47">
        <v>40281</v>
      </c>
      <c r="B8517" s="45" t="str">
        <f t="shared" si="276"/>
        <v>April</v>
      </c>
      <c r="C8517" s="53">
        <f t="shared" si="277"/>
        <v>2010</v>
      </c>
      <c r="D8517" s="43" t="s">
        <v>104</v>
      </c>
      <c r="E8517" s="132">
        <v>10.611125000000001</v>
      </c>
    </row>
    <row r="8518" spans="1:5" ht="13.8" x14ac:dyDescent="0.25">
      <c r="A8518" s="47">
        <v>40281</v>
      </c>
      <c r="B8518" s="45" t="str">
        <f t="shared" si="276"/>
        <v>April</v>
      </c>
      <c r="C8518" s="53">
        <f t="shared" si="277"/>
        <v>2010</v>
      </c>
      <c r="D8518" s="43" t="s">
        <v>121</v>
      </c>
      <c r="E8518" s="132">
        <v>10.09075</v>
      </c>
    </row>
    <row r="8519" spans="1:5" ht="13.8" x14ac:dyDescent="0.25">
      <c r="A8519" s="47">
        <v>40281</v>
      </c>
      <c r="B8519" s="45" t="str">
        <f t="shared" si="276"/>
        <v>April</v>
      </c>
      <c r="C8519" s="53">
        <f t="shared" si="277"/>
        <v>2010</v>
      </c>
      <c r="D8519" s="43" t="s">
        <v>122</v>
      </c>
      <c r="E8519" s="132">
        <v>9.1404999999999994</v>
      </c>
    </row>
    <row r="8520" spans="1:5" ht="13.8" x14ac:dyDescent="0.25">
      <c r="A8520" s="47">
        <v>40281</v>
      </c>
      <c r="B8520" s="45" t="str">
        <f t="shared" si="276"/>
        <v>April</v>
      </c>
      <c r="C8520" s="53">
        <f t="shared" si="277"/>
        <v>2010</v>
      </c>
      <c r="D8520" s="43" t="s">
        <v>123</v>
      </c>
      <c r="E8520" s="132">
        <v>9.027375000000001</v>
      </c>
    </row>
    <row r="8521" spans="1:5" ht="13.8" x14ac:dyDescent="0.25">
      <c r="A8521" s="47">
        <v>40281</v>
      </c>
      <c r="B8521" s="45" t="str">
        <f t="shared" si="276"/>
        <v>April</v>
      </c>
      <c r="C8521" s="53">
        <f t="shared" si="277"/>
        <v>2010</v>
      </c>
      <c r="D8521" s="43" t="s">
        <v>99</v>
      </c>
      <c r="E8521" s="132">
        <v>6.84</v>
      </c>
    </row>
    <row r="8522" spans="1:5" ht="13.8" x14ac:dyDescent="0.25">
      <c r="A8522" s="47">
        <v>40281</v>
      </c>
      <c r="B8522" s="45" t="str">
        <f t="shared" si="276"/>
        <v>April</v>
      </c>
      <c r="C8522" s="53">
        <f t="shared" si="277"/>
        <v>2010</v>
      </c>
      <c r="D8522" s="43" t="s">
        <v>100</v>
      </c>
      <c r="E8522" s="132">
        <v>6.66</v>
      </c>
    </row>
    <row r="8523" spans="1:5" ht="13.8" x14ac:dyDescent="0.25">
      <c r="A8523" s="47">
        <v>40281</v>
      </c>
      <c r="B8523" s="45" t="str">
        <f t="shared" si="276"/>
        <v>April</v>
      </c>
      <c r="C8523" s="53">
        <f t="shared" si="277"/>
        <v>2010</v>
      </c>
      <c r="D8523" s="43" t="s">
        <v>101</v>
      </c>
      <c r="E8523" s="132">
        <v>6.3720000000000008</v>
      </c>
    </row>
    <row r="8524" spans="1:5" ht="13.8" x14ac:dyDescent="0.25">
      <c r="A8524" s="47">
        <v>40281</v>
      </c>
      <c r="B8524" s="45" t="str">
        <f t="shared" si="276"/>
        <v>April</v>
      </c>
      <c r="C8524" s="53">
        <f t="shared" si="277"/>
        <v>2010</v>
      </c>
      <c r="D8524" s="43" t="s">
        <v>124</v>
      </c>
      <c r="E8524" s="132">
        <v>6.3179999999999996</v>
      </c>
    </row>
    <row r="8525" spans="1:5" ht="13.8" x14ac:dyDescent="0.25">
      <c r="A8525" s="47">
        <v>40281</v>
      </c>
      <c r="B8525" s="45" t="str">
        <f t="shared" si="276"/>
        <v>April</v>
      </c>
      <c r="C8525" s="53">
        <f t="shared" si="277"/>
        <v>2010</v>
      </c>
      <c r="D8525" s="43" t="s">
        <v>125</v>
      </c>
      <c r="E8525" s="132">
        <v>5.6520000000000001</v>
      </c>
    </row>
    <row r="8526" spans="1:5" ht="13.8" x14ac:dyDescent="0.25">
      <c r="A8526" s="47">
        <v>40281</v>
      </c>
      <c r="B8526" s="45" t="str">
        <f t="shared" si="276"/>
        <v>April</v>
      </c>
      <c r="C8526" s="53">
        <f t="shared" si="277"/>
        <v>2010</v>
      </c>
      <c r="D8526" s="43" t="s">
        <v>126</v>
      </c>
      <c r="E8526" s="132">
        <v>6.1295000000000002</v>
      </c>
    </row>
    <row r="8527" spans="1:5" ht="13.8" x14ac:dyDescent="0.25">
      <c r="A8527" s="47">
        <v>40281</v>
      </c>
      <c r="B8527" s="45" t="str">
        <f t="shared" si="276"/>
        <v>April</v>
      </c>
      <c r="C8527" s="53">
        <f t="shared" si="277"/>
        <v>2010</v>
      </c>
      <c r="D8527" s="43" t="s">
        <v>127</v>
      </c>
      <c r="E8527" s="132">
        <v>6.141</v>
      </c>
    </row>
    <row r="8528" spans="1:5" ht="13.8" x14ac:dyDescent="0.25">
      <c r="A8528" s="47">
        <v>40281</v>
      </c>
      <c r="B8528" s="45" t="str">
        <f t="shared" si="276"/>
        <v>April</v>
      </c>
      <c r="C8528" s="53">
        <f t="shared" si="277"/>
        <v>2010</v>
      </c>
      <c r="D8528" s="43" t="s">
        <v>105</v>
      </c>
      <c r="E8528" s="132">
        <v>4.4460000000000006</v>
      </c>
    </row>
    <row r="8529" spans="1:5" ht="13.8" x14ac:dyDescent="0.25">
      <c r="A8529" s="47">
        <v>40281</v>
      </c>
      <c r="B8529" s="45" t="str">
        <f t="shared" si="276"/>
        <v>April</v>
      </c>
      <c r="C8529" s="53">
        <f t="shared" si="277"/>
        <v>2010</v>
      </c>
      <c r="D8529" s="43" t="s">
        <v>128</v>
      </c>
      <c r="E8529" s="132">
        <v>6.4120000000000008</v>
      </c>
    </row>
    <row r="8530" spans="1:5" ht="13.8" x14ac:dyDescent="0.25">
      <c r="A8530" s="47">
        <v>40288</v>
      </c>
      <c r="B8530" s="45" t="str">
        <f t="shared" si="276"/>
        <v>April</v>
      </c>
      <c r="C8530" s="53">
        <f t="shared" si="277"/>
        <v>2010</v>
      </c>
      <c r="D8530" s="43" t="s">
        <v>131</v>
      </c>
      <c r="E8530" s="132">
        <v>18.98266666666667</v>
      </c>
    </row>
    <row r="8531" spans="1:5" ht="13.8" x14ac:dyDescent="0.25">
      <c r="A8531" s="47">
        <v>40288</v>
      </c>
      <c r="B8531" s="45" t="str">
        <f t="shared" si="276"/>
        <v>April</v>
      </c>
      <c r="C8531" s="53">
        <f t="shared" si="277"/>
        <v>2010</v>
      </c>
      <c r="D8531" s="43" t="s">
        <v>115</v>
      </c>
      <c r="E8531" s="132">
        <v>16.5</v>
      </c>
    </row>
    <row r="8532" spans="1:5" ht="13.8" x14ac:dyDescent="0.25">
      <c r="A8532" s="47">
        <v>40288</v>
      </c>
      <c r="B8532" s="45" t="str">
        <f t="shared" si="276"/>
        <v>April</v>
      </c>
      <c r="C8532" s="53">
        <f t="shared" si="277"/>
        <v>2010</v>
      </c>
      <c r="D8532" s="43" t="s">
        <v>95</v>
      </c>
      <c r="E8532" s="132">
        <v>14.63</v>
      </c>
    </row>
    <row r="8533" spans="1:5" ht="13.8" x14ac:dyDescent="0.25">
      <c r="A8533" s="47">
        <v>40288</v>
      </c>
      <c r="B8533" s="45" t="str">
        <f t="shared" si="276"/>
        <v>April</v>
      </c>
      <c r="C8533" s="53">
        <f t="shared" si="277"/>
        <v>2010</v>
      </c>
      <c r="D8533" s="43" t="s">
        <v>96</v>
      </c>
      <c r="E8533" s="132">
        <v>13.97</v>
      </c>
    </row>
    <row r="8534" spans="1:5" ht="13.8" x14ac:dyDescent="0.25">
      <c r="A8534" s="47">
        <v>40288</v>
      </c>
      <c r="B8534" s="45" t="str">
        <f t="shared" si="276"/>
        <v>April</v>
      </c>
      <c r="C8534" s="53">
        <f t="shared" si="277"/>
        <v>2010</v>
      </c>
      <c r="D8534" s="43" t="s">
        <v>97</v>
      </c>
      <c r="E8534" s="132">
        <v>13.31</v>
      </c>
    </row>
    <row r="8535" spans="1:5" ht="13.8" x14ac:dyDescent="0.25">
      <c r="A8535" s="47">
        <v>40288</v>
      </c>
      <c r="B8535" s="45" t="str">
        <f t="shared" si="276"/>
        <v>April</v>
      </c>
      <c r="C8535" s="53">
        <f t="shared" si="277"/>
        <v>2010</v>
      </c>
      <c r="D8535" s="43" t="s">
        <v>98</v>
      </c>
      <c r="E8535" s="132">
        <v>10.45</v>
      </c>
    </row>
    <row r="8536" spans="1:5" ht="15.6" x14ac:dyDescent="0.3">
      <c r="A8536" s="47">
        <v>40288</v>
      </c>
      <c r="B8536" s="45" t="str">
        <f t="shared" si="276"/>
        <v>April</v>
      </c>
      <c r="C8536" s="53">
        <f t="shared" si="277"/>
        <v>2010</v>
      </c>
      <c r="D8536" s="130" t="s">
        <v>136</v>
      </c>
      <c r="E8536" s="132">
        <v>15.895</v>
      </c>
    </row>
    <row r="8537" spans="1:5" ht="13.8" x14ac:dyDescent="0.25">
      <c r="A8537" s="47">
        <v>40288</v>
      </c>
      <c r="B8537" s="45" t="str">
        <f t="shared" si="276"/>
        <v>April</v>
      </c>
      <c r="C8537" s="53">
        <f t="shared" si="277"/>
        <v>2010</v>
      </c>
      <c r="D8537" s="43" t="s">
        <v>118</v>
      </c>
      <c r="E8537" s="132">
        <v>14.602499999999999</v>
      </c>
    </row>
    <row r="8538" spans="1:5" ht="13.8" x14ac:dyDescent="0.25">
      <c r="A8538" s="47">
        <v>40288</v>
      </c>
      <c r="B8538" s="45" t="str">
        <f t="shared" si="276"/>
        <v>April</v>
      </c>
      <c r="C8538" s="53">
        <f t="shared" si="277"/>
        <v>2010</v>
      </c>
      <c r="D8538" s="43" t="s">
        <v>102</v>
      </c>
      <c r="E8538" s="132">
        <v>14.41</v>
      </c>
    </row>
    <row r="8539" spans="1:5" ht="13.8" x14ac:dyDescent="0.25">
      <c r="A8539" s="47">
        <v>40288</v>
      </c>
      <c r="B8539" s="45" t="str">
        <f t="shared" si="276"/>
        <v>April</v>
      </c>
      <c r="C8539" s="53">
        <f t="shared" si="277"/>
        <v>2010</v>
      </c>
      <c r="D8539" s="43" t="s">
        <v>119</v>
      </c>
      <c r="E8539" s="132">
        <v>13.942500000000001</v>
      </c>
    </row>
    <row r="8540" spans="1:5" ht="13.8" x14ac:dyDescent="0.25">
      <c r="A8540" s="47">
        <v>40288</v>
      </c>
      <c r="B8540" s="45" t="str">
        <f t="shared" si="276"/>
        <v>April</v>
      </c>
      <c r="C8540" s="53">
        <f t="shared" si="277"/>
        <v>2010</v>
      </c>
      <c r="D8540" s="43" t="s">
        <v>120</v>
      </c>
      <c r="E8540" s="132">
        <v>13.227499999999999</v>
      </c>
    </row>
    <row r="8541" spans="1:5" ht="13.8" x14ac:dyDescent="0.25">
      <c r="A8541" s="47">
        <v>40288</v>
      </c>
      <c r="B8541" s="45" t="str">
        <f t="shared" si="276"/>
        <v>April</v>
      </c>
      <c r="C8541" s="53">
        <f t="shared" si="277"/>
        <v>2010</v>
      </c>
      <c r="D8541" s="43" t="s">
        <v>103</v>
      </c>
      <c r="E8541" s="132">
        <v>12.76</v>
      </c>
    </row>
    <row r="8542" spans="1:5" ht="13.8" x14ac:dyDescent="0.25">
      <c r="A8542" s="47">
        <v>40288</v>
      </c>
      <c r="B8542" s="45" t="str">
        <f t="shared" si="276"/>
        <v>April</v>
      </c>
      <c r="C8542" s="53">
        <f t="shared" si="277"/>
        <v>2010</v>
      </c>
      <c r="D8542" s="43" t="s">
        <v>116</v>
      </c>
      <c r="E8542" s="132">
        <v>7.7140000000000013</v>
      </c>
    </row>
    <row r="8543" spans="1:5" ht="13.8" x14ac:dyDescent="0.25">
      <c r="A8543" s="47">
        <v>40288</v>
      </c>
      <c r="B8543" s="45" t="str">
        <f t="shared" si="276"/>
        <v>April</v>
      </c>
      <c r="C8543" s="53">
        <f t="shared" si="277"/>
        <v>2010</v>
      </c>
      <c r="D8543" s="43" t="s">
        <v>104</v>
      </c>
      <c r="E8543" s="132">
        <v>10.318000000000001</v>
      </c>
    </row>
    <row r="8544" spans="1:5" ht="13.8" x14ac:dyDescent="0.25">
      <c r="A8544" s="47">
        <v>40288</v>
      </c>
      <c r="B8544" s="45" t="str">
        <f t="shared" si="276"/>
        <v>April</v>
      </c>
      <c r="C8544" s="53">
        <f t="shared" si="277"/>
        <v>2010</v>
      </c>
      <c r="D8544" s="43" t="s">
        <v>121</v>
      </c>
      <c r="E8544" s="132">
        <v>9.8120000000000012</v>
      </c>
    </row>
    <row r="8545" spans="1:5" ht="13.8" x14ac:dyDescent="0.25">
      <c r="A8545" s="47">
        <v>40288</v>
      </c>
      <c r="B8545" s="45" t="str">
        <f t="shared" si="276"/>
        <v>April</v>
      </c>
      <c r="C8545" s="53">
        <f t="shared" si="277"/>
        <v>2010</v>
      </c>
      <c r="D8545" s="43" t="s">
        <v>122</v>
      </c>
      <c r="E8545" s="132">
        <v>8.8879999999999999</v>
      </c>
    </row>
    <row r="8546" spans="1:5" ht="13.8" x14ac:dyDescent="0.25">
      <c r="A8546" s="47">
        <v>40288</v>
      </c>
      <c r="B8546" s="45" t="str">
        <f t="shared" si="276"/>
        <v>April</v>
      </c>
      <c r="C8546" s="53">
        <f t="shared" si="277"/>
        <v>2010</v>
      </c>
      <c r="D8546" s="43" t="s">
        <v>123</v>
      </c>
      <c r="E8546" s="132">
        <v>8.7780000000000005</v>
      </c>
    </row>
    <row r="8547" spans="1:5" ht="13.8" x14ac:dyDescent="0.25">
      <c r="A8547" s="47">
        <v>40288</v>
      </c>
      <c r="B8547" s="45" t="str">
        <f t="shared" si="276"/>
        <v>April</v>
      </c>
      <c r="C8547" s="53">
        <f t="shared" si="277"/>
        <v>2010</v>
      </c>
      <c r="D8547" s="43" t="s">
        <v>99</v>
      </c>
      <c r="E8547" s="132">
        <v>6.9033333333333324</v>
      </c>
    </row>
    <row r="8548" spans="1:5" ht="13.8" x14ac:dyDescent="0.25">
      <c r="A8548" s="47">
        <v>40288</v>
      </c>
      <c r="B8548" s="45" t="str">
        <f t="shared" si="276"/>
        <v>April</v>
      </c>
      <c r="C8548" s="53">
        <f t="shared" si="277"/>
        <v>2010</v>
      </c>
      <c r="D8548" s="43" t="s">
        <v>100</v>
      </c>
      <c r="E8548" s="132">
        <v>6.7216666666666667</v>
      </c>
    </row>
    <row r="8549" spans="1:5" ht="13.8" x14ac:dyDescent="0.25">
      <c r="A8549" s="47">
        <v>40288</v>
      </c>
      <c r="B8549" s="45" t="str">
        <f t="shared" si="276"/>
        <v>April</v>
      </c>
      <c r="C8549" s="53">
        <f t="shared" si="277"/>
        <v>2010</v>
      </c>
      <c r="D8549" s="43" t="s">
        <v>101</v>
      </c>
      <c r="E8549" s="132">
        <v>6.431</v>
      </c>
    </row>
    <row r="8550" spans="1:5" ht="13.8" x14ac:dyDescent="0.25">
      <c r="A8550" s="47">
        <v>40288</v>
      </c>
      <c r="B8550" s="45" t="str">
        <f t="shared" si="276"/>
        <v>April</v>
      </c>
      <c r="C8550" s="53">
        <f t="shared" si="277"/>
        <v>2010</v>
      </c>
      <c r="D8550" s="43" t="s">
        <v>124</v>
      </c>
      <c r="E8550" s="132">
        <v>6.3765000000000001</v>
      </c>
    </row>
    <row r="8551" spans="1:5" ht="13.8" x14ac:dyDescent="0.25">
      <c r="A8551" s="47">
        <v>40288</v>
      </c>
      <c r="B8551" s="45" t="str">
        <f t="shared" si="276"/>
        <v>April</v>
      </c>
      <c r="C8551" s="53">
        <f t="shared" si="277"/>
        <v>2010</v>
      </c>
      <c r="D8551" s="43" t="s">
        <v>125</v>
      </c>
      <c r="E8551" s="132">
        <v>5.7043333333333326</v>
      </c>
    </row>
    <row r="8552" spans="1:5" ht="13.8" x14ac:dyDescent="0.25">
      <c r="A8552" s="47">
        <v>40288</v>
      </c>
      <c r="B8552" s="45" t="str">
        <f t="shared" si="276"/>
        <v>April</v>
      </c>
      <c r="C8552" s="53">
        <f t="shared" si="277"/>
        <v>2010</v>
      </c>
      <c r="D8552" s="43" t="s">
        <v>126</v>
      </c>
      <c r="E8552" s="132">
        <v>6.179333333333334</v>
      </c>
    </row>
    <row r="8553" spans="1:5" ht="13.8" x14ac:dyDescent="0.25">
      <c r="A8553" s="47">
        <v>40288</v>
      </c>
      <c r="B8553" s="45" t="str">
        <f t="shared" si="276"/>
        <v>April</v>
      </c>
      <c r="C8553" s="53">
        <f t="shared" si="277"/>
        <v>2010</v>
      </c>
      <c r="D8553" s="43" t="s">
        <v>127</v>
      </c>
      <c r="E8553" s="132">
        <v>6.1854999999999993</v>
      </c>
    </row>
    <row r="8554" spans="1:5" ht="13.8" x14ac:dyDescent="0.25">
      <c r="A8554" s="47">
        <v>40288</v>
      </c>
      <c r="B8554" s="45" t="str">
        <f t="shared" si="276"/>
        <v>April</v>
      </c>
      <c r="C8554" s="53">
        <f t="shared" si="277"/>
        <v>2010</v>
      </c>
      <c r="D8554" s="43" t="s">
        <v>105</v>
      </c>
      <c r="E8554" s="132">
        <v>4.487166666666667</v>
      </c>
    </row>
    <row r="8555" spans="1:5" ht="13.8" x14ac:dyDescent="0.25">
      <c r="A8555" s="47">
        <v>40288</v>
      </c>
      <c r="B8555" s="45" t="str">
        <f t="shared" si="276"/>
        <v>April</v>
      </c>
      <c r="C8555" s="53">
        <f t="shared" si="277"/>
        <v>2010</v>
      </c>
      <c r="D8555" s="43" t="s">
        <v>128</v>
      </c>
      <c r="E8555" s="132">
        <v>6.4501666666666653</v>
      </c>
    </row>
    <row r="8556" spans="1:5" ht="13.8" x14ac:dyDescent="0.25">
      <c r="A8556" s="47">
        <v>40295</v>
      </c>
      <c r="B8556" s="45" t="str">
        <f t="shared" si="276"/>
        <v>April</v>
      </c>
      <c r="C8556" s="53">
        <f t="shared" si="277"/>
        <v>2010</v>
      </c>
      <c r="D8556" s="43" t="s">
        <v>131</v>
      </c>
      <c r="E8556" s="132">
        <v>19.704833333333333</v>
      </c>
    </row>
    <row r="8557" spans="1:5" ht="13.8" x14ac:dyDescent="0.25">
      <c r="A8557" s="47">
        <v>40295</v>
      </c>
      <c r="B8557" s="45" t="str">
        <f t="shared" si="276"/>
        <v>April</v>
      </c>
      <c r="C8557" s="53">
        <f t="shared" si="277"/>
        <v>2010</v>
      </c>
      <c r="D8557" s="43" t="s">
        <v>115</v>
      </c>
      <c r="E8557" s="132">
        <v>17.8</v>
      </c>
    </row>
    <row r="8558" spans="1:5" ht="13.8" x14ac:dyDescent="0.25">
      <c r="A8558" s="47">
        <v>40295</v>
      </c>
      <c r="B8558" s="45" t="str">
        <f t="shared" si="276"/>
        <v>April</v>
      </c>
      <c r="C8558" s="53">
        <f t="shared" si="277"/>
        <v>2010</v>
      </c>
      <c r="D8558" s="43" t="s">
        <v>95</v>
      </c>
      <c r="E8558" s="132">
        <v>15.782666666666669</v>
      </c>
    </row>
    <row r="8559" spans="1:5" ht="13.8" x14ac:dyDescent="0.25">
      <c r="A8559" s="47">
        <v>40295</v>
      </c>
      <c r="B8559" s="45" t="str">
        <f t="shared" si="276"/>
        <v>April</v>
      </c>
      <c r="C8559" s="53">
        <f t="shared" si="277"/>
        <v>2010</v>
      </c>
      <c r="D8559" s="43" t="s">
        <v>96</v>
      </c>
      <c r="E8559" s="132">
        <v>15.070666666666668</v>
      </c>
    </row>
    <row r="8560" spans="1:5" ht="13.8" x14ac:dyDescent="0.25">
      <c r="A8560" s="47">
        <v>40295</v>
      </c>
      <c r="B8560" s="45" t="str">
        <f t="shared" si="276"/>
        <v>April</v>
      </c>
      <c r="C8560" s="53">
        <f t="shared" si="277"/>
        <v>2010</v>
      </c>
      <c r="D8560" s="43" t="s">
        <v>97</v>
      </c>
      <c r="E8560" s="132">
        <v>14.358666666666668</v>
      </c>
    </row>
    <row r="8561" spans="1:5" ht="13.8" x14ac:dyDescent="0.25">
      <c r="A8561" s="47">
        <v>40295</v>
      </c>
      <c r="B8561" s="45" t="str">
        <f t="shared" si="276"/>
        <v>April</v>
      </c>
      <c r="C8561" s="53">
        <f t="shared" si="277"/>
        <v>2010</v>
      </c>
      <c r="D8561" s="43" t="s">
        <v>98</v>
      </c>
      <c r="E8561" s="132">
        <v>11.273333333333333</v>
      </c>
    </row>
    <row r="8562" spans="1:5" ht="15.6" x14ac:dyDescent="0.3">
      <c r="A8562" s="47">
        <v>40295</v>
      </c>
      <c r="B8562" s="45" t="str">
        <f t="shared" si="276"/>
        <v>April</v>
      </c>
      <c r="C8562" s="53">
        <f t="shared" si="277"/>
        <v>2010</v>
      </c>
      <c r="D8562" s="130" t="s">
        <v>136</v>
      </c>
      <c r="E8562" s="132">
        <v>17.821666666666669</v>
      </c>
    </row>
    <row r="8563" spans="1:5" ht="13.8" x14ac:dyDescent="0.25">
      <c r="A8563" s="47">
        <v>40295</v>
      </c>
      <c r="B8563" s="45" t="str">
        <f t="shared" si="276"/>
        <v>April</v>
      </c>
      <c r="C8563" s="53">
        <f t="shared" si="277"/>
        <v>2010</v>
      </c>
      <c r="D8563" s="43" t="s">
        <v>118</v>
      </c>
      <c r="E8563" s="132">
        <v>16.372499999999999</v>
      </c>
    </row>
    <row r="8564" spans="1:5" ht="13.8" x14ac:dyDescent="0.25">
      <c r="A8564" s="47">
        <v>40295</v>
      </c>
      <c r="B8564" s="45" t="str">
        <f t="shared" si="276"/>
        <v>April</v>
      </c>
      <c r="C8564" s="53">
        <f t="shared" si="277"/>
        <v>2010</v>
      </c>
      <c r="D8564" s="43" t="s">
        <v>102</v>
      </c>
      <c r="E8564" s="132">
        <v>16.156666666666666</v>
      </c>
    </row>
    <row r="8565" spans="1:5" ht="13.8" x14ac:dyDescent="0.25">
      <c r="A8565" s="47">
        <v>40295</v>
      </c>
      <c r="B8565" s="45" t="str">
        <f t="shared" si="276"/>
        <v>April</v>
      </c>
      <c r="C8565" s="53">
        <f t="shared" si="277"/>
        <v>2010</v>
      </c>
      <c r="D8565" s="43" t="s">
        <v>119</v>
      </c>
      <c r="E8565" s="132">
        <v>15.6325</v>
      </c>
    </row>
    <row r="8566" spans="1:5" ht="13.8" x14ac:dyDescent="0.25">
      <c r="A8566" s="47">
        <v>40295</v>
      </c>
      <c r="B8566" s="45" t="str">
        <f t="shared" si="276"/>
        <v>April</v>
      </c>
      <c r="C8566" s="53">
        <f t="shared" si="277"/>
        <v>2010</v>
      </c>
      <c r="D8566" s="43" t="s">
        <v>120</v>
      </c>
      <c r="E8566" s="132">
        <v>14.830833333333331</v>
      </c>
    </row>
    <row r="8567" spans="1:5" ht="13.8" x14ac:dyDescent="0.25">
      <c r="A8567" s="47">
        <v>40295</v>
      </c>
      <c r="B8567" s="45" t="str">
        <f t="shared" si="276"/>
        <v>April</v>
      </c>
      <c r="C8567" s="53">
        <f t="shared" si="277"/>
        <v>2010</v>
      </c>
      <c r="D8567" s="43" t="s">
        <v>103</v>
      </c>
      <c r="E8567" s="132">
        <v>14.306666666666665</v>
      </c>
    </row>
    <row r="8568" spans="1:5" ht="13.8" x14ac:dyDescent="0.25">
      <c r="A8568" s="47">
        <v>40295</v>
      </c>
      <c r="B8568" s="45" t="str">
        <f t="shared" ref="B8568:B8629" si="278">TEXT(A8568,"mmmm")</f>
        <v>April</v>
      </c>
      <c r="C8568" s="53">
        <f t="shared" ref="C8568:C8629" si="279">YEAR(A8568)</f>
        <v>2010</v>
      </c>
      <c r="D8568" s="43" t="s">
        <v>116</v>
      </c>
      <c r="E8568" s="132">
        <v>7.9135000000000018</v>
      </c>
    </row>
    <row r="8569" spans="1:5" ht="13.8" x14ac:dyDescent="0.25">
      <c r="A8569" s="47">
        <v>40295</v>
      </c>
      <c r="B8569" s="45" t="str">
        <f t="shared" si="278"/>
        <v>April</v>
      </c>
      <c r="C8569" s="53">
        <f t="shared" si="279"/>
        <v>2010</v>
      </c>
      <c r="D8569" s="43" t="s">
        <v>104</v>
      </c>
      <c r="E8569" s="132">
        <v>10.474333333333334</v>
      </c>
    </row>
    <row r="8570" spans="1:5" ht="13.8" x14ac:dyDescent="0.25">
      <c r="A8570" s="47">
        <v>40295</v>
      </c>
      <c r="B8570" s="45" t="str">
        <f t="shared" si="278"/>
        <v>April</v>
      </c>
      <c r="C8570" s="53">
        <f t="shared" si="279"/>
        <v>2010</v>
      </c>
      <c r="D8570" s="43" t="s">
        <v>121</v>
      </c>
      <c r="E8570" s="132">
        <v>9.9606666666666666</v>
      </c>
    </row>
    <row r="8571" spans="1:5" ht="13.8" x14ac:dyDescent="0.25">
      <c r="A8571" s="47">
        <v>40295</v>
      </c>
      <c r="B8571" s="45" t="str">
        <f t="shared" si="278"/>
        <v>April</v>
      </c>
      <c r="C8571" s="53">
        <f t="shared" si="279"/>
        <v>2010</v>
      </c>
      <c r="D8571" s="43" t="s">
        <v>122</v>
      </c>
      <c r="E8571" s="132">
        <v>9.0226666666666677</v>
      </c>
    </row>
    <row r="8572" spans="1:5" ht="13.8" x14ac:dyDescent="0.25">
      <c r="A8572" s="47">
        <v>40295</v>
      </c>
      <c r="B8572" s="45" t="str">
        <f t="shared" si="278"/>
        <v>April</v>
      </c>
      <c r="C8572" s="53">
        <f t="shared" si="279"/>
        <v>2010</v>
      </c>
      <c r="D8572" s="43" t="s">
        <v>123</v>
      </c>
      <c r="E8572" s="132">
        <v>8.9110000000000014</v>
      </c>
    </row>
    <row r="8573" spans="1:5" ht="13.8" x14ac:dyDescent="0.25">
      <c r="A8573" s="47">
        <v>40295</v>
      </c>
      <c r="B8573" s="45" t="str">
        <f t="shared" si="278"/>
        <v>April</v>
      </c>
      <c r="C8573" s="53">
        <f t="shared" si="279"/>
        <v>2010</v>
      </c>
      <c r="D8573" s="43" t="s">
        <v>99</v>
      </c>
      <c r="E8573" s="132">
        <v>6.84</v>
      </c>
    </row>
    <row r="8574" spans="1:5" ht="13.8" x14ac:dyDescent="0.25">
      <c r="A8574" s="47">
        <v>40295</v>
      </c>
      <c r="B8574" s="45" t="str">
        <f t="shared" si="278"/>
        <v>April</v>
      </c>
      <c r="C8574" s="53">
        <f t="shared" si="279"/>
        <v>2010</v>
      </c>
      <c r="D8574" s="43" t="s">
        <v>100</v>
      </c>
      <c r="E8574" s="132">
        <v>6.66</v>
      </c>
    </row>
    <row r="8575" spans="1:5" ht="13.8" x14ac:dyDescent="0.25">
      <c r="A8575" s="47">
        <v>40295</v>
      </c>
      <c r="B8575" s="45" t="str">
        <f t="shared" si="278"/>
        <v>April</v>
      </c>
      <c r="C8575" s="53">
        <f t="shared" si="279"/>
        <v>2010</v>
      </c>
      <c r="D8575" s="43" t="s">
        <v>101</v>
      </c>
      <c r="E8575" s="132">
        <v>6.3720000000000008</v>
      </c>
    </row>
    <row r="8576" spans="1:5" ht="13.8" x14ac:dyDescent="0.25">
      <c r="A8576" s="47">
        <v>40295</v>
      </c>
      <c r="B8576" s="45" t="str">
        <f t="shared" si="278"/>
        <v>April</v>
      </c>
      <c r="C8576" s="53">
        <f t="shared" si="279"/>
        <v>2010</v>
      </c>
      <c r="D8576" s="43" t="s">
        <v>124</v>
      </c>
      <c r="E8576" s="132">
        <v>6.3179999999999996</v>
      </c>
    </row>
    <row r="8577" spans="1:5" ht="13.8" x14ac:dyDescent="0.25">
      <c r="A8577" s="47">
        <v>40295</v>
      </c>
      <c r="B8577" s="45" t="str">
        <f t="shared" si="278"/>
        <v>April</v>
      </c>
      <c r="C8577" s="53">
        <f t="shared" si="279"/>
        <v>2010</v>
      </c>
      <c r="D8577" s="43" t="s">
        <v>125</v>
      </c>
      <c r="E8577" s="132">
        <v>5.6520000000000001</v>
      </c>
    </row>
    <row r="8578" spans="1:5" ht="13.8" x14ac:dyDescent="0.25">
      <c r="A8578" s="47">
        <v>40295</v>
      </c>
      <c r="B8578" s="45" t="str">
        <f t="shared" si="278"/>
        <v>April</v>
      </c>
      <c r="C8578" s="53">
        <f t="shared" si="279"/>
        <v>2010</v>
      </c>
      <c r="D8578" s="43" t="s">
        <v>126</v>
      </c>
      <c r="E8578" s="132">
        <v>6.1295000000000002</v>
      </c>
    </row>
    <row r="8579" spans="1:5" ht="13.8" x14ac:dyDescent="0.25">
      <c r="A8579" s="47">
        <v>40295</v>
      </c>
      <c r="B8579" s="45" t="str">
        <f t="shared" si="278"/>
        <v>April</v>
      </c>
      <c r="C8579" s="53">
        <f t="shared" si="279"/>
        <v>2010</v>
      </c>
      <c r="D8579" s="43" t="s">
        <v>127</v>
      </c>
      <c r="E8579" s="132">
        <v>6.141</v>
      </c>
    </row>
    <row r="8580" spans="1:5" ht="13.8" x14ac:dyDescent="0.25">
      <c r="A8580" s="47">
        <v>40295</v>
      </c>
      <c r="B8580" s="45" t="str">
        <f t="shared" si="278"/>
        <v>April</v>
      </c>
      <c r="C8580" s="53">
        <f t="shared" si="279"/>
        <v>2010</v>
      </c>
      <c r="D8580" s="43" t="s">
        <v>105</v>
      </c>
      <c r="E8580" s="132">
        <v>4.4460000000000006</v>
      </c>
    </row>
    <row r="8581" spans="1:5" ht="13.8" x14ac:dyDescent="0.25">
      <c r="A8581" s="47">
        <v>40295</v>
      </c>
      <c r="B8581" s="45" t="str">
        <f t="shared" si="278"/>
        <v>April</v>
      </c>
      <c r="C8581" s="53">
        <f t="shared" si="279"/>
        <v>2010</v>
      </c>
      <c r="D8581" s="43" t="s">
        <v>128</v>
      </c>
      <c r="E8581" s="132">
        <v>6.4120000000000008</v>
      </c>
    </row>
    <row r="8582" spans="1:5" ht="13.8" x14ac:dyDescent="0.25">
      <c r="A8582" s="47">
        <v>40302</v>
      </c>
      <c r="B8582" s="45" t="str">
        <f t="shared" si="278"/>
        <v>May</v>
      </c>
      <c r="C8582" s="53">
        <f t="shared" si="279"/>
        <v>2010</v>
      </c>
      <c r="D8582" s="43" t="s">
        <v>131</v>
      </c>
      <c r="E8582" s="132">
        <v>22.799833333333336</v>
      </c>
    </row>
    <row r="8583" spans="1:5" ht="13.8" x14ac:dyDescent="0.25">
      <c r="A8583" s="47">
        <v>40302</v>
      </c>
      <c r="B8583" s="45" t="str">
        <f t="shared" si="278"/>
        <v>May</v>
      </c>
      <c r="C8583" s="53">
        <f t="shared" si="279"/>
        <v>2010</v>
      </c>
      <c r="D8583" s="43" t="s">
        <v>115</v>
      </c>
      <c r="E8583" s="132">
        <v>20.5</v>
      </c>
    </row>
    <row r="8584" spans="1:5" ht="13.8" x14ac:dyDescent="0.25">
      <c r="A8584" s="47">
        <v>40302</v>
      </c>
      <c r="B8584" s="45" t="str">
        <f t="shared" si="278"/>
        <v>May</v>
      </c>
      <c r="C8584" s="53">
        <f t="shared" si="279"/>
        <v>2010</v>
      </c>
      <c r="D8584" s="43" t="s">
        <v>95</v>
      </c>
      <c r="E8584" s="132">
        <v>18.176666666666669</v>
      </c>
    </row>
    <row r="8585" spans="1:5" ht="13.8" x14ac:dyDescent="0.25">
      <c r="A8585" s="47">
        <v>40302</v>
      </c>
      <c r="B8585" s="45" t="str">
        <f t="shared" si="278"/>
        <v>May</v>
      </c>
      <c r="C8585" s="53">
        <f t="shared" si="279"/>
        <v>2010</v>
      </c>
      <c r="D8585" s="43" t="s">
        <v>96</v>
      </c>
      <c r="E8585" s="132">
        <v>17.356666666666669</v>
      </c>
    </row>
    <row r="8586" spans="1:5" ht="13.8" x14ac:dyDescent="0.25">
      <c r="A8586" s="47">
        <v>40302</v>
      </c>
      <c r="B8586" s="45" t="str">
        <f t="shared" si="278"/>
        <v>May</v>
      </c>
      <c r="C8586" s="53">
        <f t="shared" si="279"/>
        <v>2010</v>
      </c>
      <c r="D8586" s="43" t="s">
        <v>97</v>
      </c>
      <c r="E8586" s="132">
        <v>16.536666666666669</v>
      </c>
    </row>
    <row r="8587" spans="1:5" ht="13.8" x14ac:dyDescent="0.25">
      <c r="A8587" s="47">
        <v>40302</v>
      </c>
      <c r="B8587" s="45" t="str">
        <f t="shared" si="278"/>
        <v>May</v>
      </c>
      <c r="C8587" s="53">
        <f t="shared" si="279"/>
        <v>2010</v>
      </c>
      <c r="D8587" s="43" t="s">
        <v>98</v>
      </c>
      <c r="E8587" s="132">
        <v>12.983333333333333</v>
      </c>
    </row>
    <row r="8588" spans="1:5" ht="15.6" x14ac:dyDescent="0.3">
      <c r="A8588" s="47">
        <v>40302</v>
      </c>
      <c r="B8588" s="45" t="str">
        <f t="shared" si="278"/>
        <v>May</v>
      </c>
      <c r="C8588" s="53">
        <f t="shared" si="279"/>
        <v>2010</v>
      </c>
      <c r="D8588" s="130" t="s">
        <v>136</v>
      </c>
      <c r="E8588" s="132">
        <v>19.652000000000001</v>
      </c>
    </row>
    <row r="8589" spans="1:5" ht="13.8" x14ac:dyDescent="0.25">
      <c r="A8589" s="47">
        <v>40302</v>
      </c>
      <c r="B8589" s="45" t="str">
        <f t="shared" si="278"/>
        <v>May</v>
      </c>
      <c r="C8589" s="53">
        <f t="shared" si="279"/>
        <v>2010</v>
      </c>
      <c r="D8589" s="43" t="s">
        <v>118</v>
      </c>
      <c r="E8589" s="132">
        <v>18.053999999999998</v>
      </c>
    </row>
    <row r="8590" spans="1:5" ht="13.8" x14ac:dyDescent="0.25">
      <c r="A8590" s="47">
        <v>40302</v>
      </c>
      <c r="B8590" s="45" t="str">
        <f t="shared" si="278"/>
        <v>May</v>
      </c>
      <c r="C8590" s="53">
        <f t="shared" si="279"/>
        <v>2010</v>
      </c>
      <c r="D8590" s="43" t="s">
        <v>102</v>
      </c>
      <c r="E8590" s="132">
        <v>17.816000000000003</v>
      </c>
    </row>
    <row r="8591" spans="1:5" ht="13.8" x14ac:dyDescent="0.25">
      <c r="A8591" s="47">
        <v>40302</v>
      </c>
      <c r="B8591" s="45" t="str">
        <f t="shared" si="278"/>
        <v>May</v>
      </c>
      <c r="C8591" s="53">
        <f t="shared" si="279"/>
        <v>2010</v>
      </c>
      <c r="D8591" s="43" t="s">
        <v>119</v>
      </c>
      <c r="E8591" s="132">
        <v>17.238000000000003</v>
      </c>
    </row>
    <row r="8592" spans="1:5" ht="13.8" x14ac:dyDescent="0.25">
      <c r="A8592" s="47">
        <v>40302</v>
      </c>
      <c r="B8592" s="45" t="str">
        <f t="shared" si="278"/>
        <v>May</v>
      </c>
      <c r="C8592" s="53">
        <f t="shared" si="279"/>
        <v>2010</v>
      </c>
      <c r="D8592" s="43" t="s">
        <v>120</v>
      </c>
      <c r="E8592" s="132">
        <v>16.353999999999999</v>
      </c>
    </row>
    <row r="8593" spans="1:5" ht="13.8" x14ac:dyDescent="0.25">
      <c r="A8593" s="47">
        <v>40302</v>
      </c>
      <c r="B8593" s="45" t="str">
        <f t="shared" si="278"/>
        <v>May</v>
      </c>
      <c r="C8593" s="53">
        <f t="shared" si="279"/>
        <v>2010</v>
      </c>
      <c r="D8593" s="43" t="s">
        <v>103</v>
      </c>
      <c r="E8593" s="132">
        <v>15.776</v>
      </c>
    </row>
    <row r="8594" spans="1:5" ht="13.8" x14ac:dyDescent="0.25">
      <c r="A8594" s="47">
        <v>40302</v>
      </c>
      <c r="B8594" s="45" t="str">
        <f t="shared" si="278"/>
        <v>May</v>
      </c>
      <c r="C8594" s="53">
        <f t="shared" si="279"/>
        <v>2010</v>
      </c>
      <c r="D8594" s="43" t="s">
        <v>116</v>
      </c>
      <c r="E8594" s="132">
        <v>9.6425000000000001</v>
      </c>
    </row>
    <row r="8595" spans="1:5" ht="13.8" x14ac:dyDescent="0.25">
      <c r="A8595" s="47">
        <v>40302</v>
      </c>
      <c r="B8595" s="45" t="str">
        <f t="shared" si="278"/>
        <v>May</v>
      </c>
      <c r="C8595" s="53">
        <f t="shared" si="279"/>
        <v>2010</v>
      </c>
      <c r="D8595" s="43" t="s">
        <v>104</v>
      </c>
      <c r="E8595" s="132">
        <v>11.021500000000001</v>
      </c>
    </row>
    <row r="8596" spans="1:5" ht="13.8" x14ac:dyDescent="0.25">
      <c r="A8596" s="47">
        <v>40302</v>
      </c>
      <c r="B8596" s="45" t="str">
        <f t="shared" si="278"/>
        <v>May</v>
      </c>
      <c r="C8596" s="53">
        <f t="shared" si="279"/>
        <v>2010</v>
      </c>
      <c r="D8596" s="43" t="s">
        <v>121</v>
      </c>
      <c r="E8596" s="132">
        <v>10.481</v>
      </c>
    </row>
    <row r="8597" spans="1:5" ht="13.8" x14ac:dyDescent="0.25">
      <c r="A8597" s="47">
        <v>40302</v>
      </c>
      <c r="B8597" s="45" t="str">
        <f t="shared" si="278"/>
        <v>May</v>
      </c>
      <c r="C8597" s="53">
        <f t="shared" si="279"/>
        <v>2010</v>
      </c>
      <c r="D8597" s="43" t="s">
        <v>122</v>
      </c>
      <c r="E8597" s="132">
        <v>9.4939999999999998</v>
      </c>
    </row>
    <row r="8598" spans="1:5" ht="13.8" x14ac:dyDescent="0.25">
      <c r="A8598" s="47">
        <v>40302</v>
      </c>
      <c r="B8598" s="45" t="str">
        <f t="shared" si="278"/>
        <v>May</v>
      </c>
      <c r="C8598" s="53">
        <f t="shared" si="279"/>
        <v>2010</v>
      </c>
      <c r="D8598" s="43" t="s">
        <v>123</v>
      </c>
      <c r="E8598" s="132">
        <v>9.3765000000000001</v>
      </c>
    </row>
    <row r="8599" spans="1:5" ht="13.8" x14ac:dyDescent="0.25">
      <c r="A8599" s="47">
        <v>40302</v>
      </c>
      <c r="B8599" s="45" t="str">
        <f t="shared" si="278"/>
        <v>May</v>
      </c>
      <c r="C8599" s="53">
        <f t="shared" si="279"/>
        <v>2010</v>
      </c>
      <c r="D8599" s="43" t="s">
        <v>99</v>
      </c>
      <c r="E8599" s="132">
        <v>7.98</v>
      </c>
    </row>
    <row r="8600" spans="1:5" ht="13.8" x14ac:dyDescent="0.25">
      <c r="A8600" s="47">
        <v>40302</v>
      </c>
      <c r="B8600" s="45" t="str">
        <f t="shared" si="278"/>
        <v>May</v>
      </c>
      <c r="C8600" s="53">
        <f t="shared" si="279"/>
        <v>2010</v>
      </c>
      <c r="D8600" s="43" t="s">
        <v>100</v>
      </c>
      <c r="E8600" s="132">
        <v>7.77</v>
      </c>
    </row>
    <row r="8601" spans="1:5" ht="13.8" x14ac:dyDescent="0.25">
      <c r="A8601" s="47">
        <v>40302</v>
      </c>
      <c r="B8601" s="45" t="str">
        <f t="shared" si="278"/>
        <v>May</v>
      </c>
      <c r="C8601" s="53">
        <f t="shared" si="279"/>
        <v>2010</v>
      </c>
      <c r="D8601" s="43" t="s">
        <v>101</v>
      </c>
      <c r="E8601" s="132">
        <v>7.4340000000000002</v>
      </c>
    </row>
    <row r="8602" spans="1:5" ht="13.8" x14ac:dyDescent="0.25">
      <c r="A8602" s="47">
        <v>40302</v>
      </c>
      <c r="B8602" s="45" t="str">
        <f t="shared" si="278"/>
        <v>May</v>
      </c>
      <c r="C8602" s="53">
        <f t="shared" si="279"/>
        <v>2010</v>
      </c>
      <c r="D8602" s="43" t="s">
        <v>124</v>
      </c>
      <c r="E8602" s="132">
        <v>7.3709999999999987</v>
      </c>
    </row>
    <row r="8603" spans="1:5" ht="13.8" x14ac:dyDescent="0.25">
      <c r="A8603" s="47">
        <v>40302</v>
      </c>
      <c r="B8603" s="45" t="str">
        <f t="shared" si="278"/>
        <v>May</v>
      </c>
      <c r="C8603" s="53">
        <f t="shared" si="279"/>
        <v>2010</v>
      </c>
      <c r="D8603" s="43" t="s">
        <v>125</v>
      </c>
      <c r="E8603" s="132">
        <v>6.5939999999999994</v>
      </c>
    </row>
    <row r="8604" spans="1:5" ht="13.8" x14ac:dyDescent="0.25">
      <c r="A8604" s="47">
        <v>40302</v>
      </c>
      <c r="B8604" s="45" t="str">
        <f t="shared" si="278"/>
        <v>May</v>
      </c>
      <c r="C8604" s="53">
        <f t="shared" si="279"/>
        <v>2010</v>
      </c>
      <c r="D8604" s="43" t="s">
        <v>126</v>
      </c>
      <c r="E8604" s="132">
        <v>7.0265000000000013</v>
      </c>
    </row>
    <row r="8605" spans="1:5" ht="13.8" x14ac:dyDescent="0.25">
      <c r="A8605" s="47">
        <v>40302</v>
      </c>
      <c r="B8605" s="45" t="str">
        <f t="shared" si="278"/>
        <v>May</v>
      </c>
      <c r="C8605" s="53">
        <f t="shared" si="279"/>
        <v>2010</v>
      </c>
      <c r="D8605" s="43" t="s">
        <v>127</v>
      </c>
      <c r="E8605" s="132">
        <v>6.9419999999999993</v>
      </c>
    </row>
    <row r="8606" spans="1:5" ht="13.8" x14ac:dyDescent="0.25">
      <c r="A8606" s="47">
        <v>40302</v>
      </c>
      <c r="B8606" s="45" t="str">
        <f t="shared" si="278"/>
        <v>May</v>
      </c>
      <c r="C8606" s="53">
        <f t="shared" si="279"/>
        <v>2010</v>
      </c>
      <c r="D8606" s="43" t="s">
        <v>105</v>
      </c>
      <c r="E8606" s="132">
        <v>5.1870000000000003</v>
      </c>
    </row>
    <row r="8607" spans="1:5" ht="13.8" x14ac:dyDescent="0.25">
      <c r="A8607" s="47">
        <v>40302</v>
      </c>
      <c r="B8607" s="45" t="str">
        <f t="shared" si="278"/>
        <v>May</v>
      </c>
      <c r="C8607" s="53">
        <f t="shared" si="279"/>
        <v>2010</v>
      </c>
      <c r="D8607" s="43" t="s">
        <v>128</v>
      </c>
      <c r="E8607" s="132">
        <v>7.0990000000000002</v>
      </c>
    </row>
    <row r="8608" spans="1:5" ht="13.8" x14ac:dyDescent="0.25">
      <c r="A8608" s="47">
        <v>40309</v>
      </c>
      <c r="B8608" s="45" t="str">
        <f t="shared" si="278"/>
        <v>May</v>
      </c>
      <c r="C8608" s="53">
        <f t="shared" si="279"/>
        <v>2010</v>
      </c>
      <c r="D8608" s="43" t="s">
        <v>131</v>
      </c>
      <c r="E8608" s="132">
        <v>26.075375000000005</v>
      </c>
    </row>
    <row r="8609" spans="1:5" ht="13.8" x14ac:dyDescent="0.25">
      <c r="A8609" s="47">
        <v>40309</v>
      </c>
      <c r="B8609" s="45" t="str">
        <f t="shared" si="278"/>
        <v>May</v>
      </c>
      <c r="C8609" s="53">
        <f t="shared" si="279"/>
        <v>2010</v>
      </c>
      <c r="D8609" s="43" t="s">
        <v>115</v>
      </c>
      <c r="E8609" s="132">
        <v>23.175000000000001</v>
      </c>
    </row>
    <row r="8610" spans="1:5" ht="13.8" x14ac:dyDescent="0.25">
      <c r="A8610" s="47">
        <v>40309</v>
      </c>
      <c r="B8610" s="45" t="str">
        <f t="shared" si="278"/>
        <v>May</v>
      </c>
      <c r="C8610" s="53">
        <f t="shared" si="279"/>
        <v>2010</v>
      </c>
      <c r="D8610" s="43" t="s">
        <v>95</v>
      </c>
      <c r="E8610" s="132">
        <v>20.548500000000001</v>
      </c>
    </row>
    <row r="8611" spans="1:5" ht="13.8" x14ac:dyDescent="0.25">
      <c r="A8611" s="47">
        <v>40309</v>
      </c>
      <c r="B8611" s="45" t="str">
        <f t="shared" si="278"/>
        <v>May</v>
      </c>
      <c r="C8611" s="53">
        <f t="shared" si="279"/>
        <v>2010</v>
      </c>
      <c r="D8611" s="43" t="s">
        <v>96</v>
      </c>
      <c r="E8611" s="132">
        <v>19.621500000000001</v>
      </c>
    </row>
    <row r="8612" spans="1:5" ht="13.8" x14ac:dyDescent="0.25">
      <c r="A8612" s="47">
        <v>40309</v>
      </c>
      <c r="B8612" s="45" t="str">
        <f t="shared" si="278"/>
        <v>May</v>
      </c>
      <c r="C8612" s="53">
        <f t="shared" si="279"/>
        <v>2010</v>
      </c>
      <c r="D8612" s="43" t="s">
        <v>97</v>
      </c>
      <c r="E8612" s="132">
        <v>18.694500000000001</v>
      </c>
    </row>
    <row r="8613" spans="1:5" ht="13.8" x14ac:dyDescent="0.25">
      <c r="A8613" s="47">
        <v>40309</v>
      </c>
      <c r="B8613" s="45" t="str">
        <f t="shared" si="278"/>
        <v>May</v>
      </c>
      <c r="C8613" s="53">
        <f t="shared" si="279"/>
        <v>2010</v>
      </c>
      <c r="D8613" s="43" t="s">
        <v>98</v>
      </c>
      <c r="E8613" s="132">
        <v>14.6775</v>
      </c>
    </row>
    <row r="8614" spans="1:5" ht="15.6" x14ac:dyDescent="0.3">
      <c r="A8614" s="47">
        <v>40309</v>
      </c>
      <c r="B8614" s="45" t="str">
        <f t="shared" si="278"/>
        <v>May</v>
      </c>
      <c r="C8614" s="53">
        <f t="shared" si="279"/>
        <v>2010</v>
      </c>
      <c r="D8614" s="130" t="s">
        <v>136</v>
      </c>
      <c r="E8614" s="132">
        <v>22.108499999999999</v>
      </c>
    </row>
    <row r="8615" spans="1:5" ht="13.8" x14ac:dyDescent="0.25">
      <c r="A8615" s="47">
        <v>40309</v>
      </c>
      <c r="B8615" s="45" t="str">
        <f t="shared" si="278"/>
        <v>May</v>
      </c>
      <c r="C8615" s="53">
        <f t="shared" si="279"/>
        <v>2010</v>
      </c>
      <c r="D8615" s="43" t="s">
        <v>118</v>
      </c>
      <c r="E8615" s="132">
        <v>20.310749999999999</v>
      </c>
    </row>
    <row r="8616" spans="1:5" ht="13.8" x14ac:dyDescent="0.25">
      <c r="A8616" s="47">
        <v>40309</v>
      </c>
      <c r="B8616" s="45" t="str">
        <f t="shared" si="278"/>
        <v>May</v>
      </c>
      <c r="C8616" s="53">
        <f t="shared" si="279"/>
        <v>2010</v>
      </c>
      <c r="D8616" s="43" t="s">
        <v>102</v>
      </c>
      <c r="E8616" s="132">
        <v>20.043000000000003</v>
      </c>
    </row>
    <row r="8617" spans="1:5" ht="13.8" x14ac:dyDescent="0.25">
      <c r="A8617" s="47">
        <v>40309</v>
      </c>
      <c r="B8617" s="45" t="str">
        <f t="shared" si="278"/>
        <v>May</v>
      </c>
      <c r="C8617" s="53">
        <f t="shared" si="279"/>
        <v>2010</v>
      </c>
      <c r="D8617" s="43" t="s">
        <v>119</v>
      </c>
      <c r="E8617" s="132">
        <v>19.392749999999999</v>
      </c>
    </row>
    <row r="8618" spans="1:5" ht="13.8" x14ac:dyDescent="0.25">
      <c r="A8618" s="47">
        <v>40309</v>
      </c>
      <c r="B8618" s="45" t="str">
        <f t="shared" si="278"/>
        <v>May</v>
      </c>
      <c r="C8618" s="53">
        <f t="shared" si="279"/>
        <v>2010</v>
      </c>
      <c r="D8618" s="43" t="s">
        <v>120</v>
      </c>
      <c r="E8618" s="132">
        <v>18.398249999999997</v>
      </c>
    </row>
    <row r="8619" spans="1:5" ht="13.8" x14ac:dyDescent="0.25">
      <c r="A8619" s="47">
        <v>40309</v>
      </c>
      <c r="B8619" s="45" t="str">
        <f t="shared" si="278"/>
        <v>May</v>
      </c>
      <c r="C8619" s="53">
        <f t="shared" si="279"/>
        <v>2010</v>
      </c>
      <c r="D8619" s="43" t="s">
        <v>103</v>
      </c>
      <c r="E8619" s="132">
        <v>17.748000000000001</v>
      </c>
    </row>
    <row r="8620" spans="1:5" ht="13.8" x14ac:dyDescent="0.25">
      <c r="A8620" s="47">
        <v>40309</v>
      </c>
      <c r="B8620" s="45" t="str">
        <f t="shared" si="278"/>
        <v>May</v>
      </c>
      <c r="C8620" s="53">
        <f t="shared" si="279"/>
        <v>2010</v>
      </c>
      <c r="D8620" s="43" t="s">
        <v>116</v>
      </c>
      <c r="E8620" s="132">
        <v>10.922625</v>
      </c>
    </row>
    <row r="8621" spans="1:5" ht="13.8" x14ac:dyDescent="0.25">
      <c r="A8621" s="47">
        <v>40309</v>
      </c>
      <c r="B8621" s="45" t="str">
        <f t="shared" si="278"/>
        <v>May</v>
      </c>
      <c r="C8621" s="53">
        <f t="shared" si="279"/>
        <v>2010</v>
      </c>
      <c r="D8621" s="43" t="s">
        <v>104</v>
      </c>
      <c r="E8621" s="132">
        <v>12.252625</v>
      </c>
    </row>
    <row r="8622" spans="1:5" ht="13.8" x14ac:dyDescent="0.25">
      <c r="A8622" s="47">
        <v>40309</v>
      </c>
      <c r="B8622" s="45" t="str">
        <f t="shared" si="278"/>
        <v>May</v>
      </c>
      <c r="C8622" s="53">
        <f t="shared" si="279"/>
        <v>2010</v>
      </c>
      <c r="D8622" s="43" t="s">
        <v>121</v>
      </c>
      <c r="E8622" s="132">
        <v>11.65175</v>
      </c>
    </row>
    <row r="8623" spans="1:5" ht="13.8" x14ac:dyDescent="0.25">
      <c r="A8623" s="47">
        <v>40309</v>
      </c>
      <c r="B8623" s="45" t="str">
        <f t="shared" si="278"/>
        <v>May</v>
      </c>
      <c r="C8623" s="53">
        <f t="shared" si="279"/>
        <v>2010</v>
      </c>
      <c r="D8623" s="43" t="s">
        <v>122</v>
      </c>
      <c r="E8623" s="132">
        <v>10.554500000000001</v>
      </c>
    </row>
    <row r="8624" spans="1:5" ht="13.8" x14ac:dyDescent="0.25">
      <c r="A8624" s="47">
        <v>40309</v>
      </c>
      <c r="B8624" s="45" t="str">
        <f t="shared" si="278"/>
        <v>May</v>
      </c>
      <c r="C8624" s="53">
        <f t="shared" si="279"/>
        <v>2010</v>
      </c>
      <c r="D8624" s="43" t="s">
        <v>123</v>
      </c>
      <c r="E8624" s="132">
        <v>10.423875000000001</v>
      </c>
    </row>
    <row r="8625" spans="1:5" ht="13.8" x14ac:dyDescent="0.25">
      <c r="A8625" s="47">
        <v>40309</v>
      </c>
      <c r="B8625" s="45" t="str">
        <f t="shared" si="278"/>
        <v>May</v>
      </c>
      <c r="C8625" s="53">
        <f t="shared" si="279"/>
        <v>2010</v>
      </c>
      <c r="D8625" s="43" t="s">
        <v>99</v>
      </c>
      <c r="E8625" s="132">
        <v>8.8825000000000003</v>
      </c>
    </row>
    <row r="8626" spans="1:5" ht="13.8" x14ac:dyDescent="0.25">
      <c r="A8626" s="47">
        <v>40309</v>
      </c>
      <c r="B8626" s="45" t="str">
        <f t="shared" si="278"/>
        <v>May</v>
      </c>
      <c r="C8626" s="53">
        <f t="shared" si="279"/>
        <v>2010</v>
      </c>
      <c r="D8626" s="43" t="s">
        <v>100</v>
      </c>
      <c r="E8626" s="132">
        <v>8.6487499999999997</v>
      </c>
    </row>
    <row r="8627" spans="1:5" ht="13.8" x14ac:dyDescent="0.25">
      <c r="A8627" s="47">
        <v>40309</v>
      </c>
      <c r="B8627" s="45" t="str">
        <f t="shared" si="278"/>
        <v>May</v>
      </c>
      <c r="C8627" s="53">
        <f t="shared" si="279"/>
        <v>2010</v>
      </c>
      <c r="D8627" s="43" t="s">
        <v>101</v>
      </c>
      <c r="E8627" s="132">
        <v>8.2747500000000009</v>
      </c>
    </row>
    <row r="8628" spans="1:5" ht="13.8" x14ac:dyDescent="0.25">
      <c r="A8628" s="47">
        <v>40309</v>
      </c>
      <c r="B8628" s="45" t="str">
        <f t="shared" si="278"/>
        <v>May</v>
      </c>
      <c r="C8628" s="53">
        <f t="shared" si="279"/>
        <v>2010</v>
      </c>
      <c r="D8628" s="43" t="s">
        <v>124</v>
      </c>
      <c r="E8628" s="132">
        <v>8.2046250000000001</v>
      </c>
    </row>
    <row r="8629" spans="1:5" ht="13.8" x14ac:dyDescent="0.25">
      <c r="A8629" s="47">
        <v>40309</v>
      </c>
      <c r="B8629" s="45" t="str">
        <f t="shared" si="278"/>
        <v>May</v>
      </c>
      <c r="C8629" s="53">
        <f t="shared" si="279"/>
        <v>2010</v>
      </c>
      <c r="D8629" s="43" t="s">
        <v>125</v>
      </c>
      <c r="E8629" s="132">
        <v>7.3397500000000004</v>
      </c>
    </row>
    <row r="8630" spans="1:5" ht="13.8" x14ac:dyDescent="0.25">
      <c r="A8630" s="47">
        <v>40309</v>
      </c>
      <c r="B8630" s="45" t="str">
        <f t="shared" ref="B8630:B8690" si="280">TEXT(A8630,"mmmm")</f>
        <v>May</v>
      </c>
      <c r="C8630" s="53">
        <f t="shared" ref="C8630:C8690" si="281">YEAR(A8630)</f>
        <v>2010</v>
      </c>
      <c r="D8630" s="43" t="s">
        <v>126</v>
      </c>
      <c r="E8630" s="132">
        <v>7.7366250000000001</v>
      </c>
    </row>
    <row r="8631" spans="1:5" ht="13.8" x14ac:dyDescent="0.25">
      <c r="A8631" s="47">
        <v>40309</v>
      </c>
      <c r="B8631" s="45" t="str">
        <f t="shared" si="280"/>
        <v>May</v>
      </c>
      <c r="C8631" s="53">
        <f t="shared" si="281"/>
        <v>2010</v>
      </c>
      <c r="D8631" s="43" t="s">
        <v>127</v>
      </c>
      <c r="E8631" s="132">
        <v>7.5761249999999993</v>
      </c>
    </row>
    <row r="8632" spans="1:5" ht="13.8" x14ac:dyDescent="0.25">
      <c r="A8632" s="47">
        <v>40309</v>
      </c>
      <c r="B8632" s="45" t="str">
        <f t="shared" si="280"/>
        <v>May</v>
      </c>
      <c r="C8632" s="53">
        <f t="shared" si="281"/>
        <v>2010</v>
      </c>
      <c r="D8632" s="43" t="s">
        <v>105</v>
      </c>
      <c r="E8632" s="132">
        <v>5.7736250000000009</v>
      </c>
    </row>
    <row r="8633" spans="1:5" ht="13.8" x14ac:dyDescent="0.25">
      <c r="A8633" s="47">
        <v>40309</v>
      </c>
      <c r="B8633" s="45" t="str">
        <f t="shared" si="280"/>
        <v>May</v>
      </c>
      <c r="C8633" s="53">
        <f t="shared" si="281"/>
        <v>2010</v>
      </c>
      <c r="D8633" s="43" t="s">
        <v>128</v>
      </c>
      <c r="E8633" s="132">
        <v>7.6428750000000001</v>
      </c>
    </row>
    <row r="8634" spans="1:5" ht="13.8" x14ac:dyDescent="0.25">
      <c r="A8634" s="47">
        <v>40316</v>
      </c>
      <c r="B8634" s="45" t="str">
        <f t="shared" si="280"/>
        <v>May</v>
      </c>
      <c r="C8634" s="53">
        <f t="shared" si="281"/>
        <v>2010</v>
      </c>
      <c r="D8634" s="43" t="s">
        <v>131</v>
      </c>
      <c r="E8634" s="132">
        <v>29.50566666666667</v>
      </c>
    </row>
    <row r="8635" spans="1:5" ht="13.8" x14ac:dyDescent="0.25">
      <c r="A8635" s="47">
        <v>40316</v>
      </c>
      <c r="B8635" s="45" t="str">
        <f t="shared" si="280"/>
        <v>May</v>
      </c>
      <c r="C8635" s="53">
        <f t="shared" si="281"/>
        <v>2010</v>
      </c>
      <c r="D8635" s="43" t="s">
        <v>115</v>
      </c>
      <c r="E8635" s="132">
        <v>24.8</v>
      </c>
    </row>
    <row r="8636" spans="1:5" ht="13.8" x14ac:dyDescent="0.25">
      <c r="A8636" s="47">
        <v>40316</v>
      </c>
      <c r="B8636" s="45" t="str">
        <f t="shared" si="280"/>
        <v>May</v>
      </c>
      <c r="C8636" s="53">
        <f t="shared" si="281"/>
        <v>2010</v>
      </c>
      <c r="D8636" s="43" t="s">
        <v>95</v>
      </c>
      <c r="E8636" s="132">
        <v>21.989333333333335</v>
      </c>
    </row>
    <row r="8637" spans="1:5" ht="13.8" x14ac:dyDescent="0.25">
      <c r="A8637" s="47">
        <v>40316</v>
      </c>
      <c r="B8637" s="45" t="str">
        <f t="shared" si="280"/>
        <v>May</v>
      </c>
      <c r="C8637" s="53">
        <f t="shared" si="281"/>
        <v>2010</v>
      </c>
      <c r="D8637" s="43" t="s">
        <v>96</v>
      </c>
      <c r="E8637" s="132">
        <v>20.99733333333333</v>
      </c>
    </row>
    <row r="8638" spans="1:5" ht="13.8" x14ac:dyDescent="0.25">
      <c r="A8638" s="47">
        <v>40316</v>
      </c>
      <c r="B8638" s="45" t="str">
        <f t="shared" si="280"/>
        <v>May</v>
      </c>
      <c r="C8638" s="53">
        <f t="shared" si="281"/>
        <v>2010</v>
      </c>
      <c r="D8638" s="43" t="s">
        <v>97</v>
      </c>
      <c r="E8638" s="132">
        <v>20.005333333333329</v>
      </c>
    </row>
    <row r="8639" spans="1:5" ht="13.8" x14ac:dyDescent="0.25">
      <c r="A8639" s="47">
        <v>40316</v>
      </c>
      <c r="B8639" s="45" t="str">
        <f t="shared" si="280"/>
        <v>May</v>
      </c>
      <c r="C8639" s="53">
        <f t="shared" si="281"/>
        <v>2010</v>
      </c>
      <c r="D8639" s="43" t="s">
        <v>98</v>
      </c>
      <c r="E8639" s="132">
        <v>15.706666666666665</v>
      </c>
    </row>
    <row r="8640" spans="1:5" ht="15.6" x14ac:dyDescent="0.3">
      <c r="A8640" s="47">
        <v>40316</v>
      </c>
      <c r="B8640" s="45" t="str">
        <f t="shared" si="280"/>
        <v>May</v>
      </c>
      <c r="C8640" s="53">
        <f t="shared" si="281"/>
        <v>2010</v>
      </c>
      <c r="D8640" s="130" t="s">
        <v>136</v>
      </c>
      <c r="E8640" s="132">
        <v>24.083333333333336</v>
      </c>
    </row>
    <row r="8641" spans="1:5" ht="13.8" x14ac:dyDescent="0.25">
      <c r="A8641" s="47">
        <v>40316</v>
      </c>
      <c r="B8641" s="45" t="str">
        <f t="shared" si="280"/>
        <v>May</v>
      </c>
      <c r="C8641" s="53">
        <f t="shared" si="281"/>
        <v>2010</v>
      </c>
      <c r="D8641" s="43" t="s">
        <v>118</v>
      </c>
      <c r="E8641" s="132">
        <v>22.125</v>
      </c>
    </row>
    <row r="8642" spans="1:5" ht="13.8" x14ac:dyDescent="0.25">
      <c r="A8642" s="47">
        <v>40316</v>
      </c>
      <c r="B8642" s="45" t="str">
        <f t="shared" si="280"/>
        <v>May</v>
      </c>
      <c r="C8642" s="53">
        <f t="shared" si="281"/>
        <v>2010</v>
      </c>
      <c r="D8642" s="43" t="s">
        <v>102</v>
      </c>
      <c r="E8642" s="132">
        <v>21.833333333333336</v>
      </c>
    </row>
    <row r="8643" spans="1:5" ht="13.8" x14ac:dyDescent="0.25">
      <c r="A8643" s="47">
        <v>40316</v>
      </c>
      <c r="B8643" s="45" t="str">
        <f t="shared" si="280"/>
        <v>May</v>
      </c>
      <c r="C8643" s="53">
        <f t="shared" si="281"/>
        <v>2010</v>
      </c>
      <c r="D8643" s="43" t="s">
        <v>119</v>
      </c>
      <c r="E8643" s="132">
        <v>21.125</v>
      </c>
    </row>
    <row r="8644" spans="1:5" ht="13.8" x14ac:dyDescent="0.25">
      <c r="A8644" s="47">
        <v>40316</v>
      </c>
      <c r="B8644" s="45" t="str">
        <f t="shared" si="280"/>
        <v>May</v>
      </c>
      <c r="C8644" s="53">
        <f t="shared" si="281"/>
        <v>2010</v>
      </c>
      <c r="D8644" s="43" t="s">
        <v>120</v>
      </c>
      <c r="E8644" s="132">
        <v>20.041666666666664</v>
      </c>
    </row>
    <row r="8645" spans="1:5" ht="13.8" x14ac:dyDescent="0.25">
      <c r="A8645" s="47">
        <v>40316</v>
      </c>
      <c r="B8645" s="45" t="str">
        <f t="shared" si="280"/>
        <v>May</v>
      </c>
      <c r="C8645" s="53">
        <f t="shared" si="281"/>
        <v>2010</v>
      </c>
      <c r="D8645" s="43" t="s">
        <v>103</v>
      </c>
      <c r="E8645" s="132">
        <v>19.333333333333332</v>
      </c>
    </row>
    <row r="8646" spans="1:5" ht="13.8" x14ac:dyDescent="0.25">
      <c r="A8646" s="47">
        <v>40316</v>
      </c>
      <c r="B8646" s="45" t="str">
        <f t="shared" si="280"/>
        <v>May</v>
      </c>
      <c r="C8646" s="53">
        <f t="shared" si="281"/>
        <v>2010</v>
      </c>
      <c r="D8646" s="43" t="s">
        <v>116</v>
      </c>
      <c r="E8646" s="132">
        <v>11.97</v>
      </c>
    </row>
    <row r="8647" spans="1:5" ht="13.8" x14ac:dyDescent="0.25">
      <c r="A8647" s="47">
        <v>40316</v>
      </c>
      <c r="B8647" s="45" t="str">
        <f t="shared" si="280"/>
        <v>May</v>
      </c>
      <c r="C8647" s="53">
        <f t="shared" si="281"/>
        <v>2010</v>
      </c>
      <c r="D8647" s="43" t="s">
        <v>104</v>
      </c>
      <c r="E8647" s="132">
        <v>16.6495</v>
      </c>
    </row>
    <row r="8648" spans="1:5" ht="13.8" x14ac:dyDescent="0.25">
      <c r="A8648" s="47">
        <v>40316</v>
      </c>
      <c r="B8648" s="45" t="str">
        <f t="shared" si="280"/>
        <v>May</v>
      </c>
      <c r="C8648" s="53">
        <f t="shared" si="281"/>
        <v>2010</v>
      </c>
      <c r="D8648" s="43" t="s">
        <v>121</v>
      </c>
      <c r="E8648" s="132">
        <v>15.833</v>
      </c>
    </row>
    <row r="8649" spans="1:5" ht="13.8" x14ac:dyDescent="0.25">
      <c r="A8649" s="47">
        <v>40316</v>
      </c>
      <c r="B8649" s="45" t="str">
        <f t="shared" si="280"/>
        <v>May</v>
      </c>
      <c r="C8649" s="53">
        <f t="shared" si="281"/>
        <v>2010</v>
      </c>
      <c r="D8649" s="43" t="s">
        <v>122</v>
      </c>
      <c r="E8649" s="132">
        <v>14.342000000000001</v>
      </c>
    </row>
    <row r="8650" spans="1:5" ht="13.8" x14ac:dyDescent="0.25">
      <c r="A8650" s="47">
        <v>40316</v>
      </c>
      <c r="B8650" s="45" t="str">
        <f t="shared" si="280"/>
        <v>May</v>
      </c>
      <c r="C8650" s="53">
        <f t="shared" si="281"/>
        <v>2010</v>
      </c>
      <c r="D8650" s="43" t="s">
        <v>123</v>
      </c>
      <c r="E8650" s="132">
        <v>14.1645</v>
      </c>
    </row>
    <row r="8651" spans="1:5" ht="13.8" x14ac:dyDescent="0.25">
      <c r="A8651" s="47">
        <v>40316</v>
      </c>
      <c r="B8651" s="45" t="str">
        <f t="shared" si="280"/>
        <v>May</v>
      </c>
      <c r="C8651" s="53">
        <f t="shared" si="281"/>
        <v>2010</v>
      </c>
      <c r="D8651" s="43" t="s">
        <v>99</v>
      </c>
      <c r="E8651" s="132">
        <v>10.513333333333332</v>
      </c>
    </row>
    <row r="8652" spans="1:5" ht="13.8" x14ac:dyDescent="0.25">
      <c r="A8652" s="47">
        <v>40316</v>
      </c>
      <c r="B8652" s="45" t="str">
        <f t="shared" si="280"/>
        <v>May</v>
      </c>
      <c r="C8652" s="53">
        <f t="shared" si="281"/>
        <v>2010</v>
      </c>
      <c r="D8652" s="43" t="s">
        <v>100</v>
      </c>
      <c r="E8652" s="132">
        <v>10.236666666666668</v>
      </c>
    </row>
    <row r="8653" spans="1:5" ht="13.8" x14ac:dyDescent="0.25">
      <c r="A8653" s="47">
        <v>40316</v>
      </c>
      <c r="B8653" s="45" t="str">
        <f t="shared" si="280"/>
        <v>May</v>
      </c>
      <c r="C8653" s="53">
        <f t="shared" si="281"/>
        <v>2010</v>
      </c>
      <c r="D8653" s="43" t="s">
        <v>101</v>
      </c>
      <c r="E8653" s="132">
        <v>9.7940000000000005</v>
      </c>
    </row>
    <row r="8654" spans="1:5" ht="13.8" x14ac:dyDescent="0.25">
      <c r="A8654" s="47">
        <v>40316</v>
      </c>
      <c r="B8654" s="45" t="str">
        <f t="shared" si="280"/>
        <v>May</v>
      </c>
      <c r="C8654" s="53">
        <f t="shared" si="281"/>
        <v>2010</v>
      </c>
      <c r="D8654" s="43" t="s">
        <v>124</v>
      </c>
      <c r="E8654" s="132">
        <v>9.7110000000000003</v>
      </c>
    </row>
    <row r="8655" spans="1:5" ht="13.8" x14ac:dyDescent="0.25">
      <c r="A8655" s="47">
        <v>40316</v>
      </c>
      <c r="B8655" s="45" t="str">
        <f t="shared" si="280"/>
        <v>May</v>
      </c>
      <c r="C8655" s="53">
        <f t="shared" si="281"/>
        <v>2010</v>
      </c>
      <c r="D8655" s="43" t="s">
        <v>125</v>
      </c>
      <c r="E8655" s="132">
        <v>8.6873333333333349</v>
      </c>
    </row>
    <row r="8656" spans="1:5" ht="13.8" x14ac:dyDescent="0.25">
      <c r="A8656" s="47">
        <v>40316</v>
      </c>
      <c r="B8656" s="45" t="str">
        <f t="shared" si="280"/>
        <v>May</v>
      </c>
      <c r="C8656" s="53">
        <f t="shared" si="281"/>
        <v>2010</v>
      </c>
      <c r="D8656" s="43" t="s">
        <v>126</v>
      </c>
      <c r="E8656" s="132">
        <v>9.0198333333333345</v>
      </c>
    </row>
    <row r="8657" spans="1:5" ht="13.8" x14ac:dyDescent="0.25">
      <c r="A8657" s="47">
        <v>40316</v>
      </c>
      <c r="B8657" s="45" t="str">
        <f t="shared" si="280"/>
        <v>May</v>
      </c>
      <c r="C8657" s="53">
        <f t="shared" si="281"/>
        <v>2010</v>
      </c>
      <c r="D8657" s="43" t="s">
        <v>127</v>
      </c>
      <c r="E8657" s="132">
        <v>8.7220000000000013</v>
      </c>
    </row>
    <row r="8658" spans="1:5" ht="13.8" x14ac:dyDescent="0.25">
      <c r="A8658" s="47">
        <v>40316</v>
      </c>
      <c r="B8658" s="45" t="str">
        <f t="shared" si="280"/>
        <v>May</v>
      </c>
      <c r="C8658" s="53">
        <f t="shared" si="281"/>
        <v>2010</v>
      </c>
      <c r="D8658" s="43" t="s">
        <v>105</v>
      </c>
      <c r="E8658" s="132">
        <v>6.8336666666666677</v>
      </c>
    </row>
    <row r="8659" spans="1:5" ht="13.8" x14ac:dyDescent="0.25">
      <c r="A8659" s="47">
        <v>40316</v>
      </c>
      <c r="B8659" s="45" t="str">
        <f t="shared" si="280"/>
        <v>May</v>
      </c>
      <c r="C8659" s="53">
        <f t="shared" si="281"/>
        <v>2010</v>
      </c>
      <c r="D8659" s="43" t="s">
        <v>128</v>
      </c>
      <c r="E8659" s="132">
        <v>8.6256666666666675</v>
      </c>
    </row>
    <row r="8660" spans="1:5" ht="13.8" x14ac:dyDescent="0.25">
      <c r="A8660" s="47">
        <v>40323</v>
      </c>
      <c r="B8660" s="45" t="str">
        <f t="shared" si="280"/>
        <v>May</v>
      </c>
      <c r="C8660" s="53">
        <f t="shared" si="281"/>
        <v>2010</v>
      </c>
      <c r="D8660" s="43" t="s">
        <v>131</v>
      </c>
      <c r="E8660" s="132">
        <v>24.992125000000001</v>
      </c>
    </row>
    <row r="8661" spans="1:5" ht="13.8" x14ac:dyDescent="0.25">
      <c r="A8661" s="47">
        <v>40323</v>
      </c>
      <c r="B8661" s="45" t="str">
        <f t="shared" si="280"/>
        <v>May</v>
      </c>
      <c r="C8661" s="53">
        <f t="shared" si="281"/>
        <v>2010</v>
      </c>
      <c r="D8661" s="43" t="s">
        <v>115</v>
      </c>
      <c r="E8661" s="132">
        <v>20.25</v>
      </c>
    </row>
    <row r="8662" spans="1:5" ht="13.8" x14ac:dyDescent="0.25">
      <c r="A8662" s="47">
        <v>40323</v>
      </c>
      <c r="B8662" s="45" t="str">
        <f t="shared" si="280"/>
        <v>May</v>
      </c>
      <c r="C8662" s="53">
        <f t="shared" si="281"/>
        <v>2010</v>
      </c>
      <c r="D8662" s="43" t="s">
        <v>95</v>
      </c>
      <c r="E8662" s="132">
        <v>17.954999999999998</v>
      </c>
    </row>
    <row r="8663" spans="1:5" ht="13.8" x14ac:dyDescent="0.25">
      <c r="A8663" s="47">
        <v>40323</v>
      </c>
      <c r="B8663" s="45" t="str">
        <f t="shared" si="280"/>
        <v>May</v>
      </c>
      <c r="C8663" s="53">
        <f t="shared" si="281"/>
        <v>2010</v>
      </c>
      <c r="D8663" s="43" t="s">
        <v>96</v>
      </c>
      <c r="E8663" s="132">
        <v>17.145</v>
      </c>
    </row>
    <row r="8664" spans="1:5" ht="13.8" x14ac:dyDescent="0.25">
      <c r="A8664" s="47">
        <v>40323</v>
      </c>
      <c r="B8664" s="45" t="str">
        <f t="shared" si="280"/>
        <v>May</v>
      </c>
      <c r="C8664" s="53">
        <f t="shared" si="281"/>
        <v>2010</v>
      </c>
      <c r="D8664" s="43" t="s">
        <v>97</v>
      </c>
      <c r="E8664" s="132">
        <v>16.335000000000001</v>
      </c>
    </row>
    <row r="8665" spans="1:5" ht="13.8" x14ac:dyDescent="0.25">
      <c r="A8665" s="47">
        <v>40323</v>
      </c>
      <c r="B8665" s="45" t="str">
        <f t="shared" si="280"/>
        <v>May</v>
      </c>
      <c r="C8665" s="53">
        <f t="shared" si="281"/>
        <v>2010</v>
      </c>
      <c r="D8665" s="43" t="s">
        <v>98</v>
      </c>
      <c r="E8665" s="132">
        <v>12.824999999999999</v>
      </c>
    </row>
    <row r="8666" spans="1:5" ht="15.6" x14ac:dyDescent="0.3">
      <c r="A8666" s="47">
        <v>40323</v>
      </c>
      <c r="B8666" s="45" t="str">
        <f t="shared" si="280"/>
        <v>May</v>
      </c>
      <c r="C8666" s="53">
        <f t="shared" si="281"/>
        <v>2010</v>
      </c>
      <c r="D8666" s="130" t="s">
        <v>136</v>
      </c>
      <c r="E8666" s="132">
        <v>19.5075</v>
      </c>
    </row>
    <row r="8667" spans="1:5" ht="13.8" x14ac:dyDescent="0.25">
      <c r="A8667" s="47">
        <v>40323</v>
      </c>
      <c r="B8667" s="45" t="str">
        <f t="shared" si="280"/>
        <v>May</v>
      </c>
      <c r="C8667" s="53">
        <f t="shared" si="281"/>
        <v>2010</v>
      </c>
      <c r="D8667" s="43" t="s">
        <v>118</v>
      </c>
      <c r="E8667" s="132">
        <v>17.921249999999997</v>
      </c>
    </row>
    <row r="8668" spans="1:5" ht="13.8" x14ac:dyDescent="0.25">
      <c r="A8668" s="47">
        <v>40323</v>
      </c>
      <c r="B8668" s="45" t="str">
        <f t="shared" si="280"/>
        <v>May</v>
      </c>
      <c r="C8668" s="53">
        <f t="shared" si="281"/>
        <v>2010</v>
      </c>
      <c r="D8668" s="43" t="s">
        <v>102</v>
      </c>
      <c r="E8668" s="132">
        <v>17.684999999999999</v>
      </c>
    </row>
    <row r="8669" spans="1:5" ht="13.8" x14ac:dyDescent="0.25">
      <c r="A8669" s="47">
        <v>40323</v>
      </c>
      <c r="B8669" s="45" t="str">
        <f t="shared" si="280"/>
        <v>May</v>
      </c>
      <c r="C8669" s="53">
        <f t="shared" si="281"/>
        <v>2010</v>
      </c>
      <c r="D8669" s="43" t="s">
        <v>119</v>
      </c>
      <c r="E8669" s="132">
        <v>17.111249999999998</v>
      </c>
    </row>
    <row r="8670" spans="1:5" ht="13.8" x14ac:dyDescent="0.25">
      <c r="A8670" s="47">
        <v>40323</v>
      </c>
      <c r="B8670" s="45" t="str">
        <f t="shared" si="280"/>
        <v>May</v>
      </c>
      <c r="C8670" s="53">
        <f t="shared" si="281"/>
        <v>2010</v>
      </c>
      <c r="D8670" s="43" t="s">
        <v>120</v>
      </c>
      <c r="E8670" s="132">
        <v>16.233749999999997</v>
      </c>
    </row>
    <row r="8671" spans="1:5" ht="13.8" x14ac:dyDescent="0.25">
      <c r="A8671" s="47">
        <v>40323</v>
      </c>
      <c r="B8671" s="45" t="str">
        <f t="shared" si="280"/>
        <v>May</v>
      </c>
      <c r="C8671" s="53">
        <f t="shared" si="281"/>
        <v>2010</v>
      </c>
      <c r="D8671" s="43" t="s">
        <v>103</v>
      </c>
      <c r="E8671" s="132">
        <v>15.66</v>
      </c>
    </row>
    <row r="8672" spans="1:5" ht="13.8" x14ac:dyDescent="0.25">
      <c r="A8672" s="47">
        <v>40323</v>
      </c>
      <c r="B8672" s="45" t="str">
        <f t="shared" si="280"/>
        <v>May</v>
      </c>
      <c r="C8672" s="53">
        <f t="shared" si="281"/>
        <v>2010</v>
      </c>
      <c r="D8672" s="43" t="s">
        <v>116</v>
      </c>
      <c r="E8672" s="132">
        <v>9.1769999999999996</v>
      </c>
    </row>
    <row r="8673" spans="1:5" ht="13.8" x14ac:dyDescent="0.25">
      <c r="A8673" s="47">
        <v>40323</v>
      </c>
      <c r="B8673" s="45" t="str">
        <f t="shared" si="280"/>
        <v>May</v>
      </c>
      <c r="C8673" s="53">
        <f t="shared" si="281"/>
        <v>2010</v>
      </c>
      <c r="D8673" s="43" t="s">
        <v>104</v>
      </c>
      <c r="E8673" s="132">
        <v>14.832125000000001</v>
      </c>
    </row>
    <row r="8674" spans="1:5" ht="13.8" x14ac:dyDescent="0.25">
      <c r="A8674" s="47">
        <v>40323</v>
      </c>
      <c r="B8674" s="45" t="str">
        <f t="shared" si="280"/>
        <v>May</v>
      </c>
      <c r="C8674" s="53">
        <f t="shared" si="281"/>
        <v>2010</v>
      </c>
      <c r="D8674" s="43" t="s">
        <v>121</v>
      </c>
      <c r="E8674" s="132">
        <v>14.104749999999999</v>
      </c>
    </row>
    <row r="8675" spans="1:5" ht="13.8" x14ac:dyDescent="0.25">
      <c r="A8675" s="47">
        <v>40323</v>
      </c>
      <c r="B8675" s="45" t="str">
        <f t="shared" si="280"/>
        <v>May</v>
      </c>
      <c r="C8675" s="53">
        <f t="shared" si="281"/>
        <v>2010</v>
      </c>
      <c r="D8675" s="43" t="s">
        <v>122</v>
      </c>
      <c r="E8675" s="132">
        <v>12.7765</v>
      </c>
    </row>
    <row r="8676" spans="1:5" ht="13.8" x14ac:dyDescent="0.25">
      <c r="A8676" s="47">
        <v>40323</v>
      </c>
      <c r="B8676" s="45" t="str">
        <f t="shared" si="280"/>
        <v>May</v>
      </c>
      <c r="C8676" s="53">
        <f t="shared" si="281"/>
        <v>2010</v>
      </c>
      <c r="D8676" s="43" t="s">
        <v>123</v>
      </c>
      <c r="E8676" s="132">
        <v>12.618375</v>
      </c>
    </row>
    <row r="8677" spans="1:5" ht="13.8" x14ac:dyDescent="0.25">
      <c r="A8677" s="47">
        <v>40323</v>
      </c>
      <c r="B8677" s="45" t="str">
        <f t="shared" si="280"/>
        <v>May</v>
      </c>
      <c r="C8677" s="53">
        <f t="shared" si="281"/>
        <v>2010</v>
      </c>
      <c r="D8677" s="43" t="s">
        <v>99</v>
      </c>
      <c r="E8677" s="132">
        <v>8.36</v>
      </c>
    </row>
    <row r="8678" spans="1:5" ht="13.8" x14ac:dyDescent="0.25">
      <c r="A8678" s="47">
        <v>40323</v>
      </c>
      <c r="B8678" s="45" t="str">
        <f t="shared" si="280"/>
        <v>May</v>
      </c>
      <c r="C8678" s="53">
        <f t="shared" si="281"/>
        <v>2010</v>
      </c>
      <c r="D8678" s="43" t="s">
        <v>100</v>
      </c>
      <c r="E8678" s="132">
        <v>8.14</v>
      </c>
    </row>
    <row r="8679" spans="1:5" ht="13.8" x14ac:dyDescent="0.25">
      <c r="A8679" s="47">
        <v>40323</v>
      </c>
      <c r="B8679" s="45" t="str">
        <f t="shared" si="280"/>
        <v>May</v>
      </c>
      <c r="C8679" s="53">
        <f t="shared" si="281"/>
        <v>2010</v>
      </c>
      <c r="D8679" s="43" t="s">
        <v>101</v>
      </c>
      <c r="E8679" s="132">
        <v>7.7879999999999994</v>
      </c>
    </row>
    <row r="8680" spans="1:5" ht="13.8" x14ac:dyDescent="0.25">
      <c r="A8680" s="47">
        <v>40323</v>
      </c>
      <c r="B8680" s="45" t="str">
        <f t="shared" si="280"/>
        <v>May</v>
      </c>
      <c r="C8680" s="53">
        <f t="shared" si="281"/>
        <v>2010</v>
      </c>
      <c r="D8680" s="43" t="s">
        <v>124</v>
      </c>
      <c r="E8680" s="132">
        <v>7.7219999999999995</v>
      </c>
    </row>
    <row r="8681" spans="1:5" ht="13.8" x14ac:dyDescent="0.25">
      <c r="A8681" s="47">
        <v>40323</v>
      </c>
      <c r="B8681" s="45" t="str">
        <f t="shared" si="280"/>
        <v>May</v>
      </c>
      <c r="C8681" s="53">
        <f t="shared" si="281"/>
        <v>2010</v>
      </c>
      <c r="D8681" s="43" t="s">
        <v>125</v>
      </c>
      <c r="E8681" s="132">
        <v>6.9080000000000004</v>
      </c>
    </row>
    <row r="8682" spans="1:5" ht="13.8" x14ac:dyDescent="0.25">
      <c r="A8682" s="47">
        <v>40323</v>
      </c>
      <c r="B8682" s="45" t="str">
        <f t="shared" si="280"/>
        <v>May</v>
      </c>
      <c r="C8682" s="53">
        <f t="shared" si="281"/>
        <v>2010</v>
      </c>
      <c r="D8682" s="43" t="s">
        <v>126</v>
      </c>
      <c r="E8682" s="132">
        <v>7.3255000000000008</v>
      </c>
    </row>
    <row r="8683" spans="1:5" ht="13.8" x14ac:dyDescent="0.25">
      <c r="A8683" s="47">
        <v>40323</v>
      </c>
      <c r="B8683" s="45" t="str">
        <f t="shared" si="280"/>
        <v>May</v>
      </c>
      <c r="C8683" s="53">
        <f t="shared" si="281"/>
        <v>2010</v>
      </c>
      <c r="D8683" s="43" t="s">
        <v>127</v>
      </c>
      <c r="E8683" s="132">
        <v>7.2089999999999996</v>
      </c>
    </row>
    <row r="8684" spans="1:5" ht="13.8" x14ac:dyDescent="0.25">
      <c r="A8684" s="47">
        <v>40323</v>
      </c>
      <c r="B8684" s="45" t="str">
        <f t="shared" si="280"/>
        <v>May</v>
      </c>
      <c r="C8684" s="53">
        <f t="shared" si="281"/>
        <v>2010</v>
      </c>
      <c r="D8684" s="43" t="s">
        <v>105</v>
      </c>
      <c r="E8684" s="132">
        <v>5.4340000000000011</v>
      </c>
    </row>
    <row r="8685" spans="1:5" ht="13.8" x14ac:dyDescent="0.25">
      <c r="A8685" s="47">
        <v>40323</v>
      </c>
      <c r="B8685" s="45" t="str">
        <f t="shared" si="280"/>
        <v>May</v>
      </c>
      <c r="C8685" s="53">
        <f t="shared" si="281"/>
        <v>2010</v>
      </c>
      <c r="D8685" s="43" t="s">
        <v>128</v>
      </c>
      <c r="E8685" s="132">
        <v>7.3279999999999994</v>
      </c>
    </row>
    <row r="8686" spans="1:5" ht="13.8" x14ac:dyDescent="0.25">
      <c r="A8686" s="47">
        <v>40330</v>
      </c>
      <c r="B8686" s="45" t="str">
        <f t="shared" si="280"/>
        <v>June</v>
      </c>
      <c r="C8686" s="53">
        <f t="shared" si="281"/>
        <v>2010</v>
      </c>
      <c r="D8686" s="43" t="s">
        <v>131</v>
      </c>
      <c r="E8686" s="132">
        <v>23.150600000000001</v>
      </c>
    </row>
    <row r="8687" spans="1:5" ht="13.8" x14ac:dyDescent="0.25">
      <c r="A8687" s="47">
        <v>40330</v>
      </c>
      <c r="B8687" s="45" t="str">
        <f t="shared" si="280"/>
        <v>June</v>
      </c>
      <c r="C8687" s="53">
        <f t="shared" si="281"/>
        <v>2010</v>
      </c>
      <c r="D8687" s="43" t="s">
        <v>115</v>
      </c>
      <c r="E8687" s="132">
        <v>18.72</v>
      </c>
    </row>
    <row r="8688" spans="1:5" ht="13.8" x14ac:dyDescent="0.25">
      <c r="A8688" s="47">
        <v>40330</v>
      </c>
      <c r="B8688" s="45" t="str">
        <f t="shared" si="280"/>
        <v>June</v>
      </c>
      <c r="C8688" s="53">
        <f t="shared" si="281"/>
        <v>2010</v>
      </c>
      <c r="D8688" s="43" t="s">
        <v>95</v>
      </c>
      <c r="E8688" s="132">
        <v>16.598400000000002</v>
      </c>
    </row>
    <row r="8689" spans="1:5" ht="13.8" x14ac:dyDescent="0.25">
      <c r="A8689" s="47">
        <v>40330</v>
      </c>
      <c r="B8689" s="45" t="str">
        <f t="shared" si="280"/>
        <v>June</v>
      </c>
      <c r="C8689" s="53">
        <f t="shared" si="281"/>
        <v>2010</v>
      </c>
      <c r="D8689" s="43" t="s">
        <v>96</v>
      </c>
      <c r="E8689" s="132">
        <v>15.849600000000001</v>
      </c>
    </row>
    <row r="8690" spans="1:5" ht="13.8" x14ac:dyDescent="0.25">
      <c r="A8690" s="47">
        <v>40330</v>
      </c>
      <c r="B8690" s="45" t="str">
        <f t="shared" si="280"/>
        <v>June</v>
      </c>
      <c r="C8690" s="53">
        <f t="shared" si="281"/>
        <v>2010</v>
      </c>
      <c r="D8690" s="43" t="s">
        <v>97</v>
      </c>
      <c r="E8690" s="132">
        <v>15.1008</v>
      </c>
    </row>
    <row r="8691" spans="1:5" ht="13.8" x14ac:dyDescent="0.25">
      <c r="A8691" s="47">
        <v>40330</v>
      </c>
      <c r="B8691" s="45" t="str">
        <f t="shared" ref="B8691:B8752" si="282">TEXT(A8691,"mmmm")</f>
        <v>June</v>
      </c>
      <c r="C8691" s="53">
        <f t="shared" ref="C8691:C8752" si="283">YEAR(A8691)</f>
        <v>2010</v>
      </c>
      <c r="D8691" s="43" t="s">
        <v>98</v>
      </c>
      <c r="E8691" s="132">
        <v>11.856</v>
      </c>
    </row>
    <row r="8692" spans="1:5" ht="15.6" x14ac:dyDescent="0.3">
      <c r="A8692" s="47">
        <v>40330</v>
      </c>
      <c r="B8692" s="45" t="str">
        <f t="shared" si="282"/>
        <v>June</v>
      </c>
      <c r="C8692" s="53">
        <f t="shared" si="283"/>
        <v>2010</v>
      </c>
      <c r="D8692" s="130" t="s">
        <v>136</v>
      </c>
      <c r="E8692" s="132">
        <v>18.1492</v>
      </c>
    </row>
    <row r="8693" spans="1:5" ht="13.8" x14ac:dyDescent="0.25">
      <c r="A8693" s="47">
        <v>40330</v>
      </c>
      <c r="B8693" s="45" t="str">
        <f t="shared" si="282"/>
        <v>June</v>
      </c>
      <c r="C8693" s="53">
        <f t="shared" si="283"/>
        <v>2010</v>
      </c>
      <c r="D8693" s="43" t="s">
        <v>118</v>
      </c>
      <c r="E8693" s="132">
        <v>16.673400000000001</v>
      </c>
    </row>
    <row r="8694" spans="1:5" ht="13.8" x14ac:dyDescent="0.25">
      <c r="A8694" s="47">
        <v>40330</v>
      </c>
      <c r="B8694" s="45" t="str">
        <f t="shared" si="282"/>
        <v>June</v>
      </c>
      <c r="C8694" s="53">
        <f t="shared" si="283"/>
        <v>2010</v>
      </c>
      <c r="D8694" s="43" t="s">
        <v>102</v>
      </c>
      <c r="E8694" s="132">
        <v>16.453600000000002</v>
      </c>
    </row>
    <row r="8695" spans="1:5" ht="13.8" x14ac:dyDescent="0.25">
      <c r="A8695" s="47">
        <v>40330</v>
      </c>
      <c r="B8695" s="45" t="str">
        <f t="shared" si="282"/>
        <v>June</v>
      </c>
      <c r="C8695" s="53">
        <f t="shared" si="283"/>
        <v>2010</v>
      </c>
      <c r="D8695" s="43" t="s">
        <v>119</v>
      </c>
      <c r="E8695" s="132">
        <v>15.9198</v>
      </c>
    </row>
    <row r="8696" spans="1:5" ht="13.8" x14ac:dyDescent="0.25">
      <c r="A8696" s="47">
        <v>40330</v>
      </c>
      <c r="B8696" s="45" t="str">
        <f t="shared" si="282"/>
        <v>June</v>
      </c>
      <c r="C8696" s="53">
        <f t="shared" si="283"/>
        <v>2010</v>
      </c>
      <c r="D8696" s="43" t="s">
        <v>120</v>
      </c>
      <c r="E8696" s="132">
        <v>15.103399999999999</v>
      </c>
    </row>
    <row r="8697" spans="1:5" ht="13.8" x14ac:dyDescent="0.25">
      <c r="A8697" s="47">
        <v>40330</v>
      </c>
      <c r="B8697" s="45" t="str">
        <f t="shared" si="282"/>
        <v>June</v>
      </c>
      <c r="C8697" s="53">
        <f t="shared" si="283"/>
        <v>2010</v>
      </c>
      <c r="D8697" s="43" t="s">
        <v>103</v>
      </c>
      <c r="E8697" s="132">
        <v>14.569599999999998</v>
      </c>
    </row>
    <row r="8698" spans="1:5" ht="13.8" x14ac:dyDescent="0.25">
      <c r="A8698" s="47">
        <v>40330</v>
      </c>
      <c r="B8698" s="45" t="str">
        <f t="shared" si="282"/>
        <v>June</v>
      </c>
      <c r="C8698" s="53">
        <f t="shared" si="283"/>
        <v>2010</v>
      </c>
      <c r="D8698" s="43" t="s">
        <v>116</v>
      </c>
      <c r="E8698" s="132">
        <v>8.6184000000000012</v>
      </c>
    </row>
    <row r="8699" spans="1:5" ht="13.8" x14ac:dyDescent="0.25">
      <c r="A8699" s="47">
        <v>40330</v>
      </c>
      <c r="B8699" s="45" t="str">
        <f t="shared" si="282"/>
        <v>June</v>
      </c>
      <c r="C8699" s="53">
        <f t="shared" si="283"/>
        <v>2010</v>
      </c>
      <c r="D8699" s="43" t="s">
        <v>104</v>
      </c>
      <c r="E8699" s="132">
        <v>13.647900000000002</v>
      </c>
    </row>
    <row r="8700" spans="1:5" ht="13.8" x14ac:dyDescent="0.25">
      <c r="A8700" s="47">
        <v>40330</v>
      </c>
      <c r="B8700" s="45" t="str">
        <f t="shared" si="282"/>
        <v>June</v>
      </c>
      <c r="C8700" s="53">
        <f t="shared" si="283"/>
        <v>2010</v>
      </c>
      <c r="D8700" s="43" t="s">
        <v>121</v>
      </c>
      <c r="E8700" s="132">
        <v>12.978599999999998</v>
      </c>
    </row>
    <row r="8701" spans="1:5" ht="13.8" x14ac:dyDescent="0.25">
      <c r="A8701" s="47">
        <v>40330</v>
      </c>
      <c r="B8701" s="45" t="str">
        <f t="shared" si="282"/>
        <v>June</v>
      </c>
      <c r="C8701" s="53">
        <f t="shared" si="283"/>
        <v>2010</v>
      </c>
      <c r="D8701" s="43" t="s">
        <v>122</v>
      </c>
      <c r="E8701" s="132">
        <v>11.756400000000001</v>
      </c>
    </row>
    <row r="8702" spans="1:5" ht="13.8" x14ac:dyDescent="0.25">
      <c r="A8702" s="47">
        <v>40330</v>
      </c>
      <c r="B8702" s="45" t="str">
        <f t="shared" si="282"/>
        <v>June</v>
      </c>
      <c r="C8702" s="53">
        <f t="shared" si="283"/>
        <v>2010</v>
      </c>
      <c r="D8702" s="43" t="s">
        <v>123</v>
      </c>
      <c r="E8702" s="132">
        <v>11.610900000000001</v>
      </c>
    </row>
    <row r="8703" spans="1:5" ht="13.8" x14ac:dyDescent="0.25">
      <c r="A8703" s="47">
        <v>40330</v>
      </c>
      <c r="B8703" s="45" t="str">
        <f t="shared" si="282"/>
        <v>June</v>
      </c>
      <c r="C8703" s="53">
        <f t="shared" si="283"/>
        <v>2010</v>
      </c>
      <c r="D8703" s="43" t="s">
        <v>99</v>
      </c>
      <c r="E8703" s="132">
        <v>7.5619999999999994</v>
      </c>
    </row>
    <row r="8704" spans="1:5" ht="13.8" x14ac:dyDescent="0.25">
      <c r="A8704" s="47">
        <v>40330</v>
      </c>
      <c r="B8704" s="45" t="str">
        <f t="shared" si="282"/>
        <v>June</v>
      </c>
      <c r="C8704" s="53">
        <f t="shared" si="283"/>
        <v>2010</v>
      </c>
      <c r="D8704" s="43" t="s">
        <v>100</v>
      </c>
      <c r="E8704" s="132">
        <v>7.3630000000000004</v>
      </c>
    </row>
    <row r="8705" spans="1:5" ht="13.8" x14ac:dyDescent="0.25">
      <c r="A8705" s="47">
        <v>40330</v>
      </c>
      <c r="B8705" s="45" t="str">
        <f t="shared" si="282"/>
        <v>June</v>
      </c>
      <c r="C8705" s="53">
        <f t="shared" si="283"/>
        <v>2010</v>
      </c>
      <c r="D8705" s="43" t="s">
        <v>101</v>
      </c>
      <c r="E8705" s="132">
        <v>7.0446</v>
      </c>
    </row>
    <row r="8706" spans="1:5" ht="13.8" x14ac:dyDescent="0.25">
      <c r="A8706" s="47">
        <v>40330</v>
      </c>
      <c r="B8706" s="45" t="str">
        <f t="shared" si="282"/>
        <v>June</v>
      </c>
      <c r="C8706" s="53">
        <f t="shared" si="283"/>
        <v>2010</v>
      </c>
      <c r="D8706" s="43" t="s">
        <v>124</v>
      </c>
      <c r="E8706" s="132">
        <v>6.9848999999999997</v>
      </c>
    </row>
    <row r="8707" spans="1:5" ht="13.8" x14ac:dyDescent="0.25">
      <c r="A8707" s="47">
        <v>40330</v>
      </c>
      <c r="B8707" s="45" t="str">
        <f t="shared" si="282"/>
        <v>June</v>
      </c>
      <c r="C8707" s="53">
        <f t="shared" si="283"/>
        <v>2010</v>
      </c>
      <c r="D8707" s="43" t="s">
        <v>125</v>
      </c>
      <c r="E8707" s="132">
        <v>6.2485999999999997</v>
      </c>
    </row>
    <row r="8708" spans="1:5" ht="13.8" x14ac:dyDescent="0.25">
      <c r="A8708" s="47">
        <v>40330</v>
      </c>
      <c r="B8708" s="45" t="str">
        <f t="shared" si="282"/>
        <v>June</v>
      </c>
      <c r="C8708" s="53">
        <f t="shared" si="283"/>
        <v>2010</v>
      </c>
      <c r="D8708" s="43" t="s">
        <v>126</v>
      </c>
      <c r="E8708" s="132">
        <v>6.6975999999999996</v>
      </c>
    </row>
    <row r="8709" spans="1:5" ht="13.8" x14ac:dyDescent="0.25">
      <c r="A8709" s="47">
        <v>40330</v>
      </c>
      <c r="B8709" s="45" t="str">
        <f t="shared" si="282"/>
        <v>June</v>
      </c>
      <c r="C8709" s="53">
        <f t="shared" si="283"/>
        <v>2010</v>
      </c>
      <c r="D8709" s="43" t="s">
        <v>127</v>
      </c>
      <c r="E8709" s="132">
        <v>6.648299999999999</v>
      </c>
    </row>
    <row r="8710" spans="1:5" ht="13.8" x14ac:dyDescent="0.25">
      <c r="A8710" s="47">
        <v>40330</v>
      </c>
      <c r="B8710" s="45" t="str">
        <f t="shared" si="282"/>
        <v>June</v>
      </c>
      <c r="C8710" s="53">
        <f t="shared" si="283"/>
        <v>2010</v>
      </c>
      <c r="D8710" s="43" t="s">
        <v>105</v>
      </c>
      <c r="E8710" s="132">
        <v>4.9153000000000002</v>
      </c>
    </row>
    <row r="8711" spans="1:5" ht="13.8" x14ac:dyDescent="0.25">
      <c r="A8711" s="47">
        <v>40330</v>
      </c>
      <c r="B8711" s="45" t="str">
        <f t="shared" si="282"/>
        <v>June</v>
      </c>
      <c r="C8711" s="53">
        <f t="shared" si="283"/>
        <v>2010</v>
      </c>
      <c r="D8711" s="43" t="s">
        <v>128</v>
      </c>
      <c r="E8711" s="132">
        <v>6.8471000000000002</v>
      </c>
    </row>
    <row r="8712" spans="1:5" ht="13.8" x14ac:dyDescent="0.25">
      <c r="A8712" s="47">
        <v>40337</v>
      </c>
      <c r="B8712" s="45" t="str">
        <f t="shared" si="282"/>
        <v>June</v>
      </c>
      <c r="C8712" s="53">
        <f t="shared" si="283"/>
        <v>2010</v>
      </c>
      <c r="D8712" s="43" t="s">
        <v>131</v>
      </c>
      <c r="E8712" s="132">
        <v>22.438749999999999</v>
      </c>
    </row>
    <row r="8713" spans="1:5" ht="13.8" x14ac:dyDescent="0.25">
      <c r="A8713" s="47">
        <v>40337</v>
      </c>
      <c r="B8713" s="45" t="str">
        <f t="shared" si="282"/>
        <v>June</v>
      </c>
      <c r="C8713" s="53">
        <f t="shared" si="283"/>
        <v>2010</v>
      </c>
      <c r="D8713" s="43" t="s">
        <v>115</v>
      </c>
      <c r="E8713" s="132">
        <v>17.925000000000001</v>
      </c>
    </row>
    <row r="8714" spans="1:5" ht="13.8" x14ac:dyDescent="0.25">
      <c r="A8714" s="47">
        <v>40337</v>
      </c>
      <c r="B8714" s="45" t="str">
        <f t="shared" si="282"/>
        <v>June</v>
      </c>
      <c r="C8714" s="53">
        <f t="shared" si="283"/>
        <v>2010</v>
      </c>
      <c r="D8714" s="43" t="s">
        <v>95</v>
      </c>
      <c r="E8714" s="132">
        <v>15.893500000000001</v>
      </c>
    </row>
    <row r="8715" spans="1:5" ht="13.8" x14ac:dyDescent="0.25">
      <c r="A8715" s="47">
        <v>40337</v>
      </c>
      <c r="B8715" s="45" t="str">
        <f t="shared" si="282"/>
        <v>June</v>
      </c>
      <c r="C8715" s="53">
        <f t="shared" si="283"/>
        <v>2010</v>
      </c>
      <c r="D8715" s="43" t="s">
        <v>96</v>
      </c>
      <c r="E8715" s="132">
        <v>15.176500000000001</v>
      </c>
    </row>
    <row r="8716" spans="1:5" ht="13.8" x14ac:dyDescent="0.25">
      <c r="A8716" s="47">
        <v>40337</v>
      </c>
      <c r="B8716" s="45" t="str">
        <f t="shared" si="282"/>
        <v>June</v>
      </c>
      <c r="C8716" s="53">
        <f t="shared" si="283"/>
        <v>2010</v>
      </c>
      <c r="D8716" s="43" t="s">
        <v>97</v>
      </c>
      <c r="E8716" s="132">
        <v>14.4595</v>
      </c>
    </row>
    <row r="8717" spans="1:5" ht="13.8" x14ac:dyDescent="0.25">
      <c r="A8717" s="47">
        <v>40337</v>
      </c>
      <c r="B8717" s="45" t="str">
        <f t="shared" si="282"/>
        <v>June</v>
      </c>
      <c r="C8717" s="53">
        <f t="shared" si="283"/>
        <v>2010</v>
      </c>
      <c r="D8717" s="43" t="s">
        <v>98</v>
      </c>
      <c r="E8717" s="132">
        <v>11.352499999999999</v>
      </c>
    </row>
    <row r="8718" spans="1:5" ht="15.6" x14ac:dyDescent="0.3">
      <c r="A8718" s="47">
        <v>40337</v>
      </c>
      <c r="B8718" s="45" t="str">
        <f t="shared" si="282"/>
        <v>June</v>
      </c>
      <c r="C8718" s="53">
        <f t="shared" si="283"/>
        <v>2010</v>
      </c>
      <c r="D8718" s="130" t="s">
        <v>136</v>
      </c>
      <c r="E8718" s="132">
        <v>16.978750000000002</v>
      </c>
    </row>
    <row r="8719" spans="1:5" ht="13.8" x14ac:dyDescent="0.25">
      <c r="A8719" s="47">
        <v>40337</v>
      </c>
      <c r="B8719" s="45" t="str">
        <f t="shared" si="282"/>
        <v>June</v>
      </c>
      <c r="C8719" s="53">
        <f t="shared" si="283"/>
        <v>2010</v>
      </c>
      <c r="D8719" s="43" t="s">
        <v>118</v>
      </c>
      <c r="E8719" s="132">
        <v>15.598124999999998</v>
      </c>
    </row>
    <row r="8720" spans="1:5" ht="13.8" x14ac:dyDescent="0.25">
      <c r="A8720" s="47">
        <v>40337</v>
      </c>
      <c r="B8720" s="45" t="str">
        <f t="shared" si="282"/>
        <v>June</v>
      </c>
      <c r="C8720" s="53">
        <f t="shared" si="283"/>
        <v>2010</v>
      </c>
      <c r="D8720" s="43" t="s">
        <v>102</v>
      </c>
      <c r="E8720" s="132">
        <v>15.3925</v>
      </c>
    </row>
    <row r="8721" spans="1:5" ht="13.8" x14ac:dyDescent="0.25">
      <c r="A8721" s="47">
        <v>40337</v>
      </c>
      <c r="B8721" s="45" t="str">
        <f t="shared" si="282"/>
        <v>June</v>
      </c>
      <c r="C8721" s="53">
        <f t="shared" si="283"/>
        <v>2010</v>
      </c>
      <c r="D8721" s="43" t="s">
        <v>119</v>
      </c>
      <c r="E8721" s="132">
        <v>14.893125</v>
      </c>
    </row>
    <row r="8722" spans="1:5" ht="13.8" x14ac:dyDescent="0.25">
      <c r="A8722" s="47">
        <v>40337</v>
      </c>
      <c r="B8722" s="45" t="str">
        <f t="shared" si="282"/>
        <v>June</v>
      </c>
      <c r="C8722" s="53">
        <f t="shared" si="283"/>
        <v>2010</v>
      </c>
      <c r="D8722" s="43" t="s">
        <v>120</v>
      </c>
      <c r="E8722" s="132">
        <v>14.129374999999998</v>
      </c>
    </row>
    <row r="8723" spans="1:5" ht="13.8" x14ac:dyDescent="0.25">
      <c r="A8723" s="47">
        <v>40337</v>
      </c>
      <c r="B8723" s="45" t="str">
        <f t="shared" si="282"/>
        <v>June</v>
      </c>
      <c r="C8723" s="53">
        <f t="shared" si="283"/>
        <v>2010</v>
      </c>
      <c r="D8723" s="43" t="s">
        <v>103</v>
      </c>
      <c r="E8723" s="132">
        <v>13.63</v>
      </c>
    </row>
    <row r="8724" spans="1:5" ht="13.8" x14ac:dyDescent="0.25">
      <c r="A8724" s="47">
        <v>40337</v>
      </c>
      <c r="B8724" s="45" t="str">
        <f t="shared" si="282"/>
        <v>June</v>
      </c>
      <c r="C8724" s="53">
        <f t="shared" si="283"/>
        <v>2010</v>
      </c>
      <c r="D8724" s="43" t="s">
        <v>116</v>
      </c>
      <c r="E8724" s="132">
        <v>7.9301250000000003</v>
      </c>
    </row>
    <row r="8725" spans="1:5" ht="13.8" x14ac:dyDescent="0.25">
      <c r="A8725" s="47">
        <v>40337</v>
      </c>
      <c r="B8725" s="45" t="str">
        <f t="shared" si="282"/>
        <v>June</v>
      </c>
      <c r="C8725" s="53">
        <f t="shared" si="283"/>
        <v>2010</v>
      </c>
      <c r="D8725" s="43" t="s">
        <v>104</v>
      </c>
      <c r="E8725" s="132">
        <v>12.252625</v>
      </c>
    </row>
    <row r="8726" spans="1:5" ht="13.8" x14ac:dyDescent="0.25">
      <c r="A8726" s="47">
        <v>40337</v>
      </c>
      <c r="B8726" s="45" t="str">
        <f t="shared" si="282"/>
        <v>June</v>
      </c>
      <c r="C8726" s="53">
        <f t="shared" si="283"/>
        <v>2010</v>
      </c>
      <c r="D8726" s="43" t="s">
        <v>121</v>
      </c>
      <c r="E8726" s="132">
        <v>11.65175</v>
      </c>
    </row>
    <row r="8727" spans="1:5" ht="13.8" x14ac:dyDescent="0.25">
      <c r="A8727" s="47">
        <v>40337</v>
      </c>
      <c r="B8727" s="45" t="str">
        <f t="shared" si="282"/>
        <v>June</v>
      </c>
      <c r="C8727" s="53">
        <f t="shared" si="283"/>
        <v>2010</v>
      </c>
      <c r="D8727" s="43" t="s">
        <v>122</v>
      </c>
      <c r="E8727" s="132">
        <v>10.554500000000001</v>
      </c>
    </row>
    <row r="8728" spans="1:5" ht="13.8" x14ac:dyDescent="0.25">
      <c r="A8728" s="47">
        <v>40337</v>
      </c>
      <c r="B8728" s="45" t="str">
        <f t="shared" si="282"/>
        <v>June</v>
      </c>
      <c r="C8728" s="53">
        <f t="shared" si="283"/>
        <v>2010</v>
      </c>
      <c r="D8728" s="43" t="s">
        <v>123</v>
      </c>
      <c r="E8728" s="132">
        <v>10.423875000000001</v>
      </c>
    </row>
    <row r="8729" spans="1:5" ht="13.8" x14ac:dyDescent="0.25">
      <c r="A8729" s="47">
        <v>40337</v>
      </c>
      <c r="B8729" s="45" t="str">
        <f t="shared" si="282"/>
        <v>June</v>
      </c>
      <c r="C8729" s="53">
        <f t="shared" si="283"/>
        <v>2010</v>
      </c>
      <c r="D8729" s="43" t="s">
        <v>99</v>
      </c>
      <c r="E8729" s="132">
        <v>7.1725000000000003</v>
      </c>
    </row>
    <row r="8730" spans="1:5" ht="13.8" x14ac:dyDescent="0.25">
      <c r="A8730" s="47">
        <v>40337</v>
      </c>
      <c r="B8730" s="45" t="str">
        <f t="shared" si="282"/>
        <v>June</v>
      </c>
      <c r="C8730" s="53">
        <f t="shared" si="283"/>
        <v>2010</v>
      </c>
      <c r="D8730" s="43" t="s">
        <v>100</v>
      </c>
      <c r="E8730" s="132">
        <v>6.9837499999999997</v>
      </c>
    </row>
    <row r="8731" spans="1:5" ht="13.8" x14ac:dyDescent="0.25">
      <c r="A8731" s="47">
        <v>40337</v>
      </c>
      <c r="B8731" s="45" t="str">
        <f t="shared" si="282"/>
        <v>June</v>
      </c>
      <c r="C8731" s="53">
        <f t="shared" si="283"/>
        <v>2010</v>
      </c>
      <c r="D8731" s="43" t="s">
        <v>101</v>
      </c>
      <c r="E8731" s="132">
        <v>6.6817499999999992</v>
      </c>
    </row>
    <row r="8732" spans="1:5" ht="13.8" x14ac:dyDescent="0.25">
      <c r="A8732" s="47">
        <v>40337</v>
      </c>
      <c r="B8732" s="45" t="str">
        <f t="shared" si="282"/>
        <v>June</v>
      </c>
      <c r="C8732" s="53">
        <f t="shared" si="283"/>
        <v>2010</v>
      </c>
      <c r="D8732" s="43" t="s">
        <v>124</v>
      </c>
      <c r="E8732" s="132">
        <v>6.6251249999999997</v>
      </c>
    </row>
    <row r="8733" spans="1:5" ht="13.8" x14ac:dyDescent="0.25">
      <c r="A8733" s="47">
        <v>40337</v>
      </c>
      <c r="B8733" s="45" t="str">
        <f t="shared" si="282"/>
        <v>June</v>
      </c>
      <c r="C8733" s="53">
        <f t="shared" si="283"/>
        <v>2010</v>
      </c>
      <c r="D8733" s="43" t="s">
        <v>125</v>
      </c>
      <c r="E8733" s="132">
        <v>5.9267500000000011</v>
      </c>
    </row>
    <row r="8734" spans="1:5" ht="13.8" x14ac:dyDescent="0.25">
      <c r="A8734" s="47">
        <v>40337</v>
      </c>
      <c r="B8734" s="45" t="str">
        <f t="shared" si="282"/>
        <v>June</v>
      </c>
      <c r="C8734" s="53">
        <f t="shared" si="283"/>
        <v>2010</v>
      </c>
      <c r="D8734" s="43" t="s">
        <v>126</v>
      </c>
      <c r="E8734" s="132">
        <v>6.3911250000000006</v>
      </c>
    </row>
    <row r="8735" spans="1:5" ht="13.8" x14ac:dyDescent="0.25">
      <c r="A8735" s="47">
        <v>40337</v>
      </c>
      <c r="B8735" s="45" t="str">
        <f t="shared" si="282"/>
        <v>June</v>
      </c>
      <c r="C8735" s="53">
        <f t="shared" si="283"/>
        <v>2010</v>
      </c>
      <c r="D8735" s="43" t="s">
        <v>127</v>
      </c>
      <c r="E8735" s="132">
        <v>6.374625</v>
      </c>
    </row>
    <row r="8736" spans="1:5" ht="13.8" x14ac:dyDescent="0.25">
      <c r="A8736" s="47">
        <v>40337</v>
      </c>
      <c r="B8736" s="45" t="str">
        <f t="shared" si="282"/>
        <v>June</v>
      </c>
      <c r="C8736" s="53">
        <f t="shared" si="283"/>
        <v>2010</v>
      </c>
      <c r="D8736" s="43" t="s">
        <v>105</v>
      </c>
      <c r="E8736" s="132">
        <v>4.6621250000000005</v>
      </c>
    </row>
    <row r="8737" spans="1:5" ht="13.8" x14ac:dyDescent="0.25">
      <c r="A8737" s="47">
        <v>40337</v>
      </c>
      <c r="B8737" s="45" t="str">
        <f t="shared" si="282"/>
        <v>June</v>
      </c>
      <c r="C8737" s="53">
        <f t="shared" si="283"/>
        <v>2010</v>
      </c>
      <c r="D8737" s="43" t="s">
        <v>128</v>
      </c>
      <c r="E8737" s="132">
        <v>6.6123749999999992</v>
      </c>
    </row>
    <row r="8738" spans="1:5" ht="13.8" x14ac:dyDescent="0.25">
      <c r="A8738" s="47">
        <v>40344</v>
      </c>
      <c r="B8738" s="45" t="str">
        <f t="shared" si="282"/>
        <v>June</v>
      </c>
      <c r="C8738" s="53">
        <f t="shared" si="283"/>
        <v>2010</v>
      </c>
      <c r="D8738" s="43" t="s">
        <v>131</v>
      </c>
      <c r="E8738" s="132">
        <v>22.438749999999999</v>
      </c>
    </row>
    <row r="8739" spans="1:5" ht="13.8" x14ac:dyDescent="0.25">
      <c r="A8739" s="47">
        <v>40344</v>
      </c>
      <c r="B8739" s="45" t="str">
        <f t="shared" si="282"/>
        <v>June</v>
      </c>
      <c r="C8739" s="53">
        <f t="shared" si="283"/>
        <v>2010</v>
      </c>
      <c r="D8739" s="43" t="s">
        <v>115</v>
      </c>
      <c r="E8739" s="132">
        <v>18.149999999999999</v>
      </c>
    </row>
    <row r="8740" spans="1:5" ht="13.8" x14ac:dyDescent="0.25">
      <c r="A8740" s="47">
        <v>40344</v>
      </c>
      <c r="B8740" s="45" t="str">
        <f t="shared" si="282"/>
        <v>June</v>
      </c>
      <c r="C8740" s="53">
        <f t="shared" si="283"/>
        <v>2010</v>
      </c>
      <c r="D8740" s="43" t="s">
        <v>95</v>
      </c>
      <c r="E8740" s="132">
        <v>16.093000000000004</v>
      </c>
    </row>
    <row r="8741" spans="1:5" ht="13.8" x14ac:dyDescent="0.25">
      <c r="A8741" s="47">
        <v>40344</v>
      </c>
      <c r="B8741" s="45" t="str">
        <f t="shared" si="282"/>
        <v>June</v>
      </c>
      <c r="C8741" s="53">
        <f t="shared" si="283"/>
        <v>2010</v>
      </c>
      <c r="D8741" s="43" t="s">
        <v>96</v>
      </c>
      <c r="E8741" s="132">
        <v>15.367000000000001</v>
      </c>
    </row>
    <row r="8742" spans="1:5" ht="13.8" x14ac:dyDescent="0.25">
      <c r="A8742" s="47">
        <v>40344</v>
      </c>
      <c r="B8742" s="45" t="str">
        <f t="shared" si="282"/>
        <v>June</v>
      </c>
      <c r="C8742" s="53">
        <f t="shared" si="283"/>
        <v>2010</v>
      </c>
      <c r="D8742" s="43" t="s">
        <v>97</v>
      </c>
      <c r="E8742" s="132">
        <v>14.640999999999998</v>
      </c>
    </row>
    <row r="8743" spans="1:5" ht="13.8" x14ac:dyDescent="0.25">
      <c r="A8743" s="47">
        <v>40344</v>
      </c>
      <c r="B8743" s="45" t="str">
        <f t="shared" si="282"/>
        <v>June</v>
      </c>
      <c r="C8743" s="53">
        <f t="shared" si="283"/>
        <v>2010</v>
      </c>
      <c r="D8743" s="43" t="s">
        <v>98</v>
      </c>
      <c r="E8743" s="132">
        <v>11.494999999999999</v>
      </c>
    </row>
    <row r="8744" spans="1:5" ht="15.6" x14ac:dyDescent="0.3">
      <c r="A8744" s="47">
        <v>40344</v>
      </c>
      <c r="B8744" s="45" t="str">
        <f t="shared" si="282"/>
        <v>June</v>
      </c>
      <c r="C8744" s="53">
        <f t="shared" si="283"/>
        <v>2010</v>
      </c>
      <c r="D8744" s="130" t="s">
        <v>136</v>
      </c>
      <c r="E8744" s="132">
        <v>17.267749999999999</v>
      </c>
    </row>
    <row r="8745" spans="1:5" ht="13.8" x14ac:dyDescent="0.25">
      <c r="A8745" s="47">
        <v>40344</v>
      </c>
      <c r="B8745" s="45" t="str">
        <f t="shared" si="282"/>
        <v>June</v>
      </c>
      <c r="C8745" s="53">
        <f t="shared" si="283"/>
        <v>2010</v>
      </c>
      <c r="D8745" s="43" t="s">
        <v>118</v>
      </c>
      <c r="E8745" s="132">
        <v>15.863624999999999</v>
      </c>
    </row>
    <row r="8746" spans="1:5" ht="13.8" x14ac:dyDescent="0.25">
      <c r="A8746" s="47">
        <v>40344</v>
      </c>
      <c r="B8746" s="45" t="str">
        <f t="shared" si="282"/>
        <v>June</v>
      </c>
      <c r="C8746" s="53">
        <f t="shared" si="283"/>
        <v>2010</v>
      </c>
      <c r="D8746" s="43" t="s">
        <v>102</v>
      </c>
      <c r="E8746" s="132">
        <v>15.654500000000001</v>
      </c>
    </row>
    <row r="8747" spans="1:5" ht="13.8" x14ac:dyDescent="0.25">
      <c r="A8747" s="47">
        <v>40344</v>
      </c>
      <c r="B8747" s="45" t="str">
        <f t="shared" si="282"/>
        <v>June</v>
      </c>
      <c r="C8747" s="53">
        <f t="shared" si="283"/>
        <v>2010</v>
      </c>
      <c r="D8747" s="43" t="s">
        <v>119</v>
      </c>
      <c r="E8747" s="132">
        <v>15.146625000000002</v>
      </c>
    </row>
    <row r="8748" spans="1:5" ht="13.8" x14ac:dyDescent="0.25">
      <c r="A8748" s="47">
        <v>40344</v>
      </c>
      <c r="B8748" s="45" t="str">
        <f t="shared" si="282"/>
        <v>June</v>
      </c>
      <c r="C8748" s="53">
        <f t="shared" si="283"/>
        <v>2010</v>
      </c>
      <c r="D8748" s="43" t="s">
        <v>120</v>
      </c>
      <c r="E8748" s="132">
        <v>14.369875</v>
      </c>
    </row>
    <row r="8749" spans="1:5" ht="13.8" x14ac:dyDescent="0.25">
      <c r="A8749" s="47">
        <v>40344</v>
      </c>
      <c r="B8749" s="45" t="str">
        <f t="shared" si="282"/>
        <v>June</v>
      </c>
      <c r="C8749" s="53">
        <f t="shared" si="283"/>
        <v>2010</v>
      </c>
      <c r="D8749" s="43" t="s">
        <v>103</v>
      </c>
      <c r="E8749" s="132">
        <v>13.861999999999998</v>
      </c>
    </row>
    <row r="8750" spans="1:5" ht="13.8" x14ac:dyDescent="0.25">
      <c r="A8750" s="47">
        <v>40344</v>
      </c>
      <c r="B8750" s="45" t="str">
        <f t="shared" si="282"/>
        <v>June</v>
      </c>
      <c r="C8750" s="53">
        <f t="shared" si="283"/>
        <v>2010</v>
      </c>
      <c r="D8750" s="43" t="s">
        <v>116</v>
      </c>
      <c r="E8750" s="132">
        <v>8.0298750000000005</v>
      </c>
    </row>
    <row r="8751" spans="1:5" ht="13.8" x14ac:dyDescent="0.25">
      <c r="A8751" s="47">
        <v>40344</v>
      </c>
      <c r="B8751" s="45" t="str">
        <f t="shared" si="282"/>
        <v>June</v>
      </c>
      <c r="C8751" s="53">
        <f t="shared" si="283"/>
        <v>2010</v>
      </c>
      <c r="D8751" s="43" t="s">
        <v>104</v>
      </c>
      <c r="E8751" s="132">
        <v>12.076750000000002</v>
      </c>
    </row>
    <row r="8752" spans="1:5" ht="13.8" x14ac:dyDescent="0.25">
      <c r="A8752" s="47">
        <v>40344</v>
      </c>
      <c r="B8752" s="45" t="str">
        <f t="shared" si="282"/>
        <v>June</v>
      </c>
      <c r="C8752" s="53">
        <f t="shared" si="283"/>
        <v>2010</v>
      </c>
      <c r="D8752" s="43" t="s">
        <v>121</v>
      </c>
      <c r="E8752" s="132">
        <v>11.484500000000001</v>
      </c>
    </row>
    <row r="8753" spans="1:5" ht="13.8" x14ac:dyDescent="0.25">
      <c r="A8753" s="47">
        <v>40344</v>
      </c>
      <c r="B8753" s="45" t="str">
        <f t="shared" ref="B8753:B8814" si="284">TEXT(A8753,"mmmm")</f>
        <v>June</v>
      </c>
      <c r="C8753" s="53">
        <f t="shared" ref="C8753:C8814" si="285">YEAR(A8753)</f>
        <v>2010</v>
      </c>
      <c r="D8753" s="43" t="s">
        <v>122</v>
      </c>
      <c r="E8753" s="132">
        <v>10.402999999999999</v>
      </c>
    </row>
    <row r="8754" spans="1:5" ht="13.8" x14ac:dyDescent="0.25">
      <c r="A8754" s="47">
        <v>40344</v>
      </c>
      <c r="B8754" s="45" t="str">
        <f t="shared" si="284"/>
        <v>June</v>
      </c>
      <c r="C8754" s="53">
        <f t="shared" si="285"/>
        <v>2010</v>
      </c>
      <c r="D8754" s="43" t="s">
        <v>123</v>
      </c>
      <c r="E8754" s="132">
        <v>10.27425</v>
      </c>
    </row>
    <row r="8755" spans="1:5" ht="13.8" x14ac:dyDescent="0.25">
      <c r="A8755" s="47">
        <v>40344</v>
      </c>
      <c r="B8755" s="45" t="str">
        <f t="shared" si="284"/>
        <v>June</v>
      </c>
      <c r="C8755" s="53">
        <f t="shared" si="285"/>
        <v>2010</v>
      </c>
      <c r="D8755" s="43" t="s">
        <v>99</v>
      </c>
      <c r="E8755" s="132">
        <v>7.22</v>
      </c>
    </row>
    <row r="8756" spans="1:5" ht="13.8" x14ac:dyDescent="0.25">
      <c r="A8756" s="47">
        <v>40344</v>
      </c>
      <c r="B8756" s="45" t="str">
        <f t="shared" si="284"/>
        <v>June</v>
      </c>
      <c r="C8756" s="53">
        <f t="shared" si="285"/>
        <v>2010</v>
      </c>
      <c r="D8756" s="43" t="s">
        <v>100</v>
      </c>
      <c r="E8756" s="132">
        <v>7.03</v>
      </c>
    </row>
    <row r="8757" spans="1:5" ht="13.8" x14ac:dyDescent="0.25">
      <c r="A8757" s="47">
        <v>40344</v>
      </c>
      <c r="B8757" s="45" t="str">
        <f t="shared" si="284"/>
        <v>June</v>
      </c>
      <c r="C8757" s="53">
        <f t="shared" si="285"/>
        <v>2010</v>
      </c>
      <c r="D8757" s="43" t="s">
        <v>101</v>
      </c>
      <c r="E8757" s="132">
        <v>6.726</v>
      </c>
    </row>
    <row r="8758" spans="1:5" ht="13.8" x14ac:dyDescent="0.25">
      <c r="A8758" s="47">
        <v>40344</v>
      </c>
      <c r="B8758" s="45" t="str">
        <f t="shared" si="284"/>
        <v>June</v>
      </c>
      <c r="C8758" s="53">
        <f t="shared" si="285"/>
        <v>2010</v>
      </c>
      <c r="D8758" s="43" t="s">
        <v>124</v>
      </c>
      <c r="E8758" s="132">
        <v>6.6689999999999996</v>
      </c>
    </row>
    <row r="8759" spans="1:5" ht="13.8" x14ac:dyDescent="0.25">
      <c r="A8759" s="47">
        <v>40344</v>
      </c>
      <c r="B8759" s="45" t="str">
        <f t="shared" si="284"/>
        <v>June</v>
      </c>
      <c r="C8759" s="53">
        <f t="shared" si="285"/>
        <v>2010</v>
      </c>
      <c r="D8759" s="43" t="s">
        <v>125</v>
      </c>
      <c r="E8759" s="132">
        <v>5.9660000000000002</v>
      </c>
    </row>
    <row r="8760" spans="1:5" ht="13.8" x14ac:dyDescent="0.25">
      <c r="A8760" s="47">
        <v>40344</v>
      </c>
      <c r="B8760" s="45" t="str">
        <f t="shared" si="284"/>
        <v>June</v>
      </c>
      <c r="C8760" s="53">
        <f t="shared" si="285"/>
        <v>2010</v>
      </c>
      <c r="D8760" s="43" t="s">
        <v>126</v>
      </c>
      <c r="E8760" s="132">
        <v>6.4285000000000005</v>
      </c>
    </row>
    <row r="8761" spans="1:5" ht="13.8" x14ac:dyDescent="0.25">
      <c r="A8761" s="47">
        <v>40344</v>
      </c>
      <c r="B8761" s="45" t="str">
        <f t="shared" si="284"/>
        <v>June</v>
      </c>
      <c r="C8761" s="53">
        <f t="shared" si="285"/>
        <v>2010</v>
      </c>
      <c r="D8761" s="43" t="s">
        <v>127</v>
      </c>
      <c r="E8761" s="132">
        <v>6.4079999999999995</v>
      </c>
    </row>
    <row r="8762" spans="1:5" ht="13.8" x14ac:dyDescent="0.25">
      <c r="A8762" s="47">
        <v>40344</v>
      </c>
      <c r="B8762" s="45" t="str">
        <f t="shared" si="284"/>
        <v>June</v>
      </c>
      <c r="C8762" s="53">
        <f t="shared" si="285"/>
        <v>2010</v>
      </c>
      <c r="D8762" s="43" t="s">
        <v>105</v>
      </c>
      <c r="E8762" s="132">
        <v>4.6930000000000005</v>
      </c>
    </row>
    <row r="8763" spans="1:5" ht="13.8" x14ac:dyDescent="0.25">
      <c r="A8763" s="47">
        <v>40344</v>
      </c>
      <c r="B8763" s="45" t="str">
        <f t="shared" si="284"/>
        <v>June</v>
      </c>
      <c r="C8763" s="53">
        <f t="shared" si="285"/>
        <v>2010</v>
      </c>
      <c r="D8763" s="43" t="s">
        <v>128</v>
      </c>
      <c r="E8763" s="132">
        <v>6.641</v>
      </c>
    </row>
    <row r="8764" spans="1:5" ht="13.8" x14ac:dyDescent="0.25">
      <c r="A8764" s="47">
        <v>40351</v>
      </c>
      <c r="B8764" s="45" t="str">
        <f t="shared" si="284"/>
        <v>June</v>
      </c>
      <c r="C8764" s="53">
        <f t="shared" si="285"/>
        <v>2010</v>
      </c>
      <c r="D8764" s="43" t="s">
        <v>131</v>
      </c>
      <c r="E8764" s="132">
        <v>22.284000000000002</v>
      </c>
    </row>
    <row r="8765" spans="1:5" ht="13.8" x14ac:dyDescent="0.25">
      <c r="A8765" s="47">
        <v>40351</v>
      </c>
      <c r="B8765" s="45" t="str">
        <f t="shared" si="284"/>
        <v>June</v>
      </c>
      <c r="C8765" s="53">
        <f t="shared" si="285"/>
        <v>2010</v>
      </c>
      <c r="D8765" s="43" t="s">
        <v>115</v>
      </c>
      <c r="E8765" s="132">
        <v>18.3</v>
      </c>
    </row>
    <row r="8766" spans="1:5" ht="13.8" x14ac:dyDescent="0.25">
      <c r="A8766" s="47">
        <v>40351</v>
      </c>
      <c r="B8766" s="45" t="str">
        <f t="shared" si="284"/>
        <v>June</v>
      </c>
      <c r="C8766" s="53">
        <f t="shared" si="285"/>
        <v>2010</v>
      </c>
      <c r="D8766" s="43" t="s">
        <v>95</v>
      </c>
      <c r="E8766" s="132">
        <v>16.226000000000003</v>
      </c>
    </row>
    <row r="8767" spans="1:5" ht="13.8" x14ac:dyDescent="0.25">
      <c r="A8767" s="47">
        <v>40351</v>
      </c>
      <c r="B8767" s="45" t="str">
        <f t="shared" si="284"/>
        <v>June</v>
      </c>
      <c r="C8767" s="53">
        <f t="shared" si="285"/>
        <v>2010</v>
      </c>
      <c r="D8767" s="43" t="s">
        <v>96</v>
      </c>
      <c r="E8767" s="132">
        <v>15.494000000000002</v>
      </c>
    </row>
    <row r="8768" spans="1:5" ht="13.8" x14ac:dyDescent="0.25">
      <c r="A8768" s="47">
        <v>40351</v>
      </c>
      <c r="B8768" s="45" t="str">
        <f t="shared" si="284"/>
        <v>June</v>
      </c>
      <c r="C8768" s="53">
        <f t="shared" si="285"/>
        <v>2010</v>
      </c>
      <c r="D8768" s="43" t="s">
        <v>97</v>
      </c>
      <c r="E8768" s="132">
        <v>14.762</v>
      </c>
    </row>
    <row r="8769" spans="1:5" ht="13.8" x14ac:dyDescent="0.25">
      <c r="A8769" s="47">
        <v>40351</v>
      </c>
      <c r="B8769" s="45" t="str">
        <f t="shared" si="284"/>
        <v>June</v>
      </c>
      <c r="C8769" s="53">
        <f t="shared" si="285"/>
        <v>2010</v>
      </c>
      <c r="D8769" s="43" t="s">
        <v>98</v>
      </c>
      <c r="E8769" s="132">
        <v>11.59</v>
      </c>
    </row>
    <row r="8770" spans="1:5" ht="15.6" x14ac:dyDescent="0.3">
      <c r="A8770" s="47">
        <v>40351</v>
      </c>
      <c r="B8770" s="45" t="str">
        <f t="shared" si="284"/>
        <v>June</v>
      </c>
      <c r="C8770" s="53">
        <f t="shared" si="285"/>
        <v>2010</v>
      </c>
      <c r="D8770" s="130" t="s">
        <v>136</v>
      </c>
      <c r="E8770" s="132">
        <v>17.243666666666666</v>
      </c>
    </row>
    <row r="8771" spans="1:5" ht="13.8" x14ac:dyDescent="0.25">
      <c r="A8771" s="47">
        <v>40351</v>
      </c>
      <c r="B8771" s="45" t="str">
        <f t="shared" si="284"/>
        <v>June</v>
      </c>
      <c r="C8771" s="53">
        <f t="shared" si="285"/>
        <v>2010</v>
      </c>
      <c r="D8771" s="43" t="s">
        <v>118</v>
      </c>
      <c r="E8771" s="132">
        <v>15.841499999999998</v>
      </c>
    </row>
    <row r="8772" spans="1:5" ht="13.8" x14ac:dyDescent="0.25">
      <c r="A8772" s="47">
        <v>40351</v>
      </c>
      <c r="B8772" s="45" t="str">
        <f t="shared" si="284"/>
        <v>June</v>
      </c>
      <c r="C8772" s="53">
        <f t="shared" si="285"/>
        <v>2010</v>
      </c>
      <c r="D8772" s="43" t="s">
        <v>102</v>
      </c>
      <c r="E8772" s="132">
        <v>15.632666666666667</v>
      </c>
    </row>
    <row r="8773" spans="1:5" ht="13.8" x14ac:dyDescent="0.25">
      <c r="A8773" s="47">
        <v>40351</v>
      </c>
      <c r="B8773" s="45" t="str">
        <f t="shared" si="284"/>
        <v>June</v>
      </c>
      <c r="C8773" s="53">
        <f t="shared" si="285"/>
        <v>2010</v>
      </c>
      <c r="D8773" s="43" t="s">
        <v>119</v>
      </c>
      <c r="E8773" s="132">
        <v>15.125499999999999</v>
      </c>
    </row>
    <row r="8774" spans="1:5" ht="13.8" x14ac:dyDescent="0.25">
      <c r="A8774" s="47">
        <v>40351</v>
      </c>
      <c r="B8774" s="45" t="str">
        <f t="shared" si="284"/>
        <v>June</v>
      </c>
      <c r="C8774" s="53">
        <f t="shared" si="285"/>
        <v>2010</v>
      </c>
      <c r="D8774" s="43" t="s">
        <v>120</v>
      </c>
      <c r="E8774" s="132">
        <v>14.349833333333331</v>
      </c>
    </row>
    <row r="8775" spans="1:5" ht="13.8" x14ac:dyDescent="0.25">
      <c r="A8775" s="47">
        <v>40351</v>
      </c>
      <c r="B8775" s="45" t="str">
        <f t="shared" si="284"/>
        <v>June</v>
      </c>
      <c r="C8775" s="53">
        <f t="shared" si="285"/>
        <v>2010</v>
      </c>
      <c r="D8775" s="43" t="s">
        <v>103</v>
      </c>
      <c r="E8775" s="132">
        <v>13.842666666666664</v>
      </c>
    </row>
    <row r="8776" spans="1:5" ht="13.8" x14ac:dyDescent="0.25">
      <c r="A8776" s="47">
        <v>40351</v>
      </c>
      <c r="B8776" s="45" t="str">
        <f t="shared" si="284"/>
        <v>June</v>
      </c>
      <c r="C8776" s="53">
        <f t="shared" si="285"/>
        <v>2010</v>
      </c>
      <c r="D8776" s="43" t="s">
        <v>116</v>
      </c>
      <c r="E8776" s="132">
        <v>7.98</v>
      </c>
    </row>
    <row r="8777" spans="1:5" ht="13.8" x14ac:dyDescent="0.25">
      <c r="A8777" s="47">
        <v>40351</v>
      </c>
      <c r="B8777" s="45" t="str">
        <f t="shared" si="284"/>
        <v>June</v>
      </c>
      <c r="C8777" s="53">
        <f t="shared" si="285"/>
        <v>2010</v>
      </c>
      <c r="D8777" s="43" t="s">
        <v>104</v>
      </c>
      <c r="E8777" s="132">
        <v>11.099666666666668</v>
      </c>
    </row>
    <row r="8778" spans="1:5" ht="13.8" x14ac:dyDescent="0.25">
      <c r="A8778" s="47">
        <v>40351</v>
      </c>
      <c r="B8778" s="45" t="str">
        <f t="shared" si="284"/>
        <v>June</v>
      </c>
      <c r="C8778" s="53">
        <f t="shared" si="285"/>
        <v>2010</v>
      </c>
      <c r="D8778" s="43" t="s">
        <v>121</v>
      </c>
      <c r="E8778" s="132">
        <v>10.555333333333333</v>
      </c>
    </row>
    <row r="8779" spans="1:5" ht="13.8" x14ac:dyDescent="0.25">
      <c r="A8779" s="47">
        <v>40351</v>
      </c>
      <c r="B8779" s="45" t="str">
        <f t="shared" si="284"/>
        <v>June</v>
      </c>
      <c r="C8779" s="53">
        <f t="shared" si="285"/>
        <v>2010</v>
      </c>
      <c r="D8779" s="43" t="s">
        <v>122</v>
      </c>
      <c r="E8779" s="132">
        <v>9.5613333333333337</v>
      </c>
    </row>
    <row r="8780" spans="1:5" ht="13.8" x14ac:dyDescent="0.25">
      <c r="A8780" s="47">
        <v>40351</v>
      </c>
      <c r="B8780" s="45" t="str">
        <f t="shared" si="284"/>
        <v>June</v>
      </c>
      <c r="C8780" s="53">
        <f t="shared" si="285"/>
        <v>2010</v>
      </c>
      <c r="D8780" s="43" t="s">
        <v>123</v>
      </c>
      <c r="E8780" s="132">
        <v>9.4430000000000014</v>
      </c>
    </row>
    <row r="8781" spans="1:5" ht="13.8" x14ac:dyDescent="0.25">
      <c r="A8781" s="47">
        <v>40351</v>
      </c>
      <c r="B8781" s="45" t="str">
        <f t="shared" si="284"/>
        <v>June</v>
      </c>
      <c r="C8781" s="53">
        <f t="shared" si="285"/>
        <v>2010</v>
      </c>
      <c r="D8781" s="43" t="s">
        <v>99</v>
      </c>
      <c r="E8781" s="132">
        <v>7.22</v>
      </c>
    </row>
    <row r="8782" spans="1:5" ht="13.8" x14ac:dyDescent="0.25">
      <c r="A8782" s="47">
        <v>40351</v>
      </c>
      <c r="B8782" s="45" t="str">
        <f t="shared" si="284"/>
        <v>June</v>
      </c>
      <c r="C8782" s="53">
        <f t="shared" si="285"/>
        <v>2010</v>
      </c>
      <c r="D8782" s="43" t="s">
        <v>100</v>
      </c>
      <c r="E8782" s="132">
        <v>7.03</v>
      </c>
    </row>
    <row r="8783" spans="1:5" ht="13.8" x14ac:dyDescent="0.25">
      <c r="A8783" s="47">
        <v>40351</v>
      </c>
      <c r="B8783" s="45" t="str">
        <f t="shared" si="284"/>
        <v>June</v>
      </c>
      <c r="C8783" s="53">
        <f t="shared" si="285"/>
        <v>2010</v>
      </c>
      <c r="D8783" s="43" t="s">
        <v>101</v>
      </c>
      <c r="E8783" s="132">
        <v>6.726</v>
      </c>
    </row>
    <row r="8784" spans="1:5" ht="13.8" x14ac:dyDescent="0.25">
      <c r="A8784" s="47">
        <v>40351</v>
      </c>
      <c r="B8784" s="45" t="str">
        <f t="shared" si="284"/>
        <v>June</v>
      </c>
      <c r="C8784" s="53">
        <f t="shared" si="285"/>
        <v>2010</v>
      </c>
      <c r="D8784" s="43" t="s">
        <v>124</v>
      </c>
      <c r="E8784" s="132">
        <v>6.6689999999999996</v>
      </c>
    </row>
    <row r="8785" spans="1:5" ht="13.8" x14ac:dyDescent="0.25">
      <c r="A8785" s="47">
        <v>40351</v>
      </c>
      <c r="B8785" s="45" t="str">
        <f t="shared" si="284"/>
        <v>June</v>
      </c>
      <c r="C8785" s="53">
        <f t="shared" si="285"/>
        <v>2010</v>
      </c>
      <c r="D8785" s="43" t="s">
        <v>125</v>
      </c>
      <c r="E8785" s="132">
        <v>5.9660000000000002</v>
      </c>
    </row>
    <row r="8786" spans="1:5" ht="13.8" x14ac:dyDescent="0.25">
      <c r="A8786" s="47">
        <v>40351</v>
      </c>
      <c r="B8786" s="45" t="str">
        <f t="shared" si="284"/>
        <v>June</v>
      </c>
      <c r="C8786" s="53">
        <f t="shared" si="285"/>
        <v>2010</v>
      </c>
      <c r="D8786" s="43" t="s">
        <v>126</v>
      </c>
      <c r="E8786" s="132">
        <v>6.4285000000000005</v>
      </c>
    </row>
    <row r="8787" spans="1:5" ht="13.8" x14ac:dyDescent="0.25">
      <c r="A8787" s="47">
        <v>40351</v>
      </c>
      <c r="B8787" s="45" t="str">
        <f t="shared" si="284"/>
        <v>June</v>
      </c>
      <c r="C8787" s="53">
        <f t="shared" si="285"/>
        <v>2010</v>
      </c>
      <c r="D8787" s="43" t="s">
        <v>127</v>
      </c>
      <c r="E8787" s="132">
        <v>6.4079999999999995</v>
      </c>
    </row>
    <row r="8788" spans="1:5" ht="13.8" x14ac:dyDescent="0.25">
      <c r="A8788" s="47">
        <v>40351</v>
      </c>
      <c r="B8788" s="45" t="str">
        <f t="shared" si="284"/>
        <v>June</v>
      </c>
      <c r="C8788" s="53">
        <f t="shared" si="285"/>
        <v>2010</v>
      </c>
      <c r="D8788" s="43" t="s">
        <v>105</v>
      </c>
      <c r="E8788" s="132">
        <v>4.6930000000000005</v>
      </c>
    </row>
    <row r="8789" spans="1:5" ht="13.8" x14ac:dyDescent="0.25">
      <c r="A8789" s="47">
        <v>40351</v>
      </c>
      <c r="B8789" s="45" t="str">
        <f t="shared" si="284"/>
        <v>June</v>
      </c>
      <c r="C8789" s="53">
        <f t="shared" si="285"/>
        <v>2010</v>
      </c>
      <c r="D8789" s="43" t="s">
        <v>128</v>
      </c>
      <c r="E8789" s="132">
        <v>6.641</v>
      </c>
    </row>
    <row r="8790" spans="1:5" ht="13.8" x14ac:dyDescent="0.25">
      <c r="A8790" s="47">
        <v>40358</v>
      </c>
      <c r="B8790" s="45" t="str">
        <f t="shared" si="284"/>
        <v>June</v>
      </c>
      <c r="C8790" s="53">
        <f t="shared" si="285"/>
        <v>2010</v>
      </c>
      <c r="D8790" s="43" t="s">
        <v>131</v>
      </c>
      <c r="E8790" s="132">
        <v>24.326700000000002</v>
      </c>
    </row>
    <row r="8791" spans="1:5" ht="13.8" x14ac:dyDescent="0.25">
      <c r="A8791" s="47">
        <v>40358</v>
      </c>
      <c r="B8791" s="45" t="str">
        <f t="shared" si="284"/>
        <v>June</v>
      </c>
      <c r="C8791" s="53">
        <f t="shared" si="285"/>
        <v>2010</v>
      </c>
      <c r="D8791" s="43" t="s">
        <v>115</v>
      </c>
      <c r="E8791" s="132">
        <v>19.260000000000002</v>
      </c>
    </row>
    <row r="8792" spans="1:5" ht="13.8" x14ac:dyDescent="0.25">
      <c r="A8792" s="47">
        <v>40358</v>
      </c>
      <c r="B8792" s="45" t="str">
        <f t="shared" si="284"/>
        <v>June</v>
      </c>
      <c r="C8792" s="53">
        <f t="shared" si="285"/>
        <v>2010</v>
      </c>
      <c r="D8792" s="43" t="s">
        <v>95</v>
      </c>
      <c r="E8792" s="132">
        <v>17.077200000000001</v>
      </c>
    </row>
    <row r="8793" spans="1:5" ht="13.8" x14ac:dyDescent="0.25">
      <c r="A8793" s="47">
        <v>40358</v>
      </c>
      <c r="B8793" s="45" t="str">
        <f t="shared" si="284"/>
        <v>June</v>
      </c>
      <c r="C8793" s="53">
        <f t="shared" si="285"/>
        <v>2010</v>
      </c>
      <c r="D8793" s="43" t="s">
        <v>96</v>
      </c>
      <c r="E8793" s="132">
        <v>16.306799999999999</v>
      </c>
    </row>
    <row r="8794" spans="1:5" ht="13.8" x14ac:dyDescent="0.25">
      <c r="A8794" s="47">
        <v>40358</v>
      </c>
      <c r="B8794" s="45" t="str">
        <f t="shared" si="284"/>
        <v>June</v>
      </c>
      <c r="C8794" s="53">
        <f t="shared" si="285"/>
        <v>2010</v>
      </c>
      <c r="D8794" s="43" t="s">
        <v>97</v>
      </c>
      <c r="E8794" s="132">
        <v>15.536399999999999</v>
      </c>
    </row>
    <row r="8795" spans="1:5" ht="13.8" x14ac:dyDescent="0.25">
      <c r="A8795" s="47">
        <v>40358</v>
      </c>
      <c r="B8795" s="45" t="str">
        <f t="shared" si="284"/>
        <v>June</v>
      </c>
      <c r="C8795" s="53">
        <f t="shared" si="285"/>
        <v>2010</v>
      </c>
      <c r="D8795" s="43" t="s">
        <v>98</v>
      </c>
      <c r="E8795" s="132">
        <v>12.198</v>
      </c>
    </row>
    <row r="8796" spans="1:5" ht="15.6" x14ac:dyDescent="0.3">
      <c r="A8796" s="47">
        <v>40358</v>
      </c>
      <c r="B8796" s="45" t="str">
        <f t="shared" si="284"/>
        <v>June</v>
      </c>
      <c r="C8796" s="53">
        <f t="shared" si="285"/>
        <v>2010</v>
      </c>
      <c r="D8796" s="130" t="s">
        <v>136</v>
      </c>
      <c r="E8796" s="132">
        <v>17.108800000000002</v>
      </c>
    </row>
    <row r="8797" spans="1:5" ht="13.8" x14ac:dyDescent="0.25">
      <c r="A8797" s="47">
        <v>40358</v>
      </c>
      <c r="B8797" s="45" t="str">
        <f t="shared" si="284"/>
        <v>June</v>
      </c>
      <c r="C8797" s="53">
        <f t="shared" si="285"/>
        <v>2010</v>
      </c>
      <c r="D8797" s="43" t="s">
        <v>118</v>
      </c>
      <c r="E8797" s="132">
        <v>15.717599999999999</v>
      </c>
    </row>
    <row r="8798" spans="1:5" ht="13.8" x14ac:dyDescent="0.25">
      <c r="A8798" s="47">
        <v>40358</v>
      </c>
      <c r="B8798" s="45" t="str">
        <f t="shared" si="284"/>
        <v>June</v>
      </c>
      <c r="C8798" s="53">
        <f t="shared" si="285"/>
        <v>2010</v>
      </c>
      <c r="D8798" s="43" t="s">
        <v>102</v>
      </c>
      <c r="E8798" s="132">
        <v>15.510399999999999</v>
      </c>
    </row>
    <row r="8799" spans="1:5" ht="13.8" x14ac:dyDescent="0.25">
      <c r="A8799" s="47">
        <v>40358</v>
      </c>
      <c r="B8799" s="45" t="str">
        <f t="shared" si="284"/>
        <v>June</v>
      </c>
      <c r="C8799" s="53">
        <f t="shared" si="285"/>
        <v>2010</v>
      </c>
      <c r="D8799" s="43" t="s">
        <v>119</v>
      </c>
      <c r="E8799" s="132">
        <v>15.007200000000001</v>
      </c>
    </row>
    <row r="8800" spans="1:5" ht="13.8" x14ac:dyDescent="0.25">
      <c r="A8800" s="47">
        <v>40358</v>
      </c>
      <c r="B8800" s="45" t="str">
        <f t="shared" si="284"/>
        <v>June</v>
      </c>
      <c r="C8800" s="53">
        <f t="shared" si="285"/>
        <v>2010</v>
      </c>
      <c r="D8800" s="43" t="s">
        <v>120</v>
      </c>
      <c r="E8800" s="132">
        <v>14.2376</v>
      </c>
    </row>
    <row r="8801" spans="1:5" ht="13.8" x14ac:dyDescent="0.25">
      <c r="A8801" s="47">
        <v>40358</v>
      </c>
      <c r="B8801" s="45" t="str">
        <f t="shared" si="284"/>
        <v>June</v>
      </c>
      <c r="C8801" s="53">
        <f t="shared" si="285"/>
        <v>2010</v>
      </c>
      <c r="D8801" s="43" t="s">
        <v>103</v>
      </c>
      <c r="E8801" s="132">
        <v>13.734399999999999</v>
      </c>
    </row>
    <row r="8802" spans="1:5" ht="13.8" x14ac:dyDescent="0.25">
      <c r="A8802" s="47">
        <v>40358</v>
      </c>
      <c r="B8802" s="45" t="str">
        <f t="shared" si="284"/>
        <v>June</v>
      </c>
      <c r="C8802" s="53">
        <f t="shared" si="285"/>
        <v>2010</v>
      </c>
      <c r="D8802" s="43" t="s">
        <v>116</v>
      </c>
      <c r="E8802" s="132">
        <v>7.98</v>
      </c>
    </row>
    <row r="8803" spans="1:5" ht="13.8" x14ac:dyDescent="0.25">
      <c r="A8803" s="47">
        <v>40358</v>
      </c>
      <c r="B8803" s="45" t="str">
        <f t="shared" si="284"/>
        <v>June</v>
      </c>
      <c r="C8803" s="53">
        <f t="shared" si="285"/>
        <v>2010</v>
      </c>
      <c r="D8803" s="43" t="s">
        <v>104</v>
      </c>
      <c r="E8803" s="132">
        <v>10.646300000000002</v>
      </c>
    </row>
    <row r="8804" spans="1:5" ht="13.8" x14ac:dyDescent="0.25">
      <c r="A8804" s="47">
        <v>40358</v>
      </c>
      <c r="B8804" s="45" t="str">
        <f t="shared" si="284"/>
        <v>June</v>
      </c>
      <c r="C8804" s="53">
        <f t="shared" si="285"/>
        <v>2010</v>
      </c>
      <c r="D8804" s="43" t="s">
        <v>121</v>
      </c>
      <c r="E8804" s="132">
        <v>10.1242</v>
      </c>
    </row>
    <row r="8805" spans="1:5" ht="13.8" x14ac:dyDescent="0.25">
      <c r="A8805" s="47">
        <v>40358</v>
      </c>
      <c r="B8805" s="45" t="str">
        <f t="shared" si="284"/>
        <v>June</v>
      </c>
      <c r="C8805" s="53">
        <f t="shared" si="285"/>
        <v>2010</v>
      </c>
      <c r="D8805" s="43" t="s">
        <v>122</v>
      </c>
      <c r="E8805" s="132">
        <v>9.1707999999999998</v>
      </c>
    </row>
    <row r="8806" spans="1:5" ht="13.8" x14ac:dyDescent="0.25">
      <c r="A8806" s="47">
        <v>40358</v>
      </c>
      <c r="B8806" s="45" t="str">
        <f t="shared" si="284"/>
        <v>June</v>
      </c>
      <c r="C8806" s="53">
        <f t="shared" si="285"/>
        <v>2010</v>
      </c>
      <c r="D8806" s="43" t="s">
        <v>123</v>
      </c>
      <c r="E8806" s="132">
        <v>9.0572999999999997</v>
      </c>
    </row>
    <row r="8807" spans="1:5" ht="13.8" x14ac:dyDescent="0.25">
      <c r="A8807" s="47">
        <v>40358</v>
      </c>
      <c r="B8807" s="45" t="str">
        <f t="shared" si="284"/>
        <v>June</v>
      </c>
      <c r="C8807" s="53">
        <f t="shared" si="285"/>
        <v>2010</v>
      </c>
      <c r="D8807" s="43" t="s">
        <v>99</v>
      </c>
      <c r="E8807" s="132">
        <v>7.22</v>
      </c>
    </row>
    <row r="8808" spans="1:5" ht="13.8" x14ac:dyDescent="0.25">
      <c r="A8808" s="47">
        <v>40358</v>
      </c>
      <c r="B8808" s="45" t="str">
        <f t="shared" si="284"/>
        <v>June</v>
      </c>
      <c r="C8808" s="53">
        <f t="shared" si="285"/>
        <v>2010</v>
      </c>
      <c r="D8808" s="43" t="s">
        <v>100</v>
      </c>
      <c r="E8808" s="132">
        <v>7.03</v>
      </c>
    </row>
    <row r="8809" spans="1:5" ht="13.8" x14ac:dyDescent="0.25">
      <c r="A8809" s="47">
        <v>40358</v>
      </c>
      <c r="B8809" s="45" t="str">
        <f t="shared" si="284"/>
        <v>June</v>
      </c>
      <c r="C8809" s="53">
        <f t="shared" si="285"/>
        <v>2010</v>
      </c>
      <c r="D8809" s="43" t="s">
        <v>101</v>
      </c>
      <c r="E8809" s="132">
        <v>6.726</v>
      </c>
    </row>
    <row r="8810" spans="1:5" ht="13.8" x14ac:dyDescent="0.25">
      <c r="A8810" s="47">
        <v>40358</v>
      </c>
      <c r="B8810" s="45" t="str">
        <f t="shared" si="284"/>
        <v>June</v>
      </c>
      <c r="C8810" s="53">
        <f t="shared" si="285"/>
        <v>2010</v>
      </c>
      <c r="D8810" s="43" t="s">
        <v>124</v>
      </c>
      <c r="E8810" s="132">
        <v>6.6689999999999996</v>
      </c>
    </row>
    <row r="8811" spans="1:5" ht="13.8" x14ac:dyDescent="0.25">
      <c r="A8811" s="47">
        <v>40358</v>
      </c>
      <c r="B8811" s="45" t="str">
        <f t="shared" si="284"/>
        <v>June</v>
      </c>
      <c r="C8811" s="53">
        <f t="shared" si="285"/>
        <v>2010</v>
      </c>
      <c r="D8811" s="43" t="s">
        <v>125</v>
      </c>
      <c r="E8811" s="132">
        <v>5.9660000000000002</v>
      </c>
    </row>
    <row r="8812" spans="1:5" ht="13.8" x14ac:dyDescent="0.25">
      <c r="A8812" s="47">
        <v>40358</v>
      </c>
      <c r="B8812" s="45" t="str">
        <f t="shared" si="284"/>
        <v>June</v>
      </c>
      <c r="C8812" s="53">
        <f t="shared" si="285"/>
        <v>2010</v>
      </c>
      <c r="D8812" s="43" t="s">
        <v>126</v>
      </c>
      <c r="E8812" s="132">
        <v>6.4285000000000005</v>
      </c>
    </row>
    <row r="8813" spans="1:5" ht="13.8" x14ac:dyDescent="0.25">
      <c r="A8813" s="47">
        <v>40358</v>
      </c>
      <c r="B8813" s="45" t="str">
        <f t="shared" si="284"/>
        <v>June</v>
      </c>
      <c r="C8813" s="53">
        <f t="shared" si="285"/>
        <v>2010</v>
      </c>
      <c r="D8813" s="43" t="s">
        <v>127</v>
      </c>
      <c r="E8813" s="132">
        <v>6.4079999999999995</v>
      </c>
    </row>
    <row r="8814" spans="1:5" ht="13.8" x14ac:dyDescent="0.25">
      <c r="A8814" s="47">
        <v>40358</v>
      </c>
      <c r="B8814" s="45" t="str">
        <f t="shared" si="284"/>
        <v>June</v>
      </c>
      <c r="C8814" s="53">
        <f t="shared" si="285"/>
        <v>2010</v>
      </c>
      <c r="D8814" s="43" t="s">
        <v>105</v>
      </c>
      <c r="E8814" s="132">
        <v>4.6930000000000005</v>
      </c>
    </row>
    <row r="8815" spans="1:5" ht="13.8" x14ac:dyDescent="0.25">
      <c r="A8815" s="47">
        <v>40358</v>
      </c>
      <c r="B8815" s="45" t="str">
        <f t="shared" ref="B8815:B8875" si="286">TEXT(A8815,"mmmm")</f>
        <v>June</v>
      </c>
      <c r="C8815" s="53">
        <f t="shared" ref="C8815:C8875" si="287">YEAR(A8815)</f>
        <v>2010</v>
      </c>
      <c r="D8815" s="43" t="s">
        <v>128</v>
      </c>
      <c r="E8815" s="132">
        <v>6.641</v>
      </c>
    </row>
    <row r="8816" spans="1:5" ht="13.8" x14ac:dyDescent="0.25">
      <c r="A8816" s="47">
        <v>40365</v>
      </c>
      <c r="B8816" s="45" t="str">
        <f t="shared" si="286"/>
        <v>July</v>
      </c>
      <c r="C8816" s="53">
        <f t="shared" si="287"/>
        <v>2010</v>
      </c>
      <c r="D8816" s="43" t="s">
        <v>131</v>
      </c>
      <c r="E8816" s="132">
        <v>25.069500000000001</v>
      </c>
    </row>
    <row r="8817" spans="1:5" ht="13.8" x14ac:dyDescent="0.25">
      <c r="A8817" s="47">
        <v>40365</v>
      </c>
      <c r="B8817" s="45" t="str">
        <f t="shared" si="286"/>
        <v>July</v>
      </c>
      <c r="C8817" s="53">
        <f t="shared" si="287"/>
        <v>2010</v>
      </c>
      <c r="D8817" s="43" t="s">
        <v>115</v>
      </c>
      <c r="E8817" s="132">
        <v>19.8</v>
      </c>
    </row>
    <row r="8818" spans="1:5" ht="13.8" x14ac:dyDescent="0.25">
      <c r="A8818" s="47">
        <v>40365</v>
      </c>
      <c r="B8818" s="45" t="str">
        <f t="shared" si="286"/>
        <v>July</v>
      </c>
      <c r="C8818" s="53">
        <f t="shared" si="287"/>
        <v>2010</v>
      </c>
      <c r="D8818" s="43" t="s">
        <v>95</v>
      </c>
      <c r="E8818" s="132">
        <v>17.556000000000001</v>
      </c>
    </row>
    <row r="8819" spans="1:5" ht="13.8" x14ac:dyDescent="0.25">
      <c r="A8819" s="47">
        <v>40365</v>
      </c>
      <c r="B8819" s="45" t="str">
        <f t="shared" si="286"/>
        <v>July</v>
      </c>
      <c r="C8819" s="53">
        <f t="shared" si="287"/>
        <v>2010</v>
      </c>
      <c r="D8819" s="43" t="s">
        <v>96</v>
      </c>
      <c r="E8819" s="132">
        <v>16.763999999999999</v>
      </c>
    </row>
    <row r="8820" spans="1:5" ht="13.8" x14ac:dyDescent="0.25">
      <c r="A8820" s="47">
        <v>40365</v>
      </c>
      <c r="B8820" s="45" t="str">
        <f t="shared" si="286"/>
        <v>July</v>
      </c>
      <c r="C8820" s="53">
        <f t="shared" si="287"/>
        <v>2010</v>
      </c>
      <c r="D8820" s="43" t="s">
        <v>97</v>
      </c>
      <c r="E8820" s="132">
        <v>15.972000000000001</v>
      </c>
    </row>
    <row r="8821" spans="1:5" ht="13.8" x14ac:dyDescent="0.25">
      <c r="A8821" s="47">
        <v>40365</v>
      </c>
      <c r="B8821" s="45" t="str">
        <f t="shared" si="286"/>
        <v>July</v>
      </c>
      <c r="C8821" s="53">
        <f t="shared" si="287"/>
        <v>2010</v>
      </c>
      <c r="D8821" s="43" t="s">
        <v>98</v>
      </c>
      <c r="E8821" s="132">
        <v>12.54</v>
      </c>
    </row>
    <row r="8822" spans="1:5" ht="15.6" x14ac:dyDescent="0.3">
      <c r="A8822" s="47">
        <v>40365</v>
      </c>
      <c r="B8822" s="45" t="str">
        <f t="shared" si="286"/>
        <v>July</v>
      </c>
      <c r="C8822" s="53">
        <f t="shared" si="287"/>
        <v>2010</v>
      </c>
      <c r="D8822" s="130" t="s">
        <v>136</v>
      </c>
      <c r="E8822" s="132">
        <v>18.785</v>
      </c>
    </row>
    <row r="8823" spans="1:5" ht="13.8" x14ac:dyDescent="0.25">
      <c r="A8823" s="47">
        <v>40365</v>
      </c>
      <c r="B8823" s="45" t="str">
        <f t="shared" si="286"/>
        <v>July</v>
      </c>
      <c r="C8823" s="53">
        <f t="shared" si="287"/>
        <v>2010</v>
      </c>
      <c r="D8823" s="43" t="s">
        <v>118</v>
      </c>
      <c r="E8823" s="132">
        <v>17.257499999999997</v>
      </c>
    </row>
    <row r="8824" spans="1:5" ht="13.8" x14ac:dyDescent="0.25">
      <c r="A8824" s="47">
        <v>40365</v>
      </c>
      <c r="B8824" s="45" t="str">
        <f t="shared" si="286"/>
        <v>July</v>
      </c>
      <c r="C8824" s="53">
        <f t="shared" si="287"/>
        <v>2010</v>
      </c>
      <c r="D8824" s="43" t="s">
        <v>102</v>
      </c>
      <c r="E8824" s="132">
        <v>17.03</v>
      </c>
    </row>
    <row r="8825" spans="1:5" ht="13.8" x14ac:dyDescent="0.25">
      <c r="A8825" s="47">
        <v>40365</v>
      </c>
      <c r="B8825" s="45" t="str">
        <f t="shared" si="286"/>
        <v>July</v>
      </c>
      <c r="C8825" s="53">
        <f t="shared" si="287"/>
        <v>2010</v>
      </c>
      <c r="D8825" s="43" t="s">
        <v>119</v>
      </c>
      <c r="E8825" s="132">
        <v>16.477499999999999</v>
      </c>
    </row>
    <row r="8826" spans="1:5" ht="13.8" x14ac:dyDescent="0.25">
      <c r="A8826" s="47">
        <v>40365</v>
      </c>
      <c r="B8826" s="45" t="str">
        <f t="shared" si="286"/>
        <v>July</v>
      </c>
      <c r="C8826" s="53">
        <f t="shared" si="287"/>
        <v>2010</v>
      </c>
      <c r="D8826" s="43" t="s">
        <v>120</v>
      </c>
      <c r="E8826" s="132">
        <v>15.632499999999999</v>
      </c>
    </row>
    <row r="8827" spans="1:5" ht="13.8" x14ac:dyDescent="0.25">
      <c r="A8827" s="47">
        <v>40365</v>
      </c>
      <c r="B8827" s="45" t="str">
        <f t="shared" si="286"/>
        <v>July</v>
      </c>
      <c r="C8827" s="53">
        <f t="shared" si="287"/>
        <v>2010</v>
      </c>
      <c r="D8827" s="43" t="s">
        <v>103</v>
      </c>
      <c r="E8827" s="132">
        <v>15.08</v>
      </c>
    </row>
    <row r="8828" spans="1:5" ht="13.8" x14ac:dyDescent="0.25">
      <c r="A8828" s="47">
        <v>40365</v>
      </c>
      <c r="B8828" s="45" t="str">
        <f t="shared" si="286"/>
        <v>July</v>
      </c>
      <c r="C8828" s="53">
        <f t="shared" si="287"/>
        <v>2010</v>
      </c>
      <c r="D8828" s="43" t="s">
        <v>116</v>
      </c>
      <c r="E8828" s="132">
        <v>8.9375999999999998</v>
      </c>
    </row>
    <row r="8829" spans="1:5" ht="13.8" x14ac:dyDescent="0.25">
      <c r="A8829" s="47">
        <v>40365</v>
      </c>
      <c r="B8829" s="45" t="str">
        <f t="shared" si="286"/>
        <v>July</v>
      </c>
      <c r="C8829" s="53">
        <f t="shared" si="287"/>
        <v>2010</v>
      </c>
      <c r="D8829" s="43" t="s">
        <v>104</v>
      </c>
      <c r="E8829" s="132">
        <v>11.678100000000002</v>
      </c>
    </row>
    <row r="8830" spans="1:5" ht="13.8" x14ac:dyDescent="0.25">
      <c r="A8830" s="47">
        <v>40365</v>
      </c>
      <c r="B8830" s="45" t="str">
        <f t="shared" si="286"/>
        <v>July</v>
      </c>
      <c r="C8830" s="53">
        <f t="shared" si="287"/>
        <v>2010</v>
      </c>
      <c r="D8830" s="43" t="s">
        <v>121</v>
      </c>
      <c r="E8830" s="132">
        <v>11.105399999999999</v>
      </c>
    </row>
    <row r="8831" spans="1:5" ht="13.8" x14ac:dyDescent="0.25">
      <c r="A8831" s="47">
        <v>40365</v>
      </c>
      <c r="B8831" s="45" t="str">
        <f t="shared" si="286"/>
        <v>July</v>
      </c>
      <c r="C8831" s="53">
        <f t="shared" si="287"/>
        <v>2010</v>
      </c>
      <c r="D8831" s="43" t="s">
        <v>122</v>
      </c>
      <c r="E8831" s="132">
        <v>10.0596</v>
      </c>
    </row>
    <row r="8832" spans="1:5" ht="13.8" x14ac:dyDescent="0.25">
      <c r="A8832" s="47">
        <v>40365</v>
      </c>
      <c r="B8832" s="45" t="str">
        <f t="shared" si="286"/>
        <v>July</v>
      </c>
      <c r="C8832" s="53">
        <f t="shared" si="287"/>
        <v>2010</v>
      </c>
      <c r="D8832" s="43" t="s">
        <v>123</v>
      </c>
      <c r="E8832" s="132">
        <v>9.9351000000000003</v>
      </c>
    </row>
    <row r="8833" spans="1:5" ht="13.8" x14ac:dyDescent="0.25">
      <c r="A8833" s="47">
        <v>40365</v>
      </c>
      <c r="B8833" s="45" t="str">
        <f t="shared" si="286"/>
        <v>July</v>
      </c>
      <c r="C8833" s="53">
        <f t="shared" si="287"/>
        <v>2010</v>
      </c>
      <c r="D8833" s="43" t="s">
        <v>99</v>
      </c>
      <c r="E8833" s="132">
        <v>7.7139999999999995</v>
      </c>
    </row>
    <row r="8834" spans="1:5" ht="13.8" x14ac:dyDescent="0.25">
      <c r="A8834" s="47">
        <v>40365</v>
      </c>
      <c r="B8834" s="45" t="str">
        <f t="shared" si="286"/>
        <v>July</v>
      </c>
      <c r="C8834" s="53">
        <f t="shared" si="287"/>
        <v>2010</v>
      </c>
      <c r="D8834" s="43" t="s">
        <v>100</v>
      </c>
      <c r="E8834" s="132">
        <v>7.5110000000000001</v>
      </c>
    </row>
    <row r="8835" spans="1:5" ht="13.8" x14ac:dyDescent="0.25">
      <c r="A8835" s="47">
        <v>40365</v>
      </c>
      <c r="B8835" s="45" t="str">
        <f t="shared" si="286"/>
        <v>July</v>
      </c>
      <c r="C8835" s="53">
        <f t="shared" si="287"/>
        <v>2010</v>
      </c>
      <c r="D8835" s="43" t="s">
        <v>101</v>
      </c>
      <c r="E8835" s="132">
        <v>7.1862000000000004</v>
      </c>
    </row>
    <row r="8836" spans="1:5" ht="13.8" x14ac:dyDescent="0.25">
      <c r="A8836" s="47">
        <v>40365</v>
      </c>
      <c r="B8836" s="45" t="str">
        <f t="shared" si="286"/>
        <v>July</v>
      </c>
      <c r="C8836" s="53">
        <f t="shared" si="287"/>
        <v>2010</v>
      </c>
      <c r="D8836" s="43" t="s">
        <v>124</v>
      </c>
      <c r="E8836" s="132">
        <v>7.1252999999999993</v>
      </c>
    </row>
    <row r="8837" spans="1:5" ht="13.8" x14ac:dyDescent="0.25">
      <c r="A8837" s="47">
        <v>40365</v>
      </c>
      <c r="B8837" s="45" t="str">
        <f t="shared" si="286"/>
        <v>July</v>
      </c>
      <c r="C8837" s="53">
        <f t="shared" si="287"/>
        <v>2010</v>
      </c>
      <c r="D8837" s="43" t="s">
        <v>125</v>
      </c>
      <c r="E8837" s="132">
        <v>6.374200000000001</v>
      </c>
    </row>
    <row r="8838" spans="1:5" ht="13.8" x14ac:dyDescent="0.25">
      <c r="A8838" s="47">
        <v>40365</v>
      </c>
      <c r="B8838" s="45" t="str">
        <f t="shared" si="286"/>
        <v>July</v>
      </c>
      <c r="C8838" s="53">
        <f t="shared" si="287"/>
        <v>2010</v>
      </c>
      <c r="D8838" s="43" t="s">
        <v>126</v>
      </c>
      <c r="E8838" s="132">
        <v>6.8172000000000006</v>
      </c>
    </row>
    <row r="8839" spans="1:5" ht="13.8" x14ac:dyDescent="0.25">
      <c r="A8839" s="47">
        <v>40365</v>
      </c>
      <c r="B8839" s="45" t="str">
        <f t="shared" si="286"/>
        <v>July</v>
      </c>
      <c r="C8839" s="53">
        <f t="shared" si="287"/>
        <v>2010</v>
      </c>
      <c r="D8839" s="43" t="s">
        <v>127</v>
      </c>
      <c r="E8839" s="132">
        <v>6.7550999999999997</v>
      </c>
    </row>
    <row r="8840" spans="1:5" ht="13.8" x14ac:dyDescent="0.25">
      <c r="A8840" s="47">
        <v>40365</v>
      </c>
      <c r="B8840" s="45" t="str">
        <f t="shared" si="286"/>
        <v>July</v>
      </c>
      <c r="C8840" s="53">
        <f t="shared" si="287"/>
        <v>2010</v>
      </c>
      <c r="D8840" s="43" t="s">
        <v>105</v>
      </c>
      <c r="E8840" s="132">
        <v>5.0141</v>
      </c>
    </row>
    <row r="8841" spans="1:5" ht="13.8" x14ac:dyDescent="0.25">
      <c r="A8841" s="47">
        <v>40365</v>
      </c>
      <c r="B8841" s="45" t="str">
        <f t="shared" si="286"/>
        <v>July</v>
      </c>
      <c r="C8841" s="53">
        <f t="shared" si="287"/>
        <v>2010</v>
      </c>
      <c r="D8841" s="43" t="s">
        <v>128</v>
      </c>
      <c r="E8841" s="132">
        <v>6.9386999999999999</v>
      </c>
    </row>
    <row r="8842" spans="1:5" ht="13.8" x14ac:dyDescent="0.25">
      <c r="A8842" s="47">
        <v>40372</v>
      </c>
      <c r="B8842" s="45" t="str">
        <f t="shared" si="286"/>
        <v>July</v>
      </c>
      <c r="C8842" s="53">
        <f t="shared" si="287"/>
        <v>2010</v>
      </c>
      <c r="D8842" s="43" t="s">
        <v>131</v>
      </c>
      <c r="E8842" s="132">
        <v>28.396625000000004</v>
      </c>
    </row>
    <row r="8843" spans="1:5" ht="13.8" x14ac:dyDescent="0.25">
      <c r="A8843" s="47">
        <v>40372</v>
      </c>
      <c r="B8843" s="45" t="str">
        <f t="shared" si="286"/>
        <v>July</v>
      </c>
      <c r="C8843" s="53">
        <f t="shared" si="287"/>
        <v>2010</v>
      </c>
      <c r="D8843" s="43" t="s">
        <v>115</v>
      </c>
      <c r="E8843" s="132">
        <v>23.475000000000001</v>
      </c>
    </row>
    <row r="8844" spans="1:5" ht="13.8" x14ac:dyDescent="0.25">
      <c r="A8844" s="47">
        <v>40372</v>
      </c>
      <c r="B8844" s="45" t="str">
        <f t="shared" si="286"/>
        <v>July</v>
      </c>
      <c r="C8844" s="53">
        <f t="shared" si="287"/>
        <v>2010</v>
      </c>
      <c r="D8844" s="43" t="s">
        <v>95</v>
      </c>
      <c r="E8844" s="132">
        <v>20.814500000000002</v>
      </c>
    </row>
    <row r="8845" spans="1:5" ht="13.8" x14ac:dyDescent="0.25">
      <c r="A8845" s="47">
        <v>40372</v>
      </c>
      <c r="B8845" s="45" t="str">
        <f t="shared" si="286"/>
        <v>July</v>
      </c>
      <c r="C8845" s="53">
        <f t="shared" si="287"/>
        <v>2010</v>
      </c>
      <c r="D8845" s="43" t="s">
        <v>96</v>
      </c>
      <c r="E8845" s="132">
        <v>19.875499999999999</v>
      </c>
    </row>
    <row r="8846" spans="1:5" ht="13.8" x14ac:dyDescent="0.25">
      <c r="A8846" s="47">
        <v>40372</v>
      </c>
      <c r="B8846" s="45" t="str">
        <f t="shared" si="286"/>
        <v>July</v>
      </c>
      <c r="C8846" s="53">
        <f t="shared" si="287"/>
        <v>2010</v>
      </c>
      <c r="D8846" s="43" t="s">
        <v>97</v>
      </c>
      <c r="E8846" s="132">
        <v>18.936499999999999</v>
      </c>
    </row>
    <row r="8847" spans="1:5" ht="13.8" x14ac:dyDescent="0.25">
      <c r="A8847" s="47">
        <v>40372</v>
      </c>
      <c r="B8847" s="45" t="str">
        <f t="shared" si="286"/>
        <v>July</v>
      </c>
      <c r="C8847" s="53">
        <f t="shared" si="287"/>
        <v>2010</v>
      </c>
      <c r="D8847" s="43" t="s">
        <v>98</v>
      </c>
      <c r="E8847" s="132">
        <v>14.8675</v>
      </c>
    </row>
    <row r="8848" spans="1:5" ht="15.6" x14ac:dyDescent="0.3">
      <c r="A8848" s="47">
        <v>40372</v>
      </c>
      <c r="B8848" s="45" t="str">
        <f t="shared" si="286"/>
        <v>July</v>
      </c>
      <c r="C8848" s="53">
        <f t="shared" si="287"/>
        <v>2010</v>
      </c>
      <c r="D8848" s="130" t="s">
        <v>136</v>
      </c>
      <c r="E8848" s="132">
        <v>22.397500000000001</v>
      </c>
    </row>
    <row r="8849" spans="1:5" ht="13.8" x14ac:dyDescent="0.25">
      <c r="A8849" s="47">
        <v>40372</v>
      </c>
      <c r="B8849" s="45" t="str">
        <f t="shared" si="286"/>
        <v>July</v>
      </c>
      <c r="C8849" s="53">
        <f t="shared" si="287"/>
        <v>2010</v>
      </c>
      <c r="D8849" s="43" t="s">
        <v>118</v>
      </c>
      <c r="E8849" s="132">
        <v>20.576250000000002</v>
      </c>
    </row>
    <row r="8850" spans="1:5" ht="13.8" x14ac:dyDescent="0.25">
      <c r="A8850" s="47">
        <v>40372</v>
      </c>
      <c r="B8850" s="45" t="str">
        <f t="shared" si="286"/>
        <v>July</v>
      </c>
      <c r="C8850" s="53">
        <f t="shared" si="287"/>
        <v>2010</v>
      </c>
      <c r="D8850" s="43" t="s">
        <v>102</v>
      </c>
      <c r="E8850" s="132">
        <v>20.305</v>
      </c>
    </row>
    <row r="8851" spans="1:5" ht="13.8" x14ac:dyDescent="0.25">
      <c r="A8851" s="47">
        <v>40372</v>
      </c>
      <c r="B8851" s="45" t="str">
        <f t="shared" si="286"/>
        <v>July</v>
      </c>
      <c r="C8851" s="53">
        <f t="shared" si="287"/>
        <v>2010</v>
      </c>
      <c r="D8851" s="43" t="s">
        <v>119</v>
      </c>
      <c r="E8851" s="132">
        <v>19.646249999999998</v>
      </c>
    </row>
    <row r="8852" spans="1:5" ht="13.8" x14ac:dyDescent="0.25">
      <c r="A8852" s="47">
        <v>40372</v>
      </c>
      <c r="B8852" s="45" t="str">
        <f t="shared" si="286"/>
        <v>July</v>
      </c>
      <c r="C8852" s="53">
        <f t="shared" si="287"/>
        <v>2010</v>
      </c>
      <c r="D8852" s="43" t="s">
        <v>120</v>
      </c>
      <c r="E8852" s="132">
        <v>18.638749999999998</v>
      </c>
    </row>
    <row r="8853" spans="1:5" ht="13.8" x14ac:dyDescent="0.25">
      <c r="A8853" s="47">
        <v>40372</v>
      </c>
      <c r="B8853" s="45" t="str">
        <f t="shared" si="286"/>
        <v>July</v>
      </c>
      <c r="C8853" s="53">
        <f t="shared" si="287"/>
        <v>2010</v>
      </c>
      <c r="D8853" s="43" t="s">
        <v>103</v>
      </c>
      <c r="E8853" s="132">
        <v>17.979999999999997</v>
      </c>
    </row>
    <row r="8854" spans="1:5" ht="13.8" x14ac:dyDescent="0.25">
      <c r="A8854" s="47">
        <v>40372</v>
      </c>
      <c r="B8854" s="45" t="str">
        <f t="shared" si="286"/>
        <v>July</v>
      </c>
      <c r="C8854" s="53">
        <f t="shared" si="287"/>
        <v>2010</v>
      </c>
      <c r="D8854" s="43" t="s">
        <v>116</v>
      </c>
      <c r="E8854" s="132">
        <v>11.720625</v>
      </c>
    </row>
    <row r="8855" spans="1:5" ht="13.8" x14ac:dyDescent="0.25">
      <c r="A8855" s="47">
        <v>40372</v>
      </c>
      <c r="B8855" s="45" t="str">
        <f t="shared" si="286"/>
        <v>July</v>
      </c>
      <c r="C8855" s="53">
        <f t="shared" si="287"/>
        <v>2010</v>
      </c>
      <c r="D8855" s="43" t="s">
        <v>104</v>
      </c>
      <c r="E8855" s="132">
        <v>14.187250000000001</v>
      </c>
    </row>
    <row r="8856" spans="1:5" ht="13.8" x14ac:dyDescent="0.25">
      <c r="A8856" s="47">
        <v>40372</v>
      </c>
      <c r="B8856" s="45" t="str">
        <f t="shared" si="286"/>
        <v>July</v>
      </c>
      <c r="C8856" s="53">
        <f t="shared" si="287"/>
        <v>2010</v>
      </c>
      <c r="D8856" s="43" t="s">
        <v>121</v>
      </c>
      <c r="E8856" s="132">
        <v>13.4915</v>
      </c>
    </row>
    <row r="8857" spans="1:5" ht="13.8" x14ac:dyDescent="0.25">
      <c r="A8857" s="47">
        <v>40372</v>
      </c>
      <c r="B8857" s="45" t="str">
        <f t="shared" si="286"/>
        <v>July</v>
      </c>
      <c r="C8857" s="53">
        <f t="shared" si="287"/>
        <v>2010</v>
      </c>
      <c r="D8857" s="43" t="s">
        <v>122</v>
      </c>
      <c r="E8857" s="132">
        <v>12.220999999999998</v>
      </c>
    </row>
    <row r="8858" spans="1:5" ht="13.8" x14ac:dyDescent="0.25">
      <c r="A8858" s="47">
        <v>40372</v>
      </c>
      <c r="B8858" s="45" t="str">
        <f t="shared" si="286"/>
        <v>July</v>
      </c>
      <c r="C8858" s="53">
        <f t="shared" si="287"/>
        <v>2010</v>
      </c>
      <c r="D8858" s="43" t="s">
        <v>123</v>
      </c>
      <c r="E8858" s="132">
        <v>12.069750000000001</v>
      </c>
    </row>
    <row r="8859" spans="1:5" ht="13.8" x14ac:dyDescent="0.25">
      <c r="A8859" s="47">
        <v>40372</v>
      </c>
      <c r="B8859" s="45" t="str">
        <f t="shared" si="286"/>
        <v>July</v>
      </c>
      <c r="C8859" s="53">
        <f t="shared" si="287"/>
        <v>2010</v>
      </c>
      <c r="D8859" s="43" t="s">
        <v>99</v>
      </c>
      <c r="E8859" s="132">
        <v>10.164999999999999</v>
      </c>
    </row>
    <row r="8860" spans="1:5" ht="13.8" x14ac:dyDescent="0.25">
      <c r="A8860" s="47">
        <v>40372</v>
      </c>
      <c r="B8860" s="45" t="str">
        <f t="shared" si="286"/>
        <v>July</v>
      </c>
      <c r="C8860" s="53">
        <f t="shared" si="287"/>
        <v>2010</v>
      </c>
      <c r="D8860" s="43" t="s">
        <v>100</v>
      </c>
      <c r="E8860" s="132">
        <v>9.8975000000000009</v>
      </c>
    </row>
    <row r="8861" spans="1:5" ht="13.8" x14ac:dyDescent="0.25">
      <c r="A8861" s="47">
        <v>40372</v>
      </c>
      <c r="B8861" s="45" t="str">
        <f t="shared" si="286"/>
        <v>July</v>
      </c>
      <c r="C8861" s="53">
        <f t="shared" si="287"/>
        <v>2010</v>
      </c>
      <c r="D8861" s="43" t="s">
        <v>101</v>
      </c>
      <c r="E8861" s="132">
        <v>9.4695</v>
      </c>
    </row>
    <row r="8862" spans="1:5" ht="13.8" x14ac:dyDescent="0.25">
      <c r="A8862" s="47">
        <v>40372</v>
      </c>
      <c r="B8862" s="45" t="str">
        <f t="shared" si="286"/>
        <v>July</v>
      </c>
      <c r="C8862" s="53">
        <f t="shared" si="287"/>
        <v>2010</v>
      </c>
      <c r="D8862" s="43" t="s">
        <v>124</v>
      </c>
      <c r="E8862" s="132">
        <v>9.3892499999999988</v>
      </c>
    </row>
    <row r="8863" spans="1:5" ht="13.8" x14ac:dyDescent="0.25">
      <c r="A8863" s="47">
        <v>40372</v>
      </c>
      <c r="B8863" s="45" t="str">
        <f t="shared" si="286"/>
        <v>July</v>
      </c>
      <c r="C8863" s="53">
        <f t="shared" si="287"/>
        <v>2010</v>
      </c>
      <c r="D8863" s="43" t="s">
        <v>125</v>
      </c>
      <c r="E8863" s="132">
        <v>8.3994999999999997</v>
      </c>
    </row>
    <row r="8864" spans="1:5" ht="13.8" x14ac:dyDescent="0.25">
      <c r="A8864" s="47">
        <v>40372</v>
      </c>
      <c r="B8864" s="45" t="str">
        <f t="shared" si="286"/>
        <v>July</v>
      </c>
      <c r="C8864" s="53">
        <f t="shared" si="287"/>
        <v>2010</v>
      </c>
      <c r="D8864" s="43" t="s">
        <v>126</v>
      </c>
      <c r="E8864" s="132">
        <v>8.745750000000001</v>
      </c>
    </row>
    <row r="8865" spans="1:5" ht="13.8" x14ac:dyDescent="0.25">
      <c r="A8865" s="47">
        <v>40372</v>
      </c>
      <c r="B8865" s="45" t="str">
        <f t="shared" si="286"/>
        <v>July</v>
      </c>
      <c r="C8865" s="53">
        <f t="shared" si="287"/>
        <v>2010</v>
      </c>
      <c r="D8865" s="43" t="s">
        <v>127</v>
      </c>
      <c r="E8865" s="132">
        <v>8.4772499999999997</v>
      </c>
    </row>
    <row r="8866" spans="1:5" ht="13.8" x14ac:dyDescent="0.25">
      <c r="A8866" s="47">
        <v>40372</v>
      </c>
      <c r="B8866" s="45" t="str">
        <f t="shared" si="286"/>
        <v>July</v>
      </c>
      <c r="C8866" s="53">
        <f t="shared" si="287"/>
        <v>2010</v>
      </c>
      <c r="D8866" s="43" t="s">
        <v>105</v>
      </c>
      <c r="E8866" s="132">
        <v>6.6072500000000005</v>
      </c>
    </row>
    <row r="8867" spans="1:5" ht="13.8" x14ac:dyDescent="0.25">
      <c r="A8867" s="47">
        <v>40372</v>
      </c>
      <c r="B8867" s="45" t="str">
        <f t="shared" si="286"/>
        <v>July</v>
      </c>
      <c r="C8867" s="53">
        <f t="shared" si="287"/>
        <v>2010</v>
      </c>
      <c r="D8867" s="43" t="s">
        <v>128</v>
      </c>
      <c r="E8867" s="132">
        <v>8.415750000000001</v>
      </c>
    </row>
    <row r="8868" spans="1:5" ht="13.8" x14ac:dyDescent="0.25">
      <c r="A8868" s="47">
        <v>40379</v>
      </c>
      <c r="B8868" s="45" t="str">
        <f t="shared" si="286"/>
        <v>July</v>
      </c>
      <c r="C8868" s="53">
        <f t="shared" si="287"/>
        <v>2010</v>
      </c>
      <c r="D8868" s="43" t="s">
        <v>131</v>
      </c>
      <c r="E8868" s="132">
        <v>30.717875000000003</v>
      </c>
    </row>
    <row r="8869" spans="1:5" ht="13.8" x14ac:dyDescent="0.25">
      <c r="A8869" s="47">
        <v>40379</v>
      </c>
      <c r="B8869" s="45" t="str">
        <f t="shared" si="286"/>
        <v>July</v>
      </c>
      <c r="C8869" s="53">
        <f t="shared" si="287"/>
        <v>2010</v>
      </c>
      <c r="D8869" s="43" t="s">
        <v>115</v>
      </c>
      <c r="E8869" s="132">
        <v>25.65</v>
      </c>
    </row>
    <row r="8870" spans="1:5" ht="13.8" x14ac:dyDescent="0.25">
      <c r="A8870" s="47">
        <v>40379</v>
      </c>
      <c r="B8870" s="45" t="str">
        <f t="shared" si="286"/>
        <v>July</v>
      </c>
      <c r="C8870" s="53">
        <f t="shared" si="287"/>
        <v>2010</v>
      </c>
      <c r="D8870" s="43" t="s">
        <v>95</v>
      </c>
      <c r="E8870" s="132">
        <v>22.743000000000002</v>
      </c>
    </row>
    <row r="8871" spans="1:5" ht="13.8" x14ac:dyDescent="0.25">
      <c r="A8871" s="47">
        <v>40379</v>
      </c>
      <c r="B8871" s="45" t="str">
        <f t="shared" si="286"/>
        <v>July</v>
      </c>
      <c r="C8871" s="53">
        <f t="shared" si="287"/>
        <v>2010</v>
      </c>
      <c r="D8871" s="43" t="s">
        <v>96</v>
      </c>
      <c r="E8871" s="132">
        <v>21.716999999999999</v>
      </c>
    </row>
    <row r="8872" spans="1:5" ht="13.8" x14ac:dyDescent="0.25">
      <c r="A8872" s="47">
        <v>40379</v>
      </c>
      <c r="B8872" s="45" t="str">
        <f t="shared" si="286"/>
        <v>July</v>
      </c>
      <c r="C8872" s="53">
        <f t="shared" si="287"/>
        <v>2010</v>
      </c>
      <c r="D8872" s="43" t="s">
        <v>97</v>
      </c>
      <c r="E8872" s="132">
        <v>20.690999999999999</v>
      </c>
    </row>
    <row r="8873" spans="1:5" ht="13.8" x14ac:dyDescent="0.25">
      <c r="A8873" s="47">
        <v>40379</v>
      </c>
      <c r="B8873" s="45" t="str">
        <f t="shared" si="286"/>
        <v>July</v>
      </c>
      <c r="C8873" s="53">
        <f t="shared" si="287"/>
        <v>2010</v>
      </c>
      <c r="D8873" s="43" t="s">
        <v>98</v>
      </c>
      <c r="E8873" s="132">
        <v>16.245000000000001</v>
      </c>
    </row>
    <row r="8874" spans="1:5" ht="15.6" x14ac:dyDescent="0.3">
      <c r="A8874" s="47">
        <v>40379</v>
      </c>
      <c r="B8874" s="45" t="str">
        <f t="shared" si="286"/>
        <v>July</v>
      </c>
      <c r="C8874" s="53">
        <f t="shared" si="287"/>
        <v>2010</v>
      </c>
      <c r="D8874" s="130" t="s">
        <v>136</v>
      </c>
      <c r="E8874" s="132">
        <v>24.565000000000001</v>
      </c>
    </row>
    <row r="8875" spans="1:5" ht="13.8" x14ac:dyDescent="0.25">
      <c r="A8875" s="47">
        <v>40379</v>
      </c>
      <c r="B8875" s="45" t="str">
        <f t="shared" si="286"/>
        <v>July</v>
      </c>
      <c r="C8875" s="53">
        <f t="shared" si="287"/>
        <v>2010</v>
      </c>
      <c r="D8875" s="43" t="s">
        <v>118</v>
      </c>
      <c r="E8875" s="132">
        <v>22.567499999999999</v>
      </c>
    </row>
    <row r="8876" spans="1:5" ht="13.8" x14ac:dyDescent="0.25">
      <c r="A8876" s="47">
        <v>40379</v>
      </c>
      <c r="B8876" s="45" t="str">
        <f t="shared" ref="B8876:B8937" si="288">TEXT(A8876,"mmmm")</f>
        <v>July</v>
      </c>
      <c r="C8876" s="53">
        <f t="shared" ref="C8876:C8937" si="289">YEAR(A8876)</f>
        <v>2010</v>
      </c>
      <c r="D8876" s="43" t="s">
        <v>102</v>
      </c>
      <c r="E8876" s="132">
        <v>22.27</v>
      </c>
    </row>
    <row r="8877" spans="1:5" ht="13.8" x14ac:dyDescent="0.25">
      <c r="A8877" s="47">
        <v>40379</v>
      </c>
      <c r="B8877" s="45" t="str">
        <f t="shared" si="288"/>
        <v>July</v>
      </c>
      <c r="C8877" s="53">
        <f t="shared" si="289"/>
        <v>2010</v>
      </c>
      <c r="D8877" s="43" t="s">
        <v>119</v>
      </c>
      <c r="E8877" s="132">
        <v>21.547499999999999</v>
      </c>
    </row>
    <row r="8878" spans="1:5" ht="13.8" x14ac:dyDescent="0.25">
      <c r="A8878" s="47">
        <v>40379</v>
      </c>
      <c r="B8878" s="45" t="str">
        <f t="shared" si="288"/>
        <v>July</v>
      </c>
      <c r="C8878" s="53">
        <f t="shared" si="289"/>
        <v>2010</v>
      </c>
      <c r="D8878" s="43" t="s">
        <v>120</v>
      </c>
      <c r="E8878" s="132">
        <v>20.442499999999999</v>
      </c>
    </row>
    <row r="8879" spans="1:5" ht="13.8" x14ac:dyDescent="0.25">
      <c r="A8879" s="47">
        <v>40379</v>
      </c>
      <c r="B8879" s="45" t="str">
        <f t="shared" si="288"/>
        <v>July</v>
      </c>
      <c r="C8879" s="53">
        <f t="shared" si="289"/>
        <v>2010</v>
      </c>
      <c r="D8879" s="43" t="s">
        <v>103</v>
      </c>
      <c r="E8879" s="132">
        <v>19.72</v>
      </c>
    </row>
    <row r="8880" spans="1:5" ht="13.8" x14ac:dyDescent="0.25">
      <c r="A8880" s="47">
        <v>40379</v>
      </c>
      <c r="B8880" s="45" t="str">
        <f t="shared" si="288"/>
        <v>July</v>
      </c>
      <c r="C8880" s="53">
        <f t="shared" si="289"/>
        <v>2010</v>
      </c>
      <c r="D8880" s="43" t="s">
        <v>116</v>
      </c>
      <c r="E8880" s="132">
        <v>12.967499999999999</v>
      </c>
    </row>
    <row r="8881" spans="1:5" ht="13.8" x14ac:dyDescent="0.25">
      <c r="A8881" s="47">
        <v>40379</v>
      </c>
      <c r="B8881" s="45" t="str">
        <f t="shared" si="288"/>
        <v>July</v>
      </c>
      <c r="C8881" s="53">
        <f t="shared" si="289"/>
        <v>2010</v>
      </c>
      <c r="D8881" s="43" t="s">
        <v>104</v>
      </c>
      <c r="E8881" s="132">
        <v>18.994500000000002</v>
      </c>
    </row>
    <row r="8882" spans="1:5" ht="13.8" x14ac:dyDescent="0.25">
      <c r="A8882" s="47">
        <v>40379</v>
      </c>
      <c r="B8882" s="45" t="str">
        <f t="shared" si="288"/>
        <v>July</v>
      </c>
      <c r="C8882" s="53">
        <f t="shared" si="289"/>
        <v>2010</v>
      </c>
      <c r="D8882" s="43" t="s">
        <v>121</v>
      </c>
      <c r="E8882" s="132">
        <v>18.062999999999999</v>
      </c>
    </row>
    <row r="8883" spans="1:5" ht="13.8" x14ac:dyDescent="0.25">
      <c r="A8883" s="47">
        <v>40379</v>
      </c>
      <c r="B8883" s="45" t="str">
        <f t="shared" si="288"/>
        <v>July</v>
      </c>
      <c r="C8883" s="53">
        <f t="shared" si="289"/>
        <v>2010</v>
      </c>
      <c r="D8883" s="43" t="s">
        <v>122</v>
      </c>
      <c r="E8883" s="132">
        <v>16.362000000000002</v>
      </c>
    </row>
    <row r="8884" spans="1:5" ht="13.8" x14ac:dyDescent="0.25">
      <c r="A8884" s="47">
        <v>40379</v>
      </c>
      <c r="B8884" s="45" t="str">
        <f t="shared" si="288"/>
        <v>July</v>
      </c>
      <c r="C8884" s="53">
        <f t="shared" si="289"/>
        <v>2010</v>
      </c>
      <c r="D8884" s="43" t="s">
        <v>123</v>
      </c>
      <c r="E8884" s="132">
        <v>16.159500000000001</v>
      </c>
    </row>
    <row r="8885" spans="1:5" ht="13.8" x14ac:dyDescent="0.25">
      <c r="A8885" s="47">
        <v>40379</v>
      </c>
      <c r="B8885" s="45" t="str">
        <f t="shared" si="288"/>
        <v>July</v>
      </c>
      <c r="C8885" s="53">
        <f t="shared" si="289"/>
        <v>2010</v>
      </c>
      <c r="D8885" s="43" t="s">
        <v>99</v>
      </c>
      <c r="E8885" s="132">
        <v>11.922499999999999</v>
      </c>
    </row>
    <row r="8886" spans="1:5" ht="13.8" x14ac:dyDescent="0.25">
      <c r="A8886" s="47">
        <v>40379</v>
      </c>
      <c r="B8886" s="45" t="str">
        <f t="shared" si="288"/>
        <v>July</v>
      </c>
      <c r="C8886" s="53">
        <f t="shared" si="289"/>
        <v>2010</v>
      </c>
      <c r="D8886" s="43" t="s">
        <v>100</v>
      </c>
      <c r="E8886" s="132">
        <v>11.608750000000001</v>
      </c>
    </row>
    <row r="8887" spans="1:5" ht="13.8" x14ac:dyDescent="0.25">
      <c r="A8887" s="47">
        <v>40379</v>
      </c>
      <c r="B8887" s="45" t="str">
        <f t="shared" si="288"/>
        <v>July</v>
      </c>
      <c r="C8887" s="53">
        <f t="shared" si="289"/>
        <v>2010</v>
      </c>
      <c r="D8887" s="43" t="s">
        <v>101</v>
      </c>
      <c r="E8887" s="132">
        <v>11.10675</v>
      </c>
    </row>
    <row r="8888" spans="1:5" ht="13.8" x14ac:dyDescent="0.25">
      <c r="A8888" s="47">
        <v>40379</v>
      </c>
      <c r="B8888" s="45" t="str">
        <f t="shared" si="288"/>
        <v>July</v>
      </c>
      <c r="C8888" s="53">
        <f t="shared" si="289"/>
        <v>2010</v>
      </c>
      <c r="D8888" s="43" t="s">
        <v>124</v>
      </c>
      <c r="E8888" s="132">
        <v>11.012625</v>
      </c>
    </row>
    <row r="8889" spans="1:5" ht="13.8" x14ac:dyDescent="0.25">
      <c r="A8889" s="47">
        <v>40379</v>
      </c>
      <c r="B8889" s="45" t="str">
        <f t="shared" si="288"/>
        <v>July</v>
      </c>
      <c r="C8889" s="53">
        <f t="shared" si="289"/>
        <v>2010</v>
      </c>
      <c r="D8889" s="43" t="s">
        <v>125</v>
      </c>
      <c r="E8889" s="132">
        <v>9.8517500000000009</v>
      </c>
    </row>
    <row r="8890" spans="1:5" ht="13.8" x14ac:dyDescent="0.25">
      <c r="A8890" s="47">
        <v>40379</v>
      </c>
      <c r="B8890" s="45" t="str">
        <f t="shared" si="288"/>
        <v>July</v>
      </c>
      <c r="C8890" s="53">
        <f t="shared" si="289"/>
        <v>2010</v>
      </c>
      <c r="D8890" s="43" t="s">
        <v>126</v>
      </c>
      <c r="E8890" s="132">
        <v>10.128625000000001</v>
      </c>
    </row>
    <row r="8891" spans="1:5" ht="13.8" x14ac:dyDescent="0.25">
      <c r="A8891" s="47">
        <v>40379</v>
      </c>
      <c r="B8891" s="45" t="str">
        <f t="shared" si="288"/>
        <v>July</v>
      </c>
      <c r="C8891" s="53">
        <f t="shared" si="289"/>
        <v>2010</v>
      </c>
      <c r="D8891" s="43" t="s">
        <v>127</v>
      </c>
      <c r="E8891" s="132">
        <v>9.7121250000000003</v>
      </c>
    </row>
    <row r="8892" spans="1:5" ht="13.8" x14ac:dyDescent="0.25">
      <c r="A8892" s="47">
        <v>40379</v>
      </c>
      <c r="B8892" s="45" t="str">
        <f t="shared" si="288"/>
        <v>July</v>
      </c>
      <c r="C8892" s="53">
        <f t="shared" si="289"/>
        <v>2010</v>
      </c>
      <c r="D8892" s="43" t="s">
        <v>105</v>
      </c>
      <c r="E8892" s="132">
        <v>7.7496250000000009</v>
      </c>
    </row>
    <row r="8893" spans="1:5" ht="13.8" x14ac:dyDescent="0.25">
      <c r="A8893" s="47">
        <v>40379</v>
      </c>
      <c r="B8893" s="45" t="str">
        <f t="shared" si="288"/>
        <v>July</v>
      </c>
      <c r="C8893" s="53">
        <f t="shared" si="289"/>
        <v>2010</v>
      </c>
      <c r="D8893" s="43" t="s">
        <v>128</v>
      </c>
      <c r="E8893" s="132">
        <v>9.4748750000000008</v>
      </c>
    </row>
    <row r="8894" spans="1:5" ht="13.8" x14ac:dyDescent="0.25">
      <c r="A8894" s="47">
        <v>40386</v>
      </c>
      <c r="B8894" s="45" t="str">
        <f t="shared" si="288"/>
        <v>July</v>
      </c>
      <c r="C8894" s="53">
        <f t="shared" si="289"/>
        <v>2010</v>
      </c>
      <c r="D8894" s="43" t="s">
        <v>131</v>
      </c>
      <c r="E8894" s="132">
        <v>28.57716666666667</v>
      </c>
    </row>
    <row r="8895" spans="1:5" ht="13.8" x14ac:dyDescent="0.25">
      <c r="A8895" s="47">
        <v>40386</v>
      </c>
      <c r="B8895" s="45" t="str">
        <f t="shared" si="288"/>
        <v>July</v>
      </c>
      <c r="C8895" s="53">
        <f t="shared" si="289"/>
        <v>2010</v>
      </c>
      <c r="D8895" s="43" t="s">
        <v>115</v>
      </c>
      <c r="E8895" s="132">
        <v>23.8</v>
      </c>
    </row>
    <row r="8896" spans="1:5" ht="13.8" x14ac:dyDescent="0.25">
      <c r="A8896" s="47">
        <v>40386</v>
      </c>
      <c r="B8896" s="45" t="str">
        <f t="shared" si="288"/>
        <v>July</v>
      </c>
      <c r="C8896" s="53">
        <f t="shared" si="289"/>
        <v>2010</v>
      </c>
      <c r="D8896" s="43" t="s">
        <v>95</v>
      </c>
      <c r="E8896" s="132">
        <v>21.102666666666668</v>
      </c>
    </row>
    <row r="8897" spans="1:5" ht="13.8" x14ac:dyDescent="0.25">
      <c r="A8897" s="47">
        <v>40386</v>
      </c>
      <c r="B8897" s="45" t="str">
        <f t="shared" si="288"/>
        <v>July</v>
      </c>
      <c r="C8897" s="53">
        <f t="shared" si="289"/>
        <v>2010</v>
      </c>
      <c r="D8897" s="43" t="s">
        <v>96</v>
      </c>
      <c r="E8897" s="132">
        <v>20.15066666666667</v>
      </c>
    </row>
    <row r="8898" spans="1:5" ht="13.8" x14ac:dyDescent="0.25">
      <c r="A8898" s="47">
        <v>40386</v>
      </c>
      <c r="B8898" s="45" t="str">
        <f t="shared" si="288"/>
        <v>July</v>
      </c>
      <c r="C8898" s="53">
        <f t="shared" si="289"/>
        <v>2010</v>
      </c>
      <c r="D8898" s="43" t="s">
        <v>97</v>
      </c>
      <c r="E8898" s="132">
        <v>19.198666666666668</v>
      </c>
    </row>
    <row r="8899" spans="1:5" ht="13.8" x14ac:dyDescent="0.25">
      <c r="A8899" s="47">
        <v>40386</v>
      </c>
      <c r="B8899" s="45" t="str">
        <f t="shared" si="288"/>
        <v>July</v>
      </c>
      <c r="C8899" s="53">
        <f t="shared" si="289"/>
        <v>2010</v>
      </c>
      <c r="D8899" s="43" t="s">
        <v>98</v>
      </c>
      <c r="E8899" s="132">
        <v>15.073333333333332</v>
      </c>
    </row>
    <row r="8900" spans="1:5" ht="15.6" x14ac:dyDescent="0.3">
      <c r="A8900" s="47">
        <v>40386</v>
      </c>
      <c r="B8900" s="45" t="str">
        <f t="shared" si="288"/>
        <v>July</v>
      </c>
      <c r="C8900" s="53">
        <f t="shared" si="289"/>
        <v>2010</v>
      </c>
      <c r="D8900" s="130" t="s">
        <v>136</v>
      </c>
      <c r="E8900" s="132">
        <v>22.445666666666668</v>
      </c>
    </row>
    <row r="8901" spans="1:5" ht="13.8" x14ac:dyDescent="0.25">
      <c r="A8901" s="47">
        <v>40386</v>
      </c>
      <c r="B8901" s="45" t="str">
        <f t="shared" si="288"/>
        <v>July</v>
      </c>
      <c r="C8901" s="53">
        <f t="shared" si="289"/>
        <v>2010</v>
      </c>
      <c r="D8901" s="43" t="s">
        <v>118</v>
      </c>
      <c r="E8901" s="132">
        <v>20.620499999999996</v>
      </c>
    </row>
    <row r="8902" spans="1:5" ht="13.8" x14ac:dyDescent="0.25">
      <c r="A8902" s="47">
        <v>40386</v>
      </c>
      <c r="B8902" s="45" t="str">
        <f t="shared" si="288"/>
        <v>July</v>
      </c>
      <c r="C8902" s="53">
        <f t="shared" si="289"/>
        <v>2010</v>
      </c>
      <c r="D8902" s="43" t="s">
        <v>102</v>
      </c>
      <c r="E8902" s="132">
        <v>20.348666666666666</v>
      </c>
    </row>
    <row r="8903" spans="1:5" ht="13.8" x14ac:dyDescent="0.25">
      <c r="A8903" s="47">
        <v>40386</v>
      </c>
      <c r="B8903" s="45" t="str">
        <f t="shared" si="288"/>
        <v>July</v>
      </c>
      <c r="C8903" s="53">
        <f t="shared" si="289"/>
        <v>2010</v>
      </c>
      <c r="D8903" s="43" t="s">
        <v>119</v>
      </c>
      <c r="E8903" s="132">
        <v>19.688499999999998</v>
      </c>
    </row>
    <row r="8904" spans="1:5" ht="13.8" x14ac:dyDescent="0.25">
      <c r="A8904" s="47">
        <v>40386</v>
      </c>
      <c r="B8904" s="45" t="str">
        <f t="shared" si="288"/>
        <v>July</v>
      </c>
      <c r="C8904" s="53">
        <f t="shared" si="289"/>
        <v>2010</v>
      </c>
      <c r="D8904" s="43" t="s">
        <v>120</v>
      </c>
      <c r="E8904" s="132">
        <v>18.67883333333333</v>
      </c>
    </row>
    <row r="8905" spans="1:5" ht="13.8" x14ac:dyDescent="0.25">
      <c r="A8905" s="47">
        <v>40386</v>
      </c>
      <c r="B8905" s="45" t="str">
        <f t="shared" si="288"/>
        <v>July</v>
      </c>
      <c r="C8905" s="53">
        <f t="shared" si="289"/>
        <v>2010</v>
      </c>
      <c r="D8905" s="43" t="s">
        <v>103</v>
      </c>
      <c r="E8905" s="132">
        <v>18.018666666666665</v>
      </c>
    </row>
    <row r="8906" spans="1:5" ht="13.8" x14ac:dyDescent="0.25">
      <c r="A8906" s="47">
        <v>40386</v>
      </c>
      <c r="B8906" s="45" t="str">
        <f t="shared" si="288"/>
        <v>July</v>
      </c>
      <c r="C8906" s="53">
        <f t="shared" si="289"/>
        <v>2010</v>
      </c>
      <c r="D8906" s="43" t="s">
        <v>116</v>
      </c>
      <c r="E8906" s="132">
        <v>11.903499999999999</v>
      </c>
    </row>
    <row r="8907" spans="1:5" ht="13.8" x14ac:dyDescent="0.25">
      <c r="A8907" s="47">
        <v>40386</v>
      </c>
      <c r="B8907" s="45" t="str">
        <f t="shared" si="288"/>
        <v>July</v>
      </c>
      <c r="C8907" s="53">
        <f t="shared" si="289"/>
        <v>2010</v>
      </c>
      <c r="D8907" s="43" t="s">
        <v>104</v>
      </c>
      <c r="E8907" s="132">
        <v>18.603666666666669</v>
      </c>
    </row>
    <row r="8908" spans="1:5" ht="13.8" x14ac:dyDescent="0.25">
      <c r="A8908" s="47">
        <v>40386</v>
      </c>
      <c r="B8908" s="45" t="str">
        <f t="shared" si="288"/>
        <v>July</v>
      </c>
      <c r="C8908" s="53">
        <f t="shared" si="289"/>
        <v>2010</v>
      </c>
      <c r="D8908" s="43" t="s">
        <v>121</v>
      </c>
      <c r="E8908" s="132">
        <v>17.691333333333333</v>
      </c>
    </row>
    <row r="8909" spans="1:5" ht="13.8" x14ac:dyDescent="0.25">
      <c r="A8909" s="47">
        <v>40386</v>
      </c>
      <c r="B8909" s="45" t="str">
        <f t="shared" si="288"/>
        <v>July</v>
      </c>
      <c r="C8909" s="53">
        <f t="shared" si="289"/>
        <v>2010</v>
      </c>
      <c r="D8909" s="43" t="s">
        <v>122</v>
      </c>
      <c r="E8909" s="132">
        <v>16.025333333333336</v>
      </c>
    </row>
    <row r="8910" spans="1:5" ht="13.8" x14ac:dyDescent="0.25">
      <c r="A8910" s="47">
        <v>40386</v>
      </c>
      <c r="B8910" s="45" t="str">
        <f t="shared" si="288"/>
        <v>July</v>
      </c>
      <c r="C8910" s="53">
        <f t="shared" si="289"/>
        <v>2010</v>
      </c>
      <c r="D8910" s="43" t="s">
        <v>123</v>
      </c>
      <c r="E8910" s="132">
        <v>15.827000000000004</v>
      </c>
    </row>
    <row r="8911" spans="1:5" ht="13.8" x14ac:dyDescent="0.25">
      <c r="A8911" s="47">
        <v>40386</v>
      </c>
      <c r="B8911" s="45" t="str">
        <f t="shared" si="288"/>
        <v>July</v>
      </c>
      <c r="C8911" s="53">
        <f t="shared" si="289"/>
        <v>2010</v>
      </c>
      <c r="D8911" s="43" t="s">
        <v>99</v>
      </c>
      <c r="E8911" s="132">
        <v>11.02</v>
      </c>
    </row>
    <row r="8912" spans="1:5" ht="13.8" x14ac:dyDescent="0.25">
      <c r="A8912" s="47">
        <v>40386</v>
      </c>
      <c r="B8912" s="45" t="str">
        <f t="shared" si="288"/>
        <v>July</v>
      </c>
      <c r="C8912" s="53">
        <f t="shared" si="289"/>
        <v>2010</v>
      </c>
      <c r="D8912" s="43" t="s">
        <v>100</v>
      </c>
      <c r="E8912" s="132">
        <v>10.73</v>
      </c>
    </row>
    <row r="8913" spans="1:5" ht="13.8" x14ac:dyDescent="0.25">
      <c r="A8913" s="47">
        <v>40386</v>
      </c>
      <c r="B8913" s="45" t="str">
        <f t="shared" si="288"/>
        <v>July</v>
      </c>
      <c r="C8913" s="53">
        <f t="shared" si="289"/>
        <v>2010</v>
      </c>
      <c r="D8913" s="43" t="s">
        <v>101</v>
      </c>
      <c r="E8913" s="132">
        <v>10.265999999999998</v>
      </c>
    </row>
    <row r="8914" spans="1:5" ht="13.8" x14ac:dyDescent="0.25">
      <c r="A8914" s="47">
        <v>40386</v>
      </c>
      <c r="B8914" s="45" t="str">
        <f t="shared" si="288"/>
        <v>July</v>
      </c>
      <c r="C8914" s="53">
        <f t="shared" si="289"/>
        <v>2010</v>
      </c>
      <c r="D8914" s="43" t="s">
        <v>124</v>
      </c>
      <c r="E8914" s="132">
        <v>10.179</v>
      </c>
    </row>
    <row r="8915" spans="1:5" ht="13.8" x14ac:dyDescent="0.25">
      <c r="A8915" s="47">
        <v>40386</v>
      </c>
      <c r="B8915" s="45" t="str">
        <f t="shared" si="288"/>
        <v>July</v>
      </c>
      <c r="C8915" s="53">
        <f t="shared" si="289"/>
        <v>2010</v>
      </c>
      <c r="D8915" s="43" t="s">
        <v>125</v>
      </c>
      <c r="E8915" s="132">
        <v>9.1059999999999999</v>
      </c>
    </row>
    <row r="8916" spans="1:5" ht="13.8" x14ac:dyDescent="0.25">
      <c r="A8916" s="47">
        <v>40386</v>
      </c>
      <c r="B8916" s="45" t="str">
        <f t="shared" si="288"/>
        <v>July</v>
      </c>
      <c r="C8916" s="53">
        <f t="shared" si="289"/>
        <v>2010</v>
      </c>
      <c r="D8916" s="43" t="s">
        <v>126</v>
      </c>
      <c r="E8916" s="132">
        <v>9.4184999999999999</v>
      </c>
    </row>
    <row r="8917" spans="1:5" ht="13.8" x14ac:dyDescent="0.25">
      <c r="A8917" s="47">
        <v>40386</v>
      </c>
      <c r="B8917" s="45" t="str">
        <f t="shared" si="288"/>
        <v>July</v>
      </c>
      <c r="C8917" s="53">
        <f t="shared" si="289"/>
        <v>2010</v>
      </c>
      <c r="D8917" s="43" t="s">
        <v>127</v>
      </c>
      <c r="E8917" s="132">
        <v>9.0779999999999994</v>
      </c>
    </row>
    <row r="8918" spans="1:5" ht="13.8" x14ac:dyDescent="0.25">
      <c r="A8918" s="47">
        <v>40386</v>
      </c>
      <c r="B8918" s="45" t="str">
        <f t="shared" si="288"/>
        <v>July</v>
      </c>
      <c r="C8918" s="53">
        <f t="shared" si="289"/>
        <v>2010</v>
      </c>
      <c r="D8918" s="43" t="s">
        <v>105</v>
      </c>
      <c r="E8918" s="132">
        <v>7.1630000000000003</v>
      </c>
    </row>
    <row r="8919" spans="1:5" ht="13.8" x14ac:dyDescent="0.25">
      <c r="A8919" s="47">
        <v>40386</v>
      </c>
      <c r="B8919" s="45" t="str">
        <f t="shared" si="288"/>
        <v>July</v>
      </c>
      <c r="C8919" s="53">
        <f t="shared" si="289"/>
        <v>2010</v>
      </c>
      <c r="D8919" s="43" t="s">
        <v>128</v>
      </c>
      <c r="E8919" s="132">
        <v>8.9310000000000009</v>
      </c>
    </row>
    <row r="8920" spans="1:5" ht="13.8" x14ac:dyDescent="0.25">
      <c r="A8920" s="47">
        <v>40393</v>
      </c>
      <c r="B8920" s="45" t="str">
        <f t="shared" si="288"/>
        <v>August</v>
      </c>
      <c r="C8920" s="53">
        <f t="shared" si="289"/>
        <v>2010</v>
      </c>
      <c r="D8920" s="43" t="s">
        <v>131</v>
      </c>
      <c r="E8920" s="132">
        <v>28.009750000000004</v>
      </c>
    </row>
    <row r="8921" spans="1:5" ht="13.8" x14ac:dyDescent="0.25">
      <c r="A8921" s="47">
        <v>40393</v>
      </c>
      <c r="B8921" s="45" t="str">
        <f t="shared" si="288"/>
        <v>August</v>
      </c>
      <c r="C8921" s="53">
        <f t="shared" si="289"/>
        <v>2010</v>
      </c>
      <c r="D8921" s="43" t="s">
        <v>115</v>
      </c>
      <c r="E8921" s="132">
        <v>23.175000000000001</v>
      </c>
    </row>
    <row r="8922" spans="1:5" ht="13.8" x14ac:dyDescent="0.25">
      <c r="A8922" s="47">
        <v>40393</v>
      </c>
      <c r="B8922" s="45" t="str">
        <f t="shared" si="288"/>
        <v>August</v>
      </c>
      <c r="C8922" s="53">
        <f t="shared" si="289"/>
        <v>2010</v>
      </c>
      <c r="D8922" s="43" t="s">
        <v>95</v>
      </c>
      <c r="E8922" s="132">
        <v>20.548500000000001</v>
      </c>
    </row>
    <row r="8923" spans="1:5" ht="13.8" x14ac:dyDescent="0.25">
      <c r="A8923" s="47">
        <v>40393</v>
      </c>
      <c r="B8923" s="45" t="str">
        <f t="shared" si="288"/>
        <v>August</v>
      </c>
      <c r="C8923" s="53">
        <f t="shared" si="289"/>
        <v>2010</v>
      </c>
      <c r="D8923" s="43" t="s">
        <v>96</v>
      </c>
      <c r="E8923" s="132">
        <v>19.621500000000001</v>
      </c>
    </row>
    <row r="8924" spans="1:5" ht="13.8" x14ac:dyDescent="0.25">
      <c r="A8924" s="47">
        <v>40393</v>
      </c>
      <c r="B8924" s="45" t="str">
        <f t="shared" si="288"/>
        <v>August</v>
      </c>
      <c r="C8924" s="53">
        <f t="shared" si="289"/>
        <v>2010</v>
      </c>
      <c r="D8924" s="43" t="s">
        <v>97</v>
      </c>
      <c r="E8924" s="132">
        <v>18.694500000000001</v>
      </c>
    </row>
    <row r="8925" spans="1:5" ht="13.8" x14ac:dyDescent="0.25">
      <c r="A8925" s="47">
        <v>40393</v>
      </c>
      <c r="B8925" s="45" t="str">
        <f t="shared" si="288"/>
        <v>August</v>
      </c>
      <c r="C8925" s="53">
        <f t="shared" si="289"/>
        <v>2010</v>
      </c>
      <c r="D8925" s="43" t="s">
        <v>98</v>
      </c>
      <c r="E8925" s="132">
        <v>14.6775</v>
      </c>
    </row>
    <row r="8926" spans="1:5" ht="15.6" x14ac:dyDescent="0.3">
      <c r="A8926" s="47">
        <v>40393</v>
      </c>
      <c r="B8926" s="45" t="str">
        <f t="shared" si="288"/>
        <v>August</v>
      </c>
      <c r="C8926" s="53">
        <f t="shared" si="289"/>
        <v>2010</v>
      </c>
      <c r="D8926" s="130" t="s">
        <v>136</v>
      </c>
      <c r="E8926" s="132">
        <v>21.458250000000003</v>
      </c>
    </row>
    <row r="8927" spans="1:5" ht="13.8" x14ac:dyDescent="0.25">
      <c r="A8927" s="47">
        <v>40393</v>
      </c>
      <c r="B8927" s="45" t="str">
        <f t="shared" si="288"/>
        <v>August</v>
      </c>
      <c r="C8927" s="53">
        <f t="shared" si="289"/>
        <v>2010</v>
      </c>
      <c r="D8927" s="43" t="s">
        <v>118</v>
      </c>
      <c r="E8927" s="132">
        <v>19.713374999999999</v>
      </c>
    </row>
    <row r="8928" spans="1:5" ht="13.8" x14ac:dyDescent="0.25">
      <c r="A8928" s="47">
        <v>40393</v>
      </c>
      <c r="B8928" s="45" t="str">
        <f t="shared" si="288"/>
        <v>August</v>
      </c>
      <c r="C8928" s="53">
        <f t="shared" si="289"/>
        <v>2010</v>
      </c>
      <c r="D8928" s="43" t="s">
        <v>102</v>
      </c>
      <c r="E8928" s="132">
        <v>19.453500000000002</v>
      </c>
    </row>
    <row r="8929" spans="1:5" ht="13.8" x14ac:dyDescent="0.25">
      <c r="A8929" s="47">
        <v>40393</v>
      </c>
      <c r="B8929" s="45" t="str">
        <f t="shared" si="288"/>
        <v>August</v>
      </c>
      <c r="C8929" s="53">
        <f t="shared" si="289"/>
        <v>2010</v>
      </c>
      <c r="D8929" s="43" t="s">
        <v>119</v>
      </c>
      <c r="E8929" s="132">
        <v>18.822375000000001</v>
      </c>
    </row>
    <row r="8930" spans="1:5" ht="13.8" x14ac:dyDescent="0.25">
      <c r="A8930" s="47">
        <v>40393</v>
      </c>
      <c r="B8930" s="45" t="str">
        <f t="shared" si="288"/>
        <v>August</v>
      </c>
      <c r="C8930" s="53">
        <f t="shared" si="289"/>
        <v>2010</v>
      </c>
      <c r="D8930" s="43" t="s">
        <v>120</v>
      </c>
      <c r="E8930" s="132">
        <v>17.857125</v>
      </c>
    </row>
    <row r="8931" spans="1:5" ht="13.8" x14ac:dyDescent="0.25">
      <c r="A8931" s="47">
        <v>40393</v>
      </c>
      <c r="B8931" s="45" t="str">
        <f t="shared" si="288"/>
        <v>August</v>
      </c>
      <c r="C8931" s="53">
        <f t="shared" si="289"/>
        <v>2010</v>
      </c>
      <c r="D8931" s="43" t="s">
        <v>103</v>
      </c>
      <c r="E8931" s="132">
        <v>17.225999999999999</v>
      </c>
    </row>
    <row r="8932" spans="1:5" ht="13.8" x14ac:dyDescent="0.25">
      <c r="A8932" s="47">
        <v>40393</v>
      </c>
      <c r="B8932" s="45" t="str">
        <f t="shared" si="288"/>
        <v>August</v>
      </c>
      <c r="C8932" s="53">
        <f t="shared" si="289"/>
        <v>2010</v>
      </c>
      <c r="D8932" s="43" t="s">
        <v>116</v>
      </c>
      <c r="E8932" s="132">
        <v>11.820375000000002</v>
      </c>
    </row>
    <row r="8933" spans="1:5" ht="13.8" x14ac:dyDescent="0.25">
      <c r="A8933" s="47">
        <v>40393</v>
      </c>
      <c r="B8933" s="45" t="str">
        <f t="shared" si="288"/>
        <v>August</v>
      </c>
      <c r="C8933" s="53">
        <f t="shared" si="289"/>
        <v>2010</v>
      </c>
      <c r="D8933" s="43" t="s">
        <v>104</v>
      </c>
      <c r="E8933" s="132">
        <v>18.466875000000002</v>
      </c>
    </row>
    <row r="8934" spans="1:5" ht="13.8" x14ac:dyDescent="0.25">
      <c r="A8934" s="47">
        <v>40393</v>
      </c>
      <c r="B8934" s="45" t="str">
        <f t="shared" si="288"/>
        <v>August</v>
      </c>
      <c r="C8934" s="53">
        <f t="shared" si="289"/>
        <v>2010</v>
      </c>
      <c r="D8934" s="43" t="s">
        <v>121</v>
      </c>
      <c r="E8934" s="132">
        <v>17.561250000000001</v>
      </c>
    </row>
    <row r="8935" spans="1:5" ht="13.8" x14ac:dyDescent="0.25">
      <c r="A8935" s="47">
        <v>40393</v>
      </c>
      <c r="B8935" s="45" t="str">
        <f t="shared" si="288"/>
        <v>August</v>
      </c>
      <c r="C8935" s="53">
        <f t="shared" si="289"/>
        <v>2010</v>
      </c>
      <c r="D8935" s="43" t="s">
        <v>122</v>
      </c>
      <c r="E8935" s="132">
        <v>15.907500000000001</v>
      </c>
    </row>
    <row r="8936" spans="1:5" ht="13.8" x14ac:dyDescent="0.25">
      <c r="A8936" s="47">
        <v>40393</v>
      </c>
      <c r="B8936" s="45" t="str">
        <f t="shared" si="288"/>
        <v>August</v>
      </c>
      <c r="C8936" s="53">
        <f t="shared" si="289"/>
        <v>2010</v>
      </c>
      <c r="D8936" s="43" t="s">
        <v>123</v>
      </c>
      <c r="E8936" s="132">
        <v>15.710625</v>
      </c>
    </row>
    <row r="8937" spans="1:5" ht="13.8" x14ac:dyDescent="0.25">
      <c r="A8937" s="47">
        <v>40393</v>
      </c>
      <c r="B8937" s="45" t="str">
        <f t="shared" si="288"/>
        <v>August</v>
      </c>
      <c r="C8937" s="53">
        <f t="shared" si="289"/>
        <v>2010</v>
      </c>
      <c r="D8937" s="43" t="s">
        <v>99</v>
      </c>
      <c r="E8937" s="132">
        <v>10.9725</v>
      </c>
    </row>
    <row r="8938" spans="1:5" ht="13.8" x14ac:dyDescent="0.25">
      <c r="A8938" s="47">
        <v>40393</v>
      </c>
      <c r="B8938" s="45" t="str">
        <f t="shared" ref="B8938:B8999" si="290">TEXT(A8938,"mmmm")</f>
        <v>August</v>
      </c>
      <c r="C8938" s="53">
        <f t="shared" ref="C8938:C8999" si="291">YEAR(A8938)</f>
        <v>2010</v>
      </c>
      <c r="D8938" s="43" t="s">
        <v>100</v>
      </c>
      <c r="E8938" s="132">
        <v>10.68375</v>
      </c>
    </row>
    <row r="8939" spans="1:5" ht="13.8" x14ac:dyDescent="0.25">
      <c r="A8939" s="47">
        <v>40393</v>
      </c>
      <c r="B8939" s="45" t="str">
        <f t="shared" si="290"/>
        <v>August</v>
      </c>
      <c r="C8939" s="53">
        <f t="shared" si="291"/>
        <v>2010</v>
      </c>
      <c r="D8939" s="43" t="s">
        <v>101</v>
      </c>
      <c r="E8939" s="132">
        <v>10.22175</v>
      </c>
    </row>
    <row r="8940" spans="1:5" ht="13.8" x14ac:dyDescent="0.25">
      <c r="A8940" s="47">
        <v>40393</v>
      </c>
      <c r="B8940" s="45" t="str">
        <f t="shared" si="290"/>
        <v>August</v>
      </c>
      <c r="C8940" s="53">
        <f t="shared" si="291"/>
        <v>2010</v>
      </c>
      <c r="D8940" s="43" t="s">
        <v>124</v>
      </c>
      <c r="E8940" s="132">
        <v>10.135124999999999</v>
      </c>
    </row>
    <row r="8941" spans="1:5" ht="13.8" x14ac:dyDescent="0.25">
      <c r="A8941" s="47">
        <v>40393</v>
      </c>
      <c r="B8941" s="45" t="str">
        <f t="shared" si="290"/>
        <v>August</v>
      </c>
      <c r="C8941" s="53">
        <f t="shared" si="291"/>
        <v>2010</v>
      </c>
      <c r="D8941" s="43" t="s">
        <v>125</v>
      </c>
      <c r="E8941" s="132">
        <v>9.0667500000000008</v>
      </c>
    </row>
    <row r="8942" spans="1:5" ht="13.8" x14ac:dyDescent="0.25">
      <c r="A8942" s="47">
        <v>40393</v>
      </c>
      <c r="B8942" s="45" t="str">
        <f t="shared" si="290"/>
        <v>August</v>
      </c>
      <c r="C8942" s="53">
        <f t="shared" si="291"/>
        <v>2010</v>
      </c>
      <c r="D8942" s="43" t="s">
        <v>126</v>
      </c>
      <c r="E8942" s="132">
        <v>9.3811250000000008</v>
      </c>
    </row>
    <row r="8943" spans="1:5" ht="13.8" x14ac:dyDescent="0.25">
      <c r="A8943" s="47">
        <v>40393</v>
      </c>
      <c r="B8943" s="45" t="str">
        <f t="shared" si="290"/>
        <v>August</v>
      </c>
      <c r="C8943" s="53">
        <f t="shared" si="291"/>
        <v>2010</v>
      </c>
      <c r="D8943" s="43" t="s">
        <v>127</v>
      </c>
      <c r="E8943" s="132">
        <v>9.0446249999999999</v>
      </c>
    </row>
    <row r="8944" spans="1:5" ht="13.8" x14ac:dyDescent="0.25">
      <c r="A8944" s="47">
        <v>40393</v>
      </c>
      <c r="B8944" s="45" t="str">
        <f t="shared" si="290"/>
        <v>August</v>
      </c>
      <c r="C8944" s="53">
        <f t="shared" si="291"/>
        <v>2010</v>
      </c>
      <c r="D8944" s="43" t="s">
        <v>105</v>
      </c>
      <c r="E8944" s="132">
        <v>7.1321250000000012</v>
      </c>
    </row>
    <row r="8945" spans="1:5" ht="13.8" x14ac:dyDescent="0.25">
      <c r="A8945" s="47">
        <v>40393</v>
      </c>
      <c r="B8945" s="45" t="str">
        <f t="shared" si="290"/>
        <v>August</v>
      </c>
      <c r="C8945" s="53">
        <f t="shared" si="291"/>
        <v>2010</v>
      </c>
      <c r="D8945" s="43" t="s">
        <v>128</v>
      </c>
      <c r="E8945" s="132">
        <v>8.902375000000001</v>
      </c>
    </row>
    <row r="8946" spans="1:5" ht="13.8" x14ac:dyDescent="0.25">
      <c r="A8946" s="47">
        <v>40400</v>
      </c>
      <c r="B8946" s="45" t="str">
        <f t="shared" si="290"/>
        <v>August</v>
      </c>
      <c r="C8946" s="53">
        <f t="shared" si="291"/>
        <v>2010</v>
      </c>
      <c r="D8946" s="43" t="s">
        <v>131</v>
      </c>
      <c r="E8946" s="132">
        <v>28.535900000000002</v>
      </c>
    </row>
    <row r="8947" spans="1:5" ht="13.8" x14ac:dyDescent="0.25">
      <c r="A8947" s="47">
        <v>40400</v>
      </c>
      <c r="B8947" s="45" t="str">
        <f t="shared" si="290"/>
        <v>August</v>
      </c>
      <c r="C8947" s="53">
        <f t="shared" si="291"/>
        <v>2010</v>
      </c>
      <c r="D8947" s="43" t="s">
        <v>115</v>
      </c>
      <c r="E8947" s="132">
        <v>26.28</v>
      </c>
    </row>
    <row r="8948" spans="1:5" ht="13.8" x14ac:dyDescent="0.25">
      <c r="A8948" s="47">
        <v>40400</v>
      </c>
      <c r="B8948" s="45" t="str">
        <f t="shared" si="290"/>
        <v>August</v>
      </c>
      <c r="C8948" s="53">
        <f t="shared" si="291"/>
        <v>2010</v>
      </c>
      <c r="D8948" s="43" t="s">
        <v>95</v>
      </c>
      <c r="E8948" s="132">
        <v>23.301600000000004</v>
      </c>
    </row>
    <row r="8949" spans="1:5" ht="13.8" x14ac:dyDescent="0.25">
      <c r="A8949" s="47">
        <v>40400</v>
      </c>
      <c r="B8949" s="45" t="str">
        <f t="shared" si="290"/>
        <v>August</v>
      </c>
      <c r="C8949" s="53">
        <f t="shared" si="291"/>
        <v>2010</v>
      </c>
      <c r="D8949" s="43" t="s">
        <v>96</v>
      </c>
      <c r="E8949" s="132">
        <v>22.250399999999999</v>
      </c>
    </row>
    <row r="8950" spans="1:5" ht="13.8" x14ac:dyDescent="0.25">
      <c r="A8950" s="47">
        <v>40400</v>
      </c>
      <c r="B8950" s="45" t="str">
        <f t="shared" si="290"/>
        <v>August</v>
      </c>
      <c r="C8950" s="53">
        <f t="shared" si="291"/>
        <v>2010</v>
      </c>
      <c r="D8950" s="43" t="s">
        <v>97</v>
      </c>
      <c r="E8950" s="132">
        <v>21.199200000000001</v>
      </c>
    </row>
    <row r="8951" spans="1:5" ht="13.8" x14ac:dyDescent="0.25">
      <c r="A8951" s="47">
        <v>40400</v>
      </c>
      <c r="B8951" s="45" t="str">
        <f t="shared" si="290"/>
        <v>August</v>
      </c>
      <c r="C8951" s="53">
        <f t="shared" si="291"/>
        <v>2010</v>
      </c>
      <c r="D8951" s="43" t="s">
        <v>98</v>
      </c>
      <c r="E8951" s="132">
        <v>16.643999999999998</v>
      </c>
    </row>
    <row r="8952" spans="1:5" ht="15.6" x14ac:dyDescent="0.3">
      <c r="A8952" s="47">
        <v>40400</v>
      </c>
      <c r="B8952" s="45" t="str">
        <f t="shared" si="290"/>
        <v>August</v>
      </c>
      <c r="C8952" s="53">
        <f t="shared" si="291"/>
        <v>2010</v>
      </c>
      <c r="D8952" s="130" t="s">
        <v>136</v>
      </c>
      <c r="E8952" s="132">
        <v>25.027400000000004</v>
      </c>
    </row>
    <row r="8953" spans="1:5" ht="13.8" x14ac:dyDescent="0.25">
      <c r="A8953" s="47">
        <v>40400</v>
      </c>
      <c r="B8953" s="45" t="str">
        <f t="shared" si="290"/>
        <v>August</v>
      </c>
      <c r="C8953" s="53">
        <f t="shared" si="291"/>
        <v>2010</v>
      </c>
      <c r="D8953" s="43" t="s">
        <v>118</v>
      </c>
      <c r="E8953" s="132">
        <v>22.9923</v>
      </c>
    </row>
    <row r="8954" spans="1:5" ht="13.8" x14ac:dyDescent="0.25">
      <c r="A8954" s="47">
        <v>40400</v>
      </c>
      <c r="B8954" s="45" t="str">
        <f t="shared" si="290"/>
        <v>August</v>
      </c>
      <c r="C8954" s="53">
        <f t="shared" si="291"/>
        <v>2010</v>
      </c>
      <c r="D8954" s="43" t="s">
        <v>102</v>
      </c>
      <c r="E8954" s="132">
        <v>22.6892</v>
      </c>
    </row>
    <row r="8955" spans="1:5" ht="13.8" x14ac:dyDescent="0.25">
      <c r="A8955" s="47">
        <v>40400</v>
      </c>
      <c r="B8955" s="45" t="str">
        <f t="shared" si="290"/>
        <v>August</v>
      </c>
      <c r="C8955" s="53">
        <f t="shared" si="291"/>
        <v>2010</v>
      </c>
      <c r="D8955" s="43" t="s">
        <v>119</v>
      </c>
      <c r="E8955" s="132">
        <v>21.953099999999999</v>
      </c>
    </row>
    <row r="8956" spans="1:5" ht="13.8" x14ac:dyDescent="0.25">
      <c r="A8956" s="47">
        <v>40400</v>
      </c>
      <c r="B8956" s="45" t="str">
        <f t="shared" si="290"/>
        <v>August</v>
      </c>
      <c r="C8956" s="53">
        <f t="shared" si="291"/>
        <v>2010</v>
      </c>
      <c r="D8956" s="43" t="s">
        <v>120</v>
      </c>
      <c r="E8956" s="132">
        <v>20.827300000000001</v>
      </c>
    </row>
    <row r="8957" spans="1:5" ht="13.8" x14ac:dyDescent="0.25">
      <c r="A8957" s="47">
        <v>40400</v>
      </c>
      <c r="B8957" s="45" t="str">
        <f t="shared" si="290"/>
        <v>August</v>
      </c>
      <c r="C8957" s="53">
        <f t="shared" si="291"/>
        <v>2010</v>
      </c>
      <c r="D8957" s="43" t="s">
        <v>103</v>
      </c>
      <c r="E8957" s="132">
        <v>20.091200000000001</v>
      </c>
    </row>
    <row r="8958" spans="1:5" ht="13.8" x14ac:dyDescent="0.25">
      <c r="A8958" s="47">
        <v>40400</v>
      </c>
      <c r="B8958" s="45" t="str">
        <f t="shared" si="290"/>
        <v>August</v>
      </c>
      <c r="C8958" s="53">
        <f t="shared" si="291"/>
        <v>2010</v>
      </c>
      <c r="D8958" s="43" t="s">
        <v>116</v>
      </c>
      <c r="E8958" s="132">
        <v>15.042300000000001</v>
      </c>
    </row>
    <row r="8959" spans="1:5" ht="13.8" x14ac:dyDescent="0.25">
      <c r="A8959" s="47">
        <v>40400</v>
      </c>
      <c r="B8959" s="45" t="str">
        <f t="shared" si="290"/>
        <v>August</v>
      </c>
      <c r="C8959" s="53">
        <f t="shared" si="291"/>
        <v>2010</v>
      </c>
      <c r="D8959" s="43" t="s">
        <v>104</v>
      </c>
      <c r="E8959" s="132">
        <v>20.964300000000001</v>
      </c>
    </row>
    <row r="8960" spans="1:5" ht="13.8" x14ac:dyDescent="0.25">
      <c r="A8960" s="47">
        <v>40400</v>
      </c>
      <c r="B8960" s="45" t="str">
        <f t="shared" si="290"/>
        <v>August</v>
      </c>
      <c r="C8960" s="53">
        <f t="shared" si="291"/>
        <v>2010</v>
      </c>
      <c r="D8960" s="43" t="s">
        <v>121</v>
      </c>
      <c r="E8960" s="132">
        <v>19.936199999999999</v>
      </c>
    </row>
    <row r="8961" spans="1:5" ht="13.8" x14ac:dyDescent="0.25">
      <c r="A8961" s="47">
        <v>40400</v>
      </c>
      <c r="B8961" s="45" t="str">
        <f t="shared" si="290"/>
        <v>August</v>
      </c>
      <c r="C8961" s="53">
        <f t="shared" si="291"/>
        <v>2010</v>
      </c>
      <c r="D8961" s="43" t="s">
        <v>122</v>
      </c>
      <c r="E8961" s="132">
        <v>18.058800000000002</v>
      </c>
    </row>
    <row r="8962" spans="1:5" ht="13.8" x14ac:dyDescent="0.25">
      <c r="A8962" s="47">
        <v>40400</v>
      </c>
      <c r="B8962" s="45" t="str">
        <f t="shared" si="290"/>
        <v>August</v>
      </c>
      <c r="C8962" s="53">
        <f t="shared" si="291"/>
        <v>2010</v>
      </c>
      <c r="D8962" s="43" t="s">
        <v>123</v>
      </c>
      <c r="E8962" s="132">
        <v>17.835300000000004</v>
      </c>
    </row>
    <row r="8963" spans="1:5" ht="13.8" x14ac:dyDescent="0.25">
      <c r="A8963" s="47">
        <v>40400</v>
      </c>
      <c r="B8963" s="45" t="str">
        <f t="shared" si="290"/>
        <v>August</v>
      </c>
      <c r="C8963" s="53">
        <f t="shared" si="291"/>
        <v>2010</v>
      </c>
      <c r="D8963" s="43" t="s">
        <v>99</v>
      </c>
      <c r="E8963" s="132">
        <v>14.25</v>
      </c>
    </row>
    <row r="8964" spans="1:5" ht="13.8" x14ac:dyDescent="0.25">
      <c r="A8964" s="47">
        <v>40400</v>
      </c>
      <c r="B8964" s="45" t="str">
        <f t="shared" si="290"/>
        <v>August</v>
      </c>
      <c r="C8964" s="53">
        <f t="shared" si="291"/>
        <v>2010</v>
      </c>
      <c r="D8964" s="43" t="s">
        <v>100</v>
      </c>
      <c r="E8964" s="132">
        <v>13.875</v>
      </c>
    </row>
    <row r="8965" spans="1:5" ht="13.8" x14ac:dyDescent="0.25">
      <c r="A8965" s="47">
        <v>40400</v>
      </c>
      <c r="B8965" s="45" t="str">
        <f t="shared" si="290"/>
        <v>August</v>
      </c>
      <c r="C8965" s="53">
        <f t="shared" si="291"/>
        <v>2010</v>
      </c>
      <c r="D8965" s="43" t="s">
        <v>101</v>
      </c>
      <c r="E8965" s="132">
        <v>13.275</v>
      </c>
    </row>
    <row r="8966" spans="1:5" ht="13.8" x14ac:dyDescent="0.25">
      <c r="A8966" s="47">
        <v>40400</v>
      </c>
      <c r="B8966" s="45" t="str">
        <f t="shared" si="290"/>
        <v>August</v>
      </c>
      <c r="C8966" s="53">
        <f t="shared" si="291"/>
        <v>2010</v>
      </c>
      <c r="D8966" s="43" t="s">
        <v>124</v>
      </c>
      <c r="E8966" s="132">
        <v>13.1625</v>
      </c>
    </row>
    <row r="8967" spans="1:5" ht="13.8" x14ac:dyDescent="0.25">
      <c r="A8967" s="47">
        <v>40400</v>
      </c>
      <c r="B8967" s="45" t="str">
        <f t="shared" si="290"/>
        <v>August</v>
      </c>
      <c r="C8967" s="53">
        <f t="shared" si="291"/>
        <v>2010</v>
      </c>
      <c r="D8967" s="43" t="s">
        <v>125</v>
      </c>
      <c r="E8967" s="132">
        <v>11.775</v>
      </c>
    </row>
    <row r="8968" spans="1:5" ht="13.8" x14ac:dyDescent="0.25">
      <c r="A8968" s="47">
        <v>40400</v>
      </c>
      <c r="B8968" s="45" t="str">
        <f t="shared" si="290"/>
        <v>August</v>
      </c>
      <c r="C8968" s="53">
        <f t="shared" si="291"/>
        <v>2010</v>
      </c>
      <c r="D8968" s="43" t="s">
        <v>126</v>
      </c>
      <c r="E8968" s="132">
        <v>11.96</v>
      </c>
    </row>
    <row r="8969" spans="1:5" ht="13.8" x14ac:dyDescent="0.25">
      <c r="A8969" s="47">
        <v>40400</v>
      </c>
      <c r="B8969" s="45" t="str">
        <f t="shared" si="290"/>
        <v>August</v>
      </c>
      <c r="C8969" s="53">
        <f t="shared" si="291"/>
        <v>2010</v>
      </c>
      <c r="D8969" s="43" t="s">
        <v>127</v>
      </c>
      <c r="E8969" s="132">
        <v>11.3475</v>
      </c>
    </row>
    <row r="8970" spans="1:5" ht="13.8" x14ac:dyDescent="0.25">
      <c r="A8970" s="47">
        <v>40400</v>
      </c>
      <c r="B8970" s="45" t="str">
        <f t="shared" si="290"/>
        <v>August</v>
      </c>
      <c r="C8970" s="53">
        <f t="shared" si="291"/>
        <v>2010</v>
      </c>
      <c r="D8970" s="43" t="s">
        <v>105</v>
      </c>
      <c r="E8970" s="132">
        <v>9.2625000000000011</v>
      </c>
    </row>
    <row r="8971" spans="1:5" ht="13.8" x14ac:dyDescent="0.25">
      <c r="A8971" s="47">
        <v>40400</v>
      </c>
      <c r="B8971" s="45" t="str">
        <f t="shared" si="290"/>
        <v>August</v>
      </c>
      <c r="C8971" s="53">
        <f t="shared" si="291"/>
        <v>2010</v>
      </c>
      <c r="D8971" s="43" t="s">
        <v>128</v>
      </c>
      <c r="E8971" s="132">
        <v>10.8775</v>
      </c>
    </row>
    <row r="8972" spans="1:5" ht="13.8" x14ac:dyDescent="0.25">
      <c r="A8972" s="47">
        <v>40407</v>
      </c>
      <c r="B8972" s="45" t="str">
        <f t="shared" si="290"/>
        <v>August</v>
      </c>
      <c r="C8972" s="53">
        <f t="shared" si="291"/>
        <v>2010</v>
      </c>
      <c r="D8972" s="43" t="s">
        <v>131</v>
      </c>
      <c r="E8972" s="132">
        <v>28.226400000000002</v>
      </c>
    </row>
    <row r="8973" spans="1:5" ht="13.8" x14ac:dyDescent="0.25">
      <c r="A8973" s="47">
        <v>40407</v>
      </c>
      <c r="B8973" s="45" t="str">
        <f t="shared" si="290"/>
        <v>August</v>
      </c>
      <c r="C8973" s="53">
        <f t="shared" si="291"/>
        <v>2010</v>
      </c>
      <c r="D8973" s="43" t="s">
        <v>115</v>
      </c>
      <c r="E8973" s="132">
        <v>26.1</v>
      </c>
    </row>
    <row r="8974" spans="1:5" ht="13.8" x14ac:dyDescent="0.25">
      <c r="A8974" s="47">
        <v>40407</v>
      </c>
      <c r="B8974" s="45" t="str">
        <f t="shared" si="290"/>
        <v>August</v>
      </c>
      <c r="C8974" s="53">
        <f t="shared" si="291"/>
        <v>2010</v>
      </c>
      <c r="D8974" s="43" t="s">
        <v>95</v>
      </c>
      <c r="E8974" s="132">
        <v>23.142000000000003</v>
      </c>
    </row>
    <row r="8975" spans="1:5" ht="13.8" x14ac:dyDescent="0.25">
      <c r="A8975" s="47">
        <v>40407</v>
      </c>
      <c r="B8975" s="45" t="str">
        <f t="shared" si="290"/>
        <v>August</v>
      </c>
      <c r="C8975" s="53">
        <f t="shared" si="291"/>
        <v>2010</v>
      </c>
      <c r="D8975" s="43" t="s">
        <v>96</v>
      </c>
      <c r="E8975" s="132">
        <v>22.098000000000003</v>
      </c>
    </row>
    <row r="8976" spans="1:5" ht="13.8" x14ac:dyDescent="0.25">
      <c r="A8976" s="47">
        <v>40407</v>
      </c>
      <c r="B8976" s="45" t="str">
        <f t="shared" si="290"/>
        <v>August</v>
      </c>
      <c r="C8976" s="53">
        <f t="shared" si="291"/>
        <v>2010</v>
      </c>
      <c r="D8976" s="43" t="s">
        <v>97</v>
      </c>
      <c r="E8976" s="132">
        <v>21.054000000000002</v>
      </c>
    </row>
    <row r="8977" spans="1:5" ht="13.8" x14ac:dyDescent="0.25">
      <c r="A8977" s="47">
        <v>40407</v>
      </c>
      <c r="B8977" s="45" t="str">
        <f t="shared" si="290"/>
        <v>August</v>
      </c>
      <c r="C8977" s="53">
        <f t="shared" si="291"/>
        <v>2010</v>
      </c>
      <c r="D8977" s="43" t="s">
        <v>98</v>
      </c>
      <c r="E8977" s="132">
        <v>16.53</v>
      </c>
    </row>
    <row r="8978" spans="1:5" ht="15.6" x14ac:dyDescent="0.3">
      <c r="A8978" s="47">
        <v>40407</v>
      </c>
      <c r="B8978" s="45" t="str">
        <f t="shared" si="290"/>
        <v>August</v>
      </c>
      <c r="C8978" s="53">
        <f t="shared" si="291"/>
        <v>2010</v>
      </c>
      <c r="D8978" s="130" t="s">
        <v>136</v>
      </c>
      <c r="E8978" s="132">
        <v>25.258600000000001</v>
      </c>
    </row>
    <row r="8979" spans="1:5" ht="13.8" x14ac:dyDescent="0.25">
      <c r="A8979" s="47">
        <v>40407</v>
      </c>
      <c r="B8979" s="45" t="str">
        <f t="shared" si="290"/>
        <v>August</v>
      </c>
      <c r="C8979" s="53">
        <f t="shared" si="291"/>
        <v>2010</v>
      </c>
      <c r="D8979" s="43" t="s">
        <v>118</v>
      </c>
      <c r="E8979" s="132">
        <v>23.204699999999999</v>
      </c>
    </row>
    <row r="8980" spans="1:5" ht="13.8" x14ac:dyDescent="0.25">
      <c r="A8980" s="47">
        <v>40407</v>
      </c>
      <c r="B8980" s="45" t="str">
        <f t="shared" si="290"/>
        <v>August</v>
      </c>
      <c r="C8980" s="53">
        <f t="shared" si="291"/>
        <v>2010</v>
      </c>
      <c r="D8980" s="43" t="s">
        <v>102</v>
      </c>
      <c r="E8980" s="132">
        <v>22.898800000000001</v>
      </c>
    </row>
    <row r="8981" spans="1:5" ht="13.8" x14ac:dyDescent="0.25">
      <c r="A8981" s="47">
        <v>40407</v>
      </c>
      <c r="B8981" s="45" t="str">
        <f t="shared" si="290"/>
        <v>August</v>
      </c>
      <c r="C8981" s="53">
        <f t="shared" si="291"/>
        <v>2010</v>
      </c>
      <c r="D8981" s="43" t="s">
        <v>119</v>
      </c>
      <c r="E8981" s="132">
        <v>22.155900000000003</v>
      </c>
    </row>
    <row r="8982" spans="1:5" ht="13.8" x14ac:dyDescent="0.25">
      <c r="A8982" s="47">
        <v>40407</v>
      </c>
      <c r="B8982" s="45" t="str">
        <f t="shared" si="290"/>
        <v>August</v>
      </c>
      <c r="C8982" s="53">
        <f t="shared" si="291"/>
        <v>2010</v>
      </c>
      <c r="D8982" s="43" t="s">
        <v>120</v>
      </c>
      <c r="E8982" s="132">
        <v>21.019699999999997</v>
      </c>
    </row>
    <row r="8983" spans="1:5" ht="13.8" x14ac:dyDescent="0.25">
      <c r="A8983" s="47">
        <v>40407</v>
      </c>
      <c r="B8983" s="45" t="str">
        <f t="shared" si="290"/>
        <v>August</v>
      </c>
      <c r="C8983" s="53">
        <f t="shared" si="291"/>
        <v>2010</v>
      </c>
      <c r="D8983" s="43" t="s">
        <v>103</v>
      </c>
      <c r="E8983" s="132">
        <v>20.276799999999998</v>
      </c>
    </row>
    <row r="8984" spans="1:5" ht="13.8" x14ac:dyDescent="0.25">
      <c r="A8984" s="47">
        <v>40407</v>
      </c>
      <c r="B8984" s="45" t="str">
        <f t="shared" si="290"/>
        <v>August</v>
      </c>
      <c r="C8984" s="53">
        <f t="shared" si="291"/>
        <v>2010</v>
      </c>
      <c r="D8984" s="43" t="s">
        <v>116</v>
      </c>
      <c r="E8984" s="132">
        <v>15.640800000000002</v>
      </c>
    </row>
    <row r="8985" spans="1:5" ht="13.8" x14ac:dyDescent="0.25">
      <c r="A8985" s="47">
        <v>40407</v>
      </c>
      <c r="B8985" s="45" t="str">
        <f t="shared" si="290"/>
        <v>August</v>
      </c>
      <c r="C8985" s="53">
        <f t="shared" si="291"/>
        <v>2010</v>
      </c>
      <c r="D8985" s="43" t="s">
        <v>104</v>
      </c>
      <c r="E8985" s="132">
        <v>21.620900000000002</v>
      </c>
    </row>
    <row r="8986" spans="1:5" ht="13.8" x14ac:dyDescent="0.25">
      <c r="A8986" s="47">
        <v>40407</v>
      </c>
      <c r="B8986" s="45" t="str">
        <f t="shared" si="290"/>
        <v>August</v>
      </c>
      <c r="C8986" s="53">
        <f t="shared" si="291"/>
        <v>2010</v>
      </c>
      <c r="D8986" s="43" t="s">
        <v>121</v>
      </c>
      <c r="E8986" s="132">
        <v>20.560600000000001</v>
      </c>
    </row>
    <row r="8987" spans="1:5" ht="13.8" x14ac:dyDescent="0.25">
      <c r="A8987" s="47">
        <v>40407</v>
      </c>
      <c r="B8987" s="45" t="str">
        <f t="shared" si="290"/>
        <v>August</v>
      </c>
      <c r="C8987" s="53">
        <f t="shared" si="291"/>
        <v>2010</v>
      </c>
      <c r="D8987" s="43" t="s">
        <v>122</v>
      </c>
      <c r="E8987" s="132">
        <v>18.624400000000001</v>
      </c>
    </row>
    <row r="8988" spans="1:5" ht="13.8" x14ac:dyDescent="0.25">
      <c r="A8988" s="47">
        <v>40407</v>
      </c>
      <c r="B8988" s="45" t="str">
        <f t="shared" si="290"/>
        <v>August</v>
      </c>
      <c r="C8988" s="53">
        <f t="shared" si="291"/>
        <v>2010</v>
      </c>
      <c r="D8988" s="43" t="s">
        <v>123</v>
      </c>
      <c r="E8988" s="132">
        <v>18.393900000000002</v>
      </c>
    </row>
    <row r="8989" spans="1:5" ht="13.8" x14ac:dyDescent="0.25">
      <c r="A8989" s="47">
        <v>40407</v>
      </c>
      <c r="B8989" s="45" t="str">
        <f t="shared" si="290"/>
        <v>August</v>
      </c>
      <c r="C8989" s="53">
        <f t="shared" si="291"/>
        <v>2010</v>
      </c>
      <c r="D8989" s="43" t="s">
        <v>99</v>
      </c>
      <c r="E8989" s="132">
        <v>14.895999999999999</v>
      </c>
    </row>
    <row r="8990" spans="1:5" ht="13.8" x14ac:dyDescent="0.25">
      <c r="A8990" s="47">
        <v>40407</v>
      </c>
      <c r="B8990" s="45" t="str">
        <f t="shared" si="290"/>
        <v>August</v>
      </c>
      <c r="C8990" s="53">
        <f t="shared" si="291"/>
        <v>2010</v>
      </c>
      <c r="D8990" s="43" t="s">
        <v>100</v>
      </c>
      <c r="E8990" s="132">
        <v>14.504000000000001</v>
      </c>
    </row>
    <row r="8991" spans="1:5" ht="13.8" x14ac:dyDescent="0.25">
      <c r="A8991" s="47">
        <v>40407</v>
      </c>
      <c r="B8991" s="45" t="str">
        <f t="shared" si="290"/>
        <v>August</v>
      </c>
      <c r="C8991" s="53">
        <f t="shared" si="291"/>
        <v>2010</v>
      </c>
      <c r="D8991" s="43" t="s">
        <v>101</v>
      </c>
      <c r="E8991" s="132">
        <v>13.876800000000001</v>
      </c>
    </row>
    <row r="8992" spans="1:5" ht="13.8" x14ac:dyDescent="0.25">
      <c r="A8992" s="47">
        <v>40407</v>
      </c>
      <c r="B8992" s="45" t="str">
        <f t="shared" si="290"/>
        <v>August</v>
      </c>
      <c r="C8992" s="53">
        <f t="shared" si="291"/>
        <v>2010</v>
      </c>
      <c r="D8992" s="43" t="s">
        <v>124</v>
      </c>
      <c r="E8992" s="132">
        <v>13.759199999999998</v>
      </c>
    </row>
    <row r="8993" spans="1:5" ht="13.8" x14ac:dyDescent="0.25">
      <c r="A8993" s="47">
        <v>40407</v>
      </c>
      <c r="B8993" s="45" t="str">
        <f t="shared" si="290"/>
        <v>August</v>
      </c>
      <c r="C8993" s="53">
        <f t="shared" si="291"/>
        <v>2010</v>
      </c>
      <c r="D8993" s="43" t="s">
        <v>125</v>
      </c>
      <c r="E8993" s="132">
        <v>12.308800000000002</v>
      </c>
    </row>
    <row r="8994" spans="1:5" ht="13.8" x14ac:dyDescent="0.25">
      <c r="A8994" s="47">
        <v>40407</v>
      </c>
      <c r="B8994" s="45" t="str">
        <f t="shared" si="290"/>
        <v>August</v>
      </c>
      <c r="C8994" s="53">
        <f t="shared" si="291"/>
        <v>2010</v>
      </c>
      <c r="D8994" s="43" t="s">
        <v>126</v>
      </c>
      <c r="E8994" s="132">
        <v>12.468300000000001</v>
      </c>
    </row>
    <row r="8995" spans="1:5" ht="13.8" x14ac:dyDescent="0.25">
      <c r="A8995" s="47">
        <v>40407</v>
      </c>
      <c r="B8995" s="45" t="str">
        <f t="shared" si="290"/>
        <v>August</v>
      </c>
      <c r="C8995" s="53">
        <f t="shared" si="291"/>
        <v>2010</v>
      </c>
      <c r="D8995" s="43" t="s">
        <v>127</v>
      </c>
      <c r="E8995" s="132">
        <v>11.801399999999999</v>
      </c>
    </row>
    <row r="8996" spans="1:5" ht="13.8" x14ac:dyDescent="0.25">
      <c r="A8996" s="47">
        <v>40407</v>
      </c>
      <c r="B8996" s="45" t="str">
        <f t="shared" si="290"/>
        <v>August</v>
      </c>
      <c r="C8996" s="53">
        <f t="shared" si="291"/>
        <v>2010</v>
      </c>
      <c r="D8996" s="43" t="s">
        <v>105</v>
      </c>
      <c r="E8996" s="132">
        <v>9.6824000000000012</v>
      </c>
    </row>
    <row r="8997" spans="1:5" ht="13.8" x14ac:dyDescent="0.25">
      <c r="A8997" s="47">
        <v>40407</v>
      </c>
      <c r="B8997" s="45" t="str">
        <f t="shared" si="290"/>
        <v>August</v>
      </c>
      <c r="C8997" s="53">
        <f t="shared" si="291"/>
        <v>2010</v>
      </c>
      <c r="D8997" s="43" t="s">
        <v>128</v>
      </c>
      <c r="E8997" s="132">
        <v>11.2668</v>
      </c>
    </row>
    <row r="8998" spans="1:5" ht="13.8" x14ac:dyDescent="0.25">
      <c r="A8998" s="47">
        <v>40414</v>
      </c>
      <c r="B8998" s="45" t="str">
        <f t="shared" si="290"/>
        <v>August</v>
      </c>
      <c r="C8998" s="53">
        <f t="shared" si="291"/>
        <v>2010</v>
      </c>
      <c r="D8998" s="43" t="s">
        <v>131</v>
      </c>
      <c r="E8998" s="132">
        <v>29.789375</v>
      </c>
    </row>
    <row r="8999" spans="1:5" ht="13.8" x14ac:dyDescent="0.25">
      <c r="A8999" s="47">
        <v>40414</v>
      </c>
      <c r="B8999" s="45" t="str">
        <f t="shared" si="290"/>
        <v>August</v>
      </c>
      <c r="C8999" s="53">
        <f t="shared" si="291"/>
        <v>2010</v>
      </c>
      <c r="D8999" s="43" t="s">
        <v>115</v>
      </c>
      <c r="E8999" s="132">
        <v>27.375</v>
      </c>
    </row>
    <row r="9000" spans="1:5" ht="13.8" x14ac:dyDescent="0.25">
      <c r="A9000" s="47">
        <v>40414</v>
      </c>
      <c r="B9000" s="45" t="str">
        <f t="shared" ref="B9000:B9060" si="292">TEXT(A9000,"mmmm")</f>
        <v>August</v>
      </c>
      <c r="C9000" s="53">
        <f t="shared" ref="C9000:C9060" si="293">YEAR(A9000)</f>
        <v>2010</v>
      </c>
      <c r="D9000" s="43" t="s">
        <v>95</v>
      </c>
      <c r="E9000" s="132">
        <v>24.272500000000001</v>
      </c>
    </row>
    <row r="9001" spans="1:5" ht="13.8" x14ac:dyDescent="0.25">
      <c r="A9001" s="47">
        <v>40414</v>
      </c>
      <c r="B9001" s="45" t="str">
        <f t="shared" si="292"/>
        <v>August</v>
      </c>
      <c r="C9001" s="53">
        <f t="shared" si="293"/>
        <v>2010</v>
      </c>
      <c r="D9001" s="43" t="s">
        <v>96</v>
      </c>
      <c r="E9001" s="132">
        <v>23.177499999999998</v>
      </c>
    </row>
    <row r="9002" spans="1:5" ht="13.8" x14ac:dyDescent="0.25">
      <c r="A9002" s="47">
        <v>40414</v>
      </c>
      <c r="B9002" s="45" t="str">
        <f t="shared" si="292"/>
        <v>August</v>
      </c>
      <c r="C9002" s="53">
        <f t="shared" si="293"/>
        <v>2010</v>
      </c>
      <c r="D9002" s="43" t="s">
        <v>97</v>
      </c>
      <c r="E9002" s="132">
        <v>22.0825</v>
      </c>
    </row>
    <row r="9003" spans="1:5" ht="13.8" x14ac:dyDescent="0.25">
      <c r="A9003" s="47">
        <v>40414</v>
      </c>
      <c r="B9003" s="45" t="str">
        <f t="shared" si="292"/>
        <v>August</v>
      </c>
      <c r="C9003" s="53">
        <f t="shared" si="293"/>
        <v>2010</v>
      </c>
      <c r="D9003" s="43" t="s">
        <v>98</v>
      </c>
      <c r="E9003" s="132">
        <v>17.337499999999999</v>
      </c>
    </row>
    <row r="9004" spans="1:5" ht="15.6" x14ac:dyDescent="0.3">
      <c r="A9004" s="47">
        <v>40414</v>
      </c>
      <c r="B9004" s="45" t="str">
        <f t="shared" si="292"/>
        <v>August</v>
      </c>
      <c r="C9004" s="53">
        <f t="shared" si="293"/>
        <v>2010</v>
      </c>
      <c r="D9004" s="130" t="s">
        <v>136</v>
      </c>
      <c r="E9004" s="132">
        <v>26.37125</v>
      </c>
    </row>
    <row r="9005" spans="1:5" ht="13.8" x14ac:dyDescent="0.25">
      <c r="A9005" s="47">
        <v>40414</v>
      </c>
      <c r="B9005" s="45" t="str">
        <f t="shared" si="292"/>
        <v>August</v>
      </c>
      <c r="C9005" s="53">
        <f t="shared" si="293"/>
        <v>2010</v>
      </c>
      <c r="D9005" s="43" t="s">
        <v>118</v>
      </c>
      <c r="E9005" s="132">
        <v>24.226875</v>
      </c>
    </row>
    <row r="9006" spans="1:5" ht="13.8" x14ac:dyDescent="0.25">
      <c r="A9006" s="47">
        <v>40414</v>
      </c>
      <c r="B9006" s="45" t="str">
        <f t="shared" si="292"/>
        <v>August</v>
      </c>
      <c r="C9006" s="53">
        <f t="shared" si="293"/>
        <v>2010</v>
      </c>
      <c r="D9006" s="43" t="s">
        <v>102</v>
      </c>
      <c r="E9006" s="132">
        <v>23.907499999999999</v>
      </c>
    </row>
    <row r="9007" spans="1:5" ht="13.8" x14ac:dyDescent="0.25">
      <c r="A9007" s="47">
        <v>40414</v>
      </c>
      <c r="B9007" s="45" t="str">
        <f t="shared" si="292"/>
        <v>August</v>
      </c>
      <c r="C9007" s="53">
        <f t="shared" si="293"/>
        <v>2010</v>
      </c>
      <c r="D9007" s="43" t="s">
        <v>119</v>
      </c>
      <c r="E9007" s="132">
        <v>23.131875000000001</v>
      </c>
    </row>
    <row r="9008" spans="1:5" ht="13.8" x14ac:dyDescent="0.25">
      <c r="A9008" s="47">
        <v>40414</v>
      </c>
      <c r="B9008" s="45" t="str">
        <f t="shared" si="292"/>
        <v>August</v>
      </c>
      <c r="C9008" s="53">
        <f t="shared" si="293"/>
        <v>2010</v>
      </c>
      <c r="D9008" s="43" t="s">
        <v>120</v>
      </c>
      <c r="E9008" s="132">
        <v>21.945625</v>
      </c>
    </row>
    <row r="9009" spans="1:5" ht="13.8" x14ac:dyDescent="0.25">
      <c r="A9009" s="47">
        <v>40414</v>
      </c>
      <c r="B9009" s="45" t="str">
        <f t="shared" si="292"/>
        <v>August</v>
      </c>
      <c r="C9009" s="53">
        <f t="shared" si="293"/>
        <v>2010</v>
      </c>
      <c r="D9009" s="43" t="s">
        <v>103</v>
      </c>
      <c r="E9009" s="132">
        <v>21.17</v>
      </c>
    </row>
    <row r="9010" spans="1:5" ht="13.8" x14ac:dyDescent="0.25">
      <c r="A9010" s="47">
        <v>40414</v>
      </c>
      <c r="B9010" s="45" t="str">
        <f t="shared" si="292"/>
        <v>August</v>
      </c>
      <c r="C9010" s="53">
        <f t="shared" si="293"/>
        <v>2010</v>
      </c>
      <c r="D9010" s="43" t="s">
        <v>116</v>
      </c>
      <c r="E9010" s="132">
        <v>17.954999999999998</v>
      </c>
    </row>
    <row r="9011" spans="1:5" ht="13.8" x14ac:dyDescent="0.25">
      <c r="A9011" s="47">
        <v>40414</v>
      </c>
      <c r="B9011" s="45" t="str">
        <f t="shared" si="292"/>
        <v>August</v>
      </c>
      <c r="C9011" s="53">
        <f t="shared" si="293"/>
        <v>2010</v>
      </c>
      <c r="D9011" s="43" t="s">
        <v>104</v>
      </c>
      <c r="E9011" s="132">
        <v>25.853625000000001</v>
      </c>
    </row>
    <row r="9012" spans="1:5" ht="13.8" x14ac:dyDescent="0.25">
      <c r="A9012" s="47">
        <v>40414</v>
      </c>
      <c r="B9012" s="45" t="str">
        <f t="shared" si="292"/>
        <v>August</v>
      </c>
      <c r="C9012" s="53">
        <f t="shared" si="293"/>
        <v>2010</v>
      </c>
      <c r="D9012" s="43" t="s">
        <v>121</v>
      </c>
      <c r="E9012" s="132">
        <v>24.585749999999997</v>
      </c>
    </row>
    <row r="9013" spans="1:5" ht="13.8" x14ac:dyDescent="0.25">
      <c r="A9013" s="47">
        <v>40414</v>
      </c>
      <c r="B9013" s="45" t="str">
        <f t="shared" si="292"/>
        <v>August</v>
      </c>
      <c r="C9013" s="53">
        <f t="shared" si="293"/>
        <v>2010</v>
      </c>
      <c r="D9013" s="43" t="s">
        <v>122</v>
      </c>
      <c r="E9013" s="132">
        <v>22.270500000000002</v>
      </c>
    </row>
    <row r="9014" spans="1:5" ht="13.8" x14ac:dyDescent="0.25">
      <c r="A9014" s="47">
        <v>40414</v>
      </c>
      <c r="B9014" s="45" t="str">
        <f t="shared" si="292"/>
        <v>August</v>
      </c>
      <c r="C9014" s="53">
        <f t="shared" si="293"/>
        <v>2010</v>
      </c>
      <c r="D9014" s="43" t="s">
        <v>123</v>
      </c>
      <c r="E9014" s="132">
        <v>21.994875</v>
      </c>
    </row>
    <row r="9015" spans="1:5" ht="13.8" x14ac:dyDescent="0.25">
      <c r="A9015" s="47">
        <v>40414</v>
      </c>
      <c r="B9015" s="45" t="str">
        <f t="shared" si="292"/>
        <v>August</v>
      </c>
      <c r="C9015" s="53">
        <f t="shared" si="293"/>
        <v>2010</v>
      </c>
      <c r="D9015" s="43" t="s">
        <v>99</v>
      </c>
      <c r="E9015" s="132">
        <v>16.625</v>
      </c>
    </row>
    <row r="9016" spans="1:5" ht="13.8" x14ac:dyDescent="0.25">
      <c r="A9016" s="47">
        <v>40414</v>
      </c>
      <c r="B9016" s="45" t="str">
        <f t="shared" si="292"/>
        <v>August</v>
      </c>
      <c r="C9016" s="53">
        <f t="shared" si="293"/>
        <v>2010</v>
      </c>
      <c r="D9016" s="43" t="s">
        <v>100</v>
      </c>
      <c r="E9016" s="132">
        <v>16.1875</v>
      </c>
    </row>
    <row r="9017" spans="1:5" ht="13.8" x14ac:dyDescent="0.25">
      <c r="A9017" s="47">
        <v>40414</v>
      </c>
      <c r="B9017" s="45" t="str">
        <f t="shared" si="292"/>
        <v>August</v>
      </c>
      <c r="C9017" s="53">
        <f t="shared" si="293"/>
        <v>2010</v>
      </c>
      <c r="D9017" s="43" t="s">
        <v>101</v>
      </c>
      <c r="E9017" s="132">
        <v>15.487500000000001</v>
      </c>
    </row>
    <row r="9018" spans="1:5" ht="13.8" x14ac:dyDescent="0.25">
      <c r="A9018" s="47">
        <v>40414</v>
      </c>
      <c r="B9018" s="45" t="str">
        <f t="shared" si="292"/>
        <v>August</v>
      </c>
      <c r="C9018" s="53">
        <f t="shared" si="293"/>
        <v>2010</v>
      </c>
      <c r="D9018" s="43" t="s">
        <v>124</v>
      </c>
      <c r="E9018" s="132">
        <v>15.356249999999999</v>
      </c>
    </row>
    <row r="9019" spans="1:5" ht="13.8" x14ac:dyDescent="0.25">
      <c r="A9019" s="47">
        <v>40414</v>
      </c>
      <c r="B9019" s="45" t="str">
        <f t="shared" si="292"/>
        <v>August</v>
      </c>
      <c r="C9019" s="53">
        <f t="shared" si="293"/>
        <v>2010</v>
      </c>
      <c r="D9019" s="43" t="s">
        <v>125</v>
      </c>
      <c r="E9019" s="132">
        <v>13.737500000000001</v>
      </c>
    </row>
    <row r="9020" spans="1:5" ht="13.8" x14ac:dyDescent="0.25">
      <c r="A9020" s="47">
        <v>40414</v>
      </c>
      <c r="B9020" s="45" t="str">
        <f t="shared" si="292"/>
        <v>August</v>
      </c>
      <c r="C9020" s="53">
        <f t="shared" si="293"/>
        <v>2010</v>
      </c>
      <c r="D9020" s="43" t="s">
        <v>126</v>
      </c>
      <c r="E9020" s="132">
        <v>13.828749999999999</v>
      </c>
    </row>
    <row r="9021" spans="1:5" ht="13.8" x14ac:dyDescent="0.25">
      <c r="A9021" s="47">
        <v>40414</v>
      </c>
      <c r="B9021" s="45" t="str">
        <f t="shared" si="292"/>
        <v>August</v>
      </c>
      <c r="C9021" s="53">
        <f t="shared" si="293"/>
        <v>2010</v>
      </c>
      <c r="D9021" s="43" t="s">
        <v>127</v>
      </c>
      <c r="E9021" s="132">
        <v>13.016249999999999</v>
      </c>
    </row>
    <row r="9022" spans="1:5" ht="13.8" x14ac:dyDescent="0.25">
      <c r="A9022" s="47">
        <v>40414</v>
      </c>
      <c r="B9022" s="45" t="str">
        <f t="shared" si="292"/>
        <v>August</v>
      </c>
      <c r="C9022" s="53">
        <f t="shared" si="293"/>
        <v>2010</v>
      </c>
      <c r="D9022" s="43" t="s">
        <v>105</v>
      </c>
      <c r="E9022" s="132">
        <v>10.80625</v>
      </c>
    </row>
    <row r="9023" spans="1:5" ht="13.8" x14ac:dyDescent="0.25">
      <c r="A9023" s="47">
        <v>40414</v>
      </c>
      <c r="B9023" s="45" t="str">
        <f t="shared" si="292"/>
        <v>August</v>
      </c>
      <c r="C9023" s="53">
        <f t="shared" si="293"/>
        <v>2010</v>
      </c>
      <c r="D9023" s="43" t="s">
        <v>128</v>
      </c>
      <c r="E9023" s="132">
        <v>12.30875</v>
      </c>
    </row>
    <row r="9024" spans="1:5" ht="13.8" x14ac:dyDescent="0.25">
      <c r="A9024" s="47">
        <v>40421</v>
      </c>
      <c r="B9024" s="45" t="str">
        <f t="shared" si="292"/>
        <v>August</v>
      </c>
      <c r="C9024" s="53">
        <f t="shared" si="293"/>
        <v>2010</v>
      </c>
      <c r="D9024" s="43" t="s">
        <v>131</v>
      </c>
      <c r="E9024" s="132">
        <v>31.336874999999999</v>
      </c>
    </row>
    <row r="9025" spans="1:5" ht="13.8" x14ac:dyDescent="0.25">
      <c r="A9025" s="47">
        <v>40421</v>
      </c>
      <c r="B9025" s="45" t="str">
        <f t="shared" si="292"/>
        <v>August</v>
      </c>
      <c r="C9025" s="53">
        <f t="shared" si="293"/>
        <v>2010</v>
      </c>
      <c r="D9025" s="43" t="s">
        <v>115</v>
      </c>
      <c r="E9025" s="132">
        <v>29.625</v>
      </c>
    </row>
    <row r="9026" spans="1:5" ht="13.8" x14ac:dyDescent="0.25">
      <c r="A9026" s="47">
        <v>40421</v>
      </c>
      <c r="B9026" s="45" t="str">
        <f t="shared" si="292"/>
        <v>August</v>
      </c>
      <c r="C9026" s="53">
        <f t="shared" si="293"/>
        <v>2010</v>
      </c>
      <c r="D9026" s="43" t="s">
        <v>95</v>
      </c>
      <c r="E9026" s="132">
        <v>26.267499999999998</v>
      </c>
    </row>
    <row r="9027" spans="1:5" ht="13.8" x14ac:dyDescent="0.25">
      <c r="A9027" s="47">
        <v>40421</v>
      </c>
      <c r="B9027" s="45" t="str">
        <f t="shared" si="292"/>
        <v>August</v>
      </c>
      <c r="C9027" s="53">
        <f t="shared" si="293"/>
        <v>2010</v>
      </c>
      <c r="D9027" s="43" t="s">
        <v>96</v>
      </c>
      <c r="E9027" s="132">
        <v>25.0825</v>
      </c>
    </row>
    <row r="9028" spans="1:5" ht="13.8" x14ac:dyDescent="0.25">
      <c r="A9028" s="47">
        <v>40421</v>
      </c>
      <c r="B9028" s="45" t="str">
        <f t="shared" si="292"/>
        <v>August</v>
      </c>
      <c r="C9028" s="53">
        <f t="shared" si="293"/>
        <v>2010</v>
      </c>
      <c r="D9028" s="43" t="s">
        <v>97</v>
      </c>
      <c r="E9028" s="132">
        <v>23.897500000000001</v>
      </c>
    </row>
    <row r="9029" spans="1:5" ht="13.8" x14ac:dyDescent="0.25">
      <c r="A9029" s="47">
        <v>40421</v>
      </c>
      <c r="B9029" s="45" t="str">
        <f t="shared" si="292"/>
        <v>August</v>
      </c>
      <c r="C9029" s="53">
        <f t="shared" si="293"/>
        <v>2010</v>
      </c>
      <c r="D9029" s="43" t="s">
        <v>98</v>
      </c>
      <c r="E9029" s="132">
        <v>18.762499999999999</v>
      </c>
    </row>
    <row r="9030" spans="1:5" ht="15.6" x14ac:dyDescent="0.3">
      <c r="A9030" s="47">
        <v>40421</v>
      </c>
      <c r="B9030" s="45" t="str">
        <f t="shared" si="292"/>
        <v>August</v>
      </c>
      <c r="C9030" s="53">
        <f t="shared" si="293"/>
        <v>2010</v>
      </c>
      <c r="D9030" s="130" t="s">
        <v>136</v>
      </c>
      <c r="E9030" s="132">
        <v>29.26125</v>
      </c>
    </row>
    <row r="9031" spans="1:5" ht="13.8" x14ac:dyDescent="0.25">
      <c r="A9031" s="47">
        <v>40421</v>
      </c>
      <c r="B9031" s="45" t="str">
        <f t="shared" si="292"/>
        <v>August</v>
      </c>
      <c r="C9031" s="53">
        <f t="shared" si="293"/>
        <v>2010</v>
      </c>
      <c r="D9031" s="43" t="s">
        <v>118</v>
      </c>
      <c r="E9031" s="132">
        <v>26.881875000000001</v>
      </c>
    </row>
    <row r="9032" spans="1:5" ht="13.8" x14ac:dyDescent="0.25">
      <c r="A9032" s="47">
        <v>40421</v>
      </c>
      <c r="B9032" s="45" t="str">
        <f t="shared" si="292"/>
        <v>August</v>
      </c>
      <c r="C9032" s="53">
        <f t="shared" si="293"/>
        <v>2010</v>
      </c>
      <c r="D9032" s="43" t="s">
        <v>102</v>
      </c>
      <c r="E9032" s="132">
        <v>26.5275</v>
      </c>
    </row>
    <row r="9033" spans="1:5" ht="13.8" x14ac:dyDescent="0.25">
      <c r="A9033" s="47">
        <v>40421</v>
      </c>
      <c r="B9033" s="45" t="str">
        <f t="shared" si="292"/>
        <v>August</v>
      </c>
      <c r="C9033" s="53">
        <f t="shared" si="293"/>
        <v>2010</v>
      </c>
      <c r="D9033" s="43" t="s">
        <v>119</v>
      </c>
      <c r="E9033" s="132">
        <v>25.666875000000001</v>
      </c>
    </row>
    <row r="9034" spans="1:5" ht="13.8" x14ac:dyDescent="0.25">
      <c r="A9034" s="47">
        <v>40421</v>
      </c>
      <c r="B9034" s="45" t="str">
        <f t="shared" si="292"/>
        <v>August</v>
      </c>
      <c r="C9034" s="53">
        <f t="shared" si="293"/>
        <v>2010</v>
      </c>
      <c r="D9034" s="43" t="s">
        <v>120</v>
      </c>
      <c r="E9034" s="132">
        <v>24.350625000000001</v>
      </c>
    </row>
    <row r="9035" spans="1:5" ht="13.8" x14ac:dyDescent="0.25">
      <c r="A9035" s="47">
        <v>40421</v>
      </c>
      <c r="B9035" s="45" t="str">
        <f t="shared" si="292"/>
        <v>August</v>
      </c>
      <c r="C9035" s="53">
        <f t="shared" si="293"/>
        <v>2010</v>
      </c>
      <c r="D9035" s="43" t="s">
        <v>103</v>
      </c>
      <c r="E9035" s="132">
        <v>23.49</v>
      </c>
    </row>
    <row r="9036" spans="1:5" ht="13.8" x14ac:dyDescent="0.25">
      <c r="A9036" s="47">
        <v>40421</v>
      </c>
      <c r="B9036" s="45" t="str">
        <f t="shared" si="292"/>
        <v>August</v>
      </c>
      <c r="C9036" s="53">
        <f t="shared" si="293"/>
        <v>2010</v>
      </c>
      <c r="D9036" s="43" t="s">
        <v>116</v>
      </c>
      <c r="E9036" s="132">
        <v>20.947500000000002</v>
      </c>
    </row>
    <row r="9037" spans="1:5" ht="13.8" x14ac:dyDescent="0.25">
      <c r="A9037" s="47">
        <v>40421</v>
      </c>
      <c r="B9037" s="45" t="str">
        <f t="shared" si="292"/>
        <v>August</v>
      </c>
      <c r="C9037" s="53">
        <f t="shared" si="293"/>
        <v>2010</v>
      </c>
      <c r="D9037" s="43" t="s">
        <v>104</v>
      </c>
      <c r="E9037" s="132">
        <v>28.902125000000002</v>
      </c>
    </row>
    <row r="9038" spans="1:5" ht="13.8" x14ac:dyDescent="0.25">
      <c r="A9038" s="47">
        <v>40421</v>
      </c>
      <c r="B9038" s="45" t="str">
        <f t="shared" si="292"/>
        <v>August</v>
      </c>
      <c r="C9038" s="53">
        <f t="shared" si="293"/>
        <v>2010</v>
      </c>
      <c r="D9038" s="43" t="s">
        <v>121</v>
      </c>
      <c r="E9038" s="132">
        <v>27.484749999999998</v>
      </c>
    </row>
    <row r="9039" spans="1:5" ht="13.8" x14ac:dyDescent="0.25">
      <c r="A9039" s="47">
        <v>40421</v>
      </c>
      <c r="B9039" s="45" t="str">
        <f t="shared" si="292"/>
        <v>August</v>
      </c>
      <c r="C9039" s="53">
        <f t="shared" si="293"/>
        <v>2010</v>
      </c>
      <c r="D9039" s="43" t="s">
        <v>122</v>
      </c>
      <c r="E9039" s="132">
        <v>24.8965</v>
      </c>
    </row>
    <row r="9040" spans="1:5" ht="13.8" x14ac:dyDescent="0.25">
      <c r="A9040" s="47">
        <v>40421</v>
      </c>
      <c r="B9040" s="45" t="str">
        <f t="shared" si="292"/>
        <v>August</v>
      </c>
      <c r="C9040" s="53">
        <f t="shared" si="293"/>
        <v>2010</v>
      </c>
      <c r="D9040" s="43" t="s">
        <v>123</v>
      </c>
      <c r="E9040" s="132">
        <v>24.588374999999999</v>
      </c>
    </row>
    <row r="9041" spans="1:5" ht="13.8" x14ac:dyDescent="0.25">
      <c r="A9041" s="47">
        <v>40421</v>
      </c>
      <c r="B9041" s="45" t="str">
        <f t="shared" si="292"/>
        <v>August</v>
      </c>
      <c r="C9041" s="53">
        <f t="shared" si="293"/>
        <v>2010</v>
      </c>
      <c r="D9041" s="43" t="s">
        <v>99</v>
      </c>
      <c r="E9041" s="132">
        <v>19</v>
      </c>
    </row>
    <row r="9042" spans="1:5" ht="13.8" x14ac:dyDescent="0.25">
      <c r="A9042" s="47">
        <v>40421</v>
      </c>
      <c r="B9042" s="45" t="str">
        <f t="shared" si="292"/>
        <v>August</v>
      </c>
      <c r="C9042" s="53">
        <f t="shared" si="293"/>
        <v>2010</v>
      </c>
      <c r="D9042" s="43" t="s">
        <v>100</v>
      </c>
      <c r="E9042" s="132">
        <v>18.5</v>
      </c>
    </row>
    <row r="9043" spans="1:5" ht="13.8" x14ac:dyDescent="0.25">
      <c r="A9043" s="47">
        <v>40421</v>
      </c>
      <c r="B9043" s="45" t="str">
        <f t="shared" si="292"/>
        <v>August</v>
      </c>
      <c r="C9043" s="53">
        <f t="shared" si="293"/>
        <v>2010</v>
      </c>
      <c r="D9043" s="43" t="s">
        <v>101</v>
      </c>
      <c r="E9043" s="132">
        <v>17.7</v>
      </c>
    </row>
    <row r="9044" spans="1:5" ht="13.8" x14ac:dyDescent="0.25">
      <c r="A9044" s="47">
        <v>40421</v>
      </c>
      <c r="B9044" s="45" t="str">
        <f t="shared" si="292"/>
        <v>August</v>
      </c>
      <c r="C9044" s="53">
        <f t="shared" si="293"/>
        <v>2010</v>
      </c>
      <c r="D9044" s="43" t="s">
        <v>124</v>
      </c>
      <c r="E9044" s="132">
        <v>17.55</v>
      </c>
    </row>
    <row r="9045" spans="1:5" ht="13.8" x14ac:dyDescent="0.25">
      <c r="A9045" s="47">
        <v>40421</v>
      </c>
      <c r="B9045" s="45" t="str">
        <f t="shared" si="292"/>
        <v>August</v>
      </c>
      <c r="C9045" s="53">
        <f t="shared" si="293"/>
        <v>2010</v>
      </c>
      <c r="D9045" s="43" t="s">
        <v>125</v>
      </c>
      <c r="E9045" s="132">
        <v>15.7</v>
      </c>
    </row>
    <row r="9046" spans="1:5" ht="13.8" x14ac:dyDescent="0.25">
      <c r="A9046" s="47">
        <v>40421</v>
      </c>
      <c r="B9046" s="45" t="str">
        <f t="shared" si="292"/>
        <v>August</v>
      </c>
      <c r="C9046" s="53">
        <f t="shared" si="293"/>
        <v>2010</v>
      </c>
      <c r="D9046" s="43" t="s">
        <v>126</v>
      </c>
      <c r="E9046" s="132">
        <v>15.6975</v>
      </c>
    </row>
    <row r="9047" spans="1:5" ht="13.8" x14ac:dyDescent="0.25">
      <c r="A9047" s="47">
        <v>40421</v>
      </c>
      <c r="B9047" s="45" t="str">
        <f t="shared" si="292"/>
        <v>August</v>
      </c>
      <c r="C9047" s="53">
        <f t="shared" si="293"/>
        <v>2010</v>
      </c>
      <c r="D9047" s="43" t="s">
        <v>127</v>
      </c>
      <c r="E9047" s="132">
        <v>14.685</v>
      </c>
    </row>
    <row r="9048" spans="1:5" ht="13.8" x14ac:dyDescent="0.25">
      <c r="A9048" s="47">
        <v>40421</v>
      </c>
      <c r="B9048" s="45" t="str">
        <f t="shared" si="292"/>
        <v>August</v>
      </c>
      <c r="C9048" s="53">
        <f t="shared" si="293"/>
        <v>2010</v>
      </c>
      <c r="D9048" s="43" t="s">
        <v>105</v>
      </c>
      <c r="E9048" s="132">
        <v>12.35</v>
      </c>
    </row>
    <row r="9049" spans="1:5" ht="13.8" x14ac:dyDescent="0.25">
      <c r="A9049" s="47">
        <v>40421</v>
      </c>
      <c r="B9049" s="45" t="str">
        <f t="shared" si="292"/>
        <v>August</v>
      </c>
      <c r="C9049" s="53">
        <f t="shared" si="293"/>
        <v>2010</v>
      </c>
      <c r="D9049" s="43" t="s">
        <v>128</v>
      </c>
      <c r="E9049" s="132">
        <v>13.74</v>
      </c>
    </row>
    <row r="9050" spans="1:5" ht="13.8" x14ac:dyDescent="0.25">
      <c r="A9050" s="47">
        <v>40428</v>
      </c>
      <c r="B9050" s="45" t="str">
        <f t="shared" si="292"/>
        <v>September</v>
      </c>
      <c r="C9050" s="53">
        <f t="shared" si="293"/>
        <v>2010</v>
      </c>
      <c r="D9050" s="43" t="s">
        <v>131</v>
      </c>
      <c r="E9050" s="132">
        <v>31.336874999999999</v>
      </c>
    </row>
    <row r="9051" spans="1:5" ht="13.8" x14ac:dyDescent="0.25">
      <c r="A9051" s="47">
        <v>40428</v>
      </c>
      <c r="B9051" s="45" t="str">
        <f t="shared" si="292"/>
        <v>September</v>
      </c>
      <c r="C9051" s="53">
        <f t="shared" si="293"/>
        <v>2010</v>
      </c>
      <c r="D9051" s="43" t="s">
        <v>115</v>
      </c>
      <c r="E9051" s="132">
        <v>30</v>
      </c>
    </row>
    <row r="9052" spans="1:5" ht="13.8" x14ac:dyDescent="0.25">
      <c r="A9052" s="47">
        <v>40428</v>
      </c>
      <c r="B9052" s="45" t="str">
        <f t="shared" si="292"/>
        <v>September</v>
      </c>
      <c r="C9052" s="53">
        <f t="shared" si="293"/>
        <v>2010</v>
      </c>
      <c r="D9052" s="43" t="s">
        <v>95</v>
      </c>
      <c r="E9052" s="132">
        <v>26.6</v>
      </c>
    </row>
    <row r="9053" spans="1:5" ht="13.8" x14ac:dyDescent="0.25">
      <c r="A9053" s="47">
        <v>40428</v>
      </c>
      <c r="B9053" s="45" t="str">
        <f t="shared" si="292"/>
        <v>September</v>
      </c>
      <c r="C9053" s="53">
        <f t="shared" si="293"/>
        <v>2010</v>
      </c>
      <c r="D9053" s="43" t="s">
        <v>96</v>
      </c>
      <c r="E9053" s="132">
        <v>25.4</v>
      </c>
    </row>
    <row r="9054" spans="1:5" ht="13.8" x14ac:dyDescent="0.25">
      <c r="A9054" s="47">
        <v>40428</v>
      </c>
      <c r="B9054" s="45" t="str">
        <f t="shared" si="292"/>
        <v>September</v>
      </c>
      <c r="C9054" s="53">
        <f t="shared" si="293"/>
        <v>2010</v>
      </c>
      <c r="D9054" s="43" t="s">
        <v>97</v>
      </c>
      <c r="E9054" s="132">
        <v>24.2</v>
      </c>
    </row>
    <row r="9055" spans="1:5" ht="13.8" x14ac:dyDescent="0.25">
      <c r="A9055" s="47">
        <v>40428</v>
      </c>
      <c r="B9055" s="45" t="str">
        <f t="shared" si="292"/>
        <v>September</v>
      </c>
      <c r="C9055" s="53">
        <f t="shared" si="293"/>
        <v>2010</v>
      </c>
      <c r="D9055" s="43" t="s">
        <v>98</v>
      </c>
      <c r="E9055" s="132">
        <v>19</v>
      </c>
    </row>
    <row r="9056" spans="1:5" ht="15.6" x14ac:dyDescent="0.3">
      <c r="A9056" s="47">
        <v>40428</v>
      </c>
      <c r="B9056" s="45" t="str">
        <f t="shared" si="292"/>
        <v>September</v>
      </c>
      <c r="C9056" s="53">
        <f t="shared" si="293"/>
        <v>2010</v>
      </c>
      <c r="D9056" s="130" t="s">
        <v>136</v>
      </c>
      <c r="E9056" s="132">
        <v>28.611000000000001</v>
      </c>
    </row>
    <row r="9057" spans="1:5" ht="13.8" x14ac:dyDescent="0.25">
      <c r="A9057" s="47">
        <v>40428</v>
      </c>
      <c r="B9057" s="45" t="str">
        <f t="shared" si="292"/>
        <v>September</v>
      </c>
      <c r="C9057" s="53">
        <f t="shared" si="293"/>
        <v>2010</v>
      </c>
      <c r="D9057" s="43" t="s">
        <v>118</v>
      </c>
      <c r="E9057" s="132">
        <v>26.284499999999998</v>
      </c>
    </row>
    <row r="9058" spans="1:5" ht="13.8" x14ac:dyDescent="0.25">
      <c r="A9058" s="47">
        <v>40428</v>
      </c>
      <c r="B9058" s="45" t="str">
        <f t="shared" si="292"/>
        <v>September</v>
      </c>
      <c r="C9058" s="53">
        <f t="shared" si="293"/>
        <v>2010</v>
      </c>
      <c r="D9058" s="43" t="s">
        <v>102</v>
      </c>
      <c r="E9058" s="132">
        <v>25.938000000000002</v>
      </c>
    </row>
    <row r="9059" spans="1:5" ht="13.8" x14ac:dyDescent="0.25">
      <c r="A9059" s="47">
        <v>40428</v>
      </c>
      <c r="B9059" s="45" t="str">
        <f t="shared" si="292"/>
        <v>September</v>
      </c>
      <c r="C9059" s="53">
        <f t="shared" si="293"/>
        <v>2010</v>
      </c>
      <c r="D9059" s="43" t="s">
        <v>119</v>
      </c>
      <c r="E9059" s="132">
        <v>25.096500000000002</v>
      </c>
    </row>
    <row r="9060" spans="1:5" ht="13.8" x14ac:dyDescent="0.25">
      <c r="A9060" s="47">
        <v>40428</v>
      </c>
      <c r="B9060" s="45" t="str">
        <f t="shared" si="292"/>
        <v>September</v>
      </c>
      <c r="C9060" s="53">
        <f t="shared" si="293"/>
        <v>2010</v>
      </c>
      <c r="D9060" s="43" t="s">
        <v>120</v>
      </c>
      <c r="E9060" s="132">
        <v>23.8095</v>
      </c>
    </row>
    <row r="9061" spans="1:5" ht="13.8" x14ac:dyDescent="0.25">
      <c r="A9061" s="47">
        <v>40428</v>
      </c>
      <c r="B9061" s="45" t="str">
        <f t="shared" ref="B9061:B9122" si="294">TEXT(A9061,"mmmm")</f>
        <v>September</v>
      </c>
      <c r="C9061" s="53">
        <f t="shared" ref="C9061:C9122" si="295">YEAR(A9061)</f>
        <v>2010</v>
      </c>
      <c r="D9061" s="43" t="s">
        <v>103</v>
      </c>
      <c r="E9061" s="132">
        <v>22.967999999999996</v>
      </c>
    </row>
    <row r="9062" spans="1:5" ht="13.8" x14ac:dyDescent="0.25">
      <c r="A9062" s="47">
        <v>40428</v>
      </c>
      <c r="B9062" s="45" t="str">
        <f t="shared" si="294"/>
        <v>September</v>
      </c>
      <c r="C9062" s="53">
        <f t="shared" si="295"/>
        <v>2010</v>
      </c>
      <c r="D9062" s="43" t="s">
        <v>116</v>
      </c>
      <c r="E9062" s="132">
        <v>20.199375</v>
      </c>
    </row>
    <row r="9063" spans="1:5" ht="13.8" x14ac:dyDescent="0.25">
      <c r="A9063" s="47">
        <v>40428</v>
      </c>
      <c r="B9063" s="45" t="str">
        <f t="shared" si="294"/>
        <v>September</v>
      </c>
      <c r="C9063" s="53">
        <f t="shared" si="295"/>
        <v>2010</v>
      </c>
      <c r="D9063" s="43" t="s">
        <v>104</v>
      </c>
      <c r="E9063" s="132">
        <v>28.257250000000003</v>
      </c>
    </row>
    <row r="9064" spans="1:5" ht="13.8" x14ac:dyDescent="0.25">
      <c r="A9064" s="47">
        <v>40428</v>
      </c>
      <c r="B9064" s="45" t="str">
        <f t="shared" si="294"/>
        <v>September</v>
      </c>
      <c r="C9064" s="53">
        <f t="shared" si="295"/>
        <v>2010</v>
      </c>
      <c r="D9064" s="43" t="s">
        <v>121</v>
      </c>
      <c r="E9064" s="132">
        <v>26.871500000000001</v>
      </c>
    </row>
    <row r="9065" spans="1:5" ht="13.8" x14ac:dyDescent="0.25">
      <c r="A9065" s="47">
        <v>40428</v>
      </c>
      <c r="B9065" s="45" t="str">
        <f t="shared" si="294"/>
        <v>September</v>
      </c>
      <c r="C9065" s="53">
        <f t="shared" si="295"/>
        <v>2010</v>
      </c>
      <c r="D9065" s="43" t="s">
        <v>122</v>
      </c>
      <c r="E9065" s="132">
        <v>24.340999999999998</v>
      </c>
    </row>
    <row r="9066" spans="1:5" ht="13.8" x14ac:dyDescent="0.25">
      <c r="A9066" s="47">
        <v>40428</v>
      </c>
      <c r="B9066" s="45" t="str">
        <f t="shared" si="294"/>
        <v>September</v>
      </c>
      <c r="C9066" s="53">
        <f t="shared" si="295"/>
        <v>2010</v>
      </c>
      <c r="D9066" s="43" t="s">
        <v>123</v>
      </c>
      <c r="E9066" s="132">
        <v>24.039749999999998</v>
      </c>
    </row>
    <row r="9067" spans="1:5" ht="13.8" x14ac:dyDescent="0.25">
      <c r="A9067" s="47">
        <v>40428</v>
      </c>
      <c r="B9067" s="45" t="str">
        <f t="shared" si="294"/>
        <v>September</v>
      </c>
      <c r="C9067" s="53">
        <f t="shared" si="295"/>
        <v>2010</v>
      </c>
      <c r="D9067" s="43" t="s">
        <v>99</v>
      </c>
      <c r="E9067" s="132">
        <v>18.524999999999999</v>
      </c>
    </row>
    <row r="9068" spans="1:5" ht="13.8" x14ac:dyDescent="0.25">
      <c r="A9068" s="47">
        <v>40428</v>
      </c>
      <c r="B9068" s="45" t="str">
        <f t="shared" si="294"/>
        <v>September</v>
      </c>
      <c r="C9068" s="53">
        <f t="shared" si="295"/>
        <v>2010</v>
      </c>
      <c r="D9068" s="43" t="s">
        <v>100</v>
      </c>
      <c r="E9068" s="132">
        <v>18.037500000000001</v>
      </c>
    </row>
    <row r="9069" spans="1:5" ht="13.8" x14ac:dyDescent="0.25">
      <c r="A9069" s="47">
        <v>40428</v>
      </c>
      <c r="B9069" s="45" t="str">
        <f t="shared" si="294"/>
        <v>September</v>
      </c>
      <c r="C9069" s="53">
        <f t="shared" si="295"/>
        <v>2010</v>
      </c>
      <c r="D9069" s="43" t="s">
        <v>101</v>
      </c>
      <c r="E9069" s="132">
        <v>17.2575</v>
      </c>
    </row>
    <row r="9070" spans="1:5" ht="13.8" x14ac:dyDescent="0.25">
      <c r="A9070" s="47">
        <v>40428</v>
      </c>
      <c r="B9070" s="45" t="str">
        <f t="shared" si="294"/>
        <v>September</v>
      </c>
      <c r="C9070" s="53">
        <f t="shared" si="295"/>
        <v>2010</v>
      </c>
      <c r="D9070" s="43" t="s">
        <v>124</v>
      </c>
      <c r="E9070" s="132">
        <v>17.111249999999998</v>
      </c>
    </row>
    <row r="9071" spans="1:5" ht="13.8" x14ac:dyDescent="0.25">
      <c r="A9071" s="47">
        <v>40428</v>
      </c>
      <c r="B9071" s="45" t="str">
        <f t="shared" si="294"/>
        <v>September</v>
      </c>
      <c r="C9071" s="53">
        <f t="shared" si="295"/>
        <v>2010</v>
      </c>
      <c r="D9071" s="43" t="s">
        <v>125</v>
      </c>
      <c r="E9071" s="132">
        <v>15.307499999999999</v>
      </c>
    </row>
    <row r="9072" spans="1:5" ht="13.8" x14ac:dyDescent="0.25">
      <c r="A9072" s="47">
        <v>40428</v>
      </c>
      <c r="B9072" s="45" t="str">
        <f t="shared" si="294"/>
        <v>September</v>
      </c>
      <c r="C9072" s="53">
        <f t="shared" si="295"/>
        <v>2010</v>
      </c>
      <c r="D9072" s="43" t="s">
        <v>126</v>
      </c>
      <c r="E9072" s="132">
        <v>15.32375</v>
      </c>
    </row>
    <row r="9073" spans="1:5" ht="13.8" x14ac:dyDescent="0.25">
      <c r="A9073" s="47">
        <v>40428</v>
      </c>
      <c r="B9073" s="45" t="str">
        <f t="shared" si="294"/>
        <v>September</v>
      </c>
      <c r="C9073" s="53">
        <f t="shared" si="295"/>
        <v>2010</v>
      </c>
      <c r="D9073" s="43" t="s">
        <v>127</v>
      </c>
      <c r="E9073" s="132">
        <v>14.35125</v>
      </c>
    </row>
    <row r="9074" spans="1:5" ht="13.8" x14ac:dyDescent="0.25">
      <c r="A9074" s="47">
        <v>40428</v>
      </c>
      <c r="B9074" s="45" t="str">
        <f t="shared" si="294"/>
        <v>September</v>
      </c>
      <c r="C9074" s="53">
        <f t="shared" si="295"/>
        <v>2010</v>
      </c>
      <c r="D9074" s="43" t="s">
        <v>105</v>
      </c>
      <c r="E9074" s="132">
        <v>12.04125</v>
      </c>
    </row>
    <row r="9075" spans="1:5" ht="13.8" x14ac:dyDescent="0.25">
      <c r="A9075" s="47">
        <v>40428</v>
      </c>
      <c r="B9075" s="45" t="str">
        <f t="shared" si="294"/>
        <v>September</v>
      </c>
      <c r="C9075" s="53">
        <f t="shared" si="295"/>
        <v>2010</v>
      </c>
      <c r="D9075" s="43" t="s">
        <v>128</v>
      </c>
      <c r="E9075" s="132">
        <v>13.453749999999999</v>
      </c>
    </row>
    <row r="9076" spans="1:5" ht="13.8" x14ac:dyDescent="0.25">
      <c r="A9076" s="47">
        <v>40435</v>
      </c>
      <c r="B9076" s="45" t="str">
        <f t="shared" si="294"/>
        <v>September</v>
      </c>
      <c r="C9076" s="53">
        <f t="shared" si="295"/>
        <v>2010</v>
      </c>
      <c r="D9076" s="43" t="s">
        <v>131</v>
      </c>
      <c r="E9076" s="132">
        <v>29.918333333333337</v>
      </c>
    </row>
    <row r="9077" spans="1:5" ht="13.8" x14ac:dyDescent="0.25">
      <c r="A9077" s="47">
        <v>40435</v>
      </c>
      <c r="B9077" s="45" t="str">
        <f t="shared" si="294"/>
        <v>September</v>
      </c>
      <c r="C9077" s="53">
        <f t="shared" si="295"/>
        <v>2010</v>
      </c>
      <c r="D9077" s="43" t="s">
        <v>115</v>
      </c>
      <c r="E9077" s="132">
        <v>28.8</v>
      </c>
    </row>
    <row r="9078" spans="1:5" ht="13.8" x14ac:dyDescent="0.25">
      <c r="A9078" s="47">
        <v>40435</v>
      </c>
      <c r="B9078" s="45" t="str">
        <f t="shared" si="294"/>
        <v>September</v>
      </c>
      <c r="C9078" s="53">
        <f t="shared" si="295"/>
        <v>2010</v>
      </c>
      <c r="D9078" s="43" t="s">
        <v>95</v>
      </c>
      <c r="E9078" s="132">
        <v>25.536000000000005</v>
      </c>
    </row>
    <row r="9079" spans="1:5" ht="13.8" x14ac:dyDescent="0.25">
      <c r="A9079" s="47">
        <v>40435</v>
      </c>
      <c r="B9079" s="45" t="str">
        <f t="shared" si="294"/>
        <v>September</v>
      </c>
      <c r="C9079" s="53">
        <f t="shared" si="295"/>
        <v>2010</v>
      </c>
      <c r="D9079" s="43" t="s">
        <v>96</v>
      </c>
      <c r="E9079" s="132">
        <v>24.384</v>
      </c>
    </row>
    <row r="9080" spans="1:5" ht="13.8" x14ac:dyDescent="0.25">
      <c r="A9080" s="47">
        <v>40435</v>
      </c>
      <c r="B9080" s="45" t="str">
        <f t="shared" si="294"/>
        <v>September</v>
      </c>
      <c r="C9080" s="53">
        <f t="shared" si="295"/>
        <v>2010</v>
      </c>
      <c r="D9080" s="43" t="s">
        <v>97</v>
      </c>
      <c r="E9080" s="132">
        <v>23.231999999999999</v>
      </c>
    </row>
    <row r="9081" spans="1:5" ht="13.8" x14ac:dyDescent="0.25">
      <c r="A9081" s="47">
        <v>40435</v>
      </c>
      <c r="B9081" s="45" t="str">
        <f t="shared" si="294"/>
        <v>September</v>
      </c>
      <c r="C9081" s="53">
        <f t="shared" si="295"/>
        <v>2010</v>
      </c>
      <c r="D9081" s="43" t="s">
        <v>98</v>
      </c>
      <c r="E9081" s="132">
        <v>18.239999999999998</v>
      </c>
    </row>
    <row r="9082" spans="1:5" ht="15.6" x14ac:dyDescent="0.3">
      <c r="A9082" s="47">
        <v>40435</v>
      </c>
      <c r="B9082" s="45" t="str">
        <f t="shared" si="294"/>
        <v>September</v>
      </c>
      <c r="C9082" s="53">
        <f t="shared" si="295"/>
        <v>2010</v>
      </c>
      <c r="D9082" s="130" t="s">
        <v>136</v>
      </c>
      <c r="E9082" s="132">
        <v>27.960750000000004</v>
      </c>
    </row>
    <row r="9083" spans="1:5" ht="13.8" x14ac:dyDescent="0.25">
      <c r="A9083" s="47">
        <v>40435</v>
      </c>
      <c r="B9083" s="45" t="str">
        <f t="shared" si="294"/>
        <v>September</v>
      </c>
      <c r="C9083" s="53">
        <f t="shared" si="295"/>
        <v>2010</v>
      </c>
      <c r="D9083" s="43" t="s">
        <v>118</v>
      </c>
      <c r="E9083" s="132">
        <v>25.687124999999995</v>
      </c>
    </row>
    <row r="9084" spans="1:5" ht="13.8" x14ac:dyDescent="0.25">
      <c r="A9084" s="47">
        <v>40435</v>
      </c>
      <c r="B9084" s="45" t="str">
        <f t="shared" si="294"/>
        <v>September</v>
      </c>
      <c r="C9084" s="53">
        <f t="shared" si="295"/>
        <v>2010</v>
      </c>
      <c r="D9084" s="43" t="s">
        <v>102</v>
      </c>
      <c r="E9084" s="132">
        <v>25.348499999999998</v>
      </c>
    </row>
    <row r="9085" spans="1:5" ht="13.8" x14ac:dyDescent="0.25">
      <c r="A9085" s="47">
        <v>40435</v>
      </c>
      <c r="B9085" s="45" t="str">
        <f t="shared" si="294"/>
        <v>September</v>
      </c>
      <c r="C9085" s="53">
        <f t="shared" si="295"/>
        <v>2010</v>
      </c>
      <c r="D9085" s="43" t="s">
        <v>119</v>
      </c>
      <c r="E9085" s="132">
        <v>24.526125</v>
      </c>
    </row>
    <row r="9086" spans="1:5" ht="13.8" x14ac:dyDescent="0.25">
      <c r="A9086" s="47">
        <v>40435</v>
      </c>
      <c r="B9086" s="45" t="str">
        <f t="shared" si="294"/>
        <v>September</v>
      </c>
      <c r="C9086" s="53">
        <f t="shared" si="295"/>
        <v>2010</v>
      </c>
      <c r="D9086" s="43" t="s">
        <v>120</v>
      </c>
      <c r="E9086" s="132">
        <v>23.268374999999995</v>
      </c>
    </row>
    <row r="9087" spans="1:5" ht="13.8" x14ac:dyDescent="0.25">
      <c r="A9087" s="47">
        <v>40435</v>
      </c>
      <c r="B9087" s="45" t="str">
        <f t="shared" si="294"/>
        <v>September</v>
      </c>
      <c r="C9087" s="53">
        <f t="shared" si="295"/>
        <v>2010</v>
      </c>
      <c r="D9087" s="43" t="s">
        <v>103</v>
      </c>
      <c r="E9087" s="132">
        <v>22.445999999999998</v>
      </c>
    </row>
    <row r="9088" spans="1:5" ht="13.8" x14ac:dyDescent="0.25">
      <c r="A9088" s="47">
        <v>40435</v>
      </c>
      <c r="B9088" s="45" t="str">
        <f t="shared" si="294"/>
        <v>September</v>
      </c>
      <c r="C9088" s="53">
        <f t="shared" si="295"/>
        <v>2010</v>
      </c>
      <c r="D9088" s="43" t="s">
        <v>116</v>
      </c>
      <c r="E9088" s="132">
        <v>18.952500000000001</v>
      </c>
    </row>
    <row r="9089" spans="1:5" ht="13.8" x14ac:dyDescent="0.25">
      <c r="A9089" s="47">
        <v>40435</v>
      </c>
      <c r="B9089" s="45" t="str">
        <f t="shared" si="294"/>
        <v>September</v>
      </c>
      <c r="C9089" s="53">
        <f t="shared" si="295"/>
        <v>2010</v>
      </c>
      <c r="D9089" s="43" t="s">
        <v>104</v>
      </c>
      <c r="E9089" s="132">
        <v>25.638666666666669</v>
      </c>
    </row>
    <row r="9090" spans="1:5" ht="13.8" x14ac:dyDescent="0.25">
      <c r="A9090" s="47">
        <v>40435</v>
      </c>
      <c r="B9090" s="45" t="str">
        <f t="shared" si="294"/>
        <v>September</v>
      </c>
      <c r="C9090" s="53">
        <f t="shared" si="295"/>
        <v>2010</v>
      </c>
      <c r="D9090" s="43" t="s">
        <v>121</v>
      </c>
      <c r="E9090" s="132">
        <v>24.38133333333333</v>
      </c>
    </row>
    <row r="9091" spans="1:5" ht="13.8" x14ac:dyDescent="0.25">
      <c r="A9091" s="47">
        <v>40435</v>
      </c>
      <c r="B9091" s="45" t="str">
        <f t="shared" si="294"/>
        <v>September</v>
      </c>
      <c r="C9091" s="53">
        <f t="shared" si="295"/>
        <v>2010</v>
      </c>
      <c r="D9091" s="43" t="s">
        <v>122</v>
      </c>
      <c r="E9091" s="132">
        <v>22.085333333333335</v>
      </c>
    </row>
    <row r="9092" spans="1:5" ht="13.8" x14ac:dyDescent="0.25">
      <c r="A9092" s="47">
        <v>40435</v>
      </c>
      <c r="B9092" s="45" t="str">
        <f t="shared" si="294"/>
        <v>September</v>
      </c>
      <c r="C9092" s="53">
        <f t="shared" si="295"/>
        <v>2010</v>
      </c>
      <c r="D9092" s="43" t="s">
        <v>123</v>
      </c>
      <c r="E9092" s="132">
        <v>21.811999999999998</v>
      </c>
    </row>
    <row r="9093" spans="1:5" ht="13.8" x14ac:dyDescent="0.25">
      <c r="A9093" s="47">
        <v>40435</v>
      </c>
      <c r="B9093" s="45" t="str">
        <f t="shared" si="294"/>
        <v>September</v>
      </c>
      <c r="C9093" s="53">
        <f t="shared" si="295"/>
        <v>2010</v>
      </c>
      <c r="D9093" s="43" t="s">
        <v>99</v>
      </c>
      <c r="E9093" s="132">
        <v>17.606666666666666</v>
      </c>
    </row>
    <row r="9094" spans="1:5" ht="13.8" x14ac:dyDescent="0.25">
      <c r="A9094" s="47">
        <v>40435</v>
      </c>
      <c r="B9094" s="45" t="str">
        <f t="shared" si="294"/>
        <v>September</v>
      </c>
      <c r="C9094" s="53">
        <f t="shared" si="295"/>
        <v>2010</v>
      </c>
      <c r="D9094" s="43" t="s">
        <v>100</v>
      </c>
      <c r="E9094" s="132">
        <v>17.143333333333331</v>
      </c>
    </row>
    <row r="9095" spans="1:5" ht="13.8" x14ac:dyDescent="0.25">
      <c r="A9095" s="47">
        <v>40435</v>
      </c>
      <c r="B9095" s="45" t="str">
        <f t="shared" si="294"/>
        <v>September</v>
      </c>
      <c r="C9095" s="53">
        <f t="shared" si="295"/>
        <v>2010</v>
      </c>
      <c r="D9095" s="43" t="s">
        <v>101</v>
      </c>
      <c r="E9095" s="132">
        <v>16.402000000000001</v>
      </c>
    </row>
    <row r="9096" spans="1:5" ht="13.8" x14ac:dyDescent="0.25">
      <c r="A9096" s="47">
        <v>40435</v>
      </c>
      <c r="B9096" s="45" t="str">
        <f t="shared" si="294"/>
        <v>September</v>
      </c>
      <c r="C9096" s="53">
        <f t="shared" si="295"/>
        <v>2010</v>
      </c>
      <c r="D9096" s="43" t="s">
        <v>124</v>
      </c>
      <c r="E9096" s="132">
        <v>16.262999999999998</v>
      </c>
    </row>
    <row r="9097" spans="1:5" ht="13.8" x14ac:dyDescent="0.25">
      <c r="A9097" s="47">
        <v>40435</v>
      </c>
      <c r="B9097" s="45" t="str">
        <f t="shared" si="294"/>
        <v>September</v>
      </c>
      <c r="C9097" s="53">
        <f t="shared" si="295"/>
        <v>2010</v>
      </c>
      <c r="D9097" s="43" t="s">
        <v>125</v>
      </c>
      <c r="E9097" s="132">
        <v>14.548666666666666</v>
      </c>
    </row>
    <row r="9098" spans="1:5" ht="13.8" x14ac:dyDescent="0.25">
      <c r="A9098" s="47">
        <v>40435</v>
      </c>
      <c r="B9098" s="45" t="str">
        <f t="shared" si="294"/>
        <v>September</v>
      </c>
      <c r="C9098" s="53">
        <f t="shared" si="295"/>
        <v>2010</v>
      </c>
      <c r="D9098" s="43" t="s">
        <v>126</v>
      </c>
      <c r="E9098" s="132">
        <v>14.601166666666668</v>
      </c>
    </row>
    <row r="9099" spans="1:5" ht="13.8" x14ac:dyDescent="0.25">
      <c r="A9099" s="47">
        <v>40435</v>
      </c>
      <c r="B9099" s="45" t="str">
        <f t="shared" si="294"/>
        <v>September</v>
      </c>
      <c r="C9099" s="53">
        <f t="shared" si="295"/>
        <v>2010</v>
      </c>
      <c r="D9099" s="43" t="s">
        <v>127</v>
      </c>
      <c r="E9099" s="132">
        <v>13.705999999999996</v>
      </c>
    </row>
    <row r="9100" spans="1:5" ht="13.8" x14ac:dyDescent="0.25">
      <c r="A9100" s="47">
        <v>40435</v>
      </c>
      <c r="B9100" s="45" t="str">
        <f t="shared" si="294"/>
        <v>September</v>
      </c>
      <c r="C9100" s="53">
        <f t="shared" si="295"/>
        <v>2010</v>
      </c>
      <c r="D9100" s="43" t="s">
        <v>105</v>
      </c>
      <c r="E9100" s="132">
        <v>11.444333333333335</v>
      </c>
    </row>
    <row r="9101" spans="1:5" ht="13.8" x14ac:dyDescent="0.25">
      <c r="A9101" s="47">
        <v>40435</v>
      </c>
      <c r="B9101" s="45" t="str">
        <f t="shared" si="294"/>
        <v>September</v>
      </c>
      <c r="C9101" s="53">
        <f t="shared" si="295"/>
        <v>2010</v>
      </c>
      <c r="D9101" s="43" t="s">
        <v>128</v>
      </c>
      <c r="E9101" s="132">
        <v>12.900333333333331</v>
      </c>
    </row>
    <row r="9102" spans="1:5" ht="13.8" x14ac:dyDescent="0.25">
      <c r="A9102" s="47">
        <v>40442</v>
      </c>
      <c r="B9102" s="45" t="str">
        <f t="shared" si="294"/>
        <v>September</v>
      </c>
      <c r="C9102" s="53">
        <f t="shared" si="295"/>
        <v>2010</v>
      </c>
      <c r="D9102" s="43" t="s">
        <v>131</v>
      </c>
      <c r="E9102" s="132">
        <v>32.884374999999999</v>
      </c>
    </row>
    <row r="9103" spans="1:5" ht="13.8" x14ac:dyDescent="0.25">
      <c r="A9103" s="47">
        <v>40442</v>
      </c>
      <c r="B9103" s="45" t="str">
        <f t="shared" si="294"/>
        <v>September</v>
      </c>
      <c r="C9103" s="53">
        <f t="shared" si="295"/>
        <v>2010</v>
      </c>
      <c r="D9103" s="43" t="s">
        <v>115</v>
      </c>
      <c r="E9103" s="132">
        <v>31.35</v>
      </c>
    </row>
    <row r="9104" spans="1:5" ht="13.8" x14ac:dyDescent="0.25">
      <c r="A9104" s="47">
        <v>40442</v>
      </c>
      <c r="B9104" s="45" t="str">
        <f t="shared" si="294"/>
        <v>September</v>
      </c>
      <c r="C9104" s="53">
        <f t="shared" si="295"/>
        <v>2010</v>
      </c>
      <c r="D9104" s="43" t="s">
        <v>95</v>
      </c>
      <c r="E9104" s="132">
        <v>27.797000000000004</v>
      </c>
    </row>
    <row r="9105" spans="1:5" ht="13.8" x14ac:dyDescent="0.25">
      <c r="A9105" s="47">
        <v>40442</v>
      </c>
      <c r="B9105" s="45" t="str">
        <f t="shared" si="294"/>
        <v>September</v>
      </c>
      <c r="C9105" s="53">
        <f t="shared" si="295"/>
        <v>2010</v>
      </c>
      <c r="D9105" s="43" t="s">
        <v>96</v>
      </c>
      <c r="E9105" s="132">
        <v>26.543000000000003</v>
      </c>
    </row>
    <row r="9106" spans="1:5" ht="13.8" x14ac:dyDescent="0.25">
      <c r="A9106" s="47">
        <v>40442</v>
      </c>
      <c r="B9106" s="45" t="str">
        <f t="shared" si="294"/>
        <v>September</v>
      </c>
      <c r="C9106" s="53">
        <f t="shared" si="295"/>
        <v>2010</v>
      </c>
      <c r="D9106" s="43" t="s">
        <v>97</v>
      </c>
      <c r="E9106" s="132">
        <v>25.289000000000001</v>
      </c>
    </row>
    <row r="9107" spans="1:5" ht="13.8" x14ac:dyDescent="0.25">
      <c r="A9107" s="47">
        <v>40442</v>
      </c>
      <c r="B9107" s="45" t="str">
        <f t="shared" si="294"/>
        <v>September</v>
      </c>
      <c r="C9107" s="53">
        <f t="shared" si="295"/>
        <v>2010</v>
      </c>
      <c r="D9107" s="43" t="s">
        <v>98</v>
      </c>
      <c r="E9107" s="132">
        <v>19.855</v>
      </c>
    </row>
    <row r="9108" spans="1:5" ht="15.6" x14ac:dyDescent="0.3">
      <c r="A9108" s="47">
        <v>40442</v>
      </c>
      <c r="B9108" s="45" t="str">
        <f t="shared" si="294"/>
        <v>September</v>
      </c>
      <c r="C9108" s="53">
        <f t="shared" si="295"/>
        <v>2010</v>
      </c>
      <c r="D9108" s="130" t="s">
        <v>136</v>
      </c>
      <c r="E9108" s="132">
        <v>31.500999999999998</v>
      </c>
    </row>
    <row r="9109" spans="1:5" ht="13.8" x14ac:dyDescent="0.25">
      <c r="A9109" s="47">
        <v>40442</v>
      </c>
      <c r="B9109" s="45" t="str">
        <f t="shared" si="294"/>
        <v>September</v>
      </c>
      <c r="C9109" s="53">
        <f t="shared" si="295"/>
        <v>2010</v>
      </c>
      <c r="D9109" s="43" t="s">
        <v>118</v>
      </c>
      <c r="E9109" s="132">
        <v>28.939499999999999</v>
      </c>
    </row>
    <row r="9110" spans="1:5" ht="13.8" x14ac:dyDescent="0.25">
      <c r="A9110" s="47">
        <v>40442</v>
      </c>
      <c r="B9110" s="45" t="str">
        <f t="shared" si="294"/>
        <v>September</v>
      </c>
      <c r="C9110" s="53">
        <f t="shared" si="295"/>
        <v>2010</v>
      </c>
      <c r="D9110" s="43" t="s">
        <v>102</v>
      </c>
      <c r="E9110" s="132">
        <v>28.558000000000003</v>
      </c>
    </row>
    <row r="9111" spans="1:5" ht="13.8" x14ac:dyDescent="0.25">
      <c r="A9111" s="47">
        <v>40442</v>
      </c>
      <c r="B9111" s="45" t="str">
        <f t="shared" si="294"/>
        <v>September</v>
      </c>
      <c r="C9111" s="53">
        <f t="shared" si="295"/>
        <v>2010</v>
      </c>
      <c r="D9111" s="43" t="s">
        <v>119</v>
      </c>
      <c r="E9111" s="132">
        <v>27.631500000000003</v>
      </c>
    </row>
    <row r="9112" spans="1:5" ht="13.8" x14ac:dyDescent="0.25">
      <c r="A9112" s="47">
        <v>40442</v>
      </c>
      <c r="B9112" s="45" t="str">
        <f t="shared" si="294"/>
        <v>September</v>
      </c>
      <c r="C9112" s="53">
        <f t="shared" si="295"/>
        <v>2010</v>
      </c>
      <c r="D9112" s="43" t="s">
        <v>120</v>
      </c>
      <c r="E9112" s="132">
        <v>26.214499999999997</v>
      </c>
    </row>
    <row r="9113" spans="1:5" ht="13.8" x14ac:dyDescent="0.25">
      <c r="A9113" s="47">
        <v>40442</v>
      </c>
      <c r="B9113" s="45" t="str">
        <f t="shared" si="294"/>
        <v>September</v>
      </c>
      <c r="C9113" s="53">
        <f t="shared" si="295"/>
        <v>2010</v>
      </c>
      <c r="D9113" s="43" t="s">
        <v>103</v>
      </c>
      <c r="E9113" s="132">
        <v>25.287999999999997</v>
      </c>
    </row>
    <row r="9114" spans="1:5" ht="13.8" x14ac:dyDescent="0.25">
      <c r="A9114" s="47">
        <v>40442</v>
      </c>
      <c r="B9114" s="45" t="str">
        <f t="shared" si="294"/>
        <v>September</v>
      </c>
      <c r="C9114" s="53">
        <f t="shared" si="295"/>
        <v>2010</v>
      </c>
      <c r="D9114" s="43" t="s">
        <v>116</v>
      </c>
      <c r="E9114" s="132">
        <v>19.95</v>
      </c>
    </row>
    <row r="9115" spans="1:5" ht="13.8" x14ac:dyDescent="0.25">
      <c r="A9115" s="47">
        <v>40442</v>
      </c>
      <c r="B9115" s="45" t="str">
        <f t="shared" si="294"/>
        <v>September</v>
      </c>
      <c r="C9115" s="53">
        <f t="shared" si="295"/>
        <v>2010</v>
      </c>
      <c r="D9115" s="43" t="s">
        <v>104</v>
      </c>
      <c r="E9115" s="132">
        <v>27.553750000000004</v>
      </c>
    </row>
    <row r="9116" spans="1:5" ht="13.8" x14ac:dyDescent="0.25">
      <c r="A9116" s="47">
        <v>40442</v>
      </c>
      <c r="B9116" s="45" t="str">
        <f t="shared" si="294"/>
        <v>September</v>
      </c>
      <c r="C9116" s="53">
        <f t="shared" si="295"/>
        <v>2010</v>
      </c>
      <c r="D9116" s="43" t="s">
        <v>121</v>
      </c>
      <c r="E9116" s="132">
        <v>26.202500000000001</v>
      </c>
    </row>
    <row r="9117" spans="1:5" ht="13.8" x14ac:dyDescent="0.25">
      <c r="A9117" s="47">
        <v>40442</v>
      </c>
      <c r="B9117" s="45" t="str">
        <f t="shared" si="294"/>
        <v>September</v>
      </c>
      <c r="C9117" s="53">
        <f t="shared" si="295"/>
        <v>2010</v>
      </c>
      <c r="D9117" s="43" t="s">
        <v>122</v>
      </c>
      <c r="E9117" s="132">
        <v>23.734999999999999</v>
      </c>
    </row>
    <row r="9118" spans="1:5" ht="13.8" x14ac:dyDescent="0.25">
      <c r="A9118" s="47">
        <v>40442</v>
      </c>
      <c r="B9118" s="45" t="str">
        <f t="shared" si="294"/>
        <v>September</v>
      </c>
      <c r="C9118" s="53">
        <f t="shared" si="295"/>
        <v>2010</v>
      </c>
      <c r="D9118" s="43" t="s">
        <v>123</v>
      </c>
      <c r="E9118" s="132">
        <v>23.44125</v>
      </c>
    </row>
    <row r="9119" spans="1:5" ht="13.8" x14ac:dyDescent="0.25">
      <c r="A9119" s="47">
        <v>40442</v>
      </c>
      <c r="B9119" s="45" t="str">
        <f t="shared" si="294"/>
        <v>September</v>
      </c>
      <c r="C9119" s="53">
        <f t="shared" si="295"/>
        <v>2010</v>
      </c>
      <c r="D9119" s="43" t="s">
        <v>99</v>
      </c>
      <c r="E9119" s="132">
        <v>17.717500000000001</v>
      </c>
    </row>
    <row r="9120" spans="1:5" ht="13.8" x14ac:dyDescent="0.25">
      <c r="A9120" s="47">
        <v>40442</v>
      </c>
      <c r="B9120" s="45" t="str">
        <f t="shared" si="294"/>
        <v>September</v>
      </c>
      <c r="C9120" s="53">
        <f t="shared" si="295"/>
        <v>2010</v>
      </c>
      <c r="D9120" s="43" t="s">
        <v>100</v>
      </c>
      <c r="E9120" s="132">
        <v>17.251249999999999</v>
      </c>
    </row>
    <row r="9121" spans="1:5" ht="13.8" x14ac:dyDescent="0.25">
      <c r="A9121" s="47">
        <v>40442</v>
      </c>
      <c r="B9121" s="45" t="str">
        <f t="shared" si="294"/>
        <v>September</v>
      </c>
      <c r="C9121" s="53">
        <f t="shared" si="295"/>
        <v>2010</v>
      </c>
      <c r="D9121" s="43" t="s">
        <v>101</v>
      </c>
      <c r="E9121" s="132">
        <v>16.50525</v>
      </c>
    </row>
    <row r="9122" spans="1:5" ht="13.8" x14ac:dyDescent="0.25">
      <c r="A9122" s="47">
        <v>40442</v>
      </c>
      <c r="B9122" s="45" t="str">
        <f t="shared" si="294"/>
        <v>September</v>
      </c>
      <c r="C9122" s="53">
        <f t="shared" si="295"/>
        <v>2010</v>
      </c>
      <c r="D9122" s="43" t="s">
        <v>124</v>
      </c>
      <c r="E9122" s="132">
        <v>16.365375</v>
      </c>
    </row>
    <row r="9123" spans="1:5" ht="13.8" x14ac:dyDescent="0.25">
      <c r="A9123" s="47">
        <v>40442</v>
      </c>
      <c r="B9123" s="45" t="str">
        <f t="shared" ref="B9123:B9184" si="296">TEXT(A9123,"mmmm")</f>
        <v>September</v>
      </c>
      <c r="C9123" s="53">
        <f t="shared" ref="C9123:C9184" si="297">YEAR(A9123)</f>
        <v>2010</v>
      </c>
      <c r="D9123" s="43" t="s">
        <v>125</v>
      </c>
      <c r="E9123" s="132">
        <v>14.640250000000002</v>
      </c>
    </row>
    <row r="9124" spans="1:5" ht="13.8" x14ac:dyDescent="0.25">
      <c r="A9124" s="47">
        <v>40442</v>
      </c>
      <c r="B9124" s="45" t="str">
        <f t="shared" si="296"/>
        <v>September</v>
      </c>
      <c r="C9124" s="53">
        <f t="shared" si="297"/>
        <v>2010</v>
      </c>
      <c r="D9124" s="43" t="s">
        <v>126</v>
      </c>
      <c r="E9124" s="132">
        <v>14.688375000000001</v>
      </c>
    </row>
    <row r="9125" spans="1:5" ht="13.8" x14ac:dyDescent="0.25">
      <c r="A9125" s="47">
        <v>40442</v>
      </c>
      <c r="B9125" s="45" t="str">
        <f t="shared" si="296"/>
        <v>September</v>
      </c>
      <c r="C9125" s="53">
        <f t="shared" si="297"/>
        <v>2010</v>
      </c>
      <c r="D9125" s="43" t="s">
        <v>127</v>
      </c>
      <c r="E9125" s="132">
        <v>13.783875</v>
      </c>
    </row>
    <row r="9126" spans="1:5" ht="13.8" x14ac:dyDescent="0.25">
      <c r="A9126" s="47">
        <v>40442</v>
      </c>
      <c r="B9126" s="45" t="str">
        <f t="shared" si="296"/>
        <v>September</v>
      </c>
      <c r="C9126" s="53">
        <f t="shared" si="297"/>
        <v>2010</v>
      </c>
      <c r="D9126" s="43" t="s">
        <v>105</v>
      </c>
      <c r="E9126" s="132">
        <v>11.516375</v>
      </c>
    </row>
    <row r="9127" spans="1:5" ht="13.8" x14ac:dyDescent="0.25">
      <c r="A9127" s="47">
        <v>40442</v>
      </c>
      <c r="B9127" s="45" t="str">
        <f t="shared" si="296"/>
        <v>September</v>
      </c>
      <c r="C9127" s="53">
        <f t="shared" si="297"/>
        <v>2010</v>
      </c>
      <c r="D9127" s="43" t="s">
        <v>128</v>
      </c>
      <c r="E9127" s="132">
        <v>12.967125000000001</v>
      </c>
    </row>
    <row r="9128" spans="1:5" ht="13.8" x14ac:dyDescent="0.25">
      <c r="A9128" s="47">
        <v>40449</v>
      </c>
      <c r="B9128" s="45" t="str">
        <f t="shared" si="296"/>
        <v>September</v>
      </c>
      <c r="C9128" s="53">
        <f t="shared" si="297"/>
        <v>2010</v>
      </c>
      <c r="D9128" s="43" t="s">
        <v>131</v>
      </c>
      <c r="E9128" s="132">
        <v>34.277124999999998</v>
      </c>
    </row>
    <row r="9129" spans="1:5" ht="13.8" x14ac:dyDescent="0.25">
      <c r="A9129" s="47">
        <v>40449</v>
      </c>
      <c r="B9129" s="45" t="str">
        <f t="shared" si="296"/>
        <v>September</v>
      </c>
      <c r="C9129" s="53">
        <f t="shared" si="297"/>
        <v>2010</v>
      </c>
      <c r="D9129" s="43" t="s">
        <v>115</v>
      </c>
      <c r="E9129" s="132">
        <v>32.174999999999997</v>
      </c>
    </row>
    <row r="9130" spans="1:5" ht="13.8" x14ac:dyDescent="0.25">
      <c r="A9130" s="47">
        <v>40449</v>
      </c>
      <c r="B9130" s="45" t="str">
        <f t="shared" si="296"/>
        <v>September</v>
      </c>
      <c r="C9130" s="53">
        <f t="shared" si="297"/>
        <v>2010</v>
      </c>
      <c r="D9130" s="43" t="s">
        <v>95</v>
      </c>
      <c r="E9130" s="132">
        <v>28.528500000000005</v>
      </c>
    </row>
    <row r="9131" spans="1:5" ht="13.8" x14ac:dyDescent="0.25">
      <c r="A9131" s="47">
        <v>40449</v>
      </c>
      <c r="B9131" s="45" t="str">
        <f t="shared" si="296"/>
        <v>September</v>
      </c>
      <c r="C9131" s="53">
        <f t="shared" si="297"/>
        <v>2010</v>
      </c>
      <c r="D9131" s="43" t="s">
        <v>96</v>
      </c>
      <c r="E9131" s="132">
        <v>27.241500000000002</v>
      </c>
    </row>
    <row r="9132" spans="1:5" ht="13.8" x14ac:dyDescent="0.25">
      <c r="A9132" s="47">
        <v>40449</v>
      </c>
      <c r="B9132" s="45" t="str">
        <f t="shared" si="296"/>
        <v>September</v>
      </c>
      <c r="C9132" s="53">
        <f t="shared" si="297"/>
        <v>2010</v>
      </c>
      <c r="D9132" s="43" t="s">
        <v>97</v>
      </c>
      <c r="E9132" s="132">
        <v>25.954499999999999</v>
      </c>
    </row>
    <row r="9133" spans="1:5" ht="13.8" x14ac:dyDescent="0.25">
      <c r="A9133" s="47">
        <v>40449</v>
      </c>
      <c r="B9133" s="45" t="str">
        <f t="shared" si="296"/>
        <v>September</v>
      </c>
      <c r="C9133" s="53">
        <f t="shared" si="297"/>
        <v>2010</v>
      </c>
      <c r="D9133" s="43" t="s">
        <v>98</v>
      </c>
      <c r="E9133" s="132">
        <v>20.377500000000001</v>
      </c>
    </row>
    <row r="9134" spans="1:5" ht="15.6" x14ac:dyDescent="0.3">
      <c r="A9134" s="47">
        <v>40449</v>
      </c>
      <c r="B9134" s="45" t="str">
        <f t="shared" si="296"/>
        <v>September</v>
      </c>
      <c r="C9134" s="53">
        <f t="shared" si="297"/>
        <v>2010</v>
      </c>
      <c r="D9134" s="130" t="s">
        <v>136</v>
      </c>
      <c r="E9134" s="132">
        <v>32.295750000000005</v>
      </c>
    </row>
    <row r="9135" spans="1:5" ht="13.8" x14ac:dyDescent="0.25">
      <c r="A9135" s="47">
        <v>40449</v>
      </c>
      <c r="B9135" s="45" t="str">
        <f t="shared" si="296"/>
        <v>September</v>
      </c>
      <c r="C9135" s="53">
        <f t="shared" si="297"/>
        <v>2010</v>
      </c>
      <c r="D9135" s="43" t="s">
        <v>118</v>
      </c>
      <c r="E9135" s="132">
        <v>29.669624999999996</v>
      </c>
    </row>
    <row r="9136" spans="1:5" ht="13.8" x14ac:dyDescent="0.25">
      <c r="A9136" s="47">
        <v>40449</v>
      </c>
      <c r="B9136" s="45" t="str">
        <f t="shared" si="296"/>
        <v>September</v>
      </c>
      <c r="C9136" s="53">
        <f t="shared" si="297"/>
        <v>2010</v>
      </c>
      <c r="D9136" s="43" t="s">
        <v>102</v>
      </c>
      <c r="E9136" s="132">
        <v>29.278499999999998</v>
      </c>
    </row>
    <row r="9137" spans="1:5" ht="13.8" x14ac:dyDescent="0.25">
      <c r="A9137" s="47">
        <v>40449</v>
      </c>
      <c r="B9137" s="45" t="str">
        <f t="shared" si="296"/>
        <v>September</v>
      </c>
      <c r="C9137" s="53">
        <f t="shared" si="297"/>
        <v>2010</v>
      </c>
      <c r="D9137" s="43" t="s">
        <v>119</v>
      </c>
      <c r="E9137" s="132">
        <v>28.328625000000002</v>
      </c>
    </row>
    <row r="9138" spans="1:5" ht="13.8" x14ac:dyDescent="0.25">
      <c r="A9138" s="47">
        <v>40449</v>
      </c>
      <c r="B9138" s="45" t="str">
        <f t="shared" si="296"/>
        <v>September</v>
      </c>
      <c r="C9138" s="53">
        <f t="shared" si="297"/>
        <v>2010</v>
      </c>
      <c r="D9138" s="43" t="s">
        <v>120</v>
      </c>
      <c r="E9138" s="132">
        <v>26.875874999999997</v>
      </c>
    </row>
    <row r="9139" spans="1:5" ht="13.8" x14ac:dyDescent="0.25">
      <c r="A9139" s="47">
        <v>40449</v>
      </c>
      <c r="B9139" s="45" t="str">
        <f t="shared" si="296"/>
        <v>September</v>
      </c>
      <c r="C9139" s="53">
        <f t="shared" si="297"/>
        <v>2010</v>
      </c>
      <c r="D9139" s="43" t="s">
        <v>103</v>
      </c>
      <c r="E9139" s="132">
        <v>25.925999999999998</v>
      </c>
    </row>
    <row r="9140" spans="1:5" ht="13.8" x14ac:dyDescent="0.25">
      <c r="A9140" s="47">
        <v>40449</v>
      </c>
      <c r="B9140" s="45" t="str">
        <f t="shared" si="296"/>
        <v>September</v>
      </c>
      <c r="C9140" s="53">
        <f t="shared" si="297"/>
        <v>2010</v>
      </c>
      <c r="D9140" s="43" t="s">
        <v>116</v>
      </c>
      <c r="E9140" s="132">
        <v>19.850250000000003</v>
      </c>
    </row>
    <row r="9141" spans="1:5" ht="13.8" x14ac:dyDescent="0.25">
      <c r="A9141" s="47">
        <v>40449</v>
      </c>
      <c r="B9141" s="45" t="str">
        <f t="shared" si="296"/>
        <v>September</v>
      </c>
      <c r="C9141" s="53">
        <f t="shared" si="297"/>
        <v>2010</v>
      </c>
      <c r="D9141" s="43" t="s">
        <v>104</v>
      </c>
      <c r="E9141" s="132">
        <v>27.436500000000002</v>
      </c>
    </row>
    <row r="9142" spans="1:5" ht="13.8" x14ac:dyDescent="0.25">
      <c r="A9142" s="47">
        <v>40449</v>
      </c>
      <c r="B9142" s="45" t="str">
        <f t="shared" si="296"/>
        <v>September</v>
      </c>
      <c r="C9142" s="53">
        <f t="shared" si="297"/>
        <v>2010</v>
      </c>
      <c r="D9142" s="43" t="s">
        <v>121</v>
      </c>
      <c r="E9142" s="132">
        <v>26.090999999999998</v>
      </c>
    </row>
    <row r="9143" spans="1:5" ht="13.8" x14ac:dyDescent="0.25">
      <c r="A9143" s="47">
        <v>40449</v>
      </c>
      <c r="B9143" s="45" t="str">
        <f t="shared" si="296"/>
        <v>September</v>
      </c>
      <c r="C9143" s="53">
        <f t="shared" si="297"/>
        <v>2010</v>
      </c>
      <c r="D9143" s="43" t="s">
        <v>122</v>
      </c>
      <c r="E9143" s="132">
        <v>23.634</v>
      </c>
    </row>
    <row r="9144" spans="1:5" ht="13.8" x14ac:dyDescent="0.25">
      <c r="A9144" s="47">
        <v>40449</v>
      </c>
      <c r="B9144" s="45" t="str">
        <f t="shared" si="296"/>
        <v>September</v>
      </c>
      <c r="C9144" s="53">
        <f t="shared" si="297"/>
        <v>2010</v>
      </c>
      <c r="D9144" s="43" t="s">
        <v>123</v>
      </c>
      <c r="E9144" s="132">
        <v>23.3415</v>
      </c>
    </row>
    <row r="9145" spans="1:5" ht="13.8" x14ac:dyDescent="0.25">
      <c r="A9145" s="47">
        <v>40449</v>
      </c>
      <c r="B9145" s="45" t="str">
        <f t="shared" si="296"/>
        <v>September</v>
      </c>
      <c r="C9145" s="53">
        <f t="shared" si="297"/>
        <v>2010</v>
      </c>
      <c r="D9145" s="43" t="s">
        <v>99</v>
      </c>
      <c r="E9145" s="132">
        <v>17.574999999999999</v>
      </c>
    </row>
    <row r="9146" spans="1:5" ht="13.8" x14ac:dyDescent="0.25">
      <c r="A9146" s="47">
        <v>40449</v>
      </c>
      <c r="B9146" s="45" t="str">
        <f t="shared" si="296"/>
        <v>September</v>
      </c>
      <c r="C9146" s="53">
        <f t="shared" si="297"/>
        <v>2010</v>
      </c>
      <c r="D9146" s="43" t="s">
        <v>100</v>
      </c>
      <c r="E9146" s="132">
        <v>17.112500000000001</v>
      </c>
    </row>
    <row r="9147" spans="1:5" ht="13.8" x14ac:dyDescent="0.25">
      <c r="A9147" s="47">
        <v>40449</v>
      </c>
      <c r="B9147" s="45" t="str">
        <f t="shared" si="296"/>
        <v>September</v>
      </c>
      <c r="C9147" s="53">
        <f t="shared" si="297"/>
        <v>2010</v>
      </c>
      <c r="D9147" s="43" t="s">
        <v>101</v>
      </c>
      <c r="E9147" s="132">
        <v>16.372499999999999</v>
      </c>
    </row>
    <row r="9148" spans="1:5" ht="13.8" x14ac:dyDescent="0.25">
      <c r="A9148" s="47">
        <v>40449</v>
      </c>
      <c r="B9148" s="45" t="str">
        <f t="shared" si="296"/>
        <v>September</v>
      </c>
      <c r="C9148" s="53">
        <f t="shared" si="297"/>
        <v>2010</v>
      </c>
      <c r="D9148" s="43" t="s">
        <v>124</v>
      </c>
      <c r="E9148" s="132">
        <v>16.233750000000001</v>
      </c>
    </row>
    <row r="9149" spans="1:5" ht="13.8" x14ac:dyDescent="0.25">
      <c r="A9149" s="47">
        <v>40449</v>
      </c>
      <c r="B9149" s="45" t="str">
        <f t="shared" si="296"/>
        <v>September</v>
      </c>
      <c r="C9149" s="53">
        <f t="shared" si="297"/>
        <v>2010</v>
      </c>
      <c r="D9149" s="43" t="s">
        <v>125</v>
      </c>
      <c r="E9149" s="132">
        <v>14.522500000000001</v>
      </c>
    </row>
    <row r="9150" spans="1:5" ht="13.8" x14ac:dyDescent="0.25">
      <c r="A9150" s="47">
        <v>40449</v>
      </c>
      <c r="B9150" s="45" t="str">
        <f t="shared" si="296"/>
        <v>September</v>
      </c>
      <c r="C9150" s="53">
        <f t="shared" si="297"/>
        <v>2010</v>
      </c>
      <c r="D9150" s="43" t="s">
        <v>126</v>
      </c>
      <c r="E9150" s="132">
        <v>14.57625</v>
      </c>
    </row>
    <row r="9151" spans="1:5" ht="13.8" x14ac:dyDescent="0.25">
      <c r="A9151" s="47">
        <v>40449</v>
      </c>
      <c r="B9151" s="45" t="str">
        <f t="shared" si="296"/>
        <v>September</v>
      </c>
      <c r="C9151" s="53">
        <f t="shared" si="297"/>
        <v>2010</v>
      </c>
      <c r="D9151" s="43" t="s">
        <v>127</v>
      </c>
      <c r="E9151" s="132">
        <v>13.68375</v>
      </c>
    </row>
    <row r="9152" spans="1:5" ht="13.8" x14ac:dyDescent="0.25">
      <c r="A9152" s="47">
        <v>40449</v>
      </c>
      <c r="B9152" s="45" t="str">
        <f t="shared" si="296"/>
        <v>September</v>
      </c>
      <c r="C9152" s="53">
        <f t="shared" si="297"/>
        <v>2010</v>
      </c>
      <c r="D9152" s="43" t="s">
        <v>105</v>
      </c>
      <c r="E9152" s="132">
        <v>11.42375</v>
      </c>
    </row>
    <row r="9153" spans="1:5" ht="13.8" x14ac:dyDescent="0.25">
      <c r="A9153" s="47">
        <v>40449</v>
      </c>
      <c r="B9153" s="45" t="str">
        <f t="shared" si="296"/>
        <v>September</v>
      </c>
      <c r="C9153" s="53">
        <f t="shared" si="297"/>
        <v>2010</v>
      </c>
      <c r="D9153" s="43" t="s">
        <v>128</v>
      </c>
      <c r="E9153" s="132">
        <v>12.88125</v>
      </c>
    </row>
    <row r="9154" spans="1:5" ht="13.8" x14ac:dyDescent="0.25">
      <c r="A9154" s="47">
        <v>40456</v>
      </c>
      <c r="B9154" s="45" t="str">
        <f t="shared" si="296"/>
        <v>October</v>
      </c>
      <c r="C9154" s="53">
        <f t="shared" si="297"/>
        <v>2010</v>
      </c>
      <c r="D9154" s="43" t="s">
        <v>131</v>
      </c>
      <c r="E9154" s="132">
        <v>40.621875000000003</v>
      </c>
    </row>
    <row r="9155" spans="1:5" ht="13.8" x14ac:dyDescent="0.25">
      <c r="A9155" s="47">
        <v>40456</v>
      </c>
      <c r="B9155" s="45" t="str">
        <f t="shared" si="296"/>
        <v>October</v>
      </c>
      <c r="C9155" s="53">
        <f t="shared" si="297"/>
        <v>2010</v>
      </c>
      <c r="D9155" s="43" t="s">
        <v>115</v>
      </c>
      <c r="E9155" s="132">
        <v>37.575000000000003</v>
      </c>
    </row>
    <row r="9156" spans="1:5" ht="13.8" x14ac:dyDescent="0.25">
      <c r="A9156" s="47">
        <v>40456</v>
      </c>
      <c r="B9156" s="45" t="str">
        <f t="shared" si="296"/>
        <v>October</v>
      </c>
      <c r="C9156" s="53">
        <f t="shared" si="297"/>
        <v>2010</v>
      </c>
      <c r="D9156" s="43" t="s">
        <v>95</v>
      </c>
      <c r="E9156" s="132">
        <v>33.316499999999998</v>
      </c>
    </row>
    <row r="9157" spans="1:5" ht="13.8" x14ac:dyDescent="0.25">
      <c r="A9157" s="47">
        <v>40456</v>
      </c>
      <c r="B9157" s="45" t="str">
        <f t="shared" si="296"/>
        <v>October</v>
      </c>
      <c r="C9157" s="53">
        <f t="shared" si="297"/>
        <v>2010</v>
      </c>
      <c r="D9157" s="43" t="s">
        <v>96</v>
      </c>
      <c r="E9157" s="132">
        <v>31.813499999999998</v>
      </c>
    </row>
    <row r="9158" spans="1:5" ht="13.8" x14ac:dyDescent="0.25">
      <c r="A9158" s="47">
        <v>40456</v>
      </c>
      <c r="B9158" s="45" t="str">
        <f t="shared" si="296"/>
        <v>October</v>
      </c>
      <c r="C9158" s="53">
        <f t="shared" si="297"/>
        <v>2010</v>
      </c>
      <c r="D9158" s="43" t="s">
        <v>97</v>
      </c>
      <c r="E9158" s="132">
        <v>30.310499999999998</v>
      </c>
    </row>
    <row r="9159" spans="1:5" ht="13.8" x14ac:dyDescent="0.25">
      <c r="A9159" s="47">
        <v>40456</v>
      </c>
      <c r="B9159" s="45" t="str">
        <f t="shared" si="296"/>
        <v>October</v>
      </c>
      <c r="C9159" s="53">
        <f t="shared" si="297"/>
        <v>2010</v>
      </c>
      <c r="D9159" s="43" t="s">
        <v>98</v>
      </c>
      <c r="E9159" s="132">
        <v>23.797499999999999</v>
      </c>
    </row>
    <row r="9160" spans="1:5" ht="15.6" x14ac:dyDescent="0.3">
      <c r="A9160" s="47">
        <v>40456</v>
      </c>
      <c r="B9160" s="45" t="str">
        <f t="shared" si="296"/>
        <v>October</v>
      </c>
      <c r="C9160" s="53">
        <f t="shared" si="297"/>
        <v>2010</v>
      </c>
      <c r="D9160" s="130" t="s">
        <v>136</v>
      </c>
      <c r="E9160" s="132">
        <v>37.208750000000002</v>
      </c>
    </row>
    <row r="9161" spans="1:5" ht="13.8" x14ac:dyDescent="0.25">
      <c r="A9161" s="47">
        <v>40456</v>
      </c>
      <c r="B9161" s="45" t="str">
        <f t="shared" si="296"/>
        <v>October</v>
      </c>
      <c r="C9161" s="53">
        <f t="shared" si="297"/>
        <v>2010</v>
      </c>
      <c r="D9161" s="43" t="s">
        <v>118</v>
      </c>
      <c r="E9161" s="132">
        <v>34.183124999999997</v>
      </c>
    </row>
    <row r="9162" spans="1:5" ht="13.8" x14ac:dyDescent="0.25">
      <c r="A9162" s="47">
        <v>40456</v>
      </c>
      <c r="B9162" s="45" t="str">
        <f t="shared" si="296"/>
        <v>October</v>
      </c>
      <c r="C9162" s="53">
        <f t="shared" si="297"/>
        <v>2010</v>
      </c>
      <c r="D9162" s="43" t="s">
        <v>102</v>
      </c>
      <c r="E9162" s="132">
        <v>33.732500000000002</v>
      </c>
    </row>
    <row r="9163" spans="1:5" ht="13.8" x14ac:dyDescent="0.25">
      <c r="A9163" s="47">
        <v>40456</v>
      </c>
      <c r="B9163" s="45" t="str">
        <f t="shared" si="296"/>
        <v>October</v>
      </c>
      <c r="C9163" s="53">
        <f t="shared" si="297"/>
        <v>2010</v>
      </c>
      <c r="D9163" s="43" t="s">
        <v>119</v>
      </c>
      <c r="E9163" s="132">
        <v>32.638125000000002</v>
      </c>
    </row>
    <row r="9164" spans="1:5" ht="13.8" x14ac:dyDescent="0.25">
      <c r="A9164" s="47">
        <v>40456</v>
      </c>
      <c r="B9164" s="45" t="str">
        <f t="shared" si="296"/>
        <v>October</v>
      </c>
      <c r="C9164" s="53">
        <f t="shared" si="297"/>
        <v>2010</v>
      </c>
      <c r="D9164" s="43" t="s">
        <v>120</v>
      </c>
      <c r="E9164" s="132">
        <v>30.964374999999997</v>
      </c>
    </row>
    <row r="9165" spans="1:5" ht="13.8" x14ac:dyDescent="0.25">
      <c r="A9165" s="47">
        <v>40456</v>
      </c>
      <c r="B9165" s="45" t="str">
        <f t="shared" si="296"/>
        <v>October</v>
      </c>
      <c r="C9165" s="53">
        <f t="shared" si="297"/>
        <v>2010</v>
      </c>
      <c r="D9165" s="43" t="s">
        <v>103</v>
      </c>
      <c r="E9165" s="132">
        <v>29.87</v>
      </c>
    </row>
    <row r="9166" spans="1:5" ht="13.8" x14ac:dyDescent="0.25">
      <c r="A9166" s="47">
        <v>40456</v>
      </c>
      <c r="B9166" s="45" t="str">
        <f t="shared" si="296"/>
        <v>October</v>
      </c>
      <c r="C9166" s="53">
        <f t="shared" si="297"/>
        <v>2010</v>
      </c>
      <c r="D9166" s="43" t="s">
        <v>116</v>
      </c>
      <c r="E9166" s="132">
        <v>21.496125000000003</v>
      </c>
    </row>
    <row r="9167" spans="1:5" ht="13.8" x14ac:dyDescent="0.25">
      <c r="A9167" s="47">
        <v>40456</v>
      </c>
      <c r="B9167" s="45" t="str">
        <f t="shared" si="296"/>
        <v>October</v>
      </c>
      <c r="C9167" s="53">
        <f t="shared" si="297"/>
        <v>2010</v>
      </c>
      <c r="D9167" s="43" t="s">
        <v>104</v>
      </c>
      <c r="E9167" s="132">
        <v>30.485000000000003</v>
      </c>
    </row>
    <row r="9168" spans="1:5" ht="13.8" x14ac:dyDescent="0.25">
      <c r="A9168" s="47">
        <v>40456</v>
      </c>
      <c r="B9168" s="45" t="str">
        <f t="shared" si="296"/>
        <v>October</v>
      </c>
      <c r="C9168" s="53">
        <f t="shared" si="297"/>
        <v>2010</v>
      </c>
      <c r="D9168" s="43" t="s">
        <v>121</v>
      </c>
      <c r="E9168" s="132">
        <v>28.99</v>
      </c>
    </row>
    <row r="9169" spans="1:5" ht="13.8" x14ac:dyDescent="0.25">
      <c r="A9169" s="47">
        <v>40456</v>
      </c>
      <c r="B9169" s="45" t="str">
        <f t="shared" si="296"/>
        <v>October</v>
      </c>
      <c r="C9169" s="53">
        <f t="shared" si="297"/>
        <v>2010</v>
      </c>
      <c r="D9169" s="43" t="s">
        <v>122</v>
      </c>
      <c r="E9169" s="132">
        <v>26.26</v>
      </c>
    </row>
    <row r="9170" spans="1:5" ht="13.8" x14ac:dyDescent="0.25">
      <c r="A9170" s="47">
        <v>40456</v>
      </c>
      <c r="B9170" s="45" t="str">
        <f t="shared" si="296"/>
        <v>October</v>
      </c>
      <c r="C9170" s="53">
        <f t="shared" si="297"/>
        <v>2010</v>
      </c>
      <c r="D9170" s="43" t="s">
        <v>123</v>
      </c>
      <c r="E9170" s="132">
        <v>25.934999999999999</v>
      </c>
    </row>
    <row r="9171" spans="1:5" ht="13.8" x14ac:dyDescent="0.25">
      <c r="A9171" s="47">
        <v>40456</v>
      </c>
      <c r="B9171" s="45" t="str">
        <f t="shared" si="296"/>
        <v>October</v>
      </c>
      <c r="C9171" s="53">
        <f t="shared" si="297"/>
        <v>2010</v>
      </c>
      <c r="D9171" s="43" t="s">
        <v>99</v>
      </c>
      <c r="E9171" s="132">
        <v>19.522500000000001</v>
      </c>
    </row>
    <row r="9172" spans="1:5" ht="13.8" x14ac:dyDescent="0.25">
      <c r="A9172" s="47">
        <v>40456</v>
      </c>
      <c r="B9172" s="45" t="str">
        <f t="shared" si="296"/>
        <v>October</v>
      </c>
      <c r="C9172" s="53">
        <f t="shared" si="297"/>
        <v>2010</v>
      </c>
      <c r="D9172" s="43" t="s">
        <v>100</v>
      </c>
      <c r="E9172" s="132">
        <v>19.008749999999999</v>
      </c>
    </row>
    <row r="9173" spans="1:5" ht="13.8" x14ac:dyDescent="0.25">
      <c r="A9173" s="47">
        <v>40456</v>
      </c>
      <c r="B9173" s="45" t="str">
        <f t="shared" si="296"/>
        <v>October</v>
      </c>
      <c r="C9173" s="53">
        <f t="shared" si="297"/>
        <v>2010</v>
      </c>
      <c r="D9173" s="43" t="s">
        <v>101</v>
      </c>
      <c r="E9173" s="132">
        <v>18.18675</v>
      </c>
    </row>
    <row r="9174" spans="1:5" ht="13.8" x14ac:dyDescent="0.25">
      <c r="A9174" s="47">
        <v>40456</v>
      </c>
      <c r="B9174" s="45" t="str">
        <f t="shared" si="296"/>
        <v>October</v>
      </c>
      <c r="C9174" s="53">
        <f t="shared" si="297"/>
        <v>2010</v>
      </c>
      <c r="D9174" s="43" t="s">
        <v>124</v>
      </c>
      <c r="E9174" s="132">
        <v>18.032624999999999</v>
      </c>
    </row>
    <row r="9175" spans="1:5" ht="13.8" x14ac:dyDescent="0.25">
      <c r="A9175" s="47">
        <v>40456</v>
      </c>
      <c r="B9175" s="45" t="str">
        <f t="shared" si="296"/>
        <v>October</v>
      </c>
      <c r="C9175" s="53">
        <f t="shared" si="297"/>
        <v>2010</v>
      </c>
      <c r="D9175" s="43" t="s">
        <v>125</v>
      </c>
      <c r="E9175" s="132">
        <v>16.13175</v>
      </c>
    </row>
    <row r="9176" spans="1:5" ht="13.8" x14ac:dyDescent="0.25">
      <c r="A9176" s="47">
        <v>40456</v>
      </c>
      <c r="B9176" s="45" t="str">
        <f t="shared" si="296"/>
        <v>October</v>
      </c>
      <c r="C9176" s="53">
        <f t="shared" si="297"/>
        <v>2010</v>
      </c>
      <c r="D9176" s="43" t="s">
        <v>126</v>
      </c>
      <c r="E9176" s="132">
        <v>16.108625000000004</v>
      </c>
    </row>
    <row r="9177" spans="1:5" ht="13.8" x14ac:dyDescent="0.25">
      <c r="A9177" s="47">
        <v>40456</v>
      </c>
      <c r="B9177" s="45" t="str">
        <f t="shared" si="296"/>
        <v>October</v>
      </c>
      <c r="C9177" s="53">
        <f t="shared" si="297"/>
        <v>2010</v>
      </c>
      <c r="D9177" s="43" t="s">
        <v>127</v>
      </c>
      <c r="E9177" s="132">
        <v>15.052124999999998</v>
      </c>
    </row>
    <row r="9178" spans="1:5" ht="13.8" x14ac:dyDescent="0.25">
      <c r="A9178" s="47">
        <v>40456</v>
      </c>
      <c r="B9178" s="45" t="str">
        <f t="shared" si="296"/>
        <v>October</v>
      </c>
      <c r="C9178" s="53">
        <f t="shared" si="297"/>
        <v>2010</v>
      </c>
      <c r="D9178" s="43" t="s">
        <v>105</v>
      </c>
      <c r="E9178" s="132">
        <v>12.689625000000001</v>
      </c>
    </row>
    <row r="9179" spans="1:5" ht="13.8" x14ac:dyDescent="0.25">
      <c r="A9179" s="47">
        <v>40456</v>
      </c>
      <c r="B9179" s="45" t="str">
        <f t="shared" si="296"/>
        <v>October</v>
      </c>
      <c r="C9179" s="53">
        <f t="shared" si="297"/>
        <v>2010</v>
      </c>
      <c r="D9179" s="43" t="s">
        <v>128</v>
      </c>
      <c r="E9179" s="132">
        <v>14.054874999999999</v>
      </c>
    </row>
    <row r="9180" spans="1:5" ht="13.8" x14ac:dyDescent="0.25">
      <c r="A9180" s="47">
        <v>40463</v>
      </c>
      <c r="B9180" s="45" t="str">
        <f t="shared" si="296"/>
        <v>October</v>
      </c>
      <c r="C9180" s="53">
        <f t="shared" si="297"/>
        <v>2010</v>
      </c>
      <c r="D9180" s="43" t="s">
        <v>131</v>
      </c>
      <c r="E9180" s="132">
        <v>44.490625000000001</v>
      </c>
    </row>
    <row r="9181" spans="1:5" ht="13.8" x14ac:dyDescent="0.25">
      <c r="A9181" s="47">
        <v>40463</v>
      </c>
      <c r="B9181" s="45" t="str">
        <f t="shared" si="296"/>
        <v>October</v>
      </c>
      <c r="C9181" s="53">
        <f t="shared" si="297"/>
        <v>2010</v>
      </c>
      <c r="D9181" s="43" t="s">
        <v>115</v>
      </c>
      <c r="E9181" s="132">
        <v>42</v>
      </c>
    </row>
    <row r="9182" spans="1:5" ht="13.8" x14ac:dyDescent="0.25">
      <c r="A9182" s="47">
        <v>40463</v>
      </c>
      <c r="B9182" s="45" t="str">
        <f t="shared" si="296"/>
        <v>October</v>
      </c>
      <c r="C9182" s="53">
        <f t="shared" si="297"/>
        <v>2010</v>
      </c>
      <c r="D9182" s="43" t="s">
        <v>95</v>
      </c>
      <c r="E9182" s="132">
        <v>37.24</v>
      </c>
    </row>
    <row r="9183" spans="1:5" ht="13.8" x14ac:dyDescent="0.25">
      <c r="A9183" s="47">
        <v>40463</v>
      </c>
      <c r="B9183" s="45" t="str">
        <f t="shared" si="296"/>
        <v>October</v>
      </c>
      <c r="C9183" s="53">
        <f t="shared" si="297"/>
        <v>2010</v>
      </c>
      <c r="D9183" s="43" t="s">
        <v>96</v>
      </c>
      <c r="E9183" s="132">
        <v>35.56</v>
      </c>
    </row>
    <row r="9184" spans="1:5" ht="13.8" x14ac:dyDescent="0.25">
      <c r="A9184" s="47">
        <v>40463</v>
      </c>
      <c r="B9184" s="45" t="str">
        <f t="shared" si="296"/>
        <v>October</v>
      </c>
      <c r="C9184" s="53">
        <f t="shared" si="297"/>
        <v>2010</v>
      </c>
      <c r="D9184" s="43" t="s">
        <v>97</v>
      </c>
      <c r="E9184" s="132">
        <v>33.880000000000003</v>
      </c>
    </row>
    <row r="9185" spans="1:5" ht="13.8" x14ac:dyDescent="0.25">
      <c r="A9185" s="47">
        <v>40463</v>
      </c>
      <c r="B9185" s="45" t="str">
        <f t="shared" ref="B9185:B9245" si="298">TEXT(A9185,"mmmm")</f>
        <v>October</v>
      </c>
      <c r="C9185" s="53">
        <f t="shared" ref="C9185:C9245" si="299">YEAR(A9185)</f>
        <v>2010</v>
      </c>
      <c r="D9185" s="43" t="s">
        <v>98</v>
      </c>
      <c r="E9185" s="132">
        <v>26.6</v>
      </c>
    </row>
    <row r="9186" spans="1:5" ht="15.6" x14ac:dyDescent="0.3">
      <c r="A9186" s="47">
        <v>40463</v>
      </c>
      <c r="B9186" s="45" t="str">
        <f t="shared" si="298"/>
        <v>October</v>
      </c>
      <c r="C9186" s="53">
        <f t="shared" si="299"/>
        <v>2010</v>
      </c>
      <c r="D9186" s="130" t="s">
        <v>136</v>
      </c>
      <c r="E9186" s="132">
        <v>34.318750000000001</v>
      </c>
    </row>
    <row r="9187" spans="1:5" ht="13.8" x14ac:dyDescent="0.25">
      <c r="A9187" s="47">
        <v>40463</v>
      </c>
      <c r="B9187" s="45" t="str">
        <f t="shared" si="298"/>
        <v>October</v>
      </c>
      <c r="C9187" s="53">
        <f t="shared" si="299"/>
        <v>2010</v>
      </c>
      <c r="D9187" s="43" t="s">
        <v>118</v>
      </c>
      <c r="E9187" s="132">
        <v>31.528124999999996</v>
      </c>
    </row>
    <row r="9188" spans="1:5" ht="13.8" x14ac:dyDescent="0.25">
      <c r="A9188" s="47">
        <v>40463</v>
      </c>
      <c r="B9188" s="45" t="str">
        <f t="shared" si="298"/>
        <v>October</v>
      </c>
      <c r="C9188" s="53">
        <f t="shared" si="299"/>
        <v>2010</v>
      </c>
      <c r="D9188" s="43" t="s">
        <v>102</v>
      </c>
      <c r="E9188" s="132">
        <v>31.112500000000001</v>
      </c>
    </row>
    <row r="9189" spans="1:5" ht="13.8" x14ac:dyDescent="0.25">
      <c r="A9189" s="47">
        <v>40463</v>
      </c>
      <c r="B9189" s="45" t="str">
        <f t="shared" si="298"/>
        <v>October</v>
      </c>
      <c r="C9189" s="53">
        <f t="shared" si="299"/>
        <v>2010</v>
      </c>
      <c r="D9189" s="43" t="s">
        <v>119</v>
      </c>
      <c r="E9189" s="132">
        <v>30.103124999999999</v>
      </c>
    </row>
    <row r="9190" spans="1:5" ht="13.8" x14ac:dyDescent="0.25">
      <c r="A9190" s="47">
        <v>40463</v>
      </c>
      <c r="B9190" s="45" t="str">
        <f t="shared" si="298"/>
        <v>October</v>
      </c>
      <c r="C9190" s="53">
        <f t="shared" si="299"/>
        <v>2010</v>
      </c>
      <c r="D9190" s="43" t="s">
        <v>120</v>
      </c>
      <c r="E9190" s="132">
        <v>28.559374999999996</v>
      </c>
    </row>
    <row r="9191" spans="1:5" ht="13.8" x14ac:dyDescent="0.25">
      <c r="A9191" s="47">
        <v>40463</v>
      </c>
      <c r="B9191" s="45" t="str">
        <f t="shared" si="298"/>
        <v>October</v>
      </c>
      <c r="C9191" s="53">
        <f t="shared" si="299"/>
        <v>2010</v>
      </c>
      <c r="D9191" s="43" t="s">
        <v>103</v>
      </c>
      <c r="E9191" s="132">
        <v>27.55</v>
      </c>
    </row>
    <row r="9192" spans="1:5" ht="13.8" x14ac:dyDescent="0.25">
      <c r="A9192" s="47">
        <v>40463</v>
      </c>
      <c r="B9192" s="45" t="str">
        <f t="shared" si="298"/>
        <v>October</v>
      </c>
      <c r="C9192" s="53">
        <f t="shared" si="299"/>
        <v>2010</v>
      </c>
      <c r="D9192" s="43" t="s">
        <v>116</v>
      </c>
      <c r="E9192" s="132">
        <v>21.446249999999999</v>
      </c>
    </row>
    <row r="9193" spans="1:5" ht="13.8" x14ac:dyDescent="0.25">
      <c r="A9193" s="47">
        <v>40463</v>
      </c>
      <c r="B9193" s="45" t="str">
        <f t="shared" si="298"/>
        <v>October</v>
      </c>
      <c r="C9193" s="53">
        <f t="shared" si="299"/>
        <v>2010</v>
      </c>
      <c r="D9193" s="43" t="s">
        <v>104</v>
      </c>
      <c r="E9193" s="132">
        <v>32.830000000000005</v>
      </c>
    </row>
    <row r="9194" spans="1:5" ht="13.8" x14ac:dyDescent="0.25">
      <c r="A9194" s="47">
        <v>40463</v>
      </c>
      <c r="B9194" s="45" t="str">
        <f t="shared" si="298"/>
        <v>October</v>
      </c>
      <c r="C9194" s="53">
        <f t="shared" si="299"/>
        <v>2010</v>
      </c>
      <c r="D9194" s="43" t="s">
        <v>121</v>
      </c>
      <c r="E9194" s="132">
        <v>31.22</v>
      </c>
    </row>
    <row r="9195" spans="1:5" ht="13.8" x14ac:dyDescent="0.25">
      <c r="A9195" s="47">
        <v>40463</v>
      </c>
      <c r="B9195" s="45" t="str">
        <f t="shared" si="298"/>
        <v>October</v>
      </c>
      <c r="C9195" s="53">
        <f t="shared" si="299"/>
        <v>2010</v>
      </c>
      <c r="D9195" s="43" t="s">
        <v>122</v>
      </c>
      <c r="E9195" s="132">
        <v>28.28</v>
      </c>
    </row>
    <row r="9196" spans="1:5" ht="13.8" x14ac:dyDescent="0.25">
      <c r="A9196" s="47">
        <v>40463</v>
      </c>
      <c r="B9196" s="45" t="str">
        <f t="shared" si="298"/>
        <v>October</v>
      </c>
      <c r="C9196" s="53">
        <f t="shared" si="299"/>
        <v>2010</v>
      </c>
      <c r="D9196" s="43" t="s">
        <v>123</v>
      </c>
      <c r="E9196" s="132">
        <v>27.93</v>
      </c>
    </row>
    <row r="9197" spans="1:5" ht="13.8" x14ac:dyDescent="0.25">
      <c r="A9197" s="47">
        <v>40463</v>
      </c>
      <c r="B9197" s="45" t="str">
        <f t="shared" si="298"/>
        <v>October</v>
      </c>
      <c r="C9197" s="53">
        <f t="shared" si="299"/>
        <v>2010</v>
      </c>
      <c r="D9197" s="43" t="s">
        <v>99</v>
      </c>
      <c r="E9197" s="132">
        <v>19</v>
      </c>
    </row>
    <row r="9198" spans="1:5" ht="13.8" x14ac:dyDescent="0.25">
      <c r="A9198" s="47">
        <v>40463</v>
      </c>
      <c r="B9198" s="45" t="str">
        <f t="shared" si="298"/>
        <v>October</v>
      </c>
      <c r="C9198" s="53">
        <f t="shared" si="299"/>
        <v>2010</v>
      </c>
      <c r="D9198" s="43" t="s">
        <v>100</v>
      </c>
      <c r="E9198" s="132">
        <v>18.5</v>
      </c>
    </row>
    <row r="9199" spans="1:5" ht="13.8" x14ac:dyDescent="0.25">
      <c r="A9199" s="47">
        <v>40463</v>
      </c>
      <c r="B9199" s="45" t="str">
        <f t="shared" si="298"/>
        <v>October</v>
      </c>
      <c r="C9199" s="53">
        <f t="shared" si="299"/>
        <v>2010</v>
      </c>
      <c r="D9199" s="43" t="s">
        <v>101</v>
      </c>
      <c r="E9199" s="132">
        <v>17.7</v>
      </c>
    </row>
    <row r="9200" spans="1:5" ht="13.8" x14ac:dyDescent="0.25">
      <c r="A9200" s="47">
        <v>40463</v>
      </c>
      <c r="B9200" s="45" t="str">
        <f t="shared" si="298"/>
        <v>October</v>
      </c>
      <c r="C9200" s="53">
        <f t="shared" si="299"/>
        <v>2010</v>
      </c>
      <c r="D9200" s="43" t="s">
        <v>124</v>
      </c>
      <c r="E9200" s="132">
        <v>17.55</v>
      </c>
    </row>
    <row r="9201" spans="1:5" ht="13.8" x14ac:dyDescent="0.25">
      <c r="A9201" s="47">
        <v>40463</v>
      </c>
      <c r="B9201" s="45" t="str">
        <f t="shared" si="298"/>
        <v>October</v>
      </c>
      <c r="C9201" s="53">
        <f t="shared" si="299"/>
        <v>2010</v>
      </c>
      <c r="D9201" s="43" t="s">
        <v>125</v>
      </c>
      <c r="E9201" s="132">
        <v>15.7</v>
      </c>
    </row>
    <row r="9202" spans="1:5" ht="13.8" x14ac:dyDescent="0.25">
      <c r="A9202" s="47">
        <v>40463</v>
      </c>
      <c r="B9202" s="45" t="str">
        <f t="shared" si="298"/>
        <v>October</v>
      </c>
      <c r="C9202" s="53">
        <f t="shared" si="299"/>
        <v>2010</v>
      </c>
      <c r="D9202" s="43" t="s">
        <v>126</v>
      </c>
      <c r="E9202" s="132">
        <v>15.6975</v>
      </c>
    </row>
    <row r="9203" spans="1:5" ht="13.8" x14ac:dyDescent="0.25">
      <c r="A9203" s="47">
        <v>40463</v>
      </c>
      <c r="B9203" s="45" t="str">
        <f t="shared" si="298"/>
        <v>October</v>
      </c>
      <c r="C9203" s="53">
        <f t="shared" si="299"/>
        <v>2010</v>
      </c>
      <c r="D9203" s="43" t="s">
        <v>127</v>
      </c>
      <c r="E9203" s="132">
        <v>14.685</v>
      </c>
    </row>
    <row r="9204" spans="1:5" ht="13.8" x14ac:dyDescent="0.25">
      <c r="A9204" s="47">
        <v>40463</v>
      </c>
      <c r="B9204" s="45" t="str">
        <f t="shared" si="298"/>
        <v>October</v>
      </c>
      <c r="C9204" s="53">
        <f t="shared" si="299"/>
        <v>2010</v>
      </c>
      <c r="D9204" s="43" t="s">
        <v>105</v>
      </c>
      <c r="E9204" s="132">
        <v>12.35</v>
      </c>
    </row>
    <row r="9205" spans="1:5" ht="13.8" x14ac:dyDescent="0.25">
      <c r="A9205" s="47">
        <v>40463</v>
      </c>
      <c r="B9205" s="45" t="str">
        <f t="shared" si="298"/>
        <v>October</v>
      </c>
      <c r="C9205" s="53">
        <f t="shared" si="299"/>
        <v>2010</v>
      </c>
      <c r="D9205" s="43" t="s">
        <v>128</v>
      </c>
      <c r="E9205" s="132">
        <v>13.74</v>
      </c>
    </row>
    <row r="9206" spans="1:5" ht="13.8" x14ac:dyDescent="0.25">
      <c r="A9206" s="47">
        <v>40470</v>
      </c>
      <c r="B9206" s="45" t="str">
        <f t="shared" si="298"/>
        <v>October</v>
      </c>
      <c r="C9206" s="53">
        <f t="shared" si="299"/>
        <v>2010</v>
      </c>
      <c r="D9206" s="43" t="s">
        <v>131</v>
      </c>
      <c r="E9206" s="132">
        <v>45.264375000000001</v>
      </c>
    </row>
    <row r="9207" spans="1:5" ht="13.8" x14ac:dyDescent="0.25">
      <c r="A9207" s="47">
        <v>40470</v>
      </c>
      <c r="B9207" s="45" t="str">
        <f t="shared" si="298"/>
        <v>October</v>
      </c>
      <c r="C9207" s="53">
        <f t="shared" si="299"/>
        <v>2010</v>
      </c>
      <c r="D9207" s="43" t="s">
        <v>115</v>
      </c>
      <c r="E9207" s="132">
        <v>39</v>
      </c>
    </row>
    <row r="9208" spans="1:5" ht="13.8" x14ac:dyDescent="0.25">
      <c r="A9208" s="47">
        <v>40470</v>
      </c>
      <c r="B9208" s="45" t="str">
        <f t="shared" si="298"/>
        <v>October</v>
      </c>
      <c r="C9208" s="53">
        <f t="shared" si="299"/>
        <v>2010</v>
      </c>
      <c r="D9208" s="43" t="s">
        <v>95</v>
      </c>
      <c r="E9208" s="132">
        <v>34.58</v>
      </c>
    </row>
    <row r="9209" spans="1:5" ht="13.8" x14ac:dyDescent="0.25">
      <c r="A9209" s="47">
        <v>40470</v>
      </c>
      <c r="B9209" s="45" t="str">
        <f t="shared" si="298"/>
        <v>October</v>
      </c>
      <c r="C9209" s="53">
        <f t="shared" si="299"/>
        <v>2010</v>
      </c>
      <c r="D9209" s="43" t="s">
        <v>96</v>
      </c>
      <c r="E9209" s="132">
        <v>33.020000000000003</v>
      </c>
    </row>
    <row r="9210" spans="1:5" ht="13.8" x14ac:dyDescent="0.25">
      <c r="A9210" s="47">
        <v>40470</v>
      </c>
      <c r="B9210" s="45" t="str">
        <f t="shared" si="298"/>
        <v>October</v>
      </c>
      <c r="C9210" s="53">
        <f t="shared" si="299"/>
        <v>2010</v>
      </c>
      <c r="D9210" s="43" t="s">
        <v>97</v>
      </c>
      <c r="E9210" s="132">
        <v>31.46</v>
      </c>
    </row>
    <row r="9211" spans="1:5" ht="13.8" x14ac:dyDescent="0.25">
      <c r="A9211" s="47">
        <v>40470</v>
      </c>
      <c r="B9211" s="45" t="str">
        <f t="shared" si="298"/>
        <v>October</v>
      </c>
      <c r="C9211" s="53">
        <f t="shared" si="299"/>
        <v>2010</v>
      </c>
      <c r="D9211" s="43" t="s">
        <v>98</v>
      </c>
      <c r="E9211" s="132">
        <v>24.7</v>
      </c>
    </row>
    <row r="9212" spans="1:5" ht="15.6" x14ac:dyDescent="0.3">
      <c r="A9212" s="47">
        <v>40470</v>
      </c>
      <c r="B9212" s="45" t="str">
        <f t="shared" si="298"/>
        <v>October</v>
      </c>
      <c r="C9212" s="53">
        <f t="shared" si="299"/>
        <v>2010</v>
      </c>
      <c r="D9212" s="130" t="s">
        <v>136</v>
      </c>
      <c r="E9212" s="132">
        <v>31.934500000000003</v>
      </c>
    </row>
    <row r="9213" spans="1:5" ht="13.8" x14ac:dyDescent="0.25">
      <c r="A9213" s="47">
        <v>40470</v>
      </c>
      <c r="B9213" s="45" t="str">
        <f t="shared" si="298"/>
        <v>October</v>
      </c>
      <c r="C9213" s="53">
        <f t="shared" si="299"/>
        <v>2010</v>
      </c>
      <c r="D9213" s="43" t="s">
        <v>118</v>
      </c>
      <c r="E9213" s="132">
        <v>29.337749999999996</v>
      </c>
    </row>
    <row r="9214" spans="1:5" ht="13.8" x14ac:dyDescent="0.25">
      <c r="A9214" s="47">
        <v>40470</v>
      </c>
      <c r="B9214" s="45" t="str">
        <f t="shared" si="298"/>
        <v>October</v>
      </c>
      <c r="C9214" s="53">
        <f t="shared" si="299"/>
        <v>2010</v>
      </c>
      <c r="D9214" s="43" t="s">
        <v>102</v>
      </c>
      <c r="E9214" s="132">
        <v>28.951000000000001</v>
      </c>
    </row>
    <row r="9215" spans="1:5" ht="13.8" x14ac:dyDescent="0.25">
      <c r="A9215" s="47">
        <v>40470</v>
      </c>
      <c r="B9215" s="45" t="str">
        <f t="shared" si="298"/>
        <v>October</v>
      </c>
      <c r="C9215" s="53">
        <f t="shared" si="299"/>
        <v>2010</v>
      </c>
      <c r="D9215" s="43" t="s">
        <v>119</v>
      </c>
      <c r="E9215" s="132">
        <v>28.011750000000003</v>
      </c>
    </row>
    <row r="9216" spans="1:5" ht="13.8" x14ac:dyDescent="0.25">
      <c r="A9216" s="47">
        <v>40470</v>
      </c>
      <c r="B9216" s="45" t="str">
        <f t="shared" si="298"/>
        <v>October</v>
      </c>
      <c r="C9216" s="53">
        <f t="shared" si="299"/>
        <v>2010</v>
      </c>
      <c r="D9216" s="43" t="s">
        <v>120</v>
      </c>
      <c r="E9216" s="132">
        <v>26.575249999999997</v>
      </c>
    </row>
    <row r="9217" spans="1:5" ht="13.8" x14ac:dyDescent="0.25">
      <c r="A9217" s="47">
        <v>40470</v>
      </c>
      <c r="B9217" s="45" t="str">
        <f t="shared" si="298"/>
        <v>October</v>
      </c>
      <c r="C9217" s="53">
        <f t="shared" si="299"/>
        <v>2010</v>
      </c>
      <c r="D9217" s="43" t="s">
        <v>103</v>
      </c>
      <c r="E9217" s="132">
        <v>25.635999999999999</v>
      </c>
    </row>
    <row r="9218" spans="1:5" ht="13.8" x14ac:dyDescent="0.25">
      <c r="A9218" s="47">
        <v>40470</v>
      </c>
      <c r="B9218" s="45" t="str">
        <f t="shared" si="298"/>
        <v>October</v>
      </c>
      <c r="C9218" s="53">
        <f t="shared" si="299"/>
        <v>2010</v>
      </c>
      <c r="D9218" s="43" t="s">
        <v>116</v>
      </c>
      <c r="E9218" s="132">
        <v>20.698125000000001</v>
      </c>
    </row>
    <row r="9219" spans="1:5" ht="13.8" x14ac:dyDescent="0.25">
      <c r="A9219" s="47">
        <v>40470</v>
      </c>
      <c r="B9219" s="45" t="str">
        <f t="shared" si="298"/>
        <v>October</v>
      </c>
      <c r="C9219" s="53">
        <f t="shared" si="299"/>
        <v>2010</v>
      </c>
      <c r="D9219" s="43" t="s">
        <v>104</v>
      </c>
      <c r="E9219" s="132">
        <v>27.964125000000003</v>
      </c>
    </row>
    <row r="9220" spans="1:5" ht="13.8" x14ac:dyDescent="0.25">
      <c r="A9220" s="47">
        <v>40470</v>
      </c>
      <c r="B9220" s="45" t="str">
        <f t="shared" si="298"/>
        <v>October</v>
      </c>
      <c r="C9220" s="53">
        <f t="shared" si="299"/>
        <v>2010</v>
      </c>
      <c r="D9220" s="43" t="s">
        <v>121</v>
      </c>
      <c r="E9220" s="132">
        <v>26.592750000000002</v>
      </c>
    </row>
    <row r="9221" spans="1:5" ht="13.8" x14ac:dyDescent="0.25">
      <c r="A9221" s="47">
        <v>40470</v>
      </c>
      <c r="B9221" s="45" t="str">
        <f t="shared" si="298"/>
        <v>October</v>
      </c>
      <c r="C9221" s="53">
        <f t="shared" si="299"/>
        <v>2010</v>
      </c>
      <c r="D9221" s="43" t="s">
        <v>122</v>
      </c>
      <c r="E9221" s="132">
        <v>24.0885</v>
      </c>
    </row>
    <row r="9222" spans="1:5" ht="13.8" x14ac:dyDescent="0.25">
      <c r="A9222" s="47">
        <v>40470</v>
      </c>
      <c r="B9222" s="45" t="str">
        <f t="shared" si="298"/>
        <v>October</v>
      </c>
      <c r="C9222" s="53">
        <f t="shared" si="299"/>
        <v>2010</v>
      </c>
      <c r="D9222" s="43" t="s">
        <v>123</v>
      </c>
      <c r="E9222" s="132">
        <v>23.790374999999997</v>
      </c>
    </row>
    <row r="9223" spans="1:5" ht="13.8" x14ac:dyDescent="0.25">
      <c r="A9223" s="47">
        <v>40470</v>
      </c>
      <c r="B9223" s="45" t="str">
        <f t="shared" si="298"/>
        <v>October</v>
      </c>
      <c r="C9223" s="53">
        <f t="shared" si="299"/>
        <v>2010</v>
      </c>
      <c r="D9223" s="43" t="s">
        <v>99</v>
      </c>
      <c r="E9223" s="132">
        <v>18.6675</v>
      </c>
    </row>
    <row r="9224" spans="1:5" ht="13.8" x14ac:dyDescent="0.25">
      <c r="A9224" s="47">
        <v>40470</v>
      </c>
      <c r="B9224" s="45" t="str">
        <f t="shared" si="298"/>
        <v>October</v>
      </c>
      <c r="C9224" s="53">
        <f t="shared" si="299"/>
        <v>2010</v>
      </c>
      <c r="D9224" s="43" t="s">
        <v>100</v>
      </c>
      <c r="E9224" s="132">
        <v>18.17625</v>
      </c>
    </row>
    <row r="9225" spans="1:5" ht="13.8" x14ac:dyDescent="0.25">
      <c r="A9225" s="47">
        <v>40470</v>
      </c>
      <c r="B9225" s="45" t="str">
        <f t="shared" si="298"/>
        <v>October</v>
      </c>
      <c r="C9225" s="53">
        <f t="shared" si="299"/>
        <v>2010</v>
      </c>
      <c r="D9225" s="43" t="s">
        <v>101</v>
      </c>
      <c r="E9225" s="132">
        <v>17.390250000000002</v>
      </c>
    </row>
    <row r="9226" spans="1:5" ht="13.8" x14ac:dyDescent="0.25">
      <c r="A9226" s="47">
        <v>40470</v>
      </c>
      <c r="B9226" s="45" t="str">
        <f t="shared" si="298"/>
        <v>October</v>
      </c>
      <c r="C9226" s="53">
        <f t="shared" si="299"/>
        <v>2010</v>
      </c>
      <c r="D9226" s="43" t="s">
        <v>124</v>
      </c>
      <c r="E9226" s="132">
        <v>17.242874999999998</v>
      </c>
    </row>
    <row r="9227" spans="1:5" ht="13.8" x14ac:dyDescent="0.25">
      <c r="A9227" s="47">
        <v>40470</v>
      </c>
      <c r="B9227" s="45" t="str">
        <f t="shared" si="298"/>
        <v>October</v>
      </c>
      <c r="C9227" s="53">
        <f t="shared" si="299"/>
        <v>2010</v>
      </c>
      <c r="D9227" s="43" t="s">
        <v>125</v>
      </c>
      <c r="E9227" s="132">
        <v>15.42525</v>
      </c>
    </row>
    <row r="9228" spans="1:5" ht="13.8" x14ac:dyDescent="0.25">
      <c r="A9228" s="47">
        <v>40470</v>
      </c>
      <c r="B9228" s="45" t="str">
        <f t="shared" si="298"/>
        <v>October</v>
      </c>
      <c r="C9228" s="53">
        <f t="shared" si="299"/>
        <v>2010</v>
      </c>
      <c r="D9228" s="43" t="s">
        <v>126</v>
      </c>
      <c r="E9228" s="132">
        <v>15.435875000000001</v>
      </c>
    </row>
    <row r="9229" spans="1:5" ht="13.8" x14ac:dyDescent="0.25">
      <c r="A9229" s="47">
        <v>40470</v>
      </c>
      <c r="B9229" s="45" t="str">
        <f t="shared" si="298"/>
        <v>October</v>
      </c>
      <c r="C9229" s="53">
        <f t="shared" si="299"/>
        <v>2010</v>
      </c>
      <c r="D9229" s="43" t="s">
        <v>127</v>
      </c>
      <c r="E9229" s="132">
        <v>14.451375000000001</v>
      </c>
    </row>
    <row r="9230" spans="1:5" ht="13.8" x14ac:dyDescent="0.25">
      <c r="A9230" s="47">
        <v>40470</v>
      </c>
      <c r="B9230" s="45" t="str">
        <f t="shared" si="298"/>
        <v>October</v>
      </c>
      <c r="C9230" s="53">
        <f t="shared" si="299"/>
        <v>2010</v>
      </c>
      <c r="D9230" s="43" t="s">
        <v>105</v>
      </c>
      <c r="E9230" s="132">
        <v>12.133875</v>
      </c>
    </row>
    <row r="9231" spans="1:5" ht="13.8" x14ac:dyDescent="0.25">
      <c r="A9231" s="47">
        <v>40470</v>
      </c>
      <c r="B9231" s="45" t="str">
        <f t="shared" si="298"/>
        <v>October</v>
      </c>
      <c r="C9231" s="53">
        <f t="shared" si="299"/>
        <v>2010</v>
      </c>
      <c r="D9231" s="43" t="s">
        <v>128</v>
      </c>
      <c r="E9231" s="132">
        <v>13.539625000000001</v>
      </c>
    </row>
    <row r="9232" spans="1:5" ht="13.8" x14ac:dyDescent="0.25">
      <c r="A9232" s="47">
        <v>40477</v>
      </c>
      <c r="B9232" s="45" t="str">
        <f t="shared" si="298"/>
        <v>October</v>
      </c>
      <c r="C9232" s="53">
        <f t="shared" si="299"/>
        <v>2010</v>
      </c>
      <c r="D9232" s="43" t="s">
        <v>131</v>
      </c>
      <c r="E9232" s="132">
        <v>39.15175</v>
      </c>
    </row>
    <row r="9233" spans="1:5" ht="13.8" x14ac:dyDescent="0.25">
      <c r="A9233" s="47">
        <v>40477</v>
      </c>
      <c r="B9233" s="45" t="str">
        <f t="shared" si="298"/>
        <v>October</v>
      </c>
      <c r="C9233" s="53">
        <f t="shared" si="299"/>
        <v>2010</v>
      </c>
      <c r="D9233" s="43" t="s">
        <v>115</v>
      </c>
      <c r="E9233" s="132">
        <v>32.475000000000001</v>
      </c>
    </row>
    <row r="9234" spans="1:5" ht="13.8" x14ac:dyDescent="0.25">
      <c r="A9234" s="47">
        <v>40477</v>
      </c>
      <c r="B9234" s="45" t="str">
        <f t="shared" si="298"/>
        <v>October</v>
      </c>
      <c r="C9234" s="53">
        <f t="shared" si="299"/>
        <v>2010</v>
      </c>
      <c r="D9234" s="43" t="s">
        <v>95</v>
      </c>
      <c r="E9234" s="132">
        <v>28.794500000000003</v>
      </c>
    </row>
    <row r="9235" spans="1:5" ht="13.8" x14ac:dyDescent="0.25">
      <c r="A9235" s="47">
        <v>40477</v>
      </c>
      <c r="B9235" s="45" t="str">
        <f t="shared" si="298"/>
        <v>October</v>
      </c>
      <c r="C9235" s="53">
        <f t="shared" si="299"/>
        <v>2010</v>
      </c>
      <c r="D9235" s="43" t="s">
        <v>96</v>
      </c>
      <c r="E9235" s="132">
        <v>27.495500000000003</v>
      </c>
    </row>
    <row r="9236" spans="1:5" ht="13.8" x14ac:dyDescent="0.25">
      <c r="A9236" s="47">
        <v>40477</v>
      </c>
      <c r="B9236" s="45" t="str">
        <f t="shared" si="298"/>
        <v>October</v>
      </c>
      <c r="C9236" s="53">
        <f t="shared" si="299"/>
        <v>2010</v>
      </c>
      <c r="D9236" s="43" t="s">
        <v>97</v>
      </c>
      <c r="E9236" s="132">
        <v>26.1965</v>
      </c>
    </row>
    <row r="9237" spans="1:5" ht="13.8" x14ac:dyDescent="0.25">
      <c r="A9237" s="47">
        <v>40477</v>
      </c>
      <c r="B9237" s="45" t="str">
        <f t="shared" si="298"/>
        <v>October</v>
      </c>
      <c r="C9237" s="53">
        <f t="shared" si="299"/>
        <v>2010</v>
      </c>
      <c r="D9237" s="43" t="s">
        <v>98</v>
      </c>
      <c r="E9237" s="132">
        <v>20.567499999999999</v>
      </c>
    </row>
    <row r="9238" spans="1:5" ht="15.6" x14ac:dyDescent="0.3">
      <c r="A9238" s="47">
        <v>40477</v>
      </c>
      <c r="B9238" s="45" t="str">
        <f t="shared" si="298"/>
        <v>October</v>
      </c>
      <c r="C9238" s="53">
        <f t="shared" si="299"/>
        <v>2010</v>
      </c>
      <c r="D9238" s="130" t="s">
        <v>136</v>
      </c>
      <c r="E9238" s="132">
        <v>28.394250000000003</v>
      </c>
    </row>
    <row r="9239" spans="1:5" ht="13.8" x14ac:dyDescent="0.25">
      <c r="A9239" s="47">
        <v>40477</v>
      </c>
      <c r="B9239" s="45" t="str">
        <f t="shared" si="298"/>
        <v>October</v>
      </c>
      <c r="C9239" s="53">
        <f t="shared" si="299"/>
        <v>2010</v>
      </c>
      <c r="D9239" s="43" t="s">
        <v>118</v>
      </c>
      <c r="E9239" s="132">
        <v>26.085374999999999</v>
      </c>
    </row>
    <row r="9240" spans="1:5" ht="13.8" x14ac:dyDescent="0.25">
      <c r="A9240" s="47">
        <v>40477</v>
      </c>
      <c r="B9240" s="45" t="str">
        <f t="shared" si="298"/>
        <v>October</v>
      </c>
      <c r="C9240" s="53">
        <f t="shared" si="299"/>
        <v>2010</v>
      </c>
      <c r="D9240" s="43" t="s">
        <v>102</v>
      </c>
      <c r="E9240" s="132">
        <v>25.741500000000002</v>
      </c>
    </row>
    <row r="9241" spans="1:5" ht="13.8" x14ac:dyDescent="0.25">
      <c r="A9241" s="47">
        <v>40477</v>
      </c>
      <c r="B9241" s="45" t="str">
        <f t="shared" si="298"/>
        <v>October</v>
      </c>
      <c r="C9241" s="53">
        <f t="shared" si="299"/>
        <v>2010</v>
      </c>
      <c r="D9241" s="43" t="s">
        <v>119</v>
      </c>
      <c r="E9241" s="132">
        <v>24.906375000000004</v>
      </c>
    </row>
    <row r="9242" spans="1:5" ht="13.8" x14ac:dyDescent="0.25">
      <c r="A9242" s="47">
        <v>40477</v>
      </c>
      <c r="B9242" s="45" t="str">
        <f t="shared" si="298"/>
        <v>October</v>
      </c>
      <c r="C9242" s="53">
        <f t="shared" si="299"/>
        <v>2010</v>
      </c>
      <c r="D9242" s="43" t="s">
        <v>120</v>
      </c>
      <c r="E9242" s="132">
        <v>23.629124999999998</v>
      </c>
    </row>
    <row r="9243" spans="1:5" ht="13.8" x14ac:dyDescent="0.25">
      <c r="A9243" s="47">
        <v>40477</v>
      </c>
      <c r="B9243" s="45" t="str">
        <f t="shared" si="298"/>
        <v>October</v>
      </c>
      <c r="C9243" s="53">
        <f t="shared" si="299"/>
        <v>2010</v>
      </c>
      <c r="D9243" s="43" t="s">
        <v>103</v>
      </c>
      <c r="E9243" s="132">
        <v>22.793999999999997</v>
      </c>
    </row>
    <row r="9244" spans="1:5" ht="13.8" x14ac:dyDescent="0.25">
      <c r="A9244" s="47">
        <v>40477</v>
      </c>
      <c r="B9244" s="45" t="str">
        <f t="shared" si="298"/>
        <v>October</v>
      </c>
      <c r="C9244" s="53">
        <f t="shared" si="299"/>
        <v>2010</v>
      </c>
      <c r="D9244" s="43" t="s">
        <v>116</v>
      </c>
      <c r="E9244" s="132">
        <v>18.952500000000001</v>
      </c>
    </row>
    <row r="9245" spans="1:5" ht="13.8" x14ac:dyDescent="0.25">
      <c r="A9245" s="47">
        <v>40477</v>
      </c>
      <c r="B9245" s="45" t="str">
        <f t="shared" si="298"/>
        <v>October</v>
      </c>
      <c r="C9245" s="53">
        <f t="shared" si="299"/>
        <v>2010</v>
      </c>
      <c r="D9245" s="43" t="s">
        <v>104</v>
      </c>
      <c r="E9245" s="132">
        <v>22.2775</v>
      </c>
    </row>
    <row r="9246" spans="1:5" ht="13.8" x14ac:dyDescent="0.25">
      <c r="A9246" s="47">
        <v>40477</v>
      </c>
      <c r="B9246" s="45" t="str">
        <f t="shared" ref="B9246:B9307" si="300">TEXT(A9246,"mmmm")</f>
        <v>October</v>
      </c>
      <c r="C9246" s="53">
        <f t="shared" ref="C9246:C9307" si="301">YEAR(A9246)</f>
        <v>2010</v>
      </c>
      <c r="D9246" s="43" t="s">
        <v>121</v>
      </c>
      <c r="E9246" s="132">
        <v>21.184999999999999</v>
      </c>
    </row>
    <row r="9247" spans="1:5" ht="13.8" x14ac:dyDescent="0.25">
      <c r="A9247" s="47">
        <v>40477</v>
      </c>
      <c r="B9247" s="45" t="str">
        <f t="shared" si="300"/>
        <v>October</v>
      </c>
      <c r="C9247" s="53">
        <f t="shared" si="301"/>
        <v>2010</v>
      </c>
      <c r="D9247" s="43" t="s">
        <v>122</v>
      </c>
      <c r="E9247" s="132">
        <v>19.190000000000001</v>
      </c>
    </row>
    <row r="9248" spans="1:5" ht="13.8" x14ac:dyDescent="0.25">
      <c r="A9248" s="47">
        <v>40477</v>
      </c>
      <c r="B9248" s="45" t="str">
        <f t="shared" si="300"/>
        <v>October</v>
      </c>
      <c r="C9248" s="53">
        <f t="shared" si="301"/>
        <v>2010</v>
      </c>
      <c r="D9248" s="43" t="s">
        <v>123</v>
      </c>
      <c r="E9248" s="132">
        <v>18.952500000000001</v>
      </c>
    </row>
    <row r="9249" spans="1:5" ht="13.8" x14ac:dyDescent="0.25">
      <c r="A9249" s="47">
        <v>40477</v>
      </c>
      <c r="B9249" s="45" t="str">
        <f t="shared" si="300"/>
        <v>October</v>
      </c>
      <c r="C9249" s="53">
        <f t="shared" si="301"/>
        <v>2010</v>
      </c>
      <c r="D9249" s="43" t="s">
        <v>99</v>
      </c>
      <c r="E9249" s="132">
        <v>15.9125</v>
      </c>
    </row>
    <row r="9250" spans="1:5" ht="13.8" x14ac:dyDescent="0.25">
      <c r="A9250" s="47">
        <v>40477</v>
      </c>
      <c r="B9250" s="45" t="str">
        <f t="shared" si="300"/>
        <v>October</v>
      </c>
      <c r="C9250" s="53">
        <f t="shared" si="301"/>
        <v>2010</v>
      </c>
      <c r="D9250" s="43" t="s">
        <v>100</v>
      </c>
      <c r="E9250" s="132">
        <v>15.49375</v>
      </c>
    </row>
    <row r="9251" spans="1:5" ht="13.8" x14ac:dyDescent="0.25">
      <c r="A9251" s="47">
        <v>40477</v>
      </c>
      <c r="B9251" s="45" t="str">
        <f t="shared" si="300"/>
        <v>October</v>
      </c>
      <c r="C9251" s="53">
        <f t="shared" si="301"/>
        <v>2010</v>
      </c>
      <c r="D9251" s="43" t="s">
        <v>101</v>
      </c>
      <c r="E9251" s="132">
        <v>14.82375</v>
      </c>
    </row>
    <row r="9252" spans="1:5" ht="13.8" x14ac:dyDescent="0.25">
      <c r="A9252" s="47">
        <v>40477</v>
      </c>
      <c r="B9252" s="45" t="str">
        <f t="shared" si="300"/>
        <v>October</v>
      </c>
      <c r="C9252" s="53">
        <f t="shared" si="301"/>
        <v>2010</v>
      </c>
      <c r="D9252" s="43" t="s">
        <v>124</v>
      </c>
      <c r="E9252" s="132">
        <v>14.698124999999999</v>
      </c>
    </row>
    <row r="9253" spans="1:5" ht="13.8" x14ac:dyDescent="0.25">
      <c r="A9253" s="47">
        <v>40477</v>
      </c>
      <c r="B9253" s="45" t="str">
        <f t="shared" si="300"/>
        <v>October</v>
      </c>
      <c r="C9253" s="53">
        <f t="shared" si="301"/>
        <v>2010</v>
      </c>
      <c r="D9253" s="43" t="s">
        <v>125</v>
      </c>
      <c r="E9253" s="132">
        <v>13.14875</v>
      </c>
    </row>
    <row r="9254" spans="1:5" ht="13.8" x14ac:dyDescent="0.25">
      <c r="A9254" s="47">
        <v>40477</v>
      </c>
      <c r="B9254" s="45" t="str">
        <f t="shared" si="300"/>
        <v>October</v>
      </c>
      <c r="C9254" s="53">
        <f t="shared" si="301"/>
        <v>2010</v>
      </c>
      <c r="D9254" s="43" t="s">
        <v>126</v>
      </c>
      <c r="E9254" s="132">
        <v>13.268125</v>
      </c>
    </row>
    <row r="9255" spans="1:5" ht="13.8" x14ac:dyDescent="0.25">
      <c r="A9255" s="47">
        <v>40477</v>
      </c>
      <c r="B9255" s="45" t="str">
        <f t="shared" si="300"/>
        <v>October</v>
      </c>
      <c r="C9255" s="53">
        <f t="shared" si="301"/>
        <v>2010</v>
      </c>
      <c r="D9255" s="43" t="s">
        <v>127</v>
      </c>
      <c r="E9255" s="132">
        <v>12.515625</v>
      </c>
    </row>
    <row r="9256" spans="1:5" ht="13.8" x14ac:dyDescent="0.25">
      <c r="A9256" s="47">
        <v>40477</v>
      </c>
      <c r="B9256" s="45" t="str">
        <f t="shared" si="300"/>
        <v>October</v>
      </c>
      <c r="C9256" s="53">
        <f t="shared" si="301"/>
        <v>2010</v>
      </c>
      <c r="D9256" s="43" t="s">
        <v>105</v>
      </c>
      <c r="E9256" s="132">
        <v>10.343125000000001</v>
      </c>
    </row>
    <row r="9257" spans="1:5" ht="13.8" x14ac:dyDescent="0.25">
      <c r="A9257" s="47">
        <v>40477</v>
      </c>
      <c r="B9257" s="45" t="str">
        <f t="shared" si="300"/>
        <v>October</v>
      </c>
      <c r="C9257" s="53">
        <f t="shared" si="301"/>
        <v>2010</v>
      </c>
      <c r="D9257" s="43" t="s">
        <v>128</v>
      </c>
      <c r="E9257" s="132">
        <v>11.879375</v>
      </c>
    </row>
    <row r="9258" spans="1:5" ht="13.8" x14ac:dyDescent="0.25">
      <c r="A9258" s="47">
        <v>40484</v>
      </c>
      <c r="B9258" s="45" t="str">
        <f t="shared" si="300"/>
        <v>November</v>
      </c>
      <c r="C9258" s="53">
        <f t="shared" si="301"/>
        <v>2010</v>
      </c>
      <c r="D9258" s="43" t="s">
        <v>131</v>
      </c>
      <c r="E9258" s="132">
        <v>38.300625000000004</v>
      </c>
    </row>
    <row r="9259" spans="1:5" ht="13.8" x14ac:dyDescent="0.25">
      <c r="A9259" s="47">
        <v>40484</v>
      </c>
      <c r="B9259" s="45" t="str">
        <f t="shared" si="300"/>
        <v>November</v>
      </c>
      <c r="C9259" s="53">
        <f t="shared" si="301"/>
        <v>2010</v>
      </c>
      <c r="D9259" s="43" t="s">
        <v>115</v>
      </c>
      <c r="E9259" s="132">
        <v>32.774999999999999</v>
      </c>
    </row>
    <row r="9260" spans="1:5" ht="13.8" x14ac:dyDescent="0.25">
      <c r="A9260" s="47">
        <v>40484</v>
      </c>
      <c r="B9260" s="45" t="str">
        <f t="shared" si="300"/>
        <v>November</v>
      </c>
      <c r="C9260" s="53">
        <f t="shared" si="301"/>
        <v>2010</v>
      </c>
      <c r="D9260" s="43" t="s">
        <v>95</v>
      </c>
      <c r="E9260" s="132">
        <v>29.060500000000001</v>
      </c>
    </row>
    <row r="9261" spans="1:5" ht="13.8" x14ac:dyDescent="0.25">
      <c r="A9261" s="47">
        <v>40484</v>
      </c>
      <c r="B9261" s="45" t="str">
        <f t="shared" si="300"/>
        <v>November</v>
      </c>
      <c r="C9261" s="53">
        <f t="shared" si="301"/>
        <v>2010</v>
      </c>
      <c r="D9261" s="43" t="s">
        <v>96</v>
      </c>
      <c r="E9261" s="132">
        <v>27.749499999999998</v>
      </c>
    </row>
    <row r="9262" spans="1:5" ht="13.8" x14ac:dyDescent="0.25">
      <c r="A9262" s="47">
        <v>40484</v>
      </c>
      <c r="B9262" s="45" t="str">
        <f t="shared" si="300"/>
        <v>November</v>
      </c>
      <c r="C9262" s="53">
        <f t="shared" si="301"/>
        <v>2010</v>
      </c>
      <c r="D9262" s="43" t="s">
        <v>97</v>
      </c>
      <c r="E9262" s="132">
        <v>26.438499999999998</v>
      </c>
    </row>
    <row r="9263" spans="1:5" ht="13.8" x14ac:dyDescent="0.25">
      <c r="A9263" s="47">
        <v>40484</v>
      </c>
      <c r="B9263" s="45" t="str">
        <f t="shared" si="300"/>
        <v>November</v>
      </c>
      <c r="C9263" s="53">
        <f t="shared" si="301"/>
        <v>2010</v>
      </c>
      <c r="D9263" s="43" t="s">
        <v>98</v>
      </c>
      <c r="E9263" s="132">
        <v>20.7575</v>
      </c>
    </row>
    <row r="9264" spans="1:5" ht="15.6" x14ac:dyDescent="0.3">
      <c r="A9264" s="47">
        <v>40484</v>
      </c>
      <c r="B9264" s="45" t="str">
        <f t="shared" si="300"/>
        <v>November</v>
      </c>
      <c r="C9264" s="53">
        <f t="shared" si="301"/>
        <v>2010</v>
      </c>
      <c r="D9264" s="130" t="s">
        <v>136</v>
      </c>
      <c r="E9264" s="132">
        <v>25.64875</v>
      </c>
    </row>
    <row r="9265" spans="1:5" ht="13.8" x14ac:dyDescent="0.25">
      <c r="A9265" s="47">
        <v>40484</v>
      </c>
      <c r="B9265" s="45" t="str">
        <f t="shared" si="300"/>
        <v>November</v>
      </c>
      <c r="C9265" s="53">
        <f t="shared" si="301"/>
        <v>2010</v>
      </c>
      <c r="D9265" s="43" t="s">
        <v>118</v>
      </c>
      <c r="E9265" s="132">
        <v>23.563124999999999</v>
      </c>
    </row>
    <row r="9266" spans="1:5" ht="13.8" x14ac:dyDescent="0.25">
      <c r="A9266" s="47">
        <v>40484</v>
      </c>
      <c r="B9266" s="45" t="str">
        <f t="shared" si="300"/>
        <v>November</v>
      </c>
      <c r="C9266" s="53">
        <f t="shared" si="301"/>
        <v>2010</v>
      </c>
      <c r="D9266" s="43" t="s">
        <v>102</v>
      </c>
      <c r="E9266" s="132">
        <v>23.252500000000001</v>
      </c>
    </row>
    <row r="9267" spans="1:5" ht="13.8" x14ac:dyDescent="0.25">
      <c r="A9267" s="47">
        <v>40484</v>
      </c>
      <c r="B9267" s="45" t="str">
        <f t="shared" si="300"/>
        <v>November</v>
      </c>
      <c r="C9267" s="53">
        <f t="shared" si="301"/>
        <v>2010</v>
      </c>
      <c r="D9267" s="43" t="s">
        <v>119</v>
      </c>
      <c r="E9267" s="132">
        <v>22.498125000000002</v>
      </c>
    </row>
    <row r="9268" spans="1:5" ht="13.8" x14ac:dyDescent="0.25">
      <c r="A9268" s="47">
        <v>40484</v>
      </c>
      <c r="B9268" s="45" t="str">
        <f t="shared" si="300"/>
        <v>November</v>
      </c>
      <c r="C9268" s="53">
        <f t="shared" si="301"/>
        <v>2010</v>
      </c>
      <c r="D9268" s="43" t="s">
        <v>120</v>
      </c>
      <c r="E9268" s="132">
        <v>21.344374999999999</v>
      </c>
    </row>
    <row r="9269" spans="1:5" ht="13.8" x14ac:dyDescent="0.25">
      <c r="A9269" s="47">
        <v>40484</v>
      </c>
      <c r="B9269" s="45" t="str">
        <f t="shared" si="300"/>
        <v>November</v>
      </c>
      <c r="C9269" s="53">
        <f t="shared" si="301"/>
        <v>2010</v>
      </c>
      <c r="D9269" s="43" t="s">
        <v>103</v>
      </c>
      <c r="E9269" s="132">
        <v>20.59</v>
      </c>
    </row>
    <row r="9270" spans="1:5" ht="13.8" x14ac:dyDescent="0.25">
      <c r="A9270" s="47">
        <v>40484</v>
      </c>
      <c r="B9270" s="45" t="str">
        <f t="shared" si="300"/>
        <v>November</v>
      </c>
      <c r="C9270" s="53">
        <f t="shared" si="301"/>
        <v>2010</v>
      </c>
      <c r="D9270" s="43" t="s">
        <v>116</v>
      </c>
      <c r="E9270" s="132">
        <v>15.261750000000001</v>
      </c>
    </row>
    <row r="9271" spans="1:5" ht="13.8" x14ac:dyDescent="0.25">
      <c r="A9271" s="47">
        <v>40484</v>
      </c>
      <c r="B9271" s="45" t="str">
        <f t="shared" si="300"/>
        <v>November</v>
      </c>
      <c r="C9271" s="53">
        <f t="shared" si="301"/>
        <v>2010</v>
      </c>
      <c r="D9271" s="43" t="s">
        <v>104</v>
      </c>
      <c r="E9271" s="132">
        <v>18.642749999999999</v>
      </c>
    </row>
    <row r="9272" spans="1:5" ht="13.8" x14ac:dyDescent="0.25">
      <c r="A9272" s="47">
        <v>40484</v>
      </c>
      <c r="B9272" s="45" t="str">
        <f t="shared" si="300"/>
        <v>November</v>
      </c>
      <c r="C9272" s="53">
        <f t="shared" si="301"/>
        <v>2010</v>
      </c>
      <c r="D9272" s="43" t="s">
        <v>121</v>
      </c>
      <c r="E9272" s="132">
        <v>17.7285</v>
      </c>
    </row>
    <row r="9273" spans="1:5" ht="13.8" x14ac:dyDescent="0.25">
      <c r="A9273" s="47">
        <v>40484</v>
      </c>
      <c r="B9273" s="45" t="str">
        <f t="shared" si="300"/>
        <v>November</v>
      </c>
      <c r="C9273" s="53">
        <f t="shared" si="301"/>
        <v>2010</v>
      </c>
      <c r="D9273" s="43" t="s">
        <v>122</v>
      </c>
      <c r="E9273" s="132">
        <v>16.059000000000001</v>
      </c>
    </row>
    <row r="9274" spans="1:5" ht="13.8" x14ac:dyDescent="0.25">
      <c r="A9274" s="47">
        <v>40484</v>
      </c>
      <c r="B9274" s="45" t="str">
        <f t="shared" si="300"/>
        <v>November</v>
      </c>
      <c r="C9274" s="53">
        <f t="shared" si="301"/>
        <v>2010</v>
      </c>
      <c r="D9274" s="43" t="s">
        <v>123</v>
      </c>
      <c r="E9274" s="132">
        <v>15.860250000000001</v>
      </c>
    </row>
    <row r="9275" spans="1:5" ht="13.8" x14ac:dyDescent="0.25">
      <c r="A9275" s="47">
        <v>40484</v>
      </c>
      <c r="B9275" s="45" t="str">
        <f t="shared" si="300"/>
        <v>November</v>
      </c>
      <c r="C9275" s="53">
        <f t="shared" si="301"/>
        <v>2010</v>
      </c>
      <c r="D9275" s="43" t="s">
        <v>99</v>
      </c>
      <c r="E9275" s="132">
        <v>12.35</v>
      </c>
    </row>
    <row r="9276" spans="1:5" ht="13.8" x14ac:dyDescent="0.25">
      <c r="A9276" s="47">
        <v>40484</v>
      </c>
      <c r="B9276" s="45" t="str">
        <f t="shared" si="300"/>
        <v>November</v>
      </c>
      <c r="C9276" s="53">
        <f t="shared" si="301"/>
        <v>2010</v>
      </c>
      <c r="D9276" s="43" t="s">
        <v>100</v>
      </c>
      <c r="E9276" s="132">
        <v>12.025</v>
      </c>
    </row>
    <row r="9277" spans="1:5" ht="13.8" x14ac:dyDescent="0.25">
      <c r="A9277" s="47">
        <v>40484</v>
      </c>
      <c r="B9277" s="45" t="str">
        <f t="shared" si="300"/>
        <v>November</v>
      </c>
      <c r="C9277" s="53">
        <f t="shared" si="301"/>
        <v>2010</v>
      </c>
      <c r="D9277" s="43" t="s">
        <v>101</v>
      </c>
      <c r="E9277" s="132">
        <v>11.505000000000001</v>
      </c>
    </row>
    <row r="9278" spans="1:5" ht="13.8" x14ac:dyDescent="0.25">
      <c r="A9278" s="47">
        <v>40484</v>
      </c>
      <c r="B9278" s="45" t="str">
        <f t="shared" si="300"/>
        <v>November</v>
      </c>
      <c r="C9278" s="53">
        <f t="shared" si="301"/>
        <v>2010</v>
      </c>
      <c r="D9278" s="43" t="s">
        <v>124</v>
      </c>
      <c r="E9278" s="132">
        <v>11.407500000000001</v>
      </c>
    </row>
    <row r="9279" spans="1:5" ht="13.8" x14ac:dyDescent="0.25">
      <c r="A9279" s="47">
        <v>40484</v>
      </c>
      <c r="B9279" s="45" t="str">
        <f t="shared" si="300"/>
        <v>November</v>
      </c>
      <c r="C9279" s="53">
        <f t="shared" si="301"/>
        <v>2010</v>
      </c>
      <c r="D9279" s="43" t="s">
        <v>125</v>
      </c>
      <c r="E9279" s="132">
        <v>10.205</v>
      </c>
    </row>
    <row r="9280" spans="1:5" ht="13.8" x14ac:dyDescent="0.25">
      <c r="A9280" s="47">
        <v>40484</v>
      </c>
      <c r="B9280" s="45" t="str">
        <f t="shared" si="300"/>
        <v>November</v>
      </c>
      <c r="C9280" s="53">
        <f t="shared" si="301"/>
        <v>2010</v>
      </c>
      <c r="D9280" s="43" t="s">
        <v>126</v>
      </c>
      <c r="E9280" s="132">
        <v>10.465</v>
      </c>
    </row>
    <row r="9281" spans="1:5" ht="13.8" x14ac:dyDescent="0.25">
      <c r="A9281" s="47">
        <v>40484</v>
      </c>
      <c r="B9281" s="45" t="str">
        <f t="shared" si="300"/>
        <v>November</v>
      </c>
      <c r="C9281" s="53">
        <f t="shared" si="301"/>
        <v>2010</v>
      </c>
      <c r="D9281" s="43" t="s">
        <v>127</v>
      </c>
      <c r="E9281" s="132">
        <v>10.012499999999999</v>
      </c>
    </row>
    <row r="9282" spans="1:5" ht="13.8" x14ac:dyDescent="0.25">
      <c r="A9282" s="47">
        <v>40484</v>
      </c>
      <c r="B9282" s="45" t="str">
        <f t="shared" si="300"/>
        <v>November</v>
      </c>
      <c r="C9282" s="53">
        <f t="shared" si="301"/>
        <v>2010</v>
      </c>
      <c r="D9282" s="43" t="s">
        <v>105</v>
      </c>
      <c r="E9282" s="132">
        <v>8.0275000000000016</v>
      </c>
    </row>
    <row r="9283" spans="1:5" ht="13.8" x14ac:dyDescent="0.25">
      <c r="A9283" s="47">
        <v>40484</v>
      </c>
      <c r="B9283" s="45" t="str">
        <f t="shared" si="300"/>
        <v>November</v>
      </c>
      <c r="C9283" s="53">
        <f t="shared" si="301"/>
        <v>2010</v>
      </c>
      <c r="D9283" s="43" t="s">
        <v>128</v>
      </c>
      <c r="E9283" s="132">
        <v>9.7324999999999999</v>
      </c>
    </row>
    <row r="9284" spans="1:5" ht="13.8" x14ac:dyDescent="0.25">
      <c r="A9284" s="47">
        <v>40491</v>
      </c>
      <c r="B9284" s="45" t="str">
        <f t="shared" si="300"/>
        <v>November</v>
      </c>
      <c r="C9284" s="53">
        <f t="shared" si="301"/>
        <v>2010</v>
      </c>
      <c r="D9284" s="43" t="s">
        <v>131</v>
      </c>
      <c r="E9284" s="132">
        <v>38.274833333333341</v>
      </c>
    </row>
    <row r="9285" spans="1:5" ht="13.8" x14ac:dyDescent="0.25">
      <c r="A9285" s="47">
        <v>40491</v>
      </c>
      <c r="B9285" s="45" t="str">
        <f t="shared" si="300"/>
        <v>November</v>
      </c>
      <c r="C9285" s="53">
        <f t="shared" si="301"/>
        <v>2010</v>
      </c>
      <c r="D9285" s="43" t="s">
        <v>115</v>
      </c>
      <c r="E9285" s="132">
        <v>31.4</v>
      </c>
    </row>
    <row r="9286" spans="1:5" ht="13.8" x14ac:dyDescent="0.25">
      <c r="A9286" s="47">
        <v>40491</v>
      </c>
      <c r="B9286" s="45" t="str">
        <f t="shared" si="300"/>
        <v>November</v>
      </c>
      <c r="C9286" s="53">
        <f t="shared" si="301"/>
        <v>2010</v>
      </c>
      <c r="D9286" s="43" t="s">
        <v>95</v>
      </c>
      <c r="E9286" s="132">
        <v>27.841333333333338</v>
      </c>
    </row>
    <row r="9287" spans="1:5" ht="13.8" x14ac:dyDescent="0.25">
      <c r="A9287" s="47">
        <v>40491</v>
      </c>
      <c r="B9287" s="45" t="str">
        <f t="shared" si="300"/>
        <v>November</v>
      </c>
      <c r="C9287" s="53">
        <f t="shared" si="301"/>
        <v>2010</v>
      </c>
      <c r="D9287" s="43" t="s">
        <v>96</v>
      </c>
      <c r="E9287" s="132">
        <v>26.585333333333338</v>
      </c>
    </row>
    <row r="9288" spans="1:5" ht="13.8" x14ac:dyDescent="0.25">
      <c r="A9288" s="47">
        <v>40491</v>
      </c>
      <c r="B9288" s="45" t="str">
        <f t="shared" si="300"/>
        <v>November</v>
      </c>
      <c r="C9288" s="53">
        <f t="shared" si="301"/>
        <v>2010</v>
      </c>
      <c r="D9288" s="43" t="s">
        <v>97</v>
      </c>
      <c r="E9288" s="132">
        <v>25.329333333333334</v>
      </c>
    </row>
    <row r="9289" spans="1:5" ht="13.8" x14ac:dyDescent="0.25">
      <c r="A9289" s="47">
        <v>40491</v>
      </c>
      <c r="B9289" s="45" t="str">
        <f t="shared" si="300"/>
        <v>November</v>
      </c>
      <c r="C9289" s="53">
        <f t="shared" si="301"/>
        <v>2010</v>
      </c>
      <c r="D9289" s="43" t="s">
        <v>98</v>
      </c>
      <c r="E9289" s="132">
        <v>19.886666666666667</v>
      </c>
    </row>
    <row r="9290" spans="1:5" ht="15.6" x14ac:dyDescent="0.3">
      <c r="A9290" s="47">
        <v>40491</v>
      </c>
      <c r="B9290" s="45" t="str">
        <f t="shared" si="300"/>
        <v>November</v>
      </c>
      <c r="C9290" s="53">
        <f t="shared" si="301"/>
        <v>2010</v>
      </c>
      <c r="D9290" s="130" t="s">
        <v>136</v>
      </c>
      <c r="E9290" s="132">
        <v>26.491666666666664</v>
      </c>
    </row>
    <row r="9291" spans="1:5" ht="13.8" x14ac:dyDescent="0.25">
      <c r="A9291" s="47">
        <v>40491</v>
      </c>
      <c r="B9291" s="45" t="str">
        <f t="shared" si="300"/>
        <v>November</v>
      </c>
      <c r="C9291" s="53">
        <f t="shared" si="301"/>
        <v>2010</v>
      </c>
      <c r="D9291" s="43" t="s">
        <v>118</v>
      </c>
      <c r="E9291" s="132">
        <v>24.337499999999995</v>
      </c>
    </row>
    <row r="9292" spans="1:5" ht="13.8" x14ac:dyDescent="0.25">
      <c r="A9292" s="47">
        <v>40491</v>
      </c>
      <c r="B9292" s="45" t="str">
        <f t="shared" si="300"/>
        <v>November</v>
      </c>
      <c r="C9292" s="53">
        <f t="shared" si="301"/>
        <v>2010</v>
      </c>
      <c r="D9292" s="43" t="s">
        <v>102</v>
      </c>
      <c r="E9292" s="132">
        <v>24.016666666666666</v>
      </c>
    </row>
    <row r="9293" spans="1:5" ht="13.8" x14ac:dyDescent="0.25">
      <c r="A9293" s="47">
        <v>40491</v>
      </c>
      <c r="B9293" s="45" t="str">
        <f t="shared" si="300"/>
        <v>November</v>
      </c>
      <c r="C9293" s="53">
        <f t="shared" si="301"/>
        <v>2010</v>
      </c>
      <c r="D9293" s="43" t="s">
        <v>119</v>
      </c>
      <c r="E9293" s="132">
        <v>23.237500000000001</v>
      </c>
    </row>
    <row r="9294" spans="1:5" ht="13.8" x14ac:dyDescent="0.25">
      <c r="A9294" s="47">
        <v>40491</v>
      </c>
      <c r="B9294" s="45" t="str">
        <f t="shared" si="300"/>
        <v>November</v>
      </c>
      <c r="C9294" s="53">
        <f t="shared" si="301"/>
        <v>2010</v>
      </c>
      <c r="D9294" s="43" t="s">
        <v>120</v>
      </c>
      <c r="E9294" s="132">
        <v>22.045833333333331</v>
      </c>
    </row>
    <row r="9295" spans="1:5" ht="13.8" x14ac:dyDescent="0.25">
      <c r="A9295" s="47">
        <v>40491</v>
      </c>
      <c r="B9295" s="45" t="str">
        <f t="shared" si="300"/>
        <v>November</v>
      </c>
      <c r="C9295" s="53">
        <f t="shared" si="301"/>
        <v>2010</v>
      </c>
      <c r="D9295" s="43" t="s">
        <v>103</v>
      </c>
      <c r="E9295" s="132">
        <v>21.266666666666666</v>
      </c>
    </row>
    <row r="9296" spans="1:5" ht="13.8" x14ac:dyDescent="0.25">
      <c r="A9296" s="47">
        <v>40491</v>
      </c>
      <c r="B9296" s="45" t="str">
        <f t="shared" si="300"/>
        <v>November</v>
      </c>
      <c r="C9296" s="53">
        <f t="shared" si="301"/>
        <v>2010</v>
      </c>
      <c r="D9296" s="43" t="s">
        <v>116</v>
      </c>
      <c r="E9296" s="132">
        <v>16.2925</v>
      </c>
    </row>
    <row r="9297" spans="1:5" ht="13.8" x14ac:dyDescent="0.25">
      <c r="A9297" s="47">
        <v>40491</v>
      </c>
      <c r="B9297" s="45" t="str">
        <f t="shared" si="300"/>
        <v>November</v>
      </c>
      <c r="C9297" s="53">
        <f t="shared" si="301"/>
        <v>2010</v>
      </c>
      <c r="D9297" s="43" t="s">
        <v>104</v>
      </c>
      <c r="E9297" s="132">
        <v>18.994500000000002</v>
      </c>
    </row>
    <row r="9298" spans="1:5" ht="13.8" x14ac:dyDescent="0.25">
      <c r="A9298" s="47">
        <v>40491</v>
      </c>
      <c r="B9298" s="45" t="str">
        <f t="shared" si="300"/>
        <v>November</v>
      </c>
      <c r="C9298" s="53">
        <f t="shared" si="301"/>
        <v>2010</v>
      </c>
      <c r="D9298" s="43" t="s">
        <v>121</v>
      </c>
      <c r="E9298" s="132">
        <v>18.062999999999999</v>
      </c>
    </row>
    <row r="9299" spans="1:5" ht="13.8" x14ac:dyDescent="0.25">
      <c r="A9299" s="47">
        <v>40491</v>
      </c>
      <c r="B9299" s="45" t="str">
        <f t="shared" si="300"/>
        <v>November</v>
      </c>
      <c r="C9299" s="53">
        <f t="shared" si="301"/>
        <v>2010</v>
      </c>
      <c r="D9299" s="43" t="s">
        <v>122</v>
      </c>
      <c r="E9299" s="132">
        <v>16.362000000000002</v>
      </c>
    </row>
    <row r="9300" spans="1:5" ht="13.8" x14ac:dyDescent="0.25">
      <c r="A9300" s="47">
        <v>40491</v>
      </c>
      <c r="B9300" s="45" t="str">
        <f t="shared" si="300"/>
        <v>November</v>
      </c>
      <c r="C9300" s="53">
        <f t="shared" si="301"/>
        <v>2010</v>
      </c>
      <c r="D9300" s="43" t="s">
        <v>123</v>
      </c>
      <c r="E9300" s="132">
        <v>16.159500000000001</v>
      </c>
    </row>
    <row r="9301" spans="1:5" ht="13.8" x14ac:dyDescent="0.25">
      <c r="A9301" s="47">
        <v>40491</v>
      </c>
      <c r="B9301" s="45" t="str">
        <f t="shared" si="300"/>
        <v>November</v>
      </c>
      <c r="C9301" s="53">
        <f t="shared" si="301"/>
        <v>2010</v>
      </c>
      <c r="D9301" s="43" t="s">
        <v>99</v>
      </c>
      <c r="E9301" s="132">
        <v>12.73</v>
      </c>
    </row>
    <row r="9302" spans="1:5" ht="13.8" x14ac:dyDescent="0.25">
      <c r="A9302" s="47">
        <v>40491</v>
      </c>
      <c r="B9302" s="45" t="str">
        <f t="shared" si="300"/>
        <v>November</v>
      </c>
      <c r="C9302" s="53">
        <f t="shared" si="301"/>
        <v>2010</v>
      </c>
      <c r="D9302" s="43" t="s">
        <v>100</v>
      </c>
      <c r="E9302" s="132">
        <v>12.395</v>
      </c>
    </row>
    <row r="9303" spans="1:5" ht="13.8" x14ac:dyDescent="0.25">
      <c r="A9303" s="47">
        <v>40491</v>
      </c>
      <c r="B9303" s="45" t="str">
        <f t="shared" si="300"/>
        <v>November</v>
      </c>
      <c r="C9303" s="53">
        <f t="shared" si="301"/>
        <v>2010</v>
      </c>
      <c r="D9303" s="43" t="s">
        <v>101</v>
      </c>
      <c r="E9303" s="132">
        <v>11.859000000000002</v>
      </c>
    </row>
    <row r="9304" spans="1:5" ht="13.8" x14ac:dyDescent="0.25">
      <c r="A9304" s="47">
        <v>40491</v>
      </c>
      <c r="B9304" s="45" t="str">
        <f t="shared" si="300"/>
        <v>November</v>
      </c>
      <c r="C9304" s="53">
        <f t="shared" si="301"/>
        <v>2010</v>
      </c>
      <c r="D9304" s="43" t="s">
        <v>124</v>
      </c>
      <c r="E9304" s="132">
        <v>11.7585</v>
      </c>
    </row>
    <row r="9305" spans="1:5" ht="13.8" x14ac:dyDescent="0.25">
      <c r="A9305" s="47">
        <v>40491</v>
      </c>
      <c r="B9305" s="45" t="str">
        <f t="shared" si="300"/>
        <v>November</v>
      </c>
      <c r="C9305" s="53">
        <f t="shared" si="301"/>
        <v>2010</v>
      </c>
      <c r="D9305" s="43" t="s">
        <v>125</v>
      </c>
      <c r="E9305" s="132">
        <v>10.519</v>
      </c>
    </row>
    <row r="9306" spans="1:5" ht="13.8" x14ac:dyDescent="0.25">
      <c r="A9306" s="47">
        <v>40491</v>
      </c>
      <c r="B9306" s="45" t="str">
        <f t="shared" si="300"/>
        <v>November</v>
      </c>
      <c r="C9306" s="53">
        <f t="shared" si="301"/>
        <v>2010</v>
      </c>
      <c r="D9306" s="43" t="s">
        <v>126</v>
      </c>
      <c r="E9306" s="132">
        <v>10.764000000000001</v>
      </c>
    </row>
    <row r="9307" spans="1:5" ht="13.8" x14ac:dyDescent="0.25">
      <c r="A9307" s="47">
        <v>40491</v>
      </c>
      <c r="B9307" s="45" t="str">
        <f t="shared" si="300"/>
        <v>November</v>
      </c>
      <c r="C9307" s="53">
        <f t="shared" si="301"/>
        <v>2010</v>
      </c>
      <c r="D9307" s="43" t="s">
        <v>127</v>
      </c>
      <c r="E9307" s="132">
        <v>10.279500000000001</v>
      </c>
    </row>
    <row r="9308" spans="1:5" ht="13.8" x14ac:dyDescent="0.25">
      <c r="A9308" s="47">
        <v>40491</v>
      </c>
      <c r="B9308" s="45" t="str">
        <f t="shared" ref="B9308:B9368" si="302">TEXT(A9308,"mmmm")</f>
        <v>November</v>
      </c>
      <c r="C9308" s="53">
        <f t="shared" ref="C9308:C9368" si="303">YEAR(A9308)</f>
        <v>2010</v>
      </c>
      <c r="D9308" s="43" t="s">
        <v>105</v>
      </c>
      <c r="E9308" s="132">
        <v>8.2744999999999997</v>
      </c>
    </row>
    <row r="9309" spans="1:5" ht="13.8" x14ac:dyDescent="0.25">
      <c r="A9309" s="47">
        <v>40491</v>
      </c>
      <c r="B9309" s="45" t="str">
        <f t="shared" si="302"/>
        <v>November</v>
      </c>
      <c r="C9309" s="53">
        <f t="shared" si="303"/>
        <v>2010</v>
      </c>
      <c r="D9309" s="43" t="s">
        <v>128</v>
      </c>
      <c r="E9309" s="132">
        <v>9.9614999999999991</v>
      </c>
    </row>
    <row r="9310" spans="1:5" ht="13.8" x14ac:dyDescent="0.25">
      <c r="A9310" s="47">
        <v>40498</v>
      </c>
      <c r="B9310" s="45" t="str">
        <f t="shared" si="302"/>
        <v>November</v>
      </c>
      <c r="C9310" s="53">
        <f t="shared" si="303"/>
        <v>2010</v>
      </c>
      <c r="D9310" s="43" t="s">
        <v>131</v>
      </c>
      <c r="E9310" s="132">
        <v>29.789375</v>
      </c>
    </row>
    <row r="9311" spans="1:5" ht="13.8" x14ac:dyDescent="0.25">
      <c r="A9311" s="47">
        <v>40498</v>
      </c>
      <c r="B9311" s="45" t="str">
        <f t="shared" si="302"/>
        <v>November</v>
      </c>
      <c r="C9311" s="53">
        <f t="shared" si="303"/>
        <v>2010</v>
      </c>
      <c r="D9311" s="43" t="s">
        <v>115</v>
      </c>
      <c r="E9311" s="132">
        <v>24.524999999999999</v>
      </c>
    </row>
    <row r="9312" spans="1:5" ht="13.8" x14ac:dyDescent="0.25">
      <c r="A9312" s="47">
        <v>40498</v>
      </c>
      <c r="B9312" s="45" t="str">
        <f t="shared" si="302"/>
        <v>November</v>
      </c>
      <c r="C9312" s="53">
        <f t="shared" si="303"/>
        <v>2010</v>
      </c>
      <c r="D9312" s="43" t="s">
        <v>95</v>
      </c>
      <c r="E9312" s="132">
        <v>21.745500000000003</v>
      </c>
    </row>
    <row r="9313" spans="1:5" ht="13.8" x14ac:dyDescent="0.25">
      <c r="A9313" s="47">
        <v>40498</v>
      </c>
      <c r="B9313" s="45" t="str">
        <f t="shared" si="302"/>
        <v>November</v>
      </c>
      <c r="C9313" s="53">
        <f t="shared" si="303"/>
        <v>2010</v>
      </c>
      <c r="D9313" s="43" t="s">
        <v>96</v>
      </c>
      <c r="E9313" s="132">
        <v>20.764499999999998</v>
      </c>
    </row>
    <row r="9314" spans="1:5" ht="13.8" x14ac:dyDescent="0.25">
      <c r="A9314" s="47">
        <v>40498</v>
      </c>
      <c r="B9314" s="45" t="str">
        <f t="shared" si="302"/>
        <v>November</v>
      </c>
      <c r="C9314" s="53">
        <f t="shared" si="303"/>
        <v>2010</v>
      </c>
      <c r="D9314" s="43" t="s">
        <v>97</v>
      </c>
      <c r="E9314" s="132">
        <v>19.7835</v>
      </c>
    </row>
    <row r="9315" spans="1:5" ht="13.8" x14ac:dyDescent="0.25">
      <c r="A9315" s="47">
        <v>40498</v>
      </c>
      <c r="B9315" s="45" t="str">
        <f t="shared" si="302"/>
        <v>November</v>
      </c>
      <c r="C9315" s="53">
        <f t="shared" si="303"/>
        <v>2010</v>
      </c>
      <c r="D9315" s="43" t="s">
        <v>98</v>
      </c>
      <c r="E9315" s="132">
        <v>15.532500000000001</v>
      </c>
    </row>
    <row r="9316" spans="1:5" ht="15.6" x14ac:dyDescent="0.3">
      <c r="A9316" s="47">
        <v>40498</v>
      </c>
      <c r="B9316" s="45" t="str">
        <f t="shared" si="302"/>
        <v>November</v>
      </c>
      <c r="C9316" s="53">
        <f t="shared" si="303"/>
        <v>2010</v>
      </c>
      <c r="D9316" s="130" t="s">
        <v>136</v>
      </c>
      <c r="E9316" s="132">
        <v>23.698</v>
      </c>
    </row>
    <row r="9317" spans="1:5" ht="13.8" x14ac:dyDescent="0.25">
      <c r="A9317" s="47">
        <v>40498</v>
      </c>
      <c r="B9317" s="45" t="str">
        <f t="shared" si="302"/>
        <v>November</v>
      </c>
      <c r="C9317" s="53">
        <f t="shared" si="303"/>
        <v>2010</v>
      </c>
      <c r="D9317" s="43" t="s">
        <v>118</v>
      </c>
      <c r="E9317" s="132">
        <v>21.771000000000001</v>
      </c>
    </row>
    <row r="9318" spans="1:5" ht="13.8" x14ac:dyDescent="0.25">
      <c r="A9318" s="47">
        <v>40498</v>
      </c>
      <c r="B9318" s="45" t="str">
        <f t="shared" si="302"/>
        <v>November</v>
      </c>
      <c r="C9318" s="53">
        <f t="shared" si="303"/>
        <v>2010</v>
      </c>
      <c r="D9318" s="43" t="s">
        <v>102</v>
      </c>
      <c r="E9318" s="132">
        <v>21.484000000000002</v>
      </c>
    </row>
    <row r="9319" spans="1:5" ht="13.8" x14ac:dyDescent="0.25">
      <c r="A9319" s="47">
        <v>40498</v>
      </c>
      <c r="B9319" s="45" t="str">
        <f t="shared" si="302"/>
        <v>November</v>
      </c>
      <c r="C9319" s="53">
        <f t="shared" si="303"/>
        <v>2010</v>
      </c>
      <c r="D9319" s="43" t="s">
        <v>119</v>
      </c>
      <c r="E9319" s="132">
        <v>20.787000000000003</v>
      </c>
    </row>
    <row r="9320" spans="1:5" ht="13.8" x14ac:dyDescent="0.25">
      <c r="A9320" s="47">
        <v>40498</v>
      </c>
      <c r="B9320" s="45" t="str">
        <f t="shared" si="302"/>
        <v>November</v>
      </c>
      <c r="C9320" s="53">
        <f t="shared" si="303"/>
        <v>2010</v>
      </c>
      <c r="D9320" s="43" t="s">
        <v>120</v>
      </c>
      <c r="E9320" s="132">
        <v>19.721</v>
      </c>
    </row>
    <row r="9321" spans="1:5" ht="13.8" x14ac:dyDescent="0.25">
      <c r="A9321" s="47">
        <v>40498</v>
      </c>
      <c r="B9321" s="45" t="str">
        <f t="shared" si="302"/>
        <v>November</v>
      </c>
      <c r="C9321" s="53">
        <f t="shared" si="303"/>
        <v>2010</v>
      </c>
      <c r="D9321" s="43" t="s">
        <v>103</v>
      </c>
      <c r="E9321" s="132">
        <v>19.023999999999997</v>
      </c>
    </row>
    <row r="9322" spans="1:5" ht="13.8" x14ac:dyDescent="0.25">
      <c r="A9322" s="47">
        <v>40498</v>
      </c>
      <c r="B9322" s="45" t="str">
        <f t="shared" si="302"/>
        <v>November</v>
      </c>
      <c r="C9322" s="53">
        <f t="shared" si="303"/>
        <v>2010</v>
      </c>
      <c r="D9322" s="43" t="s">
        <v>116</v>
      </c>
      <c r="E9322" s="132">
        <v>12.817875000000001</v>
      </c>
    </row>
    <row r="9323" spans="1:5" ht="13.8" x14ac:dyDescent="0.25">
      <c r="A9323" s="47">
        <v>40498</v>
      </c>
      <c r="B9323" s="45" t="str">
        <f t="shared" si="302"/>
        <v>November</v>
      </c>
      <c r="C9323" s="53">
        <f t="shared" si="303"/>
        <v>2010</v>
      </c>
      <c r="D9323" s="43" t="s">
        <v>104</v>
      </c>
      <c r="E9323" s="132">
        <v>18.466875000000002</v>
      </c>
    </row>
    <row r="9324" spans="1:5" ht="13.8" x14ac:dyDescent="0.25">
      <c r="A9324" s="47">
        <v>40498</v>
      </c>
      <c r="B9324" s="45" t="str">
        <f t="shared" si="302"/>
        <v>November</v>
      </c>
      <c r="C9324" s="53">
        <f t="shared" si="303"/>
        <v>2010</v>
      </c>
      <c r="D9324" s="43" t="s">
        <v>121</v>
      </c>
      <c r="E9324" s="132">
        <v>17.561250000000001</v>
      </c>
    </row>
    <row r="9325" spans="1:5" ht="13.8" x14ac:dyDescent="0.25">
      <c r="A9325" s="47">
        <v>40498</v>
      </c>
      <c r="B9325" s="45" t="str">
        <f t="shared" si="302"/>
        <v>November</v>
      </c>
      <c r="C9325" s="53">
        <f t="shared" si="303"/>
        <v>2010</v>
      </c>
      <c r="D9325" s="43" t="s">
        <v>122</v>
      </c>
      <c r="E9325" s="132">
        <v>15.907500000000001</v>
      </c>
    </row>
    <row r="9326" spans="1:5" ht="13.8" x14ac:dyDescent="0.25">
      <c r="A9326" s="47">
        <v>40498</v>
      </c>
      <c r="B9326" s="45" t="str">
        <f t="shared" si="302"/>
        <v>November</v>
      </c>
      <c r="C9326" s="53">
        <f t="shared" si="303"/>
        <v>2010</v>
      </c>
      <c r="D9326" s="43" t="s">
        <v>123</v>
      </c>
      <c r="E9326" s="132">
        <v>15.710625</v>
      </c>
    </row>
    <row r="9327" spans="1:5" ht="13.8" x14ac:dyDescent="0.25">
      <c r="A9327" s="47">
        <v>40498</v>
      </c>
      <c r="B9327" s="45" t="str">
        <f t="shared" si="302"/>
        <v>November</v>
      </c>
      <c r="C9327" s="53">
        <f t="shared" si="303"/>
        <v>2010</v>
      </c>
      <c r="D9327" s="43" t="s">
        <v>99</v>
      </c>
      <c r="E9327" s="132">
        <v>11.352499999999999</v>
      </c>
    </row>
    <row r="9328" spans="1:5" ht="13.8" x14ac:dyDescent="0.25">
      <c r="A9328" s="47">
        <v>40498</v>
      </c>
      <c r="B9328" s="45" t="str">
        <f t="shared" si="302"/>
        <v>November</v>
      </c>
      <c r="C9328" s="53">
        <f t="shared" si="303"/>
        <v>2010</v>
      </c>
      <c r="D9328" s="43" t="s">
        <v>100</v>
      </c>
      <c r="E9328" s="132">
        <v>11.053750000000001</v>
      </c>
    </row>
    <row r="9329" spans="1:5" ht="13.8" x14ac:dyDescent="0.25">
      <c r="A9329" s="47">
        <v>40498</v>
      </c>
      <c r="B9329" s="45" t="str">
        <f t="shared" si="302"/>
        <v>November</v>
      </c>
      <c r="C9329" s="53">
        <f t="shared" si="303"/>
        <v>2010</v>
      </c>
      <c r="D9329" s="43" t="s">
        <v>101</v>
      </c>
      <c r="E9329" s="132">
        <v>10.575750000000001</v>
      </c>
    </row>
    <row r="9330" spans="1:5" ht="13.8" x14ac:dyDescent="0.25">
      <c r="A9330" s="47">
        <v>40498</v>
      </c>
      <c r="B9330" s="45" t="str">
        <f t="shared" si="302"/>
        <v>November</v>
      </c>
      <c r="C9330" s="53">
        <f t="shared" si="303"/>
        <v>2010</v>
      </c>
      <c r="D9330" s="43" t="s">
        <v>124</v>
      </c>
      <c r="E9330" s="132">
        <v>10.486124999999999</v>
      </c>
    </row>
    <row r="9331" spans="1:5" ht="13.8" x14ac:dyDescent="0.25">
      <c r="A9331" s="47">
        <v>40498</v>
      </c>
      <c r="B9331" s="45" t="str">
        <f t="shared" si="302"/>
        <v>November</v>
      </c>
      <c r="C9331" s="53">
        <f t="shared" si="303"/>
        <v>2010</v>
      </c>
      <c r="D9331" s="43" t="s">
        <v>125</v>
      </c>
      <c r="E9331" s="132">
        <v>9.3807500000000008</v>
      </c>
    </row>
    <row r="9332" spans="1:5" ht="13.8" x14ac:dyDescent="0.25">
      <c r="A9332" s="47">
        <v>40498</v>
      </c>
      <c r="B9332" s="45" t="str">
        <f t="shared" si="302"/>
        <v>November</v>
      </c>
      <c r="C9332" s="53">
        <f t="shared" si="303"/>
        <v>2010</v>
      </c>
      <c r="D9332" s="43" t="s">
        <v>126</v>
      </c>
      <c r="E9332" s="132">
        <v>9.6801250000000003</v>
      </c>
    </row>
    <row r="9333" spans="1:5" ht="13.8" x14ac:dyDescent="0.25">
      <c r="A9333" s="47">
        <v>40498</v>
      </c>
      <c r="B9333" s="45" t="str">
        <f t="shared" si="302"/>
        <v>November</v>
      </c>
      <c r="C9333" s="53">
        <f t="shared" si="303"/>
        <v>2010</v>
      </c>
      <c r="D9333" s="43" t="s">
        <v>127</v>
      </c>
      <c r="E9333" s="132">
        <v>9.3116249999999994</v>
      </c>
    </row>
    <row r="9334" spans="1:5" ht="13.8" x14ac:dyDescent="0.25">
      <c r="A9334" s="47">
        <v>40498</v>
      </c>
      <c r="B9334" s="45" t="str">
        <f t="shared" si="302"/>
        <v>November</v>
      </c>
      <c r="C9334" s="53">
        <f t="shared" si="303"/>
        <v>2010</v>
      </c>
      <c r="D9334" s="43" t="s">
        <v>105</v>
      </c>
      <c r="E9334" s="132">
        <v>7.3791250000000002</v>
      </c>
    </row>
    <row r="9335" spans="1:5" ht="13.8" x14ac:dyDescent="0.25">
      <c r="A9335" s="47">
        <v>40498</v>
      </c>
      <c r="B9335" s="45" t="str">
        <f t="shared" si="302"/>
        <v>November</v>
      </c>
      <c r="C9335" s="53">
        <f t="shared" si="303"/>
        <v>2010</v>
      </c>
      <c r="D9335" s="43" t="s">
        <v>128</v>
      </c>
      <c r="E9335" s="132">
        <v>9.1313750000000002</v>
      </c>
    </row>
    <row r="9336" spans="1:5" ht="13.8" x14ac:dyDescent="0.25">
      <c r="A9336" s="47">
        <v>40505</v>
      </c>
      <c r="B9336" s="45" t="str">
        <f t="shared" si="302"/>
        <v>November</v>
      </c>
      <c r="C9336" s="53">
        <f t="shared" si="303"/>
        <v>2010</v>
      </c>
      <c r="D9336" s="43" t="s">
        <v>131</v>
      </c>
      <c r="E9336" s="132">
        <v>27.855</v>
      </c>
    </row>
    <row r="9337" spans="1:5" ht="13.8" x14ac:dyDescent="0.25">
      <c r="A9337" s="47">
        <v>40505</v>
      </c>
      <c r="B9337" s="45" t="str">
        <f t="shared" si="302"/>
        <v>November</v>
      </c>
      <c r="C9337" s="53">
        <f t="shared" si="303"/>
        <v>2010</v>
      </c>
      <c r="D9337" s="43" t="s">
        <v>115</v>
      </c>
      <c r="E9337" s="132">
        <v>26.324999999999999</v>
      </c>
    </row>
    <row r="9338" spans="1:5" ht="13.8" x14ac:dyDescent="0.25">
      <c r="A9338" s="47">
        <v>40505</v>
      </c>
      <c r="B9338" s="45" t="str">
        <f t="shared" si="302"/>
        <v>November</v>
      </c>
      <c r="C9338" s="53">
        <f t="shared" si="303"/>
        <v>2010</v>
      </c>
      <c r="D9338" s="43" t="s">
        <v>95</v>
      </c>
      <c r="E9338" s="132">
        <v>23.3415</v>
      </c>
    </row>
    <row r="9339" spans="1:5" ht="13.8" x14ac:dyDescent="0.25">
      <c r="A9339" s="47">
        <v>40505</v>
      </c>
      <c r="B9339" s="45" t="str">
        <f t="shared" si="302"/>
        <v>November</v>
      </c>
      <c r="C9339" s="53">
        <f t="shared" si="303"/>
        <v>2010</v>
      </c>
      <c r="D9339" s="43" t="s">
        <v>96</v>
      </c>
      <c r="E9339" s="132">
        <v>22.288499999999999</v>
      </c>
    </row>
    <row r="9340" spans="1:5" ht="13.8" x14ac:dyDescent="0.25">
      <c r="A9340" s="47">
        <v>40505</v>
      </c>
      <c r="B9340" s="45" t="str">
        <f t="shared" si="302"/>
        <v>November</v>
      </c>
      <c r="C9340" s="53">
        <f t="shared" si="303"/>
        <v>2010</v>
      </c>
      <c r="D9340" s="43" t="s">
        <v>97</v>
      </c>
      <c r="E9340" s="132">
        <v>21.235499999999998</v>
      </c>
    </row>
    <row r="9341" spans="1:5" ht="13.8" x14ac:dyDescent="0.25">
      <c r="A9341" s="47">
        <v>40505</v>
      </c>
      <c r="B9341" s="45" t="str">
        <f t="shared" si="302"/>
        <v>November</v>
      </c>
      <c r="C9341" s="53">
        <f t="shared" si="303"/>
        <v>2010</v>
      </c>
      <c r="D9341" s="43" t="s">
        <v>98</v>
      </c>
      <c r="E9341" s="132">
        <v>16.672499999999999</v>
      </c>
    </row>
    <row r="9342" spans="1:5" ht="15.6" x14ac:dyDescent="0.3">
      <c r="A9342" s="47">
        <v>40505</v>
      </c>
      <c r="B9342" s="45" t="str">
        <f t="shared" si="302"/>
        <v>November</v>
      </c>
      <c r="C9342" s="53">
        <f t="shared" si="303"/>
        <v>2010</v>
      </c>
      <c r="D9342" s="130" t="s">
        <v>136</v>
      </c>
      <c r="E9342" s="132">
        <v>26.588000000000001</v>
      </c>
    </row>
    <row r="9343" spans="1:5" ht="13.8" x14ac:dyDescent="0.25">
      <c r="A9343" s="47">
        <v>40505</v>
      </c>
      <c r="B9343" s="45" t="str">
        <f t="shared" si="302"/>
        <v>November</v>
      </c>
      <c r="C9343" s="53">
        <f t="shared" si="303"/>
        <v>2010</v>
      </c>
      <c r="D9343" s="43" t="s">
        <v>118</v>
      </c>
      <c r="E9343" s="132">
        <v>24.425999999999998</v>
      </c>
    </row>
    <row r="9344" spans="1:5" ht="13.8" x14ac:dyDescent="0.25">
      <c r="A9344" s="47">
        <v>40505</v>
      </c>
      <c r="B9344" s="45" t="str">
        <f t="shared" si="302"/>
        <v>November</v>
      </c>
      <c r="C9344" s="53">
        <f t="shared" si="303"/>
        <v>2010</v>
      </c>
      <c r="D9344" s="43" t="s">
        <v>102</v>
      </c>
      <c r="E9344" s="132">
        <v>24.103999999999999</v>
      </c>
    </row>
    <row r="9345" spans="1:5" ht="13.8" x14ac:dyDescent="0.25">
      <c r="A9345" s="47">
        <v>40505</v>
      </c>
      <c r="B9345" s="45" t="str">
        <f t="shared" si="302"/>
        <v>November</v>
      </c>
      <c r="C9345" s="53">
        <f t="shared" si="303"/>
        <v>2010</v>
      </c>
      <c r="D9345" s="43" t="s">
        <v>119</v>
      </c>
      <c r="E9345" s="132">
        <v>23.322000000000003</v>
      </c>
    </row>
    <row r="9346" spans="1:5" ht="13.8" x14ac:dyDescent="0.25">
      <c r="A9346" s="47">
        <v>40505</v>
      </c>
      <c r="B9346" s="45" t="str">
        <f t="shared" si="302"/>
        <v>November</v>
      </c>
      <c r="C9346" s="53">
        <f t="shared" si="303"/>
        <v>2010</v>
      </c>
      <c r="D9346" s="43" t="s">
        <v>120</v>
      </c>
      <c r="E9346" s="132">
        <v>22.125999999999998</v>
      </c>
    </row>
    <row r="9347" spans="1:5" ht="13.8" x14ac:dyDescent="0.25">
      <c r="A9347" s="47">
        <v>40505</v>
      </c>
      <c r="B9347" s="45" t="str">
        <f t="shared" si="302"/>
        <v>November</v>
      </c>
      <c r="C9347" s="53">
        <f t="shared" si="303"/>
        <v>2010</v>
      </c>
      <c r="D9347" s="43" t="s">
        <v>103</v>
      </c>
      <c r="E9347" s="132">
        <v>21.343999999999998</v>
      </c>
    </row>
    <row r="9348" spans="1:5" ht="13.8" x14ac:dyDescent="0.25">
      <c r="A9348" s="47">
        <v>40505</v>
      </c>
      <c r="B9348" s="45" t="str">
        <f t="shared" si="302"/>
        <v>November</v>
      </c>
      <c r="C9348" s="53">
        <f t="shared" si="303"/>
        <v>2010</v>
      </c>
      <c r="D9348" s="43" t="s">
        <v>116</v>
      </c>
      <c r="E9348" s="132">
        <v>14.812875000000002</v>
      </c>
    </row>
    <row r="9349" spans="1:5" ht="13.8" x14ac:dyDescent="0.25">
      <c r="A9349" s="47">
        <v>40505</v>
      </c>
      <c r="B9349" s="45" t="str">
        <f t="shared" si="302"/>
        <v>November</v>
      </c>
      <c r="C9349" s="53">
        <f t="shared" si="303"/>
        <v>2010</v>
      </c>
      <c r="D9349" s="43" t="s">
        <v>104</v>
      </c>
      <c r="E9349" s="132">
        <v>18.994500000000002</v>
      </c>
    </row>
    <row r="9350" spans="1:5" ht="13.8" x14ac:dyDescent="0.25">
      <c r="A9350" s="47">
        <v>40505</v>
      </c>
      <c r="B9350" s="45" t="str">
        <f t="shared" si="302"/>
        <v>November</v>
      </c>
      <c r="C9350" s="53">
        <f t="shared" si="303"/>
        <v>2010</v>
      </c>
      <c r="D9350" s="43" t="s">
        <v>121</v>
      </c>
      <c r="E9350" s="132">
        <v>18.062999999999999</v>
      </c>
    </row>
    <row r="9351" spans="1:5" ht="13.8" x14ac:dyDescent="0.25">
      <c r="A9351" s="47">
        <v>40505</v>
      </c>
      <c r="B9351" s="45" t="str">
        <f t="shared" si="302"/>
        <v>November</v>
      </c>
      <c r="C9351" s="53">
        <f t="shared" si="303"/>
        <v>2010</v>
      </c>
      <c r="D9351" s="43" t="s">
        <v>122</v>
      </c>
      <c r="E9351" s="132">
        <v>16.362000000000002</v>
      </c>
    </row>
    <row r="9352" spans="1:5" ht="13.8" x14ac:dyDescent="0.25">
      <c r="A9352" s="47">
        <v>40505</v>
      </c>
      <c r="B9352" s="45" t="str">
        <f t="shared" si="302"/>
        <v>November</v>
      </c>
      <c r="C9352" s="53">
        <f t="shared" si="303"/>
        <v>2010</v>
      </c>
      <c r="D9352" s="43" t="s">
        <v>123</v>
      </c>
      <c r="E9352" s="132">
        <v>16.159500000000001</v>
      </c>
    </row>
    <row r="9353" spans="1:5" ht="13.8" x14ac:dyDescent="0.25">
      <c r="A9353" s="47">
        <v>40505</v>
      </c>
      <c r="B9353" s="45" t="str">
        <f t="shared" si="302"/>
        <v>November</v>
      </c>
      <c r="C9353" s="53">
        <f t="shared" si="303"/>
        <v>2010</v>
      </c>
      <c r="D9353" s="43" t="s">
        <v>99</v>
      </c>
      <c r="E9353" s="132">
        <v>12.856666666666666</v>
      </c>
    </row>
    <row r="9354" spans="1:5" ht="13.8" x14ac:dyDescent="0.25">
      <c r="A9354" s="47">
        <v>40505</v>
      </c>
      <c r="B9354" s="45" t="str">
        <f t="shared" si="302"/>
        <v>November</v>
      </c>
      <c r="C9354" s="53">
        <f t="shared" si="303"/>
        <v>2010</v>
      </c>
      <c r="D9354" s="43" t="s">
        <v>100</v>
      </c>
      <c r="E9354" s="132">
        <v>12.518333333333333</v>
      </c>
    </row>
    <row r="9355" spans="1:5" ht="13.8" x14ac:dyDescent="0.25">
      <c r="A9355" s="47">
        <v>40505</v>
      </c>
      <c r="B9355" s="45" t="str">
        <f t="shared" si="302"/>
        <v>November</v>
      </c>
      <c r="C9355" s="53">
        <f t="shared" si="303"/>
        <v>2010</v>
      </c>
      <c r="D9355" s="43" t="s">
        <v>101</v>
      </c>
      <c r="E9355" s="132">
        <v>11.977</v>
      </c>
    </row>
    <row r="9356" spans="1:5" ht="13.8" x14ac:dyDescent="0.25">
      <c r="A9356" s="47">
        <v>40505</v>
      </c>
      <c r="B9356" s="45" t="str">
        <f t="shared" si="302"/>
        <v>November</v>
      </c>
      <c r="C9356" s="53">
        <f t="shared" si="303"/>
        <v>2010</v>
      </c>
      <c r="D9356" s="43" t="s">
        <v>124</v>
      </c>
      <c r="E9356" s="132">
        <v>11.875499999999999</v>
      </c>
    </row>
    <row r="9357" spans="1:5" ht="13.8" x14ac:dyDescent="0.25">
      <c r="A9357" s="47">
        <v>40505</v>
      </c>
      <c r="B9357" s="45" t="str">
        <f t="shared" si="302"/>
        <v>November</v>
      </c>
      <c r="C9357" s="53">
        <f t="shared" si="303"/>
        <v>2010</v>
      </c>
      <c r="D9357" s="43" t="s">
        <v>125</v>
      </c>
      <c r="E9357" s="132">
        <v>10.623666666666665</v>
      </c>
    </row>
    <row r="9358" spans="1:5" ht="13.8" x14ac:dyDescent="0.25">
      <c r="A9358" s="47">
        <v>40505</v>
      </c>
      <c r="B9358" s="45" t="str">
        <f t="shared" si="302"/>
        <v>November</v>
      </c>
      <c r="C9358" s="53">
        <f t="shared" si="303"/>
        <v>2010</v>
      </c>
      <c r="D9358" s="43" t="s">
        <v>126</v>
      </c>
      <c r="E9358" s="132">
        <v>10.863666666666667</v>
      </c>
    </row>
    <row r="9359" spans="1:5" ht="13.8" x14ac:dyDescent="0.25">
      <c r="A9359" s="47">
        <v>40505</v>
      </c>
      <c r="B9359" s="45" t="str">
        <f t="shared" si="302"/>
        <v>November</v>
      </c>
      <c r="C9359" s="53">
        <f t="shared" si="303"/>
        <v>2010</v>
      </c>
      <c r="D9359" s="43" t="s">
        <v>127</v>
      </c>
      <c r="E9359" s="132">
        <v>10.368499999999999</v>
      </c>
    </row>
    <row r="9360" spans="1:5" ht="13.8" x14ac:dyDescent="0.25">
      <c r="A9360" s="47">
        <v>40505</v>
      </c>
      <c r="B9360" s="45" t="str">
        <f t="shared" si="302"/>
        <v>November</v>
      </c>
      <c r="C9360" s="53">
        <f t="shared" si="303"/>
        <v>2010</v>
      </c>
      <c r="D9360" s="43" t="s">
        <v>105</v>
      </c>
      <c r="E9360" s="132">
        <v>8.3568333333333342</v>
      </c>
    </row>
    <row r="9361" spans="1:5" ht="13.8" x14ac:dyDescent="0.25">
      <c r="A9361" s="47">
        <v>40505</v>
      </c>
      <c r="B9361" s="45" t="str">
        <f t="shared" si="302"/>
        <v>November</v>
      </c>
      <c r="C9361" s="53">
        <f t="shared" si="303"/>
        <v>2010</v>
      </c>
      <c r="D9361" s="43" t="s">
        <v>128</v>
      </c>
      <c r="E9361" s="132">
        <v>10.037833333333333</v>
      </c>
    </row>
    <row r="9362" spans="1:5" ht="13.8" x14ac:dyDescent="0.25">
      <c r="A9362" s="47">
        <v>40512</v>
      </c>
      <c r="B9362" s="45" t="str">
        <f t="shared" si="302"/>
        <v>November</v>
      </c>
      <c r="C9362" s="53">
        <f t="shared" si="303"/>
        <v>2010</v>
      </c>
      <c r="D9362" s="43" t="s">
        <v>131</v>
      </c>
    </row>
    <row r="9363" spans="1:5" ht="13.8" x14ac:dyDescent="0.25">
      <c r="A9363" s="50">
        <v>40512</v>
      </c>
      <c r="B9363" s="45" t="str">
        <f t="shared" si="302"/>
        <v>November</v>
      </c>
      <c r="C9363" s="53">
        <f t="shared" si="303"/>
        <v>2010</v>
      </c>
      <c r="D9363" s="43" t="s">
        <v>115</v>
      </c>
      <c r="E9363" s="132">
        <v>27.225000000000001</v>
      </c>
    </row>
    <row r="9364" spans="1:5" ht="13.8" x14ac:dyDescent="0.25">
      <c r="A9364" s="47">
        <v>40512</v>
      </c>
      <c r="B9364" s="45" t="str">
        <f t="shared" si="302"/>
        <v>November</v>
      </c>
      <c r="C9364" s="53">
        <f t="shared" si="303"/>
        <v>2010</v>
      </c>
      <c r="D9364" s="43" t="s">
        <v>95</v>
      </c>
      <c r="E9364" s="132">
        <v>24.139500000000002</v>
      </c>
    </row>
    <row r="9365" spans="1:5" ht="13.8" x14ac:dyDescent="0.25">
      <c r="A9365" s="47">
        <v>40512</v>
      </c>
      <c r="B9365" s="45" t="str">
        <f t="shared" si="302"/>
        <v>November</v>
      </c>
      <c r="C9365" s="53">
        <f t="shared" si="303"/>
        <v>2010</v>
      </c>
      <c r="D9365" s="43" t="s">
        <v>96</v>
      </c>
      <c r="E9365" s="132">
        <v>23.050500000000003</v>
      </c>
    </row>
    <row r="9366" spans="1:5" ht="13.8" x14ac:dyDescent="0.25">
      <c r="A9366" s="47">
        <v>40512</v>
      </c>
      <c r="B9366" s="45" t="str">
        <f t="shared" si="302"/>
        <v>November</v>
      </c>
      <c r="C9366" s="53">
        <f t="shared" si="303"/>
        <v>2010</v>
      </c>
      <c r="D9366" s="43" t="s">
        <v>97</v>
      </c>
      <c r="E9366" s="132">
        <v>21.961500000000001</v>
      </c>
    </row>
    <row r="9367" spans="1:5" ht="13.8" x14ac:dyDescent="0.25">
      <c r="A9367" s="47">
        <v>40512</v>
      </c>
      <c r="B9367" s="45" t="str">
        <f t="shared" si="302"/>
        <v>November</v>
      </c>
      <c r="C9367" s="53">
        <f t="shared" si="303"/>
        <v>2010</v>
      </c>
      <c r="D9367" s="43" t="s">
        <v>98</v>
      </c>
      <c r="E9367" s="132">
        <v>17.2425</v>
      </c>
    </row>
    <row r="9368" spans="1:5" ht="15.6" x14ac:dyDescent="0.3">
      <c r="A9368" s="47">
        <v>40512</v>
      </c>
      <c r="B9368" s="45" t="str">
        <f t="shared" si="302"/>
        <v>November</v>
      </c>
      <c r="C9368" s="53">
        <f t="shared" si="303"/>
        <v>2010</v>
      </c>
      <c r="D9368" s="130" t="s">
        <v>136</v>
      </c>
      <c r="E9368" s="132">
        <v>26.949250000000003</v>
      </c>
    </row>
    <row r="9369" spans="1:5" ht="13.8" x14ac:dyDescent="0.25">
      <c r="A9369" s="47">
        <v>40512</v>
      </c>
      <c r="B9369" s="45" t="str">
        <f t="shared" ref="B9369:B9430" si="304">TEXT(A9369,"mmmm")</f>
        <v>November</v>
      </c>
      <c r="C9369" s="53">
        <f t="shared" ref="C9369:C9430" si="305">YEAR(A9369)</f>
        <v>2010</v>
      </c>
      <c r="D9369" s="43" t="s">
        <v>118</v>
      </c>
      <c r="E9369" s="132">
        <v>24.757874999999999</v>
      </c>
    </row>
    <row r="9370" spans="1:5" ht="13.8" x14ac:dyDescent="0.25">
      <c r="A9370" s="47">
        <v>40512</v>
      </c>
      <c r="B9370" s="45" t="str">
        <f t="shared" si="304"/>
        <v>November</v>
      </c>
      <c r="C9370" s="53">
        <f t="shared" si="305"/>
        <v>2010</v>
      </c>
      <c r="D9370" s="43" t="s">
        <v>102</v>
      </c>
      <c r="E9370" s="132">
        <v>24.4315</v>
      </c>
    </row>
    <row r="9371" spans="1:5" ht="13.8" x14ac:dyDescent="0.25">
      <c r="A9371" s="47">
        <v>40512</v>
      </c>
      <c r="B9371" s="45" t="str">
        <f t="shared" si="304"/>
        <v>November</v>
      </c>
      <c r="C9371" s="53">
        <f t="shared" si="305"/>
        <v>2010</v>
      </c>
      <c r="D9371" s="43" t="s">
        <v>119</v>
      </c>
      <c r="E9371" s="132">
        <v>23.638875000000002</v>
      </c>
    </row>
    <row r="9372" spans="1:5" ht="13.8" x14ac:dyDescent="0.25">
      <c r="A9372" s="47">
        <v>40512</v>
      </c>
      <c r="B9372" s="45" t="str">
        <f t="shared" si="304"/>
        <v>November</v>
      </c>
      <c r="C9372" s="53">
        <f t="shared" si="305"/>
        <v>2010</v>
      </c>
      <c r="D9372" s="43" t="s">
        <v>120</v>
      </c>
      <c r="E9372" s="132">
        <v>22.426624999999998</v>
      </c>
    </row>
    <row r="9373" spans="1:5" ht="13.8" x14ac:dyDescent="0.25">
      <c r="A9373" s="47">
        <v>40512</v>
      </c>
      <c r="B9373" s="45" t="str">
        <f t="shared" si="304"/>
        <v>November</v>
      </c>
      <c r="C9373" s="53">
        <f t="shared" si="305"/>
        <v>2010</v>
      </c>
      <c r="D9373" s="43" t="s">
        <v>103</v>
      </c>
      <c r="E9373" s="132">
        <v>21.633999999999997</v>
      </c>
    </row>
    <row r="9374" spans="1:5" ht="13.8" x14ac:dyDescent="0.25">
      <c r="A9374" s="47">
        <v>40512</v>
      </c>
      <c r="B9374" s="45" t="str">
        <f t="shared" si="304"/>
        <v>November</v>
      </c>
      <c r="C9374" s="53">
        <f t="shared" si="305"/>
        <v>2010</v>
      </c>
      <c r="D9374" s="43" t="s">
        <v>116</v>
      </c>
      <c r="E9374" s="132">
        <v>14.563500000000001</v>
      </c>
    </row>
    <row r="9375" spans="1:5" ht="13.8" x14ac:dyDescent="0.25">
      <c r="A9375" s="50">
        <v>40512</v>
      </c>
      <c r="B9375" s="45" t="str">
        <f t="shared" si="304"/>
        <v>November</v>
      </c>
      <c r="C9375" s="53">
        <f t="shared" si="305"/>
        <v>2010</v>
      </c>
      <c r="D9375" s="43" t="s">
        <v>104</v>
      </c>
      <c r="E9375" s="132">
        <v>22.101625000000002</v>
      </c>
    </row>
    <row r="9376" spans="1:5" ht="13.8" x14ac:dyDescent="0.25">
      <c r="A9376" s="47">
        <v>40512</v>
      </c>
      <c r="B9376" s="45" t="str">
        <f t="shared" si="304"/>
        <v>November</v>
      </c>
      <c r="C9376" s="53">
        <f t="shared" si="305"/>
        <v>2010</v>
      </c>
      <c r="D9376" s="43" t="s">
        <v>121</v>
      </c>
      <c r="E9376" s="132">
        <v>21.017749999999999</v>
      </c>
    </row>
    <row r="9377" spans="1:5" ht="13.8" x14ac:dyDescent="0.25">
      <c r="A9377" s="47">
        <v>40512</v>
      </c>
      <c r="B9377" s="45" t="str">
        <f t="shared" si="304"/>
        <v>November</v>
      </c>
      <c r="C9377" s="53">
        <f t="shared" si="305"/>
        <v>2010</v>
      </c>
      <c r="D9377" s="43" t="s">
        <v>122</v>
      </c>
      <c r="E9377" s="132">
        <v>19.038499999999999</v>
      </c>
    </row>
    <row r="9378" spans="1:5" ht="13.8" x14ac:dyDescent="0.25">
      <c r="A9378" s="47">
        <v>40512</v>
      </c>
      <c r="B9378" s="45" t="str">
        <f t="shared" si="304"/>
        <v>November</v>
      </c>
      <c r="C9378" s="53">
        <f t="shared" si="305"/>
        <v>2010</v>
      </c>
      <c r="D9378" s="43" t="s">
        <v>123</v>
      </c>
      <c r="E9378" s="132">
        <v>18.802875</v>
      </c>
    </row>
    <row r="9379" spans="1:5" ht="13.8" x14ac:dyDescent="0.25">
      <c r="A9379" s="47">
        <v>40512</v>
      </c>
      <c r="B9379" s="45" t="str">
        <f t="shared" si="304"/>
        <v>November</v>
      </c>
      <c r="C9379" s="53">
        <f t="shared" si="305"/>
        <v>2010</v>
      </c>
      <c r="D9379" s="43" t="s">
        <v>99</v>
      </c>
      <c r="E9379" s="132">
        <v>12.92</v>
      </c>
    </row>
    <row r="9380" spans="1:5" ht="13.8" x14ac:dyDescent="0.25">
      <c r="A9380" s="47">
        <v>40512</v>
      </c>
      <c r="B9380" s="45" t="str">
        <f t="shared" si="304"/>
        <v>November</v>
      </c>
      <c r="C9380" s="53">
        <f t="shared" si="305"/>
        <v>2010</v>
      </c>
      <c r="D9380" s="43" t="s">
        <v>100</v>
      </c>
      <c r="E9380" s="132">
        <v>12.58</v>
      </c>
    </row>
    <row r="9381" spans="1:5" ht="13.8" x14ac:dyDescent="0.25">
      <c r="A9381" s="47">
        <v>40512</v>
      </c>
      <c r="B9381" s="45" t="str">
        <f t="shared" si="304"/>
        <v>November</v>
      </c>
      <c r="C9381" s="53">
        <f t="shared" si="305"/>
        <v>2010</v>
      </c>
      <c r="D9381" s="43" t="s">
        <v>101</v>
      </c>
      <c r="E9381" s="132">
        <v>12.036</v>
      </c>
    </row>
    <row r="9382" spans="1:5" ht="13.8" x14ac:dyDescent="0.25">
      <c r="A9382" s="47">
        <v>40512</v>
      </c>
      <c r="B9382" s="45" t="str">
        <f t="shared" si="304"/>
        <v>November</v>
      </c>
      <c r="C9382" s="53">
        <f t="shared" si="305"/>
        <v>2010</v>
      </c>
      <c r="D9382" s="43" t="s">
        <v>124</v>
      </c>
      <c r="E9382" s="132">
        <v>11.933999999999999</v>
      </c>
    </row>
    <row r="9383" spans="1:5" ht="13.8" x14ac:dyDescent="0.25">
      <c r="A9383" s="47">
        <v>40512</v>
      </c>
      <c r="B9383" s="45" t="str">
        <f t="shared" si="304"/>
        <v>November</v>
      </c>
      <c r="C9383" s="53">
        <f t="shared" si="305"/>
        <v>2010</v>
      </c>
      <c r="D9383" s="43" t="s">
        <v>125</v>
      </c>
      <c r="E9383" s="132">
        <v>10.676000000000002</v>
      </c>
    </row>
    <row r="9384" spans="1:5" ht="13.8" x14ac:dyDescent="0.25">
      <c r="A9384" s="47">
        <v>40512</v>
      </c>
      <c r="B9384" s="45" t="str">
        <f t="shared" si="304"/>
        <v>November</v>
      </c>
      <c r="C9384" s="53">
        <f t="shared" si="305"/>
        <v>2010</v>
      </c>
      <c r="D9384" s="43" t="s">
        <v>126</v>
      </c>
      <c r="E9384" s="132">
        <v>10.913500000000001</v>
      </c>
    </row>
    <row r="9385" spans="1:5" ht="13.8" x14ac:dyDescent="0.25">
      <c r="A9385" s="47">
        <v>40512</v>
      </c>
      <c r="B9385" s="45" t="str">
        <f t="shared" si="304"/>
        <v>November</v>
      </c>
      <c r="C9385" s="53">
        <f t="shared" si="305"/>
        <v>2010</v>
      </c>
      <c r="D9385" s="43" t="s">
        <v>127</v>
      </c>
      <c r="E9385" s="132">
        <v>10.413</v>
      </c>
    </row>
    <row r="9386" spans="1:5" ht="13.8" x14ac:dyDescent="0.25">
      <c r="A9386" s="47">
        <v>40512</v>
      </c>
      <c r="B9386" s="45" t="str">
        <f t="shared" si="304"/>
        <v>November</v>
      </c>
      <c r="C9386" s="53">
        <f t="shared" si="305"/>
        <v>2010</v>
      </c>
      <c r="D9386" s="43" t="s">
        <v>105</v>
      </c>
      <c r="E9386" s="132">
        <v>8.3980000000000015</v>
      </c>
    </row>
    <row r="9387" spans="1:5" ht="13.8" x14ac:dyDescent="0.25">
      <c r="A9387" s="47">
        <v>40512</v>
      </c>
      <c r="B9387" s="45" t="str">
        <f t="shared" si="304"/>
        <v>November</v>
      </c>
      <c r="C9387" s="53">
        <f t="shared" si="305"/>
        <v>2010</v>
      </c>
      <c r="D9387" s="43" t="s">
        <v>128</v>
      </c>
      <c r="E9387" s="132">
        <v>10.076000000000001</v>
      </c>
    </row>
    <row r="9388" spans="1:5" ht="13.8" x14ac:dyDescent="0.25">
      <c r="A9388" s="50">
        <v>40519</v>
      </c>
      <c r="B9388" s="45" t="str">
        <f t="shared" si="304"/>
        <v>December</v>
      </c>
      <c r="C9388" s="53">
        <f t="shared" si="305"/>
        <v>2010</v>
      </c>
      <c r="D9388" s="43" t="s">
        <v>131</v>
      </c>
    </row>
    <row r="9389" spans="1:5" ht="13.8" x14ac:dyDescent="0.25">
      <c r="A9389" s="47">
        <v>40519</v>
      </c>
      <c r="B9389" s="45" t="str">
        <f t="shared" si="304"/>
        <v>December</v>
      </c>
      <c r="C9389" s="53">
        <f t="shared" si="305"/>
        <v>2010</v>
      </c>
      <c r="D9389" s="43" t="s">
        <v>115</v>
      </c>
    </row>
    <row r="9390" spans="1:5" ht="13.8" x14ac:dyDescent="0.25">
      <c r="A9390" s="47">
        <v>40519</v>
      </c>
      <c r="B9390" s="45" t="str">
        <f t="shared" si="304"/>
        <v>December</v>
      </c>
      <c r="C9390" s="53">
        <f t="shared" si="305"/>
        <v>2010</v>
      </c>
      <c r="D9390" s="43" t="s">
        <v>95</v>
      </c>
    </row>
    <row r="9391" spans="1:5" ht="13.8" x14ac:dyDescent="0.25">
      <c r="A9391" s="47">
        <v>40519</v>
      </c>
      <c r="B9391" s="45" t="str">
        <f t="shared" si="304"/>
        <v>December</v>
      </c>
      <c r="C9391" s="53">
        <f t="shared" si="305"/>
        <v>2010</v>
      </c>
      <c r="D9391" s="43" t="s">
        <v>96</v>
      </c>
    </row>
    <row r="9392" spans="1:5" ht="13.8" x14ac:dyDescent="0.25">
      <c r="A9392" s="47">
        <v>40519</v>
      </c>
      <c r="B9392" s="45" t="str">
        <f t="shared" si="304"/>
        <v>December</v>
      </c>
      <c r="C9392" s="53">
        <f t="shared" si="305"/>
        <v>2010</v>
      </c>
      <c r="D9392" s="43" t="s">
        <v>97</v>
      </c>
    </row>
    <row r="9393" spans="1:5" ht="13.8" x14ac:dyDescent="0.25">
      <c r="A9393" s="47">
        <v>40519</v>
      </c>
      <c r="B9393" s="45" t="str">
        <f t="shared" si="304"/>
        <v>December</v>
      </c>
      <c r="C9393" s="53">
        <f t="shared" si="305"/>
        <v>2010</v>
      </c>
      <c r="D9393" s="43" t="s">
        <v>98</v>
      </c>
    </row>
    <row r="9394" spans="1:5" ht="15.6" x14ac:dyDescent="0.3">
      <c r="A9394" s="47">
        <v>40519</v>
      </c>
      <c r="B9394" s="45" t="str">
        <f t="shared" si="304"/>
        <v>December</v>
      </c>
      <c r="C9394" s="53">
        <f t="shared" si="305"/>
        <v>2010</v>
      </c>
      <c r="D9394" s="130" t="s">
        <v>136</v>
      </c>
      <c r="E9394" s="132">
        <v>32.310200000000002</v>
      </c>
    </row>
    <row r="9395" spans="1:5" ht="13.8" x14ac:dyDescent="0.25">
      <c r="A9395" s="47">
        <v>40519</v>
      </c>
      <c r="B9395" s="45" t="str">
        <f t="shared" si="304"/>
        <v>December</v>
      </c>
      <c r="C9395" s="53">
        <f t="shared" si="305"/>
        <v>2010</v>
      </c>
      <c r="D9395" s="43" t="s">
        <v>118</v>
      </c>
      <c r="E9395" s="132">
        <v>29.6829</v>
      </c>
    </row>
    <row r="9396" spans="1:5" ht="13.8" x14ac:dyDescent="0.25">
      <c r="A9396" s="47">
        <v>40519</v>
      </c>
      <c r="B9396" s="45" t="str">
        <f t="shared" si="304"/>
        <v>December</v>
      </c>
      <c r="C9396" s="53">
        <f t="shared" si="305"/>
        <v>2010</v>
      </c>
      <c r="D9396" s="43" t="s">
        <v>102</v>
      </c>
      <c r="E9396" s="132">
        <v>29.291600000000003</v>
      </c>
    </row>
    <row r="9397" spans="1:5" ht="13.8" x14ac:dyDescent="0.25">
      <c r="A9397" s="47">
        <v>40519</v>
      </c>
      <c r="B9397" s="45" t="str">
        <f t="shared" si="304"/>
        <v>December</v>
      </c>
      <c r="C9397" s="53">
        <f t="shared" si="305"/>
        <v>2010</v>
      </c>
      <c r="D9397" s="43" t="s">
        <v>119</v>
      </c>
      <c r="E9397" s="132">
        <v>28.3413</v>
      </c>
    </row>
    <row r="9398" spans="1:5" ht="13.8" x14ac:dyDescent="0.25">
      <c r="A9398" s="47">
        <v>40519</v>
      </c>
      <c r="B9398" s="45" t="str">
        <f t="shared" si="304"/>
        <v>December</v>
      </c>
      <c r="C9398" s="53">
        <f t="shared" si="305"/>
        <v>2010</v>
      </c>
      <c r="D9398" s="43" t="s">
        <v>120</v>
      </c>
      <c r="E9398" s="132">
        <v>26.887899999999998</v>
      </c>
    </row>
    <row r="9399" spans="1:5" ht="13.8" x14ac:dyDescent="0.25">
      <c r="A9399" s="47">
        <v>40519</v>
      </c>
      <c r="B9399" s="45" t="str">
        <f t="shared" si="304"/>
        <v>December</v>
      </c>
      <c r="C9399" s="53">
        <f t="shared" si="305"/>
        <v>2010</v>
      </c>
      <c r="D9399" s="43" t="s">
        <v>103</v>
      </c>
      <c r="E9399" s="132">
        <v>25.937599999999996</v>
      </c>
    </row>
    <row r="9400" spans="1:5" ht="13.8" x14ac:dyDescent="0.25">
      <c r="A9400" s="50">
        <v>40519</v>
      </c>
      <c r="B9400" s="45" t="str">
        <f t="shared" si="304"/>
        <v>December</v>
      </c>
      <c r="C9400" s="53">
        <f t="shared" si="305"/>
        <v>2010</v>
      </c>
      <c r="D9400" s="43" t="s">
        <v>116</v>
      </c>
      <c r="E9400" s="132">
        <v>17.476200000000002</v>
      </c>
    </row>
    <row r="9401" spans="1:5" ht="13.8" x14ac:dyDescent="0.25">
      <c r="A9401" s="47">
        <v>40519</v>
      </c>
      <c r="B9401" s="45" t="str">
        <f t="shared" si="304"/>
        <v>December</v>
      </c>
      <c r="C9401" s="53">
        <f t="shared" si="305"/>
        <v>2010</v>
      </c>
      <c r="D9401" s="43" t="s">
        <v>104</v>
      </c>
      <c r="E9401" s="132">
        <v>23.356200000000005</v>
      </c>
    </row>
    <row r="9402" spans="1:5" ht="13.8" x14ac:dyDescent="0.25">
      <c r="A9402" s="47">
        <v>40519</v>
      </c>
      <c r="B9402" s="45" t="str">
        <f t="shared" si="304"/>
        <v>December</v>
      </c>
      <c r="C9402" s="53">
        <f t="shared" si="305"/>
        <v>2010</v>
      </c>
      <c r="D9402" s="43" t="s">
        <v>121</v>
      </c>
      <c r="E9402" s="132">
        <v>22.210799999999999</v>
      </c>
    </row>
    <row r="9403" spans="1:5" ht="13.8" x14ac:dyDescent="0.25">
      <c r="A9403" s="47">
        <v>40519</v>
      </c>
      <c r="B9403" s="45" t="str">
        <f t="shared" si="304"/>
        <v>December</v>
      </c>
      <c r="C9403" s="53">
        <f t="shared" si="305"/>
        <v>2010</v>
      </c>
      <c r="D9403" s="43" t="s">
        <v>122</v>
      </c>
      <c r="E9403" s="132">
        <v>20.119199999999999</v>
      </c>
    </row>
    <row r="9404" spans="1:5" ht="13.8" x14ac:dyDescent="0.25">
      <c r="A9404" s="47">
        <v>40519</v>
      </c>
      <c r="B9404" s="45" t="str">
        <f t="shared" si="304"/>
        <v>December</v>
      </c>
      <c r="C9404" s="53">
        <f t="shared" si="305"/>
        <v>2010</v>
      </c>
      <c r="D9404" s="43" t="s">
        <v>123</v>
      </c>
      <c r="E9404" s="132">
        <v>19.870200000000001</v>
      </c>
    </row>
    <row r="9405" spans="1:5" ht="13.8" x14ac:dyDescent="0.25">
      <c r="A9405" s="47">
        <v>40519</v>
      </c>
      <c r="B9405" s="45" t="str">
        <f t="shared" si="304"/>
        <v>December</v>
      </c>
      <c r="C9405" s="53">
        <f t="shared" si="305"/>
        <v>2010</v>
      </c>
      <c r="D9405" s="43" t="s">
        <v>99</v>
      </c>
      <c r="E9405" s="132">
        <v>15.2</v>
      </c>
    </row>
    <row r="9406" spans="1:5" ht="13.8" x14ac:dyDescent="0.25">
      <c r="A9406" s="47">
        <v>40519</v>
      </c>
      <c r="B9406" s="45" t="str">
        <f t="shared" si="304"/>
        <v>December</v>
      </c>
      <c r="C9406" s="53">
        <f t="shared" si="305"/>
        <v>2010</v>
      </c>
      <c r="D9406" s="43" t="s">
        <v>100</v>
      </c>
      <c r="E9406" s="132">
        <v>14.8</v>
      </c>
    </row>
    <row r="9407" spans="1:5" ht="13.8" x14ac:dyDescent="0.25">
      <c r="A9407" s="47">
        <v>40519</v>
      </c>
      <c r="B9407" s="45" t="str">
        <f t="shared" si="304"/>
        <v>December</v>
      </c>
      <c r="C9407" s="53">
        <f t="shared" si="305"/>
        <v>2010</v>
      </c>
      <c r="D9407" s="43" t="s">
        <v>101</v>
      </c>
      <c r="E9407" s="132">
        <v>14.16</v>
      </c>
    </row>
    <row r="9408" spans="1:5" ht="13.8" x14ac:dyDescent="0.25">
      <c r="A9408" s="47">
        <v>40519</v>
      </c>
      <c r="B9408" s="45" t="str">
        <f t="shared" si="304"/>
        <v>December</v>
      </c>
      <c r="C9408" s="53">
        <f t="shared" si="305"/>
        <v>2010</v>
      </c>
      <c r="D9408" s="43" t="s">
        <v>124</v>
      </c>
      <c r="E9408" s="132">
        <v>14.04</v>
      </c>
    </row>
    <row r="9409" spans="1:5" ht="13.8" x14ac:dyDescent="0.25">
      <c r="A9409" s="47">
        <v>40519</v>
      </c>
      <c r="B9409" s="45" t="str">
        <f t="shared" si="304"/>
        <v>December</v>
      </c>
      <c r="C9409" s="53">
        <f t="shared" si="305"/>
        <v>2010</v>
      </c>
      <c r="D9409" s="43" t="s">
        <v>125</v>
      </c>
      <c r="E9409" s="132">
        <v>12.56</v>
      </c>
    </row>
    <row r="9410" spans="1:5" ht="13.8" x14ac:dyDescent="0.25">
      <c r="A9410" s="47">
        <v>40519</v>
      </c>
      <c r="B9410" s="45" t="str">
        <f t="shared" si="304"/>
        <v>December</v>
      </c>
      <c r="C9410" s="53">
        <f t="shared" si="305"/>
        <v>2010</v>
      </c>
      <c r="D9410" s="43" t="s">
        <v>126</v>
      </c>
      <c r="E9410" s="132">
        <v>12.7075</v>
      </c>
    </row>
    <row r="9411" spans="1:5" ht="13.8" x14ac:dyDescent="0.25">
      <c r="A9411" s="47">
        <v>40519</v>
      </c>
      <c r="B9411" s="45" t="str">
        <f t="shared" si="304"/>
        <v>December</v>
      </c>
      <c r="C9411" s="53">
        <f t="shared" si="305"/>
        <v>2010</v>
      </c>
      <c r="D9411" s="43" t="s">
        <v>127</v>
      </c>
      <c r="E9411" s="132">
        <v>12.015000000000001</v>
      </c>
    </row>
    <row r="9412" spans="1:5" ht="13.8" x14ac:dyDescent="0.25">
      <c r="A9412" s="47">
        <v>40519</v>
      </c>
      <c r="B9412" s="45" t="str">
        <f t="shared" si="304"/>
        <v>December</v>
      </c>
      <c r="C9412" s="53">
        <f t="shared" si="305"/>
        <v>2010</v>
      </c>
      <c r="D9412" s="43" t="s">
        <v>105</v>
      </c>
      <c r="E9412" s="132">
        <v>9.8800000000000008</v>
      </c>
    </row>
    <row r="9413" spans="1:5" ht="13.8" x14ac:dyDescent="0.25">
      <c r="A9413" s="50">
        <v>40519</v>
      </c>
      <c r="B9413" s="45" t="str">
        <f t="shared" si="304"/>
        <v>December</v>
      </c>
      <c r="C9413" s="53">
        <f t="shared" si="305"/>
        <v>2010</v>
      </c>
      <c r="D9413" s="43" t="s">
        <v>128</v>
      </c>
      <c r="E9413" s="132">
        <v>11.45</v>
      </c>
    </row>
    <row r="9414" spans="1:5" ht="13.8" x14ac:dyDescent="0.25">
      <c r="A9414" s="47">
        <v>40526</v>
      </c>
      <c r="B9414" s="45" t="str">
        <f t="shared" si="304"/>
        <v>December</v>
      </c>
      <c r="C9414" s="53">
        <f t="shared" si="305"/>
        <v>2010</v>
      </c>
      <c r="D9414" s="43" t="s">
        <v>131</v>
      </c>
    </row>
    <row r="9415" spans="1:5" ht="13.8" x14ac:dyDescent="0.25">
      <c r="A9415" s="47">
        <v>40526</v>
      </c>
      <c r="B9415" s="45" t="str">
        <f t="shared" si="304"/>
        <v>December</v>
      </c>
      <c r="C9415" s="53">
        <f t="shared" si="305"/>
        <v>2010</v>
      </c>
      <c r="D9415" s="43" t="s">
        <v>115</v>
      </c>
    </row>
    <row r="9416" spans="1:5" ht="13.8" x14ac:dyDescent="0.25">
      <c r="A9416" s="47">
        <v>40526</v>
      </c>
      <c r="B9416" s="45" t="str">
        <f t="shared" si="304"/>
        <v>December</v>
      </c>
      <c r="C9416" s="53">
        <f t="shared" si="305"/>
        <v>2010</v>
      </c>
      <c r="D9416" s="43" t="s">
        <v>95</v>
      </c>
    </row>
    <row r="9417" spans="1:5" ht="13.8" x14ac:dyDescent="0.25">
      <c r="A9417" s="47">
        <v>40526</v>
      </c>
      <c r="B9417" s="45" t="str">
        <f t="shared" si="304"/>
        <v>December</v>
      </c>
      <c r="C9417" s="53">
        <f t="shared" si="305"/>
        <v>2010</v>
      </c>
      <c r="D9417" s="43" t="s">
        <v>96</v>
      </c>
    </row>
    <row r="9418" spans="1:5" ht="13.8" x14ac:dyDescent="0.25">
      <c r="A9418" s="47">
        <v>40526</v>
      </c>
      <c r="B9418" s="45" t="str">
        <f t="shared" si="304"/>
        <v>December</v>
      </c>
      <c r="C9418" s="53">
        <f t="shared" si="305"/>
        <v>2010</v>
      </c>
      <c r="D9418" s="43" t="s">
        <v>97</v>
      </c>
    </row>
    <row r="9419" spans="1:5" ht="13.8" x14ac:dyDescent="0.25">
      <c r="A9419" s="47">
        <v>40526</v>
      </c>
      <c r="B9419" s="45" t="str">
        <f t="shared" si="304"/>
        <v>December</v>
      </c>
      <c r="C9419" s="53">
        <f t="shared" si="305"/>
        <v>2010</v>
      </c>
      <c r="D9419" s="43" t="s">
        <v>98</v>
      </c>
    </row>
    <row r="9420" spans="1:5" ht="15.6" x14ac:dyDescent="0.3">
      <c r="A9420" s="47">
        <v>40526</v>
      </c>
      <c r="B9420" s="45" t="str">
        <f t="shared" si="304"/>
        <v>December</v>
      </c>
      <c r="C9420" s="53">
        <f t="shared" si="305"/>
        <v>2010</v>
      </c>
      <c r="D9420" s="130" t="s">
        <v>136</v>
      </c>
      <c r="E9420" s="132">
        <v>33.596249999999998</v>
      </c>
    </row>
    <row r="9421" spans="1:5" ht="13.8" x14ac:dyDescent="0.25">
      <c r="A9421" s="47">
        <v>40526</v>
      </c>
      <c r="B9421" s="45" t="str">
        <f t="shared" si="304"/>
        <v>December</v>
      </c>
      <c r="C9421" s="53">
        <f t="shared" si="305"/>
        <v>2010</v>
      </c>
      <c r="D9421" s="43" t="s">
        <v>118</v>
      </c>
      <c r="E9421" s="132">
        <v>30.864374999999999</v>
      </c>
    </row>
    <row r="9422" spans="1:5" ht="13.8" x14ac:dyDescent="0.25">
      <c r="A9422" s="47">
        <v>40526</v>
      </c>
      <c r="B9422" s="45" t="str">
        <f t="shared" si="304"/>
        <v>December</v>
      </c>
      <c r="C9422" s="53">
        <f t="shared" si="305"/>
        <v>2010</v>
      </c>
      <c r="D9422" s="43" t="s">
        <v>102</v>
      </c>
      <c r="E9422" s="132">
        <v>30.4575</v>
      </c>
    </row>
    <row r="9423" spans="1:5" ht="13.8" x14ac:dyDescent="0.25">
      <c r="A9423" s="47">
        <v>40526</v>
      </c>
      <c r="B9423" s="45" t="str">
        <f t="shared" si="304"/>
        <v>December</v>
      </c>
      <c r="C9423" s="53">
        <f t="shared" si="305"/>
        <v>2010</v>
      </c>
      <c r="D9423" s="43" t="s">
        <v>119</v>
      </c>
      <c r="E9423" s="132">
        <v>29.469374999999999</v>
      </c>
    </row>
    <row r="9424" spans="1:5" ht="13.8" x14ac:dyDescent="0.25">
      <c r="A9424" s="47">
        <v>40526</v>
      </c>
      <c r="B9424" s="45" t="str">
        <f t="shared" si="304"/>
        <v>December</v>
      </c>
      <c r="C9424" s="53">
        <f t="shared" si="305"/>
        <v>2010</v>
      </c>
      <c r="D9424" s="43" t="s">
        <v>120</v>
      </c>
      <c r="E9424" s="132">
        <v>27.958124999999999</v>
      </c>
    </row>
    <row r="9425" spans="1:5" ht="13.8" x14ac:dyDescent="0.25">
      <c r="A9425" s="50">
        <v>40526</v>
      </c>
      <c r="B9425" s="45" t="str">
        <f t="shared" si="304"/>
        <v>December</v>
      </c>
      <c r="C9425" s="53">
        <f t="shared" si="305"/>
        <v>2010</v>
      </c>
      <c r="D9425" s="43" t="s">
        <v>103</v>
      </c>
      <c r="E9425" s="132">
        <v>26.97</v>
      </c>
    </row>
    <row r="9426" spans="1:5" ht="13.8" x14ac:dyDescent="0.25">
      <c r="A9426" s="47">
        <v>40526</v>
      </c>
      <c r="B9426" s="45" t="str">
        <f t="shared" si="304"/>
        <v>December</v>
      </c>
      <c r="C9426" s="53">
        <f t="shared" si="305"/>
        <v>2010</v>
      </c>
      <c r="D9426" s="43" t="s">
        <v>116</v>
      </c>
      <c r="E9426" s="132">
        <v>18.902625</v>
      </c>
    </row>
    <row r="9427" spans="1:5" ht="13.8" x14ac:dyDescent="0.25">
      <c r="A9427" s="47">
        <v>40526</v>
      </c>
      <c r="B9427" s="45" t="str">
        <f t="shared" si="304"/>
        <v>December</v>
      </c>
      <c r="C9427" s="53">
        <f t="shared" si="305"/>
        <v>2010</v>
      </c>
      <c r="D9427" s="43" t="s">
        <v>104</v>
      </c>
      <c r="E9427" s="132">
        <v>23.156874999999999</v>
      </c>
    </row>
    <row r="9428" spans="1:5" ht="13.8" x14ac:dyDescent="0.25">
      <c r="A9428" s="47">
        <v>40526</v>
      </c>
      <c r="B9428" s="45" t="str">
        <f t="shared" si="304"/>
        <v>December</v>
      </c>
      <c r="C9428" s="53">
        <f t="shared" si="305"/>
        <v>2010</v>
      </c>
      <c r="D9428" s="43" t="s">
        <v>121</v>
      </c>
      <c r="E9428" s="132">
        <v>22.021249999999998</v>
      </c>
    </row>
    <row r="9429" spans="1:5" ht="13.8" x14ac:dyDescent="0.25">
      <c r="A9429" s="47">
        <v>40526</v>
      </c>
      <c r="B9429" s="45" t="str">
        <f t="shared" si="304"/>
        <v>December</v>
      </c>
      <c r="C9429" s="53">
        <f t="shared" si="305"/>
        <v>2010</v>
      </c>
      <c r="D9429" s="43" t="s">
        <v>122</v>
      </c>
      <c r="E9429" s="132">
        <v>19.947500000000002</v>
      </c>
    </row>
    <row r="9430" spans="1:5" ht="13.8" x14ac:dyDescent="0.25">
      <c r="A9430" s="47">
        <v>40526</v>
      </c>
      <c r="B9430" s="45" t="str">
        <f t="shared" si="304"/>
        <v>December</v>
      </c>
      <c r="C9430" s="53">
        <f t="shared" si="305"/>
        <v>2010</v>
      </c>
      <c r="D9430" s="43" t="s">
        <v>123</v>
      </c>
      <c r="E9430" s="132">
        <v>19.700624999999999</v>
      </c>
    </row>
    <row r="9431" spans="1:5" ht="13.8" x14ac:dyDescent="0.25">
      <c r="A9431" s="47">
        <v>40526</v>
      </c>
      <c r="B9431" s="45" t="str">
        <f t="shared" ref="B9431:B9492" si="306">TEXT(A9431,"mmmm")</f>
        <v>December</v>
      </c>
      <c r="C9431" s="53">
        <f t="shared" ref="C9431:C9492" si="307">YEAR(A9431)</f>
        <v>2010</v>
      </c>
      <c r="D9431" s="43" t="s">
        <v>99</v>
      </c>
      <c r="E9431" s="132">
        <v>15.865</v>
      </c>
    </row>
    <row r="9432" spans="1:5" ht="13.8" x14ac:dyDescent="0.25">
      <c r="A9432" s="47">
        <v>40526</v>
      </c>
      <c r="B9432" s="45" t="str">
        <f t="shared" si="306"/>
        <v>December</v>
      </c>
      <c r="C9432" s="53">
        <f t="shared" si="307"/>
        <v>2010</v>
      </c>
      <c r="D9432" s="43" t="s">
        <v>100</v>
      </c>
      <c r="E9432" s="132">
        <v>15.4475</v>
      </c>
    </row>
    <row r="9433" spans="1:5" ht="13.8" x14ac:dyDescent="0.25">
      <c r="A9433" s="47">
        <v>40526</v>
      </c>
      <c r="B9433" s="45" t="str">
        <f t="shared" si="306"/>
        <v>December</v>
      </c>
      <c r="C9433" s="53">
        <f t="shared" si="307"/>
        <v>2010</v>
      </c>
      <c r="D9433" s="43" t="s">
        <v>101</v>
      </c>
      <c r="E9433" s="132">
        <v>14.779500000000001</v>
      </c>
    </row>
    <row r="9434" spans="1:5" ht="13.8" x14ac:dyDescent="0.25">
      <c r="A9434" s="47">
        <v>40526</v>
      </c>
      <c r="B9434" s="45" t="str">
        <f t="shared" si="306"/>
        <v>December</v>
      </c>
      <c r="C9434" s="53">
        <f t="shared" si="307"/>
        <v>2010</v>
      </c>
      <c r="D9434" s="43" t="s">
        <v>124</v>
      </c>
      <c r="E9434" s="132">
        <v>14.654249999999999</v>
      </c>
    </row>
    <row r="9435" spans="1:5" ht="13.8" x14ac:dyDescent="0.25">
      <c r="A9435" s="47">
        <v>40526</v>
      </c>
      <c r="B9435" s="45" t="str">
        <f t="shared" si="306"/>
        <v>December</v>
      </c>
      <c r="C9435" s="53">
        <f t="shared" si="307"/>
        <v>2010</v>
      </c>
      <c r="D9435" s="43" t="s">
        <v>125</v>
      </c>
      <c r="E9435" s="132">
        <v>13.109500000000001</v>
      </c>
    </row>
    <row r="9436" spans="1:5" ht="13.8" x14ac:dyDescent="0.25">
      <c r="A9436" s="47">
        <v>40526</v>
      </c>
      <c r="B9436" s="45" t="str">
        <f t="shared" si="306"/>
        <v>December</v>
      </c>
      <c r="C9436" s="53">
        <f t="shared" si="307"/>
        <v>2010</v>
      </c>
      <c r="D9436" s="43" t="s">
        <v>126</v>
      </c>
      <c r="E9436" s="132">
        <v>13.23075</v>
      </c>
    </row>
    <row r="9437" spans="1:5" ht="13.8" x14ac:dyDescent="0.25">
      <c r="A9437" s="47">
        <v>40526</v>
      </c>
      <c r="B9437" s="45" t="str">
        <f t="shared" si="306"/>
        <v>December</v>
      </c>
      <c r="C9437" s="53">
        <f t="shared" si="307"/>
        <v>2010</v>
      </c>
      <c r="D9437" s="43" t="s">
        <v>127</v>
      </c>
      <c r="E9437" s="132">
        <v>12.482249999999999</v>
      </c>
    </row>
    <row r="9438" spans="1:5" ht="13.8" x14ac:dyDescent="0.25">
      <c r="A9438" s="50">
        <v>40526</v>
      </c>
      <c r="B9438" s="45" t="str">
        <f t="shared" si="306"/>
        <v>December</v>
      </c>
      <c r="C9438" s="53">
        <f t="shared" si="307"/>
        <v>2010</v>
      </c>
      <c r="D9438" s="43" t="s">
        <v>105</v>
      </c>
      <c r="E9438" s="132">
        <v>10.312250000000001</v>
      </c>
    </row>
    <row r="9439" spans="1:5" ht="13.8" x14ac:dyDescent="0.25">
      <c r="A9439" s="47">
        <v>40526</v>
      </c>
      <c r="B9439" s="45" t="str">
        <f t="shared" si="306"/>
        <v>December</v>
      </c>
      <c r="C9439" s="53">
        <f t="shared" si="307"/>
        <v>2010</v>
      </c>
      <c r="D9439" s="43" t="s">
        <v>128</v>
      </c>
      <c r="E9439" s="132">
        <v>11.85075</v>
      </c>
    </row>
    <row r="9440" spans="1:5" ht="13.8" x14ac:dyDescent="0.25">
      <c r="A9440" s="47">
        <v>40533</v>
      </c>
      <c r="B9440" s="45" t="str">
        <f t="shared" si="306"/>
        <v>December</v>
      </c>
      <c r="C9440" s="53">
        <f t="shared" si="307"/>
        <v>2010</v>
      </c>
      <c r="D9440" s="43" t="s">
        <v>131</v>
      </c>
    </row>
    <row r="9441" spans="1:5" ht="13.8" x14ac:dyDescent="0.25">
      <c r="A9441" s="47">
        <v>40533</v>
      </c>
      <c r="B9441" s="45" t="str">
        <f t="shared" si="306"/>
        <v>December</v>
      </c>
      <c r="C9441" s="53">
        <f t="shared" si="307"/>
        <v>2010</v>
      </c>
      <c r="D9441" s="43" t="s">
        <v>115</v>
      </c>
    </row>
    <row r="9442" spans="1:5" ht="13.8" x14ac:dyDescent="0.25">
      <c r="A9442" s="47">
        <v>40533</v>
      </c>
      <c r="B9442" s="45" t="str">
        <f t="shared" si="306"/>
        <v>December</v>
      </c>
      <c r="C9442" s="53">
        <f t="shared" si="307"/>
        <v>2010</v>
      </c>
      <c r="D9442" s="43" t="s">
        <v>95</v>
      </c>
    </row>
    <row r="9443" spans="1:5" ht="13.8" x14ac:dyDescent="0.25">
      <c r="A9443" s="47">
        <v>40533</v>
      </c>
      <c r="B9443" s="45" t="str">
        <f t="shared" si="306"/>
        <v>December</v>
      </c>
      <c r="C9443" s="53">
        <f t="shared" si="307"/>
        <v>2010</v>
      </c>
      <c r="D9443" s="43" t="s">
        <v>96</v>
      </c>
    </row>
    <row r="9444" spans="1:5" ht="13.8" x14ac:dyDescent="0.25">
      <c r="A9444" s="47">
        <v>40533</v>
      </c>
      <c r="B9444" s="45" t="str">
        <f t="shared" si="306"/>
        <v>December</v>
      </c>
      <c r="C9444" s="53">
        <f t="shared" si="307"/>
        <v>2010</v>
      </c>
      <c r="D9444" s="43" t="s">
        <v>97</v>
      </c>
    </row>
    <row r="9445" spans="1:5" ht="13.8" x14ac:dyDescent="0.25">
      <c r="A9445" s="47">
        <v>40533</v>
      </c>
      <c r="B9445" s="45" t="str">
        <f t="shared" si="306"/>
        <v>December</v>
      </c>
      <c r="C9445" s="53">
        <f t="shared" si="307"/>
        <v>2010</v>
      </c>
      <c r="D9445" s="43" t="s">
        <v>98</v>
      </c>
    </row>
    <row r="9446" spans="1:5" ht="15.6" x14ac:dyDescent="0.3">
      <c r="A9446" s="47">
        <v>40533</v>
      </c>
      <c r="B9446" s="45" t="str">
        <f t="shared" si="306"/>
        <v>December</v>
      </c>
      <c r="C9446" s="53">
        <f t="shared" si="307"/>
        <v>2010</v>
      </c>
      <c r="D9446" s="130" t="s">
        <v>136</v>
      </c>
      <c r="E9446" s="132">
        <v>29.9115</v>
      </c>
    </row>
    <row r="9447" spans="1:5" ht="13.8" x14ac:dyDescent="0.25">
      <c r="A9447" s="47">
        <v>40533</v>
      </c>
      <c r="B9447" s="45" t="str">
        <f t="shared" si="306"/>
        <v>December</v>
      </c>
      <c r="C9447" s="53">
        <f t="shared" si="307"/>
        <v>2010</v>
      </c>
      <c r="D9447" s="43" t="s">
        <v>118</v>
      </c>
      <c r="E9447" s="132">
        <v>27.479249999999997</v>
      </c>
    </row>
    <row r="9448" spans="1:5" ht="13.8" x14ac:dyDescent="0.25">
      <c r="A9448" s="47">
        <v>40533</v>
      </c>
      <c r="B9448" s="45" t="str">
        <f t="shared" si="306"/>
        <v>December</v>
      </c>
      <c r="C9448" s="53">
        <f t="shared" si="307"/>
        <v>2010</v>
      </c>
      <c r="D9448" s="43" t="s">
        <v>102</v>
      </c>
      <c r="E9448" s="132">
        <v>27.117000000000004</v>
      </c>
    </row>
    <row r="9449" spans="1:5" ht="13.8" x14ac:dyDescent="0.25">
      <c r="A9449" s="47">
        <v>40533</v>
      </c>
      <c r="B9449" s="45" t="str">
        <f t="shared" si="306"/>
        <v>December</v>
      </c>
      <c r="C9449" s="53">
        <f t="shared" si="307"/>
        <v>2010</v>
      </c>
      <c r="D9449" s="43" t="s">
        <v>119</v>
      </c>
      <c r="E9449" s="132">
        <v>26.237250000000003</v>
      </c>
    </row>
    <row r="9450" spans="1:5" ht="13.8" x14ac:dyDescent="0.25">
      <c r="A9450" s="50">
        <v>40533</v>
      </c>
      <c r="B9450" s="45" t="str">
        <f t="shared" si="306"/>
        <v>December</v>
      </c>
      <c r="C9450" s="53">
        <f t="shared" si="307"/>
        <v>2010</v>
      </c>
      <c r="D9450" s="43" t="s">
        <v>120</v>
      </c>
      <c r="E9450" s="132">
        <v>24.891749999999998</v>
      </c>
    </row>
    <row r="9451" spans="1:5" ht="13.8" x14ac:dyDescent="0.25">
      <c r="A9451" s="47">
        <v>40533</v>
      </c>
      <c r="B9451" s="45" t="str">
        <f t="shared" si="306"/>
        <v>December</v>
      </c>
      <c r="C9451" s="53">
        <f t="shared" si="307"/>
        <v>2010</v>
      </c>
      <c r="D9451" s="43" t="s">
        <v>103</v>
      </c>
      <c r="E9451" s="132">
        <v>24.011999999999997</v>
      </c>
    </row>
    <row r="9452" spans="1:5" ht="13.8" x14ac:dyDescent="0.25">
      <c r="A9452" s="47">
        <v>40533</v>
      </c>
      <c r="B9452" s="45" t="str">
        <f t="shared" si="306"/>
        <v>December</v>
      </c>
      <c r="C9452" s="53">
        <f t="shared" si="307"/>
        <v>2010</v>
      </c>
      <c r="D9452" s="43" t="s">
        <v>116</v>
      </c>
      <c r="E9452" s="132">
        <v>15.228500000000002</v>
      </c>
    </row>
    <row r="9453" spans="1:5" ht="13.8" x14ac:dyDescent="0.25">
      <c r="A9453" s="47">
        <v>40533</v>
      </c>
      <c r="B9453" s="45" t="str">
        <f t="shared" si="306"/>
        <v>December</v>
      </c>
      <c r="C9453" s="53">
        <f t="shared" si="307"/>
        <v>2010</v>
      </c>
      <c r="D9453" s="43" t="s">
        <v>104</v>
      </c>
      <c r="E9453" s="132">
        <v>19.111750000000001</v>
      </c>
    </row>
    <row r="9454" spans="1:5" ht="13.8" x14ac:dyDescent="0.25">
      <c r="A9454" s="47">
        <v>40533</v>
      </c>
      <c r="B9454" s="45" t="str">
        <f t="shared" si="306"/>
        <v>December</v>
      </c>
      <c r="C9454" s="53">
        <f t="shared" si="307"/>
        <v>2010</v>
      </c>
      <c r="D9454" s="43" t="s">
        <v>121</v>
      </c>
      <c r="E9454" s="132">
        <v>18.174500000000002</v>
      </c>
    </row>
    <row r="9455" spans="1:5" ht="13.8" x14ac:dyDescent="0.25">
      <c r="A9455" s="47">
        <v>40533</v>
      </c>
      <c r="B9455" s="45" t="str">
        <f t="shared" si="306"/>
        <v>December</v>
      </c>
      <c r="C9455" s="53">
        <f t="shared" si="307"/>
        <v>2010</v>
      </c>
      <c r="D9455" s="43" t="s">
        <v>122</v>
      </c>
      <c r="E9455" s="132">
        <v>16.463000000000001</v>
      </c>
    </row>
    <row r="9456" spans="1:5" ht="13.8" x14ac:dyDescent="0.25">
      <c r="A9456" s="47">
        <v>40533</v>
      </c>
      <c r="B9456" s="45" t="str">
        <f t="shared" si="306"/>
        <v>December</v>
      </c>
      <c r="C9456" s="53">
        <f t="shared" si="307"/>
        <v>2010</v>
      </c>
      <c r="D9456" s="43" t="s">
        <v>123</v>
      </c>
      <c r="E9456" s="132">
        <v>16.259250000000002</v>
      </c>
    </row>
    <row r="9457" spans="1:5" ht="13.8" x14ac:dyDescent="0.25">
      <c r="A9457" s="47">
        <v>40533</v>
      </c>
      <c r="B9457" s="45" t="str">
        <f t="shared" si="306"/>
        <v>December</v>
      </c>
      <c r="C9457" s="53">
        <f t="shared" si="307"/>
        <v>2010</v>
      </c>
      <c r="D9457" s="43" t="s">
        <v>99</v>
      </c>
      <c r="E9457" s="132">
        <v>13.6325</v>
      </c>
    </row>
    <row r="9458" spans="1:5" ht="13.8" x14ac:dyDescent="0.25">
      <c r="A9458" s="47">
        <v>40533</v>
      </c>
      <c r="B9458" s="45" t="str">
        <f t="shared" si="306"/>
        <v>December</v>
      </c>
      <c r="C9458" s="53">
        <f t="shared" si="307"/>
        <v>2010</v>
      </c>
      <c r="D9458" s="43" t="s">
        <v>100</v>
      </c>
      <c r="E9458" s="132">
        <v>13.27375</v>
      </c>
    </row>
    <row r="9459" spans="1:5" ht="13.8" x14ac:dyDescent="0.25">
      <c r="A9459" s="47">
        <v>40533</v>
      </c>
      <c r="B9459" s="45" t="str">
        <f t="shared" si="306"/>
        <v>December</v>
      </c>
      <c r="C9459" s="53">
        <f t="shared" si="307"/>
        <v>2010</v>
      </c>
      <c r="D9459" s="43" t="s">
        <v>101</v>
      </c>
      <c r="E9459" s="132">
        <v>12.69975</v>
      </c>
    </row>
    <row r="9460" spans="1:5" ht="13.8" x14ac:dyDescent="0.25">
      <c r="A9460" s="47">
        <v>40533</v>
      </c>
      <c r="B9460" s="45" t="str">
        <f t="shared" si="306"/>
        <v>December</v>
      </c>
      <c r="C9460" s="53">
        <f t="shared" si="307"/>
        <v>2010</v>
      </c>
      <c r="D9460" s="43" t="s">
        <v>124</v>
      </c>
      <c r="E9460" s="132">
        <v>12.592124999999999</v>
      </c>
    </row>
    <row r="9461" spans="1:5" ht="13.8" x14ac:dyDescent="0.25">
      <c r="A9461" s="47">
        <v>40533</v>
      </c>
      <c r="B9461" s="45" t="str">
        <f t="shared" si="306"/>
        <v>December</v>
      </c>
      <c r="C9461" s="53">
        <f t="shared" si="307"/>
        <v>2010</v>
      </c>
      <c r="D9461" s="43" t="s">
        <v>125</v>
      </c>
      <c r="E9461" s="132">
        <v>11.264750000000001</v>
      </c>
    </row>
    <row r="9462" spans="1:5" ht="13.8" x14ac:dyDescent="0.25">
      <c r="A9462" s="47">
        <v>40533</v>
      </c>
      <c r="B9462" s="45" t="str">
        <f t="shared" si="306"/>
        <v>December</v>
      </c>
      <c r="C9462" s="53">
        <f t="shared" si="307"/>
        <v>2010</v>
      </c>
      <c r="D9462" s="43" t="s">
        <v>126</v>
      </c>
      <c r="E9462" s="132">
        <v>11.474125000000001</v>
      </c>
    </row>
    <row r="9463" spans="1:5" ht="13.8" x14ac:dyDescent="0.25">
      <c r="A9463" s="50">
        <v>40533</v>
      </c>
      <c r="B9463" s="45" t="str">
        <f t="shared" si="306"/>
        <v>December</v>
      </c>
      <c r="C9463" s="53">
        <f t="shared" si="307"/>
        <v>2010</v>
      </c>
      <c r="D9463" s="43" t="s">
        <v>127</v>
      </c>
      <c r="E9463" s="132">
        <v>10.913625</v>
      </c>
    </row>
    <row r="9464" spans="1:5" ht="13.8" x14ac:dyDescent="0.25">
      <c r="A9464" s="47">
        <v>40533</v>
      </c>
      <c r="B9464" s="45" t="str">
        <f t="shared" si="306"/>
        <v>December</v>
      </c>
      <c r="C9464" s="53">
        <f t="shared" si="307"/>
        <v>2010</v>
      </c>
      <c r="D9464" s="43" t="s">
        <v>105</v>
      </c>
      <c r="E9464" s="132">
        <v>8.8611250000000013</v>
      </c>
    </row>
    <row r="9465" spans="1:5" ht="13.8" x14ac:dyDescent="0.25">
      <c r="A9465" s="47">
        <v>40533</v>
      </c>
      <c r="B9465" s="45" t="str">
        <f t="shared" si="306"/>
        <v>December</v>
      </c>
      <c r="C9465" s="53">
        <f t="shared" si="307"/>
        <v>2010</v>
      </c>
      <c r="D9465" s="43" t="s">
        <v>128</v>
      </c>
      <c r="E9465" s="132">
        <v>10.505374999999999</v>
      </c>
    </row>
    <row r="9466" spans="1:5" ht="13.8" x14ac:dyDescent="0.25">
      <c r="A9466" s="47">
        <v>40540</v>
      </c>
      <c r="B9466" s="45" t="str">
        <f t="shared" si="306"/>
        <v>December</v>
      </c>
      <c r="C9466" s="53">
        <f t="shared" si="307"/>
        <v>2010</v>
      </c>
      <c r="D9466" s="43" t="s">
        <v>131</v>
      </c>
    </row>
    <row r="9467" spans="1:5" ht="13.8" x14ac:dyDescent="0.25">
      <c r="A9467" s="47">
        <v>40540</v>
      </c>
      <c r="B9467" s="45" t="str">
        <f t="shared" si="306"/>
        <v>December</v>
      </c>
      <c r="C9467" s="53">
        <f t="shared" si="307"/>
        <v>2010</v>
      </c>
      <c r="D9467" s="43" t="s">
        <v>115</v>
      </c>
    </row>
    <row r="9468" spans="1:5" ht="13.8" x14ac:dyDescent="0.25">
      <c r="A9468" s="47">
        <v>40540</v>
      </c>
      <c r="B9468" s="45" t="str">
        <f t="shared" si="306"/>
        <v>December</v>
      </c>
      <c r="C9468" s="53">
        <f t="shared" si="307"/>
        <v>2010</v>
      </c>
      <c r="D9468" s="43" t="s">
        <v>95</v>
      </c>
    </row>
    <row r="9469" spans="1:5" ht="13.8" x14ac:dyDescent="0.25">
      <c r="A9469" s="47">
        <v>40540</v>
      </c>
      <c r="B9469" s="45" t="str">
        <f t="shared" si="306"/>
        <v>December</v>
      </c>
      <c r="C9469" s="53">
        <f t="shared" si="307"/>
        <v>2010</v>
      </c>
      <c r="D9469" s="43" t="s">
        <v>96</v>
      </c>
    </row>
    <row r="9470" spans="1:5" ht="13.8" x14ac:dyDescent="0.25">
      <c r="A9470" s="47">
        <v>40540</v>
      </c>
      <c r="B9470" s="45" t="str">
        <f t="shared" si="306"/>
        <v>December</v>
      </c>
      <c r="C9470" s="53">
        <f t="shared" si="307"/>
        <v>2010</v>
      </c>
      <c r="D9470" s="43" t="s">
        <v>97</v>
      </c>
    </row>
    <row r="9471" spans="1:5" ht="13.8" x14ac:dyDescent="0.25">
      <c r="A9471" s="47">
        <v>40540</v>
      </c>
      <c r="B9471" s="45" t="str">
        <f t="shared" si="306"/>
        <v>December</v>
      </c>
      <c r="C9471" s="53">
        <f t="shared" si="307"/>
        <v>2010</v>
      </c>
      <c r="D9471" s="43" t="s">
        <v>98</v>
      </c>
    </row>
    <row r="9472" spans="1:5" ht="15.6" x14ac:dyDescent="0.3">
      <c r="A9472" s="47">
        <v>40540</v>
      </c>
      <c r="B9472" s="45" t="str">
        <f t="shared" si="306"/>
        <v>December</v>
      </c>
      <c r="C9472" s="53">
        <f t="shared" si="307"/>
        <v>2010</v>
      </c>
      <c r="D9472" s="130" t="s">
        <v>136</v>
      </c>
      <c r="E9472" s="132">
        <v>27.936666666666664</v>
      </c>
    </row>
    <row r="9473" spans="1:5" ht="13.8" x14ac:dyDescent="0.25">
      <c r="A9473" s="47">
        <v>40540</v>
      </c>
      <c r="B9473" s="45" t="str">
        <f t="shared" si="306"/>
        <v>December</v>
      </c>
      <c r="C9473" s="53">
        <f t="shared" si="307"/>
        <v>2010</v>
      </c>
      <c r="D9473" s="43" t="s">
        <v>118</v>
      </c>
      <c r="E9473" s="132">
        <v>25.664999999999996</v>
      </c>
    </row>
    <row r="9474" spans="1:5" ht="13.8" x14ac:dyDescent="0.25">
      <c r="A9474" s="47">
        <v>40540</v>
      </c>
      <c r="B9474" s="45" t="str">
        <f t="shared" si="306"/>
        <v>December</v>
      </c>
      <c r="C9474" s="53">
        <f t="shared" si="307"/>
        <v>2010</v>
      </c>
      <c r="D9474" s="43" t="s">
        <v>102</v>
      </c>
      <c r="E9474" s="132">
        <v>25.326666666666664</v>
      </c>
    </row>
    <row r="9475" spans="1:5" ht="13.8" x14ac:dyDescent="0.25">
      <c r="A9475" s="50">
        <v>40540</v>
      </c>
      <c r="B9475" s="45" t="str">
        <f t="shared" si="306"/>
        <v>December</v>
      </c>
      <c r="C9475" s="53">
        <f t="shared" si="307"/>
        <v>2010</v>
      </c>
      <c r="D9475" s="43" t="s">
        <v>119</v>
      </c>
      <c r="E9475" s="132">
        <v>24.504999999999999</v>
      </c>
    </row>
    <row r="9476" spans="1:5" ht="13.8" x14ac:dyDescent="0.25">
      <c r="A9476" s="47">
        <v>40540</v>
      </c>
      <c r="B9476" s="45" t="str">
        <f t="shared" si="306"/>
        <v>December</v>
      </c>
      <c r="C9476" s="53">
        <f t="shared" si="307"/>
        <v>2010</v>
      </c>
      <c r="D9476" s="43" t="s">
        <v>120</v>
      </c>
      <c r="E9476" s="132">
        <v>23.248333333333331</v>
      </c>
    </row>
    <row r="9477" spans="1:5" ht="13.8" x14ac:dyDescent="0.25">
      <c r="A9477" s="47">
        <v>40540</v>
      </c>
      <c r="B9477" s="45" t="str">
        <f t="shared" si="306"/>
        <v>December</v>
      </c>
      <c r="C9477" s="53">
        <f t="shared" si="307"/>
        <v>2010</v>
      </c>
      <c r="D9477" s="43" t="s">
        <v>103</v>
      </c>
      <c r="E9477" s="132">
        <v>22.426666666666666</v>
      </c>
    </row>
    <row r="9478" spans="1:5" ht="13.8" x14ac:dyDescent="0.25">
      <c r="A9478" s="47">
        <v>40540</v>
      </c>
      <c r="B9478" s="45" t="str">
        <f t="shared" si="306"/>
        <v>December</v>
      </c>
      <c r="C9478" s="53">
        <f t="shared" si="307"/>
        <v>2010</v>
      </c>
      <c r="D9478" s="43" t="s">
        <v>116</v>
      </c>
      <c r="E9478" s="132">
        <v>13.566000000000001</v>
      </c>
    </row>
    <row r="9479" spans="1:5" ht="13.8" x14ac:dyDescent="0.25">
      <c r="A9479" s="47">
        <v>40540</v>
      </c>
      <c r="B9479" s="45" t="str">
        <f t="shared" si="306"/>
        <v>December</v>
      </c>
      <c r="C9479" s="53">
        <f t="shared" si="307"/>
        <v>2010</v>
      </c>
      <c r="D9479" s="43" t="s">
        <v>104</v>
      </c>
      <c r="E9479" s="132">
        <v>19.150833333333335</v>
      </c>
    </row>
    <row r="9480" spans="1:5" ht="13.8" x14ac:dyDescent="0.25">
      <c r="A9480" s="47">
        <v>40540</v>
      </c>
      <c r="B9480" s="45" t="str">
        <f t="shared" si="306"/>
        <v>December</v>
      </c>
      <c r="C9480" s="53">
        <f t="shared" si="307"/>
        <v>2010</v>
      </c>
      <c r="D9480" s="43" t="s">
        <v>121</v>
      </c>
      <c r="E9480" s="132">
        <v>18.211666666666666</v>
      </c>
    </row>
    <row r="9481" spans="1:5" ht="13.8" x14ac:dyDescent="0.25">
      <c r="A9481" s="47">
        <v>40540</v>
      </c>
      <c r="B9481" s="45" t="str">
        <f t="shared" si="306"/>
        <v>December</v>
      </c>
      <c r="C9481" s="53">
        <f t="shared" si="307"/>
        <v>2010</v>
      </c>
      <c r="D9481" s="43" t="s">
        <v>122</v>
      </c>
      <c r="E9481" s="132">
        <v>16.496666666666666</v>
      </c>
    </row>
    <row r="9482" spans="1:5" ht="13.8" x14ac:dyDescent="0.25">
      <c r="A9482" s="47">
        <v>40540</v>
      </c>
      <c r="B9482" s="45" t="str">
        <f t="shared" si="306"/>
        <v>December</v>
      </c>
      <c r="C9482" s="53">
        <f t="shared" si="307"/>
        <v>2010</v>
      </c>
      <c r="D9482" s="43" t="s">
        <v>123</v>
      </c>
      <c r="E9482" s="132">
        <v>16.2925</v>
      </c>
    </row>
    <row r="9483" spans="1:5" ht="13.8" x14ac:dyDescent="0.25">
      <c r="A9483" s="47">
        <v>40540</v>
      </c>
      <c r="B9483" s="45" t="str">
        <f t="shared" si="306"/>
        <v>December</v>
      </c>
      <c r="C9483" s="53">
        <f t="shared" si="307"/>
        <v>2010</v>
      </c>
      <c r="D9483" s="43" t="s">
        <v>99</v>
      </c>
      <c r="E9483" s="132">
        <v>11.273333333333333</v>
      </c>
    </row>
    <row r="9484" spans="1:5" ht="13.8" x14ac:dyDescent="0.25">
      <c r="A9484" s="47">
        <v>40540</v>
      </c>
      <c r="B9484" s="45" t="str">
        <f t="shared" si="306"/>
        <v>December</v>
      </c>
      <c r="C9484" s="53">
        <f t="shared" si="307"/>
        <v>2010</v>
      </c>
      <c r="D9484" s="43" t="s">
        <v>100</v>
      </c>
      <c r="E9484" s="132">
        <v>10.976666666666667</v>
      </c>
    </row>
    <row r="9485" spans="1:5" ht="13.8" x14ac:dyDescent="0.25">
      <c r="A9485" s="47">
        <v>40540</v>
      </c>
      <c r="B9485" s="45" t="str">
        <f t="shared" si="306"/>
        <v>December</v>
      </c>
      <c r="C9485" s="53">
        <f t="shared" si="307"/>
        <v>2010</v>
      </c>
      <c r="D9485" s="43" t="s">
        <v>101</v>
      </c>
      <c r="E9485" s="132">
        <v>10.502000000000001</v>
      </c>
    </row>
    <row r="9486" spans="1:5" ht="13.8" x14ac:dyDescent="0.25">
      <c r="A9486" s="47">
        <v>40540</v>
      </c>
      <c r="B9486" s="45" t="str">
        <f t="shared" si="306"/>
        <v>December</v>
      </c>
      <c r="C9486" s="53">
        <f t="shared" si="307"/>
        <v>2010</v>
      </c>
      <c r="D9486" s="43" t="s">
        <v>124</v>
      </c>
      <c r="E9486" s="132">
        <v>10.413</v>
      </c>
    </row>
    <row r="9487" spans="1:5" ht="13.8" x14ac:dyDescent="0.25">
      <c r="A9487" s="47">
        <v>40540</v>
      </c>
      <c r="B9487" s="45" t="str">
        <f t="shared" si="306"/>
        <v>December</v>
      </c>
      <c r="C9487" s="53">
        <f t="shared" si="307"/>
        <v>2010</v>
      </c>
      <c r="D9487" s="43" t="s">
        <v>125</v>
      </c>
      <c r="E9487" s="132">
        <v>9.315333333333335</v>
      </c>
    </row>
    <row r="9488" spans="1:5" ht="13.8" x14ac:dyDescent="0.25">
      <c r="A9488" s="47">
        <v>40540</v>
      </c>
      <c r="B9488" s="45" t="str">
        <f t="shared" si="306"/>
        <v>December</v>
      </c>
      <c r="C9488" s="53">
        <f t="shared" si="307"/>
        <v>2010</v>
      </c>
      <c r="D9488" s="43" t="s">
        <v>126</v>
      </c>
      <c r="E9488" s="132">
        <v>9.6178333333333335</v>
      </c>
    </row>
    <row r="9489" spans="1:5" ht="13.8" x14ac:dyDescent="0.25">
      <c r="A9489" s="47">
        <v>40540</v>
      </c>
      <c r="B9489" s="45" t="str">
        <f t="shared" si="306"/>
        <v>December</v>
      </c>
      <c r="C9489" s="53">
        <f t="shared" si="307"/>
        <v>2010</v>
      </c>
      <c r="D9489" s="43" t="s">
        <v>127</v>
      </c>
      <c r="E9489" s="132">
        <v>9.2560000000000002</v>
      </c>
    </row>
    <row r="9490" spans="1:5" ht="13.8" x14ac:dyDescent="0.25">
      <c r="A9490" s="47">
        <v>40540</v>
      </c>
      <c r="B9490" s="45" t="str">
        <f t="shared" si="306"/>
        <v>December</v>
      </c>
      <c r="C9490" s="53">
        <f t="shared" si="307"/>
        <v>2010</v>
      </c>
      <c r="D9490" s="43" t="s">
        <v>105</v>
      </c>
      <c r="E9490" s="132">
        <v>7.3276666666666674</v>
      </c>
    </row>
    <row r="9491" spans="1:5" ht="13.8" x14ac:dyDescent="0.25">
      <c r="A9491" s="47">
        <v>40540</v>
      </c>
      <c r="B9491" s="45" t="str">
        <f t="shared" si="306"/>
        <v>December</v>
      </c>
      <c r="C9491" s="53">
        <f t="shared" si="307"/>
        <v>2010</v>
      </c>
      <c r="D9491" s="43" t="s">
        <v>128</v>
      </c>
      <c r="E9491" s="132">
        <v>9.0836666666666659</v>
      </c>
    </row>
    <row r="9492" spans="1:5" ht="13.8" x14ac:dyDescent="0.25">
      <c r="A9492" s="47">
        <v>40547</v>
      </c>
      <c r="B9492" s="45" t="str">
        <f t="shared" si="306"/>
        <v>January</v>
      </c>
      <c r="C9492" s="53">
        <f t="shared" si="307"/>
        <v>2011</v>
      </c>
      <c r="D9492" s="43" t="s">
        <v>131</v>
      </c>
    </row>
    <row r="9493" spans="1:5" ht="13.8" x14ac:dyDescent="0.25">
      <c r="A9493" s="47">
        <v>40547</v>
      </c>
      <c r="B9493" s="45" t="str">
        <f t="shared" ref="B9493:B9553" si="308">TEXT(A9493,"mmmm")</f>
        <v>January</v>
      </c>
      <c r="C9493" s="53">
        <f t="shared" ref="C9493:C9553" si="309">YEAR(A9493)</f>
        <v>2011</v>
      </c>
      <c r="D9493" s="43" t="s">
        <v>115</v>
      </c>
    </row>
    <row r="9494" spans="1:5" ht="13.8" x14ac:dyDescent="0.25">
      <c r="A9494" s="47">
        <v>40547</v>
      </c>
      <c r="B9494" s="45" t="str">
        <f t="shared" si="308"/>
        <v>January</v>
      </c>
      <c r="C9494" s="53">
        <f t="shared" si="309"/>
        <v>2011</v>
      </c>
      <c r="D9494" s="43" t="s">
        <v>95</v>
      </c>
    </row>
    <row r="9495" spans="1:5" ht="13.8" x14ac:dyDescent="0.25">
      <c r="A9495" s="47">
        <v>40547</v>
      </c>
      <c r="B9495" s="45" t="str">
        <f t="shared" si="308"/>
        <v>January</v>
      </c>
      <c r="C9495" s="53">
        <f t="shared" si="309"/>
        <v>2011</v>
      </c>
      <c r="D9495" s="43" t="s">
        <v>96</v>
      </c>
    </row>
    <row r="9496" spans="1:5" ht="13.8" x14ac:dyDescent="0.25">
      <c r="A9496" s="47">
        <v>40547</v>
      </c>
      <c r="B9496" s="45" t="str">
        <f t="shared" si="308"/>
        <v>January</v>
      </c>
      <c r="C9496" s="53">
        <f t="shared" si="309"/>
        <v>2011</v>
      </c>
      <c r="D9496" s="43" t="s">
        <v>97</v>
      </c>
    </row>
    <row r="9497" spans="1:5" ht="13.8" x14ac:dyDescent="0.25">
      <c r="A9497" s="47">
        <v>40547</v>
      </c>
      <c r="B9497" s="45" t="str">
        <f t="shared" si="308"/>
        <v>January</v>
      </c>
      <c r="C9497" s="53">
        <f t="shared" si="309"/>
        <v>2011</v>
      </c>
      <c r="D9497" s="43" t="s">
        <v>98</v>
      </c>
    </row>
    <row r="9498" spans="1:5" ht="15.6" x14ac:dyDescent="0.3">
      <c r="A9498" s="47">
        <v>40547</v>
      </c>
      <c r="B9498" s="45" t="str">
        <f t="shared" si="308"/>
        <v>January</v>
      </c>
      <c r="C9498" s="53">
        <f t="shared" si="309"/>
        <v>2011</v>
      </c>
      <c r="D9498" s="130" t="s">
        <v>136</v>
      </c>
      <c r="E9498" s="132">
        <v>23.842500000000001</v>
      </c>
    </row>
    <row r="9499" spans="1:5" ht="13.8" x14ac:dyDescent="0.25">
      <c r="A9499" s="47">
        <v>40547</v>
      </c>
      <c r="B9499" s="45" t="str">
        <f t="shared" si="308"/>
        <v>January</v>
      </c>
      <c r="C9499" s="53">
        <f t="shared" si="309"/>
        <v>2011</v>
      </c>
      <c r="D9499" s="43" t="s">
        <v>118</v>
      </c>
      <c r="E9499" s="132">
        <v>21.903749999999999</v>
      </c>
    </row>
    <row r="9500" spans="1:5" ht="13.8" x14ac:dyDescent="0.25">
      <c r="A9500" s="47">
        <v>40547</v>
      </c>
      <c r="B9500" s="45" t="str">
        <f t="shared" si="308"/>
        <v>January</v>
      </c>
      <c r="C9500" s="53">
        <f t="shared" si="309"/>
        <v>2011</v>
      </c>
      <c r="D9500" s="43" t="s">
        <v>102</v>
      </c>
      <c r="E9500" s="132">
        <v>21.614999999999998</v>
      </c>
    </row>
    <row r="9501" spans="1:5" ht="13.8" x14ac:dyDescent="0.25">
      <c r="A9501" s="47">
        <v>40547</v>
      </c>
      <c r="B9501" s="45" t="str">
        <f t="shared" si="308"/>
        <v>January</v>
      </c>
      <c r="C9501" s="53">
        <f t="shared" si="309"/>
        <v>2011</v>
      </c>
      <c r="D9501" s="43" t="s">
        <v>119</v>
      </c>
      <c r="E9501" s="132">
        <v>20.91375</v>
      </c>
    </row>
    <row r="9502" spans="1:5" ht="13.8" x14ac:dyDescent="0.25">
      <c r="A9502" s="47">
        <v>40547</v>
      </c>
      <c r="B9502" s="45" t="str">
        <f t="shared" si="308"/>
        <v>January</v>
      </c>
      <c r="C9502" s="53">
        <f t="shared" si="309"/>
        <v>2011</v>
      </c>
      <c r="D9502" s="43" t="s">
        <v>120</v>
      </c>
      <c r="E9502" s="132">
        <v>19.841249999999999</v>
      </c>
    </row>
    <row r="9503" spans="1:5" ht="13.8" x14ac:dyDescent="0.25">
      <c r="A9503" s="47">
        <v>40547</v>
      </c>
      <c r="B9503" s="45" t="str">
        <f t="shared" si="308"/>
        <v>January</v>
      </c>
      <c r="C9503" s="53">
        <f t="shared" si="309"/>
        <v>2011</v>
      </c>
      <c r="D9503" s="43" t="s">
        <v>103</v>
      </c>
      <c r="E9503" s="132">
        <v>19.139999999999997</v>
      </c>
    </row>
    <row r="9504" spans="1:5" ht="13.8" x14ac:dyDescent="0.25">
      <c r="A9504" s="47">
        <v>40547</v>
      </c>
      <c r="B9504" s="45" t="str">
        <f t="shared" si="308"/>
        <v>January</v>
      </c>
      <c r="C9504" s="53">
        <f t="shared" si="309"/>
        <v>2011</v>
      </c>
      <c r="D9504" s="43" t="s">
        <v>116</v>
      </c>
      <c r="E9504" s="132">
        <v>12.019874999999999</v>
      </c>
    </row>
    <row r="9505" spans="1:5" ht="13.8" x14ac:dyDescent="0.25">
      <c r="A9505" s="47">
        <v>40547</v>
      </c>
      <c r="B9505" s="45" t="str">
        <f t="shared" si="308"/>
        <v>January</v>
      </c>
      <c r="C9505" s="53">
        <f t="shared" si="309"/>
        <v>2011</v>
      </c>
      <c r="D9505" s="43" t="s">
        <v>104</v>
      </c>
      <c r="E9505" s="132">
        <v>17.704750000000001</v>
      </c>
    </row>
    <row r="9506" spans="1:5" ht="13.8" x14ac:dyDescent="0.25">
      <c r="A9506" s="47">
        <v>40547</v>
      </c>
      <c r="B9506" s="45" t="str">
        <f t="shared" si="308"/>
        <v>January</v>
      </c>
      <c r="C9506" s="53">
        <f t="shared" si="309"/>
        <v>2011</v>
      </c>
      <c r="D9506" s="43" t="s">
        <v>121</v>
      </c>
      <c r="E9506" s="132">
        <v>16.836500000000001</v>
      </c>
    </row>
    <row r="9507" spans="1:5" ht="13.8" x14ac:dyDescent="0.25">
      <c r="A9507" s="47">
        <v>40547</v>
      </c>
      <c r="B9507" s="45" t="str">
        <f t="shared" si="308"/>
        <v>January</v>
      </c>
      <c r="C9507" s="53">
        <f t="shared" si="309"/>
        <v>2011</v>
      </c>
      <c r="D9507" s="43" t="s">
        <v>122</v>
      </c>
      <c r="E9507" s="132">
        <v>15.250999999999999</v>
      </c>
    </row>
    <row r="9508" spans="1:5" ht="13.8" x14ac:dyDescent="0.25">
      <c r="A9508" s="47">
        <v>40547</v>
      </c>
      <c r="B9508" s="45" t="str">
        <f t="shared" si="308"/>
        <v>January</v>
      </c>
      <c r="C9508" s="53">
        <f t="shared" si="309"/>
        <v>2011</v>
      </c>
      <c r="D9508" s="43" t="s">
        <v>123</v>
      </c>
      <c r="E9508" s="132">
        <v>15.062250000000001</v>
      </c>
    </row>
    <row r="9509" spans="1:5" ht="13.8" x14ac:dyDescent="0.25">
      <c r="A9509" s="47">
        <v>40547</v>
      </c>
      <c r="B9509" s="45" t="str">
        <f t="shared" si="308"/>
        <v>January</v>
      </c>
      <c r="C9509" s="53">
        <f t="shared" si="309"/>
        <v>2011</v>
      </c>
      <c r="D9509" s="43" t="s">
        <v>99</v>
      </c>
      <c r="E9509" s="132">
        <v>10.545</v>
      </c>
    </row>
    <row r="9510" spans="1:5" ht="13.8" x14ac:dyDescent="0.25">
      <c r="A9510" s="47">
        <v>40547</v>
      </c>
      <c r="B9510" s="45" t="str">
        <f t="shared" si="308"/>
        <v>January</v>
      </c>
      <c r="C9510" s="53">
        <f t="shared" si="309"/>
        <v>2011</v>
      </c>
      <c r="D9510" s="43" t="s">
        <v>100</v>
      </c>
      <c r="E9510" s="132">
        <v>10.2675</v>
      </c>
    </row>
    <row r="9511" spans="1:5" ht="13.8" x14ac:dyDescent="0.25">
      <c r="A9511" s="47">
        <v>40547</v>
      </c>
      <c r="B9511" s="45" t="str">
        <f t="shared" si="308"/>
        <v>January</v>
      </c>
      <c r="C9511" s="53">
        <f t="shared" si="309"/>
        <v>2011</v>
      </c>
      <c r="D9511" s="43" t="s">
        <v>101</v>
      </c>
      <c r="E9511" s="132">
        <v>9.823500000000001</v>
      </c>
    </row>
    <row r="9512" spans="1:5" ht="13.8" x14ac:dyDescent="0.25">
      <c r="A9512" s="47">
        <v>40547</v>
      </c>
      <c r="B9512" s="45" t="str">
        <f t="shared" si="308"/>
        <v>January</v>
      </c>
      <c r="C9512" s="53">
        <f t="shared" si="309"/>
        <v>2011</v>
      </c>
      <c r="D9512" s="43" t="s">
        <v>124</v>
      </c>
      <c r="E9512" s="132">
        <v>9.7402499999999996</v>
      </c>
    </row>
    <row r="9513" spans="1:5" ht="13.8" x14ac:dyDescent="0.25">
      <c r="A9513" s="47">
        <v>40547</v>
      </c>
      <c r="B9513" s="45" t="str">
        <f t="shared" si="308"/>
        <v>January</v>
      </c>
      <c r="C9513" s="53">
        <f t="shared" si="309"/>
        <v>2011</v>
      </c>
      <c r="D9513" s="43" t="s">
        <v>125</v>
      </c>
      <c r="E9513" s="132">
        <v>8.7134999999999998</v>
      </c>
    </row>
    <row r="9514" spans="1:5" ht="13.8" x14ac:dyDescent="0.25">
      <c r="A9514" s="47">
        <v>40547</v>
      </c>
      <c r="B9514" s="45" t="str">
        <f t="shared" si="308"/>
        <v>January</v>
      </c>
      <c r="C9514" s="53">
        <f t="shared" si="309"/>
        <v>2011</v>
      </c>
      <c r="D9514" s="43" t="s">
        <v>126</v>
      </c>
      <c r="E9514" s="132">
        <v>9.0447500000000005</v>
      </c>
    </row>
    <row r="9515" spans="1:5" ht="13.8" x14ac:dyDescent="0.25">
      <c r="A9515" s="47">
        <v>40547</v>
      </c>
      <c r="B9515" s="45" t="str">
        <f t="shared" si="308"/>
        <v>January</v>
      </c>
      <c r="C9515" s="53">
        <f t="shared" si="309"/>
        <v>2011</v>
      </c>
      <c r="D9515" s="43" t="s">
        <v>127</v>
      </c>
      <c r="E9515" s="132">
        <v>8.7442499999999992</v>
      </c>
    </row>
    <row r="9516" spans="1:5" ht="13.8" x14ac:dyDescent="0.25">
      <c r="A9516" s="47">
        <v>40547</v>
      </c>
      <c r="B9516" s="45" t="str">
        <f t="shared" si="308"/>
        <v>January</v>
      </c>
      <c r="C9516" s="53">
        <f t="shared" si="309"/>
        <v>2011</v>
      </c>
      <c r="D9516" s="43" t="s">
        <v>105</v>
      </c>
      <c r="E9516" s="132">
        <v>6.8542500000000004</v>
      </c>
    </row>
    <row r="9517" spans="1:5" ht="13.8" x14ac:dyDescent="0.25">
      <c r="A9517" s="47">
        <v>40547</v>
      </c>
      <c r="B9517" s="45" t="str">
        <f t="shared" si="308"/>
        <v>January</v>
      </c>
      <c r="C9517" s="53">
        <f t="shared" si="309"/>
        <v>2011</v>
      </c>
      <c r="D9517" s="43" t="s">
        <v>128</v>
      </c>
      <c r="E9517" s="132">
        <v>8.6447500000000002</v>
      </c>
    </row>
    <row r="9518" spans="1:5" ht="13.8" x14ac:dyDescent="0.25">
      <c r="A9518" s="47">
        <v>40554</v>
      </c>
      <c r="B9518" s="45" t="str">
        <f t="shared" si="308"/>
        <v>January</v>
      </c>
      <c r="C9518" s="53">
        <f t="shared" si="309"/>
        <v>2011</v>
      </c>
      <c r="D9518" s="43" t="s">
        <v>131</v>
      </c>
    </row>
    <row r="9519" spans="1:5" ht="13.8" x14ac:dyDescent="0.25">
      <c r="A9519" s="47">
        <v>40554</v>
      </c>
      <c r="B9519" s="45" t="str">
        <f t="shared" si="308"/>
        <v>January</v>
      </c>
      <c r="C9519" s="53">
        <f t="shared" si="309"/>
        <v>2011</v>
      </c>
      <c r="D9519" s="43" t="s">
        <v>115</v>
      </c>
    </row>
    <row r="9520" spans="1:5" ht="13.8" x14ac:dyDescent="0.25">
      <c r="A9520" s="47">
        <v>40554</v>
      </c>
      <c r="B9520" s="45" t="str">
        <f t="shared" si="308"/>
        <v>January</v>
      </c>
      <c r="C9520" s="53">
        <f t="shared" si="309"/>
        <v>2011</v>
      </c>
      <c r="D9520" s="43" t="s">
        <v>95</v>
      </c>
    </row>
    <row r="9521" spans="1:5" ht="13.8" x14ac:dyDescent="0.25">
      <c r="A9521" s="47">
        <v>40554</v>
      </c>
      <c r="B9521" s="45" t="str">
        <f t="shared" si="308"/>
        <v>January</v>
      </c>
      <c r="C9521" s="53">
        <f t="shared" si="309"/>
        <v>2011</v>
      </c>
      <c r="D9521" s="43" t="s">
        <v>96</v>
      </c>
    </row>
    <row r="9522" spans="1:5" ht="13.8" x14ac:dyDescent="0.25">
      <c r="A9522" s="47">
        <v>40554</v>
      </c>
      <c r="B9522" s="45" t="str">
        <f t="shared" si="308"/>
        <v>January</v>
      </c>
      <c r="C9522" s="53">
        <f t="shared" si="309"/>
        <v>2011</v>
      </c>
      <c r="D9522" s="43" t="s">
        <v>97</v>
      </c>
    </row>
    <row r="9523" spans="1:5" ht="13.8" x14ac:dyDescent="0.25">
      <c r="A9523" s="47">
        <v>40554</v>
      </c>
      <c r="B9523" s="45" t="str">
        <f t="shared" si="308"/>
        <v>January</v>
      </c>
      <c r="C9523" s="53">
        <f t="shared" si="309"/>
        <v>2011</v>
      </c>
      <c r="D9523" s="43" t="s">
        <v>98</v>
      </c>
    </row>
    <row r="9524" spans="1:5" ht="15.6" x14ac:dyDescent="0.3">
      <c r="A9524" s="47">
        <v>40554</v>
      </c>
      <c r="B9524" s="45" t="str">
        <f t="shared" si="308"/>
        <v>January</v>
      </c>
      <c r="C9524" s="53">
        <f t="shared" si="309"/>
        <v>2011</v>
      </c>
      <c r="D9524" s="130" t="s">
        <v>136</v>
      </c>
      <c r="E9524" s="132">
        <v>26.01</v>
      </c>
    </row>
    <row r="9525" spans="1:5" ht="13.8" x14ac:dyDescent="0.25">
      <c r="A9525" s="47">
        <v>40554</v>
      </c>
      <c r="B9525" s="45" t="str">
        <f t="shared" si="308"/>
        <v>January</v>
      </c>
      <c r="C9525" s="53">
        <f t="shared" si="309"/>
        <v>2011</v>
      </c>
      <c r="D9525" s="43" t="s">
        <v>118</v>
      </c>
      <c r="E9525" s="132">
        <v>23.895</v>
      </c>
    </row>
    <row r="9526" spans="1:5" ht="13.8" x14ac:dyDescent="0.25">
      <c r="A9526" s="47">
        <v>40554</v>
      </c>
      <c r="B9526" s="45" t="str">
        <f t="shared" si="308"/>
        <v>January</v>
      </c>
      <c r="C9526" s="53">
        <f t="shared" si="309"/>
        <v>2011</v>
      </c>
      <c r="D9526" s="43" t="s">
        <v>102</v>
      </c>
      <c r="E9526" s="132">
        <v>23.58</v>
      </c>
    </row>
    <row r="9527" spans="1:5" ht="13.8" x14ac:dyDescent="0.25">
      <c r="A9527" s="47">
        <v>40554</v>
      </c>
      <c r="B9527" s="45" t="str">
        <f t="shared" si="308"/>
        <v>January</v>
      </c>
      <c r="C9527" s="53">
        <f t="shared" si="309"/>
        <v>2011</v>
      </c>
      <c r="D9527" s="43" t="s">
        <v>119</v>
      </c>
      <c r="E9527" s="132">
        <v>22.815000000000001</v>
      </c>
    </row>
    <row r="9528" spans="1:5" ht="13.8" x14ac:dyDescent="0.25">
      <c r="A9528" s="47">
        <v>40554</v>
      </c>
      <c r="B9528" s="45" t="str">
        <f t="shared" si="308"/>
        <v>January</v>
      </c>
      <c r="C9528" s="53">
        <f t="shared" si="309"/>
        <v>2011</v>
      </c>
      <c r="D9528" s="43" t="s">
        <v>120</v>
      </c>
      <c r="E9528" s="132">
        <v>21.645</v>
      </c>
    </row>
    <row r="9529" spans="1:5" ht="13.8" x14ac:dyDescent="0.25">
      <c r="A9529" s="47">
        <v>40554</v>
      </c>
      <c r="B9529" s="45" t="str">
        <f t="shared" si="308"/>
        <v>January</v>
      </c>
      <c r="C9529" s="53">
        <f t="shared" si="309"/>
        <v>2011</v>
      </c>
      <c r="D9529" s="43" t="s">
        <v>103</v>
      </c>
      <c r="E9529" s="132">
        <v>20.88</v>
      </c>
    </row>
    <row r="9530" spans="1:5" ht="13.8" x14ac:dyDescent="0.25">
      <c r="A9530" s="47">
        <v>40554</v>
      </c>
      <c r="B9530" s="45" t="str">
        <f t="shared" si="308"/>
        <v>January</v>
      </c>
      <c r="C9530" s="53">
        <f t="shared" si="309"/>
        <v>2011</v>
      </c>
      <c r="D9530" s="43" t="s">
        <v>116</v>
      </c>
      <c r="E9530" s="132">
        <v>15.162000000000001</v>
      </c>
    </row>
    <row r="9531" spans="1:5" ht="13.8" x14ac:dyDescent="0.25">
      <c r="A9531" s="47">
        <v>40554</v>
      </c>
      <c r="B9531" s="45" t="str">
        <f t="shared" si="308"/>
        <v>January</v>
      </c>
      <c r="C9531" s="53">
        <f t="shared" si="309"/>
        <v>2011</v>
      </c>
      <c r="D9531" s="43" t="s">
        <v>104</v>
      </c>
      <c r="E9531" s="132">
        <v>20.460125000000001</v>
      </c>
    </row>
    <row r="9532" spans="1:5" ht="13.8" x14ac:dyDescent="0.25">
      <c r="A9532" s="47">
        <v>40554</v>
      </c>
      <c r="B9532" s="45" t="str">
        <f t="shared" si="308"/>
        <v>January</v>
      </c>
      <c r="C9532" s="53">
        <f t="shared" si="309"/>
        <v>2011</v>
      </c>
      <c r="D9532" s="43" t="s">
        <v>121</v>
      </c>
      <c r="E9532" s="132">
        <v>19.45675</v>
      </c>
    </row>
    <row r="9533" spans="1:5" ht="13.8" x14ac:dyDescent="0.25">
      <c r="A9533" s="47">
        <v>40554</v>
      </c>
      <c r="B9533" s="45" t="str">
        <f t="shared" si="308"/>
        <v>January</v>
      </c>
      <c r="C9533" s="53">
        <f t="shared" si="309"/>
        <v>2011</v>
      </c>
      <c r="D9533" s="43" t="s">
        <v>122</v>
      </c>
      <c r="E9533" s="132">
        <v>17.624500000000001</v>
      </c>
    </row>
    <row r="9534" spans="1:5" ht="13.8" x14ac:dyDescent="0.25">
      <c r="A9534" s="47">
        <v>40554</v>
      </c>
      <c r="B9534" s="45" t="str">
        <f t="shared" si="308"/>
        <v>January</v>
      </c>
      <c r="C9534" s="53">
        <f t="shared" si="309"/>
        <v>2011</v>
      </c>
      <c r="D9534" s="43" t="s">
        <v>123</v>
      </c>
      <c r="E9534" s="132">
        <v>17.406375000000001</v>
      </c>
    </row>
    <row r="9535" spans="1:5" ht="13.8" x14ac:dyDescent="0.25">
      <c r="A9535" s="47">
        <v>40554</v>
      </c>
      <c r="B9535" s="45" t="str">
        <f t="shared" si="308"/>
        <v>January</v>
      </c>
      <c r="C9535" s="53">
        <f t="shared" si="309"/>
        <v>2011</v>
      </c>
      <c r="D9535" s="43" t="s">
        <v>99</v>
      </c>
      <c r="E9535" s="132">
        <v>13.68</v>
      </c>
    </row>
    <row r="9536" spans="1:5" ht="13.8" x14ac:dyDescent="0.25">
      <c r="A9536" s="47">
        <v>40554</v>
      </c>
      <c r="B9536" s="45" t="str">
        <f t="shared" si="308"/>
        <v>January</v>
      </c>
      <c r="C9536" s="53">
        <f t="shared" si="309"/>
        <v>2011</v>
      </c>
      <c r="D9536" s="43" t="s">
        <v>100</v>
      </c>
      <c r="E9536" s="132">
        <v>13.32</v>
      </c>
    </row>
    <row r="9537" spans="1:5" ht="13.8" x14ac:dyDescent="0.25">
      <c r="A9537" s="47">
        <v>40554</v>
      </c>
      <c r="B9537" s="45" t="str">
        <f t="shared" si="308"/>
        <v>January</v>
      </c>
      <c r="C9537" s="53">
        <f t="shared" si="309"/>
        <v>2011</v>
      </c>
      <c r="D9537" s="43" t="s">
        <v>101</v>
      </c>
      <c r="E9537" s="132">
        <v>12.744000000000002</v>
      </c>
    </row>
    <row r="9538" spans="1:5" ht="13.8" x14ac:dyDescent="0.25">
      <c r="A9538" s="47">
        <v>40554</v>
      </c>
      <c r="B9538" s="45" t="str">
        <f t="shared" si="308"/>
        <v>January</v>
      </c>
      <c r="C9538" s="53">
        <f t="shared" si="309"/>
        <v>2011</v>
      </c>
      <c r="D9538" s="43" t="s">
        <v>124</v>
      </c>
      <c r="E9538" s="132">
        <v>12.635999999999999</v>
      </c>
    </row>
    <row r="9539" spans="1:5" ht="13.8" x14ac:dyDescent="0.25">
      <c r="A9539" s="47">
        <v>40554</v>
      </c>
      <c r="B9539" s="45" t="str">
        <f t="shared" si="308"/>
        <v>January</v>
      </c>
      <c r="C9539" s="53">
        <f t="shared" si="309"/>
        <v>2011</v>
      </c>
      <c r="D9539" s="43" t="s">
        <v>125</v>
      </c>
      <c r="E9539" s="132">
        <v>11.304</v>
      </c>
    </row>
    <row r="9540" spans="1:5" ht="13.8" x14ac:dyDescent="0.25">
      <c r="A9540" s="47">
        <v>40554</v>
      </c>
      <c r="B9540" s="45" t="str">
        <f t="shared" si="308"/>
        <v>January</v>
      </c>
      <c r="C9540" s="53">
        <f t="shared" si="309"/>
        <v>2011</v>
      </c>
      <c r="D9540" s="43" t="s">
        <v>126</v>
      </c>
      <c r="E9540" s="132">
        <v>11.511500000000002</v>
      </c>
    </row>
    <row r="9541" spans="1:5" ht="13.8" x14ac:dyDescent="0.25">
      <c r="A9541" s="47">
        <v>40554</v>
      </c>
      <c r="B9541" s="45" t="str">
        <f t="shared" si="308"/>
        <v>January</v>
      </c>
      <c r="C9541" s="53">
        <f t="shared" si="309"/>
        <v>2011</v>
      </c>
      <c r="D9541" s="43" t="s">
        <v>127</v>
      </c>
      <c r="E9541" s="132">
        <v>10.947000000000001</v>
      </c>
    </row>
    <row r="9542" spans="1:5" ht="13.8" x14ac:dyDescent="0.25">
      <c r="A9542" s="47">
        <v>40554</v>
      </c>
      <c r="B9542" s="45" t="str">
        <f t="shared" si="308"/>
        <v>January</v>
      </c>
      <c r="C9542" s="53">
        <f t="shared" si="309"/>
        <v>2011</v>
      </c>
      <c r="D9542" s="43" t="s">
        <v>105</v>
      </c>
      <c r="E9542" s="132">
        <v>8.8920000000000012</v>
      </c>
    </row>
    <row r="9543" spans="1:5" ht="13.8" x14ac:dyDescent="0.25">
      <c r="A9543" s="47">
        <v>40554</v>
      </c>
      <c r="B9543" s="45" t="str">
        <f t="shared" si="308"/>
        <v>January</v>
      </c>
      <c r="C9543" s="53">
        <f t="shared" si="309"/>
        <v>2011</v>
      </c>
      <c r="D9543" s="43" t="s">
        <v>128</v>
      </c>
      <c r="E9543" s="132">
        <v>10.534000000000001</v>
      </c>
    </row>
    <row r="9544" spans="1:5" ht="13.8" x14ac:dyDescent="0.25">
      <c r="A9544" s="47">
        <v>40561</v>
      </c>
      <c r="B9544" s="45" t="str">
        <f t="shared" si="308"/>
        <v>January</v>
      </c>
      <c r="C9544" s="53">
        <f t="shared" si="309"/>
        <v>2011</v>
      </c>
      <c r="D9544" s="43" t="s">
        <v>131</v>
      </c>
    </row>
    <row r="9545" spans="1:5" ht="13.8" x14ac:dyDescent="0.25">
      <c r="A9545" s="47">
        <v>40561</v>
      </c>
      <c r="B9545" s="45" t="str">
        <f t="shared" si="308"/>
        <v>January</v>
      </c>
      <c r="C9545" s="53">
        <f t="shared" si="309"/>
        <v>2011</v>
      </c>
      <c r="D9545" s="43" t="s">
        <v>115</v>
      </c>
    </row>
    <row r="9546" spans="1:5" ht="13.8" x14ac:dyDescent="0.25">
      <c r="A9546" s="47">
        <v>40561</v>
      </c>
      <c r="B9546" s="45" t="str">
        <f t="shared" si="308"/>
        <v>January</v>
      </c>
      <c r="C9546" s="53">
        <f t="shared" si="309"/>
        <v>2011</v>
      </c>
      <c r="D9546" s="43" t="s">
        <v>95</v>
      </c>
    </row>
    <row r="9547" spans="1:5" ht="13.8" x14ac:dyDescent="0.25">
      <c r="A9547" s="47">
        <v>40561</v>
      </c>
      <c r="B9547" s="45" t="str">
        <f t="shared" si="308"/>
        <v>January</v>
      </c>
      <c r="C9547" s="53">
        <f t="shared" si="309"/>
        <v>2011</v>
      </c>
      <c r="D9547" s="43" t="s">
        <v>96</v>
      </c>
    </row>
    <row r="9548" spans="1:5" ht="13.8" x14ac:dyDescent="0.25">
      <c r="A9548" s="47">
        <v>40561</v>
      </c>
      <c r="B9548" s="45" t="str">
        <f t="shared" si="308"/>
        <v>January</v>
      </c>
      <c r="C9548" s="53">
        <f t="shared" si="309"/>
        <v>2011</v>
      </c>
      <c r="D9548" s="43" t="s">
        <v>97</v>
      </c>
    </row>
    <row r="9549" spans="1:5" ht="13.8" x14ac:dyDescent="0.25">
      <c r="A9549" s="47">
        <v>40561</v>
      </c>
      <c r="B9549" s="45" t="str">
        <f t="shared" si="308"/>
        <v>January</v>
      </c>
      <c r="C9549" s="53">
        <f t="shared" si="309"/>
        <v>2011</v>
      </c>
      <c r="D9549" s="43" t="s">
        <v>98</v>
      </c>
    </row>
    <row r="9550" spans="1:5" ht="15.6" x14ac:dyDescent="0.3">
      <c r="A9550" s="47">
        <v>40561</v>
      </c>
      <c r="B9550" s="45" t="str">
        <f t="shared" si="308"/>
        <v>January</v>
      </c>
      <c r="C9550" s="53">
        <f t="shared" si="309"/>
        <v>2011</v>
      </c>
      <c r="D9550" s="130" t="s">
        <v>136</v>
      </c>
      <c r="E9550" s="132">
        <v>26.4435</v>
      </c>
    </row>
    <row r="9551" spans="1:5" ht="13.8" x14ac:dyDescent="0.25">
      <c r="A9551" s="47">
        <v>40561</v>
      </c>
      <c r="B9551" s="45" t="str">
        <f t="shared" si="308"/>
        <v>January</v>
      </c>
      <c r="C9551" s="53">
        <f t="shared" si="309"/>
        <v>2011</v>
      </c>
      <c r="D9551" s="43" t="s">
        <v>118</v>
      </c>
      <c r="E9551" s="132">
        <v>24.293249999999997</v>
      </c>
    </row>
    <row r="9552" spans="1:5" ht="13.8" x14ac:dyDescent="0.25">
      <c r="A9552" s="47">
        <v>40561</v>
      </c>
      <c r="B9552" s="45" t="str">
        <f t="shared" si="308"/>
        <v>January</v>
      </c>
      <c r="C9552" s="53">
        <f t="shared" si="309"/>
        <v>2011</v>
      </c>
      <c r="D9552" s="43" t="s">
        <v>102</v>
      </c>
      <c r="E9552" s="132">
        <v>23.973000000000003</v>
      </c>
    </row>
    <row r="9553" spans="1:5" ht="13.8" x14ac:dyDescent="0.25">
      <c r="A9553" s="47">
        <v>40561</v>
      </c>
      <c r="B9553" s="45" t="str">
        <f t="shared" si="308"/>
        <v>January</v>
      </c>
      <c r="C9553" s="53">
        <f t="shared" si="309"/>
        <v>2011</v>
      </c>
      <c r="D9553" s="43" t="s">
        <v>119</v>
      </c>
      <c r="E9553" s="132">
        <v>23.195250000000001</v>
      </c>
    </row>
    <row r="9554" spans="1:5" ht="13.8" x14ac:dyDescent="0.25">
      <c r="A9554" s="47">
        <v>40561</v>
      </c>
      <c r="B9554" s="45" t="str">
        <f t="shared" ref="B9554:B9615" si="310">TEXT(A9554,"mmmm")</f>
        <v>January</v>
      </c>
      <c r="C9554" s="53">
        <f t="shared" ref="C9554:C9615" si="311">YEAR(A9554)</f>
        <v>2011</v>
      </c>
      <c r="D9554" s="43" t="s">
        <v>120</v>
      </c>
      <c r="E9554" s="132">
        <v>22.005749999999999</v>
      </c>
    </row>
    <row r="9555" spans="1:5" ht="13.8" x14ac:dyDescent="0.25">
      <c r="A9555" s="47">
        <v>40561</v>
      </c>
      <c r="B9555" s="45" t="str">
        <f t="shared" si="310"/>
        <v>January</v>
      </c>
      <c r="C9555" s="53">
        <f t="shared" si="311"/>
        <v>2011</v>
      </c>
      <c r="D9555" s="43" t="s">
        <v>103</v>
      </c>
      <c r="E9555" s="132">
        <v>21.227999999999998</v>
      </c>
    </row>
    <row r="9556" spans="1:5" ht="13.8" x14ac:dyDescent="0.25">
      <c r="A9556" s="47">
        <v>40561</v>
      </c>
      <c r="B9556" s="45" t="str">
        <f t="shared" si="310"/>
        <v>January</v>
      </c>
      <c r="C9556" s="53">
        <f t="shared" si="311"/>
        <v>2011</v>
      </c>
      <c r="D9556" s="43" t="s">
        <v>116</v>
      </c>
      <c r="E9556" s="132">
        <v>15.810375000000001</v>
      </c>
    </row>
    <row r="9557" spans="1:5" ht="13.8" x14ac:dyDescent="0.25">
      <c r="A9557" s="47">
        <v>40561</v>
      </c>
      <c r="B9557" s="45" t="str">
        <f t="shared" si="310"/>
        <v>January</v>
      </c>
      <c r="C9557" s="53">
        <f t="shared" si="311"/>
        <v>2011</v>
      </c>
      <c r="D9557" s="43" t="s">
        <v>104</v>
      </c>
      <c r="E9557" s="132">
        <v>20.577375000000004</v>
      </c>
    </row>
    <row r="9558" spans="1:5" ht="13.8" x14ac:dyDescent="0.25">
      <c r="A9558" s="47">
        <v>40561</v>
      </c>
      <c r="B9558" s="45" t="str">
        <f t="shared" si="310"/>
        <v>January</v>
      </c>
      <c r="C9558" s="53">
        <f t="shared" si="311"/>
        <v>2011</v>
      </c>
      <c r="D9558" s="43" t="s">
        <v>121</v>
      </c>
      <c r="E9558" s="132">
        <v>19.568249999999999</v>
      </c>
    </row>
    <row r="9559" spans="1:5" ht="13.8" x14ac:dyDescent="0.25">
      <c r="A9559" s="47">
        <v>40561</v>
      </c>
      <c r="B9559" s="45" t="str">
        <f t="shared" si="310"/>
        <v>January</v>
      </c>
      <c r="C9559" s="53">
        <f t="shared" si="311"/>
        <v>2011</v>
      </c>
      <c r="D9559" s="43" t="s">
        <v>122</v>
      </c>
      <c r="E9559" s="132">
        <v>17.7255</v>
      </c>
    </row>
    <row r="9560" spans="1:5" ht="13.8" x14ac:dyDescent="0.25">
      <c r="A9560" s="47">
        <v>40561</v>
      </c>
      <c r="B9560" s="45" t="str">
        <f t="shared" si="310"/>
        <v>January</v>
      </c>
      <c r="C9560" s="53">
        <f t="shared" si="311"/>
        <v>2011</v>
      </c>
      <c r="D9560" s="43" t="s">
        <v>123</v>
      </c>
      <c r="E9560" s="132">
        <v>17.506125000000001</v>
      </c>
    </row>
    <row r="9561" spans="1:5" ht="13.8" x14ac:dyDescent="0.25">
      <c r="A9561" s="47">
        <v>40561</v>
      </c>
      <c r="B9561" s="45" t="str">
        <f t="shared" si="310"/>
        <v>January</v>
      </c>
      <c r="C9561" s="53">
        <f t="shared" si="311"/>
        <v>2011</v>
      </c>
      <c r="D9561" s="43" t="s">
        <v>99</v>
      </c>
      <c r="E9561" s="132">
        <v>14.154999999999999</v>
      </c>
    </row>
    <row r="9562" spans="1:5" ht="13.8" x14ac:dyDescent="0.25">
      <c r="A9562" s="47">
        <v>40561</v>
      </c>
      <c r="B9562" s="45" t="str">
        <f t="shared" si="310"/>
        <v>January</v>
      </c>
      <c r="C9562" s="53">
        <f t="shared" si="311"/>
        <v>2011</v>
      </c>
      <c r="D9562" s="43" t="s">
        <v>100</v>
      </c>
      <c r="E9562" s="132">
        <v>13.782500000000001</v>
      </c>
    </row>
    <row r="9563" spans="1:5" ht="13.8" x14ac:dyDescent="0.25">
      <c r="A9563" s="47">
        <v>40561</v>
      </c>
      <c r="B9563" s="45" t="str">
        <f t="shared" si="310"/>
        <v>January</v>
      </c>
      <c r="C9563" s="53">
        <f t="shared" si="311"/>
        <v>2011</v>
      </c>
      <c r="D9563" s="43" t="s">
        <v>101</v>
      </c>
      <c r="E9563" s="132">
        <v>13.186500000000001</v>
      </c>
    </row>
    <row r="9564" spans="1:5" ht="13.8" x14ac:dyDescent="0.25">
      <c r="A9564" s="47">
        <v>40561</v>
      </c>
      <c r="B9564" s="45" t="str">
        <f t="shared" si="310"/>
        <v>January</v>
      </c>
      <c r="C9564" s="53">
        <f t="shared" si="311"/>
        <v>2011</v>
      </c>
      <c r="D9564" s="43" t="s">
        <v>124</v>
      </c>
      <c r="E9564" s="132">
        <v>13.07475</v>
      </c>
    </row>
    <row r="9565" spans="1:5" ht="13.8" x14ac:dyDescent="0.25">
      <c r="A9565" s="47">
        <v>40561</v>
      </c>
      <c r="B9565" s="45" t="str">
        <f t="shared" si="310"/>
        <v>January</v>
      </c>
      <c r="C9565" s="53">
        <f t="shared" si="311"/>
        <v>2011</v>
      </c>
      <c r="D9565" s="43" t="s">
        <v>125</v>
      </c>
      <c r="E9565" s="132">
        <v>11.6965</v>
      </c>
    </row>
    <row r="9566" spans="1:5" ht="13.8" x14ac:dyDescent="0.25">
      <c r="A9566" s="47">
        <v>40561</v>
      </c>
      <c r="B9566" s="45" t="str">
        <f t="shared" si="310"/>
        <v>January</v>
      </c>
      <c r="C9566" s="53">
        <f t="shared" si="311"/>
        <v>2011</v>
      </c>
      <c r="D9566" s="43" t="s">
        <v>126</v>
      </c>
      <c r="E9566" s="132">
        <v>11.885250000000001</v>
      </c>
    </row>
    <row r="9567" spans="1:5" ht="13.8" x14ac:dyDescent="0.25">
      <c r="A9567" s="47">
        <v>40561</v>
      </c>
      <c r="B9567" s="45" t="str">
        <f t="shared" si="310"/>
        <v>January</v>
      </c>
      <c r="C9567" s="53">
        <f t="shared" si="311"/>
        <v>2011</v>
      </c>
      <c r="D9567" s="43" t="s">
        <v>127</v>
      </c>
      <c r="E9567" s="132">
        <v>11.280750000000001</v>
      </c>
    </row>
    <row r="9568" spans="1:5" ht="13.8" x14ac:dyDescent="0.25">
      <c r="A9568" s="47">
        <v>40561</v>
      </c>
      <c r="B9568" s="45" t="str">
        <f t="shared" si="310"/>
        <v>January</v>
      </c>
      <c r="C9568" s="53">
        <f t="shared" si="311"/>
        <v>2011</v>
      </c>
      <c r="D9568" s="43" t="s">
        <v>105</v>
      </c>
      <c r="E9568" s="132">
        <v>9.2007500000000011</v>
      </c>
    </row>
    <row r="9569" spans="1:5" ht="13.8" x14ac:dyDescent="0.25">
      <c r="A9569" s="47">
        <v>40561</v>
      </c>
      <c r="B9569" s="45" t="str">
        <f t="shared" si="310"/>
        <v>January</v>
      </c>
      <c r="C9569" s="53">
        <f t="shared" si="311"/>
        <v>2011</v>
      </c>
      <c r="D9569" s="43" t="s">
        <v>128</v>
      </c>
      <c r="E9569" s="132">
        <v>10.820250000000001</v>
      </c>
    </row>
    <row r="9570" spans="1:5" ht="13.8" x14ac:dyDescent="0.25">
      <c r="A9570" s="47">
        <v>40568</v>
      </c>
      <c r="B9570" s="45" t="str">
        <f t="shared" si="310"/>
        <v>January</v>
      </c>
      <c r="C9570" s="53">
        <f t="shared" si="311"/>
        <v>2011</v>
      </c>
      <c r="D9570" s="43" t="s">
        <v>131</v>
      </c>
    </row>
    <row r="9571" spans="1:5" ht="13.8" x14ac:dyDescent="0.25">
      <c r="A9571" s="47">
        <v>40568</v>
      </c>
      <c r="B9571" s="45" t="str">
        <f t="shared" si="310"/>
        <v>January</v>
      </c>
      <c r="C9571" s="53">
        <f t="shared" si="311"/>
        <v>2011</v>
      </c>
      <c r="D9571" s="43" t="s">
        <v>115</v>
      </c>
    </row>
    <row r="9572" spans="1:5" ht="13.8" x14ac:dyDescent="0.25">
      <c r="A9572" s="47">
        <v>40568</v>
      </c>
      <c r="B9572" s="45" t="str">
        <f t="shared" si="310"/>
        <v>January</v>
      </c>
      <c r="C9572" s="53">
        <f t="shared" si="311"/>
        <v>2011</v>
      </c>
      <c r="D9572" s="43" t="s">
        <v>95</v>
      </c>
    </row>
    <row r="9573" spans="1:5" ht="13.8" x14ac:dyDescent="0.25">
      <c r="A9573" s="47">
        <v>40568</v>
      </c>
      <c r="B9573" s="45" t="str">
        <f t="shared" si="310"/>
        <v>January</v>
      </c>
      <c r="C9573" s="53">
        <f t="shared" si="311"/>
        <v>2011</v>
      </c>
      <c r="D9573" s="43" t="s">
        <v>96</v>
      </c>
    </row>
    <row r="9574" spans="1:5" ht="13.8" x14ac:dyDescent="0.25">
      <c r="A9574" s="47">
        <v>40568</v>
      </c>
      <c r="B9574" s="45" t="str">
        <f t="shared" si="310"/>
        <v>January</v>
      </c>
      <c r="C9574" s="53">
        <f t="shared" si="311"/>
        <v>2011</v>
      </c>
      <c r="D9574" s="43" t="s">
        <v>97</v>
      </c>
    </row>
    <row r="9575" spans="1:5" ht="13.8" x14ac:dyDescent="0.25">
      <c r="A9575" s="47">
        <v>40568</v>
      </c>
      <c r="B9575" s="45" t="str">
        <f t="shared" si="310"/>
        <v>January</v>
      </c>
      <c r="C9575" s="53">
        <f t="shared" si="311"/>
        <v>2011</v>
      </c>
      <c r="D9575" s="43" t="s">
        <v>98</v>
      </c>
    </row>
    <row r="9576" spans="1:5" ht="15.6" x14ac:dyDescent="0.3">
      <c r="A9576" s="47">
        <v>40568</v>
      </c>
      <c r="B9576" s="45" t="str">
        <f t="shared" si="310"/>
        <v>January</v>
      </c>
      <c r="C9576" s="53">
        <f t="shared" si="311"/>
        <v>2011</v>
      </c>
      <c r="D9576" s="130" t="s">
        <v>136</v>
      </c>
      <c r="E9576" s="132">
        <v>26.37125</v>
      </c>
    </row>
    <row r="9577" spans="1:5" ht="13.8" x14ac:dyDescent="0.25">
      <c r="A9577" s="47">
        <v>40568</v>
      </c>
      <c r="B9577" s="45" t="str">
        <f t="shared" si="310"/>
        <v>January</v>
      </c>
      <c r="C9577" s="53">
        <f t="shared" si="311"/>
        <v>2011</v>
      </c>
      <c r="D9577" s="43" t="s">
        <v>118</v>
      </c>
      <c r="E9577" s="132">
        <v>24.226875</v>
      </c>
    </row>
    <row r="9578" spans="1:5" ht="13.8" x14ac:dyDescent="0.25">
      <c r="A9578" s="47">
        <v>40568</v>
      </c>
      <c r="B9578" s="45" t="str">
        <f t="shared" si="310"/>
        <v>January</v>
      </c>
      <c r="C9578" s="53">
        <f t="shared" si="311"/>
        <v>2011</v>
      </c>
      <c r="D9578" s="43" t="s">
        <v>102</v>
      </c>
      <c r="E9578" s="132">
        <v>23.907499999999999</v>
      </c>
    </row>
    <row r="9579" spans="1:5" ht="13.8" x14ac:dyDescent="0.25">
      <c r="A9579" s="47">
        <v>40568</v>
      </c>
      <c r="B9579" s="45" t="str">
        <f t="shared" si="310"/>
        <v>January</v>
      </c>
      <c r="C9579" s="53">
        <f t="shared" si="311"/>
        <v>2011</v>
      </c>
      <c r="D9579" s="43" t="s">
        <v>119</v>
      </c>
      <c r="E9579" s="132">
        <v>23.131875000000001</v>
      </c>
    </row>
    <row r="9580" spans="1:5" ht="13.8" x14ac:dyDescent="0.25">
      <c r="A9580" s="47">
        <v>40568</v>
      </c>
      <c r="B9580" s="45" t="str">
        <f t="shared" si="310"/>
        <v>January</v>
      </c>
      <c r="C9580" s="53">
        <f t="shared" si="311"/>
        <v>2011</v>
      </c>
      <c r="D9580" s="43" t="s">
        <v>120</v>
      </c>
      <c r="E9580" s="132">
        <v>21.945625</v>
      </c>
    </row>
    <row r="9581" spans="1:5" ht="13.8" x14ac:dyDescent="0.25">
      <c r="A9581" s="47">
        <v>40568</v>
      </c>
      <c r="B9581" s="45" t="str">
        <f t="shared" si="310"/>
        <v>January</v>
      </c>
      <c r="C9581" s="53">
        <f t="shared" si="311"/>
        <v>2011</v>
      </c>
      <c r="D9581" s="43" t="s">
        <v>103</v>
      </c>
      <c r="E9581" s="132">
        <v>21.17</v>
      </c>
    </row>
    <row r="9582" spans="1:5" ht="13.8" x14ac:dyDescent="0.25">
      <c r="A9582" s="47">
        <v>40568</v>
      </c>
      <c r="B9582" s="45" t="str">
        <f t="shared" si="310"/>
        <v>January</v>
      </c>
      <c r="C9582" s="53">
        <f t="shared" si="311"/>
        <v>2011</v>
      </c>
      <c r="D9582" s="43" t="s">
        <v>116</v>
      </c>
      <c r="E9582" s="132">
        <v>15.860250000000001</v>
      </c>
    </row>
    <row r="9583" spans="1:5" ht="13.8" x14ac:dyDescent="0.25">
      <c r="A9583" s="47">
        <v>40568</v>
      </c>
      <c r="B9583" s="45" t="str">
        <f t="shared" si="310"/>
        <v>January</v>
      </c>
      <c r="C9583" s="53">
        <f t="shared" si="311"/>
        <v>2011</v>
      </c>
      <c r="D9583" s="43" t="s">
        <v>104</v>
      </c>
      <c r="E9583" s="132">
        <v>18.760000000000002</v>
      </c>
    </row>
    <row r="9584" spans="1:5" ht="13.8" x14ac:dyDescent="0.25">
      <c r="A9584" s="47">
        <v>40568</v>
      </c>
      <c r="B9584" s="45" t="str">
        <f t="shared" si="310"/>
        <v>January</v>
      </c>
      <c r="C9584" s="53">
        <f t="shared" si="311"/>
        <v>2011</v>
      </c>
      <c r="D9584" s="43" t="s">
        <v>121</v>
      </c>
      <c r="E9584" s="132">
        <v>17.84</v>
      </c>
    </row>
    <row r="9585" spans="1:5" ht="13.8" x14ac:dyDescent="0.25">
      <c r="A9585" s="47">
        <v>40568</v>
      </c>
      <c r="B9585" s="45" t="str">
        <f t="shared" si="310"/>
        <v>January</v>
      </c>
      <c r="C9585" s="53">
        <f t="shared" si="311"/>
        <v>2011</v>
      </c>
      <c r="D9585" s="43" t="s">
        <v>122</v>
      </c>
      <c r="E9585" s="132">
        <v>16.16</v>
      </c>
    </row>
    <row r="9586" spans="1:5" ht="13.8" x14ac:dyDescent="0.25">
      <c r="A9586" s="47">
        <v>40568</v>
      </c>
      <c r="B9586" s="45" t="str">
        <f t="shared" si="310"/>
        <v>January</v>
      </c>
      <c r="C9586" s="53">
        <f t="shared" si="311"/>
        <v>2011</v>
      </c>
      <c r="D9586" s="43" t="s">
        <v>123</v>
      </c>
      <c r="E9586" s="132">
        <v>15.96</v>
      </c>
    </row>
    <row r="9587" spans="1:5" ht="13.8" x14ac:dyDescent="0.25">
      <c r="A9587" s="47">
        <v>40568</v>
      </c>
      <c r="B9587" s="45" t="str">
        <f t="shared" si="310"/>
        <v>January</v>
      </c>
      <c r="C9587" s="53">
        <f t="shared" si="311"/>
        <v>2011</v>
      </c>
      <c r="D9587" s="43" t="s">
        <v>99</v>
      </c>
      <c r="E9587" s="132">
        <v>12.5875</v>
      </c>
    </row>
    <row r="9588" spans="1:5" ht="13.8" x14ac:dyDescent="0.25">
      <c r="A9588" s="47">
        <v>40568</v>
      </c>
      <c r="B9588" s="45" t="str">
        <f t="shared" si="310"/>
        <v>January</v>
      </c>
      <c r="C9588" s="53">
        <f t="shared" si="311"/>
        <v>2011</v>
      </c>
      <c r="D9588" s="43" t="s">
        <v>100</v>
      </c>
      <c r="E9588" s="132">
        <v>12.25625</v>
      </c>
    </row>
    <row r="9589" spans="1:5" ht="13.8" x14ac:dyDescent="0.25">
      <c r="A9589" s="47">
        <v>40568</v>
      </c>
      <c r="B9589" s="45" t="str">
        <f t="shared" si="310"/>
        <v>January</v>
      </c>
      <c r="C9589" s="53">
        <f t="shared" si="311"/>
        <v>2011</v>
      </c>
      <c r="D9589" s="43" t="s">
        <v>101</v>
      </c>
      <c r="E9589" s="132">
        <v>11.72625</v>
      </c>
    </row>
    <row r="9590" spans="1:5" ht="13.8" x14ac:dyDescent="0.25">
      <c r="A9590" s="47">
        <v>40568</v>
      </c>
      <c r="B9590" s="45" t="str">
        <f t="shared" si="310"/>
        <v>January</v>
      </c>
      <c r="C9590" s="53">
        <f t="shared" si="311"/>
        <v>2011</v>
      </c>
      <c r="D9590" s="43" t="s">
        <v>124</v>
      </c>
      <c r="E9590" s="132">
        <v>11.626875</v>
      </c>
    </row>
    <row r="9591" spans="1:5" ht="13.8" x14ac:dyDescent="0.25">
      <c r="A9591" s="47">
        <v>40568</v>
      </c>
      <c r="B9591" s="45" t="str">
        <f t="shared" si="310"/>
        <v>January</v>
      </c>
      <c r="C9591" s="53">
        <f t="shared" si="311"/>
        <v>2011</v>
      </c>
      <c r="D9591" s="43" t="s">
        <v>125</v>
      </c>
      <c r="E9591" s="132">
        <v>10.401249999999999</v>
      </c>
    </row>
    <row r="9592" spans="1:5" ht="13.8" x14ac:dyDescent="0.25">
      <c r="A9592" s="47">
        <v>40568</v>
      </c>
      <c r="B9592" s="45" t="str">
        <f t="shared" si="310"/>
        <v>January</v>
      </c>
      <c r="C9592" s="53">
        <f t="shared" si="311"/>
        <v>2011</v>
      </c>
      <c r="D9592" s="43" t="s">
        <v>126</v>
      </c>
      <c r="E9592" s="132">
        <v>10.651875</v>
      </c>
    </row>
    <row r="9593" spans="1:5" ht="13.8" x14ac:dyDescent="0.25">
      <c r="A9593" s="47">
        <v>40568</v>
      </c>
      <c r="B9593" s="45" t="str">
        <f t="shared" si="310"/>
        <v>January</v>
      </c>
      <c r="C9593" s="53">
        <f t="shared" si="311"/>
        <v>2011</v>
      </c>
      <c r="D9593" s="43" t="s">
        <v>127</v>
      </c>
      <c r="E9593" s="132">
        <v>10.179375</v>
      </c>
    </row>
    <row r="9594" spans="1:5" ht="13.8" x14ac:dyDescent="0.25">
      <c r="A9594" s="47">
        <v>40568</v>
      </c>
      <c r="B9594" s="45" t="str">
        <f t="shared" si="310"/>
        <v>January</v>
      </c>
      <c r="C9594" s="53">
        <f t="shared" si="311"/>
        <v>2011</v>
      </c>
      <c r="D9594" s="43" t="s">
        <v>105</v>
      </c>
      <c r="E9594" s="132">
        <v>8.1818750000000016</v>
      </c>
    </row>
    <row r="9595" spans="1:5" ht="13.8" x14ac:dyDescent="0.25">
      <c r="A9595" s="47">
        <v>40568</v>
      </c>
      <c r="B9595" s="45" t="str">
        <f t="shared" si="310"/>
        <v>January</v>
      </c>
      <c r="C9595" s="53">
        <f t="shared" si="311"/>
        <v>2011</v>
      </c>
      <c r="D9595" s="43" t="s">
        <v>128</v>
      </c>
      <c r="E9595" s="132">
        <v>9.8756249999999994</v>
      </c>
    </row>
    <row r="9596" spans="1:5" ht="13.8" x14ac:dyDescent="0.25">
      <c r="A9596" s="47">
        <v>40575</v>
      </c>
      <c r="B9596" s="45" t="str">
        <f t="shared" si="310"/>
        <v>February</v>
      </c>
      <c r="C9596" s="53">
        <f t="shared" si="311"/>
        <v>2011</v>
      </c>
      <c r="D9596" s="43" t="s">
        <v>131</v>
      </c>
    </row>
    <row r="9597" spans="1:5" ht="13.8" x14ac:dyDescent="0.25">
      <c r="A9597" s="47">
        <v>40575</v>
      </c>
      <c r="B9597" s="45" t="str">
        <f t="shared" si="310"/>
        <v>February</v>
      </c>
      <c r="C9597" s="53">
        <f t="shared" si="311"/>
        <v>2011</v>
      </c>
      <c r="D9597" s="43" t="s">
        <v>115</v>
      </c>
    </row>
    <row r="9598" spans="1:5" ht="13.8" x14ac:dyDescent="0.25">
      <c r="A9598" s="47">
        <v>40575</v>
      </c>
      <c r="B9598" s="45" t="str">
        <f t="shared" si="310"/>
        <v>February</v>
      </c>
      <c r="C9598" s="53">
        <f t="shared" si="311"/>
        <v>2011</v>
      </c>
      <c r="D9598" s="43" t="s">
        <v>95</v>
      </c>
    </row>
    <row r="9599" spans="1:5" ht="13.8" x14ac:dyDescent="0.25">
      <c r="A9599" s="47">
        <v>40575</v>
      </c>
      <c r="B9599" s="45" t="str">
        <f t="shared" si="310"/>
        <v>February</v>
      </c>
      <c r="C9599" s="53">
        <f t="shared" si="311"/>
        <v>2011</v>
      </c>
      <c r="D9599" s="43" t="s">
        <v>96</v>
      </c>
    </row>
    <row r="9600" spans="1:5" ht="13.8" x14ac:dyDescent="0.25">
      <c r="A9600" s="47">
        <v>40575</v>
      </c>
      <c r="B9600" s="45" t="str">
        <f t="shared" si="310"/>
        <v>February</v>
      </c>
      <c r="C9600" s="53">
        <f t="shared" si="311"/>
        <v>2011</v>
      </c>
      <c r="D9600" s="43" t="s">
        <v>97</v>
      </c>
    </row>
    <row r="9601" spans="1:5" ht="13.8" x14ac:dyDescent="0.25">
      <c r="A9601" s="47">
        <v>40575</v>
      </c>
      <c r="B9601" s="45" t="str">
        <f t="shared" si="310"/>
        <v>February</v>
      </c>
      <c r="C9601" s="53">
        <f t="shared" si="311"/>
        <v>2011</v>
      </c>
      <c r="D9601" s="43" t="s">
        <v>98</v>
      </c>
    </row>
    <row r="9602" spans="1:5" ht="15.6" x14ac:dyDescent="0.3">
      <c r="A9602" s="47">
        <v>40575</v>
      </c>
      <c r="B9602" s="45" t="str">
        <f t="shared" si="310"/>
        <v>February</v>
      </c>
      <c r="C9602" s="53">
        <f t="shared" si="311"/>
        <v>2011</v>
      </c>
      <c r="D9602" s="130" t="s">
        <v>136</v>
      </c>
      <c r="E9602" s="132">
        <v>31.79</v>
      </c>
    </row>
    <row r="9603" spans="1:5" ht="13.8" x14ac:dyDescent="0.25">
      <c r="A9603" s="47">
        <v>40575</v>
      </c>
      <c r="B9603" s="45" t="str">
        <f t="shared" si="310"/>
        <v>February</v>
      </c>
      <c r="C9603" s="53">
        <f t="shared" si="311"/>
        <v>2011</v>
      </c>
      <c r="D9603" s="43" t="s">
        <v>118</v>
      </c>
      <c r="E9603" s="132">
        <v>29.204999999999998</v>
      </c>
    </row>
    <row r="9604" spans="1:5" ht="13.8" x14ac:dyDescent="0.25">
      <c r="A9604" s="47">
        <v>40575</v>
      </c>
      <c r="B9604" s="45" t="str">
        <f t="shared" si="310"/>
        <v>February</v>
      </c>
      <c r="C9604" s="53">
        <f t="shared" si="311"/>
        <v>2011</v>
      </c>
      <c r="D9604" s="43" t="s">
        <v>102</v>
      </c>
      <c r="E9604" s="132">
        <v>28.82</v>
      </c>
    </row>
    <row r="9605" spans="1:5" ht="13.8" x14ac:dyDescent="0.25">
      <c r="A9605" s="47">
        <v>40575</v>
      </c>
      <c r="B9605" s="45" t="str">
        <f t="shared" si="310"/>
        <v>February</v>
      </c>
      <c r="C9605" s="53">
        <f t="shared" si="311"/>
        <v>2011</v>
      </c>
      <c r="D9605" s="43" t="s">
        <v>119</v>
      </c>
      <c r="E9605" s="132">
        <v>27.885000000000002</v>
      </c>
    </row>
    <row r="9606" spans="1:5" ht="13.8" x14ac:dyDescent="0.25">
      <c r="A9606" s="47">
        <v>40575</v>
      </c>
      <c r="B9606" s="45" t="str">
        <f t="shared" si="310"/>
        <v>February</v>
      </c>
      <c r="C9606" s="53">
        <f t="shared" si="311"/>
        <v>2011</v>
      </c>
      <c r="D9606" s="43" t="s">
        <v>120</v>
      </c>
      <c r="E9606" s="132">
        <v>26.454999999999998</v>
      </c>
    </row>
    <row r="9607" spans="1:5" ht="13.8" x14ac:dyDescent="0.25">
      <c r="A9607" s="47">
        <v>40575</v>
      </c>
      <c r="B9607" s="45" t="str">
        <f t="shared" si="310"/>
        <v>February</v>
      </c>
      <c r="C9607" s="53">
        <f t="shared" si="311"/>
        <v>2011</v>
      </c>
      <c r="D9607" s="43" t="s">
        <v>103</v>
      </c>
      <c r="E9607" s="132">
        <v>25.52</v>
      </c>
    </row>
    <row r="9608" spans="1:5" ht="13.8" x14ac:dyDescent="0.25">
      <c r="A9608" s="47">
        <v>40575</v>
      </c>
      <c r="B9608" s="45" t="str">
        <f t="shared" si="310"/>
        <v>February</v>
      </c>
      <c r="C9608" s="53">
        <f t="shared" si="311"/>
        <v>2011</v>
      </c>
      <c r="D9608" s="43" t="s">
        <v>116</v>
      </c>
      <c r="E9608" s="132">
        <v>18.902625</v>
      </c>
    </row>
    <row r="9609" spans="1:5" ht="13.8" x14ac:dyDescent="0.25">
      <c r="A9609" s="47">
        <v>40575</v>
      </c>
      <c r="B9609" s="45" t="str">
        <f t="shared" si="310"/>
        <v>February</v>
      </c>
      <c r="C9609" s="53">
        <f t="shared" si="311"/>
        <v>2011</v>
      </c>
      <c r="D9609" s="43" t="s">
        <v>104</v>
      </c>
      <c r="E9609" s="132">
        <v>19.815250000000002</v>
      </c>
    </row>
    <row r="9610" spans="1:5" ht="13.8" x14ac:dyDescent="0.25">
      <c r="A9610" s="47">
        <v>40575</v>
      </c>
      <c r="B9610" s="45" t="str">
        <f t="shared" si="310"/>
        <v>February</v>
      </c>
      <c r="C9610" s="53">
        <f t="shared" si="311"/>
        <v>2011</v>
      </c>
      <c r="D9610" s="43" t="s">
        <v>121</v>
      </c>
      <c r="E9610" s="132">
        <v>18.843499999999999</v>
      </c>
    </row>
    <row r="9611" spans="1:5" ht="13.8" x14ac:dyDescent="0.25">
      <c r="A9611" s="47">
        <v>40575</v>
      </c>
      <c r="B9611" s="45" t="str">
        <f t="shared" si="310"/>
        <v>February</v>
      </c>
      <c r="C9611" s="53">
        <f t="shared" si="311"/>
        <v>2011</v>
      </c>
      <c r="D9611" s="43" t="s">
        <v>122</v>
      </c>
      <c r="E9611" s="132">
        <v>17.069000000000003</v>
      </c>
    </row>
    <row r="9612" spans="1:5" ht="13.8" x14ac:dyDescent="0.25">
      <c r="A9612" s="47">
        <v>40575</v>
      </c>
      <c r="B9612" s="45" t="str">
        <f t="shared" si="310"/>
        <v>February</v>
      </c>
      <c r="C9612" s="53">
        <f t="shared" si="311"/>
        <v>2011</v>
      </c>
      <c r="D9612" s="43" t="s">
        <v>123</v>
      </c>
      <c r="E9612" s="132">
        <v>16.857749999999999</v>
      </c>
    </row>
    <row r="9613" spans="1:5" ht="13.8" x14ac:dyDescent="0.25">
      <c r="A9613" s="47">
        <v>40575</v>
      </c>
      <c r="B9613" s="45" t="str">
        <f t="shared" si="310"/>
        <v>February</v>
      </c>
      <c r="C9613" s="53">
        <f t="shared" si="311"/>
        <v>2011</v>
      </c>
      <c r="D9613" s="43" t="s">
        <v>99</v>
      </c>
      <c r="E9613" s="132">
        <v>14.566666666666665</v>
      </c>
    </row>
    <row r="9614" spans="1:5" ht="13.8" x14ac:dyDescent="0.25">
      <c r="A9614" s="47">
        <v>40575</v>
      </c>
      <c r="B9614" s="45" t="str">
        <f t="shared" si="310"/>
        <v>February</v>
      </c>
      <c r="C9614" s="53">
        <f t="shared" si="311"/>
        <v>2011</v>
      </c>
      <c r="D9614" s="43" t="s">
        <v>100</v>
      </c>
      <c r="E9614" s="132">
        <v>14.183333333333332</v>
      </c>
    </row>
    <row r="9615" spans="1:5" ht="13.8" x14ac:dyDescent="0.25">
      <c r="A9615" s="47">
        <v>40575</v>
      </c>
      <c r="B9615" s="45" t="str">
        <f t="shared" si="310"/>
        <v>February</v>
      </c>
      <c r="C9615" s="53">
        <f t="shared" si="311"/>
        <v>2011</v>
      </c>
      <c r="D9615" s="43" t="s">
        <v>101</v>
      </c>
      <c r="E9615" s="132">
        <v>13.57</v>
      </c>
    </row>
    <row r="9616" spans="1:5" ht="13.8" x14ac:dyDescent="0.25">
      <c r="A9616" s="47">
        <v>40575</v>
      </c>
      <c r="B9616" s="45" t="str">
        <f t="shared" ref="B9616:B9677" si="312">TEXT(A9616,"mmmm")</f>
        <v>February</v>
      </c>
      <c r="C9616" s="53">
        <f t="shared" ref="C9616:C9677" si="313">YEAR(A9616)</f>
        <v>2011</v>
      </c>
      <c r="D9616" s="43" t="s">
        <v>124</v>
      </c>
      <c r="E9616" s="132">
        <v>13.454999999999998</v>
      </c>
    </row>
    <row r="9617" spans="1:5" ht="13.8" x14ac:dyDescent="0.25">
      <c r="A9617" s="47">
        <v>40575</v>
      </c>
      <c r="B9617" s="45" t="str">
        <f t="shared" si="312"/>
        <v>February</v>
      </c>
      <c r="C9617" s="53">
        <f t="shared" si="313"/>
        <v>2011</v>
      </c>
      <c r="D9617" s="43" t="s">
        <v>125</v>
      </c>
      <c r="E9617" s="132">
        <v>12.036666666666667</v>
      </c>
    </row>
    <row r="9618" spans="1:5" ht="13.8" x14ac:dyDescent="0.25">
      <c r="A9618" s="47">
        <v>40575</v>
      </c>
      <c r="B9618" s="45" t="str">
        <f t="shared" si="312"/>
        <v>February</v>
      </c>
      <c r="C9618" s="53">
        <f t="shared" si="313"/>
        <v>2011</v>
      </c>
      <c r="D9618" s="43" t="s">
        <v>126</v>
      </c>
      <c r="E9618" s="132">
        <v>12.209166666666668</v>
      </c>
    </row>
    <row r="9619" spans="1:5" ht="13.8" x14ac:dyDescent="0.25">
      <c r="A9619" s="47">
        <v>40575</v>
      </c>
      <c r="B9619" s="45" t="str">
        <f t="shared" si="312"/>
        <v>February</v>
      </c>
      <c r="C9619" s="53">
        <f t="shared" si="313"/>
        <v>2011</v>
      </c>
      <c r="D9619" s="43" t="s">
        <v>127</v>
      </c>
      <c r="E9619" s="132">
        <v>11.57</v>
      </c>
    </row>
    <row r="9620" spans="1:5" ht="13.8" x14ac:dyDescent="0.25">
      <c r="A9620" s="47">
        <v>40575</v>
      </c>
      <c r="B9620" s="45" t="str">
        <f t="shared" si="312"/>
        <v>February</v>
      </c>
      <c r="C9620" s="53">
        <f t="shared" si="313"/>
        <v>2011</v>
      </c>
      <c r="D9620" s="43" t="s">
        <v>105</v>
      </c>
      <c r="E9620" s="132">
        <v>9.4683333333333337</v>
      </c>
    </row>
    <row r="9621" spans="1:5" ht="13.8" x14ac:dyDescent="0.25">
      <c r="A9621" s="47">
        <v>40575</v>
      </c>
      <c r="B9621" s="45" t="str">
        <f t="shared" si="312"/>
        <v>February</v>
      </c>
      <c r="C9621" s="53">
        <f t="shared" si="313"/>
        <v>2011</v>
      </c>
      <c r="D9621" s="43" t="s">
        <v>128</v>
      </c>
      <c r="E9621" s="132">
        <v>11.068333333333333</v>
      </c>
    </row>
    <row r="9622" spans="1:5" ht="13.8" x14ac:dyDescent="0.25">
      <c r="A9622" s="47">
        <v>40582</v>
      </c>
      <c r="B9622" s="45" t="str">
        <f t="shared" si="312"/>
        <v>February</v>
      </c>
      <c r="C9622" s="53">
        <f t="shared" si="313"/>
        <v>2011</v>
      </c>
      <c r="D9622" s="43" t="s">
        <v>131</v>
      </c>
    </row>
    <row r="9623" spans="1:5" ht="13.8" x14ac:dyDescent="0.25">
      <c r="A9623" s="47">
        <v>40582</v>
      </c>
      <c r="B9623" s="45" t="str">
        <f t="shared" si="312"/>
        <v>February</v>
      </c>
      <c r="C9623" s="53">
        <f t="shared" si="313"/>
        <v>2011</v>
      </c>
      <c r="D9623" s="43" t="s">
        <v>115</v>
      </c>
    </row>
    <row r="9624" spans="1:5" ht="13.8" x14ac:dyDescent="0.25">
      <c r="A9624" s="47">
        <v>40582</v>
      </c>
      <c r="B9624" s="45" t="str">
        <f t="shared" si="312"/>
        <v>February</v>
      </c>
      <c r="C9624" s="53">
        <f t="shared" si="313"/>
        <v>2011</v>
      </c>
      <c r="D9624" s="43" t="s">
        <v>95</v>
      </c>
    </row>
    <row r="9625" spans="1:5" ht="13.8" x14ac:dyDescent="0.25">
      <c r="A9625" s="47">
        <v>40582</v>
      </c>
      <c r="B9625" s="45" t="str">
        <f t="shared" si="312"/>
        <v>February</v>
      </c>
      <c r="C9625" s="53">
        <f t="shared" si="313"/>
        <v>2011</v>
      </c>
      <c r="D9625" s="43" t="s">
        <v>96</v>
      </c>
    </row>
    <row r="9626" spans="1:5" ht="13.8" x14ac:dyDescent="0.25">
      <c r="A9626" s="47">
        <v>40582</v>
      </c>
      <c r="B9626" s="45" t="str">
        <f t="shared" si="312"/>
        <v>February</v>
      </c>
      <c r="C9626" s="53">
        <f t="shared" si="313"/>
        <v>2011</v>
      </c>
      <c r="D9626" s="43" t="s">
        <v>97</v>
      </c>
    </row>
    <row r="9627" spans="1:5" ht="13.8" x14ac:dyDescent="0.25">
      <c r="A9627" s="47">
        <v>40582</v>
      </c>
      <c r="B9627" s="45" t="str">
        <f t="shared" si="312"/>
        <v>February</v>
      </c>
      <c r="C9627" s="53">
        <f t="shared" si="313"/>
        <v>2011</v>
      </c>
      <c r="D9627" s="43" t="s">
        <v>98</v>
      </c>
    </row>
    <row r="9628" spans="1:5" ht="15.6" x14ac:dyDescent="0.3">
      <c r="A9628" s="47">
        <v>40582</v>
      </c>
      <c r="B9628" s="45" t="str">
        <f t="shared" si="312"/>
        <v>February</v>
      </c>
      <c r="C9628" s="53">
        <f t="shared" si="313"/>
        <v>2011</v>
      </c>
      <c r="D9628" s="130" t="s">
        <v>136</v>
      </c>
      <c r="E9628" s="132">
        <v>31.067499999999999</v>
      </c>
    </row>
    <row r="9629" spans="1:5" ht="13.8" x14ac:dyDescent="0.25">
      <c r="A9629" s="47">
        <v>40582</v>
      </c>
      <c r="B9629" s="45" t="str">
        <f t="shared" si="312"/>
        <v>February</v>
      </c>
      <c r="C9629" s="53">
        <f t="shared" si="313"/>
        <v>2011</v>
      </c>
      <c r="D9629" s="43" t="s">
        <v>118</v>
      </c>
      <c r="E9629" s="132">
        <v>28.541250000000002</v>
      </c>
    </row>
    <row r="9630" spans="1:5" ht="13.8" x14ac:dyDescent="0.25">
      <c r="A9630" s="47">
        <v>40582</v>
      </c>
      <c r="B9630" s="45" t="str">
        <f t="shared" si="312"/>
        <v>February</v>
      </c>
      <c r="C9630" s="53">
        <f t="shared" si="313"/>
        <v>2011</v>
      </c>
      <c r="D9630" s="43" t="s">
        <v>102</v>
      </c>
      <c r="E9630" s="132">
        <v>28.164999999999999</v>
      </c>
    </row>
    <row r="9631" spans="1:5" ht="13.8" x14ac:dyDescent="0.25">
      <c r="A9631" s="47">
        <v>40582</v>
      </c>
      <c r="B9631" s="45" t="str">
        <f t="shared" si="312"/>
        <v>February</v>
      </c>
      <c r="C9631" s="53">
        <f t="shared" si="313"/>
        <v>2011</v>
      </c>
      <c r="D9631" s="43" t="s">
        <v>119</v>
      </c>
      <c r="E9631" s="132">
        <v>27.251249999999999</v>
      </c>
    </row>
    <row r="9632" spans="1:5" ht="13.8" x14ac:dyDescent="0.25">
      <c r="A9632" s="47">
        <v>40582</v>
      </c>
      <c r="B9632" s="45" t="str">
        <f t="shared" si="312"/>
        <v>February</v>
      </c>
      <c r="C9632" s="53">
        <f t="shared" si="313"/>
        <v>2011</v>
      </c>
      <c r="D9632" s="43" t="s">
        <v>120</v>
      </c>
      <c r="E9632" s="132">
        <v>25.853750000000002</v>
      </c>
    </row>
    <row r="9633" spans="1:5" ht="13.8" x14ac:dyDescent="0.25">
      <c r="A9633" s="47">
        <v>40582</v>
      </c>
      <c r="B9633" s="45" t="str">
        <f t="shared" si="312"/>
        <v>February</v>
      </c>
      <c r="C9633" s="53">
        <f t="shared" si="313"/>
        <v>2011</v>
      </c>
      <c r="D9633" s="43" t="s">
        <v>103</v>
      </c>
      <c r="E9633" s="132">
        <v>24.94</v>
      </c>
    </row>
    <row r="9634" spans="1:5" ht="13.8" x14ac:dyDescent="0.25">
      <c r="A9634" s="47">
        <v>40582</v>
      </c>
      <c r="B9634" s="45" t="str">
        <f t="shared" si="312"/>
        <v>February</v>
      </c>
      <c r="C9634" s="53">
        <f t="shared" si="313"/>
        <v>2011</v>
      </c>
      <c r="D9634" s="43" t="s">
        <v>116</v>
      </c>
      <c r="E9634" s="132">
        <v>17.107125</v>
      </c>
    </row>
    <row r="9635" spans="1:5" ht="13.8" x14ac:dyDescent="0.25">
      <c r="A9635" s="47">
        <v>40582</v>
      </c>
      <c r="B9635" s="45" t="str">
        <f t="shared" si="312"/>
        <v>February</v>
      </c>
      <c r="C9635" s="53">
        <f t="shared" si="313"/>
        <v>2011</v>
      </c>
      <c r="D9635" s="43" t="s">
        <v>104</v>
      </c>
      <c r="E9635" s="132">
        <v>20.401500000000002</v>
      </c>
    </row>
    <row r="9636" spans="1:5" ht="13.8" x14ac:dyDescent="0.25">
      <c r="A9636" s="47">
        <v>40582</v>
      </c>
      <c r="B9636" s="45" t="str">
        <f t="shared" si="312"/>
        <v>February</v>
      </c>
      <c r="C9636" s="53">
        <f t="shared" si="313"/>
        <v>2011</v>
      </c>
      <c r="D9636" s="43" t="s">
        <v>121</v>
      </c>
      <c r="E9636" s="132">
        <v>19.401</v>
      </c>
    </row>
    <row r="9637" spans="1:5" ht="13.8" x14ac:dyDescent="0.25">
      <c r="A9637" s="47">
        <v>40582</v>
      </c>
      <c r="B9637" s="45" t="str">
        <f t="shared" si="312"/>
        <v>February</v>
      </c>
      <c r="C9637" s="53">
        <f t="shared" si="313"/>
        <v>2011</v>
      </c>
      <c r="D9637" s="43" t="s">
        <v>122</v>
      </c>
      <c r="E9637" s="132">
        <v>17.574000000000002</v>
      </c>
    </row>
    <row r="9638" spans="1:5" ht="13.8" x14ac:dyDescent="0.25">
      <c r="A9638" s="47">
        <v>40582</v>
      </c>
      <c r="B9638" s="45" t="str">
        <f t="shared" si="312"/>
        <v>February</v>
      </c>
      <c r="C9638" s="53">
        <f t="shared" si="313"/>
        <v>2011</v>
      </c>
      <c r="D9638" s="43" t="s">
        <v>123</v>
      </c>
      <c r="E9638" s="132">
        <v>17.3565</v>
      </c>
    </row>
    <row r="9639" spans="1:5" ht="13.8" x14ac:dyDescent="0.25">
      <c r="A9639" s="47">
        <v>40582</v>
      </c>
      <c r="B9639" s="45" t="str">
        <f t="shared" si="312"/>
        <v>February</v>
      </c>
      <c r="C9639" s="53">
        <f t="shared" si="313"/>
        <v>2011</v>
      </c>
      <c r="D9639" s="43" t="s">
        <v>99</v>
      </c>
      <c r="E9639" s="132">
        <v>14.8675</v>
      </c>
    </row>
    <row r="9640" spans="1:5" ht="13.8" x14ac:dyDescent="0.25">
      <c r="A9640" s="47">
        <v>40582</v>
      </c>
      <c r="B9640" s="45" t="str">
        <f t="shared" si="312"/>
        <v>February</v>
      </c>
      <c r="C9640" s="53">
        <f t="shared" si="313"/>
        <v>2011</v>
      </c>
      <c r="D9640" s="43" t="s">
        <v>100</v>
      </c>
      <c r="E9640" s="132">
        <v>14.47625</v>
      </c>
    </row>
    <row r="9641" spans="1:5" ht="13.8" x14ac:dyDescent="0.25">
      <c r="A9641" s="47">
        <v>40582</v>
      </c>
      <c r="B9641" s="45" t="str">
        <f t="shared" si="312"/>
        <v>February</v>
      </c>
      <c r="C9641" s="53">
        <f t="shared" si="313"/>
        <v>2011</v>
      </c>
      <c r="D9641" s="43" t="s">
        <v>101</v>
      </c>
      <c r="E9641" s="132">
        <v>13.850250000000001</v>
      </c>
    </row>
    <row r="9642" spans="1:5" ht="13.8" x14ac:dyDescent="0.25">
      <c r="A9642" s="47">
        <v>40582</v>
      </c>
      <c r="B9642" s="45" t="str">
        <f t="shared" si="312"/>
        <v>February</v>
      </c>
      <c r="C9642" s="53">
        <f t="shared" si="313"/>
        <v>2011</v>
      </c>
      <c r="D9642" s="43" t="s">
        <v>124</v>
      </c>
      <c r="E9642" s="132">
        <v>13.732875</v>
      </c>
    </row>
    <row r="9643" spans="1:5" ht="13.8" x14ac:dyDescent="0.25">
      <c r="A9643" s="47">
        <v>40582</v>
      </c>
      <c r="B9643" s="45" t="str">
        <f t="shared" si="312"/>
        <v>February</v>
      </c>
      <c r="C9643" s="53">
        <f t="shared" si="313"/>
        <v>2011</v>
      </c>
      <c r="D9643" s="43" t="s">
        <v>125</v>
      </c>
      <c r="E9643" s="132">
        <v>12.285250000000001</v>
      </c>
    </row>
    <row r="9644" spans="1:5" ht="13.8" x14ac:dyDescent="0.25">
      <c r="A9644" s="47">
        <v>40582</v>
      </c>
      <c r="B9644" s="45" t="str">
        <f t="shared" si="312"/>
        <v>February</v>
      </c>
      <c r="C9644" s="53">
        <f t="shared" si="313"/>
        <v>2011</v>
      </c>
      <c r="D9644" s="43" t="s">
        <v>126</v>
      </c>
      <c r="E9644" s="132">
        <v>12.445875000000001</v>
      </c>
    </row>
    <row r="9645" spans="1:5" ht="13.8" x14ac:dyDescent="0.25">
      <c r="A9645" s="47">
        <v>40582</v>
      </c>
      <c r="B9645" s="45" t="str">
        <f t="shared" si="312"/>
        <v>February</v>
      </c>
      <c r="C9645" s="53">
        <f t="shared" si="313"/>
        <v>2011</v>
      </c>
      <c r="D9645" s="43" t="s">
        <v>127</v>
      </c>
      <c r="E9645" s="132">
        <v>11.781375000000001</v>
      </c>
    </row>
    <row r="9646" spans="1:5" ht="13.8" x14ac:dyDescent="0.25">
      <c r="A9646" s="47">
        <v>40582</v>
      </c>
      <c r="B9646" s="45" t="str">
        <f t="shared" si="312"/>
        <v>February</v>
      </c>
      <c r="C9646" s="53">
        <f t="shared" si="313"/>
        <v>2011</v>
      </c>
      <c r="D9646" s="43" t="s">
        <v>105</v>
      </c>
      <c r="E9646" s="132">
        <v>9.6638750000000009</v>
      </c>
    </row>
    <row r="9647" spans="1:5" ht="13.8" x14ac:dyDescent="0.25">
      <c r="A9647" s="47">
        <v>40582</v>
      </c>
      <c r="B9647" s="45" t="str">
        <f t="shared" si="312"/>
        <v>February</v>
      </c>
      <c r="C9647" s="53">
        <f t="shared" si="313"/>
        <v>2011</v>
      </c>
      <c r="D9647" s="43" t="s">
        <v>128</v>
      </c>
      <c r="E9647" s="132">
        <v>11.249625000000002</v>
      </c>
    </row>
    <row r="9648" spans="1:5" ht="13.8" x14ac:dyDescent="0.25">
      <c r="A9648" s="47">
        <v>40589</v>
      </c>
      <c r="B9648" s="45" t="str">
        <f t="shared" si="312"/>
        <v>February</v>
      </c>
      <c r="C9648" s="53">
        <f t="shared" si="313"/>
        <v>2011</v>
      </c>
      <c r="D9648" s="43" t="s">
        <v>131</v>
      </c>
    </row>
    <row r="9649" spans="1:5" ht="13.8" x14ac:dyDescent="0.25">
      <c r="A9649" s="47">
        <v>40589</v>
      </c>
      <c r="B9649" s="45" t="str">
        <f t="shared" si="312"/>
        <v>February</v>
      </c>
      <c r="C9649" s="53">
        <f t="shared" si="313"/>
        <v>2011</v>
      </c>
      <c r="D9649" s="43" t="s">
        <v>115</v>
      </c>
    </row>
    <row r="9650" spans="1:5" ht="13.8" x14ac:dyDescent="0.25">
      <c r="A9650" s="47">
        <v>40589</v>
      </c>
      <c r="B9650" s="45" t="str">
        <f t="shared" si="312"/>
        <v>February</v>
      </c>
      <c r="C9650" s="53">
        <f t="shared" si="313"/>
        <v>2011</v>
      </c>
      <c r="D9650" s="43" t="s">
        <v>95</v>
      </c>
    </row>
    <row r="9651" spans="1:5" ht="13.8" x14ac:dyDescent="0.25">
      <c r="A9651" s="47">
        <v>40589</v>
      </c>
      <c r="B9651" s="45" t="str">
        <f t="shared" si="312"/>
        <v>February</v>
      </c>
      <c r="C9651" s="53">
        <f t="shared" si="313"/>
        <v>2011</v>
      </c>
      <c r="D9651" s="43" t="s">
        <v>96</v>
      </c>
    </row>
    <row r="9652" spans="1:5" ht="13.8" x14ac:dyDescent="0.25">
      <c r="A9652" s="47">
        <v>40589</v>
      </c>
      <c r="B9652" s="45" t="str">
        <f t="shared" si="312"/>
        <v>February</v>
      </c>
      <c r="C9652" s="53">
        <f t="shared" si="313"/>
        <v>2011</v>
      </c>
      <c r="D9652" s="43" t="s">
        <v>97</v>
      </c>
    </row>
    <row r="9653" spans="1:5" ht="13.8" x14ac:dyDescent="0.25">
      <c r="A9653" s="47">
        <v>40589</v>
      </c>
      <c r="B9653" s="45" t="str">
        <f t="shared" si="312"/>
        <v>February</v>
      </c>
      <c r="C9653" s="53">
        <f t="shared" si="313"/>
        <v>2011</v>
      </c>
      <c r="D9653" s="43" t="s">
        <v>98</v>
      </c>
    </row>
    <row r="9654" spans="1:5" ht="15.6" x14ac:dyDescent="0.3">
      <c r="A9654" s="47">
        <v>40589</v>
      </c>
      <c r="B9654" s="45" t="str">
        <f t="shared" si="312"/>
        <v>February</v>
      </c>
      <c r="C9654" s="53">
        <f t="shared" si="313"/>
        <v>2011</v>
      </c>
      <c r="D9654" s="130" t="s">
        <v>136</v>
      </c>
      <c r="E9654" s="132">
        <v>33.740750000000006</v>
      </c>
    </row>
    <row r="9655" spans="1:5" ht="13.8" x14ac:dyDescent="0.25">
      <c r="A9655" s="47">
        <v>40589</v>
      </c>
      <c r="B9655" s="45" t="str">
        <f t="shared" si="312"/>
        <v>February</v>
      </c>
      <c r="C9655" s="53">
        <f t="shared" si="313"/>
        <v>2011</v>
      </c>
      <c r="D9655" s="43" t="s">
        <v>118</v>
      </c>
      <c r="E9655" s="132">
        <v>30.997124999999997</v>
      </c>
    </row>
    <row r="9656" spans="1:5" ht="13.8" x14ac:dyDescent="0.25">
      <c r="A9656" s="47">
        <v>40589</v>
      </c>
      <c r="B9656" s="45" t="str">
        <f t="shared" si="312"/>
        <v>February</v>
      </c>
      <c r="C9656" s="53">
        <f t="shared" si="313"/>
        <v>2011</v>
      </c>
      <c r="D9656" s="43" t="s">
        <v>102</v>
      </c>
      <c r="E9656" s="132">
        <v>30.5885</v>
      </c>
    </row>
    <row r="9657" spans="1:5" ht="13.8" x14ac:dyDescent="0.25">
      <c r="A9657" s="47">
        <v>40589</v>
      </c>
      <c r="B9657" s="45" t="str">
        <f t="shared" si="312"/>
        <v>February</v>
      </c>
      <c r="C9657" s="53">
        <f t="shared" si="313"/>
        <v>2011</v>
      </c>
      <c r="D9657" s="43" t="s">
        <v>119</v>
      </c>
      <c r="E9657" s="132">
        <v>29.596125000000001</v>
      </c>
    </row>
    <row r="9658" spans="1:5" ht="13.8" x14ac:dyDescent="0.25">
      <c r="A9658" s="47">
        <v>40589</v>
      </c>
      <c r="B9658" s="45" t="str">
        <f t="shared" si="312"/>
        <v>February</v>
      </c>
      <c r="C9658" s="53">
        <f t="shared" si="313"/>
        <v>2011</v>
      </c>
      <c r="D9658" s="43" t="s">
        <v>120</v>
      </c>
      <c r="E9658" s="132">
        <v>28.078374999999998</v>
      </c>
    </row>
    <row r="9659" spans="1:5" ht="13.8" x14ac:dyDescent="0.25">
      <c r="A9659" s="47">
        <v>40589</v>
      </c>
      <c r="B9659" s="45" t="str">
        <f t="shared" si="312"/>
        <v>February</v>
      </c>
      <c r="C9659" s="53">
        <f t="shared" si="313"/>
        <v>2011</v>
      </c>
      <c r="D9659" s="43" t="s">
        <v>103</v>
      </c>
      <c r="E9659" s="132">
        <v>27.085999999999999</v>
      </c>
    </row>
    <row r="9660" spans="1:5" ht="13.8" x14ac:dyDescent="0.25">
      <c r="A9660" s="47">
        <v>40589</v>
      </c>
      <c r="B9660" s="45" t="str">
        <f t="shared" si="312"/>
        <v>February</v>
      </c>
      <c r="C9660" s="53">
        <f t="shared" si="313"/>
        <v>2011</v>
      </c>
      <c r="D9660" s="43" t="s">
        <v>116</v>
      </c>
      <c r="E9660" s="132">
        <v>19.451250000000002</v>
      </c>
    </row>
    <row r="9661" spans="1:5" ht="13.8" x14ac:dyDescent="0.25">
      <c r="A9661" s="47">
        <v>40589</v>
      </c>
      <c r="B9661" s="45" t="str">
        <f t="shared" si="312"/>
        <v>February</v>
      </c>
      <c r="C9661" s="53">
        <f t="shared" si="313"/>
        <v>2011</v>
      </c>
      <c r="D9661" s="43" t="s">
        <v>104</v>
      </c>
      <c r="E9661" s="132">
        <v>23.45</v>
      </c>
    </row>
    <row r="9662" spans="1:5" ht="13.8" x14ac:dyDescent="0.25">
      <c r="A9662" s="47">
        <v>40589</v>
      </c>
      <c r="B9662" s="45" t="str">
        <f t="shared" si="312"/>
        <v>February</v>
      </c>
      <c r="C9662" s="53">
        <f t="shared" si="313"/>
        <v>2011</v>
      </c>
      <c r="D9662" s="43" t="s">
        <v>121</v>
      </c>
      <c r="E9662" s="132">
        <v>22.3</v>
      </c>
    </row>
    <row r="9663" spans="1:5" ht="13.8" x14ac:dyDescent="0.25">
      <c r="A9663" s="47">
        <v>40589</v>
      </c>
      <c r="B9663" s="45" t="str">
        <f t="shared" si="312"/>
        <v>February</v>
      </c>
      <c r="C9663" s="53">
        <f t="shared" si="313"/>
        <v>2011</v>
      </c>
      <c r="D9663" s="43" t="s">
        <v>122</v>
      </c>
      <c r="E9663" s="132">
        <v>20.2</v>
      </c>
    </row>
    <row r="9664" spans="1:5" ht="13.8" x14ac:dyDescent="0.25">
      <c r="A9664" s="47">
        <v>40589</v>
      </c>
      <c r="B9664" s="45" t="str">
        <f t="shared" si="312"/>
        <v>February</v>
      </c>
      <c r="C9664" s="53">
        <f t="shared" si="313"/>
        <v>2011</v>
      </c>
      <c r="D9664" s="43" t="s">
        <v>123</v>
      </c>
      <c r="E9664" s="132">
        <v>19.95</v>
      </c>
    </row>
    <row r="9665" spans="1:5" ht="13.8" x14ac:dyDescent="0.25">
      <c r="A9665" s="47">
        <v>40589</v>
      </c>
      <c r="B9665" s="45" t="str">
        <f t="shared" si="312"/>
        <v>February</v>
      </c>
      <c r="C9665" s="53">
        <f t="shared" si="313"/>
        <v>2011</v>
      </c>
      <c r="D9665" s="43" t="s">
        <v>99</v>
      </c>
      <c r="E9665" s="132">
        <v>16.625</v>
      </c>
    </row>
    <row r="9666" spans="1:5" ht="13.8" x14ac:dyDescent="0.25">
      <c r="A9666" s="47">
        <v>40589</v>
      </c>
      <c r="B9666" s="45" t="str">
        <f t="shared" si="312"/>
        <v>February</v>
      </c>
      <c r="C9666" s="53">
        <f t="shared" si="313"/>
        <v>2011</v>
      </c>
      <c r="D9666" s="43" t="s">
        <v>100</v>
      </c>
      <c r="E9666" s="132">
        <v>16.1875</v>
      </c>
    </row>
    <row r="9667" spans="1:5" ht="13.8" x14ac:dyDescent="0.25">
      <c r="A9667" s="47">
        <v>40589</v>
      </c>
      <c r="B9667" s="45" t="str">
        <f t="shared" si="312"/>
        <v>February</v>
      </c>
      <c r="C9667" s="53">
        <f t="shared" si="313"/>
        <v>2011</v>
      </c>
      <c r="D9667" s="43" t="s">
        <v>101</v>
      </c>
      <c r="E9667" s="132">
        <v>15.487500000000001</v>
      </c>
    </row>
    <row r="9668" spans="1:5" ht="13.8" x14ac:dyDescent="0.25">
      <c r="A9668" s="47">
        <v>40589</v>
      </c>
      <c r="B9668" s="45" t="str">
        <f t="shared" si="312"/>
        <v>February</v>
      </c>
      <c r="C9668" s="53">
        <f t="shared" si="313"/>
        <v>2011</v>
      </c>
      <c r="D9668" s="43" t="s">
        <v>124</v>
      </c>
      <c r="E9668" s="132">
        <v>15.356249999999999</v>
      </c>
    </row>
    <row r="9669" spans="1:5" ht="13.8" x14ac:dyDescent="0.25">
      <c r="A9669" s="47">
        <v>40589</v>
      </c>
      <c r="B9669" s="45" t="str">
        <f t="shared" si="312"/>
        <v>February</v>
      </c>
      <c r="C9669" s="53">
        <f t="shared" si="313"/>
        <v>2011</v>
      </c>
      <c r="D9669" s="43" t="s">
        <v>125</v>
      </c>
      <c r="E9669" s="132">
        <v>13.737500000000001</v>
      </c>
    </row>
    <row r="9670" spans="1:5" ht="13.8" x14ac:dyDescent="0.25">
      <c r="A9670" s="47">
        <v>40589</v>
      </c>
      <c r="B9670" s="45" t="str">
        <f t="shared" si="312"/>
        <v>February</v>
      </c>
      <c r="C9670" s="53">
        <f t="shared" si="313"/>
        <v>2011</v>
      </c>
      <c r="D9670" s="43" t="s">
        <v>126</v>
      </c>
      <c r="E9670" s="132">
        <v>13.828749999999999</v>
      </c>
    </row>
    <row r="9671" spans="1:5" ht="13.8" x14ac:dyDescent="0.25">
      <c r="A9671" s="47">
        <v>40589</v>
      </c>
      <c r="B9671" s="45" t="str">
        <f t="shared" si="312"/>
        <v>February</v>
      </c>
      <c r="C9671" s="53">
        <f t="shared" si="313"/>
        <v>2011</v>
      </c>
      <c r="D9671" s="43" t="s">
        <v>127</v>
      </c>
      <c r="E9671" s="132">
        <v>13.016249999999999</v>
      </c>
    </row>
    <row r="9672" spans="1:5" ht="13.8" x14ac:dyDescent="0.25">
      <c r="A9672" s="47">
        <v>40589</v>
      </c>
      <c r="B9672" s="45" t="str">
        <f t="shared" si="312"/>
        <v>February</v>
      </c>
      <c r="C9672" s="53">
        <f t="shared" si="313"/>
        <v>2011</v>
      </c>
      <c r="D9672" s="43" t="s">
        <v>105</v>
      </c>
      <c r="E9672" s="132">
        <v>10.80625</v>
      </c>
    </row>
    <row r="9673" spans="1:5" ht="13.8" x14ac:dyDescent="0.25">
      <c r="A9673" s="47">
        <v>40589</v>
      </c>
      <c r="B9673" s="45" t="str">
        <f t="shared" si="312"/>
        <v>February</v>
      </c>
      <c r="C9673" s="53">
        <f t="shared" si="313"/>
        <v>2011</v>
      </c>
      <c r="D9673" s="43" t="s">
        <v>128</v>
      </c>
      <c r="E9673" s="132">
        <v>12.30875</v>
      </c>
    </row>
    <row r="9674" spans="1:5" ht="13.8" x14ac:dyDescent="0.25">
      <c r="A9674" s="47">
        <v>40596</v>
      </c>
      <c r="B9674" s="45" t="str">
        <f t="shared" si="312"/>
        <v>February</v>
      </c>
      <c r="C9674" s="53">
        <f t="shared" si="313"/>
        <v>2011</v>
      </c>
      <c r="D9674" s="43" t="s">
        <v>131</v>
      </c>
    </row>
    <row r="9675" spans="1:5" ht="13.8" x14ac:dyDescent="0.25">
      <c r="A9675" s="47">
        <v>40596</v>
      </c>
      <c r="B9675" s="45" t="str">
        <f t="shared" si="312"/>
        <v>February</v>
      </c>
      <c r="C9675" s="53">
        <f t="shared" si="313"/>
        <v>2011</v>
      </c>
      <c r="D9675" s="43" t="s">
        <v>115</v>
      </c>
    </row>
    <row r="9676" spans="1:5" ht="13.8" x14ac:dyDescent="0.25">
      <c r="A9676" s="47">
        <v>40596</v>
      </c>
      <c r="B9676" s="45" t="str">
        <f t="shared" si="312"/>
        <v>February</v>
      </c>
      <c r="C9676" s="53">
        <f t="shared" si="313"/>
        <v>2011</v>
      </c>
      <c r="D9676" s="43" t="s">
        <v>95</v>
      </c>
    </row>
    <row r="9677" spans="1:5" ht="13.8" x14ac:dyDescent="0.25">
      <c r="A9677" s="47">
        <v>40596</v>
      </c>
      <c r="B9677" s="45" t="str">
        <f t="shared" si="312"/>
        <v>February</v>
      </c>
      <c r="C9677" s="53">
        <f t="shared" si="313"/>
        <v>2011</v>
      </c>
      <c r="D9677" s="43" t="s">
        <v>96</v>
      </c>
    </row>
    <row r="9678" spans="1:5" ht="13.8" x14ac:dyDescent="0.25">
      <c r="A9678" s="47">
        <v>40596</v>
      </c>
      <c r="B9678" s="45" t="str">
        <f t="shared" ref="B9678:B9738" si="314">TEXT(A9678,"mmmm")</f>
        <v>February</v>
      </c>
      <c r="C9678" s="53">
        <f t="shared" ref="C9678:C9738" si="315">YEAR(A9678)</f>
        <v>2011</v>
      </c>
      <c r="D9678" s="43" t="s">
        <v>97</v>
      </c>
    </row>
    <row r="9679" spans="1:5" ht="13.8" x14ac:dyDescent="0.25">
      <c r="A9679" s="47">
        <v>40596</v>
      </c>
      <c r="B9679" s="45" t="str">
        <f t="shared" si="314"/>
        <v>February</v>
      </c>
      <c r="C9679" s="53">
        <f t="shared" si="315"/>
        <v>2011</v>
      </c>
      <c r="D9679" s="43" t="s">
        <v>98</v>
      </c>
    </row>
    <row r="9680" spans="1:5" ht="15.6" x14ac:dyDescent="0.3">
      <c r="A9680" s="47">
        <v>40596</v>
      </c>
      <c r="B9680" s="45" t="str">
        <f t="shared" si="314"/>
        <v>February</v>
      </c>
      <c r="C9680" s="53">
        <f t="shared" si="315"/>
        <v>2011</v>
      </c>
      <c r="D9680" s="130" t="s">
        <v>136</v>
      </c>
      <c r="E9680" s="132">
        <v>31.067499999999999</v>
      </c>
    </row>
    <row r="9681" spans="1:5" ht="13.8" x14ac:dyDescent="0.25">
      <c r="A9681" s="47">
        <v>40596</v>
      </c>
      <c r="B9681" s="45" t="str">
        <f t="shared" si="314"/>
        <v>February</v>
      </c>
      <c r="C9681" s="53">
        <f t="shared" si="315"/>
        <v>2011</v>
      </c>
      <c r="D9681" s="43" t="s">
        <v>118</v>
      </c>
      <c r="E9681" s="132">
        <v>28.541250000000002</v>
      </c>
    </row>
    <row r="9682" spans="1:5" ht="13.8" x14ac:dyDescent="0.25">
      <c r="A9682" s="47">
        <v>40596</v>
      </c>
      <c r="B9682" s="45" t="str">
        <f t="shared" si="314"/>
        <v>February</v>
      </c>
      <c r="C9682" s="53">
        <f t="shared" si="315"/>
        <v>2011</v>
      </c>
      <c r="D9682" s="43" t="s">
        <v>102</v>
      </c>
      <c r="E9682" s="132">
        <v>28.164999999999999</v>
      </c>
    </row>
    <row r="9683" spans="1:5" ht="13.8" x14ac:dyDescent="0.25">
      <c r="A9683" s="47">
        <v>40596</v>
      </c>
      <c r="B9683" s="45" t="str">
        <f t="shared" si="314"/>
        <v>February</v>
      </c>
      <c r="C9683" s="53">
        <f t="shared" si="315"/>
        <v>2011</v>
      </c>
      <c r="D9683" s="43" t="s">
        <v>119</v>
      </c>
      <c r="E9683" s="132">
        <v>27.251249999999999</v>
      </c>
    </row>
    <row r="9684" spans="1:5" ht="13.8" x14ac:dyDescent="0.25">
      <c r="A9684" s="47">
        <v>40596</v>
      </c>
      <c r="B9684" s="45" t="str">
        <f t="shared" si="314"/>
        <v>February</v>
      </c>
      <c r="C9684" s="53">
        <f t="shared" si="315"/>
        <v>2011</v>
      </c>
      <c r="D9684" s="43" t="s">
        <v>120</v>
      </c>
      <c r="E9684" s="132">
        <v>25.853750000000002</v>
      </c>
    </row>
    <row r="9685" spans="1:5" ht="13.8" x14ac:dyDescent="0.25">
      <c r="A9685" s="47">
        <v>40596</v>
      </c>
      <c r="B9685" s="45" t="str">
        <f t="shared" si="314"/>
        <v>February</v>
      </c>
      <c r="C9685" s="53">
        <f t="shared" si="315"/>
        <v>2011</v>
      </c>
      <c r="D9685" s="43" t="s">
        <v>103</v>
      </c>
      <c r="E9685" s="132">
        <v>24.94</v>
      </c>
    </row>
    <row r="9686" spans="1:5" ht="13.8" x14ac:dyDescent="0.25">
      <c r="A9686" s="47">
        <v>40596</v>
      </c>
      <c r="B9686" s="45" t="str">
        <f t="shared" si="314"/>
        <v>February</v>
      </c>
      <c r="C9686" s="53">
        <f t="shared" si="315"/>
        <v>2011</v>
      </c>
      <c r="D9686" s="43" t="s">
        <v>116</v>
      </c>
      <c r="E9686" s="132">
        <v>17.556000000000001</v>
      </c>
    </row>
    <row r="9687" spans="1:5" ht="13.8" x14ac:dyDescent="0.25">
      <c r="A9687" s="47">
        <v>40596</v>
      </c>
      <c r="B9687" s="45" t="str">
        <f t="shared" si="314"/>
        <v>February</v>
      </c>
      <c r="C9687" s="53">
        <f t="shared" si="315"/>
        <v>2011</v>
      </c>
      <c r="D9687" s="43" t="s">
        <v>104</v>
      </c>
      <c r="E9687" s="132">
        <v>21.69125</v>
      </c>
    </row>
    <row r="9688" spans="1:5" ht="13.8" x14ac:dyDescent="0.25">
      <c r="A9688" s="47">
        <v>40596</v>
      </c>
      <c r="B9688" s="45" t="str">
        <f t="shared" si="314"/>
        <v>February</v>
      </c>
      <c r="C9688" s="53">
        <f t="shared" si="315"/>
        <v>2011</v>
      </c>
      <c r="D9688" s="43" t="s">
        <v>121</v>
      </c>
      <c r="E9688" s="132">
        <v>20.627500000000001</v>
      </c>
    </row>
    <row r="9689" spans="1:5" ht="13.8" x14ac:dyDescent="0.25">
      <c r="A9689" s="47">
        <v>40596</v>
      </c>
      <c r="B9689" s="45" t="str">
        <f t="shared" si="314"/>
        <v>February</v>
      </c>
      <c r="C9689" s="53">
        <f t="shared" si="315"/>
        <v>2011</v>
      </c>
      <c r="D9689" s="43" t="s">
        <v>122</v>
      </c>
      <c r="E9689" s="132">
        <v>18.684999999999999</v>
      </c>
    </row>
    <row r="9690" spans="1:5" ht="13.8" x14ac:dyDescent="0.25">
      <c r="A9690" s="47">
        <v>40596</v>
      </c>
      <c r="B9690" s="45" t="str">
        <f t="shared" si="314"/>
        <v>February</v>
      </c>
      <c r="C9690" s="53">
        <f t="shared" si="315"/>
        <v>2011</v>
      </c>
      <c r="D9690" s="43" t="s">
        <v>123</v>
      </c>
      <c r="E9690" s="132">
        <v>18.453749999999999</v>
      </c>
    </row>
    <row r="9691" spans="1:5" ht="13.8" x14ac:dyDescent="0.25">
      <c r="A9691" s="47">
        <v>40596</v>
      </c>
      <c r="B9691" s="45" t="str">
        <f t="shared" si="314"/>
        <v>February</v>
      </c>
      <c r="C9691" s="53">
        <f t="shared" si="315"/>
        <v>2011</v>
      </c>
      <c r="D9691" s="43" t="s">
        <v>99</v>
      </c>
      <c r="E9691" s="132">
        <v>15.2</v>
      </c>
    </row>
    <row r="9692" spans="1:5" ht="13.8" x14ac:dyDescent="0.25">
      <c r="A9692" s="47">
        <v>40596</v>
      </c>
      <c r="B9692" s="45" t="str">
        <f t="shared" si="314"/>
        <v>February</v>
      </c>
      <c r="C9692" s="53">
        <f t="shared" si="315"/>
        <v>2011</v>
      </c>
      <c r="D9692" s="43" t="s">
        <v>100</v>
      </c>
      <c r="E9692" s="132">
        <v>14.8</v>
      </c>
    </row>
    <row r="9693" spans="1:5" ht="13.8" x14ac:dyDescent="0.25">
      <c r="A9693" s="47">
        <v>40596</v>
      </c>
      <c r="B9693" s="45" t="str">
        <f t="shared" si="314"/>
        <v>February</v>
      </c>
      <c r="C9693" s="53">
        <f t="shared" si="315"/>
        <v>2011</v>
      </c>
      <c r="D9693" s="43" t="s">
        <v>101</v>
      </c>
      <c r="E9693" s="132">
        <v>14.16</v>
      </c>
    </row>
    <row r="9694" spans="1:5" ht="13.8" x14ac:dyDescent="0.25">
      <c r="A9694" s="47">
        <v>40596</v>
      </c>
      <c r="B9694" s="45" t="str">
        <f t="shared" si="314"/>
        <v>February</v>
      </c>
      <c r="C9694" s="53">
        <f t="shared" si="315"/>
        <v>2011</v>
      </c>
      <c r="D9694" s="43" t="s">
        <v>124</v>
      </c>
      <c r="E9694" s="132">
        <v>14.04</v>
      </c>
    </row>
    <row r="9695" spans="1:5" ht="13.8" x14ac:dyDescent="0.25">
      <c r="A9695" s="47">
        <v>40596</v>
      </c>
      <c r="B9695" s="45" t="str">
        <f t="shared" si="314"/>
        <v>February</v>
      </c>
      <c r="C9695" s="53">
        <f t="shared" si="315"/>
        <v>2011</v>
      </c>
      <c r="D9695" s="43" t="s">
        <v>125</v>
      </c>
      <c r="E9695" s="132">
        <v>12.56</v>
      </c>
    </row>
    <row r="9696" spans="1:5" ht="13.8" x14ac:dyDescent="0.25">
      <c r="A9696" s="47">
        <v>40596</v>
      </c>
      <c r="B9696" s="45" t="str">
        <f t="shared" si="314"/>
        <v>February</v>
      </c>
      <c r="C9696" s="53">
        <f t="shared" si="315"/>
        <v>2011</v>
      </c>
      <c r="D9696" s="43" t="s">
        <v>126</v>
      </c>
      <c r="E9696" s="132">
        <v>12.7075</v>
      </c>
    </row>
    <row r="9697" spans="1:5" ht="13.8" x14ac:dyDescent="0.25">
      <c r="A9697" s="47">
        <v>40596</v>
      </c>
      <c r="B9697" s="45" t="str">
        <f t="shared" si="314"/>
        <v>February</v>
      </c>
      <c r="C9697" s="53">
        <f t="shared" si="315"/>
        <v>2011</v>
      </c>
      <c r="D9697" s="43" t="s">
        <v>127</v>
      </c>
      <c r="E9697" s="132">
        <v>12.015000000000001</v>
      </c>
    </row>
    <row r="9698" spans="1:5" ht="13.8" x14ac:dyDescent="0.25">
      <c r="A9698" s="47">
        <v>40596</v>
      </c>
      <c r="B9698" s="45" t="str">
        <f t="shared" si="314"/>
        <v>February</v>
      </c>
      <c r="C9698" s="53">
        <f t="shared" si="315"/>
        <v>2011</v>
      </c>
      <c r="D9698" s="43" t="s">
        <v>105</v>
      </c>
      <c r="E9698" s="132">
        <v>9.8800000000000008</v>
      </c>
    </row>
    <row r="9699" spans="1:5" ht="13.8" x14ac:dyDescent="0.25">
      <c r="A9699" s="47">
        <v>40596</v>
      </c>
      <c r="B9699" s="45" t="str">
        <f t="shared" si="314"/>
        <v>February</v>
      </c>
      <c r="C9699" s="53">
        <f t="shared" si="315"/>
        <v>2011</v>
      </c>
      <c r="D9699" s="43" t="s">
        <v>128</v>
      </c>
      <c r="E9699" s="132">
        <v>11.45</v>
      </c>
    </row>
    <row r="9700" spans="1:5" ht="13.8" x14ac:dyDescent="0.25">
      <c r="A9700" s="47">
        <v>40603</v>
      </c>
      <c r="B9700" s="45" t="str">
        <f t="shared" si="314"/>
        <v>March</v>
      </c>
      <c r="C9700" s="53">
        <f t="shared" si="315"/>
        <v>2011</v>
      </c>
      <c r="D9700" s="43" t="s">
        <v>131</v>
      </c>
    </row>
    <row r="9701" spans="1:5" ht="13.8" x14ac:dyDescent="0.25">
      <c r="A9701" s="47">
        <v>40603</v>
      </c>
      <c r="B9701" s="45" t="str">
        <f t="shared" si="314"/>
        <v>March</v>
      </c>
      <c r="C9701" s="53">
        <f t="shared" si="315"/>
        <v>2011</v>
      </c>
      <c r="D9701" s="43" t="s">
        <v>115</v>
      </c>
    </row>
    <row r="9702" spans="1:5" ht="13.8" x14ac:dyDescent="0.25">
      <c r="A9702" s="47">
        <v>40603</v>
      </c>
      <c r="B9702" s="45" t="str">
        <f t="shared" si="314"/>
        <v>March</v>
      </c>
      <c r="C9702" s="53">
        <f t="shared" si="315"/>
        <v>2011</v>
      </c>
      <c r="D9702" s="43" t="s">
        <v>95</v>
      </c>
    </row>
    <row r="9703" spans="1:5" ht="13.8" x14ac:dyDescent="0.25">
      <c r="A9703" s="47">
        <v>40603</v>
      </c>
      <c r="B9703" s="45" t="str">
        <f t="shared" si="314"/>
        <v>March</v>
      </c>
      <c r="C9703" s="53">
        <f t="shared" si="315"/>
        <v>2011</v>
      </c>
      <c r="D9703" s="43" t="s">
        <v>96</v>
      </c>
    </row>
    <row r="9704" spans="1:5" ht="13.8" x14ac:dyDescent="0.25">
      <c r="A9704" s="47">
        <v>40603</v>
      </c>
      <c r="B9704" s="45" t="str">
        <f t="shared" si="314"/>
        <v>March</v>
      </c>
      <c r="C9704" s="53">
        <f t="shared" si="315"/>
        <v>2011</v>
      </c>
      <c r="D9704" s="43" t="s">
        <v>97</v>
      </c>
    </row>
    <row r="9705" spans="1:5" ht="13.8" x14ac:dyDescent="0.25">
      <c r="A9705" s="47">
        <v>40603</v>
      </c>
      <c r="B9705" s="45" t="str">
        <f t="shared" si="314"/>
        <v>March</v>
      </c>
      <c r="C9705" s="53">
        <f t="shared" si="315"/>
        <v>2011</v>
      </c>
      <c r="D9705" s="43" t="s">
        <v>98</v>
      </c>
    </row>
    <row r="9706" spans="1:5" ht="15.6" x14ac:dyDescent="0.3">
      <c r="A9706" s="47">
        <v>40603</v>
      </c>
      <c r="B9706" s="45" t="str">
        <f t="shared" si="314"/>
        <v>March</v>
      </c>
      <c r="C9706" s="53">
        <f t="shared" si="315"/>
        <v>2011</v>
      </c>
      <c r="D9706" s="130" t="s">
        <v>136</v>
      </c>
      <c r="E9706" s="132">
        <v>28.755500000000001</v>
      </c>
    </row>
    <row r="9707" spans="1:5" ht="13.8" x14ac:dyDescent="0.25">
      <c r="A9707" s="47">
        <v>40603</v>
      </c>
      <c r="B9707" s="45" t="str">
        <f t="shared" si="314"/>
        <v>March</v>
      </c>
      <c r="C9707" s="53">
        <f t="shared" si="315"/>
        <v>2011</v>
      </c>
      <c r="D9707" s="43" t="s">
        <v>118</v>
      </c>
      <c r="E9707" s="132">
        <v>26.417249999999999</v>
      </c>
    </row>
    <row r="9708" spans="1:5" ht="13.8" x14ac:dyDescent="0.25">
      <c r="A9708" s="47">
        <v>40603</v>
      </c>
      <c r="B9708" s="45" t="str">
        <f t="shared" si="314"/>
        <v>March</v>
      </c>
      <c r="C9708" s="53">
        <f t="shared" si="315"/>
        <v>2011</v>
      </c>
      <c r="D9708" s="43" t="s">
        <v>102</v>
      </c>
      <c r="E9708" s="132">
        <v>26.069000000000003</v>
      </c>
    </row>
    <row r="9709" spans="1:5" ht="13.8" x14ac:dyDescent="0.25">
      <c r="A9709" s="47">
        <v>40603</v>
      </c>
      <c r="B9709" s="45" t="str">
        <f t="shared" si="314"/>
        <v>March</v>
      </c>
      <c r="C9709" s="53">
        <f t="shared" si="315"/>
        <v>2011</v>
      </c>
      <c r="D9709" s="43" t="s">
        <v>119</v>
      </c>
      <c r="E9709" s="132">
        <v>25.223250000000004</v>
      </c>
    </row>
    <row r="9710" spans="1:5" ht="13.8" x14ac:dyDescent="0.25">
      <c r="A9710" s="47">
        <v>40603</v>
      </c>
      <c r="B9710" s="45" t="str">
        <f t="shared" si="314"/>
        <v>March</v>
      </c>
      <c r="C9710" s="53">
        <f t="shared" si="315"/>
        <v>2011</v>
      </c>
      <c r="D9710" s="43" t="s">
        <v>120</v>
      </c>
      <c r="E9710" s="132">
        <v>23.929749999999999</v>
      </c>
    </row>
    <row r="9711" spans="1:5" ht="13.8" x14ac:dyDescent="0.25">
      <c r="A9711" s="47">
        <v>40603</v>
      </c>
      <c r="B9711" s="45" t="str">
        <f t="shared" si="314"/>
        <v>March</v>
      </c>
      <c r="C9711" s="53">
        <f t="shared" si="315"/>
        <v>2011</v>
      </c>
      <c r="D9711" s="43" t="s">
        <v>103</v>
      </c>
      <c r="E9711" s="132">
        <v>23.083999999999996</v>
      </c>
    </row>
    <row r="9712" spans="1:5" ht="13.8" x14ac:dyDescent="0.25">
      <c r="A9712" s="47">
        <v>40603</v>
      </c>
      <c r="B9712" s="45" t="str">
        <f t="shared" si="314"/>
        <v>March</v>
      </c>
      <c r="C9712" s="53">
        <f t="shared" si="315"/>
        <v>2011</v>
      </c>
      <c r="D9712" s="43" t="s">
        <v>116</v>
      </c>
      <c r="E9712" s="132">
        <v>15.162000000000001</v>
      </c>
    </row>
    <row r="9713" spans="1:5" ht="13.8" x14ac:dyDescent="0.25">
      <c r="A9713" s="47">
        <v>40603</v>
      </c>
      <c r="B9713" s="45" t="str">
        <f t="shared" si="314"/>
        <v>March</v>
      </c>
      <c r="C9713" s="53">
        <f t="shared" si="315"/>
        <v>2011</v>
      </c>
      <c r="D9713" s="43" t="s">
        <v>104</v>
      </c>
      <c r="E9713" s="132">
        <v>19.873875000000002</v>
      </c>
    </row>
    <row r="9714" spans="1:5" ht="13.8" x14ac:dyDescent="0.25">
      <c r="A9714" s="47">
        <v>40603</v>
      </c>
      <c r="B9714" s="45" t="str">
        <f t="shared" si="314"/>
        <v>March</v>
      </c>
      <c r="C9714" s="53">
        <f t="shared" si="315"/>
        <v>2011</v>
      </c>
      <c r="D9714" s="43" t="s">
        <v>121</v>
      </c>
      <c r="E9714" s="132">
        <v>18.899249999999999</v>
      </c>
    </row>
    <row r="9715" spans="1:5" ht="13.8" x14ac:dyDescent="0.25">
      <c r="A9715" s="47">
        <v>40603</v>
      </c>
      <c r="B9715" s="45" t="str">
        <f t="shared" si="314"/>
        <v>March</v>
      </c>
      <c r="C9715" s="53">
        <f t="shared" si="315"/>
        <v>2011</v>
      </c>
      <c r="D9715" s="43" t="s">
        <v>122</v>
      </c>
      <c r="E9715" s="132">
        <v>17.119500000000002</v>
      </c>
    </row>
    <row r="9716" spans="1:5" ht="13.8" x14ac:dyDescent="0.25">
      <c r="A9716" s="47">
        <v>40603</v>
      </c>
      <c r="B9716" s="45" t="str">
        <f t="shared" si="314"/>
        <v>March</v>
      </c>
      <c r="C9716" s="53">
        <f t="shared" si="315"/>
        <v>2011</v>
      </c>
      <c r="D9716" s="43" t="s">
        <v>123</v>
      </c>
      <c r="E9716" s="132">
        <v>16.907624999999999</v>
      </c>
    </row>
    <row r="9717" spans="1:5" ht="13.8" x14ac:dyDescent="0.25">
      <c r="A9717" s="47">
        <v>40603</v>
      </c>
      <c r="B9717" s="45" t="str">
        <f t="shared" si="314"/>
        <v>March</v>
      </c>
      <c r="C9717" s="53">
        <f t="shared" si="315"/>
        <v>2011</v>
      </c>
      <c r="D9717" s="43" t="s">
        <v>99</v>
      </c>
      <c r="E9717" s="132">
        <v>12.603333333333332</v>
      </c>
    </row>
    <row r="9718" spans="1:5" ht="13.8" x14ac:dyDescent="0.25">
      <c r="A9718" s="47">
        <v>40603</v>
      </c>
      <c r="B9718" s="45" t="str">
        <f t="shared" si="314"/>
        <v>March</v>
      </c>
      <c r="C9718" s="53">
        <f t="shared" si="315"/>
        <v>2011</v>
      </c>
      <c r="D9718" s="43" t="s">
        <v>100</v>
      </c>
      <c r="E9718" s="132">
        <v>12.271666666666668</v>
      </c>
    </row>
    <row r="9719" spans="1:5" ht="13.8" x14ac:dyDescent="0.25">
      <c r="A9719" s="47">
        <v>40603</v>
      </c>
      <c r="B9719" s="45" t="str">
        <f t="shared" si="314"/>
        <v>March</v>
      </c>
      <c r="C9719" s="53">
        <f t="shared" si="315"/>
        <v>2011</v>
      </c>
      <c r="D9719" s="43" t="s">
        <v>101</v>
      </c>
      <c r="E9719" s="132">
        <v>11.741000000000001</v>
      </c>
    </row>
    <row r="9720" spans="1:5" ht="13.8" x14ac:dyDescent="0.25">
      <c r="A9720" s="47">
        <v>40603</v>
      </c>
      <c r="B9720" s="45" t="str">
        <f t="shared" si="314"/>
        <v>March</v>
      </c>
      <c r="C9720" s="53">
        <f t="shared" si="315"/>
        <v>2011</v>
      </c>
      <c r="D9720" s="43" t="s">
        <v>124</v>
      </c>
      <c r="E9720" s="132">
        <v>11.641500000000001</v>
      </c>
    </row>
    <row r="9721" spans="1:5" ht="13.8" x14ac:dyDescent="0.25">
      <c r="A9721" s="47">
        <v>40603</v>
      </c>
      <c r="B9721" s="45" t="str">
        <f t="shared" si="314"/>
        <v>March</v>
      </c>
      <c r="C9721" s="53">
        <f t="shared" si="315"/>
        <v>2011</v>
      </c>
      <c r="D9721" s="43" t="s">
        <v>125</v>
      </c>
      <c r="E9721" s="132">
        <v>10.414333333333333</v>
      </c>
    </row>
    <row r="9722" spans="1:5" ht="13.8" x14ac:dyDescent="0.25">
      <c r="A9722" s="47">
        <v>40603</v>
      </c>
      <c r="B9722" s="45" t="str">
        <f t="shared" si="314"/>
        <v>March</v>
      </c>
      <c r="C9722" s="53">
        <f t="shared" si="315"/>
        <v>2011</v>
      </c>
      <c r="D9722" s="43" t="s">
        <v>126</v>
      </c>
      <c r="E9722" s="132">
        <v>10.664333333333333</v>
      </c>
    </row>
    <row r="9723" spans="1:5" ht="13.8" x14ac:dyDescent="0.25">
      <c r="A9723" s="47">
        <v>40603</v>
      </c>
      <c r="B9723" s="45" t="str">
        <f t="shared" si="314"/>
        <v>March</v>
      </c>
      <c r="C9723" s="53">
        <f t="shared" si="315"/>
        <v>2011</v>
      </c>
      <c r="D9723" s="43" t="s">
        <v>127</v>
      </c>
      <c r="E9723" s="132">
        <v>10.1905</v>
      </c>
    </row>
    <row r="9724" spans="1:5" ht="13.8" x14ac:dyDescent="0.25">
      <c r="A9724" s="47">
        <v>40603</v>
      </c>
      <c r="B9724" s="45" t="str">
        <f t="shared" si="314"/>
        <v>March</v>
      </c>
      <c r="C9724" s="53">
        <f t="shared" si="315"/>
        <v>2011</v>
      </c>
      <c r="D9724" s="43" t="s">
        <v>105</v>
      </c>
      <c r="E9724" s="132">
        <v>8.1921666666666688</v>
      </c>
    </row>
    <row r="9725" spans="1:5" ht="13.8" x14ac:dyDescent="0.25">
      <c r="A9725" s="47">
        <v>40603</v>
      </c>
      <c r="B9725" s="45" t="str">
        <f t="shared" si="314"/>
        <v>March</v>
      </c>
      <c r="C9725" s="53">
        <f t="shared" si="315"/>
        <v>2011</v>
      </c>
      <c r="D9725" s="43" t="s">
        <v>128</v>
      </c>
      <c r="E9725" s="132">
        <v>9.8851666666666684</v>
      </c>
    </row>
    <row r="9726" spans="1:5" ht="13.8" x14ac:dyDescent="0.25">
      <c r="A9726" s="47">
        <v>40610</v>
      </c>
      <c r="B9726" s="45" t="str">
        <f t="shared" si="314"/>
        <v>March</v>
      </c>
      <c r="C9726" s="53">
        <f t="shared" si="315"/>
        <v>2011</v>
      </c>
      <c r="D9726" s="43" t="s">
        <v>131</v>
      </c>
    </row>
    <row r="9727" spans="1:5" ht="13.8" x14ac:dyDescent="0.25">
      <c r="A9727" s="47">
        <v>40610</v>
      </c>
      <c r="B9727" s="45" t="str">
        <f t="shared" si="314"/>
        <v>March</v>
      </c>
      <c r="C9727" s="53">
        <f t="shared" si="315"/>
        <v>2011</v>
      </c>
      <c r="D9727" s="43" t="s">
        <v>115</v>
      </c>
    </row>
    <row r="9728" spans="1:5" ht="13.8" x14ac:dyDescent="0.25">
      <c r="A9728" s="47">
        <v>40610</v>
      </c>
      <c r="B9728" s="45" t="str">
        <f t="shared" si="314"/>
        <v>March</v>
      </c>
      <c r="C9728" s="53">
        <f t="shared" si="315"/>
        <v>2011</v>
      </c>
      <c r="D9728" s="43" t="s">
        <v>95</v>
      </c>
    </row>
    <row r="9729" spans="1:5" ht="13.8" x14ac:dyDescent="0.25">
      <c r="A9729" s="47">
        <v>40610</v>
      </c>
      <c r="B9729" s="45" t="str">
        <f t="shared" si="314"/>
        <v>March</v>
      </c>
      <c r="C9729" s="53">
        <f t="shared" si="315"/>
        <v>2011</v>
      </c>
      <c r="D9729" s="43" t="s">
        <v>96</v>
      </c>
    </row>
    <row r="9730" spans="1:5" ht="13.8" x14ac:dyDescent="0.25">
      <c r="A9730" s="47">
        <v>40610</v>
      </c>
      <c r="B9730" s="45" t="str">
        <f t="shared" si="314"/>
        <v>March</v>
      </c>
      <c r="C9730" s="53">
        <f t="shared" si="315"/>
        <v>2011</v>
      </c>
      <c r="D9730" s="43" t="s">
        <v>97</v>
      </c>
    </row>
    <row r="9731" spans="1:5" ht="13.8" x14ac:dyDescent="0.25">
      <c r="A9731" s="47">
        <v>40610</v>
      </c>
      <c r="B9731" s="45" t="str">
        <f t="shared" si="314"/>
        <v>March</v>
      </c>
      <c r="C9731" s="53">
        <f t="shared" si="315"/>
        <v>2011</v>
      </c>
      <c r="D9731" s="43" t="s">
        <v>98</v>
      </c>
    </row>
    <row r="9732" spans="1:5" ht="15.6" x14ac:dyDescent="0.3">
      <c r="A9732" s="47">
        <v>40610</v>
      </c>
      <c r="B9732" s="45" t="str">
        <f t="shared" si="314"/>
        <v>March</v>
      </c>
      <c r="C9732" s="53">
        <f t="shared" si="315"/>
        <v>2011</v>
      </c>
      <c r="D9732" s="130" t="s">
        <v>136</v>
      </c>
      <c r="E9732" s="132">
        <v>36.606666666666669</v>
      </c>
    </row>
    <row r="9733" spans="1:5" ht="13.8" x14ac:dyDescent="0.25">
      <c r="A9733" s="47">
        <v>40610</v>
      </c>
      <c r="B9733" s="45" t="str">
        <f t="shared" si="314"/>
        <v>March</v>
      </c>
      <c r="C9733" s="53">
        <f t="shared" si="315"/>
        <v>2011</v>
      </c>
      <c r="D9733" s="43" t="s">
        <v>118</v>
      </c>
      <c r="E9733" s="132">
        <v>33.630000000000003</v>
      </c>
    </row>
    <row r="9734" spans="1:5" ht="13.8" x14ac:dyDescent="0.25">
      <c r="A9734" s="47">
        <v>40610</v>
      </c>
      <c r="B9734" s="45" t="str">
        <f t="shared" si="314"/>
        <v>March</v>
      </c>
      <c r="C9734" s="53">
        <f t="shared" si="315"/>
        <v>2011</v>
      </c>
      <c r="D9734" s="43" t="s">
        <v>102</v>
      </c>
      <c r="E9734" s="132">
        <v>33.186666666666667</v>
      </c>
    </row>
    <row r="9735" spans="1:5" ht="13.8" x14ac:dyDescent="0.25">
      <c r="A9735" s="47">
        <v>40610</v>
      </c>
      <c r="B9735" s="45" t="str">
        <f t="shared" si="314"/>
        <v>March</v>
      </c>
      <c r="C9735" s="53">
        <f t="shared" si="315"/>
        <v>2011</v>
      </c>
      <c r="D9735" s="43" t="s">
        <v>119</v>
      </c>
      <c r="E9735" s="132">
        <v>32.110000000000007</v>
      </c>
    </row>
    <row r="9736" spans="1:5" ht="13.8" x14ac:dyDescent="0.25">
      <c r="A9736" s="47">
        <v>40610</v>
      </c>
      <c r="B9736" s="45" t="str">
        <f t="shared" si="314"/>
        <v>March</v>
      </c>
      <c r="C9736" s="53">
        <f t="shared" si="315"/>
        <v>2011</v>
      </c>
      <c r="D9736" s="43" t="s">
        <v>120</v>
      </c>
      <c r="E9736" s="132">
        <v>30.463333333333335</v>
      </c>
    </row>
    <row r="9737" spans="1:5" ht="13.8" x14ac:dyDescent="0.25">
      <c r="A9737" s="47">
        <v>40610</v>
      </c>
      <c r="B9737" s="45" t="str">
        <f t="shared" si="314"/>
        <v>March</v>
      </c>
      <c r="C9737" s="53">
        <f t="shared" si="315"/>
        <v>2011</v>
      </c>
      <c r="D9737" s="43" t="s">
        <v>103</v>
      </c>
      <c r="E9737" s="132">
        <v>29.386666666666667</v>
      </c>
    </row>
    <row r="9738" spans="1:5" ht="13.8" x14ac:dyDescent="0.25">
      <c r="A9738" s="47">
        <v>40610</v>
      </c>
      <c r="B9738" s="45" t="str">
        <f t="shared" si="314"/>
        <v>March</v>
      </c>
      <c r="C9738" s="53">
        <f t="shared" si="315"/>
        <v>2011</v>
      </c>
      <c r="D9738" s="43" t="s">
        <v>116</v>
      </c>
      <c r="E9738" s="132">
        <v>20.698125000000001</v>
      </c>
    </row>
    <row r="9739" spans="1:5" ht="13.8" x14ac:dyDescent="0.25">
      <c r="A9739" s="47">
        <v>40610</v>
      </c>
      <c r="B9739" s="45" t="str">
        <f t="shared" ref="B9739:B9800" si="316">TEXT(A9739,"mmmm")</f>
        <v>March</v>
      </c>
      <c r="C9739" s="53">
        <f t="shared" ref="C9739:C9800" si="317">YEAR(A9739)</f>
        <v>2011</v>
      </c>
      <c r="D9739" s="43" t="s">
        <v>104</v>
      </c>
      <c r="E9739" s="132">
        <v>21.339500000000001</v>
      </c>
    </row>
    <row r="9740" spans="1:5" ht="13.8" x14ac:dyDescent="0.25">
      <c r="A9740" s="47">
        <v>40610</v>
      </c>
      <c r="B9740" s="45" t="str">
        <f t="shared" si="316"/>
        <v>March</v>
      </c>
      <c r="C9740" s="53">
        <f t="shared" si="317"/>
        <v>2011</v>
      </c>
      <c r="D9740" s="43" t="s">
        <v>121</v>
      </c>
      <c r="E9740" s="132">
        <v>20.292999999999999</v>
      </c>
    </row>
    <row r="9741" spans="1:5" ht="13.8" x14ac:dyDescent="0.25">
      <c r="A9741" s="47">
        <v>40610</v>
      </c>
      <c r="B9741" s="45" t="str">
        <f t="shared" si="316"/>
        <v>March</v>
      </c>
      <c r="C9741" s="53">
        <f t="shared" si="317"/>
        <v>2011</v>
      </c>
      <c r="D9741" s="43" t="s">
        <v>122</v>
      </c>
      <c r="E9741" s="132">
        <v>18.382000000000001</v>
      </c>
    </row>
    <row r="9742" spans="1:5" ht="13.8" x14ac:dyDescent="0.25">
      <c r="A9742" s="47">
        <v>40610</v>
      </c>
      <c r="B9742" s="45" t="str">
        <f t="shared" si="316"/>
        <v>March</v>
      </c>
      <c r="C9742" s="53">
        <f t="shared" si="317"/>
        <v>2011</v>
      </c>
      <c r="D9742" s="43" t="s">
        <v>123</v>
      </c>
      <c r="E9742" s="132">
        <v>18.154499999999999</v>
      </c>
    </row>
    <row r="9743" spans="1:5" ht="13.8" x14ac:dyDescent="0.25">
      <c r="A9743" s="47">
        <v>40610</v>
      </c>
      <c r="B9743" s="45" t="str">
        <f t="shared" si="316"/>
        <v>March</v>
      </c>
      <c r="C9743" s="53">
        <f t="shared" si="317"/>
        <v>2011</v>
      </c>
      <c r="D9743" s="43" t="s">
        <v>99</v>
      </c>
      <c r="E9743" s="132">
        <v>17.574999999999999</v>
      </c>
    </row>
    <row r="9744" spans="1:5" ht="13.8" x14ac:dyDescent="0.25">
      <c r="A9744" s="47">
        <v>40610</v>
      </c>
      <c r="B9744" s="45" t="str">
        <f t="shared" si="316"/>
        <v>March</v>
      </c>
      <c r="C9744" s="53">
        <f t="shared" si="317"/>
        <v>2011</v>
      </c>
      <c r="D9744" s="43" t="s">
        <v>100</v>
      </c>
      <c r="E9744" s="132">
        <v>17.112500000000001</v>
      </c>
    </row>
    <row r="9745" spans="1:5" ht="13.8" x14ac:dyDescent="0.25">
      <c r="A9745" s="47">
        <v>40610</v>
      </c>
      <c r="B9745" s="45" t="str">
        <f t="shared" si="316"/>
        <v>March</v>
      </c>
      <c r="C9745" s="53">
        <f t="shared" si="317"/>
        <v>2011</v>
      </c>
      <c r="D9745" s="43" t="s">
        <v>101</v>
      </c>
      <c r="E9745" s="132">
        <v>16.372499999999999</v>
      </c>
    </row>
    <row r="9746" spans="1:5" ht="13.8" x14ac:dyDescent="0.25">
      <c r="A9746" s="47">
        <v>40610</v>
      </c>
      <c r="B9746" s="45" t="str">
        <f t="shared" si="316"/>
        <v>March</v>
      </c>
      <c r="C9746" s="53">
        <f t="shared" si="317"/>
        <v>2011</v>
      </c>
      <c r="D9746" s="43" t="s">
        <v>124</v>
      </c>
      <c r="E9746" s="132">
        <v>16.233750000000001</v>
      </c>
    </row>
    <row r="9747" spans="1:5" ht="13.8" x14ac:dyDescent="0.25">
      <c r="A9747" s="47">
        <v>40610</v>
      </c>
      <c r="B9747" s="45" t="str">
        <f t="shared" si="316"/>
        <v>March</v>
      </c>
      <c r="C9747" s="53">
        <f t="shared" si="317"/>
        <v>2011</v>
      </c>
      <c r="D9747" s="43" t="s">
        <v>125</v>
      </c>
      <c r="E9747" s="132">
        <v>14.522500000000001</v>
      </c>
    </row>
    <row r="9748" spans="1:5" ht="13.8" x14ac:dyDescent="0.25">
      <c r="A9748" s="47">
        <v>40610</v>
      </c>
      <c r="B9748" s="45" t="str">
        <f t="shared" si="316"/>
        <v>March</v>
      </c>
      <c r="C9748" s="53">
        <f t="shared" si="317"/>
        <v>2011</v>
      </c>
      <c r="D9748" s="43" t="s">
        <v>126</v>
      </c>
      <c r="E9748" s="132">
        <v>14.57625</v>
      </c>
    </row>
    <row r="9749" spans="1:5" ht="13.8" x14ac:dyDescent="0.25">
      <c r="A9749" s="47">
        <v>40610</v>
      </c>
      <c r="B9749" s="45" t="str">
        <f t="shared" si="316"/>
        <v>March</v>
      </c>
      <c r="C9749" s="53">
        <f t="shared" si="317"/>
        <v>2011</v>
      </c>
      <c r="D9749" s="43" t="s">
        <v>127</v>
      </c>
      <c r="E9749" s="132">
        <v>13.68375</v>
      </c>
    </row>
    <row r="9750" spans="1:5" ht="13.8" x14ac:dyDescent="0.25">
      <c r="A9750" s="47">
        <v>40610</v>
      </c>
      <c r="B9750" s="45" t="str">
        <f t="shared" si="316"/>
        <v>March</v>
      </c>
      <c r="C9750" s="53">
        <f t="shared" si="317"/>
        <v>2011</v>
      </c>
      <c r="D9750" s="43" t="s">
        <v>105</v>
      </c>
      <c r="E9750" s="132">
        <v>11.42375</v>
      </c>
    </row>
    <row r="9751" spans="1:5" ht="13.8" x14ac:dyDescent="0.25">
      <c r="A9751" s="47">
        <v>40610</v>
      </c>
      <c r="B9751" s="45" t="str">
        <f t="shared" si="316"/>
        <v>March</v>
      </c>
      <c r="C9751" s="53">
        <f t="shared" si="317"/>
        <v>2011</v>
      </c>
      <c r="D9751" s="43" t="s">
        <v>128</v>
      </c>
      <c r="E9751" s="132">
        <v>12.88125</v>
      </c>
    </row>
    <row r="9752" spans="1:5" ht="13.8" x14ac:dyDescent="0.25">
      <c r="A9752" s="47">
        <v>40617</v>
      </c>
      <c r="B9752" s="45" t="str">
        <f t="shared" si="316"/>
        <v>March</v>
      </c>
      <c r="C9752" s="53">
        <f t="shared" si="317"/>
        <v>2011</v>
      </c>
      <c r="D9752" s="43" t="s">
        <v>131</v>
      </c>
    </row>
    <row r="9753" spans="1:5" ht="13.8" x14ac:dyDescent="0.25">
      <c r="A9753" s="47">
        <v>40617</v>
      </c>
      <c r="B9753" s="45" t="str">
        <f t="shared" si="316"/>
        <v>March</v>
      </c>
      <c r="C9753" s="53">
        <f t="shared" si="317"/>
        <v>2011</v>
      </c>
      <c r="D9753" s="43" t="s">
        <v>115</v>
      </c>
    </row>
    <row r="9754" spans="1:5" ht="13.8" x14ac:dyDescent="0.25">
      <c r="A9754" s="47">
        <v>40617</v>
      </c>
      <c r="B9754" s="45" t="str">
        <f t="shared" si="316"/>
        <v>March</v>
      </c>
      <c r="C9754" s="53">
        <f t="shared" si="317"/>
        <v>2011</v>
      </c>
      <c r="D9754" s="43" t="s">
        <v>95</v>
      </c>
    </row>
    <row r="9755" spans="1:5" ht="13.8" x14ac:dyDescent="0.25">
      <c r="A9755" s="47">
        <v>40617</v>
      </c>
      <c r="B9755" s="45" t="str">
        <f t="shared" si="316"/>
        <v>March</v>
      </c>
      <c r="C9755" s="53">
        <f t="shared" si="317"/>
        <v>2011</v>
      </c>
      <c r="D9755" s="43" t="s">
        <v>96</v>
      </c>
    </row>
    <row r="9756" spans="1:5" ht="13.8" x14ac:dyDescent="0.25">
      <c r="A9756" s="47">
        <v>40617</v>
      </c>
      <c r="B9756" s="45" t="str">
        <f t="shared" si="316"/>
        <v>March</v>
      </c>
      <c r="C9756" s="53">
        <f t="shared" si="317"/>
        <v>2011</v>
      </c>
      <c r="D9756" s="43" t="s">
        <v>97</v>
      </c>
    </row>
    <row r="9757" spans="1:5" ht="13.8" x14ac:dyDescent="0.25">
      <c r="A9757" s="47">
        <v>40617</v>
      </c>
      <c r="B9757" s="45" t="str">
        <f t="shared" si="316"/>
        <v>March</v>
      </c>
      <c r="C9757" s="53">
        <f t="shared" si="317"/>
        <v>2011</v>
      </c>
      <c r="D9757" s="43" t="s">
        <v>98</v>
      </c>
    </row>
    <row r="9758" spans="1:5" ht="15.6" x14ac:dyDescent="0.3">
      <c r="A9758" s="47">
        <v>40617</v>
      </c>
      <c r="B9758" s="45" t="str">
        <f t="shared" si="316"/>
        <v>March</v>
      </c>
      <c r="C9758" s="53">
        <f t="shared" si="317"/>
        <v>2011</v>
      </c>
      <c r="D9758" s="130" t="s">
        <v>136</v>
      </c>
      <c r="E9758" s="132">
        <v>32.151249999999997</v>
      </c>
    </row>
    <row r="9759" spans="1:5" ht="13.8" x14ac:dyDescent="0.25">
      <c r="A9759" s="47">
        <v>40617</v>
      </c>
      <c r="B9759" s="45" t="str">
        <f t="shared" si="316"/>
        <v>March</v>
      </c>
      <c r="C9759" s="53">
        <f t="shared" si="317"/>
        <v>2011</v>
      </c>
      <c r="D9759" s="43" t="s">
        <v>118</v>
      </c>
      <c r="E9759" s="132">
        <v>29.536874999999998</v>
      </c>
    </row>
    <row r="9760" spans="1:5" ht="13.8" x14ac:dyDescent="0.25">
      <c r="A9760" s="47">
        <v>40617</v>
      </c>
      <c r="B9760" s="45" t="str">
        <f t="shared" si="316"/>
        <v>March</v>
      </c>
      <c r="C9760" s="53">
        <f t="shared" si="317"/>
        <v>2011</v>
      </c>
      <c r="D9760" s="43" t="s">
        <v>102</v>
      </c>
      <c r="E9760" s="132">
        <v>29.147500000000001</v>
      </c>
    </row>
    <row r="9761" spans="1:5" ht="13.8" x14ac:dyDescent="0.25">
      <c r="A9761" s="47">
        <v>40617</v>
      </c>
      <c r="B9761" s="45" t="str">
        <f t="shared" si="316"/>
        <v>March</v>
      </c>
      <c r="C9761" s="53">
        <f t="shared" si="317"/>
        <v>2011</v>
      </c>
      <c r="D9761" s="43" t="s">
        <v>119</v>
      </c>
      <c r="E9761" s="132">
        <v>28.201875000000001</v>
      </c>
    </row>
    <row r="9762" spans="1:5" ht="13.8" x14ac:dyDescent="0.25">
      <c r="A9762" s="47">
        <v>40617</v>
      </c>
      <c r="B9762" s="45" t="str">
        <f t="shared" si="316"/>
        <v>March</v>
      </c>
      <c r="C9762" s="53">
        <f t="shared" si="317"/>
        <v>2011</v>
      </c>
      <c r="D9762" s="43" t="s">
        <v>120</v>
      </c>
      <c r="E9762" s="132">
        <v>26.755624999999998</v>
      </c>
    </row>
    <row r="9763" spans="1:5" ht="13.8" x14ac:dyDescent="0.25">
      <c r="A9763" s="47">
        <v>40617</v>
      </c>
      <c r="B9763" s="45" t="str">
        <f t="shared" si="316"/>
        <v>March</v>
      </c>
      <c r="C9763" s="53">
        <f t="shared" si="317"/>
        <v>2011</v>
      </c>
      <c r="D9763" s="43" t="s">
        <v>103</v>
      </c>
      <c r="E9763" s="132">
        <v>25.81</v>
      </c>
    </row>
    <row r="9764" spans="1:5" ht="13.8" x14ac:dyDescent="0.25">
      <c r="A9764" s="47">
        <v>40617</v>
      </c>
      <c r="B9764" s="45" t="str">
        <f t="shared" si="316"/>
        <v>March</v>
      </c>
      <c r="C9764" s="53">
        <f t="shared" si="317"/>
        <v>2011</v>
      </c>
      <c r="D9764" s="43" t="s">
        <v>116</v>
      </c>
      <c r="E9764" s="132">
        <v>18.952500000000001</v>
      </c>
    </row>
    <row r="9765" spans="1:5" ht="13.8" x14ac:dyDescent="0.25">
      <c r="A9765" s="47">
        <v>40617</v>
      </c>
      <c r="B9765" s="45" t="str">
        <f t="shared" si="316"/>
        <v>March</v>
      </c>
      <c r="C9765" s="53">
        <f t="shared" si="317"/>
        <v>2011</v>
      </c>
      <c r="D9765" s="43" t="s">
        <v>104</v>
      </c>
      <c r="E9765" s="132">
        <v>24.036249999999999</v>
      </c>
    </row>
    <row r="9766" spans="1:5" ht="13.8" x14ac:dyDescent="0.25">
      <c r="A9766" s="47">
        <v>40617</v>
      </c>
      <c r="B9766" s="45" t="str">
        <f t="shared" si="316"/>
        <v>March</v>
      </c>
      <c r="C9766" s="53">
        <f t="shared" si="317"/>
        <v>2011</v>
      </c>
      <c r="D9766" s="43" t="s">
        <v>121</v>
      </c>
      <c r="E9766" s="132">
        <v>22.857500000000002</v>
      </c>
    </row>
    <row r="9767" spans="1:5" ht="13.8" x14ac:dyDescent="0.25">
      <c r="A9767" s="47">
        <v>40617</v>
      </c>
      <c r="B9767" s="45" t="str">
        <f t="shared" si="316"/>
        <v>March</v>
      </c>
      <c r="C9767" s="53">
        <f t="shared" si="317"/>
        <v>2011</v>
      </c>
      <c r="D9767" s="43" t="s">
        <v>122</v>
      </c>
      <c r="E9767" s="132">
        <v>20.704999999999998</v>
      </c>
    </row>
    <row r="9768" spans="1:5" ht="13.8" x14ac:dyDescent="0.25">
      <c r="A9768" s="47">
        <v>40617</v>
      </c>
      <c r="B9768" s="45" t="str">
        <f t="shared" si="316"/>
        <v>March</v>
      </c>
      <c r="C9768" s="53">
        <f t="shared" si="317"/>
        <v>2011</v>
      </c>
      <c r="D9768" s="43" t="s">
        <v>123</v>
      </c>
      <c r="E9768" s="132">
        <v>20.44875</v>
      </c>
    </row>
    <row r="9769" spans="1:5" ht="13.8" x14ac:dyDescent="0.25">
      <c r="A9769" s="47">
        <v>40617</v>
      </c>
      <c r="B9769" s="45" t="str">
        <f t="shared" si="316"/>
        <v>March</v>
      </c>
      <c r="C9769" s="53">
        <f t="shared" si="317"/>
        <v>2011</v>
      </c>
      <c r="D9769" s="43" t="s">
        <v>99</v>
      </c>
      <c r="E9769" s="132">
        <v>15.532500000000001</v>
      </c>
    </row>
    <row r="9770" spans="1:5" ht="13.8" x14ac:dyDescent="0.25">
      <c r="A9770" s="47">
        <v>40617</v>
      </c>
      <c r="B9770" s="45" t="str">
        <f t="shared" si="316"/>
        <v>March</v>
      </c>
      <c r="C9770" s="53">
        <f t="shared" si="317"/>
        <v>2011</v>
      </c>
      <c r="D9770" s="43" t="s">
        <v>100</v>
      </c>
      <c r="E9770" s="132">
        <v>15.123749999999999</v>
      </c>
    </row>
    <row r="9771" spans="1:5" ht="13.8" x14ac:dyDescent="0.25">
      <c r="A9771" s="47">
        <v>40617</v>
      </c>
      <c r="B9771" s="45" t="str">
        <f t="shared" si="316"/>
        <v>March</v>
      </c>
      <c r="C9771" s="53">
        <f t="shared" si="317"/>
        <v>2011</v>
      </c>
      <c r="D9771" s="43" t="s">
        <v>101</v>
      </c>
      <c r="E9771" s="132">
        <v>14.469749999999999</v>
      </c>
    </row>
    <row r="9772" spans="1:5" ht="13.8" x14ac:dyDescent="0.25">
      <c r="A9772" s="47">
        <v>40617</v>
      </c>
      <c r="B9772" s="45" t="str">
        <f t="shared" si="316"/>
        <v>March</v>
      </c>
      <c r="C9772" s="53">
        <f t="shared" si="317"/>
        <v>2011</v>
      </c>
      <c r="D9772" s="43" t="s">
        <v>124</v>
      </c>
      <c r="E9772" s="132">
        <v>14.347124999999998</v>
      </c>
    </row>
    <row r="9773" spans="1:5" ht="13.8" x14ac:dyDescent="0.25">
      <c r="A9773" s="47">
        <v>40617</v>
      </c>
      <c r="B9773" s="45" t="str">
        <f t="shared" si="316"/>
        <v>March</v>
      </c>
      <c r="C9773" s="53">
        <f t="shared" si="317"/>
        <v>2011</v>
      </c>
      <c r="D9773" s="43" t="s">
        <v>125</v>
      </c>
      <c r="E9773" s="132">
        <v>12.834750000000001</v>
      </c>
    </row>
    <row r="9774" spans="1:5" ht="13.8" x14ac:dyDescent="0.25">
      <c r="A9774" s="47">
        <v>40617</v>
      </c>
      <c r="B9774" s="45" t="str">
        <f t="shared" si="316"/>
        <v>March</v>
      </c>
      <c r="C9774" s="53">
        <f t="shared" si="317"/>
        <v>2011</v>
      </c>
      <c r="D9774" s="43" t="s">
        <v>126</v>
      </c>
      <c r="E9774" s="132">
        <v>12.969125000000002</v>
      </c>
    </row>
    <row r="9775" spans="1:5" ht="13.8" x14ac:dyDescent="0.25">
      <c r="A9775" s="47">
        <v>40617</v>
      </c>
      <c r="B9775" s="45" t="str">
        <f t="shared" si="316"/>
        <v>March</v>
      </c>
      <c r="C9775" s="53">
        <f t="shared" si="317"/>
        <v>2011</v>
      </c>
      <c r="D9775" s="43" t="s">
        <v>127</v>
      </c>
      <c r="E9775" s="132">
        <v>12.248624999999999</v>
      </c>
    </row>
    <row r="9776" spans="1:5" ht="13.8" x14ac:dyDescent="0.25">
      <c r="A9776" s="47">
        <v>40617</v>
      </c>
      <c r="B9776" s="45" t="str">
        <f t="shared" si="316"/>
        <v>March</v>
      </c>
      <c r="C9776" s="53">
        <f t="shared" si="317"/>
        <v>2011</v>
      </c>
      <c r="D9776" s="43" t="s">
        <v>105</v>
      </c>
      <c r="E9776" s="132">
        <v>10.096125000000001</v>
      </c>
    </row>
    <row r="9777" spans="1:5" ht="13.8" x14ac:dyDescent="0.25">
      <c r="A9777" s="47">
        <v>40617</v>
      </c>
      <c r="B9777" s="45" t="str">
        <f t="shared" si="316"/>
        <v>March</v>
      </c>
      <c r="C9777" s="53">
        <f t="shared" si="317"/>
        <v>2011</v>
      </c>
      <c r="D9777" s="43" t="s">
        <v>128</v>
      </c>
      <c r="E9777" s="132">
        <v>11.650374999999999</v>
      </c>
    </row>
    <row r="9778" spans="1:5" ht="13.8" x14ac:dyDescent="0.25">
      <c r="A9778" s="47">
        <v>40624</v>
      </c>
      <c r="B9778" s="45" t="str">
        <f t="shared" si="316"/>
        <v>March</v>
      </c>
      <c r="C9778" s="53">
        <f t="shared" si="317"/>
        <v>2011</v>
      </c>
      <c r="D9778" s="43" t="s">
        <v>131</v>
      </c>
    </row>
    <row r="9779" spans="1:5" ht="13.8" x14ac:dyDescent="0.25">
      <c r="A9779" s="47">
        <v>40624</v>
      </c>
      <c r="B9779" s="45" t="str">
        <f t="shared" si="316"/>
        <v>March</v>
      </c>
      <c r="C9779" s="53">
        <f t="shared" si="317"/>
        <v>2011</v>
      </c>
      <c r="D9779" s="43" t="s">
        <v>115</v>
      </c>
      <c r="E9779" s="132">
        <v>30.375</v>
      </c>
    </row>
    <row r="9780" spans="1:5" ht="13.8" x14ac:dyDescent="0.25">
      <c r="A9780" s="47">
        <v>40624</v>
      </c>
      <c r="B9780" s="45" t="str">
        <f t="shared" si="316"/>
        <v>March</v>
      </c>
      <c r="C9780" s="53">
        <f t="shared" si="317"/>
        <v>2011</v>
      </c>
      <c r="D9780" s="43" t="s">
        <v>95</v>
      </c>
      <c r="E9780" s="132">
        <v>26.932500000000001</v>
      </c>
    </row>
    <row r="9781" spans="1:5" ht="13.8" x14ac:dyDescent="0.25">
      <c r="A9781" s="47">
        <v>40624</v>
      </c>
      <c r="B9781" s="45" t="str">
        <f t="shared" si="316"/>
        <v>March</v>
      </c>
      <c r="C9781" s="53">
        <f t="shared" si="317"/>
        <v>2011</v>
      </c>
      <c r="D9781" s="43" t="s">
        <v>96</v>
      </c>
      <c r="E9781" s="132">
        <v>25.717500000000001</v>
      </c>
    </row>
    <row r="9782" spans="1:5" ht="13.8" x14ac:dyDescent="0.25">
      <c r="A9782" s="47">
        <v>40624</v>
      </c>
      <c r="B9782" s="45" t="str">
        <f t="shared" si="316"/>
        <v>March</v>
      </c>
      <c r="C9782" s="53">
        <f t="shared" si="317"/>
        <v>2011</v>
      </c>
      <c r="D9782" s="43" t="s">
        <v>97</v>
      </c>
      <c r="E9782" s="132">
        <v>24.502500000000001</v>
      </c>
    </row>
    <row r="9783" spans="1:5" ht="13.8" x14ac:dyDescent="0.25">
      <c r="A9783" s="47">
        <v>40624</v>
      </c>
      <c r="B9783" s="45" t="str">
        <f t="shared" si="316"/>
        <v>March</v>
      </c>
      <c r="C9783" s="53">
        <f t="shared" si="317"/>
        <v>2011</v>
      </c>
      <c r="D9783" s="43" t="s">
        <v>98</v>
      </c>
      <c r="E9783" s="132">
        <v>19.237500000000001</v>
      </c>
    </row>
    <row r="9784" spans="1:5" ht="15.6" x14ac:dyDescent="0.3">
      <c r="A9784" s="47">
        <v>40624</v>
      </c>
      <c r="B9784" s="45" t="str">
        <f t="shared" si="316"/>
        <v>March</v>
      </c>
      <c r="C9784" s="53">
        <f t="shared" si="317"/>
        <v>2011</v>
      </c>
      <c r="D9784" s="130" t="s">
        <v>136</v>
      </c>
      <c r="E9784" s="132">
        <v>28.394250000000003</v>
      </c>
    </row>
    <row r="9785" spans="1:5" ht="13.8" x14ac:dyDescent="0.25">
      <c r="A9785" s="47">
        <v>40624</v>
      </c>
      <c r="B9785" s="45" t="str">
        <f t="shared" si="316"/>
        <v>March</v>
      </c>
      <c r="C9785" s="53">
        <f t="shared" si="317"/>
        <v>2011</v>
      </c>
      <c r="D9785" s="43" t="s">
        <v>118</v>
      </c>
      <c r="E9785" s="132">
        <v>26.085374999999999</v>
      </c>
    </row>
    <row r="9786" spans="1:5" ht="13.8" x14ac:dyDescent="0.25">
      <c r="A9786" s="47">
        <v>40624</v>
      </c>
      <c r="B9786" s="45" t="str">
        <f t="shared" si="316"/>
        <v>March</v>
      </c>
      <c r="C9786" s="53">
        <f t="shared" si="317"/>
        <v>2011</v>
      </c>
      <c r="D9786" s="43" t="s">
        <v>102</v>
      </c>
      <c r="E9786" s="132">
        <v>25.741500000000002</v>
      </c>
    </row>
    <row r="9787" spans="1:5" ht="13.8" x14ac:dyDescent="0.25">
      <c r="A9787" s="47">
        <v>40624</v>
      </c>
      <c r="B9787" s="45" t="str">
        <f t="shared" si="316"/>
        <v>March</v>
      </c>
      <c r="C9787" s="53">
        <f t="shared" si="317"/>
        <v>2011</v>
      </c>
      <c r="D9787" s="43" t="s">
        <v>119</v>
      </c>
      <c r="E9787" s="132">
        <v>24.906375000000004</v>
      </c>
    </row>
    <row r="9788" spans="1:5" ht="13.8" x14ac:dyDescent="0.25">
      <c r="A9788" s="47">
        <v>40624</v>
      </c>
      <c r="B9788" s="45" t="str">
        <f t="shared" si="316"/>
        <v>March</v>
      </c>
      <c r="C9788" s="53">
        <f t="shared" si="317"/>
        <v>2011</v>
      </c>
      <c r="D9788" s="43" t="s">
        <v>120</v>
      </c>
      <c r="E9788" s="132">
        <v>23.629124999999998</v>
      </c>
    </row>
    <row r="9789" spans="1:5" ht="13.8" x14ac:dyDescent="0.25">
      <c r="A9789" s="47">
        <v>40624</v>
      </c>
      <c r="B9789" s="45" t="str">
        <f t="shared" si="316"/>
        <v>March</v>
      </c>
      <c r="C9789" s="53">
        <f t="shared" si="317"/>
        <v>2011</v>
      </c>
      <c r="D9789" s="43" t="s">
        <v>103</v>
      </c>
      <c r="E9789" s="132">
        <v>22.793999999999997</v>
      </c>
    </row>
    <row r="9790" spans="1:5" ht="13.8" x14ac:dyDescent="0.25">
      <c r="A9790" s="47">
        <v>40624</v>
      </c>
      <c r="B9790" s="45" t="str">
        <f t="shared" si="316"/>
        <v>March</v>
      </c>
      <c r="C9790" s="53">
        <f t="shared" si="317"/>
        <v>2011</v>
      </c>
      <c r="D9790" s="43" t="s">
        <v>116</v>
      </c>
      <c r="E9790" s="132">
        <v>14.9625</v>
      </c>
    </row>
    <row r="9791" spans="1:5" ht="13.8" x14ac:dyDescent="0.25">
      <c r="A9791" s="47">
        <v>40624</v>
      </c>
      <c r="B9791" s="45" t="str">
        <f t="shared" si="316"/>
        <v>March</v>
      </c>
      <c r="C9791" s="53">
        <f t="shared" si="317"/>
        <v>2011</v>
      </c>
      <c r="D9791" s="43" t="s">
        <v>104</v>
      </c>
      <c r="E9791" s="132">
        <v>20.636000000000003</v>
      </c>
    </row>
    <row r="9792" spans="1:5" ht="13.8" x14ac:dyDescent="0.25">
      <c r="A9792" s="47">
        <v>40624</v>
      </c>
      <c r="B9792" s="45" t="str">
        <f t="shared" si="316"/>
        <v>March</v>
      </c>
      <c r="C9792" s="53">
        <f t="shared" si="317"/>
        <v>2011</v>
      </c>
      <c r="D9792" s="43" t="s">
        <v>121</v>
      </c>
      <c r="E9792" s="132">
        <v>19.624000000000002</v>
      </c>
    </row>
    <row r="9793" spans="1:5" ht="13.8" x14ac:dyDescent="0.25">
      <c r="A9793" s="47">
        <v>40624</v>
      </c>
      <c r="B9793" s="45" t="str">
        <f t="shared" si="316"/>
        <v>March</v>
      </c>
      <c r="C9793" s="53">
        <f t="shared" si="317"/>
        <v>2011</v>
      </c>
      <c r="D9793" s="43" t="s">
        <v>122</v>
      </c>
      <c r="E9793" s="132">
        <v>17.776</v>
      </c>
    </row>
    <row r="9794" spans="1:5" ht="13.8" x14ac:dyDescent="0.25">
      <c r="A9794" s="47">
        <v>40624</v>
      </c>
      <c r="B9794" s="45" t="str">
        <f t="shared" si="316"/>
        <v>March</v>
      </c>
      <c r="C9794" s="53">
        <f t="shared" si="317"/>
        <v>2011</v>
      </c>
      <c r="D9794" s="43" t="s">
        <v>123</v>
      </c>
      <c r="E9794" s="132">
        <v>17.556000000000001</v>
      </c>
    </row>
    <row r="9795" spans="1:5" ht="13.8" x14ac:dyDescent="0.25">
      <c r="A9795" s="47">
        <v>40624</v>
      </c>
      <c r="B9795" s="45" t="str">
        <f t="shared" si="316"/>
        <v>March</v>
      </c>
      <c r="C9795" s="53">
        <f t="shared" si="317"/>
        <v>2011</v>
      </c>
      <c r="D9795" s="43" t="s">
        <v>99</v>
      </c>
      <c r="E9795" s="132">
        <v>13.3</v>
      </c>
    </row>
    <row r="9796" spans="1:5" ht="13.8" x14ac:dyDescent="0.25">
      <c r="A9796" s="47">
        <v>40624</v>
      </c>
      <c r="B9796" s="45" t="str">
        <f t="shared" si="316"/>
        <v>March</v>
      </c>
      <c r="C9796" s="53">
        <f t="shared" si="317"/>
        <v>2011</v>
      </c>
      <c r="D9796" s="43" t="s">
        <v>100</v>
      </c>
      <c r="E9796" s="132">
        <v>12.95</v>
      </c>
    </row>
    <row r="9797" spans="1:5" ht="13.8" x14ac:dyDescent="0.25">
      <c r="A9797" s="47">
        <v>40624</v>
      </c>
      <c r="B9797" s="45" t="str">
        <f t="shared" si="316"/>
        <v>March</v>
      </c>
      <c r="C9797" s="53">
        <f t="shared" si="317"/>
        <v>2011</v>
      </c>
      <c r="D9797" s="43" t="s">
        <v>101</v>
      </c>
      <c r="E9797" s="132">
        <v>12.39</v>
      </c>
    </row>
    <row r="9798" spans="1:5" ht="13.8" x14ac:dyDescent="0.25">
      <c r="A9798" s="47">
        <v>40624</v>
      </c>
      <c r="B9798" s="45" t="str">
        <f t="shared" si="316"/>
        <v>March</v>
      </c>
      <c r="C9798" s="53">
        <f t="shared" si="317"/>
        <v>2011</v>
      </c>
      <c r="D9798" s="43" t="s">
        <v>124</v>
      </c>
      <c r="E9798" s="132">
        <v>12.285</v>
      </c>
    </row>
    <row r="9799" spans="1:5" ht="13.8" x14ac:dyDescent="0.25">
      <c r="A9799" s="47">
        <v>40624</v>
      </c>
      <c r="B9799" s="45" t="str">
        <f t="shared" si="316"/>
        <v>March</v>
      </c>
      <c r="C9799" s="53">
        <f t="shared" si="317"/>
        <v>2011</v>
      </c>
      <c r="D9799" s="43" t="s">
        <v>125</v>
      </c>
      <c r="E9799" s="132">
        <v>10.99</v>
      </c>
    </row>
    <row r="9800" spans="1:5" ht="13.8" x14ac:dyDescent="0.25">
      <c r="A9800" s="47">
        <v>40624</v>
      </c>
      <c r="B9800" s="45" t="str">
        <f t="shared" si="316"/>
        <v>March</v>
      </c>
      <c r="C9800" s="53">
        <f t="shared" si="317"/>
        <v>2011</v>
      </c>
      <c r="D9800" s="43" t="s">
        <v>126</v>
      </c>
      <c r="E9800" s="132">
        <v>11.2125</v>
      </c>
    </row>
    <row r="9801" spans="1:5" ht="13.8" x14ac:dyDescent="0.25">
      <c r="A9801" s="47">
        <v>40624</v>
      </c>
      <c r="B9801" s="45" t="str">
        <f t="shared" ref="B9801:B9861" si="318">TEXT(A9801,"mmmm")</f>
        <v>March</v>
      </c>
      <c r="C9801" s="53">
        <f t="shared" ref="C9801:C9861" si="319">YEAR(A9801)</f>
        <v>2011</v>
      </c>
      <c r="D9801" s="43" t="s">
        <v>127</v>
      </c>
      <c r="E9801" s="132">
        <v>10.68</v>
      </c>
    </row>
    <row r="9802" spans="1:5" ht="13.8" x14ac:dyDescent="0.25">
      <c r="A9802" s="47">
        <v>40624</v>
      </c>
      <c r="B9802" s="45" t="str">
        <f t="shared" si="318"/>
        <v>March</v>
      </c>
      <c r="C9802" s="53">
        <f t="shared" si="319"/>
        <v>2011</v>
      </c>
      <c r="D9802" s="43" t="s">
        <v>105</v>
      </c>
      <c r="E9802" s="132">
        <v>8.6450000000000014</v>
      </c>
    </row>
    <row r="9803" spans="1:5" ht="13.8" x14ac:dyDescent="0.25">
      <c r="A9803" s="47">
        <v>40624</v>
      </c>
      <c r="B9803" s="45" t="str">
        <f t="shared" si="318"/>
        <v>March</v>
      </c>
      <c r="C9803" s="53">
        <f t="shared" si="319"/>
        <v>2011</v>
      </c>
      <c r="D9803" s="43" t="s">
        <v>128</v>
      </c>
      <c r="E9803" s="132">
        <v>10.305</v>
      </c>
    </row>
    <row r="9804" spans="1:5" ht="13.8" x14ac:dyDescent="0.25">
      <c r="A9804" s="47">
        <v>40631</v>
      </c>
      <c r="B9804" s="45" t="str">
        <f t="shared" si="318"/>
        <v>March</v>
      </c>
      <c r="C9804" s="53">
        <f t="shared" si="319"/>
        <v>2011</v>
      </c>
      <c r="D9804" s="43" t="s">
        <v>131</v>
      </c>
    </row>
    <row r="9805" spans="1:5" ht="13.8" x14ac:dyDescent="0.25">
      <c r="A9805" s="47">
        <v>40631</v>
      </c>
      <c r="B9805" s="45" t="str">
        <f t="shared" si="318"/>
        <v>March</v>
      </c>
      <c r="C9805" s="53">
        <f t="shared" si="319"/>
        <v>2011</v>
      </c>
      <c r="D9805" s="43" t="s">
        <v>115</v>
      </c>
      <c r="E9805" s="132">
        <v>30.7</v>
      </c>
    </row>
    <row r="9806" spans="1:5" ht="13.8" x14ac:dyDescent="0.25">
      <c r="A9806" s="47">
        <v>40631</v>
      </c>
      <c r="B9806" s="45" t="str">
        <f t="shared" si="318"/>
        <v>March</v>
      </c>
      <c r="C9806" s="53">
        <f t="shared" si="319"/>
        <v>2011</v>
      </c>
      <c r="D9806" s="43" t="s">
        <v>95</v>
      </c>
      <c r="E9806" s="132">
        <v>27.22066666666667</v>
      </c>
    </row>
    <row r="9807" spans="1:5" ht="13.8" x14ac:dyDescent="0.25">
      <c r="A9807" s="47">
        <v>40631</v>
      </c>
      <c r="B9807" s="45" t="str">
        <f t="shared" si="318"/>
        <v>March</v>
      </c>
      <c r="C9807" s="53">
        <f t="shared" si="319"/>
        <v>2011</v>
      </c>
      <c r="D9807" s="43" t="s">
        <v>96</v>
      </c>
      <c r="E9807" s="132">
        <v>25.992666666666668</v>
      </c>
    </row>
    <row r="9808" spans="1:5" ht="13.8" x14ac:dyDescent="0.25">
      <c r="A9808" s="47">
        <v>40631</v>
      </c>
      <c r="B9808" s="45" t="str">
        <f t="shared" si="318"/>
        <v>March</v>
      </c>
      <c r="C9808" s="53">
        <f t="shared" si="319"/>
        <v>2011</v>
      </c>
      <c r="D9808" s="43" t="s">
        <v>97</v>
      </c>
      <c r="E9808" s="132">
        <v>24.764666666666667</v>
      </c>
    </row>
    <row r="9809" spans="1:5" ht="13.8" x14ac:dyDescent="0.25">
      <c r="A9809" s="47">
        <v>40631</v>
      </c>
      <c r="B9809" s="45" t="str">
        <f t="shared" si="318"/>
        <v>March</v>
      </c>
      <c r="C9809" s="53">
        <f t="shared" si="319"/>
        <v>2011</v>
      </c>
      <c r="D9809" s="43" t="s">
        <v>98</v>
      </c>
      <c r="E9809" s="132">
        <v>19.443333333333332</v>
      </c>
    </row>
    <row r="9810" spans="1:5" ht="15.6" x14ac:dyDescent="0.3">
      <c r="A9810" s="47">
        <v>40631</v>
      </c>
      <c r="B9810" s="45" t="str">
        <f t="shared" si="318"/>
        <v>March</v>
      </c>
      <c r="C9810" s="53">
        <f t="shared" si="319"/>
        <v>2011</v>
      </c>
      <c r="D9810" s="130" t="s">
        <v>136</v>
      </c>
      <c r="E9810" s="132">
        <v>29.285333333333337</v>
      </c>
    </row>
    <row r="9811" spans="1:5" ht="13.8" x14ac:dyDescent="0.25">
      <c r="A9811" s="47">
        <v>40631</v>
      </c>
      <c r="B9811" s="45" t="str">
        <f t="shared" si="318"/>
        <v>March</v>
      </c>
      <c r="C9811" s="53">
        <f t="shared" si="319"/>
        <v>2011</v>
      </c>
      <c r="D9811" s="43" t="s">
        <v>118</v>
      </c>
      <c r="E9811" s="132">
        <v>26.904</v>
      </c>
    </row>
    <row r="9812" spans="1:5" ht="13.8" x14ac:dyDescent="0.25">
      <c r="A9812" s="47">
        <v>40631</v>
      </c>
      <c r="B9812" s="45" t="str">
        <f t="shared" si="318"/>
        <v>March</v>
      </c>
      <c r="C9812" s="53">
        <f t="shared" si="319"/>
        <v>2011</v>
      </c>
      <c r="D9812" s="43" t="s">
        <v>102</v>
      </c>
      <c r="E9812" s="132">
        <v>26.549333333333333</v>
      </c>
    </row>
    <row r="9813" spans="1:5" ht="13.8" x14ac:dyDescent="0.25">
      <c r="A9813" s="47">
        <v>40631</v>
      </c>
      <c r="B9813" s="45" t="str">
        <f t="shared" si="318"/>
        <v>March</v>
      </c>
      <c r="C9813" s="53">
        <f t="shared" si="319"/>
        <v>2011</v>
      </c>
      <c r="D9813" s="43" t="s">
        <v>119</v>
      </c>
      <c r="E9813" s="132">
        <v>25.688000000000002</v>
      </c>
    </row>
    <row r="9814" spans="1:5" ht="13.8" x14ac:dyDescent="0.25">
      <c r="A9814" s="47">
        <v>40631</v>
      </c>
      <c r="B9814" s="45" t="str">
        <f t="shared" si="318"/>
        <v>March</v>
      </c>
      <c r="C9814" s="53">
        <f t="shared" si="319"/>
        <v>2011</v>
      </c>
      <c r="D9814" s="43" t="s">
        <v>120</v>
      </c>
      <c r="E9814" s="132">
        <v>24.370666666666665</v>
      </c>
    </row>
    <row r="9815" spans="1:5" ht="13.8" x14ac:dyDescent="0.25">
      <c r="A9815" s="47">
        <v>40631</v>
      </c>
      <c r="B9815" s="45" t="str">
        <f t="shared" si="318"/>
        <v>March</v>
      </c>
      <c r="C9815" s="53">
        <f t="shared" si="319"/>
        <v>2011</v>
      </c>
      <c r="D9815" s="43" t="s">
        <v>103</v>
      </c>
      <c r="E9815" s="132">
        <v>23.509333333333334</v>
      </c>
    </row>
    <row r="9816" spans="1:5" ht="13.8" x14ac:dyDescent="0.25">
      <c r="A9816" s="47">
        <v>40631</v>
      </c>
      <c r="B9816" s="45" t="str">
        <f t="shared" si="318"/>
        <v>March</v>
      </c>
      <c r="C9816" s="53">
        <f t="shared" si="319"/>
        <v>2011</v>
      </c>
      <c r="D9816" s="43" t="s">
        <v>116</v>
      </c>
      <c r="E9816" s="132">
        <v>15.295</v>
      </c>
    </row>
    <row r="9817" spans="1:5" ht="13.8" x14ac:dyDescent="0.25">
      <c r="A9817" s="47">
        <v>40631</v>
      </c>
      <c r="B9817" s="45" t="str">
        <f t="shared" si="318"/>
        <v>March</v>
      </c>
      <c r="C9817" s="53">
        <f t="shared" si="319"/>
        <v>2011</v>
      </c>
      <c r="D9817" s="43" t="s">
        <v>104</v>
      </c>
      <c r="E9817" s="132">
        <v>21.417666666666669</v>
      </c>
    </row>
    <row r="9818" spans="1:5" ht="13.8" x14ac:dyDescent="0.25">
      <c r="A9818" s="47">
        <v>40631</v>
      </c>
      <c r="B9818" s="45" t="str">
        <f t="shared" si="318"/>
        <v>March</v>
      </c>
      <c r="C9818" s="53">
        <f t="shared" si="319"/>
        <v>2011</v>
      </c>
      <c r="D9818" s="43" t="s">
        <v>121</v>
      </c>
      <c r="E9818" s="132">
        <v>20.367333333333335</v>
      </c>
    </row>
    <row r="9819" spans="1:5" ht="13.8" x14ac:dyDescent="0.25">
      <c r="A9819" s="47">
        <v>40631</v>
      </c>
      <c r="B9819" s="45" t="str">
        <f t="shared" si="318"/>
        <v>March</v>
      </c>
      <c r="C9819" s="53">
        <f t="shared" si="319"/>
        <v>2011</v>
      </c>
      <c r="D9819" s="43" t="s">
        <v>122</v>
      </c>
      <c r="E9819" s="132">
        <v>18.449333333333335</v>
      </c>
    </row>
    <row r="9820" spans="1:5" ht="13.8" x14ac:dyDescent="0.25">
      <c r="A9820" s="47">
        <v>40631</v>
      </c>
      <c r="B9820" s="45" t="str">
        <f t="shared" si="318"/>
        <v>March</v>
      </c>
      <c r="C9820" s="53">
        <f t="shared" si="319"/>
        <v>2011</v>
      </c>
      <c r="D9820" s="43" t="s">
        <v>123</v>
      </c>
      <c r="E9820" s="132">
        <v>18.221</v>
      </c>
    </row>
    <row r="9821" spans="1:5" ht="13.8" x14ac:dyDescent="0.25">
      <c r="A9821" s="47">
        <v>40631</v>
      </c>
      <c r="B9821" s="45" t="str">
        <f t="shared" si="318"/>
        <v>March</v>
      </c>
      <c r="C9821" s="53">
        <f t="shared" si="319"/>
        <v>2011</v>
      </c>
      <c r="D9821" s="43" t="s">
        <v>99</v>
      </c>
      <c r="E9821" s="132">
        <v>12.603333333333332</v>
      </c>
    </row>
    <row r="9822" spans="1:5" ht="13.8" x14ac:dyDescent="0.25">
      <c r="A9822" s="47">
        <v>40631</v>
      </c>
      <c r="B9822" s="45" t="str">
        <f t="shared" si="318"/>
        <v>March</v>
      </c>
      <c r="C9822" s="53">
        <f t="shared" si="319"/>
        <v>2011</v>
      </c>
      <c r="D9822" s="43" t="s">
        <v>100</v>
      </c>
      <c r="E9822" s="132">
        <v>12.271666666666668</v>
      </c>
    </row>
    <row r="9823" spans="1:5" ht="13.8" x14ac:dyDescent="0.25">
      <c r="A9823" s="47">
        <v>40631</v>
      </c>
      <c r="B9823" s="45" t="str">
        <f t="shared" si="318"/>
        <v>March</v>
      </c>
      <c r="C9823" s="53">
        <f t="shared" si="319"/>
        <v>2011</v>
      </c>
      <c r="D9823" s="43" t="s">
        <v>101</v>
      </c>
      <c r="E9823" s="132">
        <v>11.741000000000001</v>
      </c>
    </row>
    <row r="9824" spans="1:5" ht="13.8" x14ac:dyDescent="0.25">
      <c r="A9824" s="47">
        <v>40631</v>
      </c>
      <c r="B9824" s="45" t="str">
        <f t="shared" si="318"/>
        <v>March</v>
      </c>
      <c r="C9824" s="53">
        <f t="shared" si="319"/>
        <v>2011</v>
      </c>
      <c r="D9824" s="43" t="s">
        <v>124</v>
      </c>
      <c r="E9824" s="132">
        <v>11.641500000000001</v>
      </c>
    </row>
    <row r="9825" spans="1:5" ht="13.8" x14ac:dyDescent="0.25">
      <c r="A9825" s="47">
        <v>40631</v>
      </c>
      <c r="B9825" s="45" t="str">
        <f t="shared" si="318"/>
        <v>March</v>
      </c>
      <c r="C9825" s="53">
        <f t="shared" si="319"/>
        <v>2011</v>
      </c>
      <c r="D9825" s="43" t="s">
        <v>125</v>
      </c>
      <c r="E9825" s="132">
        <v>10.414333333333333</v>
      </c>
    </row>
    <row r="9826" spans="1:5" ht="13.8" x14ac:dyDescent="0.25">
      <c r="A9826" s="47">
        <v>40631</v>
      </c>
      <c r="B9826" s="45" t="str">
        <f t="shared" si="318"/>
        <v>March</v>
      </c>
      <c r="C9826" s="53">
        <f t="shared" si="319"/>
        <v>2011</v>
      </c>
      <c r="D9826" s="43" t="s">
        <v>126</v>
      </c>
      <c r="E9826" s="132">
        <v>10.664333333333333</v>
      </c>
    </row>
    <row r="9827" spans="1:5" ht="13.8" x14ac:dyDescent="0.25">
      <c r="A9827" s="47">
        <v>40631</v>
      </c>
      <c r="B9827" s="45" t="str">
        <f t="shared" si="318"/>
        <v>March</v>
      </c>
      <c r="C9827" s="53">
        <f t="shared" si="319"/>
        <v>2011</v>
      </c>
      <c r="D9827" s="43" t="s">
        <v>127</v>
      </c>
      <c r="E9827" s="132">
        <v>10.1905</v>
      </c>
    </row>
    <row r="9828" spans="1:5" ht="13.8" x14ac:dyDescent="0.25">
      <c r="A9828" s="47">
        <v>40631</v>
      </c>
      <c r="B9828" s="45" t="str">
        <f t="shared" si="318"/>
        <v>March</v>
      </c>
      <c r="C9828" s="53">
        <f t="shared" si="319"/>
        <v>2011</v>
      </c>
      <c r="D9828" s="43" t="s">
        <v>105</v>
      </c>
      <c r="E9828" s="132">
        <v>8.1921666666666688</v>
      </c>
    </row>
    <row r="9829" spans="1:5" ht="13.8" x14ac:dyDescent="0.25">
      <c r="A9829" s="47">
        <v>40631</v>
      </c>
      <c r="B9829" s="45" t="str">
        <f t="shared" si="318"/>
        <v>March</v>
      </c>
      <c r="C9829" s="53">
        <f t="shared" si="319"/>
        <v>2011</v>
      </c>
      <c r="D9829" s="43" t="s">
        <v>128</v>
      </c>
      <c r="E9829" s="132">
        <v>9.8851666666666684</v>
      </c>
    </row>
    <row r="9830" spans="1:5" ht="13.8" x14ac:dyDescent="0.25">
      <c r="A9830" s="47">
        <v>40638</v>
      </c>
      <c r="B9830" s="45" t="str">
        <f t="shared" si="318"/>
        <v>April</v>
      </c>
      <c r="C9830" s="53">
        <f t="shared" si="319"/>
        <v>2011</v>
      </c>
      <c r="D9830" s="43" t="s">
        <v>131</v>
      </c>
    </row>
    <row r="9831" spans="1:5" ht="13.8" x14ac:dyDescent="0.25">
      <c r="A9831" s="47">
        <v>40638</v>
      </c>
      <c r="B9831" s="45" t="str">
        <f t="shared" si="318"/>
        <v>April</v>
      </c>
      <c r="C9831" s="53">
        <f t="shared" si="319"/>
        <v>2011</v>
      </c>
      <c r="D9831" s="43" t="s">
        <v>115</v>
      </c>
      <c r="E9831" s="132">
        <v>28</v>
      </c>
    </row>
    <row r="9832" spans="1:5" ht="13.8" x14ac:dyDescent="0.25">
      <c r="A9832" s="47">
        <v>40638</v>
      </c>
      <c r="B9832" s="45" t="str">
        <f t="shared" si="318"/>
        <v>April</v>
      </c>
      <c r="C9832" s="53">
        <f t="shared" si="319"/>
        <v>2011</v>
      </c>
      <c r="D9832" s="43" t="s">
        <v>95</v>
      </c>
      <c r="E9832" s="132">
        <v>24.826666666666668</v>
      </c>
    </row>
    <row r="9833" spans="1:5" ht="13.8" x14ac:dyDescent="0.25">
      <c r="A9833" s="47">
        <v>40638</v>
      </c>
      <c r="B9833" s="45" t="str">
        <f t="shared" si="318"/>
        <v>April</v>
      </c>
      <c r="C9833" s="53">
        <f t="shared" si="319"/>
        <v>2011</v>
      </c>
      <c r="D9833" s="43" t="s">
        <v>96</v>
      </c>
      <c r="E9833" s="132">
        <v>23.706666666666671</v>
      </c>
    </row>
    <row r="9834" spans="1:5" ht="13.8" x14ac:dyDescent="0.25">
      <c r="A9834" s="47">
        <v>40638</v>
      </c>
      <c r="B9834" s="45" t="str">
        <f t="shared" si="318"/>
        <v>April</v>
      </c>
      <c r="C9834" s="53">
        <f t="shared" si="319"/>
        <v>2011</v>
      </c>
      <c r="D9834" s="43" t="s">
        <v>97</v>
      </c>
      <c r="E9834" s="132">
        <v>22.586666666666666</v>
      </c>
    </row>
    <row r="9835" spans="1:5" ht="13.8" x14ac:dyDescent="0.25">
      <c r="A9835" s="47">
        <v>40638</v>
      </c>
      <c r="B9835" s="45" t="str">
        <f t="shared" si="318"/>
        <v>April</v>
      </c>
      <c r="C9835" s="53">
        <f t="shared" si="319"/>
        <v>2011</v>
      </c>
      <c r="D9835" s="43" t="s">
        <v>98</v>
      </c>
      <c r="E9835" s="132">
        <v>17.733333333333334</v>
      </c>
    </row>
    <row r="9836" spans="1:5" ht="15.6" x14ac:dyDescent="0.3">
      <c r="A9836" s="47">
        <v>40638</v>
      </c>
      <c r="B9836" s="45" t="str">
        <f t="shared" si="318"/>
        <v>April</v>
      </c>
      <c r="C9836" s="53">
        <f t="shared" si="319"/>
        <v>2011</v>
      </c>
      <c r="D9836" s="130" t="s">
        <v>136</v>
      </c>
      <c r="E9836" s="132">
        <v>27.262333333333334</v>
      </c>
    </row>
    <row r="9837" spans="1:5" ht="13.8" x14ac:dyDescent="0.25">
      <c r="A9837" s="47">
        <v>40638</v>
      </c>
      <c r="B9837" s="45" t="str">
        <f t="shared" si="318"/>
        <v>April</v>
      </c>
      <c r="C9837" s="53">
        <f t="shared" si="319"/>
        <v>2011</v>
      </c>
      <c r="D9837" s="43" t="s">
        <v>118</v>
      </c>
      <c r="E9837" s="132">
        <v>25.045499999999997</v>
      </c>
    </row>
    <row r="9838" spans="1:5" ht="13.8" x14ac:dyDescent="0.25">
      <c r="A9838" s="47">
        <v>40638</v>
      </c>
      <c r="B9838" s="45" t="str">
        <f t="shared" si="318"/>
        <v>April</v>
      </c>
      <c r="C9838" s="53">
        <f t="shared" si="319"/>
        <v>2011</v>
      </c>
      <c r="D9838" s="43" t="s">
        <v>102</v>
      </c>
      <c r="E9838" s="132">
        <v>24.715333333333337</v>
      </c>
    </row>
    <row r="9839" spans="1:5" ht="13.8" x14ac:dyDescent="0.25">
      <c r="A9839" s="47">
        <v>40638</v>
      </c>
      <c r="B9839" s="45" t="str">
        <f t="shared" si="318"/>
        <v>April</v>
      </c>
      <c r="C9839" s="53">
        <f t="shared" si="319"/>
        <v>2011</v>
      </c>
      <c r="D9839" s="43" t="s">
        <v>119</v>
      </c>
      <c r="E9839" s="132">
        <v>23.913500000000003</v>
      </c>
    </row>
    <row r="9840" spans="1:5" ht="13.8" x14ac:dyDescent="0.25">
      <c r="A9840" s="47">
        <v>40638</v>
      </c>
      <c r="B9840" s="45" t="str">
        <f t="shared" si="318"/>
        <v>April</v>
      </c>
      <c r="C9840" s="53">
        <f t="shared" si="319"/>
        <v>2011</v>
      </c>
      <c r="D9840" s="43" t="s">
        <v>120</v>
      </c>
      <c r="E9840" s="132">
        <v>22.687166666666666</v>
      </c>
    </row>
    <row r="9841" spans="1:5" ht="13.8" x14ac:dyDescent="0.25">
      <c r="A9841" s="47">
        <v>40638</v>
      </c>
      <c r="B9841" s="45" t="str">
        <f t="shared" si="318"/>
        <v>April</v>
      </c>
      <c r="C9841" s="53">
        <f t="shared" si="319"/>
        <v>2011</v>
      </c>
      <c r="D9841" s="43" t="s">
        <v>103</v>
      </c>
      <c r="E9841" s="132">
        <v>21.885333333333332</v>
      </c>
    </row>
    <row r="9842" spans="1:5" ht="13.8" x14ac:dyDescent="0.25">
      <c r="A9842" s="47">
        <v>40638</v>
      </c>
      <c r="B9842" s="45" t="str">
        <f t="shared" si="318"/>
        <v>April</v>
      </c>
      <c r="C9842" s="53">
        <f t="shared" si="319"/>
        <v>2011</v>
      </c>
      <c r="D9842" s="43" t="s">
        <v>116</v>
      </c>
      <c r="E9842" s="132">
        <v>14.497</v>
      </c>
    </row>
    <row r="9843" spans="1:5" ht="13.8" x14ac:dyDescent="0.25">
      <c r="A9843" s="47">
        <v>40638</v>
      </c>
      <c r="B9843" s="45" t="str">
        <f t="shared" si="318"/>
        <v>April</v>
      </c>
      <c r="C9843" s="53">
        <f t="shared" si="319"/>
        <v>2011</v>
      </c>
      <c r="D9843" s="43" t="s">
        <v>104</v>
      </c>
      <c r="E9843" s="132">
        <v>22.902833333333334</v>
      </c>
    </row>
    <row r="9844" spans="1:5" ht="13.8" x14ac:dyDescent="0.25">
      <c r="A9844" s="47">
        <v>40638</v>
      </c>
      <c r="B9844" s="45" t="str">
        <f t="shared" si="318"/>
        <v>April</v>
      </c>
      <c r="C9844" s="53">
        <f t="shared" si="319"/>
        <v>2011</v>
      </c>
      <c r="D9844" s="43" t="s">
        <v>121</v>
      </c>
      <c r="E9844" s="132">
        <v>21.779666666666667</v>
      </c>
    </row>
    <row r="9845" spans="1:5" ht="13.8" x14ac:dyDescent="0.25">
      <c r="A9845" s="47">
        <v>40638</v>
      </c>
      <c r="B9845" s="45" t="str">
        <f t="shared" si="318"/>
        <v>April</v>
      </c>
      <c r="C9845" s="53">
        <f t="shared" si="319"/>
        <v>2011</v>
      </c>
      <c r="D9845" s="43" t="s">
        <v>122</v>
      </c>
      <c r="E9845" s="132">
        <v>19.728666666666665</v>
      </c>
    </row>
    <row r="9846" spans="1:5" ht="13.8" x14ac:dyDescent="0.25">
      <c r="A9846" s="47">
        <v>40638</v>
      </c>
      <c r="B9846" s="45" t="str">
        <f t="shared" si="318"/>
        <v>April</v>
      </c>
      <c r="C9846" s="53">
        <f t="shared" si="319"/>
        <v>2011</v>
      </c>
      <c r="D9846" s="43" t="s">
        <v>123</v>
      </c>
      <c r="E9846" s="132">
        <v>19.484500000000001</v>
      </c>
    </row>
    <row r="9847" spans="1:5" ht="13.8" x14ac:dyDescent="0.25">
      <c r="A9847" s="47">
        <v>40638</v>
      </c>
      <c r="B9847" s="45" t="str">
        <f t="shared" si="318"/>
        <v>April</v>
      </c>
      <c r="C9847" s="53">
        <f t="shared" si="319"/>
        <v>2011</v>
      </c>
      <c r="D9847" s="43" t="s">
        <v>99</v>
      </c>
      <c r="E9847" s="132">
        <v>12.666666666666664</v>
      </c>
    </row>
    <row r="9848" spans="1:5" ht="13.8" x14ac:dyDescent="0.25">
      <c r="A9848" s="47">
        <v>40638</v>
      </c>
      <c r="B9848" s="45" t="str">
        <f t="shared" si="318"/>
        <v>April</v>
      </c>
      <c r="C9848" s="53">
        <f t="shared" si="319"/>
        <v>2011</v>
      </c>
      <c r="D9848" s="43" t="s">
        <v>100</v>
      </c>
      <c r="E9848" s="132">
        <v>12.333333333333332</v>
      </c>
    </row>
    <row r="9849" spans="1:5" ht="13.8" x14ac:dyDescent="0.25">
      <c r="A9849" s="47">
        <v>40638</v>
      </c>
      <c r="B9849" s="45" t="str">
        <f t="shared" si="318"/>
        <v>April</v>
      </c>
      <c r="C9849" s="53">
        <f t="shared" si="319"/>
        <v>2011</v>
      </c>
      <c r="D9849" s="43" t="s">
        <v>101</v>
      </c>
      <c r="E9849" s="132">
        <v>11.8</v>
      </c>
    </row>
    <row r="9850" spans="1:5" ht="13.8" x14ac:dyDescent="0.25">
      <c r="A9850" s="47">
        <v>40638</v>
      </c>
      <c r="B9850" s="45" t="str">
        <f t="shared" si="318"/>
        <v>April</v>
      </c>
      <c r="C9850" s="53">
        <f t="shared" si="319"/>
        <v>2011</v>
      </c>
      <c r="D9850" s="43" t="s">
        <v>124</v>
      </c>
      <c r="E9850" s="132">
        <v>11.699999999999998</v>
      </c>
    </row>
    <row r="9851" spans="1:5" ht="13.8" x14ac:dyDescent="0.25">
      <c r="A9851" s="47">
        <v>40638</v>
      </c>
      <c r="B9851" s="45" t="str">
        <f t="shared" si="318"/>
        <v>April</v>
      </c>
      <c r="C9851" s="53">
        <f t="shared" si="319"/>
        <v>2011</v>
      </c>
      <c r="D9851" s="43" t="s">
        <v>125</v>
      </c>
      <c r="E9851" s="132">
        <v>10.466666666666667</v>
      </c>
    </row>
    <row r="9852" spans="1:5" ht="13.8" x14ac:dyDescent="0.25">
      <c r="A9852" s="47">
        <v>40638</v>
      </c>
      <c r="B9852" s="45" t="str">
        <f t="shared" si="318"/>
        <v>April</v>
      </c>
      <c r="C9852" s="53">
        <f t="shared" si="319"/>
        <v>2011</v>
      </c>
      <c r="D9852" s="43" t="s">
        <v>126</v>
      </c>
      <c r="E9852" s="132">
        <v>10.714166666666667</v>
      </c>
    </row>
    <row r="9853" spans="1:5" ht="13.8" x14ac:dyDescent="0.25">
      <c r="A9853" s="47">
        <v>40638</v>
      </c>
      <c r="B9853" s="45" t="str">
        <f t="shared" si="318"/>
        <v>April</v>
      </c>
      <c r="C9853" s="53">
        <f t="shared" si="319"/>
        <v>2011</v>
      </c>
      <c r="D9853" s="43" t="s">
        <v>127</v>
      </c>
      <c r="E9853" s="132">
        <v>10.234999999999999</v>
      </c>
    </row>
    <row r="9854" spans="1:5" ht="13.8" x14ac:dyDescent="0.25">
      <c r="A9854" s="47">
        <v>40638</v>
      </c>
      <c r="B9854" s="45" t="str">
        <f t="shared" si="318"/>
        <v>April</v>
      </c>
      <c r="C9854" s="53">
        <f t="shared" si="319"/>
        <v>2011</v>
      </c>
      <c r="D9854" s="43" t="s">
        <v>105</v>
      </c>
      <c r="E9854" s="132">
        <v>8.2333333333333343</v>
      </c>
    </row>
    <row r="9855" spans="1:5" ht="13.8" x14ac:dyDescent="0.25">
      <c r="A9855" s="47">
        <v>40638</v>
      </c>
      <c r="B9855" s="45" t="str">
        <f t="shared" si="318"/>
        <v>April</v>
      </c>
      <c r="C9855" s="53">
        <f t="shared" si="319"/>
        <v>2011</v>
      </c>
      <c r="D9855" s="43" t="s">
        <v>128</v>
      </c>
      <c r="E9855" s="132">
        <v>9.923333333333332</v>
      </c>
    </row>
    <row r="9856" spans="1:5" ht="13.8" x14ac:dyDescent="0.25">
      <c r="A9856" s="47">
        <v>40645</v>
      </c>
      <c r="B9856" s="45" t="str">
        <f t="shared" si="318"/>
        <v>April</v>
      </c>
      <c r="C9856" s="53">
        <f t="shared" si="319"/>
        <v>2011</v>
      </c>
      <c r="D9856" s="43" t="s">
        <v>131</v>
      </c>
    </row>
    <row r="9857" spans="1:5" ht="13.8" x14ac:dyDescent="0.25">
      <c r="A9857" s="47">
        <v>40645</v>
      </c>
      <c r="B9857" s="45" t="str">
        <f t="shared" si="318"/>
        <v>April</v>
      </c>
      <c r="C9857" s="53">
        <f t="shared" si="319"/>
        <v>2011</v>
      </c>
      <c r="D9857" s="43" t="s">
        <v>115</v>
      </c>
      <c r="E9857" s="132">
        <v>25.125</v>
      </c>
    </row>
    <row r="9858" spans="1:5" ht="13.8" x14ac:dyDescent="0.25">
      <c r="A9858" s="47">
        <v>40645</v>
      </c>
      <c r="B9858" s="45" t="str">
        <f t="shared" si="318"/>
        <v>April</v>
      </c>
      <c r="C9858" s="53">
        <f t="shared" si="319"/>
        <v>2011</v>
      </c>
      <c r="D9858" s="43" t="s">
        <v>95</v>
      </c>
      <c r="E9858" s="132">
        <v>22.2775</v>
      </c>
    </row>
    <row r="9859" spans="1:5" ht="13.8" x14ac:dyDescent="0.25">
      <c r="A9859" s="47">
        <v>40645</v>
      </c>
      <c r="B9859" s="45" t="str">
        <f t="shared" si="318"/>
        <v>April</v>
      </c>
      <c r="C9859" s="53">
        <f t="shared" si="319"/>
        <v>2011</v>
      </c>
      <c r="D9859" s="43" t="s">
        <v>96</v>
      </c>
      <c r="E9859" s="132">
        <v>21.272500000000001</v>
      </c>
    </row>
    <row r="9860" spans="1:5" ht="13.8" x14ac:dyDescent="0.25">
      <c r="A9860" s="47">
        <v>40645</v>
      </c>
      <c r="B9860" s="45" t="str">
        <f t="shared" si="318"/>
        <v>April</v>
      </c>
      <c r="C9860" s="53">
        <f t="shared" si="319"/>
        <v>2011</v>
      </c>
      <c r="D9860" s="43" t="s">
        <v>97</v>
      </c>
      <c r="E9860" s="132">
        <v>20.267499999999998</v>
      </c>
    </row>
    <row r="9861" spans="1:5" ht="13.8" x14ac:dyDescent="0.25">
      <c r="A9861" s="47">
        <v>40645</v>
      </c>
      <c r="B9861" s="45" t="str">
        <f t="shared" si="318"/>
        <v>April</v>
      </c>
      <c r="C9861" s="53">
        <f t="shared" si="319"/>
        <v>2011</v>
      </c>
      <c r="D9861" s="43" t="s">
        <v>98</v>
      </c>
      <c r="E9861" s="132">
        <v>15.9125</v>
      </c>
    </row>
    <row r="9862" spans="1:5" ht="15.6" x14ac:dyDescent="0.3">
      <c r="A9862" s="47">
        <v>40645</v>
      </c>
      <c r="B9862" s="45" t="str">
        <f t="shared" ref="B9862:B9923" si="320">TEXT(A9862,"mmmm")</f>
        <v>April</v>
      </c>
      <c r="C9862" s="53">
        <f t="shared" ref="C9862:C9923" si="321">YEAR(A9862)</f>
        <v>2011</v>
      </c>
      <c r="D9862" s="130" t="s">
        <v>136</v>
      </c>
      <c r="E9862" s="132">
        <v>24.781750000000002</v>
      </c>
    </row>
    <row r="9863" spans="1:5" ht="13.8" x14ac:dyDescent="0.25">
      <c r="A9863" s="47">
        <v>40645</v>
      </c>
      <c r="B9863" s="45" t="str">
        <f t="shared" si="320"/>
        <v>April</v>
      </c>
      <c r="C9863" s="53">
        <f t="shared" si="321"/>
        <v>2011</v>
      </c>
      <c r="D9863" s="43" t="s">
        <v>118</v>
      </c>
      <c r="E9863" s="132">
        <v>22.766624999999998</v>
      </c>
    </row>
    <row r="9864" spans="1:5" ht="13.8" x14ac:dyDescent="0.25">
      <c r="A9864" s="47">
        <v>40645</v>
      </c>
      <c r="B9864" s="45" t="str">
        <f t="shared" si="320"/>
        <v>April</v>
      </c>
      <c r="C9864" s="53">
        <f t="shared" si="321"/>
        <v>2011</v>
      </c>
      <c r="D9864" s="43" t="s">
        <v>102</v>
      </c>
      <c r="E9864" s="132">
        <v>22.4665</v>
      </c>
    </row>
    <row r="9865" spans="1:5" ht="13.8" x14ac:dyDescent="0.25">
      <c r="A9865" s="47">
        <v>40645</v>
      </c>
      <c r="B9865" s="45" t="str">
        <f t="shared" si="320"/>
        <v>April</v>
      </c>
      <c r="C9865" s="53">
        <f t="shared" si="321"/>
        <v>2011</v>
      </c>
      <c r="D9865" s="43" t="s">
        <v>119</v>
      </c>
      <c r="E9865" s="132">
        <v>21.737625000000001</v>
      </c>
    </row>
    <row r="9866" spans="1:5" ht="13.8" x14ac:dyDescent="0.25">
      <c r="A9866" s="47">
        <v>40645</v>
      </c>
      <c r="B9866" s="45" t="str">
        <f t="shared" si="320"/>
        <v>April</v>
      </c>
      <c r="C9866" s="53">
        <f t="shared" si="321"/>
        <v>2011</v>
      </c>
      <c r="D9866" s="43" t="s">
        <v>120</v>
      </c>
      <c r="E9866" s="132">
        <v>20.622875000000001</v>
      </c>
    </row>
    <row r="9867" spans="1:5" ht="13.8" x14ac:dyDescent="0.25">
      <c r="A9867" s="47">
        <v>40645</v>
      </c>
      <c r="B9867" s="45" t="str">
        <f t="shared" si="320"/>
        <v>April</v>
      </c>
      <c r="C9867" s="53">
        <f t="shared" si="321"/>
        <v>2011</v>
      </c>
      <c r="D9867" s="43" t="s">
        <v>103</v>
      </c>
      <c r="E9867" s="132">
        <v>19.893999999999998</v>
      </c>
    </row>
    <row r="9868" spans="1:5" ht="13.8" x14ac:dyDescent="0.25">
      <c r="A9868" s="47">
        <v>40645</v>
      </c>
      <c r="B9868" s="45" t="str">
        <f t="shared" si="320"/>
        <v>April</v>
      </c>
      <c r="C9868" s="53">
        <f t="shared" si="321"/>
        <v>2011</v>
      </c>
      <c r="D9868" s="43" t="s">
        <v>116</v>
      </c>
      <c r="E9868" s="132">
        <v>12.518625</v>
      </c>
    </row>
    <row r="9869" spans="1:5" ht="13.8" x14ac:dyDescent="0.25">
      <c r="A9869" s="47">
        <v>40645</v>
      </c>
      <c r="B9869" s="45" t="str">
        <f t="shared" si="320"/>
        <v>April</v>
      </c>
      <c r="C9869" s="53">
        <f t="shared" si="321"/>
        <v>2011</v>
      </c>
      <c r="D9869" s="43" t="s">
        <v>104</v>
      </c>
      <c r="E9869" s="132">
        <v>20.342875000000003</v>
      </c>
    </row>
    <row r="9870" spans="1:5" ht="13.8" x14ac:dyDescent="0.25">
      <c r="A9870" s="47">
        <v>40645</v>
      </c>
      <c r="B9870" s="45" t="str">
        <f t="shared" si="320"/>
        <v>April</v>
      </c>
      <c r="C9870" s="53">
        <f t="shared" si="321"/>
        <v>2011</v>
      </c>
      <c r="D9870" s="43" t="s">
        <v>121</v>
      </c>
      <c r="E9870" s="132">
        <v>19.34525</v>
      </c>
    </row>
    <row r="9871" spans="1:5" ht="13.8" x14ac:dyDescent="0.25">
      <c r="A9871" s="47">
        <v>40645</v>
      </c>
      <c r="B9871" s="45" t="str">
        <f t="shared" si="320"/>
        <v>April</v>
      </c>
      <c r="C9871" s="53">
        <f t="shared" si="321"/>
        <v>2011</v>
      </c>
      <c r="D9871" s="43" t="s">
        <v>122</v>
      </c>
      <c r="E9871" s="132">
        <v>17.523499999999999</v>
      </c>
    </row>
    <row r="9872" spans="1:5" ht="13.8" x14ac:dyDescent="0.25">
      <c r="A9872" s="47">
        <v>40645</v>
      </c>
      <c r="B9872" s="45" t="str">
        <f t="shared" si="320"/>
        <v>April</v>
      </c>
      <c r="C9872" s="53">
        <f t="shared" si="321"/>
        <v>2011</v>
      </c>
      <c r="D9872" s="43" t="s">
        <v>123</v>
      </c>
      <c r="E9872" s="132">
        <v>17.306625</v>
      </c>
    </row>
    <row r="9873" spans="1:5" ht="13.8" x14ac:dyDescent="0.25">
      <c r="A9873" s="47">
        <v>40645</v>
      </c>
      <c r="B9873" s="45" t="str">
        <f t="shared" si="320"/>
        <v>April</v>
      </c>
      <c r="C9873" s="53">
        <f t="shared" si="321"/>
        <v>2011</v>
      </c>
      <c r="D9873" s="43" t="s">
        <v>99</v>
      </c>
      <c r="E9873" s="132">
        <v>10.734999999999999</v>
      </c>
    </row>
    <row r="9874" spans="1:5" ht="13.8" x14ac:dyDescent="0.25">
      <c r="A9874" s="47">
        <v>40645</v>
      </c>
      <c r="B9874" s="45" t="str">
        <f t="shared" si="320"/>
        <v>April</v>
      </c>
      <c r="C9874" s="53">
        <f t="shared" si="321"/>
        <v>2011</v>
      </c>
      <c r="D9874" s="43" t="s">
        <v>100</v>
      </c>
      <c r="E9874" s="132">
        <v>10.452500000000001</v>
      </c>
    </row>
    <row r="9875" spans="1:5" ht="13.8" x14ac:dyDescent="0.25">
      <c r="A9875" s="47">
        <v>40645</v>
      </c>
      <c r="B9875" s="45" t="str">
        <f t="shared" si="320"/>
        <v>April</v>
      </c>
      <c r="C9875" s="53">
        <f t="shared" si="321"/>
        <v>2011</v>
      </c>
      <c r="D9875" s="43" t="s">
        <v>101</v>
      </c>
      <c r="E9875" s="132">
        <v>10.000499999999999</v>
      </c>
    </row>
    <row r="9876" spans="1:5" ht="13.8" x14ac:dyDescent="0.25">
      <c r="A9876" s="47">
        <v>40645</v>
      </c>
      <c r="B9876" s="45" t="str">
        <f t="shared" si="320"/>
        <v>April</v>
      </c>
      <c r="C9876" s="53">
        <f t="shared" si="321"/>
        <v>2011</v>
      </c>
      <c r="D9876" s="43" t="s">
        <v>124</v>
      </c>
      <c r="E9876" s="132">
        <v>9.9157499999999992</v>
      </c>
    </row>
    <row r="9877" spans="1:5" ht="13.8" x14ac:dyDescent="0.25">
      <c r="A9877" s="47">
        <v>40645</v>
      </c>
      <c r="B9877" s="45" t="str">
        <f t="shared" si="320"/>
        <v>April</v>
      </c>
      <c r="C9877" s="53">
        <f t="shared" si="321"/>
        <v>2011</v>
      </c>
      <c r="D9877" s="43" t="s">
        <v>125</v>
      </c>
      <c r="E9877" s="132">
        <v>8.8704999999999998</v>
      </c>
    </row>
    <row r="9878" spans="1:5" ht="13.8" x14ac:dyDescent="0.25">
      <c r="A9878" s="47">
        <v>40645</v>
      </c>
      <c r="B9878" s="45" t="str">
        <f t="shared" si="320"/>
        <v>April</v>
      </c>
      <c r="C9878" s="53">
        <f t="shared" si="321"/>
        <v>2011</v>
      </c>
      <c r="D9878" s="43" t="s">
        <v>126</v>
      </c>
      <c r="E9878" s="132">
        <v>9.1942500000000003</v>
      </c>
    </row>
    <row r="9879" spans="1:5" ht="13.8" x14ac:dyDescent="0.25">
      <c r="A9879" s="47">
        <v>40645</v>
      </c>
      <c r="B9879" s="45" t="str">
        <f t="shared" si="320"/>
        <v>April</v>
      </c>
      <c r="C9879" s="53">
        <f t="shared" si="321"/>
        <v>2011</v>
      </c>
      <c r="D9879" s="43" t="s">
        <v>127</v>
      </c>
      <c r="E9879" s="132">
        <v>8.8777499999999989</v>
      </c>
    </row>
    <row r="9880" spans="1:5" ht="13.8" x14ac:dyDescent="0.25">
      <c r="A9880" s="47">
        <v>40645</v>
      </c>
      <c r="B9880" s="45" t="str">
        <f t="shared" si="320"/>
        <v>April</v>
      </c>
      <c r="C9880" s="53">
        <f t="shared" si="321"/>
        <v>2011</v>
      </c>
      <c r="D9880" s="43" t="s">
        <v>105</v>
      </c>
      <c r="E9880" s="132">
        <v>6.9777500000000012</v>
      </c>
    </row>
    <row r="9881" spans="1:5" ht="13.8" x14ac:dyDescent="0.25">
      <c r="A9881" s="47">
        <v>40645</v>
      </c>
      <c r="B9881" s="45" t="str">
        <f t="shared" si="320"/>
        <v>April</v>
      </c>
      <c r="C9881" s="53">
        <f t="shared" si="321"/>
        <v>2011</v>
      </c>
      <c r="D9881" s="43" t="s">
        <v>128</v>
      </c>
      <c r="E9881" s="132">
        <v>8.7592500000000015</v>
      </c>
    </row>
    <row r="9882" spans="1:5" ht="13.8" x14ac:dyDescent="0.25">
      <c r="A9882" s="47">
        <v>40652</v>
      </c>
      <c r="B9882" s="45" t="str">
        <f t="shared" si="320"/>
        <v>April</v>
      </c>
      <c r="C9882" s="53">
        <f t="shared" si="321"/>
        <v>2011</v>
      </c>
      <c r="D9882" s="43" t="s">
        <v>131</v>
      </c>
    </row>
    <row r="9883" spans="1:5" ht="13.8" x14ac:dyDescent="0.25">
      <c r="A9883" s="47">
        <v>40652</v>
      </c>
      <c r="B9883" s="45" t="str">
        <f t="shared" si="320"/>
        <v>April</v>
      </c>
      <c r="C9883" s="53">
        <f t="shared" si="321"/>
        <v>2011</v>
      </c>
      <c r="D9883" s="43" t="s">
        <v>115</v>
      </c>
    </row>
    <row r="9884" spans="1:5" ht="13.8" x14ac:dyDescent="0.25">
      <c r="A9884" s="47">
        <v>40652</v>
      </c>
      <c r="B9884" s="45" t="str">
        <f t="shared" si="320"/>
        <v>April</v>
      </c>
      <c r="C9884" s="53">
        <f t="shared" si="321"/>
        <v>2011</v>
      </c>
      <c r="D9884" s="43" t="s">
        <v>95</v>
      </c>
    </row>
    <row r="9885" spans="1:5" ht="13.8" x14ac:dyDescent="0.25">
      <c r="A9885" s="47">
        <v>40652</v>
      </c>
      <c r="B9885" s="45" t="str">
        <f t="shared" si="320"/>
        <v>April</v>
      </c>
      <c r="C9885" s="53">
        <f t="shared" si="321"/>
        <v>2011</v>
      </c>
      <c r="D9885" s="43" t="s">
        <v>96</v>
      </c>
    </row>
    <row r="9886" spans="1:5" ht="13.8" x14ac:dyDescent="0.25">
      <c r="A9886" s="47">
        <v>40652</v>
      </c>
      <c r="B9886" s="45" t="str">
        <f t="shared" si="320"/>
        <v>April</v>
      </c>
      <c r="C9886" s="53">
        <f t="shared" si="321"/>
        <v>2011</v>
      </c>
      <c r="D9886" s="43" t="s">
        <v>97</v>
      </c>
    </row>
    <row r="9887" spans="1:5" ht="13.8" x14ac:dyDescent="0.25">
      <c r="A9887" s="47">
        <v>40652</v>
      </c>
      <c r="B9887" s="45" t="str">
        <f t="shared" si="320"/>
        <v>April</v>
      </c>
      <c r="C9887" s="53">
        <f t="shared" si="321"/>
        <v>2011</v>
      </c>
      <c r="D9887" s="43" t="s">
        <v>98</v>
      </c>
    </row>
    <row r="9888" spans="1:5" ht="15.6" x14ac:dyDescent="0.3">
      <c r="A9888" s="47">
        <v>40652</v>
      </c>
      <c r="B9888" s="45" t="str">
        <f t="shared" si="320"/>
        <v>April</v>
      </c>
      <c r="C9888" s="53">
        <f t="shared" si="321"/>
        <v>2011</v>
      </c>
      <c r="D9888" s="130" t="s">
        <v>136</v>
      </c>
      <c r="E9888" s="132">
        <v>23.890666666666664</v>
      </c>
    </row>
    <row r="9889" spans="1:5" ht="13.8" x14ac:dyDescent="0.25">
      <c r="A9889" s="47">
        <v>40652</v>
      </c>
      <c r="B9889" s="45" t="str">
        <f t="shared" si="320"/>
        <v>April</v>
      </c>
      <c r="C9889" s="53">
        <f t="shared" si="321"/>
        <v>2011</v>
      </c>
      <c r="D9889" s="43" t="s">
        <v>118</v>
      </c>
      <c r="E9889" s="132">
        <v>21.947999999999997</v>
      </c>
    </row>
    <row r="9890" spans="1:5" ht="13.8" x14ac:dyDescent="0.25">
      <c r="A9890" s="47">
        <v>40652</v>
      </c>
      <c r="B9890" s="45" t="str">
        <f t="shared" si="320"/>
        <v>April</v>
      </c>
      <c r="C9890" s="53">
        <f t="shared" si="321"/>
        <v>2011</v>
      </c>
      <c r="D9890" s="43" t="s">
        <v>102</v>
      </c>
      <c r="E9890" s="132">
        <v>21.658666666666669</v>
      </c>
    </row>
    <row r="9891" spans="1:5" ht="13.8" x14ac:dyDescent="0.25">
      <c r="A9891" s="47">
        <v>40652</v>
      </c>
      <c r="B9891" s="45" t="str">
        <f t="shared" si="320"/>
        <v>April</v>
      </c>
      <c r="C9891" s="53">
        <f t="shared" si="321"/>
        <v>2011</v>
      </c>
      <c r="D9891" s="43" t="s">
        <v>119</v>
      </c>
      <c r="E9891" s="132">
        <v>20.956</v>
      </c>
    </row>
    <row r="9892" spans="1:5" ht="13.8" x14ac:dyDescent="0.25">
      <c r="A9892" s="47">
        <v>40652</v>
      </c>
      <c r="B9892" s="45" t="str">
        <f t="shared" si="320"/>
        <v>April</v>
      </c>
      <c r="C9892" s="53">
        <f t="shared" si="321"/>
        <v>2011</v>
      </c>
      <c r="D9892" s="43" t="s">
        <v>120</v>
      </c>
      <c r="E9892" s="132">
        <v>19.88133333333333</v>
      </c>
    </row>
    <row r="9893" spans="1:5" ht="13.8" x14ac:dyDescent="0.25">
      <c r="A9893" s="47">
        <v>40652</v>
      </c>
      <c r="B9893" s="45" t="str">
        <f t="shared" si="320"/>
        <v>April</v>
      </c>
      <c r="C9893" s="53">
        <f t="shared" si="321"/>
        <v>2011</v>
      </c>
      <c r="D9893" s="43" t="s">
        <v>103</v>
      </c>
      <c r="E9893" s="132">
        <v>19.178666666666665</v>
      </c>
    </row>
    <row r="9894" spans="1:5" ht="13.8" x14ac:dyDescent="0.25">
      <c r="A9894" s="47">
        <v>40652</v>
      </c>
      <c r="B9894" s="45" t="str">
        <f t="shared" si="320"/>
        <v>April</v>
      </c>
      <c r="C9894" s="53">
        <f t="shared" si="321"/>
        <v>2011</v>
      </c>
      <c r="D9894" s="43" t="s">
        <v>116</v>
      </c>
      <c r="E9894" s="132">
        <v>11.97</v>
      </c>
    </row>
    <row r="9895" spans="1:5" ht="13.8" x14ac:dyDescent="0.25">
      <c r="A9895" s="47">
        <v>40652</v>
      </c>
      <c r="B9895" s="45" t="str">
        <f t="shared" si="320"/>
        <v>April</v>
      </c>
      <c r="C9895" s="53">
        <f t="shared" si="321"/>
        <v>2011</v>
      </c>
      <c r="D9895" s="43" t="s">
        <v>104</v>
      </c>
      <c r="E9895" s="132">
        <v>19.307166666666671</v>
      </c>
    </row>
    <row r="9896" spans="1:5" ht="13.8" x14ac:dyDescent="0.25">
      <c r="A9896" s="47">
        <v>40652</v>
      </c>
      <c r="B9896" s="45" t="str">
        <f t="shared" si="320"/>
        <v>April</v>
      </c>
      <c r="C9896" s="53">
        <f t="shared" si="321"/>
        <v>2011</v>
      </c>
      <c r="D9896" s="43" t="s">
        <v>121</v>
      </c>
      <c r="E9896" s="132">
        <v>18.360333333333333</v>
      </c>
    </row>
    <row r="9897" spans="1:5" ht="13.8" x14ac:dyDescent="0.25">
      <c r="A9897" s="47">
        <v>40652</v>
      </c>
      <c r="B9897" s="45" t="str">
        <f t="shared" si="320"/>
        <v>April</v>
      </c>
      <c r="C9897" s="53">
        <f t="shared" si="321"/>
        <v>2011</v>
      </c>
      <c r="D9897" s="43" t="s">
        <v>122</v>
      </c>
      <c r="E9897" s="132">
        <v>16.631333333333334</v>
      </c>
    </row>
    <row r="9898" spans="1:5" ht="13.8" x14ac:dyDescent="0.25">
      <c r="A9898" s="47">
        <v>40652</v>
      </c>
      <c r="B9898" s="45" t="str">
        <f t="shared" si="320"/>
        <v>April</v>
      </c>
      <c r="C9898" s="53">
        <f t="shared" si="321"/>
        <v>2011</v>
      </c>
      <c r="D9898" s="43" t="s">
        <v>123</v>
      </c>
      <c r="E9898" s="132">
        <v>16.425500000000003</v>
      </c>
    </row>
    <row r="9899" spans="1:5" ht="13.8" x14ac:dyDescent="0.25">
      <c r="A9899" s="47">
        <v>40652</v>
      </c>
      <c r="B9899" s="45" t="str">
        <f t="shared" si="320"/>
        <v>April</v>
      </c>
      <c r="C9899" s="53">
        <f t="shared" si="321"/>
        <v>2011</v>
      </c>
      <c r="D9899" s="43" t="s">
        <v>99</v>
      </c>
      <c r="E9899" s="132">
        <v>10.07</v>
      </c>
    </row>
    <row r="9900" spans="1:5" ht="13.8" x14ac:dyDescent="0.25">
      <c r="A9900" s="47">
        <v>40652</v>
      </c>
      <c r="B9900" s="45" t="str">
        <f t="shared" si="320"/>
        <v>April</v>
      </c>
      <c r="C9900" s="53">
        <f t="shared" si="321"/>
        <v>2011</v>
      </c>
      <c r="D9900" s="43" t="s">
        <v>100</v>
      </c>
      <c r="E9900" s="132">
        <v>9.8049999999999997</v>
      </c>
    </row>
    <row r="9901" spans="1:5" ht="13.8" x14ac:dyDescent="0.25">
      <c r="A9901" s="47">
        <v>40652</v>
      </c>
      <c r="B9901" s="45" t="str">
        <f t="shared" si="320"/>
        <v>April</v>
      </c>
      <c r="C9901" s="53">
        <f t="shared" si="321"/>
        <v>2011</v>
      </c>
      <c r="D9901" s="43" t="s">
        <v>101</v>
      </c>
      <c r="E9901" s="132">
        <v>9.3810000000000002</v>
      </c>
    </row>
    <row r="9902" spans="1:5" ht="13.8" x14ac:dyDescent="0.25">
      <c r="A9902" s="47">
        <v>40652</v>
      </c>
      <c r="B9902" s="45" t="str">
        <f t="shared" si="320"/>
        <v>April</v>
      </c>
      <c r="C9902" s="53">
        <f t="shared" si="321"/>
        <v>2011</v>
      </c>
      <c r="D9902" s="43" t="s">
        <v>124</v>
      </c>
      <c r="E9902" s="132">
        <v>9.301499999999999</v>
      </c>
    </row>
    <row r="9903" spans="1:5" ht="13.8" x14ac:dyDescent="0.25">
      <c r="A9903" s="47">
        <v>40652</v>
      </c>
      <c r="B9903" s="45" t="str">
        <f t="shared" si="320"/>
        <v>April</v>
      </c>
      <c r="C9903" s="53">
        <f t="shared" si="321"/>
        <v>2011</v>
      </c>
      <c r="D9903" s="43" t="s">
        <v>125</v>
      </c>
      <c r="E9903" s="132">
        <v>8.3209999999999997</v>
      </c>
    </row>
    <row r="9904" spans="1:5" ht="13.8" x14ac:dyDescent="0.25">
      <c r="A9904" s="47">
        <v>40652</v>
      </c>
      <c r="B9904" s="45" t="str">
        <f t="shared" si="320"/>
        <v>April</v>
      </c>
      <c r="C9904" s="53">
        <f t="shared" si="321"/>
        <v>2011</v>
      </c>
      <c r="D9904" s="43" t="s">
        <v>126</v>
      </c>
      <c r="E9904" s="132">
        <v>8.6709999999999994</v>
      </c>
    </row>
    <row r="9905" spans="1:5" ht="13.8" x14ac:dyDescent="0.25">
      <c r="A9905" s="47">
        <v>40652</v>
      </c>
      <c r="B9905" s="45" t="str">
        <f t="shared" si="320"/>
        <v>April</v>
      </c>
      <c r="C9905" s="53">
        <f t="shared" si="321"/>
        <v>2011</v>
      </c>
      <c r="D9905" s="43" t="s">
        <v>127</v>
      </c>
      <c r="E9905" s="132">
        <v>8.410499999999999</v>
      </c>
    </row>
    <row r="9906" spans="1:5" ht="13.8" x14ac:dyDescent="0.25">
      <c r="A9906" s="47">
        <v>40652</v>
      </c>
      <c r="B9906" s="45" t="str">
        <f t="shared" si="320"/>
        <v>April</v>
      </c>
      <c r="C9906" s="53">
        <f t="shared" si="321"/>
        <v>2011</v>
      </c>
      <c r="D9906" s="43" t="s">
        <v>105</v>
      </c>
      <c r="E9906" s="132">
        <v>6.5455000000000005</v>
      </c>
    </row>
    <row r="9907" spans="1:5" ht="13.8" x14ac:dyDescent="0.25">
      <c r="A9907" s="47">
        <v>40652</v>
      </c>
      <c r="B9907" s="45" t="str">
        <f t="shared" si="320"/>
        <v>April</v>
      </c>
      <c r="C9907" s="53">
        <f t="shared" si="321"/>
        <v>2011</v>
      </c>
      <c r="D9907" s="43" t="s">
        <v>128</v>
      </c>
      <c r="E9907" s="132">
        <v>8.3584999999999994</v>
      </c>
    </row>
    <row r="9908" spans="1:5" ht="13.8" x14ac:dyDescent="0.25">
      <c r="A9908" s="47">
        <v>40659</v>
      </c>
      <c r="B9908" s="45" t="str">
        <f t="shared" si="320"/>
        <v>April</v>
      </c>
      <c r="C9908" s="53">
        <f t="shared" si="321"/>
        <v>2011</v>
      </c>
      <c r="D9908" s="43" t="s">
        <v>131</v>
      </c>
    </row>
    <row r="9909" spans="1:5" ht="13.8" x14ac:dyDescent="0.25">
      <c r="A9909" s="47">
        <v>40659</v>
      </c>
      <c r="B9909" s="45" t="str">
        <f t="shared" si="320"/>
        <v>April</v>
      </c>
      <c r="C9909" s="53">
        <f t="shared" si="321"/>
        <v>2011</v>
      </c>
      <c r="D9909" s="43" t="s">
        <v>115</v>
      </c>
    </row>
    <row r="9910" spans="1:5" ht="13.8" x14ac:dyDescent="0.25">
      <c r="A9910" s="47">
        <v>40659</v>
      </c>
      <c r="B9910" s="45" t="str">
        <f t="shared" si="320"/>
        <v>April</v>
      </c>
      <c r="C9910" s="53">
        <f t="shared" si="321"/>
        <v>2011</v>
      </c>
      <c r="D9910" s="43" t="s">
        <v>95</v>
      </c>
    </row>
    <row r="9911" spans="1:5" ht="13.8" x14ac:dyDescent="0.25">
      <c r="A9911" s="47">
        <v>40659</v>
      </c>
      <c r="B9911" s="45" t="str">
        <f t="shared" si="320"/>
        <v>April</v>
      </c>
      <c r="C9911" s="53">
        <f t="shared" si="321"/>
        <v>2011</v>
      </c>
      <c r="D9911" s="43" t="s">
        <v>96</v>
      </c>
    </row>
    <row r="9912" spans="1:5" ht="13.8" x14ac:dyDescent="0.25">
      <c r="A9912" s="47">
        <v>40659</v>
      </c>
      <c r="B9912" s="45" t="str">
        <f t="shared" si="320"/>
        <v>April</v>
      </c>
      <c r="C9912" s="53">
        <f t="shared" si="321"/>
        <v>2011</v>
      </c>
      <c r="D9912" s="43" t="s">
        <v>97</v>
      </c>
    </row>
    <row r="9913" spans="1:5" ht="13.8" x14ac:dyDescent="0.25">
      <c r="A9913" s="47">
        <v>40659</v>
      </c>
      <c r="B9913" s="45" t="str">
        <f t="shared" si="320"/>
        <v>April</v>
      </c>
      <c r="C9913" s="53">
        <f t="shared" si="321"/>
        <v>2011</v>
      </c>
      <c r="D9913" s="43" t="s">
        <v>98</v>
      </c>
    </row>
    <row r="9914" spans="1:5" ht="15.6" x14ac:dyDescent="0.3">
      <c r="A9914" s="47">
        <v>40659</v>
      </c>
      <c r="B9914" s="45" t="str">
        <f t="shared" si="320"/>
        <v>April</v>
      </c>
      <c r="C9914" s="53">
        <f t="shared" si="321"/>
        <v>2011</v>
      </c>
      <c r="D9914" s="130" t="s">
        <v>136</v>
      </c>
      <c r="E9914" s="132">
        <v>23.235599999999998</v>
      </c>
    </row>
    <row r="9915" spans="1:5" ht="13.8" x14ac:dyDescent="0.25">
      <c r="A9915" s="47">
        <v>40659</v>
      </c>
      <c r="B9915" s="45" t="str">
        <f t="shared" si="320"/>
        <v>April</v>
      </c>
      <c r="C9915" s="53">
        <f t="shared" si="321"/>
        <v>2011</v>
      </c>
      <c r="D9915" s="43" t="s">
        <v>118</v>
      </c>
      <c r="E9915" s="132">
        <v>21.3462</v>
      </c>
    </row>
    <row r="9916" spans="1:5" ht="13.8" x14ac:dyDescent="0.25">
      <c r="A9916" s="47">
        <v>40659</v>
      </c>
      <c r="B9916" s="45" t="str">
        <f t="shared" si="320"/>
        <v>April</v>
      </c>
      <c r="C9916" s="53">
        <f t="shared" si="321"/>
        <v>2011</v>
      </c>
      <c r="D9916" s="43" t="s">
        <v>102</v>
      </c>
      <c r="E9916" s="132">
        <v>21.064800000000002</v>
      </c>
    </row>
    <row r="9917" spans="1:5" ht="13.8" x14ac:dyDescent="0.25">
      <c r="A9917" s="47">
        <v>40659</v>
      </c>
      <c r="B9917" s="45" t="str">
        <f t="shared" si="320"/>
        <v>April</v>
      </c>
      <c r="C9917" s="53">
        <f t="shared" si="321"/>
        <v>2011</v>
      </c>
      <c r="D9917" s="43" t="s">
        <v>119</v>
      </c>
      <c r="E9917" s="132">
        <v>20.381399999999999</v>
      </c>
    </row>
    <row r="9918" spans="1:5" ht="13.8" x14ac:dyDescent="0.25">
      <c r="A9918" s="47">
        <v>40659</v>
      </c>
      <c r="B9918" s="45" t="str">
        <f t="shared" si="320"/>
        <v>April</v>
      </c>
      <c r="C9918" s="53">
        <f t="shared" si="321"/>
        <v>2011</v>
      </c>
      <c r="D9918" s="43" t="s">
        <v>120</v>
      </c>
      <c r="E9918" s="132">
        <v>19.336199999999998</v>
      </c>
    </row>
    <row r="9919" spans="1:5" ht="13.8" x14ac:dyDescent="0.25">
      <c r="A9919" s="47">
        <v>40659</v>
      </c>
      <c r="B9919" s="45" t="str">
        <f t="shared" si="320"/>
        <v>April</v>
      </c>
      <c r="C9919" s="53">
        <f t="shared" si="321"/>
        <v>2011</v>
      </c>
      <c r="D9919" s="43" t="s">
        <v>103</v>
      </c>
      <c r="E9919" s="132">
        <v>18.652799999999999</v>
      </c>
    </row>
    <row r="9920" spans="1:5" ht="13.8" x14ac:dyDescent="0.25">
      <c r="A9920" s="47">
        <v>40659</v>
      </c>
      <c r="B9920" s="45" t="str">
        <f t="shared" si="320"/>
        <v>April</v>
      </c>
      <c r="C9920" s="53">
        <f t="shared" si="321"/>
        <v>2011</v>
      </c>
      <c r="D9920" s="43" t="s">
        <v>116</v>
      </c>
      <c r="E9920" s="132">
        <v>11.97</v>
      </c>
    </row>
    <row r="9921" spans="1:5" ht="13.8" x14ac:dyDescent="0.25">
      <c r="A9921" s="47">
        <v>40659</v>
      </c>
      <c r="B9921" s="45" t="str">
        <f t="shared" si="320"/>
        <v>April</v>
      </c>
      <c r="C9921" s="53">
        <f t="shared" si="321"/>
        <v>2011</v>
      </c>
      <c r="D9921" s="43" t="s">
        <v>104</v>
      </c>
    </row>
    <row r="9922" spans="1:5" ht="13.8" x14ac:dyDescent="0.25">
      <c r="A9922" s="47">
        <v>40659</v>
      </c>
      <c r="B9922" s="45" t="str">
        <f t="shared" si="320"/>
        <v>April</v>
      </c>
      <c r="C9922" s="53">
        <f t="shared" si="321"/>
        <v>2011</v>
      </c>
      <c r="D9922" s="43" t="s">
        <v>121</v>
      </c>
    </row>
    <row r="9923" spans="1:5" ht="13.8" x14ac:dyDescent="0.25">
      <c r="A9923" s="47">
        <v>40659</v>
      </c>
      <c r="B9923" s="45" t="str">
        <f t="shared" si="320"/>
        <v>April</v>
      </c>
      <c r="C9923" s="53">
        <f t="shared" si="321"/>
        <v>2011</v>
      </c>
      <c r="D9923" s="43" t="s">
        <v>122</v>
      </c>
    </row>
    <row r="9924" spans="1:5" ht="13.8" x14ac:dyDescent="0.25">
      <c r="A9924" s="47">
        <v>40659</v>
      </c>
      <c r="B9924" s="45" t="str">
        <f t="shared" ref="B9924:B9985" si="322">TEXT(A9924,"mmmm")</f>
        <v>April</v>
      </c>
      <c r="C9924" s="53">
        <f t="shared" ref="C9924:C9985" si="323">YEAR(A9924)</f>
        <v>2011</v>
      </c>
      <c r="D9924" s="43" t="s">
        <v>123</v>
      </c>
    </row>
    <row r="9925" spans="1:5" ht="13.8" x14ac:dyDescent="0.25">
      <c r="A9925" s="47">
        <v>40659</v>
      </c>
      <c r="B9925" s="45" t="str">
        <f t="shared" si="322"/>
        <v>April</v>
      </c>
      <c r="C9925" s="53">
        <f t="shared" si="323"/>
        <v>2011</v>
      </c>
      <c r="D9925" s="43" t="s">
        <v>99</v>
      </c>
    </row>
    <row r="9926" spans="1:5" ht="13.8" x14ac:dyDescent="0.25">
      <c r="A9926" s="47">
        <v>40659</v>
      </c>
      <c r="B9926" s="45" t="str">
        <f t="shared" si="322"/>
        <v>April</v>
      </c>
      <c r="C9926" s="53">
        <f t="shared" si="323"/>
        <v>2011</v>
      </c>
      <c r="D9926" s="43" t="s">
        <v>100</v>
      </c>
    </row>
    <row r="9927" spans="1:5" ht="13.8" x14ac:dyDescent="0.25">
      <c r="A9927" s="47">
        <v>40659</v>
      </c>
      <c r="B9927" s="45" t="str">
        <f t="shared" si="322"/>
        <v>April</v>
      </c>
      <c r="C9927" s="53">
        <f t="shared" si="323"/>
        <v>2011</v>
      </c>
      <c r="D9927" s="43" t="s">
        <v>101</v>
      </c>
    </row>
    <row r="9928" spans="1:5" ht="13.8" x14ac:dyDescent="0.25">
      <c r="A9928" s="47">
        <v>40659</v>
      </c>
      <c r="B9928" s="45" t="str">
        <f t="shared" si="322"/>
        <v>April</v>
      </c>
      <c r="C9928" s="53">
        <f t="shared" si="323"/>
        <v>2011</v>
      </c>
      <c r="D9928" s="43" t="s">
        <v>124</v>
      </c>
    </row>
    <row r="9929" spans="1:5" ht="13.8" x14ac:dyDescent="0.25">
      <c r="A9929" s="47">
        <v>40659</v>
      </c>
      <c r="B9929" s="45" t="str">
        <f t="shared" si="322"/>
        <v>April</v>
      </c>
      <c r="C9929" s="53">
        <f t="shared" si="323"/>
        <v>2011</v>
      </c>
      <c r="D9929" s="43" t="s">
        <v>125</v>
      </c>
    </row>
    <row r="9930" spans="1:5" ht="13.8" x14ac:dyDescent="0.25">
      <c r="A9930" s="47">
        <v>40659</v>
      </c>
      <c r="B9930" s="45" t="str">
        <f t="shared" si="322"/>
        <v>April</v>
      </c>
      <c r="C9930" s="53">
        <f t="shared" si="323"/>
        <v>2011</v>
      </c>
      <c r="D9930" s="43" t="s">
        <v>126</v>
      </c>
    </row>
    <row r="9931" spans="1:5" ht="13.8" x14ac:dyDescent="0.25">
      <c r="A9931" s="47">
        <v>40659</v>
      </c>
      <c r="B9931" s="45" t="str">
        <f t="shared" si="322"/>
        <v>April</v>
      </c>
      <c r="C9931" s="53">
        <f t="shared" si="323"/>
        <v>2011</v>
      </c>
      <c r="D9931" s="43" t="s">
        <v>127</v>
      </c>
    </row>
    <row r="9932" spans="1:5" ht="13.8" x14ac:dyDescent="0.25">
      <c r="A9932" s="47">
        <v>40659</v>
      </c>
      <c r="B9932" s="45" t="str">
        <f t="shared" si="322"/>
        <v>April</v>
      </c>
      <c r="C9932" s="53">
        <f t="shared" si="323"/>
        <v>2011</v>
      </c>
      <c r="D9932" s="43" t="s">
        <v>105</v>
      </c>
    </row>
    <row r="9933" spans="1:5" ht="13.8" x14ac:dyDescent="0.25">
      <c r="A9933" s="47">
        <v>40659</v>
      </c>
      <c r="B9933" s="45" t="str">
        <f t="shared" si="322"/>
        <v>April</v>
      </c>
      <c r="C9933" s="53">
        <f t="shared" si="323"/>
        <v>2011</v>
      </c>
      <c r="D9933" s="43" t="s">
        <v>128</v>
      </c>
    </row>
    <row r="9934" spans="1:5" ht="13.8" x14ac:dyDescent="0.25">
      <c r="A9934" s="47">
        <v>40666</v>
      </c>
      <c r="B9934" s="45" t="str">
        <f t="shared" si="322"/>
        <v>May</v>
      </c>
      <c r="C9934" s="53">
        <f t="shared" si="323"/>
        <v>2011</v>
      </c>
      <c r="D9934" s="43" t="s">
        <v>131</v>
      </c>
    </row>
    <row r="9935" spans="1:5" ht="13.8" x14ac:dyDescent="0.25">
      <c r="A9935" s="47">
        <v>40666</v>
      </c>
      <c r="B9935" s="45" t="str">
        <f t="shared" si="322"/>
        <v>May</v>
      </c>
      <c r="C9935" s="53">
        <f t="shared" si="323"/>
        <v>2011</v>
      </c>
      <c r="D9935" s="43" t="s">
        <v>115</v>
      </c>
      <c r="E9935" s="132">
        <v>27.9</v>
      </c>
    </row>
    <row r="9936" spans="1:5" ht="13.8" x14ac:dyDescent="0.25">
      <c r="A9936" s="47">
        <v>40666</v>
      </c>
      <c r="B9936" s="45" t="str">
        <f t="shared" si="322"/>
        <v>May</v>
      </c>
      <c r="C9936" s="53">
        <f t="shared" si="323"/>
        <v>2011</v>
      </c>
      <c r="D9936" s="43" t="s">
        <v>95</v>
      </c>
      <c r="E9936" s="132">
        <v>24.738000000000003</v>
      </c>
    </row>
    <row r="9937" spans="1:5" ht="13.8" x14ac:dyDescent="0.25">
      <c r="A9937" s="47">
        <v>40666</v>
      </c>
      <c r="B9937" s="45" t="str">
        <f t="shared" si="322"/>
        <v>May</v>
      </c>
      <c r="C9937" s="53">
        <f t="shared" si="323"/>
        <v>2011</v>
      </c>
      <c r="D9937" s="43" t="s">
        <v>96</v>
      </c>
      <c r="E9937" s="132">
        <v>23.622</v>
      </c>
    </row>
    <row r="9938" spans="1:5" ht="13.8" x14ac:dyDescent="0.25">
      <c r="A9938" s="47">
        <v>40666</v>
      </c>
      <c r="B9938" s="45" t="str">
        <f t="shared" si="322"/>
        <v>May</v>
      </c>
      <c r="C9938" s="53">
        <f t="shared" si="323"/>
        <v>2011</v>
      </c>
      <c r="D9938" s="43" t="s">
        <v>97</v>
      </c>
      <c r="E9938" s="132">
        <v>22.506</v>
      </c>
    </row>
    <row r="9939" spans="1:5" ht="13.8" x14ac:dyDescent="0.25">
      <c r="A9939" s="47">
        <v>40666</v>
      </c>
      <c r="B9939" s="45" t="str">
        <f t="shared" si="322"/>
        <v>May</v>
      </c>
      <c r="C9939" s="53">
        <f t="shared" si="323"/>
        <v>2011</v>
      </c>
      <c r="D9939" s="43" t="s">
        <v>98</v>
      </c>
      <c r="E9939" s="132">
        <v>17.670000000000002</v>
      </c>
    </row>
    <row r="9940" spans="1:5" ht="15.6" x14ac:dyDescent="0.3">
      <c r="A9940" s="47">
        <v>40666</v>
      </c>
      <c r="B9940" s="45" t="str">
        <f t="shared" si="322"/>
        <v>May</v>
      </c>
      <c r="C9940" s="53">
        <f t="shared" si="323"/>
        <v>2011</v>
      </c>
      <c r="D9940" s="130" t="s">
        <v>136</v>
      </c>
      <c r="E9940" s="132">
        <v>26.588000000000001</v>
      </c>
    </row>
    <row r="9941" spans="1:5" ht="13.8" x14ac:dyDescent="0.25">
      <c r="A9941" s="47">
        <v>40666</v>
      </c>
      <c r="B9941" s="45" t="str">
        <f t="shared" si="322"/>
        <v>May</v>
      </c>
      <c r="C9941" s="53">
        <f t="shared" si="323"/>
        <v>2011</v>
      </c>
      <c r="D9941" s="43" t="s">
        <v>118</v>
      </c>
      <c r="E9941" s="132">
        <v>24.425999999999998</v>
      </c>
    </row>
    <row r="9942" spans="1:5" ht="13.8" x14ac:dyDescent="0.25">
      <c r="A9942" s="47">
        <v>40666</v>
      </c>
      <c r="B9942" s="45" t="str">
        <f t="shared" si="322"/>
        <v>May</v>
      </c>
      <c r="C9942" s="53">
        <f t="shared" si="323"/>
        <v>2011</v>
      </c>
      <c r="D9942" s="43" t="s">
        <v>102</v>
      </c>
      <c r="E9942" s="132">
        <v>24.103999999999999</v>
      </c>
    </row>
    <row r="9943" spans="1:5" ht="13.8" x14ac:dyDescent="0.25">
      <c r="A9943" s="47">
        <v>40666</v>
      </c>
      <c r="B9943" s="45" t="str">
        <f t="shared" si="322"/>
        <v>May</v>
      </c>
      <c r="C9943" s="53">
        <f t="shared" si="323"/>
        <v>2011</v>
      </c>
      <c r="D9943" s="43" t="s">
        <v>119</v>
      </c>
      <c r="E9943" s="132">
        <v>23.322000000000003</v>
      </c>
    </row>
    <row r="9944" spans="1:5" ht="13.8" x14ac:dyDescent="0.25">
      <c r="A9944" s="47">
        <v>40666</v>
      </c>
      <c r="B9944" s="45" t="str">
        <f t="shared" si="322"/>
        <v>May</v>
      </c>
      <c r="C9944" s="53">
        <f t="shared" si="323"/>
        <v>2011</v>
      </c>
      <c r="D9944" s="43" t="s">
        <v>120</v>
      </c>
      <c r="E9944" s="132">
        <v>22.125999999999998</v>
      </c>
    </row>
    <row r="9945" spans="1:5" ht="13.8" x14ac:dyDescent="0.25">
      <c r="A9945" s="47">
        <v>40666</v>
      </c>
      <c r="B9945" s="45" t="str">
        <f t="shared" si="322"/>
        <v>May</v>
      </c>
      <c r="C9945" s="53">
        <f t="shared" si="323"/>
        <v>2011</v>
      </c>
      <c r="D9945" s="43" t="s">
        <v>103</v>
      </c>
      <c r="E9945" s="132">
        <v>21.343999999999998</v>
      </c>
    </row>
    <row r="9946" spans="1:5" ht="13.8" x14ac:dyDescent="0.25">
      <c r="A9946" s="47">
        <v>40666</v>
      </c>
      <c r="B9946" s="45" t="str">
        <f t="shared" si="322"/>
        <v>May</v>
      </c>
      <c r="C9946" s="53">
        <f t="shared" si="323"/>
        <v>2011</v>
      </c>
      <c r="D9946" s="43" t="s">
        <v>116</v>
      </c>
      <c r="E9946" s="132">
        <v>13.067250000000001</v>
      </c>
    </row>
    <row r="9947" spans="1:5" ht="13.8" x14ac:dyDescent="0.25">
      <c r="A9947" s="47">
        <v>40666</v>
      </c>
      <c r="B9947" s="45" t="str">
        <f t="shared" si="322"/>
        <v>May</v>
      </c>
      <c r="C9947" s="53">
        <f t="shared" si="323"/>
        <v>2011</v>
      </c>
      <c r="D9947" s="43" t="s">
        <v>104</v>
      </c>
      <c r="E9947" s="132">
        <v>18.134666666666668</v>
      </c>
    </row>
    <row r="9948" spans="1:5" ht="13.8" x14ac:dyDescent="0.25">
      <c r="A9948" s="47">
        <v>40666</v>
      </c>
      <c r="B9948" s="45" t="str">
        <f t="shared" si="322"/>
        <v>May</v>
      </c>
      <c r="C9948" s="53">
        <f t="shared" si="323"/>
        <v>2011</v>
      </c>
      <c r="D9948" s="43" t="s">
        <v>121</v>
      </c>
      <c r="E9948" s="132">
        <v>17.245333333333335</v>
      </c>
    </row>
    <row r="9949" spans="1:5" ht="13.8" x14ac:dyDescent="0.25">
      <c r="A9949" s="47">
        <v>40666</v>
      </c>
      <c r="B9949" s="45" t="str">
        <f t="shared" si="322"/>
        <v>May</v>
      </c>
      <c r="C9949" s="53">
        <f t="shared" si="323"/>
        <v>2011</v>
      </c>
      <c r="D9949" s="43" t="s">
        <v>122</v>
      </c>
      <c r="E9949" s="132">
        <v>15.621333333333334</v>
      </c>
    </row>
    <row r="9950" spans="1:5" ht="13.8" x14ac:dyDescent="0.25">
      <c r="A9950" s="47">
        <v>40666</v>
      </c>
      <c r="B9950" s="45" t="str">
        <f t="shared" si="322"/>
        <v>May</v>
      </c>
      <c r="C9950" s="53">
        <f t="shared" si="323"/>
        <v>2011</v>
      </c>
      <c r="D9950" s="43" t="s">
        <v>123</v>
      </c>
      <c r="E9950" s="132">
        <v>15.428000000000003</v>
      </c>
    </row>
    <row r="9951" spans="1:5" ht="13.8" x14ac:dyDescent="0.25">
      <c r="A9951" s="47">
        <v>40666</v>
      </c>
      <c r="B9951" s="45" t="str">
        <f t="shared" si="322"/>
        <v>May</v>
      </c>
      <c r="C9951" s="53">
        <f t="shared" si="323"/>
        <v>2011</v>
      </c>
      <c r="D9951" s="43" t="s">
        <v>99</v>
      </c>
    </row>
    <row r="9952" spans="1:5" ht="13.8" x14ac:dyDescent="0.25">
      <c r="A9952" s="47">
        <v>40666</v>
      </c>
      <c r="B9952" s="45" t="str">
        <f t="shared" si="322"/>
        <v>May</v>
      </c>
      <c r="C9952" s="53">
        <f t="shared" si="323"/>
        <v>2011</v>
      </c>
      <c r="D9952" s="43" t="s">
        <v>100</v>
      </c>
    </row>
    <row r="9953" spans="1:5" ht="13.8" x14ac:dyDescent="0.25">
      <c r="A9953" s="47">
        <v>40666</v>
      </c>
      <c r="B9953" s="45" t="str">
        <f t="shared" si="322"/>
        <v>May</v>
      </c>
      <c r="C9953" s="53">
        <f t="shared" si="323"/>
        <v>2011</v>
      </c>
      <c r="D9953" s="43" t="s">
        <v>101</v>
      </c>
    </row>
    <row r="9954" spans="1:5" ht="13.8" x14ac:dyDescent="0.25">
      <c r="A9954" s="47">
        <v>40666</v>
      </c>
      <c r="B9954" s="45" t="str">
        <f t="shared" si="322"/>
        <v>May</v>
      </c>
      <c r="C9954" s="53">
        <f t="shared" si="323"/>
        <v>2011</v>
      </c>
      <c r="D9954" s="43" t="s">
        <v>124</v>
      </c>
    </row>
    <row r="9955" spans="1:5" ht="13.8" x14ac:dyDescent="0.25">
      <c r="A9955" s="47">
        <v>40666</v>
      </c>
      <c r="B9955" s="45" t="str">
        <f t="shared" si="322"/>
        <v>May</v>
      </c>
      <c r="C9955" s="53">
        <f t="shared" si="323"/>
        <v>2011</v>
      </c>
      <c r="D9955" s="43" t="s">
        <v>125</v>
      </c>
    </row>
    <row r="9956" spans="1:5" ht="13.8" x14ac:dyDescent="0.25">
      <c r="A9956" s="47">
        <v>40666</v>
      </c>
      <c r="B9956" s="45" t="str">
        <f t="shared" si="322"/>
        <v>May</v>
      </c>
      <c r="C9956" s="53">
        <f t="shared" si="323"/>
        <v>2011</v>
      </c>
      <c r="D9956" s="43" t="s">
        <v>126</v>
      </c>
    </row>
    <row r="9957" spans="1:5" ht="13.8" x14ac:dyDescent="0.25">
      <c r="A9957" s="47">
        <v>40666</v>
      </c>
      <c r="B9957" s="45" t="str">
        <f t="shared" si="322"/>
        <v>May</v>
      </c>
      <c r="C9957" s="53">
        <f t="shared" si="323"/>
        <v>2011</v>
      </c>
      <c r="D9957" s="43" t="s">
        <v>127</v>
      </c>
    </row>
    <row r="9958" spans="1:5" ht="13.8" x14ac:dyDescent="0.25">
      <c r="A9958" s="47">
        <v>40666</v>
      </c>
      <c r="B9958" s="45" t="str">
        <f t="shared" si="322"/>
        <v>May</v>
      </c>
      <c r="C9958" s="53">
        <f t="shared" si="323"/>
        <v>2011</v>
      </c>
      <c r="D9958" s="43" t="s">
        <v>105</v>
      </c>
    </row>
    <row r="9959" spans="1:5" ht="13.8" x14ac:dyDescent="0.25">
      <c r="A9959" s="47">
        <v>40666</v>
      </c>
      <c r="B9959" s="45" t="str">
        <f t="shared" si="322"/>
        <v>May</v>
      </c>
      <c r="C9959" s="53">
        <f t="shared" si="323"/>
        <v>2011</v>
      </c>
      <c r="D9959" s="43" t="s">
        <v>128</v>
      </c>
    </row>
    <row r="9960" spans="1:5" ht="13.8" x14ac:dyDescent="0.25">
      <c r="A9960" s="47">
        <v>40673</v>
      </c>
      <c r="B9960" s="45" t="str">
        <f t="shared" si="322"/>
        <v>May</v>
      </c>
      <c r="C9960" s="53">
        <f t="shared" si="323"/>
        <v>2011</v>
      </c>
      <c r="D9960" s="43" t="s">
        <v>131</v>
      </c>
      <c r="E9960" s="132">
        <v>34.354500000000002</v>
      </c>
    </row>
    <row r="9961" spans="1:5" ht="13.8" x14ac:dyDescent="0.25">
      <c r="A9961" s="47">
        <v>40673</v>
      </c>
      <c r="B9961" s="45" t="str">
        <f t="shared" si="322"/>
        <v>May</v>
      </c>
      <c r="C9961" s="53">
        <f t="shared" si="323"/>
        <v>2011</v>
      </c>
      <c r="D9961" s="43" t="s">
        <v>115</v>
      </c>
      <c r="E9961" s="132">
        <v>26.7</v>
      </c>
    </row>
    <row r="9962" spans="1:5" ht="13.8" x14ac:dyDescent="0.25">
      <c r="A9962" s="47">
        <v>40673</v>
      </c>
      <c r="B9962" s="45" t="str">
        <f t="shared" si="322"/>
        <v>May</v>
      </c>
      <c r="C9962" s="53">
        <f t="shared" si="323"/>
        <v>2011</v>
      </c>
      <c r="D9962" s="43" t="s">
        <v>95</v>
      </c>
      <c r="E9962" s="132">
        <v>23.673999999999999</v>
      </c>
    </row>
    <row r="9963" spans="1:5" ht="13.8" x14ac:dyDescent="0.25">
      <c r="A9963" s="47">
        <v>40673</v>
      </c>
      <c r="B9963" s="45" t="str">
        <f t="shared" si="322"/>
        <v>May</v>
      </c>
      <c r="C9963" s="53">
        <f t="shared" si="323"/>
        <v>2011</v>
      </c>
      <c r="D9963" s="43" t="s">
        <v>96</v>
      </c>
      <c r="E9963" s="132">
        <v>22.605999999999998</v>
      </c>
    </row>
    <row r="9964" spans="1:5" ht="13.8" x14ac:dyDescent="0.25">
      <c r="A9964" s="47">
        <v>40673</v>
      </c>
      <c r="B9964" s="45" t="str">
        <f t="shared" si="322"/>
        <v>May</v>
      </c>
      <c r="C9964" s="53">
        <f t="shared" si="323"/>
        <v>2011</v>
      </c>
      <c r="D9964" s="43" t="s">
        <v>97</v>
      </c>
      <c r="E9964" s="132">
        <v>21.537999999999997</v>
      </c>
    </row>
    <row r="9965" spans="1:5" ht="13.8" x14ac:dyDescent="0.25">
      <c r="A9965" s="47">
        <v>40673</v>
      </c>
      <c r="B9965" s="45" t="str">
        <f t="shared" si="322"/>
        <v>May</v>
      </c>
      <c r="C9965" s="53">
        <f t="shared" si="323"/>
        <v>2011</v>
      </c>
      <c r="D9965" s="43" t="s">
        <v>98</v>
      </c>
      <c r="E9965" s="132">
        <v>16.91</v>
      </c>
    </row>
    <row r="9966" spans="1:5" ht="15.6" x14ac:dyDescent="0.3">
      <c r="A9966" s="47">
        <v>40673</v>
      </c>
      <c r="B9966" s="45" t="str">
        <f t="shared" si="322"/>
        <v>May</v>
      </c>
      <c r="C9966" s="53">
        <f t="shared" si="323"/>
        <v>2011</v>
      </c>
      <c r="D9966" s="130" t="s">
        <v>136</v>
      </c>
      <c r="E9966" s="132">
        <v>24.565000000000001</v>
      </c>
    </row>
    <row r="9967" spans="1:5" ht="13.8" x14ac:dyDescent="0.25">
      <c r="A9967" s="47">
        <v>40673</v>
      </c>
      <c r="B9967" s="45" t="str">
        <f t="shared" si="322"/>
        <v>May</v>
      </c>
      <c r="C9967" s="53">
        <f t="shared" si="323"/>
        <v>2011</v>
      </c>
      <c r="D9967" s="43" t="s">
        <v>118</v>
      </c>
      <c r="E9967" s="132">
        <v>22.567499999999999</v>
      </c>
    </row>
    <row r="9968" spans="1:5" ht="13.8" x14ac:dyDescent="0.25">
      <c r="A9968" s="47">
        <v>40673</v>
      </c>
      <c r="B9968" s="45" t="str">
        <f t="shared" si="322"/>
        <v>May</v>
      </c>
      <c r="C9968" s="53">
        <f t="shared" si="323"/>
        <v>2011</v>
      </c>
      <c r="D9968" s="43" t="s">
        <v>102</v>
      </c>
      <c r="E9968" s="132">
        <v>22.27</v>
      </c>
    </row>
    <row r="9969" spans="1:5" ht="13.8" x14ac:dyDescent="0.25">
      <c r="A9969" s="47">
        <v>40673</v>
      </c>
      <c r="B9969" s="45" t="str">
        <f t="shared" si="322"/>
        <v>May</v>
      </c>
      <c r="C9969" s="53">
        <f t="shared" si="323"/>
        <v>2011</v>
      </c>
      <c r="D9969" s="43" t="s">
        <v>119</v>
      </c>
      <c r="E9969" s="132">
        <v>21.547499999999999</v>
      </c>
    </row>
    <row r="9970" spans="1:5" ht="13.8" x14ac:dyDescent="0.25">
      <c r="A9970" s="47">
        <v>40673</v>
      </c>
      <c r="B9970" s="45" t="str">
        <f t="shared" si="322"/>
        <v>May</v>
      </c>
      <c r="C9970" s="53">
        <f t="shared" si="323"/>
        <v>2011</v>
      </c>
      <c r="D9970" s="43" t="s">
        <v>120</v>
      </c>
      <c r="E9970" s="132">
        <v>20.442499999999999</v>
      </c>
    </row>
    <row r="9971" spans="1:5" ht="13.8" x14ac:dyDescent="0.25">
      <c r="A9971" s="47">
        <v>40673</v>
      </c>
      <c r="B9971" s="45" t="str">
        <f t="shared" si="322"/>
        <v>May</v>
      </c>
      <c r="C9971" s="53">
        <f t="shared" si="323"/>
        <v>2011</v>
      </c>
      <c r="D9971" s="43" t="s">
        <v>103</v>
      </c>
      <c r="E9971" s="132">
        <v>19.72</v>
      </c>
    </row>
    <row r="9972" spans="1:5" ht="13.8" x14ac:dyDescent="0.25">
      <c r="A9972" s="47">
        <v>40673</v>
      </c>
      <c r="B9972" s="45" t="str">
        <f t="shared" si="322"/>
        <v>May</v>
      </c>
      <c r="C9972" s="53">
        <f t="shared" si="323"/>
        <v>2011</v>
      </c>
      <c r="D9972" s="43" t="s">
        <v>116</v>
      </c>
      <c r="E9972" s="132">
        <v>12.967499999999999</v>
      </c>
    </row>
    <row r="9973" spans="1:5" ht="13.8" x14ac:dyDescent="0.25">
      <c r="A9973" s="47">
        <v>40673</v>
      </c>
      <c r="B9973" s="45" t="str">
        <f t="shared" si="322"/>
        <v>May</v>
      </c>
      <c r="C9973" s="53">
        <f t="shared" si="323"/>
        <v>2011</v>
      </c>
      <c r="D9973" s="43" t="s">
        <v>104</v>
      </c>
      <c r="E9973" s="132">
        <v>18.760000000000002</v>
      </c>
    </row>
    <row r="9974" spans="1:5" ht="13.8" x14ac:dyDescent="0.25">
      <c r="A9974" s="47">
        <v>40673</v>
      </c>
      <c r="B9974" s="45" t="str">
        <f t="shared" si="322"/>
        <v>May</v>
      </c>
      <c r="C9974" s="53">
        <f t="shared" si="323"/>
        <v>2011</v>
      </c>
      <c r="D9974" s="43" t="s">
        <v>121</v>
      </c>
      <c r="E9974" s="132">
        <v>17.84</v>
      </c>
    </row>
    <row r="9975" spans="1:5" ht="13.8" x14ac:dyDescent="0.25">
      <c r="A9975" s="47">
        <v>40673</v>
      </c>
      <c r="B9975" s="45" t="str">
        <f t="shared" si="322"/>
        <v>May</v>
      </c>
      <c r="C9975" s="53">
        <f t="shared" si="323"/>
        <v>2011</v>
      </c>
      <c r="D9975" s="43" t="s">
        <v>122</v>
      </c>
      <c r="E9975" s="132">
        <v>16.16</v>
      </c>
    </row>
    <row r="9976" spans="1:5" ht="13.8" x14ac:dyDescent="0.25">
      <c r="A9976" s="47">
        <v>40673</v>
      </c>
      <c r="B9976" s="45" t="str">
        <f t="shared" si="322"/>
        <v>May</v>
      </c>
      <c r="C9976" s="53">
        <f t="shared" si="323"/>
        <v>2011</v>
      </c>
      <c r="D9976" s="43" t="s">
        <v>123</v>
      </c>
      <c r="E9976" s="132">
        <v>15.96</v>
      </c>
    </row>
    <row r="9977" spans="1:5" ht="13.8" x14ac:dyDescent="0.25">
      <c r="A9977" s="47">
        <v>40673</v>
      </c>
      <c r="B9977" s="45" t="str">
        <f t="shared" si="322"/>
        <v>May</v>
      </c>
      <c r="C9977" s="53">
        <f t="shared" si="323"/>
        <v>2011</v>
      </c>
      <c r="D9977" s="43" t="s">
        <v>99</v>
      </c>
      <c r="E9977" s="132">
        <v>11.4</v>
      </c>
    </row>
    <row r="9978" spans="1:5" ht="13.8" x14ac:dyDescent="0.25">
      <c r="A9978" s="47">
        <v>40673</v>
      </c>
      <c r="B9978" s="45" t="str">
        <f t="shared" si="322"/>
        <v>May</v>
      </c>
      <c r="C9978" s="53">
        <f t="shared" si="323"/>
        <v>2011</v>
      </c>
      <c r="D9978" s="43" t="s">
        <v>100</v>
      </c>
      <c r="E9978" s="132">
        <v>11.1</v>
      </c>
    </row>
    <row r="9979" spans="1:5" ht="13.8" x14ac:dyDescent="0.25">
      <c r="A9979" s="47">
        <v>40673</v>
      </c>
      <c r="B9979" s="45" t="str">
        <f t="shared" si="322"/>
        <v>May</v>
      </c>
      <c r="C9979" s="53">
        <f t="shared" si="323"/>
        <v>2011</v>
      </c>
      <c r="D9979" s="43" t="s">
        <v>101</v>
      </c>
      <c r="E9979" s="132">
        <v>10.62</v>
      </c>
    </row>
    <row r="9980" spans="1:5" ht="13.8" x14ac:dyDescent="0.25">
      <c r="A9980" s="47">
        <v>40673</v>
      </c>
      <c r="B9980" s="45" t="str">
        <f t="shared" si="322"/>
        <v>May</v>
      </c>
      <c r="C9980" s="53">
        <f t="shared" si="323"/>
        <v>2011</v>
      </c>
      <c r="D9980" s="43" t="s">
        <v>124</v>
      </c>
      <c r="E9980" s="132">
        <v>10.53</v>
      </c>
    </row>
    <row r="9981" spans="1:5" ht="13.8" x14ac:dyDescent="0.25">
      <c r="A9981" s="47">
        <v>40673</v>
      </c>
      <c r="B9981" s="45" t="str">
        <f t="shared" si="322"/>
        <v>May</v>
      </c>
      <c r="C9981" s="53">
        <f t="shared" si="323"/>
        <v>2011</v>
      </c>
      <c r="D9981" s="43" t="s">
        <v>125</v>
      </c>
      <c r="E9981" s="132">
        <v>9.42</v>
      </c>
    </row>
    <row r="9982" spans="1:5" ht="13.8" x14ac:dyDescent="0.25">
      <c r="A9982" s="47">
        <v>40673</v>
      </c>
      <c r="B9982" s="45" t="str">
        <f t="shared" si="322"/>
        <v>May</v>
      </c>
      <c r="C9982" s="53">
        <f t="shared" si="323"/>
        <v>2011</v>
      </c>
      <c r="D9982" s="43" t="s">
        <v>126</v>
      </c>
      <c r="E9982" s="132">
        <v>9.7175000000000011</v>
      </c>
    </row>
    <row r="9983" spans="1:5" ht="13.8" x14ac:dyDescent="0.25">
      <c r="A9983" s="47">
        <v>40673</v>
      </c>
      <c r="B9983" s="45" t="str">
        <f t="shared" si="322"/>
        <v>May</v>
      </c>
      <c r="C9983" s="53">
        <f t="shared" si="323"/>
        <v>2011</v>
      </c>
      <c r="D9983" s="43" t="s">
        <v>127</v>
      </c>
      <c r="E9983" s="132">
        <v>9.3450000000000006</v>
      </c>
    </row>
    <row r="9984" spans="1:5" ht="13.8" x14ac:dyDescent="0.25">
      <c r="A9984" s="47">
        <v>40673</v>
      </c>
      <c r="B9984" s="45" t="str">
        <f t="shared" si="322"/>
        <v>May</v>
      </c>
      <c r="C9984" s="53">
        <f t="shared" si="323"/>
        <v>2011</v>
      </c>
      <c r="D9984" s="43" t="s">
        <v>105</v>
      </c>
      <c r="E9984" s="132">
        <v>7.410000000000001</v>
      </c>
    </row>
    <row r="9985" spans="1:5" ht="13.8" x14ac:dyDescent="0.25">
      <c r="A9985" s="47">
        <v>40673</v>
      </c>
      <c r="B9985" s="45" t="str">
        <f t="shared" si="322"/>
        <v>May</v>
      </c>
      <c r="C9985" s="53">
        <f t="shared" si="323"/>
        <v>2011</v>
      </c>
      <c r="D9985" s="43" t="s">
        <v>128</v>
      </c>
      <c r="E9985" s="132">
        <v>9.16</v>
      </c>
    </row>
    <row r="9986" spans="1:5" ht="13.8" x14ac:dyDescent="0.25">
      <c r="A9986" s="47">
        <v>40680</v>
      </c>
      <c r="B9986" s="45" t="str">
        <f t="shared" ref="B9986:B10046" si="324">TEXT(A9986,"mmmm")</f>
        <v>May</v>
      </c>
      <c r="C9986" s="53">
        <f t="shared" ref="C9986:C10046" si="325">YEAR(A9986)</f>
        <v>2011</v>
      </c>
      <c r="D9986" s="43" t="s">
        <v>131</v>
      </c>
      <c r="E9986" s="132">
        <v>34.045000000000002</v>
      </c>
    </row>
    <row r="9987" spans="1:5" ht="13.8" x14ac:dyDescent="0.25">
      <c r="A9987" s="47">
        <v>40680</v>
      </c>
      <c r="B9987" s="45" t="str">
        <f t="shared" si="324"/>
        <v>May</v>
      </c>
      <c r="C9987" s="53">
        <f t="shared" si="325"/>
        <v>2011</v>
      </c>
      <c r="D9987" s="43" t="s">
        <v>115</v>
      </c>
      <c r="E9987" s="132">
        <v>26</v>
      </c>
    </row>
    <row r="9988" spans="1:5" ht="13.8" x14ac:dyDescent="0.25">
      <c r="A9988" s="47">
        <v>40680</v>
      </c>
      <c r="B9988" s="45" t="str">
        <f t="shared" si="324"/>
        <v>May</v>
      </c>
      <c r="C9988" s="53">
        <f t="shared" si="325"/>
        <v>2011</v>
      </c>
      <c r="D9988" s="43" t="s">
        <v>95</v>
      </c>
      <c r="E9988" s="132">
        <v>23.053333333333335</v>
      </c>
    </row>
    <row r="9989" spans="1:5" ht="13.8" x14ac:dyDescent="0.25">
      <c r="A9989" s="47">
        <v>40680</v>
      </c>
      <c r="B9989" s="45" t="str">
        <f t="shared" si="324"/>
        <v>May</v>
      </c>
      <c r="C9989" s="53">
        <f t="shared" si="325"/>
        <v>2011</v>
      </c>
      <c r="D9989" s="43" t="s">
        <v>96</v>
      </c>
      <c r="E9989" s="132">
        <v>22.013333333333335</v>
      </c>
    </row>
    <row r="9990" spans="1:5" ht="13.8" x14ac:dyDescent="0.25">
      <c r="A9990" s="47">
        <v>40680</v>
      </c>
      <c r="B9990" s="45" t="str">
        <f t="shared" si="324"/>
        <v>May</v>
      </c>
      <c r="C9990" s="53">
        <f t="shared" si="325"/>
        <v>2011</v>
      </c>
      <c r="D9990" s="43" t="s">
        <v>97</v>
      </c>
      <c r="E9990" s="132">
        <v>20.973333333333329</v>
      </c>
    </row>
    <row r="9991" spans="1:5" ht="13.8" x14ac:dyDescent="0.25">
      <c r="A9991" s="47">
        <v>40680</v>
      </c>
      <c r="B9991" s="45" t="str">
        <f t="shared" si="324"/>
        <v>May</v>
      </c>
      <c r="C9991" s="53">
        <f t="shared" si="325"/>
        <v>2011</v>
      </c>
      <c r="D9991" s="43" t="s">
        <v>98</v>
      </c>
      <c r="E9991" s="132">
        <v>16.466666666666665</v>
      </c>
    </row>
    <row r="9992" spans="1:5" ht="15.6" x14ac:dyDescent="0.3">
      <c r="A9992" s="47">
        <v>40680</v>
      </c>
      <c r="B9992" s="45" t="str">
        <f t="shared" si="324"/>
        <v>May</v>
      </c>
      <c r="C9992" s="53">
        <f t="shared" si="325"/>
        <v>2011</v>
      </c>
      <c r="D9992" s="130" t="s">
        <v>136</v>
      </c>
      <c r="E9992" s="132">
        <v>24.372333333333337</v>
      </c>
    </row>
    <row r="9993" spans="1:5" ht="13.8" x14ac:dyDescent="0.25">
      <c r="A9993" s="47">
        <v>40680</v>
      </c>
      <c r="B9993" s="45" t="str">
        <f t="shared" si="324"/>
        <v>May</v>
      </c>
      <c r="C9993" s="53">
        <f t="shared" si="325"/>
        <v>2011</v>
      </c>
      <c r="D9993" s="43" t="s">
        <v>118</v>
      </c>
      <c r="E9993" s="132">
        <v>22.390499999999996</v>
      </c>
    </row>
    <row r="9994" spans="1:5" ht="13.8" x14ac:dyDescent="0.25">
      <c r="A9994" s="47">
        <v>40680</v>
      </c>
      <c r="B9994" s="45" t="str">
        <f t="shared" si="324"/>
        <v>May</v>
      </c>
      <c r="C9994" s="53">
        <f t="shared" si="325"/>
        <v>2011</v>
      </c>
      <c r="D9994" s="43" t="s">
        <v>102</v>
      </c>
      <c r="E9994" s="132">
        <v>22.095333333333333</v>
      </c>
    </row>
    <row r="9995" spans="1:5" ht="13.8" x14ac:dyDescent="0.25">
      <c r="A9995" s="47">
        <v>40680</v>
      </c>
      <c r="B9995" s="45" t="str">
        <f t="shared" si="324"/>
        <v>May</v>
      </c>
      <c r="C9995" s="53">
        <f t="shared" si="325"/>
        <v>2011</v>
      </c>
      <c r="D9995" s="43" t="s">
        <v>119</v>
      </c>
      <c r="E9995" s="132">
        <v>21.378500000000003</v>
      </c>
    </row>
    <row r="9996" spans="1:5" ht="13.8" x14ac:dyDescent="0.25">
      <c r="A9996" s="47">
        <v>40680</v>
      </c>
      <c r="B9996" s="45" t="str">
        <f t="shared" si="324"/>
        <v>May</v>
      </c>
      <c r="C9996" s="53">
        <f t="shared" si="325"/>
        <v>2011</v>
      </c>
      <c r="D9996" s="43" t="s">
        <v>120</v>
      </c>
      <c r="E9996" s="132">
        <v>20.282166666666669</v>
      </c>
    </row>
    <row r="9997" spans="1:5" ht="13.8" x14ac:dyDescent="0.25">
      <c r="A9997" s="47">
        <v>40680</v>
      </c>
      <c r="B9997" s="45" t="str">
        <f t="shared" si="324"/>
        <v>May</v>
      </c>
      <c r="C9997" s="53">
        <f t="shared" si="325"/>
        <v>2011</v>
      </c>
      <c r="D9997" s="43" t="s">
        <v>103</v>
      </c>
      <c r="E9997" s="132">
        <v>19.565333333333331</v>
      </c>
    </row>
    <row r="9998" spans="1:5" ht="13.8" x14ac:dyDescent="0.25">
      <c r="A9998" s="47">
        <v>40680</v>
      </c>
      <c r="B9998" s="45" t="str">
        <f t="shared" si="324"/>
        <v>May</v>
      </c>
      <c r="C9998" s="53">
        <f t="shared" si="325"/>
        <v>2011</v>
      </c>
      <c r="D9998" s="43" t="s">
        <v>116</v>
      </c>
      <c r="E9998" s="132">
        <v>12.568500000000002</v>
      </c>
    </row>
    <row r="9999" spans="1:5" ht="13.8" x14ac:dyDescent="0.25">
      <c r="A9999" s="47">
        <v>40680</v>
      </c>
      <c r="B9999" s="45" t="str">
        <f t="shared" si="324"/>
        <v>May</v>
      </c>
      <c r="C9999" s="53">
        <f t="shared" si="325"/>
        <v>2011</v>
      </c>
      <c r="D9999" s="43" t="s">
        <v>104</v>
      </c>
      <c r="E9999" s="132">
        <v>19.932500000000001</v>
      </c>
    </row>
    <row r="10000" spans="1:5" ht="13.8" x14ac:dyDescent="0.25">
      <c r="A10000" s="47">
        <v>40680</v>
      </c>
      <c r="B10000" s="45" t="str">
        <f t="shared" si="324"/>
        <v>May</v>
      </c>
      <c r="C10000" s="53">
        <f t="shared" si="325"/>
        <v>2011</v>
      </c>
      <c r="D10000" s="43" t="s">
        <v>121</v>
      </c>
      <c r="E10000" s="132">
        <v>18.954999999999998</v>
      </c>
    </row>
    <row r="10001" spans="1:5" ht="13.8" x14ac:dyDescent="0.25">
      <c r="A10001" s="47">
        <v>40680</v>
      </c>
      <c r="B10001" s="45" t="str">
        <f t="shared" si="324"/>
        <v>May</v>
      </c>
      <c r="C10001" s="53">
        <f t="shared" si="325"/>
        <v>2011</v>
      </c>
      <c r="D10001" s="43" t="s">
        <v>122</v>
      </c>
      <c r="E10001" s="132">
        <v>17.170000000000002</v>
      </c>
    </row>
    <row r="10002" spans="1:5" ht="13.8" x14ac:dyDescent="0.25">
      <c r="A10002" s="47">
        <v>40680</v>
      </c>
      <c r="B10002" s="45" t="str">
        <f t="shared" si="324"/>
        <v>May</v>
      </c>
      <c r="C10002" s="53">
        <f t="shared" si="325"/>
        <v>2011</v>
      </c>
      <c r="D10002" s="43" t="s">
        <v>123</v>
      </c>
      <c r="E10002" s="132">
        <v>16.9575</v>
      </c>
    </row>
    <row r="10003" spans="1:5" ht="13.8" x14ac:dyDescent="0.25">
      <c r="A10003" s="47">
        <v>40680</v>
      </c>
      <c r="B10003" s="45" t="str">
        <f t="shared" si="324"/>
        <v>May</v>
      </c>
      <c r="C10003" s="53">
        <f t="shared" si="325"/>
        <v>2011</v>
      </c>
      <c r="D10003" s="43" t="s">
        <v>99</v>
      </c>
      <c r="E10003" s="132">
        <v>11.095999999999998</v>
      </c>
    </row>
    <row r="10004" spans="1:5" ht="13.8" x14ac:dyDescent="0.25">
      <c r="A10004" s="47">
        <v>40680</v>
      </c>
      <c r="B10004" s="45" t="str">
        <f t="shared" si="324"/>
        <v>May</v>
      </c>
      <c r="C10004" s="53">
        <f t="shared" si="325"/>
        <v>2011</v>
      </c>
      <c r="D10004" s="43" t="s">
        <v>100</v>
      </c>
      <c r="E10004" s="132">
        <v>10.804</v>
      </c>
    </row>
    <row r="10005" spans="1:5" ht="13.8" x14ac:dyDescent="0.25">
      <c r="A10005" s="47">
        <v>40680</v>
      </c>
      <c r="B10005" s="45" t="str">
        <f t="shared" si="324"/>
        <v>May</v>
      </c>
      <c r="C10005" s="53">
        <f t="shared" si="325"/>
        <v>2011</v>
      </c>
      <c r="D10005" s="43" t="s">
        <v>101</v>
      </c>
      <c r="E10005" s="132">
        <v>10.3368</v>
      </c>
    </row>
    <row r="10006" spans="1:5" ht="13.8" x14ac:dyDescent="0.25">
      <c r="A10006" s="47">
        <v>40680</v>
      </c>
      <c r="B10006" s="45" t="str">
        <f t="shared" si="324"/>
        <v>May</v>
      </c>
      <c r="C10006" s="53">
        <f t="shared" si="325"/>
        <v>2011</v>
      </c>
      <c r="D10006" s="43" t="s">
        <v>124</v>
      </c>
      <c r="E10006" s="132">
        <v>10.249199999999998</v>
      </c>
    </row>
    <row r="10007" spans="1:5" ht="13.8" x14ac:dyDescent="0.25">
      <c r="A10007" s="47">
        <v>40680</v>
      </c>
      <c r="B10007" s="45" t="str">
        <f t="shared" si="324"/>
        <v>May</v>
      </c>
      <c r="C10007" s="53">
        <f t="shared" si="325"/>
        <v>2011</v>
      </c>
      <c r="D10007" s="43" t="s">
        <v>125</v>
      </c>
      <c r="E10007" s="132">
        <v>9.1687999999999992</v>
      </c>
    </row>
    <row r="10008" spans="1:5" ht="13.8" x14ac:dyDescent="0.25">
      <c r="A10008" s="47">
        <v>40680</v>
      </c>
      <c r="B10008" s="45" t="str">
        <f t="shared" si="324"/>
        <v>May</v>
      </c>
      <c r="C10008" s="53">
        <f t="shared" si="325"/>
        <v>2011</v>
      </c>
      <c r="D10008" s="43" t="s">
        <v>126</v>
      </c>
      <c r="E10008" s="132">
        <v>9.4783000000000008</v>
      </c>
    </row>
    <row r="10009" spans="1:5" ht="13.8" x14ac:dyDescent="0.25">
      <c r="A10009" s="47">
        <v>40680</v>
      </c>
      <c r="B10009" s="45" t="str">
        <f t="shared" si="324"/>
        <v>May</v>
      </c>
      <c r="C10009" s="53">
        <f t="shared" si="325"/>
        <v>2011</v>
      </c>
      <c r="D10009" s="43" t="s">
        <v>127</v>
      </c>
      <c r="E10009" s="132">
        <v>9.1313999999999993</v>
      </c>
    </row>
    <row r="10010" spans="1:5" ht="13.8" x14ac:dyDescent="0.25">
      <c r="A10010" s="47">
        <v>40680</v>
      </c>
      <c r="B10010" s="45" t="str">
        <f t="shared" si="324"/>
        <v>May</v>
      </c>
      <c r="C10010" s="53">
        <f t="shared" si="325"/>
        <v>2011</v>
      </c>
      <c r="D10010" s="43" t="s">
        <v>105</v>
      </c>
      <c r="E10010" s="132">
        <v>7.2123999999999997</v>
      </c>
    </row>
    <row r="10011" spans="1:5" ht="13.8" x14ac:dyDescent="0.25">
      <c r="A10011" s="47">
        <v>40680</v>
      </c>
      <c r="B10011" s="45" t="str">
        <f t="shared" si="324"/>
        <v>May</v>
      </c>
      <c r="C10011" s="53">
        <f t="shared" si="325"/>
        <v>2011</v>
      </c>
      <c r="D10011" s="43" t="s">
        <v>128</v>
      </c>
      <c r="E10011" s="132">
        <v>8.9768000000000008</v>
      </c>
    </row>
    <row r="10012" spans="1:5" ht="13.8" x14ac:dyDescent="0.25">
      <c r="A10012" s="47">
        <v>40687</v>
      </c>
      <c r="B10012" s="45" t="str">
        <f t="shared" si="324"/>
        <v>May</v>
      </c>
      <c r="C10012" s="53">
        <f t="shared" si="325"/>
        <v>2011</v>
      </c>
      <c r="D10012" s="43" t="s">
        <v>131</v>
      </c>
      <c r="E10012" s="132">
        <v>32.807000000000002</v>
      </c>
    </row>
    <row r="10013" spans="1:5" ht="13.8" x14ac:dyDescent="0.25">
      <c r="A10013" s="47">
        <v>40687</v>
      </c>
      <c r="B10013" s="45" t="str">
        <f t="shared" si="324"/>
        <v>May</v>
      </c>
      <c r="C10013" s="53">
        <f t="shared" si="325"/>
        <v>2011</v>
      </c>
      <c r="D10013" s="43" t="s">
        <v>115</v>
      </c>
      <c r="E10013" s="132">
        <v>27.2</v>
      </c>
    </row>
    <row r="10014" spans="1:5" ht="13.8" x14ac:dyDescent="0.25">
      <c r="A10014" s="47">
        <v>40687</v>
      </c>
      <c r="B10014" s="45" t="str">
        <f t="shared" si="324"/>
        <v>May</v>
      </c>
      <c r="C10014" s="53">
        <f t="shared" si="325"/>
        <v>2011</v>
      </c>
      <c r="D10014" s="43" t="s">
        <v>95</v>
      </c>
      <c r="E10014" s="132">
        <v>24.117333333333335</v>
      </c>
    </row>
    <row r="10015" spans="1:5" ht="13.8" x14ac:dyDescent="0.25">
      <c r="A10015" s="47">
        <v>40687</v>
      </c>
      <c r="B10015" s="45" t="str">
        <f t="shared" si="324"/>
        <v>May</v>
      </c>
      <c r="C10015" s="53">
        <f t="shared" si="325"/>
        <v>2011</v>
      </c>
      <c r="D10015" s="43" t="s">
        <v>96</v>
      </c>
      <c r="E10015" s="132">
        <v>23.029333333333334</v>
      </c>
    </row>
    <row r="10016" spans="1:5" ht="13.8" x14ac:dyDescent="0.25">
      <c r="A10016" s="47">
        <v>40687</v>
      </c>
      <c r="B10016" s="45" t="str">
        <f t="shared" si="324"/>
        <v>May</v>
      </c>
      <c r="C10016" s="53">
        <f t="shared" si="325"/>
        <v>2011</v>
      </c>
      <c r="D10016" s="43" t="s">
        <v>97</v>
      </c>
      <c r="E10016" s="132">
        <v>21.941333333333333</v>
      </c>
    </row>
    <row r="10017" spans="1:5" ht="13.8" x14ac:dyDescent="0.25">
      <c r="A10017" s="47">
        <v>40687</v>
      </c>
      <c r="B10017" s="45" t="str">
        <f t="shared" si="324"/>
        <v>May</v>
      </c>
      <c r="C10017" s="53">
        <f t="shared" si="325"/>
        <v>2011</v>
      </c>
      <c r="D10017" s="43" t="s">
        <v>98</v>
      </c>
      <c r="E10017" s="132">
        <v>17.226666666666667</v>
      </c>
    </row>
    <row r="10018" spans="1:5" ht="15.6" x14ac:dyDescent="0.3">
      <c r="A10018" s="47">
        <v>40687</v>
      </c>
      <c r="B10018" s="45" t="str">
        <f t="shared" si="324"/>
        <v>May</v>
      </c>
      <c r="C10018" s="53">
        <f t="shared" si="325"/>
        <v>2011</v>
      </c>
      <c r="D10018" s="130" t="s">
        <v>136</v>
      </c>
      <c r="E10018" s="132">
        <v>25.937750000000001</v>
      </c>
    </row>
    <row r="10019" spans="1:5" ht="13.8" x14ac:dyDescent="0.25">
      <c r="A10019" s="47">
        <v>40687</v>
      </c>
      <c r="B10019" s="45" t="str">
        <f t="shared" si="324"/>
        <v>May</v>
      </c>
      <c r="C10019" s="53">
        <f t="shared" si="325"/>
        <v>2011</v>
      </c>
      <c r="D10019" s="43" t="s">
        <v>118</v>
      </c>
      <c r="E10019" s="132">
        <v>23.828624999999999</v>
      </c>
    </row>
    <row r="10020" spans="1:5" ht="13.8" x14ac:dyDescent="0.25">
      <c r="A10020" s="47">
        <v>40687</v>
      </c>
      <c r="B10020" s="45" t="str">
        <f t="shared" si="324"/>
        <v>May</v>
      </c>
      <c r="C10020" s="53">
        <f t="shared" si="325"/>
        <v>2011</v>
      </c>
      <c r="D10020" s="43" t="s">
        <v>102</v>
      </c>
      <c r="E10020" s="132">
        <v>23.514500000000002</v>
      </c>
    </row>
    <row r="10021" spans="1:5" ht="13.8" x14ac:dyDescent="0.25">
      <c r="A10021" s="47">
        <v>40687</v>
      </c>
      <c r="B10021" s="45" t="str">
        <f t="shared" si="324"/>
        <v>May</v>
      </c>
      <c r="C10021" s="53">
        <f t="shared" si="325"/>
        <v>2011</v>
      </c>
      <c r="D10021" s="43" t="s">
        <v>119</v>
      </c>
      <c r="E10021" s="132">
        <v>22.751625000000001</v>
      </c>
    </row>
    <row r="10022" spans="1:5" ht="13.8" x14ac:dyDescent="0.25">
      <c r="A10022" s="47">
        <v>40687</v>
      </c>
      <c r="B10022" s="45" t="str">
        <f t="shared" si="324"/>
        <v>May</v>
      </c>
      <c r="C10022" s="53">
        <f t="shared" si="325"/>
        <v>2011</v>
      </c>
      <c r="D10022" s="43" t="s">
        <v>120</v>
      </c>
      <c r="E10022" s="132">
        <v>21.584874999999997</v>
      </c>
    </row>
    <row r="10023" spans="1:5" ht="13.8" x14ac:dyDescent="0.25">
      <c r="A10023" s="47">
        <v>40687</v>
      </c>
      <c r="B10023" s="45" t="str">
        <f t="shared" si="324"/>
        <v>May</v>
      </c>
      <c r="C10023" s="53">
        <f t="shared" si="325"/>
        <v>2011</v>
      </c>
      <c r="D10023" s="43" t="s">
        <v>103</v>
      </c>
      <c r="E10023" s="132">
        <v>20.821999999999999</v>
      </c>
    </row>
    <row r="10024" spans="1:5" ht="13.8" x14ac:dyDescent="0.25">
      <c r="A10024" s="47">
        <v>40687</v>
      </c>
      <c r="B10024" s="45" t="str">
        <f t="shared" si="324"/>
        <v>May</v>
      </c>
      <c r="C10024" s="53">
        <f t="shared" si="325"/>
        <v>2011</v>
      </c>
      <c r="D10024" s="43" t="s">
        <v>116</v>
      </c>
      <c r="E10024" s="132">
        <v>13.216875</v>
      </c>
    </row>
    <row r="10025" spans="1:5" ht="13.8" x14ac:dyDescent="0.25">
      <c r="A10025" s="47">
        <v>40687</v>
      </c>
      <c r="B10025" s="45" t="str">
        <f t="shared" si="324"/>
        <v>May</v>
      </c>
      <c r="C10025" s="53">
        <f t="shared" si="325"/>
        <v>2011</v>
      </c>
      <c r="D10025" s="43" t="s">
        <v>104</v>
      </c>
      <c r="E10025" s="132">
        <v>20.401500000000002</v>
      </c>
    </row>
    <row r="10026" spans="1:5" ht="13.8" x14ac:dyDescent="0.25">
      <c r="A10026" s="47">
        <v>40687</v>
      </c>
      <c r="B10026" s="45" t="str">
        <f t="shared" si="324"/>
        <v>May</v>
      </c>
      <c r="C10026" s="53">
        <f t="shared" si="325"/>
        <v>2011</v>
      </c>
      <c r="D10026" s="43" t="s">
        <v>121</v>
      </c>
      <c r="E10026" s="132">
        <v>19.401</v>
      </c>
    </row>
    <row r="10027" spans="1:5" ht="13.8" x14ac:dyDescent="0.25">
      <c r="A10027" s="47">
        <v>40687</v>
      </c>
      <c r="B10027" s="45" t="str">
        <f t="shared" si="324"/>
        <v>May</v>
      </c>
      <c r="C10027" s="53">
        <f t="shared" si="325"/>
        <v>2011</v>
      </c>
      <c r="D10027" s="43" t="s">
        <v>122</v>
      </c>
      <c r="E10027" s="132">
        <v>17.574000000000002</v>
      </c>
    </row>
    <row r="10028" spans="1:5" ht="13.8" x14ac:dyDescent="0.25">
      <c r="A10028" s="47">
        <v>40687</v>
      </c>
      <c r="B10028" s="45" t="str">
        <f t="shared" si="324"/>
        <v>May</v>
      </c>
      <c r="C10028" s="53">
        <f t="shared" si="325"/>
        <v>2011</v>
      </c>
      <c r="D10028" s="43" t="s">
        <v>123</v>
      </c>
      <c r="E10028" s="132">
        <v>17.3565</v>
      </c>
    </row>
    <row r="10029" spans="1:5" ht="13.8" x14ac:dyDescent="0.25">
      <c r="A10029" s="47">
        <v>40687</v>
      </c>
      <c r="B10029" s="45" t="str">
        <f t="shared" si="324"/>
        <v>May</v>
      </c>
      <c r="C10029" s="53">
        <f t="shared" si="325"/>
        <v>2011</v>
      </c>
      <c r="D10029" s="43" t="s">
        <v>99</v>
      </c>
      <c r="E10029" s="132">
        <v>11.21</v>
      </c>
    </row>
    <row r="10030" spans="1:5" ht="13.8" x14ac:dyDescent="0.25">
      <c r="A10030" s="47">
        <v>40687</v>
      </c>
      <c r="B10030" s="45" t="str">
        <f t="shared" si="324"/>
        <v>May</v>
      </c>
      <c r="C10030" s="53">
        <f t="shared" si="325"/>
        <v>2011</v>
      </c>
      <c r="D10030" s="43" t="s">
        <v>100</v>
      </c>
      <c r="E10030" s="132">
        <v>10.914999999999999</v>
      </c>
    </row>
    <row r="10031" spans="1:5" ht="13.8" x14ac:dyDescent="0.25">
      <c r="A10031" s="47">
        <v>40687</v>
      </c>
      <c r="B10031" s="45" t="str">
        <f t="shared" si="324"/>
        <v>May</v>
      </c>
      <c r="C10031" s="53">
        <f t="shared" si="325"/>
        <v>2011</v>
      </c>
      <c r="D10031" s="43" t="s">
        <v>101</v>
      </c>
      <c r="E10031" s="132">
        <v>10.443</v>
      </c>
    </row>
    <row r="10032" spans="1:5" ht="13.8" x14ac:dyDescent="0.25">
      <c r="A10032" s="47">
        <v>40687</v>
      </c>
      <c r="B10032" s="45" t="str">
        <f t="shared" si="324"/>
        <v>May</v>
      </c>
      <c r="C10032" s="53">
        <f t="shared" si="325"/>
        <v>2011</v>
      </c>
      <c r="D10032" s="43" t="s">
        <v>124</v>
      </c>
      <c r="E10032" s="132">
        <v>10.3545</v>
      </c>
    </row>
    <row r="10033" spans="1:5" ht="13.8" x14ac:dyDescent="0.25">
      <c r="A10033" s="47">
        <v>40687</v>
      </c>
      <c r="B10033" s="45" t="str">
        <f t="shared" si="324"/>
        <v>May</v>
      </c>
      <c r="C10033" s="53">
        <f t="shared" si="325"/>
        <v>2011</v>
      </c>
      <c r="D10033" s="43" t="s">
        <v>125</v>
      </c>
      <c r="E10033" s="132">
        <v>9.2629999999999999</v>
      </c>
    </row>
    <row r="10034" spans="1:5" ht="13.8" x14ac:dyDescent="0.25">
      <c r="A10034" s="47">
        <v>40687</v>
      </c>
      <c r="B10034" s="45" t="str">
        <f t="shared" si="324"/>
        <v>May</v>
      </c>
      <c r="C10034" s="53">
        <f t="shared" si="325"/>
        <v>2011</v>
      </c>
      <c r="D10034" s="43" t="s">
        <v>126</v>
      </c>
      <c r="E10034" s="132">
        <v>9.5680000000000014</v>
      </c>
    </row>
    <row r="10035" spans="1:5" ht="13.8" x14ac:dyDescent="0.25">
      <c r="A10035" s="47">
        <v>40687</v>
      </c>
      <c r="B10035" s="45" t="str">
        <f t="shared" si="324"/>
        <v>May</v>
      </c>
      <c r="C10035" s="53">
        <f t="shared" si="325"/>
        <v>2011</v>
      </c>
      <c r="D10035" s="43" t="s">
        <v>127</v>
      </c>
      <c r="E10035" s="132">
        <v>9.2114999999999991</v>
      </c>
    </row>
    <row r="10036" spans="1:5" ht="13.8" x14ac:dyDescent="0.25">
      <c r="A10036" s="47">
        <v>40687</v>
      </c>
      <c r="B10036" s="45" t="str">
        <f t="shared" si="324"/>
        <v>May</v>
      </c>
      <c r="C10036" s="53">
        <f t="shared" si="325"/>
        <v>2011</v>
      </c>
      <c r="D10036" s="43" t="s">
        <v>105</v>
      </c>
      <c r="E10036" s="132">
        <v>7.2865000000000011</v>
      </c>
    </row>
    <row r="10037" spans="1:5" ht="13.8" x14ac:dyDescent="0.25">
      <c r="A10037" s="47">
        <v>40687</v>
      </c>
      <c r="B10037" s="45" t="str">
        <f t="shared" si="324"/>
        <v>May</v>
      </c>
      <c r="C10037" s="53">
        <f t="shared" si="325"/>
        <v>2011</v>
      </c>
      <c r="D10037" s="43" t="s">
        <v>128</v>
      </c>
      <c r="E10037" s="132">
        <v>9.0455000000000005</v>
      </c>
    </row>
    <row r="10038" spans="1:5" ht="13.8" x14ac:dyDescent="0.25">
      <c r="A10038" s="47">
        <v>40694</v>
      </c>
      <c r="B10038" s="45" t="str">
        <f t="shared" si="324"/>
        <v>May</v>
      </c>
      <c r="C10038" s="53">
        <f t="shared" si="325"/>
        <v>2011</v>
      </c>
      <c r="D10038" s="43" t="s">
        <v>131</v>
      </c>
      <c r="E10038" s="132">
        <v>33.549799999999998</v>
      </c>
    </row>
    <row r="10039" spans="1:5" ht="13.8" x14ac:dyDescent="0.25">
      <c r="A10039" s="47">
        <v>40694</v>
      </c>
      <c r="B10039" s="45" t="str">
        <f t="shared" si="324"/>
        <v>May</v>
      </c>
      <c r="C10039" s="53">
        <f t="shared" si="325"/>
        <v>2011</v>
      </c>
      <c r="D10039" s="43" t="s">
        <v>115</v>
      </c>
      <c r="E10039" s="132">
        <v>29.1</v>
      </c>
    </row>
    <row r="10040" spans="1:5" ht="13.8" x14ac:dyDescent="0.25">
      <c r="A10040" s="47">
        <v>40694</v>
      </c>
      <c r="B10040" s="45" t="str">
        <f t="shared" si="324"/>
        <v>May</v>
      </c>
      <c r="C10040" s="53">
        <f t="shared" si="325"/>
        <v>2011</v>
      </c>
      <c r="D10040" s="43" t="s">
        <v>95</v>
      </c>
      <c r="E10040" s="132">
        <v>25.802000000000003</v>
      </c>
    </row>
    <row r="10041" spans="1:5" ht="13.8" x14ac:dyDescent="0.25">
      <c r="A10041" s="47">
        <v>40694</v>
      </c>
      <c r="B10041" s="45" t="str">
        <f t="shared" si="324"/>
        <v>May</v>
      </c>
      <c r="C10041" s="53">
        <f t="shared" si="325"/>
        <v>2011</v>
      </c>
      <c r="D10041" s="43" t="s">
        <v>96</v>
      </c>
      <c r="E10041" s="132">
        <v>24.638000000000002</v>
      </c>
    </row>
    <row r="10042" spans="1:5" ht="13.8" x14ac:dyDescent="0.25">
      <c r="A10042" s="47">
        <v>40694</v>
      </c>
      <c r="B10042" s="45" t="str">
        <f t="shared" si="324"/>
        <v>May</v>
      </c>
      <c r="C10042" s="53">
        <f t="shared" si="325"/>
        <v>2011</v>
      </c>
      <c r="D10042" s="43" t="s">
        <v>97</v>
      </c>
      <c r="E10042" s="132">
        <v>23.474</v>
      </c>
    </row>
    <row r="10043" spans="1:5" ht="13.8" x14ac:dyDescent="0.25">
      <c r="A10043" s="47">
        <v>40694</v>
      </c>
      <c r="B10043" s="45" t="str">
        <f t="shared" si="324"/>
        <v>May</v>
      </c>
      <c r="C10043" s="53">
        <f t="shared" si="325"/>
        <v>2011</v>
      </c>
      <c r="D10043" s="43" t="s">
        <v>98</v>
      </c>
      <c r="E10043" s="132">
        <v>18.43</v>
      </c>
    </row>
    <row r="10044" spans="1:5" ht="15.6" x14ac:dyDescent="0.3">
      <c r="A10044" s="47">
        <v>40694</v>
      </c>
      <c r="B10044" s="45" t="str">
        <f t="shared" si="324"/>
        <v>May</v>
      </c>
      <c r="C10044" s="53">
        <f t="shared" si="325"/>
        <v>2011</v>
      </c>
      <c r="D10044" s="130" t="s">
        <v>136</v>
      </c>
      <c r="E10044" s="132">
        <v>26.761400000000002</v>
      </c>
    </row>
    <row r="10045" spans="1:5" ht="13.8" x14ac:dyDescent="0.25">
      <c r="A10045" s="47">
        <v>40694</v>
      </c>
      <c r="B10045" s="45" t="str">
        <f t="shared" si="324"/>
        <v>May</v>
      </c>
      <c r="C10045" s="53">
        <f t="shared" si="325"/>
        <v>2011</v>
      </c>
      <c r="D10045" s="43" t="s">
        <v>118</v>
      </c>
      <c r="E10045" s="132">
        <v>24.585299999999997</v>
      </c>
    </row>
    <row r="10046" spans="1:5" ht="13.8" x14ac:dyDescent="0.25">
      <c r="A10046" s="47">
        <v>40694</v>
      </c>
      <c r="B10046" s="45" t="str">
        <f t="shared" si="324"/>
        <v>May</v>
      </c>
      <c r="C10046" s="53">
        <f t="shared" si="325"/>
        <v>2011</v>
      </c>
      <c r="D10046" s="43" t="s">
        <v>102</v>
      </c>
      <c r="E10046" s="132">
        <v>24.261199999999999</v>
      </c>
    </row>
    <row r="10047" spans="1:5" ht="13.8" x14ac:dyDescent="0.25">
      <c r="A10047" s="47">
        <v>40694</v>
      </c>
      <c r="B10047" s="45" t="str">
        <f t="shared" ref="B10047:B10108" si="326">TEXT(A10047,"mmmm")</f>
        <v>May</v>
      </c>
      <c r="C10047" s="53">
        <f t="shared" ref="C10047:C10108" si="327">YEAR(A10047)</f>
        <v>2011</v>
      </c>
      <c r="D10047" s="43" t="s">
        <v>119</v>
      </c>
      <c r="E10047" s="132">
        <v>23.474100000000004</v>
      </c>
    </row>
    <row r="10048" spans="1:5" ht="13.8" x14ac:dyDescent="0.25">
      <c r="A10048" s="47">
        <v>40694</v>
      </c>
      <c r="B10048" s="45" t="str">
        <f t="shared" si="326"/>
        <v>May</v>
      </c>
      <c r="C10048" s="53">
        <f t="shared" si="327"/>
        <v>2011</v>
      </c>
      <c r="D10048" s="43" t="s">
        <v>120</v>
      </c>
      <c r="E10048" s="132">
        <v>22.270299999999999</v>
      </c>
    </row>
    <row r="10049" spans="1:5" ht="13.8" x14ac:dyDescent="0.25">
      <c r="A10049" s="47">
        <v>40694</v>
      </c>
      <c r="B10049" s="45" t="str">
        <f t="shared" si="326"/>
        <v>May</v>
      </c>
      <c r="C10049" s="53">
        <f t="shared" si="327"/>
        <v>2011</v>
      </c>
      <c r="D10049" s="43" t="s">
        <v>103</v>
      </c>
      <c r="E10049" s="132">
        <v>21.483199999999997</v>
      </c>
    </row>
    <row r="10050" spans="1:5" ht="13.8" x14ac:dyDescent="0.25">
      <c r="A10050" s="47">
        <v>40694</v>
      </c>
      <c r="B10050" s="45" t="str">
        <f t="shared" si="326"/>
        <v>May</v>
      </c>
      <c r="C10050" s="53">
        <f t="shared" si="327"/>
        <v>2011</v>
      </c>
      <c r="D10050" s="43" t="s">
        <v>116</v>
      </c>
      <c r="E10050" s="132">
        <v>13.965</v>
      </c>
    </row>
    <row r="10051" spans="1:5" ht="13.8" x14ac:dyDescent="0.25">
      <c r="A10051" s="47">
        <v>40694</v>
      </c>
      <c r="B10051" s="45" t="str">
        <f t="shared" si="326"/>
        <v>May</v>
      </c>
      <c r="C10051" s="53">
        <f t="shared" si="327"/>
        <v>2011</v>
      </c>
      <c r="D10051" s="43" t="s">
        <v>104</v>
      </c>
      <c r="E10051" s="132">
        <v>20.542200000000001</v>
      </c>
    </row>
    <row r="10052" spans="1:5" ht="13.8" x14ac:dyDescent="0.25">
      <c r="A10052" s="47">
        <v>40694</v>
      </c>
      <c r="B10052" s="45" t="str">
        <f t="shared" si="326"/>
        <v>May</v>
      </c>
      <c r="C10052" s="53">
        <f t="shared" si="327"/>
        <v>2011</v>
      </c>
      <c r="D10052" s="43" t="s">
        <v>121</v>
      </c>
      <c r="E10052" s="132">
        <v>19.534800000000001</v>
      </c>
    </row>
    <row r="10053" spans="1:5" ht="13.8" x14ac:dyDescent="0.25">
      <c r="A10053" s="47">
        <v>40694</v>
      </c>
      <c r="B10053" s="45" t="str">
        <f t="shared" si="326"/>
        <v>May</v>
      </c>
      <c r="C10053" s="53">
        <f t="shared" si="327"/>
        <v>2011</v>
      </c>
      <c r="D10053" s="43" t="s">
        <v>122</v>
      </c>
      <c r="E10053" s="132">
        <v>17.6952</v>
      </c>
    </row>
    <row r="10054" spans="1:5" ht="13.8" x14ac:dyDescent="0.25">
      <c r="A10054" s="47">
        <v>40694</v>
      </c>
      <c r="B10054" s="45" t="str">
        <f t="shared" si="326"/>
        <v>May</v>
      </c>
      <c r="C10054" s="53">
        <f t="shared" si="327"/>
        <v>2011</v>
      </c>
      <c r="D10054" s="43" t="s">
        <v>123</v>
      </c>
      <c r="E10054" s="132">
        <v>17.476200000000002</v>
      </c>
    </row>
    <row r="10055" spans="1:5" ht="13.8" x14ac:dyDescent="0.25">
      <c r="A10055" s="47">
        <v>40694</v>
      </c>
      <c r="B10055" s="45" t="str">
        <f t="shared" si="326"/>
        <v>May</v>
      </c>
      <c r="C10055" s="53">
        <f t="shared" si="327"/>
        <v>2011</v>
      </c>
      <c r="D10055" s="43" t="s">
        <v>99</v>
      </c>
      <c r="E10055" s="132">
        <v>11.703999999999999</v>
      </c>
    </row>
    <row r="10056" spans="1:5" ht="13.8" x14ac:dyDescent="0.25">
      <c r="A10056" s="47">
        <v>40694</v>
      </c>
      <c r="B10056" s="45" t="str">
        <f t="shared" si="326"/>
        <v>May</v>
      </c>
      <c r="C10056" s="53">
        <f t="shared" si="327"/>
        <v>2011</v>
      </c>
      <c r="D10056" s="43" t="s">
        <v>100</v>
      </c>
      <c r="E10056" s="132">
        <v>11.396000000000001</v>
      </c>
    </row>
    <row r="10057" spans="1:5" ht="13.8" x14ac:dyDescent="0.25">
      <c r="A10057" s="47">
        <v>40694</v>
      </c>
      <c r="B10057" s="45" t="str">
        <f t="shared" si="326"/>
        <v>May</v>
      </c>
      <c r="C10057" s="53">
        <f t="shared" si="327"/>
        <v>2011</v>
      </c>
      <c r="D10057" s="43" t="s">
        <v>101</v>
      </c>
      <c r="E10057" s="132">
        <v>10.9032</v>
      </c>
    </row>
    <row r="10058" spans="1:5" ht="13.8" x14ac:dyDescent="0.25">
      <c r="A10058" s="47">
        <v>40694</v>
      </c>
      <c r="B10058" s="45" t="str">
        <f t="shared" si="326"/>
        <v>May</v>
      </c>
      <c r="C10058" s="53">
        <f t="shared" si="327"/>
        <v>2011</v>
      </c>
      <c r="D10058" s="43" t="s">
        <v>124</v>
      </c>
      <c r="E10058" s="132">
        <v>10.810799999999999</v>
      </c>
    </row>
    <row r="10059" spans="1:5" ht="13.8" x14ac:dyDescent="0.25">
      <c r="A10059" s="47">
        <v>40694</v>
      </c>
      <c r="B10059" s="45" t="str">
        <f t="shared" si="326"/>
        <v>May</v>
      </c>
      <c r="C10059" s="53">
        <f t="shared" si="327"/>
        <v>2011</v>
      </c>
      <c r="D10059" s="43" t="s">
        <v>125</v>
      </c>
      <c r="E10059" s="132">
        <v>9.6712000000000007</v>
      </c>
    </row>
    <row r="10060" spans="1:5" ht="13.8" x14ac:dyDescent="0.25">
      <c r="A10060" s="47">
        <v>40694</v>
      </c>
      <c r="B10060" s="45" t="str">
        <f t="shared" si="326"/>
        <v>May</v>
      </c>
      <c r="C10060" s="53">
        <f t="shared" si="327"/>
        <v>2011</v>
      </c>
      <c r="D10060" s="43" t="s">
        <v>126</v>
      </c>
      <c r="E10060" s="132">
        <v>9.9567000000000014</v>
      </c>
    </row>
    <row r="10061" spans="1:5" ht="13.8" x14ac:dyDescent="0.25">
      <c r="A10061" s="47">
        <v>40694</v>
      </c>
      <c r="B10061" s="45" t="str">
        <f t="shared" si="326"/>
        <v>May</v>
      </c>
      <c r="C10061" s="53">
        <f t="shared" si="327"/>
        <v>2011</v>
      </c>
      <c r="D10061" s="43" t="s">
        <v>127</v>
      </c>
      <c r="E10061" s="132">
        <v>9.5586000000000002</v>
      </c>
    </row>
    <row r="10062" spans="1:5" ht="13.8" x14ac:dyDescent="0.25">
      <c r="A10062" s="47">
        <v>40694</v>
      </c>
      <c r="B10062" s="45" t="str">
        <f t="shared" si="326"/>
        <v>May</v>
      </c>
      <c r="C10062" s="53">
        <f t="shared" si="327"/>
        <v>2011</v>
      </c>
      <c r="D10062" s="43" t="s">
        <v>105</v>
      </c>
      <c r="E10062" s="132">
        <v>7.6076000000000015</v>
      </c>
    </row>
    <row r="10063" spans="1:5" ht="13.8" x14ac:dyDescent="0.25">
      <c r="A10063" s="47">
        <v>40694</v>
      </c>
      <c r="B10063" s="45" t="str">
        <f t="shared" si="326"/>
        <v>May</v>
      </c>
      <c r="C10063" s="53">
        <f t="shared" si="327"/>
        <v>2011</v>
      </c>
      <c r="D10063" s="43" t="s">
        <v>128</v>
      </c>
      <c r="E10063" s="132">
        <v>9.3432000000000013</v>
      </c>
    </row>
    <row r="10064" spans="1:5" ht="13.8" x14ac:dyDescent="0.25">
      <c r="A10064" s="47">
        <v>40701</v>
      </c>
      <c r="B10064" s="45" t="str">
        <f t="shared" si="326"/>
        <v>June</v>
      </c>
      <c r="C10064" s="53">
        <f t="shared" si="327"/>
        <v>2011</v>
      </c>
      <c r="D10064" s="43" t="s">
        <v>131</v>
      </c>
      <c r="E10064" s="132">
        <v>34.045000000000002</v>
      </c>
    </row>
    <row r="10065" spans="1:5" ht="13.8" x14ac:dyDescent="0.25">
      <c r="A10065" s="47">
        <v>40701</v>
      </c>
      <c r="B10065" s="45" t="str">
        <f t="shared" si="326"/>
        <v>June</v>
      </c>
      <c r="C10065" s="53">
        <f t="shared" si="327"/>
        <v>2011</v>
      </c>
      <c r="D10065" s="43" t="s">
        <v>115</v>
      </c>
      <c r="E10065" s="132">
        <v>28.3</v>
      </c>
    </row>
    <row r="10066" spans="1:5" ht="13.8" x14ac:dyDescent="0.25">
      <c r="A10066" s="47">
        <v>40701</v>
      </c>
      <c r="B10066" s="45" t="str">
        <f t="shared" si="326"/>
        <v>June</v>
      </c>
      <c r="C10066" s="53">
        <f t="shared" si="327"/>
        <v>2011</v>
      </c>
      <c r="D10066" s="43" t="s">
        <v>95</v>
      </c>
      <c r="E10066" s="132">
        <v>25.09266666666667</v>
      </c>
    </row>
    <row r="10067" spans="1:5" ht="13.8" x14ac:dyDescent="0.25">
      <c r="A10067" s="47">
        <v>40701</v>
      </c>
      <c r="B10067" s="45" t="str">
        <f t="shared" si="326"/>
        <v>June</v>
      </c>
      <c r="C10067" s="53">
        <f t="shared" si="327"/>
        <v>2011</v>
      </c>
      <c r="D10067" s="43" t="s">
        <v>96</v>
      </c>
      <c r="E10067" s="132">
        <v>23.960666666666665</v>
      </c>
    </row>
    <row r="10068" spans="1:5" ht="13.8" x14ac:dyDescent="0.25">
      <c r="A10068" s="47">
        <v>40701</v>
      </c>
      <c r="B10068" s="45" t="str">
        <f t="shared" si="326"/>
        <v>June</v>
      </c>
      <c r="C10068" s="53">
        <f t="shared" si="327"/>
        <v>2011</v>
      </c>
      <c r="D10068" s="43" t="s">
        <v>97</v>
      </c>
      <c r="E10068" s="132">
        <v>22.828666666666667</v>
      </c>
    </row>
    <row r="10069" spans="1:5" ht="13.8" x14ac:dyDescent="0.25">
      <c r="A10069" s="47">
        <v>40701</v>
      </c>
      <c r="B10069" s="45" t="str">
        <f t="shared" si="326"/>
        <v>June</v>
      </c>
      <c r="C10069" s="53">
        <f t="shared" si="327"/>
        <v>2011</v>
      </c>
      <c r="D10069" s="43" t="s">
        <v>98</v>
      </c>
      <c r="E10069" s="132">
        <v>17.923333333333332</v>
      </c>
    </row>
    <row r="10070" spans="1:5" ht="15.6" x14ac:dyDescent="0.3">
      <c r="A10070" s="47">
        <v>40701</v>
      </c>
      <c r="B10070" s="45" t="str">
        <f t="shared" si="326"/>
        <v>June</v>
      </c>
      <c r="C10070" s="53">
        <f t="shared" si="327"/>
        <v>2011</v>
      </c>
      <c r="D10070" s="130" t="s">
        <v>136</v>
      </c>
      <c r="E10070" s="132">
        <v>25.817333333333337</v>
      </c>
    </row>
    <row r="10071" spans="1:5" ht="13.8" x14ac:dyDescent="0.25">
      <c r="A10071" s="47">
        <v>40701</v>
      </c>
      <c r="B10071" s="45" t="str">
        <f t="shared" si="326"/>
        <v>June</v>
      </c>
      <c r="C10071" s="53">
        <f t="shared" si="327"/>
        <v>2011</v>
      </c>
      <c r="D10071" s="43" t="s">
        <v>118</v>
      </c>
      <c r="E10071" s="132">
        <v>23.717999999999996</v>
      </c>
    </row>
    <row r="10072" spans="1:5" ht="13.8" x14ac:dyDescent="0.25">
      <c r="A10072" s="47">
        <v>40701</v>
      </c>
      <c r="B10072" s="45" t="str">
        <f t="shared" si="326"/>
        <v>June</v>
      </c>
      <c r="C10072" s="53">
        <f t="shared" si="327"/>
        <v>2011</v>
      </c>
      <c r="D10072" s="43" t="s">
        <v>102</v>
      </c>
      <c r="E10072" s="132">
        <v>23.405333333333331</v>
      </c>
    </row>
    <row r="10073" spans="1:5" ht="13.8" x14ac:dyDescent="0.25">
      <c r="A10073" s="47">
        <v>40701</v>
      </c>
      <c r="B10073" s="45" t="str">
        <f t="shared" si="326"/>
        <v>June</v>
      </c>
      <c r="C10073" s="53">
        <f t="shared" si="327"/>
        <v>2011</v>
      </c>
      <c r="D10073" s="43" t="s">
        <v>119</v>
      </c>
      <c r="E10073" s="132">
        <v>22.646000000000004</v>
      </c>
    </row>
    <row r="10074" spans="1:5" ht="13.8" x14ac:dyDescent="0.25">
      <c r="A10074" s="47">
        <v>40701</v>
      </c>
      <c r="B10074" s="45" t="str">
        <f t="shared" si="326"/>
        <v>June</v>
      </c>
      <c r="C10074" s="53">
        <f t="shared" si="327"/>
        <v>2011</v>
      </c>
      <c r="D10074" s="43" t="s">
        <v>120</v>
      </c>
      <c r="E10074" s="132">
        <v>21.484666666666666</v>
      </c>
    </row>
    <row r="10075" spans="1:5" ht="13.8" x14ac:dyDescent="0.25">
      <c r="A10075" s="47">
        <v>40701</v>
      </c>
      <c r="B10075" s="45" t="str">
        <f t="shared" si="326"/>
        <v>June</v>
      </c>
      <c r="C10075" s="53">
        <f t="shared" si="327"/>
        <v>2011</v>
      </c>
      <c r="D10075" s="43" t="s">
        <v>103</v>
      </c>
      <c r="E10075" s="132">
        <v>20.725333333333332</v>
      </c>
    </row>
    <row r="10076" spans="1:5" ht="13.8" x14ac:dyDescent="0.25">
      <c r="A10076" s="47">
        <v>40701</v>
      </c>
      <c r="B10076" s="45" t="str">
        <f t="shared" si="326"/>
        <v>June</v>
      </c>
      <c r="C10076" s="53">
        <f t="shared" si="327"/>
        <v>2011</v>
      </c>
      <c r="D10076" s="43" t="s">
        <v>116</v>
      </c>
      <c r="E10076" s="132">
        <v>13.699000000000002</v>
      </c>
    </row>
    <row r="10077" spans="1:5" ht="13.8" x14ac:dyDescent="0.25">
      <c r="A10077" s="47">
        <v>40701</v>
      </c>
      <c r="B10077" s="45" t="str">
        <f t="shared" si="326"/>
        <v>June</v>
      </c>
      <c r="C10077" s="53">
        <f t="shared" si="327"/>
        <v>2011</v>
      </c>
      <c r="D10077" s="43" t="s">
        <v>104</v>
      </c>
      <c r="E10077" s="132">
        <v>19.287625000000002</v>
      </c>
    </row>
    <row r="10078" spans="1:5" ht="13.8" x14ac:dyDescent="0.25">
      <c r="A10078" s="47">
        <v>40701</v>
      </c>
      <c r="B10078" s="45" t="str">
        <f t="shared" si="326"/>
        <v>June</v>
      </c>
      <c r="C10078" s="53">
        <f t="shared" si="327"/>
        <v>2011</v>
      </c>
      <c r="D10078" s="43" t="s">
        <v>121</v>
      </c>
      <c r="E10078" s="132">
        <v>18.341750000000001</v>
      </c>
    </row>
    <row r="10079" spans="1:5" ht="13.8" x14ac:dyDescent="0.25">
      <c r="A10079" s="47">
        <v>40701</v>
      </c>
      <c r="B10079" s="45" t="str">
        <f t="shared" si="326"/>
        <v>June</v>
      </c>
      <c r="C10079" s="53">
        <f t="shared" si="327"/>
        <v>2011</v>
      </c>
      <c r="D10079" s="43" t="s">
        <v>122</v>
      </c>
      <c r="E10079" s="132">
        <v>16.6145</v>
      </c>
    </row>
    <row r="10080" spans="1:5" ht="13.8" x14ac:dyDescent="0.25">
      <c r="A10080" s="47">
        <v>40701</v>
      </c>
      <c r="B10080" s="45" t="str">
        <f t="shared" si="326"/>
        <v>June</v>
      </c>
      <c r="C10080" s="53">
        <f t="shared" si="327"/>
        <v>2011</v>
      </c>
      <c r="D10080" s="43" t="s">
        <v>123</v>
      </c>
      <c r="E10080" s="132">
        <v>16.408875000000002</v>
      </c>
    </row>
    <row r="10081" spans="1:5" ht="13.8" x14ac:dyDescent="0.25">
      <c r="A10081" s="47">
        <v>40701</v>
      </c>
      <c r="B10081" s="45" t="str">
        <f t="shared" si="326"/>
        <v>June</v>
      </c>
      <c r="C10081" s="53">
        <f t="shared" si="327"/>
        <v>2011</v>
      </c>
      <c r="D10081" s="43" t="s">
        <v>99</v>
      </c>
      <c r="E10081" s="132">
        <v>11.875</v>
      </c>
    </row>
    <row r="10082" spans="1:5" ht="13.8" x14ac:dyDescent="0.25">
      <c r="A10082" s="47">
        <v>40701</v>
      </c>
      <c r="B10082" s="45" t="str">
        <f t="shared" si="326"/>
        <v>June</v>
      </c>
      <c r="C10082" s="53">
        <f t="shared" si="327"/>
        <v>2011</v>
      </c>
      <c r="D10082" s="43" t="s">
        <v>100</v>
      </c>
      <c r="E10082" s="132">
        <v>11.5625</v>
      </c>
    </row>
    <row r="10083" spans="1:5" ht="13.8" x14ac:dyDescent="0.25">
      <c r="A10083" s="47">
        <v>40701</v>
      </c>
      <c r="B10083" s="45" t="str">
        <f t="shared" si="326"/>
        <v>June</v>
      </c>
      <c r="C10083" s="53">
        <f t="shared" si="327"/>
        <v>2011</v>
      </c>
      <c r="D10083" s="43" t="s">
        <v>101</v>
      </c>
      <c r="E10083" s="132">
        <v>11.0625</v>
      </c>
    </row>
    <row r="10084" spans="1:5" ht="13.8" x14ac:dyDescent="0.25">
      <c r="A10084" s="47">
        <v>40701</v>
      </c>
      <c r="B10084" s="45" t="str">
        <f t="shared" si="326"/>
        <v>June</v>
      </c>
      <c r="C10084" s="53">
        <f t="shared" si="327"/>
        <v>2011</v>
      </c>
      <c r="D10084" s="43" t="s">
        <v>124</v>
      </c>
      <c r="E10084" s="132">
        <v>10.96875</v>
      </c>
    </row>
    <row r="10085" spans="1:5" ht="13.8" x14ac:dyDescent="0.25">
      <c r="A10085" s="47">
        <v>40701</v>
      </c>
      <c r="B10085" s="45" t="str">
        <f t="shared" si="326"/>
        <v>June</v>
      </c>
      <c r="C10085" s="53">
        <f t="shared" si="327"/>
        <v>2011</v>
      </c>
      <c r="D10085" s="43" t="s">
        <v>125</v>
      </c>
      <c r="E10085" s="132">
        <v>9.8125</v>
      </c>
    </row>
    <row r="10086" spans="1:5" ht="13.8" x14ac:dyDescent="0.25">
      <c r="A10086" s="47">
        <v>40701</v>
      </c>
      <c r="B10086" s="45" t="str">
        <f t="shared" si="326"/>
        <v>June</v>
      </c>
      <c r="C10086" s="53">
        <f t="shared" si="327"/>
        <v>2011</v>
      </c>
      <c r="D10086" s="43" t="s">
        <v>126</v>
      </c>
      <c r="E10086" s="132">
        <v>10.09125</v>
      </c>
    </row>
    <row r="10087" spans="1:5" ht="13.8" x14ac:dyDescent="0.25">
      <c r="A10087" s="47">
        <v>40701</v>
      </c>
      <c r="B10087" s="45" t="str">
        <f t="shared" si="326"/>
        <v>June</v>
      </c>
      <c r="C10087" s="53">
        <f t="shared" si="327"/>
        <v>2011</v>
      </c>
      <c r="D10087" s="43" t="s">
        <v>127</v>
      </c>
      <c r="E10087" s="132">
        <v>9.6787500000000009</v>
      </c>
    </row>
    <row r="10088" spans="1:5" ht="13.8" x14ac:dyDescent="0.25">
      <c r="A10088" s="47">
        <v>40701</v>
      </c>
      <c r="B10088" s="45" t="str">
        <f t="shared" si="326"/>
        <v>June</v>
      </c>
      <c r="C10088" s="53">
        <f t="shared" si="327"/>
        <v>2011</v>
      </c>
      <c r="D10088" s="43" t="s">
        <v>105</v>
      </c>
      <c r="E10088" s="132">
        <v>7.7187500000000009</v>
      </c>
    </row>
    <row r="10089" spans="1:5" ht="13.8" x14ac:dyDescent="0.25">
      <c r="A10089" s="47">
        <v>40701</v>
      </c>
      <c r="B10089" s="45" t="str">
        <f t="shared" si="326"/>
        <v>June</v>
      </c>
      <c r="C10089" s="53">
        <f t="shared" si="327"/>
        <v>2011</v>
      </c>
      <c r="D10089" s="43" t="s">
        <v>128</v>
      </c>
      <c r="E10089" s="132">
        <v>9.4462499999999991</v>
      </c>
    </row>
    <row r="10090" spans="1:5" ht="13.8" x14ac:dyDescent="0.25">
      <c r="A10090" s="47">
        <v>40708</v>
      </c>
      <c r="B10090" s="45" t="str">
        <f t="shared" si="326"/>
        <v>June</v>
      </c>
      <c r="C10090" s="53">
        <f t="shared" si="327"/>
        <v>2011</v>
      </c>
      <c r="D10090" s="43" t="s">
        <v>131</v>
      </c>
      <c r="E10090" s="132">
        <v>33.116500000000002</v>
      </c>
    </row>
    <row r="10091" spans="1:5" ht="13.8" x14ac:dyDescent="0.25">
      <c r="A10091" s="47">
        <v>40708</v>
      </c>
      <c r="B10091" s="45" t="str">
        <f t="shared" si="326"/>
        <v>June</v>
      </c>
      <c r="C10091" s="53">
        <f t="shared" si="327"/>
        <v>2011</v>
      </c>
      <c r="D10091" s="43" t="s">
        <v>115</v>
      </c>
      <c r="E10091" s="132">
        <v>28.5</v>
      </c>
    </row>
    <row r="10092" spans="1:5" ht="13.8" x14ac:dyDescent="0.25">
      <c r="A10092" s="47">
        <v>40708</v>
      </c>
      <c r="B10092" s="45" t="str">
        <f t="shared" si="326"/>
        <v>June</v>
      </c>
      <c r="C10092" s="53">
        <f t="shared" si="327"/>
        <v>2011</v>
      </c>
      <c r="D10092" s="43" t="s">
        <v>95</v>
      </c>
      <c r="E10092" s="132">
        <v>25.27</v>
      </c>
    </row>
    <row r="10093" spans="1:5" ht="13.8" x14ac:dyDescent="0.25">
      <c r="A10093" s="47">
        <v>40708</v>
      </c>
      <c r="B10093" s="45" t="str">
        <f t="shared" si="326"/>
        <v>June</v>
      </c>
      <c r="C10093" s="53">
        <f t="shared" si="327"/>
        <v>2011</v>
      </c>
      <c r="D10093" s="43" t="s">
        <v>96</v>
      </c>
      <c r="E10093" s="132">
        <v>24.13</v>
      </c>
    </row>
    <row r="10094" spans="1:5" ht="13.8" x14ac:dyDescent="0.25">
      <c r="A10094" s="47">
        <v>40708</v>
      </c>
      <c r="B10094" s="45" t="str">
        <f t="shared" si="326"/>
        <v>June</v>
      </c>
      <c r="C10094" s="53">
        <f t="shared" si="327"/>
        <v>2011</v>
      </c>
      <c r="D10094" s="43" t="s">
        <v>97</v>
      </c>
      <c r="E10094" s="132">
        <v>22.99</v>
      </c>
    </row>
    <row r="10095" spans="1:5" ht="13.8" x14ac:dyDescent="0.25">
      <c r="A10095" s="47">
        <v>40708</v>
      </c>
      <c r="B10095" s="45" t="str">
        <f t="shared" si="326"/>
        <v>June</v>
      </c>
      <c r="C10095" s="53">
        <f t="shared" si="327"/>
        <v>2011</v>
      </c>
      <c r="D10095" s="43" t="s">
        <v>98</v>
      </c>
      <c r="E10095" s="132">
        <v>18.05</v>
      </c>
    </row>
    <row r="10096" spans="1:5" ht="15.6" x14ac:dyDescent="0.3">
      <c r="A10096" s="47">
        <v>40708</v>
      </c>
      <c r="B10096" s="45" t="str">
        <f t="shared" si="326"/>
        <v>June</v>
      </c>
      <c r="C10096" s="53">
        <f t="shared" si="327"/>
        <v>2011</v>
      </c>
      <c r="D10096" s="130" t="s">
        <v>136</v>
      </c>
      <c r="E10096" s="132">
        <v>25.793250000000004</v>
      </c>
    </row>
    <row r="10097" spans="1:5" ht="13.8" x14ac:dyDescent="0.25">
      <c r="A10097" s="47">
        <v>40708</v>
      </c>
      <c r="B10097" s="45" t="str">
        <f t="shared" si="326"/>
        <v>June</v>
      </c>
      <c r="C10097" s="53">
        <f t="shared" si="327"/>
        <v>2011</v>
      </c>
      <c r="D10097" s="43" t="s">
        <v>118</v>
      </c>
      <c r="E10097" s="132">
        <v>23.695874999999997</v>
      </c>
    </row>
    <row r="10098" spans="1:5" ht="13.8" x14ac:dyDescent="0.25">
      <c r="A10098" s="47">
        <v>40708</v>
      </c>
      <c r="B10098" s="45" t="str">
        <f t="shared" si="326"/>
        <v>June</v>
      </c>
      <c r="C10098" s="53">
        <f t="shared" si="327"/>
        <v>2011</v>
      </c>
      <c r="D10098" s="43" t="s">
        <v>102</v>
      </c>
      <c r="E10098" s="132">
        <v>23.383499999999998</v>
      </c>
    </row>
    <row r="10099" spans="1:5" ht="13.8" x14ac:dyDescent="0.25">
      <c r="A10099" s="47">
        <v>40708</v>
      </c>
      <c r="B10099" s="45" t="str">
        <f t="shared" si="326"/>
        <v>June</v>
      </c>
      <c r="C10099" s="53">
        <f t="shared" si="327"/>
        <v>2011</v>
      </c>
      <c r="D10099" s="43" t="s">
        <v>119</v>
      </c>
      <c r="E10099" s="132">
        <v>22.624875000000003</v>
      </c>
    </row>
    <row r="10100" spans="1:5" ht="13.8" x14ac:dyDescent="0.25">
      <c r="A10100" s="47">
        <v>40708</v>
      </c>
      <c r="B10100" s="45" t="str">
        <f t="shared" si="326"/>
        <v>June</v>
      </c>
      <c r="C10100" s="53">
        <f t="shared" si="327"/>
        <v>2011</v>
      </c>
      <c r="D10100" s="43" t="s">
        <v>120</v>
      </c>
      <c r="E10100" s="132">
        <v>21.464624999999998</v>
      </c>
    </row>
    <row r="10101" spans="1:5" ht="13.8" x14ac:dyDescent="0.25">
      <c r="A10101" s="47">
        <v>40708</v>
      </c>
      <c r="B10101" s="45" t="str">
        <f t="shared" si="326"/>
        <v>June</v>
      </c>
      <c r="C10101" s="53">
        <f t="shared" si="327"/>
        <v>2011</v>
      </c>
      <c r="D10101" s="43" t="s">
        <v>103</v>
      </c>
      <c r="E10101" s="132">
        <v>20.706</v>
      </c>
    </row>
    <row r="10102" spans="1:5" ht="13.8" x14ac:dyDescent="0.25">
      <c r="A10102" s="47">
        <v>40708</v>
      </c>
      <c r="B10102" s="45" t="str">
        <f t="shared" si="326"/>
        <v>June</v>
      </c>
      <c r="C10102" s="53">
        <f t="shared" si="327"/>
        <v>2011</v>
      </c>
      <c r="D10102" s="43" t="s">
        <v>116</v>
      </c>
      <c r="E10102" s="132">
        <v>13.46625</v>
      </c>
    </row>
    <row r="10103" spans="1:5" ht="13.8" x14ac:dyDescent="0.25">
      <c r="A10103" s="47">
        <v>40708</v>
      </c>
      <c r="B10103" s="45" t="str">
        <f t="shared" si="326"/>
        <v>June</v>
      </c>
      <c r="C10103" s="53">
        <f t="shared" si="327"/>
        <v>2011</v>
      </c>
      <c r="D10103" s="43" t="s">
        <v>104</v>
      </c>
      <c r="E10103" s="132">
        <v>18.525500000000001</v>
      </c>
    </row>
    <row r="10104" spans="1:5" ht="13.8" x14ac:dyDescent="0.25">
      <c r="A10104" s="47">
        <v>40708</v>
      </c>
      <c r="B10104" s="45" t="str">
        <f t="shared" si="326"/>
        <v>June</v>
      </c>
      <c r="C10104" s="53">
        <f t="shared" si="327"/>
        <v>2011</v>
      </c>
      <c r="D10104" s="43" t="s">
        <v>121</v>
      </c>
      <c r="E10104" s="132">
        <v>17.617000000000001</v>
      </c>
    </row>
    <row r="10105" spans="1:5" ht="13.8" x14ac:dyDescent="0.25">
      <c r="A10105" s="47">
        <v>40708</v>
      </c>
      <c r="B10105" s="45" t="str">
        <f t="shared" si="326"/>
        <v>June</v>
      </c>
      <c r="C10105" s="53">
        <f t="shared" si="327"/>
        <v>2011</v>
      </c>
      <c r="D10105" s="43" t="s">
        <v>122</v>
      </c>
      <c r="E10105" s="132">
        <v>15.958</v>
      </c>
    </row>
    <row r="10106" spans="1:5" ht="13.8" x14ac:dyDescent="0.25">
      <c r="A10106" s="47">
        <v>40708</v>
      </c>
      <c r="B10106" s="45" t="str">
        <f t="shared" si="326"/>
        <v>June</v>
      </c>
      <c r="C10106" s="53">
        <f t="shared" si="327"/>
        <v>2011</v>
      </c>
      <c r="D10106" s="43" t="s">
        <v>123</v>
      </c>
      <c r="E10106" s="132">
        <v>15.760500000000002</v>
      </c>
    </row>
    <row r="10107" spans="1:5" ht="13.8" x14ac:dyDescent="0.25">
      <c r="A10107" s="47">
        <v>40708</v>
      </c>
      <c r="B10107" s="45" t="str">
        <f t="shared" si="326"/>
        <v>June</v>
      </c>
      <c r="C10107" s="53">
        <f t="shared" si="327"/>
        <v>2011</v>
      </c>
      <c r="D10107" s="43" t="s">
        <v>99</v>
      </c>
      <c r="E10107" s="132">
        <v>11.7325</v>
      </c>
    </row>
    <row r="10108" spans="1:5" ht="13.8" x14ac:dyDescent="0.25">
      <c r="A10108" s="47">
        <v>40708</v>
      </c>
      <c r="B10108" s="45" t="str">
        <f t="shared" si="326"/>
        <v>June</v>
      </c>
      <c r="C10108" s="53">
        <f t="shared" si="327"/>
        <v>2011</v>
      </c>
      <c r="D10108" s="43" t="s">
        <v>100</v>
      </c>
      <c r="E10108" s="132">
        <v>11.42375</v>
      </c>
    </row>
    <row r="10109" spans="1:5" ht="13.8" x14ac:dyDescent="0.25">
      <c r="A10109" s="47">
        <v>40708</v>
      </c>
      <c r="B10109" s="45" t="str">
        <f t="shared" ref="B10109:B10170" si="328">TEXT(A10109,"mmmm")</f>
        <v>June</v>
      </c>
      <c r="C10109" s="53">
        <f t="shared" ref="C10109:C10170" si="329">YEAR(A10109)</f>
        <v>2011</v>
      </c>
      <c r="D10109" s="43" t="s">
        <v>101</v>
      </c>
      <c r="E10109" s="132">
        <v>10.929749999999999</v>
      </c>
    </row>
    <row r="10110" spans="1:5" ht="13.8" x14ac:dyDescent="0.25">
      <c r="A10110" s="47">
        <v>40708</v>
      </c>
      <c r="B10110" s="45" t="str">
        <f t="shared" si="328"/>
        <v>June</v>
      </c>
      <c r="C10110" s="53">
        <f t="shared" si="329"/>
        <v>2011</v>
      </c>
      <c r="D10110" s="43" t="s">
        <v>124</v>
      </c>
      <c r="E10110" s="132">
        <v>10.837124999999999</v>
      </c>
    </row>
    <row r="10111" spans="1:5" ht="13.8" x14ac:dyDescent="0.25">
      <c r="A10111" s="47">
        <v>40708</v>
      </c>
      <c r="B10111" s="45" t="str">
        <f t="shared" si="328"/>
        <v>June</v>
      </c>
      <c r="C10111" s="53">
        <f t="shared" si="329"/>
        <v>2011</v>
      </c>
      <c r="D10111" s="43" t="s">
        <v>125</v>
      </c>
      <c r="E10111" s="132">
        <v>9.6947500000000009</v>
      </c>
    </row>
    <row r="10112" spans="1:5" ht="13.8" x14ac:dyDescent="0.25">
      <c r="A10112" s="47">
        <v>40708</v>
      </c>
      <c r="B10112" s="45" t="str">
        <f t="shared" si="328"/>
        <v>June</v>
      </c>
      <c r="C10112" s="53">
        <f t="shared" si="329"/>
        <v>2011</v>
      </c>
      <c r="D10112" s="43" t="s">
        <v>126</v>
      </c>
      <c r="E10112" s="132">
        <v>9.9791249999999998</v>
      </c>
    </row>
    <row r="10113" spans="1:5" ht="13.8" x14ac:dyDescent="0.25">
      <c r="A10113" s="47">
        <v>40708</v>
      </c>
      <c r="B10113" s="45" t="str">
        <f t="shared" si="328"/>
        <v>June</v>
      </c>
      <c r="C10113" s="53">
        <f t="shared" si="329"/>
        <v>2011</v>
      </c>
      <c r="D10113" s="43" t="s">
        <v>127</v>
      </c>
      <c r="E10113" s="132">
        <v>9.5786249999999988</v>
      </c>
    </row>
    <row r="10114" spans="1:5" ht="13.8" x14ac:dyDescent="0.25">
      <c r="A10114" s="47">
        <v>40708</v>
      </c>
      <c r="B10114" s="45" t="str">
        <f t="shared" si="328"/>
        <v>June</v>
      </c>
      <c r="C10114" s="53">
        <f t="shared" si="329"/>
        <v>2011</v>
      </c>
      <c r="D10114" s="43" t="s">
        <v>105</v>
      </c>
      <c r="E10114" s="132">
        <v>7.6261250000000009</v>
      </c>
    </row>
    <row r="10115" spans="1:5" ht="13.8" x14ac:dyDescent="0.25">
      <c r="A10115" s="47">
        <v>40708</v>
      </c>
      <c r="B10115" s="45" t="str">
        <f t="shared" si="328"/>
        <v>June</v>
      </c>
      <c r="C10115" s="53">
        <f t="shared" si="329"/>
        <v>2011</v>
      </c>
      <c r="D10115" s="43" t="s">
        <v>128</v>
      </c>
      <c r="E10115" s="132">
        <v>9.3603749999999994</v>
      </c>
    </row>
    <row r="10116" spans="1:5" ht="13.8" x14ac:dyDescent="0.25">
      <c r="A10116" s="47">
        <v>40715</v>
      </c>
      <c r="B10116" s="45" t="str">
        <f t="shared" si="328"/>
        <v>June</v>
      </c>
      <c r="C10116" s="53">
        <f t="shared" si="329"/>
        <v>2011</v>
      </c>
      <c r="D10116" s="43" t="s">
        <v>131</v>
      </c>
      <c r="E10116" s="132">
        <v>34.509250000000002</v>
      </c>
    </row>
    <row r="10117" spans="1:5" ht="13.8" x14ac:dyDescent="0.25">
      <c r="A10117" s="47">
        <v>40715</v>
      </c>
      <c r="B10117" s="45" t="str">
        <f t="shared" si="328"/>
        <v>June</v>
      </c>
      <c r="C10117" s="53">
        <f t="shared" si="329"/>
        <v>2011</v>
      </c>
      <c r="D10117" s="43" t="s">
        <v>115</v>
      </c>
      <c r="E10117" s="132">
        <v>29.1</v>
      </c>
    </row>
    <row r="10118" spans="1:5" ht="13.8" x14ac:dyDescent="0.25">
      <c r="A10118" s="47">
        <v>40715</v>
      </c>
      <c r="B10118" s="45" t="str">
        <f t="shared" si="328"/>
        <v>June</v>
      </c>
      <c r="C10118" s="53">
        <f t="shared" si="329"/>
        <v>2011</v>
      </c>
      <c r="D10118" s="43" t="s">
        <v>95</v>
      </c>
      <c r="E10118" s="132">
        <v>25.802000000000003</v>
      </c>
    </row>
    <row r="10119" spans="1:5" ht="13.8" x14ac:dyDescent="0.25">
      <c r="A10119" s="47">
        <v>40715</v>
      </c>
      <c r="B10119" s="45" t="str">
        <f t="shared" si="328"/>
        <v>June</v>
      </c>
      <c r="C10119" s="53">
        <f t="shared" si="329"/>
        <v>2011</v>
      </c>
      <c r="D10119" s="43" t="s">
        <v>96</v>
      </c>
      <c r="E10119" s="132">
        <v>24.638000000000002</v>
      </c>
    </row>
    <row r="10120" spans="1:5" ht="13.8" x14ac:dyDescent="0.25">
      <c r="A10120" s="47">
        <v>40715</v>
      </c>
      <c r="B10120" s="45" t="str">
        <f t="shared" si="328"/>
        <v>June</v>
      </c>
      <c r="C10120" s="53">
        <f t="shared" si="329"/>
        <v>2011</v>
      </c>
      <c r="D10120" s="43" t="s">
        <v>97</v>
      </c>
      <c r="E10120" s="132">
        <v>23.474</v>
      </c>
    </row>
    <row r="10121" spans="1:5" ht="13.8" x14ac:dyDescent="0.25">
      <c r="A10121" s="47">
        <v>40715</v>
      </c>
      <c r="B10121" s="45" t="str">
        <f t="shared" si="328"/>
        <v>June</v>
      </c>
      <c r="C10121" s="53">
        <f t="shared" si="329"/>
        <v>2011</v>
      </c>
      <c r="D10121" s="43" t="s">
        <v>98</v>
      </c>
      <c r="E10121" s="132">
        <v>18.43</v>
      </c>
    </row>
    <row r="10122" spans="1:5" ht="15.6" x14ac:dyDescent="0.3">
      <c r="A10122" s="47">
        <v>40715</v>
      </c>
      <c r="B10122" s="45" t="str">
        <f t="shared" si="328"/>
        <v>June</v>
      </c>
      <c r="C10122" s="53">
        <f t="shared" si="329"/>
        <v>2011</v>
      </c>
      <c r="D10122" s="130" t="s">
        <v>136</v>
      </c>
      <c r="E10122" s="132">
        <v>26.01</v>
      </c>
    </row>
    <row r="10123" spans="1:5" ht="13.8" x14ac:dyDescent="0.25">
      <c r="A10123" s="47">
        <v>40715</v>
      </c>
      <c r="B10123" s="45" t="str">
        <f t="shared" si="328"/>
        <v>June</v>
      </c>
      <c r="C10123" s="53">
        <f t="shared" si="329"/>
        <v>2011</v>
      </c>
      <c r="D10123" s="43" t="s">
        <v>118</v>
      </c>
      <c r="E10123" s="132">
        <v>23.895</v>
      </c>
    </row>
    <row r="10124" spans="1:5" ht="13.8" x14ac:dyDescent="0.25">
      <c r="A10124" s="47">
        <v>40715</v>
      </c>
      <c r="B10124" s="45" t="str">
        <f t="shared" si="328"/>
        <v>June</v>
      </c>
      <c r="C10124" s="53">
        <f t="shared" si="329"/>
        <v>2011</v>
      </c>
      <c r="D10124" s="43" t="s">
        <v>102</v>
      </c>
      <c r="E10124" s="132">
        <v>23.58</v>
      </c>
    </row>
    <row r="10125" spans="1:5" ht="13.8" x14ac:dyDescent="0.25">
      <c r="A10125" s="47">
        <v>40715</v>
      </c>
      <c r="B10125" s="45" t="str">
        <f t="shared" si="328"/>
        <v>June</v>
      </c>
      <c r="C10125" s="53">
        <f t="shared" si="329"/>
        <v>2011</v>
      </c>
      <c r="D10125" s="43" t="s">
        <v>119</v>
      </c>
      <c r="E10125" s="132">
        <v>22.815000000000001</v>
      </c>
    </row>
    <row r="10126" spans="1:5" ht="13.8" x14ac:dyDescent="0.25">
      <c r="A10126" s="47">
        <v>40715</v>
      </c>
      <c r="B10126" s="45" t="str">
        <f t="shared" si="328"/>
        <v>June</v>
      </c>
      <c r="C10126" s="53">
        <f t="shared" si="329"/>
        <v>2011</v>
      </c>
      <c r="D10126" s="43" t="s">
        <v>120</v>
      </c>
      <c r="E10126" s="132">
        <v>21.645</v>
      </c>
    </row>
    <row r="10127" spans="1:5" ht="13.8" x14ac:dyDescent="0.25">
      <c r="A10127" s="47">
        <v>40715</v>
      </c>
      <c r="B10127" s="45" t="str">
        <f t="shared" si="328"/>
        <v>June</v>
      </c>
      <c r="C10127" s="53">
        <f t="shared" si="329"/>
        <v>2011</v>
      </c>
      <c r="D10127" s="43" t="s">
        <v>103</v>
      </c>
      <c r="E10127" s="132">
        <v>20.88</v>
      </c>
    </row>
    <row r="10128" spans="1:5" ht="13.8" x14ac:dyDescent="0.25">
      <c r="A10128" s="47">
        <v>40715</v>
      </c>
      <c r="B10128" s="45" t="str">
        <f t="shared" si="328"/>
        <v>June</v>
      </c>
      <c r="C10128" s="53">
        <f t="shared" si="329"/>
        <v>2011</v>
      </c>
      <c r="D10128" s="43" t="s">
        <v>116</v>
      </c>
      <c r="E10128" s="132">
        <v>14.430500000000002</v>
      </c>
    </row>
    <row r="10129" spans="1:5" ht="13.8" x14ac:dyDescent="0.25">
      <c r="A10129" s="47">
        <v>40715</v>
      </c>
      <c r="B10129" s="45" t="str">
        <f t="shared" si="328"/>
        <v>June</v>
      </c>
      <c r="C10129" s="53">
        <f t="shared" si="329"/>
        <v>2011</v>
      </c>
      <c r="D10129" s="43" t="s">
        <v>104</v>
      </c>
      <c r="E10129" s="132">
        <v>18.447333333333333</v>
      </c>
    </row>
    <row r="10130" spans="1:5" ht="13.8" x14ac:dyDescent="0.25">
      <c r="A10130" s="47">
        <v>40715</v>
      </c>
      <c r="B10130" s="45" t="str">
        <f t="shared" si="328"/>
        <v>June</v>
      </c>
      <c r="C10130" s="53">
        <f t="shared" si="329"/>
        <v>2011</v>
      </c>
      <c r="D10130" s="43" t="s">
        <v>121</v>
      </c>
      <c r="E10130" s="132">
        <v>17.542666666666666</v>
      </c>
    </row>
    <row r="10131" spans="1:5" ht="13.8" x14ac:dyDescent="0.25">
      <c r="A10131" s="47">
        <v>40715</v>
      </c>
      <c r="B10131" s="45" t="str">
        <f t="shared" si="328"/>
        <v>June</v>
      </c>
      <c r="C10131" s="53">
        <f t="shared" si="329"/>
        <v>2011</v>
      </c>
      <c r="D10131" s="43" t="s">
        <v>122</v>
      </c>
      <c r="E10131" s="132">
        <v>15.890666666666666</v>
      </c>
    </row>
    <row r="10132" spans="1:5" ht="13.8" x14ac:dyDescent="0.25">
      <c r="A10132" s="47">
        <v>40715</v>
      </c>
      <c r="B10132" s="45" t="str">
        <f t="shared" si="328"/>
        <v>June</v>
      </c>
      <c r="C10132" s="53">
        <f t="shared" si="329"/>
        <v>2011</v>
      </c>
      <c r="D10132" s="43" t="s">
        <v>123</v>
      </c>
      <c r="E10132" s="132">
        <v>15.694000000000001</v>
      </c>
    </row>
    <row r="10133" spans="1:5" ht="13.8" x14ac:dyDescent="0.25">
      <c r="A10133" s="47">
        <v>40715</v>
      </c>
      <c r="B10133" s="45" t="str">
        <f t="shared" si="328"/>
        <v>June</v>
      </c>
      <c r="C10133" s="53">
        <f t="shared" si="329"/>
        <v>2011</v>
      </c>
      <c r="D10133" s="43" t="s">
        <v>99</v>
      </c>
      <c r="E10133" s="132">
        <v>12.286666666666665</v>
      </c>
    </row>
    <row r="10134" spans="1:5" ht="13.8" x14ac:dyDescent="0.25">
      <c r="A10134" s="47">
        <v>40715</v>
      </c>
      <c r="B10134" s="45" t="str">
        <f t="shared" si="328"/>
        <v>June</v>
      </c>
      <c r="C10134" s="53">
        <f t="shared" si="329"/>
        <v>2011</v>
      </c>
      <c r="D10134" s="43" t="s">
        <v>100</v>
      </c>
      <c r="E10134" s="132">
        <v>11.963333333333333</v>
      </c>
    </row>
    <row r="10135" spans="1:5" ht="13.8" x14ac:dyDescent="0.25">
      <c r="A10135" s="47">
        <v>40715</v>
      </c>
      <c r="B10135" s="45" t="str">
        <f t="shared" si="328"/>
        <v>June</v>
      </c>
      <c r="C10135" s="53">
        <f t="shared" si="329"/>
        <v>2011</v>
      </c>
      <c r="D10135" s="43" t="s">
        <v>101</v>
      </c>
      <c r="E10135" s="132">
        <v>11.446</v>
      </c>
    </row>
    <row r="10136" spans="1:5" ht="13.8" x14ac:dyDescent="0.25">
      <c r="A10136" s="47">
        <v>40715</v>
      </c>
      <c r="B10136" s="45" t="str">
        <f t="shared" si="328"/>
        <v>June</v>
      </c>
      <c r="C10136" s="53">
        <f t="shared" si="329"/>
        <v>2011</v>
      </c>
      <c r="D10136" s="43" t="s">
        <v>124</v>
      </c>
      <c r="E10136" s="132">
        <v>11.348999999999998</v>
      </c>
    </row>
    <row r="10137" spans="1:5" ht="13.8" x14ac:dyDescent="0.25">
      <c r="A10137" s="47">
        <v>40715</v>
      </c>
      <c r="B10137" s="45" t="str">
        <f t="shared" si="328"/>
        <v>June</v>
      </c>
      <c r="C10137" s="53">
        <f t="shared" si="329"/>
        <v>2011</v>
      </c>
      <c r="D10137" s="43" t="s">
        <v>125</v>
      </c>
      <c r="E10137" s="132">
        <v>10.152666666666667</v>
      </c>
    </row>
    <row r="10138" spans="1:5" ht="13.8" x14ac:dyDescent="0.25">
      <c r="A10138" s="47">
        <v>40715</v>
      </c>
      <c r="B10138" s="45" t="str">
        <f t="shared" si="328"/>
        <v>June</v>
      </c>
      <c r="C10138" s="53">
        <f t="shared" si="329"/>
        <v>2011</v>
      </c>
      <c r="D10138" s="43" t="s">
        <v>126</v>
      </c>
      <c r="E10138" s="132">
        <v>10.415166666666666</v>
      </c>
    </row>
    <row r="10139" spans="1:5" ht="13.8" x14ac:dyDescent="0.25">
      <c r="A10139" s="47">
        <v>40715</v>
      </c>
      <c r="B10139" s="45" t="str">
        <f t="shared" si="328"/>
        <v>June</v>
      </c>
      <c r="C10139" s="53">
        <f t="shared" si="329"/>
        <v>2011</v>
      </c>
      <c r="D10139" s="43" t="s">
        <v>127</v>
      </c>
      <c r="E10139" s="132">
        <v>9.968</v>
      </c>
    </row>
    <row r="10140" spans="1:5" ht="13.8" x14ac:dyDescent="0.25">
      <c r="A10140" s="47">
        <v>40715</v>
      </c>
      <c r="B10140" s="45" t="str">
        <f t="shared" si="328"/>
        <v>June</v>
      </c>
      <c r="C10140" s="53">
        <f t="shared" si="329"/>
        <v>2011</v>
      </c>
      <c r="D10140" s="43" t="s">
        <v>105</v>
      </c>
      <c r="E10140" s="132">
        <v>7.9863333333333335</v>
      </c>
    </row>
    <row r="10141" spans="1:5" ht="13.8" x14ac:dyDescent="0.25">
      <c r="A10141" s="47">
        <v>40715</v>
      </c>
      <c r="B10141" s="45" t="str">
        <f t="shared" si="328"/>
        <v>June</v>
      </c>
      <c r="C10141" s="53">
        <f t="shared" si="329"/>
        <v>2011</v>
      </c>
      <c r="D10141" s="43" t="s">
        <v>128</v>
      </c>
      <c r="E10141" s="132">
        <v>9.6943333333333328</v>
      </c>
    </row>
    <row r="10142" spans="1:5" ht="13.8" x14ac:dyDescent="0.25">
      <c r="A10142" s="47">
        <v>40722</v>
      </c>
      <c r="B10142" s="45" t="str">
        <f t="shared" si="328"/>
        <v>June</v>
      </c>
      <c r="C10142" s="53">
        <f t="shared" si="329"/>
        <v>2011</v>
      </c>
      <c r="D10142" s="43" t="s">
        <v>131</v>
      </c>
      <c r="E10142" s="132">
        <v>34.045000000000002</v>
      </c>
    </row>
    <row r="10143" spans="1:5" ht="13.8" x14ac:dyDescent="0.25">
      <c r="A10143" s="47">
        <v>40722</v>
      </c>
      <c r="B10143" s="45" t="str">
        <f t="shared" si="328"/>
        <v>June</v>
      </c>
      <c r="C10143" s="53">
        <f t="shared" si="329"/>
        <v>2011</v>
      </c>
      <c r="D10143" s="43" t="s">
        <v>115</v>
      </c>
      <c r="E10143" s="132">
        <v>28.1</v>
      </c>
    </row>
    <row r="10144" spans="1:5" ht="13.8" x14ac:dyDescent="0.25">
      <c r="A10144" s="47">
        <v>40722</v>
      </c>
      <c r="B10144" s="45" t="str">
        <f t="shared" si="328"/>
        <v>June</v>
      </c>
      <c r="C10144" s="53">
        <f t="shared" si="329"/>
        <v>2011</v>
      </c>
      <c r="D10144" s="43" t="s">
        <v>95</v>
      </c>
      <c r="E10144" s="132">
        <v>24.915333333333333</v>
      </c>
    </row>
    <row r="10145" spans="1:5" ht="13.8" x14ac:dyDescent="0.25">
      <c r="A10145" s="47">
        <v>40722</v>
      </c>
      <c r="B10145" s="45" t="str">
        <f t="shared" si="328"/>
        <v>June</v>
      </c>
      <c r="C10145" s="53">
        <f t="shared" si="329"/>
        <v>2011</v>
      </c>
      <c r="D10145" s="43" t="s">
        <v>96</v>
      </c>
      <c r="E10145" s="132">
        <v>23.791333333333331</v>
      </c>
    </row>
    <row r="10146" spans="1:5" ht="13.8" x14ac:dyDescent="0.25">
      <c r="A10146" s="47">
        <v>40722</v>
      </c>
      <c r="B10146" s="45" t="str">
        <f t="shared" si="328"/>
        <v>June</v>
      </c>
      <c r="C10146" s="53">
        <f t="shared" si="329"/>
        <v>2011</v>
      </c>
      <c r="D10146" s="43" t="s">
        <v>97</v>
      </c>
      <c r="E10146" s="132">
        <v>22.667333333333332</v>
      </c>
    </row>
    <row r="10147" spans="1:5" ht="13.8" x14ac:dyDescent="0.25">
      <c r="A10147" s="47">
        <v>40722</v>
      </c>
      <c r="B10147" s="45" t="str">
        <f t="shared" si="328"/>
        <v>June</v>
      </c>
      <c r="C10147" s="53">
        <f t="shared" si="329"/>
        <v>2011</v>
      </c>
      <c r="D10147" s="43" t="s">
        <v>98</v>
      </c>
      <c r="E10147" s="132">
        <v>17.796666666666667</v>
      </c>
    </row>
    <row r="10148" spans="1:5" ht="15.6" x14ac:dyDescent="0.3">
      <c r="A10148" s="47">
        <v>40722</v>
      </c>
      <c r="B10148" s="45" t="str">
        <f t="shared" si="328"/>
        <v>June</v>
      </c>
      <c r="C10148" s="53">
        <f t="shared" si="329"/>
        <v>2011</v>
      </c>
      <c r="D10148" s="130" t="s">
        <v>136</v>
      </c>
      <c r="E10148" s="132">
        <v>25.721</v>
      </c>
    </row>
    <row r="10149" spans="1:5" ht="13.8" x14ac:dyDescent="0.25">
      <c r="A10149" s="47">
        <v>40722</v>
      </c>
      <c r="B10149" s="45" t="str">
        <f t="shared" si="328"/>
        <v>June</v>
      </c>
      <c r="C10149" s="53">
        <f t="shared" si="329"/>
        <v>2011</v>
      </c>
      <c r="D10149" s="43" t="s">
        <v>118</v>
      </c>
      <c r="E10149" s="132">
        <v>23.629499999999997</v>
      </c>
    </row>
    <row r="10150" spans="1:5" ht="13.8" x14ac:dyDescent="0.25">
      <c r="A10150" s="47">
        <v>40722</v>
      </c>
      <c r="B10150" s="45" t="str">
        <f t="shared" si="328"/>
        <v>June</v>
      </c>
      <c r="C10150" s="53">
        <f t="shared" si="329"/>
        <v>2011</v>
      </c>
      <c r="D10150" s="43" t="s">
        <v>102</v>
      </c>
      <c r="E10150" s="132">
        <v>23.318000000000001</v>
      </c>
    </row>
    <row r="10151" spans="1:5" ht="13.8" x14ac:dyDescent="0.25">
      <c r="A10151" s="47">
        <v>40722</v>
      </c>
      <c r="B10151" s="45" t="str">
        <f t="shared" si="328"/>
        <v>June</v>
      </c>
      <c r="C10151" s="53">
        <f t="shared" si="329"/>
        <v>2011</v>
      </c>
      <c r="D10151" s="43" t="s">
        <v>119</v>
      </c>
      <c r="E10151" s="132">
        <v>22.561500000000002</v>
      </c>
    </row>
    <row r="10152" spans="1:5" ht="13.8" x14ac:dyDescent="0.25">
      <c r="A10152" s="47">
        <v>40722</v>
      </c>
      <c r="B10152" s="45" t="str">
        <f t="shared" si="328"/>
        <v>June</v>
      </c>
      <c r="C10152" s="53">
        <f t="shared" si="329"/>
        <v>2011</v>
      </c>
      <c r="D10152" s="43" t="s">
        <v>120</v>
      </c>
      <c r="E10152" s="132">
        <v>21.404499999999999</v>
      </c>
    </row>
    <row r="10153" spans="1:5" ht="13.8" x14ac:dyDescent="0.25">
      <c r="A10153" s="47">
        <v>40722</v>
      </c>
      <c r="B10153" s="45" t="str">
        <f t="shared" si="328"/>
        <v>June</v>
      </c>
      <c r="C10153" s="53">
        <f t="shared" si="329"/>
        <v>2011</v>
      </c>
      <c r="D10153" s="43" t="s">
        <v>103</v>
      </c>
      <c r="E10153" s="132">
        <v>20.647999999999996</v>
      </c>
    </row>
    <row r="10154" spans="1:5" ht="13.8" x14ac:dyDescent="0.25">
      <c r="A10154" s="47">
        <v>40722</v>
      </c>
      <c r="B10154" s="45" t="str">
        <f t="shared" si="328"/>
        <v>June</v>
      </c>
      <c r="C10154" s="53">
        <f t="shared" si="329"/>
        <v>2011</v>
      </c>
      <c r="D10154" s="43" t="s">
        <v>116</v>
      </c>
      <c r="E10154" s="132">
        <v>13.433000000000002</v>
      </c>
    </row>
    <row r="10155" spans="1:5" ht="13.8" x14ac:dyDescent="0.25">
      <c r="A10155" s="47">
        <v>40722</v>
      </c>
      <c r="B10155" s="45" t="str">
        <f t="shared" si="328"/>
        <v>June</v>
      </c>
      <c r="C10155" s="53">
        <f t="shared" si="329"/>
        <v>2011</v>
      </c>
      <c r="D10155" s="43" t="s">
        <v>104</v>
      </c>
      <c r="E10155" s="132">
        <v>18.994500000000002</v>
      </c>
    </row>
    <row r="10156" spans="1:5" ht="13.8" x14ac:dyDescent="0.25">
      <c r="A10156" s="47">
        <v>40722</v>
      </c>
      <c r="B10156" s="45" t="str">
        <f t="shared" si="328"/>
        <v>June</v>
      </c>
      <c r="C10156" s="53">
        <f t="shared" si="329"/>
        <v>2011</v>
      </c>
      <c r="D10156" s="43" t="s">
        <v>121</v>
      </c>
      <c r="E10156" s="132">
        <v>18.062999999999999</v>
      </c>
    </row>
    <row r="10157" spans="1:5" ht="13.8" x14ac:dyDescent="0.25">
      <c r="A10157" s="47">
        <v>40722</v>
      </c>
      <c r="B10157" s="45" t="str">
        <f t="shared" si="328"/>
        <v>June</v>
      </c>
      <c r="C10157" s="53">
        <f t="shared" si="329"/>
        <v>2011</v>
      </c>
      <c r="D10157" s="43" t="s">
        <v>122</v>
      </c>
      <c r="E10157" s="132">
        <v>16.362000000000002</v>
      </c>
    </row>
    <row r="10158" spans="1:5" ht="13.8" x14ac:dyDescent="0.25">
      <c r="A10158" s="47">
        <v>40722</v>
      </c>
      <c r="B10158" s="45" t="str">
        <f t="shared" si="328"/>
        <v>June</v>
      </c>
      <c r="C10158" s="53">
        <f t="shared" si="329"/>
        <v>2011</v>
      </c>
      <c r="D10158" s="43" t="s">
        <v>123</v>
      </c>
      <c r="E10158" s="132">
        <v>16.159500000000001</v>
      </c>
    </row>
    <row r="10159" spans="1:5" ht="13.8" x14ac:dyDescent="0.25">
      <c r="A10159" s="47">
        <v>40722</v>
      </c>
      <c r="B10159" s="45" t="str">
        <f t="shared" si="328"/>
        <v>June</v>
      </c>
      <c r="C10159" s="53">
        <f t="shared" si="329"/>
        <v>2011</v>
      </c>
      <c r="D10159" s="43" t="s">
        <v>99</v>
      </c>
      <c r="E10159" s="132">
        <v>11.526666666666666</v>
      </c>
    </row>
    <row r="10160" spans="1:5" ht="13.8" x14ac:dyDescent="0.25">
      <c r="A10160" s="47">
        <v>40722</v>
      </c>
      <c r="B10160" s="45" t="str">
        <f t="shared" si="328"/>
        <v>June</v>
      </c>
      <c r="C10160" s="53">
        <f t="shared" si="329"/>
        <v>2011</v>
      </c>
      <c r="D10160" s="43" t="s">
        <v>100</v>
      </c>
      <c r="E10160" s="132">
        <v>11.223333333333333</v>
      </c>
    </row>
    <row r="10161" spans="1:5" ht="13.8" x14ac:dyDescent="0.25">
      <c r="A10161" s="47">
        <v>40722</v>
      </c>
      <c r="B10161" s="45" t="str">
        <f t="shared" si="328"/>
        <v>June</v>
      </c>
      <c r="C10161" s="53">
        <f t="shared" si="329"/>
        <v>2011</v>
      </c>
      <c r="D10161" s="43" t="s">
        <v>101</v>
      </c>
      <c r="E10161" s="132">
        <v>10.738</v>
      </c>
    </row>
    <row r="10162" spans="1:5" ht="13.8" x14ac:dyDescent="0.25">
      <c r="A10162" s="47">
        <v>40722</v>
      </c>
      <c r="B10162" s="45" t="str">
        <f t="shared" si="328"/>
        <v>June</v>
      </c>
      <c r="C10162" s="53">
        <f t="shared" si="329"/>
        <v>2011</v>
      </c>
      <c r="D10162" s="43" t="s">
        <v>124</v>
      </c>
      <c r="E10162" s="132">
        <v>10.646999999999998</v>
      </c>
    </row>
    <row r="10163" spans="1:5" ht="13.8" x14ac:dyDescent="0.25">
      <c r="A10163" s="47">
        <v>40722</v>
      </c>
      <c r="B10163" s="45" t="str">
        <f t="shared" si="328"/>
        <v>June</v>
      </c>
      <c r="C10163" s="53">
        <f t="shared" si="329"/>
        <v>2011</v>
      </c>
      <c r="D10163" s="43" t="s">
        <v>125</v>
      </c>
      <c r="E10163" s="132">
        <v>9.5246666666666666</v>
      </c>
    </row>
    <row r="10164" spans="1:5" ht="13.8" x14ac:dyDescent="0.25">
      <c r="A10164" s="47">
        <v>40722</v>
      </c>
      <c r="B10164" s="45" t="str">
        <f t="shared" si="328"/>
        <v>June</v>
      </c>
      <c r="C10164" s="53">
        <f t="shared" si="329"/>
        <v>2011</v>
      </c>
      <c r="D10164" s="43" t="s">
        <v>126</v>
      </c>
      <c r="E10164" s="132">
        <v>9.817166666666667</v>
      </c>
    </row>
    <row r="10165" spans="1:5" ht="13.8" x14ac:dyDescent="0.25">
      <c r="A10165" s="47">
        <v>40722</v>
      </c>
      <c r="B10165" s="45" t="str">
        <f t="shared" si="328"/>
        <v>June</v>
      </c>
      <c r="C10165" s="53">
        <f t="shared" si="329"/>
        <v>2011</v>
      </c>
      <c r="D10165" s="43" t="s">
        <v>127</v>
      </c>
      <c r="E10165" s="132">
        <v>9.4339999999999993</v>
      </c>
    </row>
    <row r="10166" spans="1:5" ht="13.8" x14ac:dyDescent="0.25">
      <c r="A10166" s="47">
        <v>40722</v>
      </c>
      <c r="B10166" s="45" t="str">
        <f t="shared" si="328"/>
        <v>June</v>
      </c>
      <c r="C10166" s="53">
        <f t="shared" si="329"/>
        <v>2011</v>
      </c>
      <c r="D10166" s="43" t="s">
        <v>105</v>
      </c>
      <c r="E10166" s="132">
        <v>7.4923333333333337</v>
      </c>
    </row>
    <row r="10167" spans="1:5" ht="13.8" x14ac:dyDescent="0.25">
      <c r="A10167" s="47">
        <v>40722</v>
      </c>
      <c r="B10167" s="45" t="str">
        <f t="shared" si="328"/>
        <v>June</v>
      </c>
      <c r="C10167" s="53">
        <f t="shared" si="329"/>
        <v>2011</v>
      </c>
      <c r="D10167" s="43" t="s">
        <v>128</v>
      </c>
      <c r="E10167" s="132">
        <v>9.2363333333333326</v>
      </c>
    </row>
    <row r="10168" spans="1:5" ht="13.8" x14ac:dyDescent="0.25">
      <c r="A10168" s="47">
        <v>40729</v>
      </c>
      <c r="B10168" s="45" t="str">
        <f t="shared" si="328"/>
        <v>July</v>
      </c>
      <c r="C10168" s="53">
        <f t="shared" si="329"/>
        <v>2011</v>
      </c>
      <c r="D10168" s="43" t="s">
        <v>131</v>
      </c>
      <c r="E10168" s="132">
        <v>33.941833333333335</v>
      </c>
    </row>
    <row r="10169" spans="1:5" ht="13.8" x14ac:dyDescent="0.25">
      <c r="A10169" s="47">
        <v>40729</v>
      </c>
      <c r="B10169" s="45" t="str">
        <f t="shared" si="328"/>
        <v>July</v>
      </c>
      <c r="C10169" s="53">
        <f t="shared" si="329"/>
        <v>2011</v>
      </c>
      <c r="D10169" s="43" t="s">
        <v>115</v>
      </c>
      <c r="E10169" s="132">
        <v>28.6</v>
      </c>
    </row>
    <row r="10170" spans="1:5" ht="13.8" x14ac:dyDescent="0.25">
      <c r="A10170" s="47">
        <v>40729</v>
      </c>
      <c r="B10170" s="45" t="str">
        <f t="shared" si="328"/>
        <v>July</v>
      </c>
      <c r="C10170" s="53">
        <f t="shared" si="329"/>
        <v>2011</v>
      </c>
      <c r="D10170" s="43" t="s">
        <v>95</v>
      </c>
      <c r="E10170" s="132">
        <v>25.358666666666668</v>
      </c>
    </row>
    <row r="10171" spans="1:5" ht="13.8" x14ac:dyDescent="0.25">
      <c r="A10171" s="47">
        <v>40729</v>
      </c>
      <c r="B10171" s="45" t="str">
        <f t="shared" ref="B10171:B10231" si="330">TEXT(A10171,"mmmm")</f>
        <v>July</v>
      </c>
      <c r="C10171" s="53">
        <f t="shared" ref="C10171:C10231" si="331">YEAR(A10171)</f>
        <v>2011</v>
      </c>
      <c r="D10171" s="43" t="s">
        <v>96</v>
      </c>
      <c r="E10171" s="132">
        <v>24.214666666666666</v>
      </c>
    </row>
    <row r="10172" spans="1:5" ht="13.8" x14ac:dyDescent="0.25">
      <c r="A10172" s="47">
        <v>40729</v>
      </c>
      <c r="B10172" s="45" t="str">
        <f t="shared" si="330"/>
        <v>July</v>
      </c>
      <c r="C10172" s="53">
        <f t="shared" si="331"/>
        <v>2011</v>
      </c>
      <c r="D10172" s="43" t="s">
        <v>97</v>
      </c>
      <c r="E10172" s="132">
        <v>23.070666666666668</v>
      </c>
    </row>
    <row r="10173" spans="1:5" ht="13.8" x14ac:dyDescent="0.25">
      <c r="A10173" s="47">
        <v>40729</v>
      </c>
      <c r="B10173" s="45" t="str">
        <f t="shared" si="330"/>
        <v>July</v>
      </c>
      <c r="C10173" s="53">
        <f t="shared" si="331"/>
        <v>2011</v>
      </c>
      <c r="D10173" s="43" t="s">
        <v>98</v>
      </c>
      <c r="E10173" s="132">
        <v>18.113333333333333</v>
      </c>
    </row>
    <row r="10174" spans="1:5" ht="15.6" x14ac:dyDescent="0.3">
      <c r="A10174" s="47">
        <v>40729</v>
      </c>
      <c r="B10174" s="45" t="str">
        <f t="shared" si="330"/>
        <v>July</v>
      </c>
      <c r="C10174" s="53">
        <f t="shared" si="331"/>
        <v>2011</v>
      </c>
      <c r="D10174" s="130" t="s">
        <v>136</v>
      </c>
      <c r="E10174" s="132">
        <v>26.588000000000001</v>
      </c>
    </row>
    <row r="10175" spans="1:5" ht="13.8" x14ac:dyDescent="0.25">
      <c r="A10175" s="47">
        <v>40729</v>
      </c>
      <c r="B10175" s="45" t="str">
        <f t="shared" si="330"/>
        <v>July</v>
      </c>
      <c r="C10175" s="53">
        <f t="shared" si="331"/>
        <v>2011</v>
      </c>
      <c r="D10175" s="43" t="s">
        <v>118</v>
      </c>
      <c r="E10175" s="132">
        <v>24.425999999999998</v>
      </c>
    </row>
    <row r="10176" spans="1:5" ht="13.8" x14ac:dyDescent="0.25">
      <c r="A10176" s="47">
        <v>40729</v>
      </c>
      <c r="B10176" s="45" t="str">
        <f t="shared" si="330"/>
        <v>July</v>
      </c>
      <c r="C10176" s="53">
        <f t="shared" si="331"/>
        <v>2011</v>
      </c>
      <c r="D10176" s="43" t="s">
        <v>102</v>
      </c>
      <c r="E10176" s="132">
        <v>24.103999999999999</v>
      </c>
    </row>
    <row r="10177" spans="1:5" ht="13.8" x14ac:dyDescent="0.25">
      <c r="A10177" s="47">
        <v>40729</v>
      </c>
      <c r="B10177" s="45" t="str">
        <f t="shared" si="330"/>
        <v>July</v>
      </c>
      <c r="C10177" s="53">
        <f t="shared" si="331"/>
        <v>2011</v>
      </c>
      <c r="D10177" s="43" t="s">
        <v>119</v>
      </c>
      <c r="E10177" s="132">
        <v>23.322000000000003</v>
      </c>
    </row>
    <row r="10178" spans="1:5" ht="13.8" x14ac:dyDescent="0.25">
      <c r="A10178" s="47">
        <v>40729</v>
      </c>
      <c r="B10178" s="45" t="str">
        <f t="shared" si="330"/>
        <v>July</v>
      </c>
      <c r="C10178" s="53">
        <f t="shared" si="331"/>
        <v>2011</v>
      </c>
      <c r="D10178" s="43" t="s">
        <v>120</v>
      </c>
      <c r="E10178" s="132">
        <v>22.125999999999998</v>
      </c>
    </row>
    <row r="10179" spans="1:5" ht="13.8" x14ac:dyDescent="0.25">
      <c r="A10179" s="47">
        <v>40729</v>
      </c>
      <c r="B10179" s="45" t="str">
        <f t="shared" si="330"/>
        <v>July</v>
      </c>
      <c r="C10179" s="53">
        <f t="shared" si="331"/>
        <v>2011</v>
      </c>
      <c r="D10179" s="43" t="s">
        <v>103</v>
      </c>
      <c r="E10179" s="132">
        <v>21.343999999999998</v>
      </c>
    </row>
    <row r="10180" spans="1:5" ht="13.8" x14ac:dyDescent="0.25">
      <c r="A10180" s="47">
        <v>40729</v>
      </c>
      <c r="B10180" s="45" t="str">
        <f t="shared" si="330"/>
        <v>July</v>
      </c>
      <c r="C10180" s="53">
        <f t="shared" si="331"/>
        <v>2011</v>
      </c>
      <c r="D10180" s="43" t="s">
        <v>116</v>
      </c>
      <c r="E10180" s="132">
        <v>13.632500000000002</v>
      </c>
    </row>
    <row r="10181" spans="1:5" ht="13.8" x14ac:dyDescent="0.25">
      <c r="A10181" s="47">
        <v>40729</v>
      </c>
      <c r="B10181" s="45" t="str">
        <f t="shared" si="330"/>
        <v>July</v>
      </c>
      <c r="C10181" s="53">
        <f t="shared" si="331"/>
        <v>2011</v>
      </c>
      <c r="D10181" s="43" t="s">
        <v>104</v>
      </c>
      <c r="E10181" s="132">
        <v>18.681833333333334</v>
      </c>
    </row>
    <row r="10182" spans="1:5" ht="13.8" x14ac:dyDescent="0.25">
      <c r="A10182" s="47">
        <v>40729</v>
      </c>
      <c r="B10182" s="45" t="str">
        <f t="shared" si="330"/>
        <v>July</v>
      </c>
      <c r="C10182" s="53">
        <f t="shared" si="331"/>
        <v>2011</v>
      </c>
      <c r="D10182" s="43" t="s">
        <v>121</v>
      </c>
      <c r="E10182" s="132">
        <v>17.765666666666664</v>
      </c>
    </row>
    <row r="10183" spans="1:5" ht="13.8" x14ac:dyDescent="0.25">
      <c r="A10183" s="47">
        <v>40729</v>
      </c>
      <c r="B10183" s="45" t="str">
        <f t="shared" si="330"/>
        <v>July</v>
      </c>
      <c r="C10183" s="53">
        <f t="shared" si="331"/>
        <v>2011</v>
      </c>
      <c r="D10183" s="43" t="s">
        <v>122</v>
      </c>
      <c r="E10183" s="132">
        <v>16.092666666666666</v>
      </c>
    </row>
    <row r="10184" spans="1:5" ht="13.8" x14ac:dyDescent="0.25">
      <c r="A10184" s="47">
        <v>40729</v>
      </c>
      <c r="B10184" s="45" t="str">
        <f t="shared" si="330"/>
        <v>July</v>
      </c>
      <c r="C10184" s="53">
        <f t="shared" si="331"/>
        <v>2011</v>
      </c>
      <c r="D10184" s="43" t="s">
        <v>123</v>
      </c>
      <c r="E10184" s="132">
        <v>15.8935</v>
      </c>
    </row>
    <row r="10185" spans="1:5" ht="13.8" x14ac:dyDescent="0.25">
      <c r="A10185" s="47">
        <v>40729</v>
      </c>
      <c r="B10185" s="45" t="str">
        <f t="shared" si="330"/>
        <v>July</v>
      </c>
      <c r="C10185" s="53">
        <f t="shared" si="331"/>
        <v>2011</v>
      </c>
      <c r="D10185" s="43" t="s">
        <v>99</v>
      </c>
      <c r="E10185" s="132">
        <v>11.843333333333332</v>
      </c>
    </row>
    <row r="10186" spans="1:5" ht="13.8" x14ac:dyDescent="0.25">
      <c r="A10186" s="47">
        <v>40729</v>
      </c>
      <c r="B10186" s="45" t="str">
        <f t="shared" si="330"/>
        <v>July</v>
      </c>
      <c r="C10186" s="53">
        <f t="shared" si="331"/>
        <v>2011</v>
      </c>
      <c r="D10186" s="43" t="s">
        <v>100</v>
      </c>
      <c r="E10186" s="132">
        <v>11.531666666666668</v>
      </c>
    </row>
    <row r="10187" spans="1:5" ht="13.8" x14ac:dyDescent="0.25">
      <c r="A10187" s="47">
        <v>40729</v>
      </c>
      <c r="B10187" s="45" t="str">
        <f t="shared" si="330"/>
        <v>July</v>
      </c>
      <c r="C10187" s="53">
        <f t="shared" si="331"/>
        <v>2011</v>
      </c>
      <c r="D10187" s="43" t="s">
        <v>101</v>
      </c>
      <c r="E10187" s="132">
        <v>11.033000000000001</v>
      </c>
    </row>
    <row r="10188" spans="1:5" ht="13.8" x14ac:dyDescent="0.25">
      <c r="A10188" s="47">
        <v>40729</v>
      </c>
      <c r="B10188" s="45" t="str">
        <f t="shared" si="330"/>
        <v>July</v>
      </c>
      <c r="C10188" s="53">
        <f t="shared" si="331"/>
        <v>2011</v>
      </c>
      <c r="D10188" s="43" t="s">
        <v>124</v>
      </c>
      <c r="E10188" s="132">
        <v>10.939500000000001</v>
      </c>
    </row>
    <row r="10189" spans="1:5" ht="13.8" x14ac:dyDescent="0.25">
      <c r="A10189" s="47">
        <v>40729</v>
      </c>
      <c r="B10189" s="45" t="str">
        <f t="shared" si="330"/>
        <v>July</v>
      </c>
      <c r="C10189" s="53">
        <f t="shared" si="331"/>
        <v>2011</v>
      </c>
      <c r="D10189" s="43" t="s">
        <v>125</v>
      </c>
      <c r="E10189" s="132">
        <v>9.7863333333333351</v>
      </c>
    </row>
    <row r="10190" spans="1:5" ht="13.8" x14ac:dyDescent="0.25">
      <c r="A10190" s="47">
        <v>40729</v>
      </c>
      <c r="B10190" s="45" t="str">
        <f t="shared" si="330"/>
        <v>July</v>
      </c>
      <c r="C10190" s="53">
        <f t="shared" si="331"/>
        <v>2011</v>
      </c>
      <c r="D10190" s="43" t="s">
        <v>126</v>
      </c>
      <c r="E10190" s="132">
        <v>10.066333333333334</v>
      </c>
    </row>
    <row r="10191" spans="1:5" ht="13.8" x14ac:dyDescent="0.25">
      <c r="A10191" s="47">
        <v>40729</v>
      </c>
      <c r="B10191" s="45" t="str">
        <f t="shared" si="330"/>
        <v>July</v>
      </c>
      <c r="C10191" s="53">
        <f t="shared" si="331"/>
        <v>2011</v>
      </c>
      <c r="D10191" s="43" t="s">
        <v>127</v>
      </c>
      <c r="E10191" s="132">
        <v>9.6564999999999994</v>
      </c>
    </row>
    <row r="10192" spans="1:5" ht="13.8" x14ac:dyDescent="0.25">
      <c r="A10192" s="47">
        <v>40729</v>
      </c>
      <c r="B10192" s="45" t="str">
        <f t="shared" si="330"/>
        <v>July</v>
      </c>
      <c r="C10192" s="53">
        <f t="shared" si="331"/>
        <v>2011</v>
      </c>
      <c r="D10192" s="43" t="s">
        <v>105</v>
      </c>
      <c r="E10192" s="132">
        <v>7.6981666666666673</v>
      </c>
    </row>
    <row r="10193" spans="1:5" ht="13.8" x14ac:dyDescent="0.25">
      <c r="A10193" s="47">
        <v>40729</v>
      </c>
      <c r="B10193" s="45" t="str">
        <f t="shared" si="330"/>
        <v>July</v>
      </c>
      <c r="C10193" s="53">
        <f t="shared" si="331"/>
        <v>2011</v>
      </c>
      <c r="D10193" s="43" t="s">
        <v>128</v>
      </c>
      <c r="E10193" s="132">
        <v>9.4271666666666665</v>
      </c>
    </row>
    <row r="10194" spans="1:5" ht="13.8" x14ac:dyDescent="0.25">
      <c r="A10194" s="47">
        <v>40736</v>
      </c>
      <c r="B10194" s="45" t="str">
        <f t="shared" si="330"/>
        <v>July</v>
      </c>
      <c r="C10194" s="53">
        <f t="shared" si="331"/>
        <v>2011</v>
      </c>
      <c r="D10194" s="43" t="s">
        <v>131</v>
      </c>
      <c r="E10194" s="132">
        <v>33.013333333333343</v>
      </c>
    </row>
    <row r="10195" spans="1:5" ht="13.8" x14ac:dyDescent="0.25">
      <c r="A10195" s="47">
        <v>40736</v>
      </c>
      <c r="B10195" s="45" t="str">
        <f t="shared" si="330"/>
        <v>July</v>
      </c>
      <c r="C10195" s="53">
        <f t="shared" si="331"/>
        <v>2011</v>
      </c>
      <c r="D10195" s="43" t="s">
        <v>115</v>
      </c>
      <c r="E10195" s="132">
        <v>27.675000000000001</v>
      </c>
    </row>
    <row r="10196" spans="1:5" ht="13.8" x14ac:dyDescent="0.25">
      <c r="A10196" s="47">
        <v>40736</v>
      </c>
      <c r="B10196" s="45" t="str">
        <f t="shared" si="330"/>
        <v>July</v>
      </c>
      <c r="C10196" s="53">
        <f t="shared" si="331"/>
        <v>2011</v>
      </c>
      <c r="D10196" s="43" t="s">
        <v>95</v>
      </c>
      <c r="E10196" s="132">
        <v>24.538499999999999</v>
      </c>
    </row>
    <row r="10197" spans="1:5" ht="13.8" x14ac:dyDescent="0.25">
      <c r="A10197" s="47">
        <v>40736</v>
      </c>
      <c r="B10197" s="45" t="str">
        <f t="shared" si="330"/>
        <v>July</v>
      </c>
      <c r="C10197" s="53">
        <f t="shared" si="331"/>
        <v>2011</v>
      </c>
      <c r="D10197" s="43" t="s">
        <v>96</v>
      </c>
      <c r="E10197" s="132">
        <v>23.4315</v>
      </c>
    </row>
    <row r="10198" spans="1:5" ht="13.8" x14ac:dyDescent="0.25">
      <c r="A10198" s="47">
        <v>40736</v>
      </c>
      <c r="B10198" s="45" t="str">
        <f t="shared" si="330"/>
        <v>July</v>
      </c>
      <c r="C10198" s="53">
        <f t="shared" si="331"/>
        <v>2011</v>
      </c>
      <c r="D10198" s="43" t="s">
        <v>97</v>
      </c>
      <c r="E10198" s="132">
        <v>22.324499999999997</v>
      </c>
    </row>
    <row r="10199" spans="1:5" ht="13.8" x14ac:dyDescent="0.25">
      <c r="A10199" s="47">
        <v>40736</v>
      </c>
      <c r="B10199" s="45" t="str">
        <f t="shared" si="330"/>
        <v>July</v>
      </c>
      <c r="C10199" s="53">
        <f t="shared" si="331"/>
        <v>2011</v>
      </c>
      <c r="D10199" s="43" t="s">
        <v>98</v>
      </c>
      <c r="E10199" s="132">
        <v>17.5275</v>
      </c>
    </row>
    <row r="10200" spans="1:5" ht="15.6" x14ac:dyDescent="0.3">
      <c r="A10200" s="47">
        <v>40736</v>
      </c>
      <c r="B10200" s="45" t="str">
        <f t="shared" si="330"/>
        <v>July</v>
      </c>
      <c r="C10200" s="53">
        <f t="shared" si="331"/>
        <v>2011</v>
      </c>
      <c r="D10200" s="130" t="s">
        <v>136</v>
      </c>
      <c r="E10200" s="132">
        <v>25.937750000000001</v>
      </c>
    </row>
    <row r="10201" spans="1:5" ht="13.8" x14ac:dyDescent="0.25">
      <c r="A10201" s="47">
        <v>40736</v>
      </c>
      <c r="B10201" s="45" t="str">
        <f t="shared" si="330"/>
        <v>July</v>
      </c>
      <c r="C10201" s="53">
        <f t="shared" si="331"/>
        <v>2011</v>
      </c>
      <c r="D10201" s="43" t="s">
        <v>118</v>
      </c>
      <c r="E10201" s="132">
        <v>23.828624999999999</v>
      </c>
    </row>
    <row r="10202" spans="1:5" ht="13.8" x14ac:dyDescent="0.25">
      <c r="A10202" s="47">
        <v>40736</v>
      </c>
      <c r="B10202" s="45" t="str">
        <f t="shared" si="330"/>
        <v>July</v>
      </c>
      <c r="C10202" s="53">
        <f t="shared" si="331"/>
        <v>2011</v>
      </c>
      <c r="D10202" s="43" t="s">
        <v>102</v>
      </c>
      <c r="E10202" s="132">
        <v>23.514500000000002</v>
      </c>
    </row>
    <row r="10203" spans="1:5" ht="13.8" x14ac:dyDescent="0.25">
      <c r="A10203" s="47">
        <v>40736</v>
      </c>
      <c r="B10203" s="45" t="str">
        <f t="shared" si="330"/>
        <v>July</v>
      </c>
      <c r="C10203" s="53">
        <f t="shared" si="331"/>
        <v>2011</v>
      </c>
      <c r="D10203" s="43" t="s">
        <v>119</v>
      </c>
      <c r="E10203" s="132">
        <v>22.751625000000001</v>
      </c>
    </row>
    <row r="10204" spans="1:5" ht="13.8" x14ac:dyDescent="0.25">
      <c r="A10204" s="47">
        <v>40736</v>
      </c>
      <c r="B10204" s="45" t="str">
        <f t="shared" si="330"/>
        <v>July</v>
      </c>
      <c r="C10204" s="53">
        <f t="shared" si="331"/>
        <v>2011</v>
      </c>
      <c r="D10204" s="43" t="s">
        <v>120</v>
      </c>
      <c r="E10204" s="132">
        <v>21.584874999999997</v>
      </c>
    </row>
    <row r="10205" spans="1:5" ht="13.8" x14ac:dyDescent="0.25">
      <c r="A10205" s="47">
        <v>40736</v>
      </c>
      <c r="B10205" s="45" t="str">
        <f t="shared" si="330"/>
        <v>July</v>
      </c>
      <c r="C10205" s="53">
        <f t="shared" si="331"/>
        <v>2011</v>
      </c>
      <c r="D10205" s="43" t="s">
        <v>103</v>
      </c>
      <c r="E10205" s="132">
        <v>20.821999999999999</v>
      </c>
    </row>
    <row r="10206" spans="1:5" ht="13.8" x14ac:dyDescent="0.25">
      <c r="A10206" s="47">
        <v>40736</v>
      </c>
      <c r="B10206" s="45" t="str">
        <f t="shared" si="330"/>
        <v>July</v>
      </c>
      <c r="C10206" s="53">
        <f t="shared" si="331"/>
        <v>2011</v>
      </c>
      <c r="D10206" s="43" t="s">
        <v>116</v>
      </c>
      <c r="E10206" s="132">
        <v>13.316625000000002</v>
      </c>
    </row>
    <row r="10207" spans="1:5" ht="13.8" x14ac:dyDescent="0.25">
      <c r="A10207" s="47">
        <v>40736</v>
      </c>
      <c r="B10207" s="45" t="str">
        <f t="shared" si="330"/>
        <v>July</v>
      </c>
      <c r="C10207" s="53">
        <f t="shared" si="331"/>
        <v>2011</v>
      </c>
      <c r="D10207" s="43" t="s">
        <v>104</v>
      </c>
      <c r="E10207" s="132">
        <v>18.760000000000002</v>
      </c>
    </row>
    <row r="10208" spans="1:5" ht="13.8" x14ac:dyDescent="0.25">
      <c r="A10208" s="47">
        <v>40736</v>
      </c>
      <c r="B10208" s="45" t="str">
        <f t="shared" si="330"/>
        <v>July</v>
      </c>
      <c r="C10208" s="53">
        <f t="shared" si="331"/>
        <v>2011</v>
      </c>
      <c r="D10208" s="43" t="s">
        <v>121</v>
      </c>
      <c r="E10208" s="132">
        <v>17.84</v>
      </c>
    </row>
    <row r="10209" spans="1:5" ht="13.8" x14ac:dyDescent="0.25">
      <c r="A10209" s="47">
        <v>40736</v>
      </c>
      <c r="B10209" s="45" t="str">
        <f t="shared" si="330"/>
        <v>July</v>
      </c>
      <c r="C10209" s="53">
        <f t="shared" si="331"/>
        <v>2011</v>
      </c>
      <c r="D10209" s="43" t="s">
        <v>122</v>
      </c>
      <c r="E10209" s="132">
        <v>16.16</v>
      </c>
    </row>
    <row r="10210" spans="1:5" ht="13.8" x14ac:dyDescent="0.25">
      <c r="A10210" s="47">
        <v>40736</v>
      </c>
      <c r="B10210" s="45" t="str">
        <f t="shared" si="330"/>
        <v>July</v>
      </c>
      <c r="C10210" s="53">
        <f t="shared" si="331"/>
        <v>2011</v>
      </c>
      <c r="D10210" s="43" t="s">
        <v>123</v>
      </c>
      <c r="E10210" s="132">
        <v>15.96</v>
      </c>
    </row>
    <row r="10211" spans="1:5" ht="13.8" x14ac:dyDescent="0.25">
      <c r="A10211" s="47">
        <v>40736</v>
      </c>
      <c r="B10211" s="45" t="str">
        <f t="shared" si="330"/>
        <v>July</v>
      </c>
      <c r="C10211" s="53">
        <f t="shared" si="331"/>
        <v>2011</v>
      </c>
      <c r="D10211" s="43" t="s">
        <v>99</v>
      </c>
      <c r="E10211" s="132">
        <v>11.716666666666665</v>
      </c>
    </row>
    <row r="10212" spans="1:5" ht="13.8" x14ac:dyDescent="0.25">
      <c r="A10212" s="47">
        <v>40736</v>
      </c>
      <c r="B10212" s="45" t="str">
        <f t="shared" si="330"/>
        <v>July</v>
      </c>
      <c r="C10212" s="53">
        <f t="shared" si="331"/>
        <v>2011</v>
      </c>
      <c r="D10212" s="43" t="s">
        <v>100</v>
      </c>
      <c r="E10212" s="132">
        <v>11.408333333333333</v>
      </c>
    </row>
    <row r="10213" spans="1:5" ht="13.8" x14ac:dyDescent="0.25">
      <c r="A10213" s="47">
        <v>40736</v>
      </c>
      <c r="B10213" s="45" t="str">
        <f t="shared" si="330"/>
        <v>July</v>
      </c>
      <c r="C10213" s="53">
        <f t="shared" si="331"/>
        <v>2011</v>
      </c>
      <c r="D10213" s="43" t="s">
        <v>101</v>
      </c>
      <c r="E10213" s="132">
        <v>10.914999999999999</v>
      </c>
    </row>
    <row r="10214" spans="1:5" ht="13.8" x14ac:dyDescent="0.25">
      <c r="A10214" s="47">
        <v>40736</v>
      </c>
      <c r="B10214" s="45" t="str">
        <f t="shared" si="330"/>
        <v>July</v>
      </c>
      <c r="C10214" s="53">
        <f t="shared" si="331"/>
        <v>2011</v>
      </c>
      <c r="D10214" s="43" t="s">
        <v>124</v>
      </c>
      <c r="E10214" s="132">
        <v>10.822499999999998</v>
      </c>
    </row>
    <row r="10215" spans="1:5" ht="13.8" x14ac:dyDescent="0.25">
      <c r="A10215" s="47">
        <v>40736</v>
      </c>
      <c r="B10215" s="45" t="str">
        <f t="shared" si="330"/>
        <v>July</v>
      </c>
      <c r="C10215" s="53">
        <f t="shared" si="331"/>
        <v>2011</v>
      </c>
      <c r="D10215" s="43" t="s">
        <v>125</v>
      </c>
      <c r="E10215" s="132">
        <v>9.6816666666666666</v>
      </c>
    </row>
    <row r="10216" spans="1:5" ht="13.8" x14ac:dyDescent="0.25">
      <c r="A10216" s="47">
        <v>40736</v>
      </c>
      <c r="B10216" s="45" t="str">
        <f t="shared" si="330"/>
        <v>July</v>
      </c>
      <c r="C10216" s="53">
        <f t="shared" si="331"/>
        <v>2011</v>
      </c>
      <c r="D10216" s="43" t="s">
        <v>126</v>
      </c>
      <c r="E10216" s="132">
        <v>9.9666666666666668</v>
      </c>
    </row>
    <row r="10217" spans="1:5" ht="13.8" x14ac:dyDescent="0.25">
      <c r="A10217" s="47">
        <v>40736</v>
      </c>
      <c r="B10217" s="45" t="str">
        <f t="shared" si="330"/>
        <v>July</v>
      </c>
      <c r="C10217" s="53">
        <f t="shared" si="331"/>
        <v>2011</v>
      </c>
      <c r="D10217" s="43" t="s">
        <v>127</v>
      </c>
      <c r="E10217" s="132">
        <v>9.567499999999999</v>
      </c>
    </row>
    <row r="10218" spans="1:5" ht="13.8" x14ac:dyDescent="0.25">
      <c r="A10218" s="47">
        <v>40736</v>
      </c>
      <c r="B10218" s="45" t="str">
        <f t="shared" si="330"/>
        <v>July</v>
      </c>
      <c r="C10218" s="53">
        <f t="shared" si="331"/>
        <v>2011</v>
      </c>
      <c r="D10218" s="43" t="s">
        <v>105</v>
      </c>
      <c r="E10218" s="132">
        <v>7.6158333333333337</v>
      </c>
    </row>
    <row r="10219" spans="1:5" ht="13.8" x14ac:dyDescent="0.25">
      <c r="A10219" s="47">
        <v>40736</v>
      </c>
      <c r="B10219" s="45" t="str">
        <f t="shared" si="330"/>
        <v>July</v>
      </c>
      <c r="C10219" s="53">
        <f t="shared" si="331"/>
        <v>2011</v>
      </c>
      <c r="D10219" s="43" t="s">
        <v>128</v>
      </c>
      <c r="E10219" s="132">
        <v>9.3508333333333322</v>
      </c>
    </row>
    <row r="10220" spans="1:5" ht="13.8" x14ac:dyDescent="0.25">
      <c r="A10220" s="47">
        <v>40743</v>
      </c>
      <c r="B10220" s="45" t="str">
        <f t="shared" si="330"/>
        <v>July</v>
      </c>
      <c r="C10220" s="53">
        <f t="shared" si="331"/>
        <v>2011</v>
      </c>
      <c r="D10220" s="43" t="s">
        <v>131</v>
      </c>
      <c r="E10220" s="132">
        <v>31.878500000000003</v>
      </c>
    </row>
    <row r="10221" spans="1:5" ht="13.8" x14ac:dyDescent="0.25">
      <c r="A10221" s="47">
        <v>40743</v>
      </c>
      <c r="B10221" s="45" t="str">
        <f t="shared" si="330"/>
        <v>July</v>
      </c>
      <c r="C10221" s="53">
        <f t="shared" si="331"/>
        <v>2011</v>
      </c>
      <c r="D10221" s="43" t="s">
        <v>115</v>
      </c>
      <c r="E10221" s="132">
        <v>26</v>
      </c>
    </row>
    <row r="10222" spans="1:5" ht="13.8" x14ac:dyDescent="0.25">
      <c r="A10222" s="47">
        <v>40743</v>
      </c>
      <c r="B10222" s="45" t="str">
        <f t="shared" si="330"/>
        <v>July</v>
      </c>
      <c r="C10222" s="53">
        <f t="shared" si="331"/>
        <v>2011</v>
      </c>
      <c r="D10222" s="43" t="s">
        <v>95</v>
      </c>
      <c r="E10222" s="132">
        <v>23.053333333333335</v>
      </c>
    </row>
    <row r="10223" spans="1:5" ht="13.8" x14ac:dyDescent="0.25">
      <c r="A10223" s="47">
        <v>40743</v>
      </c>
      <c r="B10223" s="45" t="str">
        <f t="shared" si="330"/>
        <v>July</v>
      </c>
      <c r="C10223" s="53">
        <f t="shared" si="331"/>
        <v>2011</v>
      </c>
      <c r="D10223" s="43" t="s">
        <v>96</v>
      </c>
      <c r="E10223" s="132">
        <v>22.013333333333335</v>
      </c>
    </row>
    <row r="10224" spans="1:5" ht="13.8" x14ac:dyDescent="0.25">
      <c r="A10224" s="47">
        <v>40743</v>
      </c>
      <c r="B10224" s="45" t="str">
        <f t="shared" si="330"/>
        <v>July</v>
      </c>
      <c r="C10224" s="53">
        <f t="shared" si="331"/>
        <v>2011</v>
      </c>
      <c r="D10224" s="43" t="s">
        <v>97</v>
      </c>
      <c r="E10224" s="132">
        <v>20.973333333333329</v>
      </c>
    </row>
    <row r="10225" spans="1:5" ht="13.8" x14ac:dyDescent="0.25">
      <c r="A10225" s="47">
        <v>40743</v>
      </c>
      <c r="B10225" s="45" t="str">
        <f t="shared" si="330"/>
        <v>July</v>
      </c>
      <c r="C10225" s="53">
        <f t="shared" si="331"/>
        <v>2011</v>
      </c>
      <c r="D10225" s="43" t="s">
        <v>98</v>
      </c>
      <c r="E10225" s="132">
        <v>16.466666666666665</v>
      </c>
    </row>
    <row r="10226" spans="1:5" ht="15.6" x14ac:dyDescent="0.3">
      <c r="A10226" s="47">
        <v>40743</v>
      </c>
      <c r="B10226" s="45" t="str">
        <f t="shared" si="330"/>
        <v>July</v>
      </c>
      <c r="C10226" s="53">
        <f t="shared" si="331"/>
        <v>2011</v>
      </c>
      <c r="D10226" s="130" t="s">
        <v>136</v>
      </c>
      <c r="E10226" s="132">
        <v>24.911800000000003</v>
      </c>
    </row>
    <row r="10227" spans="1:5" ht="13.8" x14ac:dyDescent="0.25">
      <c r="A10227" s="47">
        <v>40743</v>
      </c>
      <c r="B10227" s="45" t="str">
        <f t="shared" si="330"/>
        <v>July</v>
      </c>
      <c r="C10227" s="53">
        <f t="shared" si="331"/>
        <v>2011</v>
      </c>
      <c r="D10227" s="43" t="s">
        <v>118</v>
      </c>
      <c r="E10227" s="132">
        <v>22.886099999999995</v>
      </c>
    </row>
    <row r="10228" spans="1:5" ht="13.8" x14ac:dyDescent="0.25">
      <c r="A10228" s="47">
        <v>40743</v>
      </c>
      <c r="B10228" s="45" t="str">
        <f t="shared" si="330"/>
        <v>July</v>
      </c>
      <c r="C10228" s="53">
        <f t="shared" si="331"/>
        <v>2011</v>
      </c>
      <c r="D10228" s="43" t="s">
        <v>102</v>
      </c>
      <c r="E10228" s="132">
        <v>22.584400000000002</v>
      </c>
    </row>
    <row r="10229" spans="1:5" ht="13.8" x14ac:dyDescent="0.25">
      <c r="A10229" s="47">
        <v>40743</v>
      </c>
      <c r="B10229" s="45" t="str">
        <f t="shared" si="330"/>
        <v>July</v>
      </c>
      <c r="C10229" s="53">
        <f t="shared" si="331"/>
        <v>2011</v>
      </c>
      <c r="D10229" s="43" t="s">
        <v>119</v>
      </c>
      <c r="E10229" s="132">
        <v>21.851700000000001</v>
      </c>
    </row>
    <row r="10230" spans="1:5" ht="13.8" x14ac:dyDescent="0.25">
      <c r="A10230" s="47">
        <v>40743</v>
      </c>
      <c r="B10230" s="45" t="str">
        <f t="shared" si="330"/>
        <v>July</v>
      </c>
      <c r="C10230" s="53">
        <f t="shared" si="331"/>
        <v>2011</v>
      </c>
      <c r="D10230" s="43" t="s">
        <v>120</v>
      </c>
      <c r="E10230" s="132">
        <v>20.731099999999998</v>
      </c>
    </row>
    <row r="10231" spans="1:5" ht="13.8" x14ac:dyDescent="0.25">
      <c r="A10231" s="47">
        <v>40743</v>
      </c>
      <c r="B10231" s="45" t="str">
        <f t="shared" si="330"/>
        <v>July</v>
      </c>
      <c r="C10231" s="53">
        <f t="shared" si="331"/>
        <v>2011</v>
      </c>
      <c r="D10231" s="43" t="s">
        <v>103</v>
      </c>
      <c r="E10231" s="132">
        <v>19.9984</v>
      </c>
    </row>
    <row r="10232" spans="1:5" ht="13.8" x14ac:dyDescent="0.25">
      <c r="A10232" s="47">
        <v>40743</v>
      </c>
      <c r="B10232" s="45" t="str">
        <f t="shared" ref="B10232:B10293" si="332">TEXT(A10232,"mmmm")</f>
        <v>July</v>
      </c>
      <c r="C10232" s="53">
        <f t="shared" ref="C10232:C10293" si="333">YEAR(A10232)</f>
        <v>2011</v>
      </c>
      <c r="D10232" s="43" t="s">
        <v>116</v>
      </c>
      <c r="E10232" s="132">
        <v>12.488700000000001</v>
      </c>
    </row>
    <row r="10233" spans="1:5" ht="13.8" x14ac:dyDescent="0.25">
      <c r="A10233" s="47">
        <v>40743</v>
      </c>
      <c r="B10233" s="45" t="str">
        <f t="shared" si="332"/>
        <v>July</v>
      </c>
      <c r="C10233" s="53">
        <f t="shared" si="333"/>
        <v>2011</v>
      </c>
      <c r="D10233" s="43" t="s">
        <v>104</v>
      </c>
      <c r="E10233" s="132">
        <v>18.525500000000001</v>
      </c>
    </row>
    <row r="10234" spans="1:5" ht="13.8" x14ac:dyDescent="0.25">
      <c r="A10234" s="47">
        <v>40743</v>
      </c>
      <c r="B10234" s="45" t="str">
        <f t="shared" si="332"/>
        <v>July</v>
      </c>
      <c r="C10234" s="53">
        <f t="shared" si="333"/>
        <v>2011</v>
      </c>
      <c r="D10234" s="43" t="s">
        <v>121</v>
      </c>
      <c r="E10234" s="132">
        <v>17.617000000000001</v>
      </c>
    </row>
    <row r="10235" spans="1:5" ht="13.8" x14ac:dyDescent="0.25">
      <c r="A10235" s="47">
        <v>40743</v>
      </c>
      <c r="B10235" s="45" t="str">
        <f t="shared" si="332"/>
        <v>July</v>
      </c>
      <c r="C10235" s="53">
        <f t="shared" si="333"/>
        <v>2011</v>
      </c>
      <c r="D10235" s="43" t="s">
        <v>122</v>
      </c>
      <c r="E10235" s="132">
        <v>15.958</v>
      </c>
    </row>
    <row r="10236" spans="1:5" ht="13.8" x14ac:dyDescent="0.25">
      <c r="A10236" s="47">
        <v>40743</v>
      </c>
      <c r="B10236" s="45" t="str">
        <f t="shared" si="332"/>
        <v>July</v>
      </c>
      <c r="C10236" s="53">
        <f t="shared" si="333"/>
        <v>2011</v>
      </c>
      <c r="D10236" s="43" t="s">
        <v>123</v>
      </c>
      <c r="E10236" s="132">
        <v>15.760500000000002</v>
      </c>
    </row>
    <row r="10237" spans="1:5" ht="13.8" x14ac:dyDescent="0.25">
      <c r="A10237" s="47">
        <v>40743</v>
      </c>
      <c r="B10237" s="45" t="str">
        <f t="shared" si="332"/>
        <v>July</v>
      </c>
      <c r="C10237" s="53">
        <f t="shared" si="333"/>
        <v>2011</v>
      </c>
      <c r="D10237" s="43" t="s">
        <v>99</v>
      </c>
      <c r="E10237" s="132">
        <v>11.4</v>
      </c>
    </row>
    <row r="10238" spans="1:5" ht="13.8" x14ac:dyDescent="0.25">
      <c r="A10238" s="47">
        <v>40743</v>
      </c>
      <c r="B10238" s="45" t="str">
        <f t="shared" si="332"/>
        <v>July</v>
      </c>
      <c r="C10238" s="53">
        <f t="shared" si="333"/>
        <v>2011</v>
      </c>
      <c r="D10238" s="43" t="s">
        <v>100</v>
      </c>
      <c r="E10238" s="132">
        <v>11.1</v>
      </c>
    </row>
    <row r="10239" spans="1:5" ht="13.8" x14ac:dyDescent="0.25">
      <c r="A10239" s="47">
        <v>40743</v>
      </c>
      <c r="B10239" s="45" t="str">
        <f t="shared" si="332"/>
        <v>July</v>
      </c>
      <c r="C10239" s="53">
        <f t="shared" si="333"/>
        <v>2011</v>
      </c>
      <c r="D10239" s="43" t="s">
        <v>101</v>
      </c>
      <c r="E10239" s="132">
        <v>10.62</v>
      </c>
    </row>
    <row r="10240" spans="1:5" ht="13.8" x14ac:dyDescent="0.25">
      <c r="A10240" s="47">
        <v>40743</v>
      </c>
      <c r="B10240" s="45" t="str">
        <f t="shared" si="332"/>
        <v>July</v>
      </c>
      <c r="C10240" s="53">
        <f t="shared" si="333"/>
        <v>2011</v>
      </c>
      <c r="D10240" s="43" t="s">
        <v>124</v>
      </c>
      <c r="E10240" s="132">
        <v>10.53</v>
      </c>
    </row>
    <row r="10241" spans="1:5" ht="13.8" x14ac:dyDescent="0.25">
      <c r="A10241" s="47">
        <v>40743</v>
      </c>
      <c r="B10241" s="45" t="str">
        <f t="shared" si="332"/>
        <v>July</v>
      </c>
      <c r="C10241" s="53">
        <f t="shared" si="333"/>
        <v>2011</v>
      </c>
      <c r="D10241" s="43" t="s">
        <v>125</v>
      </c>
      <c r="E10241" s="132">
        <v>9.42</v>
      </c>
    </row>
    <row r="10242" spans="1:5" ht="13.8" x14ac:dyDescent="0.25">
      <c r="A10242" s="47">
        <v>40743</v>
      </c>
      <c r="B10242" s="45" t="str">
        <f t="shared" si="332"/>
        <v>July</v>
      </c>
      <c r="C10242" s="53">
        <f t="shared" si="333"/>
        <v>2011</v>
      </c>
      <c r="D10242" s="43" t="s">
        <v>126</v>
      </c>
      <c r="E10242" s="132">
        <v>9.7175000000000011</v>
      </c>
    </row>
    <row r="10243" spans="1:5" ht="13.8" x14ac:dyDescent="0.25">
      <c r="A10243" s="47">
        <v>40743</v>
      </c>
      <c r="B10243" s="45" t="str">
        <f t="shared" si="332"/>
        <v>July</v>
      </c>
      <c r="C10243" s="53">
        <f t="shared" si="333"/>
        <v>2011</v>
      </c>
      <c r="D10243" s="43" t="s">
        <v>127</v>
      </c>
      <c r="E10243" s="132">
        <v>9.3450000000000006</v>
      </c>
    </row>
    <row r="10244" spans="1:5" ht="13.8" x14ac:dyDescent="0.25">
      <c r="A10244" s="47">
        <v>40743</v>
      </c>
      <c r="B10244" s="45" t="str">
        <f t="shared" si="332"/>
        <v>July</v>
      </c>
      <c r="C10244" s="53">
        <f t="shared" si="333"/>
        <v>2011</v>
      </c>
      <c r="D10244" s="43" t="s">
        <v>105</v>
      </c>
      <c r="E10244" s="132">
        <v>7.410000000000001</v>
      </c>
    </row>
    <row r="10245" spans="1:5" ht="13.8" x14ac:dyDescent="0.25">
      <c r="A10245" s="47">
        <v>40743</v>
      </c>
      <c r="B10245" s="45" t="str">
        <f t="shared" si="332"/>
        <v>July</v>
      </c>
      <c r="C10245" s="53">
        <f t="shared" si="333"/>
        <v>2011</v>
      </c>
      <c r="D10245" s="43" t="s">
        <v>128</v>
      </c>
      <c r="E10245" s="132">
        <v>9.16</v>
      </c>
    </row>
    <row r="10246" spans="1:5" ht="13.8" x14ac:dyDescent="0.25">
      <c r="A10246" s="47">
        <v>40750</v>
      </c>
      <c r="B10246" s="45" t="str">
        <f t="shared" si="332"/>
        <v>July</v>
      </c>
      <c r="C10246" s="53">
        <f t="shared" si="333"/>
        <v>2011</v>
      </c>
      <c r="D10246" s="43" t="s">
        <v>131</v>
      </c>
      <c r="E10246" s="132">
        <v>28.783500000000004</v>
      </c>
    </row>
    <row r="10247" spans="1:5" ht="13.8" x14ac:dyDescent="0.25">
      <c r="A10247" s="47">
        <v>40750</v>
      </c>
      <c r="B10247" s="45" t="str">
        <f t="shared" si="332"/>
        <v>July</v>
      </c>
      <c r="C10247" s="53">
        <f t="shared" si="333"/>
        <v>2011</v>
      </c>
      <c r="D10247" s="43" t="s">
        <v>115</v>
      </c>
      <c r="E10247" s="132">
        <v>23.8</v>
      </c>
    </row>
    <row r="10248" spans="1:5" ht="13.8" x14ac:dyDescent="0.25">
      <c r="A10248" s="47">
        <v>40750</v>
      </c>
      <c r="B10248" s="45" t="str">
        <f t="shared" si="332"/>
        <v>July</v>
      </c>
      <c r="C10248" s="53">
        <f t="shared" si="333"/>
        <v>2011</v>
      </c>
      <c r="D10248" s="43" t="s">
        <v>95</v>
      </c>
      <c r="E10248" s="132">
        <v>21.102666666666668</v>
      </c>
    </row>
    <row r="10249" spans="1:5" ht="13.8" x14ac:dyDescent="0.25">
      <c r="A10249" s="47">
        <v>40750</v>
      </c>
      <c r="B10249" s="45" t="str">
        <f t="shared" si="332"/>
        <v>July</v>
      </c>
      <c r="C10249" s="53">
        <f t="shared" si="333"/>
        <v>2011</v>
      </c>
      <c r="D10249" s="43" t="s">
        <v>96</v>
      </c>
      <c r="E10249" s="132">
        <v>20.15066666666667</v>
      </c>
    </row>
    <row r="10250" spans="1:5" ht="13.8" x14ac:dyDescent="0.25">
      <c r="A10250" s="47">
        <v>40750</v>
      </c>
      <c r="B10250" s="45" t="str">
        <f t="shared" si="332"/>
        <v>July</v>
      </c>
      <c r="C10250" s="53">
        <f t="shared" si="333"/>
        <v>2011</v>
      </c>
      <c r="D10250" s="43" t="s">
        <v>97</v>
      </c>
      <c r="E10250" s="132">
        <v>19.198666666666668</v>
      </c>
    </row>
    <row r="10251" spans="1:5" ht="13.8" x14ac:dyDescent="0.25">
      <c r="A10251" s="47">
        <v>40750</v>
      </c>
      <c r="B10251" s="45" t="str">
        <f t="shared" si="332"/>
        <v>July</v>
      </c>
      <c r="C10251" s="53">
        <f t="shared" si="333"/>
        <v>2011</v>
      </c>
      <c r="D10251" s="43" t="s">
        <v>98</v>
      </c>
      <c r="E10251" s="132">
        <v>15.073333333333332</v>
      </c>
    </row>
    <row r="10252" spans="1:5" ht="15.6" x14ac:dyDescent="0.3">
      <c r="A10252" s="47">
        <v>40750</v>
      </c>
      <c r="B10252" s="45" t="str">
        <f t="shared" si="332"/>
        <v>July</v>
      </c>
      <c r="C10252" s="53">
        <f t="shared" si="333"/>
        <v>2011</v>
      </c>
      <c r="D10252" s="130" t="s">
        <v>136</v>
      </c>
      <c r="E10252" s="132">
        <v>22.542000000000002</v>
      </c>
    </row>
    <row r="10253" spans="1:5" ht="13.8" x14ac:dyDescent="0.25">
      <c r="A10253" s="47">
        <v>40750</v>
      </c>
      <c r="B10253" s="45" t="str">
        <f t="shared" si="332"/>
        <v>July</v>
      </c>
      <c r="C10253" s="53">
        <f t="shared" si="333"/>
        <v>2011</v>
      </c>
      <c r="D10253" s="43" t="s">
        <v>118</v>
      </c>
      <c r="E10253" s="132">
        <v>20.708999999999996</v>
      </c>
    </row>
    <row r="10254" spans="1:5" ht="13.8" x14ac:dyDescent="0.25">
      <c r="A10254" s="47">
        <v>40750</v>
      </c>
      <c r="B10254" s="45" t="str">
        <f t="shared" si="332"/>
        <v>July</v>
      </c>
      <c r="C10254" s="53">
        <f t="shared" si="333"/>
        <v>2011</v>
      </c>
      <c r="D10254" s="43" t="s">
        <v>102</v>
      </c>
      <c r="E10254" s="132">
        <v>20.436</v>
      </c>
    </row>
    <row r="10255" spans="1:5" ht="13.8" x14ac:dyDescent="0.25">
      <c r="A10255" s="47">
        <v>40750</v>
      </c>
      <c r="B10255" s="45" t="str">
        <f t="shared" si="332"/>
        <v>July</v>
      </c>
      <c r="C10255" s="53">
        <f t="shared" si="333"/>
        <v>2011</v>
      </c>
      <c r="D10255" s="43" t="s">
        <v>119</v>
      </c>
      <c r="E10255" s="132">
        <v>19.773000000000003</v>
      </c>
    </row>
    <row r="10256" spans="1:5" ht="13.8" x14ac:dyDescent="0.25">
      <c r="A10256" s="47">
        <v>40750</v>
      </c>
      <c r="B10256" s="45" t="str">
        <f t="shared" si="332"/>
        <v>July</v>
      </c>
      <c r="C10256" s="53">
        <f t="shared" si="333"/>
        <v>2011</v>
      </c>
      <c r="D10256" s="43" t="s">
        <v>120</v>
      </c>
      <c r="E10256" s="132">
        <v>18.759</v>
      </c>
    </row>
    <row r="10257" spans="1:5" ht="13.8" x14ac:dyDescent="0.25">
      <c r="A10257" s="47">
        <v>40750</v>
      </c>
      <c r="B10257" s="45" t="str">
        <f t="shared" si="332"/>
        <v>July</v>
      </c>
      <c r="C10257" s="53">
        <f t="shared" si="333"/>
        <v>2011</v>
      </c>
      <c r="D10257" s="43" t="s">
        <v>103</v>
      </c>
      <c r="E10257" s="132">
        <v>18.096</v>
      </c>
    </row>
    <row r="10258" spans="1:5" ht="13.8" x14ac:dyDescent="0.25">
      <c r="A10258" s="47">
        <v>40750</v>
      </c>
      <c r="B10258" s="45" t="str">
        <f t="shared" si="332"/>
        <v>July</v>
      </c>
      <c r="C10258" s="53">
        <f t="shared" si="333"/>
        <v>2011</v>
      </c>
      <c r="D10258" s="43" t="s">
        <v>116</v>
      </c>
      <c r="E10258" s="132">
        <v>11.238500000000002</v>
      </c>
    </row>
    <row r="10259" spans="1:5" ht="13.8" x14ac:dyDescent="0.25">
      <c r="A10259" s="47">
        <v>40750</v>
      </c>
      <c r="B10259" s="45" t="str">
        <f t="shared" si="332"/>
        <v>July</v>
      </c>
      <c r="C10259" s="53">
        <f t="shared" si="333"/>
        <v>2011</v>
      </c>
      <c r="D10259" s="43" t="s">
        <v>104</v>
      </c>
      <c r="E10259" s="132">
        <v>17.587500000000002</v>
      </c>
    </row>
    <row r="10260" spans="1:5" ht="13.8" x14ac:dyDescent="0.25">
      <c r="A10260" s="47">
        <v>40750</v>
      </c>
      <c r="B10260" s="45" t="str">
        <f t="shared" si="332"/>
        <v>July</v>
      </c>
      <c r="C10260" s="53">
        <f t="shared" si="333"/>
        <v>2011</v>
      </c>
      <c r="D10260" s="43" t="s">
        <v>121</v>
      </c>
      <c r="E10260" s="132">
        <v>16.725000000000001</v>
      </c>
    </row>
    <row r="10261" spans="1:5" ht="13.8" x14ac:dyDescent="0.25">
      <c r="A10261" s="47">
        <v>40750</v>
      </c>
      <c r="B10261" s="45" t="str">
        <f t="shared" si="332"/>
        <v>July</v>
      </c>
      <c r="C10261" s="53">
        <f t="shared" si="333"/>
        <v>2011</v>
      </c>
      <c r="D10261" s="43" t="s">
        <v>122</v>
      </c>
      <c r="E10261" s="132">
        <v>15.15</v>
      </c>
    </row>
    <row r="10262" spans="1:5" ht="13.8" x14ac:dyDescent="0.25">
      <c r="A10262" s="47">
        <v>40750</v>
      </c>
      <c r="B10262" s="45" t="str">
        <f t="shared" si="332"/>
        <v>July</v>
      </c>
      <c r="C10262" s="53">
        <f t="shared" si="333"/>
        <v>2011</v>
      </c>
      <c r="D10262" s="43" t="s">
        <v>123</v>
      </c>
      <c r="E10262" s="132">
        <v>14.9625</v>
      </c>
    </row>
    <row r="10263" spans="1:5" ht="13.8" x14ac:dyDescent="0.25">
      <c r="A10263" s="47">
        <v>40750</v>
      </c>
      <c r="B10263" s="45" t="str">
        <f t="shared" si="332"/>
        <v>July</v>
      </c>
      <c r="C10263" s="53">
        <f t="shared" si="333"/>
        <v>2011</v>
      </c>
      <c r="D10263" s="43" t="s">
        <v>99</v>
      </c>
      <c r="E10263" s="132">
        <v>10.26</v>
      </c>
    </row>
    <row r="10264" spans="1:5" ht="13.8" x14ac:dyDescent="0.25">
      <c r="A10264" s="47">
        <v>40750</v>
      </c>
      <c r="B10264" s="45" t="str">
        <f t="shared" si="332"/>
        <v>July</v>
      </c>
      <c r="C10264" s="53">
        <f t="shared" si="333"/>
        <v>2011</v>
      </c>
      <c r="D10264" s="43" t="s">
        <v>100</v>
      </c>
      <c r="E10264" s="132">
        <v>9.99</v>
      </c>
    </row>
    <row r="10265" spans="1:5" ht="13.8" x14ac:dyDescent="0.25">
      <c r="A10265" s="47">
        <v>40750</v>
      </c>
      <c r="B10265" s="45" t="str">
        <f t="shared" si="332"/>
        <v>July</v>
      </c>
      <c r="C10265" s="53">
        <f t="shared" si="333"/>
        <v>2011</v>
      </c>
      <c r="D10265" s="43" t="s">
        <v>101</v>
      </c>
      <c r="E10265" s="132">
        <v>9.5579999999999998</v>
      </c>
    </row>
    <row r="10266" spans="1:5" ht="13.8" x14ac:dyDescent="0.25">
      <c r="A10266" s="47">
        <v>40750</v>
      </c>
      <c r="B10266" s="45" t="str">
        <f t="shared" si="332"/>
        <v>July</v>
      </c>
      <c r="C10266" s="53">
        <f t="shared" si="333"/>
        <v>2011</v>
      </c>
      <c r="D10266" s="43" t="s">
        <v>124</v>
      </c>
      <c r="E10266" s="132">
        <v>9.4769999999999985</v>
      </c>
    </row>
    <row r="10267" spans="1:5" ht="13.8" x14ac:dyDescent="0.25">
      <c r="A10267" s="47">
        <v>40750</v>
      </c>
      <c r="B10267" s="45" t="str">
        <f t="shared" si="332"/>
        <v>July</v>
      </c>
      <c r="C10267" s="53">
        <f t="shared" si="333"/>
        <v>2011</v>
      </c>
      <c r="D10267" s="43" t="s">
        <v>125</v>
      </c>
      <c r="E10267" s="132">
        <v>8.4780000000000015</v>
      </c>
    </row>
    <row r="10268" spans="1:5" ht="13.8" x14ac:dyDescent="0.25">
      <c r="A10268" s="47">
        <v>40750</v>
      </c>
      <c r="B10268" s="45" t="str">
        <f t="shared" si="332"/>
        <v>July</v>
      </c>
      <c r="C10268" s="53">
        <f t="shared" si="333"/>
        <v>2011</v>
      </c>
      <c r="D10268" s="43" t="s">
        <v>126</v>
      </c>
      <c r="E10268" s="132">
        <v>8.8205000000000009</v>
      </c>
    </row>
    <row r="10269" spans="1:5" ht="13.8" x14ac:dyDescent="0.25">
      <c r="A10269" s="47">
        <v>40750</v>
      </c>
      <c r="B10269" s="45" t="str">
        <f t="shared" si="332"/>
        <v>July</v>
      </c>
      <c r="C10269" s="53">
        <f t="shared" si="333"/>
        <v>2011</v>
      </c>
      <c r="D10269" s="43" t="s">
        <v>127</v>
      </c>
      <c r="E10269" s="132">
        <v>8.5440000000000005</v>
      </c>
    </row>
    <row r="10270" spans="1:5" ht="13.8" x14ac:dyDescent="0.25">
      <c r="A10270" s="47">
        <v>40750</v>
      </c>
      <c r="B10270" s="45" t="str">
        <f t="shared" si="332"/>
        <v>July</v>
      </c>
      <c r="C10270" s="53">
        <f t="shared" si="333"/>
        <v>2011</v>
      </c>
      <c r="D10270" s="43" t="s">
        <v>105</v>
      </c>
      <c r="E10270" s="132">
        <v>6.6690000000000005</v>
      </c>
    </row>
    <row r="10271" spans="1:5" ht="13.8" x14ac:dyDescent="0.25">
      <c r="A10271" s="47">
        <v>40750</v>
      </c>
      <c r="B10271" s="45" t="str">
        <f t="shared" si="332"/>
        <v>July</v>
      </c>
      <c r="C10271" s="53">
        <f t="shared" si="333"/>
        <v>2011</v>
      </c>
      <c r="D10271" s="43" t="s">
        <v>128</v>
      </c>
      <c r="E10271" s="132">
        <v>8.4730000000000008</v>
      </c>
    </row>
    <row r="10272" spans="1:5" ht="13.8" x14ac:dyDescent="0.25">
      <c r="A10272" s="47">
        <v>40757</v>
      </c>
      <c r="B10272" s="45" t="str">
        <f t="shared" si="332"/>
        <v>August</v>
      </c>
      <c r="C10272" s="53">
        <f t="shared" si="333"/>
        <v>2011</v>
      </c>
      <c r="D10272" s="43" t="s">
        <v>131</v>
      </c>
      <c r="E10272" s="132">
        <v>27.545500000000001</v>
      </c>
    </row>
    <row r="10273" spans="1:5" ht="13.8" x14ac:dyDescent="0.25">
      <c r="A10273" s="47">
        <v>40757</v>
      </c>
      <c r="B10273" s="45" t="str">
        <f t="shared" si="332"/>
        <v>August</v>
      </c>
      <c r="C10273" s="53">
        <f t="shared" si="333"/>
        <v>2011</v>
      </c>
      <c r="D10273" s="43" t="s">
        <v>115</v>
      </c>
      <c r="E10273" s="132">
        <v>22.3</v>
      </c>
    </row>
    <row r="10274" spans="1:5" ht="13.8" x14ac:dyDescent="0.25">
      <c r="A10274" s="47">
        <v>40757</v>
      </c>
      <c r="B10274" s="45" t="str">
        <f t="shared" si="332"/>
        <v>August</v>
      </c>
      <c r="C10274" s="53">
        <f t="shared" si="333"/>
        <v>2011</v>
      </c>
      <c r="D10274" s="43" t="s">
        <v>95</v>
      </c>
      <c r="E10274" s="132">
        <v>19.772666666666669</v>
      </c>
    </row>
    <row r="10275" spans="1:5" ht="13.8" x14ac:dyDescent="0.25">
      <c r="A10275" s="47">
        <v>40757</v>
      </c>
      <c r="B10275" s="45" t="str">
        <f t="shared" si="332"/>
        <v>August</v>
      </c>
      <c r="C10275" s="53">
        <f t="shared" si="333"/>
        <v>2011</v>
      </c>
      <c r="D10275" s="43" t="s">
        <v>96</v>
      </c>
      <c r="E10275" s="132">
        <v>18.88066666666667</v>
      </c>
    </row>
    <row r="10276" spans="1:5" ht="13.8" x14ac:dyDescent="0.25">
      <c r="A10276" s="47">
        <v>40757</v>
      </c>
      <c r="B10276" s="45" t="str">
        <f t="shared" si="332"/>
        <v>August</v>
      </c>
      <c r="C10276" s="53">
        <f t="shared" si="333"/>
        <v>2011</v>
      </c>
      <c r="D10276" s="43" t="s">
        <v>97</v>
      </c>
      <c r="E10276" s="132">
        <v>17.988666666666667</v>
      </c>
    </row>
    <row r="10277" spans="1:5" ht="13.8" x14ac:dyDescent="0.25">
      <c r="A10277" s="47">
        <v>40757</v>
      </c>
      <c r="B10277" s="45" t="str">
        <f t="shared" si="332"/>
        <v>August</v>
      </c>
      <c r="C10277" s="53">
        <f t="shared" si="333"/>
        <v>2011</v>
      </c>
      <c r="D10277" s="43" t="s">
        <v>98</v>
      </c>
      <c r="E10277" s="132">
        <v>14.123333333333333</v>
      </c>
    </row>
    <row r="10278" spans="1:5" ht="15.6" x14ac:dyDescent="0.3">
      <c r="A10278" s="47">
        <v>40757</v>
      </c>
      <c r="B10278" s="45" t="str">
        <f t="shared" si="332"/>
        <v>August</v>
      </c>
      <c r="C10278" s="53">
        <f t="shared" si="333"/>
        <v>2011</v>
      </c>
      <c r="D10278" s="130" t="s">
        <v>136</v>
      </c>
      <c r="E10278" s="132">
        <v>20.904333333333334</v>
      </c>
    </row>
    <row r="10279" spans="1:5" ht="13.8" x14ac:dyDescent="0.25">
      <c r="A10279" s="47">
        <v>40757</v>
      </c>
      <c r="B10279" s="45" t="str">
        <f t="shared" si="332"/>
        <v>August</v>
      </c>
      <c r="C10279" s="53">
        <f t="shared" si="333"/>
        <v>2011</v>
      </c>
      <c r="D10279" s="43" t="s">
        <v>118</v>
      </c>
      <c r="E10279" s="132">
        <v>19.204499999999999</v>
      </c>
    </row>
    <row r="10280" spans="1:5" ht="13.8" x14ac:dyDescent="0.25">
      <c r="A10280" s="47">
        <v>40757</v>
      </c>
      <c r="B10280" s="45" t="str">
        <f t="shared" si="332"/>
        <v>August</v>
      </c>
      <c r="C10280" s="53">
        <f t="shared" si="333"/>
        <v>2011</v>
      </c>
      <c r="D10280" s="43" t="s">
        <v>102</v>
      </c>
      <c r="E10280" s="132">
        <v>18.951333333333334</v>
      </c>
    </row>
    <row r="10281" spans="1:5" ht="13.8" x14ac:dyDescent="0.25">
      <c r="A10281" s="47">
        <v>40757</v>
      </c>
      <c r="B10281" s="45" t="str">
        <f t="shared" si="332"/>
        <v>August</v>
      </c>
      <c r="C10281" s="53">
        <f t="shared" si="333"/>
        <v>2011</v>
      </c>
      <c r="D10281" s="43" t="s">
        <v>119</v>
      </c>
      <c r="E10281" s="132">
        <v>18.336500000000001</v>
      </c>
    </row>
    <row r="10282" spans="1:5" ht="13.8" x14ac:dyDescent="0.25">
      <c r="A10282" s="47">
        <v>40757</v>
      </c>
      <c r="B10282" s="45" t="str">
        <f t="shared" si="332"/>
        <v>August</v>
      </c>
      <c r="C10282" s="53">
        <f t="shared" si="333"/>
        <v>2011</v>
      </c>
      <c r="D10282" s="43" t="s">
        <v>120</v>
      </c>
      <c r="E10282" s="132">
        <v>17.396166666666666</v>
      </c>
    </row>
    <row r="10283" spans="1:5" ht="13.8" x14ac:dyDescent="0.25">
      <c r="A10283" s="47">
        <v>40757</v>
      </c>
      <c r="B10283" s="45" t="str">
        <f t="shared" si="332"/>
        <v>August</v>
      </c>
      <c r="C10283" s="53">
        <f t="shared" si="333"/>
        <v>2011</v>
      </c>
      <c r="D10283" s="43" t="s">
        <v>103</v>
      </c>
      <c r="E10283" s="132">
        <v>16.781333333333333</v>
      </c>
    </row>
    <row r="10284" spans="1:5" ht="13.8" x14ac:dyDescent="0.25">
      <c r="A10284" s="47">
        <v>40757</v>
      </c>
      <c r="B10284" s="45" t="str">
        <f t="shared" si="332"/>
        <v>August</v>
      </c>
      <c r="C10284" s="53">
        <f t="shared" si="333"/>
        <v>2011</v>
      </c>
      <c r="D10284" s="43" t="s">
        <v>116</v>
      </c>
      <c r="E10284" s="132">
        <v>10.307499999999999</v>
      </c>
    </row>
    <row r="10285" spans="1:5" ht="13.8" x14ac:dyDescent="0.25">
      <c r="A10285" s="47">
        <v>40757</v>
      </c>
      <c r="B10285" s="45" t="str">
        <f t="shared" si="332"/>
        <v>August</v>
      </c>
      <c r="C10285" s="53">
        <f t="shared" si="333"/>
        <v>2011</v>
      </c>
      <c r="D10285" s="43" t="s">
        <v>104</v>
      </c>
      <c r="E10285" s="132">
        <v>16.727666666666668</v>
      </c>
    </row>
    <row r="10286" spans="1:5" ht="13.8" x14ac:dyDescent="0.25">
      <c r="A10286" s="47">
        <v>40757</v>
      </c>
      <c r="B10286" s="45" t="str">
        <f t="shared" si="332"/>
        <v>August</v>
      </c>
      <c r="C10286" s="53">
        <f t="shared" si="333"/>
        <v>2011</v>
      </c>
      <c r="D10286" s="43" t="s">
        <v>121</v>
      </c>
      <c r="E10286" s="132">
        <v>15.907333333333334</v>
      </c>
    </row>
    <row r="10287" spans="1:5" ht="13.8" x14ac:dyDescent="0.25">
      <c r="A10287" s="47">
        <v>40757</v>
      </c>
      <c r="B10287" s="45" t="str">
        <f t="shared" si="332"/>
        <v>August</v>
      </c>
      <c r="C10287" s="53">
        <f t="shared" si="333"/>
        <v>2011</v>
      </c>
      <c r="D10287" s="43" t="s">
        <v>122</v>
      </c>
      <c r="E10287" s="132">
        <v>14.409333333333334</v>
      </c>
    </row>
    <row r="10288" spans="1:5" ht="13.8" x14ac:dyDescent="0.25">
      <c r="A10288" s="47">
        <v>40757</v>
      </c>
      <c r="B10288" s="45" t="str">
        <f t="shared" si="332"/>
        <v>August</v>
      </c>
      <c r="C10288" s="53">
        <f t="shared" si="333"/>
        <v>2011</v>
      </c>
      <c r="D10288" s="43" t="s">
        <v>123</v>
      </c>
      <c r="E10288" s="132">
        <v>14.231000000000002</v>
      </c>
    </row>
    <row r="10289" spans="1:5" ht="13.8" x14ac:dyDescent="0.25">
      <c r="A10289" s="47">
        <v>40757</v>
      </c>
      <c r="B10289" s="45" t="str">
        <f t="shared" si="332"/>
        <v>August</v>
      </c>
      <c r="C10289" s="53">
        <f t="shared" si="333"/>
        <v>2011</v>
      </c>
      <c r="D10289" s="43" t="s">
        <v>99</v>
      </c>
      <c r="E10289" s="132">
        <v>9.5</v>
      </c>
    </row>
    <row r="10290" spans="1:5" ht="13.8" x14ac:dyDescent="0.25">
      <c r="A10290" s="47">
        <v>40757</v>
      </c>
      <c r="B10290" s="45" t="str">
        <f t="shared" si="332"/>
        <v>August</v>
      </c>
      <c r="C10290" s="53">
        <f t="shared" si="333"/>
        <v>2011</v>
      </c>
      <c r="D10290" s="43" t="s">
        <v>100</v>
      </c>
      <c r="E10290" s="132">
        <v>9.25</v>
      </c>
    </row>
    <row r="10291" spans="1:5" ht="13.8" x14ac:dyDescent="0.25">
      <c r="A10291" s="47">
        <v>40757</v>
      </c>
      <c r="B10291" s="45" t="str">
        <f t="shared" si="332"/>
        <v>August</v>
      </c>
      <c r="C10291" s="53">
        <f t="shared" si="333"/>
        <v>2011</v>
      </c>
      <c r="D10291" s="43" t="s">
        <v>101</v>
      </c>
      <c r="E10291" s="132">
        <v>8.85</v>
      </c>
    </row>
    <row r="10292" spans="1:5" ht="13.8" x14ac:dyDescent="0.25">
      <c r="A10292" s="47">
        <v>40757</v>
      </c>
      <c r="B10292" s="45" t="str">
        <f t="shared" si="332"/>
        <v>August</v>
      </c>
      <c r="C10292" s="53">
        <f t="shared" si="333"/>
        <v>2011</v>
      </c>
      <c r="D10292" s="43" t="s">
        <v>124</v>
      </c>
      <c r="E10292" s="132">
        <v>8.7750000000000004</v>
      </c>
    </row>
    <row r="10293" spans="1:5" ht="13.8" x14ac:dyDescent="0.25">
      <c r="A10293" s="47">
        <v>40757</v>
      </c>
      <c r="B10293" s="45" t="str">
        <f t="shared" si="332"/>
        <v>August</v>
      </c>
      <c r="C10293" s="53">
        <f t="shared" si="333"/>
        <v>2011</v>
      </c>
      <c r="D10293" s="43" t="s">
        <v>125</v>
      </c>
      <c r="E10293" s="132">
        <v>7.85</v>
      </c>
    </row>
    <row r="10294" spans="1:5" ht="13.8" x14ac:dyDescent="0.25">
      <c r="A10294" s="47">
        <v>40757</v>
      </c>
      <c r="B10294" s="45" t="str">
        <f t="shared" ref="B10294:B10354" si="334">TEXT(A10294,"mmmm")</f>
        <v>August</v>
      </c>
      <c r="C10294" s="53">
        <f t="shared" ref="C10294:C10354" si="335">YEAR(A10294)</f>
        <v>2011</v>
      </c>
      <c r="D10294" s="43" t="s">
        <v>126</v>
      </c>
      <c r="E10294" s="132">
        <v>8.2225000000000019</v>
      </c>
    </row>
    <row r="10295" spans="1:5" ht="13.8" x14ac:dyDescent="0.25">
      <c r="A10295" s="47">
        <v>40757</v>
      </c>
      <c r="B10295" s="45" t="str">
        <f t="shared" si="334"/>
        <v>August</v>
      </c>
      <c r="C10295" s="53">
        <f t="shared" si="335"/>
        <v>2011</v>
      </c>
      <c r="D10295" s="43" t="s">
        <v>127</v>
      </c>
      <c r="E10295" s="132">
        <v>8.01</v>
      </c>
    </row>
    <row r="10296" spans="1:5" ht="13.8" x14ac:dyDescent="0.25">
      <c r="A10296" s="47">
        <v>40757</v>
      </c>
      <c r="B10296" s="45" t="str">
        <f t="shared" si="334"/>
        <v>August</v>
      </c>
      <c r="C10296" s="53">
        <f t="shared" si="335"/>
        <v>2011</v>
      </c>
      <c r="D10296" s="43" t="s">
        <v>105</v>
      </c>
      <c r="E10296" s="132">
        <v>6.1749999999999998</v>
      </c>
    </row>
    <row r="10297" spans="1:5" ht="13.8" x14ac:dyDescent="0.25">
      <c r="A10297" s="47">
        <v>40757</v>
      </c>
      <c r="B10297" s="45" t="str">
        <f t="shared" si="334"/>
        <v>August</v>
      </c>
      <c r="C10297" s="53">
        <f t="shared" si="335"/>
        <v>2011</v>
      </c>
      <c r="D10297" s="43" t="s">
        <v>128</v>
      </c>
      <c r="E10297" s="132">
        <v>8.0150000000000006</v>
      </c>
    </row>
    <row r="10298" spans="1:5" ht="13.8" x14ac:dyDescent="0.25">
      <c r="A10298" s="47">
        <v>40764</v>
      </c>
      <c r="B10298" s="45" t="str">
        <f t="shared" si="334"/>
        <v>August</v>
      </c>
      <c r="C10298" s="53">
        <f t="shared" si="335"/>
        <v>2011</v>
      </c>
      <c r="D10298" s="43" t="s">
        <v>131</v>
      </c>
      <c r="E10298" s="132">
        <v>28.061333333333334</v>
      </c>
    </row>
    <row r="10299" spans="1:5" ht="13.8" x14ac:dyDescent="0.25">
      <c r="A10299" s="47">
        <v>40764</v>
      </c>
      <c r="B10299" s="45" t="str">
        <f t="shared" si="334"/>
        <v>August</v>
      </c>
      <c r="C10299" s="53">
        <f t="shared" si="335"/>
        <v>2011</v>
      </c>
      <c r="D10299" s="43" t="s">
        <v>115</v>
      </c>
      <c r="E10299" s="132">
        <v>23.6</v>
      </c>
    </row>
    <row r="10300" spans="1:5" ht="13.8" x14ac:dyDescent="0.25">
      <c r="A10300" s="47">
        <v>40764</v>
      </c>
      <c r="B10300" s="45" t="str">
        <f t="shared" si="334"/>
        <v>August</v>
      </c>
      <c r="C10300" s="53">
        <f t="shared" si="335"/>
        <v>2011</v>
      </c>
      <c r="D10300" s="43" t="s">
        <v>95</v>
      </c>
      <c r="E10300" s="132">
        <v>20.925333333333334</v>
      </c>
    </row>
    <row r="10301" spans="1:5" ht="13.8" x14ac:dyDescent="0.25">
      <c r="A10301" s="47">
        <v>40764</v>
      </c>
      <c r="B10301" s="45" t="str">
        <f t="shared" si="334"/>
        <v>August</v>
      </c>
      <c r="C10301" s="53">
        <f t="shared" si="335"/>
        <v>2011</v>
      </c>
      <c r="D10301" s="43" t="s">
        <v>96</v>
      </c>
      <c r="E10301" s="132">
        <v>19.981333333333332</v>
      </c>
    </row>
    <row r="10302" spans="1:5" ht="13.8" x14ac:dyDescent="0.25">
      <c r="A10302" s="47">
        <v>40764</v>
      </c>
      <c r="B10302" s="45" t="str">
        <f t="shared" si="334"/>
        <v>August</v>
      </c>
      <c r="C10302" s="53">
        <f t="shared" si="335"/>
        <v>2011</v>
      </c>
      <c r="D10302" s="43" t="s">
        <v>97</v>
      </c>
      <c r="E10302" s="132">
        <v>19.037333333333333</v>
      </c>
    </row>
    <row r="10303" spans="1:5" ht="13.8" x14ac:dyDescent="0.25">
      <c r="A10303" s="47">
        <v>40764</v>
      </c>
      <c r="B10303" s="45" t="str">
        <f t="shared" si="334"/>
        <v>August</v>
      </c>
      <c r="C10303" s="53">
        <f t="shared" si="335"/>
        <v>2011</v>
      </c>
      <c r="D10303" s="43" t="s">
        <v>98</v>
      </c>
      <c r="E10303" s="132">
        <v>14.946666666666665</v>
      </c>
    </row>
    <row r="10304" spans="1:5" ht="15.6" x14ac:dyDescent="0.3">
      <c r="A10304" s="47">
        <v>40764</v>
      </c>
      <c r="B10304" s="45" t="str">
        <f t="shared" si="334"/>
        <v>August</v>
      </c>
      <c r="C10304" s="53">
        <f t="shared" si="335"/>
        <v>2011</v>
      </c>
      <c r="D10304" s="130" t="s">
        <v>136</v>
      </c>
      <c r="E10304" s="132">
        <v>21.771333333333338</v>
      </c>
    </row>
    <row r="10305" spans="1:5" ht="13.8" x14ac:dyDescent="0.25">
      <c r="A10305" s="47">
        <v>40764</v>
      </c>
      <c r="B10305" s="45" t="str">
        <f t="shared" si="334"/>
        <v>August</v>
      </c>
      <c r="C10305" s="53">
        <f t="shared" si="335"/>
        <v>2011</v>
      </c>
      <c r="D10305" s="43" t="s">
        <v>118</v>
      </c>
      <c r="E10305" s="132">
        <v>20.000999999999998</v>
      </c>
    </row>
    <row r="10306" spans="1:5" ht="13.8" x14ac:dyDescent="0.25">
      <c r="A10306" s="47">
        <v>40764</v>
      </c>
      <c r="B10306" s="45" t="str">
        <f t="shared" si="334"/>
        <v>August</v>
      </c>
      <c r="C10306" s="53">
        <f t="shared" si="335"/>
        <v>2011</v>
      </c>
      <c r="D10306" s="43" t="s">
        <v>102</v>
      </c>
      <c r="E10306" s="132">
        <v>19.737333333333336</v>
      </c>
    </row>
    <row r="10307" spans="1:5" ht="13.8" x14ac:dyDescent="0.25">
      <c r="A10307" s="47">
        <v>40764</v>
      </c>
      <c r="B10307" s="45" t="str">
        <f t="shared" si="334"/>
        <v>August</v>
      </c>
      <c r="C10307" s="53">
        <f t="shared" si="335"/>
        <v>2011</v>
      </c>
      <c r="D10307" s="43" t="s">
        <v>119</v>
      </c>
      <c r="E10307" s="132">
        <v>19.097000000000001</v>
      </c>
    </row>
    <row r="10308" spans="1:5" ht="13.8" x14ac:dyDescent="0.25">
      <c r="A10308" s="47">
        <v>40764</v>
      </c>
      <c r="B10308" s="45" t="str">
        <f t="shared" si="334"/>
        <v>August</v>
      </c>
      <c r="C10308" s="53">
        <f t="shared" si="335"/>
        <v>2011</v>
      </c>
      <c r="D10308" s="43" t="s">
        <v>120</v>
      </c>
      <c r="E10308" s="132">
        <v>18.117666666666665</v>
      </c>
    </row>
    <row r="10309" spans="1:5" ht="13.8" x14ac:dyDescent="0.25">
      <c r="A10309" s="47">
        <v>40764</v>
      </c>
      <c r="B10309" s="45" t="str">
        <f t="shared" si="334"/>
        <v>August</v>
      </c>
      <c r="C10309" s="53">
        <f t="shared" si="335"/>
        <v>2011</v>
      </c>
      <c r="D10309" s="43" t="s">
        <v>103</v>
      </c>
      <c r="E10309" s="132">
        <v>17.477333333333334</v>
      </c>
    </row>
    <row r="10310" spans="1:5" ht="13.8" x14ac:dyDescent="0.25">
      <c r="A10310" s="47">
        <v>40764</v>
      </c>
      <c r="B10310" s="45" t="str">
        <f t="shared" si="334"/>
        <v>August</v>
      </c>
      <c r="C10310" s="53">
        <f t="shared" si="335"/>
        <v>2011</v>
      </c>
      <c r="D10310" s="43" t="s">
        <v>116</v>
      </c>
      <c r="E10310" s="132">
        <v>11.571000000000002</v>
      </c>
    </row>
    <row r="10311" spans="1:5" ht="13.8" x14ac:dyDescent="0.25">
      <c r="A10311" s="47">
        <v>40764</v>
      </c>
      <c r="B10311" s="45" t="str">
        <f t="shared" si="334"/>
        <v>August</v>
      </c>
      <c r="C10311" s="53">
        <f t="shared" si="335"/>
        <v>2011</v>
      </c>
      <c r="D10311" s="43" t="s">
        <v>104</v>
      </c>
      <c r="E10311" s="132">
        <v>16.805833333333336</v>
      </c>
    </row>
    <row r="10312" spans="1:5" ht="13.8" x14ac:dyDescent="0.25">
      <c r="A10312" s="47">
        <v>40764</v>
      </c>
      <c r="B10312" s="45" t="str">
        <f t="shared" si="334"/>
        <v>August</v>
      </c>
      <c r="C10312" s="53">
        <f t="shared" si="335"/>
        <v>2011</v>
      </c>
      <c r="D10312" s="43" t="s">
        <v>121</v>
      </c>
      <c r="E10312" s="132">
        <v>15.981666666666666</v>
      </c>
    </row>
    <row r="10313" spans="1:5" ht="13.8" x14ac:dyDescent="0.25">
      <c r="A10313" s="47">
        <v>40764</v>
      </c>
      <c r="B10313" s="45" t="str">
        <f t="shared" si="334"/>
        <v>August</v>
      </c>
      <c r="C10313" s="53">
        <f t="shared" si="335"/>
        <v>2011</v>
      </c>
      <c r="D10313" s="43" t="s">
        <v>122</v>
      </c>
      <c r="E10313" s="132">
        <v>14.476666666666665</v>
      </c>
    </row>
    <row r="10314" spans="1:5" ht="13.8" x14ac:dyDescent="0.25">
      <c r="A10314" s="47">
        <v>40764</v>
      </c>
      <c r="B10314" s="45" t="str">
        <f t="shared" si="334"/>
        <v>August</v>
      </c>
      <c r="C10314" s="53">
        <f t="shared" si="335"/>
        <v>2011</v>
      </c>
      <c r="D10314" s="43" t="s">
        <v>123</v>
      </c>
      <c r="E10314" s="132">
        <v>14.297499999999999</v>
      </c>
    </row>
    <row r="10315" spans="1:5" ht="13.8" x14ac:dyDescent="0.25">
      <c r="A10315" s="47">
        <v>40764</v>
      </c>
      <c r="B10315" s="45" t="str">
        <f t="shared" si="334"/>
        <v>August</v>
      </c>
      <c r="C10315" s="53">
        <f t="shared" si="335"/>
        <v>2011</v>
      </c>
      <c r="D10315" s="43" t="s">
        <v>99</v>
      </c>
      <c r="E10315" s="132">
        <v>10.45</v>
      </c>
    </row>
    <row r="10316" spans="1:5" ht="13.8" x14ac:dyDescent="0.25">
      <c r="A10316" s="47">
        <v>40764</v>
      </c>
      <c r="B10316" s="45" t="str">
        <f t="shared" si="334"/>
        <v>August</v>
      </c>
      <c r="C10316" s="53">
        <f t="shared" si="335"/>
        <v>2011</v>
      </c>
      <c r="D10316" s="43" t="s">
        <v>100</v>
      </c>
      <c r="E10316" s="132">
        <v>10.175000000000001</v>
      </c>
    </row>
    <row r="10317" spans="1:5" ht="13.8" x14ac:dyDescent="0.25">
      <c r="A10317" s="47">
        <v>40764</v>
      </c>
      <c r="B10317" s="45" t="str">
        <f t="shared" si="334"/>
        <v>August</v>
      </c>
      <c r="C10317" s="53">
        <f t="shared" si="335"/>
        <v>2011</v>
      </c>
      <c r="D10317" s="43" t="s">
        <v>101</v>
      </c>
      <c r="E10317" s="132">
        <v>9.7349999999999994</v>
      </c>
    </row>
    <row r="10318" spans="1:5" ht="13.8" x14ac:dyDescent="0.25">
      <c r="A10318" s="47">
        <v>40764</v>
      </c>
      <c r="B10318" s="45" t="str">
        <f t="shared" si="334"/>
        <v>August</v>
      </c>
      <c r="C10318" s="53">
        <f t="shared" si="335"/>
        <v>2011</v>
      </c>
      <c r="D10318" s="43" t="s">
        <v>124</v>
      </c>
      <c r="E10318" s="132">
        <v>9.6524999999999981</v>
      </c>
    </row>
    <row r="10319" spans="1:5" ht="13.8" x14ac:dyDescent="0.25">
      <c r="A10319" s="47">
        <v>40764</v>
      </c>
      <c r="B10319" s="45" t="str">
        <f t="shared" si="334"/>
        <v>August</v>
      </c>
      <c r="C10319" s="53">
        <f t="shared" si="335"/>
        <v>2011</v>
      </c>
      <c r="D10319" s="43" t="s">
        <v>125</v>
      </c>
      <c r="E10319" s="132">
        <v>8.6349999999999998</v>
      </c>
    </row>
    <row r="10320" spans="1:5" ht="13.8" x14ac:dyDescent="0.25">
      <c r="A10320" s="47">
        <v>40764</v>
      </c>
      <c r="B10320" s="45" t="str">
        <f t="shared" si="334"/>
        <v>August</v>
      </c>
      <c r="C10320" s="53">
        <f t="shared" si="335"/>
        <v>2011</v>
      </c>
      <c r="D10320" s="43" t="s">
        <v>126</v>
      </c>
      <c r="E10320" s="132">
        <v>8.9700000000000006</v>
      </c>
    </row>
    <row r="10321" spans="1:5" ht="13.8" x14ac:dyDescent="0.25">
      <c r="A10321" s="47">
        <v>40764</v>
      </c>
      <c r="B10321" s="45" t="str">
        <f t="shared" si="334"/>
        <v>August</v>
      </c>
      <c r="C10321" s="53">
        <f t="shared" si="335"/>
        <v>2011</v>
      </c>
      <c r="D10321" s="43" t="s">
        <v>127</v>
      </c>
      <c r="E10321" s="132">
        <v>8.6775000000000002</v>
      </c>
    </row>
    <row r="10322" spans="1:5" ht="13.8" x14ac:dyDescent="0.25">
      <c r="A10322" s="47">
        <v>40764</v>
      </c>
      <c r="B10322" s="45" t="str">
        <f t="shared" si="334"/>
        <v>August</v>
      </c>
      <c r="C10322" s="53">
        <f t="shared" si="335"/>
        <v>2011</v>
      </c>
      <c r="D10322" s="43" t="s">
        <v>105</v>
      </c>
      <c r="E10322" s="132">
        <v>6.7925000000000004</v>
      </c>
    </row>
    <row r="10323" spans="1:5" ht="13.8" x14ac:dyDescent="0.25">
      <c r="A10323" s="47">
        <v>40764</v>
      </c>
      <c r="B10323" s="45" t="str">
        <f t="shared" si="334"/>
        <v>August</v>
      </c>
      <c r="C10323" s="53">
        <f t="shared" si="335"/>
        <v>2011</v>
      </c>
      <c r="D10323" s="43" t="s">
        <v>128</v>
      </c>
      <c r="E10323" s="132">
        <v>8.5875000000000004</v>
      </c>
    </row>
    <row r="10324" spans="1:5" ht="13.8" x14ac:dyDescent="0.25">
      <c r="A10324" s="47">
        <v>40771</v>
      </c>
      <c r="B10324" s="45" t="str">
        <f t="shared" si="334"/>
        <v>August</v>
      </c>
      <c r="C10324" s="53">
        <f t="shared" si="335"/>
        <v>2011</v>
      </c>
      <c r="D10324" s="43" t="s">
        <v>131</v>
      </c>
      <c r="E10324" s="132">
        <v>30.95</v>
      </c>
    </row>
    <row r="10325" spans="1:5" ht="13.8" x14ac:dyDescent="0.25">
      <c r="A10325" s="47">
        <v>40771</v>
      </c>
      <c r="B10325" s="45" t="str">
        <f t="shared" si="334"/>
        <v>August</v>
      </c>
      <c r="C10325" s="53">
        <f t="shared" si="335"/>
        <v>2011</v>
      </c>
      <c r="D10325" s="43" t="s">
        <v>115</v>
      </c>
      <c r="E10325" s="132">
        <v>25.875</v>
      </c>
    </row>
    <row r="10326" spans="1:5" ht="13.8" x14ac:dyDescent="0.25">
      <c r="A10326" s="47">
        <v>40771</v>
      </c>
      <c r="B10326" s="45" t="str">
        <f t="shared" si="334"/>
        <v>August</v>
      </c>
      <c r="C10326" s="53">
        <f t="shared" si="335"/>
        <v>2011</v>
      </c>
      <c r="D10326" s="43" t="s">
        <v>95</v>
      </c>
      <c r="E10326" s="132">
        <v>22.942499999999999</v>
      </c>
    </row>
    <row r="10327" spans="1:5" ht="13.8" x14ac:dyDescent="0.25">
      <c r="A10327" s="47">
        <v>40771</v>
      </c>
      <c r="B10327" s="45" t="str">
        <f t="shared" si="334"/>
        <v>August</v>
      </c>
      <c r="C10327" s="53">
        <f t="shared" si="335"/>
        <v>2011</v>
      </c>
      <c r="D10327" s="43" t="s">
        <v>96</v>
      </c>
      <c r="E10327" s="132">
        <v>21.907499999999999</v>
      </c>
    </row>
    <row r="10328" spans="1:5" ht="13.8" x14ac:dyDescent="0.25">
      <c r="A10328" s="47">
        <v>40771</v>
      </c>
      <c r="B10328" s="45" t="str">
        <f t="shared" si="334"/>
        <v>August</v>
      </c>
      <c r="C10328" s="53">
        <f t="shared" si="335"/>
        <v>2011</v>
      </c>
      <c r="D10328" s="43" t="s">
        <v>97</v>
      </c>
      <c r="E10328" s="132">
        <v>20.872499999999999</v>
      </c>
    </row>
    <row r="10329" spans="1:5" ht="13.8" x14ac:dyDescent="0.25">
      <c r="A10329" s="47">
        <v>40771</v>
      </c>
      <c r="B10329" s="45" t="str">
        <f t="shared" si="334"/>
        <v>August</v>
      </c>
      <c r="C10329" s="53">
        <f t="shared" si="335"/>
        <v>2011</v>
      </c>
      <c r="D10329" s="43" t="s">
        <v>98</v>
      </c>
      <c r="E10329" s="132">
        <v>16.387499999999999</v>
      </c>
    </row>
    <row r="10330" spans="1:5" ht="15.6" x14ac:dyDescent="0.3">
      <c r="A10330" s="47">
        <v>40771</v>
      </c>
      <c r="B10330" s="45" t="str">
        <f t="shared" si="334"/>
        <v>August</v>
      </c>
      <c r="C10330" s="53">
        <f t="shared" si="335"/>
        <v>2011</v>
      </c>
      <c r="D10330" s="130" t="s">
        <v>136</v>
      </c>
      <c r="E10330" s="132">
        <v>24.420500000000001</v>
      </c>
    </row>
    <row r="10331" spans="1:5" ht="13.8" x14ac:dyDescent="0.25">
      <c r="A10331" s="47">
        <v>40771</v>
      </c>
      <c r="B10331" s="45" t="str">
        <f t="shared" si="334"/>
        <v>August</v>
      </c>
      <c r="C10331" s="53">
        <f t="shared" si="335"/>
        <v>2011</v>
      </c>
      <c r="D10331" s="43" t="s">
        <v>118</v>
      </c>
      <c r="E10331" s="132">
        <v>22.434749999999998</v>
      </c>
    </row>
    <row r="10332" spans="1:5" ht="13.8" x14ac:dyDescent="0.25">
      <c r="A10332" s="47">
        <v>40771</v>
      </c>
      <c r="B10332" s="45" t="str">
        <f t="shared" si="334"/>
        <v>August</v>
      </c>
      <c r="C10332" s="53">
        <f t="shared" si="335"/>
        <v>2011</v>
      </c>
      <c r="D10332" s="43" t="s">
        <v>102</v>
      </c>
      <c r="E10332" s="132">
        <v>22.138999999999999</v>
      </c>
    </row>
    <row r="10333" spans="1:5" ht="13.8" x14ac:dyDescent="0.25">
      <c r="A10333" s="47">
        <v>40771</v>
      </c>
      <c r="B10333" s="45" t="str">
        <f t="shared" si="334"/>
        <v>August</v>
      </c>
      <c r="C10333" s="53">
        <f t="shared" si="335"/>
        <v>2011</v>
      </c>
      <c r="D10333" s="43" t="s">
        <v>119</v>
      </c>
      <c r="E10333" s="132">
        <v>21.420750000000002</v>
      </c>
    </row>
    <row r="10334" spans="1:5" ht="13.8" x14ac:dyDescent="0.25">
      <c r="A10334" s="47">
        <v>40771</v>
      </c>
      <c r="B10334" s="45" t="str">
        <f t="shared" si="334"/>
        <v>August</v>
      </c>
      <c r="C10334" s="53">
        <f t="shared" si="335"/>
        <v>2011</v>
      </c>
      <c r="D10334" s="43" t="s">
        <v>120</v>
      </c>
      <c r="E10334" s="132">
        <v>20.32225</v>
      </c>
    </row>
    <row r="10335" spans="1:5" ht="13.8" x14ac:dyDescent="0.25">
      <c r="A10335" s="47">
        <v>40771</v>
      </c>
      <c r="B10335" s="45" t="str">
        <f t="shared" si="334"/>
        <v>August</v>
      </c>
      <c r="C10335" s="53">
        <f t="shared" si="335"/>
        <v>2011</v>
      </c>
      <c r="D10335" s="43" t="s">
        <v>103</v>
      </c>
      <c r="E10335" s="132">
        <v>19.603999999999999</v>
      </c>
    </row>
    <row r="10336" spans="1:5" ht="13.8" x14ac:dyDescent="0.25">
      <c r="A10336" s="47">
        <v>40771</v>
      </c>
      <c r="B10336" s="45" t="str">
        <f t="shared" si="334"/>
        <v>August</v>
      </c>
      <c r="C10336" s="53">
        <f t="shared" si="335"/>
        <v>2011</v>
      </c>
      <c r="D10336" s="43" t="s">
        <v>116</v>
      </c>
      <c r="E10336" s="132">
        <v>14.563500000000001</v>
      </c>
    </row>
    <row r="10337" spans="1:5" ht="13.8" x14ac:dyDescent="0.25">
      <c r="A10337" s="47">
        <v>40771</v>
      </c>
      <c r="B10337" s="45" t="str">
        <f t="shared" si="334"/>
        <v>August</v>
      </c>
      <c r="C10337" s="53">
        <f t="shared" si="335"/>
        <v>2011</v>
      </c>
      <c r="D10337" s="43" t="s">
        <v>104</v>
      </c>
      <c r="E10337" s="132">
        <v>18.916333333333334</v>
      </c>
    </row>
    <row r="10338" spans="1:5" ht="13.8" x14ac:dyDescent="0.25">
      <c r="A10338" s="47">
        <v>40771</v>
      </c>
      <c r="B10338" s="45" t="str">
        <f t="shared" si="334"/>
        <v>August</v>
      </c>
      <c r="C10338" s="53">
        <f t="shared" si="335"/>
        <v>2011</v>
      </c>
      <c r="D10338" s="43" t="s">
        <v>121</v>
      </c>
      <c r="E10338" s="132">
        <v>17.988666666666667</v>
      </c>
    </row>
    <row r="10339" spans="1:5" ht="13.8" x14ac:dyDescent="0.25">
      <c r="A10339" s="47">
        <v>40771</v>
      </c>
      <c r="B10339" s="45" t="str">
        <f t="shared" si="334"/>
        <v>August</v>
      </c>
      <c r="C10339" s="53">
        <f t="shared" si="335"/>
        <v>2011</v>
      </c>
      <c r="D10339" s="43" t="s">
        <v>122</v>
      </c>
      <c r="E10339" s="132">
        <v>16.294666666666668</v>
      </c>
    </row>
    <row r="10340" spans="1:5" ht="13.8" x14ac:dyDescent="0.25">
      <c r="A10340" s="47">
        <v>40771</v>
      </c>
      <c r="B10340" s="45" t="str">
        <f t="shared" si="334"/>
        <v>August</v>
      </c>
      <c r="C10340" s="53">
        <f t="shared" si="335"/>
        <v>2011</v>
      </c>
      <c r="D10340" s="43" t="s">
        <v>123</v>
      </c>
      <c r="E10340" s="132">
        <v>16.093</v>
      </c>
    </row>
    <row r="10341" spans="1:5" ht="13.8" x14ac:dyDescent="0.25">
      <c r="A10341" s="47">
        <v>40771</v>
      </c>
      <c r="B10341" s="45" t="str">
        <f t="shared" si="334"/>
        <v>August</v>
      </c>
      <c r="C10341" s="53">
        <f t="shared" si="335"/>
        <v>2011</v>
      </c>
      <c r="D10341" s="43" t="s">
        <v>99</v>
      </c>
      <c r="E10341" s="132">
        <v>12.793333333333333</v>
      </c>
    </row>
    <row r="10342" spans="1:5" ht="13.8" x14ac:dyDescent="0.25">
      <c r="A10342" s="47">
        <v>40771</v>
      </c>
      <c r="B10342" s="45" t="str">
        <f t="shared" si="334"/>
        <v>August</v>
      </c>
      <c r="C10342" s="53">
        <f t="shared" si="335"/>
        <v>2011</v>
      </c>
      <c r="D10342" s="43" t="s">
        <v>100</v>
      </c>
      <c r="E10342" s="132">
        <v>12.456666666666667</v>
      </c>
    </row>
    <row r="10343" spans="1:5" ht="13.8" x14ac:dyDescent="0.25">
      <c r="A10343" s="47">
        <v>40771</v>
      </c>
      <c r="B10343" s="45" t="str">
        <f t="shared" si="334"/>
        <v>August</v>
      </c>
      <c r="C10343" s="53">
        <f t="shared" si="335"/>
        <v>2011</v>
      </c>
      <c r="D10343" s="43" t="s">
        <v>101</v>
      </c>
      <c r="E10343" s="132">
        <v>11.918000000000001</v>
      </c>
    </row>
    <row r="10344" spans="1:5" ht="13.8" x14ac:dyDescent="0.25">
      <c r="A10344" s="47">
        <v>40771</v>
      </c>
      <c r="B10344" s="45" t="str">
        <f t="shared" si="334"/>
        <v>August</v>
      </c>
      <c r="C10344" s="53">
        <f t="shared" si="335"/>
        <v>2011</v>
      </c>
      <c r="D10344" s="43" t="s">
        <v>124</v>
      </c>
      <c r="E10344" s="132">
        <v>11.817</v>
      </c>
    </row>
    <row r="10345" spans="1:5" ht="13.8" x14ac:dyDescent="0.25">
      <c r="A10345" s="47">
        <v>40771</v>
      </c>
      <c r="B10345" s="45" t="str">
        <f t="shared" si="334"/>
        <v>August</v>
      </c>
      <c r="C10345" s="53">
        <f t="shared" si="335"/>
        <v>2011</v>
      </c>
      <c r="D10345" s="43" t="s">
        <v>125</v>
      </c>
      <c r="E10345" s="132">
        <v>10.571333333333335</v>
      </c>
    </row>
    <row r="10346" spans="1:5" ht="13.8" x14ac:dyDescent="0.25">
      <c r="A10346" s="47">
        <v>40771</v>
      </c>
      <c r="B10346" s="45" t="str">
        <f t="shared" si="334"/>
        <v>August</v>
      </c>
      <c r="C10346" s="53">
        <f t="shared" si="335"/>
        <v>2011</v>
      </c>
      <c r="D10346" s="43" t="s">
        <v>126</v>
      </c>
      <c r="E10346" s="132">
        <v>10.813833333333335</v>
      </c>
    </row>
    <row r="10347" spans="1:5" ht="13.8" x14ac:dyDescent="0.25">
      <c r="A10347" s="47">
        <v>40771</v>
      </c>
      <c r="B10347" s="45" t="str">
        <f t="shared" si="334"/>
        <v>August</v>
      </c>
      <c r="C10347" s="53">
        <f t="shared" si="335"/>
        <v>2011</v>
      </c>
      <c r="D10347" s="43" t="s">
        <v>127</v>
      </c>
      <c r="E10347" s="132">
        <v>10.324000000000002</v>
      </c>
    </row>
    <row r="10348" spans="1:5" ht="13.8" x14ac:dyDescent="0.25">
      <c r="A10348" s="47">
        <v>40771</v>
      </c>
      <c r="B10348" s="45" t="str">
        <f t="shared" si="334"/>
        <v>August</v>
      </c>
      <c r="C10348" s="53">
        <f t="shared" si="335"/>
        <v>2011</v>
      </c>
      <c r="D10348" s="43" t="s">
        <v>105</v>
      </c>
      <c r="E10348" s="132">
        <v>8.3156666666666688</v>
      </c>
    </row>
    <row r="10349" spans="1:5" ht="13.8" x14ac:dyDescent="0.25">
      <c r="A10349" s="47">
        <v>40771</v>
      </c>
      <c r="B10349" s="45" t="str">
        <f t="shared" si="334"/>
        <v>August</v>
      </c>
      <c r="C10349" s="53">
        <f t="shared" si="335"/>
        <v>2011</v>
      </c>
      <c r="D10349" s="43" t="s">
        <v>128</v>
      </c>
      <c r="E10349" s="132">
        <v>9.9996666666666663</v>
      </c>
    </row>
    <row r="10350" spans="1:5" ht="13.8" x14ac:dyDescent="0.25">
      <c r="A10350" s="47">
        <v>40778</v>
      </c>
      <c r="B10350" s="45" t="str">
        <f t="shared" si="334"/>
        <v>August</v>
      </c>
      <c r="C10350" s="53">
        <f t="shared" si="335"/>
        <v>2011</v>
      </c>
      <c r="D10350" s="43" t="s">
        <v>131</v>
      </c>
      <c r="E10350" s="132">
        <v>29.4025</v>
      </c>
    </row>
    <row r="10351" spans="1:5" ht="13.8" x14ac:dyDescent="0.25">
      <c r="A10351" s="47">
        <v>40778</v>
      </c>
      <c r="B10351" s="45" t="str">
        <f t="shared" si="334"/>
        <v>August</v>
      </c>
      <c r="C10351" s="53">
        <f t="shared" si="335"/>
        <v>2011</v>
      </c>
      <c r="D10351" s="43" t="s">
        <v>115</v>
      </c>
      <c r="E10351" s="132">
        <v>26.1</v>
      </c>
    </row>
    <row r="10352" spans="1:5" ht="13.8" x14ac:dyDescent="0.25">
      <c r="A10352" s="47">
        <v>40778</v>
      </c>
      <c r="B10352" s="45" t="str">
        <f t="shared" si="334"/>
        <v>August</v>
      </c>
      <c r="C10352" s="53">
        <f t="shared" si="335"/>
        <v>2011</v>
      </c>
      <c r="D10352" s="43" t="s">
        <v>95</v>
      </c>
      <c r="E10352" s="132">
        <v>23.142000000000003</v>
      </c>
    </row>
    <row r="10353" spans="1:5" ht="13.8" x14ac:dyDescent="0.25">
      <c r="A10353" s="47">
        <v>40778</v>
      </c>
      <c r="B10353" s="45" t="str">
        <f t="shared" si="334"/>
        <v>August</v>
      </c>
      <c r="C10353" s="53">
        <f t="shared" si="335"/>
        <v>2011</v>
      </c>
      <c r="D10353" s="43" t="s">
        <v>96</v>
      </c>
      <c r="E10353" s="132">
        <v>22.098000000000003</v>
      </c>
    </row>
    <row r="10354" spans="1:5" ht="13.8" x14ac:dyDescent="0.25">
      <c r="A10354" s="47">
        <v>40778</v>
      </c>
      <c r="B10354" s="45" t="str">
        <f t="shared" si="334"/>
        <v>August</v>
      </c>
      <c r="C10354" s="53">
        <f t="shared" si="335"/>
        <v>2011</v>
      </c>
      <c r="D10354" s="43" t="s">
        <v>97</v>
      </c>
      <c r="E10354" s="132">
        <v>21.054000000000002</v>
      </c>
    </row>
    <row r="10355" spans="1:5" ht="13.8" x14ac:dyDescent="0.25">
      <c r="A10355" s="47">
        <v>40778</v>
      </c>
      <c r="B10355" s="45" t="str">
        <f t="shared" ref="B10355:B10416" si="336">TEXT(A10355,"mmmm")</f>
        <v>August</v>
      </c>
      <c r="C10355" s="53">
        <f t="shared" ref="C10355:C10416" si="337">YEAR(A10355)</f>
        <v>2011</v>
      </c>
      <c r="D10355" s="43" t="s">
        <v>98</v>
      </c>
      <c r="E10355" s="132">
        <v>16.53</v>
      </c>
    </row>
    <row r="10356" spans="1:5" ht="15.6" x14ac:dyDescent="0.3">
      <c r="A10356" s="47">
        <v>40778</v>
      </c>
      <c r="B10356" s="45" t="str">
        <f t="shared" si="336"/>
        <v>August</v>
      </c>
      <c r="C10356" s="53">
        <f t="shared" si="337"/>
        <v>2011</v>
      </c>
      <c r="D10356" s="130" t="s">
        <v>136</v>
      </c>
      <c r="E10356" s="132">
        <v>25.143000000000001</v>
      </c>
    </row>
    <row r="10357" spans="1:5" ht="13.8" x14ac:dyDescent="0.25">
      <c r="A10357" s="47">
        <v>40778</v>
      </c>
      <c r="B10357" s="45" t="str">
        <f t="shared" si="336"/>
        <v>August</v>
      </c>
      <c r="C10357" s="53">
        <f t="shared" si="337"/>
        <v>2011</v>
      </c>
      <c r="D10357" s="43" t="s">
        <v>118</v>
      </c>
      <c r="E10357" s="132">
        <v>23.098499999999998</v>
      </c>
    </row>
    <row r="10358" spans="1:5" ht="13.8" x14ac:dyDescent="0.25">
      <c r="A10358" s="47">
        <v>40778</v>
      </c>
      <c r="B10358" s="45" t="str">
        <f t="shared" si="336"/>
        <v>August</v>
      </c>
      <c r="C10358" s="53">
        <f t="shared" si="337"/>
        <v>2011</v>
      </c>
      <c r="D10358" s="43" t="s">
        <v>102</v>
      </c>
      <c r="E10358" s="132">
        <v>22.794</v>
      </c>
    </row>
    <row r="10359" spans="1:5" ht="13.8" x14ac:dyDescent="0.25">
      <c r="A10359" s="47">
        <v>40778</v>
      </c>
      <c r="B10359" s="45" t="str">
        <f t="shared" si="336"/>
        <v>August</v>
      </c>
      <c r="C10359" s="53">
        <f t="shared" si="337"/>
        <v>2011</v>
      </c>
      <c r="D10359" s="43" t="s">
        <v>119</v>
      </c>
      <c r="E10359" s="132">
        <v>22.054500000000004</v>
      </c>
    </row>
    <row r="10360" spans="1:5" ht="13.8" x14ac:dyDescent="0.25">
      <c r="A10360" s="47">
        <v>40778</v>
      </c>
      <c r="B10360" s="45" t="str">
        <f t="shared" si="336"/>
        <v>August</v>
      </c>
      <c r="C10360" s="53">
        <f t="shared" si="337"/>
        <v>2011</v>
      </c>
      <c r="D10360" s="43" t="s">
        <v>120</v>
      </c>
      <c r="E10360" s="132">
        <v>20.923500000000001</v>
      </c>
    </row>
    <row r="10361" spans="1:5" ht="13.8" x14ac:dyDescent="0.25">
      <c r="A10361" s="47">
        <v>40778</v>
      </c>
      <c r="B10361" s="45" t="str">
        <f t="shared" si="336"/>
        <v>August</v>
      </c>
      <c r="C10361" s="53">
        <f t="shared" si="337"/>
        <v>2011</v>
      </c>
      <c r="D10361" s="43" t="s">
        <v>103</v>
      </c>
      <c r="E10361" s="132">
        <v>20.183999999999997</v>
      </c>
    </row>
    <row r="10362" spans="1:5" ht="13.8" x14ac:dyDescent="0.25">
      <c r="A10362" s="47">
        <v>40778</v>
      </c>
      <c r="B10362" s="45" t="str">
        <f t="shared" si="336"/>
        <v>August</v>
      </c>
      <c r="C10362" s="53">
        <f t="shared" si="337"/>
        <v>2011</v>
      </c>
      <c r="D10362" s="43" t="s">
        <v>116</v>
      </c>
      <c r="E10362" s="132">
        <v>15.162000000000001</v>
      </c>
    </row>
    <row r="10363" spans="1:5" ht="13.8" x14ac:dyDescent="0.25">
      <c r="A10363" s="47">
        <v>40778</v>
      </c>
      <c r="B10363" s="45" t="str">
        <f t="shared" si="336"/>
        <v>August</v>
      </c>
      <c r="C10363" s="53">
        <f t="shared" si="337"/>
        <v>2011</v>
      </c>
      <c r="D10363" s="43" t="s">
        <v>104</v>
      </c>
      <c r="E10363" s="132">
        <v>20.24516666666667</v>
      </c>
    </row>
    <row r="10364" spans="1:5" ht="13.8" x14ac:dyDescent="0.25">
      <c r="A10364" s="47">
        <v>40778</v>
      </c>
      <c r="B10364" s="45" t="str">
        <f t="shared" si="336"/>
        <v>August</v>
      </c>
      <c r="C10364" s="53">
        <f t="shared" si="337"/>
        <v>2011</v>
      </c>
      <c r="D10364" s="43" t="s">
        <v>121</v>
      </c>
      <c r="E10364" s="132">
        <v>19.252333333333333</v>
      </c>
    </row>
    <row r="10365" spans="1:5" ht="13.8" x14ac:dyDescent="0.25">
      <c r="A10365" s="47">
        <v>40778</v>
      </c>
      <c r="B10365" s="45" t="str">
        <f t="shared" si="336"/>
        <v>August</v>
      </c>
      <c r="C10365" s="53">
        <f t="shared" si="337"/>
        <v>2011</v>
      </c>
      <c r="D10365" s="43" t="s">
        <v>122</v>
      </c>
      <c r="E10365" s="132">
        <v>17.439333333333334</v>
      </c>
    </row>
    <row r="10366" spans="1:5" ht="13.8" x14ac:dyDescent="0.25">
      <c r="A10366" s="47">
        <v>40778</v>
      </c>
      <c r="B10366" s="45" t="str">
        <f t="shared" si="336"/>
        <v>August</v>
      </c>
      <c r="C10366" s="53">
        <f t="shared" si="337"/>
        <v>2011</v>
      </c>
      <c r="D10366" s="43" t="s">
        <v>123</v>
      </c>
      <c r="E10366" s="132">
        <v>17.223500000000001</v>
      </c>
    </row>
    <row r="10367" spans="1:5" ht="13.8" x14ac:dyDescent="0.25">
      <c r="A10367" s="47">
        <v>40778</v>
      </c>
      <c r="B10367" s="45" t="str">
        <f t="shared" si="336"/>
        <v>August</v>
      </c>
      <c r="C10367" s="53">
        <f t="shared" si="337"/>
        <v>2011</v>
      </c>
      <c r="D10367" s="43" t="s">
        <v>99</v>
      </c>
      <c r="E10367" s="132">
        <v>13.426666666666666</v>
      </c>
    </row>
    <row r="10368" spans="1:5" ht="13.8" x14ac:dyDescent="0.25">
      <c r="A10368" s="47">
        <v>40778</v>
      </c>
      <c r="B10368" s="45" t="str">
        <f t="shared" si="336"/>
        <v>August</v>
      </c>
      <c r="C10368" s="53">
        <f t="shared" si="337"/>
        <v>2011</v>
      </c>
      <c r="D10368" s="43" t="s">
        <v>100</v>
      </c>
      <c r="E10368" s="132">
        <v>13.073333333333332</v>
      </c>
    </row>
    <row r="10369" spans="1:5" ht="13.8" x14ac:dyDescent="0.25">
      <c r="A10369" s="47">
        <v>40778</v>
      </c>
      <c r="B10369" s="45" t="str">
        <f t="shared" si="336"/>
        <v>August</v>
      </c>
      <c r="C10369" s="53">
        <f t="shared" si="337"/>
        <v>2011</v>
      </c>
      <c r="D10369" s="43" t="s">
        <v>101</v>
      </c>
      <c r="E10369" s="132">
        <v>12.507999999999999</v>
      </c>
    </row>
    <row r="10370" spans="1:5" ht="13.8" x14ac:dyDescent="0.25">
      <c r="A10370" s="47">
        <v>40778</v>
      </c>
      <c r="B10370" s="45" t="str">
        <f t="shared" si="336"/>
        <v>August</v>
      </c>
      <c r="C10370" s="53">
        <f t="shared" si="337"/>
        <v>2011</v>
      </c>
      <c r="D10370" s="43" t="s">
        <v>124</v>
      </c>
      <c r="E10370" s="132">
        <v>12.401999999999997</v>
      </c>
    </row>
    <row r="10371" spans="1:5" ht="13.8" x14ac:dyDescent="0.25">
      <c r="A10371" s="47">
        <v>40778</v>
      </c>
      <c r="B10371" s="45" t="str">
        <f t="shared" si="336"/>
        <v>August</v>
      </c>
      <c r="C10371" s="53">
        <f t="shared" si="337"/>
        <v>2011</v>
      </c>
      <c r="D10371" s="43" t="s">
        <v>125</v>
      </c>
      <c r="E10371" s="132">
        <v>11.094666666666667</v>
      </c>
    </row>
    <row r="10372" spans="1:5" ht="13.8" x14ac:dyDescent="0.25">
      <c r="A10372" s="47">
        <v>40778</v>
      </c>
      <c r="B10372" s="45" t="str">
        <f t="shared" si="336"/>
        <v>August</v>
      </c>
      <c r="C10372" s="53">
        <f t="shared" si="337"/>
        <v>2011</v>
      </c>
      <c r="D10372" s="43" t="s">
        <v>126</v>
      </c>
      <c r="E10372" s="132">
        <v>11.312166666666666</v>
      </c>
    </row>
    <row r="10373" spans="1:5" ht="13.8" x14ac:dyDescent="0.25">
      <c r="A10373" s="47">
        <v>40778</v>
      </c>
      <c r="B10373" s="45" t="str">
        <f t="shared" si="336"/>
        <v>August</v>
      </c>
      <c r="C10373" s="53">
        <f t="shared" si="337"/>
        <v>2011</v>
      </c>
      <c r="D10373" s="43" t="s">
        <v>127</v>
      </c>
      <c r="E10373" s="132">
        <v>10.768999999999998</v>
      </c>
    </row>
    <row r="10374" spans="1:5" ht="13.8" x14ac:dyDescent="0.25">
      <c r="A10374" s="47">
        <v>40778</v>
      </c>
      <c r="B10374" s="45" t="str">
        <f t="shared" si="336"/>
        <v>August</v>
      </c>
      <c r="C10374" s="53">
        <f t="shared" si="337"/>
        <v>2011</v>
      </c>
      <c r="D10374" s="43" t="s">
        <v>105</v>
      </c>
      <c r="E10374" s="132">
        <v>8.7273333333333341</v>
      </c>
    </row>
    <row r="10375" spans="1:5" ht="13.8" x14ac:dyDescent="0.25">
      <c r="A10375" s="47">
        <v>40778</v>
      </c>
      <c r="B10375" s="45" t="str">
        <f t="shared" si="336"/>
        <v>August</v>
      </c>
      <c r="C10375" s="53">
        <f t="shared" si="337"/>
        <v>2011</v>
      </c>
      <c r="D10375" s="43" t="s">
        <v>128</v>
      </c>
      <c r="E10375" s="132">
        <v>10.381333333333332</v>
      </c>
    </row>
    <row r="10376" spans="1:5" ht="13.8" x14ac:dyDescent="0.25">
      <c r="A10376" s="47">
        <v>40785</v>
      </c>
      <c r="B10376" s="45" t="str">
        <f t="shared" si="336"/>
        <v>August</v>
      </c>
      <c r="C10376" s="53">
        <f t="shared" si="337"/>
        <v>2011</v>
      </c>
      <c r="D10376" s="43" t="s">
        <v>131</v>
      </c>
      <c r="E10376" s="132">
        <v>29.196166666666667</v>
      </c>
    </row>
    <row r="10377" spans="1:5" ht="13.8" x14ac:dyDescent="0.25">
      <c r="A10377" s="47">
        <v>40785</v>
      </c>
      <c r="B10377" s="45" t="str">
        <f t="shared" si="336"/>
        <v>August</v>
      </c>
      <c r="C10377" s="53">
        <f t="shared" si="337"/>
        <v>2011</v>
      </c>
      <c r="D10377" s="43" t="s">
        <v>115</v>
      </c>
      <c r="E10377" s="132">
        <v>26.3</v>
      </c>
    </row>
    <row r="10378" spans="1:5" ht="13.8" x14ac:dyDescent="0.25">
      <c r="A10378" s="47">
        <v>40785</v>
      </c>
      <c r="B10378" s="45" t="str">
        <f t="shared" si="336"/>
        <v>August</v>
      </c>
      <c r="C10378" s="53">
        <f t="shared" si="337"/>
        <v>2011</v>
      </c>
      <c r="D10378" s="43" t="s">
        <v>95</v>
      </c>
      <c r="E10378" s="132">
        <v>23.319333333333333</v>
      </c>
    </row>
    <row r="10379" spans="1:5" ht="13.8" x14ac:dyDescent="0.25">
      <c r="A10379" s="47">
        <v>40785</v>
      </c>
      <c r="B10379" s="45" t="str">
        <f t="shared" si="336"/>
        <v>August</v>
      </c>
      <c r="C10379" s="53">
        <f t="shared" si="337"/>
        <v>2011</v>
      </c>
      <c r="D10379" s="43" t="s">
        <v>96</v>
      </c>
      <c r="E10379" s="132">
        <v>22.26733333333333</v>
      </c>
    </row>
    <row r="10380" spans="1:5" ht="13.8" x14ac:dyDescent="0.25">
      <c r="A10380" s="47">
        <v>40785</v>
      </c>
      <c r="B10380" s="45" t="str">
        <f t="shared" si="336"/>
        <v>August</v>
      </c>
      <c r="C10380" s="53">
        <f t="shared" si="337"/>
        <v>2011</v>
      </c>
      <c r="D10380" s="43" t="s">
        <v>97</v>
      </c>
      <c r="E10380" s="132">
        <v>21.215333333333334</v>
      </c>
    </row>
    <row r="10381" spans="1:5" ht="13.8" x14ac:dyDescent="0.25">
      <c r="A10381" s="47">
        <v>40785</v>
      </c>
      <c r="B10381" s="45" t="str">
        <f t="shared" si="336"/>
        <v>August</v>
      </c>
      <c r="C10381" s="53">
        <f t="shared" si="337"/>
        <v>2011</v>
      </c>
      <c r="D10381" s="43" t="s">
        <v>98</v>
      </c>
      <c r="E10381" s="132">
        <v>16.656666666666666</v>
      </c>
    </row>
    <row r="10382" spans="1:5" ht="15.6" x14ac:dyDescent="0.3">
      <c r="A10382" s="47">
        <v>40785</v>
      </c>
      <c r="B10382" s="45" t="str">
        <f t="shared" si="336"/>
        <v>August</v>
      </c>
      <c r="C10382" s="53">
        <f t="shared" si="337"/>
        <v>2011</v>
      </c>
      <c r="D10382" s="130" t="s">
        <v>136</v>
      </c>
      <c r="E10382" s="132">
        <v>26.491666666666664</v>
      </c>
    </row>
    <row r="10383" spans="1:5" ht="13.8" x14ac:dyDescent="0.25">
      <c r="A10383" s="47">
        <v>40785</v>
      </c>
      <c r="B10383" s="45" t="str">
        <f t="shared" si="336"/>
        <v>August</v>
      </c>
      <c r="C10383" s="53">
        <f t="shared" si="337"/>
        <v>2011</v>
      </c>
      <c r="D10383" s="43" t="s">
        <v>118</v>
      </c>
      <c r="E10383" s="132">
        <v>24.337499999999995</v>
      </c>
    </row>
    <row r="10384" spans="1:5" ht="13.8" x14ac:dyDescent="0.25">
      <c r="A10384" s="47">
        <v>40785</v>
      </c>
      <c r="B10384" s="45" t="str">
        <f t="shared" si="336"/>
        <v>August</v>
      </c>
      <c r="C10384" s="53">
        <f t="shared" si="337"/>
        <v>2011</v>
      </c>
      <c r="D10384" s="43" t="s">
        <v>102</v>
      </c>
      <c r="E10384" s="132">
        <v>24.016666666666666</v>
      </c>
    </row>
    <row r="10385" spans="1:5" ht="13.8" x14ac:dyDescent="0.25">
      <c r="A10385" s="47">
        <v>40785</v>
      </c>
      <c r="B10385" s="45" t="str">
        <f t="shared" si="336"/>
        <v>August</v>
      </c>
      <c r="C10385" s="53">
        <f t="shared" si="337"/>
        <v>2011</v>
      </c>
      <c r="D10385" s="43" t="s">
        <v>119</v>
      </c>
      <c r="E10385" s="132">
        <v>23.237500000000001</v>
      </c>
    </row>
    <row r="10386" spans="1:5" ht="13.8" x14ac:dyDescent="0.25">
      <c r="A10386" s="47">
        <v>40785</v>
      </c>
      <c r="B10386" s="45" t="str">
        <f t="shared" si="336"/>
        <v>August</v>
      </c>
      <c r="C10386" s="53">
        <f t="shared" si="337"/>
        <v>2011</v>
      </c>
      <c r="D10386" s="43" t="s">
        <v>120</v>
      </c>
      <c r="E10386" s="132">
        <v>22.045833333333331</v>
      </c>
    </row>
    <row r="10387" spans="1:5" ht="13.8" x14ac:dyDescent="0.25">
      <c r="A10387" s="47">
        <v>40785</v>
      </c>
      <c r="B10387" s="45" t="str">
        <f t="shared" si="336"/>
        <v>August</v>
      </c>
      <c r="C10387" s="53">
        <f t="shared" si="337"/>
        <v>2011</v>
      </c>
      <c r="D10387" s="43" t="s">
        <v>103</v>
      </c>
      <c r="E10387" s="132">
        <v>21.266666666666666</v>
      </c>
    </row>
    <row r="10388" spans="1:5" ht="13.8" x14ac:dyDescent="0.25">
      <c r="A10388" s="47">
        <v>40785</v>
      </c>
      <c r="B10388" s="45" t="str">
        <f t="shared" si="336"/>
        <v>August</v>
      </c>
      <c r="C10388" s="53">
        <f t="shared" si="337"/>
        <v>2011</v>
      </c>
      <c r="D10388" s="43" t="s">
        <v>116</v>
      </c>
      <c r="E10388" s="132">
        <v>14.763000000000002</v>
      </c>
    </row>
    <row r="10389" spans="1:5" ht="13.8" x14ac:dyDescent="0.25">
      <c r="A10389" s="47">
        <v>40785</v>
      </c>
      <c r="B10389" s="45" t="str">
        <f t="shared" si="336"/>
        <v>August</v>
      </c>
      <c r="C10389" s="53">
        <f t="shared" si="337"/>
        <v>2011</v>
      </c>
      <c r="D10389" s="43" t="s">
        <v>104</v>
      </c>
      <c r="E10389" s="132">
        <v>21.339500000000001</v>
      </c>
    </row>
    <row r="10390" spans="1:5" ht="13.8" x14ac:dyDescent="0.25">
      <c r="A10390" s="47">
        <v>40785</v>
      </c>
      <c r="B10390" s="45" t="str">
        <f t="shared" si="336"/>
        <v>August</v>
      </c>
      <c r="C10390" s="53">
        <f t="shared" si="337"/>
        <v>2011</v>
      </c>
      <c r="D10390" s="43" t="s">
        <v>121</v>
      </c>
      <c r="E10390" s="132">
        <v>20.292999999999999</v>
      </c>
    </row>
    <row r="10391" spans="1:5" ht="13.8" x14ac:dyDescent="0.25">
      <c r="A10391" s="47">
        <v>40785</v>
      </c>
      <c r="B10391" s="45" t="str">
        <f t="shared" si="336"/>
        <v>August</v>
      </c>
      <c r="C10391" s="53">
        <f t="shared" si="337"/>
        <v>2011</v>
      </c>
      <c r="D10391" s="43" t="s">
        <v>122</v>
      </c>
      <c r="E10391" s="132">
        <v>18.382000000000001</v>
      </c>
    </row>
    <row r="10392" spans="1:5" ht="13.8" x14ac:dyDescent="0.25">
      <c r="A10392" s="47">
        <v>40785</v>
      </c>
      <c r="B10392" s="45" t="str">
        <f t="shared" si="336"/>
        <v>August</v>
      </c>
      <c r="C10392" s="53">
        <f t="shared" si="337"/>
        <v>2011</v>
      </c>
      <c r="D10392" s="43" t="s">
        <v>123</v>
      </c>
      <c r="E10392" s="132">
        <v>18.154499999999999</v>
      </c>
    </row>
    <row r="10393" spans="1:5" ht="13.8" x14ac:dyDescent="0.25">
      <c r="A10393" s="47">
        <v>40785</v>
      </c>
      <c r="B10393" s="45" t="str">
        <f t="shared" si="336"/>
        <v>August</v>
      </c>
      <c r="C10393" s="53">
        <f t="shared" si="337"/>
        <v>2011</v>
      </c>
      <c r="D10393" s="43" t="s">
        <v>99</v>
      </c>
      <c r="E10393" s="132">
        <v>13.933333333333332</v>
      </c>
    </row>
    <row r="10394" spans="1:5" ht="13.8" x14ac:dyDescent="0.25">
      <c r="A10394" s="47">
        <v>40785</v>
      </c>
      <c r="B10394" s="45" t="str">
        <f t="shared" si="336"/>
        <v>August</v>
      </c>
      <c r="C10394" s="53">
        <f t="shared" si="337"/>
        <v>2011</v>
      </c>
      <c r="D10394" s="43" t="s">
        <v>100</v>
      </c>
      <c r="E10394" s="132">
        <v>13.566666666666668</v>
      </c>
    </row>
    <row r="10395" spans="1:5" ht="13.8" x14ac:dyDescent="0.25">
      <c r="A10395" s="47">
        <v>40785</v>
      </c>
      <c r="B10395" s="45" t="str">
        <f t="shared" si="336"/>
        <v>August</v>
      </c>
      <c r="C10395" s="53">
        <f t="shared" si="337"/>
        <v>2011</v>
      </c>
      <c r="D10395" s="43" t="s">
        <v>101</v>
      </c>
      <c r="E10395" s="132">
        <v>12.98</v>
      </c>
    </row>
    <row r="10396" spans="1:5" ht="13.8" x14ac:dyDescent="0.25">
      <c r="A10396" s="50">
        <v>40785</v>
      </c>
      <c r="B10396" s="45" t="str">
        <f t="shared" si="336"/>
        <v>August</v>
      </c>
      <c r="C10396" s="53">
        <f t="shared" si="337"/>
        <v>2011</v>
      </c>
      <c r="D10396" s="43" t="s">
        <v>124</v>
      </c>
      <c r="E10396" s="132">
        <v>12.87</v>
      </c>
    </row>
    <row r="10397" spans="1:5" ht="13.8" x14ac:dyDescent="0.25">
      <c r="A10397" s="47">
        <v>40785</v>
      </c>
      <c r="B10397" s="45" t="str">
        <f t="shared" si="336"/>
        <v>August</v>
      </c>
      <c r="C10397" s="53">
        <f t="shared" si="337"/>
        <v>2011</v>
      </c>
      <c r="D10397" s="43" t="s">
        <v>125</v>
      </c>
      <c r="E10397" s="132">
        <v>11.513333333333335</v>
      </c>
    </row>
    <row r="10398" spans="1:5" ht="13.8" x14ac:dyDescent="0.25">
      <c r="A10398" s="47">
        <v>40785</v>
      </c>
      <c r="B10398" s="45" t="str">
        <f t="shared" si="336"/>
        <v>August</v>
      </c>
      <c r="C10398" s="53">
        <f t="shared" si="337"/>
        <v>2011</v>
      </c>
      <c r="D10398" s="43" t="s">
        <v>126</v>
      </c>
      <c r="E10398" s="132">
        <v>11.710833333333335</v>
      </c>
    </row>
    <row r="10399" spans="1:5" ht="13.8" x14ac:dyDescent="0.25">
      <c r="A10399" s="47">
        <v>40785</v>
      </c>
      <c r="B10399" s="45" t="str">
        <f t="shared" si="336"/>
        <v>August</v>
      </c>
      <c r="C10399" s="53">
        <f t="shared" si="337"/>
        <v>2011</v>
      </c>
      <c r="D10399" s="43" t="s">
        <v>127</v>
      </c>
      <c r="E10399" s="132">
        <v>11.125</v>
      </c>
    </row>
    <row r="10400" spans="1:5" ht="13.8" x14ac:dyDescent="0.25">
      <c r="A10400" s="47">
        <v>40785</v>
      </c>
      <c r="B10400" s="45" t="str">
        <f t="shared" si="336"/>
        <v>August</v>
      </c>
      <c r="C10400" s="53">
        <f t="shared" si="337"/>
        <v>2011</v>
      </c>
      <c r="D10400" s="43" t="s">
        <v>105</v>
      </c>
      <c r="E10400" s="132">
        <v>9.0566666666666666</v>
      </c>
    </row>
    <row r="10401" spans="1:5" ht="13.8" x14ac:dyDescent="0.25">
      <c r="A10401" s="47">
        <v>40785</v>
      </c>
      <c r="B10401" s="45" t="str">
        <f t="shared" si="336"/>
        <v>August</v>
      </c>
      <c r="C10401" s="53">
        <f t="shared" si="337"/>
        <v>2011</v>
      </c>
      <c r="D10401" s="43" t="s">
        <v>128</v>
      </c>
      <c r="E10401" s="132">
        <v>10.686666666666667</v>
      </c>
    </row>
    <row r="10402" spans="1:5" ht="13.8" x14ac:dyDescent="0.25">
      <c r="A10402" s="47">
        <v>40792</v>
      </c>
      <c r="B10402" s="45" t="str">
        <f t="shared" si="336"/>
        <v>September</v>
      </c>
      <c r="C10402" s="53">
        <f t="shared" si="337"/>
        <v>2011</v>
      </c>
      <c r="D10402" s="43" t="s">
        <v>131</v>
      </c>
      <c r="E10402" s="132">
        <v>29.4025</v>
      </c>
    </row>
    <row r="10403" spans="1:5" ht="13.8" x14ac:dyDescent="0.25">
      <c r="A10403" s="47">
        <v>40792</v>
      </c>
      <c r="B10403" s="45" t="str">
        <f t="shared" si="336"/>
        <v>September</v>
      </c>
      <c r="C10403" s="53">
        <f t="shared" si="337"/>
        <v>2011</v>
      </c>
      <c r="D10403" s="43" t="s">
        <v>115</v>
      </c>
      <c r="E10403" s="132">
        <v>27.6</v>
      </c>
    </row>
    <row r="10404" spans="1:5" ht="13.8" x14ac:dyDescent="0.25">
      <c r="A10404" s="47">
        <v>40792</v>
      </c>
      <c r="B10404" s="45" t="str">
        <f t="shared" si="336"/>
        <v>September</v>
      </c>
      <c r="C10404" s="53">
        <f t="shared" si="337"/>
        <v>2011</v>
      </c>
      <c r="D10404" s="43" t="s">
        <v>95</v>
      </c>
      <c r="E10404" s="132">
        <v>24.472000000000001</v>
      </c>
    </row>
    <row r="10405" spans="1:5" ht="13.8" x14ac:dyDescent="0.25">
      <c r="A10405" s="47">
        <v>40792</v>
      </c>
      <c r="B10405" s="45" t="str">
        <f t="shared" si="336"/>
        <v>September</v>
      </c>
      <c r="C10405" s="53">
        <f t="shared" si="337"/>
        <v>2011</v>
      </c>
      <c r="D10405" s="43" t="s">
        <v>96</v>
      </c>
      <c r="E10405" s="132">
        <v>23.368000000000002</v>
      </c>
    </row>
    <row r="10406" spans="1:5" ht="13.8" x14ac:dyDescent="0.25">
      <c r="A10406" s="47">
        <v>40792</v>
      </c>
      <c r="B10406" s="45" t="str">
        <f t="shared" si="336"/>
        <v>September</v>
      </c>
      <c r="C10406" s="53">
        <f t="shared" si="337"/>
        <v>2011</v>
      </c>
      <c r="D10406" s="43" t="s">
        <v>97</v>
      </c>
      <c r="E10406" s="132">
        <v>22.263999999999999</v>
      </c>
    </row>
    <row r="10407" spans="1:5" ht="13.8" x14ac:dyDescent="0.25">
      <c r="A10407" s="47">
        <v>40792</v>
      </c>
      <c r="B10407" s="45" t="str">
        <f t="shared" si="336"/>
        <v>September</v>
      </c>
      <c r="C10407" s="53">
        <f t="shared" si="337"/>
        <v>2011</v>
      </c>
      <c r="D10407" s="43" t="s">
        <v>98</v>
      </c>
      <c r="E10407" s="132">
        <v>17.48</v>
      </c>
    </row>
    <row r="10408" spans="1:5" ht="15.6" x14ac:dyDescent="0.3">
      <c r="A10408" s="50">
        <v>40792</v>
      </c>
      <c r="B10408" s="45" t="str">
        <f t="shared" si="336"/>
        <v>September</v>
      </c>
      <c r="C10408" s="53">
        <f t="shared" si="337"/>
        <v>2011</v>
      </c>
      <c r="D10408" s="130" t="s">
        <v>136</v>
      </c>
      <c r="E10408" s="132">
        <v>26.588000000000001</v>
      </c>
    </row>
    <row r="10409" spans="1:5" ht="13.8" x14ac:dyDescent="0.25">
      <c r="A10409" s="47">
        <v>40792</v>
      </c>
      <c r="B10409" s="45" t="str">
        <f t="shared" si="336"/>
        <v>September</v>
      </c>
      <c r="C10409" s="53">
        <f t="shared" si="337"/>
        <v>2011</v>
      </c>
      <c r="D10409" s="43" t="s">
        <v>118</v>
      </c>
      <c r="E10409" s="132">
        <v>24.425999999999998</v>
      </c>
    </row>
    <row r="10410" spans="1:5" ht="13.8" x14ac:dyDescent="0.25">
      <c r="A10410" s="47">
        <v>40792</v>
      </c>
      <c r="B10410" s="45" t="str">
        <f t="shared" si="336"/>
        <v>September</v>
      </c>
      <c r="C10410" s="53">
        <f t="shared" si="337"/>
        <v>2011</v>
      </c>
      <c r="D10410" s="43" t="s">
        <v>102</v>
      </c>
      <c r="E10410" s="132">
        <v>24.103999999999999</v>
      </c>
    </row>
    <row r="10411" spans="1:5" ht="13.8" x14ac:dyDescent="0.25">
      <c r="A10411" s="47">
        <v>40792</v>
      </c>
      <c r="B10411" s="45" t="str">
        <f t="shared" si="336"/>
        <v>September</v>
      </c>
      <c r="C10411" s="53">
        <f t="shared" si="337"/>
        <v>2011</v>
      </c>
      <c r="D10411" s="43" t="s">
        <v>119</v>
      </c>
      <c r="E10411" s="132">
        <v>23.322000000000003</v>
      </c>
    </row>
    <row r="10412" spans="1:5" ht="13.8" x14ac:dyDescent="0.25">
      <c r="A10412" s="47">
        <v>40792</v>
      </c>
      <c r="B10412" s="45" t="str">
        <f t="shared" si="336"/>
        <v>September</v>
      </c>
      <c r="C10412" s="53">
        <f t="shared" si="337"/>
        <v>2011</v>
      </c>
      <c r="D10412" s="43" t="s">
        <v>120</v>
      </c>
      <c r="E10412" s="132">
        <v>22.125999999999998</v>
      </c>
    </row>
    <row r="10413" spans="1:5" ht="13.8" x14ac:dyDescent="0.25">
      <c r="A10413" s="47">
        <v>40792</v>
      </c>
      <c r="B10413" s="45" t="str">
        <f t="shared" si="336"/>
        <v>September</v>
      </c>
      <c r="C10413" s="53">
        <f t="shared" si="337"/>
        <v>2011</v>
      </c>
      <c r="D10413" s="43" t="s">
        <v>103</v>
      </c>
      <c r="E10413" s="132">
        <v>21.343999999999998</v>
      </c>
    </row>
    <row r="10414" spans="1:5" ht="13.8" x14ac:dyDescent="0.25">
      <c r="A10414" s="47">
        <v>40792</v>
      </c>
      <c r="B10414" s="45" t="str">
        <f t="shared" si="336"/>
        <v>September</v>
      </c>
      <c r="C10414" s="53">
        <f t="shared" si="337"/>
        <v>2011</v>
      </c>
      <c r="D10414" s="43" t="s">
        <v>116</v>
      </c>
      <c r="E10414" s="132">
        <v>16.359000000000002</v>
      </c>
    </row>
    <row r="10415" spans="1:5" ht="13.8" x14ac:dyDescent="0.25">
      <c r="A10415" s="47">
        <v>40792</v>
      </c>
      <c r="B10415" s="45" t="str">
        <f t="shared" si="336"/>
        <v>September</v>
      </c>
      <c r="C10415" s="53">
        <f t="shared" si="337"/>
        <v>2011</v>
      </c>
      <c r="D10415" s="43" t="s">
        <v>104</v>
      </c>
      <c r="E10415" s="132">
        <v>22.746500000000001</v>
      </c>
    </row>
    <row r="10416" spans="1:5" ht="13.8" x14ac:dyDescent="0.25">
      <c r="A10416" s="47">
        <v>40792</v>
      </c>
      <c r="B10416" s="45" t="str">
        <f t="shared" si="336"/>
        <v>September</v>
      </c>
      <c r="C10416" s="53">
        <f t="shared" si="337"/>
        <v>2011</v>
      </c>
      <c r="D10416" s="43" t="s">
        <v>121</v>
      </c>
      <c r="E10416" s="132">
        <v>21.631</v>
      </c>
    </row>
    <row r="10417" spans="1:5" ht="13.8" x14ac:dyDescent="0.25">
      <c r="A10417" s="47">
        <v>40792</v>
      </c>
      <c r="B10417" s="45" t="str">
        <f t="shared" ref="B10417:B10478" si="338">TEXT(A10417,"mmmm")</f>
        <v>September</v>
      </c>
      <c r="C10417" s="53">
        <f t="shared" ref="C10417:C10478" si="339">YEAR(A10417)</f>
        <v>2011</v>
      </c>
      <c r="D10417" s="43" t="s">
        <v>122</v>
      </c>
      <c r="E10417" s="132">
        <v>19.594000000000001</v>
      </c>
    </row>
    <row r="10418" spans="1:5" ht="13.8" x14ac:dyDescent="0.25">
      <c r="A10418" s="47">
        <v>40792</v>
      </c>
      <c r="B10418" s="45" t="str">
        <f t="shared" si="338"/>
        <v>September</v>
      </c>
      <c r="C10418" s="53">
        <f t="shared" si="339"/>
        <v>2011</v>
      </c>
      <c r="D10418" s="43" t="s">
        <v>123</v>
      </c>
      <c r="E10418" s="132">
        <v>19.351500000000001</v>
      </c>
    </row>
    <row r="10419" spans="1:5" ht="13.8" x14ac:dyDescent="0.25">
      <c r="A10419" s="47">
        <v>40792</v>
      </c>
      <c r="B10419" s="45" t="str">
        <f t="shared" si="338"/>
        <v>September</v>
      </c>
      <c r="C10419" s="53">
        <f t="shared" si="339"/>
        <v>2011</v>
      </c>
      <c r="D10419" s="43" t="s">
        <v>99</v>
      </c>
      <c r="E10419" s="132">
        <v>14.756666666666666</v>
      </c>
    </row>
    <row r="10420" spans="1:5" ht="13.8" x14ac:dyDescent="0.25">
      <c r="A10420" s="47">
        <v>40792</v>
      </c>
      <c r="B10420" s="45" t="str">
        <f t="shared" si="338"/>
        <v>September</v>
      </c>
      <c r="C10420" s="53">
        <f t="shared" si="339"/>
        <v>2011</v>
      </c>
      <c r="D10420" s="43" t="s">
        <v>100</v>
      </c>
      <c r="E10420" s="132">
        <v>14.368333333333332</v>
      </c>
    </row>
    <row r="10421" spans="1:5" ht="13.8" x14ac:dyDescent="0.25">
      <c r="A10421" s="50">
        <v>40792</v>
      </c>
      <c r="B10421" s="45" t="str">
        <f t="shared" si="338"/>
        <v>September</v>
      </c>
      <c r="C10421" s="53">
        <f t="shared" si="339"/>
        <v>2011</v>
      </c>
      <c r="D10421" s="43" t="s">
        <v>101</v>
      </c>
      <c r="E10421" s="132">
        <v>13.747</v>
      </c>
    </row>
    <row r="10422" spans="1:5" ht="13.8" x14ac:dyDescent="0.25">
      <c r="A10422" s="47">
        <v>40792</v>
      </c>
      <c r="B10422" s="45" t="str">
        <f t="shared" si="338"/>
        <v>September</v>
      </c>
      <c r="C10422" s="53">
        <f t="shared" si="339"/>
        <v>2011</v>
      </c>
      <c r="D10422" s="43" t="s">
        <v>124</v>
      </c>
      <c r="E10422" s="132">
        <v>13.6305</v>
      </c>
    </row>
    <row r="10423" spans="1:5" ht="13.8" x14ac:dyDescent="0.25">
      <c r="A10423" s="47">
        <v>40792</v>
      </c>
      <c r="B10423" s="45" t="str">
        <f t="shared" si="338"/>
        <v>September</v>
      </c>
      <c r="C10423" s="53">
        <f t="shared" si="339"/>
        <v>2011</v>
      </c>
      <c r="D10423" s="43" t="s">
        <v>125</v>
      </c>
      <c r="E10423" s="132">
        <v>12.193666666666665</v>
      </c>
    </row>
    <row r="10424" spans="1:5" ht="13.8" x14ac:dyDescent="0.25">
      <c r="A10424" s="47">
        <v>40792</v>
      </c>
      <c r="B10424" s="45" t="str">
        <f t="shared" si="338"/>
        <v>September</v>
      </c>
      <c r="C10424" s="53">
        <f t="shared" si="339"/>
        <v>2011</v>
      </c>
      <c r="D10424" s="43" t="s">
        <v>126</v>
      </c>
      <c r="E10424" s="132">
        <v>12.358666666666668</v>
      </c>
    </row>
    <row r="10425" spans="1:5" ht="13.8" x14ac:dyDescent="0.25">
      <c r="A10425" s="47">
        <v>40792</v>
      </c>
      <c r="B10425" s="45" t="str">
        <f t="shared" si="338"/>
        <v>September</v>
      </c>
      <c r="C10425" s="53">
        <f t="shared" si="339"/>
        <v>2011</v>
      </c>
      <c r="D10425" s="43" t="s">
        <v>127</v>
      </c>
      <c r="E10425" s="132">
        <v>11.703499999999998</v>
      </c>
    </row>
    <row r="10426" spans="1:5" ht="13.8" x14ac:dyDescent="0.25">
      <c r="A10426" s="47">
        <v>40792</v>
      </c>
      <c r="B10426" s="45" t="str">
        <f t="shared" si="338"/>
        <v>September</v>
      </c>
      <c r="C10426" s="53">
        <f t="shared" si="339"/>
        <v>2011</v>
      </c>
      <c r="D10426" s="43" t="s">
        <v>105</v>
      </c>
      <c r="E10426" s="132">
        <v>9.5918333333333337</v>
      </c>
    </row>
    <row r="10427" spans="1:5" ht="13.8" x14ac:dyDescent="0.25">
      <c r="A10427" s="47">
        <v>40792</v>
      </c>
      <c r="B10427" s="45" t="str">
        <f t="shared" si="338"/>
        <v>September</v>
      </c>
      <c r="C10427" s="53">
        <f t="shared" si="339"/>
        <v>2011</v>
      </c>
      <c r="D10427" s="43" t="s">
        <v>128</v>
      </c>
      <c r="E10427" s="132">
        <v>11.182833333333333</v>
      </c>
    </row>
    <row r="10428" spans="1:5" ht="13.8" x14ac:dyDescent="0.25">
      <c r="A10428" s="47">
        <v>40799</v>
      </c>
      <c r="B10428" s="45" t="str">
        <f t="shared" si="338"/>
        <v>September</v>
      </c>
      <c r="C10428" s="53">
        <f t="shared" si="339"/>
        <v>2011</v>
      </c>
      <c r="D10428" s="43" t="s">
        <v>131</v>
      </c>
      <c r="E10428" s="132">
        <v>30.0215</v>
      </c>
    </row>
    <row r="10429" spans="1:5" ht="13.8" x14ac:dyDescent="0.25">
      <c r="A10429" s="47">
        <v>40799</v>
      </c>
      <c r="B10429" s="45" t="str">
        <f t="shared" si="338"/>
        <v>September</v>
      </c>
      <c r="C10429" s="53">
        <f t="shared" si="339"/>
        <v>2011</v>
      </c>
      <c r="D10429" s="43" t="s">
        <v>115</v>
      </c>
      <c r="E10429" s="132">
        <v>28.65</v>
      </c>
    </row>
    <row r="10430" spans="1:5" ht="13.8" x14ac:dyDescent="0.25">
      <c r="A10430" s="47">
        <v>40799</v>
      </c>
      <c r="B10430" s="45" t="str">
        <f t="shared" si="338"/>
        <v>September</v>
      </c>
      <c r="C10430" s="53">
        <f t="shared" si="339"/>
        <v>2011</v>
      </c>
      <c r="D10430" s="43" t="s">
        <v>95</v>
      </c>
      <c r="E10430" s="132">
        <v>25.403000000000002</v>
      </c>
    </row>
    <row r="10431" spans="1:5" ht="13.8" x14ac:dyDescent="0.25">
      <c r="A10431" s="47">
        <v>40799</v>
      </c>
      <c r="B10431" s="45" t="str">
        <f t="shared" si="338"/>
        <v>September</v>
      </c>
      <c r="C10431" s="53">
        <f t="shared" si="339"/>
        <v>2011</v>
      </c>
      <c r="D10431" s="43" t="s">
        <v>96</v>
      </c>
      <c r="E10431" s="132">
        <v>24.256999999999998</v>
      </c>
    </row>
    <row r="10432" spans="1:5" ht="13.8" x14ac:dyDescent="0.25">
      <c r="A10432" s="47">
        <v>40799</v>
      </c>
      <c r="B10432" s="45" t="str">
        <f t="shared" si="338"/>
        <v>September</v>
      </c>
      <c r="C10432" s="53">
        <f t="shared" si="339"/>
        <v>2011</v>
      </c>
      <c r="D10432" s="43" t="s">
        <v>97</v>
      </c>
      <c r="E10432" s="132">
        <v>23.111000000000001</v>
      </c>
    </row>
    <row r="10433" spans="1:5" ht="13.8" x14ac:dyDescent="0.25">
      <c r="A10433" s="50">
        <v>40799</v>
      </c>
      <c r="B10433" s="45" t="str">
        <f t="shared" si="338"/>
        <v>September</v>
      </c>
      <c r="C10433" s="53">
        <f t="shared" si="339"/>
        <v>2011</v>
      </c>
      <c r="D10433" s="43" t="s">
        <v>98</v>
      </c>
      <c r="E10433" s="132">
        <v>18.145</v>
      </c>
    </row>
    <row r="10434" spans="1:5" ht="15.6" x14ac:dyDescent="0.3">
      <c r="A10434" s="47">
        <v>40799</v>
      </c>
      <c r="B10434" s="45" t="str">
        <f t="shared" si="338"/>
        <v>September</v>
      </c>
      <c r="C10434" s="53">
        <f t="shared" si="339"/>
        <v>2011</v>
      </c>
      <c r="D10434" s="130" t="s">
        <v>136</v>
      </c>
      <c r="E10434" s="132">
        <v>27.454999999999998</v>
      </c>
    </row>
    <row r="10435" spans="1:5" ht="13.8" x14ac:dyDescent="0.25">
      <c r="A10435" s="47">
        <v>40799</v>
      </c>
      <c r="B10435" s="45" t="str">
        <f t="shared" si="338"/>
        <v>September</v>
      </c>
      <c r="C10435" s="53">
        <f t="shared" si="339"/>
        <v>2011</v>
      </c>
      <c r="D10435" s="43" t="s">
        <v>118</v>
      </c>
      <c r="E10435" s="132">
        <v>25.2225</v>
      </c>
    </row>
    <row r="10436" spans="1:5" ht="13.8" x14ac:dyDescent="0.25">
      <c r="A10436" s="47">
        <v>40799</v>
      </c>
      <c r="B10436" s="45" t="str">
        <f t="shared" si="338"/>
        <v>September</v>
      </c>
      <c r="C10436" s="53">
        <f t="shared" si="339"/>
        <v>2011</v>
      </c>
      <c r="D10436" s="43" t="s">
        <v>102</v>
      </c>
      <c r="E10436" s="132">
        <v>24.89</v>
      </c>
    </row>
    <row r="10437" spans="1:5" ht="13.8" x14ac:dyDescent="0.25">
      <c r="A10437" s="47">
        <v>40799</v>
      </c>
      <c r="B10437" s="45" t="str">
        <f t="shared" si="338"/>
        <v>September</v>
      </c>
      <c r="C10437" s="53">
        <f t="shared" si="339"/>
        <v>2011</v>
      </c>
      <c r="D10437" s="43" t="s">
        <v>119</v>
      </c>
      <c r="E10437" s="132">
        <v>24.0825</v>
      </c>
    </row>
    <row r="10438" spans="1:5" ht="13.8" x14ac:dyDescent="0.25">
      <c r="A10438" s="47">
        <v>40799</v>
      </c>
      <c r="B10438" s="45" t="str">
        <f t="shared" si="338"/>
        <v>September</v>
      </c>
      <c r="C10438" s="53">
        <f t="shared" si="339"/>
        <v>2011</v>
      </c>
      <c r="D10438" s="43" t="s">
        <v>120</v>
      </c>
      <c r="E10438" s="132">
        <v>22.8475</v>
      </c>
    </row>
    <row r="10439" spans="1:5" ht="13.8" x14ac:dyDescent="0.25">
      <c r="A10439" s="47">
        <v>40799</v>
      </c>
      <c r="B10439" s="45" t="str">
        <f t="shared" si="338"/>
        <v>September</v>
      </c>
      <c r="C10439" s="53">
        <f t="shared" si="339"/>
        <v>2011</v>
      </c>
      <c r="D10439" s="43" t="s">
        <v>103</v>
      </c>
      <c r="E10439" s="132">
        <v>22.04</v>
      </c>
    </row>
    <row r="10440" spans="1:5" ht="13.8" x14ac:dyDescent="0.25">
      <c r="A10440" s="47">
        <v>40799</v>
      </c>
      <c r="B10440" s="45" t="str">
        <f t="shared" si="338"/>
        <v>September</v>
      </c>
      <c r="C10440" s="53">
        <f t="shared" si="339"/>
        <v>2011</v>
      </c>
      <c r="D10440" s="43" t="s">
        <v>116</v>
      </c>
      <c r="E10440" s="132">
        <v>15.96</v>
      </c>
    </row>
    <row r="10441" spans="1:5" ht="13.8" x14ac:dyDescent="0.25">
      <c r="A10441" s="47">
        <v>40799</v>
      </c>
      <c r="B10441" s="45" t="str">
        <f t="shared" si="338"/>
        <v>September</v>
      </c>
      <c r="C10441" s="53">
        <f t="shared" si="339"/>
        <v>2011</v>
      </c>
      <c r="D10441" s="43" t="s">
        <v>104</v>
      </c>
      <c r="E10441" s="132">
        <v>22.394750000000002</v>
      </c>
    </row>
    <row r="10442" spans="1:5" ht="13.8" x14ac:dyDescent="0.25">
      <c r="A10442" s="47">
        <v>40799</v>
      </c>
      <c r="B10442" s="45" t="str">
        <f t="shared" si="338"/>
        <v>September</v>
      </c>
      <c r="C10442" s="53">
        <f t="shared" si="339"/>
        <v>2011</v>
      </c>
      <c r="D10442" s="43" t="s">
        <v>121</v>
      </c>
      <c r="E10442" s="132">
        <v>21.296500000000002</v>
      </c>
    </row>
    <row r="10443" spans="1:5" ht="13.8" x14ac:dyDescent="0.25">
      <c r="A10443" s="47">
        <v>40799</v>
      </c>
      <c r="B10443" s="45" t="str">
        <f t="shared" si="338"/>
        <v>September</v>
      </c>
      <c r="C10443" s="53">
        <f t="shared" si="339"/>
        <v>2011</v>
      </c>
      <c r="D10443" s="43" t="s">
        <v>122</v>
      </c>
      <c r="E10443" s="132">
        <v>19.291</v>
      </c>
    </row>
    <row r="10444" spans="1:5" ht="13.8" x14ac:dyDescent="0.25">
      <c r="A10444" s="47">
        <v>40799</v>
      </c>
      <c r="B10444" s="45" t="str">
        <f t="shared" si="338"/>
        <v>September</v>
      </c>
      <c r="C10444" s="53">
        <f t="shared" si="339"/>
        <v>2011</v>
      </c>
      <c r="D10444" s="43" t="s">
        <v>123</v>
      </c>
      <c r="E10444" s="132">
        <v>19.052250000000001</v>
      </c>
    </row>
    <row r="10445" spans="1:5" ht="13.8" x14ac:dyDescent="0.25">
      <c r="A10445" s="47">
        <v>40799</v>
      </c>
      <c r="B10445" s="45" t="str">
        <f t="shared" si="338"/>
        <v>September</v>
      </c>
      <c r="C10445" s="53">
        <f t="shared" si="339"/>
        <v>2011</v>
      </c>
      <c r="D10445" s="43" t="s">
        <v>99</v>
      </c>
      <c r="E10445" s="132">
        <v>15.01</v>
      </c>
    </row>
    <row r="10446" spans="1:5" ht="13.8" x14ac:dyDescent="0.25">
      <c r="A10446" s="50">
        <v>40799</v>
      </c>
      <c r="B10446" s="45" t="str">
        <f t="shared" si="338"/>
        <v>September</v>
      </c>
      <c r="C10446" s="53">
        <f t="shared" si="339"/>
        <v>2011</v>
      </c>
      <c r="D10446" s="43" t="s">
        <v>100</v>
      </c>
      <c r="E10446" s="132">
        <v>14.615</v>
      </c>
    </row>
    <row r="10447" spans="1:5" ht="13.8" x14ac:dyDescent="0.25">
      <c r="A10447" s="47">
        <v>40799</v>
      </c>
      <c r="B10447" s="45" t="str">
        <f t="shared" si="338"/>
        <v>September</v>
      </c>
      <c r="C10447" s="53">
        <f t="shared" si="339"/>
        <v>2011</v>
      </c>
      <c r="D10447" s="43" t="s">
        <v>101</v>
      </c>
      <c r="E10447" s="132">
        <v>13.982999999999999</v>
      </c>
    </row>
    <row r="10448" spans="1:5" ht="13.8" x14ac:dyDescent="0.25">
      <c r="A10448" s="47">
        <v>40799</v>
      </c>
      <c r="B10448" s="45" t="str">
        <f t="shared" si="338"/>
        <v>September</v>
      </c>
      <c r="C10448" s="53">
        <f t="shared" si="339"/>
        <v>2011</v>
      </c>
      <c r="D10448" s="43" t="s">
        <v>124</v>
      </c>
      <c r="E10448" s="132">
        <v>13.864499999999998</v>
      </c>
    </row>
    <row r="10449" spans="1:5" ht="13.8" x14ac:dyDescent="0.25">
      <c r="A10449" s="47">
        <v>40799</v>
      </c>
      <c r="B10449" s="45" t="str">
        <f t="shared" si="338"/>
        <v>September</v>
      </c>
      <c r="C10449" s="53">
        <f t="shared" si="339"/>
        <v>2011</v>
      </c>
      <c r="D10449" s="43" t="s">
        <v>125</v>
      </c>
      <c r="E10449" s="132">
        <v>12.402999999999999</v>
      </c>
    </row>
    <row r="10450" spans="1:5" ht="13.8" x14ac:dyDescent="0.25">
      <c r="A10450" s="47">
        <v>40799</v>
      </c>
      <c r="B10450" s="45" t="str">
        <f t="shared" si="338"/>
        <v>September</v>
      </c>
      <c r="C10450" s="53">
        <f t="shared" si="339"/>
        <v>2011</v>
      </c>
      <c r="D10450" s="43" t="s">
        <v>126</v>
      </c>
      <c r="E10450" s="132">
        <v>12.558000000000002</v>
      </c>
    </row>
    <row r="10451" spans="1:5" ht="13.8" x14ac:dyDescent="0.25">
      <c r="A10451" s="47">
        <v>40799</v>
      </c>
      <c r="B10451" s="45" t="str">
        <f t="shared" si="338"/>
        <v>September</v>
      </c>
      <c r="C10451" s="53">
        <f t="shared" si="339"/>
        <v>2011</v>
      </c>
      <c r="D10451" s="43" t="s">
        <v>127</v>
      </c>
      <c r="E10451" s="132">
        <v>11.881499999999999</v>
      </c>
    </row>
    <row r="10452" spans="1:5" ht="13.8" x14ac:dyDescent="0.25">
      <c r="A10452" s="47">
        <v>40799</v>
      </c>
      <c r="B10452" s="45" t="str">
        <f t="shared" si="338"/>
        <v>September</v>
      </c>
      <c r="C10452" s="53">
        <f t="shared" si="339"/>
        <v>2011</v>
      </c>
      <c r="D10452" s="43" t="s">
        <v>105</v>
      </c>
      <c r="E10452" s="132">
        <v>9.7565000000000008</v>
      </c>
    </row>
    <row r="10453" spans="1:5" ht="13.8" x14ac:dyDescent="0.25">
      <c r="A10453" s="47">
        <v>40799</v>
      </c>
      <c r="B10453" s="45" t="str">
        <f t="shared" si="338"/>
        <v>September</v>
      </c>
      <c r="C10453" s="53">
        <f t="shared" si="339"/>
        <v>2011</v>
      </c>
      <c r="D10453" s="43" t="s">
        <v>128</v>
      </c>
      <c r="E10453" s="132">
        <v>11.3355</v>
      </c>
    </row>
    <row r="10454" spans="1:5" ht="13.8" x14ac:dyDescent="0.25">
      <c r="A10454" s="47">
        <v>40806</v>
      </c>
      <c r="B10454" s="45" t="str">
        <f t="shared" si="338"/>
        <v>September</v>
      </c>
      <c r="C10454" s="53">
        <f t="shared" si="339"/>
        <v>2011</v>
      </c>
      <c r="D10454" s="43" t="s">
        <v>131</v>
      </c>
      <c r="E10454" s="132">
        <v>31.981666666666666</v>
      </c>
    </row>
    <row r="10455" spans="1:5" ht="13.8" x14ac:dyDescent="0.25">
      <c r="A10455" s="47">
        <v>40806</v>
      </c>
      <c r="B10455" s="45" t="str">
        <f t="shared" si="338"/>
        <v>September</v>
      </c>
      <c r="C10455" s="53">
        <f t="shared" si="339"/>
        <v>2011</v>
      </c>
      <c r="D10455" s="43" t="s">
        <v>115</v>
      </c>
      <c r="E10455" s="132">
        <v>31</v>
      </c>
    </row>
    <row r="10456" spans="1:5" ht="13.8" x14ac:dyDescent="0.25">
      <c r="A10456" s="47">
        <v>40806</v>
      </c>
      <c r="B10456" s="45" t="str">
        <f t="shared" si="338"/>
        <v>September</v>
      </c>
      <c r="C10456" s="53">
        <f t="shared" si="339"/>
        <v>2011</v>
      </c>
      <c r="D10456" s="43" t="s">
        <v>95</v>
      </c>
      <c r="E10456" s="132">
        <v>27.486666666666665</v>
      </c>
    </row>
    <row r="10457" spans="1:5" ht="13.8" x14ac:dyDescent="0.25">
      <c r="A10457" s="47">
        <v>40806</v>
      </c>
      <c r="B10457" s="45" t="str">
        <f t="shared" si="338"/>
        <v>September</v>
      </c>
      <c r="C10457" s="53">
        <f t="shared" si="339"/>
        <v>2011</v>
      </c>
      <c r="D10457" s="43" t="s">
        <v>96</v>
      </c>
      <c r="E10457" s="132">
        <v>26.246666666666666</v>
      </c>
    </row>
    <row r="10458" spans="1:5" ht="13.8" x14ac:dyDescent="0.25">
      <c r="A10458" s="47">
        <v>40806</v>
      </c>
      <c r="B10458" s="45" t="str">
        <f t="shared" si="338"/>
        <v>September</v>
      </c>
      <c r="C10458" s="53">
        <f t="shared" si="339"/>
        <v>2011</v>
      </c>
      <c r="D10458" s="43" t="s">
        <v>97</v>
      </c>
      <c r="E10458" s="132">
        <v>25.006666666666664</v>
      </c>
    </row>
    <row r="10459" spans="1:5" ht="13.8" x14ac:dyDescent="0.25">
      <c r="A10459" s="47">
        <v>40806</v>
      </c>
      <c r="B10459" s="45" t="str">
        <f t="shared" si="338"/>
        <v>September</v>
      </c>
      <c r="C10459" s="53">
        <f t="shared" si="339"/>
        <v>2011</v>
      </c>
      <c r="D10459" s="43" t="s">
        <v>98</v>
      </c>
      <c r="E10459" s="132">
        <v>19.633333333333329</v>
      </c>
    </row>
    <row r="10460" spans="1:5" ht="15.6" x14ac:dyDescent="0.3">
      <c r="A10460" s="47">
        <v>40806</v>
      </c>
      <c r="B10460" s="45" t="str">
        <f t="shared" si="338"/>
        <v>September</v>
      </c>
      <c r="C10460" s="53">
        <f t="shared" si="339"/>
        <v>2011</v>
      </c>
      <c r="D10460" s="130" t="s">
        <v>136</v>
      </c>
      <c r="E10460" s="132">
        <v>29.959666666666671</v>
      </c>
    </row>
    <row r="10461" spans="1:5" ht="13.8" x14ac:dyDescent="0.25">
      <c r="A10461" s="47">
        <v>40806</v>
      </c>
      <c r="B10461" s="45" t="str">
        <f t="shared" si="338"/>
        <v>September</v>
      </c>
      <c r="C10461" s="53">
        <f t="shared" si="339"/>
        <v>2011</v>
      </c>
      <c r="D10461" s="43" t="s">
        <v>118</v>
      </c>
      <c r="E10461" s="132">
        <v>27.523499999999999</v>
      </c>
    </row>
    <row r="10462" spans="1:5" ht="13.8" x14ac:dyDescent="0.25">
      <c r="A10462" s="47">
        <v>40806</v>
      </c>
      <c r="B10462" s="45" t="str">
        <f t="shared" si="338"/>
        <v>September</v>
      </c>
      <c r="C10462" s="53">
        <f t="shared" si="339"/>
        <v>2011</v>
      </c>
      <c r="D10462" s="43" t="s">
        <v>102</v>
      </c>
      <c r="E10462" s="132">
        <v>27.160666666666671</v>
      </c>
    </row>
    <row r="10463" spans="1:5" ht="13.8" x14ac:dyDescent="0.25">
      <c r="A10463" s="47">
        <v>40806</v>
      </c>
      <c r="B10463" s="45" t="str">
        <f t="shared" si="338"/>
        <v>September</v>
      </c>
      <c r="C10463" s="53">
        <f t="shared" si="339"/>
        <v>2011</v>
      </c>
      <c r="D10463" s="43" t="s">
        <v>119</v>
      </c>
      <c r="E10463" s="132">
        <v>26.279500000000002</v>
      </c>
    </row>
    <row r="10464" spans="1:5" ht="13.8" x14ac:dyDescent="0.25">
      <c r="A10464" s="47">
        <v>40806</v>
      </c>
      <c r="B10464" s="45" t="str">
        <f t="shared" si="338"/>
        <v>September</v>
      </c>
      <c r="C10464" s="53">
        <f t="shared" si="339"/>
        <v>2011</v>
      </c>
      <c r="D10464" s="43" t="s">
        <v>120</v>
      </c>
      <c r="E10464" s="132">
        <v>24.931833333333334</v>
      </c>
    </row>
    <row r="10465" spans="1:5" ht="13.8" x14ac:dyDescent="0.25">
      <c r="A10465" s="47">
        <v>40806</v>
      </c>
      <c r="B10465" s="45" t="str">
        <f t="shared" si="338"/>
        <v>September</v>
      </c>
      <c r="C10465" s="53">
        <f t="shared" si="339"/>
        <v>2011</v>
      </c>
      <c r="D10465" s="43" t="s">
        <v>103</v>
      </c>
      <c r="E10465" s="132">
        <v>24.050666666666665</v>
      </c>
    </row>
    <row r="10466" spans="1:5" ht="13.8" x14ac:dyDescent="0.25">
      <c r="A10466" s="47">
        <v>40806</v>
      </c>
      <c r="B10466" s="45" t="str">
        <f t="shared" si="338"/>
        <v>September</v>
      </c>
      <c r="C10466" s="53">
        <f t="shared" si="339"/>
        <v>2011</v>
      </c>
      <c r="D10466" s="43" t="s">
        <v>116</v>
      </c>
      <c r="E10466" s="132">
        <v>16.226000000000003</v>
      </c>
    </row>
    <row r="10467" spans="1:5" ht="13.8" x14ac:dyDescent="0.25">
      <c r="A10467" s="47">
        <v>40806</v>
      </c>
      <c r="B10467" s="45" t="str">
        <f t="shared" si="338"/>
        <v>September</v>
      </c>
      <c r="C10467" s="53">
        <f t="shared" si="339"/>
        <v>2011</v>
      </c>
      <c r="D10467" s="43" t="s">
        <v>104</v>
      </c>
      <c r="E10467" s="132">
        <v>23.05916666666667</v>
      </c>
    </row>
    <row r="10468" spans="1:5" ht="13.8" x14ac:dyDescent="0.25">
      <c r="A10468" s="47">
        <v>40806</v>
      </c>
      <c r="B10468" s="45" t="str">
        <f t="shared" si="338"/>
        <v>September</v>
      </c>
      <c r="C10468" s="53">
        <f t="shared" si="339"/>
        <v>2011</v>
      </c>
      <c r="D10468" s="43" t="s">
        <v>121</v>
      </c>
      <c r="E10468" s="132">
        <v>21.928333333333335</v>
      </c>
    </row>
    <row r="10469" spans="1:5" ht="13.8" x14ac:dyDescent="0.25">
      <c r="A10469" s="47">
        <v>40806</v>
      </c>
      <c r="B10469" s="45" t="str">
        <f t="shared" si="338"/>
        <v>September</v>
      </c>
      <c r="C10469" s="53">
        <f t="shared" si="339"/>
        <v>2011</v>
      </c>
      <c r="D10469" s="43" t="s">
        <v>122</v>
      </c>
      <c r="E10469" s="132">
        <v>19.863333333333333</v>
      </c>
    </row>
    <row r="10470" spans="1:5" ht="13.8" x14ac:dyDescent="0.25">
      <c r="A10470" s="47">
        <v>40806</v>
      </c>
      <c r="B10470" s="45" t="str">
        <f t="shared" si="338"/>
        <v>September</v>
      </c>
      <c r="C10470" s="53">
        <f t="shared" si="339"/>
        <v>2011</v>
      </c>
      <c r="D10470" s="43" t="s">
        <v>123</v>
      </c>
      <c r="E10470" s="132">
        <v>19.617500000000003</v>
      </c>
    </row>
    <row r="10471" spans="1:5" ht="13.8" x14ac:dyDescent="0.25">
      <c r="A10471" s="50">
        <v>40806</v>
      </c>
      <c r="B10471" s="45" t="str">
        <f t="shared" si="338"/>
        <v>September</v>
      </c>
      <c r="C10471" s="53">
        <f t="shared" si="339"/>
        <v>2011</v>
      </c>
      <c r="D10471" s="43" t="s">
        <v>99</v>
      </c>
      <c r="E10471" s="132">
        <v>15.01</v>
      </c>
    </row>
    <row r="10472" spans="1:5" ht="13.8" x14ac:dyDescent="0.25">
      <c r="A10472" s="47">
        <v>40806</v>
      </c>
      <c r="B10472" s="45" t="str">
        <f t="shared" si="338"/>
        <v>September</v>
      </c>
      <c r="C10472" s="53">
        <f t="shared" si="339"/>
        <v>2011</v>
      </c>
      <c r="D10472" s="43" t="s">
        <v>100</v>
      </c>
      <c r="E10472" s="132">
        <v>14.615</v>
      </c>
    </row>
    <row r="10473" spans="1:5" ht="13.8" x14ac:dyDescent="0.25">
      <c r="A10473" s="47">
        <v>40806</v>
      </c>
      <c r="B10473" s="45" t="str">
        <f t="shared" si="338"/>
        <v>September</v>
      </c>
      <c r="C10473" s="53">
        <f t="shared" si="339"/>
        <v>2011</v>
      </c>
      <c r="D10473" s="43" t="s">
        <v>101</v>
      </c>
      <c r="E10473" s="132">
        <v>13.982999999999999</v>
      </c>
    </row>
    <row r="10474" spans="1:5" ht="13.8" x14ac:dyDescent="0.25">
      <c r="A10474" s="47">
        <v>40806</v>
      </c>
      <c r="B10474" s="45" t="str">
        <f t="shared" si="338"/>
        <v>September</v>
      </c>
      <c r="C10474" s="53">
        <f t="shared" si="339"/>
        <v>2011</v>
      </c>
      <c r="D10474" s="43" t="s">
        <v>124</v>
      </c>
      <c r="E10474" s="132">
        <v>13.864499999999998</v>
      </c>
    </row>
    <row r="10475" spans="1:5" ht="13.8" x14ac:dyDescent="0.25">
      <c r="A10475" s="47">
        <v>40806</v>
      </c>
      <c r="B10475" s="45" t="str">
        <f t="shared" si="338"/>
        <v>September</v>
      </c>
      <c r="C10475" s="53">
        <f t="shared" si="339"/>
        <v>2011</v>
      </c>
      <c r="D10475" s="43" t="s">
        <v>125</v>
      </c>
      <c r="E10475" s="132">
        <v>12.402999999999999</v>
      </c>
    </row>
    <row r="10476" spans="1:5" ht="13.8" x14ac:dyDescent="0.25">
      <c r="A10476" s="47">
        <v>40806</v>
      </c>
      <c r="B10476" s="45" t="str">
        <f t="shared" si="338"/>
        <v>September</v>
      </c>
      <c r="C10476" s="53">
        <f t="shared" si="339"/>
        <v>2011</v>
      </c>
      <c r="D10476" s="43" t="s">
        <v>126</v>
      </c>
      <c r="E10476" s="132">
        <v>12.558000000000002</v>
      </c>
    </row>
    <row r="10477" spans="1:5" ht="13.8" x14ac:dyDescent="0.25">
      <c r="A10477" s="47">
        <v>40806</v>
      </c>
      <c r="B10477" s="45" t="str">
        <f t="shared" si="338"/>
        <v>September</v>
      </c>
      <c r="C10477" s="53">
        <f t="shared" si="339"/>
        <v>2011</v>
      </c>
      <c r="D10477" s="43" t="s">
        <v>127</v>
      </c>
      <c r="E10477" s="132">
        <v>11.881499999999999</v>
      </c>
    </row>
    <row r="10478" spans="1:5" ht="13.8" x14ac:dyDescent="0.25">
      <c r="A10478" s="47">
        <v>40806</v>
      </c>
      <c r="B10478" s="45" t="str">
        <f t="shared" si="338"/>
        <v>September</v>
      </c>
      <c r="C10478" s="53">
        <f t="shared" si="339"/>
        <v>2011</v>
      </c>
      <c r="D10478" s="43" t="s">
        <v>105</v>
      </c>
      <c r="E10478" s="132">
        <v>9.7565000000000008</v>
      </c>
    </row>
    <row r="10479" spans="1:5" ht="13.8" x14ac:dyDescent="0.25">
      <c r="A10479" s="47">
        <v>40806</v>
      </c>
      <c r="B10479" s="45" t="str">
        <f t="shared" ref="B10479:B10539" si="340">TEXT(A10479,"mmmm")</f>
        <v>September</v>
      </c>
      <c r="C10479" s="53">
        <f t="shared" ref="C10479:C10539" si="341">YEAR(A10479)</f>
        <v>2011</v>
      </c>
      <c r="D10479" s="43" t="s">
        <v>128</v>
      </c>
      <c r="E10479" s="132">
        <v>11.3355</v>
      </c>
    </row>
    <row r="10480" spans="1:5" ht="13.8" x14ac:dyDescent="0.25">
      <c r="A10480" s="47">
        <v>40813</v>
      </c>
      <c r="B10480" s="45" t="str">
        <f t="shared" si="340"/>
        <v>September</v>
      </c>
      <c r="C10480" s="53">
        <f t="shared" si="341"/>
        <v>2011</v>
      </c>
      <c r="D10480" s="43" t="s">
        <v>131</v>
      </c>
      <c r="E10480" s="132">
        <v>34.148166666666668</v>
      </c>
    </row>
    <row r="10481" spans="1:5" ht="13.8" x14ac:dyDescent="0.25">
      <c r="A10481" s="47">
        <v>40813</v>
      </c>
      <c r="B10481" s="45" t="str">
        <f t="shared" si="340"/>
        <v>September</v>
      </c>
      <c r="C10481" s="53">
        <f t="shared" si="341"/>
        <v>2011</v>
      </c>
      <c r="D10481" s="43" t="s">
        <v>115</v>
      </c>
      <c r="E10481" s="132">
        <v>33.799999999999997</v>
      </c>
    </row>
    <row r="10482" spans="1:5" ht="13.8" x14ac:dyDescent="0.25">
      <c r="A10482" s="47">
        <v>40813</v>
      </c>
      <c r="B10482" s="45" t="str">
        <f t="shared" si="340"/>
        <v>September</v>
      </c>
      <c r="C10482" s="53">
        <f t="shared" si="341"/>
        <v>2011</v>
      </c>
      <c r="D10482" s="43" t="s">
        <v>95</v>
      </c>
      <c r="E10482" s="132">
        <v>29.969333333333338</v>
      </c>
    </row>
    <row r="10483" spans="1:5" ht="13.8" x14ac:dyDescent="0.25">
      <c r="A10483" s="47">
        <v>40813</v>
      </c>
      <c r="B10483" s="45" t="str">
        <f t="shared" si="340"/>
        <v>September</v>
      </c>
      <c r="C10483" s="53">
        <f t="shared" si="341"/>
        <v>2011</v>
      </c>
      <c r="D10483" s="43" t="s">
        <v>96</v>
      </c>
      <c r="E10483" s="132">
        <v>28.617333333333335</v>
      </c>
    </row>
    <row r="10484" spans="1:5" ht="13.8" x14ac:dyDescent="0.25">
      <c r="A10484" s="50">
        <v>40813</v>
      </c>
      <c r="B10484" s="45" t="str">
        <f t="shared" si="340"/>
        <v>September</v>
      </c>
      <c r="C10484" s="53">
        <f t="shared" si="341"/>
        <v>2011</v>
      </c>
      <c r="D10484" s="43" t="s">
        <v>97</v>
      </c>
      <c r="E10484" s="132">
        <v>27.265333333333334</v>
      </c>
    </row>
    <row r="10485" spans="1:5" ht="13.8" x14ac:dyDescent="0.25">
      <c r="A10485" s="47">
        <v>40813</v>
      </c>
      <c r="B10485" s="45" t="str">
        <f t="shared" si="340"/>
        <v>September</v>
      </c>
      <c r="C10485" s="53">
        <f t="shared" si="341"/>
        <v>2011</v>
      </c>
      <c r="D10485" s="43" t="s">
        <v>98</v>
      </c>
      <c r="E10485" s="132">
        <v>21.406666666666666</v>
      </c>
    </row>
    <row r="10486" spans="1:5" ht="15.6" x14ac:dyDescent="0.3">
      <c r="A10486" s="47">
        <v>40813</v>
      </c>
      <c r="B10486" s="45" t="str">
        <f t="shared" si="340"/>
        <v>September</v>
      </c>
      <c r="C10486" s="53">
        <f t="shared" si="341"/>
        <v>2011</v>
      </c>
      <c r="D10486" s="130" t="s">
        <v>136</v>
      </c>
      <c r="E10486" s="132">
        <v>32.56066666666667</v>
      </c>
    </row>
    <row r="10487" spans="1:5" ht="13.8" x14ac:dyDescent="0.25">
      <c r="A10487" s="47">
        <v>40813</v>
      </c>
      <c r="B10487" s="45" t="str">
        <f t="shared" si="340"/>
        <v>September</v>
      </c>
      <c r="C10487" s="53">
        <f t="shared" si="341"/>
        <v>2011</v>
      </c>
      <c r="D10487" s="43" t="s">
        <v>118</v>
      </c>
      <c r="E10487" s="132">
        <v>29.913</v>
      </c>
    </row>
    <row r="10488" spans="1:5" ht="13.8" x14ac:dyDescent="0.25">
      <c r="A10488" s="47">
        <v>40813</v>
      </c>
      <c r="B10488" s="45" t="str">
        <f t="shared" si="340"/>
        <v>September</v>
      </c>
      <c r="C10488" s="53">
        <f t="shared" si="341"/>
        <v>2011</v>
      </c>
      <c r="D10488" s="43" t="s">
        <v>102</v>
      </c>
      <c r="E10488" s="132">
        <v>29.518666666666668</v>
      </c>
    </row>
    <row r="10489" spans="1:5" ht="13.8" x14ac:dyDescent="0.25">
      <c r="A10489" s="47">
        <v>40813</v>
      </c>
      <c r="B10489" s="45" t="str">
        <f t="shared" si="340"/>
        <v>September</v>
      </c>
      <c r="C10489" s="53">
        <f t="shared" si="341"/>
        <v>2011</v>
      </c>
      <c r="D10489" s="43" t="s">
        <v>119</v>
      </c>
      <c r="E10489" s="132">
        <v>28.561000000000003</v>
      </c>
    </row>
    <row r="10490" spans="1:5" ht="13.8" x14ac:dyDescent="0.25">
      <c r="A10490" s="47">
        <v>40813</v>
      </c>
      <c r="B10490" s="45" t="str">
        <f t="shared" si="340"/>
        <v>September</v>
      </c>
      <c r="C10490" s="53">
        <f t="shared" si="341"/>
        <v>2011</v>
      </c>
      <c r="D10490" s="43" t="s">
        <v>120</v>
      </c>
      <c r="E10490" s="132">
        <v>27.096333333333334</v>
      </c>
    </row>
    <row r="10491" spans="1:5" ht="13.8" x14ac:dyDescent="0.25">
      <c r="A10491" s="47">
        <v>40813</v>
      </c>
      <c r="B10491" s="45" t="str">
        <f t="shared" si="340"/>
        <v>September</v>
      </c>
      <c r="C10491" s="53">
        <f t="shared" si="341"/>
        <v>2011</v>
      </c>
      <c r="D10491" s="43" t="s">
        <v>103</v>
      </c>
      <c r="E10491" s="132">
        <v>26.138666666666669</v>
      </c>
    </row>
    <row r="10492" spans="1:5" ht="13.8" x14ac:dyDescent="0.25">
      <c r="A10492" s="47">
        <v>40813</v>
      </c>
      <c r="B10492" s="45" t="str">
        <f t="shared" si="340"/>
        <v>September</v>
      </c>
      <c r="C10492" s="53">
        <f t="shared" si="341"/>
        <v>2011</v>
      </c>
      <c r="D10492" s="43" t="s">
        <v>116</v>
      </c>
      <c r="E10492" s="132">
        <v>18.221</v>
      </c>
    </row>
    <row r="10493" spans="1:5" ht="13.8" x14ac:dyDescent="0.25">
      <c r="A10493" s="47">
        <v>40813</v>
      </c>
      <c r="B10493" s="45" t="str">
        <f t="shared" si="340"/>
        <v>September</v>
      </c>
      <c r="C10493" s="53">
        <f t="shared" si="341"/>
        <v>2011</v>
      </c>
      <c r="D10493" s="43" t="s">
        <v>104</v>
      </c>
      <c r="E10493" s="132">
        <v>26.576666666666664</v>
      </c>
    </row>
    <row r="10494" spans="1:5" ht="13.8" x14ac:dyDescent="0.25">
      <c r="A10494" s="47">
        <v>40813</v>
      </c>
      <c r="B10494" s="45" t="str">
        <f t="shared" si="340"/>
        <v>September</v>
      </c>
      <c r="C10494" s="53">
        <f t="shared" si="341"/>
        <v>2011</v>
      </c>
      <c r="D10494" s="43" t="s">
        <v>121</v>
      </c>
      <c r="E10494" s="132">
        <v>25.27333333333333</v>
      </c>
    </row>
    <row r="10495" spans="1:5" ht="13.8" x14ac:dyDescent="0.25">
      <c r="A10495" s="47">
        <v>40813</v>
      </c>
      <c r="B10495" s="45" t="str">
        <f t="shared" si="340"/>
        <v>September</v>
      </c>
      <c r="C10495" s="53">
        <f t="shared" si="341"/>
        <v>2011</v>
      </c>
      <c r="D10495" s="43" t="s">
        <v>122</v>
      </c>
      <c r="E10495" s="132">
        <v>22.893333333333331</v>
      </c>
    </row>
    <row r="10496" spans="1:5" ht="13.8" x14ac:dyDescent="0.25">
      <c r="A10496" s="50">
        <v>40813</v>
      </c>
      <c r="B10496" s="45" t="str">
        <f t="shared" si="340"/>
        <v>September</v>
      </c>
      <c r="C10496" s="53">
        <f t="shared" si="341"/>
        <v>2011</v>
      </c>
      <c r="D10496" s="43" t="s">
        <v>123</v>
      </c>
      <c r="E10496" s="132">
        <v>22.61</v>
      </c>
    </row>
    <row r="10497" spans="1:5" ht="13.8" x14ac:dyDescent="0.25">
      <c r="A10497" s="47">
        <v>40813</v>
      </c>
      <c r="B10497" s="45" t="str">
        <f t="shared" si="340"/>
        <v>September</v>
      </c>
      <c r="C10497" s="53">
        <f t="shared" si="341"/>
        <v>2011</v>
      </c>
      <c r="D10497" s="43" t="s">
        <v>99</v>
      </c>
      <c r="E10497" s="132">
        <v>16.403333333333332</v>
      </c>
    </row>
    <row r="10498" spans="1:5" ht="13.8" x14ac:dyDescent="0.25">
      <c r="A10498" s="47">
        <v>40813</v>
      </c>
      <c r="B10498" s="45" t="str">
        <f t="shared" si="340"/>
        <v>September</v>
      </c>
      <c r="C10498" s="53">
        <f t="shared" si="341"/>
        <v>2011</v>
      </c>
      <c r="D10498" s="43" t="s">
        <v>100</v>
      </c>
      <c r="E10498" s="132">
        <v>15.971666666666668</v>
      </c>
    </row>
    <row r="10499" spans="1:5" ht="13.8" x14ac:dyDescent="0.25">
      <c r="A10499" s="47">
        <v>40813</v>
      </c>
      <c r="B10499" s="45" t="str">
        <f t="shared" si="340"/>
        <v>September</v>
      </c>
      <c r="C10499" s="53">
        <f t="shared" si="341"/>
        <v>2011</v>
      </c>
      <c r="D10499" s="43" t="s">
        <v>101</v>
      </c>
      <c r="E10499" s="132">
        <v>15.281000000000001</v>
      </c>
    </row>
    <row r="10500" spans="1:5" ht="13.8" x14ac:dyDescent="0.25">
      <c r="A10500" s="47">
        <v>40813</v>
      </c>
      <c r="B10500" s="45" t="str">
        <f t="shared" si="340"/>
        <v>September</v>
      </c>
      <c r="C10500" s="53">
        <f t="shared" si="341"/>
        <v>2011</v>
      </c>
      <c r="D10500" s="43" t="s">
        <v>124</v>
      </c>
      <c r="E10500" s="132">
        <v>15.151499999999999</v>
      </c>
    </row>
    <row r="10501" spans="1:5" ht="13.8" x14ac:dyDescent="0.25">
      <c r="A10501" s="47">
        <v>40813</v>
      </c>
      <c r="B10501" s="45" t="str">
        <f t="shared" si="340"/>
        <v>September</v>
      </c>
      <c r="C10501" s="53">
        <f t="shared" si="341"/>
        <v>2011</v>
      </c>
      <c r="D10501" s="43" t="s">
        <v>125</v>
      </c>
      <c r="E10501" s="132">
        <v>13.554333333333334</v>
      </c>
    </row>
    <row r="10502" spans="1:5" ht="13.8" x14ac:dyDescent="0.25">
      <c r="A10502" s="47">
        <v>40813</v>
      </c>
      <c r="B10502" s="45" t="str">
        <f t="shared" si="340"/>
        <v>September</v>
      </c>
      <c r="C10502" s="53">
        <f t="shared" si="341"/>
        <v>2011</v>
      </c>
      <c r="D10502" s="43" t="s">
        <v>126</v>
      </c>
      <c r="E10502" s="132">
        <v>13.654333333333334</v>
      </c>
    </row>
    <row r="10503" spans="1:5" ht="13.8" x14ac:dyDescent="0.25">
      <c r="A10503" s="47">
        <v>40813</v>
      </c>
      <c r="B10503" s="45" t="str">
        <f t="shared" si="340"/>
        <v>September</v>
      </c>
      <c r="C10503" s="53">
        <f t="shared" si="341"/>
        <v>2011</v>
      </c>
      <c r="D10503" s="43" t="s">
        <v>127</v>
      </c>
      <c r="E10503" s="132">
        <v>12.8605</v>
      </c>
    </row>
    <row r="10504" spans="1:5" ht="13.8" x14ac:dyDescent="0.25">
      <c r="A10504" s="47">
        <v>40813</v>
      </c>
      <c r="B10504" s="45" t="str">
        <f t="shared" si="340"/>
        <v>September</v>
      </c>
      <c r="C10504" s="53">
        <f t="shared" si="341"/>
        <v>2011</v>
      </c>
      <c r="D10504" s="43" t="s">
        <v>105</v>
      </c>
      <c r="E10504" s="132">
        <v>10.662166666666668</v>
      </c>
    </row>
    <row r="10505" spans="1:5" ht="13.8" x14ac:dyDescent="0.25">
      <c r="A10505" s="47">
        <v>40813</v>
      </c>
      <c r="B10505" s="45" t="str">
        <f t="shared" si="340"/>
        <v>September</v>
      </c>
      <c r="C10505" s="53">
        <f t="shared" si="341"/>
        <v>2011</v>
      </c>
      <c r="D10505" s="43" t="s">
        <v>128</v>
      </c>
      <c r="E10505" s="132">
        <v>12.175166666666669</v>
      </c>
    </row>
    <row r="10506" spans="1:5" ht="13.8" x14ac:dyDescent="0.25">
      <c r="A10506" s="47">
        <v>40820</v>
      </c>
      <c r="B10506" s="45" t="str">
        <f t="shared" si="340"/>
        <v>October</v>
      </c>
      <c r="C10506" s="53">
        <f t="shared" si="341"/>
        <v>2011</v>
      </c>
      <c r="D10506" s="43" t="s">
        <v>131</v>
      </c>
      <c r="E10506" s="132">
        <v>35.076666666666668</v>
      </c>
    </row>
    <row r="10507" spans="1:5" ht="13.8" x14ac:dyDescent="0.25">
      <c r="A10507" s="47">
        <v>40820</v>
      </c>
      <c r="B10507" s="45" t="str">
        <f t="shared" si="340"/>
        <v>October</v>
      </c>
      <c r="C10507" s="53">
        <f t="shared" si="341"/>
        <v>2011</v>
      </c>
      <c r="D10507" s="43" t="s">
        <v>115</v>
      </c>
      <c r="E10507" s="132">
        <v>33.4</v>
      </c>
    </row>
    <row r="10508" spans="1:5" ht="13.8" x14ac:dyDescent="0.25">
      <c r="A10508" s="47">
        <v>40820</v>
      </c>
      <c r="B10508" s="45" t="str">
        <f t="shared" si="340"/>
        <v>October</v>
      </c>
      <c r="C10508" s="53">
        <f t="shared" si="341"/>
        <v>2011</v>
      </c>
      <c r="D10508" s="43" t="s">
        <v>95</v>
      </c>
      <c r="E10508" s="132">
        <v>29.614666666666668</v>
      </c>
    </row>
    <row r="10509" spans="1:5" ht="13.8" x14ac:dyDescent="0.25">
      <c r="A10509" s="50">
        <v>40820</v>
      </c>
      <c r="B10509" s="45" t="str">
        <f t="shared" si="340"/>
        <v>October</v>
      </c>
      <c r="C10509" s="53">
        <f t="shared" si="341"/>
        <v>2011</v>
      </c>
      <c r="D10509" s="43" t="s">
        <v>96</v>
      </c>
      <c r="E10509" s="132">
        <v>28.278666666666663</v>
      </c>
    </row>
    <row r="10510" spans="1:5" ht="13.8" x14ac:dyDescent="0.25">
      <c r="A10510" s="47">
        <v>40820</v>
      </c>
      <c r="B10510" s="45" t="str">
        <f t="shared" si="340"/>
        <v>October</v>
      </c>
      <c r="C10510" s="53">
        <f t="shared" si="341"/>
        <v>2011</v>
      </c>
      <c r="D10510" s="43" t="s">
        <v>97</v>
      </c>
      <c r="E10510" s="132">
        <v>26.942666666666664</v>
      </c>
    </row>
    <row r="10511" spans="1:5" ht="13.8" x14ac:dyDescent="0.25">
      <c r="A10511" s="47">
        <v>40820</v>
      </c>
      <c r="B10511" s="45" t="str">
        <f t="shared" si="340"/>
        <v>October</v>
      </c>
      <c r="C10511" s="53">
        <f t="shared" si="341"/>
        <v>2011</v>
      </c>
      <c r="D10511" s="43" t="s">
        <v>98</v>
      </c>
      <c r="E10511" s="132">
        <v>21.153333333333329</v>
      </c>
    </row>
    <row r="10512" spans="1:5" ht="15.6" x14ac:dyDescent="0.3">
      <c r="A10512" s="47">
        <v>40820</v>
      </c>
      <c r="B10512" s="45" t="str">
        <f t="shared" si="340"/>
        <v>October</v>
      </c>
      <c r="C10512" s="53">
        <f t="shared" si="341"/>
        <v>2011</v>
      </c>
      <c r="D10512" s="130" t="s">
        <v>136</v>
      </c>
      <c r="E10512" s="132">
        <v>32.464333333333336</v>
      </c>
    </row>
    <row r="10513" spans="1:5" ht="13.8" x14ac:dyDescent="0.25">
      <c r="A10513" s="47">
        <v>40820</v>
      </c>
      <c r="B10513" s="45" t="str">
        <f t="shared" si="340"/>
        <v>October</v>
      </c>
      <c r="C10513" s="53">
        <f t="shared" si="341"/>
        <v>2011</v>
      </c>
      <c r="D10513" s="43" t="s">
        <v>118</v>
      </c>
      <c r="E10513" s="132">
        <v>29.824499999999993</v>
      </c>
    </row>
    <row r="10514" spans="1:5" ht="13.8" x14ac:dyDescent="0.25">
      <c r="A10514" s="47">
        <v>40820</v>
      </c>
      <c r="B10514" s="45" t="str">
        <f t="shared" si="340"/>
        <v>October</v>
      </c>
      <c r="C10514" s="53">
        <f t="shared" si="341"/>
        <v>2011</v>
      </c>
      <c r="D10514" s="43" t="s">
        <v>102</v>
      </c>
      <c r="E10514" s="132">
        <v>29.431333333333331</v>
      </c>
    </row>
    <row r="10515" spans="1:5" ht="13.8" x14ac:dyDescent="0.25">
      <c r="A10515" s="47">
        <v>40820</v>
      </c>
      <c r="B10515" s="45" t="str">
        <f t="shared" si="340"/>
        <v>October</v>
      </c>
      <c r="C10515" s="53">
        <f t="shared" si="341"/>
        <v>2011</v>
      </c>
      <c r="D10515" s="43" t="s">
        <v>119</v>
      </c>
      <c r="E10515" s="132">
        <v>28.476500000000001</v>
      </c>
    </row>
    <row r="10516" spans="1:5" ht="13.8" x14ac:dyDescent="0.25">
      <c r="A10516" s="47">
        <v>40820</v>
      </c>
      <c r="B10516" s="45" t="str">
        <f t="shared" si="340"/>
        <v>October</v>
      </c>
      <c r="C10516" s="53">
        <f t="shared" si="341"/>
        <v>2011</v>
      </c>
      <c r="D10516" s="43" t="s">
        <v>120</v>
      </c>
      <c r="E10516" s="132">
        <v>27.016166666666663</v>
      </c>
    </row>
    <row r="10517" spans="1:5" ht="13.8" x14ac:dyDescent="0.25">
      <c r="A10517" s="47">
        <v>40820</v>
      </c>
      <c r="B10517" s="45" t="str">
        <f t="shared" si="340"/>
        <v>October</v>
      </c>
      <c r="C10517" s="53">
        <f t="shared" si="341"/>
        <v>2011</v>
      </c>
      <c r="D10517" s="43" t="s">
        <v>103</v>
      </c>
      <c r="E10517" s="132">
        <v>26.061333333333327</v>
      </c>
    </row>
    <row r="10518" spans="1:5" ht="13.8" x14ac:dyDescent="0.25">
      <c r="A10518" s="47">
        <v>40820</v>
      </c>
      <c r="B10518" s="45" t="str">
        <f t="shared" si="340"/>
        <v>October</v>
      </c>
      <c r="C10518" s="53">
        <f t="shared" si="341"/>
        <v>2011</v>
      </c>
      <c r="D10518" s="43" t="s">
        <v>116</v>
      </c>
      <c r="E10518" s="132">
        <v>18.952500000000001</v>
      </c>
    </row>
    <row r="10519" spans="1:5" ht="13.8" x14ac:dyDescent="0.25">
      <c r="A10519" s="47">
        <v>40820</v>
      </c>
      <c r="B10519" s="45" t="str">
        <f t="shared" si="340"/>
        <v>October</v>
      </c>
      <c r="C10519" s="53">
        <f t="shared" si="341"/>
        <v>2011</v>
      </c>
      <c r="D10519" s="43" t="s">
        <v>104</v>
      </c>
      <c r="E10519" s="132">
        <v>26.576666666666664</v>
      </c>
    </row>
    <row r="10520" spans="1:5" ht="13.8" x14ac:dyDescent="0.25">
      <c r="A10520" s="47">
        <v>40820</v>
      </c>
      <c r="B10520" s="45" t="str">
        <f t="shared" si="340"/>
        <v>October</v>
      </c>
      <c r="C10520" s="53">
        <f t="shared" si="341"/>
        <v>2011</v>
      </c>
      <c r="D10520" s="43" t="s">
        <v>121</v>
      </c>
      <c r="E10520" s="132">
        <v>25.27333333333333</v>
      </c>
    </row>
    <row r="10521" spans="1:5" ht="13.8" x14ac:dyDescent="0.25">
      <c r="A10521" s="47">
        <v>40820</v>
      </c>
      <c r="B10521" s="45" t="str">
        <f t="shared" si="340"/>
        <v>October</v>
      </c>
      <c r="C10521" s="53">
        <f t="shared" si="341"/>
        <v>2011</v>
      </c>
      <c r="D10521" s="43" t="s">
        <v>122</v>
      </c>
      <c r="E10521" s="132">
        <v>22.893333333333331</v>
      </c>
    </row>
    <row r="10522" spans="1:5" ht="13.8" x14ac:dyDescent="0.25">
      <c r="A10522" s="47">
        <v>40820</v>
      </c>
      <c r="B10522" s="45" t="str">
        <f t="shared" si="340"/>
        <v>October</v>
      </c>
      <c r="C10522" s="53">
        <f t="shared" si="341"/>
        <v>2011</v>
      </c>
      <c r="D10522" s="43" t="s">
        <v>123</v>
      </c>
      <c r="E10522" s="132">
        <v>22.61</v>
      </c>
    </row>
    <row r="10523" spans="1:5" ht="13.8" x14ac:dyDescent="0.25">
      <c r="A10523" s="47">
        <v>40820</v>
      </c>
      <c r="B10523" s="45" t="str">
        <f t="shared" si="340"/>
        <v>October</v>
      </c>
      <c r="C10523" s="53">
        <f t="shared" si="341"/>
        <v>2011</v>
      </c>
      <c r="D10523" s="43" t="s">
        <v>99</v>
      </c>
      <c r="E10523" s="132">
        <v>17.923333333333332</v>
      </c>
    </row>
    <row r="10524" spans="1:5" ht="13.8" x14ac:dyDescent="0.25">
      <c r="A10524" s="47">
        <v>40820</v>
      </c>
      <c r="B10524" s="45" t="str">
        <f t="shared" si="340"/>
        <v>October</v>
      </c>
      <c r="C10524" s="53">
        <f t="shared" si="341"/>
        <v>2011</v>
      </c>
      <c r="D10524" s="43" t="s">
        <v>100</v>
      </c>
      <c r="E10524" s="132">
        <v>17.451666666666668</v>
      </c>
    </row>
    <row r="10525" spans="1:5" ht="13.8" x14ac:dyDescent="0.25">
      <c r="A10525" s="47">
        <v>40820</v>
      </c>
      <c r="B10525" s="45" t="str">
        <f t="shared" si="340"/>
        <v>October</v>
      </c>
      <c r="C10525" s="53">
        <f t="shared" si="341"/>
        <v>2011</v>
      </c>
      <c r="D10525" s="43" t="s">
        <v>101</v>
      </c>
      <c r="E10525" s="132">
        <v>16.696999999999999</v>
      </c>
    </row>
    <row r="10526" spans="1:5" ht="13.8" x14ac:dyDescent="0.25">
      <c r="A10526" s="47">
        <v>40820</v>
      </c>
      <c r="B10526" s="45" t="str">
        <f t="shared" si="340"/>
        <v>October</v>
      </c>
      <c r="C10526" s="53">
        <f t="shared" si="341"/>
        <v>2011</v>
      </c>
      <c r="D10526" s="43" t="s">
        <v>124</v>
      </c>
      <c r="E10526" s="132">
        <v>16.555499999999999</v>
      </c>
    </row>
    <row r="10527" spans="1:5" ht="13.8" x14ac:dyDescent="0.25">
      <c r="A10527" s="47">
        <v>40820</v>
      </c>
      <c r="B10527" s="45" t="str">
        <f t="shared" si="340"/>
        <v>October</v>
      </c>
      <c r="C10527" s="53">
        <f t="shared" si="341"/>
        <v>2011</v>
      </c>
      <c r="D10527" s="43" t="s">
        <v>125</v>
      </c>
      <c r="E10527" s="132">
        <v>14.810333333333336</v>
      </c>
    </row>
    <row r="10528" spans="1:5" ht="13.8" x14ac:dyDescent="0.25">
      <c r="A10528" s="47">
        <v>40820</v>
      </c>
      <c r="B10528" s="45" t="str">
        <f t="shared" si="340"/>
        <v>October</v>
      </c>
      <c r="C10528" s="53">
        <f t="shared" si="341"/>
        <v>2011</v>
      </c>
      <c r="D10528" s="43" t="s">
        <v>126</v>
      </c>
      <c r="E10528" s="132">
        <v>14.850333333333335</v>
      </c>
    </row>
    <row r="10529" spans="1:5" ht="13.8" x14ac:dyDescent="0.25">
      <c r="A10529" s="47">
        <v>40820</v>
      </c>
      <c r="B10529" s="45" t="str">
        <f t="shared" si="340"/>
        <v>October</v>
      </c>
      <c r="C10529" s="53">
        <f t="shared" si="341"/>
        <v>2011</v>
      </c>
      <c r="D10529" s="43" t="s">
        <v>127</v>
      </c>
      <c r="E10529" s="132">
        <v>13.928500000000001</v>
      </c>
    </row>
    <row r="10530" spans="1:5" ht="13.8" x14ac:dyDescent="0.25">
      <c r="A10530" s="47">
        <v>40820</v>
      </c>
      <c r="B10530" s="45" t="str">
        <f t="shared" si="340"/>
        <v>October</v>
      </c>
      <c r="C10530" s="53">
        <f t="shared" si="341"/>
        <v>2011</v>
      </c>
      <c r="D10530" s="43" t="s">
        <v>105</v>
      </c>
      <c r="E10530" s="132">
        <v>11.650166666666669</v>
      </c>
    </row>
    <row r="10531" spans="1:5" ht="13.8" x14ac:dyDescent="0.25">
      <c r="A10531" s="47">
        <v>40820</v>
      </c>
      <c r="B10531" s="45" t="str">
        <f t="shared" si="340"/>
        <v>October</v>
      </c>
      <c r="C10531" s="53">
        <f t="shared" si="341"/>
        <v>2011</v>
      </c>
      <c r="D10531" s="43" t="s">
        <v>128</v>
      </c>
      <c r="E10531" s="132">
        <v>13.091166666666668</v>
      </c>
    </row>
    <row r="10532" spans="1:5" ht="13.8" x14ac:dyDescent="0.25">
      <c r="A10532" s="47">
        <v>40827</v>
      </c>
      <c r="B10532" s="45" t="str">
        <f t="shared" si="340"/>
        <v>October</v>
      </c>
      <c r="C10532" s="53">
        <f t="shared" si="341"/>
        <v>2011</v>
      </c>
      <c r="D10532" s="43" t="s">
        <v>131</v>
      </c>
      <c r="E10532" s="132">
        <v>33.503374999999998</v>
      </c>
    </row>
    <row r="10533" spans="1:5" ht="13.8" x14ac:dyDescent="0.25">
      <c r="A10533" s="47">
        <v>40827</v>
      </c>
      <c r="B10533" s="45" t="str">
        <f t="shared" si="340"/>
        <v>October</v>
      </c>
      <c r="C10533" s="53">
        <f t="shared" si="341"/>
        <v>2011</v>
      </c>
      <c r="D10533" s="43" t="s">
        <v>115</v>
      </c>
      <c r="E10533" s="132">
        <v>31.5</v>
      </c>
    </row>
    <row r="10534" spans="1:5" ht="13.8" x14ac:dyDescent="0.25">
      <c r="A10534" s="47">
        <v>40827</v>
      </c>
      <c r="B10534" s="45" t="str">
        <f t="shared" si="340"/>
        <v>October</v>
      </c>
      <c r="C10534" s="53">
        <f t="shared" si="341"/>
        <v>2011</v>
      </c>
      <c r="D10534" s="43" t="s">
        <v>95</v>
      </c>
      <c r="E10534" s="132">
        <v>27.93</v>
      </c>
    </row>
    <row r="10535" spans="1:5" ht="13.8" x14ac:dyDescent="0.25">
      <c r="A10535" s="47">
        <v>40827</v>
      </c>
      <c r="B10535" s="45" t="str">
        <f t="shared" si="340"/>
        <v>October</v>
      </c>
      <c r="C10535" s="53">
        <f t="shared" si="341"/>
        <v>2011</v>
      </c>
      <c r="D10535" s="43" t="s">
        <v>96</v>
      </c>
      <c r="E10535" s="132">
        <v>26.67</v>
      </c>
    </row>
    <row r="10536" spans="1:5" ht="13.8" x14ac:dyDescent="0.25">
      <c r="A10536" s="47">
        <v>40827</v>
      </c>
      <c r="B10536" s="45" t="str">
        <f t="shared" si="340"/>
        <v>October</v>
      </c>
      <c r="C10536" s="53">
        <f t="shared" si="341"/>
        <v>2011</v>
      </c>
      <c r="D10536" s="43" t="s">
        <v>97</v>
      </c>
      <c r="E10536" s="132">
        <v>25.41</v>
      </c>
    </row>
    <row r="10537" spans="1:5" ht="13.8" x14ac:dyDescent="0.25">
      <c r="A10537" s="47">
        <v>40827</v>
      </c>
      <c r="B10537" s="45" t="str">
        <f t="shared" si="340"/>
        <v>October</v>
      </c>
      <c r="C10537" s="53">
        <f t="shared" si="341"/>
        <v>2011</v>
      </c>
      <c r="D10537" s="43" t="s">
        <v>98</v>
      </c>
      <c r="E10537" s="132">
        <v>19.95</v>
      </c>
    </row>
    <row r="10538" spans="1:5" ht="15.6" x14ac:dyDescent="0.3">
      <c r="A10538" s="47">
        <v>40827</v>
      </c>
      <c r="B10538" s="45" t="str">
        <f t="shared" si="340"/>
        <v>October</v>
      </c>
      <c r="C10538" s="53">
        <f t="shared" si="341"/>
        <v>2011</v>
      </c>
      <c r="D10538" s="130" t="s">
        <v>136</v>
      </c>
      <c r="E10538" s="132">
        <v>30.344999999999999</v>
      </c>
    </row>
    <row r="10539" spans="1:5" ht="13.8" x14ac:dyDescent="0.25">
      <c r="A10539" s="47">
        <v>40827</v>
      </c>
      <c r="B10539" s="45" t="str">
        <f t="shared" si="340"/>
        <v>October</v>
      </c>
      <c r="C10539" s="53">
        <f t="shared" si="341"/>
        <v>2011</v>
      </c>
      <c r="D10539" s="43" t="s">
        <v>118</v>
      </c>
      <c r="E10539" s="132">
        <v>27.877500000000001</v>
      </c>
    </row>
    <row r="10540" spans="1:5" ht="13.8" x14ac:dyDescent="0.25">
      <c r="A10540" s="47">
        <v>40827</v>
      </c>
      <c r="B10540" s="45" t="str">
        <f t="shared" ref="B10540:B10601" si="342">TEXT(A10540,"mmmm")</f>
        <v>October</v>
      </c>
      <c r="C10540" s="53">
        <f t="shared" ref="C10540:C10601" si="343">YEAR(A10540)</f>
        <v>2011</v>
      </c>
      <c r="D10540" s="43" t="s">
        <v>102</v>
      </c>
      <c r="E10540" s="132">
        <v>27.51</v>
      </c>
    </row>
    <row r="10541" spans="1:5" ht="13.8" x14ac:dyDescent="0.25">
      <c r="A10541" s="47">
        <v>40827</v>
      </c>
      <c r="B10541" s="45" t="str">
        <f t="shared" si="342"/>
        <v>October</v>
      </c>
      <c r="C10541" s="53">
        <f t="shared" si="343"/>
        <v>2011</v>
      </c>
      <c r="D10541" s="43" t="s">
        <v>119</v>
      </c>
      <c r="E10541" s="132">
        <v>26.6175</v>
      </c>
    </row>
    <row r="10542" spans="1:5" ht="13.8" x14ac:dyDescent="0.25">
      <c r="A10542" s="47">
        <v>40827</v>
      </c>
      <c r="B10542" s="45" t="str">
        <f t="shared" si="342"/>
        <v>October</v>
      </c>
      <c r="C10542" s="53">
        <f t="shared" si="343"/>
        <v>2011</v>
      </c>
      <c r="D10542" s="43" t="s">
        <v>120</v>
      </c>
      <c r="E10542" s="132">
        <v>25.252500000000001</v>
      </c>
    </row>
    <row r="10543" spans="1:5" ht="13.8" x14ac:dyDescent="0.25">
      <c r="A10543" s="47">
        <v>40827</v>
      </c>
      <c r="B10543" s="45" t="str">
        <f t="shared" si="342"/>
        <v>October</v>
      </c>
      <c r="C10543" s="53">
        <f t="shared" si="343"/>
        <v>2011</v>
      </c>
      <c r="D10543" s="43" t="s">
        <v>103</v>
      </c>
      <c r="E10543" s="132">
        <v>24.36</v>
      </c>
    </row>
    <row r="10544" spans="1:5" ht="13.8" x14ac:dyDescent="0.25">
      <c r="A10544" s="47">
        <v>40827</v>
      </c>
      <c r="B10544" s="45" t="str">
        <f t="shared" si="342"/>
        <v>October</v>
      </c>
      <c r="C10544" s="53">
        <f t="shared" si="343"/>
        <v>2011</v>
      </c>
      <c r="D10544" s="43" t="s">
        <v>116</v>
      </c>
      <c r="E10544" s="132">
        <v>18.304125000000003</v>
      </c>
    </row>
    <row r="10545" spans="1:5" ht="13.8" x14ac:dyDescent="0.25">
      <c r="A10545" s="47">
        <v>40827</v>
      </c>
      <c r="B10545" s="45" t="str">
        <f t="shared" si="342"/>
        <v>October</v>
      </c>
      <c r="C10545" s="53">
        <f t="shared" si="343"/>
        <v>2011</v>
      </c>
      <c r="D10545" s="43" t="s">
        <v>104</v>
      </c>
      <c r="E10545" s="132">
        <v>24.622499999999999</v>
      </c>
    </row>
    <row r="10546" spans="1:5" ht="13.8" x14ac:dyDescent="0.25">
      <c r="A10546" s="47">
        <v>40827</v>
      </c>
      <c r="B10546" s="45" t="str">
        <f t="shared" si="342"/>
        <v>October</v>
      </c>
      <c r="C10546" s="53">
        <f t="shared" si="343"/>
        <v>2011</v>
      </c>
      <c r="D10546" s="43" t="s">
        <v>121</v>
      </c>
      <c r="E10546" s="132">
        <v>23.414999999999999</v>
      </c>
    </row>
    <row r="10547" spans="1:5" ht="13.8" x14ac:dyDescent="0.25">
      <c r="A10547" s="47">
        <v>40827</v>
      </c>
      <c r="B10547" s="45" t="str">
        <f t="shared" si="342"/>
        <v>October</v>
      </c>
      <c r="C10547" s="53">
        <f t="shared" si="343"/>
        <v>2011</v>
      </c>
      <c r="D10547" s="43" t="s">
        <v>122</v>
      </c>
      <c r="E10547" s="132">
        <v>21.21</v>
      </c>
    </row>
    <row r="10548" spans="1:5" ht="13.8" x14ac:dyDescent="0.25">
      <c r="A10548" s="47">
        <v>40827</v>
      </c>
      <c r="B10548" s="45" t="str">
        <f t="shared" si="342"/>
        <v>October</v>
      </c>
      <c r="C10548" s="53">
        <f t="shared" si="343"/>
        <v>2011</v>
      </c>
      <c r="D10548" s="43" t="s">
        <v>123</v>
      </c>
      <c r="E10548" s="132">
        <v>20.947500000000002</v>
      </c>
    </row>
    <row r="10549" spans="1:5" ht="13.8" x14ac:dyDescent="0.25">
      <c r="A10549" s="47">
        <v>40827</v>
      </c>
      <c r="B10549" s="45" t="str">
        <f t="shared" si="342"/>
        <v>October</v>
      </c>
      <c r="C10549" s="53">
        <f t="shared" si="343"/>
        <v>2011</v>
      </c>
      <c r="D10549" s="43" t="s">
        <v>99</v>
      </c>
      <c r="E10549" s="132">
        <v>17.100000000000001</v>
      </c>
    </row>
    <row r="10550" spans="1:5" ht="13.8" x14ac:dyDescent="0.25">
      <c r="A10550" s="47">
        <v>40827</v>
      </c>
      <c r="B10550" s="45" t="str">
        <f t="shared" si="342"/>
        <v>October</v>
      </c>
      <c r="C10550" s="53">
        <f t="shared" si="343"/>
        <v>2011</v>
      </c>
      <c r="D10550" s="43" t="s">
        <v>100</v>
      </c>
      <c r="E10550" s="132">
        <v>16.649999999999999</v>
      </c>
    </row>
    <row r="10551" spans="1:5" ht="13.8" x14ac:dyDescent="0.25">
      <c r="A10551" s="47">
        <v>40827</v>
      </c>
      <c r="B10551" s="45" t="str">
        <f t="shared" si="342"/>
        <v>October</v>
      </c>
      <c r="C10551" s="53">
        <f t="shared" si="343"/>
        <v>2011</v>
      </c>
      <c r="D10551" s="43" t="s">
        <v>101</v>
      </c>
      <c r="E10551" s="132">
        <v>15.93</v>
      </c>
    </row>
    <row r="10552" spans="1:5" ht="13.8" x14ac:dyDescent="0.25">
      <c r="A10552" s="47">
        <v>40827</v>
      </c>
      <c r="B10552" s="45" t="str">
        <f t="shared" si="342"/>
        <v>October</v>
      </c>
      <c r="C10552" s="53">
        <f t="shared" si="343"/>
        <v>2011</v>
      </c>
      <c r="D10552" s="43" t="s">
        <v>124</v>
      </c>
      <c r="E10552" s="132">
        <v>15.795</v>
      </c>
    </row>
    <row r="10553" spans="1:5" ht="13.8" x14ac:dyDescent="0.25">
      <c r="A10553" s="47">
        <v>40827</v>
      </c>
      <c r="B10553" s="45" t="str">
        <f t="shared" si="342"/>
        <v>October</v>
      </c>
      <c r="C10553" s="53">
        <f t="shared" si="343"/>
        <v>2011</v>
      </c>
      <c r="D10553" s="43" t="s">
        <v>125</v>
      </c>
      <c r="E10553" s="132">
        <v>14.13</v>
      </c>
    </row>
    <row r="10554" spans="1:5" ht="13.8" x14ac:dyDescent="0.25">
      <c r="A10554" s="47">
        <v>40827</v>
      </c>
      <c r="B10554" s="45" t="str">
        <f t="shared" si="342"/>
        <v>October</v>
      </c>
      <c r="C10554" s="53">
        <f t="shared" si="343"/>
        <v>2011</v>
      </c>
      <c r="D10554" s="43" t="s">
        <v>126</v>
      </c>
      <c r="E10554" s="132">
        <v>14.202500000000001</v>
      </c>
    </row>
    <row r="10555" spans="1:5" ht="13.8" x14ac:dyDescent="0.25">
      <c r="A10555" s="47">
        <v>40827</v>
      </c>
      <c r="B10555" s="45" t="str">
        <f t="shared" si="342"/>
        <v>October</v>
      </c>
      <c r="C10555" s="53">
        <f t="shared" si="343"/>
        <v>2011</v>
      </c>
      <c r="D10555" s="43" t="s">
        <v>127</v>
      </c>
      <c r="E10555" s="132">
        <v>13.35</v>
      </c>
    </row>
    <row r="10556" spans="1:5" ht="13.8" x14ac:dyDescent="0.25">
      <c r="A10556" s="47">
        <v>40827</v>
      </c>
      <c r="B10556" s="45" t="str">
        <f t="shared" si="342"/>
        <v>October</v>
      </c>
      <c r="C10556" s="53">
        <f t="shared" si="343"/>
        <v>2011</v>
      </c>
      <c r="D10556" s="43" t="s">
        <v>105</v>
      </c>
      <c r="E10556" s="132">
        <v>11.115</v>
      </c>
    </row>
    <row r="10557" spans="1:5" ht="13.8" x14ac:dyDescent="0.25">
      <c r="A10557" s="47">
        <v>40827</v>
      </c>
      <c r="B10557" s="45" t="str">
        <f t="shared" si="342"/>
        <v>October</v>
      </c>
      <c r="C10557" s="53">
        <f t="shared" si="343"/>
        <v>2011</v>
      </c>
      <c r="D10557" s="43" t="s">
        <v>128</v>
      </c>
      <c r="E10557" s="132">
        <v>12.595000000000001</v>
      </c>
    </row>
    <row r="10558" spans="1:5" ht="13.8" x14ac:dyDescent="0.25">
      <c r="A10558" s="47">
        <v>40834</v>
      </c>
      <c r="B10558" s="45" t="str">
        <f t="shared" si="342"/>
        <v>October</v>
      </c>
      <c r="C10558" s="53">
        <f t="shared" si="343"/>
        <v>2011</v>
      </c>
      <c r="D10558" s="43" t="s">
        <v>131</v>
      </c>
      <c r="E10558" s="132">
        <v>29.835800000000003</v>
      </c>
    </row>
    <row r="10559" spans="1:5" ht="13.8" x14ac:dyDescent="0.25">
      <c r="A10559" s="47">
        <v>40834</v>
      </c>
      <c r="B10559" s="45" t="str">
        <f t="shared" si="342"/>
        <v>October</v>
      </c>
      <c r="C10559" s="53">
        <f t="shared" si="343"/>
        <v>2011</v>
      </c>
      <c r="D10559" s="43" t="s">
        <v>115</v>
      </c>
      <c r="E10559" s="132">
        <v>29.16</v>
      </c>
    </row>
    <row r="10560" spans="1:5" ht="13.8" x14ac:dyDescent="0.25">
      <c r="A10560" s="47">
        <v>40834</v>
      </c>
      <c r="B10560" s="45" t="str">
        <f t="shared" si="342"/>
        <v>October</v>
      </c>
      <c r="C10560" s="53">
        <f t="shared" si="343"/>
        <v>2011</v>
      </c>
      <c r="D10560" s="43" t="s">
        <v>95</v>
      </c>
      <c r="E10560" s="132">
        <v>25.8552</v>
      </c>
    </row>
    <row r="10561" spans="1:5" ht="13.8" x14ac:dyDescent="0.25">
      <c r="A10561" s="47">
        <v>40834</v>
      </c>
      <c r="B10561" s="45" t="str">
        <f t="shared" si="342"/>
        <v>October</v>
      </c>
      <c r="C10561" s="53">
        <f t="shared" si="343"/>
        <v>2011</v>
      </c>
      <c r="D10561" s="43" t="s">
        <v>96</v>
      </c>
      <c r="E10561" s="132">
        <v>24.688800000000001</v>
      </c>
    </row>
    <row r="10562" spans="1:5" ht="13.8" x14ac:dyDescent="0.25">
      <c r="A10562" s="47">
        <v>40834</v>
      </c>
      <c r="B10562" s="45" t="str">
        <f t="shared" si="342"/>
        <v>October</v>
      </c>
      <c r="C10562" s="53">
        <f t="shared" si="343"/>
        <v>2011</v>
      </c>
      <c r="D10562" s="43" t="s">
        <v>97</v>
      </c>
      <c r="E10562" s="132">
        <v>23.522399999999998</v>
      </c>
    </row>
    <row r="10563" spans="1:5" ht="13.8" x14ac:dyDescent="0.25">
      <c r="A10563" s="47">
        <v>40834</v>
      </c>
      <c r="B10563" s="45" t="str">
        <f t="shared" si="342"/>
        <v>October</v>
      </c>
      <c r="C10563" s="53">
        <f t="shared" si="343"/>
        <v>2011</v>
      </c>
      <c r="D10563" s="43" t="s">
        <v>98</v>
      </c>
      <c r="E10563" s="132">
        <v>18.468</v>
      </c>
    </row>
    <row r="10564" spans="1:5" ht="15.6" x14ac:dyDescent="0.3">
      <c r="A10564" s="47">
        <v>40834</v>
      </c>
      <c r="B10564" s="45" t="str">
        <f t="shared" si="342"/>
        <v>October</v>
      </c>
      <c r="C10564" s="53">
        <f t="shared" si="343"/>
        <v>2011</v>
      </c>
      <c r="D10564" s="130" t="s">
        <v>136</v>
      </c>
      <c r="E10564" s="132">
        <v>28.668800000000001</v>
      </c>
    </row>
    <row r="10565" spans="1:5" ht="13.8" x14ac:dyDescent="0.25">
      <c r="A10565" s="47">
        <v>40834</v>
      </c>
      <c r="B10565" s="45" t="str">
        <f t="shared" si="342"/>
        <v>October</v>
      </c>
      <c r="C10565" s="53">
        <f t="shared" si="343"/>
        <v>2011</v>
      </c>
      <c r="D10565" s="43" t="s">
        <v>118</v>
      </c>
      <c r="E10565" s="132">
        <v>26.337599999999998</v>
      </c>
    </row>
    <row r="10566" spans="1:5" ht="13.8" x14ac:dyDescent="0.25">
      <c r="A10566" s="47">
        <v>40834</v>
      </c>
      <c r="B10566" s="45" t="str">
        <f t="shared" si="342"/>
        <v>October</v>
      </c>
      <c r="C10566" s="53">
        <f t="shared" si="343"/>
        <v>2011</v>
      </c>
      <c r="D10566" s="43" t="s">
        <v>102</v>
      </c>
      <c r="E10566" s="132">
        <v>25.990400000000001</v>
      </c>
    </row>
    <row r="10567" spans="1:5" ht="13.8" x14ac:dyDescent="0.25">
      <c r="A10567" s="47">
        <v>40834</v>
      </c>
      <c r="B10567" s="45" t="str">
        <f t="shared" si="342"/>
        <v>October</v>
      </c>
      <c r="C10567" s="53">
        <f t="shared" si="343"/>
        <v>2011</v>
      </c>
      <c r="D10567" s="43" t="s">
        <v>119</v>
      </c>
      <c r="E10567" s="132">
        <v>25.147200000000002</v>
      </c>
    </row>
    <row r="10568" spans="1:5" ht="13.8" x14ac:dyDescent="0.25">
      <c r="A10568" s="47">
        <v>40834</v>
      </c>
      <c r="B10568" s="45" t="str">
        <f t="shared" si="342"/>
        <v>October</v>
      </c>
      <c r="C10568" s="53">
        <f t="shared" si="343"/>
        <v>2011</v>
      </c>
      <c r="D10568" s="43" t="s">
        <v>120</v>
      </c>
      <c r="E10568" s="132">
        <v>23.857599999999998</v>
      </c>
    </row>
    <row r="10569" spans="1:5" ht="13.8" x14ac:dyDescent="0.25">
      <c r="A10569" s="47">
        <v>40834</v>
      </c>
      <c r="B10569" s="45" t="str">
        <f t="shared" si="342"/>
        <v>October</v>
      </c>
      <c r="C10569" s="53">
        <f t="shared" si="343"/>
        <v>2011</v>
      </c>
      <c r="D10569" s="43" t="s">
        <v>103</v>
      </c>
      <c r="E10569" s="132">
        <v>23.014400000000002</v>
      </c>
    </row>
    <row r="10570" spans="1:5" ht="13.8" x14ac:dyDescent="0.25">
      <c r="A10570" s="47">
        <v>40834</v>
      </c>
      <c r="B10570" s="45" t="str">
        <f t="shared" si="342"/>
        <v>October</v>
      </c>
      <c r="C10570" s="53">
        <f t="shared" si="343"/>
        <v>2011</v>
      </c>
      <c r="D10570" s="43" t="s">
        <v>116</v>
      </c>
      <c r="E10570" s="132">
        <v>17.077200000000001</v>
      </c>
    </row>
    <row r="10571" spans="1:5" ht="13.8" x14ac:dyDescent="0.25">
      <c r="A10571" s="47">
        <v>40834</v>
      </c>
      <c r="B10571" s="45" t="str">
        <f t="shared" si="342"/>
        <v>October</v>
      </c>
      <c r="C10571" s="53">
        <f t="shared" si="343"/>
        <v>2011</v>
      </c>
      <c r="D10571" s="43" t="s">
        <v>104</v>
      </c>
      <c r="E10571" s="132">
        <v>23.731400000000004</v>
      </c>
    </row>
    <row r="10572" spans="1:5" ht="13.8" x14ac:dyDescent="0.25">
      <c r="A10572" s="47">
        <v>40834</v>
      </c>
      <c r="B10572" s="45" t="str">
        <f t="shared" si="342"/>
        <v>October</v>
      </c>
      <c r="C10572" s="53">
        <f t="shared" si="343"/>
        <v>2011</v>
      </c>
      <c r="D10572" s="43" t="s">
        <v>121</v>
      </c>
      <c r="E10572" s="132">
        <v>22.567599999999999</v>
      </c>
    </row>
    <row r="10573" spans="1:5" ht="13.8" x14ac:dyDescent="0.25">
      <c r="A10573" s="47">
        <v>40834</v>
      </c>
      <c r="B10573" s="45" t="str">
        <f t="shared" si="342"/>
        <v>October</v>
      </c>
      <c r="C10573" s="53">
        <f t="shared" si="343"/>
        <v>2011</v>
      </c>
      <c r="D10573" s="43" t="s">
        <v>122</v>
      </c>
      <c r="E10573" s="132">
        <v>20.442399999999999</v>
      </c>
    </row>
    <row r="10574" spans="1:5" ht="13.8" x14ac:dyDescent="0.25">
      <c r="A10574" s="47">
        <v>40834</v>
      </c>
      <c r="B10574" s="45" t="str">
        <f t="shared" si="342"/>
        <v>October</v>
      </c>
      <c r="C10574" s="53">
        <f t="shared" si="343"/>
        <v>2011</v>
      </c>
      <c r="D10574" s="43" t="s">
        <v>123</v>
      </c>
      <c r="E10574" s="132">
        <v>20.189399999999999</v>
      </c>
    </row>
    <row r="10575" spans="1:5" ht="13.8" x14ac:dyDescent="0.25">
      <c r="A10575" s="47">
        <v>40834</v>
      </c>
      <c r="B10575" s="45" t="str">
        <f t="shared" si="342"/>
        <v>October</v>
      </c>
      <c r="C10575" s="53">
        <f t="shared" si="343"/>
        <v>2011</v>
      </c>
      <c r="D10575" s="43" t="s">
        <v>99</v>
      </c>
      <c r="E10575" s="132">
        <v>14.743999999999998</v>
      </c>
    </row>
    <row r="10576" spans="1:5" ht="13.8" x14ac:dyDescent="0.25">
      <c r="A10576" s="47">
        <v>40834</v>
      </c>
      <c r="B10576" s="45" t="str">
        <f t="shared" si="342"/>
        <v>October</v>
      </c>
      <c r="C10576" s="53">
        <f t="shared" si="343"/>
        <v>2011</v>
      </c>
      <c r="D10576" s="43" t="s">
        <v>100</v>
      </c>
      <c r="E10576" s="132">
        <v>14.356000000000002</v>
      </c>
    </row>
    <row r="10577" spans="1:5" ht="13.8" x14ac:dyDescent="0.25">
      <c r="A10577" s="47">
        <v>40834</v>
      </c>
      <c r="B10577" s="45" t="str">
        <f t="shared" si="342"/>
        <v>October</v>
      </c>
      <c r="C10577" s="53">
        <f t="shared" si="343"/>
        <v>2011</v>
      </c>
      <c r="D10577" s="43" t="s">
        <v>101</v>
      </c>
      <c r="E10577" s="132">
        <v>13.735199999999999</v>
      </c>
    </row>
    <row r="10578" spans="1:5" ht="13.8" x14ac:dyDescent="0.25">
      <c r="A10578" s="47">
        <v>40834</v>
      </c>
      <c r="B10578" s="45" t="str">
        <f t="shared" si="342"/>
        <v>October</v>
      </c>
      <c r="C10578" s="53">
        <f t="shared" si="343"/>
        <v>2011</v>
      </c>
      <c r="D10578" s="43" t="s">
        <v>124</v>
      </c>
      <c r="E10578" s="132">
        <v>13.618799999999998</v>
      </c>
    </row>
    <row r="10579" spans="1:5" ht="13.8" x14ac:dyDescent="0.25">
      <c r="A10579" s="47">
        <v>40834</v>
      </c>
      <c r="B10579" s="45" t="str">
        <f t="shared" si="342"/>
        <v>October</v>
      </c>
      <c r="C10579" s="53">
        <f t="shared" si="343"/>
        <v>2011</v>
      </c>
      <c r="D10579" s="43" t="s">
        <v>125</v>
      </c>
      <c r="E10579" s="132">
        <v>12.183199999999999</v>
      </c>
    </row>
    <row r="10580" spans="1:5" ht="13.8" x14ac:dyDescent="0.25">
      <c r="A10580" s="47">
        <v>40834</v>
      </c>
      <c r="B10580" s="45" t="str">
        <f t="shared" si="342"/>
        <v>October</v>
      </c>
      <c r="C10580" s="53">
        <f t="shared" si="343"/>
        <v>2011</v>
      </c>
      <c r="D10580" s="43" t="s">
        <v>126</v>
      </c>
      <c r="E10580" s="132">
        <v>12.348700000000001</v>
      </c>
    </row>
    <row r="10581" spans="1:5" ht="13.8" x14ac:dyDescent="0.25">
      <c r="A10581" s="47">
        <v>40834</v>
      </c>
      <c r="B10581" s="45" t="str">
        <f t="shared" si="342"/>
        <v>October</v>
      </c>
      <c r="C10581" s="53">
        <f t="shared" si="343"/>
        <v>2011</v>
      </c>
      <c r="D10581" s="43" t="s">
        <v>127</v>
      </c>
      <c r="E10581" s="132">
        <v>11.694600000000001</v>
      </c>
    </row>
    <row r="10582" spans="1:5" ht="13.8" x14ac:dyDescent="0.25">
      <c r="A10582" s="47">
        <v>40834</v>
      </c>
      <c r="B10582" s="45" t="str">
        <f t="shared" si="342"/>
        <v>October</v>
      </c>
      <c r="C10582" s="53">
        <f t="shared" si="343"/>
        <v>2011</v>
      </c>
      <c r="D10582" s="43" t="s">
        <v>105</v>
      </c>
      <c r="E10582" s="132">
        <v>9.5836000000000006</v>
      </c>
    </row>
    <row r="10583" spans="1:5" ht="13.8" x14ac:dyDescent="0.25">
      <c r="A10583" s="47">
        <v>40834</v>
      </c>
      <c r="B10583" s="45" t="str">
        <f t="shared" si="342"/>
        <v>October</v>
      </c>
      <c r="C10583" s="53">
        <f t="shared" si="343"/>
        <v>2011</v>
      </c>
      <c r="D10583" s="43" t="s">
        <v>128</v>
      </c>
      <c r="E10583" s="132">
        <v>11.1752</v>
      </c>
    </row>
    <row r="10584" spans="1:5" ht="13.8" x14ac:dyDescent="0.25">
      <c r="A10584" s="47">
        <v>40841</v>
      </c>
      <c r="B10584" s="45" t="str">
        <f t="shared" si="342"/>
        <v>October</v>
      </c>
      <c r="C10584" s="53">
        <f t="shared" si="343"/>
        <v>2011</v>
      </c>
      <c r="D10584" s="43" t="s">
        <v>131</v>
      </c>
      <c r="E10584" s="132">
        <v>31.775333333333336</v>
      </c>
    </row>
    <row r="10585" spans="1:5" ht="13.8" x14ac:dyDescent="0.25">
      <c r="A10585" s="47">
        <v>40841</v>
      </c>
      <c r="B10585" s="45" t="str">
        <f t="shared" si="342"/>
        <v>October</v>
      </c>
      <c r="C10585" s="53">
        <f t="shared" si="343"/>
        <v>2011</v>
      </c>
      <c r="D10585" s="43" t="s">
        <v>115</v>
      </c>
      <c r="E10585" s="132">
        <v>29.9</v>
      </c>
    </row>
    <row r="10586" spans="1:5" ht="13.8" x14ac:dyDescent="0.25">
      <c r="A10586" s="47">
        <v>40841</v>
      </c>
      <c r="B10586" s="45" t="str">
        <f t="shared" si="342"/>
        <v>October</v>
      </c>
      <c r="C10586" s="53">
        <f t="shared" si="343"/>
        <v>2011</v>
      </c>
      <c r="D10586" s="43" t="s">
        <v>95</v>
      </c>
      <c r="E10586" s="132">
        <v>26.511333333333333</v>
      </c>
    </row>
    <row r="10587" spans="1:5" ht="13.8" x14ac:dyDescent="0.25">
      <c r="A10587" s="47">
        <v>40841</v>
      </c>
      <c r="B10587" s="45" t="str">
        <f t="shared" si="342"/>
        <v>October</v>
      </c>
      <c r="C10587" s="53">
        <f t="shared" si="343"/>
        <v>2011</v>
      </c>
      <c r="D10587" s="43" t="s">
        <v>96</v>
      </c>
      <c r="E10587" s="132">
        <v>25.315333333333331</v>
      </c>
    </row>
    <row r="10588" spans="1:5" ht="13.8" x14ac:dyDescent="0.25">
      <c r="A10588" s="47">
        <v>40841</v>
      </c>
      <c r="B10588" s="45" t="str">
        <f t="shared" si="342"/>
        <v>October</v>
      </c>
      <c r="C10588" s="53">
        <f t="shared" si="343"/>
        <v>2011</v>
      </c>
      <c r="D10588" s="43" t="s">
        <v>97</v>
      </c>
      <c r="E10588" s="132">
        <v>24.119333333333334</v>
      </c>
    </row>
    <row r="10589" spans="1:5" ht="13.8" x14ac:dyDescent="0.25">
      <c r="A10589" s="47">
        <v>40841</v>
      </c>
      <c r="B10589" s="45" t="str">
        <f t="shared" si="342"/>
        <v>October</v>
      </c>
      <c r="C10589" s="53">
        <f t="shared" si="343"/>
        <v>2011</v>
      </c>
      <c r="D10589" s="43" t="s">
        <v>98</v>
      </c>
      <c r="E10589" s="132">
        <v>18.936666666666664</v>
      </c>
    </row>
    <row r="10590" spans="1:5" ht="15.6" x14ac:dyDescent="0.3">
      <c r="A10590" s="47">
        <v>40841</v>
      </c>
      <c r="B10590" s="45" t="str">
        <f t="shared" si="342"/>
        <v>October</v>
      </c>
      <c r="C10590" s="53">
        <f t="shared" si="343"/>
        <v>2011</v>
      </c>
      <c r="D10590" s="130" t="s">
        <v>136</v>
      </c>
      <c r="E10590" s="132">
        <v>28.4665</v>
      </c>
    </row>
    <row r="10591" spans="1:5" ht="13.8" x14ac:dyDescent="0.25">
      <c r="A10591" s="47">
        <v>40841</v>
      </c>
      <c r="B10591" s="45" t="str">
        <f t="shared" si="342"/>
        <v>October</v>
      </c>
      <c r="C10591" s="53">
        <f t="shared" si="343"/>
        <v>2011</v>
      </c>
      <c r="D10591" s="43" t="s">
        <v>118</v>
      </c>
      <c r="E10591" s="132">
        <v>26.151749999999996</v>
      </c>
    </row>
    <row r="10592" spans="1:5" ht="13.8" x14ac:dyDescent="0.25">
      <c r="A10592" s="47">
        <v>40841</v>
      </c>
      <c r="B10592" s="45" t="str">
        <f t="shared" si="342"/>
        <v>October</v>
      </c>
      <c r="C10592" s="53">
        <f t="shared" si="343"/>
        <v>2011</v>
      </c>
      <c r="D10592" s="43" t="s">
        <v>102</v>
      </c>
      <c r="E10592" s="132">
        <v>25.807000000000002</v>
      </c>
    </row>
    <row r="10593" spans="1:5" ht="13.8" x14ac:dyDescent="0.25">
      <c r="A10593" s="47">
        <v>40841</v>
      </c>
      <c r="B10593" s="45" t="str">
        <f t="shared" si="342"/>
        <v>October</v>
      </c>
      <c r="C10593" s="53">
        <f t="shared" si="343"/>
        <v>2011</v>
      </c>
      <c r="D10593" s="43" t="s">
        <v>119</v>
      </c>
      <c r="E10593" s="132">
        <v>24.969750000000005</v>
      </c>
    </row>
    <row r="10594" spans="1:5" ht="13.8" x14ac:dyDescent="0.25">
      <c r="A10594" s="47">
        <v>40841</v>
      </c>
      <c r="B10594" s="45" t="str">
        <f t="shared" si="342"/>
        <v>October</v>
      </c>
      <c r="C10594" s="53">
        <f t="shared" si="343"/>
        <v>2011</v>
      </c>
      <c r="D10594" s="43" t="s">
        <v>120</v>
      </c>
      <c r="E10594" s="132">
        <v>23.689249999999998</v>
      </c>
    </row>
    <row r="10595" spans="1:5" ht="13.8" x14ac:dyDescent="0.25">
      <c r="A10595" s="47">
        <v>40841</v>
      </c>
      <c r="B10595" s="45" t="str">
        <f t="shared" si="342"/>
        <v>October</v>
      </c>
      <c r="C10595" s="53">
        <f t="shared" si="343"/>
        <v>2011</v>
      </c>
      <c r="D10595" s="43" t="s">
        <v>103</v>
      </c>
      <c r="E10595" s="132">
        <v>22.851999999999997</v>
      </c>
    </row>
    <row r="10596" spans="1:5" ht="13.8" x14ac:dyDescent="0.25">
      <c r="A10596" s="47">
        <v>40841</v>
      </c>
      <c r="B10596" s="45" t="str">
        <f t="shared" si="342"/>
        <v>October</v>
      </c>
      <c r="C10596" s="53">
        <f t="shared" si="343"/>
        <v>2011</v>
      </c>
      <c r="D10596" s="43" t="s">
        <v>116</v>
      </c>
      <c r="E10596" s="132">
        <v>15.46125</v>
      </c>
    </row>
    <row r="10597" spans="1:5" ht="13.8" x14ac:dyDescent="0.25">
      <c r="A10597" s="47">
        <v>40841</v>
      </c>
      <c r="B10597" s="45" t="str">
        <f t="shared" si="342"/>
        <v>October</v>
      </c>
      <c r="C10597" s="53">
        <f t="shared" si="343"/>
        <v>2011</v>
      </c>
      <c r="D10597" s="43" t="s">
        <v>104</v>
      </c>
      <c r="E10597" s="132">
        <v>22.2775</v>
      </c>
    </row>
    <row r="10598" spans="1:5" ht="13.8" x14ac:dyDescent="0.25">
      <c r="A10598" s="47">
        <v>40841</v>
      </c>
      <c r="B10598" s="45" t="str">
        <f t="shared" si="342"/>
        <v>October</v>
      </c>
      <c r="C10598" s="53">
        <f t="shared" si="343"/>
        <v>2011</v>
      </c>
      <c r="D10598" s="43" t="s">
        <v>121</v>
      </c>
      <c r="E10598" s="132">
        <v>21.184999999999999</v>
      </c>
    </row>
    <row r="10599" spans="1:5" ht="13.8" x14ac:dyDescent="0.25">
      <c r="A10599" s="47">
        <v>40841</v>
      </c>
      <c r="B10599" s="45" t="str">
        <f t="shared" si="342"/>
        <v>October</v>
      </c>
      <c r="C10599" s="53">
        <f t="shared" si="343"/>
        <v>2011</v>
      </c>
      <c r="D10599" s="43" t="s">
        <v>122</v>
      </c>
      <c r="E10599" s="132">
        <v>19.190000000000001</v>
      </c>
    </row>
    <row r="10600" spans="1:5" ht="13.8" x14ac:dyDescent="0.25">
      <c r="A10600" s="47">
        <v>40841</v>
      </c>
      <c r="B10600" s="45" t="str">
        <f t="shared" si="342"/>
        <v>October</v>
      </c>
      <c r="C10600" s="53">
        <f t="shared" si="343"/>
        <v>2011</v>
      </c>
      <c r="D10600" s="43" t="s">
        <v>123</v>
      </c>
      <c r="E10600" s="132">
        <v>18.952500000000001</v>
      </c>
    </row>
    <row r="10601" spans="1:5" ht="13.8" x14ac:dyDescent="0.25">
      <c r="A10601" s="47">
        <v>40841</v>
      </c>
      <c r="B10601" s="45" t="str">
        <f t="shared" si="342"/>
        <v>October</v>
      </c>
      <c r="C10601" s="53">
        <f t="shared" si="343"/>
        <v>2011</v>
      </c>
      <c r="D10601" s="43" t="s">
        <v>99</v>
      </c>
      <c r="E10601" s="132">
        <v>13.3</v>
      </c>
    </row>
    <row r="10602" spans="1:5" ht="13.8" x14ac:dyDescent="0.25">
      <c r="A10602" s="47">
        <v>40841</v>
      </c>
      <c r="B10602" s="45" t="str">
        <f t="shared" ref="B10602:B10663" si="344">TEXT(A10602,"mmmm")</f>
        <v>October</v>
      </c>
      <c r="C10602" s="53">
        <f t="shared" ref="C10602:C10663" si="345">YEAR(A10602)</f>
        <v>2011</v>
      </c>
      <c r="D10602" s="43" t="s">
        <v>100</v>
      </c>
      <c r="E10602" s="132">
        <v>12.95</v>
      </c>
    </row>
    <row r="10603" spans="1:5" ht="13.8" x14ac:dyDescent="0.25">
      <c r="A10603" s="47">
        <v>40841</v>
      </c>
      <c r="B10603" s="45" t="str">
        <f t="shared" si="344"/>
        <v>October</v>
      </c>
      <c r="C10603" s="53">
        <f t="shared" si="345"/>
        <v>2011</v>
      </c>
      <c r="D10603" s="43" t="s">
        <v>101</v>
      </c>
      <c r="E10603" s="132">
        <v>12.39</v>
      </c>
    </row>
    <row r="10604" spans="1:5" ht="13.8" x14ac:dyDescent="0.25">
      <c r="A10604" s="47">
        <v>40841</v>
      </c>
      <c r="B10604" s="45" t="str">
        <f t="shared" si="344"/>
        <v>October</v>
      </c>
      <c r="C10604" s="53">
        <f t="shared" si="345"/>
        <v>2011</v>
      </c>
      <c r="D10604" s="43" t="s">
        <v>124</v>
      </c>
      <c r="E10604" s="132">
        <v>12.285</v>
      </c>
    </row>
    <row r="10605" spans="1:5" ht="13.8" x14ac:dyDescent="0.25">
      <c r="A10605" s="47">
        <v>40841</v>
      </c>
      <c r="B10605" s="45" t="str">
        <f t="shared" si="344"/>
        <v>October</v>
      </c>
      <c r="C10605" s="53">
        <f t="shared" si="345"/>
        <v>2011</v>
      </c>
      <c r="D10605" s="43" t="s">
        <v>125</v>
      </c>
      <c r="E10605" s="132">
        <v>10.99</v>
      </c>
    </row>
    <row r="10606" spans="1:5" ht="13.8" x14ac:dyDescent="0.25">
      <c r="A10606" s="47">
        <v>40841</v>
      </c>
      <c r="B10606" s="45" t="str">
        <f t="shared" si="344"/>
        <v>October</v>
      </c>
      <c r="C10606" s="53">
        <f t="shared" si="345"/>
        <v>2011</v>
      </c>
      <c r="D10606" s="43" t="s">
        <v>126</v>
      </c>
      <c r="E10606" s="132">
        <v>11.2125</v>
      </c>
    </row>
    <row r="10607" spans="1:5" ht="13.8" x14ac:dyDescent="0.25">
      <c r="A10607" s="47">
        <v>40841</v>
      </c>
      <c r="B10607" s="45" t="str">
        <f t="shared" si="344"/>
        <v>October</v>
      </c>
      <c r="C10607" s="53">
        <f t="shared" si="345"/>
        <v>2011</v>
      </c>
      <c r="D10607" s="43" t="s">
        <v>127</v>
      </c>
      <c r="E10607" s="132">
        <v>10.68</v>
      </c>
    </row>
    <row r="10608" spans="1:5" ht="13.8" x14ac:dyDescent="0.25">
      <c r="A10608" s="47">
        <v>40841</v>
      </c>
      <c r="B10608" s="45" t="str">
        <f t="shared" si="344"/>
        <v>October</v>
      </c>
      <c r="C10608" s="53">
        <f t="shared" si="345"/>
        <v>2011</v>
      </c>
      <c r="D10608" s="43" t="s">
        <v>105</v>
      </c>
      <c r="E10608" s="132">
        <v>8.6450000000000014</v>
      </c>
    </row>
    <row r="10609" spans="1:5" ht="13.8" x14ac:dyDescent="0.25">
      <c r="A10609" s="47">
        <v>40841</v>
      </c>
      <c r="B10609" s="45" t="str">
        <f t="shared" si="344"/>
        <v>October</v>
      </c>
      <c r="C10609" s="53">
        <f t="shared" si="345"/>
        <v>2011</v>
      </c>
      <c r="D10609" s="43" t="s">
        <v>128</v>
      </c>
      <c r="E10609" s="132">
        <v>10.305</v>
      </c>
    </row>
    <row r="10610" spans="1:5" ht="13.8" x14ac:dyDescent="0.25">
      <c r="A10610" s="47">
        <v>40848</v>
      </c>
      <c r="B10610" s="45" t="str">
        <f t="shared" si="344"/>
        <v>November</v>
      </c>
      <c r="C10610" s="53">
        <f t="shared" si="345"/>
        <v>2011</v>
      </c>
      <c r="D10610" s="43" t="s">
        <v>131</v>
      </c>
      <c r="E10610" s="132">
        <v>32.992699999999999</v>
      </c>
    </row>
    <row r="10611" spans="1:5" ht="13.8" x14ac:dyDescent="0.25">
      <c r="A10611" s="47">
        <v>40848</v>
      </c>
      <c r="B10611" s="45" t="str">
        <f t="shared" si="344"/>
        <v>November</v>
      </c>
      <c r="C10611" s="53">
        <f t="shared" si="345"/>
        <v>2011</v>
      </c>
      <c r="D10611" s="43" t="s">
        <v>115</v>
      </c>
      <c r="E10611" s="132">
        <v>33</v>
      </c>
    </row>
    <row r="10612" spans="1:5" ht="13.8" x14ac:dyDescent="0.25">
      <c r="A10612" s="47">
        <v>40848</v>
      </c>
      <c r="B10612" s="45" t="str">
        <f t="shared" si="344"/>
        <v>November</v>
      </c>
      <c r="C10612" s="53">
        <f t="shared" si="345"/>
        <v>2011</v>
      </c>
      <c r="D10612" s="43" t="s">
        <v>95</v>
      </c>
      <c r="E10612" s="132">
        <v>29.26</v>
      </c>
    </row>
    <row r="10613" spans="1:5" ht="13.8" x14ac:dyDescent="0.25">
      <c r="A10613" s="47">
        <v>40848</v>
      </c>
      <c r="B10613" s="45" t="str">
        <f t="shared" si="344"/>
        <v>November</v>
      </c>
      <c r="C10613" s="53">
        <f t="shared" si="345"/>
        <v>2011</v>
      </c>
      <c r="D10613" s="43" t="s">
        <v>96</v>
      </c>
      <c r="E10613" s="132">
        <v>27.94</v>
      </c>
    </row>
    <row r="10614" spans="1:5" ht="13.8" x14ac:dyDescent="0.25">
      <c r="A10614" s="47">
        <v>40848</v>
      </c>
      <c r="B10614" s="45" t="str">
        <f t="shared" si="344"/>
        <v>November</v>
      </c>
      <c r="C10614" s="53">
        <f t="shared" si="345"/>
        <v>2011</v>
      </c>
      <c r="D10614" s="43" t="s">
        <v>97</v>
      </c>
      <c r="E10614" s="132">
        <v>26.62</v>
      </c>
    </row>
    <row r="10615" spans="1:5" ht="13.8" x14ac:dyDescent="0.25">
      <c r="A10615" s="47">
        <v>40848</v>
      </c>
      <c r="B10615" s="45" t="str">
        <f t="shared" si="344"/>
        <v>November</v>
      </c>
      <c r="C10615" s="53">
        <f t="shared" si="345"/>
        <v>2011</v>
      </c>
      <c r="D10615" s="43" t="s">
        <v>98</v>
      </c>
      <c r="E10615" s="132">
        <v>20.9</v>
      </c>
    </row>
    <row r="10616" spans="1:5" ht="15.6" x14ac:dyDescent="0.3">
      <c r="A10616" s="47">
        <v>40848</v>
      </c>
      <c r="B10616" s="45" t="str">
        <f t="shared" si="344"/>
        <v>November</v>
      </c>
      <c r="C10616" s="53">
        <f t="shared" si="345"/>
        <v>2011</v>
      </c>
      <c r="D10616" s="130" t="s">
        <v>136</v>
      </c>
      <c r="E10616" s="132">
        <v>28.033000000000001</v>
      </c>
    </row>
    <row r="10617" spans="1:5" ht="13.8" x14ac:dyDescent="0.25">
      <c r="A10617" s="47">
        <v>40848</v>
      </c>
      <c r="B10617" s="45" t="str">
        <f t="shared" si="344"/>
        <v>November</v>
      </c>
      <c r="C10617" s="53">
        <f t="shared" si="345"/>
        <v>2011</v>
      </c>
      <c r="D10617" s="43" t="s">
        <v>118</v>
      </c>
      <c r="E10617" s="132">
        <v>25.753499999999999</v>
      </c>
    </row>
    <row r="10618" spans="1:5" ht="13.8" x14ac:dyDescent="0.25">
      <c r="A10618" s="47">
        <v>40848</v>
      </c>
      <c r="B10618" s="45" t="str">
        <f t="shared" si="344"/>
        <v>November</v>
      </c>
      <c r="C10618" s="53">
        <f t="shared" si="345"/>
        <v>2011</v>
      </c>
      <c r="D10618" s="43" t="s">
        <v>102</v>
      </c>
      <c r="E10618" s="132">
        <v>25.414000000000001</v>
      </c>
    </row>
    <row r="10619" spans="1:5" ht="13.8" x14ac:dyDescent="0.25">
      <c r="A10619" s="47">
        <v>40848</v>
      </c>
      <c r="B10619" s="45" t="str">
        <f t="shared" si="344"/>
        <v>November</v>
      </c>
      <c r="C10619" s="53">
        <f t="shared" si="345"/>
        <v>2011</v>
      </c>
      <c r="D10619" s="43" t="s">
        <v>119</v>
      </c>
      <c r="E10619" s="132">
        <v>24.589500000000001</v>
      </c>
    </row>
    <row r="10620" spans="1:5" ht="13.8" x14ac:dyDescent="0.25">
      <c r="A10620" s="47">
        <v>40848</v>
      </c>
      <c r="B10620" s="45" t="str">
        <f t="shared" si="344"/>
        <v>November</v>
      </c>
      <c r="C10620" s="53">
        <f t="shared" si="345"/>
        <v>2011</v>
      </c>
      <c r="D10620" s="43" t="s">
        <v>120</v>
      </c>
      <c r="E10620" s="132">
        <v>23.328499999999998</v>
      </c>
    </row>
    <row r="10621" spans="1:5" ht="13.8" x14ac:dyDescent="0.25">
      <c r="A10621" s="47">
        <v>40848</v>
      </c>
      <c r="B10621" s="45" t="str">
        <f t="shared" si="344"/>
        <v>November</v>
      </c>
      <c r="C10621" s="53">
        <f t="shared" si="345"/>
        <v>2011</v>
      </c>
      <c r="D10621" s="43" t="s">
        <v>103</v>
      </c>
      <c r="E10621" s="132">
        <v>22.503999999999998</v>
      </c>
    </row>
    <row r="10622" spans="1:5" ht="13.8" x14ac:dyDescent="0.25">
      <c r="A10622" s="47">
        <v>40848</v>
      </c>
      <c r="B10622" s="45" t="str">
        <f t="shared" si="344"/>
        <v>November</v>
      </c>
      <c r="C10622" s="53">
        <f t="shared" si="345"/>
        <v>2011</v>
      </c>
      <c r="D10622" s="43" t="s">
        <v>116</v>
      </c>
      <c r="E10622" s="132">
        <v>16.359000000000002</v>
      </c>
    </row>
    <row r="10623" spans="1:5" ht="13.8" x14ac:dyDescent="0.25">
      <c r="A10623" s="47">
        <v>40848</v>
      </c>
      <c r="B10623" s="45" t="str">
        <f t="shared" si="344"/>
        <v>November</v>
      </c>
      <c r="C10623" s="53">
        <f t="shared" si="345"/>
        <v>2011</v>
      </c>
      <c r="D10623" s="43" t="s">
        <v>104</v>
      </c>
      <c r="E10623" s="132">
        <v>21.245700000000003</v>
      </c>
    </row>
    <row r="10624" spans="1:5" ht="13.8" x14ac:dyDescent="0.25">
      <c r="A10624" s="47">
        <v>40848</v>
      </c>
      <c r="B10624" s="45" t="str">
        <f t="shared" si="344"/>
        <v>November</v>
      </c>
      <c r="C10624" s="53">
        <f t="shared" si="345"/>
        <v>2011</v>
      </c>
      <c r="D10624" s="43" t="s">
        <v>121</v>
      </c>
      <c r="E10624" s="132">
        <v>20.203799999999998</v>
      </c>
    </row>
    <row r="10625" spans="1:5" ht="13.8" x14ac:dyDescent="0.25">
      <c r="A10625" s="47">
        <v>40848</v>
      </c>
      <c r="B10625" s="45" t="str">
        <f t="shared" si="344"/>
        <v>November</v>
      </c>
      <c r="C10625" s="53">
        <f t="shared" si="345"/>
        <v>2011</v>
      </c>
      <c r="D10625" s="43" t="s">
        <v>122</v>
      </c>
      <c r="E10625" s="132">
        <v>18.301200000000001</v>
      </c>
    </row>
    <row r="10626" spans="1:5" ht="13.8" x14ac:dyDescent="0.25">
      <c r="A10626" s="47">
        <v>40848</v>
      </c>
      <c r="B10626" s="45" t="str">
        <f t="shared" si="344"/>
        <v>November</v>
      </c>
      <c r="C10626" s="53">
        <f t="shared" si="345"/>
        <v>2011</v>
      </c>
      <c r="D10626" s="43" t="s">
        <v>123</v>
      </c>
      <c r="E10626" s="132">
        <v>18.0747</v>
      </c>
    </row>
    <row r="10627" spans="1:5" ht="13.8" x14ac:dyDescent="0.25">
      <c r="A10627" s="47">
        <v>40848</v>
      </c>
      <c r="B10627" s="45" t="str">
        <f t="shared" si="344"/>
        <v>November</v>
      </c>
      <c r="C10627" s="53">
        <f t="shared" si="345"/>
        <v>2011</v>
      </c>
      <c r="D10627" s="43" t="s">
        <v>99</v>
      </c>
      <c r="E10627" s="132">
        <v>12.843999999999999</v>
      </c>
    </row>
    <row r="10628" spans="1:5" ht="13.8" x14ac:dyDescent="0.25">
      <c r="A10628" s="47">
        <v>40848</v>
      </c>
      <c r="B10628" s="45" t="str">
        <f t="shared" si="344"/>
        <v>November</v>
      </c>
      <c r="C10628" s="53">
        <f t="shared" si="345"/>
        <v>2011</v>
      </c>
      <c r="D10628" s="43" t="s">
        <v>100</v>
      </c>
      <c r="E10628" s="132">
        <v>12.506000000000002</v>
      </c>
    </row>
    <row r="10629" spans="1:5" ht="13.8" x14ac:dyDescent="0.25">
      <c r="A10629" s="47">
        <v>40848</v>
      </c>
      <c r="B10629" s="45" t="str">
        <f t="shared" si="344"/>
        <v>November</v>
      </c>
      <c r="C10629" s="53">
        <f t="shared" si="345"/>
        <v>2011</v>
      </c>
      <c r="D10629" s="43" t="s">
        <v>101</v>
      </c>
      <c r="E10629" s="132">
        <v>11.965199999999999</v>
      </c>
    </row>
    <row r="10630" spans="1:5" ht="13.8" x14ac:dyDescent="0.25">
      <c r="A10630" s="47">
        <v>40848</v>
      </c>
      <c r="B10630" s="45" t="str">
        <f t="shared" si="344"/>
        <v>November</v>
      </c>
      <c r="C10630" s="53">
        <f t="shared" si="345"/>
        <v>2011</v>
      </c>
      <c r="D10630" s="43" t="s">
        <v>124</v>
      </c>
      <c r="E10630" s="132">
        <v>11.863799999999999</v>
      </c>
    </row>
    <row r="10631" spans="1:5" ht="13.8" x14ac:dyDescent="0.25">
      <c r="A10631" s="47">
        <v>40848</v>
      </c>
      <c r="B10631" s="45" t="str">
        <f t="shared" si="344"/>
        <v>November</v>
      </c>
      <c r="C10631" s="53">
        <f t="shared" si="345"/>
        <v>2011</v>
      </c>
      <c r="D10631" s="43" t="s">
        <v>125</v>
      </c>
      <c r="E10631" s="132">
        <v>10.613199999999999</v>
      </c>
    </row>
    <row r="10632" spans="1:5" ht="13.8" x14ac:dyDescent="0.25">
      <c r="A10632" s="47">
        <v>40848</v>
      </c>
      <c r="B10632" s="45" t="str">
        <f t="shared" si="344"/>
        <v>November</v>
      </c>
      <c r="C10632" s="53">
        <f t="shared" si="345"/>
        <v>2011</v>
      </c>
      <c r="D10632" s="43" t="s">
        <v>126</v>
      </c>
      <c r="E10632" s="132">
        <v>10.853700000000002</v>
      </c>
    </row>
    <row r="10633" spans="1:5" ht="13.8" x14ac:dyDescent="0.25">
      <c r="A10633" s="47">
        <v>40848</v>
      </c>
      <c r="B10633" s="45" t="str">
        <f t="shared" si="344"/>
        <v>November</v>
      </c>
      <c r="C10633" s="53">
        <f t="shared" si="345"/>
        <v>2011</v>
      </c>
      <c r="D10633" s="43" t="s">
        <v>127</v>
      </c>
      <c r="E10633" s="132">
        <v>10.3596</v>
      </c>
    </row>
    <row r="10634" spans="1:5" ht="13.8" x14ac:dyDescent="0.25">
      <c r="A10634" s="47">
        <v>40848</v>
      </c>
      <c r="B10634" s="45" t="str">
        <f t="shared" si="344"/>
        <v>November</v>
      </c>
      <c r="C10634" s="53">
        <f t="shared" si="345"/>
        <v>2011</v>
      </c>
      <c r="D10634" s="43" t="s">
        <v>105</v>
      </c>
      <c r="E10634" s="132">
        <v>8.3485999999999994</v>
      </c>
    </row>
    <row r="10635" spans="1:5" ht="13.8" x14ac:dyDescent="0.25">
      <c r="A10635" s="47">
        <v>40848</v>
      </c>
      <c r="B10635" s="45" t="str">
        <f t="shared" si="344"/>
        <v>November</v>
      </c>
      <c r="C10635" s="53">
        <f t="shared" si="345"/>
        <v>2011</v>
      </c>
      <c r="D10635" s="43" t="s">
        <v>128</v>
      </c>
      <c r="E10635" s="132">
        <v>10.030200000000001</v>
      </c>
    </row>
    <row r="10636" spans="1:5" ht="13.8" x14ac:dyDescent="0.25">
      <c r="A10636" s="47">
        <v>40855</v>
      </c>
      <c r="B10636" s="45" t="str">
        <f t="shared" si="344"/>
        <v>November</v>
      </c>
      <c r="C10636" s="53">
        <f t="shared" si="345"/>
        <v>2011</v>
      </c>
      <c r="D10636" s="43" t="s">
        <v>131</v>
      </c>
      <c r="E10636" s="132">
        <v>31.156333333333333</v>
      </c>
    </row>
    <row r="10637" spans="1:5" ht="13.8" x14ac:dyDescent="0.25">
      <c r="A10637" s="47">
        <v>40855</v>
      </c>
      <c r="B10637" s="45" t="str">
        <f t="shared" si="344"/>
        <v>November</v>
      </c>
      <c r="C10637" s="53">
        <f t="shared" si="345"/>
        <v>2011</v>
      </c>
      <c r="D10637" s="43" t="s">
        <v>115</v>
      </c>
      <c r="E10637" s="132">
        <v>27.8</v>
      </c>
    </row>
    <row r="10638" spans="1:5" ht="13.8" x14ac:dyDescent="0.25">
      <c r="A10638" s="47">
        <v>40855</v>
      </c>
      <c r="B10638" s="45" t="str">
        <f t="shared" si="344"/>
        <v>November</v>
      </c>
      <c r="C10638" s="53">
        <f t="shared" si="345"/>
        <v>2011</v>
      </c>
      <c r="D10638" s="43" t="s">
        <v>95</v>
      </c>
      <c r="E10638" s="132">
        <v>24.649333333333335</v>
      </c>
    </row>
    <row r="10639" spans="1:5" ht="13.8" x14ac:dyDescent="0.25">
      <c r="A10639" s="47">
        <v>40855</v>
      </c>
      <c r="B10639" s="45" t="str">
        <f t="shared" si="344"/>
        <v>November</v>
      </c>
      <c r="C10639" s="53">
        <f t="shared" si="345"/>
        <v>2011</v>
      </c>
      <c r="D10639" s="43" t="s">
        <v>96</v>
      </c>
      <c r="E10639" s="132">
        <v>23.537333333333333</v>
      </c>
    </row>
    <row r="10640" spans="1:5" ht="13.8" x14ac:dyDescent="0.25">
      <c r="A10640" s="47">
        <v>40855</v>
      </c>
      <c r="B10640" s="45" t="str">
        <f t="shared" si="344"/>
        <v>November</v>
      </c>
      <c r="C10640" s="53">
        <f t="shared" si="345"/>
        <v>2011</v>
      </c>
      <c r="D10640" s="43" t="s">
        <v>97</v>
      </c>
      <c r="E10640" s="132">
        <v>22.425333333333334</v>
      </c>
    </row>
    <row r="10641" spans="1:5" ht="13.8" x14ac:dyDescent="0.25">
      <c r="A10641" s="47">
        <v>40855</v>
      </c>
      <c r="B10641" s="45" t="str">
        <f t="shared" si="344"/>
        <v>November</v>
      </c>
      <c r="C10641" s="53">
        <f t="shared" si="345"/>
        <v>2011</v>
      </c>
      <c r="D10641" s="43" t="s">
        <v>98</v>
      </c>
      <c r="E10641" s="132">
        <v>17.606666666666666</v>
      </c>
    </row>
    <row r="10642" spans="1:5" ht="15.6" x14ac:dyDescent="0.3">
      <c r="A10642" s="47">
        <v>40855</v>
      </c>
      <c r="B10642" s="45" t="str">
        <f t="shared" si="344"/>
        <v>November</v>
      </c>
      <c r="C10642" s="53">
        <f t="shared" si="345"/>
        <v>2011</v>
      </c>
      <c r="D10642" s="130" t="s">
        <v>136</v>
      </c>
      <c r="E10642" s="132">
        <v>25.624666666666666</v>
      </c>
    </row>
    <row r="10643" spans="1:5" ht="13.8" x14ac:dyDescent="0.25">
      <c r="A10643" s="47">
        <v>40855</v>
      </c>
      <c r="B10643" s="45" t="str">
        <f t="shared" si="344"/>
        <v>November</v>
      </c>
      <c r="C10643" s="53">
        <f t="shared" si="345"/>
        <v>2011</v>
      </c>
      <c r="D10643" s="43" t="s">
        <v>118</v>
      </c>
      <c r="E10643" s="132">
        <v>23.541</v>
      </c>
    </row>
    <row r="10644" spans="1:5" ht="13.8" x14ac:dyDescent="0.25">
      <c r="A10644" s="47">
        <v>40855</v>
      </c>
      <c r="B10644" s="45" t="str">
        <f t="shared" si="344"/>
        <v>November</v>
      </c>
      <c r="C10644" s="53">
        <f t="shared" si="345"/>
        <v>2011</v>
      </c>
      <c r="D10644" s="43" t="s">
        <v>102</v>
      </c>
      <c r="E10644" s="132">
        <v>23.230666666666664</v>
      </c>
    </row>
    <row r="10645" spans="1:5" ht="13.8" x14ac:dyDescent="0.25">
      <c r="A10645" s="47">
        <v>40855</v>
      </c>
      <c r="B10645" s="45" t="str">
        <f t="shared" si="344"/>
        <v>November</v>
      </c>
      <c r="C10645" s="53">
        <f t="shared" si="345"/>
        <v>2011</v>
      </c>
      <c r="D10645" s="43" t="s">
        <v>119</v>
      </c>
      <c r="E10645" s="132">
        <v>22.476999999999997</v>
      </c>
    </row>
    <row r="10646" spans="1:5" ht="13.8" x14ac:dyDescent="0.25">
      <c r="A10646" s="47">
        <v>40855</v>
      </c>
      <c r="B10646" s="45" t="str">
        <f t="shared" si="344"/>
        <v>November</v>
      </c>
      <c r="C10646" s="53">
        <f t="shared" si="345"/>
        <v>2011</v>
      </c>
      <c r="D10646" s="43" t="s">
        <v>120</v>
      </c>
      <c r="E10646" s="132">
        <v>21.324333333333328</v>
      </c>
    </row>
    <row r="10647" spans="1:5" ht="13.8" x14ac:dyDescent="0.25">
      <c r="A10647" s="47">
        <v>40855</v>
      </c>
      <c r="B10647" s="45" t="str">
        <f t="shared" si="344"/>
        <v>November</v>
      </c>
      <c r="C10647" s="53">
        <f t="shared" si="345"/>
        <v>2011</v>
      </c>
      <c r="D10647" s="43" t="s">
        <v>103</v>
      </c>
      <c r="E10647" s="132">
        <v>20.570666666666668</v>
      </c>
    </row>
    <row r="10648" spans="1:5" ht="13.8" x14ac:dyDescent="0.25">
      <c r="A10648" s="47">
        <v>40855</v>
      </c>
      <c r="B10648" s="45" t="str">
        <f t="shared" si="344"/>
        <v>November</v>
      </c>
      <c r="C10648" s="53">
        <f t="shared" si="345"/>
        <v>2011</v>
      </c>
      <c r="D10648" s="43" t="s">
        <v>116</v>
      </c>
      <c r="E10648" s="132">
        <v>14.231000000000002</v>
      </c>
    </row>
    <row r="10649" spans="1:5" ht="13.8" x14ac:dyDescent="0.25">
      <c r="A10649" s="47">
        <v>40855</v>
      </c>
      <c r="B10649" s="45" t="str">
        <f t="shared" si="344"/>
        <v>November</v>
      </c>
      <c r="C10649" s="53">
        <f t="shared" si="345"/>
        <v>2011</v>
      </c>
      <c r="D10649" s="43" t="s">
        <v>104</v>
      </c>
      <c r="E10649" s="132">
        <v>20.870500000000003</v>
      </c>
    </row>
    <row r="10650" spans="1:5" ht="13.8" x14ac:dyDescent="0.25">
      <c r="A10650" s="47">
        <v>40855</v>
      </c>
      <c r="B10650" s="45" t="str">
        <f t="shared" si="344"/>
        <v>November</v>
      </c>
      <c r="C10650" s="53">
        <f t="shared" si="345"/>
        <v>2011</v>
      </c>
      <c r="D10650" s="43" t="s">
        <v>121</v>
      </c>
      <c r="E10650" s="132">
        <v>19.847000000000001</v>
      </c>
    </row>
    <row r="10651" spans="1:5" ht="13.8" x14ac:dyDescent="0.25">
      <c r="A10651" s="47">
        <v>40855</v>
      </c>
      <c r="B10651" s="45" t="str">
        <f t="shared" si="344"/>
        <v>November</v>
      </c>
      <c r="C10651" s="53">
        <f t="shared" si="345"/>
        <v>2011</v>
      </c>
      <c r="D10651" s="43" t="s">
        <v>122</v>
      </c>
      <c r="E10651" s="132">
        <v>17.977999999999998</v>
      </c>
    </row>
    <row r="10652" spans="1:5" ht="13.8" x14ac:dyDescent="0.25">
      <c r="A10652" s="47">
        <v>40855</v>
      </c>
      <c r="B10652" s="45" t="str">
        <f t="shared" si="344"/>
        <v>November</v>
      </c>
      <c r="C10652" s="53">
        <f t="shared" si="345"/>
        <v>2011</v>
      </c>
      <c r="D10652" s="43" t="s">
        <v>123</v>
      </c>
      <c r="E10652" s="132">
        <v>17.755500000000001</v>
      </c>
    </row>
    <row r="10653" spans="1:5" ht="13.8" x14ac:dyDescent="0.25">
      <c r="A10653" s="47">
        <v>40855</v>
      </c>
      <c r="B10653" s="45" t="str">
        <f t="shared" si="344"/>
        <v>November</v>
      </c>
      <c r="C10653" s="53">
        <f t="shared" si="345"/>
        <v>2011</v>
      </c>
      <c r="D10653" s="43" t="s">
        <v>99</v>
      </c>
      <c r="E10653" s="132">
        <v>11.4</v>
      </c>
    </row>
    <row r="10654" spans="1:5" ht="13.8" x14ac:dyDescent="0.25">
      <c r="A10654" s="47">
        <v>40855</v>
      </c>
      <c r="B10654" s="45" t="str">
        <f t="shared" si="344"/>
        <v>November</v>
      </c>
      <c r="C10654" s="53">
        <f t="shared" si="345"/>
        <v>2011</v>
      </c>
      <c r="D10654" s="43" t="s">
        <v>100</v>
      </c>
      <c r="E10654" s="132">
        <v>11.1</v>
      </c>
    </row>
    <row r="10655" spans="1:5" ht="13.8" x14ac:dyDescent="0.25">
      <c r="A10655" s="47">
        <v>40855</v>
      </c>
      <c r="B10655" s="45" t="str">
        <f t="shared" si="344"/>
        <v>November</v>
      </c>
      <c r="C10655" s="53">
        <f t="shared" si="345"/>
        <v>2011</v>
      </c>
      <c r="D10655" s="43" t="s">
        <v>101</v>
      </c>
      <c r="E10655" s="132">
        <v>10.62</v>
      </c>
    </row>
    <row r="10656" spans="1:5" ht="13.8" x14ac:dyDescent="0.25">
      <c r="A10656" s="47">
        <v>40855</v>
      </c>
      <c r="B10656" s="45" t="str">
        <f t="shared" si="344"/>
        <v>November</v>
      </c>
      <c r="C10656" s="53">
        <f t="shared" si="345"/>
        <v>2011</v>
      </c>
      <c r="D10656" s="43" t="s">
        <v>124</v>
      </c>
      <c r="E10656" s="132">
        <v>10.53</v>
      </c>
    </row>
    <row r="10657" spans="1:5" ht="13.8" x14ac:dyDescent="0.25">
      <c r="A10657" s="47">
        <v>40855</v>
      </c>
      <c r="B10657" s="45" t="str">
        <f t="shared" si="344"/>
        <v>November</v>
      </c>
      <c r="C10657" s="53">
        <f t="shared" si="345"/>
        <v>2011</v>
      </c>
      <c r="D10657" s="43" t="s">
        <v>125</v>
      </c>
      <c r="E10657" s="132">
        <v>9.42</v>
      </c>
    </row>
    <row r="10658" spans="1:5" ht="13.8" x14ac:dyDescent="0.25">
      <c r="A10658" s="47">
        <v>40855</v>
      </c>
      <c r="B10658" s="45" t="str">
        <f t="shared" si="344"/>
        <v>November</v>
      </c>
      <c r="C10658" s="53">
        <f t="shared" si="345"/>
        <v>2011</v>
      </c>
      <c r="D10658" s="43" t="s">
        <v>126</v>
      </c>
      <c r="E10658" s="132">
        <v>9.7175000000000011</v>
      </c>
    </row>
    <row r="10659" spans="1:5" ht="13.8" x14ac:dyDescent="0.25">
      <c r="A10659" s="47">
        <v>40855</v>
      </c>
      <c r="B10659" s="45" t="str">
        <f t="shared" si="344"/>
        <v>November</v>
      </c>
      <c r="C10659" s="53">
        <f t="shared" si="345"/>
        <v>2011</v>
      </c>
      <c r="D10659" s="43" t="s">
        <v>127</v>
      </c>
      <c r="E10659" s="132">
        <v>9.3450000000000006</v>
      </c>
    </row>
    <row r="10660" spans="1:5" ht="13.8" x14ac:dyDescent="0.25">
      <c r="A10660" s="47">
        <v>40855</v>
      </c>
      <c r="B10660" s="45" t="str">
        <f t="shared" si="344"/>
        <v>November</v>
      </c>
      <c r="C10660" s="53">
        <f t="shared" si="345"/>
        <v>2011</v>
      </c>
      <c r="D10660" s="43" t="s">
        <v>105</v>
      </c>
      <c r="E10660" s="132">
        <v>7.410000000000001</v>
      </c>
    </row>
    <row r="10661" spans="1:5" ht="13.8" x14ac:dyDescent="0.25">
      <c r="A10661" s="47">
        <v>40855</v>
      </c>
      <c r="B10661" s="45" t="str">
        <f t="shared" si="344"/>
        <v>November</v>
      </c>
      <c r="C10661" s="53">
        <f t="shared" si="345"/>
        <v>2011</v>
      </c>
      <c r="D10661" s="43" t="s">
        <v>128</v>
      </c>
      <c r="E10661" s="132">
        <v>9.16</v>
      </c>
    </row>
    <row r="10662" spans="1:5" ht="13.8" x14ac:dyDescent="0.25">
      <c r="A10662" s="47">
        <v>40862</v>
      </c>
      <c r="B10662" s="45" t="str">
        <f t="shared" si="344"/>
        <v>November</v>
      </c>
      <c r="C10662" s="53">
        <f t="shared" si="345"/>
        <v>2011</v>
      </c>
      <c r="D10662" s="43" t="s">
        <v>131</v>
      </c>
      <c r="E10662" s="132">
        <v>29.50566666666667</v>
      </c>
    </row>
    <row r="10663" spans="1:5" ht="13.8" x14ac:dyDescent="0.25">
      <c r="A10663" s="47">
        <v>40862</v>
      </c>
      <c r="B10663" s="45" t="str">
        <f t="shared" si="344"/>
        <v>November</v>
      </c>
      <c r="C10663" s="53">
        <f t="shared" si="345"/>
        <v>2011</v>
      </c>
      <c r="D10663" s="43" t="s">
        <v>115</v>
      </c>
      <c r="E10663" s="132">
        <v>26.4</v>
      </c>
    </row>
    <row r="10664" spans="1:5" ht="13.8" x14ac:dyDescent="0.25">
      <c r="A10664" s="47">
        <v>40862</v>
      </c>
      <c r="B10664" s="45" t="str">
        <f t="shared" ref="B10664:B10724" si="346">TEXT(A10664,"mmmm")</f>
        <v>November</v>
      </c>
      <c r="C10664" s="53">
        <f t="shared" ref="C10664:C10724" si="347">YEAR(A10664)</f>
        <v>2011</v>
      </c>
      <c r="D10664" s="43" t="s">
        <v>95</v>
      </c>
      <c r="E10664" s="132">
        <v>23.408000000000001</v>
      </c>
    </row>
    <row r="10665" spans="1:5" ht="13.8" x14ac:dyDescent="0.25">
      <c r="A10665" s="47">
        <v>40862</v>
      </c>
      <c r="B10665" s="45" t="str">
        <f t="shared" si="346"/>
        <v>November</v>
      </c>
      <c r="C10665" s="53">
        <f t="shared" si="347"/>
        <v>2011</v>
      </c>
      <c r="D10665" s="43" t="s">
        <v>96</v>
      </c>
      <c r="E10665" s="132">
        <v>22.351999999999997</v>
      </c>
    </row>
    <row r="10666" spans="1:5" ht="13.8" x14ac:dyDescent="0.25">
      <c r="A10666" s="47">
        <v>40862</v>
      </c>
      <c r="B10666" s="45" t="str">
        <f t="shared" si="346"/>
        <v>November</v>
      </c>
      <c r="C10666" s="53">
        <f t="shared" si="347"/>
        <v>2011</v>
      </c>
      <c r="D10666" s="43" t="s">
        <v>97</v>
      </c>
      <c r="E10666" s="132">
        <v>21.295999999999999</v>
      </c>
    </row>
    <row r="10667" spans="1:5" ht="13.8" x14ac:dyDescent="0.25">
      <c r="A10667" s="47">
        <v>40862</v>
      </c>
      <c r="B10667" s="45" t="str">
        <f t="shared" si="346"/>
        <v>November</v>
      </c>
      <c r="C10667" s="53">
        <f t="shared" si="347"/>
        <v>2011</v>
      </c>
      <c r="D10667" s="43" t="s">
        <v>98</v>
      </c>
      <c r="E10667" s="132">
        <v>16.72</v>
      </c>
    </row>
    <row r="10668" spans="1:5" ht="15.6" x14ac:dyDescent="0.3">
      <c r="A10668" s="47">
        <v>40862</v>
      </c>
      <c r="B10668" s="45" t="str">
        <f t="shared" si="346"/>
        <v>November</v>
      </c>
      <c r="C10668" s="53">
        <f t="shared" si="347"/>
        <v>2011</v>
      </c>
      <c r="D10668" s="130" t="s">
        <v>136</v>
      </c>
      <c r="E10668" s="132">
        <v>25.624666666666666</v>
      </c>
    </row>
    <row r="10669" spans="1:5" ht="13.8" x14ac:dyDescent="0.25">
      <c r="A10669" s="47">
        <v>40862</v>
      </c>
      <c r="B10669" s="45" t="str">
        <f t="shared" si="346"/>
        <v>November</v>
      </c>
      <c r="C10669" s="53">
        <f t="shared" si="347"/>
        <v>2011</v>
      </c>
      <c r="D10669" s="43" t="s">
        <v>118</v>
      </c>
      <c r="E10669" s="132">
        <v>23.541</v>
      </c>
    </row>
    <row r="10670" spans="1:5" ht="13.8" x14ac:dyDescent="0.25">
      <c r="A10670" s="47">
        <v>40862</v>
      </c>
      <c r="B10670" s="45" t="str">
        <f t="shared" si="346"/>
        <v>November</v>
      </c>
      <c r="C10670" s="53">
        <f t="shared" si="347"/>
        <v>2011</v>
      </c>
      <c r="D10670" s="43" t="s">
        <v>102</v>
      </c>
      <c r="E10670" s="132">
        <v>23.230666666666664</v>
      </c>
    </row>
    <row r="10671" spans="1:5" ht="13.8" x14ac:dyDescent="0.25">
      <c r="A10671" s="47">
        <v>40862</v>
      </c>
      <c r="B10671" s="45" t="str">
        <f t="shared" si="346"/>
        <v>November</v>
      </c>
      <c r="C10671" s="53">
        <f t="shared" si="347"/>
        <v>2011</v>
      </c>
      <c r="D10671" s="43" t="s">
        <v>119</v>
      </c>
      <c r="E10671" s="132">
        <v>22.476999999999997</v>
      </c>
    </row>
    <row r="10672" spans="1:5" ht="13.8" x14ac:dyDescent="0.25">
      <c r="A10672" s="47">
        <v>40862</v>
      </c>
      <c r="B10672" s="45" t="str">
        <f t="shared" si="346"/>
        <v>November</v>
      </c>
      <c r="C10672" s="53">
        <f t="shared" si="347"/>
        <v>2011</v>
      </c>
      <c r="D10672" s="43" t="s">
        <v>120</v>
      </c>
      <c r="E10672" s="132">
        <v>21.324333333333328</v>
      </c>
    </row>
    <row r="10673" spans="1:5" ht="13.8" x14ac:dyDescent="0.25">
      <c r="A10673" s="47">
        <v>40862</v>
      </c>
      <c r="B10673" s="45" t="str">
        <f t="shared" si="346"/>
        <v>November</v>
      </c>
      <c r="C10673" s="53">
        <f t="shared" si="347"/>
        <v>2011</v>
      </c>
      <c r="D10673" s="43" t="s">
        <v>103</v>
      </c>
      <c r="E10673" s="132">
        <v>20.570666666666668</v>
      </c>
    </row>
    <row r="10674" spans="1:5" ht="13.8" x14ac:dyDescent="0.25">
      <c r="A10674" s="47">
        <v>40862</v>
      </c>
      <c r="B10674" s="45" t="str">
        <f t="shared" si="346"/>
        <v>November</v>
      </c>
      <c r="C10674" s="53">
        <f t="shared" si="347"/>
        <v>2011</v>
      </c>
      <c r="D10674" s="43" t="s">
        <v>116</v>
      </c>
      <c r="E10674" s="132">
        <v>13.832000000000001</v>
      </c>
    </row>
    <row r="10675" spans="1:5" ht="13.8" x14ac:dyDescent="0.25">
      <c r="A10675" s="47">
        <v>40862</v>
      </c>
      <c r="B10675" s="45" t="str">
        <f t="shared" si="346"/>
        <v>November</v>
      </c>
      <c r="C10675" s="53">
        <f t="shared" si="347"/>
        <v>2011</v>
      </c>
      <c r="D10675" s="43" t="s">
        <v>104</v>
      </c>
      <c r="E10675" s="132">
        <v>21.574000000000002</v>
      </c>
    </row>
    <row r="10676" spans="1:5" ht="13.8" x14ac:dyDescent="0.25">
      <c r="A10676" s="47">
        <v>40862</v>
      </c>
      <c r="B10676" s="45" t="str">
        <f t="shared" si="346"/>
        <v>November</v>
      </c>
      <c r="C10676" s="53">
        <f t="shared" si="347"/>
        <v>2011</v>
      </c>
      <c r="D10676" s="43" t="s">
        <v>121</v>
      </c>
      <c r="E10676" s="132">
        <v>20.515999999999998</v>
      </c>
    </row>
    <row r="10677" spans="1:5" ht="13.8" x14ac:dyDescent="0.25">
      <c r="A10677" s="47">
        <v>40862</v>
      </c>
      <c r="B10677" s="45" t="str">
        <f t="shared" si="346"/>
        <v>November</v>
      </c>
      <c r="C10677" s="53">
        <f t="shared" si="347"/>
        <v>2011</v>
      </c>
      <c r="D10677" s="43" t="s">
        <v>122</v>
      </c>
      <c r="E10677" s="132">
        <v>18.584</v>
      </c>
    </row>
    <row r="10678" spans="1:5" ht="13.8" x14ac:dyDescent="0.25">
      <c r="A10678" s="47">
        <v>40862</v>
      </c>
      <c r="B10678" s="45" t="str">
        <f t="shared" si="346"/>
        <v>November</v>
      </c>
      <c r="C10678" s="53">
        <f t="shared" si="347"/>
        <v>2011</v>
      </c>
      <c r="D10678" s="43" t="s">
        <v>123</v>
      </c>
      <c r="E10678" s="132">
        <v>18.353999999999999</v>
      </c>
    </row>
    <row r="10679" spans="1:5" ht="13.8" x14ac:dyDescent="0.25">
      <c r="A10679" s="47">
        <v>40862</v>
      </c>
      <c r="B10679" s="45" t="str">
        <f t="shared" si="346"/>
        <v>November</v>
      </c>
      <c r="C10679" s="53">
        <f t="shared" si="347"/>
        <v>2011</v>
      </c>
      <c r="D10679" s="43" t="s">
        <v>99</v>
      </c>
      <c r="E10679" s="132">
        <v>11.4</v>
      </c>
    </row>
    <row r="10680" spans="1:5" ht="13.8" x14ac:dyDescent="0.25">
      <c r="A10680" s="47">
        <v>40862</v>
      </c>
      <c r="B10680" s="45" t="str">
        <f t="shared" si="346"/>
        <v>November</v>
      </c>
      <c r="C10680" s="53">
        <f t="shared" si="347"/>
        <v>2011</v>
      </c>
      <c r="D10680" s="43" t="s">
        <v>100</v>
      </c>
      <c r="E10680" s="132">
        <v>11.1</v>
      </c>
    </row>
    <row r="10681" spans="1:5" ht="13.8" x14ac:dyDescent="0.25">
      <c r="A10681" s="47">
        <v>40862</v>
      </c>
      <c r="B10681" s="45" t="str">
        <f t="shared" si="346"/>
        <v>November</v>
      </c>
      <c r="C10681" s="53">
        <f t="shared" si="347"/>
        <v>2011</v>
      </c>
      <c r="D10681" s="43" t="s">
        <v>101</v>
      </c>
      <c r="E10681" s="132">
        <v>10.62</v>
      </c>
    </row>
    <row r="10682" spans="1:5" ht="13.8" x14ac:dyDescent="0.25">
      <c r="A10682" s="47">
        <v>40862</v>
      </c>
      <c r="B10682" s="45" t="str">
        <f t="shared" si="346"/>
        <v>November</v>
      </c>
      <c r="C10682" s="53">
        <f t="shared" si="347"/>
        <v>2011</v>
      </c>
      <c r="D10682" s="43" t="s">
        <v>124</v>
      </c>
      <c r="E10682" s="132">
        <v>10.53</v>
      </c>
    </row>
    <row r="10683" spans="1:5" ht="13.8" x14ac:dyDescent="0.25">
      <c r="A10683" s="47">
        <v>40862</v>
      </c>
      <c r="B10683" s="45" t="str">
        <f t="shared" si="346"/>
        <v>November</v>
      </c>
      <c r="C10683" s="53">
        <f t="shared" si="347"/>
        <v>2011</v>
      </c>
      <c r="D10683" s="43" t="s">
        <v>125</v>
      </c>
      <c r="E10683" s="132">
        <v>9.42</v>
      </c>
    </row>
    <row r="10684" spans="1:5" ht="13.8" x14ac:dyDescent="0.25">
      <c r="A10684" s="47">
        <v>40862</v>
      </c>
      <c r="B10684" s="45" t="str">
        <f t="shared" si="346"/>
        <v>November</v>
      </c>
      <c r="C10684" s="53">
        <f t="shared" si="347"/>
        <v>2011</v>
      </c>
      <c r="D10684" s="43" t="s">
        <v>126</v>
      </c>
      <c r="E10684" s="132">
        <v>9.7175000000000011</v>
      </c>
    </row>
    <row r="10685" spans="1:5" ht="13.8" x14ac:dyDescent="0.25">
      <c r="A10685" s="47">
        <v>40862</v>
      </c>
      <c r="B10685" s="45" t="str">
        <f t="shared" si="346"/>
        <v>November</v>
      </c>
      <c r="C10685" s="53">
        <f t="shared" si="347"/>
        <v>2011</v>
      </c>
      <c r="D10685" s="43" t="s">
        <v>127</v>
      </c>
      <c r="E10685" s="132">
        <v>9.3450000000000006</v>
      </c>
    </row>
    <row r="10686" spans="1:5" ht="13.8" x14ac:dyDescent="0.25">
      <c r="A10686" s="47">
        <v>40862</v>
      </c>
      <c r="B10686" s="45" t="str">
        <f t="shared" si="346"/>
        <v>November</v>
      </c>
      <c r="C10686" s="53">
        <f t="shared" si="347"/>
        <v>2011</v>
      </c>
      <c r="D10686" s="43" t="s">
        <v>105</v>
      </c>
      <c r="E10686" s="132">
        <v>7.410000000000001</v>
      </c>
    </row>
    <row r="10687" spans="1:5" ht="13.8" x14ac:dyDescent="0.25">
      <c r="A10687" s="47">
        <v>40862</v>
      </c>
      <c r="B10687" s="45" t="str">
        <f t="shared" si="346"/>
        <v>November</v>
      </c>
      <c r="C10687" s="53">
        <f t="shared" si="347"/>
        <v>2011</v>
      </c>
      <c r="D10687" s="43" t="s">
        <v>128</v>
      </c>
      <c r="E10687" s="132">
        <v>9.16</v>
      </c>
    </row>
    <row r="10688" spans="1:5" ht="13.8" x14ac:dyDescent="0.25">
      <c r="A10688" s="47">
        <v>40869</v>
      </c>
      <c r="B10688" s="45" t="str">
        <f t="shared" si="346"/>
        <v>November</v>
      </c>
      <c r="C10688" s="53">
        <f t="shared" si="347"/>
        <v>2011</v>
      </c>
      <c r="D10688" s="43" t="s">
        <v>131</v>
      </c>
    </row>
    <row r="10689" spans="1:5" ht="13.8" x14ac:dyDescent="0.25">
      <c r="A10689" s="47">
        <v>40869</v>
      </c>
      <c r="B10689" s="45" t="str">
        <f t="shared" si="346"/>
        <v>November</v>
      </c>
      <c r="C10689" s="53">
        <f t="shared" si="347"/>
        <v>2011</v>
      </c>
      <c r="D10689" s="43" t="s">
        <v>115</v>
      </c>
      <c r="E10689" s="132">
        <v>25.38</v>
      </c>
    </row>
    <row r="10690" spans="1:5" ht="13.8" x14ac:dyDescent="0.25">
      <c r="A10690" s="47">
        <v>40869</v>
      </c>
      <c r="B10690" s="45" t="str">
        <f t="shared" si="346"/>
        <v>November</v>
      </c>
      <c r="C10690" s="53">
        <f t="shared" si="347"/>
        <v>2011</v>
      </c>
      <c r="D10690" s="43" t="s">
        <v>95</v>
      </c>
      <c r="E10690" s="132">
        <v>22.503600000000002</v>
      </c>
    </row>
    <row r="10691" spans="1:5" ht="13.8" x14ac:dyDescent="0.25">
      <c r="A10691" s="47">
        <v>40869</v>
      </c>
      <c r="B10691" s="45" t="str">
        <f t="shared" si="346"/>
        <v>November</v>
      </c>
      <c r="C10691" s="53">
        <f t="shared" si="347"/>
        <v>2011</v>
      </c>
      <c r="D10691" s="43" t="s">
        <v>96</v>
      </c>
      <c r="E10691" s="132">
        <v>21.488400000000002</v>
      </c>
    </row>
    <row r="10692" spans="1:5" ht="13.8" x14ac:dyDescent="0.25">
      <c r="A10692" s="47">
        <v>40869</v>
      </c>
      <c r="B10692" s="45" t="str">
        <f t="shared" si="346"/>
        <v>November</v>
      </c>
      <c r="C10692" s="53">
        <f t="shared" si="347"/>
        <v>2011</v>
      </c>
      <c r="D10692" s="43" t="s">
        <v>97</v>
      </c>
      <c r="E10692" s="132">
        <v>20.473199999999999</v>
      </c>
    </row>
    <row r="10693" spans="1:5" ht="13.8" x14ac:dyDescent="0.25">
      <c r="A10693" s="47">
        <v>40869</v>
      </c>
      <c r="B10693" s="45" t="str">
        <f t="shared" si="346"/>
        <v>November</v>
      </c>
      <c r="C10693" s="53">
        <f t="shared" si="347"/>
        <v>2011</v>
      </c>
      <c r="D10693" s="43" t="s">
        <v>98</v>
      </c>
      <c r="E10693" s="132">
        <v>16.073999999999998</v>
      </c>
    </row>
    <row r="10694" spans="1:5" ht="15.6" x14ac:dyDescent="0.3">
      <c r="A10694" s="47">
        <v>40869</v>
      </c>
      <c r="B10694" s="45" t="str">
        <f t="shared" si="346"/>
        <v>November</v>
      </c>
      <c r="C10694" s="53">
        <f t="shared" si="347"/>
        <v>2011</v>
      </c>
      <c r="D10694" s="130" t="s">
        <v>136</v>
      </c>
      <c r="E10694" s="132">
        <v>24.449400000000001</v>
      </c>
    </row>
    <row r="10695" spans="1:5" ht="13.8" x14ac:dyDescent="0.25">
      <c r="A10695" s="47">
        <v>40869</v>
      </c>
      <c r="B10695" s="45" t="str">
        <f t="shared" si="346"/>
        <v>November</v>
      </c>
      <c r="C10695" s="53">
        <f t="shared" si="347"/>
        <v>2011</v>
      </c>
      <c r="D10695" s="43" t="s">
        <v>118</v>
      </c>
      <c r="E10695" s="132">
        <v>22.461299999999998</v>
      </c>
    </row>
    <row r="10696" spans="1:5" ht="13.8" x14ac:dyDescent="0.25">
      <c r="A10696" s="47">
        <v>40869</v>
      </c>
      <c r="B10696" s="45" t="str">
        <f t="shared" si="346"/>
        <v>November</v>
      </c>
      <c r="C10696" s="53">
        <f t="shared" si="347"/>
        <v>2011</v>
      </c>
      <c r="D10696" s="43" t="s">
        <v>102</v>
      </c>
      <c r="E10696" s="132">
        <v>22.165199999999999</v>
      </c>
    </row>
    <row r="10697" spans="1:5" ht="13.8" x14ac:dyDescent="0.25">
      <c r="A10697" s="47">
        <v>40869</v>
      </c>
      <c r="B10697" s="45" t="str">
        <f t="shared" si="346"/>
        <v>November</v>
      </c>
      <c r="C10697" s="53">
        <f t="shared" si="347"/>
        <v>2011</v>
      </c>
      <c r="D10697" s="43" t="s">
        <v>119</v>
      </c>
      <c r="E10697" s="132">
        <v>21.446100000000001</v>
      </c>
    </row>
    <row r="10698" spans="1:5" ht="13.8" x14ac:dyDescent="0.25">
      <c r="A10698" s="47">
        <v>40869</v>
      </c>
      <c r="B10698" s="45" t="str">
        <f t="shared" si="346"/>
        <v>November</v>
      </c>
      <c r="C10698" s="53">
        <f t="shared" si="347"/>
        <v>2011</v>
      </c>
      <c r="D10698" s="43" t="s">
        <v>120</v>
      </c>
      <c r="E10698" s="132">
        <v>20.346299999999999</v>
      </c>
    </row>
    <row r="10699" spans="1:5" ht="13.8" x14ac:dyDescent="0.25">
      <c r="A10699" s="47">
        <v>40869</v>
      </c>
      <c r="B10699" s="45" t="str">
        <f t="shared" si="346"/>
        <v>November</v>
      </c>
      <c r="C10699" s="53">
        <f t="shared" si="347"/>
        <v>2011</v>
      </c>
      <c r="D10699" s="43" t="s">
        <v>103</v>
      </c>
      <c r="E10699" s="132">
        <v>19.627199999999998</v>
      </c>
    </row>
    <row r="10700" spans="1:5" ht="13.8" x14ac:dyDescent="0.25">
      <c r="A10700" s="47">
        <v>40869</v>
      </c>
      <c r="B10700" s="45" t="str">
        <f t="shared" si="346"/>
        <v>November</v>
      </c>
      <c r="C10700" s="53">
        <f t="shared" si="347"/>
        <v>2011</v>
      </c>
      <c r="D10700" s="43" t="s">
        <v>116</v>
      </c>
      <c r="E10700" s="132">
        <v>12.4488</v>
      </c>
    </row>
    <row r="10701" spans="1:5" ht="13.8" x14ac:dyDescent="0.25">
      <c r="A10701" s="47">
        <v>40869</v>
      </c>
      <c r="B10701" s="45" t="str">
        <f t="shared" si="346"/>
        <v>November</v>
      </c>
      <c r="C10701" s="53">
        <f t="shared" si="347"/>
        <v>2011</v>
      </c>
      <c r="D10701" s="43" t="s">
        <v>104</v>
      </c>
      <c r="E10701" s="132">
        <v>19.604200000000002</v>
      </c>
    </row>
    <row r="10702" spans="1:5" ht="13.8" x14ac:dyDescent="0.25">
      <c r="A10702" s="47">
        <v>40869</v>
      </c>
      <c r="B10702" s="45" t="str">
        <f t="shared" si="346"/>
        <v>November</v>
      </c>
      <c r="C10702" s="53">
        <f t="shared" si="347"/>
        <v>2011</v>
      </c>
      <c r="D10702" s="43" t="s">
        <v>121</v>
      </c>
      <c r="E10702" s="132">
        <v>18.642800000000001</v>
      </c>
    </row>
    <row r="10703" spans="1:5" ht="13.8" x14ac:dyDescent="0.25">
      <c r="A10703" s="47">
        <v>40869</v>
      </c>
      <c r="B10703" s="45" t="str">
        <f t="shared" si="346"/>
        <v>November</v>
      </c>
      <c r="C10703" s="53">
        <f t="shared" si="347"/>
        <v>2011</v>
      </c>
      <c r="D10703" s="43" t="s">
        <v>122</v>
      </c>
      <c r="E10703" s="132">
        <v>16.8872</v>
      </c>
    </row>
    <row r="10704" spans="1:5" ht="13.8" x14ac:dyDescent="0.25">
      <c r="A10704" s="47">
        <v>40869</v>
      </c>
      <c r="B10704" s="45" t="str">
        <f t="shared" si="346"/>
        <v>November</v>
      </c>
      <c r="C10704" s="53">
        <f t="shared" si="347"/>
        <v>2011</v>
      </c>
      <c r="D10704" s="43" t="s">
        <v>123</v>
      </c>
      <c r="E10704" s="132">
        <v>16.6782</v>
      </c>
    </row>
    <row r="10705" spans="1:5" ht="13.8" x14ac:dyDescent="0.25">
      <c r="A10705" s="47">
        <v>40869</v>
      </c>
      <c r="B10705" s="45" t="str">
        <f t="shared" si="346"/>
        <v>November</v>
      </c>
      <c r="C10705" s="53">
        <f t="shared" si="347"/>
        <v>2011</v>
      </c>
      <c r="D10705" s="43" t="s">
        <v>99</v>
      </c>
      <c r="E10705" s="132">
        <v>10.45</v>
      </c>
    </row>
    <row r="10706" spans="1:5" ht="13.8" x14ac:dyDescent="0.25">
      <c r="A10706" s="47">
        <v>40869</v>
      </c>
      <c r="B10706" s="45" t="str">
        <f t="shared" si="346"/>
        <v>November</v>
      </c>
      <c r="C10706" s="53">
        <f t="shared" si="347"/>
        <v>2011</v>
      </c>
      <c r="D10706" s="43" t="s">
        <v>100</v>
      </c>
      <c r="E10706" s="132">
        <v>10.175000000000001</v>
      </c>
    </row>
    <row r="10707" spans="1:5" ht="13.8" x14ac:dyDescent="0.25">
      <c r="A10707" s="47">
        <v>40869</v>
      </c>
      <c r="B10707" s="45" t="str">
        <f t="shared" si="346"/>
        <v>November</v>
      </c>
      <c r="C10707" s="53">
        <f t="shared" si="347"/>
        <v>2011</v>
      </c>
      <c r="D10707" s="43" t="s">
        <v>101</v>
      </c>
      <c r="E10707" s="132">
        <v>9.7349999999999994</v>
      </c>
    </row>
    <row r="10708" spans="1:5" ht="13.8" x14ac:dyDescent="0.25">
      <c r="A10708" s="47">
        <v>40869</v>
      </c>
      <c r="B10708" s="45" t="str">
        <f t="shared" si="346"/>
        <v>November</v>
      </c>
      <c r="C10708" s="53">
        <f t="shared" si="347"/>
        <v>2011</v>
      </c>
      <c r="D10708" s="43" t="s">
        <v>124</v>
      </c>
      <c r="E10708" s="132">
        <v>9.6524999999999981</v>
      </c>
    </row>
    <row r="10709" spans="1:5" ht="13.8" x14ac:dyDescent="0.25">
      <c r="A10709" s="47">
        <v>40869</v>
      </c>
      <c r="B10709" s="45" t="str">
        <f t="shared" si="346"/>
        <v>November</v>
      </c>
      <c r="C10709" s="53">
        <f t="shared" si="347"/>
        <v>2011</v>
      </c>
      <c r="D10709" s="43" t="s">
        <v>125</v>
      </c>
      <c r="E10709" s="132">
        <v>8.6349999999999998</v>
      </c>
    </row>
    <row r="10710" spans="1:5" ht="13.8" x14ac:dyDescent="0.25">
      <c r="A10710" s="47">
        <v>40869</v>
      </c>
      <c r="B10710" s="45" t="str">
        <f t="shared" si="346"/>
        <v>November</v>
      </c>
      <c r="C10710" s="53">
        <f t="shared" si="347"/>
        <v>2011</v>
      </c>
      <c r="D10710" s="43" t="s">
        <v>126</v>
      </c>
      <c r="E10710" s="132">
        <v>8.9700000000000006</v>
      </c>
    </row>
    <row r="10711" spans="1:5" ht="13.8" x14ac:dyDescent="0.25">
      <c r="A10711" s="47">
        <v>40869</v>
      </c>
      <c r="B10711" s="45" t="str">
        <f t="shared" si="346"/>
        <v>November</v>
      </c>
      <c r="C10711" s="53">
        <f t="shared" si="347"/>
        <v>2011</v>
      </c>
      <c r="D10711" s="43" t="s">
        <v>127</v>
      </c>
      <c r="E10711" s="132">
        <v>8.6775000000000002</v>
      </c>
    </row>
    <row r="10712" spans="1:5" ht="13.8" x14ac:dyDescent="0.25">
      <c r="A10712" s="47">
        <v>40869</v>
      </c>
      <c r="B10712" s="45" t="str">
        <f t="shared" si="346"/>
        <v>November</v>
      </c>
      <c r="C10712" s="53">
        <f t="shared" si="347"/>
        <v>2011</v>
      </c>
      <c r="D10712" s="43" t="s">
        <v>105</v>
      </c>
      <c r="E10712" s="132">
        <v>6.7925000000000004</v>
      </c>
    </row>
    <row r="10713" spans="1:5" ht="13.8" x14ac:dyDescent="0.25">
      <c r="A10713" s="47">
        <v>40869</v>
      </c>
      <c r="B10713" s="45" t="str">
        <f t="shared" si="346"/>
        <v>November</v>
      </c>
      <c r="C10713" s="53">
        <f t="shared" si="347"/>
        <v>2011</v>
      </c>
      <c r="D10713" s="43" t="s">
        <v>128</v>
      </c>
      <c r="E10713" s="132">
        <v>8.5875000000000004</v>
      </c>
    </row>
    <row r="10714" spans="1:5" ht="13.8" x14ac:dyDescent="0.25">
      <c r="A10714" s="47">
        <v>40876</v>
      </c>
      <c r="B10714" s="45" t="str">
        <f t="shared" si="346"/>
        <v>November</v>
      </c>
      <c r="C10714" s="53">
        <f t="shared" si="347"/>
        <v>2011</v>
      </c>
      <c r="D10714" s="43" t="s">
        <v>131</v>
      </c>
    </row>
    <row r="10715" spans="1:5" ht="13.8" x14ac:dyDescent="0.25">
      <c r="A10715" s="47">
        <v>40876</v>
      </c>
      <c r="B10715" s="45" t="str">
        <f t="shared" si="346"/>
        <v>November</v>
      </c>
      <c r="C10715" s="53">
        <f t="shared" si="347"/>
        <v>2011</v>
      </c>
      <c r="D10715" s="43" t="s">
        <v>115</v>
      </c>
    </row>
    <row r="10716" spans="1:5" ht="13.8" x14ac:dyDescent="0.25">
      <c r="A10716" s="47">
        <v>40876</v>
      </c>
      <c r="B10716" s="45" t="str">
        <f t="shared" si="346"/>
        <v>November</v>
      </c>
      <c r="C10716" s="53">
        <f t="shared" si="347"/>
        <v>2011</v>
      </c>
      <c r="D10716" s="43" t="s">
        <v>95</v>
      </c>
    </row>
    <row r="10717" spans="1:5" ht="13.8" x14ac:dyDescent="0.25">
      <c r="A10717" s="47">
        <v>40876</v>
      </c>
      <c r="B10717" s="45" t="str">
        <f t="shared" si="346"/>
        <v>November</v>
      </c>
      <c r="C10717" s="53">
        <f t="shared" si="347"/>
        <v>2011</v>
      </c>
      <c r="D10717" s="43" t="s">
        <v>96</v>
      </c>
    </row>
    <row r="10718" spans="1:5" ht="13.8" x14ac:dyDescent="0.25">
      <c r="A10718" s="47">
        <v>40876</v>
      </c>
      <c r="B10718" s="45" t="str">
        <f t="shared" si="346"/>
        <v>November</v>
      </c>
      <c r="C10718" s="53">
        <f t="shared" si="347"/>
        <v>2011</v>
      </c>
      <c r="D10718" s="43" t="s">
        <v>97</v>
      </c>
    </row>
    <row r="10719" spans="1:5" ht="13.8" x14ac:dyDescent="0.25">
      <c r="A10719" s="47">
        <v>40876</v>
      </c>
      <c r="B10719" s="45" t="str">
        <f t="shared" si="346"/>
        <v>November</v>
      </c>
      <c r="C10719" s="53">
        <f t="shared" si="347"/>
        <v>2011</v>
      </c>
      <c r="D10719" s="43" t="s">
        <v>98</v>
      </c>
    </row>
    <row r="10720" spans="1:5" ht="15.6" x14ac:dyDescent="0.3">
      <c r="A10720" s="47">
        <v>40876</v>
      </c>
      <c r="B10720" s="45" t="str">
        <f t="shared" si="346"/>
        <v>November</v>
      </c>
      <c r="C10720" s="53">
        <f t="shared" si="347"/>
        <v>2011</v>
      </c>
      <c r="D10720" s="130" t="s">
        <v>136</v>
      </c>
      <c r="E10720" s="132">
        <v>23.409000000000002</v>
      </c>
    </row>
    <row r="10721" spans="1:5" ht="13.8" x14ac:dyDescent="0.25">
      <c r="A10721" s="47">
        <v>40876</v>
      </c>
      <c r="B10721" s="45" t="str">
        <f t="shared" si="346"/>
        <v>November</v>
      </c>
      <c r="C10721" s="53">
        <f t="shared" si="347"/>
        <v>2011</v>
      </c>
      <c r="D10721" s="43" t="s">
        <v>118</v>
      </c>
      <c r="E10721" s="132">
        <v>21.505499999999998</v>
      </c>
    </row>
    <row r="10722" spans="1:5" ht="13.8" x14ac:dyDescent="0.25">
      <c r="A10722" s="47">
        <v>40876</v>
      </c>
      <c r="B10722" s="45" t="str">
        <f t="shared" si="346"/>
        <v>November</v>
      </c>
      <c r="C10722" s="53">
        <f t="shared" si="347"/>
        <v>2011</v>
      </c>
      <c r="D10722" s="43" t="s">
        <v>102</v>
      </c>
      <c r="E10722" s="132">
        <v>21.222000000000001</v>
      </c>
    </row>
    <row r="10723" spans="1:5" ht="13.8" x14ac:dyDescent="0.25">
      <c r="A10723" s="47">
        <v>40876</v>
      </c>
      <c r="B10723" s="45" t="str">
        <f t="shared" si="346"/>
        <v>November</v>
      </c>
      <c r="C10723" s="53">
        <f t="shared" si="347"/>
        <v>2011</v>
      </c>
      <c r="D10723" s="43" t="s">
        <v>119</v>
      </c>
      <c r="E10723" s="132">
        <v>20.5335</v>
      </c>
    </row>
    <row r="10724" spans="1:5" ht="13.8" x14ac:dyDescent="0.25">
      <c r="A10724" s="47">
        <v>40876</v>
      </c>
      <c r="B10724" s="45" t="str">
        <f t="shared" si="346"/>
        <v>November</v>
      </c>
      <c r="C10724" s="53">
        <f t="shared" si="347"/>
        <v>2011</v>
      </c>
      <c r="D10724" s="43" t="s">
        <v>120</v>
      </c>
      <c r="E10724" s="132">
        <v>19.480499999999999</v>
      </c>
    </row>
    <row r="10725" spans="1:5" ht="13.8" x14ac:dyDescent="0.25">
      <c r="A10725" s="47">
        <v>40876</v>
      </c>
      <c r="B10725" s="45" t="str">
        <f t="shared" ref="B10725:B10786" si="348">TEXT(A10725,"mmmm")</f>
        <v>November</v>
      </c>
      <c r="C10725" s="53">
        <f t="shared" ref="C10725:C10786" si="349">YEAR(A10725)</f>
        <v>2011</v>
      </c>
      <c r="D10725" s="43" t="s">
        <v>103</v>
      </c>
      <c r="E10725" s="132">
        <v>18.791999999999998</v>
      </c>
    </row>
    <row r="10726" spans="1:5" ht="13.8" x14ac:dyDescent="0.25">
      <c r="A10726" s="47">
        <v>40876</v>
      </c>
      <c r="B10726" s="45" t="str">
        <f t="shared" si="348"/>
        <v>November</v>
      </c>
      <c r="C10726" s="53">
        <f t="shared" si="349"/>
        <v>2011</v>
      </c>
      <c r="D10726" s="43" t="s">
        <v>116</v>
      </c>
      <c r="E10726" s="132">
        <v>11.637500000000003</v>
      </c>
    </row>
    <row r="10727" spans="1:5" ht="13.8" x14ac:dyDescent="0.25">
      <c r="A10727" s="47">
        <v>40876</v>
      </c>
      <c r="B10727" s="45" t="str">
        <f t="shared" si="348"/>
        <v>November</v>
      </c>
      <c r="C10727" s="53">
        <f t="shared" si="349"/>
        <v>2011</v>
      </c>
      <c r="D10727" s="43" t="s">
        <v>104</v>
      </c>
      <c r="E10727" s="132">
        <v>18.134666666666668</v>
      </c>
    </row>
    <row r="10728" spans="1:5" ht="13.8" x14ac:dyDescent="0.25">
      <c r="A10728" s="47">
        <v>40876</v>
      </c>
      <c r="B10728" s="45" t="str">
        <f t="shared" si="348"/>
        <v>November</v>
      </c>
      <c r="C10728" s="53">
        <f t="shared" si="349"/>
        <v>2011</v>
      </c>
      <c r="D10728" s="43" t="s">
        <v>121</v>
      </c>
      <c r="E10728" s="132">
        <v>17.245333333333335</v>
      </c>
    </row>
    <row r="10729" spans="1:5" ht="13.8" x14ac:dyDescent="0.25">
      <c r="A10729" s="47">
        <v>40876</v>
      </c>
      <c r="B10729" s="45" t="str">
        <f t="shared" si="348"/>
        <v>November</v>
      </c>
      <c r="C10729" s="53">
        <f t="shared" si="349"/>
        <v>2011</v>
      </c>
      <c r="D10729" s="43" t="s">
        <v>122</v>
      </c>
      <c r="E10729" s="132">
        <v>15.621333333333334</v>
      </c>
    </row>
    <row r="10730" spans="1:5" ht="13.8" x14ac:dyDescent="0.25">
      <c r="A10730" s="47">
        <v>40876</v>
      </c>
      <c r="B10730" s="45" t="str">
        <f t="shared" si="348"/>
        <v>November</v>
      </c>
      <c r="C10730" s="53">
        <f t="shared" si="349"/>
        <v>2011</v>
      </c>
      <c r="D10730" s="43" t="s">
        <v>123</v>
      </c>
      <c r="E10730" s="132">
        <v>15.428000000000003</v>
      </c>
    </row>
    <row r="10731" spans="1:5" ht="13.8" x14ac:dyDescent="0.25">
      <c r="A10731" s="47">
        <v>40876</v>
      </c>
      <c r="B10731" s="45" t="str">
        <f t="shared" si="348"/>
        <v>November</v>
      </c>
      <c r="C10731" s="53">
        <f t="shared" si="349"/>
        <v>2011</v>
      </c>
      <c r="D10731" s="43" t="s">
        <v>99</v>
      </c>
      <c r="E10731" s="132">
        <v>10.196666666666665</v>
      </c>
    </row>
    <row r="10732" spans="1:5" ht="13.8" x14ac:dyDescent="0.25">
      <c r="A10732" s="47">
        <v>40876</v>
      </c>
      <c r="B10732" s="45" t="str">
        <f t="shared" si="348"/>
        <v>November</v>
      </c>
      <c r="C10732" s="53">
        <f t="shared" si="349"/>
        <v>2011</v>
      </c>
      <c r="D10732" s="43" t="s">
        <v>100</v>
      </c>
      <c r="E10732" s="132">
        <v>9.9283333333333328</v>
      </c>
    </row>
    <row r="10733" spans="1:5" ht="13.8" x14ac:dyDescent="0.25">
      <c r="A10733" s="47">
        <v>40876</v>
      </c>
      <c r="B10733" s="45" t="str">
        <f t="shared" si="348"/>
        <v>November</v>
      </c>
      <c r="C10733" s="53">
        <f t="shared" si="349"/>
        <v>2011</v>
      </c>
      <c r="D10733" s="43" t="s">
        <v>101</v>
      </c>
      <c r="E10733" s="132">
        <v>9.4990000000000006</v>
      </c>
    </row>
    <row r="10734" spans="1:5" ht="13.8" x14ac:dyDescent="0.25">
      <c r="A10734" s="47">
        <v>40876</v>
      </c>
      <c r="B10734" s="45" t="str">
        <f t="shared" si="348"/>
        <v>November</v>
      </c>
      <c r="C10734" s="53">
        <f t="shared" si="349"/>
        <v>2011</v>
      </c>
      <c r="D10734" s="43" t="s">
        <v>124</v>
      </c>
      <c r="E10734" s="132">
        <v>9.4184999999999999</v>
      </c>
    </row>
    <row r="10735" spans="1:5" ht="13.8" x14ac:dyDescent="0.25">
      <c r="A10735" s="47">
        <v>40876</v>
      </c>
      <c r="B10735" s="45" t="str">
        <f t="shared" si="348"/>
        <v>November</v>
      </c>
      <c r="C10735" s="53">
        <f t="shared" si="349"/>
        <v>2011</v>
      </c>
      <c r="D10735" s="43" t="s">
        <v>125</v>
      </c>
      <c r="E10735" s="132">
        <v>8.4256666666666664</v>
      </c>
    </row>
    <row r="10736" spans="1:5" ht="13.8" x14ac:dyDescent="0.25">
      <c r="A10736" s="47">
        <v>40876</v>
      </c>
      <c r="B10736" s="45" t="str">
        <f t="shared" si="348"/>
        <v>November</v>
      </c>
      <c r="C10736" s="53">
        <f t="shared" si="349"/>
        <v>2011</v>
      </c>
      <c r="D10736" s="43" t="s">
        <v>126</v>
      </c>
      <c r="E10736" s="132">
        <v>8.7706666666666671</v>
      </c>
    </row>
    <row r="10737" spans="1:5" ht="13.8" x14ac:dyDescent="0.25">
      <c r="A10737" s="47">
        <v>40876</v>
      </c>
      <c r="B10737" s="45" t="str">
        <f t="shared" si="348"/>
        <v>November</v>
      </c>
      <c r="C10737" s="53">
        <f t="shared" si="349"/>
        <v>2011</v>
      </c>
      <c r="D10737" s="43" t="s">
        <v>127</v>
      </c>
      <c r="E10737" s="132">
        <v>8.4994999999999994</v>
      </c>
    </row>
    <row r="10738" spans="1:5" ht="13.8" x14ac:dyDescent="0.25">
      <c r="A10738" s="47">
        <v>40876</v>
      </c>
      <c r="B10738" s="45" t="str">
        <f t="shared" si="348"/>
        <v>November</v>
      </c>
      <c r="C10738" s="53">
        <f t="shared" si="349"/>
        <v>2011</v>
      </c>
      <c r="D10738" s="43" t="s">
        <v>105</v>
      </c>
      <c r="E10738" s="132">
        <v>6.6278333333333332</v>
      </c>
    </row>
    <row r="10739" spans="1:5" ht="13.8" x14ac:dyDescent="0.25">
      <c r="A10739" s="47">
        <v>40876</v>
      </c>
      <c r="B10739" s="45" t="str">
        <f t="shared" si="348"/>
        <v>November</v>
      </c>
      <c r="C10739" s="53">
        <f t="shared" si="349"/>
        <v>2011</v>
      </c>
      <c r="D10739" s="43" t="s">
        <v>128</v>
      </c>
      <c r="E10739" s="132">
        <v>8.4348333333333336</v>
      </c>
    </row>
    <row r="10740" spans="1:5" ht="13.8" x14ac:dyDescent="0.25">
      <c r="A10740" s="47">
        <v>40883</v>
      </c>
      <c r="B10740" s="45" t="str">
        <f t="shared" si="348"/>
        <v>December</v>
      </c>
      <c r="C10740" s="53">
        <f t="shared" si="349"/>
        <v>2011</v>
      </c>
      <c r="D10740" s="43" t="s">
        <v>131</v>
      </c>
    </row>
    <row r="10741" spans="1:5" ht="13.8" x14ac:dyDescent="0.25">
      <c r="A10741" s="47">
        <v>40883</v>
      </c>
      <c r="B10741" s="45" t="str">
        <f t="shared" si="348"/>
        <v>December</v>
      </c>
      <c r="C10741" s="53">
        <f t="shared" si="349"/>
        <v>2011</v>
      </c>
      <c r="D10741" s="43" t="s">
        <v>115</v>
      </c>
    </row>
    <row r="10742" spans="1:5" ht="13.8" x14ac:dyDescent="0.25">
      <c r="A10742" s="47">
        <v>40883</v>
      </c>
      <c r="B10742" s="45" t="str">
        <f t="shared" si="348"/>
        <v>December</v>
      </c>
      <c r="C10742" s="53">
        <f t="shared" si="349"/>
        <v>2011</v>
      </c>
      <c r="D10742" s="43" t="s">
        <v>95</v>
      </c>
    </row>
    <row r="10743" spans="1:5" ht="13.8" x14ac:dyDescent="0.25">
      <c r="A10743" s="47">
        <v>40883</v>
      </c>
      <c r="B10743" s="45" t="str">
        <f t="shared" si="348"/>
        <v>December</v>
      </c>
      <c r="C10743" s="53">
        <f t="shared" si="349"/>
        <v>2011</v>
      </c>
      <c r="D10743" s="43" t="s">
        <v>96</v>
      </c>
    </row>
    <row r="10744" spans="1:5" ht="13.8" x14ac:dyDescent="0.25">
      <c r="A10744" s="47">
        <v>40883</v>
      </c>
      <c r="B10744" s="45" t="str">
        <f t="shared" si="348"/>
        <v>December</v>
      </c>
      <c r="C10744" s="53">
        <f t="shared" si="349"/>
        <v>2011</v>
      </c>
      <c r="D10744" s="43" t="s">
        <v>97</v>
      </c>
    </row>
    <row r="10745" spans="1:5" ht="13.8" x14ac:dyDescent="0.25">
      <c r="A10745" s="47">
        <v>40883</v>
      </c>
      <c r="B10745" s="45" t="str">
        <f t="shared" si="348"/>
        <v>December</v>
      </c>
      <c r="C10745" s="53">
        <f t="shared" si="349"/>
        <v>2011</v>
      </c>
      <c r="D10745" s="43" t="s">
        <v>98</v>
      </c>
    </row>
    <row r="10746" spans="1:5" ht="15.6" x14ac:dyDescent="0.3">
      <c r="A10746" s="47">
        <v>40883</v>
      </c>
      <c r="B10746" s="45" t="str">
        <f t="shared" si="348"/>
        <v>December</v>
      </c>
      <c r="C10746" s="53">
        <f t="shared" si="349"/>
        <v>2011</v>
      </c>
      <c r="D10746" s="130" t="s">
        <v>136</v>
      </c>
      <c r="E10746" s="132">
        <v>24.276</v>
      </c>
    </row>
    <row r="10747" spans="1:5" ht="13.8" x14ac:dyDescent="0.25">
      <c r="A10747" s="47">
        <v>40883</v>
      </c>
      <c r="B10747" s="45" t="str">
        <f t="shared" si="348"/>
        <v>December</v>
      </c>
      <c r="C10747" s="53">
        <f t="shared" si="349"/>
        <v>2011</v>
      </c>
      <c r="D10747" s="43" t="s">
        <v>118</v>
      </c>
      <c r="E10747" s="132">
        <v>22.302</v>
      </c>
    </row>
    <row r="10748" spans="1:5" ht="13.8" x14ac:dyDescent="0.25">
      <c r="A10748" s="47">
        <v>40883</v>
      </c>
      <c r="B10748" s="45" t="str">
        <f t="shared" si="348"/>
        <v>December</v>
      </c>
      <c r="C10748" s="53">
        <f t="shared" si="349"/>
        <v>2011</v>
      </c>
      <c r="D10748" s="43" t="s">
        <v>102</v>
      </c>
      <c r="E10748" s="132">
        <v>22.008000000000003</v>
      </c>
    </row>
    <row r="10749" spans="1:5" ht="13.8" x14ac:dyDescent="0.25">
      <c r="A10749" s="47">
        <v>40883</v>
      </c>
      <c r="B10749" s="45" t="str">
        <f t="shared" si="348"/>
        <v>December</v>
      </c>
      <c r="C10749" s="53">
        <f t="shared" si="349"/>
        <v>2011</v>
      </c>
      <c r="D10749" s="43" t="s">
        <v>119</v>
      </c>
      <c r="E10749" s="132">
        <v>21.294</v>
      </c>
    </row>
    <row r="10750" spans="1:5" ht="13.8" x14ac:dyDescent="0.25">
      <c r="A10750" s="47">
        <v>40883</v>
      </c>
      <c r="B10750" s="45" t="str">
        <f t="shared" si="348"/>
        <v>December</v>
      </c>
      <c r="C10750" s="53">
        <f t="shared" si="349"/>
        <v>2011</v>
      </c>
      <c r="D10750" s="43" t="s">
        <v>120</v>
      </c>
      <c r="E10750" s="132">
        <v>20.201999999999998</v>
      </c>
    </row>
    <row r="10751" spans="1:5" ht="13.8" x14ac:dyDescent="0.25">
      <c r="A10751" s="47">
        <v>40883</v>
      </c>
      <c r="B10751" s="45" t="str">
        <f t="shared" si="348"/>
        <v>December</v>
      </c>
      <c r="C10751" s="53">
        <f t="shared" si="349"/>
        <v>2011</v>
      </c>
      <c r="D10751" s="43" t="s">
        <v>103</v>
      </c>
      <c r="E10751" s="132">
        <v>19.488</v>
      </c>
    </row>
    <row r="10752" spans="1:5" ht="13.8" x14ac:dyDescent="0.25">
      <c r="A10752" s="47">
        <v>40883</v>
      </c>
      <c r="B10752" s="45" t="str">
        <f t="shared" si="348"/>
        <v>December</v>
      </c>
      <c r="C10752" s="53">
        <f t="shared" si="349"/>
        <v>2011</v>
      </c>
      <c r="D10752" s="43" t="s">
        <v>116</v>
      </c>
      <c r="E10752" s="132">
        <v>12.089700000000001</v>
      </c>
    </row>
    <row r="10753" spans="1:5" ht="13.8" x14ac:dyDescent="0.25">
      <c r="A10753" s="47">
        <v>40883</v>
      </c>
      <c r="B10753" s="45" t="str">
        <f t="shared" si="348"/>
        <v>December</v>
      </c>
      <c r="C10753" s="53">
        <f t="shared" si="349"/>
        <v>2011</v>
      </c>
      <c r="D10753" s="43" t="s">
        <v>104</v>
      </c>
      <c r="E10753" s="132">
        <v>17.587500000000002</v>
      </c>
    </row>
    <row r="10754" spans="1:5" ht="13.8" x14ac:dyDescent="0.25">
      <c r="A10754" s="47">
        <v>40883</v>
      </c>
      <c r="B10754" s="45" t="str">
        <f t="shared" si="348"/>
        <v>December</v>
      </c>
      <c r="C10754" s="53">
        <f t="shared" si="349"/>
        <v>2011</v>
      </c>
      <c r="D10754" s="43" t="s">
        <v>121</v>
      </c>
      <c r="E10754" s="132">
        <v>16.725000000000001</v>
      </c>
    </row>
    <row r="10755" spans="1:5" ht="13.8" x14ac:dyDescent="0.25">
      <c r="A10755" s="47">
        <v>40883</v>
      </c>
      <c r="B10755" s="45" t="str">
        <f t="shared" si="348"/>
        <v>December</v>
      </c>
      <c r="C10755" s="53">
        <f t="shared" si="349"/>
        <v>2011</v>
      </c>
      <c r="D10755" s="43" t="s">
        <v>122</v>
      </c>
      <c r="E10755" s="132">
        <v>15.15</v>
      </c>
    </row>
    <row r="10756" spans="1:5" ht="13.8" x14ac:dyDescent="0.25">
      <c r="A10756" s="47">
        <v>40883</v>
      </c>
      <c r="B10756" s="45" t="str">
        <f t="shared" si="348"/>
        <v>December</v>
      </c>
      <c r="C10756" s="53">
        <f t="shared" si="349"/>
        <v>2011</v>
      </c>
      <c r="D10756" s="43" t="s">
        <v>123</v>
      </c>
      <c r="E10756" s="132">
        <v>14.9625</v>
      </c>
    </row>
    <row r="10757" spans="1:5" ht="13.8" x14ac:dyDescent="0.25">
      <c r="A10757" s="47">
        <v>40883</v>
      </c>
      <c r="B10757" s="45" t="str">
        <f t="shared" si="348"/>
        <v>December</v>
      </c>
      <c r="C10757" s="53">
        <f t="shared" si="349"/>
        <v>2011</v>
      </c>
      <c r="D10757" s="43" t="s">
        <v>99</v>
      </c>
      <c r="E10757" s="132">
        <v>11.513999999999999</v>
      </c>
    </row>
    <row r="10758" spans="1:5" ht="13.8" x14ac:dyDescent="0.25">
      <c r="A10758" s="47">
        <v>40883</v>
      </c>
      <c r="B10758" s="45" t="str">
        <f t="shared" si="348"/>
        <v>December</v>
      </c>
      <c r="C10758" s="53">
        <f t="shared" si="349"/>
        <v>2011</v>
      </c>
      <c r="D10758" s="43" t="s">
        <v>100</v>
      </c>
      <c r="E10758" s="132">
        <v>11.211000000000002</v>
      </c>
    </row>
    <row r="10759" spans="1:5" ht="13.8" x14ac:dyDescent="0.25">
      <c r="A10759" s="47">
        <v>40883</v>
      </c>
      <c r="B10759" s="45" t="str">
        <f t="shared" si="348"/>
        <v>December</v>
      </c>
      <c r="C10759" s="53">
        <f t="shared" si="349"/>
        <v>2011</v>
      </c>
      <c r="D10759" s="43" t="s">
        <v>101</v>
      </c>
      <c r="E10759" s="132">
        <v>10.7262</v>
      </c>
    </row>
    <row r="10760" spans="1:5" ht="13.8" x14ac:dyDescent="0.25">
      <c r="A10760" s="47">
        <v>40883</v>
      </c>
      <c r="B10760" s="45" t="str">
        <f t="shared" si="348"/>
        <v>December</v>
      </c>
      <c r="C10760" s="53">
        <f t="shared" si="349"/>
        <v>2011</v>
      </c>
      <c r="D10760" s="43" t="s">
        <v>124</v>
      </c>
      <c r="E10760" s="132">
        <v>10.635299999999999</v>
      </c>
    </row>
    <row r="10761" spans="1:5" ht="13.8" x14ac:dyDescent="0.25">
      <c r="A10761" s="47">
        <v>40883</v>
      </c>
      <c r="B10761" s="45" t="str">
        <f t="shared" si="348"/>
        <v>December</v>
      </c>
      <c r="C10761" s="53">
        <f t="shared" si="349"/>
        <v>2011</v>
      </c>
      <c r="D10761" s="43" t="s">
        <v>125</v>
      </c>
      <c r="E10761" s="132">
        <v>9.5142000000000007</v>
      </c>
    </row>
    <row r="10762" spans="1:5" ht="13.8" x14ac:dyDescent="0.25">
      <c r="A10762" s="47">
        <v>40883</v>
      </c>
      <c r="B10762" s="45" t="str">
        <f t="shared" si="348"/>
        <v>December</v>
      </c>
      <c r="C10762" s="53">
        <f t="shared" si="349"/>
        <v>2011</v>
      </c>
      <c r="D10762" s="43" t="s">
        <v>126</v>
      </c>
      <c r="E10762" s="132">
        <v>9.8071999999999999</v>
      </c>
    </row>
    <row r="10763" spans="1:5" ht="13.8" x14ac:dyDescent="0.25">
      <c r="A10763" s="47">
        <v>40883</v>
      </c>
      <c r="B10763" s="45" t="str">
        <f t="shared" si="348"/>
        <v>December</v>
      </c>
      <c r="C10763" s="53">
        <f t="shared" si="349"/>
        <v>2011</v>
      </c>
      <c r="D10763" s="43" t="s">
        <v>127</v>
      </c>
      <c r="E10763" s="132">
        <v>9.4251000000000005</v>
      </c>
    </row>
    <row r="10764" spans="1:5" ht="13.8" x14ac:dyDescent="0.25">
      <c r="A10764" s="47">
        <v>40883</v>
      </c>
      <c r="B10764" s="45" t="str">
        <f t="shared" si="348"/>
        <v>December</v>
      </c>
      <c r="C10764" s="53">
        <f t="shared" si="349"/>
        <v>2011</v>
      </c>
      <c r="D10764" s="43" t="s">
        <v>105</v>
      </c>
      <c r="E10764" s="132">
        <v>7.4841000000000006</v>
      </c>
    </row>
    <row r="10765" spans="1:5" ht="13.8" x14ac:dyDescent="0.25">
      <c r="A10765" s="47">
        <v>40883</v>
      </c>
      <c r="B10765" s="45" t="str">
        <f t="shared" si="348"/>
        <v>December</v>
      </c>
      <c r="C10765" s="53">
        <f t="shared" si="349"/>
        <v>2011</v>
      </c>
      <c r="D10765" s="43" t="s">
        <v>128</v>
      </c>
      <c r="E10765" s="132">
        <v>9.2286999999999999</v>
      </c>
    </row>
    <row r="10766" spans="1:5" ht="13.8" x14ac:dyDescent="0.25">
      <c r="A10766" s="47">
        <v>40890</v>
      </c>
      <c r="B10766" s="45" t="str">
        <f t="shared" si="348"/>
        <v>December</v>
      </c>
      <c r="C10766" s="53">
        <f t="shared" si="349"/>
        <v>2011</v>
      </c>
      <c r="D10766" s="43" t="s">
        <v>131</v>
      </c>
    </row>
    <row r="10767" spans="1:5" ht="13.8" x14ac:dyDescent="0.25">
      <c r="A10767" s="47">
        <v>40890</v>
      </c>
      <c r="B10767" s="45" t="str">
        <f t="shared" si="348"/>
        <v>December</v>
      </c>
      <c r="C10767" s="53">
        <f t="shared" si="349"/>
        <v>2011</v>
      </c>
      <c r="D10767" s="43" t="s">
        <v>115</v>
      </c>
    </row>
    <row r="10768" spans="1:5" ht="13.8" x14ac:dyDescent="0.25">
      <c r="A10768" s="47">
        <v>40890</v>
      </c>
      <c r="B10768" s="45" t="str">
        <f t="shared" si="348"/>
        <v>December</v>
      </c>
      <c r="C10768" s="53">
        <f t="shared" si="349"/>
        <v>2011</v>
      </c>
      <c r="D10768" s="43" t="s">
        <v>95</v>
      </c>
    </row>
    <row r="10769" spans="1:5" ht="13.8" x14ac:dyDescent="0.25">
      <c r="A10769" s="47">
        <v>40890</v>
      </c>
      <c r="B10769" s="45" t="str">
        <f t="shared" si="348"/>
        <v>December</v>
      </c>
      <c r="C10769" s="53">
        <f t="shared" si="349"/>
        <v>2011</v>
      </c>
      <c r="D10769" s="43" t="s">
        <v>96</v>
      </c>
    </row>
    <row r="10770" spans="1:5" ht="13.8" x14ac:dyDescent="0.25">
      <c r="A10770" s="47">
        <v>40890</v>
      </c>
      <c r="B10770" s="45" t="str">
        <f t="shared" si="348"/>
        <v>December</v>
      </c>
      <c r="C10770" s="53">
        <f t="shared" si="349"/>
        <v>2011</v>
      </c>
      <c r="D10770" s="43" t="s">
        <v>97</v>
      </c>
    </row>
    <row r="10771" spans="1:5" ht="13.8" x14ac:dyDescent="0.25">
      <c r="A10771" s="47">
        <v>40890</v>
      </c>
      <c r="B10771" s="45" t="str">
        <f t="shared" si="348"/>
        <v>December</v>
      </c>
      <c r="C10771" s="53">
        <f t="shared" si="349"/>
        <v>2011</v>
      </c>
      <c r="D10771" s="43" t="s">
        <v>98</v>
      </c>
    </row>
    <row r="10772" spans="1:5" ht="15.6" x14ac:dyDescent="0.3">
      <c r="A10772" s="47">
        <v>40890</v>
      </c>
      <c r="B10772" s="45" t="str">
        <f t="shared" si="348"/>
        <v>December</v>
      </c>
      <c r="C10772" s="53">
        <f t="shared" si="349"/>
        <v>2011</v>
      </c>
      <c r="D10772" s="130" t="s">
        <v>136</v>
      </c>
      <c r="E10772" s="132">
        <v>21.964000000000002</v>
      </c>
    </row>
    <row r="10773" spans="1:5" ht="13.8" x14ac:dyDescent="0.25">
      <c r="A10773" s="47">
        <v>40890</v>
      </c>
      <c r="B10773" s="45" t="str">
        <f t="shared" si="348"/>
        <v>December</v>
      </c>
      <c r="C10773" s="53">
        <f t="shared" si="349"/>
        <v>2011</v>
      </c>
      <c r="D10773" s="43" t="s">
        <v>118</v>
      </c>
      <c r="E10773" s="132">
        <v>20.178000000000001</v>
      </c>
    </row>
    <row r="10774" spans="1:5" ht="13.8" x14ac:dyDescent="0.25">
      <c r="A10774" s="47">
        <v>40890</v>
      </c>
      <c r="B10774" s="45" t="str">
        <f t="shared" si="348"/>
        <v>December</v>
      </c>
      <c r="C10774" s="53">
        <f t="shared" si="349"/>
        <v>2011</v>
      </c>
      <c r="D10774" s="43" t="s">
        <v>102</v>
      </c>
      <c r="E10774" s="132">
        <v>19.911999999999999</v>
      </c>
    </row>
    <row r="10775" spans="1:5" ht="13.8" x14ac:dyDescent="0.25">
      <c r="A10775" s="47">
        <v>40890</v>
      </c>
      <c r="B10775" s="45" t="str">
        <f t="shared" si="348"/>
        <v>December</v>
      </c>
      <c r="C10775" s="53">
        <f t="shared" si="349"/>
        <v>2011</v>
      </c>
      <c r="D10775" s="43" t="s">
        <v>119</v>
      </c>
      <c r="E10775" s="132">
        <v>19.266000000000002</v>
      </c>
    </row>
    <row r="10776" spans="1:5" ht="13.8" x14ac:dyDescent="0.25">
      <c r="A10776" s="47">
        <v>40890</v>
      </c>
      <c r="B10776" s="45" t="str">
        <f t="shared" si="348"/>
        <v>December</v>
      </c>
      <c r="C10776" s="53">
        <f t="shared" si="349"/>
        <v>2011</v>
      </c>
      <c r="D10776" s="43" t="s">
        <v>120</v>
      </c>
      <c r="E10776" s="132">
        <v>18.277999999999999</v>
      </c>
    </row>
    <row r="10777" spans="1:5" ht="13.8" x14ac:dyDescent="0.25">
      <c r="A10777" s="47">
        <v>40890</v>
      </c>
      <c r="B10777" s="45" t="str">
        <f t="shared" si="348"/>
        <v>December</v>
      </c>
      <c r="C10777" s="53">
        <f t="shared" si="349"/>
        <v>2011</v>
      </c>
      <c r="D10777" s="43" t="s">
        <v>103</v>
      </c>
      <c r="E10777" s="132">
        <v>17.631999999999998</v>
      </c>
    </row>
    <row r="10778" spans="1:5" ht="13.8" x14ac:dyDescent="0.25">
      <c r="A10778" s="47">
        <v>40890</v>
      </c>
      <c r="B10778" s="45" t="str">
        <f t="shared" si="348"/>
        <v>December</v>
      </c>
      <c r="C10778" s="53">
        <f t="shared" si="349"/>
        <v>2011</v>
      </c>
      <c r="D10778" s="43" t="s">
        <v>116</v>
      </c>
      <c r="E10778" s="132">
        <v>11.0922</v>
      </c>
    </row>
    <row r="10779" spans="1:5" ht="13.8" x14ac:dyDescent="0.25">
      <c r="A10779" s="47">
        <v>40890</v>
      </c>
      <c r="B10779" s="45" t="str">
        <f t="shared" si="348"/>
        <v>December</v>
      </c>
      <c r="C10779" s="53">
        <f t="shared" si="349"/>
        <v>2011</v>
      </c>
      <c r="D10779" s="43" t="s">
        <v>104</v>
      </c>
      <c r="E10779" s="132">
        <v>16.555700000000002</v>
      </c>
    </row>
    <row r="10780" spans="1:5" ht="13.8" x14ac:dyDescent="0.25">
      <c r="A10780" s="47">
        <v>40890</v>
      </c>
      <c r="B10780" s="45" t="str">
        <f t="shared" si="348"/>
        <v>December</v>
      </c>
      <c r="C10780" s="53">
        <f t="shared" si="349"/>
        <v>2011</v>
      </c>
      <c r="D10780" s="43" t="s">
        <v>121</v>
      </c>
      <c r="E10780" s="132">
        <v>15.743799999999998</v>
      </c>
    </row>
    <row r="10781" spans="1:5" ht="13.8" x14ac:dyDescent="0.25">
      <c r="A10781" s="47">
        <v>40890</v>
      </c>
      <c r="B10781" s="45" t="str">
        <f t="shared" si="348"/>
        <v>December</v>
      </c>
      <c r="C10781" s="53">
        <f t="shared" si="349"/>
        <v>2011</v>
      </c>
      <c r="D10781" s="43" t="s">
        <v>122</v>
      </c>
      <c r="E10781" s="132">
        <v>14.261200000000001</v>
      </c>
    </row>
    <row r="10782" spans="1:5" ht="13.8" x14ac:dyDescent="0.25">
      <c r="A10782" s="47">
        <v>40890</v>
      </c>
      <c r="B10782" s="45" t="str">
        <f t="shared" si="348"/>
        <v>December</v>
      </c>
      <c r="C10782" s="53">
        <f t="shared" si="349"/>
        <v>2011</v>
      </c>
      <c r="D10782" s="43" t="s">
        <v>123</v>
      </c>
      <c r="E10782" s="132">
        <v>14.0847</v>
      </c>
    </row>
    <row r="10783" spans="1:5" ht="13.8" x14ac:dyDescent="0.25">
      <c r="A10783" s="47">
        <v>40890</v>
      </c>
      <c r="B10783" s="45" t="str">
        <f t="shared" si="348"/>
        <v>December</v>
      </c>
      <c r="C10783" s="53">
        <f t="shared" si="349"/>
        <v>2011</v>
      </c>
      <c r="D10783" s="43" t="s">
        <v>99</v>
      </c>
      <c r="E10783" s="132">
        <v>9.7659999999999982</v>
      </c>
    </row>
    <row r="10784" spans="1:5" ht="13.8" x14ac:dyDescent="0.25">
      <c r="A10784" s="47">
        <v>40890</v>
      </c>
      <c r="B10784" s="45" t="str">
        <f t="shared" si="348"/>
        <v>December</v>
      </c>
      <c r="C10784" s="53">
        <f t="shared" si="349"/>
        <v>2011</v>
      </c>
      <c r="D10784" s="43" t="s">
        <v>100</v>
      </c>
      <c r="E10784" s="132">
        <v>9.5090000000000003</v>
      </c>
    </row>
    <row r="10785" spans="1:5" ht="13.8" x14ac:dyDescent="0.25">
      <c r="A10785" s="47">
        <v>40890</v>
      </c>
      <c r="B10785" s="45" t="str">
        <f t="shared" si="348"/>
        <v>December</v>
      </c>
      <c r="C10785" s="53">
        <f t="shared" si="349"/>
        <v>2011</v>
      </c>
      <c r="D10785" s="43" t="s">
        <v>101</v>
      </c>
      <c r="E10785" s="132">
        <v>9.0977999999999994</v>
      </c>
    </row>
    <row r="10786" spans="1:5" ht="13.8" x14ac:dyDescent="0.25">
      <c r="A10786" s="47">
        <v>40890</v>
      </c>
      <c r="B10786" s="45" t="str">
        <f t="shared" si="348"/>
        <v>December</v>
      </c>
      <c r="C10786" s="53">
        <f t="shared" si="349"/>
        <v>2011</v>
      </c>
      <c r="D10786" s="43" t="s">
        <v>124</v>
      </c>
      <c r="E10786" s="132">
        <v>9.0206999999999997</v>
      </c>
    </row>
    <row r="10787" spans="1:5" ht="13.8" x14ac:dyDescent="0.25">
      <c r="A10787" s="47">
        <v>40890</v>
      </c>
      <c r="B10787" s="45" t="str">
        <f t="shared" ref="B10787:B10848" si="350">TEXT(A10787,"mmmm")</f>
        <v>December</v>
      </c>
      <c r="C10787" s="53">
        <f t="shared" ref="C10787:C10848" si="351">YEAR(A10787)</f>
        <v>2011</v>
      </c>
      <c r="D10787" s="43" t="s">
        <v>125</v>
      </c>
      <c r="E10787" s="132">
        <v>8.0698000000000008</v>
      </c>
    </row>
    <row r="10788" spans="1:5" ht="13.8" x14ac:dyDescent="0.25">
      <c r="A10788" s="47">
        <v>40890</v>
      </c>
      <c r="B10788" s="45" t="str">
        <f t="shared" si="350"/>
        <v>December</v>
      </c>
      <c r="C10788" s="53">
        <f t="shared" si="351"/>
        <v>2011</v>
      </c>
      <c r="D10788" s="43" t="s">
        <v>126</v>
      </c>
      <c r="E10788" s="132">
        <v>8.4318000000000008</v>
      </c>
    </row>
    <row r="10789" spans="1:5" ht="13.8" x14ac:dyDescent="0.25">
      <c r="A10789" s="47">
        <v>40890</v>
      </c>
      <c r="B10789" s="45" t="str">
        <f t="shared" si="350"/>
        <v>December</v>
      </c>
      <c r="C10789" s="53">
        <f t="shared" si="351"/>
        <v>2011</v>
      </c>
      <c r="D10789" s="43" t="s">
        <v>127</v>
      </c>
      <c r="E10789" s="132">
        <v>8.1968999999999994</v>
      </c>
    </row>
    <row r="10790" spans="1:5" ht="13.8" x14ac:dyDescent="0.25">
      <c r="A10790" s="47">
        <v>40890</v>
      </c>
      <c r="B10790" s="45" t="str">
        <f t="shared" si="350"/>
        <v>December</v>
      </c>
      <c r="C10790" s="53">
        <f t="shared" si="351"/>
        <v>2011</v>
      </c>
      <c r="D10790" s="43" t="s">
        <v>105</v>
      </c>
      <c r="E10790" s="132">
        <v>6.347900000000001</v>
      </c>
    </row>
    <row r="10791" spans="1:5" ht="13.8" x14ac:dyDescent="0.25">
      <c r="A10791" s="47">
        <v>40890</v>
      </c>
      <c r="B10791" s="45" t="str">
        <f t="shared" si="350"/>
        <v>December</v>
      </c>
      <c r="C10791" s="53">
        <f t="shared" si="351"/>
        <v>2011</v>
      </c>
      <c r="D10791" s="43" t="s">
        <v>128</v>
      </c>
      <c r="E10791" s="132">
        <v>8.1753</v>
      </c>
    </row>
    <row r="10792" spans="1:5" ht="13.8" x14ac:dyDescent="0.25">
      <c r="A10792" s="47">
        <v>40897</v>
      </c>
      <c r="B10792" s="45" t="str">
        <f t="shared" si="350"/>
        <v>December</v>
      </c>
      <c r="C10792" s="53">
        <f t="shared" si="351"/>
        <v>2011</v>
      </c>
      <c r="D10792" s="43" t="s">
        <v>131</v>
      </c>
    </row>
    <row r="10793" spans="1:5" ht="13.8" x14ac:dyDescent="0.25">
      <c r="A10793" s="47">
        <v>40897</v>
      </c>
      <c r="B10793" s="45" t="str">
        <f t="shared" si="350"/>
        <v>December</v>
      </c>
      <c r="C10793" s="53">
        <f t="shared" si="351"/>
        <v>2011</v>
      </c>
      <c r="D10793" s="43" t="s">
        <v>115</v>
      </c>
    </row>
    <row r="10794" spans="1:5" ht="13.8" x14ac:dyDescent="0.25">
      <c r="A10794" s="47">
        <v>40897</v>
      </c>
      <c r="B10794" s="45" t="str">
        <f t="shared" si="350"/>
        <v>December</v>
      </c>
      <c r="C10794" s="53">
        <f t="shared" si="351"/>
        <v>2011</v>
      </c>
      <c r="D10794" s="43" t="s">
        <v>95</v>
      </c>
    </row>
    <row r="10795" spans="1:5" ht="13.8" x14ac:dyDescent="0.25">
      <c r="A10795" s="47">
        <v>40897</v>
      </c>
      <c r="B10795" s="45" t="str">
        <f t="shared" si="350"/>
        <v>December</v>
      </c>
      <c r="C10795" s="53">
        <f t="shared" si="351"/>
        <v>2011</v>
      </c>
      <c r="D10795" s="43" t="s">
        <v>96</v>
      </c>
    </row>
    <row r="10796" spans="1:5" ht="13.8" x14ac:dyDescent="0.25">
      <c r="A10796" s="47">
        <v>40897</v>
      </c>
      <c r="B10796" s="45" t="str">
        <f t="shared" si="350"/>
        <v>December</v>
      </c>
      <c r="C10796" s="53">
        <f t="shared" si="351"/>
        <v>2011</v>
      </c>
      <c r="D10796" s="43" t="s">
        <v>97</v>
      </c>
    </row>
    <row r="10797" spans="1:5" ht="13.8" x14ac:dyDescent="0.25">
      <c r="A10797" s="47">
        <v>40897</v>
      </c>
      <c r="B10797" s="45" t="str">
        <f t="shared" si="350"/>
        <v>December</v>
      </c>
      <c r="C10797" s="53">
        <f t="shared" si="351"/>
        <v>2011</v>
      </c>
      <c r="D10797" s="43" t="s">
        <v>98</v>
      </c>
    </row>
    <row r="10798" spans="1:5" ht="15.6" x14ac:dyDescent="0.3">
      <c r="A10798" s="47">
        <v>40897</v>
      </c>
      <c r="B10798" s="45" t="str">
        <f t="shared" si="350"/>
        <v>December</v>
      </c>
      <c r="C10798" s="53">
        <f t="shared" si="351"/>
        <v>2011</v>
      </c>
      <c r="D10798" s="130" t="s">
        <v>136</v>
      </c>
      <c r="E10798" s="132">
        <v>20.403400000000001</v>
      </c>
    </row>
    <row r="10799" spans="1:5" ht="13.8" x14ac:dyDescent="0.25">
      <c r="A10799" s="47">
        <v>40897</v>
      </c>
      <c r="B10799" s="45" t="str">
        <f t="shared" si="350"/>
        <v>December</v>
      </c>
      <c r="C10799" s="53">
        <f t="shared" si="351"/>
        <v>2011</v>
      </c>
      <c r="D10799" s="43" t="s">
        <v>118</v>
      </c>
      <c r="E10799" s="132">
        <v>18.744299999999999</v>
      </c>
    </row>
    <row r="10800" spans="1:5" ht="13.8" x14ac:dyDescent="0.25">
      <c r="A10800" s="47">
        <v>40897</v>
      </c>
      <c r="B10800" s="45" t="str">
        <f t="shared" si="350"/>
        <v>December</v>
      </c>
      <c r="C10800" s="53">
        <f t="shared" si="351"/>
        <v>2011</v>
      </c>
      <c r="D10800" s="43" t="s">
        <v>102</v>
      </c>
      <c r="E10800" s="132">
        <v>18.497199999999999</v>
      </c>
    </row>
    <row r="10801" spans="1:5" ht="13.8" x14ac:dyDescent="0.25">
      <c r="A10801" s="47">
        <v>40897</v>
      </c>
      <c r="B10801" s="45" t="str">
        <f t="shared" si="350"/>
        <v>December</v>
      </c>
      <c r="C10801" s="53">
        <f t="shared" si="351"/>
        <v>2011</v>
      </c>
      <c r="D10801" s="43" t="s">
        <v>119</v>
      </c>
      <c r="E10801" s="132">
        <v>17.897100000000002</v>
      </c>
    </row>
    <row r="10802" spans="1:5" ht="13.8" x14ac:dyDescent="0.25">
      <c r="A10802" s="47">
        <v>40897</v>
      </c>
      <c r="B10802" s="45" t="str">
        <f t="shared" si="350"/>
        <v>December</v>
      </c>
      <c r="C10802" s="53">
        <f t="shared" si="351"/>
        <v>2011</v>
      </c>
      <c r="D10802" s="43" t="s">
        <v>120</v>
      </c>
      <c r="E10802" s="132">
        <v>16.979299999999999</v>
      </c>
    </row>
    <row r="10803" spans="1:5" ht="13.8" x14ac:dyDescent="0.25">
      <c r="A10803" s="47">
        <v>40897</v>
      </c>
      <c r="B10803" s="45" t="str">
        <f t="shared" si="350"/>
        <v>December</v>
      </c>
      <c r="C10803" s="53">
        <f t="shared" si="351"/>
        <v>2011</v>
      </c>
      <c r="D10803" s="43" t="s">
        <v>103</v>
      </c>
      <c r="E10803" s="132">
        <v>16.379199999999997</v>
      </c>
    </row>
    <row r="10804" spans="1:5" ht="13.8" x14ac:dyDescent="0.25">
      <c r="A10804" s="47">
        <v>40897</v>
      </c>
      <c r="B10804" s="45" t="str">
        <f t="shared" si="350"/>
        <v>December</v>
      </c>
      <c r="C10804" s="53">
        <f t="shared" si="351"/>
        <v>2011</v>
      </c>
      <c r="D10804" s="43" t="s">
        <v>116</v>
      </c>
      <c r="E10804" s="132">
        <v>10.374000000000001</v>
      </c>
    </row>
    <row r="10805" spans="1:5" ht="13.8" x14ac:dyDescent="0.25">
      <c r="A10805" s="47">
        <v>40897</v>
      </c>
      <c r="B10805" s="45" t="str">
        <f t="shared" si="350"/>
        <v>December</v>
      </c>
      <c r="C10805" s="53">
        <f t="shared" si="351"/>
        <v>2011</v>
      </c>
      <c r="D10805" s="43" t="s">
        <v>104</v>
      </c>
      <c r="E10805" s="132">
        <v>15.711500000000001</v>
      </c>
    </row>
    <row r="10806" spans="1:5" ht="13.8" x14ac:dyDescent="0.25">
      <c r="A10806" s="47">
        <v>40897</v>
      </c>
      <c r="B10806" s="45" t="str">
        <f t="shared" si="350"/>
        <v>December</v>
      </c>
      <c r="C10806" s="53">
        <f t="shared" si="351"/>
        <v>2011</v>
      </c>
      <c r="D10806" s="43" t="s">
        <v>121</v>
      </c>
      <c r="E10806" s="132">
        <v>14.940999999999999</v>
      </c>
    </row>
    <row r="10807" spans="1:5" ht="13.8" x14ac:dyDescent="0.25">
      <c r="A10807" s="47">
        <v>40897</v>
      </c>
      <c r="B10807" s="45" t="str">
        <f t="shared" si="350"/>
        <v>December</v>
      </c>
      <c r="C10807" s="53">
        <f t="shared" si="351"/>
        <v>2011</v>
      </c>
      <c r="D10807" s="43" t="s">
        <v>122</v>
      </c>
      <c r="E10807" s="132">
        <v>13.534000000000001</v>
      </c>
    </row>
    <row r="10808" spans="1:5" ht="13.8" x14ac:dyDescent="0.25">
      <c r="A10808" s="47">
        <v>40897</v>
      </c>
      <c r="B10808" s="45" t="str">
        <f t="shared" si="350"/>
        <v>December</v>
      </c>
      <c r="C10808" s="53">
        <f t="shared" si="351"/>
        <v>2011</v>
      </c>
      <c r="D10808" s="43" t="s">
        <v>123</v>
      </c>
      <c r="E10808" s="132">
        <v>13.3665</v>
      </c>
    </row>
    <row r="10809" spans="1:5" ht="13.8" x14ac:dyDescent="0.25">
      <c r="A10809" s="47">
        <v>40897</v>
      </c>
      <c r="B10809" s="45" t="str">
        <f t="shared" si="350"/>
        <v>December</v>
      </c>
      <c r="C10809" s="53">
        <f t="shared" si="351"/>
        <v>2011</v>
      </c>
      <c r="D10809" s="43" t="s">
        <v>99</v>
      </c>
      <c r="E10809" s="132">
        <v>9.0440000000000005</v>
      </c>
    </row>
    <row r="10810" spans="1:5" ht="13.8" x14ac:dyDescent="0.25">
      <c r="A10810" s="47">
        <v>40897</v>
      </c>
      <c r="B10810" s="45" t="str">
        <f t="shared" si="350"/>
        <v>December</v>
      </c>
      <c r="C10810" s="53">
        <f t="shared" si="351"/>
        <v>2011</v>
      </c>
      <c r="D10810" s="43" t="s">
        <v>100</v>
      </c>
      <c r="E10810" s="132">
        <v>8.8060000000000009</v>
      </c>
    </row>
    <row r="10811" spans="1:5" ht="13.8" x14ac:dyDescent="0.25">
      <c r="A10811" s="47">
        <v>40897</v>
      </c>
      <c r="B10811" s="45" t="str">
        <f t="shared" si="350"/>
        <v>December</v>
      </c>
      <c r="C10811" s="53">
        <f t="shared" si="351"/>
        <v>2011</v>
      </c>
      <c r="D10811" s="43" t="s">
        <v>101</v>
      </c>
      <c r="E10811" s="132">
        <v>8.4252000000000002</v>
      </c>
    </row>
    <row r="10812" spans="1:5" ht="13.8" x14ac:dyDescent="0.25">
      <c r="A10812" s="47">
        <v>40897</v>
      </c>
      <c r="B10812" s="45" t="str">
        <f t="shared" si="350"/>
        <v>December</v>
      </c>
      <c r="C10812" s="53">
        <f t="shared" si="351"/>
        <v>2011</v>
      </c>
      <c r="D10812" s="43" t="s">
        <v>124</v>
      </c>
      <c r="E10812" s="132">
        <v>8.3537999999999997</v>
      </c>
    </row>
    <row r="10813" spans="1:5" ht="13.8" x14ac:dyDescent="0.25">
      <c r="A10813" s="47">
        <v>40897</v>
      </c>
      <c r="B10813" s="45" t="str">
        <f t="shared" si="350"/>
        <v>December</v>
      </c>
      <c r="C10813" s="53">
        <f t="shared" si="351"/>
        <v>2011</v>
      </c>
      <c r="D10813" s="43" t="s">
        <v>125</v>
      </c>
      <c r="E10813" s="132">
        <v>7.4732000000000003</v>
      </c>
    </row>
    <row r="10814" spans="1:5" ht="13.8" x14ac:dyDescent="0.25">
      <c r="A10814" s="47">
        <v>40897</v>
      </c>
      <c r="B10814" s="45" t="str">
        <f t="shared" si="350"/>
        <v>December</v>
      </c>
      <c r="C10814" s="53">
        <f t="shared" si="351"/>
        <v>2011</v>
      </c>
      <c r="D10814" s="43" t="s">
        <v>126</v>
      </c>
      <c r="E10814" s="132">
        <v>7.8636999999999997</v>
      </c>
    </row>
    <row r="10815" spans="1:5" ht="13.8" x14ac:dyDescent="0.25">
      <c r="A10815" s="47">
        <v>40897</v>
      </c>
      <c r="B10815" s="45" t="str">
        <f t="shared" si="350"/>
        <v>December</v>
      </c>
      <c r="C10815" s="53">
        <f t="shared" si="351"/>
        <v>2011</v>
      </c>
      <c r="D10815" s="43" t="s">
        <v>127</v>
      </c>
      <c r="E10815" s="132">
        <v>7.6896000000000004</v>
      </c>
    </row>
    <row r="10816" spans="1:5" ht="13.8" x14ac:dyDescent="0.25">
      <c r="A10816" s="47">
        <v>40897</v>
      </c>
      <c r="B10816" s="45" t="str">
        <f t="shared" si="350"/>
        <v>December</v>
      </c>
      <c r="C10816" s="53">
        <f t="shared" si="351"/>
        <v>2011</v>
      </c>
      <c r="D10816" s="43" t="s">
        <v>105</v>
      </c>
      <c r="E10816" s="132">
        <v>5.8786000000000005</v>
      </c>
    </row>
    <row r="10817" spans="1:5" ht="13.8" x14ac:dyDescent="0.25">
      <c r="A10817" s="47">
        <v>40897</v>
      </c>
      <c r="B10817" s="45" t="str">
        <f t="shared" si="350"/>
        <v>December</v>
      </c>
      <c r="C10817" s="53">
        <f t="shared" si="351"/>
        <v>2011</v>
      </c>
      <c r="D10817" s="43" t="s">
        <v>128</v>
      </c>
      <c r="E10817" s="132">
        <v>7.7401999999999997</v>
      </c>
    </row>
    <row r="10818" spans="1:5" ht="13.8" x14ac:dyDescent="0.25">
      <c r="A10818" s="47">
        <v>40904</v>
      </c>
      <c r="B10818" s="45" t="str">
        <f t="shared" si="350"/>
        <v>December</v>
      </c>
      <c r="C10818" s="53">
        <f t="shared" si="351"/>
        <v>2011</v>
      </c>
      <c r="D10818" s="43" t="s">
        <v>131</v>
      </c>
    </row>
    <row r="10819" spans="1:5" ht="13.8" x14ac:dyDescent="0.25">
      <c r="A10819" s="47">
        <v>40904</v>
      </c>
      <c r="B10819" s="45" t="str">
        <f t="shared" si="350"/>
        <v>December</v>
      </c>
      <c r="C10819" s="53">
        <f t="shared" si="351"/>
        <v>2011</v>
      </c>
      <c r="D10819" s="43" t="s">
        <v>115</v>
      </c>
    </row>
    <row r="10820" spans="1:5" ht="13.8" x14ac:dyDescent="0.25">
      <c r="A10820" s="47">
        <v>40904</v>
      </c>
      <c r="B10820" s="45" t="str">
        <f t="shared" si="350"/>
        <v>December</v>
      </c>
      <c r="C10820" s="53">
        <f t="shared" si="351"/>
        <v>2011</v>
      </c>
      <c r="D10820" s="43" t="s">
        <v>95</v>
      </c>
    </row>
    <row r="10821" spans="1:5" ht="13.8" x14ac:dyDescent="0.25">
      <c r="A10821" s="47">
        <v>40904</v>
      </c>
      <c r="B10821" s="45" t="str">
        <f t="shared" si="350"/>
        <v>December</v>
      </c>
      <c r="C10821" s="53">
        <f t="shared" si="351"/>
        <v>2011</v>
      </c>
      <c r="D10821" s="43" t="s">
        <v>96</v>
      </c>
    </row>
    <row r="10822" spans="1:5" ht="13.8" x14ac:dyDescent="0.25">
      <c r="A10822" s="47">
        <v>40904</v>
      </c>
      <c r="B10822" s="45" t="str">
        <f t="shared" si="350"/>
        <v>December</v>
      </c>
      <c r="C10822" s="53">
        <f t="shared" si="351"/>
        <v>2011</v>
      </c>
      <c r="D10822" s="43" t="s">
        <v>97</v>
      </c>
    </row>
    <row r="10823" spans="1:5" ht="13.8" x14ac:dyDescent="0.25">
      <c r="A10823" s="47">
        <v>40904</v>
      </c>
      <c r="B10823" s="45" t="str">
        <f t="shared" si="350"/>
        <v>December</v>
      </c>
      <c r="C10823" s="53">
        <f t="shared" si="351"/>
        <v>2011</v>
      </c>
      <c r="D10823" s="43" t="s">
        <v>98</v>
      </c>
    </row>
    <row r="10824" spans="1:5" ht="15.6" x14ac:dyDescent="0.3">
      <c r="A10824" s="47">
        <v>40904</v>
      </c>
      <c r="B10824" s="45" t="str">
        <f t="shared" si="350"/>
        <v>December</v>
      </c>
      <c r="C10824" s="53">
        <f t="shared" si="351"/>
        <v>2011</v>
      </c>
      <c r="D10824" s="130" t="s">
        <v>136</v>
      </c>
      <c r="E10824" s="132">
        <v>19.748333333333335</v>
      </c>
    </row>
    <row r="10825" spans="1:5" ht="13.8" x14ac:dyDescent="0.25">
      <c r="A10825" s="47">
        <v>40904</v>
      </c>
      <c r="B10825" s="45" t="str">
        <f t="shared" si="350"/>
        <v>December</v>
      </c>
      <c r="C10825" s="53">
        <f t="shared" si="351"/>
        <v>2011</v>
      </c>
      <c r="D10825" s="43" t="s">
        <v>118</v>
      </c>
      <c r="E10825" s="132">
        <v>18.142499999999998</v>
      </c>
    </row>
    <row r="10826" spans="1:5" ht="13.8" x14ac:dyDescent="0.25">
      <c r="A10826" s="47">
        <v>40904</v>
      </c>
      <c r="B10826" s="45" t="str">
        <f t="shared" si="350"/>
        <v>December</v>
      </c>
      <c r="C10826" s="53">
        <f t="shared" si="351"/>
        <v>2011</v>
      </c>
      <c r="D10826" s="43" t="s">
        <v>102</v>
      </c>
      <c r="E10826" s="132">
        <v>17.903333333333336</v>
      </c>
    </row>
    <row r="10827" spans="1:5" ht="13.8" x14ac:dyDescent="0.25">
      <c r="A10827" s="47">
        <v>40904</v>
      </c>
      <c r="B10827" s="45" t="str">
        <f t="shared" si="350"/>
        <v>December</v>
      </c>
      <c r="C10827" s="53">
        <f t="shared" si="351"/>
        <v>2011</v>
      </c>
      <c r="D10827" s="43" t="s">
        <v>119</v>
      </c>
      <c r="E10827" s="132">
        <v>17.322500000000002</v>
      </c>
    </row>
    <row r="10828" spans="1:5" ht="13.8" x14ac:dyDescent="0.25">
      <c r="A10828" s="47">
        <v>40904</v>
      </c>
      <c r="B10828" s="45" t="str">
        <f t="shared" si="350"/>
        <v>December</v>
      </c>
      <c r="C10828" s="53">
        <f t="shared" si="351"/>
        <v>2011</v>
      </c>
      <c r="D10828" s="43" t="s">
        <v>120</v>
      </c>
      <c r="E10828" s="132">
        <v>16.434166666666666</v>
      </c>
    </row>
    <row r="10829" spans="1:5" ht="13.8" x14ac:dyDescent="0.25">
      <c r="A10829" s="47">
        <v>40904</v>
      </c>
      <c r="B10829" s="45" t="str">
        <f t="shared" si="350"/>
        <v>December</v>
      </c>
      <c r="C10829" s="53">
        <f t="shared" si="351"/>
        <v>2011</v>
      </c>
      <c r="D10829" s="43" t="s">
        <v>103</v>
      </c>
      <c r="E10829" s="132">
        <v>15.853333333333332</v>
      </c>
    </row>
    <row r="10830" spans="1:5" ht="13.8" x14ac:dyDescent="0.25">
      <c r="A10830" s="47">
        <v>40904</v>
      </c>
      <c r="B10830" s="45" t="str">
        <f t="shared" si="350"/>
        <v>December</v>
      </c>
      <c r="C10830" s="53">
        <f t="shared" si="351"/>
        <v>2011</v>
      </c>
      <c r="D10830" s="43" t="s">
        <v>116</v>
      </c>
      <c r="E10830" s="132">
        <v>9.6425000000000001</v>
      </c>
    </row>
    <row r="10831" spans="1:5" ht="13.8" x14ac:dyDescent="0.25">
      <c r="A10831" s="47">
        <v>40904</v>
      </c>
      <c r="B10831" s="45" t="str">
        <f t="shared" si="350"/>
        <v>December</v>
      </c>
      <c r="C10831" s="53">
        <f t="shared" si="351"/>
        <v>2011</v>
      </c>
      <c r="D10831" s="43" t="s">
        <v>104</v>
      </c>
      <c r="E10831" s="132">
        <v>15.477</v>
      </c>
    </row>
    <row r="10832" spans="1:5" ht="13.8" x14ac:dyDescent="0.25">
      <c r="A10832" s="47">
        <v>40904</v>
      </c>
      <c r="B10832" s="45" t="str">
        <f t="shared" si="350"/>
        <v>December</v>
      </c>
      <c r="C10832" s="53">
        <f t="shared" si="351"/>
        <v>2011</v>
      </c>
      <c r="D10832" s="43" t="s">
        <v>121</v>
      </c>
      <c r="E10832" s="132">
        <v>14.718</v>
      </c>
    </row>
    <row r="10833" spans="1:5" ht="13.8" x14ac:dyDescent="0.25">
      <c r="A10833" s="47">
        <v>40904</v>
      </c>
      <c r="B10833" s="45" t="str">
        <f t="shared" si="350"/>
        <v>December</v>
      </c>
      <c r="C10833" s="53">
        <f t="shared" si="351"/>
        <v>2011</v>
      </c>
      <c r="D10833" s="43" t="s">
        <v>122</v>
      </c>
      <c r="E10833" s="132">
        <v>13.332000000000001</v>
      </c>
    </row>
    <row r="10834" spans="1:5" ht="13.8" x14ac:dyDescent="0.25">
      <c r="A10834" s="47">
        <v>40904</v>
      </c>
      <c r="B10834" s="45" t="str">
        <f t="shared" si="350"/>
        <v>December</v>
      </c>
      <c r="C10834" s="53">
        <f t="shared" si="351"/>
        <v>2011</v>
      </c>
      <c r="D10834" s="43" t="s">
        <v>123</v>
      </c>
      <c r="E10834" s="132">
        <v>13.167</v>
      </c>
    </row>
    <row r="10835" spans="1:5" ht="13.8" x14ac:dyDescent="0.25">
      <c r="A10835" s="47">
        <v>40904</v>
      </c>
      <c r="B10835" s="45" t="str">
        <f t="shared" si="350"/>
        <v>December</v>
      </c>
      <c r="C10835" s="53">
        <f t="shared" si="351"/>
        <v>2011</v>
      </c>
      <c r="D10835" s="43" t="s">
        <v>99</v>
      </c>
      <c r="E10835" s="132">
        <v>8.74</v>
      </c>
    </row>
    <row r="10836" spans="1:5" ht="13.8" x14ac:dyDescent="0.25">
      <c r="A10836" s="47">
        <v>40904</v>
      </c>
      <c r="B10836" s="45" t="str">
        <f t="shared" si="350"/>
        <v>December</v>
      </c>
      <c r="C10836" s="53">
        <f t="shared" si="351"/>
        <v>2011</v>
      </c>
      <c r="D10836" s="43" t="s">
        <v>100</v>
      </c>
      <c r="E10836" s="132">
        <v>8.51</v>
      </c>
    </row>
    <row r="10837" spans="1:5" ht="13.8" x14ac:dyDescent="0.25">
      <c r="A10837" s="47">
        <v>40904</v>
      </c>
      <c r="B10837" s="45" t="str">
        <f t="shared" si="350"/>
        <v>December</v>
      </c>
      <c r="C10837" s="53">
        <f t="shared" si="351"/>
        <v>2011</v>
      </c>
      <c r="D10837" s="43" t="s">
        <v>101</v>
      </c>
      <c r="E10837" s="132">
        <v>8.1420000000000012</v>
      </c>
    </row>
    <row r="10838" spans="1:5" ht="13.8" x14ac:dyDescent="0.25">
      <c r="A10838" s="47">
        <v>40904</v>
      </c>
      <c r="B10838" s="45" t="str">
        <f t="shared" si="350"/>
        <v>December</v>
      </c>
      <c r="C10838" s="53">
        <f t="shared" si="351"/>
        <v>2011</v>
      </c>
      <c r="D10838" s="43" t="s">
        <v>124</v>
      </c>
      <c r="E10838" s="132">
        <v>8.0730000000000004</v>
      </c>
    </row>
    <row r="10839" spans="1:5" ht="13.8" x14ac:dyDescent="0.25">
      <c r="A10839" s="47">
        <v>40904</v>
      </c>
      <c r="B10839" s="45" t="str">
        <f t="shared" si="350"/>
        <v>December</v>
      </c>
      <c r="C10839" s="53">
        <f t="shared" si="351"/>
        <v>2011</v>
      </c>
      <c r="D10839" s="43" t="s">
        <v>125</v>
      </c>
      <c r="E10839" s="132">
        <v>7.2220000000000004</v>
      </c>
    </row>
    <row r="10840" spans="1:5" ht="13.8" x14ac:dyDescent="0.25">
      <c r="A10840" s="47">
        <v>40904</v>
      </c>
      <c r="B10840" s="45" t="str">
        <f t="shared" si="350"/>
        <v>December</v>
      </c>
      <c r="C10840" s="53">
        <f t="shared" si="351"/>
        <v>2011</v>
      </c>
      <c r="D10840" s="43" t="s">
        <v>126</v>
      </c>
      <c r="E10840" s="132">
        <v>7.6245000000000003</v>
      </c>
    </row>
    <row r="10841" spans="1:5" ht="13.8" x14ac:dyDescent="0.25">
      <c r="A10841" s="47">
        <v>40904</v>
      </c>
      <c r="B10841" s="45" t="str">
        <f t="shared" si="350"/>
        <v>December</v>
      </c>
      <c r="C10841" s="53">
        <f t="shared" si="351"/>
        <v>2011</v>
      </c>
      <c r="D10841" s="43" t="s">
        <v>127</v>
      </c>
      <c r="E10841" s="132">
        <v>7.476</v>
      </c>
    </row>
    <row r="10842" spans="1:5" ht="13.8" x14ac:dyDescent="0.25">
      <c r="A10842" s="47">
        <v>40904</v>
      </c>
      <c r="B10842" s="45" t="str">
        <f t="shared" si="350"/>
        <v>December</v>
      </c>
      <c r="C10842" s="53">
        <f t="shared" si="351"/>
        <v>2011</v>
      </c>
      <c r="D10842" s="43" t="s">
        <v>105</v>
      </c>
      <c r="E10842" s="132">
        <v>5.681</v>
      </c>
    </row>
    <row r="10843" spans="1:5" ht="13.8" x14ac:dyDescent="0.25">
      <c r="A10843" s="47">
        <v>40904</v>
      </c>
      <c r="B10843" s="45" t="str">
        <f t="shared" si="350"/>
        <v>December</v>
      </c>
      <c r="C10843" s="53">
        <f t="shared" si="351"/>
        <v>2011</v>
      </c>
      <c r="D10843" s="43" t="s">
        <v>128</v>
      </c>
      <c r="E10843" s="132">
        <v>7.5570000000000004</v>
      </c>
    </row>
    <row r="10844" spans="1:5" ht="13.8" x14ac:dyDescent="0.25">
      <c r="A10844" s="47">
        <v>40911</v>
      </c>
      <c r="B10844" s="45" t="str">
        <f t="shared" si="350"/>
        <v>January</v>
      </c>
      <c r="C10844" s="53">
        <f t="shared" si="351"/>
        <v>2012</v>
      </c>
      <c r="D10844" s="43" t="s">
        <v>131</v>
      </c>
    </row>
    <row r="10845" spans="1:5" ht="13.8" x14ac:dyDescent="0.25">
      <c r="A10845" s="47">
        <v>40911</v>
      </c>
      <c r="B10845" s="45" t="str">
        <f t="shared" si="350"/>
        <v>January</v>
      </c>
      <c r="C10845" s="53">
        <f t="shared" si="351"/>
        <v>2012</v>
      </c>
      <c r="D10845" s="43" t="s">
        <v>115</v>
      </c>
    </row>
    <row r="10846" spans="1:5" ht="13.8" x14ac:dyDescent="0.25">
      <c r="A10846" s="47">
        <v>40911</v>
      </c>
      <c r="B10846" s="45" t="str">
        <f t="shared" si="350"/>
        <v>January</v>
      </c>
      <c r="C10846" s="53">
        <f t="shared" si="351"/>
        <v>2012</v>
      </c>
      <c r="D10846" s="43" t="s">
        <v>95</v>
      </c>
    </row>
    <row r="10847" spans="1:5" ht="13.8" x14ac:dyDescent="0.25">
      <c r="A10847" s="47">
        <v>40911</v>
      </c>
      <c r="B10847" s="45" t="str">
        <f t="shared" si="350"/>
        <v>January</v>
      </c>
      <c r="C10847" s="53">
        <f t="shared" si="351"/>
        <v>2012</v>
      </c>
      <c r="D10847" s="43" t="s">
        <v>96</v>
      </c>
    </row>
    <row r="10848" spans="1:5" ht="13.8" x14ac:dyDescent="0.25">
      <c r="A10848" s="47">
        <v>40911</v>
      </c>
      <c r="B10848" s="45" t="str">
        <f t="shared" si="350"/>
        <v>January</v>
      </c>
      <c r="C10848" s="53">
        <f t="shared" si="351"/>
        <v>2012</v>
      </c>
      <c r="D10848" s="43" t="s">
        <v>97</v>
      </c>
    </row>
    <row r="10849" spans="1:5" ht="13.8" x14ac:dyDescent="0.25">
      <c r="A10849" s="47">
        <v>40911</v>
      </c>
      <c r="B10849" s="45" t="str">
        <f t="shared" ref="B10849:B10909" si="352">TEXT(A10849,"mmmm")</f>
        <v>January</v>
      </c>
      <c r="C10849" s="53">
        <f t="shared" ref="C10849:C10909" si="353">YEAR(A10849)</f>
        <v>2012</v>
      </c>
      <c r="D10849" s="43" t="s">
        <v>98</v>
      </c>
    </row>
    <row r="10850" spans="1:5" ht="15.6" x14ac:dyDescent="0.3">
      <c r="A10850" s="47">
        <v>40911</v>
      </c>
      <c r="B10850" s="45" t="str">
        <f t="shared" si="352"/>
        <v>January</v>
      </c>
      <c r="C10850" s="53">
        <f t="shared" si="353"/>
        <v>2012</v>
      </c>
      <c r="D10850" s="130" t="s">
        <v>136</v>
      </c>
      <c r="E10850" s="132">
        <v>19.844666666666669</v>
      </c>
    </row>
    <row r="10851" spans="1:5" ht="13.8" x14ac:dyDescent="0.25">
      <c r="A10851" s="47">
        <v>40911</v>
      </c>
      <c r="B10851" s="45" t="str">
        <f t="shared" si="352"/>
        <v>January</v>
      </c>
      <c r="C10851" s="53">
        <f t="shared" si="353"/>
        <v>2012</v>
      </c>
      <c r="D10851" s="43" t="s">
        <v>118</v>
      </c>
      <c r="E10851" s="132">
        <v>18.230999999999998</v>
      </c>
    </row>
    <row r="10852" spans="1:5" ht="13.8" x14ac:dyDescent="0.25">
      <c r="A10852" s="47">
        <v>40911</v>
      </c>
      <c r="B10852" s="45" t="str">
        <f t="shared" si="352"/>
        <v>January</v>
      </c>
      <c r="C10852" s="53">
        <f t="shared" si="353"/>
        <v>2012</v>
      </c>
      <c r="D10852" s="43" t="s">
        <v>102</v>
      </c>
      <c r="E10852" s="132">
        <v>17.990666666666666</v>
      </c>
    </row>
    <row r="10853" spans="1:5" ht="13.8" x14ac:dyDescent="0.25">
      <c r="A10853" s="47">
        <v>40911</v>
      </c>
      <c r="B10853" s="45" t="str">
        <f t="shared" si="352"/>
        <v>January</v>
      </c>
      <c r="C10853" s="53">
        <f t="shared" si="353"/>
        <v>2012</v>
      </c>
      <c r="D10853" s="43" t="s">
        <v>119</v>
      </c>
      <c r="E10853" s="132">
        <v>17.407</v>
      </c>
    </row>
    <row r="10854" spans="1:5" ht="13.8" x14ac:dyDescent="0.25">
      <c r="A10854" s="47">
        <v>40911</v>
      </c>
      <c r="B10854" s="45" t="str">
        <f t="shared" si="352"/>
        <v>January</v>
      </c>
      <c r="C10854" s="53">
        <f t="shared" si="353"/>
        <v>2012</v>
      </c>
      <c r="D10854" s="43" t="s">
        <v>120</v>
      </c>
      <c r="E10854" s="132">
        <v>16.514333333333333</v>
      </c>
    </row>
    <row r="10855" spans="1:5" ht="13.8" x14ac:dyDescent="0.25">
      <c r="A10855" s="47">
        <v>40911</v>
      </c>
      <c r="B10855" s="45" t="str">
        <f t="shared" si="352"/>
        <v>January</v>
      </c>
      <c r="C10855" s="53">
        <f t="shared" si="353"/>
        <v>2012</v>
      </c>
      <c r="D10855" s="43" t="s">
        <v>103</v>
      </c>
      <c r="E10855" s="132">
        <v>15.930666666666664</v>
      </c>
    </row>
    <row r="10856" spans="1:5" ht="13.8" x14ac:dyDescent="0.25">
      <c r="A10856" s="47">
        <v>40911</v>
      </c>
      <c r="B10856" s="45" t="str">
        <f t="shared" si="352"/>
        <v>January</v>
      </c>
      <c r="C10856" s="53">
        <f t="shared" si="353"/>
        <v>2012</v>
      </c>
      <c r="D10856" s="43" t="s">
        <v>116</v>
      </c>
      <c r="E10856" s="132">
        <v>9.9085000000000019</v>
      </c>
    </row>
    <row r="10857" spans="1:5" ht="13.8" x14ac:dyDescent="0.25">
      <c r="A10857" s="47">
        <v>40911</v>
      </c>
      <c r="B10857" s="45" t="str">
        <f t="shared" si="352"/>
        <v>January</v>
      </c>
      <c r="C10857" s="53">
        <f t="shared" si="353"/>
        <v>2012</v>
      </c>
      <c r="D10857" s="43" t="s">
        <v>104</v>
      </c>
      <c r="E10857" s="132">
        <v>15.789666666666669</v>
      </c>
    </row>
    <row r="10858" spans="1:5" ht="13.8" x14ac:dyDescent="0.25">
      <c r="A10858" s="47">
        <v>40911</v>
      </c>
      <c r="B10858" s="45" t="str">
        <f t="shared" si="352"/>
        <v>January</v>
      </c>
      <c r="C10858" s="53">
        <f t="shared" si="353"/>
        <v>2012</v>
      </c>
      <c r="D10858" s="43" t="s">
        <v>121</v>
      </c>
      <c r="E10858" s="132">
        <v>15.015333333333333</v>
      </c>
    </row>
    <row r="10859" spans="1:5" ht="13.8" x14ac:dyDescent="0.25">
      <c r="A10859" s="47">
        <v>40911</v>
      </c>
      <c r="B10859" s="45" t="str">
        <f t="shared" si="352"/>
        <v>January</v>
      </c>
      <c r="C10859" s="53">
        <f t="shared" si="353"/>
        <v>2012</v>
      </c>
      <c r="D10859" s="43" t="s">
        <v>122</v>
      </c>
      <c r="E10859" s="132">
        <v>13.601333333333335</v>
      </c>
    </row>
    <row r="10860" spans="1:5" ht="13.8" x14ac:dyDescent="0.25">
      <c r="A10860" s="47">
        <v>40911</v>
      </c>
      <c r="B10860" s="45" t="str">
        <f t="shared" si="352"/>
        <v>January</v>
      </c>
      <c r="C10860" s="53">
        <f t="shared" si="353"/>
        <v>2012</v>
      </c>
      <c r="D10860" s="43" t="s">
        <v>123</v>
      </c>
      <c r="E10860" s="132">
        <v>13.433000000000002</v>
      </c>
    </row>
    <row r="10861" spans="1:5" ht="13.8" x14ac:dyDescent="0.25">
      <c r="A10861" s="47">
        <v>40911</v>
      </c>
      <c r="B10861" s="45" t="str">
        <f t="shared" si="352"/>
        <v>January</v>
      </c>
      <c r="C10861" s="53">
        <f t="shared" si="353"/>
        <v>2012</v>
      </c>
      <c r="D10861" s="43" t="s">
        <v>99</v>
      </c>
      <c r="E10861" s="132">
        <v>8.6766666666666659</v>
      </c>
    </row>
    <row r="10862" spans="1:5" ht="13.8" x14ac:dyDescent="0.25">
      <c r="A10862" s="47">
        <v>40911</v>
      </c>
      <c r="B10862" s="45" t="str">
        <f t="shared" si="352"/>
        <v>January</v>
      </c>
      <c r="C10862" s="53">
        <f t="shared" si="353"/>
        <v>2012</v>
      </c>
      <c r="D10862" s="43" t="s">
        <v>100</v>
      </c>
      <c r="E10862" s="132">
        <v>8.4483333333333341</v>
      </c>
    </row>
    <row r="10863" spans="1:5" ht="13.8" x14ac:dyDescent="0.25">
      <c r="A10863" s="47">
        <v>40911</v>
      </c>
      <c r="B10863" s="45" t="str">
        <f t="shared" si="352"/>
        <v>January</v>
      </c>
      <c r="C10863" s="53">
        <f t="shared" si="353"/>
        <v>2012</v>
      </c>
      <c r="D10863" s="43" t="s">
        <v>101</v>
      </c>
      <c r="E10863" s="132">
        <v>8.0830000000000002</v>
      </c>
    </row>
    <row r="10864" spans="1:5" ht="13.8" x14ac:dyDescent="0.25">
      <c r="A10864" s="47">
        <v>40911</v>
      </c>
      <c r="B10864" s="45" t="str">
        <f t="shared" si="352"/>
        <v>January</v>
      </c>
      <c r="C10864" s="53">
        <f t="shared" si="353"/>
        <v>2012</v>
      </c>
      <c r="D10864" s="43" t="s">
        <v>124</v>
      </c>
      <c r="E10864" s="132">
        <v>8.0145</v>
      </c>
    </row>
    <row r="10865" spans="1:5" ht="13.8" x14ac:dyDescent="0.25">
      <c r="A10865" s="47">
        <v>40911</v>
      </c>
      <c r="B10865" s="45" t="str">
        <f t="shared" si="352"/>
        <v>January</v>
      </c>
      <c r="C10865" s="53">
        <f t="shared" si="353"/>
        <v>2012</v>
      </c>
      <c r="D10865" s="43" t="s">
        <v>125</v>
      </c>
      <c r="E10865" s="132">
        <v>7.1696666666666671</v>
      </c>
    </row>
    <row r="10866" spans="1:5" ht="13.8" x14ac:dyDescent="0.25">
      <c r="A10866" s="47">
        <v>40911</v>
      </c>
      <c r="B10866" s="45" t="str">
        <f t="shared" si="352"/>
        <v>January</v>
      </c>
      <c r="C10866" s="53">
        <f t="shared" si="353"/>
        <v>2012</v>
      </c>
      <c r="D10866" s="43" t="s">
        <v>126</v>
      </c>
      <c r="E10866" s="132">
        <v>7.5746666666666673</v>
      </c>
    </row>
    <row r="10867" spans="1:5" ht="13.8" x14ac:dyDescent="0.25">
      <c r="A10867" s="47">
        <v>40911</v>
      </c>
      <c r="B10867" s="45" t="str">
        <f t="shared" si="352"/>
        <v>January</v>
      </c>
      <c r="C10867" s="53">
        <f t="shared" si="353"/>
        <v>2012</v>
      </c>
      <c r="D10867" s="43" t="s">
        <v>127</v>
      </c>
      <c r="E10867" s="132">
        <v>7.4315000000000007</v>
      </c>
    </row>
    <row r="10868" spans="1:5" ht="13.8" x14ac:dyDescent="0.25">
      <c r="A10868" s="47">
        <v>40911</v>
      </c>
      <c r="B10868" s="45" t="str">
        <f t="shared" si="352"/>
        <v>January</v>
      </c>
      <c r="C10868" s="53">
        <f t="shared" si="353"/>
        <v>2012</v>
      </c>
      <c r="D10868" s="43" t="s">
        <v>105</v>
      </c>
      <c r="E10868" s="132">
        <v>5.6398333333333337</v>
      </c>
    </row>
    <row r="10869" spans="1:5" ht="13.8" x14ac:dyDescent="0.25">
      <c r="A10869" s="47">
        <v>40911</v>
      </c>
      <c r="B10869" s="45" t="str">
        <f t="shared" si="352"/>
        <v>January</v>
      </c>
      <c r="C10869" s="53">
        <f t="shared" si="353"/>
        <v>2012</v>
      </c>
      <c r="D10869" s="43" t="s">
        <v>128</v>
      </c>
      <c r="E10869" s="132">
        <v>7.5188333333333341</v>
      </c>
    </row>
    <row r="10870" spans="1:5" ht="13.8" x14ac:dyDescent="0.25">
      <c r="A10870" s="47">
        <v>40918</v>
      </c>
      <c r="B10870" s="45" t="str">
        <f t="shared" si="352"/>
        <v>January</v>
      </c>
      <c r="C10870" s="53">
        <f t="shared" si="353"/>
        <v>2012</v>
      </c>
      <c r="D10870" s="43" t="s">
        <v>131</v>
      </c>
    </row>
    <row r="10871" spans="1:5" ht="13.8" x14ac:dyDescent="0.25">
      <c r="A10871" s="47">
        <v>40918</v>
      </c>
      <c r="B10871" s="45" t="str">
        <f t="shared" si="352"/>
        <v>January</v>
      </c>
      <c r="C10871" s="53">
        <f t="shared" si="353"/>
        <v>2012</v>
      </c>
      <c r="D10871" s="43" t="s">
        <v>115</v>
      </c>
    </row>
    <row r="10872" spans="1:5" ht="13.8" x14ac:dyDescent="0.25">
      <c r="A10872" s="47">
        <v>40918</v>
      </c>
      <c r="B10872" s="45" t="str">
        <f t="shared" si="352"/>
        <v>January</v>
      </c>
      <c r="C10872" s="53">
        <f t="shared" si="353"/>
        <v>2012</v>
      </c>
      <c r="D10872" s="43" t="s">
        <v>95</v>
      </c>
    </row>
    <row r="10873" spans="1:5" ht="13.8" x14ac:dyDescent="0.25">
      <c r="A10873" s="47">
        <v>40918</v>
      </c>
      <c r="B10873" s="45" t="str">
        <f t="shared" si="352"/>
        <v>January</v>
      </c>
      <c r="C10873" s="53">
        <f t="shared" si="353"/>
        <v>2012</v>
      </c>
      <c r="D10873" s="43" t="s">
        <v>96</v>
      </c>
    </row>
    <row r="10874" spans="1:5" ht="13.8" x14ac:dyDescent="0.25">
      <c r="A10874" s="47">
        <v>40918</v>
      </c>
      <c r="B10874" s="45" t="str">
        <f t="shared" si="352"/>
        <v>January</v>
      </c>
      <c r="C10874" s="53">
        <f t="shared" si="353"/>
        <v>2012</v>
      </c>
      <c r="D10874" s="43" t="s">
        <v>97</v>
      </c>
    </row>
    <row r="10875" spans="1:5" ht="13.8" x14ac:dyDescent="0.25">
      <c r="A10875" s="47">
        <v>40918</v>
      </c>
      <c r="B10875" s="45" t="str">
        <f t="shared" si="352"/>
        <v>January</v>
      </c>
      <c r="C10875" s="53">
        <f t="shared" si="353"/>
        <v>2012</v>
      </c>
      <c r="D10875" s="43" t="s">
        <v>98</v>
      </c>
    </row>
    <row r="10876" spans="1:5" ht="15.6" x14ac:dyDescent="0.3">
      <c r="A10876" s="47">
        <v>40918</v>
      </c>
      <c r="B10876" s="45" t="str">
        <f t="shared" si="352"/>
        <v>January</v>
      </c>
      <c r="C10876" s="53">
        <f t="shared" si="353"/>
        <v>2012</v>
      </c>
      <c r="D10876" s="130" t="s">
        <v>136</v>
      </c>
      <c r="E10876" s="132">
        <v>21.000666666666667</v>
      </c>
    </row>
    <row r="10877" spans="1:5" ht="13.8" x14ac:dyDescent="0.25">
      <c r="A10877" s="47">
        <v>40918</v>
      </c>
      <c r="B10877" s="45" t="str">
        <f t="shared" si="352"/>
        <v>January</v>
      </c>
      <c r="C10877" s="53">
        <f t="shared" si="353"/>
        <v>2012</v>
      </c>
      <c r="D10877" s="43" t="s">
        <v>118</v>
      </c>
      <c r="E10877" s="132">
        <v>19.292999999999996</v>
      </c>
    </row>
    <row r="10878" spans="1:5" ht="13.8" x14ac:dyDescent="0.25">
      <c r="A10878" s="47">
        <v>40918</v>
      </c>
      <c r="B10878" s="45" t="str">
        <f t="shared" si="352"/>
        <v>January</v>
      </c>
      <c r="C10878" s="53">
        <f t="shared" si="353"/>
        <v>2012</v>
      </c>
      <c r="D10878" s="43" t="s">
        <v>102</v>
      </c>
      <c r="E10878" s="132">
        <v>19.038666666666664</v>
      </c>
    </row>
    <row r="10879" spans="1:5" ht="13.8" x14ac:dyDescent="0.25">
      <c r="A10879" s="47">
        <v>40918</v>
      </c>
      <c r="B10879" s="45" t="str">
        <f t="shared" si="352"/>
        <v>January</v>
      </c>
      <c r="C10879" s="53">
        <f t="shared" si="353"/>
        <v>2012</v>
      </c>
      <c r="D10879" s="43" t="s">
        <v>119</v>
      </c>
      <c r="E10879" s="132">
        <v>18.420999999999999</v>
      </c>
    </row>
    <row r="10880" spans="1:5" ht="13.8" x14ac:dyDescent="0.25">
      <c r="A10880" s="47">
        <v>40918</v>
      </c>
      <c r="B10880" s="45" t="str">
        <f t="shared" si="352"/>
        <v>January</v>
      </c>
      <c r="C10880" s="53">
        <f t="shared" si="353"/>
        <v>2012</v>
      </c>
      <c r="D10880" s="43" t="s">
        <v>120</v>
      </c>
      <c r="E10880" s="132">
        <v>17.476333333333333</v>
      </c>
    </row>
    <row r="10881" spans="1:5" ht="13.8" x14ac:dyDescent="0.25">
      <c r="A10881" s="47">
        <v>40918</v>
      </c>
      <c r="B10881" s="45" t="str">
        <f t="shared" si="352"/>
        <v>January</v>
      </c>
      <c r="C10881" s="53">
        <f t="shared" si="353"/>
        <v>2012</v>
      </c>
      <c r="D10881" s="43" t="s">
        <v>103</v>
      </c>
      <c r="E10881" s="132">
        <v>16.858666666666664</v>
      </c>
    </row>
    <row r="10882" spans="1:5" ht="13.8" x14ac:dyDescent="0.25">
      <c r="A10882" s="47">
        <v>40918</v>
      </c>
      <c r="B10882" s="45" t="str">
        <f t="shared" si="352"/>
        <v>January</v>
      </c>
      <c r="C10882" s="53">
        <f t="shared" si="353"/>
        <v>2012</v>
      </c>
      <c r="D10882" s="43" t="s">
        <v>116</v>
      </c>
      <c r="E10882" s="132">
        <v>10.640000000000002</v>
      </c>
    </row>
    <row r="10883" spans="1:5" ht="13.8" x14ac:dyDescent="0.25">
      <c r="A10883" s="47">
        <v>40918</v>
      </c>
      <c r="B10883" s="45" t="str">
        <f t="shared" si="352"/>
        <v>January</v>
      </c>
      <c r="C10883" s="53">
        <f t="shared" si="353"/>
        <v>2012</v>
      </c>
      <c r="D10883" s="43" t="s">
        <v>104</v>
      </c>
      <c r="E10883" s="132">
        <v>16.102333333333334</v>
      </c>
    </row>
    <row r="10884" spans="1:5" ht="13.8" x14ac:dyDescent="0.25">
      <c r="A10884" s="47">
        <v>40918</v>
      </c>
      <c r="B10884" s="45" t="str">
        <f t="shared" si="352"/>
        <v>January</v>
      </c>
      <c r="C10884" s="53">
        <f t="shared" si="353"/>
        <v>2012</v>
      </c>
      <c r="D10884" s="43" t="s">
        <v>121</v>
      </c>
      <c r="E10884" s="132">
        <v>15.312666666666667</v>
      </c>
    </row>
    <row r="10885" spans="1:5" ht="13.8" x14ac:dyDescent="0.25">
      <c r="A10885" s="47">
        <v>40918</v>
      </c>
      <c r="B10885" s="45" t="str">
        <f t="shared" si="352"/>
        <v>January</v>
      </c>
      <c r="C10885" s="53">
        <f t="shared" si="353"/>
        <v>2012</v>
      </c>
      <c r="D10885" s="43" t="s">
        <v>122</v>
      </c>
      <c r="E10885" s="132">
        <v>13.870666666666667</v>
      </c>
    </row>
    <row r="10886" spans="1:5" ht="13.8" x14ac:dyDescent="0.25">
      <c r="A10886" s="47">
        <v>40918</v>
      </c>
      <c r="B10886" s="45" t="str">
        <f t="shared" si="352"/>
        <v>January</v>
      </c>
      <c r="C10886" s="53">
        <f t="shared" si="353"/>
        <v>2012</v>
      </c>
      <c r="D10886" s="43" t="s">
        <v>123</v>
      </c>
      <c r="E10886" s="132">
        <v>13.699000000000002</v>
      </c>
    </row>
    <row r="10887" spans="1:5" ht="13.8" x14ac:dyDescent="0.25">
      <c r="A10887" s="47">
        <v>40918</v>
      </c>
      <c r="B10887" s="45" t="str">
        <f t="shared" si="352"/>
        <v>January</v>
      </c>
      <c r="C10887" s="53">
        <f t="shared" si="353"/>
        <v>2012</v>
      </c>
      <c r="D10887" s="43" t="s">
        <v>99</v>
      </c>
      <c r="E10887" s="132">
        <v>8.8666666666666671</v>
      </c>
    </row>
    <row r="10888" spans="1:5" ht="13.8" x14ac:dyDescent="0.25">
      <c r="A10888" s="47">
        <v>40918</v>
      </c>
      <c r="B10888" s="45" t="str">
        <f t="shared" si="352"/>
        <v>January</v>
      </c>
      <c r="C10888" s="53">
        <f t="shared" si="353"/>
        <v>2012</v>
      </c>
      <c r="D10888" s="43" t="s">
        <v>100</v>
      </c>
      <c r="E10888" s="132">
        <v>8.6333333333333329</v>
      </c>
    </row>
    <row r="10889" spans="1:5" ht="13.8" x14ac:dyDescent="0.25">
      <c r="A10889" s="47">
        <v>40918</v>
      </c>
      <c r="B10889" s="45" t="str">
        <f t="shared" si="352"/>
        <v>January</v>
      </c>
      <c r="C10889" s="53">
        <f t="shared" si="353"/>
        <v>2012</v>
      </c>
      <c r="D10889" s="43" t="s">
        <v>101</v>
      </c>
      <c r="E10889" s="132">
        <v>8.26</v>
      </c>
    </row>
    <row r="10890" spans="1:5" ht="13.8" x14ac:dyDescent="0.25">
      <c r="A10890" s="47">
        <v>40918</v>
      </c>
      <c r="B10890" s="45" t="str">
        <f t="shared" si="352"/>
        <v>January</v>
      </c>
      <c r="C10890" s="53">
        <f t="shared" si="353"/>
        <v>2012</v>
      </c>
      <c r="D10890" s="43" t="s">
        <v>124</v>
      </c>
      <c r="E10890" s="132">
        <v>8.19</v>
      </c>
    </row>
    <row r="10891" spans="1:5" ht="13.8" x14ac:dyDescent="0.25">
      <c r="A10891" s="47">
        <v>40918</v>
      </c>
      <c r="B10891" s="45" t="str">
        <f t="shared" si="352"/>
        <v>January</v>
      </c>
      <c r="C10891" s="53">
        <f t="shared" si="353"/>
        <v>2012</v>
      </c>
      <c r="D10891" s="43" t="s">
        <v>125</v>
      </c>
      <c r="E10891" s="132">
        <v>7.3266666666666671</v>
      </c>
    </row>
    <row r="10892" spans="1:5" ht="13.8" x14ac:dyDescent="0.25">
      <c r="A10892" s="47">
        <v>40918</v>
      </c>
      <c r="B10892" s="45" t="str">
        <f t="shared" si="352"/>
        <v>January</v>
      </c>
      <c r="C10892" s="53">
        <f t="shared" si="353"/>
        <v>2012</v>
      </c>
      <c r="D10892" s="43" t="s">
        <v>126</v>
      </c>
      <c r="E10892" s="132">
        <v>7.7241666666666688</v>
      </c>
    </row>
    <row r="10893" spans="1:5" ht="13.8" x14ac:dyDescent="0.25">
      <c r="A10893" s="47">
        <v>40918</v>
      </c>
      <c r="B10893" s="45" t="str">
        <f t="shared" si="352"/>
        <v>January</v>
      </c>
      <c r="C10893" s="53">
        <f t="shared" si="353"/>
        <v>2012</v>
      </c>
      <c r="D10893" s="43" t="s">
        <v>127</v>
      </c>
      <c r="E10893" s="132">
        <v>7.5650000000000013</v>
      </c>
    </row>
    <row r="10894" spans="1:5" ht="13.8" x14ac:dyDescent="0.25">
      <c r="A10894" s="47">
        <v>40918</v>
      </c>
      <c r="B10894" s="45" t="str">
        <f t="shared" si="352"/>
        <v>January</v>
      </c>
      <c r="C10894" s="53">
        <f t="shared" si="353"/>
        <v>2012</v>
      </c>
      <c r="D10894" s="43" t="s">
        <v>105</v>
      </c>
      <c r="E10894" s="132">
        <v>5.7633333333333336</v>
      </c>
    </row>
    <row r="10895" spans="1:5" ht="13.8" x14ac:dyDescent="0.25">
      <c r="A10895" s="47">
        <v>40918</v>
      </c>
      <c r="B10895" s="45" t="str">
        <f t="shared" si="352"/>
        <v>January</v>
      </c>
      <c r="C10895" s="53">
        <f t="shared" si="353"/>
        <v>2012</v>
      </c>
      <c r="D10895" s="43" t="s">
        <v>128</v>
      </c>
      <c r="E10895" s="132">
        <v>7.6333333333333346</v>
      </c>
    </row>
    <row r="10896" spans="1:5" ht="13.8" x14ac:dyDescent="0.25">
      <c r="A10896" s="47">
        <v>40925</v>
      </c>
      <c r="B10896" s="45" t="str">
        <f t="shared" si="352"/>
        <v>January</v>
      </c>
      <c r="C10896" s="53">
        <f t="shared" si="353"/>
        <v>2012</v>
      </c>
      <c r="D10896" s="43" t="s">
        <v>131</v>
      </c>
    </row>
    <row r="10897" spans="1:5" ht="13.8" x14ac:dyDescent="0.25">
      <c r="A10897" s="47">
        <v>40925</v>
      </c>
      <c r="B10897" s="45" t="str">
        <f t="shared" si="352"/>
        <v>January</v>
      </c>
      <c r="C10897" s="53">
        <f t="shared" si="353"/>
        <v>2012</v>
      </c>
      <c r="D10897" s="43" t="s">
        <v>115</v>
      </c>
    </row>
    <row r="10898" spans="1:5" ht="13.8" x14ac:dyDescent="0.25">
      <c r="A10898" s="47">
        <v>40925</v>
      </c>
      <c r="B10898" s="45" t="str">
        <f t="shared" si="352"/>
        <v>January</v>
      </c>
      <c r="C10898" s="53">
        <f t="shared" si="353"/>
        <v>2012</v>
      </c>
      <c r="D10898" s="43" t="s">
        <v>95</v>
      </c>
    </row>
    <row r="10899" spans="1:5" ht="13.8" x14ac:dyDescent="0.25">
      <c r="A10899" s="47">
        <v>40925</v>
      </c>
      <c r="B10899" s="45" t="str">
        <f t="shared" si="352"/>
        <v>January</v>
      </c>
      <c r="C10899" s="53">
        <f t="shared" si="353"/>
        <v>2012</v>
      </c>
      <c r="D10899" s="43" t="s">
        <v>96</v>
      </c>
    </row>
    <row r="10900" spans="1:5" ht="13.8" x14ac:dyDescent="0.25">
      <c r="A10900" s="47">
        <v>40925</v>
      </c>
      <c r="B10900" s="45" t="str">
        <f t="shared" si="352"/>
        <v>January</v>
      </c>
      <c r="C10900" s="53">
        <f t="shared" si="353"/>
        <v>2012</v>
      </c>
      <c r="D10900" s="43" t="s">
        <v>97</v>
      </c>
    </row>
    <row r="10901" spans="1:5" ht="13.8" x14ac:dyDescent="0.25">
      <c r="A10901" s="47">
        <v>40925</v>
      </c>
      <c r="B10901" s="45" t="str">
        <f t="shared" si="352"/>
        <v>January</v>
      </c>
      <c r="C10901" s="53">
        <f t="shared" si="353"/>
        <v>2012</v>
      </c>
      <c r="D10901" s="43" t="s">
        <v>98</v>
      </c>
    </row>
    <row r="10902" spans="1:5" ht="15.6" x14ac:dyDescent="0.3">
      <c r="A10902" s="47">
        <v>40925</v>
      </c>
      <c r="B10902" s="45" t="str">
        <f t="shared" si="352"/>
        <v>January</v>
      </c>
      <c r="C10902" s="53">
        <f t="shared" si="353"/>
        <v>2012</v>
      </c>
      <c r="D10902" s="130" t="s">
        <v>136</v>
      </c>
      <c r="E10902" s="132">
        <v>20.904333333333334</v>
      </c>
    </row>
    <row r="10903" spans="1:5" ht="13.8" x14ac:dyDescent="0.25">
      <c r="A10903" s="47">
        <v>40925</v>
      </c>
      <c r="B10903" s="45" t="str">
        <f t="shared" si="352"/>
        <v>January</v>
      </c>
      <c r="C10903" s="53">
        <f t="shared" si="353"/>
        <v>2012</v>
      </c>
      <c r="D10903" s="43" t="s">
        <v>118</v>
      </c>
      <c r="E10903" s="132">
        <v>19.204499999999999</v>
      </c>
    </row>
    <row r="10904" spans="1:5" ht="13.8" x14ac:dyDescent="0.25">
      <c r="A10904" s="47">
        <v>40925</v>
      </c>
      <c r="B10904" s="45" t="str">
        <f t="shared" si="352"/>
        <v>January</v>
      </c>
      <c r="C10904" s="53">
        <f t="shared" si="353"/>
        <v>2012</v>
      </c>
      <c r="D10904" s="43" t="s">
        <v>102</v>
      </c>
      <c r="E10904" s="132">
        <v>18.951333333333334</v>
      </c>
    </row>
    <row r="10905" spans="1:5" ht="13.8" x14ac:dyDescent="0.25">
      <c r="A10905" s="47">
        <v>40925</v>
      </c>
      <c r="B10905" s="45" t="str">
        <f t="shared" si="352"/>
        <v>January</v>
      </c>
      <c r="C10905" s="53">
        <f t="shared" si="353"/>
        <v>2012</v>
      </c>
      <c r="D10905" s="43" t="s">
        <v>119</v>
      </c>
      <c r="E10905" s="132">
        <v>18.336500000000001</v>
      </c>
    </row>
    <row r="10906" spans="1:5" ht="13.8" x14ac:dyDescent="0.25">
      <c r="A10906" s="47">
        <v>40925</v>
      </c>
      <c r="B10906" s="45" t="str">
        <f t="shared" si="352"/>
        <v>January</v>
      </c>
      <c r="C10906" s="53">
        <f t="shared" si="353"/>
        <v>2012</v>
      </c>
      <c r="D10906" s="43" t="s">
        <v>120</v>
      </c>
      <c r="E10906" s="132">
        <v>17.396166666666666</v>
      </c>
    </row>
    <row r="10907" spans="1:5" ht="13.8" x14ac:dyDescent="0.25">
      <c r="A10907" s="47">
        <v>40925</v>
      </c>
      <c r="B10907" s="45" t="str">
        <f t="shared" si="352"/>
        <v>January</v>
      </c>
      <c r="C10907" s="53">
        <f t="shared" si="353"/>
        <v>2012</v>
      </c>
      <c r="D10907" s="43" t="s">
        <v>103</v>
      </c>
      <c r="E10907" s="132">
        <v>16.781333333333333</v>
      </c>
    </row>
    <row r="10908" spans="1:5" ht="13.8" x14ac:dyDescent="0.25">
      <c r="A10908" s="47">
        <v>40925</v>
      </c>
      <c r="B10908" s="45" t="str">
        <f t="shared" si="352"/>
        <v>January</v>
      </c>
      <c r="C10908" s="53">
        <f t="shared" si="353"/>
        <v>2012</v>
      </c>
      <c r="D10908" s="43" t="s">
        <v>116</v>
      </c>
      <c r="E10908" s="132">
        <v>11.837</v>
      </c>
    </row>
    <row r="10909" spans="1:5" ht="13.8" x14ac:dyDescent="0.25">
      <c r="A10909" s="47">
        <v>40925</v>
      </c>
      <c r="B10909" s="45" t="str">
        <f t="shared" si="352"/>
        <v>January</v>
      </c>
      <c r="C10909" s="53">
        <f t="shared" si="353"/>
        <v>2012</v>
      </c>
      <c r="D10909" s="43" t="s">
        <v>104</v>
      </c>
      <c r="E10909" s="132">
        <v>15.946000000000002</v>
      </c>
    </row>
    <row r="10910" spans="1:5" ht="13.8" x14ac:dyDescent="0.25">
      <c r="A10910" s="47">
        <v>40925</v>
      </c>
      <c r="B10910" s="45" t="str">
        <f t="shared" ref="B10910:B10971" si="354">TEXT(A10910,"mmmm")</f>
        <v>January</v>
      </c>
      <c r="C10910" s="53">
        <f t="shared" ref="C10910:C10971" si="355">YEAR(A10910)</f>
        <v>2012</v>
      </c>
      <c r="D10910" s="43" t="s">
        <v>121</v>
      </c>
      <c r="E10910" s="132">
        <v>15.164000000000001</v>
      </c>
    </row>
    <row r="10911" spans="1:5" ht="13.8" x14ac:dyDescent="0.25">
      <c r="A10911" s="47">
        <v>40925</v>
      </c>
      <c r="B10911" s="45" t="str">
        <f t="shared" si="354"/>
        <v>January</v>
      </c>
      <c r="C10911" s="53">
        <f t="shared" si="355"/>
        <v>2012</v>
      </c>
      <c r="D10911" s="43" t="s">
        <v>122</v>
      </c>
      <c r="E10911" s="132">
        <v>13.735999999999999</v>
      </c>
    </row>
    <row r="10912" spans="1:5" ht="13.8" x14ac:dyDescent="0.25">
      <c r="A10912" s="47">
        <v>40925</v>
      </c>
      <c r="B10912" s="45" t="str">
        <f t="shared" si="354"/>
        <v>January</v>
      </c>
      <c r="C10912" s="53">
        <f t="shared" si="355"/>
        <v>2012</v>
      </c>
      <c r="D10912" s="43" t="s">
        <v>123</v>
      </c>
      <c r="E10912" s="132">
        <v>13.566000000000001</v>
      </c>
    </row>
    <row r="10913" spans="1:5" ht="13.8" x14ac:dyDescent="0.25">
      <c r="A10913" s="47">
        <v>40925</v>
      </c>
      <c r="B10913" s="45" t="str">
        <f t="shared" si="354"/>
        <v>January</v>
      </c>
      <c r="C10913" s="53">
        <f t="shared" si="355"/>
        <v>2012</v>
      </c>
      <c r="D10913" s="43" t="s">
        <v>99</v>
      </c>
      <c r="E10913" s="132">
        <v>9.1199999999999992</v>
      </c>
    </row>
    <row r="10914" spans="1:5" ht="13.8" x14ac:dyDescent="0.25">
      <c r="A10914" s="47">
        <v>40925</v>
      </c>
      <c r="B10914" s="45" t="str">
        <f t="shared" si="354"/>
        <v>January</v>
      </c>
      <c r="C10914" s="53">
        <f t="shared" si="355"/>
        <v>2012</v>
      </c>
      <c r="D10914" s="43" t="s">
        <v>100</v>
      </c>
      <c r="E10914" s="132">
        <v>8.8800000000000008</v>
      </c>
    </row>
    <row r="10915" spans="1:5" ht="13.8" x14ac:dyDescent="0.25">
      <c r="A10915" s="47">
        <v>40925</v>
      </c>
      <c r="B10915" s="45" t="str">
        <f t="shared" si="354"/>
        <v>January</v>
      </c>
      <c r="C10915" s="53">
        <f t="shared" si="355"/>
        <v>2012</v>
      </c>
      <c r="D10915" s="43" t="s">
        <v>101</v>
      </c>
      <c r="E10915" s="132">
        <v>8.4960000000000004</v>
      </c>
    </row>
    <row r="10916" spans="1:5" ht="13.8" x14ac:dyDescent="0.25">
      <c r="A10916" s="47">
        <v>40925</v>
      </c>
      <c r="B10916" s="45" t="str">
        <f t="shared" si="354"/>
        <v>January</v>
      </c>
      <c r="C10916" s="53">
        <f t="shared" si="355"/>
        <v>2012</v>
      </c>
      <c r="D10916" s="43" t="s">
        <v>124</v>
      </c>
      <c r="E10916" s="132">
        <v>8.4239999999999995</v>
      </c>
    </row>
    <row r="10917" spans="1:5" ht="13.8" x14ac:dyDescent="0.25">
      <c r="A10917" s="47">
        <v>40925</v>
      </c>
      <c r="B10917" s="45" t="str">
        <f t="shared" si="354"/>
        <v>January</v>
      </c>
      <c r="C10917" s="53">
        <f t="shared" si="355"/>
        <v>2012</v>
      </c>
      <c r="D10917" s="43" t="s">
        <v>125</v>
      </c>
      <c r="E10917" s="132">
        <v>7.5360000000000005</v>
      </c>
    </row>
    <row r="10918" spans="1:5" ht="13.8" x14ac:dyDescent="0.25">
      <c r="A10918" s="47">
        <v>40925</v>
      </c>
      <c r="B10918" s="45" t="str">
        <f t="shared" si="354"/>
        <v>January</v>
      </c>
      <c r="C10918" s="53">
        <f t="shared" si="355"/>
        <v>2012</v>
      </c>
      <c r="D10918" s="43" t="s">
        <v>126</v>
      </c>
      <c r="E10918" s="132">
        <v>7.9235000000000007</v>
      </c>
    </row>
    <row r="10919" spans="1:5" ht="13.8" x14ac:dyDescent="0.25">
      <c r="A10919" s="47">
        <v>40925</v>
      </c>
      <c r="B10919" s="45" t="str">
        <f t="shared" si="354"/>
        <v>January</v>
      </c>
      <c r="C10919" s="53">
        <f t="shared" si="355"/>
        <v>2012</v>
      </c>
      <c r="D10919" s="43" t="s">
        <v>127</v>
      </c>
      <c r="E10919" s="132">
        <v>7.7429999999999994</v>
      </c>
    </row>
    <row r="10920" spans="1:5" ht="13.8" x14ac:dyDescent="0.25">
      <c r="A10920" s="47">
        <v>40925</v>
      </c>
      <c r="B10920" s="45" t="str">
        <f t="shared" si="354"/>
        <v>January</v>
      </c>
      <c r="C10920" s="53">
        <f t="shared" si="355"/>
        <v>2012</v>
      </c>
      <c r="D10920" s="43" t="s">
        <v>105</v>
      </c>
      <c r="E10920" s="132">
        <v>5.9280000000000008</v>
      </c>
    </row>
    <row r="10921" spans="1:5" ht="13.8" x14ac:dyDescent="0.25">
      <c r="A10921" s="47">
        <v>40925</v>
      </c>
      <c r="B10921" s="45" t="str">
        <f t="shared" si="354"/>
        <v>January</v>
      </c>
      <c r="C10921" s="53">
        <f t="shared" si="355"/>
        <v>2012</v>
      </c>
      <c r="D10921" s="43" t="s">
        <v>128</v>
      </c>
      <c r="E10921" s="132">
        <v>7.7860000000000005</v>
      </c>
    </row>
    <row r="10922" spans="1:5" ht="13.8" x14ac:dyDescent="0.25">
      <c r="A10922" s="47">
        <v>40932</v>
      </c>
      <c r="B10922" s="45" t="str">
        <f t="shared" si="354"/>
        <v>January</v>
      </c>
      <c r="C10922" s="53">
        <f t="shared" si="355"/>
        <v>2012</v>
      </c>
      <c r="D10922" s="43" t="s">
        <v>131</v>
      </c>
    </row>
    <row r="10923" spans="1:5" ht="13.8" x14ac:dyDescent="0.25">
      <c r="A10923" s="47">
        <v>40932</v>
      </c>
      <c r="B10923" s="45" t="str">
        <f t="shared" si="354"/>
        <v>January</v>
      </c>
      <c r="C10923" s="53">
        <f t="shared" si="355"/>
        <v>2012</v>
      </c>
      <c r="D10923" s="43" t="s">
        <v>115</v>
      </c>
    </row>
    <row r="10924" spans="1:5" ht="13.8" x14ac:dyDescent="0.25">
      <c r="A10924" s="47">
        <v>40932</v>
      </c>
      <c r="B10924" s="45" t="str">
        <f t="shared" si="354"/>
        <v>January</v>
      </c>
      <c r="C10924" s="53">
        <f t="shared" si="355"/>
        <v>2012</v>
      </c>
      <c r="D10924" s="43" t="s">
        <v>95</v>
      </c>
    </row>
    <row r="10925" spans="1:5" ht="13.8" x14ac:dyDescent="0.25">
      <c r="A10925" s="47">
        <v>40932</v>
      </c>
      <c r="B10925" s="45" t="str">
        <f t="shared" si="354"/>
        <v>January</v>
      </c>
      <c r="C10925" s="53">
        <f t="shared" si="355"/>
        <v>2012</v>
      </c>
      <c r="D10925" s="43" t="s">
        <v>96</v>
      </c>
    </row>
    <row r="10926" spans="1:5" ht="13.8" x14ac:dyDescent="0.25">
      <c r="A10926" s="47">
        <v>40932</v>
      </c>
      <c r="B10926" s="45" t="str">
        <f t="shared" si="354"/>
        <v>January</v>
      </c>
      <c r="C10926" s="53">
        <f t="shared" si="355"/>
        <v>2012</v>
      </c>
      <c r="D10926" s="43" t="s">
        <v>97</v>
      </c>
    </row>
    <row r="10927" spans="1:5" ht="13.8" x14ac:dyDescent="0.25">
      <c r="A10927" s="47">
        <v>40932</v>
      </c>
      <c r="B10927" s="45" t="str">
        <f t="shared" si="354"/>
        <v>January</v>
      </c>
      <c r="C10927" s="53">
        <f t="shared" si="355"/>
        <v>2012</v>
      </c>
      <c r="D10927" s="43" t="s">
        <v>98</v>
      </c>
    </row>
    <row r="10928" spans="1:5" ht="15.6" x14ac:dyDescent="0.3">
      <c r="A10928" s="47">
        <v>40932</v>
      </c>
      <c r="B10928" s="45" t="str">
        <f t="shared" si="354"/>
        <v>January</v>
      </c>
      <c r="C10928" s="53">
        <f t="shared" si="355"/>
        <v>2012</v>
      </c>
      <c r="D10928" s="130" t="s">
        <v>136</v>
      </c>
      <c r="E10928" s="132">
        <v>22.253</v>
      </c>
    </row>
    <row r="10929" spans="1:5" ht="13.8" x14ac:dyDescent="0.25">
      <c r="A10929" s="47">
        <v>40932</v>
      </c>
      <c r="B10929" s="45" t="str">
        <f t="shared" si="354"/>
        <v>January</v>
      </c>
      <c r="C10929" s="53">
        <f t="shared" si="355"/>
        <v>2012</v>
      </c>
      <c r="D10929" s="43" t="s">
        <v>118</v>
      </c>
      <c r="E10929" s="132">
        <v>20.4435</v>
      </c>
    </row>
    <row r="10930" spans="1:5" ht="13.8" x14ac:dyDescent="0.25">
      <c r="A10930" s="47">
        <v>40932</v>
      </c>
      <c r="B10930" s="45" t="str">
        <f t="shared" si="354"/>
        <v>January</v>
      </c>
      <c r="C10930" s="53">
        <f t="shared" si="355"/>
        <v>2012</v>
      </c>
      <c r="D10930" s="43" t="s">
        <v>102</v>
      </c>
      <c r="E10930" s="132">
        <v>20.173999999999999</v>
      </c>
    </row>
    <row r="10931" spans="1:5" ht="13.8" x14ac:dyDescent="0.25">
      <c r="A10931" s="47">
        <v>40932</v>
      </c>
      <c r="B10931" s="45" t="str">
        <f t="shared" si="354"/>
        <v>January</v>
      </c>
      <c r="C10931" s="53">
        <f t="shared" si="355"/>
        <v>2012</v>
      </c>
      <c r="D10931" s="43" t="s">
        <v>119</v>
      </c>
      <c r="E10931" s="132">
        <v>19.519500000000001</v>
      </c>
    </row>
    <row r="10932" spans="1:5" ht="13.8" x14ac:dyDescent="0.25">
      <c r="A10932" s="47">
        <v>40932</v>
      </c>
      <c r="B10932" s="45" t="str">
        <f t="shared" si="354"/>
        <v>January</v>
      </c>
      <c r="C10932" s="53">
        <f t="shared" si="355"/>
        <v>2012</v>
      </c>
      <c r="D10932" s="43" t="s">
        <v>120</v>
      </c>
      <c r="E10932" s="132">
        <v>18.5185</v>
      </c>
    </row>
    <row r="10933" spans="1:5" ht="13.8" x14ac:dyDescent="0.25">
      <c r="A10933" s="47">
        <v>40932</v>
      </c>
      <c r="B10933" s="45" t="str">
        <f t="shared" si="354"/>
        <v>January</v>
      </c>
      <c r="C10933" s="53">
        <f t="shared" si="355"/>
        <v>2012</v>
      </c>
      <c r="D10933" s="43" t="s">
        <v>103</v>
      </c>
      <c r="E10933" s="132">
        <v>17.863999999999997</v>
      </c>
    </row>
    <row r="10934" spans="1:5" ht="13.8" x14ac:dyDescent="0.25">
      <c r="A10934" s="47">
        <v>40932</v>
      </c>
      <c r="B10934" s="45" t="str">
        <f t="shared" si="354"/>
        <v>January</v>
      </c>
      <c r="C10934" s="53">
        <f t="shared" si="355"/>
        <v>2012</v>
      </c>
      <c r="D10934" s="43" t="s">
        <v>116</v>
      </c>
      <c r="E10934" s="132">
        <v>12.369000000000002</v>
      </c>
    </row>
    <row r="10935" spans="1:5" ht="13.8" x14ac:dyDescent="0.25">
      <c r="A10935" s="47">
        <v>40932</v>
      </c>
      <c r="B10935" s="45" t="str">
        <f t="shared" si="354"/>
        <v>January</v>
      </c>
      <c r="C10935" s="53">
        <f t="shared" si="355"/>
        <v>2012</v>
      </c>
      <c r="D10935" s="43" t="s">
        <v>104</v>
      </c>
      <c r="E10935" s="132">
        <v>15.946000000000002</v>
      </c>
    </row>
    <row r="10936" spans="1:5" ht="13.8" x14ac:dyDescent="0.25">
      <c r="A10936" s="47">
        <v>40932</v>
      </c>
      <c r="B10936" s="45" t="str">
        <f t="shared" si="354"/>
        <v>January</v>
      </c>
      <c r="C10936" s="53">
        <f t="shared" si="355"/>
        <v>2012</v>
      </c>
      <c r="D10936" s="43" t="s">
        <v>121</v>
      </c>
      <c r="E10936" s="132">
        <v>15.164000000000001</v>
      </c>
    </row>
    <row r="10937" spans="1:5" ht="13.8" x14ac:dyDescent="0.25">
      <c r="A10937" s="47">
        <v>40932</v>
      </c>
      <c r="B10937" s="45" t="str">
        <f t="shared" si="354"/>
        <v>January</v>
      </c>
      <c r="C10937" s="53">
        <f t="shared" si="355"/>
        <v>2012</v>
      </c>
      <c r="D10937" s="43" t="s">
        <v>122</v>
      </c>
      <c r="E10937" s="132">
        <v>13.735999999999999</v>
      </c>
    </row>
    <row r="10938" spans="1:5" ht="13.8" x14ac:dyDescent="0.25">
      <c r="A10938" s="47">
        <v>40932</v>
      </c>
      <c r="B10938" s="45" t="str">
        <f t="shared" si="354"/>
        <v>January</v>
      </c>
      <c r="C10938" s="53">
        <f t="shared" si="355"/>
        <v>2012</v>
      </c>
      <c r="D10938" s="43" t="s">
        <v>123</v>
      </c>
      <c r="E10938" s="132">
        <v>13.566000000000001</v>
      </c>
    </row>
    <row r="10939" spans="1:5" ht="13.8" x14ac:dyDescent="0.25">
      <c r="A10939" s="47">
        <v>40932</v>
      </c>
      <c r="B10939" s="45" t="str">
        <f t="shared" si="354"/>
        <v>January</v>
      </c>
      <c r="C10939" s="53">
        <f t="shared" si="355"/>
        <v>2012</v>
      </c>
      <c r="D10939" s="43" t="s">
        <v>99</v>
      </c>
      <c r="E10939" s="132">
        <v>9.1199999999999992</v>
      </c>
    </row>
    <row r="10940" spans="1:5" ht="13.8" x14ac:dyDescent="0.25">
      <c r="A10940" s="47">
        <v>40932</v>
      </c>
      <c r="B10940" s="45" t="str">
        <f t="shared" si="354"/>
        <v>January</v>
      </c>
      <c r="C10940" s="53">
        <f t="shared" si="355"/>
        <v>2012</v>
      </c>
      <c r="D10940" s="43" t="s">
        <v>100</v>
      </c>
      <c r="E10940" s="132">
        <v>8.8800000000000008</v>
      </c>
    </row>
    <row r="10941" spans="1:5" ht="13.8" x14ac:dyDescent="0.25">
      <c r="A10941" s="47">
        <v>40932</v>
      </c>
      <c r="B10941" s="45" t="str">
        <f t="shared" si="354"/>
        <v>January</v>
      </c>
      <c r="C10941" s="53">
        <f t="shared" si="355"/>
        <v>2012</v>
      </c>
      <c r="D10941" s="43" t="s">
        <v>101</v>
      </c>
      <c r="E10941" s="132">
        <v>8.4960000000000004</v>
      </c>
    </row>
    <row r="10942" spans="1:5" ht="13.8" x14ac:dyDescent="0.25">
      <c r="A10942" s="47">
        <v>40932</v>
      </c>
      <c r="B10942" s="45" t="str">
        <f t="shared" si="354"/>
        <v>January</v>
      </c>
      <c r="C10942" s="53">
        <f t="shared" si="355"/>
        <v>2012</v>
      </c>
      <c r="D10942" s="43" t="s">
        <v>124</v>
      </c>
      <c r="E10942" s="132">
        <v>8.4239999999999995</v>
      </c>
    </row>
    <row r="10943" spans="1:5" ht="13.8" x14ac:dyDescent="0.25">
      <c r="A10943" s="47">
        <v>40932</v>
      </c>
      <c r="B10943" s="45" t="str">
        <f t="shared" si="354"/>
        <v>January</v>
      </c>
      <c r="C10943" s="53">
        <f t="shared" si="355"/>
        <v>2012</v>
      </c>
      <c r="D10943" s="43" t="s">
        <v>125</v>
      </c>
      <c r="E10943" s="132">
        <v>7.5360000000000005</v>
      </c>
    </row>
    <row r="10944" spans="1:5" ht="13.8" x14ac:dyDescent="0.25">
      <c r="A10944" s="47">
        <v>40932</v>
      </c>
      <c r="B10944" s="45" t="str">
        <f t="shared" si="354"/>
        <v>January</v>
      </c>
      <c r="C10944" s="53">
        <f t="shared" si="355"/>
        <v>2012</v>
      </c>
      <c r="D10944" s="43" t="s">
        <v>126</v>
      </c>
      <c r="E10944" s="132">
        <v>7.9235000000000007</v>
      </c>
    </row>
    <row r="10945" spans="1:5" ht="13.8" x14ac:dyDescent="0.25">
      <c r="A10945" s="47">
        <v>40932</v>
      </c>
      <c r="B10945" s="45" t="str">
        <f t="shared" si="354"/>
        <v>January</v>
      </c>
      <c r="C10945" s="53">
        <f t="shared" si="355"/>
        <v>2012</v>
      </c>
      <c r="D10945" s="43" t="s">
        <v>127</v>
      </c>
      <c r="E10945" s="132">
        <v>7.7429999999999994</v>
      </c>
    </row>
    <row r="10946" spans="1:5" ht="13.8" x14ac:dyDescent="0.25">
      <c r="A10946" s="47">
        <v>40932</v>
      </c>
      <c r="B10946" s="45" t="str">
        <f t="shared" si="354"/>
        <v>January</v>
      </c>
      <c r="C10946" s="53">
        <f t="shared" si="355"/>
        <v>2012</v>
      </c>
      <c r="D10946" s="43" t="s">
        <v>105</v>
      </c>
      <c r="E10946" s="132">
        <v>5.9280000000000008</v>
      </c>
    </row>
    <row r="10947" spans="1:5" ht="13.8" x14ac:dyDescent="0.25">
      <c r="A10947" s="47">
        <v>40932</v>
      </c>
      <c r="B10947" s="45" t="str">
        <f t="shared" si="354"/>
        <v>January</v>
      </c>
      <c r="C10947" s="53">
        <f t="shared" si="355"/>
        <v>2012</v>
      </c>
      <c r="D10947" s="43" t="s">
        <v>128</v>
      </c>
      <c r="E10947" s="132">
        <v>7.7860000000000005</v>
      </c>
    </row>
    <row r="10948" spans="1:5" ht="13.8" x14ac:dyDescent="0.25">
      <c r="A10948" s="47">
        <v>40939</v>
      </c>
      <c r="B10948" s="45" t="str">
        <f t="shared" si="354"/>
        <v>January</v>
      </c>
      <c r="C10948" s="53">
        <f t="shared" si="355"/>
        <v>2012</v>
      </c>
      <c r="D10948" s="43" t="s">
        <v>131</v>
      </c>
    </row>
    <row r="10949" spans="1:5" ht="13.8" x14ac:dyDescent="0.25">
      <c r="A10949" s="47">
        <v>40939</v>
      </c>
      <c r="B10949" s="45" t="str">
        <f t="shared" si="354"/>
        <v>January</v>
      </c>
      <c r="C10949" s="53">
        <f t="shared" si="355"/>
        <v>2012</v>
      </c>
      <c r="D10949" s="43" t="s">
        <v>115</v>
      </c>
    </row>
    <row r="10950" spans="1:5" ht="13.8" x14ac:dyDescent="0.25">
      <c r="A10950" s="47">
        <v>40939</v>
      </c>
      <c r="B10950" s="45" t="str">
        <f t="shared" si="354"/>
        <v>January</v>
      </c>
      <c r="C10950" s="53">
        <f t="shared" si="355"/>
        <v>2012</v>
      </c>
      <c r="D10950" s="43" t="s">
        <v>95</v>
      </c>
    </row>
    <row r="10951" spans="1:5" ht="13.8" x14ac:dyDescent="0.25">
      <c r="A10951" s="47">
        <v>40939</v>
      </c>
      <c r="B10951" s="45" t="str">
        <f t="shared" si="354"/>
        <v>January</v>
      </c>
      <c r="C10951" s="53">
        <f t="shared" si="355"/>
        <v>2012</v>
      </c>
      <c r="D10951" s="43" t="s">
        <v>96</v>
      </c>
    </row>
    <row r="10952" spans="1:5" ht="13.8" x14ac:dyDescent="0.25">
      <c r="A10952" s="47">
        <v>40939</v>
      </c>
      <c r="B10952" s="45" t="str">
        <f t="shared" si="354"/>
        <v>January</v>
      </c>
      <c r="C10952" s="53">
        <f t="shared" si="355"/>
        <v>2012</v>
      </c>
      <c r="D10952" s="43" t="s">
        <v>97</v>
      </c>
    </row>
    <row r="10953" spans="1:5" ht="13.8" x14ac:dyDescent="0.25">
      <c r="A10953" s="47">
        <v>40939</v>
      </c>
      <c r="B10953" s="45" t="str">
        <f t="shared" si="354"/>
        <v>January</v>
      </c>
      <c r="C10953" s="53">
        <f t="shared" si="355"/>
        <v>2012</v>
      </c>
      <c r="D10953" s="43" t="s">
        <v>98</v>
      </c>
    </row>
    <row r="10954" spans="1:5" ht="15.6" x14ac:dyDescent="0.3">
      <c r="A10954" s="47">
        <v>40939</v>
      </c>
      <c r="B10954" s="45" t="str">
        <f t="shared" si="354"/>
        <v>January</v>
      </c>
      <c r="C10954" s="53">
        <f t="shared" si="355"/>
        <v>2012</v>
      </c>
      <c r="D10954" s="130" t="s">
        <v>136</v>
      </c>
      <c r="E10954" s="132">
        <v>26.703600000000002</v>
      </c>
    </row>
    <row r="10955" spans="1:5" ht="13.8" x14ac:dyDescent="0.25">
      <c r="A10955" s="47">
        <v>40939</v>
      </c>
      <c r="B10955" s="45" t="str">
        <f t="shared" si="354"/>
        <v>January</v>
      </c>
      <c r="C10955" s="53">
        <f t="shared" si="355"/>
        <v>2012</v>
      </c>
      <c r="D10955" s="43" t="s">
        <v>118</v>
      </c>
      <c r="E10955" s="132">
        <v>24.5322</v>
      </c>
    </row>
    <row r="10956" spans="1:5" ht="13.8" x14ac:dyDescent="0.25">
      <c r="A10956" s="47">
        <v>40939</v>
      </c>
      <c r="B10956" s="45" t="str">
        <f t="shared" si="354"/>
        <v>January</v>
      </c>
      <c r="C10956" s="53">
        <f t="shared" si="355"/>
        <v>2012</v>
      </c>
      <c r="D10956" s="43" t="s">
        <v>102</v>
      </c>
      <c r="E10956" s="132">
        <v>24.2088</v>
      </c>
    </row>
    <row r="10957" spans="1:5" ht="13.8" x14ac:dyDescent="0.25">
      <c r="A10957" s="47">
        <v>40939</v>
      </c>
      <c r="B10957" s="45" t="str">
        <f t="shared" si="354"/>
        <v>January</v>
      </c>
      <c r="C10957" s="53">
        <f t="shared" si="355"/>
        <v>2012</v>
      </c>
      <c r="D10957" s="43" t="s">
        <v>119</v>
      </c>
      <c r="E10957" s="132">
        <v>23.423400000000001</v>
      </c>
    </row>
    <row r="10958" spans="1:5" ht="13.8" x14ac:dyDescent="0.25">
      <c r="A10958" s="47">
        <v>40939</v>
      </c>
      <c r="B10958" s="45" t="str">
        <f t="shared" si="354"/>
        <v>January</v>
      </c>
      <c r="C10958" s="53">
        <f t="shared" si="355"/>
        <v>2012</v>
      </c>
      <c r="D10958" s="43" t="s">
        <v>120</v>
      </c>
      <c r="E10958" s="132">
        <v>22.222199999999997</v>
      </c>
    </row>
    <row r="10959" spans="1:5" ht="13.8" x14ac:dyDescent="0.25">
      <c r="A10959" s="47">
        <v>40939</v>
      </c>
      <c r="B10959" s="45" t="str">
        <f t="shared" si="354"/>
        <v>January</v>
      </c>
      <c r="C10959" s="53">
        <f t="shared" si="355"/>
        <v>2012</v>
      </c>
      <c r="D10959" s="43" t="s">
        <v>103</v>
      </c>
      <c r="E10959" s="132">
        <v>21.436799999999998</v>
      </c>
    </row>
    <row r="10960" spans="1:5" ht="13.8" x14ac:dyDescent="0.25">
      <c r="A10960" s="47">
        <v>40939</v>
      </c>
      <c r="B10960" s="45" t="str">
        <f t="shared" si="354"/>
        <v>January</v>
      </c>
      <c r="C10960" s="53">
        <f t="shared" si="355"/>
        <v>2012</v>
      </c>
      <c r="D10960" s="43" t="s">
        <v>116</v>
      </c>
      <c r="E10960" s="132">
        <v>14.244300000000001</v>
      </c>
    </row>
    <row r="10961" spans="1:5" ht="13.8" x14ac:dyDescent="0.25">
      <c r="A10961" s="47">
        <v>40939</v>
      </c>
      <c r="B10961" s="45" t="str">
        <f t="shared" si="354"/>
        <v>January</v>
      </c>
      <c r="C10961" s="53">
        <f t="shared" si="355"/>
        <v>2012</v>
      </c>
      <c r="D10961" s="43" t="s">
        <v>104</v>
      </c>
      <c r="E10961" s="132">
        <v>18.197200000000002</v>
      </c>
    </row>
    <row r="10962" spans="1:5" ht="13.8" x14ac:dyDescent="0.25">
      <c r="A10962" s="47">
        <v>40939</v>
      </c>
      <c r="B10962" s="45" t="str">
        <f t="shared" si="354"/>
        <v>January</v>
      </c>
      <c r="C10962" s="53">
        <f t="shared" si="355"/>
        <v>2012</v>
      </c>
      <c r="D10962" s="43" t="s">
        <v>121</v>
      </c>
      <c r="E10962" s="132">
        <v>17.3048</v>
      </c>
    </row>
    <row r="10963" spans="1:5" ht="13.8" x14ac:dyDescent="0.25">
      <c r="A10963" s="47">
        <v>40939</v>
      </c>
      <c r="B10963" s="45" t="str">
        <f t="shared" si="354"/>
        <v>January</v>
      </c>
      <c r="C10963" s="53">
        <f t="shared" si="355"/>
        <v>2012</v>
      </c>
      <c r="D10963" s="43" t="s">
        <v>122</v>
      </c>
      <c r="E10963" s="132">
        <v>15.6752</v>
      </c>
    </row>
    <row r="10964" spans="1:5" ht="13.8" x14ac:dyDescent="0.25">
      <c r="A10964" s="47">
        <v>40939</v>
      </c>
      <c r="B10964" s="45" t="str">
        <f t="shared" si="354"/>
        <v>January</v>
      </c>
      <c r="C10964" s="53">
        <f t="shared" si="355"/>
        <v>2012</v>
      </c>
      <c r="D10964" s="43" t="s">
        <v>123</v>
      </c>
      <c r="E10964" s="132">
        <v>15.481200000000001</v>
      </c>
    </row>
    <row r="10965" spans="1:5" ht="13.8" x14ac:dyDescent="0.25">
      <c r="A10965" s="47">
        <v>40939</v>
      </c>
      <c r="B10965" s="45" t="str">
        <f t="shared" si="354"/>
        <v>January</v>
      </c>
      <c r="C10965" s="53">
        <f t="shared" si="355"/>
        <v>2012</v>
      </c>
      <c r="D10965" s="43" t="s">
        <v>99</v>
      </c>
      <c r="E10965" s="132">
        <v>10.335999999999999</v>
      </c>
    </row>
    <row r="10966" spans="1:5" ht="13.8" x14ac:dyDescent="0.25">
      <c r="A10966" s="47">
        <v>40939</v>
      </c>
      <c r="B10966" s="45" t="str">
        <f t="shared" si="354"/>
        <v>January</v>
      </c>
      <c r="C10966" s="53">
        <f t="shared" si="355"/>
        <v>2012</v>
      </c>
      <c r="D10966" s="43" t="s">
        <v>100</v>
      </c>
      <c r="E10966" s="132">
        <v>10.064</v>
      </c>
    </row>
    <row r="10967" spans="1:5" ht="13.8" x14ac:dyDescent="0.25">
      <c r="A10967" s="47">
        <v>40939</v>
      </c>
      <c r="B10967" s="45" t="str">
        <f t="shared" si="354"/>
        <v>January</v>
      </c>
      <c r="C10967" s="53">
        <f t="shared" si="355"/>
        <v>2012</v>
      </c>
      <c r="D10967" s="43" t="s">
        <v>101</v>
      </c>
      <c r="E10967" s="132">
        <v>9.6288</v>
      </c>
    </row>
    <row r="10968" spans="1:5" ht="13.8" x14ac:dyDescent="0.25">
      <c r="A10968" s="47">
        <v>40939</v>
      </c>
      <c r="B10968" s="45" t="str">
        <f t="shared" si="354"/>
        <v>January</v>
      </c>
      <c r="C10968" s="53">
        <f t="shared" si="355"/>
        <v>2012</v>
      </c>
      <c r="D10968" s="43" t="s">
        <v>124</v>
      </c>
      <c r="E10968" s="132">
        <v>9.5471999999999984</v>
      </c>
    </row>
    <row r="10969" spans="1:5" ht="13.8" x14ac:dyDescent="0.25">
      <c r="A10969" s="47">
        <v>40939</v>
      </c>
      <c r="B10969" s="45" t="str">
        <f t="shared" si="354"/>
        <v>January</v>
      </c>
      <c r="C10969" s="53">
        <f t="shared" si="355"/>
        <v>2012</v>
      </c>
      <c r="D10969" s="43" t="s">
        <v>125</v>
      </c>
      <c r="E10969" s="132">
        <v>8.5408000000000008</v>
      </c>
    </row>
    <row r="10970" spans="1:5" ht="13.8" x14ac:dyDescent="0.25">
      <c r="A10970" s="47">
        <v>40939</v>
      </c>
      <c r="B10970" s="45" t="str">
        <f t="shared" si="354"/>
        <v>January</v>
      </c>
      <c r="C10970" s="53">
        <f t="shared" si="355"/>
        <v>2012</v>
      </c>
      <c r="D10970" s="43" t="s">
        <v>126</v>
      </c>
      <c r="E10970" s="132">
        <v>8.8803000000000001</v>
      </c>
    </row>
    <row r="10971" spans="1:5" ht="13.8" x14ac:dyDescent="0.25">
      <c r="A10971" s="47">
        <v>40939</v>
      </c>
      <c r="B10971" s="45" t="str">
        <f t="shared" si="354"/>
        <v>January</v>
      </c>
      <c r="C10971" s="53">
        <f t="shared" si="355"/>
        <v>2012</v>
      </c>
      <c r="D10971" s="43" t="s">
        <v>127</v>
      </c>
      <c r="E10971" s="132">
        <v>8.5974000000000004</v>
      </c>
    </row>
    <row r="10972" spans="1:5" ht="13.8" x14ac:dyDescent="0.25">
      <c r="A10972" s="47">
        <v>40939</v>
      </c>
      <c r="B10972" s="45" t="str">
        <f t="shared" ref="B10972:B11032" si="356">TEXT(A10972,"mmmm")</f>
        <v>January</v>
      </c>
      <c r="C10972" s="53">
        <f t="shared" ref="C10972:C11032" si="357">YEAR(A10972)</f>
        <v>2012</v>
      </c>
      <c r="D10972" s="43" t="s">
        <v>105</v>
      </c>
      <c r="E10972" s="132">
        <v>6.7183999999999999</v>
      </c>
    </row>
    <row r="10973" spans="1:5" ht="13.8" x14ac:dyDescent="0.25">
      <c r="A10973" s="47">
        <v>40939</v>
      </c>
      <c r="B10973" s="45" t="str">
        <f t="shared" si="356"/>
        <v>January</v>
      </c>
      <c r="C10973" s="53">
        <f t="shared" si="357"/>
        <v>2012</v>
      </c>
      <c r="D10973" s="43" t="s">
        <v>128</v>
      </c>
      <c r="E10973" s="132">
        <v>8.5188000000000006</v>
      </c>
    </row>
    <row r="10974" spans="1:5" ht="13.8" x14ac:dyDescent="0.25">
      <c r="A10974" s="47">
        <v>40946</v>
      </c>
      <c r="B10974" s="45" t="str">
        <f t="shared" si="356"/>
        <v>February</v>
      </c>
      <c r="C10974" s="53">
        <f t="shared" si="357"/>
        <v>2012</v>
      </c>
      <c r="D10974" s="43" t="s">
        <v>131</v>
      </c>
    </row>
    <row r="10975" spans="1:5" ht="13.8" x14ac:dyDescent="0.25">
      <c r="A10975" s="47">
        <v>40946</v>
      </c>
      <c r="B10975" s="45" t="str">
        <f t="shared" si="356"/>
        <v>February</v>
      </c>
      <c r="C10975" s="53">
        <f t="shared" si="357"/>
        <v>2012</v>
      </c>
      <c r="D10975" s="43" t="s">
        <v>115</v>
      </c>
    </row>
    <row r="10976" spans="1:5" ht="13.8" x14ac:dyDescent="0.25">
      <c r="A10976" s="47">
        <v>40946</v>
      </c>
      <c r="B10976" s="45" t="str">
        <f t="shared" si="356"/>
        <v>February</v>
      </c>
      <c r="C10976" s="53">
        <f t="shared" si="357"/>
        <v>2012</v>
      </c>
      <c r="D10976" s="43" t="s">
        <v>95</v>
      </c>
    </row>
    <row r="10977" spans="1:5" ht="13.8" x14ac:dyDescent="0.25">
      <c r="A10977" s="47">
        <v>40946</v>
      </c>
      <c r="B10977" s="45" t="str">
        <f t="shared" si="356"/>
        <v>February</v>
      </c>
      <c r="C10977" s="53">
        <f t="shared" si="357"/>
        <v>2012</v>
      </c>
      <c r="D10977" s="43" t="s">
        <v>96</v>
      </c>
    </row>
    <row r="10978" spans="1:5" ht="13.8" x14ac:dyDescent="0.25">
      <c r="A10978" s="47">
        <v>40946</v>
      </c>
      <c r="B10978" s="45" t="str">
        <f t="shared" si="356"/>
        <v>February</v>
      </c>
      <c r="C10978" s="53">
        <f t="shared" si="357"/>
        <v>2012</v>
      </c>
      <c r="D10978" s="43" t="s">
        <v>97</v>
      </c>
    </row>
    <row r="10979" spans="1:5" ht="13.8" x14ac:dyDescent="0.25">
      <c r="A10979" s="47">
        <v>40946</v>
      </c>
      <c r="B10979" s="45" t="str">
        <f t="shared" si="356"/>
        <v>February</v>
      </c>
      <c r="C10979" s="53">
        <f t="shared" si="357"/>
        <v>2012</v>
      </c>
      <c r="D10979" s="43" t="s">
        <v>98</v>
      </c>
    </row>
    <row r="10980" spans="1:5" ht="15.6" x14ac:dyDescent="0.3">
      <c r="A10980" s="47">
        <v>40946</v>
      </c>
      <c r="B10980" s="45" t="str">
        <f t="shared" si="356"/>
        <v>February</v>
      </c>
      <c r="C10980" s="53">
        <f t="shared" si="357"/>
        <v>2012</v>
      </c>
      <c r="D10980" s="130" t="s">
        <v>136</v>
      </c>
      <c r="E10980" s="132">
        <v>22.831</v>
      </c>
    </row>
    <row r="10981" spans="1:5" ht="13.8" x14ac:dyDescent="0.25">
      <c r="A10981" s="47">
        <v>40946</v>
      </c>
      <c r="B10981" s="45" t="str">
        <f t="shared" si="356"/>
        <v>February</v>
      </c>
      <c r="C10981" s="53">
        <f t="shared" si="357"/>
        <v>2012</v>
      </c>
      <c r="D10981" s="43" t="s">
        <v>118</v>
      </c>
      <c r="E10981" s="132">
        <v>20.974499999999999</v>
      </c>
    </row>
    <row r="10982" spans="1:5" ht="13.8" x14ac:dyDescent="0.25">
      <c r="A10982" s="47">
        <v>40946</v>
      </c>
      <c r="B10982" s="45" t="str">
        <f t="shared" si="356"/>
        <v>February</v>
      </c>
      <c r="C10982" s="53">
        <f t="shared" si="357"/>
        <v>2012</v>
      </c>
      <c r="D10982" s="43" t="s">
        <v>102</v>
      </c>
      <c r="E10982" s="132">
        <v>20.698</v>
      </c>
    </row>
    <row r="10983" spans="1:5" ht="13.8" x14ac:dyDescent="0.25">
      <c r="A10983" s="47">
        <v>40946</v>
      </c>
      <c r="B10983" s="45" t="str">
        <f t="shared" si="356"/>
        <v>February</v>
      </c>
      <c r="C10983" s="53">
        <f t="shared" si="357"/>
        <v>2012</v>
      </c>
      <c r="D10983" s="43" t="s">
        <v>119</v>
      </c>
      <c r="E10983" s="132">
        <v>20.026500000000002</v>
      </c>
    </row>
    <row r="10984" spans="1:5" ht="13.8" x14ac:dyDescent="0.25">
      <c r="A10984" s="47">
        <v>40946</v>
      </c>
      <c r="B10984" s="45" t="str">
        <f t="shared" si="356"/>
        <v>February</v>
      </c>
      <c r="C10984" s="53">
        <f t="shared" si="357"/>
        <v>2012</v>
      </c>
      <c r="D10984" s="43" t="s">
        <v>120</v>
      </c>
      <c r="E10984" s="132">
        <v>18.999499999999998</v>
      </c>
    </row>
    <row r="10985" spans="1:5" ht="13.8" x14ac:dyDescent="0.25">
      <c r="A10985" s="47">
        <v>40946</v>
      </c>
      <c r="B10985" s="45" t="str">
        <f t="shared" si="356"/>
        <v>February</v>
      </c>
      <c r="C10985" s="53">
        <f t="shared" si="357"/>
        <v>2012</v>
      </c>
      <c r="D10985" s="43" t="s">
        <v>103</v>
      </c>
      <c r="E10985" s="132">
        <v>18.327999999999999</v>
      </c>
    </row>
    <row r="10986" spans="1:5" ht="13.8" x14ac:dyDescent="0.25">
      <c r="A10986" s="47">
        <v>40946</v>
      </c>
      <c r="B10986" s="45" t="str">
        <f t="shared" si="356"/>
        <v>February</v>
      </c>
      <c r="C10986" s="53">
        <f t="shared" si="357"/>
        <v>2012</v>
      </c>
      <c r="D10986" s="43" t="s">
        <v>116</v>
      </c>
      <c r="E10986" s="132">
        <v>11.7705</v>
      </c>
    </row>
    <row r="10987" spans="1:5" ht="13.8" x14ac:dyDescent="0.25">
      <c r="A10987" s="47">
        <v>40946</v>
      </c>
      <c r="B10987" s="45" t="str">
        <f t="shared" si="356"/>
        <v>February</v>
      </c>
      <c r="C10987" s="53">
        <f t="shared" si="357"/>
        <v>2012</v>
      </c>
      <c r="D10987" s="43" t="s">
        <v>104</v>
      </c>
      <c r="E10987" s="132">
        <v>16.6495</v>
      </c>
    </row>
    <row r="10988" spans="1:5" ht="13.8" x14ac:dyDescent="0.25">
      <c r="A10988" s="47">
        <v>40946</v>
      </c>
      <c r="B10988" s="45" t="str">
        <f t="shared" si="356"/>
        <v>February</v>
      </c>
      <c r="C10988" s="53">
        <f t="shared" si="357"/>
        <v>2012</v>
      </c>
      <c r="D10988" s="43" t="s">
        <v>121</v>
      </c>
      <c r="E10988" s="132">
        <v>15.833</v>
      </c>
    </row>
    <row r="10989" spans="1:5" ht="13.8" x14ac:dyDescent="0.25">
      <c r="A10989" s="47">
        <v>40946</v>
      </c>
      <c r="B10989" s="45" t="str">
        <f t="shared" si="356"/>
        <v>February</v>
      </c>
      <c r="C10989" s="53">
        <f t="shared" si="357"/>
        <v>2012</v>
      </c>
      <c r="D10989" s="43" t="s">
        <v>122</v>
      </c>
      <c r="E10989" s="132">
        <v>14.342000000000001</v>
      </c>
    </row>
    <row r="10990" spans="1:5" ht="13.8" x14ac:dyDescent="0.25">
      <c r="A10990" s="47">
        <v>40946</v>
      </c>
      <c r="B10990" s="45" t="str">
        <f t="shared" si="356"/>
        <v>February</v>
      </c>
      <c r="C10990" s="53">
        <f t="shared" si="357"/>
        <v>2012</v>
      </c>
      <c r="D10990" s="43" t="s">
        <v>123</v>
      </c>
      <c r="E10990" s="132">
        <v>14.1645</v>
      </c>
    </row>
    <row r="10991" spans="1:5" ht="13.8" x14ac:dyDescent="0.25">
      <c r="A10991" s="47">
        <v>40946</v>
      </c>
      <c r="B10991" s="45" t="str">
        <f t="shared" si="356"/>
        <v>February</v>
      </c>
      <c r="C10991" s="53">
        <f t="shared" si="357"/>
        <v>2012</v>
      </c>
      <c r="D10991" s="43" t="s">
        <v>99</v>
      </c>
      <c r="E10991" s="132">
        <v>9.4525000000000006</v>
      </c>
    </row>
    <row r="10992" spans="1:5" ht="13.8" x14ac:dyDescent="0.25">
      <c r="A10992" s="47">
        <v>40946</v>
      </c>
      <c r="B10992" s="45" t="str">
        <f t="shared" si="356"/>
        <v>February</v>
      </c>
      <c r="C10992" s="53">
        <f t="shared" si="357"/>
        <v>2012</v>
      </c>
      <c r="D10992" s="43" t="s">
        <v>100</v>
      </c>
      <c r="E10992" s="132">
        <v>9.2037499999999994</v>
      </c>
    </row>
    <row r="10993" spans="1:5" ht="13.8" x14ac:dyDescent="0.25">
      <c r="A10993" s="47">
        <v>40946</v>
      </c>
      <c r="B10993" s="45" t="str">
        <f t="shared" si="356"/>
        <v>February</v>
      </c>
      <c r="C10993" s="53">
        <f t="shared" si="357"/>
        <v>2012</v>
      </c>
      <c r="D10993" s="43" t="s">
        <v>101</v>
      </c>
      <c r="E10993" s="132">
        <v>8.8057499999999997</v>
      </c>
    </row>
    <row r="10994" spans="1:5" ht="13.8" x14ac:dyDescent="0.25">
      <c r="A10994" s="47">
        <v>40946</v>
      </c>
      <c r="B10994" s="45" t="str">
        <f t="shared" si="356"/>
        <v>February</v>
      </c>
      <c r="C10994" s="53">
        <f t="shared" si="357"/>
        <v>2012</v>
      </c>
      <c r="D10994" s="43" t="s">
        <v>124</v>
      </c>
      <c r="E10994" s="132">
        <v>8.7311249999999987</v>
      </c>
    </row>
    <row r="10995" spans="1:5" ht="13.8" x14ac:dyDescent="0.25">
      <c r="A10995" s="47">
        <v>40946</v>
      </c>
      <c r="B10995" s="45" t="str">
        <f t="shared" si="356"/>
        <v>February</v>
      </c>
      <c r="C10995" s="53">
        <f t="shared" si="357"/>
        <v>2012</v>
      </c>
      <c r="D10995" s="43" t="s">
        <v>125</v>
      </c>
      <c r="E10995" s="132">
        <v>7.8107500000000005</v>
      </c>
    </row>
    <row r="10996" spans="1:5" ht="13.8" x14ac:dyDescent="0.25">
      <c r="A10996" s="47">
        <v>40946</v>
      </c>
      <c r="B10996" s="45" t="str">
        <f t="shared" si="356"/>
        <v>February</v>
      </c>
      <c r="C10996" s="53">
        <f t="shared" si="357"/>
        <v>2012</v>
      </c>
      <c r="D10996" s="43" t="s">
        <v>126</v>
      </c>
      <c r="E10996" s="132">
        <v>8.1851250000000011</v>
      </c>
    </row>
    <row r="10997" spans="1:5" ht="13.8" x14ac:dyDescent="0.25">
      <c r="A10997" s="47">
        <v>40946</v>
      </c>
      <c r="B10997" s="45" t="str">
        <f t="shared" si="356"/>
        <v>February</v>
      </c>
      <c r="C10997" s="53">
        <f t="shared" si="357"/>
        <v>2012</v>
      </c>
      <c r="D10997" s="43" t="s">
        <v>127</v>
      </c>
      <c r="E10997" s="132">
        <v>7.9766250000000003</v>
      </c>
    </row>
    <row r="10998" spans="1:5" ht="13.8" x14ac:dyDescent="0.25">
      <c r="A10998" s="47">
        <v>40946</v>
      </c>
      <c r="B10998" s="45" t="str">
        <f t="shared" si="356"/>
        <v>February</v>
      </c>
      <c r="C10998" s="53">
        <f t="shared" si="357"/>
        <v>2012</v>
      </c>
      <c r="D10998" s="43" t="s">
        <v>105</v>
      </c>
      <c r="E10998" s="132">
        <v>6.1441249999999998</v>
      </c>
    </row>
    <row r="10999" spans="1:5" ht="13.8" x14ac:dyDescent="0.25">
      <c r="A10999" s="47">
        <v>40946</v>
      </c>
      <c r="B10999" s="45" t="str">
        <f t="shared" si="356"/>
        <v>February</v>
      </c>
      <c r="C10999" s="53">
        <f t="shared" si="357"/>
        <v>2012</v>
      </c>
      <c r="D10999" s="43" t="s">
        <v>128</v>
      </c>
      <c r="E10999" s="132">
        <v>7.9863750000000007</v>
      </c>
    </row>
    <row r="11000" spans="1:5" ht="13.8" x14ac:dyDescent="0.25">
      <c r="A11000" s="47">
        <v>40953</v>
      </c>
      <c r="B11000" s="45" t="str">
        <f t="shared" si="356"/>
        <v>February</v>
      </c>
      <c r="C11000" s="53">
        <f t="shared" si="357"/>
        <v>2012</v>
      </c>
      <c r="D11000" s="43" t="s">
        <v>131</v>
      </c>
    </row>
    <row r="11001" spans="1:5" ht="13.8" x14ac:dyDescent="0.25">
      <c r="A11001" s="47">
        <v>40953</v>
      </c>
      <c r="B11001" s="45" t="str">
        <f t="shared" si="356"/>
        <v>February</v>
      </c>
      <c r="C11001" s="53">
        <f t="shared" si="357"/>
        <v>2012</v>
      </c>
      <c r="D11001" s="43" t="s">
        <v>115</v>
      </c>
    </row>
    <row r="11002" spans="1:5" ht="13.8" x14ac:dyDescent="0.25">
      <c r="A11002" s="47">
        <v>40953</v>
      </c>
      <c r="B11002" s="45" t="str">
        <f t="shared" si="356"/>
        <v>February</v>
      </c>
      <c r="C11002" s="53">
        <f t="shared" si="357"/>
        <v>2012</v>
      </c>
      <c r="D11002" s="43" t="s">
        <v>95</v>
      </c>
    </row>
    <row r="11003" spans="1:5" ht="13.8" x14ac:dyDescent="0.25">
      <c r="A11003" s="47">
        <v>40953</v>
      </c>
      <c r="B11003" s="45" t="str">
        <f t="shared" si="356"/>
        <v>February</v>
      </c>
      <c r="C11003" s="53">
        <f t="shared" si="357"/>
        <v>2012</v>
      </c>
      <c r="D11003" s="43" t="s">
        <v>96</v>
      </c>
    </row>
    <row r="11004" spans="1:5" ht="13.8" x14ac:dyDescent="0.25">
      <c r="A11004" s="47">
        <v>40953</v>
      </c>
      <c r="B11004" s="45" t="str">
        <f t="shared" si="356"/>
        <v>February</v>
      </c>
      <c r="C11004" s="53">
        <f t="shared" si="357"/>
        <v>2012</v>
      </c>
      <c r="D11004" s="43" t="s">
        <v>97</v>
      </c>
    </row>
    <row r="11005" spans="1:5" ht="13.8" x14ac:dyDescent="0.25">
      <c r="A11005" s="47">
        <v>40953</v>
      </c>
      <c r="B11005" s="45" t="str">
        <f t="shared" si="356"/>
        <v>February</v>
      </c>
      <c r="C11005" s="53">
        <f t="shared" si="357"/>
        <v>2012</v>
      </c>
      <c r="D11005" s="43" t="s">
        <v>98</v>
      </c>
    </row>
    <row r="11006" spans="1:5" ht="15.6" x14ac:dyDescent="0.3">
      <c r="A11006" s="47">
        <v>40953</v>
      </c>
      <c r="B11006" s="45" t="str">
        <f t="shared" si="356"/>
        <v>February</v>
      </c>
      <c r="C11006" s="53">
        <f t="shared" si="357"/>
        <v>2012</v>
      </c>
      <c r="D11006" s="130" t="s">
        <v>136</v>
      </c>
      <c r="E11006" s="132">
        <v>24.468666666666667</v>
      </c>
    </row>
    <row r="11007" spans="1:5" ht="13.8" x14ac:dyDescent="0.25">
      <c r="A11007" s="47">
        <v>40953</v>
      </c>
      <c r="B11007" s="45" t="str">
        <f t="shared" si="356"/>
        <v>February</v>
      </c>
      <c r="C11007" s="53">
        <f t="shared" si="357"/>
        <v>2012</v>
      </c>
      <c r="D11007" s="43" t="s">
        <v>118</v>
      </c>
      <c r="E11007" s="132">
        <v>22.478999999999996</v>
      </c>
    </row>
    <row r="11008" spans="1:5" ht="13.8" x14ac:dyDescent="0.25">
      <c r="A11008" s="47">
        <v>40953</v>
      </c>
      <c r="B11008" s="45" t="str">
        <f t="shared" si="356"/>
        <v>February</v>
      </c>
      <c r="C11008" s="53">
        <f t="shared" si="357"/>
        <v>2012</v>
      </c>
      <c r="D11008" s="43" t="s">
        <v>102</v>
      </c>
      <c r="E11008" s="132">
        <v>22.18266666666667</v>
      </c>
    </row>
    <row r="11009" spans="1:5" ht="13.8" x14ac:dyDescent="0.25">
      <c r="A11009" s="47">
        <v>40953</v>
      </c>
      <c r="B11009" s="45" t="str">
        <f t="shared" si="356"/>
        <v>February</v>
      </c>
      <c r="C11009" s="53">
        <f t="shared" si="357"/>
        <v>2012</v>
      </c>
      <c r="D11009" s="43" t="s">
        <v>119</v>
      </c>
      <c r="E11009" s="132">
        <v>21.463000000000001</v>
      </c>
    </row>
    <row r="11010" spans="1:5" ht="13.8" x14ac:dyDescent="0.25">
      <c r="A11010" s="47">
        <v>40953</v>
      </c>
      <c r="B11010" s="45" t="str">
        <f t="shared" si="356"/>
        <v>February</v>
      </c>
      <c r="C11010" s="53">
        <f t="shared" si="357"/>
        <v>2012</v>
      </c>
      <c r="D11010" s="43" t="s">
        <v>120</v>
      </c>
      <c r="E11010" s="132">
        <v>20.362333333333332</v>
      </c>
    </row>
    <row r="11011" spans="1:5" ht="13.8" x14ac:dyDescent="0.25">
      <c r="A11011" s="47">
        <v>40953</v>
      </c>
      <c r="B11011" s="45" t="str">
        <f t="shared" si="356"/>
        <v>February</v>
      </c>
      <c r="C11011" s="53">
        <f t="shared" si="357"/>
        <v>2012</v>
      </c>
      <c r="D11011" s="43" t="s">
        <v>103</v>
      </c>
      <c r="E11011" s="132">
        <v>19.642666666666663</v>
      </c>
    </row>
    <row r="11012" spans="1:5" ht="13.8" x14ac:dyDescent="0.25">
      <c r="A11012" s="47">
        <v>40953</v>
      </c>
      <c r="B11012" s="45" t="str">
        <f t="shared" si="356"/>
        <v>February</v>
      </c>
      <c r="C11012" s="53">
        <f t="shared" si="357"/>
        <v>2012</v>
      </c>
      <c r="D11012" s="43" t="s">
        <v>116</v>
      </c>
      <c r="E11012" s="132">
        <v>13.433000000000002</v>
      </c>
    </row>
    <row r="11013" spans="1:5" ht="13.8" x14ac:dyDescent="0.25">
      <c r="A11013" s="47">
        <v>40953</v>
      </c>
      <c r="B11013" s="45" t="str">
        <f t="shared" si="356"/>
        <v>February</v>
      </c>
      <c r="C11013" s="53">
        <f t="shared" si="357"/>
        <v>2012</v>
      </c>
      <c r="D11013" s="43" t="s">
        <v>104</v>
      </c>
      <c r="E11013" s="132">
        <v>17.196666666666669</v>
      </c>
    </row>
    <row r="11014" spans="1:5" ht="13.8" x14ac:dyDescent="0.25">
      <c r="A11014" s="47">
        <v>40953</v>
      </c>
      <c r="B11014" s="45" t="str">
        <f t="shared" si="356"/>
        <v>February</v>
      </c>
      <c r="C11014" s="53">
        <f t="shared" si="357"/>
        <v>2012</v>
      </c>
      <c r="D11014" s="43" t="s">
        <v>121</v>
      </c>
      <c r="E11014" s="132">
        <v>16.353333333333335</v>
      </c>
    </row>
    <row r="11015" spans="1:5" ht="13.8" x14ac:dyDescent="0.25">
      <c r="A11015" s="47">
        <v>40953</v>
      </c>
      <c r="B11015" s="45" t="str">
        <f t="shared" si="356"/>
        <v>February</v>
      </c>
      <c r="C11015" s="53">
        <f t="shared" si="357"/>
        <v>2012</v>
      </c>
      <c r="D11015" s="43" t="s">
        <v>122</v>
      </c>
      <c r="E11015" s="132">
        <v>14.813333333333334</v>
      </c>
    </row>
    <row r="11016" spans="1:5" ht="13.8" x14ac:dyDescent="0.25">
      <c r="A11016" s="47">
        <v>40953</v>
      </c>
      <c r="B11016" s="45" t="str">
        <f t="shared" si="356"/>
        <v>February</v>
      </c>
      <c r="C11016" s="53">
        <f t="shared" si="357"/>
        <v>2012</v>
      </c>
      <c r="D11016" s="43" t="s">
        <v>123</v>
      </c>
      <c r="E11016" s="132">
        <v>14.630000000000003</v>
      </c>
    </row>
    <row r="11017" spans="1:5" ht="13.8" x14ac:dyDescent="0.25">
      <c r="A11017" s="47">
        <v>40953</v>
      </c>
      <c r="B11017" s="45" t="str">
        <f t="shared" si="356"/>
        <v>February</v>
      </c>
      <c r="C11017" s="53">
        <f t="shared" si="357"/>
        <v>2012</v>
      </c>
      <c r="D11017" s="43" t="s">
        <v>99</v>
      </c>
      <c r="E11017" s="132">
        <v>10.45</v>
      </c>
    </row>
    <row r="11018" spans="1:5" ht="13.8" x14ac:dyDescent="0.25">
      <c r="A11018" s="47">
        <v>40953</v>
      </c>
      <c r="B11018" s="45" t="str">
        <f t="shared" si="356"/>
        <v>February</v>
      </c>
      <c r="C11018" s="53">
        <f t="shared" si="357"/>
        <v>2012</v>
      </c>
      <c r="D11018" s="43" t="s">
        <v>100</v>
      </c>
      <c r="E11018" s="132">
        <v>10.175000000000001</v>
      </c>
    </row>
    <row r="11019" spans="1:5" ht="13.8" x14ac:dyDescent="0.25">
      <c r="A11019" s="47">
        <v>40953</v>
      </c>
      <c r="B11019" s="45" t="str">
        <f t="shared" si="356"/>
        <v>February</v>
      </c>
      <c r="C11019" s="53">
        <f t="shared" si="357"/>
        <v>2012</v>
      </c>
      <c r="D11019" s="43" t="s">
        <v>101</v>
      </c>
      <c r="E11019" s="132">
        <v>9.7349999999999994</v>
      </c>
    </row>
    <row r="11020" spans="1:5" ht="13.8" x14ac:dyDescent="0.25">
      <c r="A11020" s="47">
        <v>40953</v>
      </c>
      <c r="B11020" s="45" t="str">
        <f t="shared" si="356"/>
        <v>February</v>
      </c>
      <c r="C11020" s="53">
        <f t="shared" si="357"/>
        <v>2012</v>
      </c>
      <c r="D11020" s="43" t="s">
        <v>124</v>
      </c>
      <c r="E11020" s="132">
        <v>9.6524999999999981</v>
      </c>
    </row>
    <row r="11021" spans="1:5" ht="13.8" x14ac:dyDescent="0.25">
      <c r="A11021" s="47">
        <v>40953</v>
      </c>
      <c r="B11021" s="45" t="str">
        <f t="shared" si="356"/>
        <v>February</v>
      </c>
      <c r="C11021" s="53">
        <f t="shared" si="357"/>
        <v>2012</v>
      </c>
      <c r="D11021" s="43" t="s">
        <v>125</v>
      </c>
      <c r="E11021" s="132">
        <v>8.6349999999999998</v>
      </c>
    </row>
    <row r="11022" spans="1:5" ht="13.8" x14ac:dyDescent="0.25">
      <c r="A11022" s="47">
        <v>40953</v>
      </c>
      <c r="B11022" s="45" t="str">
        <f t="shared" si="356"/>
        <v>February</v>
      </c>
      <c r="C11022" s="53">
        <f t="shared" si="357"/>
        <v>2012</v>
      </c>
      <c r="D11022" s="43" t="s">
        <v>126</v>
      </c>
      <c r="E11022" s="132">
        <v>8.9700000000000006</v>
      </c>
    </row>
    <row r="11023" spans="1:5" ht="13.8" x14ac:dyDescent="0.25">
      <c r="A11023" s="47">
        <v>40953</v>
      </c>
      <c r="B11023" s="45" t="str">
        <f t="shared" si="356"/>
        <v>February</v>
      </c>
      <c r="C11023" s="53">
        <f t="shared" si="357"/>
        <v>2012</v>
      </c>
      <c r="D11023" s="43" t="s">
        <v>127</v>
      </c>
      <c r="E11023" s="132">
        <v>8.6775000000000002</v>
      </c>
    </row>
    <row r="11024" spans="1:5" ht="13.8" x14ac:dyDescent="0.25">
      <c r="A11024" s="47">
        <v>40953</v>
      </c>
      <c r="B11024" s="45" t="str">
        <f t="shared" si="356"/>
        <v>February</v>
      </c>
      <c r="C11024" s="53">
        <f t="shared" si="357"/>
        <v>2012</v>
      </c>
      <c r="D11024" s="43" t="s">
        <v>105</v>
      </c>
      <c r="E11024" s="132">
        <v>6.7925000000000004</v>
      </c>
    </row>
    <row r="11025" spans="1:5" ht="13.8" x14ac:dyDescent="0.25">
      <c r="A11025" s="47">
        <v>40953</v>
      </c>
      <c r="B11025" s="45" t="str">
        <f t="shared" si="356"/>
        <v>February</v>
      </c>
      <c r="C11025" s="53">
        <f t="shared" si="357"/>
        <v>2012</v>
      </c>
      <c r="D11025" s="43" t="s">
        <v>128</v>
      </c>
      <c r="E11025" s="132">
        <v>8.5875000000000004</v>
      </c>
    </row>
    <row r="11026" spans="1:5" ht="13.8" x14ac:dyDescent="0.25">
      <c r="A11026" s="47">
        <v>40960</v>
      </c>
      <c r="B11026" s="45" t="str">
        <f t="shared" si="356"/>
        <v>February</v>
      </c>
      <c r="C11026" s="53">
        <f t="shared" si="357"/>
        <v>2012</v>
      </c>
      <c r="D11026" s="43" t="s">
        <v>131</v>
      </c>
    </row>
    <row r="11027" spans="1:5" ht="13.8" x14ac:dyDescent="0.25">
      <c r="A11027" s="47">
        <v>40960</v>
      </c>
      <c r="B11027" s="45" t="str">
        <f t="shared" si="356"/>
        <v>February</v>
      </c>
      <c r="C11027" s="53">
        <f t="shared" si="357"/>
        <v>2012</v>
      </c>
      <c r="D11027" s="43" t="s">
        <v>115</v>
      </c>
    </row>
    <row r="11028" spans="1:5" ht="13.8" x14ac:dyDescent="0.25">
      <c r="A11028" s="47">
        <v>40960</v>
      </c>
      <c r="B11028" s="45" t="str">
        <f t="shared" si="356"/>
        <v>February</v>
      </c>
      <c r="C11028" s="53">
        <f t="shared" si="357"/>
        <v>2012</v>
      </c>
      <c r="D11028" s="43" t="s">
        <v>95</v>
      </c>
    </row>
    <row r="11029" spans="1:5" ht="13.8" x14ac:dyDescent="0.25">
      <c r="A11029" s="47">
        <v>40960</v>
      </c>
      <c r="B11029" s="45" t="str">
        <f t="shared" si="356"/>
        <v>February</v>
      </c>
      <c r="C11029" s="53">
        <f t="shared" si="357"/>
        <v>2012</v>
      </c>
      <c r="D11029" s="43" t="s">
        <v>96</v>
      </c>
    </row>
    <row r="11030" spans="1:5" ht="13.8" x14ac:dyDescent="0.25">
      <c r="A11030" s="47">
        <v>40960</v>
      </c>
      <c r="B11030" s="45" t="str">
        <f t="shared" si="356"/>
        <v>February</v>
      </c>
      <c r="C11030" s="53">
        <f t="shared" si="357"/>
        <v>2012</v>
      </c>
      <c r="D11030" s="43" t="s">
        <v>97</v>
      </c>
    </row>
    <row r="11031" spans="1:5" ht="13.8" x14ac:dyDescent="0.25">
      <c r="A11031" s="47">
        <v>40960</v>
      </c>
      <c r="B11031" s="45" t="str">
        <f t="shared" si="356"/>
        <v>February</v>
      </c>
      <c r="C11031" s="53">
        <f t="shared" si="357"/>
        <v>2012</v>
      </c>
      <c r="D11031" s="43" t="s">
        <v>98</v>
      </c>
    </row>
    <row r="11032" spans="1:5" ht="15.6" x14ac:dyDescent="0.3">
      <c r="A11032" s="47">
        <v>40960</v>
      </c>
      <c r="B11032" s="45" t="str">
        <f t="shared" si="356"/>
        <v>February</v>
      </c>
      <c r="C11032" s="53">
        <f t="shared" si="357"/>
        <v>2012</v>
      </c>
      <c r="D11032" s="130" t="s">
        <v>136</v>
      </c>
      <c r="E11032" s="132">
        <v>23.409000000000002</v>
      </c>
    </row>
    <row r="11033" spans="1:5" ht="13.8" x14ac:dyDescent="0.25">
      <c r="A11033" s="47">
        <v>40960</v>
      </c>
      <c r="B11033" s="45" t="str">
        <f t="shared" ref="B11033:B11094" si="358">TEXT(A11033,"mmmm")</f>
        <v>February</v>
      </c>
      <c r="C11033" s="53">
        <f t="shared" ref="C11033:C11094" si="359">YEAR(A11033)</f>
        <v>2012</v>
      </c>
      <c r="D11033" s="43" t="s">
        <v>118</v>
      </c>
      <c r="E11033" s="132">
        <v>21.505499999999998</v>
      </c>
    </row>
    <row r="11034" spans="1:5" ht="13.8" x14ac:dyDescent="0.25">
      <c r="A11034" s="47">
        <v>40960</v>
      </c>
      <c r="B11034" s="45" t="str">
        <f t="shared" si="358"/>
        <v>February</v>
      </c>
      <c r="C11034" s="53">
        <f t="shared" si="359"/>
        <v>2012</v>
      </c>
      <c r="D11034" s="43" t="s">
        <v>102</v>
      </c>
      <c r="E11034" s="132">
        <v>21.222000000000001</v>
      </c>
    </row>
    <row r="11035" spans="1:5" ht="13.8" x14ac:dyDescent="0.25">
      <c r="A11035" s="47">
        <v>40960</v>
      </c>
      <c r="B11035" s="45" t="str">
        <f t="shared" si="358"/>
        <v>February</v>
      </c>
      <c r="C11035" s="53">
        <f t="shared" si="359"/>
        <v>2012</v>
      </c>
      <c r="D11035" s="43" t="s">
        <v>119</v>
      </c>
      <c r="E11035" s="132">
        <v>20.5335</v>
      </c>
    </row>
    <row r="11036" spans="1:5" ht="13.8" x14ac:dyDescent="0.25">
      <c r="A11036" s="47">
        <v>40960</v>
      </c>
      <c r="B11036" s="45" t="str">
        <f t="shared" si="358"/>
        <v>February</v>
      </c>
      <c r="C11036" s="53">
        <f t="shared" si="359"/>
        <v>2012</v>
      </c>
      <c r="D11036" s="43" t="s">
        <v>120</v>
      </c>
      <c r="E11036" s="132">
        <v>19.480499999999999</v>
      </c>
    </row>
    <row r="11037" spans="1:5" ht="13.8" x14ac:dyDescent="0.25">
      <c r="A11037" s="47">
        <v>40960</v>
      </c>
      <c r="B11037" s="45" t="str">
        <f t="shared" si="358"/>
        <v>February</v>
      </c>
      <c r="C11037" s="53">
        <f t="shared" si="359"/>
        <v>2012</v>
      </c>
      <c r="D11037" s="43" t="s">
        <v>103</v>
      </c>
      <c r="E11037" s="132">
        <v>18.791999999999998</v>
      </c>
    </row>
    <row r="11038" spans="1:5" ht="13.8" x14ac:dyDescent="0.25">
      <c r="A11038" s="47">
        <v>40960</v>
      </c>
      <c r="B11038" s="45" t="str">
        <f t="shared" si="358"/>
        <v>February</v>
      </c>
      <c r="C11038" s="53">
        <f t="shared" si="359"/>
        <v>2012</v>
      </c>
      <c r="D11038" s="43" t="s">
        <v>116</v>
      </c>
      <c r="E11038" s="132">
        <v>11.97</v>
      </c>
    </row>
    <row r="11039" spans="1:5" ht="13.8" x14ac:dyDescent="0.25">
      <c r="A11039" s="47">
        <v>40960</v>
      </c>
      <c r="B11039" s="45" t="str">
        <f t="shared" si="358"/>
        <v>February</v>
      </c>
      <c r="C11039" s="53">
        <f t="shared" si="359"/>
        <v>2012</v>
      </c>
      <c r="D11039" s="43" t="s">
        <v>104</v>
      </c>
      <c r="E11039" s="132">
        <v>16.039800000000003</v>
      </c>
    </row>
    <row r="11040" spans="1:5" ht="13.8" x14ac:dyDescent="0.25">
      <c r="A11040" s="47">
        <v>40960</v>
      </c>
      <c r="B11040" s="45" t="str">
        <f t="shared" si="358"/>
        <v>February</v>
      </c>
      <c r="C11040" s="53">
        <f t="shared" si="359"/>
        <v>2012</v>
      </c>
      <c r="D11040" s="43" t="s">
        <v>121</v>
      </c>
      <c r="E11040" s="132">
        <v>15.2532</v>
      </c>
    </row>
    <row r="11041" spans="1:5" ht="13.8" x14ac:dyDescent="0.25">
      <c r="A11041" s="47">
        <v>40960</v>
      </c>
      <c r="B11041" s="45" t="str">
        <f t="shared" si="358"/>
        <v>February</v>
      </c>
      <c r="C11041" s="53">
        <f t="shared" si="359"/>
        <v>2012</v>
      </c>
      <c r="D11041" s="43" t="s">
        <v>122</v>
      </c>
      <c r="E11041" s="132">
        <v>13.816800000000001</v>
      </c>
    </row>
    <row r="11042" spans="1:5" ht="13.8" x14ac:dyDescent="0.25">
      <c r="A11042" s="47">
        <v>40960</v>
      </c>
      <c r="B11042" s="45" t="str">
        <f t="shared" si="358"/>
        <v>February</v>
      </c>
      <c r="C11042" s="53">
        <f t="shared" si="359"/>
        <v>2012</v>
      </c>
      <c r="D11042" s="43" t="s">
        <v>123</v>
      </c>
      <c r="E11042" s="132">
        <v>13.645800000000001</v>
      </c>
    </row>
    <row r="11043" spans="1:5" ht="13.8" x14ac:dyDescent="0.25">
      <c r="A11043" s="47">
        <v>40960</v>
      </c>
      <c r="B11043" s="45" t="str">
        <f t="shared" si="358"/>
        <v>February</v>
      </c>
      <c r="C11043" s="53">
        <f t="shared" si="359"/>
        <v>2012</v>
      </c>
      <c r="D11043" s="43" t="s">
        <v>99</v>
      </c>
      <c r="E11043" s="132">
        <v>9.8040000000000003</v>
      </c>
    </row>
    <row r="11044" spans="1:5" ht="13.8" x14ac:dyDescent="0.25">
      <c r="A11044" s="47">
        <v>40960</v>
      </c>
      <c r="B11044" s="45" t="str">
        <f t="shared" si="358"/>
        <v>February</v>
      </c>
      <c r="C11044" s="53">
        <f t="shared" si="359"/>
        <v>2012</v>
      </c>
      <c r="D11044" s="43" t="s">
        <v>100</v>
      </c>
      <c r="E11044" s="132">
        <v>9.5459999999999994</v>
      </c>
    </row>
    <row r="11045" spans="1:5" ht="13.8" x14ac:dyDescent="0.25">
      <c r="A11045" s="47">
        <v>40960</v>
      </c>
      <c r="B11045" s="45" t="str">
        <f t="shared" si="358"/>
        <v>February</v>
      </c>
      <c r="C11045" s="53">
        <f t="shared" si="359"/>
        <v>2012</v>
      </c>
      <c r="D11045" s="43" t="s">
        <v>101</v>
      </c>
      <c r="E11045" s="132">
        <v>9.1332000000000004</v>
      </c>
    </row>
    <row r="11046" spans="1:5" ht="13.8" x14ac:dyDescent="0.25">
      <c r="A11046" s="47">
        <v>40960</v>
      </c>
      <c r="B11046" s="45" t="str">
        <f t="shared" si="358"/>
        <v>February</v>
      </c>
      <c r="C11046" s="53">
        <f t="shared" si="359"/>
        <v>2012</v>
      </c>
      <c r="D11046" s="43" t="s">
        <v>124</v>
      </c>
      <c r="E11046" s="132">
        <v>9.0557999999999996</v>
      </c>
    </row>
    <row r="11047" spans="1:5" ht="13.8" x14ac:dyDescent="0.25">
      <c r="A11047" s="47">
        <v>40960</v>
      </c>
      <c r="B11047" s="45" t="str">
        <f t="shared" si="358"/>
        <v>February</v>
      </c>
      <c r="C11047" s="53">
        <f t="shared" si="359"/>
        <v>2012</v>
      </c>
      <c r="D11047" s="43" t="s">
        <v>125</v>
      </c>
      <c r="E11047" s="132">
        <v>8.1012000000000004</v>
      </c>
    </row>
    <row r="11048" spans="1:5" ht="13.8" x14ac:dyDescent="0.25">
      <c r="A11048" s="47">
        <v>40960</v>
      </c>
      <c r="B11048" s="45" t="str">
        <f t="shared" si="358"/>
        <v>February</v>
      </c>
      <c r="C11048" s="53">
        <f t="shared" si="359"/>
        <v>2012</v>
      </c>
      <c r="D11048" s="43" t="s">
        <v>126</v>
      </c>
      <c r="E11048" s="132">
        <v>8.4617000000000004</v>
      </c>
    </row>
    <row r="11049" spans="1:5" ht="13.8" x14ac:dyDescent="0.25">
      <c r="A11049" s="47">
        <v>40960</v>
      </c>
      <c r="B11049" s="45" t="str">
        <f t="shared" si="358"/>
        <v>February</v>
      </c>
      <c r="C11049" s="53">
        <f t="shared" si="359"/>
        <v>2012</v>
      </c>
      <c r="D11049" s="43" t="s">
        <v>127</v>
      </c>
      <c r="E11049" s="132">
        <v>8.2235999999999994</v>
      </c>
    </row>
    <row r="11050" spans="1:5" ht="13.8" x14ac:dyDescent="0.25">
      <c r="A11050" s="47">
        <v>40960</v>
      </c>
      <c r="B11050" s="45" t="str">
        <f t="shared" si="358"/>
        <v>February</v>
      </c>
      <c r="C11050" s="53">
        <f t="shared" si="359"/>
        <v>2012</v>
      </c>
      <c r="D11050" s="43" t="s">
        <v>105</v>
      </c>
      <c r="E11050" s="132">
        <v>6.3726000000000012</v>
      </c>
    </row>
    <row r="11051" spans="1:5" ht="13.8" x14ac:dyDescent="0.25">
      <c r="A11051" s="47">
        <v>40960</v>
      </c>
      <c r="B11051" s="45" t="str">
        <f t="shared" si="358"/>
        <v>February</v>
      </c>
      <c r="C11051" s="53">
        <f t="shared" si="359"/>
        <v>2012</v>
      </c>
      <c r="D11051" s="43" t="s">
        <v>128</v>
      </c>
      <c r="E11051" s="132">
        <v>8.1981999999999999</v>
      </c>
    </row>
    <row r="11052" spans="1:5" ht="13.8" x14ac:dyDescent="0.25">
      <c r="A11052" s="47">
        <v>40967</v>
      </c>
      <c r="B11052" s="45" t="str">
        <f t="shared" si="358"/>
        <v>February</v>
      </c>
      <c r="C11052" s="53">
        <f t="shared" si="359"/>
        <v>2012</v>
      </c>
      <c r="D11052" s="43" t="s">
        <v>131</v>
      </c>
    </row>
    <row r="11053" spans="1:5" ht="13.8" x14ac:dyDescent="0.25">
      <c r="A11053" s="47">
        <v>40967</v>
      </c>
      <c r="B11053" s="45" t="str">
        <f t="shared" si="358"/>
        <v>February</v>
      </c>
      <c r="C11053" s="53">
        <f t="shared" si="359"/>
        <v>2012</v>
      </c>
      <c r="D11053" s="43" t="s">
        <v>115</v>
      </c>
    </row>
    <row r="11054" spans="1:5" ht="13.8" x14ac:dyDescent="0.25">
      <c r="A11054" s="47">
        <v>40967</v>
      </c>
      <c r="B11054" s="45" t="str">
        <f t="shared" si="358"/>
        <v>February</v>
      </c>
      <c r="C11054" s="53">
        <f t="shared" si="359"/>
        <v>2012</v>
      </c>
      <c r="D11054" s="43" t="s">
        <v>95</v>
      </c>
    </row>
    <row r="11055" spans="1:5" ht="13.8" x14ac:dyDescent="0.25">
      <c r="A11055" s="47">
        <v>40967</v>
      </c>
      <c r="B11055" s="45" t="str">
        <f t="shared" si="358"/>
        <v>February</v>
      </c>
      <c r="C11055" s="53">
        <f t="shared" si="359"/>
        <v>2012</v>
      </c>
      <c r="D11055" s="43" t="s">
        <v>96</v>
      </c>
    </row>
    <row r="11056" spans="1:5" ht="13.8" x14ac:dyDescent="0.25">
      <c r="A11056" s="47">
        <v>40967</v>
      </c>
      <c r="B11056" s="45" t="str">
        <f t="shared" si="358"/>
        <v>February</v>
      </c>
      <c r="C11056" s="53">
        <f t="shared" si="359"/>
        <v>2012</v>
      </c>
      <c r="D11056" s="43" t="s">
        <v>97</v>
      </c>
    </row>
    <row r="11057" spans="1:5" ht="13.8" x14ac:dyDescent="0.25">
      <c r="A11057" s="47">
        <v>40967</v>
      </c>
      <c r="B11057" s="45" t="str">
        <f t="shared" si="358"/>
        <v>February</v>
      </c>
      <c r="C11057" s="53">
        <f t="shared" si="359"/>
        <v>2012</v>
      </c>
      <c r="D11057" s="43" t="s">
        <v>98</v>
      </c>
    </row>
    <row r="11058" spans="1:5" ht="15.6" x14ac:dyDescent="0.3">
      <c r="A11058" s="47">
        <v>40967</v>
      </c>
      <c r="B11058" s="45" t="str">
        <f t="shared" si="358"/>
        <v>February</v>
      </c>
      <c r="C11058" s="53">
        <f t="shared" si="359"/>
        <v>2012</v>
      </c>
      <c r="D11058" s="130" t="s">
        <v>136</v>
      </c>
      <c r="E11058" s="132">
        <v>22.137400000000003</v>
      </c>
    </row>
    <row r="11059" spans="1:5" ht="13.8" x14ac:dyDescent="0.25">
      <c r="A11059" s="47">
        <v>40967</v>
      </c>
      <c r="B11059" s="45" t="str">
        <f t="shared" si="358"/>
        <v>February</v>
      </c>
      <c r="C11059" s="53">
        <f t="shared" si="359"/>
        <v>2012</v>
      </c>
      <c r="D11059" s="43" t="s">
        <v>118</v>
      </c>
      <c r="E11059" s="132">
        <v>20.337299999999999</v>
      </c>
    </row>
    <row r="11060" spans="1:5" ht="13.8" x14ac:dyDescent="0.25">
      <c r="A11060" s="47">
        <v>40967</v>
      </c>
      <c r="B11060" s="45" t="str">
        <f t="shared" si="358"/>
        <v>February</v>
      </c>
      <c r="C11060" s="53">
        <f t="shared" si="359"/>
        <v>2012</v>
      </c>
      <c r="D11060" s="43" t="s">
        <v>102</v>
      </c>
      <c r="E11060" s="132">
        <v>20.069200000000002</v>
      </c>
    </row>
    <row r="11061" spans="1:5" ht="13.8" x14ac:dyDescent="0.25">
      <c r="A11061" s="47">
        <v>40967</v>
      </c>
      <c r="B11061" s="45" t="str">
        <f t="shared" si="358"/>
        <v>February</v>
      </c>
      <c r="C11061" s="53">
        <f t="shared" si="359"/>
        <v>2012</v>
      </c>
      <c r="D11061" s="43" t="s">
        <v>119</v>
      </c>
      <c r="E11061" s="132">
        <v>19.418100000000003</v>
      </c>
    </row>
    <row r="11062" spans="1:5" ht="13.8" x14ac:dyDescent="0.25">
      <c r="A11062" s="47">
        <v>40967</v>
      </c>
      <c r="B11062" s="45" t="str">
        <f t="shared" si="358"/>
        <v>February</v>
      </c>
      <c r="C11062" s="53">
        <f t="shared" si="359"/>
        <v>2012</v>
      </c>
      <c r="D11062" s="43" t="s">
        <v>120</v>
      </c>
      <c r="E11062" s="132">
        <v>18.422299999999996</v>
      </c>
    </row>
    <row r="11063" spans="1:5" ht="13.8" x14ac:dyDescent="0.25">
      <c r="A11063" s="47">
        <v>40967</v>
      </c>
      <c r="B11063" s="45" t="str">
        <f t="shared" si="358"/>
        <v>February</v>
      </c>
      <c r="C11063" s="53">
        <f t="shared" si="359"/>
        <v>2012</v>
      </c>
      <c r="D11063" s="43" t="s">
        <v>103</v>
      </c>
      <c r="E11063" s="132">
        <v>17.7712</v>
      </c>
    </row>
    <row r="11064" spans="1:5" ht="13.8" x14ac:dyDescent="0.25">
      <c r="A11064" s="47">
        <v>40967</v>
      </c>
      <c r="B11064" s="45" t="str">
        <f t="shared" si="358"/>
        <v>February</v>
      </c>
      <c r="C11064" s="53">
        <f t="shared" si="359"/>
        <v>2012</v>
      </c>
      <c r="D11064" s="43" t="s">
        <v>116</v>
      </c>
      <c r="E11064" s="132">
        <v>11.251800000000001</v>
      </c>
    </row>
    <row r="11065" spans="1:5" ht="13.8" x14ac:dyDescent="0.25">
      <c r="A11065" s="47">
        <v>40967</v>
      </c>
      <c r="B11065" s="45" t="str">
        <f t="shared" si="358"/>
        <v>February</v>
      </c>
      <c r="C11065" s="53">
        <f t="shared" si="359"/>
        <v>2012</v>
      </c>
      <c r="D11065" s="43" t="s">
        <v>104</v>
      </c>
      <c r="E11065" s="132">
        <v>16.039800000000003</v>
      </c>
    </row>
    <row r="11066" spans="1:5" ht="13.8" x14ac:dyDescent="0.25">
      <c r="A11066" s="47">
        <v>40967</v>
      </c>
      <c r="B11066" s="45" t="str">
        <f t="shared" si="358"/>
        <v>February</v>
      </c>
      <c r="C11066" s="53">
        <f t="shared" si="359"/>
        <v>2012</v>
      </c>
      <c r="D11066" s="43" t="s">
        <v>121</v>
      </c>
      <c r="E11066" s="132">
        <v>15.2532</v>
      </c>
    </row>
    <row r="11067" spans="1:5" ht="13.8" x14ac:dyDescent="0.25">
      <c r="A11067" s="47">
        <v>40967</v>
      </c>
      <c r="B11067" s="45" t="str">
        <f t="shared" si="358"/>
        <v>February</v>
      </c>
      <c r="C11067" s="53">
        <f t="shared" si="359"/>
        <v>2012</v>
      </c>
      <c r="D11067" s="43" t="s">
        <v>122</v>
      </c>
      <c r="E11067" s="132">
        <v>13.816800000000001</v>
      </c>
    </row>
    <row r="11068" spans="1:5" ht="13.8" x14ac:dyDescent="0.25">
      <c r="A11068" s="47">
        <v>40967</v>
      </c>
      <c r="B11068" s="45" t="str">
        <f t="shared" si="358"/>
        <v>February</v>
      </c>
      <c r="C11068" s="53">
        <f t="shared" si="359"/>
        <v>2012</v>
      </c>
      <c r="D11068" s="43" t="s">
        <v>123</v>
      </c>
      <c r="E11068" s="132">
        <v>13.645800000000001</v>
      </c>
    </row>
    <row r="11069" spans="1:5" ht="13.8" x14ac:dyDescent="0.25">
      <c r="A11069" s="47">
        <v>40967</v>
      </c>
      <c r="B11069" s="45" t="str">
        <f t="shared" si="358"/>
        <v>February</v>
      </c>
      <c r="C11069" s="53">
        <f t="shared" si="359"/>
        <v>2012</v>
      </c>
      <c r="D11069" s="43" t="s">
        <v>99</v>
      </c>
      <c r="E11069" s="132">
        <v>9.1959999999999997</v>
      </c>
    </row>
    <row r="11070" spans="1:5" ht="13.8" x14ac:dyDescent="0.25">
      <c r="A11070" s="47">
        <v>40967</v>
      </c>
      <c r="B11070" s="45" t="str">
        <f t="shared" si="358"/>
        <v>February</v>
      </c>
      <c r="C11070" s="53">
        <f t="shared" si="359"/>
        <v>2012</v>
      </c>
      <c r="D11070" s="43" t="s">
        <v>100</v>
      </c>
      <c r="E11070" s="132">
        <v>8.9540000000000006</v>
      </c>
    </row>
    <row r="11071" spans="1:5" ht="13.8" x14ac:dyDescent="0.25">
      <c r="A11071" s="47">
        <v>40967</v>
      </c>
      <c r="B11071" s="45" t="str">
        <f t="shared" si="358"/>
        <v>February</v>
      </c>
      <c r="C11071" s="53">
        <f t="shared" si="359"/>
        <v>2012</v>
      </c>
      <c r="D11071" s="43" t="s">
        <v>101</v>
      </c>
      <c r="E11071" s="132">
        <v>8.5668000000000006</v>
      </c>
    </row>
    <row r="11072" spans="1:5" ht="13.8" x14ac:dyDescent="0.25">
      <c r="A11072" s="47">
        <v>40967</v>
      </c>
      <c r="B11072" s="45" t="str">
        <f t="shared" si="358"/>
        <v>February</v>
      </c>
      <c r="C11072" s="53">
        <f t="shared" si="359"/>
        <v>2012</v>
      </c>
      <c r="D11072" s="43" t="s">
        <v>124</v>
      </c>
      <c r="E11072" s="132">
        <v>8.4941999999999993</v>
      </c>
    </row>
    <row r="11073" spans="1:5" ht="13.8" x14ac:dyDescent="0.25">
      <c r="A11073" s="47">
        <v>40967</v>
      </c>
      <c r="B11073" s="45" t="str">
        <f t="shared" si="358"/>
        <v>February</v>
      </c>
      <c r="C11073" s="53">
        <f t="shared" si="359"/>
        <v>2012</v>
      </c>
      <c r="D11073" s="43" t="s">
        <v>125</v>
      </c>
      <c r="E11073" s="132">
        <v>7.5987999999999998</v>
      </c>
    </row>
    <row r="11074" spans="1:5" ht="13.8" x14ac:dyDescent="0.25">
      <c r="A11074" s="47">
        <v>40967</v>
      </c>
      <c r="B11074" s="45" t="str">
        <f t="shared" si="358"/>
        <v>February</v>
      </c>
      <c r="C11074" s="53">
        <f t="shared" si="359"/>
        <v>2012</v>
      </c>
      <c r="D11074" s="43" t="s">
        <v>126</v>
      </c>
      <c r="E11074" s="132">
        <v>7.9833000000000007</v>
      </c>
    </row>
    <row r="11075" spans="1:5" ht="13.8" x14ac:dyDescent="0.25">
      <c r="A11075" s="47">
        <v>40967</v>
      </c>
      <c r="B11075" s="45" t="str">
        <f t="shared" si="358"/>
        <v>February</v>
      </c>
      <c r="C11075" s="53">
        <f t="shared" si="359"/>
        <v>2012</v>
      </c>
      <c r="D11075" s="43" t="s">
        <v>127</v>
      </c>
      <c r="E11075" s="132">
        <v>7.7964000000000002</v>
      </c>
    </row>
    <row r="11076" spans="1:5" ht="13.8" x14ac:dyDescent="0.25">
      <c r="A11076" s="47">
        <v>40967</v>
      </c>
      <c r="B11076" s="45" t="str">
        <f t="shared" si="358"/>
        <v>February</v>
      </c>
      <c r="C11076" s="53">
        <f t="shared" si="359"/>
        <v>2012</v>
      </c>
      <c r="D11076" s="43" t="s">
        <v>105</v>
      </c>
      <c r="E11076" s="132">
        <v>5.9774000000000003</v>
      </c>
    </row>
    <row r="11077" spans="1:5" ht="13.8" x14ac:dyDescent="0.25">
      <c r="A11077" s="47">
        <v>40967</v>
      </c>
      <c r="B11077" s="45" t="str">
        <f t="shared" si="358"/>
        <v>February</v>
      </c>
      <c r="C11077" s="53">
        <f t="shared" si="359"/>
        <v>2012</v>
      </c>
      <c r="D11077" s="43" t="s">
        <v>128</v>
      </c>
      <c r="E11077" s="132">
        <v>7.8318000000000003</v>
      </c>
    </row>
    <row r="11078" spans="1:5" ht="13.8" x14ac:dyDescent="0.25">
      <c r="A11078" s="47">
        <v>40974</v>
      </c>
      <c r="B11078" s="45" t="str">
        <f t="shared" si="358"/>
        <v>March</v>
      </c>
      <c r="C11078" s="53">
        <f t="shared" si="359"/>
        <v>2012</v>
      </c>
      <c r="D11078" s="43" t="s">
        <v>131</v>
      </c>
    </row>
    <row r="11079" spans="1:5" ht="13.8" x14ac:dyDescent="0.25">
      <c r="A11079" s="47">
        <v>40974</v>
      </c>
      <c r="B11079" s="45" t="str">
        <f t="shared" si="358"/>
        <v>March</v>
      </c>
      <c r="C11079" s="53">
        <f t="shared" si="359"/>
        <v>2012</v>
      </c>
      <c r="D11079" s="43" t="s">
        <v>115</v>
      </c>
    </row>
    <row r="11080" spans="1:5" ht="13.8" x14ac:dyDescent="0.25">
      <c r="A11080" s="47">
        <v>40974</v>
      </c>
      <c r="B11080" s="45" t="str">
        <f t="shared" si="358"/>
        <v>March</v>
      </c>
      <c r="C11080" s="53">
        <f t="shared" si="359"/>
        <v>2012</v>
      </c>
      <c r="D11080" s="43" t="s">
        <v>95</v>
      </c>
    </row>
    <row r="11081" spans="1:5" ht="13.8" x14ac:dyDescent="0.25">
      <c r="A11081" s="47">
        <v>40974</v>
      </c>
      <c r="B11081" s="45" t="str">
        <f t="shared" si="358"/>
        <v>March</v>
      </c>
      <c r="C11081" s="53">
        <f t="shared" si="359"/>
        <v>2012</v>
      </c>
      <c r="D11081" s="43" t="s">
        <v>96</v>
      </c>
    </row>
    <row r="11082" spans="1:5" ht="13.8" x14ac:dyDescent="0.25">
      <c r="A11082" s="47">
        <v>40974</v>
      </c>
      <c r="B11082" s="45" t="str">
        <f t="shared" si="358"/>
        <v>March</v>
      </c>
      <c r="C11082" s="53">
        <f t="shared" si="359"/>
        <v>2012</v>
      </c>
      <c r="D11082" s="43" t="s">
        <v>97</v>
      </c>
    </row>
    <row r="11083" spans="1:5" ht="13.8" x14ac:dyDescent="0.25">
      <c r="A11083" s="47">
        <v>40974</v>
      </c>
      <c r="B11083" s="45" t="str">
        <f t="shared" si="358"/>
        <v>March</v>
      </c>
      <c r="C11083" s="53">
        <f t="shared" si="359"/>
        <v>2012</v>
      </c>
      <c r="D11083" s="43" t="s">
        <v>98</v>
      </c>
    </row>
    <row r="11084" spans="1:5" ht="15.6" x14ac:dyDescent="0.3">
      <c r="A11084" s="47">
        <v>40974</v>
      </c>
      <c r="B11084" s="45" t="str">
        <f t="shared" si="358"/>
        <v>March</v>
      </c>
      <c r="C11084" s="53">
        <f t="shared" si="359"/>
        <v>2012</v>
      </c>
      <c r="D11084" s="130" t="s">
        <v>136</v>
      </c>
      <c r="E11084" s="132">
        <v>20.0566</v>
      </c>
    </row>
    <row r="11085" spans="1:5" ht="13.8" x14ac:dyDescent="0.25">
      <c r="A11085" s="47">
        <v>40974</v>
      </c>
      <c r="B11085" s="45" t="str">
        <f t="shared" si="358"/>
        <v>March</v>
      </c>
      <c r="C11085" s="53">
        <f t="shared" si="359"/>
        <v>2012</v>
      </c>
      <c r="D11085" s="43" t="s">
        <v>118</v>
      </c>
      <c r="E11085" s="132">
        <v>18.425699999999999</v>
      </c>
    </row>
    <row r="11086" spans="1:5" ht="13.8" x14ac:dyDescent="0.25">
      <c r="A11086" s="47">
        <v>40974</v>
      </c>
      <c r="B11086" s="45" t="str">
        <f t="shared" si="358"/>
        <v>March</v>
      </c>
      <c r="C11086" s="53">
        <f t="shared" si="359"/>
        <v>2012</v>
      </c>
      <c r="D11086" s="43" t="s">
        <v>102</v>
      </c>
      <c r="E11086" s="132">
        <v>18.1828</v>
      </c>
    </row>
    <row r="11087" spans="1:5" ht="13.8" x14ac:dyDescent="0.25">
      <c r="A11087" s="47">
        <v>40974</v>
      </c>
      <c r="B11087" s="45" t="str">
        <f t="shared" si="358"/>
        <v>March</v>
      </c>
      <c r="C11087" s="53">
        <f t="shared" si="359"/>
        <v>2012</v>
      </c>
      <c r="D11087" s="43" t="s">
        <v>119</v>
      </c>
      <c r="E11087" s="132">
        <v>17.5929</v>
      </c>
    </row>
    <row r="11088" spans="1:5" ht="13.8" x14ac:dyDescent="0.25">
      <c r="A11088" s="47">
        <v>40974</v>
      </c>
      <c r="B11088" s="45" t="str">
        <f t="shared" si="358"/>
        <v>March</v>
      </c>
      <c r="C11088" s="53">
        <f t="shared" si="359"/>
        <v>2012</v>
      </c>
      <c r="D11088" s="43" t="s">
        <v>120</v>
      </c>
      <c r="E11088" s="132">
        <v>16.6907</v>
      </c>
    </row>
    <row r="11089" spans="1:5" ht="13.8" x14ac:dyDescent="0.25">
      <c r="A11089" s="47">
        <v>40974</v>
      </c>
      <c r="B11089" s="45" t="str">
        <f t="shared" si="358"/>
        <v>March</v>
      </c>
      <c r="C11089" s="53">
        <f t="shared" si="359"/>
        <v>2012</v>
      </c>
      <c r="D11089" s="43" t="s">
        <v>103</v>
      </c>
      <c r="E11089" s="132">
        <v>16.1008</v>
      </c>
    </row>
    <row r="11090" spans="1:5" ht="13.8" x14ac:dyDescent="0.25">
      <c r="A11090" s="47">
        <v>40974</v>
      </c>
      <c r="B11090" s="45" t="str">
        <f t="shared" si="358"/>
        <v>March</v>
      </c>
      <c r="C11090" s="53">
        <f t="shared" si="359"/>
        <v>2012</v>
      </c>
      <c r="D11090" s="43" t="s">
        <v>116</v>
      </c>
      <c r="E11090" s="132">
        <v>10.1745</v>
      </c>
    </row>
    <row r="11091" spans="1:5" ht="13.8" x14ac:dyDescent="0.25">
      <c r="A11091" s="47">
        <v>40974</v>
      </c>
      <c r="B11091" s="45" t="str">
        <f t="shared" si="358"/>
        <v>March</v>
      </c>
      <c r="C11091" s="53">
        <f t="shared" si="359"/>
        <v>2012</v>
      </c>
      <c r="D11091" s="43" t="s">
        <v>104</v>
      </c>
      <c r="E11091" s="132">
        <v>15.242500000000001</v>
      </c>
    </row>
    <row r="11092" spans="1:5" ht="13.8" x14ac:dyDescent="0.25">
      <c r="A11092" s="47">
        <v>40974</v>
      </c>
      <c r="B11092" s="45" t="str">
        <f t="shared" si="358"/>
        <v>March</v>
      </c>
      <c r="C11092" s="53">
        <f t="shared" si="359"/>
        <v>2012</v>
      </c>
      <c r="D11092" s="43" t="s">
        <v>121</v>
      </c>
      <c r="E11092" s="132">
        <v>14.494999999999999</v>
      </c>
    </row>
    <row r="11093" spans="1:5" ht="13.8" x14ac:dyDescent="0.25">
      <c r="A11093" s="47">
        <v>40974</v>
      </c>
      <c r="B11093" s="45" t="str">
        <f t="shared" si="358"/>
        <v>March</v>
      </c>
      <c r="C11093" s="53">
        <f t="shared" si="359"/>
        <v>2012</v>
      </c>
      <c r="D11093" s="43" t="s">
        <v>122</v>
      </c>
      <c r="E11093" s="132">
        <v>13.13</v>
      </c>
    </row>
    <row r="11094" spans="1:5" ht="13.8" x14ac:dyDescent="0.25">
      <c r="A11094" s="47">
        <v>40974</v>
      </c>
      <c r="B11094" s="45" t="str">
        <f t="shared" si="358"/>
        <v>March</v>
      </c>
      <c r="C11094" s="53">
        <f t="shared" si="359"/>
        <v>2012</v>
      </c>
      <c r="D11094" s="43" t="s">
        <v>123</v>
      </c>
      <c r="E11094" s="132">
        <v>12.967499999999999</v>
      </c>
    </row>
    <row r="11095" spans="1:5" ht="13.8" x14ac:dyDescent="0.25">
      <c r="A11095" s="47">
        <v>40974</v>
      </c>
      <c r="B11095" s="45" t="str">
        <f t="shared" ref="B11095:B11156" si="360">TEXT(A11095,"mmmm")</f>
        <v>March</v>
      </c>
      <c r="C11095" s="53">
        <f t="shared" ref="C11095:C11156" si="361">YEAR(A11095)</f>
        <v>2012</v>
      </c>
      <c r="D11095" s="43" t="s">
        <v>99</v>
      </c>
      <c r="E11095" s="132">
        <v>8.6259999999999994</v>
      </c>
    </row>
    <row r="11096" spans="1:5" ht="13.8" x14ac:dyDescent="0.25">
      <c r="A11096" s="47">
        <v>40974</v>
      </c>
      <c r="B11096" s="45" t="str">
        <f t="shared" si="360"/>
        <v>March</v>
      </c>
      <c r="C11096" s="53">
        <f t="shared" si="361"/>
        <v>2012</v>
      </c>
      <c r="D11096" s="43" t="s">
        <v>100</v>
      </c>
      <c r="E11096" s="132">
        <v>8.3990000000000009</v>
      </c>
    </row>
    <row r="11097" spans="1:5" ht="13.8" x14ac:dyDescent="0.25">
      <c r="A11097" s="47">
        <v>40974</v>
      </c>
      <c r="B11097" s="45" t="str">
        <f t="shared" si="360"/>
        <v>March</v>
      </c>
      <c r="C11097" s="53">
        <f t="shared" si="361"/>
        <v>2012</v>
      </c>
      <c r="D11097" s="43" t="s">
        <v>101</v>
      </c>
      <c r="E11097" s="132">
        <v>8.0358000000000001</v>
      </c>
    </row>
    <row r="11098" spans="1:5" ht="13.8" x14ac:dyDescent="0.25">
      <c r="A11098" s="47">
        <v>40974</v>
      </c>
      <c r="B11098" s="45" t="str">
        <f t="shared" si="360"/>
        <v>March</v>
      </c>
      <c r="C11098" s="53">
        <f t="shared" si="361"/>
        <v>2012</v>
      </c>
      <c r="D11098" s="43" t="s">
        <v>124</v>
      </c>
      <c r="E11098" s="132">
        <v>7.9676999999999998</v>
      </c>
    </row>
    <row r="11099" spans="1:5" ht="13.8" x14ac:dyDescent="0.25">
      <c r="A11099" s="47">
        <v>40974</v>
      </c>
      <c r="B11099" s="45" t="str">
        <f t="shared" si="360"/>
        <v>March</v>
      </c>
      <c r="C11099" s="53">
        <f t="shared" si="361"/>
        <v>2012</v>
      </c>
      <c r="D11099" s="43" t="s">
        <v>125</v>
      </c>
      <c r="E11099" s="132">
        <v>7.1277999999999997</v>
      </c>
    </row>
    <row r="11100" spans="1:5" ht="13.8" x14ac:dyDescent="0.25">
      <c r="A11100" s="47">
        <v>40974</v>
      </c>
      <c r="B11100" s="45" t="str">
        <f t="shared" si="360"/>
        <v>March</v>
      </c>
      <c r="C11100" s="53">
        <f t="shared" si="361"/>
        <v>2012</v>
      </c>
      <c r="D11100" s="43" t="s">
        <v>126</v>
      </c>
      <c r="E11100" s="132">
        <v>7.5348000000000006</v>
      </c>
    </row>
    <row r="11101" spans="1:5" ht="13.8" x14ac:dyDescent="0.25">
      <c r="A11101" s="47">
        <v>40974</v>
      </c>
      <c r="B11101" s="45" t="str">
        <f t="shared" si="360"/>
        <v>March</v>
      </c>
      <c r="C11101" s="53">
        <f t="shared" si="361"/>
        <v>2012</v>
      </c>
      <c r="D11101" s="43" t="s">
        <v>127</v>
      </c>
      <c r="E11101" s="132">
        <v>7.3959000000000001</v>
      </c>
    </row>
    <row r="11102" spans="1:5" ht="13.8" x14ac:dyDescent="0.25">
      <c r="A11102" s="47">
        <v>40974</v>
      </c>
      <c r="B11102" s="45" t="str">
        <f t="shared" si="360"/>
        <v>March</v>
      </c>
      <c r="C11102" s="53">
        <f t="shared" si="361"/>
        <v>2012</v>
      </c>
      <c r="D11102" s="43" t="s">
        <v>105</v>
      </c>
      <c r="E11102" s="132">
        <v>5.6069000000000004</v>
      </c>
    </row>
    <row r="11103" spans="1:5" ht="13.8" x14ac:dyDescent="0.25">
      <c r="A11103" s="47">
        <v>40974</v>
      </c>
      <c r="B11103" s="45" t="str">
        <f t="shared" si="360"/>
        <v>March</v>
      </c>
      <c r="C11103" s="53">
        <f t="shared" si="361"/>
        <v>2012</v>
      </c>
      <c r="D11103" s="43" t="s">
        <v>128</v>
      </c>
      <c r="E11103" s="132">
        <v>7.4883000000000006</v>
      </c>
    </row>
    <row r="11104" spans="1:5" ht="13.8" x14ac:dyDescent="0.25">
      <c r="A11104" s="47">
        <v>40981</v>
      </c>
      <c r="B11104" s="45" t="str">
        <f t="shared" si="360"/>
        <v>March</v>
      </c>
      <c r="C11104" s="53">
        <f t="shared" si="361"/>
        <v>2012</v>
      </c>
      <c r="D11104" s="43" t="s">
        <v>131</v>
      </c>
    </row>
    <row r="11105" spans="1:5" ht="13.8" x14ac:dyDescent="0.25">
      <c r="A11105" s="47">
        <v>40981</v>
      </c>
      <c r="B11105" s="45" t="str">
        <f t="shared" si="360"/>
        <v>March</v>
      </c>
      <c r="C11105" s="53">
        <f t="shared" si="361"/>
        <v>2012</v>
      </c>
      <c r="D11105" s="43" t="s">
        <v>115</v>
      </c>
      <c r="E11105" s="132">
        <v>22.8</v>
      </c>
    </row>
    <row r="11106" spans="1:5" ht="13.8" x14ac:dyDescent="0.25">
      <c r="A11106" s="47">
        <v>40981</v>
      </c>
      <c r="B11106" s="45" t="str">
        <f t="shared" si="360"/>
        <v>March</v>
      </c>
      <c r="C11106" s="53">
        <f t="shared" si="361"/>
        <v>2012</v>
      </c>
      <c r="D11106" s="43" t="s">
        <v>95</v>
      </c>
      <c r="E11106" s="132">
        <v>20.216000000000001</v>
      </c>
    </row>
    <row r="11107" spans="1:5" ht="13.8" x14ac:dyDescent="0.25">
      <c r="A11107" s="47">
        <v>40981</v>
      </c>
      <c r="B11107" s="45" t="str">
        <f t="shared" si="360"/>
        <v>March</v>
      </c>
      <c r="C11107" s="53">
        <f t="shared" si="361"/>
        <v>2012</v>
      </c>
      <c r="D11107" s="43" t="s">
        <v>96</v>
      </c>
      <c r="E11107" s="132">
        <v>19.304000000000002</v>
      </c>
    </row>
    <row r="11108" spans="1:5" ht="13.8" x14ac:dyDescent="0.25">
      <c r="A11108" s="47">
        <v>40981</v>
      </c>
      <c r="B11108" s="45" t="str">
        <f t="shared" si="360"/>
        <v>March</v>
      </c>
      <c r="C11108" s="53">
        <f t="shared" si="361"/>
        <v>2012</v>
      </c>
      <c r="D11108" s="43" t="s">
        <v>97</v>
      </c>
      <c r="E11108" s="132">
        <v>18.391999999999999</v>
      </c>
    </row>
    <row r="11109" spans="1:5" ht="13.8" x14ac:dyDescent="0.25">
      <c r="A11109" s="47">
        <v>40981</v>
      </c>
      <c r="B11109" s="45" t="str">
        <f t="shared" si="360"/>
        <v>March</v>
      </c>
      <c r="C11109" s="53">
        <f t="shared" si="361"/>
        <v>2012</v>
      </c>
      <c r="D11109" s="43" t="s">
        <v>98</v>
      </c>
      <c r="E11109" s="132">
        <v>14.44</v>
      </c>
    </row>
    <row r="11110" spans="1:5" ht="15.6" x14ac:dyDescent="0.3">
      <c r="A11110" s="47">
        <v>40981</v>
      </c>
      <c r="B11110" s="45" t="str">
        <f t="shared" si="360"/>
        <v>March</v>
      </c>
      <c r="C11110" s="53">
        <f t="shared" si="361"/>
        <v>2012</v>
      </c>
      <c r="D11110" s="130" t="s">
        <v>136</v>
      </c>
      <c r="E11110" s="132">
        <v>19.941000000000003</v>
      </c>
    </row>
    <row r="11111" spans="1:5" ht="13.8" x14ac:dyDescent="0.25">
      <c r="A11111" s="47">
        <v>40981</v>
      </c>
      <c r="B11111" s="45" t="str">
        <f t="shared" si="360"/>
        <v>March</v>
      </c>
      <c r="C11111" s="53">
        <f t="shared" si="361"/>
        <v>2012</v>
      </c>
      <c r="D11111" s="43" t="s">
        <v>118</v>
      </c>
      <c r="E11111" s="132">
        <v>18.319499999999998</v>
      </c>
    </row>
    <row r="11112" spans="1:5" ht="13.8" x14ac:dyDescent="0.25">
      <c r="A11112" s="47">
        <v>40981</v>
      </c>
      <c r="B11112" s="45" t="str">
        <f t="shared" si="360"/>
        <v>March</v>
      </c>
      <c r="C11112" s="53">
        <f t="shared" si="361"/>
        <v>2012</v>
      </c>
      <c r="D11112" s="43" t="s">
        <v>102</v>
      </c>
      <c r="E11112" s="132">
        <v>18.078000000000003</v>
      </c>
    </row>
    <row r="11113" spans="1:5" ht="13.8" x14ac:dyDescent="0.25">
      <c r="A11113" s="47">
        <v>40981</v>
      </c>
      <c r="B11113" s="45" t="str">
        <f t="shared" si="360"/>
        <v>March</v>
      </c>
      <c r="C11113" s="53">
        <f t="shared" si="361"/>
        <v>2012</v>
      </c>
      <c r="D11113" s="43" t="s">
        <v>119</v>
      </c>
      <c r="E11113" s="132">
        <v>17.491500000000002</v>
      </c>
    </row>
    <row r="11114" spans="1:5" ht="13.8" x14ac:dyDescent="0.25">
      <c r="A11114" s="47">
        <v>40981</v>
      </c>
      <c r="B11114" s="45" t="str">
        <f t="shared" si="360"/>
        <v>March</v>
      </c>
      <c r="C11114" s="53">
        <f t="shared" si="361"/>
        <v>2012</v>
      </c>
      <c r="D11114" s="43" t="s">
        <v>120</v>
      </c>
      <c r="E11114" s="132">
        <v>16.594499999999996</v>
      </c>
    </row>
    <row r="11115" spans="1:5" ht="13.8" x14ac:dyDescent="0.25">
      <c r="A11115" s="47">
        <v>40981</v>
      </c>
      <c r="B11115" s="45" t="str">
        <f t="shared" si="360"/>
        <v>March</v>
      </c>
      <c r="C11115" s="53">
        <f t="shared" si="361"/>
        <v>2012</v>
      </c>
      <c r="D11115" s="43" t="s">
        <v>103</v>
      </c>
      <c r="E11115" s="132">
        <v>16.007999999999999</v>
      </c>
    </row>
    <row r="11116" spans="1:5" ht="13.8" x14ac:dyDescent="0.25">
      <c r="A11116" s="47">
        <v>40981</v>
      </c>
      <c r="B11116" s="45" t="str">
        <f t="shared" si="360"/>
        <v>March</v>
      </c>
      <c r="C11116" s="53">
        <f t="shared" si="361"/>
        <v>2012</v>
      </c>
      <c r="D11116" s="43" t="s">
        <v>116</v>
      </c>
      <c r="E11116" s="132">
        <v>10.0548</v>
      </c>
    </row>
    <row r="11117" spans="1:5" ht="13.8" x14ac:dyDescent="0.25">
      <c r="A11117" s="47">
        <v>40981</v>
      </c>
      <c r="B11117" s="45" t="str">
        <f t="shared" si="360"/>
        <v>March</v>
      </c>
      <c r="C11117" s="53">
        <f t="shared" si="361"/>
        <v>2012</v>
      </c>
      <c r="D11117" s="43" t="s">
        <v>104</v>
      </c>
      <c r="E11117" s="132">
        <v>14.6797</v>
      </c>
    </row>
    <row r="11118" spans="1:5" ht="13.8" x14ac:dyDescent="0.25">
      <c r="A11118" s="47">
        <v>40981</v>
      </c>
      <c r="B11118" s="45" t="str">
        <f t="shared" si="360"/>
        <v>March</v>
      </c>
      <c r="C11118" s="53">
        <f t="shared" si="361"/>
        <v>2012</v>
      </c>
      <c r="D11118" s="43" t="s">
        <v>121</v>
      </c>
      <c r="E11118" s="132">
        <v>13.9598</v>
      </c>
    </row>
    <row r="11119" spans="1:5" ht="13.8" x14ac:dyDescent="0.25">
      <c r="A11119" s="47">
        <v>40981</v>
      </c>
      <c r="B11119" s="45" t="str">
        <f t="shared" si="360"/>
        <v>March</v>
      </c>
      <c r="C11119" s="53">
        <f t="shared" si="361"/>
        <v>2012</v>
      </c>
      <c r="D11119" s="43" t="s">
        <v>122</v>
      </c>
      <c r="E11119" s="132">
        <v>12.645199999999999</v>
      </c>
    </row>
    <row r="11120" spans="1:5" ht="13.8" x14ac:dyDescent="0.25">
      <c r="A11120" s="47">
        <v>40981</v>
      </c>
      <c r="B11120" s="45" t="str">
        <f t="shared" si="360"/>
        <v>March</v>
      </c>
      <c r="C11120" s="53">
        <f t="shared" si="361"/>
        <v>2012</v>
      </c>
      <c r="D11120" s="43" t="s">
        <v>123</v>
      </c>
      <c r="E11120" s="132">
        <v>12.488700000000001</v>
      </c>
    </row>
    <row r="11121" spans="1:5" ht="13.8" x14ac:dyDescent="0.25">
      <c r="A11121" s="47">
        <v>40981</v>
      </c>
      <c r="B11121" s="45" t="str">
        <f t="shared" si="360"/>
        <v>March</v>
      </c>
      <c r="C11121" s="53">
        <f t="shared" si="361"/>
        <v>2012</v>
      </c>
      <c r="D11121" s="43" t="s">
        <v>99</v>
      </c>
      <c r="E11121" s="132">
        <v>8.4359999999999999</v>
      </c>
    </row>
    <row r="11122" spans="1:5" ht="13.8" x14ac:dyDescent="0.25">
      <c r="A11122" s="47">
        <v>40981</v>
      </c>
      <c r="B11122" s="45" t="str">
        <f t="shared" si="360"/>
        <v>March</v>
      </c>
      <c r="C11122" s="53">
        <f t="shared" si="361"/>
        <v>2012</v>
      </c>
      <c r="D11122" s="43" t="s">
        <v>100</v>
      </c>
      <c r="E11122" s="132">
        <v>8.2140000000000004</v>
      </c>
    </row>
    <row r="11123" spans="1:5" ht="13.8" x14ac:dyDescent="0.25">
      <c r="A11123" s="47">
        <v>40981</v>
      </c>
      <c r="B11123" s="45" t="str">
        <f t="shared" si="360"/>
        <v>March</v>
      </c>
      <c r="C11123" s="53">
        <f t="shared" si="361"/>
        <v>2012</v>
      </c>
      <c r="D11123" s="43" t="s">
        <v>101</v>
      </c>
      <c r="E11123" s="132">
        <v>7.8587999999999996</v>
      </c>
    </row>
    <row r="11124" spans="1:5" ht="13.8" x14ac:dyDescent="0.25">
      <c r="A11124" s="47">
        <v>40981</v>
      </c>
      <c r="B11124" s="45" t="str">
        <f t="shared" si="360"/>
        <v>March</v>
      </c>
      <c r="C11124" s="53">
        <f t="shared" si="361"/>
        <v>2012</v>
      </c>
      <c r="D11124" s="43" t="s">
        <v>124</v>
      </c>
      <c r="E11124" s="132">
        <v>7.7921999999999993</v>
      </c>
    </row>
    <row r="11125" spans="1:5" ht="13.8" x14ac:dyDescent="0.25">
      <c r="A11125" s="47">
        <v>40981</v>
      </c>
      <c r="B11125" s="45" t="str">
        <f t="shared" si="360"/>
        <v>March</v>
      </c>
      <c r="C11125" s="53">
        <f t="shared" si="361"/>
        <v>2012</v>
      </c>
      <c r="D11125" s="43" t="s">
        <v>125</v>
      </c>
      <c r="E11125" s="132">
        <v>6.9708000000000006</v>
      </c>
    </row>
    <row r="11126" spans="1:5" ht="13.8" x14ac:dyDescent="0.25">
      <c r="A11126" s="47">
        <v>40981</v>
      </c>
      <c r="B11126" s="45" t="str">
        <f t="shared" si="360"/>
        <v>March</v>
      </c>
      <c r="C11126" s="53">
        <f t="shared" si="361"/>
        <v>2012</v>
      </c>
      <c r="D11126" s="43" t="s">
        <v>126</v>
      </c>
      <c r="E11126" s="132">
        <v>7.3853000000000009</v>
      </c>
    </row>
    <row r="11127" spans="1:5" ht="13.8" x14ac:dyDescent="0.25">
      <c r="A11127" s="47">
        <v>40981</v>
      </c>
      <c r="B11127" s="45" t="str">
        <f t="shared" si="360"/>
        <v>March</v>
      </c>
      <c r="C11127" s="53">
        <f t="shared" si="361"/>
        <v>2012</v>
      </c>
      <c r="D11127" s="43" t="s">
        <v>127</v>
      </c>
      <c r="E11127" s="132">
        <v>7.2624000000000004</v>
      </c>
    </row>
    <row r="11128" spans="1:5" ht="13.8" x14ac:dyDescent="0.25">
      <c r="A11128" s="47">
        <v>40981</v>
      </c>
      <c r="B11128" s="45" t="str">
        <f t="shared" si="360"/>
        <v>March</v>
      </c>
      <c r="C11128" s="53">
        <f t="shared" si="361"/>
        <v>2012</v>
      </c>
      <c r="D11128" s="43" t="s">
        <v>105</v>
      </c>
      <c r="E11128" s="132">
        <v>5.4834000000000005</v>
      </c>
    </row>
    <row r="11129" spans="1:5" ht="13.8" x14ac:dyDescent="0.25">
      <c r="A11129" s="47">
        <v>40981</v>
      </c>
      <c r="B11129" s="45" t="str">
        <f t="shared" si="360"/>
        <v>March</v>
      </c>
      <c r="C11129" s="53">
        <f t="shared" si="361"/>
        <v>2012</v>
      </c>
      <c r="D11129" s="43" t="s">
        <v>128</v>
      </c>
      <c r="E11129" s="132">
        <v>7.3738000000000001</v>
      </c>
    </row>
    <row r="11130" spans="1:5" ht="13.8" x14ac:dyDescent="0.25">
      <c r="A11130" s="47">
        <v>40988</v>
      </c>
      <c r="B11130" s="45" t="str">
        <f t="shared" si="360"/>
        <v>March</v>
      </c>
      <c r="C11130" s="53">
        <f t="shared" si="361"/>
        <v>2012</v>
      </c>
      <c r="D11130" s="43" t="s">
        <v>131</v>
      </c>
      <c r="E11130" s="132">
        <v>26.802700000000002</v>
      </c>
    </row>
    <row r="11131" spans="1:5" ht="13.8" x14ac:dyDescent="0.25">
      <c r="A11131" s="47">
        <v>40988</v>
      </c>
      <c r="B11131" s="45" t="str">
        <f t="shared" si="360"/>
        <v>March</v>
      </c>
      <c r="C11131" s="53">
        <f t="shared" si="361"/>
        <v>2012</v>
      </c>
      <c r="D11131" s="43" t="s">
        <v>115</v>
      </c>
      <c r="E11131" s="132">
        <v>22.68</v>
      </c>
    </row>
    <row r="11132" spans="1:5" ht="13.8" x14ac:dyDescent="0.25">
      <c r="A11132" s="47">
        <v>40988</v>
      </c>
      <c r="B11132" s="45" t="str">
        <f t="shared" si="360"/>
        <v>March</v>
      </c>
      <c r="C11132" s="53">
        <f t="shared" si="361"/>
        <v>2012</v>
      </c>
      <c r="D11132" s="43" t="s">
        <v>95</v>
      </c>
      <c r="E11132" s="132">
        <v>20.1096</v>
      </c>
    </row>
    <row r="11133" spans="1:5" ht="13.8" x14ac:dyDescent="0.25">
      <c r="A11133" s="47">
        <v>40988</v>
      </c>
      <c r="B11133" s="45" t="str">
        <f t="shared" si="360"/>
        <v>March</v>
      </c>
      <c r="C11133" s="53">
        <f t="shared" si="361"/>
        <v>2012</v>
      </c>
      <c r="D11133" s="43" t="s">
        <v>96</v>
      </c>
      <c r="E11133" s="132">
        <v>19.202400000000001</v>
      </c>
    </row>
    <row r="11134" spans="1:5" ht="13.8" x14ac:dyDescent="0.25">
      <c r="A11134" s="47">
        <v>40988</v>
      </c>
      <c r="B11134" s="45" t="str">
        <f t="shared" si="360"/>
        <v>March</v>
      </c>
      <c r="C11134" s="53">
        <f t="shared" si="361"/>
        <v>2012</v>
      </c>
      <c r="D11134" s="43" t="s">
        <v>97</v>
      </c>
      <c r="E11134" s="132">
        <v>18.295200000000001</v>
      </c>
    </row>
    <row r="11135" spans="1:5" ht="13.8" x14ac:dyDescent="0.25">
      <c r="A11135" s="47">
        <v>40988</v>
      </c>
      <c r="B11135" s="45" t="str">
        <f t="shared" si="360"/>
        <v>March</v>
      </c>
      <c r="C11135" s="53">
        <f t="shared" si="361"/>
        <v>2012</v>
      </c>
      <c r="D11135" s="43" t="s">
        <v>98</v>
      </c>
      <c r="E11135" s="132">
        <v>14.363999999999999</v>
      </c>
    </row>
    <row r="11136" spans="1:5" ht="15.6" x14ac:dyDescent="0.3">
      <c r="A11136" s="47">
        <v>40988</v>
      </c>
      <c r="B11136" s="45" t="str">
        <f t="shared" si="360"/>
        <v>March</v>
      </c>
      <c r="C11136" s="53">
        <f t="shared" si="361"/>
        <v>2012</v>
      </c>
      <c r="D11136" s="130" t="s">
        <v>136</v>
      </c>
      <c r="E11136" s="132">
        <v>20.9236</v>
      </c>
    </row>
    <row r="11137" spans="1:5" ht="13.8" x14ac:dyDescent="0.25">
      <c r="A11137" s="47">
        <v>40988</v>
      </c>
      <c r="B11137" s="45" t="str">
        <f t="shared" si="360"/>
        <v>March</v>
      </c>
      <c r="C11137" s="53">
        <f t="shared" si="361"/>
        <v>2012</v>
      </c>
      <c r="D11137" s="43" t="s">
        <v>118</v>
      </c>
      <c r="E11137" s="132">
        <v>19.222199999999997</v>
      </c>
    </row>
    <row r="11138" spans="1:5" ht="13.8" x14ac:dyDescent="0.25">
      <c r="A11138" s="47">
        <v>40988</v>
      </c>
      <c r="B11138" s="45" t="str">
        <f t="shared" si="360"/>
        <v>March</v>
      </c>
      <c r="C11138" s="53">
        <f t="shared" si="361"/>
        <v>2012</v>
      </c>
      <c r="D11138" s="43" t="s">
        <v>102</v>
      </c>
      <c r="E11138" s="132">
        <v>18.968800000000002</v>
      </c>
    </row>
    <row r="11139" spans="1:5" ht="13.8" x14ac:dyDescent="0.25">
      <c r="A11139" s="47">
        <v>40988</v>
      </c>
      <c r="B11139" s="45" t="str">
        <f t="shared" si="360"/>
        <v>March</v>
      </c>
      <c r="C11139" s="53">
        <f t="shared" si="361"/>
        <v>2012</v>
      </c>
      <c r="D11139" s="43" t="s">
        <v>119</v>
      </c>
      <c r="E11139" s="132">
        <v>18.353400000000001</v>
      </c>
    </row>
    <row r="11140" spans="1:5" ht="13.8" x14ac:dyDescent="0.25">
      <c r="A11140" s="47">
        <v>40988</v>
      </c>
      <c r="B11140" s="45" t="str">
        <f t="shared" si="360"/>
        <v>March</v>
      </c>
      <c r="C11140" s="53">
        <f t="shared" si="361"/>
        <v>2012</v>
      </c>
      <c r="D11140" s="43" t="s">
        <v>120</v>
      </c>
      <c r="E11140" s="132">
        <v>17.412199999999999</v>
      </c>
    </row>
    <row r="11141" spans="1:5" ht="13.8" x14ac:dyDescent="0.25">
      <c r="A11141" s="47">
        <v>40988</v>
      </c>
      <c r="B11141" s="45" t="str">
        <f t="shared" si="360"/>
        <v>March</v>
      </c>
      <c r="C11141" s="53">
        <f t="shared" si="361"/>
        <v>2012</v>
      </c>
      <c r="D11141" s="43" t="s">
        <v>103</v>
      </c>
      <c r="E11141" s="132">
        <v>16.796799999999998</v>
      </c>
    </row>
    <row r="11142" spans="1:5" ht="13.8" x14ac:dyDescent="0.25">
      <c r="A11142" s="47">
        <v>40988</v>
      </c>
      <c r="B11142" s="45" t="str">
        <f t="shared" si="360"/>
        <v>March</v>
      </c>
      <c r="C11142" s="53">
        <f t="shared" si="361"/>
        <v>2012</v>
      </c>
      <c r="D11142" s="43" t="s">
        <v>116</v>
      </c>
      <c r="E11142" s="132">
        <v>10.2942</v>
      </c>
    </row>
    <row r="11143" spans="1:5" ht="13.8" x14ac:dyDescent="0.25">
      <c r="A11143" s="47">
        <v>40988</v>
      </c>
      <c r="B11143" s="45" t="str">
        <f t="shared" si="360"/>
        <v>March</v>
      </c>
      <c r="C11143" s="53">
        <f t="shared" si="361"/>
        <v>2012</v>
      </c>
      <c r="D11143" s="43" t="s">
        <v>104</v>
      </c>
      <c r="E11143" s="132">
        <v>14.539000000000001</v>
      </c>
    </row>
    <row r="11144" spans="1:5" ht="13.8" x14ac:dyDescent="0.25">
      <c r="A11144" s="47">
        <v>40988</v>
      </c>
      <c r="B11144" s="45" t="str">
        <f t="shared" si="360"/>
        <v>March</v>
      </c>
      <c r="C11144" s="53">
        <f t="shared" si="361"/>
        <v>2012</v>
      </c>
      <c r="D11144" s="43" t="s">
        <v>121</v>
      </c>
      <c r="E11144" s="132">
        <v>13.825999999999999</v>
      </c>
    </row>
    <row r="11145" spans="1:5" ht="13.8" x14ac:dyDescent="0.25">
      <c r="A11145" s="47">
        <v>40988</v>
      </c>
      <c r="B11145" s="45" t="str">
        <f t="shared" si="360"/>
        <v>March</v>
      </c>
      <c r="C11145" s="53">
        <f t="shared" si="361"/>
        <v>2012</v>
      </c>
      <c r="D11145" s="43" t="s">
        <v>122</v>
      </c>
      <c r="E11145" s="132">
        <v>12.524000000000001</v>
      </c>
    </row>
    <row r="11146" spans="1:5" ht="13.8" x14ac:dyDescent="0.25">
      <c r="A11146" s="47">
        <v>40988</v>
      </c>
      <c r="B11146" s="45" t="str">
        <f t="shared" si="360"/>
        <v>March</v>
      </c>
      <c r="C11146" s="53">
        <f t="shared" si="361"/>
        <v>2012</v>
      </c>
      <c r="D11146" s="43" t="s">
        <v>123</v>
      </c>
      <c r="E11146" s="132">
        <v>12.369000000000002</v>
      </c>
    </row>
    <row r="11147" spans="1:5" ht="13.8" x14ac:dyDescent="0.25">
      <c r="A11147" s="47">
        <v>40988</v>
      </c>
      <c r="B11147" s="45" t="str">
        <f t="shared" si="360"/>
        <v>March</v>
      </c>
      <c r="C11147" s="53">
        <f t="shared" si="361"/>
        <v>2012</v>
      </c>
      <c r="D11147" s="43" t="s">
        <v>99</v>
      </c>
      <c r="E11147" s="132">
        <v>8.4740000000000002</v>
      </c>
    </row>
    <row r="11148" spans="1:5" ht="13.8" x14ac:dyDescent="0.25">
      <c r="A11148" s="47">
        <v>40988</v>
      </c>
      <c r="B11148" s="45" t="str">
        <f t="shared" si="360"/>
        <v>March</v>
      </c>
      <c r="C11148" s="53">
        <f t="shared" si="361"/>
        <v>2012</v>
      </c>
      <c r="D11148" s="43" t="s">
        <v>100</v>
      </c>
      <c r="E11148" s="132">
        <v>8.2509999999999994</v>
      </c>
    </row>
    <row r="11149" spans="1:5" ht="13.8" x14ac:dyDescent="0.25">
      <c r="A11149" s="47">
        <v>40988</v>
      </c>
      <c r="B11149" s="45" t="str">
        <f t="shared" si="360"/>
        <v>March</v>
      </c>
      <c r="C11149" s="53">
        <f t="shared" si="361"/>
        <v>2012</v>
      </c>
      <c r="D11149" s="43" t="s">
        <v>101</v>
      </c>
      <c r="E11149" s="132">
        <v>7.8941999999999997</v>
      </c>
    </row>
    <row r="11150" spans="1:5" ht="13.8" x14ac:dyDescent="0.25">
      <c r="A11150" s="47">
        <v>40988</v>
      </c>
      <c r="B11150" s="45" t="str">
        <f t="shared" si="360"/>
        <v>March</v>
      </c>
      <c r="C11150" s="53">
        <f t="shared" si="361"/>
        <v>2012</v>
      </c>
      <c r="D11150" s="43" t="s">
        <v>124</v>
      </c>
      <c r="E11150" s="132">
        <v>7.8272999999999993</v>
      </c>
    </row>
    <row r="11151" spans="1:5" ht="13.8" x14ac:dyDescent="0.25">
      <c r="A11151" s="47">
        <v>40988</v>
      </c>
      <c r="B11151" s="45" t="str">
        <f t="shared" si="360"/>
        <v>March</v>
      </c>
      <c r="C11151" s="53">
        <f t="shared" si="361"/>
        <v>2012</v>
      </c>
      <c r="D11151" s="43" t="s">
        <v>125</v>
      </c>
      <c r="E11151" s="132">
        <v>7.0022000000000002</v>
      </c>
    </row>
    <row r="11152" spans="1:5" ht="13.8" x14ac:dyDescent="0.25">
      <c r="A11152" s="47">
        <v>40988</v>
      </c>
      <c r="B11152" s="45" t="str">
        <f t="shared" si="360"/>
        <v>March</v>
      </c>
      <c r="C11152" s="53">
        <f t="shared" si="361"/>
        <v>2012</v>
      </c>
      <c r="D11152" s="43" t="s">
        <v>126</v>
      </c>
      <c r="E11152" s="132">
        <v>7.4152000000000013</v>
      </c>
    </row>
    <row r="11153" spans="1:5" ht="13.8" x14ac:dyDescent="0.25">
      <c r="A11153" s="47">
        <v>40988</v>
      </c>
      <c r="B11153" s="45" t="str">
        <f t="shared" si="360"/>
        <v>March</v>
      </c>
      <c r="C11153" s="53">
        <f t="shared" si="361"/>
        <v>2012</v>
      </c>
      <c r="D11153" s="43" t="s">
        <v>127</v>
      </c>
      <c r="E11153" s="132">
        <v>7.2890999999999995</v>
      </c>
    </row>
    <row r="11154" spans="1:5" ht="13.8" x14ac:dyDescent="0.25">
      <c r="A11154" s="47">
        <v>40988</v>
      </c>
      <c r="B11154" s="45" t="str">
        <f t="shared" si="360"/>
        <v>March</v>
      </c>
      <c r="C11154" s="53">
        <f t="shared" si="361"/>
        <v>2012</v>
      </c>
      <c r="D11154" s="43" t="s">
        <v>105</v>
      </c>
      <c r="E11154" s="132">
        <v>5.5081000000000007</v>
      </c>
    </row>
    <row r="11155" spans="1:5" ht="13.8" x14ac:dyDescent="0.25">
      <c r="A11155" s="47">
        <v>40988</v>
      </c>
      <c r="B11155" s="45" t="str">
        <f t="shared" si="360"/>
        <v>March</v>
      </c>
      <c r="C11155" s="53">
        <f t="shared" si="361"/>
        <v>2012</v>
      </c>
      <c r="D11155" s="43" t="s">
        <v>128</v>
      </c>
      <c r="E11155" s="132">
        <v>7.3966999999999992</v>
      </c>
    </row>
    <row r="11156" spans="1:5" ht="13.8" x14ac:dyDescent="0.25">
      <c r="A11156" s="47">
        <v>40995</v>
      </c>
      <c r="B11156" s="45" t="str">
        <f t="shared" si="360"/>
        <v>March</v>
      </c>
      <c r="C11156" s="53">
        <f t="shared" si="361"/>
        <v>2012</v>
      </c>
      <c r="D11156" s="43" t="s">
        <v>131</v>
      </c>
      <c r="E11156" s="132">
        <v>26.307500000000001</v>
      </c>
    </row>
    <row r="11157" spans="1:5" ht="13.8" x14ac:dyDescent="0.25">
      <c r="A11157" s="47">
        <v>40995</v>
      </c>
      <c r="B11157" s="45" t="str">
        <f t="shared" ref="B11157:B11217" si="362">TEXT(A11157,"mmmm")</f>
        <v>March</v>
      </c>
      <c r="C11157" s="53">
        <f t="shared" ref="C11157:C11217" si="363">YEAR(A11157)</f>
        <v>2012</v>
      </c>
      <c r="D11157" s="43" t="s">
        <v>115</v>
      </c>
      <c r="E11157" s="132">
        <v>22.26</v>
      </c>
    </row>
    <row r="11158" spans="1:5" ht="13.8" x14ac:dyDescent="0.25">
      <c r="A11158" s="47">
        <v>40995</v>
      </c>
      <c r="B11158" s="45" t="str">
        <f t="shared" si="362"/>
        <v>March</v>
      </c>
      <c r="C11158" s="53">
        <f t="shared" si="363"/>
        <v>2012</v>
      </c>
      <c r="D11158" s="43" t="s">
        <v>95</v>
      </c>
      <c r="E11158" s="132">
        <v>19.737200000000001</v>
      </c>
    </row>
    <row r="11159" spans="1:5" ht="13.8" x14ac:dyDescent="0.25">
      <c r="A11159" s="47">
        <v>40995</v>
      </c>
      <c r="B11159" s="45" t="str">
        <f t="shared" si="362"/>
        <v>March</v>
      </c>
      <c r="C11159" s="53">
        <f t="shared" si="363"/>
        <v>2012</v>
      </c>
      <c r="D11159" s="43" t="s">
        <v>96</v>
      </c>
      <c r="E11159" s="132">
        <v>18.846800000000002</v>
      </c>
    </row>
    <row r="11160" spans="1:5" ht="13.8" x14ac:dyDescent="0.25">
      <c r="A11160" s="47">
        <v>40995</v>
      </c>
      <c r="B11160" s="45" t="str">
        <f t="shared" si="362"/>
        <v>March</v>
      </c>
      <c r="C11160" s="53">
        <f t="shared" si="363"/>
        <v>2012</v>
      </c>
      <c r="D11160" s="43" t="s">
        <v>97</v>
      </c>
      <c r="E11160" s="132">
        <v>17.956399999999999</v>
      </c>
    </row>
    <row r="11161" spans="1:5" ht="13.8" x14ac:dyDescent="0.25">
      <c r="A11161" s="47">
        <v>40995</v>
      </c>
      <c r="B11161" s="45" t="str">
        <f t="shared" si="362"/>
        <v>March</v>
      </c>
      <c r="C11161" s="53">
        <f t="shared" si="363"/>
        <v>2012</v>
      </c>
      <c r="D11161" s="43" t="s">
        <v>98</v>
      </c>
      <c r="E11161" s="132">
        <v>14.097999999999999</v>
      </c>
    </row>
    <row r="11162" spans="1:5" ht="15.6" x14ac:dyDescent="0.3">
      <c r="A11162" s="47">
        <v>40995</v>
      </c>
      <c r="B11162" s="45" t="str">
        <f t="shared" si="362"/>
        <v>March</v>
      </c>
      <c r="C11162" s="53">
        <f t="shared" si="363"/>
        <v>2012</v>
      </c>
      <c r="D11162" s="130" t="s">
        <v>136</v>
      </c>
      <c r="E11162" s="132">
        <v>20.403400000000001</v>
      </c>
    </row>
    <row r="11163" spans="1:5" ht="13.8" x14ac:dyDescent="0.25">
      <c r="A11163" s="47">
        <v>40995</v>
      </c>
      <c r="B11163" s="45" t="str">
        <f t="shared" si="362"/>
        <v>March</v>
      </c>
      <c r="C11163" s="53">
        <f t="shared" si="363"/>
        <v>2012</v>
      </c>
      <c r="D11163" s="43" t="s">
        <v>118</v>
      </c>
      <c r="E11163" s="132">
        <v>18.744299999999999</v>
      </c>
    </row>
    <row r="11164" spans="1:5" ht="13.8" x14ac:dyDescent="0.25">
      <c r="A11164" s="47">
        <v>40995</v>
      </c>
      <c r="B11164" s="45" t="str">
        <f t="shared" si="362"/>
        <v>March</v>
      </c>
      <c r="C11164" s="53">
        <f t="shared" si="363"/>
        <v>2012</v>
      </c>
      <c r="D11164" s="43" t="s">
        <v>102</v>
      </c>
      <c r="E11164" s="132">
        <v>18.497199999999999</v>
      </c>
    </row>
    <row r="11165" spans="1:5" ht="13.8" x14ac:dyDescent="0.25">
      <c r="A11165" s="47">
        <v>40995</v>
      </c>
      <c r="B11165" s="45" t="str">
        <f t="shared" si="362"/>
        <v>March</v>
      </c>
      <c r="C11165" s="53">
        <f t="shared" si="363"/>
        <v>2012</v>
      </c>
      <c r="D11165" s="43" t="s">
        <v>119</v>
      </c>
      <c r="E11165" s="132">
        <v>17.897100000000002</v>
      </c>
    </row>
    <row r="11166" spans="1:5" ht="13.8" x14ac:dyDescent="0.25">
      <c r="A11166" s="47">
        <v>40995</v>
      </c>
      <c r="B11166" s="45" t="str">
        <f t="shared" si="362"/>
        <v>March</v>
      </c>
      <c r="C11166" s="53">
        <f t="shared" si="363"/>
        <v>2012</v>
      </c>
      <c r="D11166" s="43" t="s">
        <v>120</v>
      </c>
      <c r="E11166" s="132">
        <v>16.979299999999999</v>
      </c>
    </row>
    <row r="11167" spans="1:5" ht="13.8" x14ac:dyDescent="0.25">
      <c r="A11167" s="47">
        <v>40995</v>
      </c>
      <c r="B11167" s="45" t="str">
        <f t="shared" si="362"/>
        <v>March</v>
      </c>
      <c r="C11167" s="53">
        <f t="shared" si="363"/>
        <v>2012</v>
      </c>
      <c r="D11167" s="43" t="s">
        <v>103</v>
      </c>
      <c r="E11167" s="132">
        <v>16.379199999999997</v>
      </c>
    </row>
    <row r="11168" spans="1:5" ht="13.8" x14ac:dyDescent="0.25">
      <c r="A11168" s="47">
        <v>40995</v>
      </c>
      <c r="B11168" s="45" t="str">
        <f t="shared" si="362"/>
        <v>March</v>
      </c>
      <c r="C11168" s="53">
        <f t="shared" si="363"/>
        <v>2012</v>
      </c>
      <c r="D11168" s="43" t="s">
        <v>116</v>
      </c>
      <c r="E11168" s="132">
        <v>10.014900000000001</v>
      </c>
    </row>
    <row r="11169" spans="1:5" ht="13.8" x14ac:dyDescent="0.25">
      <c r="A11169" s="47">
        <v>40995</v>
      </c>
      <c r="B11169" s="45" t="str">
        <f t="shared" si="362"/>
        <v>March</v>
      </c>
      <c r="C11169" s="53">
        <f t="shared" si="363"/>
        <v>2012</v>
      </c>
      <c r="D11169" s="43" t="s">
        <v>104</v>
      </c>
      <c r="E11169" s="132">
        <v>14.163800000000002</v>
      </c>
    </row>
    <row r="11170" spans="1:5" ht="13.8" x14ac:dyDescent="0.25">
      <c r="A11170" s="47">
        <v>40995</v>
      </c>
      <c r="B11170" s="45" t="str">
        <f t="shared" si="362"/>
        <v>March</v>
      </c>
      <c r="C11170" s="53">
        <f t="shared" si="363"/>
        <v>2012</v>
      </c>
      <c r="D11170" s="43" t="s">
        <v>121</v>
      </c>
      <c r="E11170" s="132">
        <v>13.469200000000001</v>
      </c>
    </row>
    <row r="11171" spans="1:5" ht="13.8" x14ac:dyDescent="0.25">
      <c r="A11171" s="47">
        <v>40995</v>
      </c>
      <c r="B11171" s="45" t="str">
        <f t="shared" si="362"/>
        <v>March</v>
      </c>
      <c r="C11171" s="53">
        <f t="shared" si="363"/>
        <v>2012</v>
      </c>
      <c r="D11171" s="43" t="s">
        <v>122</v>
      </c>
      <c r="E11171" s="132">
        <v>12.200799999999999</v>
      </c>
    </row>
    <row r="11172" spans="1:5" ht="13.8" x14ac:dyDescent="0.25">
      <c r="A11172" s="47">
        <v>40995</v>
      </c>
      <c r="B11172" s="45" t="str">
        <f t="shared" si="362"/>
        <v>March</v>
      </c>
      <c r="C11172" s="53">
        <f t="shared" si="363"/>
        <v>2012</v>
      </c>
      <c r="D11172" s="43" t="s">
        <v>123</v>
      </c>
      <c r="E11172" s="132">
        <v>12.049799999999999</v>
      </c>
    </row>
    <row r="11173" spans="1:5" ht="13.8" x14ac:dyDescent="0.25">
      <c r="A11173" s="47">
        <v>40995</v>
      </c>
      <c r="B11173" s="45" t="str">
        <f t="shared" si="362"/>
        <v>March</v>
      </c>
      <c r="C11173" s="53">
        <f t="shared" si="363"/>
        <v>2012</v>
      </c>
      <c r="D11173" s="43" t="s">
        <v>99</v>
      </c>
      <c r="E11173" s="132">
        <v>8.36</v>
      </c>
    </row>
    <row r="11174" spans="1:5" ht="13.8" x14ac:dyDescent="0.25">
      <c r="A11174" s="47">
        <v>40995</v>
      </c>
      <c r="B11174" s="45" t="str">
        <f t="shared" si="362"/>
        <v>March</v>
      </c>
      <c r="C11174" s="53">
        <f t="shared" si="363"/>
        <v>2012</v>
      </c>
      <c r="D11174" s="43" t="s">
        <v>100</v>
      </c>
      <c r="E11174" s="132">
        <v>8.14</v>
      </c>
    </row>
    <row r="11175" spans="1:5" ht="13.8" x14ac:dyDescent="0.25">
      <c r="A11175" s="47">
        <v>40995</v>
      </c>
      <c r="B11175" s="45" t="str">
        <f t="shared" si="362"/>
        <v>March</v>
      </c>
      <c r="C11175" s="53">
        <f t="shared" si="363"/>
        <v>2012</v>
      </c>
      <c r="D11175" s="43" t="s">
        <v>101</v>
      </c>
      <c r="E11175" s="132">
        <v>7.7879999999999994</v>
      </c>
    </row>
    <row r="11176" spans="1:5" ht="13.8" x14ac:dyDescent="0.25">
      <c r="A11176" s="47">
        <v>40995</v>
      </c>
      <c r="B11176" s="45" t="str">
        <f t="shared" si="362"/>
        <v>March</v>
      </c>
      <c r="C11176" s="53">
        <f t="shared" si="363"/>
        <v>2012</v>
      </c>
      <c r="D11176" s="43" t="s">
        <v>124</v>
      </c>
      <c r="E11176" s="132">
        <v>7.7219999999999995</v>
      </c>
    </row>
    <row r="11177" spans="1:5" ht="13.8" x14ac:dyDescent="0.25">
      <c r="A11177" s="47">
        <v>40995</v>
      </c>
      <c r="B11177" s="45" t="str">
        <f t="shared" si="362"/>
        <v>March</v>
      </c>
      <c r="C11177" s="53">
        <f t="shared" si="363"/>
        <v>2012</v>
      </c>
      <c r="D11177" s="43" t="s">
        <v>125</v>
      </c>
      <c r="E11177" s="132">
        <v>6.9080000000000004</v>
      </c>
    </row>
    <row r="11178" spans="1:5" ht="13.8" x14ac:dyDescent="0.25">
      <c r="A11178" s="47">
        <v>40995</v>
      </c>
      <c r="B11178" s="45" t="str">
        <f t="shared" si="362"/>
        <v>March</v>
      </c>
      <c r="C11178" s="53">
        <f t="shared" si="363"/>
        <v>2012</v>
      </c>
      <c r="D11178" s="43" t="s">
        <v>126</v>
      </c>
      <c r="E11178" s="132">
        <v>7.3255000000000008</v>
      </c>
    </row>
    <row r="11179" spans="1:5" ht="13.8" x14ac:dyDescent="0.25">
      <c r="A11179" s="47">
        <v>40995</v>
      </c>
      <c r="B11179" s="45" t="str">
        <f t="shared" si="362"/>
        <v>March</v>
      </c>
      <c r="C11179" s="53">
        <f t="shared" si="363"/>
        <v>2012</v>
      </c>
      <c r="D11179" s="43" t="s">
        <v>127</v>
      </c>
      <c r="E11179" s="132">
        <v>7.2089999999999996</v>
      </c>
    </row>
    <row r="11180" spans="1:5" ht="13.8" x14ac:dyDescent="0.25">
      <c r="A11180" s="47">
        <v>40995</v>
      </c>
      <c r="B11180" s="45" t="str">
        <f t="shared" si="362"/>
        <v>March</v>
      </c>
      <c r="C11180" s="53">
        <f t="shared" si="363"/>
        <v>2012</v>
      </c>
      <c r="D11180" s="43" t="s">
        <v>105</v>
      </c>
      <c r="E11180" s="132">
        <v>5.4340000000000011</v>
      </c>
    </row>
    <row r="11181" spans="1:5" ht="13.8" x14ac:dyDescent="0.25">
      <c r="A11181" s="47">
        <v>40995</v>
      </c>
      <c r="B11181" s="45" t="str">
        <f t="shared" si="362"/>
        <v>March</v>
      </c>
      <c r="C11181" s="53">
        <f t="shared" si="363"/>
        <v>2012</v>
      </c>
      <c r="D11181" s="43" t="s">
        <v>128</v>
      </c>
      <c r="E11181" s="132">
        <v>7.3279999999999994</v>
      </c>
    </row>
    <row r="11182" spans="1:5" ht="13.8" x14ac:dyDescent="0.25">
      <c r="A11182" s="47">
        <v>41002</v>
      </c>
      <c r="B11182" s="45" t="str">
        <f t="shared" si="362"/>
        <v>April</v>
      </c>
      <c r="C11182" s="53">
        <f t="shared" si="363"/>
        <v>2012</v>
      </c>
      <c r="D11182" s="43" t="s">
        <v>131</v>
      </c>
      <c r="E11182" s="132">
        <v>26.493200000000002</v>
      </c>
    </row>
    <row r="11183" spans="1:5" ht="13.8" x14ac:dyDescent="0.25">
      <c r="A11183" s="47">
        <v>41002</v>
      </c>
      <c r="B11183" s="45" t="str">
        <f t="shared" si="362"/>
        <v>April</v>
      </c>
      <c r="C11183" s="53">
        <f t="shared" si="363"/>
        <v>2012</v>
      </c>
      <c r="D11183" s="43" t="s">
        <v>115</v>
      </c>
      <c r="E11183" s="132">
        <v>22.02</v>
      </c>
    </row>
    <row r="11184" spans="1:5" ht="13.8" x14ac:dyDescent="0.25">
      <c r="A11184" s="47">
        <v>41002</v>
      </c>
      <c r="B11184" s="45" t="str">
        <f t="shared" si="362"/>
        <v>April</v>
      </c>
      <c r="C11184" s="53">
        <f t="shared" si="363"/>
        <v>2012</v>
      </c>
      <c r="D11184" s="43" t="s">
        <v>95</v>
      </c>
      <c r="E11184" s="132">
        <v>19.5244</v>
      </c>
    </row>
    <row r="11185" spans="1:5" ht="13.8" x14ac:dyDescent="0.25">
      <c r="A11185" s="47">
        <v>41002</v>
      </c>
      <c r="B11185" s="45" t="str">
        <f t="shared" si="362"/>
        <v>April</v>
      </c>
      <c r="C11185" s="53">
        <f t="shared" si="363"/>
        <v>2012</v>
      </c>
      <c r="D11185" s="43" t="s">
        <v>96</v>
      </c>
      <c r="E11185" s="132">
        <v>18.643600000000003</v>
      </c>
    </row>
    <row r="11186" spans="1:5" ht="13.8" x14ac:dyDescent="0.25">
      <c r="A11186" s="47">
        <v>41002</v>
      </c>
      <c r="B11186" s="45" t="str">
        <f t="shared" si="362"/>
        <v>April</v>
      </c>
      <c r="C11186" s="53">
        <f t="shared" si="363"/>
        <v>2012</v>
      </c>
      <c r="D11186" s="43" t="s">
        <v>97</v>
      </c>
      <c r="E11186" s="132">
        <v>17.762799999999999</v>
      </c>
    </row>
    <row r="11187" spans="1:5" ht="13.8" x14ac:dyDescent="0.25">
      <c r="A11187" s="47">
        <v>41002</v>
      </c>
      <c r="B11187" s="45" t="str">
        <f t="shared" si="362"/>
        <v>April</v>
      </c>
      <c r="C11187" s="53">
        <f t="shared" si="363"/>
        <v>2012</v>
      </c>
      <c r="D11187" s="43" t="s">
        <v>98</v>
      </c>
      <c r="E11187" s="132">
        <v>13.946</v>
      </c>
    </row>
    <row r="11188" spans="1:5" ht="15.6" x14ac:dyDescent="0.3">
      <c r="A11188" s="47">
        <v>41002</v>
      </c>
      <c r="B11188" s="45" t="str">
        <f t="shared" si="362"/>
        <v>April</v>
      </c>
      <c r="C11188" s="53">
        <f t="shared" si="363"/>
        <v>2012</v>
      </c>
      <c r="D11188" s="130" t="s">
        <v>136</v>
      </c>
      <c r="E11188" s="132">
        <v>18.785</v>
      </c>
    </row>
    <row r="11189" spans="1:5" ht="13.8" x14ac:dyDescent="0.25">
      <c r="A11189" s="47">
        <v>41002</v>
      </c>
      <c r="B11189" s="45" t="str">
        <f t="shared" si="362"/>
        <v>April</v>
      </c>
      <c r="C11189" s="53">
        <f t="shared" si="363"/>
        <v>2012</v>
      </c>
      <c r="D11189" s="43" t="s">
        <v>118</v>
      </c>
      <c r="E11189" s="132">
        <v>17.257499999999997</v>
      </c>
    </row>
    <row r="11190" spans="1:5" ht="13.8" x14ac:dyDescent="0.25">
      <c r="A11190" s="47">
        <v>41002</v>
      </c>
      <c r="B11190" s="45" t="str">
        <f t="shared" si="362"/>
        <v>April</v>
      </c>
      <c r="C11190" s="53">
        <f t="shared" si="363"/>
        <v>2012</v>
      </c>
      <c r="D11190" s="43" t="s">
        <v>102</v>
      </c>
      <c r="E11190" s="132">
        <v>17.03</v>
      </c>
    </row>
    <row r="11191" spans="1:5" ht="13.8" x14ac:dyDescent="0.25">
      <c r="A11191" s="47">
        <v>41002</v>
      </c>
      <c r="B11191" s="45" t="str">
        <f t="shared" si="362"/>
        <v>April</v>
      </c>
      <c r="C11191" s="53">
        <f t="shared" si="363"/>
        <v>2012</v>
      </c>
      <c r="D11191" s="43" t="s">
        <v>119</v>
      </c>
      <c r="E11191" s="132">
        <v>16.477499999999999</v>
      </c>
    </row>
    <row r="11192" spans="1:5" ht="13.8" x14ac:dyDescent="0.25">
      <c r="A11192" s="47">
        <v>41002</v>
      </c>
      <c r="B11192" s="45" t="str">
        <f t="shared" si="362"/>
        <v>April</v>
      </c>
      <c r="C11192" s="53">
        <f t="shared" si="363"/>
        <v>2012</v>
      </c>
      <c r="D11192" s="43" t="s">
        <v>120</v>
      </c>
      <c r="E11192" s="132">
        <v>15.632499999999999</v>
      </c>
    </row>
    <row r="11193" spans="1:5" ht="13.8" x14ac:dyDescent="0.25">
      <c r="A11193" s="47">
        <v>41002</v>
      </c>
      <c r="B11193" s="45" t="str">
        <f t="shared" si="362"/>
        <v>April</v>
      </c>
      <c r="C11193" s="53">
        <f t="shared" si="363"/>
        <v>2012</v>
      </c>
      <c r="D11193" s="43" t="s">
        <v>103</v>
      </c>
      <c r="E11193" s="132">
        <v>15.08</v>
      </c>
    </row>
    <row r="11194" spans="1:5" ht="13.8" x14ac:dyDescent="0.25">
      <c r="A11194" s="47">
        <v>41002</v>
      </c>
      <c r="B11194" s="45" t="str">
        <f t="shared" si="362"/>
        <v>April</v>
      </c>
      <c r="C11194" s="53">
        <f t="shared" si="363"/>
        <v>2012</v>
      </c>
      <c r="D11194" s="43" t="s">
        <v>116</v>
      </c>
      <c r="E11194" s="132">
        <v>9.4962</v>
      </c>
    </row>
    <row r="11195" spans="1:5" ht="13.8" x14ac:dyDescent="0.25">
      <c r="A11195" s="47">
        <v>41002</v>
      </c>
      <c r="B11195" s="45" t="str">
        <f t="shared" si="362"/>
        <v>April</v>
      </c>
      <c r="C11195" s="53">
        <f t="shared" si="363"/>
        <v>2012</v>
      </c>
      <c r="D11195" s="43" t="s">
        <v>104</v>
      </c>
      <c r="E11195" s="132">
        <v>13.3665</v>
      </c>
    </row>
    <row r="11196" spans="1:5" ht="13.8" x14ac:dyDescent="0.25">
      <c r="A11196" s="47">
        <v>41002</v>
      </c>
      <c r="B11196" s="45" t="str">
        <f t="shared" si="362"/>
        <v>April</v>
      </c>
      <c r="C11196" s="53">
        <f t="shared" si="363"/>
        <v>2012</v>
      </c>
      <c r="D11196" s="43" t="s">
        <v>121</v>
      </c>
      <c r="E11196" s="132">
        <v>12.710999999999999</v>
      </c>
    </row>
    <row r="11197" spans="1:5" ht="13.8" x14ac:dyDescent="0.25">
      <c r="A11197" s="47">
        <v>41002</v>
      </c>
      <c r="B11197" s="45" t="str">
        <f t="shared" si="362"/>
        <v>April</v>
      </c>
      <c r="C11197" s="53">
        <f t="shared" si="363"/>
        <v>2012</v>
      </c>
      <c r="D11197" s="43" t="s">
        <v>122</v>
      </c>
      <c r="E11197" s="132">
        <v>11.514000000000001</v>
      </c>
    </row>
    <row r="11198" spans="1:5" ht="13.8" x14ac:dyDescent="0.25">
      <c r="A11198" s="47">
        <v>41002</v>
      </c>
      <c r="B11198" s="45" t="str">
        <f t="shared" si="362"/>
        <v>April</v>
      </c>
      <c r="C11198" s="53">
        <f t="shared" si="363"/>
        <v>2012</v>
      </c>
      <c r="D11198" s="43" t="s">
        <v>123</v>
      </c>
      <c r="E11198" s="132">
        <v>11.371500000000001</v>
      </c>
    </row>
    <row r="11199" spans="1:5" ht="13.8" x14ac:dyDescent="0.25">
      <c r="A11199" s="47">
        <v>41002</v>
      </c>
      <c r="B11199" s="45" t="str">
        <f t="shared" si="362"/>
        <v>April</v>
      </c>
      <c r="C11199" s="53">
        <f t="shared" si="363"/>
        <v>2012</v>
      </c>
      <c r="D11199" s="43" t="s">
        <v>99</v>
      </c>
      <c r="E11199" s="132">
        <v>8.0559999999999992</v>
      </c>
    </row>
    <row r="11200" spans="1:5" ht="13.8" x14ac:dyDescent="0.25">
      <c r="A11200" s="47">
        <v>41002</v>
      </c>
      <c r="B11200" s="45" t="str">
        <f t="shared" si="362"/>
        <v>April</v>
      </c>
      <c r="C11200" s="53">
        <f t="shared" si="363"/>
        <v>2012</v>
      </c>
      <c r="D11200" s="43" t="s">
        <v>100</v>
      </c>
      <c r="E11200" s="132">
        <v>7.8440000000000012</v>
      </c>
    </row>
    <row r="11201" spans="1:5" ht="13.8" x14ac:dyDescent="0.25">
      <c r="A11201" s="47">
        <v>41002</v>
      </c>
      <c r="B11201" s="45" t="str">
        <f t="shared" si="362"/>
        <v>April</v>
      </c>
      <c r="C11201" s="53">
        <f t="shared" si="363"/>
        <v>2012</v>
      </c>
      <c r="D11201" s="43" t="s">
        <v>101</v>
      </c>
      <c r="E11201" s="132">
        <v>7.5048000000000004</v>
      </c>
    </row>
    <row r="11202" spans="1:5" ht="13.8" x14ac:dyDescent="0.25">
      <c r="A11202" s="47">
        <v>41002</v>
      </c>
      <c r="B11202" s="45" t="str">
        <f t="shared" si="362"/>
        <v>April</v>
      </c>
      <c r="C11202" s="53">
        <f t="shared" si="363"/>
        <v>2012</v>
      </c>
      <c r="D11202" s="43" t="s">
        <v>124</v>
      </c>
      <c r="E11202" s="132">
        <v>7.4412000000000003</v>
      </c>
    </row>
    <row r="11203" spans="1:5" ht="13.8" x14ac:dyDescent="0.25">
      <c r="A11203" s="47">
        <v>41002</v>
      </c>
      <c r="B11203" s="45" t="str">
        <f t="shared" si="362"/>
        <v>April</v>
      </c>
      <c r="C11203" s="53">
        <f t="shared" si="363"/>
        <v>2012</v>
      </c>
      <c r="D11203" s="43" t="s">
        <v>125</v>
      </c>
      <c r="E11203" s="132">
        <v>6.6568000000000005</v>
      </c>
    </row>
    <row r="11204" spans="1:5" ht="13.8" x14ac:dyDescent="0.25">
      <c r="A11204" s="47">
        <v>41002</v>
      </c>
      <c r="B11204" s="45" t="str">
        <f t="shared" si="362"/>
        <v>April</v>
      </c>
      <c r="C11204" s="53">
        <f t="shared" si="363"/>
        <v>2012</v>
      </c>
      <c r="D11204" s="43" t="s">
        <v>126</v>
      </c>
      <c r="E11204" s="132">
        <v>7.0862999999999996</v>
      </c>
    </row>
    <row r="11205" spans="1:5" ht="13.8" x14ac:dyDescent="0.25">
      <c r="A11205" s="47">
        <v>41002</v>
      </c>
      <c r="B11205" s="45" t="str">
        <f t="shared" si="362"/>
        <v>April</v>
      </c>
      <c r="C11205" s="53">
        <f t="shared" si="363"/>
        <v>2012</v>
      </c>
      <c r="D11205" s="43" t="s">
        <v>127</v>
      </c>
      <c r="E11205" s="132">
        <v>6.9954000000000001</v>
      </c>
    </row>
    <row r="11206" spans="1:5" ht="13.8" x14ac:dyDescent="0.25">
      <c r="A11206" s="47">
        <v>41002</v>
      </c>
      <c r="B11206" s="45" t="str">
        <f t="shared" si="362"/>
        <v>April</v>
      </c>
      <c r="C11206" s="53">
        <f t="shared" si="363"/>
        <v>2012</v>
      </c>
      <c r="D11206" s="43" t="s">
        <v>105</v>
      </c>
      <c r="E11206" s="132">
        <v>5.2363999999999997</v>
      </c>
    </row>
    <row r="11207" spans="1:5" ht="13.8" x14ac:dyDescent="0.25">
      <c r="A11207" s="47">
        <v>41002</v>
      </c>
      <c r="B11207" s="45" t="str">
        <f t="shared" si="362"/>
        <v>April</v>
      </c>
      <c r="C11207" s="53">
        <f t="shared" si="363"/>
        <v>2012</v>
      </c>
      <c r="D11207" s="43" t="s">
        <v>128</v>
      </c>
      <c r="E11207" s="132">
        <v>7.1448</v>
      </c>
    </row>
    <row r="11208" spans="1:5" ht="13.8" x14ac:dyDescent="0.25">
      <c r="A11208" s="47">
        <v>41009</v>
      </c>
      <c r="B11208" s="45" t="str">
        <f t="shared" si="362"/>
        <v>April</v>
      </c>
      <c r="C11208" s="53">
        <f t="shared" si="363"/>
        <v>2012</v>
      </c>
      <c r="D11208" s="43" t="s">
        <v>131</v>
      </c>
      <c r="E11208" s="132">
        <v>26.462250000000004</v>
      </c>
    </row>
    <row r="11209" spans="1:5" ht="13.8" x14ac:dyDescent="0.25">
      <c r="A11209" s="47">
        <v>41009</v>
      </c>
      <c r="B11209" s="45" t="str">
        <f t="shared" si="362"/>
        <v>April</v>
      </c>
      <c r="C11209" s="53">
        <f t="shared" si="363"/>
        <v>2012</v>
      </c>
      <c r="D11209" s="43" t="s">
        <v>115</v>
      </c>
      <c r="E11209" s="132">
        <v>21.75</v>
      </c>
    </row>
    <row r="11210" spans="1:5" ht="13.8" x14ac:dyDescent="0.25">
      <c r="A11210" s="47">
        <v>41009</v>
      </c>
      <c r="B11210" s="45" t="str">
        <f t="shared" si="362"/>
        <v>April</v>
      </c>
      <c r="C11210" s="53">
        <f t="shared" si="363"/>
        <v>2012</v>
      </c>
      <c r="D11210" s="43" t="s">
        <v>95</v>
      </c>
      <c r="E11210" s="132">
        <v>19.285</v>
      </c>
    </row>
    <row r="11211" spans="1:5" ht="13.8" x14ac:dyDescent="0.25">
      <c r="A11211" s="47">
        <v>41009</v>
      </c>
      <c r="B11211" s="45" t="str">
        <f t="shared" si="362"/>
        <v>April</v>
      </c>
      <c r="C11211" s="53">
        <f t="shared" si="363"/>
        <v>2012</v>
      </c>
      <c r="D11211" s="43" t="s">
        <v>96</v>
      </c>
      <c r="E11211" s="132">
        <v>18.414999999999999</v>
      </c>
    </row>
    <row r="11212" spans="1:5" ht="13.8" x14ac:dyDescent="0.25">
      <c r="A11212" s="47">
        <v>41009</v>
      </c>
      <c r="B11212" s="45" t="str">
        <f t="shared" si="362"/>
        <v>April</v>
      </c>
      <c r="C11212" s="53">
        <f t="shared" si="363"/>
        <v>2012</v>
      </c>
      <c r="D11212" s="43" t="s">
        <v>97</v>
      </c>
      <c r="E11212" s="132">
        <v>17.545000000000002</v>
      </c>
    </row>
    <row r="11213" spans="1:5" ht="13.8" x14ac:dyDescent="0.25">
      <c r="A11213" s="47">
        <v>41009</v>
      </c>
      <c r="B11213" s="45" t="str">
        <f t="shared" si="362"/>
        <v>April</v>
      </c>
      <c r="C11213" s="53">
        <f t="shared" si="363"/>
        <v>2012</v>
      </c>
      <c r="D11213" s="43" t="s">
        <v>98</v>
      </c>
      <c r="E11213" s="132">
        <v>13.775</v>
      </c>
    </row>
    <row r="11214" spans="1:5" ht="15.6" x14ac:dyDescent="0.3">
      <c r="A11214" s="47">
        <v>41009</v>
      </c>
      <c r="B11214" s="45" t="str">
        <f t="shared" si="362"/>
        <v>April</v>
      </c>
      <c r="C11214" s="53">
        <f t="shared" si="363"/>
        <v>2012</v>
      </c>
      <c r="D11214" s="130" t="s">
        <v>136</v>
      </c>
      <c r="E11214" s="132">
        <v>18.496000000000002</v>
      </c>
    </row>
    <row r="11215" spans="1:5" ht="13.8" x14ac:dyDescent="0.25">
      <c r="A11215" s="47">
        <v>41009</v>
      </c>
      <c r="B11215" s="45" t="str">
        <f t="shared" si="362"/>
        <v>April</v>
      </c>
      <c r="C11215" s="53">
        <f t="shared" si="363"/>
        <v>2012</v>
      </c>
      <c r="D11215" s="43" t="s">
        <v>118</v>
      </c>
      <c r="E11215" s="132">
        <v>16.991999999999997</v>
      </c>
    </row>
    <row r="11216" spans="1:5" ht="13.8" x14ac:dyDescent="0.25">
      <c r="A11216" s="47">
        <v>41009</v>
      </c>
      <c r="B11216" s="45" t="str">
        <f t="shared" si="362"/>
        <v>April</v>
      </c>
      <c r="C11216" s="53">
        <f t="shared" si="363"/>
        <v>2012</v>
      </c>
      <c r="D11216" s="43" t="s">
        <v>102</v>
      </c>
      <c r="E11216" s="132">
        <v>16.768000000000001</v>
      </c>
    </row>
    <row r="11217" spans="1:5" ht="13.8" x14ac:dyDescent="0.25">
      <c r="A11217" s="47">
        <v>41009</v>
      </c>
      <c r="B11217" s="45" t="str">
        <f t="shared" si="362"/>
        <v>April</v>
      </c>
      <c r="C11217" s="53">
        <f t="shared" si="363"/>
        <v>2012</v>
      </c>
      <c r="D11217" s="43" t="s">
        <v>119</v>
      </c>
      <c r="E11217" s="132">
        <v>16.224</v>
      </c>
    </row>
    <row r="11218" spans="1:5" ht="13.8" x14ac:dyDescent="0.25">
      <c r="A11218" s="47">
        <v>41009</v>
      </c>
      <c r="B11218" s="45" t="str">
        <f t="shared" ref="B11218:B11279" si="364">TEXT(A11218,"mmmm")</f>
        <v>April</v>
      </c>
      <c r="C11218" s="53">
        <f t="shared" ref="C11218:C11279" si="365">YEAR(A11218)</f>
        <v>2012</v>
      </c>
      <c r="D11218" s="43" t="s">
        <v>120</v>
      </c>
      <c r="E11218" s="132">
        <v>15.391999999999998</v>
      </c>
    </row>
    <row r="11219" spans="1:5" ht="13.8" x14ac:dyDescent="0.25">
      <c r="A11219" s="47">
        <v>41009</v>
      </c>
      <c r="B11219" s="45" t="str">
        <f t="shared" si="364"/>
        <v>April</v>
      </c>
      <c r="C11219" s="53">
        <f t="shared" si="365"/>
        <v>2012</v>
      </c>
      <c r="D11219" s="43" t="s">
        <v>103</v>
      </c>
      <c r="E11219" s="132">
        <v>14.847999999999999</v>
      </c>
    </row>
    <row r="11220" spans="1:5" ht="13.8" x14ac:dyDescent="0.25">
      <c r="A11220" s="47">
        <v>41009</v>
      </c>
      <c r="B11220" s="45" t="str">
        <f t="shared" si="364"/>
        <v>April</v>
      </c>
      <c r="C11220" s="53">
        <f t="shared" si="365"/>
        <v>2012</v>
      </c>
      <c r="D11220" s="43" t="s">
        <v>116</v>
      </c>
      <c r="E11220" s="132">
        <v>9.4762500000000003</v>
      </c>
    </row>
    <row r="11221" spans="1:5" ht="13.8" x14ac:dyDescent="0.25">
      <c r="A11221" s="47">
        <v>41009</v>
      </c>
      <c r="B11221" s="45" t="str">
        <f t="shared" si="364"/>
        <v>April</v>
      </c>
      <c r="C11221" s="53">
        <f t="shared" si="365"/>
        <v>2012</v>
      </c>
      <c r="D11221" s="43" t="s">
        <v>104</v>
      </c>
      <c r="E11221" s="132">
        <v>13.249250000000002</v>
      </c>
    </row>
    <row r="11222" spans="1:5" ht="13.8" x14ac:dyDescent="0.25">
      <c r="A11222" s="47">
        <v>41009</v>
      </c>
      <c r="B11222" s="45" t="str">
        <f t="shared" si="364"/>
        <v>April</v>
      </c>
      <c r="C11222" s="53">
        <f t="shared" si="365"/>
        <v>2012</v>
      </c>
      <c r="D11222" s="43" t="s">
        <v>121</v>
      </c>
      <c r="E11222" s="132">
        <v>12.599500000000001</v>
      </c>
    </row>
    <row r="11223" spans="1:5" ht="13.8" x14ac:dyDescent="0.25">
      <c r="A11223" s="47">
        <v>41009</v>
      </c>
      <c r="B11223" s="45" t="str">
        <f t="shared" si="364"/>
        <v>April</v>
      </c>
      <c r="C11223" s="53">
        <f t="shared" si="365"/>
        <v>2012</v>
      </c>
      <c r="D11223" s="43" t="s">
        <v>122</v>
      </c>
      <c r="E11223" s="132">
        <v>11.413</v>
      </c>
    </row>
    <row r="11224" spans="1:5" ht="13.8" x14ac:dyDescent="0.25">
      <c r="A11224" s="47">
        <v>41009</v>
      </c>
      <c r="B11224" s="45" t="str">
        <f t="shared" si="364"/>
        <v>April</v>
      </c>
      <c r="C11224" s="53">
        <f t="shared" si="365"/>
        <v>2012</v>
      </c>
      <c r="D11224" s="43" t="s">
        <v>123</v>
      </c>
      <c r="E11224" s="132">
        <v>11.271749999999999</v>
      </c>
    </row>
    <row r="11225" spans="1:5" ht="13.8" x14ac:dyDescent="0.25">
      <c r="A11225" s="47">
        <v>41009</v>
      </c>
      <c r="B11225" s="45" t="str">
        <f t="shared" si="364"/>
        <v>April</v>
      </c>
      <c r="C11225" s="53">
        <f t="shared" si="365"/>
        <v>2012</v>
      </c>
      <c r="D11225" s="43" t="s">
        <v>99</v>
      </c>
      <c r="E11225" s="132">
        <v>7.8849999999999998</v>
      </c>
    </row>
    <row r="11226" spans="1:5" ht="13.8" x14ac:dyDescent="0.25">
      <c r="A11226" s="47">
        <v>41009</v>
      </c>
      <c r="B11226" s="45" t="str">
        <f t="shared" si="364"/>
        <v>April</v>
      </c>
      <c r="C11226" s="53">
        <f t="shared" si="365"/>
        <v>2012</v>
      </c>
      <c r="D11226" s="43" t="s">
        <v>100</v>
      </c>
      <c r="E11226" s="132">
        <v>7.6775000000000002</v>
      </c>
    </row>
    <row r="11227" spans="1:5" ht="13.8" x14ac:dyDescent="0.25">
      <c r="A11227" s="47">
        <v>41009</v>
      </c>
      <c r="B11227" s="45" t="str">
        <f t="shared" si="364"/>
        <v>April</v>
      </c>
      <c r="C11227" s="53">
        <f t="shared" si="365"/>
        <v>2012</v>
      </c>
      <c r="D11227" s="43" t="s">
        <v>101</v>
      </c>
      <c r="E11227" s="132">
        <v>7.3454999999999995</v>
      </c>
    </row>
    <row r="11228" spans="1:5" ht="13.8" x14ac:dyDescent="0.25">
      <c r="A11228" s="47">
        <v>41009</v>
      </c>
      <c r="B11228" s="45" t="str">
        <f t="shared" si="364"/>
        <v>April</v>
      </c>
      <c r="C11228" s="53">
        <f t="shared" si="365"/>
        <v>2012</v>
      </c>
      <c r="D11228" s="43" t="s">
        <v>124</v>
      </c>
      <c r="E11228" s="132">
        <v>7.2832499999999989</v>
      </c>
    </row>
    <row r="11229" spans="1:5" ht="13.8" x14ac:dyDescent="0.25">
      <c r="A11229" s="47">
        <v>41009</v>
      </c>
      <c r="B11229" s="45" t="str">
        <f t="shared" si="364"/>
        <v>April</v>
      </c>
      <c r="C11229" s="53">
        <f t="shared" si="365"/>
        <v>2012</v>
      </c>
      <c r="D11229" s="43" t="s">
        <v>125</v>
      </c>
      <c r="E11229" s="132">
        <v>6.5155000000000003</v>
      </c>
    </row>
    <row r="11230" spans="1:5" ht="13.8" x14ac:dyDescent="0.25">
      <c r="A11230" s="47">
        <v>41009</v>
      </c>
      <c r="B11230" s="45" t="str">
        <f t="shared" si="364"/>
        <v>April</v>
      </c>
      <c r="C11230" s="53">
        <f t="shared" si="365"/>
        <v>2012</v>
      </c>
      <c r="D11230" s="43" t="s">
        <v>126</v>
      </c>
      <c r="E11230" s="132">
        <v>6.9517500000000005</v>
      </c>
    </row>
    <row r="11231" spans="1:5" ht="13.8" x14ac:dyDescent="0.25">
      <c r="A11231" s="47">
        <v>41009</v>
      </c>
      <c r="B11231" s="45" t="str">
        <f t="shared" si="364"/>
        <v>April</v>
      </c>
      <c r="C11231" s="53">
        <f t="shared" si="365"/>
        <v>2012</v>
      </c>
      <c r="D11231" s="43" t="s">
        <v>127</v>
      </c>
      <c r="E11231" s="132">
        <v>6.8752499999999994</v>
      </c>
    </row>
    <row r="11232" spans="1:5" ht="13.8" x14ac:dyDescent="0.25">
      <c r="A11232" s="47">
        <v>41009</v>
      </c>
      <c r="B11232" s="45" t="str">
        <f t="shared" si="364"/>
        <v>April</v>
      </c>
      <c r="C11232" s="53">
        <f t="shared" si="365"/>
        <v>2012</v>
      </c>
      <c r="D11232" s="43" t="s">
        <v>105</v>
      </c>
      <c r="E11232" s="132">
        <v>5.1252500000000012</v>
      </c>
    </row>
    <row r="11233" spans="1:5" ht="13.8" x14ac:dyDescent="0.25">
      <c r="A11233" s="47">
        <v>41009</v>
      </c>
      <c r="B11233" s="45" t="str">
        <f t="shared" si="364"/>
        <v>April</v>
      </c>
      <c r="C11233" s="53">
        <f t="shared" si="365"/>
        <v>2012</v>
      </c>
      <c r="D11233" s="43" t="s">
        <v>128</v>
      </c>
      <c r="E11233" s="132">
        <v>7.0417499999999995</v>
      </c>
    </row>
    <row r="11234" spans="1:5" ht="13.8" x14ac:dyDescent="0.25">
      <c r="A11234" s="47">
        <v>41016</v>
      </c>
      <c r="B11234" s="45" t="str">
        <f t="shared" si="364"/>
        <v>April</v>
      </c>
      <c r="C11234" s="53">
        <f t="shared" si="365"/>
        <v>2012</v>
      </c>
      <c r="D11234" s="43" t="s">
        <v>131</v>
      </c>
      <c r="E11234" s="132">
        <v>26.183700000000002</v>
      </c>
    </row>
    <row r="11235" spans="1:5" ht="13.8" x14ac:dyDescent="0.25">
      <c r="A11235" s="47">
        <v>41016</v>
      </c>
      <c r="B11235" s="45" t="str">
        <f t="shared" si="364"/>
        <v>April</v>
      </c>
      <c r="C11235" s="53">
        <f t="shared" si="365"/>
        <v>2012</v>
      </c>
      <c r="D11235" s="43" t="s">
        <v>115</v>
      </c>
      <c r="E11235" s="132">
        <v>21</v>
      </c>
    </row>
    <row r="11236" spans="1:5" ht="13.8" x14ac:dyDescent="0.25">
      <c r="A11236" s="47">
        <v>41016</v>
      </c>
      <c r="B11236" s="45" t="str">
        <f t="shared" si="364"/>
        <v>April</v>
      </c>
      <c r="C11236" s="53">
        <f t="shared" si="365"/>
        <v>2012</v>
      </c>
      <c r="D11236" s="43" t="s">
        <v>95</v>
      </c>
      <c r="E11236" s="132">
        <v>18.62</v>
      </c>
    </row>
    <row r="11237" spans="1:5" ht="13.8" x14ac:dyDescent="0.25">
      <c r="A11237" s="47">
        <v>41016</v>
      </c>
      <c r="B11237" s="45" t="str">
        <f t="shared" si="364"/>
        <v>April</v>
      </c>
      <c r="C11237" s="53">
        <f t="shared" si="365"/>
        <v>2012</v>
      </c>
      <c r="D11237" s="43" t="s">
        <v>96</v>
      </c>
      <c r="E11237" s="132">
        <v>17.78</v>
      </c>
    </row>
    <row r="11238" spans="1:5" ht="13.8" x14ac:dyDescent="0.25">
      <c r="A11238" s="47">
        <v>41016</v>
      </c>
      <c r="B11238" s="45" t="str">
        <f t="shared" si="364"/>
        <v>April</v>
      </c>
      <c r="C11238" s="53">
        <f t="shared" si="365"/>
        <v>2012</v>
      </c>
      <c r="D11238" s="43" t="s">
        <v>97</v>
      </c>
      <c r="E11238" s="132">
        <v>16.940000000000001</v>
      </c>
    </row>
    <row r="11239" spans="1:5" ht="13.8" x14ac:dyDescent="0.25">
      <c r="A11239" s="47">
        <v>41016</v>
      </c>
      <c r="B11239" s="45" t="str">
        <f t="shared" si="364"/>
        <v>April</v>
      </c>
      <c r="C11239" s="53">
        <f t="shared" si="365"/>
        <v>2012</v>
      </c>
      <c r="D11239" s="43" t="s">
        <v>98</v>
      </c>
      <c r="E11239" s="132">
        <v>13.3</v>
      </c>
    </row>
    <row r="11240" spans="1:5" ht="15.6" x14ac:dyDescent="0.3">
      <c r="A11240" s="47">
        <v>41016</v>
      </c>
      <c r="B11240" s="45" t="str">
        <f t="shared" si="364"/>
        <v>April</v>
      </c>
      <c r="C11240" s="53">
        <f t="shared" si="365"/>
        <v>2012</v>
      </c>
      <c r="D11240" s="130" t="s">
        <v>136</v>
      </c>
      <c r="E11240" s="132">
        <v>18.958400000000001</v>
      </c>
    </row>
    <row r="11241" spans="1:5" ht="13.8" x14ac:dyDescent="0.25">
      <c r="A11241" s="47">
        <v>41016</v>
      </c>
      <c r="B11241" s="45" t="str">
        <f t="shared" si="364"/>
        <v>April</v>
      </c>
      <c r="C11241" s="53">
        <f t="shared" si="365"/>
        <v>2012</v>
      </c>
      <c r="D11241" s="43" t="s">
        <v>118</v>
      </c>
      <c r="E11241" s="132">
        <v>17.416799999999999</v>
      </c>
    </row>
    <row r="11242" spans="1:5" ht="13.8" x14ac:dyDescent="0.25">
      <c r="A11242" s="47">
        <v>41016</v>
      </c>
      <c r="B11242" s="45" t="str">
        <f t="shared" si="364"/>
        <v>April</v>
      </c>
      <c r="C11242" s="53">
        <f t="shared" si="365"/>
        <v>2012</v>
      </c>
      <c r="D11242" s="43" t="s">
        <v>102</v>
      </c>
      <c r="E11242" s="132">
        <v>17.187200000000001</v>
      </c>
    </row>
    <row r="11243" spans="1:5" ht="13.8" x14ac:dyDescent="0.25">
      <c r="A11243" s="47">
        <v>41016</v>
      </c>
      <c r="B11243" s="45" t="str">
        <f t="shared" si="364"/>
        <v>April</v>
      </c>
      <c r="C11243" s="53">
        <f t="shared" si="365"/>
        <v>2012</v>
      </c>
      <c r="D11243" s="43" t="s">
        <v>119</v>
      </c>
      <c r="E11243" s="132">
        <v>16.6296</v>
      </c>
    </row>
    <row r="11244" spans="1:5" ht="13.8" x14ac:dyDescent="0.25">
      <c r="A11244" s="47">
        <v>41016</v>
      </c>
      <c r="B11244" s="45" t="str">
        <f t="shared" si="364"/>
        <v>April</v>
      </c>
      <c r="C11244" s="53">
        <f t="shared" si="365"/>
        <v>2012</v>
      </c>
      <c r="D11244" s="43" t="s">
        <v>120</v>
      </c>
      <c r="E11244" s="132">
        <v>15.776799999999998</v>
      </c>
    </row>
    <row r="11245" spans="1:5" ht="13.8" x14ac:dyDescent="0.25">
      <c r="A11245" s="47">
        <v>41016</v>
      </c>
      <c r="B11245" s="45" t="str">
        <f t="shared" si="364"/>
        <v>April</v>
      </c>
      <c r="C11245" s="53">
        <f t="shared" si="365"/>
        <v>2012</v>
      </c>
      <c r="D11245" s="43" t="s">
        <v>103</v>
      </c>
      <c r="E11245" s="132">
        <v>15.219199999999999</v>
      </c>
    </row>
    <row r="11246" spans="1:5" ht="13.8" x14ac:dyDescent="0.25">
      <c r="A11246" s="47">
        <v>41016</v>
      </c>
      <c r="B11246" s="45" t="str">
        <f t="shared" si="364"/>
        <v>April</v>
      </c>
      <c r="C11246" s="53">
        <f t="shared" si="365"/>
        <v>2012</v>
      </c>
      <c r="D11246" s="43" t="s">
        <v>116</v>
      </c>
      <c r="E11246" s="132">
        <v>9.4563000000000006</v>
      </c>
    </row>
    <row r="11247" spans="1:5" ht="13.8" x14ac:dyDescent="0.25">
      <c r="A11247" s="47">
        <v>41016</v>
      </c>
      <c r="B11247" s="45" t="str">
        <f t="shared" si="364"/>
        <v>April</v>
      </c>
      <c r="C11247" s="53">
        <f t="shared" si="365"/>
        <v>2012</v>
      </c>
      <c r="D11247" s="43" t="s">
        <v>104</v>
      </c>
      <c r="E11247" s="132">
        <v>13.460300000000002</v>
      </c>
    </row>
    <row r="11248" spans="1:5" ht="13.8" x14ac:dyDescent="0.25">
      <c r="A11248" s="47">
        <v>41016</v>
      </c>
      <c r="B11248" s="45" t="str">
        <f t="shared" si="364"/>
        <v>April</v>
      </c>
      <c r="C11248" s="53">
        <f t="shared" si="365"/>
        <v>2012</v>
      </c>
      <c r="D11248" s="43" t="s">
        <v>121</v>
      </c>
      <c r="E11248" s="132">
        <v>12.8002</v>
      </c>
    </row>
    <row r="11249" spans="1:5" ht="13.8" x14ac:dyDescent="0.25">
      <c r="A11249" s="47">
        <v>41016</v>
      </c>
      <c r="B11249" s="45" t="str">
        <f t="shared" si="364"/>
        <v>April</v>
      </c>
      <c r="C11249" s="53">
        <f t="shared" si="365"/>
        <v>2012</v>
      </c>
      <c r="D11249" s="43" t="s">
        <v>122</v>
      </c>
      <c r="E11249" s="132">
        <v>11.594799999999999</v>
      </c>
    </row>
    <row r="11250" spans="1:5" ht="13.8" x14ac:dyDescent="0.25">
      <c r="A11250" s="47">
        <v>41016</v>
      </c>
      <c r="B11250" s="45" t="str">
        <f t="shared" si="364"/>
        <v>April</v>
      </c>
      <c r="C11250" s="53">
        <f t="shared" si="365"/>
        <v>2012</v>
      </c>
      <c r="D11250" s="43" t="s">
        <v>123</v>
      </c>
      <c r="E11250" s="132">
        <v>11.451300000000002</v>
      </c>
    </row>
    <row r="11251" spans="1:5" ht="13.8" x14ac:dyDescent="0.25">
      <c r="A11251" s="47">
        <v>41016</v>
      </c>
      <c r="B11251" s="45" t="str">
        <f t="shared" si="364"/>
        <v>April</v>
      </c>
      <c r="C11251" s="53">
        <f t="shared" si="365"/>
        <v>2012</v>
      </c>
      <c r="D11251" s="43" t="s">
        <v>99</v>
      </c>
      <c r="E11251" s="132">
        <v>7.8659999999999988</v>
      </c>
    </row>
    <row r="11252" spans="1:5" ht="13.8" x14ac:dyDescent="0.25">
      <c r="A11252" s="47">
        <v>41016</v>
      </c>
      <c r="B11252" s="45" t="str">
        <f t="shared" si="364"/>
        <v>April</v>
      </c>
      <c r="C11252" s="53">
        <f t="shared" si="365"/>
        <v>2012</v>
      </c>
      <c r="D11252" s="43" t="s">
        <v>100</v>
      </c>
      <c r="E11252" s="132">
        <v>7.6590000000000007</v>
      </c>
    </row>
    <row r="11253" spans="1:5" ht="13.8" x14ac:dyDescent="0.25">
      <c r="A11253" s="47">
        <v>41016</v>
      </c>
      <c r="B11253" s="45" t="str">
        <f t="shared" si="364"/>
        <v>April</v>
      </c>
      <c r="C11253" s="53">
        <f t="shared" si="365"/>
        <v>2012</v>
      </c>
      <c r="D11253" s="43" t="s">
        <v>101</v>
      </c>
      <c r="E11253" s="132">
        <v>7.3277999999999999</v>
      </c>
    </row>
    <row r="11254" spans="1:5" ht="13.8" x14ac:dyDescent="0.25">
      <c r="A11254" s="47">
        <v>41016</v>
      </c>
      <c r="B11254" s="45" t="str">
        <f t="shared" si="364"/>
        <v>April</v>
      </c>
      <c r="C11254" s="53">
        <f t="shared" si="365"/>
        <v>2012</v>
      </c>
      <c r="D11254" s="43" t="s">
        <v>124</v>
      </c>
      <c r="E11254" s="132">
        <v>7.2656999999999989</v>
      </c>
    </row>
    <row r="11255" spans="1:5" ht="13.8" x14ac:dyDescent="0.25">
      <c r="A11255" s="47">
        <v>41016</v>
      </c>
      <c r="B11255" s="45" t="str">
        <f t="shared" si="364"/>
        <v>April</v>
      </c>
      <c r="C11255" s="53">
        <f t="shared" si="365"/>
        <v>2012</v>
      </c>
      <c r="D11255" s="43" t="s">
        <v>125</v>
      </c>
      <c r="E11255" s="132">
        <v>6.4998000000000005</v>
      </c>
    </row>
    <row r="11256" spans="1:5" ht="13.8" x14ac:dyDescent="0.25">
      <c r="A11256" s="47">
        <v>41016</v>
      </c>
      <c r="B11256" s="45" t="str">
        <f t="shared" si="364"/>
        <v>April</v>
      </c>
      <c r="C11256" s="53">
        <f t="shared" si="365"/>
        <v>2012</v>
      </c>
      <c r="D11256" s="43" t="s">
        <v>126</v>
      </c>
      <c r="E11256" s="132">
        <v>6.9368000000000007</v>
      </c>
    </row>
    <row r="11257" spans="1:5" ht="13.8" x14ac:dyDescent="0.25">
      <c r="A11257" s="47">
        <v>41016</v>
      </c>
      <c r="B11257" s="45" t="str">
        <f t="shared" si="364"/>
        <v>April</v>
      </c>
      <c r="C11257" s="53">
        <f t="shared" si="365"/>
        <v>2012</v>
      </c>
      <c r="D11257" s="43" t="s">
        <v>127</v>
      </c>
      <c r="E11257" s="132">
        <v>6.8618999999999994</v>
      </c>
    </row>
    <row r="11258" spans="1:5" ht="13.8" x14ac:dyDescent="0.25">
      <c r="A11258" s="47">
        <v>41016</v>
      </c>
      <c r="B11258" s="45" t="str">
        <f t="shared" si="364"/>
        <v>April</v>
      </c>
      <c r="C11258" s="53">
        <f t="shared" si="365"/>
        <v>2012</v>
      </c>
      <c r="D11258" s="43" t="s">
        <v>105</v>
      </c>
      <c r="E11258" s="132">
        <v>5.1128999999999998</v>
      </c>
    </row>
    <row r="11259" spans="1:5" ht="13.8" x14ac:dyDescent="0.25">
      <c r="A11259" s="47">
        <v>41016</v>
      </c>
      <c r="B11259" s="45" t="str">
        <f t="shared" si="364"/>
        <v>April</v>
      </c>
      <c r="C11259" s="53">
        <f t="shared" si="365"/>
        <v>2012</v>
      </c>
      <c r="D11259" s="43" t="s">
        <v>128</v>
      </c>
      <c r="E11259" s="132">
        <v>7.0302999999999995</v>
      </c>
    </row>
    <row r="11260" spans="1:5" ht="13.8" x14ac:dyDescent="0.25">
      <c r="A11260" s="47">
        <v>41023</v>
      </c>
      <c r="B11260" s="45" t="str">
        <f t="shared" si="364"/>
        <v>April</v>
      </c>
      <c r="C11260" s="53">
        <f t="shared" si="365"/>
        <v>2012</v>
      </c>
      <c r="D11260" s="43" t="s">
        <v>131</v>
      </c>
      <c r="E11260" s="132">
        <v>26.204333333333334</v>
      </c>
    </row>
    <row r="11261" spans="1:5" ht="13.8" x14ac:dyDescent="0.25">
      <c r="A11261" s="47">
        <v>41023</v>
      </c>
      <c r="B11261" s="45" t="str">
        <f t="shared" si="364"/>
        <v>April</v>
      </c>
      <c r="C11261" s="53">
        <f t="shared" si="365"/>
        <v>2012</v>
      </c>
      <c r="D11261" s="43" t="s">
        <v>115</v>
      </c>
      <c r="E11261" s="132">
        <v>21.1</v>
      </c>
    </row>
    <row r="11262" spans="1:5" ht="13.8" x14ac:dyDescent="0.25">
      <c r="A11262" s="47">
        <v>41023</v>
      </c>
      <c r="B11262" s="45" t="str">
        <f t="shared" si="364"/>
        <v>April</v>
      </c>
      <c r="C11262" s="53">
        <f t="shared" si="365"/>
        <v>2012</v>
      </c>
      <c r="D11262" s="43" t="s">
        <v>95</v>
      </c>
      <c r="E11262" s="132">
        <v>18.708666666666669</v>
      </c>
    </row>
    <row r="11263" spans="1:5" ht="13.8" x14ac:dyDescent="0.25">
      <c r="A11263" s="47">
        <v>41023</v>
      </c>
      <c r="B11263" s="45" t="str">
        <f t="shared" si="364"/>
        <v>April</v>
      </c>
      <c r="C11263" s="53">
        <f t="shared" si="365"/>
        <v>2012</v>
      </c>
      <c r="D11263" s="43" t="s">
        <v>96</v>
      </c>
      <c r="E11263" s="132">
        <v>17.864666666666668</v>
      </c>
    </row>
    <row r="11264" spans="1:5" ht="13.8" x14ac:dyDescent="0.25">
      <c r="A11264" s="47">
        <v>41023</v>
      </c>
      <c r="B11264" s="45" t="str">
        <f t="shared" si="364"/>
        <v>April</v>
      </c>
      <c r="C11264" s="53">
        <f t="shared" si="365"/>
        <v>2012</v>
      </c>
      <c r="D11264" s="43" t="s">
        <v>97</v>
      </c>
      <c r="E11264" s="132">
        <v>17.020666666666667</v>
      </c>
    </row>
    <row r="11265" spans="1:5" ht="13.8" x14ac:dyDescent="0.25">
      <c r="A11265" s="47">
        <v>41023</v>
      </c>
      <c r="B11265" s="45" t="str">
        <f t="shared" si="364"/>
        <v>April</v>
      </c>
      <c r="C11265" s="53">
        <f t="shared" si="365"/>
        <v>2012</v>
      </c>
      <c r="D11265" s="43" t="s">
        <v>98</v>
      </c>
      <c r="E11265" s="132">
        <v>13.363333333333333</v>
      </c>
    </row>
    <row r="11266" spans="1:5" ht="15.6" x14ac:dyDescent="0.3">
      <c r="A11266" s="47">
        <v>41023</v>
      </c>
      <c r="B11266" s="45" t="str">
        <f t="shared" si="364"/>
        <v>April</v>
      </c>
      <c r="C11266" s="53">
        <f t="shared" si="365"/>
        <v>2012</v>
      </c>
      <c r="D11266" s="130" t="s">
        <v>136</v>
      </c>
      <c r="E11266" s="132">
        <v>18.688666666666666</v>
      </c>
    </row>
    <row r="11267" spans="1:5" ht="13.8" x14ac:dyDescent="0.25">
      <c r="A11267" s="47">
        <v>41023</v>
      </c>
      <c r="B11267" s="45" t="str">
        <f t="shared" si="364"/>
        <v>April</v>
      </c>
      <c r="C11267" s="53">
        <f t="shared" si="365"/>
        <v>2012</v>
      </c>
      <c r="D11267" s="43" t="s">
        <v>118</v>
      </c>
      <c r="E11267" s="132">
        <v>17.168999999999997</v>
      </c>
    </row>
    <row r="11268" spans="1:5" ht="13.8" x14ac:dyDescent="0.25">
      <c r="A11268" s="47">
        <v>41023</v>
      </c>
      <c r="B11268" s="45" t="str">
        <f t="shared" si="364"/>
        <v>April</v>
      </c>
      <c r="C11268" s="53">
        <f t="shared" si="365"/>
        <v>2012</v>
      </c>
      <c r="D11268" s="43" t="s">
        <v>102</v>
      </c>
      <c r="E11268" s="132">
        <v>16.942666666666668</v>
      </c>
    </row>
    <row r="11269" spans="1:5" ht="13.8" x14ac:dyDescent="0.25">
      <c r="A11269" s="47">
        <v>41023</v>
      </c>
      <c r="B11269" s="45" t="str">
        <f t="shared" si="364"/>
        <v>April</v>
      </c>
      <c r="C11269" s="53">
        <f t="shared" si="365"/>
        <v>2012</v>
      </c>
      <c r="D11269" s="43" t="s">
        <v>119</v>
      </c>
      <c r="E11269" s="132">
        <v>16.393000000000001</v>
      </c>
    </row>
    <row r="11270" spans="1:5" ht="13.8" x14ac:dyDescent="0.25">
      <c r="A11270" s="47">
        <v>41023</v>
      </c>
      <c r="B11270" s="45" t="str">
        <f t="shared" si="364"/>
        <v>April</v>
      </c>
      <c r="C11270" s="53">
        <f t="shared" si="365"/>
        <v>2012</v>
      </c>
      <c r="D11270" s="43" t="s">
        <v>120</v>
      </c>
      <c r="E11270" s="132">
        <v>15.552333333333332</v>
      </c>
    </row>
    <row r="11271" spans="1:5" ht="13.8" x14ac:dyDescent="0.25">
      <c r="A11271" s="47">
        <v>41023</v>
      </c>
      <c r="B11271" s="45" t="str">
        <f t="shared" si="364"/>
        <v>April</v>
      </c>
      <c r="C11271" s="53">
        <f t="shared" si="365"/>
        <v>2012</v>
      </c>
      <c r="D11271" s="43" t="s">
        <v>103</v>
      </c>
      <c r="E11271" s="132">
        <v>15.002666666666665</v>
      </c>
    </row>
    <row r="11272" spans="1:5" ht="13.8" x14ac:dyDescent="0.25">
      <c r="A11272" s="47">
        <v>41023</v>
      </c>
      <c r="B11272" s="45" t="str">
        <f t="shared" si="364"/>
        <v>April</v>
      </c>
      <c r="C11272" s="53">
        <f t="shared" si="365"/>
        <v>2012</v>
      </c>
      <c r="D11272" s="43" t="s">
        <v>116</v>
      </c>
      <c r="E11272" s="132">
        <v>9.3765000000000001</v>
      </c>
    </row>
    <row r="11273" spans="1:5" ht="13.8" x14ac:dyDescent="0.25">
      <c r="A11273" s="47">
        <v>41023</v>
      </c>
      <c r="B11273" s="45" t="str">
        <f t="shared" si="364"/>
        <v>April</v>
      </c>
      <c r="C11273" s="53">
        <f t="shared" si="365"/>
        <v>2012</v>
      </c>
      <c r="D11273" s="43" t="s">
        <v>104</v>
      </c>
      <c r="E11273" s="132">
        <v>12.897500000000001</v>
      </c>
    </row>
    <row r="11274" spans="1:5" ht="13.8" x14ac:dyDescent="0.25">
      <c r="A11274" s="47">
        <v>41023</v>
      </c>
      <c r="B11274" s="45" t="str">
        <f t="shared" si="364"/>
        <v>April</v>
      </c>
      <c r="C11274" s="53">
        <f t="shared" si="365"/>
        <v>2012</v>
      </c>
      <c r="D11274" s="43" t="s">
        <v>121</v>
      </c>
      <c r="E11274" s="132">
        <v>12.265000000000001</v>
      </c>
    </row>
    <row r="11275" spans="1:5" ht="13.8" x14ac:dyDescent="0.25">
      <c r="A11275" s="47">
        <v>41023</v>
      </c>
      <c r="B11275" s="45" t="str">
        <f t="shared" si="364"/>
        <v>April</v>
      </c>
      <c r="C11275" s="53">
        <f t="shared" si="365"/>
        <v>2012</v>
      </c>
      <c r="D11275" s="43" t="s">
        <v>122</v>
      </c>
      <c r="E11275" s="132">
        <v>11.11</v>
      </c>
    </row>
    <row r="11276" spans="1:5" ht="13.8" x14ac:dyDescent="0.25">
      <c r="A11276" s="47">
        <v>41023</v>
      </c>
      <c r="B11276" s="45" t="str">
        <f t="shared" si="364"/>
        <v>April</v>
      </c>
      <c r="C11276" s="53">
        <f t="shared" si="365"/>
        <v>2012</v>
      </c>
      <c r="D11276" s="43" t="s">
        <v>123</v>
      </c>
      <c r="E11276" s="132">
        <v>10.9725</v>
      </c>
    </row>
    <row r="11277" spans="1:5" ht="13.8" x14ac:dyDescent="0.25">
      <c r="A11277" s="47">
        <v>41023</v>
      </c>
      <c r="B11277" s="45" t="str">
        <f t="shared" si="364"/>
        <v>April</v>
      </c>
      <c r="C11277" s="53">
        <f t="shared" si="365"/>
        <v>2012</v>
      </c>
      <c r="D11277" s="43" t="s">
        <v>99</v>
      </c>
      <c r="E11277" s="132">
        <v>7.79</v>
      </c>
    </row>
    <row r="11278" spans="1:5" ht="13.8" x14ac:dyDescent="0.25">
      <c r="A11278" s="47">
        <v>41023</v>
      </c>
      <c r="B11278" s="45" t="str">
        <f t="shared" si="364"/>
        <v>April</v>
      </c>
      <c r="C11278" s="53">
        <f t="shared" si="365"/>
        <v>2012</v>
      </c>
      <c r="D11278" s="43" t="s">
        <v>100</v>
      </c>
      <c r="E11278" s="132">
        <v>7.585</v>
      </c>
    </row>
    <row r="11279" spans="1:5" ht="13.8" x14ac:dyDescent="0.25">
      <c r="A11279" s="47">
        <v>41023</v>
      </c>
      <c r="B11279" s="45" t="str">
        <f t="shared" si="364"/>
        <v>April</v>
      </c>
      <c r="C11279" s="53">
        <f t="shared" si="365"/>
        <v>2012</v>
      </c>
      <c r="D11279" s="43" t="s">
        <v>101</v>
      </c>
      <c r="E11279" s="132">
        <v>7.2570000000000006</v>
      </c>
    </row>
    <row r="11280" spans="1:5" ht="13.8" x14ac:dyDescent="0.25">
      <c r="A11280" s="47">
        <v>41023</v>
      </c>
      <c r="B11280" s="45" t="str">
        <f t="shared" ref="B11280:B11341" si="366">TEXT(A11280,"mmmm")</f>
        <v>April</v>
      </c>
      <c r="C11280" s="53">
        <f t="shared" ref="C11280:C11341" si="367">YEAR(A11280)</f>
        <v>2012</v>
      </c>
      <c r="D11280" s="43" t="s">
        <v>124</v>
      </c>
      <c r="E11280" s="132">
        <v>7.1954999999999991</v>
      </c>
    </row>
    <row r="11281" spans="1:5" ht="13.8" x14ac:dyDescent="0.25">
      <c r="A11281" s="47">
        <v>41023</v>
      </c>
      <c r="B11281" s="45" t="str">
        <f t="shared" si="366"/>
        <v>April</v>
      </c>
      <c r="C11281" s="53">
        <f t="shared" si="367"/>
        <v>2012</v>
      </c>
      <c r="D11281" s="43" t="s">
        <v>125</v>
      </c>
      <c r="E11281" s="132">
        <v>6.4370000000000003</v>
      </c>
    </row>
    <row r="11282" spans="1:5" ht="13.8" x14ac:dyDescent="0.25">
      <c r="A11282" s="47">
        <v>41023</v>
      </c>
      <c r="B11282" s="45" t="str">
        <f t="shared" si="366"/>
        <v>April</v>
      </c>
      <c r="C11282" s="53">
        <f t="shared" si="367"/>
        <v>2012</v>
      </c>
      <c r="D11282" s="43" t="s">
        <v>126</v>
      </c>
      <c r="E11282" s="132">
        <v>6.8770000000000007</v>
      </c>
    </row>
    <row r="11283" spans="1:5" ht="13.8" x14ac:dyDescent="0.25">
      <c r="A11283" s="47">
        <v>41023</v>
      </c>
      <c r="B11283" s="45" t="str">
        <f t="shared" si="366"/>
        <v>April</v>
      </c>
      <c r="C11283" s="53">
        <f t="shared" si="367"/>
        <v>2012</v>
      </c>
      <c r="D11283" s="43" t="s">
        <v>127</v>
      </c>
      <c r="E11283" s="132">
        <v>6.8085000000000004</v>
      </c>
    </row>
    <row r="11284" spans="1:5" ht="13.8" x14ac:dyDescent="0.25">
      <c r="A11284" s="47">
        <v>41023</v>
      </c>
      <c r="B11284" s="45" t="str">
        <f t="shared" si="366"/>
        <v>April</v>
      </c>
      <c r="C11284" s="53">
        <f t="shared" si="367"/>
        <v>2012</v>
      </c>
      <c r="D11284" s="43" t="s">
        <v>105</v>
      </c>
      <c r="E11284" s="132">
        <v>5.0635000000000003</v>
      </c>
    </row>
    <row r="11285" spans="1:5" ht="13.8" x14ac:dyDescent="0.25">
      <c r="A11285" s="47">
        <v>41023</v>
      </c>
      <c r="B11285" s="45" t="str">
        <f t="shared" si="366"/>
        <v>April</v>
      </c>
      <c r="C11285" s="53">
        <f t="shared" si="367"/>
        <v>2012</v>
      </c>
      <c r="D11285" s="43" t="s">
        <v>128</v>
      </c>
      <c r="E11285" s="132">
        <v>6.9845000000000006</v>
      </c>
    </row>
    <row r="11286" spans="1:5" ht="13.8" x14ac:dyDescent="0.25">
      <c r="A11286" s="47">
        <v>41030</v>
      </c>
      <c r="B11286" s="45" t="str">
        <f t="shared" si="366"/>
        <v>May</v>
      </c>
      <c r="C11286" s="53">
        <f t="shared" si="367"/>
        <v>2012</v>
      </c>
      <c r="D11286" s="43" t="s">
        <v>131</v>
      </c>
      <c r="E11286" s="132">
        <v>26.4313</v>
      </c>
    </row>
    <row r="11287" spans="1:5" ht="13.8" x14ac:dyDescent="0.25">
      <c r="A11287" s="47">
        <v>41030</v>
      </c>
      <c r="B11287" s="45" t="str">
        <f t="shared" si="366"/>
        <v>May</v>
      </c>
      <c r="C11287" s="53">
        <f t="shared" si="367"/>
        <v>2012</v>
      </c>
      <c r="D11287" s="43" t="s">
        <v>115</v>
      </c>
      <c r="E11287" s="132">
        <v>21.48</v>
      </c>
    </row>
    <row r="11288" spans="1:5" ht="13.8" x14ac:dyDescent="0.25">
      <c r="A11288" s="47">
        <v>41030</v>
      </c>
      <c r="B11288" s="45" t="str">
        <f t="shared" si="366"/>
        <v>May</v>
      </c>
      <c r="C11288" s="53">
        <f t="shared" si="367"/>
        <v>2012</v>
      </c>
      <c r="D11288" s="43" t="s">
        <v>95</v>
      </c>
      <c r="E11288" s="132">
        <v>19.0456</v>
      </c>
    </row>
    <row r="11289" spans="1:5" ht="13.8" x14ac:dyDescent="0.25">
      <c r="A11289" s="47">
        <v>41030</v>
      </c>
      <c r="B11289" s="45" t="str">
        <f t="shared" si="366"/>
        <v>May</v>
      </c>
      <c r="C11289" s="53">
        <f t="shared" si="367"/>
        <v>2012</v>
      </c>
      <c r="D11289" s="43" t="s">
        <v>96</v>
      </c>
      <c r="E11289" s="132">
        <v>18.186400000000003</v>
      </c>
    </row>
    <row r="11290" spans="1:5" ht="13.8" x14ac:dyDescent="0.25">
      <c r="A11290" s="47">
        <v>41030</v>
      </c>
      <c r="B11290" s="45" t="str">
        <f t="shared" si="366"/>
        <v>May</v>
      </c>
      <c r="C11290" s="53">
        <f t="shared" si="367"/>
        <v>2012</v>
      </c>
      <c r="D11290" s="43" t="s">
        <v>97</v>
      </c>
      <c r="E11290" s="132">
        <v>17.327200000000001</v>
      </c>
    </row>
    <row r="11291" spans="1:5" ht="13.8" x14ac:dyDescent="0.25">
      <c r="A11291" s="47">
        <v>41030</v>
      </c>
      <c r="B11291" s="45" t="str">
        <f t="shared" si="366"/>
        <v>May</v>
      </c>
      <c r="C11291" s="53">
        <f t="shared" si="367"/>
        <v>2012</v>
      </c>
      <c r="D11291" s="43" t="s">
        <v>98</v>
      </c>
      <c r="E11291" s="132">
        <v>13.603999999999999</v>
      </c>
    </row>
    <row r="11292" spans="1:5" ht="15.6" x14ac:dyDescent="0.3">
      <c r="A11292" s="47">
        <v>41030</v>
      </c>
      <c r="B11292" s="45" t="str">
        <f t="shared" si="366"/>
        <v>May</v>
      </c>
      <c r="C11292" s="53">
        <f t="shared" si="367"/>
        <v>2012</v>
      </c>
      <c r="D11292" s="130" t="s">
        <v>136</v>
      </c>
      <c r="E11292" s="132">
        <v>19.4786</v>
      </c>
    </row>
    <row r="11293" spans="1:5" ht="13.8" x14ac:dyDescent="0.25">
      <c r="A11293" s="47">
        <v>41030</v>
      </c>
      <c r="B11293" s="45" t="str">
        <f t="shared" si="366"/>
        <v>May</v>
      </c>
      <c r="C11293" s="53">
        <f t="shared" si="367"/>
        <v>2012</v>
      </c>
      <c r="D11293" s="43" t="s">
        <v>118</v>
      </c>
      <c r="E11293" s="132">
        <v>17.894699999999997</v>
      </c>
    </row>
    <row r="11294" spans="1:5" ht="13.8" x14ac:dyDescent="0.25">
      <c r="A11294" s="47">
        <v>41030</v>
      </c>
      <c r="B11294" s="45" t="str">
        <f t="shared" si="366"/>
        <v>May</v>
      </c>
      <c r="C11294" s="53">
        <f t="shared" si="367"/>
        <v>2012</v>
      </c>
      <c r="D11294" s="43" t="s">
        <v>102</v>
      </c>
      <c r="E11294" s="132">
        <v>17.658799999999999</v>
      </c>
    </row>
    <row r="11295" spans="1:5" ht="13.8" x14ac:dyDescent="0.25">
      <c r="A11295" s="47">
        <v>41030</v>
      </c>
      <c r="B11295" s="45" t="str">
        <f t="shared" si="366"/>
        <v>May</v>
      </c>
      <c r="C11295" s="53">
        <f t="shared" si="367"/>
        <v>2012</v>
      </c>
      <c r="D11295" s="43" t="s">
        <v>119</v>
      </c>
      <c r="E11295" s="132">
        <v>17.085900000000002</v>
      </c>
    </row>
    <row r="11296" spans="1:5" ht="13.8" x14ac:dyDescent="0.25">
      <c r="A11296" s="47">
        <v>41030</v>
      </c>
      <c r="B11296" s="45" t="str">
        <f t="shared" si="366"/>
        <v>May</v>
      </c>
      <c r="C11296" s="53">
        <f t="shared" si="367"/>
        <v>2012</v>
      </c>
      <c r="D11296" s="43" t="s">
        <v>120</v>
      </c>
      <c r="E11296" s="132">
        <v>16.209699999999998</v>
      </c>
    </row>
    <row r="11297" spans="1:5" ht="13.8" x14ac:dyDescent="0.25">
      <c r="A11297" s="47">
        <v>41030</v>
      </c>
      <c r="B11297" s="45" t="str">
        <f t="shared" si="366"/>
        <v>May</v>
      </c>
      <c r="C11297" s="53">
        <f t="shared" si="367"/>
        <v>2012</v>
      </c>
      <c r="D11297" s="43" t="s">
        <v>103</v>
      </c>
      <c r="E11297" s="132">
        <v>15.636799999999999</v>
      </c>
    </row>
    <row r="11298" spans="1:5" ht="13.8" x14ac:dyDescent="0.25">
      <c r="A11298" s="47">
        <v>41030</v>
      </c>
      <c r="B11298" s="45" t="str">
        <f t="shared" si="366"/>
        <v>May</v>
      </c>
      <c r="C11298" s="53">
        <f t="shared" si="367"/>
        <v>2012</v>
      </c>
      <c r="D11298" s="43" t="s">
        <v>116</v>
      </c>
      <c r="E11298" s="132">
        <v>9.655800000000001</v>
      </c>
    </row>
    <row r="11299" spans="1:5" ht="13.8" x14ac:dyDescent="0.25">
      <c r="A11299" s="47">
        <v>41030</v>
      </c>
      <c r="B11299" s="45" t="str">
        <f t="shared" si="366"/>
        <v>May</v>
      </c>
      <c r="C11299" s="53">
        <f t="shared" si="367"/>
        <v>2012</v>
      </c>
      <c r="D11299" s="43" t="s">
        <v>104</v>
      </c>
      <c r="E11299" s="132">
        <v>13.3665</v>
      </c>
    </row>
    <row r="11300" spans="1:5" ht="13.8" x14ac:dyDescent="0.25">
      <c r="A11300" s="47">
        <v>41030</v>
      </c>
      <c r="B11300" s="45" t="str">
        <f t="shared" si="366"/>
        <v>May</v>
      </c>
      <c r="C11300" s="53">
        <f t="shared" si="367"/>
        <v>2012</v>
      </c>
      <c r="D11300" s="43" t="s">
        <v>121</v>
      </c>
      <c r="E11300" s="132">
        <v>12.710999999999999</v>
      </c>
    </row>
    <row r="11301" spans="1:5" ht="13.8" x14ac:dyDescent="0.25">
      <c r="A11301" s="47">
        <v>41030</v>
      </c>
      <c r="B11301" s="45" t="str">
        <f t="shared" si="366"/>
        <v>May</v>
      </c>
      <c r="C11301" s="53">
        <f t="shared" si="367"/>
        <v>2012</v>
      </c>
      <c r="D11301" s="43" t="s">
        <v>122</v>
      </c>
      <c r="E11301" s="132">
        <v>11.514000000000001</v>
      </c>
    </row>
    <row r="11302" spans="1:5" ht="13.8" x14ac:dyDescent="0.25">
      <c r="A11302" s="47">
        <v>41030</v>
      </c>
      <c r="B11302" s="45" t="str">
        <f t="shared" si="366"/>
        <v>May</v>
      </c>
      <c r="C11302" s="53">
        <f t="shared" si="367"/>
        <v>2012</v>
      </c>
      <c r="D11302" s="43" t="s">
        <v>123</v>
      </c>
      <c r="E11302" s="132">
        <v>11.371500000000001</v>
      </c>
    </row>
    <row r="11303" spans="1:5" ht="13.8" x14ac:dyDescent="0.25">
      <c r="A11303" s="47">
        <v>41030</v>
      </c>
      <c r="B11303" s="45" t="str">
        <f t="shared" si="366"/>
        <v>May</v>
      </c>
      <c r="C11303" s="53">
        <f t="shared" si="367"/>
        <v>2012</v>
      </c>
      <c r="D11303" s="43" t="s">
        <v>99</v>
      </c>
      <c r="E11303" s="132">
        <v>8.0559999999999992</v>
      </c>
    </row>
    <row r="11304" spans="1:5" ht="13.8" x14ac:dyDescent="0.25">
      <c r="A11304" s="47">
        <v>41030</v>
      </c>
      <c r="B11304" s="45" t="str">
        <f t="shared" si="366"/>
        <v>May</v>
      </c>
      <c r="C11304" s="53">
        <f t="shared" si="367"/>
        <v>2012</v>
      </c>
      <c r="D11304" s="43" t="s">
        <v>100</v>
      </c>
      <c r="E11304" s="132">
        <v>7.8440000000000012</v>
      </c>
    </row>
    <row r="11305" spans="1:5" ht="13.8" x14ac:dyDescent="0.25">
      <c r="A11305" s="47">
        <v>41030</v>
      </c>
      <c r="B11305" s="45" t="str">
        <f t="shared" si="366"/>
        <v>May</v>
      </c>
      <c r="C11305" s="53">
        <f t="shared" si="367"/>
        <v>2012</v>
      </c>
      <c r="D11305" s="43" t="s">
        <v>101</v>
      </c>
      <c r="E11305" s="132">
        <v>7.5048000000000004</v>
      </c>
    </row>
    <row r="11306" spans="1:5" ht="13.8" x14ac:dyDescent="0.25">
      <c r="A11306" s="47">
        <v>41030</v>
      </c>
      <c r="B11306" s="45" t="str">
        <f t="shared" si="366"/>
        <v>May</v>
      </c>
      <c r="C11306" s="53">
        <f t="shared" si="367"/>
        <v>2012</v>
      </c>
      <c r="D11306" s="43" t="s">
        <v>124</v>
      </c>
      <c r="E11306" s="132">
        <v>7.4412000000000003</v>
      </c>
    </row>
    <row r="11307" spans="1:5" ht="13.8" x14ac:dyDescent="0.25">
      <c r="A11307" s="47">
        <v>41030</v>
      </c>
      <c r="B11307" s="45" t="str">
        <f t="shared" si="366"/>
        <v>May</v>
      </c>
      <c r="C11307" s="53">
        <f t="shared" si="367"/>
        <v>2012</v>
      </c>
      <c r="D11307" s="43" t="s">
        <v>125</v>
      </c>
      <c r="E11307" s="132">
        <v>6.6568000000000005</v>
      </c>
    </row>
    <row r="11308" spans="1:5" ht="13.8" x14ac:dyDescent="0.25">
      <c r="A11308" s="47">
        <v>41030</v>
      </c>
      <c r="B11308" s="45" t="str">
        <f t="shared" si="366"/>
        <v>May</v>
      </c>
      <c r="C11308" s="53">
        <f t="shared" si="367"/>
        <v>2012</v>
      </c>
      <c r="D11308" s="43" t="s">
        <v>126</v>
      </c>
      <c r="E11308" s="132">
        <v>7.0862999999999996</v>
      </c>
    </row>
    <row r="11309" spans="1:5" ht="13.8" x14ac:dyDescent="0.25">
      <c r="A11309" s="47">
        <v>41030</v>
      </c>
      <c r="B11309" s="45" t="str">
        <f t="shared" si="366"/>
        <v>May</v>
      </c>
      <c r="C11309" s="53">
        <f t="shared" si="367"/>
        <v>2012</v>
      </c>
      <c r="D11309" s="43" t="s">
        <v>127</v>
      </c>
      <c r="E11309" s="132">
        <v>6.9954000000000001</v>
      </c>
    </row>
    <row r="11310" spans="1:5" ht="13.8" x14ac:dyDescent="0.25">
      <c r="A11310" s="47">
        <v>41030</v>
      </c>
      <c r="B11310" s="45" t="str">
        <f t="shared" si="366"/>
        <v>May</v>
      </c>
      <c r="C11310" s="53">
        <f t="shared" si="367"/>
        <v>2012</v>
      </c>
      <c r="D11310" s="43" t="s">
        <v>105</v>
      </c>
      <c r="E11310" s="132">
        <v>5.2363999999999997</v>
      </c>
    </row>
    <row r="11311" spans="1:5" ht="13.8" x14ac:dyDescent="0.25">
      <c r="A11311" s="47">
        <v>41030</v>
      </c>
      <c r="B11311" s="45" t="str">
        <f t="shared" si="366"/>
        <v>May</v>
      </c>
      <c r="C11311" s="53">
        <f t="shared" si="367"/>
        <v>2012</v>
      </c>
      <c r="D11311" s="43" t="s">
        <v>128</v>
      </c>
      <c r="E11311" s="132">
        <v>7.1448</v>
      </c>
    </row>
    <row r="11312" spans="1:5" ht="13.8" x14ac:dyDescent="0.25">
      <c r="A11312" s="47">
        <v>41037</v>
      </c>
      <c r="B11312" s="45" t="str">
        <f t="shared" si="366"/>
        <v>May</v>
      </c>
      <c r="C11312" s="53">
        <f t="shared" si="367"/>
        <v>2012</v>
      </c>
      <c r="D11312" s="43" t="s">
        <v>131</v>
      </c>
      <c r="E11312" s="132">
        <v>27.112200000000001</v>
      </c>
    </row>
    <row r="11313" spans="1:5" ht="13.8" x14ac:dyDescent="0.25">
      <c r="A11313" s="47">
        <v>41037</v>
      </c>
      <c r="B11313" s="45" t="str">
        <f t="shared" si="366"/>
        <v>May</v>
      </c>
      <c r="C11313" s="53">
        <f t="shared" si="367"/>
        <v>2012</v>
      </c>
      <c r="D11313" s="43" t="s">
        <v>115</v>
      </c>
      <c r="E11313" s="132">
        <v>22.08</v>
      </c>
    </row>
    <row r="11314" spans="1:5" ht="13.8" x14ac:dyDescent="0.25">
      <c r="A11314" s="47">
        <v>41037</v>
      </c>
      <c r="B11314" s="45" t="str">
        <f t="shared" si="366"/>
        <v>May</v>
      </c>
      <c r="C11314" s="53">
        <f t="shared" si="367"/>
        <v>2012</v>
      </c>
      <c r="D11314" s="43" t="s">
        <v>95</v>
      </c>
      <c r="E11314" s="132">
        <v>19.577600000000004</v>
      </c>
    </row>
    <row r="11315" spans="1:5" ht="13.8" x14ac:dyDescent="0.25">
      <c r="A11315" s="47">
        <v>41037</v>
      </c>
      <c r="B11315" s="45" t="str">
        <f t="shared" si="366"/>
        <v>May</v>
      </c>
      <c r="C11315" s="53">
        <f t="shared" si="367"/>
        <v>2012</v>
      </c>
      <c r="D11315" s="43" t="s">
        <v>96</v>
      </c>
      <c r="E11315" s="132">
        <v>18.694400000000002</v>
      </c>
    </row>
    <row r="11316" spans="1:5" ht="13.8" x14ac:dyDescent="0.25">
      <c r="A11316" s="47">
        <v>41037</v>
      </c>
      <c r="B11316" s="45" t="str">
        <f t="shared" si="366"/>
        <v>May</v>
      </c>
      <c r="C11316" s="53">
        <f t="shared" si="367"/>
        <v>2012</v>
      </c>
      <c r="D11316" s="43" t="s">
        <v>97</v>
      </c>
      <c r="E11316" s="132">
        <v>17.811199999999999</v>
      </c>
    </row>
    <row r="11317" spans="1:5" ht="13.8" x14ac:dyDescent="0.25">
      <c r="A11317" s="47">
        <v>41037</v>
      </c>
      <c r="B11317" s="45" t="str">
        <f t="shared" si="366"/>
        <v>May</v>
      </c>
      <c r="C11317" s="53">
        <f t="shared" si="367"/>
        <v>2012</v>
      </c>
      <c r="D11317" s="43" t="s">
        <v>98</v>
      </c>
      <c r="E11317" s="132">
        <v>13.983999999999998</v>
      </c>
    </row>
    <row r="11318" spans="1:5" ht="15.6" x14ac:dyDescent="0.3">
      <c r="A11318" s="47">
        <v>41037</v>
      </c>
      <c r="B11318" s="45" t="str">
        <f t="shared" si="366"/>
        <v>May</v>
      </c>
      <c r="C11318" s="53">
        <f t="shared" si="367"/>
        <v>2012</v>
      </c>
      <c r="D11318" s="130" t="s">
        <v>136</v>
      </c>
      <c r="E11318" s="132">
        <v>20.23</v>
      </c>
    </row>
    <row r="11319" spans="1:5" ht="13.8" x14ac:dyDescent="0.25">
      <c r="A11319" s="47">
        <v>41037</v>
      </c>
      <c r="B11319" s="45" t="str">
        <f t="shared" si="366"/>
        <v>May</v>
      </c>
      <c r="C11319" s="53">
        <f t="shared" si="367"/>
        <v>2012</v>
      </c>
      <c r="D11319" s="43" t="s">
        <v>118</v>
      </c>
      <c r="E11319" s="132">
        <v>18.584999999999997</v>
      </c>
    </row>
    <row r="11320" spans="1:5" ht="13.8" x14ac:dyDescent="0.25">
      <c r="A11320" s="47">
        <v>41037</v>
      </c>
      <c r="B11320" s="45" t="str">
        <f t="shared" si="366"/>
        <v>May</v>
      </c>
      <c r="C11320" s="53">
        <f t="shared" si="367"/>
        <v>2012</v>
      </c>
      <c r="D11320" s="43" t="s">
        <v>102</v>
      </c>
      <c r="E11320" s="132">
        <v>18.34</v>
      </c>
    </row>
    <row r="11321" spans="1:5" ht="13.8" x14ac:dyDescent="0.25">
      <c r="A11321" s="47">
        <v>41037</v>
      </c>
      <c r="B11321" s="45" t="str">
        <f t="shared" si="366"/>
        <v>May</v>
      </c>
      <c r="C11321" s="53">
        <f t="shared" si="367"/>
        <v>2012</v>
      </c>
      <c r="D11321" s="43" t="s">
        <v>119</v>
      </c>
      <c r="E11321" s="132">
        <v>17.745000000000001</v>
      </c>
    </row>
    <row r="11322" spans="1:5" ht="13.8" x14ac:dyDescent="0.25">
      <c r="A11322" s="47">
        <v>41037</v>
      </c>
      <c r="B11322" s="45" t="str">
        <f t="shared" si="366"/>
        <v>May</v>
      </c>
      <c r="C11322" s="53">
        <f t="shared" si="367"/>
        <v>2012</v>
      </c>
      <c r="D11322" s="43" t="s">
        <v>120</v>
      </c>
      <c r="E11322" s="132">
        <v>16.834999999999997</v>
      </c>
    </row>
    <row r="11323" spans="1:5" ht="13.8" x14ac:dyDescent="0.25">
      <c r="A11323" s="47">
        <v>41037</v>
      </c>
      <c r="B11323" s="45" t="str">
        <f t="shared" si="366"/>
        <v>May</v>
      </c>
      <c r="C11323" s="53">
        <f t="shared" si="367"/>
        <v>2012</v>
      </c>
      <c r="D11323" s="43" t="s">
        <v>103</v>
      </c>
      <c r="E11323" s="132">
        <v>16.239999999999998</v>
      </c>
    </row>
    <row r="11324" spans="1:5" ht="13.8" x14ac:dyDescent="0.25">
      <c r="A11324" s="47">
        <v>41037</v>
      </c>
      <c r="B11324" s="45" t="str">
        <f t="shared" si="366"/>
        <v>May</v>
      </c>
      <c r="C11324" s="53">
        <f t="shared" si="367"/>
        <v>2012</v>
      </c>
      <c r="D11324" s="43" t="s">
        <v>116</v>
      </c>
      <c r="E11324" s="132">
        <v>9.655800000000001</v>
      </c>
    </row>
    <row r="11325" spans="1:5" ht="13.8" x14ac:dyDescent="0.25">
      <c r="A11325" s="47">
        <v>41037</v>
      </c>
      <c r="B11325" s="45" t="str">
        <f t="shared" si="366"/>
        <v>May</v>
      </c>
      <c r="C11325" s="53">
        <f t="shared" si="367"/>
        <v>2012</v>
      </c>
      <c r="D11325" s="43" t="s">
        <v>104</v>
      </c>
      <c r="E11325" s="132">
        <v>13.132</v>
      </c>
    </row>
    <row r="11326" spans="1:5" ht="13.8" x14ac:dyDescent="0.25">
      <c r="A11326" s="47">
        <v>41037</v>
      </c>
      <c r="B11326" s="45" t="str">
        <f t="shared" si="366"/>
        <v>May</v>
      </c>
      <c r="C11326" s="53">
        <f t="shared" si="367"/>
        <v>2012</v>
      </c>
      <c r="D11326" s="43" t="s">
        <v>121</v>
      </c>
      <c r="E11326" s="132">
        <v>12.488</v>
      </c>
    </row>
    <row r="11327" spans="1:5" ht="13.8" x14ac:dyDescent="0.25">
      <c r="A11327" s="47">
        <v>41037</v>
      </c>
      <c r="B11327" s="45" t="str">
        <f t="shared" si="366"/>
        <v>May</v>
      </c>
      <c r="C11327" s="53">
        <f t="shared" si="367"/>
        <v>2012</v>
      </c>
      <c r="D11327" s="43" t="s">
        <v>122</v>
      </c>
      <c r="E11327" s="132">
        <v>11.312000000000001</v>
      </c>
    </row>
    <row r="11328" spans="1:5" ht="13.8" x14ac:dyDescent="0.25">
      <c r="A11328" s="47">
        <v>41037</v>
      </c>
      <c r="B11328" s="45" t="str">
        <f t="shared" si="366"/>
        <v>May</v>
      </c>
      <c r="C11328" s="53">
        <f t="shared" si="367"/>
        <v>2012</v>
      </c>
      <c r="D11328" s="43" t="s">
        <v>123</v>
      </c>
      <c r="E11328" s="132">
        <v>11.172000000000001</v>
      </c>
    </row>
    <row r="11329" spans="1:5" ht="13.8" x14ac:dyDescent="0.25">
      <c r="A11329" s="47">
        <v>41037</v>
      </c>
      <c r="B11329" s="45" t="str">
        <f t="shared" si="366"/>
        <v>May</v>
      </c>
      <c r="C11329" s="53">
        <f t="shared" si="367"/>
        <v>2012</v>
      </c>
      <c r="D11329" s="43" t="s">
        <v>99</v>
      </c>
      <c r="E11329" s="132">
        <v>7.98</v>
      </c>
    </row>
    <row r="11330" spans="1:5" ht="13.8" x14ac:dyDescent="0.25">
      <c r="A11330" s="47">
        <v>41037</v>
      </c>
      <c r="B11330" s="45" t="str">
        <f t="shared" si="366"/>
        <v>May</v>
      </c>
      <c r="C11330" s="53">
        <f t="shared" si="367"/>
        <v>2012</v>
      </c>
      <c r="D11330" s="43" t="s">
        <v>100</v>
      </c>
      <c r="E11330" s="132">
        <v>7.77</v>
      </c>
    </row>
    <row r="11331" spans="1:5" ht="13.8" x14ac:dyDescent="0.25">
      <c r="A11331" s="47">
        <v>41037</v>
      </c>
      <c r="B11331" s="45" t="str">
        <f t="shared" si="366"/>
        <v>May</v>
      </c>
      <c r="C11331" s="53">
        <f t="shared" si="367"/>
        <v>2012</v>
      </c>
      <c r="D11331" s="43" t="s">
        <v>101</v>
      </c>
      <c r="E11331" s="132">
        <v>7.4340000000000002</v>
      </c>
    </row>
    <row r="11332" spans="1:5" ht="13.8" x14ac:dyDescent="0.25">
      <c r="A11332" s="47">
        <v>41037</v>
      </c>
      <c r="B11332" s="45" t="str">
        <f t="shared" si="366"/>
        <v>May</v>
      </c>
      <c r="C11332" s="53">
        <f t="shared" si="367"/>
        <v>2012</v>
      </c>
      <c r="D11332" s="43" t="s">
        <v>124</v>
      </c>
      <c r="E11332" s="132">
        <v>7.3709999999999987</v>
      </c>
    </row>
    <row r="11333" spans="1:5" ht="13.8" x14ac:dyDescent="0.25">
      <c r="A11333" s="47">
        <v>41037</v>
      </c>
      <c r="B11333" s="45" t="str">
        <f t="shared" si="366"/>
        <v>May</v>
      </c>
      <c r="C11333" s="53">
        <f t="shared" si="367"/>
        <v>2012</v>
      </c>
      <c r="D11333" s="43" t="s">
        <v>125</v>
      </c>
      <c r="E11333" s="132">
        <v>6.5939999999999994</v>
      </c>
    </row>
    <row r="11334" spans="1:5" ht="13.8" x14ac:dyDescent="0.25">
      <c r="A11334" s="47">
        <v>41037</v>
      </c>
      <c r="B11334" s="45" t="str">
        <f t="shared" si="366"/>
        <v>May</v>
      </c>
      <c r="C11334" s="53">
        <f t="shared" si="367"/>
        <v>2012</v>
      </c>
      <c r="D11334" s="43" t="s">
        <v>126</v>
      </c>
      <c r="E11334" s="132">
        <v>7.0265000000000013</v>
      </c>
    </row>
    <row r="11335" spans="1:5" ht="13.8" x14ac:dyDescent="0.25">
      <c r="A11335" s="47">
        <v>41037</v>
      </c>
      <c r="B11335" s="45" t="str">
        <f t="shared" si="366"/>
        <v>May</v>
      </c>
      <c r="C11335" s="53">
        <f t="shared" si="367"/>
        <v>2012</v>
      </c>
      <c r="D11335" s="43" t="s">
        <v>127</v>
      </c>
      <c r="E11335" s="132">
        <v>6.9419999999999993</v>
      </c>
    </row>
    <row r="11336" spans="1:5" ht="13.8" x14ac:dyDescent="0.25">
      <c r="A11336" s="47">
        <v>41037</v>
      </c>
      <c r="B11336" s="45" t="str">
        <f t="shared" si="366"/>
        <v>May</v>
      </c>
      <c r="C11336" s="53">
        <f t="shared" si="367"/>
        <v>2012</v>
      </c>
      <c r="D11336" s="43" t="s">
        <v>105</v>
      </c>
      <c r="E11336" s="132">
        <v>5.1870000000000003</v>
      </c>
    </row>
    <row r="11337" spans="1:5" ht="13.8" x14ac:dyDescent="0.25">
      <c r="A11337" s="47">
        <v>41037</v>
      </c>
      <c r="B11337" s="45" t="str">
        <f t="shared" si="366"/>
        <v>May</v>
      </c>
      <c r="C11337" s="53">
        <f t="shared" si="367"/>
        <v>2012</v>
      </c>
      <c r="D11337" s="43" t="s">
        <v>128</v>
      </c>
      <c r="E11337" s="132">
        <v>7.0990000000000002</v>
      </c>
    </row>
    <row r="11338" spans="1:5" ht="13.8" x14ac:dyDescent="0.25">
      <c r="A11338" s="47">
        <v>41044</v>
      </c>
      <c r="B11338" s="45" t="str">
        <f t="shared" si="366"/>
        <v>May</v>
      </c>
      <c r="C11338" s="53">
        <f t="shared" si="367"/>
        <v>2012</v>
      </c>
      <c r="D11338" s="43" t="s">
        <v>131</v>
      </c>
      <c r="E11338" s="132">
        <v>27.029666666666671</v>
      </c>
    </row>
    <row r="11339" spans="1:5" ht="13.8" x14ac:dyDescent="0.25">
      <c r="A11339" s="47">
        <v>41044</v>
      </c>
      <c r="B11339" s="45" t="str">
        <f t="shared" si="366"/>
        <v>May</v>
      </c>
      <c r="C11339" s="53">
        <f t="shared" si="367"/>
        <v>2012</v>
      </c>
      <c r="D11339" s="43" t="s">
        <v>115</v>
      </c>
      <c r="E11339" s="132">
        <v>21.9</v>
      </c>
    </row>
    <row r="11340" spans="1:5" ht="13.8" x14ac:dyDescent="0.25">
      <c r="A11340" s="47">
        <v>41044</v>
      </c>
      <c r="B11340" s="45" t="str">
        <f t="shared" si="366"/>
        <v>May</v>
      </c>
      <c r="C11340" s="53">
        <f t="shared" si="367"/>
        <v>2012</v>
      </c>
      <c r="D11340" s="43" t="s">
        <v>95</v>
      </c>
      <c r="E11340" s="132">
        <v>19.418000000000003</v>
      </c>
    </row>
    <row r="11341" spans="1:5" ht="13.8" x14ac:dyDescent="0.25">
      <c r="A11341" s="47">
        <v>41044</v>
      </c>
      <c r="B11341" s="45" t="str">
        <f t="shared" si="366"/>
        <v>May</v>
      </c>
      <c r="C11341" s="53">
        <f t="shared" si="367"/>
        <v>2012</v>
      </c>
      <c r="D11341" s="43" t="s">
        <v>96</v>
      </c>
      <c r="E11341" s="132">
        <v>18.542000000000002</v>
      </c>
    </row>
    <row r="11342" spans="1:5" ht="13.8" x14ac:dyDescent="0.25">
      <c r="A11342" s="47">
        <v>41044</v>
      </c>
      <c r="B11342" s="45" t="str">
        <f t="shared" ref="B11342:B11402" si="368">TEXT(A11342,"mmmm")</f>
        <v>May</v>
      </c>
      <c r="C11342" s="53">
        <f t="shared" ref="C11342:C11402" si="369">YEAR(A11342)</f>
        <v>2012</v>
      </c>
      <c r="D11342" s="43" t="s">
        <v>97</v>
      </c>
      <c r="E11342" s="132">
        <v>17.666</v>
      </c>
    </row>
    <row r="11343" spans="1:5" ht="13.8" x14ac:dyDescent="0.25">
      <c r="A11343" s="47">
        <v>41044</v>
      </c>
      <c r="B11343" s="45" t="str">
        <f t="shared" si="368"/>
        <v>May</v>
      </c>
      <c r="C11343" s="53">
        <f t="shared" si="369"/>
        <v>2012</v>
      </c>
      <c r="D11343" s="43" t="s">
        <v>98</v>
      </c>
      <c r="E11343" s="132">
        <v>13.87</v>
      </c>
    </row>
    <row r="11344" spans="1:5" ht="15.6" x14ac:dyDescent="0.3">
      <c r="A11344" s="47">
        <v>41044</v>
      </c>
      <c r="B11344" s="45" t="str">
        <f t="shared" si="368"/>
        <v>May</v>
      </c>
      <c r="C11344" s="53">
        <f t="shared" si="369"/>
        <v>2012</v>
      </c>
      <c r="D11344" s="130" t="s">
        <v>136</v>
      </c>
      <c r="E11344" s="132">
        <v>19.844666666666669</v>
      </c>
    </row>
    <row r="11345" spans="1:5" ht="13.8" x14ac:dyDescent="0.25">
      <c r="A11345" s="47">
        <v>41044</v>
      </c>
      <c r="B11345" s="45" t="str">
        <f t="shared" si="368"/>
        <v>May</v>
      </c>
      <c r="C11345" s="53">
        <f t="shared" si="369"/>
        <v>2012</v>
      </c>
      <c r="D11345" s="43" t="s">
        <v>118</v>
      </c>
      <c r="E11345" s="132">
        <v>18.230999999999998</v>
      </c>
    </row>
    <row r="11346" spans="1:5" ht="13.8" x14ac:dyDescent="0.25">
      <c r="A11346" s="47">
        <v>41044</v>
      </c>
      <c r="B11346" s="45" t="str">
        <f t="shared" si="368"/>
        <v>May</v>
      </c>
      <c r="C11346" s="53">
        <f t="shared" si="369"/>
        <v>2012</v>
      </c>
      <c r="D11346" s="43" t="s">
        <v>102</v>
      </c>
      <c r="E11346" s="132">
        <v>17.990666666666666</v>
      </c>
    </row>
    <row r="11347" spans="1:5" ht="13.8" x14ac:dyDescent="0.25">
      <c r="A11347" s="47">
        <v>41044</v>
      </c>
      <c r="B11347" s="45" t="str">
        <f t="shared" si="368"/>
        <v>May</v>
      </c>
      <c r="C11347" s="53">
        <f t="shared" si="369"/>
        <v>2012</v>
      </c>
      <c r="D11347" s="43" t="s">
        <v>119</v>
      </c>
      <c r="E11347" s="132">
        <v>17.407</v>
      </c>
    </row>
    <row r="11348" spans="1:5" ht="13.8" x14ac:dyDescent="0.25">
      <c r="A11348" s="47">
        <v>41044</v>
      </c>
      <c r="B11348" s="45" t="str">
        <f t="shared" si="368"/>
        <v>May</v>
      </c>
      <c r="C11348" s="53">
        <f t="shared" si="369"/>
        <v>2012</v>
      </c>
      <c r="D11348" s="43" t="s">
        <v>120</v>
      </c>
      <c r="E11348" s="132">
        <v>16.514333333333333</v>
      </c>
    </row>
    <row r="11349" spans="1:5" ht="13.8" x14ac:dyDescent="0.25">
      <c r="A11349" s="47">
        <v>41044</v>
      </c>
      <c r="B11349" s="45" t="str">
        <f t="shared" si="368"/>
        <v>May</v>
      </c>
      <c r="C11349" s="53">
        <f t="shared" si="369"/>
        <v>2012</v>
      </c>
      <c r="D11349" s="43" t="s">
        <v>103</v>
      </c>
      <c r="E11349" s="132">
        <v>15.930666666666664</v>
      </c>
    </row>
    <row r="11350" spans="1:5" ht="13.8" x14ac:dyDescent="0.25">
      <c r="A11350" s="47">
        <v>41044</v>
      </c>
      <c r="B11350" s="45" t="str">
        <f t="shared" si="368"/>
        <v>May</v>
      </c>
      <c r="C11350" s="53">
        <f t="shared" si="369"/>
        <v>2012</v>
      </c>
      <c r="D11350" s="43" t="s">
        <v>116</v>
      </c>
      <c r="E11350" s="132">
        <v>9.9749999999999996</v>
      </c>
    </row>
    <row r="11351" spans="1:5" ht="13.8" x14ac:dyDescent="0.25">
      <c r="A11351" s="47">
        <v>41044</v>
      </c>
      <c r="B11351" s="45" t="str">
        <f t="shared" si="368"/>
        <v>May</v>
      </c>
      <c r="C11351" s="53">
        <f t="shared" si="369"/>
        <v>2012</v>
      </c>
      <c r="D11351" s="43" t="s">
        <v>104</v>
      </c>
      <c r="E11351" s="132">
        <v>12.975666666666669</v>
      </c>
    </row>
    <row r="11352" spans="1:5" ht="13.8" x14ac:dyDescent="0.25">
      <c r="A11352" s="47">
        <v>41044</v>
      </c>
      <c r="B11352" s="45" t="str">
        <f t="shared" si="368"/>
        <v>May</v>
      </c>
      <c r="C11352" s="53">
        <f t="shared" si="369"/>
        <v>2012</v>
      </c>
      <c r="D11352" s="43" t="s">
        <v>121</v>
      </c>
      <c r="E11352" s="132">
        <v>12.339333333333334</v>
      </c>
    </row>
    <row r="11353" spans="1:5" ht="13.8" x14ac:dyDescent="0.25">
      <c r="A11353" s="47">
        <v>41044</v>
      </c>
      <c r="B11353" s="45" t="str">
        <f t="shared" si="368"/>
        <v>May</v>
      </c>
      <c r="C11353" s="53">
        <f t="shared" si="369"/>
        <v>2012</v>
      </c>
      <c r="D11353" s="43" t="s">
        <v>122</v>
      </c>
      <c r="E11353" s="132">
        <v>11.177333333333333</v>
      </c>
    </row>
    <row r="11354" spans="1:5" ht="13.8" x14ac:dyDescent="0.25">
      <c r="A11354" s="47">
        <v>41044</v>
      </c>
      <c r="B11354" s="45" t="str">
        <f t="shared" si="368"/>
        <v>May</v>
      </c>
      <c r="C11354" s="53">
        <f t="shared" si="369"/>
        <v>2012</v>
      </c>
      <c r="D11354" s="43" t="s">
        <v>123</v>
      </c>
      <c r="E11354" s="132">
        <v>11.039000000000001</v>
      </c>
    </row>
    <row r="11355" spans="1:5" ht="13.8" x14ac:dyDescent="0.25">
      <c r="A11355" s="47">
        <v>41044</v>
      </c>
      <c r="B11355" s="45" t="str">
        <f t="shared" si="368"/>
        <v>May</v>
      </c>
      <c r="C11355" s="53">
        <f t="shared" si="369"/>
        <v>2012</v>
      </c>
      <c r="D11355" s="43" t="s">
        <v>99</v>
      </c>
      <c r="E11355" s="132">
        <v>8.2966666666666669</v>
      </c>
    </row>
    <row r="11356" spans="1:5" ht="13.8" x14ac:dyDescent="0.25">
      <c r="A11356" s="47">
        <v>41044</v>
      </c>
      <c r="B11356" s="45" t="str">
        <f t="shared" si="368"/>
        <v>May</v>
      </c>
      <c r="C11356" s="53">
        <f t="shared" si="369"/>
        <v>2012</v>
      </c>
      <c r="D11356" s="43" t="s">
        <v>100</v>
      </c>
      <c r="E11356" s="132">
        <v>8.0783333333333331</v>
      </c>
    </row>
    <row r="11357" spans="1:5" ht="13.8" x14ac:dyDescent="0.25">
      <c r="A11357" s="47">
        <v>41044</v>
      </c>
      <c r="B11357" s="45" t="str">
        <f t="shared" si="368"/>
        <v>May</v>
      </c>
      <c r="C11357" s="53">
        <f t="shared" si="369"/>
        <v>2012</v>
      </c>
      <c r="D11357" s="43" t="s">
        <v>101</v>
      </c>
      <c r="E11357" s="132">
        <v>7.729000000000001</v>
      </c>
    </row>
    <row r="11358" spans="1:5" ht="13.8" x14ac:dyDescent="0.25">
      <c r="A11358" s="47">
        <v>41044</v>
      </c>
      <c r="B11358" s="45" t="str">
        <f t="shared" si="368"/>
        <v>May</v>
      </c>
      <c r="C11358" s="53">
        <f t="shared" si="369"/>
        <v>2012</v>
      </c>
      <c r="D11358" s="43" t="s">
        <v>124</v>
      </c>
      <c r="E11358" s="132">
        <v>7.6635</v>
      </c>
    </row>
    <row r="11359" spans="1:5" ht="13.8" x14ac:dyDescent="0.25">
      <c r="A11359" s="47">
        <v>41044</v>
      </c>
      <c r="B11359" s="45" t="str">
        <f t="shared" si="368"/>
        <v>May</v>
      </c>
      <c r="C11359" s="53">
        <f t="shared" si="369"/>
        <v>2012</v>
      </c>
      <c r="D11359" s="43" t="s">
        <v>125</v>
      </c>
      <c r="E11359" s="132">
        <v>6.855666666666667</v>
      </c>
    </row>
    <row r="11360" spans="1:5" ht="13.8" x14ac:dyDescent="0.25">
      <c r="A11360" s="47">
        <v>41044</v>
      </c>
      <c r="B11360" s="45" t="str">
        <f t="shared" si="368"/>
        <v>May</v>
      </c>
      <c r="C11360" s="53">
        <f t="shared" si="369"/>
        <v>2012</v>
      </c>
      <c r="D11360" s="43" t="s">
        <v>126</v>
      </c>
      <c r="E11360" s="132">
        <v>7.2756666666666669</v>
      </c>
    </row>
    <row r="11361" spans="1:5" ht="13.8" x14ac:dyDescent="0.25">
      <c r="A11361" s="47">
        <v>41044</v>
      </c>
      <c r="B11361" s="45" t="str">
        <f t="shared" si="368"/>
        <v>May</v>
      </c>
      <c r="C11361" s="53">
        <f t="shared" si="369"/>
        <v>2012</v>
      </c>
      <c r="D11361" s="43" t="s">
        <v>127</v>
      </c>
      <c r="E11361" s="132">
        <v>7.1645000000000003</v>
      </c>
    </row>
    <row r="11362" spans="1:5" ht="13.8" x14ac:dyDescent="0.25">
      <c r="A11362" s="47">
        <v>41044</v>
      </c>
      <c r="B11362" s="45" t="str">
        <f t="shared" si="368"/>
        <v>May</v>
      </c>
      <c r="C11362" s="53">
        <f t="shared" si="369"/>
        <v>2012</v>
      </c>
      <c r="D11362" s="43" t="s">
        <v>105</v>
      </c>
      <c r="E11362" s="132">
        <v>5.3928333333333338</v>
      </c>
    </row>
    <row r="11363" spans="1:5" ht="13.8" x14ac:dyDescent="0.25">
      <c r="A11363" s="47">
        <v>41044</v>
      </c>
      <c r="B11363" s="45" t="str">
        <f t="shared" si="368"/>
        <v>May</v>
      </c>
      <c r="C11363" s="53">
        <f t="shared" si="369"/>
        <v>2012</v>
      </c>
      <c r="D11363" s="43" t="s">
        <v>128</v>
      </c>
      <c r="E11363" s="132">
        <v>7.2898333333333349</v>
      </c>
    </row>
    <row r="11364" spans="1:5" ht="13.8" x14ac:dyDescent="0.25">
      <c r="A11364" s="47">
        <v>41051</v>
      </c>
      <c r="B11364" s="45" t="str">
        <f t="shared" si="368"/>
        <v>May</v>
      </c>
      <c r="C11364" s="53">
        <f t="shared" si="369"/>
        <v>2012</v>
      </c>
      <c r="D11364" s="43" t="s">
        <v>131</v>
      </c>
      <c r="E11364" s="132">
        <v>26.183700000000002</v>
      </c>
    </row>
    <row r="11365" spans="1:5" ht="13.8" x14ac:dyDescent="0.25">
      <c r="A11365" s="47">
        <v>41051</v>
      </c>
      <c r="B11365" s="45" t="str">
        <f t="shared" si="368"/>
        <v>May</v>
      </c>
      <c r="C11365" s="53">
        <f t="shared" si="369"/>
        <v>2012</v>
      </c>
      <c r="D11365" s="43" t="s">
        <v>115</v>
      </c>
      <c r="E11365" s="132">
        <v>21</v>
      </c>
    </row>
    <row r="11366" spans="1:5" ht="13.8" x14ac:dyDescent="0.25">
      <c r="A11366" s="47">
        <v>41051</v>
      </c>
      <c r="B11366" s="45" t="str">
        <f t="shared" si="368"/>
        <v>May</v>
      </c>
      <c r="C11366" s="53">
        <f t="shared" si="369"/>
        <v>2012</v>
      </c>
      <c r="D11366" s="43" t="s">
        <v>95</v>
      </c>
      <c r="E11366" s="132">
        <v>18.62</v>
      </c>
    </row>
    <row r="11367" spans="1:5" ht="13.8" x14ac:dyDescent="0.25">
      <c r="A11367" s="47">
        <v>41051</v>
      </c>
      <c r="B11367" s="45" t="str">
        <f t="shared" si="368"/>
        <v>May</v>
      </c>
      <c r="C11367" s="53">
        <f t="shared" si="369"/>
        <v>2012</v>
      </c>
      <c r="D11367" s="43" t="s">
        <v>96</v>
      </c>
      <c r="E11367" s="132">
        <v>17.78</v>
      </c>
    </row>
    <row r="11368" spans="1:5" ht="13.8" x14ac:dyDescent="0.25">
      <c r="A11368" s="47">
        <v>41051</v>
      </c>
      <c r="B11368" s="45" t="str">
        <f t="shared" si="368"/>
        <v>May</v>
      </c>
      <c r="C11368" s="53">
        <f t="shared" si="369"/>
        <v>2012</v>
      </c>
      <c r="D11368" s="43" t="s">
        <v>97</v>
      </c>
      <c r="E11368" s="132">
        <v>16.940000000000001</v>
      </c>
    </row>
    <row r="11369" spans="1:5" ht="13.8" x14ac:dyDescent="0.25">
      <c r="A11369" s="47">
        <v>41051</v>
      </c>
      <c r="B11369" s="45" t="str">
        <f t="shared" si="368"/>
        <v>May</v>
      </c>
      <c r="C11369" s="53">
        <f t="shared" si="369"/>
        <v>2012</v>
      </c>
      <c r="D11369" s="43" t="s">
        <v>98</v>
      </c>
      <c r="E11369" s="132">
        <v>13.3</v>
      </c>
    </row>
    <row r="11370" spans="1:5" ht="15.6" x14ac:dyDescent="0.3">
      <c r="A11370" s="47">
        <v>41051</v>
      </c>
      <c r="B11370" s="45" t="str">
        <f t="shared" si="368"/>
        <v>May</v>
      </c>
      <c r="C11370" s="53">
        <f t="shared" si="369"/>
        <v>2012</v>
      </c>
      <c r="D11370" s="130" t="s">
        <v>136</v>
      </c>
      <c r="E11370" s="132">
        <v>18.6694</v>
      </c>
    </row>
    <row r="11371" spans="1:5" ht="13.8" x14ac:dyDescent="0.25">
      <c r="A11371" s="47">
        <v>41051</v>
      </c>
      <c r="B11371" s="45" t="str">
        <f t="shared" si="368"/>
        <v>May</v>
      </c>
      <c r="C11371" s="53">
        <f t="shared" si="369"/>
        <v>2012</v>
      </c>
      <c r="D11371" s="43" t="s">
        <v>118</v>
      </c>
      <c r="E11371" s="132">
        <v>17.151299999999999</v>
      </c>
    </row>
    <row r="11372" spans="1:5" ht="13.8" x14ac:dyDescent="0.25">
      <c r="A11372" s="47">
        <v>41051</v>
      </c>
      <c r="B11372" s="45" t="str">
        <f t="shared" si="368"/>
        <v>May</v>
      </c>
      <c r="C11372" s="53">
        <f t="shared" si="369"/>
        <v>2012</v>
      </c>
      <c r="D11372" s="43" t="s">
        <v>102</v>
      </c>
      <c r="E11372" s="132">
        <v>16.9252</v>
      </c>
    </row>
    <row r="11373" spans="1:5" ht="13.8" x14ac:dyDescent="0.25">
      <c r="A11373" s="47">
        <v>41051</v>
      </c>
      <c r="B11373" s="45" t="str">
        <f t="shared" si="368"/>
        <v>May</v>
      </c>
      <c r="C11373" s="53">
        <f t="shared" si="369"/>
        <v>2012</v>
      </c>
      <c r="D11373" s="43" t="s">
        <v>119</v>
      </c>
      <c r="E11373" s="132">
        <v>16.376100000000001</v>
      </c>
    </row>
    <row r="11374" spans="1:5" ht="13.8" x14ac:dyDescent="0.25">
      <c r="A11374" s="47">
        <v>41051</v>
      </c>
      <c r="B11374" s="45" t="str">
        <f t="shared" si="368"/>
        <v>May</v>
      </c>
      <c r="C11374" s="53">
        <f t="shared" si="369"/>
        <v>2012</v>
      </c>
      <c r="D11374" s="43" t="s">
        <v>120</v>
      </c>
      <c r="E11374" s="132">
        <v>15.536299999999999</v>
      </c>
    </row>
    <row r="11375" spans="1:5" ht="13.8" x14ac:dyDescent="0.25">
      <c r="A11375" s="47">
        <v>41051</v>
      </c>
      <c r="B11375" s="45" t="str">
        <f t="shared" si="368"/>
        <v>May</v>
      </c>
      <c r="C11375" s="53">
        <f t="shared" si="369"/>
        <v>2012</v>
      </c>
      <c r="D11375" s="43" t="s">
        <v>103</v>
      </c>
      <c r="E11375" s="132">
        <v>14.987199999999998</v>
      </c>
    </row>
    <row r="11376" spans="1:5" ht="13.8" x14ac:dyDescent="0.25">
      <c r="A11376" s="47">
        <v>41051</v>
      </c>
      <c r="B11376" s="45" t="str">
        <f t="shared" si="368"/>
        <v>May</v>
      </c>
      <c r="C11376" s="53">
        <f t="shared" si="369"/>
        <v>2012</v>
      </c>
      <c r="D11376" s="43" t="s">
        <v>116</v>
      </c>
      <c r="E11376" s="132">
        <v>9.655800000000001</v>
      </c>
    </row>
    <row r="11377" spans="1:5" ht="13.8" x14ac:dyDescent="0.25">
      <c r="A11377" s="47">
        <v>41051</v>
      </c>
      <c r="B11377" s="45" t="str">
        <f t="shared" si="368"/>
        <v>May</v>
      </c>
      <c r="C11377" s="53">
        <f t="shared" si="369"/>
        <v>2012</v>
      </c>
      <c r="D11377" s="43" t="s">
        <v>104</v>
      </c>
      <c r="E11377" s="132">
        <v>12.991300000000001</v>
      </c>
    </row>
    <row r="11378" spans="1:5" ht="13.8" x14ac:dyDescent="0.25">
      <c r="A11378" s="47">
        <v>41051</v>
      </c>
      <c r="B11378" s="45" t="str">
        <f t="shared" si="368"/>
        <v>May</v>
      </c>
      <c r="C11378" s="53">
        <f t="shared" si="369"/>
        <v>2012</v>
      </c>
      <c r="D11378" s="43" t="s">
        <v>121</v>
      </c>
      <c r="E11378" s="132">
        <v>12.354200000000001</v>
      </c>
    </row>
    <row r="11379" spans="1:5" ht="13.8" x14ac:dyDescent="0.25">
      <c r="A11379" s="47">
        <v>41051</v>
      </c>
      <c r="B11379" s="45" t="str">
        <f t="shared" si="368"/>
        <v>May</v>
      </c>
      <c r="C11379" s="53">
        <f t="shared" si="369"/>
        <v>2012</v>
      </c>
      <c r="D11379" s="43" t="s">
        <v>122</v>
      </c>
      <c r="E11379" s="132">
        <v>11.190799999999999</v>
      </c>
    </row>
    <row r="11380" spans="1:5" ht="13.8" x14ac:dyDescent="0.25">
      <c r="A11380" s="47">
        <v>41051</v>
      </c>
      <c r="B11380" s="45" t="str">
        <f t="shared" si="368"/>
        <v>May</v>
      </c>
      <c r="C11380" s="53">
        <f t="shared" si="369"/>
        <v>2012</v>
      </c>
      <c r="D11380" s="43" t="s">
        <v>123</v>
      </c>
      <c r="E11380" s="132">
        <v>11.052300000000001</v>
      </c>
    </row>
    <row r="11381" spans="1:5" ht="13.8" x14ac:dyDescent="0.25">
      <c r="A11381" s="47">
        <v>41051</v>
      </c>
      <c r="B11381" s="45" t="str">
        <f t="shared" si="368"/>
        <v>May</v>
      </c>
      <c r="C11381" s="53">
        <f t="shared" si="369"/>
        <v>2012</v>
      </c>
      <c r="D11381" s="43" t="s">
        <v>99</v>
      </c>
      <c r="E11381" s="132">
        <v>7.98</v>
      </c>
    </row>
    <row r="11382" spans="1:5" ht="13.8" x14ac:dyDescent="0.25">
      <c r="A11382" s="47">
        <v>41051</v>
      </c>
      <c r="B11382" s="45" t="str">
        <f t="shared" si="368"/>
        <v>May</v>
      </c>
      <c r="C11382" s="53">
        <f t="shared" si="369"/>
        <v>2012</v>
      </c>
      <c r="D11382" s="43" t="s">
        <v>100</v>
      </c>
      <c r="E11382" s="132">
        <v>7.77</v>
      </c>
    </row>
    <row r="11383" spans="1:5" ht="13.8" x14ac:dyDescent="0.25">
      <c r="A11383" s="47">
        <v>41051</v>
      </c>
      <c r="B11383" s="45" t="str">
        <f t="shared" si="368"/>
        <v>May</v>
      </c>
      <c r="C11383" s="53">
        <f t="shared" si="369"/>
        <v>2012</v>
      </c>
      <c r="D11383" s="43" t="s">
        <v>101</v>
      </c>
      <c r="E11383" s="132">
        <v>7.4340000000000002</v>
      </c>
    </row>
    <row r="11384" spans="1:5" ht="13.8" x14ac:dyDescent="0.25">
      <c r="A11384" s="47">
        <v>41051</v>
      </c>
      <c r="B11384" s="45" t="str">
        <f t="shared" si="368"/>
        <v>May</v>
      </c>
      <c r="C11384" s="53">
        <f t="shared" si="369"/>
        <v>2012</v>
      </c>
      <c r="D11384" s="43" t="s">
        <v>124</v>
      </c>
      <c r="E11384" s="132">
        <v>7.3709999999999987</v>
      </c>
    </row>
    <row r="11385" spans="1:5" ht="13.8" x14ac:dyDescent="0.25">
      <c r="A11385" s="47">
        <v>41051</v>
      </c>
      <c r="B11385" s="45" t="str">
        <f t="shared" si="368"/>
        <v>May</v>
      </c>
      <c r="C11385" s="53">
        <f t="shared" si="369"/>
        <v>2012</v>
      </c>
      <c r="D11385" s="43" t="s">
        <v>125</v>
      </c>
      <c r="E11385" s="132">
        <v>6.5939999999999994</v>
      </c>
    </row>
    <row r="11386" spans="1:5" ht="13.8" x14ac:dyDescent="0.25">
      <c r="A11386" s="47">
        <v>41051</v>
      </c>
      <c r="B11386" s="45" t="str">
        <f t="shared" si="368"/>
        <v>May</v>
      </c>
      <c r="C11386" s="53">
        <f t="shared" si="369"/>
        <v>2012</v>
      </c>
      <c r="D11386" s="43" t="s">
        <v>126</v>
      </c>
      <c r="E11386" s="132">
        <v>7.0265000000000013</v>
      </c>
    </row>
    <row r="11387" spans="1:5" ht="13.8" x14ac:dyDescent="0.25">
      <c r="A11387" s="47">
        <v>41051</v>
      </c>
      <c r="B11387" s="45" t="str">
        <f t="shared" si="368"/>
        <v>May</v>
      </c>
      <c r="C11387" s="53">
        <f t="shared" si="369"/>
        <v>2012</v>
      </c>
      <c r="D11387" s="43" t="s">
        <v>127</v>
      </c>
      <c r="E11387" s="132">
        <v>6.9419999999999993</v>
      </c>
    </row>
    <row r="11388" spans="1:5" ht="13.8" x14ac:dyDescent="0.25">
      <c r="A11388" s="47">
        <v>41051</v>
      </c>
      <c r="B11388" s="45" t="str">
        <f t="shared" si="368"/>
        <v>May</v>
      </c>
      <c r="C11388" s="53">
        <f t="shared" si="369"/>
        <v>2012</v>
      </c>
      <c r="D11388" s="43" t="s">
        <v>105</v>
      </c>
      <c r="E11388" s="132">
        <v>5.1870000000000003</v>
      </c>
    </row>
    <row r="11389" spans="1:5" ht="13.8" x14ac:dyDescent="0.25">
      <c r="A11389" s="47">
        <v>41051</v>
      </c>
      <c r="B11389" s="45" t="str">
        <f t="shared" si="368"/>
        <v>May</v>
      </c>
      <c r="C11389" s="53">
        <f t="shared" si="369"/>
        <v>2012</v>
      </c>
      <c r="D11389" s="43" t="s">
        <v>128</v>
      </c>
      <c r="E11389" s="132">
        <v>7.0990000000000002</v>
      </c>
    </row>
    <row r="11390" spans="1:5" ht="13.8" x14ac:dyDescent="0.25">
      <c r="A11390" s="47">
        <v>41058</v>
      </c>
      <c r="B11390" s="45" t="str">
        <f t="shared" si="368"/>
        <v>May</v>
      </c>
      <c r="C11390" s="53">
        <f t="shared" si="369"/>
        <v>2012</v>
      </c>
      <c r="D11390" s="43" t="s">
        <v>131</v>
      </c>
      <c r="E11390" s="132">
        <v>26.152750000000001</v>
      </c>
    </row>
    <row r="11391" spans="1:5" ht="13.8" x14ac:dyDescent="0.25">
      <c r="A11391" s="47">
        <v>41058</v>
      </c>
      <c r="B11391" s="45" t="str">
        <f t="shared" si="368"/>
        <v>May</v>
      </c>
      <c r="C11391" s="53">
        <f t="shared" si="369"/>
        <v>2012</v>
      </c>
      <c r="D11391" s="43" t="s">
        <v>115</v>
      </c>
      <c r="E11391" s="132">
        <v>20.85</v>
      </c>
    </row>
    <row r="11392" spans="1:5" ht="13.8" x14ac:dyDescent="0.25">
      <c r="A11392" s="47">
        <v>41058</v>
      </c>
      <c r="B11392" s="45" t="str">
        <f t="shared" si="368"/>
        <v>May</v>
      </c>
      <c r="C11392" s="53">
        <f t="shared" si="369"/>
        <v>2012</v>
      </c>
      <c r="D11392" s="43" t="s">
        <v>95</v>
      </c>
      <c r="E11392" s="132">
        <v>18.487000000000002</v>
      </c>
    </row>
    <row r="11393" spans="1:5" ht="13.8" x14ac:dyDescent="0.25">
      <c r="A11393" s="47">
        <v>41058</v>
      </c>
      <c r="B11393" s="45" t="str">
        <f t="shared" si="368"/>
        <v>May</v>
      </c>
      <c r="C11393" s="53">
        <f t="shared" si="369"/>
        <v>2012</v>
      </c>
      <c r="D11393" s="43" t="s">
        <v>96</v>
      </c>
      <c r="E11393" s="132">
        <v>17.652999999999999</v>
      </c>
    </row>
    <row r="11394" spans="1:5" ht="13.8" x14ac:dyDescent="0.25">
      <c r="A11394" s="47">
        <v>41058</v>
      </c>
      <c r="B11394" s="45" t="str">
        <f t="shared" si="368"/>
        <v>May</v>
      </c>
      <c r="C11394" s="53">
        <f t="shared" si="369"/>
        <v>2012</v>
      </c>
      <c r="D11394" s="43" t="s">
        <v>97</v>
      </c>
      <c r="E11394" s="132">
        <v>16.818999999999999</v>
      </c>
    </row>
    <row r="11395" spans="1:5" ht="13.8" x14ac:dyDescent="0.25">
      <c r="A11395" s="47">
        <v>41058</v>
      </c>
      <c r="B11395" s="45" t="str">
        <f t="shared" si="368"/>
        <v>May</v>
      </c>
      <c r="C11395" s="53">
        <f t="shared" si="369"/>
        <v>2012</v>
      </c>
      <c r="D11395" s="43" t="s">
        <v>98</v>
      </c>
      <c r="E11395" s="132">
        <v>13.205</v>
      </c>
    </row>
    <row r="11396" spans="1:5" ht="15.6" x14ac:dyDescent="0.3">
      <c r="A11396" s="47">
        <v>41058</v>
      </c>
      <c r="B11396" s="45" t="str">
        <f t="shared" si="368"/>
        <v>May</v>
      </c>
      <c r="C11396" s="53">
        <f t="shared" si="369"/>
        <v>2012</v>
      </c>
      <c r="D11396" s="130" t="s">
        <v>136</v>
      </c>
      <c r="E11396" s="132">
        <v>19.074000000000002</v>
      </c>
    </row>
    <row r="11397" spans="1:5" ht="13.8" x14ac:dyDescent="0.25">
      <c r="A11397" s="47">
        <v>41058</v>
      </c>
      <c r="B11397" s="45" t="str">
        <f t="shared" si="368"/>
        <v>May</v>
      </c>
      <c r="C11397" s="53">
        <f t="shared" si="369"/>
        <v>2012</v>
      </c>
      <c r="D11397" s="43" t="s">
        <v>118</v>
      </c>
      <c r="E11397" s="132">
        <v>17.523</v>
      </c>
    </row>
    <row r="11398" spans="1:5" ht="13.8" x14ac:dyDescent="0.25">
      <c r="A11398" s="47">
        <v>41058</v>
      </c>
      <c r="B11398" s="45" t="str">
        <f t="shared" si="368"/>
        <v>May</v>
      </c>
      <c r="C11398" s="53">
        <f t="shared" si="369"/>
        <v>2012</v>
      </c>
      <c r="D11398" s="43" t="s">
        <v>102</v>
      </c>
      <c r="E11398" s="132">
        <v>17.292000000000002</v>
      </c>
    </row>
    <row r="11399" spans="1:5" ht="13.8" x14ac:dyDescent="0.25">
      <c r="A11399" s="47">
        <v>41058</v>
      </c>
      <c r="B11399" s="45" t="str">
        <f t="shared" si="368"/>
        <v>May</v>
      </c>
      <c r="C11399" s="53">
        <f t="shared" si="369"/>
        <v>2012</v>
      </c>
      <c r="D11399" s="43" t="s">
        <v>119</v>
      </c>
      <c r="E11399" s="132">
        <v>16.731000000000002</v>
      </c>
    </row>
    <row r="11400" spans="1:5" ht="13.8" x14ac:dyDescent="0.25">
      <c r="A11400" s="47">
        <v>41058</v>
      </c>
      <c r="B11400" s="45" t="str">
        <f t="shared" si="368"/>
        <v>May</v>
      </c>
      <c r="C11400" s="53">
        <f t="shared" si="369"/>
        <v>2012</v>
      </c>
      <c r="D11400" s="43" t="s">
        <v>120</v>
      </c>
      <c r="E11400" s="132">
        <v>15.872999999999999</v>
      </c>
    </row>
    <row r="11401" spans="1:5" ht="13.8" x14ac:dyDescent="0.25">
      <c r="A11401" s="47">
        <v>41058</v>
      </c>
      <c r="B11401" s="45" t="str">
        <f t="shared" si="368"/>
        <v>May</v>
      </c>
      <c r="C11401" s="53">
        <f t="shared" si="369"/>
        <v>2012</v>
      </c>
      <c r="D11401" s="43" t="s">
        <v>103</v>
      </c>
      <c r="E11401" s="132">
        <v>15.311999999999998</v>
      </c>
    </row>
    <row r="11402" spans="1:5" ht="13.8" x14ac:dyDescent="0.25">
      <c r="A11402" s="47">
        <v>41058</v>
      </c>
      <c r="B11402" s="45" t="str">
        <f t="shared" si="368"/>
        <v>May</v>
      </c>
      <c r="C11402" s="53">
        <f t="shared" si="369"/>
        <v>2012</v>
      </c>
      <c r="D11402" s="43" t="s">
        <v>116</v>
      </c>
      <c r="E11402" s="132">
        <v>9.5760000000000005</v>
      </c>
    </row>
    <row r="11403" spans="1:5" ht="13.8" x14ac:dyDescent="0.25">
      <c r="A11403" s="47">
        <v>41058</v>
      </c>
      <c r="B11403" s="45" t="str">
        <f t="shared" ref="B11403:B11464" si="370">TEXT(A11403,"mmmm")</f>
        <v>May</v>
      </c>
      <c r="C11403" s="53">
        <f t="shared" ref="C11403:C11464" si="371">YEAR(A11403)</f>
        <v>2012</v>
      </c>
      <c r="D11403" s="43" t="s">
        <v>104</v>
      </c>
      <c r="E11403" s="132">
        <v>12.780250000000001</v>
      </c>
    </row>
    <row r="11404" spans="1:5" ht="13.8" x14ac:dyDescent="0.25">
      <c r="A11404" s="47">
        <v>41058</v>
      </c>
      <c r="B11404" s="45" t="str">
        <f t="shared" si="370"/>
        <v>May</v>
      </c>
      <c r="C11404" s="53">
        <f t="shared" si="371"/>
        <v>2012</v>
      </c>
      <c r="D11404" s="43" t="s">
        <v>121</v>
      </c>
      <c r="E11404" s="132">
        <v>12.153499999999999</v>
      </c>
    </row>
    <row r="11405" spans="1:5" ht="13.8" x14ac:dyDescent="0.25">
      <c r="A11405" s="47">
        <v>41058</v>
      </c>
      <c r="B11405" s="45" t="str">
        <f t="shared" si="370"/>
        <v>May</v>
      </c>
      <c r="C11405" s="53">
        <f t="shared" si="371"/>
        <v>2012</v>
      </c>
      <c r="D11405" s="43" t="s">
        <v>122</v>
      </c>
      <c r="E11405" s="132">
        <v>11.009</v>
      </c>
    </row>
    <row r="11406" spans="1:5" ht="13.8" x14ac:dyDescent="0.25">
      <c r="A11406" s="47">
        <v>41058</v>
      </c>
      <c r="B11406" s="45" t="str">
        <f t="shared" si="370"/>
        <v>May</v>
      </c>
      <c r="C11406" s="53">
        <f t="shared" si="371"/>
        <v>2012</v>
      </c>
      <c r="D11406" s="43" t="s">
        <v>123</v>
      </c>
      <c r="E11406" s="132">
        <v>10.872750000000002</v>
      </c>
    </row>
    <row r="11407" spans="1:5" ht="13.8" x14ac:dyDescent="0.25">
      <c r="A11407" s="47">
        <v>41058</v>
      </c>
      <c r="B11407" s="45" t="str">
        <f t="shared" si="370"/>
        <v>May</v>
      </c>
      <c r="C11407" s="53">
        <f t="shared" si="371"/>
        <v>2012</v>
      </c>
      <c r="D11407" s="43" t="s">
        <v>99</v>
      </c>
      <c r="E11407" s="132">
        <v>7.79</v>
      </c>
    </row>
    <row r="11408" spans="1:5" ht="13.8" x14ac:dyDescent="0.25">
      <c r="A11408" s="47">
        <v>41058</v>
      </c>
      <c r="B11408" s="45" t="str">
        <f t="shared" si="370"/>
        <v>May</v>
      </c>
      <c r="C11408" s="53">
        <f t="shared" si="371"/>
        <v>2012</v>
      </c>
      <c r="D11408" s="43" t="s">
        <v>100</v>
      </c>
      <c r="E11408" s="132">
        <v>7.585</v>
      </c>
    </row>
    <row r="11409" spans="1:5" ht="13.8" x14ac:dyDescent="0.25">
      <c r="A11409" s="47">
        <v>41058</v>
      </c>
      <c r="B11409" s="45" t="str">
        <f t="shared" si="370"/>
        <v>May</v>
      </c>
      <c r="C11409" s="53">
        <f t="shared" si="371"/>
        <v>2012</v>
      </c>
      <c r="D11409" s="43" t="s">
        <v>101</v>
      </c>
      <c r="E11409" s="132">
        <v>7.2570000000000006</v>
      </c>
    </row>
    <row r="11410" spans="1:5" ht="13.8" x14ac:dyDescent="0.25">
      <c r="A11410" s="47">
        <v>41058</v>
      </c>
      <c r="B11410" s="45" t="str">
        <f t="shared" si="370"/>
        <v>May</v>
      </c>
      <c r="C11410" s="53">
        <f t="shared" si="371"/>
        <v>2012</v>
      </c>
      <c r="D11410" s="43" t="s">
        <v>124</v>
      </c>
      <c r="E11410" s="132">
        <v>7.1954999999999991</v>
      </c>
    </row>
    <row r="11411" spans="1:5" ht="13.8" x14ac:dyDescent="0.25">
      <c r="A11411" s="47">
        <v>41058</v>
      </c>
      <c r="B11411" s="45" t="str">
        <f t="shared" si="370"/>
        <v>May</v>
      </c>
      <c r="C11411" s="53">
        <f t="shared" si="371"/>
        <v>2012</v>
      </c>
      <c r="D11411" s="43" t="s">
        <v>125</v>
      </c>
      <c r="E11411" s="132">
        <v>6.4370000000000003</v>
      </c>
    </row>
    <row r="11412" spans="1:5" ht="13.8" x14ac:dyDescent="0.25">
      <c r="A11412" s="47">
        <v>41058</v>
      </c>
      <c r="B11412" s="45" t="str">
        <f t="shared" si="370"/>
        <v>May</v>
      </c>
      <c r="C11412" s="53">
        <f t="shared" si="371"/>
        <v>2012</v>
      </c>
      <c r="D11412" s="43" t="s">
        <v>126</v>
      </c>
      <c r="E11412" s="132">
        <v>6.8770000000000007</v>
      </c>
    </row>
    <row r="11413" spans="1:5" ht="13.8" x14ac:dyDescent="0.25">
      <c r="A11413" s="47">
        <v>41058</v>
      </c>
      <c r="B11413" s="45" t="str">
        <f t="shared" si="370"/>
        <v>May</v>
      </c>
      <c r="C11413" s="53">
        <f t="shared" si="371"/>
        <v>2012</v>
      </c>
      <c r="D11413" s="43" t="s">
        <v>127</v>
      </c>
      <c r="E11413" s="132">
        <v>6.8085000000000004</v>
      </c>
    </row>
    <row r="11414" spans="1:5" ht="13.8" x14ac:dyDescent="0.25">
      <c r="A11414" s="47">
        <v>41058</v>
      </c>
      <c r="B11414" s="45" t="str">
        <f t="shared" si="370"/>
        <v>May</v>
      </c>
      <c r="C11414" s="53">
        <f t="shared" si="371"/>
        <v>2012</v>
      </c>
      <c r="D11414" s="43" t="s">
        <v>105</v>
      </c>
      <c r="E11414" s="132">
        <v>5.0635000000000003</v>
      </c>
    </row>
    <row r="11415" spans="1:5" ht="13.8" x14ac:dyDescent="0.25">
      <c r="A11415" s="47">
        <v>41058</v>
      </c>
      <c r="B11415" s="45" t="str">
        <f t="shared" si="370"/>
        <v>May</v>
      </c>
      <c r="C11415" s="53">
        <f t="shared" si="371"/>
        <v>2012</v>
      </c>
      <c r="D11415" s="43" t="s">
        <v>128</v>
      </c>
      <c r="E11415" s="132">
        <v>6.9845000000000006</v>
      </c>
    </row>
    <row r="11416" spans="1:5" ht="13.8" x14ac:dyDescent="0.25">
      <c r="A11416" s="47">
        <v>41065</v>
      </c>
      <c r="B11416" s="45" t="str">
        <f t="shared" si="370"/>
        <v>June</v>
      </c>
      <c r="C11416" s="53">
        <f t="shared" si="371"/>
        <v>2012</v>
      </c>
      <c r="D11416" s="43" t="s">
        <v>131</v>
      </c>
      <c r="E11416" s="132">
        <v>24.063625000000002</v>
      </c>
    </row>
    <row r="11417" spans="1:5" ht="13.8" x14ac:dyDescent="0.25">
      <c r="A11417" s="47">
        <v>41065</v>
      </c>
      <c r="B11417" s="45" t="str">
        <f t="shared" si="370"/>
        <v>June</v>
      </c>
      <c r="C11417" s="53">
        <f t="shared" si="371"/>
        <v>2012</v>
      </c>
      <c r="D11417" s="43" t="s">
        <v>115</v>
      </c>
      <c r="E11417" s="132">
        <v>19.2</v>
      </c>
    </row>
    <row r="11418" spans="1:5" ht="13.8" x14ac:dyDescent="0.25">
      <c r="A11418" s="47">
        <v>41065</v>
      </c>
      <c r="B11418" s="45" t="str">
        <f t="shared" si="370"/>
        <v>June</v>
      </c>
      <c r="C11418" s="53">
        <f t="shared" si="371"/>
        <v>2012</v>
      </c>
      <c r="D11418" s="43" t="s">
        <v>95</v>
      </c>
      <c r="E11418" s="132">
        <v>17.024000000000001</v>
      </c>
    </row>
    <row r="11419" spans="1:5" ht="13.8" x14ac:dyDescent="0.25">
      <c r="A11419" s="47">
        <v>41065</v>
      </c>
      <c r="B11419" s="45" t="str">
        <f t="shared" si="370"/>
        <v>June</v>
      </c>
      <c r="C11419" s="53">
        <f t="shared" si="371"/>
        <v>2012</v>
      </c>
      <c r="D11419" s="43" t="s">
        <v>96</v>
      </c>
      <c r="E11419" s="132">
        <v>16.256</v>
      </c>
    </row>
    <row r="11420" spans="1:5" ht="13.8" x14ac:dyDescent="0.25">
      <c r="A11420" s="47">
        <v>41065</v>
      </c>
      <c r="B11420" s="45" t="str">
        <f t="shared" si="370"/>
        <v>June</v>
      </c>
      <c r="C11420" s="53">
        <f t="shared" si="371"/>
        <v>2012</v>
      </c>
      <c r="D11420" s="43" t="s">
        <v>97</v>
      </c>
      <c r="E11420" s="132">
        <v>15.488</v>
      </c>
    </row>
    <row r="11421" spans="1:5" ht="13.8" x14ac:dyDescent="0.25">
      <c r="A11421" s="47">
        <v>41065</v>
      </c>
      <c r="B11421" s="45" t="str">
        <f t="shared" si="370"/>
        <v>June</v>
      </c>
      <c r="C11421" s="53">
        <f t="shared" si="371"/>
        <v>2012</v>
      </c>
      <c r="D11421" s="43" t="s">
        <v>98</v>
      </c>
      <c r="E11421" s="132">
        <v>12.16</v>
      </c>
    </row>
    <row r="11422" spans="1:5" ht="15.6" x14ac:dyDescent="0.3">
      <c r="A11422" s="47">
        <v>41065</v>
      </c>
      <c r="B11422" s="45" t="str">
        <f t="shared" si="370"/>
        <v>June</v>
      </c>
      <c r="C11422" s="53">
        <f t="shared" si="371"/>
        <v>2012</v>
      </c>
      <c r="D11422" s="130" t="s">
        <v>136</v>
      </c>
      <c r="E11422" s="132">
        <v>16.473000000000003</v>
      </c>
    </row>
    <row r="11423" spans="1:5" ht="13.8" x14ac:dyDescent="0.25">
      <c r="A11423" s="47">
        <v>41065</v>
      </c>
      <c r="B11423" s="45" t="str">
        <f t="shared" si="370"/>
        <v>June</v>
      </c>
      <c r="C11423" s="53">
        <f t="shared" si="371"/>
        <v>2012</v>
      </c>
      <c r="D11423" s="43" t="s">
        <v>118</v>
      </c>
      <c r="E11423" s="132">
        <v>15.1335</v>
      </c>
    </row>
    <row r="11424" spans="1:5" ht="13.8" x14ac:dyDescent="0.25">
      <c r="A11424" s="47">
        <v>41065</v>
      </c>
      <c r="B11424" s="45" t="str">
        <f t="shared" si="370"/>
        <v>June</v>
      </c>
      <c r="C11424" s="53">
        <f t="shared" si="371"/>
        <v>2012</v>
      </c>
      <c r="D11424" s="43" t="s">
        <v>102</v>
      </c>
      <c r="E11424" s="132">
        <v>14.934000000000001</v>
      </c>
    </row>
    <row r="11425" spans="1:5" ht="13.8" x14ac:dyDescent="0.25">
      <c r="A11425" s="47">
        <v>41065</v>
      </c>
      <c r="B11425" s="45" t="str">
        <f t="shared" si="370"/>
        <v>June</v>
      </c>
      <c r="C11425" s="53">
        <f t="shared" si="371"/>
        <v>2012</v>
      </c>
      <c r="D11425" s="43" t="s">
        <v>119</v>
      </c>
      <c r="E11425" s="132">
        <v>14.4495</v>
      </c>
    </row>
    <row r="11426" spans="1:5" ht="13.8" x14ac:dyDescent="0.25">
      <c r="A11426" s="47">
        <v>41065</v>
      </c>
      <c r="B11426" s="45" t="str">
        <f t="shared" si="370"/>
        <v>June</v>
      </c>
      <c r="C11426" s="53">
        <f t="shared" si="371"/>
        <v>2012</v>
      </c>
      <c r="D11426" s="43" t="s">
        <v>120</v>
      </c>
      <c r="E11426" s="132">
        <v>13.708499999999999</v>
      </c>
    </row>
    <row r="11427" spans="1:5" ht="13.8" x14ac:dyDescent="0.25">
      <c r="A11427" s="47">
        <v>41065</v>
      </c>
      <c r="B11427" s="45" t="str">
        <f t="shared" si="370"/>
        <v>June</v>
      </c>
      <c r="C11427" s="53">
        <f t="shared" si="371"/>
        <v>2012</v>
      </c>
      <c r="D11427" s="43" t="s">
        <v>103</v>
      </c>
      <c r="E11427" s="132">
        <v>13.223999999999998</v>
      </c>
    </row>
    <row r="11428" spans="1:5" ht="13.8" x14ac:dyDescent="0.25">
      <c r="A11428" s="47">
        <v>41065</v>
      </c>
      <c r="B11428" s="45" t="str">
        <f t="shared" si="370"/>
        <v>June</v>
      </c>
      <c r="C11428" s="53">
        <f t="shared" si="371"/>
        <v>2012</v>
      </c>
      <c r="D11428" s="43" t="s">
        <v>116</v>
      </c>
      <c r="E11428" s="132">
        <v>8.7780000000000005</v>
      </c>
    </row>
    <row r="11429" spans="1:5" ht="13.8" x14ac:dyDescent="0.25">
      <c r="A11429" s="50">
        <v>41065</v>
      </c>
      <c r="B11429" s="45" t="str">
        <f t="shared" si="370"/>
        <v>June</v>
      </c>
      <c r="C11429" s="53">
        <f t="shared" si="371"/>
        <v>2012</v>
      </c>
      <c r="D11429" s="43" t="s">
        <v>104</v>
      </c>
      <c r="E11429" s="132">
        <v>12.369875000000002</v>
      </c>
    </row>
    <row r="11430" spans="1:5" ht="13.8" x14ac:dyDescent="0.25">
      <c r="A11430" s="47">
        <v>41065</v>
      </c>
      <c r="B11430" s="45" t="str">
        <f t="shared" si="370"/>
        <v>June</v>
      </c>
      <c r="C11430" s="53">
        <f t="shared" si="371"/>
        <v>2012</v>
      </c>
      <c r="D11430" s="43" t="s">
        <v>121</v>
      </c>
      <c r="E11430" s="132">
        <v>11.763250000000001</v>
      </c>
    </row>
    <row r="11431" spans="1:5" ht="13.8" x14ac:dyDescent="0.25">
      <c r="A11431" s="47">
        <v>41065</v>
      </c>
      <c r="B11431" s="45" t="str">
        <f t="shared" si="370"/>
        <v>June</v>
      </c>
      <c r="C11431" s="53">
        <f t="shared" si="371"/>
        <v>2012</v>
      </c>
      <c r="D11431" s="43" t="s">
        <v>122</v>
      </c>
      <c r="E11431" s="132">
        <v>10.6555</v>
      </c>
    </row>
    <row r="11432" spans="1:5" ht="13.8" x14ac:dyDescent="0.25">
      <c r="A11432" s="47">
        <v>41065</v>
      </c>
      <c r="B11432" s="45" t="str">
        <f t="shared" si="370"/>
        <v>June</v>
      </c>
      <c r="C11432" s="53">
        <f t="shared" si="371"/>
        <v>2012</v>
      </c>
      <c r="D11432" s="43" t="s">
        <v>123</v>
      </c>
      <c r="E11432" s="132">
        <v>10.523624999999999</v>
      </c>
    </row>
    <row r="11433" spans="1:5" ht="13.8" x14ac:dyDescent="0.25">
      <c r="A11433" s="47">
        <v>41065</v>
      </c>
      <c r="B11433" s="45" t="str">
        <f t="shared" si="370"/>
        <v>June</v>
      </c>
      <c r="C11433" s="53">
        <f t="shared" si="371"/>
        <v>2012</v>
      </c>
      <c r="D11433" s="43" t="s">
        <v>99</v>
      </c>
      <c r="E11433" s="132">
        <v>7.7424999999999997</v>
      </c>
    </row>
    <row r="11434" spans="1:5" ht="13.8" x14ac:dyDescent="0.25">
      <c r="A11434" s="47">
        <v>41065</v>
      </c>
      <c r="B11434" s="45" t="str">
        <f t="shared" si="370"/>
        <v>June</v>
      </c>
      <c r="C11434" s="53">
        <f t="shared" si="371"/>
        <v>2012</v>
      </c>
      <c r="D11434" s="43" t="s">
        <v>100</v>
      </c>
      <c r="E11434" s="132">
        <v>7.5387500000000003</v>
      </c>
    </row>
    <row r="11435" spans="1:5" ht="13.8" x14ac:dyDescent="0.25">
      <c r="A11435" s="47">
        <v>41065</v>
      </c>
      <c r="B11435" s="45" t="str">
        <f t="shared" si="370"/>
        <v>June</v>
      </c>
      <c r="C11435" s="53">
        <f t="shared" si="371"/>
        <v>2012</v>
      </c>
      <c r="D11435" s="43" t="s">
        <v>101</v>
      </c>
      <c r="E11435" s="132">
        <v>7.2127499999999998</v>
      </c>
    </row>
    <row r="11436" spans="1:5" ht="13.8" x14ac:dyDescent="0.25">
      <c r="A11436" s="47">
        <v>41065</v>
      </c>
      <c r="B11436" s="45" t="str">
        <f t="shared" si="370"/>
        <v>June</v>
      </c>
      <c r="C11436" s="53">
        <f t="shared" si="371"/>
        <v>2012</v>
      </c>
      <c r="D11436" s="43" t="s">
        <v>124</v>
      </c>
      <c r="E11436" s="132">
        <v>7.1516249999999992</v>
      </c>
    </row>
    <row r="11437" spans="1:5" ht="13.8" x14ac:dyDescent="0.25">
      <c r="A11437" s="47">
        <v>41065</v>
      </c>
      <c r="B11437" s="45" t="str">
        <f t="shared" si="370"/>
        <v>June</v>
      </c>
      <c r="C11437" s="53">
        <f t="shared" si="371"/>
        <v>2012</v>
      </c>
      <c r="D11437" s="43" t="s">
        <v>125</v>
      </c>
      <c r="E11437" s="132">
        <v>6.3977499999999994</v>
      </c>
    </row>
    <row r="11438" spans="1:5" ht="13.8" x14ac:dyDescent="0.25">
      <c r="A11438" s="47">
        <v>41065</v>
      </c>
      <c r="B11438" s="45" t="str">
        <f t="shared" si="370"/>
        <v>June</v>
      </c>
      <c r="C11438" s="53">
        <f t="shared" si="371"/>
        <v>2012</v>
      </c>
      <c r="D11438" s="43" t="s">
        <v>126</v>
      </c>
      <c r="E11438" s="132">
        <v>6.8396250000000007</v>
      </c>
    </row>
    <row r="11439" spans="1:5" ht="13.8" x14ac:dyDescent="0.25">
      <c r="A11439" s="47">
        <v>41065</v>
      </c>
      <c r="B11439" s="45" t="str">
        <f t="shared" si="370"/>
        <v>June</v>
      </c>
      <c r="C11439" s="53">
        <f t="shared" si="371"/>
        <v>2012</v>
      </c>
      <c r="D11439" s="43" t="s">
        <v>127</v>
      </c>
      <c r="E11439" s="132">
        <v>6.7751249999999992</v>
      </c>
    </row>
    <row r="11440" spans="1:5" ht="13.8" x14ac:dyDescent="0.25">
      <c r="A11440" s="47">
        <v>41065</v>
      </c>
      <c r="B11440" s="45" t="str">
        <f t="shared" si="370"/>
        <v>June</v>
      </c>
      <c r="C11440" s="53">
        <f t="shared" si="371"/>
        <v>2012</v>
      </c>
      <c r="D11440" s="43" t="s">
        <v>105</v>
      </c>
      <c r="E11440" s="132">
        <v>5.0326250000000003</v>
      </c>
    </row>
    <row r="11441" spans="1:5" ht="13.8" x14ac:dyDescent="0.25">
      <c r="A11441" s="47">
        <v>41065</v>
      </c>
      <c r="B11441" s="45" t="str">
        <f t="shared" si="370"/>
        <v>June</v>
      </c>
      <c r="C11441" s="53">
        <f t="shared" si="371"/>
        <v>2012</v>
      </c>
      <c r="D11441" s="43" t="s">
        <v>128</v>
      </c>
      <c r="E11441" s="132">
        <v>6.9558749999999998</v>
      </c>
    </row>
    <row r="11442" spans="1:5" ht="13.8" x14ac:dyDescent="0.25">
      <c r="A11442" s="50">
        <v>41072</v>
      </c>
      <c r="B11442" s="45" t="str">
        <f t="shared" si="370"/>
        <v>June</v>
      </c>
      <c r="C11442" s="53">
        <f t="shared" si="371"/>
        <v>2012</v>
      </c>
      <c r="D11442" s="43" t="s">
        <v>131</v>
      </c>
      <c r="E11442" s="132">
        <v>23.908875000000002</v>
      </c>
    </row>
    <row r="11443" spans="1:5" ht="13.8" x14ac:dyDescent="0.25">
      <c r="A11443" s="47">
        <v>41072</v>
      </c>
      <c r="B11443" s="45" t="str">
        <f t="shared" si="370"/>
        <v>June</v>
      </c>
      <c r="C11443" s="53">
        <f t="shared" si="371"/>
        <v>2012</v>
      </c>
      <c r="D11443" s="43" t="s">
        <v>115</v>
      </c>
      <c r="E11443" s="132">
        <v>19.2</v>
      </c>
    </row>
    <row r="11444" spans="1:5" ht="13.8" x14ac:dyDescent="0.25">
      <c r="A11444" s="47">
        <v>41072</v>
      </c>
      <c r="B11444" s="45" t="str">
        <f t="shared" si="370"/>
        <v>June</v>
      </c>
      <c r="C11444" s="53">
        <f t="shared" si="371"/>
        <v>2012</v>
      </c>
      <c r="D11444" s="43" t="s">
        <v>95</v>
      </c>
      <c r="E11444" s="132">
        <v>17.024000000000001</v>
      </c>
    </row>
    <row r="11445" spans="1:5" ht="13.8" x14ac:dyDescent="0.25">
      <c r="A11445" s="47">
        <v>41072</v>
      </c>
      <c r="B11445" s="45" t="str">
        <f t="shared" si="370"/>
        <v>June</v>
      </c>
      <c r="C11445" s="53">
        <f t="shared" si="371"/>
        <v>2012</v>
      </c>
      <c r="D11445" s="43" t="s">
        <v>96</v>
      </c>
      <c r="E11445" s="132">
        <v>16.256</v>
      </c>
    </row>
    <row r="11446" spans="1:5" ht="13.8" x14ac:dyDescent="0.25">
      <c r="A11446" s="47">
        <v>41072</v>
      </c>
      <c r="B11446" s="45" t="str">
        <f t="shared" si="370"/>
        <v>June</v>
      </c>
      <c r="C11446" s="53">
        <f t="shared" si="371"/>
        <v>2012</v>
      </c>
      <c r="D11446" s="43" t="s">
        <v>97</v>
      </c>
      <c r="E11446" s="132">
        <v>15.488</v>
      </c>
    </row>
    <row r="11447" spans="1:5" ht="13.8" x14ac:dyDescent="0.25">
      <c r="A11447" s="47">
        <v>41072</v>
      </c>
      <c r="B11447" s="45" t="str">
        <f t="shared" si="370"/>
        <v>June</v>
      </c>
      <c r="C11447" s="53">
        <f t="shared" si="371"/>
        <v>2012</v>
      </c>
      <c r="D11447" s="43" t="s">
        <v>98</v>
      </c>
      <c r="E11447" s="132">
        <v>12.16</v>
      </c>
    </row>
    <row r="11448" spans="1:5" ht="15.6" x14ac:dyDescent="0.3">
      <c r="A11448" s="47">
        <v>41072</v>
      </c>
      <c r="B11448" s="45" t="str">
        <f t="shared" si="370"/>
        <v>June</v>
      </c>
      <c r="C11448" s="53">
        <f t="shared" si="371"/>
        <v>2012</v>
      </c>
      <c r="D11448" s="130" t="s">
        <v>136</v>
      </c>
      <c r="E11448" s="132">
        <v>16.400750000000002</v>
      </c>
    </row>
    <row r="11449" spans="1:5" ht="13.8" x14ac:dyDescent="0.25">
      <c r="A11449" s="47">
        <v>41072</v>
      </c>
      <c r="B11449" s="45" t="str">
        <f t="shared" si="370"/>
        <v>June</v>
      </c>
      <c r="C11449" s="53">
        <f t="shared" si="371"/>
        <v>2012</v>
      </c>
      <c r="D11449" s="43" t="s">
        <v>118</v>
      </c>
      <c r="E11449" s="132">
        <v>15.067124999999999</v>
      </c>
    </row>
    <row r="11450" spans="1:5" ht="13.8" x14ac:dyDescent="0.25">
      <c r="A11450" s="47">
        <v>41072</v>
      </c>
      <c r="B11450" s="45" t="str">
        <f t="shared" si="370"/>
        <v>June</v>
      </c>
      <c r="C11450" s="53">
        <f t="shared" si="371"/>
        <v>2012</v>
      </c>
      <c r="D11450" s="43" t="s">
        <v>102</v>
      </c>
      <c r="E11450" s="132">
        <v>14.868500000000001</v>
      </c>
    </row>
    <row r="11451" spans="1:5" ht="13.8" x14ac:dyDescent="0.25">
      <c r="A11451" s="47">
        <v>41072</v>
      </c>
      <c r="B11451" s="45" t="str">
        <f t="shared" si="370"/>
        <v>June</v>
      </c>
      <c r="C11451" s="53">
        <f t="shared" si="371"/>
        <v>2012</v>
      </c>
      <c r="D11451" s="43" t="s">
        <v>119</v>
      </c>
      <c r="E11451" s="132">
        <v>14.386125000000002</v>
      </c>
    </row>
    <row r="11452" spans="1:5" ht="13.8" x14ac:dyDescent="0.25">
      <c r="A11452" s="47">
        <v>41072</v>
      </c>
      <c r="B11452" s="45" t="str">
        <f t="shared" si="370"/>
        <v>June</v>
      </c>
      <c r="C11452" s="53">
        <f t="shared" si="371"/>
        <v>2012</v>
      </c>
      <c r="D11452" s="43" t="s">
        <v>120</v>
      </c>
      <c r="E11452" s="132">
        <v>13.648374999999998</v>
      </c>
    </row>
    <row r="11453" spans="1:5" ht="13.8" x14ac:dyDescent="0.25">
      <c r="A11453" s="47">
        <v>41072</v>
      </c>
      <c r="B11453" s="45" t="str">
        <f t="shared" si="370"/>
        <v>June</v>
      </c>
      <c r="C11453" s="53">
        <f t="shared" si="371"/>
        <v>2012</v>
      </c>
      <c r="D11453" s="43" t="s">
        <v>103</v>
      </c>
      <c r="E11453" s="132">
        <v>13.165999999999999</v>
      </c>
    </row>
    <row r="11454" spans="1:5" ht="13.8" x14ac:dyDescent="0.25">
      <c r="A11454" s="50">
        <v>41072</v>
      </c>
      <c r="B11454" s="45" t="str">
        <f t="shared" si="370"/>
        <v>June</v>
      </c>
      <c r="C11454" s="53">
        <f t="shared" si="371"/>
        <v>2012</v>
      </c>
      <c r="D11454" s="43" t="s">
        <v>116</v>
      </c>
      <c r="E11454" s="132">
        <v>8.6782500000000002</v>
      </c>
    </row>
    <row r="11455" spans="1:5" ht="13.8" x14ac:dyDescent="0.25">
      <c r="A11455" s="47">
        <v>41072</v>
      </c>
      <c r="B11455" s="45" t="str">
        <f t="shared" si="370"/>
        <v>June</v>
      </c>
      <c r="C11455" s="53">
        <f t="shared" si="371"/>
        <v>2012</v>
      </c>
      <c r="D11455" s="43" t="s">
        <v>104</v>
      </c>
      <c r="E11455" s="132">
        <v>12.487125000000001</v>
      </c>
    </row>
    <row r="11456" spans="1:5" ht="13.8" x14ac:dyDescent="0.25">
      <c r="A11456" s="47">
        <v>41072</v>
      </c>
      <c r="B11456" s="45" t="str">
        <f t="shared" si="370"/>
        <v>June</v>
      </c>
      <c r="C11456" s="53">
        <f t="shared" si="371"/>
        <v>2012</v>
      </c>
      <c r="D11456" s="43" t="s">
        <v>121</v>
      </c>
      <c r="E11456" s="132">
        <v>11.874749999999999</v>
      </c>
    </row>
    <row r="11457" spans="1:5" ht="13.8" x14ac:dyDescent="0.25">
      <c r="A11457" s="47">
        <v>41072</v>
      </c>
      <c r="B11457" s="45" t="str">
        <f t="shared" si="370"/>
        <v>June</v>
      </c>
      <c r="C11457" s="53">
        <f t="shared" si="371"/>
        <v>2012</v>
      </c>
      <c r="D11457" s="43" t="s">
        <v>122</v>
      </c>
      <c r="E11457" s="132">
        <v>10.756500000000001</v>
      </c>
    </row>
    <row r="11458" spans="1:5" ht="13.8" x14ac:dyDescent="0.25">
      <c r="A11458" s="47">
        <v>41072</v>
      </c>
      <c r="B11458" s="45" t="str">
        <f t="shared" si="370"/>
        <v>June</v>
      </c>
      <c r="C11458" s="53">
        <f t="shared" si="371"/>
        <v>2012</v>
      </c>
      <c r="D11458" s="43" t="s">
        <v>123</v>
      </c>
      <c r="E11458" s="132">
        <v>10.623375000000001</v>
      </c>
    </row>
    <row r="11459" spans="1:5" ht="13.8" x14ac:dyDescent="0.25">
      <c r="A11459" s="47">
        <v>41072</v>
      </c>
      <c r="B11459" s="45" t="str">
        <f t="shared" si="370"/>
        <v>June</v>
      </c>
      <c r="C11459" s="53">
        <f t="shared" si="371"/>
        <v>2012</v>
      </c>
      <c r="D11459" s="43" t="s">
        <v>99</v>
      </c>
      <c r="E11459" s="132">
        <v>7.6</v>
      </c>
    </row>
    <row r="11460" spans="1:5" ht="13.8" x14ac:dyDescent="0.25">
      <c r="A11460" s="47">
        <v>41072</v>
      </c>
      <c r="B11460" s="45" t="str">
        <f t="shared" si="370"/>
        <v>June</v>
      </c>
      <c r="C11460" s="53">
        <f t="shared" si="371"/>
        <v>2012</v>
      </c>
      <c r="D11460" s="43" t="s">
        <v>100</v>
      </c>
      <c r="E11460" s="132">
        <v>7.4</v>
      </c>
    </row>
    <row r="11461" spans="1:5" ht="13.8" x14ac:dyDescent="0.25">
      <c r="A11461" s="47">
        <v>41072</v>
      </c>
      <c r="B11461" s="45" t="str">
        <f t="shared" si="370"/>
        <v>June</v>
      </c>
      <c r="C11461" s="53">
        <f t="shared" si="371"/>
        <v>2012</v>
      </c>
      <c r="D11461" s="43" t="s">
        <v>101</v>
      </c>
      <c r="E11461" s="132">
        <v>7.08</v>
      </c>
    </row>
    <row r="11462" spans="1:5" ht="13.8" x14ac:dyDescent="0.25">
      <c r="A11462" s="47">
        <v>41072</v>
      </c>
      <c r="B11462" s="45" t="str">
        <f t="shared" si="370"/>
        <v>June</v>
      </c>
      <c r="C11462" s="53">
        <f t="shared" si="371"/>
        <v>2012</v>
      </c>
      <c r="D11462" s="43" t="s">
        <v>124</v>
      </c>
      <c r="E11462" s="132">
        <v>7.02</v>
      </c>
    </row>
    <row r="11463" spans="1:5" ht="13.8" x14ac:dyDescent="0.25">
      <c r="A11463" s="47">
        <v>41072</v>
      </c>
      <c r="B11463" s="45" t="str">
        <f t="shared" si="370"/>
        <v>June</v>
      </c>
      <c r="C11463" s="53">
        <f t="shared" si="371"/>
        <v>2012</v>
      </c>
      <c r="D11463" s="43" t="s">
        <v>125</v>
      </c>
      <c r="E11463" s="132">
        <v>6.28</v>
      </c>
    </row>
    <row r="11464" spans="1:5" ht="13.8" x14ac:dyDescent="0.25">
      <c r="A11464" s="47">
        <v>41072</v>
      </c>
      <c r="B11464" s="45" t="str">
        <f t="shared" si="370"/>
        <v>June</v>
      </c>
      <c r="C11464" s="53">
        <f t="shared" si="371"/>
        <v>2012</v>
      </c>
      <c r="D11464" s="43" t="s">
        <v>126</v>
      </c>
      <c r="E11464" s="132">
        <v>6.7275</v>
      </c>
    </row>
    <row r="11465" spans="1:5" ht="13.8" x14ac:dyDescent="0.25">
      <c r="A11465" s="47">
        <v>41072</v>
      </c>
      <c r="B11465" s="45" t="str">
        <f t="shared" ref="B11465:B11525" si="372">TEXT(A11465,"mmmm")</f>
        <v>June</v>
      </c>
      <c r="C11465" s="53">
        <f t="shared" ref="C11465:C11525" si="373">YEAR(A11465)</f>
        <v>2012</v>
      </c>
      <c r="D11465" s="43" t="s">
        <v>127</v>
      </c>
      <c r="E11465" s="132">
        <v>6.6749999999999998</v>
      </c>
    </row>
    <row r="11466" spans="1:5" ht="13.8" x14ac:dyDescent="0.25">
      <c r="A11466" s="47">
        <v>41072</v>
      </c>
      <c r="B11466" s="45" t="str">
        <f t="shared" si="372"/>
        <v>June</v>
      </c>
      <c r="C11466" s="53">
        <f t="shared" si="373"/>
        <v>2012</v>
      </c>
      <c r="D11466" s="43" t="s">
        <v>105</v>
      </c>
      <c r="E11466" s="132">
        <v>4.9400000000000004</v>
      </c>
    </row>
    <row r="11467" spans="1:5" ht="13.8" x14ac:dyDescent="0.25">
      <c r="A11467" s="50">
        <v>41072</v>
      </c>
      <c r="B11467" s="45" t="str">
        <f t="shared" si="372"/>
        <v>June</v>
      </c>
      <c r="C11467" s="53">
        <f t="shared" si="373"/>
        <v>2012</v>
      </c>
      <c r="D11467" s="43" t="s">
        <v>128</v>
      </c>
      <c r="E11467" s="132">
        <v>6.87</v>
      </c>
    </row>
    <row r="11468" spans="1:5" ht="13.8" x14ac:dyDescent="0.25">
      <c r="A11468" s="47">
        <v>41079</v>
      </c>
      <c r="B11468" s="45" t="str">
        <f t="shared" si="372"/>
        <v>June</v>
      </c>
      <c r="C11468" s="53">
        <f t="shared" si="373"/>
        <v>2012</v>
      </c>
      <c r="D11468" s="43" t="s">
        <v>131</v>
      </c>
      <c r="E11468" s="132">
        <v>23.212499999999999</v>
      </c>
    </row>
    <row r="11469" spans="1:5" ht="13.8" x14ac:dyDescent="0.25">
      <c r="A11469" s="47">
        <v>41079</v>
      </c>
      <c r="B11469" s="45" t="str">
        <f t="shared" si="372"/>
        <v>June</v>
      </c>
      <c r="C11469" s="53">
        <f t="shared" si="373"/>
        <v>2012</v>
      </c>
      <c r="D11469" s="43" t="s">
        <v>115</v>
      </c>
      <c r="E11469" s="132">
        <v>18.8</v>
      </c>
    </row>
    <row r="11470" spans="1:5" ht="13.8" x14ac:dyDescent="0.25">
      <c r="A11470" s="47">
        <v>41079</v>
      </c>
      <c r="B11470" s="45" t="str">
        <f t="shared" si="372"/>
        <v>June</v>
      </c>
      <c r="C11470" s="53">
        <f t="shared" si="373"/>
        <v>2012</v>
      </c>
      <c r="D11470" s="43" t="s">
        <v>95</v>
      </c>
      <c r="E11470" s="132">
        <v>16.669333333333334</v>
      </c>
    </row>
    <row r="11471" spans="1:5" ht="13.8" x14ac:dyDescent="0.25">
      <c r="A11471" s="47">
        <v>41079</v>
      </c>
      <c r="B11471" s="45" t="str">
        <f t="shared" si="372"/>
        <v>June</v>
      </c>
      <c r="C11471" s="53">
        <f t="shared" si="373"/>
        <v>2012</v>
      </c>
      <c r="D11471" s="43" t="s">
        <v>96</v>
      </c>
      <c r="E11471" s="132">
        <v>15.917333333333334</v>
      </c>
    </row>
    <row r="11472" spans="1:5" ht="13.8" x14ac:dyDescent="0.25">
      <c r="A11472" s="47">
        <v>41079</v>
      </c>
      <c r="B11472" s="45" t="str">
        <f t="shared" si="372"/>
        <v>June</v>
      </c>
      <c r="C11472" s="53">
        <f t="shared" si="373"/>
        <v>2012</v>
      </c>
      <c r="D11472" s="43" t="s">
        <v>97</v>
      </c>
      <c r="E11472" s="132">
        <v>15.165333333333333</v>
      </c>
    </row>
    <row r="11473" spans="1:5" ht="13.8" x14ac:dyDescent="0.25">
      <c r="A11473" s="47">
        <v>41079</v>
      </c>
      <c r="B11473" s="45" t="str">
        <f t="shared" si="372"/>
        <v>June</v>
      </c>
      <c r="C11473" s="53">
        <f t="shared" si="373"/>
        <v>2012</v>
      </c>
      <c r="D11473" s="43" t="s">
        <v>98</v>
      </c>
      <c r="E11473" s="132">
        <v>11.906666666666665</v>
      </c>
    </row>
    <row r="11474" spans="1:5" ht="15.6" x14ac:dyDescent="0.3">
      <c r="A11474" s="47">
        <v>41079</v>
      </c>
      <c r="B11474" s="45" t="str">
        <f t="shared" si="372"/>
        <v>June</v>
      </c>
      <c r="C11474" s="53">
        <f t="shared" si="373"/>
        <v>2012</v>
      </c>
      <c r="D11474" s="130" t="s">
        <v>136</v>
      </c>
      <c r="E11474" s="132">
        <v>15.991333333333335</v>
      </c>
    </row>
    <row r="11475" spans="1:5" ht="13.8" x14ac:dyDescent="0.25">
      <c r="A11475" s="47">
        <v>41079</v>
      </c>
      <c r="B11475" s="45" t="str">
        <f t="shared" si="372"/>
        <v>June</v>
      </c>
      <c r="C11475" s="53">
        <f t="shared" si="373"/>
        <v>2012</v>
      </c>
      <c r="D11475" s="43" t="s">
        <v>118</v>
      </c>
      <c r="E11475" s="132">
        <v>14.690999999999999</v>
      </c>
    </row>
    <row r="11476" spans="1:5" ht="13.8" x14ac:dyDescent="0.25">
      <c r="A11476" s="47">
        <v>41079</v>
      </c>
      <c r="B11476" s="45" t="str">
        <f t="shared" si="372"/>
        <v>June</v>
      </c>
      <c r="C11476" s="53">
        <f t="shared" si="373"/>
        <v>2012</v>
      </c>
      <c r="D11476" s="43" t="s">
        <v>102</v>
      </c>
      <c r="E11476" s="132">
        <v>14.497333333333335</v>
      </c>
    </row>
    <row r="11477" spans="1:5" ht="13.8" x14ac:dyDescent="0.25">
      <c r="A11477" s="47">
        <v>41079</v>
      </c>
      <c r="B11477" s="45" t="str">
        <f t="shared" si="372"/>
        <v>June</v>
      </c>
      <c r="C11477" s="53">
        <f t="shared" si="373"/>
        <v>2012</v>
      </c>
      <c r="D11477" s="43" t="s">
        <v>119</v>
      </c>
      <c r="E11477" s="132">
        <v>14.027000000000003</v>
      </c>
    </row>
    <row r="11478" spans="1:5" ht="13.8" x14ac:dyDescent="0.25">
      <c r="A11478" s="47">
        <v>41079</v>
      </c>
      <c r="B11478" s="45" t="str">
        <f t="shared" si="372"/>
        <v>June</v>
      </c>
      <c r="C11478" s="53">
        <f t="shared" si="373"/>
        <v>2012</v>
      </c>
      <c r="D11478" s="43" t="s">
        <v>120</v>
      </c>
      <c r="E11478" s="132">
        <v>13.307666666666666</v>
      </c>
    </row>
    <row r="11479" spans="1:5" ht="13.8" x14ac:dyDescent="0.25">
      <c r="A11479" s="50">
        <v>41079</v>
      </c>
      <c r="B11479" s="45" t="str">
        <f t="shared" si="372"/>
        <v>June</v>
      </c>
      <c r="C11479" s="53">
        <f t="shared" si="373"/>
        <v>2012</v>
      </c>
      <c r="D11479" s="43" t="s">
        <v>103</v>
      </c>
      <c r="E11479" s="132">
        <v>12.837333333333333</v>
      </c>
    </row>
    <row r="11480" spans="1:5" ht="13.8" x14ac:dyDescent="0.25">
      <c r="A11480" s="47">
        <v>41079</v>
      </c>
      <c r="B11480" s="45" t="str">
        <f t="shared" si="372"/>
        <v>June</v>
      </c>
      <c r="C11480" s="53">
        <f t="shared" si="373"/>
        <v>2012</v>
      </c>
      <c r="D11480" s="43" t="s">
        <v>116</v>
      </c>
      <c r="E11480" s="132">
        <v>9.2435000000000009</v>
      </c>
    </row>
    <row r="11481" spans="1:5" ht="13.8" x14ac:dyDescent="0.25">
      <c r="A11481" s="47">
        <v>41079</v>
      </c>
      <c r="B11481" s="45" t="str">
        <f t="shared" si="372"/>
        <v>June</v>
      </c>
      <c r="C11481" s="53">
        <f t="shared" si="373"/>
        <v>2012</v>
      </c>
      <c r="D11481" s="43" t="s">
        <v>104</v>
      </c>
      <c r="E11481" s="132">
        <v>12.428500000000001</v>
      </c>
    </row>
    <row r="11482" spans="1:5" ht="13.8" x14ac:dyDescent="0.25">
      <c r="A11482" s="47">
        <v>41079</v>
      </c>
      <c r="B11482" s="45" t="str">
        <f t="shared" si="372"/>
        <v>June</v>
      </c>
      <c r="C11482" s="53">
        <f t="shared" si="373"/>
        <v>2012</v>
      </c>
      <c r="D11482" s="43" t="s">
        <v>121</v>
      </c>
      <c r="E11482" s="132">
        <v>11.819000000000001</v>
      </c>
    </row>
    <row r="11483" spans="1:5" ht="13.8" x14ac:dyDescent="0.25">
      <c r="A11483" s="47">
        <v>41079</v>
      </c>
      <c r="B11483" s="45" t="str">
        <f t="shared" si="372"/>
        <v>June</v>
      </c>
      <c r="C11483" s="53">
        <f t="shared" si="373"/>
        <v>2012</v>
      </c>
      <c r="D11483" s="43" t="s">
        <v>122</v>
      </c>
      <c r="E11483" s="132">
        <v>10.706</v>
      </c>
    </row>
    <row r="11484" spans="1:5" ht="13.8" x14ac:dyDescent="0.25">
      <c r="A11484" s="47">
        <v>41079</v>
      </c>
      <c r="B11484" s="45" t="str">
        <f t="shared" si="372"/>
        <v>June</v>
      </c>
      <c r="C11484" s="53">
        <f t="shared" si="373"/>
        <v>2012</v>
      </c>
      <c r="D11484" s="43" t="s">
        <v>123</v>
      </c>
      <c r="E11484" s="132">
        <v>10.573500000000001</v>
      </c>
    </row>
    <row r="11485" spans="1:5" ht="13.8" x14ac:dyDescent="0.25">
      <c r="A11485" s="47">
        <v>41079</v>
      </c>
      <c r="B11485" s="45" t="str">
        <f t="shared" si="372"/>
        <v>June</v>
      </c>
      <c r="C11485" s="53">
        <f t="shared" si="373"/>
        <v>2012</v>
      </c>
      <c r="D11485" s="43" t="s">
        <v>99</v>
      </c>
      <c r="E11485" s="132">
        <v>7.5049999999999999</v>
      </c>
    </row>
    <row r="11486" spans="1:5" ht="13.8" x14ac:dyDescent="0.25">
      <c r="A11486" s="47">
        <v>41079</v>
      </c>
      <c r="B11486" s="45" t="str">
        <f t="shared" si="372"/>
        <v>June</v>
      </c>
      <c r="C11486" s="53">
        <f t="shared" si="373"/>
        <v>2012</v>
      </c>
      <c r="D11486" s="43" t="s">
        <v>100</v>
      </c>
      <c r="E11486" s="132">
        <v>7.3075000000000001</v>
      </c>
    </row>
    <row r="11487" spans="1:5" ht="13.8" x14ac:dyDescent="0.25">
      <c r="A11487" s="47">
        <v>41079</v>
      </c>
      <c r="B11487" s="45" t="str">
        <f t="shared" si="372"/>
        <v>June</v>
      </c>
      <c r="C11487" s="53">
        <f t="shared" si="373"/>
        <v>2012</v>
      </c>
      <c r="D11487" s="43" t="s">
        <v>101</v>
      </c>
      <c r="E11487" s="132">
        <v>6.9914999999999994</v>
      </c>
    </row>
    <row r="11488" spans="1:5" ht="13.8" x14ac:dyDescent="0.25">
      <c r="A11488" s="47">
        <v>41079</v>
      </c>
      <c r="B11488" s="45" t="str">
        <f t="shared" si="372"/>
        <v>June</v>
      </c>
      <c r="C11488" s="53">
        <f t="shared" si="373"/>
        <v>2012</v>
      </c>
      <c r="D11488" s="43" t="s">
        <v>124</v>
      </c>
      <c r="E11488" s="132">
        <v>6.9322499999999989</v>
      </c>
    </row>
    <row r="11489" spans="1:5" ht="13.8" x14ac:dyDescent="0.25">
      <c r="A11489" s="47">
        <v>41079</v>
      </c>
      <c r="B11489" s="45" t="str">
        <f t="shared" si="372"/>
        <v>June</v>
      </c>
      <c r="C11489" s="53">
        <f t="shared" si="373"/>
        <v>2012</v>
      </c>
      <c r="D11489" s="43" t="s">
        <v>125</v>
      </c>
      <c r="E11489" s="132">
        <v>6.2014999999999993</v>
      </c>
    </row>
    <row r="11490" spans="1:5" ht="13.8" x14ac:dyDescent="0.25">
      <c r="A11490" s="47">
        <v>41079</v>
      </c>
      <c r="B11490" s="45" t="str">
        <f t="shared" si="372"/>
        <v>June</v>
      </c>
      <c r="C11490" s="53">
        <f t="shared" si="373"/>
        <v>2012</v>
      </c>
      <c r="D11490" s="43" t="s">
        <v>126</v>
      </c>
      <c r="E11490" s="132">
        <v>6.6527500000000011</v>
      </c>
    </row>
    <row r="11491" spans="1:5" ht="13.8" x14ac:dyDescent="0.25">
      <c r="A11491" s="47">
        <v>41079</v>
      </c>
      <c r="B11491" s="45" t="str">
        <f t="shared" si="372"/>
        <v>June</v>
      </c>
      <c r="C11491" s="53">
        <f t="shared" si="373"/>
        <v>2012</v>
      </c>
      <c r="D11491" s="43" t="s">
        <v>127</v>
      </c>
      <c r="E11491" s="132">
        <v>6.6082499999999991</v>
      </c>
    </row>
    <row r="11492" spans="1:5" ht="13.8" x14ac:dyDescent="0.25">
      <c r="A11492" s="50">
        <v>41079</v>
      </c>
      <c r="B11492" s="45" t="str">
        <f t="shared" si="372"/>
        <v>June</v>
      </c>
      <c r="C11492" s="53">
        <f t="shared" si="373"/>
        <v>2012</v>
      </c>
      <c r="D11492" s="43" t="s">
        <v>105</v>
      </c>
      <c r="E11492" s="132">
        <v>4.8782500000000004</v>
      </c>
    </row>
    <row r="11493" spans="1:5" ht="13.8" x14ac:dyDescent="0.25">
      <c r="A11493" s="47">
        <v>41079</v>
      </c>
      <c r="B11493" s="45" t="str">
        <f t="shared" si="372"/>
        <v>June</v>
      </c>
      <c r="C11493" s="53">
        <f t="shared" si="373"/>
        <v>2012</v>
      </c>
      <c r="D11493" s="43" t="s">
        <v>128</v>
      </c>
      <c r="E11493" s="132">
        <v>6.8127499999999994</v>
      </c>
    </row>
    <row r="11494" spans="1:5" ht="13.8" x14ac:dyDescent="0.25">
      <c r="A11494" s="47">
        <v>41086</v>
      </c>
      <c r="B11494" s="45" t="str">
        <f t="shared" si="372"/>
        <v>June</v>
      </c>
      <c r="C11494" s="53">
        <f t="shared" si="373"/>
        <v>2012</v>
      </c>
      <c r="D11494" s="43" t="s">
        <v>131</v>
      </c>
      <c r="E11494" s="132">
        <v>23.212499999999999</v>
      </c>
    </row>
    <row r="11495" spans="1:5" ht="13.8" x14ac:dyDescent="0.25">
      <c r="A11495" s="47">
        <v>41086</v>
      </c>
      <c r="B11495" s="45" t="str">
        <f t="shared" si="372"/>
        <v>June</v>
      </c>
      <c r="C11495" s="53">
        <f t="shared" si="373"/>
        <v>2012</v>
      </c>
      <c r="D11495" s="43" t="s">
        <v>115</v>
      </c>
      <c r="E11495" s="132">
        <v>18.399999999999999</v>
      </c>
    </row>
    <row r="11496" spans="1:5" ht="13.8" x14ac:dyDescent="0.25">
      <c r="A11496" s="47">
        <v>41086</v>
      </c>
      <c r="B11496" s="45" t="str">
        <f t="shared" si="372"/>
        <v>June</v>
      </c>
      <c r="C11496" s="53">
        <f t="shared" si="373"/>
        <v>2012</v>
      </c>
      <c r="D11496" s="43" t="s">
        <v>95</v>
      </c>
      <c r="E11496" s="132">
        <v>16.314666666666668</v>
      </c>
    </row>
    <row r="11497" spans="1:5" ht="13.8" x14ac:dyDescent="0.25">
      <c r="A11497" s="47">
        <v>41086</v>
      </c>
      <c r="B11497" s="45" t="str">
        <f t="shared" si="372"/>
        <v>June</v>
      </c>
      <c r="C11497" s="53">
        <f t="shared" si="373"/>
        <v>2012</v>
      </c>
      <c r="D11497" s="43" t="s">
        <v>96</v>
      </c>
      <c r="E11497" s="132">
        <v>15.578666666666669</v>
      </c>
    </row>
    <row r="11498" spans="1:5" ht="13.8" x14ac:dyDescent="0.25">
      <c r="A11498" s="47">
        <v>41086</v>
      </c>
      <c r="B11498" s="45" t="str">
        <f t="shared" si="372"/>
        <v>June</v>
      </c>
      <c r="C11498" s="53">
        <f t="shared" si="373"/>
        <v>2012</v>
      </c>
      <c r="D11498" s="43" t="s">
        <v>97</v>
      </c>
      <c r="E11498" s="132">
        <v>14.842666666666666</v>
      </c>
    </row>
    <row r="11499" spans="1:5" ht="13.8" x14ac:dyDescent="0.25">
      <c r="A11499" s="47">
        <v>41086</v>
      </c>
      <c r="B11499" s="45" t="str">
        <f t="shared" si="372"/>
        <v>June</v>
      </c>
      <c r="C11499" s="53">
        <f t="shared" si="373"/>
        <v>2012</v>
      </c>
      <c r="D11499" s="43" t="s">
        <v>98</v>
      </c>
      <c r="E11499" s="132">
        <v>11.653333333333332</v>
      </c>
    </row>
    <row r="11500" spans="1:5" ht="15.6" x14ac:dyDescent="0.3">
      <c r="A11500" s="47">
        <v>41086</v>
      </c>
      <c r="B11500" s="45" t="str">
        <f t="shared" si="372"/>
        <v>June</v>
      </c>
      <c r="C11500" s="53">
        <f t="shared" si="373"/>
        <v>2012</v>
      </c>
      <c r="D11500" s="130" t="s">
        <v>136</v>
      </c>
      <c r="E11500" s="132">
        <v>15.606000000000002</v>
      </c>
    </row>
    <row r="11501" spans="1:5" ht="13.8" x14ac:dyDescent="0.25">
      <c r="A11501" s="47">
        <v>41086</v>
      </c>
      <c r="B11501" s="45" t="str">
        <f t="shared" si="372"/>
        <v>June</v>
      </c>
      <c r="C11501" s="53">
        <f t="shared" si="373"/>
        <v>2012</v>
      </c>
      <c r="D11501" s="43" t="s">
        <v>118</v>
      </c>
      <c r="E11501" s="132">
        <v>14.336999999999998</v>
      </c>
    </row>
    <row r="11502" spans="1:5" ht="13.8" x14ac:dyDescent="0.25">
      <c r="A11502" s="47">
        <v>41086</v>
      </c>
      <c r="B11502" s="45" t="str">
        <f t="shared" si="372"/>
        <v>June</v>
      </c>
      <c r="C11502" s="53">
        <f t="shared" si="373"/>
        <v>2012</v>
      </c>
      <c r="D11502" s="43" t="s">
        <v>102</v>
      </c>
      <c r="E11502" s="132">
        <v>14.148</v>
      </c>
    </row>
    <row r="11503" spans="1:5" ht="13.8" x14ac:dyDescent="0.25">
      <c r="A11503" s="47">
        <v>41086</v>
      </c>
      <c r="B11503" s="45" t="str">
        <f t="shared" si="372"/>
        <v>June</v>
      </c>
      <c r="C11503" s="53">
        <f t="shared" si="373"/>
        <v>2012</v>
      </c>
      <c r="D11503" s="43" t="s">
        <v>119</v>
      </c>
      <c r="E11503" s="132">
        <v>13.689</v>
      </c>
    </row>
    <row r="11504" spans="1:5" ht="13.8" x14ac:dyDescent="0.25">
      <c r="A11504" s="50">
        <v>41086</v>
      </c>
      <c r="B11504" s="45" t="str">
        <f t="shared" si="372"/>
        <v>June</v>
      </c>
      <c r="C11504" s="53">
        <f t="shared" si="373"/>
        <v>2012</v>
      </c>
      <c r="D11504" s="43" t="s">
        <v>120</v>
      </c>
      <c r="E11504" s="132">
        <v>12.986999999999998</v>
      </c>
    </row>
    <row r="11505" spans="1:5" ht="13.8" x14ac:dyDescent="0.25">
      <c r="A11505" s="47">
        <v>41086</v>
      </c>
      <c r="B11505" s="45" t="str">
        <f t="shared" si="372"/>
        <v>June</v>
      </c>
      <c r="C11505" s="53">
        <f t="shared" si="373"/>
        <v>2012</v>
      </c>
      <c r="D11505" s="43" t="s">
        <v>103</v>
      </c>
      <c r="E11505" s="132">
        <v>12.527999999999999</v>
      </c>
    </row>
    <row r="11506" spans="1:5" ht="13.8" x14ac:dyDescent="0.25">
      <c r="A11506" s="47">
        <v>41086</v>
      </c>
      <c r="B11506" s="45" t="str">
        <f t="shared" si="372"/>
        <v>June</v>
      </c>
      <c r="C11506" s="53">
        <f t="shared" si="373"/>
        <v>2012</v>
      </c>
      <c r="D11506" s="43" t="s">
        <v>116</v>
      </c>
      <c r="E11506" s="132">
        <v>9.509500000000001</v>
      </c>
    </row>
    <row r="11507" spans="1:5" ht="13.8" x14ac:dyDescent="0.25">
      <c r="A11507" s="47">
        <v>41086</v>
      </c>
      <c r="B11507" s="45" t="str">
        <f t="shared" si="372"/>
        <v>June</v>
      </c>
      <c r="C11507" s="53">
        <f t="shared" si="373"/>
        <v>2012</v>
      </c>
      <c r="D11507" s="43" t="s">
        <v>104</v>
      </c>
      <c r="E11507" s="132">
        <v>11.725</v>
      </c>
    </row>
    <row r="11508" spans="1:5" ht="13.8" x14ac:dyDescent="0.25">
      <c r="A11508" s="47">
        <v>41086</v>
      </c>
      <c r="B11508" s="45" t="str">
        <f t="shared" si="372"/>
        <v>June</v>
      </c>
      <c r="C11508" s="53">
        <f t="shared" si="373"/>
        <v>2012</v>
      </c>
      <c r="D11508" s="43" t="s">
        <v>121</v>
      </c>
      <c r="E11508" s="132">
        <v>11.15</v>
      </c>
    </row>
    <row r="11509" spans="1:5" ht="13.8" x14ac:dyDescent="0.25">
      <c r="A11509" s="47">
        <v>41086</v>
      </c>
      <c r="B11509" s="45" t="str">
        <f t="shared" si="372"/>
        <v>June</v>
      </c>
      <c r="C11509" s="53">
        <f t="shared" si="373"/>
        <v>2012</v>
      </c>
      <c r="D11509" s="43" t="s">
        <v>122</v>
      </c>
      <c r="E11509" s="132">
        <v>10.1</v>
      </c>
    </row>
    <row r="11510" spans="1:5" ht="13.8" x14ac:dyDescent="0.25">
      <c r="A11510" s="47">
        <v>41086</v>
      </c>
      <c r="B11510" s="45" t="str">
        <f t="shared" si="372"/>
        <v>June</v>
      </c>
      <c r="C11510" s="53">
        <f t="shared" si="373"/>
        <v>2012</v>
      </c>
      <c r="D11510" s="43" t="s">
        <v>123</v>
      </c>
      <c r="E11510" s="132">
        <v>9.9749999999999996</v>
      </c>
    </row>
    <row r="11511" spans="1:5" ht="13.8" x14ac:dyDescent="0.25">
      <c r="A11511" s="47">
        <v>41086</v>
      </c>
      <c r="B11511" s="45" t="str">
        <f t="shared" si="372"/>
        <v>June</v>
      </c>
      <c r="C11511" s="53">
        <f t="shared" si="373"/>
        <v>2012</v>
      </c>
      <c r="D11511" s="43" t="s">
        <v>99</v>
      </c>
      <c r="E11511" s="132">
        <v>7.4733333333333327</v>
      </c>
    </row>
    <row r="11512" spans="1:5" ht="13.8" x14ac:dyDescent="0.25">
      <c r="A11512" s="47">
        <v>41086</v>
      </c>
      <c r="B11512" s="45" t="str">
        <f t="shared" si="372"/>
        <v>June</v>
      </c>
      <c r="C11512" s="53">
        <f t="shared" si="373"/>
        <v>2012</v>
      </c>
      <c r="D11512" s="43" t="s">
        <v>100</v>
      </c>
      <c r="E11512" s="132">
        <v>7.2766666666666664</v>
      </c>
    </row>
    <row r="11513" spans="1:5" ht="13.8" x14ac:dyDescent="0.25">
      <c r="A11513" s="47">
        <v>41086</v>
      </c>
      <c r="B11513" s="45" t="str">
        <f t="shared" si="372"/>
        <v>June</v>
      </c>
      <c r="C11513" s="53">
        <f t="shared" si="373"/>
        <v>2012</v>
      </c>
      <c r="D11513" s="43" t="s">
        <v>101</v>
      </c>
      <c r="E11513" s="132">
        <v>6.9619999999999997</v>
      </c>
    </row>
    <row r="11514" spans="1:5" ht="13.8" x14ac:dyDescent="0.25">
      <c r="A11514" s="47">
        <v>41086</v>
      </c>
      <c r="B11514" s="45" t="str">
        <f t="shared" si="372"/>
        <v>June</v>
      </c>
      <c r="C11514" s="53">
        <f t="shared" si="373"/>
        <v>2012</v>
      </c>
      <c r="D11514" s="43" t="s">
        <v>124</v>
      </c>
      <c r="E11514" s="132">
        <v>6.9029999999999996</v>
      </c>
    </row>
    <row r="11515" spans="1:5" ht="13.8" x14ac:dyDescent="0.25">
      <c r="A11515" s="47">
        <v>41086</v>
      </c>
      <c r="B11515" s="45" t="str">
        <f t="shared" si="372"/>
        <v>June</v>
      </c>
      <c r="C11515" s="53">
        <f t="shared" si="373"/>
        <v>2012</v>
      </c>
      <c r="D11515" s="43" t="s">
        <v>125</v>
      </c>
      <c r="E11515" s="132">
        <v>6.1753333333333327</v>
      </c>
    </row>
    <row r="11516" spans="1:5" ht="13.8" x14ac:dyDescent="0.25">
      <c r="A11516" s="47">
        <v>41086</v>
      </c>
      <c r="B11516" s="45" t="str">
        <f t="shared" si="372"/>
        <v>June</v>
      </c>
      <c r="C11516" s="53">
        <f t="shared" si="373"/>
        <v>2012</v>
      </c>
      <c r="D11516" s="43" t="s">
        <v>126</v>
      </c>
      <c r="E11516" s="132">
        <v>6.6278333333333332</v>
      </c>
    </row>
    <row r="11517" spans="1:5" ht="13.8" x14ac:dyDescent="0.25">
      <c r="A11517" s="50">
        <v>41086</v>
      </c>
      <c r="B11517" s="45" t="str">
        <f t="shared" si="372"/>
        <v>June</v>
      </c>
      <c r="C11517" s="53">
        <f t="shared" si="373"/>
        <v>2012</v>
      </c>
      <c r="D11517" s="43" t="s">
        <v>127</v>
      </c>
      <c r="E11517" s="132">
        <v>6.5859999999999994</v>
      </c>
    </row>
    <row r="11518" spans="1:5" ht="13.8" x14ac:dyDescent="0.25">
      <c r="A11518" s="47">
        <v>41086</v>
      </c>
      <c r="B11518" s="45" t="str">
        <f t="shared" si="372"/>
        <v>June</v>
      </c>
      <c r="C11518" s="53">
        <f t="shared" si="373"/>
        <v>2012</v>
      </c>
      <c r="D11518" s="43" t="s">
        <v>105</v>
      </c>
      <c r="E11518" s="132">
        <v>4.8576666666666668</v>
      </c>
    </row>
    <row r="11519" spans="1:5" ht="13.8" x14ac:dyDescent="0.25">
      <c r="A11519" s="47">
        <v>41086</v>
      </c>
      <c r="B11519" s="45" t="str">
        <f t="shared" si="372"/>
        <v>June</v>
      </c>
      <c r="C11519" s="53">
        <f t="shared" si="373"/>
        <v>2012</v>
      </c>
      <c r="D11519" s="43" t="s">
        <v>128</v>
      </c>
      <c r="E11519" s="132">
        <v>6.7936666666666659</v>
      </c>
    </row>
    <row r="11520" spans="1:5" ht="13.8" x14ac:dyDescent="0.25">
      <c r="A11520" s="47">
        <v>41093</v>
      </c>
      <c r="B11520" s="45" t="str">
        <f t="shared" si="372"/>
        <v>July</v>
      </c>
      <c r="C11520" s="53">
        <f t="shared" si="373"/>
        <v>2012</v>
      </c>
      <c r="D11520" s="43" t="s">
        <v>131</v>
      </c>
      <c r="E11520" s="132">
        <v>24.76</v>
      </c>
    </row>
    <row r="11521" spans="1:5" ht="13.8" x14ac:dyDescent="0.25">
      <c r="A11521" s="47">
        <v>41093</v>
      </c>
      <c r="B11521" s="45" t="str">
        <f t="shared" si="372"/>
        <v>July</v>
      </c>
      <c r="C11521" s="53">
        <f t="shared" si="373"/>
        <v>2012</v>
      </c>
      <c r="D11521" s="43" t="s">
        <v>115</v>
      </c>
      <c r="E11521" s="132">
        <v>19.38</v>
      </c>
    </row>
    <row r="11522" spans="1:5" ht="13.8" x14ac:dyDescent="0.25">
      <c r="A11522" s="47">
        <v>41093</v>
      </c>
      <c r="B11522" s="45" t="str">
        <f t="shared" si="372"/>
        <v>July</v>
      </c>
      <c r="C11522" s="53">
        <f t="shared" si="373"/>
        <v>2012</v>
      </c>
      <c r="D11522" s="43" t="s">
        <v>95</v>
      </c>
      <c r="E11522" s="132">
        <v>17.183600000000002</v>
      </c>
    </row>
    <row r="11523" spans="1:5" ht="13.8" x14ac:dyDescent="0.25">
      <c r="A11523" s="47">
        <v>41093</v>
      </c>
      <c r="B11523" s="45" t="str">
        <f t="shared" si="372"/>
        <v>July</v>
      </c>
      <c r="C11523" s="53">
        <f t="shared" si="373"/>
        <v>2012</v>
      </c>
      <c r="D11523" s="43" t="s">
        <v>96</v>
      </c>
      <c r="E11523" s="132">
        <v>16.4084</v>
      </c>
    </row>
    <row r="11524" spans="1:5" ht="13.8" x14ac:dyDescent="0.25">
      <c r="A11524" s="47">
        <v>41093</v>
      </c>
      <c r="B11524" s="45" t="str">
        <f t="shared" si="372"/>
        <v>July</v>
      </c>
      <c r="C11524" s="53">
        <f t="shared" si="373"/>
        <v>2012</v>
      </c>
      <c r="D11524" s="43" t="s">
        <v>97</v>
      </c>
      <c r="E11524" s="132">
        <v>15.633199999999999</v>
      </c>
    </row>
    <row r="11525" spans="1:5" ht="13.8" x14ac:dyDescent="0.25">
      <c r="A11525" s="47">
        <v>41093</v>
      </c>
      <c r="B11525" s="45" t="str">
        <f t="shared" si="372"/>
        <v>July</v>
      </c>
      <c r="C11525" s="53">
        <f t="shared" si="373"/>
        <v>2012</v>
      </c>
      <c r="D11525" s="43" t="s">
        <v>98</v>
      </c>
      <c r="E11525" s="132">
        <v>12.273999999999999</v>
      </c>
    </row>
    <row r="11526" spans="1:5" ht="15.6" x14ac:dyDescent="0.3">
      <c r="A11526" s="47">
        <v>41093</v>
      </c>
      <c r="B11526" s="45" t="str">
        <f t="shared" ref="B11526:B11587" si="374">TEXT(A11526,"mmmm")</f>
        <v>July</v>
      </c>
      <c r="C11526" s="53">
        <f t="shared" ref="C11526:C11587" si="375">YEAR(A11526)</f>
        <v>2012</v>
      </c>
      <c r="D11526" s="130" t="s">
        <v>136</v>
      </c>
      <c r="E11526" s="132">
        <v>18.496000000000002</v>
      </c>
    </row>
    <row r="11527" spans="1:5" ht="13.8" x14ac:dyDescent="0.25">
      <c r="A11527" s="47">
        <v>41093</v>
      </c>
      <c r="B11527" s="45" t="str">
        <f t="shared" si="374"/>
        <v>July</v>
      </c>
      <c r="C11527" s="53">
        <f t="shared" si="375"/>
        <v>2012</v>
      </c>
      <c r="D11527" s="43" t="s">
        <v>118</v>
      </c>
      <c r="E11527" s="132">
        <v>16.991999999999997</v>
      </c>
    </row>
    <row r="11528" spans="1:5" ht="13.8" x14ac:dyDescent="0.25">
      <c r="A11528" s="47">
        <v>41093</v>
      </c>
      <c r="B11528" s="45" t="str">
        <f t="shared" si="374"/>
        <v>July</v>
      </c>
      <c r="C11528" s="53">
        <f t="shared" si="375"/>
        <v>2012</v>
      </c>
      <c r="D11528" s="43" t="s">
        <v>102</v>
      </c>
      <c r="E11528" s="132">
        <v>16.768000000000001</v>
      </c>
    </row>
    <row r="11529" spans="1:5" ht="13.8" x14ac:dyDescent="0.25">
      <c r="A11529" s="50">
        <v>41093</v>
      </c>
      <c r="B11529" s="45" t="str">
        <f t="shared" si="374"/>
        <v>July</v>
      </c>
      <c r="C11529" s="53">
        <f t="shared" si="375"/>
        <v>2012</v>
      </c>
      <c r="D11529" s="43" t="s">
        <v>119</v>
      </c>
      <c r="E11529" s="132">
        <v>16.224</v>
      </c>
    </row>
    <row r="11530" spans="1:5" ht="13.8" x14ac:dyDescent="0.25">
      <c r="A11530" s="47">
        <v>41093</v>
      </c>
      <c r="B11530" s="45" t="str">
        <f t="shared" si="374"/>
        <v>July</v>
      </c>
      <c r="C11530" s="53">
        <f t="shared" si="375"/>
        <v>2012</v>
      </c>
      <c r="D11530" s="43" t="s">
        <v>120</v>
      </c>
      <c r="E11530" s="132">
        <v>15.391999999999998</v>
      </c>
    </row>
    <row r="11531" spans="1:5" ht="13.8" x14ac:dyDescent="0.25">
      <c r="A11531" s="47">
        <v>41093</v>
      </c>
      <c r="B11531" s="45" t="str">
        <f t="shared" si="374"/>
        <v>July</v>
      </c>
      <c r="C11531" s="53">
        <f t="shared" si="375"/>
        <v>2012</v>
      </c>
      <c r="D11531" s="43" t="s">
        <v>103</v>
      </c>
      <c r="E11531" s="132">
        <v>14.847999999999999</v>
      </c>
    </row>
    <row r="11532" spans="1:5" ht="13.8" x14ac:dyDescent="0.25">
      <c r="A11532" s="47">
        <v>41093</v>
      </c>
      <c r="B11532" s="45" t="str">
        <f t="shared" si="374"/>
        <v>July</v>
      </c>
      <c r="C11532" s="53">
        <f t="shared" si="375"/>
        <v>2012</v>
      </c>
      <c r="D11532" s="43" t="s">
        <v>116</v>
      </c>
      <c r="E11532" s="132">
        <v>11.690700000000001</v>
      </c>
    </row>
    <row r="11533" spans="1:5" ht="13.8" x14ac:dyDescent="0.25">
      <c r="A11533" s="47">
        <v>41093</v>
      </c>
      <c r="B11533" s="45" t="str">
        <f t="shared" si="374"/>
        <v>July</v>
      </c>
      <c r="C11533" s="53">
        <f t="shared" si="375"/>
        <v>2012</v>
      </c>
      <c r="D11533" s="43" t="s">
        <v>104</v>
      </c>
      <c r="E11533" s="132">
        <v>12.428500000000001</v>
      </c>
    </row>
    <row r="11534" spans="1:5" ht="13.8" x14ac:dyDescent="0.25">
      <c r="A11534" s="47">
        <v>41093</v>
      </c>
      <c r="B11534" s="45" t="str">
        <f t="shared" si="374"/>
        <v>July</v>
      </c>
      <c r="C11534" s="53">
        <f t="shared" si="375"/>
        <v>2012</v>
      </c>
      <c r="D11534" s="43" t="s">
        <v>121</v>
      </c>
      <c r="E11534" s="132">
        <v>11.819000000000001</v>
      </c>
    </row>
    <row r="11535" spans="1:5" ht="13.8" x14ac:dyDescent="0.25">
      <c r="A11535" s="47">
        <v>41093</v>
      </c>
      <c r="B11535" s="45" t="str">
        <f t="shared" si="374"/>
        <v>July</v>
      </c>
      <c r="C11535" s="53">
        <f t="shared" si="375"/>
        <v>2012</v>
      </c>
      <c r="D11535" s="43" t="s">
        <v>122</v>
      </c>
      <c r="E11535" s="132">
        <v>10.706</v>
      </c>
    </row>
    <row r="11536" spans="1:5" ht="13.8" x14ac:dyDescent="0.25">
      <c r="A11536" s="47">
        <v>41093</v>
      </c>
      <c r="B11536" s="45" t="str">
        <f t="shared" si="374"/>
        <v>July</v>
      </c>
      <c r="C11536" s="53">
        <f t="shared" si="375"/>
        <v>2012</v>
      </c>
      <c r="D11536" s="43" t="s">
        <v>123</v>
      </c>
      <c r="E11536" s="132">
        <v>10.573500000000001</v>
      </c>
    </row>
    <row r="11537" spans="1:5" ht="13.8" x14ac:dyDescent="0.25">
      <c r="A11537" s="47">
        <v>41093</v>
      </c>
      <c r="B11537" s="45" t="str">
        <f t="shared" si="374"/>
        <v>July</v>
      </c>
      <c r="C11537" s="53">
        <f t="shared" si="375"/>
        <v>2012</v>
      </c>
      <c r="D11537" s="43" t="s">
        <v>99</v>
      </c>
      <c r="E11537" s="132">
        <v>8.4740000000000002</v>
      </c>
    </row>
    <row r="11538" spans="1:5" ht="13.8" x14ac:dyDescent="0.25">
      <c r="A11538" s="47">
        <v>41093</v>
      </c>
      <c r="B11538" s="45" t="str">
        <f t="shared" si="374"/>
        <v>July</v>
      </c>
      <c r="C11538" s="53">
        <f t="shared" si="375"/>
        <v>2012</v>
      </c>
      <c r="D11538" s="43" t="s">
        <v>100</v>
      </c>
      <c r="E11538" s="132">
        <v>8.2509999999999994</v>
      </c>
    </row>
    <row r="11539" spans="1:5" ht="13.8" x14ac:dyDescent="0.25">
      <c r="A11539" s="47">
        <v>41093</v>
      </c>
      <c r="B11539" s="45" t="str">
        <f t="shared" si="374"/>
        <v>July</v>
      </c>
      <c r="C11539" s="53">
        <f t="shared" si="375"/>
        <v>2012</v>
      </c>
      <c r="D11539" s="43" t="s">
        <v>101</v>
      </c>
      <c r="E11539" s="132">
        <v>7.8941999999999997</v>
      </c>
    </row>
    <row r="11540" spans="1:5" ht="13.8" x14ac:dyDescent="0.25">
      <c r="A11540" s="47">
        <v>41093</v>
      </c>
      <c r="B11540" s="45" t="str">
        <f t="shared" si="374"/>
        <v>July</v>
      </c>
      <c r="C11540" s="53">
        <f t="shared" si="375"/>
        <v>2012</v>
      </c>
      <c r="D11540" s="43" t="s">
        <v>124</v>
      </c>
      <c r="E11540" s="132">
        <v>7.8272999999999993</v>
      </c>
    </row>
    <row r="11541" spans="1:5" ht="13.8" x14ac:dyDescent="0.25">
      <c r="A11541" s="47">
        <v>41093</v>
      </c>
      <c r="B11541" s="45" t="str">
        <f t="shared" si="374"/>
        <v>July</v>
      </c>
      <c r="C11541" s="53">
        <f t="shared" si="375"/>
        <v>2012</v>
      </c>
      <c r="D11541" s="43" t="s">
        <v>125</v>
      </c>
      <c r="E11541" s="132">
        <v>7.0022000000000002</v>
      </c>
    </row>
    <row r="11542" spans="1:5" ht="13.8" x14ac:dyDescent="0.25">
      <c r="A11542" s="50">
        <v>41093</v>
      </c>
      <c r="B11542" s="45" t="str">
        <f t="shared" si="374"/>
        <v>July</v>
      </c>
      <c r="C11542" s="53">
        <f t="shared" si="375"/>
        <v>2012</v>
      </c>
      <c r="D11542" s="43" t="s">
        <v>126</v>
      </c>
      <c r="E11542" s="132">
        <v>7.4152000000000013</v>
      </c>
    </row>
    <row r="11543" spans="1:5" ht="13.8" x14ac:dyDescent="0.25">
      <c r="A11543" s="47">
        <v>41093</v>
      </c>
      <c r="B11543" s="45" t="str">
        <f t="shared" si="374"/>
        <v>July</v>
      </c>
      <c r="C11543" s="53">
        <f t="shared" si="375"/>
        <v>2012</v>
      </c>
      <c r="D11543" s="43" t="s">
        <v>127</v>
      </c>
      <c r="E11543" s="132">
        <v>7.2890999999999995</v>
      </c>
    </row>
    <row r="11544" spans="1:5" ht="13.8" x14ac:dyDescent="0.25">
      <c r="A11544" s="47">
        <v>41093</v>
      </c>
      <c r="B11544" s="45" t="str">
        <f t="shared" si="374"/>
        <v>July</v>
      </c>
      <c r="C11544" s="53">
        <f t="shared" si="375"/>
        <v>2012</v>
      </c>
      <c r="D11544" s="43" t="s">
        <v>105</v>
      </c>
      <c r="E11544" s="132">
        <v>5.5081000000000007</v>
      </c>
    </row>
    <row r="11545" spans="1:5" ht="13.8" x14ac:dyDescent="0.25">
      <c r="A11545" s="47">
        <v>41093</v>
      </c>
      <c r="B11545" s="45" t="str">
        <f t="shared" si="374"/>
        <v>July</v>
      </c>
      <c r="C11545" s="53">
        <f t="shared" si="375"/>
        <v>2012</v>
      </c>
      <c r="D11545" s="43" t="s">
        <v>128</v>
      </c>
      <c r="E11545" s="132">
        <v>7.3966999999999992</v>
      </c>
    </row>
    <row r="11546" spans="1:5" ht="13.8" x14ac:dyDescent="0.25">
      <c r="A11546" s="47">
        <v>41100</v>
      </c>
      <c r="B11546" s="45" t="str">
        <f t="shared" si="374"/>
        <v>July</v>
      </c>
      <c r="C11546" s="53">
        <f t="shared" si="375"/>
        <v>2012</v>
      </c>
      <c r="D11546" s="43" t="s">
        <v>131</v>
      </c>
      <c r="E11546" s="132">
        <v>29.4025</v>
      </c>
    </row>
    <row r="11547" spans="1:5" ht="13.8" x14ac:dyDescent="0.25">
      <c r="A11547" s="47">
        <v>41100</v>
      </c>
      <c r="B11547" s="45" t="str">
        <f t="shared" si="374"/>
        <v>July</v>
      </c>
      <c r="C11547" s="53">
        <f t="shared" si="375"/>
        <v>2012</v>
      </c>
      <c r="D11547" s="43" t="s">
        <v>115</v>
      </c>
      <c r="E11547" s="132">
        <v>21.4</v>
      </c>
    </row>
    <row r="11548" spans="1:5" ht="13.8" x14ac:dyDescent="0.25">
      <c r="A11548" s="47">
        <v>41100</v>
      </c>
      <c r="B11548" s="45" t="str">
        <f t="shared" si="374"/>
        <v>July</v>
      </c>
      <c r="C11548" s="53">
        <f t="shared" si="375"/>
        <v>2012</v>
      </c>
      <c r="D11548" s="43" t="s">
        <v>95</v>
      </c>
      <c r="E11548" s="132">
        <v>18.974666666666668</v>
      </c>
    </row>
    <row r="11549" spans="1:5" ht="13.8" x14ac:dyDescent="0.25">
      <c r="A11549" s="47">
        <v>41100</v>
      </c>
      <c r="B11549" s="45" t="str">
        <f t="shared" si="374"/>
        <v>July</v>
      </c>
      <c r="C11549" s="53">
        <f t="shared" si="375"/>
        <v>2012</v>
      </c>
      <c r="D11549" s="43" t="s">
        <v>96</v>
      </c>
      <c r="E11549" s="132">
        <v>18.11866666666667</v>
      </c>
    </row>
    <row r="11550" spans="1:5" ht="13.8" x14ac:dyDescent="0.25">
      <c r="A11550" s="47">
        <v>41100</v>
      </c>
      <c r="B11550" s="45" t="str">
        <f t="shared" si="374"/>
        <v>July</v>
      </c>
      <c r="C11550" s="53">
        <f t="shared" si="375"/>
        <v>2012</v>
      </c>
      <c r="D11550" s="43" t="s">
        <v>97</v>
      </c>
      <c r="E11550" s="132">
        <v>17.262666666666668</v>
      </c>
    </row>
    <row r="11551" spans="1:5" ht="13.8" x14ac:dyDescent="0.25">
      <c r="A11551" s="47">
        <v>41100</v>
      </c>
      <c r="B11551" s="45" t="str">
        <f t="shared" si="374"/>
        <v>July</v>
      </c>
      <c r="C11551" s="53">
        <f t="shared" si="375"/>
        <v>2012</v>
      </c>
      <c r="D11551" s="43" t="s">
        <v>98</v>
      </c>
      <c r="E11551" s="132">
        <v>13.553333333333333</v>
      </c>
    </row>
    <row r="11552" spans="1:5" ht="15.6" x14ac:dyDescent="0.3">
      <c r="A11552" s="47">
        <v>41100</v>
      </c>
      <c r="B11552" s="45" t="str">
        <f t="shared" si="374"/>
        <v>July</v>
      </c>
      <c r="C11552" s="53">
        <f t="shared" si="375"/>
        <v>2012</v>
      </c>
      <c r="D11552" s="130" t="s">
        <v>136</v>
      </c>
      <c r="E11552" s="132">
        <v>20.422666666666668</v>
      </c>
    </row>
    <row r="11553" spans="1:5" ht="13.8" x14ac:dyDescent="0.25">
      <c r="A11553" s="47">
        <v>41100</v>
      </c>
      <c r="B11553" s="45" t="str">
        <f t="shared" si="374"/>
        <v>July</v>
      </c>
      <c r="C11553" s="53">
        <f t="shared" si="375"/>
        <v>2012</v>
      </c>
      <c r="D11553" s="43" t="s">
        <v>118</v>
      </c>
      <c r="E11553" s="132">
        <v>18.761999999999997</v>
      </c>
    </row>
    <row r="11554" spans="1:5" ht="13.8" x14ac:dyDescent="0.25">
      <c r="A11554" s="47">
        <v>41100</v>
      </c>
      <c r="B11554" s="45" t="str">
        <f t="shared" si="374"/>
        <v>July</v>
      </c>
      <c r="C11554" s="53">
        <f t="shared" si="375"/>
        <v>2012</v>
      </c>
      <c r="D11554" s="43" t="s">
        <v>102</v>
      </c>
      <c r="E11554" s="132">
        <v>18.514666666666667</v>
      </c>
    </row>
    <row r="11555" spans="1:5" ht="13.8" x14ac:dyDescent="0.25">
      <c r="A11555" s="47">
        <v>41100</v>
      </c>
      <c r="B11555" s="45" t="str">
        <f t="shared" si="374"/>
        <v>July</v>
      </c>
      <c r="C11555" s="53">
        <f t="shared" si="375"/>
        <v>2012</v>
      </c>
      <c r="D11555" s="43" t="s">
        <v>119</v>
      </c>
      <c r="E11555" s="132">
        <v>17.914000000000001</v>
      </c>
    </row>
    <row r="11556" spans="1:5" ht="13.8" x14ac:dyDescent="0.25">
      <c r="A11556" s="47">
        <v>41100</v>
      </c>
      <c r="B11556" s="45" t="str">
        <f t="shared" si="374"/>
        <v>July</v>
      </c>
      <c r="C11556" s="53">
        <f t="shared" si="375"/>
        <v>2012</v>
      </c>
      <c r="D11556" s="43" t="s">
        <v>120</v>
      </c>
      <c r="E11556" s="132">
        <v>16.995333333333331</v>
      </c>
    </row>
    <row r="11557" spans="1:5" ht="13.8" x14ac:dyDescent="0.25">
      <c r="A11557" s="47">
        <v>41100</v>
      </c>
      <c r="B11557" s="45" t="str">
        <f t="shared" si="374"/>
        <v>July</v>
      </c>
      <c r="C11557" s="53">
        <f t="shared" si="375"/>
        <v>2012</v>
      </c>
      <c r="D11557" s="43" t="s">
        <v>103</v>
      </c>
      <c r="E11557" s="132">
        <v>16.394666666666666</v>
      </c>
    </row>
    <row r="11558" spans="1:5" ht="13.8" x14ac:dyDescent="0.25">
      <c r="A11558" s="47">
        <v>41100</v>
      </c>
      <c r="B11558" s="45" t="str">
        <f t="shared" si="374"/>
        <v>July</v>
      </c>
      <c r="C11558" s="53">
        <f t="shared" si="375"/>
        <v>2012</v>
      </c>
      <c r="D11558" s="43" t="s">
        <v>116</v>
      </c>
      <c r="E11558" s="132">
        <v>12.901</v>
      </c>
    </row>
    <row r="11559" spans="1:5" ht="13.8" x14ac:dyDescent="0.25">
      <c r="A11559" s="47">
        <v>41100</v>
      </c>
      <c r="B11559" s="45" t="str">
        <f t="shared" si="374"/>
        <v>July</v>
      </c>
      <c r="C11559" s="53">
        <f t="shared" si="375"/>
        <v>2012</v>
      </c>
      <c r="D11559" s="43" t="s">
        <v>104</v>
      </c>
      <c r="E11559" s="132">
        <v>13.3665</v>
      </c>
    </row>
    <row r="11560" spans="1:5" ht="13.8" x14ac:dyDescent="0.25">
      <c r="A11560" s="47">
        <v>41100</v>
      </c>
      <c r="B11560" s="45" t="str">
        <f t="shared" si="374"/>
        <v>July</v>
      </c>
      <c r="C11560" s="53">
        <f t="shared" si="375"/>
        <v>2012</v>
      </c>
      <c r="D11560" s="43" t="s">
        <v>121</v>
      </c>
      <c r="E11560" s="132">
        <v>12.710999999999999</v>
      </c>
    </row>
    <row r="11561" spans="1:5" ht="13.8" x14ac:dyDescent="0.25">
      <c r="A11561" s="47">
        <v>41100</v>
      </c>
      <c r="B11561" s="45" t="str">
        <f t="shared" si="374"/>
        <v>July</v>
      </c>
      <c r="C11561" s="53">
        <f t="shared" si="375"/>
        <v>2012</v>
      </c>
      <c r="D11561" s="43" t="s">
        <v>122</v>
      </c>
      <c r="E11561" s="132">
        <v>11.514000000000001</v>
      </c>
    </row>
    <row r="11562" spans="1:5" ht="13.8" x14ac:dyDescent="0.25">
      <c r="A11562" s="47">
        <v>41100</v>
      </c>
      <c r="B11562" s="45" t="str">
        <f t="shared" si="374"/>
        <v>July</v>
      </c>
      <c r="C11562" s="53">
        <f t="shared" si="375"/>
        <v>2012</v>
      </c>
      <c r="D11562" s="43" t="s">
        <v>123</v>
      </c>
      <c r="E11562" s="132">
        <v>11.371500000000001</v>
      </c>
    </row>
    <row r="11563" spans="1:5" ht="13.8" x14ac:dyDescent="0.25">
      <c r="A11563" s="47">
        <v>41100</v>
      </c>
      <c r="B11563" s="45" t="str">
        <f t="shared" si="374"/>
        <v>July</v>
      </c>
      <c r="C11563" s="53">
        <f t="shared" si="375"/>
        <v>2012</v>
      </c>
      <c r="D11563" s="43" t="s">
        <v>99</v>
      </c>
      <c r="E11563" s="132">
        <v>9.5</v>
      </c>
    </row>
    <row r="11564" spans="1:5" ht="13.8" x14ac:dyDescent="0.25">
      <c r="A11564" s="47">
        <v>41100</v>
      </c>
      <c r="B11564" s="45" t="str">
        <f t="shared" si="374"/>
        <v>July</v>
      </c>
      <c r="C11564" s="53">
        <f t="shared" si="375"/>
        <v>2012</v>
      </c>
      <c r="D11564" s="43" t="s">
        <v>100</v>
      </c>
      <c r="E11564" s="132">
        <v>9.25</v>
      </c>
    </row>
    <row r="11565" spans="1:5" ht="13.8" x14ac:dyDescent="0.25">
      <c r="A11565" s="47">
        <v>41100</v>
      </c>
      <c r="B11565" s="45" t="str">
        <f t="shared" si="374"/>
        <v>July</v>
      </c>
      <c r="C11565" s="53">
        <f t="shared" si="375"/>
        <v>2012</v>
      </c>
      <c r="D11565" s="43" t="s">
        <v>101</v>
      </c>
      <c r="E11565" s="132">
        <v>8.85</v>
      </c>
    </row>
    <row r="11566" spans="1:5" ht="13.8" x14ac:dyDescent="0.25">
      <c r="A11566" s="47">
        <v>41100</v>
      </c>
      <c r="B11566" s="45" t="str">
        <f t="shared" si="374"/>
        <v>July</v>
      </c>
      <c r="C11566" s="53">
        <f t="shared" si="375"/>
        <v>2012</v>
      </c>
      <c r="D11566" s="43" t="s">
        <v>124</v>
      </c>
      <c r="E11566" s="132">
        <v>8.7750000000000004</v>
      </c>
    </row>
    <row r="11567" spans="1:5" ht="13.8" x14ac:dyDescent="0.25">
      <c r="A11567" s="47">
        <v>41100</v>
      </c>
      <c r="B11567" s="45" t="str">
        <f t="shared" si="374"/>
        <v>July</v>
      </c>
      <c r="C11567" s="53">
        <f t="shared" si="375"/>
        <v>2012</v>
      </c>
      <c r="D11567" s="43" t="s">
        <v>125</v>
      </c>
      <c r="E11567" s="132">
        <v>7.85</v>
      </c>
    </row>
    <row r="11568" spans="1:5" ht="13.8" x14ac:dyDescent="0.25">
      <c r="A11568" s="47">
        <v>41100</v>
      </c>
      <c r="B11568" s="45" t="str">
        <f t="shared" si="374"/>
        <v>July</v>
      </c>
      <c r="C11568" s="53">
        <f t="shared" si="375"/>
        <v>2012</v>
      </c>
      <c r="D11568" s="43" t="s">
        <v>126</v>
      </c>
      <c r="E11568" s="132">
        <v>8.2225000000000019</v>
      </c>
    </row>
    <row r="11569" spans="1:5" ht="13.8" x14ac:dyDescent="0.25">
      <c r="A11569" s="47">
        <v>41100</v>
      </c>
      <c r="B11569" s="45" t="str">
        <f t="shared" si="374"/>
        <v>July</v>
      </c>
      <c r="C11569" s="53">
        <f t="shared" si="375"/>
        <v>2012</v>
      </c>
      <c r="D11569" s="43" t="s">
        <v>127</v>
      </c>
      <c r="E11569" s="132">
        <v>8.01</v>
      </c>
    </row>
    <row r="11570" spans="1:5" ht="13.8" x14ac:dyDescent="0.25">
      <c r="A11570" s="47">
        <v>41100</v>
      </c>
      <c r="B11570" s="45" t="str">
        <f t="shared" si="374"/>
        <v>July</v>
      </c>
      <c r="C11570" s="53">
        <f t="shared" si="375"/>
        <v>2012</v>
      </c>
      <c r="D11570" s="43" t="s">
        <v>105</v>
      </c>
      <c r="E11570" s="132">
        <v>6.1749999999999998</v>
      </c>
    </row>
    <row r="11571" spans="1:5" ht="13.8" x14ac:dyDescent="0.25">
      <c r="A11571" s="47">
        <v>41100</v>
      </c>
      <c r="B11571" s="45" t="str">
        <f t="shared" si="374"/>
        <v>July</v>
      </c>
      <c r="C11571" s="53">
        <f t="shared" si="375"/>
        <v>2012</v>
      </c>
      <c r="D11571" s="43" t="s">
        <v>128</v>
      </c>
      <c r="E11571" s="132">
        <v>8.0150000000000006</v>
      </c>
    </row>
    <row r="11572" spans="1:5" ht="13.8" x14ac:dyDescent="0.25">
      <c r="A11572" s="47">
        <v>41107</v>
      </c>
      <c r="B11572" s="45" t="str">
        <f t="shared" si="374"/>
        <v>July</v>
      </c>
      <c r="C11572" s="53">
        <f t="shared" si="375"/>
        <v>2012</v>
      </c>
      <c r="D11572" s="43" t="s">
        <v>131</v>
      </c>
      <c r="E11572" s="132">
        <v>31.723749999999999</v>
      </c>
    </row>
    <row r="11573" spans="1:5" ht="13.8" x14ac:dyDescent="0.25">
      <c r="A11573" s="47">
        <v>41107</v>
      </c>
      <c r="B11573" s="45" t="str">
        <f t="shared" si="374"/>
        <v>July</v>
      </c>
      <c r="C11573" s="53">
        <f t="shared" si="375"/>
        <v>2012</v>
      </c>
      <c r="D11573" s="43" t="s">
        <v>115</v>
      </c>
      <c r="E11573" s="132">
        <v>24.75</v>
      </c>
    </row>
    <row r="11574" spans="1:5" ht="13.8" x14ac:dyDescent="0.25">
      <c r="A11574" s="47">
        <v>41107</v>
      </c>
      <c r="B11574" s="45" t="str">
        <f t="shared" si="374"/>
        <v>July</v>
      </c>
      <c r="C11574" s="53">
        <f t="shared" si="375"/>
        <v>2012</v>
      </c>
      <c r="D11574" s="43" t="s">
        <v>95</v>
      </c>
      <c r="E11574" s="132">
        <v>21.945</v>
      </c>
    </row>
    <row r="11575" spans="1:5" ht="13.8" x14ac:dyDescent="0.25">
      <c r="A11575" s="47">
        <v>41107</v>
      </c>
      <c r="B11575" s="45" t="str">
        <f t="shared" si="374"/>
        <v>July</v>
      </c>
      <c r="C11575" s="53">
        <f t="shared" si="375"/>
        <v>2012</v>
      </c>
      <c r="D11575" s="43" t="s">
        <v>96</v>
      </c>
      <c r="E11575" s="132">
        <v>20.954999999999998</v>
      </c>
    </row>
    <row r="11576" spans="1:5" ht="13.8" x14ac:dyDescent="0.25">
      <c r="A11576" s="47">
        <v>41107</v>
      </c>
      <c r="B11576" s="45" t="str">
        <f t="shared" si="374"/>
        <v>July</v>
      </c>
      <c r="C11576" s="53">
        <f t="shared" si="375"/>
        <v>2012</v>
      </c>
      <c r="D11576" s="43" t="s">
        <v>97</v>
      </c>
      <c r="E11576" s="132">
        <v>19.965</v>
      </c>
    </row>
    <row r="11577" spans="1:5" ht="13.8" x14ac:dyDescent="0.25">
      <c r="A11577" s="47">
        <v>41107</v>
      </c>
      <c r="B11577" s="45" t="str">
        <f t="shared" si="374"/>
        <v>July</v>
      </c>
      <c r="C11577" s="53">
        <f t="shared" si="375"/>
        <v>2012</v>
      </c>
      <c r="D11577" s="43" t="s">
        <v>98</v>
      </c>
      <c r="E11577" s="132">
        <v>15.675000000000001</v>
      </c>
    </row>
    <row r="11578" spans="1:5" ht="15.6" x14ac:dyDescent="0.3">
      <c r="A11578" s="47">
        <v>41107</v>
      </c>
      <c r="B11578" s="45" t="str">
        <f t="shared" si="374"/>
        <v>July</v>
      </c>
      <c r="C11578" s="53">
        <f t="shared" si="375"/>
        <v>2012</v>
      </c>
      <c r="D11578" s="130" t="s">
        <v>136</v>
      </c>
      <c r="E11578" s="132">
        <v>23.625750000000004</v>
      </c>
    </row>
    <row r="11579" spans="1:5" ht="13.8" x14ac:dyDescent="0.25">
      <c r="A11579" s="47">
        <v>41107</v>
      </c>
      <c r="B11579" s="45" t="str">
        <f t="shared" si="374"/>
        <v>July</v>
      </c>
      <c r="C11579" s="53">
        <f t="shared" si="375"/>
        <v>2012</v>
      </c>
      <c r="D11579" s="43" t="s">
        <v>118</v>
      </c>
      <c r="E11579" s="132">
        <v>21.704624999999997</v>
      </c>
    </row>
    <row r="11580" spans="1:5" ht="13.8" x14ac:dyDescent="0.25">
      <c r="A11580" s="47">
        <v>41107</v>
      </c>
      <c r="B11580" s="45" t="str">
        <f t="shared" si="374"/>
        <v>July</v>
      </c>
      <c r="C11580" s="53">
        <f t="shared" si="375"/>
        <v>2012</v>
      </c>
      <c r="D11580" s="43" t="s">
        <v>102</v>
      </c>
      <c r="E11580" s="132">
        <v>21.418499999999998</v>
      </c>
    </row>
    <row r="11581" spans="1:5" ht="13.8" x14ac:dyDescent="0.25">
      <c r="A11581" s="47">
        <v>41107</v>
      </c>
      <c r="B11581" s="45" t="str">
        <f t="shared" si="374"/>
        <v>July</v>
      </c>
      <c r="C11581" s="53">
        <f t="shared" si="375"/>
        <v>2012</v>
      </c>
      <c r="D11581" s="43" t="s">
        <v>119</v>
      </c>
      <c r="E11581" s="132">
        <v>20.723625000000002</v>
      </c>
    </row>
    <row r="11582" spans="1:5" ht="13.8" x14ac:dyDescent="0.25">
      <c r="A11582" s="47">
        <v>41107</v>
      </c>
      <c r="B11582" s="45" t="str">
        <f t="shared" si="374"/>
        <v>July</v>
      </c>
      <c r="C11582" s="53">
        <f t="shared" si="375"/>
        <v>2012</v>
      </c>
      <c r="D11582" s="43" t="s">
        <v>120</v>
      </c>
      <c r="E11582" s="132">
        <v>19.660874999999997</v>
      </c>
    </row>
    <row r="11583" spans="1:5" ht="13.8" x14ac:dyDescent="0.25">
      <c r="A11583" s="47">
        <v>41107</v>
      </c>
      <c r="B11583" s="45" t="str">
        <f t="shared" si="374"/>
        <v>July</v>
      </c>
      <c r="C11583" s="53">
        <f t="shared" si="375"/>
        <v>2012</v>
      </c>
      <c r="D11583" s="43" t="s">
        <v>103</v>
      </c>
      <c r="E11583" s="132">
        <v>18.965999999999998</v>
      </c>
    </row>
    <row r="11584" spans="1:5" ht="13.8" x14ac:dyDescent="0.25">
      <c r="A11584" s="47">
        <v>41107</v>
      </c>
      <c r="B11584" s="45" t="str">
        <f t="shared" si="374"/>
        <v>July</v>
      </c>
      <c r="C11584" s="53">
        <f t="shared" si="375"/>
        <v>2012</v>
      </c>
      <c r="D11584" s="43" t="s">
        <v>116</v>
      </c>
      <c r="E11584" s="132">
        <v>15.162000000000001</v>
      </c>
    </row>
    <row r="11585" spans="1:5" ht="13.8" x14ac:dyDescent="0.25">
      <c r="A11585" s="47">
        <v>41107</v>
      </c>
      <c r="B11585" s="45" t="str">
        <f t="shared" si="374"/>
        <v>July</v>
      </c>
      <c r="C11585" s="53">
        <f t="shared" si="375"/>
        <v>2012</v>
      </c>
      <c r="D11585" s="43" t="s">
        <v>104</v>
      </c>
      <c r="E11585" s="132">
        <v>16.415000000000003</v>
      </c>
    </row>
    <row r="11586" spans="1:5" ht="13.8" x14ac:dyDescent="0.25">
      <c r="A11586" s="47">
        <v>41107</v>
      </c>
      <c r="B11586" s="45" t="str">
        <f t="shared" si="374"/>
        <v>July</v>
      </c>
      <c r="C11586" s="53">
        <f t="shared" si="375"/>
        <v>2012</v>
      </c>
      <c r="D11586" s="43" t="s">
        <v>121</v>
      </c>
      <c r="E11586" s="132">
        <v>15.61</v>
      </c>
    </row>
    <row r="11587" spans="1:5" ht="13.8" x14ac:dyDescent="0.25">
      <c r="A11587" s="47">
        <v>41107</v>
      </c>
      <c r="B11587" s="45" t="str">
        <f t="shared" si="374"/>
        <v>July</v>
      </c>
      <c r="C11587" s="53">
        <f t="shared" si="375"/>
        <v>2012</v>
      </c>
      <c r="D11587" s="43" t="s">
        <v>122</v>
      </c>
      <c r="E11587" s="132">
        <v>14.14</v>
      </c>
    </row>
    <row r="11588" spans="1:5" ht="13.8" x14ac:dyDescent="0.25">
      <c r="A11588" s="47">
        <v>41107</v>
      </c>
      <c r="B11588" s="45" t="str">
        <f t="shared" ref="B11588:B11649" si="376">TEXT(A11588,"mmmm")</f>
        <v>July</v>
      </c>
      <c r="C11588" s="53">
        <f t="shared" ref="C11588:C11649" si="377">YEAR(A11588)</f>
        <v>2012</v>
      </c>
      <c r="D11588" s="43" t="s">
        <v>123</v>
      </c>
      <c r="E11588" s="132">
        <v>13.965</v>
      </c>
    </row>
    <row r="11589" spans="1:5" ht="13.8" x14ac:dyDescent="0.25">
      <c r="A11589" s="47">
        <v>41107</v>
      </c>
      <c r="B11589" s="45" t="str">
        <f t="shared" si="376"/>
        <v>July</v>
      </c>
      <c r="C11589" s="53">
        <f t="shared" si="377"/>
        <v>2012</v>
      </c>
      <c r="D11589" s="43" t="s">
        <v>99</v>
      </c>
      <c r="E11589" s="132">
        <v>11.875</v>
      </c>
    </row>
    <row r="11590" spans="1:5" ht="13.8" x14ac:dyDescent="0.25">
      <c r="A11590" s="47">
        <v>41107</v>
      </c>
      <c r="B11590" s="45" t="str">
        <f t="shared" si="376"/>
        <v>July</v>
      </c>
      <c r="C11590" s="53">
        <f t="shared" si="377"/>
        <v>2012</v>
      </c>
      <c r="D11590" s="43" t="s">
        <v>100</v>
      </c>
      <c r="E11590" s="132">
        <v>11.5625</v>
      </c>
    </row>
    <row r="11591" spans="1:5" ht="13.8" x14ac:dyDescent="0.25">
      <c r="A11591" s="47">
        <v>41107</v>
      </c>
      <c r="B11591" s="45" t="str">
        <f t="shared" si="376"/>
        <v>July</v>
      </c>
      <c r="C11591" s="53">
        <f t="shared" si="377"/>
        <v>2012</v>
      </c>
      <c r="D11591" s="43" t="s">
        <v>101</v>
      </c>
      <c r="E11591" s="132">
        <v>11.0625</v>
      </c>
    </row>
    <row r="11592" spans="1:5" ht="13.8" x14ac:dyDescent="0.25">
      <c r="A11592" s="47">
        <v>41107</v>
      </c>
      <c r="B11592" s="45" t="str">
        <f t="shared" si="376"/>
        <v>July</v>
      </c>
      <c r="C11592" s="53">
        <f t="shared" si="377"/>
        <v>2012</v>
      </c>
      <c r="D11592" s="43" t="s">
        <v>124</v>
      </c>
      <c r="E11592" s="132">
        <v>10.96875</v>
      </c>
    </row>
    <row r="11593" spans="1:5" ht="13.8" x14ac:dyDescent="0.25">
      <c r="A11593" s="47">
        <v>41107</v>
      </c>
      <c r="B11593" s="45" t="str">
        <f t="shared" si="376"/>
        <v>July</v>
      </c>
      <c r="C11593" s="53">
        <f t="shared" si="377"/>
        <v>2012</v>
      </c>
      <c r="D11593" s="43" t="s">
        <v>125</v>
      </c>
      <c r="E11593" s="132">
        <v>9.8125</v>
      </c>
    </row>
    <row r="11594" spans="1:5" ht="13.8" x14ac:dyDescent="0.25">
      <c r="A11594" s="47">
        <v>41107</v>
      </c>
      <c r="B11594" s="45" t="str">
        <f t="shared" si="376"/>
        <v>July</v>
      </c>
      <c r="C11594" s="53">
        <f t="shared" si="377"/>
        <v>2012</v>
      </c>
      <c r="D11594" s="43" t="s">
        <v>126</v>
      </c>
      <c r="E11594" s="132">
        <v>10.09125</v>
      </c>
    </row>
    <row r="11595" spans="1:5" ht="13.8" x14ac:dyDescent="0.25">
      <c r="A11595" s="47">
        <v>41107</v>
      </c>
      <c r="B11595" s="45" t="str">
        <f t="shared" si="376"/>
        <v>July</v>
      </c>
      <c r="C11595" s="53">
        <f t="shared" si="377"/>
        <v>2012</v>
      </c>
      <c r="D11595" s="43" t="s">
        <v>127</v>
      </c>
      <c r="E11595" s="132">
        <v>9.6787500000000009</v>
      </c>
    </row>
    <row r="11596" spans="1:5" ht="13.8" x14ac:dyDescent="0.25">
      <c r="A11596" s="47">
        <v>41107</v>
      </c>
      <c r="B11596" s="45" t="str">
        <f t="shared" si="376"/>
        <v>July</v>
      </c>
      <c r="C11596" s="53">
        <f t="shared" si="377"/>
        <v>2012</v>
      </c>
      <c r="D11596" s="43" t="s">
        <v>105</v>
      </c>
      <c r="E11596" s="132">
        <v>7.7187500000000009</v>
      </c>
    </row>
    <row r="11597" spans="1:5" ht="13.8" x14ac:dyDescent="0.25">
      <c r="A11597" s="47">
        <v>41107</v>
      </c>
      <c r="B11597" s="45" t="str">
        <f t="shared" si="376"/>
        <v>July</v>
      </c>
      <c r="C11597" s="53">
        <f t="shared" si="377"/>
        <v>2012</v>
      </c>
      <c r="D11597" s="43" t="s">
        <v>128</v>
      </c>
      <c r="E11597" s="132">
        <v>9.4462499999999991</v>
      </c>
    </row>
    <row r="11598" spans="1:5" ht="13.8" x14ac:dyDescent="0.25">
      <c r="A11598" s="47">
        <v>41114</v>
      </c>
      <c r="B11598" s="45" t="str">
        <f t="shared" si="376"/>
        <v>July</v>
      </c>
      <c r="C11598" s="53">
        <f t="shared" si="377"/>
        <v>2012</v>
      </c>
      <c r="D11598" s="43" t="s">
        <v>131</v>
      </c>
      <c r="E11598" s="132">
        <v>29.608833333333333</v>
      </c>
    </row>
    <row r="11599" spans="1:5" ht="13.8" x14ac:dyDescent="0.25">
      <c r="A11599" s="47">
        <v>41114</v>
      </c>
      <c r="B11599" s="45" t="str">
        <f t="shared" si="376"/>
        <v>July</v>
      </c>
      <c r="C11599" s="53">
        <f t="shared" si="377"/>
        <v>2012</v>
      </c>
      <c r="D11599" s="43" t="s">
        <v>115</v>
      </c>
      <c r="E11599" s="132">
        <v>22.2</v>
      </c>
    </row>
    <row r="11600" spans="1:5" ht="13.8" x14ac:dyDescent="0.25">
      <c r="A11600" s="47">
        <v>41114</v>
      </c>
      <c r="B11600" s="45" t="str">
        <f t="shared" si="376"/>
        <v>July</v>
      </c>
      <c r="C11600" s="53">
        <f t="shared" si="377"/>
        <v>2012</v>
      </c>
      <c r="D11600" s="43" t="s">
        <v>95</v>
      </c>
      <c r="E11600" s="132">
        <v>19.684000000000001</v>
      </c>
    </row>
    <row r="11601" spans="1:5" ht="13.8" x14ac:dyDescent="0.25">
      <c r="A11601" s="47">
        <v>41114</v>
      </c>
      <c r="B11601" s="45" t="str">
        <f t="shared" si="376"/>
        <v>July</v>
      </c>
      <c r="C11601" s="53">
        <f t="shared" si="377"/>
        <v>2012</v>
      </c>
      <c r="D11601" s="43" t="s">
        <v>96</v>
      </c>
      <c r="E11601" s="132">
        <v>18.796000000000003</v>
      </c>
    </row>
    <row r="11602" spans="1:5" ht="13.8" x14ac:dyDescent="0.25">
      <c r="A11602" s="47">
        <v>41114</v>
      </c>
      <c r="B11602" s="45" t="str">
        <f t="shared" si="376"/>
        <v>July</v>
      </c>
      <c r="C11602" s="53">
        <f t="shared" si="377"/>
        <v>2012</v>
      </c>
      <c r="D11602" s="43" t="s">
        <v>97</v>
      </c>
      <c r="E11602" s="132">
        <v>17.908000000000001</v>
      </c>
    </row>
    <row r="11603" spans="1:5" ht="13.8" x14ac:dyDescent="0.25">
      <c r="A11603" s="47">
        <v>41114</v>
      </c>
      <c r="B11603" s="45" t="str">
        <f t="shared" si="376"/>
        <v>July</v>
      </c>
      <c r="C11603" s="53">
        <f t="shared" si="377"/>
        <v>2012</v>
      </c>
      <c r="D11603" s="43" t="s">
        <v>98</v>
      </c>
      <c r="E11603" s="132">
        <v>14.06</v>
      </c>
    </row>
    <row r="11604" spans="1:5" ht="15.6" x14ac:dyDescent="0.3">
      <c r="A11604" s="47">
        <v>41114</v>
      </c>
      <c r="B11604" s="45" t="str">
        <f t="shared" si="376"/>
        <v>July</v>
      </c>
      <c r="C11604" s="53">
        <f t="shared" si="377"/>
        <v>2012</v>
      </c>
      <c r="D11604" s="130" t="s">
        <v>136</v>
      </c>
      <c r="E11604" s="132">
        <v>20.615333333333339</v>
      </c>
    </row>
    <row r="11605" spans="1:5" ht="13.8" x14ac:dyDescent="0.25">
      <c r="A11605" s="47">
        <v>41114</v>
      </c>
      <c r="B11605" s="45" t="str">
        <f t="shared" si="376"/>
        <v>July</v>
      </c>
      <c r="C11605" s="53">
        <f t="shared" si="377"/>
        <v>2012</v>
      </c>
      <c r="D11605" s="43" t="s">
        <v>118</v>
      </c>
      <c r="E11605" s="132">
        <v>18.939</v>
      </c>
    </row>
    <row r="11606" spans="1:5" ht="13.8" x14ac:dyDescent="0.25">
      <c r="A11606" s="47">
        <v>41114</v>
      </c>
      <c r="B11606" s="45" t="str">
        <f t="shared" si="376"/>
        <v>July</v>
      </c>
      <c r="C11606" s="53">
        <f t="shared" si="377"/>
        <v>2012</v>
      </c>
      <c r="D11606" s="43" t="s">
        <v>102</v>
      </c>
      <c r="E11606" s="132">
        <v>18.689333333333337</v>
      </c>
    </row>
    <row r="11607" spans="1:5" ht="13.8" x14ac:dyDescent="0.25">
      <c r="A11607" s="47">
        <v>41114</v>
      </c>
      <c r="B11607" s="45" t="str">
        <f t="shared" si="376"/>
        <v>July</v>
      </c>
      <c r="C11607" s="53">
        <f t="shared" si="377"/>
        <v>2012</v>
      </c>
      <c r="D11607" s="43" t="s">
        <v>119</v>
      </c>
      <c r="E11607" s="132">
        <v>18.083000000000002</v>
      </c>
    </row>
    <row r="11608" spans="1:5" ht="13.8" x14ac:dyDescent="0.25">
      <c r="A11608" s="47">
        <v>41114</v>
      </c>
      <c r="B11608" s="45" t="str">
        <f t="shared" si="376"/>
        <v>July</v>
      </c>
      <c r="C11608" s="53">
        <f t="shared" si="377"/>
        <v>2012</v>
      </c>
      <c r="D11608" s="43" t="s">
        <v>120</v>
      </c>
      <c r="E11608" s="132">
        <v>17.155666666666665</v>
      </c>
    </row>
    <row r="11609" spans="1:5" ht="13.8" x14ac:dyDescent="0.25">
      <c r="A11609" s="47">
        <v>41114</v>
      </c>
      <c r="B11609" s="45" t="str">
        <f t="shared" si="376"/>
        <v>July</v>
      </c>
      <c r="C11609" s="53">
        <f t="shared" si="377"/>
        <v>2012</v>
      </c>
      <c r="D11609" s="43" t="s">
        <v>103</v>
      </c>
      <c r="E11609" s="132">
        <v>16.549333333333333</v>
      </c>
    </row>
    <row r="11610" spans="1:5" ht="13.8" x14ac:dyDescent="0.25">
      <c r="A11610" s="47">
        <v>41114</v>
      </c>
      <c r="B11610" s="45" t="str">
        <f t="shared" si="376"/>
        <v>July</v>
      </c>
      <c r="C11610" s="53">
        <f t="shared" si="377"/>
        <v>2012</v>
      </c>
      <c r="D11610" s="43" t="s">
        <v>116</v>
      </c>
      <c r="E11610" s="132">
        <v>13.499500000000001</v>
      </c>
    </row>
    <row r="11611" spans="1:5" ht="13.8" x14ac:dyDescent="0.25">
      <c r="A11611" s="47">
        <v>41114</v>
      </c>
      <c r="B11611" s="45" t="str">
        <f t="shared" si="376"/>
        <v>July</v>
      </c>
      <c r="C11611" s="53">
        <f t="shared" si="377"/>
        <v>2012</v>
      </c>
      <c r="D11611" s="43" t="s">
        <v>104</v>
      </c>
      <c r="E11611" s="132">
        <v>15.508266666666668</v>
      </c>
    </row>
    <row r="11612" spans="1:5" ht="13.8" x14ac:dyDescent="0.25">
      <c r="A11612" s="47">
        <v>41114</v>
      </c>
      <c r="B11612" s="45" t="str">
        <f t="shared" si="376"/>
        <v>July</v>
      </c>
      <c r="C11612" s="53">
        <f t="shared" si="377"/>
        <v>2012</v>
      </c>
      <c r="D11612" s="43" t="s">
        <v>121</v>
      </c>
      <c r="E11612" s="132">
        <v>14.747733333333333</v>
      </c>
    </row>
    <row r="11613" spans="1:5" ht="13.8" x14ac:dyDescent="0.25">
      <c r="A11613" s="47">
        <v>41114</v>
      </c>
      <c r="B11613" s="45" t="str">
        <f t="shared" si="376"/>
        <v>July</v>
      </c>
      <c r="C11613" s="53">
        <f t="shared" si="377"/>
        <v>2012</v>
      </c>
      <c r="D11613" s="43" t="s">
        <v>122</v>
      </c>
      <c r="E11613" s="132">
        <v>13.358933333333335</v>
      </c>
    </row>
    <row r="11614" spans="1:5" ht="13.8" x14ac:dyDescent="0.25">
      <c r="A11614" s="47">
        <v>41114</v>
      </c>
      <c r="B11614" s="45" t="str">
        <f t="shared" si="376"/>
        <v>July</v>
      </c>
      <c r="C11614" s="53">
        <f t="shared" si="377"/>
        <v>2012</v>
      </c>
      <c r="D11614" s="43" t="s">
        <v>123</v>
      </c>
      <c r="E11614" s="132">
        <v>13.193600000000002</v>
      </c>
    </row>
    <row r="11615" spans="1:5" ht="13.8" x14ac:dyDescent="0.25">
      <c r="A11615" s="47">
        <v>41114</v>
      </c>
      <c r="B11615" s="45" t="str">
        <f t="shared" si="376"/>
        <v>July</v>
      </c>
      <c r="C11615" s="53">
        <f t="shared" si="377"/>
        <v>2012</v>
      </c>
      <c r="D11615" s="43" t="s">
        <v>99</v>
      </c>
      <c r="E11615" s="132">
        <v>11.463333333333333</v>
      </c>
    </row>
    <row r="11616" spans="1:5" ht="13.8" x14ac:dyDescent="0.25">
      <c r="A11616" s="47">
        <v>41114</v>
      </c>
      <c r="B11616" s="45" t="str">
        <f t="shared" si="376"/>
        <v>July</v>
      </c>
      <c r="C11616" s="53">
        <f t="shared" si="377"/>
        <v>2012</v>
      </c>
      <c r="D11616" s="43" t="s">
        <v>100</v>
      </c>
      <c r="E11616" s="132">
        <v>11.161666666666667</v>
      </c>
    </row>
    <row r="11617" spans="1:5" ht="13.8" x14ac:dyDescent="0.25">
      <c r="A11617" s="47">
        <v>41114</v>
      </c>
      <c r="B11617" s="45" t="str">
        <f t="shared" si="376"/>
        <v>July</v>
      </c>
      <c r="C11617" s="53">
        <f t="shared" si="377"/>
        <v>2012</v>
      </c>
      <c r="D11617" s="43" t="s">
        <v>101</v>
      </c>
      <c r="E11617" s="132">
        <v>10.679</v>
      </c>
    </row>
    <row r="11618" spans="1:5" ht="13.8" x14ac:dyDescent="0.25">
      <c r="A11618" s="47">
        <v>41114</v>
      </c>
      <c r="B11618" s="45" t="str">
        <f t="shared" si="376"/>
        <v>July</v>
      </c>
      <c r="C11618" s="53">
        <f t="shared" si="377"/>
        <v>2012</v>
      </c>
      <c r="D11618" s="43" t="s">
        <v>124</v>
      </c>
      <c r="E11618" s="132">
        <v>10.5885</v>
      </c>
    </row>
    <row r="11619" spans="1:5" ht="13.8" x14ac:dyDescent="0.25">
      <c r="A11619" s="47">
        <v>41114</v>
      </c>
      <c r="B11619" s="45" t="str">
        <f t="shared" si="376"/>
        <v>July</v>
      </c>
      <c r="C11619" s="53">
        <f t="shared" si="377"/>
        <v>2012</v>
      </c>
      <c r="D11619" s="43" t="s">
        <v>125</v>
      </c>
      <c r="E11619" s="132">
        <v>9.472333333333335</v>
      </c>
    </row>
    <row r="11620" spans="1:5" ht="13.8" x14ac:dyDescent="0.25">
      <c r="A11620" s="47">
        <v>41114</v>
      </c>
      <c r="B11620" s="45" t="str">
        <f t="shared" si="376"/>
        <v>July</v>
      </c>
      <c r="C11620" s="53">
        <f t="shared" si="377"/>
        <v>2012</v>
      </c>
      <c r="D11620" s="43" t="s">
        <v>126</v>
      </c>
      <c r="E11620" s="132">
        <v>9.767333333333335</v>
      </c>
    </row>
    <row r="11621" spans="1:5" ht="13.8" x14ac:dyDescent="0.25">
      <c r="A11621" s="47">
        <v>41114</v>
      </c>
      <c r="B11621" s="45" t="str">
        <f t="shared" si="376"/>
        <v>July</v>
      </c>
      <c r="C11621" s="53">
        <f t="shared" si="377"/>
        <v>2012</v>
      </c>
      <c r="D11621" s="43" t="s">
        <v>127</v>
      </c>
      <c r="E11621" s="132">
        <v>9.3895</v>
      </c>
    </row>
    <row r="11622" spans="1:5" ht="13.8" x14ac:dyDescent="0.25">
      <c r="A11622" s="47">
        <v>41114</v>
      </c>
      <c r="B11622" s="45" t="str">
        <f t="shared" si="376"/>
        <v>July</v>
      </c>
      <c r="C11622" s="53">
        <f t="shared" si="377"/>
        <v>2012</v>
      </c>
      <c r="D11622" s="43" t="s">
        <v>105</v>
      </c>
      <c r="E11622" s="132">
        <v>7.4511666666666683</v>
      </c>
    </row>
    <row r="11623" spans="1:5" ht="13.8" x14ac:dyDescent="0.25">
      <c r="A11623" s="47">
        <v>41114</v>
      </c>
      <c r="B11623" s="45" t="str">
        <f t="shared" si="376"/>
        <v>July</v>
      </c>
      <c r="C11623" s="53">
        <f t="shared" si="377"/>
        <v>2012</v>
      </c>
      <c r="D11623" s="43" t="s">
        <v>128</v>
      </c>
      <c r="E11623" s="132">
        <v>9.1981666666666673</v>
      </c>
    </row>
    <row r="11624" spans="1:5" ht="13.8" x14ac:dyDescent="0.25">
      <c r="A11624" s="47">
        <v>41121</v>
      </c>
      <c r="B11624" s="45" t="str">
        <f t="shared" si="376"/>
        <v>July</v>
      </c>
      <c r="C11624" s="53">
        <f t="shared" si="377"/>
        <v>2012</v>
      </c>
      <c r="D11624" s="43" t="s">
        <v>131</v>
      </c>
      <c r="E11624" s="132">
        <v>27.545500000000001</v>
      </c>
    </row>
    <row r="11625" spans="1:5" ht="13.8" x14ac:dyDescent="0.25">
      <c r="A11625" s="47">
        <v>41121</v>
      </c>
      <c r="B11625" s="45" t="str">
        <f t="shared" si="376"/>
        <v>July</v>
      </c>
      <c r="C11625" s="53">
        <f t="shared" si="377"/>
        <v>2012</v>
      </c>
      <c r="D11625" s="43" t="s">
        <v>115</v>
      </c>
      <c r="E11625" s="132">
        <v>21.4</v>
      </c>
    </row>
    <row r="11626" spans="1:5" ht="13.8" x14ac:dyDescent="0.25">
      <c r="A11626" s="47">
        <v>41121</v>
      </c>
      <c r="B11626" s="45" t="str">
        <f t="shared" si="376"/>
        <v>July</v>
      </c>
      <c r="C11626" s="53">
        <f t="shared" si="377"/>
        <v>2012</v>
      </c>
      <c r="D11626" s="43" t="s">
        <v>95</v>
      </c>
      <c r="E11626" s="132">
        <v>18.974666666666668</v>
      </c>
    </row>
    <row r="11627" spans="1:5" ht="13.8" x14ac:dyDescent="0.25">
      <c r="A11627" s="47">
        <v>41121</v>
      </c>
      <c r="B11627" s="45" t="str">
        <f t="shared" si="376"/>
        <v>July</v>
      </c>
      <c r="C11627" s="53">
        <f t="shared" si="377"/>
        <v>2012</v>
      </c>
      <c r="D11627" s="43" t="s">
        <v>96</v>
      </c>
      <c r="E11627" s="132">
        <v>18.11866666666667</v>
      </c>
    </row>
    <row r="11628" spans="1:5" ht="13.8" x14ac:dyDescent="0.25">
      <c r="A11628" s="47">
        <v>41121</v>
      </c>
      <c r="B11628" s="45" t="str">
        <f t="shared" si="376"/>
        <v>July</v>
      </c>
      <c r="C11628" s="53">
        <f t="shared" si="377"/>
        <v>2012</v>
      </c>
      <c r="D11628" s="43" t="s">
        <v>97</v>
      </c>
      <c r="E11628" s="132">
        <v>17.262666666666668</v>
      </c>
    </row>
    <row r="11629" spans="1:5" ht="13.8" x14ac:dyDescent="0.25">
      <c r="A11629" s="47">
        <v>41121</v>
      </c>
      <c r="B11629" s="45" t="str">
        <f t="shared" si="376"/>
        <v>July</v>
      </c>
      <c r="C11629" s="53">
        <f t="shared" si="377"/>
        <v>2012</v>
      </c>
      <c r="D11629" s="43" t="s">
        <v>98</v>
      </c>
      <c r="E11629" s="132">
        <v>13.553333333333333</v>
      </c>
    </row>
    <row r="11630" spans="1:5" ht="15.6" x14ac:dyDescent="0.3">
      <c r="A11630" s="47">
        <v>41121</v>
      </c>
      <c r="B11630" s="45" t="str">
        <f t="shared" si="376"/>
        <v>July</v>
      </c>
      <c r="C11630" s="53">
        <f t="shared" si="377"/>
        <v>2012</v>
      </c>
      <c r="D11630" s="130" t="s">
        <v>136</v>
      </c>
      <c r="E11630" s="132">
        <v>20.519000000000002</v>
      </c>
    </row>
    <row r="11631" spans="1:5" ht="13.8" x14ac:dyDescent="0.25">
      <c r="A11631" s="47">
        <v>41121</v>
      </c>
      <c r="B11631" s="45" t="str">
        <f t="shared" si="376"/>
        <v>July</v>
      </c>
      <c r="C11631" s="53">
        <f t="shared" si="377"/>
        <v>2012</v>
      </c>
      <c r="D11631" s="43" t="s">
        <v>118</v>
      </c>
      <c r="E11631" s="132">
        <v>18.8505</v>
      </c>
    </row>
    <row r="11632" spans="1:5" ht="13.8" x14ac:dyDescent="0.25">
      <c r="A11632" s="47">
        <v>41121</v>
      </c>
      <c r="B11632" s="45" t="str">
        <f t="shared" si="376"/>
        <v>July</v>
      </c>
      <c r="C11632" s="53">
        <f t="shared" si="377"/>
        <v>2012</v>
      </c>
      <c r="D11632" s="43" t="s">
        <v>102</v>
      </c>
      <c r="E11632" s="132">
        <v>18.602</v>
      </c>
    </row>
    <row r="11633" spans="1:5" ht="13.8" x14ac:dyDescent="0.25">
      <c r="A11633" s="47">
        <v>41121</v>
      </c>
      <c r="B11633" s="45" t="str">
        <f t="shared" si="376"/>
        <v>July</v>
      </c>
      <c r="C11633" s="53">
        <f t="shared" si="377"/>
        <v>2012</v>
      </c>
      <c r="D11633" s="43" t="s">
        <v>119</v>
      </c>
      <c r="E11633" s="132">
        <v>17.9985</v>
      </c>
    </row>
    <row r="11634" spans="1:5" ht="13.8" x14ac:dyDescent="0.25">
      <c r="A11634" s="47">
        <v>41121</v>
      </c>
      <c r="B11634" s="45" t="str">
        <f t="shared" si="376"/>
        <v>July</v>
      </c>
      <c r="C11634" s="53">
        <f t="shared" si="377"/>
        <v>2012</v>
      </c>
      <c r="D11634" s="43" t="s">
        <v>120</v>
      </c>
      <c r="E11634" s="132">
        <v>17.075499999999998</v>
      </c>
    </row>
    <row r="11635" spans="1:5" ht="13.8" x14ac:dyDescent="0.25">
      <c r="A11635" s="47">
        <v>41121</v>
      </c>
      <c r="B11635" s="45" t="str">
        <f t="shared" si="376"/>
        <v>July</v>
      </c>
      <c r="C11635" s="53">
        <f t="shared" si="377"/>
        <v>2012</v>
      </c>
      <c r="D11635" s="43" t="s">
        <v>103</v>
      </c>
      <c r="E11635" s="132">
        <v>16.471999999999998</v>
      </c>
    </row>
    <row r="11636" spans="1:5" ht="13.8" x14ac:dyDescent="0.25">
      <c r="A11636" s="47">
        <v>41121</v>
      </c>
      <c r="B11636" s="45" t="str">
        <f t="shared" si="376"/>
        <v>July</v>
      </c>
      <c r="C11636" s="53">
        <f t="shared" si="377"/>
        <v>2012</v>
      </c>
      <c r="D11636" s="43" t="s">
        <v>116</v>
      </c>
      <c r="E11636" s="132">
        <v>13.167</v>
      </c>
    </row>
    <row r="11637" spans="1:5" ht="13.8" x14ac:dyDescent="0.25">
      <c r="A11637" s="47">
        <v>41121</v>
      </c>
      <c r="B11637" s="45" t="str">
        <f t="shared" si="376"/>
        <v>July</v>
      </c>
      <c r="C11637" s="53">
        <f t="shared" si="377"/>
        <v>2012</v>
      </c>
      <c r="D11637" s="43" t="s">
        <v>104</v>
      </c>
      <c r="E11637" s="132">
        <v>15.633333333333335</v>
      </c>
    </row>
    <row r="11638" spans="1:5" ht="13.8" x14ac:dyDescent="0.25">
      <c r="A11638" s="47">
        <v>41121</v>
      </c>
      <c r="B11638" s="45" t="str">
        <f t="shared" si="376"/>
        <v>July</v>
      </c>
      <c r="C11638" s="53">
        <f t="shared" si="377"/>
        <v>2012</v>
      </c>
      <c r="D11638" s="43" t="s">
        <v>121</v>
      </c>
      <c r="E11638" s="132">
        <v>14.866666666666665</v>
      </c>
    </row>
    <row r="11639" spans="1:5" ht="13.8" x14ac:dyDescent="0.25">
      <c r="A11639" s="47">
        <v>41121</v>
      </c>
      <c r="B11639" s="45" t="str">
        <f t="shared" si="376"/>
        <v>July</v>
      </c>
      <c r="C11639" s="53">
        <f t="shared" si="377"/>
        <v>2012</v>
      </c>
      <c r="D11639" s="43" t="s">
        <v>122</v>
      </c>
      <c r="E11639" s="132">
        <v>13.466666666666665</v>
      </c>
    </row>
    <row r="11640" spans="1:5" ht="13.8" x14ac:dyDescent="0.25">
      <c r="A11640" s="47">
        <v>41121</v>
      </c>
      <c r="B11640" s="45" t="str">
        <f t="shared" si="376"/>
        <v>July</v>
      </c>
      <c r="C11640" s="53">
        <f t="shared" si="377"/>
        <v>2012</v>
      </c>
      <c r="D11640" s="43" t="s">
        <v>123</v>
      </c>
      <c r="E11640" s="132">
        <v>13.3</v>
      </c>
    </row>
    <row r="11641" spans="1:5" ht="13.8" x14ac:dyDescent="0.25">
      <c r="A11641" s="47">
        <v>41121</v>
      </c>
      <c r="B11641" s="45" t="str">
        <f t="shared" si="376"/>
        <v>July</v>
      </c>
      <c r="C11641" s="53">
        <f t="shared" si="377"/>
        <v>2012</v>
      </c>
      <c r="D11641" s="43" t="s">
        <v>99</v>
      </c>
      <c r="E11641" s="132">
        <v>11.843333333333332</v>
      </c>
    </row>
    <row r="11642" spans="1:5" ht="13.8" x14ac:dyDescent="0.25">
      <c r="A11642" s="47">
        <v>41121</v>
      </c>
      <c r="B11642" s="45" t="str">
        <f t="shared" si="376"/>
        <v>July</v>
      </c>
      <c r="C11642" s="53">
        <f t="shared" si="377"/>
        <v>2012</v>
      </c>
      <c r="D11642" s="43" t="s">
        <v>100</v>
      </c>
      <c r="E11642" s="132">
        <v>11.531666666666668</v>
      </c>
    </row>
    <row r="11643" spans="1:5" ht="13.8" x14ac:dyDescent="0.25">
      <c r="A11643" s="47">
        <v>41121</v>
      </c>
      <c r="B11643" s="45" t="str">
        <f t="shared" si="376"/>
        <v>July</v>
      </c>
      <c r="C11643" s="53">
        <f t="shared" si="377"/>
        <v>2012</v>
      </c>
      <c r="D11643" s="43" t="s">
        <v>101</v>
      </c>
      <c r="E11643" s="132">
        <v>11.033000000000001</v>
      </c>
    </row>
    <row r="11644" spans="1:5" ht="13.8" x14ac:dyDescent="0.25">
      <c r="A11644" s="47">
        <v>41121</v>
      </c>
      <c r="B11644" s="45" t="str">
        <f t="shared" si="376"/>
        <v>July</v>
      </c>
      <c r="C11644" s="53">
        <f t="shared" si="377"/>
        <v>2012</v>
      </c>
      <c r="D11644" s="43" t="s">
        <v>124</v>
      </c>
      <c r="E11644" s="132">
        <v>10.939500000000001</v>
      </c>
    </row>
    <row r="11645" spans="1:5" ht="13.8" x14ac:dyDescent="0.25">
      <c r="A11645" s="47">
        <v>41121</v>
      </c>
      <c r="B11645" s="45" t="str">
        <f t="shared" si="376"/>
        <v>July</v>
      </c>
      <c r="C11645" s="53">
        <f t="shared" si="377"/>
        <v>2012</v>
      </c>
      <c r="D11645" s="43" t="s">
        <v>125</v>
      </c>
      <c r="E11645" s="132">
        <v>9.7863333333333351</v>
      </c>
    </row>
    <row r="11646" spans="1:5" ht="13.8" x14ac:dyDescent="0.25">
      <c r="A11646" s="47">
        <v>41121</v>
      </c>
      <c r="B11646" s="45" t="str">
        <f t="shared" si="376"/>
        <v>July</v>
      </c>
      <c r="C11646" s="53">
        <f t="shared" si="377"/>
        <v>2012</v>
      </c>
      <c r="D11646" s="43" t="s">
        <v>126</v>
      </c>
      <c r="E11646" s="132">
        <v>10.066333333333334</v>
      </c>
    </row>
    <row r="11647" spans="1:5" ht="13.8" x14ac:dyDescent="0.25">
      <c r="A11647" s="47">
        <v>41121</v>
      </c>
      <c r="B11647" s="45" t="str">
        <f t="shared" si="376"/>
        <v>July</v>
      </c>
      <c r="C11647" s="53">
        <f t="shared" si="377"/>
        <v>2012</v>
      </c>
      <c r="D11647" s="43" t="s">
        <v>127</v>
      </c>
      <c r="E11647" s="132">
        <v>9.6564999999999994</v>
      </c>
    </row>
    <row r="11648" spans="1:5" ht="13.8" x14ac:dyDescent="0.25">
      <c r="A11648" s="47">
        <v>41121</v>
      </c>
      <c r="B11648" s="45" t="str">
        <f t="shared" si="376"/>
        <v>July</v>
      </c>
      <c r="C11648" s="53">
        <f t="shared" si="377"/>
        <v>2012</v>
      </c>
      <c r="D11648" s="43" t="s">
        <v>105</v>
      </c>
      <c r="E11648" s="132">
        <v>7.6981666666666673</v>
      </c>
    </row>
    <row r="11649" spans="1:5" ht="13.8" x14ac:dyDescent="0.25">
      <c r="A11649" s="47">
        <v>41121</v>
      </c>
      <c r="B11649" s="45" t="str">
        <f t="shared" si="376"/>
        <v>July</v>
      </c>
      <c r="C11649" s="53">
        <f t="shared" si="377"/>
        <v>2012</v>
      </c>
      <c r="D11649" s="43" t="s">
        <v>128</v>
      </c>
      <c r="E11649" s="132">
        <v>9.4271666666666665</v>
      </c>
    </row>
    <row r="11650" spans="1:5" ht="13.8" x14ac:dyDescent="0.25">
      <c r="A11650" s="47">
        <v>41128</v>
      </c>
      <c r="B11650" s="45" t="str">
        <f t="shared" ref="B11650:B11710" si="378">TEXT(A11650,"mmmm")</f>
        <v>August</v>
      </c>
      <c r="C11650" s="53">
        <f t="shared" ref="C11650:C11710" si="379">YEAR(A11650)</f>
        <v>2012</v>
      </c>
      <c r="D11650" s="43" t="s">
        <v>131</v>
      </c>
      <c r="E11650" s="132">
        <v>24.450500000000002</v>
      </c>
    </row>
    <row r="11651" spans="1:5" ht="13.8" x14ac:dyDescent="0.25">
      <c r="A11651" s="47">
        <v>41128</v>
      </c>
      <c r="B11651" s="45" t="str">
        <f t="shared" si="378"/>
        <v>August</v>
      </c>
      <c r="C11651" s="53">
        <f t="shared" si="379"/>
        <v>2012</v>
      </c>
      <c r="D11651" s="43" t="s">
        <v>115</v>
      </c>
      <c r="E11651" s="132">
        <v>19.32</v>
      </c>
    </row>
    <row r="11652" spans="1:5" ht="13.8" x14ac:dyDescent="0.25">
      <c r="A11652" s="47">
        <v>41128</v>
      </c>
      <c r="B11652" s="45" t="str">
        <f t="shared" si="378"/>
        <v>August</v>
      </c>
      <c r="C11652" s="53">
        <f t="shared" si="379"/>
        <v>2012</v>
      </c>
      <c r="D11652" s="43" t="s">
        <v>95</v>
      </c>
      <c r="E11652" s="132">
        <v>17.130400000000002</v>
      </c>
    </row>
    <row r="11653" spans="1:5" ht="13.8" x14ac:dyDescent="0.25">
      <c r="A11653" s="47">
        <v>41128</v>
      </c>
      <c r="B11653" s="45" t="str">
        <f t="shared" si="378"/>
        <v>August</v>
      </c>
      <c r="C11653" s="53">
        <f t="shared" si="379"/>
        <v>2012</v>
      </c>
      <c r="D11653" s="43" t="s">
        <v>96</v>
      </c>
      <c r="E11653" s="132">
        <v>16.357600000000001</v>
      </c>
    </row>
    <row r="11654" spans="1:5" ht="13.8" x14ac:dyDescent="0.25">
      <c r="A11654" s="47">
        <v>41128</v>
      </c>
      <c r="B11654" s="45" t="str">
        <f t="shared" si="378"/>
        <v>August</v>
      </c>
      <c r="C11654" s="53">
        <f t="shared" si="379"/>
        <v>2012</v>
      </c>
      <c r="D11654" s="43" t="s">
        <v>97</v>
      </c>
      <c r="E11654" s="132">
        <v>15.5848</v>
      </c>
    </row>
    <row r="11655" spans="1:5" ht="13.8" x14ac:dyDescent="0.25">
      <c r="A11655" s="47">
        <v>41128</v>
      </c>
      <c r="B11655" s="45" t="str">
        <f t="shared" si="378"/>
        <v>August</v>
      </c>
      <c r="C11655" s="53">
        <f t="shared" si="379"/>
        <v>2012</v>
      </c>
      <c r="D11655" s="43" t="s">
        <v>98</v>
      </c>
      <c r="E11655" s="132">
        <v>12.235999999999999</v>
      </c>
    </row>
    <row r="11656" spans="1:5" ht="15.6" x14ac:dyDescent="0.3">
      <c r="A11656" s="47">
        <v>41128</v>
      </c>
      <c r="B11656" s="45" t="str">
        <f t="shared" si="378"/>
        <v>August</v>
      </c>
      <c r="C11656" s="53">
        <f t="shared" si="379"/>
        <v>2012</v>
      </c>
      <c r="D11656" s="130" t="s">
        <v>136</v>
      </c>
      <c r="E11656" s="132">
        <v>17.629000000000001</v>
      </c>
    </row>
    <row r="11657" spans="1:5" ht="13.8" x14ac:dyDescent="0.25">
      <c r="A11657" s="47">
        <v>41128</v>
      </c>
      <c r="B11657" s="45" t="str">
        <f t="shared" si="378"/>
        <v>August</v>
      </c>
      <c r="C11657" s="53">
        <f t="shared" si="379"/>
        <v>2012</v>
      </c>
      <c r="D11657" s="43" t="s">
        <v>118</v>
      </c>
      <c r="E11657" s="132">
        <v>16.195499999999999</v>
      </c>
    </row>
    <row r="11658" spans="1:5" ht="13.8" x14ac:dyDescent="0.25">
      <c r="A11658" s="47">
        <v>41128</v>
      </c>
      <c r="B11658" s="45" t="str">
        <f t="shared" si="378"/>
        <v>August</v>
      </c>
      <c r="C11658" s="53">
        <f t="shared" si="379"/>
        <v>2012</v>
      </c>
      <c r="D11658" s="43" t="s">
        <v>102</v>
      </c>
      <c r="E11658" s="132">
        <v>15.982000000000001</v>
      </c>
    </row>
    <row r="11659" spans="1:5" ht="13.8" x14ac:dyDescent="0.25">
      <c r="A11659" s="47">
        <v>41128</v>
      </c>
      <c r="B11659" s="45" t="str">
        <f t="shared" si="378"/>
        <v>August</v>
      </c>
      <c r="C11659" s="53">
        <f t="shared" si="379"/>
        <v>2012</v>
      </c>
      <c r="D11659" s="43" t="s">
        <v>119</v>
      </c>
      <c r="E11659" s="132">
        <v>15.463500000000002</v>
      </c>
    </row>
    <row r="11660" spans="1:5" ht="13.8" x14ac:dyDescent="0.25">
      <c r="A11660" s="47">
        <v>41128</v>
      </c>
      <c r="B11660" s="45" t="str">
        <f t="shared" si="378"/>
        <v>August</v>
      </c>
      <c r="C11660" s="53">
        <f t="shared" si="379"/>
        <v>2012</v>
      </c>
      <c r="D11660" s="43" t="s">
        <v>120</v>
      </c>
      <c r="E11660" s="132">
        <v>14.670499999999999</v>
      </c>
    </row>
    <row r="11661" spans="1:5" ht="13.8" x14ac:dyDescent="0.25">
      <c r="A11661" s="47">
        <v>41128</v>
      </c>
      <c r="B11661" s="45" t="str">
        <f t="shared" si="378"/>
        <v>August</v>
      </c>
      <c r="C11661" s="53">
        <f t="shared" si="379"/>
        <v>2012</v>
      </c>
      <c r="D11661" s="43" t="s">
        <v>103</v>
      </c>
      <c r="E11661" s="132">
        <v>14.151999999999997</v>
      </c>
    </row>
    <row r="11662" spans="1:5" ht="13.8" x14ac:dyDescent="0.25">
      <c r="A11662" s="47">
        <v>41128</v>
      </c>
      <c r="B11662" s="45" t="str">
        <f t="shared" si="378"/>
        <v>August</v>
      </c>
      <c r="C11662" s="53">
        <f t="shared" si="379"/>
        <v>2012</v>
      </c>
      <c r="D11662" s="43" t="s">
        <v>116</v>
      </c>
      <c r="E11662" s="132">
        <v>12.488700000000001</v>
      </c>
    </row>
    <row r="11663" spans="1:5" ht="13.8" x14ac:dyDescent="0.25">
      <c r="A11663" s="47">
        <v>41128</v>
      </c>
      <c r="B11663" s="45" t="str">
        <f t="shared" si="378"/>
        <v>August</v>
      </c>
      <c r="C11663" s="53">
        <f t="shared" si="379"/>
        <v>2012</v>
      </c>
      <c r="D11663" s="43" t="s">
        <v>104</v>
      </c>
      <c r="E11663" s="132">
        <v>15.383200000000002</v>
      </c>
    </row>
    <row r="11664" spans="1:5" ht="13.8" x14ac:dyDescent="0.25">
      <c r="A11664" s="47">
        <v>41128</v>
      </c>
      <c r="B11664" s="45" t="str">
        <f t="shared" si="378"/>
        <v>August</v>
      </c>
      <c r="C11664" s="53">
        <f t="shared" si="379"/>
        <v>2012</v>
      </c>
      <c r="D11664" s="43" t="s">
        <v>121</v>
      </c>
      <c r="E11664" s="132">
        <v>14.628799999999998</v>
      </c>
    </row>
    <row r="11665" spans="1:5" ht="13.8" x14ac:dyDescent="0.25">
      <c r="A11665" s="47">
        <v>41128</v>
      </c>
      <c r="B11665" s="45" t="str">
        <f t="shared" si="378"/>
        <v>August</v>
      </c>
      <c r="C11665" s="53">
        <f t="shared" si="379"/>
        <v>2012</v>
      </c>
      <c r="D11665" s="43" t="s">
        <v>122</v>
      </c>
      <c r="E11665" s="132">
        <v>13.251200000000001</v>
      </c>
    </row>
    <row r="11666" spans="1:5" ht="13.8" x14ac:dyDescent="0.25">
      <c r="A11666" s="47">
        <v>41128</v>
      </c>
      <c r="B11666" s="45" t="str">
        <f t="shared" si="378"/>
        <v>August</v>
      </c>
      <c r="C11666" s="53">
        <f t="shared" si="379"/>
        <v>2012</v>
      </c>
      <c r="D11666" s="43" t="s">
        <v>123</v>
      </c>
      <c r="E11666" s="132">
        <v>13.087200000000001</v>
      </c>
    </row>
    <row r="11667" spans="1:5" ht="13.8" x14ac:dyDescent="0.25">
      <c r="A11667" s="47">
        <v>41128</v>
      </c>
      <c r="B11667" s="45" t="str">
        <f t="shared" si="378"/>
        <v>August</v>
      </c>
      <c r="C11667" s="53">
        <f t="shared" si="379"/>
        <v>2012</v>
      </c>
      <c r="D11667" s="43" t="s">
        <v>99</v>
      </c>
      <c r="E11667" s="132">
        <v>12.35</v>
      </c>
    </row>
    <row r="11668" spans="1:5" ht="13.8" x14ac:dyDescent="0.25">
      <c r="A11668" s="47">
        <v>41128</v>
      </c>
      <c r="B11668" s="45" t="str">
        <f t="shared" si="378"/>
        <v>August</v>
      </c>
      <c r="C11668" s="53">
        <f t="shared" si="379"/>
        <v>2012</v>
      </c>
      <c r="D11668" s="43" t="s">
        <v>100</v>
      </c>
      <c r="E11668" s="132">
        <v>12.025</v>
      </c>
    </row>
    <row r="11669" spans="1:5" ht="13.8" x14ac:dyDescent="0.25">
      <c r="A11669" s="47">
        <v>41128</v>
      </c>
      <c r="B11669" s="45" t="str">
        <f t="shared" si="378"/>
        <v>August</v>
      </c>
      <c r="C11669" s="53">
        <f t="shared" si="379"/>
        <v>2012</v>
      </c>
      <c r="D11669" s="43" t="s">
        <v>101</v>
      </c>
      <c r="E11669" s="132">
        <v>11.505000000000001</v>
      </c>
    </row>
    <row r="11670" spans="1:5" ht="13.8" x14ac:dyDescent="0.25">
      <c r="A11670" s="47">
        <v>41128</v>
      </c>
      <c r="B11670" s="45" t="str">
        <f t="shared" si="378"/>
        <v>August</v>
      </c>
      <c r="C11670" s="53">
        <f t="shared" si="379"/>
        <v>2012</v>
      </c>
      <c r="D11670" s="43" t="s">
        <v>124</v>
      </c>
      <c r="E11670" s="132">
        <v>11.407500000000001</v>
      </c>
    </row>
    <row r="11671" spans="1:5" ht="13.8" x14ac:dyDescent="0.25">
      <c r="A11671" s="47">
        <v>41128</v>
      </c>
      <c r="B11671" s="45" t="str">
        <f t="shared" si="378"/>
        <v>August</v>
      </c>
      <c r="C11671" s="53">
        <f t="shared" si="379"/>
        <v>2012</v>
      </c>
      <c r="D11671" s="43" t="s">
        <v>125</v>
      </c>
      <c r="E11671" s="132">
        <v>10.205</v>
      </c>
    </row>
    <row r="11672" spans="1:5" ht="13.8" x14ac:dyDescent="0.25">
      <c r="A11672" s="47">
        <v>41128</v>
      </c>
      <c r="B11672" s="45" t="str">
        <f t="shared" si="378"/>
        <v>August</v>
      </c>
      <c r="C11672" s="53">
        <f t="shared" si="379"/>
        <v>2012</v>
      </c>
      <c r="D11672" s="43" t="s">
        <v>126</v>
      </c>
      <c r="E11672" s="132">
        <v>10.465</v>
      </c>
    </row>
    <row r="11673" spans="1:5" ht="13.8" x14ac:dyDescent="0.25">
      <c r="A11673" s="47">
        <v>41128</v>
      </c>
      <c r="B11673" s="45" t="str">
        <f t="shared" si="378"/>
        <v>August</v>
      </c>
      <c r="C11673" s="53">
        <f t="shared" si="379"/>
        <v>2012</v>
      </c>
      <c r="D11673" s="43" t="s">
        <v>127</v>
      </c>
      <c r="E11673" s="132">
        <v>10.012499999999999</v>
      </c>
    </row>
    <row r="11674" spans="1:5" ht="13.8" x14ac:dyDescent="0.25">
      <c r="A11674" s="47">
        <v>41128</v>
      </c>
      <c r="B11674" s="45" t="str">
        <f t="shared" si="378"/>
        <v>August</v>
      </c>
      <c r="C11674" s="53">
        <f t="shared" si="379"/>
        <v>2012</v>
      </c>
      <c r="D11674" s="43" t="s">
        <v>105</v>
      </c>
      <c r="E11674" s="132">
        <v>8.0275000000000016</v>
      </c>
    </row>
    <row r="11675" spans="1:5" ht="13.8" x14ac:dyDescent="0.25">
      <c r="A11675" s="47">
        <v>41128</v>
      </c>
      <c r="B11675" s="45" t="str">
        <f t="shared" si="378"/>
        <v>August</v>
      </c>
      <c r="C11675" s="53">
        <f t="shared" si="379"/>
        <v>2012</v>
      </c>
      <c r="D11675" s="43" t="s">
        <v>128</v>
      </c>
      <c r="E11675" s="132">
        <v>9.7324999999999999</v>
      </c>
    </row>
    <row r="11676" spans="1:5" ht="13.8" x14ac:dyDescent="0.25">
      <c r="A11676" s="47">
        <v>41135</v>
      </c>
      <c r="B11676" s="45" t="str">
        <f t="shared" si="378"/>
        <v>August</v>
      </c>
      <c r="C11676" s="53">
        <f t="shared" si="379"/>
        <v>2012</v>
      </c>
      <c r="D11676" s="43" t="s">
        <v>131</v>
      </c>
      <c r="E11676" s="132">
        <v>24.76</v>
      </c>
    </row>
    <row r="11677" spans="1:5" ht="13.8" x14ac:dyDescent="0.25">
      <c r="A11677" s="47">
        <v>41135</v>
      </c>
      <c r="B11677" s="45" t="str">
        <f t="shared" si="378"/>
        <v>August</v>
      </c>
      <c r="C11677" s="53">
        <f t="shared" si="379"/>
        <v>2012</v>
      </c>
      <c r="D11677" s="43" t="s">
        <v>115</v>
      </c>
      <c r="E11677" s="132">
        <v>22.1</v>
      </c>
    </row>
    <row r="11678" spans="1:5" ht="13.8" x14ac:dyDescent="0.25">
      <c r="A11678" s="47">
        <v>41135</v>
      </c>
      <c r="B11678" s="45" t="str">
        <f t="shared" si="378"/>
        <v>August</v>
      </c>
      <c r="C11678" s="53">
        <f t="shared" si="379"/>
        <v>2012</v>
      </c>
      <c r="D11678" s="43" t="s">
        <v>95</v>
      </c>
      <c r="E11678" s="132">
        <v>19.595333333333333</v>
      </c>
    </row>
    <row r="11679" spans="1:5" ht="13.8" x14ac:dyDescent="0.25">
      <c r="A11679" s="47">
        <v>41135</v>
      </c>
      <c r="B11679" s="45" t="str">
        <f t="shared" si="378"/>
        <v>August</v>
      </c>
      <c r="C11679" s="53">
        <f t="shared" si="379"/>
        <v>2012</v>
      </c>
      <c r="D11679" s="43" t="s">
        <v>96</v>
      </c>
      <c r="E11679" s="132">
        <v>18.711333333333332</v>
      </c>
    </row>
    <row r="11680" spans="1:5" ht="13.8" x14ac:dyDescent="0.25">
      <c r="A11680" s="47">
        <v>41135</v>
      </c>
      <c r="B11680" s="45" t="str">
        <f t="shared" si="378"/>
        <v>August</v>
      </c>
      <c r="C11680" s="53">
        <f t="shared" si="379"/>
        <v>2012</v>
      </c>
      <c r="D11680" s="43" t="s">
        <v>97</v>
      </c>
      <c r="E11680" s="132">
        <v>17.827333333333332</v>
      </c>
    </row>
    <row r="11681" spans="1:5" ht="13.8" x14ac:dyDescent="0.25">
      <c r="A11681" s="47">
        <v>41135</v>
      </c>
      <c r="B11681" s="45" t="str">
        <f t="shared" si="378"/>
        <v>August</v>
      </c>
      <c r="C11681" s="53">
        <f t="shared" si="379"/>
        <v>2012</v>
      </c>
      <c r="D11681" s="43" t="s">
        <v>98</v>
      </c>
      <c r="E11681" s="132">
        <v>13.996666666666664</v>
      </c>
    </row>
    <row r="11682" spans="1:5" ht="15.6" x14ac:dyDescent="0.3">
      <c r="A11682" s="47">
        <v>41135</v>
      </c>
      <c r="B11682" s="45" t="str">
        <f t="shared" si="378"/>
        <v>August</v>
      </c>
      <c r="C11682" s="53">
        <f t="shared" si="379"/>
        <v>2012</v>
      </c>
      <c r="D11682" s="130" t="s">
        <v>136</v>
      </c>
      <c r="E11682" s="132">
        <v>21.097000000000001</v>
      </c>
    </row>
    <row r="11683" spans="1:5" ht="13.8" x14ac:dyDescent="0.25">
      <c r="A11683" s="47">
        <v>41135</v>
      </c>
      <c r="B11683" s="45" t="str">
        <f t="shared" si="378"/>
        <v>August</v>
      </c>
      <c r="C11683" s="53">
        <f t="shared" si="379"/>
        <v>2012</v>
      </c>
      <c r="D11683" s="43" t="s">
        <v>118</v>
      </c>
      <c r="E11683" s="132">
        <v>19.381499999999999</v>
      </c>
    </row>
    <row r="11684" spans="1:5" ht="13.8" x14ac:dyDescent="0.25">
      <c r="A11684" s="47">
        <v>41135</v>
      </c>
      <c r="B11684" s="45" t="str">
        <f t="shared" si="378"/>
        <v>August</v>
      </c>
      <c r="C11684" s="53">
        <f t="shared" si="379"/>
        <v>2012</v>
      </c>
      <c r="D11684" s="43" t="s">
        <v>102</v>
      </c>
      <c r="E11684" s="132">
        <v>19.126000000000001</v>
      </c>
    </row>
    <row r="11685" spans="1:5" ht="13.8" x14ac:dyDescent="0.25">
      <c r="A11685" s="47">
        <v>41135</v>
      </c>
      <c r="B11685" s="45" t="str">
        <f t="shared" si="378"/>
        <v>August</v>
      </c>
      <c r="C11685" s="53">
        <f t="shared" si="379"/>
        <v>2012</v>
      </c>
      <c r="D11685" s="43" t="s">
        <v>119</v>
      </c>
      <c r="E11685" s="132">
        <v>18.505500000000001</v>
      </c>
    </row>
    <row r="11686" spans="1:5" ht="13.8" x14ac:dyDescent="0.25">
      <c r="A11686" s="47">
        <v>41135</v>
      </c>
      <c r="B11686" s="45" t="str">
        <f t="shared" si="378"/>
        <v>August</v>
      </c>
      <c r="C11686" s="53">
        <f t="shared" si="379"/>
        <v>2012</v>
      </c>
      <c r="D11686" s="43" t="s">
        <v>120</v>
      </c>
      <c r="E11686" s="132">
        <v>17.5565</v>
      </c>
    </row>
    <row r="11687" spans="1:5" ht="13.8" x14ac:dyDescent="0.25">
      <c r="A11687" s="47">
        <v>41135</v>
      </c>
      <c r="B11687" s="45" t="str">
        <f t="shared" si="378"/>
        <v>August</v>
      </c>
      <c r="C11687" s="53">
        <f t="shared" si="379"/>
        <v>2012</v>
      </c>
      <c r="D11687" s="43" t="s">
        <v>103</v>
      </c>
      <c r="E11687" s="132">
        <v>16.936</v>
      </c>
    </row>
    <row r="11688" spans="1:5" ht="13.8" x14ac:dyDescent="0.25">
      <c r="A11688" s="47">
        <v>41135</v>
      </c>
      <c r="B11688" s="45" t="str">
        <f t="shared" si="378"/>
        <v>August</v>
      </c>
      <c r="C11688" s="53">
        <f t="shared" si="379"/>
        <v>2012</v>
      </c>
      <c r="D11688" s="43" t="s">
        <v>116</v>
      </c>
      <c r="E11688" s="132">
        <v>13.898499999999999</v>
      </c>
    </row>
    <row r="11689" spans="1:5" ht="13.8" x14ac:dyDescent="0.25">
      <c r="A11689" s="47">
        <v>41135</v>
      </c>
      <c r="B11689" s="45" t="str">
        <f t="shared" si="378"/>
        <v>August</v>
      </c>
      <c r="C11689" s="53">
        <f t="shared" si="379"/>
        <v>2012</v>
      </c>
      <c r="D11689" s="43" t="s">
        <v>104</v>
      </c>
      <c r="E11689" s="132">
        <v>16.336833333333335</v>
      </c>
    </row>
    <row r="11690" spans="1:5" ht="13.8" x14ac:dyDescent="0.25">
      <c r="A11690" s="47">
        <v>41135</v>
      </c>
      <c r="B11690" s="45" t="str">
        <f t="shared" si="378"/>
        <v>August</v>
      </c>
      <c r="C11690" s="53">
        <f t="shared" si="379"/>
        <v>2012</v>
      </c>
      <c r="D11690" s="43" t="s">
        <v>121</v>
      </c>
      <c r="E11690" s="132">
        <v>15.535666666666666</v>
      </c>
    </row>
    <row r="11691" spans="1:5" ht="13.8" x14ac:dyDescent="0.25">
      <c r="A11691" s="47">
        <v>41135</v>
      </c>
      <c r="B11691" s="45" t="str">
        <f t="shared" si="378"/>
        <v>August</v>
      </c>
      <c r="C11691" s="53">
        <f t="shared" si="379"/>
        <v>2012</v>
      </c>
      <c r="D11691" s="43" t="s">
        <v>122</v>
      </c>
      <c r="E11691" s="132">
        <v>14.072666666666667</v>
      </c>
    </row>
    <row r="11692" spans="1:5" ht="13.8" x14ac:dyDescent="0.25">
      <c r="A11692" s="47">
        <v>41135</v>
      </c>
      <c r="B11692" s="45" t="str">
        <f t="shared" si="378"/>
        <v>August</v>
      </c>
      <c r="C11692" s="53">
        <f t="shared" si="379"/>
        <v>2012</v>
      </c>
      <c r="D11692" s="43" t="s">
        <v>123</v>
      </c>
      <c r="E11692" s="132">
        <v>13.898499999999999</v>
      </c>
    </row>
    <row r="11693" spans="1:5" ht="13.8" x14ac:dyDescent="0.25">
      <c r="A11693" s="47">
        <v>41135</v>
      </c>
      <c r="B11693" s="45" t="str">
        <f t="shared" si="378"/>
        <v>August</v>
      </c>
      <c r="C11693" s="53">
        <f t="shared" si="379"/>
        <v>2012</v>
      </c>
      <c r="D11693" s="43" t="s">
        <v>99</v>
      </c>
      <c r="E11693" s="132">
        <v>14.693333333333333</v>
      </c>
    </row>
    <row r="11694" spans="1:5" ht="13.8" x14ac:dyDescent="0.25">
      <c r="A11694" s="47">
        <v>41135</v>
      </c>
      <c r="B11694" s="45" t="str">
        <f t="shared" si="378"/>
        <v>August</v>
      </c>
      <c r="C11694" s="53">
        <f t="shared" si="379"/>
        <v>2012</v>
      </c>
      <c r="D11694" s="43" t="s">
        <v>100</v>
      </c>
      <c r="E11694" s="132">
        <v>14.306666666666667</v>
      </c>
    </row>
    <row r="11695" spans="1:5" ht="13.8" x14ac:dyDescent="0.25">
      <c r="A11695" s="47">
        <v>41135</v>
      </c>
      <c r="B11695" s="45" t="str">
        <f t="shared" si="378"/>
        <v>August</v>
      </c>
      <c r="C11695" s="53">
        <f t="shared" si="379"/>
        <v>2012</v>
      </c>
      <c r="D11695" s="43" t="s">
        <v>101</v>
      </c>
      <c r="E11695" s="132">
        <v>13.688000000000002</v>
      </c>
    </row>
    <row r="11696" spans="1:5" ht="13.8" x14ac:dyDescent="0.25">
      <c r="A11696" s="47">
        <v>41135</v>
      </c>
      <c r="B11696" s="45" t="str">
        <f t="shared" si="378"/>
        <v>August</v>
      </c>
      <c r="C11696" s="53">
        <f t="shared" si="379"/>
        <v>2012</v>
      </c>
      <c r="D11696" s="43" t="s">
        <v>124</v>
      </c>
      <c r="E11696" s="132">
        <v>13.572000000000001</v>
      </c>
    </row>
    <row r="11697" spans="1:5" ht="13.8" x14ac:dyDescent="0.25">
      <c r="A11697" s="47">
        <v>41135</v>
      </c>
      <c r="B11697" s="45" t="str">
        <f t="shared" si="378"/>
        <v>August</v>
      </c>
      <c r="C11697" s="53">
        <f t="shared" si="379"/>
        <v>2012</v>
      </c>
      <c r="D11697" s="43" t="s">
        <v>125</v>
      </c>
      <c r="E11697" s="132">
        <v>12.141333333333334</v>
      </c>
    </row>
    <row r="11698" spans="1:5" ht="13.8" x14ac:dyDescent="0.25">
      <c r="A11698" s="47">
        <v>41135</v>
      </c>
      <c r="B11698" s="45" t="str">
        <f t="shared" si="378"/>
        <v>August</v>
      </c>
      <c r="C11698" s="53">
        <f t="shared" si="379"/>
        <v>2012</v>
      </c>
      <c r="D11698" s="43" t="s">
        <v>126</v>
      </c>
      <c r="E11698" s="132">
        <v>12.308833333333334</v>
      </c>
    </row>
    <row r="11699" spans="1:5" ht="13.8" x14ac:dyDescent="0.25">
      <c r="A11699" s="47">
        <v>41135</v>
      </c>
      <c r="B11699" s="45" t="str">
        <f t="shared" si="378"/>
        <v>August</v>
      </c>
      <c r="C11699" s="53">
        <f t="shared" si="379"/>
        <v>2012</v>
      </c>
      <c r="D11699" s="43" t="s">
        <v>127</v>
      </c>
      <c r="E11699" s="132">
        <v>11.659000000000001</v>
      </c>
    </row>
    <row r="11700" spans="1:5" ht="13.8" x14ac:dyDescent="0.25">
      <c r="A11700" s="47">
        <v>41135</v>
      </c>
      <c r="B11700" s="45" t="str">
        <f t="shared" si="378"/>
        <v>August</v>
      </c>
      <c r="C11700" s="53">
        <f t="shared" si="379"/>
        <v>2012</v>
      </c>
      <c r="D11700" s="43" t="s">
        <v>105</v>
      </c>
      <c r="E11700" s="132">
        <v>9.5506666666666682</v>
      </c>
    </row>
    <row r="11701" spans="1:5" ht="13.8" x14ac:dyDescent="0.25">
      <c r="A11701" s="47">
        <v>41135</v>
      </c>
      <c r="B11701" s="45" t="str">
        <f t="shared" si="378"/>
        <v>August</v>
      </c>
      <c r="C11701" s="53">
        <f t="shared" si="379"/>
        <v>2012</v>
      </c>
      <c r="D11701" s="43" t="s">
        <v>128</v>
      </c>
      <c r="E11701" s="132">
        <v>11.144666666666668</v>
      </c>
    </row>
    <row r="11702" spans="1:5" ht="13.8" x14ac:dyDescent="0.25">
      <c r="A11702" s="122">
        <v>41142</v>
      </c>
      <c r="B11702" s="45" t="str">
        <f t="shared" si="378"/>
        <v>August</v>
      </c>
      <c r="C11702" s="53">
        <f t="shared" si="379"/>
        <v>2012</v>
      </c>
      <c r="D11702" s="43" t="s">
        <v>131</v>
      </c>
      <c r="E11702" s="132">
        <v>24.863166666666672</v>
      </c>
    </row>
    <row r="11703" spans="1:5" ht="13.8" x14ac:dyDescent="0.25">
      <c r="A11703" s="122">
        <v>41142</v>
      </c>
      <c r="B11703" s="45" t="str">
        <f t="shared" si="378"/>
        <v>August</v>
      </c>
      <c r="C11703" s="53">
        <f t="shared" si="379"/>
        <v>2012</v>
      </c>
      <c r="D11703" s="43" t="s">
        <v>115</v>
      </c>
      <c r="E11703" s="132">
        <v>20.8</v>
      </c>
    </row>
    <row r="11704" spans="1:5" ht="13.8" x14ac:dyDescent="0.25">
      <c r="A11704" s="122">
        <v>41142</v>
      </c>
      <c r="B11704" s="45" t="str">
        <f t="shared" si="378"/>
        <v>August</v>
      </c>
      <c r="C11704" s="53">
        <f t="shared" si="379"/>
        <v>2012</v>
      </c>
      <c r="D11704" s="43" t="s">
        <v>95</v>
      </c>
      <c r="E11704" s="132">
        <v>18.442666666666668</v>
      </c>
    </row>
    <row r="11705" spans="1:5" ht="13.8" x14ac:dyDescent="0.25">
      <c r="A11705" s="122">
        <v>41142</v>
      </c>
      <c r="B11705" s="45" t="str">
        <f t="shared" si="378"/>
        <v>August</v>
      </c>
      <c r="C11705" s="53">
        <f t="shared" si="379"/>
        <v>2012</v>
      </c>
      <c r="D11705" s="43" t="s">
        <v>96</v>
      </c>
      <c r="E11705" s="132">
        <v>17.610666666666667</v>
      </c>
    </row>
    <row r="11706" spans="1:5" ht="13.8" x14ac:dyDescent="0.25">
      <c r="A11706" s="122">
        <v>41142</v>
      </c>
      <c r="B11706" s="45" t="str">
        <f t="shared" si="378"/>
        <v>August</v>
      </c>
      <c r="C11706" s="53">
        <f t="shared" si="379"/>
        <v>2012</v>
      </c>
      <c r="D11706" s="43" t="s">
        <v>97</v>
      </c>
      <c r="E11706" s="132">
        <v>16.778666666666666</v>
      </c>
    </row>
    <row r="11707" spans="1:5" ht="13.8" x14ac:dyDescent="0.25">
      <c r="A11707" s="122">
        <v>41142</v>
      </c>
      <c r="B11707" s="45" t="str">
        <f t="shared" si="378"/>
        <v>August</v>
      </c>
      <c r="C11707" s="53">
        <f t="shared" si="379"/>
        <v>2012</v>
      </c>
      <c r="D11707" s="43" t="s">
        <v>98</v>
      </c>
      <c r="E11707" s="132">
        <v>13.173333333333332</v>
      </c>
    </row>
    <row r="11708" spans="1:5" ht="15.6" x14ac:dyDescent="0.3">
      <c r="A11708" s="122">
        <v>41142</v>
      </c>
      <c r="B11708" s="45" t="str">
        <f t="shared" si="378"/>
        <v>August</v>
      </c>
      <c r="C11708" s="53">
        <f t="shared" si="379"/>
        <v>2012</v>
      </c>
      <c r="D11708" s="130" t="s">
        <v>136</v>
      </c>
      <c r="E11708" s="132">
        <v>19.074000000000002</v>
      </c>
    </row>
    <row r="11709" spans="1:5" ht="13.8" x14ac:dyDescent="0.25">
      <c r="A11709" s="122">
        <v>41142</v>
      </c>
      <c r="B11709" s="45" t="str">
        <f t="shared" si="378"/>
        <v>August</v>
      </c>
      <c r="C11709" s="53">
        <f t="shared" si="379"/>
        <v>2012</v>
      </c>
      <c r="D11709" s="43" t="s">
        <v>118</v>
      </c>
      <c r="E11709" s="132">
        <v>17.523</v>
      </c>
    </row>
    <row r="11710" spans="1:5" ht="13.8" x14ac:dyDescent="0.25">
      <c r="A11710" s="122">
        <v>41142</v>
      </c>
      <c r="B11710" s="45" t="str">
        <f t="shared" si="378"/>
        <v>August</v>
      </c>
      <c r="C11710" s="53">
        <f t="shared" si="379"/>
        <v>2012</v>
      </c>
      <c r="D11710" s="43" t="s">
        <v>102</v>
      </c>
      <c r="E11710" s="132">
        <v>17.292000000000002</v>
      </c>
    </row>
    <row r="11711" spans="1:5" ht="13.8" x14ac:dyDescent="0.25">
      <c r="A11711" s="122">
        <v>41142</v>
      </c>
      <c r="B11711" s="45" t="str">
        <f t="shared" ref="B11711:B11772" si="380">TEXT(A11711,"mmmm")</f>
        <v>August</v>
      </c>
      <c r="C11711" s="53">
        <f t="shared" ref="C11711:C11772" si="381">YEAR(A11711)</f>
        <v>2012</v>
      </c>
      <c r="D11711" s="43" t="s">
        <v>119</v>
      </c>
      <c r="E11711" s="132">
        <v>16.731000000000002</v>
      </c>
    </row>
    <row r="11712" spans="1:5" ht="13.8" x14ac:dyDescent="0.25">
      <c r="A11712" s="122">
        <v>41142</v>
      </c>
      <c r="B11712" s="45" t="str">
        <f t="shared" si="380"/>
        <v>August</v>
      </c>
      <c r="C11712" s="53">
        <f t="shared" si="381"/>
        <v>2012</v>
      </c>
      <c r="D11712" s="43" t="s">
        <v>120</v>
      </c>
      <c r="E11712" s="132">
        <v>15.872999999999999</v>
      </c>
    </row>
    <row r="11713" spans="1:5" ht="13.8" x14ac:dyDescent="0.25">
      <c r="A11713" s="122">
        <v>41142</v>
      </c>
      <c r="B11713" s="45" t="str">
        <f t="shared" si="380"/>
        <v>August</v>
      </c>
      <c r="C11713" s="53">
        <f t="shared" si="381"/>
        <v>2012</v>
      </c>
      <c r="D11713" s="43" t="s">
        <v>103</v>
      </c>
      <c r="E11713" s="132">
        <v>15.311999999999998</v>
      </c>
    </row>
    <row r="11714" spans="1:5" ht="13.8" x14ac:dyDescent="0.25">
      <c r="A11714" s="122">
        <v>41142</v>
      </c>
      <c r="B11714" s="45" t="str">
        <f t="shared" si="380"/>
        <v>August</v>
      </c>
      <c r="C11714" s="53">
        <f t="shared" si="381"/>
        <v>2012</v>
      </c>
      <c r="D11714" s="43" t="s">
        <v>116</v>
      </c>
      <c r="E11714" s="132">
        <v>14.097999999999999</v>
      </c>
    </row>
    <row r="11715" spans="1:5" ht="13.8" x14ac:dyDescent="0.25">
      <c r="A11715" s="122">
        <v>41142</v>
      </c>
      <c r="B11715" s="45" t="str">
        <f t="shared" si="380"/>
        <v>August</v>
      </c>
      <c r="C11715" s="53">
        <f t="shared" si="381"/>
        <v>2012</v>
      </c>
      <c r="D11715" s="43" t="s">
        <v>104</v>
      </c>
      <c r="E11715" s="132">
        <v>16.102333333333334</v>
      </c>
    </row>
    <row r="11716" spans="1:5" ht="13.8" x14ac:dyDescent="0.25">
      <c r="A11716" s="122">
        <v>41142</v>
      </c>
      <c r="B11716" s="45" t="str">
        <f t="shared" si="380"/>
        <v>August</v>
      </c>
      <c r="C11716" s="53">
        <f t="shared" si="381"/>
        <v>2012</v>
      </c>
      <c r="D11716" s="43" t="s">
        <v>121</v>
      </c>
      <c r="E11716" s="132">
        <v>15.312666666666667</v>
      </c>
    </row>
    <row r="11717" spans="1:5" ht="13.8" x14ac:dyDescent="0.25">
      <c r="A11717" s="122">
        <v>41142</v>
      </c>
      <c r="B11717" s="45" t="str">
        <f t="shared" si="380"/>
        <v>August</v>
      </c>
      <c r="C11717" s="53">
        <f t="shared" si="381"/>
        <v>2012</v>
      </c>
      <c r="D11717" s="43" t="s">
        <v>122</v>
      </c>
      <c r="E11717" s="132">
        <v>13.870666666666667</v>
      </c>
    </row>
    <row r="11718" spans="1:5" ht="13.8" x14ac:dyDescent="0.25">
      <c r="A11718" s="122">
        <v>41142</v>
      </c>
      <c r="B11718" s="45" t="str">
        <f t="shared" si="380"/>
        <v>August</v>
      </c>
      <c r="C11718" s="53">
        <f t="shared" si="381"/>
        <v>2012</v>
      </c>
      <c r="D11718" s="43" t="s">
        <v>123</v>
      </c>
      <c r="E11718" s="132">
        <v>13.699000000000002</v>
      </c>
    </row>
    <row r="11719" spans="1:5" ht="13.8" x14ac:dyDescent="0.25">
      <c r="A11719" s="122">
        <v>41142</v>
      </c>
      <c r="B11719" s="45" t="str">
        <f t="shared" si="380"/>
        <v>August</v>
      </c>
      <c r="C11719" s="53">
        <f t="shared" si="381"/>
        <v>2012</v>
      </c>
      <c r="D11719" s="43" t="s">
        <v>99</v>
      </c>
      <c r="E11719" s="132">
        <v>14.44</v>
      </c>
    </row>
    <row r="11720" spans="1:5" ht="13.8" x14ac:dyDescent="0.25">
      <c r="A11720" s="122">
        <v>41142</v>
      </c>
      <c r="B11720" s="45" t="str">
        <f t="shared" si="380"/>
        <v>August</v>
      </c>
      <c r="C11720" s="53">
        <f t="shared" si="381"/>
        <v>2012</v>
      </c>
      <c r="D11720" s="43" t="s">
        <v>100</v>
      </c>
      <c r="E11720" s="132">
        <v>14.06</v>
      </c>
    </row>
    <row r="11721" spans="1:5" ht="13.8" x14ac:dyDescent="0.25">
      <c r="A11721" s="122">
        <v>41142</v>
      </c>
      <c r="B11721" s="45" t="str">
        <f t="shared" si="380"/>
        <v>August</v>
      </c>
      <c r="C11721" s="53">
        <f t="shared" si="381"/>
        <v>2012</v>
      </c>
      <c r="D11721" s="43" t="s">
        <v>101</v>
      </c>
      <c r="E11721" s="132">
        <v>13.452</v>
      </c>
    </row>
    <row r="11722" spans="1:5" ht="13.8" x14ac:dyDescent="0.25">
      <c r="A11722" s="122">
        <v>41142</v>
      </c>
      <c r="B11722" s="45" t="str">
        <f t="shared" si="380"/>
        <v>August</v>
      </c>
      <c r="C11722" s="53">
        <f t="shared" si="381"/>
        <v>2012</v>
      </c>
      <c r="D11722" s="43" t="s">
        <v>124</v>
      </c>
      <c r="E11722" s="132">
        <v>13.337999999999999</v>
      </c>
    </row>
    <row r="11723" spans="1:5" ht="13.8" x14ac:dyDescent="0.25">
      <c r="A11723" s="122">
        <v>41142</v>
      </c>
      <c r="B11723" s="45" t="str">
        <f t="shared" si="380"/>
        <v>August</v>
      </c>
      <c r="C11723" s="53">
        <f t="shared" si="381"/>
        <v>2012</v>
      </c>
      <c r="D11723" s="43" t="s">
        <v>125</v>
      </c>
      <c r="E11723" s="132">
        <v>11.932</v>
      </c>
    </row>
    <row r="11724" spans="1:5" ht="13.8" x14ac:dyDescent="0.25">
      <c r="A11724" s="122">
        <v>41142</v>
      </c>
      <c r="B11724" s="45" t="str">
        <f t="shared" si="380"/>
        <v>August</v>
      </c>
      <c r="C11724" s="53">
        <f t="shared" si="381"/>
        <v>2012</v>
      </c>
      <c r="D11724" s="43" t="s">
        <v>126</v>
      </c>
      <c r="E11724" s="132">
        <v>12.109500000000001</v>
      </c>
    </row>
    <row r="11725" spans="1:5" ht="13.8" x14ac:dyDescent="0.25">
      <c r="A11725" s="122">
        <v>41142</v>
      </c>
      <c r="B11725" s="45" t="str">
        <f t="shared" si="380"/>
        <v>August</v>
      </c>
      <c r="C11725" s="53">
        <f t="shared" si="381"/>
        <v>2012</v>
      </c>
      <c r="D11725" s="43" t="s">
        <v>127</v>
      </c>
      <c r="E11725" s="132">
        <v>11.481</v>
      </c>
    </row>
    <row r="11726" spans="1:5" ht="13.8" x14ac:dyDescent="0.25">
      <c r="A11726" s="122">
        <v>41142</v>
      </c>
      <c r="B11726" s="45" t="str">
        <f t="shared" si="380"/>
        <v>August</v>
      </c>
      <c r="C11726" s="53">
        <f t="shared" si="381"/>
        <v>2012</v>
      </c>
      <c r="D11726" s="43" t="s">
        <v>105</v>
      </c>
      <c r="E11726" s="132">
        <v>9.386000000000001</v>
      </c>
    </row>
    <row r="11727" spans="1:5" ht="13.8" x14ac:dyDescent="0.25">
      <c r="A11727" s="122">
        <v>41142</v>
      </c>
      <c r="B11727" s="45" t="str">
        <f t="shared" si="380"/>
        <v>August</v>
      </c>
      <c r="C11727" s="53">
        <f t="shared" si="381"/>
        <v>2012</v>
      </c>
      <c r="D11727" s="43" t="s">
        <v>128</v>
      </c>
      <c r="E11727" s="132">
        <v>10.992000000000001</v>
      </c>
    </row>
    <row r="11728" spans="1:5" ht="13.8" x14ac:dyDescent="0.25">
      <c r="A11728" s="122">
        <v>41149</v>
      </c>
      <c r="B11728" s="45" t="str">
        <f t="shared" si="380"/>
        <v>August</v>
      </c>
      <c r="C11728" s="53">
        <f t="shared" si="381"/>
        <v>2012</v>
      </c>
      <c r="D11728" s="43" t="s">
        <v>131</v>
      </c>
      <c r="E11728" s="132">
        <v>26.307500000000001</v>
      </c>
    </row>
    <row r="11729" spans="1:5" ht="13.8" x14ac:dyDescent="0.25">
      <c r="A11729" s="122">
        <v>41149</v>
      </c>
      <c r="B11729" s="45" t="str">
        <f t="shared" si="380"/>
        <v>August</v>
      </c>
      <c r="C11729" s="53">
        <f t="shared" si="381"/>
        <v>2012</v>
      </c>
      <c r="D11729" s="43" t="s">
        <v>115</v>
      </c>
      <c r="E11729" s="132">
        <v>24.75</v>
      </c>
    </row>
    <row r="11730" spans="1:5" ht="13.8" x14ac:dyDescent="0.25">
      <c r="A11730" s="122">
        <v>41149</v>
      </c>
      <c r="B11730" s="45" t="str">
        <f t="shared" si="380"/>
        <v>August</v>
      </c>
      <c r="C11730" s="53">
        <f t="shared" si="381"/>
        <v>2012</v>
      </c>
      <c r="D11730" s="43" t="s">
        <v>95</v>
      </c>
      <c r="E11730" s="132">
        <v>21.945</v>
      </c>
    </row>
    <row r="11731" spans="1:5" ht="13.8" x14ac:dyDescent="0.25">
      <c r="A11731" s="122">
        <v>41149</v>
      </c>
      <c r="B11731" s="45" t="str">
        <f t="shared" si="380"/>
        <v>August</v>
      </c>
      <c r="C11731" s="53">
        <f t="shared" si="381"/>
        <v>2012</v>
      </c>
      <c r="D11731" s="43" t="s">
        <v>96</v>
      </c>
      <c r="E11731" s="132">
        <v>20.954999999999998</v>
      </c>
    </row>
    <row r="11732" spans="1:5" ht="13.8" x14ac:dyDescent="0.25">
      <c r="A11732" s="122">
        <v>41149</v>
      </c>
      <c r="B11732" s="45" t="str">
        <f t="shared" si="380"/>
        <v>August</v>
      </c>
      <c r="C11732" s="53">
        <f t="shared" si="381"/>
        <v>2012</v>
      </c>
      <c r="D11732" s="43" t="s">
        <v>97</v>
      </c>
      <c r="E11732" s="132">
        <v>19.965</v>
      </c>
    </row>
    <row r="11733" spans="1:5" ht="13.8" x14ac:dyDescent="0.25">
      <c r="A11733" s="122">
        <v>41149</v>
      </c>
      <c r="B11733" s="45" t="str">
        <f t="shared" si="380"/>
        <v>August</v>
      </c>
      <c r="C11733" s="53">
        <f t="shared" si="381"/>
        <v>2012</v>
      </c>
      <c r="D11733" s="43" t="s">
        <v>98</v>
      </c>
      <c r="E11733" s="132">
        <v>15.675000000000001</v>
      </c>
    </row>
    <row r="11734" spans="1:5" ht="15.6" x14ac:dyDescent="0.3">
      <c r="A11734" s="122">
        <v>41149</v>
      </c>
      <c r="B11734" s="45" t="str">
        <f t="shared" si="380"/>
        <v>August</v>
      </c>
      <c r="C11734" s="53">
        <f t="shared" si="381"/>
        <v>2012</v>
      </c>
      <c r="D11734" s="130" t="s">
        <v>136</v>
      </c>
      <c r="E11734" s="132">
        <v>25.287500000000001</v>
      </c>
    </row>
    <row r="11735" spans="1:5" ht="13.8" x14ac:dyDescent="0.25">
      <c r="A11735" s="122">
        <v>41149</v>
      </c>
      <c r="B11735" s="45" t="str">
        <f t="shared" si="380"/>
        <v>August</v>
      </c>
      <c r="C11735" s="53">
        <f t="shared" si="381"/>
        <v>2012</v>
      </c>
      <c r="D11735" s="43" t="s">
        <v>118</v>
      </c>
      <c r="E11735" s="132">
        <v>23.231249999999999</v>
      </c>
    </row>
    <row r="11736" spans="1:5" ht="13.8" x14ac:dyDescent="0.25">
      <c r="A11736" s="122">
        <v>41149</v>
      </c>
      <c r="B11736" s="45" t="str">
        <f t="shared" si="380"/>
        <v>August</v>
      </c>
      <c r="C11736" s="53">
        <f t="shared" si="381"/>
        <v>2012</v>
      </c>
      <c r="D11736" s="43" t="s">
        <v>102</v>
      </c>
      <c r="E11736" s="132">
        <v>22.925000000000001</v>
      </c>
    </row>
    <row r="11737" spans="1:5" ht="13.8" x14ac:dyDescent="0.25">
      <c r="A11737" s="122">
        <v>41149</v>
      </c>
      <c r="B11737" s="45" t="str">
        <f t="shared" si="380"/>
        <v>August</v>
      </c>
      <c r="C11737" s="53">
        <f t="shared" si="381"/>
        <v>2012</v>
      </c>
      <c r="D11737" s="43" t="s">
        <v>119</v>
      </c>
      <c r="E11737" s="132">
        <v>22.181249999999999</v>
      </c>
    </row>
    <row r="11738" spans="1:5" ht="13.8" x14ac:dyDescent="0.25">
      <c r="A11738" s="122">
        <v>41149</v>
      </c>
      <c r="B11738" s="45" t="str">
        <f t="shared" si="380"/>
        <v>August</v>
      </c>
      <c r="C11738" s="53">
        <f t="shared" si="381"/>
        <v>2012</v>
      </c>
      <c r="D11738" s="43" t="s">
        <v>120</v>
      </c>
      <c r="E11738" s="132">
        <v>21.043749999999999</v>
      </c>
    </row>
    <row r="11739" spans="1:5" ht="13.8" x14ac:dyDescent="0.25">
      <c r="A11739" s="122">
        <v>41149</v>
      </c>
      <c r="B11739" s="45" t="str">
        <f t="shared" si="380"/>
        <v>August</v>
      </c>
      <c r="C11739" s="53">
        <f t="shared" si="381"/>
        <v>2012</v>
      </c>
      <c r="D11739" s="43" t="s">
        <v>103</v>
      </c>
      <c r="E11739" s="132">
        <v>20.299999999999997</v>
      </c>
    </row>
    <row r="11740" spans="1:5" ht="13.8" x14ac:dyDescent="0.25">
      <c r="A11740" s="122">
        <v>41149</v>
      </c>
      <c r="B11740" s="45" t="str">
        <f t="shared" si="380"/>
        <v>August</v>
      </c>
      <c r="C11740" s="53">
        <f t="shared" si="381"/>
        <v>2012</v>
      </c>
      <c r="D11740" s="43" t="s">
        <v>116</v>
      </c>
      <c r="E11740" s="132">
        <v>19.95</v>
      </c>
    </row>
    <row r="11741" spans="1:5" ht="13.8" x14ac:dyDescent="0.25">
      <c r="A11741" s="122">
        <v>41149</v>
      </c>
      <c r="B11741" s="45" t="str">
        <f t="shared" si="380"/>
        <v>August</v>
      </c>
      <c r="C11741" s="53">
        <f t="shared" si="381"/>
        <v>2012</v>
      </c>
      <c r="D11741" s="43" t="s">
        <v>104</v>
      </c>
      <c r="E11741" s="132">
        <v>20.518750000000001</v>
      </c>
    </row>
    <row r="11742" spans="1:5" ht="13.8" x14ac:dyDescent="0.25">
      <c r="A11742" s="122">
        <v>41149</v>
      </c>
      <c r="B11742" s="45" t="str">
        <f t="shared" si="380"/>
        <v>August</v>
      </c>
      <c r="C11742" s="53">
        <f t="shared" si="381"/>
        <v>2012</v>
      </c>
      <c r="D11742" s="43" t="s">
        <v>121</v>
      </c>
      <c r="E11742" s="132">
        <v>19.512499999999999</v>
      </c>
    </row>
    <row r="11743" spans="1:5" ht="13.8" x14ac:dyDescent="0.25">
      <c r="A11743" s="122">
        <v>41149</v>
      </c>
      <c r="B11743" s="45" t="str">
        <f t="shared" si="380"/>
        <v>August</v>
      </c>
      <c r="C11743" s="53">
        <f t="shared" si="381"/>
        <v>2012</v>
      </c>
      <c r="D11743" s="43" t="s">
        <v>122</v>
      </c>
      <c r="E11743" s="132">
        <v>17.675000000000001</v>
      </c>
    </row>
    <row r="11744" spans="1:5" ht="13.8" x14ac:dyDescent="0.25">
      <c r="A11744" s="122">
        <v>41149</v>
      </c>
      <c r="B11744" s="45" t="str">
        <f t="shared" si="380"/>
        <v>August</v>
      </c>
      <c r="C11744" s="53">
        <f t="shared" si="381"/>
        <v>2012</v>
      </c>
      <c r="D11744" s="43" t="s">
        <v>123</v>
      </c>
      <c r="E11744" s="132">
        <v>17.456250000000001</v>
      </c>
    </row>
    <row r="11745" spans="1:5" ht="13.8" x14ac:dyDescent="0.25">
      <c r="A11745" s="122">
        <v>41149</v>
      </c>
      <c r="B11745" s="45" t="str">
        <f t="shared" si="380"/>
        <v>August</v>
      </c>
      <c r="C11745" s="53">
        <f t="shared" si="381"/>
        <v>2012</v>
      </c>
      <c r="D11745" s="43" t="s">
        <v>99</v>
      </c>
      <c r="E11745" s="132">
        <v>19.95</v>
      </c>
    </row>
    <row r="11746" spans="1:5" ht="13.8" x14ac:dyDescent="0.25">
      <c r="A11746" s="122">
        <v>41149</v>
      </c>
      <c r="B11746" s="45" t="str">
        <f t="shared" si="380"/>
        <v>August</v>
      </c>
      <c r="C11746" s="53">
        <f t="shared" si="381"/>
        <v>2012</v>
      </c>
      <c r="D11746" s="43" t="s">
        <v>100</v>
      </c>
      <c r="E11746" s="132">
        <v>19.425000000000001</v>
      </c>
    </row>
    <row r="11747" spans="1:5" ht="13.8" x14ac:dyDescent="0.25">
      <c r="A11747" s="122">
        <v>41149</v>
      </c>
      <c r="B11747" s="45" t="str">
        <f t="shared" si="380"/>
        <v>August</v>
      </c>
      <c r="C11747" s="53">
        <f t="shared" si="381"/>
        <v>2012</v>
      </c>
      <c r="D11747" s="43" t="s">
        <v>101</v>
      </c>
      <c r="E11747" s="132">
        <v>18.585000000000001</v>
      </c>
    </row>
    <row r="11748" spans="1:5" ht="13.8" x14ac:dyDescent="0.25">
      <c r="A11748" s="122">
        <v>41149</v>
      </c>
      <c r="B11748" s="45" t="str">
        <f t="shared" si="380"/>
        <v>August</v>
      </c>
      <c r="C11748" s="53">
        <f t="shared" si="381"/>
        <v>2012</v>
      </c>
      <c r="D11748" s="43" t="s">
        <v>124</v>
      </c>
      <c r="E11748" s="132">
        <v>18.427499999999998</v>
      </c>
    </row>
    <row r="11749" spans="1:5" ht="13.8" x14ac:dyDescent="0.25">
      <c r="A11749" s="122">
        <v>41149</v>
      </c>
      <c r="B11749" s="45" t="str">
        <f t="shared" si="380"/>
        <v>August</v>
      </c>
      <c r="C11749" s="53">
        <f t="shared" si="381"/>
        <v>2012</v>
      </c>
      <c r="D11749" s="43" t="s">
        <v>125</v>
      </c>
      <c r="E11749" s="132">
        <v>16.484999999999999</v>
      </c>
    </row>
    <row r="11750" spans="1:5" ht="13.8" x14ac:dyDescent="0.25">
      <c r="A11750" s="122">
        <v>41149</v>
      </c>
      <c r="B11750" s="45" t="str">
        <f t="shared" si="380"/>
        <v>August</v>
      </c>
      <c r="C11750" s="53">
        <f t="shared" si="381"/>
        <v>2012</v>
      </c>
      <c r="D11750" s="43" t="s">
        <v>126</v>
      </c>
      <c r="E11750" s="132">
        <v>16.445000000000004</v>
      </c>
    </row>
    <row r="11751" spans="1:5" ht="13.8" x14ac:dyDescent="0.25">
      <c r="A11751" s="122">
        <v>41149</v>
      </c>
      <c r="B11751" s="45" t="str">
        <f t="shared" si="380"/>
        <v>August</v>
      </c>
      <c r="C11751" s="53">
        <f t="shared" si="381"/>
        <v>2012</v>
      </c>
      <c r="D11751" s="43" t="s">
        <v>127</v>
      </c>
      <c r="E11751" s="132">
        <v>15.352499999999999</v>
      </c>
    </row>
    <row r="11752" spans="1:5" ht="13.8" x14ac:dyDescent="0.25">
      <c r="A11752" s="122">
        <v>41149</v>
      </c>
      <c r="B11752" s="45" t="str">
        <f t="shared" si="380"/>
        <v>August</v>
      </c>
      <c r="C11752" s="53">
        <f t="shared" si="381"/>
        <v>2012</v>
      </c>
      <c r="D11752" s="43" t="s">
        <v>105</v>
      </c>
      <c r="E11752" s="132">
        <v>12.967499999999999</v>
      </c>
    </row>
    <row r="11753" spans="1:5" ht="13.8" x14ac:dyDescent="0.25">
      <c r="A11753" s="122">
        <v>41149</v>
      </c>
      <c r="B11753" s="45" t="str">
        <f t="shared" si="380"/>
        <v>August</v>
      </c>
      <c r="C11753" s="53">
        <f t="shared" si="381"/>
        <v>2012</v>
      </c>
      <c r="D11753" s="43" t="s">
        <v>128</v>
      </c>
      <c r="E11753" s="132">
        <v>14.3125</v>
      </c>
    </row>
    <row r="11754" spans="1:5" ht="13.8" x14ac:dyDescent="0.25">
      <c r="A11754" s="122">
        <v>41156</v>
      </c>
      <c r="B11754" s="45" t="str">
        <f t="shared" si="380"/>
        <v>September</v>
      </c>
      <c r="C11754" s="53">
        <f t="shared" si="381"/>
        <v>2012</v>
      </c>
      <c r="D11754" s="43" t="s">
        <v>131</v>
      </c>
      <c r="E11754" s="132">
        <v>29.4025</v>
      </c>
    </row>
    <row r="11755" spans="1:5" ht="13.8" x14ac:dyDescent="0.25">
      <c r="A11755" s="122">
        <v>41156</v>
      </c>
      <c r="B11755" s="45" t="str">
        <f t="shared" si="380"/>
        <v>September</v>
      </c>
      <c r="C11755" s="53">
        <f t="shared" si="381"/>
        <v>2012</v>
      </c>
      <c r="D11755" s="43" t="s">
        <v>115</v>
      </c>
      <c r="E11755" s="132">
        <v>29.7</v>
      </c>
    </row>
    <row r="11756" spans="1:5" ht="13.8" x14ac:dyDescent="0.25">
      <c r="A11756" s="122">
        <v>41156</v>
      </c>
      <c r="B11756" s="45" t="str">
        <f t="shared" si="380"/>
        <v>September</v>
      </c>
      <c r="C11756" s="53">
        <f t="shared" si="381"/>
        <v>2012</v>
      </c>
      <c r="D11756" s="43" t="s">
        <v>95</v>
      </c>
      <c r="E11756" s="132">
        <v>26.334</v>
      </c>
    </row>
    <row r="11757" spans="1:5" ht="13.8" x14ac:dyDescent="0.25">
      <c r="A11757" s="122">
        <v>41156</v>
      </c>
      <c r="B11757" s="45" t="str">
        <f t="shared" si="380"/>
        <v>September</v>
      </c>
      <c r="C11757" s="53">
        <f t="shared" si="381"/>
        <v>2012</v>
      </c>
      <c r="D11757" s="43" t="s">
        <v>96</v>
      </c>
      <c r="E11757" s="132">
        <v>25.146000000000001</v>
      </c>
    </row>
    <row r="11758" spans="1:5" ht="13.8" x14ac:dyDescent="0.25">
      <c r="A11758" s="122">
        <v>41156</v>
      </c>
      <c r="B11758" s="45" t="str">
        <f t="shared" si="380"/>
        <v>September</v>
      </c>
      <c r="C11758" s="53">
        <f t="shared" si="381"/>
        <v>2012</v>
      </c>
      <c r="D11758" s="43" t="s">
        <v>97</v>
      </c>
      <c r="E11758" s="132">
        <v>23.957999999999998</v>
      </c>
    </row>
    <row r="11759" spans="1:5" ht="13.8" x14ac:dyDescent="0.25">
      <c r="A11759" s="122">
        <v>41156</v>
      </c>
      <c r="B11759" s="45" t="str">
        <f t="shared" si="380"/>
        <v>September</v>
      </c>
      <c r="C11759" s="53">
        <f t="shared" si="381"/>
        <v>2012</v>
      </c>
      <c r="D11759" s="43" t="s">
        <v>98</v>
      </c>
      <c r="E11759" s="132">
        <v>18.809999999999999</v>
      </c>
    </row>
    <row r="11760" spans="1:5" ht="15.6" x14ac:dyDescent="0.3">
      <c r="A11760" s="122">
        <v>41156</v>
      </c>
      <c r="B11760" s="45" t="str">
        <f t="shared" si="380"/>
        <v>September</v>
      </c>
      <c r="C11760" s="53">
        <f t="shared" si="381"/>
        <v>2012</v>
      </c>
      <c r="D11760" s="130" t="s">
        <v>136</v>
      </c>
      <c r="E11760" s="132">
        <v>28.9</v>
      </c>
    </row>
    <row r="11761" spans="1:5" ht="13.8" x14ac:dyDescent="0.25">
      <c r="A11761" s="122">
        <v>41156</v>
      </c>
      <c r="B11761" s="45" t="str">
        <f t="shared" si="380"/>
        <v>September</v>
      </c>
      <c r="C11761" s="53">
        <f t="shared" si="381"/>
        <v>2012</v>
      </c>
      <c r="D11761" s="43" t="s">
        <v>118</v>
      </c>
      <c r="E11761" s="132">
        <v>26.55</v>
      </c>
    </row>
    <row r="11762" spans="1:5" ht="13.8" x14ac:dyDescent="0.25">
      <c r="A11762" s="122">
        <v>41156</v>
      </c>
      <c r="B11762" s="45" t="str">
        <f t="shared" si="380"/>
        <v>September</v>
      </c>
      <c r="C11762" s="53">
        <f t="shared" si="381"/>
        <v>2012</v>
      </c>
      <c r="D11762" s="43" t="s">
        <v>102</v>
      </c>
      <c r="E11762" s="132">
        <v>26.2</v>
      </c>
    </row>
    <row r="11763" spans="1:5" ht="13.8" x14ac:dyDescent="0.25">
      <c r="A11763" s="122">
        <v>41156</v>
      </c>
      <c r="B11763" s="45" t="str">
        <f t="shared" si="380"/>
        <v>September</v>
      </c>
      <c r="C11763" s="53">
        <f t="shared" si="381"/>
        <v>2012</v>
      </c>
      <c r="D11763" s="43" t="s">
        <v>119</v>
      </c>
      <c r="E11763" s="132">
        <v>25.35</v>
      </c>
    </row>
    <row r="11764" spans="1:5" ht="13.8" x14ac:dyDescent="0.25">
      <c r="A11764" s="122">
        <v>41156</v>
      </c>
      <c r="B11764" s="45" t="str">
        <f t="shared" si="380"/>
        <v>September</v>
      </c>
      <c r="C11764" s="53">
        <f t="shared" si="381"/>
        <v>2012</v>
      </c>
      <c r="D11764" s="43" t="s">
        <v>120</v>
      </c>
      <c r="E11764" s="132">
        <v>24.05</v>
      </c>
    </row>
    <row r="11765" spans="1:5" ht="13.8" x14ac:dyDescent="0.25">
      <c r="A11765" s="122">
        <v>41156</v>
      </c>
      <c r="B11765" s="45" t="str">
        <f t="shared" si="380"/>
        <v>September</v>
      </c>
      <c r="C11765" s="53">
        <f t="shared" si="381"/>
        <v>2012</v>
      </c>
      <c r="D11765" s="43" t="s">
        <v>103</v>
      </c>
      <c r="E11765" s="132">
        <v>23.2</v>
      </c>
    </row>
    <row r="11766" spans="1:5" ht="13.8" x14ac:dyDescent="0.25">
      <c r="A11766" s="122">
        <v>41156</v>
      </c>
      <c r="B11766" s="45" t="str">
        <f t="shared" si="380"/>
        <v>September</v>
      </c>
      <c r="C11766" s="53">
        <f t="shared" si="381"/>
        <v>2012</v>
      </c>
      <c r="D11766" s="43" t="s">
        <v>116</v>
      </c>
      <c r="E11766" s="132">
        <v>21.280000000000005</v>
      </c>
    </row>
    <row r="11767" spans="1:5" ht="13.8" x14ac:dyDescent="0.25">
      <c r="A11767" s="122">
        <v>41156</v>
      </c>
      <c r="B11767" s="45" t="str">
        <f t="shared" si="380"/>
        <v>September</v>
      </c>
      <c r="C11767" s="53">
        <f t="shared" si="381"/>
        <v>2012</v>
      </c>
      <c r="D11767" s="43" t="s">
        <v>104</v>
      </c>
      <c r="E11767" s="132">
        <v>23.215500000000002</v>
      </c>
    </row>
    <row r="11768" spans="1:5" ht="13.8" x14ac:dyDescent="0.25">
      <c r="A11768" s="122">
        <v>41156</v>
      </c>
      <c r="B11768" s="45" t="str">
        <f t="shared" si="380"/>
        <v>September</v>
      </c>
      <c r="C11768" s="53">
        <f t="shared" si="381"/>
        <v>2012</v>
      </c>
      <c r="D11768" s="43" t="s">
        <v>121</v>
      </c>
      <c r="E11768" s="132">
        <v>22.076999999999998</v>
      </c>
    </row>
    <row r="11769" spans="1:5" ht="13.8" x14ac:dyDescent="0.25">
      <c r="A11769" s="122">
        <v>41156</v>
      </c>
      <c r="B11769" s="45" t="str">
        <f t="shared" si="380"/>
        <v>September</v>
      </c>
      <c r="C11769" s="53">
        <f t="shared" si="381"/>
        <v>2012</v>
      </c>
      <c r="D11769" s="43" t="s">
        <v>122</v>
      </c>
      <c r="E11769" s="132">
        <v>19.998000000000001</v>
      </c>
    </row>
    <row r="11770" spans="1:5" ht="13.8" x14ac:dyDescent="0.25">
      <c r="A11770" s="122">
        <v>41156</v>
      </c>
      <c r="B11770" s="45" t="str">
        <f t="shared" si="380"/>
        <v>September</v>
      </c>
      <c r="C11770" s="53">
        <f t="shared" si="381"/>
        <v>2012</v>
      </c>
      <c r="D11770" s="43" t="s">
        <v>123</v>
      </c>
      <c r="E11770" s="132">
        <v>19.750500000000002</v>
      </c>
    </row>
    <row r="11771" spans="1:5" ht="13.8" x14ac:dyDescent="0.25">
      <c r="A11771" s="122">
        <v>41156</v>
      </c>
      <c r="B11771" s="45" t="str">
        <f t="shared" si="380"/>
        <v>September</v>
      </c>
      <c r="C11771" s="53">
        <f t="shared" si="381"/>
        <v>2012</v>
      </c>
      <c r="D11771" s="43" t="s">
        <v>99</v>
      </c>
      <c r="E11771" s="132">
        <v>22.324999999999999</v>
      </c>
    </row>
    <row r="11772" spans="1:5" ht="13.8" x14ac:dyDescent="0.25">
      <c r="A11772" s="122">
        <v>41156</v>
      </c>
      <c r="B11772" s="45" t="str">
        <f t="shared" si="380"/>
        <v>September</v>
      </c>
      <c r="C11772" s="53">
        <f t="shared" si="381"/>
        <v>2012</v>
      </c>
      <c r="D11772" s="43" t="s">
        <v>100</v>
      </c>
      <c r="E11772" s="132">
        <v>21.737500000000001</v>
      </c>
    </row>
    <row r="11773" spans="1:5" ht="13.8" x14ac:dyDescent="0.25">
      <c r="A11773" s="122">
        <v>41156</v>
      </c>
      <c r="B11773" s="45" t="str">
        <f t="shared" ref="B11773:B11834" si="382">TEXT(A11773,"mmmm")</f>
        <v>September</v>
      </c>
      <c r="C11773" s="53">
        <f t="shared" ref="C11773:C11834" si="383">YEAR(A11773)</f>
        <v>2012</v>
      </c>
      <c r="D11773" s="43" t="s">
        <v>101</v>
      </c>
      <c r="E11773" s="132">
        <v>20.797499999999999</v>
      </c>
    </row>
    <row r="11774" spans="1:5" ht="13.8" x14ac:dyDescent="0.25">
      <c r="A11774" s="122">
        <v>41156</v>
      </c>
      <c r="B11774" s="45" t="str">
        <f t="shared" si="382"/>
        <v>September</v>
      </c>
      <c r="C11774" s="53">
        <f t="shared" si="383"/>
        <v>2012</v>
      </c>
      <c r="D11774" s="43" t="s">
        <v>124</v>
      </c>
      <c r="E11774" s="132">
        <v>20.62125</v>
      </c>
    </row>
    <row r="11775" spans="1:5" ht="13.8" x14ac:dyDescent="0.25">
      <c r="A11775" s="122">
        <v>41156</v>
      </c>
      <c r="B11775" s="45" t="str">
        <f t="shared" si="382"/>
        <v>September</v>
      </c>
      <c r="C11775" s="53">
        <f t="shared" si="383"/>
        <v>2012</v>
      </c>
      <c r="D11775" s="43" t="s">
        <v>125</v>
      </c>
      <c r="E11775" s="132">
        <v>18.447500000000002</v>
      </c>
    </row>
    <row r="11776" spans="1:5" ht="13.8" x14ac:dyDescent="0.25">
      <c r="A11776" s="122">
        <v>41156</v>
      </c>
      <c r="B11776" s="45" t="str">
        <f t="shared" si="382"/>
        <v>September</v>
      </c>
      <c r="C11776" s="53">
        <f t="shared" si="383"/>
        <v>2012</v>
      </c>
      <c r="D11776" s="43" t="s">
        <v>126</v>
      </c>
      <c r="E11776" s="132">
        <v>18.313750000000002</v>
      </c>
    </row>
    <row r="11777" spans="1:5" ht="13.8" x14ac:dyDescent="0.25">
      <c r="A11777" s="122">
        <v>41156</v>
      </c>
      <c r="B11777" s="45" t="str">
        <f t="shared" si="382"/>
        <v>September</v>
      </c>
      <c r="C11777" s="53">
        <f t="shared" si="383"/>
        <v>2012</v>
      </c>
      <c r="D11777" s="43" t="s">
        <v>127</v>
      </c>
      <c r="E11777" s="132">
        <v>17.021249999999998</v>
      </c>
    </row>
    <row r="11778" spans="1:5" ht="13.8" x14ac:dyDescent="0.25">
      <c r="A11778" s="122">
        <v>41156</v>
      </c>
      <c r="B11778" s="45" t="str">
        <f t="shared" si="382"/>
        <v>September</v>
      </c>
      <c r="C11778" s="53">
        <f t="shared" si="383"/>
        <v>2012</v>
      </c>
      <c r="D11778" s="43" t="s">
        <v>105</v>
      </c>
      <c r="E11778" s="132">
        <v>14.511250000000002</v>
      </c>
    </row>
    <row r="11779" spans="1:5" ht="13.8" x14ac:dyDescent="0.25">
      <c r="A11779" s="122">
        <v>41156</v>
      </c>
      <c r="B11779" s="45" t="str">
        <f t="shared" si="382"/>
        <v>September</v>
      </c>
      <c r="C11779" s="53">
        <f t="shared" si="383"/>
        <v>2012</v>
      </c>
      <c r="D11779" s="43" t="s">
        <v>128</v>
      </c>
      <c r="E11779" s="132">
        <v>15.74375</v>
      </c>
    </row>
    <row r="11780" spans="1:5" ht="13.8" x14ac:dyDescent="0.25">
      <c r="A11780" s="122">
        <v>41163</v>
      </c>
      <c r="B11780" s="45" t="str">
        <f t="shared" si="382"/>
        <v>September</v>
      </c>
      <c r="C11780" s="53">
        <f t="shared" si="383"/>
        <v>2012</v>
      </c>
      <c r="D11780" s="43" t="s">
        <v>131</v>
      </c>
      <c r="E11780" s="132">
        <v>33.271250000000002</v>
      </c>
    </row>
    <row r="11781" spans="1:5" ht="13.8" x14ac:dyDescent="0.25">
      <c r="A11781" s="122">
        <v>41163</v>
      </c>
      <c r="B11781" s="45" t="str">
        <f t="shared" si="382"/>
        <v>September</v>
      </c>
      <c r="C11781" s="53">
        <f t="shared" si="383"/>
        <v>2012</v>
      </c>
      <c r="D11781" s="43" t="s">
        <v>115</v>
      </c>
      <c r="E11781" s="132">
        <v>32.700000000000003</v>
      </c>
    </row>
    <row r="11782" spans="1:5" ht="13.8" x14ac:dyDescent="0.25">
      <c r="A11782" s="122">
        <v>41163</v>
      </c>
      <c r="B11782" s="45" t="str">
        <f t="shared" si="382"/>
        <v>September</v>
      </c>
      <c r="C11782" s="53">
        <f t="shared" si="383"/>
        <v>2012</v>
      </c>
      <c r="D11782" s="43" t="s">
        <v>95</v>
      </c>
      <c r="E11782" s="132">
        <v>28.994</v>
      </c>
    </row>
    <row r="11783" spans="1:5" ht="13.8" x14ac:dyDescent="0.25">
      <c r="A11783" s="122">
        <v>41163</v>
      </c>
      <c r="B11783" s="45" t="str">
        <f t="shared" si="382"/>
        <v>September</v>
      </c>
      <c r="C11783" s="53">
        <f t="shared" si="383"/>
        <v>2012</v>
      </c>
      <c r="D11783" s="43" t="s">
        <v>96</v>
      </c>
      <c r="E11783" s="132">
        <v>27.686</v>
      </c>
    </row>
    <row r="11784" spans="1:5" ht="13.8" x14ac:dyDescent="0.25">
      <c r="A11784" s="122">
        <v>41163</v>
      </c>
      <c r="B11784" s="45" t="str">
        <f t="shared" si="382"/>
        <v>September</v>
      </c>
      <c r="C11784" s="53">
        <f t="shared" si="383"/>
        <v>2012</v>
      </c>
      <c r="D11784" s="43" t="s">
        <v>97</v>
      </c>
      <c r="E11784" s="132">
        <v>26.377999999999997</v>
      </c>
    </row>
    <row r="11785" spans="1:5" ht="13.8" x14ac:dyDescent="0.25">
      <c r="A11785" s="122">
        <v>41163</v>
      </c>
      <c r="B11785" s="45" t="str">
        <f t="shared" si="382"/>
        <v>September</v>
      </c>
      <c r="C11785" s="53">
        <f t="shared" si="383"/>
        <v>2012</v>
      </c>
      <c r="D11785" s="43" t="s">
        <v>98</v>
      </c>
      <c r="E11785" s="132">
        <v>20.71</v>
      </c>
    </row>
    <row r="11786" spans="1:5" ht="15.6" x14ac:dyDescent="0.3">
      <c r="A11786" s="122">
        <v>41163</v>
      </c>
      <c r="B11786" s="45" t="str">
        <f t="shared" si="382"/>
        <v>September</v>
      </c>
      <c r="C11786" s="53">
        <f t="shared" si="383"/>
        <v>2012</v>
      </c>
      <c r="D11786" s="130" t="s">
        <v>136</v>
      </c>
      <c r="E11786" s="132">
        <v>31.79</v>
      </c>
    </row>
    <row r="11787" spans="1:5" ht="13.8" x14ac:dyDescent="0.25">
      <c r="A11787" s="122">
        <v>41163</v>
      </c>
      <c r="B11787" s="45" t="str">
        <f t="shared" si="382"/>
        <v>September</v>
      </c>
      <c r="C11787" s="53">
        <f t="shared" si="383"/>
        <v>2012</v>
      </c>
      <c r="D11787" s="43" t="s">
        <v>118</v>
      </c>
      <c r="E11787" s="132">
        <v>29.204999999999998</v>
      </c>
    </row>
    <row r="11788" spans="1:5" ht="13.8" x14ac:dyDescent="0.25">
      <c r="A11788" s="122">
        <v>41163</v>
      </c>
      <c r="B11788" s="45" t="str">
        <f t="shared" si="382"/>
        <v>September</v>
      </c>
      <c r="C11788" s="53">
        <f t="shared" si="383"/>
        <v>2012</v>
      </c>
      <c r="D11788" s="43" t="s">
        <v>102</v>
      </c>
      <c r="E11788" s="132">
        <v>28.82</v>
      </c>
    </row>
    <row r="11789" spans="1:5" ht="13.8" x14ac:dyDescent="0.25">
      <c r="A11789" s="122">
        <v>41163</v>
      </c>
      <c r="B11789" s="45" t="str">
        <f t="shared" si="382"/>
        <v>September</v>
      </c>
      <c r="C11789" s="53">
        <f t="shared" si="383"/>
        <v>2012</v>
      </c>
      <c r="D11789" s="43" t="s">
        <v>119</v>
      </c>
      <c r="E11789" s="132">
        <v>27.885000000000002</v>
      </c>
    </row>
    <row r="11790" spans="1:5" ht="13.8" x14ac:dyDescent="0.25">
      <c r="A11790" s="122">
        <v>41163</v>
      </c>
      <c r="B11790" s="45" t="str">
        <f t="shared" si="382"/>
        <v>September</v>
      </c>
      <c r="C11790" s="53">
        <f t="shared" si="383"/>
        <v>2012</v>
      </c>
      <c r="D11790" s="43" t="s">
        <v>120</v>
      </c>
      <c r="E11790" s="132">
        <v>26.454999999999998</v>
      </c>
    </row>
    <row r="11791" spans="1:5" ht="13.8" x14ac:dyDescent="0.25">
      <c r="A11791" s="122">
        <v>41163</v>
      </c>
      <c r="B11791" s="45" t="str">
        <f t="shared" si="382"/>
        <v>September</v>
      </c>
      <c r="C11791" s="53">
        <f t="shared" si="383"/>
        <v>2012</v>
      </c>
      <c r="D11791" s="43" t="s">
        <v>103</v>
      </c>
      <c r="E11791" s="132">
        <v>25.52</v>
      </c>
    </row>
    <row r="11792" spans="1:5" ht="13.8" x14ac:dyDescent="0.25">
      <c r="A11792" s="122">
        <v>41163</v>
      </c>
      <c r="B11792" s="45" t="str">
        <f t="shared" si="382"/>
        <v>September</v>
      </c>
      <c r="C11792" s="53">
        <f t="shared" si="383"/>
        <v>2012</v>
      </c>
      <c r="D11792" s="43" t="s">
        <v>116</v>
      </c>
      <c r="E11792" s="132">
        <v>23.94</v>
      </c>
    </row>
    <row r="11793" spans="1:5" ht="13.8" x14ac:dyDescent="0.25">
      <c r="A11793" s="122">
        <v>41163</v>
      </c>
      <c r="B11793" s="45" t="str">
        <f t="shared" si="382"/>
        <v>September</v>
      </c>
      <c r="C11793" s="53">
        <f t="shared" si="383"/>
        <v>2012</v>
      </c>
      <c r="D11793" s="43" t="s">
        <v>104</v>
      </c>
      <c r="E11793" s="132">
        <v>27.553750000000004</v>
      </c>
    </row>
    <row r="11794" spans="1:5" ht="13.8" x14ac:dyDescent="0.25">
      <c r="A11794" s="122">
        <v>41163</v>
      </c>
      <c r="B11794" s="45" t="str">
        <f t="shared" si="382"/>
        <v>September</v>
      </c>
      <c r="C11794" s="53">
        <f t="shared" si="383"/>
        <v>2012</v>
      </c>
      <c r="D11794" s="43" t="s">
        <v>121</v>
      </c>
      <c r="E11794" s="132">
        <v>26.202500000000001</v>
      </c>
    </row>
    <row r="11795" spans="1:5" ht="13.8" x14ac:dyDescent="0.25">
      <c r="A11795" s="122">
        <v>41163</v>
      </c>
      <c r="B11795" s="45" t="str">
        <f t="shared" si="382"/>
        <v>September</v>
      </c>
      <c r="C11795" s="53">
        <f t="shared" si="383"/>
        <v>2012</v>
      </c>
      <c r="D11795" s="43" t="s">
        <v>122</v>
      </c>
      <c r="E11795" s="132">
        <v>23.734999999999999</v>
      </c>
    </row>
    <row r="11796" spans="1:5" ht="13.8" x14ac:dyDescent="0.25">
      <c r="A11796" s="122">
        <v>41163</v>
      </c>
      <c r="B11796" s="45" t="str">
        <f t="shared" si="382"/>
        <v>September</v>
      </c>
      <c r="C11796" s="53">
        <f t="shared" si="383"/>
        <v>2012</v>
      </c>
      <c r="D11796" s="43" t="s">
        <v>123</v>
      </c>
      <c r="E11796" s="132">
        <v>23.44125</v>
      </c>
    </row>
    <row r="11797" spans="1:5" ht="13.8" x14ac:dyDescent="0.25">
      <c r="A11797" s="122">
        <v>41163</v>
      </c>
      <c r="B11797" s="45" t="str">
        <f t="shared" si="382"/>
        <v>September</v>
      </c>
      <c r="C11797" s="53">
        <f t="shared" si="383"/>
        <v>2012</v>
      </c>
      <c r="D11797" s="43" t="s">
        <v>99</v>
      </c>
      <c r="E11797" s="132">
        <v>26.6</v>
      </c>
    </row>
    <row r="11798" spans="1:5" ht="13.8" x14ac:dyDescent="0.25">
      <c r="A11798" s="122">
        <v>41163</v>
      </c>
      <c r="B11798" s="45" t="str">
        <f t="shared" si="382"/>
        <v>September</v>
      </c>
      <c r="C11798" s="53">
        <f t="shared" si="383"/>
        <v>2012</v>
      </c>
      <c r="D11798" s="43" t="s">
        <v>100</v>
      </c>
      <c r="E11798" s="132">
        <v>25.9</v>
      </c>
    </row>
    <row r="11799" spans="1:5" ht="13.8" x14ac:dyDescent="0.25">
      <c r="A11799" s="122">
        <v>41163</v>
      </c>
      <c r="B11799" s="45" t="str">
        <f t="shared" si="382"/>
        <v>September</v>
      </c>
      <c r="C11799" s="53">
        <f t="shared" si="383"/>
        <v>2012</v>
      </c>
      <c r="D11799" s="43" t="s">
        <v>101</v>
      </c>
      <c r="E11799" s="132">
        <v>24.78</v>
      </c>
    </row>
    <row r="11800" spans="1:5" ht="13.8" x14ac:dyDescent="0.25">
      <c r="A11800" s="122">
        <v>41163</v>
      </c>
      <c r="B11800" s="45" t="str">
        <f t="shared" si="382"/>
        <v>September</v>
      </c>
      <c r="C11800" s="53">
        <f t="shared" si="383"/>
        <v>2012</v>
      </c>
      <c r="D11800" s="43" t="s">
        <v>124</v>
      </c>
      <c r="E11800" s="132">
        <v>24.57</v>
      </c>
    </row>
    <row r="11801" spans="1:5" ht="13.8" x14ac:dyDescent="0.25">
      <c r="A11801" s="122">
        <v>41163</v>
      </c>
      <c r="B11801" s="45" t="str">
        <f t="shared" si="382"/>
        <v>September</v>
      </c>
      <c r="C11801" s="53">
        <f t="shared" si="383"/>
        <v>2012</v>
      </c>
      <c r="D11801" s="43" t="s">
        <v>125</v>
      </c>
      <c r="E11801" s="132">
        <v>21.98</v>
      </c>
    </row>
    <row r="11802" spans="1:5" ht="13.8" x14ac:dyDescent="0.25">
      <c r="A11802" s="122">
        <v>41163</v>
      </c>
      <c r="B11802" s="45" t="str">
        <f t="shared" si="382"/>
        <v>September</v>
      </c>
      <c r="C11802" s="53">
        <f t="shared" si="383"/>
        <v>2012</v>
      </c>
      <c r="D11802" s="43" t="s">
        <v>126</v>
      </c>
      <c r="E11802" s="132">
        <v>21.677499999999998</v>
      </c>
    </row>
    <row r="11803" spans="1:5" ht="13.8" x14ac:dyDescent="0.25">
      <c r="A11803" s="122">
        <v>41163</v>
      </c>
      <c r="B11803" s="45" t="str">
        <f t="shared" si="382"/>
        <v>September</v>
      </c>
      <c r="C11803" s="53">
        <f t="shared" si="383"/>
        <v>2012</v>
      </c>
      <c r="D11803" s="43" t="s">
        <v>127</v>
      </c>
      <c r="E11803" s="132">
        <v>20.024999999999999</v>
      </c>
    </row>
    <row r="11804" spans="1:5" ht="13.8" x14ac:dyDescent="0.25">
      <c r="A11804" s="122">
        <v>41163</v>
      </c>
      <c r="B11804" s="45" t="str">
        <f t="shared" si="382"/>
        <v>September</v>
      </c>
      <c r="C11804" s="53">
        <f t="shared" si="383"/>
        <v>2012</v>
      </c>
      <c r="D11804" s="43" t="s">
        <v>105</v>
      </c>
      <c r="E11804" s="132">
        <v>17.290000000000003</v>
      </c>
    </row>
    <row r="11805" spans="1:5" ht="13.8" x14ac:dyDescent="0.25">
      <c r="A11805" s="122">
        <v>41163</v>
      </c>
      <c r="B11805" s="45" t="str">
        <f t="shared" si="382"/>
        <v>September</v>
      </c>
      <c r="C11805" s="53">
        <f t="shared" si="383"/>
        <v>2012</v>
      </c>
      <c r="D11805" s="43" t="s">
        <v>128</v>
      </c>
      <c r="E11805" s="132">
        <v>18.32</v>
      </c>
    </row>
    <row r="11806" spans="1:5" ht="13.8" x14ac:dyDescent="0.25">
      <c r="A11806" s="122">
        <v>41170</v>
      </c>
      <c r="B11806" s="45" t="str">
        <f t="shared" si="382"/>
        <v>September</v>
      </c>
      <c r="C11806" s="53">
        <f t="shared" si="383"/>
        <v>2012</v>
      </c>
      <c r="D11806" s="43" t="s">
        <v>131</v>
      </c>
      <c r="E11806" s="132">
        <v>37.140000000000008</v>
      </c>
    </row>
    <row r="11807" spans="1:5" ht="13.8" x14ac:dyDescent="0.25">
      <c r="A11807" s="122">
        <v>41170</v>
      </c>
      <c r="B11807" s="45" t="str">
        <f t="shared" si="382"/>
        <v>September</v>
      </c>
      <c r="C11807" s="53">
        <f t="shared" si="383"/>
        <v>2012</v>
      </c>
      <c r="D11807" s="43" t="s">
        <v>115</v>
      </c>
      <c r="E11807" s="132">
        <v>35.700000000000003</v>
      </c>
    </row>
    <row r="11808" spans="1:5" ht="13.8" x14ac:dyDescent="0.25">
      <c r="A11808" s="122">
        <v>41170</v>
      </c>
      <c r="B11808" s="45" t="str">
        <f t="shared" si="382"/>
        <v>September</v>
      </c>
      <c r="C11808" s="53">
        <f t="shared" si="383"/>
        <v>2012</v>
      </c>
      <c r="D11808" s="43" t="s">
        <v>95</v>
      </c>
      <c r="E11808" s="132">
        <v>31.654</v>
      </c>
    </row>
    <row r="11809" spans="1:5" ht="13.8" x14ac:dyDescent="0.25">
      <c r="A11809" s="122">
        <v>41170</v>
      </c>
      <c r="B11809" s="45" t="str">
        <f t="shared" si="382"/>
        <v>September</v>
      </c>
      <c r="C11809" s="53">
        <f t="shared" si="383"/>
        <v>2012</v>
      </c>
      <c r="D11809" s="43" t="s">
        <v>96</v>
      </c>
      <c r="E11809" s="132">
        <v>30.225999999999999</v>
      </c>
    </row>
    <row r="11810" spans="1:5" ht="13.8" x14ac:dyDescent="0.25">
      <c r="A11810" s="122">
        <v>41170</v>
      </c>
      <c r="B11810" s="45" t="str">
        <f t="shared" si="382"/>
        <v>September</v>
      </c>
      <c r="C11810" s="53">
        <f t="shared" si="383"/>
        <v>2012</v>
      </c>
      <c r="D11810" s="43" t="s">
        <v>97</v>
      </c>
      <c r="E11810" s="132">
        <v>28.797999999999998</v>
      </c>
    </row>
    <row r="11811" spans="1:5" ht="13.8" x14ac:dyDescent="0.25">
      <c r="A11811" s="122">
        <v>41170</v>
      </c>
      <c r="B11811" s="45" t="str">
        <f t="shared" si="382"/>
        <v>September</v>
      </c>
      <c r="C11811" s="53">
        <f t="shared" si="383"/>
        <v>2012</v>
      </c>
      <c r="D11811" s="43" t="s">
        <v>98</v>
      </c>
      <c r="E11811" s="132">
        <v>22.61</v>
      </c>
    </row>
    <row r="11812" spans="1:5" ht="15.6" x14ac:dyDescent="0.3">
      <c r="A11812" s="122">
        <v>41170</v>
      </c>
      <c r="B11812" s="45" t="str">
        <f t="shared" si="382"/>
        <v>September</v>
      </c>
      <c r="C11812" s="53">
        <f t="shared" si="383"/>
        <v>2012</v>
      </c>
      <c r="D11812" s="130" t="s">
        <v>136</v>
      </c>
      <c r="E11812" s="132">
        <v>36.125</v>
      </c>
    </row>
    <row r="11813" spans="1:5" ht="13.8" x14ac:dyDescent="0.25">
      <c r="A11813" s="122">
        <v>41170</v>
      </c>
      <c r="B11813" s="45" t="str">
        <f t="shared" si="382"/>
        <v>September</v>
      </c>
      <c r="C11813" s="53">
        <f t="shared" si="383"/>
        <v>2012</v>
      </c>
      <c r="D11813" s="43" t="s">
        <v>118</v>
      </c>
      <c r="E11813" s="132">
        <v>33.187499999999993</v>
      </c>
    </row>
    <row r="11814" spans="1:5" ht="13.8" x14ac:dyDescent="0.25">
      <c r="A11814" s="122">
        <v>41170</v>
      </c>
      <c r="B11814" s="45" t="str">
        <f t="shared" si="382"/>
        <v>September</v>
      </c>
      <c r="C11814" s="53">
        <f t="shared" si="383"/>
        <v>2012</v>
      </c>
      <c r="D11814" s="43" t="s">
        <v>102</v>
      </c>
      <c r="E11814" s="132">
        <v>32.75</v>
      </c>
    </row>
    <row r="11815" spans="1:5" ht="13.8" x14ac:dyDescent="0.25">
      <c r="A11815" s="122">
        <v>41170</v>
      </c>
      <c r="B11815" s="45" t="str">
        <f t="shared" si="382"/>
        <v>September</v>
      </c>
      <c r="C11815" s="53">
        <f t="shared" si="383"/>
        <v>2012</v>
      </c>
      <c r="D11815" s="43" t="s">
        <v>119</v>
      </c>
      <c r="E11815" s="132">
        <v>31.6875</v>
      </c>
    </row>
    <row r="11816" spans="1:5" ht="13.8" x14ac:dyDescent="0.25">
      <c r="A11816" s="122">
        <v>41170</v>
      </c>
      <c r="B11816" s="45" t="str">
        <f t="shared" si="382"/>
        <v>September</v>
      </c>
      <c r="C11816" s="53">
        <f t="shared" si="383"/>
        <v>2012</v>
      </c>
      <c r="D11816" s="43" t="s">
        <v>120</v>
      </c>
      <c r="E11816" s="132">
        <v>30.062499999999996</v>
      </c>
    </row>
    <row r="11817" spans="1:5" ht="13.8" x14ac:dyDescent="0.25">
      <c r="A11817" s="122">
        <v>41170</v>
      </c>
      <c r="B11817" s="45" t="str">
        <f t="shared" si="382"/>
        <v>September</v>
      </c>
      <c r="C11817" s="53">
        <f t="shared" si="383"/>
        <v>2012</v>
      </c>
      <c r="D11817" s="43" t="s">
        <v>103</v>
      </c>
      <c r="E11817" s="132">
        <v>29</v>
      </c>
    </row>
    <row r="11818" spans="1:5" ht="13.8" x14ac:dyDescent="0.25">
      <c r="A11818" s="122">
        <v>41170</v>
      </c>
      <c r="B11818" s="45" t="str">
        <f t="shared" si="382"/>
        <v>September</v>
      </c>
      <c r="C11818" s="53">
        <f t="shared" si="383"/>
        <v>2012</v>
      </c>
      <c r="D11818" s="43" t="s">
        <v>116</v>
      </c>
      <c r="E11818" s="132">
        <v>24.438749999999999</v>
      </c>
    </row>
    <row r="11819" spans="1:5" ht="13.8" x14ac:dyDescent="0.25">
      <c r="A11819" s="122">
        <v>41170</v>
      </c>
      <c r="B11819" s="45" t="str">
        <f t="shared" si="382"/>
        <v>September</v>
      </c>
      <c r="C11819" s="53">
        <f t="shared" si="383"/>
        <v>2012</v>
      </c>
      <c r="D11819" s="43" t="s">
        <v>104</v>
      </c>
      <c r="E11819" s="132">
        <v>29.312500000000004</v>
      </c>
    </row>
    <row r="11820" spans="1:5" ht="13.8" x14ac:dyDescent="0.25">
      <c r="A11820" s="122">
        <v>41170</v>
      </c>
      <c r="B11820" s="45" t="str">
        <f t="shared" si="382"/>
        <v>September</v>
      </c>
      <c r="C11820" s="53">
        <f t="shared" si="383"/>
        <v>2012</v>
      </c>
      <c r="D11820" s="43" t="s">
        <v>121</v>
      </c>
      <c r="E11820" s="132">
        <v>27.875</v>
      </c>
    </row>
    <row r="11821" spans="1:5" ht="13.8" x14ac:dyDescent="0.25">
      <c r="A11821" s="122">
        <v>41170</v>
      </c>
      <c r="B11821" s="45" t="str">
        <f t="shared" si="382"/>
        <v>September</v>
      </c>
      <c r="C11821" s="53">
        <f t="shared" si="383"/>
        <v>2012</v>
      </c>
      <c r="D11821" s="43" t="s">
        <v>122</v>
      </c>
      <c r="E11821" s="132">
        <v>25.25</v>
      </c>
    </row>
    <row r="11822" spans="1:5" ht="13.8" x14ac:dyDescent="0.25">
      <c r="A11822" s="122">
        <v>41170</v>
      </c>
      <c r="B11822" s="45" t="str">
        <f t="shared" si="382"/>
        <v>September</v>
      </c>
      <c r="C11822" s="53">
        <f t="shared" si="383"/>
        <v>2012</v>
      </c>
      <c r="D11822" s="43" t="s">
        <v>123</v>
      </c>
      <c r="E11822" s="132">
        <v>24.9375</v>
      </c>
    </row>
    <row r="11823" spans="1:5" ht="13.8" x14ac:dyDescent="0.25">
      <c r="A11823" s="122">
        <v>41170</v>
      </c>
      <c r="B11823" s="45" t="str">
        <f t="shared" si="382"/>
        <v>September</v>
      </c>
      <c r="C11823" s="53">
        <f t="shared" si="383"/>
        <v>2012</v>
      </c>
      <c r="D11823" s="43" t="s">
        <v>99</v>
      </c>
      <c r="E11823" s="132">
        <v>28.5</v>
      </c>
    </row>
    <row r="11824" spans="1:5" ht="13.8" x14ac:dyDescent="0.25">
      <c r="A11824" s="122">
        <v>41170</v>
      </c>
      <c r="B11824" s="45" t="str">
        <f t="shared" si="382"/>
        <v>September</v>
      </c>
      <c r="C11824" s="53">
        <f t="shared" si="383"/>
        <v>2012</v>
      </c>
      <c r="D11824" s="43" t="s">
        <v>100</v>
      </c>
      <c r="E11824" s="132">
        <v>27.75</v>
      </c>
    </row>
    <row r="11825" spans="1:5" ht="13.8" x14ac:dyDescent="0.25">
      <c r="A11825" s="122">
        <v>41170</v>
      </c>
      <c r="B11825" s="45" t="str">
        <f t="shared" si="382"/>
        <v>September</v>
      </c>
      <c r="C11825" s="53">
        <f t="shared" si="383"/>
        <v>2012</v>
      </c>
      <c r="D11825" s="43" t="s">
        <v>101</v>
      </c>
      <c r="E11825" s="132">
        <v>26.55</v>
      </c>
    </row>
    <row r="11826" spans="1:5" ht="13.8" x14ac:dyDescent="0.25">
      <c r="A11826" s="122">
        <v>41170</v>
      </c>
      <c r="B11826" s="45" t="str">
        <f t="shared" si="382"/>
        <v>September</v>
      </c>
      <c r="C11826" s="53">
        <f t="shared" si="383"/>
        <v>2012</v>
      </c>
      <c r="D11826" s="43" t="s">
        <v>124</v>
      </c>
      <c r="E11826" s="132">
        <v>26.324999999999999</v>
      </c>
    </row>
    <row r="11827" spans="1:5" ht="13.8" x14ac:dyDescent="0.25">
      <c r="A11827" s="122">
        <v>41170</v>
      </c>
      <c r="B11827" s="45" t="str">
        <f t="shared" si="382"/>
        <v>September</v>
      </c>
      <c r="C11827" s="53">
        <f t="shared" si="383"/>
        <v>2012</v>
      </c>
      <c r="D11827" s="43" t="s">
        <v>125</v>
      </c>
      <c r="E11827" s="132">
        <v>23.55</v>
      </c>
    </row>
    <row r="11828" spans="1:5" ht="13.8" x14ac:dyDescent="0.25">
      <c r="A11828" s="122">
        <v>41170</v>
      </c>
      <c r="B11828" s="45" t="str">
        <f t="shared" si="382"/>
        <v>September</v>
      </c>
      <c r="C11828" s="53">
        <f t="shared" si="383"/>
        <v>2012</v>
      </c>
      <c r="D11828" s="43" t="s">
        <v>126</v>
      </c>
      <c r="E11828" s="132">
        <v>23.172499999999999</v>
      </c>
    </row>
    <row r="11829" spans="1:5" ht="13.8" x14ac:dyDescent="0.25">
      <c r="A11829" s="122">
        <v>41170</v>
      </c>
      <c r="B11829" s="45" t="str">
        <f t="shared" si="382"/>
        <v>September</v>
      </c>
      <c r="C11829" s="53">
        <f t="shared" si="383"/>
        <v>2012</v>
      </c>
      <c r="D11829" s="43" t="s">
        <v>127</v>
      </c>
      <c r="E11829" s="132">
        <v>21.36</v>
      </c>
    </row>
    <row r="11830" spans="1:5" ht="13.8" x14ac:dyDescent="0.25">
      <c r="A11830" s="122">
        <v>41170</v>
      </c>
      <c r="B11830" s="45" t="str">
        <f t="shared" si="382"/>
        <v>September</v>
      </c>
      <c r="C11830" s="53">
        <f t="shared" si="383"/>
        <v>2012</v>
      </c>
      <c r="D11830" s="43" t="s">
        <v>105</v>
      </c>
      <c r="E11830" s="132">
        <v>18.525000000000002</v>
      </c>
    </row>
    <row r="11831" spans="1:5" ht="13.8" x14ac:dyDescent="0.25">
      <c r="A11831" s="122">
        <v>41170</v>
      </c>
      <c r="B11831" s="45" t="str">
        <f t="shared" si="382"/>
        <v>September</v>
      </c>
      <c r="C11831" s="53">
        <f t="shared" si="383"/>
        <v>2012</v>
      </c>
      <c r="D11831" s="43" t="s">
        <v>128</v>
      </c>
      <c r="E11831" s="132">
        <v>19.465</v>
      </c>
    </row>
    <row r="11832" spans="1:5" ht="13.8" x14ac:dyDescent="0.25">
      <c r="A11832" s="122">
        <v>41177</v>
      </c>
      <c r="B11832" s="45" t="str">
        <f t="shared" si="382"/>
        <v>September</v>
      </c>
      <c r="C11832" s="53">
        <f t="shared" si="383"/>
        <v>2012</v>
      </c>
      <c r="D11832" s="43" t="s">
        <v>131</v>
      </c>
      <c r="E11832" s="132">
        <v>38.171666666666667</v>
      </c>
    </row>
    <row r="11833" spans="1:5" ht="13.8" x14ac:dyDescent="0.25">
      <c r="A11833" s="122">
        <v>41177</v>
      </c>
      <c r="B11833" s="45" t="str">
        <f t="shared" si="382"/>
        <v>September</v>
      </c>
      <c r="C11833" s="53">
        <f t="shared" si="383"/>
        <v>2012</v>
      </c>
      <c r="D11833" s="43" t="s">
        <v>115</v>
      </c>
      <c r="E11833" s="132">
        <v>36.299999999999997</v>
      </c>
    </row>
    <row r="11834" spans="1:5" ht="13.8" x14ac:dyDescent="0.25">
      <c r="A11834" s="122">
        <v>41177</v>
      </c>
      <c r="B11834" s="45" t="str">
        <f t="shared" si="382"/>
        <v>September</v>
      </c>
      <c r="C11834" s="53">
        <f t="shared" si="383"/>
        <v>2012</v>
      </c>
      <c r="D11834" s="43" t="s">
        <v>95</v>
      </c>
      <c r="E11834" s="132">
        <v>32.186000000000007</v>
      </c>
    </row>
    <row r="11835" spans="1:5" ht="13.8" x14ac:dyDescent="0.25">
      <c r="A11835" s="122">
        <v>41177</v>
      </c>
      <c r="B11835" s="45" t="str">
        <f t="shared" ref="B11835:B11895" si="384">TEXT(A11835,"mmmm")</f>
        <v>September</v>
      </c>
      <c r="C11835" s="53">
        <f t="shared" ref="C11835:C11895" si="385">YEAR(A11835)</f>
        <v>2012</v>
      </c>
      <c r="D11835" s="43" t="s">
        <v>96</v>
      </c>
      <c r="E11835" s="132">
        <v>30.734000000000002</v>
      </c>
    </row>
    <row r="11836" spans="1:5" ht="13.8" x14ac:dyDescent="0.25">
      <c r="A11836" s="122">
        <v>41177</v>
      </c>
      <c r="B11836" s="45" t="str">
        <f t="shared" si="384"/>
        <v>September</v>
      </c>
      <c r="C11836" s="53">
        <f t="shared" si="385"/>
        <v>2012</v>
      </c>
      <c r="D11836" s="43" t="s">
        <v>97</v>
      </c>
      <c r="E11836" s="132">
        <v>29.281999999999996</v>
      </c>
    </row>
    <row r="11837" spans="1:5" ht="13.8" x14ac:dyDescent="0.25">
      <c r="A11837" s="122">
        <v>41177</v>
      </c>
      <c r="B11837" s="45" t="str">
        <f t="shared" si="384"/>
        <v>September</v>
      </c>
      <c r="C11837" s="53">
        <f t="shared" si="385"/>
        <v>2012</v>
      </c>
      <c r="D11837" s="43" t="s">
        <v>98</v>
      </c>
      <c r="E11837" s="132">
        <v>22.99</v>
      </c>
    </row>
    <row r="11838" spans="1:5" ht="15.6" x14ac:dyDescent="0.3">
      <c r="A11838" s="122">
        <v>41177</v>
      </c>
      <c r="B11838" s="45" t="str">
        <f t="shared" si="384"/>
        <v>September</v>
      </c>
      <c r="C11838" s="53">
        <f t="shared" si="385"/>
        <v>2012</v>
      </c>
      <c r="D11838" s="130" t="s">
        <v>136</v>
      </c>
      <c r="E11838" s="132">
        <v>35.161666666666669</v>
      </c>
    </row>
    <row r="11839" spans="1:5" ht="13.8" x14ac:dyDescent="0.25">
      <c r="A11839" s="122">
        <v>41177</v>
      </c>
      <c r="B11839" s="45" t="str">
        <f t="shared" si="384"/>
        <v>September</v>
      </c>
      <c r="C11839" s="53">
        <f t="shared" si="385"/>
        <v>2012</v>
      </c>
      <c r="D11839" s="43" t="s">
        <v>118</v>
      </c>
      <c r="E11839" s="132">
        <v>32.302500000000002</v>
      </c>
    </row>
    <row r="11840" spans="1:5" ht="13.8" x14ac:dyDescent="0.25">
      <c r="A11840" s="122">
        <v>41177</v>
      </c>
      <c r="B11840" s="45" t="str">
        <f t="shared" si="384"/>
        <v>September</v>
      </c>
      <c r="C11840" s="53">
        <f t="shared" si="385"/>
        <v>2012</v>
      </c>
      <c r="D11840" s="43" t="s">
        <v>102</v>
      </c>
      <c r="E11840" s="132">
        <v>31.876666666666669</v>
      </c>
    </row>
    <row r="11841" spans="1:5" ht="13.8" x14ac:dyDescent="0.25">
      <c r="A11841" s="122">
        <v>41177</v>
      </c>
      <c r="B11841" s="45" t="str">
        <f t="shared" si="384"/>
        <v>September</v>
      </c>
      <c r="C11841" s="53">
        <f t="shared" si="385"/>
        <v>2012</v>
      </c>
      <c r="D11841" s="43" t="s">
        <v>119</v>
      </c>
      <c r="E11841" s="132">
        <v>30.842500000000005</v>
      </c>
    </row>
    <row r="11842" spans="1:5" ht="13.8" x14ac:dyDescent="0.25">
      <c r="A11842" s="122">
        <v>41177</v>
      </c>
      <c r="B11842" s="45" t="str">
        <f t="shared" si="384"/>
        <v>September</v>
      </c>
      <c r="C11842" s="53">
        <f t="shared" si="385"/>
        <v>2012</v>
      </c>
      <c r="D11842" s="43" t="s">
        <v>120</v>
      </c>
      <c r="E11842" s="132">
        <v>29.260833333333334</v>
      </c>
    </row>
    <row r="11843" spans="1:5" ht="13.8" x14ac:dyDescent="0.25">
      <c r="A11843" s="122">
        <v>41177</v>
      </c>
      <c r="B11843" s="45" t="str">
        <f t="shared" si="384"/>
        <v>September</v>
      </c>
      <c r="C11843" s="53">
        <f t="shared" si="385"/>
        <v>2012</v>
      </c>
      <c r="D11843" s="43" t="s">
        <v>103</v>
      </c>
      <c r="E11843" s="132">
        <v>28.226666666666667</v>
      </c>
    </row>
    <row r="11844" spans="1:5" ht="13.8" x14ac:dyDescent="0.25">
      <c r="A11844" s="122">
        <v>41177</v>
      </c>
      <c r="B11844" s="45" t="str">
        <f t="shared" si="384"/>
        <v>September</v>
      </c>
      <c r="C11844" s="53">
        <f t="shared" si="385"/>
        <v>2012</v>
      </c>
      <c r="D11844" s="43" t="s">
        <v>116</v>
      </c>
      <c r="E11844" s="132">
        <v>23.94</v>
      </c>
    </row>
    <row r="11845" spans="1:5" ht="13.8" x14ac:dyDescent="0.25">
      <c r="A11845" s="122">
        <v>41177</v>
      </c>
      <c r="B11845" s="45" t="str">
        <f t="shared" si="384"/>
        <v>September</v>
      </c>
      <c r="C11845" s="53">
        <f t="shared" si="385"/>
        <v>2012</v>
      </c>
      <c r="D11845" s="43" t="s">
        <v>104</v>
      </c>
      <c r="E11845" s="132">
        <v>29.312500000000004</v>
      </c>
    </row>
    <row r="11846" spans="1:5" ht="13.8" x14ac:dyDescent="0.25">
      <c r="A11846" s="122">
        <v>41177</v>
      </c>
      <c r="B11846" s="45" t="str">
        <f t="shared" si="384"/>
        <v>September</v>
      </c>
      <c r="C11846" s="53">
        <f t="shared" si="385"/>
        <v>2012</v>
      </c>
      <c r="D11846" s="43" t="s">
        <v>121</v>
      </c>
      <c r="E11846" s="132">
        <v>27.875</v>
      </c>
    </row>
    <row r="11847" spans="1:5" ht="13.8" x14ac:dyDescent="0.25">
      <c r="A11847" s="122">
        <v>41177</v>
      </c>
      <c r="B11847" s="45" t="str">
        <f t="shared" si="384"/>
        <v>September</v>
      </c>
      <c r="C11847" s="53">
        <f t="shared" si="385"/>
        <v>2012</v>
      </c>
      <c r="D11847" s="43" t="s">
        <v>122</v>
      </c>
      <c r="E11847" s="132">
        <v>25.25</v>
      </c>
    </row>
    <row r="11848" spans="1:5" ht="13.8" x14ac:dyDescent="0.25">
      <c r="A11848" s="122">
        <v>41177</v>
      </c>
      <c r="B11848" s="45" t="str">
        <f t="shared" si="384"/>
        <v>September</v>
      </c>
      <c r="C11848" s="53">
        <f t="shared" si="385"/>
        <v>2012</v>
      </c>
      <c r="D11848" s="43" t="s">
        <v>123</v>
      </c>
      <c r="E11848" s="132">
        <v>24.9375</v>
      </c>
    </row>
    <row r="11849" spans="1:5" ht="13.8" x14ac:dyDescent="0.25">
      <c r="A11849" s="122">
        <v>41177</v>
      </c>
      <c r="B11849" s="45" t="str">
        <f t="shared" si="384"/>
        <v>September</v>
      </c>
      <c r="C11849" s="53">
        <f t="shared" si="385"/>
        <v>2012</v>
      </c>
      <c r="D11849" s="43" t="s">
        <v>99</v>
      </c>
      <c r="E11849" s="132">
        <v>21.47</v>
      </c>
    </row>
    <row r="11850" spans="1:5" ht="13.8" x14ac:dyDescent="0.25">
      <c r="A11850" s="122">
        <v>41177</v>
      </c>
      <c r="B11850" s="45" t="str">
        <f t="shared" si="384"/>
        <v>September</v>
      </c>
      <c r="C11850" s="53">
        <f t="shared" si="385"/>
        <v>2012</v>
      </c>
      <c r="D11850" s="43" t="s">
        <v>100</v>
      </c>
      <c r="E11850" s="132">
        <v>20.905000000000001</v>
      </c>
    </row>
    <row r="11851" spans="1:5" ht="13.8" x14ac:dyDescent="0.25">
      <c r="A11851" s="122">
        <v>41177</v>
      </c>
      <c r="B11851" s="45" t="str">
        <f t="shared" si="384"/>
        <v>September</v>
      </c>
      <c r="C11851" s="53">
        <f t="shared" si="385"/>
        <v>2012</v>
      </c>
      <c r="D11851" s="43" t="s">
        <v>101</v>
      </c>
      <c r="E11851" s="132">
        <v>20.000999999999998</v>
      </c>
    </row>
    <row r="11852" spans="1:5" ht="13.8" x14ac:dyDescent="0.25">
      <c r="A11852" s="122">
        <v>41177</v>
      </c>
      <c r="B11852" s="45" t="str">
        <f t="shared" si="384"/>
        <v>September</v>
      </c>
      <c r="C11852" s="53">
        <f t="shared" si="385"/>
        <v>2012</v>
      </c>
      <c r="D11852" s="43" t="s">
        <v>124</v>
      </c>
      <c r="E11852" s="132">
        <v>19.831499999999998</v>
      </c>
    </row>
    <row r="11853" spans="1:5" ht="13.8" x14ac:dyDescent="0.25">
      <c r="A11853" s="122">
        <v>41177</v>
      </c>
      <c r="B11853" s="45" t="str">
        <f t="shared" si="384"/>
        <v>September</v>
      </c>
      <c r="C11853" s="53">
        <f t="shared" si="385"/>
        <v>2012</v>
      </c>
      <c r="D11853" s="43" t="s">
        <v>125</v>
      </c>
      <c r="E11853" s="132">
        <v>17.741</v>
      </c>
    </row>
    <row r="11854" spans="1:5" ht="13.8" x14ac:dyDescent="0.25">
      <c r="A11854" s="122">
        <v>41177</v>
      </c>
      <c r="B11854" s="45" t="str">
        <f t="shared" si="384"/>
        <v>September</v>
      </c>
      <c r="C11854" s="53">
        <f t="shared" si="385"/>
        <v>2012</v>
      </c>
      <c r="D11854" s="43" t="s">
        <v>126</v>
      </c>
      <c r="E11854" s="132">
        <v>17.641000000000002</v>
      </c>
    </row>
    <row r="11855" spans="1:5" ht="13.8" x14ac:dyDescent="0.25">
      <c r="A11855" s="122">
        <v>41177</v>
      </c>
      <c r="B11855" s="45" t="str">
        <f t="shared" si="384"/>
        <v>September</v>
      </c>
      <c r="C11855" s="53">
        <f t="shared" si="385"/>
        <v>2012</v>
      </c>
      <c r="D11855" s="43" t="s">
        <v>127</v>
      </c>
      <c r="E11855" s="132">
        <v>16.420500000000001</v>
      </c>
    </row>
    <row r="11856" spans="1:5" ht="13.8" x14ac:dyDescent="0.25">
      <c r="A11856" s="122">
        <v>41177</v>
      </c>
      <c r="B11856" s="45" t="str">
        <f t="shared" si="384"/>
        <v>September</v>
      </c>
      <c r="C11856" s="53">
        <f t="shared" si="385"/>
        <v>2012</v>
      </c>
      <c r="D11856" s="43" t="s">
        <v>105</v>
      </c>
      <c r="E11856" s="132">
        <v>13.955500000000002</v>
      </c>
    </row>
    <row r="11857" spans="1:5" ht="13.8" x14ac:dyDescent="0.25">
      <c r="A11857" s="122">
        <v>41177</v>
      </c>
      <c r="B11857" s="45" t="str">
        <f t="shared" si="384"/>
        <v>September</v>
      </c>
      <c r="C11857" s="53">
        <f t="shared" si="385"/>
        <v>2012</v>
      </c>
      <c r="D11857" s="43" t="s">
        <v>128</v>
      </c>
      <c r="E11857" s="132">
        <v>15.228500000000002</v>
      </c>
    </row>
    <row r="11858" spans="1:5" ht="13.8" x14ac:dyDescent="0.25">
      <c r="A11858" s="122">
        <v>41184</v>
      </c>
      <c r="B11858" s="45" t="str">
        <f t="shared" si="384"/>
        <v>October</v>
      </c>
      <c r="C11858" s="53">
        <f t="shared" si="385"/>
        <v>2012</v>
      </c>
      <c r="D11858" s="43" t="s">
        <v>131</v>
      </c>
      <c r="E11858" s="132">
        <v>43.123666666666665</v>
      </c>
    </row>
    <row r="11859" spans="1:5" ht="13.8" x14ac:dyDescent="0.25">
      <c r="A11859" s="122">
        <v>41184</v>
      </c>
      <c r="B11859" s="45" t="str">
        <f t="shared" si="384"/>
        <v>October</v>
      </c>
      <c r="C11859" s="53">
        <f t="shared" si="385"/>
        <v>2012</v>
      </c>
      <c r="D11859" s="43" t="s">
        <v>115</v>
      </c>
      <c r="E11859" s="132">
        <v>41.4</v>
      </c>
    </row>
    <row r="11860" spans="1:5" ht="13.8" x14ac:dyDescent="0.25">
      <c r="A11860" s="122">
        <v>41184</v>
      </c>
      <c r="B11860" s="45" t="str">
        <f t="shared" si="384"/>
        <v>October</v>
      </c>
      <c r="C11860" s="53">
        <f t="shared" si="385"/>
        <v>2012</v>
      </c>
      <c r="D11860" s="43" t="s">
        <v>95</v>
      </c>
      <c r="E11860" s="132">
        <v>36.707999999999998</v>
      </c>
    </row>
    <row r="11861" spans="1:5" ht="13.8" x14ac:dyDescent="0.25">
      <c r="A11861" s="122">
        <v>41184</v>
      </c>
      <c r="B11861" s="45" t="str">
        <f t="shared" si="384"/>
        <v>October</v>
      </c>
      <c r="C11861" s="53">
        <f t="shared" si="385"/>
        <v>2012</v>
      </c>
      <c r="D11861" s="43" t="s">
        <v>96</v>
      </c>
      <c r="E11861" s="132">
        <v>35.052</v>
      </c>
    </row>
    <row r="11862" spans="1:5" ht="13.8" x14ac:dyDescent="0.25">
      <c r="A11862" s="122">
        <v>41184</v>
      </c>
      <c r="B11862" s="45" t="str">
        <f t="shared" si="384"/>
        <v>October</v>
      </c>
      <c r="C11862" s="53">
        <f t="shared" si="385"/>
        <v>2012</v>
      </c>
      <c r="D11862" s="43" t="s">
        <v>97</v>
      </c>
      <c r="E11862" s="132">
        <v>33.396000000000001</v>
      </c>
    </row>
    <row r="11863" spans="1:5" ht="13.8" x14ac:dyDescent="0.25">
      <c r="A11863" s="122">
        <v>41184</v>
      </c>
      <c r="B11863" s="45" t="str">
        <f t="shared" si="384"/>
        <v>October</v>
      </c>
      <c r="C11863" s="53">
        <f t="shared" si="385"/>
        <v>2012</v>
      </c>
      <c r="D11863" s="43" t="s">
        <v>98</v>
      </c>
      <c r="E11863" s="132">
        <v>26.22</v>
      </c>
    </row>
    <row r="11864" spans="1:5" ht="15.6" x14ac:dyDescent="0.3">
      <c r="A11864" s="122">
        <v>41184</v>
      </c>
      <c r="B11864" s="45" t="str">
        <f t="shared" si="384"/>
        <v>October</v>
      </c>
      <c r="C11864" s="53">
        <f t="shared" si="385"/>
        <v>2012</v>
      </c>
      <c r="D11864" s="130" t="s">
        <v>136</v>
      </c>
      <c r="E11864" s="132">
        <v>36.606666666666669</v>
      </c>
    </row>
    <row r="11865" spans="1:5" ht="13.8" x14ac:dyDescent="0.25">
      <c r="A11865" s="122">
        <v>41184</v>
      </c>
      <c r="B11865" s="45" t="str">
        <f t="shared" si="384"/>
        <v>October</v>
      </c>
      <c r="C11865" s="53">
        <f t="shared" si="385"/>
        <v>2012</v>
      </c>
      <c r="D11865" s="43" t="s">
        <v>118</v>
      </c>
      <c r="E11865" s="132">
        <v>33.630000000000003</v>
      </c>
    </row>
    <row r="11866" spans="1:5" ht="13.8" x14ac:dyDescent="0.25">
      <c r="A11866" s="122">
        <v>41184</v>
      </c>
      <c r="B11866" s="45" t="str">
        <f t="shared" si="384"/>
        <v>October</v>
      </c>
      <c r="C11866" s="53">
        <f t="shared" si="385"/>
        <v>2012</v>
      </c>
      <c r="D11866" s="43" t="s">
        <v>102</v>
      </c>
      <c r="E11866" s="132">
        <v>33.186666666666667</v>
      </c>
    </row>
    <row r="11867" spans="1:5" ht="13.8" x14ac:dyDescent="0.25">
      <c r="A11867" s="122">
        <v>41184</v>
      </c>
      <c r="B11867" s="45" t="str">
        <f t="shared" si="384"/>
        <v>October</v>
      </c>
      <c r="C11867" s="53">
        <f t="shared" si="385"/>
        <v>2012</v>
      </c>
      <c r="D11867" s="43" t="s">
        <v>119</v>
      </c>
      <c r="E11867" s="132">
        <v>32.110000000000007</v>
      </c>
    </row>
    <row r="11868" spans="1:5" ht="13.8" x14ac:dyDescent="0.25">
      <c r="A11868" s="122">
        <v>41184</v>
      </c>
      <c r="B11868" s="45" t="str">
        <f t="shared" si="384"/>
        <v>October</v>
      </c>
      <c r="C11868" s="53">
        <f t="shared" si="385"/>
        <v>2012</v>
      </c>
      <c r="D11868" s="43" t="s">
        <v>120</v>
      </c>
      <c r="E11868" s="132">
        <v>30.463333333333335</v>
      </c>
    </row>
    <row r="11869" spans="1:5" ht="13.8" x14ac:dyDescent="0.25">
      <c r="A11869" s="122">
        <v>41184</v>
      </c>
      <c r="B11869" s="45" t="str">
        <f t="shared" si="384"/>
        <v>October</v>
      </c>
      <c r="C11869" s="53">
        <f t="shared" si="385"/>
        <v>2012</v>
      </c>
      <c r="D11869" s="43" t="s">
        <v>103</v>
      </c>
      <c r="E11869" s="132">
        <v>29.386666666666667</v>
      </c>
    </row>
    <row r="11870" spans="1:5" ht="13.8" x14ac:dyDescent="0.25">
      <c r="A11870" s="122">
        <v>41184</v>
      </c>
      <c r="B11870" s="45" t="str">
        <f t="shared" si="384"/>
        <v>October</v>
      </c>
      <c r="C11870" s="53">
        <f t="shared" si="385"/>
        <v>2012</v>
      </c>
      <c r="D11870" s="43" t="s">
        <v>116</v>
      </c>
      <c r="E11870" s="132">
        <v>23.94</v>
      </c>
    </row>
    <row r="11871" spans="1:5" ht="13.8" x14ac:dyDescent="0.25">
      <c r="A11871" s="122">
        <v>41184</v>
      </c>
      <c r="B11871" s="45" t="str">
        <f t="shared" si="384"/>
        <v>October</v>
      </c>
      <c r="C11871" s="53">
        <f t="shared" si="385"/>
        <v>2012</v>
      </c>
      <c r="D11871" s="43" t="s">
        <v>104</v>
      </c>
      <c r="E11871" s="132">
        <v>29.234333333333339</v>
      </c>
    </row>
    <row r="11872" spans="1:5" ht="13.8" x14ac:dyDescent="0.25">
      <c r="A11872" s="122">
        <v>41184</v>
      </c>
      <c r="B11872" s="45" t="str">
        <f t="shared" si="384"/>
        <v>October</v>
      </c>
      <c r="C11872" s="53">
        <f t="shared" si="385"/>
        <v>2012</v>
      </c>
      <c r="D11872" s="43" t="s">
        <v>121</v>
      </c>
      <c r="E11872" s="132">
        <v>27.800666666666665</v>
      </c>
    </row>
    <row r="11873" spans="1:5" ht="13.8" x14ac:dyDescent="0.25">
      <c r="A11873" s="122">
        <v>41184</v>
      </c>
      <c r="B11873" s="45" t="str">
        <f t="shared" si="384"/>
        <v>October</v>
      </c>
      <c r="C11873" s="53">
        <f t="shared" si="385"/>
        <v>2012</v>
      </c>
      <c r="D11873" s="43" t="s">
        <v>122</v>
      </c>
      <c r="E11873" s="132">
        <v>25.18266666666667</v>
      </c>
    </row>
    <row r="11874" spans="1:5" ht="13.8" x14ac:dyDescent="0.25">
      <c r="A11874" s="122">
        <v>41184</v>
      </c>
      <c r="B11874" s="45" t="str">
        <f t="shared" si="384"/>
        <v>October</v>
      </c>
      <c r="C11874" s="53">
        <f t="shared" si="385"/>
        <v>2012</v>
      </c>
      <c r="D11874" s="43" t="s">
        <v>123</v>
      </c>
      <c r="E11874" s="132">
        <v>24.871000000000002</v>
      </c>
    </row>
    <row r="11875" spans="1:5" ht="13.8" x14ac:dyDescent="0.25">
      <c r="A11875" s="122">
        <v>41184</v>
      </c>
      <c r="B11875" s="45" t="str">
        <f t="shared" si="384"/>
        <v>October</v>
      </c>
      <c r="C11875" s="53">
        <f t="shared" si="385"/>
        <v>2012</v>
      </c>
      <c r="D11875" s="43" t="s">
        <v>99</v>
      </c>
      <c r="E11875" s="132">
        <v>21.34333333333333</v>
      </c>
    </row>
    <row r="11876" spans="1:5" ht="13.8" x14ac:dyDescent="0.25">
      <c r="A11876" s="122">
        <v>41184</v>
      </c>
      <c r="B11876" s="45" t="str">
        <f t="shared" si="384"/>
        <v>October</v>
      </c>
      <c r="C11876" s="53">
        <f t="shared" si="385"/>
        <v>2012</v>
      </c>
      <c r="D11876" s="43" t="s">
        <v>100</v>
      </c>
      <c r="E11876" s="132">
        <v>20.781666666666666</v>
      </c>
    </row>
    <row r="11877" spans="1:5" ht="13.8" x14ac:dyDescent="0.25">
      <c r="A11877" s="122">
        <v>41184</v>
      </c>
      <c r="B11877" s="45" t="str">
        <f t="shared" si="384"/>
        <v>October</v>
      </c>
      <c r="C11877" s="53">
        <f t="shared" si="385"/>
        <v>2012</v>
      </c>
      <c r="D11877" s="43" t="s">
        <v>101</v>
      </c>
      <c r="E11877" s="132">
        <v>19.882999999999999</v>
      </c>
    </row>
    <row r="11878" spans="1:5" ht="13.8" x14ac:dyDescent="0.25">
      <c r="A11878" s="122">
        <v>41184</v>
      </c>
      <c r="B11878" s="45" t="str">
        <f t="shared" si="384"/>
        <v>October</v>
      </c>
      <c r="C11878" s="53">
        <f t="shared" si="385"/>
        <v>2012</v>
      </c>
      <c r="D11878" s="43" t="s">
        <v>124</v>
      </c>
      <c r="E11878" s="132">
        <v>19.714499999999997</v>
      </c>
    </row>
    <row r="11879" spans="1:5" ht="13.8" x14ac:dyDescent="0.25">
      <c r="A11879" s="122">
        <v>41184</v>
      </c>
      <c r="B11879" s="45" t="str">
        <f t="shared" si="384"/>
        <v>October</v>
      </c>
      <c r="C11879" s="53">
        <f t="shared" si="385"/>
        <v>2012</v>
      </c>
      <c r="D11879" s="43" t="s">
        <v>125</v>
      </c>
      <c r="E11879" s="132">
        <v>17.636333333333333</v>
      </c>
    </row>
    <row r="11880" spans="1:5" ht="13.8" x14ac:dyDescent="0.25">
      <c r="A11880" s="122">
        <v>41184</v>
      </c>
      <c r="B11880" s="45" t="str">
        <f t="shared" si="384"/>
        <v>October</v>
      </c>
      <c r="C11880" s="53">
        <f t="shared" si="385"/>
        <v>2012</v>
      </c>
      <c r="D11880" s="43" t="s">
        <v>126</v>
      </c>
      <c r="E11880" s="132">
        <v>17.541333333333334</v>
      </c>
    </row>
    <row r="11881" spans="1:5" ht="13.8" x14ac:dyDescent="0.25">
      <c r="A11881" s="122">
        <v>41184</v>
      </c>
      <c r="B11881" s="45" t="str">
        <f t="shared" si="384"/>
        <v>October</v>
      </c>
      <c r="C11881" s="53">
        <f t="shared" si="385"/>
        <v>2012</v>
      </c>
      <c r="D11881" s="43" t="s">
        <v>127</v>
      </c>
      <c r="E11881" s="132">
        <v>16.331499999999998</v>
      </c>
    </row>
    <row r="11882" spans="1:5" ht="13.8" x14ac:dyDescent="0.25">
      <c r="A11882" s="122">
        <v>41184</v>
      </c>
      <c r="B11882" s="45" t="str">
        <f t="shared" si="384"/>
        <v>October</v>
      </c>
      <c r="C11882" s="53">
        <f t="shared" si="385"/>
        <v>2012</v>
      </c>
      <c r="D11882" s="43" t="s">
        <v>105</v>
      </c>
      <c r="E11882" s="132">
        <v>13.873166666666666</v>
      </c>
    </row>
    <row r="11883" spans="1:5" ht="13.8" x14ac:dyDescent="0.25">
      <c r="A11883" s="122">
        <v>41184</v>
      </c>
      <c r="B11883" s="45" t="str">
        <f t="shared" si="384"/>
        <v>October</v>
      </c>
      <c r="C11883" s="53">
        <f t="shared" si="385"/>
        <v>2012</v>
      </c>
      <c r="D11883" s="43" t="s">
        <v>128</v>
      </c>
      <c r="E11883" s="132">
        <v>15.152166666666666</v>
      </c>
    </row>
    <row r="11884" spans="1:5" ht="13.8" x14ac:dyDescent="0.25">
      <c r="A11884" s="122">
        <v>41191</v>
      </c>
      <c r="B11884" s="45" t="str">
        <f t="shared" si="384"/>
        <v>October</v>
      </c>
      <c r="C11884" s="53">
        <f t="shared" si="385"/>
        <v>2012</v>
      </c>
      <c r="D11884" s="43" t="s">
        <v>131</v>
      </c>
      <c r="E11884" s="132">
        <v>35.592500000000001</v>
      </c>
    </row>
    <row r="11885" spans="1:5" ht="13.8" x14ac:dyDescent="0.25">
      <c r="A11885" s="122">
        <v>41191</v>
      </c>
      <c r="B11885" s="45" t="str">
        <f t="shared" si="384"/>
        <v>October</v>
      </c>
      <c r="C11885" s="53">
        <f t="shared" si="385"/>
        <v>2012</v>
      </c>
      <c r="D11885" s="43" t="s">
        <v>115</v>
      </c>
      <c r="E11885" s="132">
        <v>32.25</v>
      </c>
    </row>
    <row r="11886" spans="1:5" ht="13.8" x14ac:dyDescent="0.25">
      <c r="A11886" s="122">
        <v>41191</v>
      </c>
      <c r="B11886" s="45" t="str">
        <f t="shared" si="384"/>
        <v>October</v>
      </c>
      <c r="C11886" s="53">
        <f t="shared" si="385"/>
        <v>2012</v>
      </c>
      <c r="D11886" s="43" t="s">
        <v>95</v>
      </c>
      <c r="E11886" s="132">
        <v>28.594999999999999</v>
      </c>
    </row>
    <row r="11887" spans="1:5" ht="13.8" x14ac:dyDescent="0.25">
      <c r="A11887" s="122">
        <v>41191</v>
      </c>
      <c r="B11887" s="45" t="str">
        <f t="shared" si="384"/>
        <v>October</v>
      </c>
      <c r="C11887" s="53">
        <f t="shared" si="385"/>
        <v>2012</v>
      </c>
      <c r="D11887" s="43" t="s">
        <v>96</v>
      </c>
      <c r="E11887" s="132">
        <v>27.305</v>
      </c>
    </row>
    <row r="11888" spans="1:5" ht="13.8" x14ac:dyDescent="0.25">
      <c r="A11888" s="122">
        <v>41191</v>
      </c>
      <c r="B11888" s="45" t="str">
        <f t="shared" si="384"/>
        <v>October</v>
      </c>
      <c r="C11888" s="53">
        <f t="shared" si="385"/>
        <v>2012</v>
      </c>
      <c r="D11888" s="43" t="s">
        <v>97</v>
      </c>
      <c r="E11888" s="132">
        <v>26.015000000000001</v>
      </c>
    </row>
    <row r="11889" spans="1:5" ht="13.8" x14ac:dyDescent="0.25">
      <c r="A11889" s="122">
        <v>41191</v>
      </c>
      <c r="B11889" s="45" t="str">
        <f t="shared" si="384"/>
        <v>October</v>
      </c>
      <c r="C11889" s="53">
        <f t="shared" si="385"/>
        <v>2012</v>
      </c>
      <c r="D11889" s="43" t="s">
        <v>98</v>
      </c>
      <c r="E11889" s="132">
        <v>20.425000000000001</v>
      </c>
    </row>
    <row r="11890" spans="1:5" ht="15.6" x14ac:dyDescent="0.3">
      <c r="A11890" s="122">
        <v>41191</v>
      </c>
      <c r="B11890" s="45" t="str">
        <f t="shared" si="384"/>
        <v>October</v>
      </c>
      <c r="C11890" s="53">
        <f t="shared" si="385"/>
        <v>2012</v>
      </c>
      <c r="D11890" s="130" t="s">
        <v>136</v>
      </c>
      <c r="E11890" s="132">
        <v>29.622499999999999</v>
      </c>
    </row>
    <row r="11891" spans="1:5" ht="13.8" x14ac:dyDescent="0.25">
      <c r="A11891" s="122">
        <v>41191</v>
      </c>
      <c r="B11891" s="45" t="str">
        <f t="shared" si="384"/>
        <v>October</v>
      </c>
      <c r="C11891" s="53">
        <f t="shared" si="385"/>
        <v>2012</v>
      </c>
      <c r="D11891" s="43" t="s">
        <v>118</v>
      </c>
      <c r="E11891" s="132">
        <v>27.213750000000001</v>
      </c>
    </row>
    <row r="11892" spans="1:5" ht="13.8" x14ac:dyDescent="0.25">
      <c r="A11892" s="122">
        <v>41191</v>
      </c>
      <c r="B11892" s="45" t="str">
        <f t="shared" si="384"/>
        <v>October</v>
      </c>
      <c r="C11892" s="53">
        <f t="shared" si="385"/>
        <v>2012</v>
      </c>
      <c r="D11892" s="43" t="s">
        <v>102</v>
      </c>
      <c r="E11892" s="132">
        <v>26.855</v>
      </c>
    </row>
    <row r="11893" spans="1:5" ht="13.8" x14ac:dyDescent="0.25">
      <c r="A11893" s="122">
        <v>41191</v>
      </c>
      <c r="B11893" s="45" t="str">
        <f t="shared" si="384"/>
        <v>October</v>
      </c>
      <c r="C11893" s="53">
        <f t="shared" si="385"/>
        <v>2012</v>
      </c>
      <c r="D11893" s="43" t="s">
        <v>119</v>
      </c>
      <c r="E11893" s="132">
        <v>25.983750000000001</v>
      </c>
    </row>
    <row r="11894" spans="1:5" ht="13.8" x14ac:dyDescent="0.25">
      <c r="A11894" s="122">
        <v>41191</v>
      </c>
      <c r="B11894" s="45" t="str">
        <f t="shared" si="384"/>
        <v>October</v>
      </c>
      <c r="C11894" s="53">
        <f t="shared" si="385"/>
        <v>2012</v>
      </c>
      <c r="D11894" s="43" t="s">
        <v>120</v>
      </c>
      <c r="E11894" s="132">
        <v>24.651250000000001</v>
      </c>
    </row>
    <row r="11895" spans="1:5" ht="13.8" x14ac:dyDescent="0.25">
      <c r="A11895" s="122">
        <v>41191</v>
      </c>
      <c r="B11895" s="45" t="str">
        <f t="shared" si="384"/>
        <v>October</v>
      </c>
      <c r="C11895" s="53">
        <f t="shared" si="385"/>
        <v>2012</v>
      </c>
      <c r="D11895" s="43" t="s">
        <v>103</v>
      </c>
      <c r="E11895" s="132">
        <v>23.78</v>
      </c>
    </row>
    <row r="11896" spans="1:5" ht="13.8" x14ac:dyDescent="0.25">
      <c r="A11896" s="122">
        <v>41191</v>
      </c>
      <c r="B11896" s="45" t="str">
        <f t="shared" ref="B11896:B11957" si="386">TEXT(A11896,"mmmm")</f>
        <v>October</v>
      </c>
      <c r="C11896" s="53">
        <f t="shared" ref="C11896:C11957" si="387">YEAR(A11896)</f>
        <v>2012</v>
      </c>
      <c r="D11896" s="43" t="s">
        <v>116</v>
      </c>
      <c r="E11896" s="132">
        <v>19.750500000000002</v>
      </c>
    </row>
    <row r="11897" spans="1:5" ht="13.8" x14ac:dyDescent="0.25">
      <c r="A11897" s="122">
        <v>41191</v>
      </c>
      <c r="B11897" s="45" t="str">
        <f t="shared" si="386"/>
        <v>October</v>
      </c>
      <c r="C11897" s="53">
        <f t="shared" si="387"/>
        <v>2012</v>
      </c>
      <c r="D11897" s="43" t="s">
        <v>104</v>
      </c>
      <c r="E11897" s="132">
        <v>24.036249999999999</v>
      </c>
    </row>
    <row r="11898" spans="1:5" ht="13.8" x14ac:dyDescent="0.25">
      <c r="A11898" s="122">
        <v>41191</v>
      </c>
      <c r="B11898" s="45" t="str">
        <f t="shared" si="386"/>
        <v>October</v>
      </c>
      <c r="C11898" s="53">
        <f t="shared" si="387"/>
        <v>2012</v>
      </c>
      <c r="D11898" s="43" t="s">
        <v>121</v>
      </c>
      <c r="E11898" s="132">
        <v>22.857500000000002</v>
      </c>
    </row>
    <row r="11899" spans="1:5" ht="13.8" x14ac:dyDescent="0.25">
      <c r="A11899" s="122">
        <v>41191</v>
      </c>
      <c r="B11899" s="45" t="str">
        <f t="shared" si="386"/>
        <v>October</v>
      </c>
      <c r="C11899" s="53">
        <f t="shared" si="387"/>
        <v>2012</v>
      </c>
      <c r="D11899" s="43" t="s">
        <v>122</v>
      </c>
      <c r="E11899" s="132">
        <v>20.704999999999998</v>
      </c>
    </row>
    <row r="11900" spans="1:5" ht="13.8" x14ac:dyDescent="0.25">
      <c r="A11900" s="122">
        <v>41191</v>
      </c>
      <c r="B11900" s="45" t="str">
        <f t="shared" si="386"/>
        <v>October</v>
      </c>
      <c r="C11900" s="53">
        <f t="shared" si="387"/>
        <v>2012</v>
      </c>
      <c r="D11900" s="43" t="s">
        <v>123</v>
      </c>
      <c r="E11900" s="132">
        <v>20.44875</v>
      </c>
    </row>
    <row r="11901" spans="1:5" ht="13.8" x14ac:dyDescent="0.25">
      <c r="A11901" s="122">
        <v>41191</v>
      </c>
      <c r="B11901" s="45" t="str">
        <f t="shared" si="386"/>
        <v>October</v>
      </c>
      <c r="C11901" s="53">
        <f t="shared" si="387"/>
        <v>2012</v>
      </c>
      <c r="D11901" s="43" t="s">
        <v>99</v>
      </c>
      <c r="E11901" s="132">
        <v>18.05</v>
      </c>
    </row>
    <row r="11902" spans="1:5" ht="13.8" x14ac:dyDescent="0.25">
      <c r="A11902" s="122">
        <v>41191</v>
      </c>
      <c r="B11902" s="45" t="str">
        <f t="shared" si="386"/>
        <v>October</v>
      </c>
      <c r="C11902" s="53">
        <f t="shared" si="387"/>
        <v>2012</v>
      </c>
      <c r="D11902" s="43" t="s">
        <v>100</v>
      </c>
      <c r="E11902" s="132">
        <v>17.574999999999999</v>
      </c>
    </row>
    <row r="11903" spans="1:5" ht="13.8" x14ac:dyDescent="0.25">
      <c r="A11903" s="122">
        <v>41191</v>
      </c>
      <c r="B11903" s="45" t="str">
        <f t="shared" si="386"/>
        <v>October</v>
      </c>
      <c r="C11903" s="53">
        <f t="shared" si="387"/>
        <v>2012</v>
      </c>
      <c r="D11903" s="43" t="s">
        <v>101</v>
      </c>
      <c r="E11903" s="132">
        <v>16.815000000000001</v>
      </c>
    </row>
    <row r="11904" spans="1:5" ht="13.8" x14ac:dyDescent="0.25">
      <c r="A11904" s="122">
        <v>41191</v>
      </c>
      <c r="B11904" s="45" t="str">
        <f t="shared" si="386"/>
        <v>October</v>
      </c>
      <c r="C11904" s="53">
        <f t="shared" si="387"/>
        <v>2012</v>
      </c>
      <c r="D11904" s="43" t="s">
        <v>124</v>
      </c>
      <c r="E11904" s="132">
        <v>16.672499999999999</v>
      </c>
    </row>
    <row r="11905" spans="1:5" ht="13.8" x14ac:dyDescent="0.25">
      <c r="A11905" s="122">
        <v>41191</v>
      </c>
      <c r="B11905" s="45" t="str">
        <f t="shared" si="386"/>
        <v>October</v>
      </c>
      <c r="C11905" s="53">
        <f t="shared" si="387"/>
        <v>2012</v>
      </c>
      <c r="D11905" s="43" t="s">
        <v>125</v>
      </c>
      <c r="E11905" s="132">
        <v>14.914999999999999</v>
      </c>
    </row>
    <row r="11906" spans="1:5" ht="13.8" x14ac:dyDescent="0.25">
      <c r="A11906" s="122">
        <v>41191</v>
      </c>
      <c r="B11906" s="45" t="str">
        <f t="shared" si="386"/>
        <v>October</v>
      </c>
      <c r="C11906" s="53">
        <f t="shared" si="387"/>
        <v>2012</v>
      </c>
      <c r="D11906" s="43" t="s">
        <v>126</v>
      </c>
      <c r="E11906" s="132">
        <v>14.95</v>
      </c>
    </row>
    <row r="11907" spans="1:5" ht="13.8" x14ac:dyDescent="0.25">
      <c r="A11907" s="122">
        <v>41191</v>
      </c>
      <c r="B11907" s="45" t="str">
        <f t="shared" si="386"/>
        <v>October</v>
      </c>
      <c r="C11907" s="53">
        <f t="shared" si="387"/>
        <v>2012</v>
      </c>
      <c r="D11907" s="43" t="s">
        <v>127</v>
      </c>
      <c r="E11907" s="132">
        <v>14.0175</v>
      </c>
    </row>
    <row r="11908" spans="1:5" ht="13.8" x14ac:dyDescent="0.25">
      <c r="A11908" s="122">
        <v>41191</v>
      </c>
      <c r="B11908" s="45" t="str">
        <f t="shared" si="386"/>
        <v>October</v>
      </c>
      <c r="C11908" s="53">
        <f t="shared" si="387"/>
        <v>2012</v>
      </c>
      <c r="D11908" s="43" t="s">
        <v>105</v>
      </c>
      <c r="E11908" s="132">
        <v>11.7325</v>
      </c>
    </row>
    <row r="11909" spans="1:5" ht="13.8" x14ac:dyDescent="0.25">
      <c r="A11909" s="122">
        <v>41191</v>
      </c>
      <c r="B11909" s="45" t="str">
        <f t="shared" si="386"/>
        <v>October</v>
      </c>
      <c r="C11909" s="53">
        <f t="shared" si="387"/>
        <v>2012</v>
      </c>
      <c r="D11909" s="43" t="s">
        <v>128</v>
      </c>
      <c r="E11909" s="132">
        <v>13.1675</v>
      </c>
    </row>
    <row r="11910" spans="1:5" ht="13.8" x14ac:dyDescent="0.25">
      <c r="A11910" s="122">
        <v>41198</v>
      </c>
      <c r="B11910" s="45" t="str">
        <f t="shared" si="386"/>
        <v>October</v>
      </c>
      <c r="C11910" s="53">
        <f t="shared" si="387"/>
        <v>2012</v>
      </c>
      <c r="D11910" s="43" t="s">
        <v>131</v>
      </c>
      <c r="E11910" s="132">
        <v>32.497500000000002</v>
      </c>
    </row>
    <row r="11911" spans="1:5" ht="13.8" x14ac:dyDescent="0.25">
      <c r="A11911" s="122">
        <v>41198</v>
      </c>
      <c r="B11911" s="45" t="str">
        <f t="shared" si="386"/>
        <v>October</v>
      </c>
      <c r="C11911" s="53">
        <f t="shared" si="387"/>
        <v>2012</v>
      </c>
      <c r="D11911" s="43" t="s">
        <v>115</v>
      </c>
      <c r="E11911" s="132">
        <v>30</v>
      </c>
    </row>
    <row r="11912" spans="1:5" ht="13.8" x14ac:dyDescent="0.25">
      <c r="A11912" s="122">
        <v>41198</v>
      </c>
      <c r="B11912" s="45" t="str">
        <f t="shared" si="386"/>
        <v>October</v>
      </c>
      <c r="C11912" s="53">
        <f t="shared" si="387"/>
        <v>2012</v>
      </c>
      <c r="D11912" s="43" t="s">
        <v>95</v>
      </c>
      <c r="E11912" s="132">
        <v>26.6</v>
      </c>
    </row>
    <row r="11913" spans="1:5" ht="13.8" x14ac:dyDescent="0.25">
      <c r="A11913" s="122">
        <v>41198</v>
      </c>
      <c r="B11913" s="45" t="str">
        <f t="shared" si="386"/>
        <v>October</v>
      </c>
      <c r="C11913" s="53">
        <f t="shared" si="387"/>
        <v>2012</v>
      </c>
      <c r="D11913" s="43" t="s">
        <v>96</v>
      </c>
      <c r="E11913" s="132">
        <v>25.4</v>
      </c>
    </row>
    <row r="11914" spans="1:5" ht="13.8" x14ac:dyDescent="0.25">
      <c r="A11914" s="122">
        <v>41198</v>
      </c>
      <c r="B11914" s="45" t="str">
        <f t="shared" si="386"/>
        <v>October</v>
      </c>
      <c r="C11914" s="53">
        <f t="shared" si="387"/>
        <v>2012</v>
      </c>
      <c r="D11914" s="43" t="s">
        <v>97</v>
      </c>
      <c r="E11914" s="132">
        <v>24.2</v>
      </c>
    </row>
    <row r="11915" spans="1:5" ht="13.8" x14ac:dyDescent="0.25">
      <c r="A11915" s="122">
        <v>41198</v>
      </c>
      <c r="B11915" s="45" t="str">
        <f t="shared" si="386"/>
        <v>October</v>
      </c>
      <c r="C11915" s="53">
        <f t="shared" si="387"/>
        <v>2012</v>
      </c>
      <c r="D11915" s="43" t="s">
        <v>98</v>
      </c>
      <c r="E11915" s="132">
        <v>19</v>
      </c>
    </row>
    <row r="11916" spans="1:5" ht="15.6" x14ac:dyDescent="0.3">
      <c r="A11916" s="122">
        <v>41198</v>
      </c>
      <c r="B11916" s="45" t="str">
        <f t="shared" si="386"/>
        <v>October</v>
      </c>
      <c r="C11916" s="53">
        <f t="shared" si="387"/>
        <v>2012</v>
      </c>
      <c r="D11916" s="130" t="s">
        <v>136</v>
      </c>
      <c r="E11916" s="132">
        <v>28.9</v>
      </c>
    </row>
    <row r="11917" spans="1:5" ht="13.8" x14ac:dyDescent="0.25">
      <c r="A11917" s="122">
        <v>41198</v>
      </c>
      <c r="B11917" s="45" t="str">
        <f t="shared" si="386"/>
        <v>October</v>
      </c>
      <c r="C11917" s="53">
        <f t="shared" si="387"/>
        <v>2012</v>
      </c>
      <c r="D11917" s="43" t="s">
        <v>118</v>
      </c>
      <c r="E11917" s="132">
        <v>26.55</v>
      </c>
    </row>
    <row r="11918" spans="1:5" ht="13.8" x14ac:dyDescent="0.25">
      <c r="A11918" s="122">
        <v>41198</v>
      </c>
      <c r="B11918" s="45" t="str">
        <f t="shared" si="386"/>
        <v>October</v>
      </c>
      <c r="C11918" s="53">
        <f t="shared" si="387"/>
        <v>2012</v>
      </c>
      <c r="D11918" s="43" t="s">
        <v>102</v>
      </c>
      <c r="E11918" s="132">
        <v>26.2</v>
      </c>
    </row>
    <row r="11919" spans="1:5" ht="13.8" x14ac:dyDescent="0.25">
      <c r="A11919" s="122">
        <v>41198</v>
      </c>
      <c r="B11919" s="45" t="str">
        <f t="shared" si="386"/>
        <v>October</v>
      </c>
      <c r="C11919" s="53">
        <f t="shared" si="387"/>
        <v>2012</v>
      </c>
      <c r="D11919" s="43" t="s">
        <v>119</v>
      </c>
      <c r="E11919" s="132">
        <v>25.35</v>
      </c>
    </row>
    <row r="11920" spans="1:5" ht="13.8" x14ac:dyDescent="0.25">
      <c r="A11920" s="122">
        <v>41198</v>
      </c>
      <c r="B11920" s="45" t="str">
        <f t="shared" si="386"/>
        <v>October</v>
      </c>
      <c r="C11920" s="53">
        <f t="shared" si="387"/>
        <v>2012</v>
      </c>
      <c r="D11920" s="43" t="s">
        <v>120</v>
      </c>
      <c r="E11920" s="132">
        <v>24.05</v>
      </c>
    </row>
    <row r="11921" spans="1:5" ht="13.8" x14ac:dyDescent="0.25">
      <c r="A11921" s="122">
        <v>41198</v>
      </c>
      <c r="B11921" s="45" t="str">
        <f t="shared" si="386"/>
        <v>October</v>
      </c>
      <c r="C11921" s="53">
        <f t="shared" si="387"/>
        <v>2012</v>
      </c>
      <c r="D11921" s="43" t="s">
        <v>103</v>
      </c>
      <c r="E11921" s="132">
        <v>23.2</v>
      </c>
    </row>
    <row r="11922" spans="1:5" ht="13.8" x14ac:dyDescent="0.25">
      <c r="A11922" s="122">
        <v>41198</v>
      </c>
      <c r="B11922" s="45" t="str">
        <f t="shared" si="386"/>
        <v>October</v>
      </c>
      <c r="C11922" s="53">
        <f t="shared" si="387"/>
        <v>2012</v>
      </c>
      <c r="D11922" s="43" t="s">
        <v>116</v>
      </c>
      <c r="E11922" s="132">
        <v>19.95</v>
      </c>
    </row>
    <row r="11923" spans="1:5" ht="13.8" x14ac:dyDescent="0.25">
      <c r="A11923" s="122">
        <v>41198</v>
      </c>
      <c r="B11923" s="45" t="str">
        <f t="shared" si="386"/>
        <v>October</v>
      </c>
      <c r="C11923" s="53">
        <f t="shared" si="387"/>
        <v>2012</v>
      </c>
      <c r="D11923" s="43" t="s">
        <v>104</v>
      </c>
      <c r="E11923" s="132">
        <v>25.795000000000002</v>
      </c>
    </row>
    <row r="11924" spans="1:5" ht="13.8" x14ac:dyDescent="0.25">
      <c r="A11924" s="122">
        <v>41198</v>
      </c>
      <c r="B11924" s="45" t="str">
        <f t="shared" si="386"/>
        <v>October</v>
      </c>
      <c r="C11924" s="53">
        <f t="shared" si="387"/>
        <v>2012</v>
      </c>
      <c r="D11924" s="43" t="s">
        <v>121</v>
      </c>
      <c r="E11924" s="132">
        <v>24.53</v>
      </c>
    </row>
    <row r="11925" spans="1:5" ht="13.8" x14ac:dyDescent="0.25">
      <c r="A11925" s="122">
        <v>41198</v>
      </c>
      <c r="B11925" s="45" t="str">
        <f t="shared" si="386"/>
        <v>October</v>
      </c>
      <c r="C11925" s="53">
        <f t="shared" si="387"/>
        <v>2012</v>
      </c>
      <c r="D11925" s="43" t="s">
        <v>122</v>
      </c>
      <c r="E11925" s="132">
        <v>22.22</v>
      </c>
    </row>
    <row r="11926" spans="1:5" ht="13.8" x14ac:dyDescent="0.25">
      <c r="A11926" s="122">
        <v>41198</v>
      </c>
      <c r="B11926" s="45" t="str">
        <f t="shared" si="386"/>
        <v>October</v>
      </c>
      <c r="C11926" s="53">
        <f t="shared" si="387"/>
        <v>2012</v>
      </c>
      <c r="D11926" s="43" t="s">
        <v>123</v>
      </c>
      <c r="E11926" s="132">
        <v>21.945</v>
      </c>
    </row>
    <row r="11927" spans="1:5" ht="13.8" x14ac:dyDescent="0.25">
      <c r="A11927" s="122">
        <v>41198</v>
      </c>
      <c r="B11927" s="45" t="str">
        <f t="shared" si="386"/>
        <v>October</v>
      </c>
      <c r="C11927" s="53">
        <f t="shared" si="387"/>
        <v>2012</v>
      </c>
      <c r="D11927" s="43" t="s">
        <v>99</v>
      </c>
      <c r="E11927" s="132">
        <v>16.149999999999999</v>
      </c>
    </row>
    <row r="11928" spans="1:5" ht="13.8" x14ac:dyDescent="0.25">
      <c r="A11928" s="122">
        <v>41198</v>
      </c>
      <c r="B11928" s="45" t="str">
        <f t="shared" si="386"/>
        <v>October</v>
      </c>
      <c r="C11928" s="53">
        <f t="shared" si="387"/>
        <v>2012</v>
      </c>
      <c r="D11928" s="43" t="s">
        <v>100</v>
      </c>
      <c r="E11928" s="132">
        <v>15.725</v>
      </c>
    </row>
    <row r="11929" spans="1:5" ht="13.8" x14ac:dyDescent="0.25">
      <c r="A11929" s="122">
        <v>41198</v>
      </c>
      <c r="B11929" s="45" t="str">
        <f t="shared" si="386"/>
        <v>October</v>
      </c>
      <c r="C11929" s="53">
        <f t="shared" si="387"/>
        <v>2012</v>
      </c>
      <c r="D11929" s="43" t="s">
        <v>101</v>
      </c>
      <c r="E11929" s="132">
        <v>15.045</v>
      </c>
    </row>
    <row r="11930" spans="1:5" ht="13.8" x14ac:dyDescent="0.25">
      <c r="A11930" s="122">
        <v>41198</v>
      </c>
      <c r="B11930" s="45" t="str">
        <f t="shared" si="386"/>
        <v>October</v>
      </c>
      <c r="C11930" s="53">
        <f t="shared" si="387"/>
        <v>2012</v>
      </c>
      <c r="D11930" s="43" t="s">
        <v>124</v>
      </c>
      <c r="E11930" s="132">
        <v>14.9175</v>
      </c>
    </row>
    <row r="11931" spans="1:5" ht="13.8" x14ac:dyDescent="0.25">
      <c r="A11931" s="122">
        <v>41198</v>
      </c>
      <c r="B11931" s="45" t="str">
        <f t="shared" si="386"/>
        <v>October</v>
      </c>
      <c r="C11931" s="53">
        <f t="shared" si="387"/>
        <v>2012</v>
      </c>
      <c r="D11931" s="43" t="s">
        <v>125</v>
      </c>
      <c r="E11931" s="132">
        <v>13.345000000000001</v>
      </c>
    </row>
    <row r="11932" spans="1:5" ht="13.8" x14ac:dyDescent="0.25">
      <c r="A11932" s="122">
        <v>41198</v>
      </c>
      <c r="B11932" s="45" t="str">
        <f t="shared" si="386"/>
        <v>October</v>
      </c>
      <c r="C11932" s="53">
        <f t="shared" si="387"/>
        <v>2012</v>
      </c>
      <c r="D11932" s="43" t="s">
        <v>126</v>
      </c>
      <c r="E11932" s="132">
        <v>13.455</v>
      </c>
    </row>
    <row r="11933" spans="1:5" ht="13.8" x14ac:dyDescent="0.25">
      <c r="A11933" s="122">
        <v>41198</v>
      </c>
      <c r="B11933" s="45" t="str">
        <f t="shared" si="386"/>
        <v>October</v>
      </c>
      <c r="C11933" s="53">
        <f t="shared" si="387"/>
        <v>2012</v>
      </c>
      <c r="D11933" s="43" t="s">
        <v>127</v>
      </c>
      <c r="E11933" s="132">
        <v>12.682499999999999</v>
      </c>
    </row>
    <row r="11934" spans="1:5" ht="13.8" x14ac:dyDescent="0.25">
      <c r="A11934" s="122">
        <v>41198</v>
      </c>
      <c r="B11934" s="45" t="str">
        <f t="shared" si="386"/>
        <v>October</v>
      </c>
      <c r="C11934" s="53">
        <f t="shared" si="387"/>
        <v>2012</v>
      </c>
      <c r="D11934" s="43" t="s">
        <v>105</v>
      </c>
      <c r="E11934" s="132">
        <v>10.4975</v>
      </c>
    </row>
    <row r="11935" spans="1:5" ht="13.8" x14ac:dyDescent="0.25">
      <c r="A11935" s="122">
        <v>41198</v>
      </c>
      <c r="B11935" s="45" t="str">
        <f t="shared" si="386"/>
        <v>October</v>
      </c>
      <c r="C11935" s="53">
        <f t="shared" si="387"/>
        <v>2012</v>
      </c>
      <c r="D11935" s="43" t="s">
        <v>128</v>
      </c>
      <c r="E11935" s="132">
        <v>12.022500000000001</v>
      </c>
    </row>
    <row r="11936" spans="1:5" ht="13.8" x14ac:dyDescent="0.25">
      <c r="A11936" s="122">
        <v>41205</v>
      </c>
      <c r="B11936" s="45" t="str">
        <f t="shared" si="386"/>
        <v>October</v>
      </c>
      <c r="C11936" s="53">
        <f t="shared" si="387"/>
        <v>2012</v>
      </c>
      <c r="D11936" s="43" t="s">
        <v>131</v>
      </c>
      <c r="E11936" s="132">
        <v>39.616000000000007</v>
      </c>
    </row>
    <row r="11937" spans="1:5" ht="13.8" x14ac:dyDescent="0.25">
      <c r="A11937" s="122">
        <v>41205</v>
      </c>
      <c r="B11937" s="45" t="str">
        <f t="shared" si="386"/>
        <v>October</v>
      </c>
      <c r="C11937" s="53">
        <f t="shared" si="387"/>
        <v>2012</v>
      </c>
      <c r="D11937" s="43" t="s">
        <v>115</v>
      </c>
      <c r="E11937" s="132">
        <v>33.75</v>
      </c>
    </row>
    <row r="11938" spans="1:5" ht="13.8" x14ac:dyDescent="0.25">
      <c r="A11938" s="122">
        <v>41205</v>
      </c>
      <c r="B11938" s="45" t="str">
        <f t="shared" si="386"/>
        <v>October</v>
      </c>
      <c r="C11938" s="53">
        <f t="shared" si="387"/>
        <v>2012</v>
      </c>
      <c r="D11938" s="43" t="s">
        <v>95</v>
      </c>
      <c r="E11938" s="132">
        <v>29.925000000000001</v>
      </c>
    </row>
    <row r="11939" spans="1:5" ht="13.8" x14ac:dyDescent="0.25">
      <c r="A11939" s="122">
        <v>41205</v>
      </c>
      <c r="B11939" s="45" t="str">
        <f t="shared" si="386"/>
        <v>October</v>
      </c>
      <c r="C11939" s="53">
        <f t="shared" si="387"/>
        <v>2012</v>
      </c>
      <c r="D11939" s="43" t="s">
        <v>96</v>
      </c>
      <c r="E11939" s="132">
        <v>28.574999999999999</v>
      </c>
    </row>
    <row r="11940" spans="1:5" ht="13.8" x14ac:dyDescent="0.25">
      <c r="A11940" s="122">
        <v>41205</v>
      </c>
      <c r="B11940" s="45" t="str">
        <f t="shared" si="386"/>
        <v>October</v>
      </c>
      <c r="C11940" s="53">
        <f t="shared" si="387"/>
        <v>2012</v>
      </c>
      <c r="D11940" s="43" t="s">
        <v>97</v>
      </c>
      <c r="E11940" s="132">
        <v>27.225000000000001</v>
      </c>
    </row>
    <row r="11941" spans="1:5" ht="13.8" x14ac:dyDescent="0.25">
      <c r="A11941" s="122">
        <v>41205</v>
      </c>
      <c r="B11941" s="45" t="str">
        <f t="shared" si="386"/>
        <v>October</v>
      </c>
      <c r="C11941" s="53">
        <f t="shared" si="387"/>
        <v>2012</v>
      </c>
      <c r="D11941" s="43" t="s">
        <v>98</v>
      </c>
      <c r="E11941" s="132">
        <v>21.375</v>
      </c>
    </row>
    <row r="11942" spans="1:5" ht="15.6" x14ac:dyDescent="0.3">
      <c r="A11942" s="122">
        <v>41205</v>
      </c>
      <c r="B11942" s="45" t="str">
        <f t="shared" si="386"/>
        <v>October</v>
      </c>
      <c r="C11942" s="53">
        <f t="shared" si="387"/>
        <v>2012</v>
      </c>
      <c r="D11942" s="130" t="s">
        <v>136</v>
      </c>
      <c r="E11942" s="132">
        <v>33.957500000000003</v>
      </c>
    </row>
    <row r="11943" spans="1:5" ht="13.8" x14ac:dyDescent="0.25">
      <c r="A11943" s="122">
        <v>41205</v>
      </c>
      <c r="B11943" s="45" t="str">
        <f t="shared" si="386"/>
        <v>October</v>
      </c>
      <c r="C11943" s="53">
        <f t="shared" si="387"/>
        <v>2012</v>
      </c>
      <c r="D11943" s="43" t="s">
        <v>118</v>
      </c>
      <c r="E11943" s="132">
        <v>31.196249999999996</v>
      </c>
    </row>
    <row r="11944" spans="1:5" ht="13.8" x14ac:dyDescent="0.25">
      <c r="A11944" s="122">
        <v>41205</v>
      </c>
      <c r="B11944" s="45" t="str">
        <f t="shared" si="386"/>
        <v>October</v>
      </c>
      <c r="C11944" s="53">
        <f t="shared" si="387"/>
        <v>2012</v>
      </c>
      <c r="D11944" s="43" t="s">
        <v>102</v>
      </c>
      <c r="E11944" s="132">
        <v>30.785</v>
      </c>
    </row>
    <row r="11945" spans="1:5" ht="13.8" x14ac:dyDescent="0.25">
      <c r="A11945" s="122">
        <v>41205</v>
      </c>
      <c r="B11945" s="45" t="str">
        <f t="shared" si="386"/>
        <v>October</v>
      </c>
      <c r="C11945" s="53">
        <f t="shared" si="387"/>
        <v>2012</v>
      </c>
      <c r="D11945" s="43" t="s">
        <v>119</v>
      </c>
      <c r="E11945" s="132">
        <v>29.786249999999999</v>
      </c>
    </row>
    <row r="11946" spans="1:5" ht="13.8" x14ac:dyDescent="0.25">
      <c r="A11946" s="122">
        <v>41205</v>
      </c>
      <c r="B11946" s="45" t="str">
        <f t="shared" si="386"/>
        <v>October</v>
      </c>
      <c r="C11946" s="53">
        <f t="shared" si="387"/>
        <v>2012</v>
      </c>
      <c r="D11946" s="43" t="s">
        <v>120</v>
      </c>
      <c r="E11946" s="132">
        <v>28.258749999999996</v>
      </c>
    </row>
    <row r="11947" spans="1:5" ht="13.8" x14ac:dyDescent="0.25">
      <c r="A11947" s="122">
        <v>41205</v>
      </c>
      <c r="B11947" s="45" t="str">
        <f t="shared" si="386"/>
        <v>October</v>
      </c>
      <c r="C11947" s="53">
        <f t="shared" si="387"/>
        <v>2012</v>
      </c>
      <c r="D11947" s="43" t="s">
        <v>103</v>
      </c>
      <c r="E11947" s="132">
        <v>27.26</v>
      </c>
    </row>
    <row r="11948" spans="1:5" ht="13.8" x14ac:dyDescent="0.25">
      <c r="A11948" s="122">
        <v>41205</v>
      </c>
      <c r="B11948" s="45" t="str">
        <f t="shared" si="386"/>
        <v>October</v>
      </c>
      <c r="C11948" s="53">
        <f t="shared" si="387"/>
        <v>2012</v>
      </c>
      <c r="D11948" s="43" t="s">
        <v>116</v>
      </c>
      <c r="E11948" s="132">
        <v>24.438749999999999</v>
      </c>
    </row>
    <row r="11949" spans="1:5" ht="13.8" x14ac:dyDescent="0.25">
      <c r="A11949" s="122">
        <v>41205</v>
      </c>
      <c r="B11949" s="45" t="str">
        <f t="shared" si="386"/>
        <v>October</v>
      </c>
      <c r="C11949" s="53">
        <f t="shared" si="387"/>
        <v>2012</v>
      </c>
      <c r="D11949" s="43" t="s">
        <v>104</v>
      </c>
      <c r="E11949" s="132">
        <v>26.733000000000001</v>
      </c>
    </row>
    <row r="11950" spans="1:5" ht="13.8" x14ac:dyDescent="0.25">
      <c r="A11950" s="122">
        <v>41205</v>
      </c>
      <c r="B11950" s="45" t="str">
        <f t="shared" si="386"/>
        <v>October</v>
      </c>
      <c r="C11950" s="53">
        <f t="shared" si="387"/>
        <v>2012</v>
      </c>
      <c r="D11950" s="43" t="s">
        <v>121</v>
      </c>
      <c r="E11950" s="132">
        <v>25.421999999999997</v>
      </c>
    </row>
    <row r="11951" spans="1:5" ht="13.8" x14ac:dyDescent="0.25">
      <c r="A11951" s="122">
        <v>41205</v>
      </c>
      <c r="B11951" s="45" t="str">
        <f t="shared" si="386"/>
        <v>October</v>
      </c>
      <c r="C11951" s="53">
        <f t="shared" si="387"/>
        <v>2012</v>
      </c>
      <c r="D11951" s="43" t="s">
        <v>122</v>
      </c>
      <c r="E11951" s="132">
        <v>23.028000000000002</v>
      </c>
    </row>
    <row r="11952" spans="1:5" ht="13.8" x14ac:dyDescent="0.25">
      <c r="A11952" s="122">
        <v>41205</v>
      </c>
      <c r="B11952" s="45" t="str">
        <f t="shared" si="386"/>
        <v>October</v>
      </c>
      <c r="C11952" s="53">
        <f t="shared" si="387"/>
        <v>2012</v>
      </c>
      <c r="D11952" s="43" t="s">
        <v>123</v>
      </c>
      <c r="E11952" s="132">
        <v>22.743000000000002</v>
      </c>
    </row>
    <row r="11953" spans="1:5" ht="13.8" x14ac:dyDescent="0.25">
      <c r="A11953" s="122">
        <v>41205</v>
      </c>
      <c r="B11953" s="45" t="str">
        <f t="shared" si="386"/>
        <v>October</v>
      </c>
      <c r="C11953" s="53">
        <f t="shared" si="387"/>
        <v>2012</v>
      </c>
      <c r="D11953" s="43" t="s">
        <v>99</v>
      </c>
      <c r="E11953" s="132">
        <v>25.175000000000001</v>
      </c>
    </row>
    <row r="11954" spans="1:5" ht="13.8" x14ac:dyDescent="0.25">
      <c r="A11954" s="122">
        <v>41205</v>
      </c>
      <c r="B11954" s="45" t="str">
        <f t="shared" si="386"/>
        <v>October</v>
      </c>
      <c r="C11954" s="53">
        <f t="shared" si="387"/>
        <v>2012</v>
      </c>
      <c r="D11954" s="43" t="s">
        <v>100</v>
      </c>
      <c r="E11954" s="132">
        <v>24.512499999999999</v>
      </c>
    </row>
    <row r="11955" spans="1:5" ht="13.8" x14ac:dyDescent="0.25">
      <c r="A11955" s="122">
        <v>41205</v>
      </c>
      <c r="B11955" s="45" t="str">
        <f t="shared" si="386"/>
        <v>October</v>
      </c>
      <c r="C11955" s="53">
        <f t="shared" si="387"/>
        <v>2012</v>
      </c>
      <c r="D11955" s="43" t="s">
        <v>101</v>
      </c>
      <c r="E11955" s="132">
        <v>23.452500000000001</v>
      </c>
    </row>
    <row r="11956" spans="1:5" ht="13.8" x14ac:dyDescent="0.25">
      <c r="A11956" s="122">
        <v>41205</v>
      </c>
      <c r="B11956" s="45" t="str">
        <f t="shared" si="386"/>
        <v>October</v>
      </c>
      <c r="C11956" s="53">
        <f t="shared" si="387"/>
        <v>2012</v>
      </c>
      <c r="D11956" s="43" t="s">
        <v>124</v>
      </c>
      <c r="E11956" s="132">
        <v>23.25375</v>
      </c>
    </row>
    <row r="11957" spans="1:5" ht="13.8" x14ac:dyDescent="0.25">
      <c r="A11957" s="122">
        <v>41205</v>
      </c>
      <c r="B11957" s="45" t="str">
        <f t="shared" si="386"/>
        <v>October</v>
      </c>
      <c r="C11957" s="53">
        <f t="shared" si="387"/>
        <v>2012</v>
      </c>
      <c r="D11957" s="43" t="s">
        <v>125</v>
      </c>
      <c r="E11957" s="132">
        <v>20.802499999999998</v>
      </c>
    </row>
    <row r="11958" spans="1:5" ht="13.8" x14ac:dyDescent="0.25">
      <c r="A11958" s="122">
        <v>41205</v>
      </c>
      <c r="B11958" s="45" t="str">
        <f t="shared" ref="B11958:B12018" si="388">TEXT(A11958,"mmmm")</f>
        <v>October</v>
      </c>
      <c r="C11958" s="53">
        <f t="shared" ref="C11958:C12018" si="389">YEAR(A11958)</f>
        <v>2012</v>
      </c>
      <c r="D11958" s="43" t="s">
        <v>126</v>
      </c>
      <c r="E11958" s="132">
        <v>20.556249999999999</v>
      </c>
    </row>
    <row r="11959" spans="1:5" ht="13.8" x14ac:dyDescent="0.25">
      <c r="A11959" s="122">
        <v>41205</v>
      </c>
      <c r="B11959" s="45" t="str">
        <f t="shared" si="388"/>
        <v>October</v>
      </c>
      <c r="C11959" s="53">
        <f t="shared" si="389"/>
        <v>2012</v>
      </c>
      <c r="D11959" s="43" t="s">
        <v>127</v>
      </c>
      <c r="E11959" s="132">
        <v>19.02375</v>
      </c>
    </row>
    <row r="11960" spans="1:5" ht="13.8" x14ac:dyDescent="0.25">
      <c r="A11960" s="122">
        <v>41205</v>
      </c>
      <c r="B11960" s="45" t="str">
        <f t="shared" si="388"/>
        <v>October</v>
      </c>
      <c r="C11960" s="53">
        <f t="shared" si="389"/>
        <v>2012</v>
      </c>
      <c r="D11960" s="43" t="s">
        <v>105</v>
      </c>
      <c r="E11960" s="132">
        <v>16.363750000000003</v>
      </c>
    </row>
    <row r="11961" spans="1:5" ht="13.8" x14ac:dyDescent="0.25">
      <c r="A11961" s="122">
        <v>41205</v>
      </c>
      <c r="B11961" s="45" t="str">
        <f t="shared" si="388"/>
        <v>October</v>
      </c>
      <c r="C11961" s="53">
        <f t="shared" si="389"/>
        <v>2012</v>
      </c>
      <c r="D11961" s="43" t="s">
        <v>128</v>
      </c>
      <c r="E11961" s="132">
        <v>17.46125</v>
      </c>
    </row>
    <row r="11962" spans="1:5" ht="13.8" x14ac:dyDescent="0.25">
      <c r="A11962" s="122">
        <v>41212</v>
      </c>
      <c r="B11962" s="45" t="str">
        <f t="shared" si="388"/>
        <v>October</v>
      </c>
      <c r="C11962" s="53">
        <f t="shared" si="389"/>
        <v>2012</v>
      </c>
      <c r="D11962" s="43" t="s">
        <v>131</v>
      </c>
      <c r="E11962" s="132">
        <v>38.274833333333341</v>
      </c>
    </row>
    <row r="11963" spans="1:5" ht="13.8" x14ac:dyDescent="0.25">
      <c r="A11963" s="122">
        <v>41212</v>
      </c>
      <c r="B11963" s="45" t="str">
        <f t="shared" si="388"/>
        <v>October</v>
      </c>
      <c r="C11963" s="53">
        <f t="shared" si="389"/>
        <v>2012</v>
      </c>
      <c r="D11963" s="43" t="s">
        <v>115</v>
      </c>
      <c r="E11963" s="132">
        <v>33</v>
      </c>
    </row>
    <row r="11964" spans="1:5" ht="13.8" x14ac:dyDescent="0.25">
      <c r="A11964" s="122">
        <v>41212</v>
      </c>
      <c r="B11964" s="45" t="str">
        <f t="shared" si="388"/>
        <v>October</v>
      </c>
      <c r="C11964" s="53">
        <f t="shared" si="389"/>
        <v>2012</v>
      </c>
      <c r="D11964" s="43" t="s">
        <v>95</v>
      </c>
      <c r="E11964" s="132">
        <v>29.26</v>
      </c>
    </row>
    <row r="11965" spans="1:5" ht="13.8" x14ac:dyDescent="0.25">
      <c r="A11965" s="122">
        <v>41212</v>
      </c>
      <c r="B11965" s="45" t="str">
        <f t="shared" si="388"/>
        <v>October</v>
      </c>
      <c r="C11965" s="53">
        <f t="shared" si="389"/>
        <v>2012</v>
      </c>
      <c r="D11965" s="43" t="s">
        <v>96</v>
      </c>
      <c r="E11965" s="132">
        <v>27.94</v>
      </c>
    </row>
    <row r="11966" spans="1:5" ht="13.8" x14ac:dyDescent="0.25">
      <c r="A11966" s="122">
        <v>41212</v>
      </c>
      <c r="B11966" s="45" t="str">
        <f t="shared" si="388"/>
        <v>October</v>
      </c>
      <c r="C11966" s="53">
        <f t="shared" si="389"/>
        <v>2012</v>
      </c>
      <c r="D11966" s="43" t="s">
        <v>97</v>
      </c>
      <c r="E11966" s="132">
        <v>26.62</v>
      </c>
    </row>
    <row r="11967" spans="1:5" ht="13.8" x14ac:dyDescent="0.25">
      <c r="A11967" s="122">
        <v>41212</v>
      </c>
      <c r="B11967" s="45" t="str">
        <f t="shared" si="388"/>
        <v>October</v>
      </c>
      <c r="C11967" s="53">
        <f t="shared" si="389"/>
        <v>2012</v>
      </c>
      <c r="D11967" s="43" t="s">
        <v>98</v>
      </c>
      <c r="E11967" s="132">
        <v>20.9</v>
      </c>
    </row>
    <row r="11968" spans="1:5" ht="15.6" x14ac:dyDescent="0.3">
      <c r="A11968" s="122">
        <v>41212</v>
      </c>
      <c r="B11968" s="45" t="str">
        <f t="shared" si="388"/>
        <v>October</v>
      </c>
      <c r="C11968" s="53">
        <f t="shared" si="389"/>
        <v>2012</v>
      </c>
      <c r="D11968" s="130" t="s">
        <v>136</v>
      </c>
      <c r="E11968" s="132">
        <v>31.597333333333331</v>
      </c>
    </row>
    <row r="11969" spans="1:5" ht="13.8" x14ac:dyDescent="0.25">
      <c r="A11969" s="122">
        <v>41212</v>
      </c>
      <c r="B11969" s="45" t="str">
        <f t="shared" si="388"/>
        <v>October</v>
      </c>
      <c r="C11969" s="53">
        <f t="shared" si="389"/>
        <v>2012</v>
      </c>
      <c r="D11969" s="43" t="s">
        <v>118</v>
      </c>
      <c r="E11969" s="132">
        <v>29.027999999999999</v>
      </c>
    </row>
    <row r="11970" spans="1:5" ht="13.8" x14ac:dyDescent="0.25">
      <c r="A11970" s="122">
        <v>41212</v>
      </c>
      <c r="B11970" s="45" t="str">
        <f t="shared" si="388"/>
        <v>October</v>
      </c>
      <c r="C11970" s="53">
        <f t="shared" si="389"/>
        <v>2012</v>
      </c>
      <c r="D11970" s="43" t="s">
        <v>102</v>
      </c>
      <c r="E11970" s="132">
        <v>28.645333333333333</v>
      </c>
    </row>
    <row r="11971" spans="1:5" ht="13.8" x14ac:dyDescent="0.25">
      <c r="A11971" s="122">
        <v>41212</v>
      </c>
      <c r="B11971" s="45" t="str">
        <f t="shared" si="388"/>
        <v>October</v>
      </c>
      <c r="C11971" s="53">
        <f t="shared" si="389"/>
        <v>2012</v>
      </c>
      <c r="D11971" s="43" t="s">
        <v>119</v>
      </c>
      <c r="E11971" s="132">
        <v>27.715999999999998</v>
      </c>
    </row>
    <row r="11972" spans="1:5" ht="13.8" x14ac:dyDescent="0.25">
      <c r="A11972" s="122">
        <v>41212</v>
      </c>
      <c r="B11972" s="45" t="str">
        <f t="shared" si="388"/>
        <v>October</v>
      </c>
      <c r="C11972" s="53">
        <f t="shared" si="389"/>
        <v>2012</v>
      </c>
      <c r="D11972" s="43" t="s">
        <v>120</v>
      </c>
      <c r="E11972" s="132">
        <v>26.294666666666661</v>
      </c>
    </row>
    <row r="11973" spans="1:5" ht="13.8" x14ac:dyDescent="0.25">
      <c r="A11973" s="122">
        <v>41212</v>
      </c>
      <c r="B11973" s="45" t="str">
        <f t="shared" si="388"/>
        <v>October</v>
      </c>
      <c r="C11973" s="53">
        <f t="shared" si="389"/>
        <v>2012</v>
      </c>
      <c r="D11973" s="43" t="s">
        <v>103</v>
      </c>
      <c r="E11973" s="132">
        <v>25.365333333333329</v>
      </c>
    </row>
    <row r="11974" spans="1:5" ht="13.8" x14ac:dyDescent="0.25">
      <c r="A11974" s="122">
        <v>41212</v>
      </c>
      <c r="B11974" s="45" t="str">
        <f t="shared" si="388"/>
        <v>October</v>
      </c>
      <c r="C11974" s="53">
        <f t="shared" si="389"/>
        <v>2012</v>
      </c>
      <c r="D11974" s="43" t="s">
        <v>116</v>
      </c>
      <c r="E11974" s="132">
        <v>25.270000000000003</v>
      </c>
    </row>
    <row r="11975" spans="1:5" ht="13.8" x14ac:dyDescent="0.25">
      <c r="A11975" s="122">
        <v>41212</v>
      </c>
      <c r="B11975" s="45" t="str">
        <f t="shared" si="388"/>
        <v>October</v>
      </c>
      <c r="C11975" s="53">
        <f t="shared" si="389"/>
        <v>2012</v>
      </c>
      <c r="D11975" s="43" t="s">
        <v>104</v>
      </c>
      <c r="E11975" s="132">
        <v>26.576666666666664</v>
      </c>
    </row>
    <row r="11976" spans="1:5" ht="13.8" x14ac:dyDescent="0.25">
      <c r="A11976" s="122">
        <v>41212</v>
      </c>
      <c r="B11976" s="45" t="str">
        <f t="shared" si="388"/>
        <v>October</v>
      </c>
      <c r="C11976" s="53">
        <f t="shared" si="389"/>
        <v>2012</v>
      </c>
      <c r="D11976" s="43" t="s">
        <v>121</v>
      </c>
      <c r="E11976" s="132">
        <v>25.27333333333333</v>
      </c>
    </row>
    <row r="11977" spans="1:5" ht="13.8" x14ac:dyDescent="0.25">
      <c r="A11977" s="122">
        <v>41212</v>
      </c>
      <c r="B11977" s="45" t="str">
        <f t="shared" si="388"/>
        <v>October</v>
      </c>
      <c r="C11977" s="53">
        <f t="shared" si="389"/>
        <v>2012</v>
      </c>
      <c r="D11977" s="43" t="s">
        <v>122</v>
      </c>
      <c r="E11977" s="132">
        <v>22.893333333333331</v>
      </c>
    </row>
    <row r="11978" spans="1:5" ht="13.8" x14ac:dyDescent="0.25">
      <c r="A11978" s="122">
        <v>41212</v>
      </c>
      <c r="B11978" s="45" t="str">
        <f t="shared" si="388"/>
        <v>October</v>
      </c>
      <c r="C11978" s="53">
        <f t="shared" si="389"/>
        <v>2012</v>
      </c>
      <c r="D11978" s="43" t="s">
        <v>123</v>
      </c>
      <c r="E11978" s="132">
        <v>22.61</v>
      </c>
    </row>
    <row r="11979" spans="1:5" ht="13.8" x14ac:dyDescent="0.25">
      <c r="A11979" s="122">
        <v>41212</v>
      </c>
      <c r="B11979" s="45" t="str">
        <f t="shared" si="388"/>
        <v>October</v>
      </c>
      <c r="C11979" s="53">
        <f t="shared" si="389"/>
        <v>2012</v>
      </c>
      <c r="D11979" s="43" t="s">
        <v>99</v>
      </c>
      <c r="E11979" s="132">
        <v>23.43333333333333</v>
      </c>
    </row>
    <row r="11980" spans="1:5" ht="13.8" x14ac:dyDescent="0.25">
      <c r="A11980" s="122">
        <v>41212</v>
      </c>
      <c r="B11980" s="45" t="str">
        <f t="shared" si="388"/>
        <v>October</v>
      </c>
      <c r="C11980" s="53">
        <f t="shared" si="389"/>
        <v>2012</v>
      </c>
      <c r="D11980" s="43" t="s">
        <v>100</v>
      </c>
      <c r="E11980" s="132">
        <v>22.816666666666666</v>
      </c>
    </row>
    <row r="11981" spans="1:5" ht="13.8" x14ac:dyDescent="0.25">
      <c r="A11981" s="122">
        <v>41212</v>
      </c>
      <c r="B11981" s="45" t="str">
        <f t="shared" si="388"/>
        <v>October</v>
      </c>
      <c r="C11981" s="53">
        <f t="shared" si="389"/>
        <v>2012</v>
      </c>
      <c r="D11981" s="43" t="s">
        <v>101</v>
      </c>
      <c r="E11981" s="132">
        <v>21.83</v>
      </c>
    </row>
    <row r="11982" spans="1:5" ht="13.8" x14ac:dyDescent="0.25">
      <c r="A11982" s="122">
        <v>41212</v>
      </c>
      <c r="B11982" s="45" t="str">
        <f t="shared" si="388"/>
        <v>October</v>
      </c>
      <c r="C11982" s="53">
        <f t="shared" si="389"/>
        <v>2012</v>
      </c>
      <c r="D11982" s="43" t="s">
        <v>124</v>
      </c>
      <c r="E11982" s="132">
        <v>21.644999999999996</v>
      </c>
    </row>
    <row r="11983" spans="1:5" ht="13.8" x14ac:dyDescent="0.25">
      <c r="A11983" s="122">
        <v>41212</v>
      </c>
      <c r="B11983" s="45" t="str">
        <f t="shared" si="388"/>
        <v>October</v>
      </c>
      <c r="C11983" s="53">
        <f t="shared" si="389"/>
        <v>2012</v>
      </c>
      <c r="D11983" s="43" t="s">
        <v>125</v>
      </c>
      <c r="E11983" s="132">
        <v>19.363333333333333</v>
      </c>
    </row>
    <row r="11984" spans="1:5" ht="13.8" x14ac:dyDescent="0.25">
      <c r="A11984" s="122">
        <v>41212</v>
      </c>
      <c r="B11984" s="45" t="str">
        <f t="shared" si="388"/>
        <v>October</v>
      </c>
      <c r="C11984" s="53">
        <f t="shared" si="389"/>
        <v>2012</v>
      </c>
      <c r="D11984" s="43" t="s">
        <v>126</v>
      </c>
      <c r="E11984" s="132">
        <v>19.185833333333331</v>
      </c>
    </row>
    <row r="11985" spans="1:5" ht="13.8" x14ac:dyDescent="0.25">
      <c r="A11985" s="122">
        <v>41212</v>
      </c>
      <c r="B11985" s="45" t="str">
        <f t="shared" si="388"/>
        <v>October</v>
      </c>
      <c r="C11985" s="53">
        <f t="shared" si="389"/>
        <v>2012</v>
      </c>
      <c r="D11985" s="43" t="s">
        <v>127</v>
      </c>
      <c r="E11985" s="132">
        <v>17.799999999999997</v>
      </c>
    </row>
    <row r="11986" spans="1:5" ht="13.8" x14ac:dyDescent="0.25">
      <c r="A11986" s="122">
        <v>41212</v>
      </c>
      <c r="B11986" s="45" t="str">
        <f t="shared" si="388"/>
        <v>October</v>
      </c>
      <c r="C11986" s="53">
        <f t="shared" si="389"/>
        <v>2012</v>
      </c>
      <c r="D11986" s="43" t="s">
        <v>105</v>
      </c>
      <c r="E11986" s="132">
        <v>15.231666666666667</v>
      </c>
    </row>
    <row r="11987" spans="1:5" ht="13.8" x14ac:dyDescent="0.25">
      <c r="A11987" s="122">
        <v>41212</v>
      </c>
      <c r="B11987" s="45" t="str">
        <f t="shared" si="388"/>
        <v>October</v>
      </c>
      <c r="C11987" s="53">
        <f t="shared" si="389"/>
        <v>2012</v>
      </c>
      <c r="D11987" s="43" t="s">
        <v>128</v>
      </c>
      <c r="E11987" s="132">
        <v>16.411666666666665</v>
      </c>
    </row>
    <row r="11988" spans="1:5" ht="13.8" x14ac:dyDescent="0.25">
      <c r="A11988" s="122">
        <v>41219</v>
      </c>
      <c r="B11988" s="45" t="str">
        <f t="shared" si="388"/>
        <v>November</v>
      </c>
      <c r="C11988" s="53">
        <f t="shared" si="389"/>
        <v>2012</v>
      </c>
      <c r="D11988" s="43" t="s">
        <v>131</v>
      </c>
      <c r="E11988" s="132">
        <v>36.366250000000008</v>
      </c>
    </row>
    <row r="11989" spans="1:5" ht="13.8" x14ac:dyDescent="0.25">
      <c r="A11989" s="122">
        <v>41219</v>
      </c>
      <c r="B11989" s="45" t="str">
        <f t="shared" si="388"/>
        <v>November</v>
      </c>
      <c r="C11989" s="53">
        <f t="shared" si="389"/>
        <v>2012</v>
      </c>
      <c r="D11989" s="43" t="s">
        <v>115</v>
      </c>
      <c r="E11989" s="132">
        <v>37.5</v>
      </c>
    </row>
    <row r="11990" spans="1:5" ht="13.8" x14ac:dyDescent="0.25">
      <c r="A11990" s="122">
        <v>41219</v>
      </c>
      <c r="B11990" s="45" t="str">
        <f t="shared" si="388"/>
        <v>November</v>
      </c>
      <c r="C11990" s="53">
        <f t="shared" si="389"/>
        <v>2012</v>
      </c>
      <c r="D11990" s="43" t="s">
        <v>95</v>
      </c>
      <c r="E11990" s="132">
        <v>33.25</v>
      </c>
    </row>
    <row r="11991" spans="1:5" ht="13.8" x14ac:dyDescent="0.25">
      <c r="A11991" s="122">
        <v>41219</v>
      </c>
      <c r="B11991" s="45" t="str">
        <f t="shared" si="388"/>
        <v>November</v>
      </c>
      <c r="C11991" s="53">
        <f t="shared" si="389"/>
        <v>2012</v>
      </c>
      <c r="D11991" s="43" t="s">
        <v>96</v>
      </c>
      <c r="E11991" s="132">
        <v>31.75</v>
      </c>
    </row>
    <row r="11992" spans="1:5" ht="13.8" x14ac:dyDescent="0.25">
      <c r="A11992" s="122">
        <v>41219</v>
      </c>
      <c r="B11992" s="45" t="str">
        <f t="shared" si="388"/>
        <v>November</v>
      </c>
      <c r="C11992" s="53">
        <f t="shared" si="389"/>
        <v>2012</v>
      </c>
      <c r="D11992" s="43" t="s">
        <v>97</v>
      </c>
      <c r="E11992" s="132">
        <v>30.25</v>
      </c>
    </row>
    <row r="11993" spans="1:5" ht="13.8" x14ac:dyDescent="0.25">
      <c r="A11993" s="122">
        <v>41219</v>
      </c>
      <c r="B11993" s="45" t="str">
        <f t="shared" si="388"/>
        <v>November</v>
      </c>
      <c r="C11993" s="53">
        <f t="shared" si="389"/>
        <v>2012</v>
      </c>
      <c r="D11993" s="43" t="s">
        <v>98</v>
      </c>
      <c r="E11993" s="132">
        <v>23.75</v>
      </c>
    </row>
    <row r="11994" spans="1:5" ht="15.6" x14ac:dyDescent="0.3">
      <c r="A11994" s="122">
        <v>41219</v>
      </c>
      <c r="B11994" s="45" t="str">
        <f t="shared" si="388"/>
        <v>November</v>
      </c>
      <c r="C11994" s="53">
        <f t="shared" si="389"/>
        <v>2012</v>
      </c>
      <c r="D11994" s="130" t="s">
        <v>136</v>
      </c>
      <c r="E11994" s="132">
        <v>34.391000000000005</v>
      </c>
    </row>
    <row r="11995" spans="1:5" ht="13.8" x14ac:dyDescent="0.25">
      <c r="A11995" s="122">
        <v>41219</v>
      </c>
      <c r="B11995" s="45" t="str">
        <f t="shared" si="388"/>
        <v>November</v>
      </c>
      <c r="C11995" s="53">
        <f t="shared" si="389"/>
        <v>2012</v>
      </c>
      <c r="D11995" s="43" t="s">
        <v>118</v>
      </c>
      <c r="E11995" s="132">
        <v>31.594499999999996</v>
      </c>
    </row>
    <row r="11996" spans="1:5" ht="13.8" x14ac:dyDescent="0.25">
      <c r="A11996" s="122">
        <v>41219</v>
      </c>
      <c r="B11996" s="45" t="str">
        <f t="shared" si="388"/>
        <v>November</v>
      </c>
      <c r="C11996" s="53">
        <f t="shared" si="389"/>
        <v>2012</v>
      </c>
      <c r="D11996" s="43" t="s">
        <v>102</v>
      </c>
      <c r="E11996" s="132">
        <v>31.178000000000001</v>
      </c>
    </row>
    <row r="11997" spans="1:5" ht="13.8" x14ac:dyDescent="0.25">
      <c r="A11997" s="122">
        <v>41219</v>
      </c>
      <c r="B11997" s="45" t="str">
        <f t="shared" si="388"/>
        <v>November</v>
      </c>
      <c r="C11997" s="53">
        <f t="shared" si="389"/>
        <v>2012</v>
      </c>
      <c r="D11997" s="43" t="s">
        <v>119</v>
      </c>
      <c r="E11997" s="132">
        <v>30.166499999999999</v>
      </c>
    </row>
    <row r="11998" spans="1:5" ht="13.8" x14ac:dyDescent="0.25">
      <c r="A11998" s="122">
        <v>41219</v>
      </c>
      <c r="B11998" s="45" t="str">
        <f t="shared" si="388"/>
        <v>November</v>
      </c>
      <c r="C11998" s="53">
        <f t="shared" si="389"/>
        <v>2012</v>
      </c>
      <c r="D11998" s="43" t="s">
        <v>120</v>
      </c>
      <c r="E11998" s="132">
        <v>28.619499999999999</v>
      </c>
    </row>
    <row r="11999" spans="1:5" ht="13.8" x14ac:dyDescent="0.25">
      <c r="A11999" s="122">
        <v>41219</v>
      </c>
      <c r="B11999" s="45" t="str">
        <f t="shared" si="388"/>
        <v>November</v>
      </c>
      <c r="C11999" s="53">
        <f t="shared" si="389"/>
        <v>2012</v>
      </c>
      <c r="D11999" s="43" t="s">
        <v>103</v>
      </c>
      <c r="E11999" s="132">
        <v>27.607999999999997</v>
      </c>
    </row>
    <row r="12000" spans="1:5" ht="13.8" x14ac:dyDescent="0.25">
      <c r="A12000" s="122">
        <v>41219</v>
      </c>
      <c r="B12000" s="45" t="str">
        <f t="shared" si="388"/>
        <v>November</v>
      </c>
      <c r="C12000" s="53">
        <f t="shared" si="389"/>
        <v>2012</v>
      </c>
      <c r="D12000" s="43" t="s">
        <v>116</v>
      </c>
      <c r="E12000" s="132">
        <v>24.9375</v>
      </c>
    </row>
    <row r="12001" spans="1:5" ht="13.8" x14ac:dyDescent="0.25">
      <c r="A12001" s="122">
        <v>41219</v>
      </c>
      <c r="B12001" s="45" t="str">
        <f t="shared" si="388"/>
        <v>November</v>
      </c>
      <c r="C12001" s="53">
        <f t="shared" si="389"/>
        <v>2012</v>
      </c>
      <c r="D12001" s="43" t="s">
        <v>104</v>
      </c>
      <c r="E12001" s="132">
        <v>23.45</v>
      </c>
    </row>
    <row r="12002" spans="1:5" ht="13.8" x14ac:dyDescent="0.25">
      <c r="A12002" s="122">
        <v>41219</v>
      </c>
      <c r="B12002" s="45" t="str">
        <f t="shared" si="388"/>
        <v>November</v>
      </c>
      <c r="C12002" s="53">
        <f t="shared" si="389"/>
        <v>2012</v>
      </c>
      <c r="D12002" s="43" t="s">
        <v>121</v>
      </c>
      <c r="E12002" s="132">
        <v>22.3</v>
      </c>
    </row>
    <row r="12003" spans="1:5" ht="13.8" x14ac:dyDescent="0.25">
      <c r="A12003" s="122">
        <v>41219</v>
      </c>
      <c r="B12003" s="45" t="str">
        <f t="shared" si="388"/>
        <v>November</v>
      </c>
      <c r="C12003" s="53">
        <f t="shared" si="389"/>
        <v>2012</v>
      </c>
      <c r="D12003" s="43" t="s">
        <v>122</v>
      </c>
      <c r="E12003" s="132">
        <v>20.2</v>
      </c>
    </row>
    <row r="12004" spans="1:5" ht="13.8" x14ac:dyDescent="0.25">
      <c r="A12004" s="122">
        <v>41219</v>
      </c>
      <c r="B12004" s="45" t="str">
        <f t="shared" si="388"/>
        <v>November</v>
      </c>
      <c r="C12004" s="53">
        <f t="shared" si="389"/>
        <v>2012</v>
      </c>
      <c r="D12004" s="43" t="s">
        <v>123</v>
      </c>
      <c r="E12004" s="132">
        <v>19.95</v>
      </c>
    </row>
    <row r="12005" spans="1:5" ht="13.8" x14ac:dyDescent="0.25">
      <c r="A12005" s="122">
        <v>41219</v>
      </c>
      <c r="B12005" s="45" t="str">
        <f t="shared" si="388"/>
        <v>November</v>
      </c>
      <c r="C12005" s="53">
        <f t="shared" si="389"/>
        <v>2012</v>
      </c>
      <c r="D12005" s="43" t="s">
        <v>99</v>
      </c>
      <c r="E12005" s="132">
        <v>16.149999999999999</v>
      </c>
    </row>
    <row r="12006" spans="1:5" ht="13.8" x14ac:dyDescent="0.25">
      <c r="A12006" s="122">
        <v>41219</v>
      </c>
      <c r="B12006" s="45" t="str">
        <f t="shared" si="388"/>
        <v>November</v>
      </c>
      <c r="C12006" s="53">
        <f t="shared" si="389"/>
        <v>2012</v>
      </c>
      <c r="D12006" s="43" t="s">
        <v>100</v>
      </c>
      <c r="E12006" s="132">
        <v>15.725</v>
      </c>
    </row>
    <row r="12007" spans="1:5" ht="13.8" x14ac:dyDescent="0.25">
      <c r="A12007" s="122">
        <v>41219</v>
      </c>
      <c r="B12007" s="45" t="str">
        <f t="shared" si="388"/>
        <v>November</v>
      </c>
      <c r="C12007" s="53">
        <f t="shared" si="389"/>
        <v>2012</v>
      </c>
      <c r="D12007" s="43" t="s">
        <v>101</v>
      </c>
      <c r="E12007" s="132">
        <v>15.045</v>
      </c>
    </row>
    <row r="12008" spans="1:5" ht="13.8" x14ac:dyDescent="0.25">
      <c r="A12008" s="122">
        <v>41219</v>
      </c>
      <c r="B12008" s="45" t="str">
        <f t="shared" si="388"/>
        <v>November</v>
      </c>
      <c r="C12008" s="53">
        <f t="shared" si="389"/>
        <v>2012</v>
      </c>
      <c r="D12008" s="43" t="s">
        <v>124</v>
      </c>
      <c r="E12008" s="132">
        <v>14.9175</v>
      </c>
    </row>
    <row r="12009" spans="1:5" ht="13.8" x14ac:dyDescent="0.25">
      <c r="A12009" s="122">
        <v>41219</v>
      </c>
      <c r="B12009" s="45" t="str">
        <f t="shared" si="388"/>
        <v>November</v>
      </c>
      <c r="C12009" s="53">
        <f t="shared" si="389"/>
        <v>2012</v>
      </c>
      <c r="D12009" s="43" t="s">
        <v>125</v>
      </c>
      <c r="E12009" s="132">
        <v>13.345000000000001</v>
      </c>
    </row>
    <row r="12010" spans="1:5" ht="13.8" x14ac:dyDescent="0.25">
      <c r="A12010" s="122">
        <v>41219</v>
      </c>
      <c r="B12010" s="45" t="str">
        <f t="shared" si="388"/>
        <v>November</v>
      </c>
      <c r="C12010" s="53">
        <f t="shared" si="389"/>
        <v>2012</v>
      </c>
      <c r="D12010" s="43" t="s">
        <v>126</v>
      </c>
      <c r="E12010" s="132">
        <v>13.455</v>
      </c>
    </row>
    <row r="12011" spans="1:5" ht="13.8" x14ac:dyDescent="0.25">
      <c r="A12011" s="122">
        <v>41219</v>
      </c>
      <c r="B12011" s="45" t="str">
        <f t="shared" si="388"/>
        <v>November</v>
      </c>
      <c r="C12011" s="53">
        <f t="shared" si="389"/>
        <v>2012</v>
      </c>
      <c r="D12011" s="43" t="s">
        <v>127</v>
      </c>
      <c r="E12011" s="132">
        <v>12.682499999999999</v>
      </c>
    </row>
    <row r="12012" spans="1:5" ht="13.8" x14ac:dyDescent="0.25">
      <c r="A12012" s="122">
        <v>41219</v>
      </c>
      <c r="B12012" s="45" t="str">
        <f t="shared" si="388"/>
        <v>November</v>
      </c>
      <c r="C12012" s="53">
        <f t="shared" si="389"/>
        <v>2012</v>
      </c>
      <c r="D12012" s="43" t="s">
        <v>105</v>
      </c>
      <c r="E12012" s="132">
        <v>10.4975</v>
      </c>
    </row>
    <row r="12013" spans="1:5" ht="13.8" x14ac:dyDescent="0.25">
      <c r="A12013" s="122">
        <v>41219</v>
      </c>
      <c r="B12013" s="45" t="str">
        <f t="shared" si="388"/>
        <v>November</v>
      </c>
      <c r="C12013" s="53">
        <f t="shared" si="389"/>
        <v>2012</v>
      </c>
      <c r="D12013" s="43" t="s">
        <v>128</v>
      </c>
      <c r="E12013" s="132">
        <v>12.022500000000001</v>
      </c>
    </row>
    <row r="12014" spans="1:5" ht="13.8" x14ac:dyDescent="0.25">
      <c r="A12014" s="122">
        <v>41226</v>
      </c>
      <c r="B12014" s="45" t="str">
        <f t="shared" si="388"/>
        <v>November</v>
      </c>
      <c r="C12014" s="53">
        <f t="shared" si="389"/>
        <v>2012</v>
      </c>
      <c r="D12014" s="43" t="s">
        <v>131</v>
      </c>
      <c r="E12014" s="132">
        <v>34.045000000000002</v>
      </c>
    </row>
    <row r="12015" spans="1:5" ht="13.8" x14ac:dyDescent="0.25">
      <c r="A12015" s="122">
        <v>41226</v>
      </c>
      <c r="B12015" s="45" t="str">
        <f t="shared" si="388"/>
        <v>November</v>
      </c>
      <c r="C12015" s="53">
        <f t="shared" si="389"/>
        <v>2012</v>
      </c>
      <c r="D12015" s="43" t="s">
        <v>115</v>
      </c>
      <c r="E12015" s="132">
        <v>33.5</v>
      </c>
    </row>
    <row r="12016" spans="1:5" ht="13.8" x14ac:dyDescent="0.25">
      <c r="A12016" s="122">
        <v>41226</v>
      </c>
      <c r="B12016" s="45" t="str">
        <f t="shared" si="388"/>
        <v>November</v>
      </c>
      <c r="C12016" s="53">
        <f t="shared" si="389"/>
        <v>2012</v>
      </c>
      <c r="D12016" s="43" t="s">
        <v>95</v>
      </c>
      <c r="E12016" s="132">
        <v>29.703333333333333</v>
      </c>
    </row>
    <row r="12017" spans="1:5" ht="13.8" x14ac:dyDescent="0.25">
      <c r="A12017" s="122">
        <v>41226</v>
      </c>
      <c r="B12017" s="45" t="str">
        <f t="shared" si="388"/>
        <v>November</v>
      </c>
      <c r="C12017" s="53">
        <f t="shared" si="389"/>
        <v>2012</v>
      </c>
      <c r="D12017" s="43" t="s">
        <v>96</v>
      </c>
      <c r="E12017" s="132">
        <v>28.363333333333333</v>
      </c>
    </row>
    <row r="12018" spans="1:5" ht="13.8" x14ac:dyDescent="0.25">
      <c r="A12018" s="122">
        <v>41226</v>
      </c>
      <c r="B12018" s="45" t="str">
        <f t="shared" si="388"/>
        <v>November</v>
      </c>
      <c r="C12018" s="53">
        <f t="shared" si="389"/>
        <v>2012</v>
      </c>
      <c r="D12018" s="43" t="s">
        <v>97</v>
      </c>
      <c r="E12018" s="132">
        <v>27.023333333333333</v>
      </c>
    </row>
    <row r="12019" spans="1:5" ht="13.8" x14ac:dyDescent="0.25">
      <c r="A12019" s="122">
        <v>41226</v>
      </c>
      <c r="B12019" s="45" t="str">
        <f t="shared" ref="B12019:B12080" si="390">TEXT(A12019,"mmmm")</f>
        <v>November</v>
      </c>
      <c r="C12019" s="53">
        <f t="shared" ref="C12019:C12080" si="391">YEAR(A12019)</f>
        <v>2012</v>
      </c>
      <c r="D12019" s="43" t="s">
        <v>98</v>
      </c>
      <c r="E12019" s="132">
        <v>21.216666666666665</v>
      </c>
    </row>
    <row r="12020" spans="1:5" ht="15.6" x14ac:dyDescent="0.3">
      <c r="A12020" s="122">
        <v>41226</v>
      </c>
      <c r="B12020" s="45" t="str">
        <f t="shared" si="390"/>
        <v>November</v>
      </c>
      <c r="C12020" s="53">
        <f t="shared" si="391"/>
        <v>2012</v>
      </c>
      <c r="D12020" s="130" t="s">
        <v>136</v>
      </c>
      <c r="E12020" s="132">
        <v>30.826666666666668</v>
      </c>
    </row>
    <row r="12021" spans="1:5" ht="13.8" x14ac:dyDescent="0.25">
      <c r="A12021" s="122">
        <v>41226</v>
      </c>
      <c r="B12021" s="45" t="str">
        <f t="shared" si="390"/>
        <v>November</v>
      </c>
      <c r="C12021" s="53">
        <f t="shared" si="391"/>
        <v>2012</v>
      </c>
      <c r="D12021" s="43" t="s">
        <v>118</v>
      </c>
      <c r="E12021" s="132">
        <v>28.32</v>
      </c>
    </row>
    <row r="12022" spans="1:5" ht="13.8" x14ac:dyDescent="0.25">
      <c r="A12022" s="122">
        <v>41226</v>
      </c>
      <c r="B12022" s="45" t="str">
        <f t="shared" si="390"/>
        <v>November</v>
      </c>
      <c r="C12022" s="53">
        <f t="shared" si="391"/>
        <v>2012</v>
      </c>
      <c r="D12022" s="43" t="s">
        <v>102</v>
      </c>
      <c r="E12022" s="132">
        <v>27.946666666666669</v>
      </c>
    </row>
    <row r="12023" spans="1:5" ht="13.8" x14ac:dyDescent="0.25">
      <c r="A12023" s="122">
        <v>41226</v>
      </c>
      <c r="B12023" s="45" t="str">
        <f t="shared" si="390"/>
        <v>November</v>
      </c>
      <c r="C12023" s="53">
        <f t="shared" si="391"/>
        <v>2012</v>
      </c>
      <c r="D12023" s="43" t="s">
        <v>119</v>
      </c>
      <c r="E12023" s="132">
        <v>27.040000000000006</v>
      </c>
    </row>
    <row r="12024" spans="1:5" ht="13.8" x14ac:dyDescent="0.25">
      <c r="A12024" s="122">
        <v>41226</v>
      </c>
      <c r="B12024" s="45" t="str">
        <f t="shared" si="390"/>
        <v>November</v>
      </c>
      <c r="C12024" s="53">
        <f t="shared" si="391"/>
        <v>2012</v>
      </c>
      <c r="D12024" s="43" t="s">
        <v>120</v>
      </c>
      <c r="E12024" s="132">
        <v>25.653333333333336</v>
      </c>
    </row>
    <row r="12025" spans="1:5" ht="13.8" x14ac:dyDescent="0.25">
      <c r="A12025" s="122">
        <v>41226</v>
      </c>
      <c r="B12025" s="45" t="str">
        <f t="shared" si="390"/>
        <v>November</v>
      </c>
      <c r="C12025" s="53">
        <f t="shared" si="391"/>
        <v>2012</v>
      </c>
      <c r="D12025" s="43" t="s">
        <v>103</v>
      </c>
      <c r="E12025" s="132">
        <v>24.746666666666666</v>
      </c>
    </row>
    <row r="12026" spans="1:5" ht="13.8" x14ac:dyDescent="0.25">
      <c r="A12026" s="122">
        <v>41226</v>
      </c>
      <c r="B12026" s="45" t="str">
        <f t="shared" si="390"/>
        <v>November</v>
      </c>
      <c r="C12026" s="53">
        <f t="shared" si="391"/>
        <v>2012</v>
      </c>
      <c r="D12026" s="43" t="s">
        <v>116</v>
      </c>
      <c r="E12026" s="132">
        <v>19.95</v>
      </c>
    </row>
    <row r="12027" spans="1:5" ht="13.8" x14ac:dyDescent="0.25">
      <c r="A12027" s="122">
        <v>41226</v>
      </c>
      <c r="B12027" s="45" t="str">
        <f t="shared" si="390"/>
        <v>November</v>
      </c>
      <c r="C12027" s="53">
        <f t="shared" si="391"/>
        <v>2012</v>
      </c>
      <c r="D12027" s="43" t="s">
        <v>104</v>
      </c>
      <c r="E12027" s="132">
        <v>19.541666666666671</v>
      </c>
    </row>
    <row r="12028" spans="1:5" ht="13.8" x14ac:dyDescent="0.25">
      <c r="A12028" s="122">
        <v>41226</v>
      </c>
      <c r="B12028" s="45" t="str">
        <f t="shared" si="390"/>
        <v>November</v>
      </c>
      <c r="C12028" s="53">
        <f t="shared" si="391"/>
        <v>2012</v>
      </c>
      <c r="D12028" s="43" t="s">
        <v>121</v>
      </c>
      <c r="E12028" s="132">
        <v>18.583333333333336</v>
      </c>
    </row>
    <row r="12029" spans="1:5" ht="13.8" x14ac:dyDescent="0.25">
      <c r="A12029" s="122">
        <v>41226</v>
      </c>
      <c r="B12029" s="45" t="str">
        <f t="shared" si="390"/>
        <v>November</v>
      </c>
      <c r="C12029" s="53">
        <f t="shared" si="391"/>
        <v>2012</v>
      </c>
      <c r="D12029" s="43" t="s">
        <v>122</v>
      </c>
      <c r="E12029" s="132">
        <v>16.833333333333336</v>
      </c>
    </row>
    <row r="12030" spans="1:5" ht="13.8" x14ac:dyDescent="0.25">
      <c r="A12030" s="122">
        <v>41226</v>
      </c>
      <c r="B12030" s="45" t="str">
        <f t="shared" si="390"/>
        <v>November</v>
      </c>
      <c r="C12030" s="53">
        <f t="shared" si="391"/>
        <v>2012</v>
      </c>
      <c r="D12030" s="43" t="s">
        <v>123</v>
      </c>
      <c r="E12030" s="132">
        <v>16.625000000000004</v>
      </c>
    </row>
    <row r="12031" spans="1:5" ht="13.8" x14ac:dyDescent="0.25">
      <c r="A12031" s="122">
        <v>41226</v>
      </c>
      <c r="B12031" s="45" t="str">
        <f t="shared" si="390"/>
        <v>November</v>
      </c>
      <c r="C12031" s="53">
        <f t="shared" si="391"/>
        <v>2012</v>
      </c>
      <c r="D12031" s="43" t="s">
        <v>99</v>
      </c>
      <c r="E12031" s="132">
        <v>14.566666666666665</v>
      </c>
    </row>
    <row r="12032" spans="1:5" ht="13.8" x14ac:dyDescent="0.25">
      <c r="A12032" s="122">
        <v>41226</v>
      </c>
      <c r="B12032" s="45" t="str">
        <f t="shared" si="390"/>
        <v>November</v>
      </c>
      <c r="C12032" s="53">
        <f t="shared" si="391"/>
        <v>2012</v>
      </c>
      <c r="D12032" s="43" t="s">
        <v>100</v>
      </c>
      <c r="E12032" s="132">
        <v>14.183333333333332</v>
      </c>
    </row>
    <row r="12033" spans="1:5" ht="13.8" x14ac:dyDescent="0.25">
      <c r="A12033" s="122">
        <v>41226</v>
      </c>
      <c r="B12033" s="45" t="str">
        <f t="shared" si="390"/>
        <v>November</v>
      </c>
      <c r="C12033" s="53">
        <f t="shared" si="391"/>
        <v>2012</v>
      </c>
      <c r="D12033" s="43" t="s">
        <v>101</v>
      </c>
      <c r="E12033" s="132">
        <v>13.57</v>
      </c>
    </row>
    <row r="12034" spans="1:5" ht="13.8" x14ac:dyDescent="0.25">
      <c r="A12034" s="122">
        <v>41226</v>
      </c>
      <c r="B12034" s="45" t="str">
        <f t="shared" si="390"/>
        <v>November</v>
      </c>
      <c r="C12034" s="53">
        <f t="shared" si="391"/>
        <v>2012</v>
      </c>
      <c r="D12034" s="43" t="s">
        <v>124</v>
      </c>
      <c r="E12034" s="132">
        <v>13.454999999999998</v>
      </c>
    </row>
    <row r="12035" spans="1:5" ht="13.8" x14ac:dyDescent="0.25">
      <c r="A12035" s="122">
        <v>41226</v>
      </c>
      <c r="B12035" s="45" t="str">
        <f t="shared" si="390"/>
        <v>November</v>
      </c>
      <c r="C12035" s="53">
        <f t="shared" si="391"/>
        <v>2012</v>
      </c>
      <c r="D12035" s="43" t="s">
        <v>125</v>
      </c>
      <c r="E12035" s="132">
        <v>12.036666666666667</v>
      </c>
    </row>
    <row r="12036" spans="1:5" ht="13.8" x14ac:dyDescent="0.25">
      <c r="A12036" s="122">
        <v>41226</v>
      </c>
      <c r="B12036" s="45" t="str">
        <f t="shared" si="390"/>
        <v>November</v>
      </c>
      <c r="C12036" s="53">
        <f t="shared" si="391"/>
        <v>2012</v>
      </c>
      <c r="D12036" s="43" t="s">
        <v>126</v>
      </c>
      <c r="E12036" s="132">
        <v>12.209166666666668</v>
      </c>
    </row>
    <row r="12037" spans="1:5" ht="13.8" x14ac:dyDescent="0.25">
      <c r="A12037" s="122">
        <v>41226</v>
      </c>
      <c r="B12037" s="45" t="str">
        <f t="shared" si="390"/>
        <v>November</v>
      </c>
      <c r="C12037" s="53">
        <f t="shared" si="391"/>
        <v>2012</v>
      </c>
      <c r="D12037" s="43" t="s">
        <v>127</v>
      </c>
      <c r="E12037" s="132">
        <v>11.57</v>
      </c>
    </row>
    <row r="12038" spans="1:5" ht="13.8" x14ac:dyDescent="0.25">
      <c r="A12038" s="122">
        <v>41226</v>
      </c>
      <c r="B12038" s="45" t="str">
        <f t="shared" si="390"/>
        <v>November</v>
      </c>
      <c r="C12038" s="53">
        <f t="shared" si="391"/>
        <v>2012</v>
      </c>
      <c r="D12038" s="43" t="s">
        <v>105</v>
      </c>
      <c r="E12038" s="132">
        <v>9.4683333333333337</v>
      </c>
    </row>
    <row r="12039" spans="1:5" ht="13.8" x14ac:dyDescent="0.25">
      <c r="A12039" s="122">
        <v>41226</v>
      </c>
      <c r="B12039" s="45" t="str">
        <f t="shared" si="390"/>
        <v>November</v>
      </c>
      <c r="C12039" s="53">
        <f t="shared" si="391"/>
        <v>2012</v>
      </c>
      <c r="D12039" s="43" t="s">
        <v>128</v>
      </c>
      <c r="E12039" s="132">
        <v>11.068333333333333</v>
      </c>
    </row>
    <row r="12040" spans="1:5" ht="13.8" x14ac:dyDescent="0.25">
      <c r="A12040" s="122">
        <v>41233</v>
      </c>
      <c r="B12040" s="45" t="str">
        <f t="shared" si="390"/>
        <v>November</v>
      </c>
      <c r="C12040" s="53">
        <f t="shared" si="391"/>
        <v>2012</v>
      </c>
      <c r="D12040" s="43" t="s">
        <v>131</v>
      </c>
      <c r="E12040" s="132">
        <v>38.687500000000007</v>
      </c>
    </row>
    <row r="12041" spans="1:5" ht="13.8" x14ac:dyDescent="0.25">
      <c r="A12041" s="122">
        <v>41233</v>
      </c>
      <c r="B12041" s="45" t="str">
        <f t="shared" si="390"/>
        <v>November</v>
      </c>
      <c r="C12041" s="53">
        <f t="shared" si="391"/>
        <v>2012</v>
      </c>
      <c r="D12041" s="43" t="s">
        <v>115</v>
      </c>
      <c r="E12041" s="132">
        <v>36</v>
      </c>
    </row>
    <row r="12042" spans="1:5" ht="13.8" x14ac:dyDescent="0.25">
      <c r="A12042" s="122">
        <v>41233</v>
      </c>
      <c r="B12042" s="45" t="str">
        <f t="shared" si="390"/>
        <v>November</v>
      </c>
      <c r="C12042" s="53">
        <f t="shared" si="391"/>
        <v>2012</v>
      </c>
      <c r="D12042" s="43" t="s">
        <v>95</v>
      </c>
      <c r="E12042" s="132">
        <v>31.92</v>
      </c>
    </row>
    <row r="12043" spans="1:5" ht="13.8" x14ac:dyDescent="0.25">
      <c r="A12043" s="122">
        <v>41233</v>
      </c>
      <c r="B12043" s="45" t="str">
        <f t="shared" si="390"/>
        <v>November</v>
      </c>
      <c r="C12043" s="53">
        <f t="shared" si="391"/>
        <v>2012</v>
      </c>
      <c r="D12043" s="43" t="s">
        <v>96</v>
      </c>
      <c r="E12043" s="132">
        <v>30.48</v>
      </c>
    </row>
    <row r="12044" spans="1:5" ht="13.8" x14ac:dyDescent="0.25">
      <c r="A12044" s="122">
        <v>41233</v>
      </c>
      <c r="B12044" s="45" t="str">
        <f t="shared" si="390"/>
        <v>November</v>
      </c>
      <c r="C12044" s="53">
        <f t="shared" si="391"/>
        <v>2012</v>
      </c>
      <c r="D12044" s="43" t="s">
        <v>97</v>
      </c>
      <c r="E12044" s="132">
        <v>29.04</v>
      </c>
    </row>
    <row r="12045" spans="1:5" ht="13.8" x14ac:dyDescent="0.25">
      <c r="A12045" s="122">
        <v>41233</v>
      </c>
      <c r="B12045" s="45" t="str">
        <f t="shared" si="390"/>
        <v>November</v>
      </c>
      <c r="C12045" s="53">
        <f t="shared" si="391"/>
        <v>2012</v>
      </c>
      <c r="D12045" s="43" t="s">
        <v>98</v>
      </c>
      <c r="E12045" s="132">
        <v>22.8</v>
      </c>
    </row>
    <row r="12046" spans="1:5" ht="15.6" x14ac:dyDescent="0.3">
      <c r="A12046" s="122">
        <v>41233</v>
      </c>
      <c r="B12046" s="45" t="str">
        <f t="shared" si="390"/>
        <v>November</v>
      </c>
      <c r="C12046" s="53">
        <f t="shared" si="391"/>
        <v>2012</v>
      </c>
      <c r="D12046" s="130" t="s">
        <v>136</v>
      </c>
      <c r="E12046" s="132">
        <v>34.68</v>
      </c>
    </row>
    <row r="12047" spans="1:5" ht="13.8" x14ac:dyDescent="0.25">
      <c r="A12047" s="122">
        <v>41233</v>
      </c>
      <c r="B12047" s="45" t="str">
        <f t="shared" si="390"/>
        <v>November</v>
      </c>
      <c r="C12047" s="53">
        <f t="shared" si="391"/>
        <v>2012</v>
      </c>
      <c r="D12047" s="43" t="s">
        <v>118</v>
      </c>
      <c r="E12047" s="132">
        <v>31.859999999999996</v>
      </c>
    </row>
    <row r="12048" spans="1:5" ht="13.8" x14ac:dyDescent="0.25">
      <c r="A12048" s="122">
        <v>41233</v>
      </c>
      <c r="B12048" s="45" t="str">
        <f t="shared" si="390"/>
        <v>November</v>
      </c>
      <c r="C12048" s="53">
        <f t="shared" si="391"/>
        <v>2012</v>
      </c>
      <c r="D12048" s="43" t="s">
        <v>102</v>
      </c>
      <c r="E12048" s="132">
        <v>31.44</v>
      </c>
    </row>
    <row r="12049" spans="1:5" ht="13.8" x14ac:dyDescent="0.25">
      <c r="A12049" s="122">
        <v>41233</v>
      </c>
      <c r="B12049" s="45" t="str">
        <f t="shared" si="390"/>
        <v>November</v>
      </c>
      <c r="C12049" s="53">
        <f t="shared" si="391"/>
        <v>2012</v>
      </c>
      <c r="D12049" s="43" t="s">
        <v>119</v>
      </c>
      <c r="E12049" s="132">
        <v>30.42</v>
      </c>
    </row>
    <row r="12050" spans="1:5" ht="13.8" x14ac:dyDescent="0.25">
      <c r="A12050" s="122">
        <v>41233</v>
      </c>
      <c r="B12050" s="45" t="str">
        <f t="shared" si="390"/>
        <v>November</v>
      </c>
      <c r="C12050" s="53">
        <f t="shared" si="391"/>
        <v>2012</v>
      </c>
      <c r="D12050" s="43" t="s">
        <v>120</v>
      </c>
      <c r="E12050" s="132">
        <v>28.859999999999996</v>
      </c>
    </row>
    <row r="12051" spans="1:5" ht="13.8" x14ac:dyDescent="0.25">
      <c r="A12051" s="122">
        <v>41233</v>
      </c>
      <c r="B12051" s="45" t="str">
        <f t="shared" si="390"/>
        <v>November</v>
      </c>
      <c r="C12051" s="53">
        <f t="shared" si="391"/>
        <v>2012</v>
      </c>
      <c r="D12051" s="43" t="s">
        <v>103</v>
      </c>
      <c r="E12051" s="132">
        <v>27.84</v>
      </c>
    </row>
    <row r="12052" spans="1:5" ht="13.8" x14ac:dyDescent="0.25">
      <c r="A12052" s="122">
        <v>41233</v>
      </c>
      <c r="B12052" s="45" t="str">
        <f t="shared" si="390"/>
        <v>November</v>
      </c>
      <c r="C12052" s="53">
        <f t="shared" si="391"/>
        <v>2012</v>
      </c>
      <c r="D12052" s="43" t="s">
        <v>116</v>
      </c>
      <c r="E12052" s="132">
        <v>21.280000000000005</v>
      </c>
    </row>
    <row r="12053" spans="1:5" ht="13.8" x14ac:dyDescent="0.25">
      <c r="A12053" s="122">
        <v>41233</v>
      </c>
      <c r="B12053" s="45" t="str">
        <f t="shared" si="390"/>
        <v>November</v>
      </c>
      <c r="C12053" s="53">
        <f t="shared" si="391"/>
        <v>2012</v>
      </c>
      <c r="D12053" s="43" t="s">
        <v>104</v>
      </c>
      <c r="E12053" s="132">
        <v>25.013333333333339</v>
      </c>
    </row>
    <row r="12054" spans="1:5" ht="13.8" x14ac:dyDescent="0.25">
      <c r="A12054" s="122">
        <v>41233</v>
      </c>
      <c r="B12054" s="45" t="str">
        <f t="shared" si="390"/>
        <v>November</v>
      </c>
      <c r="C12054" s="53">
        <f t="shared" si="391"/>
        <v>2012</v>
      </c>
      <c r="D12054" s="43" t="s">
        <v>121</v>
      </c>
      <c r="E12054" s="132">
        <v>23.786666666666669</v>
      </c>
    </row>
    <row r="12055" spans="1:5" ht="13.8" x14ac:dyDescent="0.25">
      <c r="A12055" s="122">
        <v>41233</v>
      </c>
      <c r="B12055" s="45" t="str">
        <f t="shared" si="390"/>
        <v>November</v>
      </c>
      <c r="C12055" s="53">
        <f t="shared" si="391"/>
        <v>2012</v>
      </c>
      <c r="D12055" s="43" t="s">
        <v>122</v>
      </c>
      <c r="E12055" s="132">
        <v>21.54666666666667</v>
      </c>
    </row>
    <row r="12056" spans="1:5" ht="13.8" x14ac:dyDescent="0.25">
      <c r="A12056" s="122">
        <v>41233</v>
      </c>
      <c r="B12056" s="45" t="str">
        <f t="shared" si="390"/>
        <v>November</v>
      </c>
      <c r="C12056" s="53">
        <f t="shared" si="391"/>
        <v>2012</v>
      </c>
      <c r="D12056" s="43" t="s">
        <v>123</v>
      </c>
      <c r="E12056" s="132">
        <v>21.280000000000005</v>
      </c>
    </row>
    <row r="12057" spans="1:5" ht="13.8" x14ac:dyDescent="0.25">
      <c r="A12057" s="122">
        <v>41233</v>
      </c>
      <c r="B12057" s="45" t="str">
        <f t="shared" si="390"/>
        <v>November</v>
      </c>
      <c r="C12057" s="53">
        <f t="shared" si="391"/>
        <v>2012</v>
      </c>
      <c r="D12057" s="43" t="s">
        <v>99</v>
      </c>
      <c r="E12057" s="132">
        <v>14.566666666666665</v>
      </c>
    </row>
    <row r="12058" spans="1:5" ht="13.8" x14ac:dyDescent="0.25">
      <c r="A12058" s="122">
        <v>41233</v>
      </c>
      <c r="B12058" s="45" t="str">
        <f t="shared" si="390"/>
        <v>November</v>
      </c>
      <c r="C12058" s="53">
        <f t="shared" si="391"/>
        <v>2012</v>
      </c>
      <c r="D12058" s="43" t="s">
        <v>100</v>
      </c>
      <c r="E12058" s="132">
        <v>14.183333333333332</v>
      </c>
    </row>
    <row r="12059" spans="1:5" ht="13.8" x14ac:dyDescent="0.25">
      <c r="A12059" s="122">
        <v>41233</v>
      </c>
      <c r="B12059" s="45" t="str">
        <f t="shared" si="390"/>
        <v>November</v>
      </c>
      <c r="C12059" s="53">
        <f t="shared" si="391"/>
        <v>2012</v>
      </c>
      <c r="D12059" s="43" t="s">
        <v>101</v>
      </c>
      <c r="E12059" s="132">
        <v>13.57</v>
      </c>
    </row>
    <row r="12060" spans="1:5" ht="13.8" x14ac:dyDescent="0.25">
      <c r="A12060" s="122">
        <v>41233</v>
      </c>
      <c r="B12060" s="45" t="str">
        <f t="shared" si="390"/>
        <v>November</v>
      </c>
      <c r="C12060" s="53">
        <f t="shared" si="391"/>
        <v>2012</v>
      </c>
      <c r="D12060" s="43" t="s">
        <v>124</v>
      </c>
      <c r="E12060" s="132">
        <v>13.454999999999998</v>
      </c>
    </row>
    <row r="12061" spans="1:5" ht="13.8" x14ac:dyDescent="0.25">
      <c r="A12061" s="122">
        <v>41233</v>
      </c>
      <c r="B12061" s="45" t="str">
        <f t="shared" si="390"/>
        <v>November</v>
      </c>
      <c r="C12061" s="53">
        <f t="shared" si="391"/>
        <v>2012</v>
      </c>
      <c r="D12061" s="43" t="s">
        <v>125</v>
      </c>
      <c r="E12061" s="132">
        <v>12.036666666666667</v>
      </c>
    </row>
    <row r="12062" spans="1:5" ht="13.8" x14ac:dyDescent="0.25">
      <c r="A12062" s="122">
        <v>41233</v>
      </c>
      <c r="B12062" s="45" t="str">
        <f t="shared" si="390"/>
        <v>November</v>
      </c>
      <c r="C12062" s="53">
        <f t="shared" si="391"/>
        <v>2012</v>
      </c>
      <c r="D12062" s="43" t="s">
        <v>126</v>
      </c>
      <c r="E12062" s="132">
        <v>12.209166666666668</v>
      </c>
    </row>
    <row r="12063" spans="1:5" ht="13.8" x14ac:dyDescent="0.25">
      <c r="A12063" s="122">
        <v>41233</v>
      </c>
      <c r="B12063" s="45" t="str">
        <f t="shared" si="390"/>
        <v>November</v>
      </c>
      <c r="C12063" s="53">
        <f t="shared" si="391"/>
        <v>2012</v>
      </c>
      <c r="D12063" s="43" t="s">
        <v>127</v>
      </c>
      <c r="E12063" s="132">
        <v>11.57</v>
      </c>
    </row>
    <row r="12064" spans="1:5" ht="13.8" x14ac:dyDescent="0.25">
      <c r="A12064" s="122">
        <v>41233</v>
      </c>
      <c r="B12064" s="45" t="str">
        <f t="shared" si="390"/>
        <v>November</v>
      </c>
      <c r="C12064" s="53">
        <f t="shared" si="391"/>
        <v>2012</v>
      </c>
      <c r="D12064" s="43" t="s">
        <v>105</v>
      </c>
      <c r="E12064" s="132">
        <v>9.4683333333333337</v>
      </c>
    </row>
    <row r="12065" spans="1:5" ht="13.8" x14ac:dyDescent="0.25">
      <c r="A12065" s="122">
        <v>41233</v>
      </c>
      <c r="B12065" s="45" t="str">
        <f t="shared" si="390"/>
        <v>November</v>
      </c>
      <c r="C12065" s="53">
        <f t="shared" si="391"/>
        <v>2012</v>
      </c>
      <c r="D12065" s="43" t="s">
        <v>128</v>
      </c>
      <c r="E12065" s="132">
        <v>11.068333333333333</v>
      </c>
    </row>
    <row r="12066" spans="1:5" ht="13.8" x14ac:dyDescent="0.25">
      <c r="A12066" s="122">
        <v>41240</v>
      </c>
      <c r="B12066" s="45" t="str">
        <f t="shared" si="390"/>
        <v>November</v>
      </c>
      <c r="C12066" s="53">
        <f t="shared" si="391"/>
        <v>2012</v>
      </c>
      <c r="D12066" s="43" t="s">
        <v>131</v>
      </c>
    </row>
    <row r="12067" spans="1:5" ht="13.8" x14ac:dyDescent="0.25">
      <c r="A12067" s="122">
        <v>41240</v>
      </c>
      <c r="B12067" s="45" t="str">
        <f t="shared" si="390"/>
        <v>November</v>
      </c>
      <c r="C12067" s="53">
        <f t="shared" si="391"/>
        <v>2012</v>
      </c>
      <c r="D12067" s="43" t="s">
        <v>115</v>
      </c>
      <c r="E12067" s="132">
        <v>35.28</v>
      </c>
    </row>
    <row r="12068" spans="1:5" ht="13.8" x14ac:dyDescent="0.25">
      <c r="A12068" s="122">
        <v>41240</v>
      </c>
      <c r="B12068" s="45" t="str">
        <f t="shared" si="390"/>
        <v>November</v>
      </c>
      <c r="C12068" s="53">
        <f t="shared" si="391"/>
        <v>2012</v>
      </c>
      <c r="D12068" s="43" t="s">
        <v>95</v>
      </c>
      <c r="E12068" s="132">
        <v>31.281600000000005</v>
      </c>
    </row>
    <row r="12069" spans="1:5" ht="13.8" x14ac:dyDescent="0.25">
      <c r="A12069" s="122">
        <v>41240</v>
      </c>
      <c r="B12069" s="45" t="str">
        <f t="shared" si="390"/>
        <v>November</v>
      </c>
      <c r="C12069" s="53">
        <f t="shared" si="391"/>
        <v>2012</v>
      </c>
      <c r="D12069" s="43" t="s">
        <v>96</v>
      </c>
      <c r="E12069" s="132">
        <v>29.8704</v>
      </c>
    </row>
    <row r="12070" spans="1:5" ht="13.8" x14ac:dyDescent="0.25">
      <c r="A12070" s="122">
        <v>41240</v>
      </c>
      <c r="B12070" s="45" t="str">
        <f t="shared" si="390"/>
        <v>November</v>
      </c>
      <c r="C12070" s="53">
        <f t="shared" si="391"/>
        <v>2012</v>
      </c>
      <c r="D12070" s="43" t="s">
        <v>97</v>
      </c>
      <c r="E12070" s="132">
        <v>28.459199999999999</v>
      </c>
    </row>
    <row r="12071" spans="1:5" ht="13.8" x14ac:dyDescent="0.25">
      <c r="A12071" s="122">
        <v>41240</v>
      </c>
      <c r="B12071" s="45" t="str">
        <f t="shared" si="390"/>
        <v>November</v>
      </c>
      <c r="C12071" s="53">
        <f t="shared" si="391"/>
        <v>2012</v>
      </c>
      <c r="D12071" s="43" t="s">
        <v>98</v>
      </c>
      <c r="E12071" s="132">
        <v>22.344000000000001</v>
      </c>
    </row>
    <row r="12072" spans="1:5" ht="15.6" x14ac:dyDescent="0.3">
      <c r="A12072" s="122">
        <v>41240</v>
      </c>
      <c r="B12072" s="45" t="str">
        <f t="shared" si="390"/>
        <v>November</v>
      </c>
      <c r="C12072" s="53">
        <f t="shared" si="391"/>
        <v>2012</v>
      </c>
      <c r="D12072" s="130" t="s">
        <v>136</v>
      </c>
      <c r="E12072" s="132">
        <v>35.431400000000004</v>
      </c>
    </row>
    <row r="12073" spans="1:5" ht="13.8" x14ac:dyDescent="0.25">
      <c r="A12073" s="122">
        <v>41240</v>
      </c>
      <c r="B12073" s="45" t="str">
        <f t="shared" si="390"/>
        <v>November</v>
      </c>
      <c r="C12073" s="53">
        <f t="shared" si="391"/>
        <v>2012</v>
      </c>
      <c r="D12073" s="43" t="s">
        <v>118</v>
      </c>
      <c r="E12073" s="132">
        <v>32.5503</v>
      </c>
    </row>
    <row r="12074" spans="1:5" ht="13.8" x14ac:dyDescent="0.25">
      <c r="A12074" s="122">
        <v>41240</v>
      </c>
      <c r="B12074" s="45" t="str">
        <f t="shared" si="390"/>
        <v>November</v>
      </c>
      <c r="C12074" s="53">
        <f t="shared" si="391"/>
        <v>2012</v>
      </c>
      <c r="D12074" s="43" t="s">
        <v>102</v>
      </c>
      <c r="E12074" s="132">
        <v>32.121200000000002</v>
      </c>
    </row>
    <row r="12075" spans="1:5" ht="13.8" x14ac:dyDescent="0.25">
      <c r="A12075" s="122">
        <v>41240</v>
      </c>
      <c r="B12075" s="45" t="str">
        <f t="shared" si="390"/>
        <v>November</v>
      </c>
      <c r="C12075" s="53">
        <f t="shared" si="391"/>
        <v>2012</v>
      </c>
      <c r="D12075" s="43" t="s">
        <v>119</v>
      </c>
      <c r="E12075" s="132">
        <v>31.079100000000004</v>
      </c>
    </row>
    <row r="12076" spans="1:5" ht="13.8" x14ac:dyDescent="0.25">
      <c r="A12076" s="122">
        <v>41240</v>
      </c>
      <c r="B12076" s="45" t="str">
        <f t="shared" si="390"/>
        <v>November</v>
      </c>
      <c r="C12076" s="53">
        <f t="shared" si="391"/>
        <v>2012</v>
      </c>
      <c r="D12076" s="43" t="s">
        <v>120</v>
      </c>
      <c r="E12076" s="132">
        <v>29.485299999999999</v>
      </c>
    </row>
    <row r="12077" spans="1:5" ht="13.8" x14ac:dyDescent="0.25">
      <c r="A12077" s="122">
        <v>41240</v>
      </c>
      <c r="B12077" s="45" t="str">
        <f t="shared" si="390"/>
        <v>November</v>
      </c>
      <c r="C12077" s="53">
        <f t="shared" si="391"/>
        <v>2012</v>
      </c>
      <c r="D12077" s="43" t="s">
        <v>103</v>
      </c>
      <c r="E12077" s="132">
        <v>28.443199999999997</v>
      </c>
    </row>
    <row r="12078" spans="1:5" ht="13.8" x14ac:dyDescent="0.25">
      <c r="A12078" s="122">
        <v>41240</v>
      </c>
      <c r="B12078" s="45" t="str">
        <f t="shared" si="390"/>
        <v>November</v>
      </c>
      <c r="C12078" s="53">
        <f t="shared" si="391"/>
        <v>2012</v>
      </c>
      <c r="D12078" s="43" t="s">
        <v>116</v>
      </c>
      <c r="E12078" s="132">
        <v>20.468700000000002</v>
      </c>
    </row>
    <row r="12079" spans="1:5" ht="13.8" x14ac:dyDescent="0.25">
      <c r="A12079" s="122">
        <v>41240</v>
      </c>
      <c r="B12079" s="45" t="str">
        <f t="shared" si="390"/>
        <v>November</v>
      </c>
      <c r="C12079" s="53">
        <f t="shared" si="391"/>
        <v>2012</v>
      </c>
      <c r="D12079" s="43" t="s">
        <v>104</v>
      </c>
      <c r="E12079" s="132">
        <v>23.825199999999999</v>
      </c>
    </row>
    <row r="12080" spans="1:5" ht="13.8" x14ac:dyDescent="0.25">
      <c r="A12080" s="122">
        <v>41240</v>
      </c>
      <c r="B12080" s="45" t="str">
        <f t="shared" si="390"/>
        <v>November</v>
      </c>
      <c r="C12080" s="53">
        <f t="shared" si="391"/>
        <v>2012</v>
      </c>
      <c r="D12080" s="43" t="s">
        <v>121</v>
      </c>
      <c r="E12080" s="132">
        <v>22.656799999999997</v>
      </c>
    </row>
    <row r="12081" spans="1:5" ht="13.8" x14ac:dyDescent="0.25">
      <c r="A12081" s="122">
        <v>41240</v>
      </c>
      <c r="B12081" s="45" t="str">
        <f t="shared" ref="B12081:B12142" si="392">TEXT(A12081,"mmmm")</f>
        <v>November</v>
      </c>
      <c r="C12081" s="53">
        <f t="shared" ref="C12081:C12142" si="393">YEAR(A12081)</f>
        <v>2012</v>
      </c>
      <c r="D12081" s="43" t="s">
        <v>122</v>
      </c>
      <c r="E12081" s="132">
        <v>20.523200000000003</v>
      </c>
    </row>
    <row r="12082" spans="1:5" ht="13.8" x14ac:dyDescent="0.25">
      <c r="A12082" s="122">
        <v>41240</v>
      </c>
      <c r="B12082" s="45" t="str">
        <f t="shared" si="392"/>
        <v>November</v>
      </c>
      <c r="C12082" s="53">
        <f t="shared" si="393"/>
        <v>2012</v>
      </c>
      <c r="D12082" s="43" t="s">
        <v>123</v>
      </c>
      <c r="E12082" s="132">
        <v>20.269200000000001</v>
      </c>
    </row>
    <row r="12083" spans="1:5" ht="13.8" x14ac:dyDescent="0.25">
      <c r="A12083" s="122">
        <v>41240</v>
      </c>
      <c r="B12083" s="45" t="str">
        <f t="shared" si="392"/>
        <v>November</v>
      </c>
      <c r="C12083" s="53">
        <f t="shared" si="393"/>
        <v>2012</v>
      </c>
      <c r="D12083" s="43" t="s">
        <v>99</v>
      </c>
      <c r="E12083" s="132">
        <v>13.3</v>
      </c>
    </row>
    <row r="12084" spans="1:5" ht="13.8" x14ac:dyDescent="0.25">
      <c r="A12084" s="122">
        <v>41240</v>
      </c>
      <c r="B12084" s="45" t="str">
        <f t="shared" si="392"/>
        <v>November</v>
      </c>
      <c r="C12084" s="53">
        <f t="shared" si="393"/>
        <v>2012</v>
      </c>
      <c r="D12084" s="43" t="s">
        <v>100</v>
      </c>
      <c r="E12084" s="132">
        <v>12.95</v>
      </c>
    </row>
    <row r="12085" spans="1:5" ht="13.8" x14ac:dyDescent="0.25">
      <c r="A12085" s="122">
        <v>41240</v>
      </c>
      <c r="B12085" s="45" t="str">
        <f t="shared" si="392"/>
        <v>November</v>
      </c>
      <c r="C12085" s="53">
        <f t="shared" si="393"/>
        <v>2012</v>
      </c>
      <c r="D12085" s="43" t="s">
        <v>101</v>
      </c>
      <c r="E12085" s="132">
        <v>12.39</v>
      </c>
    </row>
    <row r="12086" spans="1:5" ht="13.8" x14ac:dyDescent="0.25">
      <c r="A12086" s="122">
        <v>41240</v>
      </c>
      <c r="B12086" s="45" t="str">
        <f t="shared" si="392"/>
        <v>November</v>
      </c>
      <c r="C12086" s="53">
        <f t="shared" si="393"/>
        <v>2012</v>
      </c>
      <c r="D12086" s="43" t="s">
        <v>124</v>
      </c>
      <c r="E12086" s="132">
        <v>12.285</v>
      </c>
    </row>
    <row r="12087" spans="1:5" ht="13.8" x14ac:dyDescent="0.25">
      <c r="A12087" s="122">
        <v>41240</v>
      </c>
      <c r="B12087" s="45" t="str">
        <f t="shared" si="392"/>
        <v>November</v>
      </c>
      <c r="C12087" s="53">
        <f t="shared" si="393"/>
        <v>2012</v>
      </c>
      <c r="D12087" s="43" t="s">
        <v>125</v>
      </c>
      <c r="E12087" s="132">
        <v>10.99</v>
      </c>
    </row>
    <row r="12088" spans="1:5" ht="13.8" x14ac:dyDescent="0.25">
      <c r="A12088" s="122">
        <v>41240</v>
      </c>
      <c r="B12088" s="45" t="str">
        <f t="shared" si="392"/>
        <v>November</v>
      </c>
      <c r="C12088" s="53">
        <f t="shared" si="393"/>
        <v>2012</v>
      </c>
      <c r="D12088" s="43" t="s">
        <v>126</v>
      </c>
      <c r="E12088" s="132">
        <v>11.2125</v>
      </c>
    </row>
    <row r="12089" spans="1:5" ht="13.8" x14ac:dyDescent="0.25">
      <c r="A12089" s="122">
        <v>41240</v>
      </c>
      <c r="B12089" s="45" t="str">
        <f t="shared" si="392"/>
        <v>November</v>
      </c>
      <c r="C12089" s="53">
        <f t="shared" si="393"/>
        <v>2012</v>
      </c>
      <c r="D12089" s="43" t="s">
        <v>127</v>
      </c>
      <c r="E12089" s="132">
        <v>10.68</v>
      </c>
    </row>
    <row r="12090" spans="1:5" ht="13.8" x14ac:dyDescent="0.25">
      <c r="A12090" s="122">
        <v>41240</v>
      </c>
      <c r="B12090" s="45" t="str">
        <f t="shared" si="392"/>
        <v>November</v>
      </c>
      <c r="C12090" s="53">
        <f t="shared" si="393"/>
        <v>2012</v>
      </c>
      <c r="D12090" s="43" t="s">
        <v>105</v>
      </c>
      <c r="E12090" s="132">
        <v>8.6450000000000014</v>
      </c>
    </row>
    <row r="12091" spans="1:5" ht="13.8" x14ac:dyDescent="0.25">
      <c r="A12091" s="122">
        <v>41240</v>
      </c>
      <c r="B12091" s="45" t="str">
        <f t="shared" si="392"/>
        <v>November</v>
      </c>
      <c r="C12091" s="53">
        <f t="shared" si="393"/>
        <v>2012</v>
      </c>
      <c r="D12091" s="43" t="s">
        <v>128</v>
      </c>
      <c r="E12091" s="132">
        <v>10.305</v>
      </c>
    </row>
    <row r="12092" spans="1:5" ht="13.8" x14ac:dyDescent="0.25">
      <c r="A12092" s="122">
        <v>41247</v>
      </c>
      <c r="B12092" s="45" t="str">
        <f t="shared" si="392"/>
        <v>December</v>
      </c>
      <c r="C12092" s="53">
        <f t="shared" si="393"/>
        <v>2012</v>
      </c>
      <c r="D12092" s="43" t="s">
        <v>131</v>
      </c>
    </row>
    <row r="12093" spans="1:5" ht="13.8" x14ac:dyDescent="0.25">
      <c r="A12093" s="122">
        <v>41247</v>
      </c>
      <c r="B12093" s="45" t="str">
        <f t="shared" si="392"/>
        <v>December</v>
      </c>
      <c r="C12093" s="53">
        <f t="shared" si="393"/>
        <v>2012</v>
      </c>
      <c r="D12093" s="43" t="s">
        <v>115</v>
      </c>
    </row>
    <row r="12094" spans="1:5" ht="13.8" x14ac:dyDescent="0.25">
      <c r="A12094" s="122">
        <v>41247</v>
      </c>
      <c r="B12094" s="45" t="str">
        <f t="shared" si="392"/>
        <v>December</v>
      </c>
      <c r="C12094" s="53">
        <f t="shared" si="393"/>
        <v>2012</v>
      </c>
      <c r="D12094" s="43" t="s">
        <v>95</v>
      </c>
    </row>
    <row r="12095" spans="1:5" ht="13.8" x14ac:dyDescent="0.25">
      <c r="A12095" s="122">
        <v>41247</v>
      </c>
      <c r="B12095" s="45" t="str">
        <f t="shared" si="392"/>
        <v>December</v>
      </c>
      <c r="C12095" s="53">
        <f t="shared" si="393"/>
        <v>2012</v>
      </c>
      <c r="D12095" s="43" t="s">
        <v>96</v>
      </c>
    </row>
    <row r="12096" spans="1:5" ht="13.8" x14ac:dyDescent="0.25">
      <c r="A12096" s="122">
        <v>41247</v>
      </c>
      <c r="B12096" s="45" t="str">
        <f t="shared" si="392"/>
        <v>December</v>
      </c>
      <c r="C12096" s="53">
        <f t="shared" si="393"/>
        <v>2012</v>
      </c>
      <c r="D12096" s="43" t="s">
        <v>97</v>
      </c>
    </row>
    <row r="12097" spans="1:5" ht="13.8" x14ac:dyDescent="0.25">
      <c r="A12097" s="122">
        <v>41247</v>
      </c>
      <c r="B12097" s="45" t="str">
        <f t="shared" si="392"/>
        <v>December</v>
      </c>
      <c r="C12097" s="53">
        <f t="shared" si="393"/>
        <v>2012</v>
      </c>
      <c r="D12097" s="43" t="s">
        <v>98</v>
      </c>
    </row>
    <row r="12098" spans="1:5" ht="15.6" x14ac:dyDescent="0.3">
      <c r="A12098" s="122">
        <v>41247</v>
      </c>
      <c r="B12098" s="45" t="str">
        <f t="shared" si="392"/>
        <v>December</v>
      </c>
      <c r="C12098" s="53">
        <f t="shared" si="393"/>
        <v>2012</v>
      </c>
      <c r="D12098" s="130" t="s">
        <v>136</v>
      </c>
      <c r="E12098" s="132">
        <v>33.234999999999999</v>
      </c>
    </row>
    <row r="12099" spans="1:5" ht="13.8" x14ac:dyDescent="0.25">
      <c r="A12099" s="122">
        <v>41247</v>
      </c>
      <c r="B12099" s="45" t="str">
        <f t="shared" si="392"/>
        <v>December</v>
      </c>
      <c r="C12099" s="53">
        <f t="shared" si="393"/>
        <v>2012</v>
      </c>
      <c r="D12099" s="43" t="s">
        <v>118</v>
      </c>
      <c r="E12099" s="132">
        <v>30.532499999999999</v>
      </c>
    </row>
    <row r="12100" spans="1:5" ht="13.8" x14ac:dyDescent="0.25">
      <c r="A12100" s="122">
        <v>41247</v>
      </c>
      <c r="B12100" s="45" t="str">
        <f t="shared" si="392"/>
        <v>December</v>
      </c>
      <c r="C12100" s="53">
        <f t="shared" si="393"/>
        <v>2012</v>
      </c>
      <c r="D12100" s="43" t="s">
        <v>102</v>
      </c>
      <c r="E12100" s="132">
        <v>30.13</v>
      </c>
    </row>
    <row r="12101" spans="1:5" ht="13.8" x14ac:dyDescent="0.25">
      <c r="A12101" s="122">
        <v>41247</v>
      </c>
      <c r="B12101" s="45" t="str">
        <f t="shared" si="392"/>
        <v>December</v>
      </c>
      <c r="C12101" s="53">
        <f t="shared" si="393"/>
        <v>2012</v>
      </c>
      <c r="D12101" s="43" t="s">
        <v>119</v>
      </c>
      <c r="E12101" s="132">
        <v>29.1525</v>
      </c>
    </row>
    <row r="12102" spans="1:5" ht="13.8" x14ac:dyDescent="0.25">
      <c r="A12102" s="122">
        <v>41247</v>
      </c>
      <c r="B12102" s="45" t="str">
        <f t="shared" si="392"/>
        <v>December</v>
      </c>
      <c r="C12102" s="53">
        <f t="shared" si="393"/>
        <v>2012</v>
      </c>
      <c r="D12102" s="43" t="s">
        <v>120</v>
      </c>
      <c r="E12102" s="132">
        <v>27.657499999999999</v>
      </c>
    </row>
    <row r="12103" spans="1:5" ht="13.8" x14ac:dyDescent="0.25">
      <c r="A12103" s="122">
        <v>41247</v>
      </c>
      <c r="B12103" s="45" t="str">
        <f t="shared" si="392"/>
        <v>December</v>
      </c>
      <c r="C12103" s="53">
        <f t="shared" si="393"/>
        <v>2012</v>
      </c>
      <c r="D12103" s="43" t="s">
        <v>103</v>
      </c>
      <c r="E12103" s="132">
        <v>26.68</v>
      </c>
    </row>
    <row r="12104" spans="1:5" ht="13.8" x14ac:dyDescent="0.25">
      <c r="A12104" s="122">
        <v>41247</v>
      </c>
      <c r="B12104" s="45" t="str">
        <f t="shared" si="392"/>
        <v>December</v>
      </c>
      <c r="C12104" s="53">
        <f t="shared" si="393"/>
        <v>2012</v>
      </c>
      <c r="D12104" s="43" t="s">
        <v>116</v>
      </c>
      <c r="E12104" s="132">
        <v>20.947500000000002</v>
      </c>
    </row>
    <row r="12105" spans="1:5" ht="13.8" x14ac:dyDescent="0.25">
      <c r="A12105" s="122">
        <v>41247</v>
      </c>
      <c r="B12105" s="45" t="str">
        <f t="shared" si="392"/>
        <v>December</v>
      </c>
      <c r="C12105" s="53">
        <f t="shared" si="393"/>
        <v>2012</v>
      </c>
      <c r="D12105" s="43" t="s">
        <v>104</v>
      </c>
      <c r="E12105" s="132">
        <v>24.622499999999999</v>
      </c>
    </row>
    <row r="12106" spans="1:5" ht="13.8" x14ac:dyDescent="0.25">
      <c r="A12106" s="122">
        <v>41247</v>
      </c>
      <c r="B12106" s="45" t="str">
        <f t="shared" si="392"/>
        <v>December</v>
      </c>
      <c r="C12106" s="53">
        <f t="shared" si="393"/>
        <v>2012</v>
      </c>
      <c r="D12106" s="43" t="s">
        <v>121</v>
      </c>
      <c r="E12106" s="132">
        <v>23.414999999999999</v>
      </c>
    </row>
    <row r="12107" spans="1:5" ht="13.8" x14ac:dyDescent="0.25">
      <c r="A12107" s="122">
        <v>41247</v>
      </c>
      <c r="B12107" s="45" t="str">
        <f t="shared" si="392"/>
        <v>December</v>
      </c>
      <c r="C12107" s="53">
        <f t="shared" si="393"/>
        <v>2012</v>
      </c>
      <c r="D12107" s="43" t="s">
        <v>122</v>
      </c>
      <c r="E12107" s="132">
        <v>21.21</v>
      </c>
    </row>
    <row r="12108" spans="1:5" ht="13.8" x14ac:dyDescent="0.25">
      <c r="A12108" s="122">
        <v>41247</v>
      </c>
      <c r="B12108" s="45" t="str">
        <f t="shared" si="392"/>
        <v>December</v>
      </c>
      <c r="C12108" s="53">
        <f t="shared" si="393"/>
        <v>2012</v>
      </c>
      <c r="D12108" s="43" t="s">
        <v>123</v>
      </c>
      <c r="E12108" s="132">
        <v>20.947500000000002</v>
      </c>
    </row>
    <row r="12109" spans="1:5" ht="13.8" x14ac:dyDescent="0.25">
      <c r="A12109" s="122">
        <v>41247</v>
      </c>
      <c r="B12109" s="45" t="str">
        <f t="shared" si="392"/>
        <v>December</v>
      </c>
      <c r="C12109" s="53">
        <f t="shared" si="393"/>
        <v>2012</v>
      </c>
      <c r="D12109" s="43" t="s">
        <v>99</v>
      </c>
      <c r="E12109" s="132">
        <v>14.895999999999999</v>
      </c>
    </row>
    <row r="12110" spans="1:5" ht="13.8" x14ac:dyDescent="0.25">
      <c r="A12110" s="122">
        <v>41247</v>
      </c>
      <c r="B12110" s="45" t="str">
        <f t="shared" si="392"/>
        <v>December</v>
      </c>
      <c r="C12110" s="53">
        <f t="shared" si="393"/>
        <v>2012</v>
      </c>
      <c r="D12110" s="43" t="s">
        <v>100</v>
      </c>
      <c r="E12110" s="132">
        <v>14.504000000000001</v>
      </c>
    </row>
    <row r="12111" spans="1:5" ht="13.8" x14ac:dyDescent="0.25">
      <c r="A12111" s="122">
        <v>41247</v>
      </c>
      <c r="B12111" s="45" t="str">
        <f t="shared" si="392"/>
        <v>December</v>
      </c>
      <c r="C12111" s="53">
        <f t="shared" si="393"/>
        <v>2012</v>
      </c>
      <c r="D12111" s="43" t="s">
        <v>101</v>
      </c>
      <c r="E12111" s="132">
        <v>13.876800000000001</v>
      </c>
    </row>
    <row r="12112" spans="1:5" ht="13.8" x14ac:dyDescent="0.25">
      <c r="A12112" s="122">
        <v>41247</v>
      </c>
      <c r="B12112" s="45" t="str">
        <f t="shared" si="392"/>
        <v>December</v>
      </c>
      <c r="C12112" s="53">
        <f t="shared" si="393"/>
        <v>2012</v>
      </c>
      <c r="D12112" s="43" t="s">
        <v>124</v>
      </c>
      <c r="E12112" s="132">
        <v>13.759199999999998</v>
      </c>
    </row>
    <row r="12113" spans="1:5" ht="13.8" x14ac:dyDescent="0.25">
      <c r="A12113" s="122">
        <v>41247</v>
      </c>
      <c r="B12113" s="45" t="str">
        <f t="shared" si="392"/>
        <v>December</v>
      </c>
      <c r="C12113" s="53">
        <f t="shared" si="393"/>
        <v>2012</v>
      </c>
      <c r="D12113" s="43" t="s">
        <v>125</v>
      </c>
      <c r="E12113" s="132">
        <v>12.308800000000002</v>
      </c>
    </row>
    <row r="12114" spans="1:5" ht="13.8" x14ac:dyDescent="0.25">
      <c r="A12114" s="122">
        <v>41247</v>
      </c>
      <c r="B12114" s="45" t="str">
        <f t="shared" si="392"/>
        <v>December</v>
      </c>
      <c r="C12114" s="53">
        <f t="shared" si="393"/>
        <v>2012</v>
      </c>
      <c r="D12114" s="43" t="s">
        <v>126</v>
      </c>
      <c r="E12114" s="132">
        <v>12.468300000000001</v>
      </c>
    </row>
    <row r="12115" spans="1:5" ht="13.8" x14ac:dyDescent="0.25">
      <c r="A12115" s="122">
        <v>41247</v>
      </c>
      <c r="B12115" s="45" t="str">
        <f t="shared" si="392"/>
        <v>December</v>
      </c>
      <c r="C12115" s="53">
        <f t="shared" si="393"/>
        <v>2012</v>
      </c>
      <c r="D12115" s="43" t="s">
        <v>127</v>
      </c>
      <c r="E12115" s="132">
        <v>11.801399999999999</v>
      </c>
    </row>
    <row r="12116" spans="1:5" ht="13.8" x14ac:dyDescent="0.25">
      <c r="A12116" s="122">
        <v>41247</v>
      </c>
      <c r="B12116" s="45" t="str">
        <f t="shared" si="392"/>
        <v>December</v>
      </c>
      <c r="C12116" s="53">
        <f t="shared" si="393"/>
        <v>2012</v>
      </c>
      <c r="D12116" s="43" t="s">
        <v>105</v>
      </c>
      <c r="E12116" s="132">
        <v>9.6824000000000012</v>
      </c>
    </row>
    <row r="12117" spans="1:5" ht="13.8" x14ac:dyDescent="0.25">
      <c r="A12117" s="122">
        <v>41247</v>
      </c>
      <c r="B12117" s="45" t="str">
        <f t="shared" si="392"/>
        <v>December</v>
      </c>
      <c r="C12117" s="53">
        <f t="shared" si="393"/>
        <v>2012</v>
      </c>
      <c r="D12117" s="43" t="s">
        <v>128</v>
      </c>
      <c r="E12117" s="132">
        <v>11.2668</v>
      </c>
    </row>
    <row r="12118" spans="1:5" ht="13.8" x14ac:dyDescent="0.25">
      <c r="A12118" s="122">
        <v>41254</v>
      </c>
      <c r="B12118" s="45" t="str">
        <f t="shared" si="392"/>
        <v>December</v>
      </c>
      <c r="C12118" s="53">
        <f t="shared" si="393"/>
        <v>2012</v>
      </c>
      <c r="D12118" s="43" t="s">
        <v>131</v>
      </c>
    </row>
    <row r="12119" spans="1:5" ht="13.8" x14ac:dyDescent="0.25">
      <c r="A12119" s="122">
        <v>41254</v>
      </c>
      <c r="B12119" s="45" t="str">
        <f t="shared" si="392"/>
        <v>December</v>
      </c>
      <c r="C12119" s="53">
        <f t="shared" si="393"/>
        <v>2012</v>
      </c>
      <c r="D12119" s="43" t="s">
        <v>115</v>
      </c>
    </row>
    <row r="12120" spans="1:5" ht="13.8" x14ac:dyDescent="0.25">
      <c r="A12120" s="122">
        <v>41254</v>
      </c>
      <c r="B12120" s="45" t="str">
        <f t="shared" si="392"/>
        <v>December</v>
      </c>
      <c r="C12120" s="53">
        <f t="shared" si="393"/>
        <v>2012</v>
      </c>
      <c r="D12120" s="43" t="s">
        <v>95</v>
      </c>
    </row>
    <row r="12121" spans="1:5" ht="13.8" x14ac:dyDescent="0.25">
      <c r="A12121" s="122">
        <v>41254</v>
      </c>
      <c r="B12121" s="45" t="str">
        <f t="shared" si="392"/>
        <v>December</v>
      </c>
      <c r="C12121" s="53">
        <f t="shared" si="393"/>
        <v>2012</v>
      </c>
      <c r="D12121" s="43" t="s">
        <v>96</v>
      </c>
    </row>
    <row r="12122" spans="1:5" ht="13.8" x14ac:dyDescent="0.25">
      <c r="A12122" s="122">
        <v>41254</v>
      </c>
      <c r="B12122" s="45" t="str">
        <f t="shared" si="392"/>
        <v>December</v>
      </c>
      <c r="C12122" s="53">
        <f t="shared" si="393"/>
        <v>2012</v>
      </c>
      <c r="D12122" s="43" t="s">
        <v>97</v>
      </c>
    </row>
    <row r="12123" spans="1:5" ht="13.8" x14ac:dyDescent="0.25">
      <c r="A12123" s="122">
        <v>41254</v>
      </c>
      <c r="B12123" s="45" t="str">
        <f t="shared" si="392"/>
        <v>December</v>
      </c>
      <c r="C12123" s="53">
        <f t="shared" si="393"/>
        <v>2012</v>
      </c>
      <c r="D12123" s="43" t="s">
        <v>98</v>
      </c>
    </row>
    <row r="12124" spans="1:5" ht="15.6" x14ac:dyDescent="0.3">
      <c r="A12124" s="122">
        <v>41254</v>
      </c>
      <c r="B12124" s="45" t="str">
        <f t="shared" si="392"/>
        <v>December</v>
      </c>
      <c r="C12124" s="53">
        <f t="shared" si="393"/>
        <v>2012</v>
      </c>
      <c r="D12124" s="130" t="s">
        <v>136</v>
      </c>
      <c r="E12124" s="132">
        <v>34.68</v>
      </c>
    </row>
    <row r="12125" spans="1:5" ht="13.8" x14ac:dyDescent="0.25">
      <c r="A12125" s="122">
        <v>41254</v>
      </c>
      <c r="B12125" s="45" t="str">
        <f t="shared" si="392"/>
        <v>December</v>
      </c>
      <c r="C12125" s="53">
        <f t="shared" si="393"/>
        <v>2012</v>
      </c>
      <c r="D12125" s="43" t="s">
        <v>118</v>
      </c>
      <c r="E12125" s="132">
        <v>31.859999999999996</v>
      </c>
    </row>
    <row r="12126" spans="1:5" ht="13.8" x14ac:dyDescent="0.25">
      <c r="A12126" s="122">
        <v>41254</v>
      </c>
      <c r="B12126" s="45" t="str">
        <f t="shared" si="392"/>
        <v>December</v>
      </c>
      <c r="C12126" s="53">
        <f t="shared" si="393"/>
        <v>2012</v>
      </c>
      <c r="D12126" s="43" t="s">
        <v>102</v>
      </c>
      <c r="E12126" s="132">
        <v>31.44</v>
      </c>
    </row>
    <row r="12127" spans="1:5" ht="13.8" x14ac:dyDescent="0.25">
      <c r="A12127" s="122">
        <v>41254</v>
      </c>
      <c r="B12127" s="45" t="str">
        <f t="shared" si="392"/>
        <v>December</v>
      </c>
      <c r="C12127" s="53">
        <f t="shared" si="393"/>
        <v>2012</v>
      </c>
      <c r="D12127" s="43" t="s">
        <v>119</v>
      </c>
      <c r="E12127" s="132">
        <v>30.42</v>
      </c>
    </row>
    <row r="12128" spans="1:5" ht="13.8" x14ac:dyDescent="0.25">
      <c r="A12128" s="122">
        <v>41254</v>
      </c>
      <c r="B12128" s="45" t="str">
        <f t="shared" si="392"/>
        <v>December</v>
      </c>
      <c r="C12128" s="53">
        <f t="shared" si="393"/>
        <v>2012</v>
      </c>
      <c r="D12128" s="43" t="s">
        <v>120</v>
      </c>
      <c r="E12128" s="132">
        <v>28.859999999999996</v>
      </c>
    </row>
    <row r="12129" spans="1:5" ht="13.8" x14ac:dyDescent="0.25">
      <c r="A12129" s="122">
        <v>41254</v>
      </c>
      <c r="B12129" s="45" t="str">
        <f t="shared" si="392"/>
        <v>December</v>
      </c>
      <c r="C12129" s="53">
        <f t="shared" si="393"/>
        <v>2012</v>
      </c>
      <c r="D12129" s="43" t="s">
        <v>103</v>
      </c>
      <c r="E12129" s="132">
        <v>27.84</v>
      </c>
    </row>
    <row r="12130" spans="1:5" ht="13.8" x14ac:dyDescent="0.25">
      <c r="A12130" s="122">
        <v>41254</v>
      </c>
      <c r="B12130" s="45" t="str">
        <f t="shared" si="392"/>
        <v>December</v>
      </c>
      <c r="C12130" s="53">
        <f t="shared" si="393"/>
        <v>2012</v>
      </c>
      <c r="D12130" s="43" t="s">
        <v>116</v>
      </c>
      <c r="E12130" s="132">
        <v>19.95</v>
      </c>
    </row>
    <row r="12131" spans="1:5" ht="13.8" x14ac:dyDescent="0.25">
      <c r="A12131" s="122">
        <v>41254</v>
      </c>
      <c r="B12131" s="45" t="str">
        <f t="shared" si="392"/>
        <v>December</v>
      </c>
      <c r="C12131" s="53">
        <f t="shared" si="393"/>
        <v>2012</v>
      </c>
      <c r="D12131" s="43" t="s">
        <v>104</v>
      </c>
      <c r="E12131" s="132">
        <v>24.388000000000002</v>
      </c>
    </row>
    <row r="12132" spans="1:5" ht="13.8" x14ac:dyDescent="0.25">
      <c r="A12132" s="122">
        <v>41254</v>
      </c>
      <c r="B12132" s="45" t="str">
        <f t="shared" si="392"/>
        <v>December</v>
      </c>
      <c r="C12132" s="53">
        <f t="shared" si="393"/>
        <v>2012</v>
      </c>
      <c r="D12132" s="43" t="s">
        <v>121</v>
      </c>
      <c r="E12132" s="132">
        <v>23.191999999999997</v>
      </c>
    </row>
    <row r="12133" spans="1:5" ht="13.8" x14ac:dyDescent="0.25">
      <c r="A12133" s="122">
        <v>41254</v>
      </c>
      <c r="B12133" s="45" t="str">
        <f t="shared" si="392"/>
        <v>December</v>
      </c>
      <c r="C12133" s="53">
        <f t="shared" si="393"/>
        <v>2012</v>
      </c>
      <c r="D12133" s="43" t="s">
        <v>122</v>
      </c>
      <c r="E12133" s="132">
        <v>21.008000000000003</v>
      </c>
    </row>
    <row r="12134" spans="1:5" ht="13.8" x14ac:dyDescent="0.25">
      <c r="A12134" s="122">
        <v>41254</v>
      </c>
      <c r="B12134" s="45" t="str">
        <f t="shared" si="392"/>
        <v>December</v>
      </c>
      <c r="C12134" s="53">
        <f t="shared" si="393"/>
        <v>2012</v>
      </c>
      <c r="D12134" s="43" t="s">
        <v>123</v>
      </c>
      <c r="E12134" s="132">
        <v>20.748000000000001</v>
      </c>
    </row>
    <row r="12135" spans="1:5" ht="13.8" x14ac:dyDescent="0.25">
      <c r="A12135" s="122">
        <v>41254</v>
      </c>
      <c r="B12135" s="45" t="str">
        <f t="shared" si="392"/>
        <v>December</v>
      </c>
      <c r="C12135" s="53">
        <f t="shared" si="393"/>
        <v>2012</v>
      </c>
      <c r="D12135" s="43" t="s">
        <v>99</v>
      </c>
      <c r="E12135" s="132">
        <v>16.643999999999998</v>
      </c>
    </row>
    <row r="12136" spans="1:5" ht="13.8" x14ac:dyDescent="0.25">
      <c r="A12136" s="122">
        <v>41254</v>
      </c>
      <c r="B12136" s="45" t="str">
        <f t="shared" si="392"/>
        <v>December</v>
      </c>
      <c r="C12136" s="53">
        <f t="shared" si="393"/>
        <v>2012</v>
      </c>
      <c r="D12136" s="43" t="s">
        <v>100</v>
      </c>
      <c r="E12136" s="132">
        <v>16.206000000000003</v>
      </c>
    </row>
    <row r="12137" spans="1:5" ht="13.8" x14ac:dyDescent="0.25">
      <c r="A12137" s="122">
        <v>41254</v>
      </c>
      <c r="B12137" s="45" t="str">
        <f t="shared" si="392"/>
        <v>December</v>
      </c>
      <c r="C12137" s="53">
        <f t="shared" si="393"/>
        <v>2012</v>
      </c>
      <c r="D12137" s="43" t="s">
        <v>101</v>
      </c>
      <c r="E12137" s="132">
        <v>15.5052</v>
      </c>
    </row>
    <row r="12138" spans="1:5" ht="13.8" x14ac:dyDescent="0.25">
      <c r="A12138" s="122">
        <v>41254</v>
      </c>
      <c r="B12138" s="45" t="str">
        <f t="shared" si="392"/>
        <v>December</v>
      </c>
      <c r="C12138" s="53">
        <f t="shared" si="393"/>
        <v>2012</v>
      </c>
      <c r="D12138" s="43" t="s">
        <v>124</v>
      </c>
      <c r="E12138" s="132">
        <v>15.373799999999999</v>
      </c>
    </row>
    <row r="12139" spans="1:5" ht="13.8" x14ac:dyDescent="0.25">
      <c r="A12139" s="122">
        <v>41254</v>
      </c>
      <c r="B12139" s="45" t="str">
        <f t="shared" si="392"/>
        <v>December</v>
      </c>
      <c r="C12139" s="53">
        <f t="shared" si="393"/>
        <v>2012</v>
      </c>
      <c r="D12139" s="43" t="s">
        <v>125</v>
      </c>
      <c r="E12139" s="132">
        <v>13.753200000000001</v>
      </c>
    </row>
    <row r="12140" spans="1:5" ht="13.8" x14ac:dyDescent="0.25">
      <c r="A12140" s="122">
        <v>41254</v>
      </c>
      <c r="B12140" s="45" t="str">
        <f t="shared" si="392"/>
        <v>December</v>
      </c>
      <c r="C12140" s="53">
        <f t="shared" si="393"/>
        <v>2012</v>
      </c>
      <c r="D12140" s="43" t="s">
        <v>126</v>
      </c>
      <c r="E12140" s="132">
        <v>13.843700000000002</v>
      </c>
    </row>
    <row r="12141" spans="1:5" ht="13.8" x14ac:dyDescent="0.25">
      <c r="A12141" s="122">
        <v>41254</v>
      </c>
      <c r="B12141" s="45" t="str">
        <f t="shared" si="392"/>
        <v>December</v>
      </c>
      <c r="C12141" s="53">
        <f t="shared" si="393"/>
        <v>2012</v>
      </c>
      <c r="D12141" s="43" t="s">
        <v>127</v>
      </c>
      <c r="E12141" s="132">
        <v>13.0296</v>
      </c>
    </row>
    <row r="12142" spans="1:5" ht="13.8" x14ac:dyDescent="0.25">
      <c r="A12142" s="122">
        <v>41254</v>
      </c>
      <c r="B12142" s="45" t="str">
        <f t="shared" si="392"/>
        <v>December</v>
      </c>
      <c r="C12142" s="53">
        <f t="shared" si="393"/>
        <v>2012</v>
      </c>
      <c r="D12142" s="43" t="s">
        <v>105</v>
      </c>
      <c r="E12142" s="132">
        <v>10.818600000000002</v>
      </c>
    </row>
    <row r="12143" spans="1:5" ht="13.8" x14ac:dyDescent="0.25">
      <c r="A12143" s="122">
        <v>41254</v>
      </c>
      <c r="B12143" s="45" t="str">
        <f t="shared" ref="B12143:B12203" si="394">TEXT(A12143,"mmmm")</f>
        <v>December</v>
      </c>
      <c r="C12143" s="53">
        <f t="shared" ref="C12143:C12203" si="395">YEAR(A12143)</f>
        <v>2012</v>
      </c>
      <c r="D12143" s="43" t="s">
        <v>128</v>
      </c>
      <c r="E12143" s="132">
        <v>12.3202</v>
      </c>
    </row>
    <row r="12144" spans="1:5" ht="13.8" x14ac:dyDescent="0.25">
      <c r="A12144" s="122">
        <v>41261</v>
      </c>
      <c r="B12144" s="45" t="str">
        <f t="shared" si="394"/>
        <v>December</v>
      </c>
      <c r="C12144" s="53">
        <f t="shared" si="395"/>
        <v>2012</v>
      </c>
      <c r="D12144" s="43" t="s">
        <v>131</v>
      </c>
    </row>
    <row r="12145" spans="1:5" ht="13.8" x14ac:dyDescent="0.25">
      <c r="A12145" s="122">
        <v>41261</v>
      </c>
      <c r="B12145" s="45" t="str">
        <f t="shared" si="394"/>
        <v>December</v>
      </c>
      <c r="C12145" s="53">
        <f t="shared" si="395"/>
        <v>2012</v>
      </c>
      <c r="D12145" s="43" t="s">
        <v>115</v>
      </c>
    </row>
    <row r="12146" spans="1:5" ht="13.8" x14ac:dyDescent="0.25">
      <c r="A12146" s="122">
        <v>41261</v>
      </c>
      <c r="B12146" s="45" t="str">
        <f t="shared" si="394"/>
        <v>December</v>
      </c>
      <c r="C12146" s="53">
        <f t="shared" si="395"/>
        <v>2012</v>
      </c>
      <c r="D12146" s="43" t="s">
        <v>95</v>
      </c>
    </row>
    <row r="12147" spans="1:5" ht="13.8" x14ac:dyDescent="0.25">
      <c r="A12147" s="122">
        <v>41261</v>
      </c>
      <c r="B12147" s="45" t="str">
        <f t="shared" si="394"/>
        <v>December</v>
      </c>
      <c r="C12147" s="53">
        <f t="shared" si="395"/>
        <v>2012</v>
      </c>
      <c r="D12147" s="43" t="s">
        <v>96</v>
      </c>
    </row>
    <row r="12148" spans="1:5" ht="13.8" x14ac:dyDescent="0.25">
      <c r="A12148" s="122">
        <v>41261</v>
      </c>
      <c r="B12148" s="45" t="str">
        <f t="shared" si="394"/>
        <v>December</v>
      </c>
      <c r="C12148" s="53">
        <f t="shared" si="395"/>
        <v>2012</v>
      </c>
      <c r="D12148" s="43" t="s">
        <v>97</v>
      </c>
    </row>
    <row r="12149" spans="1:5" ht="13.8" x14ac:dyDescent="0.25">
      <c r="A12149" s="122">
        <v>41261</v>
      </c>
      <c r="B12149" s="45" t="str">
        <f t="shared" si="394"/>
        <v>December</v>
      </c>
      <c r="C12149" s="53">
        <f t="shared" si="395"/>
        <v>2012</v>
      </c>
      <c r="D12149" s="43" t="s">
        <v>98</v>
      </c>
    </row>
    <row r="12150" spans="1:5" ht="15.6" x14ac:dyDescent="0.3">
      <c r="A12150" s="122">
        <v>41261</v>
      </c>
      <c r="B12150" s="45" t="str">
        <f t="shared" si="394"/>
        <v>December</v>
      </c>
      <c r="C12150" s="53">
        <f t="shared" si="395"/>
        <v>2012</v>
      </c>
      <c r="D12150" s="130" t="s">
        <v>136</v>
      </c>
      <c r="E12150" s="132">
        <v>33.234999999999999</v>
      </c>
    </row>
    <row r="12151" spans="1:5" ht="13.8" x14ac:dyDescent="0.25">
      <c r="A12151" s="122">
        <v>41261</v>
      </c>
      <c r="B12151" s="45" t="str">
        <f t="shared" si="394"/>
        <v>December</v>
      </c>
      <c r="C12151" s="53">
        <f t="shared" si="395"/>
        <v>2012</v>
      </c>
      <c r="D12151" s="43" t="s">
        <v>118</v>
      </c>
      <c r="E12151" s="132">
        <v>30.532499999999999</v>
      </c>
    </row>
    <row r="12152" spans="1:5" ht="13.8" x14ac:dyDescent="0.25">
      <c r="A12152" s="122">
        <v>41261</v>
      </c>
      <c r="B12152" s="45" t="str">
        <f t="shared" si="394"/>
        <v>December</v>
      </c>
      <c r="C12152" s="53">
        <f t="shared" si="395"/>
        <v>2012</v>
      </c>
      <c r="D12152" s="43" t="s">
        <v>102</v>
      </c>
      <c r="E12152" s="132">
        <v>30.13</v>
      </c>
    </row>
    <row r="12153" spans="1:5" ht="13.8" x14ac:dyDescent="0.25">
      <c r="A12153" s="122">
        <v>41261</v>
      </c>
      <c r="B12153" s="45" t="str">
        <f t="shared" si="394"/>
        <v>December</v>
      </c>
      <c r="C12153" s="53">
        <f t="shared" si="395"/>
        <v>2012</v>
      </c>
      <c r="D12153" s="43" t="s">
        <v>119</v>
      </c>
      <c r="E12153" s="132">
        <v>29.1525</v>
      </c>
    </row>
    <row r="12154" spans="1:5" ht="13.8" x14ac:dyDescent="0.25">
      <c r="A12154" s="122">
        <v>41261</v>
      </c>
      <c r="B12154" s="45" t="str">
        <f t="shared" si="394"/>
        <v>December</v>
      </c>
      <c r="C12154" s="53">
        <f t="shared" si="395"/>
        <v>2012</v>
      </c>
      <c r="D12154" s="43" t="s">
        <v>120</v>
      </c>
      <c r="E12154" s="132">
        <v>27.657499999999999</v>
      </c>
    </row>
    <row r="12155" spans="1:5" ht="13.8" x14ac:dyDescent="0.25">
      <c r="A12155" s="122">
        <v>41261</v>
      </c>
      <c r="B12155" s="45" t="str">
        <f t="shared" si="394"/>
        <v>December</v>
      </c>
      <c r="C12155" s="53">
        <f t="shared" si="395"/>
        <v>2012</v>
      </c>
      <c r="D12155" s="43" t="s">
        <v>103</v>
      </c>
      <c r="E12155" s="132">
        <v>26.68</v>
      </c>
    </row>
    <row r="12156" spans="1:5" ht="13.8" x14ac:dyDescent="0.25">
      <c r="A12156" s="122">
        <v>41261</v>
      </c>
      <c r="B12156" s="45" t="str">
        <f t="shared" si="394"/>
        <v>December</v>
      </c>
      <c r="C12156" s="53">
        <f t="shared" si="395"/>
        <v>2012</v>
      </c>
      <c r="D12156" s="43" t="s">
        <v>116</v>
      </c>
      <c r="E12156" s="132">
        <v>19.95</v>
      </c>
    </row>
    <row r="12157" spans="1:5" ht="13.8" x14ac:dyDescent="0.25">
      <c r="A12157" s="122">
        <v>41261</v>
      </c>
      <c r="B12157" s="45" t="str">
        <f t="shared" si="394"/>
        <v>December</v>
      </c>
      <c r="C12157" s="53">
        <f t="shared" si="395"/>
        <v>2012</v>
      </c>
      <c r="D12157" s="43" t="s">
        <v>104</v>
      </c>
      <c r="E12157" s="132">
        <v>20.870500000000003</v>
      </c>
    </row>
    <row r="12158" spans="1:5" ht="13.8" x14ac:dyDescent="0.25">
      <c r="A12158" s="122">
        <v>41261</v>
      </c>
      <c r="B12158" s="45" t="str">
        <f t="shared" si="394"/>
        <v>December</v>
      </c>
      <c r="C12158" s="53">
        <f t="shared" si="395"/>
        <v>2012</v>
      </c>
      <c r="D12158" s="43" t="s">
        <v>121</v>
      </c>
      <c r="E12158" s="132">
        <v>19.847000000000001</v>
      </c>
    </row>
    <row r="12159" spans="1:5" ht="13.8" x14ac:dyDescent="0.25">
      <c r="A12159" s="122">
        <v>41261</v>
      </c>
      <c r="B12159" s="45" t="str">
        <f t="shared" si="394"/>
        <v>December</v>
      </c>
      <c r="C12159" s="53">
        <f t="shared" si="395"/>
        <v>2012</v>
      </c>
      <c r="D12159" s="43" t="s">
        <v>122</v>
      </c>
      <c r="E12159" s="132">
        <v>17.977999999999998</v>
      </c>
    </row>
    <row r="12160" spans="1:5" ht="13.8" x14ac:dyDescent="0.25">
      <c r="A12160" s="122">
        <v>41261</v>
      </c>
      <c r="B12160" s="45" t="str">
        <f t="shared" si="394"/>
        <v>December</v>
      </c>
      <c r="C12160" s="53">
        <f t="shared" si="395"/>
        <v>2012</v>
      </c>
      <c r="D12160" s="43" t="s">
        <v>123</v>
      </c>
      <c r="E12160" s="132">
        <v>17.755500000000001</v>
      </c>
    </row>
    <row r="12161" spans="1:5" ht="13.8" x14ac:dyDescent="0.25">
      <c r="A12161" s="122">
        <v>41261</v>
      </c>
      <c r="B12161" s="45" t="str">
        <f t="shared" si="394"/>
        <v>December</v>
      </c>
      <c r="C12161" s="53">
        <f t="shared" si="395"/>
        <v>2012</v>
      </c>
      <c r="D12161" s="43" t="s">
        <v>99</v>
      </c>
      <c r="E12161" s="132">
        <v>13.413999999999998</v>
      </c>
    </row>
    <row r="12162" spans="1:5" ht="13.8" x14ac:dyDescent="0.25">
      <c r="A12162" s="122">
        <v>41261</v>
      </c>
      <c r="B12162" s="45" t="str">
        <f t="shared" si="394"/>
        <v>December</v>
      </c>
      <c r="C12162" s="53">
        <f t="shared" si="395"/>
        <v>2012</v>
      </c>
      <c r="D12162" s="43" t="s">
        <v>100</v>
      </c>
      <c r="E12162" s="132">
        <v>13.061000000000002</v>
      </c>
    </row>
    <row r="12163" spans="1:5" ht="13.8" x14ac:dyDescent="0.25">
      <c r="A12163" s="122">
        <v>41261</v>
      </c>
      <c r="B12163" s="45" t="str">
        <f t="shared" si="394"/>
        <v>December</v>
      </c>
      <c r="C12163" s="53">
        <f t="shared" si="395"/>
        <v>2012</v>
      </c>
      <c r="D12163" s="43" t="s">
        <v>101</v>
      </c>
      <c r="E12163" s="132">
        <v>12.496200000000002</v>
      </c>
    </row>
    <row r="12164" spans="1:5" ht="13.8" x14ac:dyDescent="0.25">
      <c r="A12164" s="122">
        <v>41261</v>
      </c>
      <c r="B12164" s="45" t="str">
        <f t="shared" si="394"/>
        <v>December</v>
      </c>
      <c r="C12164" s="53">
        <f t="shared" si="395"/>
        <v>2012</v>
      </c>
      <c r="D12164" s="43" t="s">
        <v>124</v>
      </c>
      <c r="E12164" s="132">
        <v>12.3903</v>
      </c>
    </row>
    <row r="12165" spans="1:5" ht="13.8" x14ac:dyDescent="0.25">
      <c r="A12165" s="122">
        <v>41261</v>
      </c>
      <c r="B12165" s="45" t="str">
        <f t="shared" si="394"/>
        <v>December</v>
      </c>
      <c r="C12165" s="53">
        <f t="shared" si="395"/>
        <v>2012</v>
      </c>
      <c r="D12165" s="43" t="s">
        <v>125</v>
      </c>
      <c r="E12165" s="132">
        <v>11.084200000000001</v>
      </c>
    </row>
    <row r="12166" spans="1:5" ht="13.8" x14ac:dyDescent="0.25">
      <c r="A12166" s="122">
        <v>41261</v>
      </c>
      <c r="B12166" s="45" t="str">
        <f t="shared" si="394"/>
        <v>December</v>
      </c>
      <c r="C12166" s="53">
        <f t="shared" si="395"/>
        <v>2012</v>
      </c>
      <c r="D12166" s="43" t="s">
        <v>126</v>
      </c>
      <c r="E12166" s="132">
        <v>11.302200000000001</v>
      </c>
    </row>
    <row r="12167" spans="1:5" ht="13.8" x14ac:dyDescent="0.25">
      <c r="A12167" s="122">
        <v>41261</v>
      </c>
      <c r="B12167" s="45" t="str">
        <f t="shared" si="394"/>
        <v>December</v>
      </c>
      <c r="C12167" s="53">
        <f t="shared" si="395"/>
        <v>2012</v>
      </c>
      <c r="D12167" s="43" t="s">
        <v>127</v>
      </c>
      <c r="E12167" s="132">
        <v>10.7601</v>
      </c>
    </row>
    <row r="12168" spans="1:5" ht="13.8" x14ac:dyDescent="0.25">
      <c r="A12168" s="122">
        <v>41261</v>
      </c>
      <c r="B12168" s="45" t="str">
        <f t="shared" si="394"/>
        <v>December</v>
      </c>
      <c r="C12168" s="53">
        <f t="shared" si="395"/>
        <v>2012</v>
      </c>
      <c r="D12168" s="43" t="s">
        <v>105</v>
      </c>
      <c r="E12168" s="132">
        <v>8.719100000000001</v>
      </c>
    </row>
    <row r="12169" spans="1:5" ht="13.8" x14ac:dyDescent="0.25">
      <c r="A12169" s="122">
        <v>41261</v>
      </c>
      <c r="B12169" s="45" t="str">
        <f t="shared" si="394"/>
        <v>December</v>
      </c>
      <c r="C12169" s="53">
        <f t="shared" si="395"/>
        <v>2012</v>
      </c>
      <c r="D12169" s="43" t="s">
        <v>128</v>
      </c>
      <c r="E12169" s="132">
        <v>10.373700000000001</v>
      </c>
    </row>
    <row r="12170" spans="1:5" ht="13.8" x14ac:dyDescent="0.25">
      <c r="A12170" s="122">
        <v>41268</v>
      </c>
      <c r="B12170" s="45" t="str">
        <f t="shared" si="394"/>
        <v>December</v>
      </c>
      <c r="C12170" s="53">
        <f t="shared" si="395"/>
        <v>2012</v>
      </c>
      <c r="D12170" s="43" t="s">
        <v>131</v>
      </c>
    </row>
    <row r="12171" spans="1:5" ht="13.8" x14ac:dyDescent="0.25">
      <c r="A12171" s="122">
        <v>41268</v>
      </c>
      <c r="B12171" s="45" t="str">
        <f t="shared" si="394"/>
        <v>December</v>
      </c>
      <c r="C12171" s="53">
        <f t="shared" si="395"/>
        <v>2012</v>
      </c>
      <c r="D12171" s="43" t="s">
        <v>115</v>
      </c>
    </row>
    <row r="12172" spans="1:5" ht="13.8" x14ac:dyDescent="0.25">
      <c r="A12172" s="122">
        <v>41268</v>
      </c>
      <c r="B12172" s="45" t="str">
        <f t="shared" si="394"/>
        <v>December</v>
      </c>
      <c r="C12172" s="53">
        <f t="shared" si="395"/>
        <v>2012</v>
      </c>
      <c r="D12172" s="43" t="s">
        <v>95</v>
      </c>
    </row>
    <row r="12173" spans="1:5" ht="13.8" x14ac:dyDescent="0.25">
      <c r="A12173" s="122">
        <v>41268</v>
      </c>
      <c r="B12173" s="45" t="str">
        <f t="shared" si="394"/>
        <v>December</v>
      </c>
      <c r="C12173" s="53">
        <f t="shared" si="395"/>
        <v>2012</v>
      </c>
      <c r="D12173" s="43" t="s">
        <v>96</v>
      </c>
    </row>
    <row r="12174" spans="1:5" ht="13.8" x14ac:dyDescent="0.25">
      <c r="A12174" s="122">
        <v>41268</v>
      </c>
      <c r="B12174" s="45" t="str">
        <f t="shared" si="394"/>
        <v>December</v>
      </c>
      <c r="C12174" s="53">
        <f t="shared" si="395"/>
        <v>2012</v>
      </c>
      <c r="D12174" s="43" t="s">
        <v>97</v>
      </c>
    </row>
    <row r="12175" spans="1:5" ht="13.8" x14ac:dyDescent="0.25">
      <c r="A12175" s="122">
        <v>41268</v>
      </c>
      <c r="B12175" s="45" t="str">
        <f t="shared" si="394"/>
        <v>December</v>
      </c>
      <c r="C12175" s="53">
        <f t="shared" si="395"/>
        <v>2012</v>
      </c>
      <c r="D12175" s="43" t="s">
        <v>98</v>
      </c>
    </row>
    <row r="12176" spans="1:5" ht="15.6" x14ac:dyDescent="0.3">
      <c r="A12176" s="122">
        <v>41268</v>
      </c>
      <c r="B12176" s="45" t="str">
        <f t="shared" si="394"/>
        <v>December</v>
      </c>
      <c r="C12176" s="53">
        <f t="shared" si="395"/>
        <v>2012</v>
      </c>
      <c r="D12176" s="130" t="s">
        <v>136</v>
      </c>
      <c r="E12176" s="132">
        <v>32.541400000000003</v>
      </c>
    </row>
    <row r="12177" spans="1:5" ht="13.8" x14ac:dyDescent="0.25">
      <c r="A12177" s="122">
        <v>41268</v>
      </c>
      <c r="B12177" s="45" t="str">
        <f t="shared" si="394"/>
        <v>December</v>
      </c>
      <c r="C12177" s="53">
        <f t="shared" si="395"/>
        <v>2012</v>
      </c>
      <c r="D12177" s="43" t="s">
        <v>118</v>
      </c>
      <c r="E12177" s="132">
        <v>29.895299999999999</v>
      </c>
    </row>
    <row r="12178" spans="1:5" ht="13.8" x14ac:dyDescent="0.25">
      <c r="A12178" s="122">
        <v>41268</v>
      </c>
      <c r="B12178" s="45" t="str">
        <f t="shared" si="394"/>
        <v>December</v>
      </c>
      <c r="C12178" s="53">
        <f t="shared" si="395"/>
        <v>2012</v>
      </c>
      <c r="D12178" s="43" t="s">
        <v>102</v>
      </c>
      <c r="E12178" s="132">
        <v>29.501200000000004</v>
      </c>
    </row>
    <row r="12179" spans="1:5" ht="13.8" x14ac:dyDescent="0.25">
      <c r="A12179" s="122">
        <v>41268</v>
      </c>
      <c r="B12179" s="45" t="str">
        <f t="shared" si="394"/>
        <v>December</v>
      </c>
      <c r="C12179" s="53">
        <f t="shared" si="395"/>
        <v>2012</v>
      </c>
      <c r="D12179" s="43" t="s">
        <v>119</v>
      </c>
      <c r="E12179" s="132">
        <v>28.544100000000004</v>
      </c>
    </row>
    <row r="12180" spans="1:5" ht="13.8" x14ac:dyDescent="0.25">
      <c r="A12180" s="122">
        <v>41268</v>
      </c>
      <c r="B12180" s="45" t="str">
        <f t="shared" si="394"/>
        <v>December</v>
      </c>
      <c r="C12180" s="53">
        <f t="shared" si="395"/>
        <v>2012</v>
      </c>
      <c r="D12180" s="43" t="s">
        <v>120</v>
      </c>
      <c r="E12180" s="132">
        <v>27.080299999999998</v>
      </c>
    </row>
    <row r="12181" spans="1:5" ht="13.8" x14ac:dyDescent="0.25">
      <c r="A12181" s="122">
        <v>41268</v>
      </c>
      <c r="B12181" s="45" t="str">
        <f t="shared" si="394"/>
        <v>December</v>
      </c>
      <c r="C12181" s="53">
        <f t="shared" si="395"/>
        <v>2012</v>
      </c>
      <c r="D12181" s="43" t="s">
        <v>103</v>
      </c>
      <c r="E12181" s="132">
        <v>26.123199999999997</v>
      </c>
    </row>
    <row r="12182" spans="1:5" ht="13.8" x14ac:dyDescent="0.25">
      <c r="A12182" s="122">
        <v>41268</v>
      </c>
      <c r="B12182" s="45" t="str">
        <f t="shared" si="394"/>
        <v>December</v>
      </c>
      <c r="C12182" s="53">
        <f t="shared" si="395"/>
        <v>2012</v>
      </c>
      <c r="D12182" s="43" t="s">
        <v>116</v>
      </c>
      <c r="E12182" s="132">
        <v>19.95</v>
      </c>
    </row>
    <row r="12183" spans="1:5" ht="13.8" x14ac:dyDescent="0.25">
      <c r="A12183" s="122">
        <v>41268</v>
      </c>
      <c r="B12183" s="45" t="str">
        <f t="shared" si="394"/>
        <v>December</v>
      </c>
      <c r="C12183" s="53">
        <f t="shared" si="395"/>
        <v>2012</v>
      </c>
      <c r="D12183" s="43" t="s">
        <v>104</v>
      </c>
      <c r="E12183" s="132">
        <v>19.369700000000002</v>
      </c>
    </row>
    <row r="12184" spans="1:5" ht="13.8" x14ac:dyDescent="0.25">
      <c r="A12184" s="122">
        <v>41268</v>
      </c>
      <c r="B12184" s="45" t="str">
        <f t="shared" si="394"/>
        <v>December</v>
      </c>
      <c r="C12184" s="53">
        <f t="shared" si="395"/>
        <v>2012</v>
      </c>
      <c r="D12184" s="43" t="s">
        <v>121</v>
      </c>
      <c r="E12184" s="132">
        <v>18.419799999999999</v>
      </c>
    </row>
    <row r="12185" spans="1:5" ht="13.8" x14ac:dyDescent="0.25">
      <c r="A12185" s="122">
        <v>41268</v>
      </c>
      <c r="B12185" s="45" t="str">
        <f t="shared" si="394"/>
        <v>December</v>
      </c>
      <c r="C12185" s="53">
        <f t="shared" si="395"/>
        <v>2012</v>
      </c>
      <c r="D12185" s="43" t="s">
        <v>122</v>
      </c>
      <c r="E12185" s="132">
        <v>16.685199999999998</v>
      </c>
    </row>
    <row r="12186" spans="1:5" ht="13.8" x14ac:dyDescent="0.25">
      <c r="A12186" s="122">
        <v>41268</v>
      </c>
      <c r="B12186" s="45" t="str">
        <f t="shared" si="394"/>
        <v>December</v>
      </c>
      <c r="C12186" s="53">
        <f t="shared" si="395"/>
        <v>2012</v>
      </c>
      <c r="D12186" s="43" t="s">
        <v>123</v>
      </c>
      <c r="E12186" s="132">
        <v>16.4787</v>
      </c>
    </row>
    <row r="12187" spans="1:5" ht="13.8" x14ac:dyDescent="0.25">
      <c r="A12187" s="122">
        <v>41268</v>
      </c>
      <c r="B12187" s="45" t="str">
        <f t="shared" si="394"/>
        <v>December</v>
      </c>
      <c r="C12187" s="53">
        <f t="shared" si="395"/>
        <v>2012</v>
      </c>
      <c r="D12187" s="43" t="s">
        <v>99</v>
      </c>
      <c r="E12187" s="132">
        <v>11.893999999999998</v>
      </c>
    </row>
    <row r="12188" spans="1:5" ht="13.8" x14ac:dyDescent="0.25">
      <c r="A12188" s="122">
        <v>41268</v>
      </c>
      <c r="B12188" s="45" t="str">
        <f t="shared" si="394"/>
        <v>December</v>
      </c>
      <c r="C12188" s="53">
        <f t="shared" si="395"/>
        <v>2012</v>
      </c>
      <c r="D12188" s="43" t="s">
        <v>100</v>
      </c>
      <c r="E12188" s="132">
        <v>11.581000000000001</v>
      </c>
    </row>
    <row r="12189" spans="1:5" ht="13.8" x14ac:dyDescent="0.25">
      <c r="A12189" s="122">
        <v>41268</v>
      </c>
      <c r="B12189" s="45" t="str">
        <f t="shared" si="394"/>
        <v>December</v>
      </c>
      <c r="C12189" s="53">
        <f t="shared" si="395"/>
        <v>2012</v>
      </c>
      <c r="D12189" s="43" t="s">
        <v>101</v>
      </c>
      <c r="E12189" s="132">
        <v>11.0802</v>
      </c>
    </row>
    <row r="12190" spans="1:5" ht="13.8" x14ac:dyDescent="0.25">
      <c r="A12190" s="122">
        <v>41268</v>
      </c>
      <c r="B12190" s="45" t="str">
        <f t="shared" si="394"/>
        <v>December</v>
      </c>
      <c r="C12190" s="53">
        <f t="shared" si="395"/>
        <v>2012</v>
      </c>
      <c r="D12190" s="43" t="s">
        <v>124</v>
      </c>
      <c r="E12190" s="132">
        <v>10.986299999999998</v>
      </c>
    </row>
    <row r="12191" spans="1:5" ht="13.8" x14ac:dyDescent="0.25">
      <c r="A12191" s="122">
        <v>41268</v>
      </c>
      <c r="B12191" s="45" t="str">
        <f t="shared" si="394"/>
        <v>December</v>
      </c>
      <c r="C12191" s="53">
        <f t="shared" si="395"/>
        <v>2012</v>
      </c>
      <c r="D12191" s="43" t="s">
        <v>125</v>
      </c>
      <c r="E12191" s="132">
        <v>9.8282000000000007</v>
      </c>
    </row>
    <row r="12192" spans="1:5" ht="13.8" x14ac:dyDescent="0.25">
      <c r="A12192" s="122">
        <v>41268</v>
      </c>
      <c r="B12192" s="45" t="str">
        <f t="shared" si="394"/>
        <v>December</v>
      </c>
      <c r="C12192" s="53">
        <f t="shared" si="395"/>
        <v>2012</v>
      </c>
      <c r="D12192" s="43" t="s">
        <v>126</v>
      </c>
      <c r="E12192" s="132">
        <v>10.106200000000001</v>
      </c>
    </row>
    <row r="12193" spans="1:5" ht="13.8" x14ac:dyDescent="0.25">
      <c r="A12193" s="122">
        <v>41268</v>
      </c>
      <c r="B12193" s="45" t="str">
        <f t="shared" si="394"/>
        <v>December</v>
      </c>
      <c r="C12193" s="53">
        <f t="shared" si="395"/>
        <v>2012</v>
      </c>
      <c r="D12193" s="43" t="s">
        <v>127</v>
      </c>
      <c r="E12193" s="132">
        <v>9.6920999999999999</v>
      </c>
    </row>
    <row r="12194" spans="1:5" ht="13.8" x14ac:dyDescent="0.25">
      <c r="A12194" s="122">
        <v>41268</v>
      </c>
      <c r="B12194" s="45" t="str">
        <f t="shared" si="394"/>
        <v>December</v>
      </c>
      <c r="C12194" s="53">
        <f t="shared" si="395"/>
        <v>2012</v>
      </c>
      <c r="D12194" s="43" t="s">
        <v>105</v>
      </c>
      <c r="E12194" s="132">
        <v>7.7311000000000005</v>
      </c>
    </row>
    <row r="12195" spans="1:5" ht="13.8" x14ac:dyDescent="0.25">
      <c r="A12195" s="122">
        <v>41268</v>
      </c>
      <c r="B12195" s="45" t="str">
        <f t="shared" si="394"/>
        <v>December</v>
      </c>
      <c r="C12195" s="53">
        <f t="shared" si="395"/>
        <v>2012</v>
      </c>
      <c r="D12195" s="43" t="s">
        <v>128</v>
      </c>
      <c r="E12195" s="132">
        <v>9.4576999999999991</v>
      </c>
    </row>
    <row r="12196" spans="1:5" ht="13.8" x14ac:dyDescent="0.25">
      <c r="A12196" s="122">
        <v>41275</v>
      </c>
      <c r="B12196" s="45" t="str">
        <f t="shared" si="394"/>
        <v>January</v>
      </c>
      <c r="C12196" s="53">
        <f t="shared" si="395"/>
        <v>2013</v>
      </c>
      <c r="D12196" s="43" t="s">
        <v>131</v>
      </c>
    </row>
    <row r="12197" spans="1:5" ht="13.8" x14ac:dyDescent="0.25">
      <c r="A12197" s="122">
        <v>41275</v>
      </c>
      <c r="B12197" s="45" t="str">
        <f t="shared" si="394"/>
        <v>January</v>
      </c>
      <c r="C12197" s="53">
        <f t="shared" si="395"/>
        <v>2013</v>
      </c>
      <c r="D12197" s="43" t="s">
        <v>115</v>
      </c>
    </row>
    <row r="12198" spans="1:5" ht="13.8" x14ac:dyDescent="0.25">
      <c r="A12198" s="122">
        <v>41275</v>
      </c>
      <c r="B12198" s="45" t="str">
        <f t="shared" si="394"/>
        <v>January</v>
      </c>
      <c r="C12198" s="53">
        <f t="shared" si="395"/>
        <v>2013</v>
      </c>
      <c r="D12198" s="43" t="s">
        <v>95</v>
      </c>
    </row>
    <row r="12199" spans="1:5" ht="13.8" x14ac:dyDescent="0.25">
      <c r="A12199" s="122">
        <v>41275</v>
      </c>
      <c r="B12199" s="45" t="str">
        <f t="shared" si="394"/>
        <v>January</v>
      </c>
      <c r="C12199" s="53">
        <f t="shared" si="395"/>
        <v>2013</v>
      </c>
      <c r="D12199" s="43" t="s">
        <v>96</v>
      </c>
    </row>
    <row r="12200" spans="1:5" ht="13.8" x14ac:dyDescent="0.25">
      <c r="A12200" s="122">
        <v>41275</v>
      </c>
      <c r="B12200" s="45" t="str">
        <f t="shared" si="394"/>
        <v>January</v>
      </c>
      <c r="C12200" s="53">
        <f t="shared" si="395"/>
        <v>2013</v>
      </c>
      <c r="D12200" s="43" t="s">
        <v>97</v>
      </c>
    </row>
    <row r="12201" spans="1:5" ht="13.8" x14ac:dyDescent="0.25">
      <c r="A12201" s="122">
        <v>41275</v>
      </c>
      <c r="B12201" s="45" t="str">
        <f t="shared" si="394"/>
        <v>January</v>
      </c>
      <c r="C12201" s="53">
        <f t="shared" si="395"/>
        <v>2013</v>
      </c>
      <c r="D12201" s="43" t="s">
        <v>98</v>
      </c>
    </row>
    <row r="12202" spans="1:5" ht="15.6" x14ac:dyDescent="0.3">
      <c r="A12202" s="122">
        <v>41275</v>
      </c>
      <c r="B12202" s="45" t="str">
        <f t="shared" si="394"/>
        <v>January</v>
      </c>
      <c r="C12202" s="53">
        <f t="shared" si="395"/>
        <v>2013</v>
      </c>
      <c r="D12202" s="130" t="s">
        <v>136</v>
      </c>
      <c r="E12202" s="132">
        <v>28.9</v>
      </c>
    </row>
    <row r="12203" spans="1:5" ht="13.8" x14ac:dyDescent="0.25">
      <c r="A12203" s="122">
        <v>41275</v>
      </c>
      <c r="B12203" s="45" t="str">
        <f t="shared" si="394"/>
        <v>January</v>
      </c>
      <c r="C12203" s="53">
        <f t="shared" si="395"/>
        <v>2013</v>
      </c>
      <c r="D12203" s="43" t="s">
        <v>118</v>
      </c>
      <c r="E12203" s="132">
        <v>26.55</v>
      </c>
    </row>
    <row r="12204" spans="1:5" ht="13.8" x14ac:dyDescent="0.25">
      <c r="A12204" s="122">
        <v>41275</v>
      </c>
      <c r="B12204" s="45" t="str">
        <f t="shared" ref="B12204:B12265" si="396">TEXT(A12204,"mmmm")</f>
        <v>January</v>
      </c>
      <c r="C12204" s="53">
        <f t="shared" ref="C12204:C12265" si="397">YEAR(A12204)</f>
        <v>2013</v>
      </c>
      <c r="D12204" s="43" t="s">
        <v>102</v>
      </c>
      <c r="E12204" s="132">
        <v>26.2</v>
      </c>
    </row>
    <row r="12205" spans="1:5" ht="13.8" x14ac:dyDescent="0.25">
      <c r="A12205" s="122">
        <v>41275</v>
      </c>
      <c r="B12205" s="45" t="str">
        <f t="shared" si="396"/>
        <v>January</v>
      </c>
      <c r="C12205" s="53">
        <f t="shared" si="397"/>
        <v>2013</v>
      </c>
      <c r="D12205" s="43" t="s">
        <v>119</v>
      </c>
      <c r="E12205" s="132">
        <v>25.35</v>
      </c>
    </row>
    <row r="12206" spans="1:5" ht="13.8" x14ac:dyDescent="0.25">
      <c r="A12206" s="122">
        <v>41275</v>
      </c>
      <c r="B12206" s="45" t="str">
        <f t="shared" si="396"/>
        <v>January</v>
      </c>
      <c r="C12206" s="53">
        <f t="shared" si="397"/>
        <v>2013</v>
      </c>
      <c r="D12206" s="43" t="s">
        <v>120</v>
      </c>
      <c r="E12206" s="132">
        <v>24.05</v>
      </c>
    </row>
    <row r="12207" spans="1:5" ht="13.8" x14ac:dyDescent="0.25">
      <c r="A12207" s="122">
        <v>41275</v>
      </c>
      <c r="B12207" s="45" t="str">
        <f t="shared" si="396"/>
        <v>January</v>
      </c>
      <c r="C12207" s="53">
        <f t="shared" si="397"/>
        <v>2013</v>
      </c>
      <c r="D12207" s="43" t="s">
        <v>103</v>
      </c>
      <c r="E12207" s="132">
        <v>23.2</v>
      </c>
    </row>
    <row r="12208" spans="1:5" ht="13.8" x14ac:dyDescent="0.25">
      <c r="A12208" s="122">
        <v>41275</v>
      </c>
      <c r="B12208" s="45" t="str">
        <f t="shared" si="396"/>
        <v>January</v>
      </c>
      <c r="C12208" s="53">
        <f t="shared" si="397"/>
        <v>2013</v>
      </c>
      <c r="D12208" s="43" t="s">
        <v>116</v>
      </c>
      <c r="E12208" s="132">
        <v>17.954999999999998</v>
      </c>
    </row>
    <row r="12209" spans="1:5" ht="13.8" x14ac:dyDescent="0.25">
      <c r="A12209" s="122">
        <v>41275</v>
      </c>
      <c r="B12209" s="45" t="str">
        <f t="shared" si="396"/>
        <v>January</v>
      </c>
      <c r="C12209" s="53">
        <f t="shared" si="397"/>
        <v>2013</v>
      </c>
      <c r="D12209" s="43" t="s">
        <v>104</v>
      </c>
      <c r="E12209" s="132">
        <v>16.415000000000003</v>
      </c>
    </row>
    <row r="12210" spans="1:5" ht="13.8" x14ac:dyDescent="0.25">
      <c r="A12210" s="122">
        <v>41275</v>
      </c>
      <c r="B12210" s="45" t="str">
        <f t="shared" si="396"/>
        <v>January</v>
      </c>
      <c r="C12210" s="53">
        <f t="shared" si="397"/>
        <v>2013</v>
      </c>
      <c r="D12210" s="43" t="s">
        <v>121</v>
      </c>
      <c r="E12210" s="132">
        <v>15.61</v>
      </c>
    </row>
    <row r="12211" spans="1:5" ht="13.8" x14ac:dyDescent="0.25">
      <c r="A12211" s="122">
        <v>41275</v>
      </c>
      <c r="B12211" s="45" t="str">
        <f t="shared" si="396"/>
        <v>January</v>
      </c>
      <c r="C12211" s="53">
        <f t="shared" si="397"/>
        <v>2013</v>
      </c>
      <c r="D12211" s="43" t="s">
        <v>122</v>
      </c>
      <c r="E12211" s="132">
        <v>14.14</v>
      </c>
    </row>
    <row r="12212" spans="1:5" ht="13.8" x14ac:dyDescent="0.25">
      <c r="A12212" s="122">
        <v>41275</v>
      </c>
      <c r="B12212" s="45" t="str">
        <f t="shared" si="396"/>
        <v>January</v>
      </c>
      <c r="C12212" s="53">
        <f t="shared" si="397"/>
        <v>2013</v>
      </c>
      <c r="D12212" s="43" t="s">
        <v>123</v>
      </c>
      <c r="E12212" s="132">
        <v>13.965</v>
      </c>
    </row>
    <row r="12213" spans="1:5" ht="13.8" x14ac:dyDescent="0.25">
      <c r="A12213" s="122">
        <v>41275</v>
      </c>
      <c r="B12213" s="45" t="str">
        <f t="shared" si="396"/>
        <v>January</v>
      </c>
      <c r="C12213" s="53">
        <f t="shared" si="397"/>
        <v>2013</v>
      </c>
      <c r="D12213" s="43" t="s">
        <v>99</v>
      </c>
      <c r="E12213" s="132">
        <v>9.5</v>
      </c>
    </row>
    <row r="12214" spans="1:5" ht="13.8" x14ac:dyDescent="0.25">
      <c r="A12214" s="122">
        <v>41275</v>
      </c>
      <c r="B12214" s="45" t="str">
        <f t="shared" si="396"/>
        <v>January</v>
      </c>
      <c r="C12214" s="53">
        <f t="shared" si="397"/>
        <v>2013</v>
      </c>
      <c r="D12214" s="43" t="s">
        <v>100</v>
      </c>
      <c r="E12214" s="132">
        <v>9.25</v>
      </c>
    </row>
    <row r="12215" spans="1:5" ht="13.8" x14ac:dyDescent="0.25">
      <c r="A12215" s="122">
        <v>41275</v>
      </c>
      <c r="B12215" s="45" t="str">
        <f t="shared" si="396"/>
        <v>January</v>
      </c>
      <c r="C12215" s="53">
        <f t="shared" si="397"/>
        <v>2013</v>
      </c>
      <c r="D12215" s="43" t="s">
        <v>101</v>
      </c>
      <c r="E12215" s="132">
        <v>8.85</v>
      </c>
    </row>
    <row r="12216" spans="1:5" ht="13.8" x14ac:dyDescent="0.25">
      <c r="A12216" s="122">
        <v>41275</v>
      </c>
      <c r="B12216" s="45" t="str">
        <f t="shared" si="396"/>
        <v>January</v>
      </c>
      <c r="C12216" s="53">
        <f t="shared" si="397"/>
        <v>2013</v>
      </c>
      <c r="D12216" s="43" t="s">
        <v>124</v>
      </c>
      <c r="E12216" s="132">
        <v>8.7750000000000004</v>
      </c>
    </row>
    <row r="12217" spans="1:5" ht="13.8" x14ac:dyDescent="0.25">
      <c r="A12217" s="122">
        <v>41275</v>
      </c>
      <c r="B12217" s="45" t="str">
        <f t="shared" si="396"/>
        <v>January</v>
      </c>
      <c r="C12217" s="53">
        <f t="shared" si="397"/>
        <v>2013</v>
      </c>
      <c r="D12217" s="43" t="s">
        <v>125</v>
      </c>
      <c r="E12217" s="132">
        <v>7.85</v>
      </c>
    </row>
    <row r="12218" spans="1:5" ht="13.8" x14ac:dyDescent="0.25">
      <c r="A12218" s="122">
        <v>41275</v>
      </c>
      <c r="B12218" s="45" t="str">
        <f t="shared" si="396"/>
        <v>January</v>
      </c>
      <c r="C12218" s="53">
        <f t="shared" si="397"/>
        <v>2013</v>
      </c>
      <c r="D12218" s="43" t="s">
        <v>126</v>
      </c>
      <c r="E12218" s="132">
        <v>8.2225000000000019</v>
      </c>
    </row>
    <row r="12219" spans="1:5" ht="13.8" x14ac:dyDescent="0.25">
      <c r="A12219" s="122">
        <v>41275</v>
      </c>
      <c r="B12219" s="45" t="str">
        <f t="shared" si="396"/>
        <v>January</v>
      </c>
      <c r="C12219" s="53">
        <f t="shared" si="397"/>
        <v>2013</v>
      </c>
      <c r="D12219" s="43" t="s">
        <v>127</v>
      </c>
      <c r="E12219" s="132">
        <v>8.01</v>
      </c>
    </row>
    <row r="12220" spans="1:5" ht="13.8" x14ac:dyDescent="0.25">
      <c r="A12220" s="122">
        <v>41275</v>
      </c>
      <c r="B12220" s="45" t="str">
        <f t="shared" si="396"/>
        <v>January</v>
      </c>
      <c r="C12220" s="53">
        <f t="shared" si="397"/>
        <v>2013</v>
      </c>
      <c r="D12220" s="43" t="s">
        <v>105</v>
      </c>
      <c r="E12220" s="132">
        <v>6.1749999999999998</v>
      </c>
    </row>
    <row r="12221" spans="1:5" ht="13.8" x14ac:dyDescent="0.25">
      <c r="A12221" s="122">
        <v>41275</v>
      </c>
      <c r="B12221" s="45" t="str">
        <f t="shared" si="396"/>
        <v>January</v>
      </c>
      <c r="C12221" s="53">
        <f t="shared" si="397"/>
        <v>2013</v>
      </c>
      <c r="D12221" s="43" t="s">
        <v>128</v>
      </c>
      <c r="E12221" s="132">
        <v>8.0150000000000006</v>
      </c>
    </row>
    <row r="12222" spans="1:5" ht="13.8" x14ac:dyDescent="0.25">
      <c r="A12222" s="122">
        <v>41282</v>
      </c>
      <c r="B12222" s="45" t="str">
        <f t="shared" si="396"/>
        <v>January</v>
      </c>
      <c r="C12222" s="53">
        <f t="shared" si="397"/>
        <v>2013</v>
      </c>
      <c r="D12222" s="43" t="s">
        <v>131</v>
      </c>
    </row>
    <row r="12223" spans="1:5" ht="13.8" x14ac:dyDescent="0.25">
      <c r="A12223" s="122">
        <v>41282</v>
      </c>
      <c r="B12223" s="45" t="str">
        <f t="shared" si="396"/>
        <v>January</v>
      </c>
      <c r="C12223" s="53">
        <f t="shared" si="397"/>
        <v>2013</v>
      </c>
      <c r="D12223" s="43" t="s">
        <v>115</v>
      </c>
    </row>
    <row r="12224" spans="1:5" ht="13.8" x14ac:dyDescent="0.25">
      <c r="A12224" s="122">
        <v>41282</v>
      </c>
      <c r="B12224" s="45" t="str">
        <f t="shared" si="396"/>
        <v>January</v>
      </c>
      <c r="C12224" s="53">
        <f t="shared" si="397"/>
        <v>2013</v>
      </c>
      <c r="D12224" s="43" t="s">
        <v>95</v>
      </c>
    </row>
    <row r="12225" spans="1:5" ht="13.8" x14ac:dyDescent="0.25">
      <c r="A12225" s="122">
        <v>41282</v>
      </c>
      <c r="B12225" s="45" t="str">
        <f t="shared" si="396"/>
        <v>January</v>
      </c>
      <c r="C12225" s="53">
        <f t="shared" si="397"/>
        <v>2013</v>
      </c>
      <c r="D12225" s="43" t="s">
        <v>96</v>
      </c>
    </row>
    <row r="12226" spans="1:5" ht="13.8" x14ac:dyDescent="0.25">
      <c r="A12226" s="122">
        <v>41282</v>
      </c>
      <c r="B12226" s="45" t="str">
        <f t="shared" si="396"/>
        <v>January</v>
      </c>
      <c r="C12226" s="53">
        <f t="shared" si="397"/>
        <v>2013</v>
      </c>
      <c r="D12226" s="43" t="s">
        <v>97</v>
      </c>
    </row>
    <row r="12227" spans="1:5" ht="13.8" x14ac:dyDescent="0.25">
      <c r="A12227" s="122">
        <v>41282</v>
      </c>
      <c r="B12227" s="45" t="str">
        <f t="shared" si="396"/>
        <v>January</v>
      </c>
      <c r="C12227" s="53">
        <f t="shared" si="397"/>
        <v>2013</v>
      </c>
      <c r="D12227" s="43" t="s">
        <v>98</v>
      </c>
    </row>
    <row r="12228" spans="1:5" ht="15.6" x14ac:dyDescent="0.3">
      <c r="A12228" s="122">
        <v>41282</v>
      </c>
      <c r="B12228" s="45" t="str">
        <f t="shared" si="396"/>
        <v>January</v>
      </c>
      <c r="C12228" s="53">
        <f t="shared" si="397"/>
        <v>2013</v>
      </c>
      <c r="D12228" s="130" t="s">
        <v>136</v>
      </c>
      <c r="E12228" s="132">
        <v>21.530500000000004</v>
      </c>
    </row>
    <row r="12229" spans="1:5" ht="13.8" x14ac:dyDescent="0.25">
      <c r="A12229" s="122">
        <v>41282</v>
      </c>
      <c r="B12229" s="45" t="str">
        <f t="shared" si="396"/>
        <v>January</v>
      </c>
      <c r="C12229" s="53">
        <f t="shared" si="397"/>
        <v>2013</v>
      </c>
      <c r="D12229" s="43" t="s">
        <v>118</v>
      </c>
      <c r="E12229" s="132">
        <v>19.77975</v>
      </c>
    </row>
    <row r="12230" spans="1:5" ht="13.8" x14ac:dyDescent="0.25">
      <c r="A12230" s="122">
        <v>41282</v>
      </c>
      <c r="B12230" s="45" t="str">
        <f t="shared" si="396"/>
        <v>January</v>
      </c>
      <c r="C12230" s="53">
        <f t="shared" si="397"/>
        <v>2013</v>
      </c>
      <c r="D12230" s="43" t="s">
        <v>102</v>
      </c>
      <c r="E12230" s="132">
        <v>19.519000000000002</v>
      </c>
    </row>
    <row r="12231" spans="1:5" ht="13.8" x14ac:dyDescent="0.25">
      <c r="A12231" s="122">
        <v>41282</v>
      </c>
      <c r="B12231" s="45" t="str">
        <f t="shared" si="396"/>
        <v>January</v>
      </c>
      <c r="C12231" s="53">
        <f t="shared" si="397"/>
        <v>2013</v>
      </c>
      <c r="D12231" s="43" t="s">
        <v>119</v>
      </c>
      <c r="E12231" s="132">
        <v>18.885750000000002</v>
      </c>
    </row>
    <row r="12232" spans="1:5" ht="13.8" x14ac:dyDescent="0.25">
      <c r="A12232" s="122">
        <v>41282</v>
      </c>
      <c r="B12232" s="45" t="str">
        <f t="shared" si="396"/>
        <v>January</v>
      </c>
      <c r="C12232" s="53">
        <f t="shared" si="397"/>
        <v>2013</v>
      </c>
      <c r="D12232" s="43" t="s">
        <v>120</v>
      </c>
      <c r="E12232" s="132">
        <v>17.917249999999999</v>
      </c>
    </row>
    <row r="12233" spans="1:5" ht="13.8" x14ac:dyDescent="0.25">
      <c r="A12233" s="122">
        <v>41282</v>
      </c>
      <c r="B12233" s="45" t="str">
        <f t="shared" si="396"/>
        <v>January</v>
      </c>
      <c r="C12233" s="53">
        <f t="shared" si="397"/>
        <v>2013</v>
      </c>
      <c r="D12233" s="43" t="s">
        <v>103</v>
      </c>
      <c r="E12233" s="132">
        <v>17.283999999999999</v>
      </c>
    </row>
    <row r="12234" spans="1:5" ht="13.8" x14ac:dyDescent="0.25">
      <c r="A12234" s="122">
        <v>41282</v>
      </c>
      <c r="B12234" s="45" t="str">
        <f t="shared" si="396"/>
        <v>January</v>
      </c>
      <c r="C12234" s="53">
        <f t="shared" si="397"/>
        <v>2013</v>
      </c>
      <c r="D12234" s="43" t="s">
        <v>116</v>
      </c>
      <c r="E12234" s="132">
        <v>13.566000000000001</v>
      </c>
    </row>
    <row r="12235" spans="1:5" ht="13.8" x14ac:dyDescent="0.25">
      <c r="A12235" s="122">
        <v>41282</v>
      </c>
      <c r="B12235" s="45" t="str">
        <f t="shared" si="396"/>
        <v>January</v>
      </c>
      <c r="C12235" s="53">
        <f t="shared" si="397"/>
        <v>2013</v>
      </c>
      <c r="D12235" s="43" t="s">
        <v>104</v>
      </c>
      <c r="E12235" s="132">
        <v>12.897500000000001</v>
      </c>
    </row>
    <row r="12236" spans="1:5" ht="13.8" x14ac:dyDescent="0.25">
      <c r="A12236" s="122">
        <v>41282</v>
      </c>
      <c r="B12236" s="45" t="str">
        <f t="shared" si="396"/>
        <v>January</v>
      </c>
      <c r="C12236" s="53">
        <f t="shared" si="397"/>
        <v>2013</v>
      </c>
      <c r="D12236" s="43" t="s">
        <v>121</v>
      </c>
      <c r="E12236" s="132">
        <v>12.265000000000001</v>
      </c>
    </row>
    <row r="12237" spans="1:5" ht="13.8" x14ac:dyDescent="0.25">
      <c r="A12237" s="122">
        <v>41282</v>
      </c>
      <c r="B12237" s="45" t="str">
        <f t="shared" si="396"/>
        <v>January</v>
      </c>
      <c r="C12237" s="53">
        <f t="shared" si="397"/>
        <v>2013</v>
      </c>
      <c r="D12237" s="43" t="s">
        <v>122</v>
      </c>
      <c r="E12237" s="132">
        <v>11.11</v>
      </c>
    </row>
    <row r="12238" spans="1:5" ht="13.8" x14ac:dyDescent="0.25">
      <c r="A12238" s="122">
        <v>41282</v>
      </c>
      <c r="B12238" s="45" t="str">
        <f t="shared" si="396"/>
        <v>January</v>
      </c>
      <c r="C12238" s="53">
        <f t="shared" si="397"/>
        <v>2013</v>
      </c>
      <c r="D12238" s="43" t="s">
        <v>123</v>
      </c>
      <c r="E12238" s="132">
        <v>10.9725</v>
      </c>
    </row>
    <row r="12239" spans="1:5" ht="13.8" x14ac:dyDescent="0.25">
      <c r="A12239" s="122">
        <v>41282</v>
      </c>
      <c r="B12239" s="45" t="str">
        <f t="shared" si="396"/>
        <v>January</v>
      </c>
      <c r="C12239" s="53">
        <f t="shared" si="397"/>
        <v>2013</v>
      </c>
      <c r="D12239" s="43" t="s">
        <v>99</v>
      </c>
      <c r="E12239" s="132">
        <v>7.3150000000000004</v>
      </c>
    </row>
    <row r="12240" spans="1:5" ht="13.8" x14ac:dyDescent="0.25">
      <c r="A12240" s="122">
        <v>41282</v>
      </c>
      <c r="B12240" s="45" t="str">
        <f t="shared" si="396"/>
        <v>January</v>
      </c>
      <c r="C12240" s="53">
        <f t="shared" si="397"/>
        <v>2013</v>
      </c>
      <c r="D12240" s="43" t="s">
        <v>100</v>
      </c>
      <c r="E12240" s="132">
        <v>7.1224999999999996</v>
      </c>
    </row>
    <row r="12241" spans="1:5" ht="13.8" x14ac:dyDescent="0.25">
      <c r="A12241" s="122">
        <v>41282</v>
      </c>
      <c r="B12241" s="45" t="str">
        <f t="shared" si="396"/>
        <v>January</v>
      </c>
      <c r="C12241" s="53">
        <f t="shared" si="397"/>
        <v>2013</v>
      </c>
      <c r="D12241" s="43" t="s">
        <v>101</v>
      </c>
      <c r="E12241" s="132">
        <v>6.8145000000000007</v>
      </c>
    </row>
    <row r="12242" spans="1:5" ht="13.8" x14ac:dyDescent="0.25">
      <c r="A12242" s="122">
        <v>41282</v>
      </c>
      <c r="B12242" s="45" t="str">
        <f t="shared" si="396"/>
        <v>January</v>
      </c>
      <c r="C12242" s="53">
        <f t="shared" si="397"/>
        <v>2013</v>
      </c>
      <c r="D12242" s="43" t="s">
        <v>124</v>
      </c>
      <c r="E12242" s="132">
        <v>6.7567499999999994</v>
      </c>
    </row>
    <row r="12243" spans="1:5" ht="13.8" x14ac:dyDescent="0.25">
      <c r="A12243" s="122">
        <v>41282</v>
      </c>
      <c r="B12243" s="45" t="str">
        <f t="shared" si="396"/>
        <v>January</v>
      </c>
      <c r="C12243" s="53">
        <f t="shared" si="397"/>
        <v>2013</v>
      </c>
      <c r="D12243" s="43" t="s">
        <v>125</v>
      </c>
      <c r="E12243" s="132">
        <v>6.0445000000000002</v>
      </c>
    </row>
    <row r="12244" spans="1:5" ht="13.8" x14ac:dyDescent="0.25">
      <c r="A12244" s="122">
        <v>41282</v>
      </c>
      <c r="B12244" s="45" t="str">
        <f t="shared" si="396"/>
        <v>January</v>
      </c>
      <c r="C12244" s="53">
        <f t="shared" si="397"/>
        <v>2013</v>
      </c>
      <c r="D12244" s="43" t="s">
        <v>126</v>
      </c>
      <c r="E12244" s="132">
        <v>6.5032500000000004</v>
      </c>
    </row>
    <row r="12245" spans="1:5" ht="13.8" x14ac:dyDescent="0.25">
      <c r="A12245" s="122">
        <v>41282</v>
      </c>
      <c r="B12245" s="45" t="str">
        <f t="shared" si="396"/>
        <v>January</v>
      </c>
      <c r="C12245" s="53">
        <f t="shared" si="397"/>
        <v>2013</v>
      </c>
      <c r="D12245" s="43" t="s">
        <v>127</v>
      </c>
      <c r="E12245" s="132">
        <v>6.4747500000000002</v>
      </c>
    </row>
    <row r="12246" spans="1:5" ht="13.8" x14ac:dyDescent="0.25">
      <c r="A12246" s="122">
        <v>41282</v>
      </c>
      <c r="B12246" s="45" t="str">
        <f t="shared" si="396"/>
        <v>January</v>
      </c>
      <c r="C12246" s="53">
        <f t="shared" si="397"/>
        <v>2013</v>
      </c>
      <c r="D12246" s="43" t="s">
        <v>105</v>
      </c>
      <c r="E12246" s="132">
        <v>4.7547500000000005</v>
      </c>
    </row>
    <row r="12247" spans="1:5" ht="13.8" x14ac:dyDescent="0.25">
      <c r="A12247" s="122">
        <v>41282</v>
      </c>
      <c r="B12247" s="45" t="str">
        <f t="shared" si="396"/>
        <v>January</v>
      </c>
      <c r="C12247" s="53">
        <f t="shared" si="397"/>
        <v>2013</v>
      </c>
      <c r="D12247" s="43" t="s">
        <v>128</v>
      </c>
      <c r="E12247" s="132">
        <v>6.6982500000000007</v>
      </c>
    </row>
    <row r="12248" spans="1:5" ht="13.8" x14ac:dyDescent="0.25">
      <c r="A12248" s="122">
        <v>41289</v>
      </c>
      <c r="B12248" s="45" t="str">
        <f t="shared" si="396"/>
        <v>January</v>
      </c>
      <c r="C12248" s="53">
        <f t="shared" si="397"/>
        <v>2013</v>
      </c>
      <c r="D12248" s="43" t="s">
        <v>131</v>
      </c>
    </row>
    <row r="12249" spans="1:5" ht="13.8" x14ac:dyDescent="0.25">
      <c r="A12249" s="122">
        <v>41289</v>
      </c>
      <c r="B12249" s="45" t="str">
        <f t="shared" si="396"/>
        <v>January</v>
      </c>
      <c r="C12249" s="53">
        <f t="shared" si="397"/>
        <v>2013</v>
      </c>
      <c r="D12249" s="43" t="s">
        <v>115</v>
      </c>
    </row>
    <row r="12250" spans="1:5" ht="13.8" x14ac:dyDescent="0.25">
      <c r="A12250" s="122">
        <v>41289</v>
      </c>
      <c r="B12250" s="45" t="str">
        <f t="shared" si="396"/>
        <v>January</v>
      </c>
      <c r="C12250" s="53">
        <f t="shared" si="397"/>
        <v>2013</v>
      </c>
      <c r="D12250" s="43" t="s">
        <v>95</v>
      </c>
    </row>
    <row r="12251" spans="1:5" ht="13.8" x14ac:dyDescent="0.25">
      <c r="A12251" s="122">
        <v>41289</v>
      </c>
      <c r="B12251" s="45" t="str">
        <f t="shared" si="396"/>
        <v>January</v>
      </c>
      <c r="C12251" s="53">
        <f t="shared" si="397"/>
        <v>2013</v>
      </c>
      <c r="D12251" s="43" t="s">
        <v>96</v>
      </c>
    </row>
    <row r="12252" spans="1:5" ht="13.8" x14ac:dyDescent="0.25">
      <c r="A12252" s="122">
        <v>41289</v>
      </c>
      <c r="B12252" s="45" t="str">
        <f t="shared" si="396"/>
        <v>January</v>
      </c>
      <c r="C12252" s="53">
        <f t="shared" si="397"/>
        <v>2013</v>
      </c>
      <c r="D12252" s="43" t="s">
        <v>97</v>
      </c>
    </row>
    <row r="12253" spans="1:5" ht="13.8" x14ac:dyDescent="0.25">
      <c r="A12253" s="122">
        <v>41289</v>
      </c>
      <c r="B12253" s="45" t="str">
        <f t="shared" si="396"/>
        <v>January</v>
      </c>
      <c r="C12253" s="53">
        <f t="shared" si="397"/>
        <v>2013</v>
      </c>
      <c r="D12253" s="43" t="s">
        <v>98</v>
      </c>
    </row>
    <row r="12254" spans="1:5" ht="15.6" x14ac:dyDescent="0.3">
      <c r="A12254" s="122">
        <v>41289</v>
      </c>
      <c r="B12254" s="45" t="str">
        <f t="shared" si="396"/>
        <v>January</v>
      </c>
      <c r="C12254" s="53">
        <f t="shared" si="397"/>
        <v>2013</v>
      </c>
      <c r="D12254" s="130" t="s">
        <v>136</v>
      </c>
      <c r="E12254" s="132">
        <v>20.085500000000003</v>
      </c>
    </row>
    <row r="12255" spans="1:5" ht="13.8" x14ac:dyDescent="0.25">
      <c r="A12255" s="122">
        <v>41289</v>
      </c>
      <c r="B12255" s="45" t="str">
        <f t="shared" si="396"/>
        <v>January</v>
      </c>
      <c r="C12255" s="53">
        <f t="shared" si="397"/>
        <v>2013</v>
      </c>
      <c r="D12255" s="43" t="s">
        <v>118</v>
      </c>
      <c r="E12255" s="132">
        <v>18.452249999999999</v>
      </c>
    </row>
    <row r="12256" spans="1:5" ht="13.8" x14ac:dyDescent="0.25">
      <c r="A12256" s="122">
        <v>41289</v>
      </c>
      <c r="B12256" s="45" t="str">
        <f t="shared" si="396"/>
        <v>January</v>
      </c>
      <c r="C12256" s="53">
        <f t="shared" si="397"/>
        <v>2013</v>
      </c>
      <c r="D12256" s="43" t="s">
        <v>102</v>
      </c>
      <c r="E12256" s="132">
        <v>18.209</v>
      </c>
    </row>
    <row r="12257" spans="1:5" ht="13.8" x14ac:dyDescent="0.25">
      <c r="A12257" s="122">
        <v>41289</v>
      </c>
      <c r="B12257" s="45" t="str">
        <f t="shared" si="396"/>
        <v>January</v>
      </c>
      <c r="C12257" s="53">
        <f t="shared" si="397"/>
        <v>2013</v>
      </c>
      <c r="D12257" s="43" t="s">
        <v>119</v>
      </c>
      <c r="E12257" s="132">
        <v>17.61825</v>
      </c>
    </row>
    <row r="12258" spans="1:5" ht="13.8" x14ac:dyDescent="0.25">
      <c r="A12258" s="122">
        <v>41289</v>
      </c>
      <c r="B12258" s="45" t="str">
        <f t="shared" si="396"/>
        <v>January</v>
      </c>
      <c r="C12258" s="53">
        <f t="shared" si="397"/>
        <v>2013</v>
      </c>
      <c r="D12258" s="43" t="s">
        <v>120</v>
      </c>
      <c r="E12258" s="132">
        <v>16.714749999999999</v>
      </c>
    </row>
    <row r="12259" spans="1:5" ht="13.8" x14ac:dyDescent="0.25">
      <c r="A12259" s="122">
        <v>41289</v>
      </c>
      <c r="B12259" s="45" t="str">
        <f t="shared" si="396"/>
        <v>January</v>
      </c>
      <c r="C12259" s="53">
        <f t="shared" si="397"/>
        <v>2013</v>
      </c>
      <c r="D12259" s="43" t="s">
        <v>103</v>
      </c>
      <c r="E12259" s="132">
        <v>16.123999999999999</v>
      </c>
    </row>
    <row r="12260" spans="1:5" ht="13.8" x14ac:dyDescent="0.25">
      <c r="A12260" s="122">
        <v>41289</v>
      </c>
      <c r="B12260" s="45" t="str">
        <f t="shared" si="396"/>
        <v>January</v>
      </c>
      <c r="C12260" s="53">
        <f t="shared" si="397"/>
        <v>2013</v>
      </c>
      <c r="D12260" s="43" t="s">
        <v>116</v>
      </c>
      <c r="E12260" s="132">
        <v>11.271749999999999</v>
      </c>
    </row>
    <row r="12261" spans="1:5" ht="13.8" x14ac:dyDescent="0.25">
      <c r="A12261" s="122">
        <v>41289</v>
      </c>
      <c r="B12261" s="45" t="str">
        <f t="shared" si="396"/>
        <v>January</v>
      </c>
      <c r="C12261" s="53">
        <f t="shared" si="397"/>
        <v>2013</v>
      </c>
      <c r="D12261" s="43" t="s">
        <v>104</v>
      </c>
      <c r="E12261" s="132">
        <v>11.607750000000001</v>
      </c>
    </row>
    <row r="12262" spans="1:5" ht="13.8" x14ac:dyDescent="0.25">
      <c r="A12262" s="122">
        <v>41289</v>
      </c>
      <c r="B12262" s="45" t="str">
        <f t="shared" si="396"/>
        <v>January</v>
      </c>
      <c r="C12262" s="53">
        <f t="shared" si="397"/>
        <v>2013</v>
      </c>
      <c r="D12262" s="43" t="s">
        <v>121</v>
      </c>
      <c r="E12262" s="132">
        <v>11.038499999999999</v>
      </c>
    </row>
    <row r="12263" spans="1:5" ht="13.8" x14ac:dyDescent="0.25">
      <c r="A12263" s="122">
        <v>41289</v>
      </c>
      <c r="B12263" s="45" t="str">
        <f t="shared" si="396"/>
        <v>January</v>
      </c>
      <c r="C12263" s="53">
        <f t="shared" si="397"/>
        <v>2013</v>
      </c>
      <c r="D12263" s="43" t="s">
        <v>122</v>
      </c>
      <c r="E12263" s="132">
        <v>9.9990000000000006</v>
      </c>
    </row>
    <row r="12264" spans="1:5" ht="13.8" x14ac:dyDescent="0.25">
      <c r="A12264" s="122">
        <v>41289</v>
      </c>
      <c r="B12264" s="45" t="str">
        <f t="shared" si="396"/>
        <v>January</v>
      </c>
      <c r="C12264" s="53">
        <f t="shared" si="397"/>
        <v>2013</v>
      </c>
      <c r="D12264" s="43" t="s">
        <v>123</v>
      </c>
      <c r="E12264" s="132">
        <v>9.8752500000000012</v>
      </c>
    </row>
    <row r="12265" spans="1:5" ht="13.8" x14ac:dyDescent="0.25">
      <c r="A12265" s="122">
        <v>41289</v>
      </c>
      <c r="B12265" s="45" t="str">
        <f t="shared" si="396"/>
        <v>January</v>
      </c>
      <c r="C12265" s="53">
        <f t="shared" si="397"/>
        <v>2013</v>
      </c>
      <c r="D12265" s="43" t="s">
        <v>99</v>
      </c>
      <c r="E12265" s="132">
        <v>7.41</v>
      </c>
    </row>
    <row r="12266" spans="1:5" ht="13.8" x14ac:dyDescent="0.25">
      <c r="A12266" s="122">
        <v>41289</v>
      </c>
      <c r="B12266" s="45" t="str">
        <f t="shared" ref="B12266:B12327" si="398">TEXT(A12266,"mmmm")</f>
        <v>January</v>
      </c>
      <c r="C12266" s="53">
        <f t="shared" ref="C12266:C12327" si="399">YEAR(A12266)</f>
        <v>2013</v>
      </c>
      <c r="D12266" s="43" t="s">
        <v>100</v>
      </c>
      <c r="E12266" s="132">
        <v>7.2149999999999999</v>
      </c>
    </row>
    <row r="12267" spans="1:5" ht="13.8" x14ac:dyDescent="0.25">
      <c r="A12267" s="122">
        <v>41289</v>
      </c>
      <c r="B12267" s="45" t="str">
        <f t="shared" si="398"/>
        <v>January</v>
      </c>
      <c r="C12267" s="53">
        <f t="shared" si="399"/>
        <v>2013</v>
      </c>
      <c r="D12267" s="43" t="s">
        <v>101</v>
      </c>
      <c r="E12267" s="132">
        <v>6.9029999999999996</v>
      </c>
    </row>
    <row r="12268" spans="1:5" ht="13.8" x14ac:dyDescent="0.25">
      <c r="A12268" s="122">
        <v>41289</v>
      </c>
      <c r="B12268" s="45" t="str">
        <f t="shared" si="398"/>
        <v>January</v>
      </c>
      <c r="C12268" s="53">
        <f t="shared" si="399"/>
        <v>2013</v>
      </c>
      <c r="D12268" s="43" t="s">
        <v>124</v>
      </c>
      <c r="E12268" s="132">
        <v>6.8444999999999991</v>
      </c>
    </row>
    <row r="12269" spans="1:5" ht="13.8" x14ac:dyDescent="0.25">
      <c r="A12269" s="122">
        <v>41289</v>
      </c>
      <c r="B12269" s="45" t="str">
        <f t="shared" si="398"/>
        <v>January</v>
      </c>
      <c r="C12269" s="53">
        <f t="shared" si="399"/>
        <v>2013</v>
      </c>
      <c r="D12269" s="43" t="s">
        <v>125</v>
      </c>
      <c r="E12269" s="132">
        <v>6.1230000000000011</v>
      </c>
    </row>
    <row r="12270" spans="1:5" ht="13.8" x14ac:dyDescent="0.25">
      <c r="A12270" s="122">
        <v>41289</v>
      </c>
      <c r="B12270" s="45" t="str">
        <f t="shared" si="398"/>
        <v>January</v>
      </c>
      <c r="C12270" s="53">
        <f t="shared" si="399"/>
        <v>2013</v>
      </c>
      <c r="D12270" s="43" t="s">
        <v>126</v>
      </c>
      <c r="E12270" s="132">
        <v>6.5780000000000003</v>
      </c>
    </row>
    <row r="12271" spans="1:5" ht="13.8" x14ac:dyDescent="0.25">
      <c r="A12271" s="122">
        <v>41289</v>
      </c>
      <c r="B12271" s="45" t="str">
        <f t="shared" si="398"/>
        <v>January</v>
      </c>
      <c r="C12271" s="53">
        <f t="shared" si="399"/>
        <v>2013</v>
      </c>
      <c r="D12271" s="43" t="s">
        <v>127</v>
      </c>
      <c r="E12271" s="132">
        <v>6.5415000000000001</v>
      </c>
    </row>
    <row r="12272" spans="1:5" ht="13.8" x14ac:dyDescent="0.25">
      <c r="A12272" s="122">
        <v>41289</v>
      </c>
      <c r="B12272" s="45" t="str">
        <f t="shared" si="398"/>
        <v>January</v>
      </c>
      <c r="C12272" s="53">
        <f t="shared" si="399"/>
        <v>2013</v>
      </c>
      <c r="D12272" s="43" t="s">
        <v>105</v>
      </c>
      <c r="E12272" s="132">
        <v>4.8165000000000004</v>
      </c>
    </row>
    <row r="12273" spans="1:5" ht="13.8" x14ac:dyDescent="0.25">
      <c r="A12273" s="122">
        <v>41289</v>
      </c>
      <c r="B12273" s="45" t="str">
        <f t="shared" si="398"/>
        <v>January</v>
      </c>
      <c r="C12273" s="53">
        <f t="shared" si="399"/>
        <v>2013</v>
      </c>
      <c r="D12273" s="43" t="s">
        <v>128</v>
      </c>
      <c r="E12273" s="132">
        <v>6.7554999999999996</v>
      </c>
    </row>
    <row r="12274" spans="1:5" ht="13.8" x14ac:dyDescent="0.25">
      <c r="A12274" s="122">
        <v>41296</v>
      </c>
      <c r="B12274" s="45" t="str">
        <f t="shared" si="398"/>
        <v>January</v>
      </c>
      <c r="C12274" s="53">
        <f t="shared" si="399"/>
        <v>2013</v>
      </c>
      <c r="D12274" s="43" t="s">
        <v>131</v>
      </c>
    </row>
    <row r="12275" spans="1:5" ht="13.8" x14ac:dyDescent="0.25">
      <c r="A12275" s="122">
        <v>41296</v>
      </c>
      <c r="B12275" s="45" t="str">
        <f t="shared" si="398"/>
        <v>January</v>
      </c>
      <c r="C12275" s="53">
        <f t="shared" si="399"/>
        <v>2013</v>
      </c>
      <c r="D12275" s="43" t="s">
        <v>115</v>
      </c>
    </row>
    <row r="12276" spans="1:5" ht="13.8" x14ac:dyDescent="0.25">
      <c r="A12276" s="122">
        <v>41296</v>
      </c>
      <c r="B12276" s="45" t="str">
        <f t="shared" si="398"/>
        <v>January</v>
      </c>
      <c r="C12276" s="53">
        <f t="shared" si="399"/>
        <v>2013</v>
      </c>
      <c r="D12276" s="43" t="s">
        <v>95</v>
      </c>
    </row>
    <row r="12277" spans="1:5" ht="13.8" x14ac:dyDescent="0.25">
      <c r="A12277" s="122">
        <v>41296</v>
      </c>
      <c r="B12277" s="45" t="str">
        <f t="shared" si="398"/>
        <v>January</v>
      </c>
      <c r="C12277" s="53">
        <f t="shared" si="399"/>
        <v>2013</v>
      </c>
      <c r="D12277" s="43" t="s">
        <v>96</v>
      </c>
    </row>
    <row r="12278" spans="1:5" ht="13.8" x14ac:dyDescent="0.25">
      <c r="A12278" s="122">
        <v>41296</v>
      </c>
      <c r="B12278" s="45" t="str">
        <f t="shared" si="398"/>
        <v>January</v>
      </c>
      <c r="C12278" s="53">
        <f t="shared" si="399"/>
        <v>2013</v>
      </c>
      <c r="D12278" s="43" t="s">
        <v>97</v>
      </c>
    </row>
    <row r="12279" spans="1:5" ht="13.8" x14ac:dyDescent="0.25">
      <c r="A12279" s="122">
        <v>41296</v>
      </c>
      <c r="B12279" s="45" t="str">
        <f t="shared" si="398"/>
        <v>January</v>
      </c>
      <c r="C12279" s="53">
        <f t="shared" si="399"/>
        <v>2013</v>
      </c>
      <c r="D12279" s="43" t="s">
        <v>98</v>
      </c>
    </row>
    <row r="12280" spans="1:5" ht="15.6" x14ac:dyDescent="0.3">
      <c r="A12280" s="122">
        <v>41296</v>
      </c>
      <c r="B12280" s="45" t="str">
        <f t="shared" si="398"/>
        <v>January</v>
      </c>
      <c r="C12280" s="53">
        <f t="shared" si="399"/>
        <v>2013</v>
      </c>
      <c r="D12280" s="130" t="s">
        <v>136</v>
      </c>
      <c r="E12280" s="132">
        <v>19.247399999999999</v>
      </c>
    </row>
    <row r="12281" spans="1:5" ht="13.8" x14ac:dyDescent="0.25">
      <c r="A12281" s="122">
        <v>41296</v>
      </c>
      <c r="B12281" s="45" t="str">
        <f t="shared" si="398"/>
        <v>January</v>
      </c>
      <c r="C12281" s="53">
        <f t="shared" si="399"/>
        <v>2013</v>
      </c>
      <c r="D12281" s="43" t="s">
        <v>118</v>
      </c>
      <c r="E12281" s="132">
        <v>17.682299999999998</v>
      </c>
    </row>
    <row r="12282" spans="1:5" ht="13.8" x14ac:dyDescent="0.25">
      <c r="A12282" s="122">
        <v>41296</v>
      </c>
      <c r="B12282" s="45" t="str">
        <f t="shared" si="398"/>
        <v>January</v>
      </c>
      <c r="C12282" s="53">
        <f t="shared" si="399"/>
        <v>2013</v>
      </c>
      <c r="D12282" s="43" t="s">
        <v>102</v>
      </c>
      <c r="E12282" s="132">
        <v>17.449200000000001</v>
      </c>
    </row>
    <row r="12283" spans="1:5" ht="13.8" x14ac:dyDescent="0.25">
      <c r="A12283" s="122">
        <v>41296</v>
      </c>
      <c r="B12283" s="45" t="str">
        <f t="shared" si="398"/>
        <v>January</v>
      </c>
      <c r="C12283" s="53">
        <f t="shared" si="399"/>
        <v>2013</v>
      </c>
      <c r="D12283" s="43" t="s">
        <v>119</v>
      </c>
      <c r="E12283" s="132">
        <v>16.883100000000002</v>
      </c>
    </row>
    <row r="12284" spans="1:5" ht="13.8" x14ac:dyDescent="0.25">
      <c r="A12284" s="122">
        <v>41296</v>
      </c>
      <c r="B12284" s="45" t="str">
        <f t="shared" si="398"/>
        <v>January</v>
      </c>
      <c r="C12284" s="53">
        <f t="shared" si="399"/>
        <v>2013</v>
      </c>
      <c r="D12284" s="43" t="s">
        <v>120</v>
      </c>
      <c r="E12284" s="132">
        <v>16.017299999999999</v>
      </c>
    </row>
    <row r="12285" spans="1:5" ht="13.8" x14ac:dyDescent="0.25">
      <c r="A12285" s="122">
        <v>41296</v>
      </c>
      <c r="B12285" s="45" t="str">
        <f t="shared" si="398"/>
        <v>January</v>
      </c>
      <c r="C12285" s="53">
        <f t="shared" si="399"/>
        <v>2013</v>
      </c>
      <c r="D12285" s="43" t="s">
        <v>103</v>
      </c>
      <c r="E12285" s="132">
        <v>15.451199999999998</v>
      </c>
    </row>
    <row r="12286" spans="1:5" ht="13.8" x14ac:dyDescent="0.25">
      <c r="A12286" s="122">
        <v>41296</v>
      </c>
      <c r="B12286" s="45" t="str">
        <f t="shared" si="398"/>
        <v>January</v>
      </c>
      <c r="C12286" s="53">
        <f t="shared" si="399"/>
        <v>2013</v>
      </c>
      <c r="D12286" s="43" t="s">
        <v>116</v>
      </c>
      <c r="E12286" s="132">
        <v>11.172000000000001</v>
      </c>
    </row>
    <row r="12287" spans="1:5" ht="13.8" x14ac:dyDescent="0.25">
      <c r="A12287" s="122">
        <v>41296</v>
      </c>
      <c r="B12287" s="45" t="str">
        <f t="shared" si="398"/>
        <v>January</v>
      </c>
      <c r="C12287" s="53">
        <f t="shared" si="399"/>
        <v>2013</v>
      </c>
      <c r="D12287" s="43" t="s">
        <v>104</v>
      </c>
      <c r="E12287" s="132">
        <v>10.880800000000001</v>
      </c>
    </row>
    <row r="12288" spans="1:5" ht="13.8" x14ac:dyDescent="0.25">
      <c r="A12288" s="122">
        <v>41296</v>
      </c>
      <c r="B12288" s="45" t="str">
        <f t="shared" si="398"/>
        <v>January</v>
      </c>
      <c r="C12288" s="53">
        <f t="shared" si="399"/>
        <v>2013</v>
      </c>
      <c r="D12288" s="43" t="s">
        <v>121</v>
      </c>
      <c r="E12288" s="132">
        <v>10.347200000000001</v>
      </c>
    </row>
    <row r="12289" spans="1:5" ht="13.8" x14ac:dyDescent="0.25">
      <c r="A12289" s="122">
        <v>41296</v>
      </c>
      <c r="B12289" s="45" t="str">
        <f t="shared" si="398"/>
        <v>January</v>
      </c>
      <c r="C12289" s="53">
        <f t="shared" si="399"/>
        <v>2013</v>
      </c>
      <c r="D12289" s="43" t="s">
        <v>122</v>
      </c>
      <c r="E12289" s="132">
        <v>9.3727999999999998</v>
      </c>
    </row>
    <row r="12290" spans="1:5" ht="13.8" x14ac:dyDescent="0.25">
      <c r="A12290" s="122">
        <v>41296</v>
      </c>
      <c r="B12290" s="45" t="str">
        <f t="shared" si="398"/>
        <v>January</v>
      </c>
      <c r="C12290" s="53">
        <f t="shared" si="399"/>
        <v>2013</v>
      </c>
      <c r="D12290" s="43" t="s">
        <v>123</v>
      </c>
      <c r="E12290" s="132">
        <v>9.2568000000000001</v>
      </c>
    </row>
    <row r="12291" spans="1:5" ht="13.8" x14ac:dyDescent="0.25">
      <c r="A12291" s="122">
        <v>41296</v>
      </c>
      <c r="B12291" s="45" t="str">
        <f t="shared" si="398"/>
        <v>January</v>
      </c>
      <c r="C12291" s="53">
        <f t="shared" si="399"/>
        <v>2013</v>
      </c>
      <c r="D12291" s="43" t="s">
        <v>99</v>
      </c>
      <c r="E12291" s="132">
        <v>7.1059999999999999</v>
      </c>
    </row>
    <row r="12292" spans="1:5" ht="13.8" x14ac:dyDescent="0.25">
      <c r="A12292" s="122">
        <v>41296</v>
      </c>
      <c r="B12292" s="45" t="str">
        <f t="shared" si="398"/>
        <v>January</v>
      </c>
      <c r="C12292" s="53">
        <f t="shared" si="399"/>
        <v>2013</v>
      </c>
      <c r="D12292" s="43" t="s">
        <v>100</v>
      </c>
      <c r="E12292" s="132">
        <v>6.9189999999999996</v>
      </c>
    </row>
    <row r="12293" spans="1:5" ht="13.8" x14ac:dyDescent="0.25">
      <c r="A12293" s="122">
        <v>41296</v>
      </c>
      <c r="B12293" s="45" t="str">
        <f t="shared" si="398"/>
        <v>January</v>
      </c>
      <c r="C12293" s="53">
        <f t="shared" si="399"/>
        <v>2013</v>
      </c>
      <c r="D12293" s="43" t="s">
        <v>101</v>
      </c>
      <c r="E12293" s="132">
        <v>6.6198000000000006</v>
      </c>
    </row>
    <row r="12294" spans="1:5" ht="13.8" x14ac:dyDescent="0.25">
      <c r="A12294" s="122">
        <v>41296</v>
      </c>
      <c r="B12294" s="45" t="str">
        <f t="shared" si="398"/>
        <v>January</v>
      </c>
      <c r="C12294" s="53">
        <f t="shared" si="399"/>
        <v>2013</v>
      </c>
      <c r="D12294" s="43" t="s">
        <v>124</v>
      </c>
      <c r="E12294" s="132">
        <v>6.5636999999999999</v>
      </c>
    </row>
    <row r="12295" spans="1:5" ht="13.8" x14ac:dyDescent="0.25">
      <c r="A12295" s="122">
        <v>41296</v>
      </c>
      <c r="B12295" s="45" t="str">
        <f t="shared" si="398"/>
        <v>January</v>
      </c>
      <c r="C12295" s="53">
        <f t="shared" si="399"/>
        <v>2013</v>
      </c>
      <c r="D12295" s="43" t="s">
        <v>125</v>
      </c>
      <c r="E12295" s="132">
        <v>5.8718000000000004</v>
      </c>
    </row>
    <row r="12296" spans="1:5" ht="13.8" x14ac:dyDescent="0.25">
      <c r="A12296" s="122">
        <v>41296</v>
      </c>
      <c r="B12296" s="45" t="str">
        <f t="shared" si="398"/>
        <v>January</v>
      </c>
      <c r="C12296" s="53">
        <f t="shared" si="399"/>
        <v>2013</v>
      </c>
      <c r="D12296" s="43" t="s">
        <v>126</v>
      </c>
      <c r="E12296" s="132">
        <v>6.3388</v>
      </c>
    </row>
    <row r="12297" spans="1:5" ht="13.8" x14ac:dyDescent="0.25">
      <c r="A12297" s="122">
        <v>41296</v>
      </c>
      <c r="B12297" s="45" t="str">
        <f t="shared" si="398"/>
        <v>January</v>
      </c>
      <c r="C12297" s="53">
        <f t="shared" si="399"/>
        <v>2013</v>
      </c>
      <c r="D12297" s="43" t="s">
        <v>127</v>
      </c>
      <c r="E12297" s="132">
        <v>6.3278999999999996</v>
      </c>
    </row>
    <row r="12298" spans="1:5" ht="13.8" x14ac:dyDescent="0.25">
      <c r="A12298" s="122">
        <v>41296</v>
      </c>
      <c r="B12298" s="45" t="str">
        <f t="shared" si="398"/>
        <v>January</v>
      </c>
      <c r="C12298" s="53">
        <f t="shared" si="399"/>
        <v>2013</v>
      </c>
      <c r="D12298" s="43" t="s">
        <v>105</v>
      </c>
      <c r="E12298" s="132">
        <v>4.6189</v>
      </c>
    </row>
    <row r="12299" spans="1:5" ht="13.8" x14ac:dyDescent="0.25">
      <c r="A12299" s="122">
        <v>41296</v>
      </c>
      <c r="B12299" s="45" t="str">
        <f t="shared" si="398"/>
        <v>January</v>
      </c>
      <c r="C12299" s="53">
        <f t="shared" si="399"/>
        <v>2013</v>
      </c>
      <c r="D12299" s="43" t="s">
        <v>128</v>
      </c>
      <c r="E12299" s="132">
        <v>6.5723000000000003</v>
      </c>
    </row>
    <row r="12300" spans="1:5" ht="13.8" x14ac:dyDescent="0.25">
      <c r="A12300" s="122">
        <v>41303</v>
      </c>
      <c r="B12300" s="45" t="str">
        <f t="shared" si="398"/>
        <v>January</v>
      </c>
      <c r="C12300" s="53">
        <f t="shared" si="399"/>
        <v>2013</v>
      </c>
      <c r="D12300" s="43" t="s">
        <v>131</v>
      </c>
    </row>
    <row r="12301" spans="1:5" ht="13.8" x14ac:dyDescent="0.25">
      <c r="A12301" s="122">
        <v>41303</v>
      </c>
      <c r="B12301" s="45" t="str">
        <f t="shared" si="398"/>
        <v>January</v>
      </c>
      <c r="C12301" s="53">
        <f t="shared" si="399"/>
        <v>2013</v>
      </c>
      <c r="D12301" s="43" t="s">
        <v>115</v>
      </c>
    </row>
    <row r="12302" spans="1:5" ht="13.8" x14ac:dyDescent="0.25">
      <c r="A12302" s="122">
        <v>41303</v>
      </c>
      <c r="B12302" s="45" t="str">
        <f t="shared" si="398"/>
        <v>January</v>
      </c>
      <c r="C12302" s="53">
        <f t="shared" si="399"/>
        <v>2013</v>
      </c>
      <c r="D12302" s="43" t="s">
        <v>95</v>
      </c>
    </row>
    <row r="12303" spans="1:5" ht="13.8" x14ac:dyDescent="0.25">
      <c r="A12303" s="122">
        <v>41303</v>
      </c>
      <c r="B12303" s="45" t="str">
        <f t="shared" si="398"/>
        <v>January</v>
      </c>
      <c r="C12303" s="53">
        <f t="shared" si="399"/>
        <v>2013</v>
      </c>
      <c r="D12303" s="43" t="s">
        <v>96</v>
      </c>
    </row>
    <row r="12304" spans="1:5" ht="13.8" x14ac:dyDescent="0.25">
      <c r="A12304" s="122">
        <v>41303</v>
      </c>
      <c r="B12304" s="45" t="str">
        <f t="shared" si="398"/>
        <v>January</v>
      </c>
      <c r="C12304" s="53">
        <f t="shared" si="399"/>
        <v>2013</v>
      </c>
      <c r="D12304" s="43" t="s">
        <v>97</v>
      </c>
    </row>
    <row r="12305" spans="1:5" ht="13.8" x14ac:dyDescent="0.25">
      <c r="A12305" s="122">
        <v>41303</v>
      </c>
      <c r="B12305" s="45" t="str">
        <f t="shared" si="398"/>
        <v>January</v>
      </c>
      <c r="C12305" s="53">
        <f t="shared" si="399"/>
        <v>2013</v>
      </c>
      <c r="D12305" s="43" t="s">
        <v>98</v>
      </c>
    </row>
    <row r="12306" spans="1:5" ht="15.6" x14ac:dyDescent="0.3">
      <c r="A12306" s="122">
        <v>41303</v>
      </c>
      <c r="B12306" s="45" t="str">
        <f t="shared" si="398"/>
        <v>January</v>
      </c>
      <c r="C12306" s="53">
        <f t="shared" si="399"/>
        <v>2013</v>
      </c>
      <c r="D12306" s="130" t="s">
        <v>136</v>
      </c>
      <c r="E12306" s="132">
        <v>19.074000000000002</v>
      </c>
    </row>
    <row r="12307" spans="1:5" ht="13.8" x14ac:dyDescent="0.25">
      <c r="A12307" s="122">
        <v>41303</v>
      </c>
      <c r="B12307" s="45" t="str">
        <f t="shared" si="398"/>
        <v>January</v>
      </c>
      <c r="C12307" s="53">
        <f t="shared" si="399"/>
        <v>2013</v>
      </c>
      <c r="D12307" s="43" t="s">
        <v>118</v>
      </c>
      <c r="E12307" s="132">
        <v>17.523</v>
      </c>
    </row>
    <row r="12308" spans="1:5" ht="13.8" x14ac:dyDescent="0.25">
      <c r="A12308" s="122">
        <v>41303</v>
      </c>
      <c r="B12308" s="45" t="str">
        <f t="shared" si="398"/>
        <v>January</v>
      </c>
      <c r="C12308" s="53">
        <f t="shared" si="399"/>
        <v>2013</v>
      </c>
      <c r="D12308" s="43" t="s">
        <v>102</v>
      </c>
      <c r="E12308" s="132">
        <v>17.292000000000002</v>
      </c>
    </row>
    <row r="12309" spans="1:5" ht="13.8" x14ac:dyDescent="0.25">
      <c r="A12309" s="122">
        <v>41303</v>
      </c>
      <c r="B12309" s="45" t="str">
        <f t="shared" si="398"/>
        <v>January</v>
      </c>
      <c r="C12309" s="53">
        <f t="shared" si="399"/>
        <v>2013</v>
      </c>
      <c r="D12309" s="43" t="s">
        <v>119</v>
      </c>
      <c r="E12309" s="132">
        <v>16.731000000000002</v>
      </c>
    </row>
    <row r="12310" spans="1:5" ht="13.8" x14ac:dyDescent="0.25">
      <c r="A12310" s="122">
        <v>41303</v>
      </c>
      <c r="B12310" s="45" t="str">
        <f t="shared" si="398"/>
        <v>January</v>
      </c>
      <c r="C12310" s="53">
        <f t="shared" si="399"/>
        <v>2013</v>
      </c>
      <c r="D12310" s="43" t="s">
        <v>120</v>
      </c>
      <c r="E12310" s="132">
        <v>15.872999999999999</v>
      </c>
    </row>
    <row r="12311" spans="1:5" ht="13.8" x14ac:dyDescent="0.25">
      <c r="A12311" s="122">
        <v>41303</v>
      </c>
      <c r="B12311" s="45" t="str">
        <f t="shared" si="398"/>
        <v>January</v>
      </c>
      <c r="C12311" s="53">
        <f t="shared" si="399"/>
        <v>2013</v>
      </c>
      <c r="D12311" s="43" t="s">
        <v>103</v>
      </c>
      <c r="E12311" s="132">
        <v>15.311999999999998</v>
      </c>
    </row>
    <row r="12312" spans="1:5" ht="13.8" x14ac:dyDescent="0.25">
      <c r="A12312" s="122">
        <v>41303</v>
      </c>
      <c r="B12312" s="45" t="str">
        <f t="shared" si="398"/>
        <v>January</v>
      </c>
      <c r="C12312" s="53">
        <f t="shared" si="399"/>
        <v>2013</v>
      </c>
      <c r="D12312" s="43" t="s">
        <v>116</v>
      </c>
      <c r="E12312" s="132">
        <v>10.872750000000002</v>
      </c>
    </row>
    <row r="12313" spans="1:5" ht="13.8" x14ac:dyDescent="0.25">
      <c r="A12313" s="122">
        <v>41303</v>
      </c>
      <c r="B12313" s="45" t="str">
        <f t="shared" si="398"/>
        <v>January</v>
      </c>
      <c r="C12313" s="53">
        <f t="shared" si="399"/>
        <v>2013</v>
      </c>
      <c r="D12313" s="43" t="s">
        <v>104</v>
      </c>
      <c r="E12313" s="132">
        <v>10.5525</v>
      </c>
    </row>
    <row r="12314" spans="1:5" ht="13.8" x14ac:dyDescent="0.25">
      <c r="A12314" s="122">
        <v>41303</v>
      </c>
      <c r="B12314" s="45" t="str">
        <f t="shared" si="398"/>
        <v>January</v>
      </c>
      <c r="C12314" s="53">
        <f t="shared" si="399"/>
        <v>2013</v>
      </c>
      <c r="D12314" s="43" t="s">
        <v>121</v>
      </c>
      <c r="E12314" s="132">
        <v>10.035</v>
      </c>
    </row>
    <row r="12315" spans="1:5" ht="13.8" x14ac:dyDescent="0.25">
      <c r="A12315" s="122">
        <v>41303</v>
      </c>
      <c r="B12315" s="45" t="str">
        <f t="shared" si="398"/>
        <v>January</v>
      </c>
      <c r="C12315" s="53">
        <f t="shared" si="399"/>
        <v>2013</v>
      </c>
      <c r="D12315" s="43" t="s">
        <v>122</v>
      </c>
      <c r="E12315" s="132">
        <v>9.09</v>
      </c>
    </row>
    <row r="12316" spans="1:5" ht="13.8" x14ac:dyDescent="0.25">
      <c r="A12316" s="122">
        <v>41303</v>
      </c>
      <c r="B12316" s="45" t="str">
        <f t="shared" si="398"/>
        <v>January</v>
      </c>
      <c r="C12316" s="53">
        <f t="shared" si="399"/>
        <v>2013</v>
      </c>
      <c r="D12316" s="43" t="s">
        <v>123</v>
      </c>
      <c r="E12316" s="132">
        <v>8.9774999999999991</v>
      </c>
    </row>
    <row r="12317" spans="1:5" ht="13.8" x14ac:dyDescent="0.25">
      <c r="A12317" s="122">
        <v>41303</v>
      </c>
      <c r="B12317" s="45" t="str">
        <f t="shared" si="398"/>
        <v>January</v>
      </c>
      <c r="C12317" s="53">
        <f t="shared" si="399"/>
        <v>2013</v>
      </c>
      <c r="D12317" s="43" t="s">
        <v>99</v>
      </c>
      <c r="E12317" s="132">
        <v>6.9349999999999996</v>
      </c>
    </row>
    <row r="12318" spans="1:5" ht="13.8" x14ac:dyDescent="0.25">
      <c r="A12318" s="122">
        <v>41303</v>
      </c>
      <c r="B12318" s="45" t="str">
        <f t="shared" si="398"/>
        <v>January</v>
      </c>
      <c r="C12318" s="53">
        <f t="shared" si="399"/>
        <v>2013</v>
      </c>
      <c r="D12318" s="43" t="s">
        <v>100</v>
      </c>
      <c r="E12318" s="132">
        <v>6.7525000000000004</v>
      </c>
    </row>
    <row r="12319" spans="1:5" ht="13.8" x14ac:dyDescent="0.25">
      <c r="A12319" s="122">
        <v>41303</v>
      </c>
      <c r="B12319" s="45" t="str">
        <f t="shared" si="398"/>
        <v>January</v>
      </c>
      <c r="C12319" s="53">
        <f t="shared" si="399"/>
        <v>2013</v>
      </c>
      <c r="D12319" s="43" t="s">
        <v>101</v>
      </c>
      <c r="E12319" s="132">
        <v>6.4604999999999997</v>
      </c>
    </row>
    <row r="12320" spans="1:5" ht="13.8" x14ac:dyDescent="0.25">
      <c r="A12320" s="122">
        <v>41303</v>
      </c>
      <c r="B12320" s="45" t="str">
        <f t="shared" si="398"/>
        <v>January</v>
      </c>
      <c r="C12320" s="53">
        <f t="shared" si="399"/>
        <v>2013</v>
      </c>
      <c r="D12320" s="43" t="s">
        <v>124</v>
      </c>
      <c r="E12320" s="132">
        <v>6.4057499999999994</v>
      </c>
    </row>
    <row r="12321" spans="1:5" ht="13.8" x14ac:dyDescent="0.25">
      <c r="A12321" s="122">
        <v>41303</v>
      </c>
      <c r="B12321" s="45" t="str">
        <f t="shared" si="398"/>
        <v>January</v>
      </c>
      <c r="C12321" s="53">
        <f t="shared" si="399"/>
        <v>2013</v>
      </c>
      <c r="D12321" s="43" t="s">
        <v>125</v>
      </c>
      <c r="E12321" s="132">
        <v>5.730500000000001</v>
      </c>
    </row>
    <row r="12322" spans="1:5" ht="13.8" x14ac:dyDescent="0.25">
      <c r="A12322" s="122">
        <v>41303</v>
      </c>
      <c r="B12322" s="45" t="str">
        <f t="shared" si="398"/>
        <v>January</v>
      </c>
      <c r="C12322" s="53">
        <f t="shared" si="399"/>
        <v>2013</v>
      </c>
      <c r="D12322" s="43" t="s">
        <v>126</v>
      </c>
      <c r="E12322" s="132">
        <v>6.2042500000000009</v>
      </c>
    </row>
    <row r="12323" spans="1:5" ht="13.8" x14ac:dyDescent="0.25">
      <c r="A12323" s="122">
        <v>41303</v>
      </c>
      <c r="B12323" s="45" t="str">
        <f t="shared" si="398"/>
        <v>January</v>
      </c>
      <c r="C12323" s="53">
        <f t="shared" si="399"/>
        <v>2013</v>
      </c>
      <c r="D12323" s="43" t="s">
        <v>127</v>
      </c>
      <c r="E12323" s="132">
        <v>6.2077499999999999</v>
      </c>
    </row>
    <row r="12324" spans="1:5" ht="13.8" x14ac:dyDescent="0.25">
      <c r="A12324" s="122">
        <v>41303</v>
      </c>
      <c r="B12324" s="45" t="str">
        <f t="shared" si="398"/>
        <v>January</v>
      </c>
      <c r="C12324" s="53">
        <f t="shared" si="399"/>
        <v>2013</v>
      </c>
      <c r="D12324" s="43" t="s">
        <v>105</v>
      </c>
      <c r="E12324" s="132">
        <v>4.5077500000000006</v>
      </c>
    </row>
    <row r="12325" spans="1:5" ht="13.8" x14ac:dyDescent="0.25">
      <c r="A12325" s="122">
        <v>41303</v>
      </c>
      <c r="B12325" s="45" t="str">
        <f t="shared" si="398"/>
        <v>January</v>
      </c>
      <c r="C12325" s="53">
        <f t="shared" si="399"/>
        <v>2013</v>
      </c>
      <c r="D12325" s="43" t="s">
        <v>128</v>
      </c>
      <c r="E12325" s="132">
        <v>6.4692499999999997</v>
      </c>
    </row>
    <row r="12326" spans="1:5" ht="13.8" x14ac:dyDescent="0.25">
      <c r="A12326" s="122">
        <v>41310</v>
      </c>
      <c r="B12326" s="45" t="str">
        <f t="shared" si="398"/>
        <v>February</v>
      </c>
      <c r="C12326" s="53">
        <f t="shared" si="399"/>
        <v>2013</v>
      </c>
      <c r="D12326" s="43" t="s">
        <v>131</v>
      </c>
    </row>
    <row r="12327" spans="1:5" ht="13.8" x14ac:dyDescent="0.25">
      <c r="A12327" s="122">
        <v>41310</v>
      </c>
      <c r="B12327" s="45" t="str">
        <f t="shared" si="398"/>
        <v>February</v>
      </c>
      <c r="C12327" s="53">
        <f t="shared" si="399"/>
        <v>2013</v>
      </c>
      <c r="D12327" s="43" t="s">
        <v>115</v>
      </c>
    </row>
    <row r="12328" spans="1:5" ht="13.8" x14ac:dyDescent="0.25">
      <c r="A12328" s="122">
        <v>41310</v>
      </c>
      <c r="B12328" s="45" t="str">
        <f t="shared" ref="B12328:B12388" si="400">TEXT(A12328,"mmmm")</f>
        <v>February</v>
      </c>
      <c r="C12328" s="53">
        <f t="shared" ref="C12328:C12388" si="401">YEAR(A12328)</f>
        <v>2013</v>
      </c>
      <c r="D12328" s="43" t="s">
        <v>95</v>
      </c>
    </row>
    <row r="12329" spans="1:5" ht="13.8" x14ac:dyDescent="0.25">
      <c r="A12329" s="122">
        <v>41310</v>
      </c>
      <c r="B12329" s="45" t="str">
        <f t="shared" si="400"/>
        <v>February</v>
      </c>
      <c r="C12329" s="53">
        <f t="shared" si="401"/>
        <v>2013</v>
      </c>
      <c r="D12329" s="43" t="s">
        <v>96</v>
      </c>
    </row>
    <row r="12330" spans="1:5" ht="13.8" x14ac:dyDescent="0.25">
      <c r="A12330" s="122">
        <v>41310</v>
      </c>
      <c r="B12330" s="45" t="str">
        <f t="shared" si="400"/>
        <v>February</v>
      </c>
      <c r="C12330" s="53">
        <f t="shared" si="401"/>
        <v>2013</v>
      </c>
      <c r="D12330" s="43" t="s">
        <v>97</v>
      </c>
    </row>
    <row r="12331" spans="1:5" ht="13.8" x14ac:dyDescent="0.25">
      <c r="A12331" s="122">
        <v>41310</v>
      </c>
      <c r="B12331" s="45" t="str">
        <f t="shared" si="400"/>
        <v>February</v>
      </c>
      <c r="C12331" s="53">
        <f t="shared" si="401"/>
        <v>2013</v>
      </c>
      <c r="D12331" s="43" t="s">
        <v>98</v>
      </c>
    </row>
    <row r="12332" spans="1:5" ht="15.6" x14ac:dyDescent="0.3">
      <c r="A12332" s="122">
        <v>41310</v>
      </c>
      <c r="B12332" s="45" t="str">
        <f t="shared" si="400"/>
        <v>February</v>
      </c>
      <c r="C12332" s="53">
        <f t="shared" si="401"/>
        <v>2013</v>
      </c>
      <c r="D12332" s="130" t="s">
        <v>136</v>
      </c>
      <c r="E12332" s="132">
        <v>18.688666666666666</v>
      </c>
    </row>
    <row r="12333" spans="1:5" ht="13.8" x14ac:dyDescent="0.25">
      <c r="A12333" s="122">
        <v>41310</v>
      </c>
      <c r="B12333" s="45" t="str">
        <f t="shared" si="400"/>
        <v>February</v>
      </c>
      <c r="C12333" s="53">
        <f t="shared" si="401"/>
        <v>2013</v>
      </c>
      <c r="D12333" s="43" t="s">
        <v>118</v>
      </c>
      <c r="E12333" s="132">
        <v>17.168999999999997</v>
      </c>
    </row>
    <row r="12334" spans="1:5" ht="13.8" x14ac:dyDescent="0.25">
      <c r="A12334" s="122">
        <v>41310</v>
      </c>
      <c r="B12334" s="45" t="str">
        <f t="shared" si="400"/>
        <v>February</v>
      </c>
      <c r="C12334" s="53">
        <f t="shared" si="401"/>
        <v>2013</v>
      </c>
      <c r="D12334" s="43" t="s">
        <v>102</v>
      </c>
      <c r="E12334" s="132">
        <v>16.942666666666668</v>
      </c>
    </row>
    <row r="12335" spans="1:5" ht="13.8" x14ac:dyDescent="0.25">
      <c r="A12335" s="122">
        <v>41310</v>
      </c>
      <c r="B12335" s="45" t="str">
        <f t="shared" si="400"/>
        <v>February</v>
      </c>
      <c r="C12335" s="53">
        <f t="shared" si="401"/>
        <v>2013</v>
      </c>
      <c r="D12335" s="43" t="s">
        <v>119</v>
      </c>
      <c r="E12335" s="132">
        <v>16.393000000000001</v>
      </c>
    </row>
    <row r="12336" spans="1:5" ht="13.8" x14ac:dyDescent="0.25">
      <c r="A12336" s="122">
        <v>41310</v>
      </c>
      <c r="B12336" s="45" t="str">
        <f t="shared" si="400"/>
        <v>February</v>
      </c>
      <c r="C12336" s="53">
        <f t="shared" si="401"/>
        <v>2013</v>
      </c>
      <c r="D12336" s="43" t="s">
        <v>120</v>
      </c>
      <c r="E12336" s="132">
        <v>15.552333333333332</v>
      </c>
    </row>
    <row r="12337" spans="1:5" ht="13.8" x14ac:dyDescent="0.25">
      <c r="A12337" s="122">
        <v>41310</v>
      </c>
      <c r="B12337" s="45" t="str">
        <f t="shared" si="400"/>
        <v>February</v>
      </c>
      <c r="C12337" s="53">
        <f t="shared" si="401"/>
        <v>2013</v>
      </c>
      <c r="D12337" s="43" t="s">
        <v>103</v>
      </c>
      <c r="E12337" s="132">
        <v>15.002666666666665</v>
      </c>
    </row>
    <row r="12338" spans="1:5" ht="13.8" x14ac:dyDescent="0.25">
      <c r="A12338" s="122">
        <v>41310</v>
      </c>
      <c r="B12338" s="45" t="str">
        <f t="shared" si="400"/>
        <v>February</v>
      </c>
      <c r="C12338" s="53">
        <f t="shared" si="401"/>
        <v>2013</v>
      </c>
      <c r="D12338" s="43" t="s">
        <v>116</v>
      </c>
      <c r="E12338" s="132">
        <v>9.9085000000000019</v>
      </c>
    </row>
    <row r="12339" spans="1:5" ht="13.8" x14ac:dyDescent="0.25">
      <c r="A12339" s="122">
        <v>41310</v>
      </c>
      <c r="B12339" s="45" t="str">
        <f t="shared" si="400"/>
        <v>February</v>
      </c>
      <c r="C12339" s="53">
        <f t="shared" si="401"/>
        <v>2013</v>
      </c>
      <c r="D12339" s="43" t="s">
        <v>104</v>
      </c>
      <c r="E12339" s="132">
        <v>9.7708333333333357</v>
      </c>
    </row>
    <row r="12340" spans="1:5" ht="13.8" x14ac:dyDescent="0.25">
      <c r="A12340" s="122">
        <v>41310</v>
      </c>
      <c r="B12340" s="45" t="str">
        <f t="shared" si="400"/>
        <v>February</v>
      </c>
      <c r="C12340" s="53">
        <f t="shared" si="401"/>
        <v>2013</v>
      </c>
      <c r="D12340" s="43" t="s">
        <v>121</v>
      </c>
      <c r="E12340" s="132">
        <v>9.2916666666666679</v>
      </c>
    </row>
    <row r="12341" spans="1:5" ht="13.8" x14ac:dyDescent="0.25">
      <c r="A12341" s="122">
        <v>41310</v>
      </c>
      <c r="B12341" s="45" t="str">
        <f t="shared" si="400"/>
        <v>February</v>
      </c>
      <c r="C12341" s="53">
        <f t="shared" si="401"/>
        <v>2013</v>
      </c>
      <c r="D12341" s="43" t="s">
        <v>122</v>
      </c>
      <c r="E12341" s="132">
        <v>8.4166666666666679</v>
      </c>
    </row>
    <row r="12342" spans="1:5" ht="13.8" x14ac:dyDescent="0.25">
      <c r="A12342" s="122">
        <v>41310</v>
      </c>
      <c r="B12342" s="45" t="str">
        <f t="shared" si="400"/>
        <v>February</v>
      </c>
      <c r="C12342" s="53">
        <f t="shared" si="401"/>
        <v>2013</v>
      </c>
      <c r="D12342" s="43" t="s">
        <v>123</v>
      </c>
      <c r="E12342" s="132">
        <v>8.3125000000000018</v>
      </c>
    </row>
    <row r="12343" spans="1:5" ht="13.8" x14ac:dyDescent="0.25">
      <c r="A12343" s="122">
        <v>41310</v>
      </c>
      <c r="B12343" s="45" t="str">
        <f t="shared" si="400"/>
        <v>February</v>
      </c>
      <c r="C12343" s="53">
        <f t="shared" si="401"/>
        <v>2013</v>
      </c>
      <c r="D12343" s="43" t="s">
        <v>99</v>
      </c>
      <c r="E12343" s="132">
        <v>7.2833333333333323</v>
      </c>
    </row>
    <row r="12344" spans="1:5" ht="13.8" x14ac:dyDescent="0.25">
      <c r="A12344" s="122">
        <v>41310</v>
      </c>
      <c r="B12344" s="45" t="str">
        <f t="shared" si="400"/>
        <v>February</v>
      </c>
      <c r="C12344" s="53">
        <f t="shared" si="401"/>
        <v>2013</v>
      </c>
      <c r="D12344" s="43" t="s">
        <v>100</v>
      </c>
      <c r="E12344" s="132">
        <v>7.0916666666666659</v>
      </c>
    </row>
    <row r="12345" spans="1:5" ht="13.8" x14ac:dyDescent="0.25">
      <c r="A12345" s="122">
        <v>41310</v>
      </c>
      <c r="B12345" s="45" t="str">
        <f t="shared" si="400"/>
        <v>February</v>
      </c>
      <c r="C12345" s="53">
        <f t="shared" si="401"/>
        <v>2013</v>
      </c>
      <c r="D12345" s="43" t="s">
        <v>101</v>
      </c>
      <c r="E12345" s="132">
        <v>6.7850000000000001</v>
      </c>
    </row>
    <row r="12346" spans="1:5" ht="13.8" x14ac:dyDescent="0.25">
      <c r="A12346" s="122">
        <v>41310</v>
      </c>
      <c r="B12346" s="45" t="str">
        <f t="shared" si="400"/>
        <v>February</v>
      </c>
      <c r="C12346" s="53">
        <f t="shared" si="401"/>
        <v>2013</v>
      </c>
      <c r="D12346" s="43" t="s">
        <v>124</v>
      </c>
      <c r="E12346" s="132">
        <v>6.7274999999999991</v>
      </c>
    </row>
    <row r="12347" spans="1:5" ht="13.8" x14ac:dyDescent="0.25">
      <c r="A12347" s="122">
        <v>41310</v>
      </c>
      <c r="B12347" s="45" t="str">
        <f t="shared" si="400"/>
        <v>February</v>
      </c>
      <c r="C12347" s="53">
        <f t="shared" si="401"/>
        <v>2013</v>
      </c>
      <c r="D12347" s="43" t="s">
        <v>125</v>
      </c>
      <c r="E12347" s="132">
        <v>6.0183333333333335</v>
      </c>
    </row>
    <row r="12348" spans="1:5" ht="13.8" x14ac:dyDescent="0.25">
      <c r="A12348" s="122">
        <v>41310</v>
      </c>
      <c r="B12348" s="45" t="str">
        <f t="shared" si="400"/>
        <v>February</v>
      </c>
      <c r="C12348" s="53">
        <f t="shared" si="401"/>
        <v>2013</v>
      </c>
      <c r="D12348" s="43" t="s">
        <v>126</v>
      </c>
      <c r="E12348" s="132">
        <v>6.4783333333333335</v>
      </c>
    </row>
    <row r="12349" spans="1:5" ht="13.8" x14ac:dyDescent="0.25">
      <c r="A12349" s="122">
        <v>41310</v>
      </c>
      <c r="B12349" s="45" t="str">
        <f t="shared" si="400"/>
        <v>February</v>
      </c>
      <c r="C12349" s="53">
        <f t="shared" si="401"/>
        <v>2013</v>
      </c>
      <c r="D12349" s="43" t="s">
        <v>127</v>
      </c>
      <c r="E12349" s="132">
        <v>6.4524999999999997</v>
      </c>
    </row>
    <row r="12350" spans="1:5" ht="13.8" x14ac:dyDescent="0.25">
      <c r="A12350" s="122">
        <v>41310</v>
      </c>
      <c r="B12350" s="45" t="str">
        <f t="shared" si="400"/>
        <v>February</v>
      </c>
      <c r="C12350" s="53">
        <f t="shared" si="401"/>
        <v>2013</v>
      </c>
      <c r="D12350" s="43" t="s">
        <v>105</v>
      </c>
      <c r="E12350" s="132">
        <v>4.7341666666666669</v>
      </c>
    </row>
    <row r="12351" spans="1:5" ht="13.8" x14ac:dyDescent="0.25">
      <c r="A12351" s="122">
        <v>41310</v>
      </c>
      <c r="B12351" s="45" t="str">
        <f t="shared" si="400"/>
        <v>February</v>
      </c>
      <c r="C12351" s="53">
        <f t="shared" si="401"/>
        <v>2013</v>
      </c>
      <c r="D12351" s="43" t="s">
        <v>128</v>
      </c>
      <c r="E12351" s="132">
        <v>6.6791666666666663</v>
      </c>
    </row>
    <row r="12352" spans="1:5" ht="13.8" x14ac:dyDescent="0.25">
      <c r="A12352" s="122">
        <v>41317</v>
      </c>
      <c r="B12352" s="45" t="str">
        <f t="shared" si="400"/>
        <v>February</v>
      </c>
      <c r="C12352" s="53">
        <f t="shared" si="401"/>
        <v>2013</v>
      </c>
      <c r="D12352" s="43" t="s">
        <v>131</v>
      </c>
    </row>
    <row r="12353" spans="1:5" ht="13.8" x14ac:dyDescent="0.25">
      <c r="A12353" s="122">
        <v>41317</v>
      </c>
      <c r="B12353" s="45" t="str">
        <f t="shared" si="400"/>
        <v>February</v>
      </c>
      <c r="C12353" s="53">
        <f t="shared" si="401"/>
        <v>2013</v>
      </c>
      <c r="D12353" s="43" t="s">
        <v>115</v>
      </c>
    </row>
    <row r="12354" spans="1:5" ht="13.8" x14ac:dyDescent="0.25">
      <c r="A12354" s="122">
        <v>41317</v>
      </c>
      <c r="B12354" s="45" t="str">
        <f t="shared" si="400"/>
        <v>February</v>
      </c>
      <c r="C12354" s="53">
        <f t="shared" si="401"/>
        <v>2013</v>
      </c>
      <c r="D12354" s="43" t="s">
        <v>95</v>
      </c>
    </row>
    <row r="12355" spans="1:5" ht="13.8" x14ac:dyDescent="0.25">
      <c r="A12355" s="122">
        <v>41317</v>
      </c>
      <c r="B12355" s="45" t="str">
        <f t="shared" si="400"/>
        <v>February</v>
      </c>
      <c r="C12355" s="53">
        <f t="shared" si="401"/>
        <v>2013</v>
      </c>
      <c r="D12355" s="43" t="s">
        <v>96</v>
      </c>
    </row>
    <row r="12356" spans="1:5" ht="13.8" x14ac:dyDescent="0.25">
      <c r="A12356" s="122">
        <v>41317</v>
      </c>
      <c r="B12356" s="45" t="str">
        <f t="shared" si="400"/>
        <v>February</v>
      </c>
      <c r="C12356" s="53">
        <f t="shared" si="401"/>
        <v>2013</v>
      </c>
      <c r="D12356" s="43" t="s">
        <v>97</v>
      </c>
    </row>
    <row r="12357" spans="1:5" ht="13.8" x14ac:dyDescent="0.25">
      <c r="A12357" s="122">
        <v>41317</v>
      </c>
      <c r="B12357" s="45" t="str">
        <f t="shared" si="400"/>
        <v>February</v>
      </c>
      <c r="C12357" s="53">
        <f t="shared" si="401"/>
        <v>2013</v>
      </c>
      <c r="D12357" s="43" t="s">
        <v>98</v>
      </c>
    </row>
    <row r="12358" spans="1:5" ht="15.6" x14ac:dyDescent="0.3">
      <c r="A12358" s="122">
        <v>41317</v>
      </c>
      <c r="B12358" s="45" t="str">
        <f t="shared" si="400"/>
        <v>February</v>
      </c>
      <c r="C12358" s="53">
        <f t="shared" si="401"/>
        <v>2013</v>
      </c>
      <c r="D12358" s="130" t="s">
        <v>136</v>
      </c>
      <c r="E12358" s="132">
        <v>18.785</v>
      </c>
    </row>
    <row r="12359" spans="1:5" ht="13.8" x14ac:dyDescent="0.25">
      <c r="A12359" s="122">
        <v>41317</v>
      </c>
      <c r="B12359" s="45" t="str">
        <f t="shared" si="400"/>
        <v>February</v>
      </c>
      <c r="C12359" s="53">
        <f t="shared" si="401"/>
        <v>2013</v>
      </c>
      <c r="D12359" s="43" t="s">
        <v>118</v>
      </c>
      <c r="E12359" s="132">
        <v>17.257499999999997</v>
      </c>
    </row>
    <row r="12360" spans="1:5" ht="13.8" x14ac:dyDescent="0.25">
      <c r="A12360" s="122">
        <v>41317</v>
      </c>
      <c r="B12360" s="45" t="str">
        <f t="shared" si="400"/>
        <v>February</v>
      </c>
      <c r="C12360" s="53">
        <f t="shared" si="401"/>
        <v>2013</v>
      </c>
      <c r="D12360" s="43" t="s">
        <v>102</v>
      </c>
      <c r="E12360" s="132">
        <v>17.03</v>
      </c>
    </row>
    <row r="12361" spans="1:5" ht="13.8" x14ac:dyDescent="0.25">
      <c r="A12361" s="122">
        <v>41317</v>
      </c>
      <c r="B12361" s="45" t="str">
        <f t="shared" si="400"/>
        <v>February</v>
      </c>
      <c r="C12361" s="53">
        <f t="shared" si="401"/>
        <v>2013</v>
      </c>
      <c r="D12361" s="43" t="s">
        <v>119</v>
      </c>
      <c r="E12361" s="132">
        <v>16.477499999999999</v>
      </c>
    </row>
    <row r="12362" spans="1:5" ht="13.8" x14ac:dyDescent="0.25">
      <c r="A12362" s="122">
        <v>41317</v>
      </c>
      <c r="B12362" s="45" t="str">
        <f t="shared" si="400"/>
        <v>February</v>
      </c>
      <c r="C12362" s="53">
        <f t="shared" si="401"/>
        <v>2013</v>
      </c>
      <c r="D12362" s="43" t="s">
        <v>120</v>
      </c>
      <c r="E12362" s="132">
        <v>15.632499999999999</v>
      </c>
    </row>
    <row r="12363" spans="1:5" ht="13.8" x14ac:dyDescent="0.25">
      <c r="A12363" s="122">
        <v>41317</v>
      </c>
      <c r="B12363" s="45" t="str">
        <f t="shared" si="400"/>
        <v>February</v>
      </c>
      <c r="C12363" s="53">
        <f t="shared" si="401"/>
        <v>2013</v>
      </c>
      <c r="D12363" s="43" t="s">
        <v>103</v>
      </c>
      <c r="E12363" s="132">
        <v>15.08</v>
      </c>
    </row>
    <row r="12364" spans="1:5" ht="13.8" x14ac:dyDescent="0.25">
      <c r="A12364" s="122">
        <v>41317</v>
      </c>
      <c r="B12364" s="45" t="str">
        <f t="shared" si="400"/>
        <v>February</v>
      </c>
      <c r="C12364" s="53">
        <f t="shared" si="401"/>
        <v>2013</v>
      </c>
      <c r="D12364" s="43" t="s">
        <v>116</v>
      </c>
      <c r="E12364" s="132">
        <v>9.9749999999999996</v>
      </c>
    </row>
    <row r="12365" spans="1:5" ht="13.8" x14ac:dyDescent="0.25">
      <c r="A12365" s="122">
        <v>41317</v>
      </c>
      <c r="B12365" s="45" t="str">
        <f t="shared" si="400"/>
        <v>February</v>
      </c>
      <c r="C12365" s="53">
        <f t="shared" si="401"/>
        <v>2013</v>
      </c>
      <c r="D12365" s="43" t="s">
        <v>104</v>
      </c>
      <c r="E12365" s="132">
        <v>10.083500000000001</v>
      </c>
    </row>
    <row r="12366" spans="1:5" ht="13.8" x14ac:dyDescent="0.25">
      <c r="A12366" s="122">
        <v>41317</v>
      </c>
      <c r="B12366" s="45" t="str">
        <f t="shared" si="400"/>
        <v>February</v>
      </c>
      <c r="C12366" s="53">
        <f t="shared" si="401"/>
        <v>2013</v>
      </c>
      <c r="D12366" s="43" t="s">
        <v>121</v>
      </c>
      <c r="E12366" s="132">
        <v>9.5890000000000004</v>
      </c>
    </row>
    <row r="12367" spans="1:5" ht="13.8" x14ac:dyDescent="0.25">
      <c r="A12367" s="122">
        <v>41317</v>
      </c>
      <c r="B12367" s="45" t="str">
        <f t="shared" si="400"/>
        <v>February</v>
      </c>
      <c r="C12367" s="53">
        <f t="shared" si="401"/>
        <v>2013</v>
      </c>
      <c r="D12367" s="43" t="s">
        <v>122</v>
      </c>
      <c r="E12367" s="132">
        <v>8.6859999999999999</v>
      </c>
    </row>
    <row r="12368" spans="1:5" ht="13.8" x14ac:dyDescent="0.25">
      <c r="A12368" s="122">
        <v>41317</v>
      </c>
      <c r="B12368" s="45" t="str">
        <f t="shared" si="400"/>
        <v>February</v>
      </c>
      <c r="C12368" s="53">
        <f t="shared" si="401"/>
        <v>2013</v>
      </c>
      <c r="D12368" s="43" t="s">
        <v>123</v>
      </c>
      <c r="E12368" s="132">
        <v>8.5785</v>
      </c>
    </row>
    <row r="12369" spans="1:5" ht="13.8" x14ac:dyDescent="0.25">
      <c r="A12369" s="122">
        <v>41317</v>
      </c>
      <c r="B12369" s="45" t="str">
        <f t="shared" si="400"/>
        <v>February</v>
      </c>
      <c r="C12369" s="53">
        <f t="shared" si="401"/>
        <v>2013</v>
      </c>
      <c r="D12369" s="43" t="s">
        <v>99</v>
      </c>
      <c r="E12369" s="132">
        <v>6.9666666666666659</v>
      </c>
    </row>
    <row r="12370" spans="1:5" ht="13.8" x14ac:dyDescent="0.25">
      <c r="A12370" s="122">
        <v>41317</v>
      </c>
      <c r="B12370" s="45" t="str">
        <f t="shared" si="400"/>
        <v>February</v>
      </c>
      <c r="C12370" s="53">
        <f t="shared" si="401"/>
        <v>2013</v>
      </c>
      <c r="D12370" s="43" t="s">
        <v>100</v>
      </c>
      <c r="E12370" s="132">
        <v>6.7833333333333341</v>
      </c>
    </row>
    <row r="12371" spans="1:5" ht="13.8" x14ac:dyDescent="0.25">
      <c r="A12371" s="122">
        <v>41317</v>
      </c>
      <c r="B12371" s="45" t="str">
        <f t="shared" si="400"/>
        <v>February</v>
      </c>
      <c r="C12371" s="53">
        <f t="shared" si="401"/>
        <v>2013</v>
      </c>
      <c r="D12371" s="43" t="s">
        <v>101</v>
      </c>
      <c r="E12371" s="132">
        <v>6.49</v>
      </c>
    </row>
    <row r="12372" spans="1:5" ht="13.8" x14ac:dyDescent="0.25">
      <c r="A12372" s="122">
        <v>41317</v>
      </c>
      <c r="B12372" s="45" t="str">
        <f t="shared" si="400"/>
        <v>February</v>
      </c>
      <c r="C12372" s="53">
        <f t="shared" si="401"/>
        <v>2013</v>
      </c>
      <c r="D12372" s="43" t="s">
        <v>124</v>
      </c>
      <c r="E12372" s="132">
        <v>6.4349999999999996</v>
      </c>
    </row>
    <row r="12373" spans="1:5" ht="13.8" x14ac:dyDescent="0.25">
      <c r="A12373" s="122">
        <v>41317</v>
      </c>
      <c r="B12373" s="45" t="str">
        <f t="shared" si="400"/>
        <v>February</v>
      </c>
      <c r="C12373" s="53">
        <f t="shared" si="401"/>
        <v>2013</v>
      </c>
      <c r="D12373" s="43" t="s">
        <v>125</v>
      </c>
      <c r="E12373" s="132">
        <v>5.7566666666666677</v>
      </c>
    </row>
    <row r="12374" spans="1:5" ht="13.8" x14ac:dyDescent="0.25">
      <c r="A12374" s="122">
        <v>41317</v>
      </c>
      <c r="B12374" s="45" t="str">
        <f t="shared" si="400"/>
        <v>February</v>
      </c>
      <c r="C12374" s="53">
        <f t="shared" si="401"/>
        <v>2013</v>
      </c>
      <c r="D12374" s="43" t="s">
        <v>126</v>
      </c>
      <c r="E12374" s="132">
        <v>6.2291666666666679</v>
      </c>
    </row>
    <row r="12375" spans="1:5" ht="13.8" x14ac:dyDescent="0.25">
      <c r="A12375" s="122">
        <v>41317</v>
      </c>
      <c r="B12375" s="45" t="str">
        <f t="shared" si="400"/>
        <v>February</v>
      </c>
      <c r="C12375" s="53">
        <f t="shared" si="401"/>
        <v>2013</v>
      </c>
      <c r="D12375" s="43" t="s">
        <v>127</v>
      </c>
      <c r="E12375" s="132">
        <v>6.23</v>
      </c>
    </row>
    <row r="12376" spans="1:5" ht="13.8" x14ac:dyDescent="0.25">
      <c r="A12376" s="122">
        <v>41317</v>
      </c>
      <c r="B12376" s="45" t="str">
        <f t="shared" si="400"/>
        <v>February</v>
      </c>
      <c r="C12376" s="53">
        <f t="shared" si="401"/>
        <v>2013</v>
      </c>
      <c r="D12376" s="43" t="s">
        <v>105</v>
      </c>
      <c r="E12376" s="132">
        <v>4.5283333333333333</v>
      </c>
    </row>
    <row r="12377" spans="1:5" ht="13.8" x14ac:dyDescent="0.25">
      <c r="A12377" s="122">
        <v>41317</v>
      </c>
      <c r="B12377" s="45" t="str">
        <f t="shared" si="400"/>
        <v>February</v>
      </c>
      <c r="C12377" s="53">
        <f t="shared" si="401"/>
        <v>2013</v>
      </c>
      <c r="D12377" s="43" t="s">
        <v>128</v>
      </c>
      <c r="E12377" s="132">
        <v>6.4883333333333351</v>
      </c>
    </row>
    <row r="12378" spans="1:5" ht="13.8" x14ac:dyDescent="0.25">
      <c r="A12378" s="122">
        <v>41324</v>
      </c>
      <c r="B12378" s="45" t="str">
        <f t="shared" si="400"/>
        <v>February</v>
      </c>
      <c r="C12378" s="53">
        <f t="shared" si="401"/>
        <v>2013</v>
      </c>
      <c r="D12378" s="43" t="s">
        <v>131</v>
      </c>
    </row>
    <row r="12379" spans="1:5" ht="13.8" x14ac:dyDescent="0.25">
      <c r="A12379" s="122">
        <v>41324</v>
      </c>
      <c r="B12379" s="45" t="str">
        <f t="shared" si="400"/>
        <v>February</v>
      </c>
      <c r="C12379" s="53">
        <f t="shared" si="401"/>
        <v>2013</v>
      </c>
      <c r="D12379" s="43" t="s">
        <v>115</v>
      </c>
    </row>
    <row r="12380" spans="1:5" ht="13.8" x14ac:dyDescent="0.25">
      <c r="A12380" s="122">
        <v>41324</v>
      </c>
      <c r="B12380" s="45" t="str">
        <f t="shared" si="400"/>
        <v>February</v>
      </c>
      <c r="C12380" s="53">
        <f t="shared" si="401"/>
        <v>2013</v>
      </c>
      <c r="D12380" s="43" t="s">
        <v>95</v>
      </c>
    </row>
    <row r="12381" spans="1:5" ht="13.8" x14ac:dyDescent="0.25">
      <c r="A12381" s="122">
        <v>41324</v>
      </c>
      <c r="B12381" s="45" t="str">
        <f t="shared" si="400"/>
        <v>February</v>
      </c>
      <c r="C12381" s="53">
        <f t="shared" si="401"/>
        <v>2013</v>
      </c>
      <c r="D12381" s="43" t="s">
        <v>96</v>
      </c>
    </row>
    <row r="12382" spans="1:5" ht="13.8" x14ac:dyDescent="0.25">
      <c r="A12382" s="122">
        <v>41324</v>
      </c>
      <c r="B12382" s="45" t="str">
        <f t="shared" si="400"/>
        <v>February</v>
      </c>
      <c r="C12382" s="53">
        <f t="shared" si="401"/>
        <v>2013</v>
      </c>
      <c r="D12382" s="43" t="s">
        <v>97</v>
      </c>
    </row>
    <row r="12383" spans="1:5" ht="13.8" x14ac:dyDescent="0.25">
      <c r="A12383" s="122">
        <v>41324</v>
      </c>
      <c r="B12383" s="45" t="str">
        <f t="shared" si="400"/>
        <v>February</v>
      </c>
      <c r="C12383" s="53">
        <f t="shared" si="401"/>
        <v>2013</v>
      </c>
      <c r="D12383" s="43" t="s">
        <v>98</v>
      </c>
    </row>
    <row r="12384" spans="1:5" ht="15.6" x14ac:dyDescent="0.3">
      <c r="A12384" s="122">
        <v>41324</v>
      </c>
      <c r="B12384" s="45" t="str">
        <f t="shared" si="400"/>
        <v>February</v>
      </c>
      <c r="C12384" s="53">
        <f t="shared" si="401"/>
        <v>2013</v>
      </c>
      <c r="D12384" s="130" t="s">
        <v>136</v>
      </c>
      <c r="E12384" s="132">
        <v>18.785</v>
      </c>
    </row>
    <row r="12385" spans="1:5" ht="13.8" x14ac:dyDescent="0.25">
      <c r="A12385" s="122">
        <v>41324</v>
      </c>
      <c r="B12385" s="45" t="str">
        <f t="shared" si="400"/>
        <v>February</v>
      </c>
      <c r="C12385" s="53">
        <f t="shared" si="401"/>
        <v>2013</v>
      </c>
      <c r="D12385" s="43" t="s">
        <v>118</v>
      </c>
      <c r="E12385" s="132">
        <v>17.257499999999997</v>
      </c>
    </row>
    <row r="12386" spans="1:5" ht="13.8" x14ac:dyDescent="0.25">
      <c r="A12386" s="122">
        <v>41324</v>
      </c>
      <c r="B12386" s="45" t="str">
        <f t="shared" si="400"/>
        <v>February</v>
      </c>
      <c r="C12386" s="53">
        <f t="shared" si="401"/>
        <v>2013</v>
      </c>
      <c r="D12386" s="43" t="s">
        <v>102</v>
      </c>
      <c r="E12386" s="132">
        <v>17.03</v>
      </c>
    </row>
    <row r="12387" spans="1:5" ht="13.8" x14ac:dyDescent="0.25">
      <c r="A12387" s="122">
        <v>41324</v>
      </c>
      <c r="B12387" s="45" t="str">
        <f t="shared" si="400"/>
        <v>February</v>
      </c>
      <c r="C12387" s="53">
        <f t="shared" si="401"/>
        <v>2013</v>
      </c>
      <c r="D12387" s="43" t="s">
        <v>119</v>
      </c>
      <c r="E12387" s="132">
        <v>16.477499999999999</v>
      </c>
    </row>
    <row r="12388" spans="1:5" ht="13.8" x14ac:dyDescent="0.25">
      <c r="A12388" s="122">
        <v>41324</v>
      </c>
      <c r="B12388" s="45" t="str">
        <f t="shared" si="400"/>
        <v>February</v>
      </c>
      <c r="C12388" s="53">
        <f t="shared" si="401"/>
        <v>2013</v>
      </c>
      <c r="D12388" s="43" t="s">
        <v>120</v>
      </c>
      <c r="E12388" s="132">
        <v>15.632499999999999</v>
      </c>
    </row>
    <row r="12389" spans="1:5" ht="13.8" x14ac:dyDescent="0.25">
      <c r="A12389" s="122">
        <v>41324</v>
      </c>
      <c r="B12389" s="45" t="str">
        <f t="shared" ref="B12389:B12450" si="402">TEXT(A12389,"mmmm")</f>
        <v>February</v>
      </c>
      <c r="C12389" s="53">
        <f t="shared" ref="C12389:C12450" si="403">YEAR(A12389)</f>
        <v>2013</v>
      </c>
      <c r="D12389" s="43" t="s">
        <v>103</v>
      </c>
      <c r="E12389" s="132">
        <v>15.08</v>
      </c>
    </row>
    <row r="12390" spans="1:5" ht="13.8" x14ac:dyDescent="0.25">
      <c r="A12390" s="122">
        <v>41324</v>
      </c>
      <c r="B12390" s="45" t="str">
        <f t="shared" si="402"/>
        <v>February</v>
      </c>
      <c r="C12390" s="53">
        <f t="shared" si="403"/>
        <v>2013</v>
      </c>
      <c r="D12390" s="43" t="s">
        <v>116</v>
      </c>
      <c r="E12390" s="132">
        <v>9.9749999999999996</v>
      </c>
    </row>
    <row r="12391" spans="1:5" ht="13.8" x14ac:dyDescent="0.25">
      <c r="A12391" s="122">
        <v>41324</v>
      </c>
      <c r="B12391" s="45" t="str">
        <f t="shared" si="402"/>
        <v>February</v>
      </c>
      <c r="C12391" s="53">
        <f t="shared" si="403"/>
        <v>2013</v>
      </c>
      <c r="D12391" s="43" t="s">
        <v>104</v>
      </c>
      <c r="E12391" s="132">
        <v>10.318000000000001</v>
      </c>
    </row>
    <row r="12392" spans="1:5" ht="13.8" x14ac:dyDescent="0.25">
      <c r="A12392" s="122">
        <v>41324</v>
      </c>
      <c r="B12392" s="45" t="str">
        <f t="shared" si="402"/>
        <v>February</v>
      </c>
      <c r="C12392" s="53">
        <f t="shared" si="403"/>
        <v>2013</v>
      </c>
      <c r="D12392" s="43" t="s">
        <v>121</v>
      </c>
      <c r="E12392" s="132">
        <v>9.8120000000000012</v>
      </c>
    </row>
    <row r="12393" spans="1:5" ht="13.8" x14ac:dyDescent="0.25">
      <c r="A12393" s="122">
        <v>41324</v>
      </c>
      <c r="B12393" s="45" t="str">
        <f t="shared" si="402"/>
        <v>February</v>
      </c>
      <c r="C12393" s="53">
        <f t="shared" si="403"/>
        <v>2013</v>
      </c>
      <c r="D12393" s="43" t="s">
        <v>122</v>
      </c>
      <c r="E12393" s="132">
        <v>8.8879999999999999</v>
      </c>
    </row>
    <row r="12394" spans="1:5" ht="13.8" x14ac:dyDescent="0.25">
      <c r="A12394" s="122">
        <v>41324</v>
      </c>
      <c r="B12394" s="45" t="str">
        <f t="shared" si="402"/>
        <v>February</v>
      </c>
      <c r="C12394" s="53">
        <f t="shared" si="403"/>
        <v>2013</v>
      </c>
      <c r="D12394" s="43" t="s">
        <v>123</v>
      </c>
      <c r="E12394" s="132">
        <v>8.7780000000000005</v>
      </c>
    </row>
    <row r="12395" spans="1:5" ht="13.8" x14ac:dyDescent="0.25">
      <c r="A12395" s="122">
        <v>41324</v>
      </c>
      <c r="B12395" s="45" t="str">
        <f t="shared" si="402"/>
        <v>February</v>
      </c>
      <c r="C12395" s="53">
        <f t="shared" si="403"/>
        <v>2013</v>
      </c>
      <c r="D12395" s="43" t="s">
        <v>99</v>
      </c>
      <c r="E12395" s="132">
        <v>7.03</v>
      </c>
    </row>
    <row r="12396" spans="1:5" ht="13.8" x14ac:dyDescent="0.25">
      <c r="A12396" s="122">
        <v>41324</v>
      </c>
      <c r="B12396" s="45" t="str">
        <f t="shared" si="402"/>
        <v>February</v>
      </c>
      <c r="C12396" s="53">
        <f t="shared" si="403"/>
        <v>2013</v>
      </c>
      <c r="D12396" s="43" t="s">
        <v>100</v>
      </c>
      <c r="E12396" s="132">
        <v>6.8449999999999998</v>
      </c>
    </row>
    <row r="12397" spans="1:5" ht="13.8" x14ac:dyDescent="0.25">
      <c r="A12397" s="122">
        <v>41324</v>
      </c>
      <c r="B12397" s="45" t="str">
        <f t="shared" si="402"/>
        <v>February</v>
      </c>
      <c r="C12397" s="53">
        <f t="shared" si="403"/>
        <v>2013</v>
      </c>
      <c r="D12397" s="43" t="s">
        <v>101</v>
      </c>
      <c r="E12397" s="132">
        <v>6.5489999999999995</v>
      </c>
    </row>
    <row r="12398" spans="1:5" ht="13.8" x14ac:dyDescent="0.25">
      <c r="A12398" s="122">
        <v>41324</v>
      </c>
      <c r="B12398" s="45" t="str">
        <f t="shared" si="402"/>
        <v>February</v>
      </c>
      <c r="C12398" s="53">
        <f t="shared" si="403"/>
        <v>2013</v>
      </c>
      <c r="D12398" s="43" t="s">
        <v>124</v>
      </c>
      <c r="E12398" s="132">
        <v>6.4934999999999992</v>
      </c>
    </row>
    <row r="12399" spans="1:5" ht="13.8" x14ac:dyDescent="0.25">
      <c r="A12399" s="122">
        <v>41324</v>
      </c>
      <c r="B12399" s="45" t="str">
        <f t="shared" si="402"/>
        <v>February</v>
      </c>
      <c r="C12399" s="53">
        <f t="shared" si="403"/>
        <v>2013</v>
      </c>
      <c r="D12399" s="43" t="s">
        <v>125</v>
      </c>
      <c r="E12399" s="132">
        <v>5.8090000000000002</v>
      </c>
    </row>
    <row r="12400" spans="1:5" ht="13.8" x14ac:dyDescent="0.25">
      <c r="A12400" s="122">
        <v>41324</v>
      </c>
      <c r="B12400" s="45" t="str">
        <f t="shared" si="402"/>
        <v>February</v>
      </c>
      <c r="C12400" s="53">
        <f t="shared" si="403"/>
        <v>2013</v>
      </c>
      <c r="D12400" s="43" t="s">
        <v>126</v>
      </c>
      <c r="E12400" s="132">
        <v>6.2790000000000008</v>
      </c>
    </row>
    <row r="12401" spans="1:5" ht="13.8" x14ac:dyDescent="0.25">
      <c r="A12401" s="122">
        <v>41324</v>
      </c>
      <c r="B12401" s="45" t="str">
        <f t="shared" si="402"/>
        <v>February</v>
      </c>
      <c r="C12401" s="53">
        <f t="shared" si="403"/>
        <v>2013</v>
      </c>
      <c r="D12401" s="43" t="s">
        <v>127</v>
      </c>
      <c r="E12401" s="132">
        <v>6.2744999999999997</v>
      </c>
    </row>
    <row r="12402" spans="1:5" ht="13.8" x14ac:dyDescent="0.25">
      <c r="A12402" s="122">
        <v>41324</v>
      </c>
      <c r="B12402" s="45" t="str">
        <f t="shared" si="402"/>
        <v>February</v>
      </c>
      <c r="C12402" s="53">
        <f t="shared" si="403"/>
        <v>2013</v>
      </c>
      <c r="D12402" s="43" t="s">
        <v>105</v>
      </c>
      <c r="E12402" s="132">
        <v>4.5695000000000006</v>
      </c>
    </row>
    <row r="12403" spans="1:5" ht="13.8" x14ac:dyDescent="0.25">
      <c r="A12403" s="122">
        <v>41324</v>
      </c>
      <c r="B12403" s="45" t="str">
        <f t="shared" si="402"/>
        <v>February</v>
      </c>
      <c r="C12403" s="53">
        <f t="shared" si="403"/>
        <v>2013</v>
      </c>
      <c r="D12403" s="43" t="s">
        <v>128</v>
      </c>
      <c r="E12403" s="132">
        <v>6.5264999999999995</v>
      </c>
    </row>
    <row r="12404" spans="1:5" ht="13.8" x14ac:dyDescent="0.25">
      <c r="A12404" s="122">
        <v>41331</v>
      </c>
      <c r="B12404" s="45" t="str">
        <f t="shared" si="402"/>
        <v>February</v>
      </c>
      <c r="C12404" s="53">
        <f t="shared" si="403"/>
        <v>2013</v>
      </c>
      <c r="D12404" s="43" t="s">
        <v>131</v>
      </c>
    </row>
    <row r="12405" spans="1:5" ht="13.8" x14ac:dyDescent="0.25">
      <c r="A12405" s="122">
        <v>41331</v>
      </c>
      <c r="B12405" s="45" t="str">
        <f t="shared" si="402"/>
        <v>February</v>
      </c>
      <c r="C12405" s="53">
        <f t="shared" si="403"/>
        <v>2013</v>
      </c>
      <c r="D12405" s="43" t="s">
        <v>115</v>
      </c>
    </row>
    <row r="12406" spans="1:5" ht="13.8" x14ac:dyDescent="0.25">
      <c r="A12406" s="122">
        <v>41331</v>
      </c>
      <c r="B12406" s="45" t="str">
        <f t="shared" si="402"/>
        <v>February</v>
      </c>
      <c r="C12406" s="53">
        <f t="shared" si="403"/>
        <v>2013</v>
      </c>
      <c r="D12406" s="43" t="s">
        <v>95</v>
      </c>
    </row>
    <row r="12407" spans="1:5" ht="13.8" x14ac:dyDescent="0.25">
      <c r="A12407" s="122">
        <v>41331</v>
      </c>
      <c r="B12407" s="45" t="str">
        <f t="shared" si="402"/>
        <v>February</v>
      </c>
      <c r="C12407" s="53">
        <f t="shared" si="403"/>
        <v>2013</v>
      </c>
      <c r="D12407" s="43" t="s">
        <v>96</v>
      </c>
    </row>
    <row r="12408" spans="1:5" ht="13.8" x14ac:dyDescent="0.25">
      <c r="A12408" s="122">
        <v>41331</v>
      </c>
      <c r="B12408" s="45" t="str">
        <f t="shared" si="402"/>
        <v>February</v>
      </c>
      <c r="C12408" s="53">
        <f t="shared" si="403"/>
        <v>2013</v>
      </c>
      <c r="D12408" s="43" t="s">
        <v>97</v>
      </c>
    </row>
    <row r="12409" spans="1:5" ht="13.8" x14ac:dyDescent="0.25">
      <c r="A12409" s="122">
        <v>41331</v>
      </c>
      <c r="B12409" s="45" t="str">
        <f t="shared" si="402"/>
        <v>February</v>
      </c>
      <c r="C12409" s="53">
        <f t="shared" si="403"/>
        <v>2013</v>
      </c>
      <c r="D12409" s="43" t="s">
        <v>98</v>
      </c>
    </row>
    <row r="12410" spans="1:5" ht="15.6" x14ac:dyDescent="0.3">
      <c r="A12410" s="122">
        <v>41331</v>
      </c>
      <c r="B12410" s="45" t="str">
        <f t="shared" si="402"/>
        <v>February</v>
      </c>
      <c r="C12410" s="53">
        <f t="shared" si="403"/>
        <v>2013</v>
      </c>
      <c r="D12410" s="130" t="s">
        <v>136</v>
      </c>
      <c r="E12410" s="132">
        <v>18.881333333333334</v>
      </c>
    </row>
    <row r="12411" spans="1:5" ht="13.8" x14ac:dyDescent="0.25">
      <c r="A12411" s="122">
        <v>41331</v>
      </c>
      <c r="B12411" s="45" t="str">
        <f t="shared" si="402"/>
        <v>February</v>
      </c>
      <c r="C12411" s="53">
        <f t="shared" si="403"/>
        <v>2013</v>
      </c>
      <c r="D12411" s="43" t="s">
        <v>118</v>
      </c>
      <c r="E12411" s="132">
        <v>17.346</v>
      </c>
    </row>
    <row r="12412" spans="1:5" ht="13.8" x14ac:dyDescent="0.25">
      <c r="A12412" s="122">
        <v>41331</v>
      </c>
      <c r="B12412" s="45" t="str">
        <f t="shared" si="402"/>
        <v>February</v>
      </c>
      <c r="C12412" s="53">
        <f t="shared" si="403"/>
        <v>2013</v>
      </c>
      <c r="D12412" s="43" t="s">
        <v>102</v>
      </c>
      <c r="E12412" s="132">
        <v>17.117333333333335</v>
      </c>
    </row>
    <row r="12413" spans="1:5" ht="13.8" x14ac:dyDescent="0.25">
      <c r="A12413" s="122">
        <v>41331</v>
      </c>
      <c r="B12413" s="45" t="str">
        <f t="shared" si="402"/>
        <v>February</v>
      </c>
      <c r="C12413" s="53">
        <f t="shared" si="403"/>
        <v>2013</v>
      </c>
      <c r="D12413" s="43" t="s">
        <v>119</v>
      </c>
      <c r="E12413" s="132">
        <v>16.562000000000001</v>
      </c>
    </row>
    <row r="12414" spans="1:5" ht="13.8" x14ac:dyDescent="0.25">
      <c r="A12414" s="122">
        <v>41331</v>
      </c>
      <c r="B12414" s="45" t="str">
        <f t="shared" si="402"/>
        <v>February</v>
      </c>
      <c r="C12414" s="53">
        <f t="shared" si="403"/>
        <v>2013</v>
      </c>
      <c r="D12414" s="43" t="s">
        <v>120</v>
      </c>
      <c r="E12414" s="132">
        <v>15.712666666666667</v>
      </c>
    </row>
    <row r="12415" spans="1:5" ht="13.8" x14ac:dyDescent="0.25">
      <c r="A12415" s="122">
        <v>41331</v>
      </c>
      <c r="B12415" s="45" t="str">
        <f t="shared" si="402"/>
        <v>February</v>
      </c>
      <c r="C12415" s="53">
        <f t="shared" si="403"/>
        <v>2013</v>
      </c>
      <c r="D12415" s="43" t="s">
        <v>103</v>
      </c>
      <c r="E12415" s="132">
        <v>15.157333333333334</v>
      </c>
    </row>
    <row r="12416" spans="1:5" ht="13.8" x14ac:dyDescent="0.25">
      <c r="A12416" s="122">
        <v>41331</v>
      </c>
      <c r="B12416" s="45" t="str">
        <f t="shared" si="402"/>
        <v>February</v>
      </c>
      <c r="C12416" s="53">
        <f t="shared" si="403"/>
        <v>2013</v>
      </c>
      <c r="D12416" s="43" t="s">
        <v>116</v>
      </c>
      <c r="E12416" s="132">
        <v>10.134600000000001</v>
      </c>
    </row>
    <row r="12417" spans="1:5" ht="13.8" x14ac:dyDescent="0.25">
      <c r="A12417" s="122">
        <v>41331</v>
      </c>
      <c r="B12417" s="45" t="str">
        <f t="shared" si="402"/>
        <v>February</v>
      </c>
      <c r="C12417" s="53">
        <f t="shared" si="403"/>
        <v>2013</v>
      </c>
      <c r="D12417" s="43" t="s">
        <v>104</v>
      </c>
      <c r="E12417" s="132">
        <v>10.318000000000001</v>
      </c>
    </row>
    <row r="12418" spans="1:5" ht="13.8" x14ac:dyDescent="0.25">
      <c r="A12418" s="122">
        <v>41331</v>
      </c>
      <c r="B12418" s="45" t="str">
        <f t="shared" si="402"/>
        <v>February</v>
      </c>
      <c r="C12418" s="53">
        <f t="shared" si="403"/>
        <v>2013</v>
      </c>
      <c r="D12418" s="43" t="s">
        <v>121</v>
      </c>
      <c r="E12418" s="132">
        <v>9.8120000000000012</v>
      </c>
    </row>
    <row r="12419" spans="1:5" ht="13.8" x14ac:dyDescent="0.25">
      <c r="A12419" s="122">
        <v>41331</v>
      </c>
      <c r="B12419" s="45" t="str">
        <f t="shared" si="402"/>
        <v>February</v>
      </c>
      <c r="C12419" s="53">
        <f t="shared" si="403"/>
        <v>2013</v>
      </c>
      <c r="D12419" s="43" t="s">
        <v>122</v>
      </c>
      <c r="E12419" s="132">
        <v>8.8879999999999999</v>
      </c>
    </row>
    <row r="12420" spans="1:5" ht="13.8" x14ac:dyDescent="0.25">
      <c r="A12420" s="122">
        <v>41331</v>
      </c>
      <c r="B12420" s="45" t="str">
        <f t="shared" si="402"/>
        <v>February</v>
      </c>
      <c r="C12420" s="53">
        <f t="shared" si="403"/>
        <v>2013</v>
      </c>
      <c r="D12420" s="43" t="s">
        <v>123</v>
      </c>
      <c r="E12420" s="132">
        <v>8.7780000000000005</v>
      </c>
    </row>
    <row r="12421" spans="1:5" ht="13.8" x14ac:dyDescent="0.25">
      <c r="A12421" s="122">
        <v>41331</v>
      </c>
      <c r="B12421" s="45" t="str">
        <f t="shared" si="402"/>
        <v>February</v>
      </c>
      <c r="C12421" s="53">
        <f t="shared" si="403"/>
        <v>2013</v>
      </c>
      <c r="D12421" s="43" t="s">
        <v>99</v>
      </c>
      <c r="E12421" s="132">
        <v>7.03</v>
      </c>
    </row>
    <row r="12422" spans="1:5" ht="13.8" x14ac:dyDescent="0.25">
      <c r="A12422" s="122">
        <v>41331</v>
      </c>
      <c r="B12422" s="45" t="str">
        <f t="shared" si="402"/>
        <v>February</v>
      </c>
      <c r="C12422" s="53">
        <f t="shared" si="403"/>
        <v>2013</v>
      </c>
      <c r="D12422" s="43" t="s">
        <v>100</v>
      </c>
      <c r="E12422" s="132">
        <v>6.8449999999999998</v>
      </c>
    </row>
    <row r="12423" spans="1:5" ht="13.8" x14ac:dyDescent="0.25">
      <c r="A12423" s="122">
        <v>41331</v>
      </c>
      <c r="B12423" s="45" t="str">
        <f t="shared" si="402"/>
        <v>February</v>
      </c>
      <c r="C12423" s="53">
        <f t="shared" si="403"/>
        <v>2013</v>
      </c>
      <c r="D12423" s="43" t="s">
        <v>101</v>
      </c>
      <c r="E12423" s="132">
        <v>6.5489999999999995</v>
      </c>
    </row>
    <row r="12424" spans="1:5" ht="13.8" x14ac:dyDescent="0.25">
      <c r="A12424" s="122">
        <v>41331</v>
      </c>
      <c r="B12424" s="45" t="str">
        <f t="shared" si="402"/>
        <v>February</v>
      </c>
      <c r="C12424" s="53">
        <f t="shared" si="403"/>
        <v>2013</v>
      </c>
      <c r="D12424" s="43" t="s">
        <v>124</v>
      </c>
      <c r="E12424" s="132">
        <v>6.4934999999999992</v>
      </c>
    </row>
    <row r="12425" spans="1:5" ht="13.8" x14ac:dyDescent="0.25">
      <c r="A12425" s="122">
        <v>41331</v>
      </c>
      <c r="B12425" s="45" t="str">
        <f t="shared" si="402"/>
        <v>February</v>
      </c>
      <c r="C12425" s="53">
        <f t="shared" si="403"/>
        <v>2013</v>
      </c>
      <c r="D12425" s="43" t="s">
        <v>125</v>
      </c>
      <c r="E12425" s="132">
        <v>5.8090000000000002</v>
      </c>
    </row>
    <row r="12426" spans="1:5" ht="13.8" x14ac:dyDescent="0.25">
      <c r="A12426" s="122">
        <v>41331</v>
      </c>
      <c r="B12426" s="45" t="str">
        <f t="shared" si="402"/>
        <v>February</v>
      </c>
      <c r="C12426" s="53">
        <f t="shared" si="403"/>
        <v>2013</v>
      </c>
      <c r="D12426" s="43" t="s">
        <v>126</v>
      </c>
      <c r="E12426" s="132">
        <v>6.2790000000000008</v>
      </c>
    </row>
    <row r="12427" spans="1:5" ht="13.8" x14ac:dyDescent="0.25">
      <c r="A12427" s="122">
        <v>41331</v>
      </c>
      <c r="B12427" s="45" t="str">
        <f t="shared" si="402"/>
        <v>February</v>
      </c>
      <c r="C12427" s="53">
        <f t="shared" si="403"/>
        <v>2013</v>
      </c>
      <c r="D12427" s="43" t="s">
        <v>127</v>
      </c>
      <c r="E12427" s="132">
        <v>6.2744999999999997</v>
      </c>
    </row>
    <row r="12428" spans="1:5" ht="13.8" x14ac:dyDescent="0.25">
      <c r="A12428" s="122">
        <v>41331</v>
      </c>
      <c r="B12428" s="45" t="str">
        <f t="shared" si="402"/>
        <v>February</v>
      </c>
      <c r="C12428" s="53">
        <f t="shared" si="403"/>
        <v>2013</v>
      </c>
      <c r="D12428" s="43" t="s">
        <v>105</v>
      </c>
      <c r="E12428" s="132">
        <v>4.5695000000000006</v>
      </c>
    </row>
    <row r="12429" spans="1:5" ht="13.8" x14ac:dyDescent="0.25">
      <c r="A12429" s="122">
        <v>41331</v>
      </c>
      <c r="B12429" s="45" t="str">
        <f t="shared" si="402"/>
        <v>February</v>
      </c>
      <c r="C12429" s="53">
        <f t="shared" si="403"/>
        <v>2013</v>
      </c>
      <c r="D12429" s="43" t="s">
        <v>128</v>
      </c>
      <c r="E12429" s="132">
        <v>6.5264999999999995</v>
      </c>
    </row>
    <row r="12430" spans="1:5" ht="13.8" x14ac:dyDescent="0.25">
      <c r="A12430" s="122">
        <v>41338</v>
      </c>
      <c r="B12430" s="45" t="str">
        <f t="shared" si="402"/>
        <v>March</v>
      </c>
      <c r="C12430" s="53">
        <f t="shared" si="403"/>
        <v>2013</v>
      </c>
      <c r="D12430" s="43" t="s">
        <v>131</v>
      </c>
    </row>
    <row r="12431" spans="1:5" ht="13.8" x14ac:dyDescent="0.25">
      <c r="A12431" s="122">
        <v>41338</v>
      </c>
      <c r="B12431" s="45" t="str">
        <f t="shared" si="402"/>
        <v>March</v>
      </c>
      <c r="C12431" s="53">
        <f t="shared" si="403"/>
        <v>2013</v>
      </c>
      <c r="D12431" s="43" t="s">
        <v>115</v>
      </c>
      <c r="E12431" s="132">
        <v>20.7</v>
      </c>
    </row>
    <row r="12432" spans="1:5" ht="13.8" x14ac:dyDescent="0.25">
      <c r="A12432" s="122">
        <v>41338</v>
      </c>
      <c r="B12432" s="45" t="str">
        <f t="shared" si="402"/>
        <v>March</v>
      </c>
      <c r="C12432" s="53">
        <f t="shared" si="403"/>
        <v>2013</v>
      </c>
      <c r="D12432" s="43" t="s">
        <v>95</v>
      </c>
      <c r="E12432" s="132">
        <v>18.353999999999999</v>
      </c>
    </row>
    <row r="12433" spans="1:5" ht="13.8" x14ac:dyDescent="0.25">
      <c r="A12433" s="122">
        <v>41338</v>
      </c>
      <c r="B12433" s="45" t="str">
        <f t="shared" si="402"/>
        <v>March</v>
      </c>
      <c r="C12433" s="53">
        <f t="shared" si="403"/>
        <v>2013</v>
      </c>
      <c r="D12433" s="43" t="s">
        <v>96</v>
      </c>
      <c r="E12433" s="132">
        <v>17.526</v>
      </c>
    </row>
    <row r="12434" spans="1:5" ht="13.8" x14ac:dyDescent="0.25">
      <c r="A12434" s="122">
        <v>41338</v>
      </c>
      <c r="B12434" s="45" t="str">
        <f t="shared" si="402"/>
        <v>March</v>
      </c>
      <c r="C12434" s="53">
        <f t="shared" si="403"/>
        <v>2013</v>
      </c>
      <c r="D12434" s="43" t="s">
        <v>97</v>
      </c>
      <c r="E12434" s="132">
        <v>16.698</v>
      </c>
    </row>
    <row r="12435" spans="1:5" ht="13.8" x14ac:dyDescent="0.25">
      <c r="A12435" s="122">
        <v>41338</v>
      </c>
      <c r="B12435" s="45" t="str">
        <f t="shared" si="402"/>
        <v>March</v>
      </c>
      <c r="C12435" s="53">
        <f t="shared" si="403"/>
        <v>2013</v>
      </c>
      <c r="D12435" s="43" t="s">
        <v>98</v>
      </c>
      <c r="E12435" s="132">
        <v>13.11</v>
      </c>
    </row>
    <row r="12436" spans="1:5" ht="15.6" x14ac:dyDescent="0.3">
      <c r="A12436" s="122">
        <v>41338</v>
      </c>
      <c r="B12436" s="45" t="str">
        <f t="shared" si="402"/>
        <v>March</v>
      </c>
      <c r="C12436" s="53">
        <f t="shared" si="403"/>
        <v>2013</v>
      </c>
      <c r="D12436" s="130" t="s">
        <v>136</v>
      </c>
      <c r="E12436" s="132">
        <v>18.785</v>
      </c>
    </row>
    <row r="12437" spans="1:5" ht="13.8" x14ac:dyDescent="0.25">
      <c r="A12437" s="122">
        <v>41338</v>
      </c>
      <c r="B12437" s="45" t="str">
        <f t="shared" si="402"/>
        <v>March</v>
      </c>
      <c r="C12437" s="53">
        <f t="shared" si="403"/>
        <v>2013</v>
      </c>
      <c r="D12437" s="43" t="s">
        <v>118</v>
      </c>
      <c r="E12437" s="132">
        <v>17.257499999999997</v>
      </c>
    </row>
    <row r="12438" spans="1:5" ht="13.8" x14ac:dyDescent="0.25">
      <c r="A12438" s="122">
        <v>41338</v>
      </c>
      <c r="B12438" s="45" t="str">
        <f t="shared" si="402"/>
        <v>March</v>
      </c>
      <c r="C12438" s="53">
        <f t="shared" si="403"/>
        <v>2013</v>
      </c>
      <c r="D12438" s="43" t="s">
        <v>102</v>
      </c>
      <c r="E12438" s="132">
        <v>17.03</v>
      </c>
    </row>
    <row r="12439" spans="1:5" ht="13.8" x14ac:dyDescent="0.25">
      <c r="A12439" s="122">
        <v>41338</v>
      </c>
      <c r="B12439" s="45" t="str">
        <f t="shared" si="402"/>
        <v>March</v>
      </c>
      <c r="C12439" s="53">
        <f t="shared" si="403"/>
        <v>2013</v>
      </c>
      <c r="D12439" s="43" t="s">
        <v>119</v>
      </c>
      <c r="E12439" s="132">
        <v>16.477499999999999</v>
      </c>
    </row>
    <row r="12440" spans="1:5" ht="13.8" x14ac:dyDescent="0.25">
      <c r="A12440" s="122">
        <v>41338</v>
      </c>
      <c r="B12440" s="45" t="str">
        <f t="shared" si="402"/>
        <v>March</v>
      </c>
      <c r="C12440" s="53">
        <f t="shared" si="403"/>
        <v>2013</v>
      </c>
      <c r="D12440" s="43" t="s">
        <v>120</v>
      </c>
      <c r="E12440" s="132">
        <v>15.632499999999999</v>
      </c>
    </row>
    <row r="12441" spans="1:5" ht="13.8" x14ac:dyDescent="0.25">
      <c r="A12441" s="122">
        <v>41338</v>
      </c>
      <c r="B12441" s="45" t="str">
        <f t="shared" si="402"/>
        <v>March</v>
      </c>
      <c r="C12441" s="53">
        <f t="shared" si="403"/>
        <v>2013</v>
      </c>
      <c r="D12441" s="43" t="s">
        <v>103</v>
      </c>
      <c r="E12441" s="132">
        <v>15.08</v>
      </c>
    </row>
    <row r="12442" spans="1:5" ht="13.8" x14ac:dyDescent="0.25">
      <c r="A12442" s="122">
        <v>41338</v>
      </c>
      <c r="B12442" s="45" t="str">
        <f t="shared" si="402"/>
        <v>March</v>
      </c>
      <c r="C12442" s="53">
        <f t="shared" si="403"/>
        <v>2013</v>
      </c>
      <c r="D12442" s="43" t="s">
        <v>116</v>
      </c>
      <c r="E12442" s="132">
        <v>9.9749999999999996</v>
      </c>
    </row>
    <row r="12443" spans="1:5" ht="13.8" x14ac:dyDescent="0.25">
      <c r="A12443" s="122">
        <v>41338</v>
      </c>
      <c r="B12443" s="45" t="str">
        <f t="shared" si="402"/>
        <v>March</v>
      </c>
      <c r="C12443" s="53">
        <f t="shared" si="403"/>
        <v>2013</v>
      </c>
      <c r="D12443" s="43" t="s">
        <v>104</v>
      </c>
      <c r="E12443" s="132">
        <v>10.787000000000001</v>
      </c>
    </row>
    <row r="12444" spans="1:5" ht="13.8" x14ac:dyDescent="0.25">
      <c r="A12444" s="122">
        <v>41338</v>
      </c>
      <c r="B12444" s="45" t="str">
        <f t="shared" si="402"/>
        <v>March</v>
      </c>
      <c r="C12444" s="53">
        <f t="shared" si="403"/>
        <v>2013</v>
      </c>
      <c r="D12444" s="43" t="s">
        <v>121</v>
      </c>
      <c r="E12444" s="132">
        <v>10.257999999999999</v>
      </c>
    </row>
    <row r="12445" spans="1:5" ht="13.8" x14ac:dyDescent="0.25">
      <c r="A12445" s="122">
        <v>41338</v>
      </c>
      <c r="B12445" s="45" t="str">
        <f t="shared" si="402"/>
        <v>March</v>
      </c>
      <c r="C12445" s="53">
        <f t="shared" si="403"/>
        <v>2013</v>
      </c>
      <c r="D12445" s="43" t="s">
        <v>122</v>
      </c>
      <c r="E12445" s="132">
        <v>9.2919999999999998</v>
      </c>
    </row>
    <row r="12446" spans="1:5" ht="13.8" x14ac:dyDescent="0.25">
      <c r="A12446" s="122">
        <v>41338</v>
      </c>
      <c r="B12446" s="45" t="str">
        <f t="shared" si="402"/>
        <v>March</v>
      </c>
      <c r="C12446" s="53">
        <f t="shared" si="403"/>
        <v>2013</v>
      </c>
      <c r="D12446" s="43" t="s">
        <v>123</v>
      </c>
      <c r="E12446" s="132">
        <v>9.1769999999999996</v>
      </c>
    </row>
    <row r="12447" spans="1:5" ht="13.8" x14ac:dyDescent="0.25">
      <c r="A12447" s="122">
        <v>41338</v>
      </c>
      <c r="B12447" s="45" t="str">
        <f t="shared" si="402"/>
        <v>March</v>
      </c>
      <c r="C12447" s="53">
        <f t="shared" si="403"/>
        <v>2013</v>
      </c>
      <c r="D12447" s="43" t="s">
        <v>99</v>
      </c>
      <c r="E12447" s="132">
        <v>7.03</v>
      </c>
    </row>
    <row r="12448" spans="1:5" ht="13.8" x14ac:dyDescent="0.25">
      <c r="A12448" s="122">
        <v>41338</v>
      </c>
      <c r="B12448" s="45" t="str">
        <f t="shared" si="402"/>
        <v>March</v>
      </c>
      <c r="C12448" s="53">
        <f t="shared" si="403"/>
        <v>2013</v>
      </c>
      <c r="D12448" s="43" t="s">
        <v>100</v>
      </c>
      <c r="E12448" s="132">
        <v>6.8449999999999998</v>
      </c>
    </row>
    <row r="12449" spans="1:5" ht="13.8" x14ac:dyDescent="0.25">
      <c r="A12449" s="122">
        <v>41338</v>
      </c>
      <c r="B12449" s="45" t="str">
        <f t="shared" si="402"/>
        <v>March</v>
      </c>
      <c r="C12449" s="53">
        <f t="shared" si="403"/>
        <v>2013</v>
      </c>
      <c r="D12449" s="43" t="s">
        <v>101</v>
      </c>
      <c r="E12449" s="132">
        <v>6.5489999999999995</v>
      </c>
    </row>
    <row r="12450" spans="1:5" ht="13.8" x14ac:dyDescent="0.25">
      <c r="A12450" s="122">
        <v>41338</v>
      </c>
      <c r="B12450" s="45" t="str">
        <f t="shared" si="402"/>
        <v>March</v>
      </c>
      <c r="C12450" s="53">
        <f t="shared" si="403"/>
        <v>2013</v>
      </c>
      <c r="D12450" s="43" t="s">
        <v>124</v>
      </c>
      <c r="E12450" s="132">
        <v>6.4934999999999992</v>
      </c>
    </row>
    <row r="12451" spans="1:5" ht="13.8" x14ac:dyDescent="0.25">
      <c r="A12451" s="122">
        <v>41338</v>
      </c>
      <c r="B12451" s="45" t="str">
        <f t="shared" ref="B12451:B12512" si="404">TEXT(A12451,"mmmm")</f>
        <v>March</v>
      </c>
      <c r="C12451" s="53">
        <f t="shared" ref="C12451:C12512" si="405">YEAR(A12451)</f>
        <v>2013</v>
      </c>
      <c r="D12451" s="43" t="s">
        <v>125</v>
      </c>
      <c r="E12451" s="132">
        <v>5.8090000000000002</v>
      </c>
    </row>
    <row r="12452" spans="1:5" ht="13.8" x14ac:dyDescent="0.25">
      <c r="A12452" s="122">
        <v>41338</v>
      </c>
      <c r="B12452" s="45" t="str">
        <f t="shared" si="404"/>
        <v>March</v>
      </c>
      <c r="C12452" s="53">
        <f t="shared" si="405"/>
        <v>2013</v>
      </c>
      <c r="D12452" s="43" t="s">
        <v>126</v>
      </c>
      <c r="E12452" s="132">
        <v>6.2790000000000008</v>
      </c>
    </row>
    <row r="12453" spans="1:5" ht="13.8" x14ac:dyDescent="0.25">
      <c r="A12453" s="122">
        <v>41338</v>
      </c>
      <c r="B12453" s="45" t="str">
        <f t="shared" si="404"/>
        <v>March</v>
      </c>
      <c r="C12453" s="53">
        <f t="shared" si="405"/>
        <v>2013</v>
      </c>
      <c r="D12453" s="43" t="s">
        <v>127</v>
      </c>
      <c r="E12453" s="132">
        <v>6.2744999999999997</v>
      </c>
    </row>
    <row r="12454" spans="1:5" ht="13.8" x14ac:dyDescent="0.25">
      <c r="A12454" s="122">
        <v>41338</v>
      </c>
      <c r="B12454" s="45" t="str">
        <f t="shared" si="404"/>
        <v>March</v>
      </c>
      <c r="C12454" s="53">
        <f t="shared" si="405"/>
        <v>2013</v>
      </c>
      <c r="D12454" s="43" t="s">
        <v>105</v>
      </c>
      <c r="E12454" s="132">
        <v>4.5695000000000006</v>
      </c>
    </row>
    <row r="12455" spans="1:5" ht="13.8" x14ac:dyDescent="0.25">
      <c r="A12455" s="122">
        <v>41338</v>
      </c>
      <c r="B12455" s="45" t="str">
        <f t="shared" si="404"/>
        <v>March</v>
      </c>
      <c r="C12455" s="53">
        <f t="shared" si="405"/>
        <v>2013</v>
      </c>
      <c r="D12455" s="43" t="s">
        <v>128</v>
      </c>
      <c r="E12455" s="132">
        <v>6.5264999999999995</v>
      </c>
    </row>
    <row r="12456" spans="1:5" ht="13.8" x14ac:dyDescent="0.25">
      <c r="A12456" s="122">
        <v>41345</v>
      </c>
      <c r="B12456" s="45" t="str">
        <f t="shared" si="404"/>
        <v>March</v>
      </c>
      <c r="C12456" s="53">
        <f t="shared" si="405"/>
        <v>2013</v>
      </c>
      <c r="D12456" s="43" t="s">
        <v>131</v>
      </c>
    </row>
    <row r="12457" spans="1:5" ht="13.8" x14ac:dyDescent="0.25">
      <c r="A12457" s="122">
        <v>41345</v>
      </c>
      <c r="B12457" s="45" t="str">
        <f t="shared" si="404"/>
        <v>March</v>
      </c>
      <c r="C12457" s="53">
        <f t="shared" si="405"/>
        <v>2013</v>
      </c>
      <c r="D12457" s="43" t="s">
        <v>115</v>
      </c>
      <c r="E12457" s="132">
        <v>20.399999999999999</v>
      </c>
    </row>
    <row r="12458" spans="1:5" ht="13.8" x14ac:dyDescent="0.25">
      <c r="A12458" s="122">
        <v>41345</v>
      </c>
      <c r="B12458" s="45" t="str">
        <f t="shared" si="404"/>
        <v>March</v>
      </c>
      <c r="C12458" s="53">
        <f t="shared" si="405"/>
        <v>2013</v>
      </c>
      <c r="D12458" s="43" t="s">
        <v>95</v>
      </c>
      <c r="E12458" s="132">
        <v>18.088000000000001</v>
      </c>
    </row>
    <row r="12459" spans="1:5" ht="13.8" x14ac:dyDescent="0.25">
      <c r="A12459" s="122">
        <v>41345</v>
      </c>
      <c r="B12459" s="45" t="str">
        <f t="shared" si="404"/>
        <v>March</v>
      </c>
      <c r="C12459" s="53">
        <f t="shared" si="405"/>
        <v>2013</v>
      </c>
      <c r="D12459" s="43" t="s">
        <v>96</v>
      </c>
      <c r="E12459" s="132">
        <v>17.272000000000002</v>
      </c>
    </row>
    <row r="12460" spans="1:5" ht="13.8" x14ac:dyDescent="0.25">
      <c r="A12460" s="122">
        <v>41345</v>
      </c>
      <c r="B12460" s="45" t="str">
        <f t="shared" si="404"/>
        <v>March</v>
      </c>
      <c r="C12460" s="53">
        <f t="shared" si="405"/>
        <v>2013</v>
      </c>
      <c r="D12460" s="43" t="s">
        <v>97</v>
      </c>
      <c r="E12460" s="132">
        <v>16.456</v>
      </c>
    </row>
    <row r="12461" spans="1:5" ht="13.8" x14ac:dyDescent="0.25">
      <c r="A12461" s="122">
        <v>41345</v>
      </c>
      <c r="B12461" s="45" t="str">
        <f t="shared" si="404"/>
        <v>March</v>
      </c>
      <c r="C12461" s="53">
        <f t="shared" si="405"/>
        <v>2013</v>
      </c>
      <c r="D12461" s="43" t="s">
        <v>98</v>
      </c>
      <c r="E12461" s="132">
        <v>12.92</v>
      </c>
    </row>
    <row r="12462" spans="1:5" ht="15.6" x14ac:dyDescent="0.3">
      <c r="A12462" s="131">
        <v>41345</v>
      </c>
      <c r="B12462" s="45" t="str">
        <f t="shared" si="404"/>
        <v>March</v>
      </c>
      <c r="C12462" s="53">
        <f t="shared" si="405"/>
        <v>2013</v>
      </c>
      <c r="D12462" s="130" t="s">
        <v>136</v>
      </c>
      <c r="E12462" s="132">
        <v>18.785</v>
      </c>
    </row>
    <row r="12463" spans="1:5" ht="13.8" x14ac:dyDescent="0.25">
      <c r="A12463" s="122">
        <v>41345</v>
      </c>
      <c r="B12463" s="45" t="str">
        <f t="shared" si="404"/>
        <v>March</v>
      </c>
      <c r="C12463" s="53">
        <f t="shared" si="405"/>
        <v>2013</v>
      </c>
      <c r="D12463" s="43" t="s">
        <v>118</v>
      </c>
      <c r="E12463" s="132">
        <v>17.257499999999997</v>
      </c>
    </row>
    <row r="12464" spans="1:5" ht="13.8" x14ac:dyDescent="0.25">
      <c r="A12464" s="122">
        <v>41345</v>
      </c>
      <c r="B12464" s="45" t="str">
        <f t="shared" si="404"/>
        <v>March</v>
      </c>
      <c r="C12464" s="53">
        <f t="shared" si="405"/>
        <v>2013</v>
      </c>
      <c r="D12464" s="43" t="s">
        <v>102</v>
      </c>
      <c r="E12464" s="132">
        <v>17.03</v>
      </c>
    </row>
    <row r="12465" spans="1:5" ht="13.8" x14ac:dyDescent="0.25">
      <c r="A12465" s="122">
        <v>41345</v>
      </c>
      <c r="B12465" s="45" t="str">
        <f t="shared" si="404"/>
        <v>March</v>
      </c>
      <c r="C12465" s="53">
        <f t="shared" si="405"/>
        <v>2013</v>
      </c>
      <c r="D12465" s="43" t="s">
        <v>119</v>
      </c>
      <c r="E12465" s="132">
        <v>16.477499999999999</v>
      </c>
    </row>
    <row r="12466" spans="1:5" ht="13.8" x14ac:dyDescent="0.25">
      <c r="A12466" s="122">
        <v>41345</v>
      </c>
      <c r="B12466" s="45" t="str">
        <f t="shared" si="404"/>
        <v>March</v>
      </c>
      <c r="C12466" s="53">
        <f t="shared" si="405"/>
        <v>2013</v>
      </c>
      <c r="D12466" s="43" t="s">
        <v>120</v>
      </c>
      <c r="E12466" s="132">
        <v>15.632499999999999</v>
      </c>
    </row>
    <row r="12467" spans="1:5" ht="13.8" x14ac:dyDescent="0.25">
      <c r="A12467" s="122">
        <v>41345</v>
      </c>
      <c r="B12467" s="45" t="str">
        <f t="shared" si="404"/>
        <v>March</v>
      </c>
      <c r="C12467" s="53">
        <f t="shared" si="405"/>
        <v>2013</v>
      </c>
      <c r="D12467" s="43" t="s">
        <v>103</v>
      </c>
      <c r="E12467" s="132">
        <v>15.08</v>
      </c>
    </row>
    <row r="12468" spans="1:5" ht="13.8" x14ac:dyDescent="0.25">
      <c r="A12468" s="122">
        <v>41345</v>
      </c>
      <c r="B12468" s="45" t="str">
        <f t="shared" si="404"/>
        <v>March</v>
      </c>
      <c r="C12468" s="53">
        <f t="shared" si="405"/>
        <v>2013</v>
      </c>
      <c r="D12468" s="43" t="s">
        <v>116</v>
      </c>
      <c r="E12468" s="132">
        <v>9.9749999999999996</v>
      </c>
    </row>
    <row r="12469" spans="1:5" ht="13.8" x14ac:dyDescent="0.25">
      <c r="A12469" s="122">
        <v>41345</v>
      </c>
      <c r="B12469" s="45" t="str">
        <f t="shared" si="404"/>
        <v>March</v>
      </c>
      <c r="C12469" s="53">
        <f t="shared" si="405"/>
        <v>2013</v>
      </c>
      <c r="D12469" s="43" t="s">
        <v>104</v>
      </c>
      <c r="E12469" s="132">
        <v>10.474333333333334</v>
      </c>
    </row>
    <row r="12470" spans="1:5" ht="13.8" x14ac:dyDescent="0.25">
      <c r="A12470" s="122">
        <v>41345</v>
      </c>
      <c r="B12470" s="45" t="str">
        <f t="shared" si="404"/>
        <v>March</v>
      </c>
      <c r="C12470" s="53">
        <f t="shared" si="405"/>
        <v>2013</v>
      </c>
      <c r="D12470" s="43" t="s">
        <v>121</v>
      </c>
      <c r="E12470" s="132">
        <v>9.9606666666666666</v>
      </c>
    </row>
    <row r="12471" spans="1:5" ht="13.8" x14ac:dyDescent="0.25">
      <c r="A12471" s="122">
        <v>41345</v>
      </c>
      <c r="B12471" s="45" t="str">
        <f t="shared" si="404"/>
        <v>March</v>
      </c>
      <c r="C12471" s="53">
        <f t="shared" si="405"/>
        <v>2013</v>
      </c>
      <c r="D12471" s="43" t="s">
        <v>122</v>
      </c>
      <c r="E12471" s="132">
        <v>9.0226666666666677</v>
      </c>
    </row>
    <row r="12472" spans="1:5" ht="13.8" x14ac:dyDescent="0.25">
      <c r="A12472" s="122">
        <v>41345</v>
      </c>
      <c r="B12472" s="45" t="str">
        <f t="shared" si="404"/>
        <v>March</v>
      </c>
      <c r="C12472" s="53">
        <f t="shared" si="405"/>
        <v>2013</v>
      </c>
      <c r="D12472" s="43" t="s">
        <v>123</v>
      </c>
      <c r="E12472" s="132">
        <v>8.9110000000000014</v>
      </c>
    </row>
    <row r="12473" spans="1:5" ht="13.8" x14ac:dyDescent="0.25">
      <c r="A12473" s="122">
        <v>41345</v>
      </c>
      <c r="B12473" s="45" t="str">
        <f t="shared" si="404"/>
        <v>March</v>
      </c>
      <c r="C12473" s="53">
        <f t="shared" si="405"/>
        <v>2013</v>
      </c>
      <c r="D12473" s="43" t="s">
        <v>99</v>
      </c>
      <c r="E12473" s="132">
        <v>7.03</v>
      </c>
    </row>
    <row r="12474" spans="1:5" ht="13.8" x14ac:dyDescent="0.25">
      <c r="A12474" s="122">
        <v>41345</v>
      </c>
      <c r="B12474" s="45" t="str">
        <f t="shared" si="404"/>
        <v>March</v>
      </c>
      <c r="C12474" s="53">
        <f t="shared" si="405"/>
        <v>2013</v>
      </c>
      <c r="D12474" s="43" t="s">
        <v>100</v>
      </c>
      <c r="E12474" s="132">
        <v>6.8449999999999998</v>
      </c>
    </row>
    <row r="12475" spans="1:5" ht="13.8" x14ac:dyDescent="0.25">
      <c r="A12475" s="131">
        <v>41345</v>
      </c>
      <c r="B12475" s="45" t="str">
        <f t="shared" si="404"/>
        <v>March</v>
      </c>
      <c r="C12475" s="53">
        <f t="shared" si="405"/>
        <v>2013</v>
      </c>
      <c r="D12475" s="43" t="s">
        <v>101</v>
      </c>
      <c r="E12475" s="132">
        <v>6.5489999999999995</v>
      </c>
    </row>
    <row r="12476" spans="1:5" ht="13.8" x14ac:dyDescent="0.25">
      <c r="A12476" s="122">
        <v>41345</v>
      </c>
      <c r="B12476" s="45" t="str">
        <f t="shared" si="404"/>
        <v>March</v>
      </c>
      <c r="C12476" s="53">
        <f t="shared" si="405"/>
        <v>2013</v>
      </c>
      <c r="D12476" s="43" t="s">
        <v>124</v>
      </c>
      <c r="E12476" s="132">
        <v>6.4934999999999992</v>
      </c>
    </row>
    <row r="12477" spans="1:5" ht="13.8" x14ac:dyDescent="0.25">
      <c r="A12477" s="122">
        <v>41345</v>
      </c>
      <c r="B12477" s="45" t="str">
        <f t="shared" si="404"/>
        <v>March</v>
      </c>
      <c r="C12477" s="53">
        <f t="shared" si="405"/>
        <v>2013</v>
      </c>
      <c r="D12477" s="43" t="s">
        <v>125</v>
      </c>
      <c r="E12477" s="132">
        <v>5.8090000000000002</v>
      </c>
    </row>
    <row r="12478" spans="1:5" ht="13.8" x14ac:dyDescent="0.25">
      <c r="A12478" s="122">
        <v>41345</v>
      </c>
      <c r="B12478" s="45" t="str">
        <f t="shared" si="404"/>
        <v>March</v>
      </c>
      <c r="C12478" s="53">
        <f t="shared" si="405"/>
        <v>2013</v>
      </c>
      <c r="D12478" s="43" t="s">
        <v>126</v>
      </c>
      <c r="E12478" s="132">
        <v>6.2790000000000008</v>
      </c>
    </row>
    <row r="12479" spans="1:5" ht="13.8" x14ac:dyDescent="0.25">
      <c r="A12479" s="122">
        <v>41345</v>
      </c>
      <c r="B12479" s="45" t="str">
        <f t="shared" si="404"/>
        <v>March</v>
      </c>
      <c r="C12479" s="53">
        <f t="shared" si="405"/>
        <v>2013</v>
      </c>
      <c r="D12479" s="43" t="s">
        <v>127</v>
      </c>
      <c r="E12479" s="132">
        <v>6.2744999999999997</v>
      </c>
    </row>
    <row r="12480" spans="1:5" ht="13.8" x14ac:dyDescent="0.25">
      <c r="A12480" s="122">
        <v>41345</v>
      </c>
      <c r="B12480" s="45" t="str">
        <f t="shared" si="404"/>
        <v>March</v>
      </c>
      <c r="C12480" s="53">
        <f t="shared" si="405"/>
        <v>2013</v>
      </c>
      <c r="D12480" s="43" t="s">
        <v>105</v>
      </c>
      <c r="E12480" s="132">
        <v>4.5695000000000006</v>
      </c>
    </row>
    <row r="12481" spans="1:5" ht="13.8" x14ac:dyDescent="0.25">
      <c r="A12481" s="122">
        <v>41345</v>
      </c>
      <c r="B12481" s="45" t="str">
        <f t="shared" si="404"/>
        <v>March</v>
      </c>
      <c r="C12481" s="53">
        <f t="shared" si="405"/>
        <v>2013</v>
      </c>
      <c r="D12481" s="43" t="s">
        <v>128</v>
      </c>
      <c r="E12481" s="132">
        <v>6.5264999999999995</v>
      </c>
    </row>
    <row r="12482" spans="1:5" ht="13.8" x14ac:dyDescent="0.25">
      <c r="A12482" s="122">
        <v>41352</v>
      </c>
      <c r="B12482" s="45" t="str">
        <f t="shared" si="404"/>
        <v>March</v>
      </c>
      <c r="C12482" s="53">
        <f t="shared" si="405"/>
        <v>2013</v>
      </c>
      <c r="D12482" s="43" t="s">
        <v>131</v>
      </c>
    </row>
    <row r="12483" spans="1:5" ht="13.8" x14ac:dyDescent="0.25">
      <c r="A12483" s="122">
        <v>41352</v>
      </c>
      <c r="B12483" s="45" t="str">
        <f t="shared" si="404"/>
        <v>March</v>
      </c>
      <c r="C12483" s="53">
        <f t="shared" si="405"/>
        <v>2013</v>
      </c>
      <c r="D12483" s="43" t="s">
        <v>115</v>
      </c>
      <c r="E12483" s="132">
        <v>18.72</v>
      </c>
    </row>
    <row r="12484" spans="1:5" ht="13.8" x14ac:dyDescent="0.25">
      <c r="A12484" s="122">
        <v>41352</v>
      </c>
      <c r="B12484" s="45" t="str">
        <f t="shared" si="404"/>
        <v>March</v>
      </c>
      <c r="C12484" s="53">
        <f t="shared" si="405"/>
        <v>2013</v>
      </c>
      <c r="D12484" s="43" t="s">
        <v>95</v>
      </c>
      <c r="E12484" s="132">
        <v>16.598400000000002</v>
      </c>
    </row>
    <row r="12485" spans="1:5" ht="13.8" x14ac:dyDescent="0.25">
      <c r="A12485" s="122">
        <v>41352</v>
      </c>
      <c r="B12485" s="45" t="str">
        <f t="shared" si="404"/>
        <v>March</v>
      </c>
      <c r="C12485" s="53">
        <f t="shared" si="405"/>
        <v>2013</v>
      </c>
      <c r="D12485" s="43" t="s">
        <v>96</v>
      </c>
      <c r="E12485" s="132">
        <v>15.849600000000001</v>
      </c>
    </row>
    <row r="12486" spans="1:5" ht="13.8" x14ac:dyDescent="0.25">
      <c r="A12486" s="122">
        <v>41352</v>
      </c>
      <c r="B12486" s="45" t="str">
        <f t="shared" si="404"/>
        <v>March</v>
      </c>
      <c r="C12486" s="53">
        <f t="shared" si="405"/>
        <v>2013</v>
      </c>
      <c r="D12486" s="43" t="s">
        <v>97</v>
      </c>
      <c r="E12486" s="132">
        <v>15.1008</v>
      </c>
    </row>
    <row r="12487" spans="1:5" ht="13.8" x14ac:dyDescent="0.25">
      <c r="A12487" s="131">
        <v>41352</v>
      </c>
      <c r="B12487" s="45" t="str">
        <f t="shared" si="404"/>
        <v>March</v>
      </c>
      <c r="C12487" s="53">
        <f t="shared" si="405"/>
        <v>2013</v>
      </c>
      <c r="D12487" s="43" t="s">
        <v>98</v>
      </c>
      <c r="E12487" s="132">
        <v>11.856</v>
      </c>
    </row>
    <row r="12488" spans="1:5" ht="15.6" x14ac:dyDescent="0.3">
      <c r="A12488" s="122">
        <v>41352</v>
      </c>
      <c r="B12488" s="45" t="str">
        <f t="shared" si="404"/>
        <v>March</v>
      </c>
      <c r="C12488" s="53">
        <f t="shared" si="405"/>
        <v>2013</v>
      </c>
      <c r="D12488" s="130" t="s">
        <v>136</v>
      </c>
      <c r="E12488" s="132">
        <v>17.744600000000002</v>
      </c>
    </row>
    <row r="12489" spans="1:5" ht="13.8" x14ac:dyDescent="0.25">
      <c r="A12489" s="122">
        <v>41352</v>
      </c>
      <c r="B12489" s="45" t="str">
        <f t="shared" si="404"/>
        <v>March</v>
      </c>
      <c r="C12489" s="53">
        <f t="shared" si="405"/>
        <v>2013</v>
      </c>
      <c r="D12489" s="43" t="s">
        <v>118</v>
      </c>
      <c r="E12489" s="132">
        <v>16.301699999999997</v>
      </c>
    </row>
    <row r="12490" spans="1:5" ht="13.8" x14ac:dyDescent="0.25">
      <c r="A12490" s="122">
        <v>41352</v>
      </c>
      <c r="B12490" s="45" t="str">
        <f t="shared" si="404"/>
        <v>March</v>
      </c>
      <c r="C12490" s="53">
        <f t="shared" si="405"/>
        <v>2013</v>
      </c>
      <c r="D12490" s="43" t="s">
        <v>102</v>
      </c>
      <c r="E12490" s="132">
        <v>16.0868</v>
      </c>
    </row>
    <row r="12491" spans="1:5" ht="13.8" x14ac:dyDescent="0.25">
      <c r="A12491" s="122">
        <v>41352</v>
      </c>
      <c r="B12491" s="45" t="str">
        <f t="shared" si="404"/>
        <v>March</v>
      </c>
      <c r="C12491" s="53">
        <f t="shared" si="405"/>
        <v>2013</v>
      </c>
      <c r="D12491" s="43" t="s">
        <v>119</v>
      </c>
      <c r="E12491" s="132">
        <v>15.5649</v>
      </c>
    </row>
    <row r="12492" spans="1:5" ht="13.8" x14ac:dyDescent="0.25">
      <c r="A12492" s="122">
        <v>41352</v>
      </c>
      <c r="B12492" s="45" t="str">
        <f t="shared" si="404"/>
        <v>March</v>
      </c>
      <c r="C12492" s="53">
        <f t="shared" si="405"/>
        <v>2013</v>
      </c>
      <c r="D12492" s="43" t="s">
        <v>120</v>
      </c>
      <c r="E12492" s="132">
        <v>14.766699999999998</v>
      </c>
    </row>
    <row r="12493" spans="1:5" ht="13.8" x14ac:dyDescent="0.25">
      <c r="A12493" s="122">
        <v>41352</v>
      </c>
      <c r="B12493" s="45" t="str">
        <f t="shared" si="404"/>
        <v>March</v>
      </c>
      <c r="C12493" s="53">
        <f t="shared" si="405"/>
        <v>2013</v>
      </c>
      <c r="D12493" s="43" t="s">
        <v>103</v>
      </c>
      <c r="E12493" s="132">
        <v>14.244799999999998</v>
      </c>
    </row>
    <row r="12494" spans="1:5" ht="13.8" x14ac:dyDescent="0.25">
      <c r="A12494" s="122">
        <v>41352</v>
      </c>
      <c r="B12494" s="45" t="str">
        <f t="shared" si="404"/>
        <v>March</v>
      </c>
      <c r="C12494" s="53">
        <f t="shared" si="405"/>
        <v>2013</v>
      </c>
      <c r="D12494" s="43" t="s">
        <v>116</v>
      </c>
      <c r="E12494" s="132">
        <v>9.9749999999999996</v>
      </c>
    </row>
    <row r="12495" spans="1:5" ht="13.8" x14ac:dyDescent="0.25">
      <c r="A12495" s="122">
        <v>41352</v>
      </c>
      <c r="B12495" s="45" t="str">
        <f t="shared" si="404"/>
        <v>March</v>
      </c>
      <c r="C12495" s="53">
        <f t="shared" si="405"/>
        <v>2013</v>
      </c>
      <c r="D12495" s="43" t="s">
        <v>104</v>
      </c>
      <c r="E12495" s="132">
        <v>9.7552000000000003</v>
      </c>
    </row>
    <row r="12496" spans="1:5" ht="13.8" x14ac:dyDescent="0.25">
      <c r="A12496" s="122">
        <v>41352</v>
      </c>
      <c r="B12496" s="45" t="str">
        <f t="shared" si="404"/>
        <v>March</v>
      </c>
      <c r="C12496" s="53">
        <f t="shared" si="405"/>
        <v>2013</v>
      </c>
      <c r="D12496" s="43" t="s">
        <v>121</v>
      </c>
      <c r="E12496" s="132">
        <v>9.2767999999999997</v>
      </c>
    </row>
    <row r="12497" spans="1:5" ht="13.8" x14ac:dyDescent="0.25">
      <c r="A12497" s="122">
        <v>41352</v>
      </c>
      <c r="B12497" s="45" t="str">
        <f t="shared" si="404"/>
        <v>March</v>
      </c>
      <c r="C12497" s="53">
        <f t="shared" si="405"/>
        <v>2013</v>
      </c>
      <c r="D12497" s="43" t="s">
        <v>122</v>
      </c>
      <c r="E12497" s="132">
        <v>8.4032</v>
      </c>
    </row>
    <row r="12498" spans="1:5" ht="13.8" x14ac:dyDescent="0.25">
      <c r="A12498" s="122">
        <v>41352</v>
      </c>
      <c r="B12498" s="45" t="str">
        <f t="shared" si="404"/>
        <v>March</v>
      </c>
      <c r="C12498" s="53">
        <f t="shared" si="405"/>
        <v>2013</v>
      </c>
      <c r="D12498" s="43" t="s">
        <v>123</v>
      </c>
      <c r="E12498" s="132">
        <v>8.2992000000000008</v>
      </c>
    </row>
    <row r="12499" spans="1:5" ht="13.8" x14ac:dyDescent="0.25">
      <c r="A12499" s="122">
        <v>41352</v>
      </c>
      <c r="B12499" s="45" t="str">
        <f t="shared" si="404"/>
        <v>March</v>
      </c>
      <c r="C12499" s="53">
        <f t="shared" si="405"/>
        <v>2013</v>
      </c>
      <c r="D12499" s="43" t="s">
        <v>99</v>
      </c>
      <c r="E12499" s="132">
        <v>7.03</v>
      </c>
    </row>
    <row r="12500" spans="1:5" ht="13.8" x14ac:dyDescent="0.25">
      <c r="A12500" s="131">
        <v>41352</v>
      </c>
      <c r="B12500" s="45" t="str">
        <f t="shared" si="404"/>
        <v>March</v>
      </c>
      <c r="C12500" s="53">
        <f t="shared" si="405"/>
        <v>2013</v>
      </c>
      <c r="D12500" s="43" t="s">
        <v>100</v>
      </c>
      <c r="E12500" s="132">
        <v>6.8449999999999998</v>
      </c>
    </row>
    <row r="12501" spans="1:5" ht="13.8" x14ac:dyDescent="0.25">
      <c r="A12501" s="122">
        <v>41352</v>
      </c>
      <c r="B12501" s="45" t="str">
        <f t="shared" si="404"/>
        <v>March</v>
      </c>
      <c r="C12501" s="53">
        <f t="shared" si="405"/>
        <v>2013</v>
      </c>
      <c r="D12501" s="43" t="s">
        <v>101</v>
      </c>
      <c r="E12501" s="132">
        <v>6.5489999999999995</v>
      </c>
    </row>
    <row r="12502" spans="1:5" ht="13.8" x14ac:dyDescent="0.25">
      <c r="A12502" s="122">
        <v>41352</v>
      </c>
      <c r="B12502" s="45" t="str">
        <f t="shared" si="404"/>
        <v>March</v>
      </c>
      <c r="C12502" s="53">
        <f t="shared" si="405"/>
        <v>2013</v>
      </c>
      <c r="D12502" s="43" t="s">
        <v>124</v>
      </c>
      <c r="E12502" s="132">
        <v>6.4934999999999992</v>
      </c>
    </row>
    <row r="12503" spans="1:5" ht="13.8" x14ac:dyDescent="0.25">
      <c r="A12503" s="122">
        <v>41352</v>
      </c>
      <c r="B12503" s="45" t="str">
        <f t="shared" si="404"/>
        <v>March</v>
      </c>
      <c r="C12503" s="53">
        <f t="shared" si="405"/>
        <v>2013</v>
      </c>
      <c r="D12503" s="43" t="s">
        <v>125</v>
      </c>
      <c r="E12503" s="132">
        <v>5.8090000000000002</v>
      </c>
    </row>
    <row r="12504" spans="1:5" ht="13.8" x14ac:dyDescent="0.25">
      <c r="A12504" s="122">
        <v>41352</v>
      </c>
      <c r="B12504" s="45" t="str">
        <f t="shared" si="404"/>
        <v>March</v>
      </c>
      <c r="C12504" s="53">
        <f t="shared" si="405"/>
        <v>2013</v>
      </c>
      <c r="D12504" s="43" t="s">
        <v>126</v>
      </c>
      <c r="E12504" s="132">
        <v>6.2790000000000008</v>
      </c>
    </row>
    <row r="12505" spans="1:5" ht="13.8" x14ac:dyDescent="0.25">
      <c r="A12505" s="122">
        <v>41352</v>
      </c>
      <c r="B12505" s="45" t="str">
        <f t="shared" si="404"/>
        <v>March</v>
      </c>
      <c r="C12505" s="53">
        <f t="shared" si="405"/>
        <v>2013</v>
      </c>
      <c r="D12505" s="43" t="s">
        <v>127</v>
      </c>
      <c r="E12505" s="132">
        <v>6.2744999999999997</v>
      </c>
    </row>
    <row r="12506" spans="1:5" ht="13.8" x14ac:dyDescent="0.25">
      <c r="A12506" s="122">
        <v>41352</v>
      </c>
      <c r="B12506" s="45" t="str">
        <f t="shared" si="404"/>
        <v>March</v>
      </c>
      <c r="C12506" s="53">
        <f t="shared" si="405"/>
        <v>2013</v>
      </c>
      <c r="D12506" s="43" t="s">
        <v>105</v>
      </c>
      <c r="E12506" s="132">
        <v>4.5695000000000006</v>
      </c>
    </row>
    <row r="12507" spans="1:5" ht="13.8" x14ac:dyDescent="0.25">
      <c r="A12507" s="122">
        <v>41352</v>
      </c>
      <c r="B12507" s="45" t="str">
        <f t="shared" si="404"/>
        <v>March</v>
      </c>
      <c r="C12507" s="53">
        <f t="shared" si="405"/>
        <v>2013</v>
      </c>
      <c r="D12507" s="43" t="s">
        <v>128</v>
      </c>
      <c r="E12507" s="132">
        <v>6.5264999999999995</v>
      </c>
    </row>
    <row r="12508" spans="1:5" ht="13.8" x14ac:dyDescent="0.25">
      <c r="A12508" s="122">
        <v>41359</v>
      </c>
      <c r="B12508" s="45" t="str">
        <f t="shared" si="404"/>
        <v>March</v>
      </c>
      <c r="C12508" s="53">
        <f t="shared" si="405"/>
        <v>2013</v>
      </c>
      <c r="D12508" s="43" t="s">
        <v>131</v>
      </c>
    </row>
    <row r="12509" spans="1:5" ht="13.8" x14ac:dyDescent="0.25">
      <c r="A12509" s="122">
        <v>41359</v>
      </c>
      <c r="B12509" s="45" t="str">
        <f t="shared" si="404"/>
        <v>March</v>
      </c>
      <c r="C12509" s="53">
        <f t="shared" si="405"/>
        <v>2013</v>
      </c>
      <c r="D12509" s="43" t="s">
        <v>115</v>
      </c>
      <c r="E12509" s="132">
        <v>17.899999999999999</v>
      </c>
    </row>
    <row r="12510" spans="1:5" ht="13.8" x14ac:dyDescent="0.25">
      <c r="A12510" s="122">
        <v>41359</v>
      </c>
      <c r="B12510" s="45" t="str">
        <f t="shared" si="404"/>
        <v>March</v>
      </c>
      <c r="C12510" s="53">
        <f t="shared" si="405"/>
        <v>2013</v>
      </c>
      <c r="D12510" s="43" t="s">
        <v>95</v>
      </c>
      <c r="E12510" s="132">
        <v>15.871333333333332</v>
      </c>
    </row>
    <row r="12511" spans="1:5" ht="13.8" x14ac:dyDescent="0.25">
      <c r="A12511" s="122">
        <v>41359</v>
      </c>
      <c r="B12511" s="45" t="str">
        <f t="shared" si="404"/>
        <v>March</v>
      </c>
      <c r="C12511" s="53">
        <f t="shared" si="405"/>
        <v>2013</v>
      </c>
      <c r="D12511" s="43" t="s">
        <v>96</v>
      </c>
      <c r="E12511" s="132">
        <v>15.155333333333333</v>
      </c>
    </row>
    <row r="12512" spans="1:5" ht="13.8" x14ac:dyDescent="0.25">
      <c r="A12512" s="122">
        <v>41359</v>
      </c>
      <c r="B12512" s="45" t="str">
        <f t="shared" si="404"/>
        <v>March</v>
      </c>
      <c r="C12512" s="53">
        <f t="shared" si="405"/>
        <v>2013</v>
      </c>
      <c r="D12512" s="43" t="s">
        <v>97</v>
      </c>
      <c r="E12512" s="132">
        <v>14.439333333333332</v>
      </c>
    </row>
    <row r="12513" spans="1:5" ht="13.8" x14ac:dyDescent="0.25">
      <c r="A12513" s="122">
        <v>41359</v>
      </c>
      <c r="B12513" s="45" t="str">
        <f t="shared" ref="B12513:B12573" si="406">TEXT(A12513,"mmmm")</f>
        <v>March</v>
      </c>
      <c r="C12513" s="53">
        <f t="shared" ref="C12513:C12573" si="407">YEAR(A12513)</f>
        <v>2013</v>
      </c>
      <c r="D12513" s="43" t="s">
        <v>98</v>
      </c>
      <c r="E12513" s="132">
        <v>11.336666666666666</v>
      </c>
    </row>
    <row r="12514" spans="1:5" ht="15.6" x14ac:dyDescent="0.3">
      <c r="A12514" s="122">
        <v>41359</v>
      </c>
      <c r="B12514" s="45" t="str">
        <f t="shared" si="406"/>
        <v>March</v>
      </c>
      <c r="C12514" s="53">
        <f t="shared" si="407"/>
        <v>2013</v>
      </c>
      <c r="D12514" s="130" t="s">
        <v>136</v>
      </c>
      <c r="E12514" s="132">
        <v>16.954666666666668</v>
      </c>
    </row>
    <row r="12515" spans="1:5" ht="13.8" x14ac:dyDescent="0.25">
      <c r="A12515" s="122">
        <v>41359</v>
      </c>
      <c r="B12515" s="45" t="str">
        <f t="shared" si="406"/>
        <v>March</v>
      </c>
      <c r="C12515" s="53">
        <f t="shared" si="407"/>
        <v>2013</v>
      </c>
      <c r="D12515" s="43" t="s">
        <v>118</v>
      </c>
      <c r="E12515" s="132">
        <v>15.575999999999997</v>
      </c>
    </row>
    <row r="12516" spans="1:5" ht="13.8" x14ac:dyDescent="0.25">
      <c r="A12516" s="122">
        <v>41359</v>
      </c>
      <c r="B12516" s="45" t="str">
        <f t="shared" si="406"/>
        <v>March</v>
      </c>
      <c r="C12516" s="53">
        <f t="shared" si="407"/>
        <v>2013</v>
      </c>
      <c r="D12516" s="43" t="s">
        <v>102</v>
      </c>
      <c r="E12516" s="132">
        <v>15.370666666666667</v>
      </c>
    </row>
    <row r="12517" spans="1:5" ht="13.8" x14ac:dyDescent="0.25">
      <c r="A12517" s="122">
        <v>41359</v>
      </c>
      <c r="B12517" s="45" t="str">
        <f t="shared" si="406"/>
        <v>March</v>
      </c>
      <c r="C12517" s="53">
        <f t="shared" si="407"/>
        <v>2013</v>
      </c>
      <c r="D12517" s="43" t="s">
        <v>119</v>
      </c>
      <c r="E12517" s="132">
        <v>14.872</v>
      </c>
    </row>
    <row r="12518" spans="1:5" ht="13.8" x14ac:dyDescent="0.25">
      <c r="A12518" s="122">
        <v>41359</v>
      </c>
      <c r="B12518" s="45" t="str">
        <f t="shared" si="406"/>
        <v>March</v>
      </c>
      <c r="C12518" s="53">
        <f t="shared" si="407"/>
        <v>2013</v>
      </c>
      <c r="D12518" s="43" t="s">
        <v>120</v>
      </c>
      <c r="E12518" s="132">
        <v>14.109333333333332</v>
      </c>
    </row>
    <row r="12519" spans="1:5" ht="13.8" x14ac:dyDescent="0.25">
      <c r="A12519" s="122">
        <v>41359</v>
      </c>
      <c r="B12519" s="45" t="str">
        <f t="shared" si="406"/>
        <v>March</v>
      </c>
      <c r="C12519" s="53">
        <f t="shared" si="407"/>
        <v>2013</v>
      </c>
      <c r="D12519" s="43" t="s">
        <v>103</v>
      </c>
      <c r="E12519" s="132">
        <v>13.610666666666663</v>
      </c>
    </row>
    <row r="12520" spans="1:5" ht="13.8" x14ac:dyDescent="0.25">
      <c r="A12520" s="122">
        <v>41359</v>
      </c>
      <c r="B12520" s="45" t="str">
        <f t="shared" si="406"/>
        <v>March</v>
      </c>
      <c r="C12520" s="53">
        <f t="shared" si="407"/>
        <v>2013</v>
      </c>
      <c r="D12520" s="43" t="s">
        <v>116</v>
      </c>
      <c r="E12520" s="132">
        <v>9.775500000000001</v>
      </c>
    </row>
    <row r="12521" spans="1:5" ht="13.8" x14ac:dyDescent="0.25">
      <c r="A12521" s="122">
        <v>41359</v>
      </c>
      <c r="B12521" s="45" t="str">
        <f t="shared" si="406"/>
        <v>March</v>
      </c>
      <c r="C12521" s="53">
        <f t="shared" si="407"/>
        <v>2013</v>
      </c>
      <c r="D12521" s="43" t="s">
        <v>104</v>
      </c>
      <c r="E12521" s="132">
        <v>9.6144999999999996</v>
      </c>
    </row>
    <row r="12522" spans="1:5" ht="13.8" x14ac:dyDescent="0.25">
      <c r="A12522" s="122">
        <v>41359</v>
      </c>
      <c r="B12522" s="45" t="str">
        <f t="shared" si="406"/>
        <v>March</v>
      </c>
      <c r="C12522" s="53">
        <f t="shared" si="407"/>
        <v>2013</v>
      </c>
      <c r="D12522" s="43" t="s">
        <v>121</v>
      </c>
      <c r="E12522" s="132">
        <v>9.1429999999999989</v>
      </c>
    </row>
    <row r="12523" spans="1:5" ht="13.8" x14ac:dyDescent="0.25">
      <c r="A12523" s="122">
        <v>41359</v>
      </c>
      <c r="B12523" s="45" t="str">
        <f t="shared" si="406"/>
        <v>March</v>
      </c>
      <c r="C12523" s="53">
        <f t="shared" si="407"/>
        <v>2013</v>
      </c>
      <c r="D12523" s="43" t="s">
        <v>122</v>
      </c>
      <c r="E12523" s="132">
        <v>8.282</v>
      </c>
    </row>
    <row r="12524" spans="1:5" ht="13.8" x14ac:dyDescent="0.25">
      <c r="A12524" s="122">
        <v>41359</v>
      </c>
      <c r="B12524" s="45" t="str">
        <f t="shared" si="406"/>
        <v>March</v>
      </c>
      <c r="C12524" s="53">
        <f t="shared" si="407"/>
        <v>2013</v>
      </c>
      <c r="D12524" s="43" t="s">
        <v>123</v>
      </c>
      <c r="E12524" s="132">
        <v>8.1795000000000009</v>
      </c>
    </row>
    <row r="12525" spans="1:5" ht="13.8" x14ac:dyDescent="0.25">
      <c r="A12525" s="131">
        <v>41359</v>
      </c>
      <c r="B12525" s="45" t="str">
        <f t="shared" si="406"/>
        <v>March</v>
      </c>
      <c r="C12525" s="53">
        <f t="shared" si="407"/>
        <v>2013</v>
      </c>
      <c r="D12525" s="43" t="s">
        <v>99</v>
      </c>
      <c r="E12525" s="132">
        <v>6.7133333333333329</v>
      </c>
    </row>
    <row r="12526" spans="1:5" ht="13.8" x14ac:dyDescent="0.25">
      <c r="A12526" s="122">
        <v>41359</v>
      </c>
      <c r="B12526" s="45" t="str">
        <f t="shared" si="406"/>
        <v>March</v>
      </c>
      <c r="C12526" s="53">
        <f t="shared" si="407"/>
        <v>2013</v>
      </c>
      <c r="D12526" s="43" t="s">
        <v>100</v>
      </c>
      <c r="E12526" s="132">
        <v>6.5366666666666662</v>
      </c>
    </row>
    <row r="12527" spans="1:5" ht="13.8" x14ac:dyDescent="0.25">
      <c r="A12527" s="122">
        <v>41359</v>
      </c>
      <c r="B12527" s="45" t="str">
        <f t="shared" si="406"/>
        <v>March</v>
      </c>
      <c r="C12527" s="53">
        <f t="shared" si="407"/>
        <v>2013</v>
      </c>
      <c r="D12527" s="43" t="s">
        <v>101</v>
      </c>
      <c r="E12527" s="132">
        <v>6.2539999999999996</v>
      </c>
    </row>
    <row r="12528" spans="1:5" ht="13.8" x14ac:dyDescent="0.25">
      <c r="A12528" s="122">
        <v>41359</v>
      </c>
      <c r="B12528" s="45" t="str">
        <f t="shared" si="406"/>
        <v>March</v>
      </c>
      <c r="C12528" s="53">
        <f t="shared" si="407"/>
        <v>2013</v>
      </c>
      <c r="D12528" s="43" t="s">
        <v>124</v>
      </c>
      <c r="E12528" s="132">
        <v>6.2009999999999987</v>
      </c>
    </row>
    <row r="12529" spans="1:5" ht="13.8" x14ac:dyDescent="0.25">
      <c r="A12529" s="122">
        <v>41359</v>
      </c>
      <c r="B12529" s="45" t="str">
        <f t="shared" si="406"/>
        <v>March</v>
      </c>
      <c r="C12529" s="53">
        <f t="shared" si="407"/>
        <v>2013</v>
      </c>
      <c r="D12529" s="43" t="s">
        <v>125</v>
      </c>
      <c r="E12529" s="132">
        <v>5.5473333333333334</v>
      </c>
    </row>
    <row r="12530" spans="1:5" ht="13.8" x14ac:dyDescent="0.25">
      <c r="A12530" s="122">
        <v>41359</v>
      </c>
      <c r="B12530" s="45" t="str">
        <f t="shared" si="406"/>
        <v>March</v>
      </c>
      <c r="C12530" s="53">
        <f t="shared" si="407"/>
        <v>2013</v>
      </c>
      <c r="D12530" s="43" t="s">
        <v>126</v>
      </c>
      <c r="E12530" s="132">
        <v>6.0298333333333334</v>
      </c>
    </row>
    <row r="12531" spans="1:5" ht="13.8" x14ac:dyDescent="0.25">
      <c r="A12531" s="122">
        <v>41359</v>
      </c>
      <c r="B12531" s="45" t="str">
        <f t="shared" si="406"/>
        <v>March</v>
      </c>
      <c r="C12531" s="53">
        <f t="shared" si="407"/>
        <v>2013</v>
      </c>
      <c r="D12531" s="43" t="s">
        <v>127</v>
      </c>
      <c r="E12531" s="132">
        <v>6.0519999999999996</v>
      </c>
    </row>
    <row r="12532" spans="1:5" ht="13.8" x14ac:dyDescent="0.25">
      <c r="A12532" s="122">
        <v>41359</v>
      </c>
      <c r="B12532" s="45" t="str">
        <f t="shared" si="406"/>
        <v>March</v>
      </c>
      <c r="C12532" s="53">
        <f t="shared" si="407"/>
        <v>2013</v>
      </c>
      <c r="D12532" s="43" t="s">
        <v>105</v>
      </c>
      <c r="E12532" s="132">
        <v>4.363666666666667</v>
      </c>
    </row>
    <row r="12533" spans="1:5" ht="13.8" x14ac:dyDescent="0.25">
      <c r="A12533" s="122">
        <v>41359</v>
      </c>
      <c r="B12533" s="45" t="str">
        <f t="shared" si="406"/>
        <v>March</v>
      </c>
      <c r="C12533" s="53">
        <f t="shared" si="407"/>
        <v>2013</v>
      </c>
      <c r="D12533" s="43" t="s">
        <v>128</v>
      </c>
      <c r="E12533" s="132">
        <v>6.3356666666666657</v>
      </c>
    </row>
    <row r="12534" spans="1:5" ht="13.8" x14ac:dyDescent="0.25">
      <c r="A12534" s="122">
        <v>41366</v>
      </c>
      <c r="B12534" s="45" t="str">
        <f t="shared" si="406"/>
        <v>April</v>
      </c>
      <c r="C12534" s="53">
        <f t="shared" si="407"/>
        <v>2013</v>
      </c>
      <c r="D12534" s="43" t="s">
        <v>131</v>
      </c>
    </row>
    <row r="12535" spans="1:5" ht="13.8" x14ac:dyDescent="0.25">
      <c r="A12535" s="122">
        <v>41366</v>
      </c>
      <c r="B12535" s="45" t="str">
        <f t="shared" si="406"/>
        <v>April</v>
      </c>
      <c r="C12535" s="53">
        <f t="shared" si="407"/>
        <v>2013</v>
      </c>
      <c r="D12535" s="43" t="s">
        <v>115</v>
      </c>
      <c r="E12535" s="132">
        <v>17.399999999999999</v>
      </c>
    </row>
    <row r="12536" spans="1:5" ht="13.8" x14ac:dyDescent="0.25">
      <c r="A12536" s="122">
        <v>41366</v>
      </c>
      <c r="B12536" s="45" t="str">
        <f t="shared" si="406"/>
        <v>April</v>
      </c>
      <c r="C12536" s="53">
        <f t="shared" si="407"/>
        <v>2013</v>
      </c>
      <c r="D12536" s="43" t="s">
        <v>95</v>
      </c>
      <c r="E12536" s="132">
        <v>15.428000000000003</v>
      </c>
    </row>
    <row r="12537" spans="1:5" ht="13.8" x14ac:dyDescent="0.25">
      <c r="A12537" s="122">
        <v>41366</v>
      </c>
      <c r="B12537" s="45" t="str">
        <f t="shared" si="406"/>
        <v>April</v>
      </c>
      <c r="C12537" s="53">
        <f t="shared" si="407"/>
        <v>2013</v>
      </c>
      <c r="D12537" s="43" t="s">
        <v>96</v>
      </c>
      <c r="E12537" s="132">
        <v>14.732000000000001</v>
      </c>
    </row>
    <row r="12538" spans="1:5" ht="13.8" x14ac:dyDescent="0.25">
      <c r="A12538" s="131">
        <v>41366</v>
      </c>
      <c r="B12538" s="45" t="str">
        <f t="shared" si="406"/>
        <v>April</v>
      </c>
      <c r="C12538" s="53">
        <f t="shared" si="407"/>
        <v>2013</v>
      </c>
      <c r="D12538" s="43" t="s">
        <v>97</v>
      </c>
      <c r="E12538" s="132">
        <v>14.036</v>
      </c>
    </row>
    <row r="12539" spans="1:5" ht="13.8" x14ac:dyDescent="0.25">
      <c r="A12539" s="122">
        <v>41366</v>
      </c>
      <c r="B12539" s="45" t="str">
        <f t="shared" si="406"/>
        <v>April</v>
      </c>
      <c r="C12539" s="53">
        <f t="shared" si="407"/>
        <v>2013</v>
      </c>
      <c r="D12539" s="43" t="s">
        <v>98</v>
      </c>
      <c r="E12539" s="132">
        <v>11.02</v>
      </c>
    </row>
    <row r="12540" spans="1:5" ht="15.6" x14ac:dyDescent="0.3">
      <c r="A12540" s="122">
        <v>41366</v>
      </c>
      <c r="B12540" s="45" t="str">
        <f t="shared" si="406"/>
        <v>April</v>
      </c>
      <c r="C12540" s="53">
        <f t="shared" si="407"/>
        <v>2013</v>
      </c>
      <c r="D12540" s="130" t="s">
        <v>136</v>
      </c>
      <c r="E12540" s="132">
        <v>15.172499999999999</v>
      </c>
    </row>
    <row r="12541" spans="1:5" ht="13.8" x14ac:dyDescent="0.25">
      <c r="A12541" s="122">
        <v>41366</v>
      </c>
      <c r="B12541" s="45" t="str">
        <f t="shared" si="406"/>
        <v>April</v>
      </c>
      <c r="C12541" s="53">
        <f t="shared" si="407"/>
        <v>2013</v>
      </c>
      <c r="D12541" s="43" t="s">
        <v>118</v>
      </c>
      <c r="E12541" s="132">
        <v>13.938750000000001</v>
      </c>
    </row>
    <row r="12542" spans="1:5" ht="13.8" x14ac:dyDescent="0.25">
      <c r="A12542" s="122">
        <v>41366</v>
      </c>
      <c r="B12542" s="45" t="str">
        <f t="shared" si="406"/>
        <v>April</v>
      </c>
      <c r="C12542" s="53">
        <f t="shared" si="407"/>
        <v>2013</v>
      </c>
      <c r="D12542" s="43" t="s">
        <v>102</v>
      </c>
      <c r="E12542" s="132">
        <v>13.755000000000001</v>
      </c>
    </row>
    <row r="12543" spans="1:5" ht="13.8" x14ac:dyDescent="0.25">
      <c r="A12543" s="122">
        <v>41366</v>
      </c>
      <c r="B12543" s="45" t="str">
        <f t="shared" si="406"/>
        <v>April</v>
      </c>
      <c r="C12543" s="53">
        <f t="shared" si="407"/>
        <v>2013</v>
      </c>
      <c r="D12543" s="43" t="s">
        <v>119</v>
      </c>
      <c r="E12543" s="132">
        <v>13.30875</v>
      </c>
    </row>
    <row r="12544" spans="1:5" ht="13.8" x14ac:dyDescent="0.25">
      <c r="A12544" s="122">
        <v>41366</v>
      </c>
      <c r="B12544" s="45" t="str">
        <f t="shared" si="406"/>
        <v>April</v>
      </c>
      <c r="C12544" s="53">
        <f t="shared" si="407"/>
        <v>2013</v>
      </c>
      <c r="D12544" s="43" t="s">
        <v>120</v>
      </c>
      <c r="E12544" s="132">
        <v>12.626250000000001</v>
      </c>
    </row>
    <row r="12545" spans="1:5" ht="13.8" x14ac:dyDescent="0.25">
      <c r="A12545" s="122">
        <v>41366</v>
      </c>
      <c r="B12545" s="45" t="str">
        <f t="shared" si="406"/>
        <v>April</v>
      </c>
      <c r="C12545" s="53">
        <f t="shared" si="407"/>
        <v>2013</v>
      </c>
      <c r="D12545" s="43" t="s">
        <v>103</v>
      </c>
      <c r="E12545" s="132">
        <v>12.18</v>
      </c>
    </row>
    <row r="12546" spans="1:5" ht="13.8" x14ac:dyDescent="0.25">
      <c r="A12546" s="122">
        <v>41366</v>
      </c>
      <c r="B12546" s="45" t="str">
        <f t="shared" si="406"/>
        <v>April</v>
      </c>
      <c r="C12546" s="53">
        <f t="shared" si="407"/>
        <v>2013</v>
      </c>
      <c r="D12546" s="43" t="s">
        <v>116</v>
      </c>
      <c r="E12546" s="132">
        <v>9.2767499999999998</v>
      </c>
    </row>
    <row r="12547" spans="1:5" ht="13.8" x14ac:dyDescent="0.25">
      <c r="A12547" s="122">
        <v>41366</v>
      </c>
      <c r="B12547" s="45" t="str">
        <f t="shared" si="406"/>
        <v>April</v>
      </c>
      <c r="C12547" s="53">
        <f t="shared" si="407"/>
        <v>2013</v>
      </c>
      <c r="D12547" s="43" t="s">
        <v>104</v>
      </c>
      <c r="E12547" s="132">
        <v>9.0751500000000007</v>
      </c>
    </row>
    <row r="12548" spans="1:5" ht="13.8" x14ac:dyDescent="0.25">
      <c r="A12548" s="122">
        <v>41366</v>
      </c>
      <c r="B12548" s="45" t="str">
        <f t="shared" si="406"/>
        <v>April</v>
      </c>
      <c r="C12548" s="53">
        <f t="shared" si="407"/>
        <v>2013</v>
      </c>
      <c r="D12548" s="43" t="s">
        <v>121</v>
      </c>
      <c r="E12548" s="132">
        <v>8.6301000000000005</v>
      </c>
    </row>
    <row r="12549" spans="1:5" ht="13.8" x14ac:dyDescent="0.25">
      <c r="A12549" s="122">
        <v>41366</v>
      </c>
      <c r="B12549" s="45" t="str">
        <f t="shared" si="406"/>
        <v>April</v>
      </c>
      <c r="C12549" s="53">
        <f t="shared" si="407"/>
        <v>2013</v>
      </c>
      <c r="D12549" s="43" t="s">
        <v>122</v>
      </c>
      <c r="E12549" s="132">
        <v>7.8174000000000001</v>
      </c>
    </row>
    <row r="12550" spans="1:5" ht="13.8" x14ac:dyDescent="0.25">
      <c r="A12550" s="131">
        <v>41366</v>
      </c>
      <c r="B12550" s="45" t="str">
        <f t="shared" si="406"/>
        <v>April</v>
      </c>
      <c r="C12550" s="53">
        <f t="shared" si="407"/>
        <v>2013</v>
      </c>
      <c r="D12550" s="43" t="s">
        <v>123</v>
      </c>
      <c r="E12550" s="132">
        <v>7.7206500000000009</v>
      </c>
    </row>
    <row r="12551" spans="1:5" ht="13.8" x14ac:dyDescent="0.25">
      <c r="A12551" s="122">
        <v>41366</v>
      </c>
      <c r="B12551" s="45" t="str">
        <f t="shared" si="406"/>
        <v>April</v>
      </c>
      <c r="C12551" s="53">
        <f t="shared" si="407"/>
        <v>2013</v>
      </c>
      <c r="D12551" s="43" t="s">
        <v>99</v>
      </c>
      <c r="E12551" s="132">
        <v>6.84</v>
      </c>
    </row>
    <row r="12552" spans="1:5" ht="13.8" x14ac:dyDescent="0.25">
      <c r="A12552" s="122">
        <v>41366</v>
      </c>
      <c r="B12552" s="45" t="str">
        <f t="shared" si="406"/>
        <v>April</v>
      </c>
      <c r="C12552" s="53">
        <f t="shared" si="407"/>
        <v>2013</v>
      </c>
      <c r="D12552" s="43" t="s">
        <v>100</v>
      </c>
      <c r="E12552" s="132">
        <v>6.66</v>
      </c>
    </row>
    <row r="12553" spans="1:5" ht="13.8" x14ac:dyDescent="0.25">
      <c r="A12553" s="122">
        <v>41366</v>
      </c>
      <c r="B12553" s="45" t="str">
        <f t="shared" si="406"/>
        <v>April</v>
      </c>
      <c r="C12553" s="53">
        <f t="shared" si="407"/>
        <v>2013</v>
      </c>
      <c r="D12553" s="43" t="s">
        <v>101</v>
      </c>
      <c r="E12553" s="132">
        <v>6.3720000000000008</v>
      </c>
    </row>
    <row r="12554" spans="1:5" ht="13.8" x14ac:dyDescent="0.25">
      <c r="A12554" s="122">
        <v>41366</v>
      </c>
      <c r="B12554" s="45" t="str">
        <f t="shared" si="406"/>
        <v>April</v>
      </c>
      <c r="C12554" s="53">
        <f t="shared" si="407"/>
        <v>2013</v>
      </c>
      <c r="D12554" s="43" t="s">
        <v>124</v>
      </c>
      <c r="E12554" s="132">
        <v>6.3179999999999996</v>
      </c>
    </row>
    <row r="12555" spans="1:5" ht="13.8" x14ac:dyDescent="0.25">
      <c r="A12555" s="122">
        <v>41366</v>
      </c>
      <c r="B12555" s="45" t="str">
        <f t="shared" si="406"/>
        <v>April</v>
      </c>
      <c r="C12555" s="53">
        <f t="shared" si="407"/>
        <v>2013</v>
      </c>
      <c r="D12555" s="43" t="s">
        <v>125</v>
      </c>
      <c r="E12555" s="132">
        <v>5.6520000000000001</v>
      </c>
    </row>
    <row r="12556" spans="1:5" ht="13.8" x14ac:dyDescent="0.25">
      <c r="A12556" s="122">
        <v>41366</v>
      </c>
      <c r="B12556" s="45" t="str">
        <f t="shared" si="406"/>
        <v>April</v>
      </c>
      <c r="C12556" s="53">
        <f t="shared" si="407"/>
        <v>2013</v>
      </c>
      <c r="D12556" s="43" t="s">
        <v>126</v>
      </c>
      <c r="E12556" s="132">
        <v>6.1295000000000002</v>
      </c>
    </row>
    <row r="12557" spans="1:5" ht="13.8" x14ac:dyDescent="0.25">
      <c r="A12557" s="122">
        <v>41366</v>
      </c>
      <c r="B12557" s="45" t="str">
        <f t="shared" si="406"/>
        <v>April</v>
      </c>
      <c r="C12557" s="53">
        <f t="shared" si="407"/>
        <v>2013</v>
      </c>
      <c r="D12557" s="43" t="s">
        <v>127</v>
      </c>
      <c r="E12557" s="132">
        <v>6.141</v>
      </c>
    </row>
    <row r="12558" spans="1:5" ht="13.8" x14ac:dyDescent="0.25">
      <c r="A12558" s="122">
        <v>41366</v>
      </c>
      <c r="B12558" s="45" t="str">
        <f t="shared" si="406"/>
        <v>April</v>
      </c>
      <c r="C12558" s="53">
        <f t="shared" si="407"/>
        <v>2013</v>
      </c>
      <c r="D12558" s="43" t="s">
        <v>105</v>
      </c>
      <c r="E12558" s="132">
        <v>4.4460000000000006</v>
      </c>
    </row>
    <row r="12559" spans="1:5" ht="13.8" x14ac:dyDescent="0.25">
      <c r="A12559" s="122">
        <v>41366</v>
      </c>
      <c r="B12559" s="45" t="str">
        <f t="shared" si="406"/>
        <v>April</v>
      </c>
      <c r="C12559" s="53">
        <f t="shared" si="407"/>
        <v>2013</v>
      </c>
      <c r="D12559" s="43" t="s">
        <v>128</v>
      </c>
      <c r="E12559" s="132">
        <v>6.4120000000000008</v>
      </c>
    </row>
    <row r="12560" spans="1:5" ht="13.8" x14ac:dyDescent="0.25">
      <c r="A12560" s="122">
        <v>41373</v>
      </c>
      <c r="B12560" s="45" t="str">
        <f t="shared" si="406"/>
        <v>April</v>
      </c>
      <c r="C12560" s="53">
        <f t="shared" si="407"/>
        <v>2013</v>
      </c>
      <c r="D12560" s="43" t="s">
        <v>131</v>
      </c>
      <c r="E12560" s="132">
        <v>21.974500000000003</v>
      </c>
    </row>
    <row r="12561" spans="1:5" ht="13.8" x14ac:dyDescent="0.25">
      <c r="A12561" s="122">
        <v>41373</v>
      </c>
      <c r="B12561" s="45" t="str">
        <f t="shared" si="406"/>
        <v>April</v>
      </c>
      <c r="C12561" s="53">
        <f t="shared" si="407"/>
        <v>2013</v>
      </c>
      <c r="D12561" s="43" t="s">
        <v>115</v>
      </c>
      <c r="E12561" s="132">
        <v>17.55</v>
      </c>
    </row>
    <row r="12562" spans="1:5" ht="13.8" x14ac:dyDescent="0.25">
      <c r="A12562" s="122">
        <v>41373</v>
      </c>
      <c r="B12562" s="45" t="str">
        <f t="shared" si="406"/>
        <v>April</v>
      </c>
      <c r="C12562" s="53">
        <f t="shared" si="407"/>
        <v>2013</v>
      </c>
      <c r="D12562" s="43" t="s">
        <v>95</v>
      </c>
      <c r="E12562" s="132">
        <v>15.561000000000002</v>
      </c>
    </row>
    <row r="12563" spans="1:5" ht="13.8" x14ac:dyDescent="0.25">
      <c r="A12563" s="131">
        <v>41373</v>
      </c>
      <c r="B12563" s="45" t="str">
        <f t="shared" si="406"/>
        <v>April</v>
      </c>
      <c r="C12563" s="53">
        <f t="shared" si="407"/>
        <v>2013</v>
      </c>
      <c r="D12563" s="43" t="s">
        <v>96</v>
      </c>
      <c r="E12563" s="132">
        <v>14.859000000000002</v>
      </c>
    </row>
    <row r="12564" spans="1:5" ht="13.8" x14ac:dyDescent="0.25">
      <c r="A12564" s="122">
        <v>41373</v>
      </c>
      <c r="B12564" s="45" t="str">
        <f t="shared" si="406"/>
        <v>April</v>
      </c>
      <c r="C12564" s="53">
        <f t="shared" si="407"/>
        <v>2013</v>
      </c>
      <c r="D12564" s="43" t="s">
        <v>97</v>
      </c>
      <c r="E12564" s="132">
        <v>14.157</v>
      </c>
    </row>
    <row r="12565" spans="1:5" ht="13.8" x14ac:dyDescent="0.25">
      <c r="A12565" s="122">
        <v>41373</v>
      </c>
      <c r="B12565" s="45" t="str">
        <f t="shared" si="406"/>
        <v>April</v>
      </c>
      <c r="C12565" s="53">
        <f t="shared" si="407"/>
        <v>2013</v>
      </c>
      <c r="D12565" s="43" t="s">
        <v>98</v>
      </c>
      <c r="E12565" s="132">
        <v>11.115</v>
      </c>
    </row>
    <row r="12566" spans="1:5" ht="15.6" x14ac:dyDescent="0.3">
      <c r="A12566" s="122">
        <v>41373</v>
      </c>
      <c r="B12566" s="45" t="str">
        <f t="shared" si="406"/>
        <v>April</v>
      </c>
      <c r="C12566" s="53">
        <f t="shared" si="407"/>
        <v>2013</v>
      </c>
      <c r="D12566" s="130" t="s">
        <v>136</v>
      </c>
      <c r="E12566" s="132">
        <v>16.473000000000003</v>
      </c>
    </row>
    <row r="12567" spans="1:5" ht="13.8" x14ac:dyDescent="0.25">
      <c r="A12567" s="122">
        <v>41373</v>
      </c>
      <c r="B12567" s="45" t="str">
        <f t="shared" si="406"/>
        <v>April</v>
      </c>
      <c r="C12567" s="53">
        <f t="shared" si="407"/>
        <v>2013</v>
      </c>
      <c r="D12567" s="43" t="s">
        <v>118</v>
      </c>
      <c r="E12567" s="132">
        <v>15.1335</v>
      </c>
    </row>
    <row r="12568" spans="1:5" ht="13.8" x14ac:dyDescent="0.25">
      <c r="A12568" s="122">
        <v>41373</v>
      </c>
      <c r="B12568" s="45" t="str">
        <f t="shared" si="406"/>
        <v>April</v>
      </c>
      <c r="C12568" s="53">
        <f t="shared" si="407"/>
        <v>2013</v>
      </c>
      <c r="D12568" s="43" t="s">
        <v>102</v>
      </c>
      <c r="E12568" s="132">
        <v>14.934000000000001</v>
      </c>
    </row>
    <row r="12569" spans="1:5" ht="13.8" x14ac:dyDescent="0.25">
      <c r="A12569" s="122">
        <v>41373</v>
      </c>
      <c r="B12569" s="45" t="str">
        <f t="shared" si="406"/>
        <v>April</v>
      </c>
      <c r="C12569" s="53">
        <f t="shared" si="407"/>
        <v>2013</v>
      </c>
      <c r="D12569" s="43" t="s">
        <v>119</v>
      </c>
      <c r="E12569" s="132">
        <v>14.4495</v>
      </c>
    </row>
    <row r="12570" spans="1:5" ht="13.8" x14ac:dyDescent="0.25">
      <c r="A12570" s="122">
        <v>41373</v>
      </c>
      <c r="B12570" s="45" t="str">
        <f t="shared" si="406"/>
        <v>April</v>
      </c>
      <c r="C12570" s="53">
        <f t="shared" si="407"/>
        <v>2013</v>
      </c>
      <c r="D12570" s="43" t="s">
        <v>120</v>
      </c>
      <c r="E12570" s="132">
        <v>13.708499999999999</v>
      </c>
    </row>
    <row r="12571" spans="1:5" ht="13.8" x14ac:dyDescent="0.25">
      <c r="A12571" s="122">
        <v>41373</v>
      </c>
      <c r="B12571" s="45" t="str">
        <f t="shared" si="406"/>
        <v>April</v>
      </c>
      <c r="C12571" s="53">
        <f t="shared" si="407"/>
        <v>2013</v>
      </c>
      <c r="D12571" s="43" t="s">
        <v>103</v>
      </c>
      <c r="E12571" s="132">
        <v>13.223999999999998</v>
      </c>
    </row>
    <row r="12572" spans="1:5" ht="13.8" x14ac:dyDescent="0.25">
      <c r="A12572" s="122">
        <v>41373</v>
      </c>
      <c r="B12572" s="45" t="str">
        <f t="shared" si="406"/>
        <v>April</v>
      </c>
      <c r="C12572" s="53">
        <f t="shared" si="407"/>
        <v>2013</v>
      </c>
      <c r="D12572" s="43" t="s">
        <v>116</v>
      </c>
      <c r="E12572" s="132">
        <v>9.0772499999999994</v>
      </c>
    </row>
    <row r="12573" spans="1:5" ht="13.8" x14ac:dyDescent="0.25">
      <c r="A12573" s="122">
        <v>41373</v>
      </c>
      <c r="B12573" s="45" t="str">
        <f t="shared" si="406"/>
        <v>April</v>
      </c>
      <c r="C12573" s="53">
        <f t="shared" si="407"/>
        <v>2013</v>
      </c>
      <c r="D12573" s="43" t="s">
        <v>104</v>
      </c>
      <c r="E12573" s="132">
        <v>9.2627500000000005</v>
      </c>
    </row>
    <row r="12574" spans="1:5" ht="13.8" x14ac:dyDescent="0.25">
      <c r="A12574" s="122">
        <v>41373</v>
      </c>
      <c r="B12574" s="45" t="str">
        <f t="shared" ref="B12574:B12635" si="408">TEXT(A12574,"mmmm")</f>
        <v>April</v>
      </c>
      <c r="C12574" s="53">
        <f t="shared" ref="C12574:C12635" si="409">YEAR(A12574)</f>
        <v>2013</v>
      </c>
      <c r="D12574" s="43" t="s">
        <v>121</v>
      </c>
      <c r="E12574" s="132">
        <v>8.8085000000000004</v>
      </c>
    </row>
    <row r="12575" spans="1:5" ht="13.8" x14ac:dyDescent="0.25">
      <c r="A12575" s="131">
        <v>41373</v>
      </c>
      <c r="B12575" s="45" t="str">
        <f t="shared" si="408"/>
        <v>April</v>
      </c>
      <c r="C12575" s="53">
        <f t="shared" si="409"/>
        <v>2013</v>
      </c>
      <c r="D12575" s="43" t="s">
        <v>122</v>
      </c>
      <c r="E12575" s="132">
        <v>7.9790000000000001</v>
      </c>
    </row>
    <row r="12576" spans="1:5" ht="13.8" x14ac:dyDescent="0.25">
      <c r="A12576" s="122">
        <v>41373</v>
      </c>
      <c r="B12576" s="45" t="str">
        <f t="shared" si="408"/>
        <v>April</v>
      </c>
      <c r="C12576" s="53">
        <f t="shared" si="409"/>
        <v>2013</v>
      </c>
      <c r="D12576" s="43" t="s">
        <v>123</v>
      </c>
      <c r="E12576" s="132">
        <v>7.8802500000000011</v>
      </c>
    </row>
    <row r="12577" spans="1:5" ht="13.8" x14ac:dyDescent="0.25">
      <c r="A12577" s="122">
        <v>41373</v>
      </c>
      <c r="B12577" s="45" t="str">
        <f t="shared" si="408"/>
        <v>April</v>
      </c>
      <c r="C12577" s="53">
        <f t="shared" si="409"/>
        <v>2013</v>
      </c>
      <c r="D12577" s="43" t="s">
        <v>99</v>
      </c>
      <c r="E12577" s="132">
        <v>6.84</v>
      </c>
    </row>
    <row r="12578" spans="1:5" ht="13.8" x14ac:dyDescent="0.25">
      <c r="A12578" s="122">
        <v>41373</v>
      </c>
      <c r="B12578" s="45" t="str">
        <f t="shared" si="408"/>
        <v>April</v>
      </c>
      <c r="C12578" s="53">
        <f t="shared" si="409"/>
        <v>2013</v>
      </c>
      <c r="D12578" s="43" t="s">
        <v>100</v>
      </c>
      <c r="E12578" s="132">
        <v>6.66</v>
      </c>
    </row>
    <row r="12579" spans="1:5" ht="13.8" x14ac:dyDescent="0.25">
      <c r="A12579" s="122">
        <v>41373</v>
      </c>
      <c r="B12579" s="45" t="str">
        <f t="shared" si="408"/>
        <v>April</v>
      </c>
      <c r="C12579" s="53">
        <f t="shared" si="409"/>
        <v>2013</v>
      </c>
      <c r="D12579" s="43" t="s">
        <v>101</v>
      </c>
      <c r="E12579" s="132">
        <v>6.3720000000000008</v>
      </c>
    </row>
    <row r="12580" spans="1:5" ht="13.8" x14ac:dyDescent="0.25">
      <c r="A12580" s="122">
        <v>41373</v>
      </c>
      <c r="B12580" s="45" t="str">
        <f t="shared" si="408"/>
        <v>April</v>
      </c>
      <c r="C12580" s="53">
        <f t="shared" si="409"/>
        <v>2013</v>
      </c>
      <c r="D12580" s="43" t="s">
        <v>124</v>
      </c>
      <c r="E12580" s="132">
        <v>6.3179999999999996</v>
      </c>
    </row>
    <row r="12581" spans="1:5" ht="13.8" x14ac:dyDescent="0.25">
      <c r="A12581" s="122">
        <v>41373</v>
      </c>
      <c r="B12581" s="45" t="str">
        <f t="shared" si="408"/>
        <v>April</v>
      </c>
      <c r="C12581" s="53">
        <f t="shared" si="409"/>
        <v>2013</v>
      </c>
      <c r="D12581" s="43" t="s">
        <v>125</v>
      </c>
      <c r="E12581" s="132">
        <v>5.6520000000000001</v>
      </c>
    </row>
    <row r="12582" spans="1:5" ht="13.8" x14ac:dyDescent="0.25">
      <c r="A12582" s="122">
        <v>41373</v>
      </c>
      <c r="B12582" s="45" t="str">
        <f t="shared" si="408"/>
        <v>April</v>
      </c>
      <c r="C12582" s="53">
        <f t="shared" si="409"/>
        <v>2013</v>
      </c>
      <c r="D12582" s="43" t="s">
        <v>126</v>
      </c>
      <c r="E12582" s="132">
        <v>6.1295000000000002</v>
      </c>
    </row>
    <row r="12583" spans="1:5" ht="13.8" x14ac:dyDescent="0.25">
      <c r="A12583" s="122">
        <v>41373</v>
      </c>
      <c r="B12583" s="45" t="str">
        <f t="shared" si="408"/>
        <v>April</v>
      </c>
      <c r="C12583" s="53">
        <f t="shared" si="409"/>
        <v>2013</v>
      </c>
      <c r="D12583" s="43" t="s">
        <v>127</v>
      </c>
      <c r="E12583" s="132">
        <v>6.141</v>
      </c>
    </row>
    <row r="12584" spans="1:5" ht="13.8" x14ac:dyDescent="0.25">
      <c r="A12584" s="122">
        <v>41373</v>
      </c>
      <c r="B12584" s="45" t="str">
        <f t="shared" si="408"/>
        <v>April</v>
      </c>
      <c r="C12584" s="53">
        <f t="shared" si="409"/>
        <v>2013</v>
      </c>
      <c r="D12584" s="43" t="s">
        <v>105</v>
      </c>
      <c r="E12584" s="132">
        <v>4.4460000000000006</v>
      </c>
    </row>
    <row r="12585" spans="1:5" ht="13.8" x14ac:dyDescent="0.25">
      <c r="A12585" s="122">
        <v>41373</v>
      </c>
      <c r="B12585" s="45" t="str">
        <f t="shared" si="408"/>
        <v>April</v>
      </c>
      <c r="C12585" s="53">
        <f t="shared" si="409"/>
        <v>2013</v>
      </c>
      <c r="D12585" s="43" t="s">
        <v>128</v>
      </c>
      <c r="E12585" s="132">
        <v>6.4120000000000008</v>
      </c>
    </row>
    <row r="12586" spans="1:5" ht="13.8" x14ac:dyDescent="0.25">
      <c r="A12586" s="122">
        <v>41380</v>
      </c>
      <c r="B12586" s="45" t="str">
        <f t="shared" si="408"/>
        <v>April</v>
      </c>
      <c r="C12586" s="53">
        <f t="shared" si="409"/>
        <v>2013</v>
      </c>
      <c r="D12586" s="43" t="s">
        <v>131</v>
      </c>
      <c r="E12586" s="132">
        <v>24.244166666666668</v>
      </c>
    </row>
    <row r="12587" spans="1:5" ht="13.8" x14ac:dyDescent="0.25">
      <c r="A12587" s="122">
        <v>41380</v>
      </c>
      <c r="B12587" s="45" t="str">
        <f t="shared" si="408"/>
        <v>April</v>
      </c>
      <c r="C12587" s="53">
        <f t="shared" si="409"/>
        <v>2013</v>
      </c>
      <c r="D12587" s="43" t="s">
        <v>115</v>
      </c>
      <c r="E12587" s="132">
        <v>18.7</v>
      </c>
    </row>
    <row r="12588" spans="1:5" ht="13.8" x14ac:dyDescent="0.25">
      <c r="A12588" s="122">
        <v>41380</v>
      </c>
      <c r="B12588" s="45" t="str">
        <f t="shared" si="408"/>
        <v>April</v>
      </c>
      <c r="C12588" s="53">
        <f t="shared" si="409"/>
        <v>2013</v>
      </c>
      <c r="D12588" s="43" t="s">
        <v>95</v>
      </c>
      <c r="E12588" s="132">
        <v>16.580666666666669</v>
      </c>
    </row>
    <row r="12589" spans="1:5" ht="13.8" x14ac:dyDescent="0.25">
      <c r="A12589" s="122">
        <v>41380</v>
      </c>
      <c r="B12589" s="45" t="str">
        <f t="shared" si="408"/>
        <v>April</v>
      </c>
      <c r="C12589" s="53">
        <f t="shared" si="409"/>
        <v>2013</v>
      </c>
      <c r="D12589" s="43" t="s">
        <v>96</v>
      </c>
      <c r="E12589" s="132">
        <v>15.832666666666668</v>
      </c>
    </row>
    <row r="12590" spans="1:5" ht="13.8" x14ac:dyDescent="0.25">
      <c r="A12590" s="122">
        <v>41380</v>
      </c>
      <c r="B12590" s="45" t="str">
        <f t="shared" si="408"/>
        <v>April</v>
      </c>
      <c r="C12590" s="53">
        <f t="shared" si="409"/>
        <v>2013</v>
      </c>
      <c r="D12590" s="43" t="s">
        <v>97</v>
      </c>
      <c r="E12590" s="132">
        <v>15.084666666666667</v>
      </c>
    </row>
    <row r="12591" spans="1:5" ht="13.8" x14ac:dyDescent="0.25">
      <c r="A12591" s="122">
        <v>41380</v>
      </c>
      <c r="B12591" s="45" t="str">
        <f t="shared" si="408"/>
        <v>April</v>
      </c>
      <c r="C12591" s="53">
        <f t="shared" si="409"/>
        <v>2013</v>
      </c>
      <c r="D12591" s="43" t="s">
        <v>98</v>
      </c>
      <c r="E12591" s="132">
        <v>11.843333333333332</v>
      </c>
    </row>
    <row r="12592" spans="1:5" ht="15.6" x14ac:dyDescent="0.3">
      <c r="A12592" s="122">
        <v>41380</v>
      </c>
      <c r="B12592" s="45" t="str">
        <f t="shared" si="408"/>
        <v>April</v>
      </c>
      <c r="C12592" s="53">
        <f t="shared" si="409"/>
        <v>2013</v>
      </c>
      <c r="D12592" s="130" t="s">
        <v>136</v>
      </c>
      <c r="E12592" s="132">
        <v>15.798666666666666</v>
      </c>
    </row>
    <row r="12593" spans="1:5" ht="13.8" x14ac:dyDescent="0.25">
      <c r="A12593" s="122">
        <v>41380</v>
      </c>
      <c r="B12593" s="45" t="str">
        <f t="shared" si="408"/>
        <v>April</v>
      </c>
      <c r="C12593" s="53">
        <f t="shared" si="409"/>
        <v>2013</v>
      </c>
      <c r="D12593" s="43" t="s">
        <v>118</v>
      </c>
      <c r="E12593" s="132">
        <v>14.513999999999999</v>
      </c>
    </row>
    <row r="12594" spans="1:5" ht="13.8" x14ac:dyDescent="0.25">
      <c r="A12594" s="122">
        <v>41380</v>
      </c>
      <c r="B12594" s="45" t="str">
        <f t="shared" si="408"/>
        <v>April</v>
      </c>
      <c r="C12594" s="53">
        <f t="shared" si="409"/>
        <v>2013</v>
      </c>
      <c r="D12594" s="43" t="s">
        <v>102</v>
      </c>
      <c r="E12594" s="132">
        <v>14.322666666666667</v>
      </c>
    </row>
    <row r="12595" spans="1:5" ht="13.8" x14ac:dyDescent="0.25">
      <c r="A12595" s="122">
        <v>41380</v>
      </c>
      <c r="B12595" s="45" t="str">
        <f t="shared" si="408"/>
        <v>April</v>
      </c>
      <c r="C12595" s="53">
        <f t="shared" si="409"/>
        <v>2013</v>
      </c>
      <c r="D12595" s="43" t="s">
        <v>119</v>
      </c>
      <c r="E12595" s="132">
        <v>13.857999999999999</v>
      </c>
    </row>
    <row r="12596" spans="1:5" ht="13.8" x14ac:dyDescent="0.25">
      <c r="A12596" s="122">
        <v>41380</v>
      </c>
      <c r="B12596" s="45" t="str">
        <f t="shared" si="408"/>
        <v>April</v>
      </c>
      <c r="C12596" s="53">
        <f t="shared" si="409"/>
        <v>2013</v>
      </c>
      <c r="D12596" s="43" t="s">
        <v>120</v>
      </c>
      <c r="E12596" s="132">
        <v>13.14733333333333</v>
      </c>
    </row>
    <row r="12597" spans="1:5" ht="13.8" x14ac:dyDescent="0.25">
      <c r="A12597" s="122">
        <v>41380</v>
      </c>
      <c r="B12597" s="45" t="str">
        <f t="shared" si="408"/>
        <v>April</v>
      </c>
      <c r="C12597" s="53">
        <f t="shared" si="409"/>
        <v>2013</v>
      </c>
      <c r="D12597" s="43" t="s">
        <v>103</v>
      </c>
      <c r="E12597" s="132">
        <v>12.682666666666664</v>
      </c>
    </row>
    <row r="12598" spans="1:5" ht="13.8" x14ac:dyDescent="0.25">
      <c r="A12598" s="122">
        <v>41380</v>
      </c>
      <c r="B12598" s="45" t="str">
        <f t="shared" si="408"/>
        <v>April</v>
      </c>
      <c r="C12598" s="53">
        <f t="shared" si="409"/>
        <v>2013</v>
      </c>
      <c r="D12598" s="43" t="s">
        <v>116</v>
      </c>
      <c r="E12598" s="132">
        <v>8.9774999999999991</v>
      </c>
    </row>
    <row r="12599" spans="1:5" ht="13.8" x14ac:dyDescent="0.25">
      <c r="A12599" s="122">
        <v>41380</v>
      </c>
      <c r="B12599" s="45" t="str">
        <f t="shared" si="408"/>
        <v>April</v>
      </c>
      <c r="C12599" s="53">
        <f t="shared" si="409"/>
        <v>2013</v>
      </c>
      <c r="D12599" s="43" t="s">
        <v>104</v>
      </c>
      <c r="E12599" s="132">
        <v>9.2236666666666665</v>
      </c>
    </row>
    <row r="12600" spans="1:5" ht="13.8" x14ac:dyDescent="0.25">
      <c r="A12600" s="122">
        <v>41380</v>
      </c>
      <c r="B12600" s="45" t="str">
        <f t="shared" si="408"/>
        <v>April</v>
      </c>
      <c r="C12600" s="53">
        <f t="shared" si="409"/>
        <v>2013</v>
      </c>
      <c r="D12600" s="43" t="s">
        <v>121</v>
      </c>
      <c r="E12600" s="132">
        <v>8.7713333333333328</v>
      </c>
    </row>
    <row r="12601" spans="1:5" ht="13.8" x14ac:dyDescent="0.25">
      <c r="A12601" s="122">
        <v>41380</v>
      </c>
      <c r="B12601" s="45" t="str">
        <f t="shared" si="408"/>
        <v>April</v>
      </c>
      <c r="C12601" s="53">
        <f t="shared" si="409"/>
        <v>2013</v>
      </c>
      <c r="D12601" s="43" t="s">
        <v>122</v>
      </c>
      <c r="E12601" s="132">
        <v>7.9453333333333331</v>
      </c>
    </row>
    <row r="12602" spans="1:5" ht="13.8" x14ac:dyDescent="0.25">
      <c r="A12602" s="122">
        <v>41380</v>
      </c>
      <c r="B12602" s="45" t="str">
        <f t="shared" si="408"/>
        <v>April</v>
      </c>
      <c r="C12602" s="53">
        <f t="shared" si="409"/>
        <v>2013</v>
      </c>
      <c r="D12602" s="43" t="s">
        <v>123</v>
      </c>
      <c r="E12602" s="132">
        <v>7.8470000000000004</v>
      </c>
    </row>
    <row r="12603" spans="1:5" ht="13.8" x14ac:dyDescent="0.25">
      <c r="A12603" s="122">
        <v>41380</v>
      </c>
      <c r="B12603" s="45" t="str">
        <f t="shared" si="408"/>
        <v>April</v>
      </c>
      <c r="C12603" s="53">
        <f t="shared" si="409"/>
        <v>2013</v>
      </c>
      <c r="D12603" s="43" t="s">
        <v>99</v>
      </c>
      <c r="E12603" s="132">
        <v>6.9033333333333324</v>
      </c>
    </row>
    <row r="12604" spans="1:5" ht="13.8" x14ac:dyDescent="0.25">
      <c r="A12604" s="122">
        <v>41380</v>
      </c>
      <c r="B12604" s="45" t="str">
        <f t="shared" si="408"/>
        <v>April</v>
      </c>
      <c r="C12604" s="53">
        <f t="shared" si="409"/>
        <v>2013</v>
      </c>
      <c r="D12604" s="43" t="s">
        <v>100</v>
      </c>
      <c r="E12604" s="132">
        <v>6.7216666666666667</v>
      </c>
    </row>
    <row r="12605" spans="1:5" ht="13.8" x14ac:dyDescent="0.25">
      <c r="A12605" s="122">
        <v>41380</v>
      </c>
      <c r="B12605" s="45" t="str">
        <f t="shared" si="408"/>
        <v>April</v>
      </c>
      <c r="C12605" s="53">
        <f t="shared" si="409"/>
        <v>2013</v>
      </c>
      <c r="D12605" s="43" t="s">
        <v>101</v>
      </c>
      <c r="E12605" s="132">
        <v>6.431</v>
      </c>
    </row>
    <row r="12606" spans="1:5" ht="13.8" x14ac:dyDescent="0.25">
      <c r="A12606" s="122">
        <v>41380</v>
      </c>
      <c r="B12606" s="45" t="str">
        <f t="shared" si="408"/>
        <v>April</v>
      </c>
      <c r="C12606" s="53">
        <f t="shared" si="409"/>
        <v>2013</v>
      </c>
      <c r="D12606" s="43" t="s">
        <v>124</v>
      </c>
      <c r="E12606" s="132">
        <v>6.3765000000000001</v>
      </c>
    </row>
    <row r="12607" spans="1:5" ht="13.8" x14ac:dyDescent="0.25">
      <c r="A12607" s="122">
        <v>41380</v>
      </c>
      <c r="B12607" s="45" t="str">
        <f t="shared" si="408"/>
        <v>April</v>
      </c>
      <c r="C12607" s="53">
        <f t="shared" si="409"/>
        <v>2013</v>
      </c>
      <c r="D12607" s="43" t="s">
        <v>125</v>
      </c>
      <c r="E12607" s="132">
        <v>5.7043333333333326</v>
      </c>
    </row>
    <row r="12608" spans="1:5" ht="13.8" x14ac:dyDescent="0.25">
      <c r="A12608" s="122">
        <v>41380</v>
      </c>
      <c r="B12608" s="45" t="str">
        <f t="shared" si="408"/>
        <v>April</v>
      </c>
      <c r="C12608" s="53">
        <f t="shared" si="409"/>
        <v>2013</v>
      </c>
      <c r="D12608" s="43" t="s">
        <v>126</v>
      </c>
      <c r="E12608" s="132">
        <v>6.179333333333334</v>
      </c>
    </row>
    <row r="12609" spans="1:5" ht="13.8" x14ac:dyDescent="0.25">
      <c r="A12609" s="122">
        <v>41380</v>
      </c>
      <c r="B12609" s="45" t="str">
        <f t="shared" si="408"/>
        <v>April</v>
      </c>
      <c r="C12609" s="53">
        <f t="shared" si="409"/>
        <v>2013</v>
      </c>
      <c r="D12609" s="43" t="s">
        <v>127</v>
      </c>
      <c r="E12609" s="132">
        <v>6.1854999999999993</v>
      </c>
    </row>
    <row r="12610" spans="1:5" ht="13.8" x14ac:dyDescent="0.25">
      <c r="A12610" s="122">
        <v>41380</v>
      </c>
      <c r="B12610" s="45" t="str">
        <f t="shared" si="408"/>
        <v>April</v>
      </c>
      <c r="C12610" s="53">
        <f t="shared" si="409"/>
        <v>2013</v>
      </c>
      <c r="D12610" s="43" t="s">
        <v>105</v>
      </c>
      <c r="E12610" s="132">
        <v>4.487166666666667</v>
      </c>
    </row>
    <row r="12611" spans="1:5" ht="13.8" x14ac:dyDescent="0.25">
      <c r="A12611" s="122">
        <v>41380</v>
      </c>
      <c r="B12611" s="45" t="str">
        <f t="shared" si="408"/>
        <v>April</v>
      </c>
      <c r="C12611" s="53">
        <f t="shared" si="409"/>
        <v>2013</v>
      </c>
      <c r="D12611" s="43" t="s">
        <v>128</v>
      </c>
      <c r="E12611" s="132">
        <v>6.4501666666666653</v>
      </c>
    </row>
    <row r="12612" spans="1:5" ht="13.8" x14ac:dyDescent="0.25">
      <c r="A12612" s="122">
        <v>41387</v>
      </c>
      <c r="B12612" s="45" t="str">
        <f t="shared" si="408"/>
        <v>April</v>
      </c>
      <c r="C12612" s="53">
        <f t="shared" si="409"/>
        <v>2013</v>
      </c>
      <c r="D12612" s="43" t="s">
        <v>131</v>
      </c>
    </row>
    <row r="12613" spans="1:5" ht="13.8" x14ac:dyDescent="0.25">
      <c r="A12613" s="122">
        <v>41387</v>
      </c>
      <c r="B12613" s="45" t="str">
        <f t="shared" si="408"/>
        <v>April</v>
      </c>
      <c r="C12613" s="53">
        <f t="shared" si="409"/>
        <v>2013</v>
      </c>
      <c r="D12613" s="43" t="s">
        <v>115</v>
      </c>
    </row>
    <row r="12614" spans="1:5" ht="13.8" x14ac:dyDescent="0.25">
      <c r="A12614" s="122">
        <v>41387</v>
      </c>
      <c r="B12614" s="45" t="str">
        <f t="shared" si="408"/>
        <v>April</v>
      </c>
      <c r="C12614" s="53">
        <f t="shared" si="409"/>
        <v>2013</v>
      </c>
      <c r="D12614" s="43" t="s">
        <v>95</v>
      </c>
    </row>
    <row r="12615" spans="1:5" ht="13.8" x14ac:dyDescent="0.25">
      <c r="A12615" s="122">
        <v>41387</v>
      </c>
      <c r="B12615" s="45" t="str">
        <f t="shared" si="408"/>
        <v>April</v>
      </c>
      <c r="C12615" s="53">
        <f t="shared" si="409"/>
        <v>2013</v>
      </c>
      <c r="D12615" s="43" t="s">
        <v>96</v>
      </c>
    </row>
    <row r="12616" spans="1:5" ht="13.8" x14ac:dyDescent="0.25">
      <c r="A12616" s="122">
        <v>41387</v>
      </c>
      <c r="B12616" s="45" t="str">
        <f t="shared" si="408"/>
        <v>April</v>
      </c>
      <c r="C12616" s="53">
        <f t="shared" si="409"/>
        <v>2013</v>
      </c>
      <c r="D12616" s="43" t="s">
        <v>97</v>
      </c>
    </row>
    <row r="12617" spans="1:5" ht="13.8" x14ac:dyDescent="0.25">
      <c r="A12617" s="122">
        <v>41387</v>
      </c>
      <c r="B12617" s="45" t="str">
        <f t="shared" si="408"/>
        <v>April</v>
      </c>
      <c r="C12617" s="53">
        <f t="shared" si="409"/>
        <v>2013</v>
      </c>
      <c r="D12617" s="43" t="s">
        <v>98</v>
      </c>
    </row>
    <row r="12618" spans="1:5" ht="15.6" x14ac:dyDescent="0.3">
      <c r="A12618" s="122">
        <v>41387</v>
      </c>
      <c r="B12618" s="45" t="str">
        <f t="shared" si="408"/>
        <v>April</v>
      </c>
      <c r="C12618" s="53">
        <f t="shared" si="409"/>
        <v>2013</v>
      </c>
      <c r="D12618" s="130" t="s">
        <v>136</v>
      </c>
    </row>
    <row r="12619" spans="1:5" ht="13.8" x14ac:dyDescent="0.25">
      <c r="A12619" s="122">
        <v>41387</v>
      </c>
      <c r="B12619" s="45" t="str">
        <f t="shared" si="408"/>
        <v>April</v>
      </c>
      <c r="C12619" s="53">
        <f t="shared" si="409"/>
        <v>2013</v>
      </c>
      <c r="D12619" s="43" t="s">
        <v>118</v>
      </c>
    </row>
    <row r="12620" spans="1:5" ht="13.8" x14ac:dyDescent="0.25">
      <c r="A12620" s="122">
        <v>41387</v>
      </c>
      <c r="B12620" s="45" t="str">
        <f t="shared" si="408"/>
        <v>April</v>
      </c>
      <c r="C12620" s="53">
        <f t="shared" si="409"/>
        <v>2013</v>
      </c>
      <c r="D12620" s="43" t="s">
        <v>102</v>
      </c>
    </row>
    <row r="12621" spans="1:5" ht="13.8" x14ac:dyDescent="0.25">
      <c r="A12621" s="122">
        <v>41387</v>
      </c>
      <c r="B12621" s="45" t="str">
        <f t="shared" si="408"/>
        <v>April</v>
      </c>
      <c r="C12621" s="53">
        <f t="shared" si="409"/>
        <v>2013</v>
      </c>
      <c r="D12621" s="43" t="s">
        <v>119</v>
      </c>
    </row>
    <row r="12622" spans="1:5" ht="13.8" x14ac:dyDescent="0.25">
      <c r="A12622" s="122">
        <v>41387</v>
      </c>
      <c r="B12622" s="45" t="str">
        <f t="shared" si="408"/>
        <v>April</v>
      </c>
      <c r="C12622" s="53">
        <f t="shared" si="409"/>
        <v>2013</v>
      </c>
      <c r="D12622" s="43" t="s">
        <v>120</v>
      </c>
    </row>
    <row r="12623" spans="1:5" ht="13.8" x14ac:dyDescent="0.25">
      <c r="A12623" s="122">
        <v>41387</v>
      </c>
      <c r="B12623" s="45" t="str">
        <f t="shared" si="408"/>
        <v>April</v>
      </c>
      <c r="C12623" s="53">
        <f t="shared" si="409"/>
        <v>2013</v>
      </c>
      <c r="D12623" s="43" t="s">
        <v>103</v>
      </c>
    </row>
    <row r="12624" spans="1:5" ht="13.8" x14ac:dyDescent="0.25">
      <c r="A12624" s="122">
        <v>41387</v>
      </c>
      <c r="B12624" s="45" t="str">
        <f t="shared" si="408"/>
        <v>April</v>
      </c>
      <c r="C12624" s="53">
        <f t="shared" si="409"/>
        <v>2013</v>
      </c>
      <c r="D12624" s="43" t="s">
        <v>116</v>
      </c>
      <c r="E12624" s="132">
        <v>8.8977000000000004</v>
      </c>
    </row>
    <row r="12625" spans="1:5" ht="13.8" x14ac:dyDescent="0.25">
      <c r="A12625" s="122">
        <v>41387</v>
      </c>
      <c r="B12625" s="45" t="str">
        <f t="shared" si="408"/>
        <v>April</v>
      </c>
      <c r="C12625" s="53">
        <f t="shared" si="409"/>
        <v>2013</v>
      </c>
      <c r="D12625" s="43" t="s">
        <v>104</v>
      </c>
      <c r="E12625" s="132">
        <v>9.1455000000000002</v>
      </c>
    </row>
    <row r="12626" spans="1:5" ht="13.8" x14ac:dyDescent="0.25">
      <c r="A12626" s="122">
        <v>41387</v>
      </c>
      <c r="B12626" s="45" t="str">
        <f t="shared" si="408"/>
        <v>April</v>
      </c>
      <c r="C12626" s="53">
        <f t="shared" si="409"/>
        <v>2013</v>
      </c>
      <c r="D12626" s="43" t="s">
        <v>121</v>
      </c>
      <c r="E12626" s="132">
        <v>8.697000000000001</v>
      </c>
    </row>
    <row r="12627" spans="1:5" ht="13.8" x14ac:dyDescent="0.25">
      <c r="A12627" s="122">
        <v>41387</v>
      </c>
      <c r="B12627" s="45" t="str">
        <f t="shared" si="408"/>
        <v>April</v>
      </c>
      <c r="C12627" s="53">
        <f t="shared" si="409"/>
        <v>2013</v>
      </c>
      <c r="D12627" s="43" t="s">
        <v>122</v>
      </c>
      <c r="E12627" s="132">
        <v>7.8779999999999992</v>
      </c>
    </row>
    <row r="12628" spans="1:5" ht="13.8" x14ac:dyDescent="0.25">
      <c r="A12628" s="122">
        <v>41387</v>
      </c>
      <c r="B12628" s="45" t="str">
        <f t="shared" si="408"/>
        <v>April</v>
      </c>
      <c r="C12628" s="53">
        <f t="shared" si="409"/>
        <v>2013</v>
      </c>
      <c r="D12628" s="43" t="s">
        <v>123</v>
      </c>
      <c r="E12628" s="132">
        <v>7.7805000000000009</v>
      </c>
    </row>
    <row r="12629" spans="1:5" ht="13.8" x14ac:dyDescent="0.25">
      <c r="A12629" s="122">
        <v>41387</v>
      </c>
      <c r="B12629" s="45" t="str">
        <f t="shared" si="408"/>
        <v>April</v>
      </c>
      <c r="C12629" s="53">
        <f t="shared" si="409"/>
        <v>2013</v>
      </c>
      <c r="D12629" s="43" t="s">
        <v>99</v>
      </c>
      <c r="E12629" s="132">
        <v>6.84</v>
      </c>
    </row>
    <row r="12630" spans="1:5" ht="13.8" x14ac:dyDescent="0.25">
      <c r="A12630" s="122">
        <v>41387</v>
      </c>
      <c r="B12630" s="45" t="str">
        <f t="shared" si="408"/>
        <v>April</v>
      </c>
      <c r="C12630" s="53">
        <f t="shared" si="409"/>
        <v>2013</v>
      </c>
      <c r="D12630" s="43" t="s">
        <v>100</v>
      </c>
      <c r="E12630" s="132">
        <v>6.66</v>
      </c>
    </row>
    <row r="12631" spans="1:5" ht="13.8" x14ac:dyDescent="0.25">
      <c r="A12631" s="122">
        <v>41387</v>
      </c>
      <c r="B12631" s="45" t="str">
        <f t="shared" si="408"/>
        <v>April</v>
      </c>
      <c r="C12631" s="53">
        <f t="shared" si="409"/>
        <v>2013</v>
      </c>
      <c r="D12631" s="43" t="s">
        <v>101</v>
      </c>
      <c r="E12631" s="132">
        <v>6.3720000000000008</v>
      </c>
    </row>
    <row r="12632" spans="1:5" ht="13.8" x14ac:dyDescent="0.25">
      <c r="A12632" s="122">
        <v>41387</v>
      </c>
      <c r="B12632" s="45" t="str">
        <f t="shared" si="408"/>
        <v>April</v>
      </c>
      <c r="C12632" s="53">
        <f t="shared" si="409"/>
        <v>2013</v>
      </c>
      <c r="D12632" s="43" t="s">
        <v>124</v>
      </c>
      <c r="E12632" s="132">
        <v>6.3179999999999996</v>
      </c>
    </row>
    <row r="12633" spans="1:5" ht="13.8" x14ac:dyDescent="0.25">
      <c r="A12633" s="122">
        <v>41387</v>
      </c>
      <c r="B12633" s="45" t="str">
        <f t="shared" si="408"/>
        <v>April</v>
      </c>
      <c r="C12633" s="53">
        <f t="shared" si="409"/>
        <v>2013</v>
      </c>
      <c r="D12633" s="43" t="s">
        <v>125</v>
      </c>
      <c r="E12633" s="132">
        <v>5.6520000000000001</v>
      </c>
    </row>
    <row r="12634" spans="1:5" ht="13.8" x14ac:dyDescent="0.25">
      <c r="A12634" s="122">
        <v>41387</v>
      </c>
      <c r="B12634" s="45" t="str">
        <f t="shared" si="408"/>
        <v>April</v>
      </c>
      <c r="C12634" s="53">
        <f t="shared" si="409"/>
        <v>2013</v>
      </c>
      <c r="D12634" s="43" t="s">
        <v>126</v>
      </c>
      <c r="E12634" s="132">
        <v>6.1295000000000002</v>
      </c>
    </row>
    <row r="12635" spans="1:5" ht="13.8" x14ac:dyDescent="0.25">
      <c r="A12635" s="122">
        <v>41387</v>
      </c>
      <c r="B12635" s="45" t="str">
        <f t="shared" si="408"/>
        <v>April</v>
      </c>
      <c r="C12635" s="53">
        <f t="shared" si="409"/>
        <v>2013</v>
      </c>
      <c r="D12635" s="43" t="s">
        <v>127</v>
      </c>
      <c r="E12635" s="132">
        <v>6.141</v>
      </c>
    </row>
    <row r="12636" spans="1:5" ht="13.8" x14ac:dyDescent="0.25">
      <c r="A12636" s="122">
        <v>41387</v>
      </c>
      <c r="B12636" s="45" t="str">
        <f t="shared" ref="B12636:B12696" si="410">TEXT(A12636,"mmmm")</f>
        <v>April</v>
      </c>
      <c r="C12636" s="53">
        <f t="shared" ref="C12636:C12696" si="411">YEAR(A12636)</f>
        <v>2013</v>
      </c>
      <c r="D12636" s="43" t="s">
        <v>105</v>
      </c>
      <c r="E12636" s="132">
        <v>4.4460000000000006</v>
      </c>
    </row>
    <row r="12637" spans="1:5" ht="13.8" x14ac:dyDescent="0.25">
      <c r="A12637" s="122">
        <v>41387</v>
      </c>
      <c r="B12637" s="45" t="str">
        <f t="shared" si="410"/>
        <v>April</v>
      </c>
      <c r="C12637" s="53">
        <f t="shared" si="411"/>
        <v>2013</v>
      </c>
      <c r="D12637" s="43" t="s">
        <v>128</v>
      </c>
      <c r="E12637" s="132">
        <v>6.4120000000000008</v>
      </c>
    </row>
    <row r="12638" spans="1:5" ht="13.8" x14ac:dyDescent="0.25">
      <c r="A12638" s="122">
        <v>41394</v>
      </c>
      <c r="B12638" s="45" t="str">
        <f t="shared" si="410"/>
        <v>April</v>
      </c>
      <c r="C12638" s="53">
        <f t="shared" si="411"/>
        <v>2013</v>
      </c>
      <c r="D12638" s="43" t="s">
        <v>131</v>
      </c>
      <c r="E12638" s="132">
        <v>26.307500000000001</v>
      </c>
    </row>
    <row r="12639" spans="1:5" ht="13.8" x14ac:dyDescent="0.25">
      <c r="A12639" s="122">
        <v>41394</v>
      </c>
      <c r="B12639" s="45" t="str">
        <f t="shared" si="410"/>
        <v>April</v>
      </c>
      <c r="C12639" s="53">
        <f t="shared" si="411"/>
        <v>2013</v>
      </c>
      <c r="D12639" s="43" t="s">
        <v>115</v>
      </c>
      <c r="E12639" s="132">
        <v>18.75</v>
      </c>
    </row>
    <row r="12640" spans="1:5" ht="13.8" x14ac:dyDescent="0.25">
      <c r="A12640" s="122">
        <v>41394</v>
      </c>
      <c r="B12640" s="45" t="str">
        <f t="shared" si="410"/>
        <v>April</v>
      </c>
      <c r="C12640" s="53">
        <f t="shared" si="411"/>
        <v>2013</v>
      </c>
      <c r="D12640" s="43" t="s">
        <v>95</v>
      </c>
      <c r="E12640" s="132">
        <v>16.625</v>
      </c>
    </row>
    <row r="12641" spans="1:5" ht="13.8" x14ac:dyDescent="0.25">
      <c r="A12641" s="122">
        <v>41394</v>
      </c>
      <c r="B12641" s="45" t="str">
        <f t="shared" si="410"/>
        <v>April</v>
      </c>
      <c r="C12641" s="53">
        <f t="shared" si="411"/>
        <v>2013</v>
      </c>
      <c r="D12641" s="43" t="s">
        <v>96</v>
      </c>
      <c r="E12641" s="132">
        <v>15.875</v>
      </c>
    </row>
    <row r="12642" spans="1:5" ht="13.8" x14ac:dyDescent="0.25">
      <c r="A12642" s="122">
        <v>41394</v>
      </c>
      <c r="B12642" s="45" t="str">
        <f t="shared" si="410"/>
        <v>April</v>
      </c>
      <c r="C12642" s="53">
        <f t="shared" si="411"/>
        <v>2013</v>
      </c>
      <c r="D12642" s="43" t="s">
        <v>97</v>
      </c>
      <c r="E12642" s="132">
        <v>15.125</v>
      </c>
    </row>
    <row r="12643" spans="1:5" ht="13.8" x14ac:dyDescent="0.25">
      <c r="A12643" s="122">
        <v>41394</v>
      </c>
      <c r="B12643" s="45" t="str">
        <f t="shared" si="410"/>
        <v>April</v>
      </c>
      <c r="C12643" s="53">
        <f t="shared" si="411"/>
        <v>2013</v>
      </c>
      <c r="D12643" s="43" t="s">
        <v>98</v>
      </c>
      <c r="E12643" s="132">
        <v>11.875</v>
      </c>
    </row>
    <row r="12644" spans="1:5" ht="15.6" x14ac:dyDescent="0.3">
      <c r="A12644" s="122">
        <v>41394</v>
      </c>
      <c r="B12644" s="45" t="str">
        <f t="shared" si="410"/>
        <v>April</v>
      </c>
      <c r="C12644" s="53">
        <f t="shared" si="411"/>
        <v>2013</v>
      </c>
      <c r="D12644" s="130" t="s">
        <v>136</v>
      </c>
    </row>
    <row r="12645" spans="1:5" ht="13.8" x14ac:dyDescent="0.25">
      <c r="A12645" s="122">
        <v>41394</v>
      </c>
      <c r="B12645" s="45" t="str">
        <f t="shared" si="410"/>
        <v>April</v>
      </c>
      <c r="C12645" s="53">
        <f t="shared" si="411"/>
        <v>2013</v>
      </c>
      <c r="D12645" s="43" t="s">
        <v>118</v>
      </c>
    </row>
    <row r="12646" spans="1:5" ht="13.8" x14ac:dyDescent="0.25">
      <c r="A12646" s="122">
        <v>41394</v>
      </c>
      <c r="B12646" s="45" t="str">
        <f t="shared" si="410"/>
        <v>April</v>
      </c>
      <c r="C12646" s="53">
        <f t="shared" si="411"/>
        <v>2013</v>
      </c>
      <c r="D12646" s="43" t="s">
        <v>102</v>
      </c>
    </row>
    <row r="12647" spans="1:5" ht="13.8" x14ac:dyDescent="0.25">
      <c r="A12647" s="122">
        <v>41394</v>
      </c>
      <c r="B12647" s="45" t="str">
        <f t="shared" si="410"/>
        <v>April</v>
      </c>
      <c r="C12647" s="53">
        <f t="shared" si="411"/>
        <v>2013</v>
      </c>
      <c r="D12647" s="43" t="s">
        <v>119</v>
      </c>
    </row>
    <row r="12648" spans="1:5" ht="13.8" x14ac:dyDescent="0.25">
      <c r="A12648" s="122">
        <v>41394</v>
      </c>
      <c r="B12648" s="45" t="str">
        <f t="shared" si="410"/>
        <v>April</v>
      </c>
      <c r="C12648" s="53">
        <f t="shared" si="411"/>
        <v>2013</v>
      </c>
      <c r="D12648" s="43" t="s">
        <v>120</v>
      </c>
    </row>
    <row r="12649" spans="1:5" ht="13.8" x14ac:dyDescent="0.25">
      <c r="A12649" s="122">
        <v>41394</v>
      </c>
      <c r="B12649" s="45" t="str">
        <f t="shared" si="410"/>
        <v>April</v>
      </c>
      <c r="C12649" s="53">
        <f t="shared" si="411"/>
        <v>2013</v>
      </c>
      <c r="D12649" s="43" t="s">
        <v>103</v>
      </c>
    </row>
    <row r="12650" spans="1:5" ht="13.8" x14ac:dyDescent="0.25">
      <c r="A12650" s="122">
        <v>41394</v>
      </c>
      <c r="B12650" s="45" t="str">
        <f t="shared" si="410"/>
        <v>April</v>
      </c>
      <c r="C12650" s="53">
        <f t="shared" si="411"/>
        <v>2013</v>
      </c>
      <c r="D12650" s="43" t="s">
        <v>116</v>
      </c>
      <c r="E12650" s="132">
        <v>8.7780000000000005</v>
      </c>
    </row>
    <row r="12651" spans="1:5" ht="13.8" x14ac:dyDescent="0.25">
      <c r="A12651" s="122">
        <v>41394</v>
      </c>
      <c r="B12651" s="45" t="str">
        <f t="shared" si="410"/>
        <v>April</v>
      </c>
      <c r="C12651" s="53">
        <f t="shared" si="411"/>
        <v>2013</v>
      </c>
      <c r="D12651" s="43" t="s">
        <v>104</v>
      </c>
      <c r="E12651" s="132">
        <v>9.0282499999999999</v>
      </c>
    </row>
    <row r="12652" spans="1:5" ht="13.8" x14ac:dyDescent="0.25">
      <c r="A12652" s="122">
        <v>41394</v>
      </c>
      <c r="B12652" s="45" t="str">
        <f t="shared" si="410"/>
        <v>April</v>
      </c>
      <c r="C12652" s="53">
        <f t="shared" si="411"/>
        <v>2013</v>
      </c>
      <c r="D12652" s="43" t="s">
        <v>121</v>
      </c>
      <c r="E12652" s="132">
        <v>8.5854999999999997</v>
      </c>
    </row>
    <row r="12653" spans="1:5" ht="13.8" x14ac:dyDescent="0.25">
      <c r="A12653" s="122">
        <v>41394</v>
      </c>
      <c r="B12653" s="45" t="str">
        <f t="shared" si="410"/>
        <v>April</v>
      </c>
      <c r="C12653" s="53">
        <f t="shared" si="411"/>
        <v>2013</v>
      </c>
      <c r="D12653" s="43" t="s">
        <v>122</v>
      </c>
      <c r="E12653" s="132">
        <v>7.7770000000000001</v>
      </c>
    </row>
    <row r="12654" spans="1:5" ht="13.8" x14ac:dyDescent="0.25">
      <c r="A12654" s="122">
        <v>41394</v>
      </c>
      <c r="B12654" s="45" t="str">
        <f t="shared" si="410"/>
        <v>April</v>
      </c>
      <c r="C12654" s="53">
        <f t="shared" si="411"/>
        <v>2013</v>
      </c>
      <c r="D12654" s="43" t="s">
        <v>123</v>
      </c>
      <c r="E12654" s="132">
        <v>7.6807500000000006</v>
      </c>
    </row>
    <row r="12655" spans="1:5" ht="13.8" x14ac:dyDescent="0.25">
      <c r="A12655" s="122">
        <v>41394</v>
      </c>
      <c r="B12655" s="45" t="str">
        <f t="shared" si="410"/>
        <v>April</v>
      </c>
      <c r="C12655" s="53">
        <f t="shared" si="411"/>
        <v>2013</v>
      </c>
      <c r="D12655" s="43" t="s">
        <v>99</v>
      </c>
      <c r="E12655" s="132">
        <v>6.84</v>
      </c>
    </row>
    <row r="12656" spans="1:5" ht="13.8" x14ac:dyDescent="0.25">
      <c r="A12656" s="122">
        <v>41394</v>
      </c>
      <c r="B12656" s="45" t="str">
        <f t="shared" si="410"/>
        <v>April</v>
      </c>
      <c r="C12656" s="53">
        <f t="shared" si="411"/>
        <v>2013</v>
      </c>
      <c r="D12656" s="43" t="s">
        <v>100</v>
      </c>
      <c r="E12656" s="132">
        <v>6.66</v>
      </c>
    </row>
    <row r="12657" spans="1:5" ht="13.8" x14ac:dyDescent="0.25">
      <c r="A12657" s="122">
        <v>41394</v>
      </c>
      <c r="B12657" s="45" t="str">
        <f t="shared" si="410"/>
        <v>April</v>
      </c>
      <c r="C12657" s="53">
        <f t="shared" si="411"/>
        <v>2013</v>
      </c>
      <c r="D12657" s="43" t="s">
        <v>101</v>
      </c>
      <c r="E12657" s="132">
        <v>6.3720000000000008</v>
      </c>
    </row>
    <row r="12658" spans="1:5" ht="13.8" x14ac:dyDescent="0.25">
      <c r="A12658" s="122">
        <v>41394</v>
      </c>
      <c r="B12658" s="45" t="str">
        <f t="shared" si="410"/>
        <v>April</v>
      </c>
      <c r="C12658" s="53">
        <f t="shared" si="411"/>
        <v>2013</v>
      </c>
      <c r="D12658" s="43" t="s">
        <v>124</v>
      </c>
      <c r="E12658" s="132">
        <v>6.3179999999999996</v>
      </c>
    </row>
    <row r="12659" spans="1:5" ht="13.8" x14ac:dyDescent="0.25">
      <c r="A12659" s="122">
        <v>41394</v>
      </c>
      <c r="B12659" s="45" t="str">
        <f t="shared" si="410"/>
        <v>April</v>
      </c>
      <c r="C12659" s="53">
        <f t="shared" si="411"/>
        <v>2013</v>
      </c>
      <c r="D12659" s="43" t="s">
        <v>125</v>
      </c>
      <c r="E12659" s="132">
        <v>5.6520000000000001</v>
      </c>
    </row>
    <row r="12660" spans="1:5" ht="13.8" x14ac:dyDescent="0.25">
      <c r="A12660" s="122">
        <v>41394</v>
      </c>
      <c r="B12660" s="45" t="str">
        <f t="shared" si="410"/>
        <v>April</v>
      </c>
      <c r="C12660" s="53">
        <f t="shared" si="411"/>
        <v>2013</v>
      </c>
      <c r="D12660" s="43" t="s">
        <v>126</v>
      </c>
      <c r="E12660" s="132">
        <v>6.1295000000000002</v>
      </c>
    </row>
    <row r="12661" spans="1:5" ht="13.8" x14ac:dyDescent="0.25">
      <c r="A12661" s="122">
        <v>41394</v>
      </c>
      <c r="B12661" s="45" t="str">
        <f t="shared" si="410"/>
        <v>April</v>
      </c>
      <c r="C12661" s="53">
        <f t="shared" si="411"/>
        <v>2013</v>
      </c>
      <c r="D12661" s="43" t="s">
        <v>127</v>
      </c>
      <c r="E12661" s="132">
        <v>6.141</v>
      </c>
    </row>
    <row r="12662" spans="1:5" ht="13.8" x14ac:dyDescent="0.25">
      <c r="A12662" s="122">
        <v>41394</v>
      </c>
      <c r="B12662" s="45" t="str">
        <f t="shared" si="410"/>
        <v>April</v>
      </c>
      <c r="C12662" s="53">
        <f t="shared" si="411"/>
        <v>2013</v>
      </c>
      <c r="D12662" s="43" t="s">
        <v>105</v>
      </c>
      <c r="E12662" s="132">
        <v>4.4460000000000006</v>
      </c>
    </row>
    <row r="12663" spans="1:5" ht="13.8" x14ac:dyDescent="0.25">
      <c r="A12663" s="122">
        <v>41394</v>
      </c>
      <c r="B12663" s="45" t="str">
        <f t="shared" si="410"/>
        <v>April</v>
      </c>
      <c r="C12663" s="53">
        <f t="shared" si="411"/>
        <v>2013</v>
      </c>
      <c r="D12663" s="43" t="s">
        <v>128</v>
      </c>
      <c r="E12663" s="132">
        <v>6.4120000000000008</v>
      </c>
    </row>
    <row r="12664" spans="1:5" ht="13.8" x14ac:dyDescent="0.25">
      <c r="A12664" s="122">
        <v>41401</v>
      </c>
      <c r="B12664" s="45" t="str">
        <f t="shared" si="410"/>
        <v>May</v>
      </c>
      <c r="C12664" s="53">
        <f t="shared" si="411"/>
        <v>2013</v>
      </c>
      <c r="D12664" s="43" t="s">
        <v>131</v>
      </c>
      <c r="E12664" s="132">
        <v>23.986249999999998</v>
      </c>
    </row>
    <row r="12665" spans="1:5" ht="13.8" x14ac:dyDescent="0.25">
      <c r="A12665" s="122">
        <v>41401</v>
      </c>
      <c r="B12665" s="45" t="str">
        <f t="shared" si="410"/>
        <v>May</v>
      </c>
      <c r="C12665" s="53">
        <f t="shared" si="411"/>
        <v>2013</v>
      </c>
      <c r="D12665" s="43" t="s">
        <v>115</v>
      </c>
      <c r="E12665" s="132">
        <v>18.3</v>
      </c>
    </row>
    <row r="12666" spans="1:5" ht="13.8" x14ac:dyDescent="0.25">
      <c r="A12666" s="122">
        <v>41401</v>
      </c>
      <c r="B12666" s="45" t="str">
        <f t="shared" si="410"/>
        <v>May</v>
      </c>
      <c r="C12666" s="53">
        <f t="shared" si="411"/>
        <v>2013</v>
      </c>
      <c r="D12666" s="43" t="s">
        <v>95</v>
      </c>
      <c r="E12666" s="132">
        <v>16.226000000000003</v>
      </c>
    </row>
    <row r="12667" spans="1:5" ht="13.8" x14ac:dyDescent="0.25">
      <c r="A12667" s="122">
        <v>41401</v>
      </c>
      <c r="B12667" s="45" t="str">
        <f t="shared" si="410"/>
        <v>May</v>
      </c>
      <c r="C12667" s="53">
        <f t="shared" si="411"/>
        <v>2013</v>
      </c>
      <c r="D12667" s="43" t="s">
        <v>96</v>
      </c>
      <c r="E12667" s="132">
        <v>15.494000000000002</v>
      </c>
    </row>
    <row r="12668" spans="1:5" ht="13.8" x14ac:dyDescent="0.25">
      <c r="A12668" s="122">
        <v>41401</v>
      </c>
      <c r="B12668" s="45" t="str">
        <f t="shared" si="410"/>
        <v>May</v>
      </c>
      <c r="C12668" s="53">
        <f t="shared" si="411"/>
        <v>2013</v>
      </c>
      <c r="D12668" s="43" t="s">
        <v>97</v>
      </c>
      <c r="E12668" s="132">
        <v>14.762</v>
      </c>
    </row>
    <row r="12669" spans="1:5" ht="13.8" x14ac:dyDescent="0.25">
      <c r="A12669" s="122">
        <v>41401</v>
      </c>
      <c r="B12669" s="45" t="str">
        <f t="shared" si="410"/>
        <v>May</v>
      </c>
      <c r="C12669" s="53">
        <f t="shared" si="411"/>
        <v>2013</v>
      </c>
      <c r="D12669" s="43" t="s">
        <v>98</v>
      </c>
      <c r="E12669" s="132">
        <v>11.59</v>
      </c>
    </row>
    <row r="12670" spans="1:5" ht="15.6" x14ac:dyDescent="0.3">
      <c r="A12670" s="122">
        <v>41401</v>
      </c>
      <c r="B12670" s="45" t="str">
        <f t="shared" si="410"/>
        <v>May</v>
      </c>
      <c r="C12670" s="53">
        <f t="shared" si="411"/>
        <v>2013</v>
      </c>
      <c r="D12670" s="130" t="s">
        <v>136</v>
      </c>
      <c r="E12670" s="132">
        <v>16.6175</v>
      </c>
    </row>
    <row r="12671" spans="1:5" ht="13.8" x14ac:dyDescent="0.25">
      <c r="A12671" s="122">
        <v>41401</v>
      </c>
      <c r="B12671" s="45" t="str">
        <f t="shared" si="410"/>
        <v>May</v>
      </c>
      <c r="C12671" s="53">
        <f t="shared" si="411"/>
        <v>2013</v>
      </c>
      <c r="D12671" s="43" t="s">
        <v>118</v>
      </c>
      <c r="E12671" s="132">
        <v>15.266249999999999</v>
      </c>
    </row>
    <row r="12672" spans="1:5" ht="13.8" x14ac:dyDescent="0.25">
      <c r="A12672" s="122">
        <v>41401</v>
      </c>
      <c r="B12672" s="45" t="str">
        <f t="shared" si="410"/>
        <v>May</v>
      </c>
      <c r="C12672" s="53">
        <f t="shared" si="411"/>
        <v>2013</v>
      </c>
      <c r="D12672" s="43" t="s">
        <v>102</v>
      </c>
      <c r="E12672" s="132">
        <v>15.065</v>
      </c>
    </row>
    <row r="12673" spans="1:5" ht="13.8" x14ac:dyDescent="0.25">
      <c r="A12673" s="122">
        <v>41401</v>
      </c>
      <c r="B12673" s="45" t="str">
        <f t="shared" si="410"/>
        <v>May</v>
      </c>
      <c r="C12673" s="53">
        <f t="shared" si="411"/>
        <v>2013</v>
      </c>
      <c r="D12673" s="43" t="s">
        <v>119</v>
      </c>
      <c r="E12673" s="132">
        <v>14.57625</v>
      </c>
    </row>
    <row r="12674" spans="1:5" ht="13.8" x14ac:dyDescent="0.25">
      <c r="A12674" s="122">
        <v>41401</v>
      </c>
      <c r="B12674" s="45" t="str">
        <f t="shared" si="410"/>
        <v>May</v>
      </c>
      <c r="C12674" s="53">
        <f t="shared" si="411"/>
        <v>2013</v>
      </c>
      <c r="D12674" s="43" t="s">
        <v>120</v>
      </c>
      <c r="E12674" s="132">
        <v>13.828749999999999</v>
      </c>
    </row>
    <row r="12675" spans="1:5" ht="13.8" x14ac:dyDescent="0.25">
      <c r="A12675" s="122">
        <v>41401</v>
      </c>
      <c r="B12675" s="45" t="str">
        <f t="shared" si="410"/>
        <v>May</v>
      </c>
      <c r="C12675" s="53">
        <f t="shared" si="411"/>
        <v>2013</v>
      </c>
      <c r="D12675" s="43" t="s">
        <v>103</v>
      </c>
      <c r="E12675" s="132">
        <v>13.34</v>
      </c>
    </row>
    <row r="12676" spans="1:5" ht="13.8" x14ac:dyDescent="0.25">
      <c r="A12676" s="122">
        <v>41401</v>
      </c>
      <c r="B12676" s="45" t="str">
        <f t="shared" si="410"/>
        <v>May</v>
      </c>
      <c r="C12676" s="53">
        <f t="shared" si="411"/>
        <v>2013</v>
      </c>
      <c r="D12676" s="43" t="s">
        <v>116</v>
      </c>
      <c r="E12676" s="132">
        <v>8.7780000000000005</v>
      </c>
    </row>
    <row r="12677" spans="1:5" ht="13.8" x14ac:dyDescent="0.25">
      <c r="A12677" s="122">
        <v>41401</v>
      </c>
      <c r="B12677" s="45" t="str">
        <f t="shared" si="410"/>
        <v>May</v>
      </c>
      <c r="C12677" s="53">
        <f t="shared" si="411"/>
        <v>2013</v>
      </c>
      <c r="D12677" s="43" t="s">
        <v>104</v>
      </c>
      <c r="E12677" s="132">
        <v>8.9109999999999996</v>
      </c>
    </row>
    <row r="12678" spans="1:5" ht="13.8" x14ac:dyDescent="0.25">
      <c r="A12678" s="122">
        <v>41401</v>
      </c>
      <c r="B12678" s="45" t="str">
        <f t="shared" si="410"/>
        <v>May</v>
      </c>
      <c r="C12678" s="53">
        <f t="shared" si="411"/>
        <v>2013</v>
      </c>
      <c r="D12678" s="43" t="s">
        <v>121</v>
      </c>
      <c r="E12678" s="132">
        <v>8.4740000000000002</v>
      </c>
    </row>
    <row r="12679" spans="1:5" ht="13.8" x14ac:dyDescent="0.25">
      <c r="A12679" s="122">
        <v>41401</v>
      </c>
      <c r="B12679" s="45" t="str">
        <f t="shared" si="410"/>
        <v>May</v>
      </c>
      <c r="C12679" s="53">
        <f t="shared" si="411"/>
        <v>2013</v>
      </c>
      <c r="D12679" s="43" t="s">
        <v>122</v>
      </c>
      <c r="E12679" s="132">
        <v>7.6760000000000002</v>
      </c>
    </row>
    <row r="12680" spans="1:5" ht="13.8" x14ac:dyDescent="0.25">
      <c r="A12680" s="122">
        <v>41401</v>
      </c>
      <c r="B12680" s="45" t="str">
        <f t="shared" si="410"/>
        <v>May</v>
      </c>
      <c r="C12680" s="53">
        <f t="shared" si="411"/>
        <v>2013</v>
      </c>
      <c r="D12680" s="43" t="s">
        <v>123</v>
      </c>
      <c r="E12680" s="132">
        <v>7.5810000000000004</v>
      </c>
    </row>
    <row r="12681" spans="1:5" ht="13.8" x14ac:dyDescent="0.25">
      <c r="A12681" s="122">
        <v>41401</v>
      </c>
      <c r="B12681" s="45" t="str">
        <f t="shared" si="410"/>
        <v>May</v>
      </c>
      <c r="C12681" s="53">
        <f t="shared" si="411"/>
        <v>2013</v>
      </c>
      <c r="D12681" s="43" t="s">
        <v>99</v>
      </c>
      <c r="E12681" s="132">
        <v>6.84</v>
      </c>
    </row>
    <row r="12682" spans="1:5" ht="13.8" x14ac:dyDescent="0.25">
      <c r="A12682" s="122">
        <v>41401</v>
      </c>
      <c r="B12682" s="45" t="str">
        <f t="shared" si="410"/>
        <v>May</v>
      </c>
      <c r="C12682" s="53">
        <f t="shared" si="411"/>
        <v>2013</v>
      </c>
      <c r="D12682" s="43" t="s">
        <v>100</v>
      </c>
      <c r="E12682" s="132">
        <v>6.66</v>
      </c>
    </row>
    <row r="12683" spans="1:5" ht="13.8" x14ac:dyDescent="0.25">
      <c r="A12683" s="122">
        <v>41401</v>
      </c>
      <c r="B12683" s="45" t="str">
        <f t="shared" si="410"/>
        <v>May</v>
      </c>
      <c r="C12683" s="53">
        <f t="shared" si="411"/>
        <v>2013</v>
      </c>
      <c r="D12683" s="43" t="s">
        <v>101</v>
      </c>
      <c r="E12683" s="132">
        <v>6.3720000000000008</v>
      </c>
    </row>
    <row r="12684" spans="1:5" ht="13.8" x14ac:dyDescent="0.25">
      <c r="A12684" s="122">
        <v>41401</v>
      </c>
      <c r="B12684" s="45" t="str">
        <f t="shared" si="410"/>
        <v>May</v>
      </c>
      <c r="C12684" s="53">
        <f t="shared" si="411"/>
        <v>2013</v>
      </c>
      <c r="D12684" s="43" t="s">
        <v>124</v>
      </c>
      <c r="E12684" s="132">
        <v>6.3179999999999996</v>
      </c>
    </row>
    <row r="12685" spans="1:5" ht="13.8" x14ac:dyDescent="0.25">
      <c r="A12685" s="122">
        <v>41401</v>
      </c>
      <c r="B12685" s="45" t="str">
        <f t="shared" si="410"/>
        <v>May</v>
      </c>
      <c r="C12685" s="53">
        <f t="shared" si="411"/>
        <v>2013</v>
      </c>
      <c r="D12685" s="43" t="s">
        <v>125</v>
      </c>
      <c r="E12685" s="132">
        <v>5.6520000000000001</v>
      </c>
    </row>
    <row r="12686" spans="1:5" ht="13.8" x14ac:dyDescent="0.25">
      <c r="A12686" s="122">
        <v>41401</v>
      </c>
      <c r="B12686" s="45" t="str">
        <f t="shared" si="410"/>
        <v>May</v>
      </c>
      <c r="C12686" s="53">
        <f t="shared" si="411"/>
        <v>2013</v>
      </c>
      <c r="D12686" s="43" t="s">
        <v>126</v>
      </c>
      <c r="E12686" s="132">
        <v>6.1295000000000002</v>
      </c>
    </row>
    <row r="12687" spans="1:5" ht="13.8" x14ac:dyDescent="0.25">
      <c r="A12687" s="122">
        <v>41401</v>
      </c>
      <c r="B12687" s="45" t="str">
        <f t="shared" si="410"/>
        <v>May</v>
      </c>
      <c r="C12687" s="53">
        <f t="shared" si="411"/>
        <v>2013</v>
      </c>
      <c r="D12687" s="43" t="s">
        <v>127</v>
      </c>
      <c r="E12687" s="132">
        <v>6.141</v>
      </c>
    </row>
    <row r="12688" spans="1:5" ht="13.8" x14ac:dyDescent="0.25">
      <c r="A12688" s="122">
        <v>41401</v>
      </c>
      <c r="B12688" s="45" t="str">
        <f t="shared" si="410"/>
        <v>May</v>
      </c>
      <c r="C12688" s="53">
        <f t="shared" si="411"/>
        <v>2013</v>
      </c>
      <c r="D12688" s="43" t="s">
        <v>105</v>
      </c>
      <c r="E12688" s="132">
        <v>4.4460000000000006</v>
      </c>
    </row>
    <row r="12689" spans="1:5" ht="13.8" x14ac:dyDescent="0.25">
      <c r="A12689" s="122">
        <v>41401</v>
      </c>
      <c r="B12689" s="45" t="str">
        <f t="shared" si="410"/>
        <v>May</v>
      </c>
      <c r="C12689" s="53">
        <f t="shared" si="411"/>
        <v>2013</v>
      </c>
      <c r="D12689" s="43" t="s">
        <v>128</v>
      </c>
      <c r="E12689" s="132">
        <v>6.4120000000000008</v>
      </c>
    </row>
    <row r="12690" spans="1:5" ht="13.8" x14ac:dyDescent="0.25">
      <c r="A12690" s="122">
        <v>41408</v>
      </c>
      <c r="B12690" s="45" t="str">
        <f t="shared" si="410"/>
        <v>May</v>
      </c>
      <c r="C12690" s="53">
        <f t="shared" si="411"/>
        <v>2013</v>
      </c>
      <c r="D12690" s="43" t="s">
        <v>131</v>
      </c>
      <c r="E12690" s="132">
        <v>22.438749999999999</v>
      </c>
    </row>
    <row r="12691" spans="1:5" ht="13.8" x14ac:dyDescent="0.25">
      <c r="A12691" s="122">
        <v>41408</v>
      </c>
      <c r="B12691" s="45" t="str">
        <f t="shared" si="410"/>
        <v>May</v>
      </c>
      <c r="C12691" s="53">
        <f t="shared" si="411"/>
        <v>2013</v>
      </c>
      <c r="D12691" s="43" t="s">
        <v>115</v>
      </c>
      <c r="E12691" s="132">
        <v>17.399999999999999</v>
      </c>
    </row>
    <row r="12692" spans="1:5" ht="13.8" x14ac:dyDescent="0.25">
      <c r="A12692" s="122">
        <v>41408</v>
      </c>
      <c r="B12692" s="45" t="str">
        <f t="shared" si="410"/>
        <v>May</v>
      </c>
      <c r="C12692" s="53">
        <f t="shared" si="411"/>
        <v>2013</v>
      </c>
      <c r="D12692" s="43" t="s">
        <v>95</v>
      </c>
      <c r="E12692" s="132">
        <v>15.428000000000003</v>
      </c>
    </row>
    <row r="12693" spans="1:5" ht="13.8" x14ac:dyDescent="0.25">
      <c r="A12693" s="122">
        <v>41408</v>
      </c>
      <c r="B12693" s="45" t="str">
        <f t="shared" si="410"/>
        <v>May</v>
      </c>
      <c r="C12693" s="53">
        <f t="shared" si="411"/>
        <v>2013</v>
      </c>
      <c r="D12693" s="43" t="s">
        <v>96</v>
      </c>
      <c r="E12693" s="132">
        <v>14.732000000000001</v>
      </c>
    </row>
    <row r="12694" spans="1:5" ht="13.8" x14ac:dyDescent="0.25">
      <c r="A12694" s="122">
        <v>41408</v>
      </c>
      <c r="B12694" s="45" t="str">
        <f t="shared" si="410"/>
        <v>May</v>
      </c>
      <c r="C12694" s="53">
        <f t="shared" si="411"/>
        <v>2013</v>
      </c>
      <c r="D12694" s="43" t="s">
        <v>97</v>
      </c>
      <c r="E12694" s="132">
        <v>14.036</v>
      </c>
    </row>
    <row r="12695" spans="1:5" ht="13.8" x14ac:dyDescent="0.25">
      <c r="A12695" s="122">
        <v>41408</v>
      </c>
      <c r="B12695" s="45" t="str">
        <f t="shared" si="410"/>
        <v>May</v>
      </c>
      <c r="C12695" s="53">
        <f t="shared" si="411"/>
        <v>2013</v>
      </c>
      <c r="D12695" s="43" t="s">
        <v>98</v>
      </c>
      <c r="E12695" s="132">
        <v>11.02</v>
      </c>
    </row>
    <row r="12696" spans="1:5" ht="15.6" x14ac:dyDescent="0.3">
      <c r="A12696" s="122">
        <v>41408</v>
      </c>
      <c r="B12696" s="45" t="str">
        <f t="shared" si="410"/>
        <v>May</v>
      </c>
      <c r="C12696" s="53">
        <f t="shared" si="411"/>
        <v>2013</v>
      </c>
      <c r="D12696" s="130" t="s">
        <v>136</v>
      </c>
      <c r="E12696" s="132">
        <v>16.0395</v>
      </c>
    </row>
    <row r="12697" spans="1:5" ht="13.8" x14ac:dyDescent="0.25">
      <c r="A12697" s="122">
        <v>41408</v>
      </c>
      <c r="B12697" s="45" t="str">
        <f t="shared" ref="B12697:B12758" si="412">TEXT(A12697,"mmmm")</f>
        <v>May</v>
      </c>
      <c r="C12697" s="53">
        <f t="shared" ref="C12697:C12758" si="413">YEAR(A12697)</f>
        <v>2013</v>
      </c>
      <c r="D12697" s="43" t="s">
        <v>118</v>
      </c>
      <c r="E12697" s="132">
        <v>14.735249999999999</v>
      </c>
    </row>
    <row r="12698" spans="1:5" ht="13.8" x14ac:dyDescent="0.25">
      <c r="A12698" s="122">
        <v>41408</v>
      </c>
      <c r="B12698" s="45" t="str">
        <f t="shared" si="412"/>
        <v>May</v>
      </c>
      <c r="C12698" s="53">
        <f t="shared" si="413"/>
        <v>2013</v>
      </c>
      <c r="D12698" s="43" t="s">
        <v>102</v>
      </c>
      <c r="E12698" s="132">
        <v>14.541000000000002</v>
      </c>
    </row>
    <row r="12699" spans="1:5" ht="13.8" x14ac:dyDescent="0.25">
      <c r="A12699" s="122">
        <v>41408</v>
      </c>
      <c r="B12699" s="45" t="str">
        <f t="shared" si="412"/>
        <v>May</v>
      </c>
      <c r="C12699" s="53">
        <f t="shared" si="413"/>
        <v>2013</v>
      </c>
      <c r="D12699" s="43" t="s">
        <v>119</v>
      </c>
      <c r="E12699" s="132">
        <v>14.069250000000002</v>
      </c>
    </row>
    <row r="12700" spans="1:5" ht="13.8" x14ac:dyDescent="0.25">
      <c r="A12700" s="122">
        <v>41408</v>
      </c>
      <c r="B12700" s="45" t="str">
        <f t="shared" si="412"/>
        <v>May</v>
      </c>
      <c r="C12700" s="53">
        <f t="shared" si="413"/>
        <v>2013</v>
      </c>
      <c r="D12700" s="43" t="s">
        <v>120</v>
      </c>
      <c r="E12700" s="132">
        <v>13.347749999999998</v>
      </c>
    </row>
    <row r="12701" spans="1:5" ht="13.8" x14ac:dyDescent="0.25">
      <c r="A12701" s="122">
        <v>41408</v>
      </c>
      <c r="B12701" s="45" t="str">
        <f t="shared" si="412"/>
        <v>May</v>
      </c>
      <c r="C12701" s="53">
        <f t="shared" si="413"/>
        <v>2013</v>
      </c>
      <c r="D12701" s="43" t="s">
        <v>103</v>
      </c>
      <c r="E12701" s="132">
        <v>12.875999999999999</v>
      </c>
    </row>
    <row r="12702" spans="1:5" ht="13.8" x14ac:dyDescent="0.25">
      <c r="A12702" s="122">
        <v>41408</v>
      </c>
      <c r="B12702" s="45" t="str">
        <f t="shared" si="412"/>
        <v>May</v>
      </c>
      <c r="C12702" s="53">
        <f t="shared" si="413"/>
        <v>2013</v>
      </c>
      <c r="D12702" s="43" t="s">
        <v>116</v>
      </c>
      <c r="E12702" s="132">
        <v>8.7780000000000005</v>
      </c>
    </row>
    <row r="12703" spans="1:5" ht="13.8" x14ac:dyDescent="0.25">
      <c r="A12703" s="122">
        <v>41408</v>
      </c>
      <c r="B12703" s="45" t="str">
        <f t="shared" si="412"/>
        <v>May</v>
      </c>
      <c r="C12703" s="53">
        <f t="shared" si="413"/>
        <v>2013</v>
      </c>
      <c r="D12703" s="43" t="s">
        <v>104</v>
      </c>
      <c r="E12703" s="132">
        <v>8.9109999999999996</v>
      </c>
    </row>
    <row r="12704" spans="1:5" ht="13.8" x14ac:dyDescent="0.25">
      <c r="A12704" s="122">
        <v>41408</v>
      </c>
      <c r="B12704" s="45" t="str">
        <f t="shared" si="412"/>
        <v>May</v>
      </c>
      <c r="C12704" s="53">
        <f t="shared" si="413"/>
        <v>2013</v>
      </c>
      <c r="D12704" s="43" t="s">
        <v>121</v>
      </c>
      <c r="E12704" s="132">
        <v>8.4740000000000002</v>
      </c>
    </row>
    <row r="12705" spans="1:5" ht="13.8" x14ac:dyDescent="0.25">
      <c r="A12705" s="122">
        <v>41408</v>
      </c>
      <c r="B12705" s="45" t="str">
        <f t="shared" si="412"/>
        <v>May</v>
      </c>
      <c r="C12705" s="53">
        <f t="shared" si="413"/>
        <v>2013</v>
      </c>
      <c r="D12705" s="43" t="s">
        <v>122</v>
      </c>
      <c r="E12705" s="132">
        <v>7.6760000000000002</v>
      </c>
    </row>
    <row r="12706" spans="1:5" ht="13.8" x14ac:dyDescent="0.25">
      <c r="A12706" s="122">
        <v>41408</v>
      </c>
      <c r="B12706" s="45" t="str">
        <f t="shared" si="412"/>
        <v>May</v>
      </c>
      <c r="C12706" s="53">
        <f t="shared" si="413"/>
        <v>2013</v>
      </c>
      <c r="D12706" s="43" t="s">
        <v>123</v>
      </c>
      <c r="E12706" s="132">
        <v>7.5810000000000004</v>
      </c>
    </row>
    <row r="12707" spans="1:5" ht="13.8" x14ac:dyDescent="0.25">
      <c r="A12707" s="122">
        <v>41408</v>
      </c>
      <c r="B12707" s="45" t="str">
        <f t="shared" si="412"/>
        <v>May</v>
      </c>
      <c r="C12707" s="53">
        <f t="shared" si="413"/>
        <v>2013</v>
      </c>
      <c r="D12707" s="43" t="s">
        <v>99</v>
      </c>
      <c r="E12707" s="132">
        <v>6.7450000000000001</v>
      </c>
    </row>
    <row r="12708" spans="1:5" ht="13.8" x14ac:dyDescent="0.25">
      <c r="A12708" s="122">
        <v>41408</v>
      </c>
      <c r="B12708" s="45" t="str">
        <f t="shared" si="412"/>
        <v>May</v>
      </c>
      <c r="C12708" s="53">
        <f t="shared" si="413"/>
        <v>2013</v>
      </c>
      <c r="D12708" s="43" t="s">
        <v>100</v>
      </c>
      <c r="E12708" s="132">
        <v>6.5674999999999999</v>
      </c>
    </row>
    <row r="12709" spans="1:5" ht="13.8" x14ac:dyDescent="0.25">
      <c r="A12709" s="122">
        <v>41408</v>
      </c>
      <c r="B12709" s="45" t="str">
        <f t="shared" si="412"/>
        <v>May</v>
      </c>
      <c r="C12709" s="53">
        <f t="shared" si="413"/>
        <v>2013</v>
      </c>
      <c r="D12709" s="43" t="s">
        <v>101</v>
      </c>
      <c r="E12709" s="132">
        <v>6.2835000000000001</v>
      </c>
    </row>
    <row r="12710" spans="1:5" ht="13.8" x14ac:dyDescent="0.25">
      <c r="A12710" s="122">
        <v>41408</v>
      </c>
      <c r="B12710" s="45" t="str">
        <f t="shared" si="412"/>
        <v>May</v>
      </c>
      <c r="C12710" s="53">
        <f t="shared" si="413"/>
        <v>2013</v>
      </c>
      <c r="D12710" s="43" t="s">
        <v>124</v>
      </c>
      <c r="E12710" s="132">
        <v>6.2302499999999998</v>
      </c>
    </row>
    <row r="12711" spans="1:5" ht="13.8" x14ac:dyDescent="0.25">
      <c r="A12711" s="122">
        <v>41408</v>
      </c>
      <c r="B12711" s="45" t="str">
        <f t="shared" si="412"/>
        <v>May</v>
      </c>
      <c r="C12711" s="53">
        <f t="shared" si="413"/>
        <v>2013</v>
      </c>
      <c r="D12711" s="43" t="s">
        <v>125</v>
      </c>
      <c r="E12711" s="132">
        <v>5.5735000000000001</v>
      </c>
    </row>
    <row r="12712" spans="1:5" ht="13.8" x14ac:dyDescent="0.25">
      <c r="A12712" s="122">
        <v>41408</v>
      </c>
      <c r="B12712" s="45" t="str">
        <f t="shared" si="412"/>
        <v>May</v>
      </c>
      <c r="C12712" s="53">
        <f t="shared" si="413"/>
        <v>2013</v>
      </c>
      <c r="D12712" s="43" t="s">
        <v>126</v>
      </c>
      <c r="E12712" s="132">
        <v>6.0547500000000003</v>
      </c>
    </row>
    <row r="12713" spans="1:5" ht="13.8" x14ac:dyDescent="0.25">
      <c r="A12713" s="122">
        <v>41408</v>
      </c>
      <c r="B12713" s="45" t="str">
        <f t="shared" si="412"/>
        <v>May</v>
      </c>
      <c r="C12713" s="53">
        <f t="shared" si="413"/>
        <v>2013</v>
      </c>
      <c r="D12713" s="43" t="s">
        <v>127</v>
      </c>
      <c r="E12713" s="132">
        <v>6.0742499999999993</v>
      </c>
    </row>
    <row r="12714" spans="1:5" ht="13.8" x14ac:dyDescent="0.25">
      <c r="A12714" s="122">
        <v>41408</v>
      </c>
      <c r="B12714" s="45" t="str">
        <f t="shared" si="412"/>
        <v>May</v>
      </c>
      <c r="C12714" s="53">
        <f t="shared" si="413"/>
        <v>2013</v>
      </c>
      <c r="D12714" s="43" t="s">
        <v>105</v>
      </c>
      <c r="E12714" s="132">
        <v>4.3842499999999998</v>
      </c>
    </row>
    <row r="12715" spans="1:5" ht="13.8" x14ac:dyDescent="0.25">
      <c r="A12715" s="122">
        <v>41408</v>
      </c>
      <c r="B12715" s="45" t="str">
        <f t="shared" si="412"/>
        <v>May</v>
      </c>
      <c r="C12715" s="53">
        <f t="shared" si="413"/>
        <v>2013</v>
      </c>
      <c r="D12715" s="43" t="s">
        <v>128</v>
      </c>
      <c r="E12715" s="132">
        <v>6.3547500000000001</v>
      </c>
    </row>
    <row r="12716" spans="1:5" ht="13.8" x14ac:dyDescent="0.25">
      <c r="A12716" s="122">
        <v>41415</v>
      </c>
      <c r="B12716" s="45" t="str">
        <f t="shared" si="412"/>
        <v>May</v>
      </c>
      <c r="C12716" s="53">
        <f t="shared" si="413"/>
        <v>2013</v>
      </c>
      <c r="D12716" s="43" t="s">
        <v>131</v>
      </c>
      <c r="E12716" s="132">
        <v>21.252333333333336</v>
      </c>
    </row>
    <row r="12717" spans="1:5" ht="13.8" x14ac:dyDescent="0.25">
      <c r="A12717" s="122">
        <v>41415</v>
      </c>
      <c r="B12717" s="45" t="str">
        <f t="shared" si="412"/>
        <v>May</v>
      </c>
      <c r="C12717" s="53">
        <f t="shared" si="413"/>
        <v>2013</v>
      </c>
      <c r="D12717" s="43" t="s">
        <v>115</v>
      </c>
      <c r="E12717" s="132">
        <v>17.2</v>
      </c>
    </row>
    <row r="12718" spans="1:5" ht="13.8" x14ac:dyDescent="0.25">
      <c r="A12718" s="122">
        <v>41415</v>
      </c>
      <c r="B12718" s="45" t="str">
        <f t="shared" si="412"/>
        <v>May</v>
      </c>
      <c r="C12718" s="53">
        <f t="shared" si="413"/>
        <v>2013</v>
      </c>
      <c r="D12718" s="43" t="s">
        <v>95</v>
      </c>
      <c r="E12718" s="132">
        <v>15.250666666666667</v>
      </c>
    </row>
    <row r="12719" spans="1:5" ht="13.8" x14ac:dyDescent="0.25">
      <c r="A12719" s="122">
        <v>41415</v>
      </c>
      <c r="B12719" s="45" t="str">
        <f t="shared" si="412"/>
        <v>May</v>
      </c>
      <c r="C12719" s="53">
        <f t="shared" si="413"/>
        <v>2013</v>
      </c>
      <c r="D12719" s="43" t="s">
        <v>96</v>
      </c>
      <c r="E12719" s="132">
        <v>14.562666666666669</v>
      </c>
    </row>
    <row r="12720" spans="1:5" ht="13.8" x14ac:dyDescent="0.25">
      <c r="A12720" s="122">
        <v>41415</v>
      </c>
      <c r="B12720" s="45" t="str">
        <f t="shared" si="412"/>
        <v>May</v>
      </c>
      <c r="C12720" s="53">
        <f t="shared" si="413"/>
        <v>2013</v>
      </c>
      <c r="D12720" s="43" t="s">
        <v>97</v>
      </c>
      <c r="E12720" s="132">
        <v>13.874666666666666</v>
      </c>
    </row>
    <row r="12721" spans="1:5" ht="13.8" x14ac:dyDescent="0.25">
      <c r="A12721" s="122">
        <v>41415</v>
      </c>
      <c r="B12721" s="45" t="str">
        <f t="shared" si="412"/>
        <v>May</v>
      </c>
      <c r="C12721" s="53">
        <f t="shared" si="413"/>
        <v>2013</v>
      </c>
      <c r="D12721" s="43" t="s">
        <v>98</v>
      </c>
      <c r="E12721" s="132">
        <v>10.893333333333333</v>
      </c>
    </row>
    <row r="12722" spans="1:5" ht="15.6" x14ac:dyDescent="0.3">
      <c r="A12722" s="122">
        <v>41415</v>
      </c>
      <c r="B12722" s="45" t="str">
        <f t="shared" si="412"/>
        <v>May</v>
      </c>
      <c r="C12722" s="53">
        <f t="shared" si="413"/>
        <v>2013</v>
      </c>
      <c r="D12722" s="130" t="s">
        <v>136</v>
      </c>
      <c r="E12722" s="132">
        <v>15.798666666666666</v>
      </c>
    </row>
    <row r="12723" spans="1:5" ht="13.8" x14ac:dyDescent="0.25">
      <c r="A12723" s="122">
        <v>41415</v>
      </c>
      <c r="B12723" s="45" t="str">
        <f t="shared" si="412"/>
        <v>May</v>
      </c>
      <c r="C12723" s="53">
        <f t="shared" si="413"/>
        <v>2013</v>
      </c>
      <c r="D12723" s="43" t="s">
        <v>118</v>
      </c>
      <c r="E12723" s="132">
        <v>14.513999999999999</v>
      </c>
    </row>
    <row r="12724" spans="1:5" ht="13.8" x14ac:dyDescent="0.25">
      <c r="A12724" s="122">
        <v>41415</v>
      </c>
      <c r="B12724" s="45" t="str">
        <f t="shared" si="412"/>
        <v>May</v>
      </c>
      <c r="C12724" s="53">
        <f t="shared" si="413"/>
        <v>2013</v>
      </c>
      <c r="D12724" s="43" t="s">
        <v>102</v>
      </c>
      <c r="E12724" s="132">
        <v>14.322666666666667</v>
      </c>
    </row>
    <row r="12725" spans="1:5" ht="13.8" x14ac:dyDescent="0.25">
      <c r="A12725" s="122">
        <v>41415</v>
      </c>
      <c r="B12725" s="45" t="str">
        <f t="shared" si="412"/>
        <v>May</v>
      </c>
      <c r="C12725" s="53">
        <f t="shared" si="413"/>
        <v>2013</v>
      </c>
      <c r="D12725" s="43" t="s">
        <v>119</v>
      </c>
      <c r="E12725" s="132">
        <v>13.857999999999999</v>
      </c>
    </row>
    <row r="12726" spans="1:5" ht="13.8" x14ac:dyDescent="0.25">
      <c r="A12726" s="122">
        <v>41415</v>
      </c>
      <c r="B12726" s="45" t="str">
        <f t="shared" si="412"/>
        <v>May</v>
      </c>
      <c r="C12726" s="53">
        <f t="shared" si="413"/>
        <v>2013</v>
      </c>
      <c r="D12726" s="43" t="s">
        <v>120</v>
      </c>
      <c r="E12726" s="132">
        <v>13.14733333333333</v>
      </c>
    </row>
    <row r="12727" spans="1:5" ht="13.8" x14ac:dyDescent="0.25">
      <c r="A12727" s="122">
        <v>41415</v>
      </c>
      <c r="B12727" s="45" t="str">
        <f t="shared" si="412"/>
        <v>May</v>
      </c>
      <c r="C12727" s="53">
        <f t="shared" si="413"/>
        <v>2013</v>
      </c>
      <c r="D12727" s="43" t="s">
        <v>103</v>
      </c>
      <c r="E12727" s="132">
        <v>12.682666666666664</v>
      </c>
    </row>
    <row r="12728" spans="1:5" ht="13.8" x14ac:dyDescent="0.25">
      <c r="A12728" s="122">
        <v>41415</v>
      </c>
      <c r="B12728" s="45" t="str">
        <f t="shared" si="412"/>
        <v>May</v>
      </c>
      <c r="C12728" s="53">
        <f t="shared" si="413"/>
        <v>2013</v>
      </c>
      <c r="D12728" s="43" t="s">
        <v>116</v>
      </c>
      <c r="E12728" s="132">
        <v>8.7115000000000009</v>
      </c>
    </row>
    <row r="12729" spans="1:5" ht="13.8" x14ac:dyDescent="0.25">
      <c r="A12729" s="122">
        <v>41415</v>
      </c>
      <c r="B12729" s="45" t="str">
        <f t="shared" si="412"/>
        <v>May</v>
      </c>
      <c r="C12729" s="53">
        <f t="shared" si="413"/>
        <v>2013</v>
      </c>
      <c r="D12729" s="43" t="s">
        <v>104</v>
      </c>
      <c r="E12729" s="132">
        <v>8.9109999999999996</v>
      </c>
    </row>
    <row r="12730" spans="1:5" ht="13.8" x14ac:dyDescent="0.25">
      <c r="A12730" s="122">
        <v>41415</v>
      </c>
      <c r="B12730" s="45" t="str">
        <f t="shared" si="412"/>
        <v>May</v>
      </c>
      <c r="C12730" s="53">
        <f t="shared" si="413"/>
        <v>2013</v>
      </c>
      <c r="D12730" s="43" t="s">
        <v>121</v>
      </c>
      <c r="E12730" s="132">
        <v>8.4740000000000002</v>
      </c>
    </row>
    <row r="12731" spans="1:5" ht="13.8" x14ac:dyDescent="0.25">
      <c r="A12731" s="122">
        <v>41415</v>
      </c>
      <c r="B12731" s="45" t="str">
        <f t="shared" si="412"/>
        <v>May</v>
      </c>
      <c r="C12731" s="53">
        <f t="shared" si="413"/>
        <v>2013</v>
      </c>
      <c r="D12731" s="43" t="s">
        <v>122</v>
      </c>
      <c r="E12731" s="132">
        <v>7.6760000000000002</v>
      </c>
    </row>
    <row r="12732" spans="1:5" ht="13.8" x14ac:dyDescent="0.25">
      <c r="A12732" s="122">
        <v>41415</v>
      </c>
      <c r="B12732" s="45" t="str">
        <f t="shared" si="412"/>
        <v>May</v>
      </c>
      <c r="C12732" s="53">
        <f t="shared" si="413"/>
        <v>2013</v>
      </c>
      <c r="D12732" s="43" t="s">
        <v>123</v>
      </c>
      <c r="E12732" s="132">
        <v>7.5810000000000004</v>
      </c>
    </row>
    <row r="12733" spans="1:5" ht="13.8" x14ac:dyDescent="0.25">
      <c r="A12733" s="122">
        <v>41415</v>
      </c>
      <c r="B12733" s="45" t="str">
        <f t="shared" si="412"/>
        <v>May</v>
      </c>
      <c r="C12733" s="53">
        <f t="shared" si="413"/>
        <v>2013</v>
      </c>
      <c r="D12733" s="43" t="s">
        <v>99</v>
      </c>
      <c r="E12733" s="132">
        <v>6.84</v>
      </c>
    </row>
    <row r="12734" spans="1:5" ht="13.8" x14ac:dyDescent="0.25">
      <c r="A12734" s="122">
        <v>41415</v>
      </c>
      <c r="B12734" s="45" t="str">
        <f t="shared" si="412"/>
        <v>May</v>
      </c>
      <c r="C12734" s="53">
        <f t="shared" si="413"/>
        <v>2013</v>
      </c>
      <c r="D12734" s="43" t="s">
        <v>100</v>
      </c>
      <c r="E12734" s="132">
        <v>6.66</v>
      </c>
    </row>
    <row r="12735" spans="1:5" ht="13.8" x14ac:dyDescent="0.25">
      <c r="A12735" s="122">
        <v>41415</v>
      </c>
      <c r="B12735" s="45" t="str">
        <f t="shared" si="412"/>
        <v>May</v>
      </c>
      <c r="C12735" s="53">
        <f t="shared" si="413"/>
        <v>2013</v>
      </c>
      <c r="D12735" s="43" t="s">
        <v>101</v>
      </c>
      <c r="E12735" s="132">
        <v>6.3720000000000008</v>
      </c>
    </row>
    <row r="12736" spans="1:5" ht="13.8" x14ac:dyDescent="0.25">
      <c r="A12736" s="122">
        <v>41415</v>
      </c>
      <c r="B12736" s="45" t="str">
        <f t="shared" si="412"/>
        <v>May</v>
      </c>
      <c r="C12736" s="53">
        <f t="shared" si="413"/>
        <v>2013</v>
      </c>
      <c r="D12736" s="43" t="s">
        <v>124</v>
      </c>
      <c r="E12736" s="132">
        <v>6.3179999999999996</v>
      </c>
    </row>
    <row r="12737" spans="1:5" ht="13.8" x14ac:dyDescent="0.25">
      <c r="A12737" s="122">
        <v>41415</v>
      </c>
      <c r="B12737" s="45" t="str">
        <f t="shared" si="412"/>
        <v>May</v>
      </c>
      <c r="C12737" s="53">
        <f t="shared" si="413"/>
        <v>2013</v>
      </c>
      <c r="D12737" s="43" t="s">
        <v>125</v>
      </c>
      <c r="E12737" s="132">
        <v>5.6520000000000001</v>
      </c>
    </row>
    <row r="12738" spans="1:5" ht="13.8" x14ac:dyDescent="0.25">
      <c r="A12738" s="122">
        <v>41415</v>
      </c>
      <c r="B12738" s="45" t="str">
        <f t="shared" si="412"/>
        <v>May</v>
      </c>
      <c r="C12738" s="53">
        <f t="shared" si="413"/>
        <v>2013</v>
      </c>
      <c r="D12738" s="43" t="s">
        <v>126</v>
      </c>
      <c r="E12738" s="132">
        <v>6.1295000000000002</v>
      </c>
    </row>
    <row r="12739" spans="1:5" ht="13.8" x14ac:dyDescent="0.25">
      <c r="A12739" s="122">
        <v>41415</v>
      </c>
      <c r="B12739" s="45" t="str">
        <f t="shared" si="412"/>
        <v>May</v>
      </c>
      <c r="C12739" s="53">
        <f t="shared" si="413"/>
        <v>2013</v>
      </c>
      <c r="D12739" s="43" t="s">
        <v>127</v>
      </c>
      <c r="E12739" s="132">
        <v>6.141</v>
      </c>
    </row>
    <row r="12740" spans="1:5" ht="13.8" x14ac:dyDescent="0.25">
      <c r="A12740" s="122">
        <v>41415</v>
      </c>
      <c r="B12740" s="45" t="str">
        <f t="shared" si="412"/>
        <v>May</v>
      </c>
      <c r="C12740" s="53">
        <f t="shared" si="413"/>
        <v>2013</v>
      </c>
      <c r="D12740" s="43" t="s">
        <v>105</v>
      </c>
      <c r="E12740" s="132">
        <v>4.4460000000000006</v>
      </c>
    </row>
    <row r="12741" spans="1:5" ht="13.8" x14ac:dyDescent="0.25">
      <c r="A12741" s="122">
        <v>41415</v>
      </c>
      <c r="B12741" s="45" t="str">
        <f t="shared" si="412"/>
        <v>May</v>
      </c>
      <c r="C12741" s="53">
        <f t="shared" si="413"/>
        <v>2013</v>
      </c>
      <c r="D12741" s="43" t="s">
        <v>128</v>
      </c>
      <c r="E12741" s="132">
        <v>6.4120000000000008</v>
      </c>
    </row>
    <row r="12742" spans="1:5" ht="13.8" x14ac:dyDescent="0.25">
      <c r="A12742" s="122">
        <v>41422</v>
      </c>
      <c r="B12742" s="45" t="str">
        <f t="shared" si="412"/>
        <v>May</v>
      </c>
      <c r="C12742" s="53">
        <f t="shared" si="413"/>
        <v>2013</v>
      </c>
      <c r="D12742" s="43" t="s">
        <v>131</v>
      </c>
      <c r="E12742" s="132">
        <v>22.387166666666673</v>
      </c>
    </row>
    <row r="12743" spans="1:5" ht="13.8" x14ac:dyDescent="0.25">
      <c r="A12743" s="122">
        <v>41422</v>
      </c>
      <c r="B12743" s="45" t="str">
        <f t="shared" si="412"/>
        <v>May</v>
      </c>
      <c r="C12743" s="53">
        <f t="shared" si="413"/>
        <v>2013</v>
      </c>
      <c r="D12743" s="43" t="s">
        <v>115</v>
      </c>
      <c r="E12743" s="132">
        <v>17.8</v>
      </c>
    </row>
    <row r="12744" spans="1:5" ht="13.8" x14ac:dyDescent="0.25">
      <c r="A12744" s="122">
        <v>41422</v>
      </c>
      <c r="B12744" s="45" t="str">
        <f t="shared" si="412"/>
        <v>May</v>
      </c>
      <c r="C12744" s="53">
        <f t="shared" si="413"/>
        <v>2013</v>
      </c>
      <c r="D12744" s="43" t="s">
        <v>95</v>
      </c>
      <c r="E12744" s="132">
        <v>15.782666666666669</v>
      </c>
    </row>
    <row r="12745" spans="1:5" ht="13.8" x14ac:dyDescent="0.25">
      <c r="A12745" s="122">
        <v>41422</v>
      </c>
      <c r="B12745" s="45" t="str">
        <f t="shared" si="412"/>
        <v>May</v>
      </c>
      <c r="C12745" s="53">
        <f t="shared" si="413"/>
        <v>2013</v>
      </c>
      <c r="D12745" s="43" t="s">
        <v>96</v>
      </c>
      <c r="E12745" s="132">
        <v>15.070666666666668</v>
      </c>
    </row>
    <row r="12746" spans="1:5" ht="13.8" x14ac:dyDescent="0.25">
      <c r="A12746" s="122">
        <v>41422</v>
      </c>
      <c r="B12746" s="45" t="str">
        <f t="shared" si="412"/>
        <v>May</v>
      </c>
      <c r="C12746" s="53">
        <f t="shared" si="413"/>
        <v>2013</v>
      </c>
      <c r="D12746" s="43" t="s">
        <v>97</v>
      </c>
      <c r="E12746" s="132">
        <v>14.358666666666668</v>
      </c>
    </row>
    <row r="12747" spans="1:5" ht="13.8" x14ac:dyDescent="0.25">
      <c r="A12747" s="122">
        <v>41422</v>
      </c>
      <c r="B12747" s="45" t="str">
        <f t="shared" si="412"/>
        <v>May</v>
      </c>
      <c r="C12747" s="53">
        <f t="shared" si="413"/>
        <v>2013</v>
      </c>
      <c r="D12747" s="43" t="s">
        <v>98</v>
      </c>
      <c r="E12747" s="132">
        <v>11.273333333333333</v>
      </c>
    </row>
    <row r="12748" spans="1:5" ht="15.6" x14ac:dyDescent="0.3">
      <c r="A12748" s="122">
        <v>41422</v>
      </c>
      <c r="B12748" s="45" t="str">
        <f t="shared" si="412"/>
        <v>May</v>
      </c>
      <c r="C12748" s="53">
        <f t="shared" si="413"/>
        <v>2013</v>
      </c>
      <c r="D12748" s="130" t="s">
        <v>136</v>
      </c>
      <c r="E12748" s="132">
        <v>17.918000000000003</v>
      </c>
    </row>
    <row r="12749" spans="1:5" ht="13.8" x14ac:dyDescent="0.25">
      <c r="A12749" s="122">
        <v>41422</v>
      </c>
      <c r="B12749" s="45" t="str">
        <f t="shared" si="412"/>
        <v>May</v>
      </c>
      <c r="C12749" s="53">
        <f t="shared" si="413"/>
        <v>2013</v>
      </c>
      <c r="D12749" s="43" t="s">
        <v>118</v>
      </c>
      <c r="E12749" s="132">
        <v>16.460999999999999</v>
      </c>
    </row>
    <row r="12750" spans="1:5" ht="13.8" x14ac:dyDescent="0.25">
      <c r="A12750" s="122">
        <v>41422</v>
      </c>
      <c r="B12750" s="45" t="str">
        <f t="shared" si="412"/>
        <v>May</v>
      </c>
      <c r="C12750" s="53">
        <f t="shared" si="413"/>
        <v>2013</v>
      </c>
      <c r="D12750" s="43" t="s">
        <v>102</v>
      </c>
      <c r="E12750" s="132">
        <v>16.244</v>
      </c>
    </row>
    <row r="12751" spans="1:5" ht="13.8" x14ac:dyDescent="0.25">
      <c r="A12751" s="122">
        <v>41422</v>
      </c>
      <c r="B12751" s="45" t="str">
        <f t="shared" si="412"/>
        <v>May</v>
      </c>
      <c r="C12751" s="53">
        <f t="shared" si="413"/>
        <v>2013</v>
      </c>
      <c r="D12751" s="43" t="s">
        <v>119</v>
      </c>
      <c r="E12751" s="132">
        <v>15.717000000000001</v>
      </c>
    </row>
    <row r="12752" spans="1:5" ht="13.8" x14ac:dyDescent="0.25">
      <c r="A12752" s="122">
        <v>41422</v>
      </c>
      <c r="B12752" s="45" t="str">
        <f t="shared" si="412"/>
        <v>May</v>
      </c>
      <c r="C12752" s="53">
        <f t="shared" si="413"/>
        <v>2013</v>
      </c>
      <c r="D12752" s="43" t="s">
        <v>120</v>
      </c>
      <c r="E12752" s="132">
        <v>14.911</v>
      </c>
    </row>
    <row r="12753" spans="1:5" ht="13.8" x14ac:dyDescent="0.25">
      <c r="A12753" s="122">
        <v>41422</v>
      </c>
      <c r="B12753" s="45" t="str">
        <f t="shared" si="412"/>
        <v>May</v>
      </c>
      <c r="C12753" s="53">
        <f t="shared" si="413"/>
        <v>2013</v>
      </c>
      <c r="D12753" s="43" t="s">
        <v>103</v>
      </c>
      <c r="E12753" s="132">
        <v>14.383999999999999</v>
      </c>
    </row>
    <row r="12754" spans="1:5" ht="13.8" x14ac:dyDescent="0.25">
      <c r="A12754" s="122">
        <v>41422</v>
      </c>
      <c r="B12754" s="45" t="str">
        <f t="shared" si="412"/>
        <v>May</v>
      </c>
      <c r="C12754" s="53">
        <f t="shared" si="413"/>
        <v>2013</v>
      </c>
      <c r="D12754" s="43" t="s">
        <v>116</v>
      </c>
      <c r="E12754" s="132">
        <v>8.6449999999999996</v>
      </c>
    </row>
    <row r="12755" spans="1:5" ht="13.8" x14ac:dyDescent="0.25">
      <c r="A12755" s="122">
        <v>41422</v>
      </c>
      <c r="B12755" s="45" t="str">
        <f t="shared" si="412"/>
        <v>May</v>
      </c>
      <c r="C12755" s="53">
        <f t="shared" si="413"/>
        <v>2013</v>
      </c>
      <c r="D12755" s="43" t="s">
        <v>104</v>
      </c>
      <c r="E12755" s="132">
        <v>8.9109999999999996</v>
      </c>
    </row>
    <row r="12756" spans="1:5" ht="13.8" x14ac:dyDescent="0.25">
      <c r="A12756" s="122">
        <v>41422</v>
      </c>
      <c r="B12756" s="45" t="str">
        <f t="shared" si="412"/>
        <v>May</v>
      </c>
      <c r="C12756" s="53">
        <f t="shared" si="413"/>
        <v>2013</v>
      </c>
      <c r="D12756" s="43" t="s">
        <v>121</v>
      </c>
      <c r="E12756" s="132">
        <v>8.4740000000000002</v>
      </c>
    </row>
    <row r="12757" spans="1:5" ht="13.8" x14ac:dyDescent="0.25">
      <c r="A12757" s="122">
        <v>41422</v>
      </c>
      <c r="B12757" s="45" t="str">
        <f t="shared" si="412"/>
        <v>May</v>
      </c>
      <c r="C12757" s="53">
        <f t="shared" si="413"/>
        <v>2013</v>
      </c>
      <c r="D12757" s="43" t="s">
        <v>122</v>
      </c>
      <c r="E12757" s="132">
        <v>7.6760000000000002</v>
      </c>
    </row>
    <row r="12758" spans="1:5" ht="13.8" x14ac:dyDescent="0.25">
      <c r="A12758" s="122">
        <v>41422</v>
      </c>
      <c r="B12758" s="45" t="str">
        <f t="shared" si="412"/>
        <v>May</v>
      </c>
      <c r="C12758" s="53">
        <f t="shared" si="413"/>
        <v>2013</v>
      </c>
      <c r="D12758" s="43" t="s">
        <v>123</v>
      </c>
      <c r="E12758" s="132">
        <v>7.5810000000000004</v>
      </c>
    </row>
    <row r="12759" spans="1:5" ht="13.8" x14ac:dyDescent="0.25">
      <c r="A12759" s="122">
        <v>41422</v>
      </c>
      <c r="B12759" s="45" t="str">
        <f t="shared" ref="B12759:B12820" si="414">TEXT(A12759,"mmmm")</f>
        <v>May</v>
      </c>
      <c r="C12759" s="53">
        <f t="shared" ref="C12759:C12820" si="415">YEAR(A12759)</f>
        <v>2013</v>
      </c>
      <c r="D12759" s="43" t="s">
        <v>99</v>
      </c>
      <c r="E12759" s="132">
        <v>6.84</v>
      </c>
    </row>
    <row r="12760" spans="1:5" ht="13.8" x14ac:dyDescent="0.25">
      <c r="A12760" s="122">
        <v>41422</v>
      </c>
      <c r="B12760" s="45" t="str">
        <f t="shared" si="414"/>
        <v>May</v>
      </c>
      <c r="C12760" s="53">
        <f t="shared" si="415"/>
        <v>2013</v>
      </c>
      <c r="D12760" s="43" t="s">
        <v>100</v>
      </c>
      <c r="E12760" s="132">
        <v>6.66</v>
      </c>
    </row>
    <row r="12761" spans="1:5" ht="13.8" x14ac:dyDescent="0.25">
      <c r="A12761" s="122">
        <v>41422</v>
      </c>
      <c r="B12761" s="45" t="str">
        <f t="shared" si="414"/>
        <v>May</v>
      </c>
      <c r="C12761" s="53">
        <f t="shared" si="415"/>
        <v>2013</v>
      </c>
      <c r="D12761" s="43" t="s">
        <v>101</v>
      </c>
      <c r="E12761" s="132">
        <v>6.3720000000000008</v>
      </c>
    </row>
    <row r="12762" spans="1:5" ht="13.8" x14ac:dyDescent="0.25">
      <c r="A12762" s="122">
        <v>41422</v>
      </c>
      <c r="B12762" s="45" t="str">
        <f t="shared" si="414"/>
        <v>May</v>
      </c>
      <c r="C12762" s="53">
        <f t="shared" si="415"/>
        <v>2013</v>
      </c>
      <c r="D12762" s="43" t="s">
        <v>124</v>
      </c>
      <c r="E12762" s="132">
        <v>6.3179999999999996</v>
      </c>
    </row>
    <row r="12763" spans="1:5" ht="13.8" x14ac:dyDescent="0.25">
      <c r="A12763" s="122">
        <v>41422</v>
      </c>
      <c r="B12763" s="45" t="str">
        <f t="shared" si="414"/>
        <v>May</v>
      </c>
      <c r="C12763" s="53">
        <f t="shared" si="415"/>
        <v>2013</v>
      </c>
      <c r="D12763" s="43" t="s">
        <v>125</v>
      </c>
      <c r="E12763" s="132">
        <v>5.6520000000000001</v>
      </c>
    </row>
    <row r="12764" spans="1:5" ht="13.8" x14ac:dyDescent="0.25">
      <c r="A12764" s="122">
        <v>41422</v>
      </c>
      <c r="B12764" s="45" t="str">
        <f t="shared" si="414"/>
        <v>May</v>
      </c>
      <c r="C12764" s="53">
        <f t="shared" si="415"/>
        <v>2013</v>
      </c>
      <c r="D12764" s="43" t="s">
        <v>126</v>
      </c>
      <c r="E12764" s="132">
        <v>6.1295000000000002</v>
      </c>
    </row>
    <row r="12765" spans="1:5" ht="13.8" x14ac:dyDescent="0.25">
      <c r="A12765" s="122">
        <v>41422</v>
      </c>
      <c r="B12765" s="45" t="str">
        <f t="shared" si="414"/>
        <v>May</v>
      </c>
      <c r="C12765" s="53">
        <f t="shared" si="415"/>
        <v>2013</v>
      </c>
      <c r="D12765" s="43" t="s">
        <v>127</v>
      </c>
      <c r="E12765" s="132">
        <v>6.141</v>
      </c>
    </row>
    <row r="12766" spans="1:5" ht="13.8" x14ac:dyDescent="0.25">
      <c r="A12766" s="122">
        <v>41422</v>
      </c>
      <c r="B12766" s="45" t="str">
        <f t="shared" si="414"/>
        <v>May</v>
      </c>
      <c r="C12766" s="53">
        <f t="shared" si="415"/>
        <v>2013</v>
      </c>
      <c r="D12766" s="43" t="s">
        <v>105</v>
      </c>
      <c r="E12766" s="132">
        <v>4.4460000000000006</v>
      </c>
    </row>
    <row r="12767" spans="1:5" ht="13.8" x14ac:dyDescent="0.25">
      <c r="A12767" s="122">
        <v>41422</v>
      </c>
      <c r="B12767" s="45" t="str">
        <f t="shared" si="414"/>
        <v>May</v>
      </c>
      <c r="C12767" s="53">
        <f t="shared" si="415"/>
        <v>2013</v>
      </c>
      <c r="D12767" s="43" t="s">
        <v>128</v>
      </c>
      <c r="E12767" s="132">
        <v>6.4120000000000008</v>
      </c>
    </row>
    <row r="12768" spans="1:5" ht="13.8" x14ac:dyDescent="0.25">
      <c r="A12768" s="122">
        <v>41429</v>
      </c>
      <c r="B12768" s="45" t="str">
        <f t="shared" si="414"/>
        <v>June</v>
      </c>
      <c r="C12768" s="53">
        <f t="shared" si="415"/>
        <v>2013</v>
      </c>
      <c r="D12768" s="43" t="s">
        <v>131</v>
      </c>
      <c r="E12768" s="132">
        <v>24.553666666666668</v>
      </c>
    </row>
    <row r="12769" spans="1:5" ht="13.8" x14ac:dyDescent="0.25">
      <c r="A12769" s="122">
        <v>41429</v>
      </c>
      <c r="B12769" s="45" t="str">
        <f t="shared" si="414"/>
        <v>June</v>
      </c>
      <c r="C12769" s="53">
        <f t="shared" si="415"/>
        <v>2013</v>
      </c>
      <c r="D12769" s="43" t="s">
        <v>115</v>
      </c>
      <c r="E12769" s="132">
        <v>19</v>
      </c>
    </row>
    <row r="12770" spans="1:5" ht="13.8" x14ac:dyDescent="0.25">
      <c r="A12770" s="122">
        <v>41429</v>
      </c>
      <c r="B12770" s="45" t="str">
        <f t="shared" si="414"/>
        <v>June</v>
      </c>
      <c r="C12770" s="53">
        <f t="shared" si="415"/>
        <v>2013</v>
      </c>
      <c r="D12770" s="43" t="s">
        <v>95</v>
      </c>
      <c r="E12770" s="132">
        <v>16.846666666666671</v>
      </c>
    </row>
    <row r="12771" spans="1:5" ht="13.8" x14ac:dyDescent="0.25">
      <c r="A12771" s="122">
        <v>41429</v>
      </c>
      <c r="B12771" s="45" t="str">
        <f t="shared" si="414"/>
        <v>June</v>
      </c>
      <c r="C12771" s="53">
        <f t="shared" si="415"/>
        <v>2013</v>
      </c>
      <c r="D12771" s="43" t="s">
        <v>96</v>
      </c>
      <c r="E12771" s="132">
        <v>16.086666666666666</v>
      </c>
    </row>
    <row r="12772" spans="1:5" ht="13.8" x14ac:dyDescent="0.25">
      <c r="A12772" s="122">
        <v>41429</v>
      </c>
      <c r="B12772" s="45" t="str">
        <f t="shared" si="414"/>
        <v>June</v>
      </c>
      <c r="C12772" s="53">
        <f t="shared" si="415"/>
        <v>2013</v>
      </c>
      <c r="D12772" s="43" t="s">
        <v>97</v>
      </c>
      <c r="E12772" s="132">
        <v>15.326666666666668</v>
      </c>
    </row>
    <row r="12773" spans="1:5" ht="13.8" x14ac:dyDescent="0.25">
      <c r="A12773" s="122">
        <v>41429</v>
      </c>
      <c r="B12773" s="45" t="str">
        <f t="shared" si="414"/>
        <v>June</v>
      </c>
      <c r="C12773" s="53">
        <f t="shared" si="415"/>
        <v>2013</v>
      </c>
      <c r="D12773" s="43" t="s">
        <v>98</v>
      </c>
      <c r="E12773" s="132">
        <v>12.033333333333333</v>
      </c>
    </row>
    <row r="12774" spans="1:5" ht="15.6" x14ac:dyDescent="0.3">
      <c r="A12774" s="122">
        <v>41429</v>
      </c>
      <c r="B12774" s="45" t="str">
        <f t="shared" si="414"/>
        <v>June</v>
      </c>
      <c r="C12774" s="53">
        <f t="shared" si="415"/>
        <v>2013</v>
      </c>
      <c r="D12774" s="130" t="s">
        <v>136</v>
      </c>
      <c r="E12774" s="132">
        <v>18.207000000000001</v>
      </c>
    </row>
    <row r="12775" spans="1:5" ht="13.8" x14ac:dyDescent="0.25">
      <c r="A12775" s="122">
        <v>41429</v>
      </c>
      <c r="B12775" s="45" t="str">
        <f t="shared" si="414"/>
        <v>June</v>
      </c>
      <c r="C12775" s="53">
        <f t="shared" si="415"/>
        <v>2013</v>
      </c>
      <c r="D12775" s="43" t="s">
        <v>118</v>
      </c>
      <c r="E12775" s="132">
        <v>16.726499999999998</v>
      </c>
    </row>
    <row r="12776" spans="1:5" ht="13.8" x14ac:dyDescent="0.25">
      <c r="A12776" s="122">
        <v>41429</v>
      </c>
      <c r="B12776" s="45" t="str">
        <f t="shared" si="414"/>
        <v>June</v>
      </c>
      <c r="C12776" s="53">
        <f t="shared" si="415"/>
        <v>2013</v>
      </c>
      <c r="D12776" s="43" t="s">
        <v>102</v>
      </c>
      <c r="E12776" s="132">
        <v>16.506</v>
      </c>
    </row>
    <row r="12777" spans="1:5" ht="13.8" x14ac:dyDescent="0.25">
      <c r="A12777" s="122">
        <v>41429</v>
      </c>
      <c r="B12777" s="45" t="str">
        <f t="shared" si="414"/>
        <v>June</v>
      </c>
      <c r="C12777" s="53">
        <f t="shared" si="415"/>
        <v>2013</v>
      </c>
      <c r="D12777" s="43" t="s">
        <v>119</v>
      </c>
      <c r="E12777" s="132">
        <v>15.970500000000001</v>
      </c>
    </row>
    <row r="12778" spans="1:5" ht="13.8" x14ac:dyDescent="0.25">
      <c r="A12778" s="122">
        <v>41429</v>
      </c>
      <c r="B12778" s="45" t="str">
        <f t="shared" si="414"/>
        <v>June</v>
      </c>
      <c r="C12778" s="53">
        <f t="shared" si="415"/>
        <v>2013</v>
      </c>
      <c r="D12778" s="43" t="s">
        <v>120</v>
      </c>
      <c r="E12778" s="132">
        <v>15.151499999999999</v>
      </c>
    </row>
    <row r="12779" spans="1:5" ht="13.8" x14ac:dyDescent="0.25">
      <c r="A12779" s="122">
        <v>41429</v>
      </c>
      <c r="B12779" s="45" t="str">
        <f t="shared" si="414"/>
        <v>June</v>
      </c>
      <c r="C12779" s="53">
        <f t="shared" si="415"/>
        <v>2013</v>
      </c>
      <c r="D12779" s="43" t="s">
        <v>103</v>
      </c>
      <c r="E12779" s="132">
        <v>14.616</v>
      </c>
    </row>
    <row r="12780" spans="1:5" ht="13.8" x14ac:dyDescent="0.25">
      <c r="A12780" s="122">
        <v>41429</v>
      </c>
      <c r="B12780" s="45" t="str">
        <f t="shared" si="414"/>
        <v>June</v>
      </c>
      <c r="C12780" s="53">
        <f t="shared" si="415"/>
        <v>2013</v>
      </c>
      <c r="D12780" s="43" t="s">
        <v>116</v>
      </c>
      <c r="E12780" s="132">
        <v>8.8445</v>
      </c>
    </row>
    <row r="12781" spans="1:5" ht="13.8" x14ac:dyDescent="0.25">
      <c r="A12781" s="122">
        <v>41429</v>
      </c>
      <c r="B12781" s="45" t="str">
        <f t="shared" si="414"/>
        <v>June</v>
      </c>
      <c r="C12781" s="53">
        <f t="shared" si="415"/>
        <v>2013</v>
      </c>
      <c r="D12781" s="43" t="s">
        <v>104</v>
      </c>
      <c r="E12781" s="132">
        <v>9.0673333333333339</v>
      </c>
    </row>
    <row r="12782" spans="1:5" ht="13.8" x14ac:dyDescent="0.25">
      <c r="A12782" s="122">
        <v>41429</v>
      </c>
      <c r="B12782" s="45" t="str">
        <f t="shared" si="414"/>
        <v>June</v>
      </c>
      <c r="C12782" s="53">
        <f t="shared" si="415"/>
        <v>2013</v>
      </c>
      <c r="D12782" s="43" t="s">
        <v>121</v>
      </c>
      <c r="E12782" s="132">
        <v>8.6226666666666674</v>
      </c>
    </row>
    <row r="12783" spans="1:5" ht="13.8" x14ac:dyDescent="0.25">
      <c r="A12783" s="122">
        <v>41429</v>
      </c>
      <c r="B12783" s="45" t="str">
        <f t="shared" si="414"/>
        <v>June</v>
      </c>
      <c r="C12783" s="53">
        <f t="shared" si="415"/>
        <v>2013</v>
      </c>
      <c r="D12783" s="43" t="s">
        <v>122</v>
      </c>
      <c r="E12783" s="132">
        <v>7.8106666666666671</v>
      </c>
    </row>
    <row r="12784" spans="1:5" ht="13.8" x14ac:dyDescent="0.25">
      <c r="A12784" s="122">
        <v>41429</v>
      </c>
      <c r="B12784" s="45" t="str">
        <f t="shared" si="414"/>
        <v>June</v>
      </c>
      <c r="C12784" s="53">
        <f t="shared" si="415"/>
        <v>2013</v>
      </c>
      <c r="D12784" s="43" t="s">
        <v>123</v>
      </c>
      <c r="E12784" s="132">
        <v>7.7140000000000013</v>
      </c>
    </row>
    <row r="12785" spans="1:5" ht="13.8" x14ac:dyDescent="0.25">
      <c r="A12785" s="122">
        <v>41429</v>
      </c>
      <c r="B12785" s="45" t="str">
        <f t="shared" si="414"/>
        <v>June</v>
      </c>
      <c r="C12785" s="53">
        <f t="shared" si="415"/>
        <v>2013</v>
      </c>
      <c r="D12785" s="43" t="s">
        <v>99</v>
      </c>
      <c r="E12785" s="132">
        <v>6.9033333333333324</v>
      </c>
    </row>
    <row r="12786" spans="1:5" ht="13.8" x14ac:dyDescent="0.25">
      <c r="A12786" s="122">
        <v>41429</v>
      </c>
      <c r="B12786" s="45" t="str">
        <f t="shared" si="414"/>
        <v>June</v>
      </c>
      <c r="C12786" s="53">
        <f t="shared" si="415"/>
        <v>2013</v>
      </c>
      <c r="D12786" s="43" t="s">
        <v>100</v>
      </c>
      <c r="E12786" s="132">
        <v>6.7216666666666667</v>
      </c>
    </row>
    <row r="12787" spans="1:5" ht="13.8" x14ac:dyDescent="0.25">
      <c r="A12787" s="122">
        <v>41429</v>
      </c>
      <c r="B12787" s="45" t="str">
        <f t="shared" si="414"/>
        <v>June</v>
      </c>
      <c r="C12787" s="53">
        <f t="shared" si="415"/>
        <v>2013</v>
      </c>
      <c r="D12787" s="43" t="s">
        <v>101</v>
      </c>
      <c r="E12787" s="132">
        <v>6.431</v>
      </c>
    </row>
    <row r="12788" spans="1:5" ht="13.8" x14ac:dyDescent="0.25">
      <c r="A12788" s="122">
        <v>41429</v>
      </c>
      <c r="B12788" s="45" t="str">
        <f t="shared" si="414"/>
        <v>June</v>
      </c>
      <c r="C12788" s="53">
        <f t="shared" si="415"/>
        <v>2013</v>
      </c>
      <c r="D12788" s="43" t="s">
        <v>124</v>
      </c>
      <c r="E12788" s="132">
        <v>6.3765000000000001</v>
      </c>
    </row>
    <row r="12789" spans="1:5" ht="13.8" x14ac:dyDescent="0.25">
      <c r="A12789" s="122">
        <v>41429</v>
      </c>
      <c r="B12789" s="45" t="str">
        <f t="shared" si="414"/>
        <v>June</v>
      </c>
      <c r="C12789" s="53">
        <f t="shared" si="415"/>
        <v>2013</v>
      </c>
      <c r="D12789" s="43" t="s">
        <v>125</v>
      </c>
      <c r="E12789" s="132">
        <v>5.7043333333333326</v>
      </c>
    </row>
    <row r="12790" spans="1:5" ht="13.8" x14ac:dyDescent="0.25">
      <c r="A12790" s="122">
        <v>41429</v>
      </c>
      <c r="B12790" s="45" t="str">
        <f t="shared" si="414"/>
        <v>June</v>
      </c>
      <c r="C12790" s="53">
        <f t="shared" si="415"/>
        <v>2013</v>
      </c>
      <c r="D12790" s="43" t="s">
        <v>126</v>
      </c>
      <c r="E12790" s="132">
        <v>6.179333333333334</v>
      </c>
    </row>
    <row r="12791" spans="1:5" ht="13.8" x14ac:dyDescent="0.25">
      <c r="A12791" s="122">
        <v>41429</v>
      </c>
      <c r="B12791" s="45" t="str">
        <f t="shared" si="414"/>
        <v>June</v>
      </c>
      <c r="C12791" s="53">
        <f t="shared" si="415"/>
        <v>2013</v>
      </c>
      <c r="D12791" s="43" t="s">
        <v>127</v>
      </c>
      <c r="E12791" s="132">
        <v>6.1854999999999993</v>
      </c>
    </row>
    <row r="12792" spans="1:5" ht="13.8" x14ac:dyDescent="0.25">
      <c r="A12792" s="122">
        <v>41429</v>
      </c>
      <c r="B12792" s="45" t="str">
        <f t="shared" si="414"/>
        <v>June</v>
      </c>
      <c r="C12792" s="53">
        <f t="shared" si="415"/>
        <v>2013</v>
      </c>
      <c r="D12792" s="43" t="s">
        <v>105</v>
      </c>
      <c r="E12792" s="132">
        <v>4.487166666666667</v>
      </c>
    </row>
    <row r="12793" spans="1:5" ht="13.8" x14ac:dyDescent="0.25">
      <c r="A12793" s="122">
        <v>41429</v>
      </c>
      <c r="B12793" s="45" t="str">
        <f t="shared" si="414"/>
        <v>June</v>
      </c>
      <c r="C12793" s="53">
        <f t="shared" si="415"/>
        <v>2013</v>
      </c>
      <c r="D12793" s="43" t="s">
        <v>128</v>
      </c>
      <c r="E12793" s="132">
        <v>6.4501666666666653</v>
      </c>
    </row>
    <row r="12794" spans="1:5" ht="13.8" x14ac:dyDescent="0.25">
      <c r="A12794" s="122">
        <v>41436</v>
      </c>
      <c r="B12794" s="45" t="str">
        <f t="shared" si="414"/>
        <v>June</v>
      </c>
      <c r="C12794" s="53">
        <f t="shared" si="415"/>
        <v>2013</v>
      </c>
      <c r="D12794" s="43" t="s">
        <v>131</v>
      </c>
      <c r="E12794" s="132">
        <v>21.974500000000003</v>
      </c>
    </row>
    <row r="12795" spans="1:5" ht="13.8" x14ac:dyDescent="0.25">
      <c r="A12795" s="122">
        <v>41436</v>
      </c>
      <c r="B12795" s="45" t="str">
        <f t="shared" si="414"/>
        <v>June</v>
      </c>
      <c r="C12795" s="53">
        <f t="shared" si="415"/>
        <v>2013</v>
      </c>
      <c r="D12795" s="43" t="s">
        <v>115</v>
      </c>
      <c r="E12795" s="132">
        <v>18.3</v>
      </c>
    </row>
    <row r="12796" spans="1:5" ht="13.8" x14ac:dyDescent="0.25">
      <c r="A12796" s="122">
        <v>41436</v>
      </c>
      <c r="B12796" s="45" t="str">
        <f t="shared" si="414"/>
        <v>June</v>
      </c>
      <c r="C12796" s="53">
        <f t="shared" si="415"/>
        <v>2013</v>
      </c>
      <c r="D12796" s="43" t="s">
        <v>95</v>
      </c>
      <c r="E12796" s="132">
        <v>16.226000000000003</v>
      </c>
    </row>
    <row r="12797" spans="1:5" ht="13.8" x14ac:dyDescent="0.25">
      <c r="A12797" s="122">
        <v>41436</v>
      </c>
      <c r="B12797" s="45" t="str">
        <f t="shared" si="414"/>
        <v>June</v>
      </c>
      <c r="C12797" s="53">
        <f t="shared" si="415"/>
        <v>2013</v>
      </c>
      <c r="D12797" s="43" t="s">
        <v>96</v>
      </c>
      <c r="E12797" s="132">
        <v>15.494000000000002</v>
      </c>
    </row>
    <row r="12798" spans="1:5" ht="13.8" x14ac:dyDescent="0.25">
      <c r="A12798" s="122">
        <v>41436</v>
      </c>
      <c r="B12798" s="45" t="str">
        <f t="shared" si="414"/>
        <v>June</v>
      </c>
      <c r="C12798" s="53">
        <f t="shared" si="415"/>
        <v>2013</v>
      </c>
      <c r="D12798" s="43" t="s">
        <v>97</v>
      </c>
      <c r="E12798" s="132">
        <v>14.762</v>
      </c>
    </row>
    <row r="12799" spans="1:5" ht="13.8" x14ac:dyDescent="0.25">
      <c r="A12799" s="122">
        <v>41436</v>
      </c>
      <c r="B12799" s="45" t="str">
        <f t="shared" si="414"/>
        <v>June</v>
      </c>
      <c r="C12799" s="53">
        <f t="shared" si="415"/>
        <v>2013</v>
      </c>
      <c r="D12799" s="43" t="s">
        <v>98</v>
      </c>
      <c r="E12799" s="132">
        <v>11.59</v>
      </c>
    </row>
    <row r="12800" spans="1:5" ht="15.6" x14ac:dyDescent="0.3">
      <c r="A12800" s="122">
        <v>41436</v>
      </c>
      <c r="B12800" s="45" t="str">
        <f t="shared" si="414"/>
        <v>June</v>
      </c>
      <c r="C12800" s="53">
        <f t="shared" si="415"/>
        <v>2013</v>
      </c>
      <c r="D12800" s="130" t="s">
        <v>136</v>
      </c>
      <c r="E12800" s="132">
        <v>16.906500000000001</v>
      </c>
    </row>
    <row r="12801" spans="1:5" ht="13.8" x14ac:dyDescent="0.25">
      <c r="A12801" s="122">
        <v>41436</v>
      </c>
      <c r="B12801" s="45" t="str">
        <f t="shared" si="414"/>
        <v>June</v>
      </c>
      <c r="C12801" s="53">
        <f t="shared" si="415"/>
        <v>2013</v>
      </c>
      <c r="D12801" s="43" t="s">
        <v>118</v>
      </c>
      <c r="E12801" s="132">
        <v>15.531749999999999</v>
      </c>
    </row>
    <row r="12802" spans="1:5" ht="13.8" x14ac:dyDescent="0.25">
      <c r="A12802" s="122">
        <v>41436</v>
      </c>
      <c r="B12802" s="45" t="str">
        <f t="shared" si="414"/>
        <v>June</v>
      </c>
      <c r="C12802" s="53">
        <f t="shared" si="415"/>
        <v>2013</v>
      </c>
      <c r="D12802" s="43" t="s">
        <v>102</v>
      </c>
      <c r="E12802" s="132">
        <v>15.327</v>
      </c>
    </row>
    <row r="12803" spans="1:5" ht="13.8" x14ac:dyDescent="0.25">
      <c r="A12803" s="122">
        <v>41436</v>
      </c>
      <c r="B12803" s="45" t="str">
        <f t="shared" si="414"/>
        <v>June</v>
      </c>
      <c r="C12803" s="53">
        <f t="shared" si="415"/>
        <v>2013</v>
      </c>
      <c r="D12803" s="43" t="s">
        <v>119</v>
      </c>
      <c r="E12803" s="132">
        <v>14.829750000000001</v>
      </c>
    </row>
    <row r="12804" spans="1:5" ht="13.8" x14ac:dyDescent="0.25">
      <c r="A12804" s="122">
        <v>41436</v>
      </c>
      <c r="B12804" s="45" t="str">
        <f t="shared" si="414"/>
        <v>June</v>
      </c>
      <c r="C12804" s="53">
        <f t="shared" si="415"/>
        <v>2013</v>
      </c>
      <c r="D12804" s="43" t="s">
        <v>120</v>
      </c>
      <c r="E12804" s="132">
        <v>14.06925</v>
      </c>
    </row>
    <row r="12805" spans="1:5" ht="13.8" x14ac:dyDescent="0.25">
      <c r="A12805" s="122">
        <v>41436</v>
      </c>
      <c r="B12805" s="45" t="str">
        <f t="shared" si="414"/>
        <v>June</v>
      </c>
      <c r="C12805" s="53">
        <f t="shared" si="415"/>
        <v>2013</v>
      </c>
      <c r="D12805" s="43" t="s">
        <v>103</v>
      </c>
      <c r="E12805" s="132">
        <v>13.571999999999997</v>
      </c>
    </row>
    <row r="12806" spans="1:5" ht="13.8" x14ac:dyDescent="0.25">
      <c r="A12806" s="122">
        <v>41436</v>
      </c>
      <c r="B12806" s="45" t="str">
        <f t="shared" si="414"/>
        <v>June</v>
      </c>
      <c r="C12806" s="53">
        <f t="shared" si="415"/>
        <v>2013</v>
      </c>
      <c r="D12806" s="43" t="s">
        <v>116</v>
      </c>
      <c r="E12806" s="132">
        <v>8.6782500000000002</v>
      </c>
    </row>
    <row r="12807" spans="1:5" ht="13.8" x14ac:dyDescent="0.25">
      <c r="A12807" s="122">
        <v>41436</v>
      </c>
      <c r="B12807" s="45" t="str">
        <f t="shared" si="414"/>
        <v>June</v>
      </c>
      <c r="C12807" s="53">
        <f t="shared" si="415"/>
        <v>2013</v>
      </c>
      <c r="D12807" s="43" t="s">
        <v>104</v>
      </c>
      <c r="E12807" s="132">
        <v>8.9109999999999996</v>
      </c>
    </row>
    <row r="12808" spans="1:5" ht="13.8" x14ac:dyDescent="0.25">
      <c r="A12808" s="122">
        <v>41436</v>
      </c>
      <c r="B12808" s="45" t="str">
        <f t="shared" si="414"/>
        <v>June</v>
      </c>
      <c r="C12808" s="53">
        <f t="shared" si="415"/>
        <v>2013</v>
      </c>
      <c r="D12808" s="43" t="s">
        <v>121</v>
      </c>
      <c r="E12808" s="132">
        <v>8.4740000000000002</v>
      </c>
    </row>
    <row r="12809" spans="1:5" ht="13.8" x14ac:dyDescent="0.25">
      <c r="A12809" s="122">
        <v>41436</v>
      </c>
      <c r="B12809" s="45" t="str">
        <f t="shared" si="414"/>
        <v>June</v>
      </c>
      <c r="C12809" s="53">
        <f t="shared" si="415"/>
        <v>2013</v>
      </c>
      <c r="D12809" s="43" t="s">
        <v>122</v>
      </c>
      <c r="E12809" s="132">
        <v>7.6760000000000002</v>
      </c>
    </row>
    <row r="12810" spans="1:5" ht="13.8" x14ac:dyDescent="0.25">
      <c r="A12810" s="122">
        <v>41436</v>
      </c>
      <c r="B12810" s="45" t="str">
        <f t="shared" si="414"/>
        <v>June</v>
      </c>
      <c r="C12810" s="53">
        <f t="shared" si="415"/>
        <v>2013</v>
      </c>
      <c r="D12810" s="43" t="s">
        <v>123</v>
      </c>
      <c r="E12810" s="132">
        <v>7.5810000000000004</v>
      </c>
    </row>
    <row r="12811" spans="1:5" ht="13.8" x14ac:dyDescent="0.25">
      <c r="A12811" s="122">
        <v>41436</v>
      </c>
      <c r="B12811" s="45" t="str">
        <f t="shared" si="414"/>
        <v>June</v>
      </c>
      <c r="C12811" s="53">
        <f t="shared" si="415"/>
        <v>2013</v>
      </c>
      <c r="D12811" s="43" t="s">
        <v>99</v>
      </c>
      <c r="E12811" s="132">
        <v>7.125</v>
      </c>
    </row>
    <row r="12812" spans="1:5" ht="13.8" x14ac:dyDescent="0.25">
      <c r="A12812" s="122">
        <v>41436</v>
      </c>
      <c r="B12812" s="45" t="str">
        <f t="shared" si="414"/>
        <v>June</v>
      </c>
      <c r="C12812" s="53">
        <f t="shared" si="415"/>
        <v>2013</v>
      </c>
      <c r="D12812" s="43" t="s">
        <v>100</v>
      </c>
      <c r="E12812" s="132">
        <v>6.9375</v>
      </c>
    </row>
    <row r="12813" spans="1:5" ht="13.8" x14ac:dyDescent="0.25">
      <c r="A12813" s="122">
        <v>41436</v>
      </c>
      <c r="B12813" s="45" t="str">
        <f t="shared" si="414"/>
        <v>June</v>
      </c>
      <c r="C12813" s="53">
        <f t="shared" si="415"/>
        <v>2013</v>
      </c>
      <c r="D12813" s="43" t="s">
        <v>101</v>
      </c>
      <c r="E12813" s="132">
        <v>6.6375000000000002</v>
      </c>
    </row>
    <row r="12814" spans="1:5" ht="13.8" x14ac:dyDescent="0.25">
      <c r="A12814" s="122">
        <v>41436</v>
      </c>
      <c r="B12814" s="45" t="str">
        <f t="shared" si="414"/>
        <v>June</v>
      </c>
      <c r="C12814" s="53">
        <f t="shared" si="415"/>
        <v>2013</v>
      </c>
      <c r="D12814" s="43" t="s">
        <v>124</v>
      </c>
      <c r="E12814" s="132">
        <v>6.5812499999999998</v>
      </c>
    </row>
    <row r="12815" spans="1:5" ht="13.8" x14ac:dyDescent="0.25">
      <c r="A12815" s="122">
        <v>41436</v>
      </c>
      <c r="B12815" s="45" t="str">
        <f t="shared" si="414"/>
        <v>June</v>
      </c>
      <c r="C12815" s="53">
        <f t="shared" si="415"/>
        <v>2013</v>
      </c>
      <c r="D12815" s="43" t="s">
        <v>125</v>
      </c>
      <c r="E12815" s="132">
        <v>5.8875000000000002</v>
      </c>
    </row>
    <row r="12816" spans="1:5" ht="13.8" x14ac:dyDescent="0.25">
      <c r="A12816" s="122">
        <v>41436</v>
      </c>
      <c r="B12816" s="45" t="str">
        <f t="shared" si="414"/>
        <v>June</v>
      </c>
      <c r="C12816" s="53">
        <f t="shared" si="415"/>
        <v>2013</v>
      </c>
      <c r="D12816" s="43" t="s">
        <v>126</v>
      </c>
      <c r="E12816" s="132">
        <v>6.3537499999999998</v>
      </c>
    </row>
    <row r="12817" spans="1:5" ht="13.8" x14ac:dyDescent="0.25">
      <c r="A12817" s="122">
        <v>41436</v>
      </c>
      <c r="B12817" s="45" t="str">
        <f t="shared" si="414"/>
        <v>June</v>
      </c>
      <c r="C12817" s="53">
        <f t="shared" si="415"/>
        <v>2013</v>
      </c>
      <c r="D12817" s="43" t="s">
        <v>127</v>
      </c>
      <c r="E12817" s="132">
        <v>6.3412499999999996</v>
      </c>
    </row>
    <row r="12818" spans="1:5" ht="13.8" x14ac:dyDescent="0.25">
      <c r="A12818" s="122">
        <v>41436</v>
      </c>
      <c r="B12818" s="45" t="str">
        <f t="shared" si="414"/>
        <v>June</v>
      </c>
      <c r="C12818" s="53">
        <f t="shared" si="415"/>
        <v>2013</v>
      </c>
      <c r="D12818" s="43" t="s">
        <v>105</v>
      </c>
      <c r="E12818" s="132">
        <v>4.6312500000000005</v>
      </c>
    </row>
    <row r="12819" spans="1:5" ht="13.8" x14ac:dyDescent="0.25">
      <c r="A12819" s="122">
        <v>41436</v>
      </c>
      <c r="B12819" s="45" t="str">
        <f t="shared" si="414"/>
        <v>June</v>
      </c>
      <c r="C12819" s="53">
        <f t="shared" si="415"/>
        <v>2013</v>
      </c>
      <c r="D12819" s="43" t="s">
        <v>128</v>
      </c>
      <c r="E12819" s="132">
        <v>6.5837500000000002</v>
      </c>
    </row>
    <row r="12820" spans="1:5" ht="13.8" x14ac:dyDescent="0.25">
      <c r="A12820" s="47">
        <v>41443</v>
      </c>
      <c r="B12820" s="45" t="str">
        <f t="shared" si="414"/>
        <v>June</v>
      </c>
      <c r="C12820" s="53">
        <f t="shared" si="415"/>
        <v>2013</v>
      </c>
      <c r="D12820" s="43" t="s">
        <v>131</v>
      </c>
      <c r="E12820" s="132">
        <v>22.284000000000002</v>
      </c>
    </row>
    <row r="12821" spans="1:5" ht="13.8" x14ac:dyDescent="0.25">
      <c r="A12821" s="47">
        <v>41443</v>
      </c>
      <c r="B12821" s="45" t="str">
        <f t="shared" ref="B12821:B12881" si="416">TEXT(A12821,"mmmm")</f>
        <v>June</v>
      </c>
      <c r="C12821" s="53">
        <f t="shared" ref="C12821:C12881" si="417">YEAR(A12821)</f>
        <v>2013</v>
      </c>
      <c r="D12821" s="43" t="s">
        <v>115</v>
      </c>
      <c r="E12821" s="132">
        <v>18</v>
      </c>
    </row>
    <row r="12822" spans="1:5" ht="13.8" x14ac:dyDescent="0.25">
      <c r="A12822" s="47">
        <v>41443</v>
      </c>
      <c r="B12822" s="45" t="str">
        <f t="shared" si="416"/>
        <v>June</v>
      </c>
      <c r="C12822" s="53">
        <f t="shared" si="417"/>
        <v>2013</v>
      </c>
      <c r="D12822" s="43" t="s">
        <v>95</v>
      </c>
      <c r="E12822" s="132">
        <v>15.96</v>
      </c>
    </row>
    <row r="12823" spans="1:5" ht="13.8" x14ac:dyDescent="0.25">
      <c r="A12823" s="47">
        <v>41443</v>
      </c>
      <c r="B12823" s="45" t="str">
        <f t="shared" si="416"/>
        <v>June</v>
      </c>
      <c r="C12823" s="53">
        <f t="shared" si="417"/>
        <v>2013</v>
      </c>
      <c r="D12823" s="43" t="s">
        <v>96</v>
      </c>
      <c r="E12823" s="132">
        <v>15.24</v>
      </c>
    </row>
    <row r="12824" spans="1:5" ht="13.8" x14ac:dyDescent="0.25">
      <c r="A12824" s="47">
        <v>41443</v>
      </c>
      <c r="B12824" s="45" t="str">
        <f t="shared" si="416"/>
        <v>June</v>
      </c>
      <c r="C12824" s="53">
        <f t="shared" si="417"/>
        <v>2013</v>
      </c>
      <c r="D12824" s="43" t="s">
        <v>97</v>
      </c>
      <c r="E12824" s="132">
        <v>14.52</v>
      </c>
    </row>
    <row r="12825" spans="1:5" ht="13.8" x14ac:dyDescent="0.25">
      <c r="A12825" s="47">
        <v>41443</v>
      </c>
      <c r="B12825" s="45" t="str">
        <f t="shared" si="416"/>
        <v>June</v>
      </c>
      <c r="C12825" s="53">
        <f t="shared" si="417"/>
        <v>2013</v>
      </c>
      <c r="D12825" s="43" t="s">
        <v>98</v>
      </c>
      <c r="E12825" s="132">
        <v>11.4</v>
      </c>
    </row>
    <row r="12826" spans="1:5" ht="15.6" x14ac:dyDescent="0.3">
      <c r="A12826" s="47">
        <v>41443</v>
      </c>
      <c r="B12826" s="45" t="str">
        <f t="shared" si="416"/>
        <v>June</v>
      </c>
      <c r="C12826" s="53">
        <f t="shared" si="417"/>
        <v>2013</v>
      </c>
      <c r="D12826" s="130" t="s">
        <v>136</v>
      </c>
      <c r="E12826" s="132">
        <v>17.051000000000002</v>
      </c>
    </row>
    <row r="12827" spans="1:5" ht="13.8" x14ac:dyDescent="0.25">
      <c r="A12827" s="47">
        <v>41443</v>
      </c>
      <c r="B12827" s="45" t="str">
        <f t="shared" si="416"/>
        <v>June</v>
      </c>
      <c r="C12827" s="53">
        <f t="shared" si="417"/>
        <v>2013</v>
      </c>
      <c r="D12827" s="43" t="s">
        <v>118</v>
      </c>
      <c r="E12827" s="132">
        <v>15.664499999999999</v>
      </c>
    </row>
    <row r="12828" spans="1:5" ht="13.8" x14ac:dyDescent="0.25">
      <c r="A12828" s="47">
        <v>41443</v>
      </c>
      <c r="B12828" s="45" t="str">
        <f t="shared" si="416"/>
        <v>June</v>
      </c>
      <c r="C12828" s="53">
        <f t="shared" si="417"/>
        <v>2013</v>
      </c>
      <c r="D12828" s="43" t="s">
        <v>102</v>
      </c>
      <c r="E12828" s="132">
        <v>15.458</v>
      </c>
    </row>
    <row r="12829" spans="1:5" ht="13.8" x14ac:dyDescent="0.25">
      <c r="A12829" s="47">
        <v>41443</v>
      </c>
      <c r="B12829" s="45" t="str">
        <f t="shared" si="416"/>
        <v>June</v>
      </c>
      <c r="C12829" s="53">
        <f t="shared" si="417"/>
        <v>2013</v>
      </c>
      <c r="D12829" s="43" t="s">
        <v>119</v>
      </c>
      <c r="E12829" s="132">
        <v>14.9565</v>
      </c>
    </row>
    <row r="12830" spans="1:5" ht="13.8" x14ac:dyDescent="0.25">
      <c r="A12830" s="47">
        <v>41443</v>
      </c>
      <c r="B12830" s="45" t="str">
        <f t="shared" si="416"/>
        <v>June</v>
      </c>
      <c r="C12830" s="53">
        <f t="shared" si="417"/>
        <v>2013</v>
      </c>
      <c r="D12830" s="43" t="s">
        <v>120</v>
      </c>
      <c r="E12830" s="132">
        <v>14.189499999999999</v>
      </c>
    </row>
    <row r="12831" spans="1:5" ht="13.8" x14ac:dyDescent="0.25">
      <c r="A12831" s="47">
        <v>41443</v>
      </c>
      <c r="B12831" s="45" t="str">
        <f t="shared" si="416"/>
        <v>June</v>
      </c>
      <c r="C12831" s="53">
        <f t="shared" si="417"/>
        <v>2013</v>
      </c>
      <c r="D12831" s="43" t="s">
        <v>103</v>
      </c>
      <c r="E12831" s="132">
        <v>13.687999999999999</v>
      </c>
    </row>
    <row r="12832" spans="1:5" ht="13.8" x14ac:dyDescent="0.25">
      <c r="A12832" s="47">
        <v>41443</v>
      </c>
      <c r="B12832" s="45" t="str">
        <f t="shared" si="416"/>
        <v>June</v>
      </c>
      <c r="C12832" s="53">
        <f t="shared" si="417"/>
        <v>2013</v>
      </c>
      <c r="D12832" s="43" t="s">
        <v>116</v>
      </c>
      <c r="E12832" s="132">
        <v>8.7780000000000005</v>
      </c>
    </row>
    <row r="12833" spans="1:5" ht="13.8" x14ac:dyDescent="0.25">
      <c r="A12833" s="47">
        <v>41443</v>
      </c>
      <c r="B12833" s="45" t="str">
        <f t="shared" si="416"/>
        <v>June</v>
      </c>
      <c r="C12833" s="53">
        <f t="shared" si="417"/>
        <v>2013</v>
      </c>
      <c r="D12833" s="43" t="s">
        <v>104</v>
      </c>
      <c r="E12833" s="132">
        <v>8.9109999999999996</v>
      </c>
    </row>
    <row r="12834" spans="1:5" ht="13.8" x14ac:dyDescent="0.25">
      <c r="A12834" s="47">
        <v>41443</v>
      </c>
      <c r="B12834" s="45" t="str">
        <f t="shared" si="416"/>
        <v>June</v>
      </c>
      <c r="C12834" s="53">
        <f t="shared" si="417"/>
        <v>2013</v>
      </c>
      <c r="D12834" s="43" t="s">
        <v>121</v>
      </c>
      <c r="E12834" s="132">
        <v>8.4740000000000002</v>
      </c>
    </row>
    <row r="12835" spans="1:5" ht="13.8" x14ac:dyDescent="0.25">
      <c r="A12835" s="47">
        <v>41443</v>
      </c>
      <c r="B12835" s="45" t="str">
        <f t="shared" si="416"/>
        <v>June</v>
      </c>
      <c r="C12835" s="53">
        <f t="shared" si="417"/>
        <v>2013</v>
      </c>
      <c r="D12835" s="43" t="s">
        <v>122</v>
      </c>
      <c r="E12835" s="132">
        <v>7.6760000000000002</v>
      </c>
    </row>
    <row r="12836" spans="1:5" ht="13.8" x14ac:dyDescent="0.25">
      <c r="A12836" s="47">
        <v>41443</v>
      </c>
      <c r="B12836" s="45" t="str">
        <f t="shared" si="416"/>
        <v>June</v>
      </c>
      <c r="C12836" s="53">
        <f t="shared" si="417"/>
        <v>2013</v>
      </c>
      <c r="D12836" s="43" t="s">
        <v>123</v>
      </c>
      <c r="E12836" s="132">
        <v>7.5810000000000004</v>
      </c>
    </row>
    <row r="12837" spans="1:5" ht="13.8" x14ac:dyDescent="0.25">
      <c r="A12837" s="47">
        <v>41443</v>
      </c>
      <c r="B12837" s="45" t="str">
        <f t="shared" si="416"/>
        <v>June</v>
      </c>
      <c r="C12837" s="53">
        <f t="shared" si="417"/>
        <v>2013</v>
      </c>
      <c r="D12837" s="43" t="s">
        <v>99</v>
      </c>
      <c r="E12837" s="132">
        <v>7.3150000000000004</v>
      </c>
    </row>
    <row r="12838" spans="1:5" ht="13.8" x14ac:dyDescent="0.25">
      <c r="A12838" s="47">
        <v>41443</v>
      </c>
      <c r="B12838" s="45" t="str">
        <f t="shared" si="416"/>
        <v>June</v>
      </c>
      <c r="C12838" s="53">
        <f t="shared" si="417"/>
        <v>2013</v>
      </c>
      <c r="D12838" s="43" t="s">
        <v>100</v>
      </c>
      <c r="E12838" s="132">
        <v>7.1224999999999996</v>
      </c>
    </row>
    <row r="12839" spans="1:5" ht="13.8" x14ac:dyDescent="0.25">
      <c r="A12839" s="47">
        <v>41443</v>
      </c>
      <c r="B12839" s="45" t="str">
        <f t="shared" si="416"/>
        <v>June</v>
      </c>
      <c r="C12839" s="53">
        <f t="shared" si="417"/>
        <v>2013</v>
      </c>
      <c r="D12839" s="43" t="s">
        <v>101</v>
      </c>
      <c r="E12839" s="132">
        <v>6.8145000000000007</v>
      </c>
    </row>
    <row r="12840" spans="1:5" ht="13.8" x14ac:dyDescent="0.25">
      <c r="A12840" s="47">
        <v>41443</v>
      </c>
      <c r="B12840" s="45" t="str">
        <f t="shared" si="416"/>
        <v>June</v>
      </c>
      <c r="C12840" s="53">
        <f t="shared" si="417"/>
        <v>2013</v>
      </c>
      <c r="D12840" s="43" t="s">
        <v>124</v>
      </c>
      <c r="E12840" s="132">
        <v>6.7567499999999994</v>
      </c>
    </row>
    <row r="12841" spans="1:5" ht="13.8" x14ac:dyDescent="0.25">
      <c r="A12841" s="47">
        <v>41443</v>
      </c>
      <c r="B12841" s="45" t="str">
        <f t="shared" si="416"/>
        <v>June</v>
      </c>
      <c r="C12841" s="53">
        <f t="shared" si="417"/>
        <v>2013</v>
      </c>
      <c r="D12841" s="43" t="s">
        <v>125</v>
      </c>
      <c r="E12841" s="132">
        <v>6.0445000000000002</v>
      </c>
    </row>
    <row r="12842" spans="1:5" ht="13.8" x14ac:dyDescent="0.25">
      <c r="A12842" s="47">
        <v>41443</v>
      </c>
      <c r="B12842" s="45" t="str">
        <f t="shared" si="416"/>
        <v>June</v>
      </c>
      <c r="C12842" s="53">
        <f t="shared" si="417"/>
        <v>2013</v>
      </c>
      <c r="D12842" s="43" t="s">
        <v>126</v>
      </c>
      <c r="E12842" s="132">
        <v>6.5032500000000004</v>
      </c>
    </row>
    <row r="12843" spans="1:5" ht="13.8" x14ac:dyDescent="0.25">
      <c r="A12843" s="47">
        <v>41443</v>
      </c>
      <c r="B12843" s="45" t="str">
        <f t="shared" si="416"/>
        <v>June</v>
      </c>
      <c r="C12843" s="53">
        <f t="shared" si="417"/>
        <v>2013</v>
      </c>
      <c r="D12843" s="43" t="s">
        <v>127</v>
      </c>
      <c r="E12843" s="132">
        <v>6.4747500000000002</v>
      </c>
    </row>
    <row r="12844" spans="1:5" ht="13.8" x14ac:dyDescent="0.25">
      <c r="A12844" s="47">
        <v>41443</v>
      </c>
      <c r="B12844" s="45" t="str">
        <f t="shared" si="416"/>
        <v>June</v>
      </c>
      <c r="C12844" s="53">
        <f t="shared" si="417"/>
        <v>2013</v>
      </c>
      <c r="D12844" s="43" t="s">
        <v>105</v>
      </c>
      <c r="E12844" s="132">
        <v>4.7547500000000005</v>
      </c>
    </row>
    <row r="12845" spans="1:5" ht="13.8" x14ac:dyDescent="0.25">
      <c r="A12845" s="47">
        <v>41443</v>
      </c>
      <c r="B12845" s="45" t="str">
        <f t="shared" si="416"/>
        <v>June</v>
      </c>
      <c r="C12845" s="53">
        <f t="shared" si="417"/>
        <v>2013</v>
      </c>
      <c r="D12845" s="43" t="s">
        <v>128</v>
      </c>
      <c r="E12845" s="132">
        <v>6.6982500000000007</v>
      </c>
    </row>
    <row r="12846" spans="1:5" ht="13.8" x14ac:dyDescent="0.25">
      <c r="A12846" s="47">
        <v>41450</v>
      </c>
      <c r="B12846" s="45" t="str">
        <f t="shared" si="416"/>
        <v>June</v>
      </c>
      <c r="C12846" s="53">
        <f t="shared" si="417"/>
        <v>2013</v>
      </c>
      <c r="D12846" s="43" t="s">
        <v>131</v>
      </c>
      <c r="E12846" s="132">
        <v>23.934666666666672</v>
      </c>
    </row>
    <row r="12847" spans="1:5" ht="13.8" x14ac:dyDescent="0.25">
      <c r="A12847" s="47">
        <v>41450</v>
      </c>
      <c r="B12847" s="45" t="str">
        <f t="shared" si="416"/>
        <v>June</v>
      </c>
      <c r="C12847" s="53">
        <f t="shared" si="417"/>
        <v>2013</v>
      </c>
      <c r="D12847" s="43" t="s">
        <v>115</v>
      </c>
      <c r="E12847" s="132">
        <v>20.100000000000001</v>
      </c>
    </row>
    <row r="12848" spans="1:5" ht="13.8" x14ac:dyDescent="0.25">
      <c r="A12848" s="47">
        <v>41450</v>
      </c>
      <c r="B12848" s="45" t="str">
        <f t="shared" si="416"/>
        <v>June</v>
      </c>
      <c r="C12848" s="53">
        <f t="shared" si="417"/>
        <v>2013</v>
      </c>
      <c r="D12848" s="43" t="s">
        <v>95</v>
      </c>
      <c r="E12848" s="132">
        <v>17.821999999999999</v>
      </c>
    </row>
    <row r="12849" spans="1:5" ht="13.8" x14ac:dyDescent="0.25">
      <c r="A12849" s="47">
        <v>41450</v>
      </c>
      <c r="B12849" s="45" t="str">
        <f t="shared" si="416"/>
        <v>June</v>
      </c>
      <c r="C12849" s="53">
        <f t="shared" si="417"/>
        <v>2013</v>
      </c>
      <c r="D12849" s="43" t="s">
        <v>96</v>
      </c>
      <c r="E12849" s="132">
        <v>17.018000000000001</v>
      </c>
    </row>
    <row r="12850" spans="1:5" ht="13.8" x14ac:dyDescent="0.25">
      <c r="A12850" s="47">
        <v>41450</v>
      </c>
      <c r="B12850" s="45" t="str">
        <f t="shared" si="416"/>
        <v>June</v>
      </c>
      <c r="C12850" s="53">
        <f t="shared" si="417"/>
        <v>2013</v>
      </c>
      <c r="D12850" s="43" t="s">
        <v>97</v>
      </c>
      <c r="E12850" s="132">
        <v>16.213999999999999</v>
      </c>
    </row>
    <row r="12851" spans="1:5" ht="13.8" x14ac:dyDescent="0.25">
      <c r="A12851" s="47">
        <v>41450</v>
      </c>
      <c r="B12851" s="45" t="str">
        <f t="shared" si="416"/>
        <v>June</v>
      </c>
      <c r="C12851" s="53">
        <f t="shared" si="417"/>
        <v>2013</v>
      </c>
      <c r="D12851" s="43" t="s">
        <v>98</v>
      </c>
      <c r="E12851" s="132">
        <v>12.73</v>
      </c>
    </row>
    <row r="12852" spans="1:5" ht="15.6" x14ac:dyDescent="0.3">
      <c r="A12852" s="47">
        <v>41450</v>
      </c>
      <c r="B12852" s="45" t="str">
        <f t="shared" si="416"/>
        <v>June</v>
      </c>
      <c r="C12852" s="53">
        <f t="shared" si="417"/>
        <v>2013</v>
      </c>
      <c r="D12852" s="130" t="s">
        <v>136</v>
      </c>
      <c r="E12852" s="132">
        <v>18.688666666666666</v>
      </c>
    </row>
    <row r="12853" spans="1:5" ht="13.8" x14ac:dyDescent="0.25">
      <c r="A12853" s="47">
        <v>41450</v>
      </c>
      <c r="B12853" s="45" t="str">
        <f t="shared" si="416"/>
        <v>June</v>
      </c>
      <c r="C12853" s="53">
        <f t="shared" si="417"/>
        <v>2013</v>
      </c>
      <c r="D12853" s="43" t="s">
        <v>118</v>
      </c>
      <c r="E12853" s="132">
        <v>17.168999999999997</v>
      </c>
    </row>
    <row r="12854" spans="1:5" ht="13.8" x14ac:dyDescent="0.25">
      <c r="A12854" s="47">
        <v>41450</v>
      </c>
      <c r="B12854" s="45" t="str">
        <f t="shared" si="416"/>
        <v>June</v>
      </c>
      <c r="C12854" s="53">
        <f t="shared" si="417"/>
        <v>2013</v>
      </c>
      <c r="D12854" s="43" t="s">
        <v>102</v>
      </c>
      <c r="E12854" s="132">
        <v>16.942666666666668</v>
      </c>
    </row>
    <row r="12855" spans="1:5" ht="13.8" x14ac:dyDescent="0.25">
      <c r="A12855" s="47">
        <v>41450</v>
      </c>
      <c r="B12855" s="45" t="str">
        <f t="shared" si="416"/>
        <v>June</v>
      </c>
      <c r="C12855" s="53">
        <f t="shared" si="417"/>
        <v>2013</v>
      </c>
      <c r="D12855" s="43" t="s">
        <v>119</v>
      </c>
      <c r="E12855" s="132">
        <v>16.393000000000001</v>
      </c>
    </row>
    <row r="12856" spans="1:5" ht="13.8" x14ac:dyDescent="0.25">
      <c r="A12856" s="47">
        <v>41450</v>
      </c>
      <c r="B12856" s="45" t="str">
        <f t="shared" si="416"/>
        <v>June</v>
      </c>
      <c r="C12856" s="53">
        <f t="shared" si="417"/>
        <v>2013</v>
      </c>
      <c r="D12856" s="43" t="s">
        <v>120</v>
      </c>
      <c r="E12856" s="132">
        <v>15.552333333333332</v>
      </c>
    </row>
    <row r="12857" spans="1:5" ht="13.8" x14ac:dyDescent="0.25">
      <c r="A12857" s="47">
        <v>41450</v>
      </c>
      <c r="B12857" s="45" t="str">
        <f t="shared" si="416"/>
        <v>June</v>
      </c>
      <c r="C12857" s="53">
        <f t="shared" si="417"/>
        <v>2013</v>
      </c>
      <c r="D12857" s="43" t="s">
        <v>103</v>
      </c>
      <c r="E12857" s="132">
        <v>15.002666666666665</v>
      </c>
    </row>
    <row r="12858" spans="1:5" ht="13.8" x14ac:dyDescent="0.25">
      <c r="A12858" s="47">
        <v>41450</v>
      </c>
      <c r="B12858" s="45" t="str">
        <f t="shared" si="416"/>
        <v>June</v>
      </c>
      <c r="C12858" s="53">
        <f t="shared" si="417"/>
        <v>2013</v>
      </c>
      <c r="D12858" s="43" t="s">
        <v>116</v>
      </c>
      <c r="E12858" s="132">
        <v>9.31</v>
      </c>
    </row>
    <row r="12859" spans="1:5" ht="13.8" x14ac:dyDescent="0.25">
      <c r="A12859" s="47">
        <v>41450</v>
      </c>
      <c r="B12859" s="45" t="str">
        <f t="shared" si="416"/>
        <v>June</v>
      </c>
      <c r="C12859" s="53">
        <f t="shared" si="417"/>
        <v>2013</v>
      </c>
      <c r="D12859" s="43" t="s">
        <v>104</v>
      </c>
      <c r="E12859" s="132">
        <v>9.9271666666666665</v>
      </c>
    </row>
    <row r="12860" spans="1:5" ht="13.8" x14ac:dyDescent="0.25">
      <c r="A12860" s="47">
        <v>41450</v>
      </c>
      <c r="B12860" s="45" t="str">
        <f t="shared" si="416"/>
        <v>June</v>
      </c>
      <c r="C12860" s="53">
        <f t="shared" si="417"/>
        <v>2013</v>
      </c>
      <c r="D12860" s="43" t="s">
        <v>121</v>
      </c>
      <c r="E12860" s="132">
        <v>9.4403333333333332</v>
      </c>
    </row>
    <row r="12861" spans="1:5" ht="13.8" x14ac:dyDescent="0.25">
      <c r="A12861" s="47">
        <v>41450</v>
      </c>
      <c r="B12861" s="45" t="str">
        <f t="shared" si="416"/>
        <v>June</v>
      </c>
      <c r="C12861" s="53">
        <f t="shared" si="417"/>
        <v>2013</v>
      </c>
      <c r="D12861" s="43" t="s">
        <v>122</v>
      </c>
      <c r="E12861" s="132">
        <v>8.5513333333333339</v>
      </c>
    </row>
    <row r="12862" spans="1:5" ht="13.8" x14ac:dyDescent="0.25">
      <c r="A12862" s="47">
        <v>41450</v>
      </c>
      <c r="B12862" s="45" t="str">
        <f t="shared" si="416"/>
        <v>June</v>
      </c>
      <c r="C12862" s="53">
        <f t="shared" si="417"/>
        <v>2013</v>
      </c>
      <c r="D12862" s="43" t="s">
        <v>123</v>
      </c>
      <c r="E12862" s="132">
        <v>8.4454999999999991</v>
      </c>
    </row>
    <row r="12863" spans="1:5" ht="13.8" x14ac:dyDescent="0.25">
      <c r="A12863" s="47">
        <v>41450</v>
      </c>
      <c r="B12863" s="45" t="str">
        <f t="shared" si="416"/>
        <v>June</v>
      </c>
      <c r="C12863" s="53">
        <f t="shared" si="417"/>
        <v>2013</v>
      </c>
      <c r="D12863" s="43" t="s">
        <v>99</v>
      </c>
      <c r="E12863" s="132">
        <v>7.4733333333333327</v>
      </c>
    </row>
    <row r="12864" spans="1:5" ht="13.8" x14ac:dyDescent="0.25">
      <c r="A12864" s="47">
        <v>41450</v>
      </c>
      <c r="B12864" s="45" t="str">
        <f t="shared" si="416"/>
        <v>June</v>
      </c>
      <c r="C12864" s="53">
        <f t="shared" si="417"/>
        <v>2013</v>
      </c>
      <c r="D12864" s="43" t="s">
        <v>100</v>
      </c>
      <c r="E12864" s="132">
        <v>7.2766666666666664</v>
      </c>
    </row>
    <row r="12865" spans="1:5" ht="13.8" x14ac:dyDescent="0.25">
      <c r="A12865" s="47">
        <v>41450</v>
      </c>
      <c r="B12865" s="45" t="str">
        <f t="shared" si="416"/>
        <v>June</v>
      </c>
      <c r="C12865" s="53">
        <f t="shared" si="417"/>
        <v>2013</v>
      </c>
      <c r="D12865" s="43" t="s">
        <v>101</v>
      </c>
      <c r="E12865" s="132">
        <v>6.9619999999999997</v>
      </c>
    </row>
    <row r="12866" spans="1:5" ht="13.8" x14ac:dyDescent="0.25">
      <c r="A12866" s="47">
        <v>41450</v>
      </c>
      <c r="B12866" s="45" t="str">
        <f t="shared" si="416"/>
        <v>June</v>
      </c>
      <c r="C12866" s="53">
        <f t="shared" si="417"/>
        <v>2013</v>
      </c>
      <c r="D12866" s="43" t="s">
        <v>124</v>
      </c>
      <c r="E12866" s="132">
        <v>6.9029999999999996</v>
      </c>
    </row>
    <row r="12867" spans="1:5" ht="13.8" x14ac:dyDescent="0.25">
      <c r="A12867" s="47">
        <v>41450</v>
      </c>
      <c r="B12867" s="45" t="str">
        <f t="shared" si="416"/>
        <v>June</v>
      </c>
      <c r="C12867" s="53">
        <f t="shared" si="417"/>
        <v>2013</v>
      </c>
      <c r="D12867" s="43" t="s">
        <v>125</v>
      </c>
      <c r="E12867" s="132">
        <v>6.1753333333333327</v>
      </c>
    </row>
    <row r="12868" spans="1:5" ht="13.8" x14ac:dyDescent="0.25">
      <c r="A12868" s="47">
        <v>41450</v>
      </c>
      <c r="B12868" s="45" t="str">
        <f t="shared" si="416"/>
        <v>June</v>
      </c>
      <c r="C12868" s="53">
        <f t="shared" si="417"/>
        <v>2013</v>
      </c>
      <c r="D12868" s="43" t="s">
        <v>126</v>
      </c>
      <c r="E12868" s="132">
        <v>6.6278333333333332</v>
      </c>
    </row>
    <row r="12869" spans="1:5" ht="13.8" x14ac:dyDescent="0.25">
      <c r="A12869" s="47">
        <v>41450</v>
      </c>
      <c r="B12869" s="45" t="str">
        <f t="shared" si="416"/>
        <v>June</v>
      </c>
      <c r="C12869" s="53">
        <f t="shared" si="417"/>
        <v>2013</v>
      </c>
      <c r="D12869" s="43" t="s">
        <v>127</v>
      </c>
      <c r="E12869" s="132">
        <v>6.5859999999999994</v>
      </c>
    </row>
    <row r="12870" spans="1:5" ht="13.8" x14ac:dyDescent="0.25">
      <c r="A12870" s="47">
        <v>41450</v>
      </c>
      <c r="B12870" s="45" t="str">
        <f t="shared" si="416"/>
        <v>June</v>
      </c>
      <c r="C12870" s="53">
        <f t="shared" si="417"/>
        <v>2013</v>
      </c>
      <c r="D12870" s="43" t="s">
        <v>105</v>
      </c>
      <c r="E12870" s="132">
        <v>4.8576666666666668</v>
      </c>
    </row>
    <row r="12871" spans="1:5" ht="13.8" x14ac:dyDescent="0.25">
      <c r="A12871" s="47">
        <v>41450</v>
      </c>
      <c r="B12871" s="45" t="str">
        <f t="shared" si="416"/>
        <v>June</v>
      </c>
      <c r="C12871" s="53">
        <f t="shared" si="417"/>
        <v>2013</v>
      </c>
      <c r="D12871" s="43" t="s">
        <v>128</v>
      </c>
      <c r="E12871" s="132">
        <v>6.7936666666666659</v>
      </c>
    </row>
    <row r="12872" spans="1:5" ht="13.8" x14ac:dyDescent="0.25">
      <c r="A12872" s="47">
        <v>41457</v>
      </c>
      <c r="B12872" s="45" t="str">
        <f t="shared" si="416"/>
        <v>July</v>
      </c>
      <c r="C12872" s="53">
        <f t="shared" si="417"/>
        <v>2013</v>
      </c>
      <c r="D12872" s="43" t="s">
        <v>131</v>
      </c>
      <c r="E12872" s="132">
        <v>23.522000000000002</v>
      </c>
    </row>
    <row r="12873" spans="1:5" ht="13.8" x14ac:dyDescent="0.25">
      <c r="A12873" s="47">
        <v>41457</v>
      </c>
      <c r="B12873" s="45" t="str">
        <f t="shared" si="416"/>
        <v>July</v>
      </c>
      <c r="C12873" s="53">
        <f t="shared" si="417"/>
        <v>2013</v>
      </c>
      <c r="D12873" s="43" t="s">
        <v>115</v>
      </c>
      <c r="E12873" s="132">
        <v>18.600000000000001</v>
      </c>
    </row>
    <row r="12874" spans="1:5" ht="13.8" x14ac:dyDescent="0.25">
      <c r="A12874" s="47">
        <v>41457</v>
      </c>
      <c r="B12874" s="45" t="str">
        <f t="shared" si="416"/>
        <v>July</v>
      </c>
      <c r="C12874" s="53">
        <f t="shared" si="417"/>
        <v>2013</v>
      </c>
      <c r="D12874" s="43" t="s">
        <v>95</v>
      </c>
      <c r="E12874" s="132">
        <v>16.492000000000001</v>
      </c>
    </row>
    <row r="12875" spans="1:5" ht="13.8" x14ac:dyDescent="0.25">
      <c r="A12875" s="47">
        <v>41457</v>
      </c>
      <c r="B12875" s="45" t="str">
        <f t="shared" si="416"/>
        <v>July</v>
      </c>
      <c r="C12875" s="53">
        <f t="shared" si="417"/>
        <v>2013</v>
      </c>
      <c r="D12875" s="43" t="s">
        <v>96</v>
      </c>
      <c r="E12875" s="132">
        <v>15.747999999999999</v>
      </c>
    </row>
    <row r="12876" spans="1:5" ht="13.8" x14ac:dyDescent="0.25">
      <c r="A12876" s="47">
        <v>41457</v>
      </c>
      <c r="B12876" s="45" t="str">
        <f t="shared" si="416"/>
        <v>July</v>
      </c>
      <c r="C12876" s="53">
        <f t="shared" si="417"/>
        <v>2013</v>
      </c>
      <c r="D12876" s="43" t="s">
        <v>97</v>
      </c>
      <c r="E12876" s="132">
        <v>15.003999999999998</v>
      </c>
    </row>
    <row r="12877" spans="1:5" ht="13.8" x14ac:dyDescent="0.25">
      <c r="A12877" s="47">
        <v>41457</v>
      </c>
      <c r="B12877" s="45" t="str">
        <f t="shared" si="416"/>
        <v>July</v>
      </c>
      <c r="C12877" s="53">
        <f t="shared" si="417"/>
        <v>2013</v>
      </c>
      <c r="D12877" s="43" t="s">
        <v>98</v>
      </c>
      <c r="E12877" s="132">
        <v>11.78</v>
      </c>
    </row>
    <row r="12878" spans="1:5" ht="15.6" x14ac:dyDescent="0.3">
      <c r="A12878" s="47">
        <v>41457</v>
      </c>
      <c r="B12878" s="45" t="str">
        <f t="shared" si="416"/>
        <v>July</v>
      </c>
      <c r="C12878" s="53">
        <f t="shared" si="417"/>
        <v>2013</v>
      </c>
      <c r="D12878" s="130" t="s">
        <v>136</v>
      </c>
      <c r="E12878" s="132">
        <v>17.725333333333335</v>
      </c>
    </row>
    <row r="12879" spans="1:5" ht="13.8" x14ac:dyDescent="0.25">
      <c r="A12879" s="47">
        <v>41457</v>
      </c>
      <c r="B12879" s="45" t="str">
        <f t="shared" si="416"/>
        <v>July</v>
      </c>
      <c r="C12879" s="53">
        <f t="shared" si="417"/>
        <v>2013</v>
      </c>
      <c r="D12879" s="43" t="s">
        <v>118</v>
      </c>
      <c r="E12879" s="132">
        <v>16.284000000000002</v>
      </c>
    </row>
    <row r="12880" spans="1:5" ht="13.8" x14ac:dyDescent="0.25">
      <c r="A12880" s="47">
        <v>41457</v>
      </c>
      <c r="B12880" s="45" t="str">
        <f t="shared" si="416"/>
        <v>July</v>
      </c>
      <c r="C12880" s="53">
        <f t="shared" si="417"/>
        <v>2013</v>
      </c>
      <c r="D12880" s="43" t="s">
        <v>102</v>
      </c>
      <c r="E12880" s="132">
        <v>16.069333333333333</v>
      </c>
    </row>
    <row r="12881" spans="1:5" ht="13.8" x14ac:dyDescent="0.25">
      <c r="A12881" s="47">
        <v>41457</v>
      </c>
      <c r="B12881" s="45" t="str">
        <f t="shared" si="416"/>
        <v>July</v>
      </c>
      <c r="C12881" s="53">
        <f t="shared" si="417"/>
        <v>2013</v>
      </c>
      <c r="D12881" s="43" t="s">
        <v>119</v>
      </c>
      <c r="E12881" s="132">
        <v>15.548000000000002</v>
      </c>
    </row>
    <row r="12882" spans="1:5" ht="13.8" x14ac:dyDescent="0.25">
      <c r="A12882" s="47">
        <v>41457</v>
      </c>
      <c r="B12882" s="45" t="str">
        <f t="shared" ref="B12882:B12943" si="418">TEXT(A12882,"mmmm")</f>
        <v>July</v>
      </c>
      <c r="C12882" s="53">
        <f t="shared" ref="C12882:C12943" si="419">YEAR(A12882)</f>
        <v>2013</v>
      </c>
      <c r="D12882" s="43" t="s">
        <v>120</v>
      </c>
      <c r="E12882" s="132">
        <v>14.750666666666666</v>
      </c>
    </row>
    <row r="12883" spans="1:5" ht="13.8" x14ac:dyDescent="0.25">
      <c r="A12883" s="47">
        <v>41457</v>
      </c>
      <c r="B12883" s="45" t="str">
        <f t="shared" si="418"/>
        <v>July</v>
      </c>
      <c r="C12883" s="53">
        <f t="shared" si="419"/>
        <v>2013</v>
      </c>
      <c r="D12883" s="43" t="s">
        <v>103</v>
      </c>
      <c r="E12883" s="132">
        <v>14.229333333333335</v>
      </c>
    </row>
    <row r="12884" spans="1:5" ht="13.8" x14ac:dyDescent="0.25">
      <c r="A12884" s="47">
        <v>41457</v>
      </c>
      <c r="B12884" s="45" t="str">
        <f t="shared" si="418"/>
        <v>July</v>
      </c>
      <c r="C12884" s="53">
        <f t="shared" si="419"/>
        <v>2013</v>
      </c>
      <c r="D12884" s="43" t="s">
        <v>116</v>
      </c>
      <c r="E12884" s="132">
        <v>8.9774999999999991</v>
      </c>
    </row>
    <row r="12885" spans="1:5" ht="13.8" x14ac:dyDescent="0.25">
      <c r="A12885" s="47">
        <v>41457</v>
      </c>
      <c r="B12885" s="45" t="str">
        <f t="shared" si="418"/>
        <v>July</v>
      </c>
      <c r="C12885" s="53">
        <f t="shared" si="419"/>
        <v>2013</v>
      </c>
      <c r="D12885" s="43" t="s">
        <v>104</v>
      </c>
      <c r="E12885" s="132">
        <v>9.8490000000000002</v>
      </c>
    </row>
    <row r="12886" spans="1:5" ht="13.8" x14ac:dyDescent="0.25">
      <c r="A12886" s="47">
        <v>41457</v>
      </c>
      <c r="B12886" s="45" t="str">
        <f t="shared" si="418"/>
        <v>July</v>
      </c>
      <c r="C12886" s="53">
        <f t="shared" si="419"/>
        <v>2013</v>
      </c>
      <c r="D12886" s="43" t="s">
        <v>121</v>
      </c>
      <c r="E12886" s="132">
        <v>9.3659999999999997</v>
      </c>
    </row>
    <row r="12887" spans="1:5" ht="13.8" x14ac:dyDescent="0.25">
      <c r="A12887" s="47">
        <v>41457</v>
      </c>
      <c r="B12887" s="45" t="str">
        <f t="shared" si="418"/>
        <v>July</v>
      </c>
      <c r="C12887" s="53">
        <f t="shared" si="419"/>
        <v>2013</v>
      </c>
      <c r="D12887" s="43" t="s">
        <v>122</v>
      </c>
      <c r="E12887" s="132">
        <v>8.484</v>
      </c>
    </row>
    <row r="12888" spans="1:5" ht="13.8" x14ac:dyDescent="0.25">
      <c r="A12888" s="47">
        <v>41457</v>
      </c>
      <c r="B12888" s="45" t="str">
        <f t="shared" si="418"/>
        <v>July</v>
      </c>
      <c r="C12888" s="53">
        <f t="shared" si="419"/>
        <v>2013</v>
      </c>
      <c r="D12888" s="43" t="s">
        <v>123</v>
      </c>
      <c r="E12888" s="132">
        <v>8.3790000000000013</v>
      </c>
    </row>
    <row r="12889" spans="1:5" ht="13.8" x14ac:dyDescent="0.25">
      <c r="A12889" s="47">
        <v>41457</v>
      </c>
      <c r="B12889" s="45" t="str">
        <f t="shared" si="418"/>
        <v>July</v>
      </c>
      <c r="C12889" s="53">
        <f t="shared" si="419"/>
        <v>2013</v>
      </c>
      <c r="D12889" s="43" t="s">
        <v>99</v>
      </c>
      <c r="E12889" s="132">
        <v>7.2833333333333323</v>
      </c>
    </row>
    <row r="12890" spans="1:5" ht="13.8" x14ac:dyDescent="0.25">
      <c r="A12890" s="47">
        <v>41457</v>
      </c>
      <c r="B12890" s="45" t="str">
        <f t="shared" si="418"/>
        <v>July</v>
      </c>
      <c r="C12890" s="53">
        <f t="shared" si="419"/>
        <v>2013</v>
      </c>
      <c r="D12890" s="43" t="s">
        <v>100</v>
      </c>
      <c r="E12890" s="132">
        <v>7.0916666666666659</v>
      </c>
    </row>
    <row r="12891" spans="1:5" ht="13.8" x14ac:dyDescent="0.25">
      <c r="A12891" s="47">
        <v>41457</v>
      </c>
      <c r="B12891" s="45" t="str">
        <f t="shared" si="418"/>
        <v>July</v>
      </c>
      <c r="C12891" s="53">
        <f t="shared" si="419"/>
        <v>2013</v>
      </c>
      <c r="D12891" s="43" t="s">
        <v>101</v>
      </c>
      <c r="E12891" s="132">
        <v>6.7850000000000001</v>
      </c>
    </row>
    <row r="12892" spans="1:5" ht="13.8" x14ac:dyDescent="0.25">
      <c r="A12892" s="47">
        <v>41457</v>
      </c>
      <c r="B12892" s="45" t="str">
        <f t="shared" si="418"/>
        <v>July</v>
      </c>
      <c r="C12892" s="53">
        <f t="shared" si="419"/>
        <v>2013</v>
      </c>
      <c r="D12892" s="43" t="s">
        <v>124</v>
      </c>
      <c r="E12892" s="132">
        <v>6.7274999999999991</v>
      </c>
    </row>
    <row r="12893" spans="1:5" ht="13.8" x14ac:dyDescent="0.25">
      <c r="A12893" s="47">
        <v>41457</v>
      </c>
      <c r="B12893" s="45" t="str">
        <f t="shared" si="418"/>
        <v>July</v>
      </c>
      <c r="C12893" s="53">
        <f t="shared" si="419"/>
        <v>2013</v>
      </c>
      <c r="D12893" s="43" t="s">
        <v>125</v>
      </c>
      <c r="E12893" s="132">
        <v>6.0183333333333335</v>
      </c>
    </row>
    <row r="12894" spans="1:5" ht="13.8" x14ac:dyDescent="0.25">
      <c r="A12894" s="47">
        <v>41457</v>
      </c>
      <c r="B12894" s="45" t="str">
        <f t="shared" si="418"/>
        <v>July</v>
      </c>
      <c r="C12894" s="53">
        <f t="shared" si="419"/>
        <v>2013</v>
      </c>
      <c r="D12894" s="43" t="s">
        <v>126</v>
      </c>
      <c r="E12894" s="132">
        <v>6.4783333333333335</v>
      </c>
    </row>
    <row r="12895" spans="1:5" ht="13.8" x14ac:dyDescent="0.25">
      <c r="A12895" s="47">
        <v>41457</v>
      </c>
      <c r="B12895" s="45" t="str">
        <f t="shared" si="418"/>
        <v>July</v>
      </c>
      <c r="C12895" s="53">
        <f t="shared" si="419"/>
        <v>2013</v>
      </c>
      <c r="D12895" s="43" t="s">
        <v>127</v>
      </c>
      <c r="E12895" s="132">
        <v>6.4524999999999997</v>
      </c>
    </row>
    <row r="12896" spans="1:5" ht="13.8" x14ac:dyDescent="0.25">
      <c r="A12896" s="47">
        <v>41457</v>
      </c>
      <c r="B12896" s="45" t="str">
        <f t="shared" si="418"/>
        <v>July</v>
      </c>
      <c r="C12896" s="53">
        <f t="shared" si="419"/>
        <v>2013</v>
      </c>
      <c r="D12896" s="43" t="s">
        <v>105</v>
      </c>
      <c r="E12896" s="132">
        <v>4.7341666666666669</v>
      </c>
    </row>
    <row r="12897" spans="1:5" ht="13.8" x14ac:dyDescent="0.25">
      <c r="A12897" s="47">
        <v>41457</v>
      </c>
      <c r="B12897" s="45" t="str">
        <f t="shared" si="418"/>
        <v>July</v>
      </c>
      <c r="C12897" s="53">
        <f t="shared" si="419"/>
        <v>2013</v>
      </c>
      <c r="D12897" s="43" t="s">
        <v>128</v>
      </c>
      <c r="E12897" s="132">
        <v>6.6791666666666663</v>
      </c>
    </row>
    <row r="12898" spans="1:5" ht="13.8" x14ac:dyDescent="0.25">
      <c r="A12898" s="47">
        <v>41464</v>
      </c>
      <c r="B12898" s="45" t="str">
        <f t="shared" si="418"/>
        <v>July</v>
      </c>
      <c r="C12898" s="53">
        <f t="shared" si="419"/>
        <v>2013</v>
      </c>
      <c r="D12898" s="43" t="s">
        <v>131</v>
      </c>
      <c r="E12898" s="132">
        <v>22.490333333333332</v>
      </c>
    </row>
    <row r="12899" spans="1:5" ht="13.8" x14ac:dyDescent="0.25">
      <c r="A12899" s="47">
        <v>41464</v>
      </c>
      <c r="B12899" s="45" t="str">
        <f t="shared" si="418"/>
        <v>July</v>
      </c>
      <c r="C12899" s="53">
        <f t="shared" si="419"/>
        <v>2013</v>
      </c>
      <c r="D12899" s="43" t="s">
        <v>115</v>
      </c>
      <c r="E12899" s="132">
        <v>17.899999999999999</v>
      </c>
    </row>
    <row r="12900" spans="1:5" ht="13.8" x14ac:dyDescent="0.25">
      <c r="A12900" s="47">
        <v>41464</v>
      </c>
      <c r="B12900" s="45" t="str">
        <f t="shared" si="418"/>
        <v>July</v>
      </c>
      <c r="C12900" s="53">
        <f t="shared" si="419"/>
        <v>2013</v>
      </c>
      <c r="D12900" s="43" t="s">
        <v>95</v>
      </c>
      <c r="E12900" s="132">
        <v>15.871333333333332</v>
      </c>
    </row>
    <row r="12901" spans="1:5" ht="13.8" x14ac:dyDescent="0.25">
      <c r="A12901" s="47">
        <v>41464</v>
      </c>
      <c r="B12901" s="45" t="str">
        <f t="shared" si="418"/>
        <v>July</v>
      </c>
      <c r="C12901" s="53">
        <f t="shared" si="419"/>
        <v>2013</v>
      </c>
      <c r="D12901" s="43" t="s">
        <v>96</v>
      </c>
      <c r="E12901" s="132">
        <v>15.155333333333333</v>
      </c>
    </row>
    <row r="12902" spans="1:5" ht="13.8" x14ac:dyDescent="0.25">
      <c r="A12902" s="47">
        <v>41464</v>
      </c>
      <c r="B12902" s="45" t="str">
        <f t="shared" si="418"/>
        <v>July</v>
      </c>
      <c r="C12902" s="53">
        <f t="shared" si="419"/>
        <v>2013</v>
      </c>
      <c r="D12902" s="43" t="s">
        <v>97</v>
      </c>
      <c r="E12902" s="132">
        <v>14.439333333333332</v>
      </c>
    </row>
    <row r="12903" spans="1:5" ht="13.8" x14ac:dyDescent="0.25">
      <c r="A12903" s="47">
        <v>41464</v>
      </c>
      <c r="B12903" s="45" t="str">
        <f t="shared" si="418"/>
        <v>July</v>
      </c>
      <c r="C12903" s="53">
        <f t="shared" si="419"/>
        <v>2013</v>
      </c>
      <c r="D12903" s="43" t="s">
        <v>98</v>
      </c>
      <c r="E12903" s="132">
        <v>11.336666666666666</v>
      </c>
    </row>
    <row r="12904" spans="1:5" ht="15.6" x14ac:dyDescent="0.3">
      <c r="A12904" s="47">
        <v>41464</v>
      </c>
      <c r="B12904" s="45" t="str">
        <f t="shared" si="418"/>
        <v>July</v>
      </c>
      <c r="C12904" s="53">
        <f t="shared" si="419"/>
        <v>2013</v>
      </c>
      <c r="D12904" s="130" t="s">
        <v>136</v>
      </c>
      <c r="E12904" s="132">
        <v>16.665666666666667</v>
      </c>
    </row>
    <row r="12905" spans="1:5" ht="13.8" x14ac:dyDescent="0.25">
      <c r="A12905" s="47">
        <v>41464</v>
      </c>
      <c r="B12905" s="45" t="str">
        <f t="shared" si="418"/>
        <v>July</v>
      </c>
      <c r="C12905" s="53">
        <f t="shared" si="419"/>
        <v>2013</v>
      </c>
      <c r="D12905" s="43" t="s">
        <v>118</v>
      </c>
      <c r="E12905" s="132">
        <v>15.310499999999998</v>
      </c>
    </row>
    <row r="12906" spans="1:5" ht="13.8" x14ac:dyDescent="0.25">
      <c r="A12906" s="47">
        <v>41464</v>
      </c>
      <c r="B12906" s="45" t="str">
        <f t="shared" si="418"/>
        <v>July</v>
      </c>
      <c r="C12906" s="53">
        <f t="shared" si="419"/>
        <v>2013</v>
      </c>
      <c r="D12906" s="43" t="s">
        <v>102</v>
      </c>
      <c r="E12906" s="132">
        <v>15.108666666666666</v>
      </c>
    </row>
    <row r="12907" spans="1:5" ht="13.8" x14ac:dyDescent="0.25">
      <c r="A12907" s="47">
        <v>41464</v>
      </c>
      <c r="B12907" s="45" t="str">
        <f t="shared" si="418"/>
        <v>July</v>
      </c>
      <c r="C12907" s="53">
        <f t="shared" si="419"/>
        <v>2013</v>
      </c>
      <c r="D12907" s="43" t="s">
        <v>119</v>
      </c>
      <c r="E12907" s="132">
        <v>14.618499999999999</v>
      </c>
    </row>
    <row r="12908" spans="1:5" ht="13.8" x14ac:dyDescent="0.25">
      <c r="A12908" s="47">
        <v>41464</v>
      </c>
      <c r="B12908" s="45" t="str">
        <f t="shared" si="418"/>
        <v>July</v>
      </c>
      <c r="C12908" s="53">
        <f t="shared" si="419"/>
        <v>2013</v>
      </c>
      <c r="D12908" s="43" t="s">
        <v>120</v>
      </c>
      <c r="E12908" s="132">
        <v>13.868833333333333</v>
      </c>
    </row>
    <row r="12909" spans="1:5" ht="13.8" x14ac:dyDescent="0.25">
      <c r="A12909" s="47">
        <v>41464</v>
      </c>
      <c r="B12909" s="45" t="str">
        <f t="shared" si="418"/>
        <v>July</v>
      </c>
      <c r="C12909" s="53">
        <f t="shared" si="419"/>
        <v>2013</v>
      </c>
      <c r="D12909" s="43" t="s">
        <v>103</v>
      </c>
      <c r="E12909" s="132">
        <v>13.378666666666666</v>
      </c>
    </row>
    <row r="12910" spans="1:5" ht="13.8" x14ac:dyDescent="0.25">
      <c r="A12910" s="47">
        <v>41464</v>
      </c>
      <c r="B12910" s="45" t="str">
        <f t="shared" si="418"/>
        <v>July</v>
      </c>
      <c r="C12910" s="53">
        <f t="shared" si="419"/>
        <v>2013</v>
      </c>
      <c r="D12910" s="43" t="s">
        <v>116</v>
      </c>
      <c r="E12910" s="132">
        <v>9.0440000000000005</v>
      </c>
    </row>
    <row r="12911" spans="1:5" ht="13.8" x14ac:dyDescent="0.25">
      <c r="A12911" s="47">
        <v>41464</v>
      </c>
      <c r="B12911" s="45" t="str">
        <f t="shared" si="418"/>
        <v>July</v>
      </c>
      <c r="C12911" s="53">
        <f t="shared" si="419"/>
        <v>2013</v>
      </c>
      <c r="D12911" s="43" t="s">
        <v>104</v>
      </c>
      <c r="E12911" s="132">
        <v>9.9271666666666665</v>
      </c>
    </row>
    <row r="12912" spans="1:5" ht="13.8" x14ac:dyDescent="0.25">
      <c r="A12912" s="47">
        <v>41464</v>
      </c>
      <c r="B12912" s="45" t="str">
        <f t="shared" si="418"/>
        <v>July</v>
      </c>
      <c r="C12912" s="53">
        <f t="shared" si="419"/>
        <v>2013</v>
      </c>
      <c r="D12912" s="43" t="s">
        <v>121</v>
      </c>
      <c r="E12912" s="132">
        <v>9.4403333333333332</v>
      </c>
    </row>
    <row r="12913" spans="1:5" ht="13.8" x14ac:dyDescent="0.25">
      <c r="A12913" s="47">
        <v>41464</v>
      </c>
      <c r="B12913" s="45" t="str">
        <f t="shared" si="418"/>
        <v>July</v>
      </c>
      <c r="C12913" s="53">
        <f t="shared" si="419"/>
        <v>2013</v>
      </c>
      <c r="D12913" s="43" t="s">
        <v>122</v>
      </c>
      <c r="E12913" s="132">
        <v>8.5513333333333339</v>
      </c>
    </row>
    <row r="12914" spans="1:5" ht="13.8" x14ac:dyDescent="0.25">
      <c r="A12914" s="47">
        <v>41464</v>
      </c>
      <c r="B12914" s="45" t="str">
        <f t="shared" si="418"/>
        <v>July</v>
      </c>
      <c r="C12914" s="53">
        <f t="shared" si="419"/>
        <v>2013</v>
      </c>
      <c r="D12914" s="43" t="s">
        <v>123</v>
      </c>
      <c r="E12914" s="132">
        <v>8.4454999999999991</v>
      </c>
    </row>
    <row r="12915" spans="1:5" ht="13.8" x14ac:dyDescent="0.25">
      <c r="A12915" s="47">
        <v>41464</v>
      </c>
      <c r="B12915" s="45" t="str">
        <f t="shared" si="418"/>
        <v>July</v>
      </c>
      <c r="C12915" s="53">
        <f t="shared" si="419"/>
        <v>2013</v>
      </c>
      <c r="D12915" s="43" t="s">
        <v>99</v>
      </c>
      <c r="E12915" s="132">
        <v>7.2833333333333323</v>
      </c>
    </row>
    <row r="12916" spans="1:5" ht="13.8" x14ac:dyDescent="0.25">
      <c r="A12916" s="47">
        <v>41464</v>
      </c>
      <c r="B12916" s="45" t="str">
        <f t="shared" si="418"/>
        <v>July</v>
      </c>
      <c r="C12916" s="53">
        <f t="shared" si="419"/>
        <v>2013</v>
      </c>
      <c r="D12916" s="43" t="s">
        <v>100</v>
      </c>
      <c r="E12916" s="132">
        <v>7.0916666666666659</v>
      </c>
    </row>
    <row r="12917" spans="1:5" ht="13.8" x14ac:dyDescent="0.25">
      <c r="A12917" s="47">
        <v>41464</v>
      </c>
      <c r="B12917" s="45" t="str">
        <f t="shared" si="418"/>
        <v>July</v>
      </c>
      <c r="C12917" s="53">
        <f t="shared" si="419"/>
        <v>2013</v>
      </c>
      <c r="D12917" s="43" t="s">
        <v>101</v>
      </c>
      <c r="E12917" s="132">
        <v>6.7850000000000001</v>
      </c>
    </row>
    <row r="12918" spans="1:5" ht="13.8" x14ac:dyDescent="0.25">
      <c r="A12918" s="47">
        <v>41464</v>
      </c>
      <c r="B12918" s="45" t="str">
        <f t="shared" si="418"/>
        <v>July</v>
      </c>
      <c r="C12918" s="53">
        <f t="shared" si="419"/>
        <v>2013</v>
      </c>
      <c r="D12918" s="43" t="s">
        <v>124</v>
      </c>
      <c r="E12918" s="132">
        <v>6.7274999999999991</v>
      </c>
    </row>
    <row r="12919" spans="1:5" ht="13.8" x14ac:dyDescent="0.25">
      <c r="A12919" s="47">
        <v>41464</v>
      </c>
      <c r="B12919" s="45" t="str">
        <f t="shared" si="418"/>
        <v>July</v>
      </c>
      <c r="C12919" s="53">
        <f t="shared" si="419"/>
        <v>2013</v>
      </c>
      <c r="D12919" s="43" t="s">
        <v>125</v>
      </c>
      <c r="E12919" s="132">
        <v>6.0183333333333335</v>
      </c>
    </row>
    <row r="12920" spans="1:5" ht="13.8" x14ac:dyDescent="0.25">
      <c r="A12920" s="47">
        <v>41464</v>
      </c>
      <c r="B12920" s="45" t="str">
        <f t="shared" si="418"/>
        <v>July</v>
      </c>
      <c r="C12920" s="53">
        <f t="shared" si="419"/>
        <v>2013</v>
      </c>
      <c r="D12920" s="43" t="s">
        <v>126</v>
      </c>
      <c r="E12920" s="132">
        <v>6.4783333333333335</v>
      </c>
    </row>
    <row r="12921" spans="1:5" ht="13.8" x14ac:dyDescent="0.25">
      <c r="A12921" s="47">
        <v>41464</v>
      </c>
      <c r="B12921" s="45" t="str">
        <f t="shared" si="418"/>
        <v>July</v>
      </c>
      <c r="C12921" s="53">
        <f t="shared" si="419"/>
        <v>2013</v>
      </c>
      <c r="D12921" s="43" t="s">
        <v>127</v>
      </c>
      <c r="E12921" s="132">
        <v>6.4524999999999997</v>
      </c>
    </row>
    <row r="12922" spans="1:5" ht="13.8" x14ac:dyDescent="0.25">
      <c r="A12922" s="47">
        <v>41464</v>
      </c>
      <c r="B12922" s="45" t="str">
        <f t="shared" si="418"/>
        <v>July</v>
      </c>
      <c r="C12922" s="53">
        <f t="shared" si="419"/>
        <v>2013</v>
      </c>
      <c r="D12922" s="43" t="s">
        <v>105</v>
      </c>
      <c r="E12922" s="132">
        <v>4.7341666666666669</v>
      </c>
    </row>
    <row r="12923" spans="1:5" ht="13.8" x14ac:dyDescent="0.25">
      <c r="A12923" s="47">
        <v>41464</v>
      </c>
      <c r="B12923" s="45" t="str">
        <f t="shared" si="418"/>
        <v>July</v>
      </c>
      <c r="C12923" s="53">
        <f t="shared" si="419"/>
        <v>2013</v>
      </c>
      <c r="D12923" s="43" t="s">
        <v>128</v>
      </c>
      <c r="E12923" s="132">
        <v>6.6791666666666663</v>
      </c>
    </row>
    <row r="12924" spans="1:5" ht="13.8" x14ac:dyDescent="0.25">
      <c r="A12924" s="47">
        <v>41471</v>
      </c>
      <c r="B12924" s="45" t="str">
        <f t="shared" si="418"/>
        <v>July</v>
      </c>
      <c r="C12924" s="53">
        <f t="shared" si="419"/>
        <v>2013</v>
      </c>
      <c r="D12924" s="43" t="s">
        <v>131</v>
      </c>
      <c r="E12924" s="132">
        <v>22.077666666666691</v>
      </c>
    </row>
    <row r="12925" spans="1:5" ht="13.8" x14ac:dyDescent="0.25">
      <c r="A12925" s="47">
        <v>41471</v>
      </c>
      <c r="B12925" s="45" t="str">
        <f t="shared" si="418"/>
        <v>July</v>
      </c>
      <c r="C12925" s="53">
        <f t="shared" si="419"/>
        <v>2013</v>
      </c>
      <c r="D12925" s="43" t="s">
        <v>115</v>
      </c>
      <c r="E12925" s="132">
        <v>18</v>
      </c>
    </row>
    <row r="12926" spans="1:5" ht="13.8" x14ac:dyDescent="0.25">
      <c r="A12926" s="47">
        <v>41471</v>
      </c>
      <c r="B12926" s="45" t="str">
        <f t="shared" si="418"/>
        <v>July</v>
      </c>
      <c r="C12926" s="53">
        <f t="shared" si="419"/>
        <v>2013</v>
      </c>
      <c r="D12926" s="43" t="s">
        <v>95</v>
      </c>
      <c r="E12926" s="132">
        <v>15.96</v>
      </c>
    </row>
    <row r="12927" spans="1:5" ht="13.8" x14ac:dyDescent="0.25">
      <c r="A12927" s="47">
        <v>41471</v>
      </c>
      <c r="B12927" s="45" t="str">
        <f t="shared" si="418"/>
        <v>July</v>
      </c>
      <c r="C12927" s="53">
        <f t="shared" si="419"/>
        <v>2013</v>
      </c>
      <c r="D12927" s="43" t="s">
        <v>96</v>
      </c>
      <c r="E12927" s="132">
        <v>15.24</v>
      </c>
    </row>
    <row r="12928" spans="1:5" ht="13.8" x14ac:dyDescent="0.25">
      <c r="A12928" s="47">
        <v>41471</v>
      </c>
      <c r="B12928" s="45" t="str">
        <f t="shared" si="418"/>
        <v>July</v>
      </c>
      <c r="C12928" s="53">
        <f t="shared" si="419"/>
        <v>2013</v>
      </c>
      <c r="D12928" s="43" t="s">
        <v>97</v>
      </c>
      <c r="E12928" s="132">
        <v>14.52</v>
      </c>
    </row>
    <row r="12929" spans="1:5" ht="13.8" x14ac:dyDescent="0.25">
      <c r="A12929" s="47">
        <v>41471</v>
      </c>
      <c r="B12929" s="45" t="str">
        <f t="shared" si="418"/>
        <v>July</v>
      </c>
      <c r="C12929" s="53">
        <f t="shared" si="419"/>
        <v>2013</v>
      </c>
      <c r="D12929" s="43" t="s">
        <v>98</v>
      </c>
      <c r="E12929" s="132">
        <v>11.4</v>
      </c>
    </row>
    <row r="12930" spans="1:5" ht="15.6" x14ac:dyDescent="0.3">
      <c r="A12930" s="47">
        <v>41471</v>
      </c>
      <c r="B12930" s="45" t="str">
        <f t="shared" si="418"/>
        <v>July</v>
      </c>
      <c r="C12930" s="53">
        <f t="shared" si="419"/>
        <v>2013</v>
      </c>
      <c r="D12930" s="130" t="s">
        <v>136</v>
      </c>
      <c r="E12930" s="132">
        <v>16.280333333333335</v>
      </c>
    </row>
    <row r="12931" spans="1:5" ht="13.8" x14ac:dyDescent="0.25">
      <c r="A12931" s="47">
        <v>41471</v>
      </c>
      <c r="B12931" s="45" t="str">
        <f t="shared" si="418"/>
        <v>July</v>
      </c>
      <c r="C12931" s="53">
        <f t="shared" si="419"/>
        <v>2013</v>
      </c>
      <c r="D12931" s="43" t="s">
        <v>118</v>
      </c>
      <c r="E12931" s="132">
        <v>14.9565</v>
      </c>
    </row>
    <row r="12932" spans="1:5" ht="13.8" x14ac:dyDescent="0.25">
      <c r="A12932" s="47">
        <v>41471</v>
      </c>
      <c r="B12932" s="45" t="str">
        <f t="shared" si="418"/>
        <v>July</v>
      </c>
      <c r="C12932" s="53">
        <f t="shared" si="419"/>
        <v>2013</v>
      </c>
      <c r="D12932" s="43" t="s">
        <v>102</v>
      </c>
      <c r="E12932" s="132">
        <v>14.759333333333334</v>
      </c>
    </row>
    <row r="12933" spans="1:5" ht="13.8" x14ac:dyDescent="0.25">
      <c r="A12933" s="47">
        <v>41471</v>
      </c>
      <c r="B12933" s="45" t="str">
        <f t="shared" si="418"/>
        <v>July</v>
      </c>
      <c r="C12933" s="53">
        <f t="shared" si="419"/>
        <v>2013</v>
      </c>
      <c r="D12933" s="43" t="s">
        <v>119</v>
      </c>
      <c r="E12933" s="132">
        <v>14.280500000000002</v>
      </c>
    </row>
    <row r="12934" spans="1:5" ht="13.8" x14ac:dyDescent="0.25">
      <c r="A12934" s="47">
        <v>41471</v>
      </c>
      <c r="B12934" s="45" t="str">
        <f t="shared" si="418"/>
        <v>July</v>
      </c>
      <c r="C12934" s="53">
        <f t="shared" si="419"/>
        <v>2013</v>
      </c>
      <c r="D12934" s="43" t="s">
        <v>120</v>
      </c>
      <c r="E12934" s="132">
        <v>13.548166666666667</v>
      </c>
    </row>
    <row r="12935" spans="1:5" ht="13.8" x14ac:dyDescent="0.25">
      <c r="A12935" s="47">
        <v>41471</v>
      </c>
      <c r="B12935" s="45" t="str">
        <f t="shared" si="418"/>
        <v>July</v>
      </c>
      <c r="C12935" s="53">
        <f t="shared" si="419"/>
        <v>2013</v>
      </c>
      <c r="D12935" s="43" t="s">
        <v>103</v>
      </c>
      <c r="E12935" s="132">
        <v>13.069333333333335</v>
      </c>
    </row>
    <row r="12936" spans="1:5" ht="13.8" x14ac:dyDescent="0.25">
      <c r="A12936" s="47">
        <v>41471</v>
      </c>
      <c r="B12936" s="45" t="str">
        <f t="shared" si="418"/>
        <v>July</v>
      </c>
      <c r="C12936" s="53">
        <f t="shared" si="419"/>
        <v>2013</v>
      </c>
      <c r="D12936" s="43" t="s">
        <v>116</v>
      </c>
      <c r="E12936" s="132">
        <v>8.9110000000000014</v>
      </c>
    </row>
    <row r="12937" spans="1:5" ht="13.8" x14ac:dyDescent="0.25">
      <c r="A12937" s="47">
        <v>41471</v>
      </c>
      <c r="B12937" s="45" t="str">
        <f t="shared" si="418"/>
        <v>July</v>
      </c>
      <c r="C12937" s="53">
        <f t="shared" si="419"/>
        <v>2013</v>
      </c>
      <c r="D12937" s="43" t="s">
        <v>104</v>
      </c>
      <c r="E12937" s="132">
        <v>9.3800000000000008</v>
      </c>
    </row>
    <row r="12938" spans="1:5" ht="13.8" x14ac:dyDescent="0.25">
      <c r="A12938" s="47">
        <v>41471</v>
      </c>
      <c r="B12938" s="45" t="str">
        <f t="shared" si="418"/>
        <v>July</v>
      </c>
      <c r="C12938" s="53">
        <f t="shared" si="419"/>
        <v>2013</v>
      </c>
      <c r="D12938" s="43" t="s">
        <v>121</v>
      </c>
      <c r="E12938" s="132">
        <v>8.92</v>
      </c>
    </row>
    <row r="12939" spans="1:5" ht="13.8" x14ac:dyDescent="0.25">
      <c r="A12939" s="47">
        <v>41471</v>
      </c>
      <c r="B12939" s="45" t="str">
        <f t="shared" si="418"/>
        <v>July</v>
      </c>
      <c r="C12939" s="53">
        <f t="shared" si="419"/>
        <v>2013</v>
      </c>
      <c r="D12939" s="43" t="s">
        <v>122</v>
      </c>
      <c r="E12939" s="132">
        <v>8.08</v>
      </c>
    </row>
    <row r="12940" spans="1:5" ht="13.8" x14ac:dyDescent="0.25">
      <c r="A12940" s="47">
        <v>41471</v>
      </c>
      <c r="B12940" s="45" t="str">
        <f t="shared" si="418"/>
        <v>July</v>
      </c>
      <c r="C12940" s="53">
        <f t="shared" si="419"/>
        <v>2013</v>
      </c>
      <c r="D12940" s="43" t="s">
        <v>123</v>
      </c>
      <c r="E12940" s="132">
        <v>7.98</v>
      </c>
    </row>
    <row r="12941" spans="1:5" ht="13.8" x14ac:dyDescent="0.25">
      <c r="A12941" s="47">
        <v>41471</v>
      </c>
      <c r="B12941" s="45" t="str">
        <f t="shared" si="418"/>
        <v>July</v>
      </c>
      <c r="C12941" s="53">
        <f t="shared" si="419"/>
        <v>2013</v>
      </c>
      <c r="D12941" s="43" t="s">
        <v>99</v>
      </c>
      <c r="E12941" s="132">
        <v>7.03</v>
      </c>
    </row>
    <row r="12942" spans="1:5" ht="13.8" x14ac:dyDescent="0.25">
      <c r="A12942" s="47">
        <v>41471</v>
      </c>
      <c r="B12942" s="45" t="str">
        <f t="shared" si="418"/>
        <v>July</v>
      </c>
      <c r="C12942" s="53">
        <f t="shared" si="419"/>
        <v>2013</v>
      </c>
      <c r="D12942" s="43" t="s">
        <v>100</v>
      </c>
      <c r="E12942" s="132">
        <v>6.8449999999999998</v>
      </c>
    </row>
    <row r="12943" spans="1:5" ht="13.8" x14ac:dyDescent="0.25">
      <c r="A12943" s="47">
        <v>41471</v>
      </c>
      <c r="B12943" s="45" t="str">
        <f t="shared" si="418"/>
        <v>July</v>
      </c>
      <c r="C12943" s="53">
        <f t="shared" si="419"/>
        <v>2013</v>
      </c>
      <c r="D12943" s="43" t="s">
        <v>101</v>
      </c>
      <c r="E12943" s="132">
        <v>6.5489999999999995</v>
      </c>
    </row>
    <row r="12944" spans="1:5" ht="13.8" x14ac:dyDescent="0.25">
      <c r="A12944" s="47">
        <v>41471</v>
      </c>
      <c r="B12944" s="45" t="str">
        <f t="shared" ref="B12944:B13005" si="420">TEXT(A12944,"mmmm")</f>
        <v>July</v>
      </c>
      <c r="C12944" s="53">
        <f t="shared" ref="C12944:C13005" si="421">YEAR(A12944)</f>
        <v>2013</v>
      </c>
      <c r="D12944" s="43" t="s">
        <v>124</v>
      </c>
      <c r="E12944" s="132">
        <v>6.4934999999999992</v>
      </c>
    </row>
    <row r="12945" spans="1:5" ht="13.8" x14ac:dyDescent="0.25">
      <c r="A12945" s="47">
        <v>41471</v>
      </c>
      <c r="B12945" s="45" t="str">
        <f t="shared" si="420"/>
        <v>July</v>
      </c>
      <c r="C12945" s="53">
        <f t="shared" si="421"/>
        <v>2013</v>
      </c>
      <c r="D12945" s="43" t="s">
        <v>125</v>
      </c>
      <c r="E12945" s="132">
        <v>5.8090000000000002</v>
      </c>
    </row>
    <row r="12946" spans="1:5" ht="13.8" x14ac:dyDescent="0.25">
      <c r="A12946" s="47">
        <v>41471</v>
      </c>
      <c r="B12946" s="45" t="str">
        <f t="shared" si="420"/>
        <v>July</v>
      </c>
      <c r="C12946" s="53">
        <f t="shared" si="421"/>
        <v>2013</v>
      </c>
      <c r="D12946" s="43" t="s">
        <v>126</v>
      </c>
      <c r="E12946" s="132">
        <v>6.2790000000000008</v>
      </c>
    </row>
    <row r="12947" spans="1:5" ht="13.8" x14ac:dyDescent="0.25">
      <c r="A12947" s="47">
        <v>41471</v>
      </c>
      <c r="B12947" s="45" t="str">
        <f t="shared" si="420"/>
        <v>July</v>
      </c>
      <c r="C12947" s="53">
        <f t="shared" si="421"/>
        <v>2013</v>
      </c>
      <c r="D12947" s="43" t="s">
        <v>127</v>
      </c>
      <c r="E12947" s="132">
        <v>6.2744999999999997</v>
      </c>
    </row>
    <row r="12948" spans="1:5" ht="13.8" x14ac:dyDescent="0.25">
      <c r="A12948" s="47">
        <v>41471</v>
      </c>
      <c r="B12948" s="45" t="str">
        <f t="shared" si="420"/>
        <v>July</v>
      </c>
      <c r="C12948" s="53">
        <f t="shared" si="421"/>
        <v>2013</v>
      </c>
      <c r="D12948" s="43" t="s">
        <v>105</v>
      </c>
      <c r="E12948" s="132">
        <v>4.5695000000000006</v>
      </c>
    </row>
    <row r="12949" spans="1:5" ht="13.8" x14ac:dyDescent="0.25">
      <c r="A12949" s="47">
        <v>41471</v>
      </c>
      <c r="B12949" s="45" t="str">
        <f t="shared" si="420"/>
        <v>July</v>
      </c>
      <c r="C12949" s="53">
        <f t="shared" si="421"/>
        <v>2013</v>
      </c>
      <c r="D12949" s="43" t="s">
        <v>128</v>
      </c>
      <c r="E12949" s="132">
        <v>6.5264999999999995</v>
      </c>
    </row>
    <row r="12950" spans="1:5" ht="13.8" x14ac:dyDescent="0.25">
      <c r="A12950" s="47">
        <v>41478</v>
      </c>
      <c r="B12950" s="45" t="str">
        <f t="shared" si="420"/>
        <v>July</v>
      </c>
      <c r="C12950" s="53">
        <f t="shared" si="421"/>
        <v>2013</v>
      </c>
      <c r="D12950" s="43" t="s">
        <v>131</v>
      </c>
      <c r="E12950" s="132">
        <v>21.045999999999999</v>
      </c>
    </row>
    <row r="12951" spans="1:5" ht="13.8" x14ac:dyDescent="0.25">
      <c r="A12951" s="47">
        <v>41478</v>
      </c>
      <c r="B12951" s="45" t="str">
        <f t="shared" si="420"/>
        <v>July</v>
      </c>
      <c r="C12951" s="53">
        <f t="shared" si="421"/>
        <v>2013</v>
      </c>
      <c r="D12951" s="43" t="s">
        <v>115</v>
      </c>
      <c r="E12951" s="132">
        <v>17.600000000000001</v>
      </c>
    </row>
    <row r="12952" spans="1:5" ht="13.8" x14ac:dyDescent="0.25">
      <c r="A12952" s="47">
        <v>41478</v>
      </c>
      <c r="B12952" s="45" t="str">
        <f t="shared" si="420"/>
        <v>July</v>
      </c>
      <c r="C12952" s="53">
        <f t="shared" si="421"/>
        <v>2013</v>
      </c>
      <c r="D12952" s="43" t="s">
        <v>95</v>
      </c>
      <c r="E12952" s="132">
        <v>15.605333333333332</v>
      </c>
    </row>
    <row r="12953" spans="1:5" ht="13.8" x14ac:dyDescent="0.25">
      <c r="A12953" s="47">
        <v>41478</v>
      </c>
      <c r="B12953" s="45" t="str">
        <f t="shared" si="420"/>
        <v>July</v>
      </c>
      <c r="C12953" s="53">
        <f t="shared" si="421"/>
        <v>2013</v>
      </c>
      <c r="D12953" s="43" t="s">
        <v>96</v>
      </c>
      <c r="E12953" s="132">
        <v>14.901333333333332</v>
      </c>
    </row>
    <row r="12954" spans="1:5" ht="13.8" x14ac:dyDescent="0.25">
      <c r="A12954" s="47">
        <v>41478</v>
      </c>
      <c r="B12954" s="45" t="str">
        <f t="shared" si="420"/>
        <v>July</v>
      </c>
      <c r="C12954" s="53">
        <f t="shared" si="421"/>
        <v>2013</v>
      </c>
      <c r="D12954" s="43" t="s">
        <v>97</v>
      </c>
      <c r="E12954" s="132">
        <v>14.197333333333331</v>
      </c>
    </row>
    <row r="12955" spans="1:5" ht="13.8" x14ac:dyDescent="0.25">
      <c r="A12955" s="47">
        <v>41478</v>
      </c>
      <c r="B12955" s="45" t="str">
        <f t="shared" si="420"/>
        <v>July</v>
      </c>
      <c r="C12955" s="53">
        <f t="shared" si="421"/>
        <v>2013</v>
      </c>
      <c r="D12955" s="43" t="s">
        <v>98</v>
      </c>
      <c r="E12955" s="132">
        <v>11.146666666666665</v>
      </c>
    </row>
    <row r="12956" spans="1:5" ht="15.6" x14ac:dyDescent="0.3">
      <c r="A12956" s="47">
        <v>41478</v>
      </c>
      <c r="B12956" s="45" t="str">
        <f t="shared" si="420"/>
        <v>July</v>
      </c>
      <c r="C12956" s="53">
        <f t="shared" si="421"/>
        <v>2013</v>
      </c>
      <c r="D12956" s="130" t="s">
        <v>136</v>
      </c>
      <c r="E12956" s="132">
        <v>15.317</v>
      </c>
    </row>
    <row r="12957" spans="1:5" ht="13.8" x14ac:dyDescent="0.25">
      <c r="A12957" s="47">
        <v>41478</v>
      </c>
      <c r="B12957" s="45" t="str">
        <f t="shared" si="420"/>
        <v>July</v>
      </c>
      <c r="C12957" s="53">
        <f t="shared" si="421"/>
        <v>2013</v>
      </c>
      <c r="D12957" s="43" t="s">
        <v>118</v>
      </c>
      <c r="E12957" s="132">
        <v>14.071499999999999</v>
      </c>
    </row>
    <row r="12958" spans="1:5" ht="13.8" x14ac:dyDescent="0.25">
      <c r="A12958" s="47">
        <v>41478</v>
      </c>
      <c r="B12958" s="45" t="str">
        <f t="shared" si="420"/>
        <v>July</v>
      </c>
      <c r="C12958" s="53">
        <f t="shared" si="421"/>
        <v>2013</v>
      </c>
      <c r="D12958" s="43" t="s">
        <v>102</v>
      </c>
      <c r="E12958" s="132">
        <v>13.886000000000001</v>
      </c>
    </row>
    <row r="12959" spans="1:5" ht="13.8" x14ac:dyDescent="0.25">
      <c r="A12959" s="47">
        <v>41478</v>
      </c>
      <c r="B12959" s="45" t="str">
        <f t="shared" si="420"/>
        <v>July</v>
      </c>
      <c r="C12959" s="53">
        <f t="shared" si="421"/>
        <v>2013</v>
      </c>
      <c r="D12959" s="43" t="s">
        <v>119</v>
      </c>
      <c r="E12959" s="132">
        <v>13.435500000000001</v>
      </c>
    </row>
    <row r="12960" spans="1:5" ht="13.8" x14ac:dyDescent="0.25">
      <c r="A12960" s="47">
        <v>41478</v>
      </c>
      <c r="B12960" s="45" t="str">
        <f t="shared" si="420"/>
        <v>July</v>
      </c>
      <c r="C12960" s="53">
        <f t="shared" si="421"/>
        <v>2013</v>
      </c>
      <c r="D12960" s="43" t="s">
        <v>120</v>
      </c>
      <c r="E12960" s="132">
        <v>12.746499999999999</v>
      </c>
    </row>
    <row r="12961" spans="1:5" ht="13.8" x14ac:dyDescent="0.25">
      <c r="A12961" s="47">
        <v>41478</v>
      </c>
      <c r="B12961" s="45" t="str">
        <f t="shared" si="420"/>
        <v>July</v>
      </c>
      <c r="C12961" s="53">
        <f t="shared" si="421"/>
        <v>2013</v>
      </c>
      <c r="D12961" s="43" t="s">
        <v>103</v>
      </c>
      <c r="E12961" s="132">
        <v>12.295999999999999</v>
      </c>
    </row>
    <row r="12962" spans="1:5" ht="13.8" x14ac:dyDescent="0.25">
      <c r="A12962" s="47">
        <v>41478</v>
      </c>
      <c r="B12962" s="45" t="str">
        <f t="shared" si="420"/>
        <v>July</v>
      </c>
      <c r="C12962" s="53">
        <f t="shared" si="421"/>
        <v>2013</v>
      </c>
      <c r="D12962" s="43" t="s">
        <v>116</v>
      </c>
      <c r="E12962" s="132">
        <v>8.7780000000000005</v>
      </c>
    </row>
    <row r="12963" spans="1:5" ht="13.8" x14ac:dyDescent="0.25">
      <c r="A12963" s="47">
        <v>41478</v>
      </c>
      <c r="B12963" s="45" t="str">
        <f t="shared" si="420"/>
        <v>July</v>
      </c>
      <c r="C12963" s="53">
        <f t="shared" si="421"/>
        <v>2013</v>
      </c>
      <c r="D12963" s="43" t="s">
        <v>104</v>
      </c>
      <c r="E12963" s="132">
        <v>9.3800000000000008</v>
      </c>
    </row>
    <row r="12964" spans="1:5" ht="13.8" x14ac:dyDescent="0.25">
      <c r="A12964" s="47">
        <v>41478</v>
      </c>
      <c r="B12964" s="45" t="str">
        <f t="shared" si="420"/>
        <v>July</v>
      </c>
      <c r="C12964" s="53">
        <f t="shared" si="421"/>
        <v>2013</v>
      </c>
      <c r="D12964" s="43" t="s">
        <v>121</v>
      </c>
      <c r="E12964" s="132">
        <v>8.92</v>
      </c>
    </row>
    <row r="12965" spans="1:5" ht="13.8" x14ac:dyDescent="0.25">
      <c r="A12965" s="47">
        <v>41478</v>
      </c>
      <c r="B12965" s="45" t="str">
        <f t="shared" si="420"/>
        <v>July</v>
      </c>
      <c r="C12965" s="53">
        <f t="shared" si="421"/>
        <v>2013</v>
      </c>
      <c r="D12965" s="43" t="s">
        <v>122</v>
      </c>
      <c r="E12965" s="132">
        <v>8.08</v>
      </c>
    </row>
    <row r="12966" spans="1:5" ht="13.8" x14ac:dyDescent="0.25">
      <c r="A12966" s="47">
        <v>41478</v>
      </c>
      <c r="B12966" s="45" t="str">
        <f t="shared" si="420"/>
        <v>July</v>
      </c>
      <c r="C12966" s="53">
        <f t="shared" si="421"/>
        <v>2013</v>
      </c>
      <c r="D12966" s="43" t="s">
        <v>123</v>
      </c>
      <c r="E12966" s="132">
        <v>7.98</v>
      </c>
    </row>
    <row r="12967" spans="1:5" ht="13.8" x14ac:dyDescent="0.25">
      <c r="A12967" s="47">
        <v>41478</v>
      </c>
      <c r="B12967" s="45" t="str">
        <f t="shared" si="420"/>
        <v>July</v>
      </c>
      <c r="C12967" s="53">
        <f t="shared" si="421"/>
        <v>2013</v>
      </c>
      <c r="D12967" s="43" t="s">
        <v>99</v>
      </c>
      <c r="E12967" s="132">
        <v>7.03</v>
      </c>
    </row>
    <row r="12968" spans="1:5" ht="13.8" x14ac:dyDescent="0.25">
      <c r="A12968" s="47">
        <v>41478</v>
      </c>
      <c r="B12968" s="45" t="str">
        <f t="shared" si="420"/>
        <v>July</v>
      </c>
      <c r="C12968" s="53">
        <f t="shared" si="421"/>
        <v>2013</v>
      </c>
      <c r="D12968" s="43" t="s">
        <v>100</v>
      </c>
      <c r="E12968" s="132">
        <v>6.8449999999999998</v>
      </c>
    </row>
    <row r="12969" spans="1:5" ht="13.8" x14ac:dyDescent="0.25">
      <c r="A12969" s="47">
        <v>41478</v>
      </c>
      <c r="B12969" s="45" t="str">
        <f t="shared" si="420"/>
        <v>July</v>
      </c>
      <c r="C12969" s="53">
        <f t="shared" si="421"/>
        <v>2013</v>
      </c>
      <c r="D12969" s="43" t="s">
        <v>101</v>
      </c>
      <c r="E12969" s="132">
        <v>6.5489999999999995</v>
      </c>
    </row>
    <row r="12970" spans="1:5" ht="13.8" x14ac:dyDescent="0.25">
      <c r="A12970" s="47">
        <v>41478</v>
      </c>
      <c r="B12970" s="45" t="str">
        <f t="shared" si="420"/>
        <v>July</v>
      </c>
      <c r="C12970" s="53">
        <f t="shared" si="421"/>
        <v>2013</v>
      </c>
      <c r="D12970" s="43" t="s">
        <v>124</v>
      </c>
      <c r="E12970" s="132">
        <v>6.4934999999999992</v>
      </c>
    </row>
    <row r="12971" spans="1:5" ht="13.8" x14ac:dyDescent="0.25">
      <c r="A12971" s="47">
        <v>41478</v>
      </c>
      <c r="B12971" s="45" t="str">
        <f t="shared" si="420"/>
        <v>July</v>
      </c>
      <c r="C12971" s="53">
        <f t="shared" si="421"/>
        <v>2013</v>
      </c>
      <c r="D12971" s="43" t="s">
        <v>125</v>
      </c>
      <c r="E12971" s="132">
        <v>5.8090000000000002</v>
      </c>
    </row>
    <row r="12972" spans="1:5" ht="13.8" x14ac:dyDescent="0.25">
      <c r="A12972" s="47">
        <v>41478</v>
      </c>
      <c r="B12972" s="45" t="str">
        <f t="shared" si="420"/>
        <v>July</v>
      </c>
      <c r="C12972" s="53">
        <f t="shared" si="421"/>
        <v>2013</v>
      </c>
      <c r="D12972" s="43" t="s">
        <v>126</v>
      </c>
      <c r="E12972" s="132">
        <v>6.2790000000000008</v>
      </c>
    </row>
    <row r="12973" spans="1:5" ht="13.8" x14ac:dyDescent="0.25">
      <c r="A12973" s="47">
        <v>41478</v>
      </c>
      <c r="B12973" s="45" t="str">
        <f t="shared" si="420"/>
        <v>July</v>
      </c>
      <c r="C12973" s="53">
        <f t="shared" si="421"/>
        <v>2013</v>
      </c>
      <c r="D12973" s="43" t="s">
        <v>127</v>
      </c>
      <c r="E12973" s="132">
        <v>6.2744999999999997</v>
      </c>
    </row>
    <row r="12974" spans="1:5" ht="13.8" x14ac:dyDescent="0.25">
      <c r="A12974" s="47">
        <v>41478</v>
      </c>
      <c r="B12974" s="45" t="str">
        <f t="shared" si="420"/>
        <v>July</v>
      </c>
      <c r="C12974" s="53">
        <f t="shared" si="421"/>
        <v>2013</v>
      </c>
      <c r="D12974" s="43" t="s">
        <v>105</v>
      </c>
      <c r="E12974" s="132">
        <v>4.5695000000000006</v>
      </c>
    </row>
    <row r="12975" spans="1:5" ht="13.8" x14ac:dyDescent="0.25">
      <c r="A12975" s="47">
        <v>41478</v>
      </c>
      <c r="B12975" s="45" t="str">
        <f t="shared" si="420"/>
        <v>July</v>
      </c>
      <c r="C12975" s="53">
        <f t="shared" si="421"/>
        <v>2013</v>
      </c>
      <c r="D12975" s="43" t="s">
        <v>128</v>
      </c>
      <c r="E12975" s="132">
        <v>6.5264999999999995</v>
      </c>
    </row>
    <row r="12976" spans="1:5" ht="13.8" x14ac:dyDescent="0.25">
      <c r="A12976" s="47">
        <v>41485</v>
      </c>
      <c r="B12976" s="45" t="str">
        <f t="shared" si="420"/>
        <v>July</v>
      </c>
      <c r="C12976" s="53">
        <f t="shared" si="421"/>
        <v>2013</v>
      </c>
      <c r="D12976" s="43" t="s">
        <v>131</v>
      </c>
      <c r="E12976" s="132">
        <v>20.323833333333333</v>
      </c>
    </row>
    <row r="12977" spans="1:5" ht="13.8" x14ac:dyDescent="0.25">
      <c r="A12977" s="47">
        <v>41485</v>
      </c>
      <c r="B12977" s="45" t="str">
        <f t="shared" si="420"/>
        <v>July</v>
      </c>
      <c r="C12977" s="53">
        <f t="shared" si="421"/>
        <v>2013</v>
      </c>
      <c r="D12977" s="43" t="s">
        <v>115</v>
      </c>
      <c r="E12977" s="132">
        <v>16.7</v>
      </c>
    </row>
    <row r="12978" spans="1:5" ht="13.8" x14ac:dyDescent="0.25">
      <c r="A12978" s="47">
        <v>41485</v>
      </c>
      <c r="B12978" s="45" t="str">
        <f t="shared" si="420"/>
        <v>July</v>
      </c>
      <c r="C12978" s="53">
        <f t="shared" si="421"/>
        <v>2013</v>
      </c>
      <c r="D12978" s="43" t="s">
        <v>95</v>
      </c>
      <c r="E12978" s="132">
        <v>14.807333333333334</v>
      </c>
    </row>
    <row r="12979" spans="1:5" ht="13.8" x14ac:dyDescent="0.25">
      <c r="A12979" s="47">
        <v>41485</v>
      </c>
      <c r="B12979" s="45" t="str">
        <f t="shared" si="420"/>
        <v>July</v>
      </c>
      <c r="C12979" s="53">
        <f t="shared" si="421"/>
        <v>2013</v>
      </c>
      <c r="D12979" s="43" t="s">
        <v>96</v>
      </c>
      <c r="E12979" s="132">
        <v>14.139333333333331</v>
      </c>
    </row>
    <row r="12980" spans="1:5" ht="13.8" x14ac:dyDescent="0.25">
      <c r="A12980" s="47">
        <v>41485</v>
      </c>
      <c r="B12980" s="45" t="str">
        <f t="shared" si="420"/>
        <v>July</v>
      </c>
      <c r="C12980" s="53">
        <f t="shared" si="421"/>
        <v>2013</v>
      </c>
      <c r="D12980" s="43" t="s">
        <v>97</v>
      </c>
      <c r="E12980" s="132">
        <v>13.471333333333332</v>
      </c>
    </row>
    <row r="12981" spans="1:5" ht="13.8" x14ac:dyDescent="0.25">
      <c r="A12981" s="47">
        <v>41485</v>
      </c>
      <c r="B12981" s="45" t="str">
        <f t="shared" si="420"/>
        <v>July</v>
      </c>
      <c r="C12981" s="53">
        <f t="shared" si="421"/>
        <v>2013</v>
      </c>
      <c r="D12981" s="43" t="s">
        <v>98</v>
      </c>
      <c r="E12981" s="132">
        <v>10.576666666666664</v>
      </c>
    </row>
    <row r="12982" spans="1:5" ht="15.6" x14ac:dyDescent="0.3">
      <c r="A12982" s="47">
        <v>41485</v>
      </c>
      <c r="B12982" s="45" t="str">
        <f t="shared" si="420"/>
        <v>July</v>
      </c>
      <c r="C12982" s="53">
        <f t="shared" si="421"/>
        <v>2013</v>
      </c>
      <c r="D12982" s="130" t="s">
        <v>136</v>
      </c>
      <c r="E12982" s="132">
        <v>14.931666666666665</v>
      </c>
    </row>
    <row r="12983" spans="1:5" ht="13.8" x14ac:dyDescent="0.25">
      <c r="A12983" s="47">
        <v>41485</v>
      </c>
      <c r="B12983" s="45" t="str">
        <f t="shared" si="420"/>
        <v>July</v>
      </c>
      <c r="C12983" s="53">
        <f t="shared" si="421"/>
        <v>2013</v>
      </c>
      <c r="D12983" s="43" t="s">
        <v>118</v>
      </c>
      <c r="E12983" s="132">
        <v>13.717499999999998</v>
      </c>
    </row>
    <row r="12984" spans="1:5" ht="13.8" x14ac:dyDescent="0.25">
      <c r="A12984" s="47">
        <v>41485</v>
      </c>
      <c r="B12984" s="45" t="str">
        <f t="shared" si="420"/>
        <v>July</v>
      </c>
      <c r="C12984" s="53">
        <f t="shared" si="421"/>
        <v>2013</v>
      </c>
      <c r="D12984" s="43" t="s">
        <v>102</v>
      </c>
      <c r="E12984" s="132">
        <v>13.536666666666665</v>
      </c>
    </row>
    <row r="12985" spans="1:5" ht="13.8" x14ac:dyDescent="0.25">
      <c r="A12985" s="47">
        <v>41485</v>
      </c>
      <c r="B12985" s="45" t="str">
        <f t="shared" si="420"/>
        <v>July</v>
      </c>
      <c r="C12985" s="53">
        <f t="shared" si="421"/>
        <v>2013</v>
      </c>
      <c r="D12985" s="43" t="s">
        <v>119</v>
      </c>
      <c r="E12985" s="132">
        <v>13.0975</v>
      </c>
    </row>
    <row r="12986" spans="1:5" ht="13.8" x14ac:dyDescent="0.25">
      <c r="A12986" s="47">
        <v>41485</v>
      </c>
      <c r="B12986" s="45" t="str">
        <f t="shared" si="420"/>
        <v>July</v>
      </c>
      <c r="C12986" s="53">
        <f t="shared" si="421"/>
        <v>2013</v>
      </c>
      <c r="D12986" s="43" t="s">
        <v>120</v>
      </c>
      <c r="E12986" s="132">
        <v>12.42583333333333</v>
      </c>
    </row>
    <row r="12987" spans="1:5" ht="13.8" x14ac:dyDescent="0.25">
      <c r="A12987" s="47">
        <v>41485</v>
      </c>
      <c r="B12987" s="45" t="str">
        <f t="shared" si="420"/>
        <v>July</v>
      </c>
      <c r="C12987" s="53">
        <f t="shared" si="421"/>
        <v>2013</v>
      </c>
      <c r="D12987" s="43" t="s">
        <v>103</v>
      </c>
      <c r="E12987" s="132">
        <v>11.986666666666665</v>
      </c>
    </row>
    <row r="12988" spans="1:5" ht="13.8" x14ac:dyDescent="0.25">
      <c r="A12988" s="47">
        <v>41485</v>
      </c>
      <c r="B12988" s="45" t="str">
        <f t="shared" si="420"/>
        <v>July</v>
      </c>
      <c r="C12988" s="53">
        <f t="shared" si="421"/>
        <v>2013</v>
      </c>
      <c r="D12988" s="43" t="s">
        <v>116</v>
      </c>
      <c r="E12988" s="132">
        <v>8.6449999999999996</v>
      </c>
    </row>
    <row r="12989" spans="1:5" ht="13.8" x14ac:dyDescent="0.25">
      <c r="A12989" s="47">
        <v>41485</v>
      </c>
      <c r="B12989" s="45" t="str">
        <f t="shared" si="420"/>
        <v>July</v>
      </c>
      <c r="C12989" s="53">
        <f t="shared" si="421"/>
        <v>2013</v>
      </c>
      <c r="D12989" s="43" t="s">
        <v>104</v>
      </c>
      <c r="E12989" s="132">
        <v>9.6926666666666659</v>
      </c>
    </row>
    <row r="12990" spans="1:5" ht="13.8" x14ac:dyDescent="0.25">
      <c r="A12990" s="47">
        <v>41485</v>
      </c>
      <c r="B12990" s="45" t="str">
        <f t="shared" si="420"/>
        <v>July</v>
      </c>
      <c r="C12990" s="53">
        <f t="shared" si="421"/>
        <v>2013</v>
      </c>
      <c r="D12990" s="43" t="s">
        <v>121</v>
      </c>
      <c r="E12990" s="132">
        <v>9.2173333333333325</v>
      </c>
    </row>
    <row r="12991" spans="1:5" ht="13.8" x14ac:dyDescent="0.25">
      <c r="A12991" s="47">
        <v>41485</v>
      </c>
      <c r="B12991" s="45" t="str">
        <f t="shared" si="420"/>
        <v>July</v>
      </c>
      <c r="C12991" s="53">
        <f t="shared" si="421"/>
        <v>2013</v>
      </c>
      <c r="D12991" s="43" t="s">
        <v>122</v>
      </c>
      <c r="E12991" s="132">
        <v>8.3493333333333322</v>
      </c>
    </row>
    <row r="12992" spans="1:5" ht="13.8" x14ac:dyDescent="0.25">
      <c r="A12992" s="47">
        <v>41485</v>
      </c>
      <c r="B12992" s="45" t="str">
        <f t="shared" si="420"/>
        <v>July</v>
      </c>
      <c r="C12992" s="53">
        <f t="shared" si="421"/>
        <v>2013</v>
      </c>
      <c r="D12992" s="43" t="s">
        <v>123</v>
      </c>
      <c r="E12992" s="132">
        <v>8.2460000000000004</v>
      </c>
    </row>
    <row r="12993" spans="1:5" ht="13.8" x14ac:dyDescent="0.25">
      <c r="A12993" s="47">
        <v>41485</v>
      </c>
      <c r="B12993" s="45" t="str">
        <f t="shared" si="420"/>
        <v>July</v>
      </c>
      <c r="C12993" s="53">
        <f t="shared" si="421"/>
        <v>2013</v>
      </c>
      <c r="D12993" s="43" t="s">
        <v>99</v>
      </c>
      <c r="E12993" s="132">
        <v>7.1566666666666663</v>
      </c>
    </row>
    <row r="12994" spans="1:5" ht="13.8" x14ac:dyDescent="0.25">
      <c r="A12994" s="47">
        <v>41485</v>
      </c>
      <c r="B12994" s="45" t="str">
        <f t="shared" si="420"/>
        <v>July</v>
      </c>
      <c r="C12994" s="53">
        <f t="shared" si="421"/>
        <v>2013</v>
      </c>
      <c r="D12994" s="43" t="s">
        <v>100</v>
      </c>
      <c r="E12994" s="132">
        <v>6.9683333333333337</v>
      </c>
    </row>
    <row r="12995" spans="1:5" ht="13.8" x14ac:dyDescent="0.25">
      <c r="A12995" s="47">
        <v>41485</v>
      </c>
      <c r="B12995" s="45" t="str">
        <f t="shared" si="420"/>
        <v>July</v>
      </c>
      <c r="C12995" s="53">
        <f t="shared" si="421"/>
        <v>2013</v>
      </c>
      <c r="D12995" s="43" t="s">
        <v>101</v>
      </c>
      <c r="E12995" s="132">
        <v>6.6670000000000007</v>
      </c>
    </row>
    <row r="12996" spans="1:5" ht="13.8" x14ac:dyDescent="0.25">
      <c r="A12996" s="47">
        <v>41485</v>
      </c>
      <c r="B12996" s="45" t="str">
        <f t="shared" si="420"/>
        <v>July</v>
      </c>
      <c r="C12996" s="53">
        <f t="shared" si="421"/>
        <v>2013</v>
      </c>
      <c r="D12996" s="43" t="s">
        <v>124</v>
      </c>
      <c r="E12996" s="132">
        <v>6.6104999999999992</v>
      </c>
    </row>
    <row r="12997" spans="1:5" ht="13.8" x14ac:dyDescent="0.25">
      <c r="A12997" s="47">
        <v>41485</v>
      </c>
      <c r="B12997" s="45" t="str">
        <f t="shared" si="420"/>
        <v>July</v>
      </c>
      <c r="C12997" s="53">
        <f t="shared" si="421"/>
        <v>2013</v>
      </c>
      <c r="D12997" s="43" t="s">
        <v>125</v>
      </c>
      <c r="E12997" s="132">
        <v>5.9136666666666668</v>
      </c>
    </row>
    <row r="12998" spans="1:5" ht="13.8" x14ac:dyDescent="0.25">
      <c r="A12998" s="47">
        <v>41485</v>
      </c>
      <c r="B12998" s="45" t="str">
        <f t="shared" si="420"/>
        <v>July</v>
      </c>
      <c r="C12998" s="53">
        <f t="shared" si="421"/>
        <v>2013</v>
      </c>
      <c r="D12998" s="43" t="s">
        <v>126</v>
      </c>
      <c r="E12998" s="132">
        <v>6.3786666666666676</v>
      </c>
    </row>
    <row r="12999" spans="1:5" ht="13.8" x14ac:dyDescent="0.25">
      <c r="A12999" s="47">
        <v>41485</v>
      </c>
      <c r="B12999" s="45" t="str">
        <f t="shared" si="420"/>
        <v>July</v>
      </c>
      <c r="C12999" s="53">
        <f t="shared" si="421"/>
        <v>2013</v>
      </c>
      <c r="D12999" s="43" t="s">
        <v>127</v>
      </c>
      <c r="E12999" s="132">
        <v>6.3635000000000002</v>
      </c>
    </row>
    <row r="13000" spans="1:5" ht="13.8" x14ac:dyDescent="0.25">
      <c r="A13000" s="47">
        <v>41485</v>
      </c>
      <c r="B13000" s="45" t="str">
        <f t="shared" si="420"/>
        <v>July</v>
      </c>
      <c r="C13000" s="53">
        <f t="shared" si="421"/>
        <v>2013</v>
      </c>
      <c r="D13000" s="43" t="s">
        <v>105</v>
      </c>
      <c r="E13000" s="132">
        <v>4.6518333333333342</v>
      </c>
    </row>
    <row r="13001" spans="1:5" ht="13.8" x14ac:dyDescent="0.25">
      <c r="A13001" s="47">
        <v>41485</v>
      </c>
      <c r="B13001" s="45" t="str">
        <f t="shared" si="420"/>
        <v>July</v>
      </c>
      <c r="C13001" s="53">
        <f t="shared" si="421"/>
        <v>2013</v>
      </c>
      <c r="D13001" s="43" t="s">
        <v>128</v>
      </c>
      <c r="E13001" s="132">
        <v>6.6028333333333338</v>
      </c>
    </row>
    <row r="13002" spans="1:5" ht="13.8" x14ac:dyDescent="0.25">
      <c r="A13002" s="47">
        <v>41492</v>
      </c>
      <c r="B13002" s="45" t="str">
        <f t="shared" si="420"/>
        <v>August</v>
      </c>
      <c r="C13002" s="53">
        <f t="shared" si="421"/>
        <v>2013</v>
      </c>
      <c r="D13002" s="43" t="s">
        <v>131</v>
      </c>
      <c r="E13002" s="132">
        <v>20.839666666666666</v>
      </c>
    </row>
    <row r="13003" spans="1:5" ht="13.8" x14ac:dyDescent="0.25">
      <c r="A13003" s="47">
        <v>41492</v>
      </c>
      <c r="B13003" s="45" t="str">
        <f t="shared" si="420"/>
        <v>August</v>
      </c>
      <c r="C13003" s="53">
        <f t="shared" si="421"/>
        <v>2013</v>
      </c>
      <c r="D13003" s="43" t="s">
        <v>115</v>
      </c>
      <c r="E13003" s="132">
        <v>17.8</v>
      </c>
    </row>
    <row r="13004" spans="1:5" ht="13.8" x14ac:dyDescent="0.25">
      <c r="A13004" s="47">
        <v>41492</v>
      </c>
      <c r="B13004" s="45" t="str">
        <f t="shared" si="420"/>
        <v>August</v>
      </c>
      <c r="C13004" s="53">
        <f t="shared" si="421"/>
        <v>2013</v>
      </c>
      <c r="D13004" s="43" t="s">
        <v>95</v>
      </c>
      <c r="E13004" s="132">
        <v>15.782666666666669</v>
      </c>
    </row>
    <row r="13005" spans="1:5" ht="13.8" x14ac:dyDescent="0.25">
      <c r="A13005" s="47">
        <v>41492</v>
      </c>
      <c r="B13005" s="45" t="str">
        <f t="shared" si="420"/>
        <v>August</v>
      </c>
      <c r="C13005" s="53">
        <f t="shared" si="421"/>
        <v>2013</v>
      </c>
      <c r="D13005" s="43" t="s">
        <v>96</v>
      </c>
      <c r="E13005" s="132">
        <v>15.070666666666668</v>
      </c>
    </row>
    <row r="13006" spans="1:5" ht="13.8" x14ac:dyDescent="0.25">
      <c r="A13006" s="47">
        <v>41492</v>
      </c>
      <c r="B13006" s="45" t="str">
        <f t="shared" ref="B13006:B13066" si="422">TEXT(A13006,"mmmm")</f>
        <v>August</v>
      </c>
      <c r="C13006" s="53">
        <f t="shared" ref="C13006:C13066" si="423">YEAR(A13006)</f>
        <v>2013</v>
      </c>
      <c r="D13006" s="43" t="s">
        <v>97</v>
      </c>
      <c r="E13006" s="132">
        <v>14.358666666666668</v>
      </c>
    </row>
    <row r="13007" spans="1:5" ht="13.8" x14ac:dyDescent="0.25">
      <c r="A13007" s="47">
        <v>41492</v>
      </c>
      <c r="B13007" s="45" t="str">
        <f t="shared" si="422"/>
        <v>August</v>
      </c>
      <c r="C13007" s="53">
        <f t="shared" si="423"/>
        <v>2013</v>
      </c>
      <c r="D13007" s="43" t="s">
        <v>98</v>
      </c>
      <c r="E13007" s="132">
        <v>11.273333333333333</v>
      </c>
    </row>
    <row r="13008" spans="1:5" ht="15.6" x14ac:dyDescent="0.3">
      <c r="A13008" s="47">
        <v>41492</v>
      </c>
      <c r="B13008" s="45" t="str">
        <f t="shared" si="422"/>
        <v>August</v>
      </c>
      <c r="C13008" s="53">
        <f t="shared" si="423"/>
        <v>2013</v>
      </c>
      <c r="D13008" s="130" t="s">
        <v>136</v>
      </c>
      <c r="E13008" s="132">
        <v>16.473000000000003</v>
      </c>
    </row>
    <row r="13009" spans="1:5" ht="13.8" x14ac:dyDescent="0.25">
      <c r="A13009" s="47">
        <v>41492</v>
      </c>
      <c r="B13009" s="45" t="str">
        <f t="shared" si="422"/>
        <v>August</v>
      </c>
      <c r="C13009" s="53">
        <f t="shared" si="423"/>
        <v>2013</v>
      </c>
      <c r="D13009" s="43" t="s">
        <v>118</v>
      </c>
      <c r="E13009" s="132">
        <v>15.1335</v>
      </c>
    </row>
    <row r="13010" spans="1:5" ht="13.8" x14ac:dyDescent="0.25">
      <c r="A13010" s="47">
        <v>41492</v>
      </c>
      <c r="B13010" s="45" t="str">
        <f t="shared" si="422"/>
        <v>August</v>
      </c>
      <c r="C13010" s="53">
        <f t="shared" si="423"/>
        <v>2013</v>
      </c>
      <c r="D13010" s="43" t="s">
        <v>102</v>
      </c>
      <c r="E13010" s="132">
        <v>14.934000000000001</v>
      </c>
    </row>
    <row r="13011" spans="1:5" ht="13.8" x14ac:dyDescent="0.25">
      <c r="A13011" s="47">
        <v>41492</v>
      </c>
      <c r="B13011" s="45" t="str">
        <f t="shared" si="422"/>
        <v>August</v>
      </c>
      <c r="C13011" s="53">
        <f t="shared" si="423"/>
        <v>2013</v>
      </c>
      <c r="D13011" s="43" t="s">
        <v>119</v>
      </c>
      <c r="E13011" s="132">
        <v>14.4495</v>
      </c>
    </row>
    <row r="13012" spans="1:5" ht="13.8" x14ac:dyDescent="0.25">
      <c r="A13012" s="47">
        <v>41492</v>
      </c>
      <c r="B13012" s="45" t="str">
        <f t="shared" si="422"/>
        <v>August</v>
      </c>
      <c r="C13012" s="53">
        <f t="shared" si="423"/>
        <v>2013</v>
      </c>
      <c r="D13012" s="43" t="s">
        <v>120</v>
      </c>
      <c r="E13012" s="132">
        <v>13.708499999999999</v>
      </c>
    </row>
    <row r="13013" spans="1:5" ht="13.8" x14ac:dyDescent="0.25">
      <c r="A13013" s="47">
        <v>41492</v>
      </c>
      <c r="B13013" s="45" t="str">
        <f t="shared" si="422"/>
        <v>August</v>
      </c>
      <c r="C13013" s="53">
        <f t="shared" si="423"/>
        <v>2013</v>
      </c>
      <c r="D13013" s="43" t="s">
        <v>103</v>
      </c>
      <c r="E13013" s="132">
        <v>13.223999999999998</v>
      </c>
    </row>
    <row r="13014" spans="1:5" ht="13.8" x14ac:dyDescent="0.25">
      <c r="A13014" s="47">
        <v>41492</v>
      </c>
      <c r="B13014" s="45" t="str">
        <f t="shared" si="422"/>
        <v>August</v>
      </c>
      <c r="C13014" s="53">
        <f t="shared" si="423"/>
        <v>2013</v>
      </c>
      <c r="D13014" s="43" t="s">
        <v>116</v>
      </c>
      <c r="E13014" s="132">
        <v>9.1769999999999996</v>
      </c>
    </row>
    <row r="13015" spans="1:5" ht="13.8" x14ac:dyDescent="0.25">
      <c r="A13015" s="47">
        <v>41492</v>
      </c>
      <c r="B13015" s="45" t="str">
        <f t="shared" si="422"/>
        <v>August</v>
      </c>
      <c r="C13015" s="53">
        <f t="shared" si="423"/>
        <v>2013</v>
      </c>
      <c r="D13015" s="43" t="s">
        <v>104</v>
      </c>
      <c r="E13015" s="132">
        <v>12.975666666666669</v>
      </c>
    </row>
    <row r="13016" spans="1:5" ht="13.8" x14ac:dyDescent="0.25">
      <c r="A13016" s="47">
        <v>41492</v>
      </c>
      <c r="B13016" s="45" t="str">
        <f t="shared" si="422"/>
        <v>August</v>
      </c>
      <c r="C13016" s="53">
        <f t="shared" si="423"/>
        <v>2013</v>
      </c>
      <c r="D13016" s="43" t="s">
        <v>121</v>
      </c>
      <c r="E13016" s="132">
        <v>12.339333333333334</v>
      </c>
    </row>
    <row r="13017" spans="1:5" ht="13.8" x14ac:dyDescent="0.25">
      <c r="A13017" s="47">
        <v>41492</v>
      </c>
      <c r="B13017" s="45" t="str">
        <f t="shared" si="422"/>
        <v>August</v>
      </c>
      <c r="C13017" s="53">
        <f t="shared" si="423"/>
        <v>2013</v>
      </c>
      <c r="D13017" s="43" t="s">
        <v>122</v>
      </c>
      <c r="E13017" s="132">
        <v>11.177333333333333</v>
      </c>
    </row>
    <row r="13018" spans="1:5" ht="13.8" x14ac:dyDescent="0.25">
      <c r="A13018" s="47">
        <v>41492</v>
      </c>
      <c r="B13018" s="45" t="str">
        <f t="shared" si="422"/>
        <v>August</v>
      </c>
      <c r="C13018" s="53">
        <f t="shared" si="423"/>
        <v>2013</v>
      </c>
      <c r="D13018" s="43" t="s">
        <v>123</v>
      </c>
      <c r="E13018" s="132">
        <v>11.039000000000001</v>
      </c>
    </row>
    <row r="13019" spans="1:5" ht="13.8" x14ac:dyDescent="0.25">
      <c r="A13019" s="47">
        <v>41492</v>
      </c>
      <c r="B13019" s="45" t="str">
        <f t="shared" si="422"/>
        <v>August</v>
      </c>
      <c r="C13019" s="53">
        <f t="shared" si="423"/>
        <v>2013</v>
      </c>
      <c r="D13019" s="43" t="s">
        <v>99</v>
      </c>
      <c r="E13019" s="132">
        <v>7.7266666666666666</v>
      </c>
    </row>
    <row r="13020" spans="1:5" ht="13.8" x14ac:dyDescent="0.25">
      <c r="A13020" s="47">
        <v>41492</v>
      </c>
      <c r="B13020" s="45" t="str">
        <f t="shared" si="422"/>
        <v>August</v>
      </c>
      <c r="C13020" s="53">
        <f t="shared" si="423"/>
        <v>2013</v>
      </c>
      <c r="D13020" s="43" t="s">
        <v>100</v>
      </c>
      <c r="E13020" s="132">
        <v>7.5233333333333334</v>
      </c>
    </row>
    <row r="13021" spans="1:5" ht="13.8" x14ac:dyDescent="0.25">
      <c r="A13021" s="47">
        <v>41492</v>
      </c>
      <c r="B13021" s="45" t="str">
        <f t="shared" si="422"/>
        <v>August</v>
      </c>
      <c r="C13021" s="53">
        <f t="shared" si="423"/>
        <v>2013</v>
      </c>
      <c r="D13021" s="43" t="s">
        <v>101</v>
      </c>
      <c r="E13021" s="132">
        <v>7.1980000000000004</v>
      </c>
    </row>
    <row r="13022" spans="1:5" ht="13.8" x14ac:dyDescent="0.25">
      <c r="A13022" s="47">
        <v>41492</v>
      </c>
      <c r="B13022" s="45" t="str">
        <f t="shared" si="422"/>
        <v>August</v>
      </c>
      <c r="C13022" s="53">
        <f t="shared" si="423"/>
        <v>2013</v>
      </c>
      <c r="D13022" s="43" t="s">
        <v>124</v>
      </c>
      <c r="E13022" s="132">
        <v>7.1370000000000005</v>
      </c>
    </row>
    <row r="13023" spans="1:5" ht="13.8" x14ac:dyDescent="0.25">
      <c r="A13023" s="47">
        <v>41492</v>
      </c>
      <c r="B13023" s="45" t="str">
        <f t="shared" si="422"/>
        <v>August</v>
      </c>
      <c r="C13023" s="53">
        <f t="shared" si="423"/>
        <v>2013</v>
      </c>
      <c r="D13023" s="43" t="s">
        <v>125</v>
      </c>
      <c r="E13023" s="132">
        <v>6.3846666666666669</v>
      </c>
    </row>
    <row r="13024" spans="1:5" ht="13.8" x14ac:dyDescent="0.25">
      <c r="A13024" s="47">
        <v>41492</v>
      </c>
      <c r="B13024" s="45" t="str">
        <f t="shared" si="422"/>
        <v>August</v>
      </c>
      <c r="C13024" s="53">
        <f t="shared" si="423"/>
        <v>2013</v>
      </c>
      <c r="D13024" s="43" t="s">
        <v>126</v>
      </c>
      <c r="E13024" s="132">
        <v>6.8271666666666668</v>
      </c>
    </row>
    <row r="13025" spans="1:5" ht="13.8" x14ac:dyDescent="0.25">
      <c r="A13025" s="47">
        <v>41492</v>
      </c>
      <c r="B13025" s="45" t="str">
        <f t="shared" si="422"/>
        <v>August</v>
      </c>
      <c r="C13025" s="53">
        <f t="shared" si="423"/>
        <v>2013</v>
      </c>
      <c r="D13025" s="43" t="s">
        <v>127</v>
      </c>
      <c r="E13025" s="132">
        <v>6.7639999999999993</v>
      </c>
    </row>
    <row r="13026" spans="1:5" ht="13.8" x14ac:dyDescent="0.25">
      <c r="A13026" s="47">
        <v>41492</v>
      </c>
      <c r="B13026" s="45" t="str">
        <f t="shared" si="422"/>
        <v>August</v>
      </c>
      <c r="C13026" s="53">
        <f t="shared" si="423"/>
        <v>2013</v>
      </c>
      <c r="D13026" s="43" t="s">
        <v>105</v>
      </c>
      <c r="E13026" s="132">
        <v>5.022333333333334</v>
      </c>
    </row>
    <row r="13027" spans="1:5" ht="13.8" x14ac:dyDescent="0.25">
      <c r="A13027" s="47">
        <v>41492</v>
      </c>
      <c r="B13027" s="45" t="str">
        <f t="shared" si="422"/>
        <v>August</v>
      </c>
      <c r="C13027" s="53">
        <f t="shared" si="423"/>
        <v>2013</v>
      </c>
      <c r="D13027" s="43" t="s">
        <v>128</v>
      </c>
      <c r="E13027" s="132">
        <v>6.9463333333333344</v>
      </c>
    </row>
    <row r="13028" spans="1:5" ht="13.8" x14ac:dyDescent="0.25">
      <c r="A13028" s="47">
        <v>41499</v>
      </c>
      <c r="B13028" s="45" t="str">
        <f t="shared" si="422"/>
        <v>August</v>
      </c>
      <c r="C13028" s="53">
        <f t="shared" si="423"/>
        <v>2013</v>
      </c>
      <c r="D13028" s="43" t="s">
        <v>131</v>
      </c>
      <c r="E13028" s="132">
        <v>22.903000000000002</v>
      </c>
    </row>
    <row r="13029" spans="1:5" ht="13.8" x14ac:dyDescent="0.25">
      <c r="A13029" s="47">
        <v>41499</v>
      </c>
      <c r="B13029" s="45" t="str">
        <f t="shared" si="422"/>
        <v>August</v>
      </c>
      <c r="C13029" s="53">
        <f t="shared" si="423"/>
        <v>2013</v>
      </c>
      <c r="D13029" s="43" t="s">
        <v>115</v>
      </c>
      <c r="E13029" s="132">
        <v>21.2</v>
      </c>
    </row>
    <row r="13030" spans="1:5" ht="13.8" x14ac:dyDescent="0.25">
      <c r="A13030" s="47">
        <v>41499</v>
      </c>
      <c r="B13030" s="45" t="str">
        <f t="shared" si="422"/>
        <v>August</v>
      </c>
      <c r="C13030" s="53">
        <f t="shared" si="423"/>
        <v>2013</v>
      </c>
      <c r="D13030" s="43" t="s">
        <v>95</v>
      </c>
      <c r="E13030" s="132">
        <v>18.797333333333334</v>
      </c>
    </row>
    <row r="13031" spans="1:5" ht="13.8" x14ac:dyDescent="0.25">
      <c r="A13031" s="47">
        <v>41499</v>
      </c>
      <c r="B13031" s="45" t="str">
        <f t="shared" si="422"/>
        <v>August</v>
      </c>
      <c r="C13031" s="53">
        <f t="shared" si="423"/>
        <v>2013</v>
      </c>
      <c r="D13031" s="43" t="s">
        <v>96</v>
      </c>
      <c r="E13031" s="132">
        <v>17.949333333333332</v>
      </c>
    </row>
    <row r="13032" spans="1:5" ht="13.8" x14ac:dyDescent="0.25">
      <c r="A13032" s="47">
        <v>41499</v>
      </c>
      <c r="B13032" s="45" t="str">
        <f t="shared" si="422"/>
        <v>August</v>
      </c>
      <c r="C13032" s="53">
        <f t="shared" si="423"/>
        <v>2013</v>
      </c>
      <c r="D13032" s="43" t="s">
        <v>97</v>
      </c>
      <c r="E13032" s="132">
        <v>17.101333333333333</v>
      </c>
    </row>
    <row r="13033" spans="1:5" ht="13.8" x14ac:dyDescent="0.25">
      <c r="A13033" s="47">
        <v>41499</v>
      </c>
      <c r="B13033" s="45" t="str">
        <f t="shared" si="422"/>
        <v>August</v>
      </c>
      <c r="C13033" s="53">
        <f t="shared" si="423"/>
        <v>2013</v>
      </c>
      <c r="D13033" s="43" t="s">
        <v>98</v>
      </c>
      <c r="E13033" s="132">
        <v>13.426666666666666</v>
      </c>
    </row>
    <row r="13034" spans="1:5" ht="15.6" x14ac:dyDescent="0.3">
      <c r="A13034" s="47">
        <v>41499</v>
      </c>
      <c r="B13034" s="45" t="str">
        <f t="shared" si="422"/>
        <v>August</v>
      </c>
      <c r="C13034" s="53">
        <f t="shared" si="423"/>
        <v>2013</v>
      </c>
      <c r="D13034" s="130" t="s">
        <v>136</v>
      </c>
      <c r="E13034" s="132">
        <v>20.326333333333334</v>
      </c>
    </row>
    <row r="13035" spans="1:5" ht="13.8" x14ac:dyDescent="0.25">
      <c r="A13035" s="47">
        <v>41499</v>
      </c>
      <c r="B13035" s="45" t="str">
        <f t="shared" si="422"/>
        <v>August</v>
      </c>
      <c r="C13035" s="53">
        <f t="shared" si="423"/>
        <v>2013</v>
      </c>
      <c r="D13035" s="43" t="s">
        <v>118</v>
      </c>
      <c r="E13035" s="132">
        <v>18.673500000000001</v>
      </c>
    </row>
    <row r="13036" spans="1:5" ht="13.8" x14ac:dyDescent="0.25">
      <c r="A13036" s="47">
        <v>41499</v>
      </c>
      <c r="B13036" s="45" t="str">
        <f t="shared" si="422"/>
        <v>August</v>
      </c>
      <c r="C13036" s="53">
        <f t="shared" si="423"/>
        <v>2013</v>
      </c>
      <c r="D13036" s="43" t="s">
        <v>102</v>
      </c>
      <c r="E13036" s="132">
        <v>18.427333333333337</v>
      </c>
    </row>
    <row r="13037" spans="1:5" ht="13.8" x14ac:dyDescent="0.25">
      <c r="A13037" s="47">
        <v>41499</v>
      </c>
      <c r="B13037" s="45" t="str">
        <f t="shared" si="422"/>
        <v>August</v>
      </c>
      <c r="C13037" s="53">
        <f t="shared" si="423"/>
        <v>2013</v>
      </c>
      <c r="D13037" s="43" t="s">
        <v>119</v>
      </c>
      <c r="E13037" s="132">
        <v>17.829500000000003</v>
      </c>
    </row>
    <row r="13038" spans="1:5" ht="13.8" x14ac:dyDescent="0.25">
      <c r="A13038" s="47">
        <v>41499</v>
      </c>
      <c r="B13038" s="45" t="str">
        <f t="shared" si="422"/>
        <v>August</v>
      </c>
      <c r="C13038" s="53">
        <f t="shared" si="423"/>
        <v>2013</v>
      </c>
      <c r="D13038" s="43" t="s">
        <v>120</v>
      </c>
      <c r="E13038" s="132">
        <v>16.915166666666668</v>
      </c>
    </row>
    <row r="13039" spans="1:5" ht="13.8" x14ac:dyDescent="0.25">
      <c r="A13039" s="47">
        <v>41499</v>
      </c>
      <c r="B13039" s="45" t="str">
        <f t="shared" si="422"/>
        <v>August</v>
      </c>
      <c r="C13039" s="53">
        <f t="shared" si="423"/>
        <v>2013</v>
      </c>
      <c r="D13039" s="43" t="s">
        <v>103</v>
      </c>
      <c r="E13039" s="132">
        <v>16.317333333333334</v>
      </c>
    </row>
    <row r="13040" spans="1:5" ht="13.8" x14ac:dyDescent="0.25">
      <c r="A13040" s="47">
        <v>41499</v>
      </c>
      <c r="B13040" s="45" t="str">
        <f t="shared" si="422"/>
        <v>August</v>
      </c>
      <c r="C13040" s="53">
        <f t="shared" si="423"/>
        <v>2013</v>
      </c>
      <c r="D13040" s="43" t="s">
        <v>116</v>
      </c>
      <c r="E13040" s="132">
        <v>12.3025</v>
      </c>
    </row>
    <row r="13041" spans="1:5" ht="13.8" x14ac:dyDescent="0.25">
      <c r="A13041" s="47">
        <v>41499</v>
      </c>
      <c r="B13041" s="45" t="str">
        <f t="shared" si="422"/>
        <v>August</v>
      </c>
      <c r="C13041" s="53">
        <f t="shared" si="423"/>
        <v>2013</v>
      </c>
      <c r="D13041" s="43" t="s">
        <v>104</v>
      </c>
      <c r="E13041" s="132">
        <v>16.884</v>
      </c>
    </row>
    <row r="13042" spans="1:5" ht="13.8" x14ac:dyDescent="0.25">
      <c r="A13042" s="47">
        <v>41499</v>
      </c>
      <c r="B13042" s="45" t="str">
        <f t="shared" si="422"/>
        <v>August</v>
      </c>
      <c r="C13042" s="53">
        <f t="shared" si="423"/>
        <v>2013</v>
      </c>
      <c r="D13042" s="43" t="s">
        <v>121</v>
      </c>
      <c r="E13042" s="132">
        <v>16.055999999999997</v>
      </c>
    </row>
    <row r="13043" spans="1:5" ht="13.8" x14ac:dyDescent="0.25">
      <c r="A13043" s="47">
        <v>41499</v>
      </c>
      <c r="B13043" s="45" t="str">
        <f t="shared" si="422"/>
        <v>August</v>
      </c>
      <c r="C13043" s="53">
        <f t="shared" si="423"/>
        <v>2013</v>
      </c>
      <c r="D13043" s="43" t="s">
        <v>122</v>
      </c>
      <c r="E13043" s="132">
        <v>14.544</v>
      </c>
    </row>
    <row r="13044" spans="1:5" ht="13.8" x14ac:dyDescent="0.25">
      <c r="A13044" s="47">
        <v>41499</v>
      </c>
      <c r="B13044" s="45" t="str">
        <f t="shared" si="422"/>
        <v>August</v>
      </c>
      <c r="C13044" s="53">
        <f t="shared" si="423"/>
        <v>2013</v>
      </c>
      <c r="D13044" s="43" t="s">
        <v>123</v>
      </c>
      <c r="E13044" s="132">
        <v>14.364000000000001</v>
      </c>
    </row>
    <row r="13045" spans="1:5" ht="13.8" x14ac:dyDescent="0.25">
      <c r="A13045" s="47">
        <v>41499</v>
      </c>
      <c r="B13045" s="45" t="str">
        <f t="shared" si="422"/>
        <v>August</v>
      </c>
      <c r="C13045" s="53">
        <f t="shared" si="423"/>
        <v>2013</v>
      </c>
      <c r="D13045" s="43" t="s">
        <v>99</v>
      </c>
      <c r="E13045" s="132">
        <v>10.576666666666664</v>
      </c>
    </row>
    <row r="13046" spans="1:5" ht="13.8" x14ac:dyDescent="0.25">
      <c r="A13046" s="47">
        <v>41499</v>
      </c>
      <c r="B13046" s="45" t="str">
        <f t="shared" si="422"/>
        <v>August</v>
      </c>
      <c r="C13046" s="53">
        <f t="shared" si="423"/>
        <v>2013</v>
      </c>
      <c r="D13046" s="43" t="s">
        <v>100</v>
      </c>
      <c r="E13046" s="132">
        <v>10.298333333333332</v>
      </c>
    </row>
    <row r="13047" spans="1:5" ht="13.8" x14ac:dyDescent="0.25">
      <c r="A13047" s="47">
        <v>41499</v>
      </c>
      <c r="B13047" s="45" t="str">
        <f t="shared" si="422"/>
        <v>August</v>
      </c>
      <c r="C13047" s="53">
        <f t="shared" si="423"/>
        <v>2013</v>
      </c>
      <c r="D13047" s="43" t="s">
        <v>101</v>
      </c>
      <c r="E13047" s="132">
        <v>9.8529999999999998</v>
      </c>
    </row>
    <row r="13048" spans="1:5" ht="13.8" x14ac:dyDescent="0.25">
      <c r="A13048" s="47">
        <v>41499</v>
      </c>
      <c r="B13048" s="45" t="str">
        <f t="shared" si="422"/>
        <v>August</v>
      </c>
      <c r="C13048" s="53">
        <f t="shared" si="423"/>
        <v>2013</v>
      </c>
      <c r="D13048" s="43" t="s">
        <v>124</v>
      </c>
      <c r="E13048" s="132">
        <v>9.769499999999999</v>
      </c>
    </row>
    <row r="13049" spans="1:5" ht="13.8" x14ac:dyDescent="0.25">
      <c r="A13049" s="47">
        <v>41499</v>
      </c>
      <c r="B13049" s="45" t="str">
        <f t="shared" si="422"/>
        <v>August</v>
      </c>
      <c r="C13049" s="53">
        <f t="shared" si="423"/>
        <v>2013</v>
      </c>
      <c r="D13049" s="43" t="s">
        <v>125</v>
      </c>
      <c r="E13049" s="132">
        <v>8.7396666666666665</v>
      </c>
    </row>
    <row r="13050" spans="1:5" ht="13.8" x14ac:dyDescent="0.25">
      <c r="A13050" s="47">
        <v>41499</v>
      </c>
      <c r="B13050" s="45" t="str">
        <f t="shared" si="422"/>
        <v>August</v>
      </c>
      <c r="C13050" s="53">
        <f t="shared" si="423"/>
        <v>2013</v>
      </c>
      <c r="D13050" s="43" t="s">
        <v>126</v>
      </c>
      <c r="E13050" s="132">
        <v>9.0696666666666665</v>
      </c>
    </row>
    <row r="13051" spans="1:5" ht="13.8" x14ac:dyDescent="0.25">
      <c r="A13051" s="47">
        <v>41499</v>
      </c>
      <c r="B13051" s="45" t="str">
        <f t="shared" si="422"/>
        <v>August</v>
      </c>
      <c r="C13051" s="53">
        <f t="shared" si="423"/>
        <v>2013</v>
      </c>
      <c r="D13051" s="43" t="s">
        <v>127</v>
      </c>
      <c r="E13051" s="132">
        <v>8.7665000000000006</v>
      </c>
    </row>
    <row r="13052" spans="1:5" ht="13.8" x14ac:dyDescent="0.25">
      <c r="A13052" s="47">
        <v>41499</v>
      </c>
      <c r="B13052" s="45" t="str">
        <f t="shared" si="422"/>
        <v>August</v>
      </c>
      <c r="C13052" s="53">
        <f t="shared" si="423"/>
        <v>2013</v>
      </c>
      <c r="D13052" s="43" t="s">
        <v>105</v>
      </c>
      <c r="E13052" s="132">
        <v>6.8748333333333331</v>
      </c>
    </row>
    <row r="13053" spans="1:5" ht="13.8" x14ac:dyDescent="0.25">
      <c r="A13053" s="47">
        <v>41499</v>
      </c>
      <c r="B13053" s="45" t="str">
        <f t="shared" si="422"/>
        <v>August</v>
      </c>
      <c r="C13053" s="53">
        <f t="shared" si="423"/>
        <v>2013</v>
      </c>
      <c r="D13053" s="43" t="s">
        <v>128</v>
      </c>
      <c r="E13053" s="132">
        <v>8.6638333333333328</v>
      </c>
    </row>
    <row r="13054" spans="1:5" ht="13.8" x14ac:dyDescent="0.25">
      <c r="A13054" s="47">
        <v>41506</v>
      </c>
      <c r="B13054" s="45" t="str">
        <f t="shared" si="422"/>
        <v>August</v>
      </c>
      <c r="C13054" s="53">
        <f t="shared" si="423"/>
        <v>2013</v>
      </c>
      <c r="D13054" s="43" t="s">
        <v>131</v>
      </c>
      <c r="E13054" s="132">
        <v>22.799833333333336</v>
      </c>
    </row>
    <row r="13055" spans="1:5" ht="13.8" x14ac:dyDescent="0.25">
      <c r="A13055" s="47">
        <v>41506</v>
      </c>
      <c r="B13055" s="45" t="str">
        <f t="shared" si="422"/>
        <v>August</v>
      </c>
      <c r="C13055" s="53">
        <f t="shared" si="423"/>
        <v>2013</v>
      </c>
      <c r="D13055" s="43" t="s">
        <v>115</v>
      </c>
      <c r="E13055" s="132">
        <v>21.5</v>
      </c>
    </row>
    <row r="13056" spans="1:5" ht="13.8" x14ac:dyDescent="0.25">
      <c r="A13056" s="47">
        <v>41506</v>
      </c>
      <c r="B13056" s="45" t="str">
        <f t="shared" si="422"/>
        <v>August</v>
      </c>
      <c r="C13056" s="53">
        <f t="shared" si="423"/>
        <v>2013</v>
      </c>
      <c r="D13056" s="43" t="s">
        <v>95</v>
      </c>
      <c r="E13056" s="132">
        <v>19.063333333333333</v>
      </c>
    </row>
    <row r="13057" spans="1:5" ht="13.8" x14ac:dyDescent="0.25">
      <c r="A13057" s="47">
        <v>41506</v>
      </c>
      <c r="B13057" s="45" t="str">
        <f t="shared" si="422"/>
        <v>August</v>
      </c>
      <c r="C13057" s="53">
        <f t="shared" si="423"/>
        <v>2013</v>
      </c>
      <c r="D13057" s="43" t="s">
        <v>96</v>
      </c>
      <c r="E13057" s="132">
        <v>18.203333333333333</v>
      </c>
    </row>
    <row r="13058" spans="1:5" ht="13.8" x14ac:dyDescent="0.25">
      <c r="A13058" s="47">
        <v>41506</v>
      </c>
      <c r="B13058" s="45" t="str">
        <f t="shared" si="422"/>
        <v>August</v>
      </c>
      <c r="C13058" s="53">
        <f t="shared" si="423"/>
        <v>2013</v>
      </c>
      <c r="D13058" s="43" t="s">
        <v>97</v>
      </c>
      <c r="E13058" s="132">
        <v>17.343333333333334</v>
      </c>
    </row>
    <row r="13059" spans="1:5" ht="13.8" x14ac:dyDescent="0.25">
      <c r="A13059" s="47">
        <v>41506</v>
      </c>
      <c r="B13059" s="45" t="str">
        <f t="shared" si="422"/>
        <v>August</v>
      </c>
      <c r="C13059" s="53">
        <f t="shared" si="423"/>
        <v>2013</v>
      </c>
      <c r="D13059" s="43" t="s">
        <v>98</v>
      </c>
      <c r="E13059" s="132">
        <v>13.616666666666665</v>
      </c>
    </row>
    <row r="13060" spans="1:5" ht="15.6" x14ac:dyDescent="0.3">
      <c r="A13060" s="47">
        <v>41506</v>
      </c>
      <c r="B13060" s="45" t="str">
        <f t="shared" si="422"/>
        <v>August</v>
      </c>
      <c r="C13060" s="53">
        <f t="shared" si="423"/>
        <v>2013</v>
      </c>
      <c r="D13060" s="130" t="s">
        <v>136</v>
      </c>
      <c r="E13060" s="132">
        <v>20.519000000000002</v>
      </c>
    </row>
    <row r="13061" spans="1:5" ht="13.8" x14ac:dyDescent="0.25">
      <c r="A13061" s="47">
        <v>41506</v>
      </c>
      <c r="B13061" s="45" t="str">
        <f t="shared" si="422"/>
        <v>August</v>
      </c>
      <c r="C13061" s="53">
        <f t="shared" si="423"/>
        <v>2013</v>
      </c>
      <c r="D13061" s="43" t="s">
        <v>118</v>
      </c>
      <c r="E13061" s="132">
        <v>18.8505</v>
      </c>
    </row>
    <row r="13062" spans="1:5" ht="13.8" x14ac:dyDescent="0.25">
      <c r="A13062" s="47">
        <v>41506</v>
      </c>
      <c r="B13062" s="45" t="str">
        <f t="shared" si="422"/>
        <v>August</v>
      </c>
      <c r="C13062" s="53">
        <f t="shared" si="423"/>
        <v>2013</v>
      </c>
      <c r="D13062" s="43" t="s">
        <v>102</v>
      </c>
      <c r="E13062" s="132">
        <v>18.602</v>
      </c>
    </row>
    <row r="13063" spans="1:5" ht="13.8" x14ac:dyDescent="0.25">
      <c r="A13063" s="47">
        <v>41506</v>
      </c>
      <c r="B13063" s="45" t="str">
        <f t="shared" si="422"/>
        <v>August</v>
      </c>
      <c r="C13063" s="53">
        <f t="shared" si="423"/>
        <v>2013</v>
      </c>
      <c r="D13063" s="43" t="s">
        <v>119</v>
      </c>
      <c r="E13063" s="132">
        <v>17.9985</v>
      </c>
    </row>
    <row r="13064" spans="1:5" ht="13.8" x14ac:dyDescent="0.25">
      <c r="A13064" s="47">
        <v>41506</v>
      </c>
      <c r="B13064" s="45" t="str">
        <f t="shared" si="422"/>
        <v>August</v>
      </c>
      <c r="C13064" s="53">
        <f t="shared" si="423"/>
        <v>2013</v>
      </c>
      <c r="D13064" s="43" t="s">
        <v>120</v>
      </c>
      <c r="E13064" s="132">
        <v>17.075499999999998</v>
      </c>
    </row>
    <row r="13065" spans="1:5" ht="13.8" x14ac:dyDescent="0.25">
      <c r="A13065" s="47">
        <v>41506</v>
      </c>
      <c r="B13065" s="45" t="str">
        <f t="shared" si="422"/>
        <v>August</v>
      </c>
      <c r="C13065" s="53">
        <f t="shared" si="423"/>
        <v>2013</v>
      </c>
      <c r="D13065" s="43" t="s">
        <v>103</v>
      </c>
      <c r="E13065" s="132">
        <v>16.471999999999998</v>
      </c>
    </row>
    <row r="13066" spans="1:5" ht="13.8" x14ac:dyDescent="0.25">
      <c r="A13066" s="47">
        <v>41506</v>
      </c>
      <c r="B13066" s="45" t="str">
        <f t="shared" si="422"/>
        <v>August</v>
      </c>
      <c r="C13066" s="53">
        <f t="shared" si="423"/>
        <v>2013</v>
      </c>
      <c r="D13066" s="43" t="s">
        <v>116</v>
      </c>
      <c r="E13066" s="132">
        <v>12.3025</v>
      </c>
    </row>
    <row r="13067" spans="1:5" ht="13.8" x14ac:dyDescent="0.25">
      <c r="A13067" s="47">
        <v>41506</v>
      </c>
      <c r="B13067" s="45" t="str">
        <f t="shared" ref="B13067:B13128" si="424">TEXT(A13067,"mmmm")</f>
        <v>August</v>
      </c>
      <c r="C13067" s="53">
        <f t="shared" ref="C13067:C13128" si="425">YEAR(A13067)</f>
        <v>2013</v>
      </c>
      <c r="D13067" s="43" t="s">
        <v>104</v>
      </c>
      <c r="E13067" s="132">
        <v>17.040333333333333</v>
      </c>
    </row>
    <row r="13068" spans="1:5" ht="13.8" x14ac:dyDescent="0.25">
      <c r="A13068" s="47">
        <v>41506</v>
      </c>
      <c r="B13068" s="45" t="str">
        <f t="shared" si="424"/>
        <v>August</v>
      </c>
      <c r="C13068" s="53">
        <f t="shared" si="425"/>
        <v>2013</v>
      </c>
      <c r="D13068" s="43" t="s">
        <v>121</v>
      </c>
      <c r="E13068" s="132">
        <v>16.204666666666665</v>
      </c>
    </row>
    <row r="13069" spans="1:5" ht="13.8" x14ac:dyDescent="0.25">
      <c r="A13069" s="47">
        <v>41506</v>
      </c>
      <c r="B13069" s="45" t="str">
        <f t="shared" si="424"/>
        <v>August</v>
      </c>
      <c r="C13069" s="53">
        <f t="shared" si="425"/>
        <v>2013</v>
      </c>
      <c r="D13069" s="43" t="s">
        <v>122</v>
      </c>
      <c r="E13069" s="132">
        <v>14.678666666666665</v>
      </c>
    </row>
    <row r="13070" spans="1:5" ht="13.8" x14ac:dyDescent="0.25">
      <c r="A13070" s="47">
        <v>41506</v>
      </c>
      <c r="B13070" s="45" t="str">
        <f t="shared" si="424"/>
        <v>August</v>
      </c>
      <c r="C13070" s="53">
        <f t="shared" si="425"/>
        <v>2013</v>
      </c>
      <c r="D13070" s="43" t="s">
        <v>123</v>
      </c>
      <c r="E13070" s="132">
        <v>14.497</v>
      </c>
    </row>
    <row r="13071" spans="1:5" ht="13.8" x14ac:dyDescent="0.25">
      <c r="A13071" s="47">
        <v>41506</v>
      </c>
      <c r="B13071" s="45" t="str">
        <f t="shared" si="424"/>
        <v>August</v>
      </c>
      <c r="C13071" s="53">
        <f t="shared" si="425"/>
        <v>2013</v>
      </c>
      <c r="D13071" s="43" t="s">
        <v>99</v>
      </c>
      <c r="E13071" s="132">
        <v>11.02</v>
      </c>
    </row>
    <row r="13072" spans="1:5" ht="13.8" x14ac:dyDescent="0.25">
      <c r="A13072" s="47">
        <v>41506</v>
      </c>
      <c r="B13072" s="45" t="str">
        <f t="shared" si="424"/>
        <v>August</v>
      </c>
      <c r="C13072" s="53">
        <f t="shared" si="425"/>
        <v>2013</v>
      </c>
      <c r="D13072" s="43" t="s">
        <v>100</v>
      </c>
      <c r="E13072" s="132">
        <v>10.73</v>
      </c>
    </row>
    <row r="13073" spans="1:5" ht="13.8" x14ac:dyDescent="0.25">
      <c r="A13073" s="47">
        <v>41506</v>
      </c>
      <c r="B13073" s="45" t="str">
        <f t="shared" si="424"/>
        <v>August</v>
      </c>
      <c r="C13073" s="53">
        <f t="shared" si="425"/>
        <v>2013</v>
      </c>
      <c r="D13073" s="43" t="s">
        <v>101</v>
      </c>
      <c r="E13073" s="132">
        <v>10.265999999999998</v>
      </c>
    </row>
    <row r="13074" spans="1:5" ht="13.8" x14ac:dyDescent="0.25">
      <c r="A13074" s="47">
        <v>41506</v>
      </c>
      <c r="B13074" s="45" t="str">
        <f t="shared" si="424"/>
        <v>August</v>
      </c>
      <c r="C13074" s="53">
        <f t="shared" si="425"/>
        <v>2013</v>
      </c>
      <c r="D13074" s="43" t="s">
        <v>124</v>
      </c>
      <c r="E13074" s="132">
        <v>10.179</v>
      </c>
    </row>
    <row r="13075" spans="1:5" ht="13.8" x14ac:dyDescent="0.25">
      <c r="A13075" s="47">
        <v>41506</v>
      </c>
      <c r="B13075" s="45" t="str">
        <f t="shared" si="424"/>
        <v>August</v>
      </c>
      <c r="C13075" s="53">
        <f t="shared" si="425"/>
        <v>2013</v>
      </c>
      <c r="D13075" s="43" t="s">
        <v>125</v>
      </c>
      <c r="E13075" s="132">
        <v>9.1059999999999999</v>
      </c>
    </row>
    <row r="13076" spans="1:5" ht="13.8" x14ac:dyDescent="0.25">
      <c r="A13076" s="47">
        <v>41506</v>
      </c>
      <c r="B13076" s="45" t="str">
        <f t="shared" si="424"/>
        <v>August</v>
      </c>
      <c r="C13076" s="53">
        <f t="shared" si="425"/>
        <v>2013</v>
      </c>
      <c r="D13076" s="43" t="s">
        <v>126</v>
      </c>
      <c r="E13076" s="132">
        <v>9.4184999999999999</v>
      </c>
    </row>
    <row r="13077" spans="1:5" ht="13.8" x14ac:dyDescent="0.25">
      <c r="A13077" s="47">
        <v>41506</v>
      </c>
      <c r="B13077" s="45" t="str">
        <f t="shared" si="424"/>
        <v>August</v>
      </c>
      <c r="C13077" s="53">
        <f t="shared" si="425"/>
        <v>2013</v>
      </c>
      <c r="D13077" s="43" t="s">
        <v>127</v>
      </c>
      <c r="E13077" s="132">
        <v>9.0779999999999994</v>
      </c>
    </row>
    <row r="13078" spans="1:5" ht="13.8" x14ac:dyDescent="0.25">
      <c r="A13078" s="47">
        <v>41506</v>
      </c>
      <c r="B13078" s="45" t="str">
        <f t="shared" si="424"/>
        <v>August</v>
      </c>
      <c r="C13078" s="53">
        <f t="shared" si="425"/>
        <v>2013</v>
      </c>
      <c r="D13078" s="43" t="s">
        <v>105</v>
      </c>
      <c r="E13078" s="132">
        <v>7.1630000000000003</v>
      </c>
    </row>
    <row r="13079" spans="1:5" ht="13.8" x14ac:dyDescent="0.25">
      <c r="A13079" s="47">
        <v>41506</v>
      </c>
      <c r="B13079" s="45" t="str">
        <f t="shared" si="424"/>
        <v>August</v>
      </c>
      <c r="C13079" s="53">
        <f t="shared" si="425"/>
        <v>2013</v>
      </c>
      <c r="D13079" s="43" t="s">
        <v>128</v>
      </c>
      <c r="E13079" s="132">
        <v>8.9310000000000009</v>
      </c>
    </row>
    <row r="13080" spans="1:5" ht="13.8" x14ac:dyDescent="0.25">
      <c r="A13080" s="47">
        <v>41513</v>
      </c>
      <c r="B13080" s="45" t="str">
        <f t="shared" si="424"/>
        <v>August</v>
      </c>
      <c r="C13080" s="53">
        <f t="shared" si="425"/>
        <v>2013</v>
      </c>
      <c r="D13080" s="43" t="s">
        <v>131</v>
      </c>
      <c r="E13080" s="132">
        <v>23.728333333333335</v>
      </c>
    </row>
    <row r="13081" spans="1:5" ht="13.8" x14ac:dyDescent="0.25">
      <c r="A13081" s="47">
        <v>41513</v>
      </c>
      <c r="B13081" s="45" t="str">
        <f t="shared" si="424"/>
        <v>August</v>
      </c>
      <c r="C13081" s="53">
        <f t="shared" si="425"/>
        <v>2013</v>
      </c>
      <c r="D13081" s="43" t="s">
        <v>115</v>
      </c>
      <c r="E13081" s="132">
        <v>23</v>
      </c>
    </row>
    <row r="13082" spans="1:5" ht="13.8" x14ac:dyDescent="0.25">
      <c r="A13082" s="47">
        <v>41513</v>
      </c>
      <c r="B13082" s="45" t="str">
        <f t="shared" si="424"/>
        <v>August</v>
      </c>
      <c r="C13082" s="53">
        <f t="shared" si="425"/>
        <v>2013</v>
      </c>
      <c r="D13082" s="43" t="s">
        <v>95</v>
      </c>
      <c r="E13082" s="132">
        <v>20.393333333333331</v>
      </c>
    </row>
    <row r="13083" spans="1:5" ht="13.8" x14ac:dyDescent="0.25">
      <c r="A13083" s="47">
        <v>41513</v>
      </c>
      <c r="B13083" s="45" t="str">
        <f t="shared" si="424"/>
        <v>August</v>
      </c>
      <c r="C13083" s="53">
        <f t="shared" si="425"/>
        <v>2013</v>
      </c>
      <c r="D13083" s="43" t="s">
        <v>96</v>
      </c>
      <c r="E13083" s="132">
        <v>19.473333333333333</v>
      </c>
    </row>
    <row r="13084" spans="1:5" ht="13.8" x14ac:dyDescent="0.25">
      <c r="A13084" s="47">
        <v>41513</v>
      </c>
      <c r="B13084" s="45" t="str">
        <f t="shared" si="424"/>
        <v>August</v>
      </c>
      <c r="C13084" s="53">
        <f t="shared" si="425"/>
        <v>2013</v>
      </c>
      <c r="D13084" s="43" t="s">
        <v>97</v>
      </c>
      <c r="E13084" s="132">
        <v>18.553333333333331</v>
      </c>
    </row>
    <row r="13085" spans="1:5" ht="13.8" x14ac:dyDescent="0.25">
      <c r="A13085" s="47">
        <v>41513</v>
      </c>
      <c r="B13085" s="45" t="str">
        <f t="shared" si="424"/>
        <v>August</v>
      </c>
      <c r="C13085" s="53">
        <f t="shared" si="425"/>
        <v>2013</v>
      </c>
      <c r="D13085" s="43" t="s">
        <v>98</v>
      </c>
      <c r="E13085" s="132">
        <v>14.566666666666665</v>
      </c>
    </row>
    <row r="13086" spans="1:5" ht="15.6" x14ac:dyDescent="0.3">
      <c r="A13086" s="47">
        <v>41513</v>
      </c>
      <c r="B13086" s="45" t="str">
        <f t="shared" si="424"/>
        <v>August</v>
      </c>
      <c r="C13086" s="53">
        <f t="shared" si="425"/>
        <v>2013</v>
      </c>
      <c r="D13086" s="130" t="s">
        <v>136</v>
      </c>
      <c r="E13086" s="132">
        <v>22.638333333333335</v>
      </c>
    </row>
    <row r="13087" spans="1:5" ht="13.8" x14ac:dyDescent="0.25">
      <c r="A13087" s="47">
        <v>41513</v>
      </c>
      <c r="B13087" s="45" t="str">
        <f t="shared" si="424"/>
        <v>August</v>
      </c>
      <c r="C13087" s="53">
        <f t="shared" si="425"/>
        <v>2013</v>
      </c>
      <c r="D13087" s="43" t="s">
        <v>118</v>
      </c>
      <c r="E13087" s="132">
        <v>20.797499999999999</v>
      </c>
    </row>
    <row r="13088" spans="1:5" ht="13.8" x14ac:dyDescent="0.25">
      <c r="A13088" s="47">
        <v>41513</v>
      </c>
      <c r="B13088" s="45" t="str">
        <f t="shared" si="424"/>
        <v>August</v>
      </c>
      <c r="C13088" s="53">
        <f t="shared" si="425"/>
        <v>2013</v>
      </c>
      <c r="D13088" s="43" t="s">
        <v>102</v>
      </c>
      <c r="E13088" s="132">
        <v>20.523333333333333</v>
      </c>
    </row>
    <row r="13089" spans="1:5" ht="13.8" x14ac:dyDescent="0.25">
      <c r="A13089" s="47">
        <v>41513</v>
      </c>
      <c r="B13089" s="45" t="str">
        <f t="shared" si="424"/>
        <v>August</v>
      </c>
      <c r="C13089" s="53">
        <f t="shared" si="425"/>
        <v>2013</v>
      </c>
      <c r="D13089" s="43" t="s">
        <v>119</v>
      </c>
      <c r="E13089" s="132">
        <v>19.857500000000002</v>
      </c>
    </row>
    <row r="13090" spans="1:5" ht="13.8" x14ac:dyDescent="0.25">
      <c r="A13090" s="47">
        <v>41513</v>
      </c>
      <c r="B13090" s="45" t="str">
        <f t="shared" si="424"/>
        <v>August</v>
      </c>
      <c r="C13090" s="53">
        <f t="shared" si="425"/>
        <v>2013</v>
      </c>
      <c r="D13090" s="43" t="s">
        <v>120</v>
      </c>
      <c r="E13090" s="132">
        <v>18.839166666666664</v>
      </c>
    </row>
    <row r="13091" spans="1:5" ht="13.8" x14ac:dyDescent="0.25">
      <c r="A13091" s="47">
        <v>41513</v>
      </c>
      <c r="B13091" s="45" t="str">
        <f t="shared" si="424"/>
        <v>August</v>
      </c>
      <c r="C13091" s="53">
        <f t="shared" si="425"/>
        <v>2013</v>
      </c>
      <c r="D13091" s="43" t="s">
        <v>103</v>
      </c>
      <c r="E13091" s="132">
        <v>18.173333333333332</v>
      </c>
    </row>
    <row r="13092" spans="1:5" ht="13.8" x14ac:dyDescent="0.25">
      <c r="A13092" s="47">
        <v>41513</v>
      </c>
      <c r="B13092" s="45" t="str">
        <f t="shared" si="424"/>
        <v>August</v>
      </c>
      <c r="C13092" s="53">
        <f t="shared" si="425"/>
        <v>2013</v>
      </c>
      <c r="D13092" s="43" t="s">
        <v>116</v>
      </c>
      <c r="E13092" s="132">
        <v>14.1645</v>
      </c>
    </row>
    <row r="13093" spans="1:5" ht="13.8" x14ac:dyDescent="0.25">
      <c r="A13093" s="47">
        <v>41513</v>
      </c>
      <c r="B13093" s="45" t="str">
        <f t="shared" si="424"/>
        <v>August</v>
      </c>
      <c r="C13093" s="53">
        <f t="shared" si="425"/>
        <v>2013</v>
      </c>
      <c r="D13093" s="43" t="s">
        <v>104</v>
      </c>
      <c r="E13093" s="132">
        <v>18.369166666666668</v>
      </c>
    </row>
    <row r="13094" spans="1:5" ht="13.8" x14ac:dyDescent="0.25">
      <c r="A13094" s="47">
        <v>41513</v>
      </c>
      <c r="B13094" s="45" t="str">
        <f t="shared" si="424"/>
        <v>August</v>
      </c>
      <c r="C13094" s="53">
        <f t="shared" si="425"/>
        <v>2013</v>
      </c>
      <c r="D13094" s="43" t="s">
        <v>121</v>
      </c>
      <c r="E13094" s="132">
        <v>17.468333333333334</v>
      </c>
    </row>
    <row r="13095" spans="1:5" ht="13.8" x14ac:dyDescent="0.25">
      <c r="A13095" s="47">
        <v>41513</v>
      </c>
      <c r="B13095" s="45" t="str">
        <f t="shared" si="424"/>
        <v>August</v>
      </c>
      <c r="C13095" s="53">
        <f t="shared" si="425"/>
        <v>2013</v>
      </c>
      <c r="D13095" s="43" t="s">
        <v>122</v>
      </c>
      <c r="E13095" s="132">
        <v>15.823333333333334</v>
      </c>
    </row>
    <row r="13096" spans="1:5" ht="13.8" x14ac:dyDescent="0.25">
      <c r="A13096" s="47">
        <v>41513</v>
      </c>
      <c r="B13096" s="45" t="str">
        <f t="shared" si="424"/>
        <v>August</v>
      </c>
      <c r="C13096" s="53">
        <f t="shared" si="425"/>
        <v>2013</v>
      </c>
      <c r="D13096" s="43" t="s">
        <v>123</v>
      </c>
      <c r="E13096" s="132">
        <v>15.627500000000003</v>
      </c>
    </row>
    <row r="13097" spans="1:5" ht="13.8" x14ac:dyDescent="0.25">
      <c r="A13097" s="47">
        <v>41513</v>
      </c>
      <c r="B13097" s="45" t="str">
        <f t="shared" si="424"/>
        <v>August</v>
      </c>
      <c r="C13097" s="53">
        <f t="shared" si="425"/>
        <v>2013</v>
      </c>
      <c r="D13097" s="43" t="s">
        <v>99</v>
      </c>
      <c r="E13097" s="132">
        <v>12.35</v>
      </c>
    </row>
    <row r="13098" spans="1:5" ht="13.8" x14ac:dyDescent="0.25">
      <c r="A13098" s="47">
        <v>41513</v>
      </c>
      <c r="B13098" s="45" t="str">
        <f t="shared" si="424"/>
        <v>August</v>
      </c>
      <c r="C13098" s="53">
        <f t="shared" si="425"/>
        <v>2013</v>
      </c>
      <c r="D13098" s="43" t="s">
        <v>100</v>
      </c>
      <c r="E13098" s="132">
        <v>12.025</v>
      </c>
    </row>
    <row r="13099" spans="1:5" ht="13.8" x14ac:dyDescent="0.25">
      <c r="A13099" s="47">
        <v>41513</v>
      </c>
      <c r="B13099" s="45" t="str">
        <f t="shared" si="424"/>
        <v>August</v>
      </c>
      <c r="C13099" s="53">
        <f t="shared" si="425"/>
        <v>2013</v>
      </c>
      <c r="D13099" s="43" t="s">
        <v>101</v>
      </c>
      <c r="E13099" s="132">
        <v>11.505000000000001</v>
      </c>
    </row>
    <row r="13100" spans="1:5" ht="13.8" x14ac:dyDescent="0.25">
      <c r="A13100" s="47">
        <v>41513</v>
      </c>
      <c r="B13100" s="45" t="str">
        <f t="shared" si="424"/>
        <v>August</v>
      </c>
      <c r="C13100" s="53">
        <f t="shared" si="425"/>
        <v>2013</v>
      </c>
      <c r="D13100" s="43" t="s">
        <v>124</v>
      </c>
      <c r="E13100" s="132">
        <v>11.407500000000001</v>
      </c>
    </row>
    <row r="13101" spans="1:5" ht="13.8" x14ac:dyDescent="0.25">
      <c r="A13101" s="47">
        <v>41513</v>
      </c>
      <c r="B13101" s="45" t="str">
        <f t="shared" si="424"/>
        <v>August</v>
      </c>
      <c r="C13101" s="53">
        <f t="shared" si="425"/>
        <v>2013</v>
      </c>
      <c r="D13101" s="43" t="s">
        <v>125</v>
      </c>
      <c r="E13101" s="132">
        <v>10.205</v>
      </c>
    </row>
    <row r="13102" spans="1:5" ht="13.8" x14ac:dyDescent="0.25">
      <c r="A13102" s="47">
        <v>41513</v>
      </c>
      <c r="B13102" s="45" t="str">
        <f t="shared" si="424"/>
        <v>August</v>
      </c>
      <c r="C13102" s="53">
        <f t="shared" si="425"/>
        <v>2013</v>
      </c>
      <c r="D13102" s="43" t="s">
        <v>126</v>
      </c>
      <c r="E13102" s="132">
        <v>10.465</v>
      </c>
    </row>
    <row r="13103" spans="1:5" ht="13.8" x14ac:dyDescent="0.25">
      <c r="A13103" s="47">
        <v>41513</v>
      </c>
      <c r="B13103" s="45" t="str">
        <f t="shared" si="424"/>
        <v>August</v>
      </c>
      <c r="C13103" s="53">
        <f t="shared" si="425"/>
        <v>2013</v>
      </c>
      <c r="D13103" s="43" t="s">
        <v>127</v>
      </c>
      <c r="E13103" s="132">
        <v>10.012499999999999</v>
      </c>
    </row>
    <row r="13104" spans="1:5" ht="13.8" x14ac:dyDescent="0.25">
      <c r="A13104" s="47">
        <v>41513</v>
      </c>
      <c r="B13104" s="45" t="str">
        <f t="shared" si="424"/>
        <v>August</v>
      </c>
      <c r="C13104" s="53">
        <f t="shared" si="425"/>
        <v>2013</v>
      </c>
      <c r="D13104" s="43" t="s">
        <v>105</v>
      </c>
      <c r="E13104" s="132">
        <v>8.0275000000000016</v>
      </c>
    </row>
    <row r="13105" spans="1:5" ht="13.8" x14ac:dyDescent="0.25">
      <c r="A13105" s="47">
        <v>41513</v>
      </c>
      <c r="B13105" s="45" t="str">
        <f t="shared" si="424"/>
        <v>August</v>
      </c>
      <c r="C13105" s="53">
        <f t="shared" si="425"/>
        <v>2013</v>
      </c>
      <c r="D13105" s="43" t="s">
        <v>128</v>
      </c>
      <c r="E13105" s="132">
        <v>9.7324999999999999</v>
      </c>
    </row>
    <row r="13106" spans="1:5" ht="13.8" x14ac:dyDescent="0.25">
      <c r="A13106" s="47">
        <v>41520</v>
      </c>
      <c r="B13106" s="45" t="str">
        <f t="shared" si="424"/>
        <v>September</v>
      </c>
      <c r="C13106" s="53">
        <f t="shared" si="425"/>
        <v>2013</v>
      </c>
      <c r="D13106" s="43" t="s">
        <v>131</v>
      </c>
      <c r="E13106" s="132">
        <v>25.920625000000001</v>
      </c>
    </row>
    <row r="13107" spans="1:5" ht="13.8" x14ac:dyDescent="0.25">
      <c r="A13107" s="47">
        <v>41520</v>
      </c>
      <c r="B13107" s="45" t="str">
        <f t="shared" si="424"/>
        <v>September</v>
      </c>
      <c r="C13107" s="53">
        <f t="shared" si="425"/>
        <v>2013</v>
      </c>
      <c r="D13107" s="43" t="s">
        <v>115</v>
      </c>
      <c r="E13107" s="132">
        <v>25.274999999999999</v>
      </c>
    </row>
    <row r="13108" spans="1:5" ht="13.8" x14ac:dyDescent="0.25">
      <c r="A13108" s="47">
        <v>41520</v>
      </c>
      <c r="B13108" s="45" t="str">
        <f t="shared" si="424"/>
        <v>September</v>
      </c>
      <c r="C13108" s="53">
        <f t="shared" si="425"/>
        <v>2013</v>
      </c>
      <c r="D13108" s="43" t="s">
        <v>95</v>
      </c>
      <c r="E13108" s="132">
        <v>22.410500000000003</v>
      </c>
    </row>
    <row r="13109" spans="1:5" ht="13.8" x14ac:dyDescent="0.25">
      <c r="A13109" s="47">
        <v>41520</v>
      </c>
      <c r="B13109" s="45" t="str">
        <f t="shared" si="424"/>
        <v>September</v>
      </c>
      <c r="C13109" s="53">
        <f t="shared" si="425"/>
        <v>2013</v>
      </c>
      <c r="D13109" s="43" t="s">
        <v>96</v>
      </c>
      <c r="E13109" s="132">
        <v>21.3995</v>
      </c>
    </row>
    <row r="13110" spans="1:5" ht="13.8" x14ac:dyDescent="0.25">
      <c r="A13110" s="47">
        <v>41520</v>
      </c>
      <c r="B13110" s="45" t="str">
        <f t="shared" si="424"/>
        <v>September</v>
      </c>
      <c r="C13110" s="53">
        <f t="shared" si="425"/>
        <v>2013</v>
      </c>
      <c r="D13110" s="43" t="s">
        <v>97</v>
      </c>
      <c r="E13110" s="132">
        <v>20.388500000000001</v>
      </c>
    </row>
    <row r="13111" spans="1:5" ht="13.8" x14ac:dyDescent="0.25">
      <c r="A13111" s="47">
        <v>41520</v>
      </c>
      <c r="B13111" s="45" t="str">
        <f t="shared" si="424"/>
        <v>September</v>
      </c>
      <c r="C13111" s="53">
        <f t="shared" si="425"/>
        <v>2013</v>
      </c>
      <c r="D13111" s="43" t="s">
        <v>98</v>
      </c>
      <c r="E13111" s="132">
        <v>16.0075</v>
      </c>
    </row>
    <row r="13112" spans="1:5" ht="15.6" x14ac:dyDescent="0.3">
      <c r="A13112" s="47">
        <v>41520</v>
      </c>
      <c r="B13112" s="45" t="str">
        <f t="shared" si="424"/>
        <v>September</v>
      </c>
      <c r="C13112" s="53">
        <f t="shared" si="425"/>
        <v>2013</v>
      </c>
      <c r="D13112" s="130" t="s">
        <v>136</v>
      </c>
      <c r="E13112" s="132">
        <v>24.565000000000001</v>
      </c>
    </row>
    <row r="13113" spans="1:5" ht="13.8" x14ac:dyDescent="0.25">
      <c r="A13113" s="47">
        <v>41520</v>
      </c>
      <c r="B13113" s="45" t="str">
        <f t="shared" si="424"/>
        <v>September</v>
      </c>
      <c r="C13113" s="53">
        <f t="shared" si="425"/>
        <v>2013</v>
      </c>
      <c r="D13113" s="43" t="s">
        <v>118</v>
      </c>
      <c r="E13113" s="132">
        <v>22.567499999999999</v>
      </c>
    </row>
    <row r="13114" spans="1:5" ht="13.8" x14ac:dyDescent="0.25">
      <c r="A13114" s="47">
        <v>41520</v>
      </c>
      <c r="B13114" s="45" t="str">
        <f t="shared" si="424"/>
        <v>September</v>
      </c>
      <c r="C13114" s="53">
        <f t="shared" si="425"/>
        <v>2013</v>
      </c>
      <c r="D13114" s="43" t="s">
        <v>102</v>
      </c>
      <c r="E13114" s="132">
        <v>22.27</v>
      </c>
    </row>
    <row r="13115" spans="1:5" ht="13.8" x14ac:dyDescent="0.25">
      <c r="A13115" s="47">
        <v>41520</v>
      </c>
      <c r="B13115" s="45" t="str">
        <f t="shared" si="424"/>
        <v>September</v>
      </c>
      <c r="C13115" s="53">
        <f t="shared" si="425"/>
        <v>2013</v>
      </c>
      <c r="D13115" s="43" t="s">
        <v>119</v>
      </c>
      <c r="E13115" s="132">
        <v>21.547499999999999</v>
      </c>
    </row>
    <row r="13116" spans="1:5" ht="13.8" x14ac:dyDescent="0.25">
      <c r="A13116" s="47">
        <v>41520</v>
      </c>
      <c r="B13116" s="45" t="str">
        <f t="shared" si="424"/>
        <v>September</v>
      </c>
      <c r="C13116" s="53">
        <f t="shared" si="425"/>
        <v>2013</v>
      </c>
      <c r="D13116" s="43" t="s">
        <v>120</v>
      </c>
      <c r="E13116" s="132">
        <v>20.442499999999999</v>
      </c>
    </row>
    <row r="13117" spans="1:5" ht="13.8" x14ac:dyDescent="0.25">
      <c r="A13117" s="47">
        <v>41520</v>
      </c>
      <c r="B13117" s="45" t="str">
        <f t="shared" si="424"/>
        <v>September</v>
      </c>
      <c r="C13117" s="53">
        <f t="shared" si="425"/>
        <v>2013</v>
      </c>
      <c r="D13117" s="43" t="s">
        <v>103</v>
      </c>
      <c r="E13117" s="132">
        <v>19.72</v>
      </c>
    </row>
    <row r="13118" spans="1:5" ht="13.8" x14ac:dyDescent="0.25">
      <c r="A13118" s="47">
        <v>41520</v>
      </c>
      <c r="B13118" s="45" t="str">
        <f t="shared" si="424"/>
        <v>September</v>
      </c>
      <c r="C13118" s="53">
        <f t="shared" si="425"/>
        <v>2013</v>
      </c>
      <c r="D13118" s="43" t="s">
        <v>116</v>
      </c>
      <c r="E13118" s="132">
        <v>15.46125</v>
      </c>
    </row>
    <row r="13119" spans="1:5" ht="13.8" x14ac:dyDescent="0.25">
      <c r="A13119" s="47">
        <v>41520</v>
      </c>
      <c r="B13119" s="45" t="str">
        <f t="shared" si="424"/>
        <v>September</v>
      </c>
      <c r="C13119" s="53">
        <f t="shared" si="425"/>
        <v>2013</v>
      </c>
      <c r="D13119" s="43" t="s">
        <v>104</v>
      </c>
      <c r="E13119" s="132">
        <v>20.225625000000001</v>
      </c>
    </row>
    <row r="13120" spans="1:5" ht="13.8" x14ac:dyDescent="0.25">
      <c r="A13120" s="47">
        <v>41520</v>
      </c>
      <c r="B13120" s="45" t="str">
        <f t="shared" si="424"/>
        <v>September</v>
      </c>
      <c r="C13120" s="53">
        <f t="shared" si="425"/>
        <v>2013</v>
      </c>
      <c r="D13120" s="43" t="s">
        <v>121</v>
      </c>
      <c r="E13120" s="132">
        <v>19.233750000000001</v>
      </c>
    </row>
    <row r="13121" spans="1:5" ht="13.8" x14ac:dyDescent="0.25">
      <c r="A13121" s="47">
        <v>41520</v>
      </c>
      <c r="B13121" s="45" t="str">
        <f t="shared" si="424"/>
        <v>September</v>
      </c>
      <c r="C13121" s="53">
        <f t="shared" si="425"/>
        <v>2013</v>
      </c>
      <c r="D13121" s="43" t="s">
        <v>122</v>
      </c>
      <c r="E13121" s="132">
        <v>17.422499999999999</v>
      </c>
    </row>
    <row r="13122" spans="1:5" ht="13.8" x14ac:dyDescent="0.25">
      <c r="A13122" s="47">
        <v>41520</v>
      </c>
      <c r="B13122" s="45" t="str">
        <f t="shared" si="424"/>
        <v>September</v>
      </c>
      <c r="C13122" s="53">
        <f t="shared" si="425"/>
        <v>2013</v>
      </c>
      <c r="D13122" s="43" t="s">
        <v>123</v>
      </c>
      <c r="E13122" s="132">
        <v>17.206875</v>
      </c>
    </row>
    <row r="13123" spans="1:5" ht="13.8" x14ac:dyDescent="0.25">
      <c r="A13123" s="47">
        <v>41520</v>
      </c>
      <c r="B13123" s="45" t="str">
        <f t="shared" si="424"/>
        <v>September</v>
      </c>
      <c r="C13123" s="53">
        <f t="shared" si="425"/>
        <v>2013</v>
      </c>
      <c r="D13123" s="43" t="s">
        <v>99</v>
      </c>
      <c r="E13123" s="132">
        <v>14.725</v>
      </c>
    </row>
    <row r="13124" spans="1:5" ht="13.8" x14ac:dyDescent="0.25">
      <c r="A13124" s="47">
        <v>41520</v>
      </c>
      <c r="B13124" s="45" t="str">
        <f t="shared" si="424"/>
        <v>September</v>
      </c>
      <c r="C13124" s="53">
        <f t="shared" si="425"/>
        <v>2013</v>
      </c>
      <c r="D13124" s="43" t="s">
        <v>100</v>
      </c>
      <c r="E13124" s="132">
        <v>14.3375</v>
      </c>
    </row>
    <row r="13125" spans="1:5" ht="13.8" x14ac:dyDescent="0.25">
      <c r="A13125" s="47">
        <v>41520</v>
      </c>
      <c r="B13125" s="45" t="str">
        <f t="shared" si="424"/>
        <v>September</v>
      </c>
      <c r="C13125" s="53">
        <f t="shared" si="425"/>
        <v>2013</v>
      </c>
      <c r="D13125" s="43" t="s">
        <v>101</v>
      </c>
      <c r="E13125" s="132">
        <v>13.717499999999999</v>
      </c>
    </row>
    <row r="13126" spans="1:5" ht="13.8" x14ac:dyDescent="0.25">
      <c r="A13126" s="47">
        <v>41520</v>
      </c>
      <c r="B13126" s="45" t="str">
        <f t="shared" si="424"/>
        <v>September</v>
      </c>
      <c r="C13126" s="53">
        <f t="shared" si="425"/>
        <v>2013</v>
      </c>
      <c r="D13126" s="43" t="s">
        <v>124</v>
      </c>
      <c r="E13126" s="132">
        <v>13.60125</v>
      </c>
    </row>
    <row r="13127" spans="1:5" ht="13.8" x14ac:dyDescent="0.25">
      <c r="A13127" s="47">
        <v>41520</v>
      </c>
      <c r="B13127" s="45" t="str">
        <f t="shared" si="424"/>
        <v>September</v>
      </c>
      <c r="C13127" s="53">
        <f t="shared" si="425"/>
        <v>2013</v>
      </c>
      <c r="D13127" s="43" t="s">
        <v>125</v>
      </c>
      <c r="E13127" s="132">
        <v>12.1675</v>
      </c>
    </row>
    <row r="13128" spans="1:5" ht="13.8" x14ac:dyDescent="0.25">
      <c r="A13128" s="47">
        <v>41520</v>
      </c>
      <c r="B13128" s="45" t="str">
        <f t="shared" si="424"/>
        <v>September</v>
      </c>
      <c r="C13128" s="53">
        <f t="shared" si="425"/>
        <v>2013</v>
      </c>
      <c r="D13128" s="43" t="s">
        <v>126</v>
      </c>
      <c r="E13128" s="132">
        <v>12.33375</v>
      </c>
    </row>
    <row r="13129" spans="1:5" ht="13.8" x14ac:dyDescent="0.25">
      <c r="A13129" s="47">
        <v>41520</v>
      </c>
      <c r="B13129" s="45" t="str">
        <f t="shared" ref="B13129:B13189" si="426">TEXT(A13129,"mmmm")</f>
        <v>September</v>
      </c>
      <c r="C13129" s="53">
        <f t="shared" ref="C13129:C13189" si="427">YEAR(A13129)</f>
        <v>2013</v>
      </c>
      <c r="D13129" s="43" t="s">
        <v>127</v>
      </c>
      <c r="E13129" s="132">
        <v>11.68125</v>
      </c>
    </row>
    <row r="13130" spans="1:5" ht="13.8" x14ac:dyDescent="0.25">
      <c r="A13130" s="47">
        <v>41520</v>
      </c>
      <c r="B13130" s="45" t="str">
        <f t="shared" si="426"/>
        <v>September</v>
      </c>
      <c r="C13130" s="53">
        <f t="shared" si="427"/>
        <v>2013</v>
      </c>
      <c r="D13130" s="43" t="s">
        <v>105</v>
      </c>
      <c r="E13130" s="132">
        <v>9.5712500000000009</v>
      </c>
    </row>
    <row r="13131" spans="1:5" ht="13.8" x14ac:dyDescent="0.25">
      <c r="A13131" s="47">
        <v>41520</v>
      </c>
      <c r="B13131" s="45" t="str">
        <f t="shared" si="426"/>
        <v>September</v>
      </c>
      <c r="C13131" s="53">
        <f t="shared" si="427"/>
        <v>2013</v>
      </c>
      <c r="D13131" s="43" t="s">
        <v>128</v>
      </c>
      <c r="E13131" s="132">
        <v>11.16375</v>
      </c>
    </row>
    <row r="13132" spans="1:5" ht="13.8" x14ac:dyDescent="0.25">
      <c r="A13132" s="47">
        <v>41527</v>
      </c>
      <c r="B13132" s="45" t="str">
        <f t="shared" si="426"/>
        <v>September</v>
      </c>
      <c r="C13132" s="53">
        <f t="shared" si="427"/>
        <v>2013</v>
      </c>
      <c r="D13132" s="43" t="s">
        <v>131</v>
      </c>
      <c r="E13132" s="132">
        <v>27.648666666666667</v>
      </c>
    </row>
    <row r="13133" spans="1:5" ht="13.8" x14ac:dyDescent="0.25">
      <c r="A13133" s="47">
        <v>41527</v>
      </c>
      <c r="B13133" s="45" t="str">
        <f t="shared" si="426"/>
        <v>September</v>
      </c>
      <c r="C13133" s="53">
        <f t="shared" si="427"/>
        <v>2013</v>
      </c>
      <c r="D13133" s="43" t="s">
        <v>115</v>
      </c>
      <c r="E13133" s="132">
        <v>26.8</v>
      </c>
    </row>
    <row r="13134" spans="1:5" ht="13.8" x14ac:dyDescent="0.25">
      <c r="A13134" s="47">
        <v>41527</v>
      </c>
      <c r="B13134" s="45" t="str">
        <f t="shared" si="426"/>
        <v>September</v>
      </c>
      <c r="C13134" s="53">
        <f t="shared" si="427"/>
        <v>2013</v>
      </c>
      <c r="D13134" s="43" t="s">
        <v>95</v>
      </c>
      <c r="E13134" s="132">
        <v>23.762666666666668</v>
      </c>
    </row>
    <row r="13135" spans="1:5" ht="13.8" x14ac:dyDescent="0.25">
      <c r="A13135" s="47">
        <v>41527</v>
      </c>
      <c r="B13135" s="45" t="str">
        <f t="shared" si="426"/>
        <v>September</v>
      </c>
      <c r="C13135" s="53">
        <f t="shared" si="427"/>
        <v>2013</v>
      </c>
      <c r="D13135" s="43" t="s">
        <v>96</v>
      </c>
      <c r="E13135" s="132">
        <v>22.690666666666665</v>
      </c>
    </row>
    <row r="13136" spans="1:5" ht="13.8" x14ac:dyDescent="0.25">
      <c r="A13136" s="47">
        <v>41527</v>
      </c>
      <c r="B13136" s="45" t="str">
        <f t="shared" si="426"/>
        <v>September</v>
      </c>
      <c r="C13136" s="53">
        <f t="shared" si="427"/>
        <v>2013</v>
      </c>
      <c r="D13136" s="43" t="s">
        <v>97</v>
      </c>
      <c r="E13136" s="132">
        <v>21.61866666666667</v>
      </c>
    </row>
    <row r="13137" spans="1:5" ht="13.8" x14ac:dyDescent="0.25">
      <c r="A13137" s="47">
        <v>41527</v>
      </c>
      <c r="B13137" s="45" t="str">
        <f t="shared" si="426"/>
        <v>September</v>
      </c>
      <c r="C13137" s="53">
        <f t="shared" si="427"/>
        <v>2013</v>
      </c>
      <c r="D13137" s="43" t="s">
        <v>98</v>
      </c>
      <c r="E13137" s="132">
        <v>16.973333333333333</v>
      </c>
    </row>
    <row r="13138" spans="1:5" ht="15.6" x14ac:dyDescent="0.3">
      <c r="A13138" s="47">
        <v>41527</v>
      </c>
      <c r="B13138" s="45" t="str">
        <f t="shared" si="426"/>
        <v>September</v>
      </c>
      <c r="C13138" s="53">
        <f t="shared" si="427"/>
        <v>2013</v>
      </c>
      <c r="D13138" s="130" t="s">
        <v>136</v>
      </c>
      <c r="E13138" s="132">
        <v>26.202666666666669</v>
      </c>
    </row>
    <row r="13139" spans="1:5" ht="13.8" x14ac:dyDescent="0.25">
      <c r="A13139" s="47">
        <v>41527</v>
      </c>
      <c r="B13139" s="45" t="str">
        <f t="shared" si="426"/>
        <v>September</v>
      </c>
      <c r="C13139" s="53">
        <f t="shared" si="427"/>
        <v>2013</v>
      </c>
      <c r="D13139" s="43" t="s">
        <v>118</v>
      </c>
      <c r="E13139" s="132">
        <v>24.071999999999999</v>
      </c>
    </row>
    <row r="13140" spans="1:5" ht="13.8" x14ac:dyDescent="0.25">
      <c r="A13140" s="47">
        <v>41527</v>
      </c>
      <c r="B13140" s="45" t="str">
        <f t="shared" si="426"/>
        <v>September</v>
      </c>
      <c r="C13140" s="53">
        <f t="shared" si="427"/>
        <v>2013</v>
      </c>
      <c r="D13140" s="43" t="s">
        <v>102</v>
      </c>
      <c r="E13140" s="132">
        <v>23.754666666666665</v>
      </c>
    </row>
    <row r="13141" spans="1:5" ht="13.8" x14ac:dyDescent="0.25">
      <c r="A13141" s="47">
        <v>41527</v>
      </c>
      <c r="B13141" s="45" t="str">
        <f t="shared" si="426"/>
        <v>September</v>
      </c>
      <c r="C13141" s="53">
        <f t="shared" si="427"/>
        <v>2013</v>
      </c>
      <c r="D13141" s="43" t="s">
        <v>119</v>
      </c>
      <c r="E13141" s="132">
        <v>22.984000000000002</v>
      </c>
    </row>
    <row r="13142" spans="1:5" ht="13.8" x14ac:dyDescent="0.25">
      <c r="A13142" s="47">
        <v>41527</v>
      </c>
      <c r="B13142" s="45" t="str">
        <f t="shared" si="426"/>
        <v>September</v>
      </c>
      <c r="C13142" s="53">
        <f t="shared" si="427"/>
        <v>2013</v>
      </c>
      <c r="D13142" s="43" t="s">
        <v>120</v>
      </c>
      <c r="E13142" s="132">
        <v>21.80533333333333</v>
      </c>
    </row>
    <row r="13143" spans="1:5" ht="13.8" x14ac:dyDescent="0.25">
      <c r="A13143" s="47">
        <v>41527</v>
      </c>
      <c r="B13143" s="45" t="str">
        <f t="shared" si="426"/>
        <v>September</v>
      </c>
      <c r="C13143" s="53">
        <f t="shared" si="427"/>
        <v>2013</v>
      </c>
      <c r="D13143" s="43" t="s">
        <v>103</v>
      </c>
      <c r="E13143" s="132">
        <v>21.034666666666663</v>
      </c>
    </row>
    <row r="13144" spans="1:5" ht="13.8" x14ac:dyDescent="0.25">
      <c r="A13144" s="47">
        <v>41527</v>
      </c>
      <c r="B13144" s="45" t="str">
        <f t="shared" si="426"/>
        <v>September</v>
      </c>
      <c r="C13144" s="53">
        <f t="shared" si="427"/>
        <v>2013</v>
      </c>
      <c r="D13144" s="43" t="s">
        <v>116</v>
      </c>
      <c r="E13144" s="132">
        <v>17.622500000000002</v>
      </c>
    </row>
    <row r="13145" spans="1:5" ht="13.8" x14ac:dyDescent="0.25">
      <c r="A13145" s="47">
        <v>41527</v>
      </c>
      <c r="B13145" s="45" t="str">
        <f t="shared" si="426"/>
        <v>September</v>
      </c>
      <c r="C13145" s="53">
        <f t="shared" si="427"/>
        <v>2013</v>
      </c>
      <c r="D13145" s="43" t="s">
        <v>104</v>
      </c>
      <c r="E13145" s="132">
        <v>21.495833333333334</v>
      </c>
    </row>
    <row r="13146" spans="1:5" ht="13.8" x14ac:dyDescent="0.25">
      <c r="A13146" s="47">
        <v>41527</v>
      </c>
      <c r="B13146" s="45" t="str">
        <f t="shared" si="426"/>
        <v>September</v>
      </c>
      <c r="C13146" s="53">
        <f t="shared" si="427"/>
        <v>2013</v>
      </c>
      <c r="D13146" s="43" t="s">
        <v>121</v>
      </c>
      <c r="E13146" s="132">
        <v>20.441666666666666</v>
      </c>
    </row>
    <row r="13147" spans="1:5" ht="13.8" x14ac:dyDescent="0.25">
      <c r="A13147" s="47">
        <v>41527</v>
      </c>
      <c r="B13147" s="45" t="str">
        <f t="shared" si="426"/>
        <v>September</v>
      </c>
      <c r="C13147" s="53">
        <f t="shared" si="427"/>
        <v>2013</v>
      </c>
      <c r="D13147" s="43" t="s">
        <v>122</v>
      </c>
      <c r="E13147" s="132">
        <v>18.516666666666666</v>
      </c>
    </row>
    <row r="13148" spans="1:5" ht="13.8" x14ac:dyDescent="0.25">
      <c r="A13148" s="47">
        <v>41527</v>
      </c>
      <c r="B13148" s="45" t="str">
        <f t="shared" si="426"/>
        <v>September</v>
      </c>
      <c r="C13148" s="53">
        <f t="shared" si="427"/>
        <v>2013</v>
      </c>
      <c r="D13148" s="43" t="s">
        <v>123</v>
      </c>
      <c r="E13148" s="132">
        <v>18.287500000000001</v>
      </c>
    </row>
    <row r="13149" spans="1:5" ht="13.8" x14ac:dyDescent="0.25">
      <c r="A13149" s="47">
        <v>41527</v>
      </c>
      <c r="B13149" s="45" t="str">
        <f t="shared" si="426"/>
        <v>September</v>
      </c>
      <c r="C13149" s="53">
        <f t="shared" si="427"/>
        <v>2013</v>
      </c>
      <c r="D13149" s="43" t="s">
        <v>99</v>
      </c>
      <c r="E13149" s="132">
        <v>16.149999999999999</v>
      </c>
    </row>
    <row r="13150" spans="1:5" ht="13.8" x14ac:dyDescent="0.25">
      <c r="A13150" s="47">
        <v>41527</v>
      </c>
      <c r="B13150" s="45" t="str">
        <f t="shared" si="426"/>
        <v>September</v>
      </c>
      <c r="C13150" s="53">
        <f t="shared" si="427"/>
        <v>2013</v>
      </c>
      <c r="D13150" s="43" t="s">
        <v>100</v>
      </c>
      <c r="E13150" s="132">
        <v>15.725</v>
      </c>
    </row>
    <row r="13151" spans="1:5" ht="13.8" x14ac:dyDescent="0.25">
      <c r="A13151" s="47">
        <v>41527</v>
      </c>
      <c r="B13151" s="45" t="str">
        <f t="shared" si="426"/>
        <v>September</v>
      </c>
      <c r="C13151" s="53">
        <f t="shared" si="427"/>
        <v>2013</v>
      </c>
      <c r="D13151" s="43" t="s">
        <v>101</v>
      </c>
      <c r="E13151" s="132">
        <v>15.045</v>
      </c>
    </row>
    <row r="13152" spans="1:5" ht="13.8" x14ac:dyDescent="0.25">
      <c r="A13152" s="47">
        <v>41527</v>
      </c>
      <c r="B13152" s="45" t="str">
        <f t="shared" si="426"/>
        <v>September</v>
      </c>
      <c r="C13152" s="53">
        <f t="shared" si="427"/>
        <v>2013</v>
      </c>
      <c r="D13152" s="43" t="s">
        <v>124</v>
      </c>
      <c r="E13152" s="132">
        <v>14.9175</v>
      </c>
    </row>
    <row r="13153" spans="1:5" ht="13.8" x14ac:dyDescent="0.25">
      <c r="A13153" s="47">
        <v>41527</v>
      </c>
      <c r="B13153" s="45" t="str">
        <f t="shared" si="426"/>
        <v>September</v>
      </c>
      <c r="C13153" s="53">
        <f t="shared" si="427"/>
        <v>2013</v>
      </c>
      <c r="D13153" s="43" t="s">
        <v>125</v>
      </c>
      <c r="E13153" s="132">
        <v>13.345000000000001</v>
      </c>
    </row>
    <row r="13154" spans="1:5" ht="13.8" x14ac:dyDescent="0.25">
      <c r="A13154" s="47">
        <v>41527</v>
      </c>
      <c r="B13154" s="45" t="str">
        <f t="shared" si="426"/>
        <v>September</v>
      </c>
      <c r="C13154" s="53">
        <f t="shared" si="427"/>
        <v>2013</v>
      </c>
      <c r="D13154" s="43" t="s">
        <v>126</v>
      </c>
      <c r="E13154" s="132">
        <v>13.455</v>
      </c>
    </row>
    <row r="13155" spans="1:5" ht="13.8" x14ac:dyDescent="0.25">
      <c r="A13155" s="47">
        <v>41527</v>
      </c>
      <c r="B13155" s="45" t="str">
        <f t="shared" si="426"/>
        <v>September</v>
      </c>
      <c r="C13155" s="53">
        <f t="shared" si="427"/>
        <v>2013</v>
      </c>
      <c r="D13155" s="43" t="s">
        <v>127</v>
      </c>
      <c r="E13155" s="132">
        <v>12.682499999999999</v>
      </c>
    </row>
    <row r="13156" spans="1:5" ht="13.8" x14ac:dyDescent="0.25">
      <c r="A13156" s="47">
        <v>41527</v>
      </c>
      <c r="B13156" s="45" t="str">
        <f t="shared" si="426"/>
        <v>September</v>
      </c>
      <c r="C13156" s="53">
        <f t="shared" si="427"/>
        <v>2013</v>
      </c>
      <c r="D13156" s="43" t="s">
        <v>105</v>
      </c>
      <c r="E13156" s="132">
        <v>10.4975</v>
      </c>
    </row>
    <row r="13157" spans="1:5" ht="13.8" x14ac:dyDescent="0.25">
      <c r="A13157" s="47">
        <v>41527</v>
      </c>
      <c r="B13157" s="45" t="str">
        <f t="shared" si="426"/>
        <v>September</v>
      </c>
      <c r="C13157" s="53">
        <f t="shared" si="427"/>
        <v>2013</v>
      </c>
      <c r="D13157" s="43" t="s">
        <v>128</v>
      </c>
      <c r="E13157" s="132">
        <v>12.022500000000001</v>
      </c>
    </row>
    <row r="13158" spans="1:5" ht="13.8" x14ac:dyDescent="0.25">
      <c r="A13158" s="47">
        <v>41534</v>
      </c>
      <c r="B13158" s="45" t="str">
        <f t="shared" si="426"/>
        <v>September</v>
      </c>
      <c r="C13158" s="53">
        <f t="shared" si="427"/>
        <v>2013</v>
      </c>
      <c r="D13158" s="43" t="s">
        <v>131</v>
      </c>
      <c r="E13158" s="132">
        <v>34.045000000000002</v>
      </c>
    </row>
    <row r="13159" spans="1:5" ht="13.8" x14ac:dyDescent="0.25">
      <c r="A13159" s="47">
        <v>41534</v>
      </c>
      <c r="B13159" s="45" t="str">
        <f t="shared" si="426"/>
        <v>September</v>
      </c>
      <c r="C13159" s="53">
        <f t="shared" si="427"/>
        <v>2013</v>
      </c>
      <c r="D13159" s="43" t="s">
        <v>115</v>
      </c>
      <c r="E13159" s="132">
        <v>33.299999999999997</v>
      </c>
    </row>
    <row r="13160" spans="1:5" ht="13.8" x14ac:dyDescent="0.25">
      <c r="A13160" s="47">
        <v>41534</v>
      </c>
      <c r="B13160" s="45" t="str">
        <f t="shared" si="426"/>
        <v>September</v>
      </c>
      <c r="C13160" s="53">
        <f t="shared" si="427"/>
        <v>2013</v>
      </c>
      <c r="D13160" s="43" t="s">
        <v>95</v>
      </c>
      <c r="E13160" s="132">
        <v>29.526000000000003</v>
      </c>
    </row>
    <row r="13161" spans="1:5" ht="13.8" x14ac:dyDescent="0.25">
      <c r="A13161" s="47">
        <v>41534</v>
      </c>
      <c r="B13161" s="45" t="str">
        <f t="shared" si="426"/>
        <v>September</v>
      </c>
      <c r="C13161" s="53">
        <f t="shared" si="427"/>
        <v>2013</v>
      </c>
      <c r="D13161" s="43" t="s">
        <v>96</v>
      </c>
      <c r="E13161" s="132">
        <v>28.194000000000003</v>
      </c>
    </row>
    <row r="13162" spans="1:5" ht="13.8" x14ac:dyDescent="0.25">
      <c r="A13162" s="47">
        <v>41534</v>
      </c>
      <c r="B13162" s="45" t="str">
        <f t="shared" si="426"/>
        <v>September</v>
      </c>
      <c r="C13162" s="53">
        <f t="shared" si="427"/>
        <v>2013</v>
      </c>
      <c r="D13162" s="43" t="s">
        <v>97</v>
      </c>
      <c r="E13162" s="132">
        <v>26.861999999999998</v>
      </c>
    </row>
    <row r="13163" spans="1:5" ht="13.8" x14ac:dyDescent="0.25">
      <c r="A13163" s="47">
        <v>41534</v>
      </c>
      <c r="B13163" s="45" t="str">
        <f t="shared" si="426"/>
        <v>September</v>
      </c>
      <c r="C13163" s="53">
        <f t="shared" si="427"/>
        <v>2013</v>
      </c>
      <c r="D13163" s="43" t="s">
        <v>98</v>
      </c>
      <c r="E13163" s="132">
        <v>21.09</v>
      </c>
    </row>
    <row r="13164" spans="1:5" ht="15.6" x14ac:dyDescent="0.3">
      <c r="A13164" s="47">
        <v>41534</v>
      </c>
      <c r="B13164" s="45" t="str">
        <f t="shared" si="426"/>
        <v>September</v>
      </c>
      <c r="C13164" s="53">
        <f t="shared" si="427"/>
        <v>2013</v>
      </c>
      <c r="D13164" s="130" t="s">
        <v>136</v>
      </c>
      <c r="E13164" s="132">
        <v>31.79</v>
      </c>
    </row>
    <row r="13165" spans="1:5" ht="13.8" x14ac:dyDescent="0.25">
      <c r="A13165" s="47">
        <v>41534</v>
      </c>
      <c r="B13165" s="45" t="str">
        <f t="shared" si="426"/>
        <v>September</v>
      </c>
      <c r="C13165" s="53">
        <f t="shared" si="427"/>
        <v>2013</v>
      </c>
      <c r="D13165" s="43" t="s">
        <v>118</v>
      </c>
      <c r="E13165" s="132">
        <v>29.204999999999998</v>
      </c>
    </row>
    <row r="13166" spans="1:5" ht="13.8" x14ac:dyDescent="0.25">
      <c r="A13166" s="47">
        <v>41534</v>
      </c>
      <c r="B13166" s="45" t="str">
        <f t="shared" si="426"/>
        <v>September</v>
      </c>
      <c r="C13166" s="53">
        <f t="shared" si="427"/>
        <v>2013</v>
      </c>
      <c r="D13166" s="43" t="s">
        <v>102</v>
      </c>
      <c r="E13166" s="132">
        <v>28.82</v>
      </c>
    </row>
    <row r="13167" spans="1:5" ht="13.8" x14ac:dyDescent="0.25">
      <c r="A13167" s="47">
        <v>41534</v>
      </c>
      <c r="B13167" s="45" t="str">
        <f t="shared" si="426"/>
        <v>September</v>
      </c>
      <c r="C13167" s="53">
        <f t="shared" si="427"/>
        <v>2013</v>
      </c>
      <c r="D13167" s="43" t="s">
        <v>119</v>
      </c>
      <c r="E13167" s="132">
        <v>27.885000000000002</v>
      </c>
    </row>
    <row r="13168" spans="1:5" ht="13.8" x14ac:dyDescent="0.25">
      <c r="A13168" s="47">
        <v>41534</v>
      </c>
      <c r="B13168" s="45" t="str">
        <f t="shared" si="426"/>
        <v>September</v>
      </c>
      <c r="C13168" s="53">
        <f t="shared" si="427"/>
        <v>2013</v>
      </c>
      <c r="D13168" s="43" t="s">
        <v>120</v>
      </c>
      <c r="E13168" s="132">
        <v>26.454999999999998</v>
      </c>
    </row>
    <row r="13169" spans="1:5" ht="13.8" x14ac:dyDescent="0.25">
      <c r="A13169" s="47">
        <v>41534</v>
      </c>
      <c r="B13169" s="45" t="str">
        <f t="shared" si="426"/>
        <v>September</v>
      </c>
      <c r="C13169" s="53">
        <f t="shared" si="427"/>
        <v>2013</v>
      </c>
      <c r="D13169" s="43" t="s">
        <v>103</v>
      </c>
      <c r="E13169" s="132">
        <v>25.52</v>
      </c>
    </row>
    <row r="13170" spans="1:5" ht="13.8" x14ac:dyDescent="0.25">
      <c r="A13170" s="47">
        <v>41534</v>
      </c>
      <c r="B13170" s="45" t="str">
        <f t="shared" si="426"/>
        <v>September</v>
      </c>
      <c r="C13170" s="53">
        <f t="shared" si="427"/>
        <v>2013</v>
      </c>
      <c r="D13170" s="43" t="s">
        <v>116</v>
      </c>
      <c r="E13170" s="132">
        <v>21.479500000000002</v>
      </c>
    </row>
    <row r="13171" spans="1:5" ht="13.8" x14ac:dyDescent="0.25">
      <c r="A13171" s="47">
        <v>41534</v>
      </c>
      <c r="B13171" s="45" t="str">
        <f t="shared" si="426"/>
        <v>September</v>
      </c>
      <c r="C13171" s="53">
        <f t="shared" si="427"/>
        <v>2013</v>
      </c>
      <c r="D13171" s="43" t="s">
        <v>104</v>
      </c>
      <c r="E13171" s="132">
        <v>29.547000000000004</v>
      </c>
    </row>
    <row r="13172" spans="1:5" ht="13.8" x14ac:dyDescent="0.25">
      <c r="A13172" s="47">
        <v>41534</v>
      </c>
      <c r="B13172" s="45" t="str">
        <f t="shared" si="426"/>
        <v>September</v>
      </c>
      <c r="C13172" s="53">
        <f t="shared" si="427"/>
        <v>2013</v>
      </c>
      <c r="D13172" s="43" t="s">
        <v>121</v>
      </c>
      <c r="E13172" s="132">
        <v>28.098000000000003</v>
      </c>
    </row>
    <row r="13173" spans="1:5" ht="13.8" x14ac:dyDescent="0.25">
      <c r="A13173" s="47">
        <v>41534</v>
      </c>
      <c r="B13173" s="45" t="str">
        <f t="shared" si="426"/>
        <v>September</v>
      </c>
      <c r="C13173" s="53">
        <f t="shared" si="427"/>
        <v>2013</v>
      </c>
      <c r="D13173" s="43" t="s">
        <v>122</v>
      </c>
      <c r="E13173" s="132">
        <v>25.451999999999998</v>
      </c>
    </row>
    <row r="13174" spans="1:5" ht="13.8" x14ac:dyDescent="0.25">
      <c r="A13174" s="47">
        <v>41534</v>
      </c>
      <c r="B13174" s="45" t="str">
        <f t="shared" si="426"/>
        <v>September</v>
      </c>
      <c r="C13174" s="53">
        <f t="shared" si="427"/>
        <v>2013</v>
      </c>
      <c r="D13174" s="43" t="s">
        <v>123</v>
      </c>
      <c r="E13174" s="132">
        <v>25.137000000000004</v>
      </c>
    </row>
    <row r="13175" spans="1:5" ht="13.8" x14ac:dyDescent="0.25">
      <c r="A13175" s="47">
        <v>41534</v>
      </c>
      <c r="B13175" s="45" t="str">
        <f t="shared" si="426"/>
        <v>September</v>
      </c>
      <c r="C13175" s="53">
        <f t="shared" si="427"/>
        <v>2013</v>
      </c>
      <c r="D13175" s="43" t="s">
        <v>99</v>
      </c>
      <c r="E13175" s="132">
        <v>21.216666666666665</v>
      </c>
    </row>
    <row r="13176" spans="1:5" ht="13.8" x14ac:dyDescent="0.25">
      <c r="A13176" s="47">
        <v>41534</v>
      </c>
      <c r="B13176" s="45" t="str">
        <f t="shared" si="426"/>
        <v>September</v>
      </c>
      <c r="C13176" s="53">
        <f t="shared" si="427"/>
        <v>2013</v>
      </c>
      <c r="D13176" s="43" t="s">
        <v>100</v>
      </c>
      <c r="E13176" s="132">
        <v>20.658333333333335</v>
      </c>
    </row>
    <row r="13177" spans="1:5" ht="13.8" x14ac:dyDescent="0.25">
      <c r="A13177" s="47">
        <v>41534</v>
      </c>
      <c r="B13177" s="45" t="str">
        <f t="shared" si="426"/>
        <v>September</v>
      </c>
      <c r="C13177" s="53">
        <f t="shared" si="427"/>
        <v>2013</v>
      </c>
      <c r="D13177" s="43" t="s">
        <v>101</v>
      </c>
      <c r="E13177" s="132">
        <v>19.765000000000001</v>
      </c>
    </row>
    <row r="13178" spans="1:5" ht="13.8" x14ac:dyDescent="0.25">
      <c r="A13178" s="47">
        <v>41534</v>
      </c>
      <c r="B13178" s="45" t="str">
        <f t="shared" si="426"/>
        <v>September</v>
      </c>
      <c r="C13178" s="53">
        <f t="shared" si="427"/>
        <v>2013</v>
      </c>
      <c r="D13178" s="43" t="s">
        <v>124</v>
      </c>
      <c r="E13178" s="132">
        <v>19.5975</v>
      </c>
    </row>
    <row r="13179" spans="1:5" ht="13.8" x14ac:dyDescent="0.25">
      <c r="A13179" s="47">
        <v>41534</v>
      </c>
      <c r="B13179" s="45" t="str">
        <f t="shared" si="426"/>
        <v>September</v>
      </c>
      <c r="C13179" s="53">
        <f t="shared" si="427"/>
        <v>2013</v>
      </c>
      <c r="D13179" s="43" t="s">
        <v>125</v>
      </c>
      <c r="E13179" s="132">
        <v>17.531666666666666</v>
      </c>
    </row>
    <row r="13180" spans="1:5" ht="13.8" x14ac:dyDescent="0.25">
      <c r="A13180" s="47">
        <v>41534</v>
      </c>
      <c r="B13180" s="45" t="str">
        <f t="shared" si="426"/>
        <v>September</v>
      </c>
      <c r="C13180" s="53">
        <f t="shared" si="427"/>
        <v>2013</v>
      </c>
      <c r="D13180" s="43" t="s">
        <v>126</v>
      </c>
      <c r="E13180" s="132">
        <v>17.44166666666667</v>
      </c>
    </row>
    <row r="13181" spans="1:5" ht="13.8" x14ac:dyDescent="0.25">
      <c r="A13181" s="47">
        <v>41534</v>
      </c>
      <c r="B13181" s="45" t="str">
        <f t="shared" si="426"/>
        <v>September</v>
      </c>
      <c r="C13181" s="53">
        <f t="shared" si="427"/>
        <v>2013</v>
      </c>
      <c r="D13181" s="43" t="s">
        <v>127</v>
      </c>
      <c r="E13181" s="132">
        <v>16.2425</v>
      </c>
    </row>
    <row r="13182" spans="1:5" ht="13.8" x14ac:dyDescent="0.25">
      <c r="A13182" s="47">
        <v>41534</v>
      </c>
      <c r="B13182" s="45" t="str">
        <f t="shared" si="426"/>
        <v>September</v>
      </c>
      <c r="C13182" s="53">
        <f t="shared" si="427"/>
        <v>2013</v>
      </c>
      <c r="D13182" s="43" t="s">
        <v>105</v>
      </c>
      <c r="E13182" s="132">
        <v>13.790833333333335</v>
      </c>
    </row>
    <row r="13183" spans="1:5" ht="13.8" x14ac:dyDescent="0.25">
      <c r="A13183" s="47">
        <v>41534</v>
      </c>
      <c r="B13183" s="45" t="str">
        <f t="shared" si="426"/>
        <v>September</v>
      </c>
      <c r="C13183" s="53">
        <f t="shared" si="427"/>
        <v>2013</v>
      </c>
      <c r="D13183" s="43" t="s">
        <v>128</v>
      </c>
      <c r="E13183" s="132">
        <v>15.075833333333335</v>
      </c>
    </row>
    <row r="13184" spans="1:5" ht="13.8" x14ac:dyDescent="0.25">
      <c r="A13184" s="47">
        <v>41541</v>
      </c>
      <c r="B13184" s="45" t="str">
        <f t="shared" si="426"/>
        <v>September</v>
      </c>
      <c r="C13184" s="53">
        <f t="shared" si="427"/>
        <v>2013</v>
      </c>
      <c r="D13184" s="43" t="s">
        <v>131</v>
      </c>
      <c r="E13184" s="132">
        <v>34.354500000000002</v>
      </c>
    </row>
    <row r="13185" spans="1:5" ht="13.8" x14ac:dyDescent="0.25">
      <c r="A13185" s="47">
        <v>41541</v>
      </c>
      <c r="B13185" s="45" t="str">
        <f t="shared" si="426"/>
        <v>September</v>
      </c>
      <c r="C13185" s="53">
        <f t="shared" si="427"/>
        <v>2013</v>
      </c>
      <c r="D13185" s="43" t="s">
        <v>115</v>
      </c>
      <c r="E13185" s="132">
        <v>34.200000000000003</v>
      </c>
    </row>
    <row r="13186" spans="1:5" ht="13.8" x14ac:dyDescent="0.25">
      <c r="A13186" s="47">
        <v>41541</v>
      </c>
      <c r="B13186" s="45" t="str">
        <f t="shared" si="426"/>
        <v>September</v>
      </c>
      <c r="C13186" s="53">
        <f t="shared" si="427"/>
        <v>2013</v>
      </c>
      <c r="D13186" s="43" t="s">
        <v>95</v>
      </c>
      <c r="E13186" s="132">
        <v>30.324000000000002</v>
      </c>
    </row>
    <row r="13187" spans="1:5" ht="13.8" x14ac:dyDescent="0.25">
      <c r="A13187" s="47">
        <v>41541</v>
      </c>
      <c r="B13187" s="45" t="str">
        <f t="shared" si="426"/>
        <v>September</v>
      </c>
      <c r="C13187" s="53">
        <f t="shared" si="427"/>
        <v>2013</v>
      </c>
      <c r="D13187" s="43" t="s">
        <v>96</v>
      </c>
      <c r="E13187" s="132">
        <v>28.956</v>
      </c>
    </row>
    <row r="13188" spans="1:5" ht="13.8" x14ac:dyDescent="0.25">
      <c r="A13188" s="47">
        <v>41541</v>
      </c>
      <c r="B13188" s="45" t="str">
        <f t="shared" si="426"/>
        <v>September</v>
      </c>
      <c r="C13188" s="53">
        <f t="shared" si="427"/>
        <v>2013</v>
      </c>
      <c r="D13188" s="43" t="s">
        <v>97</v>
      </c>
      <c r="E13188" s="132">
        <v>27.587999999999997</v>
      </c>
    </row>
    <row r="13189" spans="1:5" ht="13.8" x14ac:dyDescent="0.25">
      <c r="A13189" s="47">
        <v>41541</v>
      </c>
      <c r="B13189" s="45" t="str">
        <f t="shared" si="426"/>
        <v>September</v>
      </c>
      <c r="C13189" s="53">
        <f t="shared" si="427"/>
        <v>2013</v>
      </c>
      <c r="D13189" s="43" t="s">
        <v>98</v>
      </c>
      <c r="E13189" s="132">
        <v>21.66</v>
      </c>
    </row>
    <row r="13190" spans="1:5" ht="15.6" x14ac:dyDescent="0.3">
      <c r="A13190" s="47">
        <v>41541</v>
      </c>
      <c r="B13190" s="45" t="str">
        <f t="shared" ref="B13190:B13251" si="428">TEXT(A13190,"mmmm")</f>
        <v>September</v>
      </c>
      <c r="C13190" s="53">
        <f t="shared" ref="C13190:C13251" si="429">YEAR(A13190)</f>
        <v>2013</v>
      </c>
      <c r="D13190" s="130" t="s">
        <v>136</v>
      </c>
      <c r="E13190" s="132">
        <v>32.271666666666668</v>
      </c>
    </row>
    <row r="13191" spans="1:5" ht="13.8" x14ac:dyDescent="0.25">
      <c r="A13191" s="47">
        <v>41541</v>
      </c>
      <c r="B13191" s="45" t="str">
        <f t="shared" si="428"/>
        <v>September</v>
      </c>
      <c r="C13191" s="53">
        <f t="shared" si="429"/>
        <v>2013</v>
      </c>
      <c r="D13191" s="43" t="s">
        <v>118</v>
      </c>
      <c r="E13191" s="132">
        <v>29.647500000000001</v>
      </c>
    </row>
    <row r="13192" spans="1:5" ht="13.8" x14ac:dyDescent="0.25">
      <c r="A13192" s="47">
        <v>41541</v>
      </c>
      <c r="B13192" s="45" t="str">
        <f t="shared" si="428"/>
        <v>September</v>
      </c>
      <c r="C13192" s="53">
        <f t="shared" si="429"/>
        <v>2013</v>
      </c>
      <c r="D13192" s="43" t="s">
        <v>102</v>
      </c>
      <c r="E13192" s="132">
        <v>29.256666666666671</v>
      </c>
    </row>
    <row r="13193" spans="1:5" ht="13.8" x14ac:dyDescent="0.25">
      <c r="A13193" s="47">
        <v>41541</v>
      </c>
      <c r="B13193" s="45" t="str">
        <f t="shared" si="428"/>
        <v>September</v>
      </c>
      <c r="C13193" s="53">
        <f t="shared" si="429"/>
        <v>2013</v>
      </c>
      <c r="D13193" s="43" t="s">
        <v>119</v>
      </c>
      <c r="E13193" s="132">
        <v>28.307500000000005</v>
      </c>
    </row>
    <row r="13194" spans="1:5" ht="13.8" x14ac:dyDescent="0.25">
      <c r="A13194" s="47">
        <v>41541</v>
      </c>
      <c r="B13194" s="45" t="str">
        <f t="shared" si="428"/>
        <v>September</v>
      </c>
      <c r="C13194" s="53">
        <f t="shared" si="429"/>
        <v>2013</v>
      </c>
      <c r="D13194" s="43" t="s">
        <v>120</v>
      </c>
      <c r="E13194" s="132">
        <v>26.855833333333337</v>
      </c>
    </row>
    <row r="13195" spans="1:5" ht="13.8" x14ac:dyDescent="0.25">
      <c r="A13195" s="47">
        <v>41541</v>
      </c>
      <c r="B13195" s="45" t="str">
        <f t="shared" si="428"/>
        <v>September</v>
      </c>
      <c r="C13195" s="53">
        <f t="shared" si="429"/>
        <v>2013</v>
      </c>
      <c r="D13195" s="43" t="s">
        <v>103</v>
      </c>
      <c r="E13195" s="132">
        <v>25.906666666666666</v>
      </c>
    </row>
    <row r="13196" spans="1:5" ht="13.8" x14ac:dyDescent="0.25">
      <c r="A13196" s="47">
        <v>41541</v>
      </c>
      <c r="B13196" s="45" t="str">
        <f t="shared" si="428"/>
        <v>September</v>
      </c>
      <c r="C13196" s="53">
        <f t="shared" si="429"/>
        <v>2013</v>
      </c>
      <c r="D13196" s="43" t="s">
        <v>116</v>
      </c>
      <c r="E13196" s="132">
        <v>23.607500000000002</v>
      </c>
    </row>
    <row r="13197" spans="1:5" ht="13.8" x14ac:dyDescent="0.25">
      <c r="A13197" s="47">
        <v>41541</v>
      </c>
      <c r="B13197" s="45" t="str">
        <f t="shared" si="428"/>
        <v>September</v>
      </c>
      <c r="C13197" s="53">
        <f t="shared" si="429"/>
        <v>2013</v>
      </c>
      <c r="D13197" s="43" t="s">
        <v>104</v>
      </c>
      <c r="E13197" s="132">
        <v>31.657500000000006</v>
      </c>
    </row>
    <row r="13198" spans="1:5" ht="13.8" x14ac:dyDescent="0.25">
      <c r="A13198" s="47">
        <v>41541</v>
      </c>
      <c r="B13198" s="45" t="str">
        <f t="shared" si="428"/>
        <v>September</v>
      </c>
      <c r="C13198" s="53">
        <f t="shared" si="429"/>
        <v>2013</v>
      </c>
      <c r="D13198" s="43" t="s">
        <v>121</v>
      </c>
      <c r="E13198" s="132">
        <v>30.105</v>
      </c>
    </row>
    <row r="13199" spans="1:5" ht="13.8" x14ac:dyDescent="0.25">
      <c r="A13199" s="47">
        <v>41541</v>
      </c>
      <c r="B13199" s="45" t="str">
        <f t="shared" si="428"/>
        <v>September</v>
      </c>
      <c r="C13199" s="53">
        <f t="shared" si="429"/>
        <v>2013</v>
      </c>
      <c r="D13199" s="43" t="s">
        <v>122</v>
      </c>
      <c r="E13199" s="132">
        <v>27.27</v>
      </c>
    </row>
    <row r="13200" spans="1:5" ht="13.8" x14ac:dyDescent="0.25">
      <c r="A13200" s="47">
        <v>41541</v>
      </c>
      <c r="B13200" s="45" t="str">
        <f t="shared" si="428"/>
        <v>September</v>
      </c>
      <c r="C13200" s="53">
        <f t="shared" si="429"/>
        <v>2013</v>
      </c>
      <c r="D13200" s="43" t="s">
        <v>123</v>
      </c>
      <c r="E13200" s="132">
        <v>26.932500000000001</v>
      </c>
    </row>
    <row r="13201" spans="1:5" ht="13.8" x14ac:dyDescent="0.25">
      <c r="A13201" s="47">
        <v>41541</v>
      </c>
      <c r="B13201" s="45" t="str">
        <f t="shared" si="428"/>
        <v>September</v>
      </c>
      <c r="C13201" s="53">
        <f t="shared" si="429"/>
        <v>2013</v>
      </c>
      <c r="D13201" s="43" t="s">
        <v>99</v>
      </c>
      <c r="E13201" s="132">
        <v>23.43333333333333</v>
      </c>
    </row>
    <row r="13202" spans="1:5" ht="13.8" x14ac:dyDescent="0.25">
      <c r="A13202" s="47">
        <v>41541</v>
      </c>
      <c r="B13202" s="45" t="str">
        <f t="shared" si="428"/>
        <v>September</v>
      </c>
      <c r="C13202" s="53">
        <f t="shared" si="429"/>
        <v>2013</v>
      </c>
      <c r="D13202" s="43" t="s">
        <v>100</v>
      </c>
      <c r="E13202" s="132">
        <v>22.816666666666666</v>
      </c>
    </row>
    <row r="13203" spans="1:5" ht="13.8" x14ac:dyDescent="0.25">
      <c r="A13203" s="47">
        <v>41541</v>
      </c>
      <c r="B13203" s="45" t="str">
        <f t="shared" si="428"/>
        <v>September</v>
      </c>
      <c r="C13203" s="53">
        <f t="shared" si="429"/>
        <v>2013</v>
      </c>
      <c r="D13203" s="43" t="s">
        <v>101</v>
      </c>
      <c r="E13203" s="132">
        <v>21.83</v>
      </c>
    </row>
    <row r="13204" spans="1:5" ht="13.8" x14ac:dyDescent="0.25">
      <c r="A13204" s="47">
        <v>41541</v>
      </c>
      <c r="B13204" s="45" t="str">
        <f t="shared" si="428"/>
        <v>September</v>
      </c>
      <c r="C13204" s="53">
        <f t="shared" si="429"/>
        <v>2013</v>
      </c>
      <c r="D13204" s="43" t="s">
        <v>124</v>
      </c>
      <c r="E13204" s="132">
        <v>21.644999999999996</v>
      </c>
    </row>
    <row r="13205" spans="1:5" ht="13.8" x14ac:dyDescent="0.25">
      <c r="A13205" s="47">
        <v>41541</v>
      </c>
      <c r="B13205" s="45" t="str">
        <f t="shared" si="428"/>
        <v>September</v>
      </c>
      <c r="C13205" s="53">
        <f t="shared" si="429"/>
        <v>2013</v>
      </c>
      <c r="D13205" s="43" t="s">
        <v>125</v>
      </c>
      <c r="E13205" s="132">
        <v>19.363333333333333</v>
      </c>
    </row>
    <row r="13206" spans="1:5" ht="13.8" x14ac:dyDescent="0.25">
      <c r="A13206" s="47">
        <v>41541</v>
      </c>
      <c r="B13206" s="45" t="str">
        <f t="shared" si="428"/>
        <v>September</v>
      </c>
      <c r="C13206" s="53">
        <f t="shared" si="429"/>
        <v>2013</v>
      </c>
      <c r="D13206" s="43" t="s">
        <v>126</v>
      </c>
      <c r="E13206" s="132">
        <v>19.185833333333331</v>
      </c>
    </row>
    <row r="13207" spans="1:5" ht="13.8" x14ac:dyDescent="0.25">
      <c r="A13207" s="47">
        <v>41541</v>
      </c>
      <c r="B13207" s="45" t="str">
        <f t="shared" si="428"/>
        <v>September</v>
      </c>
      <c r="C13207" s="53">
        <f t="shared" si="429"/>
        <v>2013</v>
      </c>
      <c r="D13207" s="43" t="s">
        <v>127</v>
      </c>
      <c r="E13207" s="132">
        <v>17.799999999999997</v>
      </c>
    </row>
    <row r="13208" spans="1:5" ht="13.8" x14ac:dyDescent="0.25">
      <c r="A13208" s="47">
        <v>41541</v>
      </c>
      <c r="B13208" s="45" t="str">
        <f t="shared" si="428"/>
        <v>September</v>
      </c>
      <c r="C13208" s="53">
        <f t="shared" si="429"/>
        <v>2013</v>
      </c>
      <c r="D13208" s="43" t="s">
        <v>105</v>
      </c>
      <c r="E13208" s="132">
        <v>15.231666666666667</v>
      </c>
    </row>
    <row r="13209" spans="1:5" ht="13.8" x14ac:dyDescent="0.25">
      <c r="A13209" s="47">
        <v>41541</v>
      </c>
      <c r="B13209" s="45" t="str">
        <f t="shared" si="428"/>
        <v>September</v>
      </c>
      <c r="C13209" s="53">
        <f t="shared" si="429"/>
        <v>2013</v>
      </c>
      <c r="D13209" s="43" t="s">
        <v>128</v>
      </c>
      <c r="E13209" s="132">
        <v>16.411666666666665</v>
      </c>
    </row>
    <row r="13210" spans="1:5" ht="13.8" x14ac:dyDescent="0.25">
      <c r="A13210" s="47">
        <v>41548</v>
      </c>
      <c r="B13210" s="45" t="str">
        <f t="shared" si="428"/>
        <v>October</v>
      </c>
      <c r="C13210" s="53">
        <f t="shared" si="429"/>
        <v>2013</v>
      </c>
      <c r="D13210" s="43" t="s">
        <v>131</v>
      </c>
      <c r="E13210" s="132">
        <v>37.759</v>
      </c>
    </row>
    <row r="13211" spans="1:5" ht="13.8" x14ac:dyDescent="0.25">
      <c r="A13211" s="47">
        <v>41548</v>
      </c>
      <c r="B13211" s="45" t="str">
        <f t="shared" si="428"/>
        <v>October</v>
      </c>
      <c r="C13211" s="53">
        <f t="shared" si="429"/>
        <v>2013</v>
      </c>
      <c r="D13211" s="43" t="s">
        <v>115</v>
      </c>
      <c r="E13211" s="132">
        <v>36.6</v>
      </c>
    </row>
    <row r="13212" spans="1:5" ht="13.8" x14ac:dyDescent="0.25">
      <c r="A13212" s="47">
        <v>41548</v>
      </c>
      <c r="B13212" s="45" t="str">
        <f t="shared" si="428"/>
        <v>October</v>
      </c>
      <c r="C13212" s="53">
        <f t="shared" si="429"/>
        <v>2013</v>
      </c>
      <c r="D13212" s="43" t="s">
        <v>95</v>
      </c>
      <c r="E13212" s="132">
        <v>32.452000000000005</v>
      </c>
    </row>
    <row r="13213" spans="1:5" ht="13.8" x14ac:dyDescent="0.25">
      <c r="A13213" s="47">
        <v>41548</v>
      </c>
      <c r="B13213" s="45" t="str">
        <f t="shared" si="428"/>
        <v>October</v>
      </c>
      <c r="C13213" s="53">
        <f t="shared" si="429"/>
        <v>2013</v>
      </c>
      <c r="D13213" s="43" t="s">
        <v>96</v>
      </c>
      <c r="E13213" s="132">
        <v>30.988000000000003</v>
      </c>
    </row>
    <row r="13214" spans="1:5" ht="13.8" x14ac:dyDescent="0.25">
      <c r="A13214" s="47">
        <v>41548</v>
      </c>
      <c r="B13214" s="45" t="str">
        <f t="shared" si="428"/>
        <v>October</v>
      </c>
      <c r="C13214" s="53">
        <f t="shared" si="429"/>
        <v>2013</v>
      </c>
      <c r="D13214" s="43" t="s">
        <v>97</v>
      </c>
      <c r="E13214" s="132">
        <v>29.524000000000001</v>
      </c>
    </row>
    <row r="13215" spans="1:5" ht="13.8" x14ac:dyDescent="0.25">
      <c r="A13215" s="47">
        <v>41548</v>
      </c>
      <c r="B13215" s="45" t="str">
        <f t="shared" si="428"/>
        <v>October</v>
      </c>
      <c r="C13215" s="53">
        <f t="shared" si="429"/>
        <v>2013</v>
      </c>
      <c r="D13215" s="43" t="s">
        <v>98</v>
      </c>
      <c r="E13215" s="132">
        <v>23.18</v>
      </c>
    </row>
    <row r="13216" spans="1:5" ht="15.6" x14ac:dyDescent="0.3">
      <c r="A13216" s="47">
        <v>41548</v>
      </c>
      <c r="B13216" s="45" t="str">
        <f t="shared" si="428"/>
        <v>October</v>
      </c>
      <c r="C13216" s="53">
        <f t="shared" si="429"/>
        <v>2013</v>
      </c>
      <c r="D13216" s="130" t="s">
        <v>136</v>
      </c>
      <c r="E13216" s="132">
        <v>34.391000000000005</v>
      </c>
    </row>
    <row r="13217" spans="1:5" ht="13.8" x14ac:dyDescent="0.25">
      <c r="A13217" s="47">
        <v>41548</v>
      </c>
      <c r="B13217" s="45" t="str">
        <f t="shared" si="428"/>
        <v>October</v>
      </c>
      <c r="C13217" s="53">
        <f t="shared" si="429"/>
        <v>2013</v>
      </c>
      <c r="D13217" s="43" t="s">
        <v>118</v>
      </c>
      <c r="E13217" s="132">
        <v>31.594499999999996</v>
      </c>
    </row>
    <row r="13218" spans="1:5" ht="13.8" x14ac:dyDescent="0.25">
      <c r="A13218" s="47">
        <v>41548</v>
      </c>
      <c r="B13218" s="45" t="str">
        <f t="shared" si="428"/>
        <v>October</v>
      </c>
      <c r="C13218" s="53">
        <f t="shared" si="429"/>
        <v>2013</v>
      </c>
      <c r="D13218" s="43" t="s">
        <v>102</v>
      </c>
      <c r="E13218" s="132">
        <v>31.178000000000001</v>
      </c>
    </row>
    <row r="13219" spans="1:5" ht="13.8" x14ac:dyDescent="0.25">
      <c r="A13219" s="47">
        <v>41548</v>
      </c>
      <c r="B13219" s="45" t="str">
        <f t="shared" si="428"/>
        <v>October</v>
      </c>
      <c r="C13219" s="53">
        <f t="shared" si="429"/>
        <v>2013</v>
      </c>
      <c r="D13219" s="43" t="s">
        <v>119</v>
      </c>
      <c r="E13219" s="132">
        <v>30.166499999999999</v>
      </c>
    </row>
    <row r="13220" spans="1:5" ht="13.8" x14ac:dyDescent="0.25">
      <c r="A13220" s="47">
        <v>41548</v>
      </c>
      <c r="B13220" s="45" t="str">
        <f t="shared" si="428"/>
        <v>October</v>
      </c>
      <c r="C13220" s="53">
        <f t="shared" si="429"/>
        <v>2013</v>
      </c>
      <c r="D13220" s="43" t="s">
        <v>120</v>
      </c>
      <c r="E13220" s="132">
        <v>28.619499999999999</v>
      </c>
    </row>
    <row r="13221" spans="1:5" ht="13.8" x14ac:dyDescent="0.25">
      <c r="A13221" s="47">
        <v>41548</v>
      </c>
      <c r="B13221" s="45" t="str">
        <f t="shared" si="428"/>
        <v>October</v>
      </c>
      <c r="C13221" s="53">
        <f t="shared" si="429"/>
        <v>2013</v>
      </c>
      <c r="D13221" s="43" t="s">
        <v>103</v>
      </c>
      <c r="E13221" s="132">
        <v>27.607999999999997</v>
      </c>
    </row>
    <row r="13222" spans="1:5" ht="13.8" x14ac:dyDescent="0.25">
      <c r="A13222" s="47">
        <v>41548</v>
      </c>
      <c r="B13222" s="45" t="str">
        <f t="shared" si="428"/>
        <v>October</v>
      </c>
      <c r="C13222" s="53">
        <f t="shared" si="429"/>
        <v>2013</v>
      </c>
      <c r="D13222" s="43" t="s">
        <v>116</v>
      </c>
      <c r="E13222" s="132">
        <v>23.541</v>
      </c>
    </row>
    <row r="13223" spans="1:5" ht="13.8" x14ac:dyDescent="0.25">
      <c r="A13223" s="47">
        <v>41548</v>
      </c>
      <c r="B13223" s="45" t="str">
        <f t="shared" si="428"/>
        <v>October</v>
      </c>
      <c r="C13223" s="53">
        <f t="shared" si="429"/>
        <v>2013</v>
      </c>
      <c r="D13223" s="43" t="s">
        <v>104</v>
      </c>
      <c r="E13223" s="132">
        <v>30.954000000000001</v>
      </c>
    </row>
    <row r="13224" spans="1:5" ht="13.8" x14ac:dyDescent="0.25">
      <c r="A13224" s="47">
        <v>41548</v>
      </c>
      <c r="B13224" s="45" t="str">
        <f t="shared" si="428"/>
        <v>October</v>
      </c>
      <c r="C13224" s="53">
        <f t="shared" si="429"/>
        <v>2013</v>
      </c>
      <c r="D13224" s="43" t="s">
        <v>121</v>
      </c>
      <c r="E13224" s="132">
        <v>29.436</v>
      </c>
    </row>
    <row r="13225" spans="1:5" ht="13.8" x14ac:dyDescent="0.25">
      <c r="A13225" s="47">
        <v>41548</v>
      </c>
      <c r="B13225" s="45" t="str">
        <f t="shared" si="428"/>
        <v>October</v>
      </c>
      <c r="C13225" s="53">
        <f t="shared" si="429"/>
        <v>2013</v>
      </c>
      <c r="D13225" s="43" t="s">
        <v>122</v>
      </c>
      <c r="E13225" s="132">
        <v>26.664000000000001</v>
      </c>
    </row>
    <row r="13226" spans="1:5" ht="13.8" x14ac:dyDescent="0.25">
      <c r="A13226" s="47">
        <v>41548</v>
      </c>
      <c r="B13226" s="45" t="str">
        <f t="shared" si="428"/>
        <v>October</v>
      </c>
      <c r="C13226" s="53">
        <f t="shared" si="429"/>
        <v>2013</v>
      </c>
      <c r="D13226" s="43" t="s">
        <v>123</v>
      </c>
      <c r="E13226" s="132">
        <v>26.334</v>
      </c>
    </row>
    <row r="13227" spans="1:5" ht="13.8" x14ac:dyDescent="0.25">
      <c r="A13227" s="47">
        <v>41548</v>
      </c>
      <c r="B13227" s="45" t="str">
        <f t="shared" si="428"/>
        <v>October</v>
      </c>
      <c r="C13227" s="53">
        <f t="shared" si="429"/>
        <v>2013</v>
      </c>
      <c r="D13227" s="43" t="s">
        <v>99</v>
      </c>
      <c r="E13227" s="132">
        <v>21.85</v>
      </c>
    </row>
    <row r="13228" spans="1:5" ht="13.8" x14ac:dyDescent="0.25">
      <c r="A13228" s="47">
        <v>41548</v>
      </c>
      <c r="B13228" s="45" t="str">
        <f t="shared" si="428"/>
        <v>October</v>
      </c>
      <c r="C13228" s="53">
        <f t="shared" si="429"/>
        <v>2013</v>
      </c>
      <c r="D13228" s="43" t="s">
        <v>100</v>
      </c>
      <c r="E13228" s="132">
        <v>21.274999999999999</v>
      </c>
    </row>
    <row r="13229" spans="1:5" ht="13.8" x14ac:dyDescent="0.25">
      <c r="A13229" s="47">
        <v>41548</v>
      </c>
      <c r="B13229" s="45" t="str">
        <f t="shared" si="428"/>
        <v>October</v>
      </c>
      <c r="C13229" s="53">
        <f t="shared" si="429"/>
        <v>2013</v>
      </c>
      <c r="D13229" s="43" t="s">
        <v>101</v>
      </c>
      <c r="E13229" s="132">
        <v>20.355</v>
      </c>
    </row>
    <row r="13230" spans="1:5" ht="13.8" x14ac:dyDescent="0.25">
      <c r="A13230" s="47">
        <v>41548</v>
      </c>
      <c r="B13230" s="45" t="str">
        <f t="shared" si="428"/>
        <v>October</v>
      </c>
      <c r="C13230" s="53">
        <f t="shared" si="429"/>
        <v>2013</v>
      </c>
      <c r="D13230" s="43" t="s">
        <v>124</v>
      </c>
      <c r="E13230" s="132">
        <v>20.182499999999997</v>
      </c>
    </row>
    <row r="13231" spans="1:5" ht="13.8" x14ac:dyDescent="0.25">
      <c r="A13231" s="47">
        <v>41548</v>
      </c>
      <c r="B13231" s="45" t="str">
        <f t="shared" si="428"/>
        <v>October</v>
      </c>
      <c r="C13231" s="53">
        <f t="shared" si="429"/>
        <v>2013</v>
      </c>
      <c r="D13231" s="43" t="s">
        <v>125</v>
      </c>
      <c r="E13231" s="132">
        <v>18.055</v>
      </c>
    </row>
    <row r="13232" spans="1:5" ht="13.8" x14ac:dyDescent="0.25">
      <c r="A13232" s="47">
        <v>41548</v>
      </c>
      <c r="B13232" s="45" t="str">
        <f t="shared" si="428"/>
        <v>October</v>
      </c>
      <c r="C13232" s="53">
        <f t="shared" si="429"/>
        <v>2013</v>
      </c>
      <c r="D13232" s="43" t="s">
        <v>126</v>
      </c>
      <c r="E13232" s="132">
        <v>17.940000000000001</v>
      </c>
    </row>
    <row r="13233" spans="1:5" ht="13.8" x14ac:dyDescent="0.25">
      <c r="A13233" s="47">
        <v>41548</v>
      </c>
      <c r="B13233" s="45" t="str">
        <f t="shared" si="428"/>
        <v>October</v>
      </c>
      <c r="C13233" s="53">
        <f t="shared" si="429"/>
        <v>2013</v>
      </c>
      <c r="D13233" s="43" t="s">
        <v>127</v>
      </c>
      <c r="E13233" s="132">
        <v>16.6875</v>
      </c>
    </row>
    <row r="13234" spans="1:5" ht="13.8" x14ac:dyDescent="0.25">
      <c r="A13234" s="47">
        <v>41548</v>
      </c>
      <c r="B13234" s="45" t="str">
        <f t="shared" si="428"/>
        <v>October</v>
      </c>
      <c r="C13234" s="53">
        <f t="shared" si="429"/>
        <v>2013</v>
      </c>
      <c r="D13234" s="43" t="s">
        <v>105</v>
      </c>
      <c r="E13234" s="132">
        <v>14.202500000000001</v>
      </c>
    </row>
    <row r="13235" spans="1:5" ht="13.8" x14ac:dyDescent="0.25">
      <c r="A13235" s="47">
        <v>41548</v>
      </c>
      <c r="B13235" s="45" t="str">
        <f t="shared" si="428"/>
        <v>October</v>
      </c>
      <c r="C13235" s="53">
        <f t="shared" si="429"/>
        <v>2013</v>
      </c>
      <c r="D13235" s="43" t="s">
        <v>128</v>
      </c>
      <c r="E13235" s="132">
        <v>15.4575</v>
      </c>
    </row>
    <row r="13236" spans="1:5" ht="13.8" x14ac:dyDescent="0.25">
      <c r="A13236" s="47">
        <v>41555</v>
      </c>
      <c r="B13236" s="45" t="str">
        <f t="shared" si="428"/>
        <v>October</v>
      </c>
      <c r="C13236" s="53">
        <f t="shared" si="429"/>
        <v>2013</v>
      </c>
      <c r="D13236" s="43" t="s">
        <v>131</v>
      </c>
      <c r="E13236" s="132">
        <v>35.592500000000001</v>
      </c>
    </row>
    <row r="13237" spans="1:5" ht="13.8" x14ac:dyDescent="0.25">
      <c r="A13237" s="47">
        <v>41555</v>
      </c>
      <c r="B13237" s="45" t="str">
        <f t="shared" si="428"/>
        <v>October</v>
      </c>
      <c r="C13237" s="53">
        <f t="shared" si="429"/>
        <v>2013</v>
      </c>
      <c r="D13237" s="43" t="s">
        <v>115</v>
      </c>
      <c r="E13237" s="132">
        <v>34.200000000000003</v>
      </c>
    </row>
    <row r="13238" spans="1:5" ht="13.8" x14ac:dyDescent="0.25">
      <c r="A13238" s="47">
        <v>41555</v>
      </c>
      <c r="B13238" s="45" t="str">
        <f t="shared" si="428"/>
        <v>October</v>
      </c>
      <c r="C13238" s="53">
        <f t="shared" si="429"/>
        <v>2013</v>
      </c>
      <c r="D13238" s="43" t="s">
        <v>95</v>
      </c>
      <c r="E13238" s="132">
        <v>30.324000000000002</v>
      </c>
    </row>
    <row r="13239" spans="1:5" ht="13.8" x14ac:dyDescent="0.25">
      <c r="A13239" s="47">
        <v>41555</v>
      </c>
      <c r="B13239" s="45" t="str">
        <f t="shared" si="428"/>
        <v>October</v>
      </c>
      <c r="C13239" s="53">
        <f t="shared" si="429"/>
        <v>2013</v>
      </c>
      <c r="D13239" s="43" t="s">
        <v>96</v>
      </c>
      <c r="E13239" s="132">
        <v>28.956</v>
      </c>
    </row>
    <row r="13240" spans="1:5" ht="13.8" x14ac:dyDescent="0.25">
      <c r="A13240" s="47">
        <v>41555</v>
      </c>
      <c r="B13240" s="45" t="str">
        <f t="shared" si="428"/>
        <v>October</v>
      </c>
      <c r="C13240" s="53">
        <f t="shared" si="429"/>
        <v>2013</v>
      </c>
      <c r="D13240" s="43" t="s">
        <v>97</v>
      </c>
      <c r="E13240" s="132">
        <v>27.587999999999997</v>
      </c>
    </row>
    <row r="13241" spans="1:5" ht="13.8" x14ac:dyDescent="0.25">
      <c r="A13241" s="47">
        <v>41555</v>
      </c>
      <c r="B13241" s="45" t="str">
        <f t="shared" si="428"/>
        <v>October</v>
      </c>
      <c r="C13241" s="53">
        <f t="shared" si="429"/>
        <v>2013</v>
      </c>
      <c r="D13241" s="43" t="s">
        <v>98</v>
      </c>
      <c r="E13241" s="132">
        <v>21.66</v>
      </c>
    </row>
    <row r="13242" spans="1:5" ht="15.6" x14ac:dyDescent="0.3">
      <c r="A13242" s="47">
        <v>41555</v>
      </c>
      <c r="B13242" s="45" t="str">
        <f t="shared" si="428"/>
        <v>October</v>
      </c>
      <c r="C13242" s="53">
        <f t="shared" si="429"/>
        <v>2013</v>
      </c>
      <c r="D13242" s="130" t="s">
        <v>136</v>
      </c>
      <c r="E13242" s="132">
        <v>31.79</v>
      </c>
    </row>
    <row r="13243" spans="1:5" ht="13.8" x14ac:dyDescent="0.25">
      <c r="A13243" s="47">
        <v>41555</v>
      </c>
      <c r="B13243" s="45" t="str">
        <f t="shared" si="428"/>
        <v>October</v>
      </c>
      <c r="C13243" s="53">
        <f t="shared" si="429"/>
        <v>2013</v>
      </c>
      <c r="D13243" s="43" t="s">
        <v>118</v>
      </c>
      <c r="E13243" s="132">
        <v>29.204999999999998</v>
      </c>
    </row>
    <row r="13244" spans="1:5" ht="13.8" x14ac:dyDescent="0.25">
      <c r="A13244" s="47">
        <v>41555</v>
      </c>
      <c r="B13244" s="45" t="str">
        <f t="shared" si="428"/>
        <v>October</v>
      </c>
      <c r="C13244" s="53">
        <f t="shared" si="429"/>
        <v>2013</v>
      </c>
      <c r="D13244" s="43" t="s">
        <v>102</v>
      </c>
      <c r="E13244" s="132">
        <v>28.82</v>
      </c>
    </row>
    <row r="13245" spans="1:5" ht="13.8" x14ac:dyDescent="0.25">
      <c r="A13245" s="47">
        <v>41555</v>
      </c>
      <c r="B13245" s="45" t="str">
        <f t="shared" si="428"/>
        <v>October</v>
      </c>
      <c r="C13245" s="53">
        <f t="shared" si="429"/>
        <v>2013</v>
      </c>
      <c r="D13245" s="43" t="s">
        <v>119</v>
      </c>
      <c r="E13245" s="132">
        <v>27.885000000000002</v>
      </c>
    </row>
    <row r="13246" spans="1:5" ht="13.8" x14ac:dyDescent="0.25">
      <c r="A13246" s="47">
        <v>41555</v>
      </c>
      <c r="B13246" s="45" t="str">
        <f t="shared" si="428"/>
        <v>October</v>
      </c>
      <c r="C13246" s="53">
        <f t="shared" si="429"/>
        <v>2013</v>
      </c>
      <c r="D13246" s="43" t="s">
        <v>120</v>
      </c>
      <c r="E13246" s="132">
        <v>26.454999999999998</v>
      </c>
    </row>
    <row r="13247" spans="1:5" ht="13.8" x14ac:dyDescent="0.25">
      <c r="A13247" s="47">
        <v>41555</v>
      </c>
      <c r="B13247" s="45" t="str">
        <f t="shared" si="428"/>
        <v>October</v>
      </c>
      <c r="C13247" s="53">
        <f t="shared" si="429"/>
        <v>2013</v>
      </c>
      <c r="D13247" s="43" t="s">
        <v>103</v>
      </c>
      <c r="E13247" s="132">
        <v>25.52</v>
      </c>
    </row>
    <row r="13248" spans="1:5" ht="13.8" x14ac:dyDescent="0.25">
      <c r="A13248" s="47">
        <v>41555</v>
      </c>
      <c r="B13248" s="45" t="str">
        <f t="shared" si="428"/>
        <v>October</v>
      </c>
      <c r="C13248" s="53">
        <f t="shared" si="429"/>
        <v>2013</v>
      </c>
      <c r="D13248" s="43" t="s">
        <v>116</v>
      </c>
      <c r="E13248" s="132">
        <v>20.947500000000002</v>
      </c>
    </row>
    <row r="13249" spans="1:5" ht="13.8" x14ac:dyDescent="0.25">
      <c r="A13249" s="47">
        <v>41555</v>
      </c>
      <c r="B13249" s="45" t="str">
        <f t="shared" si="428"/>
        <v>October</v>
      </c>
      <c r="C13249" s="53">
        <f t="shared" si="429"/>
        <v>2013</v>
      </c>
      <c r="D13249" s="43" t="s">
        <v>104</v>
      </c>
      <c r="E13249" s="132">
        <v>27.671000000000003</v>
      </c>
    </row>
    <row r="13250" spans="1:5" ht="13.8" x14ac:dyDescent="0.25">
      <c r="A13250" s="47">
        <v>41555</v>
      </c>
      <c r="B13250" s="45" t="str">
        <f t="shared" si="428"/>
        <v>October</v>
      </c>
      <c r="C13250" s="53">
        <f t="shared" si="429"/>
        <v>2013</v>
      </c>
      <c r="D13250" s="43" t="s">
        <v>121</v>
      </c>
      <c r="E13250" s="132">
        <v>26.314</v>
      </c>
    </row>
    <row r="13251" spans="1:5" ht="13.8" x14ac:dyDescent="0.25">
      <c r="A13251" s="47">
        <v>41555</v>
      </c>
      <c r="B13251" s="45" t="str">
        <f t="shared" si="428"/>
        <v>October</v>
      </c>
      <c r="C13251" s="53">
        <f t="shared" si="429"/>
        <v>2013</v>
      </c>
      <c r="D13251" s="43" t="s">
        <v>122</v>
      </c>
      <c r="E13251" s="132">
        <v>23.835999999999999</v>
      </c>
    </row>
    <row r="13252" spans="1:5" ht="13.8" x14ac:dyDescent="0.25">
      <c r="A13252" s="47">
        <v>41555</v>
      </c>
      <c r="B13252" s="45" t="str">
        <f t="shared" ref="B13252:B13313" si="430">TEXT(A13252,"mmmm")</f>
        <v>October</v>
      </c>
      <c r="C13252" s="53">
        <f t="shared" ref="C13252:C13313" si="431">YEAR(A13252)</f>
        <v>2013</v>
      </c>
      <c r="D13252" s="43" t="s">
        <v>123</v>
      </c>
      <c r="E13252" s="132">
        <v>23.541</v>
      </c>
    </row>
    <row r="13253" spans="1:5" ht="13.8" x14ac:dyDescent="0.25">
      <c r="A13253" s="47">
        <v>41555</v>
      </c>
      <c r="B13253" s="45" t="str">
        <f t="shared" si="430"/>
        <v>October</v>
      </c>
      <c r="C13253" s="53">
        <f t="shared" si="431"/>
        <v>2013</v>
      </c>
      <c r="D13253" s="43" t="s">
        <v>99</v>
      </c>
      <c r="E13253" s="132">
        <v>18.05</v>
      </c>
    </row>
    <row r="13254" spans="1:5" ht="13.8" x14ac:dyDescent="0.25">
      <c r="A13254" s="47">
        <v>41555</v>
      </c>
      <c r="B13254" s="45" t="str">
        <f t="shared" si="430"/>
        <v>October</v>
      </c>
      <c r="C13254" s="53">
        <f t="shared" si="431"/>
        <v>2013</v>
      </c>
      <c r="D13254" s="43" t="s">
        <v>100</v>
      </c>
      <c r="E13254" s="132">
        <v>17.574999999999999</v>
      </c>
    </row>
    <row r="13255" spans="1:5" ht="13.8" x14ac:dyDescent="0.25">
      <c r="A13255" s="47">
        <v>41555</v>
      </c>
      <c r="B13255" s="45" t="str">
        <f t="shared" si="430"/>
        <v>October</v>
      </c>
      <c r="C13255" s="53">
        <f t="shared" si="431"/>
        <v>2013</v>
      </c>
      <c r="D13255" s="43" t="s">
        <v>101</v>
      </c>
      <c r="E13255" s="132">
        <v>16.815000000000001</v>
      </c>
    </row>
    <row r="13256" spans="1:5" ht="13.8" x14ac:dyDescent="0.25">
      <c r="A13256" s="47">
        <v>41555</v>
      </c>
      <c r="B13256" s="45" t="str">
        <f t="shared" si="430"/>
        <v>October</v>
      </c>
      <c r="C13256" s="53">
        <f t="shared" si="431"/>
        <v>2013</v>
      </c>
      <c r="D13256" s="43" t="s">
        <v>124</v>
      </c>
      <c r="E13256" s="132">
        <v>16.672499999999999</v>
      </c>
    </row>
    <row r="13257" spans="1:5" ht="13.8" x14ac:dyDescent="0.25">
      <c r="A13257" s="47">
        <v>41555</v>
      </c>
      <c r="B13257" s="45" t="str">
        <f t="shared" si="430"/>
        <v>October</v>
      </c>
      <c r="C13257" s="53">
        <f t="shared" si="431"/>
        <v>2013</v>
      </c>
      <c r="D13257" s="43" t="s">
        <v>125</v>
      </c>
      <c r="E13257" s="132">
        <v>14.914999999999999</v>
      </c>
    </row>
    <row r="13258" spans="1:5" ht="13.8" x14ac:dyDescent="0.25">
      <c r="A13258" s="47">
        <v>41555</v>
      </c>
      <c r="B13258" s="45" t="str">
        <f t="shared" si="430"/>
        <v>October</v>
      </c>
      <c r="C13258" s="53">
        <f t="shared" si="431"/>
        <v>2013</v>
      </c>
      <c r="D13258" s="43" t="s">
        <v>126</v>
      </c>
      <c r="E13258" s="132">
        <v>14.95</v>
      </c>
    </row>
    <row r="13259" spans="1:5" ht="13.8" x14ac:dyDescent="0.25">
      <c r="A13259" s="47">
        <v>41555</v>
      </c>
      <c r="B13259" s="45" t="str">
        <f t="shared" si="430"/>
        <v>October</v>
      </c>
      <c r="C13259" s="53">
        <f t="shared" si="431"/>
        <v>2013</v>
      </c>
      <c r="D13259" s="43" t="s">
        <v>127</v>
      </c>
      <c r="E13259" s="132">
        <v>14.0175</v>
      </c>
    </row>
    <row r="13260" spans="1:5" ht="13.8" x14ac:dyDescent="0.25">
      <c r="A13260" s="47">
        <v>41555</v>
      </c>
      <c r="B13260" s="45" t="str">
        <f t="shared" si="430"/>
        <v>October</v>
      </c>
      <c r="C13260" s="53">
        <f t="shared" si="431"/>
        <v>2013</v>
      </c>
      <c r="D13260" s="43" t="s">
        <v>105</v>
      </c>
      <c r="E13260" s="132">
        <v>11.7325</v>
      </c>
    </row>
    <row r="13261" spans="1:5" ht="13.8" x14ac:dyDescent="0.25">
      <c r="A13261" s="47">
        <v>41555</v>
      </c>
      <c r="B13261" s="45" t="str">
        <f t="shared" si="430"/>
        <v>October</v>
      </c>
      <c r="C13261" s="53">
        <f t="shared" si="431"/>
        <v>2013</v>
      </c>
      <c r="D13261" s="43" t="s">
        <v>128</v>
      </c>
      <c r="E13261" s="132">
        <v>13.1675</v>
      </c>
    </row>
    <row r="13262" spans="1:5" ht="13.8" x14ac:dyDescent="0.25">
      <c r="A13262" s="47">
        <v>41562</v>
      </c>
      <c r="B13262" s="45" t="str">
        <f t="shared" si="430"/>
        <v>October</v>
      </c>
      <c r="C13262" s="53">
        <f t="shared" si="431"/>
        <v>2013</v>
      </c>
      <c r="D13262" s="43" t="s">
        <v>131</v>
      </c>
      <c r="E13262" s="132">
        <v>38.0685</v>
      </c>
    </row>
    <row r="13263" spans="1:5" ht="13.8" x14ac:dyDescent="0.25">
      <c r="A13263" s="47">
        <v>41562</v>
      </c>
      <c r="B13263" s="45" t="str">
        <f t="shared" si="430"/>
        <v>October</v>
      </c>
      <c r="C13263" s="53">
        <f t="shared" si="431"/>
        <v>2013</v>
      </c>
      <c r="D13263" s="43" t="s">
        <v>115</v>
      </c>
      <c r="E13263" s="132">
        <v>37.5</v>
      </c>
    </row>
    <row r="13264" spans="1:5" ht="13.8" x14ac:dyDescent="0.25">
      <c r="A13264" s="47">
        <v>41562</v>
      </c>
      <c r="B13264" s="45" t="str">
        <f t="shared" si="430"/>
        <v>October</v>
      </c>
      <c r="C13264" s="53">
        <f t="shared" si="431"/>
        <v>2013</v>
      </c>
      <c r="D13264" s="43" t="s">
        <v>95</v>
      </c>
      <c r="E13264" s="132">
        <v>33.25</v>
      </c>
    </row>
    <row r="13265" spans="1:5" ht="13.8" x14ac:dyDescent="0.25">
      <c r="A13265" s="47">
        <v>41562</v>
      </c>
      <c r="B13265" s="45" t="str">
        <f t="shared" si="430"/>
        <v>October</v>
      </c>
      <c r="C13265" s="53">
        <f t="shared" si="431"/>
        <v>2013</v>
      </c>
      <c r="D13265" s="43" t="s">
        <v>96</v>
      </c>
      <c r="E13265" s="132">
        <v>31.75</v>
      </c>
    </row>
    <row r="13266" spans="1:5" ht="13.8" x14ac:dyDescent="0.25">
      <c r="A13266" s="47">
        <v>41562</v>
      </c>
      <c r="B13266" s="45" t="str">
        <f t="shared" si="430"/>
        <v>October</v>
      </c>
      <c r="C13266" s="53">
        <f t="shared" si="431"/>
        <v>2013</v>
      </c>
      <c r="D13266" s="43" t="s">
        <v>97</v>
      </c>
      <c r="E13266" s="132">
        <v>30.25</v>
      </c>
    </row>
    <row r="13267" spans="1:5" ht="13.8" x14ac:dyDescent="0.25">
      <c r="A13267" s="47">
        <v>41562</v>
      </c>
      <c r="B13267" s="45" t="str">
        <f t="shared" si="430"/>
        <v>October</v>
      </c>
      <c r="C13267" s="53">
        <f t="shared" si="431"/>
        <v>2013</v>
      </c>
      <c r="D13267" s="43" t="s">
        <v>98</v>
      </c>
      <c r="E13267" s="132">
        <v>23.75</v>
      </c>
    </row>
    <row r="13268" spans="1:5" ht="15.6" x14ac:dyDescent="0.3">
      <c r="A13268" s="47">
        <v>41562</v>
      </c>
      <c r="B13268" s="45" t="str">
        <f t="shared" si="430"/>
        <v>October</v>
      </c>
      <c r="C13268" s="53">
        <f t="shared" si="431"/>
        <v>2013</v>
      </c>
      <c r="D13268" s="130" t="s">
        <v>136</v>
      </c>
      <c r="E13268" s="132">
        <v>36.125</v>
      </c>
    </row>
    <row r="13269" spans="1:5" ht="13.8" x14ac:dyDescent="0.25">
      <c r="A13269" s="47">
        <v>41562</v>
      </c>
      <c r="B13269" s="45" t="str">
        <f t="shared" si="430"/>
        <v>October</v>
      </c>
      <c r="C13269" s="53">
        <f t="shared" si="431"/>
        <v>2013</v>
      </c>
      <c r="D13269" s="43" t="s">
        <v>118</v>
      </c>
      <c r="E13269" s="132">
        <v>33.187499999999993</v>
      </c>
    </row>
    <row r="13270" spans="1:5" ht="13.8" x14ac:dyDescent="0.25">
      <c r="A13270" s="47">
        <v>41562</v>
      </c>
      <c r="B13270" s="45" t="str">
        <f t="shared" si="430"/>
        <v>October</v>
      </c>
      <c r="C13270" s="53">
        <f t="shared" si="431"/>
        <v>2013</v>
      </c>
      <c r="D13270" s="43" t="s">
        <v>102</v>
      </c>
      <c r="E13270" s="132">
        <v>32.75</v>
      </c>
    </row>
    <row r="13271" spans="1:5" ht="13.8" x14ac:dyDescent="0.25">
      <c r="A13271" s="47">
        <v>41562</v>
      </c>
      <c r="B13271" s="45" t="str">
        <f t="shared" si="430"/>
        <v>October</v>
      </c>
      <c r="C13271" s="53">
        <f t="shared" si="431"/>
        <v>2013</v>
      </c>
      <c r="D13271" s="43" t="s">
        <v>119</v>
      </c>
      <c r="E13271" s="132">
        <v>31.6875</v>
      </c>
    </row>
    <row r="13272" spans="1:5" ht="13.8" x14ac:dyDescent="0.25">
      <c r="A13272" s="47">
        <v>41562</v>
      </c>
      <c r="B13272" s="45" t="str">
        <f t="shared" si="430"/>
        <v>October</v>
      </c>
      <c r="C13272" s="53">
        <f t="shared" si="431"/>
        <v>2013</v>
      </c>
      <c r="D13272" s="43" t="s">
        <v>120</v>
      </c>
      <c r="E13272" s="132">
        <v>30.062499999999996</v>
      </c>
    </row>
    <row r="13273" spans="1:5" ht="13.8" x14ac:dyDescent="0.25">
      <c r="A13273" s="47">
        <v>41562</v>
      </c>
      <c r="B13273" s="45" t="str">
        <f t="shared" si="430"/>
        <v>October</v>
      </c>
      <c r="C13273" s="53">
        <f t="shared" si="431"/>
        <v>2013</v>
      </c>
      <c r="D13273" s="43" t="s">
        <v>103</v>
      </c>
      <c r="E13273" s="132">
        <v>29</v>
      </c>
    </row>
    <row r="13274" spans="1:5" ht="13.8" x14ac:dyDescent="0.25">
      <c r="A13274" s="47">
        <v>41562</v>
      </c>
      <c r="B13274" s="45" t="str">
        <f t="shared" si="430"/>
        <v>October</v>
      </c>
      <c r="C13274" s="53">
        <f t="shared" si="431"/>
        <v>2013</v>
      </c>
      <c r="D13274" s="43" t="s">
        <v>116</v>
      </c>
      <c r="E13274" s="132">
        <v>21.745500000000003</v>
      </c>
    </row>
    <row r="13275" spans="1:5" ht="13.8" x14ac:dyDescent="0.25">
      <c r="A13275" s="47">
        <v>41562</v>
      </c>
      <c r="B13275" s="45" t="str">
        <f t="shared" si="430"/>
        <v>October</v>
      </c>
      <c r="C13275" s="53">
        <f t="shared" si="431"/>
        <v>2013</v>
      </c>
      <c r="D13275" s="43" t="s">
        <v>104</v>
      </c>
      <c r="E13275" s="132">
        <v>29.547000000000004</v>
      </c>
    </row>
    <row r="13276" spans="1:5" ht="13.8" x14ac:dyDescent="0.25">
      <c r="A13276" s="47">
        <v>41562</v>
      </c>
      <c r="B13276" s="45" t="str">
        <f t="shared" si="430"/>
        <v>October</v>
      </c>
      <c r="C13276" s="53">
        <f t="shared" si="431"/>
        <v>2013</v>
      </c>
      <c r="D13276" s="43" t="s">
        <v>121</v>
      </c>
      <c r="E13276" s="132">
        <v>28.098000000000003</v>
      </c>
    </row>
    <row r="13277" spans="1:5" ht="13.8" x14ac:dyDescent="0.25">
      <c r="A13277" s="47">
        <v>41562</v>
      </c>
      <c r="B13277" s="45" t="str">
        <f t="shared" si="430"/>
        <v>October</v>
      </c>
      <c r="C13277" s="53">
        <f t="shared" si="431"/>
        <v>2013</v>
      </c>
      <c r="D13277" s="43" t="s">
        <v>122</v>
      </c>
      <c r="E13277" s="132">
        <v>25.451999999999998</v>
      </c>
    </row>
    <row r="13278" spans="1:5" ht="13.8" x14ac:dyDescent="0.25">
      <c r="A13278" s="47">
        <v>41562</v>
      </c>
      <c r="B13278" s="45" t="str">
        <f t="shared" si="430"/>
        <v>October</v>
      </c>
      <c r="C13278" s="53">
        <f t="shared" si="431"/>
        <v>2013</v>
      </c>
      <c r="D13278" s="43" t="s">
        <v>123</v>
      </c>
      <c r="E13278" s="132">
        <v>25.137000000000004</v>
      </c>
    </row>
    <row r="13279" spans="1:5" ht="13.8" x14ac:dyDescent="0.25">
      <c r="A13279" s="47">
        <v>41562</v>
      </c>
      <c r="B13279" s="45" t="str">
        <f t="shared" si="430"/>
        <v>October</v>
      </c>
      <c r="C13279" s="53">
        <f t="shared" si="431"/>
        <v>2013</v>
      </c>
      <c r="D13279" s="43" t="s">
        <v>99</v>
      </c>
      <c r="E13279" s="132">
        <v>18.239999999999998</v>
      </c>
    </row>
    <row r="13280" spans="1:5" ht="13.8" x14ac:dyDescent="0.25">
      <c r="A13280" s="47">
        <v>41562</v>
      </c>
      <c r="B13280" s="45" t="str">
        <f t="shared" si="430"/>
        <v>October</v>
      </c>
      <c r="C13280" s="53">
        <f t="shared" si="431"/>
        <v>2013</v>
      </c>
      <c r="D13280" s="43" t="s">
        <v>100</v>
      </c>
      <c r="E13280" s="132">
        <v>17.760000000000002</v>
      </c>
    </row>
    <row r="13281" spans="1:5" ht="13.8" x14ac:dyDescent="0.25">
      <c r="A13281" s="47">
        <v>41562</v>
      </c>
      <c r="B13281" s="45" t="str">
        <f t="shared" si="430"/>
        <v>October</v>
      </c>
      <c r="C13281" s="53">
        <f t="shared" si="431"/>
        <v>2013</v>
      </c>
      <c r="D13281" s="43" t="s">
        <v>101</v>
      </c>
      <c r="E13281" s="132">
        <v>16.992000000000001</v>
      </c>
    </row>
    <row r="13282" spans="1:5" ht="13.8" x14ac:dyDescent="0.25">
      <c r="A13282" s="47">
        <v>41562</v>
      </c>
      <c r="B13282" s="45" t="str">
        <f t="shared" si="430"/>
        <v>October</v>
      </c>
      <c r="C13282" s="53">
        <f t="shared" si="431"/>
        <v>2013</v>
      </c>
      <c r="D13282" s="43" t="s">
        <v>124</v>
      </c>
      <c r="E13282" s="132">
        <v>16.847999999999999</v>
      </c>
    </row>
    <row r="13283" spans="1:5" ht="13.8" x14ac:dyDescent="0.25">
      <c r="A13283" s="47">
        <v>41562</v>
      </c>
      <c r="B13283" s="45" t="str">
        <f t="shared" si="430"/>
        <v>October</v>
      </c>
      <c r="C13283" s="53">
        <f t="shared" si="431"/>
        <v>2013</v>
      </c>
      <c r="D13283" s="43" t="s">
        <v>125</v>
      </c>
      <c r="E13283" s="132">
        <v>15.072000000000001</v>
      </c>
    </row>
    <row r="13284" spans="1:5" ht="13.8" x14ac:dyDescent="0.25">
      <c r="A13284" s="47">
        <v>41562</v>
      </c>
      <c r="B13284" s="45" t="str">
        <f t="shared" si="430"/>
        <v>October</v>
      </c>
      <c r="C13284" s="53">
        <f t="shared" si="431"/>
        <v>2013</v>
      </c>
      <c r="D13284" s="43" t="s">
        <v>126</v>
      </c>
      <c r="E13284" s="132">
        <v>15.099500000000001</v>
      </c>
    </row>
    <row r="13285" spans="1:5" ht="13.8" x14ac:dyDescent="0.25">
      <c r="A13285" s="47">
        <v>41562</v>
      </c>
      <c r="B13285" s="45" t="str">
        <f t="shared" si="430"/>
        <v>October</v>
      </c>
      <c r="C13285" s="53">
        <f t="shared" si="431"/>
        <v>2013</v>
      </c>
      <c r="D13285" s="43" t="s">
        <v>127</v>
      </c>
      <c r="E13285" s="132">
        <v>14.151</v>
      </c>
    </row>
    <row r="13286" spans="1:5" ht="13.8" x14ac:dyDescent="0.25">
      <c r="A13286" s="47">
        <v>41562</v>
      </c>
      <c r="B13286" s="45" t="str">
        <f t="shared" si="430"/>
        <v>October</v>
      </c>
      <c r="C13286" s="53">
        <f t="shared" si="431"/>
        <v>2013</v>
      </c>
      <c r="D13286" s="43" t="s">
        <v>105</v>
      </c>
      <c r="E13286" s="132">
        <v>11.856000000000002</v>
      </c>
    </row>
    <row r="13287" spans="1:5" ht="13.8" x14ac:dyDescent="0.25">
      <c r="A13287" s="47">
        <v>41562</v>
      </c>
      <c r="B13287" s="45" t="str">
        <f t="shared" si="430"/>
        <v>October</v>
      </c>
      <c r="C13287" s="53">
        <f t="shared" si="431"/>
        <v>2013</v>
      </c>
      <c r="D13287" s="43" t="s">
        <v>128</v>
      </c>
      <c r="E13287" s="132">
        <v>13.282</v>
      </c>
    </row>
    <row r="13288" spans="1:5" ht="13.8" x14ac:dyDescent="0.25">
      <c r="A13288" s="47">
        <v>41569</v>
      </c>
      <c r="B13288" s="45" t="str">
        <f t="shared" si="430"/>
        <v>October</v>
      </c>
      <c r="C13288" s="53">
        <f t="shared" si="431"/>
        <v>2013</v>
      </c>
      <c r="D13288" s="43" t="s">
        <v>131</v>
      </c>
      <c r="E13288" s="132">
        <v>38.171666666666667</v>
      </c>
    </row>
    <row r="13289" spans="1:5" ht="13.8" x14ac:dyDescent="0.25">
      <c r="A13289" s="47">
        <v>41569</v>
      </c>
      <c r="B13289" s="45" t="str">
        <f t="shared" si="430"/>
        <v>October</v>
      </c>
      <c r="C13289" s="53">
        <f t="shared" si="431"/>
        <v>2013</v>
      </c>
      <c r="D13289" s="43" t="s">
        <v>115</v>
      </c>
      <c r="E13289" s="132">
        <v>37.840000000000003</v>
      </c>
    </row>
    <row r="13290" spans="1:5" ht="13.8" x14ac:dyDescent="0.25">
      <c r="A13290" s="47">
        <v>41569</v>
      </c>
      <c r="B13290" s="45" t="str">
        <f t="shared" si="430"/>
        <v>October</v>
      </c>
      <c r="C13290" s="53">
        <f t="shared" si="431"/>
        <v>2013</v>
      </c>
      <c r="D13290" s="43" t="s">
        <v>95</v>
      </c>
      <c r="E13290" s="132">
        <v>33.551466666666663</v>
      </c>
    </row>
    <row r="13291" spans="1:5" ht="13.8" x14ac:dyDescent="0.25">
      <c r="A13291" s="47">
        <v>41569</v>
      </c>
      <c r="B13291" s="45" t="str">
        <f t="shared" si="430"/>
        <v>October</v>
      </c>
      <c r="C13291" s="53">
        <f t="shared" si="431"/>
        <v>2013</v>
      </c>
      <c r="D13291" s="43" t="s">
        <v>96</v>
      </c>
      <c r="E13291" s="132">
        <v>32.037866666666666</v>
      </c>
    </row>
    <row r="13292" spans="1:5" ht="13.8" x14ac:dyDescent="0.25">
      <c r="A13292" s="47">
        <v>41569</v>
      </c>
      <c r="B13292" s="45" t="str">
        <f t="shared" si="430"/>
        <v>October</v>
      </c>
      <c r="C13292" s="53">
        <f t="shared" si="431"/>
        <v>2013</v>
      </c>
      <c r="D13292" s="43" t="s">
        <v>97</v>
      </c>
      <c r="E13292" s="132">
        <v>30.524266666666662</v>
      </c>
    </row>
    <row r="13293" spans="1:5" ht="13.8" x14ac:dyDescent="0.25">
      <c r="A13293" s="47">
        <v>41569</v>
      </c>
      <c r="B13293" s="45" t="str">
        <f t="shared" si="430"/>
        <v>October</v>
      </c>
      <c r="C13293" s="53">
        <f t="shared" si="431"/>
        <v>2013</v>
      </c>
      <c r="D13293" s="43" t="s">
        <v>98</v>
      </c>
      <c r="E13293" s="132">
        <v>23.965333333333334</v>
      </c>
    </row>
    <row r="13294" spans="1:5" ht="15.6" x14ac:dyDescent="0.3">
      <c r="A13294" s="47">
        <v>41569</v>
      </c>
      <c r="B13294" s="45" t="str">
        <f t="shared" si="430"/>
        <v>October</v>
      </c>
      <c r="C13294" s="53">
        <f t="shared" si="431"/>
        <v>2013</v>
      </c>
      <c r="D13294" s="130" t="s">
        <v>136</v>
      </c>
      <c r="E13294" s="132">
        <v>37.030533333333331</v>
      </c>
    </row>
    <row r="13295" spans="1:5" ht="13.8" x14ac:dyDescent="0.25">
      <c r="A13295" s="47">
        <v>41569</v>
      </c>
      <c r="B13295" s="45" t="str">
        <f t="shared" si="430"/>
        <v>October</v>
      </c>
      <c r="C13295" s="53">
        <f t="shared" si="431"/>
        <v>2013</v>
      </c>
      <c r="D13295" s="43" t="s">
        <v>118</v>
      </c>
      <c r="E13295" s="132">
        <v>34.019399999999997</v>
      </c>
    </row>
    <row r="13296" spans="1:5" ht="13.8" x14ac:dyDescent="0.25">
      <c r="A13296" s="47">
        <v>41569</v>
      </c>
      <c r="B13296" s="45" t="str">
        <f t="shared" si="430"/>
        <v>October</v>
      </c>
      <c r="C13296" s="53">
        <f t="shared" si="431"/>
        <v>2013</v>
      </c>
      <c r="D13296" s="43" t="s">
        <v>102</v>
      </c>
      <c r="E13296" s="132">
        <v>33.570933333333329</v>
      </c>
    </row>
    <row r="13297" spans="1:5" ht="13.8" x14ac:dyDescent="0.25">
      <c r="A13297" s="47">
        <v>41569</v>
      </c>
      <c r="B13297" s="45" t="str">
        <f t="shared" si="430"/>
        <v>October</v>
      </c>
      <c r="C13297" s="53">
        <f t="shared" si="431"/>
        <v>2013</v>
      </c>
      <c r="D13297" s="43" t="s">
        <v>119</v>
      </c>
      <c r="E13297" s="132">
        <v>32.4818</v>
      </c>
    </row>
    <row r="13298" spans="1:5" ht="13.8" x14ac:dyDescent="0.25">
      <c r="A13298" s="47">
        <v>41569</v>
      </c>
      <c r="B13298" s="45" t="str">
        <f t="shared" si="430"/>
        <v>October</v>
      </c>
      <c r="C13298" s="53">
        <f t="shared" si="431"/>
        <v>2013</v>
      </c>
      <c r="D13298" s="43" t="s">
        <v>120</v>
      </c>
      <c r="E13298" s="132">
        <v>30.816066666666661</v>
      </c>
    </row>
    <row r="13299" spans="1:5" ht="13.8" x14ac:dyDescent="0.25">
      <c r="A13299" s="47">
        <v>41569</v>
      </c>
      <c r="B13299" s="45" t="str">
        <f t="shared" si="430"/>
        <v>October</v>
      </c>
      <c r="C13299" s="53">
        <f t="shared" si="431"/>
        <v>2013</v>
      </c>
      <c r="D13299" s="43" t="s">
        <v>103</v>
      </c>
      <c r="E13299" s="132">
        <v>29.726933333333331</v>
      </c>
    </row>
    <row r="13300" spans="1:5" ht="13.8" x14ac:dyDescent="0.25">
      <c r="A13300" s="47">
        <v>41569</v>
      </c>
      <c r="B13300" s="45" t="str">
        <f t="shared" si="430"/>
        <v>October</v>
      </c>
      <c r="C13300" s="53">
        <f t="shared" si="431"/>
        <v>2013</v>
      </c>
      <c r="D13300" s="43" t="s">
        <v>116</v>
      </c>
      <c r="E13300" s="132">
        <v>22.676500000000001</v>
      </c>
    </row>
    <row r="13301" spans="1:5" ht="13.8" x14ac:dyDescent="0.25">
      <c r="A13301" s="47">
        <v>41569</v>
      </c>
      <c r="B13301" s="45" t="str">
        <f t="shared" si="430"/>
        <v>October</v>
      </c>
      <c r="C13301" s="53">
        <f t="shared" si="431"/>
        <v>2013</v>
      </c>
      <c r="D13301" s="43" t="s">
        <v>104</v>
      </c>
      <c r="E13301" s="132">
        <v>32.5486</v>
      </c>
    </row>
    <row r="13302" spans="1:5" ht="13.8" x14ac:dyDescent="0.25">
      <c r="A13302" s="47">
        <v>41569</v>
      </c>
      <c r="B13302" s="45" t="str">
        <f t="shared" si="430"/>
        <v>October</v>
      </c>
      <c r="C13302" s="53">
        <f t="shared" si="431"/>
        <v>2013</v>
      </c>
      <c r="D13302" s="43" t="s">
        <v>121</v>
      </c>
      <c r="E13302" s="132">
        <v>30.952399999999997</v>
      </c>
    </row>
    <row r="13303" spans="1:5" ht="13.8" x14ac:dyDescent="0.25">
      <c r="A13303" s="47">
        <v>41569</v>
      </c>
      <c r="B13303" s="45" t="str">
        <f t="shared" si="430"/>
        <v>October</v>
      </c>
      <c r="C13303" s="53">
        <f t="shared" si="431"/>
        <v>2013</v>
      </c>
      <c r="D13303" s="43" t="s">
        <v>122</v>
      </c>
      <c r="E13303" s="132">
        <v>28.037600000000001</v>
      </c>
    </row>
    <row r="13304" spans="1:5" ht="13.8" x14ac:dyDescent="0.25">
      <c r="A13304" s="47">
        <v>41569</v>
      </c>
      <c r="B13304" s="45" t="str">
        <f t="shared" si="430"/>
        <v>October</v>
      </c>
      <c r="C13304" s="53">
        <f t="shared" si="431"/>
        <v>2013</v>
      </c>
      <c r="D13304" s="43" t="s">
        <v>123</v>
      </c>
      <c r="E13304" s="132">
        <v>27.6906</v>
      </c>
    </row>
    <row r="13305" spans="1:5" ht="13.8" x14ac:dyDescent="0.25">
      <c r="A13305" s="47">
        <v>41569</v>
      </c>
      <c r="B13305" s="45" t="str">
        <f t="shared" si="430"/>
        <v>October</v>
      </c>
      <c r="C13305" s="53">
        <f t="shared" si="431"/>
        <v>2013</v>
      </c>
      <c r="D13305" s="43" t="s">
        <v>99</v>
      </c>
      <c r="E13305" s="132">
        <v>19.443333333333332</v>
      </c>
    </row>
    <row r="13306" spans="1:5" ht="13.8" x14ac:dyDescent="0.25">
      <c r="A13306" s="47">
        <v>41569</v>
      </c>
      <c r="B13306" s="45" t="str">
        <f t="shared" si="430"/>
        <v>October</v>
      </c>
      <c r="C13306" s="53">
        <f t="shared" si="431"/>
        <v>2013</v>
      </c>
      <c r="D13306" s="43" t="s">
        <v>100</v>
      </c>
      <c r="E13306" s="132">
        <v>18.931666666666668</v>
      </c>
    </row>
    <row r="13307" spans="1:5" ht="13.8" x14ac:dyDescent="0.25">
      <c r="A13307" s="47">
        <v>41569</v>
      </c>
      <c r="B13307" s="45" t="str">
        <f t="shared" si="430"/>
        <v>October</v>
      </c>
      <c r="C13307" s="53">
        <f t="shared" si="431"/>
        <v>2013</v>
      </c>
      <c r="D13307" s="43" t="s">
        <v>101</v>
      </c>
      <c r="E13307" s="132">
        <v>18.113000000000003</v>
      </c>
    </row>
    <row r="13308" spans="1:5" ht="13.8" x14ac:dyDescent="0.25">
      <c r="A13308" s="47">
        <v>41569</v>
      </c>
      <c r="B13308" s="45" t="str">
        <f t="shared" si="430"/>
        <v>October</v>
      </c>
      <c r="C13308" s="53">
        <f t="shared" si="431"/>
        <v>2013</v>
      </c>
      <c r="D13308" s="43" t="s">
        <v>124</v>
      </c>
      <c r="E13308" s="132">
        <v>17.959500000000002</v>
      </c>
    </row>
    <row r="13309" spans="1:5" ht="13.8" x14ac:dyDescent="0.25">
      <c r="A13309" s="47">
        <v>41569</v>
      </c>
      <c r="B13309" s="45" t="str">
        <f t="shared" si="430"/>
        <v>October</v>
      </c>
      <c r="C13309" s="53">
        <f t="shared" si="431"/>
        <v>2013</v>
      </c>
      <c r="D13309" s="43" t="s">
        <v>125</v>
      </c>
      <c r="E13309" s="132">
        <v>16.066333333333333</v>
      </c>
    </row>
    <row r="13310" spans="1:5" ht="13.8" x14ac:dyDescent="0.25">
      <c r="A13310" s="47">
        <v>41569</v>
      </c>
      <c r="B13310" s="45" t="str">
        <f t="shared" si="430"/>
        <v>October</v>
      </c>
      <c r="C13310" s="53">
        <f t="shared" si="431"/>
        <v>2013</v>
      </c>
      <c r="D13310" s="43" t="s">
        <v>126</v>
      </c>
      <c r="E13310" s="132">
        <v>16.046333333333337</v>
      </c>
    </row>
    <row r="13311" spans="1:5" ht="13.8" x14ac:dyDescent="0.25">
      <c r="A13311" s="47">
        <v>41569</v>
      </c>
      <c r="B13311" s="45" t="str">
        <f t="shared" si="430"/>
        <v>October</v>
      </c>
      <c r="C13311" s="53">
        <f t="shared" si="431"/>
        <v>2013</v>
      </c>
      <c r="D13311" s="43" t="s">
        <v>127</v>
      </c>
      <c r="E13311" s="132">
        <v>14.996500000000001</v>
      </c>
    </row>
    <row r="13312" spans="1:5" ht="13.8" x14ac:dyDescent="0.25">
      <c r="A13312" s="47">
        <v>41569</v>
      </c>
      <c r="B13312" s="45" t="str">
        <f t="shared" si="430"/>
        <v>October</v>
      </c>
      <c r="C13312" s="53">
        <f t="shared" si="431"/>
        <v>2013</v>
      </c>
      <c r="D13312" s="43" t="s">
        <v>105</v>
      </c>
      <c r="E13312" s="132">
        <v>12.638166666666669</v>
      </c>
    </row>
    <row r="13313" spans="1:5" ht="13.8" x14ac:dyDescent="0.25">
      <c r="A13313" s="47">
        <v>41569</v>
      </c>
      <c r="B13313" s="45" t="str">
        <f t="shared" si="430"/>
        <v>October</v>
      </c>
      <c r="C13313" s="53">
        <f t="shared" si="431"/>
        <v>2013</v>
      </c>
      <c r="D13313" s="43" t="s">
        <v>128</v>
      </c>
      <c r="E13313" s="132">
        <v>14.00716666666667</v>
      </c>
    </row>
    <row r="13314" spans="1:5" ht="13.8" x14ac:dyDescent="0.25">
      <c r="A13314" s="47">
        <v>41576</v>
      </c>
      <c r="B13314" s="45" t="str">
        <f t="shared" ref="B13314:B13374" si="432">TEXT(A13314,"mmmm")</f>
        <v>October</v>
      </c>
      <c r="C13314" s="53">
        <f t="shared" ref="C13314:C13374" si="433">YEAR(A13314)</f>
        <v>2013</v>
      </c>
      <c r="D13314" s="43" t="s">
        <v>131</v>
      </c>
      <c r="E13314" s="132">
        <v>34.870333333333335</v>
      </c>
    </row>
    <row r="13315" spans="1:5" ht="13.8" x14ac:dyDescent="0.25">
      <c r="A13315" s="47">
        <v>41576</v>
      </c>
      <c r="B13315" s="45" t="str">
        <f t="shared" si="432"/>
        <v>October</v>
      </c>
      <c r="C13315" s="53">
        <f t="shared" si="433"/>
        <v>2013</v>
      </c>
      <c r="D13315" s="43" t="s">
        <v>115</v>
      </c>
      <c r="E13315" s="132">
        <v>35.5</v>
      </c>
    </row>
    <row r="13316" spans="1:5" ht="13.8" x14ac:dyDescent="0.25">
      <c r="A13316" s="47">
        <v>41576</v>
      </c>
      <c r="B13316" s="45" t="str">
        <f t="shared" si="432"/>
        <v>October</v>
      </c>
      <c r="C13316" s="53">
        <f t="shared" si="433"/>
        <v>2013</v>
      </c>
      <c r="D13316" s="43" t="s">
        <v>95</v>
      </c>
      <c r="E13316" s="132">
        <v>31.476666666666667</v>
      </c>
    </row>
    <row r="13317" spans="1:5" ht="13.8" x14ac:dyDescent="0.25">
      <c r="A13317" s="47">
        <v>41576</v>
      </c>
      <c r="B13317" s="45" t="str">
        <f t="shared" si="432"/>
        <v>October</v>
      </c>
      <c r="C13317" s="53">
        <f t="shared" si="433"/>
        <v>2013</v>
      </c>
      <c r="D13317" s="43" t="s">
        <v>96</v>
      </c>
      <c r="E13317" s="132">
        <v>30.056666666666665</v>
      </c>
    </row>
    <row r="13318" spans="1:5" ht="13.8" x14ac:dyDescent="0.25">
      <c r="A13318" s="47">
        <v>41576</v>
      </c>
      <c r="B13318" s="45" t="str">
        <f t="shared" si="432"/>
        <v>October</v>
      </c>
      <c r="C13318" s="53">
        <f t="shared" si="433"/>
        <v>2013</v>
      </c>
      <c r="D13318" s="43" t="s">
        <v>97</v>
      </c>
      <c r="E13318" s="132">
        <v>28.636666666666667</v>
      </c>
    </row>
    <row r="13319" spans="1:5" ht="13.8" x14ac:dyDescent="0.25">
      <c r="A13319" s="47">
        <v>41576</v>
      </c>
      <c r="B13319" s="45" t="str">
        <f t="shared" si="432"/>
        <v>October</v>
      </c>
      <c r="C13319" s="53">
        <f t="shared" si="433"/>
        <v>2013</v>
      </c>
      <c r="D13319" s="43" t="s">
        <v>98</v>
      </c>
      <c r="E13319" s="132">
        <v>22.483333333333331</v>
      </c>
    </row>
    <row r="13320" spans="1:5" ht="15.6" x14ac:dyDescent="0.3">
      <c r="A13320" s="47">
        <v>41576</v>
      </c>
      <c r="B13320" s="45" t="str">
        <f t="shared" si="432"/>
        <v>October</v>
      </c>
      <c r="C13320" s="53">
        <f t="shared" si="433"/>
        <v>2013</v>
      </c>
      <c r="D13320" s="130" t="s">
        <v>136</v>
      </c>
      <c r="E13320" s="132">
        <v>35.739666666666672</v>
      </c>
    </row>
    <row r="13321" spans="1:5" ht="13.8" x14ac:dyDescent="0.25">
      <c r="A13321" s="47">
        <v>41576</v>
      </c>
      <c r="B13321" s="45" t="str">
        <f t="shared" si="432"/>
        <v>October</v>
      </c>
      <c r="C13321" s="53">
        <f t="shared" si="433"/>
        <v>2013</v>
      </c>
      <c r="D13321" s="43" t="s">
        <v>118</v>
      </c>
      <c r="E13321" s="132">
        <v>32.833500000000001</v>
      </c>
    </row>
    <row r="13322" spans="1:5" ht="13.8" x14ac:dyDescent="0.25">
      <c r="A13322" s="47">
        <v>41576</v>
      </c>
      <c r="B13322" s="45" t="str">
        <f t="shared" si="432"/>
        <v>October</v>
      </c>
      <c r="C13322" s="53">
        <f t="shared" si="433"/>
        <v>2013</v>
      </c>
      <c r="D13322" s="43" t="s">
        <v>102</v>
      </c>
      <c r="E13322" s="132">
        <v>32.400666666666673</v>
      </c>
    </row>
    <row r="13323" spans="1:5" ht="13.8" x14ac:dyDescent="0.25">
      <c r="A13323" s="47">
        <v>41576</v>
      </c>
      <c r="B13323" s="45" t="str">
        <f t="shared" si="432"/>
        <v>October</v>
      </c>
      <c r="C13323" s="53">
        <f t="shared" si="433"/>
        <v>2013</v>
      </c>
      <c r="D13323" s="43" t="s">
        <v>119</v>
      </c>
      <c r="E13323" s="132">
        <v>31.349500000000003</v>
      </c>
    </row>
    <row r="13324" spans="1:5" ht="13.8" x14ac:dyDescent="0.25">
      <c r="A13324" s="47">
        <v>41576</v>
      </c>
      <c r="B13324" s="45" t="str">
        <f t="shared" si="432"/>
        <v>October</v>
      </c>
      <c r="C13324" s="53">
        <f t="shared" si="433"/>
        <v>2013</v>
      </c>
      <c r="D13324" s="43" t="s">
        <v>120</v>
      </c>
      <c r="E13324" s="132">
        <v>29.741833333333332</v>
      </c>
    </row>
    <row r="13325" spans="1:5" ht="13.8" x14ac:dyDescent="0.25">
      <c r="A13325" s="47">
        <v>41576</v>
      </c>
      <c r="B13325" s="45" t="str">
        <f t="shared" si="432"/>
        <v>October</v>
      </c>
      <c r="C13325" s="53">
        <f t="shared" si="433"/>
        <v>2013</v>
      </c>
      <c r="D13325" s="43" t="s">
        <v>103</v>
      </c>
      <c r="E13325" s="132">
        <v>28.690666666666665</v>
      </c>
    </row>
    <row r="13326" spans="1:5" ht="13.8" x14ac:dyDescent="0.25">
      <c r="A13326" s="47">
        <v>41576</v>
      </c>
      <c r="B13326" s="45" t="str">
        <f t="shared" si="432"/>
        <v>October</v>
      </c>
      <c r="C13326" s="53">
        <f t="shared" si="433"/>
        <v>2013</v>
      </c>
      <c r="D13326" s="43" t="s">
        <v>116</v>
      </c>
      <c r="E13326" s="132">
        <v>22.344000000000001</v>
      </c>
    </row>
    <row r="13327" spans="1:5" ht="13.8" x14ac:dyDescent="0.25">
      <c r="A13327" s="47">
        <v>41576</v>
      </c>
      <c r="B13327" s="45" t="str">
        <f t="shared" si="432"/>
        <v>October</v>
      </c>
      <c r="C13327" s="53">
        <f t="shared" si="433"/>
        <v>2013</v>
      </c>
      <c r="D13327" s="43" t="s">
        <v>104</v>
      </c>
      <c r="E13327" s="132">
        <v>34.002500000000005</v>
      </c>
    </row>
    <row r="13328" spans="1:5" ht="13.8" x14ac:dyDescent="0.25">
      <c r="A13328" s="47">
        <v>41576</v>
      </c>
      <c r="B13328" s="45" t="str">
        <f t="shared" si="432"/>
        <v>October</v>
      </c>
      <c r="C13328" s="53">
        <f t="shared" si="433"/>
        <v>2013</v>
      </c>
      <c r="D13328" s="43" t="s">
        <v>121</v>
      </c>
      <c r="E13328" s="132">
        <v>32.335000000000001</v>
      </c>
    </row>
    <row r="13329" spans="1:5" ht="13.8" x14ac:dyDescent="0.25">
      <c r="A13329" s="47">
        <v>41576</v>
      </c>
      <c r="B13329" s="45" t="str">
        <f t="shared" si="432"/>
        <v>October</v>
      </c>
      <c r="C13329" s="53">
        <f t="shared" si="433"/>
        <v>2013</v>
      </c>
      <c r="D13329" s="43" t="s">
        <v>122</v>
      </c>
      <c r="E13329" s="132">
        <v>29.29</v>
      </c>
    </row>
    <row r="13330" spans="1:5" ht="13.8" x14ac:dyDescent="0.25">
      <c r="A13330" s="47">
        <v>41576</v>
      </c>
      <c r="B13330" s="45" t="str">
        <f t="shared" si="432"/>
        <v>October</v>
      </c>
      <c r="C13330" s="53">
        <f t="shared" si="433"/>
        <v>2013</v>
      </c>
      <c r="D13330" s="43" t="s">
        <v>123</v>
      </c>
      <c r="E13330" s="132">
        <v>28.927499999999998</v>
      </c>
    </row>
    <row r="13331" spans="1:5" ht="13.8" x14ac:dyDescent="0.25">
      <c r="A13331" s="47">
        <v>41576</v>
      </c>
      <c r="B13331" s="45" t="str">
        <f t="shared" si="432"/>
        <v>October</v>
      </c>
      <c r="C13331" s="53">
        <f t="shared" si="433"/>
        <v>2013</v>
      </c>
      <c r="D13331" s="43" t="s">
        <v>99</v>
      </c>
      <c r="E13331" s="132">
        <v>22.8</v>
      </c>
    </row>
    <row r="13332" spans="1:5" ht="13.8" x14ac:dyDescent="0.25">
      <c r="A13332" s="47">
        <v>41576</v>
      </c>
      <c r="B13332" s="45" t="str">
        <f t="shared" si="432"/>
        <v>October</v>
      </c>
      <c r="C13332" s="53">
        <f t="shared" si="433"/>
        <v>2013</v>
      </c>
      <c r="D13332" s="43" t="s">
        <v>100</v>
      </c>
      <c r="E13332" s="132">
        <v>22.2</v>
      </c>
    </row>
    <row r="13333" spans="1:5" ht="13.8" x14ac:dyDescent="0.25">
      <c r="A13333" s="47">
        <v>41576</v>
      </c>
      <c r="B13333" s="45" t="str">
        <f t="shared" si="432"/>
        <v>October</v>
      </c>
      <c r="C13333" s="53">
        <f t="shared" si="433"/>
        <v>2013</v>
      </c>
      <c r="D13333" s="43" t="s">
        <v>101</v>
      </c>
      <c r="E13333" s="132">
        <v>21.24</v>
      </c>
    </row>
    <row r="13334" spans="1:5" ht="13.8" x14ac:dyDescent="0.25">
      <c r="A13334" s="47">
        <v>41576</v>
      </c>
      <c r="B13334" s="45" t="str">
        <f t="shared" si="432"/>
        <v>October</v>
      </c>
      <c r="C13334" s="53">
        <f t="shared" si="433"/>
        <v>2013</v>
      </c>
      <c r="D13334" s="43" t="s">
        <v>124</v>
      </c>
      <c r="E13334" s="132">
        <v>21.06</v>
      </c>
    </row>
    <row r="13335" spans="1:5" ht="13.8" x14ac:dyDescent="0.25">
      <c r="A13335" s="47">
        <v>41576</v>
      </c>
      <c r="B13335" s="45" t="str">
        <f t="shared" si="432"/>
        <v>October</v>
      </c>
      <c r="C13335" s="53">
        <f t="shared" si="433"/>
        <v>2013</v>
      </c>
      <c r="D13335" s="43" t="s">
        <v>125</v>
      </c>
      <c r="E13335" s="132">
        <v>18.84</v>
      </c>
    </row>
    <row r="13336" spans="1:5" ht="13.8" x14ac:dyDescent="0.25">
      <c r="A13336" s="47">
        <v>41576</v>
      </c>
      <c r="B13336" s="45" t="str">
        <f t="shared" si="432"/>
        <v>October</v>
      </c>
      <c r="C13336" s="53">
        <f t="shared" si="433"/>
        <v>2013</v>
      </c>
      <c r="D13336" s="43" t="s">
        <v>126</v>
      </c>
      <c r="E13336" s="132">
        <v>18.687500000000004</v>
      </c>
    </row>
    <row r="13337" spans="1:5" ht="13.8" x14ac:dyDescent="0.25">
      <c r="A13337" s="47">
        <v>41576</v>
      </c>
      <c r="B13337" s="45" t="str">
        <f t="shared" si="432"/>
        <v>October</v>
      </c>
      <c r="C13337" s="53">
        <f t="shared" si="433"/>
        <v>2013</v>
      </c>
      <c r="D13337" s="43" t="s">
        <v>127</v>
      </c>
      <c r="E13337" s="132">
        <v>17.355</v>
      </c>
    </row>
    <row r="13338" spans="1:5" ht="13.8" x14ac:dyDescent="0.25">
      <c r="A13338" s="47">
        <v>41576</v>
      </c>
      <c r="B13338" s="45" t="str">
        <f t="shared" si="432"/>
        <v>October</v>
      </c>
      <c r="C13338" s="53">
        <f t="shared" si="433"/>
        <v>2013</v>
      </c>
      <c r="D13338" s="43" t="s">
        <v>105</v>
      </c>
      <c r="E13338" s="132">
        <v>14.820000000000002</v>
      </c>
    </row>
    <row r="13339" spans="1:5" ht="13.8" x14ac:dyDescent="0.25">
      <c r="A13339" s="47">
        <v>41576</v>
      </c>
      <c r="B13339" s="45" t="str">
        <f t="shared" si="432"/>
        <v>October</v>
      </c>
      <c r="C13339" s="53">
        <f t="shared" si="433"/>
        <v>2013</v>
      </c>
      <c r="D13339" s="43" t="s">
        <v>128</v>
      </c>
      <c r="E13339" s="132">
        <v>16.03</v>
      </c>
    </row>
    <row r="13340" spans="1:5" ht="13.8" x14ac:dyDescent="0.25">
      <c r="A13340" s="47">
        <v>41583</v>
      </c>
      <c r="B13340" s="45" t="str">
        <f t="shared" si="432"/>
        <v>November</v>
      </c>
      <c r="C13340" s="53">
        <f t="shared" si="433"/>
        <v>2013</v>
      </c>
      <c r="D13340" s="43" t="s">
        <v>131</v>
      </c>
      <c r="E13340" s="132">
        <v>31.156333333333333</v>
      </c>
    </row>
    <row r="13341" spans="1:5" ht="13.8" x14ac:dyDescent="0.25">
      <c r="A13341" s="47">
        <v>41583</v>
      </c>
      <c r="B13341" s="45" t="str">
        <f t="shared" si="432"/>
        <v>November</v>
      </c>
      <c r="C13341" s="53">
        <f t="shared" si="433"/>
        <v>2013</v>
      </c>
      <c r="D13341" s="43" t="s">
        <v>115</v>
      </c>
      <c r="E13341" s="132">
        <v>32.799999999999997</v>
      </c>
    </row>
    <row r="13342" spans="1:5" ht="13.8" x14ac:dyDescent="0.25">
      <c r="A13342" s="47">
        <v>41583</v>
      </c>
      <c r="B13342" s="45" t="str">
        <f t="shared" si="432"/>
        <v>November</v>
      </c>
      <c r="C13342" s="53">
        <f t="shared" si="433"/>
        <v>2013</v>
      </c>
      <c r="D13342" s="43" t="s">
        <v>95</v>
      </c>
      <c r="E13342" s="132">
        <v>29.082666666666665</v>
      </c>
    </row>
    <row r="13343" spans="1:5" ht="13.8" x14ac:dyDescent="0.25">
      <c r="A13343" s="47">
        <v>41583</v>
      </c>
      <c r="B13343" s="45" t="str">
        <f t="shared" si="432"/>
        <v>November</v>
      </c>
      <c r="C13343" s="53">
        <f t="shared" si="433"/>
        <v>2013</v>
      </c>
      <c r="D13343" s="43" t="s">
        <v>96</v>
      </c>
      <c r="E13343" s="132">
        <v>27.770666666666667</v>
      </c>
    </row>
    <row r="13344" spans="1:5" ht="13.8" x14ac:dyDescent="0.25">
      <c r="A13344" s="47">
        <v>41583</v>
      </c>
      <c r="B13344" s="45" t="str">
        <f t="shared" si="432"/>
        <v>November</v>
      </c>
      <c r="C13344" s="53">
        <f t="shared" si="433"/>
        <v>2013</v>
      </c>
      <c r="D13344" s="43" t="s">
        <v>97</v>
      </c>
      <c r="E13344" s="132">
        <v>26.458666666666662</v>
      </c>
    </row>
    <row r="13345" spans="1:5" ht="13.8" x14ac:dyDescent="0.25">
      <c r="A13345" s="47">
        <v>41583</v>
      </c>
      <c r="B13345" s="45" t="str">
        <f t="shared" si="432"/>
        <v>November</v>
      </c>
      <c r="C13345" s="53">
        <f t="shared" si="433"/>
        <v>2013</v>
      </c>
      <c r="D13345" s="43" t="s">
        <v>98</v>
      </c>
      <c r="E13345" s="132">
        <v>20.77333333333333</v>
      </c>
    </row>
    <row r="13346" spans="1:5" ht="15.6" x14ac:dyDescent="0.3">
      <c r="A13346" s="47">
        <v>41583</v>
      </c>
      <c r="B13346" s="45" t="str">
        <f t="shared" si="432"/>
        <v>November</v>
      </c>
      <c r="C13346" s="53">
        <f t="shared" si="433"/>
        <v>2013</v>
      </c>
      <c r="D13346" s="130" t="s">
        <v>136</v>
      </c>
      <c r="E13346" s="132">
        <v>33.716666666666669</v>
      </c>
    </row>
    <row r="13347" spans="1:5" ht="13.8" x14ac:dyDescent="0.25">
      <c r="A13347" s="47">
        <v>41583</v>
      </c>
      <c r="B13347" s="45" t="str">
        <f t="shared" si="432"/>
        <v>November</v>
      </c>
      <c r="C13347" s="53">
        <f t="shared" si="433"/>
        <v>2013</v>
      </c>
      <c r="D13347" s="43" t="s">
        <v>118</v>
      </c>
      <c r="E13347" s="132">
        <v>30.975000000000001</v>
      </c>
    </row>
    <row r="13348" spans="1:5" ht="13.8" x14ac:dyDescent="0.25">
      <c r="A13348" s="47">
        <v>41583</v>
      </c>
      <c r="B13348" s="45" t="str">
        <f t="shared" si="432"/>
        <v>November</v>
      </c>
      <c r="C13348" s="53">
        <f t="shared" si="433"/>
        <v>2013</v>
      </c>
      <c r="D13348" s="43" t="s">
        <v>102</v>
      </c>
      <c r="E13348" s="132">
        <v>30.56666666666667</v>
      </c>
    </row>
    <row r="13349" spans="1:5" ht="13.8" x14ac:dyDescent="0.25">
      <c r="A13349" s="47">
        <v>41583</v>
      </c>
      <c r="B13349" s="45" t="str">
        <f t="shared" si="432"/>
        <v>November</v>
      </c>
      <c r="C13349" s="53">
        <f t="shared" si="433"/>
        <v>2013</v>
      </c>
      <c r="D13349" s="43" t="s">
        <v>119</v>
      </c>
      <c r="E13349" s="132">
        <v>29.575000000000003</v>
      </c>
    </row>
    <row r="13350" spans="1:5" ht="13.8" x14ac:dyDescent="0.25">
      <c r="A13350" s="47">
        <v>41583</v>
      </c>
      <c r="B13350" s="45" t="str">
        <f t="shared" si="432"/>
        <v>November</v>
      </c>
      <c r="C13350" s="53">
        <f t="shared" si="433"/>
        <v>2013</v>
      </c>
      <c r="D13350" s="43" t="s">
        <v>120</v>
      </c>
      <c r="E13350" s="132">
        <v>28.058333333333334</v>
      </c>
    </row>
    <row r="13351" spans="1:5" ht="13.8" x14ac:dyDescent="0.25">
      <c r="A13351" s="47">
        <v>41583</v>
      </c>
      <c r="B13351" s="45" t="str">
        <f t="shared" si="432"/>
        <v>November</v>
      </c>
      <c r="C13351" s="53">
        <f t="shared" si="433"/>
        <v>2013</v>
      </c>
      <c r="D13351" s="43" t="s">
        <v>103</v>
      </c>
      <c r="E13351" s="132">
        <v>27.066666666666666</v>
      </c>
    </row>
    <row r="13352" spans="1:5" ht="13.8" x14ac:dyDescent="0.25">
      <c r="A13352" s="47">
        <v>41583</v>
      </c>
      <c r="B13352" s="45" t="str">
        <f t="shared" si="432"/>
        <v>November</v>
      </c>
      <c r="C13352" s="53">
        <f t="shared" si="433"/>
        <v>2013</v>
      </c>
      <c r="D13352" s="43" t="s">
        <v>116</v>
      </c>
      <c r="E13352" s="132">
        <v>21.545999999999999</v>
      </c>
    </row>
    <row r="13353" spans="1:5" ht="13.8" x14ac:dyDescent="0.25">
      <c r="A13353" s="47">
        <v>41583</v>
      </c>
      <c r="B13353" s="45" t="str">
        <f t="shared" si="432"/>
        <v>November</v>
      </c>
      <c r="C13353" s="53">
        <f t="shared" si="433"/>
        <v>2013</v>
      </c>
      <c r="D13353" s="43" t="s">
        <v>104</v>
      </c>
      <c r="E13353" s="132">
        <v>26.967500000000001</v>
      </c>
    </row>
    <row r="13354" spans="1:5" ht="13.8" x14ac:dyDescent="0.25">
      <c r="A13354" s="47">
        <v>41583</v>
      </c>
      <c r="B13354" s="45" t="str">
        <f t="shared" si="432"/>
        <v>November</v>
      </c>
      <c r="C13354" s="53">
        <f t="shared" si="433"/>
        <v>2013</v>
      </c>
      <c r="D13354" s="43" t="s">
        <v>121</v>
      </c>
      <c r="E13354" s="132">
        <v>25.645</v>
      </c>
    </row>
    <row r="13355" spans="1:5" ht="13.8" x14ac:dyDescent="0.25">
      <c r="A13355" s="47">
        <v>41583</v>
      </c>
      <c r="B13355" s="45" t="str">
        <f t="shared" si="432"/>
        <v>November</v>
      </c>
      <c r="C13355" s="53">
        <f t="shared" si="433"/>
        <v>2013</v>
      </c>
      <c r="D13355" s="43" t="s">
        <v>122</v>
      </c>
      <c r="E13355" s="132">
        <v>23.23</v>
      </c>
    </row>
    <row r="13356" spans="1:5" ht="13.8" x14ac:dyDescent="0.25">
      <c r="A13356" s="47">
        <v>41583</v>
      </c>
      <c r="B13356" s="45" t="str">
        <f t="shared" si="432"/>
        <v>November</v>
      </c>
      <c r="C13356" s="53">
        <f t="shared" si="433"/>
        <v>2013</v>
      </c>
      <c r="D13356" s="43" t="s">
        <v>123</v>
      </c>
      <c r="E13356" s="132">
        <v>22.942499999999999</v>
      </c>
    </row>
    <row r="13357" spans="1:5" ht="13.8" x14ac:dyDescent="0.25">
      <c r="A13357" s="47">
        <v>41583</v>
      </c>
      <c r="B13357" s="45" t="str">
        <f t="shared" si="432"/>
        <v>November</v>
      </c>
      <c r="C13357" s="53">
        <f t="shared" si="433"/>
        <v>2013</v>
      </c>
      <c r="D13357" s="43" t="s">
        <v>99</v>
      </c>
      <c r="E13357" s="132">
        <v>17.353333333333332</v>
      </c>
    </row>
    <row r="13358" spans="1:5" ht="13.8" x14ac:dyDescent="0.25">
      <c r="A13358" s="47">
        <v>41583</v>
      </c>
      <c r="B13358" s="45" t="str">
        <f t="shared" si="432"/>
        <v>November</v>
      </c>
      <c r="C13358" s="53">
        <f t="shared" si="433"/>
        <v>2013</v>
      </c>
      <c r="D13358" s="43" t="s">
        <v>100</v>
      </c>
      <c r="E13358" s="132">
        <v>16.896666666666668</v>
      </c>
    </row>
    <row r="13359" spans="1:5" ht="13.8" x14ac:dyDescent="0.25">
      <c r="A13359" s="47">
        <v>41583</v>
      </c>
      <c r="B13359" s="45" t="str">
        <f t="shared" si="432"/>
        <v>November</v>
      </c>
      <c r="C13359" s="53">
        <f t="shared" si="433"/>
        <v>2013</v>
      </c>
      <c r="D13359" s="43" t="s">
        <v>101</v>
      </c>
      <c r="E13359" s="132">
        <v>16.166</v>
      </c>
    </row>
    <row r="13360" spans="1:5" ht="13.8" x14ac:dyDescent="0.25">
      <c r="A13360" s="47">
        <v>41583</v>
      </c>
      <c r="B13360" s="45" t="str">
        <f t="shared" si="432"/>
        <v>November</v>
      </c>
      <c r="C13360" s="53">
        <f t="shared" si="433"/>
        <v>2013</v>
      </c>
      <c r="D13360" s="43" t="s">
        <v>124</v>
      </c>
      <c r="E13360" s="132">
        <v>16.029</v>
      </c>
    </row>
    <row r="13361" spans="1:5" ht="13.8" x14ac:dyDescent="0.25">
      <c r="A13361" s="47">
        <v>41583</v>
      </c>
      <c r="B13361" s="45" t="str">
        <f t="shared" si="432"/>
        <v>November</v>
      </c>
      <c r="C13361" s="53">
        <f t="shared" si="433"/>
        <v>2013</v>
      </c>
      <c r="D13361" s="43" t="s">
        <v>125</v>
      </c>
      <c r="E13361" s="132">
        <v>14.339333333333334</v>
      </c>
    </row>
    <row r="13362" spans="1:5" ht="13.8" x14ac:dyDescent="0.25">
      <c r="A13362" s="47">
        <v>41583</v>
      </c>
      <c r="B13362" s="45" t="str">
        <f t="shared" si="432"/>
        <v>November</v>
      </c>
      <c r="C13362" s="53">
        <f t="shared" si="433"/>
        <v>2013</v>
      </c>
      <c r="D13362" s="43" t="s">
        <v>126</v>
      </c>
      <c r="E13362" s="132">
        <v>14.401833333333334</v>
      </c>
    </row>
    <row r="13363" spans="1:5" ht="13.8" x14ac:dyDescent="0.25">
      <c r="A13363" s="47">
        <v>41583</v>
      </c>
      <c r="B13363" s="45" t="str">
        <f t="shared" si="432"/>
        <v>November</v>
      </c>
      <c r="C13363" s="53">
        <f t="shared" si="433"/>
        <v>2013</v>
      </c>
      <c r="D13363" s="43" t="s">
        <v>127</v>
      </c>
      <c r="E13363" s="132">
        <v>13.527999999999999</v>
      </c>
    </row>
    <row r="13364" spans="1:5" ht="13.8" x14ac:dyDescent="0.25">
      <c r="A13364" s="47">
        <v>41583</v>
      </c>
      <c r="B13364" s="45" t="str">
        <f t="shared" si="432"/>
        <v>November</v>
      </c>
      <c r="C13364" s="53">
        <f t="shared" si="433"/>
        <v>2013</v>
      </c>
      <c r="D13364" s="43" t="s">
        <v>105</v>
      </c>
      <c r="E13364" s="132">
        <v>11.279666666666667</v>
      </c>
    </row>
    <row r="13365" spans="1:5" ht="13.8" x14ac:dyDescent="0.25">
      <c r="A13365" s="47">
        <v>41583</v>
      </c>
      <c r="B13365" s="45" t="str">
        <f t="shared" si="432"/>
        <v>November</v>
      </c>
      <c r="C13365" s="53">
        <f t="shared" si="433"/>
        <v>2013</v>
      </c>
      <c r="D13365" s="43" t="s">
        <v>128</v>
      </c>
      <c r="E13365" s="132">
        <v>12.747666666666669</v>
      </c>
    </row>
    <row r="13366" spans="1:5" ht="13.8" x14ac:dyDescent="0.25">
      <c r="A13366" s="47">
        <v>41590</v>
      </c>
      <c r="B13366" s="45" t="str">
        <f t="shared" si="432"/>
        <v>November</v>
      </c>
      <c r="C13366" s="53">
        <f t="shared" si="433"/>
        <v>2013</v>
      </c>
      <c r="D13366" s="43" t="s">
        <v>131</v>
      </c>
      <c r="E13366" s="132">
        <v>29.4025</v>
      </c>
    </row>
    <row r="13367" spans="1:5" ht="13.8" x14ac:dyDescent="0.25">
      <c r="A13367" s="47">
        <v>41590</v>
      </c>
      <c r="B13367" s="45" t="str">
        <f t="shared" si="432"/>
        <v>November</v>
      </c>
      <c r="C13367" s="53">
        <f t="shared" si="433"/>
        <v>2013</v>
      </c>
      <c r="D13367" s="43" t="s">
        <v>115</v>
      </c>
      <c r="E13367" s="132">
        <v>32.200000000000003</v>
      </c>
    </row>
    <row r="13368" spans="1:5" ht="13.8" x14ac:dyDescent="0.25">
      <c r="A13368" s="47">
        <v>41590</v>
      </c>
      <c r="B13368" s="45" t="str">
        <f t="shared" si="432"/>
        <v>November</v>
      </c>
      <c r="C13368" s="53">
        <f t="shared" si="433"/>
        <v>2013</v>
      </c>
      <c r="D13368" s="43" t="s">
        <v>95</v>
      </c>
      <c r="E13368" s="132">
        <v>28.550666666666665</v>
      </c>
    </row>
    <row r="13369" spans="1:5" ht="13.8" x14ac:dyDescent="0.25">
      <c r="A13369" s="47">
        <v>41590</v>
      </c>
      <c r="B13369" s="45" t="str">
        <f t="shared" si="432"/>
        <v>November</v>
      </c>
      <c r="C13369" s="53">
        <f t="shared" si="433"/>
        <v>2013</v>
      </c>
      <c r="D13369" s="43" t="s">
        <v>96</v>
      </c>
      <c r="E13369" s="132">
        <v>27.262666666666664</v>
      </c>
    </row>
    <row r="13370" spans="1:5" ht="13.8" x14ac:dyDescent="0.25">
      <c r="A13370" s="47">
        <v>41590</v>
      </c>
      <c r="B13370" s="45" t="str">
        <f t="shared" si="432"/>
        <v>November</v>
      </c>
      <c r="C13370" s="53">
        <f t="shared" si="433"/>
        <v>2013</v>
      </c>
      <c r="D13370" s="43" t="s">
        <v>97</v>
      </c>
      <c r="E13370" s="132">
        <v>25.974666666666664</v>
      </c>
    </row>
    <row r="13371" spans="1:5" ht="13.8" x14ac:dyDescent="0.25">
      <c r="A13371" s="47">
        <v>41590</v>
      </c>
      <c r="B13371" s="45" t="str">
        <f t="shared" si="432"/>
        <v>November</v>
      </c>
      <c r="C13371" s="53">
        <f t="shared" si="433"/>
        <v>2013</v>
      </c>
      <c r="D13371" s="43" t="s">
        <v>98</v>
      </c>
      <c r="E13371" s="132">
        <v>20.393333333333331</v>
      </c>
    </row>
    <row r="13372" spans="1:5" ht="15.6" x14ac:dyDescent="0.3">
      <c r="A13372" s="47">
        <v>41590</v>
      </c>
      <c r="B13372" s="45" t="str">
        <f t="shared" si="432"/>
        <v>November</v>
      </c>
      <c r="C13372" s="53">
        <f t="shared" si="433"/>
        <v>2013</v>
      </c>
      <c r="D13372" s="130" t="s">
        <v>136</v>
      </c>
      <c r="E13372" s="132">
        <v>39.978333333333332</v>
      </c>
    </row>
    <row r="13373" spans="1:5" ht="13.8" x14ac:dyDescent="0.25">
      <c r="A13373" s="47">
        <v>41590</v>
      </c>
      <c r="B13373" s="45" t="str">
        <f t="shared" si="432"/>
        <v>November</v>
      </c>
      <c r="C13373" s="53">
        <f t="shared" si="433"/>
        <v>2013</v>
      </c>
      <c r="D13373" s="43" t="s">
        <v>118</v>
      </c>
      <c r="E13373" s="132">
        <v>36.727499999999992</v>
      </c>
    </row>
    <row r="13374" spans="1:5" ht="13.8" x14ac:dyDescent="0.25">
      <c r="A13374" s="47">
        <v>41590</v>
      </c>
      <c r="B13374" s="45" t="str">
        <f t="shared" si="432"/>
        <v>November</v>
      </c>
      <c r="C13374" s="53">
        <f t="shared" si="433"/>
        <v>2013</v>
      </c>
      <c r="D13374" s="43" t="s">
        <v>102</v>
      </c>
      <c r="E13374" s="132">
        <v>36.243333333333332</v>
      </c>
    </row>
    <row r="13375" spans="1:5" ht="13.8" x14ac:dyDescent="0.25">
      <c r="A13375" s="47">
        <v>41590</v>
      </c>
      <c r="B13375" s="45" t="str">
        <f t="shared" ref="B13375:B13436" si="434">TEXT(A13375,"mmmm")</f>
        <v>November</v>
      </c>
      <c r="C13375" s="53">
        <f t="shared" ref="C13375:C13436" si="435">YEAR(A13375)</f>
        <v>2013</v>
      </c>
      <c r="D13375" s="43" t="s">
        <v>119</v>
      </c>
      <c r="E13375" s="132">
        <v>35.067500000000003</v>
      </c>
    </row>
    <row r="13376" spans="1:5" ht="13.8" x14ac:dyDescent="0.25">
      <c r="A13376" s="47">
        <v>41590</v>
      </c>
      <c r="B13376" s="45" t="str">
        <f t="shared" si="434"/>
        <v>November</v>
      </c>
      <c r="C13376" s="53">
        <f t="shared" si="435"/>
        <v>2013</v>
      </c>
      <c r="D13376" s="43" t="s">
        <v>120</v>
      </c>
      <c r="E13376" s="132">
        <v>33.269166666666663</v>
      </c>
    </row>
    <row r="13377" spans="1:5" ht="13.8" x14ac:dyDescent="0.25">
      <c r="A13377" s="47">
        <v>41590</v>
      </c>
      <c r="B13377" s="45" t="str">
        <f t="shared" si="434"/>
        <v>November</v>
      </c>
      <c r="C13377" s="53">
        <f t="shared" si="435"/>
        <v>2013</v>
      </c>
      <c r="D13377" s="43" t="s">
        <v>103</v>
      </c>
      <c r="E13377" s="132">
        <v>32.093333333333334</v>
      </c>
    </row>
    <row r="13378" spans="1:5" ht="13.8" x14ac:dyDescent="0.25">
      <c r="A13378" s="47">
        <v>41590</v>
      </c>
      <c r="B13378" s="45" t="str">
        <f t="shared" si="434"/>
        <v>November</v>
      </c>
      <c r="C13378" s="53">
        <f t="shared" si="435"/>
        <v>2013</v>
      </c>
      <c r="D13378" s="43" t="s">
        <v>116</v>
      </c>
      <c r="E13378" s="132">
        <v>23.94</v>
      </c>
    </row>
    <row r="13379" spans="1:5" ht="13.8" x14ac:dyDescent="0.25">
      <c r="A13379" s="47">
        <v>41590</v>
      </c>
      <c r="B13379" s="45" t="str">
        <f t="shared" si="434"/>
        <v>November</v>
      </c>
      <c r="C13379" s="53">
        <f t="shared" si="435"/>
        <v>2013</v>
      </c>
      <c r="D13379" s="43" t="s">
        <v>104</v>
      </c>
      <c r="E13379" s="132">
        <v>35.175000000000004</v>
      </c>
    </row>
    <row r="13380" spans="1:5" ht="13.8" x14ac:dyDescent="0.25">
      <c r="A13380" s="47">
        <v>41590</v>
      </c>
      <c r="B13380" s="45" t="str">
        <f t="shared" si="434"/>
        <v>November</v>
      </c>
      <c r="C13380" s="53">
        <f t="shared" si="435"/>
        <v>2013</v>
      </c>
      <c r="D13380" s="43" t="s">
        <v>121</v>
      </c>
      <c r="E13380" s="132">
        <v>33.450000000000003</v>
      </c>
    </row>
    <row r="13381" spans="1:5" ht="13.8" x14ac:dyDescent="0.25">
      <c r="A13381" s="47">
        <v>41590</v>
      </c>
      <c r="B13381" s="45" t="str">
        <f t="shared" si="434"/>
        <v>November</v>
      </c>
      <c r="C13381" s="53">
        <f t="shared" si="435"/>
        <v>2013</v>
      </c>
      <c r="D13381" s="43" t="s">
        <v>122</v>
      </c>
      <c r="E13381" s="132">
        <v>30.3</v>
      </c>
    </row>
    <row r="13382" spans="1:5" ht="13.8" x14ac:dyDescent="0.25">
      <c r="A13382" s="47">
        <v>41590</v>
      </c>
      <c r="B13382" s="45" t="str">
        <f t="shared" si="434"/>
        <v>November</v>
      </c>
      <c r="C13382" s="53">
        <f t="shared" si="435"/>
        <v>2013</v>
      </c>
      <c r="D13382" s="43" t="s">
        <v>123</v>
      </c>
      <c r="E13382" s="132">
        <v>29.925000000000001</v>
      </c>
    </row>
    <row r="13383" spans="1:5" ht="13.8" x14ac:dyDescent="0.25">
      <c r="A13383" s="47">
        <v>41590</v>
      </c>
      <c r="B13383" s="45" t="str">
        <f t="shared" si="434"/>
        <v>November</v>
      </c>
      <c r="C13383" s="53">
        <f t="shared" si="435"/>
        <v>2013</v>
      </c>
      <c r="D13383" s="43" t="s">
        <v>99</v>
      </c>
      <c r="E13383" s="132">
        <v>21.533333333333331</v>
      </c>
    </row>
    <row r="13384" spans="1:5" ht="13.8" x14ac:dyDescent="0.25">
      <c r="A13384" s="47">
        <v>41590</v>
      </c>
      <c r="B13384" s="45" t="str">
        <f t="shared" si="434"/>
        <v>November</v>
      </c>
      <c r="C13384" s="53">
        <f t="shared" si="435"/>
        <v>2013</v>
      </c>
      <c r="D13384" s="43" t="s">
        <v>100</v>
      </c>
      <c r="E13384" s="132">
        <v>20.966666666666665</v>
      </c>
    </row>
    <row r="13385" spans="1:5" ht="13.8" x14ac:dyDescent="0.25">
      <c r="A13385" s="47">
        <v>41590</v>
      </c>
      <c r="B13385" s="45" t="str">
        <f t="shared" si="434"/>
        <v>November</v>
      </c>
      <c r="C13385" s="53">
        <f t="shared" si="435"/>
        <v>2013</v>
      </c>
      <c r="D13385" s="43" t="s">
        <v>101</v>
      </c>
      <c r="E13385" s="132">
        <v>20.059999999999999</v>
      </c>
    </row>
    <row r="13386" spans="1:5" ht="13.8" x14ac:dyDescent="0.25">
      <c r="A13386" s="47">
        <v>41590</v>
      </c>
      <c r="B13386" s="45" t="str">
        <f t="shared" si="434"/>
        <v>November</v>
      </c>
      <c r="C13386" s="53">
        <f t="shared" si="435"/>
        <v>2013</v>
      </c>
      <c r="D13386" s="43" t="s">
        <v>124</v>
      </c>
      <c r="E13386" s="132">
        <v>19.889999999999997</v>
      </c>
    </row>
    <row r="13387" spans="1:5" ht="13.8" x14ac:dyDescent="0.25">
      <c r="A13387" s="47">
        <v>41590</v>
      </c>
      <c r="B13387" s="45" t="str">
        <f t="shared" si="434"/>
        <v>November</v>
      </c>
      <c r="C13387" s="53">
        <f t="shared" si="435"/>
        <v>2013</v>
      </c>
      <c r="D13387" s="43" t="s">
        <v>125</v>
      </c>
      <c r="E13387" s="132">
        <v>17.793333333333333</v>
      </c>
    </row>
    <row r="13388" spans="1:5" ht="13.8" x14ac:dyDescent="0.25">
      <c r="A13388" s="47">
        <v>41590</v>
      </c>
      <c r="B13388" s="45" t="str">
        <f t="shared" si="434"/>
        <v>November</v>
      </c>
      <c r="C13388" s="53">
        <f t="shared" si="435"/>
        <v>2013</v>
      </c>
      <c r="D13388" s="43" t="s">
        <v>126</v>
      </c>
      <c r="E13388" s="132">
        <v>17.690833333333334</v>
      </c>
    </row>
    <row r="13389" spans="1:5" ht="13.8" x14ac:dyDescent="0.25">
      <c r="A13389" s="47">
        <v>41590</v>
      </c>
      <c r="B13389" s="45" t="str">
        <f t="shared" si="434"/>
        <v>November</v>
      </c>
      <c r="C13389" s="53">
        <f t="shared" si="435"/>
        <v>2013</v>
      </c>
      <c r="D13389" s="43" t="s">
        <v>127</v>
      </c>
      <c r="E13389" s="132">
        <v>16.464999999999996</v>
      </c>
    </row>
    <row r="13390" spans="1:5" ht="13.8" x14ac:dyDescent="0.25">
      <c r="A13390" s="47">
        <v>41590</v>
      </c>
      <c r="B13390" s="45" t="str">
        <f t="shared" si="434"/>
        <v>November</v>
      </c>
      <c r="C13390" s="53">
        <f t="shared" si="435"/>
        <v>2013</v>
      </c>
      <c r="D13390" s="43" t="s">
        <v>105</v>
      </c>
      <c r="E13390" s="132">
        <v>13.996666666666668</v>
      </c>
    </row>
    <row r="13391" spans="1:5" ht="13.8" x14ac:dyDescent="0.25">
      <c r="A13391" s="47">
        <v>41590</v>
      </c>
      <c r="B13391" s="45" t="str">
        <f t="shared" si="434"/>
        <v>November</v>
      </c>
      <c r="C13391" s="53">
        <f t="shared" si="435"/>
        <v>2013</v>
      </c>
      <c r="D13391" s="43" t="s">
        <v>128</v>
      </c>
      <c r="E13391" s="132">
        <v>15.266666666666666</v>
      </c>
    </row>
    <row r="13392" spans="1:5" ht="13.8" x14ac:dyDescent="0.25">
      <c r="A13392" s="47">
        <v>41597</v>
      </c>
      <c r="B13392" s="45" t="str">
        <f t="shared" si="434"/>
        <v>November</v>
      </c>
      <c r="C13392" s="53">
        <f t="shared" si="435"/>
        <v>2013</v>
      </c>
      <c r="D13392" s="43" t="s">
        <v>131</v>
      </c>
      <c r="E13392" s="132">
        <v>32.188000000000002</v>
      </c>
    </row>
    <row r="13393" spans="1:5" ht="13.8" x14ac:dyDescent="0.25">
      <c r="A13393" s="47">
        <v>41597</v>
      </c>
      <c r="B13393" s="45" t="str">
        <f t="shared" si="434"/>
        <v>November</v>
      </c>
      <c r="C13393" s="53">
        <f t="shared" si="435"/>
        <v>2013</v>
      </c>
      <c r="D13393" s="43" t="s">
        <v>115</v>
      </c>
      <c r="E13393" s="132">
        <v>32.700000000000003</v>
      </c>
    </row>
    <row r="13394" spans="1:5" ht="13.8" x14ac:dyDescent="0.25">
      <c r="A13394" s="47">
        <v>41597</v>
      </c>
      <c r="B13394" s="45" t="str">
        <f t="shared" si="434"/>
        <v>November</v>
      </c>
      <c r="C13394" s="53">
        <f t="shared" si="435"/>
        <v>2013</v>
      </c>
      <c r="D13394" s="43" t="s">
        <v>95</v>
      </c>
      <c r="E13394" s="132">
        <v>28.994</v>
      </c>
    </row>
    <row r="13395" spans="1:5" ht="13.8" x14ac:dyDescent="0.25">
      <c r="A13395" s="47">
        <v>41597</v>
      </c>
      <c r="B13395" s="45" t="str">
        <f t="shared" si="434"/>
        <v>November</v>
      </c>
      <c r="C13395" s="53">
        <f t="shared" si="435"/>
        <v>2013</v>
      </c>
      <c r="D13395" s="43" t="s">
        <v>96</v>
      </c>
      <c r="E13395" s="132">
        <v>27.686</v>
      </c>
    </row>
    <row r="13396" spans="1:5" ht="13.8" x14ac:dyDescent="0.25">
      <c r="A13396" s="47">
        <v>41597</v>
      </c>
      <c r="B13396" s="45" t="str">
        <f t="shared" si="434"/>
        <v>November</v>
      </c>
      <c r="C13396" s="53">
        <f t="shared" si="435"/>
        <v>2013</v>
      </c>
      <c r="D13396" s="43" t="s">
        <v>97</v>
      </c>
      <c r="E13396" s="132">
        <v>26.377999999999997</v>
      </c>
    </row>
    <row r="13397" spans="1:5" ht="13.8" x14ac:dyDescent="0.25">
      <c r="A13397" s="47">
        <v>41597</v>
      </c>
      <c r="B13397" s="45" t="str">
        <f t="shared" si="434"/>
        <v>November</v>
      </c>
      <c r="C13397" s="53">
        <f t="shared" si="435"/>
        <v>2013</v>
      </c>
      <c r="D13397" s="43" t="s">
        <v>98</v>
      </c>
      <c r="E13397" s="132">
        <v>20.71</v>
      </c>
    </row>
    <row r="13398" spans="1:5" ht="15.6" x14ac:dyDescent="0.3">
      <c r="A13398" s="47">
        <v>41597</v>
      </c>
      <c r="B13398" s="45" t="str">
        <f t="shared" si="434"/>
        <v>November</v>
      </c>
      <c r="C13398" s="53">
        <f t="shared" si="435"/>
        <v>2013</v>
      </c>
      <c r="D13398" s="130" t="s">
        <v>136</v>
      </c>
      <c r="E13398" s="132">
        <v>37.57</v>
      </c>
    </row>
    <row r="13399" spans="1:5" ht="13.8" x14ac:dyDescent="0.25">
      <c r="A13399" s="47">
        <v>41597</v>
      </c>
      <c r="B13399" s="45" t="str">
        <f t="shared" si="434"/>
        <v>November</v>
      </c>
      <c r="C13399" s="53">
        <f t="shared" si="435"/>
        <v>2013</v>
      </c>
      <c r="D13399" s="43" t="s">
        <v>118</v>
      </c>
      <c r="E13399" s="132">
        <v>34.514999999999993</v>
      </c>
    </row>
    <row r="13400" spans="1:5" ht="13.8" x14ac:dyDescent="0.25">
      <c r="A13400" s="47">
        <v>41597</v>
      </c>
      <c r="B13400" s="45" t="str">
        <f t="shared" si="434"/>
        <v>November</v>
      </c>
      <c r="C13400" s="53">
        <f t="shared" si="435"/>
        <v>2013</v>
      </c>
      <c r="D13400" s="43" t="s">
        <v>102</v>
      </c>
      <c r="E13400" s="132">
        <v>34.06</v>
      </c>
    </row>
    <row r="13401" spans="1:5" ht="13.8" x14ac:dyDescent="0.25">
      <c r="A13401" s="47">
        <v>41597</v>
      </c>
      <c r="B13401" s="45" t="str">
        <f t="shared" si="434"/>
        <v>November</v>
      </c>
      <c r="C13401" s="53">
        <f t="shared" si="435"/>
        <v>2013</v>
      </c>
      <c r="D13401" s="43" t="s">
        <v>119</v>
      </c>
      <c r="E13401" s="132">
        <v>32.954999999999998</v>
      </c>
    </row>
    <row r="13402" spans="1:5" ht="13.8" x14ac:dyDescent="0.25">
      <c r="A13402" s="47">
        <v>41597</v>
      </c>
      <c r="B13402" s="45" t="str">
        <f t="shared" si="434"/>
        <v>November</v>
      </c>
      <c r="C13402" s="53">
        <f t="shared" si="435"/>
        <v>2013</v>
      </c>
      <c r="D13402" s="43" t="s">
        <v>120</v>
      </c>
      <c r="E13402" s="132">
        <v>31.264999999999997</v>
      </c>
    </row>
    <row r="13403" spans="1:5" ht="13.8" x14ac:dyDescent="0.25">
      <c r="A13403" s="47">
        <v>41597</v>
      </c>
      <c r="B13403" s="45" t="str">
        <f t="shared" si="434"/>
        <v>November</v>
      </c>
      <c r="C13403" s="53">
        <f t="shared" si="435"/>
        <v>2013</v>
      </c>
      <c r="D13403" s="43" t="s">
        <v>103</v>
      </c>
      <c r="E13403" s="132">
        <v>30.16</v>
      </c>
    </row>
    <row r="13404" spans="1:5" ht="13.8" x14ac:dyDescent="0.25">
      <c r="A13404" s="47">
        <v>41597</v>
      </c>
      <c r="B13404" s="45" t="str">
        <f t="shared" si="434"/>
        <v>November</v>
      </c>
      <c r="C13404" s="53">
        <f t="shared" si="435"/>
        <v>2013</v>
      </c>
      <c r="D13404" s="43" t="s">
        <v>116</v>
      </c>
      <c r="E13404" s="132">
        <v>24.605</v>
      </c>
    </row>
    <row r="13405" spans="1:5" ht="13.8" x14ac:dyDescent="0.25">
      <c r="A13405" s="47">
        <v>41597</v>
      </c>
      <c r="B13405" s="45" t="str">
        <f t="shared" si="434"/>
        <v>November</v>
      </c>
      <c r="C13405" s="53">
        <f t="shared" si="435"/>
        <v>2013</v>
      </c>
      <c r="D13405" s="43" t="s">
        <v>104</v>
      </c>
      <c r="E13405" s="132">
        <v>32.830000000000005</v>
      </c>
    </row>
    <row r="13406" spans="1:5" ht="13.8" x14ac:dyDescent="0.25">
      <c r="A13406" s="47">
        <v>41597</v>
      </c>
      <c r="B13406" s="45" t="str">
        <f t="shared" si="434"/>
        <v>November</v>
      </c>
      <c r="C13406" s="53">
        <f t="shared" si="435"/>
        <v>2013</v>
      </c>
      <c r="D13406" s="43" t="s">
        <v>121</v>
      </c>
      <c r="E13406" s="132">
        <v>31.22</v>
      </c>
    </row>
    <row r="13407" spans="1:5" ht="13.8" x14ac:dyDescent="0.25">
      <c r="A13407" s="47">
        <v>41597</v>
      </c>
      <c r="B13407" s="45" t="str">
        <f t="shared" si="434"/>
        <v>November</v>
      </c>
      <c r="C13407" s="53">
        <f t="shared" si="435"/>
        <v>2013</v>
      </c>
      <c r="D13407" s="43" t="s">
        <v>122</v>
      </c>
      <c r="E13407" s="132">
        <v>28.28</v>
      </c>
    </row>
    <row r="13408" spans="1:5" ht="13.8" x14ac:dyDescent="0.25">
      <c r="A13408" s="47">
        <v>41597</v>
      </c>
      <c r="B13408" s="45" t="str">
        <f t="shared" si="434"/>
        <v>November</v>
      </c>
      <c r="C13408" s="53">
        <f t="shared" si="435"/>
        <v>2013</v>
      </c>
      <c r="D13408" s="43" t="s">
        <v>123</v>
      </c>
      <c r="E13408" s="132">
        <v>27.93</v>
      </c>
    </row>
    <row r="13409" spans="1:5" ht="13.8" x14ac:dyDescent="0.25">
      <c r="A13409" s="47">
        <v>41597</v>
      </c>
      <c r="B13409" s="45" t="str">
        <f t="shared" si="434"/>
        <v>November</v>
      </c>
      <c r="C13409" s="53">
        <f t="shared" si="435"/>
        <v>2013</v>
      </c>
      <c r="D13409" s="43" t="s">
        <v>99</v>
      </c>
      <c r="E13409" s="132">
        <v>21.216666666666665</v>
      </c>
    </row>
    <row r="13410" spans="1:5" ht="13.8" x14ac:dyDescent="0.25">
      <c r="A13410" s="47">
        <v>41597</v>
      </c>
      <c r="B13410" s="45" t="str">
        <f t="shared" si="434"/>
        <v>November</v>
      </c>
      <c r="C13410" s="53">
        <f t="shared" si="435"/>
        <v>2013</v>
      </c>
      <c r="D13410" s="43" t="s">
        <v>100</v>
      </c>
      <c r="E13410" s="132">
        <v>20.658333333333335</v>
      </c>
    </row>
    <row r="13411" spans="1:5" ht="13.8" x14ac:dyDescent="0.25">
      <c r="A13411" s="47">
        <v>41597</v>
      </c>
      <c r="B13411" s="45" t="str">
        <f t="shared" si="434"/>
        <v>November</v>
      </c>
      <c r="C13411" s="53">
        <f t="shared" si="435"/>
        <v>2013</v>
      </c>
      <c r="D13411" s="43" t="s">
        <v>101</v>
      </c>
      <c r="E13411" s="132">
        <v>19.765000000000001</v>
      </c>
    </row>
    <row r="13412" spans="1:5" ht="13.8" x14ac:dyDescent="0.25">
      <c r="A13412" s="47">
        <v>41597</v>
      </c>
      <c r="B13412" s="45" t="str">
        <f t="shared" si="434"/>
        <v>November</v>
      </c>
      <c r="C13412" s="53">
        <f t="shared" si="435"/>
        <v>2013</v>
      </c>
      <c r="D13412" s="43" t="s">
        <v>124</v>
      </c>
      <c r="E13412" s="132">
        <v>19.5975</v>
      </c>
    </row>
    <row r="13413" spans="1:5" ht="13.8" x14ac:dyDescent="0.25">
      <c r="A13413" s="47">
        <v>41597</v>
      </c>
      <c r="B13413" s="45" t="str">
        <f t="shared" si="434"/>
        <v>November</v>
      </c>
      <c r="C13413" s="53">
        <f t="shared" si="435"/>
        <v>2013</v>
      </c>
      <c r="D13413" s="43" t="s">
        <v>125</v>
      </c>
      <c r="E13413" s="132">
        <v>17.531666666666666</v>
      </c>
    </row>
    <row r="13414" spans="1:5" ht="13.8" x14ac:dyDescent="0.25">
      <c r="A13414" s="47">
        <v>41597</v>
      </c>
      <c r="B13414" s="45" t="str">
        <f t="shared" si="434"/>
        <v>November</v>
      </c>
      <c r="C13414" s="53">
        <f t="shared" si="435"/>
        <v>2013</v>
      </c>
      <c r="D13414" s="43" t="s">
        <v>126</v>
      </c>
      <c r="E13414" s="132">
        <v>17.44166666666667</v>
      </c>
    </row>
    <row r="13415" spans="1:5" ht="13.8" x14ac:dyDescent="0.25">
      <c r="A13415" s="47">
        <v>41597</v>
      </c>
      <c r="B13415" s="45" t="str">
        <f t="shared" si="434"/>
        <v>November</v>
      </c>
      <c r="C13415" s="53">
        <f t="shared" si="435"/>
        <v>2013</v>
      </c>
      <c r="D13415" s="43" t="s">
        <v>127</v>
      </c>
      <c r="E13415" s="132">
        <v>16.2425</v>
      </c>
    </row>
    <row r="13416" spans="1:5" ht="13.8" x14ac:dyDescent="0.25">
      <c r="A13416" s="47">
        <v>41597</v>
      </c>
      <c r="B13416" s="45" t="str">
        <f t="shared" si="434"/>
        <v>November</v>
      </c>
      <c r="C13416" s="53">
        <f t="shared" si="435"/>
        <v>2013</v>
      </c>
      <c r="D13416" s="43" t="s">
        <v>105</v>
      </c>
      <c r="E13416" s="132">
        <v>13.790833333333335</v>
      </c>
    </row>
    <row r="13417" spans="1:5" ht="13.8" x14ac:dyDescent="0.25">
      <c r="A13417" s="47">
        <v>41597</v>
      </c>
      <c r="B13417" s="45" t="str">
        <f t="shared" si="434"/>
        <v>November</v>
      </c>
      <c r="C13417" s="53">
        <f t="shared" si="435"/>
        <v>2013</v>
      </c>
      <c r="D13417" s="43" t="s">
        <v>128</v>
      </c>
      <c r="E13417" s="132">
        <v>15.075833333333335</v>
      </c>
    </row>
    <row r="13418" spans="1:5" ht="13.8" x14ac:dyDescent="0.25">
      <c r="A13418" s="47">
        <v>41604</v>
      </c>
      <c r="B13418" s="45" t="str">
        <f t="shared" si="434"/>
        <v>November</v>
      </c>
      <c r="C13418" s="53">
        <f t="shared" si="435"/>
        <v>2013</v>
      </c>
      <c r="D13418" s="43" t="s">
        <v>131</v>
      </c>
      <c r="E13418" s="132">
        <v>30.95</v>
      </c>
    </row>
    <row r="13419" spans="1:5" ht="13.8" x14ac:dyDescent="0.25">
      <c r="A13419" s="47">
        <v>41604</v>
      </c>
      <c r="B13419" s="45" t="str">
        <f t="shared" si="434"/>
        <v>November</v>
      </c>
      <c r="C13419" s="53">
        <f t="shared" si="435"/>
        <v>2013</v>
      </c>
      <c r="D13419" s="43" t="s">
        <v>115</v>
      </c>
      <c r="E13419" s="132">
        <v>32.549999999999997</v>
      </c>
    </row>
    <row r="13420" spans="1:5" ht="13.8" x14ac:dyDescent="0.25">
      <c r="A13420" s="47">
        <v>41604</v>
      </c>
      <c r="B13420" s="45" t="str">
        <f t="shared" si="434"/>
        <v>November</v>
      </c>
      <c r="C13420" s="53">
        <f t="shared" si="435"/>
        <v>2013</v>
      </c>
      <c r="D13420" s="43" t="s">
        <v>95</v>
      </c>
      <c r="E13420" s="132">
        <v>28.861000000000004</v>
      </c>
    </row>
    <row r="13421" spans="1:5" ht="13.8" x14ac:dyDescent="0.25">
      <c r="A13421" s="47">
        <v>41604</v>
      </c>
      <c r="B13421" s="45" t="str">
        <f t="shared" si="434"/>
        <v>November</v>
      </c>
      <c r="C13421" s="53">
        <f t="shared" si="435"/>
        <v>2013</v>
      </c>
      <c r="D13421" s="43" t="s">
        <v>96</v>
      </c>
      <c r="E13421" s="132">
        <v>27.559000000000001</v>
      </c>
    </row>
    <row r="13422" spans="1:5" ht="13.8" x14ac:dyDescent="0.25">
      <c r="A13422" s="47">
        <v>41604</v>
      </c>
      <c r="B13422" s="45" t="str">
        <f t="shared" si="434"/>
        <v>November</v>
      </c>
      <c r="C13422" s="53">
        <f t="shared" si="435"/>
        <v>2013</v>
      </c>
      <c r="D13422" s="43" t="s">
        <v>97</v>
      </c>
      <c r="E13422" s="132">
        <v>26.256999999999998</v>
      </c>
    </row>
    <row r="13423" spans="1:5" ht="13.8" x14ac:dyDescent="0.25">
      <c r="A13423" s="47">
        <v>41604</v>
      </c>
      <c r="B13423" s="45" t="str">
        <f t="shared" si="434"/>
        <v>November</v>
      </c>
      <c r="C13423" s="53">
        <f t="shared" si="435"/>
        <v>2013</v>
      </c>
      <c r="D13423" s="43" t="s">
        <v>98</v>
      </c>
      <c r="E13423" s="132">
        <v>20.614999999999998</v>
      </c>
    </row>
    <row r="13424" spans="1:5" ht="15.6" x14ac:dyDescent="0.3">
      <c r="A13424" s="47">
        <v>41604</v>
      </c>
      <c r="B13424" s="45" t="str">
        <f t="shared" si="434"/>
        <v>November</v>
      </c>
      <c r="C13424" s="53">
        <f t="shared" si="435"/>
        <v>2013</v>
      </c>
      <c r="D13424" s="130" t="s">
        <v>136</v>
      </c>
      <c r="E13424" s="132">
        <v>30.634</v>
      </c>
    </row>
    <row r="13425" spans="1:5" ht="13.8" x14ac:dyDescent="0.25">
      <c r="A13425" s="47">
        <v>41604</v>
      </c>
      <c r="B13425" s="45" t="str">
        <f t="shared" si="434"/>
        <v>November</v>
      </c>
      <c r="C13425" s="53">
        <f t="shared" si="435"/>
        <v>2013</v>
      </c>
      <c r="D13425" s="43" t="s">
        <v>118</v>
      </c>
      <c r="E13425" s="132">
        <v>28.142999999999997</v>
      </c>
    </row>
    <row r="13426" spans="1:5" ht="13.8" x14ac:dyDescent="0.25">
      <c r="A13426" s="47">
        <v>41604</v>
      </c>
      <c r="B13426" s="45" t="str">
        <f t="shared" si="434"/>
        <v>November</v>
      </c>
      <c r="C13426" s="53">
        <f t="shared" si="435"/>
        <v>2013</v>
      </c>
      <c r="D13426" s="43" t="s">
        <v>102</v>
      </c>
      <c r="E13426" s="132">
        <v>27.772000000000002</v>
      </c>
    </row>
    <row r="13427" spans="1:5" ht="13.8" x14ac:dyDescent="0.25">
      <c r="A13427" s="47">
        <v>41604</v>
      </c>
      <c r="B13427" s="45" t="str">
        <f t="shared" si="434"/>
        <v>November</v>
      </c>
      <c r="C13427" s="53">
        <f t="shared" si="435"/>
        <v>2013</v>
      </c>
      <c r="D13427" s="43" t="s">
        <v>119</v>
      </c>
      <c r="E13427" s="132">
        <v>26.871000000000002</v>
      </c>
    </row>
    <row r="13428" spans="1:5" ht="13.8" x14ac:dyDescent="0.25">
      <c r="A13428" s="47">
        <v>41604</v>
      </c>
      <c r="B13428" s="45" t="str">
        <f t="shared" si="434"/>
        <v>November</v>
      </c>
      <c r="C13428" s="53">
        <f t="shared" si="435"/>
        <v>2013</v>
      </c>
      <c r="D13428" s="43" t="s">
        <v>120</v>
      </c>
      <c r="E13428" s="132">
        <v>25.492999999999999</v>
      </c>
    </row>
    <row r="13429" spans="1:5" ht="13.8" x14ac:dyDescent="0.25">
      <c r="A13429" s="47">
        <v>41604</v>
      </c>
      <c r="B13429" s="45" t="str">
        <f t="shared" si="434"/>
        <v>November</v>
      </c>
      <c r="C13429" s="53">
        <f t="shared" si="435"/>
        <v>2013</v>
      </c>
      <c r="D13429" s="43" t="s">
        <v>103</v>
      </c>
      <c r="E13429" s="132">
        <v>24.591999999999999</v>
      </c>
    </row>
    <row r="13430" spans="1:5" ht="13.8" x14ac:dyDescent="0.25">
      <c r="A13430" s="47">
        <v>41604</v>
      </c>
      <c r="B13430" s="45" t="str">
        <f t="shared" si="434"/>
        <v>November</v>
      </c>
      <c r="C13430" s="53">
        <f t="shared" si="435"/>
        <v>2013</v>
      </c>
      <c r="D13430" s="43" t="s">
        <v>116</v>
      </c>
      <c r="E13430" s="132">
        <v>18.353999999999999</v>
      </c>
    </row>
    <row r="13431" spans="1:5" ht="13.8" x14ac:dyDescent="0.25">
      <c r="A13431" s="47">
        <v>41604</v>
      </c>
      <c r="B13431" s="45" t="str">
        <f t="shared" si="434"/>
        <v>November</v>
      </c>
      <c r="C13431" s="53">
        <f t="shared" si="435"/>
        <v>2013</v>
      </c>
      <c r="D13431" s="43" t="s">
        <v>104</v>
      </c>
      <c r="E13431" s="132">
        <v>25.208749999999998</v>
      </c>
    </row>
    <row r="13432" spans="1:5" ht="13.8" x14ac:dyDescent="0.25">
      <c r="A13432" s="47">
        <v>41604</v>
      </c>
      <c r="B13432" s="45" t="str">
        <f t="shared" si="434"/>
        <v>November</v>
      </c>
      <c r="C13432" s="53">
        <f t="shared" si="435"/>
        <v>2013</v>
      </c>
      <c r="D13432" s="43" t="s">
        <v>121</v>
      </c>
      <c r="E13432" s="132">
        <v>23.9725</v>
      </c>
    </row>
    <row r="13433" spans="1:5" ht="13.8" x14ac:dyDescent="0.25">
      <c r="A13433" s="47">
        <v>41604</v>
      </c>
      <c r="B13433" s="45" t="str">
        <f t="shared" si="434"/>
        <v>November</v>
      </c>
      <c r="C13433" s="53">
        <f t="shared" si="435"/>
        <v>2013</v>
      </c>
      <c r="D13433" s="43" t="s">
        <v>122</v>
      </c>
      <c r="E13433" s="132">
        <v>21.715</v>
      </c>
    </row>
    <row r="13434" spans="1:5" ht="13.8" x14ac:dyDescent="0.25">
      <c r="A13434" s="47">
        <v>41604</v>
      </c>
      <c r="B13434" s="45" t="str">
        <f t="shared" si="434"/>
        <v>November</v>
      </c>
      <c r="C13434" s="53">
        <f t="shared" si="435"/>
        <v>2013</v>
      </c>
      <c r="D13434" s="43" t="s">
        <v>123</v>
      </c>
      <c r="E13434" s="132">
        <v>21.446249999999999</v>
      </c>
    </row>
    <row r="13435" spans="1:5" ht="13.8" x14ac:dyDescent="0.25">
      <c r="A13435" s="47">
        <v>41604</v>
      </c>
      <c r="B13435" s="45" t="str">
        <f t="shared" si="434"/>
        <v>November</v>
      </c>
      <c r="C13435" s="53">
        <f t="shared" si="435"/>
        <v>2013</v>
      </c>
      <c r="D13435" s="43" t="s">
        <v>99</v>
      </c>
      <c r="E13435" s="132">
        <v>13.775</v>
      </c>
    </row>
    <row r="13436" spans="1:5" ht="13.8" x14ac:dyDescent="0.25">
      <c r="A13436" s="47">
        <v>41604</v>
      </c>
      <c r="B13436" s="45" t="str">
        <f t="shared" si="434"/>
        <v>November</v>
      </c>
      <c r="C13436" s="53">
        <f t="shared" si="435"/>
        <v>2013</v>
      </c>
      <c r="D13436" s="43" t="s">
        <v>100</v>
      </c>
      <c r="E13436" s="132">
        <v>13.4125</v>
      </c>
    </row>
    <row r="13437" spans="1:5" ht="13.8" x14ac:dyDescent="0.25">
      <c r="A13437" s="47">
        <v>41604</v>
      </c>
      <c r="B13437" s="45" t="str">
        <f t="shared" ref="B13437:B13498" si="436">TEXT(A13437,"mmmm")</f>
        <v>November</v>
      </c>
      <c r="C13437" s="53">
        <f t="shared" ref="C13437:C13498" si="437">YEAR(A13437)</f>
        <v>2013</v>
      </c>
      <c r="D13437" s="43" t="s">
        <v>101</v>
      </c>
      <c r="E13437" s="132">
        <v>12.8325</v>
      </c>
    </row>
    <row r="13438" spans="1:5" ht="13.8" x14ac:dyDescent="0.25">
      <c r="A13438" s="47">
        <v>41604</v>
      </c>
      <c r="B13438" s="45" t="str">
        <f t="shared" si="436"/>
        <v>November</v>
      </c>
      <c r="C13438" s="53">
        <f t="shared" si="437"/>
        <v>2013</v>
      </c>
      <c r="D13438" s="43" t="s">
        <v>124</v>
      </c>
      <c r="E13438" s="132">
        <v>12.723750000000001</v>
      </c>
    </row>
    <row r="13439" spans="1:5" ht="13.8" x14ac:dyDescent="0.25">
      <c r="A13439" s="47">
        <v>41604</v>
      </c>
      <c r="B13439" s="45" t="str">
        <f t="shared" si="436"/>
        <v>November</v>
      </c>
      <c r="C13439" s="53">
        <f t="shared" si="437"/>
        <v>2013</v>
      </c>
      <c r="D13439" s="43" t="s">
        <v>125</v>
      </c>
      <c r="E13439" s="132">
        <v>11.3825</v>
      </c>
    </row>
    <row r="13440" spans="1:5" ht="13.8" x14ac:dyDescent="0.25">
      <c r="A13440" s="47">
        <v>41604</v>
      </c>
      <c r="B13440" s="45" t="str">
        <f t="shared" si="436"/>
        <v>November</v>
      </c>
      <c r="C13440" s="53">
        <f t="shared" si="437"/>
        <v>2013</v>
      </c>
      <c r="D13440" s="43" t="s">
        <v>126</v>
      </c>
      <c r="E13440" s="132">
        <v>11.58625</v>
      </c>
    </row>
    <row r="13441" spans="1:5" ht="13.8" x14ac:dyDescent="0.25">
      <c r="A13441" s="47">
        <v>41604</v>
      </c>
      <c r="B13441" s="45" t="str">
        <f t="shared" si="436"/>
        <v>November</v>
      </c>
      <c r="C13441" s="53">
        <f t="shared" si="437"/>
        <v>2013</v>
      </c>
      <c r="D13441" s="43" t="s">
        <v>127</v>
      </c>
      <c r="E13441" s="132">
        <v>11.01375</v>
      </c>
    </row>
    <row r="13442" spans="1:5" ht="13.8" x14ac:dyDescent="0.25">
      <c r="A13442" s="47">
        <v>41604</v>
      </c>
      <c r="B13442" s="45" t="str">
        <f t="shared" si="436"/>
        <v>November</v>
      </c>
      <c r="C13442" s="53">
        <f t="shared" si="437"/>
        <v>2013</v>
      </c>
      <c r="D13442" s="43" t="s">
        <v>105</v>
      </c>
      <c r="E13442" s="132">
        <v>8.9537500000000012</v>
      </c>
    </row>
    <row r="13443" spans="1:5" ht="13.8" x14ac:dyDescent="0.25">
      <c r="A13443" s="47">
        <v>41604</v>
      </c>
      <c r="B13443" s="45" t="str">
        <f t="shared" si="436"/>
        <v>November</v>
      </c>
      <c r="C13443" s="53">
        <f t="shared" si="437"/>
        <v>2013</v>
      </c>
      <c r="D13443" s="43" t="s">
        <v>128</v>
      </c>
      <c r="E13443" s="132">
        <v>10.59125</v>
      </c>
    </row>
    <row r="13444" spans="1:5" ht="13.8" x14ac:dyDescent="0.25">
      <c r="A13444" s="47">
        <v>41611</v>
      </c>
      <c r="B13444" s="45" t="str">
        <f t="shared" si="436"/>
        <v>December</v>
      </c>
      <c r="C13444" s="53">
        <f t="shared" si="437"/>
        <v>2013</v>
      </c>
      <c r="D13444" s="43" t="s">
        <v>131</v>
      </c>
    </row>
    <row r="13445" spans="1:5" ht="13.8" x14ac:dyDescent="0.25">
      <c r="A13445" s="47">
        <v>41611</v>
      </c>
      <c r="B13445" s="45" t="str">
        <f t="shared" si="436"/>
        <v>December</v>
      </c>
      <c r="C13445" s="53">
        <f t="shared" si="437"/>
        <v>2013</v>
      </c>
      <c r="D13445" s="43" t="s">
        <v>115</v>
      </c>
    </row>
    <row r="13446" spans="1:5" ht="13.8" x14ac:dyDescent="0.25">
      <c r="A13446" s="47">
        <v>41611</v>
      </c>
      <c r="B13446" s="45" t="str">
        <f t="shared" si="436"/>
        <v>December</v>
      </c>
      <c r="C13446" s="53">
        <f t="shared" si="437"/>
        <v>2013</v>
      </c>
      <c r="D13446" s="43" t="s">
        <v>95</v>
      </c>
    </row>
    <row r="13447" spans="1:5" ht="13.8" x14ac:dyDescent="0.25">
      <c r="A13447" s="47">
        <v>41611</v>
      </c>
      <c r="B13447" s="45" t="str">
        <f t="shared" si="436"/>
        <v>December</v>
      </c>
      <c r="C13447" s="53">
        <f t="shared" si="437"/>
        <v>2013</v>
      </c>
      <c r="D13447" s="43" t="s">
        <v>96</v>
      </c>
    </row>
    <row r="13448" spans="1:5" ht="13.8" x14ac:dyDescent="0.25">
      <c r="A13448" s="47">
        <v>41611</v>
      </c>
      <c r="B13448" s="45" t="str">
        <f t="shared" si="436"/>
        <v>December</v>
      </c>
      <c r="C13448" s="53">
        <f t="shared" si="437"/>
        <v>2013</v>
      </c>
      <c r="D13448" s="43" t="s">
        <v>97</v>
      </c>
    </row>
    <row r="13449" spans="1:5" ht="13.8" x14ac:dyDescent="0.25">
      <c r="A13449" s="47">
        <v>41611</v>
      </c>
      <c r="B13449" s="45" t="str">
        <f t="shared" si="436"/>
        <v>December</v>
      </c>
      <c r="C13449" s="53">
        <f t="shared" si="437"/>
        <v>2013</v>
      </c>
      <c r="D13449" s="43" t="s">
        <v>98</v>
      </c>
    </row>
    <row r="13450" spans="1:5" ht="15.6" x14ac:dyDescent="0.3">
      <c r="A13450" s="47">
        <v>41611</v>
      </c>
      <c r="B13450" s="45" t="str">
        <f t="shared" si="436"/>
        <v>December</v>
      </c>
      <c r="C13450" s="53">
        <f t="shared" si="437"/>
        <v>2013</v>
      </c>
      <c r="D13450" s="130" t="s">
        <v>136</v>
      </c>
      <c r="E13450" s="132">
        <v>31.30833333333333</v>
      </c>
    </row>
    <row r="13451" spans="1:5" ht="13.8" x14ac:dyDescent="0.25">
      <c r="A13451" s="47">
        <v>41611</v>
      </c>
      <c r="B13451" s="45" t="str">
        <f t="shared" si="436"/>
        <v>December</v>
      </c>
      <c r="C13451" s="53">
        <f t="shared" si="437"/>
        <v>2013</v>
      </c>
      <c r="D13451" s="43" t="s">
        <v>118</v>
      </c>
      <c r="E13451" s="132">
        <v>28.762499999999996</v>
      </c>
    </row>
    <row r="13452" spans="1:5" ht="13.8" x14ac:dyDescent="0.25">
      <c r="A13452" s="47">
        <v>41611</v>
      </c>
      <c r="B13452" s="45" t="str">
        <f t="shared" si="436"/>
        <v>December</v>
      </c>
      <c r="C13452" s="53">
        <f t="shared" si="437"/>
        <v>2013</v>
      </c>
      <c r="D13452" s="43" t="s">
        <v>102</v>
      </c>
      <c r="E13452" s="132">
        <v>28.383333333333329</v>
      </c>
    </row>
    <row r="13453" spans="1:5" ht="13.8" x14ac:dyDescent="0.25">
      <c r="A13453" s="47">
        <v>41611</v>
      </c>
      <c r="B13453" s="45" t="str">
        <f t="shared" si="436"/>
        <v>December</v>
      </c>
      <c r="C13453" s="53">
        <f t="shared" si="437"/>
        <v>2013</v>
      </c>
      <c r="D13453" s="43" t="s">
        <v>119</v>
      </c>
      <c r="E13453" s="132">
        <v>27.462499999999999</v>
      </c>
    </row>
    <row r="13454" spans="1:5" ht="13.8" x14ac:dyDescent="0.25">
      <c r="A13454" s="47">
        <v>41611</v>
      </c>
      <c r="B13454" s="45" t="str">
        <f t="shared" si="436"/>
        <v>December</v>
      </c>
      <c r="C13454" s="53">
        <f t="shared" si="437"/>
        <v>2013</v>
      </c>
      <c r="D13454" s="43" t="s">
        <v>120</v>
      </c>
      <c r="E13454" s="132">
        <v>26.05416666666666</v>
      </c>
    </row>
    <row r="13455" spans="1:5" ht="13.8" x14ac:dyDescent="0.25">
      <c r="A13455" s="47">
        <v>41611</v>
      </c>
      <c r="B13455" s="45" t="str">
        <f t="shared" si="436"/>
        <v>December</v>
      </c>
      <c r="C13455" s="53">
        <f t="shared" si="437"/>
        <v>2013</v>
      </c>
      <c r="D13455" s="43" t="s">
        <v>103</v>
      </c>
      <c r="E13455" s="132">
        <v>25.133333333333329</v>
      </c>
    </row>
    <row r="13456" spans="1:5" ht="13.8" x14ac:dyDescent="0.25">
      <c r="A13456" s="47">
        <v>41611</v>
      </c>
      <c r="B13456" s="45" t="str">
        <f t="shared" si="436"/>
        <v>December</v>
      </c>
      <c r="C13456" s="53">
        <f t="shared" si="437"/>
        <v>2013</v>
      </c>
      <c r="D13456" s="43" t="s">
        <v>116</v>
      </c>
      <c r="E13456" s="132">
        <v>18.420500000000001</v>
      </c>
    </row>
    <row r="13457" spans="1:5" ht="13.8" x14ac:dyDescent="0.25">
      <c r="A13457" s="47">
        <v>41611</v>
      </c>
      <c r="B13457" s="45" t="str">
        <f t="shared" si="436"/>
        <v>December</v>
      </c>
      <c r="C13457" s="53">
        <f t="shared" si="437"/>
        <v>2013</v>
      </c>
      <c r="D13457" s="43" t="s">
        <v>104</v>
      </c>
      <c r="E13457" s="132">
        <v>25.404166666666665</v>
      </c>
    </row>
    <row r="13458" spans="1:5" ht="13.8" x14ac:dyDescent="0.25">
      <c r="A13458" s="47">
        <v>41611</v>
      </c>
      <c r="B13458" s="45" t="str">
        <f t="shared" si="436"/>
        <v>December</v>
      </c>
      <c r="C13458" s="53">
        <f t="shared" si="437"/>
        <v>2013</v>
      </c>
      <c r="D13458" s="43" t="s">
        <v>121</v>
      </c>
      <c r="E13458" s="132">
        <v>24.158333333333331</v>
      </c>
    </row>
    <row r="13459" spans="1:5" ht="13.8" x14ac:dyDescent="0.25">
      <c r="A13459" s="47">
        <v>41611</v>
      </c>
      <c r="B13459" s="45" t="str">
        <f t="shared" si="436"/>
        <v>December</v>
      </c>
      <c r="C13459" s="53">
        <f t="shared" si="437"/>
        <v>2013</v>
      </c>
      <c r="D13459" s="43" t="s">
        <v>122</v>
      </c>
      <c r="E13459" s="132">
        <v>21.883333333333329</v>
      </c>
    </row>
    <row r="13460" spans="1:5" ht="13.8" x14ac:dyDescent="0.25">
      <c r="A13460" s="47">
        <v>41611</v>
      </c>
      <c r="B13460" s="45" t="str">
        <f t="shared" si="436"/>
        <v>December</v>
      </c>
      <c r="C13460" s="53">
        <f t="shared" si="437"/>
        <v>2013</v>
      </c>
      <c r="D13460" s="43" t="s">
        <v>123</v>
      </c>
      <c r="E13460" s="132">
        <v>21.612500000000001</v>
      </c>
    </row>
    <row r="13461" spans="1:5" ht="13.8" x14ac:dyDescent="0.25">
      <c r="A13461" s="47">
        <v>41611</v>
      </c>
      <c r="B13461" s="45" t="str">
        <f t="shared" si="436"/>
        <v>December</v>
      </c>
      <c r="C13461" s="53">
        <f t="shared" si="437"/>
        <v>2013</v>
      </c>
      <c r="D13461" s="43" t="s">
        <v>99</v>
      </c>
      <c r="E13461" s="132">
        <v>12.793333333333333</v>
      </c>
    </row>
    <row r="13462" spans="1:5" ht="13.8" x14ac:dyDescent="0.25">
      <c r="A13462" s="47">
        <v>41611</v>
      </c>
      <c r="B13462" s="45" t="str">
        <f t="shared" si="436"/>
        <v>December</v>
      </c>
      <c r="C13462" s="53">
        <f t="shared" si="437"/>
        <v>2013</v>
      </c>
      <c r="D13462" s="43" t="s">
        <v>100</v>
      </c>
      <c r="E13462" s="132">
        <v>12.456666666666667</v>
      </c>
    </row>
    <row r="13463" spans="1:5" ht="13.8" x14ac:dyDescent="0.25">
      <c r="A13463" s="47">
        <v>41611</v>
      </c>
      <c r="B13463" s="45" t="str">
        <f t="shared" si="436"/>
        <v>December</v>
      </c>
      <c r="C13463" s="53">
        <f t="shared" si="437"/>
        <v>2013</v>
      </c>
      <c r="D13463" s="43" t="s">
        <v>101</v>
      </c>
      <c r="E13463" s="132">
        <v>11.918000000000001</v>
      </c>
    </row>
    <row r="13464" spans="1:5" ht="13.8" x14ac:dyDescent="0.25">
      <c r="A13464" s="47">
        <v>41611</v>
      </c>
      <c r="B13464" s="45" t="str">
        <f t="shared" si="436"/>
        <v>December</v>
      </c>
      <c r="C13464" s="53">
        <f t="shared" si="437"/>
        <v>2013</v>
      </c>
      <c r="D13464" s="43" t="s">
        <v>124</v>
      </c>
      <c r="E13464" s="132">
        <v>11.817</v>
      </c>
    </row>
    <row r="13465" spans="1:5" ht="13.8" x14ac:dyDescent="0.25">
      <c r="A13465" s="47">
        <v>41611</v>
      </c>
      <c r="B13465" s="45" t="str">
        <f t="shared" si="436"/>
        <v>December</v>
      </c>
      <c r="C13465" s="53">
        <f t="shared" si="437"/>
        <v>2013</v>
      </c>
      <c r="D13465" s="43" t="s">
        <v>125</v>
      </c>
      <c r="E13465" s="132">
        <v>10.571333333333335</v>
      </c>
    </row>
    <row r="13466" spans="1:5" ht="13.8" x14ac:dyDescent="0.25">
      <c r="A13466" s="47">
        <v>41611</v>
      </c>
      <c r="B13466" s="45" t="str">
        <f t="shared" si="436"/>
        <v>December</v>
      </c>
      <c r="C13466" s="53">
        <f t="shared" si="437"/>
        <v>2013</v>
      </c>
      <c r="D13466" s="43" t="s">
        <v>126</v>
      </c>
      <c r="E13466" s="132">
        <v>10.813833333333335</v>
      </c>
    </row>
    <row r="13467" spans="1:5" ht="13.8" x14ac:dyDescent="0.25">
      <c r="A13467" s="47">
        <v>41611</v>
      </c>
      <c r="B13467" s="45" t="str">
        <f t="shared" si="436"/>
        <v>December</v>
      </c>
      <c r="C13467" s="53">
        <f t="shared" si="437"/>
        <v>2013</v>
      </c>
      <c r="D13467" s="43" t="s">
        <v>127</v>
      </c>
      <c r="E13467" s="132">
        <v>10.324000000000002</v>
      </c>
    </row>
    <row r="13468" spans="1:5" ht="13.8" x14ac:dyDescent="0.25">
      <c r="A13468" s="47">
        <v>41611</v>
      </c>
      <c r="B13468" s="45" t="str">
        <f t="shared" si="436"/>
        <v>December</v>
      </c>
      <c r="C13468" s="53">
        <f t="shared" si="437"/>
        <v>2013</v>
      </c>
      <c r="D13468" s="43" t="s">
        <v>105</v>
      </c>
      <c r="E13468" s="132">
        <v>8.3156666666666688</v>
      </c>
    </row>
    <row r="13469" spans="1:5" ht="13.8" x14ac:dyDescent="0.25">
      <c r="A13469" s="47">
        <v>41611</v>
      </c>
      <c r="B13469" s="45" t="str">
        <f t="shared" si="436"/>
        <v>December</v>
      </c>
      <c r="C13469" s="53">
        <f t="shared" si="437"/>
        <v>2013</v>
      </c>
      <c r="D13469" s="43" t="s">
        <v>128</v>
      </c>
      <c r="E13469" s="132">
        <v>9.9996666666666663</v>
      </c>
    </row>
    <row r="13470" spans="1:5" ht="13.8" x14ac:dyDescent="0.25">
      <c r="A13470" s="47">
        <v>41618</v>
      </c>
      <c r="B13470" s="45" t="str">
        <f t="shared" si="436"/>
        <v>December</v>
      </c>
      <c r="C13470" s="53">
        <f t="shared" si="437"/>
        <v>2013</v>
      </c>
      <c r="D13470" s="43" t="s">
        <v>131</v>
      </c>
    </row>
    <row r="13471" spans="1:5" ht="13.8" x14ac:dyDescent="0.25">
      <c r="A13471" s="47">
        <v>41618</v>
      </c>
      <c r="B13471" s="45" t="str">
        <f t="shared" si="436"/>
        <v>December</v>
      </c>
      <c r="C13471" s="53">
        <f t="shared" si="437"/>
        <v>2013</v>
      </c>
      <c r="D13471" s="43" t="s">
        <v>115</v>
      </c>
    </row>
    <row r="13472" spans="1:5" ht="13.8" x14ac:dyDescent="0.25">
      <c r="A13472" s="47">
        <v>41618</v>
      </c>
      <c r="B13472" s="45" t="str">
        <f t="shared" si="436"/>
        <v>December</v>
      </c>
      <c r="C13472" s="53">
        <f t="shared" si="437"/>
        <v>2013</v>
      </c>
      <c r="D13472" s="43" t="s">
        <v>95</v>
      </c>
    </row>
    <row r="13473" spans="1:5" ht="13.8" x14ac:dyDescent="0.25">
      <c r="A13473" s="47">
        <v>41618</v>
      </c>
      <c r="B13473" s="45" t="str">
        <f t="shared" si="436"/>
        <v>December</v>
      </c>
      <c r="C13473" s="53">
        <f t="shared" si="437"/>
        <v>2013</v>
      </c>
      <c r="D13473" s="43" t="s">
        <v>96</v>
      </c>
    </row>
    <row r="13474" spans="1:5" ht="13.8" x14ac:dyDescent="0.25">
      <c r="A13474" s="47">
        <v>41618</v>
      </c>
      <c r="B13474" s="45" t="str">
        <f t="shared" si="436"/>
        <v>December</v>
      </c>
      <c r="C13474" s="53">
        <f t="shared" si="437"/>
        <v>2013</v>
      </c>
      <c r="D13474" s="43" t="s">
        <v>97</v>
      </c>
    </row>
    <row r="13475" spans="1:5" ht="13.8" x14ac:dyDescent="0.25">
      <c r="A13475" s="47">
        <v>41618</v>
      </c>
      <c r="B13475" s="45" t="str">
        <f t="shared" si="436"/>
        <v>December</v>
      </c>
      <c r="C13475" s="53">
        <f t="shared" si="437"/>
        <v>2013</v>
      </c>
      <c r="D13475" s="43" t="s">
        <v>98</v>
      </c>
    </row>
    <row r="13476" spans="1:5" ht="15.6" x14ac:dyDescent="0.3">
      <c r="A13476" s="47">
        <v>41618</v>
      </c>
      <c r="B13476" s="45" t="str">
        <f t="shared" si="436"/>
        <v>December</v>
      </c>
      <c r="C13476" s="53">
        <f t="shared" si="437"/>
        <v>2013</v>
      </c>
      <c r="D13476" s="130" t="s">
        <v>136</v>
      </c>
      <c r="E13476" s="132">
        <v>31.115666666666669</v>
      </c>
    </row>
    <row r="13477" spans="1:5" ht="13.8" x14ac:dyDescent="0.25">
      <c r="A13477" s="47">
        <v>41618</v>
      </c>
      <c r="B13477" s="45" t="str">
        <f t="shared" si="436"/>
        <v>December</v>
      </c>
      <c r="C13477" s="53">
        <f t="shared" si="437"/>
        <v>2013</v>
      </c>
      <c r="D13477" s="43" t="s">
        <v>118</v>
      </c>
      <c r="E13477" s="132">
        <v>28.585500000000003</v>
      </c>
    </row>
    <row r="13478" spans="1:5" ht="13.8" x14ac:dyDescent="0.25">
      <c r="A13478" s="47">
        <v>41618</v>
      </c>
      <c r="B13478" s="45" t="str">
        <f t="shared" si="436"/>
        <v>December</v>
      </c>
      <c r="C13478" s="53">
        <f t="shared" si="437"/>
        <v>2013</v>
      </c>
      <c r="D13478" s="43" t="s">
        <v>102</v>
      </c>
      <c r="E13478" s="132">
        <v>28.208666666666669</v>
      </c>
    </row>
    <row r="13479" spans="1:5" ht="13.8" x14ac:dyDescent="0.25">
      <c r="A13479" s="47">
        <v>41618</v>
      </c>
      <c r="B13479" s="45" t="str">
        <f t="shared" si="436"/>
        <v>December</v>
      </c>
      <c r="C13479" s="53">
        <f t="shared" si="437"/>
        <v>2013</v>
      </c>
      <c r="D13479" s="43" t="s">
        <v>119</v>
      </c>
      <c r="E13479" s="132">
        <v>27.293500000000005</v>
      </c>
    </row>
    <row r="13480" spans="1:5" ht="13.8" x14ac:dyDescent="0.25">
      <c r="A13480" s="47">
        <v>41618</v>
      </c>
      <c r="B13480" s="45" t="str">
        <f t="shared" si="436"/>
        <v>December</v>
      </c>
      <c r="C13480" s="53">
        <f t="shared" si="437"/>
        <v>2013</v>
      </c>
      <c r="D13480" s="43" t="s">
        <v>120</v>
      </c>
      <c r="E13480" s="132">
        <v>25.893833333333333</v>
      </c>
    </row>
    <row r="13481" spans="1:5" ht="13.8" x14ac:dyDescent="0.25">
      <c r="A13481" s="47">
        <v>41618</v>
      </c>
      <c r="B13481" s="45" t="str">
        <f t="shared" si="436"/>
        <v>December</v>
      </c>
      <c r="C13481" s="53">
        <f t="shared" si="437"/>
        <v>2013</v>
      </c>
      <c r="D13481" s="43" t="s">
        <v>103</v>
      </c>
      <c r="E13481" s="132">
        <v>24.978666666666669</v>
      </c>
    </row>
    <row r="13482" spans="1:5" ht="13.8" x14ac:dyDescent="0.25">
      <c r="A13482" s="47">
        <v>41618</v>
      </c>
      <c r="B13482" s="45" t="str">
        <f t="shared" si="436"/>
        <v>December</v>
      </c>
      <c r="C13482" s="53">
        <f t="shared" si="437"/>
        <v>2013</v>
      </c>
      <c r="D13482" s="43" t="s">
        <v>116</v>
      </c>
      <c r="E13482" s="132">
        <v>17.157</v>
      </c>
    </row>
    <row r="13483" spans="1:5" ht="13.8" x14ac:dyDescent="0.25">
      <c r="A13483" s="47">
        <v>41618</v>
      </c>
      <c r="B13483" s="45" t="str">
        <f t="shared" si="436"/>
        <v>December</v>
      </c>
      <c r="C13483" s="53">
        <f t="shared" si="437"/>
        <v>2013</v>
      </c>
      <c r="D13483" s="43" t="s">
        <v>104</v>
      </c>
      <c r="E13483" s="132">
        <v>23.919</v>
      </c>
    </row>
    <row r="13484" spans="1:5" ht="13.8" x14ac:dyDescent="0.25">
      <c r="A13484" s="47">
        <v>41618</v>
      </c>
      <c r="B13484" s="45" t="str">
        <f t="shared" si="436"/>
        <v>December</v>
      </c>
      <c r="C13484" s="53">
        <f t="shared" si="437"/>
        <v>2013</v>
      </c>
      <c r="D13484" s="43" t="s">
        <v>121</v>
      </c>
      <c r="E13484" s="132">
        <v>22.745999999999999</v>
      </c>
    </row>
    <row r="13485" spans="1:5" ht="13.8" x14ac:dyDescent="0.25">
      <c r="A13485" s="47">
        <v>41618</v>
      </c>
      <c r="B13485" s="45" t="str">
        <f t="shared" si="436"/>
        <v>December</v>
      </c>
      <c r="C13485" s="53">
        <f t="shared" si="437"/>
        <v>2013</v>
      </c>
      <c r="D13485" s="43" t="s">
        <v>122</v>
      </c>
      <c r="E13485" s="132">
        <v>20.603999999999999</v>
      </c>
    </row>
    <row r="13486" spans="1:5" ht="13.8" x14ac:dyDescent="0.25">
      <c r="A13486" s="47">
        <v>41618</v>
      </c>
      <c r="B13486" s="45" t="str">
        <f t="shared" si="436"/>
        <v>December</v>
      </c>
      <c r="C13486" s="53">
        <f t="shared" si="437"/>
        <v>2013</v>
      </c>
      <c r="D13486" s="43" t="s">
        <v>123</v>
      </c>
      <c r="E13486" s="132">
        <v>20.349</v>
      </c>
    </row>
    <row r="13487" spans="1:5" ht="13.8" x14ac:dyDescent="0.25">
      <c r="A13487" s="47">
        <v>41618</v>
      </c>
      <c r="B13487" s="45" t="str">
        <f t="shared" si="436"/>
        <v>December</v>
      </c>
      <c r="C13487" s="53">
        <f t="shared" si="437"/>
        <v>2013</v>
      </c>
      <c r="D13487" s="43" t="s">
        <v>99</v>
      </c>
      <c r="E13487" s="132">
        <v>11.97</v>
      </c>
    </row>
    <row r="13488" spans="1:5" ht="13.8" x14ac:dyDescent="0.25">
      <c r="A13488" s="47">
        <v>41618</v>
      </c>
      <c r="B13488" s="45" t="str">
        <f t="shared" si="436"/>
        <v>December</v>
      </c>
      <c r="C13488" s="53">
        <f t="shared" si="437"/>
        <v>2013</v>
      </c>
      <c r="D13488" s="43" t="s">
        <v>100</v>
      </c>
      <c r="E13488" s="132">
        <v>11.654999999999999</v>
      </c>
    </row>
    <row r="13489" spans="1:5" ht="13.8" x14ac:dyDescent="0.25">
      <c r="A13489" s="47">
        <v>41618</v>
      </c>
      <c r="B13489" s="45" t="str">
        <f t="shared" si="436"/>
        <v>December</v>
      </c>
      <c r="C13489" s="53">
        <f t="shared" si="437"/>
        <v>2013</v>
      </c>
      <c r="D13489" s="43" t="s">
        <v>101</v>
      </c>
      <c r="E13489" s="132">
        <v>11.151</v>
      </c>
    </row>
    <row r="13490" spans="1:5" ht="13.8" x14ac:dyDescent="0.25">
      <c r="A13490" s="47">
        <v>41618</v>
      </c>
      <c r="B13490" s="45" t="str">
        <f t="shared" si="436"/>
        <v>December</v>
      </c>
      <c r="C13490" s="53">
        <f t="shared" si="437"/>
        <v>2013</v>
      </c>
      <c r="D13490" s="43" t="s">
        <v>124</v>
      </c>
      <c r="E13490" s="132">
        <v>11.056499999999998</v>
      </c>
    </row>
    <row r="13491" spans="1:5" ht="13.8" x14ac:dyDescent="0.25">
      <c r="A13491" s="47">
        <v>41618</v>
      </c>
      <c r="B13491" s="45" t="str">
        <f t="shared" si="436"/>
        <v>December</v>
      </c>
      <c r="C13491" s="53">
        <f t="shared" si="437"/>
        <v>2013</v>
      </c>
      <c r="D13491" s="43" t="s">
        <v>125</v>
      </c>
      <c r="E13491" s="132">
        <v>9.891</v>
      </c>
    </row>
    <row r="13492" spans="1:5" ht="13.8" x14ac:dyDescent="0.25">
      <c r="A13492" s="47">
        <v>41618</v>
      </c>
      <c r="B13492" s="45" t="str">
        <f t="shared" si="436"/>
        <v>December</v>
      </c>
      <c r="C13492" s="53">
        <f t="shared" si="437"/>
        <v>2013</v>
      </c>
      <c r="D13492" s="43" t="s">
        <v>126</v>
      </c>
      <c r="E13492" s="132">
        <v>10.166</v>
      </c>
    </row>
    <row r="13493" spans="1:5" ht="13.8" x14ac:dyDescent="0.25">
      <c r="A13493" s="47">
        <v>41618</v>
      </c>
      <c r="B13493" s="45" t="str">
        <f t="shared" si="436"/>
        <v>December</v>
      </c>
      <c r="C13493" s="53">
        <f t="shared" si="437"/>
        <v>2013</v>
      </c>
      <c r="D13493" s="43" t="s">
        <v>127</v>
      </c>
      <c r="E13493" s="132">
        <v>9.7454999999999998</v>
      </c>
    </row>
    <row r="13494" spans="1:5" ht="13.8" x14ac:dyDescent="0.25">
      <c r="A13494" s="47">
        <v>41618</v>
      </c>
      <c r="B13494" s="45" t="str">
        <f t="shared" si="436"/>
        <v>December</v>
      </c>
      <c r="C13494" s="53">
        <f t="shared" si="437"/>
        <v>2013</v>
      </c>
      <c r="D13494" s="43" t="s">
        <v>105</v>
      </c>
      <c r="E13494" s="132">
        <v>7.7805000000000009</v>
      </c>
    </row>
    <row r="13495" spans="1:5" ht="13.8" x14ac:dyDescent="0.25">
      <c r="A13495" s="47">
        <v>41618</v>
      </c>
      <c r="B13495" s="45" t="str">
        <f t="shared" si="436"/>
        <v>December</v>
      </c>
      <c r="C13495" s="53">
        <f t="shared" si="437"/>
        <v>2013</v>
      </c>
      <c r="D13495" s="43" t="s">
        <v>128</v>
      </c>
      <c r="E13495" s="132">
        <v>9.5035000000000007</v>
      </c>
    </row>
    <row r="13496" spans="1:5" ht="13.8" x14ac:dyDescent="0.25">
      <c r="A13496" s="50">
        <v>41625</v>
      </c>
      <c r="B13496" s="45" t="str">
        <f t="shared" si="436"/>
        <v>December</v>
      </c>
      <c r="C13496" s="53">
        <f t="shared" si="437"/>
        <v>2013</v>
      </c>
      <c r="D13496" s="43" t="s">
        <v>131</v>
      </c>
    </row>
    <row r="13497" spans="1:5" ht="13.8" x14ac:dyDescent="0.25">
      <c r="A13497" s="47">
        <v>41625</v>
      </c>
      <c r="B13497" s="45" t="str">
        <f t="shared" si="436"/>
        <v>December</v>
      </c>
      <c r="C13497" s="53">
        <f t="shared" si="437"/>
        <v>2013</v>
      </c>
      <c r="D13497" s="43" t="s">
        <v>115</v>
      </c>
    </row>
    <row r="13498" spans="1:5" ht="13.8" x14ac:dyDescent="0.25">
      <c r="A13498" s="47">
        <v>41625</v>
      </c>
      <c r="B13498" s="45" t="str">
        <f t="shared" si="436"/>
        <v>December</v>
      </c>
      <c r="C13498" s="53">
        <f t="shared" si="437"/>
        <v>2013</v>
      </c>
      <c r="D13498" s="43" t="s">
        <v>95</v>
      </c>
    </row>
    <row r="13499" spans="1:5" ht="13.8" x14ac:dyDescent="0.25">
      <c r="A13499" s="47">
        <v>41625</v>
      </c>
      <c r="B13499" s="45" t="str">
        <f t="shared" ref="B13499:B13559" si="438">TEXT(A13499,"mmmm")</f>
        <v>December</v>
      </c>
      <c r="C13499" s="53">
        <f t="shared" ref="C13499:C13559" si="439">YEAR(A13499)</f>
        <v>2013</v>
      </c>
      <c r="D13499" s="43" t="s">
        <v>96</v>
      </c>
    </row>
    <row r="13500" spans="1:5" ht="13.8" x14ac:dyDescent="0.25">
      <c r="A13500" s="47">
        <v>41625</v>
      </c>
      <c r="B13500" s="45" t="str">
        <f t="shared" si="438"/>
        <v>December</v>
      </c>
      <c r="C13500" s="53">
        <f t="shared" si="439"/>
        <v>2013</v>
      </c>
      <c r="D13500" s="43" t="s">
        <v>97</v>
      </c>
    </row>
    <row r="13501" spans="1:5" ht="13.8" x14ac:dyDescent="0.25">
      <c r="A13501" s="47">
        <v>41625</v>
      </c>
      <c r="B13501" s="45" t="str">
        <f t="shared" si="438"/>
        <v>December</v>
      </c>
      <c r="C13501" s="53">
        <f t="shared" si="439"/>
        <v>2013</v>
      </c>
      <c r="D13501" s="43" t="s">
        <v>98</v>
      </c>
    </row>
    <row r="13502" spans="1:5" ht="15.6" x14ac:dyDescent="0.3">
      <c r="A13502" s="47">
        <v>41625</v>
      </c>
      <c r="B13502" s="45" t="str">
        <f t="shared" si="438"/>
        <v>December</v>
      </c>
      <c r="C13502" s="53">
        <f t="shared" si="439"/>
        <v>2013</v>
      </c>
      <c r="D13502" s="130" t="s">
        <v>136</v>
      </c>
      <c r="E13502" s="132">
        <v>33.331333333333333</v>
      </c>
    </row>
    <row r="13503" spans="1:5" ht="13.8" x14ac:dyDescent="0.25">
      <c r="A13503" s="47">
        <v>41625</v>
      </c>
      <c r="B13503" s="45" t="str">
        <f t="shared" si="438"/>
        <v>December</v>
      </c>
      <c r="C13503" s="53">
        <f t="shared" si="439"/>
        <v>2013</v>
      </c>
      <c r="D13503" s="43" t="s">
        <v>118</v>
      </c>
      <c r="E13503" s="132">
        <v>30.620999999999995</v>
      </c>
    </row>
    <row r="13504" spans="1:5" ht="13.8" x14ac:dyDescent="0.25">
      <c r="A13504" s="47">
        <v>41625</v>
      </c>
      <c r="B13504" s="45" t="str">
        <f t="shared" si="438"/>
        <v>December</v>
      </c>
      <c r="C13504" s="53">
        <f t="shared" si="439"/>
        <v>2013</v>
      </c>
      <c r="D13504" s="43" t="s">
        <v>102</v>
      </c>
      <c r="E13504" s="132">
        <v>30.217333333333332</v>
      </c>
    </row>
    <row r="13505" spans="1:5" ht="13.8" x14ac:dyDescent="0.25">
      <c r="A13505" s="47">
        <v>41625</v>
      </c>
      <c r="B13505" s="45" t="str">
        <f t="shared" si="438"/>
        <v>December</v>
      </c>
      <c r="C13505" s="53">
        <f t="shared" si="439"/>
        <v>2013</v>
      </c>
      <c r="D13505" s="43" t="s">
        <v>119</v>
      </c>
      <c r="E13505" s="132">
        <v>29.236999999999998</v>
      </c>
    </row>
    <row r="13506" spans="1:5" ht="13.8" x14ac:dyDescent="0.25">
      <c r="A13506" s="47">
        <v>41625</v>
      </c>
      <c r="B13506" s="45" t="str">
        <f t="shared" si="438"/>
        <v>December</v>
      </c>
      <c r="C13506" s="53">
        <f t="shared" si="439"/>
        <v>2013</v>
      </c>
      <c r="D13506" s="43" t="s">
        <v>120</v>
      </c>
      <c r="E13506" s="132">
        <v>27.737666666666666</v>
      </c>
    </row>
    <row r="13507" spans="1:5" ht="13.8" x14ac:dyDescent="0.25">
      <c r="A13507" s="47">
        <v>41625</v>
      </c>
      <c r="B13507" s="45" t="str">
        <f t="shared" si="438"/>
        <v>December</v>
      </c>
      <c r="C13507" s="53">
        <f t="shared" si="439"/>
        <v>2013</v>
      </c>
      <c r="D13507" s="43" t="s">
        <v>103</v>
      </c>
      <c r="E13507" s="132">
        <v>26.757333333333332</v>
      </c>
    </row>
    <row r="13508" spans="1:5" ht="13.8" x14ac:dyDescent="0.25">
      <c r="A13508" s="50">
        <v>41625</v>
      </c>
      <c r="B13508" s="45" t="str">
        <f t="shared" si="438"/>
        <v>December</v>
      </c>
      <c r="C13508" s="53">
        <f t="shared" si="439"/>
        <v>2013</v>
      </c>
      <c r="D13508" s="43" t="s">
        <v>116</v>
      </c>
      <c r="E13508" s="132">
        <v>18.952500000000001</v>
      </c>
    </row>
    <row r="13509" spans="1:5" ht="13.8" x14ac:dyDescent="0.25">
      <c r="A13509" s="47">
        <v>41625</v>
      </c>
      <c r="B13509" s="45" t="str">
        <f t="shared" si="438"/>
        <v>December</v>
      </c>
      <c r="C13509" s="53">
        <f t="shared" si="439"/>
        <v>2013</v>
      </c>
      <c r="D13509" s="43" t="s">
        <v>104</v>
      </c>
      <c r="E13509" s="132">
        <v>20.167000000000002</v>
      </c>
    </row>
    <row r="13510" spans="1:5" ht="13.8" x14ac:dyDescent="0.25">
      <c r="A13510" s="47">
        <v>41625</v>
      </c>
      <c r="B13510" s="45" t="str">
        <f t="shared" si="438"/>
        <v>December</v>
      </c>
      <c r="C13510" s="53">
        <f t="shared" si="439"/>
        <v>2013</v>
      </c>
      <c r="D13510" s="43" t="s">
        <v>121</v>
      </c>
      <c r="E13510" s="132">
        <v>19.178000000000001</v>
      </c>
    </row>
    <row r="13511" spans="1:5" ht="13.8" x14ac:dyDescent="0.25">
      <c r="A13511" s="47">
        <v>41625</v>
      </c>
      <c r="B13511" s="45" t="str">
        <f t="shared" si="438"/>
        <v>December</v>
      </c>
      <c r="C13511" s="53">
        <f t="shared" si="439"/>
        <v>2013</v>
      </c>
      <c r="D13511" s="43" t="s">
        <v>122</v>
      </c>
      <c r="E13511" s="132">
        <v>17.372</v>
      </c>
    </row>
    <row r="13512" spans="1:5" ht="13.8" x14ac:dyDescent="0.25">
      <c r="A13512" s="47">
        <v>41625</v>
      </c>
      <c r="B13512" s="45" t="str">
        <f t="shared" si="438"/>
        <v>December</v>
      </c>
      <c r="C13512" s="53">
        <f t="shared" si="439"/>
        <v>2013</v>
      </c>
      <c r="D13512" s="43" t="s">
        <v>123</v>
      </c>
      <c r="E13512" s="132">
        <v>17.157</v>
      </c>
    </row>
    <row r="13513" spans="1:5" ht="13.8" x14ac:dyDescent="0.25">
      <c r="A13513" s="47">
        <v>41625</v>
      </c>
      <c r="B13513" s="45" t="str">
        <f t="shared" si="438"/>
        <v>December</v>
      </c>
      <c r="C13513" s="53">
        <f t="shared" si="439"/>
        <v>2013</v>
      </c>
      <c r="D13513" s="43" t="s">
        <v>99</v>
      </c>
      <c r="E13513" s="132">
        <v>11.336666666666666</v>
      </c>
    </row>
    <row r="13514" spans="1:5" ht="13.8" x14ac:dyDescent="0.25">
      <c r="A13514" s="47">
        <v>41625</v>
      </c>
      <c r="B13514" s="45" t="str">
        <f t="shared" si="438"/>
        <v>December</v>
      </c>
      <c r="C13514" s="53">
        <f t="shared" si="439"/>
        <v>2013</v>
      </c>
      <c r="D13514" s="43" t="s">
        <v>100</v>
      </c>
      <c r="E13514" s="132">
        <v>11.038333333333332</v>
      </c>
    </row>
    <row r="13515" spans="1:5" ht="13.8" x14ac:dyDescent="0.25">
      <c r="A13515" s="47">
        <v>41625</v>
      </c>
      <c r="B13515" s="45" t="str">
        <f t="shared" si="438"/>
        <v>December</v>
      </c>
      <c r="C13515" s="53">
        <f t="shared" si="439"/>
        <v>2013</v>
      </c>
      <c r="D13515" s="43" t="s">
        <v>101</v>
      </c>
      <c r="E13515" s="132">
        <v>10.561</v>
      </c>
    </row>
    <row r="13516" spans="1:5" ht="13.8" x14ac:dyDescent="0.25">
      <c r="A13516" s="47">
        <v>41625</v>
      </c>
      <c r="B13516" s="45" t="str">
        <f t="shared" si="438"/>
        <v>December</v>
      </c>
      <c r="C13516" s="53">
        <f t="shared" si="439"/>
        <v>2013</v>
      </c>
      <c r="D13516" s="43" t="s">
        <v>124</v>
      </c>
      <c r="E13516" s="132">
        <v>10.471499999999999</v>
      </c>
    </row>
    <row r="13517" spans="1:5" ht="13.8" x14ac:dyDescent="0.25">
      <c r="A13517" s="47">
        <v>41625</v>
      </c>
      <c r="B13517" s="45" t="str">
        <f t="shared" si="438"/>
        <v>December</v>
      </c>
      <c r="C13517" s="53">
        <f t="shared" si="439"/>
        <v>2013</v>
      </c>
      <c r="D13517" s="43" t="s">
        <v>125</v>
      </c>
      <c r="E13517" s="132">
        <v>9.3676666666666666</v>
      </c>
    </row>
    <row r="13518" spans="1:5" ht="13.8" x14ac:dyDescent="0.25">
      <c r="A13518" s="47">
        <v>41625</v>
      </c>
      <c r="B13518" s="45" t="str">
        <f t="shared" si="438"/>
        <v>December</v>
      </c>
      <c r="C13518" s="53">
        <f t="shared" si="439"/>
        <v>2013</v>
      </c>
      <c r="D13518" s="43" t="s">
        <v>126</v>
      </c>
      <c r="E13518" s="132">
        <v>9.6676666666666673</v>
      </c>
    </row>
    <row r="13519" spans="1:5" ht="13.8" x14ac:dyDescent="0.25">
      <c r="A13519" s="47">
        <v>41625</v>
      </c>
      <c r="B13519" s="45" t="str">
        <f t="shared" si="438"/>
        <v>December</v>
      </c>
      <c r="C13519" s="53">
        <f t="shared" si="439"/>
        <v>2013</v>
      </c>
      <c r="D13519" s="43" t="s">
        <v>127</v>
      </c>
      <c r="E13519" s="132">
        <v>9.3004999999999995</v>
      </c>
    </row>
    <row r="13520" spans="1:5" ht="13.8" x14ac:dyDescent="0.25">
      <c r="A13520" s="47">
        <v>41625</v>
      </c>
      <c r="B13520" s="45" t="str">
        <f t="shared" si="438"/>
        <v>December</v>
      </c>
      <c r="C13520" s="53">
        <f t="shared" si="439"/>
        <v>2013</v>
      </c>
      <c r="D13520" s="43" t="s">
        <v>105</v>
      </c>
      <c r="E13520" s="132">
        <v>7.3688333333333329</v>
      </c>
    </row>
    <row r="13521" spans="1:5" ht="13.8" x14ac:dyDescent="0.25">
      <c r="A13521" s="50">
        <v>41625</v>
      </c>
      <c r="B13521" s="45" t="str">
        <f t="shared" si="438"/>
        <v>December</v>
      </c>
      <c r="C13521" s="53">
        <f t="shared" si="439"/>
        <v>2013</v>
      </c>
      <c r="D13521" s="43" t="s">
        <v>128</v>
      </c>
      <c r="E13521" s="132">
        <v>9.121833333333333</v>
      </c>
    </row>
    <row r="13522" spans="1:5" ht="13.8" x14ac:dyDescent="0.25">
      <c r="A13522" s="47">
        <v>41632</v>
      </c>
      <c r="B13522" s="45" t="str">
        <f t="shared" si="438"/>
        <v>December</v>
      </c>
      <c r="C13522" s="53">
        <f t="shared" si="439"/>
        <v>2013</v>
      </c>
      <c r="D13522" s="43" t="s">
        <v>131</v>
      </c>
    </row>
    <row r="13523" spans="1:5" ht="13.8" x14ac:dyDescent="0.25">
      <c r="A13523" s="47">
        <v>41632</v>
      </c>
      <c r="B13523" s="45" t="str">
        <f t="shared" si="438"/>
        <v>December</v>
      </c>
      <c r="C13523" s="53">
        <f t="shared" si="439"/>
        <v>2013</v>
      </c>
      <c r="D13523" s="43" t="s">
        <v>115</v>
      </c>
    </row>
    <row r="13524" spans="1:5" ht="13.8" x14ac:dyDescent="0.25">
      <c r="A13524" s="47">
        <v>41632</v>
      </c>
      <c r="B13524" s="45" t="str">
        <f t="shared" si="438"/>
        <v>December</v>
      </c>
      <c r="C13524" s="53">
        <f t="shared" si="439"/>
        <v>2013</v>
      </c>
      <c r="D13524" s="43" t="s">
        <v>95</v>
      </c>
    </row>
    <row r="13525" spans="1:5" ht="13.8" x14ac:dyDescent="0.25">
      <c r="A13525" s="47">
        <v>41632</v>
      </c>
      <c r="B13525" s="45" t="str">
        <f t="shared" si="438"/>
        <v>December</v>
      </c>
      <c r="C13525" s="53">
        <f t="shared" si="439"/>
        <v>2013</v>
      </c>
      <c r="D13525" s="43" t="s">
        <v>96</v>
      </c>
    </row>
    <row r="13526" spans="1:5" ht="13.8" x14ac:dyDescent="0.25">
      <c r="A13526" s="47">
        <v>41632</v>
      </c>
      <c r="B13526" s="45" t="str">
        <f t="shared" si="438"/>
        <v>December</v>
      </c>
      <c r="C13526" s="53">
        <f t="shared" si="439"/>
        <v>2013</v>
      </c>
      <c r="D13526" s="43" t="s">
        <v>97</v>
      </c>
    </row>
    <row r="13527" spans="1:5" ht="13.8" x14ac:dyDescent="0.25">
      <c r="A13527" s="47">
        <v>41632</v>
      </c>
      <c r="B13527" s="45" t="str">
        <f t="shared" si="438"/>
        <v>December</v>
      </c>
      <c r="C13527" s="53">
        <f t="shared" si="439"/>
        <v>2013</v>
      </c>
      <c r="D13527" s="43" t="s">
        <v>98</v>
      </c>
    </row>
    <row r="13528" spans="1:5" ht="15.6" x14ac:dyDescent="0.3">
      <c r="A13528" s="47">
        <v>41632</v>
      </c>
      <c r="B13528" s="45" t="str">
        <f t="shared" si="438"/>
        <v>December</v>
      </c>
      <c r="C13528" s="53">
        <f t="shared" si="439"/>
        <v>2013</v>
      </c>
      <c r="D13528" s="130" t="s">
        <v>136</v>
      </c>
      <c r="E13528" s="132">
        <v>34.102000000000004</v>
      </c>
    </row>
    <row r="13529" spans="1:5" ht="13.8" x14ac:dyDescent="0.25">
      <c r="A13529" s="47">
        <v>41632</v>
      </c>
      <c r="B13529" s="45" t="str">
        <f t="shared" si="438"/>
        <v>December</v>
      </c>
      <c r="C13529" s="53">
        <f t="shared" si="439"/>
        <v>2013</v>
      </c>
      <c r="D13529" s="43" t="s">
        <v>118</v>
      </c>
      <c r="E13529" s="132">
        <v>31.328999999999997</v>
      </c>
    </row>
    <row r="13530" spans="1:5" ht="13.8" x14ac:dyDescent="0.25">
      <c r="A13530" s="47">
        <v>41632</v>
      </c>
      <c r="B13530" s="45" t="str">
        <f t="shared" si="438"/>
        <v>December</v>
      </c>
      <c r="C13530" s="53">
        <f t="shared" si="439"/>
        <v>2013</v>
      </c>
      <c r="D13530" s="43" t="s">
        <v>102</v>
      </c>
      <c r="E13530" s="132">
        <v>30.916</v>
      </c>
    </row>
    <row r="13531" spans="1:5" ht="13.8" x14ac:dyDescent="0.25">
      <c r="A13531" s="47">
        <v>41632</v>
      </c>
      <c r="B13531" s="45" t="str">
        <f t="shared" si="438"/>
        <v>December</v>
      </c>
      <c r="C13531" s="53">
        <f t="shared" si="439"/>
        <v>2013</v>
      </c>
      <c r="D13531" s="43" t="s">
        <v>119</v>
      </c>
      <c r="E13531" s="132">
        <v>29.913</v>
      </c>
    </row>
    <row r="13532" spans="1:5" ht="13.8" x14ac:dyDescent="0.25">
      <c r="A13532" s="47">
        <v>41632</v>
      </c>
      <c r="B13532" s="45" t="str">
        <f t="shared" si="438"/>
        <v>December</v>
      </c>
      <c r="C13532" s="53">
        <f t="shared" si="439"/>
        <v>2013</v>
      </c>
      <c r="D13532" s="43" t="s">
        <v>120</v>
      </c>
      <c r="E13532" s="132">
        <v>28.378999999999998</v>
      </c>
    </row>
    <row r="13533" spans="1:5" ht="13.8" x14ac:dyDescent="0.25">
      <c r="A13533" s="50">
        <v>41632</v>
      </c>
      <c r="B13533" s="45" t="str">
        <f t="shared" si="438"/>
        <v>December</v>
      </c>
      <c r="C13533" s="53">
        <f t="shared" si="439"/>
        <v>2013</v>
      </c>
      <c r="D13533" s="43" t="s">
        <v>103</v>
      </c>
      <c r="E13533" s="132">
        <v>27.375999999999998</v>
      </c>
    </row>
    <row r="13534" spans="1:5" ht="13.8" x14ac:dyDescent="0.25">
      <c r="A13534" s="47">
        <v>41632</v>
      </c>
      <c r="B13534" s="45" t="str">
        <f t="shared" si="438"/>
        <v>December</v>
      </c>
      <c r="C13534" s="53">
        <f t="shared" si="439"/>
        <v>2013</v>
      </c>
      <c r="D13534" s="43" t="s">
        <v>116</v>
      </c>
      <c r="E13534" s="132">
        <v>19.551000000000002</v>
      </c>
    </row>
    <row r="13535" spans="1:5" ht="13.8" x14ac:dyDescent="0.25">
      <c r="A13535" s="47">
        <v>41632</v>
      </c>
      <c r="B13535" s="45" t="str">
        <f t="shared" si="438"/>
        <v>December</v>
      </c>
      <c r="C13535" s="53">
        <f t="shared" si="439"/>
        <v>2013</v>
      </c>
      <c r="D13535" s="43" t="s">
        <v>104</v>
      </c>
      <c r="E13535" s="132">
        <v>20.088833333333334</v>
      </c>
    </row>
    <row r="13536" spans="1:5" ht="13.8" x14ac:dyDescent="0.25">
      <c r="A13536" s="47">
        <v>41632</v>
      </c>
      <c r="B13536" s="45" t="str">
        <f t="shared" si="438"/>
        <v>December</v>
      </c>
      <c r="C13536" s="53">
        <f t="shared" si="439"/>
        <v>2013</v>
      </c>
      <c r="D13536" s="43" t="s">
        <v>121</v>
      </c>
      <c r="E13536" s="132">
        <v>19.103666666666665</v>
      </c>
    </row>
    <row r="13537" spans="1:5" ht="13.8" x14ac:dyDescent="0.25">
      <c r="A13537" s="47">
        <v>41632</v>
      </c>
      <c r="B13537" s="45" t="str">
        <f t="shared" si="438"/>
        <v>December</v>
      </c>
      <c r="C13537" s="53">
        <f t="shared" si="439"/>
        <v>2013</v>
      </c>
      <c r="D13537" s="43" t="s">
        <v>122</v>
      </c>
      <c r="E13537" s="132">
        <v>17.304666666666666</v>
      </c>
    </row>
    <row r="13538" spans="1:5" ht="13.8" x14ac:dyDescent="0.25">
      <c r="A13538" s="47">
        <v>41632</v>
      </c>
      <c r="B13538" s="45" t="str">
        <f t="shared" si="438"/>
        <v>December</v>
      </c>
      <c r="C13538" s="53">
        <f t="shared" si="439"/>
        <v>2013</v>
      </c>
      <c r="D13538" s="43" t="s">
        <v>123</v>
      </c>
      <c r="E13538" s="132">
        <v>17.090499999999999</v>
      </c>
    </row>
    <row r="13539" spans="1:5" ht="13.8" x14ac:dyDescent="0.25">
      <c r="A13539" s="47">
        <v>41632</v>
      </c>
      <c r="B13539" s="45" t="str">
        <f t="shared" si="438"/>
        <v>December</v>
      </c>
      <c r="C13539" s="53">
        <f t="shared" si="439"/>
        <v>2013</v>
      </c>
      <c r="D13539" s="43" t="s">
        <v>99</v>
      </c>
      <c r="E13539" s="132">
        <v>11.716666666666665</v>
      </c>
    </row>
    <row r="13540" spans="1:5" ht="13.8" x14ac:dyDescent="0.25">
      <c r="A13540" s="47">
        <v>41632</v>
      </c>
      <c r="B13540" s="45" t="str">
        <f t="shared" si="438"/>
        <v>December</v>
      </c>
      <c r="C13540" s="53">
        <f t="shared" si="439"/>
        <v>2013</v>
      </c>
      <c r="D13540" s="43" t="s">
        <v>100</v>
      </c>
      <c r="E13540" s="132">
        <v>11.408333333333333</v>
      </c>
    </row>
    <row r="13541" spans="1:5" ht="13.8" x14ac:dyDescent="0.25">
      <c r="A13541" s="47">
        <v>41632</v>
      </c>
      <c r="B13541" s="45" t="str">
        <f t="shared" si="438"/>
        <v>December</v>
      </c>
      <c r="C13541" s="53">
        <f t="shared" si="439"/>
        <v>2013</v>
      </c>
      <c r="D13541" s="43" t="s">
        <v>101</v>
      </c>
      <c r="E13541" s="132">
        <v>10.914999999999999</v>
      </c>
    </row>
    <row r="13542" spans="1:5" ht="13.8" x14ac:dyDescent="0.25">
      <c r="A13542" s="47">
        <v>41632</v>
      </c>
      <c r="B13542" s="45" t="str">
        <f t="shared" si="438"/>
        <v>December</v>
      </c>
      <c r="C13542" s="53">
        <f t="shared" si="439"/>
        <v>2013</v>
      </c>
      <c r="D13542" s="43" t="s">
        <v>124</v>
      </c>
      <c r="E13542" s="132">
        <v>10.822499999999998</v>
      </c>
    </row>
    <row r="13543" spans="1:5" ht="13.8" x14ac:dyDescent="0.25">
      <c r="A13543" s="47">
        <v>41632</v>
      </c>
      <c r="B13543" s="45" t="str">
        <f t="shared" si="438"/>
        <v>December</v>
      </c>
      <c r="C13543" s="53">
        <f t="shared" si="439"/>
        <v>2013</v>
      </c>
      <c r="D13543" s="43" t="s">
        <v>125</v>
      </c>
      <c r="E13543" s="132">
        <v>9.6816666666666666</v>
      </c>
    </row>
    <row r="13544" spans="1:5" ht="13.8" x14ac:dyDescent="0.25">
      <c r="A13544" s="47">
        <v>41632</v>
      </c>
      <c r="B13544" s="45" t="str">
        <f t="shared" si="438"/>
        <v>December</v>
      </c>
      <c r="C13544" s="53">
        <f t="shared" si="439"/>
        <v>2013</v>
      </c>
      <c r="D13544" s="43" t="s">
        <v>126</v>
      </c>
      <c r="E13544" s="132">
        <v>9.9666666666666668</v>
      </c>
    </row>
    <row r="13545" spans="1:5" ht="13.8" x14ac:dyDescent="0.25">
      <c r="A13545" s="47">
        <v>41632</v>
      </c>
      <c r="B13545" s="45" t="str">
        <f t="shared" si="438"/>
        <v>December</v>
      </c>
      <c r="C13545" s="53">
        <f t="shared" si="439"/>
        <v>2013</v>
      </c>
      <c r="D13545" s="43" t="s">
        <v>127</v>
      </c>
      <c r="E13545" s="132">
        <v>9.567499999999999</v>
      </c>
    </row>
    <row r="13546" spans="1:5" ht="13.8" x14ac:dyDescent="0.25">
      <c r="A13546" s="50">
        <v>41632</v>
      </c>
      <c r="B13546" s="45" t="str">
        <f t="shared" si="438"/>
        <v>December</v>
      </c>
      <c r="C13546" s="53">
        <f t="shared" si="439"/>
        <v>2013</v>
      </c>
      <c r="D13546" s="43" t="s">
        <v>105</v>
      </c>
      <c r="E13546" s="132">
        <v>7.6158333333333337</v>
      </c>
    </row>
    <row r="13547" spans="1:5" ht="13.8" x14ac:dyDescent="0.25">
      <c r="A13547" s="47">
        <v>41632</v>
      </c>
      <c r="B13547" s="45" t="str">
        <f t="shared" si="438"/>
        <v>December</v>
      </c>
      <c r="C13547" s="53">
        <f t="shared" si="439"/>
        <v>2013</v>
      </c>
      <c r="D13547" s="43" t="s">
        <v>128</v>
      </c>
      <c r="E13547" s="132">
        <v>9.3508333333333322</v>
      </c>
    </row>
    <row r="13548" spans="1:5" ht="13.8" x14ac:dyDescent="0.25">
      <c r="A13548" s="47">
        <v>41639</v>
      </c>
      <c r="B13548" s="45" t="str">
        <f t="shared" si="438"/>
        <v>December</v>
      </c>
      <c r="C13548" s="53">
        <f t="shared" si="439"/>
        <v>2013</v>
      </c>
      <c r="D13548" s="43" t="s">
        <v>131</v>
      </c>
    </row>
    <row r="13549" spans="1:5" ht="13.8" x14ac:dyDescent="0.25">
      <c r="A13549" s="47">
        <v>41639</v>
      </c>
      <c r="B13549" s="45" t="str">
        <f t="shared" si="438"/>
        <v>December</v>
      </c>
      <c r="C13549" s="53">
        <f t="shared" si="439"/>
        <v>2013</v>
      </c>
      <c r="D13549" s="43" t="s">
        <v>115</v>
      </c>
    </row>
    <row r="13550" spans="1:5" ht="13.8" x14ac:dyDescent="0.25">
      <c r="A13550" s="47">
        <v>41639</v>
      </c>
      <c r="B13550" s="45" t="str">
        <f t="shared" si="438"/>
        <v>December</v>
      </c>
      <c r="C13550" s="53">
        <f t="shared" si="439"/>
        <v>2013</v>
      </c>
      <c r="D13550" s="43" t="s">
        <v>95</v>
      </c>
    </row>
    <row r="13551" spans="1:5" ht="13.8" x14ac:dyDescent="0.25">
      <c r="A13551" s="47">
        <v>41639</v>
      </c>
      <c r="B13551" s="45" t="str">
        <f t="shared" si="438"/>
        <v>December</v>
      </c>
      <c r="C13551" s="53">
        <f t="shared" si="439"/>
        <v>2013</v>
      </c>
      <c r="D13551" s="43" t="s">
        <v>96</v>
      </c>
    </row>
    <row r="13552" spans="1:5" ht="13.8" x14ac:dyDescent="0.25">
      <c r="A13552" s="47">
        <v>41639</v>
      </c>
      <c r="B13552" s="45" t="str">
        <f t="shared" si="438"/>
        <v>December</v>
      </c>
      <c r="C13552" s="53">
        <f t="shared" si="439"/>
        <v>2013</v>
      </c>
      <c r="D13552" s="43" t="s">
        <v>97</v>
      </c>
    </row>
    <row r="13553" spans="1:5" ht="13.8" x14ac:dyDescent="0.25">
      <c r="A13553" s="47">
        <v>41639</v>
      </c>
      <c r="B13553" s="45" t="str">
        <f t="shared" si="438"/>
        <v>December</v>
      </c>
      <c r="C13553" s="53">
        <f t="shared" si="439"/>
        <v>2013</v>
      </c>
      <c r="D13553" s="43" t="s">
        <v>98</v>
      </c>
    </row>
    <row r="13554" spans="1:5" ht="15.6" x14ac:dyDescent="0.3">
      <c r="A13554" s="47">
        <v>41639</v>
      </c>
      <c r="B13554" s="45" t="str">
        <f t="shared" si="438"/>
        <v>December</v>
      </c>
      <c r="C13554" s="53">
        <f t="shared" si="439"/>
        <v>2013</v>
      </c>
      <c r="D13554" s="130" t="s">
        <v>136</v>
      </c>
      <c r="E13554" s="132">
        <v>33.909333333333336</v>
      </c>
    </row>
    <row r="13555" spans="1:5" ht="13.8" x14ac:dyDescent="0.25">
      <c r="A13555" s="47">
        <v>41639</v>
      </c>
      <c r="B13555" s="45" t="str">
        <f t="shared" si="438"/>
        <v>December</v>
      </c>
      <c r="C13555" s="53">
        <f t="shared" si="439"/>
        <v>2013</v>
      </c>
      <c r="D13555" s="43" t="s">
        <v>118</v>
      </c>
      <c r="E13555" s="132">
        <v>31.151999999999994</v>
      </c>
    </row>
    <row r="13556" spans="1:5" ht="13.8" x14ac:dyDescent="0.25">
      <c r="A13556" s="47">
        <v>41639</v>
      </c>
      <c r="B13556" s="45" t="str">
        <f t="shared" si="438"/>
        <v>December</v>
      </c>
      <c r="C13556" s="53">
        <f t="shared" si="439"/>
        <v>2013</v>
      </c>
      <c r="D13556" s="43" t="s">
        <v>102</v>
      </c>
      <c r="E13556" s="132">
        <v>30.741333333333333</v>
      </c>
    </row>
    <row r="13557" spans="1:5" ht="13.8" x14ac:dyDescent="0.25">
      <c r="A13557" s="47">
        <v>41639</v>
      </c>
      <c r="B13557" s="45" t="str">
        <f t="shared" si="438"/>
        <v>December</v>
      </c>
      <c r="C13557" s="53">
        <f t="shared" si="439"/>
        <v>2013</v>
      </c>
      <c r="D13557" s="43" t="s">
        <v>119</v>
      </c>
      <c r="E13557" s="132">
        <v>29.744</v>
      </c>
    </row>
    <row r="13558" spans="1:5" ht="13.8" x14ac:dyDescent="0.25">
      <c r="A13558" s="50">
        <v>41639</v>
      </c>
      <c r="B13558" s="45" t="str">
        <f t="shared" si="438"/>
        <v>December</v>
      </c>
      <c r="C13558" s="53">
        <f t="shared" si="439"/>
        <v>2013</v>
      </c>
      <c r="D13558" s="43" t="s">
        <v>120</v>
      </c>
      <c r="E13558" s="132">
        <v>28.218666666666664</v>
      </c>
    </row>
    <row r="13559" spans="1:5" ht="13.8" x14ac:dyDescent="0.25">
      <c r="A13559" s="47">
        <v>41639</v>
      </c>
      <c r="B13559" s="45" t="str">
        <f t="shared" si="438"/>
        <v>December</v>
      </c>
      <c r="C13559" s="53">
        <f t="shared" si="439"/>
        <v>2013</v>
      </c>
      <c r="D13559" s="43" t="s">
        <v>103</v>
      </c>
      <c r="E13559" s="132">
        <v>27.221333333333327</v>
      </c>
    </row>
    <row r="13560" spans="1:5" ht="13.8" x14ac:dyDescent="0.25">
      <c r="A13560" s="47">
        <v>41639</v>
      </c>
      <c r="B13560" s="45" t="str">
        <f t="shared" ref="B13560:B13621" si="440">TEXT(A13560,"mmmm")</f>
        <v>December</v>
      </c>
      <c r="C13560" s="53">
        <f t="shared" ref="C13560:C13621" si="441">YEAR(A13560)</f>
        <v>2013</v>
      </c>
      <c r="D13560" s="43" t="s">
        <v>116</v>
      </c>
      <c r="E13560" s="132">
        <v>17.954999999999998</v>
      </c>
    </row>
    <row r="13561" spans="1:5" ht="13.8" x14ac:dyDescent="0.25">
      <c r="A13561" s="47">
        <v>41639</v>
      </c>
      <c r="B13561" s="45" t="str">
        <f t="shared" si="440"/>
        <v>December</v>
      </c>
      <c r="C13561" s="53">
        <f t="shared" si="441"/>
        <v>2013</v>
      </c>
      <c r="D13561" s="43" t="s">
        <v>104</v>
      </c>
      <c r="E13561" s="132">
        <v>20.323333333333334</v>
      </c>
    </row>
    <row r="13562" spans="1:5" ht="13.8" x14ac:dyDescent="0.25">
      <c r="A13562" s="47">
        <v>41639</v>
      </c>
      <c r="B13562" s="45" t="str">
        <f t="shared" si="440"/>
        <v>December</v>
      </c>
      <c r="C13562" s="53">
        <f t="shared" si="441"/>
        <v>2013</v>
      </c>
      <c r="D13562" s="43" t="s">
        <v>121</v>
      </c>
      <c r="E13562" s="132">
        <v>19.326666666666664</v>
      </c>
    </row>
    <row r="13563" spans="1:5" ht="13.8" x14ac:dyDescent="0.25">
      <c r="A13563" s="47">
        <v>41639</v>
      </c>
      <c r="B13563" s="45" t="str">
        <f t="shared" si="440"/>
        <v>December</v>
      </c>
      <c r="C13563" s="53">
        <f t="shared" si="441"/>
        <v>2013</v>
      </c>
      <c r="D13563" s="43" t="s">
        <v>122</v>
      </c>
      <c r="E13563" s="132">
        <v>17.506666666666664</v>
      </c>
    </row>
    <row r="13564" spans="1:5" ht="13.8" x14ac:dyDescent="0.25">
      <c r="A13564" s="47">
        <v>41639</v>
      </c>
      <c r="B13564" s="45" t="str">
        <f t="shared" si="440"/>
        <v>December</v>
      </c>
      <c r="C13564" s="53">
        <f t="shared" si="441"/>
        <v>2013</v>
      </c>
      <c r="D13564" s="43" t="s">
        <v>123</v>
      </c>
      <c r="E13564" s="132">
        <v>17.29</v>
      </c>
    </row>
    <row r="13565" spans="1:5" ht="13.8" x14ac:dyDescent="0.25">
      <c r="A13565" s="47">
        <v>41639</v>
      </c>
      <c r="B13565" s="45" t="str">
        <f t="shared" si="440"/>
        <v>December</v>
      </c>
      <c r="C13565" s="53">
        <f t="shared" si="441"/>
        <v>2013</v>
      </c>
      <c r="D13565" s="43" t="s">
        <v>99</v>
      </c>
      <c r="E13565" s="132">
        <v>11.336666666666666</v>
      </c>
    </row>
    <row r="13566" spans="1:5" ht="13.8" x14ac:dyDescent="0.25">
      <c r="A13566" s="47">
        <v>41639</v>
      </c>
      <c r="B13566" s="45" t="str">
        <f t="shared" si="440"/>
        <v>December</v>
      </c>
      <c r="C13566" s="53">
        <f t="shared" si="441"/>
        <v>2013</v>
      </c>
      <c r="D13566" s="43" t="s">
        <v>100</v>
      </c>
      <c r="E13566" s="132">
        <v>11.038333333333332</v>
      </c>
    </row>
    <row r="13567" spans="1:5" ht="13.8" x14ac:dyDescent="0.25">
      <c r="A13567" s="47">
        <v>41639</v>
      </c>
      <c r="B13567" s="45" t="str">
        <f t="shared" si="440"/>
        <v>December</v>
      </c>
      <c r="C13567" s="53">
        <f t="shared" si="441"/>
        <v>2013</v>
      </c>
      <c r="D13567" s="43" t="s">
        <v>101</v>
      </c>
      <c r="E13567" s="132">
        <v>10.561</v>
      </c>
    </row>
    <row r="13568" spans="1:5" ht="13.8" x14ac:dyDescent="0.25">
      <c r="A13568" s="47">
        <v>41639</v>
      </c>
      <c r="B13568" s="45" t="str">
        <f t="shared" si="440"/>
        <v>December</v>
      </c>
      <c r="C13568" s="53">
        <f t="shared" si="441"/>
        <v>2013</v>
      </c>
      <c r="D13568" s="43" t="s">
        <v>124</v>
      </c>
      <c r="E13568" s="132">
        <v>10.471499999999999</v>
      </c>
    </row>
    <row r="13569" spans="1:5" ht="13.8" x14ac:dyDescent="0.25">
      <c r="A13569" s="47">
        <v>41639</v>
      </c>
      <c r="B13569" s="45" t="str">
        <f t="shared" si="440"/>
        <v>December</v>
      </c>
      <c r="C13569" s="53">
        <f t="shared" si="441"/>
        <v>2013</v>
      </c>
      <c r="D13569" s="43" t="s">
        <v>125</v>
      </c>
      <c r="E13569" s="132">
        <v>9.3676666666666666</v>
      </c>
    </row>
    <row r="13570" spans="1:5" ht="13.8" x14ac:dyDescent="0.25">
      <c r="A13570" s="47">
        <v>41639</v>
      </c>
      <c r="B13570" s="45" t="str">
        <f t="shared" si="440"/>
        <v>December</v>
      </c>
      <c r="C13570" s="53">
        <f t="shared" si="441"/>
        <v>2013</v>
      </c>
      <c r="D13570" s="43" t="s">
        <v>126</v>
      </c>
      <c r="E13570" s="132">
        <v>9.6676666666666673</v>
      </c>
    </row>
    <row r="13571" spans="1:5" ht="13.8" x14ac:dyDescent="0.25">
      <c r="A13571" s="50">
        <v>41639</v>
      </c>
      <c r="B13571" s="45" t="str">
        <f t="shared" si="440"/>
        <v>December</v>
      </c>
      <c r="C13571" s="53">
        <f t="shared" si="441"/>
        <v>2013</v>
      </c>
      <c r="D13571" s="43" t="s">
        <v>127</v>
      </c>
      <c r="E13571" s="132">
        <v>9.3004999999999995</v>
      </c>
    </row>
    <row r="13572" spans="1:5" ht="13.8" x14ac:dyDescent="0.25">
      <c r="A13572" s="47">
        <v>41639</v>
      </c>
      <c r="B13572" s="45" t="str">
        <f t="shared" si="440"/>
        <v>December</v>
      </c>
      <c r="C13572" s="53">
        <f t="shared" si="441"/>
        <v>2013</v>
      </c>
      <c r="D13572" s="43" t="s">
        <v>105</v>
      </c>
      <c r="E13572" s="132">
        <v>7.3688333333333329</v>
      </c>
    </row>
    <row r="13573" spans="1:5" ht="13.8" x14ac:dyDescent="0.25">
      <c r="A13573" s="47">
        <v>41639</v>
      </c>
      <c r="B13573" s="45" t="str">
        <f t="shared" si="440"/>
        <v>December</v>
      </c>
      <c r="C13573" s="53">
        <f t="shared" si="441"/>
        <v>2013</v>
      </c>
      <c r="D13573" s="43" t="s">
        <v>128</v>
      </c>
      <c r="E13573" s="132">
        <v>9.121833333333333</v>
      </c>
    </row>
    <row r="13574" spans="1:5" ht="13.8" x14ac:dyDescent="0.25">
      <c r="A13574" s="47">
        <v>41646</v>
      </c>
      <c r="B13574" s="45" t="str">
        <f t="shared" si="440"/>
        <v>January</v>
      </c>
      <c r="C13574" s="53">
        <f t="shared" si="441"/>
        <v>2014</v>
      </c>
      <c r="D13574" s="43" t="s">
        <v>131</v>
      </c>
    </row>
    <row r="13575" spans="1:5" ht="13.8" x14ac:dyDescent="0.25">
      <c r="A13575" s="47">
        <v>41646</v>
      </c>
      <c r="B13575" s="45" t="str">
        <f t="shared" si="440"/>
        <v>January</v>
      </c>
      <c r="C13575" s="53">
        <f t="shared" si="441"/>
        <v>2014</v>
      </c>
      <c r="D13575" s="43" t="s">
        <v>115</v>
      </c>
    </row>
    <row r="13576" spans="1:5" ht="13.8" x14ac:dyDescent="0.25">
      <c r="A13576" s="47">
        <v>41646</v>
      </c>
      <c r="B13576" s="45" t="str">
        <f t="shared" si="440"/>
        <v>January</v>
      </c>
      <c r="C13576" s="53">
        <f t="shared" si="441"/>
        <v>2014</v>
      </c>
      <c r="D13576" s="43" t="s">
        <v>95</v>
      </c>
    </row>
    <row r="13577" spans="1:5" ht="13.8" x14ac:dyDescent="0.25">
      <c r="A13577" s="47">
        <v>41646</v>
      </c>
      <c r="B13577" s="45" t="str">
        <f t="shared" si="440"/>
        <v>January</v>
      </c>
      <c r="C13577" s="53">
        <f t="shared" si="441"/>
        <v>2014</v>
      </c>
      <c r="D13577" s="43" t="s">
        <v>96</v>
      </c>
    </row>
    <row r="13578" spans="1:5" ht="13.8" x14ac:dyDescent="0.25">
      <c r="A13578" s="47">
        <v>41646</v>
      </c>
      <c r="B13578" s="45" t="str">
        <f t="shared" si="440"/>
        <v>January</v>
      </c>
      <c r="C13578" s="53">
        <f t="shared" si="441"/>
        <v>2014</v>
      </c>
      <c r="D13578" s="43" t="s">
        <v>97</v>
      </c>
    </row>
    <row r="13579" spans="1:5" ht="13.8" x14ac:dyDescent="0.25">
      <c r="A13579" s="47">
        <v>41646</v>
      </c>
      <c r="B13579" s="45" t="str">
        <f t="shared" si="440"/>
        <v>January</v>
      </c>
      <c r="C13579" s="53">
        <f t="shared" si="441"/>
        <v>2014</v>
      </c>
      <c r="D13579" s="43" t="s">
        <v>98</v>
      </c>
    </row>
    <row r="13580" spans="1:5" ht="15.6" x14ac:dyDescent="0.3">
      <c r="A13580" s="47">
        <v>41646</v>
      </c>
      <c r="B13580" s="45" t="str">
        <f t="shared" si="440"/>
        <v>January</v>
      </c>
      <c r="C13580" s="53">
        <f t="shared" si="441"/>
        <v>2014</v>
      </c>
      <c r="D13580" s="130" t="s">
        <v>136</v>
      </c>
      <c r="E13580" s="132">
        <v>32.801500000000004</v>
      </c>
    </row>
    <row r="13581" spans="1:5" ht="13.8" x14ac:dyDescent="0.25">
      <c r="A13581" s="47">
        <v>41646</v>
      </c>
      <c r="B13581" s="45" t="str">
        <f t="shared" si="440"/>
        <v>January</v>
      </c>
      <c r="C13581" s="53">
        <f t="shared" si="441"/>
        <v>2014</v>
      </c>
      <c r="D13581" s="43" t="s">
        <v>118</v>
      </c>
      <c r="E13581" s="132">
        <v>30.134249999999998</v>
      </c>
    </row>
    <row r="13582" spans="1:5" ht="13.8" x14ac:dyDescent="0.25">
      <c r="A13582" s="47">
        <v>41646</v>
      </c>
      <c r="B13582" s="45" t="str">
        <f t="shared" si="440"/>
        <v>January</v>
      </c>
      <c r="C13582" s="53">
        <f t="shared" si="441"/>
        <v>2014</v>
      </c>
      <c r="D13582" s="43" t="s">
        <v>102</v>
      </c>
      <c r="E13582" s="132">
        <v>29.737000000000002</v>
      </c>
    </row>
    <row r="13583" spans="1:5" ht="13.8" x14ac:dyDescent="0.25">
      <c r="A13583" s="50">
        <v>41646</v>
      </c>
      <c r="B13583" s="45" t="str">
        <f t="shared" si="440"/>
        <v>January</v>
      </c>
      <c r="C13583" s="53">
        <f t="shared" si="441"/>
        <v>2014</v>
      </c>
      <c r="D13583" s="43" t="s">
        <v>119</v>
      </c>
      <c r="E13583" s="132">
        <v>28.772250000000003</v>
      </c>
    </row>
    <row r="13584" spans="1:5" ht="13.8" x14ac:dyDescent="0.25">
      <c r="A13584" s="47">
        <v>41646</v>
      </c>
      <c r="B13584" s="45" t="str">
        <f t="shared" si="440"/>
        <v>January</v>
      </c>
      <c r="C13584" s="53">
        <f t="shared" si="441"/>
        <v>2014</v>
      </c>
      <c r="D13584" s="43" t="s">
        <v>120</v>
      </c>
      <c r="E13584" s="132">
        <v>27.296749999999996</v>
      </c>
    </row>
    <row r="13585" spans="1:5" ht="13.8" x14ac:dyDescent="0.25">
      <c r="A13585" s="47">
        <v>41646</v>
      </c>
      <c r="B13585" s="45" t="str">
        <f t="shared" si="440"/>
        <v>January</v>
      </c>
      <c r="C13585" s="53">
        <f t="shared" si="441"/>
        <v>2014</v>
      </c>
      <c r="D13585" s="43" t="s">
        <v>103</v>
      </c>
      <c r="E13585" s="132">
        <v>26.331999999999997</v>
      </c>
    </row>
    <row r="13586" spans="1:5" ht="13.8" x14ac:dyDescent="0.25">
      <c r="A13586" s="47">
        <v>41646</v>
      </c>
      <c r="B13586" s="45" t="str">
        <f t="shared" si="440"/>
        <v>January</v>
      </c>
      <c r="C13586" s="53">
        <f t="shared" si="441"/>
        <v>2014</v>
      </c>
      <c r="D13586" s="43" t="s">
        <v>116</v>
      </c>
      <c r="E13586" s="132">
        <v>16.9575</v>
      </c>
    </row>
    <row r="13587" spans="1:5" ht="13.8" x14ac:dyDescent="0.25">
      <c r="A13587" s="47">
        <v>41646</v>
      </c>
      <c r="B13587" s="45" t="str">
        <f t="shared" si="440"/>
        <v>January</v>
      </c>
      <c r="C13587" s="53">
        <f t="shared" si="441"/>
        <v>2014</v>
      </c>
      <c r="D13587" s="43" t="s">
        <v>104</v>
      </c>
      <c r="E13587" s="132">
        <v>19.307166666666671</v>
      </c>
    </row>
    <row r="13588" spans="1:5" ht="13.8" x14ac:dyDescent="0.25">
      <c r="A13588" s="47">
        <v>41646</v>
      </c>
      <c r="B13588" s="45" t="str">
        <f t="shared" si="440"/>
        <v>January</v>
      </c>
      <c r="C13588" s="53">
        <f t="shared" si="441"/>
        <v>2014</v>
      </c>
      <c r="D13588" s="43" t="s">
        <v>121</v>
      </c>
      <c r="E13588" s="132">
        <v>18.360333333333333</v>
      </c>
    </row>
    <row r="13589" spans="1:5" ht="13.8" x14ac:dyDescent="0.25">
      <c r="A13589" s="47">
        <v>41646</v>
      </c>
      <c r="B13589" s="45" t="str">
        <f t="shared" si="440"/>
        <v>January</v>
      </c>
      <c r="C13589" s="53">
        <f t="shared" si="441"/>
        <v>2014</v>
      </c>
      <c r="D13589" s="43" t="s">
        <v>122</v>
      </c>
      <c r="E13589" s="132">
        <v>16.631333333333334</v>
      </c>
    </row>
    <row r="13590" spans="1:5" ht="13.8" x14ac:dyDescent="0.25">
      <c r="A13590" s="47">
        <v>41646</v>
      </c>
      <c r="B13590" s="45" t="str">
        <f t="shared" si="440"/>
        <v>January</v>
      </c>
      <c r="C13590" s="53">
        <f t="shared" si="441"/>
        <v>2014</v>
      </c>
      <c r="D13590" s="43" t="s">
        <v>123</v>
      </c>
      <c r="E13590" s="132">
        <v>16.425500000000003</v>
      </c>
    </row>
    <row r="13591" spans="1:5" ht="13.8" x14ac:dyDescent="0.25">
      <c r="A13591" s="47">
        <v>41646</v>
      </c>
      <c r="B13591" s="45" t="str">
        <f t="shared" si="440"/>
        <v>January</v>
      </c>
      <c r="C13591" s="53">
        <f t="shared" si="441"/>
        <v>2014</v>
      </c>
      <c r="D13591" s="43" t="s">
        <v>99</v>
      </c>
      <c r="E13591" s="132">
        <v>10.26</v>
      </c>
    </row>
    <row r="13592" spans="1:5" ht="13.8" x14ac:dyDescent="0.25">
      <c r="A13592" s="47">
        <v>41646</v>
      </c>
      <c r="B13592" s="45" t="str">
        <f t="shared" si="440"/>
        <v>January</v>
      </c>
      <c r="C13592" s="53">
        <f t="shared" si="441"/>
        <v>2014</v>
      </c>
      <c r="D13592" s="43" t="s">
        <v>100</v>
      </c>
      <c r="E13592" s="132">
        <v>9.99</v>
      </c>
    </row>
    <row r="13593" spans="1:5" ht="13.8" x14ac:dyDescent="0.25">
      <c r="A13593" s="47">
        <v>41646</v>
      </c>
      <c r="B13593" s="45" t="str">
        <f t="shared" si="440"/>
        <v>January</v>
      </c>
      <c r="C13593" s="53">
        <f t="shared" si="441"/>
        <v>2014</v>
      </c>
      <c r="D13593" s="43" t="s">
        <v>101</v>
      </c>
      <c r="E13593" s="132">
        <v>9.5579999999999998</v>
      </c>
    </row>
    <row r="13594" spans="1:5" ht="13.8" x14ac:dyDescent="0.25">
      <c r="A13594" s="47">
        <v>41646</v>
      </c>
      <c r="B13594" s="45" t="str">
        <f t="shared" si="440"/>
        <v>January</v>
      </c>
      <c r="C13594" s="53">
        <f t="shared" si="441"/>
        <v>2014</v>
      </c>
      <c r="D13594" s="43" t="s">
        <v>124</v>
      </c>
      <c r="E13594" s="132">
        <v>9.4769999999999985</v>
      </c>
    </row>
    <row r="13595" spans="1:5" ht="13.8" x14ac:dyDescent="0.25">
      <c r="A13595" s="47">
        <v>41646</v>
      </c>
      <c r="B13595" s="45" t="str">
        <f t="shared" si="440"/>
        <v>January</v>
      </c>
      <c r="C13595" s="53">
        <f t="shared" si="441"/>
        <v>2014</v>
      </c>
      <c r="D13595" s="43" t="s">
        <v>125</v>
      </c>
      <c r="E13595" s="132">
        <v>8.4780000000000015</v>
      </c>
    </row>
    <row r="13596" spans="1:5" ht="13.8" x14ac:dyDescent="0.25">
      <c r="A13596" s="50">
        <v>41646</v>
      </c>
      <c r="B13596" s="45" t="str">
        <f t="shared" si="440"/>
        <v>January</v>
      </c>
      <c r="C13596" s="53">
        <f t="shared" si="441"/>
        <v>2014</v>
      </c>
      <c r="D13596" s="43" t="s">
        <v>126</v>
      </c>
      <c r="E13596" s="132">
        <v>8.8205000000000009</v>
      </c>
    </row>
    <row r="13597" spans="1:5" ht="13.8" x14ac:dyDescent="0.25">
      <c r="A13597" s="47">
        <v>41646</v>
      </c>
      <c r="B13597" s="45" t="str">
        <f t="shared" si="440"/>
        <v>January</v>
      </c>
      <c r="C13597" s="53">
        <f t="shared" si="441"/>
        <v>2014</v>
      </c>
      <c r="D13597" s="43" t="s">
        <v>127</v>
      </c>
      <c r="E13597" s="132">
        <v>8.5440000000000005</v>
      </c>
    </row>
    <row r="13598" spans="1:5" ht="13.8" x14ac:dyDescent="0.25">
      <c r="A13598" s="47">
        <v>41646</v>
      </c>
      <c r="B13598" s="45" t="str">
        <f t="shared" si="440"/>
        <v>January</v>
      </c>
      <c r="C13598" s="53">
        <f t="shared" si="441"/>
        <v>2014</v>
      </c>
      <c r="D13598" s="43" t="s">
        <v>105</v>
      </c>
      <c r="E13598" s="132">
        <v>6.6690000000000005</v>
      </c>
    </row>
    <row r="13599" spans="1:5" ht="13.8" x14ac:dyDescent="0.25">
      <c r="A13599" s="47">
        <v>41646</v>
      </c>
      <c r="B13599" s="45" t="str">
        <f t="shared" si="440"/>
        <v>January</v>
      </c>
      <c r="C13599" s="53">
        <f t="shared" si="441"/>
        <v>2014</v>
      </c>
      <c r="D13599" s="43" t="s">
        <v>128</v>
      </c>
      <c r="E13599" s="132">
        <v>8.4730000000000008</v>
      </c>
    </row>
    <row r="13600" spans="1:5" ht="13.8" x14ac:dyDescent="0.25">
      <c r="A13600" s="47">
        <v>41653</v>
      </c>
      <c r="B13600" s="45" t="str">
        <f t="shared" si="440"/>
        <v>January</v>
      </c>
      <c r="C13600" s="53">
        <f t="shared" si="441"/>
        <v>2014</v>
      </c>
      <c r="D13600" s="43" t="s">
        <v>131</v>
      </c>
    </row>
    <row r="13601" spans="1:5" ht="13.8" x14ac:dyDescent="0.25">
      <c r="A13601" s="47">
        <v>41653</v>
      </c>
      <c r="B13601" s="45" t="str">
        <f t="shared" si="440"/>
        <v>January</v>
      </c>
      <c r="C13601" s="53">
        <f t="shared" si="441"/>
        <v>2014</v>
      </c>
      <c r="D13601" s="43" t="s">
        <v>115</v>
      </c>
    </row>
    <row r="13602" spans="1:5" ht="13.8" x14ac:dyDescent="0.25">
      <c r="A13602" s="47">
        <v>41653</v>
      </c>
      <c r="B13602" s="45" t="str">
        <f t="shared" si="440"/>
        <v>January</v>
      </c>
      <c r="C13602" s="53">
        <f t="shared" si="441"/>
        <v>2014</v>
      </c>
      <c r="D13602" s="43" t="s">
        <v>95</v>
      </c>
    </row>
    <row r="13603" spans="1:5" ht="13.8" x14ac:dyDescent="0.25">
      <c r="A13603" s="47">
        <v>41653</v>
      </c>
      <c r="B13603" s="45" t="str">
        <f t="shared" si="440"/>
        <v>January</v>
      </c>
      <c r="C13603" s="53">
        <f t="shared" si="441"/>
        <v>2014</v>
      </c>
      <c r="D13603" s="43" t="s">
        <v>96</v>
      </c>
    </row>
    <row r="13604" spans="1:5" ht="13.8" x14ac:dyDescent="0.25">
      <c r="A13604" s="47">
        <v>41653</v>
      </c>
      <c r="B13604" s="45" t="str">
        <f t="shared" si="440"/>
        <v>January</v>
      </c>
      <c r="C13604" s="53">
        <f t="shared" si="441"/>
        <v>2014</v>
      </c>
      <c r="D13604" s="43" t="s">
        <v>97</v>
      </c>
    </row>
    <row r="13605" spans="1:5" ht="13.8" x14ac:dyDescent="0.25">
      <c r="A13605" s="47">
        <v>41653</v>
      </c>
      <c r="B13605" s="45" t="str">
        <f t="shared" si="440"/>
        <v>January</v>
      </c>
      <c r="C13605" s="53">
        <f t="shared" si="441"/>
        <v>2014</v>
      </c>
      <c r="D13605" s="43" t="s">
        <v>98</v>
      </c>
    </row>
    <row r="13606" spans="1:5" ht="15.6" x14ac:dyDescent="0.3">
      <c r="A13606" s="47">
        <v>41653</v>
      </c>
      <c r="B13606" s="45" t="str">
        <f t="shared" si="440"/>
        <v>January</v>
      </c>
      <c r="C13606" s="53">
        <f t="shared" si="441"/>
        <v>2014</v>
      </c>
      <c r="D13606" s="130" t="s">
        <v>136</v>
      </c>
      <c r="E13606" s="132">
        <v>32.368000000000002</v>
      </c>
    </row>
    <row r="13607" spans="1:5" ht="13.8" x14ac:dyDescent="0.25">
      <c r="A13607" s="47">
        <v>41653</v>
      </c>
      <c r="B13607" s="45" t="str">
        <f t="shared" si="440"/>
        <v>January</v>
      </c>
      <c r="C13607" s="53">
        <f t="shared" si="441"/>
        <v>2014</v>
      </c>
      <c r="D13607" s="43" t="s">
        <v>118</v>
      </c>
      <c r="E13607" s="132">
        <v>29.736000000000001</v>
      </c>
    </row>
    <row r="13608" spans="1:5" ht="13.8" x14ac:dyDescent="0.25">
      <c r="A13608" s="50">
        <v>41653</v>
      </c>
      <c r="B13608" s="45" t="str">
        <f t="shared" si="440"/>
        <v>January</v>
      </c>
      <c r="C13608" s="53">
        <f t="shared" si="441"/>
        <v>2014</v>
      </c>
      <c r="D13608" s="43" t="s">
        <v>102</v>
      </c>
      <c r="E13608" s="132">
        <v>29.344000000000001</v>
      </c>
    </row>
    <row r="13609" spans="1:5" ht="13.8" x14ac:dyDescent="0.25">
      <c r="A13609" s="47">
        <v>41653</v>
      </c>
      <c r="B13609" s="45" t="str">
        <f t="shared" si="440"/>
        <v>January</v>
      </c>
      <c r="C13609" s="53">
        <f t="shared" si="441"/>
        <v>2014</v>
      </c>
      <c r="D13609" s="43" t="s">
        <v>119</v>
      </c>
      <c r="E13609" s="132">
        <v>28.392000000000003</v>
      </c>
    </row>
    <row r="13610" spans="1:5" ht="13.8" x14ac:dyDescent="0.25">
      <c r="A13610" s="47">
        <v>41653</v>
      </c>
      <c r="B13610" s="45" t="str">
        <f t="shared" si="440"/>
        <v>January</v>
      </c>
      <c r="C13610" s="53">
        <f t="shared" si="441"/>
        <v>2014</v>
      </c>
      <c r="D13610" s="43" t="s">
        <v>120</v>
      </c>
      <c r="E13610" s="132">
        <v>26.936</v>
      </c>
    </row>
    <row r="13611" spans="1:5" ht="13.8" x14ac:dyDescent="0.25">
      <c r="A13611" s="47">
        <v>41653</v>
      </c>
      <c r="B13611" s="45" t="str">
        <f t="shared" si="440"/>
        <v>January</v>
      </c>
      <c r="C13611" s="53">
        <f t="shared" si="441"/>
        <v>2014</v>
      </c>
      <c r="D13611" s="43" t="s">
        <v>103</v>
      </c>
      <c r="E13611" s="132">
        <v>25.983999999999995</v>
      </c>
    </row>
    <row r="13612" spans="1:5" ht="13.8" x14ac:dyDescent="0.25">
      <c r="A13612" s="47">
        <v>41653</v>
      </c>
      <c r="B13612" s="45" t="str">
        <f t="shared" si="440"/>
        <v>January</v>
      </c>
      <c r="C13612" s="53">
        <f t="shared" si="441"/>
        <v>2014</v>
      </c>
      <c r="D13612" s="43" t="s">
        <v>116</v>
      </c>
      <c r="E13612" s="132">
        <v>15.361500000000001</v>
      </c>
    </row>
    <row r="13613" spans="1:5" ht="13.8" x14ac:dyDescent="0.25">
      <c r="A13613" s="47">
        <v>41653</v>
      </c>
      <c r="B13613" s="45" t="str">
        <f t="shared" si="440"/>
        <v>January</v>
      </c>
      <c r="C13613" s="53">
        <f t="shared" si="441"/>
        <v>2014</v>
      </c>
      <c r="D13613" s="43" t="s">
        <v>104</v>
      </c>
      <c r="E13613" s="132">
        <v>18.525500000000001</v>
      </c>
    </row>
    <row r="13614" spans="1:5" ht="13.8" x14ac:dyDescent="0.25">
      <c r="A13614" s="47">
        <v>41653</v>
      </c>
      <c r="B13614" s="45" t="str">
        <f t="shared" si="440"/>
        <v>January</v>
      </c>
      <c r="C13614" s="53">
        <f t="shared" si="441"/>
        <v>2014</v>
      </c>
      <c r="D13614" s="43" t="s">
        <v>121</v>
      </c>
      <c r="E13614" s="132">
        <v>17.617000000000001</v>
      </c>
    </row>
    <row r="13615" spans="1:5" ht="13.8" x14ac:dyDescent="0.25">
      <c r="A13615" s="47">
        <v>41653</v>
      </c>
      <c r="B13615" s="45" t="str">
        <f t="shared" si="440"/>
        <v>January</v>
      </c>
      <c r="C13615" s="53">
        <f t="shared" si="441"/>
        <v>2014</v>
      </c>
      <c r="D13615" s="43" t="s">
        <v>122</v>
      </c>
      <c r="E13615" s="132">
        <v>15.958</v>
      </c>
    </row>
    <row r="13616" spans="1:5" ht="13.8" x14ac:dyDescent="0.25">
      <c r="A13616" s="47">
        <v>41653</v>
      </c>
      <c r="B13616" s="45" t="str">
        <f t="shared" si="440"/>
        <v>January</v>
      </c>
      <c r="C13616" s="53">
        <f t="shared" si="441"/>
        <v>2014</v>
      </c>
      <c r="D13616" s="43" t="s">
        <v>123</v>
      </c>
      <c r="E13616" s="132">
        <v>15.760500000000002</v>
      </c>
    </row>
    <row r="13617" spans="1:5" ht="13.8" x14ac:dyDescent="0.25">
      <c r="A13617" s="47">
        <v>41653</v>
      </c>
      <c r="B13617" s="45" t="str">
        <f t="shared" si="440"/>
        <v>January</v>
      </c>
      <c r="C13617" s="53">
        <f t="shared" si="441"/>
        <v>2014</v>
      </c>
      <c r="D13617" s="43" t="s">
        <v>99</v>
      </c>
      <c r="E13617" s="132">
        <v>9.8800000000000008</v>
      </c>
    </row>
    <row r="13618" spans="1:5" ht="13.8" x14ac:dyDescent="0.25">
      <c r="A13618" s="47">
        <v>41653</v>
      </c>
      <c r="B13618" s="45" t="str">
        <f t="shared" si="440"/>
        <v>January</v>
      </c>
      <c r="C13618" s="53">
        <f t="shared" si="441"/>
        <v>2014</v>
      </c>
      <c r="D13618" s="43" t="s">
        <v>100</v>
      </c>
      <c r="E13618" s="132">
        <v>9.6199999999999992</v>
      </c>
    </row>
    <row r="13619" spans="1:5" ht="13.8" x14ac:dyDescent="0.25">
      <c r="A13619" s="47">
        <v>41653</v>
      </c>
      <c r="B13619" s="45" t="str">
        <f t="shared" si="440"/>
        <v>January</v>
      </c>
      <c r="C13619" s="53">
        <f t="shared" si="441"/>
        <v>2014</v>
      </c>
      <c r="D13619" s="43" t="s">
        <v>101</v>
      </c>
      <c r="E13619" s="132">
        <v>9.2040000000000006</v>
      </c>
    </row>
    <row r="13620" spans="1:5" ht="13.8" x14ac:dyDescent="0.25">
      <c r="A13620" s="47">
        <v>41653</v>
      </c>
      <c r="B13620" s="45" t="str">
        <f t="shared" si="440"/>
        <v>January</v>
      </c>
      <c r="C13620" s="53">
        <f t="shared" si="441"/>
        <v>2014</v>
      </c>
      <c r="D13620" s="43" t="s">
        <v>124</v>
      </c>
      <c r="E13620" s="132">
        <v>9.1259999999999994</v>
      </c>
    </row>
    <row r="13621" spans="1:5" ht="13.8" x14ac:dyDescent="0.25">
      <c r="A13621" s="47">
        <v>41653</v>
      </c>
      <c r="B13621" s="45" t="str">
        <f t="shared" si="440"/>
        <v>January</v>
      </c>
      <c r="C13621" s="53">
        <f t="shared" si="441"/>
        <v>2014</v>
      </c>
      <c r="D13621" s="43" t="s">
        <v>125</v>
      </c>
      <c r="E13621" s="132">
        <v>8.1639999999999997</v>
      </c>
    </row>
    <row r="13622" spans="1:5" ht="13.8" x14ac:dyDescent="0.25">
      <c r="A13622" s="47">
        <v>41653</v>
      </c>
      <c r="B13622" s="45" t="str">
        <f t="shared" ref="B13622:B13682" si="442">TEXT(A13622,"mmmm")</f>
        <v>January</v>
      </c>
      <c r="C13622" s="53">
        <f t="shared" ref="C13622:C13682" si="443">YEAR(A13622)</f>
        <v>2014</v>
      </c>
      <c r="D13622" s="43" t="s">
        <v>126</v>
      </c>
      <c r="E13622" s="132">
        <v>8.5215000000000014</v>
      </c>
    </row>
    <row r="13623" spans="1:5" ht="13.8" x14ac:dyDescent="0.25">
      <c r="A13623" s="47">
        <v>41653</v>
      </c>
      <c r="B13623" s="45" t="str">
        <f t="shared" si="442"/>
        <v>January</v>
      </c>
      <c r="C13623" s="53">
        <f t="shared" si="443"/>
        <v>2014</v>
      </c>
      <c r="D13623" s="43" t="s">
        <v>127</v>
      </c>
      <c r="E13623" s="132">
        <v>8.2769999999999992</v>
      </c>
    </row>
    <row r="13624" spans="1:5" ht="13.8" x14ac:dyDescent="0.25">
      <c r="A13624" s="47">
        <v>41653</v>
      </c>
      <c r="B13624" s="45" t="str">
        <f t="shared" si="442"/>
        <v>January</v>
      </c>
      <c r="C13624" s="53">
        <f t="shared" si="443"/>
        <v>2014</v>
      </c>
      <c r="D13624" s="43" t="s">
        <v>105</v>
      </c>
      <c r="E13624" s="132">
        <v>6.4220000000000006</v>
      </c>
    </row>
    <row r="13625" spans="1:5" ht="13.8" x14ac:dyDescent="0.25">
      <c r="A13625" s="47">
        <v>41653</v>
      </c>
      <c r="B13625" s="45" t="str">
        <f t="shared" si="442"/>
        <v>January</v>
      </c>
      <c r="C13625" s="53">
        <f t="shared" si="443"/>
        <v>2014</v>
      </c>
      <c r="D13625" s="43" t="s">
        <v>128</v>
      </c>
      <c r="E13625" s="132">
        <v>8.2439999999999998</v>
      </c>
    </row>
    <row r="13626" spans="1:5" ht="13.8" x14ac:dyDescent="0.25">
      <c r="A13626" s="47">
        <v>41660</v>
      </c>
      <c r="B13626" s="45" t="str">
        <f t="shared" si="442"/>
        <v>January</v>
      </c>
      <c r="C13626" s="53">
        <f t="shared" si="443"/>
        <v>2014</v>
      </c>
      <c r="D13626" s="43" t="s">
        <v>131</v>
      </c>
    </row>
    <row r="13627" spans="1:5" ht="13.8" x14ac:dyDescent="0.25">
      <c r="A13627" s="47">
        <v>41660</v>
      </c>
      <c r="B13627" s="45" t="str">
        <f t="shared" si="442"/>
        <v>January</v>
      </c>
      <c r="C13627" s="53">
        <f t="shared" si="443"/>
        <v>2014</v>
      </c>
      <c r="D13627" s="43" t="s">
        <v>115</v>
      </c>
    </row>
    <row r="13628" spans="1:5" ht="13.8" x14ac:dyDescent="0.25">
      <c r="A13628" s="47">
        <v>41660</v>
      </c>
      <c r="B13628" s="45" t="str">
        <f t="shared" si="442"/>
        <v>January</v>
      </c>
      <c r="C13628" s="53">
        <f t="shared" si="443"/>
        <v>2014</v>
      </c>
      <c r="D13628" s="43" t="s">
        <v>95</v>
      </c>
    </row>
    <row r="13629" spans="1:5" ht="13.8" x14ac:dyDescent="0.25">
      <c r="A13629" s="47">
        <v>41660</v>
      </c>
      <c r="B13629" s="45" t="str">
        <f t="shared" si="442"/>
        <v>January</v>
      </c>
      <c r="C13629" s="53">
        <f t="shared" si="443"/>
        <v>2014</v>
      </c>
      <c r="D13629" s="43" t="s">
        <v>96</v>
      </c>
    </row>
    <row r="13630" spans="1:5" ht="13.8" x14ac:dyDescent="0.25">
      <c r="A13630" s="47">
        <v>41660</v>
      </c>
      <c r="B13630" s="45" t="str">
        <f t="shared" si="442"/>
        <v>January</v>
      </c>
      <c r="C13630" s="53">
        <f t="shared" si="443"/>
        <v>2014</v>
      </c>
      <c r="D13630" s="43" t="s">
        <v>97</v>
      </c>
    </row>
    <row r="13631" spans="1:5" ht="13.8" x14ac:dyDescent="0.25">
      <c r="A13631" s="47">
        <v>41660</v>
      </c>
      <c r="B13631" s="45" t="str">
        <f t="shared" si="442"/>
        <v>January</v>
      </c>
      <c r="C13631" s="53">
        <f t="shared" si="443"/>
        <v>2014</v>
      </c>
      <c r="D13631" s="43" t="s">
        <v>98</v>
      </c>
    </row>
    <row r="13632" spans="1:5" ht="15.6" x14ac:dyDescent="0.3">
      <c r="A13632" s="47">
        <v>41660</v>
      </c>
      <c r="B13632" s="45" t="str">
        <f t="shared" si="442"/>
        <v>January</v>
      </c>
      <c r="C13632" s="53">
        <f t="shared" si="443"/>
        <v>2014</v>
      </c>
      <c r="D13632" s="130" t="s">
        <v>136</v>
      </c>
      <c r="E13632" s="132">
        <v>32.079000000000001</v>
      </c>
    </row>
    <row r="13633" spans="1:5" ht="13.8" x14ac:dyDescent="0.25">
      <c r="A13633" s="47">
        <v>41660</v>
      </c>
      <c r="B13633" s="45" t="str">
        <f t="shared" si="442"/>
        <v>January</v>
      </c>
      <c r="C13633" s="53">
        <f t="shared" si="443"/>
        <v>2014</v>
      </c>
      <c r="D13633" s="43" t="s">
        <v>118</v>
      </c>
      <c r="E13633" s="132">
        <v>29.470499999999998</v>
      </c>
    </row>
    <row r="13634" spans="1:5" ht="13.8" x14ac:dyDescent="0.25">
      <c r="A13634" s="47">
        <v>41660</v>
      </c>
      <c r="B13634" s="45" t="str">
        <f t="shared" si="442"/>
        <v>January</v>
      </c>
      <c r="C13634" s="53">
        <f t="shared" si="443"/>
        <v>2014</v>
      </c>
      <c r="D13634" s="43" t="s">
        <v>102</v>
      </c>
      <c r="E13634" s="132">
        <v>29.082000000000004</v>
      </c>
    </row>
    <row r="13635" spans="1:5" ht="13.8" x14ac:dyDescent="0.25">
      <c r="A13635" s="47">
        <v>41660</v>
      </c>
      <c r="B13635" s="45" t="str">
        <f t="shared" si="442"/>
        <v>January</v>
      </c>
      <c r="C13635" s="53">
        <f t="shared" si="443"/>
        <v>2014</v>
      </c>
      <c r="D13635" s="43" t="s">
        <v>119</v>
      </c>
      <c r="E13635" s="132">
        <v>28.138500000000004</v>
      </c>
    </row>
    <row r="13636" spans="1:5" ht="13.8" x14ac:dyDescent="0.25">
      <c r="A13636" s="47">
        <v>41660</v>
      </c>
      <c r="B13636" s="45" t="str">
        <f t="shared" si="442"/>
        <v>January</v>
      </c>
      <c r="C13636" s="53">
        <f t="shared" si="443"/>
        <v>2014</v>
      </c>
      <c r="D13636" s="43" t="s">
        <v>120</v>
      </c>
      <c r="E13636" s="132">
        <v>26.695499999999996</v>
      </c>
    </row>
    <row r="13637" spans="1:5" ht="13.8" x14ac:dyDescent="0.25">
      <c r="A13637" s="47">
        <v>41660</v>
      </c>
      <c r="B13637" s="45" t="str">
        <f t="shared" si="442"/>
        <v>January</v>
      </c>
      <c r="C13637" s="53">
        <f t="shared" si="443"/>
        <v>2014</v>
      </c>
      <c r="D13637" s="43" t="s">
        <v>103</v>
      </c>
      <c r="E13637" s="132">
        <v>25.751999999999999</v>
      </c>
    </row>
    <row r="13638" spans="1:5" ht="13.8" x14ac:dyDescent="0.25">
      <c r="A13638" s="47">
        <v>41660</v>
      </c>
      <c r="B13638" s="45" t="str">
        <f t="shared" si="442"/>
        <v>January</v>
      </c>
      <c r="C13638" s="53">
        <f t="shared" si="443"/>
        <v>2014</v>
      </c>
      <c r="D13638" s="43" t="s">
        <v>116</v>
      </c>
      <c r="E13638" s="132">
        <v>17.689</v>
      </c>
    </row>
    <row r="13639" spans="1:5" ht="13.8" x14ac:dyDescent="0.25">
      <c r="A13639" s="47">
        <v>41660</v>
      </c>
      <c r="B13639" s="45" t="str">
        <f t="shared" si="442"/>
        <v>January</v>
      </c>
      <c r="C13639" s="53">
        <f t="shared" si="443"/>
        <v>2014</v>
      </c>
      <c r="D13639" s="43" t="s">
        <v>104</v>
      </c>
      <c r="E13639" s="132">
        <v>20.792333333333335</v>
      </c>
    </row>
    <row r="13640" spans="1:5" ht="13.8" x14ac:dyDescent="0.25">
      <c r="A13640" s="47">
        <v>41660</v>
      </c>
      <c r="B13640" s="45" t="str">
        <f t="shared" si="442"/>
        <v>January</v>
      </c>
      <c r="C13640" s="53">
        <f t="shared" si="443"/>
        <v>2014</v>
      </c>
      <c r="D13640" s="43" t="s">
        <v>121</v>
      </c>
      <c r="E13640" s="132">
        <v>19.772666666666666</v>
      </c>
    </row>
    <row r="13641" spans="1:5" ht="13.8" x14ac:dyDescent="0.25">
      <c r="A13641" s="47">
        <v>41660</v>
      </c>
      <c r="B13641" s="45" t="str">
        <f t="shared" si="442"/>
        <v>January</v>
      </c>
      <c r="C13641" s="53">
        <f t="shared" si="443"/>
        <v>2014</v>
      </c>
      <c r="D13641" s="43" t="s">
        <v>122</v>
      </c>
      <c r="E13641" s="132">
        <v>17.910666666666668</v>
      </c>
    </row>
    <row r="13642" spans="1:5" ht="13.8" x14ac:dyDescent="0.25">
      <c r="A13642" s="47">
        <v>41660</v>
      </c>
      <c r="B13642" s="45" t="str">
        <f t="shared" si="442"/>
        <v>January</v>
      </c>
      <c r="C13642" s="53">
        <f t="shared" si="443"/>
        <v>2014</v>
      </c>
      <c r="D13642" s="43" t="s">
        <v>123</v>
      </c>
      <c r="E13642" s="132">
        <v>17.689</v>
      </c>
    </row>
    <row r="13643" spans="1:5" ht="13.8" x14ac:dyDescent="0.25">
      <c r="A13643" s="47">
        <v>41660</v>
      </c>
      <c r="B13643" s="45" t="str">
        <f t="shared" si="442"/>
        <v>January</v>
      </c>
      <c r="C13643" s="53">
        <f t="shared" si="443"/>
        <v>2014</v>
      </c>
      <c r="D13643" s="43" t="s">
        <v>99</v>
      </c>
      <c r="E13643" s="132">
        <v>11.716666666666665</v>
      </c>
    </row>
    <row r="13644" spans="1:5" ht="13.8" x14ac:dyDescent="0.25">
      <c r="A13644" s="47">
        <v>41660</v>
      </c>
      <c r="B13644" s="45" t="str">
        <f t="shared" si="442"/>
        <v>January</v>
      </c>
      <c r="C13644" s="53">
        <f t="shared" si="443"/>
        <v>2014</v>
      </c>
      <c r="D13644" s="43" t="s">
        <v>100</v>
      </c>
      <c r="E13644" s="132">
        <v>11.408333333333333</v>
      </c>
    </row>
    <row r="13645" spans="1:5" ht="13.8" x14ac:dyDescent="0.25">
      <c r="A13645" s="47">
        <v>41660</v>
      </c>
      <c r="B13645" s="45" t="str">
        <f t="shared" si="442"/>
        <v>January</v>
      </c>
      <c r="C13645" s="53">
        <f t="shared" si="443"/>
        <v>2014</v>
      </c>
      <c r="D13645" s="43" t="s">
        <v>101</v>
      </c>
      <c r="E13645" s="132">
        <v>10.914999999999999</v>
      </c>
    </row>
    <row r="13646" spans="1:5" ht="13.8" x14ac:dyDescent="0.25">
      <c r="A13646" s="47">
        <v>41660</v>
      </c>
      <c r="B13646" s="45" t="str">
        <f t="shared" si="442"/>
        <v>January</v>
      </c>
      <c r="C13646" s="53">
        <f t="shared" si="443"/>
        <v>2014</v>
      </c>
      <c r="D13646" s="43" t="s">
        <v>124</v>
      </c>
      <c r="E13646" s="132">
        <v>10.822499999999998</v>
      </c>
    </row>
    <row r="13647" spans="1:5" ht="13.8" x14ac:dyDescent="0.25">
      <c r="A13647" s="47">
        <v>41660</v>
      </c>
      <c r="B13647" s="45" t="str">
        <f t="shared" si="442"/>
        <v>January</v>
      </c>
      <c r="C13647" s="53">
        <f t="shared" si="443"/>
        <v>2014</v>
      </c>
      <c r="D13647" s="43" t="s">
        <v>125</v>
      </c>
      <c r="E13647" s="132">
        <v>9.6816666666666666</v>
      </c>
    </row>
    <row r="13648" spans="1:5" ht="13.8" x14ac:dyDescent="0.25">
      <c r="A13648" s="47">
        <v>41660</v>
      </c>
      <c r="B13648" s="45" t="str">
        <f t="shared" si="442"/>
        <v>January</v>
      </c>
      <c r="C13648" s="53">
        <f t="shared" si="443"/>
        <v>2014</v>
      </c>
      <c r="D13648" s="43" t="s">
        <v>126</v>
      </c>
      <c r="E13648" s="132">
        <v>9.9666666666666668</v>
      </c>
    </row>
    <row r="13649" spans="1:5" ht="13.8" x14ac:dyDescent="0.25">
      <c r="A13649" s="47">
        <v>41660</v>
      </c>
      <c r="B13649" s="45" t="str">
        <f t="shared" si="442"/>
        <v>January</v>
      </c>
      <c r="C13649" s="53">
        <f t="shared" si="443"/>
        <v>2014</v>
      </c>
      <c r="D13649" s="43" t="s">
        <v>127</v>
      </c>
      <c r="E13649" s="132">
        <v>9.567499999999999</v>
      </c>
    </row>
    <row r="13650" spans="1:5" ht="13.8" x14ac:dyDescent="0.25">
      <c r="A13650" s="47">
        <v>41660</v>
      </c>
      <c r="B13650" s="45" t="str">
        <f t="shared" si="442"/>
        <v>January</v>
      </c>
      <c r="C13650" s="53">
        <f t="shared" si="443"/>
        <v>2014</v>
      </c>
      <c r="D13650" s="43" t="s">
        <v>105</v>
      </c>
      <c r="E13650" s="132">
        <v>7.6158333333333337</v>
      </c>
    </row>
    <row r="13651" spans="1:5" ht="13.8" x14ac:dyDescent="0.25">
      <c r="A13651" s="47">
        <v>41660</v>
      </c>
      <c r="B13651" s="45" t="str">
        <f t="shared" si="442"/>
        <v>January</v>
      </c>
      <c r="C13651" s="53">
        <f t="shared" si="443"/>
        <v>2014</v>
      </c>
      <c r="D13651" s="43" t="s">
        <v>128</v>
      </c>
      <c r="E13651" s="132">
        <v>9.3508333333333322</v>
      </c>
    </row>
    <row r="13652" spans="1:5" ht="13.8" x14ac:dyDescent="0.25">
      <c r="A13652" s="47">
        <v>41667</v>
      </c>
      <c r="B13652" s="45" t="str">
        <f t="shared" si="442"/>
        <v>January</v>
      </c>
      <c r="C13652" s="53">
        <f t="shared" si="443"/>
        <v>2014</v>
      </c>
      <c r="D13652" s="43" t="s">
        <v>131</v>
      </c>
    </row>
    <row r="13653" spans="1:5" ht="13.8" x14ac:dyDescent="0.25">
      <c r="A13653" s="47">
        <v>41667</v>
      </c>
      <c r="B13653" s="45" t="str">
        <f t="shared" si="442"/>
        <v>January</v>
      </c>
      <c r="C13653" s="53">
        <f t="shared" si="443"/>
        <v>2014</v>
      </c>
      <c r="D13653" s="43" t="s">
        <v>115</v>
      </c>
    </row>
    <row r="13654" spans="1:5" ht="13.8" x14ac:dyDescent="0.25">
      <c r="A13654" s="47">
        <v>41667</v>
      </c>
      <c r="B13654" s="45" t="str">
        <f t="shared" si="442"/>
        <v>January</v>
      </c>
      <c r="C13654" s="53">
        <f t="shared" si="443"/>
        <v>2014</v>
      </c>
      <c r="D13654" s="43" t="s">
        <v>95</v>
      </c>
    </row>
    <row r="13655" spans="1:5" ht="13.8" x14ac:dyDescent="0.25">
      <c r="A13655" s="47">
        <v>41667</v>
      </c>
      <c r="B13655" s="45" t="str">
        <f t="shared" si="442"/>
        <v>January</v>
      </c>
      <c r="C13655" s="53">
        <f t="shared" si="443"/>
        <v>2014</v>
      </c>
      <c r="D13655" s="43" t="s">
        <v>96</v>
      </c>
    </row>
    <row r="13656" spans="1:5" ht="13.8" x14ac:dyDescent="0.25">
      <c r="A13656" s="47">
        <v>41667</v>
      </c>
      <c r="B13656" s="45" t="str">
        <f t="shared" si="442"/>
        <v>January</v>
      </c>
      <c r="C13656" s="53">
        <f t="shared" si="443"/>
        <v>2014</v>
      </c>
      <c r="D13656" s="43" t="s">
        <v>97</v>
      </c>
    </row>
    <row r="13657" spans="1:5" ht="13.8" x14ac:dyDescent="0.25">
      <c r="A13657" s="47">
        <v>41667</v>
      </c>
      <c r="B13657" s="45" t="str">
        <f t="shared" si="442"/>
        <v>January</v>
      </c>
      <c r="C13657" s="53">
        <f t="shared" si="443"/>
        <v>2014</v>
      </c>
      <c r="D13657" s="43" t="s">
        <v>98</v>
      </c>
    </row>
    <row r="13658" spans="1:5" ht="15.6" x14ac:dyDescent="0.3">
      <c r="A13658" s="47">
        <v>41667</v>
      </c>
      <c r="B13658" s="45" t="str">
        <f t="shared" si="442"/>
        <v>January</v>
      </c>
      <c r="C13658" s="53">
        <f t="shared" si="443"/>
        <v>2014</v>
      </c>
      <c r="D13658" s="130" t="s">
        <v>136</v>
      </c>
      <c r="E13658" s="132">
        <v>34.102000000000004</v>
      </c>
    </row>
    <row r="13659" spans="1:5" ht="13.8" x14ac:dyDescent="0.25">
      <c r="A13659" s="47">
        <v>41667</v>
      </c>
      <c r="B13659" s="45" t="str">
        <f t="shared" si="442"/>
        <v>January</v>
      </c>
      <c r="C13659" s="53">
        <f t="shared" si="443"/>
        <v>2014</v>
      </c>
      <c r="D13659" s="43" t="s">
        <v>118</v>
      </c>
      <c r="E13659" s="132">
        <v>31.328999999999997</v>
      </c>
    </row>
    <row r="13660" spans="1:5" ht="13.8" x14ac:dyDescent="0.25">
      <c r="A13660" s="47">
        <v>41667</v>
      </c>
      <c r="B13660" s="45" t="str">
        <f t="shared" si="442"/>
        <v>January</v>
      </c>
      <c r="C13660" s="53">
        <f t="shared" si="443"/>
        <v>2014</v>
      </c>
      <c r="D13660" s="43" t="s">
        <v>102</v>
      </c>
      <c r="E13660" s="132">
        <v>30.916</v>
      </c>
    </row>
    <row r="13661" spans="1:5" ht="13.8" x14ac:dyDescent="0.25">
      <c r="A13661" s="47">
        <v>41667</v>
      </c>
      <c r="B13661" s="45" t="str">
        <f t="shared" si="442"/>
        <v>January</v>
      </c>
      <c r="C13661" s="53">
        <f t="shared" si="443"/>
        <v>2014</v>
      </c>
      <c r="D13661" s="43" t="s">
        <v>119</v>
      </c>
      <c r="E13661" s="132">
        <v>29.913</v>
      </c>
    </row>
    <row r="13662" spans="1:5" ht="13.8" x14ac:dyDescent="0.25">
      <c r="A13662" s="47">
        <v>41667</v>
      </c>
      <c r="B13662" s="45" t="str">
        <f t="shared" si="442"/>
        <v>January</v>
      </c>
      <c r="C13662" s="53">
        <f t="shared" si="443"/>
        <v>2014</v>
      </c>
      <c r="D13662" s="43" t="s">
        <v>120</v>
      </c>
      <c r="E13662" s="132">
        <v>28.378999999999998</v>
      </c>
    </row>
    <row r="13663" spans="1:5" ht="13.8" x14ac:dyDescent="0.25">
      <c r="A13663" s="47">
        <v>41667</v>
      </c>
      <c r="B13663" s="45" t="str">
        <f t="shared" si="442"/>
        <v>January</v>
      </c>
      <c r="C13663" s="53">
        <f t="shared" si="443"/>
        <v>2014</v>
      </c>
      <c r="D13663" s="43" t="s">
        <v>103</v>
      </c>
      <c r="E13663" s="132">
        <v>27.375999999999998</v>
      </c>
    </row>
    <row r="13664" spans="1:5" ht="13.8" x14ac:dyDescent="0.25">
      <c r="A13664" s="47">
        <v>41667</v>
      </c>
      <c r="B13664" s="45" t="str">
        <f t="shared" si="442"/>
        <v>January</v>
      </c>
      <c r="C13664" s="53">
        <f t="shared" si="443"/>
        <v>2014</v>
      </c>
      <c r="D13664" s="43" t="s">
        <v>116</v>
      </c>
      <c r="E13664" s="132">
        <v>19.617500000000003</v>
      </c>
    </row>
    <row r="13665" spans="1:5" ht="13.8" x14ac:dyDescent="0.25">
      <c r="A13665" s="47">
        <v>41667</v>
      </c>
      <c r="B13665" s="45" t="str">
        <f t="shared" si="442"/>
        <v>January</v>
      </c>
      <c r="C13665" s="53">
        <f t="shared" si="443"/>
        <v>2014</v>
      </c>
      <c r="D13665" s="43" t="s">
        <v>104</v>
      </c>
      <c r="E13665" s="132">
        <v>22.2775</v>
      </c>
    </row>
    <row r="13666" spans="1:5" ht="13.8" x14ac:dyDescent="0.25">
      <c r="A13666" s="47">
        <v>41667</v>
      </c>
      <c r="B13666" s="45" t="str">
        <f t="shared" si="442"/>
        <v>January</v>
      </c>
      <c r="C13666" s="53">
        <f t="shared" si="443"/>
        <v>2014</v>
      </c>
      <c r="D13666" s="43" t="s">
        <v>121</v>
      </c>
      <c r="E13666" s="132">
        <v>21.184999999999999</v>
      </c>
    </row>
    <row r="13667" spans="1:5" ht="13.8" x14ac:dyDescent="0.25">
      <c r="A13667" s="47">
        <v>41667</v>
      </c>
      <c r="B13667" s="45" t="str">
        <f t="shared" si="442"/>
        <v>January</v>
      </c>
      <c r="C13667" s="53">
        <f t="shared" si="443"/>
        <v>2014</v>
      </c>
      <c r="D13667" s="43" t="s">
        <v>122</v>
      </c>
      <c r="E13667" s="132">
        <v>19.190000000000001</v>
      </c>
    </row>
    <row r="13668" spans="1:5" ht="13.8" x14ac:dyDescent="0.25">
      <c r="A13668" s="47">
        <v>41667</v>
      </c>
      <c r="B13668" s="45" t="str">
        <f t="shared" si="442"/>
        <v>January</v>
      </c>
      <c r="C13668" s="53">
        <f t="shared" si="443"/>
        <v>2014</v>
      </c>
      <c r="D13668" s="43" t="s">
        <v>123</v>
      </c>
      <c r="E13668" s="132">
        <v>18.952500000000001</v>
      </c>
    </row>
    <row r="13669" spans="1:5" ht="13.8" x14ac:dyDescent="0.25">
      <c r="A13669" s="47">
        <v>41667</v>
      </c>
      <c r="B13669" s="45" t="str">
        <f t="shared" si="442"/>
        <v>January</v>
      </c>
      <c r="C13669" s="53">
        <f t="shared" si="443"/>
        <v>2014</v>
      </c>
      <c r="D13669" s="43" t="s">
        <v>99</v>
      </c>
      <c r="E13669" s="132">
        <v>12.35</v>
      </c>
    </row>
    <row r="13670" spans="1:5" ht="13.8" x14ac:dyDescent="0.25">
      <c r="A13670" s="47">
        <v>41667</v>
      </c>
      <c r="B13670" s="45" t="str">
        <f t="shared" si="442"/>
        <v>January</v>
      </c>
      <c r="C13670" s="53">
        <f t="shared" si="443"/>
        <v>2014</v>
      </c>
      <c r="D13670" s="43" t="s">
        <v>100</v>
      </c>
      <c r="E13670" s="132">
        <v>12.025</v>
      </c>
    </row>
    <row r="13671" spans="1:5" ht="13.8" x14ac:dyDescent="0.25">
      <c r="A13671" s="47">
        <v>41667</v>
      </c>
      <c r="B13671" s="45" t="str">
        <f t="shared" si="442"/>
        <v>January</v>
      </c>
      <c r="C13671" s="53">
        <f t="shared" si="443"/>
        <v>2014</v>
      </c>
      <c r="D13671" s="43" t="s">
        <v>101</v>
      </c>
      <c r="E13671" s="132">
        <v>11.505000000000001</v>
      </c>
    </row>
    <row r="13672" spans="1:5" ht="13.8" x14ac:dyDescent="0.25">
      <c r="A13672" s="47">
        <v>41667</v>
      </c>
      <c r="B13672" s="45" t="str">
        <f t="shared" si="442"/>
        <v>January</v>
      </c>
      <c r="C13672" s="53">
        <f t="shared" si="443"/>
        <v>2014</v>
      </c>
      <c r="D13672" s="43" t="s">
        <v>124</v>
      </c>
      <c r="E13672" s="132">
        <v>11.407500000000001</v>
      </c>
    </row>
    <row r="13673" spans="1:5" ht="13.8" x14ac:dyDescent="0.25">
      <c r="A13673" s="47">
        <v>41667</v>
      </c>
      <c r="B13673" s="45" t="str">
        <f t="shared" si="442"/>
        <v>January</v>
      </c>
      <c r="C13673" s="53">
        <f t="shared" si="443"/>
        <v>2014</v>
      </c>
      <c r="D13673" s="43" t="s">
        <v>125</v>
      </c>
      <c r="E13673" s="132">
        <v>10.205</v>
      </c>
    </row>
    <row r="13674" spans="1:5" ht="13.8" x14ac:dyDescent="0.25">
      <c r="A13674" s="47">
        <v>41667</v>
      </c>
      <c r="B13674" s="45" t="str">
        <f t="shared" si="442"/>
        <v>January</v>
      </c>
      <c r="C13674" s="53">
        <f t="shared" si="443"/>
        <v>2014</v>
      </c>
      <c r="D13674" s="43" t="s">
        <v>126</v>
      </c>
      <c r="E13674" s="132">
        <v>10.465</v>
      </c>
    </row>
    <row r="13675" spans="1:5" ht="13.8" x14ac:dyDescent="0.25">
      <c r="A13675" s="47">
        <v>41667</v>
      </c>
      <c r="B13675" s="45" t="str">
        <f t="shared" si="442"/>
        <v>January</v>
      </c>
      <c r="C13675" s="53">
        <f t="shared" si="443"/>
        <v>2014</v>
      </c>
      <c r="D13675" s="43" t="s">
        <v>127</v>
      </c>
      <c r="E13675" s="132">
        <v>10.012499999999999</v>
      </c>
    </row>
    <row r="13676" spans="1:5" ht="13.8" x14ac:dyDescent="0.25">
      <c r="A13676" s="47">
        <v>41667</v>
      </c>
      <c r="B13676" s="45" t="str">
        <f t="shared" si="442"/>
        <v>January</v>
      </c>
      <c r="C13676" s="53">
        <f t="shared" si="443"/>
        <v>2014</v>
      </c>
      <c r="D13676" s="43" t="s">
        <v>105</v>
      </c>
      <c r="E13676" s="132">
        <v>8.0275000000000016</v>
      </c>
    </row>
    <row r="13677" spans="1:5" ht="13.8" x14ac:dyDescent="0.25">
      <c r="A13677" s="47">
        <v>41667</v>
      </c>
      <c r="B13677" s="45" t="str">
        <f t="shared" si="442"/>
        <v>January</v>
      </c>
      <c r="C13677" s="53">
        <f t="shared" si="443"/>
        <v>2014</v>
      </c>
      <c r="D13677" s="43" t="s">
        <v>128</v>
      </c>
      <c r="E13677" s="132">
        <v>9.7324999999999999</v>
      </c>
    </row>
    <row r="13678" spans="1:5" ht="13.8" x14ac:dyDescent="0.25">
      <c r="A13678" s="47">
        <v>41674</v>
      </c>
      <c r="B13678" s="45" t="str">
        <f t="shared" si="442"/>
        <v>February</v>
      </c>
      <c r="C13678" s="53">
        <f t="shared" si="443"/>
        <v>2014</v>
      </c>
      <c r="D13678" s="43" t="s">
        <v>131</v>
      </c>
    </row>
    <row r="13679" spans="1:5" ht="13.8" x14ac:dyDescent="0.25">
      <c r="A13679" s="47">
        <v>41674</v>
      </c>
      <c r="B13679" s="45" t="str">
        <f t="shared" si="442"/>
        <v>February</v>
      </c>
      <c r="C13679" s="53">
        <f t="shared" si="443"/>
        <v>2014</v>
      </c>
      <c r="D13679" s="43" t="s">
        <v>115</v>
      </c>
    </row>
    <row r="13680" spans="1:5" ht="13.8" x14ac:dyDescent="0.25">
      <c r="A13680" s="47">
        <v>41674</v>
      </c>
      <c r="B13680" s="45" t="str">
        <f t="shared" si="442"/>
        <v>February</v>
      </c>
      <c r="C13680" s="53">
        <f t="shared" si="443"/>
        <v>2014</v>
      </c>
      <c r="D13680" s="43" t="s">
        <v>95</v>
      </c>
    </row>
    <row r="13681" spans="1:5" ht="13.8" x14ac:dyDescent="0.25">
      <c r="A13681" s="47">
        <v>41674</v>
      </c>
      <c r="B13681" s="45" t="str">
        <f t="shared" si="442"/>
        <v>February</v>
      </c>
      <c r="C13681" s="53">
        <f t="shared" si="443"/>
        <v>2014</v>
      </c>
      <c r="D13681" s="43" t="s">
        <v>96</v>
      </c>
    </row>
    <row r="13682" spans="1:5" ht="13.8" x14ac:dyDescent="0.25">
      <c r="A13682" s="47">
        <v>41674</v>
      </c>
      <c r="B13682" s="45" t="str">
        <f t="shared" si="442"/>
        <v>February</v>
      </c>
      <c r="C13682" s="53">
        <f t="shared" si="443"/>
        <v>2014</v>
      </c>
      <c r="D13682" s="43" t="s">
        <v>97</v>
      </c>
    </row>
    <row r="13683" spans="1:5" ht="13.8" x14ac:dyDescent="0.25">
      <c r="A13683" s="47">
        <v>41674</v>
      </c>
      <c r="B13683" s="45" t="str">
        <f t="shared" ref="B13683:B13744" si="444">TEXT(A13683,"mmmm")</f>
        <v>February</v>
      </c>
      <c r="C13683" s="53">
        <f t="shared" ref="C13683:C13744" si="445">YEAR(A13683)</f>
        <v>2014</v>
      </c>
      <c r="D13683" s="43" t="s">
        <v>98</v>
      </c>
    </row>
    <row r="13684" spans="1:5" ht="15.6" x14ac:dyDescent="0.3">
      <c r="A13684" s="47">
        <v>41674</v>
      </c>
      <c r="B13684" s="45" t="str">
        <f t="shared" si="444"/>
        <v>February</v>
      </c>
      <c r="C13684" s="53">
        <f t="shared" si="445"/>
        <v>2014</v>
      </c>
      <c r="D13684" s="130" t="s">
        <v>136</v>
      </c>
    </row>
    <row r="13685" spans="1:5" ht="13.8" x14ac:dyDescent="0.25">
      <c r="A13685" s="47">
        <v>41674</v>
      </c>
      <c r="B13685" s="45" t="str">
        <f t="shared" si="444"/>
        <v>February</v>
      </c>
      <c r="C13685" s="53">
        <f t="shared" si="445"/>
        <v>2014</v>
      </c>
      <c r="D13685" s="43" t="s">
        <v>118</v>
      </c>
    </row>
    <row r="13686" spans="1:5" ht="13.8" x14ac:dyDescent="0.25">
      <c r="A13686" s="47">
        <v>41674</v>
      </c>
      <c r="B13686" s="45" t="str">
        <f t="shared" si="444"/>
        <v>February</v>
      </c>
      <c r="C13686" s="53">
        <f t="shared" si="445"/>
        <v>2014</v>
      </c>
      <c r="D13686" s="43" t="s">
        <v>102</v>
      </c>
    </row>
    <row r="13687" spans="1:5" ht="13.8" x14ac:dyDescent="0.25">
      <c r="A13687" s="47">
        <v>41674</v>
      </c>
      <c r="B13687" s="45" t="str">
        <f t="shared" si="444"/>
        <v>February</v>
      </c>
      <c r="C13687" s="53">
        <f t="shared" si="445"/>
        <v>2014</v>
      </c>
      <c r="D13687" s="43" t="s">
        <v>119</v>
      </c>
    </row>
    <row r="13688" spans="1:5" ht="13.8" x14ac:dyDescent="0.25">
      <c r="A13688" s="47">
        <v>41674</v>
      </c>
      <c r="B13688" s="45" t="str">
        <f t="shared" si="444"/>
        <v>February</v>
      </c>
      <c r="C13688" s="53">
        <f t="shared" si="445"/>
        <v>2014</v>
      </c>
      <c r="D13688" s="43" t="s">
        <v>120</v>
      </c>
    </row>
    <row r="13689" spans="1:5" ht="13.8" x14ac:dyDescent="0.25">
      <c r="A13689" s="47">
        <v>41674</v>
      </c>
      <c r="B13689" s="45" t="str">
        <f t="shared" si="444"/>
        <v>February</v>
      </c>
      <c r="C13689" s="53">
        <f t="shared" si="445"/>
        <v>2014</v>
      </c>
      <c r="D13689" s="43" t="s">
        <v>103</v>
      </c>
    </row>
    <row r="13690" spans="1:5" ht="13.8" x14ac:dyDescent="0.25">
      <c r="A13690" s="47">
        <v>41674</v>
      </c>
      <c r="B13690" s="45" t="str">
        <f t="shared" si="444"/>
        <v>February</v>
      </c>
      <c r="C13690" s="53">
        <f t="shared" si="445"/>
        <v>2014</v>
      </c>
      <c r="D13690" s="43" t="s">
        <v>116</v>
      </c>
      <c r="E13690" s="132">
        <v>19.617500000000003</v>
      </c>
    </row>
    <row r="13691" spans="1:5" ht="13.8" x14ac:dyDescent="0.25">
      <c r="A13691" s="47">
        <v>41674</v>
      </c>
      <c r="B13691" s="45" t="str">
        <f t="shared" si="444"/>
        <v>February</v>
      </c>
      <c r="C13691" s="53">
        <f t="shared" si="445"/>
        <v>2014</v>
      </c>
      <c r="D13691" s="43" t="s">
        <v>104</v>
      </c>
      <c r="E13691" s="132">
        <v>23.05916666666667</v>
      </c>
    </row>
    <row r="13692" spans="1:5" ht="13.8" x14ac:dyDescent="0.25">
      <c r="A13692" s="47">
        <v>41674</v>
      </c>
      <c r="B13692" s="45" t="str">
        <f t="shared" si="444"/>
        <v>February</v>
      </c>
      <c r="C13692" s="53">
        <f t="shared" si="445"/>
        <v>2014</v>
      </c>
      <c r="D13692" s="43" t="s">
        <v>121</v>
      </c>
      <c r="E13692" s="132">
        <v>21.928333333333335</v>
      </c>
    </row>
    <row r="13693" spans="1:5" ht="13.8" x14ac:dyDescent="0.25">
      <c r="A13693" s="47">
        <v>41674</v>
      </c>
      <c r="B13693" s="45" t="str">
        <f t="shared" si="444"/>
        <v>February</v>
      </c>
      <c r="C13693" s="53">
        <f t="shared" si="445"/>
        <v>2014</v>
      </c>
      <c r="D13693" s="43" t="s">
        <v>122</v>
      </c>
      <c r="E13693" s="132">
        <v>19.863333333333333</v>
      </c>
    </row>
    <row r="13694" spans="1:5" ht="13.8" x14ac:dyDescent="0.25">
      <c r="A13694" s="47">
        <v>41674</v>
      </c>
      <c r="B13694" s="45" t="str">
        <f t="shared" si="444"/>
        <v>February</v>
      </c>
      <c r="C13694" s="53">
        <f t="shared" si="445"/>
        <v>2014</v>
      </c>
      <c r="D13694" s="43" t="s">
        <v>123</v>
      </c>
      <c r="E13694" s="132">
        <v>19.617500000000003</v>
      </c>
    </row>
    <row r="13695" spans="1:5" ht="13.8" x14ac:dyDescent="0.25">
      <c r="A13695" s="47">
        <v>41674</v>
      </c>
      <c r="B13695" s="45" t="str">
        <f t="shared" si="444"/>
        <v>February</v>
      </c>
      <c r="C13695" s="53">
        <f t="shared" si="445"/>
        <v>2014</v>
      </c>
      <c r="D13695" s="43" t="s">
        <v>99</v>
      </c>
      <c r="E13695" s="132">
        <v>12.983333333333333</v>
      </c>
    </row>
    <row r="13696" spans="1:5" ht="13.8" x14ac:dyDescent="0.25">
      <c r="A13696" s="47">
        <v>41674</v>
      </c>
      <c r="B13696" s="45" t="str">
        <f t="shared" si="444"/>
        <v>February</v>
      </c>
      <c r="C13696" s="53">
        <f t="shared" si="445"/>
        <v>2014</v>
      </c>
      <c r="D13696" s="43" t="s">
        <v>100</v>
      </c>
      <c r="E13696" s="132">
        <v>12.641666666666667</v>
      </c>
    </row>
    <row r="13697" spans="1:5" ht="13.8" x14ac:dyDescent="0.25">
      <c r="A13697" s="47">
        <v>41674</v>
      </c>
      <c r="B13697" s="45" t="str">
        <f t="shared" si="444"/>
        <v>February</v>
      </c>
      <c r="C13697" s="53">
        <f t="shared" si="445"/>
        <v>2014</v>
      </c>
      <c r="D13697" s="43" t="s">
        <v>101</v>
      </c>
      <c r="E13697" s="132">
        <v>12.095000000000001</v>
      </c>
    </row>
    <row r="13698" spans="1:5" ht="13.8" x14ac:dyDescent="0.25">
      <c r="A13698" s="47">
        <v>41674</v>
      </c>
      <c r="B13698" s="45" t="str">
        <f t="shared" si="444"/>
        <v>February</v>
      </c>
      <c r="C13698" s="53">
        <f t="shared" si="445"/>
        <v>2014</v>
      </c>
      <c r="D13698" s="43" t="s">
        <v>124</v>
      </c>
      <c r="E13698" s="132">
        <v>11.9925</v>
      </c>
    </row>
    <row r="13699" spans="1:5" ht="13.8" x14ac:dyDescent="0.25">
      <c r="A13699" s="47">
        <v>41674</v>
      </c>
      <c r="B13699" s="45" t="str">
        <f t="shared" si="444"/>
        <v>February</v>
      </c>
      <c r="C13699" s="53">
        <f t="shared" si="445"/>
        <v>2014</v>
      </c>
      <c r="D13699" s="43" t="s">
        <v>125</v>
      </c>
      <c r="E13699" s="132">
        <v>10.728333333333335</v>
      </c>
    </row>
    <row r="13700" spans="1:5" ht="13.8" x14ac:dyDescent="0.25">
      <c r="A13700" s="47">
        <v>41674</v>
      </c>
      <c r="B13700" s="45" t="str">
        <f t="shared" si="444"/>
        <v>February</v>
      </c>
      <c r="C13700" s="53">
        <f t="shared" si="445"/>
        <v>2014</v>
      </c>
      <c r="D13700" s="43" t="s">
        <v>126</v>
      </c>
      <c r="E13700" s="132">
        <v>10.963333333333335</v>
      </c>
    </row>
    <row r="13701" spans="1:5" ht="13.8" x14ac:dyDescent="0.25">
      <c r="A13701" s="47">
        <v>41674</v>
      </c>
      <c r="B13701" s="45" t="str">
        <f t="shared" si="444"/>
        <v>February</v>
      </c>
      <c r="C13701" s="53">
        <f t="shared" si="445"/>
        <v>2014</v>
      </c>
      <c r="D13701" s="43" t="s">
        <v>127</v>
      </c>
      <c r="E13701" s="132">
        <v>10.4575</v>
      </c>
    </row>
    <row r="13702" spans="1:5" ht="13.8" x14ac:dyDescent="0.25">
      <c r="A13702" s="47">
        <v>41674</v>
      </c>
      <c r="B13702" s="45" t="str">
        <f t="shared" si="444"/>
        <v>February</v>
      </c>
      <c r="C13702" s="53">
        <f t="shared" si="445"/>
        <v>2014</v>
      </c>
      <c r="D13702" s="43" t="s">
        <v>105</v>
      </c>
      <c r="E13702" s="132">
        <v>8.4391666666666669</v>
      </c>
    </row>
    <row r="13703" spans="1:5" ht="13.8" x14ac:dyDescent="0.25">
      <c r="A13703" s="47">
        <v>41674</v>
      </c>
      <c r="B13703" s="45" t="str">
        <f t="shared" si="444"/>
        <v>February</v>
      </c>
      <c r="C13703" s="53">
        <f t="shared" si="445"/>
        <v>2014</v>
      </c>
      <c r="D13703" s="43" t="s">
        <v>128</v>
      </c>
      <c r="E13703" s="132">
        <v>10.114166666666668</v>
      </c>
    </row>
    <row r="13704" spans="1:5" ht="13.8" x14ac:dyDescent="0.25">
      <c r="A13704" s="47">
        <v>41681</v>
      </c>
      <c r="B13704" s="45" t="str">
        <f t="shared" si="444"/>
        <v>February</v>
      </c>
      <c r="C13704" s="53">
        <f t="shared" si="445"/>
        <v>2014</v>
      </c>
      <c r="D13704" s="43" t="s">
        <v>131</v>
      </c>
    </row>
    <row r="13705" spans="1:5" ht="13.8" x14ac:dyDescent="0.25">
      <c r="A13705" s="47">
        <v>41681</v>
      </c>
      <c r="B13705" s="45" t="str">
        <f t="shared" si="444"/>
        <v>February</v>
      </c>
      <c r="C13705" s="53">
        <f t="shared" si="445"/>
        <v>2014</v>
      </c>
      <c r="D13705" s="43" t="s">
        <v>115</v>
      </c>
    </row>
    <row r="13706" spans="1:5" ht="13.8" x14ac:dyDescent="0.25">
      <c r="A13706" s="47">
        <v>41681</v>
      </c>
      <c r="B13706" s="45" t="str">
        <f t="shared" si="444"/>
        <v>February</v>
      </c>
      <c r="C13706" s="53">
        <f t="shared" si="445"/>
        <v>2014</v>
      </c>
      <c r="D13706" s="43" t="s">
        <v>95</v>
      </c>
    </row>
    <row r="13707" spans="1:5" ht="13.8" x14ac:dyDescent="0.25">
      <c r="A13707" s="47">
        <v>41681</v>
      </c>
      <c r="B13707" s="45" t="str">
        <f t="shared" si="444"/>
        <v>February</v>
      </c>
      <c r="C13707" s="53">
        <f t="shared" si="445"/>
        <v>2014</v>
      </c>
      <c r="D13707" s="43" t="s">
        <v>96</v>
      </c>
    </row>
    <row r="13708" spans="1:5" ht="13.8" x14ac:dyDescent="0.25">
      <c r="A13708" s="47">
        <v>41681</v>
      </c>
      <c r="B13708" s="45" t="str">
        <f t="shared" si="444"/>
        <v>February</v>
      </c>
      <c r="C13708" s="53">
        <f t="shared" si="445"/>
        <v>2014</v>
      </c>
      <c r="D13708" s="43" t="s">
        <v>97</v>
      </c>
    </row>
    <row r="13709" spans="1:5" ht="13.8" x14ac:dyDescent="0.25">
      <c r="A13709" s="47">
        <v>41681</v>
      </c>
      <c r="B13709" s="45" t="str">
        <f t="shared" si="444"/>
        <v>February</v>
      </c>
      <c r="C13709" s="53">
        <f t="shared" si="445"/>
        <v>2014</v>
      </c>
      <c r="D13709" s="43" t="s">
        <v>98</v>
      </c>
    </row>
    <row r="13710" spans="1:5" ht="15.6" x14ac:dyDescent="0.3">
      <c r="A13710" s="47">
        <v>41681</v>
      </c>
      <c r="B13710" s="45" t="str">
        <f t="shared" si="444"/>
        <v>February</v>
      </c>
      <c r="C13710" s="53">
        <f t="shared" si="445"/>
        <v>2014</v>
      </c>
      <c r="D13710" s="130" t="s">
        <v>136</v>
      </c>
      <c r="E13710" s="132">
        <v>34.506600000000006</v>
      </c>
    </row>
    <row r="13711" spans="1:5" ht="13.8" x14ac:dyDescent="0.25">
      <c r="A13711" s="47">
        <v>41681</v>
      </c>
      <c r="B13711" s="45" t="str">
        <f t="shared" si="444"/>
        <v>February</v>
      </c>
      <c r="C13711" s="53">
        <f t="shared" si="445"/>
        <v>2014</v>
      </c>
      <c r="D13711" s="43" t="s">
        <v>118</v>
      </c>
      <c r="E13711" s="132">
        <v>31.700699999999998</v>
      </c>
    </row>
    <row r="13712" spans="1:5" ht="13.8" x14ac:dyDescent="0.25">
      <c r="A13712" s="47">
        <v>41681</v>
      </c>
      <c r="B13712" s="45" t="str">
        <f t="shared" si="444"/>
        <v>February</v>
      </c>
      <c r="C13712" s="53">
        <f t="shared" si="445"/>
        <v>2014</v>
      </c>
      <c r="D13712" s="43" t="s">
        <v>102</v>
      </c>
      <c r="E13712" s="132">
        <v>31.282800000000002</v>
      </c>
    </row>
    <row r="13713" spans="1:5" ht="13.8" x14ac:dyDescent="0.25">
      <c r="A13713" s="47">
        <v>41681</v>
      </c>
      <c r="B13713" s="45" t="str">
        <f t="shared" si="444"/>
        <v>February</v>
      </c>
      <c r="C13713" s="53">
        <f t="shared" si="445"/>
        <v>2014</v>
      </c>
      <c r="D13713" s="43" t="s">
        <v>119</v>
      </c>
      <c r="E13713" s="132">
        <v>30.267900000000001</v>
      </c>
    </row>
    <row r="13714" spans="1:5" ht="13.8" x14ac:dyDescent="0.25">
      <c r="A13714" s="47">
        <v>41681</v>
      </c>
      <c r="B13714" s="45" t="str">
        <f t="shared" si="444"/>
        <v>February</v>
      </c>
      <c r="C13714" s="53">
        <f t="shared" si="445"/>
        <v>2014</v>
      </c>
      <c r="D13714" s="43" t="s">
        <v>120</v>
      </c>
      <c r="E13714" s="132">
        <v>28.715699999999998</v>
      </c>
    </row>
    <row r="13715" spans="1:5" ht="13.8" x14ac:dyDescent="0.25">
      <c r="A13715" s="47">
        <v>41681</v>
      </c>
      <c r="B13715" s="45" t="str">
        <f t="shared" si="444"/>
        <v>February</v>
      </c>
      <c r="C13715" s="53">
        <f t="shared" si="445"/>
        <v>2014</v>
      </c>
      <c r="D13715" s="43" t="s">
        <v>103</v>
      </c>
      <c r="E13715" s="132">
        <v>27.700800000000001</v>
      </c>
    </row>
    <row r="13716" spans="1:5" ht="13.8" x14ac:dyDescent="0.25">
      <c r="A13716" s="47">
        <v>41681</v>
      </c>
      <c r="B13716" s="45" t="str">
        <f t="shared" si="444"/>
        <v>February</v>
      </c>
      <c r="C13716" s="53">
        <f t="shared" si="445"/>
        <v>2014</v>
      </c>
      <c r="D13716" s="43" t="s">
        <v>116</v>
      </c>
      <c r="E13716" s="132">
        <v>18.234300000000001</v>
      </c>
    </row>
    <row r="13717" spans="1:5" ht="13.8" x14ac:dyDescent="0.25">
      <c r="A13717" s="47">
        <v>41681</v>
      </c>
      <c r="B13717" s="45" t="str">
        <f t="shared" si="444"/>
        <v>February</v>
      </c>
      <c r="C13717" s="53">
        <f t="shared" si="445"/>
        <v>2014</v>
      </c>
      <c r="D13717" s="43" t="s">
        <v>104</v>
      </c>
      <c r="E13717" s="132">
        <v>22.136800000000004</v>
      </c>
    </row>
    <row r="13718" spans="1:5" ht="13.8" x14ac:dyDescent="0.25">
      <c r="A13718" s="47">
        <v>41681</v>
      </c>
      <c r="B13718" s="45" t="str">
        <f t="shared" si="444"/>
        <v>February</v>
      </c>
      <c r="C13718" s="53">
        <f t="shared" si="445"/>
        <v>2014</v>
      </c>
      <c r="D13718" s="43" t="s">
        <v>121</v>
      </c>
      <c r="E13718" s="132">
        <v>21.051199999999998</v>
      </c>
    </row>
    <row r="13719" spans="1:5" ht="13.8" x14ac:dyDescent="0.25">
      <c r="A13719" s="47">
        <v>41681</v>
      </c>
      <c r="B13719" s="45" t="str">
        <f t="shared" si="444"/>
        <v>February</v>
      </c>
      <c r="C13719" s="53">
        <f t="shared" si="445"/>
        <v>2014</v>
      </c>
      <c r="D13719" s="43" t="s">
        <v>122</v>
      </c>
      <c r="E13719" s="132">
        <v>19.0688</v>
      </c>
    </row>
    <row r="13720" spans="1:5" ht="13.8" x14ac:dyDescent="0.25">
      <c r="A13720" s="47">
        <v>41681</v>
      </c>
      <c r="B13720" s="45" t="str">
        <f t="shared" si="444"/>
        <v>February</v>
      </c>
      <c r="C13720" s="53">
        <f t="shared" si="445"/>
        <v>2014</v>
      </c>
      <c r="D13720" s="43" t="s">
        <v>123</v>
      </c>
      <c r="E13720" s="132">
        <v>18.832800000000002</v>
      </c>
    </row>
    <row r="13721" spans="1:5" ht="13.8" x14ac:dyDescent="0.25">
      <c r="A13721" s="47">
        <v>41681</v>
      </c>
      <c r="B13721" s="45" t="str">
        <f t="shared" si="444"/>
        <v>February</v>
      </c>
      <c r="C13721" s="53">
        <f t="shared" si="445"/>
        <v>2014</v>
      </c>
      <c r="D13721" s="43" t="s">
        <v>99</v>
      </c>
      <c r="E13721" s="132">
        <v>11.97</v>
      </c>
    </row>
    <row r="13722" spans="1:5" ht="13.8" x14ac:dyDescent="0.25">
      <c r="A13722" s="47">
        <v>41681</v>
      </c>
      <c r="B13722" s="45" t="str">
        <f t="shared" si="444"/>
        <v>February</v>
      </c>
      <c r="C13722" s="53">
        <f t="shared" si="445"/>
        <v>2014</v>
      </c>
      <c r="D13722" s="43" t="s">
        <v>100</v>
      </c>
      <c r="E13722" s="132">
        <v>11.654999999999999</v>
      </c>
    </row>
    <row r="13723" spans="1:5" ht="13.8" x14ac:dyDescent="0.25">
      <c r="A13723" s="47">
        <v>41681</v>
      </c>
      <c r="B13723" s="45" t="str">
        <f t="shared" si="444"/>
        <v>February</v>
      </c>
      <c r="C13723" s="53">
        <f t="shared" si="445"/>
        <v>2014</v>
      </c>
      <c r="D13723" s="43" t="s">
        <v>101</v>
      </c>
      <c r="E13723" s="132">
        <v>11.151</v>
      </c>
    </row>
    <row r="13724" spans="1:5" ht="13.8" x14ac:dyDescent="0.25">
      <c r="A13724" s="47">
        <v>41681</v>
      </c>
      <c r="B13724" s="45" t="str">
        <f t="shared" si="444"/>
        <v>February</v>
      </c>
      <c r="C13724" s="53">
        <f t="shared" si="445"/>
        <v>2014</v>
      </c>
      <c r="D13724" s="43" t="s">
        <v>124</v>
      </c>
      <c r="E13724" s="132">
        <v>11.056499999999998</v>
      </c>
    </row>
    <row r="13725" spans="1:5" ht="13.8" x14ac:dyDescent="0.25">
      <c r="A13725" s="47">
        <v>41681</v>
      </c>
      <c r="B13725" s="45" t="str">
        <f t="shared" si="444"/>
        <v>February</v>
      </c>
      <c r="C13725" s="53">
        <f t="shared" si="445"/>
        <v>2014</v>
      </c>
      <c r="D13725" s="43" t="s">
        <v>125</v>
      </c>
      <c r="E13725" s="132">
        <v>9.891</v>
      </c>
    </row>
    <row r="13726" spans="1:5" ht="13.8" x14ac:dyDescent="0.25">
      <c r="A13726" s="47">
        <v>41681</v>
      </c>
      <c r="B13726" s="45" t="str">
        <f t="shared" si="444"/>
        <v>February</v>
      </c>
      <c r="C13726" s="53">
        <f t="shared" si="445"/>
        <v>2014</v>
      </c>
      <c r="D13726" s="43" t="s">
        <v>126</v>
      </c>
      <c r="E13726" s="132">
        <v>10.166</v>
      </c>
    </row>
    <row r="13727" spans="1:5" ht="13.8" x14ac:dyDescent="0.25">
      <c r="A13727" s="47">
        <v>41681</v>
      </c>
      <c r="B13727" s="45" t="str">
        <f t="shared" si="444"/>
        <v>February</v>
      </c>
      <c r="C13727" s="53">
        <f t="shared" si="445"/>
        <v>2014</v>
      </c>
      <c r="D13727" s="43" t="s">
        <v>127</v>
      </c>
      <c r="E13727" s="132">
        <v>9.7454999999999998</v>
      </c>
    </row>
    <row r="13728" spans="1:5" ht="13.8" x14ac:dyDescent="0.25">
      <c r="A13728" s="47">
        <v>41681</v>
      </c>
      <c r="B13728" s="45" t="str">
        <f t="shared" si="444"/>
        <v>February</v>
      </c>
      <c r="C13728" s="53">
        <f t="shared" si="445"/>
        <v>2014</v>
      </c>
      <c r="D13728" s="43" t="s">
        <v>105</v>
      </c>
      <c r="E13728" s="132">
        <v>7.7805000000000009</v>
      </c>
    </row>
    <row r="13729" spans="1:5" ht="13.8" x14ac:dyDescent="0.25">
      <c r="A13729" s="47">
        <v>41681</v>
      </c>
      <c r="B13729" s="45" t="str">
        <f t="shared" si="444"/>
        <v>February</v>
      </c>
      <c r="C13729" s="53">
        <f t="shared" si="445"/>
        <v>2014</v>
      </c>
      <c r="D13729" s="43" t="s">
        <v>128</v>
      </c>
      <c r="E13729" s="132">
        <v>9.5035000000000007</v>
      </c>
    </row>
    <row r="13730" spans="1:5" ht="13.8" x14ac:dyDescent="0.25">
      <c r="A13730" s="47">
        <v>41688</v>
      </c>
      <c r="B13730" s="45" t="str">
        <f t="shared" si="444"/>
        <v>February</v>
      </c>
      <c r="C13730" s="53">
        <f t="shared" si="445"/>
        <v>2014</v>
      </c>
      <c r="D13730" s="43" t="s">
        <v>131</v>
      </c>
    </row>
    <row r="13731" spans="1:5" ht="13.8" x14ac:dyDescent="0.25">
      <c r="A13731" s="47">
        <v>41688</v>
      </c>
      <c r="B13731" s="45" t="str">
        <f t="shared" si="444"/>
        <v>February</v>
      </c>
      <c r="C13731" s="53">
        <f t="shared" si="445"/>
        <v>2014</v>
      </c>
      <c r="D13731" s="43" t="s">
        <v>115</v>
      </c>
    </row>
    <row r="13732" spans="1:5" ht="13.8" x14ac:dyDescent="0.25">
      <c r="A13732" s="47">
        <v>41688</v>
      </c>
      <c r="B13732" s="45" t="str">
        <f t="shared" si="444"/>
        <v>February</v>
      </c>
      <c r="C13732" s="53">
        <f t="shared" si="445"/>
        <v>2014</v>
      </c>
      <c r="D13732" s="43" t="s">
        <v>95</v>
      </c>
    </row>
    <row r="13733" spans="1:5" ht="13.8" x14ac:dyDescent="0.25">
      <c r="A13733" s="47">
        <v>41688</v>
      </c>
      <c r="B13733" s="45" t="str">
        <f t="shared" si="444"/>
        <v>February</v>
      </c>
      <c r="C13733" s="53">
        <f t="shared" si="445"/>
        <v>2014</v>
      </c>
      <c r="D13733" s="43" t="s">
        <v>96</v>
      </c>
    </row>
    <row r="13734" spans="1:5" ht="13.8" x14ac:dyDescent="0.25">
      <c r="A13734" s="47">
        <v>41688</v>
      </c>
      <c r="B13734" s="45" t="str">
        <f t="shared" si="444"/>
        <v>February</v>
      </c>
      <c r="C13734" s="53">
        <f t="shared" si="445"/>
        <v>2014</v>
      </c>
      <c r="D13734" s="43" t="s">
        <v>97</v>
      </c>
    </row>
    <row r="13735" spans="1:5" ht="13.8" x14ac:dyDescent="0.25">
      <c r="A13735" s="47">
        <v>41688</v>
      </c>
      <c r="B13735" s="45" t="str">
        <f t="shared" si="444"/>
        <v>February</v>
      </c>
      <c r="C13735" s="53">
        <f t="shared" si="445"/>
        <v>2014</v>
      </c>
      <c r="D13735" s="43" t="s">
        <v>98</v>
      </c>
    </row>
    <row r="13736" spans="1:5" ht="15.6" x14ac:dyDescent="0.3">
      <c r="A13736" s="47">
        <v>41688</v>
      </c>
      <c r="B13736" s="45" t="str">
        <f t="shared" si="444"/>
        <v>February</v>
      </c>
      <c r="C13736" s="53">
        <f t="shared" si="445"/>
        <v>2014</v>
      </c>
      <c r="D13736" s="130" t="s">
        <v>136</v>
      </c>
      <c r="E13736" s="132">
        <v>34.68</v>
      </c>
    </row>
    <row r="13737" spans="1:5" ht="13.8" x14ac:dyDescent="0.25">
      <c r="A13737" s="47">
        <v>41688</v>
      </c>
      <c r="B13737" s="45" t="str">
        <f t="shared" si="444"/>
        <v>February</v>
      </c>
      <c r="C13737" s="53">
        <f t="shared" si="445"/>
        <v>2014</v>
      </c>
      <c r="D13737" s="43" t="s">
        <v>118</v>
      </c>
      <c r="E13737" s="132">
        <v>31.859999999999996</v>
      </c>
    </row>
    <row r="13738" spans="1:5" ht="13.8" x14ac:dyDescent="0.25">
      <c r="A13738" s="47">
        <v>41688</v>
      </c>
      <c r="B13738" s="45" t="str">
        <f t="shared" si="444"/>
        <v>February</v>
      </c>
      <c r="C13738" s="53">
        <f t="shared" si="445"/>
        <v>2014</v>
      </c>
      <c r="D13738" s="43" t="s">
        <v>102</v>
      </c>
      <c r="E13738" s="132">
        <v>31.44</v>
      </c>
    </row>
    <row r="13739" spans="1:5" ht="13.8" x14ac:dyDescent="0.25">
      <c r="A13739" s="47">
        <v>41688</v>
      </c>
      <c r="B13739" s="45" t="str">
        <f t="shared" si="444"/>
        <v>February</v>
      </c>
      <c r="C13739" s="53">
        <f t="shared" si="445"/>
        <v>2014</v>
      </c>
      <c r="D13739" s="43" t="s">
        <v>119</v>
      </c>
      <c r="E13739" s="132">
        <v>30.42</v>
      </c>
    </row>
    <row r="13740" spans="1:5" ht="13.8" x14ac:dyDescent="0.25">
      <c r="A13740" s="47">
        <v>41688</v>
      </c>
      <c r="B13740" s="45" t="str">
        <f t="shared" si="444"/>
        <v>February</v>
      </c>
      <c r="C13740" s="53">
        <f t="shared" si="445"/>
        <v>2014</v>
      </c>
      <c r="D13740" s="43" t="s">
        <v>120</v>
      </c>
      <c r="E13740" s="132">
        <v>28.859999999999996</v>
      </c>
    </row>
    <row r="13741" spans="1:5" ht="13.8" x14ac:dyDescent="0.25">
      <c r="A13741" s="47">
        <v>41688</v>
      </c>
      <c r="B13741" s="45" t="str">
        <f t="shared" si="444"/>
        <v>February</v>
      </c>
      <c r="C13741" s="53">
        <f t="shared" si="445"/>
        <v>2014</v>
      </c>
      <c r="D13741" s="43" t="s">
        <v>103</v>
      </c>
      <c r="E13741" s="132">
        <v>27.84</v>
      </c>
    </row>
    <row r="13742" spans="1:5" ht="13.8" x14ac:dyDescent="0.25">
      <c r="A13742" s="47">
        <v>41688</v>
      </c>
      <c r="B13742" s="45" t="str">
        <f t="shared" si="444"/>
        <v>February</v>
      </c>
      <c r="C13742" s="53">
        <f t="shared" si="445"/>
        <v>2014</v>
      </c>
      <c r="D13742" s="43" t="s">
        <v>116</v>
      </c>
      <c r="E13742" s="132">
        <v>18.487000000000002</v>
      </c>
    </row>
    <row r="13743" spans="1:5" ht="13.8" x14ac:dyDescent="0.25">
      <c r="A13743" s="47">
        <v>41688</v>
      </c>
      <c r="B13743" s="45" t="str">
        <f t="shared" si="444"/>
        <v>February</v>
      </c>
      <c r="C13743" s="53">
        <f t="shared" si="445"/>
        <v>2014</v>
      </c>
      <c r="D13743" s="43" t="s">
        <v>104</v>
      </c>
      <c r="E13743" s="132">
        <v>21.417666666666669</v>
      </c>
    </row>
    <row r="13744" spans="1:5" ht="13.8" x14ac:dyDescent="0.25">
      <c r="A13744" s="47">
        <v>41688</v>
      </c>
      <c r="B13744" s="45" t="str">
        <f t="shared" si="444"/>
        <v>February</v>
      </c>
      <c r="C13744" s="53">
        <f t="shared" si="445"/>
        <v>2014</v>
      </c>
      <c r="D13744" s="43" t="s">
        <v>121</v>
      </c>
      <c r="E13744" s="132">
        <v>20.367333333333335</v>
      </c>
    </row>
    <row r="13745" spans="1:5" ht="13.8" x14ac:dyDescent="0.25">
      <c r="A13745" s="47">
        <v>41688</v>
      </c>
      <c r="B13745" s="45" t="str">
        <f t="shared" ref="B13745:B13806" si="446">TEXT(A13745,"mmmm")</f>
        <v>February</v>
      </c>
      <c r="C13745" s="53">
        <f t="shared" ref="C13745:C13806" si="447">YEAR(A13745)</f>
        <v>2014</v>
      </c>
      <c r="D13745" s="43" t="s">
        <v>122</v>
      </c>
      <c r="E13745" s="132">
        <v>18.449333333333335</v>
      </c>
    </row>
    <row r="13746" spans="1:5" ht="13.8" x14ac:dyDescent="0.25">
      <c r="A13746" s="47">
        <v>41688</v>
      </c>
      <c r="B13746" s="45" t="str">
        <f t="shared" si="446"/>
        <v>February</v>
      </c>
      <c r="C13746" s="53">
        <f t="shared" si="447"/>
        <v>2014</v>
      </c>
      <c r="D13746" s="43" t="s">
        <v>123</v>
      </c>
      <c r="E13746" s="132">
        <v>18.221</v>
      </c>
    </row>
    <row r="13747" spans="1:5" ht="13.8" x14ac:dyDescent="0.25">
      <c r="A13747" s="47">
        <v>41688</v>
      </c>
      <c r="B13747" s="45" t="str">
        <f t="shared" si="446"/>
        <v>February</v>
      </c>
      <c r="C13747" s="53">
        <f t="shared" si="447"/>
        <v>2014</v>
      </c>
      <c r="D13747" s="43" t="s">
        <v>99</v>
      </c>
      <c r="E13747" s="132">
        <v>11.716666666666665</v>
      </c>
    </row>
    <row r="13748" spans="1:5" ht="13.8" x14ac:dyDescent="0.25">
      <c r="A13748" s="47">
        <v>41688</v>
      </c>
      <c r="B13748" s="45" t="str">
        <f t="shared" si="446"/>
        <v>February</v>
      </c>
      <c r="C13748" s="53">
        <f t="shared" si="447"/>
        <v>2014</v>
      </c>
      <c r="D13748" s="43" t="s">
        <v>100</v>
      </c>
      <c r="E13748" s="132">
        <v>11.408333333333333</v>
      </c>
    </row>
    <row r="13749" spans="1:5" ht="13.8" x14ac:dyDescent="0.25">
      <c r="A13749" s="47">
        <v>41688</v>
      </c>
      <c r="B13749" s="45" t="str">
        <f t="shared" si="446"/>
        <v>February</v>
      </c>
      <c r="C13749" s="53">
        <f t="shared" si="447"/>
        <v>2014</v>
      </c>
      <c r="D13749" s="43" t="s">
        <v>101</v>
      </c>
      <c r="E13749" s="132">
        <v>10.914999999999999</v>
      </c>
    </row>
    <row r="13750" spans="1:5" ht="13.8" x14ac:dyDescent="0.25">
      <c r="A13750" s="47">
        <v>41688</v>
      </c>
      <c r="B13750" s="45" t="str">
        <f t="shared" si="446"/>
        <v>February</v>
      </c>
      <c r="C13750" s="53">
        <f t="shared" si="447"/>
        <v>2014</v>
      </c>
      <c r="D13750" s="43" t="s">
        <v>124</v>
      </c>
      <c r="E13750" s="132">
        <v>10.822499999999998</v>
      </c>
    </row>
    <row r="13751" spans="1:5" ht="13.8" x14ac:dyDescent="0.25">
      <c r="A13751" s="47">
        <v>41688</v>
      </c>
      <c r="B13751" s="45" t="str">
        <f t="shared" si="446"/>
        <v>February</v>
      </c>
      <c r="C13751" s="53">
        <f t="shared" si="447"/>
        <v>2014</v>
      </c>
      <c r="D13751" s="43" t="s">
        <v>125</v>
      </c>
      <c r="E13751" s="132">
        <v>9.6816666666666666</v>
      </c>
    </row>
    <row r="13752" spans="1:5" ht="13.8" x14ac:dyDescent="0.25">
      <c r="A13752" s="47">
        <v>41688</v>
      </c>
      <c r="B13752" s="45" t="str">
        <f t="shared" si="446"/>
        <v>February</v>
      </c>
      <c r="C13752" s="53">
        <f t="shared" si="447"/>
        <v>2014</v>
      </c>
      <c r="D13752" s="43" t="s">
        <v>126</v>
      </c>
      <c r="E13752" s="132">
        <v>9.9666666666666668</v>
      </c>
    </row>
    <row r="13753" spans="1:5" ht="13.8" x14ac:dyDescent="0.25">
      <c r="A13753" s="47">
        <v>41688</v>
      </c>
      <c r="B13753" s="45" t="str">
        <f t="shared" si="446"/>
        <v>February</v>
      </c>
      <c r="C13753" s="53">
        <f t="shared" si="447"/>
        <v>2014</v>
      </c>
      <c r="D13753" s="43" t="s">
        <v>127</v>
      </c>
      <c r="E13753" s="132">
        <v>9.567499999999999</v>
      </c>
    </row>
    <row r="13754" spans="1:5" ht="13.8" x14ac:dyDescent="0.25">
      <c r="A13754" s="47">
        <v>41688</v>
      </c>
      <c r="B13754" s="45" t="str">
        <f t="shared" si="446"/>
        <v>February</v>
      </c>
      <c r="C13754" s="53">
        <f t="shared" si="447"/>
        <v>2014</v>
      </c>
      <c r="D13754" s="43" t="s">
        <v>105</v>
      </c>
      <c r="E13754" s="132">
        <v>7.6158333333333337</v>
      </c>
    </row>
    <row r="13755" spans="1:5" ht="13.8" x14ac:dyDescent="0.25">
      <c r="A13755" s="47">
        <v>41688</v>
      </c>
      <c r="B13755" s="45" t="str">
        <f t="shared" si="446"/>
        <v>February</v>
      </c>
      <c r="C13755" s="53">
        <f t="shared" si="447"/>
        <v>2014</v>
      </c>
      <c r="D13755" s="43" t="s">
        <v>128</v>
      </c>
      <c r="E13755" s="132">
        <v>9.3508333333333322</v>
      </c>
    </row>
    <row r="13756" spans="1:5" ht="13.8" x14ac:dyDescent="0.25">
      <c r="A13756" s="47">
        <v>41695</v>
      </c>
      <c r="B13756" s="45" t="str">
        <f t="shared" si="446"/>
        <v>February</v>
      </c>
      <c r="C13756" s="53">
        <f t="shared" si="447"/>
        <v>2014</v>
      </c>
      <c r="D13756" s="43" t="s">
        <v>131</v>
      </c>
    </row>
    <row r="13757" spans="1:5" ht="13.8" x14ac:dyDescent="0.25">
      <c r="A13757" s="47">
        <v>41695</v>
      </c>
      <c r="B13757" s="45" t="str">
        <f t="shared" si="446"/>
        <v>February</v>
      </c>
      <c r="C13757" s="53">
        <f t="shared" si="447"/>
        <v>2014</v>
      </c>
      <c r="D13757" s="43" t="s">
        <v>115</v>
      </c>
    </row>
    <row r="13758" spans="1:5" ht="13.8" x14ac:dyDescent="0.25">
      <c r="A13758" s="47">
        <v>41695</v>
      </c>
      <c r="B13758" s="45" t="str">
        <f t="shared" si="446"/>
        <v>February</v>
      </c>
      <c r="C13758" s="53">
        <f t="shared" si="447"/>
        <v>2014</v>
      </c>
      <c r="D13758" s="43" t="s">
        <v>95</v>
      </c>
    </row>
    <row r="13759" spans="1:5" ht="13.8" x14ac:dyDescent="0.25">
      <c r="A13759" s="47">
        <v>41695</v>
      </c>
      <c r="B13759" s="45" t="str">
        <f t="shared" si="446"/>
        <v>February</v>
      </c>
      <c r="C13759" s="53">
        <f t="shared" si="447"/>
        <v>2014</v>
      </c>
      <c r="D13759" s="43" t="s">
        <v>96</v>
      </c>
    </row>
    <row r="13760" spans="1:5" ht="13.8" x14ac:dyDescent="0.25">
      <c r="A13760" s="47">
        <v>41695</v>
      </c>
      <c r="B13760" s="45" t="str">
        <f t="shared" si="446"/>
        <v>February</v>
      </c>
      <c r="C13760" s="53">
        <f t="shared" si="447"/>
        <v>2014</v>
      </c>
      <c r="D13760" s="43" t="s">
        <v>97</v>
      </c>
    </row>
    <row r="13761" spans="1:5" ht="13.8" x14ac:dyDescent="0.25">
      <c r="A13761" s="47">
        <v>41695</v>
      </c>
      <c r="B13761" s="45" t="str">
        <f t="shared" si="446"/>
        <v>February</v>
      </c>
      <c r="C13761" s="53">
        <f t="shared" si="447"/>
        <v>2014</v>
      </c>
      <c r="D13761" s="43" t="s">
        <v>98</v>
      </c>
    </row>
    <row r="13762" spans="1:5" ht="15.6" x14ac:dyDescent="0.3">
      <c r="A13762" s="47">
        <v>41695</v>
      </c>
      <c r="B13762" s="45" t="str">
        <f t="shared" si="446"/>
        <v>February</v>
      </c>
      <c r="C13762" s="53">
        <f t="shared" si="447"/>
        <v>2014</v>
      </c>
      <c r="D13762" s="130" t="s">
        <v>136</v>
      </c>
      <c r="E13762" s="132">
        <v>34.198333333333338</v>
      </c>
    </row>
    <row r="13763" spans="1:5" ht="13.8" x14ac:dyDescent="0.25">
      <c r="A13763" s="47">
        <v>41695</v>
      </c>
      <c r="B13763" s="45" t="str">
        <f t="shared" si="446"/>
        <v>February</v>
      </c>
      <c r="C13763" s="53">
        <f t="shared" si="447"/>
        <v>2014</v>
      </c>
      <c r="D13763" s="43" t="s">
        <v>118</v>
      </c>
      <c r="E13763" s="132">
        <v>31.417499999999997</v>
      </c>
    </row>
    <row r="13764" spans="1:5" ht="13.8" x14ac:dyDescent="0.25">
      <c r="A13764" s="47">
        <v>41695</v>
      </c>
      <c r="B13764" s="45" t="str">
        <f t="shared" si="446"/>
        <v>February</v>
      </c>
      <c r="C13764" s="53">
        <f t="shared" si="447"/>
        <v>2014</v>
      </c>
      <c r="D13764" s="43" t="s">
        <v>102</v>
      </c>
      <c r="E13764" s="132">
        <v>31.003333333333334</v>
      </c>
    </row>
    <row r="13765" spans="1:5" ht="13.8" x14ac:dyDescent="0.25">
      <c r="A13765" s="47">
        <v>41695</v>
      </c>
      <c r="B13765" s="45" t="str">
        <f t="shared" si="446"/>
        <v>February</v>
      </c>
      <c r="C13765" s="53">
        <f t="shared" si="447"/>
        <v>2014</v>
      </c>
      <c r="D13765" s="43" t="s">
        <v>119</v>
      </c>
      <c r="E13765" s="132">
        <v>29.997499999999999</v>
      </c>
    </row>
    <row r="13766" spans="1:5" ht="13.8" x14ac:dyDescent="0.25">
      <c r="A13766" s="47">
        <v>41695</v>
      </c>
      <c r="B13766" s="45" t="str">
        <f t="shared" si="446"/>
        <v>February</v>
      </c>
      <c r="C13766" s="53">
        <f t="shared" si="447"/>
        <v>2014</v>
      </c>
      <c r="D13766" s="43" t="s">
        <v>120</v>
      </c>
      <c r="E13766" s="132">
        <v>28.459166666666661</v>
      </c>
    </row>
    <row r="13767" spans="1:5" ht="13.8" x14ac:dyDescent="0.25">
      <c r="A13767" s="47">
        <v>41695</v>
      </c>
      <c r="B13767" s="45" t="str">
        <f t="shared" si="446"/>
        <v>February</v>
      </c>
      <c r="C13767" s="53">
        <f t="shared" si="447"/>
        <v>2014</v>
      </c>
      <c r="D13767" s="43" t="s">
        <v>103</v>
      </c>
      <c r="E13767" s="132">
        <v>27.45333333333333</v>
      </c>
    </row>
    <row r="13768" spans="1:5" ht="13.8" x14ac:dyDescent="0.25">
      <c r="A13768" s="47">
        <v>41695</v>
      </c>
      <c r="B13768" s="45" t="str">
        <f t="shared" si="446"/>
        <v>February</v>
      </c>
      <c r="C13768" s="53">
        <f t="shared" si="447"/>
        <v>2014</v>
      </c>
      <c r="D13768" s="43" t="s">
        <v>116</v>
      </c>
      <c r="E13768" s="132">
        <v>19.351500000000001</v>
      </c>
    </row>
    <row r="13769" spans="1:5" ht="13.8" x14ac:dyDescent="0.25">
      <c r="A13769" s="47">
        <v>41695</v>
      </c>
      <c r="B13769" s="45" t="str">
        <f t="shared" si="446"/>
        <v>February</v>
      </c>
      <c r="C13769" s="53">
        <f t="shared" si="447"/>
        <v>2014</v>
      </c>
      <c r="D13769" s="43" t="s">
        <v>104</v>
      </c>
      <c r="E13769" s="132">
        <v>22.668333333333337</v>
      </c>
    </row>
    <row r="13770" spans="1:5" ht="13.8" x14ac:dyDescent="0.25">
      <c r="A13770" s="47">
        <v>41695</v>
      </c>
      <c r="B13770" s="45" t="str">
        <f t="shared" si="446"/>
        <v>February</v>
      </c>
      <c r="C13770" s="53">
        <f t="shared" si="447"/>
        <v>2014</v>
      </c>
      <c r="D13770" s="43" t="s">
        <v>121</v>
      </c>
      <c r="E13770" s="132">
        <v>21.556666666666665</v>
      </c>
    </row>
    <row r="13771" spans="1:5" ht="13.8" x14ac:dyDescent="0.25">
      <c r="A13771" s="47">
        <v>41695</v>
      </c>
      <c r="B13771" s="45" t="str">
        <f t="shared" si="446"/>
        <v>February</v>
      </c>
      <c r="C13771" s="53">
        <f t="shared" si="447"/>
        <v>2014</v>
      </c>
      <c r="D13771" s="43" t="s">
        <v>122</v>
      </c>
      <c r="E13771" s="132">
        <v>19.526666666666664</v>
      </c>
    </row>
    <row r="13772" spans="1:5" ht="13.8" x14ac:dyDescent="0.25">
      <c r="A13772" s="47">
        <v>41695</v>
      </c>
      <c r="B13772" s="45" t="str">
        <f t="shared" si="446"/>
        <v>February</v>
      </c>
      <c r="C13772" s="53">
        <f t="shared" si="447"/>
        <v>2014</v>
      </c>
      <c r="D13772" s="43" t="s">
        <v>123</v>
      </c>
      <c r="E13772" s="132">
        <v>19.285</v>
      </c>
    </row>
    <row r="13773" spans="1:5" ht="13.8" x14ac:dyDescent="0.25">
      <c r="A13773" s="47">
        <v>41695</v>
      </c>
      <c r="B13773" s="45" t="str">
        <f t="shared" si="446"/>
        <v>February</v>
      </c>
      <c r="C13773" s="53">
        <f t="shared" si="447"/>
        <v>2014</v>
      </c>
      <c r="D13773" s="43" t="s">
        <v>99</v>
      </c>
      <c r="E13773" s="132">
        <v>13.806666666666665</v>
      </c>
    </row>
    <row r="13774" spans="1:5" ht="13.8" x14ac:dyDescent="0.25">
      <c r="A13774" s="47">
        <v>41695</v>
      </c>
      <c r="B13774" s="45" t="str">
        <f t="shared" si="446"/>
        <v>February</v>
      </c>
      <c r="C13774" s="53">
        <f t="shared" si="447"/>
        <v>2014</v>
      </c>
      <c r="D13774" s="43" t="s">
        <v>100</v>
      </c>
      <c r="E13774" s="132">
        <v>13.443333333333333</v>
      </c>
    </row>
    <row r="13775" spans="1:5" ht="13.8" x14ac:dyDescent="0.25">
      <c r="A13775" s="47">
        <v>41695</v>
      </c>
      <c r="B13775" s="45" t="str">
        <f t="shared" si="446"/>
        <v>February</v>
      </c>
      <c r="C13775" s="53">
        <f t="shared" si="447"/>
        <v>2014</v>
      </c>
      <c r="D13775" s="43" t="s">
        <v>101</v>
      </c>
      <c r="E13775" s="132">
        <v>12.862</v>
      </c>
    </row>
    <row r="13776" spans="1:5" ht="13.8" x14ac:dyDescent="0.25">
      <c r="A13776" s="47">
        <v>41695</v>
      </c>
      <c r="B13776" s="45" t="str">
        <f t="shared" si="446"/>
        <v>February</v>
      </c>
      <c r="C13776" s="53">
        <f t="shared" si="447"/>
        <v>2014</v>
      </c>
      <c r="D13776" s="43" t="s">
        <v>124</v>
      </c>
      <c r="E13776" s="132">
        <v>12.753</v>
      </c>
    </row>
    <row r="13777" spans="1:5" ht="13.8" x14ac:dyDescent="0.25">
      <c r="A13777" s="47">
        <v>41695</v>
      </c>
      <c r="B13777" s="45" t="str">
        <f t="shared" si="446"/>
        <v>February</v>
      </c>
      <c r="C13777" s="53">
        <f t="shared" si="447"/>
        <v>2014</v>
      </c>
      <c r="D13777" s="43" t="s">
        <v>125</v>
      </c>
      <c r="E13777" s="132">
        <v>11.408666666666665</v>
      </c>
    </row>
    <row r="13778" spans="1:5" ht="13.8" x14ac:dyDescent="0.25">
      <c r="A13778" s="47">
        <v>41695</v>
      </c>
      <c r="B13778" s="45" t="str">
        <f t="shared" si="446"/>
        <v>February</v>
      </c>
      <c r="C13778" s="53">
        <f t="shared" si="447"/>
        <v>2014</v>
      </c>
      <c r="D13778" s="43" t="s">
        <v>126</v>
      </c>
      <c r="E13778" s="132">
        <v>11.611166666666668</v>
      </c>
    </row>
    <row r="13779" spans="1:5" ht="13.8" x14ac:dyDescent="0.25">
      <c r="A13779" s="47">
        <v>41695</v>
      </c>
      <c r="B13779" s="45" t="str">
        <f t="shared" si="446"/>
        <v>February</v>
      </c>
      <c r="C13779" s="53">
        <f t="shared" si="447"/>
        <v>2014</v>
      </c>
      <c r="D13779" s="43" t="s">
        <v>127</v>
      </c>
      <c r="E13779" s="132">
        <v>11.036</v>
      </c>
    </row>
    <row r="13780" spans="1:5" ht="13.8" x14ac:dyDescent="0.25">
      <c r="A13780" s="47">
        <v>41695</v>
      </c>
      <c r="B13780" s="45" t="str">
        <f t="shared" si="446"/>
        <v>February</v>
      </c>
      <c r="C13780" s="53">
        <f t="shared" si="447"/>
        <v>2014</v>
      </c>
      <c r="D13780" s="43" t="s">
        <v>105</v>
      </c>
      <c r="E13780" s="132">
        <v>8.9743333333333339</v>
      </c>
    </row>
    <row r="13781" spans="1:5" ht="13.8" x14ac:dyDescent="0.25">
      <c r="A13781" s="47">
        <v>41695</v>
      </c>
      <c r="B13781" s="45" t="str">
        <f t="shared" si="446"/>
        <v>February</v>
      </c>
      <c r="C13781" s="53">
        <f t="shared" si="447"/>
        <v>2014</v>
      </c>
      <c r="D13781" s="43" t="s">
        <v>128</v>
      </c>
      <c r="E13781" s="132">
        <v>10.610333333333333</v>
      </c>
    </row>
    <row r="13782" spans="1:5" ht="13.8" x14ac:dyDescent="0.25">
      <c r="A13782" s="47">
        <v>41702</v>
      </c>
      <c r="B13782" s="45" t="str">
        <f t="shared" si="446"/>
        <v>March</v>
      </c>
      <c r="C13782" s="53">
        <f t="shared" si="447"/>
        <v>2014</v>
      </c>
      <c r="D13782" s="43" t="s">
        <v>131</v>
      </c>
    </row>
    <row r="13783" spans="1:5" ht="13.8" x14ac:dyDescent="0.25">
      <c r="A13783" s="47">
        <v>41702</v>
      </c>
      <c r="B13783" s="45" t="str">
        <f t="shared" si="446"/>
        <v>March</v>
      </c>
      <c r="C13783" s="53">
        <f t="shared" si="447"/>
        <v>2014</v>
      </c>
      <c r="D13783" s="43" t="s">
        <v>115</v>
      </c>
    </row>
    <row r="13784" spans="1:5" ht="13.8" x14ac:dyDescent="0.25">
      <c r="A13784" s="47">
        <v>41702</v>
      </c>
      <c r="B13784" s="45" t="str">
        <f t="shared" si="446"/>
        <v>March</v>
      </c>
      <c r="C13784" s="53">
        <f t="shared" si="447"/>
        <v>2014</v>
      </c>
      <c r="D13784" s="43" t="s">
        <v>95</v>
      </c>
    </row>
    <row r="13785" spans="1:5" ht="13.8" x14ac:dyDescent="0.25">
      <c r="A13785" s="47">
        <v>41702</v>
      </c>
      <c r="B13785" s="45" t="str">
        <f t="shared" si="446"/>
        <v>March</v>
      </c>
      <c r="C13785" s="53">
        <f t="shared" si="447"/>
        <v>2014</v>
      </c>
      <c r="D13785" s="43" t="s">
        <v>96</v>
      </c>
    </row>
    <row r="13786" spans="1:5" ht="13.8" x14ac:dyDescent="0.25">
      <c r="A13786" s="47">
        <v>41702</v>
      </c>
      <c r="B13786" s="45" t="str">
        <f t="shared" si="446"/>
        <v>March</v>
      </c>
      <c r="C13786" s="53">
        <f t="shared" si="447"/>
        <v>2014</v>
      </c>
      <c r="D13786" s="43" t="s">
        <v>97</v>
      </c>
    </row>
    <row r="13787" spans="1:5" ht="13.8" x14ac:dyDescent="0.25">
      <c r="A13787" s="47">
        <v>41702</v>
      </c>
      <c r="B13787" s="45" t="str">
        <f t="shared" si="446"/>
        <v>March</v>
      </c>
      <c r="C13787" s="53">
        <f t="shared" si="447"/>
        <v>2014</v>
      </c>
      <c r="D13787" s="43" t="s">
        <v>98</v>
      </c>
    </row>
    <row r="13788" spans="1:5" ht="15.6" x14ac:dyDescent="0.3">
      <c r="A13788" s="47">
        <v>41702</v>
      </c>
      <c r="B13788" s="45" t="str">
        <f t="shared" si="446"/>
        <v>March</v>
      </c>
      <c r="C13788" s="53">
        <f t="shared" si="447"/>
        <v>2014</v>
      </c>
      <c r="D13788" s="130" t="s">
        <v>136</v>
      </c>
      <c r="E13788" s="132">
        <v>35.836000000000006</v>
      </c>
    </row>
    <row r="13789" spans="1:5" ht="13.8" x14ac:dyDescent="0.25">
      <c r="A13789" s="47">
        <v>41702</v>
      </c>
      <c r="B13789" s="45" t="str">
        <f t="shared" si="446"/>
        <v>March</v>
      </c>
      <c r="C13789" s="53">
        <f t="shared" si="447"/>
        <v>2014</v>
      </c>
      <c r="D13789" s="43" t="s">
        <v>118</v>
      </c>
      <c r="E13789" s="132">
        <v>32.921999999999997</v>
      </c>
    </row>
    <row r="13790" spans="1:5" ht="13.8" x14ac:dyDescent="0.25">
      <c r="A13790" s="47">
        <v>41702</v>
      </c>
      <c r="B13790" s="45" t="str">
        <f t="shared" si="446"/>
        <v>March</v>
      </c>
      <c r="C13790" s="53">
        <f t="shared" si="447"/>
        <v>2014</v>
      </c>
      <c r="D13790" s="43" t="s">
        <v>102</v>
      </c>
      <c r="E13790" s="132">
        <v>32.488</v>
      </c>
    </row>
    <row r="13791" spans="1:5" ht="13.8" x14ac:dyDescent="0.25">
      <c r="A13791" s="47">
        <v>41702</v>
      </c>
      <c r="B13791" s="45" t="str">
        <f t="shared" si="446"/>
        <v>March</v>
      </c>
      <c r="C13791" s="53">
        <f t="shared" si="447"/>
        <v>2014</v>
      </c>
      <c r="D13791" s="43" t="s">
        <v>119</v>
      </c>
      <c r="E13791" s="132">
        <v>31.434000000000001</v>
      </c>
    </row>
    <row r="13792" spans="1:5" ht="13.8" x14ac:dyDescent="0.25">
      <c r="A13792" s="47">
        <v>41702</v>
      </c>
      <c r="B13792" s="45" t="str">
        <f t="shared" si="446"/>
        <v>March</v>
      </c>
      <c r="C13792" s="53">
        <f t="shared" si="447"/>
        <v>2014</v>
      </c>
      <c r="D13792" s="43" t="s">
        <v>120</v>
      </c>
      <c r="E13792" s="132">
        <v>29.821999999999999</v>
      </c>
    </row>
    <row r="13793" spans="1:5" ht="13.8" x14ac:dyDescent="0.25">
      <c r="A13793" s="47">
        <v>41702</v>
      </c>
      <c r="B13793" s="45" t="str">
        <f t="shared" si="446"/>
        <v>March</v>
      </c>
      <c r="C13793" s="53">
        <f t="shared" si="447"/>
        <v>2014</v>
      </c>
      <c r="D13793" s="43" t="s">
        <v>103</v>
      </c>
      <c r="E13793" s="132">
        <v>28.767999999999997</v>
      </c>
    </row>
    <row r="13794" spans="1:5" ht="13.8" x14ac:dyDescent="0.25">
      <c r="A13794" s="47">
        <v>41702</v>
      </c>
      <c r="B13794" s="45" t="str">
        <f t="shared" si="446"/>
        <v>March</v>
      </c>
      <c r="C13794" s="53">
        <f t="shared" si="447"/>
        <v>2014</v>
      </c>
      <c r="D13794" s="43" t="s">
        <v>116</v>
      </c>
      <c r="E13794" s="132">
        <v>23.740500000000001</v>
      </c>
    </row>
    <row r="13795" spans="1:5" ht="13.8" x14ac:dyDescent="0.25">
      <c r="A13795" s="47">
        <v>41702</v>
      </c>
      <c r="B13795" s="45" t="str">
        <f t="shared" si="446"/>
        <v>March</v>
      </c>
      <c r="C13795" s="53">
        <f t="shared" si="447"/>
        <v>2014</v>
      </c>
      <c r="D13795" s="43" t="s">
        <v>104</v>
      </c>
      <c r="E13795" s="132">
        <v>27.749166666666664</v>
      </c>
    </row>
    <row r="13796" spans="1:5" ht="13.8" x14ac:dyDescent="0.25">
      <c r="A13796" s="47">
        <v>41702</v>
      </c>
      <c r="B13796" s="45" t="str">
        <f t="shared" si="446"/>
        <v>March</v>
      </c>
      <c r="C13796" s="53">
        <f t="shared" si="447"/>
        <v>2014</v>
      </c>
      <c r="D13796" s="43" t="s">
        <v>121</v>
      </c>
      <c r="E13796" s="132">
        <v>26.388333333333332</v>
      </c>
    </row>
    <row r="13797" spans="1:5" ht="13.8" x14ac:dyDescent="0.25">
      <c r="A13797" s="47">
        <v>41702</v>
      </c>
      <c r="B13797" s="45" t="str">
        <f t="shared" si="446"/>
        <v>March</v>
      </c>
      <c r="C13797" s="53">
        <f t="shared" si="447"/>
        <v>2014</v>
      </c>
      <c r="D13797" s="43" t="s">
        <v>122</v>
      </c>
      <c r="E13797" s="132">
        <v>23.903333333333329</v>
      </c>
    </row>
    <row r="13798" spans="1:5" ht="13.8" x14ac:dyDescent="0.25">
      <c r="A13798" s="47">
        <v>41702</v>
      </c>
      <c r="B13798" s="45" t="str">
        <f t="shared" si="446"/>
        <v>March</v>
      </c>
      <c r="C13798" s="53">
        <f t="shared" si="447"/>
        <v>2014</v>
      </c>
      <c r="D13798" s="43" t="s">
        <v>123</v>
      </c>
      <c r="E13798" s="132">
        <v>23.607500000000002</v>
      </c>
    </row>
    <row r="13799" spans="1:5" ht="13.8" x14ac:dyDescent="0.25">
      <c r="A13799" s="47">
        <v>41702</v>
      </c>
      <c r="B13799" s="45" t="str">
        <f t="shared" si="446"/>
        <v>March</v>
      </c>
      <c r="C13799" s="53">
        <f t="shared" si="447"/>
        <v>2014</v>
      </c>
      <c r="D13799" s="43" t="s">
        <v>99</v>
      </c>
      <c r="E13799" s="132">
        <v>19</v>
      </c>
    </row>
    <row r="13800" spans="1:5" ht="13.8" x14ac:dyDescent="0.25">
      <c r="A13800" s="47">
        <v>41702</v>
      </c>
      <c r="B13800" s="45" t="str">
        <f t="shared" si="446"/>
        <v>March</v>
      </c>
      <c r="C13800" s="53">
        <f t="shared" si="447"/>
        <v>2014</v>
      </c>
      <c r="D13800" s="43" t="s">
        <v>100</v>
      </c>
      <c r="E13800" s="132">
        <v>18.5</v>
      </c>
    </row>
    <row r="13801" spans="1:5" ht="13.8" x14ac:dyDescent="0.25">
      <c r="A13801" s="47">
        <v>41702</v>
      </c>
      <c r="B13801" s="45" t="str">
        <f t="shared" si="446"/>
        <v>March</v>
      </c>
      <c r="C13801" s="53">
        <f t="shared" si="447"/>
        <v>2014</v>
      </c>
      <c r="D13801" s="43" t="s">
        <v>101</v>
      </c>
      <c r="E13801" s="132">
        <v>17.7</v>
      </c>
    </row>
    <row r="13802" spans="1:5" ht="13.8" x14ac:dyDescent="0.25">
      <c r="A13802" s="47">
        <v>41702</v>
      </c>
      <c r="B13802" s="45" t="str">
        <f t="shared" si="446"/>
        <v>March</v>
      </c>
      <c r="C13802" s="53">
        <f t="shared" si="447"/>
        <v>2014</v>
      </c>
      <c r="D13802" s="43" t="s">
        <v>124</v>
      </c>
      <c r="E13802" s="132">
        <v>17.55</v>
      </c>
    </row>
    <row r="13803" spans="1:5" ht="13.8" x14ac:dyDescent="0.25">
      <c r="A13803" s="47">
        <v>41702</v>
      </c>
      <c r="B13803" s="45" t="str">
        <f t="shared" si="446"/>
        <v>March</v>
      </c>
      <c r="C13803" s="53">
        <f t="shared" si="447"/>
        <v>2014</v>
      </c>
      <c r="D13803" s="43" t="s">
        <v>125</v>
      </c>
      <c r="E13803" s="132">
        <v>15.7</v>
      </c>
    </row>
    <row r="13804" spans="1:5" ht="13.8" x14ac:dyDescent="0.25">
      <c r="A13804" s="47">
        <v>41702</v>
      </c>
      <c r="B13804" s="45" t="str">
        <f t="shared" si="446"/>
        <v>March</v>
      </c>
      <c r="C13804" s="53">
        <f t="shared" si="447"/>
        <v>2014</v>
      </c>
      <c r="D13804" s="43" t="s">
        <v>126</v>
      </c>
      <c r="E13804" s="132">
        <v>15.6975</v>
      </c>
    </row>
    <row r="13805" spans="1:5" ht="13.8" x14ac:dyDescent="0.25">
      <c r="A13805" s="47">
        <v>41702</v>
      </c>
      <c r="B13805" s="45" t="str">
        <f t="shared" si="446"/>
        <v>March</v>
      </c>
      <c r="C13805" s="53">
        <f t="shared" si="447"/>
        <v>2014</v>
      </c>
      <c r="D13805" s="43" t="s">
        <v>127</v>
      </c>
      <c r="E13805" s="132">
        <v>14.685</v>
      </c>
    </row>
    <row r="13806" spans="1:5" ht="13.8" x14ac:dyDescent="0.25">
      <c r="A13806" s="47">
        <v>41702</v>
      </c>
      <c r="B13806" s="45" t="str">
        <f t="shared" si="446"/>
        <v>March</v>
      </c>
      <c r="C13806" s="53">
        <f t="shared" si="447"/>
        <v>2014</v>
      </c>
      <c r="D13806" s="43" t="s">
        <v>105</v>
      </c>
      <c r="E13806" s="132">
        <v>12.35</v>
      </c>
    </row>
    <row r="13807" spans="1:5" ht="13.8" x14ac:dyDescent="0.25">
      <c r="A13807" s="47">
        <v>41702</v>
      </c>
      <c r="B13807" s="45" t="str">
        <f t="shared" ref="B13807:B13867" si="448">TEXT(A13807,"mmmm")</f>
        <v>March</v>
      </c>
      <c r="C13807" s="53">
        <f t="shared" ref="C13807:C13867" si="449">YEAR(A13807)</f>
        <v>2014</v>
      </c>
      <c r="D13807" s="43" t="s">
        <v>128</v>
      </c>
      <c r="E13807" s="132">
        <v>13.74</v>
      </c>
    </row>
    <row r="13808" spans="1:5" ht="13.8" x14ac:dyDescent="0.25">
      <c r="A13808" s="47">
        <v>41709</v>
      </c>
      <c r="B13808" s="45" t="str">
        <f t="shared" si="448"/>
        <v>March</v>
      </c>
      <c r="C13808" s="53">
        <f t="shared" si="449"/>
        <v>2014</v>
      </c>
      <c r="D13808" s="43" t="s">
        <v>131</v>
      </c>
    </row>
    <row r="13809" spans="1:5" ht="13.8" x14ac:dyDescent="0.25">
      <c r="A13809" s="47">
        <v>41709</v>
      </c>
      <c r="B13809" s="45" t="str">
        <f t="shared" si="448"/>
        <v>March</v>
      </c>
      <c r="C13809" s="53">
        <f t="shared" si="449"/>
        <v>2014</v>
      </c>
      <c r="D13809" s="43" t="s">
        <v>115</v>
      </c>
    </row>
    <row r="13810" spans="1:5" ht="13.8" x14ac:dyDescent="0.25">
      <c r="A13810" s="47">
        <v>41709</v>
      </c>
      <c r="B13810" s="45" t="str">
        <f t="shared" si="448"/>
        <v>March</v>
      </c>
      <c r="C13810" s="53">
        <f t="shared" si="449"/>
        <v>2014</v>
      </c>
      <c r="D13810" s="43" t="s">
        <v>95</v>
      </c>
    </row>
    <row r="13811" spans="1:5" ht="13.8" x14ac:dyDescent="0.25">
      <c r="A13811" s="47">
        <v>41709</v>
      </c>
      <c r="B13811" s="45" t="str">
        <f t="shared" si="448"/>
        <v>March</v>
      </c>
      <c r="C13811" s="53">
        <f t="shared" si="449"/>
        <v>2014</v>
      </c>
      <c r="D13811" s="43" t="s">
        <v>96</v>
      </c>
    </row>
    <row r="13812" spans="1:5" ht="13.8" x14ac:dyDescent="0.25">
      <c r="A13812" s="47">
        <v>41709</v>
      </c>
      <c r="B13812" s="45" t="str">
        <f t="shared" si="448"/>
        <v>March</v>
      </c>
      <c r="C13812" s="53">
        <f t="shared" si="449"/>
        <v>2014</v>
      </c>
      <c r="D13812" s="43" t="s">
        <v>97</v>
      </c>
    </row>
    <row r="13813" spans="1:5" ht="13.8" x14ac:dyDescent="0.25">
      <c r="A13813" s="47">
        <v>41709</v>
      </c>
      <c r="B13813" s="45" t="str">
        <f t="shared" si="448"/>
        <v>March</v>
      </c>
      <c r="C13813" s="53">
        <f t="shared" si="449"/>
        <v>2014</v>
      </c>
      <c r="D13813" s="43" t="s">
        <v>98</v>
      </c>
    </row>
    <row r="13814" spans="1:5" ht="15.6" x14ac:dyDescent="0.3">
      <c r="A13814" s="47">
        <v>41709</v>
      </c>
      <c r="B13814" s="45" t="str">
        <f t="shared" si="448"/>
        <v>March</v>
      </c>
      <c r="C13814" s="53">
        <f t="shared" si="449"/>
        <v>2014</v>
      </c>
      <c r="D13814" s="130" t="s">
        <v>136</v>
      </c>
      <c r="E13814" s="132">
        <v>36.125</v>
      </c>
    </row>
    <row r="13815" spans="1:5" ht="13.8" x14ac:dyDescent="0.25">
      <c r="A13815" s="47">
        <v>41709</v>
      </c>
      <c r="B13815" s="45" t="str">
        <f t="shared" si="448"/>
        <v>March</v>
      </c>
      <c r="C13815" s="53">
        <f t="shared" si="449"/>
        <v>2014</v>
      </c>
      <c r="D13815" s="43" t="s">
        <v>118</v>
      </c>
      <c r="E13815" s="132">
        <v>33.187499999999993</v>
      </c>
    </row>
    <row r="13816" spans="1:5" ht="13.8" x14ac:dyDescent="0.25">
      <c r="A13816" s="47">
        <v>41709</v>
      </c>
      <c r="B13816" s="45" t="str">
        <f t="shared" si="448"/>
        <v>March</v>
      </c>
      <c r="C13816" s="53">
        <f t="shared" si="449"/>
        <v>2014</v>
      </c>
      <c r="D13816" s="43" t="s">
        <v>102</v>
      </c>
      <c r="E13816" s="132">
        <v>32.75</v>
      </c>
    </row>
    <row r="13817" spans="1:5" ht="13.8" x14ac:dyDescent="0.25">
      <c r="A13817" s="47">
        <v>41709</v>
      </c>
      <c r="B13817" s="45" t="str">
        <f t="shared" si="448"/>
        <v>March</v>
      </c>
      <c r="C13817" s="53">
        <f t="shared" si="449"/>
        <v>2014</v>
      </c>
      <c r="D13817" s="43" t="s">
        <v>119</v>
      </c>
      <c r="E13817" s="132">
        <v>31.6875</v>
      </c>
    </row>
    <row r="13818" spans="1:5" ht="13.8" x14ac:dyDescent="0.25">
      <c r="A13818" s="47">
        <v>41709</v>
      </c>
      <c r="B13818" s="45" t="str">
        <f t="shared" si="448"/>
        <v>March</v>
      </c>
      <c r="C13818" s="53">
        <f t="shared" si="449"/>
        <v>2014</v>
      </c>
      <c r="D13818" s="43" t="s">
        <v>120</v>
      </c>
      <c r="E13818" s="132">
        <v>30.062499999999996</v>
      </c>
    </row>
    <row r="13819" spans="1:5" ht="13.8" x14ac:dyDescent="0.25">
      <c r="A13819" s="47">
        <v>41709</v>
      </c>
      <c r="B13819" s="45" t="str">
        <f t="shared" si="448"/>
        <v>March</v>
      </c>
      <c r="C13819" s="53">
        <f t="shared" si="449"/>
        <v>2014</v>
      </c>
      <c r="D13819" s="43" t="s">
        <v>103</v>
      </c>
      <c r="E13819" s="132">
        <v>29</v>
      </c>
    </row>
    <row r="13820" spans="1:5" ht="13.8" x14ac:dyDescent="0.25">
      <c r="A13820" s="47">
        <v>41709</v>
      </c>
      <c r="B13820" s="45" t="str">
        <f t="shared" si="448"/>
        <v>March</v>
      </c>
      <c r="C13820" s="53">
        <f t="shared" si="449"/>
        <v>2014</v>
      </c>
      <c r="D13820" s="43" t="s">
        <v>116</v>
      </c>
      <c r="E13820" s="132">
        <v>23.740500000000001</v>
      </c>
    </row>
    <row r="13821" spans="1:5" ht="13.8" x14ac:dyDescent="0.25">
      <c r="A13821" s="47">
        <v>41709</v>
      </c>
      <c r="B13821" s="45" t="str">
        <f t="shared" si="448"/>
        <v>March</v>
      </c>
      <c r="C13821" s="53">
        <f t="shared" si="449"/>
        <v>2014</v>
      </c>
      <c r="D13821" s="43" t="s">
        <v>104</v>
      </c>
      <c r="E13821" s="132">
        <v>28.726250000000004</v>
      </c>
    </row>
    <row r="13822" spans="1:5" ht="13.8" x14ac:dyDescent="0.25">
      <c r="A13822" s="47">
        <v>41709</v>
      </c>
      <c r="B13822" s="45" t="str">
        <f t="shared" si="448"/>
        <v>March</v>
      </c>
      <c r="C13822" s="53">
        <f t="shared" si="449"/>
        <v>2014</v>
      </c>
      <c r="D13822" s="43" t="s">
        <v>121</v>
      </c>
      <c r="E13822" s="132">
        <v>27.317499999999999</v>
      </c>
    </row>
    <row r="13823" spans="1:5" ht="13.8" x14ac:dyDescent="0.25">
      <c r="A13823" s="47">
        <v>41709</v>
      </c>
      <c r="B13823" s="45" t="str">
        <f t="shared" si="448"/>
        <v>March</v>
      </c>
      <c r="C13823" s="53">
        <f t="shared" si="449"/>
        <v>2014</v>
      </c>
      <c r="D13823" s="43" t="s">
        <v>122</v>
      </c>
      <c r="E13823" s="132">
        <v>24.745000000000001</v>
      </c>
    </row>
    <row r="13824" spans="1:5" ht="13.8" x14ac:dyDescent="0.25">
      <c r="A13824" s="47">
        <v>41709</v>
      </c>
      <c r="B13824" s="45" t="str">
        <f t="shared" si="448"/>
        <v>March</v>
      </c>
      <c r="C13824" s="53">
        <f t="shared" si="449"/>
        <v>2014</v>
      </c>
      <c r="D13824" s="43" t="s">
        <v>123</v>
      </c>
      <c r="E13824" s="132">
        <v>24.438749999999999</v>
      </c>
    </row>
    <row r="13825" spans="1:5" ht="13.8" x14ac:dyDescent="0.25">
      <c r="A13825" s="47">
        <v>41709</v>
      </c>
      <c r="B13825" s="45" t="str">
        <f t="shared" si="448"/>
        <v>March</v>
      </c>
      <c r="C13825" s="53">
        <f t="shared" si="449"/>
        <v>2014</v>
      </c>
      <c r="D13825" s="43" t="s">
        <v>99</v>
      </c>
      <c r="E13825" s="132">
        <v>19</v>
      </c>
    </row>
    <row r="13826" spans="1:5" ht="13.8" x14ac:dyDescent="0.25">
      <c r="A13826" s="47">
        <v>41709</v>
      </c>
      <c r="B13826" s="45" t="str">
        <f t="shared" si="448"/>
        <v>March</v>
      </c>
      <c r="C13826" s="53">
        <f t="shared" si="449"/>
        <v>2014</v>
      </c>
      <c r="D13826" s="43" t="s">
        <v>100</v>
      </c>
      <c r="E13826" s="132">
        <v>18.5</v>
      </c>
    </row>
    <row r="13827" spans="1:5" ht="13.8" x14ac:dyDescent="0.25">
      <c r="A13827" s="47">
        <v>41709</v>
      </c>
      <c r="B13827" s="45" t="str">
        <f t="shared" si="448"/>
        <v>March</v>
      </c>
      <c r="C13827" s="53">
        <f t="shared" si="449"/>
        <v>2014</v>
      </c>
      <c r="D13827" s="43" t="s">
        <v>101</v>
      </c>
      <c r="E13827" s="132">
        <v>17.7</v>
      </c>
    </row>
    <row r="13828" spans="1:5" ht="13.8" x14ac:dyDescent="0.25">
      <c r="A13828" s="47">
        <v>41709</v>
      </c>
      <c r="B13828" s="45" t="str">
        <f t="shared" si="448"/>
        <v>March</v>
      </c>
      <c r="C13828" s="53">
        <f t="shared" si="449"/>
        <v>2014</v>
      </c>
      <c r="D13828" s="43" t="s">
        <v>124</v>
      </c>
      <c r="E13828" s="132">
        <v>17.55</v>
      </c>
    </row>
    <row r="13829" spans="1:5" ht="13.8" x14ac:dyDescent="0.25">
      <c r="A13829" s="47">
        <v>41709</v>
      </c>
      <c r="B13829" s="45" t="str">
        <f t="shared" si="448"/>
        <v>March</v>
      </c>
      <c r="C13829" s="53">
        <f t="shared" si="449"/>
        <v>2014</v>
      </c>
      <c r="D13829" s="43" t="s">
        <v>125</v>
      </c>
      <c r="E13829" s="132">
        <v>15.7</v>
      </c>
    </row>
    <row r="13830" spans="1:5" ht="13.8" x14ac:dyDescent="0.25">
      <c r="A13830" s="47">
        <v>41709</v>
      </c>
      <c r="B13830" s="45" t="str">
        <f t="shared" si="448"/>
        <v>March</v>
      </c>
      <c r="C13830" s="53">
        <f t="shared" si="449"/>
        <v>2014</v>
      </c>
      <c r="D13830" s="43" t="s">
        <v>126</v>
      </c>
      <c r="E13830" s="132">
        <v>15.6975</v>
      </c>
    </row>
    <row r="13831" spans="1:5" ht="13.8" x14ac:dyDescent="0.25">
      <c r="A13831" s="47">
        <v>41709</v>
      </c>
      <c r="B13831" s="45" t="str">
        <f t="shared" si="448"/>
        <v>March</v>
      </c>
      <c r="C13831" s="53">
        <f t="shared" si="449"/>
        <v>2014</v>
      </c>
      <c r="D13831" s="43" t="s">
        <v>127</v>
      </c>
      <c r="E13831" s="132">
        <v>14.685</v>
      </c>
    </row>
    <row r="13832" spans="1:5" ht="13.8" x14ac:dyDescent="0.25">
      <c r="A13832" s="47">
        <v>41709</v>
      </c>
      <c r="B13832" s="45" t="str">
        <f t="shared" si="448"/>
        <v>March</v>
      </c>
      <c r="C13832" s="53">
        <f t="shared" si="449"/>
        <v>2014</v>
      </c>
      <c r="D13832" s="43" t="s">
        <v>105</v>
      </c>
      <c r="E13832" s="132">
        <v>12.35</v>
      </c>
    </row>
    <row r="13833" spans="1:5" ht="13.8" x14ac:dyDescent="0.25">
      <c r="A13833" s="47">
        <v>41709</v>
      </c>
      <c r="B13833" s="45" t="str">
        <f t="shared" si="448"/>
        <v>March</v>
      </c>
      <c r="C13833" s="53">
        <f t="shared" si="449"/>
        <v>2014</v>
      </c>
      <c r="D13833" s="43" t="s">
        <v>128</v>
      </c>
      <c r="E13833" s="132">
        <v>13.74</v>
      </c>
    </row>
    <row r="13834" spans="1:5" ht="13.8" x14ac:dyDescent="0.25">
      <c r="A13834" s="47">
        <v>41716</v>
      </c>
      <c r="B13834" s="45" t="str">
        <f t="shared" si="448"/>
        <v>March</v>
      </c>
      <c r="C13834" s="53">
        <f t="shared" si="449"/>
        <v>2014</v>
      </c>
      <c r="D13834" s="43" t="s">
        <v>131</v>
      </c>
    </row>
    <row r="13835" spans="1:5" ht="13.8" x14ac:dyDescent="0.25">
      <c r="A13835" s="47">
        <v>41716</v>
      </c>
      <c r="B13835" s="45" t="str">
        <f t="shared" si="448"/>
        <v>March</v>
      </c>
      <c r="C13835" s="53">
        <f t="shared" si="449"/>
        <v>2014</v>
      </c>
      <c r="D13835" s="43" t="s">
        <v>115</v>
      </c>
    </row>
    <row r="13836" spans="1:5" ht="13.8" x14ac:dyDescent="0.25">
      <c r="A13836" s="47">
        <v>41716</v>
      </c>
      <c r="B13836" s="45" t="str">
        <f t="shared" si="448"/>
        <v>March</v>
      </c>
      <c r="C13836" s="53">
        <f t="shared" si="449"/>
        <v>2014</v>
      </c>
      <c r="D13836" s="43" t="s">
        <v>95</v>
      </c>
    </row>
    <row r="13837" spans="1:5" ht="13.8" x14ac:dyDescent="0.25">
      <c r="A13837" s="47">
        <v>41716</v>
      </c>
      <c r="B13837" s="45" t="str">
        <f t="shared" si="448"/>
        <v>March</v>
      </c>
      <c r="C13837" s="53">
        <f t="shared" si="449"/>
        <v>2014</v>
      </c>
      <c r="D13837" s="43" t="s">
        <v>96</v>
      </c>
    </row>
    <row r="13838" spans="1:5" ht="13.8" x14ac:dyDescent="0.25">
      <c r="A13838" s="47">
        <v>41716</v>
      </c>
      <c r="B13838" s="45" t="str">
        <f t="shared" si="448"/>
        <v>March</v>
      </c>
      <c r="C13838" s="53">
        <f t="shared" si="449"/>
        <v>2014</v>
      </c>
      <c r="D13838" s="43" t="s">
        <v>97</v>
      </c>
    </row>
    <row r="13839" spans="1:5" ht="13.8" x14ac:dyDescent="0.25">
      <c r="A13839" s="47">
        <v>41716</v>
      </c>
      <c r="B13839" s="45" t="str">
        <f t="shared" si="448"/>
        <v>March</v>
      </c>
      <c r="C13839" s="53">
        <f t="shared" si="449"/>
        <v>2014</v>
      </c>
      <c r="D13839" s="43" t="s">
        <v>98</v>
      </c>
    </row>
    <row r="13840" spans="1:5" ht="15.6" x14ac:dyDescent="0.3">
      <c r="A13840" s="47">
        <v>41716</v>
      </c>
      <c r="B13840" s="45" t="str">
        <f t="shared" si="448"/>
        <v>March</v>
      </c>
      <c r="C13840" s="53">
        <f t="shared" si="449"/>
        <v>2014</v>
      </c>
      <c r="D13840" s="130" t="s">
        <v>136</v>
      </c>
      <c r="E13840" s="132">
        <v>33.427666666666667</v>
      </c>
    </row>
    <row r="13841" spans="1:5" ht="13.8" x14ac:dyDescent="0.25">
      <c r="A13841" s="47">
        <v>41716</v>
      </c>
      <c r="B13841" s="45" t="str">
        <f t="shared" si="448"/>
        <v>March</v>
      </c>
      <c r="C13841" s="53">
        <f t="shared" si="449"/>
        <v>2014</v>
      </c>
      <c r="D13841" s="43" t="s">
        <v>118</v>
      </c>
      <c r="E13841" s="132">
        <v>30.709499999999998</v>
      </c>
    </row>
    <row r="13842" spans="1:5" ht="13.8" x14ac:dyDescent="0.25">
      <c r="A13842" s="47">
        <v>41716</v>
      </c>
      <c r="B13842" s="45" t="str">
        <f t="shared" si="448"/>
        <v>March</v>
      </c>
      <c r="C13842" s="53">
        <f t="shared" si="449"/>
        <v>2014</v>
      </c>
      <c r="D13842" s="43" t="s">
        <v>102</v>
      </c>
      <c r="E13842" s="132">
        <v>30.304666666666673</v>
      </c>
    </row>
    <row r="13843" spans="1:5" ht="13.8" x14ac:dyDescent="0.25">
      <c r="A13843" s="47">
        <v>41716</v>
      </c>
      <c r="B13843" s="45" t="str">
        <f t="shared" si="448"/>
        <v>March</v>
      </c>
      <c r="C13843" s="53">
        <f t="shared" si="449"/>
        <v>2014</v>
      </c>
      <c r="D13843" s="43" t="s">
        <v>119</v>
      </c>
      <c r="E13843" s="132">
        <v>29.321500000000004</v>
      </c>
    </row>
    <row r="13844" spans="1:5" ht="13.8" x14ac:dyDescent="0.25">
      <c r="A13844" s="47">
        <v>41716</v>
      </c>
      <c r="B13844" s="45" t="str">
        <f t="shared" si="448"/>
        <v>March</v>
      </c>
      <c r="C13844" s="53">
        <f t="shared" si="449"/>
        <v>2014</v>
      </c>
      <c r="D13844" s="43" t="s">
        <v>120</v>
      </c>
      <c r="E13844" s="132">
        <v>27.817833333333333</v>
      </c>
    </row>
    <row r="13845" spans="1:5" ht="13.8" x14ac:dyDescent="0.25">
      <c r="A13845" s="47">
        <v>41716</v>
      </c>
      <c r="B13845" s="45" t="str">
        <f t="shared" si="448"/>
        <v>March</v>
      </c>
      <c r="C13845" s="53">
        <f t="shared" si="449"/>
        <v>2014</v>
      </c>
      <c r="D13845" s="43" t="s">
        <v>103</v>
      </c>
      <c r="E13845" s="132">
        <v>26.834666666666667</v>
      </c>
    </row>
    <row r="13846" spans="1:5" ht="13.8" x14ac:dyDescent="0.25">
      <c r="A13846" s="47">
        <v>41716</v>
      </c>
      <c r="B13846" s="45" t="str">
        <f t="shared" si="448"/>
        <v>March</v>
      </c>
      <c r="C13846" s="53">
        <f t="shared" si="449"/>
        <v>2014</v>
      </c>
      <c r="D13846" s="43" t="s">
        <v>116</v>
      </c>
      <c r="E13846" s="132">
        <v>18.487000000000002</v>
      </c>
    </row>
    <row r="13847" spans="1:5" ht="13.8" x14ac:dyDescent="0.25">
      <c r="A13847" s="47">
        <v>41716</v>
      </c>
      <c r="B13847" s="45" t="str">
        <f t="shared" si="448"/>
        <v>March</v>
      </c>
      <c r="C13847" s="53">
        <f t="shared" si="449"/>
        <v>2014</v>
      </c>
      <c r="D13847" s="43" t="s">
        <v>104</v>
      </c>
      <c r="E13847" s="132">
        <v>22.668333333333337</v>
      </c>
    </row>
    <row r="13848" spans="1:5" ht="13.8" x14ac:dyDescent="0.25">
      <c r="A13848" s="47">
        <v>41716</v>
      </c>
      <c r="B13848" s="45" t="str">
        <f t="shared" si="448"/>
        <v>March</v>
      </c>
      <c r="C13848" s="53">
        <f t="shared" si="449"/>
        <v>2014</v>
      </c>
      <c r="D13848" s="43" t="s">
        <v>121</v>
      </c>
      <c r="E13848" s="132">
        <v>21.556666666666665</v>
      </c>
    </row>
    <row r="13849" spans="1:5" ht="13.8" x14ac:dyDescent="0.25">
      <c r="A13849" s="47">
        <v>41716</v>
      </c>
      <c r="B13849" s="45" t="str">
        <f t="shared" si="448"/>
        <v>March</v>
      </c>
      <c r="C13849" s="53">
        <f t="shared" si="449"/>
        <v>2014</v>
      </c>
      <c r="D13849" s="43" t="s">
        <v>122</v>
      </c>
      <c r="E13849" s="132">
        <v>19.526666666666664</v>
      </c>
    </row>
    <row r="13850" spans="1:5" ht="13.8" x14ac:dyDescent="0.25">
      <c r="A13850" s="47">
        <v>41716</v>
      </c>
      <c r="B13850" s="45" t="str">
        <f t="shared" si="448"/>
        <v>March</v>
      </c>
      <c r="C13850" s="53">
        <f t="shared" si="449"/>
        <v>2014</v>
      </c>
      <c r="D13850" s="43" t="s">
        <v>123</v>
      </c>
      <c r="E13850" s="132">
        <v>19.285</v>
      </c>
    </row>
    <row r="13851" spans="1:5" ht="13.8" x14ac:dyDescent="0.25">
      <c r="A13851" s="47">
        <v>41716</v>
      </c>
      <c r="B13851" s="45" t="str">
        <f t="shared" si="448"/>
        <v>March</v>
      </c>
      <c r="C13851" s="53">
        <f t="shared" si="449"/>
        <v>2014</v>
      </c>
      <c r="D13851" s="43" t="s">
        <v>99</v>
      </c>
      <c r="E13851" s="132">
        <v>14.313333333333333</v>
      </c>
    </row>
    <row r="13852" spans="1:5" ht="13.8" x14ac:dyDescent="0.25">
      <c r="A13852" s="47">
        <v>41716</v>
      </c>
      <c r="B13852" s="45" t="str">
        <f t="shared" si="448"/>
        <v>March</v>
      </c>
      <c r="C13852" s="53">
        <f t="shared" si="449"/>
        <v>2014</v>
      </c>
      <c r="D13852" s="43" t="s">
        <v>100</v>
      </c>
      <c r="E13852" s="132">
        <v>13.936666666666667</v>
      </c>
    </row>
    <row r="13853" spans="1:5" ht="13.8" x14ac:dyDescent="0.25">
      <c r="A13853" s="47">
        <v>41716</v>
      </c>
      <c r="B13853" s="45" t="str">
        <f t="shared" si="448"/>
        <v>March</v>
      </c>
      <c r="C13853" s="53">
        <f t="shared" si="449"/>
        <v>2014</v>
      </c>
      <c r="D13853" s="43" t="s">
        <v>101</v>
      </c>
      <c r="E13853" s="132">
        <v>13.334000000000001</v>
      </c>
    </row>
    <row r="13854" spans="1:5" ht="13.8" x14ac:dyDescent="0.25">
      <c r="A13854" s="47">
        <v>41716</v>
      </c>
      <c r="B13854" s="45" t="str">
        <f t="shared" si="448"/>
        <v>March</v>
      </c>
      <c r="C13854" s="53">
        <f t="shared" si="449"/>
        <v>2014</v>
      </c>
      <c r="D13854" s="43" t="s">
        <v>124</v>
      </c>
      <c r="E13854" s="132">
        <v>13.220999999999998</v>
      </c>
    </row>
    <row r="13855" spans="1:5" ht="13.8" x14ac:dyDescent="0.25">
      <c r="A13855" s="47">
        <v>41716</v>
      </c>
      <c r="B13855" s="45" t="str">
        <f t="shared" si="448"/>
        <v>March</v>
      </c>
      <c r="C13855" s="53">
        <f t="shared" si="449"/>
        <v>2014</v>
      </c>
      <c r="D13855" s="43" t="s">
        <v>125</v>
      </c>
      <c r="E13855" s="132">
        <v>11.827333333333334</v>
      </c>
    </row>
    <row r="13856" spans="1:5" ht="13.8" x14ac:dyDescent="0.25">
      <c r="A13856" s="47">
        <v>41716</v>
      </c>
      <c r="B13856" s="45" t="str">
        <f t="shared" si="448"/>
        <v>March</v>
      </c>
      <c r="C13856" s="53">
        <f t="shared" si="449"/>
        <v>2014</v>
      </c>
      <c r="D13856" s="43" t="s">
        <v>126</v>
      </c>
      <c r="E13856" s="132">
        <v>12.009833333333336</v>
      </c>
    </row>
    <row r="13857" spans="1:5" ht="13.8" x14ac:dyDescent="0.25">
      <c r="A13857" s="47">
        <v>41716</v>
      </c>
      <c r="B13857" s="45" t="str">
        <f t="shared" si="448"/>
        <v>March</v>
      </c>
      <c r="C13857" s="53">
        <f t="shared" si="449"/>
        <v>2014</v>
      </c>
      <c r="D13857" s="43" t="s">
        <v>127</v>
      </c>
      <c r="E13857" s="132">
        <v>11.392000000000001</v>
      </c>
    </row>
    <row r="13858" spans="1:5" ht="13.8" x14ac:dyDescent="0.25">
      <c r="A13858" s="47">
        <v>41716</v>
      </c>
      <c r="B13858" s="45" t="str">
        <f t="shared" si="448"/>
        <v>March</v>
      </c>
      <c r="C13858" s="53">
        <f t="shared" si="449"/>
        <v>2014</v>
      </c>
      <c r="D13858" s="43" t="s">
        <v>105</v>
      </c>
      <c r="E13858" s="132">
        <v>9.3036666666666683</v>
      </c>
    </row>
    <row r="13859" spans="1:5" ht="13.8" x14ac:dyDescent="0.25">
      <c r="A13859" s="47">
        <v>41716</v>
      </c>
      <c r="B13859" s="45" t="str">
        <f t="shared" si="448"/>
        <v>March</v>
      </c>
      <c r="C13859" s="53">
        <f t="shared" si="449"/>
        <v>2014</v>
      </c>
      <c r="D13859" s="43" t="s">
        <v>128</v>
      </c>
      <c r="E13859" s="132">
        <v>10.915666666666668</v>
      </c>
    </row>
    <row r="13860" spans="1:5" ht="13.8" x14ac:dyDescent="0.25">
      <c r="A13860" s="47">
        <v>41723</v>
      </c>
      <c r="B13860" s="45" t="str">
        <f t="shared" si="448"/>
        <v>March</v>
      </c>
      <c r="C13860" s="53">
        <f t="shared" si="449"/>
        <v>2014</v>
      </c>
      <c r="D13860" s="43" t="s">
        <v>131</v>
      </c>
    </row>
    <row r="13861" spans="1:5" ht="13.8" x14ac:dyDescent="0.25">
      <c r="A13861" s="47">
        <v>41723</v>
      </c>
      <c r="B13861" s="45" t="str">
        <f t="shared" si="448"/>
        <v>March</v>
      </c>
      <c r="C13861" s="53">
        <f t="shared" si="449"/>
        <v>2014</v>
      </c>
      <c r="D13861" s="43" t="s">
        <v>115</v>
      </c>
      <c r="E13861" s="132">
        <v>28.05</v>
      </c>
    </row>
    <row r="13862" spans="1:5" ht="13.8" x14ac:dyDescent="0.25">
      <c r="A13862" s="47">
        <v>41723</v>
      </c>
      <c r="B13862" s="45" t="str">
        <f t="shared" si="448"/>
        <v>March</v>
      </c>
      <c r="C13862" s="53">
        <f t="shared" si="449"/>
        <v>2014</v>
      </c>
      <c r="D13862" s="43" t="s">
        <v>95</v>
      </c>
      <c r="E13862" s="132">
        <v>24.870999999999999</v>
      </c>
    </row>
    <row r="13863" spans="1:5" ht="13.8" x14ac:dyDescent="0.25">
      <c r="A13863" s="47">
        <v>41723</v>
      </c>
      <c r="B13863" s="45" t="str">
        <f t="shared" si="448"/>
        <v>March</v>
      </c>
      <c r="C13863" s="53">
        <f t="shared" si="449"/>
        <v>2014</v>
      </c>
      <c r="D13863" s="43" t="s">
        <v>96</v>
      </c>
      <c r="E13863" s="132">
        <v>23.749000000000002</v>
      </c>
    </row>
    <row r="13864" spans="1:5" ht="13.8" x14ac:dyDescent="0.25">
      <c r="A13864" s="47">
        <v>41723</v>
      </c>
      <c r="B13864" s="45" t="str">
        <f t="shared" si="448"/>
        <v>March</v>
      </c>
      <c r="C13864" s="53">
        <f t="shared" si="449"/>
        <v>2014</v>
      </c>
      <c r="D13864" s="43" t="s">
        <v>97</v>
      </c>
      <c r="E13864" s="132">
        <v>22.626999999999999</v>
      </c>
    </row>
    <row r="13865" spans="1:5" ht="13.8" x14ac:dyDescent="0.25">
      <c r="A13865" s="47">
        <v>41723</v>
      </c>
      <c r="B13865" s="45" t="str">
        <f t="shared" si="448"/>
        <v>March</v>
      </c>
      <c r="C13865" s="53">
        <f t="shared" si="449"/>
        <v>2014</v>
      </c>
      <c r="D13865" s="43" t="s">
        <v>98</v>
      </c>
      <c r="E13865" s="132">
        <v>17.765000000000001</v>
      </c>
    </row>
    <row r="13866" spans="1:5" ht="15.6" x14ac:dyDescent="0.3">
      <c r="A13866" s="47">
        <v>41723</v>
      </c>
      <c r="B13866" s="45" t="str">
        <f t="shared" si="448"/>
        <v>March</v>
      </c>
      <c r="C13866" s="53">
        <f t="shared" si="449"/>
        <v>2014</v>
      </c>
      <c r="D13866" s="130" t="s">
        <v>136</v>
      </c>
      <c r="E13866" s="132">
        <v>27.09375</v>
      </c>
    </row>
    <row r="13867" spans="1:5" ht="13.8" x14ac:dyDescent="0.25">
      <c r="A13867" s="47">
        <v>41723</v>
      </c>
      <c r="B13867" s="45" t="str">
        <f t="shared" si="448"/>
        <v>March</v>
      </c>
      <c r="C13867" s="53">
        <f t="shared" si="449"/>
        <v>2014</v>
      </c>
      <c r="D13867" s="43" t="s">
        <v>118</v>
      </c>
      <c r="E13867" s="132">
        <v>24.890625</v>
      </c>
    </row>
    <row r="13868" spans="1:5" ht="13.8" x14ac:dyDescent="0.25">
      <c r="A13868" s="47">
        <v>41723</v>
      </c>
      <c r="B13868" s="45" t="str">
        <f t="shared" ref="B13868:B13929" si="450">TEXT(A13868,"mmmm")</f>
        <v>March</v>
      </c>
      <c r="C13868" s="53">
        <f t="shared" ref="C13868:C13929" si="451">YEAR(A13868)</f>
        <v>2014</v>
      </c>
      <c r="D13868" s="43" t="s">
        <v>102</v>
      </c>
      <c r="E13868" s="132">
        <v>24.5625</v>
      </c>
    </row>
    <row r="13869" spans="1:5" ht="13.8" x14ac:dyDescent="0.25">
      <c r="A13869" s="47">
        <v>41723</v>
      </c>
      <c r="B13869" s="45" t="str">
        <f t="shared" si="450"/>
        <v>March</v>
      </c>
      <c r="C13869" s="53">
        <f t="shared" si="451"/>
        <v>2014</v>
      </c>
      <c r="D13869" s="43" t="s">
        <v>119</v>
      </c>
      <c r="E13869" s="132">
        <v>23.765625</v>
      </c>
    </row>
    <row r="13870" spans="1:5" ht="13.8" x14ac:dyDescent="0.25">
      <c r="A13870" s="47">
        <v>41723</v>
      </c>
      <c r="B13870" s="45" t="str">
        <f t="shared" si="450"/>
        <v>March</v>
      </c>
      <c r="C13870" s="53">
        <f t="shared" si="451"/>
        <v>2014</v>
      </c>
      <c r="D13870" s="43" t="s">
        <v>120</v>
      </c>
      <c r="E13870" s="132">
        <v>22.546875</v>
      </c>
    </row>
    <row r="13871" spans="1:5" ht="13.8" x14ac:dyDescent="0.25">
      <c r="A13871" s="47">
        <v>41723</v>
      </c>
      <c r="B13871" s="45" t="str">
        <f t="shared" si="450"/>
        <v>March</v>
      </c>
      <c r="C13871" s="53">
        <f t="shared" si="451"/>
        <v>2014</v>
      </c>
      <c r="D13871" s="43" t="s">
        <v>103</v>
      </c>
      <c r="E13871" s="132">
        <v>21.75</v>
      </c>
    </row>
    <row r="13872" spans="1:5" ht="13.8" x14ac:dyDescent="0.25">
      <c r="A13872" s="47">
        <v>41723</v>
      </c>
      <c r="B13872" s="45" t="str">
        <f t="shared" si="450"/>
        <v>March</v>
      </c>
      <c r="C13872" s="53">
        <f t="shared" si="451"/>
        <v>2014</v>
      </c>
      <c r="D13872" s="43" t="s">
        <v>116</v>
      </c>
      <c r="E13872" s="132">
        <v>13.965</v>
      </c>
    </row>
    <row r="13873" spans="1:5" ht="13.8" x14ac:dyDescent="0.25">
      <c r="A13873" s="47">
        <v>41723</v>
      </c>
      <c r="B13873" s="45" t="str">
        <f t="shared" si="450"/>
        <v>March</v>
      </c>
      <c r="C13873" s="53">
        <f t="shared" si="451"/>
        <v>2014</v>
      </c>
      <c r="D13873" s="43" t="s">
        <v>104</v>
      </c>
      <c r="E13873" s="132">
        <v>17.880625000000002</v>
      </c>
    </row>
    <row r="13874" spans="1:5" ht="13.8" x14ac:dyDescent="0.25">
      <c r="A13874" s="47">
        <v>41723</v>
      </c>
      <c r="B13874" s="45" t="str">
        <f t="shared" si="450"/>
        <v>March</v>
      </c>
      <c r="C13874" s="53">
        <f t="shared" si="451"/>
        <v>2014</v>
      </c>
      <c r="D13874" s="43" t="s">
        <v>121</v>
      </c>
      <c r="E13874" s="132">
        <v>17.00375</v>
      </c>
    </row>
    <row r="13875" spans="1:5" ht="13.8" x14ac:dyDescent="0.25">
      <c r="A13875" s="47">
        <v>41723</v>
      </c>
      <c r="B13875" s="45" t="str">
        <f t="shared" si="450"/>
        <v>March</v>
      </c>
      <c r="C13875" s="53">
        <f t="shared" si="451"/>
        <v>2014</v>
      </c>
      <c r="D13875" s="43" t="s">
        <v>122</v>
      </c>
      <c r="E13875" s="132">
        <v>15.4025</v>
      </c>
    </row>
    <row r="13876" spans="1:5" ht="13.8" x14ac:dyDescent="0.25">
      <c r="A13876" s="47">
        <v>41723</v>
      </c>
      <c r="B13876" s="45" t="str">
        <f t="shared" si="450"/>
        <v>March</v>
      </c>
      <c r="C13876" s="53">
        <f t="shared" si="451"/>
        <v>2014</v>
      </c>
      <c r="D13876" s="43" t="s">
        <v>123</v>
      </c>
      <c r="E13876" s="132">
        <v>15.211874999999999</v>
      </c>
    </row>
    <row r="13877" spans="1:5" ht="13.8" x14ac:dyDescent="0.25">
      <c r="A13877" s="47">
        <v>41723</v>
      </c>
      <c r="B13877" s="45" t="str">
        <f t="shared" si="450"/>
        <v>March</v>
      </c>
      <c r="C13877" s="53">
        <f t="shared" si="451"/>
        <v>2014</v>
      </c>
      <c r="D13877" s="43" t="s">
        <v>99</v>
      </c>
      <c r="E13877" s="132">
        <v>10.6875</v>
      </c>
    </row>
    <row r="13878" spans="1:5" ht="13.8" x14ac:dyDescent="0.25">
      <c r="A13878" s="47">
        <v>41723</v>
      </c>
      <c r="B13878" s="45" t="str">
        <f t="shared" si="450"/>
        <v>March</v>
      </c>
      <c r="C13878" s="53">
        <f t="shared" si="451"/>
        <v>2014</v>
      </c>
      <c r="D13878" s="43" t="s">
        <v>100</v>
      </c>
      <c r="E13878" s="132">
        <v>10.40625</v>
      </c>
    </row>
    <row r="13879" spans="1:5" ht="13.8" x14ac:dyDescent="0.25">
      <c r="A13879" s="47">
        <v>41723</v>
      </c>
      <c r="B13879" s="45" t="str">
        <f t="shared" si="450"/>
        <v>March</v>
      </c>
      <c r="C13879" s="53">
        <f t="shared" si="451"/>
        <v>2014</v>
      </c>
      <c r="D13879" s="43" t="s">
        <v>101</v>
      </c>
      <c r="E13879" s="132">
        <v>9.9562500000000007</v>
      </c>
    </row>
    <row r="13880" spans="1:5" ht="13.8" x14ac:dyDescent="0.25">
      <c r="A13880" s="47">
        <v>41723</v>
      </c>
      <c r="B13880" s="45" t="str">
        <f t="shared" si="450"/>
        <v>March</v>
      </c>
      <c r="C13880" s="53">
        <f t="shared" si="451"/>
        <v>2014</v>
      </c>
      <c r="D13880" s="43" t="s">
        <v>124</v>
      </c>
      <c r="E13880" s="132">
        <v>9.8718749999999993</v>
      </c>
    </row>
    <row r="13881" spans="1:5" ht="13.8" x14ac:dyDescent="0.25">
      <c r="A13881" s="47">
        <v>41723</v>
      </c>
      <c r="B13881" s="45" t="str">
        <f t="shared" si="450"/>
        <v>March</v>
      </c>
      <c r="C13881" s="53">
        <f t="shared" si="451"/>
        <v>2014</v>
      </c>
      <c r="D13881" s="43" t="s">
        <v>125</v>
      </c>
      <c r="E13881" s="132">
        <v>8.8312500000000007</v>
      </c>
    </row>
    <row r="13882" spans="1:5" ht="13.8" x14ac:dyDescent="0.25">
      <c r="A13882" s="47">
        <v>41723</v>
      </c>
      <c r="B13882" s="45" t="str">
        <f t="shared" si="450"/>
        <v>March</v>
      </c>
      <c r="C13882" s="53">
        <f t="shared" si="451"/>
        <v>2014</v>
      </c>
      <c r="D13882" s="43" t="s">
        <v>126</v>
      </c>
      <c r="E13882" s="132">
        <v>9.1568750000000012</v>
      </c>
    </row>
    <row r="13883" spans="1:5" ht="13.8" x14ac:dyDescent="0.25">
      <c r="A13883" s="47">
        <v>41723</v>
      </c>
      <c r="B13883" s="45" t="str">
        <f t="shared" si="450"/>
        <v>March</v>
      </c>
      <c r="C13883" s="53">
        <f t="shared" si="451"/>
        <v>2014</v>
      </c>
      <c r="D13883" s="43" t="s">
        <v>127</v>
      </c>
      <c r="E13883" s="132">
        <v>8.8443749999999994</v>
      </c>
    </row>
    <row r="13884" spans="1:5" ht="13.8" x14ac:dyDescent="0.25">
      <c r="A13884" s="47">
        <v>41723</v>
      </c>
      <c r="B13884" s="45" t="str">
        <f t="shared" si="450"/>
        <v>March</v>
      </c>
      <c r="C13884" s="53">
        <f t="shared" si="451"/>
        <v>2014</v>
      </c>
      <c r="D13884" s="43" t="s">
        <v>105</v>
      </c>
      <c r="E13884" s="132">
        <v>6.9468750000000004</v>
      </c>
    </row>
    <row r="13885" spans="1:5" ht="13.8" x14ac:dyDescent="0.25">
      <c r="A13885" s="47">
        <v>41723</v>
      </c>
      <c r="B13885" s="45" t="str">
        <f t="shared" si="450"/>
        <v>March</v>
      </c>
      <c r="C13885" s="53">
        <f t="shared" si="451"/>
        <v>2014</v>
      </c>
      <c r="D13885" s="43" t="s">
        <v>128</v>
      </c>
      <c r="E13885" s="132">
        <v>8.7306249999999999</v>
      </c>
    </row>
    <row r="13886" spans="1:5" ht="13.8" x14ac:dyDescent="0.25">
      <c r="A13886" s="47">
        <v>41730</v>
      </c>
      <c r="B13886" s="45" t="str">
        <f t="shared" si="450"/>
        <v>April</v>
      </c>
      <c r="C13886" s="53">
        <f t="shared" si="451"/>
        <v>2014</v>
      </c>
      <c r="D13886" s="43" t="s">
        <v>131</v>
      </c>
    </row>
    <row r="13887" spans="1:5" ht="13.8" x14ac:dyDescent="0.25">
      <c r="A13887" s="47">
        <v>41730</v>
      </c>
      <c r="B13887" s="45" t="str">
        <f t="shared" si="450"/>
        <v>April</v>
      </c>
      <c r="C13887" s="53">
        <f t="shared" si="451"/>
        <v>2014</v>
      </c>
      <c r="D13887" s="43" t="s">
        <v>115</v>
      </c>
      <c r="E13887" s="132">
        <v>25.274999999999999</v>
      </c>
    </row>
    <row r="13888" spans="1:5" ht="13.8" x14ac:dyDescent="0.25">
      <c r="A13888" s="47">
        <v>41730</v>
      </c>
      <c r="B13888" s="45" t="str">
        <f t="shared" si="450"/>
        <v>April</v>
      </c>
      <c r="C13888" s="53">
        <f t="shared" si="451"/>
        <v>2014</v>
      </c>
      <c r="D13888" s="43" t="s">
        <v>95</v>
      </c>
      <c r="E13888" s="132">
        <v>22.410500000000003</v>
      </c>
    </row>
    <row r="13889" spans="1:5" ht="13.8" x14ac:dyDescent="0.25">
      <c r="A13889" s="47">
        <v>41730</v>
      </c>
      <c r="B13889" s="45" t="str">
        <f t="shared" si="450"/>
        <v>April</v>
      </c>
      <c r="C13889" s="53">
        <f t="shared" si="451"/>
        <v>2014</v>
      </c>
      <c r="D13889" s="43" t="s">
        <v>96</v>
      </c>
      <c r="E13889" s="132">
        <v>21.3995</v>
      </c>
    </row>
    <row r="13890" spans="1:5" ht="13.8" x14ac:dyDescent="0.25">
      <c r="A13890" s="47">
        <v>41730</v>
      </c>
      <c r="B13890" s="45" t="str">
        <f t="shared" si="450"/>
        <v>April</v>
      </c>
      <c r="C13890" s="53">
        <f t="shared" si="451"/>
        <v>2014</v>
      </c>
      <c r="D13890" s="43" t="s">
        <v>97</v>
      </c>
      <c r="E13890" s="132">
        <v>20.388500000000001</v>
      </c>
    </row>
    <row r="13891" spans="1:5" ht="13.8" x14ac:dyDescent="0.25">
      <c r="A13891" s="47">
        <v>41730</v>
      </c>
      <c r="B13891" s="45" t="str">
        <f t="shared" si="450"/>
        <v>April</v>
      </c>
      <c r="C13891" s="53">
        <f t="shared" si="451"/>
        <v>2014</v>
      </c>
      <c r="D13891" s="43" t="s">
        <v>98</v>
      </c>
      <c r="E13891" s="132">
        <v>16.0075</v>
      </c>
    </row>
    <row r="13892" spans="1:5" ht="15.6" x14ac:dyDescent="0.3">
      <c r="A13892" s="47">
        <v>41730</v>
      </c>
      <c r="B13892" s="45" t="str">
        <f t="shared" si="450"/>
        <v>April</v>
      </c>
      <c r="C13892" s="53">
        <f t="shared" si="451"/>
        <v>2014</v>
      </c>
      <c r="D13892" s="130" t="s">
        <v>136</v>
      </c>
      <c r="E13892" s="132">
        <v>24.059250000000002</v>
      </c>
    </row>
    <row r="13893" spans="1:5" ht="13.8" x14ac:dyDescent="0.25">
      <c r="A13893" s="47">
        <v>41730</v>
      </c>
      <c r="B13893" s="45" t="str">
        <f t="shared" si="450"/>
        <v>April</v>
      </c>
      <c r="C13893" s="53">
        <f t="shared" si="451"/>
        <v>2014</v>
      </c>
      <c r="D13893" s="43" t="s">
        <v>118</v>
      </c>
      <c r="E13893" s="132">
        <v>22.102874999999997</v>
      </c>
    </row>
    <row r="13894" spans="1:5" ht="13.8" x14ac:dyDescent="0.25">
      <c r="A13894" s="47">
        <v>41730</v>
      </c>
      <c r="B13894" s="45" t="str">
        <f t="shared" si="450"/>
        <v>April</v>
      </c>
      <c r="C13894" s="53">
        <f t="shared" si="451"/>
        <v>2014</v>
      </c>
      <c r="D13894" s="43" t="s">
        <v>102</v>
      </c>
      <c r="E13894" s="132">
        <v>21.811500000000002</v>
      </c>
    </row>
    <row r="13895" spans="1:5" ht="13.8" x14ac:dyDescent="0.25">
      <c r="A13895" s="47">
        <v>41730</v>
      </c>
      <c r="B13895" s="45" t="str">
        <f t="shared" si="450"/>
        <v>April</v>
      </c>
      <c r="C13895" s="53">
        <f t="shared" si="451"/>
        <v>2014</v>
      </c>
      <c r="D13895" s="43" t="s">
        <v>119</v>
      </c>
      <c r="E13895" s="132">
        <v>21.103875000000002</v>
      </c>
    </row>
    <row r="13896" spans="1:5" ht="13.8" x14ac:dyDescent="0.25">
      <c r="A13896" s="47">
        <v>41730</v>
      </c>
      <c r="B13896" s="45" t="str">
        <f t="shared" si="450"/>
        <v>April</v>
      </c>
      <c r="C13896" s="53">
        <f t="shared" si="451"/>
        <v>2014</v>
      </c>
      <c r="D13896" s="43" t="s">
        <v>120</v>
      </c>
      <c r="E13896" s="132">
        <v>20.021625</v>
      </c>
    </row>
    <row r="13897" spans="1:5" ht="13.8" x14ac:dyDescent="0.25">
      <c r="A13897" s="47">
        <v>41730</v>
      </c>
      <c r="B13897" s="45" t="str">
        <f t="shared" si="450"/>
        <v>April</v>
      </c>
      <c r="C13897" s="53">
        <f t="shared" si="451"/>
        <v>2014</v>
      </c>
      <c r="D13897" s="43" t="s">
        <v>103</v>
      </c>
      <c r="E13897" s="132">
        <v>19.314</v>
      </c>
    </row>
    <row r="13898" spans="1:5" ht="13.8" x14ac:dyDescent="0.25">
      <c r="A13898" s="47">
        <v>41730</v>
      </c>
      <c r="B13898" s="45" t="str">
        <f t="shared" si="450"/>
        <v>April</v>
      </c>
      <c r="C13898" s="53">
        <f t="shared" si="451"/>
        <v>2014</v>
      </c>
      <c r="D13898" s="43" t="s">
        <v>116</v>
      </c>
      <c r="E13898" s="132">
        <v>11.97</v>
      </c>
    </row>
    <row r="13899" spans="1:5" ht="13.8" x14ac:dyDescent="0.25">
      <c r="A13899" s="47">
        <v>41730</v>
      </c>
      <c r="B13899" s="45" t="str">
        <f t="shared" si="450"/>
        <v>April</v>
      </c>
      <c r="C13899" s="53">
        <f t="shared" si="451"/>
        <v>2014</v>
      </c>
      <c r="D13899" s="43" t="s">
        <v>104</v>
      </c>
      <c r="E13899" s="132">
        <v>15.770125</v>
      </c>
    </row>
    <row r="13900" spans="1:5" ht="13.8" x14ac:dyDescent="0.25">
      <c r="A13900" s="47">
        <v>41730</v>
      </c>
      <c r="B13900" s="45" t="str">
        <f t="shared" si="450"/>
        <v>April</v>
      </c>
      <c r="C13900" s="53">
        <f t="shared" si="451"/>
        <v>2014</v>
      </c>
      <c r="D13900" s="43" t="s">
        <v>121</v>
      </c>
      <c r="E13900" s="132">
        <v>14.996749999999999</v>
      </c>
    </row>
    <row r="13901" spans="1:5" ht="13.8" x14ac:dyDescent="0.25">
      <c r="A13901" s="47">
        <v>41730</v>
      </c>
      <c r="B13901" s="45" t="str">
        <f t="shared" si="450"/>
        <v>April</v>
      </c>
      <c r="C13901" s="53">
        <f t="shared" si="451"/>
        <v>2014</v>
      </c>
      <c r="D13901" s="43" t="s">
        <v>122</v>
      </c>
      <c r="E13901" s="132">
        <v>13.5845</v>
      </c>
    </row>
    <row r="13902" spans="1:5" ht="13.8" x14ac:dyDescent="0.25">
      <c r="A13902" s="47">
        <v>41730</v>
      </c>
      <c r="B13902" s="45" t="str">
        <f t="shared" si="450"/>
        <v>April</v>
      </c>
      <c r="C13902" s="53">
        <f t="shared" si="451"/>
        <v>2014</v>
      </c>
      <c r="D13902" s="43" t="s">
        <v>123</v>
      </c>
      <c r="E13902" s="132">
        <v>13.416375</v>
      </c>
    </row>
    <row r="13903" spans="1:5" ht="13.8" x14ac:dyDescent="0.25">
      <c r="A13903" s="47">
        <v>41730</v>
      </c>
      <c r="B13903" s="45" t="str">
        <f t="shared" si="450"/>
        <v>April</v>
      </c>
      <c r="C13903" s="53">
        <f t="shared" si="451"/>
        <v>2014</v>
      </c>
      <c r="D13903" s="43" t="s">
        <v>99</v>
      </c>
      <c r="E13903" s="132">
        <v>9.5</v>
      </c>
    </row>
    <row r="13904" spans="1:5" ht="13.8" x14ac:dyDescent="0.25">
      <c r="A13904" s="47">
        <v>41730</v>
      </c>
      <c r="B13904" s="45" t="str">
        <f t="shared" si="450"/>
        <v>April</v>
      </c>
      <c r="C13904" s="53">
        <f t="shared" si="451"/>
        <v>2014</v>
      </c>
      <c r="D13904" s="43" t="s">
        <v>100</v>
      </c>
      <c r="E13904" s="132">
        <v>9.25</v>
      </c>
    </row>
    <row r="13905" spans="1:5" ht="13.8" x14ac:dyDescent="0.25">
      <c r="A13905" s="47">
        <v>41730</v>
      </c>
      <c r="B13905" s="45" t="str">
        <f t="shared" si="450"/>
        <v>April</v>
      </c>
      <c r="C13905" s="53">
        <f t="shared" si="451"/>
        <v>2014</v>
      </c>
      <c r="D13905" s="43" t="s">
        <v>101</v>
      </c>
      <c r="E13905" s="132">
        <v>8.85</v>
      </c>
    </row>
    <row r="13906" spans="1:5" ht="13.8" x14ac:dyDescent="0.25">
      <c r="A13906" s="47">
        <v>41730</v>
      </c>
      <c r="B13906" s="45" t="str">
        <f t="shared" si="450"/>
        <v>April</v>
      </c>
      <c r="C13906" s="53">
        <f t="shared" si="451"/>
        <v>2014</v>
      </c>
      <c r="D13906" s="43" t="s">
        <v>124</v>
      </c>
      <c r="E13906" s="132">
        <v>8.7750000000000004</v>
      </c>
    </row>
    <row r="13907" spans="1:5" ht="13.8" x14ac:dyDescent="0.25">
      <c r="A13907" s="47">
        <v>41730</v>
      </c>
      <c r="B13907" s="45" t="str">
        <f t="shared" si="450"/>
        <v>April</v>
      </c>
      <c r="C13907" s="53">
        <f t="shared" si="451"/>
        <v>2014</v>
      </c>
      <c r="D13907" s="43" t="s">
        <v>125</v>
      </c>
      <c r="E13907" s="132">
        <v>7.85</v>
      </c>
    </row>
    <row r="13908" spans="1:5" ht="13.8" x14ac:dyDescent="0.25">
      <c r="A13908" s="47">
        <v>41730</v>
      </c>
      <c r="B13908" s="45" t="str">
        <f t="shared" si="450"/>
        <v>April</v>
      </c>
      <c r="C13908" s="53">
        <f t="shared" si="451"/>
        <v>2014</v>
      </c>
      <c r="D13908" s="43" t="s">
        <v>126</v>
      </c>
      <c r="E13908" s="132">
        <v>8.2225000000000019</v>
      </c>
    </row>
    <row r="13909" spans="1:5" ht="13.8" x14ac:dyDescent="0.25">
      <c r="A13909" s="47">
        <v>41730</v>
      </c>
      <c r="B13909" s="45" t="str">
        <f t="shared" si="450"/>
        <v>April</v>
      </c>
      <c r="C13909" s="53">
        <f t="shared" si="451"/>
        <v>2014</v>
      </c>
      <c r="D13909" s="43" t="s">
        <v>127</v>
      </c>
      <c r="E13909" s="132">
        <v>8.01</v>
      </c>
    </row>
    <row r="13910" spans="1:5" ht="13.8" x14ac:dyDescent="0.25">
      <c r="A13910" s="47">
        <v>41730</v>
      </c>
      <c r="B13910" s="45" t="str">
        <f t="shared" si="450"/>
        <v>April</v>
      </c>
      <c r="C13910" s="53">
        <f t="shared" si="451"/>
        <v>2014</v>
      </c>
      <c r="D13910" s="43" t="s">
        <v>105</v>
      </c>
      <c r="E13910" s="132">
        <v>6.1749999999999998</v>
      </c>
    </row>
    <row r="13911" spans="1:5" ht="13.8" x14ac:dyDescent="0.25">
      <c r="A13911" s="47">
        <v>41730</v>
      </c>
      <c r="B13911" s="45" t="str">
        <f t="shared" si="450"/>
        <v>April</v>
      </c>
      <c r="C13911" s="53">
        <f t="shared" si="451"/>
        <v>2014</v>
      </c>
      <c r="D13911" s="43" t="s">
        <v>128</v>
      </c>
      <c r="E13911" s="132">
        <v>8.0150000000000006</v>
      </c>
    </row>
    <row r="13912" spans="1:5" ht="13.8" x14ac:dyDescent="0.25">
      <c r="A13912" s="47">
        <v>41737</v>
      </c>
      <c r="B13912" s="45" t="str">
        <f t="shared" si="450"/>
        <v>April</v>
      </c>
      <c r="C13912" s="53">
        <f t="shared" si="451"/>
        <v>2014</v>
      </c>
      <c r="D13912" s="43" t="s">
        <v>131</v>
      </c>
    </row>
    <row r="13913" spans="1:5" ht="13.8" x14ac:dyDescent="0.25">
      <c r="A13913" s="47">
        <v>41737</v>
      </c>
      <c r="B13913" s="45" t="str">
        <f t="shared" si="450"/>
        <v>April</v>
      </c>
      <c r="C13913" s="53">
        <f t="shared" si="451"/>
        <v>2014</v>
      </c>
      <c r="D13913" s="43" t="s">
        <v>115</v>
      </c>
      <c r="E13913" s="132">
        <v>23.4</v>
      </c>
    </row>
    <row r="13914" spans="1:5" ht="13.8" x14ac:dyDescent="0.25">
      <c r="A13914" s="47">
        <v>41737</v>
      </c>
      <c r="B13914" s="45" t="str">
        <f t="shared" si="450"/>
        <v>April</v>
      </c>
      <c r="C13914" s="53">
        <f t="shared" si="451"/>
        <v>2014</v>
      </c>
      <c r="D13914" s="43" t="s">
        <v>95</v>
      </c>
      <c r="E13914" s="132">
        <v>20.748000000000001</v>
      </c>
    </row>
    <row r="13915" spans="1:5" ht="13.8" x14ac:dyDescent="0.25">
      <c r="A13915" s="47">
        <v>41737</v>
      </c>
      <c r="B13915" s="45" t="str">
        <f t="shared" si="450"/>
        <v>April</v>
      </c>
      <c r="C13915" s="53">
        <f t="shared" si="451"/>
        <v>2014</v>
      </c>
      <c r="D13915" s="43" t="s">
        <v>96</v>
      </c>
      <c r="E13915" s="132">
        <v>19.812000000000001</v>
      </c>
    </row>
    <row r="13916" spans="1:5" ht="13.8" x14ac:dyDescent="0.25">
      <c r="A13916" s="47">
        <v>41737</v>
      </c>
      <c r="B13916" s="45" t="str">
        <f t="shared" si="450"/>
        <v>April</v>
      </c>
      <c r="C13916" s="53">
        <f t="shared" si="451"/>
        <v>2014</v>
      </c>
      <c r="D13916" s="43" t="s">
        <v>97</v>
      </c>
      <c r="E13916" s="132">
        <v>18.875999999999998</v>
      </c>
    </row>
    <row r="13917" spans="1:5" ht="13.8" x14ac:dyDescent="0.25">
      <c r="A13917" s="47">
        <v>41737</v>
      </c>
      <c r="B13917" s="45" t="str">
        <f t="shared" si="450"/>
        <v>April</v>
      </c>
      <c r="C13917" s="53">
        <f t="shared" si="451"/>
        <v>2014</v>
      </c>
      <c r="D13917" s="43" t="s">
        <v>98</v>
      </c>
      <c r="E13917" s="132">
        <v>14.82</v>
      </c>
    </row>
    <row r="13918" spans="1:5" ht="15.6" x14ac:dyDescent="0.3">
      <c r="A13918" s="47">
        <v>41737</v>
      </c>
      <c r="B13918" s="45" t="str">
        <f t="shared" si="450"/>
        <v>April</v>
      </c>
      <c r="C13918" s="53">
        <f t="shared" si="451"/>
        <v>2014</v>
      </c>
      <c r="D13918" s="130" t="s">
        <v>136</v>
      </c>
      <c r="E13918" s="132">
        <v>21.385999999999999</v>
      </c>
    </row>
    <row r="13919" spans="1:5" ht="13.8" x14ac:dyDescent="0.25">
      <c r="A13919" s="47">
        <v>41737</v>
      </c>
      <c r="B13919" s="45" t="str">
        <f t="shared" si="450"/>
        <v>April</v>
      </c>
      <c r="C13919" s="53">
        <f t="shared" si="451"/>
        <v>2014</v>
      </c>
      <c r="D13919" s="43" t="s">
        <v>118</v>
      </c>
      <c r="E13919" s="132">
        <v>19.646999999999998</v>
      </c>
    </row>
    <row r="13920" spans="1:5" ht="13.8" x14ac:dyDescent="0.25">
      <c r="A13920" s="47">
        <v>41737</v>
      </c>
      <c r="B13920" s="45" t="str">
        <f t="shared" si="450"/>
        <v>April</v>
      </c>
      <c r="C13920" s="53">
        <f t="shared" si="451"/>
        <v>2014</v>
      </c>
      <c r="D13920" s="43" t="s">
        <v>102</v>
      </c>
      <c r="E13920" s="132">
        <v>19.388000000000002</v>
      </c>
    </row>
    <row r="13921" spans="1:5" ht="13.8" x14ac:dyDescent="0.25">
      <c r="A13921" s="47">
        <v>41737</v>
      </c>
      <c r="B13921" s="45" t="str">
        <f t="shared" si="450"/>
        <v>April</v>
      </c>
      <c r="C13921" s="53">
        <f t="shared" si="451"/>
        <v>2014</v>
      </c>
      <c r="D13921" s="43" t="s">
        <v>119</v>
      </c>
      <c r="E13921" s="132">
        <v>18.759</v>
      </c>
    </row>
    <row r="13922" spans="1:5" ht="13.8" x14ac:dyDescent="0.25">
      <c r="A13922" s="47">
        <v>41737</v>
      </c>
      <c r="B13922" s="45" t="str">
        <f t="shared" si="450"/>
        <v>April</v>
      </c>
      <c r="C13922" s="53">
        <f t="shared" si="451"/>
        <v>2014</v>
      </c>
      <c r="D13922" s="43" t="s">
        <v>120</v>
      </c>
      <c r="E13922" s="132">
        <v>17.796999999999997</v>
      </c>
    </row>
    <row r="13923" spans="1:5" ht="13.8" x14ac:dyDescent="0.25">
      <c r="A13923" s="47">
        <v>41737</v>
      </c>
      <c r="B13923" s="45" t="str">
        <f t="shared" si="450"/>
        <v>April</v>
      </c>
      <c r="C13923" s="53">
        <f t="shared" si="451"/>
        <v>2014</v>
      </c>
      <c r="D13923" s="43" t="s">
        <v>103</v>
      </c>
      <c r="E13923" s="132">
        <v>17.167999999999999</v>
      </c>
    </row>
    <row r="13924" spans="1:5" ht="13.8" x14ac:dyDescent="0.25">
      <c r="A13924" s="47">
        <v>41737</v>
      </c>
      <c r="B13924" s="45" t="str">
        <f t="shared" si="450"/>
        <v>April</v>
      </c>
      <c r="C13924" s="53">
        <f t="shared" si="451"/>
        <v>2014</v>
      </c>
      <c r="D13924" s="43" t="s">
        <v>116</v>
      </c>
      <c r="E13924" s="132">
        <v>10.041499999999999</v>
      </c>
    </row>
    <row r="13925" spans="1:5" ht="13.8" x14ac:dyDescent="0.25">
      <c r="A13925" s="47">
        <v>41737</v>
      </c>
      <c r="B13925" s="45" t="str">
        <f t="shared" si="450"/>
        <v>April</v>
      </c>
      <c r="C13925" s="53">
        <f t="shared" si="451"/>
        <v>2014</v>
      </c>
      <c r="D13925" s="43" t="s">
        <v>104</v>
      </c>
      <c r="E13925" s="132">
        <v>14.61716666666667</v>
      </c>
    </row>
    <row r="13926" spans="1:5" ht="13.8" x14ac:dyDescent="0.25">
      <c r="A13926" s="47">
        <v>41737</v>
      </c>
      <c r="B13926" s="45" t="str">
        <f t="shared" si="450"/>
        <v>April</v>
      </c>
      <c r="C13926" s="53">
        <f t="shared" si="451"/>
        <v>2014</v>
      </c>
      <c r="D13926" s="43" t="s">
        <v>121</v>
      </c>
      <c r="E13926" s="132">
        <v>13.900333333333332</v>
      </c>
    </row>
    <row r="13927" spans="1:5" ht="13.8" x14ac:dyDescent="0.25">
      <c r="A13927" s="47">
        <v>41737</v>
      </c>
      <c r="B13927" s="45" t="str">
        <f t="shared" si="450"/>
        <v>April</v>
      </c>
      <c r="C13927" s="53">
        <f t="shared" si="451"/>
        <v>2014</v>
      </c>
      <c r="D13927" s="43" t="s">
        <v>122</v>
      </c>
      <c r="E13927" s="132">
        <v>12.591333333333335</v>
      </c>
    </row>
    <row r="13928" spans="1:5" ht="13.8" x14ac:dyDescent="0.25">
      <c r="A13928" s="47">
        <v>41737</v>
      </c>
      <c r="B13928" s="45" t="str">
        <f t="shared" si="450"/>
        <v>April</v>
      </c>
      <c r="C13928" s="53">
        <f t="shared" si="451"/>
        <v>2014</v>
      </c>
      <c r="D13928" s="43" t="s">
        <v>123</v>
      </c>
      <c r="E13928" s="132">
        <v>12.435500000000001</v>
      </c>
    </row>
    <row r="13929" spans="1:5" ht="13.8" x14ac:dyDescent="0.25">
      <c r="A13929" s="47">
        <v>41737</v>
      </c>
      <c r="B13929" s="45" t="str">
        <f t="shared" si="450"/>
        <v>April</v>
      </c>
      <c r="C13929" s="53">
        <f t="shared" si="451"/>
        <v>2014</v>
      </c>
      <c r="D13929" s="43" t="s">
        <v>99</v>
      </c>
      <c r="E13929" s="132">
        <v>8.423333333333332</v>
      </c>
    </row>
    <row r="13930" spans="1:5" ht="13.8" x14ac:dyDescent="0.25">
      <c r="A13930" s="47">
        <v>41737</v>
      </c>
      <c r="B13930" s="45" t="str">
        <f t="shared" ref="B13930:B13991" si="452">TEXT(A13930,"mmmm")</f>
        <v>April</v>
      </c>
      <c r="C13930" s="53">
        <f t="shared" ref="C13930:C13991" si="453">YEAR(A13930)</f>
        <v>2014</v>
      </c>
      <c r="D13930" s="43" t="s">
        <v>100</v>
      </c>
      <c r="E13930" s="132">
        <v>8.2016666666666662</v>
      </c>
    </row>
    <row r="13931" spans="1:5" ht="13.8" x14ac:dyDescent="0.25">
      <c r="A13931" s="47">
        <v>41737</v>
      </c>
      <c r="B13931" s="45" t="str">
        <f t="shared" si="452"/>
        <v>April</v>
      </c>
      <c r="C13931" s="53">
        <f t="shared" si="453"/>
        <v>2014</v>
      </c>
      <c r="D13931" s="43" t="s">
        <v>101</v>
      </c>
      <c r="E13931" s="132">
        <v>7.8469999999999995</v>
      </c>
    </row>
    <row r="13932" spans="1:5" ht="13.8" x14ac:dyDescent="0.25">
      <c r="A13932" s="47">
        <v>41737</v>
      </c>
      <c r="B13932" s="45" t="str">
        <f t="shared" si="452"/>
        <v>April</v>
      </c>
      <c r="C13932" s="53">
        <f t="shared" si="453"/>
        <v>2014</v>
      </c>
      <c r="D13932" s="43" t="s">
        <v>124</v>
      </c>
      <c r="E13932" s="132">
        <v>7.7805</v>
      </c>
    </row>
    <row r="13933" spans="1:5" ht="13.8" x14ac:dyDescent="0.25">
      <c r="A13933" s="47">
        <v>41737</v>
      </c>
      <c r="B13933" s="45" t="str">
        <f t="shared" si="452"/>
        <v>April</v>
      </c>
      <c r="C13933" s="53">
        <f t="shared" si="453"/>
        <v>2014</v>
      </c>
      <c r="D13933" s="43" t="s">
        <v>125</v>
      </c>
      <c r="E13933" s="132">
        <v>6.9603333333333328</v>
      </c>
    </row>
    <row r="13934" spans="1:5" ht="13.8" x14ac:dyDescent="0.25">
      <c r="A13934" s="47">
        <v>41737</v>
      </c>
      <c r="B13934" s="45" t="str">
        <f t="shared" si="452"/>
        <v>April</v>
      </c>
      <c r="C13934" s="53">
        <f t="shared" si="453"/>
        <v>2014</v>
      </c>
      <c r="D13934" s="43" t="s">
        <v>126</v>
      </c>
      <c r="E13934" s="132">
        <v>7.3753333333333329</v>
      </c>
    </row>
    <row r="13935" spans="1:5" ht="13.8" x14ac:dyDescent="0.25">
      <c r="A13935" s="47">
        <v>41737</v>
      </c>
      <c r="B13935" s="45" t="str">
        <f t="shared" si="452"/>
        <v>April</v>
      </c>
      <c r="C13935" s="53">
        <f t="shared" si="453"/>
        <v>2014</v>
      </c>
      <c r="D13935" s="43" t="s">
        <v>127</v>
      </c>
      <c r="E13935" s="132">
        <v>7.2534999999999989</v>
      </c>
    </row>
    <row r="13936" spans="1:5" ht="13.8" x14ac:dyDescent="0.25">
      <c r="A13936" s="47">
        <v>41737</v>
      </c>
      <c r="B13936" s="45" t="str">
        <f t="shared" si="452"/>
        <v>April</v>
      </c>
      <c r="C13936" s="53">
        <f t="shared" si="453"/>
        <v>2014</v>
      </c>
      <c r="D13936" s="43" t="s">
        <v>105</v>
      </c>
      <c r="E13936" s="132">
        <v>5.4751666666666665</v>
      </c>
    </row>
    <row r="13937" spans="1:5" ht="13.8" x14ac:dyDescent="0.25">
      <c r="A13937" s="47">
        <v>41737</v>
      </c>
      <c r="B13937" s="45" t="str">
        <f t="shared" si="452"/>
        <v>April</v>
      </c>
      <c r="C13937" s="53">
        <f t="shared" si="453"/>
        <v>2014</v>
      </c>
      <c r="D13937" s="43" t="s">
        <v>128</v>
      </c>
      <c r="E13937" s="132">
        <v>7.3661666666666656</v>
      </c>
    </row>
    <row r="13938" spans="1:5" ht="13.8" x14ac:dyDescent="0.25">
      <c r="A13938" s="47">
        <v>41744</v>
      </c>
      <c r="B13938" s="45" t="str">
        <f t="shared" si="452"/>
        <v>April</v>
      </c>
      <c r="C13938" s="53">
        <f t="shared" si="453"/>
        <v>2014</v>
      </c>
      <c r="D13938" s="43" t="s">
        <v>131</v>
      </c>
    </row>
    <row r="13939" spans="1:5" ht="13.8" x14ac:dyDescent="0.25">
      <c r="A13939" s="47">
        <v>41744</v>
      </c>
      <c r="B13939" s="45" t="str">
        <f t="shared" si="452"/>
        <v>April</v>
      </c>
      <c r="C13939" s="53">
        <f t="shared" si="453"/>
        <v>2014</v>
      </c>
      <c r="D13939" s="43" t="s">
        <v>115</v>
      </c>
      <c r="E13939" s="132">
        <v>23.324999999999999</v>
      </c>
    </row>
    <row r="13940" spans="1:5" ht="13.8" x14ac:dyDescent="0.25">
      <c r="A13940" s="47">
        <v>41744</v>
      </c>
      <c r="B13940" s="45" t="str">
        <f t="shared" si="452"/>
        <v>April</v>
      </c>
      <c r="C13940" s="53">
        <f t="shared" si="453"/>
        <v>2014</v>
      </c>
      <c r="D13940" s="43" t="s">
        <v>95</v>
      </c>
      <c r="E13940" s="132">
        <v>20.6815</v>
      </c>
    </row>
    <row r="13941" spans="1:5" ht="13.8" x14ac:dyDescent="0.25">
      <c r="A13941" s="47">
        <v>41744</v>
      </c>
      <c r="B13941" s="45" t="str">
        <f t="shared" si="452"/>
        <v>April</v>
      </c>
      <c r="C13941" s="53">
        <f t="shared" si="453"/>
        <v>2014</v>
      </c>
      <c r="D13941" s="43" t="s">
        <v>96</v>
      </c>
      <c r="E13941" s="132">
        <v>19.7485</v>
      </c>
    </row>
    <row r="13942" spans="1:5" ht="13.8" x14ac:dyDescent="0.25">
      <c r="A13942" s="47">
        <v>41744</v>
      </c>
      <c r="B13942" s="45" t="str">
        <f t="shared" si="452"/>
        <v>April</v>
      </c>
      <c r="C13942" s="53">
        <f t="shared" si="453"/>
        <v>2014</v>
      </c>
      <c r="D13942" s="43" t="s">
        <v>97</v>
      </c>
      <c r="E13942" s="132">
        <v>18.8155</v>
      </c>
    </row>
    <row r="13943" spans="1:5" ht="13.8" x14ac:dyDescent="0.25">
      <c r="A13943" s="47">
        <v>41744</v>
      </c>
      <c r="B13943" s="45" t="str">
        <f t="shared" si="452"/>
        <v>April</v>
      </c>
      <c r="C13943" s="53">
        <f t="shared" si="453"/>
        <v>2014</v>
      </c>
      <c r="D13943" s="43" t="s">
        <v>98</v>
      </c>
      <c r="E13943" s="132">
        <v>14.772500000000001</v>
      </c>
    </row>
    <row r="13944" spans="1:5" ht="15.6" x14ac:dyDescent="0.3">
      <c r="A13944" s="47">
        <v>41744</v>
      </c>
      <c r="B13944" s="45" t="str">
        <f t="shared" si="452"/>
        <v>April</v>
      </c>
      <c r="C13944" s="53">
        <f t="shared" si="453"/>
        <v>2014</v>
      </c>
      <c r="D13944" s="130" t="s">
        <v>136</v>
      </c>
      <c r="E13944" s="132">
        <v>22.180750000000003</v>
      </c>
    </row>
    <row r="13945" spans="1:5" ht="13.8" x14ac:dyDescent="0.25">
      <c r="A13945" s="47">
        <v>41744</v>
      </c>
      <c r="B13945" s="45" t="str">
        <f t="shared" si="452"/>
        <v>April</v>
      </c>
      <c r="C13945" s="53">
        <f t="shared" si="453"/>
        <v>2014</v>
      </c>
      <c r="D13945" s="43" t="s">
        <v>118</v>
      </c>
      <c r="E13945" s="132">
        <v>20.377124999999999</v>
      </c>
    </row>
    <row r="13946" spans="1:5" ht="13.8" x14ac:dyDescent="0.25">
      <c r="A13946" s="47">
        <v>41744</v>
      </c>
      <c r="B13946" s="45" t="str">
        <f t="shared" si="452"/>
        <v>April</v>
      </c>
      <c r="C13946" s="53">
        <f t="shared" si="453"/>
        <v>2014</v>
      </c>
      <c r="D13946" s="43" t="s">
        <v>102</v>
      </c>
      <c r="E13946" s="132">
        <v>20.108500000000003</v>
      </c>
    </row>
    <row r="13947" spans="1:5" ht="13.8" x14ac:dyDescent="0.25">
      <c r="A13947" s="47">
        <v>41744</v>
      </c>
      <c r="B13947" s="45" t="str">
        <f t="shared" si="452"/>
        <v>April</v>
      </c>
      <c r="C13947" s="53">
        <f t="shared" si="453"/>
        <v>2014</v>
      </c>
      <c r="D13947" s="43" t="s">
        <v>119</v>
      </c>
      <c r="E13947" s="132">
        <v>19.456125</v>
      </c>
    </row>
    <row r="13948" spans="1:5" ht="13.8" x14ac:dyDescent="0.25">
      <c r="A13948" s="47">
        <v>41744</v>
      </c>
      <c r="B13948" s="45" t="str">
        <f t="shared" si="452"/>
        <v>April</v>
      </c>
      <c r="C13948" s="53">
        <f t="shared" si="453"/>
        <v>2014</v>
      </c>
      <c r="D13948" s="43" t="s">
        <v>120</v>
      </c>
      <c r="E13948" s="132">
        <v>18.458375</v>
      </c>
    </row>
    <row r="13949" spans="1:5" ht="13.8" x14ac:dyDescent="0.25">
      <c r="A13949" s="47">
        <v>41744</v>
      </c>
      <c r="B13949" s="45" t="str">
        <f t="shared" si="452"/>
        <v>April</v>
      </c>
      <c r="C13949" s="53">
        <f t="shared" si="453"/>
        <v>2014</v>
      </c>
      <c r="D13949" s="43" t="s">
        <v>103</v>
      </c>
      <c r="E13949" s="132">
        <v>17.805999999999997</v>
      </c>
    </row>
    <row r="13950" spans="1:5" ht="13.8" x14ac:dyDescent="0.25">
      <c r="A13950" s="47">
        <v>41744</v>
      </c>
      <c r="B13950" s="45" t="str">
        <f t="shared" si="452"/>
        <v>April</v>
      </c>
      <c r="C13950" s="53">
        <f t="shared" si="453"/>
        <v>2014</v>
      </c>
      <c r="D13950" s="43" t="s">
        <v>116</v>
      </c>
      <c r="E13950" s="132">
        <v>10.523624999999999</v>
      </c>
    </row>
    <row r="13951" spans="1:5" ht="13.8" x14ac:dyDescent="0.25">
      <c r="A13951" s="47">
        <v>41744</v>
      </c>
      <c r="B13951" s="45" t="str">
        <f t="shared" si="452"/>
        <v>April</v>
      </c>
      <c r="C13951" s="53">
        <f t="shared" si="453"/>
        <v>2014</v>
      </c>
      <c r="D13951" s="43" t="s">
        <v>104</v>
      </c>
      <c r="E13951" s="132">
        <v>13.894125000000001</v>
      </c>
    </row>
    <row r="13952" spans="1:5" ht="13.8" x14ac:dyDescent="0.25">
      <c r="A13952" s="47">
        <v>41744</v>
      </c>
      <c r="B13952" s="45" t="str">
        <f t="shared" si="452"/>
        <v>April</v>
      </c>
      <c r="C13952" s="53">
        <f t="shared" si="453"/>
        <v>2014</v>
      </c>
      <c r="D13952" s="43" t="s">
        <v>121</v>
      </c>
      <c r="E13952" s="132">
        <v>13.212750000000002</v>
      </c>
    </row>
    <row r="13953" spans="1:5" ht="13.8" x14ac:dyDescent="0.25">
      <c r="A13953" s="47">
        <v>41744</v>
      </c>
      <c r="B13953" s="45" t="str">
        <f t="shared" si="452"/>
        <v>April</v>
      </c>
      <c r="C13953" s="53">
        <f t="shared" si="453"/>
        <v>2014</v>
      </c>
      <c r="D13953" s="43" t="s">
        <v>122</v>
      </c>
      <c r="E13953" s="132">
        <v>11.968499999999999</v>
      </c>
    </row>
    <row r="13954" spans="1:5" ht="13.8" x14ac:dyDescent="0.25">
      <c r="A13954" s="47">
        <v>41744</v>
      </c>
      <c r="B13954" s="45" t="str">
        <f t="shared" si="452"/>
        <v>April</v>
      </c>
      <c r="C13954" s="53">
        <f t="shared" si="453"/>
        <v>2014</v>
      </c>
      <c r="D13954" s="43" t="s">
        <v>123</v>
      </c>
      <c r="E13954" s="132">
        <v>11.820375000000002</v>
      </c>
    </row>
    <row r="13955" spans="1:5" ht="13.8" x14ac:dyDescent="0.25">
      <c r="A13955" s="47">
        <v>41744</v>
      </c>
      <c r="B13955" s="45" t="str">
        <f t="shared" si="452"/>
        <v>April</v>
      </c>
      <c r="C13955" s="53">
        <f t="shared" si="453"/>
        <v>2014</v>
      </c>
      <c r="D13955" s="43" t="s">
        <v>99</v>
      </c>
      <c r="E13955" s="132">
        <v>8.2174999999999994</v>
      </c>
    </row>
    <row r="13956" spans="1:5" ht="13.8" x14ac:dyDescent="0.25">
      <c r="A13956" s="47">
        <v>41744</v>
      </c>
      <c r="B13956" s="45" t="str">
        <f t="shared" si="452"/>
        <v>April</v>
      </c>
      <c r="C13956" s="53">
        <f t="shared" si="453"/>
        <v>2014</v>
      </c>
      <c r="D13956" s="43" t="s">
        <v>100</v>
      </c>
      <c r="E13956" s="132">
        <v>8.0012500000000006</v>
      </c>
    </row>
    <row r="13957" spans="1:5" ht="13.8" x14ac:dyDescent="0.25">
      <c r="A13957" s="47">
        <v>41744</v>
      </c>
      <c r="B13957" s="45" t="str">
        <f t="shared" si="452"/>
        <v>April</v>
      </c>
      <c r="C13957" s="53">
        <f t="shared" si="453"/>
        <v>2014</v>
      </c>
      <c r="D13957" s="43" t="s">
        <v>101</v>
      </c>
      <c r="E13957" s="132">
        <v>7.6552499999999997</v>
      </c>
    </row>
    <row r="13958" spans="1:5" ht="13.8" x14ac:dyDescent="0.25">
      <c r="A13958" s="47">
        <v>41744</v>
      </c>
      <c r="B13958" s="45" t="str">
        <f t="shared" si="452"/>
        <v>April</v>
      </c>
      <c r="C13958" s="53">
        <f t="shared" si="453"/>
        <v>2014</v>
      </c>
      <c r="D13958" s="43" t="s">
        <v>124</v>
      </c>
      <c r="E13958" s="132">
        <v>7.590374999999999</v>
      </c>
    </row>
    <row r="13959" spans="1:5" ht="13.8" x14ac:dyDescent="0.25">
      <c r="A13959" s="47">
        <v>41744</v>
      </c>
      <c r="B13959" s="45" t="str">
        <f t="shared" si="452"/>
        <v>April</v>
      </c>
      <c r="C13959" s="53">
        <f t="shared" si="453"/>
        <v>2014</v>
      </c>
      <c r="D13959" s="43" t="s">
        <v>125</v>
      </c>
      <c r="E13959" s="132">
        <v>6.7902499999999995</v>
      </c>
    </row>
    <row r="13960" spans="1:5" ht="13.8" x14ac:dyDescent="0.25">
      <c r="A13960" s="47">
        <v>41744</v>
      </c>
      <c r="B13960" s="45" t="str">
        <f t="shared" si="452"/>
        <v>April</v>
      </c>
      <c r="C13960" s="53">
        <f t="shared" si="453"/>
        <v>2014</v>
      </c>
      <c r="D13960" s="43" t="s">
        <v>126</v>
      </c>
      <c r="E13960" s="132">
        <v>7.213375000000001</v>
      </c>
    </row>
    <row r="13961" spans="1:5" ht="13.8" x14ac:dyDescent="0.25">
      <c r="A13961" s="47">
        <v>41744</v>
      </c>
      <c r="B13961" s="45" t="str">
        <f t="shared" si="452"/>
        <v>April</v>
      </c>
      <c r="C13961" s="53">
        <f t="shared" si="453"/>
        <v>2014</v>
      </c>
      <c r="D13961" s="43" t="s">
        <v>127</v>
      </c>
      <c r="E13961" s="132">
        <v>7.1088749999999994</v>
      </c>
    </row>
    <row r="13962" spans="1:5" ht="13.8" x14ac:dyDescent="0.25">
      <c r="A13962" s="47">
        <v>41744</v>
      </c>
      <c r="B13962" s="45" t="str">
        <f t="shared" si="452"/>
        <v>April</v>
      </c>
      <c r="C13962" s="53">
        <f t="shared" si="453"/>
        <v>2014</v>
      </c>
      <c r="D13962" s="43" t="s">
        <v>105</v>
      </c>
      <c r="E13962" s="132">
        <v>5.3413750000000002</v>
      </c>
    </row>
    <row r="13963" spans="1:5" ht="13.8" x14ac:dyDescent="0.25">
      <c r="A13963" s="47">
        <v>41744</v>
      </c>
      <c r="B13963" s="45" t="str">
        <f t="shared" si="452"/>
        <v>April</v>
      </c>
      <c r="C13963" s="53">
        <f t="shared" si="453"/>
        <v>2014</v>
      </c>
      <c r="D13963" s="43" t="s">
        <v>128</v>
      </c>
      <c r="E13963" s="132">
        <v>7.2421249999999997</v>
      </c>
    </row>
    <row r="13964" spans="1:5" ht="13.8" x14ac:dyDescent="0.25">
      <c r="A13964" s="47">
        <v>41751</v>
      </c>
      <c r="B13964" s="45" t="str">
        <f t="shared" si="452"/>
        <v>April</v>
      </c>
      <c r="C13964" s="53">
        <f t="shared" si="453"/>
        <v>2014</v>
      </c>
      <c r="D13964" s="43" t="s">
        <v>131</v>
      </c>
      <c r="E13964" s="132">
        <v>29.4025</v>
      </c>
    </row>
    <row r="13965" spans="1:5" ht="13.8" x14ac:dyDescent="0.25">
      <c r="A13965" s="47">
        <v>41751</v>
      </c>
      <c r="B13965" s="45" t="str">
        <f t="shared" si="452"/>
        <v>April</v>
      </c>
      <c r="C13965" s="53">
        <f t="shared" si="453"/>
        <v>2014</v>
      </c>
      <c r="D13965" s="43" t="s">
        <v>115</v>
      </c>
      <c r="E13965" s="132">
        <v>24.12</v>
      </c>
    </row>
    <row r="13966" spans="1:5" ht="13.8" x14ac:dyDescent="0.25">
      <c r="A13966" s="47">
        <v>41751</v>
      </c>
      <c r="B13966" s="45" t="str">
        <f t="shared" si="452"/>
        <v>April</v>
      </c>
      <c r="C13966" s="53">
        <f t="shared" si="453"/>
        <v>2014</v>
      </c>
      <c r="D13966" s="43" t="s">
        <v>95</v>
      </c>
      <c r="E13966" s="132">
        <v>21.386400000000002</v>
      </c>
    </row>
    <row r="13967" spans="1:5" ht="13.8" x14ac:dyDescent="0.25">
      <c r="A13967" s="47">
        <v>41751</v>
      </c>
      <c r="B13967" s="45" t="str">
        <f t="shared" si="452"/>
        <v>April</v>
      </c>
      <c r="C13967" s="53">
        <f t="shared" si="453"/>
        <v>2014</v>
      </c>
      <c r="D13967" s="43" t="s">
        <v>96</v>
      </c>
      <c r="E13967" s="132">
        <v>20.421600000000002</v>
      </c>
    </row>
    <row r="13968" spans="1:5" ht="13.8" x14ac:dyDescent="0.25">
      <c r="A13968" s="47">
        <v>41751</v>
      </c>
      <c r="B13968" s="45" t="str">
        <f t="shared" si="452"/>
        <v>April</v>
      </c>
      <c r="C13968" s="53">
        <f t="shared" si="453"/>
        <v>2014</v>
      </c>
      <c r="D13968" s="43" t="s">
        <v>97</v>
      </c>
      <c r="E13968" s="132">
        <v>19.456799999999998</v>
      </c>
    </row>
    <row r="13969" spans="1:5" ht="13.8" x14ac:dyDescent="0.25">
      <c r="A13969" s="47">
        <v>41751</v>
      </c>
      <c r="B13969" s="45" t="str">
        <f t="shared" si="452"/>
        <v>April</v>
      </c>
      <c r="C13969" s="53">
        <f t="shared" si="453"/>
        <v>2014</v>
      </c>
      <c r="D13969" s="43" t="s">
        <v>98</v>
      </c>
      <c r="E13969" s="132">
        <v>15.276</v>
      </c>
    </row>
    <row r="13970" spans="1:5" ht="15.6" x14ac:dyDescent="0.3">
      <c r="A13970" s="47">
        <v>41751</v>
      </c>
      <c r="B13970" s="45" t="str">
        <f t="shared" si="452"/>
        <v>April</v>
      </c>
      <c r="C13970" s="53">
        <f t="shared" si="453"/>
        <v>2014</v>
      </c>
      <c r="D13970" s="130" t="s">
        <v>136</v>
      </c>
      <c r="E13970" s="132">
        <v>21.790599999999998</v>
      </c>
    </row>
    <row r="13971" spans="1:5" ht="13.8" x14ac:dyDescent="0.25">
      <c r="A13971" s="47">
        <v>41751</v>
      </c>
      <c r="B13971" s="45" t="str">
        <f t="shared" si="452"/>
        <v>April</v>
      </c>
      <c r="C13971" s="53">
        <f t="shared" si="453"/>
        <v>2014</v>
      </c>
      <c r="D13971" s="43" t="s">
        <v>118</v>
      </c>
      <c r="E13971" s="132">
        <v>20.018699999999999</v>
      </c>
    </row>
    <row r="13972" spans="1:5" ht="13.8" x14ac:dyDescent="0.25">
      <c r="A13972" s="47">
        <v>41751</v>
      </c>
      <c r="B13972" s="45" t="str">
        <f t="shared" si="452"/>
        <v>April</v>
      </c>
      <c r="C13972" s="53">
        <f t="shared" si="453"/>
        <v>2014</v>
      </c>
      <c r="D13972" s="43" t="s">
        <v>102</v>
      </c>
      <c r="E13972" s="132">
        <v>19.754799999999999</v>
      </c>
    </row>
    <row r="13973" spans="1:5" ht="13.8" x14ac:dyDescent="0.25">
      <c r="A13973" s="47">
        <v>41751</v>
      </c>
      <c r="B13973" s="45" t="str">
        <f t="shared" si="452"/>
        <v>April</v>
      </c>
      <c r="C13973" s="53">
        <f t="shared" si="453"/>
        <v>2014</v>
      </c>
      <c r="D13973" s="43" t="s">
        <v>119</v>
      </c>
      <c r="E13973" s="132">
        <v>19.113900000000001</v>
      </c>
    </row>
    <row r="13974" spans="1:5" ht="13.8" x14ac:dyDescent="0.25">
      <c r="A13974" s="47">
        <v>41751</v>
      </c>
      <c r="B13974" s="45" t="str">
        <f t="shared" si="452"/>
        <v>April</v>
      </c>
      <c r="C13974" s="53">
        <f t="shared" si="453"/>
        <v>2014</v>
      </c>
      <c r="D13974" s="43" t="s">
        <v>120</v>
      </c>
      <c r="E13974" s="132">
        <v>18.133699999999997</v>
      </c>
    </row>
    <row r="13975" spans="1:5" ht="13.8" x14ac:dyDescent="0.25">
      <c r="A13975" s="47">
        <v>41751</v>
      </c>
      <c r="B13975" s="45" t="str">
        <f t="shared" si="452"/>
        <v>April</v>
      </c>
      <c r="C13975" s="53">
        <f t="shared" si="453"/>
        <v>2014</v>
      </c>
      <c r="D13975" s="43" t="s">
        <v>103</v>
      </c>
      <c r="E13975" s="132">
        <v>17.492799999999999</v>
      </c>
    </row>
    <row r="13976" spans="1:5" ht="13.8" x14ac:dyDescent="0.25">
      <c r="A13976" s="47">
        <v>41751</v>
      </c>
      <c r="B13976" s="45" t="str">
        <f t="shared" si="452"/>
        <v>April</v>
      </c>
      <c r="C13976" s="53">
        <f t="shared" si="453"/>
        <v>2014</v>
      </c>
      <c r="D13976" s="43" t="s">
        <v>116</v>
      </c>
      <c r="E13976" s="132">
        <v>9.4962</v>
      </c>
    </row>
    <row r="13977" spans="1:5" ht="13.8" x14ac:dyDescent="0.25">
      <c r="A13977" s="47">
        <v>41751</v>
      </c>
      <c r="B13977" s="45" t="str">
        <f t="shared" si="452"/>
        <v>April</v>
      </c>
      <c r="C13977" s="53">
        <f t="shared" si="453"/>
        <v>2014</v>
      </c>
      <c r="D13977" s="43" t="s">
        <v>104</v>
      </c>
      <c r="E13977" s="132">
        <v>13.225800000000001</v>
      </c>
    </row>
    <row r="13978" spans="1:5" ht="13.8" x14ac:dyDescent="0.25">
      <c r="A13978" s="47">
        <v>41751</v>
      </c>
      <c r="B13978" s="45" t="str">
        <f t="shared" si="452"/>
        <v>April</v>
      </c>
      <c r="C13978" s="53">
        <f t="shared" si="453"/>
        <v>2014</v>
      </c>
      <c r="D13978" s="43" t="s">
        <v>121</v>
      </c>
      <c r="E13978" s="132">
        <v>12.577199999999999</v>
      </c>
    </row>
    <row r="13979" spans="1:5" ht="13.8" x14ac:dyDescent="0.25">
      <c r="A13979" s="47">
        <v>41751</v>
      </c>
      <c r="B13979" s="45" t="str">
        <f t="shared" si="452"/>
        <v>April</v>
      </c>
      <c r="C13979" s="53">
        <f t="shared" si="453"/>
        <v>2014</v>
      </c>
      <c r="D13979" s="43" t="s">
        <v>122</v>
      </c>
      <c r="E13979" s="132">
        <v>11.392799999999999</v>
      </c>
    </row>
    <row r="13980" spans="1:5" ht="13.8" x14ac:dyDescent="0.25">
      <c r="A13980" s="47">
        <v>41751</v>
      </c>
      <c r="B13980" s="45" t="str">
        <f t="shared" si="452"/>
        <v>April</v>
      </c>
      <c r="C13980" s="53">
        <f t="shared" si="453"/>
        <v>2014</v>
      </c>
      <c r="D13980" s="43" t="s">
        <v>123</v>
      </c>
      <c r="E13980" s="132">
        <v>11.251800000000001</v>
      </c>
    </row>
    <row r="13981" spans="1:5" ht="13.8" x14ac:dyDescent="0.25">
      <c r="A13981" s="47">
        <v>41751</v>
      </c>
      <c r="B13981" s="45" t="str">
        <f t="shared" si="452"/>
        <v>April</v>
      </c>
      <c r="C13981" s="53">
        <f t="shared" si="453"/>
        <v>2014</v>
      </c>
      <c r="D13981" s="43" t="s">
        <v>99</v>
      </c>
      <c r="E13981" s="132">
        <v>7.9039999999999999</v>
      </c>
    </row>
    <row r="13982" spans="1:5" ht="13.8" x14ac:dyDescent="0.25">
      <c r="A13982" s="47">
        <v>41751</v>
      </c>
      <c r="B13982" s="45" t="str">
        <f t="shared" si="452"/>
        <v>April</v>
      </c>
      <c r="C13982" s="53">
        <f t="shared" si="453"/>
        <v>2014</v>
      </c>
      <c r="D13982" s="43" t="s">
        <v>100</v>
      </c>
      <c r="E13982" s="132">
        <v>7.6960000000000006</v>
      </c>
    </row>
    <row r="13983" spans="1:5" ht="13.8" x14ac:dyDescent="0.25">
      <c r="A13983" s="47">
        <v>41751</v>
      </c>
      <c r="B13983" s="45" t="str">
        <f t="shared" si="452"/>
        <v>April</v>
      </c>
      <c r="C13983" s="53">
        <f t="shared" si="453"/>
        <v>2014</v>
      </c>
      <c r="D13983" s="43" t="s">
        <v>101</v>
      </c>
      <c r="E13983" s="132">
        <v>7.3632000000000009</v>
      </c>
    </row>
    <row r="13984" spans="1:5" ht="13.8" x14ac:dyDescent="0.25">
      <c r="A13984" s="47">
        <v>41751</v>
      </c>
      <c r="B13984" s="45" t="str">
        <f t="shared" si="452"/>
        <v>April</v>
      </c>
      <c r="C13984" s="53">
        <f t="shared" si="453"/>
        <v>2014</v>
      </c>
      <c r="D13984" s="43" t="s">
        <v>124</v>
      </c>
      <c r="E13984" s="132">
        <v>7.3007999999999988</v>
      </c>
    </row>
    <row r="13985" spans="1:5" ht="13.8" x14ac:dyDescent="0.25">
      <c r="A13985" s="47">
        <v>41751</v>
      </c>
      <c r="B13985" s="45" t="str">
        <f t="shared" si="452"/>
        <v>April</v>
      </c>
      <c r="C13985" s="53">
        <f t="shared" si="453"/>
        <v>2014</v>
      </c>
      <c r="D13985" s="43" t="s">
        <v>125</v>
      </c>
      <c r="E13985" s="132">
        <v>6.5312000000000001</v>
      </c>
    </row>
    <row r="13986" spans="1:5" ht="13.8" x14ac:dyDescent="0.25">
      <c r="A13986" s="47">
        <v>41751</v>
      </c>
      <c r="B13986" s="45" t="str">
        <f t="shared" si="452"/>
        <v>April</v>
      </c>
      <c r="C13986" s="53">
        <f t="shared" si="453"/>
        <v>2014</v>
      </c>
      <c r="D13986" s="43" t="s">
        <v>126</v>
      </c>
      <c r="E13986" s="132">
        <v>6.9667000000000003</v>
      </c>
    </row>
    <row r="13987" spans="1:5" ht="13.8" x14ac:dyDescent="0.25">
      <c r="A13987" s="47">
        <v>41751</v>
      </c>
      <c r="B13987" s="45" t="str">
        <f t="shared" si="452"/>
        <v>April</v>
      </c>
      <c r="C13987" s="53">
        <f t="shared" si="453"/>
        <v>2014</v>
      </c>
      <c r="D13987" s="43" t="s">
        <v>127</v>
      </c>
      <c r="E13987" s="132">
        <v>6.8886000000000003</v>
      </c>
    </row>
    <row r="13988" spans="1:5" ht="13.8" x14ac:dyDescent="0.25">
      <c r="A13988" s="47">
        <v>41751</v>
      </c>
      <c r="B13988" s="45" t="str">
        <f t="shared" si="452"/>
        <v>April</v>
      </c>
      <c r="C13988" s="53">
        <f t="shared" si="453"/>
        <v>2014</v>
      </c>
      <c r="D13988" s="43" t="s">
        <v>105</v>
      </c>
      <c r="E13988" s="132">
        <v>5.1375999999999999</v>
      </c>
    </row>
    <row r="13989" spans="1:5" ht="13.8" x14ac:dyDescent="0.25">
      <c r="A13989" s="47">
        <v>41751</v>
      </c>
      <c r="B13989" s="45" t="str">
        <f t="shared" si="452"/>
        <v>April</v>
      </c>
      <c r="C13989" s="53">
        <f t="shared" si="453"/>
        <v>2014</v>
      </c>
      <c r="D13989" s="43" t="s">
        <v>128</v>
      </c>
      <c r="E13989" s="132">
        <v>7.0532000000000004</v>
      </c>
    </row>
    <row r="13990" spans="1:5" ht="13.8" x14ac:dyDescent="0.25">
      <c r="A13990" s="47">
        <v>41758</v>
      </c>
      <c r="B13990" s="45" t="str">
        <f t="shared" si="452"/>
        <v>April</v>
      </c>
      <c r="C13990" s="53">
        <f t="shared" si="453"/>
        <v>2014</v>
      </c>
      <c r="D13990" s="43" t="s">
        <v>131</v>
      </c>
      <c r="E13990" s="132">
        <v>28.680333333333333</v>
      </c>
    </row>
    <row r="13991" spans="1:5" ht="13.8" x14ac:dyDescent="0.25">
      <c r="A13991" s="47">
        <v>41758</v>
      </c>
      <c r="B13991" s="45" t="str">
        <f t="shared" si="452"/>
        <v>April</v>
      </c>
      <c r="C13991" s="53">
        <f t="shared" si="453"/>
        <v>2014</v>
      </c>
      <c r="D13991" s="43" t="s">
        <v>115</v>
      </c>
      <c r="E13991" s="132">
        <v>22.5</v>
      </c>
    </row>
    <row r="13992" spans="1:5" ht="13.8" x14ac:dyDescent="0.25">
      <c r="A13992" s="47">
        <v>41758</v>
      </c>
      <c r="B13992" s="45" t="str">
        <f t="shared" ref="B13992:B14052" si="454">TEXT(A13992,"mmmm")</f>
        <v>April</v>
      </c>
      <c r="C13992" s="53">
        <f t="shared" ref="C13992:C14052" si="455">YEAR(A13992)</f>
        <v>2014</v>
      </c>
      <c r="D13992" s="43" t="s">
        <v>95</v>
      </c>
      <c r="E13992" s="132">
        <v>19.95</v>
      </c>
    </row>
    <row r="13993" spans="1:5" ht="13.8" x14ac:dyDescent="0.25">
      <c r="A13993" s="47">
        <v>41758</v>
      </c>
      <c r="B13993" s="45" t="str">
        <f t="shared" si="454"/>
        <v>April</v>
      </c>
      <c r="C13993" s="53">
        <f t="shared" si="455"/>
        <v>2014</v>
      </c>
      <c r="D13993" s="43" t="s">
        <v>96</v>
      </c>
      <c r="E13993" s="132">
        <v>19.05</v>
      </c>
    </row>
    <row r="13994" spans="1:5" ht="13.8" x14ac:dyDescent="0.25">
      <c r="A13994" s="47">
        <v>41758</v>
      </c>
      <c r="B13994" s="45" t="str">
        <f t="shared" si="454"/>
        <v>April</v>
      </c>
      <c r="C13994" s="53">
        <f t="shared" si="455"/>
        <v>2014</v>
      </c>
      <c r="D13994" s="43" t="s">
        <v>97</v>
      </c>
      <c r="E13994" s="132">
        <v>18.149999999999999</v>
      </c>
    </row>
    <row r="13995" spans="1:5" ht="13.8" x14ac:dyDescent="0.25">
      <c r="A13995" s="47">
        <v>41758</v>
      </c>
      <c r="B13995" s="45" t="str">
        <f t="shared" si="454"/>
        <v>April</v>
      </c>
      <c r="C13995" s="53">
        <f t="shared" si="455"/>
        <v>2014</v>
      </c>
      <c r="D13995" s="43" t="s">
        <v>98</v>
      </c>
      <c r="E13995" s="132">
        <v>14.25</v>
      </c>
    </row>
    <row r="13996" spans="1:5" ht="15.6" x14ac:dyDescent="0.3">
      <c r="A13996" s="47">
        <v>41758</v>
      </c>
      <c r="B13996" s="45" t="str">
        <f t="shared" si="454"/>
        <v>April</v>
      </c>
      <c r="C13996" s="53">
        <f t="shared" si="455"/>
        <v>2014</v>
      </c>
      <c r="D13996" s="130" t="s">
        <v>136</v>
      </c>
      <c r="E13996" s="132">
        <v>20.808000000000003</v>
      </c>
    </row>
    <row r="13997" spans="1:5" ht="13.8" x14ac:dyDescent="0.25">
      <c r="A13997" s="47">
        <v>41758</v>
      </c>
      <c r="B13997" s="45" t="str">
        <f t="shared" si="454"/>
        <v>April</v>
      </c>
      <c r="C13997" s="53">
        <f t="shared" si="455"/>
        <v>2014</v>
      </c>
      <c r="D13997" s="43" t="s">
        <v>118</v>
      </c>
      <c r="E13997" s="132">
        <v>19.116</v>
      </c>
    </row>
    <row r="13998" spans="1:5" ht="13.8" x14ac:dyDescent="0.25">
      <c r="A13998" s="47">
        <v>41758</v>
      </c>
      <c r="B13998" s="45" t="str">
        <f t="shared" si="454"/>
        <v>April</v>
      </c>
      <c r="C13998" s="53">
        <f t="shared" si="455"/>
        <v>2014</v>
      </c>
      <c r="D13998" s="43" t="s">
        <v>102</v>
      </c>
      <c r="E13998" s="132">
        <v>18.864000000000001</v>
      </c>
    </row>
    <row r="13999" spans="1:5" ht="13.8" x14ac:dyDescent="0.25">
      <c r="A13999" s="47">
        <v>41758</v>
      </c>
      <c r="B13999" s="45" t="str">
        <f t="shared" si="454"/>
        <v>April</v>
      </c>
      <c r="C13999" s="53">
        <f t="shared" si="455"/>
        <v>2014</v>
      </c>
      <c r="D13999" s="43" t="s">
        <v>119</v>
      </c>
      <c r="E13999" s="132">
        <v>18.251999999999999</v>
      </c>
    </row>
    <row r="14000" spans="1:5" ht="13.8" x14ac:dyDescent="0.25">
      <c r="A14000" s="47">
        <v>41758</v>
      </c>
      <c r="B14000" s="45" t="str">
        <f t="shared" si="454"/>
        <v>April</v>
      </c>
      <c r="C14000" s="53">
        <f t="shared" si="455"/>
        <v>2014</v>
      </c>
      <c r="D14000" s="43" t="s">
        <v>120</v>
      </c>
      <c r="E14000" s="132">
        <v>17.315999999999999</v>
      </c>
    </row>
    <row r="14001" spans="1:5" ht="13.8" x14ac:dyDescent="0.25">
      <c r="A14001" s="47">
        <v>41758</v>
      </c>
      <c r="B14001" s="45" t="str">
        <f t="shared" si="454"/>
        <v>April</v>
      </c>
      <c r="C14001" s="53">
        <f t="shared" si="455"/>
        <v>2014</v>
      </c>
      <c r="D14001" s="43" t="s">
        <v>103</v>
      </c>
      <c r="E14001" s="132">
        <v>16.703999999999997</v>
      </c>
    </row>
    <row r="14002" spans="1:5" ht="13.8" x14ac:dyDescent="0.25">
      <c r="A14002" s="47">
        <v>41758</v>
      </c>
      <c r="B14002" s="45" t="str">
        <f t="shared" si="454"/>
        <v>April</v>
      </c>
      <c r="C14002" s="53">
        <f t="shared" si="455"/>
        <v>2014</v>
      </c>
      <c r="D14002" s="43" t="s">
        <v>116</v>
      </c>
      <c r="E14002" s="132">
        <v>9.7090000000000014</v>
      </c>
    </row>
    <row r="14003" spans="1:5" ht="13.8" x14ac:dyDescent="0.25">
      <c r="A14003" s="47">
        <v>41758</v>
      </c>
      <c r="B14003" s="45" t="str">
        <f t="shared" si="454"/>
        <v>April</v>
      </c>
      <c r="C14003" s="53">
        <f t="shared" si="455"/>
        <v>2014</v>
      </c>
      <c r="D14003" s="43" t="s">
        <v>104</v>
      </c>
      <c r="E14003" s="132">
        <v>12.780250000000001</v>
      </c>
    </row>
    <row r="14004" spans="1:5" ht="13.8" x14ac:dyDescent="0.25">
      <c r="A14004" s="47">
        <v>41758</v>
      </c>
      <c r="B14004" s="45" t="str">
        <f t="shared" si="454"/>
        <v>April</v>
      </c>
      <c r="C14004" s="53">
        <f t="shared" si="455"/>
        <v>2014</v>
      </c>
      <c r="D14004" s="43" t="s">
        <v>121</v>
      </c>
      <c r="E14004" s="132">
        <v>12.153499999999999</v>
      </c>
    </row>
    <row r="14005" spans="1:5" ht="13.8" x14ac:dyDescent="0.25">
      <c r="A14005" s="47">
        <v>41758</v>
      </c>
      <c r="B14005" s="45" t="str">
        <f t="shared" si="454"/>
        <v>April</v>
      </c>
      <c r="C14005" s="53">
        <f t="shared" si="455"/>
        <v>2014</v>
      </c>
      <c r="D14005" s="43" t="s">
        <v>122</v>
      </c>
      <c r="E14005" s="132">
        <v>11.009</v>
      </c>
    </row>
    <row r="14006" spans="1:5" ht="13.8" x14ac:dyDescent="0.25">
      <c r="A14006" s="47">
        <v>41758</v>
      </c>
      <c r="B14006" s="45" t="str">
        <f t="shared" si="454"/>
        <v>April</v>
      </c>
      <c r="C14006" s="53">
        <f t="shared" si="455"/>
        <v>2014</v>
      </c>
      <c r="D14006" s="43" t="s">
        <v>123</v>
      </c>
      <c r="E14006" s="132">
        <v>10.872750000000002</v>
      </c>
    </row>
    <row r="14007" spans="1:5" ht="13.8" x14ac:dyDescent="0.25">
      <c r="A14007" s="47">
        <v>41758</v>
      </c>
      <c r="B14007" s="45" t="str">
        <f t="shared" si="454"/>
        <v>April</v>
      </c>
      <c r="C14007" s="53">
        <f t="shared" si="455"/>
        <v>2014</v>
      </c>
      <c r="D14007" s="43" t="s">
        <v>99</v>
      </c>
      <c r="E14007" s="132">
        <v>7.8533333333333326</v>
      </c>
    </row>
    <row r="14008" spans="1:5" ht="13.8" x14ac:dyDescent="0.25">
      <c r="A14008" s="47">
        <v>41758</v>
      </c>
      <c r="B14008" s="45" t="str">
        <f t="shared" si="454"/>
        <v>April</v>
      </c>
      <c r="C14008" s="53">
        <f t="shared" si="455"/>
        <v>2014</v>
      </c>
      <c r="D14008" s="43" t="s">
        <v>100</v>
      </c>
      <c r="E14008" s="132">
        <v>7.6466666666666665</v>
      </c>
    </row>
    <row r="14009" spans="1:5" ht="13.8" x14ac:dyDescent="0.25">
      <c r="A14009" s="47">
        <v>41758</v>
      </c>
      <c r="B14009" s="45" t="str">
        <f t="shared" si="454"/>
        <v>April</v>
      </c>
      <c r="C14009" s="53">
        <f t="shared" si="455"/>
        <v>2014</v>
      </c>
      <c r="D14009" s="43" t="s">
        <v>101</v>
      </c>
      <c r="E14009" s="132">
        <v>7.3159999999999998</v>
      </c>
    </row>
    <row r="14010" spans="1:5" ht="13.8" x14ac:dyDescent="0.25">
      <c r="A14010" s="47">
        <v>41758</v>
      </c>
      <c r="B14010" s="45" t="str">
        <f t="shared" si="454"/>
        <v>April</v>
      </c>
      <c r="C14010" s="53">
        <f t="shared" si="455"/>
        <v>2014</v>
      </c>
      <c r="D14010" s="43" t="s">
        <v>124</v>
      </c>
      <c r="E14010" s="132">
        <v>7.2539999999999996</v>
      </c>
    </row>
    <row r="14011" spans="1:5" ht="13.8" x14ac:dyDescent="0.25">
      <c r="A14011" s="47">
        <v>41758</v>
      </c>
      <c r="B14011" s="45" t="str">
        <f t="shared" si="454"/>
        <v>April</v>
      </c>
      <c r="C14011" s="53">
        <f t="shared" si="455"/>
        <v>2014</v>
      </c>
      <c r="D14011" s="43" t="s">
        <v>125</v>
      </c>
      <c r="E14011" s="132">
        <v>6.4893333333333327</v>
      </c>
    </row>
    <row r="14012" spans="1:5" ht="13.8" x14ac:dyDescent="0.25">
      <c r="A14012" s="47">
        <v>41758</v>
      </c>
      <c r="B14012" s="45" t="str">
        <f t="shared" si="454"/>
        <v>April</v>
      </c>
      <c r="C14012" s="53">
        <f t="shared" si="455"/>
        <v>2014</v>
      </c>
      <c r="D14012" s="43" t="s">
        <v>126</v>
      </c>
      <c r="E14012" s="132">
        <v>6.9268333333333336</v>
      </c>
    </row>
    <row r="14013" spans="1:5" ht="13.8" x14ac:dyDescent="0.25">
      <c r="A14013" s="47">
        <v>41758</v>
      </c>
      <c r="B14013" s="45" t="str">
        <f t="shared" si="454"/>
        <v>April</v>
      </c>
      <c r="C14013" s="53">
        <f t="shared" si="455"/>
        <v>2014</v>
      </c>
      <c r="D14013" s="43" t="s">
        <v>127</v>
      </c>
      <c r="E14013" s="132">
        <v>6.852999999999998</v>
      </c>
    </row>
    <row r="14014" spans="1:5" ht="13.8" x14ac:dyDescent="0.25">
      <c r="A14014" s="47">
        <v>41758</v>
      </c>
      <c r="B14014" s="45" t="str">
        <f t="shared" si="454"/>
        <v>April</v>
      </c>
      <c r="C14014" s="53">
        <f t="shared" si="455"/>
        <v>2014</v>
      </c>
      <c r="D14014" s="43" t="s">
        <v>105</v>
      </c>
      <c r="E14014" s="132">
        <v>5.1046666666666667</v>
      </c>
    </row>
    <row r="14015" spans="1:5" ht="13.8" x14ac:dyDescent="0.25">
      <c r="A14015" s="47">
        <v>41758</v>
      </c>
      <c r="B14015" s="45" t="str">
        <f t="shared" si="454"/>
        <v>April</v>
      </c>
      <c r="C14015" s="53">
        <f t="shared" si="455"/>
        <v>2014</v>
      </c>
      <c r="D14015" s="43" t="s">
        <v>128</v>
      </c>
      <c r="E14015" s="132">
        <v>7.0226666666666651</v>
      </c>
    </row>
    <row r="14016" spans="1:5" ht="13.8" x14ac:dyDescent="0.25">
      <c r="A14016" s="47">
        <v>41765</v>
      </c>
      <c r="B14016" s="45" t="str">
        <f t="shared" si="454"/>
        <v>May</v>
      </c>
      <c r="C14016" s="53">
        <f t="shared" si="455"/>
        <v>2014</v>
      </c>
      <c r="D14016" s="43" t="s">
        <v>131</v>
      </c>
      <c r="E14016" s="132">
        <v>28.061333333333334</v>
      </c>
    </row>
    <row r="14017" spans="1:5" ht="13.8" x14ac:dyDescent="0.25">
      <c r="A14017" s="47">
        <v>41765</v>
      </c>
      <c r="B14017" s="45" t="str">
        <f t="shared" si="454"/>
        <v>May</v>
      </c>
      <c r="C14017" s="53">
        <f t="shared" si="455"/>
        <v>2014</v>
      </c>
      <c r="D14017" s="43" t="s">
        <v>115</v>
      </c>
      <c r="E14017" s="132">
        <v>22.4</v>
      </c>
    </row>
    <row r="14018" spans="1:5" ht="13.8" x14ac:dyDescent="0.25">
      <c r="A14018" s="47">
        <v>41765</v>
      </c>
      <c r="B14018" s="45" t="str">
        <f t="shared" si="454"/>
        <v>May</v>
      </c>
      <c r="C14018" s="53">
        <f t="shared" si="455"/>
        <v>2014</v>
      </c>
      <c r="D14018" s="43" t="s">
        <v>95</v>
      </c>
      <c r="E14018" s="132">
        <v>19.861333333333334</v>
      </c>
    </row>
    <row r="14019" spans="1:5" ht="13.8" x14ac:dyDescent="0.25">
      <c r="A14019" s="47">
        <v>41765</v>
      </c>
      <c r="B14019" s="45" t="str">
        <f t="shared" si="454"/>
        <v>May</v>
      </c>
      <c r="C14019" s="53">
        <f t="shared" si="455"/>
        <v>2014</v>
      </c>
      <c r="D14019" s="43" t="s">
        <v>96</v>
      </c>
      <c r="E14019" s="132">
        <v>18.965333333333334</v>
      </c>
    </row>
    <row r="14020" spans="1:5" ht="13.8" x14ac:dyDescent="0.25">
      <c r="A14020" s="47">
        <v>41765</v>
      </c>
      <c r="B14020" s="45" t="str">
        <f t="shared" si="454"/>
        <v>May</v>
      </c>
      <c r="C14020" s="53">
        <f t="shared" si="455"/>
        <v>2014</v>
      </c>
      <c r="D14020" s="43" t="s">
        <v>97</v>
      </c>
      <c r="E14020" s="132">
        <v>18.069333333333333</v>
      </c>
    </row>
    <row r="14021" spans="1:5" ht="13.8" x14ac:dyDescent="0.25">
      <c r="A14021" s="47">
        <v>41765</v>
      </c>
      <c r="B14021" s="45" t="str">
        <f t="shared" si="454"/>
        <v>May</v>
      </c>
      <c r="C14021" s="53">
        <f t="shared" si="455"/>
        <v>2014</v>
      </c>
      <c r="D14021" s="43" t="s">
        <v>98</v>
      </c>
      <c r="E14021" s="132">
        <v>14.186666666666666</v>
      </c>
    </row>
    <row r="14022" spans="1:5" ht="15.6" x14ac:dyDescent="0.3">
      <c r="A14022" s="47">
        <v>41765</v>
      </c>
      <c r="B14022" s="45" t="str">
        <f t="shared" si="454"/>
        <v>May</v>
      </c>
      <c r="C14022" s="53">
        <f t="shared" si="455"/>
        <v>2014</v>
      </c>
      <c r="D14022" s="130" t="s">
        <v>136</v>
      </c>
      <c r="E14022" s="132">
        <v>21.097000000000001</v>
      </c>
    </row>
    <row r="14023" spans="1:5" ht="13.8" x14ac:dyDescent="0.25">
      <c r="A14023" s="47">
        <v>41765</v>
      </c>
      <c r="B14023" s="45" t="str">
        <f t="shared" si="454"/>
        <v>May</v>
      </c>
      <c r="C14023" s="53">
        <f t="shared" si="455"/>
        <v>2014</v>
      </c>
      <c r="D14023" s="43" t="s">
        <v>118</v>
      </c>
      <c r="E14023" s="132">
        <v>19.381499999999999</v>
      </c>
    </row>
    <row r="14024" spans="1:5" ht="13.8" x14ac:dyDescent="0.25">
      <c r="A14024" s="47">
        <v>41765</v>
      </c>
      <c r="B14024" s="45" t="str">
        <f t="shared" si="454"/>
        <v>May</v>
      </c>
      <c r="C14024" s="53">
        <f t="shared" si="455"/>
        <v>2014</v>
      </c>
      <c r="D14024" s="43" t="s">
        <v>102</v>
      </c>
      <c r="E14024" s="132">
        <v>19.126000000000001</v>
      </c>
    </row>
    <row r="14025" spans="1:5" ht="13.8" x14ac:dyDescent="0.25">
      <c r="A14025" s="47">
        <v>41765</v>
      </c>
      <c r="B14025" s="45" t="str">
        <f t="shared" si="454"/>
        <v>May</v>
      </c>
      <c r="C14025" s="53">
        <f t="shared" si="455"/>
        <v>2014</v>
      </c>
      <c r="D14025" s="43" t="s">
        <v>119</v>
      </c>
      <c r="E14025" s="132">
        <v>18.505500000000001</v>
      </c>
    </row>
    <row r="14026" spans="1:5" ht="13.8" x14ac:dyDescent="0.25">
      <c r="A14026" s="47">
        <v>41765</v>
      </c>
      <c r="B14026" s="45" t="str">
        <f t="shared" si="454"/>
        <v>May</v>
      </c>
      <c r="C14026" s="53">
        <f t="shared" si="455"/>
        <v>2014</v>
      </c>
      <c r="D14026" s="43" t="s">
        <v>120</v>
      </c>
      <c r="E14026" s="132">
        <v>17.5565</v>
      </c>
    </row>
    <row r="14027" spans="1:5" ht="13.8" x14ac:dyDescent="0.25">
      <c r="A14027" s="47">
        <v>41765</v>
      </c>
      <c r="B14027" s="45" t="str">
        <f t="shared" si="454"/>
        <v>May</v>
      </c>
      <c r="C14027" s="53">
        <f t="shared" si="455"/>
        <v>2014</v>
      </c>
      <c r="D14027" s="43" t="s">
        <v>103</v>
      </c>
      <c r="E14027" s="132">
        <v>16.936</v>
      </c>
    </row>
    <row r="14028" spans="1:5" ht="13.8" x14ac:dyDescent="0.25">
      <c r="A14028" s="47">
        <v>41765</v>
      </c>
      <c r="B14028" s="45" t="str">
        <f t="shared" si="454"/>
        <v>May</v>
      </c>
      <c r="C14028" s="53">
        <f t="shared" si="455"/>
        <v>2014</v>
      </c>
      <c r="D14028" s="43" t="s">
        <v>116</v>
      </c>
      <c r="E14028" s="132">
        <v>9.7090000000000014</v>
      </c>
    </row>
    <row r="14029" spans="1:5" ht="13.8" x14ac:dyDescent="0.25">
      <c r="A14029" s="47">
        <v>41765</v>
      </c>
      <c r="B14029" s="45" t="str">
        <f t="shared" si="454"/>
        <v>May</v>
      </c>
      <c r="C14029" s="53">
        <f t="shared" si="455"/>
        <v>2014</v>
      </c>
      <c r="D14029" s="43" t="s">
        <v>104</v>
      </c>
      <c r="E14029" s="132">
        <v>11.568666666666667</v>
      </c>
    </row>
    <row r="14030" spans="1:5" ht="13.8" x14ac:dyDescent="0.25">
      <c r="A14030" s="47">
        <v>41765</v>
      </c>
      <c r="B14030" s="45" t="str">
        <f t="shared" si="454"/>
        <v>May</v>
      </c>
      <c r="C14030" s="53">
        <f t="shared" si="455"/>
        <v>2014</v>
      </c>
      <c r="D14030" s="43" t="s">
        <v>121</v>
      </c>
      <c r="E14030" s="132">
        <v>11.001333333333331</v>
      </c>
    </row>
    <row r="14031" spans="1:5" ht="13.8" x14ac:dyDescent="0.25">
      <c r="A14031" s="47">
        <v>41765</v>
      </c>
      <c r="B14031" s="45" t="str">
        <f t="shared" si="454"/>
        <v>May</v>
      </c>
      <c r="C14031" s="53">
        <f t="shared" si="455"/>
        <v>2014</v>
      </c>
      <c r="D14031" s="43" t="s">
        <v>122</v>
      </c>
      <c r="E14031" s="132">
        <v>9.9653333333333336</v>
      </c>
    </row>
    <row r="14032" spans="1:5" ht="13.8" x14ac:dyDescent="0.25">
      <c r="A14032" s="47">
        <v>41765</v>
      </c>
      <c r="B14032" s="45" t="str">
        <f t="shared" si="454"/>
        <v>May</v>
      </c>
      <c r="C14032" s="53">
        <f t="shared" si="455"/>
        <v>2014</v>
      </c>
      <c r="D14032" s="43" t="s">
        <v>123</v>
      </c>
      <c r="E14032" s="132">
        <v>9.8420000000000005</v>
      </c>
    </row>
    <row r="14033" spans="1:5" ht="13.8" x14ac:dyDescent="0.25">
      <c r="A14033" s="47">
        <v>41765</v>
      </c>
      <c r="B14033" s="45" t="str">
        <f t="shared" si="454"/>
        <v>May</v>
      </c>
      <c r="C14033" s="53">
        <f t="shared" si="455"/>
        <v>2014</v>
      </c>
      <c r="D14033" s="43" t="s">
        <v>99</v>
      </c>
      <c r="E14033" s="132">
        <v>7.7266666666666666</v>
      </c>
    </row>
    <row r="14034" spans="1:5" ht="13.8" x14ac:dyDescent="0.25">
      <c r="A14034" s="47">
        <v>41765</v>
      </c>
      <c r="B14034" s="45" t="str">
        <f t="shared" si="454"/>
        <v>May</v>
      </c>
      <c r="C14034" s="53">
        <f t="shared" si="455"/>
        <v>2014</v>
      </c>
      <c r="D14034" s="43" t="s">
        <v>100</v>
      </c>
      <c r="E14034" s="132">
        <v>7.5233333333333334</v>
      </c>
    </row>
    <row r="14035" spans="1:5" ht="13.8" x14ac:dyDescent="0.25">
      <c r="A14035" s="47">
        <v>41765</v>
      </c>
      <c r="B14035" s="45" t="str">
        <f t="shared" si="454"/>
        <v>May</v>
      </c>
      <c r="C14035" s="53">
        <f t="shared" si="455"/>
        <v>2014</v>
      </c>
      <c r="D14035" s="43" t="s">
        <v>101</v>
      </c>
      <c r="E14035" s="132">
        <v>7.1980000000000004</v>
      </c>
    </row>
    <row r="14036" spans="1:5" ht="13.8" x14ac:dyDescent="0.25">
      <c r="A14036" s="47">
        <v>41765</v>
      </c>
      <c r="B14036" s="45" t="str">
        <f t="shared" si="454"/>
        <v>May</v>
      </c>
      <c r="C14036" s="53">
        <f t="shared" si="455"/>
        <v>2014</v>
      </c>
      <c r="D14036" s="43" t="s">
        <v>124</v>
      </c>
      <c r="E14036" s="132">
        <v>7.1370000000000005</v>
      </c>
    </row>
    <row r="14037" spans="1:5" ht="13.8" x14ac:dyDescent="0.25">
      <c r="A14037" s="47">
        <v>41765</v>
      </c>
      <c r="B14037" s="45" t="str">
        <f t="shared" si="454"/>
        <v>May</v>
      </c>
      <c r="C14037" s="53">
        <f t="shared" si="455"/>
        <v>2014</v>
      </c>
      <c r="D14037" s="43" t="s">
        <v>125</v>
      </c>
      <c r="E14037" s="132">
        <v>6.3846666666666669</v>
      </c>
    </row>
    <row r="14038" spans="1:5" ht="13.8" x14ac:dyDescent="0.25">
      <c r="A14038" s="47">
        <v>41765</v>
      </c>
      <c r="B14038" s="45" t="str">
        <f t="shared" si="454"/>
        <v>May</v>
      </c>
      <c r="C14038" s="53">
        <f t="shared" si="455"/>
        <v>2014</v>
      </c>
      <c r="D14038" s="43" t="s">
        <v>126</v>
      </c>
      <c r="E14038" s="132">
        <v>6.8271666666666668</v>
      </c>
    </row>
    <row r="14039" spans="1:5" ht="13.8" x14ac:dyDescent="0.25">
      <c r="A14039" s="47">
        <v>41765</v>
      </c>
      <c r="B14039" s="45" t="str">
        <f t="shared" si="454"/>
        <v>May</v>
      </c>
      <c r="C14039" s="53">
        <f t="shared" si="455"/>
        <v>2014</v>
      </c>
      <c r="D14039" s="43" t="s">
        <v>127</v>
      </c>
      <c r="E14039" s="132">
        <v>6.7639999999999993</v>
      </c>
    </row>
    <row r="14040" spans="1:5" ht="13.8" x14ac:dyDescent="0.25">
      <c r="A14040" s="47">
        <v>41765</v>
      </c>
      <c r="B14040" s="45" t="str">
        <f t="shared" si="454"/>
        <v>May</v>
      </c>
      <c r="C14040" s="53">
        <f t="shared" si="455"/>
        <v>2014</v>
      </c>
      <c r="D14040" s="43" t="s">
        <v>105</v>
      </c>
      <c r="E14040" s="132">
        <v>5.022333333333334</v>
      </c>
    </row>
    <row r="14041" spans="1:5" ht="13.8" x14ac:dyDescent="0.25">
      <c r="A14041" s="47">
        <v>41765</v>
      </c>
      <c r="B14041" s="45" t="str">
        <f t="shared" si="454"/>
        <v>May</v>
      </c>
      <c r="C14041" s="53">
        <f t="shared" si="455"/>
        <v>2014</v>
      </c>
      <c r="D14041" s="43" t="s">
        <v>128</v>
      </c>
      <c r="E14041" s="132">
        <v>6.9463333333333344</v>
      </c>
    </row>
    <row r="14042" spans="1:5" ht="13.8" x14ac:dyDescent="0.25">
      <c r="A14042" s="47">
        <v>41772</v>
      </c>
      <c r="B14042" s="45" t="str">
        <f t="shared" si="454"/>
        <v>May</v>
      </c>
      <c r="C14042" s="53">
        <f t="shared" si="455"/>
        <v>2014</v>
      </c>
      <c r="D14042" s="43" t="s">
        <v>131</v>
      </c>
      <c r="E14042" s="132">
        <v>27.390750000000004</v>
      </c>
    </row>
    <row r="14043" spans="1:5" ht="13.8" x14ac:dyDescent="0.25">
      <c r="A14043" s="47">
        <v>41772</v>
      </c>
      <c r="B14043" s="45" t="str">
        <f t="shared" si="454"/>
        <v>May</v>
      </c>
      <c r="C14043" s="53">
        <f t="shared" si="455"/>
        <v>2014</v>
      </c>
      <c r="D14043" s="43" t="s">
        <v>115</v>
      </c>
      <c r="E14043" s="132">
        <v>21.6</v>
      </c>
    </row>
    <row r="14044" spans="1:5" ht="13.8" x14ac:dyDescent="0.25">
      <c r="A14044" s="47">
        <v>41772</v>
      </c>
      <c r="B14044" s="45" t="str">
        <f t="shared" si="454"/>
        <v>May</v>
      </c>
      <c r="C14044" s="53">
        <f t="shared" si="455"/>
        <v>2014</v>
      </c>
      <c r="D14044" s="43" t="s">
        <v>95</v>
      </c>
      <c r="E14044" s="132">
        <v>19.152000000000001</v>
      </c>
    </row>
    <row r="14045" spans="1:5" ht="13.8" x14ac:dyDescent="0.25">
      <c r="A14045" s="47">
        <v>41772</v>
      </c>
      <c r="B14045" s="45" t="str">
        <f t="shared" si="454"/>
        <v>May</v>
      </c>
      <c r="C14045" s="53">
        <f t="shared" si="455"/>
        <v>2014</v>
      </c>
      <c r="D14045" s="43" t="s">
        <v>96</v>
      </c>
      <c r="E14045" s="132">
        <v>18.288</v>
      </c>
    </row>
    <row r="14046" spans="1:5" ht="13.8" x14ac:dyDescent="0.25">
      <c r="A14046" s="47">
        <v>41772</v>
      </c>
      <c r="B14046" s="45" t="str">
        <f t="shared" si="454"/>
        <v>May</v>
      </c>
      <c r="C14046" s="53">
        <f t="shared" si="455"/>
        <v>2014</v>
      </c>
      <c r="D14046" s="43" t="s">
        <v>97</v>
      </c>
      <c r="E14046" s="132">
        <v>17.423999999999999</v>
      </c>
    </row>
    <row r="14047" spans="1:5" ht="13.8" x14ac:dyDescent="0.25">
      <c r="A14047" s="47">
        <v>41772</v>
      </c>
      <c r="B14047" s="45" t="str">
        <f t="shared" si="454"/>
        <v>May</v>
      </c>
      <c r="C14047" s="53">
        <f t="shared" si="455"/>
        <v>2014</v>
      </c>
      <c r="D14047" s="43" t="s">
        <v>98</v>
      </c>
      <c r="E14047" s="132">
        <v>13.68</v>
      </c>
    </row>
    <row r="14048" spans="1:5" ht="15.6" x14ac:dyDescent="0.3">
      <c r="A14048" s="47">
        <v>41772</v>
      </c>
      <c r="B14048" s="45" t="str">
        <f t="shared" si="454"/>
        <v>May</v>
      </c>
      <c r="C14048" s="53">
        <f t="shared" si="455"/>
        <v>2014</v>
      </c>
      <c r="D14048" s="130" t="s">
        <v>136</v>
      </c>
      <c r="E14048" s="132">
        <v>20.519000000000002</v>
      </c>
    </row>
    <row r="14049" spans="1:5" ht="13.8" x14ac:dyDescent="0.25">
      <c r="A14049" s="47">
        <v>41772</v>
      </c>
      <c r="B14049" s="45" t="str">
        <f t="shared" si="454"/>
        <v>May</v>
      </c>
      <c r="C14049" s="53">
        <f t="shared" si="455"/>
        <v>2014</v>
      </c>
      <c r="D14049" s="43" t="s">
        <v>118</v>
      </c>
      <c r="E14049" s="132">
        <v>18.8505</v>
      </c>
    </row>
    <row r="14050" spans="1:5" ht="13.8" x14ac:dyDescent="0.25">
      <c r="A14050" s="47">
        <v>41772</v>
      </c>
      <c r="B14050" s="45" t="str">
        <f t="shared" si="454"/>
        <v>May</v>
      </c>
      <c r="C14050" s="53">
        <f t="shared" si="455"/>
        <v>2014</v>
      </c>
      <c r="D14050" s="43" t="s">
        <v>102</v>
      </c>
      <c r="E14050" s="132">
        <v>18.602</v>
      </c>
    </row>
    <row r="14051" spans="1:5" ht="13.8" x14ac:dyDescent="0.25">
      <c r="A14051" s="47">
        <v>41772</v>
      </c>
      <c r="B14051" s="45" t="str">
        <f t="shared" si="454"/>
        <v>May</v>
      </c>
      <c r="C14051" s="53">
        <f t="shared" si="455"/>
        <v>2014</v>
      </c>
      <c r="D14051" s="43" t="s">
        <v>119</v>
      </c>
      <c r="E14051" s="132">
        <v>17.9985</v>
      </c>
    </row>
    <row r="14052" spans="1:5" ht="13.8" x14ac:dyDescent="0.25">
      <c r="A14052" s="47">
        <v>41772</v>
      </c>
      <c r="B14052" s="45" t="str">
        <f t="shared" si="454"/>
        <v>May</v>
      </c>
      <c r="C14052" s="53">
        <f t="shared" si="455"/>
        <v>2014</v>
      </c>
      <c r="D14052" s="43" t="s">
        <v>120</v>
      </c>
      <c r="E14052" s="132">
        <v>17.075499999999998</v>
      </c>
    </row>
    <row r="14053" spans="1:5" ht="13.8" x14ac:dyDescent="0.25">
      <c r="A14053" s="47">
        <v>41772</v>
      </c>
      <c r="B14053" s="45" t="str">
        <f t="shared" ref="B14053:B14114" si="456">TEXT(A14053,"mmmm")</f>
        <v>May</v>
      </c>
      <c r="C14053" s="53">
        <f t="shared" ref="C14053:C14114" si="457">YEAR(A14053)</f>
        <v>2014</v>
      </c>
      <c r="D14053" s="43" t="s">
        <v>103</v>
      </c>
      <c r="E14053" s="132">
        <v>16.471999999999998</v>
      </c>
    </row>
    <row r="14054" spans="1:5" ht="13.8" x14ac:dyDescent="0.25">
      <c r="A14054" s="47">
        <v>41772</v>
      </c>
      <c r="B14054" s="45" t="str">
        <f t="shared" si="456"/>
        <v>May</v>
      </c>
      <c r="C14054" s="53">
        <f t="shared" si="457"/>
        <v>2014</v>
      </c>
      <c r="D14054" s="43" t="s">
        <v>116</v>
      </c>
      <c r="E14054" s="132">
        <v>9.8752500000000012</v>
      </c>
    </row>
    <row r="14055" spans="1:5" ht="13.8" x14ac:dyDescent="0.25">
      <c r="A14055" s="47">
        <v>41772</v>
      </c>
      <c r="B14055" s="45" t="str">
        <f t="shared" si="456"/>
        <v>May</v>
      </c>
      <c r="C14055" s="53">
        <f t="shared" si="457"/>
        <v>2014</v>
      </c>
      <c r="D14055" s="43" t="s">
        <v>104</v>
      </c>
      <c r="E14055" s="132">
        <v>11.607750000000001</v>
      </c>
    </row>
    <row r="14056" spans="1:5" ht="13.8" x14ac:dyDescent="0.25">
      <c r="A14056" s="47">
        <v>41772</v>
      </c>
      <c r="B14056" s="45" t="str">
        <f t="shared" si="456"/>
        <v>May</v>
      </c>
      <c r="C14056" s="53">
        <f t="shared" si="457"/>
        <v>2014</v>
      </c>
      <c r="D14056" s="43" t="s">
        <v>121</v>
      </c>
      <c r="E14056" s="132">
        <v>11.038499999999999</v>
      </c>
    </row>
    <row r="14057" spans="1:5" ht="13.8" x14ac:dyDescent="0.25">
      <c r="A14057" s="47">
        <v>41772</v>
      </c>
      <c r="B14057" s="45" t="str">
        <f t="shared" si="456"/>
        <v>May</v>
      </c>
      <c r="C14057" s="53">
        <f t="shared" si="457"/>
        <v>2014</v>
      </c>
      <c r="D14057" s="43" t="s">
        <v>122</v>
      </c>
      <c r="E14057" s="132">
        <v>9.9990000000000006</v>
      </c>
    </row>
    <row r="14058" spans="1:5" ht="13.8" x14ac:dyDescent="0.25">
      <c r="A14058" s="47">
        <v>41772</v>
      </c>
      <c r="B14058" s="45" t="str">
        <f t="shared" si="456"/>
        <v>May</v>
      </c>
      <c r="C14058" s="53">
        <f t="shared" si="457"/>
        <v>2014</v>
      </c>
      <c r="D14058" s="43" t="s">
        <v>123</v>
      </c>
      <c r="E14058" s="132">
        <v>9.8752500000000012</v>
      </c>
    </row>
    <row r="14059" spans="1:5" ht="13.8" x14ac:dyDescent="0.25">
      <c r="A14059" s="47">
        <v>41772</v>
      </c>
      <c r="B14059" s="45" t="str">
        <f t="shared" si="456"/>
        <v>May</v>
      </c>
      <c r="C14059" s="53">
        <f t="shared" si="457"/>
        <v>2014</v>
      </c>
      <c r="D14059" s="43" t="s">
        <v>99</v>
      </c>
      <c r="E14059" s="132">
        <v>7.6950000000000003</v>
      </c>
    </row>
    <row r="14060" spans="1:5" ht="13.8" x14ac:dyDescent="0.25">
      <c r="A14060" s="47">
        <v>41772</v>
      </c>
      <c r="B14060" s="45" t="str">
        <f t="shared" si="456"/>
        <v>May</v>
      </c>
      <c r="C14060" s="53">
        <f t="shared" si="457"/>
        <v>2014</v>
      </c>
      <c r="D14060" s="43" t="s">
        <v>100</v>
      </c>
      <c r="E14060" s="132">
        <v>7.4924999999999997</v>
      </c>
    </row>
    <row r="14061" spans="1:5" ht="13.8" x14ac:dyDescent="0.25">
      <c r="A14061" s="47">
        <v>41772</v>
      </c>
      <c r="B14061" s="45" t="str">
        <f t="shared" si="456"/>
        <v>May</v>
      </c>
      <c r="C14061" s="53">
        <f t="shared" si="457"/>
        <v>2014</v>
      </c>
      <c r="D14061" s="43" t="s">
        <v>101</v>
      </c>
      <c r="E14061" s="132">
        <v>7.1684999999999999</v>
      </c>
    </row>
    <row r="14062" spans="1:5" ht="13.8" x14ac:dyDescent="0.25">
      <c r="A14062" s="47">
        <v>41772</v>
      </c>
      <c r="B14062" s="45" t="str">
        <f t="shared" si="456"/>
        <v>May</v>
      </c>
      <c r="C14062" s="53">
        <f t="shared" si="457"/>
        <v>2014</v>
      </c>
      <c r="D14062" s="43" t="s">
        <v>124</v>
      </c>
      <c r="E14062" s="132">
        <v>7.1077499999999993</v>
      </c>
    </row>
    <row r="14063" spans="1:5" ht="13.8" x14ac:dyDescent="0.25">
      <c r="A14063" s="47">
        <v>41772</v>
      </c>
      <c r="B14063" s="45" t="str">
        <f t="shared" si="456"/>
        <v>May</v>
      </c>
      <c r="C14063" s="53">
        <f t="shared" si="457"/>
        <v>2014</v>
      </c>
      <c r="D14063" s="43" t="s">
        <v>125</v>
      </c>
      <c r="E14063" s="132">
        <v>6.3585000000000003</v>
      </c>
    </row>
    <row r="14064" spans="1:5" ht="13.8" x14ac:dyDescent="0.25">
      <c r="A14064" s="47">
        <v>41772</v>
      </c>
      <c r="B14064" s="45" t="str">
        <f t="shared" si="456"/>
        <v>May</v>
      </c>
      <c r="C14064" s="53">
        <f t="shared" si="457"/>
        <v>2014</v>
      </c>
      <c r="D14064" s="43" t="s">
        <v>126</v>
      </c>
      <c r="E14064" s="132">
        <v>6.8022499999999999</v>
      </c>
    </row>
    <row r="14065" spans="1:5" ht="13.8" x14ac:dyDescent="0.25">
      <c r="A14065" s="47">
        <v>41772</v>
      </c>
      <c r="B14065" s="45" t="str">
        <f t="shared" si="456"/>
        <v>May</v>
      </c>
      <c r="C14065" s="53">
        <f t="shared" si="457"/>
        <v>2014</v>
      </c>
      <c r="D14065" s="43" t="s">
        <v>127</v>
      </c>
      <c r="E14065" s="132">
        <v>6.7417499999999997</v>
      </c>
    </row>
    <row r="14066" spans="1:5" ht="13.8" x14ac:dyDescent="0.25">
      <c r="A14066" s="47">
        <v>41772</v>
      </c>
      <c r="B14066" s="45" t="str">
        <f t="shared" si="456"/>
        <v>May</v>
      </c>
      <c r="C14066" s="53">
        <f t="shared" si="457"/>
        <v>2014</v>
      </c>
      <c r="D14066" s="43" t="s">
        <v>105</v>
      </c>
      <c r="E14066" s="132">
        <v>5.0017500000000004</v>
      </c>
    </row>
    <row r="14067" spans="1:5" ht="13.8" x14ac:dyDescent="0.25">
      <c r="A14067" s="47">
        <v>41772</v>
      </c>
      <c r="B14067" s="45" t="str">
        <f t="shared" si="456"/>
        <v>May</v>
      </c>
      <c r="C14067" s="53">
        <f t="shared" si="457"/>
        <v>2014</v>
      </c>
      <c r="D14067" s="43" t="s">
        <v>128</v>
      </c>
      <c r="E14067" s="132">
        <v>6.9272499999999999</v>
      </c>
    </row>
    <row r="14068" spans="1:5" ht="13.8" x14ac:dyDescent="0.25">
      <c r="A14068" s="47">
        <v>41779</v>
      </c>
      <c r="B14068" s="45" t="str">
        <f t="shared" si="456"/>
        <v>May</v>
      </c>
      <c r="C14068" s="53">
        <f t="shared" si="457"/>
        <v>2014</v>
      </c>
      <c r="D14068" s="43" t="s">
        <v>131</v>
      </c>
      <c r="E14068" s="132">
        <v>28.62875</v>
      </c>
    </row>
    <row r="14069" spans="1:5" ht="13.8" x14ac:dyDescent="0.25">
      <c r="A14069" s="47">
        <v>41779</v>
      </c>
      <c r="B14069" s="45" t="str">
        <f t="shared" si="456"/>
        <v>May</v>
      </c>
      <c r="C14069" s="53">
        <f t="shared" si="457"/>
        <v>2014</v>
      </c>
      <c r="D14069" s="43" t="s">
        <v>115</v>
      </c>
      <c r="E14069" s="132">
        <v>22.05</v>
      </c>
    </row>
    <row r="14070" spans="1:5" ht="13.8" x14ac:dyDescent="0.25">
      <c r="A14070" s="47">
        <v>41779</v>
      </c>
      <c r="B14070" s="45" t="str">
        <f t="shared" si="456"/>
        <v>May</v>
      </c>
      <c r="C14070" s="53">
        <f t="shared" si="457"/>
        <v>2014</v>
      </c>
      <c r="D14070" s="43" t="s">
        <v>95</v>
      </c>
      <c r="E14070" s="132">
        <v>19.551000000000002</v>
      </c>
    </row>
    <row r="14071" spans="1:5" ht="13.8" x14ac:dyDescent="0.25">
      <c r="A14071" s="47">
        <v>41779</v>
      </c>
      <c r="B14071" s="45" t="str">
        <f t="shared" si="456"/>
        <v>May</v>
      </c>
      <c r="C14071" s="53">
        <f t="shared" si="457"/>
        <v>2014</v>
      </c>
      <c r="D14071" s="43" t="s">
        <v>96</v>
      </c>
      <c r="E14071" s="132">
        <v>18.669</v>
      </c>
    </row>
    <row r="14072" spans="1:5" ht="13.8" x14ac:dyDescent="0.25">
      <c r="A14072" s="47">
        <v>41779</v>
      </c>
      <c r="B14072" s="45" t="str">
        <f t="shared" si="456"/>
        <v>May</v>
      </c>
      <c r="C14072" s="53">
        <f t="shared" si="457"/>
        <v>2014</v>
      </c>
      <c r="D14072" s="43" t="s">
        <v>97</v>
      </c>
      <c r="E14072" s="132">
        <v>17.786999999999999</v>
      </c>
    </row>
    <row r="14073" spans="1:5" ht="13.8" x14ac:dyDescent="0.25">
      <c r="A14073" s="47">
        <v>41779</v>
      </c>
      <c r="B14073" s="45" t="str">
        <f t="shared" si="456"/>
        <v>May</v>
      </c>
      <c r="C14073" s="53">
        <f t="shared" si="457"/>
        <v>2014</v>
      </c>
      <c r="D14073" s="43" t="s">
        <v>98</v>
      </c>
      <c r="E14073" s="132">
        <v>13.965</v>
      </c>
    </row>
    <row r="14074" spans="1:5" ht="15.6" x14ac:dyDescent="0.3">
      <c r="A14074" s="47">
        <v>41779</v>
      </c>
      <c r="B14074" s="45" t="str">
        <f t="shared" si="456"/>
        <v>May</v>
      </c>
      <c r="C14074" s="53">
        <f t="shared" si="457"/>
        <v>2014</v>
      </c>
      <c r="D14074" s="130" t="s">
        <v>136</v>
      </c>
      <c r="E14074" s="132">
        <v>21.530500000000004</v>
      </c>
    </row>
    <row r="14075" spans="1:5" ht="13.8" x14ac:dyDescent="0.25">
      <c r="A14075" s="47">
        <v>41779</v>
      </c>
      <c r="B14075" s="45" t="str">
        <f t="shared" si="456"/>
        <v>May</v>
      </c>
      <c r="C14075" s="53">
        <f t="shared" si="457"/>
        <v>2014</v>
      </c>
      <c r="D14075" s="43" t="s">
        <v>118</v>
      </c>
      <c r="E14075" s="132">
        <v>19.77975</v>
      </c>
    </row>
    <row r="14076" spans="1:5" ht="13.8" x14ac:dyDescent="0.25">
      <c r="A14076" s="47">
        <v>41779</v>
      </c>
      <c r="B14076" s="45" t="str">
        <f t="shared" si="456"/>
        <v>May</v>
      </c>
      <c r="C14076" s="53">
        <f t="shared" si="457"/>
        <v>2014</v>
      </c>
      <c r="D14076" s="43" t="s">
        <v>102</v>
      </c>
      <c r="E14076" s="132">
        <v>19.519000000000002</v>
      </c>
    </row>
    <row r="14077" spans="1:5" ht="13.8" x14ac:dyDescent="0.25">
      <c r="A14077" s="47">
        <v>41779</v>
      </c>
      <c r="B14077" s="45" t="str">
        <f t="shared" si="456"/>
        <v>May</v>
      </c>
      <c r="C14077" s="53">
        <f t="shared" si="457"/>
        <v>2014</v>
      </c>
      <c r="D14077" s="43" t="s">
        <v>119</v>
      </c>
      <c r="E14077" s="132">
        <v>18.885750000000002</v>
      </c>
    </row>
    <row r="14078" spans="1:5" ht="13.8" x14ac:dyDescent="0.25">
      <c r="A14078" s="47">
        <v>41779</v>
      </c>
      <c r="B14078" s="45" t="str">
        <f t="shared" si="456"/>
        <v>May</v>
      </c>
      <c r="C14078" s="53">
        <f t="shared" si="457"/>
        <v>2014</v>
      </c>
      <c r="D14078" s="43" t="s">
        <v>120</v>
      </c>
      <c r="E14078" s="132">
        <v>17.917249999999999</v>
      </c>
    </row>
    <row r="14079" spans="1:5" ht="13.8" x14ac:dyDescent="0.25">
      <c r="A14079" s="47">
        <v>41779</v>
      </c>
      <c r="B14079" s="45" t="str">
        <f t="shared" si="456"/>
        <v>May</v>
      </c>
      <c r="C14079" s="53">
        <f t="shared" si="457"/>
        <v>2014</v>
      </c>
      <c r="D14079" s="43" t="s">
        <v>103</v>
      </c>
      <c r="E14079" s="132">
        <v>17.283999999999999</v>
      </c>
    </row>
    <row r="14080" spans="1:5" ht="13.8" x14ac:dyDescent="0.25">
      <c r="A14080" s="47">
        <v>41779</v>
      </c>
      <c r="B14080" s="45" t="str">
        <f t="shared" si="456"/>
        <v>May</v>
      </c>
      <c r="C14080" s="53">
        <f t="shared" si="457"/>
        <v>2014</v>
      </c>
      <c r="D14080" s="43" t="s">
        <v>116</v>
      </c>
      <c r="E14080" s="132">
        <v>9.6757500000000007</v>
      </c>
    </row>
    <row r="14081" spans="1:5" ht="13.8" x14ac:dyDescent="0.25">
      <c r="A14081" s="47">
        <v>41779</v>
      </c>
      <c r="B14081" s="45" t="str">
        <f t="shared" si="456"/>
        <v>May</v>
      </c>
      <c r="C14081" s="53">
        <f t="shared" si="457"/>
        <v>2014</v>
      </c>
      <c r="D14081" s="43" t="s">
        <v>104</v>
      </c>
      <c r="E14081" s="132">
        <v>10.787000000000001</v>
      </c>
    </row>
    <row r="14082" spans="1:5" ht="13.8" x14ac:dyDescent="0.25">
      <c r="A14082" s="47">
        <v>41779</v>
      </c>
      <c r="B14082" s="45" t="str">
        <f t="shared" si="456"/>
        <v>May</v>
      </c>
      <c r="C14082" s="53">
        <f t="shared" si="457"/>
        <v>2014</v>
      </c>
      <c r="D14082" s="43" t="s">
        <v>121</v>
      </c>
      <c r="E14082" s="132">
        <v>10.257999999999999</v>
      </c>
    </row>
    <row r="14083" spans="1:5" ht="13.8" x14ac:dyDescent="0.25">
      <c r="A14083" s="47">
        <v>41779</v>
      </c>
      <c r="B14083" s="45" t="str">
        <f t="shared" si="456"/>
        <v>May</v>
      </c>
      <c r="C14083" s="53">
        <f t="shared" si="457"/>
        <v>2014</v>
      </c>
      <c r="D14083" s="43" t="s">
        <v>122</v>
      </c>
      <c r="E14083" s="132">
        <v>9.2919999999999998</v>
      </c>
    </row>
    <row r="14084" spans="1:5" ht="13.8" x14ac:dyDescent="0.25">
      <c r="A14084" s="47">
        <v>41779</v>
      </c>
      <c r="B14084" s="45" t="str">
        <f t="shared" si="456"/>
        <v>May</v>
      </c>
      <c r="C14084" s="53">
        <f t="shared" si="457"/>
        <v>2014</v>
      </c>
      <c r="D14084" s="43" t="s">
        <v>123</v>
      </c>
      <c r="E14084" s="132">
        <v>9.1769999999999996</v>
      </c>
    </row>
    <row r="14085" spans="1:5" ht="13.8" x14ac:dyDescent="0.25">
      <c r="A14085" s="47">
        <v>41779</v>
      </c>
      <c r="B14085" s="45" t="str">
        <f t="shared" si="456"/>
        <v>May</v>
      </c>
      <c r="C14085" s="53">
        <f t="shared" si="457"/>
        <v>2014</v>
      </c>
      <c r="D14085" s="43" t="s">
        <v>99</v>
      </c>
      <c r="E14085" s="132">
        <v>7.6</v>
      </c>
    </row>
    <row r="14086" spans="1:5" ht="13.8" x14ac:dyDescent="0.25">
      <c r="A14086" s="47">
        <v>41779</v>
      </c>
      <c r="B14086" s="45" t="str">
        <f t="shared" si="456"/>
        <v>May</v>
      </c>
      <c r="C14086" s="53">
        <f t="shared" si="457"/>
        <v>2014</v>
      </c>
      <c r="D14086" s="43" t="s">
        <v>100</v>
      </c>
      <c r="E14086" s="132">
        <v>7.4</v>
      </c>
    </row>
    <row r="14087" spans="1:5" ht="13.8" x14ac:dyDescent="0.25">
      <c r="A14087" s="47">
        <v>41779</v>
      </c>
      <c r="B14087" s="45" t="str">
        <f t="shared" si="456"/>
        <v>May</v>
      </c>
      <c r="C14087" s="53">
        <f t="shared" si="457"/>
        <v>2014</v>
      </c>
      <c r="D14087" s="43" t="s">
        <v>101</v>
      </c>
      <c r="E14087" s="132">
        <v>7.08</v>
      </c>
    </row>
    <row r="14088" spans="1:5" ht="13.8" x14ac:dyDescent="0.25">
      <c r="A14088" s="47">
        <v>41779</v>
      </c>
      <c r="B14088" s="45" t="str">
        <f t="shared" si="456"/>
        <v>May</v>
      </c>
      <c r="C14088" s="53">
        <f t="shared" si="457"/>
        <v>2014</v>
      </c>
      <c r="D14088" s="43" t="s">
        <v>124</v>
      </c>
      <c r="E14088" s="132">
        <v>7.02</v>
      </c>
    </row>
    <row r="14089" spans="1:5" ht="13.8" x14ac:dyDescent="0.25">
      <c r="A14089" s="47">
        <v>41779</v>
      </c>
      <c r="B14089" s="45" t="str">
        <f t="shared" si="456"/>
        <v>May</v>
      </c>
      <c r="C14089" s="53">
        <f t="shared" si="457"/>
        <v>2014</v>
      </c>
      <c r="D14089" s="43" t="s">
        <v>125</v>
      </c>
      <c r="E14089" s="132">
        <v>6.28</v>
      </c>
    </row>
    <row r="14090" spans="1:5" ht="13.8" x14ac:dyDescent="0.25">
      <c r="A14090" s="47">
        <v>41779</v>
      </c>
      <c r="B14090" s="45" t="str">
        <f t="shared" si="456"/>
        <v>May</v>
      </c>
      <c r="C14090" s="53">
        <f t="shared" si="457"/>
        <v>2014</v>
      </c>
      <c r="D14090" s="43" t="s">
        <v>126</v>
      </c>
      <c r="E14090" s="132">
        <v>6.7275</v>
      </c>
    </row>
    <row r="14091" spans="1:5" ht="13.8" x14ac:dyDescent="0.25">
      <c r="A14091" s="47">
        <v>41779</v>
      </c>
      <c r="B14091" s="45" t="str">
        <f t="shared" si="456"/>
        <v>May</v>
      </c>
      <c r="C14091" s="53">
        <f t="shared" si="457"/>
        <v>2014</v>
      </c>
      <c r="D14091" s="43" t="s">
        <v>127</v>
      </c>
      <c r="E14091" s="132">
        <v>6.6749999999999998</v>
      </c>
    </row>
    <row r="14092" spans="1:5" ht="13.8" x14ac:dyDescent="0.25">
      <c r="A14092" s="47">
        <v>41779</v>
      </c>
      <c r="B14092" s="45" t="str">
        <f t="shared" si="456"/>
        <v>May</v>
      </c>
      <c r="C14092" s="53">
        <f t="shared" si="457"/>
        <v>2014</v>
      </c>
      <c r="D14092" s="43" t="s">
        <v>105</v>
      </c>
      <c r="E14092" s="132">
        <v>4.9400000000000004</v>
      </c>
    </row>
    <row r="14093" spans="1:5" ht="13.8" x14ac:dyDescent="0.25">
      <c r="A14093" s="47">
        <v>41779</v>
      </c>
      <c r="B14093" s="45" t="str">
        <f t="shared" si="456"/>
        <v>May</v>
      </c>
      <c r="C14093" s="53">
        <f t="shared" si="457"/>
        <v>2014</v>
      </c>
      <c r="D14093" s="43" t="s">
        <v>128</v>
      </c>
      <c r="E14093" s="132">
        <v>6.87</v>
      </c>
    </row>
    <row r="14094" spans="1:5" ht="13.8" x14ac:dyDescent="0.25">
      <c r="A14094" s="47">
        <v>41786</v>
      </c>
      <c r="B14094" s="45" t="str">
        <f t="shared" si="456"/>
        <v>May</v>
      </c>
      <c r="C14094" s="53">
        <f t="shared" si="457"/>
        <v>2014</v>
      </c>
      <c r="D14094" s="43" t="s">
        <v>131</v>
      </c>
      <c r="E14094" s="132">
        <v>27.648666666666667</v>
      </c>
    </row>
    <row r="14095" spans="1:5" ht="13.8" x14ac:dyDescent="0.25">
      <c r="A14095" s="47">
        <v>41786</v>
      </c>
      <c r="B14095" s="45" t="str">
        <f t="shared" si="456"/>
        <v>May</v>
      </c>
      <c r="C14095" s="53">
        <f t="shared" si="457"/>
        <v>2014</v>
      </c>
      <c r="D14095" s="43" t="s">
        <v>115</v>
      </c>
      <c r="E14095" s="132">
        <v>21.6</v>
      </c>
    </row>
    <row r="14096" spans="1:5" ht="13.8" x14ac:dyDescent="0.25">
      <c r="A14096" s="47">
        <v>41786</v>
      </c>
      <c r="B14096" s="45" t="str">
        <f t="shared" si="456"/>
        <v>May</v>
      </c>
      <c r="C14096" s="53">
        <f t="shared" si="457"/>
        <v>2014</v>
      </c>
      <c r="D14096" s="43" t="s">
        <v>95</v>
      </c>
      <c r="E14096" s="132">
        <v>19.152000000000001</v>
      </c>
    </row>
    <row r="14097" spans="1:5" ht="13.8" x14ac:dyDescent="0.25">
      <c r="A14097" s="47">
        <v>41786</v>
      </c>
      <c r="B14097" s="45" t="str">
        <f t="shared" si="456"/>
        <v>May</v>
      </c>
      <c r="C14097" s="53">
        <f t="shared" si="457"/>
        <v>2014</v>
      </c>
      <c r="D14097" s="43" t="s">
        <v>96</v>
      </c>
      <c r="E14097" s="132">
        <v>18.288</v>
      </c>
    </row>
    <row r="14098" spans="1:5" ht="13.8" x14ac:dyDescent="0.25">
      <c r="A14098" s="47">
        <v>41786</v>
      </c>
      <c r="B14098" s="45" t="str">
        <f t="shared" si="456"/>
        <v>May</v>
      </c>
      <c r="C14098" s="53">
        <f t="shared" si="457"/>
        <v>2014</v>
      </c>
      <c r="D14098" s="43" t="s">
        <v>97</v>
      </c>
      <c r="E14098" s="132">
        <v>17.423999999999999</v>
      </c>
    </row>
    <row r="14099" spans="1:5" ht="13.8" x14ac:dyDescent="0.25">
      <c r="A14099" s="47">
        <v>41786</v>
      </c>
      <c r="B14099" s="45" t="str">
        <f t="shared" si="456"/>
        <v>May</v>
      </c>
      <c r="C14099" s="53">
        <f t="shared" si="457"/>
        <v>2014</v>
      </c>
      <c r="D14099" s="43" t="s">
        <v>98</v>
      </c>
      <c r="E14099" s="132">
        <v>13.68</v>
      </c>
    </row>
    <row r="14100" spans="1:5" ht="15.6" x14ac:dyDescent="0.3">
      <c r="A14100" s="47">
        <v>41786</v>
      </c>
      <c r="B14100" s="45" t="str">
        <f t="shared" si="456"/>
        <v>May</v>
      </c>
      <c r="C14100" s="53">
        <f t="shared" si="457"/>
        <v>2014</v>
      </c>
      <c r="D14100" s="130" t="s">
        <v>136</v>
      </c>
      <c r="E14100" s="132">
        <v>20.808000000000003</v>
      </c>
    </row>
    <row r="14101" spans="1:5" ht="13.8" x14ac:dyDescent="0.25">
      <c r="A14101" s="47">
        <v>41786</v>
      </c>
      <c r="B14101" s="45" t="str">
        <f t="shared" si="456"/>
        <v>May</v>
      </c>
      <c r="C14101" s="53">
        <f t="shared" si="457"/>
        <v>2014</v>
      </c>
      <c r="D14101" s="43" t="s">
        <v>118</v>
      </c>
      <c r="E14101" s="132">
        <v>19.116</v>
      </c>
    </row>
    <row r="14102" spans="1:5" ht="13.8" x14ac:dyDescent="0.25">
      <c r="A14102" s="47">
        <v>41786</v>
      </c>
      <c r="B14102" s="45" t="str">
        <f t="shared" si="456"/>
        <v>May</v>
      </c>
      <c r="C14102" s="53">
        <f t="shared" si="457"/>
        <v>2014</v>
      </c>
      <c r="D14102" s="43" t="s">
        <v>102</v>
      </c>
      <c r="E14102" s="132">
        <v>18.864000000000001</v>
      </c>
    </row>
    <row r="14103" spans="1:5" ht="13.8" x14ac:dyDescent="0.25">
      <c r="A14103" s="47">
        <v>41786</v>
      </c>
      <c r="B14103" s="45" t="str">
        <f t="shared" si="456"/>
        <v>May</v>
      </c>
      <c r="C14103" s="53">
        <f t="shared" si="457"/>
        <v>2014</v>
      </c>
      <c r="D14103" s="43" t="s">
        <v>119</v>
      </c>
      <c r="E14103" s="132">
        <v>18.251999999999999</v>
      </c>
    </row>
    <row r="14104" spans="1:5" ht="13.8" x14ac:dyDescent="0.25">
      <c r="A14104" s="47">
        <v>41786</v>
      </c>
      <c r="B14104" s="45" t="str">
        <f t="shared" si="456"/>
        <v>May</v>
      </c>
      <c r="C14104" s="53">
        <f t="shared" si="457"/>
        <v>2014</v>
      </c>
      <c r="D14104" s="43" t="s">
        <v>120</v>
      </c>
      <c r="E14104" s="132">
        <v>17.315999999999999</v>
      </c>
    </row>
    <row r="14105" spans="1:5" ht="13.8" x14ac:dyDescent="0.25">
      <c r="A14105" s="47">
        <v>41786</v>
      </c>
      <c r="B14105" s="45" t="str">
        <f t="shared" si="456"/>
        <v>May</v>
      </c>
      <c r="C14105" s="53">
        <f t="shared" si="457"/>
        <v>2014</v>
      </c>
      <c r="D14105" s="43" t="s">
        <v>103</v>
      </c>
      <c r="E14105" s="132">
        <v>16.703999999999997</v>
      </c>
    </row>
    <row r="14106" spans="1:5" ht="13.8" x14ac:dyDescent="0.25">
      <c r="A14106" s="47">
        <v>41786</v>
      </c>
      <c r="B14106" s="45" t="str">
        <f t="shared" si="456"/>
        <v>May</v>
      </c>
      <c r="C14106" s="53">
        <f t="shared" si="457"/>
        <v>2014</v>
      </c>
      <c r="D14106" s="43" t="s">
        <v>116</v>
      </c>
      <c r="E14106" s="132">
        <v>9.509500000000001</v>
      </c>
    </row>
    <row r="14107" spans="1:5" ht="13.8" x14ac:dyDescent="0.25">
      <c r="A14107" s="47">
        <v>41786</v>
      </c>
      <c r="B14107" s="45" t="str">
        <f t="shared" si="456"/>
        <v>May</v>
      </c>
      <c r="C14107" s="53">
        <f t="shared" si="457"/>
        <v>2014</v>
      </c>
      <c r="D14107" s="43" t="s">
        <v>104</v>
      </c>
      <c r="E14107" s="132">
        <v>10.865166666666667</v>
      </c>
    </row>
    <row r="14108" spans="1:5" ht="13.8" x14ac:dyDescent="0.25">
      <c r="A14108" s="47">
        <v>41786</v>
      </c>
      <c r="B14108" s="45" t="str">
        <f t="shared" si="456"/>
        <v>May</v>
      </c>
      <c r="C14108" s="53">
        <f t="shared" si="457"/>
        <v>2014</v>
      </c>
      <c r="D14108" s="43" t="s">
        <v>121</v>
      </c>
      <c r="E14108" s="132">
        <v>10.332333333333333</v>
      </c>
    </row>
    <row r="14109" spans="1:5" ht="13.8" x14ac:dyDescent="0.25">
      <c r="A14109" s="47">
        <v>41786</v>
      </c>
      <c r="B14109" s="45" t="str">
        <f t="shared" si="456"/>
        <v>May</v>
      </c>
      <c r="C14109" s="53">
        <f t="shared" si="457"/>
        <v>2014</v>
      </c>
      <c r="D14109" s="43" t="s">
        <v>122</v>
      </c>
      <c r="E14109" s="132">
        <v>9.359333333333332</v>
      </c>
    </row>
    <row r="14110" spans="1:5" ht="13.8" x14ac:dyDescent="0.25">
      <c r="A14110" s="47">
        <v>41786</v>
      </c>
      <c r="B14110" s="45" t="str">
        <f t="shared" si="456"/>
        <v>May</v>
      </c>
      <c r="C14110" s="53">
        <f t="shared" si="457"/>
        <v>2014</v>
      </c>
      <c r="D14110" s="43" t="s">
        <v>123</v>
      </c>
      <c r="E14110" s="132">
        <v>9.2435000000000009</v>
      </c>
    </row>
    <row r="14111" spans="1:5" ht="13.8" x14ac:dyDescent="0.25">
      <c r="A14111" s="47">
        <v>41786</v>
      </c>
      <c r="B14111" s="45" t="str">
        <f t="shared" si="456"/>
        <v>May</v>
      </c>
      <c r="C14111" s="53">
        <f t="shared" si="457"/>
        <v>2014</v>
      </c>
      <c r="D14111" s="43" t="s">
        <v>99</v>
      </c>
      <c r="E14111" s="132">
        <v>7.6</v>
      </c>
    </row>
    <row r="14112" spans="1:5" ht="13.8" x14ac:dyDescent="0.25">
      <c r="A14112" s="47">
        <v>41786</v>
      </c>
      <c r="B14112" s="45" t="str">
        <f t="shared" si="456"/>
        <v>May</v>
      </c>
      <c r="C14112" s="53">
        <f t="shared" si="457"/>
        <v>2014</v>
      </c>
      <c r="D14112" s="43" t="s">
        <v>100</v>
      </c>
      <c r="E14112" s="132">
        <v>7.4</v>
      </c>
    </row>
    <row r="14113" spans="1:5" ht="13.8" x14ac:dyDescent="0.25">
      <c r="A14113" s="47">
        <v>41786</v>
      </c>
      <c r="B14113" s="45" t="str">
        <f t="shared" si="456"/>
        <v>May</v>
      </c>
      <c r="C14113" s="53">
        <f t="shared" si="457"/>
        <v>2014</v>
      </c>
      <c r="D14113" s="43" t="s">
        <v>101</v>
      </c>
      <c r="E14113" s="132">
        <v>7.08</v>
      </c>
    </row>
    <row r="14114" spans="1:5" ht="13.8" x14ac:dyDescent="0.25">
      <c r="A14114" s="47">
        <v>41786</v>
      </c>
      <c r="B14114" s="45" t="str">
        <f t="shared" si="456"/>
        <v>May</v>
      </c>
      <c r="C14114" s="53">
        <f t="shared" si="457"/>
        <v>2014</v>
      </c>
      <c r="D14114" s="43" t="s">
        <v>124</v>
      </c>
      <c r="E14114" s="132">
        <v>7.02</v>
      </c>
    </row>
    <row r="14115" spans="1:5" ht="13.8" x14ac:dyDescent="0.25">
      <c r="A14115" s="47">
        <v>41786</v>
      </c>
      <c r="B14115" s="45" t="str">
        <f t="shared" ref="B14115:B14176" si="458">TEXT(A14115,"mmmm")</f>
        <v>May</v>
      </c>
      <c r="C14115" s="53">
        <f t="shared" ref="C14115:C14176" si="459">YEAR(A14115)</f>
        <v>2014</v>
      </c>
      <c r="D14115" s="43" t="s">
        <v>125</v>
      </c>
      <c r="E14115" s="132">
        <v>6.28</v>
      </c>
    </row>
    <row r="14116" spans="1:5" ht="13.8" x14ac:dyDescent="0.25">
      <c r="A14116" s="47">
        <v>41786</v>
      </c>
      <c r="B14116" s="45" t="str">
        <f t="shared" si="458"/>
        <v>May</v>
      </c>
      <c r="C14116" s="53">
        <f t="shared" si="459"/>
        <v>2014</v>
      </c>
      <c r="D14116" s="43" t="s">
        <v>126</v>
      </c>
      <c r="E14116" s="132">
        <v>6.7275</v>
      </c>
    </row>
    <row r="14117" spans="1:5" ht="13.8" x14ac:dyDescent="0.25">
      <c r="A14117" s="47">
        <v>41786</v>
      </c>
      <c r="B14117" s="45" t="str">
        <f t="shared" si="458"/>
        <v>May</v>
      </c>
      <c r="C14117" s="53">
        <f t="shared" si="459"/>
        <v>2014</v>
      </c>
      <c r="D14117" s="43" t="s">
        <v>127</v>
      </c>
      <c r="E14117" s="132">
        <v>6.6749999999999998</v>
      </c>
    </row>
    <row r="14118" spans="1:5" ht="13.8" x14ac:dyDescent="0.25">
      <c r="A14118" s="47">
        <v>41786</v>
      </c>
      <c r="B14118" s="45" t="str">
        <f t="shared" si="458"/>
        <v>May</v>
      </c>
      <c r="C14118" s="53">
        <f t="shared" si="459"/>
        <v>2014</v>
      </c>
      <c r="D14118" s="43" t="s">
        <v>105</v>
      </c>
      <c r="E14118" s="132">
        <v>4.9400000000000004</v>
      </c>
    </row>
    <row r="14119" spans="1:5" ht="13.8" x14ac:dyDescent="0.25">
      <c r="A14119" s="47">
        <v>41786</v>
      </c>
      <c r="B14119" s="45" t="str">
        <f t="shared" si="458"/>
        <v>May</v>
      </c>
      <c r="C14119" s="53">
        <f t="shared" si="459"/>
        <v>2014</v>
      </c>
      <c r="D14119" s="43" t="s">
        <v>128</v>
      </c>
      <c r="E14119" s="132">
        <v>6.87</v>
      </c>
    </row>
    <row r="14120" spans="1:5" ht="13.8" x14ac:dyDescent="0.25">
      <c r="A14120" s="47">
        <v>41793</v>
      </c>
      <c r="B14120" s="45" t="str">
        <f t="shared" si="458"/>
        <v>June</v>
      </c>
      <c r="C14120" s="53">
        <f t="shared" si="459"/>
        <v>2014</v>
      </c>
      <c r="D14120" s="43" t="s">
        <v>131</v>
      </c>
      <c r="E14120" s="132">
        <v>25.998000000000001</v>
      </c>
    </row>
    <row r="14121" spans="1:5" ht="13.8" x14ac:dyDescent="0.25">
      <c r="A14121" s="47">
        <v>41793</v>
      </c>
      <c r="B14121" s="45" t="str">
        <f t="shared" si="458"/>
        <v>June</v>
      </c>
      <c r="C14121" s="53">
        <f t="shared" si="459"/>
        <v>2014</v>
      </c>
      <c r="D14121" s="43" t="s">
        <v>115</v>
      </c>
      <c r="E14121" s="132">
        <v>21.3</v>
      </c>
    </row>
    <row r="14122" spans="1:5" ht="13.8" x14ac:dyDescent="0.25">
      <c r="A14122" s="47">
        <v>41793</v>
      </c>
      <c r="B14122" s="45" t="str">
        <f t="shared" si="458"/>
        <v>June</v>
      </c>
      <c r="C14122" s="53">
        <f t="shared" si="459"/>
        <v>2014</v>
      </c>
      <c r="D14122" s="43" t="s">
        <v>95</v>
      </c>
      <c r="E14122" s="132">
        <v>18.886000000000003</v>
      </c>
    </row>
    <row r="14123" spans="1:5" ht="13.8" x14ac:dyDescent="0.25">
      <c r="A14123" s="47">
        <v>41793</v>
      </c>
      <c r="B14123" s="45" t="str">
        <f t="shared" si="458"/>
        <v>June</v>
      </c>
      <c r="C14123" s="53">
        <f t="shared" si="459"/>
        <v>2014</v>
      </c>
      <c r="D14123" s="43" t="s">
        <v>96</v>
      </c>
      <c r="E14123" s="132">
        <v>18.034000000000002</v>
      </c>
    </row>
    <row r="14124" spans="1:5" ht="13.8" x14ac:dyDescent="0.25">
      <c r="A14124" s="47">
        <v>41793</v>
      </c>
      <c r="B14124" s="45" t="str">
        <f t="shared" si="458"/>
        <v>June</v>
      </c>
      <c r="C14124" s="53">
        <f t="shared" si="459"/>
        <v>2014</v>
      </c>
      <c r="D14124" s="43" t="s">
        <v>97</v>
      </c>
      <c r="E14124" s="132">
        <v>17.182000000000002</v>
      </c>
    </row>
    <row r="14125" spans="1:5" ht="13.8" x14ac:dyDescent="0.25">
      <c r="A14125" s="47">
        <v>41793</v>
      </c>
      <c r="B14125" s="45" t="str">
        <f t="shared" si="458"/>
        <v>June</v>
      </c>
      <c r="C14125" s="53">
        <f t="shared" si="459"/>
        <v>2014</v>
      </c>
      <c r="D14125" s="43" t="s">
        <v>98</v>
      </c>
      <c r="E14125" s="132">
        <v>13.49</v>
      </c>
    </row>
    <row r="14126" spans="1:5" ht="15.6" x14ac:dyDescent="0.3">
      <c r="A14126" s="47">
        <v>41793</v>
      </c>
      <c r="B14126" s="45" t="str">
        <f t="shared" si="458"/>
        <v>June</v>
      </c>
      <c r="C14126" s="53">
        <f t="shared" si="459"/>
        <v>2014</v>
      </c>
      <c r="D14126" s="130" t="s">
        <v>136</v>
      </c>
      <c r="E14126" s="132">
        <v>20.422666666666668</v>
      </c>
    </row>
    <row r="14127" spans="1:5" ht="13.8" x14ac:dyDescent="0.25">
      <c r="A14127" s="47">
        <v>41793</v>
      </c>
      <c r="B14127" s="45" t="str">
        <f t="shared" si="458"/>
        <v>June</v>
      </c>
      <c r="C14127" s="53">
        <f t="shared" si="459"/>
        <v>2014</v>
      </c>
      <c r="D14127" s="43" t="s">
        <v>118</v>
      </c>
      <c r="E14127" s="132">
        <v>18.761999999999997</v>
      </c>
    </row>
    <row r="14128" spans="1:5" ht="13.8" x14ac:dyDescent="0.25">
      <c r="A14128" s="47">
        <v>41793</v>
      </c>
      <c r="B14128" s="45" t="str">
        <f t="shared" si="458"/>
        <v>June</v>
      </c>
      <c r="C14128" s="53">
        <f t="shared" si="459"/>
        <v>2014</v>
      </c>
      <c r="D14128" s="43" t="s">
        <v>102</v>
      </c>
      <c r="E14128" s="132">
        <v>18.514666666666667</v>
      </c>
    </row>
    <row r="14129" spans="1:5" ht="13.8" x14ac:dyDescent="0.25">
      <c r="A14129" s="47">
        <v>41793</v>
      </c>
      <c r="B14129" s="45" t="str">
        <f t="shared" si="458"/>
        <v>June</v>
      </c>
      <c r="C14129" s="53">
        <f t="shared" si="459"/>
        <v>2014</v>
      </c>
      <c r="D14129" s="43" t="s">
        <v>119</v>
      </c>
      <c r="E14129" s="132">
        <v>17.914000000000001</v>
      </c>
    </row>
    <row r="14130" spans="1:5" ht="13.8" x14ac:dyDescent="0.25">
      <c r="A14130" s="47">
        <v>41793</v>
      </c>
      <c r="B14130" s="45" t="str">
        <f t="shared" si="458"/>
        <v>June</v>
      </c>
      <c r="C14130" s="53">
        <f t="shared" si="459"/>
        <v>2014</v>
      </c>
      <c r="D14130" s="43" t="s">
        <v>120</v>
      </c>
      <c r="E14130" s="132">
        <v>16.995333333333331</v>
      </c>
    </row>
    <row r="14131" spans="1:5" ht="13.8" x14ac:dyDescent="0.25">
      <c r="A14131" s="47">
        <v>41793</v>
      </c>
      <c r="B14131" s="45" t="str">
        <f t="shared" si="458"/>
        <v>June</v>
      </c>
      <c r="C14131" s="53">
        <f t="shared" si="459"/>
        <v>2014</v>
      </c>
      <c r="D14131" s="43" t="s">
        <v>103</v>
      </c>
      <c r="E14131" s="132">
        <v>16.394666666666666</v>
      </c>
    </row>
    <row r="14132" spans="1:5" ht="13.8" x14ac:dyDescent="0.25">
      <c r="A14132" s="47">
        <v>41793</v>
      </c>
      <c r="B14132" s="45" t="str">
        <f t="shared" si="458"/>
        <v>June</v>
      </c>
      <c r="C14132" s="53">
        <f t="shared" si="459"/>
        <v>2014</v>
      </c>
      <c r="D14132" s="43" t="s">
        <v>116</v>
      </c>
      <c r="E14132" s="132">
        <v>9.5760000000000005</v>
      </c>
    </row>
    <row r="14133" spans="1:5" ht="13.8" x14ac:dyDescent="0.25">
      <c r="A14133" s="47">
        <v>41793</v>
      </c>
      <c r="B14133" s="45" t="str">
        <f t="shared" si="458"/>
        <v>June</v>
      </c>
      <c r="C14133" s="53">
        <f t="shared" si="459"/>
        <v>2014</v>
      </c>
      <c r="D14133" s="43" t="s">
        <v>104</v>
      </c>
      <c r="E14133" s="132">
        <v>10.865166666666667</v>
      </c>
    </row>
    <row r="14134" spans="1:5" ht="13.8" x14ac:dyDescent="0.25">
      <c r="A14134" s="47">
        <v>41793</v>
      </c>
      <c r="B14134" s="45" t="str">
        <f t="shared" si="458"/>
        <v>June</v>
      </c>
      <c r="C14134" s="53">
        <f t="shared" si="459"/>
        <v>2014</v>
      </c>
      <c r="D14134" s="43" t="s">
        <v>121</v>
      </c>
      <c r="E14134" s="132">
        <v>10.332333333333333</v>
      </c>
    </row>
    <row r="14135" spans="1:5" ht="13.8" x14ac:dyDescent="0.25">
      <c r="A14135" s="47">
        <v>41793</v>
      </c>
      <c r="B14135" s="45" t="str">
        <f t="shared" si="458"/>
        <v>June</v>
      </c>
      <c r="C14135" s="53">
        <f t="shared" si="459"/>
        <v>2014</v>
      </c>
      <c r="D14135" s="43" t="s">
        <v>122</v>
      </c>
      <c r="E14135" s="132">
        <v>9.359333333333332</v>
      </c>
    </row>
    <row r="14136" spans="1:5" ht="13.8" x14ac:dyDescent="0.25">
      <c r="A14136" s="47">
        <v>41793</v>
      </c>
      <c r="B14136" s="45" t="str">
        <f t="shared" si="458"/>
        <v>June</v>
      </c>
      <c r="C14136" s="53">
        <f t="shared" si="459"/>
        <v>2014</v>
      </c>
      <c r="D14136" s="43" t="s">
        <v>123</v>
      </c>
      <c r="E14136" s="132">
        <v>9.2435000000000009</v>
      </c>
    </row>
    <row r="14137" spans="1:5" ht="13.8" x14ac:dyDescent="0.25">
      <c r="A14137" s="47">
        <v>41793</v>
      </c>
      <c r="B14137" s="45" t="str">
        <f t="shared" si="458"/>
        <v>June</v>
      </c>
      <c r="C14137" s="53">
        <f t="shared" si="459"/>
        <v>2014</v>
      </c>
      <c r="D14137" s="43" t="s">
        <v>99</v>
      </c>
      <c r="E14137" s="132">
        <v>7.6</v>
      </c>
    </row>
    <row r="14138" spans="1:5" ht="13.8" x14ac:dyDescent="0.25">
      <c r="A14138" s="47">
        <v>41793</v>
      </c>
      <c r="B14138" s="45" t="str">
        <f t="shared" si="458"/>
        <v>June</v>
      </c>
      <c r="C14138" s="53">
        <f t="shared" si="459"/>
        <v>2014</v>
      </c>
      <c r="D14138" s="43" t="s">
        <v>100</v>
      </c>
      <c r="E14138" s="132">
        <v>7.4</v>
      </c>
    </row>
    <row r="14139" spans="1:5" ht="13.8" x14ac:dyDescent="0.25">
      <c r="A14139" s="47">
        <v>41793</v>
      </c>
      <c r="B14139" s="45" t="str">
        <f t="shared" si="458"/>
        <v>June</v>
      </c>
      <c r="C14139" s="53">
        <f t="shared" si="459"/>
        <v>2014</v>
      </c>
      <c r="D14139" s="43" t="s">
        <v>101</v>
      </c>
      <c r="E14139" s="132">
        <v>7.08</v>
      </c>
    </row>
    <row r="14140" spans="1:5" ht="13.8" x14ac:dyDescent="0.25">
      <c r="A14140" s="47">
        <v>41793</v>
      </c>
      <c r="B14140" s="45" t="str">
        <f t="shared" si="458"/>
        <v>June</v>
      </c>
      <c r="C14140" s="53">
        <f t="shared" si="459"/>
        <v>2014</v>
      </c>
      <c r="D14140" s="43" t="s">
        <v>124</v>
      </c>
      <c r="E14140" s="132">
        <v>7.02</v>
      </c>
    </row>
    <row r="14141" spans="1:5" ht="13.8" x14ac:dyDescent="0.25">
      <c r="A14141" s="47">
        <v>41793</v>
      </c>
      <c r="B14141" s="45" t="str">
        <f t="shared" si="458"/>
        <v>June</v>
      </c>
      <c r="C14141" s="53">
        <f t="shared" si="459"/>
        <v>2014</v>
      </c>
      <c r="D14141" s="43" t="s">
        <v>125</v>
      </c>
      <c r="E14141" s="132">
        <v>6.28</v>
      </c>
    </row>
    <row r="14142" spans="1:5" ht="13.8" x14ac:dyDescent="0.25">
      <c r="A14142" s="47">
        <v>41793</v>
      </c>
      <c r="B14142" s="45" t="str">
        <f t="shared" si="458"/>
        <v>June</v>
      </c>
      <c r="C14142" s="53">
        <f t="shared" si="459"/>
        <v>2014</v>
      </c>
      <c r="D14142" s="43" t="s">
        <v>126</v>
      </c>
      <c r="E14142" s="132">
        <v>6.7275</v>
      </c>
    </row>
    <row r="14143" spans="1:5" ht="13.8" x14ac:dyDescent="0.25">
      <c r="A14143" s="47">
        <v>41793</v>
      </c>
      <c r="B14143" s="45" t="str">
        <f t="shared" si="458"/>
        <v>June</v>
      </c>
      <c r="C14143" s="53">
        <f t="shared" si="459"/>
        <v>2014</v>
      </c>
      <c r="D14143" s="43" t="s">
        <v>127</v>
      </c>
      <c r="E14143" s="132">
        <v>6.6749999999999998</v>
      </c>
    </row>
    <row r="14144" spans="1:5" ht="13.8" x14ac:dyDescent="0.25">
      <c r="A14144" s="47">
        <v>41793</v>
      </c>
      <c r="B14144" s="45" t="str">
        <f t="shared" si="458"/>
        <v>June</v>
      </c>
      <c r="C14144" s="53">
        <f t="shared" si="459"/>
        <v>2014</v>
      </c>
      <c r="D14144" s="43" t="s">
        <v>105</v>
      </c>
      <c r="E14144" s="132">
        <v>4.9400000000000004</v>
      </c>
    </row>
    <row r="14145" spans="1:5" ht="13.8" x14ac:dyDescent="0.25">
      <c r="A14145" s="47">
        <v>41793</v>
      </c>
      <c r="B14145" s="45" t="str">
        <f t="shared" si="458"/>
        <v>June</v>
      </c>
      <c r="C14145" s="53">
        <f t="shared" si="459"/>
        <v>2014</v>
      </c>
      <c r="D14145" s="43" t="s">
        <v>128</v>
      </c>
      <c r="E14145" s="132">
        <v>6.87</v>
      </c>
    </row>
    <row r="14146" spans="1:5" ht="13.8" x14ac:dyDescent="0.25">
      <c r="A14146" s="47">
        <v>41800</v>
      </c>
      <c r="B14146" s="45" t="str">
        <f t="shared" si="458"/>
        <v>June</v>
      </c>
      <c r="C14146" s="53">
        <f t="shared" si="459"/>
        <v>2014</v>
      </c>
      <c r="D14146" s="43" t="s">
        <v>131</v>
      </c>
      <c r="E14146" s="132">
        <v>26.101166666666668</v>
      </c>
    </row>
    <row r="14147" spans="1:5" ht="13.8" x14ac:dyDescent="0.25">
      <c r="A14147" s="47">
        <v>41800</v>
      </c>
      <c r="B14147" s="45" t="str">
        <f t="shared" si="458"/>
        <v>June</v>
      </c>
      <c r="C14147" s="53">
        <f t="shared" si="459"/>
        <v>2014</v>
      </c>
      <c r="D14147" s="43" t="s">
        <v>115</v>
      </c>
      <c r="E14147" s="132">
        <v>21.8</v>
      </c>
    </row>
    <row r="14148" spans="1:5" ht="13.8" x14ac:dyDescent="0.25">
      <c r="A14148" s="47">
        <v>41800</v>
      </c>
      <c r="B14148" s="45" t="str">
        <f t="shared" si="458"/>
        <v>June</v>
      </c>
      <c r="C14148" s="53">
        <f t="shared" si="459"/>
        <v>2014</v>
      </c>
      <c r="D14148" s="43" t="s">
        <v>95</v>
      </c>
      <c r="E14148" s="132">
        <v>19.329333333333334</v>
      </c>
    </row>
    <row r="14149" spans="1:5" ht="13.8" x14ac:dyDescent="0.25">
      <c r="A14149" s="47">
        <v>41800</v>
      </c>
      <c r="B14149" s="45" t="str">
        <f t="shared" si="458"/>
        <v>June</v>
      </c>
      <c r="C14149" s="53">
        <f t="shared" si="459"/>
        <v>2014</v>
      </c>
      <c r="D14149" s="43" t="s">
        <v>96</v>
      </c>
      <c r="E14149" s="132">
        <v>18.457333333333334</v>
      </c>
    </row>
    <row r="14150" spans="1:5" ht="13.8" x14ac:dyDescent="0.25">
      <c r="A14150" s="47">
        <v>41800</v>
      </c>
      <c r="B14150" s="45" t="str">
        <f t="shared" si="458"/>
        <v>June</v>
      </c>
      <c r="C14150" s="53">
        <f t="shared" si="459"/>
        <v>2014</v>
      </c>
      <c r="D14150" s="43" t="s">
        <v>97</v>
      </c>
      <c r="E14150" s="132">
        <v>17.585333333333335</v>
      </c>
    </row>
    <row r="14151" spans="1:5" ht="13.8" x14ac:dyDescent="0.25">
      <c r="A14151" s="47">
        <v>41800</v>
      </c>
      <c r="B14151" s="45" t="str">
        <f t="shared" si="458"/>
        <v>June</v>
      </c>
      <c r="C14151" s="53">
        <f t="shared" si="459"/>
        <v>2014</v>
      </c>
      <c r="D14151" s="43" t="s">
        <v>98</v>
      </c>
      <c r="E14151" s="132">
        <v>13.806666666666665</v>
      </c>
    </row>
    <row r="14152" spans="1:5" ht="15.6" x14ac:dyDescent="0.3">
      <c r="A14152" s="47">
        <v>41800</v>
      </c>
      <c r="B14152" s="45" t="str">
        <f t="shared" si="458"/>
        <v>June</v>
      </c>
      <c r="C14152" s="53">
        <f t="shared" si="459"/>
        <v>2014</v>
      </c>
      <c r="D14152" s="130" t="s">
        <v>136</v>
      </c>
      <c r="E14152" s="132">
        <v>21.578666666666667</v>
      </c>
    </row>
    <row r="14153" spans="1:5" ht="13.8" x14ac:dyDescent="0.25">
      <c r="A14153" s="47">
        <v>41800</v>
      </c>
      <c r="B14153" s="45" t="str">
        <f t="shared" si="458"/>
        <v>June</v>
      </c>
      <c r="C14153" s="53">
        <f t="shared" si="459"/>
        <v>2014</v>
      </c>
      <c r="D14153" s="43" t="s">
        <v>118</v>
      </c>
      <c r="E14153" s="132">
        <v>19.823999999999998</v>
      </c>
    </row>
    <row r="14154" spans="1:5" ht="13.8" x14ac:dyDescent="0.25">
      <c r="A14154" s="47">
        <v>41800</v>
      </c>
      <c r="B14154" s="45" t="str">
        <f t="shared" si="458"/>
        <v>June</v>
      </c>
      <c r="C14154" s="53">
        <f t="shared" si="459"/>
        <v>2014</v>
      </c>
      <c r="D14154" s="43" t="s">
        <v>102</v>
      </c>
      <c r="E14154" s="132">
        <v>19.562666666666665</v>
      </c>
    </row>
    <row r="14155" spans="1:5" ht="13.8" x14ac:dyDescent="0.25">
      <c r="A14155" s="47">
        <v>41800</v>
      </c>
      <c r="B14155" s="45" t="str">
        <f t="shared" si="458"/>
        <v>June</v>
      </c>
      <c r="C14155" s="53">
        <f t="shared" si="459"/>
        <v>2014</v>
      </c>
      <c r="D14155" s="43" t="s">
        <v>119</v>
      </c>
      <c r="E14155" s="132">
        <v>18.928000000000001</v>
      </c>
    </row>
    <row r="14156" spans="1:5" ht="13.8" x14ac:dyDescent="0.25">
      <c r="A14156" s="47">
        <v>41800</v>
      </c>
      <c r="B14156" s="45" t="str">
        <f t="shared" si="458"/>
        <v>June</v>
      </c>
      <c r="C14156" s="53">
        <f t="shared" si="459"/>
        <v>2014</v>
      </c>
      <c r="D14156" s="43" t="s">
        <v>120</v>
      </c>
      <c r="E14156" s="132">
        <v>17.957333333333331</v>
      </c>
    </row>
    <row r="14157" spans="1:5" ht="13.8" x14ac:dyDescent="0.25">
      <c r="A14157" s="47">
        <v>41800</v>
      </c>
      <c r="B14157" s="45" t="str">
        <f t="shared" si="458"/>
        <v>June</v>
      </c>
      <c r="C14157" s="53">
        <f t="shared" si="459"/>
        <v>2014</v>
      </c>
      <c r="D14157" s="43" t="s">
        <v>103</v>
      </c>
      <c r="E14157" s="132">
        <v>17.322666666666663</v>
      </c>
    </row>
    <row r="14158" spans="1:5" ht="13.8" x14ac:dyDescent="0.25">
      <c r="A14158" s="47">
        <v>41800</v>
      </c>
      <c r="B14158" s="45" t="str">
        <f t="shared" si="458"/>
        <v>June</v>
      </c>
      <c r="C14158" s="53">
        <f t="shared" si="459"/>
        <v>2014</v>
      </c>
      <c r="D14158" s="43" t="s">
        <v>116</v>
      </c>
      <c r="E14158" s="132">
        <v>9.775500000000001</v>
      </c>
    </row>
    <row r="14159" spans="1:5" ht="13.8" x14ac:dyDescent="0.25">
      <c r="A14159" s="47">
        <v>41800</v>
      </c>
      <c r="B14159" s="45" t="str">
        <f t="shared" si="458"/>
        <v>June</v>
      </c>
      <c r="C14159" s="53">
        <f t="shared" si="459"/>
        <v>2014</v>
      </c>
      <c r="D14159" s="43" t="s">
        <v>104</v>
      </c>
      <c r="E14159" s="132">
        <v>10.865166666666667</v>
      </c>
    </row>
    <row r="14160" spans="1:5" ht="13.8" x14ac:dyDescent="0.25">
      <c r="A14160" s="47">
        <v>41800</v>
      </c>
      <c r="B14160" s="45" t="str">
        <f t="shared" si="458"/>
        <v>June</v>
      </c>
      <c r="C14160" s="53">
        <f t="shared" si="459"/>
        <v>2014</v>
      </c>
      <c r="D14160" s="43" t="s">
        <v>121</v>
      </c>
      <c r="E14160" s="132">
        <v>10.332333333333333</v>
      </c>
    </row>
    <row r="14161" spans="1:5" ht="13.8" x14ac:dyDescent="0.25">
      <c r="A14161" s="47">
        <v>41800</v>
      </c>
      <c r="B14161" s="45" t="str">
        <f t="shared" si="458"/>
        <v>June</v>
      </c>
      <c r="C14161" s="53">
        <f t="shared" si="459"/>
        <v>2014</v>
      </c>
      <c r="D14161" s="43" t="s">
        <v>122</v>
      </c>
      <c r="E14161" s="132">
        <v>9.359333333333332</v>
      </c>
    </row>
    <row r="14162" spans="1:5" ht="13.8" x14ac:dyDescent="0.25">
      <c r="A14162" s="47">
        <v>41800</v>
      </c>
      <c r="B14162" s="45" t="str">
        <f t="shared" si="458"/>
        <v>June</v>
      </c>
      <c r="C14162" s="53">
        <f t="shared" si="459"/>
        <v>2014</v>
      </c>
      <c r="D14162" s="43" t="s">
        <v>123</v>
      </c>
      <c r="E14162" s="132">
        <v>9.2435000000000009</v>
      </c>
    </row>
    <row r="14163" spans="1:5" ht="13.8" x14ac:dyDescent="0.25">
      <c r="A14163" s="47">
        <v>41800</v>
      </c>
      <c r="B14163" s="45" t="str">
        <f t="shared" si="458"/>
        <v>June</v>
      </c>
      <c r="C14163" s="53">
        <f t="shared" si="459"/>
        <v>2014</v>
      </c>
      <c r="D14163" s="43" t="s">
        <v>99</v>
      </c>
      <c r="E14163" s="132">
        <v>7.6</v>
      </c>
    </row>
    <row r="14164" spans="1:5" ht="13.8" x14ac:dyDescent="0.25">
      <c r="A14164" s="47">
        <v>41800</v>
      </c>
      <c r="B14164" s="45" t="str">
        <f t="shared" si="458"/>
        <v>June</v>
      </c>
      <c r="C14164" s="53">
        <f t="shared" si="459"/>
        <v>2014</v>
      </c>
      <c r="D14164" s="43" t="s">
        <v>100</v>
      </c>
      <c r="E14164" s="132">
        <v>7.4</v>
      </c>
    </row>
    <row r="14165" spans="1:5" ht="13.8" x14ac:dyDescent="0.25">
      <c r="A14165" s="47">
        <v>41800</v>
      </c>
      <c r="B14165" s="45" t="str">
        <f t="shared" si="458"/>
        <v>June</v>
      </c>
      <c r="C14165" s="53">
        <f t="shared" si="459"/>
        <v>2014</v>
      </c>
      <c r="D14165" s="43" t="s">
        <v>101</v>
      </c>
      <c r="E14165" s="132">
        <v>7.08</v>
      </c>
    </row>
    <row r="14166" spans="1:5" ht="13.8" x14ac:dyDescent="0.25">
      <c r="A14166" s="47">
        <v>41800</v>
      </c>
      <c r="B14166" s="45" t="str">
        <f t="shared" si="458"/>
        <v>June</v>
      </c>
      <c r="C14166" s="53">
        <f t="shared" si="459"/>
        <v>2014</v>
      </c>
      <c r="D14166" s="43" t="s">
        <v>124</v>
      </c>
      <c r="E14166" s="132">
        <v>7.02</v>
      </c>
    </row>
    <row r="14167" spans="1:5" ht="13.8" x14ac:dyDescent="0.25">
      <c r="A14167" s="47">
        <v>41800</v>
      </c>
      <c r="B14167" s="45" t="str">
        <f t="shared" si="458"/>
        <v>June</v>
      </c>
      <c r="C14167" s="53">
        <f t="shared" si="459"/>
        <v>2014</v>
      </c>
      <c r="D14167" s="43" t="s">
        <v>125</v>
      </c>
      <c r="E14167" s="132">
        <v>6.28</v>
      </c>
    </row>
    <row r="14168" spans="1:5" ht="13.8" x14ac:dyDescent="0.25">
      <c r="A14168" s="47">
        <v>41800</v>
      </c>
      <c r="B14168" s="45" t="str">
        <f t="shared" si="458"/>
        <v>June</v>
      </c>
      <c r="C14168" s="53">
        <f t="shared" si="459"/>
        <v>2014</v>
      </c>
      <c r="D14168" s="43" t="s">
        <v>126</v>
      </c>
      <c r="E14168" s="132">
        <v>6.7275</v>
      </c>
    </row>
    <row r="14169" spans="1:5" ht="13.8" x14ac:dyDescent="0.25">
      <c r="A14169" s="47">
        <v>41800</v>
      </c>
      <c r="B14169" s="45" t="str">
        <f t="shared" si="458"/>
        <v>June</v>
      </c>
      <c r="C14169" s="53">
        <f t="shared" si="459"/>
        <v>2014</v>
      </c>
      <c r="D14169" s="43" t="s">
        <v>127</v>
      </c>
      <c r="E14169" s="132">
        <v>6.6749999999999998</v>
      </c>
    </row>
    <row r="14170" spans="1:5" ht="13.8" x14ac:dyDescent="0.25">
      <c r="A14170" s="47">
        <v>41800</v>
      </c>
      <c r="B14170" s="45" t="str">
        <f t="shared" si="458"/>
        <v>June</v>
      </c>
      <c r="C14170" s="53">
        <f t="shared" si="459"/>
        <v>2014</v>
      </c>
      <c r="D14170" s="43" t="s">
        <v>105</v>
      </c>
      <c r="E14170" s="132">
        <v>4.9400000000000004</v>
      </c>
    </row>
    <row r="14171" spans="1:5" ht="13.8" x14ac:dyDescent="0.25">
      <c r="A14171" s="47">
        <v>41800</v>
      </c>
      <c r="B14171" s="45" t="str">
        <f t="shared" si="458"/>
        <v>June</v>
      </c>
      <c r="C14171" s="53">
        <f t="shared" si="459"/>
        <v>2014</v>
      </c>
      <c r="D14171" s="43" t="s">
        <v>128</v>
      </c>
      <c r="E14171" s="132">
        <v>6.87</v>
      </c>
    </row>
    <row r="14172" spans="1:5" ht="13.8" x14ac:dyDescent="0.25">
      <c r="A14172" s="47">
        <v>41807</v>
      </c>
      <c r="B14172" s="45" t="str">
        <f t="shared" si="458"/>
        <v>June</v>
      </c>
      <c r="C14172" s="53">
        <f t="shared" si="459"/>
        <v>2014</v>
      </c>
      <c r="D14172" s="43" t="s">
        <v>131</v>
      </c>
      <c r="E14172" s="132">
        <v>26.617000000000004</v>
      </c>
    </row>
    <row r="14173" spans="1:5" ht="13.8" x14ac:dyDescent="0.25">
      <c r="A14173" s="47">
        <v>41807</v>
      </c>
      <c r="B14173" s="45" t="str">
        <f t="shared" si="458"/>
        <v>June</v>
      </c>
      <c r="C14173" s="53">
        <f t="shared" si="459"/>
        <v>2014</v>
      </c>
      <c r="D14173" s="43" t="s">
        <v>115</v>
      </c>
      <c r="E14173" s="132">
        <v>22</v>
      </c>
    </row>
    <row r="14174" spans="1:5" ht="13.8" x14ac:dyDescent="0.25">
      <c r="A14174" s="47">
        <v>41807</v>
      </c>
      <c r="B14174" s="45" t="str">
        <f t="shared" si="458"/>
        <v>June</v>
      </c>
      <c r="C14174" s="53">
        <f t="shared" si="459"/>
        <v>2014</v>
      </c>
      <c r="D14174" s="43" t="s">
        <v>95</v>
      </c>
      <c r="E14174" s="132">
        <v>19.506666666666671</v>
      </c>
    </row>
    <row r="14175" spans="1:5" ht="13.8" x14ac:dyDescent="0.25">
      <c r="A14175" s="47">
        <v>41807</v>
      </c>
      <c r="B14175" s="45" t="str">
        <f t="shared" si="458"/>
        <v>June</v>
      </c>
      <c r="C14175" s="53">
        <f t="shared" si="459"/>
        <v>2014</v>
      </c>
      <c r="D14175" s="43" t="s">
        <v>96</v>
      </c>
      <c r="E14175" s="132">
        <v>18.626666666666669</v>
      </c>
    </row>
    <row r="14176" spans="1:5" ht="13.8" x14ac:dyDescent="0.25">
      <c r="A14176" s="47">
        <v>41807</v>
      </c>
      <c r="B14176" s="45" t="str">
        <f t="shared" si="458"/>
        <v>June</v>
      </c>
      <c r="C14176" s="53">
        <f t="shared" si="459"/>
        <v>2014</v>
      </c>
      <c r="D14176" s="43" t="s">
        <v>97</v>
      </c>
      <c r="E14176" s="132">
        <v>17.746666666666666</v>
      </c>
    </row>
    <row r="14177" spans="1:5" ht="13.8" x14ac:dyDescent="0.25">
      <c r="A14177" s="47">
        <v>41807</v>
      </c>
      <c r="B14177" s="45" t="str">
        <f t="shared" ref="B14177:B14237" si="460">TEXT(A14177,"mmmm")</f>
        <v>June</v>
      </c>
      <c r="C14177" s="53">
        <f t="shared" ref="C14177:C14237" si="461">YEAR(A14177)</f>
        <v>2014</v>
      </c>
      <c r="D14177" s="43" t="s">
        <v>98</v>
      </c>
      <c r="E14177" s="132">
        <v>13.933333333333332</v>
      </c>
    </row>
    <row r="14178" spans="1:5" ht="15.6" x14ac:dyDescent="0.3">
      <c r="A14178" s="47">
        <v>41807</v>
      </c>
      <c r="B14178" s="45" t="str">
        <f t="shared" si="460"/>
        <v>June</v>
      </c>
      <c r="C14178" s="53">
        <f t="shared" si="461"/>
        <v>2014</v>
      </c>
      <c r="D14178" s="130" t="s">
        <v>136</v>
      </c>
      <c r="E14178" s="132">
        <v>21.193333333333335</v>
      </c>
    </row>
    <row r="14179" spans="1:5" ht="13.8" x14ac:dyDescent="0.25">
      <c r="A14179" s="47">
        <v>41807</v>
      </c>
      <c r="B14179" s="45" t="str">
        <f t="shared" si="460"/>
        <v>June</v>
      </c>
      <c r="C14179" s="53">
        <f t="shared" si="461"/>
        <v>2014</v>
      </c>
      <c r="D14179" s="43" t="s">
        <v>118</v>
      </c>
      <c r="E14179" s="132">
        <v>19.47</v>
      </c>
    </row>
    <row r="14180" spans="1:5" ht="13.8" x14ac:dyDescent="0.25">
      <c r="A14180" s="47">
        <v>41807</v>
      </c>
      <c r="B14180" s="45" t="str">
        <f t="shared" si="460"/>
        <v>June</v>
      </c>
      <c r="C14180" s="53">
        <f t="shared" si="461"/>
        <v>2014</v>
      </c>
      <c r="D14180" s="43" t="s">
        <v>102</v>
      </c>
      <c r="E14180" s="132">
        <v>19.213333333333335</v>
      </c>
    </row>
    <row r="14181" spans="1:5" ht="13.8" x14ac:dyDescent="0.25">
      <c r="A14181" s="47">
        <v>41807</v>
      </c>
      <c r="B14181" s="45" t="str">
        <f t="shared" si="460"/>
        <v>June</v>
      </c>
      <c r="C14181" s="53">
        <f t="shared" si="461"/>
        <v>2014</v>
      </c>
      <c r="D14181" s="43" t="s">
        <v>119</v>
      </c>
      <c r="E14181" s="132">
        <v>18.590000000000003</v>
      </c>
    </row>
    <row r="14182" spans="1:5" ht="13.8" x14ac:dyDescent="0.25">
      <c r="A14182" s="47">
        <v>41807</v>
      </c>
      <c r="B14182" s="45" t="str">
        <f t="shared" si="460"/>
        <v>June</v>
      </c>
      <c r="C14182" s="53">
        <f t="shared" si="461"/>
        <v>2014</v>
      </c>
      <c r="D14182" s="43" t="s">
        <v>120</v>
      </c>
      <c r="E14182" s="132">
        <v>17.636666666666667</v>
      </c>
    </row>
    <row r="14183" spans="1:5" ht="13.8" x14ac:dyDescent="0.25">
      <c r="A14183" s="47">
        <v>41807</v>
      </c>
      <c r="B14183" s="45" t="str">
        <f t="shared" si="460"/>
        <v>June</v>
      </c>
      <c r="C14183" s="53">
        <f t="shared" si="461"/>
        <v>2014</v>
      </c>
      <c r="D14183" s="43" t="s">
        <v>103</v>
      </c>
      <c r="E14183" s="132">
        <v>17.013333333333332</v>
      </c>
    </row>
    <row r="14184" spans="1:5" ht="13.8" x14ac:dyDescent="0.25">
      <c r="A14184" s="47">
        <v>41807</v>
      </c>
      <c r="B14184" s="45" t="str">
        <f t="shared" si="460"/>
        <v>June</v>
      </c>
      <c r="C14184" s="53">
        <f t="shared" si="461"/>
        <v>2014</v>
      </c>
      <c r="D14184" s="43" t="s">
        <v>116</v>
      </c>
      <c r="E14184" s="132">
        <v>9.9085000000000019</v>
      </c>
    </row>
    <row r="14185" spans="1:5" ht="13.8" x14ac:dyDescent="0.25">
      <c r="A14185" s="47">
        <v>41807</v>
      </c>
      <c r="B14185" s="45" t="str">
        <f t="shared" si="460"/>
        <v>June</v>
      </c>
      <c r="C14185" s="53">
        <f t="shared" si="461"/>
        <v>2014</v>
      </c>
      <c r="D14185" s="43" t="s">
        <v>104</v>
      </c>
      <c r="E14185" s="132">
        <v>10.630666666666666</v>
      </c>
    </row>
    <row r="14186" spans="1:5" ht="13.8" x14ac:dyDescent="0.25">
      <c r="A14186" s="47">
        <v>41807</v>
      </c>
      <c r="B14186" s="45" t="str">
        <f t="shared" si="460"/>
        <v>June</v>
      </c>
      <c r="C14186" s="53">
        <f t="shared" si="461"/>
        <v>2014</v>
      </c>
      <c r="D14186" s="43" t="s">
        <v>121</v>
      </c>
      <c r="E14186" s="132">
        <v>10.109333333333332</v>
      </c>
    </row>
    <row r="14187" spans="1:5" ht="13.8" x14ac:dyDescent="0.25">
      <c r="A14187" s="47">
        <v>41807</v>
      </c>
      <c r="B14187" s="45" t="str">
        <f t="shared" si="460"/>
        <v>June</v>
      </c>
      <c r="C14187" s="53">
        <f t="shared" si="461"/>
        <v>2014</v>
      </c>
      <c r="D14187" s="43" t="s">
        <v>122</v>
      </c>
      <c r="E14187" s="132">
        <v>9.1573333333333338</v>
      </c>
    </row>
    <row r="14188" spans="1:5" ht="13.8" x14ac:dyDescent="0.25">
      <c r="A14188" s="47">
        <v>41807</v>
      </c>
      <c r="B14188" s="45" t="str">
        <f t="shared" si="460"/>
        <v>June</v>
      </c>
      <c r="C14188" s="53">
        <f t="shared" si="461"/>
        <v>2014</v>
      </c>
      <c r="D14188" s="43" t="s">
        <v>123</v>
      </c>
      <c r="E14188" s="132">
        <v>9.0440000000000005</v>
      </c>
    </row>
    <row r="14189" spans="1:5" ht="13.8" x14ac:dyDescent="0.25">
      <c r="A14189" s="47">
        <v>41807</v>
      </c>
      <c r="B14189" s="45" t="str">
        <f t="shared" si="460"/>
        <v>June</v>
      </c>
      <c r="C14189" s="53">
        <f t="shared" si="461"/>
        <v>2014</v>
      </c>
      <c r="D14189" s="43" t="s">
        <v>99</v>
      </c>
      <c r="E14189" s="132">
        <v>7.8533333333333326</v>
      </c>
    </row>
    <row r="14190" spans="1:5" ht="13.8" x14ac:dyDescent="0.25">
      <c r="A14190" s="47">
        <v>41807</v>
      </c>
      <c r="B14190" s="45" t="str">
        <f t="shared" si="460"/>
        <v>June</v>
      </c>
      <c r="C14190" s="53">
        <f t="shared" si="461"/>
        <v>2014</v>
      </c>
      <c r="D14190" s="43" t="s">
        <v>100</v>
      </c>
      <c r="E14190" s="132">
        <v>7.6466666666666665</v>
      </c>
    </row>
    <row r="14191" spans="1:5" ht="13.8" x14ac:dyDescent="0.25">
      <c r="A14191" s="47">
        <v>41807</v>
      </c>
      <c r="B14191" s="45" t="str">
        <f t="shared" si="460"/>
        <v>June</v>
      </c>
      <c r="C14191" s="53">
        <f t="shared" si="461"/>
        <v>2014</v>
      </c>
      <c r="D14191" s="43" t="s">
        <v>101</v>
      </c>
      <c r="E14191" s="132">
        <v>7.3159999999999998</v>
      </c>
    </row>
    <row r="14192" spans="1:5" ht="13.8" x14ac:dyDescent="0.25">
      <c r="A14192" s="47">
        <v>41807</v>
      </c>
      <c r="B14192" s="45" t="str">
        <f t="shared" si="460"/>
        <v>June</v>
      </c>
      <c r="C14192" s="53">
        <f t="shared" si="461"/>
        <v>2014</v>
      </c>
      <c r="D14192" s="43" t="s">
        <v>124</v>
      </c>
      <c r="E14192" s="132">
        <v>7.2539999999999996</v>
      </c>
    </row>
    <row r="14193" spans="1:5" ht="13.8" x14ac:dyDescent="0.25">
      <c r="A14193" s="47">
        <v>41807</v>
      </c>
      <c r="B14193" s="45" t="str">
        <f t="shared" si="460"/>
        <v>June</v>
      </c>
      <c r="C14193" s="53">
        <f t="shared" si="461"/>
        <v>2014</v>
      </c>
      <c r="D14193" s="43" t="s">
        <v>125</v>
      </c>
      <c r="E14193" s="132">
        <v>6.4893333333333327</v>
      </c>
    </row>
    <row r="14194" spans="1:5" ht="13.8" x14ac:dyDescent="0.25">
      <c r="A14194" s="47">
        <v>41807</v>
      </c>
      <c r="B14194" s="45" t="str">
        <f t="shared" si="460"/>
        <v>June</v>
      </c>
      <c r="C14194" s="53">
        <f t="shared" si="461"/>
        <v>2014</v>
      </c>
      <c r="D14194" s="43" t="s">
        <v>126</v>
      </c>
      <c r="E14194" s="132">
        <v>6.9268333333333336</v>
      </c>
    </row>
    <row r="14195" spans="1:5" ht="13.8" x14ac:dyDescent="0.25">
      <c r="A14195" s="47">
        <v>41807</v>
      </c>
      <c r="B14195" s="45" t="str">
        <f t="shared" si="460"/>
        <v>June</v>
      </c>
      <c r="C14195" s="53">
        <f t="shared" si="461"/>
        <v>2014</v>
      </c>
      <c r="D14195" s="43" t="s">
        <v>127</v>
      </c>
      <c r="E14195" s="132">
        <v>6.852999999999998</v>
      </c>
    </row>
    <row r="14196" spans="1:5" ht="13.8" x14ac:dyDescent="0.25">
      <c r="A14196" s="47">
        <v>41807</v>
      </c>
      <c r="B14196" s="45" t="str">
        <f t="shared" si="460"/>
        <v>June</v>
      </c>
      <c r="C14196" s="53">
        <f t="shared" si="461"/>
        <v>2014</v>
      </c>
      <c r="D14196" s="43" t="s">
        <v>105</v>
      </c>
      <c r="E14196" s="132">
        <v>5.1046666666666667</v>
      </c>
    </row>
    <row r="14197" spans="1:5" ht="13.8" x14ac:dyDescent="0.25">
      <c r="A14197" s="47">
        <v>41807</v>
      </c>
      <c r="B14197" s="45" t="str">
        <f t="shared" si="460"/>
        <v>June</v>
      </c>
      <c r="C14197" s="53">
        <f t="shared" si="461"/>
        <v>2014</v>
      </c>
      <c r="D14197" s="43" t="s">
        <v>128</v>
      </c>
      <c r="E14197" s="132">
        <v>7.0226666666666651</v>
      </c>
    </row>
    <row r="14198" spans="1:5" ht="13.8" x14ac:dyDescent="0.25">
      <c r="A14198" s="47">
        <v>41814</v>
      </c>
      <c r="B14198" s="45" t="str">
        <f t="shared" si="460"/>
        <v>June</v>
      </c>
      <c r="C14198" s="53">
        <f t="shared" si="461"/>
        <v>2014</v>
      </c>
      <c r="D14198" s="43" t="s">
        <v>131</v>
      </c>
    </row>
    <row r="14199" spans="1:5" ht="13.8" x14ac:dyDescent="0.25">
      <c r="A14199" s="47">
        <v>41814</v>
      </c>
      <c r="B14199" s="45" t="str">
        <f t="shared" si="460"/>
        <v>June</v>
      </c>
      <c r="C14199" s="53">
        <f t="shared" si="461"/>
        <v>2014</v>
      </c>
      <c r="D14199" s="43" t="s">
        <v>115</v>
      </c>
      <c r="E14199" s="132">
        <v>22.2</v>
      </c>
    </row>
    <row r="14200" spans="1:5" ht="13.8" x14ac:dyDescent="0.25">
      <c r="A14200" s="47">
        <v>41814</v>
      </c>
      <c r="B14200" s="45" t="str">
        <f t="shared" si="460"/>
        <v>June</v>
      </c>
      <c r="C14200" s="53">
        <f t="shared" si="461"/>
        <v>2014</v>
      </c>
      <c r="D14200" s="43" t="s">
        <v>95</v>
      </c>
      <c r="E14200" s="132">
        <v>19.684000000000001</v>
      </c>
    </row>
    <row r="14201" spans="1:5" ht="13.8" x14ac:dyDescent="0.25">
      <c r="A14201" s="47">
        <v>41814</v>
      </c>
      <c r="B14201" s="45" t="str">
        <f t="shared" si="460"/>
        <v>June</v>
      </c>
      <c r="C14201" s="53">
        <f t="shared" si="461"/>
        <v>2014</v>
      </c>
      <c r="D14201" s="43" t="s">
        <v>96</v>
      </c>
      <c r="E14201" s="132">
        <v>18.796000000000003</v>
      </c>
    </row>
    <row r="14202" spans="1:5" ht="13.8" x14ac:dyDescent="0.25">
      <c r="A14202" s="47">
        <v>41814</v>
      </c>
      <c r="B14202" s="45" t="str">
        <f t="shared" si="460"/>
        <v>June</v>
      </c>
      <c r="C14202" s="53">
        <f t="shared" si="461"/>
        <v>2014</v>
      </c>
      <c r="D14202" s="43" t="s">
        <v>97</v>
      </c>
      <c r="E14202" s="132">
        <v>17.908000000000001</v>
      </c>
    </row>
    <row r="14203" spans="1:5" ht="13.8" x14ac:dyDescent="0.25">
      <c r="A14203" s="47">
        <v>41814</v>
      </c>
      <c r="B14203" s="45" t="str">
        <f t="shared" si="460"/>
        <v>June</v>
      </c>
      <c r="C14203" s="53">
        <f t="shared" si="461"/>
        <v>2014</v>
      </c>
      <c r="D14203" s="43" t="s">
        <v>98</v>
      </c>
      <c r="E14203" s="132">
        <v>14.06</v>
      </c>
    </row>
    <row r="14204" spans="1:5" ht="15.6" x14ac:dyDescent="0.3">
      <c r="A14204" s="47">
        <v>41814</v>
      </c>
      <c r="B14204" s="45" t="str">
        <f t="shared" si="460"/>
        <v>June</v>
      </c>
      <c r="C14204" s="53">
        <f t="shared" si="461"/>
        <v>2014</v>
      </c>
      <c r="D14204" s="130" t="s">
        <v>136</v>
      </c>
      <c r="E14204" s="132">
        <v>21.313749999999999</v>
      </c>
    </row>
    <row r="14205" spans="1:5" ht="13.8" x14ac:dyDescent="0.25">
      <c r="A14205" s="47">
        <v>41814</v>
      </c>
      <c r="B14205" s="45" t="str">
        <f t="shared" si="460"/>
        <v>June</v>
      </c>
      <c r="C14205" s="53">
        <f t="shared" si="461"/>
        <v>2014</v>
      </c>
      <c r="D14205" s="43" t="s">
        <v>118</v>
      </c>
      <c r="E14205" s="132">
        <v>19.580624999999998</v>
      </c>
    </row>
    <row r="14206" spans="1:5" ht="13.8" x14ac:dyDescent="0.25">
      <c r="A14206" s="47">
        <v>41814</v>
      </c>
      <c r="B14206" s="45" t="str">
        <f t="shared" si="460"/>
        <v>June</v>
      </c>
      <c r="C14206" s="53">
        <f t="shared" si="461"/>
        <v>2014</v>
      </c>
      <c r="D14206" s="43" t="s">
        <v>102</v>
      </c>
      <c r="E14206" s="132">
        <v>19.322500000000002</v>
      </c>
    </row>
    <row r="14207" spans="1:5" ht="13.8" x14ac:dyDescent="0.25">
      <c r="A14207" s="47">
        <v>41814</v>
      </c>
      <c r="B14207" s="45" t="str">
        <f t="shared" si="460"/>
        <v>June</v>
      </c>
      <c r="C14207" s="53">
        <f t="shared" si="461"/>
        <v>2014</v>
      </c>
      <c r="D14207" s="43" t="s">
        <v>119</v>
      </c>
      <c r="E14207" s="132">
        <v>18.695625</v>
      </c>
    </row>
    <row r="14208" spans="1:5" ht="13.8" x14ac:dyDescent="0.25">
      <c r="A14208" s="47">
        <v>41814</v>
      </c>
      <c r="B14208" s="45" t="str">
        <f t="shared" si="460"/>
        <v>June</v>
      </c>
      <c r="C14208" s="53">
        <f t="shared" si="461"/>
        <v>2014</v>
      </c>
      <c r="D14208" s="43" t="s">
        <v>120</v>
      </c>
      <c r="E14208" s="132">
        <v>17.736874999999998</v>
      </c>
    </row>
    <row r="14209" spans="1:5" ht="13.8" x14ac:dyDescent="0.25">
      <c r="A14209" s="47">
        <v>41814</v>
      </c>
      <c r="B14209" s="45" t="str">
        <f t="shared" si="460"/>
        <v>June</v>
      </c>
      <c r="C14209" s="53">
        <f t="shared" si="461"/>
        <v>2014</v>
      </c>
      <c r="D14209" s="43" t="s">
        <v>103</v>
      </c>
      <c r="E14209" s="132">
        <v>17.11</v>
      </c>
    </row>
    <row r="14210" spans="1:5" ht="13.8" x14ac:dyDescent="0.25">
      <c r="A14210" s="47">
        <v>41814</v>
      </c>
      <c r="B14210" s="45" t="str">
        <f t="shared" si="460"/>
        <v>June</v>
      </c>
      <c r="C14210" s="53">
        <f t="shared" si="461"/>
        <v>2014</v>
      </c>
      <c r="D14210" s="43" t="s">
        <v>116</v>
      </c>
      <c r="E14210" s="132">
        <v>9.9251250000000013</v>
      </c>
    </row>
    <row r="14211" spans="1:5" ht="13.8" x14ac:dyDescent="0.25">
      <c r="A14211" s="47">
        <v>41814</v>
      </c>
      <c r="B14211" s="45" t="str">
        <f t="shared" si="460"/>
        <v>June</v>
      </c>
      <c r="C14211" s="53">
        <f t="shared" si="461"/>
        <v>2014</v>
      </c>
      <c r="D14211" s="43" t="s">
        <v>104</v>
      </c>
      <c r="E14211" s="132">
        <v>11.13875</v>
      </c>
    </row>
    <row r="14212" spans="1:5" ht="13.8" x14ac:dyDescent="0.25">
      <c r="A14212" s="47">
        <v>41814</v>
      </c>
      <c r="B14212" s="45" t="str">
        <f t="shared" si="460"/>
        <v>June</v>
      </c>
      <c r="C14212" s="53">
        <f t="shared" si="461"/>
        <v>2014</v>
      </c>
      <c r="D14212" s="43" t="s">
        <v>121</v>
      </c>
      <c r="E14212" s="132">
        <v>10.592499999999999</v>
      </c>
    </row>
    <row r="14213" spans="1:5" ht="13.8" x14ac:dyDescent="0.25">
      <c r="A14213" s="47">
        <v>41814</v>
      </c>
      <c r="B14213" s="45" t="str">
        <f t="shared" si="460"/>
        <v>June</v>
      </c>
      <c r="C14213" s="53">
        <f t="shared" si="461"/>
        <v>2014</v>
      </c>
      <c r="D14213" s="43" t="s">
        <v>122</v>
      </c>
      <c r="E14213" s="132">
        <v>9.5950000000000006</v>
      </c>
    </row>
    <row r="14214" spans="1:5" ht="13.8" x14ac:dyDescent="0.25">
      <c r="A14214" s="47">
        <v>41814</v>
      </c>
      <c r="B14214" s="45" t="str">
        <f t="shared" si="460"/>
        <v>June</v>
      </c>
      <c r="C14214" s="53">
        <f t="shared" si="461"/>
        <v>2014</v>
      </c>
      <c r="D14214" s="43" t="s">
        <v>123</v>
      </c>
      <c r="E14214" s="132">
        <v>9.4762500000000003</v>
      </c>
    </row>
    <row r="14215" spans="1:5" ht="13.8" x14ac:dyDescent="0.25">
      <c r="A14215" s="47">
        <v>41814</v>
      </c>
      <c r="B14215" s="45" t="str">
        <f t="shared" si="460"/>
        <v>June</v>
      </c>
      <c r="C14215" s="53">
        <f t="shared" si="461"/>
        <v>2014</v>
      </c>
      <c r="D14215" s="43" t="s">
        <v>99</v>
      </c>
      <c r="E14215" s="132">
        <v>8.1225000000000005</v>
      </c>
    </row>
    <row r="14216" spans="1:5" ht="13.8" x14ac:dyDescent="0.25">
      <c r="A14216" s="47">
        <v>41814</v>
      </c>
      <c r="B14216" s="45" t="str">
        <f t="shared" si="460"/>
        <v>June</v>
      </c>
      <c r="C14216" s="53">
        <f t="shared" si="461"/>
        <v>2014</v>
      </c>
      <c r="D14216" s="43" t="s">
        <v>100</v>
      </c>
      <c r="E14216" s="132">
        <v>7.9087500000000004</v>
      </c>
    </row>
    <row r="14217" spans="1:5" ht="13.8" x14ac:dyDescent="0.25">
      <c r="A14217" s="47">
        <v>41814</v>
      </c>
      <c r="B14217" s="45" t="str">
        <f t="shared" si="460"/>
        <v>June</v>
      </c>
      <c r="C14217" s="53">
        <f t="shared" si="461"/>
        <v>2014</v>
      </c>
      <c r="D14217" s="43" t="s">
        <v>101</v>
      </c>
      <c r="E14217" s="132">
        <v>7.5667499999999999</v>
      </c>
    </row>
    <row r="14218" spans="1:5" ht="13.8" x14ac:dyDescent="0.25">
      <c r="A14218" s="47">
        <v>41814</v>
      </c>
      <c r="B14218" s="45" t="str">
        <f t="shared" si="460"/>
        <v>June</v>
      </c>
      <c r="C14218" s="53">
        <f t="shared" si="461"/>
        <v>2014</v>
      </c>
      <c r="D14218" s="43" t="s">
        <v>124</v>
      </c>
      <c r="E14218" s="132">
        <v>7.5026249999999992</v>
      </c>
    </row>
    <row r="14219" spans="1:5" ht="13.8" x14ac:dyDescent="0.25">
      <c r="A14219" s="47">
        <v>41814</v>
      </c>
      <c r="B14219" s="45" t="str">
        <f t="shared" si="460"/>
        <v>June</v>
      </c>
      <c r="C14219" s="53">
        <f t="shared" si="461"/>
        <v>2014</v>
      </c>
      <c r="D14219" s="43" t="s">
        <v>125</v>
      </c>
      <c r="E14219" s="132">
        <v>6.7117500000000003</v>
      </c>
    </row>
    <row r="14220" spans="1:5" ht="13.8" x14ac:dyDescent="0.25">
      <c r="A14220" s="47">
        <v>41814</v>
      </c>
      <c r="B14220" s="45" t="str">
        <f t="shared" si="460"/>
        <v>June</v>
      </c>
      <c r="C14220" s="53">
        <f t="shared" si="461"/>
        <v>2014</v>
      </c>
      <c r="D14220" s="43" t="s">
        <v>126</v>
      </c>
      <c r="E14220" s="132">
        <v>7.1386250000000011</v>
      </c>
    </row>
    <row r="14221" spans="1:5" ht="13.8" x14ac:dyDescent="0.25">
      <c r="A14221" s="47">
        <v>41814</v>
      </c>
      <c r="B14221" s="45" t="str">
        <f t="shared" si="460"/>
        <v>June</v>
      </c>
      <c r="C14221" s="53">
        <f t="shared" si="461"/>
        <v>2014</v>
      </c>
      <c r="D14221" s="43" t="s">
        <v>127</v>
      </c>
      <c r="E14221" s="132">
        <v>7.0421249999999995</v>
      </c>
    </row>
    <row r="14222" spans="1:5" ht="13.8" x14ac:dyDescent="0.25">
      <c r="A14222" s="47">
        <v>41814</v>
      </c>
      <c r="B14222" s="45" t="str">
        <f t="shared" si="460"/>
        <v>June</v>
      </c>
      <c r="C14222" s="53">
        <f t="shared" si="461"/>
        <v>2014</v>
      </c>
      <c r="D14222" s="43" t="s">
        <v>105</v>
      </c>
      <c r="E14222" s="132">
        <v>5.2796250000000011</v>
      </c>
    </row>
    <row r="14223" spans="1:5" ht="13.8" x14ac:dyDescent="0.25">
      <c r="A14223" s="47">
        <v>41814</v>
      </c>
      <c r="B14223" s="45" t="str">
        <f t="shared" si="460"/>
        <v>June</v>
      </c>
      <c r="C14223" s="53">
        <f t="shared" si="461"/>
        <v>2014</v>
      </c>
      <c r="D14223" s="43" t="s">
        <v>128</v>
      </c>
      <c r="E14223" s="132">
        <v>7.1848749999999999</v>
      </c>
    </row>
    <row r="14224" spans="1:5" ht="13.8" x14ac:dyDescent="0.25">
      <c r="A14224" s="47">
        <v>41821</v>
      </c>
      <c r="B14224" s="45" t="str">
        <f t="shared" si="460"/>
        <v>July</v>
      </c>
      <c r="C14224" s="53">
        <f t="shared" si="461"/>
        <v>2014</v>
      </c>
      <c r="D14224" s="43" t="s">
        <v>131</v>
      </c>
    </row>
    <row r="14225" spans="1:5" ht="13.8" x14ac:dyDescent="0.25">
      <c r="A14225" s="47">
        <v>41821</v>
      </c>
      <c r="B14225" s="45" t="str">
        <f t="shared" si="460"/>
        <v>July</v>
      </c>
      <c r="C14225" s="53">
        <f t="shared" si="461"/>
        <v>2014</v>
      </c>
      <c r="D14225" s="43" t="s">
        <v>115</v>
      </c>
    </row>
    <row r="14226" spans="1:5" ht="13.8" x14ac:dyDescent="0.25">
      <c r="A14226" s="47">
        <v>41821</v>
      </c>
      <c r="B14226" s="45" t="str">
        <f t="shared" si="460"/>
        <v>July</v>
      </c>
      <c r="C14226" s="53">
        <f t="shared" si="461"/>
        <v>2014</v>
      </c>
      <c r="D14226" s="43" t="s">
        <v>95</v>
      </c>
    </row>
    <row r="14227" spans="1:5" ht="13.8" x14ac:dyDescent="0.25">
      <c r="A14227" s="47">
        <v>41821</v>
      </c>
      <c r="B14227" s="45" t="str">
        <f t="shared" si="460"/>
        <v>July</v>
      </c>
      <c r="C14227" s="53">
        <f t="shared" si="461"/>
        <v>2014</v>
      </c>
      <c r="D14227" s="43" t="s">
        <v>96</v>
      </c>
    </row>
    <row r="14228" spans="1:5" ht="13.8" x14ac:dyDescent="0.25">
      <c r="A14228" s="47">
        <v>41821</v>
      </c>
      <c r="B14228" s="45" t="str">
        <f t="shared" si="460"/>
        <v>July</v>
      </c>
      <c r="C14228" s="53">
        <f t="shared" si="461"/>
        <v>2014</v>
      </c>
      <c r="D14228" s="43" t="s">
        <v>97</v>
      </c>
    </row>
    <row r="14229" spans="1:5" ht="13.8" x14ac:dyDescent="0.25">
      <c r="A14229" s="47">
        <v>41821</v>
      </c>
      <c r="B14229" s="45" t="str">
        <f t="shared" si="460"/>
        <v>July</v>
      </c>
      <c r="C14229" s="53">
        <f t="shared" si="461"/>
        <v>2014</v>
      </c>
      <c r="D14229" s="43" t="s">
        <v>98</v>
      </c>
    </row>
    <row r="14230" spans="1:5" ht="15.6" x14ac:dyDescent="0.3">
      <c r="A14230" s="47">
        <v>41821</v>
      </c>
      <c r="B14230" s="45" t="str">
        <f t="shared" si="460"/>
        <v>July</v>
      </c>
      <c r="C14230" s="53">
        <f t="shared" si="461"/>
        <v>2014</v>
      </c>
      <c r="D14230" s="130" t="s">
        <v>136</v>
      </c>
      <c r="E14230" s="132">
        <v>21.867666666666665</v>
      </c>
    </row>
    <row r="14231" spans="1:5" ht="13.8" x14ac:dyDescent="0.25">
      <c r="A14231" s="47">
        <v>41821</v>
      </c>
      <c r="B14231" s="45" t="str">
        <f t="shared" si="460"/>
        <v>July</v>
      </c>
      <c r="C14231" s="53">
        <f t="shared" si="461"/>
        <v>2014</v>
      </c>
      <c r="D14231" s="43" t="s">
        <v>118</v>
      </c>
      <c r="E14231" s="132">
        <v>20.089499999999997</v>
      </c>
    </row>
    <row r="14232" spans="1:5" ht="13.8" x14ac:dyDescent="0.25">
      <c r="A14232" s="47">
        <v>41821</v>
      </c>
      <c r="B14232" s="45" t="str">
        <f t="shared" si="460"/>
        <v>July</v>
      </c>
      <c r="C14232" s="53">
        <f t="shared" si="461"/>
        <v>2014</v>
      </c>
      <c r="D14232" s="43" t="s">
        <v>102</v>
      </c>
      <c r="E14232" s="132">
        <v>19.824666666666666</v>
      </c>
    </row>
    <row r="14233" spans="1:5" ht="13.8" x14ac:dyDescent="0.25">
      <c r="A14233" s="47">
        <v>41821</v>
      </c>
      <c r="B14233" s="45" t="str">
        <f t="shared" si="460"/>
        <v>July</v>
      </c>
      <c r="C14233" s="53">
        <f t="shared" si="461"/>
        <v>2014</v>
      </c>
      <c r="D14233" s="43" t="s">
        <v>119</v>
      </c>
      <c r="E14233" s="132">
        <v>19.1815</v>
      </c>
    </row>
    <row r="14234" spans="1:5" ht="13.8" x14ac:dyDescent="0.25">
      <c r="A14234" s="47">
        <v>41821</v>
      </c>
      <c r="B14234" s="45" t="str">
        <f t="shared" si="460"/>
        <v>July</v>
      </c>
      <c r="C14234" s="53">
        <f t="shared" si="461"/>
        <v>2014</v>
      </c>
      <c r="D14234" s="43" t="s">
        <v>120</v>
      </c>
      <c r="E14234" s="132">
        <v>18.197833333333332</v>
      </c>
    </row>
    <row r="14235" spans="1:5" ht="13.8" x14ac:dyDescent="0.25">
      <c r="A14235" s="47">
        <v>41821</v>
      </c>
      <c r="B14235" s="45" t="str">
        <f t="shared" si="460"/>
        <v>July</v>
      </c>
      <c r="C14235" s="53">
        <f t="shared" si="461"/>
        <v>2014</v>
      </c>
      <c r="D14235" s="43" t="s">
        <v>103</v>
      </c>
      <c r="E14235" s="132">
        <v>17.554666666666666</v>
      </c>
    </row>
    <row r="14236" spans="1:5" ht="13.8" x14ac:dyDescent="0.25">
      <c r="A14236" s="47">
        <v>41821</v>
      </c>
      <c r="B14236" s="45" t="str">
        <f t="shared" si="460"/>
        <v>July</v>
      </c>
      <c r="C14236" s="53">
        <f t="shared" si="461"/>
        <v>2014</v>
      </c>
      <c r="D14236" s="43" t="s">
        <v>116</v>
      </c>
      <c r="E14236" s="132">
        <v>10.374000000000001</v>
      </c>
    </row>
    <row r="14237" spans="1:5" ht="13.8" x14ac:dyDescent="0.25">
      <c r="A14237" s="47">
        <v>41821</v>
      </c>
      <c r="B14237" s="45" t="str">
        <f t="shared" si="460"/>
        <v>July</v>
      </c>
      <c r="C14237" s="53">
        <f t="shared" si="461"/>
        <v>2014</v>
      </c>
      <c r="D14237" s="43" t="s">
        <v>104</v>
      </c>
      <c r="E14237" s="132">
        <v>11.412333333333336</v>
      </c>
    </row>
    <row r="14238" spans="1:5" ht="13.8" x14ac:dyDescent="0.25">
      <c r="A14238" s="47">
        <v>41821</v>
      </c>
      <c r="B14238" s="45" t="str">
        <f t="shared" ref="B14238:B14299" si="462">TEXT(A14238,"mmmm")</f>
        <v>July</v>
      </c>
      <c r="C14238" s="53">
        <f t="shared" ref="C14238:C14299" si="463">YEAR(A14238)</f>
        <v>2014</v>
      </c>
      <c r="D14238" s="43" t="s">
        <v>121</v>
      </c>
      <c r="E14238" s="132">
        <v>10.852666666666666</v>
      </c>
    </row>
    <row r="14239" spans="1:5" ht="13.8" x14ac:dyDescent="0.25">
      <c r="A14239" s="47">
        <v>41821</v>
      </c>
      <c r="B14239" s="45" t="str">
        <f t="shared" si="462"/>
        <v>July</v>
      </c>
      <c r="C14239" s="53">
        <f t="shared" si="463"/>
        <v>2014</v>
      </c>
      <c r="D14239" s="43" t="s">
        <v>122</v>
      </c>
      <c r="E14239" s="132">
        <v>9.8306666666666676</v>
      </c>
    </row>
    <row r="14240" spans="1:5" ht="13.8" x14ac:dyDescent="0.25">
      <c r="A14240" s="47">
        <v>41821</v>
      </c>
      <c r="B14240" s="45" t="str">
        <f t="shared" si="462"/>
        <v>July</v>
      </c>
      <c r="C14240" s="53">
        <f t="shared" si="463"/>
        <v>2014</v>
      </c>
      <c r="D14240" s="43" t="s">
        <v>123</v>
      </c>
      <c r="E14240" s="132">
        <v>9.7090000000000014</v>
      </c>
    </row>
    <row r="14241" spans="1:5" ht="13.8" x14ac:dyDescent="0.25">
      <c r="A14241" s="47">
        <v>41821</v>
      </c>
      <c r="B14241" s="45" t="str">
        <f t="shared" si="462"/>
        <v>July</v>
      </c>
      <c r="C14241" s="53">
        <f t="shared" si="463"/>
        <v>2014</v>
      </c>
      <c r="D14241" s="43" t="s">
        <v>99</v>
      </c>
      <c r="E14241" s="132">
        <v>8.1066666666666656</v>
      </c>
    </row>
    <row r="14242" spans="1:5" ht="13.8" x14ac:dyDescent="0.25">
      <c r="A14242" s="47">
        <v>41821</v>
      </c>
      <c r="B14242" s="45" t="str">
        <f t="shared" si="462"/>
        <v>July</v>
      </c>
      <c r="C14242" s="53">
        <f t="shared" si="463"/>
        <v>2014</v>
      </c>
      <c r="D14242" s="43" t="s">
        <v>100</v>
      </c>
      <c r="E14242" s="132">
        <v>7.8933333333333335</v>
      </c>
    </row>
    <row r="14243" spans="1:5" ht="13.8" x14ac:dyDescent="0.25">
      <c r="A14243" s="47">
        <v>41821</v>
      </c>
      <c r="B14243" s="45" t="str">
        <f t="shared" si="462"/>
        <v>July</v>
      </c>
      <c r="C14243" s="53">
        <f t="shared" si="463"/>
        <v>2014</v>
      </c>
      <c r="D14243" s="43" t="s">
        <v>101</v>
      </c>
      <c r="E14243" s="132">
        <v>7.5520000000000005</v>
      </c>
    </row>
    <row r="14244" spans="1:5" ht="13.8" x14ac:dyDescent="0.25">
      <c r="A14244" s="47">
        <v>41821</v>
      </c>
      <c r="B14244" s="45" t="str">
        <f t="shared" si="462"/>
        <v>July</v>
      </c>
      <c r="C14244" s="53">
        <f t="shared" si="463"/>
        <v>2014</v>
      </c>
      <c r="D14244" s="43" t="s">
        <v>124</v>
      </c>
      <c r="E14244" s="132">
        <v>7.4879999999999995</v>
      </c>
    </row>
    <row r="14245" spans="1:5" ht="13.8" x14ac:dyDescent="0.25">
      <c r="A14245" s="47">
        <v>41821</v>
      </c>
      <c r="B14245" s="45" t="str">
        <f t="shared" si="462"/>
        <v>July</v>
      </c>
      <c r="C14245" s="53">
        <f t="shared" si="463"/>
        <v>2014</v>
      </c>
      <c r="D14245" s="43" t="s">
        <v>125</v>
      </c>
      <c r="E14245" s="132">
        <v>6.698666666666667</v>
      </c>
    </row>
    <row r="14246" spans="1:5" ht="13.8" x14ac:dyDescent="0.25">
      <c r="A14246" s="47">
        <v>41821</v>
      </c>
      <c r="B14246" s="45" t="str">
        <f t="shared" si="462"/>
        <v>July</v>
      </c>
      <c r="C14246" s="53">
        <f t="shared" si="463"/>
        <v>2014</v>
      </c>
      <c r="D14246" s="43" t="s">
        <v>126</v>
      </c>
      <c r="E14246" s="132">
        <v>7.1261666666666681</v>
      </c>
    </row>
    <row r="14247" spans="1:5" ht="13.8" x14ac:dyDescent="0.25">
      <c r="A14247" s="47">
        <v>41821</v>
      </c>
      <c r="B14247" s="45" t="str">
        <f t="shared" si="462"/>
        <v>July</v>
      </c>
      <c r="C14247" s="53">
        <f t="shared" si="463"/>
        <v>2014</v>
      </c>
      <c r="D14247" s="43" t="s">
        <v>127</v>
      </c>
      <c r="E14247" s="132">
        <v>7.0310000000000015</v>
      </c>
    </row>
    <row r="14248" spans="1:5" ht="13.8" x14ac:dyDescent="0.25">
      <c r="A14248" s="47">
        <v>41821</v>
      </c>
      <c r="B14248" s="45" t="str">
        <f t="shared" si="462"/>
        <v>July</v>
      </c>
      <c r="C14248" s="53">
        <f t="shared" si="463"/>
        <v>2014</v>
      </c>
      <c r="D14248" s="43" t="s">
        <v>105</v>
      </c>
      <c r="E14248" s="132">
        <v>5.2693333333333339</v>
      </c>
    </row>
    <row r="14249" spans="1:5" ht="13.8" x14ac:dyDescent="0.25">
      <c r="A14249" s="47">
        <v>41821</v>
      </c>
      <c r="B14249" s="45" t="str">
        <f t="shared" si="462"/>
        <v>July</v>
      </c>
      <c r="C14249" s="53">
        <f t="shared" si="463"/>
        <v>2014</v>
      </c>
      <c r="D14249" s="43" t="s">
        <v>128</v>
      </c>
      <c r="E14249" s="132">
        <v>7.1753333333333345</v>
      </c>
    </row>
    <row r="14250" spans="1:5" ht="13.8" x14ac:dyDescent="0.25">
      <c r="A14250" s="47">
        <v>41828</v>
      </c>
      <c r="B14250" s="45" t="str">
        <f t="shared" si="462"/>
        <v>July</v>
      </c>
      <c r="C14250" s="53">
        <f t="shared" si="463"/>
        <v>2014</v>
      </c>
      <c r="D14250" s="43" t="s">
        <v>131</v>
      </c>
    </row>
    <row r="14251" spans="1:5" ht="13.8" x14ac:dyDescent="0.25">
      <c r="A14251" s="47">
        <v>41828</v>
      </c>
      <c r="B14251" s="45" t="str">
        <f t="shared" si="462"/>
        <v>July</v>
      </c>
      <c r="C14251" s="53">
        <f t="shared" si="463"/>
        <v>2014</v>
      </c>
      <c r="D14251" s="43" t="s">
        <v>115</v>
      </c>
    </row>
    <row r="14252" spans="1:5" ht="13.8" x14ac:dyDescent="0.25">
      <c r="A14252" s="47">
        <v>41828</v>
      </c>
      <c r="B14252" s="45" t="str">
        <f t="shared" si="462"/>
        <v>July</v>
      </c>
      <c r="C14252" s="53">
        <f t="shared" si="463"/>
        <v>2014</v>
      </c>
      <c r="D14252" s="43" t="s">
        <v>95</v>
      </c>
    </row>
    <row r="14253" spans="1:5" ht="13.8" x14ac:dyDescent="0.25">
      <c r="A14253" s="47">
        <v>41828</v>
      </c>
      <c r="B14253" s="45" t="str">
        <f t="shared" si="462"/>
        <v>July</v>
      </c>
      <c r="C14253" s="53">
        <f t="shared" si="463"/>
        <v>2014</v>
      </c>
      <c r="D14253" s="43" t="s">
        <v>96</v>
      </c>
    </row>
    <row r="14254" spans="1:5" ht="13.8" x14ac:dyDescent="0.25">
      <c r="A14254" s="47">
        <v>41828</v>
      </c>
      <c r="B14254" s="45" t="str">
        <f t="shared" si="462"/>
        <v>July</v>
      </c>
      <c r="C14254" s="53">
        <f t="shared" si="463"/>
        <v>2014</v>
      </c>
      <c r="D14254" s="43" t="s">
        <v>97</v>
      </c>
    </row>
    <row r="14255" spans="1:5" ht="13.8" x14ac:dyDescent="0.25">
      <c r="A14255" s="47">
        <v>41828</v>
      </c>
      <c r="B14255" s="45" t="str">
        <f t="shared" si="462"/>
        <v>July</v>
      </c>
      <c r="C14255" s="53">
        <f t="shared" si="463"/>
        <v>2014</v>
      </c>
      <c r="D14255" s="43" t="s">
        <v>98</v>
      </c>
    </row>
    <row r="14256" spans="1:5" ht="15.6" x14ac:dyDescent="0.3">
      <c r="A14256" s="47">
        <v>41828</v>
      </c>
      <c r="B14256" s="45" t="str">
        <f t="shared" si="462"/>
        <v>July</v>
      </c>
      <c r="C14256" s="53">
        <f t="shared" si="463"/>
        <v>2014</v>
      </c>
      <c r="D14256" s="130" t="s">
        <v>136</v>
      </c>
      <c r="E14256" s="132">
        <v>19.941000000000003</v>
      </c>
    </row>
    <row r="14257" spans="1:5" ht="13.8" x14ac:dyDescent="0.25">
      <c r="A14257" s="47">
        <v>41828</v>
      </c>
      <c r="B14257" s="45" t="str">
        <f t="shared" si="462"/>
        <v>July</v>
      </c>
      <c r="C14257" s="53">
        <f t="shared" si="463"/>
        <v>2014</v>
      </c>
      <c r="D14257" s="43" t="s">
        <v>118</v>
      </c>
      <c r="E14257" s="132">
        <v>18.319499999999998</v>
      </c>
    </row>
    <row r="14258" spans="1:5" ht="13.8" x14ac:dyDescent="0.25">
      <c r="A14258" s="47">
        <v>41828</v>
      </c>
      <c r="B14258" s="45" t="str">
        <f t="shared" si="462"/>
        <v>July</v>
      </c>
      <c r="C14258" s="53">
        <f t="shared" si="463"/>
        <v>2014</v>
      </c>
      <c r="D14258" s="43" t="s">
        <v>102</v>
      </c>
      <c r="E14258" s="132">
        <v>18.078000000000003</v>
      </c>
    </row>
    <row r="14259" spans="1:5" ht="13.8" x14ac:dyDescent="0.25">
      <c r="A14259" s="47">
        <v>41828</v>
      </c>
      <c r="B14259" s="45" t="str">
        <f t="shared" si="462"/>
        <v>July</v>
      </c>
      <c r="C14259" s="53">
        <f t="shared" si="463"/>
        <v>2014</v>
      </c>
      <c r="D14259" s="43" t="s">
        <v>119</v>
      </c>
      <c r="E14259" s="132">
        <v>17.491500000000002</v>
      </c>
    </row>
    <row r="14260" spans="1:5" ht="13.8" x14ac:dyDescent="0.25">
      <c r="A14260" s="47">
        <v>41828</v>
      </c>
      <c r="B14260" s="45" t="str">
        <f t="shared" si="462"/>
        <v>July</v>
      </c>
      <c r="C14260" s="53">
        <f t="shared" si="463"/>
        <v>2014</v>
      </c>
      <c r="D14260" s="43" t="s">
        <v>120</v>
      </c>
      <c r="E14260" s="132">
        <v>16.594499999999996</v>
      </c>
    </row>
    <row r="14261" spans="1:5" ht="13.8" x14ac:dyDescent="0.25">
      <c r="A14261" s="47">
        <v>41828</v>
      </c>
      <c r="B14261" s="45" t="str">
        <f t="shared" si="462"/>
        <v>July</v>
      </c>
      <c r="C14261" s="53">
        <f t="shared" si="463"/>
        <v>2014</v>
      </c>
      <c r="D14261" s="43" t="s">
        <v>103</v>
      </c>
      <c r="E14261" s="132">
        <v>16.007999999999999</v>
      </c>
    </row>
    <row r="14262" spans="1:5" ht="13.8" x14ac:dyDescent="0.25">
      <c r="A14262" s="47">
        <v>41828</v>
      </c>
      <c r="B14262" s="45" t="str">
        <f t="shared" si="462"/>
        <v>July</v>
      </c>
      <c r="C14262" s="53">
        <f t="shared" si="463"/>
        <v>2014</v>
      </c>
      <c r="D14262" s="43" t="s">
        <v>116</v>
      </c>
      <c r="E14262" s="132">
        <v>9.775500000000001</v>
      </c>
    </row>
    <row r="14263" spans="1:5" ht="13.8" x14ac:dyDescent="0.25">
      <c r="A14263" s="47">
        <v>41828</v>
      </c>
      <c r="B14263" s="45" t="str">
        <f t="shared" si="462"/>
        <v>July</v>
      </c>
      <c r="C14263" s="53">
        <f t="shared" si="463"/>
        <v>2014</v>
      </c>
      <c r="D14263" s="43" t="s">
        <v>104</v>
      </c>
      <c r="E14263" s="132">
        <v>11.373250000000001</v>
      </c>
    </row>
    <row r="14264" spans="1:5" ht="13.8" x14ac:dyDescent="0.25">
      <c r="A14264" s="47">
        <v>41828</v>
      </c>
      <c r="B14264" s="45" t="str">
        <f t="shared" si="462"/>
        <v>July</v>
      </c>
      <c r="C14264" s="53">
        <f t="shared" si="463"/>
        <v>2014</v>
      </c>
      <c r="D14264" s="43" t="s">
        <v>121</v>
      </c>
      <c r="E14264" s="132">
        <v>10.8155</v>
      </c>
    </row>
    <row r="14265" spans="1:5" ht="13.8" x14ac:dyDescent="0.25">
      <c r="A14265" s="47">
        <v>41828</v>
      </c>
      <c r="B14265" s="45" t="str">
        <f t="shared" si="462"/>
        <v>July</v>
      </c>
      <c r="C14265" s="53">
        <f t="shared" si="463"/>
        <v>2014</v>
      </c>
      <c r="D14265" s="43" t="s">
        <v>122</v>
      </c>
      <c r="E14265" s="132">
        <v>9.7970000000000006</v>
      </c>
    </row>
    <row r="14266" spans="1:5" ht="13.8" x14ac:dyDescent="0.25">
      <c r="A14266" s="47">
        <v>41828</v>
      </c>
      <c r="B14266" s="45" t="str">
        <f t="shared" si="462"/>
        <v>July</v>
      </c>
      <c r="C14266" s="53">
        <f t="shared" si="463"/>
        <v>2014</v>
      </c>
      <c r="D14266" s="43" t="s">
        <v>123</v>
      </c>
      <c r="E14266" s="132">
        <v>9.6757500000000007</v>
      </c>
    </row>
    <row r="14267" spans="1:5" ht="13.8" x14ac:dyDescent="0.25">
      <c r="A14267" s="47">
        <v>41828</v>
      </c>
      <c r="B14267" s="45" t="str">
        <f t="shared" si="462"/>
        <v>July</v>
      </c>
      <c r="C14267" s="53">
        <f t="shared" si="463"/>
        <v>2014</v>
      </c>
      <c r="D14267" s="43" t="s">
        <v>99</v>
      </c>
      <c r="E14267" s="132">
        <v>7.8849999999999998</v>
      </c>
    </row>
    <row r="14268" spans="1:5" ht="13.8" x14ac:dyDescent="0.25">
      <c r="A14268" s="47">
        <v>41828</v>
      </c>
      <c r="B14268" s="45" t="str">
        <f t="shared" si="462"/>
        <v>July</v>
      </c>
      <c r="C14268" s="53">
        <f t="shared" si="463"/>
        <v>2014</v>
      </c>
      <c r="D14268" s="43" t="s">
        <v>100</v>
      </c>
      <c r="E14268" s="132">
        <v>7.6775000000000002</v>
      </c>
    </row>
    <row r="14269" spans="1:5" ht="13.8" x14ac:dyDescent="0.25">
      <c r="A14269" s="47">
        <v>41828</v>
      </c>
      <c r="B14269" s="45" t="str">
        <f t="shared" si="462"/>
        <v>July</v>
      </c>
      <c r="C14269" s="53">
        <f t="shared" si="463"/>
        <v>2014</v>
      </c>
      <c r="D14269" s="43" t="s">
        <v>101</v>
      </c>
      <c r="E14269" s="132">
        <v>7.3454999999999995</v>
      </c>
    </row>
    <row r="14270" spans="1:5" ht="13.8" x14ac:dyDescent="0.25">
      <c r="A14270" s="47">
        <v>41828</v>
      </c>
      <c r="B14270" s="45" t="str">
        <f t="shared" si="462"/>
        <v>July</v>
      </c>
      <c r="C14270" s="53">
        <f t="shared" si="463"/>
        <v>2014</v>
      </c>
      <c r="D14270" s="43" t="s">
        <v>124</v>
      </c>
      <c r="E14270" s="132">
        <v>7.2832499999999989</v>
      </c>
    </row>
    <row r="14271" spans="1:5" ht="13.8" x14ac:dyDescent="0.25">
      <c r="A14271" s="47">
        <v>41828</v>
      </c>
      <c r="B14271" s="45" t="str">
        <f t="shared" si="462"/>
        <v>July</v>
      </c>
      <c r="C14271" s="53">
        <f t="shared" si="463"/>
        <v>2014</v>
      </c>
      <c r="D14271" s="43" t="s">
        <v>125</v>
      </c>
      <c r="E14271" s="132">
        <v>6.5155000000000003</v>
      </c>
    </row>
    <row r="14272" spans="1:5" ht="13.8" x14ac:dyDescent="0.25">
      <c r="A14272" s="47">
        <v>41828</v>
      </c>
      <c r="B14272" s="45" t="str">
        <f t="shared" si="462"/>
        <v>July</v>
      </c>
      <c r="C14272" s="53">
        <f t="shared" si="463"/>
        <v>2014</v>
      </c>
      <c r="D14272" s="43" t="s">
        <v>126</v>
      </c>
      <c r="E14272" s="132">
        <v>6.9517500000000005</v>
      </c>
    </row>
    <row r="14273" spans="1:5" ht="13.8" x14ac:dyDescent="0.25">
      <c r="A14273" s="47">
        <v>41828</v>
      </c>
      <c r="B14273" s="45" t="str">
        <f t="shared" si="462"/>
        <v>July</v>
      </c>
      <c r="C14273" s="53">
        <f t="shared" si="463"/>
        <v>2014</v>
      </c>
      <c r="D14273" s="43" t="s">
        <v>127</v>
      </c>
      <c r="E14273" s="132">
        <v>6.8752499999999994</v>
      </c>
    </row>
    <row r="14274" spans="1:5" ht="13.8" x14ac:dyDescent="0.25">
      <c r="A14274" s="47">
        <v>41828</v>
      </c>
      <c r="B14274" s="45" t="str">
        <f t="shared" si="462"/>
        <v>July</v>
      </c>
      <c r="C14274" s="53">
        <f t="shared" si="463"/>
        <v>2014</v>
      </c>
      <c r="D14274" s="43" t="s">
        <v>105</v>
      </c>
      <c r="E14274" s="132">
        <v>5.1252500000000012</v>
      </c>
    </row>
    <row r="14275" spans="1:5" ht="13.8" x14ac:dyDescent="0.25">
      <c r="A14275" s="47">
        <v>41828</v>
      </c>
      <c r="B14275" s="45" t="str">
        <f t="shared" si="462"/>
        <v>July</v>
      </c>
      <c r="C14275" s="53">
        <f t="shared" si="463"/>
        <v>2014</v>
      </c>
      <c r="D14275" s="43" t="s">
        <v>128</v>
      </c>
      <c r="E14275" s="132">
        <v>7.0417499999999995</v>
      </c>
    </row>
    <row r="14276" spans="1:5" ht="13.8" x14ac:dyDescent="0.25">
      <c r="A14276" s="47">
        <v>41835</v>
      </c>
      <c r="B14276" s="45" t="str">
        <f t="shared" si="462"/>
        <v>July</v>
      </c>
      <c r="C14276" s="53">
        <f t="shared" si="463"/>
        <v>2014</v>
      </c>
      <c r="D14276" s="43" t="s">
        <v>131</v>
      </c>
      <c r="E14276" s="132">
        <v>31.465833333333336</v>
      </c>
    </row>
    <row r="14277" spans="1:5" ht="13.8" x14ac:dyDescent="0.25">
      <c r="A14277" s="47">
        <v>41835</v>
      </c>
      <c r="B14277" s="45" t="str">
        <f t="shared" si="462"/>
        <v>July</v>
      </c>
      <c r="C14277" s="53">
        <f t="shared" si="463"/>
        <v>2014</v>
      </c>
      <c r="D14277" s="43" t="s">
        <v>115</v>
      </c>
      <c r="E14277" s="132">
        <v>24.1</v>
      </c>
    </row>
    <row r="14278" spans="1:5" ht="13.8" x14ac:dyDescent="0.25">
      <c r="A14278" s="47">
        <v>41835</v>
      </c>
      <c r="B14278" s="45" t="str">
        <f t="shared" si="462"/>
        <v>July</v>
      </c>
      <c r="C14278" s="53">
        <f t="shared" si="463"/>
        <v>2014</v>
      </c>
      <c r="D14278" s="43" t="s">
        <v>95</v>
      </c>
      <c r="E14278" s="132">
        <v>21.36866666666667</v>
      </c>
    </row>
    <row r="14279" spans="1:5" ht="13.8" x14ac:dyDescent="0.25">
      <c r="A14279" s="47">
        <v>41835</v>
      </c>
      <c r="B14279" s="45" t="str">
        <f t="shared" si="462"/>
        <v>July</v>
      </c>
      <c r="C14279" s="53">
        <f t="shared" si="463"/>
        <v>2014</v>
      </c>
      <c r="D14279" s="43" t="s">
        <v>96</v>
      </c>
      <c r="E14279" s="132">
        <v>20.404666666666667</v>
      </c>
    </row>
    <row r="14280" spans="1:5" ht="13.8" x14ac:dyDescent="0.25">
      <c r="A14280" s="47">
        <v>41835</v>
      </c>
      <c r="B14280" s="45" t="str">
        <f t="shared" si="462"/>
        <v>July</v>
      </c>
      <c r="C14280" s="53">
        <f t="shared" si="463"/>
        <v>2014</v>
      </c>
      <c r="D14280" s="43" t="s">
        <v>97</v>
      </c>
      <c r="E14280" s="132">
        <v>19.440666666666665</v>
      </c>
    </row>
    <row r="14281" spans="1:5" ht="13.8" x14ac:dyDescent="0.25">
      <c r="A14281" s="47">
        <v>41835</v>
      </c>
      <c r="B14281" s="45" t="str">
        <f t="shared" si="462"/>
        <v>July</v>
      </c>
      <c r="C14281" s="53">
        <f t="shared" si="463"/>
        <v>2014</v>
      </c>
      <c r="D14281" s="43" t="s">
        <v>98</v>
      </c>
      <c r="E14281" s="132">
        <v>15.263333333333332</v>
      </c>
    </row>
    <row r="14282" spans="1:5" ht="15.6" x14ac:dyDescent="0.3">
      <c r="A14282" s="47">
        <v>41835</v>
      </c>
      <c r="B14282" s="45" t="str">
        <f t="shared" si="462"/>
        <v>July</v>
      </c>
      <c r="C14282" s="53">
        <f t="shared" si="463"/>
        <v>2014</v>
      </c>
      <c r="D14282" s="130" t="s">
        <v>136</v>
      </c>
      <c r="E14282" s="132">
        <v>23.409000000000002</v>
      </c>
    </row>
    <row r="14283" spans="1:5" ht="13.8" x14ac:dyDescent="0.25">
      <c r="A14283" s="47">
        <v>41835</v>
      </c>
      <c r="B14283" s="45" t="str">
        <f t="shared" si="462"/>
        <v>July</v>
      </c>
      <c r="C14283" s="53">
        <f t="shared" si="463"/>
        <v>2014</v>
      </c>
      <c r="D14283" s="43" t="s">
        <v>118</v>
      </c>
      <c r="E14283" s="132">
        <v>21.505499999999998</v>
      </c>
    </row>
    <row r="14284" spans="1:5" ht="13.8" x14ac:dyDescent="0.25">
      <c r="A14284" s="47">
        <v>41835</v>
      </c>
      <c r="B14284" s="45" t="str">
        <f t="shared" si="462"/>
        <v>July</v>
      </c>
      <c r="C14284" s="53">
        <f t="shared" si="463"/>
        <v>2014</v>
      </c>
      <c r="D14284" s="43" t="s">
        <v>102</v>
      </c>
      <c r="E14284" s="132">
        <v>21.222000000000001</v>
      </c>
    </row>
    <row r="14285" spans="1:5" ht="13.8" x14ac:dyDescent="0.25">
      <c r="A14285" s="47">
        <v>41835</v>
      </c>
      <c r="B14285" s="45" t="str">
        <f t="shared" si="462"/>
        <v>July</v>
      </c>
      <c r="C14285" s="53">
        <f t="shared" si="463"/>
        <v>2014</v>
      </c>
      <c r="D14285" s="43" t="s">
        <v>119</v>
      </c>
      <c r="E14285" s="132">
        <v>20.5335</v>
      </c>
    </row>
    <row r="14286" spans="1:5" ht="13.8" x14ac:dyDescent="0.25">
      <c r="A14286" s="47">
        <v>41835</v>
      </c>
      <c r="B14286" s="45" t="str">
        <f t="shared" si="462"/>
        <v>July</v>
      </c>
      <c r="C14286" s="53">
        <f t="shared" si="463"/>
        <v>2014</v>
      </c>
      <c r="D14286" s="43" t="s">
        <v>120</v>
      </c>
      <c r="E14286" s="132">
        <v>19.480499999999999</v>
      </c>
    </row>
    <row r="14287" spans="1:5" ht="13.8" x14ac:dyDescent="0.25">
      <c r="A14287" s="47">
        <v>41835</v>
      </c>
      <c r="B14287" s="45" t="str">
        <f t="shared" si="462"/>
        <v>July</v>
      </c>
      <c r="C14287" s="53">
        <f t="shared" si="463"/>
        <v>2014</v>
      </c>
      <c r="D14287" s="43" t="s">
        <v>103</v>
      </c>
      <c r="E14287" s="132">
        <v>18.791999999999998</v>
      </c>
    </row>
    <row r="14288" spans="1:5" ht="13.8" x14ac:dyDescent="0.25">
      <c r="A14288" s="47">
        <v>41835</v>
      </c>
      <c r="B14288" s="45" t="str">
        <f t="shared" si="462"/>
        <v>July</v>
      </c>
      <c r="C14288" s="53">
        <f t="shared" si="463"/>
        <v>2014</v>
      </c>
      <c r="D14288" s="43" t="s">
        <v>116</v>
      </c>
      <c r="E14288" s="132">
        <v>11.172000000000001</v>
      </c>
    </row>
    <row r="14289" spans="1:5" ht="13.8" x14ac:dyDescent="0.25">
      <c r="A14289" s="47">
        <v>41835</v>
      </c>
      <c r="B14289" s="45" t="str">
        <f t="shared" si="462"/>
        <v>July</v>
      </c>
      <c r="C14289" s="53">
        <f t="shared" si="463"/>
        <v>2014</v>
      </c>
      <c r="D14289" s="43" t="s">
        <v>104</v>
      </c>
      <c r="E14289" s="132">
        <v>13.44466666666667</v>
      </c>
    </row>
    <row r="14290" spans="1:5" ht="13.8" x14ac:dyDescent="0.25">
      <c r="A14290" s="47">
        <v>41835</v>
      </c>
      <c r="B14290" s="45" t="str">
        <f t="shared" si="462"/>
        <v>July</v>
      </c>
      <c r="C14290" s="53">
        <f t="shared" si="463"/>
        <v>2014</v>
      </c>
      <c r="D14290" s="43" t="s">
        <v>121</v>
      </c>
      <c r="E14290" s="132">
        <v>12.785333333333334</v>
      </c>
    </row>
    <row r="14291" spans="1:5" ht="13.8" x14ac:dyDescent="0.25">
      <c r="A14291" s="47">
        <v>41835</v>
      </c>
      <c r="B14291" s="45" t="str">
        <f t="shared" si="462"/>
        <v>July</v>
      </c>
      <c r="C14291" s="53">
        <f t="shared" si="463"/>
        <v>2014</v>
      </c>
      <c r="D14291" s="43" t="s">
        <v>122</v>
      </c>
      <c r="E14291" s="132">
        <v>11.581333333333335</v>
      </c>
    </row>
    <row r="14292" spans="1:5" ht="13.8" x14ac:dyDescent="0.25">
      <c r="A14292" s="47">
        <v>41835</v>
      </c>
      <c r="B14292" s="45" t="str">
        <f t="shared" si="462"/>
        <v>July</v>
      </c>
      <c r="C14292" s="53">
        <f t="shared" si="463"/>
        <v>2014</v>
      </c>
      <c r="D14292" s="43" t="s">
        <v>123</v>
      </c>
      <c r="E14292" s="132">
        <v>11.438000000000002</v>
      </c>
    </row>
    <row r="14293" spans="1:5" ht="13.8" x14ac:dyDescent="0.25">
      <c r="A14293" s="47">
        <v>41835</v>
      </c>
      <c r="B14293" s="45" t="str">
        <f t="shared" si="462"/>
        <v>July</v>
      </c>
      <c r="C14293" s="53">
        <f t="shared" si="463"/>
        <v>2014</v>
      </c>
      <c r="D14293" s="43" t="s">
        <v>99</v>
      </c>
      <c r="E14293" s="132">
        <v>8.6133333333333333</v>
      </c>
    </row>
    <row r="14294" spans="1:5" ht="13.8" x14ac:dyDescent="0.25">
      <c r="A14294" s="47">
        <v>41835</v>
      </c>
      <c r="B14294" s="45" t="str">
        <f t="shared" si="462"/>
        <v>July</v>
      </c>
      <c r="C14294" s="53">
        <f t="shared" si="463"/>
        <v>2014</v>
      </c>
      <c r="D14294" s="43" t="s">
        <v>100</v>
      </c>
      <c r="E14294" s="132">
        <v>8.3866666666666667</v>
      </c>
    </row>
    <row r="14295" spans="1:5" ht="13.8" x14ac:dyDescent="0.25">
      <c r="A14295" s="47">
        <v>41835</v>
      </c>
      <c r="B14295" s="45" t="str">
        <f t="shared" si="462"/>
        <v>July</v>
      </c>
      <c r="C14295" s="53">
        <f t="shared" si="463"/>
        <v>2014</v>
      </c>
      <c r="D14295" s="43" t="s">
        <v>101</v>
      </c>
      <c r="E14295" s="132">
        <v>8.0239999999999991</v>
      </c>
    </row>
    <row r="14296" spans="1:5" ht="13.8" x14ac:dyDescent="0.25">
      <c r="A14296" s="47">
        <v>41835</v>
      </c>
      <c r="B14296" s="45" t="str">
        <f t="shared" si="462"/>
        <v>July</v>
      </c>
      <c r="C14296" s="53">
        <f t="shared" si="463"/>
        <v>2014</v>
      </c>
      <c r="D14296" s="43" t="s">
        <v>124</v>
      </c>
      <c r="E14296" s="132">
        <v>7.9559999999999995</v>
      </c>
    </row>
    <row r="14297" spans="1:5" ht="13.8" x14ac:dyDescent="0.25">
      <c r="A14297" s="47">
        <v>41835</v>
      </c>
      <c r="B14297" s="45" t="str">
        <f t="shared" si="462"/>
        <v>July</v>
      </c>
      <c r="C14297" s="53">
        <f t="shared" si="463"/>
        <v>2014</v>
      </c>
      <c r="D14297" s="43" t="s">
        <v>125</v>
      </c>
      <c r="E14297" s="132">
        <v>7.1173333333333337</v>
      </c>
    </row>
    <row r="14298" spans="1:5" ht="13.8" x14ac:dyDescent="0.25">
      <c r="A14298" s="47">
        <v>41835</v>
      </c>
      <c r="B14298" s="45" t="str">
        <f t="shared" si="462"/>
        <v>July</v>
      </c>
      <c r="C14298" s="53">
        <f t="shared" si="463"/>
        <v>2014</v>
      </c>
      <c r="D14298" s="43" t="s">
        <v>126</v>
      </c>
      <c r="E14298" s="132">
        <v>7.5248333333333335</v>
      </c>
    </row>
    <row r="14299" spans="1:5" ht="13.8" x14ac:dyDescent="0.25">
      <c r="A14299" s="47">
        <v>41835</v>
      </c>
      <c r="B14299" s="45" t="str">
        <f t="shared" si="462"/>
        <v>July</v>
      </c>
      <c r="C14299" s="53">
        <f t="shared" si="463"/>
        <v>2014</v>
      </c>
      <c r="D14299" s="43" t="s">
        <v>127</v>
      </c>
      <c r="E14299" s="132">
        <v>7.3869999999999996</v>
      </c>
    </row>
    <row r="14300" spans="1:5" ht="13.8" x14ac:dyDescent="0.25">
      <c r="A14300" s="47">
        <v>41835</v>
      </c>
      <c r="B14300" s="45" t="str">
        <f t="shared" ref="B14300:B14360" si="464">TEXT(A14300,"mmmm")</f>
        <v>July</v>
      </c>
      <c r="C14300" s="53">
        <f t="shared" ref="C14300:C14360" si="465">YEAR(A14300)</f>
        <v>2014</v>
      </c>
      <c r="D14300" s="43" t="s">
        <v>105</v>
      </c>
      <c r="E14300" s="132">
        <v>5.5986666666666665</v>
      </c>
    </row>
    <row r="14301" spans="1:5" ht="13.8" x14ac:dyDescent="0.25">
      <c r="A14301" s="47">
        <v>41835</v>
      </c>
      <c r="B14301" s="45" t="str">
        <f t="shared" si="464"/>
        <v>July</v>
      </c>
      <c r="C14301" s="53">
        <f t="shared" si="465"/>
        <v>2014</v>
      </c>
      <c r="D14301" s="43" t="s">
        <v>128</v>
      </c>
      <c r="E14301" s="132">
        <v>7.4806666666666661</v>
      </c>
    </row>
    <row r="14302" spans="1:5" ht="13.8" x14ac:dyDescent="0.25">
      <c r="A14302" s="47">
        <v>41842</v>
      </c>
      <c r="B14302" s="45" t="str">
        <f t="shared" si="464"/>
        <v>July</v>
      </c>
      <c r="C14302" s="53">
        <f t="shared" si="465"/>
        <v>2014</v>
      </c>
      <c r="D14302" s="43" t="s">
        <v>131</v>
      </c>
      <c r="E14302" s="132">
        <v>36.830500000000001</v>
      </c>
    </row>
    <row r="14303" spans="1:5" ht="13.8" x14ac:dyDescent="0.25">
      <c r="A14303" s="47">
        <v>41842</v>
      </c>
      <c r="B14303" s="45" t="str">
        <f t="shared" si="464"/>
        <v>July</v>
      </c>
      <c r="C14303" s="53">
        <f t="shared" si="465"/>
        <v>2014</v>
      </c>
      <c r="D14303" s="43" t="s">
        <v>115</v>
      </c>
      <c r="E14303" s="132">
        <v>32.299999999999997</v>
      </c>
    </row>
    <row r="14304" spans="1:5" ht="13.8" x14ac:dyDescent="0.25">
      <c r="A14304" s="47">
        <v>41842</v>
      </c>
      <c r="B14304" s="45" t="str">
        <f t="shared" si="464"/>
        <v>July</v>
      </c>
      <c r="C14304" s="53">
        <f t="shared" si="465"/>
        <v>2014</v>
      </c>
      <c r="D14304" s="43" t="s">
        <v>95</v>
      </c>
      <c r="E14304" s="132">
        <v>28.63933333333334</v>
      </c>
    </row>
    <row r="14305" spans="1:5" ht="13.8" x14ac:dyDescent="0.25">
      <c r="A14305" s="47">
        <v>41842</v>
      </c>
      <c r="B14305" s="45" t="str">
        <f t="shared" si="464"/>
        <v>July</v>
      </c>
      <c r="C14305" s="53">
        <f t="shared" si="465"/>
        <v>2014</v>
      </c>
      <c r="D14305" s="43" t="s">
        <v>96</v>
      </c>
      <c r="E14305" s="132">
        <v>27.347333333333335</v>
      </c>
    </row>
    <row r="14306" spans="1:5" ht="13.8" x14ac:dyDescent="0.25">
      <c r="A14306" s="47">
        <v>41842</v>
      </c>
      <c r="B14306" s="45" t="str">
        <f t="shared" si="464"/>
        <v>July</v>
      </c>
      <c r="C14306" s="53">
        <f t="shared" si="465"/>
        <v>2014</v>
      </c>
      <c r="D14306" s="43" t="s">
        <v>97</v>
      </c>
      <c r="E14306" s="132">
        <v>26.055333333333333</v>
      </c>
    </row>
    <row r="14307" spans="1:5" ht="13.8" x14ac:dyDescent="0.25">
      <c r="A14307" s="47">
        <v>41842</v>
      </c>
      <c r="B14307" s="45" t="str">
        <f t="shared" si="464"/>
        <v>July</v>
      </c>
      <c r="C14307" s="53">
        <f t="shared" si="465"/>
        <v>2014</v>
      </c>
      <c r="D14307" s="43" t="s">
        <v>98</v>
      </c>
      <c r="E14307" s="132">
        <v>20.456666666666667</v>
      </c>
    </row>
    <row r="14308" spans="1:5" ht="15.6" x14ac:dyDescent="0.3">
      <c r="A14308" s="47">
        <v>41842</v>
      </c>
      <c r="B14308" s="45" t="str">
        <f t="shared" si="464"/>
        <v>July</v>
      </c>
      <c r="C14308" s="53">
        <f t="shared" si="465"/>
        <v>2014</v>
      </c>
      <c r="D14308" s="130" t="s">
        <v>136</v>
      </c>
      <c r="E14308" s="132">
        <v>31.597333333333331</v>
      </c>
    </row>
    <row r="14309" spans="1:5" ht="13.8" x14ac:dyDescent="0.25">
      <c r="A14309" s="47">
        <v>41842</v>
      </c>
      <c r="B14309" s="45" t="str">
        <f t="shared" si="464"/>
        <v>July</v>
      </c>
      <c r="C14309" s="53">
        <f t="shared" si="465"/>
        <v>2014</v>
      </c>
      <c r="D14309" s="43" t="s">
        <v>118</v>
      </c>
      <c r="E14309" s="132">
        <v>29.027999999999999</v>
      </c>
    </row>
    <row r="14310" spans="1:5" ht="13.8" x14ac:dyDescent="0.25">
      <c r="A14310" s="47">
        <v>41842</v>
      </c>
      <c r="B14310" s="45" t="str">
        <f t="shared" si="464"/>
        <v>July</v>
      </c>
      <c r="C14310" s="53">
        <f t="shared" si="465"/>
        <v>2014</v>
      </c>
      <c r="D14310" s="43" t="s">
        <v>102</v>
      </c>
      <c r="E14310" s="132">
        <v>28.645333333333333</v>
      </c>
    </row>
    <row r="14311" spans="1:5" ht="13.8" x14ac:dyDescent="0.25">
      <c r="A14311" s="47">
        <v>41842</v>
      </c>
      <c r="B14311" s="45" t="str">
        <f t="shared" si="464"/>
        <v>July</v>
      </c>
      <c r="C14311" s="53">
        <f t="shared" si="465"/>
        <v>2014</v>
      </c>
      <c r="D14311" s="43" t="s">
        <v>119</v>
      </c>
      <c r="E14311" s="132">
        <v>27.715999999999998</v>
      </c>
    </row>
    <row r="14312" spans="1:5" ht="13.8" x14ac:dyDescent="0.25">
      <c r="A14312" s="47">
        <v>41842</v>
      </c>
      <c r="B14312" s="45" t="str">
        <f t="shared" si="464"/>
        <v>July</v>
      </c>
      <c r="C14312" s="53">
        <f t="shared" si="465"/>
        <v>2014</v>
      </c>
      <c r="D14312" s="43" t="s">
        <v>120</v>
      </c>
      <c r="E14312" s="132">
        <v>26.294666666666661</v>
      </c>
    </row>
    <row r="14313" spans="1:5" ht="13.8" x14ac:dyDescent="0.25">
      <c r="A14313" s="47">
        <v>41842</v>
      </c>
      <c r="B14313" s="45" t="str">
        <f t="shared" si="464"/>
        <v>July</v>
      </c>
      <c r="C14313" s="53">
        <f t="shared" si="465"/>
        <v>2014</v>
      </c>
      <c r="D14313" s="43" t="s">
        <v>103</v>
      </c>
      <c r="E14313" s="132">
        <v>25.365333333333329</v>
      </c>
    </row>
    <row r="14314" spans="1:5" ht="13.8" x14ac:dyDescent="0.25">
      <c r="A14314" s="47">
        <v>41842</v>
      </c>
      <c r="B14314" s="45" t="str">
        <f t="shared" si="464"/>
        <v>July</v>
      </c>
      <c r="C14314" s="53">
        <f t="shared" si="465"/>
        <v>2014</v>
      </c>
      <c r="D14314" s="43" t="s">
        <v>116</v>
      </c>
      <c r="E14314" s="132">
        <v>15.760500000000002</v>
      </c>
    </row>
    <row r="14315" spans="1:5" ht="13.8" x14ac:dyDescent="0.25">
      <c r="A14315" s="47">
        <v>41842</v>
      </c>
      <c r="B14315" s="45" t="str">
        <f t="shared" si="464"/>
        <v>July</v>
      </c>
      <c r="C14315" s="53">
        <f t="shared" si="465"/>
        <v>2014</v>
      </c>
      <c r="D14315" s="43" t="s">
        <v>104</v>
      </c>
      <c r="E14315" s="132">
        <v>20.948666666666668</v>
      </c>
    </row>
    <row r="14316" spans="1:5" ht="13.8" x14ac:dyDescent="0.25">
      <c r="A14316" s="47">
        <v>41842</v>
      </c>
      <c r="B14316" s="45" t="str">
        <f t="shared" si="464"/>
        <v>July</v>
      </c>
      <c r="C14316" s="53">
        <f t="shared" si="465"/>
        <v>2014</v>
      </c>
      <c r="D14316" s="43" t="s">
        <v>121</v>
      </c>
      <c r="E14316" s="132">
        <v>19.921333333333333</v>
      </c>
    </row>
    <row r="14317" spans="1:5" ht="13.8" x14ac:dyDescent="0.25">
      <c r="A14317" s="47">
        <v>41842</v>
      </c>
      <c r="B14317" s="45" t="str">
        <f t="shared" si="464"/>
        <v>July</v>
      </c>
      <c r="C14317" s="53">
        <f t="shared" si="465"/>
        <v>2014</v>
      </c>
      <c r="D14317" s="43" t="s">
        <v>122</v>
      </c>
      <c r="E14317" s="132">
        <v>18.045333333333335</v>
      </c>
    </row>
    <row r="14318" spans="1:5" ht="13.8" x14ac:dyDescent="0.25">
      <c r="A14318" s="47">
        <v>41842</v>
      </c>
      <c r="B14318" s="45" t="str">
        <f t="shared" si="464"/>
        <v>July</v>
      </c>
      <c r="C14318" s="53">
        <f t="shared" si="465"/>
        <v>2014</v>
      </c>
      <c r="D14318" s="43" t="s">
        <v>123</v>
      </c>
      <c r="E14318" s="132">
        <v>17.822000000000003</v>
      </c>
    </row>
    <row r="14319" spans="1:5" ht="13.8" x14ac:dyDescent="0.25">
      <c r="A14319" s="47">
        <v>41842</v>
      </c>
      <c r="B14319" s="45" t="str">
        <f t="shared" si="464"/>
        <v>July</v>
      </c>
      <c r="C14319" s="53">
        <f t="shared" si="465"/>
        <v>2014</v>
      </c>
      <c r="D14319" s="43" t="s">
        <v>99</v>
      </c>
      <c r="E14319" s="132">
        <v>12.261333333333335</v>
      </c>
    </row>
    <row r="14320" spans="1:5" ht="13.8" x14ac:dyDescent="0.25">
      <c r="A14320" s="47">
        <v>41842</v>
      </c>
      <c r="B14320" s="45" t="str">
        <f t="shared" si="464"/>
        <v>July</v>
      </c>
      <c r="C14320" s="53">
        <f t="shared" si="465"/>
        <v>2014</v>
      </c>
      <c r="D14320" s="43" t="s">
        <v>100</v>
      </c>
      <c r="E14320" s="132">
        <v>11.938666666666668</v>
      </c>
    </row>
    <row r="14321" spans="1:5" ht="13.8" x14ac:dyDescent="0.25">
      <c r="A14321" s="47">
        <v>41842</v>
      </c>
      <c r="B14321" s="45" t="str">
        <f t="shared" si="464"/>
        <v>July</v>
      </c>
      <c r="C14321" s="53">
        <f t="shared" si="465"/>
        <v>2014</v>
      </c>
      <c r="D14321" s="43" t="s">
        <v>101</v>
      </c>
      <c r="E14321" s="132">
        <v>11.4224</v>
      </c>
    </row>
    <row r="14322" spans="1:5" ht="13.8" x14ac:dyDescent="0.25">
      <c r="A14322" s="47">
        <v>41842</v>
      </c>
      <c r="B14322" s="45" t="str">
        <f t="shared" si="464"/>
        <v>July</v>
      </c>
      <c r="C14322" s="53">
        <f t="shared" si="465"/>
        <v>2014</v>
      </c>
      <c r="D14322" s="43" t="s">
        <v>124</v>
      </c>
      <c r="E14322" s="132">
        <v>11.3256</v>
      </c>
    </row>
    <row r="14323" spans="1:5" ht="13.8" x14ac:dyDescent="0.25">
      <c r="A14323" s="47">
        <v>41842</v>
      </c>
      <c r="B14323" s="45" t="str">
        <f t="shared" si="464"/>
        <v>July</v>
      </c>
      <c r="C14323" s="53">
        <f t="shared" si="465"/>
        <v>2014</v>
      </c>
      <c r="D14323" s="43" t="s">
        <v>125</v>
      </c>
      <c r="E14323" s="132">
        <v>10.131733333333335</v>
      </c>
    </row>
    <row r="14324" spans="1:5" ht="13.8" x14ac:dyDescent="0.25">
      <c r="A14324" s="47">
        <v>41842</v>
      </c>
      <c r="B14324" s="45" t="str">
        <f t="shared" si="464"/>
        <v>July</v>
      </c>
      <c r="C14324" s="53">
        <f t="shared" si="465"/>
        <v>2014</v>
      </c>
      <c r="D14324" s="43" t="s">
        <v>126</v>
      </c>
      <c r="E14324" s="132">
        <v>10.395233333333335</v>
      </c>
    </row>
    <row r="14325" spans="1:5" ht="13.8" x14ac:dyDescent="0.25">
      <c r="A14325" s="47">
        <v>41842</v>
      </c>
      <c r="B14325" s="45" t="str">
        <f t="shared" si="464"/>
        <v>July</v>
      </c>
      <c r="C14325" s="53">
        <f t="shared" si="465"/>
        <v>2014</v>
      </c>
      <c r="D14325" s="43" t="s">
        <v>127</v>
      </c>
      <c r="E14325" s="132">
        <v>9.9502000000000006</v>
      </c>
    </row>
    <row r="14326" spans="1:5" ht="13.8" x14ac:dyDescent="0.25">
      <c r="A14326" s="47">
        <v>41842</v>
      </c>
      <c r="B14326" s="45" t="str">
        <f t="shared" si="464"/>
        <v>July</v>
      </c>
      <c r="C14326" s="53">
        <f t="shared" si="465"/>
        <v>2014</v>
      </c>
      <c r="D14326" s="43" t="s">
        <v>105</v>
      </c>
      <c r="E14326" s="132">
        <v>7.9698666666666682</v>
      </c>
    </row>
    <row r="14327" spans="1:5" ht="13.8" x14ac:dyDescent="0.25">
      <c r="A14327" s="47">
        <v>41842</v>
      </c>
      <c r="B14327" s="45" t="str">
        <f t="shared" si="464"/>
        <v>July</v>
      </c>
      <c r="C14327" s="53">
        <f t="shared" si="465"/>
        <v>2014</v>
      </c>
      <c r="D14327" s="43" t="s">
        <v>128</v>
      </c>
      <c r="E14327" s="132">
        <v>9.6790666666666674</v>
      </c>
    </row>
    <row r="14328" spans="1:5" ht="13.8" x14ac:dyDescent="0.25">
      <c r="A14328" s="47">
        <v>41849</v>
      </c>
      <c r="B14328" s="45" t="str">
        <f t="shared" si="464"/>
        <v>July</v>
      </c>
      <c r="C14328" s="53">
        <f t="shared" si="465"/>
        <v>2014</v>
      </c>
      <c r="D14328" s="43" t="s">
        <v>131</v>
      </c>
    </row>
    <row r="14329" spans="1:5" ht="13.8" x14ac:dyDescent="0.25">
      <c r="A14329" s="47">
        <v>41849</v>
      </c>
      <c r="B14329" s="45" t="str">
        <f t="shared" si="464"/>
        <v>July</v>
      </c>
      <c r="C14329" s="53">
        <f t="shared" si="465"/>
        <v>2014</v>
      </c>
      <c r="D14329" s="43" t="s">
        <v>115</v>
      </c>
      <c r="E14329" s="132">
        <v>34.1</v>
      </c>
    </row>
    <row r="14330" spans="1:5" ht="13.8" x14ac:dyDescent="0.25">
      <c r="A14330" s="47">
        <v>41849</v>
      </c>
      <c r="B14330" s="45" t="str">
        <f t="shared" si="464"/>
        <v>July</v>
      </c>
      <c r="C14330" s="53">
        <f t="shared" si="465"/>
        <v>2014</v>
      </c>
      <c r="D14330" s="43" t="s">
        <v>95</v>
      </c>
      <c r="E14330" s="132">
        <v>30.235333333333337</v>
      </c>
    </row>
    <row r="14331" spans="1:5" ht="13.8" x14ac:dyDescent="0.25">
      <c r="A14331" s="47">
        <v>41849</v>
      </c>
      <c r="B14331" s="45" t="str">
        <f t="shared" si="464"/>
        <v>July</v>
      </c>
      <c r="C14331" s="53">
        <f t="shared" si="465"/>
        <v>2014</v>
      </c>
      <c r="D14331" s="43" t="s">
        <v>96</v>
      </c>
      <c r="E14331" s="132">
        <v>28.871333333333336</v>
      </c>
    </row>
    <row r="14332" spans="1:5" ht="13.8" x14ac:dyDescent="0.25">
      <c r="A14332" s="47">
        <v>41849</v>
      </c>
      <c r="B14332" s="45" t="str">
        <f t="shared" si="464"/>
        <v>July</v>
      </c>
      <c r="C14332" s="53">
        <f t="shared" si="465"/>
        <v>2014</v>
      </c>
      <c r="D14332" s="43" t="s">
        <v>97</v>
      </c>
      <c r="E14332" s="132">
        <v>27.507333333333335</v>
      </c>
    </row>
    <row r="14333" spans="1:5" ht="13.8" x14ac:dyDescent="0.25">
      <c r="A14333" s="47">
        <v>41849</v>
      </c>
      <c r="B14333" s="45" t="str">
        <f t="shared" si="464"/>
        <v>July</v>
      </c>
      <c r="C14333" s="53">
        <f t="shared" si="465"/>
        <v>2014</v>
      </c>
      <c r="D14333" s="43" t="s">
        <v>98</v>
      </c>
      <c r="E14333" s="132">
        <v>21.596666666666664</v>
      </c>
    </row>
    <row r="14334" spans="1:5" ht="15.6" x14ac:dyDescent="0.3">
      <c r="A14334" s="47">
        <v>41849</v>
      </c>
      <c r="B14334" s="45" t="str">
        <f t="shared" si="464"/>
        <v>July</v>
      </c>
      <c r="C14334" s="53">
        <f t="shared" si="465"/>
        <v>2014</v>
      </c>
      <c r="D14334" s="130" t="s">
        <v>136</v>
      </c>
      <c r="E14334" s="132">
        <v>32.368000000000002</v>
      </c>
    </row>
    <row r="14335" spans="1:5" ht="13.8" x14ac:dyDescent="0.25">
      <c r="A14335" s="47">
        <v>41849</v>
      </c>
      <c r="B14335" s="45" t="str">
        <f t="shared" si="464"/>
        <v>July</v>
      </c>
      <c r="C14335" s="53">
        <f t="shared" si="465"/>
        <v>2014</v>
      </c>
      <c r="D14335" s="43" t="s">
        <v>118</v>
      </c>
      <c r="E14335" s="132">
        <v>29.736000000000001</v>
      </c>
    </row>
    <row r="14336" spans="1:5" ht="13.8" x14ac:dyDescent="0.25">
      <c r="A14336" s="47">
        <v>41849</v>
      </c>
      <c r="B14336" s="45" t="str">
        <f t="shared" si="464"/>
        <v>July</v>
      </c>
      <c r="C14336" s="53">
        <f t="shared" si="465"/>
        <v>2014</v>
      </c>
      <c r="D14336" s="43" t="s">
        <v>102</v>
      </c>
      <c r="E14336" s="132">
        <v>29.344000000000001</v>
      </c>
    </row>
    <row r="14337" spans="1:5" ht="13.8" x14ac:dyDescent="0.25">
      <c r="A14337" s="47">
        <v>41849</v>
      </c>
      <c r="B14337" s="45" t="str">
        <f t="shared" si="464"/>
        <v>July</v>
      </c>
      <c r="C14337" s="53">
        <f t="shared" si="465"/>
        <v>2014</v>
      </c>
      <c r="D14337" s="43" t="s">
        <v>119</v>
      </c>
      <c r="E14337" s="132">
        <v>28.392000000000003</v>
      </c>
    </row>
    <row r="14338" spans="1:5" ht="13.8" x14ac:dyDescent="0.25">
      <c r="A14338" s="47">
        <v>41849</v>
      </c>
      <c r="B14338" s="45" t="str">
        <f t="shared" si="464"/>
        <v>July</v>
      </c>
      <c r="C14338" s="53">
        <f t="shared" si="465"/>
        <v>2014</v>
      </c>
      <c r="D14338" s="43" t="s">
        <v>120</v>
      </c>
      <c r="E14338" s="132">
        <v>26.936</v>
      </c>
    </row>
    <row r="14339" spans="1:5" ht="13.8" x14ac:dyDescent="0.25">
      <c r="A14339" s="47">
        <v>41849</v>
      </c>
      <c r="B14339" s="45" t="str">
        <f t="shared" si="464"/>
        <v>July</v>
      </c>
      <c r="C14339" s="53">
        <f t="shared" si="465"/>
        <v>2014</v>
      </c>
      <c r="D14339" s="43" t="s">
        <v>103</v>
      </c>
      <c r="E14339" s="132">
        <v>25.983999999999995</v>
      </c>
    </row>
    <row r="14340" spans="1:5" ht="13.8" x14ac:dyDescent="0.25">
      <c r="A14340" s="47">
        <v>41849</v>
      </c>
      <c r="B14340" s="45" t="str">
        <f t="shared" si="464"/>
        <v>July</v>
      </c>
      <c r="C14340" s="53">
        <f t="shared" si="465"/>
        <v>2014</v>
      </c>
      <c r="D14340" s="43" t="s">
        <v>116</v>
      </c>
      <c r="E14340" s="132">
        <v>16.2925</v>
      </c>
    </row>
    <row r="14341" spans="1:5" ht="13.8" x14ac:dyDescent="0.25">
      <c r="A14341" s="47">
        <v>41849</v>
      </c>
      <c r="B14341" s="45" t="str">
        <f t="shared" si="464"/>
        <v>July</v>
      </c>
      <c r="C14341" s="53">
        <f t="shared" si="465"/>
        <v>2014</v>
      </c>
      <c r="D14341" s="43" t="s">
        <v>104</v>
      </c>
      <c r="E14341" s="132">
        <v>21.339500000000001</v>
      </c>
    </row>
    <row r="14342" spans="1:5" ht="13.8" x14ac:dyDescent="0.25">
      <c r="A14342" s="47">
        <v>41849</v>
      </c>
      <c r="B14342" s="45" t="str">
        <f t="shared" si="464"/>
        <v>July</v>
      </c>
      <c r="C14342" s="53">
        <f t="shared" si="465"/>
        <v>2014</v>
      </c>
      <c r="D14342" s="43" t="s">
        <v>121</v>
      </c>
      <c r="E14342" s="132">
        <v>20.292999999999999</v>
      </c>
    </row>
    <row r="14343" spans="1:5" ht="13.8" x14ac:dyDescent="0.25">
      <c r="A14343" s="47">
        <v>41849</v>
      </c>
      <c r="B14343" s="45" t="str">
        <f t="shared" si="464"/>
        <v>July</v>
      </c>
      <c r="C14343" s="53">
        <f t="shared" si="465"/>
        <v>2014</v>
      </c>
      <c r="D14343" s="43" t="s">
        <v>122</v>
      </c>
      <c r="E14343" s="132">
        <v>18.382000000000001</v>
      </c>
    </row>
    <row r="14344" spans="1:5" ht="13.8" x14ac:dyDescent="0.25">
      <c r="A14344" s="47">
        <v>41849</v>
      </c>
      <c r="B14344" s="45" t="str">
        <f t="shared" si="464"/>
        <v>July</v>
      </c>
      <c r="C14344" s="53">
        <f t="shared" si="465"/>
        <v>2014</v>
      </c>
      <c r="D14344" s="43" t="s">
        <v>123</v>
      </c>
      <c r="E14344" s="132">
        <v>18.154499999999999</v>
      </c>
    </row>
    <row r="14345" spans="1:5" ht="13.8" x14ac:dyDescent="0.25">
      <c r="A14345" s="47">
        <v>41849</v>
      </c>
      <c r="B14345" s="45" t="str">
        <f t="shared" si="464"/>
        <v>July</v>
      </c>
      <c r="C14345" s="53">
        <f t="shared" si="465"/>
        <v>2014</v>
      </c>
      <c r="D14345" s="43" t="s">
        <v>99</v>
      </c>
      <c r="E14345" s="132">
        <v>13.933333333333332</v>
      </c>
    </row>
    <row r="14346" spans="1:5" ht="13.8" x14ac:dyDescent="0.25">
      <c r="A14346" s="47">
        <v>41849</v>
      </c>
      <c r="B14346" s="45" t="str">
        <f t="shared" si="464"/>
        <v>July</v>
      </c>
      <c r="C14346" s="53">
        <f t="shared" si="465"/>
        <v>2014</v>
      </c>
      <c r="D14346" s="43" t="s">
        <v>100</v>
      </c>
      <c r="E14346" s="132">
        <v>13.566666666666668</v>
      </c>
    </row>
    <row r="14347" spans="1:5" ht="13.8" x14ac:dyDescent="0.25">
      <c r="A14347" s="47">
        <v>41849</v>
      </c>
      <c r="B14347" s="45" t="str">
        <f t="shared" si="464"/>
        <v>July</v>
      </c>
      <c r="C14347" s="53">
        <f t="shared" si="465"/>
        <v>2014</v>
      </c>
      <c r="D14347" s="43" t="s">
        <v>101</v>
      </c>
      <c r="E14347" s="132">
        <v>12.98</v>
      </c>
    </row>
    <row r="14348" spans="1:5" ht="13.8" x14ac:dyDescent="0.25">
      <c r="A14348" s="47">
        <v>41849</v>
      </c>
      <c r="B14348" s="45" t="str">
        <f t="shared" si="464"/>
        <v>July</v>
      </c>
      <c r="C14348" s="53">
        <f t="shared" si="465"/>
        <v>2014</v>
      </c>
      <c r="D14348" s="43" t="s">
        <v>124</v>
      </c>
      <c r="E14348" s="132">
        <v>12.87</v>
      </c>
    </row>
    <row r="14349" spans="1:5" ht="13.8" x14ac:dyDescent="0.25">
      <c r="A14349" s="47">
        <v>41849</v>
      </c>
      <c r="B14349" s="45" t="str">
        <f t="shared" si="464"/>
        <v>July</v>
      </c>
      <c r="C14349" s="53">
        <f t="shared" si="465"/>
        <v>2014</v>
      </c>
      <c r="D14349" s="43" t="s">
        <v>125</v>
      </c>
      <c r="E14349" s="132">
        <v>11.513333333333335</v>
      </c>
    </row>
    <row r="14350" spans="1:5" ht="13.8" x14ac:dyDescent="0.25">
      <c r="A14350" s="47">
        <v>41849</v>
      </c>
      <c r="B14350" s="45" t="str">
        <f t="shared" si="464"/>
        <v>July</v>
      </c>
      <c r="C14350" s="53">
        <f t="shared" si="465"/>
        <v>2014</v>
      </c>
      <c r="D14350" s="43" t="s">
        <v>126</v>
      </c>
      <c r="E14350" s="132">
        <v>11.710833333333335</v>
      </c>
    </row>
    <row r="14351" spans="1:5" ht="13.8" x14ac:dyDescent="0.25">
      <c r="A14351" s="47">
        <v>41849</v>
      </c>
      <c r="B14351" s="45" t="str">
        <f t="shared" si="464"/>
        <v>July</v>
      </c>
      <c r="C14351" s="53">
        <f t="shared" si="465"/>
        <v>2014</v>
      </c>
      <c r="D14351" s="43" t="s">
        <v>127</v>
      </c>
      <c r="E14351" s="132">
        <v>11.125</v>
      </c>
    </row>
    <row r="14352" spans="1:5" ht="13.8" x14ac:dyDescent="0.25">
      <c r="A14352" s="47">
        <v>41849</v>
      </c>
      <c r="B14352" s="45" t="str">
        <f t="shared" si="464"/>
        <v>July</v>
      </c>
      <c r="C14352" s="53">
        <f t="shared" si="465"/>
        <v>2014</v>
      </c>
      <c r="D14352" s="43" t="s">
        <v>105</v>
      </c>
      <c r="E14352" s="132">
        <v>9.0566666666666666</v>
      </c>
    </row>
    <row r="14353" spans="1:5" ht="13.8" x14ac:dyDescent="0.25">
      <c r="A14353" s="47">
        <v>41849</v>
      </c>
      <c r="B14353" s="45" t="str">
        <f t="shared" si="464"/>
        <v>July</v>
      </c>
      <c r="C14353" s="53">
        <f t="shared" si="465"/>
        <v>2014</v>
      </c>
      <c r="D14353" s="43" t="s">
        <v>128</v>
      </c>
      <c r="E14353" s="132">
        <v>10.686666666666667</v>
      </c>
    </row>
    <row r="14354" spans="1:5" ht="13.8" x14ac:dyDescent="0.25">
      <c r="A14354" s="47">
        <v>41856</v>
      </c>
      <c r="B14354" s="45" t="str">
        <f t="shared" si="464"/>
        <v>August</v>
      </c>
      <c r="C14354" s="53">
        <f t="shared" si="465"/>
        <v>2014</v>
      </c>
      <c r="D14354" s="43" t="s">
        <v>131</v>
      </c>
    </row>
    <row r="14355" spans="1:5" ht="13.8" x14ac:dyDescent="0.25">
      <c r="A14355" s="47">
        <v>41856</v>
      </c>
      <c r="B14355" s="45" t="str">
        <f t="shared" si="464"/>
        <v>August</v>
      </c>
      <c r="C14355" s="53">
        <f t="shared" si="465"/>
        <v>2014</v>
      </c>
      <c r="D14355" s="43" t="s">
        <v>115</v>
      </c>
      <c r="E14355" s="132">
        <v>29.7</v>
      </c>
    </row>
    <row r="14356" spans="1:5" ht="13.8" x14ac:dyDescent="0.25">
      <c r="A14356" s="47">
        <v>41856</v>
      </c>
      <c r="B14356" s="45" t="str">
        <f t="shared" si="464"/>
        <v>August</v>
      </c>
      <c r="C14356" s="53">
        <f t="shared" si="465"/>
        <v>2014</v>
      </c>
      <c r="D14356" s="43" t="s">
        <v>95</v>
      </c>
      <c r="E14356" s="132">
        <v>26.334</v>
      </c>
    </row>
    <row r="14357" spans="1:5" ht="13.8" x14ac:dyDescent="0.25">
      <c r="A14357" s="47">
        <v>41856</v>
      </c>
      <c r="B14357" s="45" t="str">
        <f t="shared" si="464"/>
        <v>August</v>
      </c>
      <c r="C14357" s="53">
        <f t="shared" si="465"/>
        <v>2014</v>
      </c>
      <c r="D14357" s="43" t="s">
        <v>96</v>
      </c>
      <c r="E14357" s="132">
        <v>25.146000000000001</v>
      </c>
    </row>
    <row r="14358" spans="1:5" ht="13.8" x14ac:dyDescent="0.25">
      <c r="A14358" s="47">
        <v>41856</v>
      </c>
      <c r="B14358" s="45" t="str">
        <f t="shared" si="464"/>
        <v>August</v>
      </c>
      <c r="C14358" s="53">
        <f t="shared" si="465"/>
        <v>2014</v>
      </c>
      <c r="D14358" s="43" t="s">
        <v>97</v>
      </c>
      <c r="E14358" s="132">
        <v>23.957999999999998</v>
      </c>
    </row>
    <row r="14359" spans="1:5" ht="13.8" x14ac:dyDescent="0.25">
      <c r="A14359" s="47">
        <v>41856</v>
      </c>
      <c r="B14359" s="45" t="str">
        <f t="shared" si="464"/>
        <v>August</v>
      </c>
      <c r="C14359" s="53">
        <f t="shared" si="465"/>
        <v>2014</v>
      </c>
      <c r="D14359" s="43" t="s">
        <v>98</v>
      </c>
      <c r="E14359" s="132">
        <v>18.809999999999999</v>
      </c>
    </row>
    <row r="14360" spans="1:5" ht="15.6" x14ac:dyDescent="0.3">
      <c r="A14360" s="47">
        <v>41856</v>
      </c>
      <c r="B14360" s="45" t="str">
        <f t="shared" si="464"/>
        <v>August</v>
      </c>
      <c r="C14360" s="53">
        <f t="shared" si="465"/>
        <v>2014</v>
      </c>
      <c r="D14360" s="130" t="s">
        <v>136</v>
      </c>
      <c r="E14360" s="132">
        <v>27.0215</v>
      </c>
    </row>
    <row r="14361" spans="1:5" ht="13.8" x14ac:dyDescent="0.25">
      <c r="A14361" s="47">
        <v>41856</v>
      </c>
      <c r="B14361" s="45" t="str">
        <f t="shared" ref="B14361:B14422" si="466">TEXT(A14361,"mmmm")</f>
        <v>August</v>
      </c>
      <c r="C14361" s="53">
        <f t="shared" ref="C14361:C14422" si="467">YEAR(A14361)</f>
        <v>2014</v>
      </c>
      <c r="D14361" s="43" t="s">
        <v>118</v>
      </c>
      <c r="E14361" s="132">
        <v>24.824249999999996</v>
      </c>
    </row>
    <row r="14362" spans="1:5" ht="13.8" x14ac:dyDescent="0.25">
      <c r="A14362" s="47">
        <v>41856</v>
      </c>
      <c r="B14362" s="45" t="str">
        <f t="shared" si="466"/>
        <v>August</v>
      </c>
      <c r="C14362" s="53">
        <f t="shared" si="467"/>
        <v>2014</v>
      </c>
      <c r="D14362" s="43" t="s">
        <v>102</v>
      </c>
      <c r="E14362" s="132">
        <v>24.497000000000003</v>
      </c>
    </row>
    <row r="14363" spans="1:5" ht="13.8" x14ac:dyDescent="0.25">
      <c r="A14363" s="47">
        <v>41856</v>
      </c>
      <c r="B14363" s="45" t="str">
        <f t="shared" si="466"/>
        <v>August</v>
      </c>
      <c r="C14363" s="53">
        <f t="shared" si="467"/>
        <v>2014</v>
      </c>
      <c r="D14363" s="43" t="s">
        <v>119</v>
      </c>
      <c r="E14363" s="132">
        <v>23.702249999999999</v>
      </c>
    </row>
    <row r="14364" spans="1:5" ht="13.8" x14ac:dyDescent="0.25">
      <c r="A14364" s="47">
        <v>41856</v>
      </c>
      <c r="B14364" s="45" t="str">
        <f t="shared" si="466"/>
        <v>August</v>
      </c>
      <c r="C14364" s="53">
        <f t="shared" si="467"/>
        <v>2014</v>
      </c>
      <c r="D14364" s="43" t="s">
        <v>120</v>
      </c>
      <c r="E14364" s="132">
        <v>22.486749999999997</v>
      </c>
    </row>
    <row r="14365" spans="1:5" ht="13.8" x14ac:dyDescent="0.25">
      <c r="A14365" s="47">
        <v>41856</v>
      </c>
      <c r="B14365" s="45" t="str">
        <f t="shared" si="466"/>
        <v>August</v>
      </c>
      <c r="C14365" s="53">
        <f t="shared" si="467"/>
        <v>2014</v>
      </c>
      <c r="D14365" s="43" t="s">
        <v>103</v>
      </c>
      <c r="E14365" s="132">
        <v>21.691999999999997</v>
      </c>
    </row>
    <row r="14366" spans="1:5" ht="13.8" x14ac:dyDescent="0.25">
      <c r="A14366" s="47">
        <v>41856</v>
      </c>
      <c r="B14366" s="45" t="str">
        <f t="shared" si="466"/>
        <v>August</v>
      </c>
      <c r="C14366" s="53">
        <f t="shared" si="467"/>
        <v>2014</v>
      </c>
      <c r="D14366" s="43" t="s">
        <v>116</v>
      </c>
      <c r="E14366" s="132">
        <v>16.658249999999999</v>
      </c>
    </row>
    <row r="14367" spans="1:5" ht="13.8" x14ac:dyDescent="0.25">
      <c r="A14367" s="47">
        <v>41856</v>
      </c>
      <c r="B14367" s="45" t="str">
        <f t="shared" si="466"/>
        <v>August</v>
      </c>
      <c r="C14367" s="53">
        <f t="shared" si="467"/>
        <v>2014</v>
      </c>
      <c r="D14367" s="43" t="s">
        <v>104</v>
      </c>
      <c r="E14367" s="132">
        <v>21.574000000000002</v>
      </c>
    </row>
    <row r="14368" spans="1:5" ht="13.8" x14ac:dyDescent="0.25">
      <c r="A14368" s="47">
        <v>41856</v>
      </c>
      <c r="B14368" s="45" t="str">
        <f t="shared" si="466"/>
        <v>August</v>
      </c>
      <c r="C14368" s="53">
        <f t="shared" si="467"/>
        <v>2014</v>
      </c>
      <c r="D14368" s="43" t="s">
        <v>121</v>
      </c>
      <c r="E14368" s="132">
        <v>20.515999999999998</v>
      </c>
    </row>
    <row r="14369" spans="1:5" ht="13.8" x14ac:dyDescent="0.25">
      <c r="A14369" s="47">
        <v>41856</v>
      </c>
      <c r="B14369" s="45" t="str">
        <f t="shared" si="466"/>
        <v>August</v>
      </c>
      <c r="C14369" s="53">
        <f t="shared" si="467"/>
        <v>2014</v>
      </c>
      <c r="D14369" s="43" t="s">
        <v>122</v>
      </c>
      <c r="E14369" s="132">
        <v>18.584</v>
      </c>
    </row>
    <row r="14370" spans="1:5" ht="13.8" x14ac:dyDescent="0.25">
      <c r="A14370" s="47">
        <v>41856</v>
      </c>
      <c r="B14370" s="45" t="str">
        <f t="shared" si="466"/>
        <v>August</v>
      </c>
      <c r="C14370" s="53">
        <f t="shared" si="467"/>
        <v>2014</v>
      </c>
      <c r="D14370" s="43" t="s">
        <v>123</v>
      </c>
      <c r="E14370" s="132">
        <v>18.353999999999999</v>
      </c>
    </row>
    <row r="14371" spans="1:5" ht="13.8" x14ac:dyDescent="0.25">
      <c r="A14371" s="47">
        <v>41856</v>
      </c>
      <c r="B14371" s="45" t="str">
        <f t="shared" si="466"/>
        <v>August</v>
      </c>
      <c r="C14371" s="53">
        <f t="shared" si="467"/>
        <v>2014</v>
      </c>
      <c r="D14371" s="43" t="s">
        <v>99</v>
      </c>
      <c r="E14371" s="132">
        <v>14.725</v>
      </c>
    </row>
    <row r="14372" spans="1:5" ht="13.8" x14ac:dyDescent="0.25">
      <c r="A14372" s="47">
        <v>41856</v>
      </c>
      <c r="B14372" s="45" t="str">
        <f t="shared" si="466"/>
        <v>August</v>
      </c>
      <c r="C14372" s="53">
        <f t="shared" si="467"/>
        <v>2014</v>
      </c>
      <c r="D14372" s="43" t="s">
        <v>100</v>
      </c>
      <c r="E14372" s="132">
        <v>14.3375</v>
      </c>
    </row>
    <row r="14373" spans="1:5" ht="13.8" x14ac:dyDescent="0.25">
      <c r="A14373" s="47">
        <v>41856</v>
      </c>
      <c r="B14373" s="45" t="str">
        <f t="shared" si="466"/>
        <v>August</v>
      </c>
      <c r="C14373" s="53">
        <f t="shared" si="467"/>
        <v>2014</v>
      </c>
      <c r="D14373" s="43" t="s">
        <v>101</v>
      </c>
      <c r="E14373" s="132">
        <v>13.717499999999999</v>
      </c>
    </row>
    <row r="14374" spans="1:5" ht="13.8" x14ac:dyDescent="0.25">
      <c r="A14374" s="47">
        <v>41856</v>
      </c>
      <c r="B14374" s="45" t="str">
        <f t="shared" si="466"/>
        <v>August</v>
      </c>
      <c r="C14374" s="53">
        <f t="shared" si="467"/>
        <v>2014</v>
      </c>
      <c r="D14374" s="43" t="s">
        <v>124</v>
      </c>
      <c r="E14374" s="132">
        <v>13.60125</v>
      </c>
    </row>
    <row r="14375" spans="1:5" ht="13.8" x14ac:dyDescent="0.25">
      <c r="A14375" s="47">
        <v>41856</v>
      </c>
      <c r="B14375" s="45" t="str">
        <f t="shared" si="466"/>
        <v>August</v>
      </c>
      <c r="C14375" s="53">
        <f t="shared" si="467"/>
        <v>2014</v>
      </c>
      <c r="D14375" s="43" t="s">
        <v>125</v>
      </c>
      <c r="E14375" s="132">
        <v>12.1675</v>
      </c>
    </row>
    <row r="14376" spans="1:5" ht="13.8" x14ac:dyDescent="0.25">
      <c r="A14376" s="47">
        <v>41856</v>
      </c>
      <c r="B14376" s="45" t="str">
        <f t="shared" si="466"/>
        <v>August</v>
      </c>
      <c r="C14376" s="53">
        <f t="shared" si="467"/>
        <v>2014</v>
      </c>
      <c r="D14376" s="43" t="s">
        <v>126</v>
      </c>
      <c r="E14376" s="132">
        <v>12.33375</v>
      </c>
    </row>
    <row r="14377" spans="1:5" ht="13.8" x14ac:dyDescent="0.25">
      <c r="A14377" s="47">
        <v>41856</v>
      </c>
      <c r="B14377" s="45" t="str">
        <f t="shared" si="466"/>
        <v>August</v>
      </c>
      <c r="C14377" s="53">
        <f t="shared" si="467"/>
        <v>2014</v>
      </c>
      <c r="D14377" s="43" t="s">
        <v>127</v>
      </c>
      <c r="E14377" s="132">
        <v>11.68125</v>
      </c>
    </row>
    <row r="14378" spans="1:5" ht="13.8" x14ac:dyDescent="0.25">
      <c r="A14378" s="47">
        <v>41856</v>
      </c>
      <c r="B14378" s="45" t="str">
        <f t="shared" si="466"/>
        <v>August</v>
      </c>
      <c r="C14378" s="53">
        <f t="shared" si="467"/>
        <v>2014</v>
      </c>
      <c r="D14378" s="43" t="s">
        <v>105</v>
      </c>
      <c r="E14378" s="132">
        <v>9.5712500000000009</v>
      </c>
    </row>
    <row r="14379" spans="1:5" ht="13.8" x14ac:dyDescent="0.25">
      <c r="A14379" s="47">
        <v>41856</v>
      </c>
      <c r="B14379" s="45" t="str">
        <f t="shared" si="466"/>
        <v>August</v>
      </c>
      <c r="C14379" s="53">
        <f t="shared" si="467"/>
        <v>2014</v>
      </c>
      <c r="D14379" s="43" t="s">
        <v>128</v>
      </c>
      <c r="E14379" s="132">
        <v>11.16375</v>
      </c>
    </row>
    <row r="14380" spans="1:5" ht="13.8" x14ac:dyDescent="0.25">
      <c r="A14380" s="47">
        <v>41863</v>
      </c>
      <c r="B14380" s="45" t="str">
        <f t="shared" si="466"/>
        <v>August</v>
      </c>
      <c r="C14380" s="53">
        <f t="shared" si="467"/>
        <v>2014</v>
      </c>
      <c r="D14380" s="43" t="s">
        <v>131</v>
      </c>
      <c r="E14380" s="132">
        <v>39.100166666666667</v>
      </c>
    </row>
    <row r="14381" spans="1:5" ht="13.8" x14ac:dyDescent="0.25">
      <c r="A14381" s="47">
        <v>41863</v>
      </c>
      <c r="B14381" s="45" t="str">
        <f t="shared" si="466"/>
        <v>August</v>
      </c>
      <c r="C14381" s="53">
        <f t="shared" si="467"/>
        <v>2014</v>
      </c>
      <c r="D14381" s="43" t="s">
        <v>115</v>
      </c>
      <c r="E14381" s="132">
        <v>28.2</v>
      </c>
    </row>
    <row r="14382" spans="1:5" ht="13.8" x14ac:dyDescent="0.25">
      <c r="A14382" s="47">
        <v>41863</v>
      </c>
      <c r="B14382" s="45" t="str">
        <f t="shared" si="466"/>
        <v>August</v>
      </c>
      <c r="C14382" s="53">
        <f t="shared" si="467"/>
        <v>2014</v>
      </c>
      <c r="D14382" s="43" t="s">
        <v>95</v>
      </c>
      <c r="E14382" s="132">
        <v>25.004000000000001</v>
      </c>
    </row>
    <row r="14383" spans="1:5" ht="13.8" x14ac:dyDescent="0.25">
      <c r="A14383" s="47">
        <v>41863</v>
      </c>
      <c r="B14383" s="45" t="str">
        <f t="shared" si="466"/>
        <v>August</v>
      </c>
      <c r="C14383" s="53">
        <f t="shared" si="467"/>
        <v>2014</v>
      </c>
      <c r="D14383" s="43" t="s">
        <v>96</v>
      </c>
      <c r="E14383" s="132">
        <v>23.875999999999998</v>
      </c>
    </row>
    <row r="14384" spans="1:5" ht="13.8" x14ac:dyDescent="0.25">
      <c r="A14384" s="47">
        <v>41863</v>
      </c>
      <c r="B14384" s="45" t="str">
        <f t="shared" si="466"/>
        <v>August</v>
      </c>
      <c r="C14384" s="53">
        <f t="shared" si="467"/>
        <v>2014</v>
      </c>
      <c r="D14384" s="43" t="s">
        <v>97</v>
      </c>
      <c r="E14384" s="132">
        <v>22.747999999999998</v>
      </c>
    </row>
    <row r="14385" spans="1:5" ht="13.8" x14ac:dyDescent="0.25">
      <c r="A14385" s="47">
        <v>41863</v>
      </c>
      <c r="B14385" s="45" t="str">
        <f t="shared" si="466"/>
        <v>August</v>
      </c>
      <c r="C14385" s="53">
        <f t="shared" si="467"/>
        <v>2014</v>
      </c>
      <c r="D14385" s="43" t="s">
        <v>98</v>
      </c>
      <c r="E14385" s="132">
        <v>17.86</v>
      </c>
    </row>
    <row r="14386" spans="1:5" ht="15.6" x14ac:dyDescent="0.3">
      <c r="A14386" s="47">
        <v>41863</v>
      </c>
      <c r="B14386" s="45" t="str">
        <f t="shared" si="466"/>
        <v>August</v>
      </c>
      <c r="C14386" s="53">
        <f t="shared" si="467"/>
        <v>2014</v>
      </c>
      <c r="D14386" s="130" t="s">
        <v>136</v>
      </c>
      <c r="E14386" s="132">
        <v>25.528333333333336</v>
      </c>
    </row>
    <row r="14387" spans="1:5" ht="13.8" x14ac:dyDescent="0.25">
      <c r="A14387" s="47">
        <v>41863</v>
      </c>
      <c r="B14387" s="45" t="str">
        <f t="shared" si="466"/>
        <v>August</v>
      </c>
      <c r="C14387" s="53">
        <f t="shared" si="467"/>
        <v>2014</v>
      </c>
      <c r="D14387" s="43" t="s">
        <v>118</v>
      </c>
      <c r="E14387" s="132">
        <v>23.452500000000001</v>
      </c>
    </row>
    <row r="14388" spans="1:5" ht="13.8" x14ac:dyDescent="0.25">
      <c r="A14388" s="47">
        <v>41863</v>
      </c>
      <c r="B14388" s="45" t="str">
        <f t="shared" si="466"/>
        <v>August</v>
      </c>
      <c r="C14388" s="53">
        <f t="shared" si="467"/>
        <v>2014</v>
      </c>
      <c r="D14388" s="43" t="s">
        <v>102</v>
      </c>
      <c r="E14388" s="132">
        <v>23.143333333333334</v>
      </c>
    </row>
    <row r="14389" spans="1:5" ht="13.8" x14ac:dyDescent="0.25">
      <c r="A14389" s="47">
        <v>41863</v>
      </c>
      <c r="B14389" s="45" t="str">
        <f t="shared" si="466"/>
        <v>August</v>
      </c>
      <c r="C14389" s="53">
        <f t="shared" si="467"/>
        <v>2014</v>
      </c>
      <c r="D14389" s="43" t="s">
        <v>119</v>
      </c>
      <c r="E14389" s="132">
        <v>22.392499999999998</v>
      </c>
    </row>
    <row r="14390" spans="1:5" ht="13.8" x14ac:dyDescent="0.25">
      <c r="A14390" s="47">
        <v>41863</v>
      </c>
      <c r="B14390" s="45" t="str">
        <f t="shared" si="466"/>
        <v>August</v>
      </c>
      <c r="C14390" s="53">
        <f t="shared" si="467"/>
        <v>2014</v>
      </c>
      <c r="D14390" s="43" t="s">
        <v>120</v>
      </c>
      <c r="E14390" s="132">
        <v>21.244166666666665</v>
      </c>
    </row>
    <row r="14391" spans="1:5" ht="13.8" x14ac:dyDescent="0.25">
      <c r="A14391" s="47">
        <v>41863</v>
      </c>
      <c r="B14391" s="45" t="str">
        <f t="shared" si="466"/>
        <v>August</v>
      </c>
      <c r="C14391" s="53">
        <f t="shared" si="467"/>
        <v>2014</v>
      </c>
      <c r="D14391" s="43" t="s">
        <v>103</v>
      </c>
      <c r="E14391" s="132">
        <v>20.493333333333336</v>
      </c>
    </row>
    <row r="14392" spans="1:5" ht="13.8" x14ac:dyDescent="0.25">
      <c r="A14392" s="47">
        <v>41863</v>
      </c>
      <c r="B14392" s="45" t="str">
        <f t="shared" si="466"/>
        <v>August</v>
      </c>
      <c r="C14392" s="53">
        <f t="shared" si="467"/>
        <v>2014</v>
      </c>
      <c r="D14392" s="43" t="s">
        <v>116</v>
      </c>
      <c r="E14392" s="132">
        <v>15.4945</v>
      </c>
    </row>
    <row r="14393" spans="1:5" ht="13.8" x14ac:dyDescent="0.25">
      <c r="A14393" s="47">
        <v>41863</v>
      </c>
      <c r="B14393" s="45" t="str">
        <f t="shared" si="466"/>
        <v>August</v>
      </c>
      <c r="C14393" s="53">
        <f t="shared" si="467"/>
        <v>2014</v>
      </c>
      <c r="D14393" s="43" t="s">
        <v>104</v>
      </c>
      <c r="E14393" s="132">
        <v>20.753250000000001</v>
      </c>
    </row>
    <row r="14394" spans="1:5" ht="13.8" x14ac:dyDescent="0.25">
      <c r="A14394" s="47">
        <v>41863</v>
      </c>
      <c r="B14394" s="45" t="str">
        <f t="shared" si="466"/>
        <v>August</v>
      </c>
      <c r="C14394" s="53">
        <f t="shared" si="467"/>
        <v>2014</v>
      </c>
      <c r="D14394" s="43" t="s">
        <v>121</v>
      </c>
      <c r="E14394" s="132">
        <v>19.735499999999998</v>
      </c>
    </row>
    <row r="14395" spans="1:5" ht="13.8" x14ac:dyDescent="0.25">
      <c r="A14395" s="47">
        <v>41863</v>
      </c>
      <c r="B14395" s="45" t="str">
        <f t="shared" si="466"/>
        <v>August</v>
      </c>
      <c r="C14395" s="53">
        <f t="shared" si="467"/>
        <v>2014</v>
      </c>
      <c r="D14395" s="43" t="s">
        <v>122</v>
      </c>
      <c r="E14395" s="132">
        <v>17.876999999999999</v>
      </c>
    </row>
    <row r="14396" spans="1:5" ht="13.8" x14ac:dyDescent="0.25">
      <c r="A14396" s="47">
        <v>41863</v>
      </c>
      <c r="B14396" s="45" t="str">
        <f t="shared" si="466"/>
        <v>August</v>
      </c>
      <c r="C14396" s="53">
        <f t="shared" si="467"/>
        <v>2014</v>
      </c>
      <c r="D14396" s="43" t="s">
        <v>123</v>
      </c>
      <c r="E14396" s="132">
        <v>17.655750000000001</v>
      </c>
    </row>
    <row r="14397" spans="1:5" ht="13.8" x14ac:dyDescent="0.25">
      <c r="A14397" s="47">
        <v>41863</v>
      </c>
      <c r="B14397" s="45" t="str">
        <f t="shared" si="466"/>
        <v>August</v>
      </c>
      <c r="C14397" s="53">
        <f t="shared" si="467"/>
        <v>2014</v>
      </c>
      <c r="D14397" s="43" t="s">
        <v>99</v>
      </c>
      <c r="E14397" s="132">
        <v>14.345000000000001</v>
      </c>
    </row>
    <row r="14398" spans="1:5" ht="13.8" x14ac:dyDescent="0.25">
      <c r="A14398" s="47">
        <v>41863</v>
      </c>
      <c r="B14398" s="45" t="str">
        <f t="shared" si="466"/>
        <v>August</v>
      </c>
      <c r="C14398" s="53">
        <f t="shared" si="467"/>
        <v>2014</v>
      </c>
      <c r="D14398" s="43" t="s">
        <v>100</v>
      </c>
      <c r="E14398" s="132">
        <v>13.967499999999999</v>
      </c>
    </row>
    <row r="14399" spans="1:5" ht="13.8" x14ac:dyDescent="0.25">
      <c r="A14399" s="47">
        <v>41863</v>
      </c>
      <c r="B14399" s="45" t="str">
        <f t="shared" si="466"/>
        <v>August</v>
      </c>
      <c r="C14399" s="53">
        <f t="shared" si="467"/>
        <v>2014</v>
      </c>
      <c r="D14399" s="43" t="s">
        <v>101</v>
      </c>
      <c r="E14399" s="132">
        <v>13.363499999999998</v>
      </c>
    </row>
    <row r="14400" spans="1:5" ht="13.8" x14ac:dyDescent="0.25">
      <c r="A14400" s="47">
        <v>41863</v>
      </c>
      <c r="B14400" s="45" t="str">
        <f t="shared" si="466"/>
        <v>August</v>
      </c>
      <c r="C14400" s="53">
        <f t="shared" si="467"/>
        <v>2014</v>
      </c>
      <c r="D14400" s="43" t="s">
        <v>124</v>
      </c>
      <c r="E14400" s="132">
        <v>13.250249999999999</v>
      </c>
    </row>
    <row r="14401" spans="1:5" ht="13.8" x14ac:dyDescent="0.25">
      <c r="A14401" s="47">
        <v>41863</v>
      </c>
      <c r="B14401" s="45" t="str">
        <f t="shared" si="466"/>
        <v>August</v>
      </c>
      <c r="C14401" s="53">
        <f t="shared" si="467"/>
        <v>2014</v>
      </c>
      <c r="D14401" s="43" t="s">
        <v>125</v>
      </c>
      <c r="E14401" s="132">
        <v>11.853500000000002</v>
      </c>
    </row>
    <row r="14402" spans="1:5" ht="13.8" x14ac:dyDescent="0.25">
      <c r="A14402" s="47">
        <v>41863</v>
      </c>
      <c r="B14402" s="45" t="str">
        <f t="shared" si="466"/>
        <v>August</v>
      </c>
      <c r="C14402" s="53">
        <f t="shared" si="467"/>
        <v>2014</v>
      </c>
      <c r="D14402" s="43" t="s">
        <v>126</v>
      </c>
      <c r="E14402" s="132">
        <v>12.034750000000001</v>
      </c>
    </row>
    <row r="14403" spans="1:5" ht="13.8" x14ac:dyDescent="0.25">
      <c r="A14403" s="47">
        <v>41863</v>
      </c>
      <c r="B14403" s="45" t="str">
        <f t="shared" si="466"/>
        <v>August</v>
      </c>
      <c r="C14403" s="53">
        <f t="shared" si="467"/>
        <v>2014</v>
      </c>
      <c r="D14403" s="43" t="s">
        <v>127</v>
      </c>
      <c r="E14403" s="132">
        <v>11.414249999999999</v>
      </c>
    </row>
    <row r="14404" spans="1:5" ht="13.8" x14ac:dyDescent="0.25">
      <c r="A14404" s="47">
        <v>41863</v>
      </c>
      <c r="B14404" s="45" t="str">
        <f t="shared" si="466"/>
        <v>August</v>
      </c>
      <c r="C14404" s="53">
        <f t="shared" si="467"/>
        <v>2014</v>
      </c>
      <c r="D14404" s="43" t="s">
        <v>105</v>
      </c>
      <c r="E14404" s="132">
        <v>9.324250000000001</v>
      </c>
    </row>
    <row r="14405" spans="1:5" ht="13.8" x14ac:dyDescent="0.25">
      <c r="A14405" s="47">
        <v>41863</v>
      </c>
      <c r="B14405" s="45" t="str">
        <f t="shared" si="466"/>
        <v>August</v>
      </c>
      <c r="C14405" s="53">
        <f t="shared" si="467"/>
        <v>2014</v>
      </c>
      <c r="D14405" s="43" t="s">
        <v>128</v>
      </c>
      <c r="E14405" s="132">
        <v>10.934749999999999</v>
      </c>
    </row>
    <row r="14406" spans="1:5" ht="13.8" x14ac:dyDescent="0.25">
      <c r="A14406" s="47">
        <v>41870</v>
      </c>
      <c r="B14406" s="45" t="str">
        <f t="shared" si="466"/>
        <v>August</v>
      </c>
      <c r="C14406" s="53">
        <f t="shared" si="467"/>
        <v>2014</v>
      </c>
      <c r="D14406" s="43" t="s">
        <v>131</v>
      </c>
      <c r="E14406" s="132">
        <v>34.354500000000002</v>
      </c>
    </row>
    <row r="14407" spans="1:5" ht="13.8" x14ac:dyDescent="0.25">
      <c r="A14407" s="47">
        <v>41870</v>
      </c>
      <c r="B14407" s="45" t="str">
        <f t="shared" si="466"/>
        <v>August</v>
      </c>
      <c r="C14407" s="53">
        <f t="shared" si="467"/>
        <v>2014</v>
      </c>
      <c r="D14407" s="43" t="s">
        <v>115</v>
      </c>
      <c r="E14407" s="132">
        <v>29.3</v>
      </c>
    </row>
    <row r="14408" spans="1:5" ht="13.8" x14ac:dyDescent="0.25">
      <c r="A14408" s="47">
        <v>41870</v>
      </c>
      <c r="B14408" s="45" t="str">
        <f t="shared" si="466"/>
        <v>August</v>
      </c>
      <c r="C14408" s="53">
        <f t="shared" si="467"/>
        <v>2014</v>
      </c>
      <c r="D14408" s="43" t="s">
        <v>95</v>
      </c>
      <c r="E14408" s="132">
        <v>25.979333333333333</v>
      </c>
    </row>
    <row r="14409" spans="1:5" ht="13.8" x14ac:dyDescent="0.25">
      <c r="A14409" s="47">
        <v>41870</v>
      </c>
      <c r="B14409" s="45" t="str">
        <f t="shared" si="466"/>
        <v>August</v>
      </c>
      <c r="C14409" s="53">
        <f t="shared" si="467"/>
        <v>2014</v>
      </c>
      <c r="D14409" s="43" t="s">
        <v>96</v>
      </c>
      <c r="E14409" s="132">
        <v>24.807333333333332</v>
      </c>
    </row>
    <row r="14410" spans="1:5" ht="13.8" x14ac:dyDescent="0.25">
      <c r="A14410" s="47">
        <v>41870</v>
      </c>
      <c r="B14410" s="45" t="str">
        <f t="shared" si="466"/>
        <v>August</v>
      </c>
      <c r="C14410" s="53">
        <f t="shared" si="467"/>
        <v>2014</v>
      </c>
      <c r="D14410" s="43" t="s">
        <v>97</v>
      </c>
      <c r="E14410" s="132">
        <v>23.635333333333332</v>
      </c>
    </row>
    <row r="14411" spans="1:5" ht="13.8" x14ac:dyDescent="0.25">
      <c r="A14411" s="47">
        <v>41870</v>
      </c>
      <c r="B14411" s="45" t="str">
        <f t="shared" si="466"/>
        <v>August</v>
      </c>
      <c r="C14411" s="53">
        <f t="shared" si="467"/>
        <v>2014</v>
      </c>
      <c r="D14411" s="43" t="s">
        <v>98</v>
      </c>
      <c r="E14411" s="132">
        <v>18.556666666666665</v>
      </c>
    </row>
    <row r="14412" spans="1:5" ht="15.6" x14ac:dyDescent="0.3">
      <c r="A14412" s="47">
        <v>41870</v>
      </c>
      <c r="B14412" s="45" t="str">
        <f t="shared" si="466"/>
        <v>August</v>
      </c>
      <c r="C14412" s="53">
        <f t="shared" si="467"/>
        <v>2014</v>
      </c>
      <c r="D14412" s="130" t="s">
        <v>136</v>
      </c>
      <c r="E14412" s="132">
        <v>26.973333333333336</v>
      </c>
    </row>
    <row r="14413" spans="1:5" ht="13.8" x14ac:dyDescent="0.25">
      <c r="A14413" s="47">
        <v>41870</v>
      </c>
      <c r="B14413" s="45" t="str">
        <f t="shared" si="466"/>
        <v>August</v>
      </c>
      <c r="C14413" s="53">
        <f t="shared" si="467"/>
        <v>2014</v>
      </c>
      <c r="D14413" s="43" t="s">
        <v>118</v>
      </c>
      <c r="E14413" s="132">
        <v>24.78</v>
      </c>
    </row>
    <row r="14414" spans="1:5" ht="13.8" x14ac:dyDescent="0.25">
      <c r="A14414" s="47">
        <v>41870</v>
      </c>
      <c r="B14414" s="45" t="str">
        <f t="shared" si="466"/>
        <v>August</v>
      </c>
      <c r="C14414" s="53">
        <f t="shared" si="467"/>
        <v>2014</v>
      </c>
      <c r="D14414" s="43" t="s">
        <v>102</v>
      </c>
      <c r="E14414" s="132">
        <v>24.453333333333333</v>
      </c>
    </row>
    <row r="14415" spans="1:5" ht="13.8" x14ac:dyDescent="0.25">
      <c r="A14415" s="47">
        <v>41870</v>
      </c>
      <c r="B14415" s="45" t="str">
        <f t="shared" si="466"/>
        <v>August</v>
      </c>
      <c r="C14415" s="53">
        <f t="shared" si="467"/>
        <v>2014</v>
      </c>
      <c r="D14415" s="43" t="s">
        <v>119</v>
      </c>
      <c r="E14415" s="132">
        <v>23.660000000000004</v>
      </c>
    </row>
    <row r="14416" spans="1:5" ht="13.8" x14ac:dyDescent="0.25">
      <c r="A14416" s="47">
        <v>41870</v>
      </c>
      <c r="B14416" s="45" t="str">
        <f t="shared" si="466"/>
        <v>August</v>
      </c>
      <c r="C14416" s="53">
        <f t="shared" si="467"/>
        <v>2014</v>
      </c>
      <c r="D14416" s="43" t="s">
        <v>120</v>
      </c>
      <c r="E14416" s="132">
        <v>22.446666666666665</v>
      </c>
    </row>
    <row r="14417" spans="1:5" ht="13.8" x14ac:dyDescent="0.25">
      <c r="A14417" s="47">
        <v>41870</v>
      </c>
      <c r="B14417" s="45" t="str">
        <f t="shared" si="466"/>
        <v>August</v>
      </c>
      <c r="C14417" s="53">
        <f t="shared" si="467"/>
        <v>2014</v>
      </c>
      <c r="D14417" s="43" t="s">
        <v>103</v>
      </c>
      <c r="E14417" s="132">
        <v>21.653333333333336</v>
      </c>
    </row>
    <row r="14418" spans="1:5" ht="13.8" x14ac:dyDescent="0.25">
      <c r="A14418" s="47">
        <v>41870</v>
      </c>
      <c r="B14418" s="45" t="str">
        <f t="shared" si="466"/>
        <v>August</v>
      </c>
      <c r="C14418" s="53">
        <f t="shared" si="467"/>
        <v>2014</v>
      </c>
      <c r="D14418" s="43" t="s">
        <v>116</v>
      </c>
      <c r="E14418" s="132">
        <v>15.96</v>
      </c>
    </row>
    <row r="14419" spans="1:5" ht="13.8" x14ac:dyDescent="0.25">
      <c r="A14419" s="47">
        <v>41870</v>
      </c>
      <c r="B14419" s="45" t="str">
        <f t="shared" si="466"/>
        <v>August</v>
      </c>
      <c r="C14419" s="53">
        <f t="shared" si="467"/>
        <v>2014</v>
      </c>
      <c r="D14419" s="43" t="s">
        <v>104</v>
      </c>
      <c r="E14419" s="132">
        <v>21.105</v>
      </c>
    </row>
    <row r="14420" spans="1:5" ht="13.8" x14ac:dyDescent="0.25">
      <c r="A14420" s="47">
        <v>41870</v>
      </c>
      <c r="B14420" s="45" t="str">
        <f t="shared" si="466"/>
        <v>August</v>
      </c>
      <c r="C14420" s="53">
        <f t="shared" si="467"/>
        <v>2014</v>
      </c>
      <c r="D14420" s="43" t="s">
        <v>121</v>
      </c>
      <c r="E14420" s="132">
        <v>20.07</v>
      </c>
    </row>
    <row r="14421" spans="1:5" ht="13.8" x14ac:dyDescent="0.25">
      <c r="A14421" s="47">
        <v>41870</v>
      </c>
      <c r="B14421" s="45" t="str">
        <f t="shared" si="466"/>
        <v>August</v>
      </c>
      <c r="C14421" s="53">
        <f t="shared" si="467"/>
        <v>2014</v>
      </c>
      <c r="D14421" s="43" t="s">
        <v>122</v>
      </c>
      <c r="E14421" s="132">
        <v>18.18</v>
      </c>
    </row>
    <row r="14422" spans="1:5" ht="13.8" x14ac:dyDescent="0.25">
      <c r="A14422" s="47">
        <v>41870</v>
      </c>
      <c r="B14422" s="45" t="str">
        <f t="shared" si="466"/>
        <v>August</v>
      </c>
      <c r="C14422" s="53">
        <f t="shared" si="467"/>
        <v>2014</v>
      </c>
      <c r="D14422" s="43" t="s">
        <v>123</v>
      </c>
      <c r="E14422" s="132">
        <v>17.954999999999998</v>
      </c>
    </row>
    <row r="14423" spans="1:5" ht="13.8" x14ac:dyDescent="0.25">
      <c r="A14423" s="47">
        <v>41870</v>
      </c>
      <c r="B14423" s="45" t="str">
        <f t="shared" ref="B14423:B14484" si="468">TEXT(A14423,"mmmm")</f>
        <v>August</v>
      </c>
      <c r="C14423" s="53">
        <f t="shared" ref="C14423:C14484" si="469">YEAR(A14423)</f>
        <v>2014</v>
      </c>
      <c r="D14423" s="43" t="s">
        <v>99</v>
      </c>
      <c r="E14423" s="132">
        <v>15.503999999999998</v>
      </c>
    </row>
    <row r="14424" spans="1:5" ht="13.8" x14ac:dyDescent="0.25">
      <c r="A14424" s="47">
        <v>41870</v>
      </c>
      <c r="B14424" s="45" t="str">
        <f t="shared" si="468"/>
        <v>August</v>
      </c>
      <c r="C14424" s="53">
        <f t="shared" si="469"/>
        <v>2014</v>
      </c>
      <c r="D14424" s="43" t="s">
        <v>100</v>
      </c>
      <c r="E14424" s="132">
        <v>15.096000000000002</v>
      </c>
    </row>
    <row r="14425" spans="1:5" ht="13.8" x14ac:dyDescent="0.25">
      <c r="A14425" s="47">
        <v>41870</v>
      </c>
      <c r="B14425" s="45" t="str">
        <f t="shared" si="468"/>
        <v>August</v>
      </c>
      <c r="C14425" s="53">
        <f t="shared" si="469"/>
        <v>2014</v>
      </c>
      <c r="D14425" s="43" t="s">
        <v>101</v>
      </c>
      <c r="E14425" s="132">
        <v>14.443199999999999</v>
      </c>
    </row>
    <row r="14426" spans="1:5" ht="13.8" x14ac:dyDescent="0.25">
      <c r="A14426" s="47">
        <v>41870</v>
      </c>
      <c r="B14426" s="45" t="str">
        <f t="shared" si="468"/>
        <v>August</v>
      </c>
      <c r="C14426" s="53">
        <f t="shared" si="469"/>
        <v>2014</v>
      </c>
      <c r="D14426" s="43" t="s">
        <v>124</v>
      </c>
      <c r="E14426" s="132">
        <v>14.320799999999998</v>
      </c>
    </row>
    <row r="14427" spans="1:5" ht="13.8" x14ac:dyDescent="0.25">
      <c r="A14427" s="47">
        <v>41870</v>
      </c>
      <c r="B14427" s="45" t="str">
        <f t="shared" si="468"/>
        <v>August</v>
      </c>
      <c r="C14427" s="53">
        <f t="shared" si="469"/>
        <v>2014</v>
      </c>
      <c r="D14427" s="43" t="s">
        <v>125</v>
      </c>
      <c r="E14427" s="132">
        <v>12.811200000000001</v>
      </c>
    </row>
    <row r="14428" spans="1:5" ht="13.8" x14ac:dyDescent="0.25">
      <c r="A14428" s="47">
        <v>41870</v>
      </c>
      <c r="B14428" s="45" t="str">
        <f t="shared" si="468"/>
        <v>August</v>
      </c>
      <c r="C14428" s="53">
        <f t="shared" si="469"/>
        <v>2014</v>
      </c>
      <c r="D14428" s="43" t="s">
        <v>126</v>
      </c>
      <c r="E14428" s="132">
        <v>12.9467</v>
      </c>
    </row>
    <row r="14429" spans="1:5" ht="13.8" x14ac:dyDescent="0.25">
      <c r="A14429" s="47">
        <v>41870</v>
      </c>
      <c r="B14429" s="45" t="str">
        <f t="shared" si="468"/>
        <v>August</v>
      </c>
      <c r="C14429" s="53">
        <f t="shared" si="469"/>
        <v>2014</v>
      </c>
      <c r="D14429" s="43" t="s">
        <v>127</v>
      </c>
      <c r="E14429" s="132">
        <v>12.228599999999998</v>
      </c>
    </row>
    <row r="14430" spans="1:5" ht="13.8" x14ac:dyDescent="0.25">
      <c r="A14430" s="47">
        <v>41870</v>
      </c>
      <c r="B14430" s="45" t="str">
        <f t="shared" si="468"/>
        <v>August</v>
      </c>
      <c r="C14430" s="53">
        <f t="shared" si="469"/>
        <v>2014</v>
      </c>
      <c r="D14430" s="43" t="s">
        <v>105</v>
      </c>
      <c r="E14430" s="132">
        <v>10.0776</v>
      </c>
    </row>
    <row r="14431" spans="1:5" ht="13.8" x14ac:dyDescent="0.25">
      <c r="A14431" s="47">
        <v>41870</v>
      </c>
      <c r="B14431" s="45" t="str">
        <f t="shared" si="468"/>
        <v>August</v>
      </c>
      <c r="C14431" s="53">
        <f t="shared" si="469"/>
        <v>2014</v>
      </c>
      <c r="D14431" s="43" t="s">
        <v>128</v>
      </c>
      <c r="E14431" s="132">
        <v>11.633199999999999</v>
      </c>
    </row>
    <row r="14432" spans="1:5" ht="13.8" x14ac:dyDescent="0.25">
      <c r="A14432" s="47">
        <v>41877</v>
      </c>
      <c r="B14432" s="45" t="str">
        <f t="shared" si="468"/>
        <v>August</v>
      </c>
      <c r="C14432" s="53">
        <f t="shared" si="469"/>
        <v>2014</v>
      </c>
      <c r="D14432" s="43" t="s">
        <v>131</v>
      </c>
      <c r="E14432" s="132">
        <v>32.497500000000002</v>
      </c>
    </row>
    <row r="14433" spans="1:5" ht="13.8" x14ac:dyDescent="0.25">
      <c r="A14433" s="47">
        <v>41877</v>
      </c>
      <c r="B14433" s="45" t="str">
        <f t="shared" si="468"/>
        <v>August</v>
      </c>
      <c r="C14433" s="53">
        <f t="shared" si="469"/>
        <v>2014</v>
      </c>
      <c r="D14433" s="43" t="s">
        <v>115</v>
      </c>
      <c r="E14433" s="132">
        <v>29.925000000000001</v>
      </c>
    </row>
    <row r="14434" spans="1:5" ht="13.8" x14ac:dyDescent="0.25">
      <c r="A14434" s="47">
        <v>41877</v>
      </c>
      <c r="B14434" s="45" t="str">
        <f t="shared" si="468"/>
        <v>August</v>
      </c>
      <c r="C14434" s="53">
        <f t="shared" si="469"/>
        <v>2014</v>
      </c>
      <c r="D14434" s="43" t="s">
        <v>95</v>
      </c>
      <c r="E14434" s="132">
        <v>26.533500000000004</v>
      </c>
    </row>
    <row r="14435" spans="1:5" ht="13.8" x14ac:dyDescent="0.25">
      <c r="A14435" s="47">
        <v>41877</v>
      </c>
      <c r="B14435" s="45" t="str">
        <f t="shared" si="468"/>
        <v>August</v>
      </c>
      <c r="C14435" s="53">
        <f t="shared" si="469"/>
        <v>2014</v>
      </c>
      <c r="D14435" s="43" t="s">
        <v>96</v>
      </c>
      <c r="E14435" s="132">
        <v>25.336500000000001</v>
      </c>
    </row>
    <row r="14436" spans="1:5" ht="13.8" x14ac:dyDescent="0.25">
      <c r="A14436" s="47">
        <v>41877</v>
      </c>
      <c r="B14436" s="45" t="str">
        <f t="shared" si="468"/>
        <v>August</v>
      </c>
      <c r="C14436" s="53">
        <f t="shared" si="469"/>
        <v>2014</v>
      </c>
      <c r="D14436" s="43" t="s">
        <v>97</v>
      </c>
      <c r="E14436" s="132">
        <v>24.139499999999998</v>
      </c>
    </row>
    <row r="14437" spans="1:5" ht="13.8" x14ac:dyDescent="0.25">
      <c r="A14437" s="47">
        <v>41877</v>
      </c>
      <c r="B14437" s="45" t="str">
        <f t="shared" si="468"/>
        <v>August</v>
      </c>
      <c r="C14437" s="53">
        <f t="shared" si="469"/>
        <v>2014</v>
      </c>
      <c r="D14437" s="43" t="s">
        <v>98</v>
      </c>
      <c r="E14437" s="132">
        <v>18.952500000000001</v>
      </c>
    </row>
    <row r="14438" spans="1:5" ht="15.6" x14ac:dyDescent="0.3">
      <c r="A14438" s="47">
        <v>41877</v>
      </c>
      <c r="B14438" s="45" t="str">
        <f t="shared" si="468"/>
        <v>August</v>
      </c>
      <c r="C14438" s="53">
        <f t="shared" si="469"/>
        <v>2014</v>
      </c>
      <c r="D14438" s="130" t="s">
        <v>136</v>
      </c>
      <c r="E14438" s="132">
        <v>27.09375</v>
      </c>
    </row>
    <row r="14439" spans="1:5" ht="13.8" x14ac:dyDescent="0.25">
      <c r="A14439" s="47">
        <v>41877</v>
      </c>
      <c r="B14439" s="45" t="str">
        <f t="shared" si="468"/>
        <v>August</v>
      </c>
      <c r="C14439" s="53">
        <f t="shared" si="469"/>
        <v>2014</v>
      </c>
      <c r="D14439" s="43" t="s">
        <v>118</v>
      </c>
      <c r="E14439" s="132">
        <v>24.890625</v>
      </c>
    </row>
    <row r="14440" spans="1:5" ht="13.8" x14ac:dyDescent="0.25">
      <c r="A14440" s="47">
        <v>41877</v>
      </c>
      <c r="B14440" s="45" t="str">
        <f t="shared" si="468"/>
        <v>August</v>
      </c>
      <c r="C14440" s="53">
        <f t="shared" si="469"/>
        <v>2014</v>
      </c>
      <c r="D14440" s="43" t="s">
        <v>102</v>
      </c>
      <c r="E14440" s="132">
        <v>24.5625</v>
      </c>
    </row>
    <row r="14441" spans="1:5" ht="13.8" x14ac:dyDescent="0.25">
      <c r="A14441" s="47">
        <v>41877</v>
      </c>
      <c r="B14441" s="45" t="str">
        <f t="shared" si="468"/>
        <v>August</v>
      </c>
      <c r="C14441" s="53">
        <f t="shared" si="469"/>
        <v>2014</v>
      </c>
      <c r="D14441" s="43" t="s">
        <v>119</v>
      </c>
      <c r="E14441" s="132">
        <v>23.765625</v>
      </c>
    </row>
    <row r="14442" spans="1:5" ht="13.8" x14ac:dyDescent="0.25">
      <c r="A14442" s="47">
        <v>41877</v>
      </c>
      <c r="B14442" s="45" t="str">
        <f t="shared" si="468"/>
        <v>August</v>
      </c>
      <c r="C14442" s="53">
        <f t="shared" si="469"/>
        <v>2014</v>
      </c>
      <c r="D14442" s="43" t="s">
        <v>120</v>
      </c>
      <c r="E14442" s="132">
        <v>22.546875</v>
      </c>
    </row>
    <row r="14443" spans="1:5" ht="13.8" x14ac:dyDescent="0.25">
      <c r="A14443" s="47">
        <v>41877</v>
      </c>
      <c r="B14443" s="45" t="str">
        <f t="shared" si="468"/>
        <v>August</v>
      </c>
      <c r="C14443" s="53">
        <f t="shared" si="469"/>
        <v>2014</v>
      </c>
      <c r="D14443" s="43" t="s">
        <v>103</v>
      </c>
      <c r="E14443" s="132">
        <v>21.75</v>
      </c>
    </row>
    <row r="14444" spans="1:5" ht="13.8" x14ac:dyDescent="0.25">
      <c r="A14444" s="47">
        <v>41877</v>
      </c>
      <c r="B14444" s="45" t="str">
        <f t="shared" si="468"/>
        <v>August</v>
      </c>
      <c r="C14444" s="53">
        <f t="shared" si="469"/>
        <v>2014</v>
      </c>
      <c r="D14444" s="43" t="s">
        <v>116</v>
      </c>
      <c r="E14444" s="132">
        <v>18.204374999999999</v>
      </c>
    </row>
    <row r="14445" spans="1:5" ht="13.8" x14ac:dyDescent="0.25">
      <c r="A14445" s="47">
        <v>41877</v>
      </c>
      <c r="B14445" s="45" t="str">
        <f t="shared" si="468"/>
        <v>August</v>
      </c>
      <c r="C14445" s="53">
        <f t="shared" si="469"/>
        <v>2014</v>
      </c>
      <c r="D14445" s="43" t="s">
        <v>104</v>
      </c>
      <c r="E14445" s="132">
        <v>23.156874999999999</v>
      </c>
    </row>
    <row r="14446" spans="1:5" ht="13.8" x14ac:dyDescent="0.25">
      <c r="A14446" s="47">
        <v>41877</v>
      </c>
      <c r="B14446" s="45" t="str">
        <f t="shared" si="468"/>
        <v>August</v>
      </c>
      <c r="C14446" s="53">
        <f t="shared" si="469"/>
        <v>2014</v>
      </c>
      <c r="D14446" s="43" t="s">
        <v>121</v>
      </c>
      <c r="E14446" s="132">
        <v>22.021249999999998</v>
      </c>
    </row>
    <row r="14447" spans="1:5" ht="13.8" x14ac:dyDescent="0.25">
      <c r="A14447" s="47">
        <v>41877</v>
      </c>
      <c r="B14447" s="45" t="str">
        <f t="shared" si="468"/>
        <v>August</v>
      </c>
      <c r="C14447" s="53">
        <f t="shared" si="469"/>
        <v>2014</v>
      </c>
      <c r="D14447" s="43" t="s">
        <v>122</v>
      </c>
      <c r="E14447" s="132">
        <v>19.947500000000002</v>
      </c>
    </row>
    <row r="14448" spans="1:5" ht="13.8" x14ac:dyDescent="0.25">
      <c r="A14448" s="47">
        <v>41877</v>
      </c>
      <c r="B14448" s="45" t="str">
        <f t="shared" si="468"/>
        <v>August</v>
      </c>
      <c r="C14448" s="53">
        <f t="shared" si="469"/>
        <v>2014</v>
      </c>
      <c r="D14448" s="43" t="s">
        <v>123</v>
      </c>
      <c r="E14448" s="132">
        <v>19.700624999999999</v>
      </c>
    </row>
    <row r="14449" spans="1:5" ht="13.8" x14ac:dyDescent="0.25">
      <c r="A14449" s="47">
        <v>41877</v>
      </c>
      <c r="B14449" s="45" t="str">
        <f t="shared" si="468"/>
        <v>August</v>
      </c>
      <c r="C14449" s="53">
        <f t="shared" si="469"/>
        <v>2014</v>
      </c>
      <c r="D14449" s="43" t="s">
        <v>99</v>
      </c>
      <c r="E14449" s="132">
        <v>17.195</v>
      </c>
    </row>
    <row r="14450" spans="1:5" ht="13.8" x14ac:dyDescent="0.25">
      <c r="A14450" s="47">
        <v>41877</v>
      </c>
      <c r="B14450" s="45" t="str">
        <f t="shared" si="468"/>
        <v>August</v>
      </c>
      <c r="C14450" s="53">
        <f t="shared" si="469"/>
        <v>2014</v>
      </c>
      <c r="D14450" s="43" t="s">
        <v>100</v>
      </c>
      <c r="E14450" s="132">
        <v>16.7425</v>
      </c>
    </row>
    <row r="14451" spans="1:5" ht="13.8" x14ac:dyDescent="0.25">
      <c r="A14451" s="47">
        <v>41877</v>
      </c>
      <c r="B14451" s="45" t="str">
        <f t="shared" si="468"/>
        <v>August</v>
      </c>
      <c r="C14451" s="53">
        <f t="shared" si="469"/>
        <v>2014</v>
      </c>
      <c r="D14451" s="43" t="s">
        <v>101</v>
      </c>
      <c r="E14451" s="132">
        <v>16.0185</v>
      </c>
    </row>
    <row r="14452" spans="1:5" ht="13.8" x14ac:dyDescent="0.25">
      <c r="A14452" s="47">
        <v>41877</v>
      </c>
      <c r="B14452" s="45" t="str">
        <f t="shared" si="468"/>
        <v>August</v>
      </c>
      <c r="C14452" s="53">
        <f t="shared" si="469"/>
        <v>2014</v>
      </c>
      <c r="D14452" s="43" t="s">
        <v>124</v>
      </c>
      <c r="E14452" s="132">
        <v>15.882749999999998</v>
      </c>
    </row>
    <row r="14453" spans="1:5" ht="13.8" x14ac:dyDescent="0.25">
      <c r="A14453" s="47">
        <v>41877</v>
      </c>
      <c r="B14453" s="45" t="str">
        <f t="shared" si="468"/>
        <v>August</v>
      </c>
      <c r="C14453" s="53">
        <f t="shared" si="469"/>
        <v>2014</v>
      </c>
      <c r="D14453" s="43" t="s">
        <v>125</v>
      </c>
      <c r="E14453" s="132">
        <v>14.208500000000001</v>
      </c>
    </row>
    <row r="14454" spans="1:5" ht="13.8" x14ac:dyDescent="0.25">
      <c r="A14454" s="47">
        <v>41877</v>
      </c>
      <c r="B14454" s="45" t="str">
        <f t="shared" si="468"/>
        <v>August</v>
      </c>
      <c r="C14454" s="53">
        <f t="shared" si="469"/>
        <v>2014</v>
      </c>
      <c r="D14454" s="43" t="s">
        <v>126</v>
      </c>
      <c r="E14454" s="132">
        <v>14.277250000000002</v>
      </c>
    </row>
    <row r="14455" spans="1:5" ht="13.8" x14ac:dyDescent="0.25">
      <c r="A14455" s="47">
        <v>41877</v>
      </c>
      <c r="B14455" s="45" t="str">
        <f t="shared" si="468"/>
        <v>August</v>
      </c>
      <c r="C14455" s="53">
        <f t="shared" si="469"/>
        <v>2014</v>
      </c>
      <c r="D14455" s="43" t="s">
        <v>127</v>
      </c>
      <c r="E14455" s="132">
        <v>13.41675</v>
      </c>
    </row>
    <row r="14456" spans="1:5" ht="13.8" x14ac:dyDescent="0.25">
      <c r="A14456" s="47">
        <v>41877</v>
      </c>
      <c r="B14456" s="45" t="str">
        <f t="shared" si="468"/>
        <v>August</v>
      </c>
      <c r="C14456" s="53">
        <f t="shared" si="469"/>
        <v>2014</v>
      </c>
      <c r="D14456" s="43" t="s">
        <v>105</v>
      </c>
      <c r="E14456" s="132">
        <v>11.176750000000002</v>
      </c>
    </row>
    <row r="14457" spans="1:5" ht="13.8" x14ac:dyDescent="0.25">
      <c r="A14457" s="47">
        <v>41877</v>
      </c>
      <c r="B14457" s="45" t="str">
        <f t="shared" si="468"/>
        <v>August</v>
      </c>
      <c r="C14457" s="53">
        <f t="shared" si="469"/>
        <v>2014</v>
      </c>
      <c r="D14457" s="43" t="s">
        <v>128</v>
      </c>
      <c r="E14457" s="132">
        <v>12.652249999999999</v>
      </c>
    </row>
    <row r="14458" spans="1:5" ht="13.8" x14ac:dyDescent="0.25">
      <c r="A14458" s="47">
        <v>41884</v>
      </c>
      <c r="B14458" s="45" t="str">
        <f t="shared" si="468"/>
        <v>September</v>
      </c>
      <c r="C14458" s="53">
        <f t="shared" si="469"/>
        <v>2014</v>
      </c>
      <c r="D14458" s="43" t="s">
        <v>131</v>
      </c>
      <c r="E14458" s="132">
        <v>34.354500000000002</v>
      </c>
    </row>
    <row r="14459" spans="1:5" ht="13.8" x14ac:dyDescent="0.25">
      <c r="A14459" s="47">
        <v>41884</v>
      </c>
      <c r="B14459" s="45" t="str">
        <f t="shared" si="468"/>
        <v>September</v>
      </c>
      <c r="C14459" s="53">
        <f t="shared" si="469"/>
        <v>2014</v>
      </c>
      <c r="D14459" s="43" t="s">
        <v>115</v>
      </c>
      <c r="E14459" s="132">
        <v>35.1</v>
      </c>
    </row>
    <row r="14460" spans="1:5" ht="13.8" x14ac:dyDescent="0.25">
      <c r="A14460" s="47">
        <v>41884</v>
      </c>
      <c r="B14460" s="45" t="str">
        <f t="shared" si="468"/>
        <v>September</v>
      </c>
      <c r="C14460" s="53">
        <f t="shared" si="469"/>
        <v>2014</v>
      </c>
      <c r="D14460" s="43" t="s">
        <v>95</v>
      </c>
      <c r="E14460" s="132">
        <v>31.122000000000003</v>
      </c>
    </row>
    <row r="14461" spans="1:5" ht="13.8" x14ac:dyDescent="0.25">
      <c r="A14461" s="47">
        <v>41884</v>
      </c>
      <c r="B14461" s="45" t="str">
        <f t="shared" si="468"/>
        <v>September</v>
      </c>
      <c r="C14461" s="53">
        <f t="shared" si="469"/>
        <v>2014</v>
      </c>
      <c r="D14461" s="43" t="s">
        <v>96</v>
      </c>
      <c r="E14461" s="132">
        <v>29.718000000000004</v>
      </c>
    </row>
    <row r="14462" spans="1:5" ht="13.8" x14ac:dyDescent="0.25">
      <c r="A14462" s="47">
        <v>41884</v>
      </c>
      <c r="B14462" s="45" t="str">
        <f t="shared" si="468"/>
        <v>September</v>
      </c>
      <c r="C14462" s="53">
        <f t="shared" si="469"/>
        <v>2014</v>
      </c>
      <c r="D14462" s="43" t="s">
        <v>97</v>
      </c>
      <c r="E14462" s="132">
        <v>28.314</v>
      </c>
    </row>
    <row r="14463" spans="1:5" ht="13.8" x14ac:dyDescent="0.25">
      <c r="A14463" s="47">
        <v>41884</v>
      </c>
      <c r="B14463" s="45" t="str">
        <f t="shared" si="468"/>
        <v>September</v>
      </c>
      <c r="C14463" s="53">
        <f t="shared" si="469"/>
        <v>2014</v>
      </c>
      <c r="D14463" s="43" t="s">
        <v>98</v>
      </c>
      <c r="E14463" s="132">
        <v>22.23</v>
      </c>
    </row>
    <row r="14464" spans="1:5" ht="15.6" x14ac:dyDescent="0.3">
      <c r="A14464" s="47">
        <v>41884</v>
      </c>
      <c r="B14464" s="45" t="str">
        <f t="shared" si="468"/>
        <v>September</v>
      </c>
      <c r="C14464" s="53">
        <f t="shared" si="469"/>
        <v>2014</v>
      </c>
      <c r="D14464" s="130" t="s">
        <v>136</v>
      </c>
      <c r="E14464" s="132">
        <v>34.463250000000002</v>
      </c>
    </row>
    <row r="14465" spans="1:5" ht="13.8" x14ac:dyDescent="0.25">
      <c r="A14465" s="47">
        <v>41884</v>
      </c>
      <c r="B14465" s="45" t="str">
        <f t="shared" si="468"/>
        <v>September</v>
      </c>
      <c r="C14465" s="53">
        <f t="shared" si="469"/>
        <v>2014</v>
      </c>
      <c r="D14465" s="43" t="s">
        <v>118</v>
      </c>
      <c r="E14465" s="132">
        <v>31.660874999999997</v>
      </c>
    </row>
    <row r="14466" spans="1:5" ht="13.8" x14ac:dyDescent="0.25">
      <c r="A14466" s="47">
        <v>41884</v>
      </c>
      <c r="B14466" s="45" t="str">
        <f t="shared" si="468"/>
        <v>September</v>
      </c>
      <c r="C14466" s="53">
        <f t="shared" si="469"/>
        <v>2014</v>
      </c>
      <c r="D14466" s="43" t="s">
        <v>102</v>
      </c>
      <c r="E14466" s="132">
        <v>31.243499999999997</v>
      </c>
    </row>
    <row r="14467" spans="1:5" ht="13.8" x14ac:dyDescent="0.25">
      <c r="A14467" s="47">
        <v>41884</v>
      </c>
      <c r="B14467" s="45" t="str">
        <f t="shared" si="468"/>
        <v>September</v>
      </c>
      <c r="C14467" s="53">
        <f t="shared" si="469"/>
        <v>2014</v>
      </c>
      <c r="D14467" s="43" t="s">
        <v>119</v>
      </c>
      <c r="E14467" s="132">
        <v>30.229875000000003</v>
      </c>
    </row>
    <row r="14468" spans="1:5" ht="13.8" x14ac:dyDescent="0.25">
      <c r="A14468" s="47">
        <v>41884</v>
      </c>
      <c r="B14468" s="45" t="str">
        <f t="shared" si="468"/>
        <v>September</v>
      </c>
      <c r="C14468" s="53">
        <f t="shared" si="469"/>
        <v>2014</v>
      </c>
      <c r="D14468" s="43" t="s">
        <v>120</v>
      </c>
      <c r="E14468" s="132">
        <v>28.679624999999998</v>
      </c>
    </row>
    <row r="14469" spans="1:5" ht="13.8" x14ac:dyDescent="0.25">
      <c r="A14469" s="47">
        <v>41884</v>
      </c>
      <c r="B14469" s="45" t="str">
        <f t="shared" si="468"/>
        <v>September</v>
      </c>
      <c r="C14469" s="53">
        <f t="shared" si="469"/>
        <v>2014</v>
      </c>
      <c r="D14469" s="43" t="s">
        <v>103</v>
      </c>
      <c r="E14469" s="132">
        <v>27.666</v>
      </c>
    </row>
    <row r="14470" spans="1:5" ht="13.8" x14ac:dyDescent="0.25">
      <c r="A14470" s="47">
        <v>41884</v>
      </c>
      <c r="B14470" s="45" t="str">
        <f t="shared" si="468"/>
        <v>September</v>
      </c>
      <c r="C14470" s="53">
        <f t="shared" si="469"/>
        <v>2014</v>
      </c>
      <c r="D14470" s="43" t="s">
        <v>116</v>
      </c>
      <c r="E14470" s="132">
        <v>23.275000000000006</v>
      </c>
    </row>
    <row r="14471" spans="1:5" ht="13.8" x14ac:dyDescent="0.25">
      <c r="A14471" s="47">
        <v>41884</v>
      </c>
      <c r="B14471" s="45" t="str">
        <f t="shared" si="468"/>
        <v>September</v>
      </c>
      <c r="C14471" s="53">
        <f t="shared" si="469"/>
        <v>2014</v>
      </c>
      <c r="D14471" s="43" t="s">
        <v>104</v>
      </c>
      <c r="E14471" s="132">
        <v>26.967500000000001</v>
      </c>
    </row>
    <row r="14472" spans="1:5" ht="13.8" x14ac:dyDescent="0.25">
      <c r="A14472" s="47">
        <v>41884</v>
      </c>
      <c r="B14472" s="45" t="str">
        <f t="shared" si="468"/>
        <v>September</v>
      </c>
      <c r="C14472" s="53">
        <f t="shared" si="469"/>
        <v>2014</v>
      </c>
      <c r="D14472" s="43" t="s">
        <v>121</v>
      </c>
      <c r="E14472" s="132">
        <v>25.645</v>
      </c>
    </row>
    <row r="14473" spans="1:5" ht="13.8" x14ac:dyDescent="0.25">
      <c r="A14473" s="47">
        <v>41884</v>
      </c>
      <c r="B14473" s="45" t="str">
        <f t="shared" si="468"/>
        <v>September</v>
      </c>
      <c r="C14473" s="53">
        <f t="shared" si="469"/>
        <v>2014</v>
      </c>
      <c r="D14473" s="43" t="s">
        <v>122</v>
      </c>
      <c r="E14473" s="132">
        <v>23.23</v>
      </c>
    </row>
    <row r="14474" spans="1:5" ht="13.8" x14ac:dyDescent="0.25">
      <c r="A14474" s="47">
        <v>41884</v>
      </c>
      <c r="B14474" s="45" t="str">
        <f t="shared" si="468"/>
        <v>September</v>
      </c>
      <c r="C14474" s="53">
        <f t="shared" si="469"/>
        <v>2014</v>
      </c>
      <c r="D14474" s="43" t="s">
        <v>123</v>
      </c>
      <c r="E14474" s="132">
        <v>22.942499999999999</v>
      </c>
    </row>
    <row r="14475" spans="1:5" ht="13.8" x14ac:dyDescent="0.25">
      <c r="A14475" s="47">
        <v>41884</v>
      </c>
      <c r="B14475" s="45" t="str">
        <f t="shared" si="468"/>
        <v>September</v>
      </c>
      <c r="C14475" s="53">
        <f t="shared" si="469"/>
        <v>2014</v>
      </c>
      <c r="D14475" s="43" t="s">
        <v>99</v>
      </c>
      <c r="E14475" s="132">
        <v>22.135000000000002</v>
      </c>
    </row>
    <row r="14476" spans="1:5" ht="13.8" x14ac:dyDescent="0.25">
      <c r="A14476" s="47">
        <v>41884</v>
      </c>
      <c r="B14476" s="45" t="str">
        <f t="shared" si="468"/>
        <v>September</v>
      </c>
      <c r="C14476" s="53">
        <f t="shared" si="469"/>
        <v>2014</v>
      </c>
      <c r="D14476" s="43" t="s">
        <v>100</v>
      </c>
      <c r="E14476" s="132">
        <v>21.552499999999998</v>
      </c>
    </row>
    <row r="14477" spans="1:5" ht="13.8" x14ac:dyDescent="0.25">
      <c r="A14477" s="47">
        <v>41884</v>
      </c>
      <c r="B14477" s="45" t="str">
        <f t="shared" si="468"/>
        <v>September</v>
      </c>
      <c r="C14477" s="53">
        <f t="shared" si="469"/>
        <v>2014</v>
      </c>
      <c r="D14477" s="43" t="s">
        <v>101</v>
      </c>
      <c r="E14477" s="132">
        <v>20.620500000000003</v>
      </c>
    </row>
    <row r="14478" spans="1:5" ht="13.8" x14ac:dyDescent="0.25">
      <c r="A14478" s="47">
        <v>41884</v>
      </c>
      <c r="B14478" s="45" t="str">
        <f t="shared" si="468"/>
        <v>September</v>
      </c>
      <c r="C14478" s="53">
        <f t="shared" si="469"/>
        <v>2014</v>
      </c>
      <c r="D14478" s="43" t="s">
        <v>124</v>
      </c>
      <c r="E14478" s="132">
        <v>20.445749999999997</v>
      </c>
    </row>
    <row r="14479" spans="1:5" ht="13.8" x14ac:dyDescent="0.25">
      <c r="A14479" s="47">
        <v>41884</v>
      </c>
      <c r="B14479" s="45" t="str">
        <f t="shared" si="468"/>
        <v>September</v>
      </c>
      <c r="C14479" s="53">
        <f t="shared" si="469"/>
        <v>2014</v>
      </c>
      <c r="D14479" s="43" t="s">
        <v>125</v>
      </c>
      <c r="E14479" s="132">
        <v>18.290500000000002</v>
      </c>
    </row>
    <row r="14480" spans="1:5" ht="13.8" x14ac:dyDescent="0.25">
      <c r="A14480" s="47">
        <v>41884</v>
      </c>
      <c r="B14480" s="45" t="str">
        <f t="shared" si="468"/>
        <v>September</v>
      </c>
      <c r="C14480" s="53">
        <f t="shared" si="469"/>
        <v>2014</v>
      </c>
      <c r="D14480" s="43" t="s">
        <v>126</v>
      </c>
      <c r="E14480" s="132">
        <v>18.164250000000003</v>
      </c>
    </row>
    <row r="14481" spans="1:5" ht="13.8" x14ac:dyDescent="0.25">
      <c r="A14481" s="47">
        <v>41884</v>
      </c>
      <c r="B14481" s="45" t="str">
        <f t="shared" si="468"/>
        <v>September</v>
      </c>
      <c r="C14481" s="53">
        <f t="shared" si="469"/>
        <v>2014</v>
      </c>
      <c r="D14481" s="43" t="s">
        <v>127</v>
      </c>
      <c r="E14481" s="132">
        <v>16.887749999999997</v>
      </c>
    </row>
    <row r="14482" spans="1:5" ht="13.8" x14ac:dyDescent="0.25">
      <c r="A14482" s="47">
        <v>41884</v>
      </c>
      <c r="B14482" s="45" t="str">
        <f t="shared" si="468"/>
        <v>September</v>
      </c>
      <c r="C14482" s="53">
        <f t="shared" si="469"/>
        <v>2014</v>
      </c>
      <c r="D14482" s="43" t="s">
        <v>105</v>
      </c>
      <c r="E14482" s="132">
        <v>14.38775</v>
      </c>
    </row>
    <row r="14483" spans="1:5" ht="13.8" x14ac:dyDescent="0.25">
      <c r="A14483" s="47">
        <v>41884</v>
      </c>
      <c r="B14483" s="45" t="str">
        <f t="shared" si="468"/>
        <v>September</v>
      </c>
      <c r="C14483" s="53">
        <f t="shared" si="469"/>
        <v>2014</v>
      </c>
      <c r="D14483" s="43" t="s">
        <v>128</v>
      </c>
      <c r="E14483" s="132">
        <v>15.629249999999999</v>
      </c>
    </row>
    <row r="14484" spans="1:5" ht="13.8" x14ac:dyDescent="0.25">
      <c r="A14484" s="47">
        <v>41891</v>
      </c>
      <c r="B14484" s="45" t="str">
        <f t="shared" si="468"/>
        <v>September</v>
      </c>
      <c r="C14484" s="53">
        <f t="shared" si="469"/>
        <v>2014</v>
      </c>
      <c r="D14484" s="43" t="s">
        <v>131</v>
      </c>
      <c r="E14484" s="132">
        <v>36.366250000000008</v>
      </c>
    </row>
    <row r="14485" spans="1:5" ht="13.8" x14ac:dyDescent="0.25">
      <c r="A14485" s="47">
        <v>41891</v>
      </c>
      <c r="B14485" s="45" t="str">
        <f t="shared" ref="B14485:B14545" si="470">TEXT(A14485,"mmmm")</f>
        <v>September</v>
      </c>
      <c r="C14485" s="53">
        <f t="shared" ref="C14485:C14545" si="471">YEAR(A14485)</f>
        <v>2014</v>
      </c>
      <c r="D14485" s="43" t="s">
        <v>115</v>
      </c>
      <c r="E14485" s="132">
        <v>34.5</v>
      </c>
    </row>
    <row r="14486" spans="1:5" ht="13.8" x14ac:dyDescent="0.25">
      <c r="A14486" s="47">
        <v>41891</v>
      </c>
      <c r="B14486" s="45" t="str">
        <f t="shared" si="470"/>
        <v>September</v>
      </c>
      <c r="C14486" s="53">
        <f t="shared" si="471"/>
        <v>2014</v>
      </c>
      <c r="D14486" s="43" t="s">
        <v>95</v>
      </c>
      <c r="E14486" s="132">
        <v>30.59</v>
      </c>
    </row>
    <row r="14487" spans="1:5" ht="13.8" x14ac:dyDescent="0.25">
      <c r="A14487" s="47">
        <v>41891</v>
      </c>
      <c r="B14487" s="45" t="str">
        <f t="shared" si="470"/>
        <v>September</v>
      </c>
      <c r="C14487" s="53">
        <f t="shared" si="471"/>
        <v>2014</v>
      </c>
      <c r="D14487" s="43" t="s">
        <v>96</v>
      </c>
      <c r="E14487" s="132">
        <v>29.21</v>
      </c>
    </row>
    <row r="14488" spans="1:5" ht="13.8" x14ac:dyDescent="0.25">
      <c r="A14488" s="47">
        <v>41891</v>
      </c>
      <c r="B14488" s="45" t="str">
        <f t="shared" si="470"/>
        <v>September</v>
      </c>
      <c r="C14488" s="53">
        <f t="shared" si="471"/>
        <v>2014</v>
      </c>
      <c r="D14488" s="43" t="s">
        <v>97</v>
      </c>
      <c r="E14488" s="132">
        <v>27.83</v>
      </c>
    </row>
    <row r="14489" spans="1:5" ht="13.8" x14ac:dyDescent="0.25">
      <c r="A14489" s="47">
        <v>41891</v>
      </c>
      <c r="B14489" s="45" t="str">
        <f t="shared" si="470"/>
        <v>September</v>
      </c>
      <c r="C14489" s="53">
        <f t="shared" si="471"/>
        <v>2014</v>
      </c>
      <c r="D14489" s="43" t="s">
        <v>98</v>
      </c>
      <c r="E14489" s="132">
        <v>21.85</v>
      </c>
    </row>
    <row r="14490" spans="1:5" ht="15.6" x14ac:dyDescent="0.3">
      <c r="A14490" s="47">
        <v>41891</v>
      </c>
      <c r="B14490" s="45" t="str">
        <f t="shared" si="470"/>
        <v>September</v>
      </c>
      <c r="C14490" s="53">
        <f t="shared" si="471"/>
        <v>2014</v>
      </c>
      <c r="D14490" s="130" t="s">
        <v>136</v>
      </c>
      <c r="E14490" s="132">
        <v>38.533333333333331</v>
      </c>
    </row>
    <row r="14491" spans="1:5" ht="13.8" x14ac:dyDescent="0.25">
      <c r="A14491" s="47">
        <v>41891</v>
      </c>
      <c r="B14491" s="45" t="str">
        <f t="shared" si="470"/>
        <v>September</v>
      </c>
      <c r="C14491" s="53">
        <f t="shared" si="471"/>
        <v>2014</v>
      </c>
      <c r="D14491" s="43" t="s">
        <v>118</v>
      </c>
      <c r="E14491" s="132">
        <v>35.4</v>
      </c>
    </row>
    <row r="14492" spans="1:5" ht="13.8" x14ac:dyDescent="0.25">
      <c r="A14492" s="47">
        <v>41891</v>
      </c>
      <c r="B14492" s="45" t="str">
        <f t="shared" si="470"/>
        <v>September</v>
      </c>
      <c r="C14492" s="53">
        <f t="shared" si="471"/>
        <v>2014</v>
      </c>
      <c r="D14492" s="43" t="s">
        <v>102</v>
      </c>
      <c r="E14492" s="132">
        <v>34.933333333333337</v>
      </c>
    </row>
    <row r="14493" spans="1:5" ht="13.8" x14ac:dyDescent="0.25">
      <c r="A14493" s="47">
        <v>41891</v>
      </c>
      <c r="B14493" s="45" t="str">
        <f t="shared" si="470"/>
        <v>September</v>
      </c>
      <c r="C14493" s="53">
        <f t="shared" si="471"/>
        <v>2014</v>
      </c>
      <c r="D14493" s="43" t="s">
        <v>119</v>
      </c>
      <c r="E14493" s="132">
        <v>33.799999999999997</v>
      </c>
    </row>
    <row r="14494" spans="1:5" ht="13.8" x14ac:dyDescent="0.25">
      <c r="A14494" s="47">
        <v>41891</v>
      </c>
      <c r="B14494" s="45" t="str">
        <f t="shared" si="470"/>
        <v>September</v>
      </c>
      <c r="C14494" s="53">
        <f t="shared" si="471"/>
        <v>2014</v>
      </c>
      <c r="D14494" s="43" t="s">
        <v>120</v>
      </c>
      <c r="E14494" s="132">
        <v>32.066666666666663</v>
      </c>
    </row>
    <row r="14495" spans="1:5" ht="13.8" x14ac:dyDescent="0.25">
      <c r="A14495" s="47">
        <v>41891</v>
      </c>
      <c r="B14495" s="45" t="str">
        <f t="shared" si="470"/>
        <v>September</v>
      </c>
      <c r="C14495" s="53">
        <f t="shared" si="471"/>
        <v>2014</v>
      </c>
      <c r="D14495" s="43" t="s">
        <v>103</v>
      </c>
      <c r="E14495" s="132">
        <v>30.93333333333333</v>
      </c>
    </row>
    <row r="14496" spans="1:5" ht="13.8" x14ac:dyDescent="0.25">
      <c r="A14496" s="47">
        <v>41891</v>
      </c>
      <c r="B14496" s="45" t="str">
        <f t="shared" si="470"/>
        <v>September</v>
      </c>
      <c r="C14496" s="53">
        <f t="shared" si="471"/>
        <v>2014</v>
      </c>
      <c r="D14496" s="43" t="s">
        <v>116</v>
      </c>
      <c r="E14496" s="132">
        <v>24.272500000000004</v>
      </c>
    </row>
    <row r="14497" spans="1:5" ht="13.8" x14ac:dyDescent="0.25">
      <c r="A14497" s="47">
        <v>41891</v>
      </c>
      <c r="B14497" s="45" t="str">
        <f t="shared" si="470"/>
        <v>September</v>
      </c>
      <c r="C14497" s="53">
        <f t="shared" si="471"/>
        <v>2014</v>
      </c>
      <c r="D14497" s="43" t="s">
        <v>104</v>
      </c>
      <c r="E14497" s="132">
        <v>30.094166666666666</v>
      </c>
    </row>
    <row r="14498" spans="1:5" ht="13.8" x14ac:dyDescent="0.25">
      <c r="A14498" s="47">
        <v>41891</v>
      </c>
      <c r="B14498" s="45" t="str">
        <f t="shared" si="470"/>
        <v>September</v>
      </c>
      <c r="C14498" s="53">
        <f t="shared" si="471"/>
        <v>2014</v>
      </c>
      <c r="D14498" s="43" t="s">
        <v>121</v>
      </c>
      <c r="E14498" s="132">
        <v>28.618333333333329</v>
      </c>
    </row>
    <row r="14499" spans="1:5" ht="13.8" x14ac:dyDescent="0.25">
      <c r="A14499" s="47">
        <v>41891</v>
      </c>
      <c r="B14499" s="45" t="str">
        <f t="shared" si="470"/>
        <v>September</v>
      </c>
      <c r="C14499" s="53">
        <f t="shared" si="471"/>
        <v>2014</v>
      </c>
      <c r="D14499" s="43" t="s">
        <v>122</v>
      </c>
      <c r="E14499" s="132">
        <v>25.923333333333332</v>
      </c>
    </row>
    <row r="14500" spans="1:5" ht="13.8" x14ac:dyDescent="0.25">
      <c r="A14500" s="47">
        <v>41891</v>
      </c>
      <c r="B14500" s="45" t="str">
        <f t="shared" si="470"/>
        <v>September</v>
      </c>
      <c r="C14500" s="53">
        <f t="shared" si="471"/>
        <v>2014</v>
      </c>
      <c r="D14500" s="43" t="s">
        <v>123</v>
      </c>
      <c r="E14500" s="132">
        <v>25.602499999999999</v>
      </c>
    </row>
    <row r="14501" spans="1:5" ht="13.8" x14ac:dyDescent="0.25">
      <c r="A14501" s="47">
        <v>41891</v>
      </c>
      <c r="B14501" s="45" t="str">
        <f t="shared" si="470"/>
        <v>September</v>
      </c>
      <c r="C14501" s="53">
        <f t="shared" si="471"/>
        <v>2014</v>
      </c>
      <c r="D14501" s="43" t="s">
        <v>99</v>
      </c>
      <c r="E14501" s="132">
        <v>24.035</v>
      </c>
    </row>
    <row r="14502" spans="1:5" ht="13.8" x14ac:dyDescent="0.25">
      <c r="A14502" s="47">
        <v>41891</v>
      </c>
      <c r="B14502" s="45" t="str">
        <f t="shared" si="470"/>
        <v>September</v>
      </c>
      <c r="C14502" s="53">
        <f t="shared" si="471"/>
        <v>2014</v>
      </c>
      <c r="D14502" s="43" t="s">
        <v>100</v>
      </c>
      <c r="E14502" s="132">
        <v>23.4025</v>
      </c>
    </row>
    <row r="14503" spans="1:5" ht="13.8" x14ac:dyDescent="0.25">
      <c r="A14503" s="47">
        <v>41891</v>
      </c>
      <c r="B14503" s="45" t="str">
        <f t="shared" si="470"/>
        <v>September</v>
      </c>
      <c r="C14503" s="53">
        <f t="shared" si="471"/>
        <v>2014</v>
      </c>
      <c r="D14503" s="43" t="s">
        <v>101</v>
      </c>
      <c r="E14503" s="132">
        <v>22.390500000000003</v>
      </c>
    </row>
    <row r="14504" spans="1:5" ht="13.8" x14ac:dyDescent="0.25">
      <c r="A14504" s="47">
        <v>41891</v>
      </c>
      <c r="B14504" s="45" t="str">
        <f t="shared" si="470"/>
        <v>September</v>
      </c>
      <c r="C14504" s="53">
        <f t="shared" si="471"/>
        <v>2014</v>
      </c>
      <c r="D14504" s="43" t="s">
        <v>124</v>
      </c>
      <c r="E14504" s="132">
        <v>22.200749999999999</v>
      </c>
    </row>
    <row r="14505" spans="1:5" ht="13.8" x14ac:dyDescent="0.25">
      <c r="A14505" s="47">
        <v>41891</v>
      </c>
      <c r="B14505" s="45" t="str">
        <f t="shared" si="470"/>
        <v>September</v>
      </c>
      <c r="C14505" s="53">
        <f t="shared" si="471"/>
        <v>2014</v>
      </c>
      <c r="D14505" s="43" t="s">
        <v>125</v>
      </c>
      <c r="E14505" s="132">
        <v>19.860500000000002</v>
      </c>
    </row>
    <row r="14506" spans="1:5" ht="13.8" x14ac:dyDescent="0.25">
      <c r="A14506" s="47">
        <v>41891</v>
      </c>
      <c r="B14506" s="45" t="str">
        <f t="shared" si="470"/>
        <v>September</v>
      </c>
      <c r="C14506" s="53">
        <f t="shared" si="471"/>
        <v>2014</v>
      </c>
      <c r="D14506" s="43" t="s">
        <v>126</v>
      </c>
      <c r="E14506" s="132">
        <v>19.65925</v>
      </c>
    </row>
    <row r="14507" spans="1:5" ht="13.8" x14ac:dyDescent="0.25">
      <c r="A14507" s="47">
        <v>41891</v>
      </c>
      <c r="B14507" s="45" t="str">
        <f t="shared" si="470"/>
        <v>September</v>
      </c>
      <c r="C14507" s="53">
        <f t="shared" si="471"/>
        <v>2014</v>
      </c>
      <c r="D14507" s="43" t="s">
        <v>127</v>
      </c>
      <c r="E14507" s="132">
        <v>18.222749999999998</v>
      </c>
    </row>
    <row r="14508" spans="1:5" ht="13.8" x14ac:dyDescent="0.25">
      <c r="A14508" s="47">
        <v>41891</v>
      </c>
      <c r="B14508" s="45" t="str">
        <f t="shared" si="470"/>
        <v>September</v>
      </c>
      <c r="C14508" s="53">
        <f t="shared" si="471"/>
        <v>2014</v>
      </c>
      <c r="D14508" s="43" t="s">
        <v>105</v>
      </c>
      <c r="E14508" s="132">
        <v>15.622750000000002</v>
      </c>
    </row>
    <row r="14509" spans="1:5" ht="13.8" x14ac:dyDescent="0.25">
      <c r="A14509" s="47">
        <v>41891</v>
      </c>
      <c r="B14509" s="45" t="str">
        <f t="shared" si="470"/>
        <v>September</v>
      </c>
      <c r="C14509" s="53">
        <f t="shared" si="471"/>
        <v>2014</v>
      </c>
      <c r="D14509" s="43" t="s">
        <v>128</v>
      </c>
      <c r="E14509" s="132">
        <v>16.774249999999999</v>
      </c>
    </row>
    <row r="14510" spans="1:5" ht="13.8" x14ac:dyDescent="0.25">
      <c r="A14510" s="47">
        <v>41898</v>
      </c>
      <c r="B14510" s="45" t="str">
        <f t="shared" si="470"/>
        <v>September</v>
      </c>
      <c r="C14510" s="53">
        <f t="shared" si="471"/>
        <v>2014</v>
      </c>
      <c r="D14510" s="43" t="s">
        <v>131</v>
      </c>
      <c r="E14510" s="132">
        <v>34.045000000000002</v>
      </c>
    </row>
    <row r="14511" spans="1:5" ht="13.8" x14ac:dyDescent="0.25">
      <c r="A14511" s="47">
        <v>41898</v>
      </c>
      <c r="B14511" s="45" t="str">
        <f t="shared" si="470"/>
        <v>September</v>
      </c>
      <c r="C14511" s="53">
        <f t="shared" si="471"/>
        <v>2014</v>
      </c>
      <c r="D14511" s="43" t="s">
        <v>115</v>
      </c>
      <c r="E14511" s="132">
        <v>35</v>
      </c>
    </row>
    <row r="14512" spans="1:5" ht="13.8" x14ac:dyDescent="0.25">
      <c r="A14512" s="47">
        <v>41898</v>
      </c>
      <c r="B14512" s="45" t="str">
        <f t="shared" si="470"/>
        <v>September</v>
      </c>
      <c r="C14512" s="53">
        <f t="shared" si="471"/>
        <v>2014</v>
      </c>
      <c r="D14512" s="43" t="s">
        <v>95</v>
      </c>
      <c r="E14512" s="132">
        <v>31.033333333333335</v>
      </c>
    </row>
    <row r="14513" spans="1:5" ht="13.8" x14ac:dyDescent="0.25">
      <c r="A14513" s="47">
        <v>41898</v>
      </c>
      <c r="B14513" s="45" t="str">
        <f t="shared" si="470"/>
        <v>September</v>
      </c>
      <c r="C14513" s="53">
        <f t="shared" si="471"/>
        <v>2014</v>
      </c>
      <c r="D14513" s="43" t="s">
        <v>96</v>
      </c>
      <c r="E14513" s="132">
        <v>29.633333333333336</v>
      </c>
    </row>
    <row r="14514" spans="1:5" ht="13.8" x14ac:dyDescent="0.25">
      <c r="A14514" s="47">
        <v>41898</v>
      </c>
      <c r="B14514" s="45" t="str">
        <f t="shared" si="470"/>
        <v>September</v>
      </c>
      <c r="C14514" s="53">
        <f t="shared" si="471"/>
        <v>2014</v>
      </c>
      <c r="D14514" s="43" t="s">
        <v>97</v>
      </c>
      <c r="E14514" s="132">
        <v>28.233333333333334</v>
      </c>
    </row>
    <row r="14515" spans="1:5" ht="13.8" x14ac:dyDescent="0.25">
      <c r="A14515" s="47">
        <v>41898</v>
      </c>
      <c r="B14515" s="45" t="str">
        <f t="shared" si="470"/>
        <v>September</v>
      </c>
      <c r="C14515" s="53">
        <f t="shared" si="471"/>
        <v>2014</v>
      </c>
      <c r="D14515" s="43" t="s">
        <v>98</v>
      </c>
      <c r="E14515" s="132">
        <v>22.166666666666664</v>
      </c>
    </row>
    <row r="14516" spans="1:5" ht="15.6" x14ac:dyDescent="0.3">
      <c r="A14516" s="47">
        <v>41898</v>
      </c>
      <c r="B14516" s="45" t="str">
        <f t="shared" si="470"/>
        <v>September</v>
      </c>
      <c r="C14516" s="53">
        <f t="shared" si="471"/>
        <v>2014</v>
      </c>
      <c r="D14516" s="130" t="s">
        <v>136</v>
      </c>
      <c r="E14516" s="132">
        <v>36.606666666666669</v>
      </c>
    </row>
    <row r="14517" spans="1:5" ht="13.8" x14ac:dyDescent="0.25">
      <c r="A14517" s="47">
        <v>41898</v>
      </c>
      <c r="B14517" s="45" t="str">
        <f t="shared" si="470"/>
        <v>September</v>
      </c>
      <c r="C14517" s="53">
        <f t="shared" si="471"/>
        <v>2014</v>
      </c>
      <c r="D14517" s="43" t="s">
        <v>118</v>
      </c>
      <c r="E14517" s="132">
        <v>33.630000000000003</v>
      </c>
    </row>
    <row r="14518" spans="1:5" ht="13.8" x14ac:dyDescent="0.25">
      <c r="A14518" s="47">
        <v>41898</v>
      </c>
      <c r="B14518" s="45" t="str">
        <f t="shared" si="470"/>
        <v>September</v>
      </c>
      <c r="C14518" s="53">
        <f t="shared" si="471"/>
        <v>2014</v>
      </c>
      <c r="D14518" s="43" t="s">
        <v>102</v>
      </c>
      <c r="E14518" s="132">
        <v>33.186666666666667</v>
      </c>
    </row>
    <row r="14519" spans="1:5" ht="13.8" x14ac:dyDescent="0.25">
      <c r="A14519" s="47">
        <v>41898</v>
      </c>
      <c r="B14519" s="45" t="str">
        <f t="shared" si="470"/>
        <v>September</v>
      </c>
      <c r="C14519" s="53">
        <f t="shared" si="471"/>
        <v>2014</v>
      </c>
      <c r="D14519" s="43" t="s">
        <v>119</v>
      </c>
      <c r="E14519" s="132">
        <v>32.110000000000007</v>
      </c>
    </row>
    <row r="14520" spans="1:5" ht="13.8" x14ac:dyDescent="0.25">
      <c r="A14520" s="47">
        <v>41898</v>
      </c>
      <c r="B14520" s="45" t="str">
        <f t="shared" si="470"/>
        <v>September</v>
      </c>
      <c r="C14520" s="53">
        <f t="shared" si="471"/>
        <v>2014</v>
      </c>
      <c r="D14520" s="43" t="s">
        <v>120</v>
      </c>
      <c r="E14520" s="132">
        <v>30.463333333333335</v>
      </c>
    </row>
    <row r="14521" spans="1:5" ht="13.8" x14ac:dyDescent="0.25">
      <c r="A14521" s="47">
        <v>41898</v>
      </c>
      <c r="B14521" s="45" t="str">
        <f t="shared" si="470"/>
        <v>September</v>
      </c>
      <c r="C14521" s="53">
        <f t="shared" si="471"/>
        <v>2014</v>
      </c>
      <c r="D14521" s="43" t="s">
        <v>103</v>
      </c>
      <c r="E14521" s="132">
        <v>29.386666666666667</v>
      </c>
    </row>
    <row r="14522" spans="1:5" ht="13.8" x14ac:dyDescent="0.25">
      <c r="A14522" s="47">
        <v>41898</v>
      </c>
      <c r="B14522" s="45" t="str">
        <f t="shared" si="470"/>
        <v>September</v>
      </c>
      <c r="C14522" s="53">
        <f t="shared" si="471"/>
        <v>2014</v>
      </c>
      <c r="D14522" s="43" t="s">
        <v>116</v>
      </c>
      <c r="E14522" s="132">
        <v>26.267500000000005</v>
      </c>
    </row>
    <row r="14523" spans="1:5" ht="13.8" x14ac:dyDescent="0.25">
      <c r="A14523" s="47">
        <v>41898</v>
      </c>
      <c r="B14523" s="45" t="str">
        <f t="shared" si="470"/>
        <v>September</v>
      </c>
      <c r="C14523" s="53">
        <f t="shared" si="471"/>
        <v>2014</v>
      </c>
      <c r="D14523" s="43" t="s">
        <v>104</v>
      </c>
      <c r="E14523" s="132">
        <v>32.439166666666672</v>
      </c>
    </row>
    <row r="14524" spans="1:5" ht="13.8" x14ac:dyDescent="0.25">
      <c r="A14524" s="47">
        <v>41898</v>
      </c>
      <c r="B14524" s="45" t="str">
        <f t="shared" si="470"/>
        <v>September</v>
      </c>
      <c r="C14524" s="53">
        <f t="shared" si="471"/>
        <v>2014</v>
      </c>
      <c r="D14524" s="43" t="s">
        <v>121</v>
      </c>
      <c r="E14524" s="132">
        <v>30.848333333333329</v>
      </c>
    </row>
    <row r="14525" spans="1:5" ht="13.8" x14ac:dyDescent="0.25">
      <c r="A14525" s="47">
        <v>41898</v>
      </c>
      <c r="B14525" s="45" t="str">
        <f t="shared" si="470"/>
        <v>September</v>
      </c>
      <c r="C14525" s="53">
        <f t="shared" si="471"/>
        <v>2014</v>
      </c>
      <c r="D14525" s="43" t="s">
        <v>122</v>
      </c>
      <c r="E14525" s="132">
        <v>27.943333333333332</v>
      </c>
    </row>
    <row r="14526" spans="1:5" ht="13.8" x14ac:dyDescent="0.25">
      <c r="A14526" s="47">
        <v>41898</v>
      </c>
      <c r="B14526" s="45" t="str">
        <f t="shared" si="470"/>
        <v>September</v>
      </c>
      <c r="C14526" s="53">
        <f t="shared" si="471"/>
        <v>2014</v>
      </c>
      <c r="D14526" s="43" t="s">
        <v>123</v>
      </c>
      <c r="E14526" s="132">
        <v>27.5975</v>
      </c>
    </row>
    <row r="14527" spans="1:5" ht="13.8" x14ac:dyDescent="0.25">
      <c r="A14527" s="47">
        <v>41898</v>
      </c>
      <c r="B14527" s="45" t="str">
        <f t="shared" si="470"/>
        <v>September</v>
      </c>
      <c r="C14527" s="53">
        <f t="shared" si="471"/>
        <v>2014</v>
      </c>
      <c r="D14527" s="43" t="s">
        <v>99</v>
      </c>
      <c r="E14527" s="132">
        <v>24.383333333333329</v>
      </c>
    </row>
    <row r="14528" spans="1:5" ht="13.8" x14ac:dyDescent="0.25">
      <c r="A14528" s="47">
        <v>41898</v>
      </c>
      <c r="B14528" s="45" t="str">
        <f t="shared" si="470"/>
        <v>September</v>
      </c>
      <c r="C14528" s="53">
        <f t="shared" si="471"/>
        <v>2014</v>
      </c>
      <c r="D14528" s="43" t="s">
        <v>100</v>
      </c>
      <c r="E14528" s="132">
        <v>23.741666666666664</v>
      </c>
    </row>
    <row r="14529" spans="1:5" ht="13.8" x14ac:dyDescent="0.25">
      <c r="A14529" s="50">
        <v>41898</v>
      </c>
      <c r="B14529" s="45" t="str">
        <f t="shared" si="470"/>
        <v>September</v>
      </c>
      <c r="C14529" s="53">
        <f t="shared" si="471"/>
        <v>2014</v>
      </c>
      <c r="D14529" s="43" t="s">
        <v>101</v>
      </c>
      <c r="E14529" s="132">
        <v>22.715</v>
      </c>
    </row>
    <row r="14530" spans="1:5" ht="13.8" x14ac:dyDescent="0.25">
      <c r="A14530" s="47">
        <v>41898</v>
      </c>
      <c r="B14530" s="45" t="str">
        <f t="shared" si="470"/>
        <v>September</v>
      </c>
      <c r="C14530" s="53">
        <f t="shared" si="471"/>
        <v>2014</v>
      </c>
      <c r="D14530" s="43" t="s">
        <v>124</v>
      </c>
      <c r="E14530" s="132">
        <v>22.522499999999994</v>
      </c>
    </row>
    <row r="14531" spans="1:5" ht="13.8" x14ac:dyDescent="0.25">
      <c r="A14531" s="47">
        <v>41898</v>
      </c>
      <c r="B14531" s="45" t="str">
        <f t="shared" si="470"/>
        <v>September</v>
      </c>
      <c r="C14531" s="53">
        <f t="shared" si="471"/>
        <v>2014</v>
      </c>
      <c r="D14531" s="43" t="s">
        <v>125</v>
      </c>
      <c r="E14531" s="132">
        <v>20.148333333333333</v>
      </c>
    </row>
    <row r="14532" spans="1:5" ht="13.8" x14ac:dyDescent="0.25">
      <c r="A14532" s="47">
        <v>41898</v>
      </c>
      <c r="B14532" s="45" t="str">
        <f t="shared" si="470"/>
        <v>September</v>
      </c>
      <c r="C14532" s="53">
        <f t="shared" si="471"/>
        <v>2014</v>
      </c>
      <c r="D14532" s="43" t="s">
        <v>126</v>
      </c>
      <c r="E14532" s="132">
        <v>19.933333333333334</v>
      </c>
    </row>
    <row r="14533" spans="1:5" ht="13.8" x14ac:dyDescent="0.25">
      <c r="A14533" s="47">
        <v>41898</v>
      </c>
      <c r="B14533" s="45" t="str">
        <f t="shared" si="470"/>
        <v>September</v>
      </c>
      <c r="C14533" s="53">
        <f t="shared" si="471"/>
        <v>2014</v>
      </c>
      <c r="D14533" s="43" t="s">
        <v>127</v>
      </c>
      <c r="E14533" s="132">
        <v>18.467499999999998</v>
      </c>
    </row>
    <row r="14534" spans="1:5" ht="13.8" x14ac:dyDescent="0.25">
      <c r="A14534" s="47">
        <v>41898</v>
      </c>
      <c r="B14534" s="45" t="str">
        <f t="shared" si="470"/>
        <v>September</v>
      </c>
      <c r="C14534" s="53">
        <f t="shared" si="471"/>
        <v>2014</v>
      </c>
      <c r="D14534" s="43" t="s">
        <v>105</v>
      </c>
      <c r="E14534" s="132">
        <v>15.849166666666667</v>
      </c>
    </row>
    <row r="14535" spans="1:5" ht="13.8" x14ac:dyDescent="0.25">
      <c r="A14535" s="47">
        <v>41898</v>
      </c>
      <c r="B14535" s="45" t="str">
        <f t="shared" si="470"/>
        <v>September</v>
      </c>
      <c r="C14535" s="53">
        <f t="shared" si="471"/>
        <v>2014</v>
      </c>
      <c r="D14535" s="43" t="s">
        <v>128</v>
      </c>
      <c r="E14535" s="132">
        <v>16.984166666666667</v>
      </c>
    </row>
    <row r="14536" spans="1:5" ht="13.8" x14ac:dyDescent="0.25">
      <c r="A14536" s="47">
        <v>41905</v>
      </c>
      <c r="B14536" s="45" t="str">
        <f t="shared" si="470"/>
        <v>September</v>
      </c>
      <c r="C14536" s="53">
        <f t="shared" si="471"/>
        <v>2014</v>
      </c>
      <c r="D14536" s="43" t="s">
        <v>131</v>
      </c>
      <c r="E14536" s="132">
        <v>47.198749999999997</v>
      </c>
    </row>
    <row r="14537" spans="1:5" ht="13.8" x14ac:dyDescent="0.25">
      <c r="A14537" s="47">
        <v>41905</v>
      </c>
      <c r="B14537" s="45" t="str">
        <f t="shared" si="470"/>
        <v>September</v>
      </c>
      <c r="C14537" s="53">
        <f t="shared" si="471"/>
        <v>2014</v>
      </c>
      <c r="D14537" s="43" t="s">
        <v>115</v>
      </c>
      <c r="E14537" s="132">
        <v>49.725000000000001</v>
      </c>
    </row>
    <row r="14538" spans="1:5" ht="13.8" x14ac:dyDescent="0.25">
      <c r="A14538" s="47">
        <v>41905</v>
      </c>
      <c r="B14538" s="45" t="str">
        <f t="shared" si="470"/>
        <v>September</v>
      </c>
      <c r="C14538" s="53">
        <f t="shared" si="471"/>
        <v>2014</v>
      </c>
      <c r="D14538" s="43" t="s">
        <v>95</v>
      </c>
      <c r="E14538" s="132">
        <v>44.089500000000001</v>
      </c>
    </row>
    <row r="14539" spans="1:5" ht="13.8" x14ac:dyDescent="0.25">
      <c r="A14539" s="47">
        <v>41905</v>
      </c>
      <c r="B14539" s="45" t="str">
        <f t="shared" si="470"/>
        <v>September</v>
      </c>
      <c r="C14539" s="53">
        <f t="shared" si="471"/>
        <v>2014</v>
      </c>
      <c r="D14539" s="43" t="s">
        <v>96</v>
      </c>
      <c r="E14539" s="132">
        <v>42.100500000000004</v>
      </c>
    </row>
    <row r="14540" spans="1:5" ht="13.8" x14ac:dyDescent="0.25">
      <c r="A14540" s="47">
        <v>41905</v>
      </c>
      <c r="B14540" s="45" t="str">
        <f t="shared" si="470"/>
        <v>September</v>
      </c>
      <c r="C14540" s="53">
        <f t="shared" si="471"/>
        <v>2014</v>
      </c>
      <c r="D14540" s="43" t="s">
        <v>97</v>
      </c>
      <c r="E14540" s="132">
        <v>40.111499999999999</v>
      </c>
    </row>
    <row r="14541" spans="1:5" ht="13.8" x14ac:dyDescent="0.25">
      <c r="A14541" s="50">
        <v>41905</v>
      </c>
      <c r="B14541" s="45" t="str">
        <f t="shared" si="470"/>
        <v>September</v>
      </c>
      <c r="C14541" s="53">
        <f t="shared" si="471"/>
        <v>2014</v>
      </c>
      <c r="D14541" s="43" t="s">
        <v>98</v>
      </c>
      <c r="E14541" s="132">
        <v>31.4925</v>
      </c>
    </row>
    <row r="14542" spans="1:5" ht="15.6" x14ac:dyDescent="0.3">
      <c r="A14542" s="47">
        <v>41905</v>
      </c>
      <c r="B14542" s="45" t="str">
        <f t="shared" si="470"/>
        <v>September</v>
      </c>
      <c r="C14542" s="53">
        <f t="shared" si="471"/>
        <v>2014</v>
      </c>
      <c r="D14542" s="130" t="s">
        <v>136</v>
      </c>
      <c r="E14542" s="132">
        <v>47.685000000000002</v>
      </c>
    </row>
    <row r="14543" spans="1:5" ht="13.8" x14ac:dyDescent="0.25">
      <c r="A14543" s="47">
        <v>41905</v>
      </c>
      <c r="B14543" s="45" t="str">
        <f t="shared" si="470"/>
        <v>September</v>
      </c>
      <c r="C14543" s="53">
        <f t="shared" si="471"/>
        <v>2014</v>
      </c>
      <c r="D14543" s="43" t="s">
        <v>118</v>
      </c>
      <c r="E14543" s="132">
        <v>43.807499999999997</v>
      </c>
    </row>
    <row r="14544" spans="1:5" ht="13.8" x14ac:dyDescent="0.25">
      <c r="A14544" s="47">
        <v>41905</v>
      </c>
      <c r="B14544" s="45" t="str">
        <f t="shared" si="470"/>
        <v>September</v>
      </c>
      <c r="C14544" s="53">
        <f t="shared" si="471"/>
        <v>2014</v>
      </c>
      <c r="D14544" s="43" t="s">
        <v>102</v>
      </c>
      <c r="E14544" s="132">
        <v>43.23</v>
      </c>
    </row>
    <row r="14545" spans="1:5" ht="13.8" x14ac:dyDescent="0.25">
      <c r="A14545" s="47">
        <v>41905</v>
      </c>
      <c r="B14545" s="45" t="str">
        <f t="shared" si="470"/>
        <v>September</v>
      </c>
      <c r="C14545" s="53">
        <f t="shared" si="471"/>
        <v>2014</v>
      </c>
      <c r="D14545" s="43" t="s">
        <v>119</v>
      </c>
      <c r="E14545" s="132">
        <v>41.827500000000001</v>
      </c>
    </row>
    <row r="14546" spans="1:5" ht="13.8" x14ac:dyDescent="0.25">
      <c r="A14546" s="47">
        <v>41905</v>
      </c>
      <c r="B14546" s="45" t="str">
        <f t="shared" ref="B14546:B14607" si="472">TEXT(A14546,"mmmm")</f>
        <v>September</v>
      </c>
      <c r="C14546" s="53">
        <f t="shared" ref="C14546:C14607" si="473">YEAR(A14546)</f>
        <v>2014</v>
      </c>
      <c r="D14546" s="43" t="s">
        <v>120</v>
      </c>
      <c r="E14546" s="132">
        <v>39.682499999999997</v>
      </c>
    </row>
    <row r="14547" spans="1:5" ht="13.8" x14ac:dyDescent="0.25">
      <c r="A14547" s="47">
        <v>41905</v>
      </c>
      <c r="B14547" s="45" t="str">
        <f t="shared" si="472"/>
        <v>September</v>
      </c>
      <c r="C14547" s="53">
        <f t="shared" si="473"/>
        <v>2014</v>
      </c>
      <c r="D14547" s="43" t="s">
        <v>103</v>
      </c>
      <c r="E14547" s="132">
        <v>38.279999999999994</v>
      </c>
    </row>
    <row r="14548" spans="1:5" ht="13.8" x14ac:dyDescent="0.25">
      <c r="A14548" s="47">
        <v>41905</v>
      </c>
      <c r="B14548" s="45" t="str">
        <f t="shared" si="472"/>
        <v>September</v>
      </c>
      <c r="C14548" s="53">
        <f t="shared" si="473"/>
        <v>2014</v>
      </c>
      <c r="D14548" s="43" t="s">
        <v>116</v>
      </c>
      <c r="E14548" s="132">
        <v>34.663125000000001</v>
      </c>
    </row>
    <row r="14549" spans="1:5" ht="13.8" x14ac:dyDescent="0.25">
      <c r="A14549" s="47">
        <v>41905</v>
      </c>
      <c r="B14549" s="45" t="str">
        <f t="shared" si="472"/>
        <v>September</v>
      </c>
      <c r="C14549" s="53">
        <f t="shared" si="473"/>
        <v>2014</v>
      </c>
      <c r="D14549" s="43" t="s">
        <v>104</v>
      </c>
      <c r="E14549" s="132">
        <v>42.034125000000003</v>
      </c>
    </row>
    <row r="14550" spans="1:5" ht="13.8" x14ac:dyDescent="0.25">
      <c r="A14550" s="47">
        <v>41905</v>
      </c>
      <c r="B14550" s="45" t="str">
        <f t="shared" si="472"/>
        <v>September</v>
      </c>
      <c r="C14550" s="53">
        <f t="shared" si="473"/>
        <v>2014</v>
      </c>
      <c r="D14550" s="43" t="s">
        <v>121</v>
      </c>
      <c r="E14550" s="132">
        <v>39.972749999999998</v>
      </c>
    </row>
    <row r="14551" spans="1:5" ht="13.8" x14ac:dyDescent="0.25">
      <c r="A14551" s="47">
        <v>41905</v>
      </c>
      <c r="B14551" s="45" t="str">
        <f t="shared" si="472"/>
        <v>September</v>
      </c>
      <c r="C14551" s="53">
        <f t="shared" si="473"/>
        <v>2014</v>
      </c>
      <c r="D14551" s="43" t="s">
        <v>122</v>
      </c>
      <c r="E14551" s="132">
        <v>36.208500000000001</v>
      </c>
    </row>
    <row r="14552" spans="1:5" ht="13.8" x14ac:dyDescent="0.25">
      <c r="A14552" s="47">
        <v>41905</v>
      </c>
      <c r="B14552" s="45" t="str">
        <f t="shared" si="472"/>
        <v>September</v>
      </c>
      <c r="C14552" s="53">
        <f t="shared" si="473"/>
        <v>2014</v>
      </c>
      <c r="D14552" s="43" t="s">
        <v>123</v>
      </c>
      <c r="E14552" s="132">
        <v>35.760375000000003</v>
      </c>
    </row>
    <row r="14553" spans="1:5" ht="13.8" x14ac:dyDescent="0.25">
      <c r="A14553" s="47">
        <v>41905</v>
      </c>
      <c r="B14553" s="45" t="str">
        <f t="shared" si="472"/>
        <v>September</v>
      </c>
      <c r="C14553" s="53">
        <f t="shared" si="473"/>
        <v>2014</v>
      </c>
      <c r="D14553" s="43" t="s">
        <v>99</v>
      </c>
      <c r="E14553" s="132">
        <v>34.057499999999997</v>
      </c>
    </row>
    <row r="14554" spans="1:5" ht="13.8" x14ac:dyDescent="0.25">
      <c r="A14554" s="50">
        <v>41905</v>
      </c>
      <c r="B14554" s="45" t="str">
        <f t="shared" si="472"/>
        <v>September</v>
      </c>
      <c r="C14554" s="53">
        <f t="shared" si="473"/>
        <v>2014</v>
      </c>
      <c r="D14554" s="43" t="s">
        <v>100</v>
      </c>
      <c r="E14554" s="132">
        <v>33.161250000000003</v>
      </c>
    </row>
    <row r="14555" spans="1:5" ht="13.8" x14ac:dyDescent="0.25">
      <c r="A14555" s="47">
        <v>41905</v>
      </c>
      <c r="B14555" s="45" t="str">
        <f t="shared" si="472"/>
        <v>September</v>
      </c>
      <c r="C14555" s="53">
        <f t="shared" si="473"/>
        <v>2014</v>
      </c>
      <c r="D14555" s="43" t="s">
        <v>101</v>
      </c>
      <c r="E14555" s="132">
        <v>31.727249999999998</v>
      </c>
    </row>
    <row r="14556" spans="1:5" ht="13.8" x14ac:dyDescent="0.25">
      <c r="A14556" s="47">
        <v>41905</v>
      </c>
      <c r="B14556" s="45" t="str">
        <f t="shared" si="472"/>
        <v>September</v>
      </c>
      <c r="C14556" s="53">
        <f t="shared" si="473"/>
        <v>2014</v>
      </c>
      <c r="D14556" s="43" t="s">
        <v>124</v>
      </c>
      <c r="E14556" s="132">
        <v>31.458374999999997</v>
      </c>
    </row>
    <row r="14557" spans="1:5" ht="13.8" x14ac:dyDescent="0.25">
      <c r="A14557" s="47">
        <v>41905</v>
      </c>
      <c r="B14557" s="45" t="str">
        <f t="shared" si="472"/>
        <v>September</v>
      </c>
      <c r="C14557" s="53">
        <f t="shared" si="473"/>
        <v>2014</v>
      </c>
      <c r="D14557" s="43" t="s">
        <v>125</v>
      </c>
      <c r="E14557" s="132">
        <v>28.142250000000001</v>
      </c>
    </row>
    <row r="14558" spans="1:5" ht="13.8" x14ac:dyDescent="0.25">
      <c r="A14558" s="47">
        <v>41905</v>
      </c>
      <c r="B14558" s="45" t="str">
        <f t="shared" si="472"/>
        <v>September</v>
      </c>
      <c r="C14558" s="53">
        <f t="shared" si="473"/>
        <v>2014</v>
      </c>
      <c r="D14558" s="43" t="s">
        <v>126</v>
      </c>
      <c r="E14558" s="132">
        <v>27.545375000000003</v>
      </c>
    </row>
    <row r="14559" spans="1:5" ht="13.8" x14ac:dyDescent="0.25">
      <c r="A14559" s="47">
        <v>41905</v>
      </c>
      <c r="B14559" s="45" t="str">
        <f t="shared" si="472"/>
        <v>September</v>
      </c>
      <c r="C14559" s="53">
        <f t="shared" si="473"/>
        <v>2014</v>
      </c>
      <c r="D14559" s="43" t="s">
        <v>127</v>
      </c>
      <c r="E14559" s="132">
        <v>25.264874999999996</v>
      </c>
    </row>
    <row r="14560" spans="1:5" ht="13.8" x14ac:dyDescent="0.25">
      <c r="A14560" s="47">
        <v>41905</v>
      </c>
      <c r="B14560" s="45" t="str">
        <f t="shared" si="472"/>
        <v>September</v>
      </c>
      <c r="C14560" s="53">
        <f t="shared" si="473"/>
        <v>2014</v>
      </c>
      <c r="D14560" s="43" t="s">
        <v>105</v>
      </c>
      <c r="E14560" s="132">
        <v>22.137375000000002</v>
      </c>
    </row>
    <row r="14561" spans="1:5" ht="13.8" x14ac:dyDescent="0.25">
      <c r="A14561" s="47">
        <v>41905</v>
      </c>
      <c r="B14561" s="45" t="str">
        <f t="shared" si="472"/>
        <v>September</v>
      </c>
      <c r="C14561" s="53">
        <f t="shared" si="473"/>
        <v>2014</v>
      </c>
      <c r="D14561" s="43" t="s">
        <v>128</v>
      </c>
      <c r="E14561" s="132">
        <v>22.814125000000001</v>
      </c>
    </row>
    <row r="14562" spans="1:5" ht="13.8" x14ac:dyDescent="0.25">
      <c r="A14562" s="47">
        <v>41912</v>
      </c>
      <c r="B14562" s="45" t="str">
        <f t="shared" si="472"/>
        <v>September</v>
      </c>
      <c r="C14562" s="53">
        <f t="shared" si="473"/>
        <v>2014</v>
      </c>
      <c r="D14562" s="43" t="s">
        <v>131</v>
      </c>
      <c r="E14562" s="132">
        <v>54.678333333333342</v>
      </c>
    </row>
    <row r="14563" spans="1:5" ht="13.8" x14ac:dyDescent="0.25">
      <c r="A14563" s="47">
        <v>41912</v>
      </c>
      <c r="B14563" s="45" t="str">
        <f t="shared" si="472"/>
        <v>September</v>
      </c>
      <c r="C14563" s="53">
        <f t="shared" si="473"/>
        <v>2014</v>
      </c>
      <c r="D14563" s="43" t="s">
        <v>115</v>
      </c>
      <c r="E14563" s="132">
        <v>61</v>
      </c>
    </row>
    <row r="14564" spans="1:5" ht="13.8" x14ac:dyDescent="0.25">
      <c r="A14564" s="47">
        <v>41912</v>
      </c>
      <c r="B14564" s="45" t="str">
        <f t="shared" si="472"/>
        <v>September</v>
      </c>
      <c r="C14564" s="53">
        <f t="shared" si="473"/>
        <v>2014</v>
      </c>
      <c r="D14564" s="43" t="s">
        <v>95</v>
      </c>
      <c r="E14564" s="132">
        <v>54.086666666666673</v>
      </c>
    </row>
    <row r="14565" spans="1:5" ht="13.8" x14ac:dyDescent="0.25">
      <c r="A14565" s="47">
        <v>41912</v>
      </c>
      <c r="B14565" s="45" t="str">
        <f t="shared" si="472"/>
        <v>September</v>
      </c>
      <c r="C14565" s="53">
        <f t="shared" si="473"/>
        <v>2014</v>
      </c>
      <c r="D14565" s="43" t="s">
        <v>96</v>
      </c>
      <c r="E14565" s="132">
        <v>51.646666666666668</v>
      </c>
    </row>
    <row r="14566" spans="1:5" ht="13.8" x14ac:dyDescent="0.25">
      <c r="A14566" s="47">
        <v>41912</v>
      </c>
      <c r="B14566" s="45" t="str">
        <f t="shared" si="472"/>
        <v>September</v>
      </c>
      <c r="C14566" s="53">
        <f t="shared" si="473"/>
        <v>2014</v>
      </c>
      <c r="D14566" s="43" t="s">
        <v>97</v>
      </c>
      <c r="E14566" s="132">
        <v>49.206666666666663</v>
      </c>
    </row>
    <row r="14567" spans="1:5" ht="13.8" x14ac:dyDescent="0.25">
      <c r="A14567" s="47">
        <v>41912</v>
      </c>
      <c r="B14567" s="45" t="str">
        <f t="shared" si="472"/>
        <v>September</v>
      </c>
      <c r="C14567" s="53">
        <f t="shared" si="473"/>
        <v>2014</v>
      </c>
      <c r="D14567" s="43" t="s">
        <v>98</v>
      </c>
      <c r="E14567" s="132">
        <v>38.633333333333333</v>
      </c>
    </row>
    <row r="14568" spans="1:5" ht="15.6" x14ac:dyDescent="0.3">
      <c r="A14568" s="47">
        <v>41912</v>
      </c>
      <c r="B14568" s="45" t="str">
        <f t="shared" si="472"/>
        <v>September</v>
      </c>
      <c r="C14568" s="53">
        <f t="shared" si="473"/>
        <v>2014</v>
      </c>
      <c r="D14568" s="130" t="s">
        <v>136</v>
      </c>
      <c r="E14568" s="132">
        <v>61.653333333333336</v>
      </c>
    </row>
    <row r="14569" spans="1:5" ht="13.8" x14ac:dyDescent="0.25">
      <c r="A14569" s="47">
        <v>41912</v>
      </c>
      <c r="B14569" s="45" t="str">
        <f t="shared" si="472"/>
        <v>September</v>
      </c>
      <c r="C14569" s="53">
        <f t="shared" si="473"/>
        <v>2014</v>
      </c>
      <c r="D14569" s="43" t="s">
        <v>118</v>
      </c>
      <c r="E14569" s="132">
        <v>56.64</v>
      </c>
    </row>
    <row r="14570" spans="1:5" ht="13.8" x14ac:dyDescent="0.25">
      <c r="A14570" s="47">
        <v>41912</v>
      </c>
      <c r="B14570" s="45" t="str">
        <f t="shared" si="472"/>
        <v>September</v>
      </c>
      <c r="C14570" s="53">
        <f t="shared" si="473"/>
        <v>2014</v>
      </c>
      <c r="D14570" s="43" t="s">
        <v>102</v>
      </c>
      <c r="E14570" s="132">
        <v>55.893333333333338</v>
      </c>
    </row>
    <row r="14571" spans="1:5" ht="13.8" x14ac:dyDescent="0.25">
      <c r="A14571" s="47">
        <v>41912</v>
      </c>
      <c r="B14571" s="45" t="str">
        <f t="shared" si="472"/>
        <v>September</v>
      </c>
      <c r="C14571" s="53">
        <f t="shared" si="473"/>
        <v>2014</v>
      </c>
      <c r="D14571" s="43" t="s">
        <v>119</v>
      </c>
      <c r="E14571" s="132">
        <v>54.080000000000013</v>
      </c>
    </row>
    <row r="14572" spans="1:5" ht="13.8" x14ac:dyDescent="0.25">
      <c r="A14572" s="47">
        <v>41912</v>
      </c>
      <c r="B14572" s="45" t="str">
        <f t="shared" si="472"/>
        <v>September</v>
      </c>
      <c r="C14572" s="53">
        <f t="shared" si="473"/>
        <v>2014</v>
      </c>
      <c r="D14572" s="43" t="s">
        <v>120</v>
      </c>
      <c r="E14572" s="132">
        <v>51.306666666666672</v>
      </c>
    </row>
    <row r="14573" spans="1:5" ht="13.8" x14ac:dyDescent="0.25">
      <c r="A14573" s="47">
        <v>41912</v>
      </c>
      <c r="B14573" s="45" t="str">
        <f t="shared" si="472"/>
        <v>September</v>
      </c>
      <c r="C14573" s="53">
        <f t="shared" si="473"/>
        <v>2014</v>
      </c>
      <c r="D14573" s="43" t="s">
        <v>103</v>
      </c>
      <c r="E14573" s="132">
        <v>49.493333333333332</v>
      </c>
    </row>
    <row r="14574" spans="1:5" ht="13.8" x14ac:dyDescent="0.25">
      <c r="A14574" s="47">
        <v>41912</v>
      </c>
      <c r="B14574" s="45" t="str">
        <f t="shared" si="472"/>
        <v>September</v>
      </c>
      <c r="C14574" s="53">
        <f t="shared" si="473"/>
        <v>2014</v>
      </c>
      <c r="D14574" s="43" t="s">
        <v>116</v>
      </c>
      <c r="E14574" s="132">
        <v>41.23</v>
      </c>
    </row>
    <row r="14575" spans="1:5" ht="13.8" x14ac:dyDescent="0.25">
      <c r="A14575" s="47">
        <v>41912</v>
      </c>
      <c r="B14575" s="45" t="str">
        <f t="shared" si="472"/>
        <v>September</v>
      </c>
      <c r="C14575" s="53">
        <f t="shared" si="473"/>
        <v>2014</v>
      </c>
      <c r="D14575" s="43" t="s">
        <v>104</v>
      </c>
      <c r="E14575" s="132">
        <v>51.59</v>
      </c>
    </row>
    <row r="14576" spans="1:5" ht="13.8" x14ac:dyDescent="0.25">
      <c r="A14576" s="47">
        <v>41912</v>
      </c>
      <c r="B14576" s="45" t="str">
        <f t="shared" si="472"/>
        <v>September</v>
      </c>
      <c r="C14576" s="53">
        <f t="shared" si="473"/>
        <v>2014</v>
      </c>
      <c r="D14576" s="43" t="s">
        <v>121</v>
      </c>
      <c r="E14576" s="132">
        <v>49.06</v>
      </c>
    </row>
    <row r="14577" spans="1:5" ht="13.8" x14ac:dyDescent="0.25">
      <c r="A14577" s="47">
        <v>41912</v>
      </c>
      <c r="B14577" s="45" t="str">
        <f t="shared" si="472"/>
        <v>September</v>
      </c>
      <c r="C14577" s="53">
        <f t="shared" si="473"/>
        <v>2014</v>
      </c>
      <c r="D14577" s="43" t="s">
        <v>122</v>
      </c>
      <c r="E14577" s="132">
        <v>44.44</v>
      </c>
    </row>
    <row r="14578" spans="1:5" ht="13.8" x14ac:dyDescent="0.25">
      <c r="A14578" s="47">
        <v>41912</v>
      </c>
      <c r="B14578" s="45" t="str">
        <f t="shared" si="472"/>
        <v>September</v>
      </c>
      <c r="C14578" s="53">
        <f t="shared" si="473"/>
        <v>2014</v>
      </c>
      <c r="D14578" s="43" t="s">
        <v>123</v>
      </c>
      <c r="E14578" s="132">
        <v>43.89</v>
      </c>
    </row>
    <row r="14579" spans="1:5" ht="13.8" x14ac:dyDescent="0.25">
      <c r="A14579" s="50">
        <v>41912</v>
      </c>
      <c r="B14579" s="45" t="str">
        <f t="shared" si="472"/>
        <v>September</v>
      </c>
      <c r="C14579" s="53">
        <f t="shared" si="473"/>
        <v>2014</v>
      </c>
      <c r="D14579" s="43" t="s">
        <v>99</v>
      </c>
      <c r="E14579" s="132">
        <v>40.533333333333331</v>
      </c>
    </row>
    <row r="14580" spans="1:5" ht="13.8" x14ac:dyDescent="0.25">
      <c r="A14580" s="47">
        <v>41912</v>
      </c>
      <c r="B14580" s="45" t="str">
        <f t="shared" si="472"/>
        <v>September</v>
      </c>
      <c r="C14580" s="53">
        <f t="shared" si="473"/>
        <v>2014</v>
      </c>
      <c r="D14580" s="43" t="s">
        <v>100</v>
      </c>
      <c r="E14580" s="132">
        <v>39.466666666666669</v>
      </c>
    </row>
    <row r="14581" spans="1:5" ht="13.8" x14ac:dyDescent="0.25">
      <c r="A14581" s="47">
        <v>41912</v>
      </c>
      <c r="B14581" s="45" t="str">
        <f t="shared" si="472"/>
        <v>September</v>
      </c>
      <c r="C14581" s="53">
        <f t="shared" si="473"/>
        <v>2014</v>
      </c>
      <c r="D14581" s="43" t="s">
        <v>101</v>
      </c>
      <c r="E14581" s="132">
        <v>37.760000000000005</v>
      </c>
    </row>
    <row r="14582" spans="1:5" ht="13.8" x14ac:dyDescent="0.25">
      <c r="A14582" s="47">
        <v>41912</v>
      </c>
      <c r="B14582" s="45" t="str">
        <f t="shared" si="472"/>
        <v>September</v>
      </c>
      <c r="C14582" s="53">
        <f t="shared" si="473"/>
        <v>2014</v>
      </c>
      <c r="D14582" s="43" t="s">
        <v>124</v>
      </c>
      <c r="E14582" s="132">
        <v>37.44</v>
      </c>
    </row>
    <row r="14583" spans="1:5" ht="13.8" x14ac:dyDescent="0.25">
      <c r="A14583" s="47">
        <v>41912</v>
      </c>
      <c r="B14583" s="45" t="str">
        <f t="shared" si="472"/>
        <v>September</v>
      </c>
      <c r="C14583" s="53">
        <f t="shared" si="473"/>
        <v>2014</v>
      </c>
      <c r="D14583" s="43" t="s">
        <v>125</v>
      </c>
      <c r="E14583" s="132">
        <v>33.493333333333332</v>
      </c>
    </row>
    <row r="14584" spans="1:5" ht="13.8" x14ac:dyDescent="0.25">
      <c r="A14584" s="47">
        <v>41912</v>
      </c>
      <c r="B14584" s="45" t="str">
        <f t="shared" si="472"/>
        <v>September</v>
      </c>
      <c r="C14584" s="53">
        <f t="shared" si="473"/>
        <v>2014</v>
      </c>
      <c r="D14584" s="43" t="s">
        <v>126</v>
      </c>
      <c r="E14584" s="132">
        <v>32.64083333333334</v>
      </c>
    </row>
    <row r="14585" spans="1:5" ht="13.8" x14ac:dyDescent="0.25">
      <c r="A14585" s="47">
        <v>41912</v>
      </c>
      <c r="B14585" s="45" t="str">
        <f t="shared" si="472"/>
        <v>September</v>
      </c>
      <c r="C14585" s="53">
        <f t="shared" si="473"/>
        <v>2014</v>
      </c>
      <c r="D14585" s="43" t="s">
        <v>127</v>
      </c>
      <c r="E14585" s="132">
        <v>29.815000000000001</v>
      </c>
    </row>
    <row r="14586" spans="1:5" ht="13.8" x14ac:dyDescent="0.25">
      <c r="A14586" s="47">
        <v>41912</v>
      </c>
      <c r="B14586" s="45" t="str">
        <f t="shared" si="472"/>
        <v>September</v>
      </c>
      <c r="C14586" s="53">
        <f t="shared" si="473"/>
        <v>2014</v>
      </c>
      <c r="D14586" s="43" t="s">
        <v>105</v>
      </c>
      <c r="E14586" s="132">
        <v>26.346666666666671</v>
      </c>
    </row>
    <row r="14587" spans="1:5" ht="13.8" x14ac:dyDescent="0.25">
      <c r="A14587" s="47">
        <v>41912</v>
      </c>
      <c r="B14587" s="45" t="str">
        <f t="shared" si="472"/>
        <v>September</v>
      </c>
      <c r="C14587" s="53">
        <f t="shared" si="473"/>
        <v>2014</v>
      </c>
      <c r="D14587" s="43" t="s">
        <v>128</v>
      </c>
      <c r="E14587" s="132">
        <v>26.716666666666669</v>
      </c>
    </row>
    <row r="14588" spans="1:5" ht="13.8" x14ac:dyDescent="0.25">
      <c r="A14588" s="47">
        <v>41919</v>
      </c>
      <c r="B14588" s="45" t="str">
        <f t="shared" si="472"/>
        <v>October</v>
      </c>
      <c r="C14588" s="53">
        <f t="shared" si="473"/>
        <v>2014</v>
      </c>
      <c r="D14588" s="43" t="s">
        <v>131</v>
      </c>
      <c r="E14588" s="132">
        <v>49.00416666666667</v>
      </c>
    </row>
    <row r="14589" spans="1:5" ht="13.8" x14ac:dyDescent="0.25">
      <c r="A14589" s="47">
        <v>41919</v>
      </c>
      <c r="B14589" s="45" t="str">
        <f t="shared" si="472"/>
        <v>October</v>
      </c>
      <c r="C14589" s="53">
        <f t="shared" si="473"/>
        <v>2014</v>
      </c>
      <c r="D14589" s="43" t="s">
        <v>115</v>
      </c>
      <c r="E14589" s="132">
        <v>54</v>
      </c>
    </row>
    <row r="14590" spans="1:5" ht="13.8" x14ac:dyDescent="0.25">
      <c r="A14590" s="47">
        <v>41919</v>
      </c>
      <c r="B14590" s="45" t="str">
        <f t="shared" si="472"/>
        <v>October</v>
      </c>
      <c r="C14590" s="53">
        <f t="shared" si="473"/>
        <v>2014</v>
      </c>
      <c r="D14590" s="43" t="s">
        <v>95</v>
      </c>
      <c r="E14590" s="132">
        <v>47.88</v>
      </c>
    </row>
    <row r="14591" spans="1:5" ht="13.8" x14ac:dyDescent="0.25">
      <c r="A14591" s="47">
        <v>41919</v>
      </c>
      <c r="B14591" s="45" t="str">
        <f t="shared" si="472"/>
        <v>October</v>
      </c>
      <c r="C14591" s="53">
        <f t="shared" si="473"/>
        <v>2014</v>
      </c>
      <c r="D14591" s="43" t="s">
        <v>96</v>
      </c>
      <c r="E14591" s="132">
        <v>45.72</v>
      </c>
    </row>
    <row r="14592" spans="1:5" ht="13.8" x14ac:dyDescent="0.25">
      <c r="A14592" s="50">
        <v>41919</v>
      </c>
      <c r="B14592" s="45" t="str">
        <f t="shared" si="472"/>
        <v>October</v>
      </c>
      <c r="C14592" s="53">
        <f t="shared" si="473"/>
        <v>2014</v>
      </c>
      <c r="D14592" s="43" t="s">
        <v>97</v>
      </c>
      <c r="E14592" s="132">
        <v>43.56</v>
      </c>
    </row>
    <row r="14593" spans="1:5" ht="13.8" x14ac:dyDescent="0.25">
      <c r="A14593" s="47">
        <v>41919</v>
      </c>
      <c r="B14593" s="45" t="str">
        <f t="shared" si="472"/>
        <v>October</v>
      </c>
      <c r="C14593" s="53">
        <f t="shared" si="473"/>
        <v>2014</v>
      </c>
      <c r="D14593" s="43" t="s">
        <v>98</v>
      </c>
      <c r="E14593" s="132">
        <v>34.200000000000003</v>
      </c>
    </row>
    <row r="14594" spans="1:5" ht="15.6" x14ac:dyDescent="0.3">
      <c r="A14594" s="47">
        <v>41919</v>
      </c>
      <c r="B14594" s="45" t="str">
        <f t="shared" si="472"/>
        <v>October</v>
      </c>
      <c r="C14594" s="53">
        <f t="shared" si="473"/>
        <v>2014</v>
      </c>
      <c r="D14594" s="130" t="s">
        <v>136</v>
      </c>
      <c r="E14594" s="132">
        <v>51.538333333333327</v>
      </c>
    </row>
    <row r="14595" spans="1:5" ht="13.8" x14ac:dyDescent="0.25">
      <c r="A14595" s="47">
        <v>41919</v>
      </c>
      <c r="B14595" s="45" t="str">
        <f t="shared" si="472"/>
        <v>October</v>
      </c>
      <c r="C14595" s="53">
        <f t="shared" si="473"/>
        <v>2014</v>
      </c>
      <c r="D14595" s="43" t="s">
        <v>118</v>
      </c>
      <c r="E14595" s="132">
        <v>47.347499999999989</v>
      </c>
    </row>
    <row r="14596" spans="1:5" ht="13.8" x14ac:dyDescent="0.25">
      <c r="A14596" s="47">
        <v>41919</v>
      </c>
      <c r="B14596" s="45" t="str">
        <f t="shared" si="472"/>
        <v>October</v>
      </c>
      <c r="C14596" s="53">
        <f t="shared" si="473"/>
        <v>2014</v>
      </c>
      <c r="D14596" s="43" t="s">
        <v>102</v>
      </c>
      <c r="E14596" s="132">
        <v>46.723333333333329</v>
      </c>
    </row>
    <row r="14597" spans="1:5" ht="13.8" x14ac:dyDescent="0.25">
      <c r="A14597" s="47">
        <v>41919</v>
      </c>
      <c r="B14597" s="45" t="str">
        <f t="shared" si="472"/>
        <v>October</v>
      </c>
      <c r="C14597" s="53">
        <f t="shared" si="473"/>
        <v>2014</v>
      </c>
      <c r="D14597" s="43" t="s">
        <v>119</v>
      </c>
      <c r="E14597" s="132">
        <v>45.207500000000003</v>
      </c>
    </row>
    <row r="14598" spans="1:5" ht="13.8" x14ac:dyDescent="0.25">
      <c r="A14598" s="47">
        <v>41919</v>
      </c>
      <c r="B14598" s="45" t="str">
        <f t="shared" si="472"/>
        <v>October</v>
      </c>
      <c r="C14598" s="53">
        <f t="shared" si="473"/>
        <v>2014</v>
      </c>
      <c r="D14598" s="43" t="s">
        <v>120</v>
      </c>
      <c r="E14598" s="132">
        <v>42.889166666666661</v>
      </c>
    </row>
    <row r="14599" spans="1:5" ht="13.8" x14ac:dyDescent="0.25">
      <c r="A14599" s="47">
        <v>41919</v>
      </c>
      <c r="B14599" s="45" t="str">
        <f t="shared" si="472"/>
        <v>October</v>
      </c>
      <c r="C14599" s="53">
        <f t="shared" si="473"/>
        <v>2014</v>
      </c>
      <c r="D14599" s="43" t="s">
        <v>103</v>
      </c>
      <c r="E14599" s="132">
        <v>41.373333333333328</v>
      </c>
    </row>
    <row r="14600" spans="1:5" ht="13.8" x14ac:dyDescent="0.25">
      <c r="A14600" s="47">
        <v>41919</v>
      </c>
      <c r="B14600" s="45" t="str">
        <f t="shared" si="472"/>
        <v>October</v>
      </c>
      <c r="C14600" s="53">
        <f t="shared" si="473"/>
        <v>2014</v>
      </c>
      <c r="D14600" s="43" t="s">
        <v>116</v>
      </c>
      <c r="E14600" s="132">
        <v>33.250000000000007</v>
      </c>
    </row>
    <row r="14601" spans="1:5" ht="13.8" x14ac:dyDescent="0.25">
      <c r="A14601" s="47">
        <v>41919</v>
      </c>
      <c r="B14601" s="45" t="str">
        <f t="shared" si="472"/>
        <v>October</v>
      </c>
      <c r="C14601" s="53">
        <f t="shared" si="473"/>
        <v>2014</v>
      </c>
      <c r="D14601" s="43" t="s">
        <v>104</v>
      </c>
      <c r="E14601" s="132">
        <v>43.773333333333341</v>
      </c>
    </row>
    <row r="14602" spans="1:5" ht="13.8" x14ac:dyDescent="0.25">
      <c r="A14602" s="47">
        <v>41919</v>
      </c>
      <c r="B14602" s="45" t="str">
        <f t="shared" si="472"/>
        <v>October</v>
      </c>
      <c r="C14602" s="53">
        <f t="shared" si="473"/>
        <v>2014</v>
      </c>
      <c r="D14602" s="43" t="s">
        <v>121</v>
      </c>
      <c r="E14602" s="132">
        <v>41.626666666666672</v>
      </c>
    </row>
    <row r="14603" spans="1:5" ht="13.8" x14ac:dyDescent="0.25">
      <c r="A14603" s="47">
        <v>41919</v>
      </c>
      <c r="B14603" s="45" t="str">
        <f t="shared" si="472"/>
        <v>October</v>
      </c>
      <c r="C14603" s="53">
        <f t="shared" si="473"/>
        <v>2014</v>
      </c>
      <c r="D14603" s="43" t="s">
        <v>122</v>
      </c>
      <c r="E14603" s="132">
        <v>37.706666666666671</v>
      </c>
    </row>
    <row r="14604" spans="1:5" ht="13.8" x14ac:dyDescent="0.25">
      <c r="A14604" s="50">
        <v>41919</v>
      </c>
      <c r="B14604" s="45" t="str">
        <f t="shared" si="472"/>
        <v>October</v>
      </c>
      <c r="C14604" s="53">
        <f t="shared" si="473"/>
        <v>2014</v>
      </c>
      <c r="D14604" s="43" t="s">
        <v>123</v>
      </c>
      <c r="E14604" s="132">
        <v>37.24</v>
      </c>
    </row>
    <row r="14605" spans="1:5" ht="13.8" x14ac:dyDescent="0.25">
      <c r="A14605" s="47">
        <v>41919</v>
      </c>
      <c r="B14605" s="45" t="str">
        <f t="shared" si="472"/>
        <v>October</v>
      </c>
      <c r="C14605" s="53">
        <f t="shared" si="473"/>
        <v>2014</v>
      </c>
      <c r="D14605" s="43" t="s">
        <v>99</v>
      </c>
      <c r="E14605" s="132">
        <v>31.41333333333333</v>
      </c>
    </row>
    <row r="14606" spans="1:5" ht="13.8" x14ac:dyDescent="0.25">
      <c r="A14606" s="47">
        <v>41919</v>
      </c>
      <c r="B14606" s="45" t="str">
        <f t="shared" si="472"/>
        <v>October</v>
      </c>
      <c r="C14606" s="53">
        <f t="shared" si="473"/>
        <v>2014</v>
      </c>
      <c r="D14606" s="43" t="s">
        <v>100</v>
      </c>
      <c r="E14606" s="132">
        <v>30.586666666666666</v>
      </c>
    </row>
    <row r="14607" spans="1:5" ht="13.8" x14ac:dyDescent="0.25">
      <c r="A14607" s="47">
        <v>41919</v>
      </c>
      <c r="B14607" s="45" t="str">
        <f t="shared" si="472"/>
        <v>October</v>
      </c>
      <c r="C14607" s="53">
        <f t="shared" si="473"/>
        <v>2014</v>
      </c>
      <c r="D14607" s="43" t="s">
        <v>101</v>
      </c>
      <c r="E14607" s="132">
        <v>29.263999999999999</v>
      </c>
    </row>
    <row r="14608" spans="1:5" ht="13.8" x14ac:dyDescent="0.25">
      <c r="A14608" s="47">
        <v>41919</v>
      </c>
      <c r="B14608" s="45" t="str">
        <f t="shared" ref="B14608:B14669" si="474">TEXT(A14608,"mmmm")</f>
        <v>October</v>
      </c>
      <c r="C14608" s="53">
        <f t="shared" ref="C14608:C14669" si="475">YEAR(A14608)</f>
        <v>2014</v>
      </c>
      <c r="D14608" s="43" t="s">
        <v>124</v>
      </c>
      <c r="E14608" s="132">
        <v>29.015999999999998</v>
      </c>
    </row>
    <row r="14609" spans="1:5" ht="13.8" x14ac:dyDescent="0.25">
      <c r="A14609" s="47">
        <v>41919</v>
      </c>
      <c r="B14609" s="45" t="str">
        <f t="shared" si="474"/>
        <v>October</v>
      </c>
      <c r="C14609" s="53">
        <f t="shared" si="475"/>
        <v>2014</v>
      </c>
      <c r="D14609" s="43" t="s">
        <v>125</v>
      </c>
      <c r="E14609" s="132">
        <v>25.957333333333331</v>
      </c>
    </row>
    <row r="14610" spans="1:5" ht="13.8" x14ac:dyDescent="0.25">
      <c r="A14610" s="47">
        <v>41919</v>
      </c>
      <c r="B14610" s="45" t="str">
        <f t="shared" si="474"/>
        <v>October</v>
      </c>
      <c r="C14610" s="53">
        <f t="shared" si="475"/>
        <v>2014</v>
      </c>
      <c r="D14610" s="43" t="s">
        <v>126</v>
      </c>
      <c r="E14610" s="132">
        <v>25.464833333333335</v>
      </c>
    </row>
    <row r="14611" spans="1:5" ht="13.8" x14ac:dyDescent="0.25">
      <c r="A14611" s="47">
        <v>41919</v>
      </c>
      <c r="B14611" s="45" t="str">
        <f t="shared" si="474"/>
        <v>October</v>
      </c>
      <c r="C14611" s="53">
        <f t="shared" si="475"/>
        <v>2014</v>
      </c>
      <c r="D14611" s="43" t="s">
        <v>127</v>
      </c>
      <c r="E14611" s="132">
        <v>23.406999999999996</v>
      </c>
    </row>
    <row r="14612" spans="1:5" ht="13.8" x14ac:dyDescent="0.25">
      <c r="A14612" s="47">
        <v>41919</v>
      </c>
      <c r="B14612" s="45" t="str">
        <f t="shared" si="474"/>
        <v>October</v>
      </c>
      <c r="C14612" s="53">
        <f t="shared" si="475"/>
        <v>2014</v>
      </c>
      <c r="D14612" s="43" t="s">
        <v>105</v>
      </c>
      <c r="E14612" s="132">
        <v>20.418666666666667</v>
      </c>
    </row>
    <row r="14613" spans="1:5" ht="13.8" x14ac:dyDescent="0.25">
      <c r="A14613" s="47">
        <v>41919</v>
      </c>
      <c r="B14613" s="45" t="str">
        <f t="shared" si="474"/>
        <v>October</v>
      </c>
      <c r="C14613" s="53">
        <f t="shared" si="475"/>
        <v>2014</v>
      </c>
      <c r="D14613" s="43" t="s">
        <v>128</v>
      </c>
      <c r="E14613" s="132">
        <v>21.220666666666666</v>
      </c>
    </row>
    <row r="14614" spans="1:5" ht="13.8" x14ac:dyDescent="0.25">
      <c r="A14614" s="47">
        <v>41926</v>
      </c>
      <c r="B14614" s="45" t="str">
        <f t="shared" si="474"/>
        <v>October</v>
      </c>
      <c r="C14614" s="53">
        <f t="shared" si="475"/>
        <v>2014</v>
      </c>
      <c r="D14614" s="43" t="s">
        <v>131</v>
      </c>
      <c r="E14614" s="132">
        <v>45.909166666666671</v>
      </c>
    </row>
    <row r="14615" spans="1:5" ht="13.8" x14ac:dyDescent="0.25">
      <c r="A14615" s="47">
        <v>41926</v>
      </c>
      <c r="B14615" s="45" t="str">
        <f t="shared" si="474"/>
        <v>October</v>
      </c>
      <c r="C14615" s="53">
        <f t="shared" si="475"/>
        <v>2014</v>
      </c>
      <c r="D14615" s="43" t="s">
        <v>115</v>
      </c>
      <c r="E14615" s="132">
        <v>50.2</v>
      </c>
    </row>
    <row r="14616" spans="1:5" ht="13.8" x14ac:dyDescent="0.25">
      <c r="A14616" s="47">
        <v>41926</v>
      </c>
      <c r="B14616" s="45" t="str">
        <f t="shared" si="474"/>
        <v>October</v>
      </c>
      <c r="C14616" s="53">
        <f t="shared" si="475"/>
        <v>2014</v>
      </c>
      <c r="D14616" s="43" t="s">
        <v>95</v>
      </c>
      <c r="E14616" s="132">
        <v>44.510666666666665</v>
      </c>
    </row>
    <row r="14617" spans="1:5" ht="13.8" x14ac:dyDescent="0.25">
      <c r="A14617" s="50">
        <v>41926</v>
      </c>
      <c r="B14617" s="45" t="str">
        <f t="shared" si="474"/>
        <v>October</v>
      </c>
      <c r="C14617" s="53">
        <f t="shared" si="475"/>
        <v>2014</v>
      </c>
      <c r="D14617" s="43" t="s">
        <v>96</v>
      </c>
      <c r="E14617" s="132">
        <v>42.502666666666663</v>
      </c>
    </row>
    <row r="14618" spans="1:5" ht="13.8" x14ac:dyDescent="0.25">
      <c r="A14618" s="47">
        <v>41926</v>
      </c>
      <c r="B14618" s="45" t="str">
        <f t="shared" si="474"/>
        <v>October</v>
      </c>
      <c r="C14618" s="53">
        <f t="shared" si="475"/>
        <v>2014</v>
      </c>
      <c r="D14618" s="43" t="s">
        <v>97</v>
      </c>
      <c r="E14618" s="132">
        <v>40.49466666666666</v>
      </c>
    </row>
    <row r="14619" spans="1:5" ht="13.8" x14ac:dyDescent="0.25">
      <c r="A14619" s="47">
        <v>41926</v>
      </c>
      <c r="B14619" s="45" t="str">
        <f t="shared" si="474"/>
        <v>October</v>
      </c>
      <c r="C14619" s="53">
        <f t="shared" si="475"/>
        <v>2014</v>
      </c>
      <c r="D14619" s="43" t="s">
        <v>98</v>
      </c>
      <c r="E14619" s="132">
        <v>31.793333333333329</v>
      </c>
    </row>
    <row r="14620" spans="1:5" ht="15.6" x14ac:dyDescent="0.3">
      <c r="A14620" s="47">
        <v>41926</v>
      </c>
      <c r="B14620" s="45" t="str">
        <f t="shared" si="474"/>
        <v>October</v>
      </c>
      <c r="C14620" s="53">
        <f t="shared" si="475"/>
        <v>2014</v>
      </c>
      <c r="D14620" s="130" t="s">
        <v>136</v>
      </c>
      <c r="E14620" s="132">
        <v>48.166666666666671</v>
      </c>
    </row>
    <row r="14621" spans="1:5" ht="13.8" x14ac:dyDescent="0.25">
      <c r="A14621" s="47">
        <v>41926</v>
      </c>
      <c r="B14621" s="45" t="str">
        <f t="shared" si="474"/>
        <v>October</v>
      </c>
      <c r="C14621" s="53">
        <f t="shared" si="475"/>
        <v>2014</v>
      </c>
      <c r="D14621" s="43" t="s">
        <v>118</v>
      </c>
      <c r="E14621" s="132">
        <v>44.25</v>
      </c>
    </row>
    <row r="14622" spans="1:5" ht="13.8" x14ac:dyDescent="0.25">
      <c r="A14622" s="47">
        <v>41926</v>
      </c>
      <c r="B14622" s="45" t="str">
        <f t="shared" si="474"/>
        <v>October</v>
      </c>
      <c r="C14622" s="53">
        <f t="shared" si="475"/>
        <v>2014</v>
      </c>
      <c r="D14622" s="43" t="s">
        <v>102</v>
      </c>
      <c r="E14622" s="132">
        <v>43.666666666666671</v>
      </c>
    </row>
    <row r="14623" spans="1:5" ht="13.8" x14ac:dyDescent="0.25">
      <c r="A14623" s="47">
        <v>41926</v>
      </c>
      <c r="B14623" s="45" t="str">
        <f t="shared" si="474"/>
        <v>October</v>
      </c>
      <c r="C14623" s="53">
        <f t="shared" si="475"/>
        <v>2014</v>
      </c>
      <c r="D14623" s="43" t="s">
        <v>119</v>
      </c>
      <c r="E14623" s="132">
        <v>42.25</v>
      </c>
    </row>
    <row r="14624" spans="1:5" ht="13.8" x14ac:dyDescent="0.25">
      <c r="A14624" s="47">
        <v>41926</v>
      </c>
      <c r="B14624" s="45" t="str">
        <f t="shared" si="474"/>
        <v>October</v>
      </c>
      <c r="C14624" s="53">
        <f t="shared" si="475"/>
        <v>2014</v>
      </c>
      <c r="D14624" s="43" t="s">
        <v>120</v>
      </c>
      <c r="E14624" s="132">
        <v>40.083333333333329</v>
      </c>
    </row>
    <row r="14625" spans="1:5" ht="13.8" x14ac:dyDescent="0.25">
      <c r="A14625" s="47">
        <v>41926</v>
      </c>
      <c r="B14625" s="45" t="str">
        <f t="shared" si="474"/>
        <v>October</v>
      </c>
      <c r="C14625" s="53">
        <f t="shared" si="475"/>
        <v>2014</v>
      </c>
      <c r="D14625" s="43" t="s">
        <v>103</v>
      </c>
      <c r="E14625" s="132">
        <v>38.666666666666664</v>
      </c>
    </row>
    <row r="14626" spans="1:5" ht="13.8" x14ac:dyDescent="0.25">
      <c r="A14626" s="47">
        <v>41926</v>
      </c>
      <c r="B14626" s="45" t="str">
        <f t="shared" si="474"/>
        <v>October</v>
      </c>
      <c r="C14626" s="53">
        <f t="shared" si="475"/>
        <v>2014</v>
      </c>
      <c r="D14626" s="43" t="s">
        <v>116</v>
      </c>
      <c r="E14626" s="132">
        <v>27.265000000000004</v>
      </c>
    </row>
    <row r="14627" spans="1:5" ht="13.8" x14ac:dyDescent="0.25">
      <c r="A14627" s="47">
        <v>41926</v>
      </c>
      <c r="B14627" s="45" t="str">
        <f t="shared" si="474"/>
        <v>October</v>
      </c>
      <c r="C14627" s="53">
        <f t="shared" si="475"/>
        <v>2014</v>
      </c>
      <c r="D14627" s="43" t="s">
        <v>104</v>
      </c>
      <c r="E14627" s="132">
        <v>37.910833333333336</v>
      </c>
    </row>
    <row r="14628" spans="1:5" ht="13.8" x14ac:dyDescent="0.25">
      <c r="A14628" s="47">
        <v>41926</v>
      </c>
      <c r="B14628" s="45" t="str">
        <f t="shared" si="474"/>
        <v>October</v>
      </c>
      <c r="C14628" s="53">
        <f t="shared" si="475"/>
        <v>2014</v>
      </c>
      <c r="D14628" s="43" t="s">
        <v>121</v>
      </c>
      <c r="E14628" s="132">
        <v>36.051666666666669</v>
      </c>
    </row>
    <row r="14629" spans="1:5" ht="13.8" x14ac:dyDescent="0.25">
      <c r="A14629" s="50">
        <v>41926</v>
      </c>
      <c r="B14629" s="45" t="str">
        <f t="shared" si="474"/>
        <v>October</v>
      </c>
      <c r="C14629" s="53">
        <f t="shared" si="475"/>
        <v>2014</v>
      </c>
      <c r="D14629" s="43" t="s">
        <v>122</v>
      </c>
      <c r="E14629" s="132">
        <v>32.656666666666666</v>
      </c>
    </row>
    <row r="14630" spans="1:5" ht="13.8" x14ac:dyDescent="0.25">
      <c r="A14630" s="47">
        <v>41926</v>
      </c>
      <c r="B14630" s="45" t="str">
        <f t="shared" si="474"/>
        <v>October</v>
      </c>
      <c r="C14630" s="53">
        <f t="shared" si="475"/>
        <v>2014</v>
      </c>
      <c r="D14630" s="43" t="s">
        <v>123</v>
      </c>
      <c r="E14630" s="132">
        <v>32.252500000000005</v>
      </c>
    </row>
    <row r="14631" spans="1:5" ht="13.8" x14ac:dyDescent="0.25">
      <c r="A14631" s="47">
        <v>41926</v>
      </c>
      <c r="B14631" s="45" t="str">
        <f t="shared" si="474"/>
        <v>October</v>
      </c>
      <c r="C14631" s="53">
        <f t="shared" si="475"/>
        <v>2014</v>
      </c>
      <c r="D14631" s="43" t="s">
        <v>99</v>
      </c>
      <c r="E14631" s="132">
        <v>23.43333333333333</v>
      </c>
    </row>
    <row r="14632" spans="1:5" ht="13.8" x14ac:dyDescent="0.25">
      <c r="A14632" s="47">
        <v>41926</v>
      </c>
      <c r="B14632" s="45" t="str">
        <f t="shared" si="474"/>
        <v>October</v>
      </c>
      <c r="C14632" s="53">
        <f t="shared" si="475"/>
        <v>2014</v>
      </c>
      <c r="D14632" s="43" t="s">
        <v>100</v>
      </c>
      <c r="E14632" s="132">
        <v>22.816666666666666</v>
      </c>
    </row>
    <row r="14633" spans="1:5" ht="13.8" x14ac:dyDescent="0.25">
      <c r="A14633" s="47">
        <v>41926</v>
      </c>
      <c r="B14633" s="45" t="str">
        <f t="shared" si="474"/>
        <v>October</v>
      </c>
      <c r="C14633" s="53">
        <f t="shared" si="475"/>
        <v>2014</v>
      </c>
      <c r="D14633" s="43" t="s">
        <v>101</v>
      </c>
      <c r="E14633" s="132">
        <v>21.83</v>
      </c>
    </row>
    <row r="14634" spans="1:5" ht="13.8" x14ac:dyDescent="0.25">
      <c r="A14634" s="47">
        <v>41926</v>
      </c>
      <c r="B14634" s="45" t="str">
        <f t="shared" si="474"/>
        <v>October</v>
      </c>
      <c r="C14634" s="53">
        <f t="shared" si="475"/>
        <v>2014</v>
      </c>
      <c r="D14634" s="43" t="s">
        <v>124</v>
      </c>
      <c r="E14634" s="132">
        <v>21.644999999999996</v>
      </c>
    </row>
    <row r="14635" spans="1:5" ht="13.8" x14ac:dyDescent="0.25">
      <c r="A14635" s="47">
        <v>41926</v>
      </c>
      <c r="B14635" s="45" t="str">
        <f t="shared" si="474"/>
        <v>October</v>
      </c>
      <c r="C14635" s="53">
        <f t="shared" si="475"/>
        <v>2014</v>
      </c>
      <c r="D14635" s="43" t="s">
        <v>125</v>
      </c>
      <c r="E14635" s="132">
        <v>19.363333333333333</v>
      </c>
    </row>
    <row r="14636" spans="1:5" ht="13.8" x14ac:dyDescent="0.25">
      <c r="A14636" s="47">
        <v>41926</v>
      </c>
      <c r="B14636" s="45" t="str">
        <f t="shared" si="474"/>
        <v>October</v>
      </c>
      <c r="C14636" s="53">
        <f t="shared" si="475"/>
        <v>2014</v>
      </c>
      <c r="D14636" s="43" t="s">
        <v>126</v>
      </c>
      <c r="E14636" s="132">
        <v>19.185833333333331</v>
      </c>
    </row>
    <row r="14637" spans="1:5" ht="13.8" x14ac:dyDescent="0.25">
      <c r="A14637" s="47">
        <v>41926</v>
      </c>
      <c r="B14637" s="45" t="str">
        <f t="shared" si="474"/>
        <v>October</v>
      </c>
      <c r="C14637" s="53">
        <f t="shared" si="475"/>
        <v>2014</v>
      </c>
      <c r="D14637" s="43" t="s">
        <v>127</v>
      </c>
      <c r="E14637" s="132">
        <v>17.799999999999997</v>
      </c>
    </row>
    <row r="14638" spans="1:5" ht="13.8" x14ac:dyDescent="0.25">
      <c r="A14638" s="47">
        <v>41926</v>
      </c>
      <c r="B14638" s="45" t="str">
        <f t="shared" si="474"/>
        <v>October</v>
      </c>
      <c r="C14638" s="53">
        <f t="shared" si="475"/>
        <v>2014</v>
      </c>
      <c r="D14638" s="43" t="s">
        <v>105</v>
      </c>
      <c r="E14638" s="132">
        <v>15.231666666666667</v>
      </c>
    </row>
    <row r="14639" spans="1:5" ht="13.8" x14ac:dyDescent="0.25">
      <c r="A14639" s="47">
        <v>41926</v>
      </c>
      <c r="B14639" s="45" t="str">
        <f t="shared" si="474"/>
        <v>October</v>
      </c>
      <c r="C14639" s="53">
        <f t="shared" si="475"/>
        <v>2014</v>
      </c>
      <c r="D14639" s="43" t="s">
        <v>128</v>
      </c>
      <c r="E14639" s="132">
        <v>16.411666666666665</v>
      </c>
    </row>
    <row r="14640" spans="1:5" ht="13.8" x14ac:dyDescent="0.25">
      <c r="A14640" s="47">
        <v>41933</v>
      </c>
      <c r="B14640" s="45" t="str">
        <f t="shared" si="474"/>
        <v>October</v>
      </c>
      <c r="C14640" s="53">
        <f t="shared" si="475"/>
        <v>2014</v>
      </c>
      <c r="D14640" s="43" t="s">
        <v>131</v>
      </c>
      <c r="E14640" s="132">
        <v>49.133125</v>
      </c>
    </row>
    <row r="14641" spans="1:5" ht="13.8" x14ac:dyDescent="0.25">
      <c r="A14641" s="47">
        <v>41933</v>
      </c>
      <c r="B14641" s="45" t="str">
        <f t="shared" si="474"/>
        <v>October</v>
      </c>
      <c r="C14641" s="53">
        <f t="shared" si="475"/>
        <v>2014</v>
      </c>
      <c r="D14641" s="43" t="s">
        <v>115</v>
      </c>
      <c r="E14641" s="132">
        <v>51.375</v>
      </c>
    </row>
    <row r="14642" spans="1:5" ht="13.8" x14ac:dyDescent="0.25">
      <c r="A14642" s="50">
        <v>41933</v>
      </c>
      <c r="B14642" s="45" t="str">
        <f t="shared" si="474"/>
        <v>October</v>
      </c>
      <c r="C14642" s="53">
        <f t="shared" si="475"/>
        <v>2014</v>
      </c>
      <c r="D14642" s="43" t="s">
        <v>95</v>
      </c>
      <c r="E14642" s="132">
        <v>45.552500000000002</v>
      </c>
    </row>
    <row r="14643" spans="1:5" ht="13.8" x14ac:dyDescent="0.25">
      <c r="A14643" s="47">
        <v>41933</v>
      </c>
      <c r="B14643" s="45" t="str">
        <f t="shared" si="474"/>
        <v>October</v>
      </c>
      <c r="C14643" s="53">
        <f t="shared" si="475"/>
        <v>2014</v>
      </c>
      <c r="D14643" s="43" t="s">
        <v>96</v>
      </c>
      <c r="E14643" s="132">
        <v>43.497500000000002</v>
      </c>
    </row>
    <row r="14644" spans="1:5" ht="13.8" x14ac:dyDescent="0.25">
      <c r="A14644" s="47">
        <v>41933</v>
      </c>
      <c r="B14644" s="45" t="str">
        <f t="shared" si="474"/>
        <v>October</v>
      </c>
      <c r="C14644" s="53">
        <f t="shared" si="475"/>
        <v>2014</v>
      </c>
      <c r="D14644" s="43" t="s">
        <v>97</v>
      </c>
      <c r="E14644" s="132">
        <v>41.442500000000003</v>
      </c>
    </row>
    <row r="14645" spans="1:5" ht="13.8" x14ac:dyDescent="0.25">
      <c r="A14645" s="47">
        <v>41933</v>
      </c>
      <c r="B14645" s="45" t="str">
        <f t="shared" si="474"/>
        <v>October</v>
      </c>
      <c r="C14645" s="53">
        <f t="shared" si="475"/>
        <v>2014</v>
      </c>
      <c r="D14645" s="43" t="s">
        <v>98</v>
      </c>
      <c r="E14645" s="132">
        <v>32.537500000000001</v>
      </c>
    </row>
    <row r="14646" spans="1:5" ht="15.6" x14ac:dyDescent="0.3">
      <c r="A14646" s="47">
        <v>41933</v>
      </c>
      <c r="B14646" s="45" t="str">
        <f t="shared" si="474"/>
        <v>October</v>
      </c>
      <c r="C14646" s="53">
        <f t="shared" si="475"/>
        <v>2014</v>
      </c>
      <c r="D14646" s="130" t="s">
        <v>136</v>
      </c>
      <c r="E14646" s="132">
        <v>50.430500000000002</v>
      </c>
    </row>
    <row r="14647" spans="1:5" ht="13.8" x14ac:dyDescent="0.25">
      <c r="A14647" s="47">
        <v>41933</v>
      </c>
      <c r="B14647" s="45" t="str">
        <f t="shared" si="474"/>
        <v>October</v>
      </c>
      <c r="C14647" s="53">
        <f t="shared" si="475"/>
        <v>2014</v>
      </c>
      <c r="D14647" s="43" t="s">
        <v>118</v>
      </c>
      <c r="E14647" s="132">
        <v>46.329749999999997</v>
      </c>
    </row>
    <row r="14648" spans="1:5" ht="13.8" x14ac:dyDescent="0.25">
      <c r="A14648" s="47">
        <v>41933</v>
      </c>
      <c r="B14648" s="45" t="str">
        <f t="shared" si="474"/>
        <v>October</v>
      </c>
      <c r="C14648" s="53">
        <f t="shared" si="475"/>
        <v>2014</v>
      </c>
      <c r="D14648" s="43" t="s">
        <v>102</v>
      </c>
      <c r="E14648" s="132">
        <v>45.719000000000008</v>
      </c>
    </row>
    <row r="14649" spans="1:5" ht="13.8" x14ac:dyDescent="0.25">
      <c r="A14649" s="47">
        <v>41933</v>
      </c>
      <c r="B14649" s="45" t="str">
        <f t="shared" si="474"/>
        <v>October</v>
      </c>
      <c r="C14649" s="53">
        <f t="shared" si="475"/>
        <v>2014</v>
      </c>
      <c r="D14649" s="43" t="s">
        <v>119</v>
      </c>
      <c r="E14649" s="132">
        <v>44.235749999999996</v>
      </c>
    </row>
    <row r="14650" spans="1:5" ht="13.8" x14ac:dyDescent="0.25">
      <c r="A14650" s="47">
        <v>41933</v>
      </c>
      <c r="B14650" s="45" t="str">
        <f t="shared" si="474"/>
        <v>October</v>
      </c>
      <c r="C14650" s="53">
        <f t="shared" si="475"/>
        <v>2014</v>
      </c>
      <c r="D14650" s="43" t="s">
        <v>120</v>
      </c>
      <c r="E14650" s="132">
        <v>41.967249999999993</v>
      </c>
    </row>
    <row r="14651" spans="1:5" ht="13.8" x14ac:dyDescent="0.25">
      <c r="A14651" s="47">
        <v>41933</v>
      </c>
      <c r="B14651" s="45" t="str">
        <f t="shared" si="474"/>
        <v>October</v>
      </c>
      <c r="C14651" s="53">
        <f t="shared" si="475"/>
        <v>2014</v>
      </c>
      <c r="D14651" s="43" t="s">
        <v>103</v>
      </c>
      <c r="E14651" s="132">
        <v>40.483999999999995</v>
      </c>
    </row>
    <row r="14652" spans="1:5" ht="13.8" x14ac:dyDescent="0.25">
      <c r="A14652" s="47">
        <v>41933</v>
      </c>
      <c r="B14652" s="45" t="str">
        <f t="shared" si="474"/>
        <v>October</v>
      </c>
      <c r="C14652" s="53">
        <f t="shared" si="475"/>
        <v>2014</v>
      </c>
      <c r="D14652" s="43" t="s">
        <v>116</v>
      </c>
      <c r="E14652" s="132">
        <v>29.176874999999999</v>
      </c>
    </row>
    <row r="14653" spans="1:5" ht="13.8" x14ac:dyDescent="0.25">
      <c r="A14653" s="47">
        <v>41933</v>
      </c>
      <c r="B14653" s="45" t="str">
        <f t="shared" si="474"/>
        <v>October</v>
      </c>
      <c r="C14653" s="53">
        <f t="shared" si="475"/>
        <v>2014</v>
      </c>
      <c r="D14653" s="43" t="s">
        <v>104</v>
      </c>
      <c r="E14653" s="132">
        <v>41.623750000000001</v>
      </c>
    </row>
    <row r="14654" spans="1:5" ht="13.8" x14ac:dyDescent="0.25">
      <c r="A14654" s="47">
        <v>41933</v>
      </c>
      <c r="B14654" s="45" t="str">
        <f t="shared" si="474"/>
        <v>October</v>
      </c>
      <c r="C14654" s="53">
        <f t="shared" si="475"/>
        <v>2014</v>
      </c>
      <c r="D14654" s="43" t="s">
        <v>121</v>
      </c>
      <c r="E14654" s="132">
        <v>39.582500000000003</v>
      </c>
    </row>
    <row r="14655" spans="1:5" ht="13.8" x14ac:dyDescent="0.25">
      <c r="A14655" s="47">
        <v>41933</v>
      </c>
      <c r="B14655" s="45" t="str">
        <f t="shared" si="474"/>
        <v>October</v>
      </c>
      <c r="C14655" s="53">
        <f t="shared" si="475"/>
        <v>2014</v>
      </c>
      <c r="D14655" s="43" t="s">
        <v>122</v>
      </c>
      <c r="E14655" s="132">
        <v>35.854999999999997</v>
      </c>
    </row>
    <row r="14656" spans="1:5" ht="13.8" x14ac:dyDescent="0.25">
      <c r="A14656" s="47">
        <v>41933</v>
      </c>
      <c r="B14656" s="45" t="str">
        <f t="shared" si="474"/>
        <v>October</v>
      </c>
      <c r="C14656" s="53">
        <f t="shared" si="475"/>
        <v>2014</v>
      </c>
      <c r="D14656" s="43" t="s">
        <v>123</v>
      </c>
      <c r="E14656" s="132">
        <v>35.411250000000003</v>
      </c>
    </row>
    <row r="14657" spans="1:5" ht="13.8" x14ac:dyDescent="0.25">
      <c r="A14657" s="47">
        <v>41933</v>
      </c>
      <c r="B14657" s="45" t="str">
        <f t="shared" si="474"/>
        <v>October</v>
      </c>
      <c r="C14657" s="53">
        <f t="shared" si="475"/>
        <v>2014</v>
      </c>
      <c r="D14657" s="43" t="s">
        <v>99</v>
      </c>
      <c r="E14657" s="132">
        <v>24.7</v>
      </c>
    </row>
    <row r="14658" spans="1:5" ht="13.8" x14ac:dyDescent="0.25">
      <c r="A14658" s="47">
        <v>41933</v>
      </c>
      <c r="B14658" s="45" t="str">
        <f t="shared" si="474"/>
        <v>October</v>
      </c>
      <c r="C14658" s="53">
        <f t="shared" si="475"/>
        <v>2014</v>
      </c>
      <c r="D14658" s="43" t="s">
        <v>100</v>
      </c>
      <c r="E14658" s="132">
        <v>24.05</v>
      </c>
    </row>
    <row r="14659" spans="1:5" ht="13.8" x14ac:dyDescent="0.25">
      <c r="A14659" s="47">
        <v>41933</v>
      </c>
      <c r="B14659" s="45" t="str">
        <f t="shared" si="474"/>
        <v>October</v>
      </c>
      <c r="C14659" s="53">
        <f t="shared" si="475"/>
        <v>2014</v>
      </c>
      <c r="D14659" s="43" t="s">
        <v>101</v>
      </c>
      <c r="E14659" s="132">
        <v>23.01</v>
      </c>
    </row>
    <row r="14660" spans="1:5" ht="13.8" x14ac:dyDescent="0.25">
      <c r="A14660" s="47">
        <v>41933</v>
      </c>
      <c r="B14660" s="45" t="str">
        <f t="shared" si="474"/>
        <v>October</v>
      </c>
      <c r="C14660" s="53">
        <f t="shared" si="475"/>
        <v>2014</v>
      </c>
      <c r="D14660" s="43" t="s">
        <v>124</v>
      </c>
      <c r="E14660" s="132">
        <v>22.815000000000001</v>
      </c>
    </row>
    <row r="14661" spans="1:5" ht="13.8" x14ac:dyDescent="0.25">
      <c r="A14661" s="47">
        <v>41933</v>
      </c>
      <c r="B14661" s="45" t="str">
        <f t="shared" si="474"/>
        <v>October</v>
      </c>
      <c r="C14661" s="53">
        <f t="shared" si="475"/>
        <v>2014</v>
      </c>
      <c r="D14661" s="43" t="s">
        <v>125</v>
      </c>
      <c r="E14661" s="132">
        <v>20.41</v>
      </c>
    </row>
    <row r="14662" spans="1:5" ht="13.8" x14ac:dyDescent="0.25">
      <c r="A14662" s="47">
        <v>41933</v>
      </c>
      <c r="B14662" s="45" t="str">
        <f t="shared" si="474"/>
        <v>October</v>
      </c>
      <c r="C14662" s="53">
        <f t="shared" si="475"/>
        <v>2014</v>
      </c>
      <c r="D14662" s="43" t="s">
        <v>126</v>
      </c>
      <c r="E14662" s="132">
        <v>20.182500000000001</v>
      </c>
    </row>
    <row r="14663" spans="1:5" ht="13.8" x14ac:dyDescent="0.25">
      <c r="A14663" s="47">
        <v>41933</v>
      </c>
      <c r="B14663" s="45" t="str">
        <f t="shared" si="474"/>
        <v>October</v>
      </c>
      <c r="C14663" s="53">
        <f t="shared" si="475"/>
        <v>2014</v>
      </c>
      <c r="D14663" s="43" t="s">
        <v>127</v>
      </c>
      <c r="E14663" s="132">
        <v>18.690000000000001</v>
      </c>
    </row>
    <row r="14664" spans="1:5" ht="13.8" x14ac:dyDescent="0.25">
      <c r="A14664" s="47">
        <v>41933</v>
      </c>
      <c r="B14664" s="45" t="str">
        <f t="shared" si="474"/>
        <v>October</v>
      </c>
      <c r="C14664" s="53">
        <f t="shared" si="475"/>
        <v>2014</v>
      </c>
      <c r="D14664" s="43" t="s">
        <v>105</v>
      </c>
      <c r="E14664" s="132">
        <v>16.055000000000003</v>
      </c>
    </row>
    <row r="14665" spans="1:5" ht="13.8" x14ac:dyDescent="0.25">
      <c r="A14665" s="47">
        <v>41933</v>
      </c>
      <c r="B14665" s="45" t="str">
        <f t="shared" si="474"/>
        <v>October</v>
      </c>
      <c r="C14665" s="53">
        <f t="shared" si="475"/>
        <v>2014</v>
      </c>
      <c r="D14665" s="43" t="s">
        <v>128</v>
      </c>
      <c r="E14665" s="132">
        <v>17.175000000000001</v>
      </c>
    </row>
    <row r="14666" spans="1:5" ht="13.8" x14ac:dyDescent="0.25">
      <c r="A14666" s="47">
        <v>41940</v>
      </c>
      <c r="B14666" s="45" t="str">
        <f t="shared" si="474"/>
        <v>October</v>
      </c>
      <c r="C14666" s="53">
        <f t="shared" si="475"/>
        <v>2014</v>
      </c>
      <c r="D14666" s="43" t="s">
        <v>131</v>
      </c>
      <c r="E14666" s="132">
        <v>45.393333333333338</v>
      </c>
    </row>
    <row r="14667" spans="1:5" ht="13.8" x14ac:dyDescent="0.25">
      <c r="A14667" s="47">
        <v>41940</v>
      </c>
      <c r="B14667" s="45" t="str">
        <f t="shared" si="474"/>
        <v>October</v>
      </c>
      <c r="C14667" s="53">
        <f t="shared" si="475"/>
        <v>2014</v>
      </c>
      <c r="D14667" s="43" t="s">
        <v>115</v>
      </c>
      <c r="E14667" s="132">
        <v>55.5</v>
      </c>
    </row>
    <row r="14668" spans="1:5" ht="13.8" x14ac:dyDescent="0.25">
      <c r="A14668" s="47">
        <v>41940</v>
      </c>
      <c r="B14668" s="45" t="str">
        <f t="shared" si="474"/>
        <v>October</v>
      </c>
      <c r="C14668" s="53">
        <f t="shared" si="475"/>
        <v>2014</v>
      </c>
      <c r="D14668" s="43" t="s">
        <v>95</v>
      </c>
      <c r="E14668" s="132">
        <v>49.21</v>
      </c>
    </row>
    <row r="14669" spans="1:5" ht="13.8" x14ac:dyDescent="0.25">
      <c r="A14669" s="47">
        <v>41940</v>
      </c>
      <c r="B14669" s="45" t="str">
        <f t="shared" si="474"/>
        <v>October</v>
      </c>
      <c r="C14669" s="53">
        <f t="shared" si="475"/>
        <v>2014</v>
      </c>
      <c r="D14669" s="43" t="s">
        <v>96</v>
      </c>
      <c r="E14669" s="132">
        <v>46.99</v>
      </c>
    </row>
    <row r="14670" spans="1:5" ht="13.8" x14ac:dyDescent="0.25">
      <c r="A14670" s="47">
        <v>41940</v>
      </c>
      <c r="B14670" s="45" t="str">
        <f t="shared" ref="B14670:B14730" si="476">TEXT(A14670,"mmmm")</f>
        <v>October</v>
      </c>
      <c r="C14670" s="53">
        <f t="shared" ref="C14670:C14730" si="477">YEAR(A14670)</f>
        <v>2014</v>
      </c>
      <c r="D14670" s="43" t="s">
        <v>97</v>
      </c>
      <c r="E14670" s="132">
        <v>44.77</v>
      </c>
    </row>
    <row r="14671" spans="1:5" ht="13.8" x14ac:dyDescent="0.25">
      <c r="A14671" s="47">
        <v>41940</v>
      </c>
      <c r="B14671" s="45" t="str">
        <f t="shared" si="476"/>
        <v>October</v>
      </c>
      <c r="C14671" s="53">
        <f t="shared" si="477"/>
        <v>2014</v>
      </c>
      <c r="D14671" s="43" t="s">
        <v>98</v>
      </c>
      <c r="E14671" s="132">
        <v>35.15</v>
      </c>
    </row>
    <row r="14672" spans="1:5" ht="15.6" x14ac:dyDescent="0.3">
      <c r="A14672" s="47">
        <v>41940</v>
      </c>
      <c r="B14672" s="45" t="str">
        <f t="shared" si="476"/>
        <v>October</v>
      </c>
      <c r="C14672" s="53">
        <f t="shared" si="477"/>
        <v>2014</v>
      </c>
      <c r="D14672" s="130" t="s">
        <v>136</v>
      </c>
      <c r="E14672" s="132">
        <v>50.575000000000003</v>
      </c>
    </row>
    <row r="14673" spans="1:5" ht="13.8" x14ac:dyDescent="0.25">
      <c r="A14673" s="47">
        <v>41940</v>
      </c>
      <c r="B14673" s="45" t="str">
        <f t="shared" si="476"/>
        <v>October</v>
      </c>
      <c r="C14673" s="53">
        <f t="shared" si="477"/>
        <v>2014</v>
      </c>
      <c r="D14673" s="43" t="s">
        <v>118</v>
      </c>
      <c r="E14673" s="132">
        <v>46.462499999999999</v>
      </c>
    </row>
    <row r="14674" spans="1:5" ht="13.8" x14ac:dyDescent="0.25">
      <c r="A14674" s="47">
        <v>41940</v>
      </c>
      <c r="B14674" s="45" t="str">
        <f t="shared" si="476"/>
        <v>October</v>
      </c>
      <c r="C14674" s="53">
        <f t="shared" si="477"/>
        <v>2014</v>
      </c>
      <c r="D14674" s="43" t="s">
        <v>102</v>
      </c>
      <c r="E14674" s="132">
        <v>45.85</v>
      </c>
    </row>
    <row r="14675" spans="1:5" ht="13.8" x14ac:dyDescent="0.25">
      <c r="A14675" s="47">
        <v>41940</v>
      </c>
      <c r="B14675" s="45" t="str">
        <f t="shared" si="476"/>
        <v>October</v>
      </c>
      <c r="C14675" s="53">
        <f t="shared" si="477"/>
        <v>2014</v>
      </c>
      <c r="D14675" s="43" t="s">
        <v>119</v>
      </c>
      <c r="E14675" s="132">
        <v>44.362499999999997</v>
      </c>
    </row>
    <row r="14676" spans="1:5" ht="13.8" x14ac:dyDescent="0.25">
      <c r="A14676" s="47">
        <v>41940</v>
      </c>
      <c r="B14676" s="45" t="str">
        <f t="shared" si="476"/>
        <v>October</v>
      </c>
      <c r="C14676" s="53">
        <f t="shared" si="477"/>
        <v>2014</v>
      </c>
      <c r="D14676" s="43" t="s">
        <v>120</v>
      </c>
      <c r="E14676" s="132">
        <v>42.087499999999999</v>
      </c>
    </row>
    <row r="14677" spans="1:5" ht="13.8" x14ac:dyDescent="0.25">
      <c r="A14677" s="47">
        <v>41940</v>
      </c>
      <c r="B14677" s="45" t="str">
        <f t="shared" si="476"/>
        <v>October</v>
      </c>
      <c r="C14677" s="53">
        <f t="shared" si="477"/>
        <v>2014</v>
      </c>
      <c r="D14677" s="43" t="s">
        <v>103</v>
      </c>
      <c r="E14677" s="132">
        <v>40.599999999999994</v>
      </c>
    </row>
    <row r="14678" spans="1:5" ht="13.8" x14ac:dyDescent="0.25">
      <c r="A14678" s="47">
        <v>41940</v>
      </c>
      <c r="B14678" s="45" t="str">
        <f t="shared" si="476"/>
        <v>October</v>
      </c>
      <c r="C14678" s="53">
        <f t="shared" si="477"/>
        <v>2014</v>
      </c>
      <c r="D14678" s="43" t="s">
        <v>116</v>
      </c>
      <c r="E14678" s="132">
        <v>31.255000000000006</v>
      </c>
    </row>
    <row r="14679" spans="1:5" ht="13.8" x14ac:dyDescent="0.25">
      <c r="A14679" s="47">
        <v>41940</v>
      </c>
      <c r="B14679" s="45" t="str">
        <f t="shared" si="476"/>
        <v>October</v>
      </c>
      <c r="C14679" s="53">
        <f t="shared" si="477"/>
        <v>2014</v>
      </c>
      <c r="D14679" s="43" t="s">
        <v>104</v>
      </c>
      <c r="E14679" s="132">
        <v>42.600833333333341</v>
      </c>
    </row>
    <row r="14680" spans="1:5" ht="13.8" x14ac:dyDescent="0.25">
      <c r="A14680" s="47">
        <v>41940</v>
      </c>
      <c r="B14680" s="45" t="str">
        <f t="shared" si="476"/>
        <v>October</v>
      </c>
      <c r="C14680" s="53">
        <f t="shared" si="477"/>
        <v>2014</v>
      </c>
      <c r="D14680" s="43" t="s">
        <v>121</v>
      </c>
      <c r="E14680" s="132">
        <v>40.51166666666667</v>
      </c>
    </row>
    <row r="14681" spans="1:5" ht="13.8" x14ac:dyDescent="0.25">
      <c r="A14681" s="47">
        <v>41940</v>
      </c>
      <c r="B14681" s="45" t="str">
        <f t="shared" si="476"/>
        <v>October</v>
      </c>
      <c r="C14681" s="53">
        <f t="shared" si="477"/>
        <v>2014</v>
      </c>
      <c r="D14681" s="43" t="s">
        <v>122</v>
      </c>
      <c r="E14681" s="132">
        <v>36.696666666666673</v>
      </c>
    </row>
    <row r="14682" spans="1:5" ht="13.8" x14ac:dyDescent="0.25">
      <c r="A14682" s="47">
        <v>41940</v>
      </c>
      <c r="B14682" s="45" t="str">
        <f t="shared" si="476"/>
        <v>October</v>
      </c>
      <c r="C14682" s="53">
        <f t="shared" si="477"/>
        <v>2014</v>
      </c>
      <c r="D14682" s="43" t="s">
        <v>123</v>
      </c>
      <c r="E14682" s="132">
        <v>36.242500000000007</v>
      </c>
    </row>
    <row r="14683" spans="1:5" ht="13.8" x14ac:dyDescent="0.25">
      <c r="A14683" s="47">
        <v>41940</v>
      </c>
      <c r="B14683" s="45" t="str">
        <f t="shared" si="476"/>
        <v>October</v>
      </c>
      <c r="C14683" s="53">
        <f t="shared" si="477"/>
        <v>2014</v>
      </c>
      <c r="D14683" s="43" t="s">
        <v>99</v>
      </c>
      <c r="E14683" s="132">
        <v>28.5</v>
      </c>
    </row>
    <row r="14684" spans="1:5" ht="13.8" x14ac:dyDescent="0.25">
      <c r="A14684" s="47">
        <v>41940</v>
      </c>
      <c r="B14684" s="45" t="str">
        <f t="shared" si="476"/>
        <v>October</v>
      </c>
      <c r="C14684" s="53">
        <f t="shared" si="477"/>
        <v>2014</v>
      </c>
      <c r="D14684" s="43" t="s">
        <v>100</v>
      </c>
      <c r="E14684" s="132">
        <v>27.75</v>
      </c>
    </row>
    <row r="14685" spans="1:5" ht="13.8" x14ac:dyDescent="0.25">
      <c r="A14685" s="47">
        <v>41940</v>
      </c>
      <c r="B14685" s="45" t="str">
        <f t="shared" si="476"/>
        <v>October</v>
      </c>
      <c r="C14685" s="53">
        <f t="shared" si="477"/>
        <v>2014</v>
      </c>
      <c r="D14685" s="43" t="s">
        <v>101</v>
      </c>
      <c r="E14685" s="132">
        <v>26.55</v>
      </c>
    </row>
    <row r="14686" spans="1:5" ht="13.8" x14ac:dyDescent="0.25">
      <c r="A14686" s="47">
        <v>41940</v>
      </c>
      <c r="B14686" s="45" t="str">
        <f t="shared" si="476"/>
        <v>October</v>
      </c>
      <c r="C14686" s="53">
        <f t="shared" si="477"/>
        <v>2014</v>
      </c>
      <c r="D14686" s="43" t="s">
        <v>124</v>
      </c>
      <c r="E14686" s="132">
        <v>26.324999999999999</v>
      </c>
    </row>
    <row r="14687" spans="1:5" ht="13.8" x14ac:dyDescent="0.25">
      <c r="A14687" s="47">
        <v>41940</v>
      </c>
      <c r="B14687" s="45" t="str">
        <f t="shared" si="476"/>
        <v>October</v>
      </c>
      <c r="C14687" s="53">
        <f t="shared" si="477"/>
        <v>2014</v>
      </c>
      <c r="D14687" s="43" t="s">
        <v>125</v>
      </c>
      <c r="E14687" s="132">
        <v>23.55</v>
      </c>
    </row>
    <row r="14688" spans="1:5" ht="13.8" x14ac:dyDescent="0.25">
      <c r="A14688" s="47">
        <v>41940</v>
      </c>
      <c r="B14688" s="45" t="str">
        <f t="shared" si="476"/>
        <v>October</v>
      </c>
      <c r="C14688" s="53">
        <f t="shared" si="477"/>
        <v>2014</v>
      </c>
      <c r="D14688" s="43" t="s">
        <v>126</v>
      </c>
      <c r="E14688" s="132">
        <v>23.172499999999999</v>
      </c>
    </row>
    <row r="14689" spans="1:5" ht="13.8" x14ac:dyDescent="0.25">
      <c r="A14689" s="47">
        <v>41940</v>
      </c>
      <c r="B14689" s="45" t="str">
        <f t="shared" si="476"/>
        <v>October</v>
      </c>
      <c r="C14689" s="53">
        <f t="shared" si="477"/>
        <v>2014</v>
      </c>
      <c r="D14689" s="43" t="s">
        <v>127</v>
      </c>
      <c r="E14689" s="132">
        <v>21.36</v>
      </c>
    </row>
    <row r="14690" spans="1:5" ht="13.8" x14ac:dyDescent="0.25">
      <c r="A14690" s="47">
        <v>41940</v>
      </c>
      <c r="B14690" s="45" t="str">
        <f t="shared" si="476"/>
        <v>October</v>
      </c>
      <c r="C14690" s="53">
        <f t="shared" si="477"/>
        <v>2014</v>
      </c>
      <c r="D14690" s="43" t="s">
        <v>105</v>
      </c>
      <c r="E14690" s="132">
        <v>18.525000000000002</v>
      </c>
    </row>
    <row r="14691" spans="1:5" ht="13.8" x14ac:dyDescent="0.25">
      <c r="A14691" s="47">
        <v>41940</v>
      </c>
      <c r="B14691" s="45" t="str">
        <f t="shared" si="476"/>
        <v>October</v>
      </c>
      <c r="C14691" s="53">
        <f t="shared" si="477"/>
        <v>2014</v>
      </c>
      <c r="D14691" s="43" t="s">
        <v>128</v>
      </c>
      <c r="E14691" s="132">
        <v>19.465</v>
      </c>
    </row>
    <row r="14692" spans="1:5" ht="13.8" x14ac:dyDescent="0.25">
      <c r="A14692" s="47">
        <v>41947</v>
      </c>
      <c r="B14692" s="45" t="str">
        <f t="shared" si="476"/>
        <v>November</v>
      </c>
      <c r="C14692" s="53">
        <f t="shared" si="477"/>
        <v>2014</v>
      </c>
      <c r="D14692" s="43" t="s">
        <v>131</v>
      </c>
      <c r="E14692" s="132">
        <v>44.877499999999998</v>
      </c>
    </row>
    <row r="14693" spans="1:5" ht="13.8" x14ac:dyDescent="0.25">
      <c r="A14693" s="47">
        <v>41947</v>
      </c>
      <c r="B14693" s="45" t="str">
        <f t="shared" si="476"/>
        <v>November</v>
      </c>
      <c r="C14693" s="53">
        <f t="shared" si="477"/>
        <v>2014</v>
      </c>
      <c r="D14693" s="43" t="s">
        <v>115</v>
      </c>
      <c r="E14693" s="132">
        <v>52.65</v>
      </c>
    </row>
    <row r="14694" spans="1:5" ht="13.8" x14ac:dyDescent="0.25">
      <c r="A14694" s="47">
        <v>41947</v>
      </c>
      <c r="B14694" s="45" t="str">
        <f t="shared" si="476"/>
        <v>November</v>
      </c>
      <c r="C14694" s="53">
        <f t="shared" si="477"/>
        <v>2014</v>
      </c>
      <c r="D14694" s="43" t="s">
        <v>95</v>
      </c>
      <c r="E14694" s="132">
        <v>46.683</v>
      </c>
    </row>
    <row r="14695" spans="1:5" ht="13.8" x14ac:dyDescent="0.25">
      <c r="A14695" s="47">
        <v>41947</v>
      </c>
      <c r="B14695" s="45" t="str">
        <f t="shared" si="476"/>
        <v>November</v>
      </c>
      <c r="C14695" s="53">
        <f t="shared" si="477"/>
        <v>2014</v>
      </c>
      <c r="D14695" s="43" t="s">
        <v>96</v>
      </c>
      <c r="E14695" s="132">
        <v>44.576999999999998</v>
      </c>
    </row>
    <row r="14696" spans="1:5" ht="13.8" x14ac:dyDescent="0.25">
      <c r="A14696" s="47">
        <v>41947</v>
      </c>
      <c r="B14696" s="45" t="str">
        <f t="shared" si="476"/>
        <v>November</v>
      </c>
      <c r="C14696" s="53">
        <f t="shared" si="477"/>
        <v>2014</v>
      </c>
      <c r="D14696" s="43" t="s">
        <v>97</v>
      </c>
      <c r="E14696" s="132">
        <v>42.470999999999997</v>
      </c>
    </row>
    <row r="14697" spans="1:5" ht="13.8" x14ac:dyDescent="0.25">
      <c r="A14697" s="47">
        <v>41947</v>
      </c>
      <c r="B14697" s="45" t="str">
        <f t="shared" si="476"/>
        <v>November</v>
      </c>
      <c r="C14697" s="53">
        <f t="shared" si="477"/>
        <v>2014</v>
      </c>
      <c r="D14697" s="43" t="s">
        <v>98</v>
      </c>
      <c r="E14697" s="132">
        <v>33.344999999999999</v>
      </c>
    </row>
    <row r="14698" spans="1:5" ht="15.6" x14ac:dyDescent="0.3">
      <c r="A14698" s="47">
        <v>41947</v>
      </c>
      <c r="B14698" s="45" t="str">
        <f t="shared" si="476"/>
        <v>November</v>
      </c>
      <c r="C14698" s="53">
        <f t="shared" si="477"/>
        <v>2014</v>
      </c>
      <c r="D14698" s="130" t="s">
        <v>136</v>
      </c>
      <c r="E14698" s="132">
        <v>49.13</v>
      </c>
    </row>
    <row r="14699" spans="1:5" ht="13.8" x14ac:dyDescent="0.25">
      <c r="A14699" s="47">
        <v>41947</v>
      </c>
      <c r="B14699" s="45" t="str">
        <f t="shared" si="476"/>
        <v>November</v>
      </c>
      <c r="C14699" s="53">
        <f t="shared" si="477"/>
        <v>2014</v>
      </c>
      <c r="D14699" s="43" t="s">
        <v>118</v>
      </c>
      <c r="E14699" s="132">
        <v>45.134999999999998</v>
      </c>
    </row>
    <row r="14700" spans="1:5" ht="13.8" x14ac:dyDescent="0.25">
      <c r="A14700" s="47">
        <v>41947</v>
      </c>
      <c r="B14700" s="45" t="str">
        <f t="shared" si="476"/>
        <v>November</v>
      </c>
      <c r="C14700" s="53">
        <f t="shared" si="477"/>
        <v>2014</v>
      </c>
      <c r="D14700" s="43" t="s">
        <v>102</v>
      </c>
      <c r="E14700" s="132">
        <v>44.54</v>
      </c>
    </row>
    <row r="14701" spans="1:5" ht="13.8" x14ac:dyDescent="0.25">
      <c r="A14701" s="47">
        <v>41947</v>
      </c>
      <c r="B14701" s="45" t="str">
        <f t="shared" si="476"/>
        <v>November</v>
      </c>
      <c r="C14701" s="53">
        <f t="shared" si="477"/>
        <v>2014</v>
      </c>
      <c r="D14701" s="43" t="s">
        <v>119</v>
      </c>
      <c r="E14701" s="132">
        <v>43.094999999999999</v>
      </c>
    </row>
    <row r="14702" spans="1:5" ht="13.8" x14ac:dyDescent="0.25">
      <c r="A14702" s="47">
        <v>41947</v>
      </c>
      <c r="B14702" s="45" t="str">
        <f t="shared" si="476"/>
        <v>November</v>
      </c>
      <c r="C14702" s="53">
        <f t="shared" si="477"/>
        <v>2014</v>
      </c>
      <c r="D14702" s="43" t="s">
        <v>120</v>
      </c>
      <c r="E14702" s="132">
        <v>40.884999999999998</v>
      </c>
    </row>
    <row r="14703" spans="1:5" ht="13.8" x14ac:dyDescent="0.25">
      <c r="A14703" s="47">
        <v>41947</v>
      </c>
      <c r="B14703" s="45" t="str">
        <f t="shared" si="476"/>
        <v>November</v>
      </c>
      <c r="C14703" s="53">
        <f t="shared" si="477"/>
        <v>2014</v>
      </c>
      <c r="D14703" s="43" t="s">
        <v>103</v>
      </c>
      <c r="E14703" s="132">
        <v>39.44</v>
      </c>
    </row>
    <row r="14704" spans="1:5" ht="13.8" x14ac:dyDescent="0.25">
      <c r="A14704" s="47">
        <v>41947</v>
      </c>
      <c r="B14704" s="45" t="str">
        <f t="shared" si="476"/>
        <v>November</v>
      </c>
      <c r="C14704" s="53">
        <f t="shared" si="477"/>
        <v>2014</v>
      </c>
      <c r="D14704" s="43" t="s">
        <v>116</v>
      </c>
      <c r="E14704" s="132">
        <v>28.877625000000002</v>
      </c>
    </row>
    <row r="14705" spans="1:5" ht="13.8" x14ac:dyDescent="0.25">
      <c r="A14705" s="47">
        <v>41947</v>
      </c>
      <c r="B14705" s="45" t="str">
        <f t="shared" si="476"/>
        <v>November</v>
      </c>
      <c r="C14705" s="53">
        <f t="shared" si="477"/>
        <v>2014</v>
      </c>
      <c r="D14705" s="43" t="s">
        <v>104</v>
      </c>
      <c r="E14705" s="132">
        <v>41.916874999999997</v>
      </c>
    </row>
    <row r="14706" spans="1:5" ht="13.8" x14ac:dyDescent="0.25">
      <c r="A14706" s="47">
        <v>41947</v>
      </c>
      <c r="B14706" s="45" t="str">
        <f t="shared" si="476"/>
        <v>November</v>
      </c>
      <c r="C14706" s="53">
        <f t="shared" si="477"/>
        <v>2014</v>
      </c>
      <c r="D14706" s="43" t="s">
        <v>121</v>
      </c>
      <c r="E14706" s="132">
        <v>39.861249999999998</v>
      </c>
    </row>
    <row r="14707" spans="1:5" ht="13.8" x14ac:dyDescent="0.25">
      <c r="A14707" s="47">
        <v>41947</v>
      </c>
      <c r="B14707" s="45" t="str">
        <f t="shared" si="476"/>
        <v>November</v>
      </c>
      <c r="C14707" s="53">
        <f t="shared" si="477"/>
        <v>2014</v>
      </c>
      <c r="D14707" s="43" t="s">
        <v>122</v>
      </c>
      <c r="E14707" s="132">
        <v>36.107500000000002</v>
      </c>
    </row>
    <row r="14708" spans="1:5" ht="13.8" x14ac:dyDescent="0.25">
      <c r="A14708" s="47">
        <v>41947</v>
      </c>
      <c r="B14708" s="45" t="str">
        <f t="shared" si="476"/>
        <v>November</v>
      </c>
      <c r="C14708" s="53">
        <f t="shared" si="477"/>
        <v>2014</v>
      </c>
      <c r="D14708" s="43" t="s">
        <v>123</v>
      </c>
      <c r="E14708" s="132">
        <v>35.660625000000003</v>
      </c>
    </row>
    <row r="14709" spans="1:5" ht="13.8" x14ac:dyDescent="0.25">
      <c r="A14709" s="47">
        <v>41947</v>
      </c>
      <c r="B14709" s="45" t="str">
        <f t="shared" si="476"/>
        <v>November</v>
      </c>
      <c r="C14709" s="53">
        <f t="shared" si="477"/>
        <v>2014</v>
      </c>
      <c r="D14709" s="43" t="s">
        <v>99</v>
      </c>
      <c r="E14709" s="132">
        <v>23.892499999999998</v>
      </c>
    </row>
    <row r="14710" spans="1:5" ht="13.8" x14ac:dyDescent="0.25">
      <c r="A14710" s="47">
        <v>41947</v>
      </c>
      <c r="B14710" s="45" t="str">
        <f t="shared" si="476"/>
        <v>November</v>
      </c>
      <c r="C14710" s="53">
        <f t="shared" si="477"/>
        <v>2014</v>
      </c>
      <c r="D14710" s="43" t="s">
        <v>100</v>
      </c>
      <c r="E14710" s="132">
        <v>23.263750000000002</v>
      </c>
    </row>
    <row r="14711" spans="1:5" ht="13.8" x14ac:dyDescent="0.25">
      <c r="A14711" s="47">
        <v>41947</v>
      </c>
      <c r="B14711" s="45" t="str">
        <f t="shared" si="476"/>
        <v>November</v>
      </c>
      <c r="C14711" s="53">
        <f t="shared" si="477"/>
        <v>2014</v>
      </c>
      <c r="D14711" s="43" t="s">
        <v>101</v>
      </c>
      <c r="E14711" s="132">
        <v>22.257750000000001</v>
      </c>
    </row>
    <row r="14712" spans="1:5" ht="13.8" x14ac:dyDescent="0.25">
      <c r="A14712" s="47">
        <v>41947</v>
      </c>
      <c r="B14712" s="45" t="str">
        <f t="shared" si="476"/>
        <v>November</v>
      </c>
      <c r="C14712" s="53">
        <f t="shared" si="477"/>
        <v>2014</v>
      </c>
      <c r="D14712" s="43" t="s">
        <v>124</v>
      </c>
      <c r="E14712" s="132">
        <v>22.069125</v>
      </c>
    </row>
    <row r="14713" spans="1:5" ht="13.8" x14ac:dyDescent="0.25">
      <c r="A14713" s="47">
        <v>41947</v>
      </c>
      <c r="B14713" s="45" t="str">
        <f t="shared" si="476"/>
        <v>November</v>
      </c>
      <c r="C14713" s="53">
        <f t="shared" si="477"/>
        <v>2014</v>
      </c>
      <c r="D14713" s="43" t="s">
        <v>125</v>
      </c>
      <c r="E14713" s="132">
        <v>19.742750000000001</v>
      </c>
    </row>
    <row r="14714" spans="1:5" ht="13.8" x14ac:dyDescent="0.25">
      <c r="A14714" s="47">
        <v>41947</v>
      </c>
      <c r="B14714" s="45" t="str">
        <f t="shared" si="476"/>
        <v>November</v>
      </c>
      <c r="C14714" s="53">
        <f t="shared" si="477"/>
        <v>2014</v>
      </c>
      <c r="D14714" s="43" t="s">
        <v>126</v>
      </c>
      <c r="E14714" s="132">
        <v>19.547125000000001</v>
      </c>
    </row>
    <row r="14715" spans="1:5" ht="13.8" x14ac:dyDescent="0.25">
      <c r="A14715" s="47">
        <v>41947</v>
      </c>
      <c r="B14715" s="45" t="str">
        <f t="shared" si="476"/>
        <v>November</v>
      </c>
      <c r="C14715" s="53">
        <f t="shared" si="477"/>
        <v>2014</v>
      </c>
      <c r="D14715" s="43" t="s">
        <v>127</v>
      </c>
      <c r="E14715" s="132">
        <v>18.122624999999999</v>
      </c>
    </row>
    <row r="14716" spans="1:5" ht="13.8" x14ac:dyDescent="0.25">
      <c r="A14716" s="47">
        <v>41947</v>
      </c>
      <c r="B14716" s="45" t="str">
        <f t="shared" si="476"/>
        <v>November</v>
      </c>
      <c r="C14716" s="53">
        <f t="shared" si="477"/>
        <v>2014</v>
      </c>
      <c r="D14716" s="43" t="s">
        <v>105</v>
      </c>
      <c r="E14716" s="132">
        <v>15.530125</v>
      </c>
    </row>
    <row r="14717" spans="1:5" ht="13.8" x14ac:dyDescent="0.25">
      <c r="A14717" s="47">
        <v>41947</v>
      </c>
      <c r="B14717" s="45" t="str">
        <f t="shared" si="476"/>
        <v>November</v>
      </c>
      <c r="C14717" s="53">
        <f t="shared" si="477"/>
        <v>2014</v>
      </c>
      <c r="D14717" s="43" t="s">
        <v>128</v>
      </c>
      <c r="E14717" s="132">
        <v>16.688375000000001</v>
      </c>
    </row>
    <row r="14718" spans="1:5" ht="13.8" x14ac:dyDescent="0.25">
      <c r="A14718" s="47">
        <v>41954</v>
      </c>
      <c r="B14718" s="45" t="str">
        <f t="shared" si="476"/>
        <v>November</v>
      </c>
      <c r="C14718" s="53">
        <f t="shared" si="477"/>
        <v>2014</v>
      </c>
      <c r="D14718" s="43" t="s">
        <v>131</v>
      </c>
      <c r="E14718" s="132">
        <v>39.719166666666666</v>
      </c>
    </row>
    <row r="14719" spans="1:5" ht="13.8" x14ac:dyDescent="0.25">
      <c r="A14719" s="47">
        <v>41954</v>
      </c>
      <c r="B14719" s="45" t="str">
        <f t="shared" si="476"/>
        <v>November</v>
      </c>
      <c r="C14719" s="53">
        <f t="shared" si="477"/>
        <v>2014</v>
      </c>
      <c r="D14719" s="43" t="s">
        <v>115</v>
      </c>
      <c r="E14719" s="132">
        <v>43.5</v>
      </c>
    </row>
    <row r="14720" spans="1:5" ht="13.8" x14ac:dyDescent="0.25">
      <c r="A14720" s="47">
        <v>41954</v>
      </c>
      <c r="B14720" s="45" t="str">
        <f t="shared" si="476"/>
        <v>November</v>
      </c>
      <c r="C14720" s="53">
        <f t="shared" si="477"/>
        <v>2014</v>
      </c>
      <c r="D14720" s="43" t="s">
        <v>95</v>
      </c>
      <c r="E14720" s="132">
        <v>38.57</v>
      </c>
    </row>
    <row r="14721" spans="1:5" ht="13.8" x14ac:dyDescent="0.25">
      <c r="A14721" s="47">
        <v>41954</v>
      </c>
      <c r="B14721" s="45" t="str">
        <f t="shared" si="476"/>
        <v>November</v>
      </c>
      <c r="C14721" s="53">
        <f t="shared" si="477"/>
        <v>2014</v>
      </c>
      <c r="D14721" s="43" t="s">
        <v>96</v>
      </c>
      <c r="E14721" s="132">
        <v>36.83</v>
      </c>
    </row>
    <row r="14722" spans="1:5" ht="13.8" x14ac:dyDescent="0.25">
      <c r="A14722" s="47">
        <v>41954</v>
      </c>
      <c r="B14722" s="45" t="str">
        <f t="shared" si="476"/>
        <v>November</v>
      </c>
      <c r="C14722" s="53">
        <f t="shared" si="477"/>
        <v>2014</v>
      </c>
      <c r="D14722" s="43" t="s">
        <v>97</v>
      </c>
      <c r="E14722" s="132">
        <v>35.090000000000003</v>
      </c>
    </row>
    <row r="14723" spans="1:5" ht="13.8" x14ac:dyDescent="0.25">
      <c r="A14723" s="47">
        <v>41954</v>
      </c>
      <c r="B14723" s="45" t="str">
        <f t="shared" si="476"/>
        <v>November</v>
      </c>
      <c r="C14723" s="53">
        <f t="shared" si="477"/>
        <v>2014</v>
      </c>
      <c r="D14723" s="43" t="s">
        <v>98</v>
      </c>
      <c r="E14723" s="132">
        <v>27.55</v>
      </c>
    </row>
    <row r="14724" spans="1:5" ht="15.6" x14ac:dyDescent="0.3">
      <c r="A14724" s="47">
        <v>41954</v>
      </c>
      <c r="B14724" s="45" t="str">
        <f t="shared" si="476"/>
        <v>November</v>
      </c>
      <c r="C14724" s="53">
        <f t="shared" si="477"/>
        <v>2014</v>
      </c>
      <c r="D14724" s="130" t="s">
        <v>136</v>
      </c>
      <c r="E14724" s="132">
        <v>44.313333333333333</v>
      </c>
    </row>
    <row r="14725" spans="1:5" ht="13.8" x14ac:dyDescent="0.25">
      <c r="A14725" s="47">
        <v>41954</v>
      </c>
      <c r="B14725" s="45" t="str">
        <f t="shared" si="476"/>
        <v>November</v>
      </c>
      <c r="C14725" s="53">
        <f t="shared" si="477"/>
        <v>2014</v>
      </c>
      <c r="D14725" s="43" t="s">
        <v>118</v>
      </c>
      <c r="E14725" s="132">
        <v>40.709999999999994</v>
      </c>
    </row>
    <row r="14726" spans="1:5" ht="13.8" x14ac:dyDescent="0.25">
      <c r="A14726" s="47">
        <v>41954</v>
      </c>
      <c r="B14726" s="45" t="str">
        <f t="shared" si="476"/>
        <v>November</v>
      </c>
      <c r="C14726" s="53">
        <f t="shared" si="477"/>
        <v>2014</v>
      </c>
      <c r="D14726" s="43" t="s">
        <v>102</v>
      </c>
      <c r="E14726" s="132">
        <v>40.173333333333332</v>
      </c>
    </row>
    <row r="14727" spans="1:5" ht="13.8" x14ac:dyDescent="0.25">
      <c r="A14727" s="47">
        <v>41954</v>
      </c>
      <c r="B14727" s="45" t="str">
        <f t="shared" si="476"/>
        <v>November</v>
      </c>
      <c r="C14727" s="53">
        <f t="shared" si="477"/>
        <v>2014</v>
      </c>
      <c r="D14727" s="43" t="s">
        <v>119</v>
      </c>
      <c r="E14727" s="132">
        <v>38.869999999999997</v>
      </c>
    </row>
    <row r="14728" spans="1:5" ht="13.8" x14ac:dyDescent="0.25">
      <c r="A14728" s="47">
        <v>41954</v>
      </c>
      <c r="B14728" s="45" t="str">
        <f t="shared" si="476"/>
        <v>November</v>
      </c>
      <c r="C14728" s="53">
        <f t="shared" si="477"/>
        <v>2014</v>
      </c>
      <c r="D14728" s="43" t="s">
        <v>120</v>
      </c>
      <c r="E14728" s="132">
        <v>36.876666666666658</v>
      </c>
    </row>
    <row r="14729" spans="1:5" ht="13.8" x14ac:dyDescent="0.25">
      <c r="A14729" s="47">
        <v>41954</v>
      </c>
      <c r="B14729" s="45" t="str">
        <f t="shared" si="476"/>
        <v>November</v>
      </c>
      <c r="C14729" s="53">
        <f t="shared" si="477"/>
        <v>2014</v>
      </c>
      <c r="D14729" s="43" t="s">
        <v>103</v>
      </c>
      <c r="E14729" s="132">
        <v>35.573333333333331</v>
      </c>
    </row>
    <row r="14730" spans="1:5" ht="13.8" x14ac:dyDescent="0.25">
      <c r="A14730" s="47">
        <v>41954</v>
      </c>
      <c r="B14730" s="45" t="str">
        <f t="shared" si="476"/>
        <v>November</v>
      </c>
      <c r="C14730" s="53">
        <f t="shared" si="477"/>
        <v>2014</v>
      </c>
      <c r="D14730" s="43" t="s">
        <v>116</v>
      </c>
      <c r="E14730" s="132">
        <v>26.932500000000001</v>
      </c>
    </row>
    <row r="14731" spans="1:5" ht="13.8" x14ac:dyDescent="0.25">
      <c r="A14731" s="47">
        <v>41954</v>
      </c>
      <c r="B14731" s="45" t="str">
        <f t="shared" ref="B14731:B14792" si="478">TEXT(A14731,"mmmm")</f>
        <v>November</v>
      </c>
      <c r="C14731" s="53">
        <f t="shared" ref="C14731:C14792" si="479">YEAR(A14731)</f>
        <v>2014</v>
      </c>
      <c r="D14731" s="43" t="s">
        <v>104</v>
      </c>
      <c r="E14731" s="132">
        <v>34.393333333333338</v>
      </c>
    </row>
    <row r="14732" spans="1:5" ht="13.8" x14ac:dyDescent="0.25">
      <c r="A14732" s="47">
        <v>41954</v>
      </c>
      <c r="B14732" s="45" t="str">
        <f t="shared" si="478"/>
        <v>November</v>
      </c>
      <c r="C14732" s="53">
        <f t="shared" si="479"/>
        <v>2014</v>
      </c>
      <c r="D14732" s="43" t="s">
        <v>121</v>
      </c>
      <c r="E14732" s="132">
        <v>32.706666666666671</v>
      </c>
    </row>
    <row r="14733" spans="1:5" ht="13.8" x14ac:dyDescent="0.25">
      <c r="A14733" s="47">
        <v>41954</v>
      </c>
      <c r="B14733" s="45" t="str">
        <f t="shared" si="478"/>
        <v>November</v>
      </c>
      <c r="C14733" s="53">
        <f t="shared" si="479"/>
        <v>2014</v>
      </c>
      <c r="D14733" s="43" t="s">
        <v>122</v>
      </c>
      <c r="E14733" s="132">
        <v>29.626666666666669</v>
      </c>
    </row>
    <row r="14734" spans="1:5" ht="13.8" x14ac:dyDescent="0.25">
      <c r="A14734" s="47">
        <v>41954</v>
      </c>
      <c r="B14734" s="45" t="str">
        <f t="shared" si="478"/>
        <v>November</v>
      </c>
      <c r="C14734" s="53">
        <f t="shared" si="479"/>
        <v>2014</v>
      </c>
      <c r="D14734" s="43" t="s">
        <v>123</v>
      </c>
      <c r="E14734" s="132">
        <v>29.260000000000005</v>
      </c>
    </row>
    <row r="14735" spans="1:5" ht="13.8" x14ac:dyDescent="0.25">
      <c r="A14735" s="47">
        <v>41954</v>
      </c>
      <c r="B14735" s="45" t="str">
        <f t="shared" si="478"/>
        <v>November</v>
      </c>
      <c r="C14735" s="53">
        <f t="shared" si="479"/>
        <v>2014</v>
      </c>
      <c r="D14735" s="43" t="s">
        <v>99</v>
      </c>
      <c r="E14735" s="132">
        <v>20.583333333333329</v>
      </c>
    </row>
    <row r="14736" spans="1:5" ht="13.8" x14ac:dyDescent="0.25">
      <c r="A14736" s="47">
        <v>41954</v>
      </c>
      <c r="B14736" s="45" t="str">
        <f t="shared" si="478"/>
        <v>November</v>
      </c>
      <c r="C14736" s="53">
        <f t="shared" si="479"/>
        <v>2014</v>
      </c>
      <c r="D14736" s="43" t="s">
        <v>100</v>
      </c>
      <c r="E14736" s="132">
        <v>20.041666666666664</v>
      </c>
    </row>
    <row r="14737" spans="1:5" ht="13.8" x14ac:dyDescent="0.25">
      <c r="A14737" s="47">
        <v>41954</v>
      </c>
      <c r="B14737" s="45" t="str">
        <f t="shared" si="478"/>
        <v>November</v>
      </c>
      <c r="C14737" s="53">
        <f t="shared" si="479"/>
        <v>2014</v>
      </c>
      <c r="D14737" s="43" t="s">
        <v>101</v>
      </c>
      <c r="E14737" s="132">
        <v>19.174999999999997</v>
      </c>
    </row>
    <row r="14738" spans="1:5" ht="13.8" x14ac:dyDescent="0.25">
      <c r="A14738" s="47">
        <v>41954</v>
      </c>
      <c r="B14738" s="45" t="str">
        <f t="shared" si="478"/>
        <v>November</v>
      </c>
      <c r="C14738" s="53">
        <f t="shared" si="479"/>
        <v>2014</v>
      </c>
      <c r="D14738" s="43" t="s">
        <v>124</v>
      </c>
      <c r="E14738" s="132">
        <v>19.012499999999999</v>
      </c>
    </row>
    <row r="14739" spans="1:5" ht="13.8" x14ac:dyDescent="0.25">
      <c r="A14739" s="47">
        <v>41954</v>
      </c>
      <c r="B14739" s="45" t="str">
        <f t="shared" si="478"/>
        <v>November</v>
      </c>
      <c r="C14739" s="53">
        <f t="shared" si="479"/>
        <v>2014</v>
      </c>
      <c r="D14739" s="43" t="s">
        <v>125</v>
      </c>
      <c r="E14739" s="132">
        <v>17.008333333333333</v>
      </c>
    </row>
    <row r="14740" spans="1:5" ht="13.8" x14ac:dyDescent="0.25">
      <c r="A14740" s="47">
        <v>41954</v>
      </c>
      <c r="B14740" s="45" t="str">
        <f t="shared" si="478"/>
        <v>November</v>
      </c>
      <c r="C14740" s="53">
        <f t="shared" si="479"/>
        <v>2014</v>
      </c>
      <c r="D14740" s="43" t="s">
        <v>126</v>
      </c>
      <c r="E14740" s="132">
        <v>16.943333333333332</v>
      </c>
    </row>
    <row r="14741" spans="1:5" ht="13.8" x14ac:dyDescent="0.25">
      <c r="A14741" s="47">
        <v>41954</v>
      </c>
      <c r="B14741" s="45" t="str">
        <f t="shared" si="478"/>
        <v>November</v>
      </c>
      <c r="C14741" s="53">
        <f t="shared" si="479"/>
        <v>2014</v>
      </c>
      <c r="D14741" s="43" t="s">
        <v>127</v>
      </c>
      <c r="E14741" s="132">
        <v>15.797499999999998</v>
      </c>
    </row>
    <row r="14742" spans="1:5" ht="13.8" x14ac:dyDescent="0.25">
      <c r="A14742" s="47">
        <v>41954</v>
      </c>
      <c r="B14742" s="45" t="str">
        <f t="shared" si="478"/>
        <v>November</v>
      </c>
      <c r="C14742" s="53">
        <f t="shared" si="479"/>
        <v>2014</v>
      </c>
      <c r="D14742" s="43" t="s">
        <v>105</v>
      </c>
      <c r="E14742" s="132">
        <v>13.379166666666668</v>
      </c>
    </row>
    <row r="14743" spans="1:5" ht="13.8" x14ac:dyDescent="0.25">
      <c r="A14743" s="47">
        <v>41954</v>
      </c>
      <c r="B14743" s="45" t="str">
        <f t="shared" si="478"/>
        <v>November</v>
      </c>
      <c r="C14743" s="53">
        <f t="shared" si="479"/>
        <v>2014</v>
      </c>
      <c r="D14743" s="43" t="s">
        <v>128</v>
      </c>
      <c r="E14743" s="132">
        <v>14.694166666666666</v>
      </c>
    </row>
    <row r="14744" spans="1:5" ht="13.8" x14ac:dyDescent="0.25">
      <c r="A14744" s="47">
        <v>41961</v>
      </c>
      <c r="B14744" s="45" t="str">
        <f t="shared" si="478"/>
        <v>November</v>
      </c>
      <c r="C14744" s="53">
        <f t="shared" si="479"/>
        <v>2014</v>
      </c>
      <c r="D14744" s="43" t="s">
        <v>131</v>
      </c>
    </row>
    <row r="14745" spans="1:5" ht="13.8" x14ac:dyDescent="0.25">
      <c r="A14745" s="47">
        <v>41961</v>
      </c>
      <c r="B14745" s="45" t="str">
        <f t="shared" si="478"/>
        <v>November</v>
      </c>
      <c r="C14745" s="53">
        <f t="shared" si="479"/>
        <v>2014</v>
      </c>
      <c r="D14745" s="43" t="s">
        <v>115</v>
      </c>
      <c r="E14745" s="132">
        <v>42.45</v>
      </c>
    </row>
    <row r="14746" spans="1:5" ht="13.8" x14ac:dyDescent="0.25">
      <c r="A14746" s="47">
        <v>41961</v>
      </c>
      <c r="B14746" s="45" t="str">
        <f t="shared" si="478"/>
        <v>November</v>
      </c>
      <c r="C14746" s="53">
        <f t="shared" si="479"/>
        <v>2014</v>
      </c>
      <c r="D14746" s="43" t="s">
        <v>95</v>
      </c>
      <c r="E14746" s="132">
        <v>37.639000000000003</v>
      </c>
    </row>
    <row r="14747" spans="1:5" ht="13.8" x14ac:dyDescent="0.25">
      <c r="A14747" s="47">
        <v>41961</v>
      </c>
      <c r="B14747" s="45" t="str">
        <f t="shared" si="478"/>
        <v>November</v>
      </c>
      <c r="C14747" s="53">
        <f t="shared" si="479"/>
        <v>2014</v>
      </c>
      <c r="D14747" s="43" t="s">
        <v>96</v>
      </c>
      <c r="E14747" s="132">
        <v>35.941000000000003</v>
      </c>
    </row>
    <row r="14748" spans="1:5" ht="13.8" x14ac:dyDescent="0.25">
      <c r="A14748" s="47">
        <v>41961</v>
      </c>
      <c r="B14748" s="45" t="str">
        <f t="shared" si="478"/>
        <v>November</v>
      </c>
      <c r="C14748" s="53">
        <f t="shared" si="479"/>
        <v>2014</v>
      </c>
      <c r="D14748" s="43" t="s">
        <v>97</v>
      </c>
      <c r="E14748" s="132">
        <v>34.242999999999995</v>
      </c>
    </row>
    <row r="14749" spans="1:5" ht="13.8" x14ac:dyDescent="0.25">
      <c r="A14749" s="47">
        <v>41961</v>
      </c>
      <c r="B14749" s="45" t="str">
        <f t="shared" si="478"/>
        <v>November</v>
      </c>
      <c r="C14749" s="53">
        <f t="shared" si="479"/>
        <v>2014</v>
      </c>
      <c r="D14749" s="43" t="s">
        <v>98</v>
      </c>
      <c r="E14749" s="132">
        <v>26.885000000000002</v>
      </c>
    </row>
    <row r="14750" spans="1:5" ht="15.6" x14ac:dyDescent="0.3">
      <c r="A14750" s="47">
        <v>41961</v>
      </c>
      <c r="B14750" s="45" t="str">
        <f t="shared" si="478"/>
        <v>November</v>
      </c>
      <c r="C14750" s="53">
        <f t="shared" si="479"/>
        <v>2014</v>
      </c>
      <c r="D14750" s="130" t="s">
        <v>136</v>
      </c>
      <c r="E14750" s="132">
        <v>38.653750000000002</v>
      </c>
    </row>
    <row r="14751" spans="1:5" ht="13.8" x14ac:dyDescent="0.25">
      <c r="A14751" s="47">
        <v>41961</v>
      </c>
      <c r="B14751" s="45" t="str">
        <f t="shared" si="478"/>
        <v>November</v>
      </c>
      <c r="C14751" s="53">
        <f t="shared" si="479"/>
        <v>2014</v>
      </c>
      <c r="D14751" s="43" t="s">
        <v>118</v>
      </c>
      <c r="E14751" s="132">
        <v>35.510624999999997</v>
      </c>
    </row>
    <row r="14752" spans="1:5" ht="13.8" x14ac:dyDescent="0.25">
      <c r="A14752" s="47">
        <v>41961</v>
      </c>
      <c r="B14752" s="45" t="str">
        <f t="shared" si="478"/>
        <v>November</v>
      </c>
      <c r="C14752" s="53">
        <f t="shared" si="479"/>
        <v>2014</v>
      </c>
      <c r="D14752" s="43" t="s">
        <v>102</v>
      </c>
      <c r="E14752" s="132">
        <v>35.042499999999997</v>
      </c>
    </row>
    <row r="14753" spans="1:5" ht="13.8" x14ac:dyDescent="0.25">
      <c r="A14753" s="47">
        <v>41961</v>
      </c>
      <c r="B14753" s="45" t="str">
        <f t="shared" si="478"/>
        <v>November</v>
      </c>
      <c r="C14753" s="53">
        <f t="shared" si="479"/>
        <v>2014</v>
      </c>
      <c r="D14753" s="43" t="s">
        <v>119</v>
      </c>
      <c r="E14753" s="132">
        <v>33.905625000000001</v>
      </c>
    </row>
    <row r="14754" spans="1:5" ht="13.8" x14ac:dyDescent="0.25">
      <c r="A14754" s="47">
        <v>41961</v>
      </c>
      <c r="B14754" s="45" t="str">
        <f t="shared" si="478"/>
        <v>November</v>
      </c>
      <c r="C14754" s="53">
        <f t="shared" si="479"/>
        <v>2014</v>
      </c>
      <c r="D14754" s="43" t="s">
        <v>120</v>
      </c>
      <c r="E14754" s="132">
        <v>32.166874999999997</v>
      </c>
    </row>
    <row r="14755" spans="1:5" ht="13.8" x14ac:dyDescent="0.25">
      <c r="A14755" s="47">
        <v>41961</v>
      </c>
      <c r="B14755" s="45" t="str">
        <f t="shared" si="478"/>
        <v>November</v>
      </c>
      <c r="C14755" s="53">
        <f t="shared" si="479"/>
        <v>2014</v>
      </c>
      <c r="D14755" s="43" t="s">
        <v>103</v>
      </c>
      <c r="E14755" s="132">
        <v>31.03</v>
      </c>
    </row>
    <row r="14756" spans="1:5" ht="13.8" x14ac:dyDescent="0.25">
      <c r="A14756" s="47">
        <v>41961</v>
      </c>
      <c r="B14756" s="45" t="str">
        <f t="shared" si="478"/>
        <v>November</v>
      </c>
      <c r="C14756" s="53">
        <f t="shared" si="479"/>
        <v>2014</v>
      </c>
      <c r="D14756" s="43" t="s">
        <v>116</v>
      </c>
      <c r="E14756" s="132">
        <v>21.695625</v>
      </c>
    </row>
    <row r="14757" spans="1:5" ht="13.8" x14ac:dyDescent="0.25">
      <c r="A14757" s="47">
        <v>41961</v>
      </c>
      <c r="B14757" s="45" t="str">
        <f t="shared" si="478"/>
        <v>November</v>
      </c>
      <c r="C14757" s="53">
        <f t="shared" si="479"/>
        <v>2014</v>
      </c>
      <c r="D14757" s="43" t="s">
        <v>104</v>
      </c>
      <c r="E14757" s="132">
        <v>32.771375000000006</v>
      </c>
    </row>
    <row r="14758" spans="1:5" ht="13.8" x14ac:dyDescent="0.25">
      <c r="A14758" s="47">
        <v>41961</v>
      </c>
      <c r="B14758" s="45" t="str">
        <f t="shared" si="478"/>
        <v>November</v>
      </c>
      <c r="C14758" s="53">
        <f t="shared" si="479"/>
        <v>2014</v>
      </c>
      <c r="D14758" s="43" t="s">
        <v>121</v>
      </c>
      <c r="E14758" s="132">
        <v>31.164250000000003</v>
      </c>
    </row>
    <row r="14759" spans="1:5" ht="13.8" x14ac:dyDescent="0.25">
      <c r="A14759" s="47">
        <v>41961</v>
      </c>
      <c r="B14759" s="45" t="str">
        <f t="shared" si="478"/>
        <v>November</v>
      </c>
      <c r="C14759" s="53">
        <f t="shared" si="479"/>
        <v>2014</v>
      </c>
      <c r="D14759" s="43" t="s">
        <v>122</v>
      </c>
      <c r="E14759" s="132">
        <v>28.229499999999998</v>
      </c>
    </row>
    <row r="14760" spans="1:5" ht="13.8" x14ac:dyDescent="0.25">
      <c r="A14760" s="47">
        <v>41961</v>
      </c>
      <c r="B14760" s="45" t="str">
        <f t="shared" si="478"/>
        <v>November</v>
      </c>
      <c r="C14760" s="53">
        <f t="shared" si="479"/>
        <v>2014</v>
      </c>
      <c r="D14760" s="43" t="s">
        <v>123</v>
      </c>
      <c r="E14760" s="132">
        <v>27.880125000000003</v>
      </c>
    </row>
    <row r="14761" spans="1:5" ht="13.8" x14ac:dyDescent="0.25">
      <c r="A14761" s="47">
        <v>41961</v>
      </c>
      <c r="B14761" s="45" t="str">
        <f t="shared" si="478"/>
        <v>November</v>
      </c>
      <c r="C14761" s="53">
        <f t="shared" si="479"/>
        <v>2014</v>
      </c>
      <c r="D14761" s="43" t="s">
        <v>99</v>
      </c>
      <c r="E14761" s="132">
        <v>18.05</v>
      </c>
    </row>
    <row r="14762" spans="1:5" ht="13.8" x14ac:dyDescent="0.25">
      <c r="A14762" s="47">
        <v>41961</v>
      </c>
      <c r="B14762" s="45" t="str">
        <f t="shared" si="478"/>
        <v>November</v>
      </c>
      <c r="C14762" s="53">
        <f t="shared" si="479"/>
        <v>2014</v>
      </c>
      <c r="D14762" s="43" t="s">
        <v>100</v>
      </c>
      <c r="E14762" s="132">
        <v>17.574999999999999</v>
      </c>
    </row>
    <row r="14763" spans="1:5" ht="13.8" x14ac:dyDescent="0.25">
      <c r="A14763" s="47">
        <v>41961</v>
      </c>
      <c r="B14763" s="45" t="str">
        <f t="shared" si="478"/>
        <v>November</v>
      </c>
      <c r="C14763" s="53">
        <f t="shared" si="479"/>
        <v>2014</v>
      </c>
      <c r="D14763" s="43" t="s">
        <v>101</v>
      </c>
      <c r="E14763" s="132">
        <v>16.815000000000001</v>
      </c>
    </row>
    <row r="14764" spans="1:5" ht="13.8" x14ac:dyDescent="0.25">
      <c r="A14764" s="47">
        <v>41961</v>
      </c>
      <c r="B14764" s="45" t="str">
        <f t="shared" si="478"/>
        <v>November</v>
      </c>
      <c r="C14764" s="53">
        <f t="shared" si="479"/>
        <v>2014</v>
      </c>
      <c r="D14764" s="43" t="s">
        <v>124</v>
      </c>
      <c r="E14764" s="132">
        <v>16.672499999999999</v>
      </c>
    </row>
    <row r="14765" spans="1:5" ht="13.8" x14ac:dyDescent="0.25">
      <c r="A14765" s="47">
        <v>41961</v>
      </c>
      <c r="B14765" s="45" t="str">
        <f t="shared" si="478"/>
        <v>November</v>
      </c>
      <c r="C14765" s="53">
        <f t="shared" si="479"/>
        <v>2014</v>
      </c>
      <c r="D14765" s="43" t="s">
        <v>125</v>
      </c>
      <c r="E14765" s="132">
        <v>14.914999999999999</v>
      </c>
    </row>
    <row r="14766" spans="1:5" ht="13.8" x14ac:dyDescent="0.25">
      <c r="A14766" s="47">
        <v>41961</v>
      </c>
      <c r="B14766" s="45" t="str">
        <f t="shared" si="478"/>
        <v>November</v>
      </c>
      <c r="C14766" s="53">
        <f t="shared" si="479"/>
        <v>2014</v>
      </c>
      <c r="D14766" s="43" t="s">
        <v>126</v>
      </c>
      <c r="E14766" s="132">
        <v>14.95</v>
      </c>
    </row>
    <row r="14767" spans="1:5" ht="13.8" x14ac:dyDescent="0.25">
      <c r="A14767" s="47">
        <v>41961</v>
      </c>
      <c r="B14767" s="45" t="str">
        <f t="shared" si="478"/>
        <v>November</v>
      </c>
      <c r="C14767" s="53">
        <f t="shared" si="479"/>
        <v>2014</v>
      </c>
      <c r="D14767" s="43" t="s">
        <v>127</v>
      </c>
      <c r="E14767" s="132">
        <v>14.0175</v>
      </c>
    </row>
    <row r="14768" spans="1:5" ht="13.8" x14ac:dyDescent="0.25">
      <c r="A14768" s="47">
        <v>41961</v>
      </c>
      <c r="B14768" s="45" t="str">
        <f t="shared" si="478"/>
        <v>November</v>
      </c>
      <c r="C14768" s="53">
        <f t="shared" si="479"/>
        <v>2014</v>
      </c>
      <c r="D14768" s="43" t="s">
        <v>105</v>
      </c>
      <c r="E14768" s="132">
        <v>11.7325</v>
      </c>
    </row>
    <row r="14769" spans="1:5" ht="13.8" x14ac:dyDescent="0.25">
      <c r="A14769" s="47">
        <v>41961</v>
      </c>
      <c r="B14769" s="45" t="str">
        <f t="shared" si="478"/>
        <v>November</v>
      </c>
      <c r="C14769" s="53">
        <f t="shared" si="479"/>
        <v>2014</v>
      </c>
      <c r="D14769" s="43" t="s">
        <v>128</v>
      </c>
      <c r="E14769" s="132">
        <v>13.1675</v>
      </c>
    </row>
    <row r="14770" spans="1:5" ht="13.8" x14ac:dyDescent="0.25">
      <c r="A14770" s="47">
        <v>41968</v>
      </c>
      <c r="B14770" s="45" t="str">
        <f t="shared" si="478"/>
        <v>November</v>
      </c>
      <c r="C14770" s="53">
        <f t="shared" si="479"/>
        <v>2014</v>
      </c>
      <c r="D14770" s="43" t="s">
        <v>131</v>
      </c>
    </row>
    <row r="14771" spans="1:5" ht="13.8" x14ac:dyDescent="0.25">
      <c r="A14771" s="47">
        <v>41968</v>
      </c>
      <c r="B14771" s="45" t="str">
        <f t="shared" si="478"/>
        <v>November</v>
      </c>
      <c r="C14771" s="53">
        <f t="shared" si="479"/>
        <v>2014</v>
      </c>
      <c r="D14771" s="43" t="s">
        <v>115</v>
      </c>
      <c r="E14771" s="132">
        <v>40.5</v>
      </c>
    </row>
    <row r="14772" spans="1:5" ht="13.8" x14ac:dyDescent="0.25">
      <c r="A14772" s="47">
        <v>41968</v>
      </c>
      <c r="B14772" s="45" t="str">
        <f t="shared" si="478"/>
        <v>November</v>
      </c>
      <c r="C14772" s="53">
        <f t="shared" si="479"/>
        <v>2014</v>
      </c>
      <c r="D14772" s="43" t="s">
        <v>95</v>
      </c>
      <c r="E14772" s="132">
        <v>35.909999999999997</v>
      </c>
    </row>
    <row r="14773" spans="1:5" ht="13.8" x14ac:dyDescent="0.25">
      <c r="A14773" s="47">
        <v>41968</v>
      </c>
      <c r="B14773" s="45" t="str">
        <f t="shared" si="478"/>
        <v>November</v>
      </c>
      <c r="C14773" s="53">
        <f t="shared" si="479"/>
        <v>2014</v>
      </c>
      <c r="D14773" s="43" t="s">
        <v>96</v>
      </c>
      <c r="E14773" s="132">
        <v>34.29</v>
      </c>
    </row>
    <row r="14774" spans="1:5" ht="13.8" x14ac:dyDescent="0.25">
      <c r="A14774" s="47">
        <v>41968</v>
      </c>
      <c r="B14774" s="45" t="str">
        <f t="shared" si="478"/>
        <v>November</v>
      </c>
      <c r="C14774" s="53">
        <f t="shared" si="479"/>
        <v>2014</v>
      </c>
      <c r="D14774" s="43" t="s">
        <v>97</v>
      </c>
      <c r="E14774" s="132">
        <v>32.67</v>
      </c>
    </row>
    <row r="14775" spans="1:5" ht="13.8" x14ac:dyDescent="0.25">
      <c r="A14775" s="47">
        <v>41968</v>
      </c>
      <c r="B14775" s="45" t="str">
        <f t="shared" si="478"/>
        <v>November</v>
      </c>
      <c r="C14775" s="53">
        <f t="shared" si="479"/>
        <v>2014</v>
      </c>
      <c r="D14775" s="43" t="s">
        <v>98</v>
      </c>
      <c r="E14775" s="132">
        <v>25.65</v>
      </c>
    </row>
    <row r="14776" spans="1:5" ht="15.6" x14ac:dyDescent="0.3">
      <c r="A14776" s="47">
        <v>41968</v>
      </c>
      <c r="B14776" s="45" t="str">
        <f t="shared" si="478"/>
        <v>November</v>
      </c>
      <c r="C14776" s="53">
        <f t="shared" si="479"/>
        <v>2014</v>
      </c>
      <c r="D14776" s="130" t="s">
        <v>136</v>
      </c>
      <c r="E14776" s="132">
        <v>31.79</v>
      </c>
    </row>
    <row r="14777" spans="1:5" ht="13.8" x14ac:dyDescent="0.25">
      <c r="A14777" s="47">
        <v>41968</v>
      </c>
      <c r="B14777" s="45" t="str">
        <f t="shared" si="478"/>
        <v>November</v>
      </c>
      <c r="C14777" s="53">
        <f t="shared" si="479"/>
        <v>2014</v>
      </c>
      <c r="D14777" s="43" t="s">
        <v>118</v>
      </c>
      <c r="E14777" s="132">
        <v>29.204999999999998</v>
      </c>
    </row>
    <row r="14778" spans="1:5" ht="13.8" x14ac:dyDescent="0.25">
      <c r="A14778" s="47">
        <v>41968</v>
      </c>
      <c r="B14778" s="45" t="str">
        <f t="shared" si="478"/>
        <v>November</v>
      </c>
      <c r="C14778" s="53">
        <f t="shared" si="479"/>
        <v>2014</v>
      </c>
      <c r="D14778" s="43" t="s">
        <v>102</v>
      </c>
      <c r="E14778" s="132">
        <v>28.82</v>
      </c>
    </row>
    <row r="14779" spans="1:5" ht="13.8" x14ac:dyDescent="0.25">
      <c r="A14779" s="47">
        <v>41968</v>
      </c>
      <c r="B14779" s="45" t="str">
        <f t="shared" si="478"/>
        <v>November</v>
      </c>
      <c r="C14779" s="53">
        <f t="shared" si="479"/>
        <v>2014</v>
      </c>
      <c r="D14779" s="43" t="s">
        <v>119</v>
      </c>
      <c r="E14779" s="132">
        <v>27.885000000000002</v>
      </c>
    </row>
    <row r="14780" spans="1:5" ht="13.8" x14ac:dyDescent="0.25">
      <c r="A14780" s="47">
        <v>41968</v>
      </c>
      <c r="B14780" s="45" t="str">
        <f t="shared" si="478"/>
        <v>November</v>
      </c>
      <c r="C14780" s="53">
        <f t="shared" si="479"/>
        <v>2014</v>
      </c>
      <c r="D14780" s="43" t="s">
        <v>120</v>
      </c>
      <c r="E14780" s="132">
        <v>26.454999999999998</v>
      </c>
    </row>
    <row r="14781" spans="1:5" ht="13.8" x14ac:dyDescent="0.25">
      <c r="A14781" s="47">
        <v>41968</v>
      </c>
      <c r="B14781" s="45" t="str">
        <f t="shared" si="478"/>
        <v>November</v>
      </c>
      <c r="C14781" s="53">
        <f t="shared" si="479"/>
        <v>2014</v>
      </c>
      <c r="D14781" s="43" t="s">
        <v>103</v>
      </c>
      <c r="E14781" s="132">
        <v>25.52</v>
      </c>
    </row>
    <row r="14782" spans="1:5" ht="13.8" x14ac:dyDescent="0.25">
      <c r="A14782" s="47">
        <v>41968</v>
      </c>
      <c r="B14782" s="45" t="str">
        <f t="shared" si="478"/>
        <v>November</v>
      </c>
      <c r="C14782" s="53">
        <f t="shared" si="479"/>
        <v>2014</v>
      </c>
      <c r="D14782" s="43" t="s">
        <v>116</v>
      </c>
      <c r="E14782" s="132">
        <v>16.9575</v>
      </c>
    </row>
    <row r="14783" spans="1:5" ht="13.8" x14ac:dyDescent="0.25">
      <c r="A14783" s="47">
        <v>41968</v>
      </c>
      <c r="B14783" s="45" t="str">
        <f t="shared" si="478"/>
        <v>November</v>
      </c>
      <c r="C14783" s="53">
        <f t="shared" si="479"/>
        <v>2014</v>
      </c>
      <c r="D14783" s="43" t="s">
        <v>104</v>
      </c>
      <c r="E14783" s="132">
        <v>25.247833333333336</v>
      </c>
    </row>
    <row r="14784" spans="1:5" ht="13.8" x14ac:dyDescent="0.25">
      <c r="A14784" s="47">
        <v>41968</v>
      </c>
      <c r="B14784" s="45" t="str">
        <f t="shared" si="478"/>
        <v>November</v>
      </c>
      <c r="C14784" s="53">
        <f t="shared" si="479"/>
        <v>2014</v>
      </c>
      <c r="D14784" s="43" t="s">
        <v>121</v>
      </c>
      <c r="E14784" s="132">
        <v>24.009666666666668</v>
      </c>
    </row>
    <row r="14785" spans="1:5" ht="13.8" x14ac:dyDescent="0.25">
      <c r="A14785" s="47">
        <v>41968</v>
      </c>
      <c r="B14785" s="45" t="str">
        <f t="shared" si="478"/>
        <v>November</v>
      </c>
      <c r="C14785" s="53">
        <f t="shared" si="479"/>
        <v>2014</v>
      </c>
      <c r="D14785" s="43" t="s">
        <v>122</v>
      </c>
      <c r="E14785" s="132">
        <v>21.748666666666669</v>
      </c>
    </row>
    <row r="14786" spans="1:5" ht="13.8" x14ac:dyDescent="0.25">
      <c r="A14786" s="47">
        <v>41968</v>
      </c>
      <c r="B14786" s="45" t="str">
        <f t="shared" si="478"/>
        <v>November</v>
      </c>
      <c r="C14786" s="53">
        <f t="shared" si="479"/>
        <v>2014</v>
      </c>
      <c r="D14786" s="43" t="s">
        <v>123</v>
      </c>
      <c r="E14786" s="132">
        <v>21.479500000000002</v>
      </c>
    </row>
    <row r="14787" spans="1:5" ht="13.8" x14ac:dyDescent="0.25">
      <c r="A14787" s="47">
        <v>41968</v>
      </c>
      <c r="B14787" s="45" t="str">
        <f t="shared" si="478"/>
        <v>November</v>
      </c>
      <c r="C14787" s="53">
        <f t="shared" si="479"/>
        <v>2014</v>
      </c>
      <c r="D14787" s="43" t="s">
        <v>99</v>
      </c>
      <c r="E14787" s="132">
        <v>14.25</v>
      </c>
    </row>
    <row r="14788" spans="1:5" ht="13.8" x14ac:dyDescent="0.25">
      <c r="A14788" s="47">
        <v>41968</v>
      </c>
      <c r="B14788" s="45" t="str">
        <f t="shared" si="478"/>
        <v>November</v>
      </c>
      <c r="C14788" s="53">
        <f t="shared" si="479"/>
        <v>2014</v>
      </c>
      <c r="D14788" s="43" t="s">
        <v>100</v>
      </c>
      <c r="E14788" s="132">
        <v>13.875</v>
      </c>
    </row>
    <row r="14789" spans="1:5" ht="13.8" x14ac:dyDescent="0.25">
      <c r="A14789" s="47">
        <v>41968</v>
      </c>
      <c r="B14789" s="45" t="str">
        <f t="shared" si="478"/>
        <v>November</v>
      </c>
      <c r="C14789" s="53">
        <f t="shared" si="479"/>
        <v>2014</v>
      </c>
      <c r="D14789" s="43" t="s">
        <v>101</v>
      </c>
      <c r="E14789" s="132">
        <v>13.275</v>
      </c>
    </row>
    <row r="14790" spans="1:5" ht="13.8" x14ac:dyDescent="0.25">
      <c r="A14790" s="47">
        <v>41968</v>
      </c>
      <c r="B14790" s="45" t="str">
        <f t="shared" si="478"/>
        <v>November</v>
      </c>
      <c r="C14790" s="53">
        <f t="shared" si="479"/>
        <v>2014</v>
      </c>
      <c r="D14790" s="43" t="s">
        <v>124</v>
      </c>
      <c r="E14790" s="132">
        <v>13.1625</v>
      </c>
    </row>
    <row r="14791" spans="1:5" ht="13.8" x14ac:dyDescent="0.25">
      <c r="A14791" s="47">
        <v>41968</v>
      </c>
      <c r="B14791" s="45" t="str">
        <f t="shared" si="478"/>
        <v>November</v>
      </c>
      <c r="C14791" s="53">
        <f t="shared" si="479"/>
        <v>2014</v>
      </c>
      <c r="D14791" s="43" t="s">
        <v>125</v>
      </c>
      <c r="E14791" s="132">
        <v>11.775</v>
      </c>
    </row>
    <row r="14792" spans="1:5" ht="13.8" x14ac:dyDescent="0.25">
      <c r="A14792" s="47">
        <v>41968</v>
      </c>
      <c r="B14792" s="45" t="str">
        <f t="shared" si="478"/>
        <v>November</v>
      </c>
      <c r="C14792" s="53">
        <f t="shared" si="479"/>
        <v>2014</v>
      </c>
      <c r="D14792" s="43" t="s">
        <v>126</v>
      </c>
      <c r="E14792" s="132">
        <v>11.96</v>
      </c>
    </row>
    <row r="14793" spans="1:5" ht="13.8" x14ac:dyDescent="0.25">
      <c r="A14793" s="47">
        <v>41968</v>
      </c>
      <c r="B14793" s="45" t="str">
        <f t="shared" ref="B14793:B14853" si="480">TEXT(A14793,"mmmm")</f>
        <v>November</v>
      </c>
      <c r="C14793" s="53">
        <f t="shared" ref="C14793:C14853" si="481">YEAR(A14793)</f>
        <v>2014</v>
      </c>
      <c r="D14793" s="43" t="s">
        <v>127</v>
      </c>
      <c r="E14793" s="132">
        <v>11.3475</v>
      </c>
    </row>
    <row r="14794" spans="1:5" ht="13.8" x14ac:dyDescent="0.25">
      <c r="A14794" s="47">
        <v>41968</v>
      </c>
      <c r="B14794" s="45" t="str">
        <f t="shared" si="480"/>
        <v>November</v>
      </c>
      <c r="C14794" s="53">
        <f t="shared" si="481"/>
        <v>2014</v>
      </c>
      <c r="D14794" s="43" t="s">
        <v>105</v>
      </c>
      <c r="E14794" s="132">
        <v>9.2625000000000011</v>
      </c>
    </row>
    <row r="14795" spans="1:5" ht="13.8" x14ac:dyDescent="0.25">
      <c r="A14795" s="47">
        <v>41968</v>
      </c>
      <c r="B14795" s="45" t="str">
        <f t="shared" si="480"/>
        <v>November</v>
      </c>
      <c r="C14795" s="53">
        <f t="shared" si="481"/>
        <v>2014</v>
      </c>
      <c r="D14795" s="43" t="s">
        <v>128</v>
      </c>
      <c r="E14795" s="132">
        <v>10.8775</v>
      </c>
    </row>
    <row r="14796" spans="1:5" ht="13.8" x14ac:dyDescent="0.25">
      <c r="A14796" s="47">
        <v>41975</v>
      </c>
      <c r="B14796" s="45" t="str">
        <f t="shared" si="480"/>
        <v>December</v>
      </c>
      <c r="C14796" s="53">
        <f t="shared" si="481"/>
        <v>2014</v>
      </c>
      <c r="D14796" s="43" t="s">
        <v>131</v>
      </c>
    </row>
    <row r="14797" spans="1:5" ht="13.8" x14ac:dyDescent="0.25">
      <c r="A14797" s="47">
        <v>41975</v>
      </c>
      <c r="B14797" s="45" t="str">
        <f t="shared" si="480"/>
        <v>December</v>
      </c>
      <c r="C14797" s="53">
        <f t="shared" si="481"/>
        <v>2014</v>
      </c>
      <c r="D14797" s="43" t="s">
        <v>115</v>
      </c>
    </row>
    <row r="14798" spans="1:5" ht="13.8" x14ac:dyDescent="0.25">
      <c r="A14798" s="47">
        <v>41975</v>
      </c>
      <c r="B14798" s="45" t="str">
        <f t="shared" si="480"/>
        <v>December</v>
      </c>
      <c r="C14798" s="53">
        <f t="shared" si="481"/>
        <v>2014</v>
      </c>
      <c r="D14798" s="43" t="s">
        <v>95</v>
      </c>
    </row>
    <row r="14799" spans="1:5" ht="13.8" x14ac:dyDescent="0.25">
      <c r="A14799" s="47">
        <v>41975</v>
      </c>
      <c r="B14799" s="45" t="str">
        <f t="shared" si="480"/>
        <v>December</v>
      </c>
      <c r="C14799" s="53">
        <f t="shared" si="481"/>
        <v>2014</v>
      </c>
      <c r="D14799" s="43" t="s">
        <v>96</v>
      </c>
    </row>
    <row r="14800" spans="1:5" ht="13.8" x14ac:dyDescent="0.25">
      <c r="A14800" s="47">
        <v>41975</v>
      </c>
      <c r="B14800" s="45" t="str">
        <f t="shared" si="480"/>
        <v>December</v>
      </c>
      <c r="C14800" s="53">
        <f t="shared" si="481"/>
        <v>2014</v>
      </c>
      <c r="D14800" s="43" t="s">
        <v>97</v>
      </c>
    </row>
    <row r="14801" spans="1:5" ht="13.8" x14ac:dyDescent="0.25">
      <c r="A14801" s="47">
        <v>41975</v>
      </c>
      <c r="B14801" s="45" t="str">
        <f t="shared" si="480"/>
        <v>December</v>
      </c>
      <c r="C14801" s="53">
        <f t="shared" si="481"/>
        <v>2014</v>
      </c>
      <c r="D14801" s="43" t="s">
        <v>98</v>
      </c>
    </row>
    <row r="14802" spans="1:5" ht="15.6" x14ac:dyDescent="0.3">
      <c r="A14802" s="47">
        <v>41975</v>
      </c>
      <c r="B14802" s="45" t="str">
        <f t="shared" si="480"/>
        <v>December</v>
      </c>
      <c r="C14802" s="53">
        <f t="shared" si="481"/>
        <v>2014</v>
      </c>
      <c r="D14802" s="130" t="s">
        <v>136</v>
      </c>
      <c r="E14802" s="132">
        <v>33.234999999999999</v>
      </c>
    </row>
    <row r="14803" spans="1:5" ht="13.8" x14ac:dyDescent="0.25">
      <c r="A14803" s="47">
        <v>41975</v>
      </c>
      <c r="B14803" s="45" t="str">
        <f t="shared" si="480"/>
        <v>December</v>
      </c>
      <c r="C14803" s="53">
        <f t="shared" si="481"/>
        <v>2014</v>
      </c>
      <c r="D14803" s="43" t="s">
        <v>118</v>
      </c>
      <c r="E14803" s="132">
        <v>30.532499999999999</v>
      </c>
    </row>
    <row r="14804" spans="1:5" ht="13.8" x14ac:dyDescent="0.25">
      <c r="A14804" s="47">
        <v>41975</v>
      </c>
      <c r="B14804" s="45" t="str">
        <f t="shared" si="480"/>
        <v>December</v>
      </c>
      <c r="C14804" s="53">
        <f t="shared" si="481"/>
        <v>2014</v>
      </c>
      <c r="D14804" s="43" t="s">
        <v>102</v>
      </c>
      <c r="E14804" s="132">
        <v>30.13</v>
      </c>
    </row>
    <row r="14805" spans="1:5" ht="13.8" x14ac:dyDescent="0.25">
      <c r="A14805" s="47">
        <v>41975</v>
      </c>
      <c r="B14805" s="45" t="str">
        <f t="shared" si="480"/>
        <v>December</v>
      </c>
      <c r="C14805" s="53">
        <f t="shared" si="481"/>
        <v>2014</v>
      </c>
      <c r="D14805" s="43" t="s">
        <v>119</v>
      </c>
      <c r="E14805" s="132">
        <v>29.1525</v>
      </c>
    </row>
    <row r="14806" spans="1:5" ht="13.8" x14ac:dyDescent="0.25">
      <c r="A14806" s="47">
        <v>41975</v>
      </c>
      <c r="B14806" s="45" t="str">
        <f t="shared" si="480"/>
        <v>December</v>
      </c>
      <c r="C14806" s="53">
        <f t="shared" si="481"/>
        <v>2014</v>
      </c>
      <c r="D14806" s="43" t="s">
        <v>120</v>
      </c>
      <c r="E14806" s="132">
        <v>27.657499999999999</v>
      </c>
    </row>
    <row r="14807" spans="1:5" ht="13.8" x14ac:dyDescent="0.25">
      <c r="A14807" s="47">
        <v>41975</v>
      </c>
      <c r="B14807" s="45" t="str">
        <f t="shared" si="480"/>
        <v>December</v>
      </c>
      <c r="C14807" s="53">
        <f t="shared" si="481"/>
        <v>2014</v>
      </c>
      <c r="D14807" s="43" t="s">
        <v>103</v>
      </c>
      <c r="E14807" s="132">
        <v>26.68</v>
      </c>
    </row>
    <row r="14808" spans="1:5" ht="13.8" x14ac:dyDescent="0.25">
      <c r="A14808" s="47">
        <v>41975</v>
      </c>
      <c r="B14808" s="45" t="str">
        <f t="shared" si="480"/>
        <v>December</v>
      </c>
      <c r="C14808" s="53">
        <f t="shared" si="481"/>
        <v>2014</v>
      </c>
      <c r="D14808" s="43" t="s">
        <v>116</v>
      </c>
      <c r="E14808" s="132">
        <v>15.710625</v>
      </c>
    </row>
    <row r="14809" spans="1:5" ht="13.8" x14ac:dyDescent="0.25">
      <c r="A14809" s="47">
        <v>41975</v>
      </c>
      <c r="B14809" s="45" t="str">
        <f t="shared" si="480"/>
        <v>December</v>
      </c>
      <c r="C14809" s="53">
        <f t="shared" si="481"/>
        <v>2014</v>
      </c>
      <c r="D14809" s="43" t="s">
        <v>104</v>
      </c>
      <c r="E14809" s="132">
        <v>20.987750000000002</v>
      </c>
    </row>
    <row r="14810" spans="1:5" ht="13.8" x14ac:dyDescent="0.25">
      <c r="A14810" s="47">
        <v>41975</v>
      </c>
      <c r="B14810" s="45" t="str">
        <f t="shared" si="480"/>
        <v>December</v>
      </c>
      <c r="C14810" s="53">
        <f t="shared" si="481"/>
        <v>2014</v>
      </c>
      <c r="D14810" s="43" t="s">
        <v>121</v>
      </c>
      <c r="E14810" s="132">
        <v>19.958500000000001</v>
      </c>
    </row>
    <row r="14811" spans="1:5" ht="13.8" x14ac:dyDescent="0.25">
      <c r="A14811" s="47">
        <v>41975</v>
      </c>
      <c r="B14811" s="45" t="str">
        <f t="shared" si="480"/>
        <v>December</v>
      </c>
      <c r="C14811" s="53">
        <f t="shared" si="481"/>
        <v>2014</v>
      </c>
      <c r="D14811" s="43" t="s">
        <v>122</v>
      </c>
      <c r="E14811" s="132">
        <v>18.079000000000001</v>
      </c>
    </row>
    <row r="14812" spans="1:5" ht="13.8" x14ac:dyDescent="0.25">
      <c r="A14812" s="47">
        <v>41975</v>
      </c>
      <c r="B14812" s="45" t="str">
        <f t="shared" si="480"/>
        <v>December</v>
      </c>
      <c r="C14812" s="53">
        <f t="shared" si="481"/>
        <v>2014</v>
      </c>
      <c r="D14812" s="43" t="s">
        <v>123</v>
      </c>
      <c r="E14812" s="132">
        <v>17.855250000000002</v>
      </c>
    </row>
    <row r="14813" spans="1:5" ht="13.8" x14ac:dyDescent="0.25">
      <c r="A14813" s="47">
        <v>41975</v>
      </c>
      <c r="B14813" s="45" t="str">
        <f t="shared" si="480"/>
        <v>December</v>
      </c>
      <c r="C14813" s="53">
        <f t="shared" si="481"/>
        <v>2014</v>
      </c>
      <c r="D14813" s="43" t="s">
        <v>99</v>
      </c>
      <c r="E14813" s="132">
        <v>12.824999999999999</v>
      </c>
    </row>
    <row r="14814" spans="1:5" ht="13.8" x14ac:dyDescent="0.25">
      <c r="A14814" s="47">
        <v>41975</v>
      </c>
      <c r="B14814" s="45" t="str">
        <f t="shared" si="480"/>
        <v>December</v>
      </c>
      <c r="C14814" s="53">
        <f t="shared" si="481"/>
        <v>2014</v>
      </c>
      <c r="D14814" s="43" t="s">
        <v>100</v>
      </c>
      <c r="E14814" s="132">
        <v>12.487500000000001</v>
      </c>
    </row>
    <row r="14815" spans="1:5" ht="13.8" x14ac:dyDescent="0.25">
      <c r="A14815" s="47">
        <v>41975</v>
      </c>
      <c r="B14815" s="45" t="str">
        <f t="shared" si="480"/>
        <v>December</v>
      </c>
      <c r="C14815" s="53">
        <f t="shared" si="481"/>
        <v>2014</v>
      </c>
      <c r="D14815" s="43" t="s">
        <v>101</v>
      </c>
      <c r="E14815" s="132">
        <v>11.9475</v>
      </c>
    </row>
    <row r="14816" spans="1:5" ht="13.8" x14ac:dyDescent="0.25">
      <c r="A14816" s="47">
        <v>41975</v>
      </c>
      <c r="B14816" s="45" t="str">
        <f t="shared" si="480"/>
        <v>December</v>
      </c>
      <c r="C14816" s="53">
        <f t="shared" si="481"/>
        <v>2014</v>
      </c>
      <c r="D14816" s="43" t="s">
        <v>124</v>
      </c>
      <c r="E14816" s="132">
        <v>11.84625</v>
      </c>
    </row>
    <row r="14817" spans="1:5" ht="13.8" x14ac:dyDescent="0.25">
      <c r="A14817" s="47">
        <v>41975</v>
      </c>
      <c r="B14817" s="45" t="str">
        <f t="shared" si="480"/>
        <v>December</v>
      </c>
      <c r="C14817" s="53">
        <f t="shared" si="481"/>
        <v>2014</v>
      </c>
      <c r="D14817" s="43" t="s">
        <v>125</v>
      </c>
      <c r="E14817" s="132">
        <v>10.5975</v>
      </c>
    </row>
    <row r="14818" spans="1:5" ht="13.8" x14ac:dyDescent="0.25">
      <c r="A14818" s="47">
        <v>41975</v>
      </c>
      <c r="B14818" s="45" t="str">
        <f t="shared" si="480"/>
        <v>December</v>
      </c>
      <c r="C14818" s="53">
        <f t="shared" si="481"/>
        <v>2014</v>
      </c>
      <c r="D14818" s="43" t="s">
        <v>126</v>
      </c>
      <c r="E14818" s="132">
        <v>10.838749999999999</v>
      </c>
    </row>
    <row r="14819" spans="1:5" ht="13.8" x14ac:dyDescent="0.25">
      <c r="A14819" s="47">
        <v>41975</v>
      </c>
      <c r="B14819" s="45" t="str">
        <f t="shared" si="480"/>
        <v>December</v>
      </c>
      <c r="C14819" s="53">
        <f t="shared" si="481"/>
        <v>2014</v>
      </c>
      <c r="D14819" s="43" t="s">
        <v>127</v>
      </c>
      <c r="E14819" s="132">
        <v>10.34625</v>
      </c>
    </row>
    <row r="14820" spans="1:5" ht="13.8" x14ac:dyDescent="0.25">
      <c r="A14820" s="47">
        <v>41975</v>
      </c>
      <c r="B14820" s="45" t="str">
        <f t="shared" si="480"/>
        <v>December</v>
      </c>
      <c r="C14820" s="53">
        <f t="shared" si="481"/>
        <v>2014</v>
      </c>
      <c r="D14820" s="43" t="s">
        <v>105</v>
      </c>
      <c r="E14820" s="132">
        <v>8.3362500000000015</v>
      </c>
    </row>
    <row r="14821" spans="1:5" ht="13.8" x14ac:dyDescent="0.25">
      <c r="A14821" s="47">
        <v>41975</v>
      </c>
      <c r="B14821" s="45" t="str">
        <f t="shared" si="480"/>
        <v>December</v>
      </c>
      <c r="C14821" s="53">
        <f t="shared" si="481"/>
        <v>2014</v>
      </c>
      <c r="D14821" s="43" t="s">
        <v>128</v>
      </c>
      <c r="E14821" s="132">
        <v>10.018750000000001</v>
      </c>
    </row>
    <row r="14822" spans="1:5" ht="13.8" x14ac:dyDescent="0.25">
      <c r="A14822" s="47">
        <v>41982</v>
      </c>
      <c r="B14822" s="45" t="str">
        <f t="shared" si="480"/>
        <v>December</v>
      </c>
      <c r="C14822" s="53">
        <f t="shared" si="481"/>
        <v>2014</v>
      </c>
      <c r="D14822" s="43" t="s">
        <v>131</v>
      </c>
    </row>
    <row r="14823" spans="1:5" ht="13.8" x14ac:dyDescent="0.25">
      <c r="A14823" s="47">
        <v>41982</v>
      </c>
      <c r="B14823" s="45" t="str">
        <f t="shared" si="480"/>
        <v>December</v>
      </c>
      <c r="C14823" s="53">
        <f t="shared" si="481"/>
        <v>2014</v>
      </c>
      <c r="D14823" s="43" t="s">
        <v>115</v>
      </c>
    </row>
    <row r="14824" spans="1:5" ht="13.8" x14ac:dyDescent="0.25">
      <c r="A14824" s="47">
        <v>41982</v>
      </c>
      <c r="B14824" s="45" t="str">
        <f t="shared" si="480"/>
        <v>December</v>
      </c>
      <c r="C14824" s="53">
        <f t="shared" si="481"/>
        <v>2014</v>
      </c>
      <c r="D14824" s="43" t="s">
        <v>95</v>
      </c>
    </row>
    <row r="14825" spans="1:5" ht="13.8" x14ac:dyDescent="0.25">
      <c r="A14825" s="47">
        <v>41982</v>
      </c>
      <c r="B14825" s="45" t="str">
        <f t="shared" si="480"/>
        <v>December</v>
      </c>
      <c r="C14825" s="53">
        <f t="shared" si="481"/>
        <v>2014</v>
      </c>
      <c r="D14825" s="43" t="s">
        <v>96</v>
      </c>
    </row>
    <row r="14826" spans="1:5" ht="13.8" x14ac:dyDescent="0.25">
      <c r="A14826" s="47">
        <v>41982</v>
      </c>
      <c r="B14826" s="45" t="str">
        <f t="shared" si="480"/>
        <v>December</v>
      </c>
      <c r="C14826" s="53">
        <f t="shared" si="481"/>
        <v>2014</v>
      </c>
      <c r="D14826" s="43" t="s">
        <v>97</v>
      </c>
    </row>
    <row r="14827" spans="1:5" ht="13.8" x14ac:dyDescent="0.25">
      <c r="A14827" s="47">
        <v>41982</v>
      </c>
      <c r="B14827" s="45" t="str">
        <f t="shared" si="480"/>
        <v>December</v>
      </c>
      <c r="C14827" s="53">
        <f t="shared" si="481"/>
        <v>2014</v>
      </c>
      <c r="D14827" s="43" t="s">
        <v>98</v>
      </c>
    </row>
    <row r="14828" spans="1:5" ht="15.6" x14ac:dyDescent="0.3">
      <c r="A14828" s="47">
        <v>41982</v>
      </c>
      <c r="B14828" s="45" t="str">
        <f t="shared" si="480"/>
        <v>December</v>
      </c>
      <c r="C14828" s="53">
        <f t="shared" si="481"/>
        <v>2014</v>
      </c>
      <c r="D14828" s="130" t="s">
        <v>136</v>
      </c>
      <c r="E14828" s="132">
        <v>29.09266666666667</v>
      </c>
    </row>
    <row r="14829" spans="1:5" ht="13.8" x14ac:dyDescent="0.25">
      <c r="A14829" s="47">
        <v>41982</v>
      </c>
      <c r="B14829" s="45" t="str">
        <f t="shared" si="480"/>
        <v>December</v>
      </c>
      <c r="C14829" s="53">
        <f t="shared" si="481"/>
        <v>2014</v>
      </c>
      <c r="D14829" s="43" t="s">
        <v>118</v>
      </c>
      <c r="E14829" s="132">
        <v>26.726999999999997</v>
      </c>
    </row>
    <row r="14830" spans="1:5" ht="13.8" x14ac:dyDescent="0.25">
      <c r="A14830" s="47">
        <v>41982</v>
      </c>
      <c r="B14830" s="45" t="str">
        <f t="shared" si="480"/>
        <v>December</v>
      </c>
      <c r="C14830" s="53">
        <f t="shared" si="481"/>
        <v>2014</v>
      </c>
      <c r="D14830" s="43" t="s">
        <v>102</v>
      </c>
      <c r="E14830" s="132">
        <v>26.374666666666666</v>
      </c>
    </row>
    <row r="14831" spans="1:5" ht="13.8" x14ac:dyDescent="0.25">
      <c r="A14831" s="47">
        <v>41982</v>
      </c>
      <c r="B14831" s="45" t="str">
        <f t="shared" si="480"/>
        <v>December</v>
      </c>
      <c r="C14831" s="53">
        <f t="shared" si="481"/>
        <v>2014</v>
      </c>
      <c r="D14831" s="43" t="s">
        <v>119</v>
      </c>
      <c r="E14831" s="132">
        <v>25.519000000000002</v>
      </c>
    </row>
    <row r="14832" spans="1:5" ht="13.8" x14ac:dyDescent="0.25">
      <c r="A14832" s="47">
        <v>41982</v>
      </c>
      <c r="B14832" s="45" t="str">
        <f t="shared" si="480"/>
        <v>December</v>
      </c>
      <c r="C14832" s="53">
        <f t="shared" si="481"/>
        <v>2014</v>
      </c>
      <c r="D14832" s="43" t="s">
        <v>120</v>
      </c>
      <c r="E14832" s="132">
        <v>24.210333333333327</v>
      </c>
    </row>
    <row r="14833" spans="1:5" ht="13.8" x14ac:dyDescent="0.25">
      <c r="A14833" s="47">
        <v>41982</v>
      </c>
      <c r="B14833" s="45" t="str">
        <f t="shared" si="480"/>
        <v>December</v>
      </c>
      <c r="C14833" s="53">
        <f t="shared" si="481"/>
        <v>2014</v>
      </c>
      <c r="D14833" s="43" t="s">
        <v>103</v>
      </c>
      <c r="E14833" s="132">
        <v>23.354666666666663</v>
      </c>
    </row>
    <row r="14834" spans="1:5" ht="13.8" x14ac:dyDescent="0.25">
      <c r="A14834" s="47">
        <v>41982</v>
      </c>
      <c r="B14834" s="45" t="str">
        <f t="shared" si="480"/>
        <v>December</v>
      </c>
      <c r="C14834" s="53">
        <f t="shared" si="481"/>
        <v>2014</v>
      </c>
      <c r="D14834" s="43" t="s">
        <v>116</v>
      </c>
      <c r="E14834" s="132">
        <v>13.3</v>
      </c>
    </row>
    <row r="14835" spans="1:5" ht="13.8" x14ac:dyDescent="0.25">
      <c r="A14835" s="47">
        <v>41982</v>
      </c>
      <c r="B14835" s="45" t="str">
        <f t="shared" si="480"/>
        <v>December</v>
      </c>
      <c r="C14835" s="53">
        <f t="shared" si="481"/>
        <v>2014</v>
      </c>
      <c r="D14835" s="43" t="s">
        <v>104</v>
      </c>
      <c r="E14835" s="132">
        <v>18.760000000000002</v>
      </c>
    </row>
    <row r="14836" spans="1:5" ht="13.8" x14ac:dyDescent="0.25">
      <c r="A14836" s="47">
        <v>41982</v>
      </c>
      <c r="B14836" s="45" t="str">
        <f t="shared" si="480"/>
        <v>December</v>
      </c>
      <c r="C14836" s="53">
        <f t="shared" si="481"/>
        <v>2014</v>
      </c>
      <c r="D14836" s="43" t="s">
        <v>121</v>
      </c>
      <c r="E14836" s="132">
        <v>17.84</v>
      </c>
    </row>
    <row r="14837" spans="1:5" ht="13.8" x14ac:dyDescent="0.25">
      <c r="A14837" s="47">
        <v>41982</v>
      </c>
      <c r="B14837" s="45" t="str">
        <f t="shared" si="480"/>
        <v>December</v>
      </c>
      <c r="C14837" s="53">
        <f t="shared" si="481"/>
        <v>2014</v>
      </c>
      <c r="D14837" s="43" t="s">
        <v>122</v>
      </c>
      <c r="E14837" s="132">
        <v>16.16</v>
      </c>
    </row>
    <row r="14838" spans="1:5" ht="13.8" x14ac:dyDescent="0.25">
      <c r="A14838" s="47">
        <v>41982</v>
      </c>
      <c r="B14838" s="45" t="str">
        <f t="shared" si="480"/>
        <v>December</v>
      </c>
      <c r="C14838" s="53">
        <f t="shared" si="481"/>
        <v>2014</v>
      </c>
      <c r="D14838" s="43" t="s">
        <v>123</v>
      </c>
      <c r="E14838" s="132">
        <v>15.96</v>
      </c>
    </row>
    <row r="14839" spans="1:5" ht="13.8" x14ac:dyDescent="0.25">
      <c r="A14839" s="47">
        <v>41982</v>
      </c>
      <c r="B14839" s="45" t="str">
        <f t="shared" si="480"/>
        <v>December</v>
      </c>
      <c r="C14839" s="53">
        <f t="shared" si="481"/>
        <v>2014</v>
      </c>
      <c r="D14839" s="43" t="s">
        <v>99</v>
      </c>
      <c r="E14839" s="132">
        <v>12.033333333333333</v>
      </c>
    </row>
    <row r="14840" spans="1:5" ht="13.8" x14ac:dyDescent="0.25">
      <c r="A14840" s="47">
        <v>41982</v>
      </c>
      <c r="B14840" s="45" t="str">
        <f t="shared" si="480"/>
        <v>December</v>
      </c>
      <c r="C14840" s="53">
        <f t="shared" si="481"/>
        <v>2014</v>
      </c>
      <c r="D14840" s="43" t="s">
        <v>100</v>
      </c>
      <c r="E14840" s="132">
        <v>11.716666666666667</v>
      </c>
    </row>
    <row r="14841" spans="1:5" ht="13.8" x14ac:dyDescent="0.25">
      <c r="A14841" s="47">
        <v>41982</v>
      </c>
      <c r="B14841" s="45" t="str">
        <f t="shared" si="480"/>
        <v>December</v>
      </c>
      <c r="C14841" s="53">
        <f t="shared" si="481"/>
        <v>2014</v>
      </c>
      <c r="D14841" s="43" t="s">
        <v>101</v>
      </c>
      <c r="E14841" s="132">
        <v>11.21</v>
      </c>
    </row>
    <row r="14842" spans="1:5" ht="13.8" x14ac:dyDescent="0.25">
      <c r="A14842" s="47">
        <v>41982</v>
      </c>
      <c r="B14842" s="45" t="str">
        <f t="shared" si="480"/>
        <v>December</v>
      </c>
      <c r="C14842" s="53">
        <f t="shared" si="481"/>
        <v>2014</v>
      </c>
      <c r="D14842" s="43" t="s">
        <v>124</v>
      </c>
      <c r="E14842" s="132">
        <v>11.115</v>
      </c>
    </row>
    <row r="14843" spans="1:5" ht="13.8" x14ac:dyDescent="0.25">
      <c r="A14843" s="47">
        <v>41982</v>
      </c>
      <c r="B14843" s="45" t="str">
        <f t="shared" si="480"/>
        <v>December</v>
      </c>
      <c r="C14843" s="53">
        <f t="shared" si="481"/>
        <v>2014</v>
      </c>
      <c r="D14843" s="43" t="s">
        <v>125</v>
      </c>
      <c r="E14843" s="132">
        <v>9.9433333333333351</v>
      </c>
    </row>
    <row r="14844" spans="1:5" ht="13.8" x14ac:dyDescent="0.25">
      <c r="A14844" s="47">
        <v>41982</v>
      </c>
      <c r="B14844" s="45" t="str">
        <f t="shared" si="480"/>
        <v>December</v>
      </c>
      <c r="C14844" s="53">
        <f t="shared" si="481"/>
        <v>2014</v>
      </c>
      <c r="D14844" s="43" t="s">
        <v>126</v>
      </c>
      <c r="E14844" s="132">
        <v>10.215833333333334</v>
      </c>
    </row>
    <row r="14845" spans="1:5" ht="13.8" x14ac:dyDescent="0.25">
      <c r="A14845" s="47">
        <v>41982</v>
      </c>
      <c r="B14845" s="45" t="str">
        <f t="shared" si="480"/>
        <v>December</v>
      </c>
      <c r="C14845" s="53">
        <f t="shared" si="481"/>
        <v>2014</v>
      </c>
      <c r="D14845" s="43" t="s">
        <v>127</v>
      </c>
      <c r="E14845" s="132">
        <v>9.7899999999999991</v>
      </c>
    </row>
    <row r="14846" spans="1:5" ht="13.8" x14ac:dyDescent="0.25">
      <c r="A14846" s="47">
        <v>41982</v>
      </c>
      <c r="B14846" s="45" t="str">
        <f t="shared" si="480"/>
        <v>December</v>
      </c>
      <c r="C14846" s="53">
        <f t="shared" si="481"/>
        <v>2014</v>
      </c>
      <c r="D14846" s="43" t="s">
        <v>105</v>
      </c>
      <c r="E14846" s="132">
        <v>7.8216666666666672</v>
      </c>
    </row>
    <row r="14847" spans="1:5" ht="13.8" x14ac:dyDescent="0.25">
      <c r="A14847" s="47">
        <v>41982</v>
      </c>
      <c r="B14847" s="45" t="str">
        <f t="shared" si="480"/>
        <v>December</v>
      </c>
      <c r="C14847" s="53">
        <f t="shared" si="481"/>
        <v>2014</v>
      </c>
      <c r="D14847" s="43" t="s">
        <v>128</v>
      </c>
      <c r="E14847" s="132">
        <v>9.5416666666666679</v>
      </c>
    </row>
    <row r="14848" spans="1:5" ht="13.8" x14ac:dyDescent="0.25">
      <c r="A14848" s="47">
        <v>41989</v>
      </c>
      <c r="B14848" s="45" t="str">
        <f t="shared" si="480"/>
        <v>December</v>
      </c>
      <c r="C14848" s="53">
        <f t="shared" si="481"/>
        <v>2014</v>
      </c>
      <c r="D14848" s="43" t="s">
        <v>131</v>
      </c>
    </row>
    <row r="14849" spans="1:5" ht="13.8" x14ac:dyDescent="0.25">
      <c r="A14849" s="47">
        <v>41989</v>
      </c>
      <c r="B14849" s="45" t="str">
        <f t="shared" si="480"/>
        <v>December</v>
      </c>
      <c r="C14849" s="53">
        <f t="shared" si="481"/>
        <v>2014</v>
      </c>
      <c r="D14849" s="43" t="s">
        <v>115</v>
      </c>
    </row>
    <row r="14850" spans="1:5" ht="13.8" x14ac:dyDescent="0.25">
      <c r="A14850" s="47">
        <v>41989</v>
      </c>
      <c r="B14850" s="45" t="str">
        <f t="shared" si="480"/>
        <v>December</v>
      </c>
      <c r="C14850" s="53">
        <f t="shared" si="481"/>
        <v>2014</v>
      </c>
      <c r="D14850" s="43" t="s">
        <v>95</v>
      </c>
    </row>
    <row r="14851" spans="1:5" ht="13.8" x14ac:dyDescent="0.25">
      <c r="A14851" s="47">
        <v>41989</v>
      </c>
      <c r="B14851" s="45" t="str">
        <f t="shared" si="480"/>
        <v>December</v>
      </c>
      <c r="C14851" s="53">
        <f t="shared" si="481"/>
        <v>2014</v>
      </c>
      <c r="D14851" s="43" t="s">
        <v>96</v>
      </c>
    </row>
    <row r="14852" spans="1:5" ht="13.8" x14ac:dyDescent="0.25">
      <c r="A14852" s="47">
        <v>41989</v>
      </c>
      <c r="B14852" s="45" t="str">
        <f t="shared" si="480"/>
        <v>December</v>
      </c>
      <c r="C14852" s="53">
        <f t="shared" si="481"/>
        <v>2014</v>
      </c>
      <c r="D14852" s="43" t="s">
        <v>97</v>
      </c>
    </row>
    <row r="14853" spans="1:5" ht="13.8" x14ac:dyDescent="0.25">
      <c r="A14853" s="47">
        <v>41989</v>
      </c>
      <c r="B14853" s="45" t="str">
        <f t="shared" si="480"/>
        <v>December</v>
      </c>
      <c r="C14853" s="53">
        <f t="shared" si="481"/>
        <v>2014</v>
      </c>
      <c r="D14853" s="43" t="s">
        <v>98</v>
      </c>
    </row>
    <row r="14854" spans="1:5" ht="15.6" x14ac:dyDescent="0.3">
      <c r="A14854" s="47">
        <v>41989</v>
      </c>
      <c r="B14854" s="45" t="str">
        <f t="shared" ref="B14854:B14915" si="482">TEXT(A14854,"mmmm")</f>
        <v>December</v>
      </c>
      <c r="C14854" s="53">
        <f t="shared" ref="C14854:C14915" si="483">YEAR(A14854)</f>
        <v>2014</v>
      </c>
      <c r="D14854" s="130" t="s">
        <v>136</v>
      </c>
      <c r="E14854" s="132">
        <v>28.611000000000001</v>
      </c>
    </row>
    <row r="14855" spans="1:5" ht="13.8" x14ac:dyDescent="0.25">
      <c r="A14855" s="47">
        <v>41989</v>
      </c>
      <c r="B14855" s="45" t="str">
        <f t="shared" si="482"/>
        <v>December</v>
      </c>
      <c r="C14855" s="53">
        <f t="shared" si="483"/>
        <v>2014</v>
      </c>
      <c r="D14855" s="43" t="s">
        <v>118</v>
      </c>
      <c r="E14855" s="132">
        <v>26.284499999999998</v>
      </c>
    </row>
    <row r="14856" spans="1:5" ht="13.8" x14ac:dyDescent="0.25">
      <c r="A14856" s="47">
        <v>41989</v>
      </c>
      <c r="B14856" s="45" t="str">
        <f t="shared" si="482"/>
        <v>December</v>
      </c>
      <c r="C14856" s="53">
        <f t="shared" si="483"/>
        <v>2014</v>
      </c>
      <c r="D14856" s="43" t="s">
        <v>102</v>
      </c>
      <c r="E14856" s="132">
        <v>25.938000000000002</v>
      </c>
    </row>
    <row r="14857" spans="1:5" ht="13.8" x14ac:dyDescent="0.25">
      <c r="A14857" s="47">
        <v>41989</v>
      </c>
      <c r="B14857" s="45" t="str">
        <f t="shared" si="482"/>
        <v>December</v>
      </c>
      <c r="C14857" s="53">
        <f t="shared" si="483"/>
        <v>2014</v>
      </c>
      <c r="D14857" s="43" t="s">
        <v>119</v>
      </c>
      <c r="E14857" s="132">
        <v>25.096500000000002</v>
      </c>
    </row>
    <row r="14858" spans="1:5" ht="13.8" x14ac:dyDescent="0.25">
      <c r="A14858" s="47">
        <v>41989</v>
      </c>
      <c r="B14858" s="45" t="str">
        <f t="shared" si="482"/>
        <v>December</v>
      </c>
      <c r="C14858" s="53">
        <f t="shared" si="483"/>
        <v>2014</v>
      </c>
      <c r="D14858" s="43" t="s">
        <v>120</v>
      </c>
      <c r="E14858" s="132">
        <v>23.8095</v>
      </c>
    </row>
    <row r="14859" spans="1:5" ht="13.8" x14ac:dyDescent="0.25">
      <c r="A14859" s="47">
        <v>41989</v>
      </c>
      <c r="B14859" s="45" t="str">
        <f t="shared" si="482"/>
        <v>December</v>
      </c>
      <c r="C14859" s="53">
        <f t="shared" si="483"/>
        <v>2014</v>
      </c>
      <c r="D14859" s="43" t="s">
        <v>103</v>
      </c>
      <c r="E14859" s="132">
        <v>22.967999999999996</v>
      </c>
    </row>
    <row r="14860" spans="1:5" ht="13.8" x14ac:dyDescent="0.25">
      <c r="A14860" s="47">
        <v>41989</v>
      </c>
      <c r="B14860" s="45" t="str">
        <f t="shared" si="482"/>
        <v>December</v>
      </c>
      <c r="C14860" s="53">
        <f t="shared" si="483"/>
        <v>2014</v>
      </c>
      <c r="D14860" s="43" t="s">
        <v>116</v>
      </c>
      <c r="E14860" s="132">
        <v>14.064750000000002</v>
      </c>
    </row>
    <row r="14861" spans="1:5" ht="13.8" x14ac:dyDescent="0.25">
      <c r="A14861" s="47">
        <v>41989</v>
      </c>
      <c r="B14861" s="45" t="str">
        <f t="shared" si="482"/>
        <v>December</v>
      </c>
      <c r="C14861" s="53">
        <f t="shared" si="483"/>
        <v>2014</v>
      </c>
      <c r="D14861" s="43" t="s">
        <v>104</v>
      </c>
      <c r="E14861" s="132">
        <v>22.570625</v>
      </c>
    </row>
    <row r="14862" spans="1:5" ht="13.8" x14ac:dyDescent="0.25">
      <c r="A14862" s="47">
        <v>41989</v>
      </c>
      <c r="B14862" s="45" t="str">
        <f t="shared" si="482"/>
        <v>December</v>
      </c>
      <c r="C14862" s="53">
        <f t="shared" si="483"/>
        <v>2014</v>
      </c>
      <c r="D14862" s="43" t="s">
        <v>121</v>
      </c>
      <c r="E14862" s="132">
        <v>21.463750000000001</v>
      </c>
    </row>
    <row r="14863" spans="1:5" ht="13.8" x14ac:dyDescent="0.25">
      <c r="A14863" s="47">
        <v>41989</v>
      </c>
      <c r="B14863" s="45" t="str">
        <f t="shared" si="482"/>
        <v>December</v>
      </c>
      <c r="C14863" s="53">
        <f t="shared" si="483"/>
        <v>2014</v>
      </c>
      <c r="D14863" s="43" t="s">
        <v>122</v>
      </c>
      <c r="E14863" s="132">
        <v>19.442499999999999</v>
      </c>
    </row>
    <row r="14864" spans="1:5" ht="13.8" x14ac:dyDescent="0.25">
      <c r="A14864" s="47">
        <v>41989</v>
      </c>
      <c r="B14864" s="45" t="str">
        <f t="shared" si="482"/>
        <v>December</v>
      </c>
      <c r="C14864" s="53">
        <f t="shared" si="483"/>
        <v>2014</v>
      </c>
      <c r="D14864" s="43" t="s">
        <v>123</v>
      </c>
      <c r="E14864" s="132">
        <v>19.201875000000001</v>
      </c>
    </row>
    <row r="14865" spans="1:5" ht="13.8" x14ac:dyDescent="0.25">
      <c r="A14865" s="47">
        <v>41989</v>
      </c>
      <c r="B14865" s="45" t="str">
        <f t="shared" si="482"/>
        <v>December</v>
      </c>
      <c r="C14865" s="53">
        <f t="shared" si="483"/>
        <v>2014</v>
      </c>
      <c r="D14865" s="43" t="s">
        <v>99</v>
      </c>
      <c r="E14865" s="132">
        <v>12.682499999999999</v>
      </c>
    </row>
    <row r="14866" spans="1:5" ht="13.8" x14ac:dyDescent="0.25">
      <c r="A14866" s="47">
        <v>41989</v>
      </c>
      <c r="B14866" s="45" t="str">
        <f t="shared" si="482"/>
        <v>December</v>
      </c>
      <c r="C14866" s="53">
        <f t="shared" si="483"/>
        <v>2014</v>
      </c>
      <c r="D14866" s="43" t="s">
        <v>100</v>
      </c>
      <c r="E14866" s="132">
        <v>12.348750000000001</v>
      </c>
    </row>
    <row r="14867" spans="1:5" ht="13.8" x14ac:dyDescent="0.25">
      <c r="A14867" s="47">
        <v>41989</v>
      </c>
      <c r="B14867" s="45" t="str">
        <f t="shared" si="482"/>
        <v>December</v>
      </c>
      <c r="C14867" s="53">
        <f t="shared" si="483"/>
        <v>2014</v>
      </c>
      <c r="D14867" s="43" t="s">
        <v>101</v>
      </c>
      <c r="E14867" s="132">
        <v>11.814749999999998</v>
      </c>
    </row>
    <row r="14868" spans="1:5" ht="13.8" x14ac:dyDescent="0.25">
      <c r="A14868" s="47">
        <v>41989</v>
      </c>
      <c r="B14868" s="45" t="str">
        <f t="shared" si="482"/>
        <v>December</v>
      </c>
      <c r="C14868" s="53">
        <f t="shared" si="483"/>
        <v>2014</v>
      </c>
      <c r="D14868" s="43" t="s">
        <v>124</v>
      </c>
      <c r="E14868" s="132">
        <v>11.714624999999998</v>
      </c>
    </row>
    <row r="14869" spans="1:5" ht="13.8" x14ac:dyDescent="0.25">
      <c r="A14869" s="47">
        <v>41989</v>
      </c>
      <c r="B14869" s="45" t="str">
        <f t="shared" si="482"/>
        <v>December</v>
      </c>
      <c r="C14869" s="53">
        <f t="shared" si="483"/>
        <v>2014</v>
      </c>
      <c r="D14869" s="43" t="s">
        <v>125</v>
      </c>
      <c r="E14869" s="132">
        <v>10.479750000000001</v>
      </c>
    </row>
    <row r="14870" spans="1:5" ht="13.8" x14ac:dyDescent="0.25">
      <c r="A14870" s="47">
        <v>41989</v>
      </c>
      <c r="B14870" s="45" t="str">
        <f t="shared" si="482"/>
        <v>December</v>
      </c>
      <c r="C14870" s="53">
        <f t="shared" si="483"/>
        <v>2014</v>
      </c>
      <c r="D14870" s="43" t="s">
        <v>126</v>
      </c>
      <c r="E14870" s="132">
        <v>10.726625000000002</v>
      </c>
    </row>
    <row r="14871" spans="1:5" ht="13.8" x14ac:dyDescent="0.25">
      <c r="A14871" s="47">
        <v>41989</v>
      </c>
      <c r="B14871" s="45" t="str">
        <f t="shared" si="482"/>
        <v>December</v>
      </c>
      <c r="C14871" s="53">
        <f t="shared" si="483"/>
        <v>2014</v>
      </c>
      <c r="D14871" s="43" t="s">
        <v>127</v>
      </c>
      <c r="E14871" s="132">
        <v>10.246124999999999</v>
      </c>
    </row>
    <row r="14872" spans="1:5" ht="13.8" x14ac:dyDescent="0.25">
      <c r="A14872" s="47">
        <v>41989</v>
      </c>
      <c r="B14872" s="45" t="str">
        <f t="shared" si="482"/>
        <v>December</v>
      </c>
      <c r="C14872" s="53">
        <f t="shared" si="483"/>
        <v>2014</v>
      </c>
      <c r="D14872" s="43" t="s">
        <v>105</v>
      </c>
      <c r="E14872" s="132">
        <v>8.2436250000000015</v>
      </c>
    </row>
    <row r="14873" spans="1:5" ht="13.8" x14ac:dyDescent="0.25">
      <c r="A14873" s="47">
        <v>41989</v>
      </c>
      <c r="B14873" s="45" t="str">
        <f t="shared" si="482"/>
        <v>December</v>
      </c>
      <c r="C14873" s="53">
        <f t="shared" si="483"/>
        <v>2014</v>
      </c>
      <c r="D14873" s="43" t="s">
        <v>128</v>
      </c>
      <c r="E14873" s="132">
        <v>9.932875000000001</v>
      </c>
    </row>
    <row r="14874" spans="1:5" ht="13.8" x14ac:dyDescent="0.25">
      <c r="A14874" s="47">
        <v>41996</v>
      </c>
      <c r="B14874" s="45" t="str">
        <f t="shared" si="482"/>
        <v>December</v>
      </c>
      <c r="C14874" s="53">
        <f t="shared" si="483"/>
        <v>2014</v>
      </c>
      <c r="D14874" s="43" t="s">
        <v>131</v>
      </c>
    </row>
    <row r="14875" spans="1:5" ht="13.8" x14ac:dyDescent="0.25">
      <c r="A14875" s="47">
        <v>41996</v>
      </c>
      <c r="B14875" s="45" t="str">
        <f t="shared" si="482"/>
        <v>December</v>
      </c>
      <c r="C14875" s="53">
        <f t="shared" si="483"/>
        <v>2014</v>
      </c>
      <c r="D14875" s="43" t="s">
        <v>115</v>
      </c>
    </row>
    <row r="14876" spans="1:5" ht="13.8" x14ac:dyDescent="0.25">
      <c r="A14876" s="47">
        <v>41996</v>
      </c>
      <c r="B14876" s="45" t="str">
        <f t="shared" si="482"/>
        <v>December</v>
      </c>
      <c r="C14876" s="53">
        <f t="shared" si="483"/>
        <v>2014</v>
      </c>
      <c r="D14876" s="43" t="s">
        <v>95</v>
      </c>
    </row>
    <row r="14877" spans="1:5" ht="13.8" x14ac:dyDescent="0.25">
      <c r="A14877" s="47">
        <v>41996</v>
      </c>
      <c r="B14877" s="45" t="str">
        <f t="shared" si="482"/>
        <v>December</v>
      </c>
      <c r="C14877" s="53">
        <f t="shared" si="483"/>
        <v>2014</v>
      </c>
      <c r="D14877" s="43" t="s">
        <v>96</v>
      </c>
    </row>
    <row r="14878" spans="1:5" ht="13.8" x14ac:dyDescent="0.25">
      <c r="A14878" s="47">
        <v>41996</v>
      </c>
      <c r="B14878" s="45" t="str">
        <f t="shared" si="482"/>
        <v>December</v>
      </c>
      <c r="C14878" s="53">
        <f t="shared" si="483"/>
        <v>2014</v>
      </c>
      <c r="D14878" s="43" t="s">
        <v>97</v>
      </c>
    </row>
    <row r="14879" spans="1:5" ht="13.8" x14ac:dyDescent="0.25">
      <c r="A14879" s="47">
        <v>41996</v>
      </c>
      <c r="B14879" s="45" t="str">
        <f t="shared" si="482"/>
        <v>December</v>
      </c>
      <c r="C14879" s="53">
        <f t="shared" si="483"/>
        <v>2014</v>
      </c>
      <c r="D14879" s="43" t="s">
        <v>98</v>
      </c>
    </row>
    <row r="14880" spans="1:5" ht="15.6" x14ac:dyDescent="0.3">
      <c r="A14880" s="47">
        <v>41996</v>
      </c>
      <c r="B14880" s="45" t="str">
        <f t="shared" si="482"/>
        <v>December</v>
      </c>
      <c r="C14880" s="53">
        <f t="shared" si="483"/>
        <v>2014</v>
      </c>
      <c r="D14880" s="130" t="s">
        <v>136</v>
      </c>
      <c r="E14880" s="132">
        <v>25.817333333333337</v>
      </c>
    </row>
    <row r="14881" spans="1:5" ht="13.8" x14ac:dyDescent="0.25">
      <c r="A14881" s="47">
        <v>41996</v>
      </c>
      <c r="B14881" s="45" t="str">
        <f t="shared" si="482"/>
        <v>December</v>
      </c>
      <c r="C14881" s="53">
        <f t="shared" si="483"/>
        <v>2014</v>
      </c>
      <c r="D14881" s="43" t="s">
        <v>118</v>
      </c>
      <c r="E14881" s="132">
        <v>23.717999999999996</v>
      </c>
    </row>
    <row r="14882" spans="1:5" ht="13.8" x14ac:dyDescent="0.25">
      <c r="A14882" s="47">
        <v>41996</v>
      </c>
      <c r="B14882" s="45" t="str">
        <f t="shared" si="482"/>
        <v>December</v>
      </c>
      <c r="C14882" s="53">
        <f t="shared" si="483"/>
        <v>2014</v>
      </c>
      <c r="D14882" s="43" t="s">
        <v>102</v>
      </c>
      <c r="E14882" s="132">
        <v>23.405333333333331</v>
      </c>
    </row>
    <row r="14883" spans="1:5" ht="13.8" x14ac:dyDescent="0.25">
      <c r="A14883" s="47">
        <v>41996</v>
      </c>
      <c r="B14883" s="45" t="str">
        <f t="shared" si="482"/>
        <v>December</v>
      </c>
      <c r="C14883" s="53">
        <f t="shared" si="483"/>
        <v>2014</v>
      </c>
      <c r="D14883" s="43" t="s">
        <v>119</v>
      </c>
      <c r="E14883" s="132">
        <v>22.646000000000004</v>
      </c>
    </row>
    <row r="14884" spans="1:5" ht="13.8" x14ac:dyDescent="0.25">
      <c r="A14884" s="47">
        <v>41996</v>
      </c>
      <c r="B14884" s="45" t="str">
        <f t="shared" si="482"/>
        <v>December</v>
      </c>
      <c r="C14884" s="53">
        <f t="shared" si="483"/>
        <v>2014</v>
      </c>
      <c r="D14884" s="43" t="s">
        <v>120</v>
      </c>
      <c r="E14884" s="132">
        <v>21.484666666666666</v>
      </c>
    </row>
    <row r="14885" spans="1:5" ht="13.8" x14ac:dyDescent="0.25">
      <c r="A14885" s="47">
        <v>41996</v>
      </c>
      <c r="B14885" s="45" t="str">
        <f t="shared" si="482"/>
        <v>December</v>
      </c>
      <c r="C14885" s="53">
        <f t="shared" si="483"/>
        <v>2014</v>
      </c>
      <c r="D14885" s="43" t="s">
        <v>103</v>
      </c>
      <c r="E14885" s="132">
        <v>20.725333333333332</v>
      </c>
    </row>
    <row r="14886" spans="1:5" ht="13.8" x14ac:dyDescent="0.25">
      <c r="A14886" s="47">
        <v>41996</v>
      </c>
      <c r="B14886" s="45" t="str">
        <f t="shared" si="482"/>
        <v>December</v>
      </c>
      <c r="C14886" s="53">
        <f t="shared" si="483"/>
        <v>2014</v>
      </c>
      <c r="D14886" s="43" t="s">
        <v>116</v>
      </c>
      <c r="E14886" s="132">
        <v>12.0365</v>
      </c>
    </row>
    <row r="14887" spans="1:5" ht="13.8" x14ac:dyDescent="0.25">
      <c r="A14887" s="47">
        <v>41996</v>
      </c>
      <c r="B14887" s="45" t="str">
        <f t="shared" si="482"/>
        <v>December</v>
      </c>
      <c r="C14887" s="53">
        <f t="shared" si="483"/>
        <v>2014</v>
      </c>
      <c r="D14887" s="43" t="s">
        <v>104</v>
      </c>
      <c r="E14887" s="132">
        <v>19.854333333333333</v>
      </c>
    </row>
    <row r="14888" spans="1:5" ht="13.8" x14ac:dyDescent="0.25">
      <c r="A14888" s="47">
        <v>41996</v>
      </c>
      <c r="B14888" s="45" t="str">
        <f t="shared" si="482"/>
        <v>December</v>
      </c>
      <c r="C14888" s="53">
        <f t="shared" si="483"/>
        <v>2014</v>
      </c>
      <c r="D14888" s="43" t="s">
        <v>121</v>
      </c>
      <c r="E14888" s="132">
        <v>18.880666666666666</v>
      </c>
    </row>
    <row r="14889" spans="1:5" ht="13.8" x14ac:dyDescent="0.25">
      <c r="A14889" s="47">
        <v>41996</v>
      </c>
      <c r="B14889" s="45" t="str">
        <f t="shared" si="482"/>
        <v>December</v>
      </c>
      <c r="C14889" s="53">
        <f t="shared" si="483"/>
        <v>2014</v>
      </c>
      <c r="D14889" s="43" t="s">
        <v>122</v>
      </c>
      <c r="E14889" s="132">
        <v>17.102666666666668</v>
      </c>
    </row>
    <row r="14890" spans="1:5" ht="13.8" x14ac:dyDescent="0.25">
      <c r="A14890" s="47">
        <v>41996</v>
      </c>
      <c r="B14890" s="45" t="str">
        <f t="shared" si="482"/>
        <v>December</v>
      </c>
      <c r="C14890" s="53">
        <f t="shared" si="483"/>
        <v>2014</v>
      </c>
      <c r="D14890" s="43" t="s">
        <v>123</v>
      </c>
      <c r="E14890" s="132">
        <v>16.890999999999998</v>
      </c>
    </row>
    <row r="14891" spans="1:5" ht="13.8" x14ac:dyDescent="0.25">
      <c r="A14891" s="47">
        <v>41996</v>
      </c>
      <c r="B14891" s="45" t="str">
        <f t="shared" si="482"/>
        <v>December</v>
      </c>
      <c r="C14891" s="53">
        <f t="shared" si="483"/>
        <v>2014</v>
      </c>
      <c r="D14891" s="43" t="s">
        <v>99</v>
      </c>
      <c r="E14891" s="132">
        <v>9.8800000000000008</v>
      </c>
    </row>
    <row r="14892" spans="1:5" ht="13.8" x14ac:dyDescent="0.25">
      <c r="A14892" s="47">
        <v>41996</v>
      </c>
      <c r="B14892" s="45" t="str">
        <f t="shared" si="482"/>
        <v>December</v>
      </c>
      <c r="C14892" s="53">
        <f t="shared" si="483"/>
        <v>2014</v>
      </c>
      <c r="D14892" s="43" t="s">
        <v>100</v>
      </c>
      <c r="E14892" s="132">
        <v>9.6199999999999992</v>
      </c>
    </row>
    <row r="14893" spans="1:5" ht="13.8" x14ac:dyDescent="0.25">
      <c r="A14893" s="47">
        <v>41996</v>
      </c>
      <c r="B14893" s="45" t="str">
        <f t="shared" si="482"/>
        <v>December</v>
      </c>
      <c r="C14893" s="53">
        <f t="shared" si="483"/>
        <v>2014</v>
      </c>
      <c r="D14893" s="43" t="s">
        <v>101</v>
      </c>
      <c r="E14893" s="132">
        <v>9.2040000000000006</v>
      </c>
    </row>
    <row r="14894" spans="1:5" ht="13.8" x14ac:dyDescent="0.25">
      <c r="A14894" s="47">
        <v>41996</v>
      </c>
      <c r="B14894" s="45" t="str">
        <f t="shared" si="482"/>
        <v>December</v>
      </c>
      <c r="C14894" s="53">
        <f t="shared" si="483"/>
        <v>2014</v>
      </c>
      <c r="D14894" s="43" t="s">
        <v>124</v>
      </c>
      <c r="E14894" s="132">
        <v>9.1259999999999994</v>
      </c>
    </row>
    <row r="14895" spans="1:5" ht="13.8" x14ac:dyDescent="0.25">
      <c r="A14895" s="47">
        <v>41996</v>
      </c>
      <c r="B14895" s="45" t="str">
        <f t="shared" si="482"/>
        <v>December</v>
      </c>
      <c r="C14895" s="53">
        <f t="shared" si="483"/>
        <v>2014</v>
      </c>
      <c r="D14895" s="43" t="s">
        <v>125</v>
      </c>
      <c r="E14895" s="132">
        <v>8.1639999999999997</v>
      </c>
    </row>
    <row r="14896" spans="1:5" ht="13.8" x14ac:dyDescent="0.25">
      <c r="A14896" s="47">
        <v>41996</v>
      </c>
      <c r="B14896" s="45" t="str">
        <f t="shared" si="482"/>
        <v>December</v>
      </c>
      <c r="C14896" s="53">
        <f t="shared" si="483"/>
        <v>2014</v>
      </c>
      <c r="D14896" s="43" t="s">
        <v>126</v>
      </c>
      <c r="E14896" s="132">
        <v>8.5215000000000014</v>
      </c>
    </row>
    <row r="14897" spans="1:5" ht="13.8" x14ac:dyDescent="0.25">
      <c r="A14897" s="47">
        <v>41996</v>
      </c>
      <c r="B14897" s="45" t="str">
        <f t="shared" si="482"/>
        <v>December</v>
      </c>
      <c r="C14897" s="53">
        <f t="shared" si="483"/>
        <v>2014</v>
      </c>
      <c r="D14897" s="43" t="s">
        <v>127</v>
      </c>
      <c r="E14897" s="132">
        <v>8.2769999999999992</v>
      </c>
    </row>
    <row r="14898" spans="1:5" ht="13.8" x14ac:dyDescent="0.25">
      <c r="A14898" s="47">
        <v>41996</v>
      </c>
      <c r="B14898" s="45" t="str">
        <f t="shared" si="482"/>
        <v>December</v>
      </c>
      <c r="C14898" s="53">
        <f t="shared" si="483"/>
        <v>2014</v>
      </c>
      <c r="D14898" s="43" t="s">
        <v>105</v>
      </c>
      <c r="E14898" s="132">
        <v>6.4220000000000006</v>
      </c>
    </row>
    <row r="14899" spans="1:5" ht="13.8" x14ac:dyDescent="0.25">
      <c r="A14899" s="47">
        <v>41996</v>
      </c>
      <c r="B14899" s="45" t="str">
        <f t="shared" si="482"/>
        <v>December</v>
      </c>
      <c r="C14899" s="53">
        <f t="shared" si="483"/>
        <v>2014</v>
      </c>
      <c r="D14899" s="43" t="s">
        <v>128</v>
      </c>
      <c r="E14899" s="132">
        <v>8.2439999999999998</v>
      </c>
    </row>
    <row r="14900" spans="1:5" ht="13.8" x14ac:dyDescent="0.25">
      <c r="A14900" s="47">
        <v>42003</v>
      </c>
      <c r="B14900" s="45" t="str">
        <f t="shared" si="482"/>
        <v>December</v>
      </c>
      <c r="C14900" s="53">
        <f t="shared" si="483"/>
        <v>2014</v>
      </c>
      <c r="D14900" s="43" t="s">
        <v>131</v>
      </c>
    </row>
    <row r="14901" spans="1:5" ht="13.8" x14ac:dyDescent="0.25">
      <c r="A14901" s="47">
        <v>42003</v>
      </c>
      <c r="B14901" s="45" t="str">
        <f t="shared" si="482"/>
        <v>December</v>
      </c>
      <c r="C14901" s="53">
        <f t="shared" si="483"/>
        <v>2014</v>
      </c>
      <c r="D14901" s="43" t="s">
        <v>115</v>
      </c>
    </row>
    <row r="14902" spans="1:5" ht="13.8" x14ac:dyDescent="0.25">
      <c r="A14902" s="47">
        <v>42003</v>
      </c>
      <c r="B14902" s="45" t="str">
        <f t="shared" si="482"/>
        <v>December</v>
      </c>
      <c r="C14902" s="53">
        <f t="shared" si="483"/>
        <v>2014</v>
      </c>
      <c r="D14902" s="43" t="s">
        <v>95</v>
      </c>
    </row>
    <row r="14903" spans="1:5" ht="13.8" x14ac:dyDescent="0.25">
      <c r="A14903" s="47">
        <v>42003</v>
      </c>
      <c r="B14903" s="45" t="str">
        <f t="shared" si="482"/>
        <v>December</v>
      </c>
      <c r="C14903" s="53">
        <f t="shared" si="483"/>
        <v>2014</v>
      </c>
      <c r="D14903" s="43" t="s">
        <v>96</v>
      </c>
    </row>
    <row r="14904" spans="1:5" ht="13.8" x14ac:dyDescent="0.25">
      <c r="A14904" s="47">
        <v>42003</v>
      </c>
      <c r="B14904" s="45" t="str">
        <f t="shared" si="482"/>
        <v>December</v>
      </c>
      <c r="C14904" s="53">
        <f t="shared" si="483"/>
        <v>2014</v>
      </c>
      <c r="D14904" s="43" t="s">
        <v>97</v>
      </c>
    </row>
    <row r="14905" spans="1:5" ht="13.8" x14ac:dyDescent="0.25">
      <c r="A14905" s="47">
        <v>42003</v>
      </c>
      <c r="B14905" s="45" t="str">
        <f t="shared" si="482"/>
        <v>December</v>
      </c>
      <c r="C14905" s="53">
        <f t="shared" si="483"/>
        <v>2014</v>
      </c>
      <c r="D14905" s="43" t="s">
        <v>98</v>
      </c>
    </row>
    <row r="14906" spans="1:5" ht="15.6" x14ac:dyDescent="0.3">
      <c r="A14906" s="47">
        <v>42003</v>
      </c>
      <c r="B14906" s="45" t="str">
        <f t="shared" si="482"/>
        <v>December</v>
      </c>
      <c r="C14906" s="53">
        <f t="shared" si="483"/>
        <v>2014</v>
      </c>
      <c r="D14906" s="130" t="s">
        <v>136</v>
      </c>
      <c r="E14906" s="132">
        <v>22.542000000000002</v>
      </c>
    </row>
    <row r="14907" spans="1:5" ht="13.8" x14ac:dyDescent="0.25">
      <c r="A14907" s="47">
        <v>42003</v>
      </c>
      <c r="B14907" s="45" t="str">
        <f t="shared" si="482"/>
        <v>December</v>
      </c>
      <c r="C14907" s="53">
        <f t="shared" si="483"/>
        <v>2014</v>
      </c>
      <c r="D14907" s="43" t="s">
        <v>118</v>
      </c>
      <c r="E14907" s="132">
        <v>20.708999999999996</v>
      </c>
    </row>
    <row r="14908" spans="1:5" ht="13.8" x14ac:dyDescent="0.25">
      <c r="A14908" s="47">
        <v>42003</v>
      </c>
      <c r="B14908" s="45" t="str">
        <f t="shared" si="482"/>
        <v>December</v>
      </c>
      <c r="C14908" s="53">
        <f t="shared" si="483"/>
        <v>2014</v>
      </c>
      <c r="D14908" s="43" t="s">
        <v>102</v>
      </c>
      <c r="E14908" s="132">
        <v>20.436</v>
      </c>
    </row>
    <row r="14909" spans="1:5" ht="13.8" x14ac:dyDescent="0.25">
      <c r="A14909" s="47">
        <v>42003</v>
      </c>
      <c r="B14909" s="45" t="str">
        <f t="shared" si="482"/>
        <v>December</v>
      </c>
      <c r="C14909" s="53">
        <f t="shared" si="483"/>
        <v>2014</v>
      </c>
      <c r="D14909" s="43" t="s">
        <v>119</v>
      </c>
      <c r="E14909" s="132">
        <v>19.773000000000003</v>
      </c>
    </row>
    <row r="14910" spans="1:5" ht="13.8" x14ac:dyDescent="0.25">
      <c r="A14910" s="47">
        <v>42003</v>
      </c>
      <c r="B14910" s="45" t="str">
        <f t="shared" si="482"/>
        <v>December</v>
      </c>
      <c r="C14910" s="53">
        <f t="shared" si="483"/>
        <v>2014</v>
      </c>
      <c r="D14910" s="43" t="s">
        <v>120</v>
      </c>
      <c r="E14910" s="132">
        <v>18.759</v>
      </c>
    </row>
    <row r="14911" spans="1:5" ht="13.8" x14ac:dyDescent="0.25">
      <c r="A14911" s="47">
        <v>42003</v>
      </c>
      <c r="B14911" s="45" t="str">
        <f t="shared" si="482"/>
        <v>December</v>
      </c>
      <c r="C14911" s="53">
        <f t="shared" si="483"/>
        <v>2014</v>
      </c>
      <c r="D14911" s="43" t="s">
        <v>103</v>
      </c>
      <c r="E14911" s="132">
        <v>18.096</v>
      </c>
    </row>
    <row r="14912" spans="1:5" ht="13.8" x14ac:dyDescent="0.25">
      <c r="A14912" s="47">
        <v>42003</v>
      </c>
      <c r="B14912" s="45" t="str">
        <f t="shared" si="482"/>
        <v>December</v>
      </c>
      <c r="C14912" s="53">
        <f t="shared" si="483"/>
        <v>2014</v>
      </c>
      <c r="D14912" s="43" t="s">
        <v>116</v>
      </c>
      <c r="E14912" s="132">
        <v>10.573500000000001</v>
      </c>
    </row>
    <row r="14913" spans="1:5" ht="13.8" x14ac:dyDescent="0.25">
      <c r="A14913" s="47">
        <v>42003</v>
      </c>
      <c r="B14913" s="45" t="str">
        <f t="shared" si="482"/>
        <v>December</v>
      </c>
      <c r="C14913" s="53">
        <f t="shared" si="483"/>
        <v>2014</v>
      </c>
      <c r="D14913" s="43" t="s">
        <v>104</v>
      </c>
      <c r="E14913" s="132">
        <v>18.760000000000002</v>
      </c>
    </row>
    <row r="14914" spans="1:5" ht="13.8" x14ac:dyDescent="0.25">
      <c r="A14914" s="47">
        <v>42003</v>
      </c>
      <c r="B14914" s="45" t="str">
        <f t="shared" si="482"/>
        <v>December</v>
      </c>
      <c r="C14914" s="53">
        <f t="shared" si="483"/>
        <v>2014</v>
      </c>
      <c r="D14914" s="43" t="s">
        <v>121</v>
      </c>
      <c r="E14914" s="132">
        <v>17.84</v>
      </c>
    </row>
    <row r="14915" spans="1:5" ht="13.8" x14ac:dyDescent="0.25">
      <c r="A14915" s="47">
        <v>42003</v>
      </c>
      <c r="B14915" s="45" t="str">
        <f t="shared" si="482"/>
        <v>December</v>
      </c>
      <c r="C14915" s="53">
        <f t="shared" si="483"/>
        <v>2014</v>
      </c>
      <c r="D14915" s="43" t="s">
        <v>122</v>
      </c>
      <c r="E14915" s="132">
        <v>16.16</v>
      </c>
    </row>
    <row r="14916" spans="1:5" ht="13.8" x14ac:dyDescent="0.25">
      <c r="A14916" s="47">
        <v>42003</v>
      </c>
      <c r="B14916" s="45" t="str">
        <f t="shared" ref="B14916:B14977" si="484">TEXT(A14916,"mmmm")</f>
        <v>December</v>
      </c>
      <c r="C14916" s="53">
        <f t="shared" ref="C14916:C14977" si="485">YEAR(A14916)</f>
        <v>2014</v>
      </c>
      <c r="D14916" s="43" t="s">
        <v>123</v>
      </c>
      <c r="E14916" s="132">
        <v>15.96</v>
      </c>
    </row>
    <row r="14917" spans="1:5" ht="13.8" x14ac:dyDescent="0.25">
      <c r="A14917" s="47">
        <v>42003</v>
      </c>
      <c r="B14917" s="45" t="str">
        <f t="shared" si="484"/>
        <v>December</v>
      </c>
      <c r="C14917" s="53">
        <f t="shared" si="485"/>
        <v>2014</v>
      </c>
      <c r="D14917" s="43" t="s">
        <v>99</v>
      </c>
      <c r="E14917" s="132">
        <v>9.31</v>
      </c>
    </row>
    <row r="14918" spans="1:5" ht="13.8" x14ac:dyDescent="0.25">
      <c r="A14918" s="47">
        <v>42003</v>
      </c>
      <c r="B14918" s="45" t="str">
        <f t="shared" si="484"/>
        <v>December</v>
      </c>
      <c r="C14918" s="53">
        <f t="shared" si="485"/>
        <v>2014</v>
      </c>
      <c r="D14918" s="43" t="s">
        <v>100</v>
      </c>
      <c r="E14918" s="132">
        <v>9.0649999999999995</v>
      </c>
    </row>
    <row r="14919" spans="1:5" ht="13.8" x14ac:dyDescent="0.25">
      <c r="A14919" s="47">
        <v>42003</v>
      </c>
      <c r="B14919" s="45" t="str">
        <f t="shared" si="484"/>
        <v>December</v>
      </c>
      <c r="C14919" s="53">
        <f t="shared" si="485"/>
        <v>2014</v>
      </c>
      <c r="D14919" s="43" t="s">
        <v>101</v>
      </c>
      <c r="E14919" s="132">
        <v>8.673</v>
      </c>
    </row>
    <row r="14920" spans="1:5" ht="13.8" x14ac:dyDescent="0.25">
      <c r="A14920" s="47">
        <v>42003</v>
      </c>
      <c r="B14920" s="45" t="str">
        <f t="shared" si="484"/>
        <v>December</v>
      </c>
      <c r="C14920" s="53">
        <f t="shared" si="485"/>
        <v>2014</v>
      </c>
      <c r="D14920" s="43" t="s">
        <v>124</v>
      </c>
      <c r="E14920" s="132">
        <v>8.599499999999999</v>
      </c>
    </row>
    <row r="14921" spans="1:5" ht="13.8" x14ac:dyDescent="0.25">
      <c r="A14921" s="47">
        <v>42003</v>
      </c>
      <c r="B14921" s="45" t="str">
        <f t="shared" si="484"/>
        <v>December</v>
      </c>
      <c r="C14921" s="53">
        <f t="shared" si="485"/>
        <v>2014</v>
      </c>
      <c r="D14921" s="43" t="s">
        <v>125</v>
      </c>
      <c r="E14921" s="132">
        <v>7.6930000000000005</v>
      </c>
    </row>
    <row r="14922" spans="1:5" ht="13.8" x14ac:dyDescent="0.25">
      <c r="A14922" s="47">
        <v>42003</v>
      </c>
      <c r="B14922" s="45" t="str">
        <f t="shared" si="484"/>
        <v>December</v>
      </c>
      <c r="C14922" s="53">
        <f t="shared" si="485"/>
        <v>2014</v>
      </c>
      <c r="D14922" s="43" t="s">
        <v>126</v>
      </c>
      <c r="E14922" s="132">
        <v>8.0730000000000004</v>
      </c>
    </row>
    <row r="14923" spans="1:5" ht="13.8" x14ac:dyDescent="0.25">
      <c r="A14923" s="47">
        <v>42003</v>
      </c>
      <c r="B14923" s="45" t="str">
        <f t="shared" si="484"/>
        <v>December</v>
      </c>
      <c r="C14923" s="53">
        <f t="shared" si="485"/>
        <v>2014</v>
      </c>
      <c r="D14923" s="43" t="s">
        <v>127</v>
      </c>
      <c r="E14923" s="132">
        <v>7.8765000000000001</v>
      </c>
    </row>
    <row r="14924" spans="1:5" ht="13.8" x14ac:dyDescent="0.25">
      <c r="A14924" s="47">
        <v>42003</v>
      </c>
      <c r="B14924" s="45" t="str">
        <f t="shared" si="484"/>
        <v>December</v>
      </c>
      <c r="C14924" s="53">
        <f t="shared" si="485"/>
        <v>2014</v>
      </c>
      <c r="D14924" s="43" t="s">
        <v>105</v>
      </c>
      <c r="E14924" s="132">
        <v>6.0515000000000008</v>
      </c>
    </row>
    <row r="14925" spans="1:5" ht="13.8" x14ac:dyDescent="0.25">
      <c r="A14925" s="47">
        <v>42003</v>
      </c>
      <c r="B14925" s="45" t="str">
        <f t="shared" si="484"/>
        <v>December</v>
      </c>
      <c r="C14925" s="53">
        <f t="shared" si="485"/>
        <v>2014</v>
      </c>
      <c r="D14925" s="43" t="s">
        <v>128</v>
      </c>
      <c r="E14925" s="132">
        <v>7.900500000000001</v>
      </c>
    </row>
    <row r="14926" spans="1:5" ht="13.8" x14ac:dyDescent="0.25">
      <c r="A14926" s="47">
        <v>42010</v>
      </c>
      <c r="B14926" s="45" t="str">
        <f t="shared" si="484"/>
        <v>January</v>
      </c>
      <c r="C14926" s="53">
        <f t="shared" si="485"/>
        <v>2015</v>
      </c>
      <c r="D14926" s="43" t="s">
        <v>131</v>
      </c>
    </row>
    <row r="14927" spans="1:5" ht="13.8" x14ac:dyDescent="0.25">
      <c r="A14927" s="47">
        <v>42010</v>
      </c>
      <c r="B14927" s="45" t="str">
        <f t="shared" si="484"/>
        <v>January</v>
      </c>
      <c r="C14927" s="53">
        <f t="shared" si="485"/>
        <v>2015</v>
      </c>
      <c r="D14927" s="43" t="s">
        <v>115</v>
      </c>
    </row>
    <row r="14928" spans="1:5" ht="13.8" x14ac:dyDescent="0.25">
      <c r="A14928" s="47">
        <v>42010</v>
      </c>
      <c r="B14928" s="45" t="str">
        <f t="shared" si="484"/>
        <v>January</v>
      </c>
      <c r="C14928" s="53">
        <f t="shared" si="485"/>
        <v>2015</v>
      </c>
      <c r="D14928" s="43" t="s">
        <v>95</v>
      </c>
    </row>
    <row r="14929" spans="1:5" ht="13.8" x14ac:dyDescent="0.25">
      <c r="A14929" s="47">
        <v>42010</v>
      </c>
      <c r="B14929" s="45" t="str">
        <f t="shared" si="484"/>
        <v>January</v>
      </c>
      <c r="C14929" s="53">
        <f t="shared" si="485"/>
        <v>2015</v>
      </c>
      <c r="D14929" s="43" t="s">
        <v>96</v>
      </c>
    </row>
    <row r="14930" spans="1:5" ht="13.8" x14ac:dyDescent="0.25">
      <c r="A14930" s="47">
        <v>42010</v>
      </c>
      <c r="B14930" s="45" t="str">
        <f t="shared" si="484"/>
        <v>January</v>
      </c>
      <c r="C14930" s="53">
        <f t="shared" si="485"/>
        <v>2015</v>
      </c>
      <c r="D14930" s="43" t="s">
        <v>97</v>
      </c>
    </row>
    <row r="14931" spans="1:5" ht="13.8" x14ac:dyDescent="0.25">
      <c r="A14931" s="47">
        <v>42010</v>
      </c>
      <c r="B14931" s="45" t="str">
        <f t="shared" si="484"/>
        <v>January</v>
      </c>
      <c r="C14931" s="53">
        <f t="shared" si="485"/>
        <v>2015</v>
      </c>
      <c r="D14931" s="43" t="s">
        <v>98</v>
      </c>
    </row>
    <row r="14932" spans="1:5" ht="15.6" x14ac:dyDescent="0.3">
      <c r="A14932" s="47">
        <v>42010</v>
      </c>
      <c r="B14932" s="45" t="str">
        <f t="shared" si="484"/>
        <v>January</v>
      </c>
      <c r="C14932" s="53">
        <f t="shared" si="485"/>
        <v>2015</v>
      </c>
      <c r="D14932" s="130" t="s">
        <v>136</v>
      </c>
      <c r="E14932" s="132">
        <v>23.12</v>
      </c>
    </row>
    <row r="14933" spans="1:5" ht="13.8" x14ac:dyDescent="0.25">
      <c r="A14933" s="47">
        <v>42010</v>
      </c>
      <c r="B14933" s="45" t="str">
        <f t="shared" si="484"/>
        <v>January</v>
      </c>
      <c r="C14933" s="53">
        <f t="shared" si="485"/>
        <v>2015</v>
      </c>
      <c r="D14933" s="43" t="s">
        <v>118</v>
      </c>
      <c r="E14933" s="132">
        <v>21.24</v>
      </c>
    </row>
    <row r="14934" spans="1:5" ht="13.8" x14ac:dyDescent="0.25">
      <c r="A14934" s="47">
        <v>42010</v>
      </c>
      <c r="B14934" s="45" t="str">
        <f t="shared" si="484"/>
        <v>January</v>
      </c>
      <c r="C14934" s="53">
        <f t="shared" si="485"/>
        <v>2015</v>
      </c>
      <c r="D14934" s="43" t="s">
        <v>102</v>
      </c>
      <c r="E14934" s="132">
        <v>20.96</v>
      </c>
    </row>
    <row r="14935" spans="1:5" ht="13.8" x14ac:dyDescent="0.25">
      <c r="A14935" s="47">
        <v>42010</v>
      </c>
      <c r="B14935" s="45" t="str">
        <f t="shared" si="484"/>
        <v>January</v>
      </c>
      <c r="C14935" s="53">
        <f t="shared" si="485"/>
        <v>2015</v>
      </c>
      <c r="D14935" s="43" t="s">
        <v>119</v>
      </c>
      <c r="E14935" s="132">
        <v>20.28</v>
      </c>
    </row>
    <row r="14936" spans="1:5" ht="13.8" x14ac:dyDescent="0.25">
      <c r="A14936" s="47">
        <v>42010</v>
      </c>
      <c r="B14936" s="45" t="str">
        <f t="shared" si="484"/>
        <v>January</v>
      </c>
      <c r="C14936" s="53">
        <f t="shared" si="485"/>
        <v>2015</v>
      </c>
      <c r="D14936" s="43" t="s">
        <v>120</v>
      </c>
      <c r="E14936" s="132">
        <v>19.239999999999998</v>
      </c>
    </row>
    <row r="14937" spans="1:5" ht="13.8" x14ac:dyDescent="0.25">
      <c r="A14937" s="47">
        <v>42010</v>
      </c>
      <c r="B14937" s="45" t="str">
        <f t="shared" si="484"/>
        <v>January</v>
      </c>
      <c r="C14937" s="53">
        <f t="shared" si="485"/>
        <v>2015</v>
      </c>
      <c r="D14937" s="43" t="s">
        <v>103</v>
      </c>
      <c r="E14937" s="132">
        <v>18.559999999999999</v>
      </c>
    </row>
    <row r="14938" spans="1:5" ht="13.8" x14ac:dyDescent="0.25">
      <c r="A14938" s="47">
        <v>42010</v>
      </c>
      <c r="B14938" s="45" t="str">
        <f t="shared" si="484"/>
        <v>January</v>
      </c>
      <c r="C14938" s="53">
        <f t="shared" si="485"/>
        <v>2015</v>
      </c>
      <c r="D14938" s="43" t="s">
        <v>116</v>
      </c>
      <c r="E14938" s="132">
        <v>12.46875</v>
      </c>
    </row>
    <row r="14939" spans="1:5" ht="13.8" x14ac:dyDescent="0.25">
      <c r="A14939" s="47">
        <v>42010</v>
      </c>
      <c r="B14939" s="45" t="str">
        <f t="shared" si="484"/>
        <v>January</v>
      </c>
      <c r="C14939" s="53">
        <f t="shared" si="485"/>
        <v>2015</v>
      </c>
      <c r="D14939" s="43" t="s">
        <v>104</v>
      </c>
      <c r="E14939" s="132">
        <v>19.932500000000001</v>
      </c>
    </row>
    <row r="14940" spans="1:5" ht="13.8" x14ac:dyDescent="0.25">
      <c r="A14940" s="47">
        <v>42010</v>
      </c>
      <c r="B14940" s="45" t="str">
        <f t="shared" si="484"/>
        <v>January</v>
      </c>
      <c r="C14940" s="53">
        <f t="shared" si="485"/>
        <v>2015</v>
      </c>
      <c r="D14940" s="43" t="s">
        <v>121</v>
      </c>
      <c r="E14940" s="132">
        <v>18.954999999999998</v>
      </c>
    </row>
    <row r="14941" spans="1:5" ht="13.8" x14ac:dyDescent="0.25">
      <c r="A14941" s="47">
        <v>42010</v>
      </c>
      <c r="B14941" s="45" t="str">
        <f t="shared" si="484"/>
        <v>January</v>
      </c>
      <c r="C14941" s="53">
        <f t="shared" si="485"/>
        <v>2015</v>
      </c>
      <c r="D14941" s="43" t="s">
        <v>122</v>
      </c>
      <c r="E14941" s="132">
        <v>17.170000000000002</v>
      </c>
    </row>
    <row r="14942" spans="1:5" ht="13.8" x14ac:dyDescent="0.25">
      <c r="A14942" s="47">
        <v>42010</v>
      </c>
      <c r="B14942" s="45" t="str">
        <f t="shared" si="484"/>
        <v>January</v>
      </c>
      <c r="C14942" s="53">
        <f t="shared" si="485"/>
        <v>2015</v>
      </c>
      <c r="D14942" s="43" t="s">
        <v>123</v>
      </c>
      <c r="E14942" s="132">
        <v>16.9575</v>
      </c>
    </row>
    <row r="14943" spans="1:5" ht="13.8" x14ac:dyDescent="0.25">
      <c r="A14943" s="47">
        <v>42010</v>
      </c>
      <c r="B14943" s="45" t="str">
        <f t="shared" si="484"/>
        <v>January</v>
      </c>
      <c r="C14943" s="53">
        <f t="shared" si="485"/>
        <v>2015</v>
      </c>
      <c r="D14943" s="43" t="s">
        <v>99</v>
      </c>
      <c r="E14943" s="132">
        <v>9.5</v>
      </c>
    </row>
    <row r="14944" spans="1:5" ht="13.8" x14ac:dyDescent="0.25">
      <c r="A14944" s="47">
        <v>42010</v>
      </c>
      <c r="B14944" s="45" t="str">
        <f t="shared" si="484"/>
        <v>January</v>
      </c>
      <c r="C14944" s="53">
        <f t="shared" si="485"/>
        <v>2015</v>
      </c>
      <c r="D14944" s="43" t="s">
        <v>100</v>
      </c>
      <c r="E14944" s="132">
        <v>9.25</v>
      </c>
    </row>
    <row r="14945" spans="1:5" ht="13.8" x14ac:dyDescent="0.25">
      <c r="A14945" s="47">
        <v>42010</v>
      </c>
      <c r="B14945" s="45" t="str">
        <f t="shared" si="484"/>
        <v>January</v>
      </c>
      <c r="C14945" s="53">
        <f t="shared" si="485"/>
        <v>2015</v>
      </c>
      <c r="D14945" s="43" t="s">
        <v>101</v>
      </c>
      <c r="E14945" s="132">
        <v>8.85</v>
      </c>
    </row>
    <row r="14946" spans="1:5" ht="13.8" x14ac:dyDescent="0.25">
      <c r="A14946" s="47">
        <v>42010</v>
      </c>
      <c r="B14946" s="45" t="str">
        <f t="shared" si="484"/>
        <v>January</v>
      </c>
      <c r="C14946" s="53">
        <f t="shared" si="485"/>
        <v>2015</v>
      </c>
      <c r="D14946" s="43" t="s">
        <v>124</v>
      </c>
      <c r="E14946" s="132">
        <v>8.7750000000000004</v>
      </c>
    </row>
    <row r="14947" spans="1:5" ht="13.8" x14ac:dyDescent="0.25">
      <c r="A14947" s="47">
        <v>42010</v>
      </c>
      <c r="B14947" s="45" t="str">
        <f t="shared" si="484"/>
        <v>January</v>
      </c>
      <c r="C14947" s="53">
        <f t="shared" si="485"/>
        <v>2015</v>
      </c>
      <c r="D14947" s="43" t="s">
        <v>125</v>
      </c>
      <c r="E14947" s="132">
        <v>7.85</v>
      </c>
    </row>
    <row r="14948" spans="1:5" ht="13.8" x14ac:dyDescent="0.25">
      <c r="A14948" s="47">
        <v>42010</v>
      </c>
      <c r="B14948" s="45" t="str">
        <f t="shared" si="484"/>
        <v>January</v>
      </c>
      <c r="C14948" s="53">
        <f t="shared" si="485"/>
        <v>2015</v>
      </c>
      <c r="D14948" s="43" t="s">
        <v>126</v>
      </c>
      <c r="E14948" s="132">
        <v>8.2225000000000019</v>
      </c>
    </row>
    <row r="14949" spans="1:5" ht="13.8" x14ac:dyDescent="0.25">
      <c r="A14949" s="47">
        <v>42010</v>
      </c>
      <c r="B14949" s="45" t="str">
        <f t="shared" si="484"/>
        <v>January</v>
      </c>
      <c r="C14949" s="53">
        <f t="shared" si="485"/>
        <v>2015</v>
      </c>
      <c r="D14949" s="43" t="s">
        <v>127</v>
      </c>
      <c r="E14949" s="132">
        <v>8.01</v>
      </c>
    </row>
    <row r="14950" spans="1:5" ht="13.8" x14ac:dyDescent="0.25">
      <c r="A14950" s="47">
        <v>42010</v>
      </c>
      <c r="B14950" s="45" t="str">
        <f t="shared" si="484"/>
        <v>January</v>
      </c>
      <c r="C14950" s="53">
        <f t="shared" si="485"/>
        <v>2015</v>
      </c>
      <c r="D14950" s="43" t="s">
        <v>105</v>
      </c>
      <c r="E14950" s="132">
        <v>6.1749999999999998</v>
      </c>
    </row>
    <row r="14951" spans="1:5" ht="13.8" x14ac:dyDescent="0.25">
      <c r="A14951" s="47">
        <v>42010</v>
      </c>
      <c r="B14951" s="45" t="str">
        <f t="shared" si="484"/>
        <v>January</v>
      </c>
      <c r="C14951" s="53">
        <f t="shared" si="485"/>
        <v>2015</v>
      </c>
      <c r="D14951" s="43" t="s">
        <v>128</v>
      </c>
      <c r="E14951" s="132">
        <v>8.0150000000000006</v>
      </c>
    </row>
    <row r="14952" spans="1:5" ht="13.8" x14ac:dyDescent="0.25">
      <c r="A14952" s="47">
        <v>42017</v>
      </c>
      <c r="B14952" s="45" t="str">
        <f t="shared" si="484"/>
        <v>January</v>
      </c>
      <c r="C14952" s="53">
        <f t="shared" si="485"/>
        <v>2015</v>
      </c>
      <c r="D14952" s="43" t="s">
        <v>131</v>
      </c>
    </row>
    <row r="14953" spans="1:5" ht="13.8" x14ac:dyDescent="0.25">
      <c r="A14953" s="47">
        <v>42017</v>
      </c>
      <c r="B14953" s="45" t="str">
        <f t="shared" si="484"/>
        <v>January</v>
      </c>
      <c r="C14953" s="53">
        <f t="shared" si="485"/>
        <v>2015</v>
      </c>
      <c r="D14953" s="43" t="s">
        <v>115</v>
      </c>
    </row>
    <row r="14954" spans="1:5" ht="13.8" x14ac:dyDescent="0.25">
      <c r="A14954" s="47">
        <v>42017</v>
      </c>
      <c r="B14954" s="45" t="str">
        <f t="shared" si="484"/>
        <v>January</v>
      </c>
      <c r="C14954" s="53">
        <f t="shared" si="485"/>
        <v>2015</v>
      </c>
      <c r="D14954" s="43" t="s">
        <v>95</v>
      </c>
    </row>
    <row r="14955" spans="1:5" ht="13.8" x14ac:dyDescent="0.25">
      <c r="A14955" s="47">
        <v>42017</v>
      </c>
      <c r="B14955" s="45" t="str">
        <f t="shared" si="484"/>
        <v>January</v>
      </c>
      <c r="C14955" s="53">
        <f t="shared" si="485"/>
        <v>2015</v>
      </c>
      <c r="D14955" s="43" t="s">
        <v>96</v>
      </c>
    </row>
    <row r="14956" spans="1:5" ht="13.8" x14ac:dyDescent="0.25">
      <c r="A14956" s="47">
        <v>42017</v>
      </c>
      <c r="B14956" s="45" t="str">
        <f t="shared" si="484"/>
        <v>January</v>
      </c>
      <c r="C14956" s="53">
        <f t="shared" si="485"/>
        <v>2015</v>
      </c>
      <c r="D14956" s="43" t="s">
        <v>97</v>
      </c>
    </row>
    <row r="14957" spans="1:5" ht="13.8" x14ac:dyDescent="0.25">
      <c r="A14957" s="47">
        <v>42017</v>
      </c>
      <c r="B14957" s="45" t="str">
        <f t="shared" si="484"/>
        <v>January</v>
      </c>
      <c r="C14957" s="53">
        <f t="shared" si="485"/>
        <v>2015</v>
      </c>
      <c r="D14957" s="43" t="s">
        <v>98</v>
      </c>
    </row>
    <row r="14958" spans="1:5" ht="15.6" x14ac:dyDescent="0.3">
      <c r="A14958" s="47">
        <v>42017</v>
      </c>
      <c r="B14958" s="45" t="str">
        <f t="shared" si="484"/>
        <v>January</v>
      </c>
      <c r="C14958" s="53">
        <f t="shared" si="485"/>
        <v>2015</v>
      </c>
      <c r="D14958" s="130" t="s">
        <v>136</v>
      </c>
      <c r="E14958" s="132">
        <v>27.262333333333334</v>
      </c>
    </row>
    <row r="14959" spans="1:5" ht="13.8" x14ac:dyDescent="0.25">
      <c r="A14959" s="47">
        <v>42017</v>
      </c>
      <c r="B14959" s="45" t="str">
        <f t="shared" si="484"/>
        <v>January</v>
      </c>
      <c r="C14959" s="53">
        <f t="shared" si="485"/>
        <v>2015</v>
      </c>
      <c r="D14959" s="43" t="s">
        <v>118</v>
      </c>
      <c r="E14959" s="132">
        <v>25.045499999999997</v>
      </c>
    </row>
    <row r="14960" spans="1:5" ht="13.8" x14ac:dyDescent="0.25">
      <c r="A14960" s="47">
        <v>42017</v>
      </c>
      <c r="B14960" s="45" t="str">
        <f t="shared" si="484"/>
        <v>January</v>
      </c>
      <c r="C14960" s="53">
        <f t="shared" si="485"/>
        <v>2015</v>
      </c>
      <c r="D14960" s="43" t="s">
        <v>102</v>
      </c>
      <c r="E14960" s="132">
        <v>24.715333333333337</v>
      </c>
    </row>
    <row r="14961" spans="1:5" ht="13.8" x14ac:dyDescent="0.25">
      <c r="A14961" s="47">
        <v>42017</v>
      </c>
      <c r="B14961" s="45" t="str">
        <f t="shared" si="484"/>
        <v>January</v>
      </c>
      <c r="C14961" s="53">
        <f t="shared" si="485"/>
        <v>2015</v>
      </c>
      <c r="D14961" s="43" t="s">
        <v>119</v>
      </c>
      <c r="E14961" s="132">
        <v>23.913500000000003</v>
      </c>
    </row>
    <row r="14962" spans="1:5" ht="13.8" x14ac:dyDescent="0.25">
      <c r="A14962" s="47">
        <v>42017</v>
      </c>
      <c r="B14962" s="45" t="str">
        <f t="shared" si="484"/>
        <v>January</v>
      </c>
      <c r="C14962" s="53">
        <f t="shared" si="485"/>
        <v>2015</v>
      </c>
      <c r="D14962" s="43" t="s">
        <v>120</v>
      </c>
      <c r="E14962" s="132">
        <v>22.687166666666666</v>
      </c>
    </row>
    <row r="14963" spans="1:5" ht="13.8" x14ac:dyDescent="0.25">
      <c r="A14963" s="47">
        <v>42017</v>
      </c>
      <c r="B14963" s="45" t="str">
        <f t="shared" si="484"/>
        <v>January</v>
      </c>
      <c r="C14963" s="53">
        <f t="shared" si="485"/>
        <v>2015</v>
      </c>
      <c r="D14963" s="43" t="s">
        <v>103</v>
      </c>
      <c r="E14963" s="132">
        <v>21.885333333333332</v>
      </c>
    </row>
    <row r="14964" spans="1:5" ht="13.8" x14ac:dyDescent="0.25">
      <c r="A14964" s="47">
        <v>42017</v>
      </c>
      <c r="B14964" s="45" t="str">
        <f t="shared" si="484"/>
        <v>January</v>
      </c>
      <c r="C14964" s="53">
        <f t="shared" si="485"/>
        <v>2015</v>
      </c>
      <c r="D14964" s="43" t="s">
        <v>116</v>
      </c>
      <c r="E14964" s="132">
        <v>13.3665</v>
      </c>
    </row>
    <row r="14965" spans="1:5" ht="13.8" x14ac:dyDescent="0.25">
      <c r="A14965" s="47">
        <v>42017</v>
      </c>
      <c r="B14965" s="45" t="str">
        <f t="shared" si="484"/>
        <v>January</v>
      </c>
      <c r="C14965" s="53">
        <f t="shared" si="485"/>
        <v>2015</v>
      </c>
      <c r="D14965" s="43" t="s">
        <v>104</v>
      </c>
      <c r="E14965" s="132">
        <v>17.743833333333335</v>
      </c>
    </row>
    <row r="14966" spans="1:5" ht="13.8" x14ac:dyDescent="0.25">
      <c r="A14966" s="47">
        <v>42017</v>
      </c>
      <c r="B14966" s="45" t="str">
        <f t="shared" si="484"/>
        <v>January</v>
      </c>
      <c r="C14966" s="53">
        <f t="shared" si="485"/>
        <v>2015</v>
      </c>
      <c r="D14966" s="43" t="s">
        <v>121</v>
      </c>
      <c r="E14966" s="132">
        <v>16.873666666666665</v>
      </c>
    </row>
    <row r="14967" spans="1:5" ht="13.8" x14ac:dyDescent="0.25">
      <c r="A14967" s="47">
        <v>42017</v>
      </c>
      <c r="B14967" s="45" t="str">
        <f t="shared" si="484"/>
        <v>January</v>
      </c>
      <c r="C14967" s="53">
        <f t="shared" si="485"/>
        <v>2015</v>
      </c>
      <c r="D14967" s="43" t="s">
        <v>122</v>
      </c>
      <c r="E14967" s="132">
        <v>15.284666666666666</v>
      </c>
    </row>
    <row r="14968" spans="1:5" ht="13.8" x14ac:dyDescent="0.25">
      <c r="A14968" s="47">
        <v>42017</v>
      </c>
      <c r="B14968" s="45" t="str">
        <f t="shared" si="484"/>
        <v>January</v>
      </c>
      <c r="C14968" s="53">
        <f t="shared" si="485"/>
        <v>2015</v>
      </c>
      <c r="D14968" s="43" t="s">
        <v>123</v>
      </c>
      <c r="E14968" s="132">
        <v>15.095499999999999</v>
      </c>
    </row>
    <row r="14969" spans="1:5" ht="13.8" x14ac:dyDescent="0.25">
      <c r="A14969" s="47">
        <v>42017</v>
      </c>
      <c r="B14969" s="45" t="str">
        <f t="shared" si="484"/>
        <v>January</v>
      </c>
      <c r="C14969" s="53">
        <f t="shared" si="485"/>
        <v>2015</v>
      </c>
      <c r="D14969" s="43" t="s">
        <v>99</v>
      </c>
      <c r="E14969" s="132">
        <v>9.7533333333333339</v>
      </c>
    </row>
    <row r="14970" spans="1:5" ht="13.8" x14ac:dyDescent="0.25">
      <c r="A14970" s="47">
        <v>42017</v>
      </c>
      <c r="B14970" s="45" t="str">
        <f t="shared" si="484"/>
        <v>January</v>
      </c>
      <c r="C14970" s="53">
        <f t="shared" si="485"/>
        <v>2015</v>
      </c>
      <c r="D14970" s="43" t="s">
        <v>100</v>
      </c>
      <c r="E14970" s="132">
        <v>9.4966666666666679</v>
      </c>
    </row>
    <row r="14971" spans="1:5" ht="13.8" x14ac:dyDescent="0.25">
      <c r="A14971" s="47">
        <v>42017</v>
      </c>
      <c r="B14971" s="45" t="str">
        <f t="shared" si="484"/>
        <v>January</v>
      </c>
      <c r="C14971" s="53">
        <f t="shared" si="485"/>
        <v>2015</v>
      </c>
      <c r="D14971" s="43" t="s">
        <v>101</v>
      </c>
      <c r="E14971" s="132">
        <v>9.0860000000000003</v>
      </c>
    </row>
    <row r="14972" spans="1:5" ht="13.8" x14ac:dyDescent="0.25">
      <c r="A14972" s="47">
        <v>42017</v>
      </c>
      <c r="B14972" s="45" t="str">
        <f t="shared" si="484"/>
        <v>January</v>
      </c>
      <c r="C14972" s="53">
        <f t="shared" si="485"/>
        <v>2015</v>
      </c>
      <c r="D14972" s="43" t="s">
        <v>124</v>
      </c>
      <c r="E14972" s="132">
        <v>9.0090000000000003</v>
      </c>
    </row>
    <row r="14973" spans="1:5" ht="13.8" x14ac:dyDescent="0.25">
      <c r="A14973" s="47">
        <v>42017</v>
      </c>
      <c r="B14973" s="45" t="str">
        <f t="shared" si="484"/>
        <v>January</v>
      </c>
      <c r="C14973" s="53">
        <f t="shared" si="485"/>
        <v>2015</v>
      </c>
      <c r="D14973" s="43" t="s">
        <v>125</v>
      </c>
      <c r="E14973" s="132">
        <v>8.0593333333333348</v>
      </c>
    </row>
    <row r="14974" spans="1:5" ht="13.8" x14ac:dyDescent="0.25">
      <c r="A14974" s="47">
        <v>42017</v>
      </c>
      <c r="B14974" s="45" t="str">
        <f t="shared" si="484"/>
        <v>January</v>
      </c>
      <c r="C14974" s="53">
        <f t="shared" si="485"/>
        <v>2015</v>
      </c>
      <c r="D14974" s="43" t="s">
        <v>126</v>
      </c>
      <c r="E14974" s="132">
        <v>8.4218333333333337</v>
      </c>
    </row>
    <row r="14975" spans="1:5" ht="13.8" x14ac:dyDescent="0.25">
      <c r="A14975" s="47">
        <v>42017</v>
      </c>
      <c r="B14975" s="45" t="str">
        <f t="shared" si="484"/>
        <v>January</v>
      </c>
      <c r="C14975" s="53">
        <f t="shared" si="485"/>
        <v>2015</v>
      </c>
      <c r="D14975" s="43" t="s">
        <v>127</v>
      </c>
      <c r="E14975" s="132">
        <v>8.1880000000000006</v>
      </c>
    </row>
    <row r="14976" spans="1:5" ht="13.8" x14ac:dyDescent="0.25">
      <c r="A14976" s="47">
        <v>42017</v>
      </c>
      <c r="B14976" s="45" t="str">
        <f t="shared" si="484"/>
        <v>January</v>
      </c>
      <c r="C14976" s="53">
        <f t="shared" si="485"/>
        <v>2015</v>
      </c>
      <c r="D14976" s="43" t="s">
        <v>105</v>
      </c>
      <c r="E14976" s="132">
        <v>6.3396666666666679</v>
      </c>
    </row>
    <row r="14977" spans="1:5" ht="13.8" x14ac:dyDescent="0.25">
      <c r="A14977" s="47">
        <v>42017</v>
      </c>
      <c r="B14977" s="45" t="str">
        <f t="shared" si="484"/>
        <v>January</v>
      </c>
      <c r="C14977" s="53">
        <f t="shared" si="485"/>
        <v>2015</v>
      </c>
      <c r="D14977" s="43" t="s">
        <v>128</v>
      </c>
      <c r="E14977" s="132">
        <v>8.1676666666666673</v>
      </c>
    </row>
    <row r="14978" spans="1:5" ht="13.8" x14ac:dyDescent="0.25">
      <c r="A14978" s="47">
        <v>42024</v>
      </c>
      <c r="B14978" s="45" t="str">
        <f t="shared" ref="B14978:B15038" si="486">TEXT(A14978,"mmmm")</f>
        <v>January</v>
      </c>
      <c r="C14978" s="53">
        <f t="shared" ref="C14978:C15038" si="487">YEAR(A14978)</f>
        <v>2015</v>
      </c>
      <c r="D14978" s="43" t="s">
        <v>131</v>
      </c>
    </row>
    <row r="14979" spans="1:5" ht="13.8" x14ac:dyDescent="0.25">
      <c r="A14979" s="47">
        <v>42024</v>
      </c>
      <c r="B14979" s="45" t="str">
        <f t="shared" si="486"/>
        <v>January</v>
      </c>
      <c r="C14979" s="53">
        <f t="shared" si="487"/>
        <v>2015</v>
      </c>
      <c r="D14979" s="43" t="s">
        <v>115</v>
      </c>
    </row>
    <row r="14980" spans="1:5" ht="13.8" x14ac:dyDescent="0.25">
      <c r="A14980" s="47">
        <v>42024</v>
      </c>
      <c r="B14980" s="45" t="str">
        <f t="shared" si="486"/>
        <v>January</v>
      </c>
      <c r="C14980" s="53">
        <f t="shared" si="487"/>
        <v>2015</v>
      </c>
      <c r="D14980" s="43" t="s">
        <v>95</v>
      </c>
    </row>
    <row r="14981" spans="1:5" ht="13.8" x14ac:dyDescent="0.25">
      <c r="A14981" s="47">
        <v>42024</v>
      </c>
      <c r="B14981" s="45" t="str">
        <f t="shared" si="486"/>
        <v>January</v>
      </c>
      <c r="C14981" s="53">
        <f t="shared" si="487"/>
        <v>2015</v>
      </c>
      <c r="D14981" s="43" t="s">
        <v>96</v>
      </c>
    </row>
    <row r="14982" spans="1:5" ht="13.8" x14ac:dyDescent="0.25">
      <c r="A14982" s="47">
        <v>42024</v>
      </c>
      <c r="B14982" s="45" t="str">
        <f t="shared" si="486"/>
        <v>January</v>
      </c>
      <c r="C14982" s="53">
        <f t="shared" si="487"/>
        <v>2015</v>
      </c>
      <c r="D14982" s="43" t="s">
        <v>97</v>
      </c>
    </row>
    <row r="14983" spans="1:5" ht="13.8" x14ac:dyDescent="0.25">
      <c r="A14983" s="47">
        <v>42024</v>
      </c>
      <c r="B14983" s="45" t="str">
        <f t="shared" si="486"/>
        <v>January</v>
      </c>
      <c r="C14983" s="53">
        <f t="shared" si="487"/>
        <v>2015</v>
      </c>
      <c r="D14983" s="43" t="s">
        <v>98</v>
      </c>
    </row>
    <row r="14984" spans="1:5" ht="15.6" x14ac:dyDescent="0.3">
      <c r="A14984" s="47">
        <v>42024</v>
      </c>
      <c r="B14984" s="45" t="str">
        <f t="shared" si="486"/>
        <v>January</v>
      </c>
      <c r="C14984" s="53">
        <f t="shared" si="487"/>
        <v>2015</v>
      </c>
      <c r="D14984" s="130" t="s">
        <v>136</v>
      </c>
      <c r="E14984" s="132">
        <v>28.9</v>
      </c>
    </row>
    <row r="14985" spans="1:5" ht="13.8" x14ac:dyDescent="0.25">
      <c r="A14985" s="47">
        <v>42024</v>
      </c>
      <c r="B14985" s="45" t="str">
        <f t="shared" si="486"/>
        <v>January</v>
      </c>
      <c r="C14985" s="53">
        <f t="shared" si="487"/>
        <v>2015</v>
      </c>
      <c r="D14985" s="43" t="s">
        <v>118</v>
      </c>
      <c r="E14985" s="132">
        <v>26.55</v>
      </c>
    </row>
    <row r="14986" spans="1:5" ht="13.8" x14ac:dyDescent="0.25">
      <c r="A14986" s="47">
        <v>42024</v>
      </c>
      <c r="B14986" s="45" t="str">
        <f t="shared" si="486"/>
        <v>January</v>
      </c>
      <c r="C14986" s="53">
        <f t="shared" si="487"/>
        <v>2015</v>
      </c>
      <c r="D14986" s="43" t="s">
        <v>102</v>
      </c>
      <c r="E14986" s="132">
        <v>26.2</v>
      </c>
    </row>
    <row r="14987" spans="1:5" ht="13.8" x14ac:dyDescent="0.25">
      <c r="A14987" s="47">
        <v>42024</v>
      </c>
      <c r="B14987" s="45" t="str">
        <f t="shared" si="486"/>
        <v>January</v>
      </c>
      <c r="C14987" s="53">
        <f t="shared" si="487"/>
        <v>2015</v>
      </c>
      <c r="D14987" s="43" t="s">
        <v>119</v>
      </c>
      <c r="E14987" s="132">
        <v>25.35</v>
      </c>
    </row>
    <row r="14988" spans="1:5" ht="13.8" x14ac:dyDescent="0.25">
      <c r="A14988" s="47">
        <v>42024</v>
      </c>
      <c r="B14988" s="45" t="str">
        <f t="shared" si="486"/>
        <v>January</v>
      </c>
      <c r="C14988" s="53">
        <f t="shared" si="487"/>
        <v>2015</v>
      </c>
      <c r="D14988" s="43" t="s">
        <v>120</v>
      </c>
      <c r="E14988" s="132">
        <v>24.05</v>
      </c>
    </row>
    <row r="14989" spans="1:5" ht="13.8" x14ac:dyDescent="0.25">
      <c r="A14989" s="47">
        <v>42024</v>
      </c>
      <c r="B14989" s="45" t="str">
        <f t="shared" si="486"/>
        <v>January</v>
      </c>
      <c r="C14989" s="53">
        <f t="shared" si="487"/>
        <v>2015</v>
      </c>
      <c r="D14989" s="43" t="s">
        <v>103</v>
      </c>
      <c r="E14989" s="132">
        <v>23.2</v>
      </c>
    </row>
    <row r="14990" spans="1:5" ht="13.8" x14ac:dyDescent="0.25">
      <c r="A14990" s="47">
        <v>42024</v>
      </c>
      <c r="B14990" s="45" t="str">
        <f t="shared" si="486"/>
        <v>January</v>
      </c>
      <c r="C14990" s="53">
        <f t="shared" si="487"/>
        <v>2015</v>
      </c>
      <c r="D14990" s="43" t="s">
        <v>116</v>
      </c>
      <c r="E14990" s="132">
        <v>15.401400000000001</v>
      </c>
    </row>
    <row r="14991" spans="1:5" ht="13.8" x14ac:dyDescent="0.25">
      <c r="A14991" s="47">
        <v>42024</v>
      </c>
      <c r="B14991" s="45" t="str">
        <f t="shared" si="486"/>
        <v>January</v>
      </c>
      <c r="C14991" s="53">
        <f t="shared" si="487"/>
        <v>2015</v>
      </c>
      <c r="D14991" s="43" t="s">
        <v>104</v>
      </c>
      <c r="E14991" s="132">
        <v>18.212833333333332</v>
      </c>
    </row>
    <row r="14992" spans="1:5" ht="13.8" x14ac:dyDescent="0.25">
      <c r="A14992" s="47">
        <v>42024</v>
      </c>
      <c r="B14992" s="45" t="str">
        <f t="shared" si="486"/>
        <v>January</v>
      </c>
      <c r="C14992" s="53">
        <f t="shared" si="487"/>
        <v>2015</v>
      </c>
      <c r="D14992" s="43" t="s">
        <v>121</v>
      </c>
      <c r="E14992" s="132">
        <v>17.319666666666663</v>
      </c>
    </row>
    <row r="14993" spans="1:5" ht="13.8" x14ac:dyDescent="0.25">
      <c r="A14993" s="47">
        <v>42024</v>
      </c>
      <c r="B14993" s="45" t="str">
        <f t="shared" si="486"/>
        <v>January</v>
      </c>
      <c r="C14993" s="53">
        <f t="shared" si="487"/>
        <v>2015</v>
      </c>
      <c r="D14993" s="43" t="s">
        <v>122</v>
      </c>
      <c r="E14993" s="132">
        <v>15.688666666666666</v>
      </c>
    </row>
    <row r="14994" spans="1:5" ht="13.8" x14ac:dyDescent="0.25">
      <c r="A14994" s="47">
        <v>42024</v>
      </c>
      <c r="B14994" s="45" t="str">
        <f t="shared" si="486"/>
        <v>January</v>
      </c>
      <c r="C14994" s="53">
        <f t="shared" si="487"/>
        <v>2015</v>
      </c>
      <c r="D14994" s="43" t="s">
        <v>123</v>
      </c>
      <c r="E14994" s="132">
        <v>15.4945</v>
      </c>
    </row>
    <row r="14995" spans="1:5" ht="13.8" x14ac:dyDescent="0.25">
      <c r="A14995" s="47">
        <v>42024</v>
      </c>
      <c r="B14995" s="45" t="str">
        <f t="shared" si="486"/>
        <v>January</v>
      </c>
      <c r="C14995" s="53">
        <f t="shared" si="487"/>
        <v>2015</v>
      </c>
      <c r="D14995" s="43" t="s">
        <v>99</v>
      </c>
      <c r="E14995" s="132">
        <v>10.956666666666665</v>
      </c>
    </row>
    <row r="14996" spans="1:5" ht="13.8" x14ac:dyDescent="0.25">
      <c r="A14996" s="47">
        <v>42024</v>
      </c>
      <c r="B14996" s="45" t="str">
        <f t="shared" si="486"/>
        <v>January</v>
      </c>
      <c r="C14996" s="53">
        <f t="shared" si="487"/>
        <v>2015</v>
      </c>
      <c r="D14996" s="43" t="s">
        <v>100</v>
      </c>
      <c r="E14996" s="132">
        <v>10.668333333333333</v>
      </c>
    </row>
    <row r="14997" spans="1:5" ht="13.8" x14ac:dyDescent="0.25">
      <c r="A14997" s="47">
        <v>42024</v>
      </c>
      <c r="B14997" s="45" t="str">
        <f t="shared" si="486"/>
        <v>January</v>
      </c>
      <c r="C14997" s="53">
        <f t="shared" si="487"/>
        <v>2015</v>
      </c>
      <c r="D14997" s="43" t="s">
        <v>101</v>
      </c>
      <c r="E14997" s="132">
        <v>10.206999999999999</v>
      </c>
    </row>
    <row r="14998" spans="1:5" ht="13.8" x14ac:dyDescent="0.25">
      <c r="A14998" s="47">
        <v>42024</v>
      </c>
      <c r="B14998" s="45" t="str">
        <f t="shared" si="486"/>
        <v>January</v>
      </c>
      <c r="C14998" s="53">
        <f t="shared" si="487"/>
        <v>2015</v>
      </c>
      <c r="D14998" s="43" t="s">
        <v>124</v>
      </c>
      <c r="E14998" s="132">
        <v>10.120499999999998</v>
      </c>
    </row>
    <row r="14999" spans="1:5" ht="13.8" x14ac:dyDescent="0.25">
      <c r="A14999" s="47">
        <v>42024</v>
      </c>
      <c r="B14999" s="45" t="str">
        <f t="shared" si="486"/>
        <v>January</v>
      </c>
      <c r="C14999" s="53">
        <f t="shared" si="487"/>
        <v>2015</v>
      </c>
      <c r="D14999" s="43" t="s">
        <v>125</v>
      </c>
      <c r="E14999" s="132">
        <v>9.0536666666666665</v>
      </c>
    </row>
    <row r="15000" spans="1:5" ht="13.8" x14ac:dyDescent="0.25">
      <c r="A15000" s="47">
        <v>42024</v>
      </c>
      <c r="B15000" s="45" t="str">
        <f t="shared" si="486"/>
        <v>January</v>
      </c>
      <c r="C15000" s="53">
        <f t="shared" si="487"/>
        <v>2015</v>
      </c>
      <c r="D15000" s="43" t="s">
        <v>126</v>
      </c>
      <c r="E15000" s="132">
        <v>9.368666666666666</v>
      </c>
    </row>
    <row r="15001" spans="1:5" ht="13.8" x14ac:dyDescent="0.25">
      <c r="A15001" s="47">
        <v>42024</v>
      </c>
      <c r="B15001" s="45" t="str">
        <f t="shared" si="486"/>
        <v>January</v>
      </c>
      <c r="C15001" s="53">
        <f t="shared" si="487"/>
        <v>2015</v>
      </c>
      <c r="D15001" s="43" t="s">
        <v>127</v>
      </c>
      <c r="E15001" s="132">
        <v>9.0334999999999983</v>
      </c>
    </row>
    <row r="15002" spans="1:5" ht="13.8" x14ac:dyDescent="0.25">
      <c r="A15002" s="47">
        <v>42024</v>
      </c>
      <c r="B15002" s="45" t="str">
        <f t="shared" si="486"/>
        <v>January</v>
      </c>
      <c r="C15002" s="53">
        <f t="shared" si="487"/>
        <v>2015</v>
      </c>
      <c r="D15002" s="43" t="s">
        <v>105</v>
      </c>
      <c r="E15002" s="132">
        <v>7.1218333333333339</v>
      </c>
    </row>
    <row r="15003" spans="1:5" ht="13.8" x14ac:dyDescent="0.25">
      <c r="A15003" s="47">
        <v>42024</v>
      </c>
      <c r="B15003" s="45" t="str">
        <f t="shared" si="486"/>
        <v>January</v>
      </c>
      <c r="C15003" s="53">
        <f t="shared" si="487"/>
        <v>2015</v>
      </c>
      <c r="D15003" s="43" t="s">
        <v>128</v>
      </c>
      <c r="E15003" s="132">
        <v>8.8928333333333338</v>
      </c>
    </row>
    <row r="15004" spans="1:5" ht="13.8" x14ac:dyDescent="0.25">
      <c r="A15004" s="47">
        <v>42031</v>
      </c>
      <c r="B15004" s="45" t="str">
        <f t="shared" si="486"/>
        <v>January</v>
      </c>
      <c r="C15004" s="53">
        <f t="shared" si="487"/>
        <v>2015</v>
      </c>
      <c r="D15004" s="43" t="s">
        <v>131</v>
      </c>
    </row>
    <row r="15005" spans="1:5" ht="13.8" x14ac:dyDescent="0.25">
      <c r="A15005" s="47">
        <v>42031</v>
      </c>
      <c r="B15005" s="45" t="str">
        <f t="shared" si="486"/>
        <v>January</v>
      </c>
      <c r="C15005" s="53">
        <f t="shared" si="487"/>
        <v>2015</v>
      </c>
      <c r="D15005" s="43" t="s">
        <v>115</v>
      </c>
    </row>
    <row r="15006" spans="1:5" ht="13.8" x14ac:dyDescent="0.25">
      <c r="A15006" s="47">
        <v>42031</v>
      </c>
      <c r="B15006" s="45" t="str">
        <f t="shared" si="486"/>
        <v>January</v>
      </c>
      <c r="C15006" s="53">
        <f t="shared" si="487"/>
        <v>2015</v>
      </c>
      <c r="D15006" s="43" t="s">
        <v>95</v>
      </c>
    </row>
    <row r="15007" spans="1:5" ht="13.8" x14ac:dyDescent="0.25">
      <c r="A15007" s="47">
        <v>42031</v>
      </c>
      <c r="B15007" s="45" t="str">
        <f t="shared" si="486"/>
        <v>January</v>
      </c>
      <c r="C15007" s="53">
        <f t="shared" si="487"/>
        <v>2015</v>
      </c>
      <c r="D15007" s="43" t="s">
        <v>96</v>
      </c>
    </row>
    <row r="15008" spans="1:5" ht="13.8" x14ac:dyDescent="0.25">
      <c r="A15008" s="47">
        <v>42031</v>
      </c>
      <c r="B15008" s="45" t="str">
        <f t="shared" si="486"/>
        <v>January</v>
      </c>
      <c r="C15008" s="53">
        <f t="shared" si="487"/>
        <v>2015</v>
      </c>
      <c r="D15008" s="43" t="s">
        <v>97</v>
      </c>
    </row>
    <row r="15009" spans="1:5" ht="13.8" x14ac:dyDescent="0.25">
      <c r="A15009" s="47">
        <v>42031</v>
      </c>
      <c r="B15009" s="45" t="str">
        <f t="shared" si="486"/>
        <v>January</v>
      </c>
      <c r="C15009" s="53">
        <f t="shared" si="487"/>
        <v>2015</v>
      </c>
      <c r="D15009" s="43" t="s">
        <v>98</v>
      </c>
    </row>
    <row r="15010" spans="1:5" ht="15.6" x14ac:dyDescent="0.3">
      <c r="A15010" s="47">
        <v>42031</v>
      </c>
      <c r="B15010" s="45" t="str">
        <f t="shared" si="486"/>
        <v>January</v>
      </c>
      <c r="C15010" s="53">
        <f t="shared" si="487"/>
        <v>2015</v>
      </c>
      <c r="D15010" s="130" t="s">
        <v>136</v>
      </c>
      <c r="E15010" s="132">
        <v>27.166</v>
      </c>
    </row>
    <row r="15011" spans="1:5" ht="13.8" x14ac:dyDescent="0.25">
      <c r="A15011" s="47">
        <v>42031</v>
      </c>
      <c r="B15011" s="45" t="str">
        <f t="shared" si="486"/>
        <v>January</v>
      </c>
      <c r="C15011" s="53">
        <f t="shared" si="487"/>
        <v>2015</v>
      </c>
      <c r="D15011" s="43" t="s">
        <v>118</v>
      </c>
      <c r="E15011" s="132">
        <v>24.956999999999997</v>
      </c>
    </row>
    <row r="15012" spans="1:5" ht="13.8" x14ac:dyDescent="0.25">
      <c r="A15012" s="47">
        <v>42031</v>
      </c>
      <c r="B15012" s="45" t="str">
        <f t="shared" si="486"/>
        <v>January</v>
      </c>
      <c r="C15012" s="53">
        <f t="shared" si="487"/>
        <v>2015</v>
      </c>
      <c r="D15012" s="43" t="s">
        <v>102</v>
      </c>
      <c r="E15012" s="132">
        <v>24.628</v>
      </c>
    </row>
    <row r="15013" spans="1:5" ht="13.8" x14ac:dyDescent="0.25">
      <c r="A15013" s="47">
        <v>42031</v>
      </c>
      <c r="B15013" s="45" t="str">
        <f t="shared" si="486"/>
        <v>January</v>
      </c>
      <c r="C15013" s="53">
        <f t="shared" si="487"/>
        <v>2015</v>
      </c>
      <c r="D15013" s="43" t="s">
        <v>119</v>
      </c>
      <c r="E15013" s="132">
        <v>23.829000000000001</v>
      </c>
    </row>
    <row r="15014" spans="1:5" ht="13.8" x14ac:dyDescent="0.25">
      <c r="A15014" s="47">
        <v>42031</v>
      </c>
      <c r="B15014" s="45" t="str">
        <f t="shared" si="486"/>
        <v>January</v>
      </c>
      <c r="C15014" s="53">
        <f t="shared" si="487"/>
        <v>2015</v>
      </c>
      <c r="D15014" s="43" t="s">
        <v>120</v>
      </c>
      <c r="E15014" s="132">
        <v>22.606999999999999</v>
      </c>
    </row>
    <row r="15015" spans="1:5" ht="13.8" x14ac:dyDescent="0.25">
      <c r="A15015" s="47">
        <v>42031</v>
      </c>
      <c r="B15015" s="45" t="str">
        <f t="shared" si="486"/>
        <v>January</v>
      </c>
      <c r="C15015" s="53">
        <f t="shared" si="487"/>
        <v>2015</v>
      </c>
      <c r="D15015" s="43" t="s">
        <v>103</v>
      </c>
      <c r="E15015" s="132">
        <v>21.807999999999996</v>
      </c>
    </row>
    <row r="15016" spans="1:5" ht="13.8" x14ac:dyDescent="0.25">
      <c r="A15016" s="47">
        <v>42031</v>
      </c>
      <c r="B15016" s="45" t="str">
        <f t="shared" si="486"/>
        <v>January</v>
      </c>
      <c r="C15016" s="53">
        <f t="shared" si="487"/>
        <v>2015</v>
      </c>
      <c r="D15016" s="43" t="s">
        <v>116</v>
      </c>
      <c r="E15016" s="132">
        <v>14.66325</v>
      </c>
    </row>
    <row r="15017" spans="1:5" ht="13.8" x14ac:dyDescent="0.25">
      <c r="A15017" s="47">
        <v>42031</v>
      </c>
      <c r="B15017" s="45" t="str">
        <f t="shared" si="486"/>
        <v>January</v>
      </c>
      <c r="C15017" s="53">
        <f t="shared" si="487"/>
        <v>2015</v>
      </c>
      <c r="D15017" s="43" t="s">
        <v>104</v>
      </c>
      <c r="E15017" s="132">
        <v>17.587500000000002</v>
      </c>
    </row>
    <row r="15018" spans="1:5" ht="13.8" x14ac:dyDescent="0.25">
      <c r="A15018" s="47">
        <v>42031</v>
      </c>
      <c r="B15018" s="45" t="str">
        <f t="shared" si="486"/>
        <v>January</v>
      </c>
      <c r="C15018" s="53">
        <f t="shared" si="487"/>
        <v>2015</v>
      </c>
      <c r="D15018" s="43" t="s">
        <v>121</v>
      </c>
      <c r="E15018" s="132">
        <v>16.725000000000001</v>
      </c>
    </row>
    <row r="15019" spans="1:5" ht="13.8" x14ac:dyDescent="0.25">
      <c r="A15019" s="47">
        <v>42031</v>
      </c>
      <c r="B15019" s="45" t="str">
        <f t="shared" si="486"/>
        <v>January</v>
      </c>
      <c r="C15019" s="53">
        <f t="shared" si="487"/>
        <v>2015</v>
      </c>
      <c r="D15019" s="43" t="s">
        <v>122</v>
      </c>
      <c r="E15019" s="132">
        <v>15.15</v>
      </c>
    </row>
    <row r="15020" spans="1:5" ht="13.8" x14ac:dyDescent="0.25">
      <c r="A15020" s="47">
        <v>42031</v>
      </c>
      <c r="B15020" s="45" t="str">
        <f t="shared" si="486"/>
        <v>January</v>
      </c>
      <c r="C15020" s="53">
        <f t="shared" si="487"/>
        <v>2015</v>
      </c>
      <c r="D15020" s="43" t="s">
        <v>123</v>
      </c>
      <c r="E15020" s="132">
        <v>14.9625</v>
      </c>
    </row>
    <row r="15021" spans="1:5" ht="13.8" x14ac:dyDescent="0.25">
      <c r="A15021" s="47">
        <v>42031</v>
      </c>
      <c r="B15021" s="45" t="str">
        <f t="shared" si="486"/>
        <v>January</v>
      </c>
      <c r="C15021" s="53">
        <f t="shared" si="487"/>
        <v>2015</v>
      </c>
      <c r="D15021" s="43" t="s">
        <v>99</v>
      </c>
      <c r="E15021" s="132">
        <v>10.734999999999999</v>
      </c>
    </row>
    <row r="15022" spans="1:5" ht="13.8" x14ac:dyDescent="0.25">
      <c r="A15022" s="47">
        <v>42031</v>
      </c>
      <c r="B15022" s="45" t="str">
        <f t="shared" si="486"/>
        <v>January</v>
      </c>
      <c r="C15022" s="53">
        <f t="shared" si="487"/>
        <v>2015</v>
      </c>
      <c r="D15022" s="43" t="s">
        <v>100</v>
      </c>
      <c r="E15022" s="132">
        <v>10.452500000000001</v>
      </c>
    </row>
    <row r="15023" spans="1:5" ht="13.8" x14ac:dyDescent="0.25">
      <c r="A15023" s="47">
        <v>42031</v>
      </c>
      <c r="B15023" s="45" t="str">
        <f t="shared" si="486"/>
        <v>January</v>
      </c>
      <c r="C15023" s="53">
        <f t="shared" si="487"/>
        <v>2015</v>
      </c>
      <c r="D15023" s="43" t="s">
        <v>101</v>
      </c>
      <c r="E15023" s="132">
        <v>10.000499999999999</v>
      </c>
    </row>
    <row r="15024" spans="1:5" ht="13.8" x14ac:dyDescent="0.25">
      <c r="A15024" s="47">
        <v>42031</v>
      </c>
      <c r="B15024" s="45" t="str">
        <f t="shared" si="486"/>
        <v>January</v>
      </c>
      <c r="C15024" s="53">
        <f t="shared" si="487"/>
        <v>2015</v>
      </c>
      <c r="D15024" s="43" t="s">
        <v>124</v>
      </c>
      <c r="E15024" s="132">
        <v>9.9157499999999992</v>
      </c>
    </row>
    <row r="15025" spans="1:5" ht="13.8" x14ac:dyDescent="0.25">
      <c r="A15025" s="47">
        <v>42031</v>
      </c>
      <c r="B15025" s="45" t="str">
        <f t="shared" si="486"/>
        <v>January</v>
      </c>
      <c r="C15025" s="53">
        <f t="shared" si="487"/>
        <v>2015</v>
      </c>
      <c r="D15025" s="43" t="s">
        <v>125</v>
      </c>
      <c r="E15025" s="132">
        <v>8.8704999999999998</v>
      </c>
    </row>
    <row r="15026" spans="1:5" ht="13.8" x14ac:dyDescent="0.25">
      <c r="A15026" s="47">
        <v>42031</v>
      </c>
      <c r="B15026" s="45" t="str">
        <f t="shared" si="486"/>
        <v>January</v>
      </c>
      <c r="C15026" s="53">
        <f t="shared" si="487"/>
        <v>2015</v>
      </c>
      <c r="D15026" s="43" t="s">
        <v>126</v>
      </c>
      <c r="E15026" s="132">
        <v>9.1942500000000003</v>
      </c>
    </row>
    <row r="15027" spans="1:5" ht="13.8" x14ac:dyDescent="0.25">
      <c r="A15027" s="47">
        <v>42031</v>
      </c>
      <c r="B15027" s="45" t="str">
        <f t="shared" si="486"/>
        <v>January</v>
      </c>
      <c r="C15027" s="53">
        <f t="shared" si="487"/>
        <v>2015</v>
      </c>
      <c r="D15027" s="43" t="s">
        <v>127</v>
      </c>
      <c r="E15027" s="132">
        <v>8.8777499999999989</v>
      </c>
    </row>
    <row r="15028" spans="1:5" ht="13.8" x14ac:dyDescent="0.25">
      <c r="A15028" s="47">
        <v>42031</v>
      </c>
      <c r="B15028" s="45" t="str">
        <f t="shared" si="486"/>
        <v>January</v>
      </c>
      <c r="C15028" s="53">
        <f t="shared" si="487"/>
        <v>2015</v>
      </c>
      <c r="D15028" s="43" t="s">
        <v>105</v>
      </c>
      <c r="E15028" s="132">
        <v>6.9777500000000012</v>
      </c>
    </row>
    <row r="15029" spans="1:5" ht="13.8" x14ac:dyDescent="0.25">
      <c r="A15029" s="47">
        <v>42031</v>
      </c>
      <c r="B15029" s="45" t="str">
        <f t="shared" si="486"/>
        <v>January</v>
      </c>
      <c r="C15029" s="53">
        <f t="shared" si="487"/>
        <v>2015</v>
      </c>
      <c r="D15029" s="43" t="s">
        <v>128</v>
      </c>
      <c r="E15029" s="132">
        <v>8.7592500000000015</v>
      </c>
    </row>
    <row r="15030" spans="1:5" ht="13.8" x14ac:dyDescent="0.25">
      <c r="A15030" s="47">
        <v>42038</v>
      </c>
      <c r="B15030" s="45" t="str">
        <f t="shared" si="486"/>
        <v>February</v>
      </c>
      <c r="C15030" s="53">
        <f t="shared" si="487"/>
        <v>2015</v>
      </c>
      <c r="D15030" s="43" t="s">
        <v>131</v>
      </c>
    </row>
    <row r="15031" spans="1:5" ht="13.8" x14ac:dyDescent="0.25">
      <c r="A15031" s="47">
        <v>42038</v>
      </c>
      <c r="B15031" s="45" t="str">
        <f t="shared" si="486"/>
        <v>February</v>
      </c>
      <c r="C15031" s="53">
        <f t="shared" si="487"/>
        <v>2015</v>
      </c>
      <c r="D15031" s="43" t="s">
        <v>115</v>
      </c>
    </row>
    <row r="15032" spans="1:5" ht="13.8" x14ac:dyDescent="0.25">
      <c r="A15032" s="47">
        <v>42038</v>
      </c>
      <c r="B15032" s="45" t="str">
        <f t="shared" si="486"/>
        <v>February</v>
      </c>
      <c r="C15032" s="53">
        <f t="shared" si="487"/>
        <v>2015</v>
      </c>
      <c r="D15032" s="43" t="s">
        <v>95</v>
      </c>
    </row>
    <row r="15033" spans="1:5" ht="13.8" x14ac:dyDescent="0.25">
      <c r="A15033" s="47">
        <v>42038</v>
      </c>
      <c r="B15033" s="45" t="str">
        <f t="shared" si="486"/>
        <v>February</v>
      </c>
      <c r="C15033" s="53">
        <f t="shared" si="487"/>
        <v>2015</v>
      </c>
      <c r="D15033" s="43" t="s">
        <v>96</v>
      </c>
    </row>
    <row r="15034" spans="1:5" ht="13.8" x14ac:dyDescent="0.25">
      <c r="A15034" s="47">
        <v>42038</v>
      </c>
      <c r="B15034" s="45" t="str">
        <f t="shared" si="486"/>
        <v>February</v>
      </c>
      <c r="C15034" s="53">
        <f t="shared" si="487"/>
        <v>2015</v>
      </c>
      <c r="D15034" s="43" t="s">
        <v>97</v>
      </c>
    </row>
    <row r="15035" spans="1:5" ht="13.8" x14ac:dyDescent="0.25">
      <c r="A15035" s="47">
        <v>42038</v>
      </c>
      <c r="B15035" s="45" t="str">
        <f t="shared" si="486"/>
        <v>February</v>
      </c>
      <c r="C15035" s="53">
        <f t="shared" si="487"/>
        <v>2015</v>
      </c>
      <c r="D15035" s="43" t="s">
        <v>98</v>
      </c>
    </row>
    <row r="15036" spans="1:5" ht="15.6" x14ac:dyDescent="0.3">
      <c r="A15036" s="47">
        <v>42038</v>
      </c>
      <c r="B15036" s="45" t="str">
        <f t="shared" si="486"/>
        <v>February</v>
      </c>
      <c r="C15036" s="53">
        <f t="shared" si="487"/>
        <v>2015</v>
      </c>
      <c r="D15036" s="130" t="s">
        <v>136</v>
      </c>
      <c r="E15036" s="132">
        <v>25.432000000000002</v>
      </c>
    </row>
    <row r="15037" spans="1:5" ht="13.8" x14ac:dyDescent="0.25">
      <c r="A15037" s="47">
        <v>42038</v>
      </c>
      <c r="B15037" s="45" t="str">
        <f t="shared" si="486"/>
        <v>February</v>
      </c>
      <c r="C15037" s="53">
        <f t="shared" si="487"/>
        <v>2015</v>
      </c>
      <c r="D15037" s="43" t="s">
        <v>118</v>
      </c>
      <c r="E15037" s="132">
        <v>23.363999999999997</v>
      </c>
    </row>
    <row r="15038" spans="1:5" ht="13.8" x14ac:dyDescent="0.25">
      <c r="A15038" s="47">
        <v>42038</v>
      </c>
      <c r="B15038" s="45" t="str">
        <f t="shared" si="486"/>
        <v>February</v>
      </c>
      <c r="C15038" s="53">
        <f t="shared" si="487"/>
        <v>2015</v>
      </c>
      <c r="D15038" s="43" t="s">
        <v>102</v>
      </c>
      <c r="E15038" s="132">
        <v>23.055999999999997</v>
      </c>
    </row>
    <row r="15039" spans="1:5" ht="13.8" x14ac:dyDescent="0.25">
      <c r="A15039" s="47">
        <v>42038</v>
      </c>
      <c r="B15039" s="45" t="str">
        <f t="shared" ref="B15039:B15100" si="488">TEXT(A15039,"mmmm")</f>
        <v>February</v>
      </c>
      <c r="C15039" s="53">
        <f t="shared" ref="C15039:C15100" si="489">YEAR(A15039)</f>
        <v>2015</v>
      </c>
      <c r="D15039" s="43" t="s">
        <v>119</v>
      </c>
      <c r="E15039" s="132">
        <v>22.308000000000003</v>
      </c>
    </row>
    <row r="15040" spans="1:5" ht="13.8" x14ac:dyDescent="0.25">
      <c r="A15040" s="47">
        <v>42038</v>
      </c>
      <c r="B15040" s="45" t="str">
        <f t="shared" si="488"/>
        <v>February</v>
      </c>
      <c r="C15040" s="53">
        <f t="shared" si="489"/>
        <v>2015</v>
      </c>
      <c r="D15040" s="43" t="s">
        <v>120</v>
      </c>
      <c r="E15040" s="132">
        <v>21.163999999999998</v>
      </c>
    </row>
    <row r="15041" spans="1:5" ht="13.8" x14ac:dyDescent="0.25">
      <c r="A15041" s="47">
        <v>42038</v>
      </c>
      <c r="B15041" s="45" t="str">
        <f t="shared" si="488"/>
        <v>February</v>
      </c>
      <c r="C15041" s="53">
        <f t="shared" si="489"/>
        <v>2015</v>
      </c>
      <c r="D15041" s="43" t="s">
        <v>103</v>
      </c>
      <c r="E15041" s="132">
        <v>20.416</v>
      </c>
    </row>
    <row r="15042" spans="1:5" ht="13.8" x14ac:dyDescent="0.25">
      <c r="A15042" s="47">
        <v>42038</v>
      </c>
      <c r="B15042" s="45" t="str">
        <f t="shared" si="488"/>
        <v>February</v>
      </c>
      <c r="C15042" s="53">
        <f t="shared" si="489"/>
        <v>2015</v>
      </c>
      <c r="D15042" s="43" t="s">
        <v>116</v>
      </c>
      <c r="E15042" s="132">
        <v>13.965</v>
      </c>
    </row>
    <row r="15043" spans="1:5" ht="13.8" x14ac:dyDescent="0.25">
      <c r="A15043" s="47">
        <v>42038</v>
      </c>
      <c r="B15043" s="45" t="str">
        <f t="shared" si="488"/>
        <v>February</v>
      </c>
      <c r="C15043" s="53">
        <f t="shared" si="489"/>
        <v>2015</v>
      </c>
      <c r="D15043" s="43" t="s">
        <v>104</v>
      </c>
      <c r="E15043" s="132">
        <v>17.001250000000002</v>
      </c>
    </row>
    <row r="15044" spans="1:5" ht="13.8" x14ac:dyDescent="0.25">
      <c r="A15044" s="47">
        <v>42038</v>
      </c>
      <c r="B15044" s="45" t="str">
        <f t="shared" si="488"/>
        <v>February</v>
      </c>
      <c r="C15044" s="53">
        <f t="shared" si="489"/>
        <v>2015</v>
      </c>
      <c r="D15044" s="43" t="s">
        <v>121</v>
      </c>
      <c r="E15044" s="132">
        <v>16.1675</v>
      </c>
    </row>
    <row r="15045" spans="1:5" ht="13.8" x14ac:dyDescent="0.25">
      <c r="A15045" s="47">
        <v>42038</v>
      </c>
      <c r="B15045" s="45" t="str">
        <f t="shared" si="488"/>
        <v>February</v>
      </c>
      <c r="C15045" s="53">
        <f t="shared" si="489"/>
        <v>2015</v>
      </c>
      <c r="D15045" s="43" t="s">
        <v>122</v>
      </c>
      <c r="E15045" s="132">
        <v>14.645</v>
      </c>
    </row>
    <row r="15046" spans="1:5" ht="13.8" x14ac:dyDescent="0.25">
      <c r="A15046" s="47">
        <v>42038</v>
      </c>
      <c r="B15046" s="45" t="str">
        <f t="shared" si="488"/>
        <v>February</v>
      </c>
      <c r="C15046" s="53">
        <f t="shared" si="489"/>
        <v>2015</v>
      </c>
      <c r="D15046" s="43" t="s">
        <v>123</v>
      </c>
      <c r="E15046" s="132">
        <v>14.463749999999999</v>
      </c>
    </row>
    <row r="15047" spans="1:5" ht="13.8" x14ac:dyDescent="0.25">
      <c r="A15047" s="47">
        <v>42038</v>
      </c>
      <c r="B15047" s="45" t="str">
        <f t="shared" si="488"/>
        <v>February</v>
      </c>
      <c r="C15047" s="53">
        <f t="shared" si="489"/>
        <v>2015</v>
      </c>
      <c r="D15047" s="43" t="s">
        <v>99</v>
      </c>
      <c r="E15047" s="132">
        <v>8.8350000000000009</v>
      </c>
    </row>
    <row r="15048" spans="1:5" ht="13.8" x14ac:dyDescent="0.25">
      <c r="A15048" s="47">
        <v>42038</v>
      </c>
      <c r="B15048" s="45" t="str">
        <f t="shared" si="488"/>
        <v>February</v>
      </c>
      <c r="C15048" s="53">
        <f t="shared" si="489"/>
        <v>2015</v>
      </c>
      <c r="D15048" s="43" t="s">
        <v>100</v>
      </c>
      <c r="E15048" s="132">
        <v>8.6024999999999991</v>
      </c>
    </row>
    <row r="15049" spans="1:5" ht="13.8" x14ac:dyDescent="0.25">
      <c r="A15049" s="47">
        <v>42038</v>
      </c>
      <c r="B15049" s="45" t="str">
        <f t="shared" si="488"/>
        <v>February</v>
      </c>
      <c r="C15049" s="53">
        <f t="shared" si="489"/>
        <v>2015</v>
      </c>
      <c r="D15049" s="43" t="s">
        <v>101</v>
      </c>
      <c r="E15049" s="132">
        <v>8.2304999999999993</v>
      </c>
    </row>
    <row r="15050" spans="1:5" ht="13.8" x14ac:dyDescent="0.25">
      <c r="A15050" s="47">
        <v>42038</v>
      </c>
      <c r="B15050" s="45" t="str">
        <f t="shared" si="488"/>
        <v>February</v>
      </c>
      <c r="C15050" s="53">
        <f t="shared" si="489"/>
        <v>2015</v>
      </c>
      <c r="D15050" s="43" t="s">
        <v>124</v>
      </c>
      <c r="E15050" s="132">
        <v>8.1607500000000002</v>
      </c>
    </row>
    <row r="15051" spans="1:5" ht="13.8" x14ac:dyDescent="0.25">
      <c r="A15051" s="47">
        <v>42038</v>
      </c>
      <c r="B15051" s="45" t="str">
        <f t="shared" si="488"/>
        <v>February</v>
      </c>
      <c r="C15051" s="53">
        <f t="shared" si="489"/>
        <v>2015</v>
      </c>
      <c r="D15051" s="43" t="s">
        <v>125</v>
      </c>
      <c r="E15051" s="132">
        <v>7.3005000000000004</v>
      </c>
    </row>
    <row r="15052" spans="1:5" ht="13.8" x14ac:dyDescent="0.25">
      <c r="A15052" s="47">
        <v>42038</v>
      </c>
      <c r="B15052" s="45" t="str">
        <f t="shared" si="488"/>
        <v>February</v>
      </c>
      <c r="C15052" s="53">
        <f t="shared" si="489"/>
        <v>2015</v>
      </c>
      <c r="D15052" s="43" t="s">
        <v>126</v>
      </c>
      <c r="E15052" s="132">
        <v>7.699250000000001</v>
      </c>
    </row>
    <row r="15053" spans="1:5" ht="13.8" x14ac:dyDescent="0.25">
      <c r="A15053" s="47">
        <v>42038</v>
      </c>
      <c r="B15053" s="45" t="str">
        <f t="shared" si="488"/>
        <v>February</v>
      </c>
      <c r="C15053" s="53">
        <f t="shared" si="489"/>
        <v>2015</v>
      </c>
      <c r="D15053" s="43" t="s">
        <v>127</v>
      </c>
      <c r="E15053" s="132">
        <v>7.5427499999999998</v>
      </c>
    </row>
    <row r="15054" spans="1:5" ht="13.8" x14ac:dyDescent="0.25">
      <c r="A15054" s="47">
        <v>42038</v>
      </c>
      <c r="B15054" s="45" t="str">
        <f t="shared" si="488"/>
        <v>February</v>
      </c>
      <c r="C15054" s="53">
        <f t="shared" si="489"/>
        <v>2015</v>
      </c>
      <c r="D15054" s="43" t="s">
        <v>105</v>
      </c>
      <c r="E15054" s="132">
        <v>5.7427500000000009</v>
      </c>
    </row>
    <row r="15055" spans="1:5" ht="13.8" x14ac:dyDescent="0.25">
      <c r="A15055" s="47">
        <v>42038</v>
      </c>
      <c r="B15055" s="45" t="str">
        <f t="shared" si="488"/>
        <v>February</v>
      </c>
      <c r="C15055" s="53">
        <f t="shared" si="489"/>
        <v>2015</v>
      </c>
      <c r="D15055" s="43" t="s">
        <v>128</v>
      </c>
      <c r="E15055" s="132">
        <v>7.6142500000000011</v>
      </c>
    </row>
    <row r="15056" spans="1:5" ht="13.8" x14ac:dyDescent="0.25">
      <c r="A15056" s="47">
        <v>42045</v>
      </c>
      <c r="B15056" s="45" t="str">
        <f t="shared" si="488"/>
        <v>February</v>
      </c>
      <c r="C15056" s="53">
        <f t="shared" si="489"/>
        <v>2015</v>
      </c>
      <c r="D15056" s="43" t="s">
        <v>131</v>
      </c>
    </row>
    <row r="15057" spans="1:5" ht="13.8" x14ac:dyDescent="0.25">
      <c r="A15057" s="47">
        <v>42045</v>
      </c>
      <c r="B15057" s="45" t="str">
        <f t="shared" si="488"/>
        <v>February</v>
      </c>
      <c r="C15057" s="53">
        <f t="shared" si="489"/>
        <v>2015</v>
      </c>
      <c r="D15057" s="43" t="s">
        <v>115</v>
      </c>
    </row>
    <row r="15058" spans="1:5" ht="13.8" x14ac:dyDescent="0.25">
      <c r="A15058" s="47">
        <v>42045</v>
      </c>
      <c r="B15058" s="45" t="str">
        <f t="shared" si="488"/>
        <v>February</v>
      </c>
      <c r="C15058" s="53">
        <f t="shared" si="489"/>
        <v>2015</v>
      </c>
      <c r="D15058" s="43" t="s">
        <v>95</v>
      </c>
    </row>
    <row r="15059" spans="1:5" ht="13.8" x14ac:dyDescent="0.25">
      <c r="A15059" s="47">
        <v>42045</v>
      </c>
      <c r="B15059" s="45" t="str">
        <f t="shared" si="488"/>
        <v>February</v>
      </c>
      <c r="C15059" s="53">
        <f t="shared" si="489"/>
        <v>2015</v>
      </c>
      <c r="D15059" s="43" t="s">
        <v>96</v>
      </c>
    </row>
    <row r="15060" spans="1:5" ht="13.8" x14ac:dyDescent="0.25">
      <c r="A15060" s="47">
        <v>42045</v>
      </c>
      <c r="B15060" s="45" t="str">
        <f t="shared" si="488"/>
        <v>February</v>
      </c>
      <c r="C15060" s="53">
        <f t="shared" si="489"/>
        <v>2015</v>
      </c>
      <c r="D15060" s="43" t="s">
        <v>97</v>
      </c>
    </row>
    <row r="15061" spans="1:5" ht="13.8" x14ac:dyDescent="0.25">
      <c r="A15061" s="47">
        <v>42045</v>
      </c>
      <c r="B15061" s="45" t="str">
        <f t="shared" si="488"/>
        <v>February</v>
      </c>
      <c r="C15061" s="53">
        <f t="shared" si="489"/>
        <v>2015</v>
      </c>
      <c r="D15061" s="43" t="s">
        <v>98</v>
      </c>
    </row>
    <row r="15062" spans="1:5" ht="15.6" x14ac:dyDescent="0.3">
      <c r="A15062" s="47">
        <v>42045</v>
      </c>
      <c r="B15062" s="45" t="str">
        <f t="shared" si="488"/>
        <v>February</v>
      </c>
      <c r="C15062" s="53">
        <f t="shared" si="489"/>
        <v>2015</v>
      </c>
      <c r="D15062" s="130" t="s">
        <v>136</v>
      </c>
      <c r="E15062" s="132">
        <v>23.698</v>
      </c>
    </row>
    <row r="15063" spans="1:5" ht="13.8" x14ac:dyDescent="0.25">
      <c r="A15063" s="47">
        <v>42045</v>
      </c>
      <c r="B15063" s="45" t="str">
        <f t="shared" si="488"/>
        <v>February</v>
      </c>
      <c r="C15063" s="53">
        <f t="shared" si="489"/>
        <v>2015</v>
      </c>
      <c r="D15063" s="43" t="s">
        <v>118</v>
      </c>
      <c r="E15063" s="132">
        <v>21.771000000000001</v>
      </c>
    </row>
    <row r="15064" spans="1:5" ht="13.8" x14ac:dyDescent="0.25">
      <c r="A15064" s="47">
        <v>42045</v>
      </c>
      <c r="B15064" s="45" t="str">
        <f t="shared" si="488"/>
        <v>February</v>
      </c>
      <c r="C15064" s="53">
        <f t="shared" si="489"/>
        <v>2015</v>
      </c>
      <c r="D15064" s="43" t="s">
        <v>102</v>
      </c>
      <c r="E15064" s="132">
        <v>21.484000000000002</v>
      </c>
    </row>
    <row r="15065" spans="1:5" ht="13.8" x14ac:dyDescent="0.25">
      <c r="A15065" s="47">
        <v>42045</v>
      </c>
      <c r="B15065" s="45" t="str">
        <f t="shared" si="488"/>
        <v>February</v>
      </c>
      <c r="C15065" s="53">
        <f t="shared" si="489"/>
        <v>2015</v>
      </c>
      <c r="D15065" s="43" t="s">
        <v>119</v>
      </c>
      <c r="E15065" s="132">
        <v>20.787000000000003</v>
      </c>
    </row>
    <row r="15066" spans="1:5" ht="13.8" x14ac:dyDescent="0.25">
      <c r="A15066" s="47">
        <v>42045</v>
      </c>
      <c r="B15066" s="45" t="str">
        <f t="shared" si="488"/>
        <v>February</v>
      </c>
      <c r="C15066" s="53">
        <f t="shared" si="489"/>
        <v>2015</v>
      </c>
      <c r="D15066" s="43" t="s">
        <v>120</v>
      </c>
      <c r="E15066" s="132">
        <v>19.721</v>
      </c>
    </row>
    <row r="15067" spans="1:5" ht="13.8" x14ac:dyDescent="0.25">
      <c r="A15067" s="47">
        <v>42045</v>
      </c>
      <c r="B15067" s="45" t="str">
        <f t="shared" si="488"/>
        <v>February</v>
      </c>
      <c r="C15067" s="53">
        <f t="shared" si="489"/>
        <v>2015</v>
      </c>
      <c r="D15067" s="43" t="s">
        <v>103</v>
      </c>
      <c r="E15067" s="132">
        <v>19.023999999999997</v>
      </c>
    </row>
    <row r="15068" spans="1:5" ht="13.8" x14ac:dyDescent="0.25">
      <c r="A15068" s="47">
        <v>42045</v>
      </c>
      <c r="B15068" s="45" t="str">
        <f t="shared" si="488"/>
        <v>February</v>
      </c>
      <c r="C15068" s="53">
        <f t="shared" si="489"/>
        <v>2015</v>
      </c>
      <c r="D15068" s="43" t="s">
        <v>116</v>
      </c>
      <c r="E15068" s="132">
        <v>11.97</v>
      </c>
    </row>
    <row r="15069" spans="1:5" ht="13.8" x14ac:dyDescent="0.25">
      <c r="A15069" s="47">
        <v>42045</v>
      </c>
      <c r="B15069" s="45" t="str">
        <f t="shared" si="488"/>
        <v>February</v>
      </c>
      <c r="C15069" s="53">
        <f t="shared" si="489"/>
        <v>2015</v>
      </c>
      <c r="D15069" s="43" t="s">
        <v>104</v>
      </c>
      <c r="E15069" s="132">
        <v>16.258666666666667</v>
      </c>
    </row>
    <row r="15070" spans="1:5" ht="13.8" x14ac:dyDescent="0.25">
      <c r="A15070" s="47">
        <v>42045</v>
      </c>
      <c r="B15070" s="45" t="str">
        <f t="shared" si="488"/>
        <v>February</v>
      </c>
      <c r="C15070" s="53">
        <f t="shared" si="489"/>
        <v>2015</v>
      </c>
      <c r="D15070" s="43" t="s">
        <v>121</v>
      </c>
      <c r="E15070" s="132">
        <v>15.461333333333334</v>
      </c>
    </row>
    <row r="15071" spans="1:5" ht="13.8" x14ac:dyDescent="0.25">
      <c r="A15071" s="47">
        <v>42045</v>
      </c>
      <c r="B15071" s="45" t="str">
        <f t="shared" si="488"/>
        <v>February</v>
      </c>
      <c r="C15071" s="53">
        <f t="shared" si="489"/>
        <v>2015</v>
      </c>
      <c r="D15071" s="43" t="s">
        <v>122</v>
      </c>
      <c r="E15071" s="132">
        <v>14.005333333333335</v>
      </c>
    </row>
    <row r="15072" spans="1:5" ht="13.8" x14ac:dyDescent="0.25">
      <c r="A15072" s="47">
        <v>42045</v>
      </c>
      <c r="B15072" s="45" t="str">
        <f t="shared" si="488"/>
        <v>February</v>
      </c>
      <c r="C15072" s="53">
        <f t="shared" si="489"/>
        <v>2015</v>
      </c>
      <c r="D15072" s="43" t="s">
        <v>123</v>
      </c>
      <c r="E15072" s="132">
        <v>13.832000000000001</v>
      </c>
    </row>
    <row r="15073" spans="1:5" ht="13.8" x14ac:dyDescent="0.25">
      <c r="A15073" s="47">
        <v>42045</v>
      </c>
      <c r="B15073" s="45" t="str">
        <f t="shared" si="488"/>
        <v>February</v>
      </c>
      <c r="C15073" s="53">
        <f t="shared" si="489"/>
        <v>2015</v>
      </c>
      <c r="D15073" s="43" t="s">
        <v>99</v>
      </c>
      <c r="E15073" s="132">
        <v>9.2466666666666661</v>
      </c>
    </row>
    <row r="15074" spans="1:5" ht="13.8" x14ac:dyDescent="0.25">
      <c r="A15074" s="47">
        <v>42045</v>
      </c>
      <c r="B15074" s="45" t="str">
        <f t="shared" si="488"/>
        <v>February</v>
      </c>
      <c r="C15074" s="53">
        <f t="shared" si="489"/>
        <v>2015</v>
      </c>
      <c r="D15074" s="43" t="s">
        <v>100</v>
      </c>
      <c r="E15074" s="132">
        <v>9.0033333333333339</v>
      </c>
    </row>
    <row r="15075" spans="1:5" ht="13.8" x14ac:dyDescent="0.25">
      <c r="A15075" s="47">
        <v>42045</v>
      </c>
      <c r="B15075" s="45" t="str">
        <f t="shared" si="488"/>
        <v>February</v>
      </c>
      <c r="C15075" s="53">
        <f t="shared" si="489"/>
        <v>2015</v>
      </c>
      <c r="D15075" s="43" t="s">
        <v>101</v>
      </c>
      <c r="E15075" s="132">
        <v>8.6140000000000008</v>
      </c>
    </row>
    <row r="15076" spans="1:5" ht="13.8" x14ac:dyDescent="0.25">
      <c r="A15076" s="47">
        <v>42045</v>
      </c>
      <c r="B15076" s="45" t="str">
        <f t="shared" si="488"/>
        <v>February</v>
      </c>
      <c r="C15076" s="53">
        <f t="shared" si="489"/>
        <v>2015</v>
      </c>
      <c r="D15076" s="43" t="s">
        <v>124</v>
      </c>
      <c r="E15076" s="132">
        <v>8.5410000000000004</v>
      </c>
    </row>
    <row r="15077" spans="1:5" ht="13.8" x14ac:dyDescent="0.25">
      <c r="A15077" s="47">
        <v>42045</v>
      </c>
      <c r="B15077" s="45" t="str">
        <f t="shared" si="488"/>
        <v>February</v>
      </c>
      <c r="C15077" s="53">
        <f t="shared" si="489"/>
        <v>2015</v>
      </c>
      <c r="D15077" s="43" t="s">
        <v>125</v>
      </c>
      <c r="E15077" s="132">
        <v>7.6406666666666672</v>
      </c>
    </row>
    <row r="15078" spans="1:5" ht="13.8" x14ac:dyDescent="0.25">
      <c r="A15078" s="47">
        <v>42045</v>
      </c>
      <c r="B15078" s="45" t="str">
        <f t="shared" si="488"/>
        <v>February</v>
      </c>
      <c r="C15078" s="53">
        <f t="shared" si="489"/>
        <v>2015</v>
      </c>
      <c r="D15078" s="43" t="s">
        <v>126</v>
      </c>
      <c r="E15078" s="132">
        <v>8.0231666666666683</v>
      </c>
    </row>
    <row r="15079" spans="1:5" ht="13.8" x14ac:dyDescent="0.25">
      <c r="A15079" s="47">
        <v>42045</v>
      </c>
      <c r="B15079" s="45" t="str">
        <f t="shared" si="488"/>
        <v>February</v>
      </c>
      <c r="C15079" s="53">
        <f t="shared" si="489"/>
        <v>2015</v>
      </c>
      <c r="D15079" s="43" t="s">
        <v>127</v>
      </c>
      <c r="E15079" s="132">
        <v>7.8320000000000007</v>
      </c>
    </row>
    <row r="15080" spans="1:5" ht="13.8" x14ac:dyDescent="0.25">
      <c r="A15080" s="47">
        <v>42045</v>
      </c>
      <c r="B15080" s="45" t="str">
        <f t="shared" si="488"/>
        <v>February</v>
      </c>
      <c r="C15080" s="53">
        <f t="shared" si="489"/>
        <v>2015</v>
      </c>
      <c r="D15080" s="43" t="s">
        <v>105</v>
      </c>
      <c r="E15080" s="132">
        <v>6.0103333333333344</v>
      </c>
    </row>
    <row r="15081" spans="1:5" ht="13.8" x14ac:dyDescent="0.25">
      <c r="A15081" s="47">
        <v>42045</v>
      </c>
      <c r="B15081" s="45" t="str">
        <f t="shared" si="488"/>
        <v>February</v>
      </c>
      <c r="C15081" s="53">
        <f t="shared" si="489"/>
        <v>2015</v>
      </c>
      <c r="D15081" s="43" t="s">
        <v>128</v>
      </c>
      <c r="E15081" s="132">
        <v>7.8623333333333347</v>
      </c>
    </row>
    <row r="15082" spans="1:5" ht="13.8" x14ac:dyDescent="0.25">
      <c r="A15082" s="47">
        <v>42052</v>
      </c>
      <c r="B15082" s="45" t="str">
        <f t="shared" si="488"/>
        <v>February</v>
      </c>
      <c r="C15082" s="53">
        <f t="shared" si="489"/>
        <v>2015</v>
      </c>
      <c r="D15082" s="43" t="s">
        <v>131</v>
      </c>
    </row>
    <row r="15083" spans="1:5" ht="13.8" x14ac:dyDescent="0.25">
      <c r="A15083" s="47">
        <v>42052</v>
      </c>
      <c r="B15083" s="45" t="str">
        <f t="shared" si="488"/>
        <v>February</v>
      </c>
      <c r="C15083" s="53">
        <f t="shared" si="489"/>
        <v>2015</v>
      </c>
      <c r="D15083" s="43" t="s">
        <v>115</v>
      </c>
    </row>
    <row r="15084" spans="1:5" ht="13.8" x14ac:dyDescent="0.25">
      <c r="A15084" s="47">
        <v>42052</v>
      </c>
      <c r="B15084" s="45" t="str">
        <f t="shared" si="488"/>
        <v>February</v>
      </c>
      <c r="C15084" s="53">
        <f t="shared" si="489"/>
        <v>2015</v>
      </c>
      <c r="D15084" s="43" t="s">
        <v>95</v>
      </c>
    </row>
    <row r="15085" spans="1:5" ht="13.8" x14ac:dyDescent="0.25">
      <c r="A15085" s="47">
        <v>42052</v>
      </c>
      <c r="B15085" s="45" t="str">
        <f t="shared" si="488"/>
        <v>February</v>
      </c>
      <c r="C15085" s="53">
        <f t="shared" si="489"/>
        <v>2015</v>
      </c>
      <c r="D15085" s="43" t="s">
        <v>96</v>
      </c>
    </row>
    <row r="15086" spans="1:5" ht="13.8" x14ac:dyDescent="0.25">
      <c r="A15086" s="47">
        <v>42052</v>
      </c>
      <c r="B15086" s="45" t="str">
        <f t="shared" si="488"/>
        <v>February</v>
      </c>
      <c r="C15086" s="53">
        <f t="shared" si="489"/>
        <v>2015</v>
      </c>
      <c r="D15086" s="43" t="s">
        <v>97</v>
      </c>
    </row>
    <row r="15087" spans="1:5" ht="13.8" x14ac:dyDescent="0.25">
      <c r="A15087" s="47">
        <v>42052</v>
      </c>
      <c r="B15087" s="45" t="str">
        <f t="shared" si="488"/>
        <v>February</v>
      </c>
      <c r="C15087" s="53">
        <f t="shared" si="489"/>
        <v>2015</v>
      </c>
      <c r="D15087" s="43" t="s">
        <v>98</v>
      </c>
    </row>
    <row r="15088" spans="1:5" ht="15.6" x14ac:dyDescent="0.3">
      <c r="A15088" s="47">
        <v>42052</v>
      </c>
      <c r="B15088" s="45" t="str">
        <f t="shared" si="488"/>
        <v>February</v>
      </c>
      <c r="C15088" s="53">
        <f t="shared" si="489"/>
        <v>2015</v>
      </c>
      <c r="D15088" s="130" t="s">
        <v>136</v>
      </c>
      <c r="E15088" s="132">
        <v>24.276</v>
      </c>
    </row>
    <row r="15089" spans="1:5" ht="13.8" x14ac:dyDescent="0.25">
      <c r="A15089" s="47">
        <v>42052</v>
      </c>
      <c r="B15089" s="45" t="str">
        <f t="shared" si="488"/>
        <v>February</v>
      </c>
      <c r="C15089" s="53">
        <f t="shared" si="489"/>
        <v>2015</v>
      </c>
      <c r="D15089" s="43" t="s">
        <v>118</v>
      </c>
      <c r="E15089" s="132">
        <v>22.302</v>
      </c>
    </row>
    <row r="15090" spans="1:5" ht="13.8" x14ac:dyDescent="0.25">
      <c r="A15090" s="47">
        <v>42052</v>
      </c>
      <c r="B15090" s="45" t="str">
        <f t="shared" si="488"/>
        <v>February</v>
      </c>
      <c r="C15090" s="53">
        <f t="shared" si="489"/>
        <v>2015</v>
      </c>
      <c r="D15090" s="43" t="s">
        <v>102</v>
      </c>
      <c r="E15090" s="132">
        <v>22.008000000000003</v>
      </c>
    </row>
    <row r="15091" spans="1:5" ht="13.8" x14ac:dyDescent="0.25">
      <c r="A15091" s="47">
        <v>42052</v>
      </c>
      <c r="B15091" s="45" t="str">
        <f t="shared" si="488"/>
        <v>February</v>
      </c>
      <c r="C15091" s="53">
        <f t="shared" si="489"/>
        <v>2015</v>
      </c>
      <c r="D15091" s="43" t="s">
        <v>119</v>
      </c>
      <c r="E15091" s="132">
        <v>21.294</v>
      </c>
    </row>
    <row r="15092" spans="1:5" ht="13.8" x14ac:dyDescent="0.25">
      <c r="A15092" s="47">
        <v>42052</v>
      </c>
      <c r="B15092" s="45" t="str">
        <f t="shared" si="488"/>
        <v>February</v>
      </c>
      <c r="C15092" s="53">
        <f t="shared" si="489"/>
        <v>2015</v>
      </c>
      <c r="D15092" s="43" t="s">
        <v>120</v>
      </c>
      <c r="E15092" s="132">
        <v>20.201999999999998</v>
      </c>
    </row>
    <row r="15093" spans="1:5" ht="13.8" x14ac:dyDescent="0.25">
      <c r="A15093" s="47">
        <v>42052</v>
      </c>
      <c r="B15093" s="45" t="str">
        <f t="shared" si="488"/>
        <v>February</v>
      </c>
      <c r="C15093" s="53">
        <f t="shared" si="489"/>
        <v>2015</v>
      </c>
      <c r="D15093" s="43" t="s">
        <v>103</v>
      </c>
      <c r="E15093" s="132">
        <v>19.488</v>
      </c>
    </row>
    <row r="15094" spans="1:5" ht="13.8" x14ac:dyDescent="0.25">
      <c r="A15094" s="47">
        <v>42052</v>
      </c>
      <c r="B15094" s="45" t="str">
        <f t="shared" si="488"/>
        <v>February</v>
      </c>
      <c r="C15094" s="53">
        <f t="shared" si="489"/>
        <v>2015</v>
      </c>
      <c r="D15094" s="43" t="s">
        <v>116</v>
      </c>
      <c r="E15094" s="132">
        <v>10.9725</v>
      </c>
    </row>
    <row r="15095" spans="1:5" ht="13.8" x14ac:dyDescent="0.25">
      <c r="A15095" s="47">
        <v>42052</v>
      </c>
      <c r="B15095" s="45" t="str">
        <f t="shared" si="488"/>
        <v>February</v>
      </c>
      <c r="C15095" s="53">
        <f t="shared" si="489"/>
        <v>2015</v>
      </c>
      <c r="D15095" s="43" t="s">
        <v>104</v>
      </c>
      <c r="E15095" s="132">
        <v>15.008000000000003</v>
      </c>
    </row>
    <row r="15096" spans="1:5" ht="13.8" x14ac:dyDescent="0.25">
      <c r="A15096" s="47">
        <v>42052</v>
      </c>
      <c r="B15096" s="45" t="str">
        <f t="shared" si="488"/>
        <v>February</v>
      </c>
      <c r="C15096" s="53">
        <f t="shared" si="489"/>
        <v>2015</v>
      </c>
      <c r="D15096" s="43" t="s">
        <v>121</v>
      </c>
      <c r="E15096" s="132">
        <v>14.272</v>
      </c>
    </row>
    <row r="15097" spans="1:5" ht="13.8" x14ac:dyDescent="0.25">
      <c r="A15097" s="47">
        <v>42052</v>
      </c>
      <c r="B15097" s="45" t="str">
        <f t="shared" si="488"/>
        <v>February</v>
      </c>
      <c r="C15097" s="53">
        <f t="shared" si="489"/>
        <v>2015</v>
      </c>
      <c r="D15097" s="43" t="s">
        <v>122</v>
      </c>
      <c r="E15097" s="132">
        <v>12.927999999999999</v>
      </c>
    </row>
    <row r="15098" spans="1:5" ht="13.8" x14ac:dyDescent="0.25">
      <c r="A15098" s="47">
        <v>42052</v>
      </c>
      <c r="B15098" s="45" t="str">
        <f t="shared" si="488"/>
        <v>February</v>
      </c>
      <c r="C15098" s="53">
        <f t="shared" si="489"/>
        <v>2015</v>
      </c>
      <c r="D15098" s="43" t="s">
        <v>123</v>
      </c>
      <c r="E15098" s="132">
        <v>12.768000000000002</v>
      </c>
    </row>
    <row r="15099" spans="1:5" ht="13.8" x14ac:dyDescent="0.25">
      <c r="A15099" s="47">
        <v>42052</v>
      </c>
      <c r="B15099" s="45" t="str">
        <f t="shared" si="488"/>
        <v>February</v>
      </c>
      <c r="C15099" s="53">
        <f t="shared" si="489"/>
        <v>2015</v>
      </c>
      <c r="D15099" s="43" t="s">
        <v>99</v>
      </c>
      <c r="E15099" s="132">
        <v>8.36</v>
      </c>
    </row>
    <row r="15100" spans="1:5" ht="13.8" x14ac:dyDescent="0.25">
      <c r="A15100" s="47">
        <v>42052</v>
      </c>
      <c r="B15100" s="45" t="str">
        <f t="shared" si="488"/>
        <v>February</v>
      </c>
      <c r="C15100" s="53">
        <f t="shared" si="489"/>
        <v>2015</v>
      </c>
      <c r="D15100" s="43" t="s">
        <v>100</v>
      </c>
      <c r="E15100" s="132">
        <v>8.14</v>
      </c>
    </row>
    <row r="15101" spans="1:5" ht="13.8" x14ac:dyDescent="0.25">
      <c r="A15101" s="47">
        <v>42052</v>
      </c>
      <c r="B15101" s="45" t="str">
        <f t="shared" ref="B15101:B15162" si="490">TEXT(A15101,"mmmm")</f>
        <v>February</v>
      </c>
      <c r="C15101" s="53">
        <f t="shared" ref="C15101:C15162" si="491">YEAR(A15101)</f>
        <v>2015</v>
      </c>
      <c r="D15101" s="43" t="s">
        <v>101</v>
      </c>
      <c r="E15101" s="132">
        <v>7.7879999999999994</v>
      </c>
    </row>
    <row r="15102" spans="1:5" ht="13.8" x14ac:dyDescent="0.25">
      <c r="A15102" s="47">
        <v>42052</v>
      </c>
      <c r="B15102" s="45" t="str">
        <f t="shared" si="490"/>
        <v>February</v>
      </c>
      <c r="C15102" s="53">
        <f t="shared" si="491"/>
        <v>2015</v>
      </c>
      <c r="D15102" s="43" t="s">
        <v>124</v>
      </c>
      <c r="E15102" s="132">
        <v>7.7219999999999995</v>
      </c>
    </row>
    <row r="15103" spans="1:5" ht="13.8" x14ac:dyDescent="0.25">
      <c r="A15103" s="47">
        <v>42052</v>
      </c>
      <c r="B15103" s="45" t="str">
        <f t="shared" si="490"/>
        <v>February</v>
      </c>
      <c r="C15103" s="53">
        <f t="shared" si="491"/>
        <v>2015</v>
      </c>
      <c r="D15103" s="43" t="s">
        <v>125</v>
      </c>
      <c r="E15103" s="132">
        <v>6.9080000000000004</v>
      </c>
    </row>
    <row r="15104" spans="1:5" ht="13.8" x14ac:dyDescent="0.25">
      <c r="A15104" s="47">
        <v>42052</v>
      </c>
      <c r="B15104" s="45" t="str">
        <f t="shared" si="490"/>
        <v>February</v>
      </c>
      <c r="C15104" s="53">
        <f t="shared" si="491"/>
        <v>2015</v>
      </c>
      <c r="D15104" s="43" t="s">
        <v>126</v>
      </c>
      <c r="E15104" s="132">
        <v>7.3255000000000008</v>
      </c>
    </row>
    <row r="15105" spans="1:5" ht="13.8" x14ac:dyDescent="0.25">
      <c r="A15105" s="47">
        <v>42052</v>
      </c>
      <c r="B15105" s="45" t="str">
        <f t="shared" si="490"/>
        <v>February</v>
      </c>
      <c r="C15105" s="53">
        <f t="shared" si="491"/>
        <v>2015</v>
      </c>
      <c r="D15105" s="43" t="s">
        <v>127</v>
      </c>
      <c r="E15105" s="132">
        <v>7.2089999999999996</v>
      </c>
    </row>
    <row r="15106" spans="1:5" ht="13.8" x14ac:dyDescent="0.25">
      <c r="A15106" s="47">
        <v>42052</v>
      </c>
      <c r="B15106" s="45" t="str">
        <f t="shared" si="490"/>
        <v>February</v>
      </c>
      <c r="C15106" s="53">
        <f t="shared" si="491"/>
        <v>2015</v>
      </c>
      <c r="D15106" s="43" t="s">
        <v>105</v>
      </c>
      <c r="E15106" s="132">
        <v>5.4340000000000011</v>
      </c>
    </row>
    <row r="15107" spans="1:5" ht="13.8" x14ac:dyDescent="0.25">
      <c r="A15107" s="47">
        <v>42052</v>
      </c>
      <c r="B15107" s="45" t="str">
        <f t="shared" si="490"/>
        <v>February</v>
      </c>
      <c r="C15107" s="53">
        <f t="shared" si="491"/>
        <v>2015</v>
      </c>
      <c r="D15107" s="43" t="s">
        <v>128</v>
      </c>
      <c r="E15107" s="132">
        <v>7.3279999999999994</v>
      </c>
    </row>
    <row r="15108" spans="1:5" ht="13.8" x14ac:dyDescent="0.25">
      <c r="A15108" s="47">
        <v>42059</v>
      </c>
      <c r="B15108" s="45" t="str">
        <f t="shared" si="490"/>
        <v>February</v>
      </c>
      <c r="C15108" s="53">
        <f t="shared" si="491"/>
        <v>2015</v>
      </c>
      <c r="D15108" s="43" t="s">
        <v>131</v>
      </c>
    </row>
    <row r="15109" spans="1:5" ht="13.8" x14ac:dyDescent="0.25">
      <c r="A15109" s="47">
        <v>42059</v>
      </c>
      <c r="B15109" s="45" t="str">
        <f t="shared" si="490"/>
        <v>February</v>
      </c>
      <c r="C15109" s="53">
        <f t="shared" si="491"/>
        <v>2015</v>
      </c>
      <c r="D15109" s="43" t="s">
        <v>115</v>
      </c>
    </row>
    <row r="15110" spans="1:5" ht="13.8" x14ac:dyDescent="0.25">
      <c r="A15110" s="47">
        <v>42059</v>
      </c>
      <c r="B15110" s="45" t="str">
        <f t="shared" si="490"/>
        <v>February</v>
      </c>
      <c r="C15110" s="53">
        <f t="shared" si="491"/>
        <v>2015</v>
      </c>
      <c r="D15110" s="43" t="s">
        <v>95</v>
      </c>
    </row>
    <row r="15111" spans="1:5" ht="13.8" x14ac:dyDescent="0.25">
      <c r="A15111" s="47">
        <v>42059</v>
      </c>
      <c r="B15111" s="45" t="str">
        <f t="shared" si="490"/>
        <v>February</v>
      </c>
      <c r="C15111" s="53">
        <f t="shared" si="491"/>
        <v>2015</v>
      </c>
      <c r="D15111" s="43" t="s">
        <v>96</v>
      </c>
    </row>
    <row r="15112" spans="1:5" ht="13.8" x14ac:dyDescent="0.25">
      <c r="A15112" s="47">
        <v>42059</v>
      </c>
      <c r="B15112" s="45" t="str">
        <f t="shared" si="490"/>
        <v>February</v>
      </c>
      <c r="C15112" s="53">
        <f t="shared" si="491"/>
        <v>2015</v>
      </c>
      <c r="D15112" s="43" t="s">
        <v>97</v>
      </c>
    </row>
    <row r="15113" spans="1:5" ht="13.8" x14ac:dyDescent="0.25">
      <c r="A15113" s="47">
        <v>42059</v>
      </c>
      <c r="B15113" s="45" t="str">
        <f t="shared" si="490"/>
        <v>February</v>
      </c>
      <c r="C15113" s="53">
        <f t="shared" si="491"/>
        <v>2015</v>
      </c>
      <c r="D15113" s="43" t="s">
        <v>98</v>
      </c>
    </row>
    <row r="15114" spans="1:5" ht="15.6" x14ac:dyDescent="0.3">
      <c r="A15114" s="47">
        <v>42059</v>
      </c>
      <c r="B15114" s="45" t="str">
        <f t="shared" si="490"/>
        <v>February</v>
      </c>
      <c r="C15114" s="53">
        <f t="shared" si="491"/>
        <v>2015</v>
      </c>
      <c r="D15114" s="130" t="s">
        <v>136</v>
      </c>
      <c r="E15114" s="132">
        <v>26.01</v>
      </c>
    </row>
    <row r="15115" spans="1:5" ht="13.8" x14ac:dyDescent="0.25">
      <c r="A15115" s="47">
        <v>42059</v>
      </c>
      <c r="B15115" s="45" t="str">
        <f t="shared" si="490"/>
        <v>February</v>
      </c>
      <c r="C15115" s="53">
        <f t="shared" si="491"/>
        <v>2015</v>
      </c>
      <c r="D15115" s="43" t="s">
        <v>118</v>
      </c>
      <c r="E15115" s="132">
        <v>23.895</v>
      </c>
    </row>
    <row r="15116" spans="1:5" ht="13.8" x14ac:dyDescent="0.25">
      <c r="A15116" s="47">
        <v>42059</v>
      </c>
      <c r="B15116" s="45" t="str">
        <f t="shared" si="490"/>
        <v>February</v>
      </c>
      <c r="C15116" s="53">
        <f t="shared" si="491"/>
        <v>2015</v>
      </c>
      <c r="D15116" s="43" t="s">
        <v>102</v>
      </c>
      <c r="E15116" s="132">
        <v>23.58</v>
      </c>
    </row>
    <row r="15117" spans="1:5" ht="13.8" x14ac:dyDescent="0.25">
      <c r="A15117" s="47">
        <v>42059</v>
      </c>
      <c r="B15117" s="45" t="str">
        <f t="shared" si="490"/>
        <v>February</v>
      </c>
      <c r="C15117" s="53">
        <f t="shared" si="491"/>
        <v>2015</v>
      </c>
      <c r="D15117" s="43" t="s">
        <v>119</v>
      </c>
      <c r="E15117" s="132">
        <v>22.815000000000001</v>
      </c>
    </row>
    <row r="15118" spans="1:5" ht="13.8" x14ac:dyDescent="0.25">
      <c r="A15118" s="47">
        <v>42059</v>
      </c>
      <c r="B15118" s="45" t="str">
        <f t="shared" si="490"/>
        <v>February</v>
      </c>
      <c r="C15118" s="53">
        <f t="shared" si="491"/>
        <v>2015</v>
      </c>
      <c r="D15118" s="43" t="s">
        <v>120</v>
      </c>
      <c r="E15118" s="132">
        <v>21.645</v>
      </c>
    </row>
    <row r="15119" spans="1:5" ht="13.8" x14ac:dyDescent="0.25">
      <c r="A15119" s="47">
        <v>42059</v>
      </c>
      <c r="B15119" s="45" t="str">
        <f t="shared" si="490"/>
        <v>February</v>
      </c>
      <c r="C15119" s="53">
        <f t="shared" si="491"/>
        <v>2015</v>
      </c>
      <c r="D15119" s="43" t="s">
        <v>103</v>
      </c>
      <c r="E15119" s="132">
        <v>20.88</v>
      </c>
    </row>
    <row r="15120" spans="1:5" ht="13.8" x14ac:dyDescent="0.25">
      <c r="A15120" s="47">
        <v>42059</v>
      </c>
      <c r="B15120" s="45" t="str">
        <f t="shared" si="490"/>
        <v>February</v>
      </c>
      <c r="C15120" s="53">
        <f t="shared" si="491"/>
        <v>2015</v>
      </c>
      <c r="D15120" s="43" t="s">
        <v>116</v>
      </c>
      <c r="E15120" s="132">
        <v>10.9725</v>
      </c>
    </row>
    <row r="15121" spans="1:5" ht="13.8" x14ac:dyDescent="0.25">
      <c r="A15121" s="47">
        <v>42059</v>
      </c>
      <c r="B15121" s="45" t="str">
        <f t="shared" si="490"/>
        <v>February</v>
      </c>
      <c r="C15121" s="53">
        <f t="shared" si="491"/>
        <v>2015</v>
      </c>
      <c r="D15121" s="43" t="s">
        <v>104</v>
      </c>
      <c r="E15121" s="132">
        <v>14.539000000000001</v>
      </c>
    </row>
    <row r="15122" spans="1:5" ht="13.8" x14ac:dyDescent="0.25">
      <c r="A15122" s="47">
        <v>42059</v>
      </c>
      <c r="B15122" s="45" t="str">
        <f t="shared" si="490"/>
        <v>February</v>
      </c>
      <c r="C15122" s="53">
        <f t="shared" si="491"/>
        <v>2015</v>
      </c>
      <c r="D15122" s="43" t="s">
        <v>121</v>
      </c>
      <c r="E15122" s="132">
        <v>13.825999999999999</v>
      </c>
    </row>
    <row r="15123" spans="1:5" ht="13.8" x14ac:dyDescent="0.25">
      <c r="A15123" s="47">
        <v>42059</v>
      </c>
      <c r="B15123" s="45" t="str">
        <f t="shared" si="490"/>
        <v>February</v>
      </c>
      <c r="C15123" s="53">
        <f t="shared" si="491"/>
        <v>2015</v>
      </c>
      <c r="D15123" s="43" t="s">
        <v>122</v>
      </c>
      <c r="E15123" s="132">
        <v>12.524000000000001</v>
      </c>
    </row>
    <row r="15124" spans="1:5" ht="13.8" x14ac:dyDescent="0.25">
      <c r="A15124" s="47">
        <v>42059</v>
      </c>
      <c r="B15124" s="45" t="str">
        <f t="shared" si="490"/>
        <v>February</v>
      </c>
      <c r="C15124" s="53">
        <f t="shared" si="491"/>
        <v>2015</v>
      </c>
      <c r="D15124" s="43" t="s">
        <v>123</v>
      </c>
      <c r="E15124" s="132">
        <v>12.369000000000002</v>
      </c>
    </row>
    <row r="15125" spans="1:5" ht="13.8" x14ac:dyDescent="0.25">
      <c r="A15125" s="47">
        <v>42059</v>
      </c>
      <c r="B15125" s="45" t="str">
        <f t="shared" si="490"/>
        <v>February</v>
      </c>
      <c r="C15125" s="53">
        <f t="shared" si="491"/>
        <v>2015</v>
      </c>
      <c r="D15125" s="43" t="s">
        <v>99</v>
      </c>
      <c r="E15125" s="132">
        <v>8.1066666666666656</v>
      </c>
    </row>
    <row r="15126" spans="1:5" ht="13.8" x14ac:dyDescent="0.25">
      <c r="A15126" s="47">
        <v>42059</v>
      </c>
      <c r="B15126" s="45" t="str">
        <f t="shared" si="490"/>
        <v>February</v>
      </c>
      <c r="C15126" s="53">
        <f t="shared" si="491"/>
        <v>2015</v>
      </c>
      <c r="D15126" s="43" t="s">
        <v>100</v>
      </c>
      <c r="E15126" s="132">
        <v>7.8933333333333335</v>
      </c>
    </row>
    <row r="15127" spans="1:5" ht="13.8" x14ac:dyDescent="0.25">
      <c r="A15127" s="47">
        <v>42059</v>
      </c>
      <c r="B15127" s="45" t="str">
        <f t="shared" si="490"/>
        <v>February</v>
      </c>
      <c r="C15127" s="53">
        <f t="shared" si="491"/>
        <v>2015</v>
      </c>
      <c r="D15127" s="43" t="s">
        <v>101</v>
      </c>
      <c r="E15127" s="132">
        <v>7.5520000000000005</v>
      </c>
    </row>
    <row r="15128" spans="1:5" ht="13.8" x14ac:dyDescent="0.25">
      <c r="A15128" s="47">
        <v>42059</v>
      </c>
      <c r="B15128" s="45" t="str">
        <f t="shared" si="490"/>
        <v>February</v>
      </c>
      <c r="C15128" s="53">
        <f t="shared" si="491"/>
        <v>2015</v>
      </c>
      <c r="D15128" s="43" t="s">
        <v>124</v>
      </c>
      <c r="E15128" s="132">
        <v>7.4879999999999995</v>
      </c>
    </row>
    <row r="15129" spans="1:5" ht="13.8" x14ac:dyDescent="0.25">
      <c r="A15129" s="47">
        <v>42059</v>
      </c>
      <c r="B15129" s="45" t="str">
        <f t="shared" si="490"/>
        <v>February</v>
      </c>
      <c r="C15129" s="53">
        <f t="shared" si="491"/>
        <v>2015</v>
      </c>
      <c r="D15129" s="43" t="s">
        <v>125</v>
      </c>
      <c r="E15129" s="132">
        <v>6.698666666666667</v>
      </c>
    </row>
    <row r="15130" spans="1:5" ht="13.8" x14ac:dyDescent="0.25">
      <c r="A15130" s="47">
        <v>42059</v>
      </c>
      <c r="B15130" s="45" t="str">
        <f t="shared" si="490"/>
        <v>February</v>
      </c>
      <c r="C15130" s="53">
        <f t="shared" si="491"/>
        <v>2015</v>
      </c>
      <c r="D15130" s="43" t="s">
        <v>126</v>
      </c>
      <c r="E15130" s="132">
        <v>7.1261666666666681</v>
      </c>
    </row>
    <row r="15131" spans="1:5" ht="13.8" x14ac:dyDescent="0.25">
      <c r="A15131" s="47">
        <v>42059</v>
      </c>
      <c r="B15131" s="45" t="str">
        <f t="shared" si="490"/>
        <v>February</v>
      </c>
      <c r="C15131" s="53">
        <f t="shared" si="491"/>
        <v>2015</v>
      </c>
      <c r="D15131" s="43" t="s">
        <v>127</v>
      </c>
      <c r="E15131" s="132">
        <v>7.0310000000000015</v>
      </c>
    </row>
    <row r="15132" spans="1:5" ht="13.8" x14ac:dyDescent="0.25">
      <c r="A15132" s="47">
        <v>42059</v>
      </c>
      <c r="B15132" s="45" t="str">
        <f t="shared" si="490"/>
        <v>February</v>
      </c>
      <c r="C15132" s="53">
        <f t="shared" si="491"/>
        <v>2015</v>
      </c>
      <c r="D15132" s="43" t="s">
        <v>105</v>
      </c>
      <c r="E15132" s="132">
        <v>5.2693333333333339</v>
      </c>
    </row>
    <row r="15133" spans="1:5" ht="13.8" x14ac:dyDescent="0.25">
      <c r="A15133" s="47">
        <v>42059</v>
      </c>
      <c r="B15133" s="45" t="str">
        <f t="shared" si="490"/>
        <v>February</v>
      </c>
      <c r="C15133" s="53">
        <f t="shared" si="491"/>
        <v>2015</v>
      </c>
      <c r="D15133" s="43" t="s">
        <v>128</v>
      </c>
      <c r="E15133" s="132">
        <v>7.1753333333333345</v>
      </c>
    </row>
    <row r="15134" spans="1:5" ht="13.8" x14ac:dyDescent="0.25">
      <c r="A15134" s="47">
        <v>42066</v>
      </c>
      <c r="B15134" s="45" t="str">
        <f t="shared" si="490"/>
        <v>March</v>
      </c>
      <c r="C15134" s="53">
        <f t="shared" si="491"/>
        <v>2015</v>
      </c>
      <c r="D15134" s="43" t="s">
        <v>131</v>
      </c>
    </row>
    <row r="15135" spans="1:5" ht="13.8" x14ac:dyDescent="0.25">
      <c r="A15135" s="47">
        <v>42066</v>
      </c>
      <c r="B15135" s="45" t="str">
        <f t="shared" si="490"/>
        <v>March</v>
      </c>
      <c r="C15135" s="53">
        <f t="shared" si="491"/>
        <v>2015</v>
      </c>
      <c r="D15135" s="43" t="s">
        <v>115</v>
      </c>
    </row>
    <row r="15136" spans="1:5" ht="13.8" x14ac:dyDescent="0.25">
      <c r="A15136" s="47">
        <v>42066</v>
      </c>
      <c r="B15136" s="45" t="str">
        <f t="shared" si="490"/>
        <v>March</v>
      </c>
      <c r="C15136" s="53">
        <f t="shared" si="491"/>
        <v>2015</v>
      </c>
      <c r="D15136" s="43" t="s">
        <v>95</v>
      </c>
    </row>
    <row r="15137" spans="1:5" ht="13.8" x14ac:dyDescent="0.25">
      <c r="A15137" s="47">
        <v>42066</v>
      </c>
      <c r="B15137" s="45" t="str">
        <f t="shared" si="490"/>
        <v>March</v>
      </c>
      <c r="C15137" s="53">
        <f t="shared" si="491"/>
        <v>2015</v>
      </c>
      <c r="D15137" s="43" t="s">
        <v>96</v>
      </c>
    </row>
    <row r="15138" spans="1:5" ht="13.8" x14ac:dyDescent="0.25">
      <c r="A15138" s="47">
        <v>42066</v>
      </c>
      <c r="B15138" s="45" t="str">
        <f t="shared" si="490"/>
        <v>March</v>
      </c>
      <c r="C15138" s="53">
        <f t="shared" si="491"/>
        <v>2015</v>
      </c>
      <c r="D15138" s="43" t="s">
        <v>97</v>
      </c>
    </row>
    <row r="15139" spans="1:5" ht="13.8" x14ac:dyDescent="0.25">
      <c r="A15139" s="47">
        <v>42066</v>
      </c>
      <c r="B15139" s="45" t="str">
        <f t="shared" si="490"/>
        <v>March</v>
      </c>
      <c r="C15139" s="53">
        <f t="shared" si="491"/>
        <v>2015</v>
      </c>
      <c r="D15139" s="43" t="s">
        <v>98</v>
      </c>
    </row>
    <row r="15140" spans="1:5" ht="15.6" x14ac:dyDescent="0.3">
      <c r="A15140" s="47">
        <v>42066</v>
      </c>
      <c r="B15140" s="45" t="str">
        <f t="shared" si="490"/>
        <v>March</v>
      </c>
      <c r="C15140" s="53">
        <f t="shared" si="491"/>
        <v>2015</v>
      </c>
      <c r="D15140" s="130" t="s">
        <v>136</v>
      </c>
      <c r="E15140" s="132">
        <v>22.734666666666666</v>
      </c>
    </row>
    <row r="15141" spans="1:5" ht="13.8" x14ac:dyDescent="0.25">
      <c r="A15141" s="47">
        <v>42066</v>
      </c>
      <c r="B15141" s="45" t="str">
        <f t="shared" si="490"/>
        <v>March</v>
      </c>
      <c r="C15141" s="53">
        <f t="shared" si="491"/>
        <v>2015</v>
      </c>
      <c r="D15141" s="43" t="s">
        <v>118</v>
      </c>
      <c r="E15141" s="132">
        <v>20.885999999999999</v>
      </c>
    </row>
    <row r="15142" spans="1:5" ht="13.8" x14ac:dyDescent="0.25">
      <c r="A15142" s="47">
        <v>42066</v>
      </c>
      <c r="B15142" s="45" t="str">
        <f t="shared" si="490"/>
        <v>March</v>
      </c>
      <c r="C15142" s="53">
        <f t="shared" si="491"/>
        <v>2015</v>
      </c>
      <c r="D15142" s="43" t="s">
        <v>102</v>
      </c>
      <c r="E15142" s="132">
        <v>20.610666666666667</v>
      </c>
    </row>
    <row r="15143" spans="1:5" ht="13.8" x14ac:dyDescent="0.25">
      <c r="A15143" s="47">
        <v>42066</v>
      </c>
      <c r="B15143" s="45" t="str">
        <f t="shared" si="490"/>
        <v>March</v>
      </c>
      <c r="C15143" s="53">
        <f t="shared" si="491"/>
        <v>2015</v>
      </c>
      <c r="D15143" s="43" t="s">
        <v>119</v>
      </c>
      <c r="E15143" s="132">
        <v>19.942</v>
      </c>
    </row>
    <row r="15144" spans="1:5" ht="13.8" x14ac:dyDescent="0.25">
      <c r="A15144" s="47">
        <v>42066</v>
      </c>
      <c r="B15144" s="45" t="str">
        <f t="shared" si="490"/>
        <v>March</v>
      </c>
      <c r="C15144" s="53">
        <f t="shared" si="491"/>
        <v>2015</v>
      </c>
      <c r="D15144" s="43" t="s">
        <v>120</v>
      </c>
      <c r="E15144" s="132">
        <v>18.919333333333331</v>
      </c>
    </row>
    <row r="15145" spans="1:5" ht="13.8" x14ac:dyDescent="0.25">
      <c r="A15145" s="47">
        <v>42066</v>
      </c>
      <c r="B15145" s="45" t="str">
        <f t="shared" si="490"/>
        <v>March</v>
      </c>
      <c r="C15145" s="53">
        <f t="shared" si="491"/>
        <v>2015</v>
      </c>
      <c r="D15145" s="43" t="s">
        <v>103</v>
      </c>
      <c r="E15145" s="132">
        <v>18.250666666666664</v>
      </c>
    </row>
    <row r="15146" spans="1:5" ht="13.8" x14ac:dyDescent="0.25">
      <c r="A15146" s="47">
        <v>42066</v>
      </c>
      <c r="B15146" s="45" t="str">
        <f t="shared" si="490"/>
        <v>March</v>
      </c>
      <c r="C15146" s="53">
        <f t="shared" si="491"/>
        <v>2015</v>
      </c>
      <c r="D15146" s="43" t="s">
        <v>116</v>
      </c>
      <c r="E15146" s="132">
        <v>10.773</v>
      </c>
    </row>
    <row r="15147" spans="1:5" ht="13.8" x14ac:dyDescent="0.25">
      <c r="A15147" s="47">
        <v>42066</v>
      </c>
      <c r="B15147" s="45" t="str">
        <f t="shared" si="490"/>
        <v>March</v>
      </c>
      <c r="C15147" s="53">
        <f t="shared" si="491"/>
        <v>2015</v>
      </c>
      <c r="D15147" s="43" t="s">
        <v>104</v>
      </c>
      <c r="E15147" s="132">
        <v>13.679166666666669</v>
      </c>
    </row>
    <row r="15148" spans="1:5" ht="13.8" x14ac:dyDescent="0.25">
      <c r="A15148" s="47">
        <v>42066</v>
      </c>
      <c r="B15148" s="45" t="str">
        <f t="shared" si="490"/>
        <v>March</v>
      </c>
      <c r="C15148" s="53">
        <f t="shared" si="491"/>
        <v>2015</v>
      </c>
      <c r="D15148" s="43" t="s">
        <v>121</v>
      </c>
      <c r="E15148" s="132">
        <v>13.008333333333335</v>
      </c>
    </row>
    <row r="15149" spans="1:5" ht="13.8" x14ac:dyDescent="0.25">
      <c r="A15149" s="47">
        <v>42066</v>
      </c>
      <c r="B15149" s="45" t="str">
        <f t="shared" si="490"/>
        <v>March</v>
      </c>
      <c r="C15149" s="53">
        <f t="shared" si="491"/>
        <v>2015</v>
      </c>
      <c r="D15149" s="43" t="s">
        <v>122</v>
      </c>
      <c r="E15149" s="132">
        <v>11.783333333333335</v>
      </c>
    </row>
    <row r="15150" spans="1:5" ht="13.8" x14ac:dyDescent="0.25">
      <c r="A15150" s="47">
        <v>42066</v>
      </c>
      <c r="B15150" s="45" t="str">
        <f t="shared" si="490"/>
        <v>March</v>
      </c>
      <c r="C15150" s="53">
        <f t="shared" si="491"/>
        <v>2015</v>
      </c>
      <c r="D15150" s="43" t="s">
        <v>123</v>
      </c>
      <c r="E15150" s="132">
        <v>11.637500000000003</v>
      </c>
    </row>
    <row r="15151" spans="1:5" ht="13.8" x14ac:dyDescent="0.25">
      <c r="A15151" s="47">
        <v>42066</v>
      </c>
      <c r="B15151" s="45" t="str">
        <f t="shared" si="490"/>
        <v>March</v>
      </c>
      <c r="C15151" s="53">
        <f t="shared" si="491"/>
        <v>2015</v>
      </c>
      <c r="D15151" s="43" t="s">
        <v>99</v>
      </c>
      <c r="E15151" s="132">
        <v>7.6</v>
      </c>
    </row>
    <row r="15152" spans="1:5" ht="13.8" x14ac:dyDescent="0.25">
      <c r="A15152" s="47">
        <v>42066</v>
      </c>
      <c r="B15152" s="45" t="str">
        <f t="shared" si="490"/>
        <v>March</v>
      </c>
      <c r="C15152" s="53">
        <f t="shared" si="491"/>
        <v>2015</v>
      </c>
      <c r="D15152" s="43" t="s">
        <v>100</v>
      </c>
      <c r="E15152" s="132">
        <v>7.4</v>
      </c>
    </row>
    <row r="15153" spans="1:5" ht="13.8" x14ac:dyDescent="0.25">
      <c r="A15153" s="47">
        <v>42066</v>
      </c>
      <c r="B15153" s="45" t="str">
        <f t="shared" si="490"/>
        <v>March</v>
      </c>
      <c r="C15153" s="53">
        <f t="shared" si="491"/>
        <v>2015</v>
      </c>
      <c r="D15153" s="43" t="s">
        <v>101</v>
      </c>
      <c r="E15153" s="132">
        <v>7.08</v>
      </c>
    </row>
    <row r="15154" spans="1:5" ht="13.8" x14ac:dyDescent="0.25">
      <c r="A15154" s="47">
        <v>42066</v>
      </c>
      <c r="B15154" s="45" t="str">
        <f t="shared" si="490"/>
        <v>March</v>
      </c>
      <c r="C15154" s="53">
        <f t="shared" si="491"/>
        <v>2015</v>
      </c>
      <c r="D15154" s="43" t="s">
        <v>124</v>
      </c>
      <c r="E15154" s="132">
        <v>7.02</v>
      </c>
    </row>
    <row r="15155" spans="1:5" ht="13.8" x14ac:dyDescent="0.25">
      <c r="A15155" s="47">
        <v>42066</v>
      </c>
      <c r="B15155" s="45" t="str">
        <f t="shared" si="490"/>
        <v>March</v>
      </c>
      <c r="C15155" s="53">
        <f t="shared" si="491"/>
        <v>2015</v>
      </c>
      <c r="D15155" s="43" t="s">
        <v>125</v>
      </c>
      <c r="E15155" s="132">
        <v>6.28</v>
      </c>
    </row>
    <row r="15156" spans="1:5" ht="13.8" x14ac:dyDescent="0.25">
      <c r="A15156" s="47">
        <v>42066</v>
      </c>
      <c r="B15156" s="45" t="str">
        <f t="shared" si="490"/>
        <v>March</v>
      </c>
      <c r="C15156" s="53">
        <f t="shared" si="491"/>
        <v>2015</v>
      </c>
      <c r="D15156" s="43" t="s">
        <v>126</v>
      </c>
      <c r="E15156" s="132">
        <v>6.7275</v>
      </c>
    </row>
    <row r="15157" spans="1:5" ht="13.8" x14ac:dyDescent="0.25">
      <c r="A15157" s="47">
        <v>42066</v>
      </c>
      <c r="B15157" s="45" t="str">
        <f t="shared" si="490"/>
        <v>March</v>
      </c>
      <c r="C15157" s="53">
        <f t="shared" si="491"/>
        <v>2015</v>
      </c>
      <c r="D15157" s="43" t="s">
        <v>127</v>
      </c>
      <c r="E15157" s="132">
        <v>6.6749999999999998</v>
      </c>
    </row>
    <row r="15158" spans="1:5" ht="13.8" x14ac:dyDescent="0.25">
      <c r="A15158" s="47">
        <v>42066</v>
      </c>
      <c r="B15158" s="45" t="str">
        <f t="shared" si="490"/>
        <v>March</v>
      </c>
      <c r="C15158" s="53">
        <f t="shared" si="491"/>
        <v>2015</v>
      </c>
      <c r="D15158" s="43" t="s">
        <v>105</v>
      </c>
      <c r="E15158" s="132">
        <v>4.9400000000000004</v>
      </c>
    </row>
    <row r="15159" spans="1:5" ht="13.8" x14ac:dyDescent="0.25">
      <c r="A15159" s="47">
        <v>42066</v>
      </c>
      <c r="B15159" s="45" t="str">
        <f t="shared" si="490"/>
        <v>March</v>
      </c>
      <c r="C15159" s="53">
        <f t="shared" si="491"/>
        <v>2015</v>
      </c>
      <c r="D15159" s="43" t="s">
        <v>128</v>
      </c>
      <c r="E15159" s="132">
        <v>6.87</v>
      </c>
    </row>
    <row r="15160" spans="1:5" ht="13.8" x14ac:dyDescent="0.25">
      <c r="A15160" s="47">
        <v>42073</v>
      </c>
      <c r="B15160" s="45" t="str">
        <f t="shared" si="490"/>
        <v>March</v>
      </c>
      <c r="C15160" s="53">
        <f t="shared" si="491"/>
        <v>2015</v>
      </c>
      <c r="D15160" s="43" t="s">
        <v>131</v>
      </c>
    </row>
    <row r="15161" spans="1:5" ht="13.8" x14ac:dyDescent="0.25">
      <c r="A15161" s="47">
        <v>42073</v>
      </c>
      <c r="B15161" s="45" t="str">
        <f t="shared" si="490"/>
        <v>March</v>
      </c>
      <c r="C15161" s="53">
        <f t="shared" si="491"/>
        <v>2015</v>
      </c>
      <c r="D15161" s="43" t="s">
        <v>115</v>
      </c>
    </row>
    <row r="15162" spans="1:5" ht="13.8" x14ac:dyDescent="0.25">
      <c r="A15162" s="47">
        <v>42073</v>
      </c>
      <c r="B15162" s="45" t="str">
        <f t="shared" si="490"/>
        <v>March</v>
      </c>
      <c r="C15162" s="53">
        <f t="shared" si="491"/>
        <v>2015</v>
      </c>
      <c r="D15162" s="43" t="s">
        <v>95</v>
      </c>
    </row>
    <row r="15163" spans="1:5" ht="13.8" x14ac:dyDescent="0.25">
      <c r="A15163" s="47">
        <v>42073</v>
      </c>
      <c r="B15163" s="45" t="str">
        <f t="shared" ref="B15163:B15223" si="492">TEXT(A15163,"mmmm")</f>
        <v>March</v>
      </c>
      <c r="C15163" s="53">
        <f t="shared" ref="C15163:C15223" si="493">YEAR(A15163)</f>
        <v>2015</v>
      </c>
      <c r="D15163" s="43" t="s">
        <v>96</v>
      </c>
    </row>
    <row r="15164" spans="1:5" ht="13.8" x14ac:dyDescent="0.25">
      <c r="A15164" s="47">
        <v>42073</v>
      </c>
      <c r="B15164" s="45" t="str">
        <f t="shared" si="492"/>
        <v>March</v>
      </c>
      <c r="C15164" s="53">
        <f t="shared" si="493"/>
        <v>2015</v>
      </c>
      <c r="D15164" s="43" t="s">
        <v>97</v>
      </c>
    </row>
    <row r="15165" spans="1:5" ht="13.8" x14ac:dyDescent="0.25">
      <c r="A15165" s="47">
        <v>42073</v>
      </c>
      <c r="B15165" s="45" t="str">
        <f t="shared" si="492"/>
        <v>March</v>
      </c>
      <c r="C15165" s="53">
        <f t="shared" si="493"/>
        <v>2015</v>
      </c>
      <c r="D15165" s="43" t="s">
        <v>98</v>
      </c>
    </row>
    <row r="15166" spans="1:5" ht="15.6" x14ac:dyDescent="0.3">
      <c r="A15166" s="47">
        <v>42073</v>
      </c>
      <c r="B15166" s="45" t="str">
        <f t="shared" si="492"/>
        <v>March</v>
      </c>
      <c r="C15166" s="53">
        <f t="shared" si="493"/>
        <v>2015</v>
      </c>
      <c r="D15166" s="130" t="s">
        <v>136</v>
      </c>
      <c r="E15166" s="132">
        <v>21.097000000000001</v>
      </c>
    </row>
    <row r="15167" spans="1:5" ht="13.8" x14ac:dyDescent="0.25">
      <c r="A15167" s="47">
        <v>42073</v>
      </c>
      <c r="B15167" s="45" t="str">
        <f t="shared" si="492"/>
        <v>March</v>
      </c>
      <c r="C15167" s="53">
        <f t="shared" si="493"/>
        <v>2015</v>
      </c>
      <c r="D15167" s="43" t="s">
        <v>118</v>
      </c>
      <c r="E15167" s="132">
        <v>19.381499999999999</v>
      </c>
    </row>
    <row r="15168" spans="1:5" ht="13.8" x14ac:dyDescent="0.25">
      <c r="A15168" s="47">
        <v>42073</v>
      </c>
      <c r="B15168" s="45" t="str">
        <f t="shared" si="492"/>
        <v>March</v>
      </c>
      <c r="C15168" s="53">
        <f t="shared" si="493"/>
        <v>2015</v>
      </c>
      <c r="D15168" s="43" t="s">
        <v>102</v>
      </c>
      <c r="E15168" s="132">
        <v>19.126000000000001</v>
      </c>
    </row>
    <row r="15169" spans="1:5" ht="13.8" x14ac:dyDescent="0.25">
      <c r="A15169" s="47">
        <v>42073</v>
      </c>
      <c r="B15169" s="45" t="str">
        <f t="shared" si="492"/>
        <v>March</v>
      </c>
      <c r="C15169" s="53">
        <f t="shared" si="493"/>
        <v>2015</v>
      </c>
      <c r="D15169" s="43" t="s">
        <v>119</v>
      </c>
      <c r="E15169" s="132">
        <v>18.505500000000001</v>
      </c>
    </row>
    <row r="15170" spans="1:5" ht="13.8" x14ac:dyDescent="0.25">
      <c r="A15170" s="47">
        <v>42073</v>
      </c>
      <c r="B15170" s="45" t="str">
        <f t="shared" si="492"/>
        <v>March</v>
      </c>
      <c r="C15170" s="53">
        <f t="shared" si="493"/>
        <v>2015</v>
      </c>
      <c r="D15170" s="43" t="s">
        <v>120</v>
      </c>
      <c r="E15170" s="132">
        <v>17.5565</v>
      </c>
    </row>
    <row r="15171" spans="1:5" ht="13.8" x14ac:dyDescent="0.25">
      <c r="A15171" s="47">
        <v>42073</v>
      </c>
      <c r="B15171" s="45" t="str">
        <f t="shared" si="492"/>
        <v>March</v>
      </c>
      <c r="C15171" s="53">
        <f t="shared" si="493"/>
        <v>2015</v>
      </c>
      <c r="D15171" s="43" t="s">
        <v>103</v>
      </c>
      <c r="E15171" s="132">
        <v>16.936</v>
      </c>
    </row>
    <row r="15172" spans="1:5" ht="13.8" x14ac:dyDescent="0.25">
      <c r="A15172" s="47">
        <v>42073</v>
      </c>
      <c r="B15172" s="45" t="str">
        <f t="shared" si="492"/>
        <v>March</v>
      </c>
      <c r="C15172" s="53">
        <f t="shared" si="493"/>
        <v>2015</v>
      </c>
      <c r="D15172" s="43" t="s">
        <v>116</v>
      </c>
      <c r="E15172" s="132">
        <v>9.9749999999999996</v>
      </c>
    </row>
    <row r="15173" spans="1:5" ht="13.8" x14ac:dyDescent="0.25">
      <c r="A15173" s="47">
        <v>42073</v>
      </c>
      <c r="B15173" s="45" t="str">
        <f t="shared" si="492"/>
        <v>March</v>
      </c>
      <c r="C15173" s="53">
        <f t="shared" si="493"/>
        <v>2015</v>
      </c>
      <c r="D15173" s="43" t="s">
        <v>104</v>
      </c>
      <c r="E15173" s="132">
        <v>11.9595</v>
      </c>
    </row>
    <row r="15174" spans="1:5" ht="13.8" x14ac:dyDescent="0.25">
      <c r="A15174" s="47">
        <v>42073</v>
      </c>
      <c r="B15174" s="45" t="str">
        <f t="shared" si="492"/>
        <v>March</v>
      </c>
      <c r="C15174" s="53">
        <f t="shared" si="493"/>
        <v>2015</v>
      </c>
      <c r="D15174" s="43" t="s">
        <v>121</v>
      </c>
      <c r="E15174" s="132">
        <v>11.372999999999999</v>
      </c>
    </row>
    <row r="15175" spans="1:5" ht="13.8" x14ac:dyDescent="0.25">
      <c r="A15175" s="47">
        <v>42073</v>
      </c>
      <c r="B15175" s="45" t="str">
        <f t="shared" si="492"/>
        <v>March</v>
      </c>
      <c r="C15175" s="53">
        <f t="shared" si="493"/>
        <v>2015</v>
      </c>
      <c r="D15175" s="43" t="s">
        <v>122</v>
      </c>
      <c r="E15175" s="132">
        <v>10.302</v>
      </c>
    </row>
    <row r="15176" spans="1:5" ht="13.8" x14ac:dyDescent="0.25">
      <c r="A15176" s="47">
        <v>42073</v>
      </c>
      <c r="B15176" s="45" t="str">
        <f t="shared" si="492"/>
        <v>March</v>
      </c>
      <c r="C15176" s="53">
        <f t="shared" si="493"/>
        <v>2015</v>
      </c>
      <c r="D15176" s="43" t="s">
        <v>123</v>
      </c>
      <c r="E15176" s="132">
        <v>10.1745</v>
      </c>
    </row>
    <row r="15177" spans="1:5" ht="13.8" x14ac:dyDescent="0.25">
      <c r="A15177" s="47">
        <v>42073</v>
      </c>
      <c r="B15177" s="45" t="str">
        <f t="shared" si="492"/>
        <v>March</v>
      </c>
      <c r="C15177" s="53">
        <f t="shared" si="493"/>
        <v>2015</v>
      </c>
      <c r="D15177" s="43" t="s">
        <v>99</v>
      </c>
      <c r="E15177" s="132">
        <v>7.5049999999999999</v>
      </c>
    </row>
    <row r="15178" spans="1:5" ht="13.8" x14ac:dyDescent="0.25">
      <c r="A15178" s="47">
        <v>42073</v>
      </c>
      <c r="B15178" s="45" t="str">
        <f t="shared" si="492"/>
        <v>March</v>
      </c>
      <c r="C15178" s="53">
        <f t="shared" si="493"/>
        <v>2015</v>
      </c>
      <c r="D15178" s="43" t="s">
        <v>100</v>
      </c>
      <c r="E15178" s="132">
        <v>7.3075000000000001</v>
      </c>
    </row>
    <row r="15179" spans="1:5" ht="13.8" x14ac:dyDescent="0.25">
      <c r="A15179" s="47">
        <v>42073</v>
      </c>
      <c r="B15179" s="45" t="str">
        <f t="shared" si="492"/>
        <v>March</v>
      </c>
      <c r="C15179" s="53">
        <f t="shared" si="493"/>
        <v>2015</v>
      </c>
      <c r="D15179" s="43" t="s">
        <v>101</v>
      </c>
      <c r="E15179" s="132">
        <v>6.9914999999999994</v>
      </c>
    </row>
    <row r="15180" spans="1:5" ht="13.8" x14ac:dyDescent="0.25">
      <c r="A15180" s="47">
        <v>42073</v>
      </c>
      <c r="B15180" s="45" t="str">
        <f t="shared" si="492"/>
        <v>March</v>
      </c>
      <c r="C15180" s="53">
        <f t="shared" si="493"/>
        <v>2015</v>
      </c>
      <c r="D15180" s="43" t="s">
        <v>124</v>
      </c>
      <c r="E15180" s="132">
        <v>6.9322499999999989</v>
      </c>
    </row>
    <row r="15181" spans="1:5" ht="13.8" x14ac:dyDescent="0.25">
      <c r="A15181" s="47">
        <v>42073</v>
      </c>
      <c r="B15181" s="45" t="str">
        <f t="shared" si="492"/>
        <v>March</v>
      </c>
      <c r="C15181" s="53">
        <f t="shared" si="493"/>
        <v>2015</v>
      </c>
      <c r="D15181" s="43" t="s">
        <v>125</v>
      </c>
      <c r="E15181" s="132">
        <v>6.2014999999999993</v>
      </c>
    </row>
    <row r="15182" spans="1:5" ht="13.8" x14ac:dyDescent="0.25">
      <c r="A15182" s="47">
        <v>42073</v>
      </c>
      <c r="B15182" s="45" t="str">
        <f t="shared" si="492"/>
        <v>March</v>
      </c>
      <c r="C15182" s="53">
        <f t="shared" si="493"/>
        <v>2015</v>
      </c>
      <c r="D15182" s="43" t="s">
        <v>126</v>
      </c>
      <c r="E15182" s="132">
        <v>6.6527500000000011</v>
      </c>
    </row>
    <row r="15183" spans="1:5" ht="13.8" x14ac:dyDescent="0.25">
      <c r="A15183" s="47">
        <v>42073</v>
      </c>
      <c r="B15183" s="45" t="str">
        <f t="shared" si="492"/>
        <v>March</v>
      </c>
      <c r="C15183" s="53">
        <f t="shared" si="493"/>
        <v>2015</v>
      </c>
      <c r="D15183" s="43" t="s">
        <v>127</v>
      </c>
      <c r="E15183" s="132">
        <v>6.6082499999999991</v>
      </c>
    </row>
    <row r="15184" spans="1:5" ht="13.8" x14ac:dyDescent="0.25">
      <c r="A15184" s="47">
        <v>42073</v>
      </c>
      <c r="B15184" s="45" t="str">
        <f t="shared" si="492"/>
        <v>March</v>
      </c>
      <c r="C15184" s="53">
        <f t="shared" si="493"/>
        <v>2015</v>
      </c>
      <c r="D15184" s="43" t="s">
        <v>105</v>
      </c>
      <c r="E15184" s="132">
        <v>4.8782500000000004</v>
      </c>
    </row>
    <row r="15185" spans="1:5" ht="13.8" x14ac:dyDescent="0.25">
      <c r="A15185" s="47">
        <v>42073</v>
      </c>
      <c r="B15185" s="45" t="str">
        <f t="shared" si="492"/>
        <v>March</v>
      </c>
      <c r="C15185" s="53">
        <f t="shared" si="493"/>
        <v>2015</v>
      </c>
      <c r="D15185" s="43" t="s">
        <v>128</v>
      </c>
      <c r="E15185" s="132">
        <v>6.8127499999999994</v>
      </c>
    </row>
    <row r="15186" spans="1:5" ht="13.8" x14ac:dyDescent="0.25">
      <c r="A15186" s="47">
        <v>42080</v>
      </c>
      <c r="B15186" s="45" t="str">
        <f t="shared" si="492"/>
        <v>March</v>
      </c>
      <c r="C15186" s="53">
        <f t="shared" si="493"/>
        <v>2015</v>
      </c>
      <c r="D15186" s="43" t="s">
        <v>131</v>
      </c>
    </row>
    <row r="15187" spans="1:5" ht="13.8" x14ac:dyDescent="0.25">
      <c r="A15187" s="47">
        <v>42080</v>
      </c>
      <c r="B15187" s="45" t="str">
        <f t="shared" si="492"/>
        <v>March</v>
      </c>
      <c r="C15187" s="53">
        <f t="shared" si="493"/>
        <v>2015</v>
      </c>
      <c r="D15187" s="43" t="s">
        <v>115</v>
      </c>
    </row>
    <row r="15188" spans="1:5" ht="13.8" x14ac:dyDescent="0.25">
      <c r="A15188" s="47">
        <v>42080</v>
      </c>
      <c r="B15188" s="45" t="str">
        <f t="shared" si="492"/>
        <v>March</v>
      </c>
      <c r="C15188" s="53">
        <f t="shared" si="493"/>
        <v>2015</v>
      </c>
      <c r="D15188" s="43" t="s">
        <v>95</v>
      </c>
    </row>
    <row r="15189" spans="1:5" ht="13.8" x14ac:dyDescent="0.25">
      <c r="A15189" s="47">
        <v>42080</v>
      </c>
      <c r="B15189" s="45" t="str">
        <f t="shared" si="492"/>
        <v>March</v>
      </c>
      <c r="C15189" s="53">
        <f t="shared" si="493"/>
        <v>2015</v>
      </c>
      <c r="D15189" s="43" t="s">
        <v>96</v>
      </c>
    </row>
    <row r="15190" spans="1:5" ht="13.8" x14ac:dyDescent="0.25">
      <c r="A15190" s="47">
        <v>42080</v>
      </c>
      <c r="B15190" s="45" t="str">
        <f t="shared" si="492"/>
        <v>March</v>
      </c>
      <c r="C15190" s="53">
        <f t="shared" si="493"/>
        <v>2015</v>
      </c>
      <c r="D15190" s="43" t="s">
        <v>97</v>
      </c>
    </row>
    <row r="15191" spans="1:5" ht="13.8" x14ac:dyDescent="0.25">
      <c r="A15191" s="47">
        <v>42080</v>
      </c>
      <c r="B15191" s="45" t="str">
        <f t="shared" si="492"/>
        <v>March</v>
      </c>
      <c r="C15191" s="53">
        <f t="shared" si="493"/>
        <v>2015</v>
      </c>
      <c r="D15191" s="43" t="s">
        <v>98</v>
      </c>
    </row>
    <row r="15192" spans="1:5" ht="15.6" x14ac:dyDescent="0.3">
      <c r="A15192" s="47">
        <v>42080</v>
      </c>
      <c r="B15192" s="45" t="str">
        <f t="shared" si="492"/>
        <v>March</v>
      </c>
      <c r="C15192" s="53">
        <f t="shared" si="493"/>
        <v>2015</v>
      </c>
      <c r="D15192" s="130" t="s">
        <v>136</v>
      </c>
      <c r="E15192" s="132">
        <v>22.927333333333337</v>
      </c>
    </row>
    <row r="15193" spans="1:5" ht="13.8" x14ac:dyDescent="0.25">
      <c r="A15193" s="47">
        <v>42080</v>
      </c>
      <c r="B15193" s="45" t="str">
        <f t="shared" si="492"/>
        <v>March</v>
      </c>
      <c r="C15193" s="53">
        <f t="shared" si="493"/>
        <v>2015</v>
      </c>
      <c r="D15193" s="43" t="s">
        <v>118</v>
      </c>
      <c r="E15193" s="132">
        <v>21.062999999999999</v>
      </c>
    </row>
    <row r="15194" spans="1:5" ht="13.8" x14ac:dyDescent="0.25">
      <c r="A15194" s="47">
        <v>42080</v>
      </c>
      <c r="B15194" s="45" t="str">
        <f t="shared" si="492"/>
        <v>March</v>
      </c>
      <c r="C15194" s="53">
        <f t="shared" si="493"/>
        <v>2015</v>
      </c>
      <c r="D15194" s="43" t="s">
        <v>102</v>
      </c>
      <c r="E15194" s="132">
        <v>20.785333333333334</v>
      </c>
    </row>
    <row r="15195" spans="1:5" ht="13.8" x14ac:dyDescent="0.25">
      <c r="A15195" s="47">
        <v>42080</v>
      </c>
      <c r="B15195" s="45" t="str">
        <f t="shared" si="492"/>
        <v>March</v>
      </c>
      <c r="C15195" s="53">
        <f t="shared" si="493"/>
        <v>2015</v>
      </c>
      <c r="D15195" s="43" t="s">
        <v>119</v>
      </c>
      <c r="E15195" s="132">
        <v>20.111000000000001</v>
      </c>
    </row>
    <row r="15196" spans="1:5" ht="13.8" x14ac:dyDescent="0.25">
      <c r="A15196" s="47">
        <v>42080</v>
      </c>
      <c r="B15196" s="45" t="str">
        <f t="shared" si="492"/>
        <v>March</v>
      </c>
      <c r="C15196" s="53">
        <f t="shared" si="493"/>
        <v>2015</v>
      </c>
      <c r="D15196" s="43" t="s">
        <v>120</v>
      </c>
      <c r="E15196" s="132">
        <v>19.079666666666668</v>
      </c>
    </row>
    <row r="15197" spans="1:5" ht="13.8" x14ac:dyDescent="0.25">
      <c r="A15197" s="47">
        <v>42080</v>
      </c>
      <c r="B15197" s="45" t="str">
        <f t="shared" si="492"/>
        <v>March</v>
      </c>
      <c r="C15197" s="53">
        <f t="shared" si="493"/>
        <v>2015</v>
      </c>
      <c r="D15197" s="43" t="s">
        <v>103</v>
      </c>
      <c r="E15197" s="132">
        <v>18.405333333333331</v>
      </c>
    </row>
    <row r="15198" spans="1:5" ht="13.8" x14ac:dyDescent="0.25">
      <c r="A15198" s="47">
        <v>42080</v>
      </c>
      <c r="B15198" s="45" t="str">
        <f t="shared" si="492"/>
        <v>March</v>
      </c>
      <c r="C15198" s="53">
        <f t="shared" si="493"/>
        <v>2015</v>
      </c>
      <c r="D15198" s="43" t="s">
        <v>116</v>
      </c>
      <c r="E15198" s="132">
        <v>12.435500000000001</v>
      </c>
    </row>
    <row r="15199" spans="1:5" ht="13.8" x14ac:dyDescent="0.25">
      <c r="A15199" s="47">
        <v>42080</v>
      </c>
      <c r="B15199" s="45" t="str">
        <f t="shared" si="492"/>
        <v>March</v>
      </c>
      <c r="C15199" s="53">
        <f t="shared" si="493"/>
        <v>2015</v>
      </c>
      <c r="D15199" s="43" t="s">
        <v>104</v>
      </c>
      <c r="E15199" s="132">
        <v>12.194000000000001</v>
      </c>
    </row>
    <row r="15200" spans="1:5" ht="13.8" x14ac:dyDescent="0.25">
      <c r="A15200" s="47">
        <v>42080</v>
      </c>
      <c r="B15200" s="45" t="str">
        <f t="shared" si="492"/>
        <v>March</v>
      </c>
      <c r="C15200" s="53">
        <f t="shared" si="493"/>
        <v>2015</v>
      </c>
      <c r="D15200" s="43" t="s">
        <v>121</v>
      </c>
      <c r="E15200" s="132">
        <v>11.595999999999998</v>
      </c>
    </row>
    <row r="15201" spans="1:5" ht="13.8" x14ac:dyDescent="0.25">
      <c r="A15201" s="47">
        <v>42080</v>
      </c>
      <c r="B15201" s="45" t="str">
        <f t="shared" si="492"/>
        <v>March</v>
      </c>
      <c r="C15201" s="53">
        <f t="shared" si="493"/>
        <v>2015</v>
      </c>
      <c r="D15201" s="43" t="s">
        <v>122</v>
      </c>
      <c r="E15201" s="132">
        <v>10.504000000000001</v>
      </c>
    </row>
    <row r="15202" spans="1:5" ht="13.8" x14ac:dyDescent="0.25">
      <c r="A15202" s="47">
        <v>42080</v>
      </c>
      <c r="B15202" s="45" t="str">
        <f t="shared" si="492"/>
        <v>March</v>
      </c>
      <c r="C15202" s="53">
        <f t="shared" si="493"/>
        <v>2015</v>
      </c>
      <c r="D15202" s="43" t="s">
        <v>123</v>
      </c>
      <c r="E15202" s="132">
        <v>10.374000000000001</v>
      </c>
    </row>
    <row r="15203" spans="1:5" ht="13.8" x14ac:dyDescent="0.25">
      <c r="A15203" s="47">
        <v>42080</v>
      </c>
      <c r="B15203" s="45" t="str">
        <f t="shared" si="492"/>
        <v>March</v>
      </c>
      <c r="C15203" s="53">
        <f t="shared" si="493"/>
        <v>2015</v>
      </c>
      <c r="D15203" s="43" t="s">
        <v>99</v>
      </c>
      <c r="E15203" s="132">
        <v>9.5</v>
      </c>
    </row>
    <row r="15204" spans="1:5" ht="13.8" x14ac:dyDescent="0.25">
      <c r="A15204" s="47">
        <v>42080</v>
      </c>
      <c r="B15204" s="45" t="str">
        <f t="shared" si="492"/>
        <v>March</v>
      </c>
      <c r="C15204" s="53">
        <f t="shared" si="493"/>
        <v>2015</v>
      </c>
      <c r="D15204" s="43" t="s">
        <v>100</v>
      </c>
      <c r="E15204" s="132">
        <v>9.25</v>
      </c>
    </row>
    <row r="15205" spans="1:5" ht="13.8" x14ac:dyDescent="0.25">
      <c r="A15205" s="47">
        <v>42080</v>
      </c>
      <c r="B15205" s="45" t="str">
        <f t="shared" si="492"/>
        <v>March</v>
      </c>
      <c r="C15205" s="53">
        <f t="shared" si="493"/>
        <v>2015</v>
      </c>
      <c r="D15205" s="43" t="s">
        <v>101</v>
      </c>
      <c r="E15205" s="132">
        <v>8.85</v>
      </c>
    </row>
    <row r="15206" spans="1:5" ht="13.8" x14ac:dyDescent="0.25">
      <c r="A15206" s="47">
        <v>42080</v>
      </c>
      <c r="B15206" s="45" t="str">
        <f t="shared" si="492"/>
        <v>March</v>
      </c>
      <c r="C15206" s="53">
        <f t="shared" si="493"/>
        <v>2015</v>
      </c>
      <c r="D15206" s="43" t="s">
        <v>124</v>
      </c>
      <c r="E15206" s="132">
        <v>8.7750000000000004</v>
      </c>
    </row>
    <row r="15207" spans="1:5" ht="13.8" x14ac:dyDescent="0.25">
      <c r="A15207" s="47">
        <v>42080</v>
      </c>
      <c r="B15207" s="45" t="str">
        <f t="shared" si="492"/>
        <v>March</v>
      </c>
      <c r="C15207" s="53">
        <f t="shared" si="493"/>
        <v>2015</v>
      </c>
      <c r="D15207" s="43" t="s">
        <v>125</v>
      </c>
      <c r="E15207" s="132">
        <v>7.85</v>
      </c>
    </row>
    <row r="15208" spans="1:5" ht="13.8" x14ac:dyDescent="0.25">
      <c r="A15208" s="47">
        <v>42080</v>
      </c>
      <c r="B15208" s="45" t="str">
        <f t="shared" si="492"/>
        <v>March</v>
      </c>
      <c r="C15208" s="53">
        <f t="shared" si="493"/>
        <v>2015</v>
      </c>
      <c r="D15208" s="43" t="s">
        <v>126</v>
      </c>
      <c r="E15208" s="132">
        <v>8.2225000000000019</v>
      </c>
    </row>
    <row r="15209" spans="1:5" ht="13.8" x14ac:dyDescent="0.25">
      <c r="A15209" s="47">
        <v>42080</v>
      </c>
      <c r="B15209" s="45" t="str">
        <f t="shared" si="492"/>
        <v>March</v>
      </c>
      <c r="C15209" s="53">
        <f t="shared" si="493"/>
        <v>2015</v>
      </c>
      <c r="D15209" s="43" t="s">
        <v>127</v>
      </c>
      <c r="E15209" s="132">
        <v>8.01</v>
      </c>
    </row>
    <row r="15210" spans="1:5" ht="13.8" x14ac:dyDescent="0.25">
      <c r="A15210" s="47">
        <v>42080</v>
      </c>
      <c r="B15210" s="45" t="str">
        <f t="shared" si="492"/>
        <v>March</v>
      </c>
      <c r="C15210" s="53">
        <f t="shared" si="493"/>
        <v>2015</v>
      </c>
      <c r="D15210" s="43" t="s">
        <v>105</v>
      </c>
      <c r="E15210" s="132">
        <v>6.1749999999999998</v>
      </c>
    </row>
    <row r="15211" spans="1:5" ht="13.8" x14ac:dyDescent="0.25">
      <c r="A15211" s="47">
        <v>42080</v>
      </c>
      <c r="B15211" s="45" t="str">
        <f t="shared" si="492"/>
        <v>March</v>
      </c>
      <c r="C15211" s="53">
        <f t="shared" si="493"/>
        <v>2015</v>
      </c>
      <c r="D15211" s="43" t="s">
        <v>128</v>
      </c>
      <c r="E15211" s="132">
        <v>8.0150000000000006</v>
      </c>
    </row>
    <row r="15212" spans="1:5" ht="13.8" x14ac:dyDescent="0.25">
      <c r="A15212" s="47">
        <v>42087</v>
      </c>
      <c r="B15212" s="45" t="str">
        <f t="shared" si="492"/>
        <v>March</v>
      </c>
      <c r="C15212" s="53">
        <f t="shared" si="493"/>
        <v>2015</v>
      </c>
      <c r="D15212" s="43" t="s">
        <v>131</v>
      </c>
    </row>
    <row r="15213" spans="1:5" ht="13.8" x14ac:dyDescent="0.25">
      <c r="A15213" s="47">
        <v>42087</v>
      </c>
      <c r="B15213" s="45" t="str">
        <f t="shared" si="492"/>
        <v>March</v>
      </c>
      <c r="C15213" s="53">
        <f t="shared" si="493"/>
        <v>2015</v>
      </c>
      <c r="D15213" s="43" t="s">
        <v>115</v>
      </c>
      <c r="E15213" s="132">
        <v>26.25</v>
      </c>
    </row>
    <row r="15214" spans="1:5" ht="13.8" x14ac:dyDescent="0.25">
      <c r="A15214" s="47">
        <v>42087</v>
      </c>
      <c r="B15214" s="45" t="str">
        <f t="shared" si="492"/>
        <v>March</v>
      </c>
      <c r="C15214" s="53">
        <f t="shared" si="493"/>
        <v>2015</v>
      </c>
      <c r="D15214" s="43" t="s">
        <v>95</v>
      </c>
      <c r="E15214" s="132">
        <v>23.274999999999999</v>
      </c>
    </row>
    <row r="15215" spans="1:5" ht="13.8" x14ac:dyDescent="0.25">
      <c r="A15215" s="47">
        <v>42087</v>
      </c>
      <c r="B15215" s="45" t="str">
        <f t="shared" si="492"/>
        <v>March</v>
      </c>
      <c r="C15215" s="53">
        <f t="shared" si="493"/>
        <v>2015</v>
      </c>
      <c r="D15215" s="43" t="s">
        <v>96</v>
      </c>
      <c r="E15215" s="132">
        <v>22.225000000000001</v>
      </c>
    </row>
    <row r="15216" spans="1:5" ht="13.8" x14ac:dyDescent="0.25">
      <c r="A15216" s="47">
        <v>42087</v>
      </c>
      <c r="B15216" s="45" t="str">
        <f t="shared" si="492"/>
        <v>March</v>
      </c>
      <c r="C15216" s="53">
        <f t="shared" si="493"/>
        <v>2015</v>
      </c>
      <c r="D15216" s="43" t="s">
        <v>97</v>
      </c>
      <c r="E15216" s="132">
        <v>21.175000000000001</v>
      </c>
    </row>
    <row r="15217" spans="1:5" ht="13.8" x14ac:dyDescent="0.25">
      <c r="A15217" s="47">
        <v>42087</v>
      </c>
      <c r="B15217" s="45" t="str">
        <f t="shared" si="492"/>
        <v>March</v>
      </c>
      <c r="C15217" s="53">
        <f t="shared" si="493"/>
        <v>2015</v>
      </c>
      <c r="D15217" s="43" t="s">
        <v>98</v>
      </c>
      <c r="E15217" s="132">
        <v>16.625</v>
      </c>
    </row>
    <row r="15218" spans="1:5" ht="15.6" x14ac:dyDescent="0.3">
      <c r="A15218" s="47">
        <v>42087</v>
      </c>
      <c r="B15218" s="45" t="str">
        <f t="shared" si="492"/>
        <v>March</v>
      </c>
      <c r="C15218" s="53">
        <f t="shared" si="493"/>
        <v>2015</v>
      </c>
      <c r="D15218" s="130" t="s">
        <v>136</v>
      </c>
      <c r="E15218" s="132">
        <v>25.143000000000001</v>
      </c>
    </row>
    <row r="15219" spans="1:5" ht="13.8" x14ac:dyDescent="0.25">
      <c r="A15219" s="47">
        <v>42087</v>
      </c>
      <c r="B15219" s="45" t="str">
        <f t="shared" si="492"/>
        <v>March</v>
      </c>
      <c r="C15219" s="53">
        <f t="shared" si="493"/>
        <v>2015</v>
      </c>
      <c r="D15219" s="43" t="s">
        <v>118</v>
      </c>
      <c r="E15219" s="132">
        <v>23.098499999999998</v>
      </c>
    </row>
    <row r="15220" spans="1:5" ht="13.8" x14ac:dyDescent="0.25">
      <c r="A15220" s="47">
        <v>42087</v>
      </c>
      <c r="B15220" s="45" t="str">
        <f t="shared" si="492"/>
        <v>March</v>
      </c>
      <c r="C15220" s="53">
        <f t="shared" si="493"/>
        <v>2015</v>
      </c>
      <c r="D15220" s="43" t="s">
        <v>102</v>
      </c>
      <c r="E15220" s="132">
        <v>22.794</v>
      </c>
    </row>
    <row r="15221" spans="1:5" ht="13.8" x14ac:dyDescent="0.25">
      <c r="A15221" s="47">
        <v>42087</v>
      </c>
      <c r="B15221" s="45" t="str">
        <f t="shared" si="492"/>
        <v>March</v>
      </c>
      <c r="C15221" s="53">
        <f t="shared" si="493"/>
        <v>2015</v>
      </c>
      <c r="D15221" s="43" t="s">
        <v>119</v>
      </c>
      <c r="E15221" s="132">
        <v>22.054500000000004</v>
      </c>
    </row>
    <row r="15222" spans="1:5" ht="13.8" x14ac:dyDescent="0.25">
      <c r="A15222" s="47">
        <v>42087</v>
      </c>
      <c r="B15222" s="45" t="str">
        <f t="shared" si="492"/>
        <v>March</v>
      </c>
      <c r="C15222" s="53">
        <f t="shared" si="493"/>
        <v>2015</v>
      </c>
      <c r="D15222" s="43" t="s">
        <v>120</v>
      </c>
      <c r="E15222" s="132">
        <v>20.923500000000001</v>
      </c>
    </row>
    <row r="15223" spans="1:5" ht="13.8" x14ac:dyDescent="0.25">
      <c r="A15223" s="47">
        <v>42087</v>
      </c>
      <c r="B15223" s="45" t="str">
        <f t="shared" si="492"/>
        <v>March</v>
      </c>
      <c r="C15223" s="53">
        <f t="shared" si="493"/>
        <v>2015</v>
      </c>
      <c r="D15223" s="43" t="s">
        <v>103</v>
      </c>
      <c r="E15223" s="132">
        <v>20.183999999999997</v>
      </c>
    </row>
    <row r="15224" spans="1:5" ht="13.8" x14ac:dyDescent="0.25">
      <c r="A15224" s="47">
        <v>42087</v>
      </c>
      <c r="B15224" s="45" t="str">
        <f t="shared" ref="B15224:B15285" si="494">TEXT(A15224,"mmmm")</f>
        <v>March</v>
      </c>
      <c r="C15224" s="53">
        <f t="shared" ref="C15224:C15285" si="495">YEAR(A15224)</f>
        <v>2015</v>
      </c>
      <c r="D15224" s="43" t="s">
        <v>116</v>
      </c>
      <c r="E15224" s="132">
        <v>15.295</v>
      </c>
    </row>
    <row r="15225" spans="1:5" ht="13.8" x14ac:dyDescent="0.25">
      <c r="A15225" s="47">
        <v>42087</v>
      </c>
      <c r="B15225" s="45" t="str">
        <f t="shared" si="494"/>
        <v>March</v>
      </c>
      <c r="C15225" s="53">
        <f t="shared" si="495"/>
        <v>2015</v>
      </c>
      <c r="D15225" s="43" t="s">
        <v>104</v>
      </c>
      <c r="E15225" s="132">
        <v>15.183875</v>
      </c>
    </row>
    <row r="15226" spans="1:5" ht="13.8" x14ac:dyDescent="0.25">
      <c r="A15226" s="47">
        <v>42087</v>
      </c>
      <c r="B15226" s="45" t="str">
        <f t="shared" si="494"/>
        <v>March</v>
      </c>
      <c r="C15226" s="53">
        <f t="shared" si="495"/>
        <v>2015</v>
      </c>
      <c r="D15226" s="43" t="s">
        <v>121</v>
      </c>
      <c r="E15226" s="132">
        <v>14.439249999999999</v>
      </c>
    </row>
    <row r="15227" spans="1:5" ht="13.8" x14ac:dyDescent="0.25">
      <c r="A15227" s="47">
        <v>42087</v>
      </c>
      <c r="B15227" s="45" t="str">
        <f t="shared" si="494"/>
        <v>March</v>
      </c>
      <c r="C15227" s="53">
        <f t="shared" si="495"/>
        <v>2015</v>
      </c>
      <c r="D15227" s="43" t="s">
        <v>122</v>
      </c>
      <c r="E15227" s="132">
        <v>13.079500000000001</v>
      </c>
    </row>
    <row r="15228" spans="1:5" ht="13.8" x14ac:dyDescent="0.25">
      <c r="A15228" s="47">
        <v>42087</v>
      </c>
      <c r="B15228" s="45" t="str">
        <f t="shared" si="494"/>
        <v>March</v>
      </c>
      <c r="C15228" s="53">
        <f t="shared" si="495"/>
        <v>2015</v>
      </c>
      <c r="D15228" s="43" t="s">
        <v>123</v>
      </c>
      <c r="E15228" s="132">
        <v>12.917625000000001</v>
      </c>
    </row>
    <row r="15229" spans="1:5" ht="13.8" x14ac:dyDescent="0.25">
      <c r="A15229" s="47">
        <v>42087</v>
      </c>
      <c r="B15229" s="45" t="str">
        <f t="shared" si="494"/>
        <v>March</v>
      </c>
      <c r="C15229" s="53">
        <f t="shared" si="495"/>
        <v>2015</v>
      </c>
      <c r="D15229" s="43" t="s">
        <v>99</v>
      </c>
      <c r="E15229" s="132">
        <v>11.067500000000001</v>
      </c>
    </row>
    <row r="15230" spans="1:5" ht="13.8" x14ac:dyDescent="0.25">
      <c r="A15230" s="47">
        <v>42087</v>
      </c>
      <c r="B15230" s="45" t="str">
        <f t="shared" si="494"/>
        <v>March</v>
      </c>
      <c r="C15230" s="53">
        <f t="shared" si="495"/>
        <v>2015</v>
      </c>
      <c r="D15230" s="43" t="s">
        <v>100</v>
      </c>
      <c r="E15230" s="132">
        <v>10.776249999999999</v>
      </c>
    </row>
    <row r="15231" spans="1:5" ht="13.8" x14ac:dyDescent="0.25">
      <c r="A15231" s="47">
        <v>42087</v>
      </c>
      <c r="B15231" s="45" t="str">
        <f t="shared" si="494"/>
        <v>March</v>
      </c>
      <c r="C15231" s="53">
        <f t="shared" si="495"/>
        <v>2015</v>
      </c>
      <c r="D15231" s="43" t="s">
        <v>101</v>
      </c>
      <c r="E15231" s="132">
        <v>10.310250000000002</v>
      </c>
    </row>
    <row r="15232" spans="1:5" ht="13.8" x14ac:dyDescent="0.25">
      <c r="A15232" s="47">
        <v>42087</v>
      </c>
      <c r="B15232" s="45" t="str">
        <f t="shared" si="494"/>
        <v>March</v>
      </c>
      <c r="C15232" s="53">
        <f t="shared" si="495"/>
        <v>2015</v>
      </c>
      <c r="D15232" s="43" t="s">
        <v>124</v>
      </c>
      <c r="E15232" s="132">
        <v>10.222874999999998</v>
      </c>
    </row>
    <row r="15233" spans="1:5" ht="13.8" x14ac:dyDescent="0.25">
      <c r="A15233" s="47">
        <v>42087</v>
      </c>
      <c r="B15233" s="45" t="str">
        <f t="shared" si="494"/>
        <v>March</v>
      </c>
      <c r="C15233" s="53">
        <f t="shared" si="495"/>
        <v>2015</v>
      </c>
      <c r="D15233" s="43" t="s">
        <v>125</v>
      </c>
      <c r="E15233" s="132">
        <v>9.1452500000000008</v>
      </c>
    </row>
    <row r="15234" spans="1:5" ht="13.8" x14ac:dyDescent="0.25">
      <c r="A15234" s="47">
        <v>42087</v>
      </c>
      <c r="B15234" s="45" t="str">
        <f t="shared" si="494"/>
        <v>March</v>
      </c>
      <c r="C15234" s="53">
        <f t="shared" si="495"/>
        <v>2015</v>
      </c>
      <c r="D15234" s="43" t="s">
        <v>126</v>
      </c>
      <c r="E15234" s="132">
        <v>9.4558750000000007</v>
      </c>
    </row>
    <row r="15235" spans="1:5" ht="13.8" x14ac:dyDescent="0.25">
      <c r="A15235" s="47">
        <v>42087</v>
      </c>
      <c r="B15235" s="45" t="str">
        <f t="shared" si="494"/>
        <v>March</v>
      </c>
      <c r="C15235" s="53">
        <f t="shared" si="495"/>
        <v>2015</v>
      </c>
      <c r="D15235" s="43" t="s">
        <v>127</v>
      </c>
      <c r="E15235" s="132">
        <v>9.1113749999999989</v>
      </c>
    </row>
    <row r="15236" spans="1:5" ht="13.8" x14ac:dyDescent="0.25">
      <c r="A15236" s="47">
        <v>42087</v>
      </c>
      <c r="B15236" s="45" t="str">
        <f t="shared" si="494"/>
        <v>March</v>
      </c>
      <c r="C15236" s="53">
        <f t="shared" si="495"/>
        <v>2015</v>
      </c>
      <c r="D15236" s="43" t="s">
        <v>105</v>
      </c>
      <c r="E15236" s="132">
        <v>7.1938750000000002</v>
      </c>
    </row>
    <row r="15237" spans="1:5" ht="13.8" x14ac:dyDescent="0.25">
      <c r="A15237" s="47">
        <v>42087</v>
      </c>
      <c r="B15237" s="45" t="str">
        <f t="shared" si="494"/>
        <v>March</v>
      </c>
      <c r="C15237" s="53">
        <f t="shared" si="495"/>
        <v>2015</v>
      </c>
      <c r="D15237" s="43" t="s">
        <v>128</v>
      </c>
      <c r="E15237" s="132">
        <v>8.9596249999999991</v>
      </c>
    </row>
    <row r="15238" spans="1:5" ht="13.8" x14ac:dyDescent="0.25">
      <c r="A15238" s="47">
        <v>42094</v>
      </c>
      <c r="B15238" s="45" t="str">
        <f t="shared" si="494"/>
        <v>March</v>
      </c>
      <c r="C15238" s="53">
        <f t="shared" si="495"/>
        <v>2015</v>
      </c>
      <c r="D15238" s="43" t="s">
        <v>131</v>
      </c>
      <c r="E15238" s="132">
        <v>27.236000000000004</v>
      </c>
    </row>
    <row r="15239" spans="1:5" ht="13.8" x14ac:dyDescent="0.25">
      <c r="A15239" s="47">
        <v>42094</v>
      </c>
      <c r="B15239" s="45" t="str">
        <f t="shared" si="494"/>
        <v>March</v>
      </c>
      <c r="C15239" s="53">
        <f t="shared" si="495"/>
        <v>2015</v>
      </c>
      <c r="D15239" s="43" t="s">
        <v>115</v>
      </c>
      <c r="E15239" s="132">
        <v>24.75</v>
      </c>
    </row>
    <row r="15240" spans="1:5" ht="13.8" x14ac:dyDescent="0.25">
      <c r="A15240" s="47">
        <v>42094</v>
      </c>
      <c r="B15240" s="45" t="str">
        <f t="shared" si="494"/>
        <v>March</v>
      </c>
      <c r="C15240" s="53">
        <f t="shared" si="495"/>
        <v>2015</v>
      </c>
      <c r="D15240" s="43" t="s">
        <v>95</v>
      </c>
      <c r="E15240" s="132">
        <v>21.945</v>
      </c>
    </row>
    <row r="15241" spans="1:5" ht="13.8" x14ac:dyDescent="0.25">
      <c r="A15241" s="47">
        <v>42094</v>
      </c>
      <c r="B15241" s="45" t="str">
        <f t="shared" si="494"/>
        <v>March</v>
      </c>
      <c r="C15241" s="53">
        <f t="shared" si="495"/>
        <v>2015</v>
      </c>
      <c r="D15241" s="43" t="s">
        <v>96</v>
      </c>
      <c r="E15241" s="132">
        <v>20.954999999999998</v>
      </c>
    </row>
    <row r="15242" spans="1:5" ht="13.8" x14ac:dyDescent="0.25">
      <c r="A15242" s="47">
        <v>42094</v>
      </c>
      <c r="B15242" s="45" t="str">
        <f t="shared" si="494"/>
        <v>March</v>
      </c>
      <c r="C15242" s="53">
        <f t="shared" si="495"/>
        <v>2015</v>
      </c>
      <c r="D15242" s="43" t="s">
        <v>97</v>
      </c>
      <c r="E15242" s="132">
        <v>19.965</v>
      </c>
    </row>
    <row r="15243" spans="1:5" ht="13.8" x14ac:dyDescent="0.25">
      <c r="A15243" s="47">
        <v>42094</v>
      </c>
      <c r="B15243" s="45" t="str">
        <f t="shared" si="494"/>
        <v>March</v>
      </c>
      <c r="C15243" s="53">
        <f t="shared" si="495"/>
        <v>2015</v>
      </c>
      <c r="D15243" s="43" t="s">
        <v>98</v>
      </c>
      <c r="E15243" s="132">
        <v>15.675000000000001</v>
      </c>
    </row>
    <row r="15244" spans="1:5" ht="15.6" x14ac:dyDescent="0.3">
      <c r="A15244" s="47">
        <v>42094</v>
      </c>
      <c r="B15244" s="45" t="str">
        <f t="shared" si="494"/>
        <v>March</v>
      </c>
      <c r="C15244" s="53">
        <f t="shared" si="495"/>
        <v>2015</v>
      </c>
      <c r="D15244" s="130" t="s">
        <v>136</v>
      </c>
      <c r="E15244" s="132">
        <v>24.420500000000001</v>
      </c>
    </row>
    <row r="15245" spans="1:5" ht="13.8" x14ac:dyDescent="0.25">
      <c r="A15245" s="47">
        <v>42094</v>
      </c>
      <c r="B15245" s="45" t="str">
        <f t="shared" si="494"/>
        <v>March</v>
      </c>
      <c r="C15245" s="53">
        <f t="shared" si="495"/>
        <v>2015</v>
      </c>
      <c r="D15245" s="43" t="s">
        <v>118</v>
      </c>
      <c r="E15245" s="132">
        <v>22.434749999999998</v>
      </c>
    </row>
    <row r="15246" spans="1:5" ht="13.8" x14ac:dyDescent="0.25">
      <c r="A15246" s="47">
        <v>42094</v>
      </c>
      <c r="B15246" s="45" t="str">
        <f t="shared" si="494"/>
        <v>March</v>
      </c>
      <c r="C15246" s="53">
        <f t="shared" si="495"/>
        <v>2015</v>
      </c>
      <c r="D15246" s="43" t="s">
        <v>102</v>
      </c>
      <c r="E15246" s="132">
        <v>22.138999999999999</v>
      </c>
    </row>
    <row r="15247" spans="1:5" ht="13.8" x14ac:dyDescent="0.25">
      <c r="A15247" s="47">
        <v>42094</v>
      </c>
      <c r="B15247" s="45" t="str">
        <f t="shared" si="494"/>
        <v>March</v>
      </c>
      <c r="C15247" s="53">
        <f t="shared" si="495"/>
        <v>2015</v>
      </c>
      <c r="D15247" s="43" t="s">
        <v>119</v>
      </c>
      <c r="E15247" s="132">
        <v>21.420750000000002</v>
      </c>
    </row>
    <row r="15248" spans="1:5" ht="13.8" x14ac:dyDescent="0.25">
      <c r="A15248" s="47">
        <v>42094</v>
      </c>
      <c r="B15248" s="45" t="str">
        <f t="shared" si="494"/>
        <v>March</v>
      </c>
      <c r="C15248" s="53">
        <f t="shared" si="495"/>
        <v>2015</v>
      </c>
      <c r="D15248" s="43" t="s">
        <v>120</v>
      </c>
      <c r="E15248" s="132">
        <v>20.32225</v>
      </c>
    </row>
    <row r="15249" spans="1:5" ht="13.8" x14ac:dyDescent="0.25">
      <c r="A15249" s="47">
        <v>42094</v>
      </c>
      <c r="B15249" s="45" t="str">
        <f t="shared" si="494"/>
        <v>March</v>
      </c>
      <c r="C15249" s="53">
        <f t="shared" si="495"/>
        <v>2015</v>
      </c>
      <c r="D15249" s="43" t="s">
        <v>103</v>
      </c>
      <c r="E15249" s="132">
        <v>19.603999999999999</v>
      </c>
    </row>
    <row r="15250" spans="1:5" ht="13.8" x14ac:dyDescent="0.25">
      <c r="A15250" s="47">
        <v>42094</v>
      </c>
      <c r="B15250" s="45" t="str">
        <f t="shared" si="494"/>
        <v>March</v>
      </c>
      <c r="C15250" s="53">
        <f t="shared" si="495"/>
        <v>2015</v>
      </c>
      <c r="D15250" s="43" t="s">
        <v>116</v>
      </c>
      <c r="E15250" s="132">
        <v>13.665750000000001</v>
      </c>
    </row>
    <row r="15251" spans="1:5" ht="13.8" x14ac:dyDescent="0.25">
      <c r="A15251" s="47">
        <v>42094</v>
      </c>
      <c r="B15251" s="45" t="str">
        <f t="shared" si="494"/>
        <v>March</v>
      </c>
      <c r="C15251" s="53">
        <f t="shared" si="495"/>
        <v>2015</v>
      </c>
      <c r="D15251" s="43" t="s">
        <v>104</v>
      </c>
      <c r="E15251" s="132">
        <v>16.6495</v>
      </c>
    </row>
    <row r="15252" spans="1:5" ht="13.8" x14ac:dyDescent="0.25">
      <c r="A15252" s="47">
        <v>42094</v>
      </c>
      <c r="B15252" s="45" t="str">
        <f t="shared" si="494"/>
        <v>March</v>
      </c>
      <c r="C15252" s="53">
        <f t="shared" si="495"/>
        <v>2015</v>
      </c>
      <c r="D15252" s="43" t="s">
        <v>121</v>
      </c>
      <c r="E15252" s="132">
        <v>15.833</v>
      </c>
    </row>
    <row r="15253" spans="1:5" ht="13.8" x14ac:dyDescent="0.25">
      <c r="A15253" s="47">
        <v>42094</v>
      </c>
      <c r="B15253" s="45" t="str">
        <f t="shared" si="494"/>
        <v>March</v>
      </c>
      <c r="C15253" s="53">
        <f t="shared" si="495"/>
        <v>2015</v>
      </c>
      <c r="D15253" s="43" t="s">
        <v>122</v>
      </c>
      <c r="E15253" s="132">
        <v>14.342000000000001</v>
      </c>
    </row>
    <row r="15254" spans="1:5" ht="13.8" x14ac:dyDescent="0.25">
      <c r="A15254" s="47">
        <v>42094</v>
      </c>
      <c r="B15254" s="45" t="str">
        <f t="shared" si="494"/>
        <v>March</v>
      </c>
      <c r="C15254" s="53">
        <f t="shared" si="495"/>
        <v>2015</v>
      </c>
      <c r="D15254" s="43" t="s">
        <v>123</v>
      </c>
      <c r="E15254" s="132">
        <v>14.1645</v>
      </c>
    </row>
    <row r="15255" spans="1:5" ht="13.8" x14ac:dyDescent="0.25">
      <c r="A15255" s="47">
        <v>42094</v>
      </c>
      <c r="B15255" s="45" t="str">
        <f t="shared" si="494"/>
        <v>March</v>
      </c>
      <c r="C15255" s="53">
        <f t="shared" si="495"/>
        <v>2015</v>
      </c>
      <c r="D15255" s="43" t="s">
        <v>99</v>
      </c>
      <c r="E15255" s="132">
        <v>11.78</v>
      </c>
    </row>
    <row r="15256" spans="1:5" ht="13.8" x14ac:dyDescent="0.25">
      <c r="A15256" s="47">
        <v>42094</v>
      </c>
      <c r="B15256" s="45" t="str">
        <f t="shared" si="494"/>
        <v>March</v>
      </c>
      <c r="C15256" s="53">
        <f t="shared" si="495"/>
        <v>2015</v>
      </c>
      <c r="D15256" s="43" t="s">
        <v>100</v>
      </c>
      <c r="E15256" s="132">
        <v>11.47</v>
      </c>
    </row>
    <row r="15257" spans="1:5" ht="13.8" x14ac:dyDescent="0.25">
      <c r="A15257" s="47">
        <v>42094</v>
      </c>
      <c r="B15257" s="45" t="str">
        <f t="shared" si="494"/>
        <v>March</v>
      </c>
      <c r="C15257" s="53">
        <f t="shared" si="495"/>
        <v>2015</v>
      </c>
      <c r="D15257" s="43" t="s">
        <v>101</v>
      </c>
      <c r="E15257" s="132">
        <v>10.974</v>
      </c>
    </row>
    <row r="15258" spans="1:5" ht="13.8" x14ac:dyDescent="0.25">
      <c r="A15258" s="47">
        <v>42094</v>
      </c>
      <c r="B15258" s="45" t="str">
        <f t="shared" si="494"/>
        <v>March</v>
      </c>
      <c r="C15258" s="53">
        <f t="shared" si="495"/>
        <v>2015</v>
      </c>
      <c r="D15258" s="43" t="s">
        <v>124</v>
      </c>
      <c r="E15258" s="132">
        <v>10.880999999999998</v>
      </c>
    </row>
    <row r="15259" spans="1:5" ht="13.8" x14ac:dyDescent="0.25">
      <c r="A15259" s="47">
        <v>42094</v>
      </c>
      <c r="B15259" s="45" t="str">
        <f t="shared" si="494"/>
        <v>March</v>
      </c>
      <c r="C15259" s="53">
        <f t="shared" si="495"/>
        <v>2015</v>
      </c>
      <c r="D15259" s="43" t="s">
        <v>125</v>
      </c>
      <c r="E15259" s="132">
        <v>9.7340000000000018</v>
      </c>
    </row>
    <row r="15260" spans="1:5" ht="13.8" x14ac:dyDescent="0.25">
      <c r="A15260" s="47">
        <v>42094</v>
      </c>
      <c r="B15260" s="45" t="str">
        <f t="shared" si="494"/>
        <v>March</v>
      </c>
      <c r="C15260" s="53">
        <f t="shared" si="495"/>
        <v>2015</v>
      </c>
      <c r="D15260" s="43" t="s">
        <v>126</v>
      </c>
      <c r="E15260" s="132">
        <v>10.016500000000001</v>
      </c>
    </row>
    <row r="15261" spans="1:5" ht="13.8" x14ac:dyDescent="0.25">
      <c r="A15261" s="47">
        <v>42094</v>
      </c>
      <c r="B15261" s="45" t="str">
        <f t="shared" si="494"/>
        <v>March</v>
      </c>
      <c r="C15261" s="53">
        <f t="shared" si="495"/>
        <v>2015</v>
      </c>
      <c r="D15261" s="43" t="s">
        <v>127</v>
      </c>
      <c r="E15261" s="132">
        <v>9.6120000000000001</v>
      </c>
    </row>
    <row r="15262" spans="1:5" ht="13.8" x14ac:dyDescent="0.25">
      <c r="A15262" s="47">
        <v>42094</v>
      </c>
      <c r="B15262" s="45" t="str">
        <f t="shared" si="494"/>
        <v>March</v>
      </c>
      <c r="C15262" s="53">
        <f t="shared" si="495"/>
        <v>2015</v>
      </c>
      <c r="D15262" s="43" t="s">
        <v>105</v>
      </c>
      <c r="E15262" s="132">
        <v>7.657</v>
      </c>
    </row>
    <row r="15263" spans="1:5" ht="13.8" x14ac:dyDescent="0.25">
      <c r="A15263" s="47">
        <v>42094</v>
      </c>
      <c r="B15263" s="45" t="str">
        <f t="shared" si="494"/>
        <v>March</v>
      </c>
      <c r="C15263" s="53">
        <f t="shared" si="495"/>
        <v>2015</v>
      </c>
      <c r="D15263" s="43" t="s">
        <v>128</v>
      </c>
      <c r="E15263" s="132">
        <v>9.3889999999999993</v>
      </c>
    </row>
    <row r="15264" spans="1:5" ht="13.8" x14ac:dyDescent="0.25">
      <c r="A15264" s="47">
        <v>42101</v>
      </c>
      <c r="B15264" s="45" t="str">
        <f t="shared" si="494"/>
        <v>April</v>
      </c>
      <c r="C15264" s="53">
        <f t="shared" si="495"/>
        <v>2015</v>
      </c>
      <c r="D15264" s="43" t="s">
        <v>131</v>
      </c>
      <c r="E15264" s="132">
        <v>27.442333333333337</v>
      </c>
    </row>
    <row r="15265" spans="1:5" ht="13.8" x14ac:dyDescent="0.25">
      <c r="A15265" s="47">
        <v>42101</v>
      </c>
      <c r="B15265" s="45" t="str">
        <f t="shared" si="494"/>
        <v>April</v>
      </c>
      <c r="C15265" s="53">
        <f t="shared" si="495"/>
        <v>2015</v>
      </c>
      <c r="D15265" s="43" t="s">
        <v>115</v>
      </c>
      <c r="E15265" s="132">
        <v>26.3</v>
      </c>
    </row>
    <row r="15266" spans="1:5" ht="13.8" x14ac:dyDescent="0.25">
      <c r="A15266" s="47">
        <v>42101</v>
      </c>
      <c r="B15266" s="45" t="str">
        <f t="shared" si="494"/>
        <v>April</v>
      </c>
      <c r="C15266" s="53">
        <f t="shared" si="495"/>
        <v>2015</v>
      </c>
      <c r="D15266" s="43" t="s">
        <v>95</v>
      </c>
      <c r="E15266" s="132">
        <v>23.319333333333333</v>
      </c>
    </row>
    <row r="15267" spans="1:5" ht="13.8" x14ac:dyDescent="0.25">
      <c r="A15267" s="47">
        <v>42101</v>
      </c>
      <c r="B15267" s="45" t="str">
        <f t="shared" si="494"/>
        <v>April</v>
      </c>
      <c r="C15267" s="53">
        <f t="shared" si="495"/>
        <v>2015</v>
      </c>
      <c r="D15267" s="43" t="s">
        <v>96</v>
      </c>
      <c r="E15267" s="132">
        <v>22.26733333333333</v>
      </c>
    </row>
    <row r="15268" spans="1:5" ht="13.8" x14ac:dyDescent="0.25">
      <c r="A15268" s="47">
        <v>42101</v>
      </c>
      <c r="B15268" s="45" t="str">
        <f t="shared" si="494"/>
        <v>April</v>
      </c>
      <c r="C15268" s="53">
        <f t="shared" si="495"/>
        <v>2015</v>
      </c>
      <c r="D15268" s="43" t="s">
        <v>97</v>
      </c>
      <c r="E15268" s="132">
        <v>21.215333333333334</v>
      </c>
    </row>
    <row r="15269" spans="1:5" ht="13.8" x14ac:dyDescent="0.25">
      <c r="A15269" s="47">
        <v>42101</v>
      </c>
      <c r="B15269" s="45" t="str">
        <f t="shared" si="494"/>
        <v>April</v>
      </c>
      <c r="C15269" s="53">
        <f t="shared" si="495"/>
        <v>2015</v>
      </c>
      <c r="D15269" s="43" t="s">
        <v>98</v>
      </c>
      <c r="E15269" s="132">
        <v>16.656666666666666</v>
      </c>
    </row>
    <row r="15270" spans="1:5" ht="15.6" x14ac:dyDescent="0.3">
      <c r="A15270" s="47">
        <v>42101</v>
      </c>
      <c r="B15270" s="45" t="str">
        <f t="shared" si="494"/>
        <v>April</v>
      </c>
      <c r="C15270" s="53">
        <f t="shared" si="495"/>
        <v>2015</v>
      </c>
      <c r="D15270" s="130" t="s">
        <v>136</v>
      </c>
      <c r="E15270" s="132">
        <v>25.432000000000002</v>
      </c>
    </row>
    <row r="15271" spans="1:5" ht="13.8" x14ac:dyDescent="0.25">
      <c r="A15271" s="47">
        <v>42101</v>
      </c>
      <c r="B15271" s="45" t="str">
        <f t="shared" si="494"/>
        <v>April</v>
      </c>
      <c r="C15271" s="53">
        <f t="shared" si="495"/>
        <v>2015</v>
      </c>
      <c r="D15271" s="43" t="s">
        <v>118</v>
      </c>
      <c r="E15271" s="132">
        <v>23.363999999999997</v>
      </c>
    </row>
    <row r="15272" spans="1:5" ht="13.8" x14ac:dyDescent="0.25">
      <c r="A15272" s="47">
        <v>42101</v>
      </c>
      <c r="B15272" s="45" t="str">
        <f t="shared" si="494"/>
        <v>April</v>
      </c>
      <c r="C15272" s="53">
        <f t="shared" si="495"/>
        <v>2015</v>
      </c>
      <c r="D15272" s="43" t="s">
        <v>102</v>
      </c>
      <c r="E15272" s="132">
        <v>23.055999999999997</v>
      </c>
    </row>
    <row r="15273" spans="1:5" ht="13.8" x14ac:dyDescent="0.25">
      <c r="A15273" s="47">
        <v>42101</v>
      </c>
      <c r="B15273" s="45" t="str">
        <f t="shared" si="494"/>
        <v>April</v>
      </c>
      <c r="C15273" s="53">
        <f t="shared" si="495"/>
        <v>2015</v>
      </c>
      <c r="D15273" s="43" t="s">
        <v>119</v>
      </c>
      <c r="E15273" s="132">
        <v>22.308000000000003</v>
      </c>
    </row>
    <row r="15274" spans="1:5" ht="13.8" x14ac:dyDescent="0.25">
      <c r="A15274" s="47">
        <v>42101</v>
      </c>
      <c r="B15274" s="45" t="str">
        <f t="shared" si="494"/>
        <v>April</v>
      </c>
      <c r="C15274" s="53">
        <f t="shared" si="495"/>
        <v>2015</v>
      </c>
      <c r="D15274" s="43" t="s">
        <v>120</v>
      </c>
      <c r="E15274" s="132">
        <v>21.163999999999998</v>
      </c>
    </row>
    <row r="15275" spans="1:5" ht="13.8" x14ac:dyDescent="0.25">
      <c r="A15275" s="47">
        <v>42101</v>
      </c>
      <c r="B15275" s="45" t="str">
        <f t="shared" si="494"/>
        <v>April</v>
      </c>
      <c r="C15275" s="53">
        <f t="shared" si="495"/>
        <v>2015</v>
      </c>
      <c r="D15275" s="43" t="s">
        <v>103</v>
      </c>
      <c r="E15275" s="132">
        <v>20.416</v>
      </c>
    </row>
    <row r="15276" spans="1:5" ht="13.8" x14ac:dyDescent="0.25">
      <c r="A15276" s="47">
        <v>42101</v>
      </c>
      <c r="B15276" s="45" t="str">
        <f t="shared" si="494"/>
        <v>April</v>
      </c>
      <c r="C15276" s="53">
        <f t="shared" si="495"/>
        <v>2015</v>
      </c>
      <c r="D15276" s="43" t="s">
        <v>116</v>
      </c>
      <c r="E15276" s="132">
        <v>13.765500000000001</v>
      </c>
    </row>
    <row r="15277" spans="1:5" ht="13.8" x14ac:dyDescent="0.25">
      <c r="A15277" s="47">
        <v>42101</v>
      </c>
      <c r="B15277" s="45" t="str">
        <f t="shared" si="494"/>
        <v>April</v>
      </c>
      <c r="C15277" s="53">
        <f t="shared" si="495"/>
        <v>2015</v>
      </c>
      <c r="D15277" s="43" t="s">
        <v>104</v>
      </c>
      <c r="E15277" s="132">
        <v>16.805833333333336</v>
      </c>
    </row>
    <row r="15278" spans="1:5" ht="13.8" x14ac:dyDescent="0.25">
      <c r="A15278" s="47">
        <v>42101</v>
      </c>
      <c r="B15278" s="45" t="str">
        <f t="shared" si="494"/>
        <v>April</v>
      </c>
      <c r="C15278" s="53">
        <f t="shared" si="495"/>
        <v>2015</v>
      </c>
      <c r="D15278" s="43" t="s">
        <v>121</v>
      </c>
      <c r="E15278" s="132">
        <v>15.981666666666666</v>
      </c>
    </row>
    <row r="15279" spans="1:5" ht="13.8" x14ac:dyDescent="0.25">
      <c r="A15279" s="47">
        <v>42101</v>
      </c>
      <c r="B15279" s="45" t="str">
        <f t="shared" si="494"/>
        <v>April</v>
      </c>
      <c r="C15279" s="53">
        <f t="shared" si="495"/>
        <v>2015</v>
      </c>
      <c r="D15279" s="43" t="s">
        <v>122</v>
      </c>
      <c r="E15279" s="132">
        <v>14.476666666666665</v>
      </c>
    </row>
    <row r="15280" spans="1:5" ht="13.8" x14ac:dyDescent="0.25">
      <c r="A15280" s="47">
        <v>42101</v>
      </c>
      <c r="B15280" s="45" t="str">
        <f t="shared" si="494"/>
        <v>April</v>
      </c>
      <c r="C15280" s="53">
        <f t="shared" si="495"/>
        <v>2015</v>
      </c>
      <c r="D15280" s="43" t="s">
        <v>123</v>
      </c>
      <c r="E15280" s="132">
        <v>14.297499999999999</v>
      </c>
    </row>
    <row r="15281" spans="1:5" ht="13.8" x14ac:dyDescent="0.25">
      <c r="A15281" s="47">
        <v>42101</v>
      </c>
      <c r="B15281" s="45" t="str">
        <f t="shared" si="494"/>
        <v>April</v>
      </c>
      <c r="C15281" s="53">
        <f t="shared" si="495"/>
        <v>2015</v>
      </c>
      <c r="D15281" s="43" t="s">
        <v>99</v>
      </c>
      <c r="E15281" s="132">
        <v>11.4</v>
      </c>
    </row>
    <row r="15282" spans="1:5" ht="13.8" x14ac:dyDescent="0.25">
      <c r="A15282" s="47">
        <v>42101</v>
      </c>
      <c r="B15282" s="45" t="str">
        <f t="shared" si="494"/>
        <v>April</v>
      </c>
      <c r="C15282" s="53">
        <f t="shared" si="495"/>
        <v>2015</v>
      </c>
      <c r="D15282" s="43" t="s">
        <v>100</v>
      </c>
      <c r="E15282" s="132">
        <v>11.1</v>
      </c>
    </row>
    <row r="15283" spans="1:5" ht="13.8" x14ac:dyDescent="0.25">
      <c r="A15283" s="47">
        <v>42101</v>
      </c>
      <c r="B15283" s="45" t="str">
        <f t="shared" si="494"/>
        <v>April</v>
      </c>
      <c r="C15283" s="53">
        <f t="shared" si="495"/>
        <v>2015</v>
      </c>
      <c r="D15283" s="43" t="s">
        <v>101</v>
      </c>
      <c r="E15283" s="132">
        <v>10.62</v>
      </c>
    </row>
    <row r="15284" spans="1:5" ht="13.8" x14ac:dyDescent="0.25">
      <c r="A15284" s="47">
        <v>42101</v>
      </c>
      <c r="B15284" s="45" t="str">
        <f t="shared" si="494"/>
        <v>April</v>
      </c>
      <c r="C15284" s="53">
        <f t="shared" si="495"/>
        <v>2015</v>
      </c>
      <c r="D15284" s="43" t="s">
        <v>124</v>
      </c>
      <c r="E15284" s="132">
        <v>10.53</v>
      </c>
    </row>
    <row r="15285" spans="1:5" ht="13.8" x14ac:dyDescent="0.25">
      <c r="A15285" s="47">
        <v>42101</v>
      </c>
      <c r="B15285" s="45" t="str">
        <f t="shared" si="494"/>
        <v>April</v>
      </c>
      <c r="C15285" s="53">
        <f t="shared" si="495"/>
        <v>2015</v>
      </c>
      <c r="D15285" s="43" t="s">
        <v>125</v>
      </c>
      <c r="E15285" s="132">
        <v>9.42</v>
      </c>
    </row>
    <row r="15286" spans="1:5" ht="13.8" x14ac:dyDescent="0.25">
      <c r="A15286" s="47">
        <v>42101</v>
      </c>
      <c r="B15286" s="45" t="str">
        <f t="shared" ref="B15286:B15346" si="496">TEXT(A15286,"mmmm")</f>
        <v>April</v>
      </c>
      <c r="C15286" s="53">
        <f t="shared" ref="C15286:C15346" si="497">YEAR(A15286)</f>
        <v>2015</v>
      </c>
      <c r="D15286" s="43" t="s">
        <v>126</v>
      </c>
      <c r="E15286" s="132">
        <v>9.7175000000000011</v>
      </c>
    </row>
    <row r="15287" spans="1:5" ht="13.8" x14ac:dyDescent="0.25">
      <c r="A15287" s="47">
        <v>42101</v>
      </c>
      <c r="B15287" s="45" t="str">
        <f t="shared" si="496"/>
        <v>April</v>
      </c>
      <c r="C15287" s="53">
        <f t="shared" si="497"/>
        <v>2015</v>
      </c>
      <c r="D15287" s="43" t="s">
        <v>127</v>
      </c>
      <c r="E15287" s="132">
        <v>9.3450000000000006</v>
      </c>
    </row>
    <row r="15288" spans="1:5" ht="13.8" x14ac:dyDescent="0.25">
      <c r="A15288" s="47">
        <v>42101</v>
      </c>
      <c r="B15288" s="45" t="str">
        <f t="shared" si="496"/>
        <v>April</v>
      </c>
      <c r="C15288" s="53">
        <f t="shared" si="497"/>
        <v>2015</v>
      </c>
      <c r="D15288" s="43" t="s">
        <v>105</v>
      </c>
      <c r="E15288" s="132">
        <v>7.410000000000001</v>
      </c>
    </row>
    <row r="15289" spans="1:5" ht="13.8" x14ac:dyDescent="0.25">
      <c r="A15289" s="47">
        <v>42101</v>
      </c>
      <c r="B15289" s="45" t="str">
        <f t="shared" si="496"/>
        <v>April</v>
      </c>
      <c r="C15289" s="53">
        <f t="shared" si="497"/>
        <v>2015</v>
      </c>
      <c r="D15289" s="43" t="s">
        <v>128</v>
      </c>
      <c r="E15289" s="132">
        <v>9.16</v>
      </c>
    </row>
    <row r="15290" spans="1:5" ht="13.8" x14ac:dyDescent="0.25">
      <c r="A15290" s="47">
        <v>42108</v>
      </c>
      <c r="B15290" s="45" t="str">
        <f t="shared" si="496"/>
        <v>April</v>
      </c>
      <c r="C15290" s="53">
        <f t="shared" si="497"/>
        <v>2015</v>
      </c>
      <c r="D15290" s="43" t="s">
        <v>131</v>
      </c>
      <c r="E15290" s="132">
        <v>27.855</v>
      </c>
    </row>
    <row r="15291" spans="1:5" ht="13.8" x14ac:dyDescent="0.25">
      <c r="A15291" s="47">
        <v>42108</v>
      </c>
      <c r="B15291" s="45" t="str">
        <f t="shared" si="496"/>
        <v>April</v>
      </c>
      <c r="C15291" s="53">
        <f t="shared" si="497"/>
        <v>2015</v>
      </c>
      <c r="D15291" s="43" t="s">
        <v>115</v>
      </c>
      <c r="E15291" s="132">
        <v>27.3</v>
      </c>
    </row>
    <row r="15292" spans="1:5" ht="13.8" x14ac:dyDescent="0.25">
      <c r="A15292" s="47">
        <v>42108</v>
      </c>
      <c r="B15292" s="45" t="str">
        <f t="shared" si="496"/>
        <v>April</v>
      </c>
      <c r="C15292" s="53">
        <f t="shared" si="497"/>
        <v>2015</v>
      </c>
      <c r="D15292" s="43" t="s">
        <v>95</v>
      </c>
      <c r="E15292" s="132">
        <v>24.206</v>
      </c>
    </row>
    <row r="15293" spans="1:5" ht="13.8" x14ac:dyDescent="0.25">
      <c r="A15293" s="47">
        <v>42108</v>
      </c>
      <c r="B15293" s="45" t="str">
        <f t="shared" si="496"/>
        <v>April</v>
      </c>
      <c r="C15293" s="53">
        <f t="shared" si="497"/>
        <v>2015</v>
      </c>
      <c r="D15293" s="43" t="s">
        <v>96</v>
      </c>
      <c r="E15293" s="132">
        <v>23.114000000000001</v>
      </c>
    </row>
    <row r="15294" spans="1:5" ht="13.8" x14ac:dyDescent="0.25">
      <c r="A15294" s="47">
        <v>42108</v>
      </c>
      <c r="B15294" s="45" t="str">
        <f t="shared" si="496"/>
        <v>April</v>
      </c>
      <c r="C15294" s="53">
        <f t="shared" si="497"/>
        <v>2015</v>
      </c>
      <c r="D15294" s="43" t="s">
        <v>97</v>
      </c>
      <c r="E15294" s="132">
        <v>22.021999999999998</v>
      </c>
    </row>
    <row r="15295" spans="1:5" ht="13.8" x14ac:dyDescent="0.25">
      <c r="A15295" s="47">
        <v>42108</v>
      </c>
      <c r="B15295" s="45" t="str">
        <f t="shared" si="496"/>
        <v>April</v>
      </c>
      <c r="C15295" s="53">
        <f t="shared" si="497"/>
        <v>2015</v>
      </c>
      <c r="D15295" s="43" t="s">
        <v>98</v>
      </c>
      <c r="E15295" s="132">
        <v>17.29</v>
      </c>
    </row>
    <row r="15296" spans="1:5" ht="15.6" x14ac:dyDescent="0.3">
      <c r="A15296" s="47">
        <v>42108</v>
      </c>
      <c r="B15296" s="45" t="str">
        <f t="shared" si="496"/>
        <v>April</v>
      </c>
      <c r="C15296" s="53">
        <f t="shared" si="497"/>
        <v>2015</v>
      </c>
      <c r="D15296" s="130" t="s">
        <v>136</v>
      </c>
      <c r="E15296" s="132">
        <v>26.973333333333336</v>
      </c>
    </row>
    <row r="15297" spans="1:5" ht="13.8" x14ac:dyDescent="0.25">
      <c r="A15297" s="47">
        <v>42108</v>
      </c>
      <c r="B15297" s="45" t="str">
        <f t="shared" si="496"/>
        <v>April</v>
      </c>
      <c r="C15297" s="53">
        <f t="shared" si="497"/>
        <v>2015</v>
      </c>
      <c r="D15297" s="43" t="s">
        <v>118</v>
      </c>
      <c r="E15297" s="132">
        <v>24.78</v>
      </c>
    </row>
    <row r="15298" spans="1:5" ht="13.8" x14ac:dyDescent="0.25">
      <c r="A15298" s="47">
        <v>42108</v>
      </c>
      <c r="B15298" s="45" t="str">
        <f t="shared" si="496"/>
        <v>April</v>
      </c>
      <c r="C15298" s="53">
        <f t="shared" si="497"/>
        <v>2015</v>
      </c>
      <c r="D15298" s="43" t="s">
        <v>102</v>
      </c>
      <c r="E15298" s="132">
        <v>24.453333333333333</v>
      </c>
    </row>
    <row r="15299" spans="1:5" ht="13.8" x14ac:dyDescent="0.25">
      <c r="A15299" s="47">
        <v>42108</v>
      </c>
      <c r="B15299" s="45" t="str">
        <f t="shared" si="496"/>
        <v>April</v>
      </c>
      <c r="C15299" s="53">
        <f t="shared" si="497"/>
        <v>2015</v>
      </c>
      <c r="D15299" s="43" t="s">
        <v>119</v>
      </c>
      <c r="E15299" s="132">
        <v>23.660000000000004</v>
      </c>
    </row>
    <row r="15300" spans="1:5" ht="13.8" x14ac:dyDescent="0.25">
      <c r="A15300" s="47">
        <v>42108</v>
      </c>
      <c r="B15300" s="45" t="str">
        <f t="shared" si="496"/>
        <v>April</v>
      </c>
      <c r="C15300" s="53">
        <f t="shared" si="497"/>
        <v>2015</v>
      </c>
      <c r="D15300" s="43" t="s">
        <v>120</v>
      </c>
      <c r="E15300" s="132">
        <v>22.446666666666665</v>
      </c>
    </row>
    <row r="15301" spans="1:5" ht="13.8" x14ac:dyDescent="0.25">
      <c r="A15301" s="47">
        <v>42108</v>
      </c>
      <c r="B15301" s="45" t="str">
        <f t="shared" si="496"/>
        <v>April</v>
      </c>
      <c r="C15301" s="53">
        <f t="shared" si="497"/>
        <v>2015</v>
      </c>
      <c r="D15301" s="43" t="s">
        <v>103</v>
      </c>
      <c r="E15301" s="132">
        <v>21.653333333333336</v>
      </c>
    </row>
    <row r="15302" spans="1:5" ht="13.8" x14ac:dyDescent="0.25">
      <c r="A15302" s="47">
        <v>42108</v>
      </c>
      <c r="B15302" s="45" t="str">
        <f t="shared" si="496"/>
        <v>April</v>
      </c>
      <c r="C15302" s="53">
        <f t="shared" si="497"/>
        <v>2015</v>
      </c>
      <c r="D15302" s="43" t="s">
        <v>116</v>
      </c>
      <c r="E15302" s="132">
        <v>14.895999999999999</v>
      </c>
    </row>
    <row r="15303" spans="1:5" ht="13.8" x14ac:dyDescent="0.25">
      <c r="A15303" s="47">
        <v>42108</v>
      </c>
      <c r="B15303" s="45" t="str">
        <f t="shared" si="496"/>
        <v>April</v>
      </c>
      <c r="C15303" s="53">
        <f t="shared" si="497"/>
        <v>2015</v>
      </c>
      <c r="D15303" s="43" t="s">
        <v>104</v>
      </c>
      <c r="E15303" s="132">
        <v>16.6495</v>
      </c>
    </row>
    <row r="15304" spans="1:5" ht="13.8" x14ac:dyDescent="0.25">
      <c r="A15304" s="47">
        <v>42108</v>
      </c>
      <c r="B15304" s="45" t="str">
        <f t="shared" si="496"/>
        <v>April</v>
      </c>
      <c r="C15304" s="53">
        <f t="shared" si="497"/>
        <v>2015</v>
      </c>
      <c r="D15304" s="43" t="s">
        <v>121</v>
      </c>
      <c r="E15304" s="132">
        <v>15.833</v>
      </c>
    </row>
    <row r="15305" spans="1:5" ht="13.8" x14ac:dyDescent="0.25">
      <c r="A15305" s="47">
        <v>42108</v>
      </c>
      <c r="B15305" s="45" t="str">
        <f t="shared" si="496"/>
        <v>April</v>
      </c>
      <c r="C15305" s="53">
        <f t="shared" si="497"/>
        <v>2015</v>
      </c>
      <c r="D15305" s="43" t="s">
        <v>122</v>
      </c>
      <c r="E15305" s="132">
        <v>14.342000000000001</v>
      </c>
    </row>
    <row r="15306" spans="1:5" ht="13.8" x14ac:dyDescent="0.25">
      <c r="A15306" s="47">
        <v>42108</v>
      </c>
      <c r="B15306" s="45" t="str">
        <f t="shared" si="496"/>
        <v>April</v>
      </c>
      <c r="C15306" s="53">
        <f t="shared" si="497"/>
        <v>2015</v>
      </c>
      <c r="D15306" s="43" t="s">
        <v>123</v>
      </c>
      <c r="E15306" s="132">
        <v>14.1645</v>
      </c>
    </row>
    <row r="15307" spans="1:5" ht="13.8" x14ac:dyDescent="0.25">
      <c r="A15307" s="47">
        <v>42108</v>
      </c>
      <c r="B15307" s="45" t="str">
        <f t="shared" si="496"/>
        <v>April</v>
      </c>
      <c r="C15307" s="53">
        <f t="shared" si="497"/>
        <v>2015</v>
      </c>
      <c r="D15307" s="43" t="s">
        <v>99</v>
      </c>
      <c r="E15307" s="132">
        <v>11.716666666666665</v>
      </c>
    </row>
    <row r="15308" spans="1:5" ht="13.8" x14ac:dyDescent="0.25">
      <c r="A15308" s="47">
        <v>42108</v>
      </c>
      <c r="B15308" s="45" t="str">
        <f t="shared" si="496"/>
        <v>April</v>
      </c>
      <c r="C15308" s="53">
        <f t="shared" si="497"/>
        <v>2015</v>
      </c>
      <c r="D15308" s="43" t="s">
        <v>100</v>
      </c>
      <c r="E15308" s="132">
        <v>11.408333333333333</v>
      </c>
    </row>
    <row r="15309" spans="1:5" ht="13.8" x14ac:dyDescent="0.25">
      <c r="A15309" s="47">
        <v>42108</v>
      </c>
      <c r="B15309" s="45" t="str">
        <f t="shared" si="496"/>
        <v>April</v>
      </c>
      <c r="C15309" s="53">
        <f t="shared" si="497"/>
        <v>2015</v>
      </c>
      <c r="D15309" s="43" t="s">
        <v>101</v>
      </c>
      <c r="E15309" s="132">
        <v>10.914999999999999</v>
      </c>
    </row>
    <row r="15310" spans="1:5" ht="13.8" x14ac:dyDescent="0.25">
      <c r="A15310" s="47">
        <v>42108</v>
      </c>
      <c r="B15310" s="45" t="str">
        <f t="shared" si="496"/>
        <v>April</v>
      </c>
      <c r="C15310" s="53">
        <f t="shared" si="497"/>
        <v>2015</v>
      </c>
      <c r="D15310" s="43" t="s">
        <v>124</v>
      </c>
      <c r="E15310" s="132">
        <v>10.822499999999998</v>
      </c>
    </row>
    <row r="15311" spans="1:5" ht="13.8" x14ac:dyDescent="0.25">
      <c r="A15311" s="47">
        <v>42108</v>
      </c>
      <c r="B15311" s="45" t="str">
        <f t="shared" si="496"/>
        <v>April</v>
      </c>
      <c r="C15311" s="53">
        <f t="shared" si="497"/>
        <v>2015</v>
      </c>
      <c r="D15311" s="43" t="s">
        <v>125</v>
      </c>
      <c r="E15311" s="132">
        <v>9.6816666666666666</v>
      </c>
    </row>
    <row r="15312" spans="1:5" ht="13.8" x14ac:dyDescent="0.25">
      <c r="A15312" s="47">
        <v>42108</v>
      </c>
      <c r="B15312" s="45" t="str">
        <f t="shared" si="496"/>
        <v>April</v>
      </c>
      <c r="C15312" s="53">
        <f t="shared" si="497"/>
        <v>2015</v>
      </c>
      <c r="D15312" s="43" t="s">
        <v>126</v>
      </c>
      <c r="E15312" s="132">
        <v>9.9666666666666668</v>
      </c>
    </row>
    <row r="15313" spans="1:5" ht="13.8" x14ac:dyDescent="0.25">
      <c r="A15313" s="47">
        <v>42108</v>
      </c>
      <c r="B15313" s="45" t="str">
        <f t="shared" si="496"/>
        <v>April</v>
      </c>
      <c r="C15313" s="53">
        <f t="shared" si="497"/>
        <v>2015</v>
      </c>
      <c r="D15313" s="43" t="s">
        <v>127</v>
      </c>
      <c r="E15313" s="132">
        <v>9.567499999999999</v>
      </c>
    </row>
    <row r="15314" spans="1:5" ht="13.8" x14ac:dyDescent="0.25">
      <c r="A15314" s="47">
        <v>42108</v>
      </c>
      <c r="B15314" s="45" t="str">
        <f t="shared" si="496"/>
        <v>April</v>
      </c>
      <c r="C15314" s="53">
        <f t="shared" si="497"/>
        <v>2015</v>
      </c>
      <c r="D15314" s="43" t="s">
        <v>105</v>
      </c>
      <c r="E15314" s="132">
        <v>7.6158333333333337</v>
      </c>
    </row>
    <row r="15315" spans="1:5" ht="13.8" x14ac:dyDescent="0.25">
      <c r="A15315" s="47">
        <v>42108</v>
      </c>
      <c r="B15315" s="45" t="str">
        <f t="shared" si="496"/>
        <v>April</v>
      </c>
      <c r="C15315" s="53">
        <f t="shared" si="497"/>
        <v>2015</v>
      </c>
      <c r="D15315" s="43" t="s">
        <v>128</v>
      </c>
      <c r="E15315" s="132">
        <v>9.3508333333333322</v>
      </c>
    </row>
    <row r="15316" spans="1:5" ht="13.8" x14ac:dyDescent="0.25">
      <c r="A15316" s="47">
        <v>42115</v>
      </c>
      <c r="B15316" s="45" t="str">
        <f t="shared" si="496"/>
        <v>April</v>
      </c>
      <c r="C15316" s="53">
        <f t="shared" si="497"/>
        <v>2015</v>
      </c>
      <c r="D15316" s="43" t="s">
        <v>131</v>
      </c>
      <c r="E15316" s="132">
        <v>25.998000000000001</v>
      </c>
    </row>
    <row r="15317" spans="1:5" ht="13.8" x14ac:dyDescent="0.25">
      <c r="A15317" s="47">
        <v>42115</v>
      </c>
      <c r="B15317" s="45" t="str">
        <f t="shared" si="496"/>
        <v>April</v>
      </c>
      <c r="C15317" s="53">
        <f t="shared" si="497"/>
        <v>2015</v>
      </c>
      <c r="D15317" s="43" t="s">
        <v>115</v>
      </c>
      <c r="E15317" s="132">
        <v>24.7</v>
      </c>
    </row>
    <row r="15318" spans="1:5" ht="13.8" x14ac:dyDescent="0.25">
      <c r="A15318" s="47">
        <v>42115</v>
      </c>
      <c r="B15318" s="45" t="str">
        <f t="shared" si="496"/>
        <v>April</v>
      </c>
      <c r="C15318" s="53">
        <f t="shared" si="497"/>
        <v>2015</v>
      </c>
      <c r="D15318" s="43" t="s">
        <v>95</v>
      </c>
      <c r="E15318" s="132">
        <v>21.90066666666667</v>
      </c>
    </row>
    <row r="15319" spans="1:5" ht="13.8" x14ac:dyDescent="0.25">
      <c r="A15319" s="47">
        <v>42115</v>
      </c>
      <c r="B15319" s="45" t="str">
        <f t="shared" si="496"/>
        <v>April</v>
      </c>
      <c r="C15319" s="53">
        <f t="shared" si="497"/>
        <v>2015</v>
      </c>
      <c r="D15319" s="43" t="s">
        <v>96</v>
      </c>
      <c r="E15319" s="132">
        <v>20.91266666666667</v>
      </c>
    </row>
    <row r="15320" spans="1:5" ht="13.8" x14ac:dyDescent="0.25">
      <c r="A15320" s="47">
        <v>42115</v>
      </c>
      <c r="B15320" s="45" t="str">
        <f t="shared" si="496"/>
        <v>April</v>
      </c>
      <c r="C15320" s="53">
        <f t="shared" si="497"/>
        <v>2015</v>
      </c>
      <c r="D15320" s="43" t="s">
        <v>97</v>
      </c>
      <c r="E15320" s="132">
        <v>19.924666666666667</v>
      </c>
    </row>
    <row r="15321" spans="1:5" ht="13.8" x14ac:dyDescent="0.25">
      <c r="A15321" s="47">
        <v>42115</v>
      </c>
      <c r="B15321" s="45" t="str">
        <f t="shared" si="496"/>
        <v>April</v>
      </c>
      <c r="C15321" s="53">
        <f t="shared" si="497"/>
        <v>2015</v>
      </c>
      <c r="D15321" s="43" t="s">
        <v>98</v>
      </c>
      <c r="E15321" s="132">
        <v>15.643333333333333</v>
      </c>
    </row>
    <row r="15322" spans="1:5" ht="15.6" x14ac:dyDescent="0.3">
      <c r="A15322" s="47">
        <v>42115</v>
      </c>
      <c r="B15322" s="45" t="str">
        <f t="shared" si="496"/>
        <v>April</v>
      </c>
      <c r="C15322" s="53">
        <f t="shared" si="497"/>
        <v>2015</v>
      </c>
      <c r="D15322" s="130" t="s">
        <v>136</v>
      </c>
      <c r="E15322" s="132">
        <v>23.409000000000002</v>
      </c>
    </row>
    <row r="15323" spans="1:5" ht="13.8" x14ac:dyDescent="0.25">
      <c r="A15323" s="47">
        <v>42115</v>
      </c>
      <c r="B15323" s="45" t="str">
        <f t="shared" si="496"/>
        <v>April</v>
      </c>
      <c r="C15323" s="53">
        <f t="shared" si="497"/>
        <v>2015</v>
      </c>
      <c r="D15323" s="43" t="s">
        <v>118</v>
      </c>
      <c r="E15323" s="132">
        <v>21.505499999999998</v>
      </c>
    </row>
    <row r="15324" spans="1:5" ht="13.8" x14ac:dyDescent="0.25">
      <c r="A15324" s="47">
        <v>42115</v>
      </c>
      <c r="B15324" s="45" t="str">
        <f t="shared" si="496"/>
        <v>April</v>
      </c>
      <c r="C15324" s="53">
        <f t="shared" si="497"/>
        <v>2015</v>
      </c>
      <c r="D15324" s="43" t="s">
        <v>102</v>
      </c>
      <c r="E15324" s="132">
        <v>21.222000000000001</v>
      </c>
    </row>
    <row r="15325" spans="1:5" ht="13.8" x14ac:dyDescent="0.25">
      <c r="A15325" s="47">
        <v>42115</v>
      </c>
      <c r="B15325" s="45" t="str">
        <f t="shared" si="496"/>
        <v>April</v>
      </c>
      <c r="C15325" s="53">
        <f t="shared" si="497"/>
        <v>2015</v>
      </c>
      <c r="D15325" s="43" t="s">
        <v>119</v>
      </c>
      <c r="E15325" s="132">
        <v>20.5335</v>
      </c>
    </row>
    <row r="15326" spans="1:5" ht="13.8" x14ac:dyDescent="0.25">
      <c r="A15326" s="47">
        <v>42115</v>
      </c>
      <c r="B15326" s="45" t="str">
        <f t="shared" si="496"/>
        <v>April</v>
      </c>
      <c r="C15326" s="53">
        <f t="shared" si="497"/>
        <v>2015</v>
      </c>
      <c r="D15326" s="43" t="s">
        <v>120</v>
      </c>
      <c r="E15326" s="132">
        <v>19.480499999999999</v>
      </c>
    </row>
    <row r="15327" spans="1:5" ht="13.8" x14ac:dyDescent="0.25">
      <c r="A15327" s="47">
        <v>42115</v>
      </c>
      <c r="B15327" s="45" t="str">
        <f t="shared" si="496"/>
        <v>April</v>
      </c>
      <c r="C15327" s="53">
        <f t="shared" si="497"/>
        <v>2015</v>
      </c>
      <c r="D15327" s="43" t="s">
        <v>103</v>
      </c>
      <c r="E15327" s="132">
        <v>18.791999999999998</v>
      </c>
    </row>
    <row r="15328" spans="1:5" ht="13.8" x14ac:dyDescent="0.25">
      <c r="A15328" s="47">
        <v>42115</v>
      </c>
      <c r="B15328" s="45" t="str">
        <f t="shared" si="496"/>
        <v>April</v>
      </c>
      <c r="C15328" s="53">
        <f t="shared" si="497"/>
        <v>2015</v>
      </c>
      <c r="D15328" s="43" t="s">
        <v>116</v>
      </c>
      <c r="E15328" s="132">
        <v>13.3665</v>
      </c>
    </row>
    <row r="15329" spans="1:5" ht="13.8" x14ac:dyDescent="0.25">
      <c r="A15329" s="47">
        <v>42115</v>
      </c>
      <c r="B15329" s="45" t="str">
        <f t="shared" si="496"/>
        <v>April</v>
      </c>
      <c r="C15329" s="53">
        <f t="shared" si="497"/>
        <v>2015</v>
      </c>
      <c r="D15329" s="43" t="s">
        <v>104</v>
      </c>
      <c r="E15329" s="132">
        <v>15.164333333333333</v>
      </c>
    </row>
    <row r="15330" spans="1:5" ht="13.8" x14ac:dyDescent="0.25">
      <c r="A15330" s="47">
        <v>42115</v>
      </c>
      <c r="B15330" s="45" t="str">
        <f t="shared" si="496"/>
        <v>April</v>
      </c>
      <c r="C15330" s="53">
        <f t="shared" si="497"/>
        <v>2015</v>
      </c>
      <c r="D15330" s="43" t="s">
        <v>121</v>
      </c>
      <c r="E15330" s="132">
        <v>14.420666666666666</v>
      </c>
    </row>
    <row r="15331" spans="1:5" ht="13.8" x14ac:dyDescent="0.25">
      <c r="A15331" s="47">
        <v>42115</v>
      </c>
      <c r="B15331" s="45" t="str">
        <f t="shared" si="496"/>
        <v>April</v>
      </c>
      <c r="C15331" s="53">
        <f t="shared" si="497"/>
        <v>2015</v>
      </c>
      <c r="D15331" s="43" t="s">
        <v>122</v>
      </c>
      <c r="E15331" s="132">
        <v>13.062666666666667</v>
      </c>
    </row>
    <row r="15332" spans="1:5" ht="13.8" x14ac:dyDescent="0.25">
      <c r="A15332" s="47">
        <v>42115</v>
      </c>
      <c r="B15332" s="45" t="str">
        <f t="shared" si="496"/>
        <v>April</v>
      </c>
      <c r="C15332" s="53">
        <f t="shared" si="497"/>
        <v>2015</v>
      </c>
      <c r="D15332" s="43" t="s">
        <v>123</v>
      </c>
      <c r="E15332" s="132">
        <v>12.901</v>
      </c>
    </row>
    <row r="15333" spans="1:5" ht="13.8" x14ac:dyDescent="0.25">
      <c r="A15333" s="47">
        <v>42115</v>
      </c>
      <c r="B15333" s="45" t="str">
        <f t="shared" si="496"/>
        <v>April</v>
      </c>
      <c r="C15333" s="53">
        <f t="shared" si="497"/>
        <v>2015</v>
      </c>
      <c r="D15333" s="43" t="s">
        <v>99</v>
      </c>
      <c r="E15333" s="132">
        <v>10.83</v>
      </c>
    </row>
    <row r="15334" spans="1:5" ht="13.8" x14ac:dyDescent="0.25">
      <c r="A15334" s="47">
        <v>42115</v>
      </c>
      <c r="B15334" s="45" t="str">
        <f t="shared" si="496"/>
        <v>April</v>
      </c>
      <c r="C15334" s="53">
        <f t="shared" si="497"/>
        <v>2015</v>
      </c>
      <c r="D15334" s="43" t="s">
        <v>100</v>
      </c>
      <c r="E15334" s="132">
        <v>10.545</v>
      </c>
    </row>
    <row r="15335" spans="1:5" ht="13.8" x14ac:dyDescent="0.25">
      <c r="A15335" s="47">
        <v>42115</v>
      </c>
      <c r="B15335" s="45" t="str">
        <f t="shared" si="496"/>
        <v>April</v>
      </c>
      <c r="C15335" s="53">
        <f t="shared" si="497"/>
        <v>2015</v>
      </c>
      <c r="D15335" s="43" t="s">
        <v>101</v>
      </c>
      <c r="E15335" s="132">
        <v>10.089</v>
      </c>
    </row>
    <row r="15336" spans="1:5" ht="13.8" x14ac:dyDescent="0.25">
      <c r="A15336" s="47">
        <v>42115</v>
      </c>
      <c r="B15336" s="45" t="str">
        <f t="shared" si="496"/>
        <v>April</v>
      </c>
      <c r="C15336" s="53">
        <f t="shared" si="497"/>
        <v>2015</v>
      </c>
      <c r="D15336" s="43" t="s">
        <v>124</v>
      </c>
      <c r="E15336" s="132">
        <v>10.003499999999999</v>
      </c>
    </row>
    <row r="15337" spans="1:5" ht="13.8" x14ac:dyDescent="0.25">
      <c r="A15337" s="47">
        <v>42115</v>
      </c>
      <c r="B15337" s="45" t="str">
        <f t="shared" si="496"/>
        <v>April</v>
      </c>
      <c r="C15337" s="53">
        <f t="shared" si="497"/>
        <v>2015</v>
      </c>
      <c r="D15337" s="43" t="s">
        <v>125</v>
      </c>
      <c r="E15337" s="132">
        <v>8.9490000000000016</v>
      </c>
    </row>
    <row r="15338" spans="1:5" ht="13.8" x14ac:dyDescent="0.25">
      <c r="A15338" s="47">
        <v>42115</v>
      </c>
      <c r="B15338" s="45" t="str">
        <f t="shared" si="496"/>
        <v>April</v>
      </c>
      <c r="C15338" s="53">
        <f t="shared" si="497"/>
        <v>2015</v>
      </c>
      <c r="D15338" s="43" t="s">
        <v>126</v>
      </c>
      <c r="E15338" s="132">
        <v>9.2690000000000001</v>
      </c>
    </row>
    <row r="15339" spans="1:5" ht="13.8" x14ac:dyDescent="0.25">
      <c r="A15339" s="47">
        <v>42115</v>
      </c>
      <c r="B15339" s="45" t="str">
        <f t="shared" si="496"/>
        <v>April</v>
      </c>
      <c r="C15339" s="53">
        <f t="shared" si="497"/>
        <v>2015</v>
      </c>
      <c r="D15339" s="43" t="s">
        <v>127</v>
      </c>
      <c r="E15339" s="132">
        <v>8.9444999999999997</v>
      </c>
    </row>
    <row r="15340" spans="1:5" ht="13.8" x14ac:dyDescent="0.25">
      <c r="A15340" s="47">
        <v>42115</v>
      </c>
      <c r="B15340" s="45" t="str">
        <f t="shared" si="496"/>
        <v>April</v>
      </c>
      <c r="C15340" s="53">
        <f t="shared" si="497"/>
        <v>2015</v>
      </c>
      <c r="D15340" s="43" t="s">
        <v>105</v>
      </c>
      <c r="E15340" s="132">
        <v>7.0395000000000003</v>
      </c>
    </row>
    <row r="15341" spans="1:5" ht="13.8" x14ac:dyDescent="0.25">
      <c r="A15341" s="47">
        <v>42115</v>
      </c>
      <c r="B15341" s="45" t="str">
        <f t="shared" si="496"/>
        <v>April</v>
      </c>
      <c r="C15341" s="53">
        <f t="shared" si="497"/>
        <v>2015</v>
      </c>
      <c r="D15341" s="43" t="s">
        <v>128</v>
      </c>
      <c r="E15341" s="132">
        <v>8.8164999999999996</v>
      </c>
    </row>
    <row r="15342" spans="1:5" ht="13.8" x14ac:dyDescent="0.25">
      <c r="A15342" s="47">
        <v>42122</v>
      </c>
      <c r="B15342" s="45" t="str">
        <f t="shared" si="496"/>
        <v>April</v>
      </c>
      <c r="C15342" s="53">
        <f t="shared" si="497"/>
        <v>2015</v>
      </c>
      <c r="D15342" s="43" t="s">
        <v>131</v>
      </c>
      <c r="E15342" s="132">
        <v>25.533750000000001</v>
      </c>
    </row>
    <row r="15343" spans="1:5" ht="13.8" x14ac:dyDescent="0.25">
      <c r="A15343" s="47">
        <v>42122</v>
      </c>
      <c r="B15343" s="45" t="str">
        <f t="shared" si="496"/>
        <v>April</v>
      </c>
      <c r="C15343" s="53">
        <f t="shared" si="497"/>
        <v>2015</v>
      </c>
      <c r="D15343" s="43" t="s">
        <v>115</v>
      </c>
      <c r="E15343" s="132">
        <v>24</v>
      </c>
    </row>
    <row r="15344" spans="1:5" ht="13.8" x14ac:dyDescent="0.25">
      <c r="A15344" s="47">
        <v>42122</v>
      </c>
      <c r="B15344" s="45" t="str">
        <f t="shared" si="496"/>
        <v>April</v>
      </c>
      <c r="C15344" s="53">
        <f t="shared" si="497"/>
        <v>2015</v>
      </c>
      <c r="D15344" s="43" t="s">
        <v>95</v>
      </c>
      <c r="E15344" s="132">
        <v>21.28</v>
      </c>
    </row>
    <row r="15345" spans="1:5" ht="13.8" x14ac:dyDescent="0.25">
      <c r="A15345" s="47">
        <v>42122</v>
      </c>
      <c r="B15345" s="45" t="str">
        <f t="shared" si="496"/>
        <v>April</v>
      </c>
      <c r="C15345" s="53">
        <f t="shared" si="497"/>
        <v>2015</v>
      </c>
      <c r="D15345" s="43" t="s">
        <v>96</v>
      </c>
      <c r="E15345" s="132">
        <v>20.32</v>
      </c>
    </row>
    <row r="15346" spans="1:5" ht="13.8" x14ac:dyDescent="0.25">
      <c r="A15346" s="47">
        <v>42122</v>
      </c>
      <c r="B15346" s="45" t="str">
        <f t="shared" si="496"/>
        <v>April</v>
      </c>
      <c r="C15346" s="53">
        <f t="shared" si="497"/>
        <v>2015</v>
      </c>
      <c r="D15346" s="43" t="s">
        <v>97</v>
      </c>
      <c r="E15346" s="132">
        <v>19.36</v>
      </c>
    </row>
    <row r="15347" spans="1:5" ht="13.8" x14ac:dyDescent="0.25">
      <c r="A15347" s="47">
        <v>42122</v>
      </c>
      <c r="B15347" s="45" t="str">
        <f t="shared" ref="B15347:B15408" si="498">TEXT(A15347,"mmmm")</f>
        <v>April</v>
      </c>
      <c r="C15347" s="53">
        <f t="shared" ref="C15347:C15408" si="499">YEAR(A15347)</f>
        <v>2015</v>
      </c>
      <c r="D15347" s="43" t="s">
        <v>98</v>
      </c>
      <c r="E15347" s="132">
        <v>15.2</v>
      </c>
    </row>
    <row r="15348" spans="1:5" ht="15.6" x14ac:dyDescent="0.3">
      <c r="A15348" s="47">
        <v>42122</v>
      </c>
      <c r="B15348" s="45" t="str">
        <f t="shared" si="498"/>
        <v>April</v>
      </c>
      <c r="C15348" s="53">
        <f t="shared" si="499"/>
        <v>2015</v>
      </c>
      <c r="D15348" s="130" t="s">
        <v>136</v>
      </c>
      <c r="E15348" s="132">
        <v>23.409000000000002</v>
      </c>
    </row>
    <row r="15349" spans="1:5" ht="13.8" x14ac:dyDescent="0.25">
      <c r="A15349" s="47">
        <v>42122</v>
      </c>
      <c r="B15349" s="45" t="str">
        <f t="shared" si="498"/>
        <v>April</v>
      </c>
      <c r="C15349" s="53">
        <f t="shared" si="499"/>
        <v>2015</v>
      </c>
      <c r="D15349" s="43" t="s">
        <v>118</v>
      </c>
      <c r="E15349" s="132">
        <v>21.505499999999998</v>
      </c>
    </row>
    <row r="15350" spans="1:5" ht="13.8" x14ac:dyDescent="0.25">
      <c r="A15350" s="47">
        <v>42122</v>
      </c>
      <c r="B15350" s="45" t="str">
        <f t="shared" si="498"/>
        <v>April</v>
      </c>
      <c r="C15350" s="53">
        <f t="shared" si="499"/>
        <v>2015</v>
      </c>
      <c r="D15350" s="43" t="s">
        <v>102</v>
      </c>
      <c r="E15350" s="132">
        <v>21.222000000000001</v>
      </c>
    </row>
    <row r="15351" spans="1:5" ht="13.8" x14ac:dyDescent="0.25">
      <c r="A15351" s="47">
        <v>42122</v>
      </c>
      <c r="B15351" s="45" t="str">
        <f t="shared" si="498"/>
        <v>April</v>
      </c>
      <c r="C15351" s="53">
        <f t="shared" si="499"/>
        <v>2015</v>
      </c>
      <c r="D15351" s="43" t="s">
        <v>119</v>
      </c>
      <c r="E15351" s="132">
        <v>20.5335</v>
      </c>
    </row>
    <row r="15352" spans="1:5" ht="13.8" x14ac:dyDescent="0.25">
      <c r="A15352" s="47">
        <v>42122</v>
      </c>
      <c r="B15352" s="45" t="str">
        <f t="shared" si="498"/>
        <v>April</v>
      </c>
      <c r="C15352" s="53">
        <f t="shared" si="499"/>
        <v>2015</v>
      </c>
      <c r="D15352" s="43" t="s">
        <v>120</v>
      </c>
      <c r="E15352" s="132">
        <v>19.480499999999999</v>
      </c>
    </row>
    <row r="15353" spans="1:5" ht="13.8" x14ac:dyDescent="0.25">
      <c r="A15353" s="47">
        <v>42122</v>
      </c>
      <c r="B15353" s="45" t="str">
        <f t="shared" si="498"/>
        <v>April</v>
      </c>
      <c r="C15353" s="53">
        <f t="shared" si="499"/>
        <v>2015</v>
      </c>
      <c r="D15353" s="43" t="s">
        <v>103</v>
      </c>
      <c r="E15353" s="132">
        <v>18.791999999999998</v>
      </c>
    </row>
    <row r="15354" spans="1:5" ht="13.8" x14ac:dyDescent="0.25">
      <c r="A15354" s="47">
        <v>42122</v>
      </c>
      <c r="B15354" s="45" t="str">
        <f t="shared" si="498"/>
        <v>April</v>
      </c>
      <c r="C15354" s="53">
        <f t="shared" si="499"/>
        <v>2015</v>
      </c>
      <c r="D15354" s="43" t="s">
        <v>116</v>
      </c>
      <c r="E15354" s="132">
        <v>11.87025</v>
      </c>
    </row>
    <row r="15355" spans="1:5" ht="13.8" x14ac:dyDescent="0.25">
      <c r="A15355" s="47">
        <v>42122</v>
      </c>
      <c r="B15355" s="45" t="str">
        <f t="shared" si="498"/>
        <v>April</v>
      </c>
      <c r="C15355" s="53">
        <f t="shared" si="499"/>
        <v>2015</v>
      </c>
      <c r="D15355" s="43" t="s">
        <v>104</v>
      </c>
      <c r="E15355" s="132">
        <v>13.835500000000001</v>
      </c>
    </row>
    <row r="15356" spans="1:5" ht="13.8" x14ac:dyDescent="0.25">
      <c r="A15356" s="47">
        <v>42122</v>
      </c>
      <c r="B15356" s="45" t="str">
        <f t="shared" si="498"/>
        <v>April</v>
      </c>
      <c r="C15356" s="53">
        <f t="shared" si="499"/>
        <v>2015</v>
      </c>
      <c r="D15356" s="43" t="s">
        <v>121</v>
      </c>
      <c r="E15356" s="132">
        <v>13.157</v>
      </c>
    </row>
    <row r="15357" spans="1:5" ht="13.8" x14ac:dyDescent="0.25">
      <c r="A15357" s="47">
        <v>42122</v>
      </c>
      <c r="B15357" s="45" t="str">
        <f t="shared" si="498"/>
        <v>April</v>
      </c>
      <c r="C15357" s="53">
        <f t="shared" si="499"/>
        <v>2015</v>
      </c>
      <c r="D15357" s="43" t="s">
        <v>122</v>
      </c>
      <c r="E15357" s="132">
        <v>11.917999999999999</v>
      </c>
    </row>
    <row r="15358" spans="1:5" ht="13.8" x14ac:dyDescent="0.25">
      <c r="A15358" s="47">
        <v>42122</v>
      </c>
      <c r="B15358" s="45" t="str">
        <f t="shared" si="498"/>
        <v>April</v>
      </c>
      <c r="C15358" s="53">
        <f t="shared" si="499"/>
        <v>2015</v>
      </c>
      <c r="D15358" s="43" t="s">
        <v>123</v>
      </c>
      <c r="E15358" s="132">
        <v>11.7705</v>
      </c>
    </row>
    <row r="15359" spans="1:5" ht="13.8" x14ac:dyDescent="0.25">
      <c r="A15359" s="47">
        <v>42122</v>
      </c>
      <c r="B15359" s="45" t="str">
        <f t="shared" si="498"/>
        <v>April</v>
      </c>
      <c r="C15359" s="53">
        <f t="shared" si="499"/>
        <v>2015</v>
      </c>
      <c r="D15359" s="43" t="s">
        <v>99</v>
      </c>
      <c r="E15359" s="132">
        <v>10.26</v>
      </c>
    </row>
    <row r="15360" spans="1:5" ht="13.8" x14ac:dyDescent="0.25">
      <c r="A15360" s="47">
        <v>42122</v>
      </c>
      <c r="B15360" s="45" t="str">
        <f t="shared" si="498"/>
        <v>April</v>
      </c>
      <c r="C15360" s="53">
        <f t="shared" si="499"/>
        <v>2015</v>
      </c>
      <c r="D15360" s="43" t="s">
        <v>100</v>
      </c>
      <c r="E15360" s="132">
        <v>9.99</v>
      </c>
    </row>
    <row r="15361" spans="1:5" ht="13.8" x14ac:dyDescent="0.25">
      <c r="A15361" s="47">
        <v>42122</v>
      </c>
      <c r="B15361" s="45" t="str">
        <f t="shared" si="498"/>
        <v>April</v>
      </c>
      <c r="C15361" s="53">
        <f t="shared" si="499"/>
        <v>2015</v>
      </c>
      <c r="D15361" s="43" t="s">
        <v>101</v>
      </c>
      <c r="E15361" s="132">
        <v>9.5579999999999998</v>
      </c>
    </row>
    <row r="15362" spans="1:5" ht="13.8" x14ac:dyDescent="0.25">
      <c r="A15362" s="47">
        <v>42122</v>
      </c>
      <c r="B15362" s="45" t="str">
        <f t="shared" si="498"/>
        <v>April</v>
      </c>
      <c r="C15362" s="53">
        <f t="shared" si="499"/>
        <v>2015</v>
      </c>
      <c r="D15362" s="43" t="s">
        <v>124</v>
      </c>
      <c r="E15362" s="132">
        <v>9.4769999999999985</v>
      </c>
    </row>
    <row r="15363" spans="1:5" ht="13.8" x14ac:dyDescent="0.25">
      <c r="A15363" s="47">
        <v>42122</v>
      </c>
      <c r="B15363" s="45" t="str">
        <f t="shared" si="498"/>
        <v>April</v>
      </c>
      <c r="C15363" s="53">
        <f t="shared" si="499"/>
        <v>2015</v>
      </c>
      <c r="D15363" s="43" t="s">
        <v>125</v>
      </c>
      <c r="E15363" s="132">
        <v>8.4780000000000015</v>
      </c>
    </row>
    <row r="15364" spans="1:5" ht="13.8" x14ac:dyDescent="0.25">
      <c r="A15364" s="47">
        <v>42122</v>
      </c>
      <c r="B15364" s="45" t="str">
        <f t="shared" si="498"/>
        <v>April</v>
      </c>
      <c r="C15364" s="53">
        <f t="shared" si="499"/>
        <v>2015</v>
      </c>
      <c r="D15364" s="43" t="s">
        <v>126</v>
      </c>
      <c r="E15364" s="132">
        <v>8.8205000000000009</v>
      </c>
    </row>
    <row r="15365" spans="1:5" ht="13.8" x14ac:dyDescent="0.25">
      <c r="A15365" s="47">
        <v>42122</v>
      </c>
      <c r="B15365" s="45" t="str">
        <f t="shared" si="498"/>
        <v>April</v>
      </c>
      <c r="C15365" s="53">
        <f t="shared" si="499"/>
        <v>2015</v>
      </c>
      <c r="D15365" s="43" t="s">
        <v>127</v>
      </c>
      <c r="E15365" s="132">
        <v>8.5440000000000005</v>
      </c>
    </row>
    <row r="15366" spans="1:5" ht="13.8" x14ac:dyDescent="0.25">
      <c r="A15366" s="47">
        <v>42122</v>
      </c>
      <c r="B15366" s="45" t="str">
        <f t="shared" si="498"/>
        <v>April</v>
      </c>
      <c r="C15366" s="53">
        <f t="shared" si="499"/>
        <v>2015</v>
      </c>
      <c r="D15366" s="43" t="s">
        <v>105</v>
      </c>
      <c r="E15366" s="132">
        <v>6.6690000000000005</v>
      </c>
    </row>
    <row r="15367" spans="1:5" ht="13.8" x14ac:dyDescent="0.25">
      <c r="A15367" s="47">
        <v>42122</v>
      </c>
      <c r="B15367" s="45" t="str">
        <f t="shared" si="498"/>
        <v>April</v>
      </c>
      <c r="C15367" s="53">
        <f t="shared" si="499"/>
        <v>2015</v>
      </c>
      <c r="D15367" s="43" t="s">
        <v>128</v>
      </c>
      <c r="E15367" s="132">
        <v>8.4730000000000008</v>
      </c>
    </row>
    <row r="15368" spans="1:5" ht="13.8" x14ac:dyDescent="0.25">
      <c r="A15368" s="47">
        <v>42129</v>
      </c>
      <c r="B15368" s="45" t="str">
        <f t="shared" si="498"/>
        <v>May</v>
      </c>
      <c r="C15368" s="53">
        <f t="shared" si="499"/>
        <v>2015</v>
      </c>
      <c r="D15368" s="43" t="s">
        <v>131</v>
      </c>
      <c r="E15368" s="132">
        <v>24.450500000000002</v>
      </c>
    </row>
    <row r="15369" spans="1:5" ht="13.8" x14ac:dyDescent="0.25">
      <c r="A15369" s="47">
        <v>42129</v>
      </c>
      <c r="B15369" s="45" t="str">
        <f t="shared" si="498"/>
        <v>May</v>
      </c>
      <c r="C15369" s="53">
        <f t="shared" si="499"/>
        <v>2015</v>
      </c>
      <c r="D15369" s="43" t="s">
        <v>115</v>
      </c>
      <c r="E15369" s="132">
        <v>23.1</v>
      </c>
    </row>
    <row r="15370" spans="1:5" ht="13.8" x14ac:dyDescent="0.25">
      <c r="A15370" s="47">
        <v>42129</v>
      </c>
      <c r="B15370" s="45" t="str">
        <f t="shared" si="498"/>
        <v>May</v>
      </c>
      <c r="C15370" s="53">
        <f t="shared" si="499"/>
        <v>2015</v>
      </c>
      <c r="D15370" s="43" t="s">
        <v>95</v>
      </c>
      <c r="E15370" s="132">
        <v>20.482000000000003</v>
      </c>
    </row>
    <row r="15371" spans="1:5" ht="13.8" x14ac:dyDescent="0.25">
      <c r="A15371" s="47">
        <v>42129</v>
      </c>
      <c r="B15371" s="45" t="str">
        <f t="shared" si="498"/>
        <v>May</v>
      </c>
      <c r="C15371" s="53">
        <f t="shared" si="499"/>
        <v>2015</v>
      </c>
      <c r="D15371" s="43" t="s">
        <v>96</v>
      </c>
      <c r="E15371" s="132">
        <v>19.558</v>
      </c>
    </row>
    <row r="15372" spans="1:5" ht="13.8" x14ac:dyDescent="0.25">
      <c r="A15372" s="47">
        <v>42129</v>
      </c>
      <c r="B15372" s="45" t="str">
        <f t="shared" si="498"/>
        <v>May</v>
      </c>
      <c r="C15372" s="53">
        <f t="shared" si="499"/>
        <v>2015</v>
      </c>
      <c r="D15372" s="43" t="s">
        <v>97</v>
      </c>
      <c r="E15372" s="132">
        <v>18.634</v>
      </c>
    </row>
    <row r="15373" spans="1:5" ht="13.8" x14ac:dyDescent="0.25">
      <c r="A15373" s="47">
        <v>42129</v>
      </c>
      <c r="B15373" s="45" t="str">
        <f t="shared" si="498"/>
        <v>May</v>
      </c>
      <c r="C15373" s="53">
        <f t="shared" si="499"/>
        <v>2015</v>
      </c>
      <c r="D15373" s="43" t="s">
        <v>98</v>
      </c>
      <c r="E15373" s="132">
        <v>14.63</v>
      </c>
    </row>
    <row r="15374" spans="1:5" ht="15.6" x14ac:dyDescent="0.3">
      <c r="A15374" s="47">
        <v>42129</v>
      </c>
      <c r="B15374" s="45" t="str">
        <f t="shared" si="498"/>
        <v>May</v>
      </c>
      <c r="C15374" s="53">
        <f t="shared" si="499"/>
        <v>2015</v>
      </c>
      <c r="D15374" s="130" t="s">
        <v>136</v>
      </c>
      <c r="E15374" s="132">
        <v>22.831</v>
      </c>
    </row>
    <row r="15375" spans="1:5" ht="13.8" x14ac:dyDescent="0.25">
      <c r="A15375" s="47">
        <v>42129</v>
      </c>
      <c r="B15375" s="45" t="str">
        <f t="shared" si="498"/>
        <v>May</v>
      </c>
      <c r="C15375" s="53">
        <f t="shared" si="499"/>
        <v>2015</v>
      </c>
      <c r="D15375" s="43" t="s">
        <v>118</v>
      </c>
      <c r="E15375" s="132">
        <v>20.974499999999999</v>
      </c>
    </row>
    <row r="15376" spans="1:5" ht="13.8" x14ac:dyDescent="0.25">
      <c r="A15376" s="47">
        <v>42129</v>
      </c>
      <c r="B15376" s="45" t="str">
        <f t="shared" si="498"/>
        <v>May</v>
      </c>
      <c r="C15376" s="53">
        <f t="shared" si="499"/>
        <v>2015</v>
      </c>
      <c r="D15376" s="43" t="s">
        <v>102</v>
      </c>
      <c r="E15376" s="132">
        <v>20.698</v>
      </c>
    </row>
    <row r="15377" spans="1:5" ht="13.8" x14ac:dyDescent="0.25">
      <c r="A15377" s="47">
        <v>42129</v>
      </c>
      <c r="B15377" s="45" t="str">
        <f t="shared" si="498"/>
        <v>May</v>
      </c>
      <c r="C15377" s="53">
        <f t="shared" si="499"/>
        <v>2015</v>
      </c>
      <c r="D15377" s="43" t="s">
        <v>119</v>
      </c>
      <c r="E15377" s="132">
        <v>20.026500000000002</v>
      </c>
    </row>
    <row r="15378" spans="1:5" ht="13.8" x14ac:dyDescent="0.25">
      <c r="A15378" s="47">
        <v>42129</v>
      </c>
      <c r="B15378" s="45" t="str">
        <f t="shared" si="498"/>
        <v>May</v>
      </c>
      <c r="C15378" s="53">
        <f t="shared" si="499"/>
        <v>2015</v>
      </c>
      <c r="D15378" s="43" t="s">
        <v>120</v>
      </c>
      <c r="E15378" s="132">
        <v>18.999499999999998</v>
      </c>
    </row>
    <row r="15379" spans="1:5" ht="13.8" x14ac:dyDescent="0.25">
      <c r="A15379" s="47">
        <v>42129</v>
      </c>
      <c r="B15379" s="45" t="str">
        <f t="shared" si="498"/>
        <v>May</v>
      </c>
      <c r="C15379" s="53">
        <f t="shared" si="499"/>
        <v>2015</v>
      </c>
      <c r="D15379" s="43" t="s">
        <v>103</v>
      </c>
      <c r="E15379" s="132">
        <v>18.327999999999999</v>
      </c>
    </row>
    <row r="15380" spans="1:5" ht="13.8" x14ac:dyDescent="0.25">
      <c r="A15380" s="47">
        <v>42129</v>
      </c>
      <c r="B15380" s="45" t="str">
        <f t="shared" si="498"/>
        <v>May</v>
      </c>
      <c r="C15380" s="53">
        <f t="shared" si="499"/>
        <v>2015</v>
      </c>
      <c r="D15380" s="43" t="s">
        <v>116</v>
      </c>
      <c r="E15380" s="132">
        <v>10.872750000000002</v>
      </c>
    </row>
    <row r="15381" spans="1:5" ht="13.8" x14ac:dyDescent="0.25">
      <c r="A15381" s="47">
        <v>42129</v>
      </c>
      <c r="B15381" s="45" t="str">
        <f t="shared" si="498"/>
        <v>May</v>
      </c>
      <c r="C15381" s="53">
        <f t="shared" si="499"/>
        <v>2015</v>
      </c>
      <c r="D15381" s="43" t="s">
        <v>104</v>
      </c>
      <c r="E15381" s="132">
        <v>12.780250000000001</v>
      </c>
    </row>
    <row r="15382" spans="1:5" ht="13.8" x14ac:dyDescent="0.25">
      <c r="A15382" s="47">
        <v>42129</v>
      </c>
      <c r="B15382" s="45" t="str">
        <f t="shared" si="498"/>
        <v>May</v>
      </c>
      <c r="C15382" s="53">
        <f t="shared" si="499"/>
        <v>2015</v>
      </c>
      <c r="D15382" s="43" t="s">
        <v>121</v>
      </c>
      <c r="E15382" s="132">
        <v>12.153499999999999</v>
      </c>
    </row>
    <row r="15383" spans="1:5" ht="13.8" x14ac:dyDescent="0.25">
      <c r="A15383" s="47">
        <v>42129</v>
      </c>
      <c r="B15383" s="45" t="str">
        <f t="shared" si="498"/>
        <v>May</v>
      </c>
      <c r="C15383" s="53">
        <f t="shared" si="499"/>
        <v>2015</v>
      </c>
      <c r="D15383" s="43" t="s">
        <v>122</v>
      </c>
      <c r="E15383" s="132">
        <v>11.009</v>
      </c>
    </row>
    <row r="15384" spans="1:5" ht="13.8" x14ac:dyDescent="0.25">
      <c r="A15384" s="47">
        <v>42129</v>
      </c>
      <c r="B15384" s="45" t="str">
        <f t="shared" si="498"/>
        <v>May</v>
      </c>
      <c r="C15384" s="53">
        <f t="shared" si="499"/>
        <v>2015</v>
      </c>
      <c r="D15384" s="43" t="s">
        <v>123</v>
      </c>
      <c r="E15384" s="132">
        <v>10.872750000000002</v>
      </c>
    </row>
    <row r="15385" spans="1:5" ht="13.8" x14ac:dyDescent="0.25">
      <c r="A15385" s="47">
        <v>42129</v>
      </c>
      <c r="B15385" s="45" t="str">
        <f t="shared" si="498"/>
        <v>May</v>
      </c>
      <c r="C15385" s="53">
        <f t="shared" si="499"/>
        <v>2015</v>
      </c>
      <c r="D15385" s="43" t="s">
        <v>99</v>
      </c>
      <c r="E15385" s="132">
        <v>10.164999999999999</v>
      </c>
    </row>
    <row r="15386" spans="1:5" ht="13.8" x14ac:dyDescent="0.25">
      <c r="A15386" s="47">
        <v>42129</v>
      </c>
      <c r="B15386" s="45" t="str">
        <f t="shared" si="498"/>
        <v>May</v>
      </c>
      <c r="C15386" s="53">
        <f t="shared" si="499"/>
        <v>2015</v>
      </c>
      <c r="D15386" s="43" t="s">
        <v>100</v>
      </c>
      <c r="E15386" s="132">
        <v>9.8975000000000009</v>
      </c>
    </row>
    <row r="15387" spans="1:5" ht="13.8" x14ac:dyDescent="0.25">
      <c r="A15387" s="47">
        <v>42129</v>
      </c>
      <c r="B15387" s="45" t="str">
        <f t="shared" si="498"/>
        <v>May</v>
      </c>
      <c r="C15387" s="53">
        <f t="shared" si="499"/>
        <v>2015</v>
      </c>
      <c r="D15387" s="43" t="s">
        <v>101</v>
      </c>
      <c r="E15387" s="132">
        <v>9.4695</v>
      </c>
    </row>
    <row r="15388" spans="1:5" ht="13.8" x14ac:dyDescent="0.25">
      <c r="A15388" s="47">
        <v>42129</v>
      </c>
      <c r="B15388" s="45" t="str">
        <f t="shared" si="498"/>
        <v>May</v>
      </c>
      <c r="C15388" s="53">
        <f t="shared" si="499"/>
        <v>2015</v>
      </c>
      <c r="D15388" s="43" t="s">
        <v>124</v>
      </c>
      <c r="E15388" s="132">
        <v>9.3892499999999988</v>
      </c>
    </row>
    <row r="15389" spans="1:5" ht="13.8" x14ac:dyDescent="0.25">
      <c r="A15389" s="47">
        <v>42129</v>
      </c>
      <c r="B15389" s="45" t="str">
        <f t="shared" si="498"/>
        <v>May</v>
      </c>
      <c r="C15389" s="53">
        <f t="shared" si="499"/>
        <v>2015</v>
      </c>
      <c r="D15389" s="43" t="s">
        <v>125</v>
      </c>
      <c r="E15389" s="132">
        <v>8.3994999999999997</v>
      </c>
    </row>
    <row r="15390" spans="1:5" ht="13.8" x14ac:dyDescent="0.25">
      <c r="A15390" s="47">
        <v>42129</v>
      </c>
      <c r="B15390" s="45" t="str">
        <f t="shared" si="498"/>
        <v>May</v>
      </c>
      <c r="C15390" s="53">
        <f t="shared" si="499"/>
        <v>2015</v>
      </c>
      <c r="D15390" s="43" t="s">
        <v>126</v>
      </c>
      <c r="E15390" s="132">
        <v>8.745750000000001</v>
      </c>
    </row>
    <row r="15391" spans="1:5" ht="13.8" x14ac:dyDescent="0.25">
      <c r="A15391" s="47">
        <v>42129</v>
      </c>
      <c r="B15391" s="45" t="str">
        <f t="shared" si="498"/>
        <v>May</v>
      </c>
      <c r="C15391" s="53">
        <f t="shared" si="499"/>
        <v>2015</v>
      </c>
      <c r="D15391" s="43" t="s">
        <v>127</v>
      </c>
      <c r="E15391" s="132">
        <v>8.4772499999999997</v>
      </c>
    </row>
    <row r="15392" spans="1:5" ht="13.8" x14ac:dyDescent="0.25">
      <c r="A15392" s="47">
        <v>42129</v>
      </c>
      <c r="B15392" s="45" t="str">
        <f t="shared" si="498"/>
        <v>May</v>
      </c>
      <c r="C15392" s="53">
        <f t="shared" si="499"/>
        <v>2015</v>
      </c>
      <c r="D15392" s="43" t="s">
        <v>105</v>
      </c>
      <c r="E15392" s="132">
        <v>6.6072500000000005</v>
      </c>
    </row>
    <row r="15393" spans="1:5" ht="13.8" x14ac:dyDescent="0.25">
      <c r="A15393" s="47">
        <v>42129</v>
      </c>
      <c r="B15393" s="45" t="str">
        <f t="shared" si="498"/>
        <v>May</v>
      </c>
      <c r="C15393" s="53">
        <f t="shared" si="499"/>
        <v>2015</v>
      </c>
      <c r="D15393" s="43" t="s">
        <v>128</v>
      </c>
      <c r="E15393" s="132">
        <v>8.415750000000001</v>
      </c>
    </row>
    <row r="15394" spans="1:5" ht="13.8" x14ac:dyDescent="0.25">
      <c r="A15394" s="47">
        <v>42136</v>
      </c>
      <c r="B15394" s="45" t="str">
        <f t="shared" si="498"/>
        <v>May</v>
      </c>
      <c r="C15394" s="53">
        <f t="shared" si="499"/>
        <v>2015</v>
      </c>
      <c r="D15394" s="43" t="s">
        <v>131</v>
      </c>
      <c r="E15394" s="132">
        <v>25.533750000000001</v>
      </c>
    </row>
    <row r="15395" spans="1:5" ht="13.8" x14ac:dyDescent="0.25">
      <c r="A15395" s="47">
        <v>42136</v>
      </c>
      <c r="B15395" s="45" t="str">
        <f t="shared" si="498"/>
        <v>May</v>
      </c>
      <c r="C15395" s="53">
        <f t="shared" si="499"/>
        <v>2015</v>
      </c>
      <c r="D15395" s="43" t="s">
        <v>115</v>
      </c>
      <c r="E15395" s="132">
        <v>24.6</v>
      </c>
    </row>
    <row r="15396" spans="1:5" ht="13.8" x14ac:dyDescent="0.25">
      <c r="A15396" s="47">
        <v>42136</v>
      </c>
      <c r="B15396" s="45" t="str">
        <f t="shared" si="498"/>
        <v>May</v>
      </c>
      <c r="C15396" s="53">
        <f t="shared" si="499"/>
        <v>2015</v>
      </c>
      <c r="D15396" s="43" t="s">
        <v>95</v>
      </c>
      <c r="E15396" s="132">
        <v>21.812000000000001</v>
      </c>
    </row>
    <row r="15397" spans="1:5" ht="13.8" x14ac:dyDescent="0.25">
      <c r="A15397" s="47">
        <v>42136</v>
      </c>
      <c r="B15397" s="45" t="str">
        <f t="shared" si="498"/>
        <v>May</v>
      </c>
      <c r="C15397" s="53">
        <f t="shared" si="499"/>
        <v>2015</v>
      </c>
      <c r="D15397" s="43" t="s">
        <v>96</v>
      </c>
      <c r="E15397" s="132">
        <v>20.828000000000003</v>
      </c>
    </row>
    <row r="15398" spans="1:5" ht="13.8" x14ac:dyDescent="0.25">
      <c r="A15398" s="47">
        <v>42136</v>
      </c>
      <c r="B15398" s="45" t="str">
        <f t="shared" si="498"/>
        <v>May</v>
      </c>
      <c r="C15398" s="53">
        <f t="shared" si="499"/>
        <v>2015</v>
      </c>
      <c r="D15398" s="43" t="s">
        <v>97</v>
      </c>
      <c r="E15398" s="132">
        <v>19.843999999999998</v>
      </c>
    </row>
    <row r="15399" spans="1:5" ht="13.8" x14ac:dyDescent="0.25">
      <c r="A15399" s="47">
        <v>42136</v>
      </c>
      <c r="B15399" s="45" t="str">
        <f t="shared" si="498"/>
        <v>May</v>
      </c>
      <c r="C15399" s="53">
        <f t="shared" si="499"/>
        <v>2015</v>
      </c>
      <c r="D15399" s="43" t="s">
        <v>98</v>
      </c>
      <c r="E15399" s="132">
        <v>15.58</v>
      </c>
    </row>
    <row r="15400" spans="1:5" ht="15.6" x14ac:dyDescent="0.3">
      <c r="A15400" s="47">
        <v>42136</v>
      </c>
      <c r="B15400" s="45" t="str">
        <f t="shared" si="498"/>
        <v>May</v>
      </c>
      <c r="C15400" s="53">
        <f t="shared" si="499"/>
        <v>2015</v>
      </c>
      <c r="D15400" s="130" t="s">
        <v>136</v>
      </c>
      <c r="E15400" s="132">
        <v>23.5535</v>
      </c>
    </row>
    <row r="15401" spans="1:5" ht="13.8" x14ac:dyDescent="0.25">
      <c r="A15401" s="47">
        <v>42136</v>
      </c>
      <c r="B15401" s="45" t="str">
        <f t="shared" si="498"/>
        <v>May</v>
      </c>
      <c r="C15401" s="53">
        <f t="shared" si="499"/>
        <v>2015</v>
      </c>
      <c r="D15401" s="43" t="s">
        <v>118</v>
      </c>
      <c r="E15401" s="132">
        <v>21.638249999999999</v>
      </c>
    </row>
    <row r="15402" spans="1:5" ht="13.8" x14ac:dyDescent="0.25">
      <c r="A15402" s="47">
        <v>42136</v>
      </c>
      <c r="B15402" s="45" t="str">
        <f t="shared" si="498"/>
        <v>May</v>
      </c>
      <c r="C15402" s="53">
        <f t="shared" si="499"/>
        <v>2015</v>
      </c>
      <c r="D15402" s="43" t="s">
        <v>102</v>
      </c>
      <c r="E15402" s="132">
        <v>21.353000000000002</v>
      </c>
    </row>
    <row r="15403" spans="1:5" ht="13.8" x14ac:dyDescent="0.25">
      <c r="A15403" s="47">
        <v>42136</v>
      </c>
      <c r="B15403" s="45" t="str">
        <f t="shared" si="498"/>
        <v>May</v>
      </c>
      <c r="C15403" s="53">
        <f t="shared" si="499"/>
        <v>2015</v>
      </c>
      <c r="D15403" s="43" t="s">
        <v>119</v>
      </c>
      <c r="E15403" s="132">
        <v>20.660250000000001</v>
      </c>
    </row>
    <row r="15404" spans="1:5" ht="13.8" x14ac:dyDescent="0.25">
      <c r="A15404" s="47">
        <v>42136</v>
      </c>
      <c r="B15404" s="45" t="str">
        <f t="shared" si="498"/>
        <v>May</v>
      </c>
      <c r="C15404" s="53">
        <f t="shared" si="499"/>
        <v>2015</v>
      </c>
      <c r="D15404" s="43" t="s">
        <v>120</v>
      </c>
      <c r="E15404" s="132">
        <v>19.600749999999998</v>
      </c>
    </row>
    <row r="15405" spans="1:5" ht="13.8" x14ac:dyDescent="0.25">
      <c r="A15405" s="47">
        <v>42136</v>
      </c>
      <c r="B15405" s="45" t="str">
        <f t="shared" si="498"/>
        <v>May</v>
      </c>
      <c r="C15405" s="53">
        <f t="shared" si="499"/>
        <v>2015</v>
      </c>
      <c r="D15405" s="43" t="s">
        <v>103</v>
      </c>
      <c r="E15405" s="132">
        <v>18.908000000000001</v>
      </c>
    </row>
    <row r="15406" spans="1:5" ht="13.8" x14ac:dyDescent="0.25">
      <c r="A15406" s="47">
        <v>42136</v>
      </c>
      <c r="B15406" s="45" t="str">
        <f t="shared" si="498"/>
        <v>May</v>
      </c>
      <c r="C15406" s="53">
        <f t="shared" si="499"/>
        <v>2015</v>
      </c>
      <c r="D15406" s="43" t="s">
        <v>116</v>
      </c>
      <c r="E15406" s="132">
        <v>10.473750000000001</v>
      </c>
    </row>
    <row r="15407" spans="1:5" ht="13.8" x14ac:dyDescent="0.25">
      <c r="A15407" s="47">
        <v>42136</v>
      </c>
      <c r="B15407" s="45" t="str">
        <f t="shared" si="498"/>
        <v>May</v>
      </c>
      <c r="C15407" s="53">
        <f t="shared" si="499"/>
        <v>2015</v>
      </c>
      <c r="D15407" s="43" t="s">
        <v>104</v>
      </c>
      <c r="E15407" s="132">
        <v>11.725</v>
      </c>
    </row>
    <row r="15408" spans="1:5" ht="13.8" x14ac:dyDescent="0.25">
      <c r="A15408" s="47">
        <v>42136</v>
      </c>
      <c r="B15408" s="45" t="str">
        <f t="shared" si="498"/>
        <v>May</v>
      </c>
      <c r="C15408" s="53">
        <f t="shared" si="499"/>
        <v>2015</v>
      </c>
      <c r="D15408" s="43" t="s">
        <v>121</v>
      </c>
      <c r="E15408" s="132">
        <v>11.15</v>
      </c>
    </row>
    <row r="15409" spans="1:5" ht="13.8" x14ac:dyDescent="0.25">
      <c r="A15409" s="47">
        <v>42136</v>
      </c>
      <c r="B15409" s="45" t="str">
        <f t="shared" ref="B15409:B15470" si="500">TEXT(A15409,"mmmm")</f>
        <v>May</v>
      </c>
      <c r="C15409" s="53">
        <f t="shared" ref="C15409:C15470" si="501">YEAR(A15409)</f>
        <v>2015</v>
      </c>
      <c r="D15409" s="43" t="s">
        <v>122</v>
      </c>
      <c r="E15409" s="132">
        <v>10.1</v>
      </c>
    </row>
    <row r="15410" spans="1:5" ht="13.8" x14ac:dyDescent="0.25">
      <c r="A15410" s="47">
        <v>42136</v>
      </c>
      <c r="B15410" s="45" t="str">
        <f t="shared" si="500"/>
        <v>May</v>
      </c>
      <c r="C15410" s="53">
        <f t="shared" si="501"/>
        <v>2015</v>
      </c>
      <c r="D15410" s="43" t="s">
        <v>123</v>
      </c>
      <c r="E15410" s="132">
        <v>9.9749999999999996</v>
      </c>
    </row>
    <row r="15411" spans="1:5" ht="13.8" x14ac:dyDescent="0.25">
      <c r="A15411" s="47">
        <v>42136</v>
      </c>
      <c r="B15411" s="45" t="str">
        <f t="shared" si="500"/>
        <v>May</v>
      </c>
      <c r="C15411" s="53">
        <f t="shared" si="501"/>
        <v>2015</v>
      </c>
      <c r="D15411" s="43" t="s">
        <v>99</v>
      </c>
      <c r="E15411" s="132">
        <v>8.93</v>
      </c>
    </row>
    <row r="15412" spans="1:5" ht="13.8" x14ac:dyDescent="0.25">
      <c r="A15412" s="47">
        <v>42136</v>
      </c>
      <c r="B15412" s="45" t="str">
        <f t="shared" si="500"/>
        <v>May</v>
      </c>
      <c r="C15412" s="53">
        <f t="shared" si="501"/>
        <v>2015</v>
      </c>
      <c r="D15412" s="43" t="s">
        <v>100</v>
      </c>
      <c r="E15412" s="132">
        <v>8.6950000000000003</v>
      </c>
    </row>
    <row r="15413" spans="1:5" ht="13.8" x14ac:dyDescent="0.25">
      <c r="A15413" s="47">
        <v>42136</v>
      </c>
      <c r="B15413" s="45" t="str">
        <f t="shared" si="500"/>
        <v>May</v>
      </c>
      <c r="C15413" s="53">
        <f t="shared" si="501"/>
        <v>2015</v>
      </c>
      <c r="D15413" s="43" t="s">
        <v>101</v>
      </c>
      <c r="E15413" s="132">
        <v>8.3189999999999991</v>
      </c>
    </row>
    <row r="15414" spans="1:5" ht="13.8" x14ac:dyDescent="0.25">
      <c r="A15414" s="47">
        <v>42136</v>
      </c>
      <c r="B15414" s="45" t="str">
        <f t="shared" si="500"/>
        <v>May</v>
      </c>
      <c r="C15414" s="53">
        <f t="shared" si="501"/>
        <v>2015</v>
      </c>
      <c r="D15414" s="43" t="s">
        <v>124</v>
      </c>
      <c r="E15414" s="132">
        <v>8.2484999999999999</v>
      </c>
    </row>
    <row r="15415" spans="1:5" ht="13.8" x14ac:dyDescent="0.25">
      <c r="A15415" s="47">
        <v>42136</v>
      </c>
      <c r="B15415" s="45" t="str">
        <f t="shared" si="500"/>
        <v>May</v>
      </c>
      <c r="C15415" s="53">
        <f t="shared" si="501"/>
        <v>2015</v>
      </c>
      <c r="D15415" s="43" t="s">
        <v>125</v>
      </c>
      <c r="E15415" s="132">
        <v>7.3789999999999996</v>
      </c>
    </row>
    <row r="15416" spans="1:5" ht="13.8" x14ac:dyDescent="0.25">
      <c r="A15416" s="47">
        <v>42136</v>
      </c>
      <c r="B15416" s="45" t="str">
        <f t="shared" si="500"/>
        <v>May</v>
      </c>
      <c r="C15416" s="53">
        <f t="shared" si="501"/>
        <v>2015</v>
      </c>
      <c r="D15416" s="43" t="s">
        <v>126</v>
      </c>
      <c r="E15416" s="132">
        <v>7.7740000000000009</v>
      </c>
    </row>
    <row r="15417" spans="1:5" ht="13.8" x14ac:dyDescent="0.25">
      <c r="A15417" s="47">
        <v>42136</v>
      </c>
      <c r="B15417" s="45" t="str">
        <f t="shared" si="500"/>
        <v>May</v>
      </c>
      <c r="C15417" s="53">
        <f t="shared" si="501"/>
        <v>2015</v>
      </c>
      <c r="D15417" s="43" t="s">
        <v>127</v>
      </c>
      <c r="E15417" s="132">
        <v>7.6094999999999997</v>
      </c>
    </row>
    <row r="15418" spans="1:5" ht="13.8" x14ac:dyDescent="0.25">
      <c r="A15418" s="47">
        <v>42136</v>
      </c>
      <c r="B15418" s="45" t="str">
        <f t="shared" si="500"/>
        <v>May</v>
      </c>
      <c r="C15418" s="53">
        <f t="shared" si="501"/>
        <v>2015</v>
      </c>
      <c r="D15418" s="43" t="s">
        <v>105</v>
      </c>
      <c r="E15418" s="132">
        <v>5.8045000000000009</v>
      </c>
    </row>
    <row r="15419" spans="1:5" ht="13.8" x14ac:dyDescent="0.25">
      <c r="A15419" s="47">
        <v>42136</v>
      </c>
      <c r="B15419" s="45" t="str">
        <f t="shared" si="500"/>
        <v>May</v>
      </c>
      <c r="C15419" s="53">
        <f t="shared" si="501"/>
        <v>2015</v>
      </c>
      <c r="D15419" s="43" t="s">
        <v>128</v>
      </c>
      <c r="E15419" s="132">
        <v>7.6715</v>
      </c>
    </row>
    <row r="15420" spans="1:5" ht="13.8" x14ac:dyDescent="0.25">
      <c r="A15420" s="47">
        <v>42143</v>
      </c>
      <c r="B15420" s="45" t="str">
        <f t="shared" si="500"/>
        <v>May</v>
      </c>
      <c r="C15420" s="53">
        <f t="shared" si="501"/>
        <v>2015</v>
      </c>
      <c r="D15420" s="43" t="s">
        <v>131</v>
      </c>
      <c r="E15420" s="132">
        <v>27.545500000000001</v>
      </c>
    </row>
    <row r="15421" spans="1:5" ht="13.8" x14ac:dyDescent="0.25">
      <c r="A15421" s="47">
        <v>42143</v>
      </c>
      <c r="B15421" s="45" t="str">
        <f t="shared" si="500"/>
        <v>May</v>
      </c>
      <c r="C15421" s="53">
        <f t="shared" si="501"/>
        <v>2015</v>
      </c>
      <c r="D15421" s="43" t="s">
        <v>115</v>
      </c>
      <c r="E15421" s="132">
        <v>23.4</v>
      </c>
    </row>
    <row r="15422" spans="1:5" ht="13.8" x14ac:dyDescent="0.25">
      <c r="A15422" s="47">
        <v>42143</v>
      </c>
      <c r="B15422" s="45" t="str">
        <f t="shared" si="500"/>
        <v>May</v>
      </c>
      <c r="C15422" s="53">
        <f t="shared" si="501"/>
        <v>2015</v>
      </c>
      <c r="D15422" s="43" t="s">
        <v>95</v>
      </c>
      <c r="E15422" s="132">
        <v>20.748000000000001</v>
      </c>
    </row>
    <row r="15423" spans="1:5" ht="13.8" x14ac:dyDescent="0.25">
      <c r="A15423" s="47">
        <v>42143</v>
      </c>
      <c r="B15423" s="45" t="str">
        <f t="shared" si="500"/>
        <v>May</v>
      </c>
      <c r="C15423" s="53">
        <f t="shared" si="501"/>
        <v>2015</v>
      </c>
      <c r="D15423" s="43" t="s">
        <v>96</v>
      </c>
      <c r="E15423" s="132">
        <v>19.812000000000001</v>
      </c>
    </row>
    <row r="15424" spans="1:5" ht="13.8" x14ac:dyDescent="0.25">
      <c r="A15424" s="47">
        <v>42143</v>
      </c>
      <c r="B15424" s="45" t="str">
        <f t="shared" si="500"/>
        <v>May</v>
      </c>
      <c r="C15424" s="53">
        <f t="shared" si="501"/>
        <v>2015</v>
      </c>
      <c r="D15424" s="43" t="s">
        <v>97</v>
      </c>
      <c r="E15424" s="132">
        <v>18.875999999999998</v>
      </c>
    </row>
    <row r="15425" spans="1:5" ht="13.8" x14ac:dyDescent="0.25">
      <c r="A15425" s="47">
        <v>42143</v>
      </c>
      <c r="B15425" s="45" t="str">
        <f t="shared" si="500"/>
        <v>May</v>
      </c>
      <c r="C15425" s="53">
        <f t="shared" si="501"/>
        <v>2015</v>
      </c>
      <c r="D15425" s="43" t="s">
        <v>98</v>
      </c>
      <c r="E15425" s="132">
        <v>14.82</v>
      </c>
    </row>
    <row r="15426" spans="1:5" ht="15.6" x14ac:dyDescent="0.3">
      <c r="A15426" s="47">
        <v>42143</v>
      </c>
      <c r="B15426" s="45" t="str">
        <f t="shared" si="500"/>
        <v>May</v>
      </c>
      <c r="C15426" s="53">
        <f t="shared" si="501"/>
        <v>2015</v>
      </c>
      <c r="D15426" s="130" t="s">
        <v>136</v>
      </c>
      <c r="E15426" s="132">
        <v>21.964000000000002</v>
      </c>
    </row>
    <row r="15427" spans="1:5" ht="13.8" x14ac:dyDescent="0.25">
      <c r="A15427" s="47">
        <v>42143</v>
      </c>
      <c r="B15427" s="45" t="str">
        <f t="shared" si="500"/>
        <v>May</v>
      </c>
      <c r="C15427" s="53">
        <f t="shared" si="501"/>
        <v>2015</v>
      </c>
      <c r="D15427" s="43" t="s">
        <v>118</v>
      </c>
      <c r="E15427" s="132">
        <v>20.178000000000001</v>
      </c>
    </row>
    <row r="15428" spans="1:5" ht="13.8" x14ac:dyDescent="0.25">
      <c r="A15428" s="47">
        <v>42143</v>
      </c>
      <c r="B15428" s="45" t="str">
        <f t="shared" si="500"/>
        <v>May</v>
      </c>
      <c r="C15428" s="53">
        <f t="shared" si="501"/>
        <v>2015</v>
      </c>
      <c r="D15428" s="43" t="s">
        <v>102</v>
      </c>
      <c r="E15428" s="132">
        <v>19.911999999999999</v>
      </c>
    </row>
    <row r="15429" spans="1:5" ht="13.8" x14ac:dyDescent="0.25">
      <c r="A15429" s="47">
        <v>42143</v>
      </c>
      <c r="B15429" s="45" t="str">
        <f t="shared" si="500"/>
        <v>May</v>
      </c>
      <c r="C15429" s="53">
        <f t="shared" si="501"/>
        <v>2015</v>
      </c>
      <c r="D15429" s="43" t="s">
        <v>119</v>
      </c>
      <c r="E15429" s="132">
        <v>19.266000000000002</v>
      </c>
    </row>
    <row r="15430" spans="1:5" ht="13.8" x14ac:dyDescent="0.25">
      <c r="A15430" s="47">
        <v>42143</v>
      </c>
      <c r="B15430" s="45" t="str">
        <f t="shared" si="500"/>
        <v>May</v>
      </c>
      <c r="C15430" s="53">
        <f t="shared" si="501"/>
        <v>2015</v>
      </c>
      <c r="D15430" s="43" t="s">
        <v>120</v>
      </c>
      <c r="E15430" s="132">
        <v>18.277999999999999</v>
      </c>
    </row>
    <row r="15431" spans="1:5" ht="13.8" x14ac:dyDescent="0.25">
      <c r="A15431" s="47">
        <v>42143</v>
      </c>
      <c r="B15431" s="45" t="str">
        <f t="shared" si="500"/>
        <v>May</v>
      </c>
      <c r="C15431" s="53">
        <f t="shared" si="501"/>
        <v>2015</v>
      </c>
      <c r="D15431" s="43" t="s">
        <v>103</v>
      </c>
      <c r="E15431" s="132">
        <v>17.631999999999998</v>
      </c>
    </row>
    <row r="15432" spans="1:5" ht="13.8" x14ac:dyDescent="0.25">
      <c r="A15432" s="47">
        <v>42143</v>
      </c>
      <c r="B15432" s="45" t="str">
        <f t="shared" si="500"/>
        <v>May</v>
      </c>
      <c r="C15432" s="53">
        <f t="shared" si="501"/>
        <v>2015</v>
      </c>
      <c r="D15432" s="43" t="s">
        <v>116</v>
      </c>
      <c r="E15432" s="132">
        <v>10.1745</v>
      </c>
    </row>
    <row r="15433" spans="1:5" ht="13.8" x14ac:dyDescent="0.25">
      <c r="A15433" s="47">
        <v>42143</v>
      </c>
      <c r="B15433" s="45" t="str">
        <f t="shared" si="500"/>
        <v>May</v>
      </c>
      <c r="C15433" s="53">
        <f t="shared" si="501"/>
        <v>2015</v>
      </c>
      <c r="D15433" s="43" t="s">
        <v>104</v>
      </c>
      <c r="E15433" s="132">
        <v>11.256000000000002</v>
      </c>
    </row>
    <row r="15434" spans="1:5" ht="13.8" x14ac:dyDescent="0.25">
      <c r="A15434" s="47">
        <v>42143</v>
      </c>
      <c r="B15434" s="45" t="str">
        <f t="shared" si="500"/>
        <v>May</v>
      </c>
      <c r="C15434" s="53">
        <f t="shared" si="501"/>
        <v>2015</v>
      </c>
      <c r="D15434" s="43" t="s">
        <v>121</v>
      </c>
      <c r="E15434" s="132">
        <v>10.704000000000001</v>
      </c>
    </row>
    <row r="15435" spans="1:5" ht="13.8" x14ac:dyDescent="0.25">
      <c r="A15435" s="47">
        <v>42143</v>
      </c>
      <c r="B15435" s="45" t="str">
        <f t="shared" si="500"/>
        <v>May</v>
      </c>
      <c r="C15435" s="53">
        <f t="shared" si="501"/>
        <v>2015</v>
      </c>
      <c r="D15435" s="43" t="s">
        <v>122</v>
      </c>
      <c r="E15435" s="132">
        <v>9.6959999999999997</v>
      </c>
    </row>
    <row r="15436" spans="1:5" ht="13.8" x14ac:dyDescent="0.25">
      <c r="A15436" s="47">
        <v>42143</v>
      </c>
      <c r="B15436" s="45" t="str">
        <f t="shared" si="500"/>
        <v>May</v>
      </c>
      <c r="C15436" s="53">
        <f t="shared" si="501"/>
        <v>2015</v>
      </c>
      <c r="D15436" s="43" t="s">
        <v>123</v>
      </c>
      <c r="E15436" s="132">
        <v>9.5760000000000005</v>
      </c>
    </row>
    <row r="15437" spans="1:5" ht="13.8" x14ac:dyDescent="0.25">
      <c r="A15437" s="47">
        <v>42143</v>
      </c>
      <c r="B15437" s="45" t="str">
        <f t="shared" si="500"/>
        <v>May</v>
      </c>
      <c r="C15437" s="53">
        <f t="shared" si="501"/>
        <v>2015</v>
      </c>
      <c r="D15437" s="43" t="s">
        <v>99</v>
      </c>
      <c r="E15437" s="132">
        <v>8.5500000000000007</v>
      </c>
    </row>
    <row r="15438" spans="1:5" ht="13.8" x14ac:dyDescent="0.25">
      <c r="A15438" s="47">
        <v>42143</v>
      </c>
      <c r="B15438" s="45" t="str">
        <f t="shared" si="500"/>
        <v>May</v>
      </c>
      <c r="C15438" s="53">
        <f t="shared" si="501"/>
        <v>2015</v>
      </c>
      <c r="D15438" s="43" t="s">
        <v>100</v>
      </c>
      <c r="E15438" s="132">
        <v>8.3249999999999993</v>
      </c>
    </row>
    <row r="15439" spans="1:5" ht="13.8" x14ac:dyDescent="0.25">
      <c r="A15439" s="47">
        <v>42143</v>
      </c>
      <c r="B15439" s="45" t="str">
        <f t="shared" si="500"/>
        <v>May</v>
      </c>
      <c r="C15439" s="53">
        <f t="shared" si="501"/>
        <v>2015</v>
      </c>
      <c r="D15439" s="43" t="s">
        <v>101</v>
      </c>
      <c r="E15439" s="132">
        <v>7.9649999999999999</v>
      </c>
    </row>
    <row r="15440" spans="1:5" ht="13.8" x14ac:dyDescent="0.25">
      <c r="A15440" s="47">
        <v>42143</v>
      </c>
      <c r="B15440" s="45" t="str">
        <f t="shared" si="500"/>
        <v>May</v>
      </c>
      <c r="C15440" s="53">
        <f t="shared" si="501"/>
        <v>2015</v>
      </c>
      <c r="D15440" s="43" t="s">
        <v>124</v>
      </c>
      <c r="E15440" s="132">
        <v>7.8975</v>
      </c>
    </row>
    <row r="15441" spans="1:5" ht="13.8" x14ac:dyDescent="0.25">
      <c r="A15441" s="47">
        <v>42143</v>
      </c>
      <c r="B15441" s="45" t="str">
        <f t="shared" si="500"/>
        <v>May</v>
      </c>
      <c r="C15441" s="53">
        <f t="shared" si="501"/>
        <v>2015</v>
      </c>
      <c r="D15441" s="43" t="s">
        <v>125</v>
      </c>
      <c r="E15441" s="132">
        <v>7.0650000000000004</v>
      </c>
    </row>
    <row r="15442" spans="1:5" ht="13.8" x14ac:dyDescent="0.25">
      <c r="A15442" s="47">
        <v>42143</v>
      </c>
      <c r="B15442" s="45" t="str">
        <f t="shared" si="500"/>
        <v>May</v>
      </c>
      <c r="C15442" s="53">
        <f t="shared" si="501"/>
        <v>2015</v>
      </c>
      <c r="D15442" s="43" t="s">
        <v>126</v>
      </c>
      <c r="E15442" s="132">
        <v>7.4749999999999996</v>
      </c>
    </row>
    <row r="15443" spans="1:5" ht="13.8" x14ac:dyDescent="0.25">
      <c r="A15443" s="47">
        <v>42143</v>
      </c>
      <c r="B15443" s="45" t="str">
        <f t="shared" si="500"/>
        <v>May</v>
      </c>
      <c r="C15443" s="53">
        <f t="shared" si="501"/>
        <v>2015</v>
      </c>
      <c r="D15443" s="43" t="s">
        <v>127</v>
      </c>
      <c r="E15443" s="132">
        <v>7.3425000000000002</v>
      </c>
    </row>
    <row r="15444" spans="1:5" ht="13.8" x14ac:dyDescent="0.25">
      <c r="A15444" s="47">
        <v>42143</v>
      </c>
      <c r="B15444" s="45" t="str">
        <f t="shared" si="500"/>
        <v>May</v>
      </c>
      <c r="C15444" s="53">
        <f t="shared" si="501"/>
        <v>2015</v>
      </c>
      <c r="D15444" s="43" t="s">
        <v>105</v>
      </c>
      <c r="E15444" s="132">
        <v>5.5575000000000001</v>
      </c>
    </row>
    <row r="15445" spans="1:5" ht="13.8" x14ac:dyDescent="0.25">
      <c r="A15445" s="47">
        <v>42143</v>
      </c>
      <c r="B15445" s="45" t="str">
        <f t="shared" si="500"/>
        <v>May</v>
      </c>
      <c r="C15445" s="53">
        <f t="shared" si="501"/>
        <v>2015</v>
      </c>
      <c r="D15445" s="43" t="s">
        <v>128</v>
      </c>
      <c r="E15445" s="132">
        <v>7.4424999999999999</v>
      </c>
    </row>
    <row r="15446" spans="1:5" ht="13.8" x14ac:dyDescent="0.25">
      <c r="A15446" s="47">
        <v>42150</v>
      </c>
      <c r="B15446" s="45" t="str">
        <f t="shared" si="500"/>
        <v>May</v>
      </c>
      <c r="C15446" s="53">
        <f t="shared" si="501"/>
        <v>2015</v>
      </c>
      <c r="D15446" s="43" t="s">
        <v>131</v>
      </c>
      <c r="E15446" s="132">
        <v>26.410666666666671</v>
      </c>
    </row>
    <row r="15447" spans="1:5" ht="13.8" x14ac:dyDescent="0.25">
      <c r="A15447" s="47">
        <v>42150</v>
      </c>
      <c r="B15447" s="45" t="str">
        <f t="shared" si="500"/>
        <v>May</v>
      </c>
      <c r="C15447" s="53">
        <f t="shared" si="501"/>
        <v>2015</v>
      </c>
      <c r="D15447" s="43" t="s">
        <v>115</v>
      </c>
      <c r="E15447" s="132">
        <v>22.2</v>
      </c>
    </row>
    <row r="15448" spans="1:5" ht="13.8" x14ac:dyDescent="0.25">
      <c r="A15448" s="47">
        <v>42150</v>
      </c>
      <c r="B15448" s="45" t="str">
        <f t="shared" si="500"/>
        <v>May</v>
      </c>
      <c r="C15448" s="53">
        <f t="shared" si="501"/>
        <v>2015</v>
      </c>
      <c r="D15448" s="43" t="s">
        <v>95</v>
      </c>
      <c r="E15448" s="132">
        <v>19.684000000000001</v>
      </c>
    </row>
    <row r="15449" spans="1:5" ht="13.8" x14ac:dyDescent="0.25">
      <c r="A15449" s="47">
        <v>42150</v>
      </c>
      <c r="B15449" s="45" t="str">
        <f t="shared" si="500"/>
        <v>May</v>
      </c>
      <c r="C15449" s="53">
        <f t="shared" si="501"/>
        <v>2015</v>
      </c>
      <c r="D15449" s="43" t="s">
        <v>96</v>
      </c>
      <c r="E15449" s="132">
        <v>18.796000000000003</v>
      </c>
    </row>
    <row r="15450" spans="1:5" ht="13.8" x14ac:dyDescent="0.25">
      <c r="A15450" s="47">
        <v>42150</v>
      </c>
      <c r="B15450" s="45" t="str">
        <f t="shared" si="500"/>
        <v>May</v>
      </c>
      <c r="C15450" s="53">
        <f t="shared" si="501"/>
        <v>2015</v>
      </c>
      <c r="D15450" s="43" t="s">
        <v>97</v>
      </c>
      <c r="E15450" s="132">
        <v>17.908000000000001</v>
      </c>
    </row>
    <row r="15451" spans="1:5" ht="13.8" x14ac:dyDescent="0.25">
      <c r="A15451" s="47">
        <v>42150</v>
      </c>
      <c r="B15451" s="45" t="str">
        <f t="shared" si="500"/>
        <v>May</v>
      </c>
      <c r="C15451" s="53">
        <f t="shared" si="501"/>
        <v>2015</v>
      </c>
      <c r="D15451" s="43" t="s">
        <v>98</v>
      </c>
      <c r="E15451" s="132">
        <v>14.06</v>
      </c>
    </row>
    <row r="15452" spans="1:5" ht="15.6" x14ac:dyDescent="0.3">
      <c r="A15452" s="47">
        <v>42150</v>
      </c>
      <c r="B15452" s="45" t="str">
        <f t="shared" si="500"/>
        <v>May</v>
      </c>
      <c r="C15452" s="53">
        <f t="shared" si="501"/>
        <v>2015</v>
      </c>
      <c r="D15452" s="130" t="s">
        <v>136</v>
      </c>
      <c r="E15452" s="132">
        <v>21.289666666666665</v>
      </c>
    </row>
    <row r="15453" spans="1:5" ht="13.8" x14ac:dyDescent="0.25">
      <c r="A15453" s="47">
        <v>42150</v>
      </c>
      <c r="B15453" s="45" t="str">
        <f t="shared" si="500"/>
        <v>May</v>
      </c>
      <c r="C15453" s="53">
        <f t="shared" si="501"/>
        <v>2015</v>
      </c>
      <c r="D15453" s="43" t="s">
        <v>118</v>
      </c>
      <c r="E15453" s="132">
        <v>19.558499999999995</v>
      </c>
    </row>
    <row r="15454" spans="1:5" ht="13.8" x14ac:dyDescent="0.25">
      <c r="A15454" s="47">
        <v>42150</v>
      </c>
      <c r="B15454" s="45" t="str">
        <f t="shared" si="500"/>
        <v>May</v>
      </c>
      <c r="C15454" s="53">
        <f t="shared" si="501"/>
        <v>2015</v>
      </c>
      <c r="D15454" s="43" t="s">
        <v>102</v>
      </c>
      <c r="E15454" s="132">
        <v>19.300666666666665</v>
      </c>
    </row>
    <row r="15455" spans="1:5" ht="13.8" x14ac:dyDescent="0.25">
      <c r="A15455" s="47">
        <v>42150</v>
      </c>
      <c r="B15455" s="45" t="str">
        <f t="shared" si="500"/>
        <v>May</v>
      </c>
      <c r="C15455" s="53">
        <f t="shared" si="501"/>
        <v>2015</v>
      </c>
      <c r="D15455" s="43" t="s">
        <v>119</v>
      </c>
      <c r="E15455" s="132">
        <v>18.674500000000002</v>
      </c>
    </row>
    <row r="15456" spans="1:5" ht="13.8" x14ac:dyDescent="0.25">
      <c r="A15456" s="47">
        <v>42150</v>
      </c>
      <c r="B15456" s="45" t="str">
        <f t="shared" si="500"/>
        <v>May</v>
      </c>
      <c r="C15456" s="53">
        <f t="shared" si="501"/>
        <v>2015</v>
      </c>
      <c r="D15456" s="43" t="s">
        <v>120</v>
      </c>
      <c r="E15456" s="132">
        <v>17.71683333333333</v>
      </c>
    </row>
    <row r="15457" spans="1:5" ht="13.8" x14ac:dyDescent="0.25">
      <c r="A15457" s="47">
        <v>42150</v>
      </c>
      <c r="B15457" s="45" t="str">
        <f t="shared" si="500"/>
        <v>May</v>
      </c>
      <c r="C15457" s="53">
        <f t="shared" si="501"/>
        <v>2015</v>
      </c>
      <c r="D15457" s="43" t="s">
        <v>103</v>
      </c>
      <c r="E15457" s="132">
        <v>17.090666666666664</v>
      </c>
    </row>
    <row r="15458" spans="1:5" ht="13.8" x14ac:dyDescent="0.25">
      <c r="A15458" s="47">
        <v>42150</v>
      </c>
      <c r="B15458" s="45" t="str">
        <f t="shared" si="500"/>
        <v>May</v>
      </c>
      <c r="C15458" s="53">
        <f t="shared" si="501"/>
        <v>2015</v>
      </c>
      <c r="D15458" s="43" t="s">
        <v>116</v>
      </c>
      <c r="E15458" s="132">
        <v>9.8420000000000005</v>
      </c>
    </row>
    <row r="15459" spans="1:5" ht="13.8" x14ac:dyDescent="0.25">
      <c r="A15459" s="47">
        <v>42150</v>
      </c>
      <c r="B15459" s="45" t="str">
        <f t="shared" si="500"/>
        <v>May</v>
      </c>
      <c r="C15459" s="53">
        <f t="shared" si="501"/>
        <v>2015</v>
      </c>
      <c r="D15459" s="43" t="s">
        <v>104</v>
      </c>
      <c r="E15459" s="132">
        <v>10.630666666666666</v>
      </c>
    </row>
    <row r="15460" spans="1:5" ht="13.8" x14ac:dyDescent="0.25">
      <c r="A15460" s="47">
        <v>42150</v>
      </c>
      <c r="B15460" s="45" t="str">
        <f t="shared" si="500"/>
        <v>May</v>
      </c>
      <c r="C15460" s="53">
        <f t="shared" si="501"/>
        <v>2015</v>
      </c>
      <c r="D15460" s="43" t="s">
        <v>121</v>
      </c>
      <c r="E15460" s="132">
        <v>10.109333333333332</v>
      </c>
    </row>
    <row r="15461" spans="1:5" ht="13.8" x14ac:dyDescent="0.25">
      <c r="A15461" s="47">
        <v>42150</v>
      </c>
      <c r="B15461" s="45" t="str">
        <f t="shared" si="500"/>
        <v>May</v>
      </c>
      <c r="C15461" s="53">
        <f t="shared" si="501"/>
        <v>2015</v>
      </c>
      <c r="D15461" s="43" t="s">
        <v>122</v>
      </c>
      <c r="E15461" s="132">
        <v>9.1573333333333338</v>
      </c>
    </row>
    <row r="15462" spans="1:5" ht="13.8" x14ac:dyDescent="0.25">
      <c r="A15462" s="47">
        <v>42150</v>
      </c>
      <c r="B15462" s="45" t="str">
        <f t="shared" si="500"/>
        <v>May</v>
      </c>
      <c r="C15462" s="53">
        <f t="shared" si="501"/>
        <v>2015</v>
      </c>
      <c r="D15462" s="43" t="s">
        <v>123</v>
      </c>
      <c r="E15462" s="132">
        <v>9.0440000000000005</v>
      </c>
    </row>
    <row r="15463" spans="1:5" ht="13.8" x14ac:dyDescent="0.25">
      <c r="A15463" s="47">
        <v>42150</v>
      </c>
      <c r="B15463" s="45" t="str">
        <f t="shared" si="500"/>
        <v>May</v>
      </c>
      <c r="C15463" s="53">
        <f t="shared" si="501"/>
        <v>2015</v>
      </c>
      <c r="D15463" s="43" t="s">
        <v>99</v>
      </c>
      <c r="E15463" s="132">
        <v>8.36</v>
      </c>
    </row>
    <row r="15464" spans="1:5" ht="13.8" x14ac:dyDescent="0.25">
      <c r="A15464" s="47">
        <v>42150</v>
      </c>
      <c r="B15464" s="45" t="str">
        <f t="shared" si="500"/>
        <v>May</v>
      </c>
      <c r="C15464" s="53">
        <f t="shared" si="501"/>
        <v>2015</v>
      </c>
      <c r="D15464" s="43" t="s">
        <v>100</v>
      </c>
      <c r="E15464" s="132">
        <v>8.14</v>
      </c>
    </row>
    <row r="15465" spans="1:5" ht="13.8" x14ac:dyDescent="0.25">
      <c r="A15465" s="47">
        <v>42150</v>
      </c>
      <c r="B15465" s="45" t="str">
        <f t="shared" si="500"/>
        <v>May</v>
      </c>
      <c r="C15465" s="53">
        <f t="shared" si="501"/>
        <v>2015</v>
      </c>
      <c r="D15465" s="43" t="s">
        <v>101</v>
      </c>
      <c r="E15465" s="132">
        <v>7.7879999999999994</v>
      </c>
    </row>
    <row r="15466" spans="1:5" ht="13.8" x14ac:dyDescent="0.25">
      <c r="A15466" s="47">
        <v>42150</v>
      </c>
      <c r="B15466" s="45" t="str">
        <f t="shared" si="500"/>
        <v>May</v>
      </c>
      <c r="C15466" s="53">
        <f t="shared" si="501"/>
        <v>2015</v>
      </c>
      <c r="D15466" s="43" t="s">
        <v>124</v>
      </c>
      <c r="E15466" s="132">
        <v>7.7219999999999995</v>
      </c>
    </row>
    <row r="15467" spans="1:5" ht="13.8" x14ac:dyDescent="0.25">
      <c r="A15467" s="47">
        <v>42150</v>
      </c>
      <c r="B15467" s="45" t="str">
        <f t="shared" si="500"/>
        <v>May</v>
      </c>
      <c r="C15467" s="53">
        <f t="shared" si="501"/>
        <v>2015</v>
      </c>
      <c r="D15467" s="43" t="s">
        <v>125</v>
      </c>
      <c r="E15467" s="132">
        <v>6.9080000000000004</v>
      </c>
    </row>
    <row r="15468" spans="1:5" ht="13.8" x14ac:dyDescent="0.25">
      <c r="A15468" s="47">
        <v>42150</v>
      </c>
      <c r="B15468" s="45" t="str">
        <f t="shared" si="500"/>
        <v>May</v>
      </c>
      <c r="C15468" s="53">
        <f t="shared" si="501"/>
        <v>2015</v>
      </c>
      <c r="D15468" s="43" t="s">
        <v>126</v>
      </c>
      <c r="E15468" s="132">
        <v>7.3255000000000008</v>
      </c>
    </row>
    <row r="15469" spans="1:5" ht="13.8" x14ac:dyDescent="0.25">
      <c r="A15469" s="47">
        <v>42150</v>
      </c>
      <c r="B15469" s="45" t="str">
        <f t="shared" si="500"/>
        <v>May</v>
      </c>
      <c r="C15469" s="53">
        <f t="shared" si="501"/>
        <v>2015</v>
      </c>
      <c r="D15469" s="43" t="s">
        <v>127</v>
      </c>
      <c r="E15469" s="132">
        <v>7.2089999999999996</v>
      </c>
    </row>
    <row r="15470" spans="1:5" ht="13.8" x14ac:dyDescent="0.25">
      <c r="A15470" s="47">
        <v>42150</v>
      </c>
      <c r="B15470" s="45" t="str">
        <f t="shared" si="500"/>
        <v>May</v>
      </c>
      <c r="C15470" s="53">
        <f t="shared" si="501"/>
        <v>2015</v>
      </c>
      <c r="D15470" s="43" t="s">
        <v>105</v>
      </c>
      <c r="E15470" s="132">
        <v>5.4340000000000011</v>
      </c>
    </row>
    <row r="15471" spans="1:5" ht="13.8" x14ac:dyDescent="0.25">
      <c r="A15471" s="47">
        <v>42150</v>
      </c>
      <c r="B15471" s="45" t="str">
        <f t="shared" ref="B15471:B15531" si="502">TEXT(A15471,"mmmm")</f>
        <v>May</v>
      </c>
      <c r="C15471" s="53">
        <f t="shared" ref="C15471:C15531" si="503">YEAR(A15471)</f>
        <v>2015</v>
      </c>
      <c r="D15471" s="43" t="s">
        <v>128</v>
      </c>
      <c r="E15471" s="132">
        <v>7.3279999999999994</v>
      </c>
    </row>
    <row r="15472" spans="1:5" ht="13.8" x14ac:dyDescent="0.25">
      <c r="A15472" s="47">
        <v>42157</v>
      </c>
      <c r="B15472" s="45" t="str">
        <f t="shared" si="502"/>
        <v>June</v>
      </c>
      <c r="C15472" s="53">
        <f t="shared" si="503"/>
        <v>2015</v>
      </c>
      <c r="D15472" s="43" t="s">
        <v>131</v>
      </c>
      <c r="E15472" s="132">
        <v>26.771750000000001</v>
      </c>
    </row>
    <row r="15473" spans="1:5" ht="13.8" x14ac:dyDescent="0.25">
      <c r="A15473" s="47">
        <v>42157</v>
      </c>
      <c r="B15473" s="45" t="str">
        <f t="shared" si="502"/>
        <v>June</v>
      </c>
      <c r="C15473" s="53">
        <f t="shared" si="503"/>
        <v>2015</v>
      </c>
      <c r="D15473" s="43" t="s">
        <v>115</v>
      </c>
      <c r="E15473" s="132">
        <v>22.65</v>
      </c>
    </row>
    <row r="15474" spans="1:5" ht="13.8" x14ac:dyDescent="0.25">
      <c r="A15474" s="47">
        <v>42157</v>
      </c>
      <c r="B15474" s="45" t="str">
        <f t="shared" si="502"/>
        <v>June</v>
      </c>
      <c r="C15474" s="53">
        <f t="shared" si="503"/>
        <v>2015</v>
      </c>
      <c r="D15474" s="43" t="s">
        <v>95</v>
      </c>
      <c r="E15474" s="132">
        <v>20.083000000000002</v>
      </c>
    </row>
    <row r="15475" spans="1:5" ht="13.8" x14ac:dyDescent="0.25">
      <c r="A15475" s="47">
        <v>42157</v>
      </c>
      <c r="B15475" s="45" t="str">
        <f t="shared" si="502"/>
        <v>June</v>
      </c>
      <c r="C15475" s="53">
        <f t="shared" si="503"/>
        <v>2015</v>
      </c>
      <c r="D15475" s="43" t="s">
        <v>96</v>
      </c>
      <c r="E15475" s="132">
        <v>19.177</v>
      </c>
    </row>
    <row r="15476" spans="1:5" ht="13.8" x14ac:dyDescent="0.25">
      <c r="A15476" s="47">
        <v>42157</v>
      </c>
      <c r="B15476" s="45" t="str">
        <f t="shared" si="502"/>
        <v>June</v>
      </c>
      <c r="C15476" s="53">
        <f t="shared" si="503"/>
        <v>2015</v>
      </c>
      <c r="D15476" s="43" t="s">
        <v>97</v>
      </c>
      <c r="E15476" s="132">
        <v>18.271000000000001</v>
      </c>
    </row>
    <row r="15477" spans="1:5" ht="13.8" x14ac:dyDescent="0.25">
      <c r="A15477" s="47">
        <v>42157</v>
      </c>
      <c r="B15477" s="45" t="str">
        <f t="shared" si="502"/>
        <v>June</v>
      </c>
      <c r="C15477" s="53">
        <f t="shared" si="503"/>
        <v>2015</v>
      </c>
      <c r="D15477" s="43" t="s">
        <v>98</v>
      </c>
      <c r="E15477" s="132">
        <v>14.345000000000001</v>
      </c>
    </row>
    <row r="15478" spans="1:5" ht="15.6" x14ac:dyDescent="0.3">
      <c r="A15478" s="47">
        <v>42157</v>
      </c>
      <c r="B15478" s="45" t="str">
        <f t="shared" si="502"/>
        <v>June</v>
      </c>
      <c r="C15478" s="53">
        <f t="shared" si="503"/>
        <v>2015</v>
      </c>
      <c r="D15478" s="130" t="s">
        <v>136</v>
      </c>
      <c r="E15478" s="132">
        <v>21.530500000000004</v>
      </c>
    </row>
    <row r="15479" spans="1:5" ht="13.8" x14ac:dyDescent="0.25">
      <c r="A15479" s="47">
        <v>42157</v>
      </c>
      <c r="B15479" s="45" t="str">
        <f t="shared" si="502"/>
        <v>June</v>
      </c>
      <c r="C15479" s="53">
        <f t="shared" si="503"/>
        <v>2015</v>
      </c>
      <c r="D15479" s="43" t="s">
        <v>118</v>
      </c>
      <c r="E15479" s="132">
        <v>19.77975</v>
      </c>
    </row>
    <row r="15480" spans="1:5" ht="13.8" x14ac:dyDescent="0.25">
      <c r="A15480" s="47">
        <v>42157</v>
      </c>
      <c r="B15480" s="45" t="str">
        <f t="shared" si="502"/>
        <v>June</v>
      </c>
      <c r="C15480" s="53">
        <f t="shared" si="503"/>
        <v>2015</v>
      </c>
      <c r="D15480" s="43" t="s">
        <v>102</v>
      </c>
      <c r="E15480" s="132">
        <v>19.519000000000002</v>
      </c>
    </row>
    <row r="15481" spans="1:5" ht="13.8" x14ac:dyDescent="0.25">
      <c r="A15481" s="47">
        <v>42157</v>
      </c>
      <c r="B15481" s="45" t="str">
        <f t="shared" si="502"/>
        <v>June</v>
      </c>
      <c r="C15481" s="53">
        <f t="shared" si="503"/>
        <v>2015</v>
      </c>
      <c r="D15481" s="43" t="s">
        <v>119</v>
      </c>
      <c r="E15481" s="132">
        <v>18.885750000000002</v>
      </c>
    </row>
    <row r="15482" spans="1:5" ht="13.8" x14ac:dyDescent="0.25">
      <c r="A15482" s="47">
        <v>42157</v>
      </c>
      <c r="B15482" s="45" t="str">
        <f t="shared" si="502"/>
        <v>June</v>
      </c>
      <c r="C15482" s="53">
        <f t="shared" si="503"/>
        <v>2015</v>
      </c>
      <c r="D15482" s="43" t="s">
        <v>120</v>
      </c>
      <c r="E15482" s="132">
        <v>17.917249999999999</v>
      </c>
    </row>
    <row r="15483" spans="1:5" ht="13.8" x14ac:dyDescent="0.25">
      <c r="A15483" s="47">
        <v>42157</v>
      </c>
      <c r="B15483" s="45" t="str">
        <f t="shared" si="502"/>
        <v>June</v>
      </c>
      <c r="C15483" s="53">
        <f t="shared" si="503"/>
        <v>2015</v>
      </c>
      <c r="D15483" s="43" t="s">
        <v>103</v>
      </c>
      <c r="E15483" s="132">
        <v>17.283999999999999</v>
      </c>
    </row>
    <row r="15484" spans="1:5" ht="13.8" x14ac:dyDescent="0.25">
      <c r="A15484" s="47">
        <v>42157</v>
      </c>
      <c r="B15484" s="45" t="str">
        <f t="shared" si="502"/>
        <v>June</v>
      </c>
      <c r="C15484" s="53">
        <f t="shared" si="503"/>
        <v>2015</v>
      </c>
      <c r="D15484" s="43" t="s">
        <v>116</v>
      </c>
      <c r="E15484" s="132">
        <v>9.9749999999999996</v>
      </c>
    </row>
    <row r="15485" spans="1:5" ht="13.8" x14ac:dyDescent="0.25">
      <c r="A15485" s="47">
        <v>42157</v>
      </c>
      <c r="B15485" s="45" t="str">
        <f t="shared" si="502"/>
        <v>June</v>
      </c>
      <c r="C15485" s="53">
        <f t="shared" si="503"/>
        <v>2015</v>
      </c>
      <c r="D15485" s="43" t="s">
        <v>104</v>
      </c>
      <c r="E15485" s="132">
        <v>10.669750000000001</v>
      </c>
    </row>
    <row r="15486" spans="1:5" ht="13.8" x14ac:dyDescent="0.25">
      <c r="A15486" s="47">
        <v>42157</v>
      </c>
      <c r="B15486" s="45" t="str">
        <f t="shared" si="502"/>
        <v>June</v>
      </c>
      <c r="C15486" s="53">
        <f t="shared" si="503"/>
        <v>2015</v>
      </c>
      <c r="D15486" s="43" t="s">
        <v>121</v>
      </c>
      <c r="E15486" s="132">
        <v>10.1465</v>
      </c>
    </row>
    <row r="15487" spans="1:5" ht="13.8" x14ac:dyDescent="0.25">
      <c r="A15487" s="47">
        <v>42157</v>
      </c>
      <c r="B15487" s="45" t="str">
        <f t="shared" si="502"/>
        <v>June</v>
      </c>
      <c r="C15487" s="53">
        <f t="shared" si="503"/>
        <v>2015</v>
      </c>
      <c r="D15487" s="43" t="s">
        <v>122</v>
      </c>
      <c r="E15487" s="132">
        <v>9.1910000000000007</v>
      </c>
    </row>
    <row r="15488" spans="1:5" ht="13.8" x14ac:dyDescent="0.25">
      <c r="A15488" s="47">
        <v>42157</v>
      </c>
      <c r="B15488" s="45" t="str">
        <f t="shared" si="502"/>
        <v>June</v>
      </c>
      <c r="C15488" s="53">
        <f t="shared" si="503"/>
        <v>2015</v>
      </c>
      <c r="D15488" s="43" t="s">
        <v>123</v>
      </c>
      <c r="E15488" s="132">
        <v>9.0772499999999994</v>
      </c>
    </row>
    <row r="15489" spans="1:5" ht="13.8" x14ac:dyDescent="0.25">
      <c r="A15489" s="47">
        <v>42157</v>
      </c>
      <c r="B15489" s="45" t="str">
        <f t="shared" si="502"/>
        <v>June</v>
      </c>
      <c r="C15489" s="53">
        <f t="shared" si="503"/>
        <v>2015</v>
      </c>
      <c r="D15489" s="43" t="s">
        <v>99</v>
      </c>
      <c r="E15489" s="132">
        <v>8.36</v>
      </c>
    </row>
    <row r="15490" spans="1:5" ht="13.8" x14ac:dyDescent="0.25">
      <c r="A15490" s="47">
        <v>42157</v>
      </c>
      <c r="B15490" s="45" t="str">
        <f t="shared" si="502"/>
        <v>June</v>
      </c>
      <c r="C15490" s="53">
        <f t="shared" si="503"/>
        <v>2015</v>
      </c>
      <c r="D15490" s="43" t="s">
        <v>100</v>
      </c>
      <c r="E15490" s="132">
        <v>8.14</v>
      </c>
    </row>
    <row r="15491" spans="1:5" ht="13.8" x14ac:dyDescent="0.25">
      <c r="A15491" s="47">
        <v>42157</v>
      </c>
      <c r="B15491" s="45" t="str">
        <f t="shared" si="502"/>
        <v>June</v>
      </c>
      <c r="C15491" s="53">
        <f t="shared" si="503"/>
        <v>2015</v>
      </c>
      <c r="D15491" s="43" t="s">
        <v>101</v>
      </c>
      <c r="E15491" s="132">
        <v>7.7879999999999994</v>
      </c>
    </row>
    <row r="15492" spans="1:5" ht="13.8" x14ac:dyDescent="0.25">
      <c r="A15492" s="47">
        <v>42157</v>
      </c>
      <c r="B15492" s="45" t="str">
        <f t="shared" si="502"/>
        <v>June</v>
      </c>
      <c r="C15492" s="53">
        <f t="shared" si="503"/>
        <v>2015</v>
      </c>
      <c r="D15492" s="43" t="s">
        <v>124</v>
      </c>
      <c r="E15492" s="132">
        <v>7.7219999999999995</v>
      </c>
    </row>
    <row r="15493" spans="1:5" ht="13.8" x14ac:dyDescent="0.25">
      <c r="A15493" s="47">
        <v>42157</v>
      </c>
      <c r="B15493" s="45" t="str">
        <f t="shared" si="502"/>
        <v>June</v>
      </c>
      <c r="C15493" s="53">
        <f t="shared" si="503"/>
        <v>2015</v>
      </c>
      <c r="D15493" s="43" t="s">
        <v>125</v>
      </c>
      <c r="E15493" s="132">
        <v>6.9080000000000004</v>
      </c>
    </row>
    <row r="15494" spans="1:5" ht="13.8" x14ac:dyDescent="0.25">
      <c r="A15494" s="47">
        <v>42157</v>
      </c>
      <c r="B15494" s="45" t="str">
        <f t="shared" si="502"/>
        <v>June</v>
      </c>
      <c r="C15494" s="53">
        <f t="shared" si="503"/>
        <v>2015</v>
      </c>
      <c r="D15494" s="43" t="s">
        <v>126</v>
      </c>
      <c r="E15494" s="132">
        <v>7.3255000000000008</v>
      </c>
    </row>
    <row r="15495" spans="1:5" ht="13.8" x14ac:dyDescent="0.25">
      <c r="A15495" s="47">
        <v>42157</v>
      </c>
      <c r="B15495" s="45" t="str">
        <f t="shared" si="502"/>
        <v>June</v>
      </c>
      <c r="C15495" s="53">
        <f t="shared" si="503"/>
        <v>2015</v>
      </c>
      <c r="D15495" s="43" t="s">
        <v>127</v>
      </c>
      <c r="E15495" s="132">
        <v>7.2089999999999996</v>
      </c>
    </row>
    <row r="15496" spans="1:5" ht="13.8" x14ac:dyDescent="0.25">
      <c r="A15496" s="47">
        <v>42157</v>
      </c>
      <c r="B15496" s="45" t="str">
        <f t="shared" si="502"/>
        <v>June</v>
      </c>
      <c r="C15496" s="53">
        <f t="shared" si="503"/>
        <v>2015</v>
      </c>
      <c r="D15496" s="43" t="s">
        <v>105</v>
      </c>
      <c r="E15496" s="132">
        <v>5.4340000000000011</v>
      </c>
    </row>
    <row r="15497" spans="1:5" ht="13.8" x14ac:dyDescent="0.25">
      <c r="A15497" s="47">
        <v>42157</v>
      </c>
      <c r="B15497" s="45" t="str">
        <f t="shared" si="502"/>
        <v>June</v>
      </c>
      <c r="C15497" s="53">
        <f t="shared" si="503"/>
        <v>2015</v>
      </c>
      <c r="D15497" s="43" t="s">
        <v>128</v>
      </c>
      <c r="E15497" s="132">
        <v>7.3279999999999994</v>
      </c>
    </row>
    <row r="15498" spans="1:5" ht="13.8" x14ac:dyDescent="0.25">
      <c r="A15498" s="47">
        <v>42164</v>
      </c>
      <c r="B15498" s="45" t="str">
        <f t="shared" si="502"/>
        <v>June</v>
      </c>
      <c r="C15498" s="53">
        <f t="shared" si="503"/>
        <v>2015</v>
      </c>
      <c r="D15498" s="43" t="s">
        <v>131</v>
      </c>
      <c r="E15498" s="132">
        <v>26.720166666666668</v>
      </c>
    </row>
    <row r="15499" spans="1:5" ht="13.8" x14ac:dyDescent="0.25">
      <c r="A15499" s="47">
        <v>42164</v>
      </c>
      <c r="B15499" s="45" t="str">
        <f t="shared" si="502"/>
        <v>June</v>
      </c>
      <c r="C15499" s="53">
        <f t="shared" si="503"/>
        <v>2015</v>
      </c>
      <c r="D15499" s="43" t="s">
        <v>115</v>
      </c>
      <c r="E15499" s="132">
        <v>23.1</v>
      </c>
    </row>
    <row r="15500" spans="1:5" ht="13.8" x14ac:dyDescent="0.25">
      <c r="A15500" s="47">
        <v>42164</v>
      </c>
      <c r="B15500" s="45" t="str">
        <f t="shared" si="502"/>
        <v>June</v>
      </c>
      <c r="C15500" s="53">
        <f t="shared" si="503"/>
        <v>2015</v>
      </c>
      <c r="D15500" s="43" t="s">
        <v>95</v>
      </c>
      <c r="E15500" s="132">
        <v>20.482000000000003</v>
      </c>
    </row>
    <row r="15501" spans="1:5" ht="13.8" x14ac:dyDescent="0.25">
      <c r="A15501" s="47">
        <v>42164</v>
      </c>
      <c r="B15501" s="45" t="str">
        <f t="shared" si="502"/>
        <v>June</v>
      </c>
      <c r="C15501" s="53">
        <f t="shared" si="503"/>
        <v>2015</v>
      </c>
      <c r="D15501" s="43" t="s">
        <v>96</v>
      </c>
      <c r="E15501" s="132">
        <v>19.558</v>
      </c>
    </row>
    <row r="15502" spans="1:5" ht="13.8" x14ac:dyDescent="0.25">
      <c r="A15502" s="47">
        <v>42164</v>
      </c>
      <c r="B15502" s="45" t="str">
        <f t="shared" si="502"/>
        <v>June</v>
      </c>
      <c r="C15502" s="53">
        <f t="shared" si="503"/>
        <v>2015</v>
      </c>
      <c r="D15502" s="43" t="s">
        <v>97</v>
      </c>
      <c r="E15502" s="132">
        <v>18.634</v>
      </c>
    </row>
    <row r="15503" spans="1:5" ht="13.8" x14ac:dyDescent="0.25">
      <c r="A15503" s="47">
        <v>42164</v>
      </c>
      <c r="B15503" s="45" t="str">
        <f t="shared" si="502"/>
        <v>June</v>
      </c>
      <c r="C15503" s="53">
        <f t="shared" si="503"/>
        <v>2015</v>
      </c>
      <c r="D15503" s="43" t="s">
        <v>98</v>
      </c>
      <c r="E15503" s="132">
        <v>14.63</v>
      </c>
    </row>
    <row r="15504" spans="1:5" ht="15.6" x14ac:dyDescent="0.3">
      <c r="A15504" s="47">
        <v>42164</v>
      </c>
      <c r="B15504" s="45" t="str">
        <f t="shared" si="502"/>
        <v>June</v>
      </c>
      <c r="C15504" s="53">
        <f t="shared" si="503"/>
        <v>2015</v>
      </c>
      <c r="D15504" s="130" t="s">
        <v>136</v>
      </c>
      <c r="E15504" s="132">
        <v>21.385999999999999</v>
      </c>
    </row>
    <row r="15505" spans="1:5" ht="13.8" x14ac:dyDescent="0.25">
      <c r="A15505" s="47">
        <v>42164</v>
      </c>
      <c r="B15505" s="45" t="str">
        <f t="shared" si="502"/>
        <v>June</v>
      </c>
      <c r="C15505" s="53">
        <f t="shared" si="503"/>
        <v>2015</v>
      </c>
      <c r="D15505" s="43" t="s">
        <v>118</v>
      </c>
      <c r="E15505" s="132">
        <v>19.646999999999998</v>
      </c>
    </row>
    <row r="15506" spans="1:5" ht="13.8" x14ac:dyDescent="0.25">
      <c r="A15506" s="47">
        <v>42164</v>
      </c>
      <c r="B15506" s="45" t="str">
        <f t="shared" si="502"/>
        <v>June</v>
      </c>
      <c r="C15506" s="53">
        <f t="shared" si="503"/>
        <v>2015</v>
      </c>
      <c r="D15506" s="43" t="s">
        <v>102</v>
      </c>
      <c r="E15506" s="132">
        <v>19.388000000000002</v>
      </c>
    </row>
    <row r="15507" spans="1:5" ht="13.8" x14ac:dyDescent="0.25">
      <c r="A15507" s="47">
        <v>42164</v>
      </c>
      <c r="B15507" s="45" t="str">
        <f t="shared" si="502"/>
        <v>June</v>
      </c>
      <c r="C15507" s="53">
        <f t="shared" si="503"/>
        <v>2015</v>
      </c>
      <c r="D15507" s="43" t="s">
        <v>119</v>
      </c>
      <c r="E15507" s="132">
        <v>18.759</v>
      </c>
    </row>
    <row r="15508" spans="1:5" ht="13.8" x14ac:dyDescent="0.25">
      <c r="A15508" s="47">
        <v>42164</v>
      </c>
      <c r="B15508" s="45" t="str">
        <f t="shared" si="502"/>
        <v>June</v>
      </c>
      <c r="C15508" s="53">
        <f t="shared" si="503"/>
        <v>2015</v>
      </c>
      <c r="D15508" s="43" t="s">
        <v>120</v>
      </c>
      <c r="E15508" s="132">
        <v>17.796999999999997</v>
      </c>
    </row>
    <row r="15509" spans="1:5" ht="13.8" x14ac:dyDescent="0.25">
      <c r="A15509" s="47">
        <v>42164</v>
      </c>
      <c r="B15509" s="45" t="str">
        <f t="shared" si="502"/>
        <v>June</v>
      </c>
      <c r="C15509" s="53">
        <f t="shared" si="503"/>
        <v>2015</v>
      </c>
      <c r="D15509" s="43" t="s">
        <v>103</v>
      </c>
      <c r="E15509" s="132">
        <v>17.167999999999999</v>
      </c>
    </row>
    <row r="15510" spans="1:5" ht="13.8" x14ac:dyDescent="0.25">
      <c r="A15510" s="47">
        <v>42164</v>
      </c>
      <c r="B15510" s="45" t="str">
        <f t="shared" si="502"/>
        <v>June</v>
      </c>
      <c r="C15510" s="53">
        <f t="shared" si="503"/>
        <v>2015</v>
      </c>
      <c r="D15510" s="43" t="s">
        <v>116</v>
      </c>
      <c r="E15510" s="132">
        <v>10.307499999999999</v>
      </c>
    </row>
    <row r="15511" spans="1:5" ht="13.8" x14ac:dyDescent="0.25">
      <c r="A15511" s="47">
        <v>42164</v>
      </c>
      <c r="B15511" s="45" t="str">
        <f t="shared" si="502"/>
        <v>June</v>
      </c>
      <c r="C15511" s="53">
        <f t="shared" si="503"/>
        <v>2015</v>
      </c>
      <c r="D15511" s="43" t="s">
        <v>104</v>
      </c>
      <c r="E15511" s="132">
        <v>11.803166666666668</v>
      </c>
    </row>
    <row r="15512" spans="1:5" ht="13.8" x14ac:dyDescent="0.25">
      <c r="A15512" s="47">
        <v>42164</v>
      </c>
      <c r="B15512" s="45" t="str">
        <f t="shared" si="502"/>
        <v>June</v>
      </c>
      <c r="C15512" s="53">
        <f t="shared" si="503"/>
        <v>2015</v>
      </c>
      <c r="D15512" s="43" t="s">
        <v>121</v>
      </c>
      <c r="E15512" s="132">
        <v>11.224333333333334</v>
      </c>
    </row>
    <row r="15513" spans="1:5" ht="13.8" x14ac:dyDescent="0.25">
      <c r="A15513" s="47">
        <v>42164</v>
      </c>
      <c r="B15513" s="45" t="str">
        <f t="shared" si="502"/>
        <v>June</v>
      </c>
      <c r="C15513" s="53">
        <f t="shared" si="503"/>
        <v>2015</v>
      </c>
      <c r="D15513" s="43" t="s">
        <v>122</v>
      </c>
      <c r="E15513" s="132">
        <v>10.167333333333334</v>
      </c>
    </row>
    <row r="15514" spans="1:5" ht="13.8" x14ac:dyDescent="0.25">
      <c r="A15514" s="47">
        <v>42164</v>
      </c>
      <c r="B15514" s="45" t="str">
        <f t="shared" si="502"/>
        <v>June</v>
      </c>
      <c r="C15514" s="53">
        <f t="shared" si="503"/>
        <v>2015</v>
      </c>
      <c r="D15514" s="43" t="s">
        <v>123</v>
      </c>
      <c r="E15514" s="132">
        <v>10.041499999999999</v>
      </c>
    </row>
    <row r="15515" spans="1:5" ht="13.8" x14ac:dyDescent="0.25">
      <c r="A15515" s="47">
        <v>42164</v>
      </c>
      <c r="B15515" s="45" t="str">
        <f t="shared" si="502"/>
        <v>June</v>
      </c>
      <c r="C15515" s="53">
        <f t="shared" si="503"/>
        <v>2015</v>
      </c>
      <c r="D15515" s="43" t="s">
        <v>99</v>
      </c>
      <c r="E15515" s="132">
        <v>8.4866666666666664</v>
      </c>
    </row>
    <row r="15516" spans="1:5" ht="13.8" x14ac:dyDescent="0.25">
      <c r="A15516" s="47">
        <v>42164</v>
      </c>
      <c r="B15516" s="45" t="str">
        <f t="shared" si="502"/>
        <v>June</v>
      </c>
      <c r="C15516" s="53">
        <f t="shared" si="503"/>
        <v>2015</v>
      </c>
      <c r="D15516" s="43" t="s">
        <v>100</v>
      </c>
      <c r="E15516" s="132">
        <v>8.2633333333333336</v>
      </c>
    </row>
    <row r="15517" spans="1:5" ht="13.8" x14ac:dyDescent="0.25">
      <c r="A15517" s="47">
        <v>42164</v>
      </c>
      <c r="B15517" s="45" t="str">
        <f t="shared" si="502"/>
        <v>June</v>
      </c>
      <c r="C15517" s="53">
        <f t="shared" si="503"/>
        <v>2015</v>
      </c>
      <c r="D15517" s="43" t="s">
        <v>101</v>
      </c>
      <c r="E15517" s="132">
        <v>7.9060000000000006</v>
      </c>
    </row>
    <row r="15518" spans="1:5" ht="13.8" x14ac:dyDescent="0.25">
      <c r="A15518" s="47">
        <v>42164</v>
      </c>
      <c r="B15518" s="45" t="str">
        <f t="shared" si="502"/>
        <v>June</v>
      </c>
      <c r="C15518" s="53">
        <f t="shared" si="503"/>
        <v>2015</v>
      </c>
      <c r="D15518" s="43" t="s">
        <v>124</v>
      </c>
      <c r="E15518" s="132">
        <v>7.8389999999999995</v>
      </c>
    </row>
    <row r="15519" spans="1:5" ht="13.8" x14ac:dyDescent="0.25">
      <c r="A15519" s="47">
        <v>42164</v>
      </c>
      <c r="B15519" s="45" t="str">
        <f t="shared" si="502"/>
        <v>June</v>
      </c>
      <c r="C15519" s="53">
        <f t="shared" si="503"/>
        <v>2015</v>
      </c>
      <c r="D15519" s="43" t="s">
        <v>125</v>
      </c>
      <c r="E15519" s="132">
        <v>7.0126666666666679</v>
      </c>
    </row>
    <row r="15520" spans="1:5" ht="13.8" x14ac:dyDescent="0.25">
      <c r="A15520" s="47">
        <v>42164</v>
      </c>
      <c r="B15520" s="45" t="str">
        <f t="shared" si="502"/>
        <v>June</v>
      </c>
      <c r="C15520" s="53">
        <f t="shared" si="503"/>
        <v>2015</v>
      </c>
      <c r="D15520" s="43" t="s">
        <v>126</v>
      </c>
      <c r="E15520" s="132">
        <v>7.4251666666666676</v>
      </c>
    </row>
    <row r="15521" spans="1:5" ht="13.8" x14ac:dyDescent="0.25">
      <c r="A15521" s="47">
        <v>42164</v>
      </c>
      <c r="B15521" s="45" t="str">
        <f t="shared" si="502"/>
        <v>June</v>
      </c>
      <c r="C15521" s="53">
        <f t="shared" si="503"/>
        <v>2015</v>
      </c>
      <c r="D15521" s="43" t="s">
        <v>127</v>
      </c>
      <c r="E15521" s="132">
        <v>7.2980000000000009</v>
      </c>
    </row>
    <row r="15522" spans="1:5" ht="13.8" x14ac:dyDescent="0.25">
      <c r="A15522" s="47">
        <v>42164</v>
      </c>
      <c r="B15522" s="45" t="str">
        <f t="shared" si="502"/>
        <v>June</v>
      </c>
      <c r="C15522" s="53">
        <f t="shared" si="503"/>
        <v>2015</v>
      </c>
      <c r="D15522" s="43" t="s">
        <v>105</v>
      </c>
      <c r="E15522" s="132">
        <v>5.5163333333333346</v>
      </c>
    </row>
    <row r="15523" spans="1:5" ht="13.8" x14ac:dyDescent="0.25">
      <c r="A15523" s="47">
        <v>42164</v>
      </c>
      <c r="B15523" s="45" t="str">
        <f t="shared" si="502"/>
        <v>June</v>
      </c>
      <c r="C15523" s="53">
        <f t="shared" si="503"/>
        <v>2015</v>
      </c>
      <c r="D15523" s="43" t="s">
        <v>128</v>
      </c>
      <c r="E15523" s="132">
        <v>7.4043333333333337</v>
      </c>
    </row>
    <row r="15524" spans="1:5" ht="13.8" x14ac:dyDescent="0.25">
      <c r="A15524" s="47">
        <v>42171</v>
      </c>
      <c r="B15524" s="45" t="str">
        <f t="shared" si="502"/>
        <v>June</v>
      </c>
      <c r="C15524" s="53">
        <f t="shared" si="503"/>
        <v>2015</v>
      </c>
      <c r="D15524" s="43" t="s">
        <v>131</v>
      </c>
      <c r="E15524" s="132">
        <v>27.855</v>
      </c>
    </row>
    <row r="15525" spans="1:5" ht="13.8" x14ac:dyDescent="0.25">
      <c r="A15525" s="47">
        <v>42171</v>
      </c>
      <c r="B15525" s="45" t="str">
        <f t="shared" si="502"/>
        <v>June</v>
      </c>
      <c r="C15525" s="53">
        <f t="shared" si="503"/>
        <v>2015</v>
      </c>
      <c r="D15525" s="43" t="s">
        <v>115</v>
      </c>
      <c r="E15525" s="132">
        <v>25.65</v>
      </c>
    </row>
    <row r="15526" spans="1:5" ht="13.8" x14ac:dyDescent="0.25">
      <c r="A15526" s="47">
        <v>42171</v>
      </c>
      <c r="B15526" s="45" t="str">
        <f t="shared" si="502"/>
        <v>June</v>
      </c>
      <c r="C15526" s="53">
        <f t="shared" si="503"/>
        <v>2015</v>
      </c>
      <c r="D15526" s="43" t="s">
        <v>95</v>
      </c>
      <c r="E15526" s="132">
        <v>22.743000000000002</v>
      </c>
    </row>
    <row r="15527" spans="1:5" ht="13.8" x14ac:dyDescent="0.25">
      <c r="A15527" s="47">
        <v>42171</v>
      </c>
      <c r="B15527" s="45" t="str">
        <f t="shared" si="502"/>
        <v>June</v>
      </c>
      <c r="C15527" s="53">
        <f t="shared" si="503"/>
        <v>2015</v>
      </c>
      <c r="D15527" s="43" t="s">
        <v>96</v>
      </c>
      <c r="E15527" s="132">
        <v>21.716999999999999</v>
      </c>
    </row>
    <row r="15528" spans="1:5" ht="13.8" x14ac:dyDescent="0.25">
      <c r="A15528" s="47">
        <v>42171</v>
      </c>
      <c r="B15528" s="45" t="str">
        <f t="shared" si="502"/>
        <v>June</v>
      </c>
      <c r="C15528" s="53">
        <f t="shared" si="503"/>
        <v>2015</v>
      </c>
      <c r="D15528" s="43" t="s">
        <v>97</v>
      </c>
      <c r="E15528" s="132">
        <v>20.690999999999999</v>
      </c>
    </row>
    <row r="15529" spans="1:5" ht="13.8" x14ac:dyDescent="0.25">
      <c r="A15529" s="47">
        <v>42171</v>
      </c>
      <c r="B15529" s="45" t="str">
        <f t="shared" si="502"/>
        <v>June</v>
      </c>
      <c r="C15529" s="53">
        <f t="shared" si="503"/>
        <v>2015</v>
      </c>
      <c r="D15529" s="43" t="s">
        <v>98</v>
      </c>
      <c r="E15529" s="132">
        <v>16.245000000000001</v>
      </c>
    </row>
    <row r="15530" spans="1:5" ht="15.6" x14ac:dyDescent="0.3">
      <c r="A15530" s="47">
        <v>42171</v>
      </c>
      <c r="B15530" s="45" t="str">
        <f t="shared" si="502"/>
        <v>June</v>
      </c>
      <c r="C15530" s="53">
        <f t="shared" si="503"/>
        <v>2015</v>
      </c>
      <c r="D15530" s="130" t="s">
        <v>136</v>
      </c>
      <c r="E15530" s="132">
        <v>22.831</v>
      </c>
    </row>
    <row r="15531" spans="1:5" ht="13.8" x14ac:dyDescent="0.25">
      <c r="A15531" s="47">
        <v>42171</v>
      </c>
      <c r="B15531" s="45" t="str">
        <f t="shared" si="502"/>
        <v>June</v>
      </c>
      <c r="C15531" s="53">
        <f t="shared" si="503"/>
        <v>2015</v>
      </c>
      <c r="D15531" s="43" t="s">
        <v>118</v>
      </c>
      <c r="E15531" s="132">
        <v>20.974499999999999</v>
      </c>
    </row>
    <row r="15532" spans="1:5" ht="13.8" x14ac:dyDescent="0.25">
      <c r="A15532" s="47">
        <v>42171</v>
      </c>
      <c r="B15532" s="45" t="str">
        <f t="shared" ref="B15532:B15593" si="504">TEXT(A15532,"mmmm")</f>
        <v>June</v>
      </c>
      <c r="C15532" s="53">
        <f t="shared" ref="C15532:C15593" si="505">YEAR(A15532)</f>
        <v>2015</v>
      </c>
      <c r="D15532" s="43" t="s">
        <v>102</v>
      </c>
      <c r="E15532" s="132">
        <v>20.698</v>
      </c>
    </row>
    <row r="15533" spans="1:5" ht="13.8" x14ac:dyDescent="0.25">
      <c r="A15533" s="47">
        <v>42171</v>
      </c>
      <c r="B15533" s="45" t="str">
        <f t="shared" si="504"/>
        <v>June</v>
      </c>
      <c r="C15533" s="53">
        <f t="shared" si="505"/>
        <v>2015</v>
      </c>
      <c r="D15533" s="43" t="s">
        <v>119</v>
      </c>
      <c r="E15533" s="132">
        <v>20.026500000000002</v>
      </c>
    </row>
    <row r="15534" spans="1:5" ht="13.8" x14ac:dyDescent="0.25">
      <c r="A15534" s="47">
        <v>42171</v>
      </c>
      <c r="B15534" s="45" t="str">
        <f t="shared" si="504"/>
        <v>June</v>
      </c>
      <c r="C15534" s="53">
        <f t="shared" si="505"/>
        <v>2015</v>
      </c>
      <c r="D15534" s="43" t="s">
        <v>120</v>
      </c>
      <c r="E15534" s="132">
        <v>18.999499999999998</v>
      </c>
    </row>
    <row r="15535" spans="1:5" ht="13.8" x14ac:dyDescent="0.25">
      <c r="A15535" s="47">
        <v>42171</v>
      </c>
      <c r="B15535" s="45" t="str">
        <f t="shared" si="504"/>
        <v>June</v>
      </c>
      <c r="C15535" s="53">
        <f t="shared" si="505"/>
        <v>2015</v>
      </c>
      <c r="D15535" s="43" t="s">
        <v>103</v>
      </c>
      <c r="E15535" s="132">
        <v>18.327999999999999</v>
      </c>
    </row>
    <row r="15536" spans="1:5" ht="13.8" x14ac:dyDescent="0.25">
      <c r="A15536" s="47">
        <v>42171</v>
      </c>
      <c r="B15536" s="45" t="str">
        <f t="shared" si="504"/>
        <v>June</v>
      </c>
      <c r="C15536" s="53">
        <f t="shared" si="505"/>
        <v>2015</v>
      </c>
      <c r="D15536" s="43" t="s">
        <v>116</v>
      </c>
      <c r="E15536" s="132">
        <v>12.768000000000002</v>
      </c>
    </row>
    <row r="15537" spans="1:5" ht="13.8" x14ac:dyDescent="0.25">
      <c r="A15537" s="47">
        <v>42171</v>
      </c>
      <c r="B15537" s="45" t="str">
        <f t="shared" si="504"/>
        <v>June</v>
      </c>
      <c r="C15537" s="53">
        <f t="shared" si="505"/>
        <v>2015</v>
      </c>
      <c r="D15537" s="43" t="s">
        <v>104</v>
      </c>
      <c r="E15537" s="132">
        <v>14.773500000000002</v>
      </c>
    </row>
    <row r="15538" spans="1:5" ht="13.8" x14ac:dyDescent="0.25">
      <c r="A15538" s="47">
        <v>42171</v>
      </c>
      <c r="B15538" s="45" t="str">
        <f t="shared" si="504"/>
        <v>June</v>
      </c>
      <c r="C15538" s="53">
        <f t="shared" si="505"/>
        <v>2015</v>
      </c>
      <c r="D15538" s="43" t="s">
        <v>121</v>
      </c>
      <c r="E15538" s="132">
        <v>14.049000000000001</v>
      </c>
    </row>
    <row r="15539" spans="1:5" ht="13.8" x14ac:dyDescent="0.25">
      <c r="A15539" s="47">
        <v>42171</v>
      </c>
      <c r="B15539" s="45" t="str">
        <f t="shared" si="504"/>
        <v>June</v>
      </c>
      <c r="C15539" s="53">
        <f t="shared" si="505"/>
        <v>2015</v>
      </c>
      <c r="D15539" s="43" t="s">
        <v>122</v>
      </c>
      <c r="E15539" s="132">
        <v>12.725999999999999</v>
      </c>
    </row>
    <row r="15540" spans="1:5" ht="13.8" x14ac:dyDescent="0.25">
      <c r="A15540" s="47">
        <v>42171</v>
      </c>
      <c r="B15540" s="45" t="str">
        <f t="shared" si="504"/>
        <v>June</v>
      </c>
      <c r="C15540" s="53">
        <f t="shared" si="505"/>
        <v>2015</v>
      </c>
      <c r="D15540" s="43" t="s">
        <v>123</v>
      </c>
      <c r="E15540" s="132">
        <v>12.568500000000002</v>
      </c>
    </row>
    <row r="15541" spans="1:5" ht="13.8" x14ac:dyDescent="0.25">
      <c r="A15541" s="47">
        <v>42171</v>
      </c>
      <c r="B15541" s="45" t="str">
        <f t="shared" si="504"/>
        <v>June</v>
      </c>
      <c r="C15541" s="53">
        <f t="shared" si="505"/>
        <v>2015</v>
      </c>
      <c r="D15541" s="43" t="s">
        <v>99</v>
      </c>
      <c r="E15541" s="132">
        <v>9.8800000000000008</v>
      </c>
    </row>
    <row r="15542" spans="1:5" ht="13.8" x14ac:dyDescent="0.25">
      <c r="A15542" s="47">
        <v>42171</v>
      </c>
      <c r="B15542" s="45" t="str">
        <f t="shared" si="504"/>
        <v>June</v>
      </c>
      <c r="C15542" s="53">
        <f t="shared" si="505"/>
        <v>2015</v>
      </c>
      <c r="D15542" s="43" t="s">
        <v>100</v>
      </c>
      <c r="E15542" s="132">
        <v>9.6199999999999992</v>
      </c>
    </row>
    <row r="15543" spans="1:5" ht="13.8" x14ac:dyDescent="0.25">
      <c r="A15543" s="47">
        <v>42171</v>
      </c>
      <c r="B15543" s="45" t="str">
        <f t="shared" si="504"/>
        <v>June</v>
      </c>
      <c r="C15543" s="53">
        <f t="shared" si="505"/>
        <v>2015</v>
      </c>
      <c r="D15543" s="43" t="s">
        <v>101</v>
      </c>
      <c r="E15543" s="132">
        <v>9.2040000000000006</v>
      </c>
    </row>
    <row r="15544" spans="1:5" ht="13.8" x14ac:dyDescent="0.25">
      <c r="A15544" s="47">
        <v>42171</v>
      </c>
      <c r="B15544" s="45" t="str">
        <f t="shared" si="504"/>
        <v>June</v>
      </c>
      <c r="C15544" s="53">
        <f t="shared" si="505"/>
        <v>2015</v>
      </c>
      <c r="D15544" s="43" t="s">
        <v>124</v>
      </c>
      <c r="E15544" s="132">
        <v>9.1259999999999994</v>
      </c>
    </row>
    <row r="15545" spans="1:5" ht="13.8" x14ac:dyDescent="0.25">
      <c r="A15545" s="47">
        <v>42171</v>
      </c>
      <c r="B15545" s="45" t="str">
        <f t="shared" si="504"/>
        <v>June</v>
      </c>
      <c r="C15545" s="53">
        <f t="shared" si="505"/>
        <v>2015</v>
      </c>
      <c r="D15545" s="43" t="s">
        <v>125</v>
      </c>
      <c r="E15545" s="132">
        <v>8.1639999999999997</v>
      </c>
    </row>
    <row r="15546" spans="1:5" ht="13.8" x14ac:dyDescent="0.25">
      <c r="A15546" s="47">
        <v>42171</v>
      </c>
      <c r="B15546" s="45" t="str">
        <f t="shared" si="504"/>
        <v>June</v>
      </c>
      <c r="C15546" s="53">
        <f t="shared" si="505"/>
        <v>2015</v>
      </c>
      <c r="D15546" s="43" t="s">
        <v>126</v>
      </c>
      <c r="E15546" s="132">
        <v>8.5215000000000014</v>
      </c>
    </row>
    <row r="15547" spans="1:5" ht="13.8" x14ac:dyDescent="0.25">
      <c r="A15547" s="47">
        <v>42171</v>
      </c>
      <c r="B15547" s="45" t="str">
        <f t="shared" si="504"/>
        <v>June</v>
      </c>
      <c r="C15547" s="53">
        <f t="shared" si="505"/>
        <v>2015</v>
      </c>
      <c r="D15547" s="43" t="s">
        <v>127</v>
      </c>
      <c r="E15547" s="132">
        <v>8.2769999999999992</v>
      </c>
    </row>
    <row r="15548" spans="1:5" ht="13.8" x14ac:dyDescent="0.25">
      <c r="A15548" s="47">
        <v>42171</v>
      </c>
      <c r="B15548" s="45" t="str">
        <f t="shared" si="504"/>
        <v>June</v>
      </c>
      <c r="C15548" s="53">
        <f t="shared" si="505"/>
        <v>2015</v>
      </c>
      <c r="D15548" s="43" t="s">
        <v>105</v>
      </c>
      <c r="E15548" s="132">
        <v>6.4220000000000006</v>
      </c>
    </row>
    <row r="15549" spans="1:5" ht="13.8" x14ac:dyDescent="0.25">
      <c r="A15549" s="47">
        <v>42171</v>
      </c>
      <c r="B15549" s="45" t="str">
        <f t="shared" si="504"/>
        <v>June</v>
      </c>
      <c r="C15549" s="53">
        <f t="shared" si="505"/>
        <v>2015</v>
      </c>
      <c r="D15549" s="43" t="s">
        <v>128</v>
      </c>
      <c r="E15549" s="132">
        <v>8.2439999999999998</v>
      </c>
    </row>
    <row r="15550" spans="1:5" ht="13.8" x14ac:dyDescent="0.25">
      <c r="A15550" s="47">
        <v>42178</v>
      </c>
      <c r="B15550" s="45" t="str">
        <f t="shared" si="504"/>
        <v>June</v>
      </c>
      <c r="C15550" s="53">
        <f t="shared" si="505"/>
        <v>2015</v>
      </c>
      <c r="D15550" s="43" t="s">
        <v>131</v>
      </c>
      <c r="E15550" s="132">
        <v>33.271250000000002</v>
      </c>
    </row>
    <row r="15551" spans="1:5" ht="13.8" x14ac:dyDescent="0.25">
      <c r="A15551" s="47">
        <v>42178</v>
      </c>
      <c r="B15551" s="45" t="str">
        <f t="shared" si="504"/>
        <v>June</v>
      </c>
      <c r="C15551" s="53">
        <f t="shared" si="505"/>
        <v>2015</v>
      </c>
      <c r="D15551" s="43" t="s">
        <v>115</v>
      </c>
      <c r="E15551" s="132">
        <v>27.6</v>
      </c>
    </row>
    <row r="15552" spans="1:5" ht="13.8" x14ac:dyDescent="0.25">
      <c r="A15552" s="47">
        <v>42178</v>
      </c>
      <c r="B15552" s="45" t="str">
        <f t="shared" si="504"/>
        <v>June</v>
      </c>
      <c r="C15552" s="53">
        <f t="shared" si="505"/>
        <v>2015</v>
      </c>
      <c r="D15552" s="43" t="s">
        <v>95</v>
      </c>
      <c r="E15552" s="132">
        <v>24.472000000000001</v>
      </c>
    </row>
    <row r="15553" spans="1:5" ht="13.8" x14ac:dyDescent="0.25">
      <c r="A15553" s="47">
        <v>42178</v>
      </c>
      <c r="B15553" s="45" t="str">
        <f t="shared" si="504"/>
        <v>June</v>
      </c>
      <c r="C15553" s="53">
        <f t="shared" si="505"/>
        <v>2015</v>
      </c>
      <c r="D15553" s="43" t="s">
        <v>96</v>
      </c>
      <c r="E15553" s="132">
        <v>23.368000000000002</v>
      </c>
    </row>
    <row r="15554" spans="1:5" ht="13.8" x14ac:dyDescent="0.25">
      <c r="A15554" s="47">
        <v>42178</v>
      </c>
      <c r="B15554" s="45" t="str">
        <f t="shared" si="504"/>
        <v>June</v>
      </c>
      <c r="C15554" s="53">
        <f t="shared" si="505"/>
        <v>2015</v>
      </c>
      <c r="D15554" s="43" t="s">
        <v>97</v>
      </c>
      <c r="E15554" s="132">
        <v>22.263999999999999</v>
      </c>
    </row>
    <row r="15555" spans="1:5" ht="13.8" x14ac:dyDescent="0.25">
      <c r="A15555" s="47">
        <v>42178</v>
      </c>
      <c r="B15555" s="45" t="str">
        <f t="shared" si="504"/>
        <v>June</v>
      </c>
      <c r="C15555" s="53">
        <f t="shared" si="505"/>
        <v>2015</v>
      </c>
      <c r="D15555" s="43" t="s">
        <v>98</v>
      </c>
      <c r="E15555" s="132">
        <v>17.48</v>
      </c>
    </row>
    <row r="15556" spans="1:5" ht="15.6" x14ac:dyDescent="0.3">
      <c r="A15556" s="47">
        <v>42178</v>
      </c>
      <c r="B15556" s="45" t="str">
        <f t="shared" si="504"/>
        <v>June</v>
      </c>
      <c r="C15556" s="53">
        <f t="shared" si="505"/>
        <v>2015</v>
      </c>
      <c r="D15556" s="130" t="s">
        <v>136</v>
      </c>
    </row>
    <row r="15557" spans="1:5" ht="13.8" x14ac:dyDescent="0.25">
      <c r="A15557" s="47">
        <v>42178</v>
      </c>
      <c r="B15557" s="45" t="str">
        <f t="shared" si="504"/>
        <v>June</v>
      </c>
      <c r="C15557" s="53">
        <f t="shared" si="505"/>
        <v>2015</v>
      </c>
      <c r="D15557" s="43" t="s">
        <v>118</v>
      </c>
    </row>
    <row r="15558" spans="1:5" ht="13.8" x14ac:dyDescent="0.25">
      <c r="A15558" s="47">
        <v>42178</v>
      </c>
      <c r="B15558" s="45" t="str">
        <f t="shared" si="504"/>
        <v>June</v>
      </c>
      <c r="C15558" s="53">
        <f t="shared" si="505"/>
        <v>2015</v>
      </c>
      <c r="D15558" s="43" t="s">
        <v>102</v>
      </c>
    </row>
    <row r="15559" spans="1:5" ht="13.8" x14ac:dyDescent="0.25">
      <c r="A15559" s="47">
        <v>42178</v>
      </c>
      <c r="B15559" s="45" t="str">
        <f t="shared" si="504"/>
        <v>June</v>
      </c>
      <c r="C15559" s="53">
        <f t="shared" si="505"/>
        <v>2015</v>
      </c>
      <c r="D15559" s="43" t="s">
        <v>119</v>
      </c>
    </row>
    <row r="15560" spans="1:5" ht="13.8" x14ac:dyDescent="0.25">
      <c r="A15560" s="47">
        <v>42178</v>
      </c>
      <c r="B15560" s="45" t="str">
        <f t="shared" si="504"/>
        <v>June</v>
      </c>
      <c r="C15560" s="53">
        <f t="shared" si="505"/>
        <v>2015</v>
      </c>
      <c r="D15560" s="43" t="s">
        <v>120</v>
      </c>
    </row>
    <row r="15561" spans="1:5" ht="13.8" x14ac:dyDescent="0.25">
      <c r="A15561" s="47">
        <v>42178</v>
      </c>
      <c r="B15561" s="45" t="str">
        <f t="shared" si="504"/>
        <v>June</v>
      </c>
      <c r="C15561" s="53">
        <f t="shared" si="505"/>
        <v>2015</v>
      </c>
      <c r="D15561" s="43" t="s">
        <v>103</v>
      </c>
    </row>
    <row r="15562" spans="1:5" ht="13.8" x14ac:dyDescent="0.25">
      <c r="A15562" s="50">
        <v>42178</v>
      </c>
      <c r="B15562" s="45" t="str">
        <f t="shared" si="504"/>
        <v>June</v>
      </c>
      <c r="C15562" s="53">
        <f t="shared" si="505"/>
        <v>2015</v>
      </c>
      <c r="D15562" s="43" t="s">
        <v>116</v>
      </c>
      <c r="E15562" s="132">
        <v>14.264250000000002</v>
      </c>
    </row>
    <row r="15563" spans="1:5" ht="13.8" x14ac:dyDescent="0.25">
      <c r="A15563" s="47">
        <v>42178</v>
      </c>
      <c r="B15563" s="45" t="str">
        <f t="shared" si="504"/>
        <v>June</v>
      </c>
      <c r="C15563" s="53">
        <f t="shared" si="505"/>
        <v>2015</v>
      </c>
      <c r="D15563" s="43" t="s">
        <v>104</v>
      </c>
      <c r="E15563" s="132">
        <v>16.415000000000003</v>
      </c>
    </row>
    <row r="15564" spans="1:5" ht="13.8" x14ac:dyDescent="0.25">
      <c r="A15564" s="47">
        <v>42178</v>
      </c>
      <c r="B15564" s="45" t="str">
        <f t="shared" si="504"/>
        <v>June</v>
      </c>
      <c r="C15564" s="53">
        <f t="shared" si="505"/>
        <v>2015</v>
      </c>
      <c r="D15564" s="43" t="s">
        <v>121</v>
      </c>
      <c r="E15564" s="132">
        <v>15.61</v>
      </c>
    </row>
    <row r="15565" spans="1:5" ht="13.8" x14ac:dyDescent="0.25">
      <c r="A15565" s="47">
        <v>42178</v>
      </c>
      <c r="B15565" s="45" t="str">
        <f t="shared" si="504"/>
        <v>June</v>
      </c>
      <c r="C15565" s="53">
        <f t="shared" si="505"/>
        <v>2015</v>
      </c>
      <c r="D15565" s="43" t="s">
        <v>122</v>
      </c>
      <c r="E15565" s="132">
        <v>14.14</v>
      </c>
    </row>
    <row r="15566" spans="1:5" ht="13.8" x14ac:dyDescent="0.25">
      <c r="A15566" s="47">
        <v>42178</v>
      </c>
      <c r="B15566" s="45" t="str">
        <f t="shared" si="504"/>
        <v>June</v>
      </c>
      <c r="C15566" s="53">
        <f t="shared" si="505"/>
        <v>2015</v>
      </c>
      <c r="D15566" s="43" t="s">
        <v>123</v>
      </c>
      <c r="E15566" s="132">
        <v>13.965</v>
      </c>
    </row>
    <row r="15567" spans="1:5" ht="13.8" x14ac:dyDescent="0.25">
      <c r="A15567" s="47">
        <v>42178</v>
      </c>
      <c r="B15567" s="45" t="str">
        <f t="shared" si="504"/>
        <v>June</v>
      </c>
      <c r="C15567" s="53">
        <f t="shared" si="505"/>
        <v>2015</v>
      </c>
      <c r="D15567" s="43" t="s">
        <v>99</v>
      </c>
      <c r="E15567" s="132">
        <v>10.355</v>
      </c>
    </row>
    <row r="15568" spans="1:5" ht="13.8" x14ac:dyDescent="0.25">
      <c r="A15568" s="47">
        <v>42178</v>
      </c>
      <c r="B15568" s="45" t="str">
        <f t="shared" si="504"/>
        <v>June</v>
      </c>
      <c r="C15568" s="53">
        <f t="shared" si="505"/>
        <v>2015</v>
      </c>
      <c r="D15568" s="43" t="s">
        <v>100</v>
      </c>
      <c r="E15568" s="132">
        <v>10.0825</v>
      </c>
    </row>
    <row r="15569" spans="1:5" ht="13.8" x14ac:dyDescent="0.25">
      <c r="A15569" s="47">
        <v>42178</v>
      </c>
      <c r="B15569" s="45" t="str">
        <f t="shared" si="504"/>
        <v>June</v>
      </c>
      <c r="C15569" s="53">
        <f t="shared" si="505"/>
        <v>2015</v>
      </c>
      <c r="D15569" s="43" t="s">
        <v>101</v>
      </c>
      <c r="E15569" s="132">
        <v>9.6464999999999996</v>
      </c>
    </row>
    <row r="15570" spans="1:5" ht="13.8" x14ac:dyDescent="0.25">
      <c r="A15570" s="47">
        <v>42178</v>
      </c>
      <c r="B15570" s="45" t="str">
        <f t="shared" si="504"/>
        <v>June</v>
      </c>
      <c r="C15570" s="53">
        <f t="shared" si="505"/>
        <v>2015</v>
      </c>
      <c r="D15570" s="43" t="s">
        <v>124</v>
      </c>
      <c r="E15570" s="132">
        <v>9.5647499999999983</v>
      </c>
    </row>
    <row r="15571" spans="1:5" ht="13.8" x14ac:dyDescent="0.25">
      <c r="A15571" s="47">
        <v>42178</v>
      </c>
      <c r="B15571" s="45" t="str">
        <f t="shared" si="504"/>
        <v>June</v>
      </c>
      <c r="C15571" s="53">
        <f t="shared" si="505"/>
        <v>2015</v>
      </c>
      <c r="D15571" s="43" t="s">
        <v>125</v>
      </c>
      <c r="E15571" s="132">
        <v>8.5564999999999998</v>
      </c>
    </row>
    <row r="15572" spans="1:5" ht="13.8" x14ac:dyDescent="0.25">
      <c r="A15572" s="47">
        <v>42178</v>
      </c>
      <c r="B15572" s="45" t="str">
        <f t="shared" si="504"/>
        <v>June</v>
      </c>
      <c r="C15572" s="53">
        <f t="shared" si="505"/>
        <v>2015</v>
      </c>
      <c r="D15572" s="43" t="s">
        <v>126</v>
      </c>
      <c r="E15572" s="132">
        <v>8.8952500000000008</v>
      </c>
    </row>
    <row r="15573" spans="1:5" ht="13.8" x14ac:dyDescent="0.25">
      <c r="A15573" s="47">
        <v>42178</v>
      </c>
      <c r="B15573" s="45" t="str">
        <f t="shared" si="504"/>
        <v>June</v>
      </c>
      <c r="C15573" s="53">
        <f t="shared" si="505"/>
        <v>2015</v>
      </c>
      <c r="D15573" s="43" t="s">
        <v>127</v>
      </c>
      <c r="E15573" s="132">
        <v>8.6107499999999995</v>
      </c>
    </row>
    <row r="15574" spans="1:5" ht="13.8" x14ac:dyDescent="0.25">
      <c r="A15574" s="47">
        <v>42178</v>
      </c>
      <c r="B15574" s="45" t="str">
        <f t="shared" si="504"/>
        <v>June</v>
      </c>
      <c r="C15574" s="53">
        <f t="shared" si="505"/>
        <v>2015</v>
      </c>
      <c r="D15574" s="43" t="s">
        <v>105</v>
      </c>
      <c r="E15574" s="132">
        <v>6.7307500000000005</v>
      </c>
    </row>
    <row r="15575" spans="1:5" ht="13.8" x14ac:dyDescent="0.25">
      <c r="A15575" s="50">
        <v>42178</v>
      </c>
      <c r="B15575" s="45" t="str">
        <f t="shared" si="504"/>
        <v>June</v>
      </c>
      <c r="C15575" s="53">
        <f t="shared" si="505"/>
        <v>2015</v>
      </c>
      <c r="D15575" s="43" t="s">
        <v>128</v>
      </c>
      <c r="E15575" s="132">
        <v>8.5302500000000006</v>
      </c>
    </row>
    <row r="15576" spans="1:5" ht="13.8" x14ac:dyDescent="0.25">
      <c r="A15576" s="47">
        <v>42185</v>
      </c>
      <c r="B15576" s="45" t="str">
        <f t="shared" si="504"/>
        <v>June</v>
      </c>
      <c r="C15576" s="53">
        <f t="shared" si="505"/>
        <v>2015</v>
      </c>
      <c r="D15576" s="43" t="s">
        <v>131</v>
      </c>
      <c r="E15576" s="132">
        <v>34.148166666666668</v>
      </c>
    </row>
    <row r="15577" spans="1:5" ht="13.8" x14ac:dyDescent="0.25">
      <c r="A15577" s="47">
        <v>42185</v>
      </c>
      <c r="B15577" s="45" t="str">
        <f t="shared" si="504"/>
        <v>June</v>
      </c>
      <c r="C15577" s="53">
        <f t="shared" si="505"/>
        <v>2015</v>
      </c>
      <c r="D15577" s="43" t="s">
        <v>115</v>
      </c>
      <c r="E15577" s="132">
        <v>27.5</v>
      </c>
    </row>
    <row r="15578" spans="1:5" ht="13.8" x14ac:dyDescent="0.25">
      <c r="A15578" s="47">
        <v>42185</v>
      </c>
      <c r="B15578" s="45" t="str">
        <f t="shared" si="504"/>
        <v>June</v>
      </c>
      <c r="C15578" s="53">
        <f t="shared" si="505"/>
        <v>2015</v>
      </c>
      <c r="D15578" s="43" t="s">
        <v>95</v>
      </c>
      <c r="E15578" s="132">
        <v>24.383333333333336</v>
      </c>
    </row>
    <row r="15579" spans="1:5" ht="13.8" x14ac:dyDescent="0.25">
      <c r="A15579" s="47">
        <v>42185</v>
      </c>
      <c r="B15579" s="45" t="str">
        <f t="shared" si="504"/>
        <v>June</v>
      </c>
      <c r="C15579" s="53">
        <f t="shared" si="505"/>
        <v>2015</v>
      </c>
      <c r="D15579" s="43" t="s">
        <v>96</v>
      </c>
      <c r="E15579" s="132">
        <v>23.283333333333335</v>
      </c>
    </row>
    <row r="15580" spans="1:5" ht="13.8" x14ac:dyDescent="0.25">
      <c r="A15580" s="47">
        <v>42185</v>
      </c>
      <c r="B15580" s="45" t="str">
        <f t="shared" si="504"/>
        <v>June</v>
      </c>
      <c r="C15580" s="53">
        <f t="shared" si="505"/>
        <v>2015</v>
      </c>
      <c r="D15580" s="43" t="s">
        <v>97</v>
      </c>
      <c r="E15580" s="132">
        <v>22.18333333333333</v>
      </c>
    </row>
    <row r="15581" spans="1:5" ht="13.8" x14ac:dyDescent="0.25">
      <c r="A15581" s="47">
        <v>42185</v>
      </c>
      <c r="B15581" s="45" t="str">
        <f t="shared" si="504"/>
        <v>June</v>
      </c>
      <c r="C15581" s="53">
        <f t="shared" si="505"/>
        <v>2015</v>
      </c>
      <c r="D15581" s="43" t="s">
        <v>98</v>
      </c>
      <c r="E15581" s="132">
        <v>17.416666666666664</v>
      </c>
    </row>
    <row r="15582" spans="1:5" ht="15.6" x14ac:dyDescent="0.3">
      <c r="A15582" s="47">
        <v>42185</v>
      </c>
      <c r="B15582" s="45" t="str">
        <f t="shared" si="504"/>
        <v>June</v>
      </c>
      <c r="C15582" s="53">
        <f t="shared" si="505"/>
        <v>2015</v>
      </c>
      <c r="D15582" s="130" t="s">
        <v>136</v>
      </c>
    </row>
    <row r="15583" spans="1:5" ht="13.8" x14ac:dyDescent="0.25">
      <c r="A15583" s="47">
        <v>42185</v>
      </c>
      <c r="B15583" s="45" t="str">
        <f t="shared" si="504"/>
        <v>June</v>
      </c>
      <c r="C15583" s="53">
        <f t="shared" si="505"/>
        <v>2015</v>
      </c>
      <c r="D15583" s="43" t="s">
        <v>118</v>
      </c>
    </row>
    <row r="15584" spans="1:5" ht="13.8" x14ac:dyDescent="0.25">
      <c r="A15584" s="47">
        <v>42185</v>
      </c>
      <c r="B15584" s="45" t="str">
        <f t="shared" si="504"/>
        <v>June</v>
      </c>
      <c r="C15584" s="53">
        <f t="shared" si="505"/>
        <v>2015</v>
      </c>
      <c r="D15584" s="43" t="s">
        <v>102</v>
      </c>
    </row>
    <row r="15585" spans="1:5" ht="13.8" x14ac:dyDescent="0.25">
      <c r="A15585" s="47">
        <v>42185</v>
      </c>
      <c r="B15585" s="45" t="str">
        <f t="shared" si="504"/>
        <v>June</v>
      </c>
      <c r="C15585" s="53">
        <f t="shared" si="505"/>
        <v>2015</v>
      </c>
      <c r="D15585" s="43" t="s">
        <v>119</v>
      </c>
    </row>
    <row r="15586" spans="1:5" ht="13.8" x14ac:dyDescent="0.25">
      <c r="A15586" s="47">
        <v>42185</v>
      </c>
      <c r="B15586" s="45" t="str">
        <f t="shared" si="504"/>
        <v>June</v>
      </c>
      <c r="C15586" s="53">
        <f t="shared" si="505"/>
        <v>2015</v>
      </c>
      <c r="D15586" s="43" t="s">
        <v>120</v>
      </c>
    </row>
    <row r="15587" spans="1:5" ht="13.8" x14ac:dyDescent="0.25">
      <c r="A15587" s="50">
        <v>42185</v>
      </c>
      <c r="B15587" s="45" t="str">
        <f t="shared" si="504"/>
        <v>June</v>
      </c>
      <c r="C15587" s="53">
        <f t="shared" si="505"/>
        <v>2015</v>
      </c>
      <c r="D15587" s="43" t="s">
        <v>103</v>
      </c>
    </row>
    <row r="15588" spans="1:5" ht="13.8" x14ac:dyDescent="0.25">
      <c r="A15588" s="47">
        <v>42185</v>
      </c>
      <c r="B15588" s="45" t="str">
        <f t="shared" si="504"/>
        <v>June</v>
      </c>
      <c r="C15588" s="53">
        <f t="shared" si="505"/>
        <v>2015</v>
      </c>
      <c r="D15588" s="43" t="s">
        <v>116</v>
      </c>
      <c r="E15588" s="132">
        <v>13.167</v>
      </c>
    </row>
    <row r="15589" spans="1:5" ht="13.8" x14ac:dyDescent="0.25">
      <c r="A15589" s="47">
        <v>42185</v>
      </c>
      <c r="B15589" s="45" t="str">
        <f t="shared" si="504"/>
        <v>June</v>
      </c>
      <c r="C15589" s="53">
        <f t="shared" si="505"/>
        <v>2015</v>
      </c>
      <c r="D15589" s="43" t="s">
        <v>104</v>
      </c>
      <c r="E15589" s="132">
        <v>16.571333333333335</v>
      </c>
    </row>
    <row r="15590" spans="1:5" ht="13.8" x14ac:dyDescent="0.25">
      <c r="A15590" s="47">
        <v>42185</v>
      </c>
      <c r="B15590" s="45" t="str">
        <f t="shared" si="504"/>
        <v>June</v>
      </c>
      <c r="C15590" s="53">
        <f t="shared" si="505"/>
        <v>2015</v>
      </c>
      <c r="D15590" s="43" t="s">
        <v>121</v>
      </c>
      <c r="E15590" s="132">
        <v>15.758666666666665</v>
      </c>
    </row>
    <row r="15591" spans="1:5" ht="13.8" x14ac:dyDescent="0.25">
      <c r="A15591" s="47">
        <v>42185</v>
      </c>
      <c r="B15591" s="45" t="str">
        <f t="shared" si="504"/>
        <v>June</v>
      </c>
      <c r="C15591" s="53">
        <f t="shared" si="505"/>
        <v>2015</v>
      </c>
      <c r="D15591" s="43" t="s">
        <v>122</v>
      </c>
      <c r="E15591" s="132">
        <v>14.274666666666667</v>
      </c>
    </row>
    <row r="15592" spans="1:5" ht="13.8" x14ac:dyDescent="0.25">
      <c r="A15592" s="47">
        <v>42185</v>
      </c>
      <c r="B15592" s="45" t="str">
        <f t="shared" si="504"/>
        <v>June</v>
      </c>
      <c r="C15592" s="53">
        <f t="shared" si="505"/>
        <v>2015</v>
      </c>
      <c r="D15592" s="43" t="s">
        <v>123</v>
      </c>
      <c r="E15592" s="132">
        <v>14.097999999999999</v>
      </c>
    </row>
    <row r="15593" spans="1:5" ht="13.8" x14ac:dyDescent="0.25">
      <c r="A15593" s="47">
        <v>42185</v>
      </c>
      <c r="B15593" s="45" t="str">
        <f t="shared" si="504"/>
        <v>June</v>
      </c>
      <c r="C15593" s="53">
        <f t="shared" si="505"/>
        <v>2015</v>
      </c>
      <c r="D15593" s="43" t="s">
        <v>99</v>
      </c>
      <c r="E15593" s="132">
        <v>9.9433333333333334</v>
      </c>
    </row>
    <row r="15594" spans="1:5" ht="13.8" x14ac:dyDescent="0.25">
      <c r="A15594" s="47">
        <v>42185</v>
      </c>
      <c r="B15594" s="45" t="str">
        <f t="shared" ref="B15594:B15655" si="506">TEXT(A15594,"mmmm")</f>
        <v>June</v>
      </c>
      <c r="C15594" s="53">
        <f t="shared" ref="C15594:C15655" si="507">YEAR(A15594)</f>
        <v>2015</v>
      </c>
      <c r="D15594" s="43" t="s">
        <v>100</v>
      </c>
      <c r="E15594" s="132">
        <v>9.6816666666666666</v>
      </c>
    </row>
    <row r="15595" spans="1:5" ht="13.8" x14ac:dyDescent="0.25">
      <c r="A15595" s="47">
        <v>42185</v>
      </c>
      <c r="B15595" s="45" t="str">
        <f t="shared" si="506"/>
        <v>June</v>
      </c>
      <c r="C15595" s="53">
        <f t="shared" si="507"/>
        <v>2015</v>
      </c>
      <c r="D15595" s="43" t="s">
        <v>101</v>
      </c>
      <c r="E15595" s="132">
        <v>9.2629999999999999</v>
      </c>
    </row>
    <row r="15596" spans="1:5" ht="13.8" x14ac:dyDescent="0.25">
      <c r="A15596" s="47">
        <v>42185</v>
      </c>
      <c r="B15596" s="45" t="str">
        <f t="shared" si="506"/>
        <v>June</v>
      </c>
      <c r="C15596" s="53">
        <f t="shared" si="507"/>
        <v>2015</v>
      </c>
      <c r="D15596" s="43" t="s">
        <v>124</v>
      </c>
      <c r="E15596" s="132">
        <v>9.1844999999999999</v>
      </c>
    </row>
    <row r="15597" spans="1:5" ht="13.8" x14ac:dyDescent="0.25">
      <c r="A15597" s="47">
        <v>42185</v>
      </c>
      <c r="B15597" s="45" t="str">
        <f t="shared" si="506"/>
        <v>June</v>
      </c>
      <c r="C15597" s="53">
        <f t="shared" si="507"/>
        <v>2015</v>
      </c>
      <c r="D15597" s="43" t="s">
        <v>125</v>
      </c>
      <c r="E15597" s="132">
        <v>8.2163333333333348</v>
      </c>
    </row>
    <row r="15598" spans="1:5" ht="13.8" x14ac:dyDescent="0.25">
      <c r="A15598" s="47">
        <v>42185</v>
      </c>
      <c r="B15598" s="45" t="str">
        <f t="shared" si="506"/>
        <v>June</v>
      </c>
      <c r="C15598" s="53">
        <f t="shared" si="507"/>
        <v>2015</v>
      </c>
      <c r="D15598" s="43" t="s">
        <v>126</v>
      </c>
      <c r="E15598" s="132">
        <v>8.5713333333333352</v>
      </c>
    </row>
    <row r="15599" spans="1:5" ht="13.8" x14ac:dyDescent="0.25">
      <c r="A15599" s="47">
        <v>42185</v>
      </c>
      <c r="B15599" s="45" t="str">
        <f t="shared" si="506"/>
        <v>June</v>
      </c>
      <c r="C15599" s="53">
        <f t="shared" si="507"/>
        <v>2015</v>
      </c>
      <c r="D15599" s="43" t="s">
        <v>127</v>
      </c>
      <c r="E15599" s="132">
        <v>8.3215000000000003</v>
      </c>
    </row>
    <row r="15600" spans="1:5" ht="13.8" x14ac:dyDescent="0.25">
      <c r="A15600" s="50">
        <v>42185</v>
      </c>
      <c r="B15600" s="45" t="str">
        <f t="shared" si="506"/>
        <v>June</v>
      </c>
      <c r="C15600" s="53">
        <f t="shared" si="507"/>
        <v>2015</v>
      </c>
      <c r="D15600" s="43" t="s">
        <v>105</v>
      </c>
      <c r="E15600" s="132">
        <v>6.4631666666666669</v>
      </c>
    </row>
    <row r="15601" spans="1:5" ht="13.8" x14ac:dyDescent="0.25">
      <c r="A15601" s="47">
        <v>42185</v>
      </c>
      <c r="B15601" s="45" t="str">
        <f t="shared" si="506"/>
        <v>June</v>
      </c>
      <c r="C15601" s="53">
        <f t="shared" si="507"/>
        <v>2015</v>
      </c>
      <c r="D15601" s="43" t="s">
        <v>128</v>
      </c>
      <c r="E15601" s="132">
        <v>8.2821666666666669</v>
      </c>
    </row>
    <row r="15602" spans="1:5" ht="13.8" x14ac:dyDescent="0.25">
      <c r="A15602" s="47">
        <v>42192</v>
      </c>
      <c r="B15602" s="45" t="str">
        <f t="shared" si="506"/>
        <v>July</v>
      </c>
      <c r="C15602" s="53">
        <f t="shared" si="507"/>
        <v>2015</v>
      </c>
      <c r="D15602" s="43" t="s">
        <v>131</v>
      </c>
      <c r="E15602" s="132">
        <v>31.569000000000003</v>
      </c>
    </row>
    <row r="15603" spans="1:5" ht="13.8" x14ac:dyDescent="0.25">
      <c r="A15603" s="47">
        <v>42192</v>
      </c>
      <c r="B15603" s="45" t="str">
        <f t="shared" si="506"/>
        <v>July</v>
      </c>
      <c r="C15603" s="53">
        <f t="shared" si="507"/>
        <v>2015</v>
      </c>
      <c r="D15603" s="43" t="s">
        <v>115</v>
      </c>
      <c r="E15603" s="132">
        <v>26.16</v>
      </c>
    </row>
    <row r="15604" spans="1:5" ht="13.8" x14ac:dyDescent="0.25">
      <c r="A15604" s="47">
        <v>42192</v>
      </c>
      <c r="B15604" s="45" t="str">
        <f t="shared" si="506"/>
        <v>July</v>
      </c>
      <c r="C15604" s="53">
        <f t="shared" si="507"/>
        <v>2015</v>
      </c>
      <c r="D15604" s="43" t="s">
        <v>95</v>
      </c>
      <c r="E15604" s="132">
        <v>23.1952</v>
      </c>
    </row>
    <row r="15605" spans="1:5" ht="13.8" x14ac:dyDescent="0.25">
      <c r="A15605" s="47">
        <v>42192</v>
      </c>
      <c r="B15605" s="45" t="str">
        <f t="shared" si="506"/>
        <v>July</v>
      </c>
      <c r="C15605" s="53">
        <f t="shared" si="507"/>
        <v>2015</v>
      </c>
      <c r="D15605" s="43" t="s">
        <v>96</v>
      </c>
      <c r="E15605" s="132">
        <v>22.148800000000001</v>
      </c>
    </row>
    <row r="15606" spans="1:5" ht="13.8" x14ac:dyDescent="0.25">
      <c r="A15606" s="47">
        <v>42192</v>
      </c>
      <c r="B15606" s="45" t="str">
        <f t="shared" si="506"/>
        <v>July</v>
      </c>
      <c r="C15606" s="53">
        <f t="shared" si="507"/>
        <v>2015</v>
      </c>
      <c r="D15606" s="43" t="s">
        <v>97</v>
      </c>
      <c r="E15606" s="132">
        <v>21.102399999999999</v>
      </c>
    </row>
    <row r="15607" spans="1:5" ht="13.8" x14ac:dyDescent="0.25">
      <c r="A15607" s="47">
        <v>42192</v>
      </c>
      <c r="B15607" s="45" t="str">
        <f t="shared" si="506"/>
        <v>July</v>
      </c>
      <c r="C15607" s="53">
        <f t="shared" si="507"/>
        <v>2015</v>
      </c>
      <c r="D15607" s="43" t="s">
        <v>98</v>
      </c>
      <c r="E15607" s="132">
        <v>16.567999999999998</v>
      </c>
    </row>
    <row r="15608" spans="1:5" ht="15.6" x14ac:dyDescent="0.3">
      <c r="A15608" s="47">
        <v>42192</v>
      </c>
      <c r="B15608" s="45" t="str">
        <f t="shared" si="506"/>
        <v>July</v>
      </c>
      <c r="C15608" s="53">
        <f t="shared" si="507"/>
        <v>2015</v>
      </c>
      <c r="D15608" s="130" t="s">
        <v>136</v>
      </c>
      <c r="E15608" s="132">
        <v>24.565000000000001</v>
      </c>
    </row>
    <row r="15609" spans="1:5" ht="13.8" x14ac:dyDescent="0.25">
      <c r="A15609" s="47">
        <v>42192</v>
      </c>
      <c r="B15609" s="45" t="str">
        <f t="shared" si="506"/>
        <v>July</v>
      </c>
      <c r="C15609" s="53">
        <f t="shared" si="507"/>
        <v>2015</v>
      </c>
      <c r="D15609" s="43" t="s">
        <v>118</v>
      </c>
      <c r="E15609" s="132">
        <v>22.567499999999999</v>
      </c>
    </row>
    <row r="15610" spans="1:5" ht="13.8" x14ac:dyDescent="0.25">
      <c r="A15610" s="47">
        <v>42192</v>
      </c>
      <c r="B15610" s="45" t="str">
        <f t="shared" si="506"/>
        <v>July</v>
      </c>
      <c r="C15610" s="53">
        <f t="shared" si="507"/>
        <v>2015</v>
      </c>
      <c r="D15610" s="43" t="s">
        <v>102</v>
      </c>
      <c r="E15610" s="132">
        <v>22.27</v>
      </c>
    </row>
    <row r="15611" spans="1:5" ht="13.8" x14ac:dyDescent="0.25">
      <c r="A15611" s="47">
        <v>42192</v>
      </c>
      <c r="B15611" s="45" t="str">
        <f t="shared" si="506"/>
        <v>July</v>
      </c>
      <c r="C15611" s="53">
        <f t="shared" si="507"/>
        <v>2015</v>
      </c>
      <c r="D15611" s="43" t="s">
        <v>119</v>
      </c>
      <c r="E15611" s="132">
        <v>21.547499999999999</v>
      </c>
    </row>
    <row r="15612" spans="1:5" ht="13.8" x14ac:dyDescent="0.25">
      <c r="A15612" s="50">
        <v>42192</v>
      </c>
      <c r="B15612" s="45" t="str">
        <f t="shared" si="506"/>
        <v>July</v>
      </c>
      <c r="C15612" s="53">
        <f t="shared" si="507"/>
        <v>2015</v>
      </c>
      <c r="D15612" s="43" t="s">
        <v>120</v>
      </c>
      <c r="E15612" s="132">
        <v>20.442499999999999</v>
      </c>
    </row>
    <row r="15613" spans="1:5" ht="13.8" x14ac:dyDescent="0.25">
      <c r="A15613" s="47">
        <v>42192</v>
      </c>
      <c r="B15613" s="45" t="str">
        <f t="shared" si="506"/>
        <v>July</v>
      </c>
      <c r="C15613" s="53">
        <f t="shared" si="507"/>
        <v>2015</v>
      </c>
      <c r="D15613" s="43" t="s">
        <v>103</v>
      </c>
      <c r="E15613" s="132">
        <v>19.72</v>
      </c>
    </row>
    <row r="15614" spans="1:5" ht="13.8" x14ac:dyDescent="0.25">
      <c r="A15614" s="47">
        <v>42192</v>
      </c>
      <c r="B15614" s="45" t="str">
        <f t="shared" si="506"/>
        <v>July</v>
      </c>
      <c r="C15614" s="53">
        <f t="shared" si="507"/>
        <v>2015</v>
      </c>
      <c r="D15614" s="43" t="s">
        <v>116</v>
      </c>
      <c r="E15614" s="132">
        <v>11.97</v>
      </c>
    </row>
    <row r="15615" spans="1:5" ht="13.8" x14ac:dyDescent="0.25">
      <c r="A15615" s="47">
        <v>42192</v>
      </c>
      <c r="B15615" s="45" t="str">
        <f t="shared" si="506"/>
        <v>July</v>
      </c>
      <c r="C15615" s="53">
        <f t="shared" si="507"/>
        <v>2015</v>
      </c>
      <c r="D15615" s="43" t="s">
        <v>104</v>
      </c>
      <c r="E15615" s="132">
        <v>15.242500000000001</v>
      </c>
    </row>
    <row r="15616" spans="1:5" ht="13.8" x14ac:dyDescent="0.25">
      <c r="A15616" s="47">
        <v>42192</v>
      </c>
      <c r="B15616" s="45" t="str">
        <f t="shared" si="506"/>
        <v>July</v>
      </c>
      <c r="C15616" s="53">
        <f t="shared" si="507"/>
        <v>2015</v>
      </c>
      <c r="D15616" s="43" t="s">
        <v>121</v>
      </c>
      <c r="E15616" s="132">
        <v>14.494999999999999</v>
      </c>
    </row>
    <row r="15617" spans="1:5" ht="13.8" x14ac:dyDescent="0.25">
      <c r="A15617" s="47">
        <v>42192</v>
      </c>
      <c r="B15617" s="45" t="str">
        <f t="shared" si="506"/>
        <v>July</v>
      </c>
      <c r="C15617" s="53">
        <f t="shared" si="507"/>
        <v>2015</v>
      </c>
      <c r="D15617" s="43" t="s">
        <v>122</v>
      </c>
      <c r="E15617" s="132">
        <v>13.13</v>
      </c>
    </row>
    <row r="15618" spans="1:5" ht="13.8" x14ac:dyDescent="0.25">
      <c r="A15618" s="47">
        <v>42192</v>
      </c>
      <c r="B15618" s="45" t="str">
        <f t="shared" si="506"/>
        <v>July</v>
      </c>
      <c r="C15618" s="53">
        <f t="shared" si="507"/>
        <v>2015</v>
      </c>
      <c r="D15618" s="43" t="s">
        <v>123</v>
      </c>
      <c r="E15618" s="132">
        <v>12.967499999999999</v>
      </c>
    </row>
    <row r="15619" spans="1:5" ht="13.8" x14ac:dyDescent="0.25">
      <c r="A15619" s="47">
        <v>42192</v>
      </c>
      <c r="B15619" s="45" t="str">
        <f t="shared" si="506"/>
        <v>July</v>
      </c>
      <c r="C15619" s="53">
        <f t="shared" si="507"/>
        <v>2015</v>
      </c>
      <c r="D15619" s="43" t="s">
        <v>99</v>
      </c>
      <c r="E15619" s="132">
        <v>8.8919999999999995</v>
      </c>
    </row>
    <row r="15620" spans="1:5" ht="13.8" x14ac:dyDescent="0.25">
      <c r="A15620" s="47">
        <v>42192</v>
      </c>
      <c r="B15620" s="45" t="str">
        <f t="shared" si="506"/>
        <v>July</v>
      </c>
      <c r="C15620" s="53">
        <f t="shared" si="507"/>
        <v>2015</v>
      </c>
      <c r="D15620" s="43" t="s">
        <v>100</v>
      </c>
      <c r="E15620" s="132">
        <v>8.6580000000000013</v>
      </c>
    </row>
    <row r="15621" spans="1:5" ht="13.8" x14ac:dyDescent="0.25">
      <c r="A15621" s="47">
        <v>42192</v>
      </c>
      <c r="B15621" s="45" t="str">
        <f t="shared" si="506"/>
        <v>July</v>
      </c>
      <c r="C15621" s="53">
        <f t="shared" si="507"/>
        <v>2015</v>
      </c>
      <c r="D15621" s="43" t="s">
        <v>101</v>
      </c>
      <c r="E15621" s="132">
        <v>8.2835999999999999</v>
      </c>
    </row>
    <row r="15622" spans="1:5" ht="13.8" x14ac:dyDescent="0.25">
      <c r="A15622" s="47">
        <v>42192</v>
      </c>
      <c r="B15622" s="45" t="str">
        <f t="shared" si="506"/>
        <v>July</v>
      </c>
      <c r="C15622" s="53">
        <f t="shared" si="507"/>
        <v>2015</v>
      </c>
      <c r="D15622" s="43" t="s">
        <v>124</v>
      </c>
      <c r="E15622" s="132">
        <v>8.2134</v>
      </c>
    </row>
    <row r="15623" spans="1:5" ht="13.8" x14ac:dyDescent="0.25">
      <c r="A15623" s="47">
        <v>42192</v>
      </c>
      <c r="B15623" s="45" t="str">
        <f t="shared" si="506"/>
        <v>July</v>
      </c>
      <c r="C15623" s="53">
        <f t="shared" si="507"/>
        <v>2015</v>
      </c>
      <c r="D15623" s="43" t="s">
        <v>125</v>
      </c>
      <c r="E15623" s="132">
        <v>7.3475999999999999</v>
      </c>
    </row>
    <row r="15624" spans="1:5" ht="13.8" x14ac:dyDescent="0.25">
      <c r="A15624" s="47">
        <v>42192</v>
      </c>
      <c r="B15624" s="45" t="str">
        <f t="shared" si="506"/>
        <v>July</v>
      </c>
      <c r="C15624" s="53">
        <f t="shared" si="507"/>
        <v>2015</v>
      </c>
      <c r="D15624" s="43" t="s">
        <v>126</v>
      </c>
      <c r="E15624" s="132">
        <v>7.7441000000000004</v>
      </c>
    </row>
    <row r="15625" spans="1:5" ht="13.8" x14ac:dyDescent="0.25">
      <c r="A15625" s="50">
        <v>42192</v>
      </c>
      <c r="B15625" s="45" t="str">
        <f t="shared" si="506"/>
        <v>July</v>
      </c>
      <c r="C15625" s="53">
        <f t="shared" si="507"/>
        <v>2015</v>
      </c>
      <c r="D15625" s="43" t="s">
        <v>127</v>
      </c>
      <c r="E15625" s="132">
        <v>7.5827999999999998</v>
      </c>
    </row>
    <row r="15626" spans="1:5" ht="13.8" x14ac:dyDescent="0.25">
      <c r="A15626" s="47">
        <v>42192</v>
      </c>
      <c r="B15626" s="45" t="str">
        <f t="shared" si="506"/>
        <v>July</v>
      </c>
      <c r="C15626" s="53">
        <f t="shared" si="507"/>
        <v>2015</v>
      </c>
      <c r="D15626" s="43" t="s">
        <v>105</v>
      </c>
      <c r="E15626" s="132">
        <v>5.7797999999999998</v>
      </c>
    </row>
    <row r="15627" spans="1:5" ht="13.8" x14ac:dyDescent="0.25">
      <c r="A15627" s="47">
        <v>42192</v>
      </c>
      <c r="B15627" s="45" t="str">
        <f t="shared" si="506"/>
        <v>July</v>
      </c>
      <c r="C15627" s="53">
        <f t="shared" si="507"/>
        <v>2015</v>
      </c>
      <c r="D15627" s="43" t="s">
        <v>128</v>
      </c>
      <c r="E15627" s="132">
        <v>7.6486000000000001</v>
      </c>
    </row>
    <row r="15628" spans="1:5" ht="13.8" x14ac:dyDescent="0.25">
      <c r="A15628" s="47">
        <v>42199</v>
      </c>
      <c r="B15628" s="45" t="str">
        <f t="shared" si="506"/>
        <v>July</v>
      </c>
      <c r="C15628" s="53">
        <f t="shared" si="507"/>
        <v>2015</v>
      </c>
      <c r="D15628" s="43" t="s">
        <v>131</v>
      </c>
      <c r="E15628" s="132">
        <v>29.196166666666667</v>
      </c>
    </row>
    <row r="15629" spans="1:5" ht="13.8" x14ac:dyDescent="0.25">
      <c r="A15629" s="47">
        <v>42199</v>
      </c>
      <c r="B15629" s="45" t="str">
        <f t="shared" si="506"/>
        <v>July</v>
      </c>
      <c r="C15629" s="53">
        <f t="shared" si="507"/>
        <v>2015</v>
      </c>
      <c r="D15629" s="43" t="s">
        <v>115</v>
      </c>
      <c r="E15629" s="132">
        <v>23.7</v>
      </c>
    </row>
    <row r="15630" spans="1:5" ht="13.8" x14ac:dyDescent="0.25">
      <c r="A15630" s="47">
        <v>42199</v>
      </c>
      <c r="B15630" s="45" t="str">
        <f t="shared" si="506"/>
        <v>July</v>
      </c>
      <c r="C15630" s="53">
        <f t="shared" si="507"/>
        <v>2015</v>
      </c>
      <c r="D15630" s="43" t="s">
        <v>95</v>
      </c>
      <c r="E15630" s="132">
        <v>21.013999999999999</v>
      </c>
    </row>
    <row r="15631" spans="1:5" ht="13.8" x14ac:dyDescent="0.25">
      <c r="A15631" s="47">
        <v>42199</v>
      </c>
      <c r="B15631" s="45" t="str">
        <f t="shared" si="506"/>
        <v>July</v>
      </c>
      <c r="C15631" s="53">
        <f t="shared" si="507"/>
        <v>2015</v>
      </c>
      <c r="D15631" s="43" t="s">
        <v>96</v>
      </c>
      <c r="E15631" s="132">
        <v>20.066000000000003</v>
      </c>
    </row>
    <row r="15632" spans="1:5" ht="13.8" x14ac:dyDescent="0.25">
      <c r="A15632" s="47">
        <v>42199</v>
      </c>
      <c r="B15632" s="45" t="str">
        <f t="shared" si="506"/>
        <v>July</v>
      </c>
      <c r="C15632" s="53">
        <f t="shared" si="507"/>
        <v>2015</v>
      </c>
      <c r="D15632" s="43" t="s">
        <v>97</v>
      </c>
      <c r="E15632" s="132">
        <v>19.117999999999999</v>
      </c>
    </row>
    <row r="15633" spans="1:5" ht="13.8" x14ac:dyDescent="0.25">
      <c r="A15633" s="47">
        <v>42199</v>
      </c>
      <c r="B15633" s="45" t="str">
        <f t="shared" si="506"/>
        <v>July</v>
      </c>
      <c r="C15633" s="53">
        <f t="shared" si="507"/>
        <v>2015</v>
      </c>
      <c r="D15633" s="43" t="s">
        <v>98</v>
      </c>
      <c r="E15633" s="132">
        <v>15.01</v>
      </c>
    </row>
    <row r="15634" spans="1:5" ht="15.6" x14ac:dyDescent="0.3">
      <c r="A15634" s="47">
        <v>42199</v>
      </c>
      <c r="B15634" s="45" t="str">
        <f t="shared" si="506"/>
        <v>July</v>
      </c>
      <c r="C15634" s="53">
        <f t="shared" si="507"/>
        <v>2015</v>
      </c>
      <c r="D15634" s="130" t="s">
        <v>136</v>
      </c>
      <c r="E15634" s="132">
        <v>22.060333333333336</v>
      </c>
    </row>
    <row r="15635" spans="1:5" ht="13.8" x14ac:dyDescent="0.25">
      <c r="A15635" s="47">
        <v>42199</v>
      </c>
      <c r="B15635" s="45" t="str">
        <f t="shared" si="506"/>
        <v>July</v>
      </c>
      <c r="C15635" s="53">
        <f t="shared" si="507"/>
        <v>2015</v>
      </c>
      <c r="D15635" s="43" t="s">
        <v>118</v>
      </c>
      <c r="E15635" s="132">
        <v>20.266499999999997</v>
      </c>
    </row>
    <row r="15636" spans="1:5" ht="13.8" x14ac:dyDescent="0.25">
      <c r="A15636" s="47">
        <v>42199</v>
      </c>
      <c r="B15636" s="45" t="str">
        <f t="shared" si="506"/>
        <v>July</v>
      </c>
      <c r="C15636" s="53">
        <f t="shared" si="507"/>
        <v>2015</v>
      </c>
      <c r="D15636" s="43" t="s">
        <v>102</v>
      </c>
      <c r="E15636" s="132">
        <v>19.999333333333336</v>
      </c>
    </row>
    <row r="15637" spans="1:5" ht="13.8" x14ac:dyDescent="0.25">
      <c r="A15637" s="50">
        <v>42199</v>
      </c>
      <c r="B15637" s="45" t="str">
        <f t="shared" si="506"/>
        <v>July</v>
      </c>
      <c r="C15637" s="53">
        <f t="shared" si="507"/>
        <v>2015</v>
      </c>
      <c r="D15637" s="43" t="s">
        <v>119</v>
      </c>
      <c r="E15637" s="132">
        <v>19.3505</v>
      </c>
    </row>
    <row r="15638" spans="1:5" ht="13.8" x14ac:dyDescent="0.25">
      <c r="A15638" s="47">
        <v>42199</v>
      </c>
      <c r="B15638" s="45" t="str">
        <f t="shared" si="506"/>
        <v>July</v>
      </c>
      <c r="C15638" s="53">
        <f t="shared" si="507"/>
        <v>2015</v>
      </c>
      <c r="D15638" s="43" t="s">
        <v>120</v>
      </c>
      <c r="E15638" s="132">
        <v>18.358166666666666</v>
      </c>
    </row>
    <row r="15639" spans="1:5" ht="13.8" x14ac:dyDescent="0.25">
      <c r="A15639" s="47">
        <v>42199</v>
      </c>
      <c r="B15639" s="45" t="str">
        <f t="shared" si="506"/>
        <v>July</v>
      </c>
      <c r="C15639" s="53">
        <f t="shared" si="507"/>
        <v>2015</v>
      </c>
      <c r="D15639" s="43" t="s">
        <v>103</v>
      </c>
      <c r="E15639" s="132">
        <v>17.709333333333333</v>
      </c>
    </row>
    <row r="15640" spans="1:5" ht="13.8" x14ac:dyDescent="0.25">
      <c r="A15640" s="47">
        <v>42199</v>
      </c>
      <c r="B15640" s="45" t="str">
        <f t="shared" si="506"/>
        <v>July</v>
      </c>
      <c r="C15640" s="53">
        <f t="shared" si="507"/>
        <v>2015</v>
      </c>
      <c r="D15640" s="43" t="s">
        <v>116</v>
      </c>
      <c r="E15640" s="132">
        <v>10.773</v>
      </c>
    </row>
    <row r="15641" spans="1:5" ht="13.8" x14ac:dyDescent="0.25">
      <c r="A15641" s="47">
        <v>42199</v>
      </c>
      <c r="B15641" s="45" t="str">
        <f t="shared" si="506"/>
        <v>July</v>
      </c>
      <c r="C15641" s="53">
        <f t="shared" si="507"/>
        <v>2015</v>
      </c>
      <c r="D15641" s="43" t="s">
        <v>104</v>
      </c>
      <c r="E15641" s="132">
        <v>14.929833333333333</v>
      </c>
    </row>
    <row r="15642" spans="1:5" ht="13.8" x14ac:dyDescent="0.25">
      <c r="A15642" s="47">
        <v>42199</v>
      </c>
      <c r="B15642" s="45" t="str">
        <f t="shared" si="506"/>
        <v>July</v>
      </c>
      <c r="C15642" s="53">
        <f t="shared" si="507"/>
        <v>2015</v>
      </c>
      <c r="D15642" s="43" t="s">
        <v>121</v>
      </c>
      <c r="E15642" s="132">
        <v>14.197666666666667</v>
      </c>
    </row>
    <row r="15643" spans="1:5" ht="13.8" x14ac:dyDescent="0.25">
      <c r="A15643" s="47">
        <v>42199</v>
      </c>
      <c r="B15643" s="45" t="str">
        <f t="shared" si="506"/>
        <v>July</v>
      </c>
      <c r="C15643" s="53">
        <f t="shared" si="507"/>
        <v>2015</v>
      </c>
      <c r="D15643" s="43" t="s">
        <v>122</v>
      </c>
      <c r="E15643" s="132">
        <v>12.860666666666667</v>
      </c>
    </row>
    <row r="15644" spans="1:5" ht="13.8" x14ac:dyDescent="0.25">
      <c r="A15644" s="47">
        <v>42199</v>
      </c>
      <c r="B15644" s="45" t="str">
        <f t="shared" si="506"/>
        <v>July</v>
      </c>
      <c r="C15644" s="53">
        <f t="shared" si="507"/>
        <v>2015</v>
      </c>
      <c r="D15644" s="43" t="s">
        <v>123</v>
      </c>
      <c r="E15644" s="132">
        <v>12.701500000000001</v>
      </c>
    </row>
    <row r="15645" spans="1:5" ht="13.8" x14ac:dyDescent="0.25">
      <c r="A15645" s="47">
        <v>42199</v>
      </c>
      <c r="B15645" s="45" t="str">
        <f t="shared" si="506"/>
        <v>July</v>
      </c>
      <c r="C15645" s="53">
        <f t="shared" si="507"/>
        <v>2015</v>
      </c>
      <c r="D15645" s="43" t="s">
        <v>99</v>
      </c>
      <c r="E15645" s="132">
        <v>8.93</v>
      </c>
    </row>
    <row r="15646" spans="1:5" ht="13.8" x14ac:dyDescent="0.25">
      <c r="A15646" s="47">
        <v>42199</v>
      </c>
      <c r="B15646" s="45" t="str">
        <f t="shared" si="506"/>
        <v>July</v>
      </c>
      <c r="C15646" s="53">
        <f t="shared" si="507"/>
        <v>2015</v>
      </c>
      <c r="D15646" s="43" t="s">
        <v>100</v>
      </c>
      <c r="E15646" s="132">
        <v>8.6950000000000003</v>
      </c>
    </row>
    <row r="15647" spans="1:5" ht="13.8" x14ac:dyDescent="0.25">
      <c r="A15647" s="47">
        <v>42199</v>
      </c>
      <c r="B15647" s="45" t="str">
        <f t="shared" si="506"/>
        <v>July</v>
      </c>
      <c r="C15647" s="53">
        <f t="shared" si="507"/>
        <v>2015</v>
      </c>
      <c r="D15647" s="43" t="s">
        <v>101</v>
      </c>
      <c r="E15647" s="132">
        <v>8.3189999999999991</v>
      </c>
    </row>
    <row r="15648" spans="1:5" ht="13.8" x14ac:dyDescent="0.25">
      <c r="A15648" s="47">
        <v>42199</v>
      </c>
      <c r="B15648" s="45" t="str">
        <f t="shared" si="506"/>
        <v>July</v>
      </c>
      <c r="C15648" s="53">
        <f t="shared" si="507"/>
        <v>2015</v>
      </c>
      <c r="D15648" s="43" t="s">
        <v>124</v>
      </c>
      <c r="E15648" s="132">
        <v>8.2484999999999999</v>
      </c>
    </row>
    <row r="15649" spans="1:5" ht="13.8" x14ac:dyDescent="0.25">
      <c r="A15649" s="47">
        <v>42199</v>
      </c>
      <c r="B15649" s="45" t="str">
        <f t="shared" si="506"/>
        <v>July</v>
      </c>
      <c r="C15649" s="53">
        <f t="shared" si="507"/>
        <v>2015</v>
      </c>
      <c r="D15649" s="43" t="s">
        <v>125</v>
      </c>
      <c r="E15649" s="132">
        <v>7.3789999999999996</v>
      </c>
    </row>
    <row r="15650" spans="1:5" ht="13.8" x14ac:dyDescent="0.25">
      <c r="A15650" s="50">
        <v>42199</v>
      </c>
      <c r="B15650" s="45" t="str">
        <f t="shared" si="506"/>
        <v>July</v>
      </c>
      <c r="C15650" s="53">
        <f t="shared" si="507"/>
        <v>2015</v>
      </c>
      <c r="D15650" s="43" t="s">
        <v>126</v>
      </c>
      <c r="E15650" s="132">
        <v>7.7740000000000009</v>
      </c>
    </row>
    <row r="15651" spans="1:5" ht="13.8" x14ac:dyDescent="0.25">
      <c r="A15651" s="47">
        <v>42199</v>
      </c>
      <c r="B15651" s="45" t="str">
        <f t="shared" si="506"/>
        <v>July</v>
      </c>
      <c r="C15651" s="53">
        <f t="shared" si="507"/>
        <v>2015</v>
      </c>
      <c r="D15651" s="43" t="s">
        <v>127</v>
      </c>
      <c r="E15651" s="132">
        <v>7.6094999999999997</v>
      </c>
    </row>
    <row r="15652" spans="1:5" ht="13.8" x14ac:dyDescent="0.25">
      <c r="A15652" s="47">
        <v>42199</v>
      </c>
      <c r="B15652" s="45" t="str">
        <f t="shared" si="506"/>
        <v>July</v>
      </c>
      <c r="C15652" s="53">
        <f t="shared" si="507"/>
        <v>2015</v>
      </c>
      <c r="D15652" s="43" t="s">
        <v>105</v>
      </c>
      <c r="E15652" s="132">
        <v>5.8045000000000009</v>
      </c>
    </row>
    <row r="15653" spans="1:5" ht="13.8" x14ac:dyDescent="0.25">
      <c r="A15653" s="47">
        <v>42199</v>
      </c>
      <c r="B15653" s="45" t="str">
        <f t="shared" si="506"/>
        <v>July</v>
      </c>
      <c r="C15653" s="53">
        <f t="shared" si="507"/>
        <v>2015</v>
      </c>
      <c r="D15653" s="43" t="s">
        <v>128</v>
      </c>
      <c r="E15653" s="132">
        <v>7.6715</v>
      </c>
    </row>
    <row r="15654" spans="1:5" ht="13.8" x14ac:dyDescent="0.25">
      <c r="A15654" s="47">
        <v>42206</v>
      </c>
      <c r="B15654" s="45" t="str">
        <f t="shared" si="506"/>
        <v>July</v>
      </c>
      <c r="C15654" s="53">
        <f t="shared" si="507"/>
        <v>2015</v>
      </c>
      <c r="D15654" s="43" t="s">
        <v>131</v>
      </c>
      <c r="E15654" s="132">
        <v>27.081250000000001</v>
      </c>
    </row>
    <row r="15655" spans="1:5" ht="13.8" x14ac:dyDescent="0.25">
      <c r="A15655" s="47">
        <v>42206</v>
      </c>
      <c r="B15655" s="45" t="str">
        <f t="shared" si="506"/>
        <v>July</v>
      </c>
      <c r="C15655" s="53">
        <f t="shared" si="507"/>
        <v>2015</v>
      </c>
      <c r="D15655" s="43" t="s">
        <v>115</v>
      </c>
      <c r="E15655" s="132">
        <v>23.4</v>
      </c>
    </row>
    <row r="15656" spans="1:5" ht="13.8" x14ac:dyDescent="0.25">
      <c r="A15656" s="47">
        <v>42206</v>
      </c>
      <c r="B15656" s="45" t="str">
        <f t="shared" ref="B15656:B15716" si="508">TEXT(A15656,"mmmm")</f>
        <v>July</v>
      </c>
      <c r="C15656" s="53">
        <f t="shared" ref="C15656:C15716" si="509">YEAR(A15656)</f>
        <v>2015</v>
      </c>
      <c r="D15656" s="43" t="s">
        <v>95</v>
      </c>
      <c r="E15656" s="132">
        <v>20.748000000000001</v>
      </c>
    </row>
    <row r="15657" spans="1:5" ht="13.8" x14ac:dyDescent="0.25">
      <c r="A15657" s="47">
        <v>42206</v>
      </c>
      <c r="B15657" s="45" t="str">
        <f t="shared" si="508"/>
        <v>July</v>
      </c>
      <c r="C15657" s="53">
        <f t="shared" si="509"/>
        <v>2015</v>
      </c>
      <c r="D15657" s="43" t="s">
        <v>96</v>
      </c>
      <c r="E15657" s="132">
        <v>19.812000000000001</v>
      </c>
    </row>
    <row r="15658" spans="1:5" ht="13.8" x14ac:dyDescent="0.25">
      <c r="A15658" s="47">
        <v>42206</v>
      </c>
      <c r="B15658" s="45" t="str">
        <f t="shared" si="508"/>
        <v>July</v>
      </c>
      <c r="C15658" s="53">
        <f t="shared" si="509"/>
        <v>2015</v>
      </c>
      <c r="D15658" s="43" t="s">
        <v>97</v>
      </c>
      <c r="E15658" s="132">
        <v>18.875999999999998</v>
      </c>
    </row>
    <row r="15659" spans="1:5" ht="13.8" x14ac:dyDescent="0.25">
      <c r="A15659" s="47">
        <v>42206</v>
      </c>
      <c r="B15659" s="45" t="str">
        <f t="shared" si="508"/>
        <v>July</v>
      </c>
      <c r="C15659" s="53">
        <f t="shared" si="509"/>
        <v>2015</v>
      </c>
      <c r="D15659" s="43" t="s">
        <v>98</v>
      </c>
      <c r="E15659" s="132">
        <v>14.82</v>
      </c>
    </row>
    <row r="15660" spans="1:5" ht="15.6" x14ac:dyDescent="0.3">
      <c r="A15660" s="47">
        <v>42206</v>
      </c>
      <c r="B15660" s="45" t="str">
        <f t="shared" si="508"/>
        <v>July</v>
      </c>
      <c r="C15660" s="53">
        <f t="shared" si="509"/>
        <v>2015</v>
      </c>
      <c r="D15660" s="130" t="s">
        <v>136</v>
      </c>
      <c r="E15660" s="132">
        <v>21.675000000000001</v>
      </c>
    </row>
    <row r="15661" spans="1:5" ht="13.8" x14ac:dyDescent="0.25">
      <c r="A15661" s="47">
        <v>42206</v>
      </c>
      <c r="B15661" s="45" t="str">
        <f t="shared" si="508"/>
        <v>July</v>
      </c>
      <c r="C15661" s="53">
        <f t="shared" si="509"/>
        <v>2015</v>
      </c>
      <c r="D15661" s="43" t="s">
        <v>118</v>
      </c>
      <c r="E15661" s="132">
        <v>19.912499999999998</v>
      </c>
    </row>
    <row r="15662" spans="1:5" ht="13.8" x14ac:dyDescent="0.25">
      <c r="A15662" s="50">
        <v>42206</v>
      </c>
      <c r="B15662" s="45" t="str">
        <f t="shared" si="508"/>
        <v>July</v>
      </c>
      <c r="C15662" s="53">
        <f t="shared" si="509"/>
        <v>2015</v>
      </c>
      <c r="D15662" s="43" t="s">
        <v>102</v>
      </c>
      <c r="E15662" s="132">
        <v>19.649999999999999</v>
      </c>
    </row>
    <row r="15663" spans="1:5" ht="13.8" x14ac:dyDescent="0.25">
      <c r="A15663" s="47">
        <v>42206</v>
      </c>
      <c r="B15663" s="45" t="str">
        <f t="shared" si="508"/>
        <v>July</v>
      </c>
      <c r="C15663" s="53">
        <f t="shared" si="509"/>
        <v>2015</v>
      </c>
      <c r="D15663" s="43" t="s">
        <v>119</v>
      </c>
      <c r="E15663" s="132">
        <v>19.012499999999999</v>
      </c>
    </row>
    <row r="15664" spans="1:5" ht="13.8" x14ac:dyDescent="0.25">
      <c r="A15664" s="47">
        <v>42206</v>
      </c>
      <c r="B15664" s="45" t="str">
        <f t="shared" si="508"/>
        <v>July</v>
      </c>
      <c r="C15664" s="53">
        <f t="shared" si="509"/>
        <v>2015</v>
      </c>
      <c r="D15664" s="43" t="s">
        <v>120</v>
      </c>
      <c r="E15664" s="132">
        <v>18.037499999999998</v>
      </c>
    </row>
    <row r="15665" spans="1:5" ht="13.8" x14ac:dyDescent="0.25">
      <c r="A15665" s="47">
        <v>42206</v>
      </c>
      <c r="B15665" s="45" t="str">
        <f t="shared" si="508"/>
        <v>July</v>
      </c>
      <c r="C15665" s="53">
        <f t="shared" si="509"/>
        <v>2015</v>
      </c>
      <c r="D15665" s="43" t="s">
        <v>103</v>
      </c>
      <c r="E15665" s="132">
        <v>17.399999999999999</v>
      </c>
    </row>
    <row r="15666" spans="1:5" ht="13.8" x14ac:dyDescent="0.25">
      <c r="A15666" s="47">
        <v>42206</v>
      </c>
      <c r="B15666" s="45" t="str">
        <f t="shared" si="508"/>
        <v>July</v>
      </c>
      <c r="C15666" s="53">
        <f t="shared" si="509"/>
        <v>2015</v>
      </c>
      <c r="D15666" s="43" t="s">
        <v>116</v>
      </c>
      <c r="E15666" s="132">
        <v>10.673250000000001</v>
      </c>
    </row>
    <row r="15667" spans="1:5" ht="13.8" x14ac:dyDescent="0.25">
      <c r="A15667" s="47">
        <v>42206</v>
      </c>
      <c r="B15667" s="45" t="str">
        <f t="shared" si="508"/>
        <v>July</v>
      </c>
      <c r="C15667" s="53">
        <f t="shared" si="509"/>
        <v>2015</v>
      </c>
      <c r="D15667" s="43" t="s">
        <v>104</v>
      </c>
      <c r="E15667" s="132">
        <v>14.656250000000002</v>
      </c>
    </row>
    <row r="15668" spans="1:5" ht="13.8" x14ac:dyDescent="0.25">
      <c r="A15668" s="47">
        <v>42206</v>
      </c>
      <c r="B15668" s="45" t="str">
        <f t="shared" si="508"/>
        <v>July</v>
      </c>
      <c r="C15668" s="53">
        <f t="shared" si="509"/>
        <v>2015</v>
      </c>
      <c r="D15668" s="43" t="s">
        <v>121</v>
      </c>
      <c r="E15668" s="132">
        <v>13.9375</v>
      </c>
    </row>
    <row r="15669" spans="1:5" ht="13.8" x14ac:dyDescent="0.25">
      <c r="A15669" s="47">
        <v>42206</v>
      </c>
      <c r="B15669" s="45" t="str">
        <f t="shared" si="508"/>
        <v>July</v>
      </c>
      <c r="C15669" s="53">
        <f t="shared" si="509"/>
        <v>2015</v>
      </c>
      <c r="D15669" s="43" t="s">
        <v>122</v>
      </c>
      <c r="E15669" s="132">
        <v>12.625</v>
      </c>
    </row>
    <row r="15670" spans="1:5" ht="13.8" x14ac:dyDescent="0.25">
      <c r="A15670" s="47">
        <v>42206</v>
      </c>
      <c r="B15670" s="45" t="str">
        <f t="shared" si="508"/>
        <v>July</v>
      </c>
      <c r="C15670" s="53">
        <f t="shared" si="509"/>
        <v>2015</v>
      </c>
      <c r="D15670" s="43" t="s">
        <v>123</v>
      </c>
      <c r="E15670" s="132">
        <v>12.46875</v>
      </c>
    </row>
    <row r="15671" spans="1:5" ht="13.8" x14ac:dyDescent="0.25">
      <c r="A15671" s="47">
        <v>42206</v>
      </c>
      <c r="B15671" s="45" t="str">
        <f t="shared" si="508"/>
        <v>July</v>
      </c>
      <c r="C15671" s="53">
        <f t="shared" si="509"/>
        <v>2015</v>
      </c>
      <c r="D15671" s="43" t="s">
        <v>99</v>
      </c>
      <c r="E15671" s="132">
        <v>8.36</v>
      </c>
    </row>
    <row r="15672" spans="1:5" ht="13.8" x14ac:dyDescent="0.25">
      <c r="A15672" s="47">
        <v>42206</v>
      </c>
      <c r="B15672" s="45" t="str">
        <f t="shared" si="508"/>
        <v>July</v>
      </c>
      <c r="C15672" s="53">
        <f t="shared" si="509"/>
        <v>2015</v>
      </c>
      <c r="D15672" s="43" t="s">
        <v>100</v>
      </c>
      <c r="E15672" s="132">
        <v>8.14</v>
      </c>
    </row>
    <row r="15673" spans="1:5" ht="13.8" x14ac:dyDescent="0.25">
      <c r="A15673" s="47">
        <v>42206</v>
      </c>
      <c r="B15673" s="45" t="str">
        <f t="shared" si="508"/>
        <v>July</v>
      </c>
      <c r="C15673" s="53">
        <f t="shared" si="509"/>
        <v>2015</v>
      </c>
      <c r="D15673" s="43" t="s">
        <v>101</v>
      </c>
      <c r="E15673" s="132">
        <v>7.7879999999999994</v>
      </c>
    </row>
    <row r="15674" spans="1:5" ht="13.8" x14ac:dyDescent="0.25">
      <c r="A15674" s="47">
        <v>42206</v>
      </c>
      <c r="B15674" s="45" t="str">
        <f t="shared" si="508"/>
        <v>July</v>
      </c>
      <c r="C15674" s="53">
        <f t="shared" si="509"/>
        <v>2015</v>
      </c>
      <c r="D15674" s="43" t="s">
        <v>124</v>
      </c>
      <c r="E15674" s="132">
        <v>7.7219999999999995</v>
      </c>
    </row>
    <row r="15675" spans="1:5" ht="13.8" x14ac:dyDescent="0.25">
      <c r="A15675" s="50">
        <v>42206</v>
      </c>
      <c r="B15675" s="45" t="str">
        <f t="shared" si="508"/>
        <v>July</v>
      </c>
      <c r="C15675" s="53">
        <f t="shared" si="509"/>
        <v>2015</v>
      </c>
      <c r="D15675" s="43" t="s">
        <v>125</v>
      </c>
      <c r="E15675" s="132">
        <v>6.9080000000000004</v>
      </c>
    </row>
    <row r="15676" spans="1:5" ht="13.8" x14ac:dyDescent="0.25">
      <c r="A15676" s="47">
        <v>42206</v>
      </c>
      <c r="B15676" s="45" t="str">
        <f t="shared" si="508"/>
        <v>July</v>
      </c>
      <c r="C15676" s="53">
        <f t="shared" si="509"/>
        <v>2015</v>
      </c>
      <c r="D15676" s="43" t="s">
        <v>126</v>
      </c>
      <c r="E15676" s="132">
        <v>7.3255000000000008</v>
      </c>
    </row>
    <row r="15677" spans="1:5" ht="13.8" x14ac:dyDescent="0.25">
      <c r="A15677" s="47">
        <v>42206</v>
      </c>
      <c r="B15677" s="45" t="str">
        <f t="shared" si="508"/>
        <v>July</v>
      </c>
      <c r="C15677" s="53">
        <f t="shared" si="509"/>
        <v>2015</v>
      </c>
      <c r="D15677" s="43" t="s">
        <v>127</v>
      </c>
      <c r="E15677" s="132">
        <v>7.2089999999999996</v>
      </c>
    </row>
    <row r="15678" spans="1:5" ht="13.8" x14ac:dyDescent="0.25">
      <c r="A15678" s="47">
        <v>42206</v>
      </c>
      <c r="B15678" s="45" t="str">
        <f t="shared" si="508"/>
        <v>July</v>
      </c>
      <c r="C15678" s="53">
        <f t="shared" si="509"/>
        <v>2015</v>
      </c>
      <c r="D15678" s="43" t="s">
        <v>105</v>
      </c>
      <c r="E15678" s="132">
        <v>5.4340000000000011</v>
      </c>
    </row>
    <row r="15679" spans="1:5" ht="13.8" x14ac:dyDescent="0.25">
      <c r="A15679" s="47">
        <v>42206</v>
      </c>
      <c r="B15679" s="45" t="str">
        <f t="shared" si="508"/>
        <v>July</v>
      </c>
      <c r="C15679" s="53">
        <f t="shared" si="509"/>
        <v>2015</v>
      </c>
      <c r="D15679" s="43" t="s">
        <v>128</v>
      </c>
      <c r="E15679" s="132">
        <v>7.3279999999999994</v>
      </c>
    </row>
    <row r="15680" spans="1:5" ht="13.8" x14ac:dyDescent="0.25">
      <c r="A15680" s="47">
        <v>42213</v>
      </c>
      <c r="B15680" s="45" t="str">
        <f t="shared" si="508"/>
        <v>July</v>
      </c>
      <c r="C15680" s="53">
        <f t="shared" si="509"/>
        <v>2015</v>
      </c>
      <c r="D15680" s="43" t="s">
        <v>131</v>
      </c>
      <c r="E15680" s="132">
        <v>25.533750000000001</v>
      </c>
    </row>
    <row r="15681" spans="1:5" ht="13.8" x14ac:dyDescent="0.25">
      <c r="A15681" s="47">
        <v>42213</v>
      </c>
      <c r="B15681" s="45" t="str">
        <f t="shared" si="508"/>
        <v>July</v>
      </c>
      <c r="C15681" s="53">
        <f t="shared" si="509"/>
        <v>2015</v>
      </c>
      <c r="D15681" s="43" t="s">
        <v>115</v>
      </c>
      <c r="E15681" s="132">
        <v>22.5</v>
      </c>
    </row>
    <row r="15682" spans="1:5" ht="13.8" x14ac:dyDescent="0.25">
      <c r="A15682" s="47">
        <v>42213</v>
      </c>
      <c r="B15682" s="45" t="str">
        <f t="shared" si="508"/>
        <v>July</v>
      </c>
      <c r="C15682" s="53">
        <f t="shared" si="509"/>
        <v>2015</v>
      </c>
      <c r="D15682" s="43" t="s">
        <v>95</v>
      </c>
      <c r="E15682" s="132">
        <v>19.95</v>
      </c>
    </row>
    <row r="15683" spans="1:5" ht="13.8" x14ac:dyDescent="0.25">
      <c r="A15683" s="47">
        <v>42213</v>
      </c>
      <c r="B15683" s="45" t="str">
        <f t="shared" si="508"/>
        <v>July</v>
      </c>
      <c r="C15683" s="53">
        <f t="shared" si="509"/>
        <v>2015</v>
      </c>
      <c r="D15683" s="43" t="s">
        <v>96</v>
      </c>
      <c r="E15683" s="132">
        <v>19.05</v>
      </c>
    </row>
    <row r="15684" spans="1:5" ht="13.8" x14ac:dyDescent="0.25">
      <c r="A15684" s="47">
        <v>42213</v>
      </c>
      <c r="B15684" s="45" t="str">
        <f t="shared" si="508"/>
        <v>July</v>
      </c>
      <c r="C15684" s="53">
        <f t="shared" si="509"/>
        <v>2015</v>
      </c>
      <c r="D15684" s="43" t="s">
        <v>97</v>
      </c>
      <c r="E15684" s="132">
        <v>18.149999999999999</v>
      </c>
    </row>
    <row r="15685" spans="1:5" ht="13.8" x14ac:dyDescent="0.25">
      <c r="A15685" s="47">
        <v>42213</v>
      </c>
      <c r="B15685" s="45" t="str">
        <f t="shared" si="508"/>
        <v>July</v>
      </c>
      <c r="C15685" s="53">
        <f t="shared" si="509"/>
        <v>2015</v>
      </c>
      <c r="D15685" s="43" t="s">
        <v>98</v>
      </c>
      <c r="E15685" s="132">
        <v>14.25</v>
      </c>
    </row>
    <row r="15686" spans="1:5" ht="15.6" x14ac:dyDescent="0.3">
      <c r="A15686" s="47">
        <v>42213</v>
      </c>
      <c r="B15686" s="45" t="str">
        <f t="shared" si="508"/>
        <v>July</v>
      </c>
      <c r="C15686" s="53">
        <f t="shared" si="509"/>
        <v>2015</v>
      </c>
      <c r="D15686" s="130" t="s">
        <v>136</v>
      </c>
      <c r="E15686" s="132">
        <v>20.23</v>
      </c>
    </row>
    <row r="15687" spans="1:5" ht="13.8" x14ac:dyDescent="0.25">
      <c r="A15687" s="47">
        <v>42213</v>
      </c>
      <c r="B15687" s="45" t="str">
        <f t="shared" si="508"/>
        <v>July</v>
      </c>
      <c r="C15687" s="53">
        <f t="shared" si="509"/>
        <v>2015</v>
      </c>
      <c r="D15687" s="43" t="s">
        <v>118</v>
      </c>
      <c r="E15687" s="132">
        <v>18.584999999999997</v>
      </c>
    </row>
    <row r="15688" spans="1:5" ht="13.8" x14ac:dyDescent="0.25">
      <c r="A15688" s="47">
        <v>42213</v>
      </c>
      <c r="B15688" s="45" t="str">
        <f t="shared" si="508"/>
        <v>July</v>
      </c>
      <c r="C15688" s="53">
        <f t="shared" si="509"/>
        <v>2015</v>
      </c>
      <c r="D15688" s="43" t="s">
        <v>102</v>
      </c>
      <c r="E15688" s="132">
        <v>18.34</v>
      </c>
    </row>
    <row r="15689" spans="1:5" ht="13.8" x14ac:dyDescent="0.25">
      <c r="A15689" s="47">
        <v>42213</v>
      </c>
      <c r="B15689" s="45" t="str">
        <f t="shared" si="508"/>
        <v>July</v>
      </c>
      <c r="C15689" s="53">
        <f t="shared" si="509"/>
        <v>2015</v>
      </c>
      <c r="D15689" s="43" t="s">
        <v>119</v>
      </c>
      <c r="E15689" s="132">
        <v>17.745000000000001</v>
      </c>
    </row>
    <row r="15690" spans="1:5" ht="13.8" x14ac:dyDescent="0.25">
      <c r="A15690" s="47">
        <v>42213</v>
      </c>
      <c r="B15690" s="45" t="str">
        <f t="shared" si="508"/>
        <v>July</v>
      </c>
      <c r="C15690" s="53">
        <f t="shared" si="509"/>
        <v>2015</v>
      </c>
      <c r="D15690" s="43" t="s">
        <v>120</v>
      </c>
      <c r="E15690" s="132">
        <v>16.834999999999997</v>
      </c>
    </row>
    <row r="15691" spans="1:5" ht="13.8" x14ac:dyDescent="0.25">
      <c r="A15691" s="47">
        <v>42213</v>
      </c>
      <c r="B15691" s="45" t="str">
        <f t="shared" si="508"/>
        <v>July</v>
      </c>
      <c r="C15691" s="53">
        <f t="shared" si="509"/>
        <v>2015</v>
      </c>
      <c r="D15691" s="43" t="s">
        <v>103</v>
      </c>
      <c r="E15691" s="132">
        <v>16.239999999999998</v>
      </c>
    </row>
    <row r="15692" spans="1:5" ht="13.8" x14ac:dyDescent="0.25">
      <c r="A15692" s="47">
        <v>42213</v>
      </c>
      <c r="B15692" s="45" t="str">
        <f t="shared" si="508"/>
        <v>July</v>
      </c>
      <c r="C15692" s="53">
        <f t="shared" si="509"/>
        <v>2015</v>
      </c>
      <c r="D15692" s="43" t="s">
        <v>116</v>
      </c>
      <c r="E15692" s="132">
        <v>10.27425</v>
      </c>
    </row>
    <row r="15693" spans="1:5" ht="13.8" x14ac:dyDescent="0.25">
      <c r="A15693" s="47">
        <v>42213</v>
      </c>
      <c r="B15693" s="45" t="str">
        <f t="shared" si="508"/>
        <v>July</v>
      </c>
      <c r="C15693" s="53">
        <f t="shared" si="509"/>
        <v>2015</v>
      </c>
      <c r="D15693" s="43" t="s">
        <v>104</v>
      </c>
      <c r="E15693" s="132">
        <v>14.187250000000001</v>
      </c>
    </row>
    <row r="15694" spans="1:5" ht="13.8" x14ac:dyDescent="0.25">
      <c r="A15694" s="47">
        <v>42213</v>
      </c>
      <c r="B15694" s="45" t="str">
        <f t="shared" si="508"/>
        <v>July</v>
      </c>
      <c r="C15694" s="53">
        <f t="shared" si="509"/>
        <v>2015</v>
      </c>
      <c r="D15694" s="43" t="s">
        <v>121</v>
      </c>
      <c r="E15694" s="132">
        <v>13.4915</v>
      </c>
    </row>
    <row r="15695" spans="1:5" ht="13.8" x14ac:dyDescent="0.25">
      <c r="A15695" s="47">
        <v>42213</v>
      </c>
      <c r="B15695" s="45" t="str">
        <f t="shared" si="508"/>
        <v>July</v>
      </c>
      <c r="C15695" s="53">
        <f t="shared" si="509"/>
        <v>2015</v>
      </c>
      <c r="D15695" s="43" t="s">
        <v>122</v>
      </c>
      <c r="E15695" s="132">
        <v>12.220999999999998</v>
      </c>
    </row>
    <row r="15696" spans="1:5" ht="13.8" x14ac:dyDescent="0.25">
      <c r="A15696" s="47">
        <v>42213</v>
      </c>
      <c r="B15696" s="45" t="str">
        <f t="shared" si="508"/>
        <v>July</v>
      </c>
      <c r="C15696" s="53">
        <f t="shared" si="509"/>
        <v>2015</v>
      </c>
      <c r="D15696" s="43" t="s">
        <v>123</v>
      </c>
      <c r="E15696" s="132">
        <v>12.069750000000001</v>
      </c>
    </row>
    <row r="15697" spans="1:5" ht="13.8" x14ac:dyDescent="0.25">
      <c r="A15697" s="47">
        <v>42213</v>
      </c>
      <c r="B15697" s="45" t="str">
        <f t="shared" si="508"/>
        <v>July</v>
      </c>
      <c r="C15697" s="53">
        <f t="shared" si="509"/>
        <v>2015</v>
      </c>
      <c r="D15697" s="43" t="s">
        <v>99</v>
      </c>
      <c r="E15697" s="132">
        <v>8.93</v>
      </c>
    </row>
    <row r="15698" spans="1:5" ht="13.8" x14ac:dyDescent="0.25">
      <c r="A15698" s="47">
        <v>42213</v>
      </c>
      <c r="B15698" s="45" t="str">
        <f t="shared" si="508"/>
        <v>July</v>
      </c>
      <c r="C15698" s="53">
        <f t="shared" si="509"/>
        <v>2015</v>
      </c>
      <c r="D15698" s="43" t="s">
        <v>100</v>
      </c>
      <c r="E15698" s="132">
        <v>8.6950000000000003</v>
      </c>
    </row>
    <row r="15699" spans="1:5" ht="13.8" x14ac:dyDescent="0.25">
      <c r="A15699" s="47">
        <v>42213</v>
      </c>
      <c r="B15699" s="45" t="str">
        <f t="shared" si="508"/>
        <v>July</v>
      </c>
      <c r="C15699" s="53">
        <f t="shared" si="509"/>
        <v>2015</v>
      </c>
      <c r="D15699" s="43" t="s">
        <v>101</v>
      </c>
      <c r="E15699" s="132">
        <v>8.3189999999999991</v>
      </c>
    </row>
    <row r="15700" spans="1:5" ht="13.8" x14ac:dyDescent="0.25">
      <c r="A15700" s="47">
        <v>42213</v>
      </c>
      <c r="B15700" s="45" t="str">
        <f t="shared" si="508"/>
        <v>July</v>
      </c>
      <c r="C15700" s="53">
        <f t="shared" si="509"/>
        <v>2015</v>
      </c>
      <c r="D15700" s="43" t="s">
        <v>124</v>
      </c>
      <c r="E15700" s="132">
        <v>8.2484999999999999</v>
      </c>
    </row>
    <row r="15701" spans="1:5" ht="13.8" x14ac:dyDescent="0.25">
      <c r="A15701" s="47">
        <v>42213</v>
      </c>
      <c r="B15701" s="45" t="str">
        <f t="shared" si="508"/>
        <v>July</v>
      </c>
      <c r="C15701" s="53">
        <f t="shared" si="509"/>
        <v>2015</v>
      </c>
      <c r="D15701" s="43" t="s">
        <v>125</v>
      </c>
      <c r="E15701" s="132">
        <v>7.3789999999999996</v>
      </c>
    </row>
    <row r="15702" spans="1:5" ht="13.8" x14ac:dyDescent="0.25">
      <c r="A15702" s="47">
        <v>42213</v>
      </c>
      <c r="B15702" s="45" t="str">
        <f t="shared" si="508"/>
        <v>July</v>
      </c>
      <c r="C15702" s="53">
        <f t="shared" si="509"/>
        <v>2015</v>
      </c>
      <c r="D15702" s="43" t="s">
        <v>126</v>
      </c>
      <c r="E15702" s="132">
        <v>7.7740000000000009</v>
      </c>
    </row>
    <row r="15703" spans="1:5" ht="13.8" x14ac:dyDescent="0.25">
      <c r="A15703" s="47">
        <v>42213</v>
      </c>
      <c r="B15703" s="45" t="str">
        <f t="shared" si="508"/>
        <v>July</v>
      </c>
      <c r="C15703" s="53">
        <f t="shared" si="509"/>
        <v>2015</v>
      </c>
      <c r="D15703" s="43" t="s">
        <v>127</v>
      </c>
      <c r="E15703" s="132">
        <v>7.6094999999999997</v>
      </c>
    </row>
    <row r="15704" spans="1:5" ht="13.8" x14ac:dyDescent="0.25">
      <c r="A15704" s="47">
        <v>42213</v>
      </c>
      <c r="B15704" s="45" t="str">
        <f t="shared" si="508"/>
        <v>July</v>
      </c>
      <c r="C15704" s="53">
        <f t="shared" si="509"/>
        <v>2015</v>
      </c>
      <c r="D15704" s="43" t="s">
        <v>105</v>
      </c>
      <c r="E15704" s="132">
        <v>5.8045000000000009</v>
      </c>
    </row>
    <row r="15705" spans="1:5" ht="13.8" x14ac:dyDescent="0.25">
      <c r="A15705" s="47">
        <v>42213</v>
      </c>
      <c r="B15705" s="45" t="str">
        <f t="shared" si="508"/>
        <v>July</v>
      </c>
      <c r="C15705" s="53">
        <f t="shared" si="509"/>
        <v>2015</v>
      </c>
      <c r="D15705" s="43" t="s">
        <v>128</v>
      </c>
      <c r="E15705" s="132">
        <v>7.6715</v>
      </c>
    </row>
    <row r="15706" spans="1:5" ht="13.8" x14ac:dyDescent="0.25">
      <c r="A15706" s="47">
        <v>42220</v>
      </c>
      <c r="B15706" s="45" t="str">
        <f t="shared" si="508"/>
        <v>August</v>
      </c>
      <c r="C15706" s="53">
        <f t="shared" si="509"/>
        <v>2015</v>
      </c>
      <c r="D15706" s="43" t="s">
        <v>131</v>
      </c>
      <c r="E15706" s="132">
        <v>24.244166666666668</v>
      </c>
    </row>
    <row r="15707" spans="1:5" ht="13.8" x14ac:dyDescent="0.25">
      <c r="A15707" s="47">
        <v>42220</v>
      </c>
      <c r="B15707" s="45" t="str">
        <f t="shared" si="508"/>
        <v>August</v>
      </c>
      <c r="C15707" s="53">
        <f t="shared" si="509"/>
        <v>2015</v>
      </c>
      <c r="D15707" s="43" t="s">
        <v>115</v>
      </c>
      <c r="E15707" s="132">
        <v>20.8</v>
      </c>
    </row>
    <row r="15708" spans="1:5" ht="13.8" x14ac:dyDescent="0.25">
      <c r="A15708" s="47">
        <v>42220</v>
      </c>
      <c r="B15708" s="45" t="str">
        <f t="shared" si="508"/>
        <v>August</v>
      </c>
      <c r="C15708" s="53">
        <f t="shared" si="509"/>
        <v>2015</v>
      </c>
      <c r="D15708" s="43" t="s">
        <v>95</v>
      </c>
      <c r="E15708" s="132">
        <v>18.442666666666668</v>
      </c>
    </row>
    <row r="15709" spans="1:5" ht="13.8" x14ac:dyDescent="0.25">
      <c r="A15709" s="47">
        <v>42220</v>
      </c>
      <c r="B15709" s="45" t="str">
        <f t="shared" si="508"/>
        <v>August</v>
      </c>
      <c r="C15709" s="53">
        <f t="shared" si="509"/>
        <v>2015</v>
      </c>
      <c r="D15709" s="43" t="s">
        <v>96</v>
      </c>
      <c r="E15709" s="132">
        <v>17.610666666666667</v>
      </c>
    </row>
    <row r="15710" spans="1:5" ht="13.8" x14ac:dyDescent="0.25">
      <c r="A15710" s="47">
        <v>42220</v>
      </c>
      <c r="B15710" s="45" t="str">
        <f t="shared" si="508"/>
        <v>August</v>
      </c>
      <c r="C15710" s="53">
        <f t="shared" si="509"/>
        <v>2015</v>
      </c>
      <c r="D15710" s="43" t="s">
        <v>97</v>
      </c>
      <c r="E15710" s="132">
        <v>16.778666666666666</v>
      </c>
    </row>
    <row r="15711" spans="1:5" ht="13.8" x14ac:dyDescent="0.25">
      <c r="A15711" s="47">
        <v>42220</v>
      </c>
      <c r="B15711" s="45" t="str">
        <f t="shared" si="508"/>
        <v>August</v>
      </c>
      <c r="C15711" s="53">
        <f t="shared" si="509"/>
        <v>2015</v>
      </c>
      <c r="D15711" s="43" t="s">
        <v>98</v>
      </c>
      <c r="E15711" s="132">
        <v>13.173333333333332</v>
      </c>
    </row>
    <row r="15712" spans="1:5" ht="15.6" x14ac:dyDescent="0.3">
      <c r="A15712" s="47">
        <v>42220</v>
      </c>
      <c r="B15712" s="45" t="str">
        <f t="shared" si="508"/>
        <v>August</v>
      </c>
      <c r="C15712" s="53">
        <f t="shared" si="509"/>
        <v>2015</v>
      </c>
      <c r="D15712" s="130" t="s">
        <v>136</v>
      </c>
      <c r="E15712" s="132">
        <v>18.977666666666668</v>
      </c>
    </row>
    <row r="15713" spans="1:5" ht="13.8" x14ac:dyDescent="0.25">
      <c r="A15713" s="47">
        <v>42220</v>
      </c>
      <c r="B15713" s="45" t="str">
        <f t="shared" si="508"/>
        <v>August</v>
      </c>
      <c r="C15713" s="53">
        <f t="shared" si="509"/>
        <v>2015</v>
      </c>
      <c r="D15713" s="43" t="s">
        <v>118</v>
      </c>
      <c r="E15713" s="132">
        <v>17.4345</v>
      </c>
    </row>
    <row r="15714" spans="1:5" ht="13.8" x14ac:dyDescent="0.25">
      <c r="A15714" s="47">
        <v>42220</v>
      </c>
      <c r="B15714" s="45" t="str">
        <f t="shared" si="508"/>
        <v>August</v>
      </c>
      <c r="C15714" s="53">
        <f t="shared" si="509"/>
        <v>2015</v>
      </c>
      <c r="D15714" s="43" t="s">
        <v>102</v>
      </c>
      <c r="E15714" s="132">
        <v>17.204666666666668</v>
      </c>
    </row>
    <row r="15715" spans="1:5" ht="13.8" x14ac:dyDescent="0.25">
      <c r="A15715" s="47">
        <v>42220</v>
      </c>
      <c r="B15715" s="45" t="str">
        <f t="shared" si="508"/>
        <v>August</v>
      </c>
      <c r="C15715" s="53">
        <f t="shared" si="509"/>
        <v>2015</v>
      </c>
      <c r="D15715" s="43" t="s">
        <v>119</v>
      </c>
      <c r="E15715" s="132">
        <v>16.6465</v>
      </c>
    </row>
    <row r="15716" spans="1:5" ht="13.8" x14ac:dyDescent="0.25">
      <c r="A15716" s="47">
        <v>42220</v>
      </c>
      <c r="B15716" s="45" t="str">
        <f t="shared" si="508"/>
        <v>August</v>
      </c>
      <c r="C15716" s="53">
        <f t="shared" si="509"/>
        <v>2015</v>
      </c>
      <c r="D15716" s="43" t="s">
        <v>120</v>
      </c>
      <c r="E15716" s="132">
        <v>15.792833333333331</v>
      </c>
    </row>
    <row r="15717" spans="1:5" ht="13.8" x14ac:dyDescent="0.25">
      <c r="A15717" s="47">
        <v>42220</v>
      </c>
      <c r="B15717" s="45" t="str">
        <f t="shared" ref="B15717:B15778" si="510">TEXT(A15717,"mmmm")</f>
        <v>August</v>
      </c>
      <c r="C15717" s="53">
        <f t="shared" ref="C15717:C15778" si="511">YEAR(A15717)</f>
        <v>2015</v>
      </c>
      <c r="D15717" s="43" t="s">
        <v>103</v>
      </c>
      <c r="E15717" s="132">
        <v>15.234666666666664</v>
      </c>
    </row>
    <row r="15718" spans="1:5" ht="13.8" x14ac:dyDescent="0.25">
      <c r="A15718" s="47">
        <v>42220</v>
      </c>
      <c r="B15718" s="45" t="str">
        <f t="shared" si="510"/>
        <v>August</v>
      </c>
      <c r="C15718" s="53">
        <f t="shared" si="511"/>
        <v>2015</v>
      </c>
      <c r="D15718" s="43" t="s">
        <v>116</v>
      </c>
      <c r="E15718" s="132">
        <v>9.775500000000001</v>
      </c>
    </row>
    <row r="15719" spans="1:5" ht="13.8" x14ac:dyDescent="0.25">
      <c r="A15719" s="47">
        <v>42220</v>
      </c>
      <c r="B15719" s="45" t="str">
        <f t="shared" si="510"/>
        <v>August</v>
      </c>
      <c r="C15719" s="53">
        <f t="shared" si="511"/>
        <v>2015</v>
      </c>
      <c r="D15719" s="43" t="s">
        <v>104</v>
      </c>
      <c r="E15719" s="132">
        <v>13.757333333333333</v>
      </c>
    </row>
    <row r="15720" spans="1:5" ht="13.8" x14ac:dyDescent="0.25">
      <c r="A15720" s="47">
        <v>42220</v>
      </c>
      <c r="B15720" s="45" t="str">
        <f t="shared" si="510"/>
        <v>August</v>
      </c>
      <c r="C15720" s="53">
        <f t="shared" si="511"/>
        <v>2015</v>
      </c>
      <c r="D15720" s="43" t="s">
        <v>121</v>
      </c>
      <c r="E15720" s="132">
        <v>13.082666666666666</v>
      </c>
    </row>
    <row r="15721" spans="1:5" ht="13.8" x14ac:dyDescent="0.25">
      <c r="A15721" s="47">
        <v>42220</v>
      </c>
      <c r="B15721" s="45" t="str">
        <f t="shared" si="510"/>
        <v>August</v>
      </c>
      <c r="C15721" s="53">
        <f t="shared" si="511"/>
        <v>2015</v>
      </c>
      <c r="D15721" s="43" t="s">
        <v>122</v>
      </c>
      <c r="E15721" s="132">
        <v>11.850666666666665</v>
      </c>
    </row>
    <row r="15722" spans="1:5" ht="13.8" x14ac:dyDescent="0.25">
      <c r="A15722" s="47">
        <v>42220</v>
      </c>
      <c r="B15722" s="45" t="str">
        <f t="shared" si="510"/>
        <v>August</v>
      </c>
      <c r="C15722" s="53">
        <f t="shared" si="511"/>
        <v>2015</v>
      </c>
      <c r="D15722" s="43" t="s">
        <v>123</v>
      </c>
      <c r="E15722" s="132">
        <v>11.704000000000001</v>
      </c>
    </row>
    <row r="15723" spans="1:5" ht="13.8" x14ac:dyDescent="0.25">
      <c r="A15723" s="47">
        <v>42220</v>
      </c>
      <c r="B15723" s="45" t="str">
        <f t="shared" si="510"/>
        <v>August</v>
      </c>
      <c r="C15723" s="53">
        <f t="shared" si="511"/>
        <v>2015</v>
      </c>
      <c r="D15723" s="43" t="s">
        <v>99</v>
      </c>
      <c r="E15723" s="132">
        <v>8.043333333333333</v>
      </c>
    </row>
    <row r="15724" spans="1:5" ht="13.8" x14ac:dyDescent="0.25">
      <c r="A15724" s="47">
        <v>42220</v>
      </c>
      <c r="B15724" s="45" t="str">
        <f t="shared" si="510"/>
        <v>August</v>
      </c>
      <c r="C15724" s="53">
        <f t="shared" si="511"/>
        <v>2015</v>
      </c>
      <c r="D15724" s="43" t="s">
        <v>100</v>
      </c>
      <c r="E15724" s="132">
        <v>7.8316666666666661</v>
      </c>
    </row>
    <row r="15725" spans="1:5" ht="13.8" x14ac:dyDescent="0.25">
      <c r="A15725" s="47">
        <v>42220</v>
      </c>
      <c r="B15725" s="45" t="str">
        <f t="shared" si="510"/>
        <v>August</v>
      </c>
      <c r="C15725" s="53">
        <f t="shared" si="511"/>
        <v>2015</v>
      </c>
      <c r="D15725" s="43" t="s">
        <v>101</v>
      </c>
      <c r="E15725" s="132">
        <v>7.4929999999999994</v>
      </c>
    </row>
    <row r="15726" spans="1:5" ht="13.8" x14ac:dyDescent="0.25">
      <c r="A15726" s="47">
        <v>42220</v>
      </c>
      <c r="B15726" s="45" t="str">
        <f t="shared" si="510"/>
        <v>August</v>
      </c>
      <c r="C15726" s="53">
        <f t="shared" si="511"/>
        <v>2015</v>
      </c>
      <c r="D15726" s="43" t="s">
        <v>124</v>
      </c>
      <c r="E15726" s="132">
        <v>7.4294999999999991</v>
      </c>
    </row>
    <row r="15727" spans="1:5" ht="13.8" x14ac:dyDescent="0.25">
      <c r="A15727" s="47">
        <v>42220</v>
      </c>
      <c r="B15727" s="45" t="str">
        <f t="shared" si="510"/>
        <v>August</v>
      </c>
      <c r="C15727" s="53">
        <f t="shared" si="511"/>
        <v>2015</v>
      </c>
      <c r="D15727" s="43" t="s">
        <v>125</v>
      </c>
      <c r="E15727" s="132">
        <v>6.6463333333333336</v>
      </c>
    </row>
    <row r="15728" spans="1:5" ht="13.8" x14ac:dyDescent="0.25">
      <c r="A15728" s="47">
        <v>42220</v>
      </c>
      <c r="B15728" s="45" t="str">
        <f t="shared" si="510"/>
        <v>August</v>
      </c>
      <c r="C15728" s="53">
        <f t="shared" si="511"/>
        <v>2015</v>
      </c>
      <c r="D15728" s="43" t="s">
        <v>126</v>
      </c>
      <c r="E15728" s="132">
        <v>7.0763333333333334</v>
      </c>
    </row>
    <row r="15729" spans="1:5" ht="13.8" x14ac:dyDescent="0.25">
      <c r="A15729" s="47">
        <v>42220</v>
      </c>
      <c r="B15729" s="45" t="str">
        <f t="shared" si="510"/>
        <v>August</v>
      </c>
      <c r="C15729" s="53">
        <f t="shared" si="511"/>
        <v>2015</v>
      </c>
      <c r="D15729" s="43" t="s">
        <v>127</v>
      </c>
      <c r="E15729" s="132">
        <v>6.9864999999999986</v>
      </c>
    </row>
    <row r="15730" spans="1:5" ht="13.8" x14ac:dyDescent="0.25">
      <c r="A15730" s="47">
        <v>42220</v>
      </c>
      <c r="B15730" s="45" t="str">
        <f t="shared" si="510"/>
        <v>August</v>
      </c>
      <c r="C15730" s="53">
        <f t="shared" si="511"/>
        <v>2015</v>
      </c>
      <c r="D15730" s="43" t="s">
        <v>105</v>
      </c>
      <c r="E15730" s="132">
        <v>5.2281666666666675</v>
      </c>
    </row>
    <row r="15731" spans="1:5" ht="13.8" x14ac:dyDescent="0.25">
      <c r="A15731" s="47">
        <v>42220</v>
      </c>
      <c r="B15731" s="45" t="str">
        <f t="shared" si="510"/>
        <v>August</v>
      </c>
      <c r="C15731" s="53">
        <f t="shared" si="511"/>
        <v>2015</v>
      </c>
      <c r="D15731" s="43" t="s">
        <v>128</v>
      </c>
      <c r="E15731" s="132">
        <v>7.1371666666666655</v>
      </c>
    </row>
    <row r="15732" spans="1:5" ht="13.8" x14ac:dyDescent="0.25">
      <c r="A15732" s="47">
        <v>42227</v>
      </c>
      <c r="B15732" s="45" t="str">
        <f t="shared" si="510"/>
        <v>August</v>
      </c>
      <c r="C15732" s="53">
        <f t="shared" si="511"/>
        <v>2015</v>
      </c>
      <c r="D15732" s="43" t="s">
        <v>131</v>
      </c>
      <c r="E15732" s="132">
        <v>24.966333333333331</v>
      </c>
    </row>
    <row r="15733" spans="1:5" ht="13.8" x14ac:dyDescent="0.25">
      <c r="A15733" s="47">
        <v>42227</v>
      </c>
      <c r="B15733" s="45" t="str">
        <f t="shared" si="510"/>
        <v>August</v>
      </c>
      <c r="C15733" s="53">
        <f t="shared" si="511"/>
        <v>2015</v>
      </c>
      <c r="D15733" s="43" t="s">
        <v>115</v>
      </c>
      <c r="E15733" s="132">
        <v>20.8</v>
      </c>
    </row>
    <row r="15734" spans="1:5" ht="13.8" x14ac:dyDescent="0.25">
      <c r="A15734" s="47">
        <v>42227</v>
      </c>
      <c r="B15734" s="45" t="str">
        <f t="shared" si="510"/>
        <v>August</v>
      </c>
      <c r="C15734" s="53">
        <f t="shared" si="511"/>
        <v>2015</v>
      </c>
      <c r="D15734" s="43" t="s">
        <v>95</v>
      </c>
      <c r="E15734" s="132">
        <v>18.442666666666668</v>
      </c>
    </row>
    <row r="15735" spans="1:5" ht="13.8" x14ac:dyDescent="0.25">
      <c r="A15735" s="47">
        <v>42227</v>
      </c>
      <c r="B15735" s="45" t="str">
        <f t="shared" si="510"/>
        <v>August</v>
      </c>
      <c r="C15735" s="53">
        <f t="shared" si="511"/>
        <v>2015</v>
      </c>
      <c r="D15735" s="43" t="s">
        <v>96</v>
      </c>
      <c r="E15735" s="132">
        <v>17.610666666666667</v>
      </c>
    </row>
    <row r="15736" spans="1:5" ht="13.8" x14ac:dyDescent="0.25">
      <c r="A15736" s="47">
        <v>42227</v>
      </c>
      <c r="B15736" s="45" t="str">
        <f t="shared" si="510"/>
        <v>August</v>
      </c>
      <c r="C15736" s="53">
        <f t="shared" si="511"/>
        <v>2015</v>
      </c>
      <c r="D15736" s="43" t="s">
        <v>97</v>
      </c>
      <c r="E15736" s="132">
        <v>16.778666666666666</v>
      </c>
    </row>
    <row r="15737" spans="1:5" ht="13.8" x14ac:dyDescent="0.25">
      <c r="A15737" s="47">
        <v>42227</v>
      </c>
      <c r="B15737" s="45" t="str">
        <f t="shared" si="510"/>
        <v>August</v>
      </c>
      <c r="C15737" s="53">
        <f t="shared" si="511"/>
        <v>2015</v>
      </c>
      <c r="D15737" s="43" t="s">
        <v>98</v>
      </c>
      <c r="E15737" s="132">
        <v>13.173333333333332</v>
      </c>
    </row>
    <row r="15738" spans="1:5" ht="15.6" x14ac:dyDescent="0.3">
      <c r="A15738" s="47">
        <v>42227</v>
      </c>
      <c r="B15738" s="45" t="str">
        <f t="shared" si="510"/>
        <v>August</v>
      </c>
      <c r="C15738" s="53">
        <f t="shared" si="511"/>
        <v>2015</v>
      </c>
      <c r="D15738" s="130" t="s">
        <v>136</v>
      </c>
      <c r="E15738" s="132">
        <v>19.459333333333337</v>
      </c>
    </row>
    <row r="15739" spans="1:5" ht="13.8" x14ac:dyDescent="0.25">
      <c r="A15739" s="47">
        <v>42227</v>
      </c>
      <c r="B15739" s="45" t="str">
        <f t="shared" si="510"/>
        <v>August</v>
      </c>
      <c r="C15739" s="53">
        <f t="shared" si="511"/>
        <v>2015</v>
      </c>
      <c r="D15739" s="43" t="s">
        <v>118</v>
      </c>
      <c r="E15739" s="132">
        <v>17.876999999999999</v>
      </c>
    </row>
    <row r="15740" spans="1:5" ht="13.8" x14ac:dyDescent="0.25">
      <c r="A15740" s="47">
        <v>42227</v>
      </c>
      <c r="B15740" s="45" t="str">
        <f t="shared" si="510"/>
        <v>August</v>
      </c>
      <c r="C15740" s="53">
        <f t="shared" si="511"/>
        <v>2015</v>
      </c>
      <c r="D15740" s="43" t="s">
        <v>102</v>
      </c>
      <c r="E15740" s="132">
        <v>17.641333333333336</v>
      </c>
    </row>
    <row r="15741" spans="1:5" ht="13.8" x14ac:dyDescent="0.25">
      <c r="A15741" s="47">
        <v>42227</v>
      </c>
      <c r="B15741" s="45" t="str">
        <f t="shared" si="510"/>
        <v>August</v>
      </c>
      <c r="C15741" s="53">
        <f t="shared" si="511"/>
        <v>2015</v>
      </c>
      <c r="D15741" s="43" t="s">
        <v>119</v>
      </c>
      <c r="E15741" s="132">
        <v>17.069000000000003</v>
      </c>
    </row>
    <row r="15742" spans="1:5" ht="13.8" x14ac:dyDescent="0.25">
      <c r="A15742" s="47">
        <v>42227</v>
      </c>
      <c r="B15742" s="45" t="str">
        <f t="shared" si="510"/>
        <v>August</v>
      </c>
      <c r="C15742" s="53">
        <f t="shared" si="511"/>
        <v>2015</v>
      </c>
      <c r="D15742" s="43" t="s">
        <v>120</v>
      </c>
      <c r="E15742" s="132">
        <v>16.193666666666665</v>
      </c>
    </row>
    <row r="15743" spans="1:5" ht="13.8" x14ac:dyDescent="0.25">
      <c r="A15743" s="47">
        <v>42227</v>
      </c>
      <c r="B15743" s="45" t="str">
        <f t="shared" si="510"/>
        <v>August</v>
      </c>
      <c r="C15743" s="53">
        <f t="shared" si="511"/>
        <v>2015</v>
      </c>
      <c r="D15743" s="43" t="s">
        <v>103</v>
      </c>
      <c r="E15743" s="132">
        <v>15.621333333333332</v>
      </c>
    </row>
    <row r="15744" spans="1:5" ht="13.8" x14ac:dyDescent="0.25">
      <c r="A15744" s="47">
        <v>42227</v>
      </c>
      <c r="B15744" s="45" t="str">
        <f t="shared" si="510"/>
        <v>August</v>
      </c>
      <c r="C15744" s="53">
        <f t="shared" si="511"/>
        <v>2015</v>
      </c>
      <c r="D15744" s="43" t="s">
        <v>116</v>
      </c>
      <c r="E15744" s="132">
        <v>9.7090000000000014</v>
      </c>
    </row>
    <row r="15745" spans="1:5" ht="13.8" x14ac:dyDescent="0.25">
      <c r="A15745" s="47">
        <v>42227</v>
      </c>
      <c r="B15745" s="45" t="str">
        <f t="shared" si="510"/>
        <v>August</v>
      </c>
      <c r="C15745" s="53">
        <f t="shared" si="511"/>
        <v>2015</v>
      </c>
      <c r="D15745" s="43" t="s">
        <v>104</v>
      </c>
      <c r="E15745" s="132">
        <v>13.288333333333332</v>
      </c>
    </row>
    <row r="15746" spans="1:5" ht="13.8" x14ac:dyDescent="0.25">
      <c r="A15746" s="47">
        <v>42227</v>
      </c>
      <c r="B15746" s="45" t="str">
        <f t="shared" si="510"/>
        <v>August</v>
      </c>
      <c r="C15746" s="53">
        <f t="shared" si="511"/>
        <v>2015</v>
      </c>
      <c r="D15746" s="43" t="s">
        <v>121</v>
      </c>
      <c r="E15746" s="132">
        <v>12.636666666666665</v>
      </c>
    </row>
    <row r="15747" spans="1:5" ht="13.8" x14ac:dyDescent="0.25">
      <c r="A15747" s="47">
        <v>42227</v>
      </c>
      <c r="B15747" s="45" t="str">
        <f t="shared" si="510"/>
        <v>August</v>
      </c>
      <c r="C15747" s="53">
        <f t="shared" si="511"/>
        <v>2015</v>
      </c>
      <c r="D15747" s="43" t="s">
        <v>122</v>
      </c>
      <c r="E15747" s="132">
        <v>11.446666666666665</v>
      </c>
    </row>
    <row r="15748" spans="1:5" ht="13.8" x14ac:dyDescent="0.25">
      <c r="A15748" s="47">
        <v>42227</v>
      </c>
      <c r="B15748" s="45" t="str">
        <f t="shared" si="510"/>
        <v>August</v>
      </c>
      <c r="C15748" s="53">
        <f t="shared" si="511"/>
        <v>2015</v>
      </c>
      <c r="D15748" s="43" t="s">
        <v>123</v>
      </c>
      <c r="E15748" s="132">
        <v>11.305</v>
      </c>
    </row>
    <row r="15749" spans="1:5" ht="13.8" x14ac:dyDescent="0.25">
      <c r="A15749" s="47">
        <v>42227</v>
      </c>
      <c r="B15749" s="45" t="str">
        <f t="shared" si="510"/>
        <v>August</v>
      </c>
      <c r="C15749" s="53">
        <f t="shared" si="511"/>
        <v>2015</v>
      </c>
      <c r="D15749" s="43" t="s">
        <v>99</v>
      </c>
      <c r="E15749" s="132">
        <v>8.93</v>
      </c>
    </row>
    <row r="15750" spans="1:5" ht="13.8" x14ac:dyDescent="0.25">
      <c r="A15750" s="47">
        <v>42227</v>
      </c>
      <c r="B15750" s="45" t="str">
        <f t="shared" si="510"/>
        <v>August</v>
      </c>
      <c r="C15750" s="53">
        <f t="shared" si="511"/>
        <v>2015</v>
      </c>
      <c r="D15750" s="43" t="s">
        <v>100</v>
      </c>
      <c r="E15750" s="132">
        <v>8.6950000000000003</v>
      </c>
    </row>
    <row r="15751" spans="1:5" ht="13.8" x14ac:dyDescent="0.25">
      <c r="A15751" s="47">
        <v>42227</v>
      </c>
      <c r="B15751" s="45" t="str">
        <f t="shared" si="510"/>
        <v>August</v>
      </c>
      <c r="C15751" s="53">
        <f t="shared" si="511"/>
        <v>2015</v>
      </c>
      <c r="D15751" s="43" t="s">
        <v>101</v>
      </c>
      <c r="E15751" s="132">
        <v>8.3189999999999991</v>
      </c>
    </row>
    <row r="15752" spans="1:5" ht="13.8" x14ac:dyDescent="0.25">
      <c r="A15752" s="47">
        <v>42227</v>
      </c>
      <c r="B15752" s="45" t="str">
        <f t="shared" si="510"/>
        <v>August</v>
      </c>
      <c r="C15752" s="53">
        <f t="shared" si="511"/>
        <v>2015</v>
      </c>
      <c r="D15752" s="43" t="s">
        <v>124</v>
      </c>
      <c r="E15752" s="132">
        <v>8.2484999999999999</v>
      </c>
    </row>
    <row r="15753" spans="1:5" ht="13.8" x14ac:dyDescent="0.25">
      <c r="A15753" s="47">
        <v>42227</v>
      </c>
      <c r="B15753" s="45" t="str">
        <f t="shared" si="510"/>
        <v>August</v>
      </c>
      <c r="C15753" s="53">
        <f t="shared" si="511"/>
        <v>2015</v>
      </c>
      <c r="D15753" s="43" t="s">
        <v>125</v>
      </c>
      <c r="E15753" s="132">
        <v>7.3789999999999996</v>
      </c>
    </row>
    <row r="15754" spans="1:5" ht="13.8" x14ac:dyDescent="0.25">
      <c r="A15754" s="47">
        <v>42227</v>
      </c>
      <c r="B15754" s="45" t="str">
        <f t="shared" si="510"/>
        <v>August</v>
      </c>
      <c r="C15754" s="53">
        <f t="shared" si="511"/>
        <v>2015</v>
      </c>
      <c r="D15754" s="43" t="s">
        <v>126</v>
      </c>
      <c r="E15754" s="132">
        <v>7.7740000000000009</v>
      </c>
    </row>
    <row r="15755" spans="1:5" ht="13.8" x14ac:dyDescent="0.25">
      <c r="A15755" s="47">
        <v>42227</v>
      </c>
      <c r="B15755" s="45" t="str">
        <f t="shared" si="510"/>
        <v>August</v>
      </c>
      <c r="C15755" s="53">
        <f t="shared" si="511"/>
        <v>2015</v>
      </c>
      <c r="D15755" s="43" t="s">
        <v>127</v>
      </c>
      <c r="E15755" s="132">
        <v>7.6094999999999997</v>
      </c>
    </row>
    <row r="15756" spans="1:5" ht="13.8" x14ac:dyDescent="0.25">
      <c r="A15756" s="47">
        <v>42227</v>
      </c>
      <c r="B15756" s="45" t="str">
        <f t="shared" si="510"/>
        <v>August</v>
      </c>
      <c r="C15756" s="53">
        <f t="shared" si="511"/>
        <v>2015</v>
      </c>
      <c r="D15756" s="43" t="s">
        <v>105</v>
      </c>
      <c r="E15756" s="132">
        <v>5.8045000000000009</v>
      </c>
    </row>
    <row r="15757" spans="1:5" ht="13.8" x14ac:dyDescent="0.25">
      <c r="A15757" s="47">
        <v>42227</v>
      </c>
      <c r="B15757" s="45" t="str">
        <f t="shared" si="510"/>
        <v>August</v>
      </c>
      <c r="C15757" s="53">
        <f t="shared" si="511"/>
        <v>2015</v>
      </c>
      <c r="D15757" s="43" t="s">
        <v>128</v>
      </c>
      <c r="E15757" s="132">
        <v>7.6715</v>
      </c>
    </row>
    <row r="15758" spans="1:5" ht="13.8" x14ac:dyDescent="0.25">
      <c r="A15758" s="47">
        <v>42234</v>
      </c>
      <c r="B15758" s="45" t="str">
        <f t="shared" si="510"/>
        <v>August</v>
      </c>
      <c r="C15758" s="53">
        <f t="shared" si="511"/>
        <v>2015</v>
      </c>
      <c r="D15758" s="43" t="s">
        <v>131</v>
      </c>
      <c r="E15758" s="132">
        <v>23.522000000000002</v>
      </c>
    </row>
    <row r="15759" spans="1:5" ht="13.8" x14ac:dyDescent="0.25">
      <c r="A15759" s="47">
        <v>42234</v>
      </c>
      <c r="B15759" s="45" t="str">
        <f t="shared" si="510"/>
        <v>August</v>
      </c>
      <c r="C15759" s="53">
        <f t="shared" si="511"/>
        <v>2015</v>
      </c>
      <c r="D15759" s="43" t="s">
        <v>115</v>
      </c>
      <c r="E15759" s="132">
        <v>19.8</v>
      </c>
    </row>
    <row r="15760" spans="1:5" ht="13.8" x14ac:dyDescent="0.25">
      <c r="A15760" s="47">
        <v>42234</v>
      </c>
      <c r="B15760" s="45" t="str">
        <f t="shared" si="510"/>
        <v>August</v>
      </c>
      <c r="C15760" s="53">
        <f t="shared" si="511"/>
        <v>2015</v>
      </c>
      <c r="D15760" s="43" t="s">
        <v>95</v>
      </c>
      <c r="E15760" s="132">
        <v>17.556000000000001</v>
      </c>
    </row>
    <row r="15761" spans="1:5" ht="13.8" x14ac:dyDescent="0.25">
      <c r="A15761" s="47">
        <v>42234</v>
      </c>
      <c r="B15761" s="45" t="str">
        <f t="shared" si="510"/>
        <v>August</v>
      </c>
      <c r="C15761" s="53">
        <f t="shared" si="511"/>
        <v>2015</v>
      </c>
      <c r="D15761" s="43" t="s">
        <v>96</v>
      </c>
      <c r="E15761" s="132">
        <v>16.763999999999999</v>
      </c>
    </row>
    <row r="15762" spans="1:5" ht="13.8" x14ac:dyDescent="0.25">
      <c r="A15762" s="47">
        <v>42234</v>
      </c>
      <c r="B15762" s="45" t="str">
        <f t="shared" si="510"/>
        <v>August</v>
      </c>
      <c r="C15762" s="53">
        <f t="shared" si="511"/>
        <v>2015</v>
      </c>
      <c r="D15762" s="43" t="s">
        <v>97</v>
      </c>
      <c r="E15762" s="132">
        <v>15.972000000000001</v>
      </c>
    </row>
    <row r="15763" spans="1:5" ht="13.8" x14ac:dyDescent="0.25">
      <c r="A15763" s="47">
        <v>42234</v>
      </c>
      <c r="B15763" s="45" t="str">
        <f t="shared" si="510"/>
        <v>August</v>
      </c>
      <c r="C15763" s="53">
        <f t="shared" si="511"/>
        <v>2015</v>
      </c>
      <c r="D15763" s="43" t="s">
        <v>98</v>
      </c>
      <c r="E15763" s="132">
        <v>12.54</v>
      </c>
    </row>
    <row r="15764" spans="1:5" ht="15.6" x14ac:dyDescent="0.3">
      <c r="A15764" s="47">
        <v>42234</v>
      </c>
      <c r="B15764" s="45" t="str">
        <f t="shared" si="510"/>
        <v>August</v>
      </c>
      <c r="C15764" s="53">
        <f t="shared" si="511"/>
        <v>2015</v>
      </c>
      <c r="D15764" s="130" t="s">
        <v>136</v>
      </c>
      <c r="E15764" s="132">
        <v>18.303333333333335</v>
      </c>
    </row>
    <row r="15765" spans="1:5" ht="13.8" x14ac:dyDescent="0.25">
      <c r="A15765" s="47">
        <v>42234</v>
      </c>
      <c r="B15765" s="45" t="str">
        <f t="shared" si="510"/>
        <v>August</v>
      </c>
      <c r="C15765" s="53">
        <f t="shared" si="511"/>
        <v>2015</v>
      </c>
      <c r="D15765" s="43" t="s">
        <v>118</v>
      </c>
      <c r="E15765" s="132">
        <v>16.815000000000001</v>
      </c>
    </row>
    <row r="15766" spans="1:5" ht="13.8" x14ac:dyDescent="0.25">
      <c r="A15766" s="47">
        <v>42234</v>
      </c>
      <c r="B15766" s="45" t="str">
        <f t="shared" si="510"/>
        <v>August</v>
      </c>
      <c r="C15766" s="53">
        <f t="shared" si="511"/>
        <v>2015</v>
      </c>
      <c r="D15766" s="43" t="s">
        <v>102</v>
      </c>
      <c r="E15766" s="132">
        <v>16.593333333333334</v>
      </c>
    </row>
    <row r="15767" spans="1:5" ht="13.8" x14ac:dyDescent="0.25">
      <c r="A15767" s="47">
        <v>42234</v>
      </c>
      <c r="B15767" s="45" t="str">
        <f t="shared" si="510"/>
        <v>August</v>
      </c>
      <c r="C15767" s="53">
        <f t="shared" si="511"/>
        <v>2015</v>
      </c>
      <c r="D15767" s="43" t="s">
        <v>119</v>
      </c>
      <c r="E15767" s="132">
        <v>16.055000000000003</v>
      </c>
    </row>
    <row r="15768" spans="1:5" ht="13.8" x14ac:dyDescent="0.25">
      <c r="A15768" s="47">
        <v>42234</v>
      </c>
      <c r="B15768" s="45" t="str">
        <f t="shared" si="510"/>
        <v>August</v>
      </c>
      <c r="C15768" s="53">
        <f t="shared" si="511"/>
        <v>2015</v>
      </c>
      <c r="D15768" s="43" t="s">
        <v>120</v>
      </c>
      <c r="E15768" s="132">
        <v>15.231666666666667</v>
      </c>
    </row>
    <row r="15769" spans="1:5" ht="13.8" x14ac:dyDescent="0.25">
      <c r="A15769" s="47">
        <v>42234</v>
      </c>
      <c r="B15769" s="45" t="str">
        <f t="shared" si="510"/>
        <v>August</v>
      </c>
      <c r="C15769" s="53">
        <f t="shared" si="511"/>
        <v>2015</v>
      </c>
      <c r="D15769" s="43" t="s">
        <v>103</v>
      </c>
      <c r="E15769" s="132">
        <v>14.693333333333333</v>
      </c>
    </row>
    <row r="15770" spans="1:5" ht="13.8" x14ac:dyDescent="0.25">
      <c r="A15770" s="47">
        <v>42234</v>
      </c>
      <c r="B15770" s="45" t="str">
        <f t="shared" si="510"/>
        <v>August</v>
      </c>
      <c r="C15770" s="53">
        <f t="shared" si="511"/>
        <v>2015</v>
      </c>
      <c r="D15770" s="43" t="s">
        <v>116</v>
      </c>
      <c r="E15770" s="132">
        <v>10.307499999999999</v>
      </c>
    </row>
    <row r="15771" spans="1:5" ht="13.8" x14ac:dyDescent="0.25">
      <c r="A15771" s="47">
        <v>42234</v>
      </c>
      <c r="B15771" s="45" t="str">
        <f t="shared" si="510"/>
        <v>August</v>
      </c>
      <c r="C15771" s="53">
        <f t="shared" si="511"/>
        <v>2015</v>
      </c>
      <c r="D15771" s="43" t="s">
        <v>104</v>
      </c>
      <c r="E15771" s="132">
        <v>13.757333333333333</v>
      </c>
    </row>
    <row r="15772" spans="1:5" ht="13.8" x14ac:dyDescent="0.25">
      <c r="A15772" s="47">
        <v>42234</v>
      </c>
      <c r="B15772" s="45" t="str">
        <f t="shared" si="510"/>
        <v>August</v>
      </c>
      <c r="C15772" s="53">
        <f t="shared" si="511"/>
        <v>2015</v>
      </c>
      <c r="D15772" s="43" t="s">
        <v>121</v>
      </c>
      <c r="E15772" s="132">
        <v>13.082666666666666</v>
      </c>
    </row>
    <row r="15773" spans="1:5" ht="13.8" x14ac:dyDescent="0.25">
      <c r="A15773" s="47">
        <v>42234</v>
      </c>
      <c r="B15773" s="45" t="str">
        <f t="shared" si="510"/>
        <v>August</v>
      </c>
      <c r="C15773" s="53">
        <f t="shared" si="511"/>
        <v>2015</v>
      </c>
      <c r="D15773" s="43" t="s">
        <v>122</v>
      </c>
      <c r="E15773" s="132">
        <v>11.850666666666665</v>
      </c>
    </row>
    <row r="15774" spans="1:5" ht="13.8" x14ac:dyDescent="0.25">
      <c r="A15774" s="47">
        <v>42234</v>
      </c>
      <c r="B15774" s="45" t="str">
        <f t="shared" si="510"/>
        <v>August</v>
      </c>
      <c r="C15774" s="53">
        <f t="shared" si="511"/>
        <v>2015</v>
      </c>
      <c r="D15774" s="43" t="s">
        <v>123</v>
      </c>
      <c r="E15774" s="132">
        <v>11.704000000000001</v>
      </c>
    </row>
    <row r="15775" spans="1:5" ht="13.8" x14ac:dyDescent="0.25">
      <c r="A15775" s="47">
        <v>42234</v>
      </c>
      <c r="B15775" s="45" t="str">
        <f t="shared" si="510"/>
        <v>August</v>
      </c>
      <c r="C15775" s="53">
        <f t="shared" si="511"/>
        <v>2015</v>
      </c>
      <c r="D15775" s="43" t="s">
        <v>99</v>
      </c>
      <c r="E15775" s="132">
        <v>10.323333333333332</v>
      </c>
    </row>
    <row r="15776" spans="1:5" ht="13.8" x14ac:dyDescent="0.25">
      <c r="A15776" s="47">
        <v>42234</v>
      </c>
      <c r="B15776" s="45" t="str">
        <f t="shared" si="510"/>
        <v>August</v>
      </c>
      <c r="C15776" s="53">
        <f t="shared" si="511"/>
        <v>2015</v>
      </c>
      <c r="D15776" s="43" t="s">
        <v>100</v>
      </c>
      <c r="E15776" s="132">
        <v>10.051666666666668</v>
      </c>
    </row>
    <row r="15777" spans="1:5" ht="13.8" x14ac:dyDescent="0.25">
      <c r="A15777" s="47">
        <v>42234</v>
      </c>
      <c r="B15777" s="45" t="str">
        <f t="shared" si="510"/>
        <v>August</v>
      </c>
      <c r="C15777" s="53">
        <f t="shared" si="511"/>
        <v>2015</v>
      </c>
      <c r="D15777" s="43" t="s">
        <v>101</v>
      </c>
      <c r="E15777" s="132">
        <v>9.6170000000000009</v>
      </c>
    </row>
    <row r="15778" spans="1:5" ht="13.8" x14ac:dyDescent="0.25">
      <c r="A15778" s="47">
        <v>42234</v>
      </c>
      <c r="B15778" s="45" t="str">
        <f t="shared" si="510"/>
        <v>August</v>
      </c>
      <c r="C15778" s="53">
        <f t="shared" si="511"/>
        <v>2015</v>
      </c>
      <c r="D15778" s="43" t="s">
        <v>124</v>
      </c>
      <c r="E15778" s="132">
        <v>9.535499999999999</v>
      </c>
    </row>
    <row r="15779" spans="1:5" ht="13.8" x14ac:dyDescent="0.25">
      <c r="A15779" s="47">
        <v>42234</v>
      </c>
      <c r="B15779" s="45" t="str">
        <f t="shared" ref="B15779:B15840" si="512">TEXT(A15779,"mmmm")</f>
        <v>August</v>
      </c>
      <c r="C15779" s="53">
        <f t="shared" ref="C15779:C15840" si="513">YEAR(A15779)</f>
        <v>2015</v>
      </c>
      <c r="D15779" s="43" t="s">
        <v>125</v>
      </c>
      <c r="E15779" s="132">
        <v>8.5303333333333349</v>
      </c>
    </row>
    <row r="15780" spans="1:5" ht="13.8" x14ac:dyDescent="0.25">
      <c r="A15780" s="47">
        <v>42234</v>
      </c>
      <c r="B15780" s="45" t="str">
        <f t="shared" si="512"/>
        <v>August</v>
      </c>
      <c r="C15780" s="53">
        <f t="shared" si="513"/>
        <v>2015</v>
      </c>
      <c r="D15780" s="43" t="s">
        <v>126</v>
      </c>
      <c r="E15780" s="132">
        <v>8.8703333333333347</v>
      </c>
    </row>
    <row r="15781" spans="1:5" ht="13.8" x14ac:dyDescent="0.25">
      <c r="A15781" s="47">
        <v>42234</v>
      </c>
      <c r="B15781" s="45" t="str">
        <f t="shared" si="512"/>
        <v>August</v>
      </c>
      <c r="C15781" s="53">
        <f t="shared" si="513"/>
        <v>2015</v>
      </c>
      <c r="D15781" s="43" t="s">
        <v>127</v>
      </c>
      <c r="E15781" s="132">
        <v>8.5884999999999998</v>
      </c>
    </row>
    <row r="15782" spans="1:5" ht="13.8" x14ac:dyDescent="0.25">
      <c r="A15782" s="47">
        <v>42234</v>
      </c>
      <c r="B15782" s="45" t="str">
        <f t="shared" si="512"/>
        <v>August</v>
      </c>
      <c r="C15782" s="53">
        <f t="shared" si="513"/>
        <v>2015</v>
      </c>
      <c r="D15782" s="43" t="s">
        <v>105</v>
      </c>
      <c r="E15782" s="132">
        <v>6.7101666666666677</v>
      </c>
    </row>
    <row r="15783" spans="1:5" ht="13.8" x14ac:dyDescent="0.25">
      <c r="A15783" s="47">
        <v>42234</v>
      </c>
      <c r="B15783" s="45" t="str">
        <f t="shared" si="512"/>
        <v>August</v>
      </c>
      <c r="C15783" s="53">
        <f t="shared" si="513"/>
        <v>2015</v>
      </c>
      <c r="D15783" s="43" t="s">
        <v>128</v>
      </c>
      <c r="E15783" s="132">
        <v>8.5111666666666661</v>
      </c>
    </row>
    <row r="15784" spans="1:5" ht="13.8" x14ac:dyDescent="0.25">
      <c r="A15784" s="47">
        <v>42241</v>
      </c>
      <c r="B15784" s="45" t="str">
        <f t="shared" si="512"/>
        <v>August</v>
      </c>
      <c r="C15784" s="53">
        <f t="shared" si="513"/>
        <v>2015</v>
      </c>
      <c r="D15784" s="43" t="s">
        <v>131</v>
      </c>
      <c r="E15784" s="132">
        <v>24.347333333333335</v>
      </c>
    </row>
    <row r="15785" spans="1:5" ht="13.8" x14ac:dyDescent="0.25">
      <c r="A15785" s="47">
        <v>42241</v>
      </c>
      <c r="B15785" s="45" t="str">
        <f t="shared" si="512"/>
        <v>August</v>
      </c>
      <c r="C15785" s="53">
        <f t="shared" si="513"/>
        <v>2015</v>
      </c>
      <c r="D15785" s="43" t="s">
        <v>115</v>
      </c>
      <c r="E15785" s="132">
        <v>20.399999999999999</v>
      </c>
    </row>
    <row r="15786" spans="1:5" ht="13.8" x14ac:dyDescent="0.25">
      <c r="A15786" s="47">
        <v>42241</v>
      </c>
      <c r="B15786" s="45" t="str">
        <f t="shared" si="512"/>
        <v>August</v>
      </c>
      <c r="C15786" s="53">
        <f t="shared" si="513"/>
        <v>2015</v>
      </c>
      <c r="D15786" s="43" t="s">
        <v>95</v>
      </c>
      <c r="E15786" s="132">
        <v>18.088000000000001</v>
      </c>
    </row>
    <row r="15787" spans="1:5" ht="13.8" x14ac:dyDescent="0.25">
      <c r="A15787" s="47">
        <v>42241</v>
      </c>
      <c r="B15787" s="45" t="str">
        <f t="shared" si="512"/>
        <v>August</v>
      </c>
      <c r="C15787" s="53">
        <f t="shared" si="513"/>
        <v>2015</v>
      </c>
      <c r="D15787" s="43" t="s">
        <v>96</v>
      </c>
      <c r="E15787" s="132">
        <v>17.272000000000002</v>
      </c>
    </row>
    <row r="15788" spans="1:5" ht="13.8" x14ac:dyDescent="0.25">
      <c r="A15788" s="47">
        <v>42241</v>
      </c>
      <c r="B15788" s="45" t="str">
        <f t="shared" si="512"/>
        <v>August</v>
      </c>
      <c r="C15788" s="53">
        <f t="shared" si="513"/>
        <v>2015</v>
      </c>
      <c r="D15788" s="43" t="s">
        <v>97</v>
      </c>
      <c r="E15788" s="132">
        <v>16.456</v>
      </c>
    </row>
    <row r="15789" spans="1:5" ht="13.8" x14ac:dyDescent="0.25">
      <c r="A15789" s="47">
        <v>42241</v>
      </c>
      <c r="B15789" s="45" t="str">
        <f t="shared" si="512"/>
        <v>August</v>
      </c>
      <c r="C15789" s="53">
        <f t="shared" si="513"/>
        <v>2015</v>
      </c>
      <c r="D15789" s="43" t="s">
        <v>98</v>
      </c>
      <c r="E15789" s="132">
        <v>12.92</v>
      </c>
    </row>
    <row r="15790" spans="1:5" ht="15.6" x14ac:dyDescent="0.3">
      <c r="A15790" s="47">
        <v>42241</v>
      </c>
      <c r="B15790" s="45" t="str">
        <f t="shared" si="512"/>
        <v>August</v>
      </c>
      <c r="C15790" s="53">
        <f t="shared" si="513"/>
        <v>2015</v>
      </c>
      <c r="D15790" s="130" t="s">
        <v>136</v>
      </c>
      <c r="E15790" s="132">
        <v>19.652000000000001</v>
      </c>
    </row>
    <row r="15791" spans="1:5" ht="13.8" x14ac:dyDescent="0.25">
      <c r="A15791" s="47">
        <v>42241</v>
      </c>
      <c r="B15791" s="45" t="str">
        <f t="shared" si="512"/>
        <v>August</v>
      </c>
      <c r="C15791" s="53">
        <f t="shared" si="513"/>
        <v>2015</v>
      </c>
      <c r="D15791" s="43" t="s">
        <v>118</v>
      </c>
      <c r="E15791" s="132">
        <v>18.053999999999998</v>
      </c>
    </row>
    <row r="15792" spans="1:5" ht="13.8" x14ac:dyDescent="0.25">
      <c r="A15792" s="47">
        <v>42241</v>
      </c>
      <c r="B15792" s="45" t="str">
        <f t="shared" si="512"/>
        <v>August</v>
      </c>
      <c r="C15792" s="53">
        <f t="shared" si="513"/>
        <v>2015</v>
      </c>
      <c r="D15792" s="43" t="s">
        <v>102</v>
      </c>
      <c r="E15792" s="132">
        <v>17.816000000000003</v>
      </c>
    </row>
    <row r="15793" spans="1:5" ht="13.8" x14ac:dyDescent="0.25">
      <c r="A15793" s="47">
        <v>42241</v>
      </c>
      <c r="B15793" s="45" t="str">
        <f t="shared" si="512"/>
        <v>August</v>
      </c>
      <c r="C15793" s="53">
        <f t="shared" si="513"/>
        <v>2015</v>
      </c>
      <c r="D15793" s="43" t="s">
        <v>119</v>
      </c>
      <c r="E15793" s="132">
        <v>17.238000000000003</v>
      </c>
    </row>
    <row r="15794" spans="1:5" ht="13.8" x14ac:dyDescent="0.25">
      <c r="A15794" s="47">
        <v>42241</v>
      </c>
      <c r="B15794" s="45" t="str">
        <f t="shared" si="512"/>
        <v>August</v>
      </c>
      <c r="C15794" s="53">
        <f t="shared" si="513"/>
        <v>2015</v>
      </c>
      <c r="D15794" s="43" t="s">
        <v>120</v>
      </c>
      <c r="E15794" s="132">
        <v>16.353999999999999</v>
      </c>
    </row>
    <row r="15795" spans="1:5" ht="13.8" x14ac:dyDescent="0.25">
      <c r="A15795" s="47">
        <v>42241</v>
      </c>
      <c r="B15795" s="45" t="str">
        <f t="shared" si="512"/>
        <v>August</v>
      </c>
      <c r="C15795" s="53">
        <f t="shared" si="513"/>
        <v>2015</v>
      </c>
      <c r="D15795" s="43" t="s">
        <v>103</v>
      </c>
      <c r="E15795" s="132">
        <v>15.776</v>
      </c>
    </row>
    <row r="15796" spans="1:5" ht="13.8" x14ac:dyDescent="0.25">
      <c r="A15796" s="47">
        <v>42241</v>
      </c>
      <c r="B15796" s="45" t="str">
        <f t="shared" si="512"/>
        <v>August</v>
      </c>
      <c r="C15796" s="53">
        <f t="shared" si="513"/>
        <v>2015</v>
      </c>
      <c r="D15796" s="43" t="s">
        <v>116</v>
      </c>
      <c r="E15796" s="132">
        <v>11.97</v>
      </c>
    </row>
    <row r="15797" spans="1:5" ht="13.8" x14ac:dyDescent="0.25">
      <c r="A15797" s="47">
        <v>42241</v>
      </c>
      <c r="B15797" s="45" t="str">
        <f t="shared" si="512"/>
        <v>August</v>
      </c>
      <c r="C15797" s="53">
        <f t="shared" si="513"/>
        <v>2015</v>
      </c>
      <c r="D15797" s="43" t="s">
        <v>104</v>
      </c>
      <c r="E15797" s="132">
        <v>14.148166666666668</v>
      </c>
    </row>
    <row r="15798" spans="1:5" ht="13.8" x14ac:dyDescent="0.25">
      <c r="A15798" s="47">
        <v>42241</v>
      </c>
      <c r="B15798" s="45" t="str">
        <f t="shared" si="512"/>
        <v>August</v>
      </c>
      <c r="C15798" s="53">
        <f t="shared" si="513"/>
        <v>2015</v>
      </c>
      <c r="D15798" s="43" t="s">
        <v>121</v>
      </c>
      <c r="E15798" s="132">
        <v>13.454333333333334</v>
      </c>
    </row>
    <row r="15799" spans="1:5" ht="13.8" x14ac:dyDescent="0.25">
      <c r="A15799" s="47">
        <v>42241</v>
      </c>
      <c r="B15799" s="45" t="str">
        <f t="shared" si="512"/>
        <v>August</v>
      </c>
      <c r="C15799" s="53">
        <f t="shared" si="513"/>
        <v>2015</v>
      </c>
      <c r="D15799" s="43" t="s">
        <v>122</v>
      </c>
      <c r="E15799" s="132">
        <v>12.187333333333333</v>
      </c>
    </row>
    <row r="15800" spans="1:5" ht="13.8" x14ac:dyDescent="0.25">
      <c r="A15800" s="47">
        <v>42241</v>
      </c>
      <c r="B15800" s="45" t="str">
        <f t="shared" si="512"/>
        <v>August</v>
      </c>
      <c r="C15800" s="53">
        <f t="shared" si="513"/>
        <v>2015</v>
      </c>
      <c r="D15800" s="43" t="s">
        <v>123</v>
      </c>
      <c r="E15800" s="132">
        <v>12.0365</v>
      </c>
    </row>
    <row r="15801" spans="1:5" ht="13.8" x14ac:dyDescent="0.25">
      <c r="A15801" s="47">
        <v>42241</v>
      </c>
      <c r="B15801" s="45" t="str">
        <f t="shared" si="512"/>
        <v>August</v>
      </c>
      <c r="C15801" s="53">
        <f t="shared" si="513"/>
        <v>2015</v>
      </c>
      <c r="D15801" s="43" t="s">
        <v>99</v>
      </c>
      <c r="E15801" s="132">
        <v>11.4</v>
      </c>
    </row>
    <row r="15802" spans="1:5" ht="13.8" x14ac:dyDescent="0.25">
      <c r="A15802" s="47">
        <v>42241</v>
      </c>
      <c r="B15802" s="45" t="str">
        <f t="shared" si="512"/>
        <v>August</v>
      </c>
      <c r="C15802" s="53">
        <f t="shared" si="513"/>
        <v>2015</v>
      </c>
      <c r="D15802" s="43" t="s">
        <v>100</v>
      </c>
      <c r="E15802" s="132">
        <v>11.1</v>
      </c>
    </row>
    <row r="15803" spans="1:5" ht="13.8" x14ac:dyDescent="0.25">
      <c r="A15803" s="47">
        <v>42241</v>
      </c>
      <c r="B15803" s="45" t="str">
        <f t="shared" si="512"/>
        <v>August</v>
      </c>
      <c r="C15803" s="53">
        <f t="shared" si="513"/>
        <v>2015</v>
      </c>
      <c r="D15803" s="43" t="s">
        <v>101</v>
      </c>
      <c r="E15803" s="132">
        <v>10.62</v>
      </c>
    </row>
    <row r="15804" spans="1:5" ht="13.8" x14ac:dyDescent="0.25">
      <c r="A15804" s="47">
        <v>42241</v>
      </c>
      <c r="B15804" s="45" t="str">
        <f t="shared" si="512"/>
        <v>August</v>
      </c>
      <c r="C15804" s="53">
        <f t="shared" si="513"/>
        <v>2015</v>
      </c>
      <c r="D15804" s="43" t="s">
        <v>124</v>
      </c>
      <c r="E15804" s="132">
        <v>10.53</v>
      </c>
    </row>
    <row r="15805" spans="1:5" ht="13.8" x14ac:dyDescent="0.25">
      <c r="A15805" s="47">
        <v>42241</v>
      </c>
      <c r="B15805" s="45" t="str">
        <f t="shared" si="512"/>
        <v>August</v>
      </c>
      <c r="C15805" s="53">
        <f t="shared" si="513"/>
        <v>2015</v>
      </c>
      <c r="D15805" s="43" t="s">
        <v>125</v>
      </c>
      <c r="E15805" s="132">
        <v>9.42</v>
      </c>
    </row>
    <row r="15806" spans="1:5" ht="13.8" x14ac:dyDescent="0.25">
      <c r="A15806" s="47">
        <v>42241</v>
      </c>
      <c r="B15806" s="45" t="str">
        <f t="shared" si="512"/>
        <v>August</v>
      </c>
      <c r="C15806" s="53">
        <f t="shared" si="513"/>
        <v>2015</v>
      </c>
      <c r="D15806" s="43" t="s">
        <v>126</v>
      </c>
      <c r="E15806" s="132">
        <v>9.7175000000000011</v>
      </c>
    </row>
    <row r="15807" spans="1:5" ht="13.8" x14ac:dyDescent="0.25">
      <c r="A15807" s="47">
        <v>42241</v>
      </c>
      <c r="B15807" s="45" t="str">
        <f t="shared" si="512"/>
        <v>August</v>
      </c>
      <c r="C15807" s="53">
        <f t="shared" si="513"/>
        <v>2015</v>
      </c>
      <c r="D15807" s="43" t="s">
        <v>127</v>
      </c>
      <c r="E15807" s="132">
        <v>9.3450000000000006</v>
      </c>
    </row>
    <row r="15808" spans="1:5" ht="13.8" x14ac:dyDescent="0.25">
      <c r="A15808" s="47">
        <v>42241</v>
      </c>
      <c r="B15808" s="45" t="str">
        <f t="shared" si="512"/>
        <v>August</v>
      </c>
      <c r="C15808" s="53">
        <f t="shared" si="513"/>
        <v>2015</v>
      </c>
      <c r="D15808" s="43" t="s">
        <v>105</v>
      </c>
      <c r="E15808" s="132">
        <v>7.410000000000001</v>
      </c>
    </row>
    <row r="15809" spans="1:5" ht="13.8" x14ac:dyDescent="0.25">
      <c r="A15809" s="47">
        <v>42241</v>
      </c>
      <c r="B15809" s="45" t="str">
        <f t="shared" si="512"/>
        <v>August</v>
      </c>
      <c r="C15809" s="53">
        <f t="shared" si="513"/>
        <v>2015</v>
      </c>
      <c r="D15809" s="43" t="s">
        <v>128</v>
      </c>
      <c r="E15809" s="132">
        <v>9.16</v>
      </c>
    </row>
    <row r="15810" spans="1:5" ht="13.8" x14ac:dyDescent="0.25">
      <c r="A15810" s="47">
        <v>42248</v>
      </c>
      <c r="B15810" s="45" t="str">
        <f t="shared" si="512"/>
        <v>September</v>
      </c>
      <c r="C15810" s="53">
        <f t="shared" si="513"/>
        <v>2015</v>
      </c>
      <c r="D15810" s="43" t="s">
        <v>131</v>
      </c>
      <c r="E15810" s="132">
        <v>25.172666666666668</v>
      </c>
    </row>
    <row r="15811" spans="1:5" ht="13.8" x14ac:dyDescent="0.25">
      <c r="A15811" s="47">
        <v>42248</v>
      </c>
      <c r="B15811" s="45" t="str">
        <f t="shared" si="512"/>
        <v>September</v>
      </c>
      <c r="C15811" s="53">
        <f t="shared" si="513"/>
        <v>2015</v>
      </c>
      <c r="D15811" s="43" t="s">
        <v>115</v>
      </c>
      <c r="E15811" s="132">
        <v>22.9</v>
      </c>
    </row>
    <row r="15812" spans="1:5" ht="13.8" x14ac:dyDescent="0.25">
      <c r="A15812" s="47">
        <v>42248</v>
      </c>
      <c r="B15812" s="45" t="str">
        <f t="shared" si="512"/>
        <v>September</v>
      </c>
      <c r="C15812" s="53">
        <f t="shared" si="513"/>
        <v>2015</v>
      </c>
      <c r="D15812" s="43" t="s">
        <v>95</v>
      </c>
      <c r="E15812" s="132">
        <v>20.30466666666667</v>
      </c>
    </row>
    <row r="15813" spans="1:5" ht="13.8" x14ac:dyDescent="0.25">
      <c r="A15813" s="47">
        <v>42248</v>
      </c>
      <c r="B15813" s="45" t="str">
        <f t="shared" si="512"/>
        <v>September</v>
      </c>
      <c r="C15813" s="53">
        <f t="shared" si="513"/>
        <v>2015</v>
      </c>
      <c r="D15813" s="43" t="s">
        <v>96</v>
      </c>
      <c r="E15813" s="132">
        <v>19.388666666666669</v>
      </c>
    </row>
    <row r="15814" spans="1:5" ht="13.8" x14ac:dyDescent="0.25">
      <c r="A15814" s="47">
        <v>42248</v>
      </c>
      <c r="B15814" s="45" t="str">
        <f t="shared" si="512"/>
        <v>September</v>
      </c>
      <c r="C15814" s="53">
        <f t="shared" si="513"/>
        <v>2015</v>
      </c>
      <c r="D15814" s="43" t="s">
        <v>97</v>
      </c>
      <c r="E15814" s="132">
        <v>18.472666666666665</v>
      </c>
    </row>
    <row r="15815" spans="1:5" ht="13.8" x14ac:dyDescent="0.25">
      <c r="A15815" s="47">
        <v>42248</v>
      </c>
      <c r="B15815" s="45" t="str">
        <f t="shared" si="512"/>
        <v>September</v>
      </c>
      <c r="C15815" s="53">
        <f t="shared" si="513"/>
        <v>2015</v>
      </c>
      <c r="D15815" s="43" t="s">
        <v>98</v>
      </c>
      <c r="E15815" s="132">
        <v>14.503333333333332</v>
      </c>
    </row>
    <row r="15816" spans="1:5" ht="15.6" x14ac:dyDescent="0.3">
      <c r="A15816" s="47">
        <v>42248</v>
      </c>
      <c r="B15816" s="45" t="str">
        <f t="shared" si="512"/>
        <v>September</v>
      </c>
      <c r="C15816" s="53">
        <f t="shared" si="513"/>
        <v>2015</v>
      </c>
      <c r="D15816" s="130" t="s">
        <v>136</v>
      </c>
      <c r="E15816" s="132">
        <v>23.12</v>
      </c>
    </row>
    <row r="15817" spans="1:5" ht="13.8" x14ac:dyDescent="0.25">
      <c r="A15817" s="47">
        <v>42248</v>
      </c>
      <c r="B15817" s="45" t="str">
        <f t="shared" si="512"/>
        <v>September</v>
      </c>
      <c r="C15817" s="53">
        <f t="shared" si="513"/>
        <v>2015</v>
      </c>
      <c r="D15817" s="43" t="s">
        <v>118</v>
      </c>
      <c r="E15817" s="132">
        <v>21.24</v>
      </c>
    </row>
    <row r="15818" spans="1:5" ht="13.8" x14ac:dyDescent="0.25">
      <c r="A15818" s="47">
        <v>42248</v>
      </c>
      <c r="B15818" s="45" t="str">
        <f t="shared" si="512"/>
        <v>September</v>
      </c>
      <c r="C15818" s="53">
        <f t="shared" si="513"/>
        <v>2015</v>
      </c>
      <c r="D15818" s="43" t="s">
        <v>102</v>
      </c>
      <c r="E15818" s="132">
        <v>20.96</v>
      </c>
    </row>
    <row r="15819" spans="1:5" ht="13.8" x14ac:dyDescent="0.25">
      <c r="A15819" s="47">
        <v>42248</v>
      </c>
      <c r="B15819" s="45" t="str">
        <f t="shared" si="512"/>
        <v>September</v>
      </c>
      <c r="C15819" s="53">
        <f t="shared" si="513"/>
        <v>2015</v>
      </c>
      <c r="D15819" s="43" t="s">
        <v>119</v>
      </c>
      <c r="E15819" s="132">
        <v>20.28</v>
      </c>
    </row>
    <row r="15820" spans="1:5" ht="13.8" x14ac:dyDescent="0.25">
      <c r="A15820" s="47">
        <v>42248</v>
      </c>
      <c r="B15820" s="45" t="str">
        <f t="shared" si="512"/>
        <v>September</v>
      </c>
      <c r="C15820" s="53">
        <f t="shared" si="513"/>
        <v>2015</v>
      </c>
      <c r="D15820" s="43" t="s">
        <v>120</v>
      </c>
      <c r="E15820" s="132">
        <v>19.239999999999998</v>
      </c>
    </row>
    <row r="15821" spans="1:5" ht="13.8" x14ac:dyDescent="0.25">
      <c r="A15821" s="47">
        <v>42248</v>
      </c>
      <c r="B15821" s="45" t="str">
        <f t="shared" si="512"/>
        <v>September</v>
      </c>
      <c r="C15821" s="53">
        <f t="shared" si="513"/>
        <v>2015</v>
      </c>
      <c r="D15821" s="43" t="s">
        <v>103</v>
      </c>
      <c r="E15821" s="132">
        <v>18.559999999999999</v>
      </c>
    </row>
    <row r="15822" spans="1:5" ht="13.8" x14ac:dyDescent="0.25">
      <c r="A15822" s="47">
        <v>42248</v>
      </c>
      <c r="B15822" s="45" t="str">
        <f t="shared" si="512"/>
        <v>September</v>
      </c>
      <c r="C15822" s="53">
        <f t="shared" si="513"/>
        <v>2015</v>
      </c>
      <c r="D15822" s="43" t="s">
        <v>116</v>
      </c>
      <c r="E15822" s="132">
        <v>15.561000000000002</v>
      </c>
    </row>
    <row r="15823" spans="1:5" ht="13.8" x14ac:dyDescent="0.25">
      <c r="A15823" s="47">
        <v>42248</v>
      </c>
      <c r="B15823" s="45" t="str">
        <f t="shared" si="512"/>
        <v>September</v>
      </c>
      <c r="C15823" s="53">
        <f t="shared" si="513"/>
        <v>2015</v>
      </c>
      <c r="D15823" s="43" t="s">
        <v>104</v>
      </c>
      <c r="E15823" s="132">
        <v>18.134666666666668</v>
      </c>
    </row>
    <row r="15824" spans="1:5" ht="13.8" x14ac:dyDescent="0.25">
      <c r="A15824" s="47">
        <v>42248</v>
      </c>
      <c r="B15824" s="45" t="str">
        <f t="shared" si="512"/>
        <v>September</v>
      </c>
      <c r="C15824" s="53">
        <f t="shared" si="513"/>
        <v>2015</v>
      </c>
      <c r="D15824" s="43" t="s">
        <v>121</v>
      </c>
      <c r="E15824" s="132">
        <v>17.245333333333335</v>
      </c>
    </row>
    <row r="15825" spans="1:5" ht="13.8" x14ac:dyDescent="0.25">
      <c r="A15825" s="47">
        <v>42248</v>
      </c>
      <c r="B15825" s="45" t="str">
        <f t="shared" si="512"/>
        <v>September</v>
      </c>
      <c r="C15825" s="53">
        <f t="shared" si="513"/>
        <v>2015</v>
      </c>
      <c r="D15825" s="43" t="s">
        <v>122</v>
      </c>
      <c r="E15825" s="132">
        <v>15.621333333333334</v>
      </c>
    </row>
    <row r="15826" spans="1:5" ht="13.8" x14ac:dyDescent="0.25">
      <c r="A15826" s="47">
        <v>42248</v>
      </c>
      <c r="B15826" s="45" t="str">
        <f t="shared" si="512"/>
        <v>September</v>
      </c>
      <c r="C15826" s="53">
        <f t="shared" si="513"/>
        <v>2015</v>
      </c>
      <c r="D15826" s="43" t="s">
        <v>123</v>
      </c>
      <c r="E15826" s="132">
        <v>15.428000000000003</v>
      </c>
    </row>
    <row r="15827" spans="1:5" ht="13.8" x14ac:dyDescent="0.25">
      <c r="A15827" s="47">
        <v>42248</v>
      </c>
      <c r="B15827" s="45" t="str">
        <f t="shared" si="512"/>
        <v>September</v>
      </c>
      <c r="C15827" s="53">
        <f t="shared" si="513"/>
        <v>2015</v>
      </c>
      <c r="D15827" s="43" t="s">
        <v>99</v>
      </c>
      <c r="E15827" s="132">
        <v>15.39</v>
      </c>
    </row>
    <row r="15828" spans="1:5" ht="13.8" x14ac:dyDescent="0.25">
      <c r="A15828" s="47">
        <v>42248</v>
      </c>
      <c r="B15828" s="45" t="str">
        <f t="shared" si="512"/>
        <v>September</v>
      </c>
      <c r="C15828" s="53">
        <f t="shared" si="513"/>
        <v>2015</v>
      </c>
      <c r="D15828" s="43" t="s">
        <v>100</v>
      </c>
      <c r="E15828" s="132">
        <v>14.984999999999999</v>
      </c>
    </row>
    <row r="15829" spans="1:5" ht="13.8" x14ac:dyDescent="0.25">
      <c r="A15829" s="47">
        <v>42248</v>
      </c>
      <c r="B15829" s="45" t="str">
        <f t="shared" si="512"/>
        <v>September</v>
      </c>
      <c r="C15829" s="53">
        <f t="shared" si="513"/>
        <v>2015</v>
      </c>
      <c r="D15829" s="43" t="s">
        <v>101</v>
      </c>
      <c r="E15829" s="132">
        <v>14.337</v>
      </c>
    </row>
    <row r="15830" spans="1:5" ht="13.8" x14ac:dyDescent="0.25">
      <c r="A15830" s="47">
        <v>42248</v>
      </c>
      <c r="B15830" s="45" t="str">
        <f t="shared" si="512"/>
        <v>September</v>
      </c>
      <c r="C15830" s="53">
        <f t="shared" si="513"/>
        <v>2015</v>
      </c>
      <c r="D15830" s="43" t="s">
        <v>124</v>
      </c>
      <c r="E15830" s="132">
        <v>14.215499999999999</v>
      </c>
    </row>
    <row r="15831" spans="1:5" ht="13.8" x14ac:dyDescent="0.25">
      <c r="A15831" s="47">
        <v>42248</v>
      </c>
      <c r="B15831" s="45" t="str">
        <f t="shared" si="512"/>
        <v>September</v>
      </c>
      <c r="C15831" s="53">
        <f t="shared" si="513"/>
        <v>2015</v>
      </c>
      <c r="D15831" s="43" t="s">
        <v>125</v>
      </c>
      <c r="E15831" s="132">
        <v>12.717000000000001</v>
      </c>
    </row>
    <row r="15832" spans="1:5" ht="13.8" x14ac:dyDescent="0.25">
      <c r="A15832" s="47">
        <v>42248</v>
      </c>
      <c r="B15832" s="45" t="str">
        <f t="shared" si="512"/>
        <v>September</v>
      </c>
      <c r="C15832" s="53">
        <f t="shared" si="513"/>
        <v>2015</v>
      </c>
      <c r="D15832" s="43" t="s">
        <v>126</v>
      </c>
      <c r="E15832" s="132">
        <v>12.857000000000001</v>
      </c>
    </row>
    <row r="15833" spans="1:5" ht="13.8" x14ac:dyDescent="0.25">
      <c r="A15833" s="47">
        <v>42248</v>
      </c>
      <c r="B15833" s="45" t="str">
        <f t="shared" si="512"/>
        <v>September</v>
      </c>
      <c r="C15833" s="53">
        <f t="shared" si="513"/>
        <v>2015</v>
      </c>
      <c r="D15833" s="43" t="s">
        <v>127</v>
      </c>
      <c r="E15833" s="132">
        <v>12.148499999999999</v>
      </c>
    </row>
    <row r="15834" spans="1:5" ht="13.8" x14ac:dyDescent="0.25">
      <c r="A15834" s="47">
        <v>42248</v>
      </c>
      <c r="B15834" s="45" t="str">
        <f t="shared" si="512"/>
        <v>September</v>
      </c>
      <c r="C15834" s="53">
        <f t="shared" si="513"/>
        <v>2015</v>
      </c>
      <c r="D15834" s="43" t="s">
        <v>105</v>
      </c>
      <c r="E15834" s="132">
        <v>10.003500000000001</v>
      </c>
    </row>
    <row r="15835" spans="1:5" ht="13.8" x14ac:dyDescent="0.25">
      <c r="A15835" s="47">
        <v>42248</v>
      </c>
      <c r="B15835" s="45" t="str">
        <f t="shared" si="512"/>
        <v>September</v>
      </c>
      <c r="C15835" s="53">
        <f t="shared" si="513"/>
        <v>2015</v>
      </c>
      <c r="D15835" s="43" t="s">
        <v>128</v>
      </c>
      <c r="E15835" s="132">
        <v>11.564500000000001</v>
      </c>
    </row>
    <row r="15836" spans="1:5" ht="13.8" x14ac:dyDescent="0.25">
      <c r="A15836" s="47">
        <v>42255</v>
      </c>
      <c r="B15836" s="45" t="str">
        <f t="shared" si="512"/>
        <v>September</v>
      </c>
      <c r="C15836" s="53">
        <f t="shared" si="513"/>
        <v>2015</v>
      </c>
      <c r="D15836" s="43" t="s">
        <v>131</v>
      </c>
      <c r="E15836" s="132">
        <v>27.545500000000001</v>
      </c>
    </row>
    <row r="15837" spans="1:5" ht="13.8" x14ac:dyDescent="0.25">
      <c r="A15837" s="47">
        <v>42255</v>
      </c>
      <c r="B15837" s="45" t="str">
        <f t="shared" si="512"/>
        <v>September</v>
      </c>
      <c r="C15837" s="53">
        <f t="shared" si="513"/>
        <v>2015</v>
      </c>
      <c r="D15837" s="43" t="s">
        <v>115</v>
      </c>
      <c r="E15837" s="132">
        <v>26.55</v>
      </c>
    </row>
    <row r="15838" spans="1:5" ht="13.8" x14ac:dyDescent="0.25">
      <c r="A15838" s="47">
        <v>42255</v>
      </c>
      <c r="B15838" s="45" t="str">
        <f t="shared" si="512"/>
        <v>September</v>
      </c>
      <c r="C15838" s="53">
        <f t="shared" si="513"/>
        <v>2015</v>
      </c>
      <c r="D15838" s="43" t="s">
        <v>95</v>
      </c>
      <c r="E15838" s="132">
        <v>23.541</v>
      </c>
    </row>
    <row r="15839" spans="1:5" ht="13.8" x14ac:dyDescent="0.25">
      <c r="A15839" s="47">
        <v>42255</v>
      </c>
      <c r="B15839" s="45" t="str">
        <f t="shared" si="512"/>
        <v>September</v>
      </c>
      <c r="C15839" s="53">
        <f t="shared" si="513"/>
        <v>2015</v>
      </c>
      <c r="D15839" s="43" t="s">
        <v>96</v>
      </c>
      <c r="E15839" s="132">
        <v>22.478999999999999</v>
      </c>
    </row>
    <row r="15840" spans="1:5" ht="13.8" x14ac:dyDescent="0.25">
      <c r="A15840" s="47">
        <v>42255</v>
      </c>
      <c r="B15840" s="45" t="str">
        <f t="shared" si="512"/>
        <v>September</v>
      </c>
      <c r="C15840" s="53">
        <f t="shared" si="513"/>
        <v>2015</v>
      </c>
      <c r="D15840" s="43" t="s">
        <v>97</v>
      </c>
      <c r="E15840" s="132">
        <v>21.416999999999998</v>
      </c>
    </row>
    <row r="15841" spans="1:5" ht="13.8" x14ac:dyDescent="0.25">
      <c r="A15841" s="47">
        <v>42255</v>
      </c>
      <c r="B15841" s="45" t="str">
        <f t="shared" ref="B15841:B15901" si="514">TEXT(A15841,"mmmm")</f>
        <v>September</v>
      </c>
      <c r="C15841" s="53">
        <f t="shared" ref="C15841:C15901" si="515">YEAR(A15841)</f>
        <v>2015</v>
      </c>
      <c r="D15841" s="43" t="s">
        <v>98</v>
      </c>
      <c r="E15841" s="132">
        <v>16.815000000000001</v>
      </c>
    </row>
    <row r="15842" spans="1:5" ht="15.6" x14ac:dyDescent="0.3">
      <c r="A15842" s="47">
        <v>42255</v>
      </c>
      <c r="B15842" s="45" t="str">
        <f t="shared" si="514"/>
        <v>September</v>
      </c>
      <c r="C15842" s="53">
        <f t="shared" si="515"/>
        <v>2015</v>
      </c>
      <c r="D15842" s="130" t="s">
        <v>136</v>
      </c>
      <c r="E15842" s="132">
        <v>25.576499999999999</v>
      </c>
    </row>
    <row r="15843" spans="1:5" ht="13.8" x14ac:dyDescent="0.25">
      <c r="A15843" s="47">
        <v>42255</v>
      </c>
      <c r="B15843" s="45" t="str">
        <f t="shared" si="514"/>
        <v>September</v>
      </c>
      <c r="C15843" s="53">
        <f t="shared" si="515"/>
        <v>2015</v>
      </c>
      <c r="D15843" s="43" t="s">
        <v>118</v>
      </c>
      <c r="E15843" s="132">
        <v>23.496749999999999</v>
      </c>
    </row>
    <row r="15844" spans="1:5" ht="13.8" x14ac:dyDescent="0.25">
      <c r="A15844" s="47">
        <v>42255</v>
      </c>
      <c r="B15844" s="45" t="str">
        <f t="shared" si="514"/>
        <v>September</v>
      </c>
      <c r="C15844" s="53">
        <f t="shared" si="515"/>
        <v>2015</v>
      </c>
      <c r="D15844" s="43" t="s">
        <v>102</v>
      </c>
      <c r="E15844" s="132">
        <v>23.187000000000001</v>
      </c>
    </row>
    <row r="15845" spans="1:5" ht="13.8" x14ac:dyDescent="0.25">
      <c r="A15845" s="47">
        <v>42255</v>
      </c>
      <c r="B15845" s="45" t="str">
        <f t="shared" si="514"/>
        <v>September</v>
      </c>
      <c r="C15845" s="53">
        <f t="shared" si="515"/>
        <v>2015</v>
      </c>
      <c r="D15845" s="43" t="s">
        <v>119</v>
      </c>
      <c r="E15845" s="132">
        <v>22.434749999999998</v>
      </c>
    </row>
    <row r="15846" spans="1:5" ht="13.8" x14ac:dyDescent="0.25">
      <c r="A15846" s="47">
        <v>42255</v>
      </c>
      <c r="B15846" s="45" t="str">
        <f t="shared" si="514"/>
        <v>September</v>
      </c>
      <c r="C15846" s="53">
        <f t="shared" si="515"/>
        <v>2015</v>
      </c>
      <c r="D15846" s="43" t="s">
        <v>120</v>
      </c>
      <c r="E15846" s="132">
        <v>21.284249999999997</v>
      </c>
    </row>
    <row r="15847" spans="1:5" ht="13.8" x14ac:dyDescent="0.25">
      <c r="A15847" s="47">
        <v>42255</v>
      </c>
      <c r="B15847" s="45" t="str">
        <f t="shared" si="514"/>
        <v>September</v>
      </c>
      <c r="C15847" s="53">
        <f t="shared" si="515"/>
        <v>2015</v>
      </c>
      <c r="D15847" s="43" t="s">
        <v>103</v>
      </c>
      <c r="E15847" s="132">
        <v>20.531999999999996</v>
      </c>
    </row>
    <row r="15848" spans="1:5" ht="13.8" x14ac:dyDescent="0.25">
      <c r="A15848" s="47">
        <v>42255</v>
      </c>
      <c r="B15848" s="45" t="str">
        <f t="shared" si="514"/>
        <v>September</v>
      </c>
      <c r="C15848" s="53">
        <f t="shared" si="515"/>
        <v>2015</v>
      </c>
      <c r="D15848" s="43" t="s">
        <v>116</v>
      </c>
      <c r="E15848" s="132">
        <v>16.9575</v>
      </c>
    </row>
    <row r="15849" spans="1:5" ht="13.8" x14ac:dyDescent="0.25">
      <c r="A15849" s="47">
        <v>42255</v>
      </c>
      <c r="B15849" s="45" t="str">
        <f t="shared" si="514"/>
        <v>September</v>
      </c>
      <c r="C15849" s="53">
        <f t="shared" si="515"/>
        <v>2015</v>
      </c>
      <c r="D15849" s="43" t="s">
        <v>104</v>
      </c>
      <c r="E15849" s="132">
        <v>21.339500000000001</v>
      </c>
    </row>
    <row r="15850" spans="1:5" ht="13.8" x14ac:dyDescent="0.25">
      <c r="A15850" s="47">
        <v>42255</v>
      </c>
      <c r="B15850" s="45" t="str">
        <f t="shared" si="514"/>
        <v>September</v>
      </c>
      <c r="C15850" s="53">
        <f t="shared" si="515"/>
        <v>2015</v>
      </c>
      <c r="D15850" s="43" t="s">
        <v>121</v>
      </c>
      <c r="E15850" s="132">
        <v>20.292999999999999</v>
      </c>
    </row>
    <row r="15851" spans="1:5" ht="13.8" x14ac:dyDescent="0.25">
      <c r="A15851" s="47">
        <v>42255</v>
      </c>
      <c r="B15851" s="45" t="str">
        <f t="shared" si="514"/>
        <v>September</v>
      </c>
      <c r="C15851" s="53">
        <f t="shared" si="515"/>
        <v>2015</v>
      </c>
      <c r="D15851" s="43" t="s">
        <v>122</v>
      </c>
      <c r="E15851" s="132">
        <v>18.382000000000001</v>
      </c>
    </row>
    <row r="15852" spans="1:5" ht="13.8" x14ac:dyDescent="0.25">
      <c r="A15852" s="47">
        <v>42255</v>
      </c>
      <c r="B15852" s="45" t="str">
        <f t="shared" si="514"/>
        <v>September</v>
      </c>
      <c r="C15852" s="53">
        <f t="shared" si="515"/>
        <v>2015</v>
      </c>
      <c r="D15852" s="43" t="s">
        <v>123</v>
      </c>
      <c r="E15852" s="132">
        <v>18.154499999999999</v>
      </c>
    </row>
    <row r="15853" spans="1:5" ht="13.8" x14ac:dyDescent="0.25">
      <c r="A15853" s="47">
        <v>42255</v>
      </c>
      <c r="B15853" s="45" t="str">
        <f t="shared" si="514"/>
        <v>September</v>
      </c>
      <c r="C15853" s="53">
        <f t="shared" si="515"/>
        <v>2015</v>
      </c>
      <c r="D15853" s="43" t="s">
        <v>99</v>
      </c>
      <c r="E15853" s="132">
        <v>16.149999999999999</v>
      </c>
    </row>
    <row r="15854" spans="1:5" ht="13.8" x14ac:dyDescent="0.25">
      <c r="A15854" s="47">
        <v>42255</v>
      </c>
      <c r="B15854" s="45" t="str">
        <f t="shared" si="514"/>
        <v>September</v>
      </c>
      <c r="C15854" s="53">
        <f t="shared" si="515"/>
        <v>2015</v>
      </c>
      <c r="D15854" s="43" t="s">
        <v>100</v>
      </c>
      <c r="E15854" s="132">
        <v>15.725</v>
      </c>
    </row>
    <row r="15855" spans="1:5" ht="13.8" x14ac:dyDescent="0.25">
      <c r="A15855" s="47">
        <v>42255</v>
      </c>
      <c r="B15855" s="45" t="str">
        <f t="shared" si="514"/>
        <v>September</v>
      </c>
      <c r="C15855" s="53">
        <f t="shared" si="515"/>
        <v>2015</v>
      </c>
      <c r="D15855" s="43" t="s">
        <v>101</v>
      </c>
      <c r="E15855" s="132">
        <v>15.045</v>
      </c>
    </row>
    <row r="15856" spans="1:5" ht="13.8" x14ac:dyDescent="0.25">
      <c r="A15856" s="47">
        <v>42255</v>
      </c>
      <c r="B15856" s="45" t="str">
        <f t="shared" si="514"/>
        <v>September</v>
      </c>
      <c r="C15856" s="53">
        <f t="shared" si="515"/>
        <v>2015</v>
      </c>
      <c r="D15856" s="43" t="s">
        <v>124</v>
      </c>
      <c r="E15856" s="132">
        <v>14.9175</v>
      </c>
    </row>
    <row r="15857" spans="1:5" ht="13.8" x14ac:dyDescent="0.25">
      <c r="A15857" s="47">
        <v>42255</v>
      </c>
      <c r="B15857" s="45" t="str">
        <f t="shared" si="514"/>
        <v>September</v>
      </c>
      <c r="C15857" s="53">
        <f t="shared" si="515"/>
        <v>2015</v>
      </c>
      <c r="D15857" s="43" t="s">
        <v>125</v>
      </c>
      <c r="E15857" s="132">
        <v>13.345000000000001</v>
      </c>
    </row>
    <row r="15858" spans="1:5" ht="13.8" x14ac:dyDescent="0.25">
      <c r="A15858" s="47">
        <v>42255</v>
      </c>
      <c r="B15858" s="45" t="str">
        <f t="shared" si="514"/>
        <v>September</v>
      </c>
      <c r="C15858" s="53">
        <f t="shared" si="515"/>
        <v>2015</v>
      </c>
      <c r="D15858" s="43" t="s">
        <v>126</v>
      </c>
      <c r="E15858" s="132">
        <v>13.455</v>
      </c>
    </row>
    <row r="15859" spans="1:5" ht="13.8" x14ac:dyDescent="0.25">
      <c r="A15859" s="47">
        <v>42255</v>
      </c>
      <c r="B15859" s="45" t="str">
        <f t="shared" si="514"/>
        <v>September</v>
      </c>
      <c r="C15859" s="53">
        <f t="shared" si="515"/>
        <v>2015</v>
      </c>
      <c r="D15859" s="43" t="s">
        <v>127</v>
      </c>
      <c r="E15859" s="132">
        <v>12.682499999999999</v>
      </c>
    </row>
    <row r="15860" spans="1:5" ht="13.8" x14ac:dyDescent="0.25">
      <c r="A15860" s="47">
        <v>42255</v>
      </c>
      <c r="B15860" s="45" t="str">
        <f t="shared" si="514"/>
        <v>September</v>
      </c>
      <c r="C15860" s="53">
        <f t="shared" si="515"/>
        <v>2015</v>
      </c>
      <c r="D15860" s="43" t="s">
        <v>105</v>
      </c>
      <c r="E15860" s="132">
        <v>10.4975</v>
      </c>
    </row>
    <row r="15861" spans="1:5" ht="13.8" x14ac:dyDescent="0.25">
      <c r="A15861" s="47">
        <v>42255</v>
      </c>
      <c r="B15861" s="45" t="str">
        <f t="shared" si="514"/>
        <v>September</v>
      </c>
      <c r="C15861" s="53">
        <f t="shared" si="515"/>
        <v>2015</v>
      </c>
      <c r="D15861" s="43" t="s">
        <v>128</v>
      </c>
      <c r="E15861" s="132">
        <v>12.022500000000001</v>
      </c>
    </row>
    <row r="15862" spans="1:5" ht="13.8" x14ac:dyDescent="0.25">
      <c r="A15862" s="47">
        <v>42262</v>
      </c>
      <c r="B15862" s="45" t="str">
        <f t="shared" si="514"/>
        <v>September</v>
      </c>
      <c r="C15862" s="53">
        <f t="shared" si="515"/>
        <v>2015</v>
      </c>
      <c r="D15862" s="43" t="s">
        <v>131</v>
      </c>
      <c r="E15862" s="132">
        <v>31.723749999999999</v>
      </c>
    </row>
    <row r="15863" spans="1:5" ht="13.8" x14ac:dyDescent="0.25">
      <c r="A15863" s="47">
        <v>42262</v>
      </c>
      <c r="B15863" s="45" t="str">
        <f t="shared" si="514"/>
        <v>September</v>
      </c>
      <c r="C15863" s="53">
        <f t="shared" si="515"/>
        <v>2015</v>
      </c>
      <c r="D15863" s="43" t="s">
        <v>115</v>
      </c>
      <c r="E15863" s="132">
        <v>29.25</v>
      </c>
    </row>
    <row r="15864" spans="1:5" ht="13.8" x14ac:dyDescent="0.25">
      <c r="A15864" s="47">
        <v>42262</v>
      </c>
      <c r="B15864" s="45" t="str">
        <f t="shared" si="514"/>
        <v>September</v>
      </c>
      <c r="C15864" s="53">
        <f t="shared" si="515"/>
        <v>2015</v>
      </c>
      <c r="D15864" s="43" t="s">
        <v>95</v>
      </c>
      <c r="E15864" s="132">
        <v>25.934999999999999</v>
      </c>
    </row>
    <row r="15865" spans="1:5" ht="13.8" x14ac:dyDescent="0.25">
      <c r="A15865" s="47">
        <v>42262</v>
      </c>
      <c r="B15865" s="45" t="str">
        <f t="shared" si="514"/>
        <v>September</v>
      </c>
      <c r="C15865" s="53">
        <f t="shared" si="515"/>
        <v>2015</v>
      </c>
      <c r="D15865" s="43" t="s">
        <v>96</v>
      </c>
      <c r="E15865" s="132">
        <v>24.765000000000001</v>
      </c>
    </row>
    <row r="15866" spans="1:5" ht="13.8" x14ac:dyDescent="0.25">
      <c r="A15866" s="47">
        <v>42262</v>
      </c>
      <c r="B15866" s="45" t="str">
        <f t="shared" si="514"/>
        <v>September</v>
      </c>
      <c r="C15866" s="53">
        <f t="shared" si="515"/>
        <v>2015</v>
      </c>
      <c r="D15866" s="43" t="s">
        <v>97</v>
      </c>
      <c r="E15866" s="132">
        <v>23.594999999999999</v>
      </c>
    </row>
    <row r="15867" spans="1:5" ht="13.8" x14ac:dyDescent="0.25">
      <c r="A15867" s="47">
        <v>42262</v>
      </c>
      <c r="B15867" s="45" t="str">
        <f t="shared" si="514"/>
        <v>September</v>
      </c>
      <c r="C15867" s="53">
        <f t="shared" si="515"/>
        <v>2015</v>
      </c>
      <c r="D15867" s="43" t="s">
        <v>98</v>
      </c>
      <c r="E15867" s="132">
        <v>18.524999999999999</v>
      </c>
    </row>
    <row r="15868" spans="1:5" ht="15.6" x14ac:dyDescent="0.3">
      <c r="A15868" s="47">
        <v>42262</v>
      </c>
      <c r="B15868" s="45" t="str">
        <f t="shared" si="514"/>
        <v>September</v>
      </c>
      <c r="C15868" s="53">
        <f t="shared" si="515"/>
        <v>2015</v>
      </c>
      <c r="D15868" s="130" t="s">
        <v>136</v>
      </c>
      <c r="E15868" s="132">
        <v>28.9</v>
      </c>
    </row>
    <row r="15869" spans="1:5" ht="13.8" x14ac:dyDescent="0.25">
      <c r="A15869" s="47">
        <v>42262</v>
      </c>
      <c r="B15869" s="45" t="str">
        <f t="shared" si="514"/>
        <v>September</v>
      </c>
      <c r="C15869" s="53">
        <f t="shared" si="515"/>
        <v>2015</v>
      </c>
      <c r="D15869" s="43" t="s">
        <v>118</v>
      </c>
      <c r="E15869" s="132">
        <v>26.55</v>
      </c>
    </row>
    <row r="15870" spans="1:5" ht="13.8" x14ac:dyDescent="0.25">
      <c r="A15870" s="47">
        <v>42262</v>
      </c>
      <c r="B15870" s="45" t="str">
        <f t="shared" si="514"/>
        <v>September</v>
      </c>
      <c r="C15870" s="53">
        <f t="shared" si="515"/>
        <v>2015</v>
      </c>
      <c r="D15870" s="43" t="s">
        <v>102</v>
      </c>
      <c r="E15870" s="132">
        <v>26.2</v>
      </c>
    </row>
    <row r="15871" spans="1:5" ht="13.8" x14ac:dyDescent="0.25">
      <c r="A15871" s="47">
        <v>42262</v>
      </c>
      <c r="B15871" s="45" t="str">
        <f t="shared" si="514"/>
        <v>September</v>
      </c>
      <c r="C15871" s="53">
        <f t="shared" si="515"/>
        <v>2015</v>
      </c>
      <c r="D15871" s="43" t="s">
        <v>119</v>
      </c>
      <c r="E15871" s="132">
        <v>25.35</v>
      </c>
    </row>
    <row r="15872" spans="1:5" ht="13.8" x14ac:dyDescent="0.25">
      <c r="A15872" s="47">
        <v>42262</v>
      </c>
      <c r="B15872" s="45" t="str">
        <f t="shared" si="514"/>
        <v>September</v>
      </c>
      <c r="C15872" s="53">
        <f t="shared" si="515"/>
        <v>2015</v>
      </c>
      <c r="D15872" s="43" t="s">
        <v>120</v>
      </c>
      <c r="E15872" s="132">
        <v>24.05</v>
      </c>
    </row>
    <row r="15873" spans="1:5" ht="13.8" x14ac:dyDescent="0.25">
      <c r="A15873" s="47">
        <v>42262</v>
      </c>
      <c r="B15873" s="45" t="str">
        <f t="shared" si="514"/>
        <v>September</v>
      </c>
      <c r="C15873" s="53">
        <f t="shared" si="515"/>
        <v>2015</v>
      </c>
      <c r="D15873" s="43" t="s">
        <v>103</v>
      </c>
      <c r="E15873" s="132">
        <v>23.2</v>
      </c>
    </row>
    <row r="15874" spans="1:5" ht="13.8" x14ac:dyDescent="0.25">
      <c r="A15874" s="47">
        <v>42262</v>
      </c>
      <c r="B15874" s="45" t="str">
        <f t="shared" si="514"/>
        <v>September</v>
      </c>
      <c r="C15874" s="53">
        <f t="shared" si="515"/>
        <v>2015</v>
      </c>
      <c r="D15874" s="43" t="s">
        <v>116</v>
      </c>
      <c r="E15874" s="132">
        <v>17.954999999999998</v>
      </c>
    </row>
    <row r="15875" spans="1:5" ht="13.8" x14ac:dyDescent="0.25">
      <c r="A15875" s="47">
        <v>42262</v>
      </c>
      <c r="B15875" s="45" t="str">
        <f t="shared" si="514"/>
        <v>September</v>
      </c>
      <c r="C15875" s="53">
        <f t="shared" si="515"/>
        <v>2015</v>
      </c>
      <c r="D15875" s="43" t="s">
        <v>104</v>
      </c>
      <c r="E15875" s="132">
        <v>24.036249999999999</v>
      </c>
    </row>
    <row r="15876" spans="1:5" ht="13.8" x14ac:dyDescent="0.25">
      <c r="A15876" s="47">
        <v>42262</v>
      </c>
      <c r="B15876" s="45" t="str">
        <f t="shared" si="514"/>
        <v>September</v>
      </c>
      <c r="C15876" s="53">
        <f t="shared" si="515"/>
        <v>2015</v>
      </c>
      <c r="D15876" s="43" t="s">
        <v>121</v>
      </c>
      <c r="E15876" s="132">
        <v>22.857500000000002</v>
      </c>
    </row>
    <row r="15877" spans="1:5" ht="13.8" x14ac:dyDescent="0.25">
      <c r="A15877" s="47">
        <v>42262</v>
      </c>
      <c r="B15877" s="45" t="str">
        <f t="shared" si="514"/>
        <v>September</v>
      </c>
      <c r="C15877" s="53">
        <f t="shared" si="515"/>
        <v>2015</v>
      </c>
      <c r="D15877" s="43" t="s">
        <v>122</v>
      </c>
      <c r="E15877" s="132">
        <v>20.704999999999998</v>
      </c>
    </row>
    <row r="15878" spans="1:5" ht="13.8" x14ac:dyDescent="0.25">
      <c r="A15878" s="47">
        <v>42262</v>
      </c>
      <c r="B15878" s="45" t="str">
        <f t="shared" si="514"/>
        <v>September</v>
      </c>
      <c r="C15878" s="53">
        <f t="shared" si="515"/>
        <v>2015</v>
      </c>
      <c r="D15878" s="43" t="s">
        <v>123</v>
      </c>
      <c r="E15878" s="132">
        <v>20.44875</v>
      </c>
    </row>
    <row r="15879" spans="1:5" ht="13.8" x14ac:dyDescent="0.25">
      <c r="A15879" s="47">
        <v>42262</v>
      </c>
      <c r="B15879" s="45" t="str">
        <f t="shared" si="514"/>
        <v>September</v>
      </c>
      <c r="C15879" s="53">
        <f t="shared" si="515"/>
        <v>2015</v>
      </c>
      <c r="D15879" s="43" t="s">
        <v>99</v>
      </c>
      <c r="E15879" s="132">
        <v>14.725</v>
      </c>
    </row>
    <row r="15880" spans="1:5" ht="13.8" x14ac:dyDescent="0.25">
      <c r="A15880" s="47">
        <v>42262</v>
      </c>
      <c r="B15880" s="45" t="str">
        <f t="shared" si="514"/>
        <v>September</v>
      </c>
      <c r="C15880" s="53">
        <f t="shared" si="515"/>
        <v>2015</v>
      </c>
      <c r="D15880" s="43" t="s">
        <v>100</v>
      </c>
      <c r="E15880" s="132">
        <v>14.3375</v>
      </c>
    </row>
    <row r="15881" spans="1:5" ht="13.8" x14ac:dyDescent="0.25">
      <c r="A15881" s="47">
        <v>42262</v>
      </c>
      <c r="B15881" s="45" t="str">
        <f t="shared" si="514"/>
        <v>September</v>
      </c>
      <c r="C15881" s="53">
        <f t="shared" si="515"/>
        <v>2015</v>
      </c>
      <c r="D15881" s="43" t="s">
        <v>101</v>
      </c>
      <c r="E15881" s="132">
        <v>13.717499999999999</v>
      </c>
    </row>
    <row r="15882" spans="1:5" ht="13.8" x14ac:dyDescent="0.25">
      <c r="A15882" s="47">
        <v>42262</v>
      </c>
      <c r="B15882" s="45" t="str">
        <f t="shared" si="514"/>
        <v>September</v>
      </c>
      <c r="C15882" s="53">
        <f t="shared" si="515"/>
        <v>2015</v>
      </c>
      <c r="D15882" s="43" t="s">
        <v>124</v>
      </c>
      <c r="E15882" s="132">
        <v>13.60125</v>
      </c>
    </row>
    <row r="15883" spans="1:5" ht="13.8" x14ac:dyDescent="0.25">
      <c r="A15883" s="47">
        <v>42262</v>
      </c>
      <c r="B15883" s="45" t="str">
        <f t="shared" si="514"/>
        <v>September</v>
      </c>
      <c r="C15883" s="53">
        <f t="shared" si="515"/>
        <v>2015</v>
      </c>
      <c r="D15883" s="43" t="s">
        <v>125</v>
      </c>
      <c r="E15883" s="132">
        <v>12.1675</v>
      </c>
    </row>
    <row r="15884" spans="1:5" ht="13.8" x14ac:dyDescent="0.25">
      <c r="A15884" s="47">
        <v>42262</v>
      </c>
      <c r="B15884" s="45" t="str">
        <f t="shared" si="514"/>
        <v>September</v>
      </c>
      <c r="C15884" s="53">
        <f t="shared" si="515"/>
        <v>2015</v>
      </c>
      <c r="D15884" s="43" t="s">
        <v>126</v>
      </c>
      <c r="E15884" s="132">
        <v>12.33375</v>
      </c>
    </row>
    <row r="15885" spans="1:5" ht="13.8" x14ac:dyDescent="0.25">
      <c r="A15885" s="47">
        <v>42262</v>
      </c>
      <c r="B15885" s="45" t="str">
        <f t="shared" si="514"/>
        <v>September</v>
      </c>
      <c r="C15885" s="53">
        <f t="shared" si="515"/>
        <v>2015</v>
      </c>
      <c r="D15885" s="43" t="s">
        <v>127</v>
      </c>
      <c r="E15885" s="132">
        <v>11.68125</v>
      </c>
    </row>
    <row r="15886" spans="1:5" ht="13.8" x14ac:dyDescent="0.25">
      <c r="A15886" s="47">
        <v>42262</v>
      </c>
      <c r="B15886" s="45" t="str">
        <f t="shared" si="514"/>
        <v>September</v>
      </c>
      <c r="C15886" s="53">
        <f t="shared" si="515"/>
        <v>2015</v>
      </c>
      <c r="D15886" s="43" t="s">
        <v>105</v>
      </c>
      <c r="E15886" s="132">
        <v>9.5712500000000009</v>
      </c>
    </row>
    <row r="15887" spans="1:5" ht="13.8" x14ac:dyDescent="0.25">
      <c r="A15887" s="47">
        <v>42262</v>
      </c>
      <c r="B15887" s="45" t="str">
        <f t="shared" si="514"/>
        <v>September</v>
      </c>
      <c r="C15887" s="53">
        <f t="shared" si="515"/>
        <v>2015</v>
      </c>
      <c r="D15887" s="43" t="s">
        <v>128</v>
      </c>
      <c r="E15887" s="132">
        <v>11.16375</v>
      </c>
    </row>
    <row r="15888" spans="1:5" ht="13.8" x14ac:dyDescent="0.25">
      <c r="A15888" s="47">
        <v>42269</v>
      </c>
      <c r="B15888" s="45" t="str">
        <f t="shared" si="514"/>
        <v>September</v>
      </c>
      <c r="C15888" s="53">
        <f t="shared" si="515"/>
        <v>2015</v>
      </c>
      <c r="D15888" s="43" t="s">
        <v>131</v>
      </c>
      <c r="E15888" s="132">
        <v>37.140000000000008</v>
      </c>
    </row>
    <row r="15889" spans="1:5" ht="13.8" x14ac:dyDescent="0.25">
      <c r="A15889" s="47">
        <v>42269</v>
      </c>
      <c r="B15889" s="45" t="str">
        <f t="shared" si="514"/>
        <v>September</v>
      </c>
      <c r="C15889" s="53">
        <f t="shared" si="515"/>
        <v>2015</v>
      </c>
      <c r="D15889" s="43" t="s">
        <v>115</v>
      </c>
      <c r="E15889" s="132">
        <v>36</v>
      </c>
    </row>
    <row r="15890" spans="1:5" ht="13.8" x14ac:dyDescent="0.25">
      <c r="A15890" s="47">
        <v>42269</v>
      </c>
      <c r="B15890" s="45" t="str">
        <f t="shared" si="514"/>
        <v>September</v>
      </c>
      <c r="C15890" s="53">
        <f t="shared" si="515"/>
        <v>2015</v>
      </c>
      <c r="D15890" s="43" t="s">
        <v>95</v>
      </c>
      <c r="E15890" s="132">
        <v>31.92</v>
      </c>
    </row>
    <row r="15891" spans="1:5" ht="13.8" x14ac:dyDescent="0.25">
      <c r="A15891" s="47">
        <v>42269</v>
      </c>
      <c r="B15891" s="45" t="str">
        <f t="shared" si="514"/>
        <v>September</v>
      </c>
      <c r="C15891" s="53">
        <f t="shared" si="515"/>
        <v>2015</v>
      </c>
      <c r="D15891" s="43" t="s">
        <v>96</v>
      </c>
      <c r="E15891" s="132">
        <v>30.48</v>
      </c>
    </row>
    <row r="15892" spans="1:5" ht="13.8" x14ac:dyDescent="0.25">
      <c r="A15892" s="47">
        <v>42269</v>
      </c>
      <c r="B15892" s="45" t="str">
        <f t="shared" si="514"/>
        <v>September</v>
      </c>
      <c r="C15892" s="53">
        <f t="shared" si="515"/>
        <v>2015</v>
      </c>
      <c r="D15892" s="43" t="s">
        <v>97</v>
      </c>
      <c r="E15892" s="132">
        <v>29.04</v>
      </c>
    </row>
    <row r="15893" spans="1:5" ht="13.8" x14ac:dyDescent="0.25">
      <c r="A15893" s="47">
        <v>42269</v>
      </c>
      <c r="B15893" s="45" t="str">
        <f t="shared" si="514"/>
        <v>September</v>
      </c>
      <c r="C15893" s="53">
        <f t="shared" si="515"/>
        <v>2015</v>
      </c>
      <c r="D15893" s="43" t="s">
        <v>98</v>
      </c>
      <c r="E15893" s="132">
        <v>22.8</v>
      </c>
    </row>
    <row r="15894" spans="1:5" ht="15.6" x14ac:dyDescent="0.3">
      <c r="A15894" s="47">
        <v>42269</v>
      </c>
      <c r="B15894" s="45" t="str">
        <f t="shared" si="514"/>
        <v>September</v>
      </c>
      <c r="C15894" s="53">
        <f t="shared" si="515"/>
        <v>2015</v>
      </c>
      <c r="D15894" s="130" t="s">
        <v>136</v>
      </c>
      <c r="E15894" s="132">
        <v>34.8245</v>
      </c>
    </row>
    <row r="15895" spans="1:5" ht="13.8" x14ac:dyDescent="0.25">
      <c r="A15895" s="47">
        <v>42269</v>
      </c>
      <c r="B15895" s="45" t="str">
        <f t="shared" si="514"/>
        <v>September</v>
      </c>
      <c r="C15895" s="53">
        <f t="shared" si="515"/>
        <v>2015</v>
      </c>
      <c r="D15895" s="43" t="s">
        <v>118</v>
      </c>
      <c r="E15895" s="132">
        <v>31.992749999999997</v>
      </c>
    </row>
    <row r="15896" spans="1:5" ht="13.8" x14ac:dyDescent="0.25">
      <c r="A15896" s="47">
        <v>42269</v>
      </c>
      <c r="B15896" s="45" t="str">
        <f t="shared" si="514"/>
        <v>September</v>
      </c>
      <c r="C15896" s="53">
        <f t="shared" si="515"/>
        <v>2015</v>
      </c>
      <c r="D15896" s="43" t="s">
        <v>102</v>
      </c>
      <c r="E15896" s="132">
        <v>31.570999999999998</v>
      </c>
    </row>
    <row r="15897" spans="1:5" ht="13.8" x14ac:dyDescent="0.25">
      <c r="A15897" s="47">
        <v>42269</v>
      </c>
      <c r="B15897" s="45" t="str">
        <f t="shared" si="514"/>
        <v>September</v>
      </c>
      <c r="C15897" s="53">
        <f t="shared" si="515"/>
        <v>2015</v>
      </c>
      <c r="D15897" s="43" t="s">
        <v>119</v>
      </c>
      <c r="E15897" s="132">
        <v>30.546750000000003</v>
      </c>
    </row>
    <row r="15898" spans="1:5" ht="13.8" x14ac:dyDescent="0.25">
      <c r="A15898" s="47">
        <v>42269</v>
      </c>
      <c r="B15898" s="45" t="str">
        <f t="shared" si="514"/>
        <v>September</v>
      </c>
      <c r="C15898" s="53">
        <f t="shared" si="515"/>
        <v>2015</v>
      </c>
      <c r="D15898" s="43" t="s">
        <v>120</v>
      </c>
      <c r="E15898" s="132">
        <v>28.980249999999998</v>
      </c>
    </row>
    <row r="15899" spans="1:5" ht="13.8" x14ac:dyDescent="0.25">
      <c r="A15899" s="47">
        <v>42269</v>
      </c>
      <c r="B15899" s="45" t="str">
        <f t="shared" si="514"/>
        <v>September</v>
      </c>
      <c r="C15899" s="53">
        <f t="shared" si="515"/>
        <v>2015</v>
      </c>
      <c r="D15899" s="43" t="s">
        <v>103</v>
      </c>
      <c r="E15899" s="132">
        <v>27.956</v>
      </c>
    </row>
    <row r="15900" spans="1:5" ht="13.8" x14ac:dyDescent="0.25">
      <c r="A15900" s="47">
        <v>42269</v>
      </c>
      <c r="B15900" s="45" t="str">
        <f t="shared" si="514"/>
        <v>September</v>
      </c>
      <c r="C15900" s="53">
        <f t="shared" si="515"/>
        <v>2015</v>
      </c>
      <c r="D15900" s="43" t="s">
        <v>116</v>
      </c>
      <c r="E15900" s="132">
        <v>21.280000000000005</v>
      </c>
    </row>
    <row r="15901" spans="1:5" ht="13.8" x14ac:dyDescent="0.25">
      <c r="A15901" s="47">
        <v>42269</v>
      </c>
      <c r="B15901" s="45" t="str">
        <f t="shared" si="514"/>
        <v>September</v>
      </c>
      <c r="C15901" s="53">
        <f t="shared" si="515"/>
        <v>2015</v>
      </c>
      <c r="D15901" s="43" t="s">
        <v>104</v>
      </c>
      <c r="E15901" s="132">
        <v>32.439166666666672</v>
      </c>
    </row>
    <row r="15902" spans="1:5" ht="13.8" x14ac:dyDescent="0.25">
      <c r="A15902" s="47">
        <v>42269</v>
      </c>
      <c r="B15902" s="45" t="str">
        <f t="shared" ref="B15902:B15963" si="516">TEXT(A15902,"mmmm")</f>
        <v>September</v>
      </c>
      <c r="C15902" s="53">
        <f t="shared" ref="C15902:C15963" si="517">YEAR(A15902)</f>
        <v>2015</v>
      </c>
      <c r="D15902" s="43" t="s">
        <v>121</v>
      </c>
      <c r="E15902" s="132">
        <v>30.848333333333329</v>
      </c>
    </row>
    <row r="15903" spans="1:5" ht="13.8" x14ac:dyDescent="0.25">
      <c r="A15903" s="47">
        <v>42269</v>
      </c>
      <c r="B15903" s="45" t="str">
        <f t="shared" si="516"/>
        <v>September</v>
      </c>
      <c r="C15903" s="53">
        <f t="shared" si="517"/>
        <v>2015</v>
      </c>
      <c r="D15903" s="43" t="s">
        <v>122</v>
      </c>
      <c r="E15903" s="132">
        <v>27.943333333333332</v>
      </c>
    </row>
    <row r="15904" spans="1:5" ht="13.8" x14ac:dyDescent="0.25">
      <c r="A15904" s="47">
        <v>42269</v>
      </c>
      <c r="B15904" s="45" t="str">
        <f t="shared" si="516"/>
        <v>September</v>
      </c>
      <c r="C15904" s="53">
        <f t="shared" si="517"/>
        <v>2015</v>
      </c>
      <c r="D15904" s="43" t="s">
        <v>123</v>
      </c>
      <c r="E15904" s="132">
        <v>27.5975</v>
      </c>
    </row>
    <row r="15905" spans="1:5" ht="13.8" x14ac:dyDescent="0.25">
      <c r="A15905" s="47">
        <v>42269</v>
      </c>
      <c r="B15905" s="45" t="str">
        <f t="shared" si="516"/>
        <v>September</v>
      </c>
      <c r="C15905" s="53">
        <f t="shared" si="517"/>
        <v>2015</v>
      </c>
      <c r="D15905" s="43" t="s">
        <v>99</v>
      </c>
      <c r="E15905" s="132">
        <v>19.190000000000001</v>
      </c>
    </row>
    <row r="15906" spans="1:5" ht="13.8" x14ac:dyDescent="0.25">
      <c r="A15906" s="47">
        <v>42269</v>
      </c>
      <c r="B15906" s="45" t="str">
        <f t="shared" si="516"/>
        <v>September</v>
      </c>
      <c r="C15906" s="53">
        <f t="shared" si="517"/>
        <v>2015</v>
      </c>
      <c r="D15906" s="43" t="s">
        <v>100</v>
      </c>
      <c r="E15906" s="132">
        <v>18.684999999999999</v>
      </c>
    </row>
    <row r="15907" spans="1:5" ht="13.8" x14ac:dyDescent="0.25">
      <c r="A15907" s="47">
        <v>42269</v>
      </c>
      <c r="B15907" s="45" t="str">
        <f t="shared" si="516"/>
        <v>September</v>
      </c>
      <c r="C15907" s="53">
        <f t="shared" si="517"/>
        <v>2015</v>
      </c>
      <c r="D15907" s="43" t="s">
        <v>101</v>
      </c>
      <c r="E15907" s="132">
        <v>17.876999999999999</v>
      </c>
    </row>
    <row r="15908" spans="1:5" ht="13.8" x14ac:dyDescent="0.25">
      <c r="A15908" s="47">
        <v>42269</v>
      </c>
      <c r="B15908" s="45" t="str">
        <f t="shared" si="516"/>
        <v>September</v>
      </c>
      <c r="C15908" s="53">
        <f t="shared" si="517"/>
        <v>2015</v>
      </c>
      <c r="D15908" s="43" t="s">
        <v>124</v>
      </c>
      <c r="E15908" s="132">
        <v>17.7255</v>
      </c>
    </row>
    <row r="15909" spans="1:5" ht="13.8" x14ac:dyDescent="0.25">
      <c r="A15909" s="47">
        <v>42269</v>
      </c>
      <c r="B15909" s="45" t="str">
        <f t="shared" si="516"/>
        <v>September</v>
      </c>
      <c r="C15909" s="53">
        <f t="shared" si="517"/>
        <v>2015</v>
      </c>
      <c r="D15909" s="43" t="s">
        <v>125</v>
      </c>
      <c r="E15909" s="132">
        <v>15.857000000000001</v>
      </c>
    </row>
    <row r="15910" spans="1:5" ht="13.8" x14ac:dyDescent="0.25">
      <c r="A15910" s="47">
        <v>42269</v>
      </c>
      <c r="B15910" s="45" t="str">
        <f t="shared" si="516"/>
        <v>September</v>
      </c>
      <c r="C15910" s="53">
        <f t="shared" si="517"/>
        <v>2015</v>
      </c>
      <c r="D15910" s="43" t="s">
        <v>126</v>
      </c>
      <c r="E15910" s="132">
        <v>15.847000000000001</v>
      </c>
    </row>
    <row r="15911" spans="1:5" ht="13.8" x14ac:dyDescent="0.25">
      <c r="A15911" s="47">
        <v>42269</v>
      </c>
      <c r="B15911" s="45" t="str">
        <f t="shared" si="516"/>
        <v>September</v>
      </c>
      <c r="C15911" s="53">
        <f t="shared" si="517"/>
        <v>2015</v>
      </c>
      <c r="D15911" s="43" t="s">
        <v>127</v>
      </c>
      <c r="E15911" s="132">
        <v>14.818499999999998</v>
      </c>
    </row>
    <row r="15912" spans="1:5" ht="13.8" x14ac:dyDescent="0.25">
      <c r="A15912" s="47">
        <v>42269</v>
      </c>
      <c r="B15912" s="45" t="str">
        <f t="shared" si="516"/>
        <v>September</v>
      </c>
      <c r="C15912" s="53">
        <f t="shared" si="517"/>
        <v>2015</v>
      </c>
      <c r="D15912" s="43" t="s">
        <v>105</v>
      </c>
      <c r="E15912" s="132">
        <v>12.473500000000001</v>
      </c>
    </row>
    <row r="15913" spans="1:5" ht="13.8" x14ac:dyDescent="0.25">
      <c r="A15913" s="47">
        <v>42269</v>
      </c>
      <c r="B15913" s="45" t="str">
        <f t="shared" si="516"/>
        <v>September</v>
      </c>
      <c r="C15913" s="53">
        <f t="shared" si="517"/>
        <v>2015</v>
      </c>
      <c r="D15913" s="43" t="s">
        <v>128</v>
      </c>
      <c r="E15913" s="132">
        <v>13.8545</v>
      </c>
    </row>
    <row r="15914" spans="1:5" ht="13.8" x14ac:dyDescent="0.25">
      <c r="A15914" s="47">
        <v>42276</v>
      </c>
      <c r="B15914" s="45" t="str">
        <f t="shared" si="516"/>
        <v>September</v>
      </c>
      <c r="C15914" s="53">
        <f t="shared" si="517"/>
        <v>2015</v>
      </c>
      <c r="D15914" s="43" t="s">
        <v>131</v>
      </c>
      <c r="E15914" s="132">
        <v>37.4495</v>
      </c>
    </row>
    <row r="15915" spans="1:5" ht="13.8" x14ac:dyDescent="0.25">
      <c r="A15915" s="47">
        <v>42276</v>
      </c>
      <c r="B15915" s="45" t="str">
        <f t="shared" si="516"/>
        <v>September</v>
      </c>
      <c r="C15915" s="53">
        <f t="shared" si="517"/>
        <v>2015</v>
      </c>
      <c r="D15915" s="43" t="s">
        <v>115</v>
      </c>
      <c r="E15915" s="132">
        <v>37.9</v>
      </c>
    </row>
    <row r="15916" spans="1:5" ht="13.8" x14ac:dyDescent="0.25">
      <c r="A15916" s="47">
        <v>42276</v>
      </c>
      <c r="B15916" s="45" t="str">
        <f t="shared" si="516"/>
        <v>September</v>
      </c>
      <c r="C15916" s="53">
        <f t="shared" si="517"/>
        <v>2015</v>
      </c>
      <c r="D15916" s="43" t="s">
        <v>95</v>
      </c>
      <c r="E15916" s="132">
        <v>33.604666666666667</v>
      </c>
    </row>
    <row r="15917" spans="1:5" ht="13.8" x14ac:dyDescent="0.25">
      <c r="A15917" s="47">
        <v>42276</v>
      </c>
      <c r="B15917" s="45" t="str">
        <f t="shared" si="516"/>
        <v>September</v>
      </c>
      <c r="C15917" s="53">
        <f t="shared" si="517"/>
        <v>2015</v>
      </c>
      <c r="D15917" s="43" t="s">
        <v>96</v>
      </c>
      <c r="E15917" s="132">
        <v>32.088666666666661</v>
      </c>
    </row>
    <row r="15918" spans="1:5" ht="13.8" x14ac:dyDescent="0.25">
      <c r="A15918" s="47">
        <v>42276</v>
      </c>
      <c r="B15918" s="45" t="str">
        <f t="shared" si="516"/>
        <v>September</v>
      </c>
      <c r="C15918" s="53">
        <f t="shared" si="517"/>
        <v>2015</v>
      </c>
      <c r="D15918" s="43" t="s">
        <v>97</v>
      </c>
      <c r="E15918" s="132">
        <v>30.572666666666663</v>
      </c>
    </row>
    <row r="15919" spans="1:5" ht="13.8" x14ac:dyDescent="0.25">
      <c r="A15919" s="47">
        <v>42276</v>
      </c>
      <c r="B15919" s="45" t="str">
        <f t="shared" si="516"/>
        <v>September</v>
      </c>
      <c r="C15919" s="53">
        <f t="shared" si="517"/>
        <v>2015</v>
      </c>
      <c r="D15919" s="43" t="s">
        <v>98</v>
      </c>
      <c r="E15919" s="132">
        <v>24.00333333333333</v>
      </c>
    </row>
    <row r="15920" spans="1:5" ht="15.6" x14ac:dyDescent="0.3">
      <c r="A15920" s="47">
        <v>42276</v>
      </c>
      <c r="B15920" s="45" t="str">
        <f t="shared" si="516"/>
        <v>September</v>
      </c>
      <c r="C15920" s="53">
        <f t="shared" si="517"/>
        <v>2015</v>
      </c>
      <c r="D15920" s="130" t="s">
        <v>136</v>
      </c>
      <c r="E15920" s="132">
        <v>37.377333333333333</v>
      </c>
    </row>
    <row r="15921" spans="1:5" ht="13.8" x14ac:dyDescent="0.25">
      <c r="A15921" s="47">
        <v>42276</v>
      </c>
      <c r="B15921" s="45" t="str">
        <f t="shared" si="516"/>
        <v>September</v>
      </c>
      <c r="C15921" s="53">
        <f t="shared" si="517"/>
        <v>2015</v>
      </c>
      <c r="D15921" s="43" t="s">
        <v>118</v>
      </c>
      <c r="E15921" s="132">
        <v>34.337999999999994</v>
      </c>
    </row>
    <row r="15922" spans="1:5" ht="13.8" x14ac:dyDescent="0.25">
      <c r="A15922" s="47">
        <v>42276</v>
      </c>
      <c r="B15922" s="45" t="str">
        <f t="shared" si="516"/>
        <v>September</v>
      </c>
      <c r="C15922" s="53">
        <f t="shared" si="517"/>
        <v>2015</v>
      </c>
      <c r="D15922" s="43" t="s">
        <v>102</v>
      </c>
      <c r="E15922" s="132">
        <v>33.885333333333335</v>
      </c>
    </row>
    <row r="15923" spans="1:5" ht="13.8" x14ac:dyDescent="0.25">
      <c r="A15923" s="47">
        <v>42276</v>
      </c>
      <c r="B15923" s="45" t="str">
        <f t="shared" si="516"/>
        <v>September</v>
      </c>
      <c r="C15923" s="53">
        <f t="shared" si="517"/>
        <v>2015</v>
      </c>
      <c r="D15923" s="43" t="s">
        <v>119</v>
      </c>
      <c r="E15923" s="132">
        <v>32.786000000000001</v>
      </c>
    </row>
    <row r="15924" spans="1:5" ht="13.8" x14ac:dyDescent="0.25">
      <c r="A15924" s="47">
        <v>42276</v>
      </c>
      <c r="B15924" s="45" t="str">
        <f t="shared" si="516"/>
        <v>September</v>
      </c>
      <c r="C15924" s="53">
        <f t="shared" si="517"/>
        <v>2015</v>
      </c>
      <c r="D15924" s="43" t="s">
        <v>120</v>
      </c>
      <c r="E15924" s="132">
        <v>31.104666666666663</v>
      </c>
    </row>
    <row r="15925" spans="1:5" ht="13.8" x14ac:dyDescent="0.25">
      <c r="A15925" s="47">
        <v>42276</v>
      </c>
      <c r="B15925" s="45" t="str">
        <f t="shared" si="516"/>
        <v>September</v>
      </c>
      <c r="C15925" s="53">
        <f t="shared" si="517"/>
        <v>2015</v>
      </c>
      <c r="D15925" s="43" t="s">
        <v>103</v>
      </c>
      <c r="E15925" s="132">
        <v>30.005333333333329</v>
      </c>
    </row>
    <row r="15926" spans="1:5" ht="13.8" x14ac:dyDescent="0.25">
      <c r="A15926" s="47">
        <v>42276</v>
      </c>
      <c r="B15926" s="45" t="str">
        <f t="shared" si="516"/>
        <v>September</v>
      </c>
      <c r="C15926" s="53">
        <f t="shared" si="517"/>
        <v>2015</v>
      </c>
      <c r="D15926" s="43" t="s">
        <v>116</v>
      </c>
      <c r="E15926" s="132">
        <v>21.346500000000002</v>
      </c>
    </row>
    <row r="15927" spans="1:5" ht="13.8" x14ac:dyDescent="0.25">
      <c r="A15927" s="47">
        <v>42276</v>
      </c>
      <c r="B15927" s="45" t="str">
        <f t="shared" si="516"/>
        <v>September</v>
      </c>
      <c r="C15927" s="53">
        <f t="shared" si="517"/>
        <v>2015</v>
      </c>
      <c r="D15927" s="43" t="s">
        <v>104</v>
      </c>
      <c r="E15927" s="132">
        <v>33.220833333333339</v>
      </c>
    </row>
    <row r="15928" spans="1:5" ht="13.8" x14ac:dyDescent="0.25">
      <c r="A15928" s="47">
        <v>42276</v>
      </c>
      <c r="B15928" s="45" t="str">
        <f t="shared" si="516"/>
        <v>September</v>
      </c>
      <c r="C15928" s="53">
        <f t="shared" si="517"/>
        <v>2015</v>
      </c>
      <c r="D15928" s="43" t="s">
        <v>121</v>
      </c>
      <c r="E15928" s="132">
        <v>31.591666666666669</v>
      </c>
    </row>
    <row r="15929" spans="1:5" ht="13.8" x14ac:dyDescent="0.25">
      <c r="A15929" s="47">
        <v>42276</v>
      </c>
      <c r="B15929" s="45" t="str">
        <f t="shared" si="516"/>
        <v>September</v>
      </c>
      <c r="C15929" s="53">
        <f t="shared" si="517"/>
        <v>2015</v>
      </c>
      <c r="D15929" s="43" t="s">
        <v>122</v>
      </c>
      <c r="E15929" s="132">
        <v>28.616666666666671</v>
      </c>
    </row>
    <row r="15930" spans="1:5" ht="13.8" x14ac:dyDescent="0.25">
      <c r="A15930" s="47">
        <v>42276</v>
      </c>
      <c r="B15930" s="45" t="str">
        <f t="shared" si="516"/>
        <v>September</v>
      </c>
      <c r="C15930" s="53">
        <f t="shared" si="517"/>
        <v>2015</v>
      </c>
      <c r="D15930" s="43" t="s">
        <v>123</v>
      </c>
      <c r="E15930" s="132">
        <v>28.262500000000003</v>
      </c>
    </row>
    <row r="15931" spans="1:5" ht="13.8" x14ac:dyDescent="0.25">
      <c r="A15931" s="47">
        <v>42276</v>
      </c>
      <c r="B15931" s="45" t="str">
        <f t="shared" si="516"/>
        <v>September</v>
      </c>
      <c r="C15931" s="53">
        <f t="shared" si="517"/>
        <v>2015</v>
      </c>
      <c r="D15931" s="43" t="s">
        <v>99</v>
      </c>
      <c r="E15931" s="132">
        <v>20.329999999999998</v>
      </c>
    </row>
    <row r="15932" spans="1:5" ht="13.8" x14ac:dyDescent="0.25">
      <c r="A15932" s="47">
        <v>42276</v>
      </c>
      <c r="B15932" s="45" t="str">
        <f t="shared" si="516"/>
        <v>September</v>
      </c>
      <c r="C15932" s="53">
        <f t="shared" si="517"/>
        <v>2015</v>
      </c>
      <c r="D15932" s="43" t="s">
        <v>100</v>
      </c>
      <c r="E15932" s="132">
        <v>19.795000000000002</v>
      </c>
    </row>
    <row r="15933" spans="1:5" ht="13.8" x14ac:dyDescent="0.25">
      <c r="A15933" s="47">
        <v>42276</v>
      </c>
      <c r="B15933" s="45" t="str">
        <f t="shared" si="516"/>
        <v>September</v>
      </c>
      <c r="C15933" s="53">
        <f t="shared" si="517"/>
        <v>2015</v>
      </c>
      <c r="D15933" s="43" t="s">
        <v>101</v>
      </c>
      <c r="E15933" s="132">
        <v>18.939</v>
      </c>
    </row>
    <row r="15934" spans="1:5" ht="13.8" x14ac:dyDescent="0.25">
      <c r="A15934" s="47">
        <v>42276</v>
      </c>
      <c r="B15934" s="45" t="str">
        <f t="shared" si="516"/>
        <v>September</v>
      </c>
      <c r="C15934" s="53">
        <f t="shared" si="517"/>
        <v>2015</v>
      </c>
      <c r="D15934" s="43" t="s">
        <v>124</v>
      </c>
      <c r="E15934" s="132">
        <v>18.778499999999998</v>
      </c>
    </row>
    <row r="15935" spans="1:5" ht="13.8" x14ac:dyDescent="0.25">
      <c r="A15935" s="47">
        <v>42276</v>
      </c>
      <c r="B15935" s="45" t="str">
        <f t="shared" si="516"/>
        <v>September</v>
      </c>
      <c r="C15935" s="53">
        <f t="shared" si="517"/>
        <v>2015</v>
      </c>
      <c r="D15935" s="43" t="s">
        <v>125</v>
      </c>
      <c r="E15935" s="132">
        <v>16.798999999999999</v>
      </c>
    </row>
    <row r="15936" spans="1:5" ht="13.8" x14ac:dyDescent="0.25">
      <c r="A15936" s="47">
        <v>42276</v>
      </c>
      <c r="B15936" s="45" t="str">
        <f t="shared" si="516"/>
        <v>September</v>
      </c>
      <c r="C15936" s="53">
        <f t="shared" si="517"/>
        <v>2015</v>
      </c>
      <c r="D15936" s="43" t="s">
        <v>126</v>
      </c>
      <c r="E15936" s="132">
        <v>16.744</v>
      </c>
    </row>
    <row r="15937" spans="1:5" ht="13.8" x14ac:dyDescent="0.25">
      <c r="A15937" s="47">
        <v>42276</v>
      </c>
      <c r="B15937" s="45" t="str">
        <f t="shared" si="516"/>
        <v>September</v>
      </c>
      <c r="C15937" s="53">
        <f t="shared" si="517"/>
        <v>2015</v>
      </c>
      <c r="D15937" s="43" t="s">
        <v>127</v>
      </c>
      <c r="E15937" s="132">
        <v>15.6195</v>
      </c>
    </row>
    <row r="15938" spans="1:5" ht="13.8" x14ac:dyDescent="0.25">
      <c r="A15938" s="47">
        <v>42276</v>
      </c>
      <c r="B15938" s="45" t="str">
        <f t="shared" si="516"/>
        <v>September</v>
      </c>
      <c r="C15938" s="53">
        <f t="shared" si="517"/>
        <v>2015</v>
      </c>
      <c r="D15938" s="43" t="s">
        <v>105</v>
      </c>
      <c r="E15938" s="132">
        <v>13.214500000000001</v>
      </c>
    </row>
    <row r="15939" spans="1:5" ht="13.8" x14ac:dyDescent="0.25">
      <c r="A15939" s="47">
        <v>42276</v>
      </c>
      <c r="B15939" s="45" t="str">
        <f t="shared" si="516"/>
        <v>September</v>
      </c>
      <c r="C15939" s="53">
        <f t="shared" si="517"/>
        <v>2015</v>
      </c>
      <c r="D15939" s="43" t="s">
        <v>128</v>
      </c>
      <c r="E15939" s="132">
        <v>14.541500000000001</v>
      </c>
    </row>
    <row r="15940" spans="1:5" ht="13.8" x14ac:dyDescent="0.25">
      <c r="A15940" s="47">
        <v>42283</v>
      </c>
      <c r="B15940" s="45" t="str">
        <f t="shared" si="516"/>
        <v>October</v>
      </c>
      <c r="C15940" s="53">
        <f t="shared" si="517"/>
        <v>2015</v>
      </c>
      <c r="D15940" s="43" t="s">
        <v>131</v>
      </c>
      <c r="E15940" s="132">
        <v>36.933666666666667</v>
      </c>
    </row>
    <row r="15941" spans="1:5" ht="13.8" x14ac:dyDescent="0.25">
      <c r="A15941" s="47">
        <v>42283</v>
      </c>
      <c r="B15941" s="45" t="str">
        <f t="shared" si="516"/>
        <v>October</v>
      </c>
      <c r="C15941" s="53">
        <f t="shared" si="517"/>
        <v>2015</v>
      </c>
      <c r="D15941" s="43" t="s">
        <v>115</v>
      </c>
      <c r="E15941" s="132">
        <v>35.5</v>
      </c>
    </row>
    <row r="15942" spans="1:5" ht="13.8" x14ac:dyDescent="0.25">
      <c r="A15942" s="47">
        <v>42283</v>
      </c>
      <c r="B15942" s="45" t="str">
        <f t="shared" si="516"/>
        <v>October</v>
      </c>
      <c r="C15942" s="53">
        <f t="shared" si="517"/>
        <v>2015</v>
      </c>
      <c r="D15942" s="43" t="s">
        <v>95</v>
      </c>
      <c r="E15942" s="132">
        <v>31.476666666666667</v>
      </c>
    </row>
    <row r="15943" spans="1:5" ht="13.8" x14ac:dyDescent="0.25">
      <c r="A15943" s="47">
        <v>42283</v>
      </c>
      <c r="B15943" s="45" t="str">
        <f t="shared" si="516"/>
        <v>October</v>
      </c>
      <c r="C15943" s="53">
        <f t="shared" si="517"/>
        <v>2015</v>
      </c>
      <c r="D15943" s="43" t="s">
        <v>96</v>
      </c>
      <c r="E15943" s="132">
        <v>30.056666666666665</v>
      </c>
    </row>
    <row r="15944" spans="1:5" ht="13.8" x14ac:dyDescent="0.25">
      <c r="A15944" s="47">
        <v>42283</v>
      </c>
      <c r="B15944" s="45" t="str">
        <f t="shared" si="516"/>
        <v>October</v>
      </c>
      <c r="C15944" s="53">
        <f t="shared" si="517"/>
        <v>2015</v>
      </c>
      <c r="D15944" s="43" t="s">
        <v>97</v>
      </c>
      <c r="E15944" s="132">
        <v>28.636666666666667</v>
      </c>
    </row>
    <row r="15945" spans="1:5" ht="13.8" x14ac:dyDescent="0.25">
      <c r="A15945" s="47">
        <v>42283</v>
      </c>
      <c r="B15945" s="45" t="str">
        <f t="shared" si="516"/>
        <v>October</v>
      </c>
      <c r="C15945" s="53">
        <f t="shared" si="517"/>
        <v>2015</v>
      </c>
      <c r="D15945" s="43" t="s">
        <v>98</v>
      </c>
      <c r="E15945" s="132">
        <v>22.483333333333331</v>
      </c>
    </row>
    <row r="15946" spans="1:5" ht="15.6" x14ac:dyDescent="0.3">
      <c r="A15946" s="47">
        <v>42283</v>
      </c>
      <c r="B15946" s="45" t="str">
        <f t="shared" si="516"/>
        <v>October</v>
      </c>
      <c r="C15946" s="53">
        <f t="shared" si="517"/>
        <v>2015</v>
      </c>
      <c r="D15946" s="130" t="s">
        <v>136</v>
      </c>
      <c r="E15946" s="132">
        <v>34.198333333333338</v>
      </c>
    </row>
    <row r="15947" spans="1:5" ht="13.8" x14ac:dyDescent="0.25">
      <c r="A15947" s="47">
        <v>42283</v>
      </c>
      <c r="B15947" s="45" t="str">
        <f t="shared" si="516"/>
        <v>October</v>
      </c>
      <c r="C15947" s="53">
        <f t="shared" si="517"/>
        <v>2015</v>
      </c>
      <c r="D15947" s="43" t="s">
        <v>118</v>
      </c>
      <c r="E15947" s="132">
        <v>31.417499999999997</v>
      </c>
    </row>
    <row r="15948" spans="1:5" ht="13.8" x14ac:dyDescent="0.25">
      <c r="A15948" s="47">
        <v>42283</v>
      </c>
      <c r="B15948" s="45" t="str">
        <f t="shared" si="516"/>
        <v>October</v>
      </c>
      <c r="C15948" s="53">
        <f t="shared" si="517"/>
        <v>2015</v>
      </c>
      <c r="D15948" s="43" t="s">
        <v>102</v>
      </c>
      <c r="E15948" s="132">
        <v>31.003333333333334</v>
      </c>
    </row>
    <row r="15949" spans="1:5" ht="13.8" x14ac:dyDescent="0.25">
      <c r="A15949" s="47">
        <v>42283</v>
      </c>
      <c r="B15949" s="45" t="str">
        <f t="shared" si="516"/>
        <v>October</v>
      </c>
      <c r="C15949" s="53">
        <f t="shared" si="517"/>
        <v>2015</v>
      </c>
      <c r="D15949" s="43" t="s">
        <v>119</v>
      </c>
      <c r="E15949" s="132">
        <v>29.997499999999999</v>
      </c>
    </row>
    <row r="15950" spans="1:5" ht="13.8" x14ac:dyDescent="0.25">
      <c r="A15950" s="47">
        <v>42283</v>
      </c>
      <c r="B15950" s="45" t="str">
        <f t="shared" si="516"/>
        <v>October</v>
      </c>
      <c r="C15950" s="53">
        <f t="shared" si="517"/>
        <v>2015</v>
      </c>
      <c r="D15950" s="43" t="s">
        <v>120</v>
      </c>
      <c r="E15950" s="132">
        <v>28.459166666666661</v>
      </c>
    </row>
    <row r="15951" spans="1:5" ht="13.8" x14ac:dyDescent="0.25">
      <c r="A15951" s="47">
        <v>42283</v>
      </c>
      <c r="B15951" s="45" t="str">
        <f t="shared" si="516"/>
        <v>October</v>
      </c>
      <c r="C15951" s="53">
        <f t="shared" si="517"/>
        <v>2015</v>
      </c>
      <c r="D15951" s="43" t="s">
        <v>103</v>
      </c>
      <c r="E15951" s="132">
        <v>27.45333333333333</v>
      </c>
    </row>
    <row r="15952" spans="1:5" ht="13.8" x14ac:dyDescent="0.25">
      <c r="A15952" s="47">
        <v>42283</v>
      </c>
      <c r="B15952" s="45" t="str">
        <f t="shared" si="516"/>
        <v>October</v>
      </c>
      <c r="C15952" s="53">
        <f t="shared" si="517"/>
        <v>2015</v>
      </c>
      <c r="D15952" s="43" t="s">
        <v>116</v>
      </c>
      <c r="E15952" s="132">
        <v>19.95</v>
      </c>
    </row>
    <row r="15953" spans="1:5" ht="13.8" x14ac:dyDescent="0.25">
      <c r="A15953" s="47">
        <v>42283</v>
      </c>
      <c r="B15953" s="45" t="str">
        <f t="shared" si="516"/>
        <v>October</v>
      </c>
      <c r="C15953" s="53">
        <f t="shared" si="517"/>
        <v>2015</v>
      </c>
      <c r="D15953" s="43" t="s">
        <v>104</v>
      </c>
      <c r="E15953" s="132">
        <v>27.358333333333338</v>
      </c>
    </row>
    <row r="15954" spans="1:5" ht="13.8" x14ac:dyDescent="0.25">
      <c r="A15954" s="47">
        <v>42283</v>
      </c>
      <c r="B15954" s="45" t="str">
        <f t="shared" si="516"/>
        <v>October</v>
      </c>
      <c r="C15954" s="53">
        <f t="shared" si="517"/>
        <v>2015</v>
      </c>
      <c r="D15954" s="43" t="s">
        <v>121</v>
      </c>
      <c r="E15954" s="132">
        <v>26.016666666666669</v>
      </c>
    </row>
    <row r="15955" spans="1:5" ht="13.8" x14ac:dyDescent="0.25">
      <c r="A15955" s="47">
        <v>42283</v>
      </c>
      <c r="B15955" s="45" t="str">
        <f t="shared" si="516"/>
        <v>October</v>
      </c>
      <c r="C15955" s="53">
        <f t="shared" si="517"/>
        <v>2015</v>
      </c>
      <c r="D15955" s="43" t="s">
        <v>122</v>
      </c>
      <c r="E15955" s="132">
        <v>23.56666666666667</v>
      </c>
    </row>
    <row r="15956" spans="1:5" ht="13.8" x14ac:dyDescent="0.25">
      <c r="A15956" s="47">
        <v>42283</v>
      </c>
      <c r="B15956" s="45" t="str">
        <f t="shared" si="516"/>
        <v>October</v>
      </c>
      <c r="C15956" s="53">
        <f t="shared" si="517"/>
        <v>2015</v>
      </c>
      <c r="D15956" s="43" t="s">
        <v>123</v>
      </c>
      <c r="E15956" s="132">
        <v>23.275000000000006</v>
      </c>
    </row>
    <row r="15957" spans="1:5" ht="13.8" x14ac:dyDescent="0.25">
      <c r="A15957" s="47">
        <v>42283</v>
      </c>
      <c r="B15957" s="45" t="str">
        <f t="shared" si="516"/>
        <v>October</v>
      </c>
      <c r="C15957" s="53">
        <f t="shared" si="517"/>
        <v>2015</v>
      </c>
      <c r="D15957" s="43" t="s">
        <v>99</v>
      </c>
      <c r="E15957" s="132">
        <v>18.366666666666664</v>
      </c>
    </row>
    <row r="15958" spans="1:5" ht="13.8" x14ac:dyDescent="0.25">
      <c r="A15958" s="47">
        <v>42283</v>
      </c>
      <c r="B15958" s="45" t="str">
        <f t="shared" si="516"/>
        <v>October</v>
      </c>
      <c r="C15958" s="53">
        <f t="shared" si="517"/>
        <v>2015</v>
      </c>
      <c r="D15958" s="43" t="s">
        <v>100</v>
      </c>
      <c r="E15958" s="132">
        <v>17.883333333333333</v>
      </c>
    </row>
    <row r="15959" spans="1:5" ht="13.8" x14ac:dyDescent="0.25">
      <c r="A15959" s="47">
        <v>42283</v>
      </c>
      <c r="B15959" s="45" t="str">
        <f t="shared" si="516"/>
        <v>October</v>
      </c>
      <c r="C15959" s="53">
        <f t="shared" si="517"/>
        <v>2015</v>
      </c>
      <c r="D15959" s="43" t="s">
        <v>101</v>
      </c>
      <c r="E15959" s="132">
        <v>17.11</v>
      </c>
    </row>
    <row r="15960" spans="1:5" ht="13.8" x14ac:dyDescent="0.25">
      <c r="A15960" s="47">
        <v>42283</v>
      </c>
      <c r="B15960" s="45" t="str">
        <f t="shared" si="516"/>
        <v>October</v>
      </c>
      <c r="C15960" s="53">
        <f t="shared" si="517"/>
        <v>2015</v>
      </c>
      <c r="D15960" s="43" t="s">
        <v>124</v>
      </c>
      <c r="E15960" s="132">
        <v>16.964999999999996</v>
      </c>
    </row>
    <row r="15961" spans="1:5" ht="13.8" x14ac:dyDescent="0.25">
      <c r="A15961" s="47">
        <v>42283</v>
      </c>
      <c r="B15961" s="45" t="str">
        <f t="shared" si="516"/>
        <v>October</v>
      </c>
      <c r="C15961" s="53">
        <f t="shared" si="517"/>
        <v>2015</v>
      </c>
      <c r="D15961" s="43" t="s">
        <v>125</v>
      </c>
      <c r="E15961" s="132">
        <v>15.176666666666668</v>
      </c>
    </row>
    <row r="15962" spans="1:5" ht="13.8" x14ac:dyDescent="0.25">
      <c r="A15962" s="47">
        <v>42283</v>
      </c>
      <c r="B15962" s="45" t="str">
        <f t="shared" si="516"/>
        <v>October</v>
      </c>
      <c r="C15962" s="53">
        <f t="shared" si="517"/>
        <v>2015</v>
      </c>
      <c r="D15962" s="43" t="s">
        <v>126</v>
      </c>
      <c r="E15962" s="132">
        <v>15.199166666666667</v>
      </c>
    </row>
    <row r="15963" spans="1:5" ht="13.8" x14ac:dyDescent="0.25">
      <c r="A15963" s="47">
        <v>42283</v>
      </c>
      <c r="B15963" s="45" t="str">
        <f t="shared" si="516"/>
        <v>October</v>
      </c>
      <c r="C15963" s="53">
        <f t="shared" si="517"/>
        <v>2015</v>
      </c>
      <c r="D15963" s="43" t="s">
        <v>127</v>
      </c>
      <c r="E15963" s="132">
        <v>14.239999999999998</v>
      </c>
    </row>
    <row r="15964" spans="1:5" ht="13.8" x14ac:dyDescent="0.25">
      <c r="A15964" s="47">
        <v>42283</v>
      </c>
      <c r="B15964" s="45" t="str">
        <f t="shared" ref="B15964:B16024" si="518">TEXT(A15964,"mmmm")</f>
        <v>October</v>
      </c>
      <c r="C15964" s="53">
        <f t="shared" ref="C15964:C16024" si="519">YEAR(A15964)</f>
        <v>2015</v>
      </c>
      <c r="D15964" s="43" t="s">
        <v>105</v>
      </c>
      <c r="E15964" s="132">
        <v>11.938333333333334</v>
      </c>
    </row>
    <row r="15965" spans="1:5" ht="13.8" x14ac:dyDescent="0.25">
      <c r="A15965" s="47">
        <v>42283</v>
      </c>
      <c r="B15965" s="45" t="str">
        <f t="shared" si="518"/>
        <v>October</v>
      </c>
      <c r="C15965" s="53">
        <f t="shared" si="519"/>
        <v>2015</v>
      </c>
      <c r="D15965" s="43" t="s">
        <v>128</v>
      </c>
      <c r="E15965" s="132">
        <v>13.358333333333333</v>
      </c>
    </row>
    <row r="15966" spans="1:5" ht="13.8" x14ac:dyDescent="0.25">
      <c r="A15966" s="47">
        <v>42290</v>
      </c>
      <c r="B15966" s="45" t="str">
        <f t="shared" si="518"/>
        <v>October</v>
      </c>
      <c r="C15966" s="53">
        <f t="shared" si="519"/>
        <v>2015</v>
      </c>
      <c r="D15966" s="43" t="s">
        <v>131</v>
      </c>
      <c r="E15966" s="132">
        <v>34.509250000000002</v>
      </c>
    </row>
    <row r="15967" spans="1:5" ht="13.8" x14ac:dyDescent="0.25">
      <c r="A15967" s="47">
        <v>42290</v>
      </c>
      <c r="B15967" s="45" t="str">
        <f t="shared" si="518"/>
        <v>October</v>
      </c>
      <c r="C15967" s="53">
        <f t="shared" si="519"/>
        <v>2015</v>
      </c>
      <c r="D15967" s="43" t="s">
        <v>115</v>
      </c>
      <c r="E15967" s="132">
        <v>31.95</v>
      </c>
    </row>
    <row r="15968" spans="1:5" ht="13.8" x14ac:dyDescent="0.25">
      <c r="A15968" s="47">
        <v>42290</v>
      </c>
      <c r="B15968" s="45" t="str">
        <f t="shared" si="518"/>
        <v>October</v>
      </c>
      <c r="C15968" s="53">
        <f t="shared" si="519"/>
        <v>2015</v>
      </c>
      <c r="D15968" s="43" t="s">
        <v>95</v>
      </c>
      <c r="E15968" s="132">
        <v>28.329000000000001</v>
      </c>
    </row>
    <row r="15969" spans="1:5" ht="13.8" x14ac:dyDescent="0.25">
      <c r="A15969" s="47">
        <v>42290</v>
      </c>
      <c r="B15969" s="45" t="str">
        <f t="shared" si="518"/>
        <v>October</v>
      </c>
      <c r="C15969" s="53">
        <f t="shared" si="519"/>
        <v>2015</v>
      </c>
      <c r="D15969" s="43" t="s">
        <v>96</v>
      </c>
      <c r="E15969" s="132">
        <v>27.050999999999998</v>
      </c>
    </row>
    <row r="15970" spans="1:5" ht="13.8" x14ac:dyDescent="0.25">
      <c r="A15970" s="47">
        <v>42290</v>
      </c>
      <c r="B15970" s="45" t="str">
        <f t="shared" si="518"/>
        <v>October</v>
      </c>
      <c r="C15970" s="53">
        <f t="shared" si="519"/>
        <v>2015</v>
      </c>
      <c r="D15970" s="43" t="s">
        <v>97</v>
      </c>
      <c r="E15970" s="132">
        <v>25.772999999999996</v>
      </c>
    </row>
    <row r="15971" spans="1:5" ht="13.8" x14ac:dyDescent="0.25">
      <c r="A15971" s="47">
        <v>42290</v>
      </c>
      <c r="B15971" s="45" t="str">
        <f t="shared" si="518"/>
        <v>October</v>
      </c>
      <c r="C15971" s="53">
        <f t="shared" si="519"/>
        <v>2015</v>
      </c>
      <c r="D15971" s="43" t="s">
        <v>98</v>
      </c>
      <c r="E15971" s="132">
        <v>20.234999999999999</v>
      </c>
    </row>
    <row r="15972" spans="1:5" ht="15.6" x14ac:dyDescent="0.3">
      <c r="A15972" s="47">
        <v>42290</v>
      </c>
      <c r="B15972" s="45" t="str">
        <f t="shared" si="518"/>
        <v>October</v>
      </c>
      <c r="C15972" s="53">
        <f t="shared" si="519"/>
        <v>2015</v>
      </c>
      <c r="D15972" s="130" t="s">
        <v>136</v>
      </c>
      <c r="E15972" s="132">
        <v>28.9</v>
      </c>
    </row>
    <row r="15973" spans="1:5" ht="13.8" x14ac:dyDescent="0.25">
      <c r="A15973" s="47">
        <v>42290</v>
      </c>
      <c r="B15973" s="45" t="str">
        <f t="shared" si="518"/>
        <v>October</v>
      </c>
      <c r="C15973" s="53">
        <f t="shared" si="519"/>
        <v>2015</v>
      </c>
      <c r="D15973" s="43" t="s">
        <v>118</v>
      </c>
      <c r="E15973" s="132">
        <v>26.55</v>
      </c>
    </row>
    <row r="15974" spans="1:5" ht="13.8" x14ac:dyDescent="0.25">
      <c r="A15974" s="47">
        <v>42290</v>
      </c>
      <c r="B15974" s="45" t="str">
        <f t="shared" si="518"/>
        <v>October</v>
      </c>
      <c r="C15974" s="53">
        <f t="shared" si="519"/>
        <v>2015</v>
      </c>
      <c r="D15974" s="43" t="s">
        <v>102</v>
      </c>
      <c r="E15974" s="132">
        <v>26.2</v>
      </c>
    </row>
    <row r="15975" spans="1:5" ht="13.8" x14ac:dyDescent="0.25">
      <c r="A15975" s="47">
        <v>42290</v>
      </c>
      <c r="B15975" s="45" t="str">
        <f t="shared" si="518"/>
        <v>October</v>
      </c>
      <c r="C15975" s="53">
        <f t="shared" si="519"/>
        <v>2015</v>
      </c>
      <c r="D15975" s="43" t="s">
        <v>119</v>
      </c>
      <c r="E15975" s="132">
        <v>25.35</v>
      </c>
    </row>
    <row r="15976" spans="1:5" ht="13.8" x14ac:dyDescent="0.25">
      <c r="A15976" s="47">
        <v>42290</v>
      </c>
      <c r="B15976" s="45" t="str">
        <f t="shared" si="518"/>
        <v>October</v>
      </c>
      <c r="C15976" s="53">
        <f t="shared" si="519"/>
        <v>2015</v>
      </c>
      <c r="D15976" s="43" t="s">
        <v>120</v>
      </c>
      <c r="E15976" s="132">
        <v>24.05</v>
      </c>
    </row>
    <row r="15977" spans="1:5" ht="13.8" x14ac:dyDescent="0.25">
      <c r="A15977" s="47">
        <v>42290</v>
      </c>
      <c r="B15977" s="45" t="str">
        <f t="shared" si="518"/>
        <v>October</v>
      </c>
      <c r="C15977" s="53">
        <f t="shared" si="519"/>
        <v>2015</v>
      </c>
      <c r="D15977" s="43" t="s">
        <v>103</v>
      </c>
      <c r="E15977" s="132">
        <v>23.2</v>
      </c>
    </row>
    <row r="15978" spans="1:5" ht="13.8" x14ac:dyDescent="0.25">
      <c r="A15978" s="47">
        <v>42290</v>
      </c>
      <c r="B15978" s="45" t="str">
        <f t="shared" si="518"/>
        <v>October</v>
      </c>
      <c r="C15978" s="53">
        <f t="shared" si="519"/>
        <v>2015</v>
      </c>
      <c r="D15978" s="43" t="s">
        <v>116</v>
      </c>
      <c r="E15978" s="132">
        <v>16.9575</v>
      </c>
    </row>
    <row r="15979" spans="1:5" ht="13.8" x14ac:dyDescent="0.25">
      <c r="A15979" s="47">
        <v>42290</v>
      </c>
      <c r="B15979" s="45" t="str">
        <f t="shared" si="518"/>
        <v>October</v>
      </c>
      <c r="C15979" s="53">
        <f t="shared" si="519"/>
        <v>2015</v>
      </c>
      <c r="D15979" s="43" t="s">
        <v>104</v>
      </c>
      <c r="E15979" s="132">
        <v>23.45</v>
      </c>
    </row>
    <row r="15980" spans="1:5" ht="13.8" x14ac:dyDescent="0.25">
      <c r="A15980" s="47">
        <v>42290</v>
      </c>
      <c r="B15980" s="45" t="str">
        <f t="shared" si="518"/>
        <v>October</v>
      </c>
      <c r="C15980" s="53">
        <f t="shared" si="519"/>
        <v>2015</v>
      </c>
      <c r="D15980" s="43" t="s">
        <v>121</v>
      </c>
      <c r="E15980" s="132">
        <v>22.3</v>
      </c>
    </row>
    <row r="15981" spans="1:5" ht="13.8" x14ac:dyDescent="0.25">
      <c r="A15981" s="47">
        <v>42290</v>
      </c>
      <c r="B15981" s="45" t="str">
        <f t="shared" si="518"/>
        <v>October</v>
      </c>
      <c r="C15981" s="53">
        <f t="shared" si="519"/>
        <v>2015</v>
      </c>
      <c r="D15981" s="43" t="s">
        <v>122</v>
      </c>
      <c r="E15981" s="132">
        <v>20.2</v>
      </c>
    </row>
    <row r="15982" spans="1:5" ht="13.8" x14ac:dyDescent="0.25">
      <c r="A15982" s="47">
        <v>42290</v>
      </c>
      <c r="B15982" s="45" t="str">
        <f t="shared" si="518"/>
        <v>October</v>
      </c>
      <c r="C15982" s="53">
        <f t="shared" si="519"/>
        <v>2015</v>
      </c>
      <c r="D15982" s="43" t="s">
        <v>123</v>
      </c>
      <c r="E15982" s="132">
        <v>19.95</v>
      </c>
    </row>
    <row r="15983" spans="1:5" ht="13.8" x14ac:dyDescent="0.25">
      <c r="A15983" s="47">
        <v>42290</v>
      </c>
      <c r="B15983" s="45" t="str">
        <f t="shared" si="518"/>
        <v>October</v>
      </c>
      <c r="C15983" s="53">
        <f t="shared" si="519"/>
        <v>2015</v>
      </c>
      <c r="D15983" s="43" t="s">
        <v>99</v>
      </c>
      <c r="E15983" s="132">
        <v>16.149999999999999</v>
      </c>
    </row>
    <row r="15984" spans="1:5" ht="13.8" x14ac:dyDescent="0.25">
      <c r="A15984" s="47">
        <v>42290</v>
      </c>
      <c r="B15984" s="45" t="str">
        <f t="shared" si="518"/>
        <v>October</v>
      </c>
      <c r="C15984" s="53">
        <f t="shared" si="519"/>
        <v>2015</v>
      </c>
      <c r="D15984" s="43" t="s">
        <v>100</v>
      </c>
      <c r="E15984" s="132">
        <v>15.725</v>
      </c>
    </row>
    <row r="15985" spans="1:5" ht="13.8" x14ac:dyDescent="0.25">
      <c r="A15985" s="47">
        <v>42290</v>
      </c>
      <c r="B15985" s="45" t="str">
        <f t="shared" si="518"/>
        <v>October</v>
      </c>
      <c r="C15985" s="53">
        <f t="shared" si="519"/>
        <v>2015</v>
      </c>
      <c r="D15985" s="43" t="s">
        <v>101</v>
      </c>
      <c r="E15985" s="132">
        <v>15.045</v>
      </c>
    </row>
    <row r="15986" spans="1:5" ht="13.8" x14ac:dyDescent="0.25">
      <c r="A15986" s="47">
        <v>42290</v>
      </c>
      <c r="B15986" s="45" t="str">
        <f t="shared" si="518"/>
        <v>October</v>
      </c>
      <c r="C15986" s="53">
        <f t="shared" si="519"/>
        <v>2015</v>
      </c>
      <c r="D15986" s="43" t="s">
        <v>124</v>
      </c>
      <c r="E15986" s="132">
        <v>14.9175</v>
      </c>
    </row>
    <row r="15987" spans="1:5" ht="13.8" x14ac:dyDescent="0.25">
      <c r="A15987" s="47">
        <v>42290</v>
      </c>
      <c r="B15987" s="45" t="str">
        <f t="shared" si="518"/>
        <v>October</v>
      </c>
      <c r="C15987" s="53">
        <f t="shared" si="519"/>
        <v>2015</v>
      </c>
      <c r="D15987" s="43" t="s">
        <v>125</v>
      </c>
      <c r="E15987" s="132">
        <v>13.345000000000001</v>
      </c>
    </row>
    <row r="15988" spans="1:5" ht="13.8" x14ac:dyDescent="0.25">
      <c r="A15988" s="47">
        <v>42290</v>
      </c>
      <c r="B15988" s="45" t="str">
        <f t="shared" si="518"/>
        <v>October</v>
      </c>
      <c r="C15988" s="53">
        <f t="shared" si="519"/>
        <v>2015</v>
      </c>
      <c r="D15988" s="43" t="s">
        <v>126</v>
      </c>
      <c r="E15988" s="132">
        <v>13.455</v>
      </c>
    </row>
    <row r="15989" spans="1:5" ht="13.8" x14ac:dyDescent="0.25">
      <c r="A15989" s="47">
        <v>42290</v>
      </c>
      <c r="B15989" s="45" t="str">
        <f t="shared" si="518"/>
        <v>October</v>
      </c>
      <c r="C15989" s="53">
        <f t="shared" si="519"/>
        <v>2015</v>
      </c>
      <c r="D15989" s="43" t="s">
        <v>127</v>
      </c>
      <c r="E15989" s="132">
        <v>12.682499999999999</v>
      </c>
    </row>
    <row r="15990" spans="1:5" ht="13.8" x14ac:dyDescent="0.25">
      <c r="A15990" s="47">
        <v>42290</v>
      </c>
      <c r="B15990" s="45" t="str">
        <f t="shared" si="518"/>
        <v>October</v>
      </c>
      <c r="C15990" s="53">
        <f t="shared" si="519"/>
        <v>2015</v>
      </c>
      <c r="D15990" s="43" t="s">
        <v>105</v>
      </c>
      <c r="E15990" s="132">
        <v>10.4975</v>
      </c>
    </row>
    <row r="15991" spans="1:5" ht="13.8" x14ac:dyDescent="0.25">
      <c r="A15991" s="47">
        <v>42290</v>
      </c>
      <c r="B15991" s="45" t="str">
        <f t="shared" si="518"/>
        <v>October</v>
      </c>
      <c r="C15991" s="53">
        <f t="shared" si="519"/>
        <v>2015</v>
      </c>
      <c r="D15991" s="43" t="s">
        <v>128</v>
      </c>
      <c r="E15991" s="132">
        <v>12.022500000000001</v>
      </c>
    </row>
    <row r="15992" spans="1:5" ht="13.8" x14ac:dyDescent="0.25">
      <c r="A15992" s="47">
        <v>42297</v>
      </c>
      <c r="B15992" s="45" t="str">
        <f t="shared" si="518"/>
        <v>October</v>
      </c>
      <c r="C15992" s="53">
        <f t="shared" si="519"/>
        <v>2015</v>
      </c>
      <c r="D15992" s="43" t="s">
        <v>131</v>
      </c>
      <c r="E15992" s="132">
        <v>37.965333333333341</v>
      </c>
    </row>
    <row r="15993" spans="1:5" ht="13.8" x14ac:dyDescent="0.25">
      <c r="A15993" s="47">
        <v>42297</v>
      </c>
      <c r="B15993" s="45" t="str">
        <f t="shared" si="518"/>
        <v>October</v>
      </c>
      <c r="C15993" s="53">
        <f t="shared" si="519"/>
        <v>2015</v>
      </c>
      <c r="D15993" s="43" t="s">
        <v>115</v>
      </c>
      <c r="E15993" s="132">
        <v>35</v>
      </c>
    </row>
    <row r="15994" spans="1:5" ht="13.8" x14ac:dyDescent="0.25">
      <c r="A15994" s="47">
        <v>42297</v>
      </c>
      <c r="B15994" s="45" t="str">
        <f t="shared" si="518"/>
        <v>October</v>
      </c>
      <c r="C15994" s="53">
        <f t="shared" si="519"/>
        <v>2015</v>
      </c>
      <c r="D15994" s="43" t="s">
        <v>95</v>
      </c>
      <c r="E15994" s="132">
        <v>31.033333333333335</v>
      </c>
    </row>
    <row r="15995" spans="1:5" ht="13.8" x14ac:dyDescent="0.25">
      <c r="A15995" s="47">
        <v>42297</v>
      </c>
      <c r="B15995" s="45" t="str">
        <f t="shared" si="518"/>
        <v>October</v>
      </c>
      <c r="C15995" s="53">
        <f t="shared" si="519"/>
        <v>2015</v>
      </c>
      <c r="D15995" s="43" t="s">
        <v>96</v>
      </c>
      <c r="E15995" s="132">
        <v>29.633333333333336</v>
      </c>
    </row>
    <row r="15996" spans="1:5" ht="13.8" x14ac:dyDescent="0.25">
      <c r="A15996" s="47">
        <v>42297</v>
      </c>
      <c r="B15996" s="45" t="str">
        <f t="shared" si="518"/>
        <v>October</v>
      </c>
      <c r="C15996" s="53">
        <f t="shared" si="519"/>
        <v>2015</v>
      </c>
      <c r="D15996" s="43" t="s">
        <v>97</v>
      </c>
      <c r="E15996" s="132">
        <v>28.233333333333334</v>
      </c>
    </row>
    <row r="15997" spans="1:5" ht="13.8" x14ac:dyDescent="0.25">
      <c r="A15997" s="47">
        <v>42297</v>
      </c>
      <c r="B15997" s="45" t="str">
        <f t="shared" si="518"/>
        <v>October</v>
      </c>
      <c r="C15997" s="53">
        <f t="shared" si="519"/>
        <v>2015</v>
      </c>
      <c r="D15997" s="43" t="s">
        <v>98</v>
      </c>
      <c r="E15997" s="132">
        <v>22.166666666666664</v>
      </c>
    </row>
    <row r="15998" spans="1:5" ht="15.6" x14ac:dyDescent="0.3">
      <c r="A15998" s="47">
        <v>42297</v>
      </c>
      <c r="B15998" s="45" t="str">
        <f t="shared" si="518"/>
        <v>October</v>
      </c>
      <c r="C15998" s="53">
        <f t="shared" si="519"/>
        <v>2015</v>
      </c>
      <c r="D15998" s="130" t="s">
        <v>136</v>
      </c>
      <c r="E15998" s="132">
        <v>29.86333333333333</v>
      </c>
    </row>
    <row r="15999" spans="1:5" ht="13.8" x14ac:dyDescent="0.25">
      <c r="A15999" s="47">
        <v>42297</v>
      </c>
      <c r="B15999" s="45" t="str">
        <f t="shared" si="518"/>
        <v>October</v>
      </c>
      <c r="C15999" s="53">
        <f t="shared" si="519"/>
        <v>2015</v>
      </c>
      <c r="D15999" s="43" t="s">
        <v>118</v>
      </c>
      <c r="E15999" s="132">
        <v>27.434999999999995</v>
      </c>
    </row>
    <row r="16000" spans="1:5" ht="13.8" x14ac:dyDescent="0.25">
      <c r="A16000" s="47">
        <v>42297</v>
      </c>
      <c r="B16000" s="45" t="str">
        <f t="shared" si="518"/>
        <v>October</v>
      </c>
      <c r="C16000" s="53">
        <f t="shared" si="519"/>
        <v>2015</v>
      </c>
      <c r="D16000" s="43" t="s">
        <v>102</v>
      </c>
      <c r="E16000" s="132">
        <v>27.073333333333331</v>
      </c>
    </row>
    <row r="16001" spans="1:5" ht="13.8" x14ac:dyDescent="0.25">
      <c r="A16001" s="47">
        <v>42297</v>
      </c>
      <c r="B16001" s="45" t="str">
        <f t="shared" si="518"/>
        <v>October</v>
      </c>
      <c r="C16001" s="53">
        <f t="shared" si="519"/>
        <v>2015</v>
      </c>
      <c r="D16001" s="43" t="s">
        <v>119</v>
      </c>
      <c r="E16001" s="132">
        <v>26.195</v>
      </c>
    </row>
    <row r="16002" spans="1:5" ht="13.8" x14ac:dyDescent="0.25">
      <c r="A16002" s="47">
        <v>42297</v>
      </c>
      <c r="B16002" s="45" t="str">
        <f t="shared" si="518"/>
        <v>October</v>
      </c>
      <c r="C16002" s="53">
        <f t="shared" si="519"/>
        <v>2015</v>
      </c>
      <c r="D16002" s="43" t="s">
        <v>120</v>
      </c>
      <c r="E16002" s="132">
        <v>24.851666666666659</v>
      </c>
    </row>
    <row r="16003" spans="1:5" ht="13.8" x14ac:dyDescent="0.25">
      <c r="A16003" s="47">
        <v>42297</v>
      </c>
      <c r="B16003" s="45" t="str">
        <f t="shared" si="518"/>
        <v>October</v>
      </c>
      <c r="C16003" s="53">
        <f t="shared" si="519"/>
        <v>2015</v>
      </c>
      <c r="D16003" s="43" t="s">
        <v>103</v>
      </c>
      <c r="E16003" s="132">
        <v>23.973333333333329</v>
      </c>
    </row>
    <row r="16004" spans="1:5" ht="13.8" x14ac:dyDescent="0.25">
      <c r="A16004" s="47">
        <v>42297</v>
      </c>
      <c r="B16004" s="45" t="str">
        <f t="shared" si="518"/>
        <v>October</v>
      </c>
      <c r="C16004" s="53">
        <f t="shared" si="519"/>
        <v>2015</v>
      </c>
      <c r="D16004" s="43" t="s">
        <v>116</v>
      </c>
      <c r="E16004" s="132">
        <v>20.881000000000004</v>
      </c>
    </row>
    <row r="16005" spans="1:5" ht="13.8" x14ac:dyDescent="0.25">
      <c r="A16005" s="47">
        <v>42297</v>
      </c>
      <c r="B16005" s="45" t="str">
        <f t="shared" si="518"/>
        <v>October</v>
      </c>
      <c r="C16005" s="53">
        <f t="shared" si="519"/>
        <v>2015</v>
      </c>
      <c r="D16005" s="43" t="s">
        <v>104</v>
      </c>
      <c r="E16005" s="132">
        <v>24.075333333333337</v>
      </c>
    </row>
    <row r="16006" spans="1:5" ht="13.8" x14ac:dyDescent="0.25">
      <c r="A16006" s="47">
        <v>42297</v>
      </c>
      <c r="B16006" s="45" t="str">
        <f t="shared" si="518"/>
        <v>October</v>
      </c>
      <c r="C16006" s="53">
        <f t="shared" si="519"/>
        <v>2015</v>
      </c>
      <c r="D16006" s="43" t="s">
        <v>121</v>
      </c>
      <c r="E16006" s="132">
        <v>22.894666666666666</v>
      </c>
    </row>
    <row r="16007" spans="1:5" ht="13.8" x14ac:dyDescent="0.25">
      <c r="A16007" s="47">
        <v>42297</v>
      </c>
      <c r="B16007" s="45" t="str">
        <f t="shared" si="518"/>
        <v>October</v>
      </c>
      <c r="C16007" s="53">
        <f t="shared" si="519"/>
        <v>2015</v>
      </c>
      <c r="D16007" s="43" t="s">
        <v>122</v>
      </c>
      <c r="E16007" s="132">
        <v>20.738666666666667</v>
      </c>
    </row>
    <row r="16008" spans="1:5" ht="13.8" x14ac:dyDescent="0.25">
      <c r="A16008" s="47">
        <v>42297</v>
      </c>
      <c r="B16008" s="45" t="str">
        <f t="shared" si="518"/>
        <v>October</v>
      </c>
      <c r="C16008" s="53">
        <f t="shared" si="519"/>
        <v>2015</v>
      </c>
      <c r="D16008" s="43" t="s">
        <v>123</v>
      </c>
      <c r="E16008" s="132">
        <v>20.482000000000003</v>
      </c>
    </row>
    <row r="16009" spans="1:5" ht="13.8" x14ac:dyDescent="0.25">
      <c r="A16009" s="47">
        <v>42297</v>
      </c>
      <c r="B16009" s="45" t="str">
        <f t="shared" si="518"/>
        <v>October</v>
      </c>
      <c r="C16009" s="53">
        <f t="shared" si="519"/>
        <v>2015</v>
      </c>
      <c r="D16009" s="43" t="s">
        <v>99</v>
      </c>
      <c r="E16009" s="132">
        <v>19.190000000000001</v>
      </c>
    </row>
    <row r="16010" spans="1:5" ht="13.8" x14ac:dyDescent="0.25">
      <c r="A16010" s="47">
        <v>42297</v>
      </c>
      <c r="B16010" s="45" t="str">
        <f t="shared" si="518"/>
        <v>October</v>
      </c>
      <c r="C16010" s="53">
        <f t="shared" si="519"/>
        <v>2015</v>
      </c>
      <c r="D16010" s="43" t="s">
        <v>100</v>
      </c>
      <c r="E16010" s="132">
        <v>18.684999999999999</v>
      </c>
    </row>
    <row r="16011" spans="1:5" ht="13.8" x14ac:dyDescent="0.25">
      <c r="A16011" s="47">
        <v>42297</v>
      </c>
      <c r="B16011" s="45" t="str">
        <f t="shared" si="518"/>
        <v>October</v>
      </c>
      <c r="C16011" s="53">
        <f t="shared" si="519"/>
        <v>2015</v>
      </c>
      <c r="D16011" s="43" t="s">
        <v>101</v>
      </c>
      <c r="E16011" s="132">
        <v>17.876999999999999</v>
      </c>
    </row>
    <row r="16012" spans="1:5" ht="13.8" x14ac:dyDescent="0.25">
      <c r="A16012" s="47">
        <v>42297</v>
      </c>
      <c r="B16012" s="45" t="str">
        <f t="shared" si="518"/>
        <v>October</v>
      </c>
      <c r="C16012" s="53">
        <f t="shared" si="519"/>
        <v>2015</v>
      </c>
      <c r="D16012" s="43" t="s">
        <v>124</v>
      </c>
      <c r="E16012" s="132">
        <v>17.7255</v>
      </c>
    </row>
    <row r="16013" spans="1:5" ht="13.8" x14ac:dyDescent="0.25">
      <c r="A16013" s="47">
        <v>42297</v>
      </c>
      <c r="B16013" s="45" t="str">
        <f t="shared" si="518"/>
        <v>October</v>
      </c>
      <c r="C16013" s="53">
        <f t="shared" si="519"/>
        <v>2015</v>
      </c>
      <c r="D16013" s="43" t="s">
        <v>125</v>
      </c>
      <c r="E16013" s="132">
        <v>15.857000000000001</v>
      </c>
    </row>
    <row r="16014" spans="1:5" ht="13.8" x14ac:dyDescent="0.25">
      <c r="A16014" s="47">
        <v>42297</v>
      </c>
      <c r="B16014" s="45" t="str">
        <f t="shared" si="518"/>
        <v>October</v>
      </c>
      <c r="C16014" s="53">
        <f t="shared" si="519"/>
        <v>2015</v>
      </c>
      <c r="D16014" s="43" t="s">
        <v>126</v>
      </c>
      <c r="E16014" s="132">
        <v>15.847000000000001</v>
      </c>
    </row>
    <row r="16015" spans="1:5" ht="13.8" x14ac:dyDescent="0.25">
      <c r="A16015" s="47">
        <v>42297</v>
      </c>
      <c r="B16015" s="45" t="str">
        <f t="shared" si="518"/>
        <v>October</v>
      </c>
      <c r="C16015" s="53">
        <f t="shared" si="519"/>
        <v>2015</v>
      </c>
      <c r="D16015" s="43" t="s">
        <v>127</v>
      </c>
      <c r="E16015" s="132">
        <v>14.818499999999998</v>
      </c>
    </row>
    <row r="16016" spans="1:5" ht="13.8" x14ac:dyDescent="0.25">
      <c r="A16016" s="47">
        <v>42297</v>
      </c>
      <c r="B16016" s="45" t="str">
        <f t="shared" si="518"/>
        <v>October</v>
      </c>
      <c r="C16016" s="53">
        <f t="shared" si="519"/>
        <v>2015</v>
      </c>
      <c r="D16016" s="43" t="s">
        <v>105</v>
      </c>
      <c r="E16016" s="132">
        <v>12.473500000000001</v>
      </c>
    </row>
    <row r="16017" spans="1:5" ht="13.8" x14ac:dyDescent="0.25">
      <c r="A16017" s="47">
        <v>42297</v>
      </c>
      <c r="B16017" s="45" t="str">
        <f t="shared" si="518"/>
        <v>October</v>
      </c>
      <c r="C16017" s="53">
        <f t="shared" si="519"/>
        <v>2015</v>
      </c>
      <c r="D16017" s="43" t="s">
        <v>128</v>
      </c>
      <c r="E16017" s="132">
        <v>13.8545</v>
      </c>
    </row>
    <row r="16018" spans="1:5" ht="13.8" x14ac:dyDescent="0.25">
      <c r="A16018" s="47">
        <v>42304</v>
      </c>
      <c r="B16018" s="45" t="str">
        <f t="shared" si="518"/>
        <v>October</v>
      </c>
      <c r="C16018" s="53">
        <f t="shared" si="519"/>
        <v>2015</v>
      </c>
      <c r="D16018" s="43" t="s">
        <v>131</v>
      </c>
      <c r="E16018" s="132">
        <v>30.640500000000003</v>
      </c>
    </row>
    <row r="16019" spans="1:5" ht="13.8" x14ac:dyDescent="0.25">
      <c r="A16019" s="47">
        <v>42304</v>
      </c>
      <c r="B16019" s="45" t="str">
        <f t="shared" si="518"/>
        <v>October</v>
      </c>
      <c r="C16019" s="53">
        <f t="shared" si="519"/>
        <v>2015</v>
      </c>
      <c r="D16019" s="43" t="s">
        <v>115</v>
      </c>
      <c r="E16019" s="132">
        <v>25.65</v>
      </c>
    </row>
    <row r="16020" spans="1:5" ht="13.8" x14ac:dyDescent="0.25">
      <c r="A16020" s="47">
        <v>42304</v>
      </c>
      <c r="B16020" s="45" t="str">
        <f t="shared" si="518"/>
        <v>October</v>
      </c>
      <c r="C16020" s="53">
        <f t="shared" si="519"/>
        <v>2015</v>
      </c>
      <c r="D16020" s="43" t="s">
        <v>95</v>
      </c>
      <c r="E16020" s="132">
        <v>22.743000000000002</v>
      </c>
    </row>
    <row r="16021" spans="1:5" ht="13.8" x14ac:dyDescent="0.25">
      <c r="A16021" s="47">
        <v>42304</v>
      </c>
      <c r="B16021" s="45" t="str">
        <f t="shared" si="518"/>
        <v>October</v>
      </c>
      <c r="C16021" s="53">
        <f t="shared" si="519"/>
        <v>2015</v>
      </c>
      <c r="D16021" s="43" t="s">
        <v>96</v>
      </c>
      <c r="E16021" s="132">
        <v>21.716999999999999</v>
      </c>
    </row>
    <row r="16022" spans="1:5" ht="13.8" x14ac:dyDescent="0.25">
      <c r="A16022" s="47">
        <v>42304</v>
      </c>
      <c r="B16022" s="45" t="str">
        <f t="shared" si="518"/>
        <v>October</v>
      </c>
      <c r="C16022" s="53">
        <f t="shared" si="519"/>
        <v>2015</v>
      </c>
      <c r="D16022" s="43" t="s">
        <v>97</v>
      </c>
      <c r="E16022" s="132">
        <v>20.690999999999999</v>
      </c>
    </row>
    <row r="16023" spans="1:5" ht="13.8" x14ac:dyDescent="0.25">
      <c r="A16023" s="47">
        <v>42304</v>
      </c>
      <c r="B16023" s="45" t="str">
        <f t="shared" si="518"/>
        <v>October</v>
      </c>
      <c r="C16023" s="53">
        <f t="shared" si="519"/>
        <v>2015</v>
      </c>
      <c r="D16023" s="43" t="s">
        <v>98</v>
      </c>
      <c r="E16023" s="132">
        <v>16.245000000000001</v>
      </c>
    </row>
    <row r="16024" spans="1:5" ht="15.6" x14ac:dyDescent="0.3">
      <c r="A16024" s="47">
        <v>42304</v>
      </c>
      <c r="B16024" s="45" t="str">
        <f t="shared" si="518"/>
        <v>October</v>
      </c>
      <c r="C16024" s="53">
        <f t="shared" si="519"/>
        <v>2015</v>
      </c>
      <c r="D16024" s="130" t="s">
        <v>136</v>
      </c>
      <c r="E16024" s="132">
        <v>24.276</v>
      </c>
    </row>
    <row r="16025" spans="1:5" ht="13.8" x14ac:dyDescent="0.25">
      <c r="A16025" s="47">
        <v>42304</v>
      </c>
      <c r="B16025" s="45" t="str">
        <f t="shared" ref="B16025:B16086" si="520">TEXT(A16025,"mmmm")</f>
        <v>October</v>
      </c>
      <c r="C16025" s="53">
        <f t="shared" ref="C16025:C16086" si="521">YEAR(A16025)</f>
        <v>2015</v>
      </c>
      <c r="D16025" s="43" t="s">
        <v>118</v>
      </c>
      <c r="E16025" s="132">
        <v>22.302</v>
      </c>
    </row>
    <row r="16026" spans="1:5" ht="13.8" x14ac:dyDescent="0.25">
      <c r="A16026" s="47">
        <v>42304</v>
      </c>
      <c r="B16026" s="45" t="str">
        <f t="shared" si="520"/>
        <v>October</v>
      </c>
      <c r="C16026" s="53">
        <f t="shared" si="521"/>
        <v>2015</v>
      </c>
      <c r="D16026" s="43" t="s">
        <v>102</v>
      </c>
      <c r="E16026" s="132">
        <v>22.008000000000003</v>
      </c>
    </row>
    <row r="16027" spans="1:5" ht="13.8" x14ac:dyDescent="0.25">
      <c r="A16027" s="47">
        <v>42304</v>
      </c>
      <c r="B16027" s="45" t="str">
        <f t="shared" si="520"/>
        <v>October</v>
      </c>
      <c r="C16027" s="53">
        <f t="shared" si="521"/>
        <v>2015</v>
      </c>
      <c r="D16027" s="43" t="s">
        <v>119</v>
      </c>
      <c r="E16027" s="132">
        <v>21.294</v>
      </c>
    </row>
    <row r="16028" spans="1:5" ht="13.8" x14ac:dyDescent="0.25">
      <c r="A16028" s="47">
        <v>42304</v>
      </c>
      <c r="B16028" s="45" t="str">
        <f t="shared" si="520"/>
        <v>October</v>
      </c>
      <c r="C16028" s="53">
        <f t="shared" si="521"/>
        <v>2015</v>
      </c>
      <c r="D16028" s="43" t="s">
        <v>120</v>
      </c>
      <c r="E16028" s="132">
        <v>20.201999999999998</v>
      </c>
    </row>
    <row r="16029" spans="1:5" ht="13.8" x14ac:dyDescent="0.25">
      <c r="A16029" s="47">
        <v>42304</v>
      </c>
      <c r="B16029" s="45" t="str">
        <f t="shared" si="520"/>
        <v>October</v>
      </c>
      <c r="C16029" s="53">
        <f t="shared" si="521"/>
        <v>2015</v>
      </c>
      <c r="D16029" s="43" t="s">
        <v>103</v>
      </c>
      <c r="E16029" s="132">
        <v>19.488</v>
      </c>
    </row>
    <row r="16030" spans="1:5" ht="13.8" x14ac:dyDescent="0.25">
      <c r="A16030" s="47">
        <v>42304</v>
      </c>
      <c r="B16030" s="45" t="str">
        <f t="shared" si="520"/>
        <v>October</v>
      </c>
      <c r="C16030" s="53">
        <f t="shared" si="521"/>
        <v>2015</v>
      </c>
      <c r="D16030" s="43" t="s">
        <v>116</v>
      </c>
      <c r="E16030" s="132">
        <v>13.3665</v>
      </c>
    </row>
    <row r="16031" spans="1:5" ht="13.8" x14ac:dyDescent="0.25">
      <c r="A16031" s="47">
        <v>42304</v>
      </c>
      <c r="B16031" s="45" t="str">
        <f t="shared" si="520"/>
        <v>October</v>
      </c>
      <c r="C16031" s="53">
        <f t="shared" si="521"/>
        <v>2015</v>
      </c>
      <c r="D16031" s="43" t="s">
        <v>104</v>
      </c>
      <c r="E16031" s="132">
        <v>19.4635</v>
      </c>
    </row>
    <row r="16032" spans="1:5" ht="13.8" x14ac:dyDescent="0.25">
      <c r="A16032" s="47">
        <v>42304</v>
      </c>
      <c r="B16032" s="45" t="str">
        <f t="shared" si="520"/>
        <v>October</v>
      </c>
      <c r="C16032" s="53">
        <f t="shared" si="521"/>
        <v>2015</v>
      </c>
      <c r="D16032" s="43" t="s">
        <v>121</v>
      </c>
      <c r="E16032" s="132">
        <v>18.509</v>
      </c>
    </row>
    <row r="16033" spans="1:5" ht="13.8" x14ac:dyDescent="0.25">
      <c r="A16033" s="47">
        <v>42304</v>
      </c>
      <c r="B16033" s="45" t="str">
        <f t="shared" si="520"/>
        <v>October</v>
      </c>
      <c r="C16033" s="53">
        <f t="shared" si="521"/>
        <v>2015</v>
      </c>
      <c r="D16033" s="43" t="s">
        <v>122</v>
      </c>
      <c r="E16033" s="132">
        <v>16.765999999999998</v>
      </c>
    </row>
    <row r="16034" spans="1:5" ht="13.8" x14ac:dyDescent="0.25">
      <c r="A16034" s="47">
        <v>42304</v>
      </c>
      <c r="B16034" s="45" t="str">
        <f t="shared" si="520"/>
        <v>October</v>
      </c>
      <c r="C16034" s="53">
        <f t="shared" si="521"/>
        <v>2015</v>
      </c>
      <c r="D16034" s="43" t="s">
        <v>123</v>
      </c>
      <c r="E16034" s="132">
        <v>16.558500000000002</v>
      </c>
    </row>
    <row r="16035" spans="1:5" ht="13.8" x14ac:dyDescent="0.25">
      <c r="A16035" s="47">
        <v>42304</v>
      </c>
      <c r="B16035" s="45" t="str">
        <f t="shared" si="520"/>
        <v>October</v>
      </c>
      <c r="C16035" s="53">
        <f t="shared" si="521"/>
        <v>2015</v>
      </c>
      <c r="D16035" s="43" t="s">
        <v>99</v>
      </c>
      <c r="E16035" s="132">
        <v>11.4</v>
      </c>
    </row>
    <row r="16036" spans="1:5" ht="13.8" x14ac:dyDescent="0.25">
      <c r="A16036" s="47">
        <v>42304</v>
      </c>
      <c r="B16036" s="45" t="str">
        <f t="shared" si="520"/>
        <v>October</v>
      </c>
      <c r="C16036" s="53">
        <f t="shared" si="521"/>
        <v>2015</v>
      </c>
      <c r="D16036" s="43" t="s">
        <v>100</v>
      </c>
      <c r="E16036" s="132">
        <v>11.1</v>
      </c>
    </row>
    <row r="16037" spans="1:5" ht="13.8" x14ac:dyDescent="0.25">
      <c r="A16037" s="47">
        <v>42304</v>
      </c>
      <c r="B16037" s="45" t="str">
        <f t="shared" si="520"/>
        <v>October</v>
      </c>
      <c r="C16037" s="53">
        <f t="shared" si="521"/>
        <v>2015</v>
      </c>
      <c r="D16037" s="43" t="s">
        <v>101</v>
      </c>
      <c r="E16037" s="132">
        <v>10.62</v>
      </c>
    </row>
    <row r="16038" spans="1:5" ht="13.8" x14ac:dyDescent="0.25">
      <c r="A16038" s="47">
        <v>42304</v>
      </c>
      <c r="B16038" s="45" t="str">
        <f t="shared" si="520"/>
        <v>October</v>
      </c>
      <c r="C16038" s="53">
        <f t="shared" si="521"/>
        <v>2015</v>
      </c>
      <c r="D16038" s="43" t="s">
        <v>124</v>
      </c>
      <c r="E16038" s="132">
        <v>10.53</v>
      </c>
    </row>
    <row r="16039" spans="1:5" ht="13.8" x14ac:dyDescent="0.25">
      <c r="A16039" s="47">
        <v>42304</v>
      </c>
      <c r="B16039" s="45" t="str">
        <f t="shared" si="520"/>
        <v>October</v>
      </c>
      <c r="C16039" s="53">
        <f t="shared" si="521"/>
        <v>2015</v>
      </c>
      <c r="D16039" s="43" t="s">
        <v>125</v>
      </c>
      <c r="E16039" s="132">
        <v>9.42</v>
      </c>
    </row>
    <row r="16040" spans="1:5" ht="13.8" x14ac:dyDescent="0.25">
      <c r="A16040" s="47">
        <v>42304</v>
      </c>
      <c r="B16040" s="45" t="str">
        <f t="shared" si="520"/>
        <v>October</v>
      </c>
      <c r="C16040" s="53">
        <f t="shared" si="521"/>
        <v>2015</v>
      </c>
      <c r="D16040" s="43" t="s">
        <v>126</v>
      </c>
      <c r="E16040" s="132">
        <v>9.7175000000000011</v>
      </c>
    </row>
    <row r="16041" spans="1:5" ht="13.8" x14ac:dyDescent="0.25">
      <c r="A16041" s="47">
        <v>42304</v>
      </c>
      <c r="B16041" s="45" t="str">
        <f t="shared" si="520"/>
        <v>October</v>
      </c>
      <c r="C16041" s="53">
        <f t="shared" si="521"/>
        <v>2015</v>
      </c>
      <c r="D16041" s="43" t="s">
        <v>127</v>
      </c>
      <c r="E16041" s="132">
        <v>9.3450000000000006</v>
      </c>
    </row>
    <row r="16042" spans="1:5" ht="13.8" x14ac:dyDescent="0.25">
      <c r="A16042" s="47">
        <v>42304</v>
      </c>
      <c r="B16042" s="45" t="str">
        <f t="shared" si="520"/>
        <v>October</v>
      </c>
      <c r="C16042" s="53">
        <f t="shared" si="521"/>
        <v>2015</v>
      </c>
      <c r="D16042" s="43" t="s">
        <v>105</v>
      </c>
      <c r="E16042" s="132">
        <v>7.410000000000001</v>
      </c>
    </row>
    <row r="16043" spans="1:5" ht="13.8" x14ac:dyDescent="0.25">
      <c r="A16043" s="47">
        <v>42304</v>
      </c>
      <c r="B16043" s="45" t="str">
        <f t="shared" si="520"/>
        <v>October</v>
      </c>
      <c r="C16043" s="53">
        <f t="shared" si="521"/>
        <v>2015</v>
      </c>
      <c r="D16043" s="43" t="s">
        <v>128</v>
      </c>
      <c r="E16043" s="132">
        <v>9.16</v>
      </c>
    </row>
    <row r="16044" spans="1:5" ht="13.8" x14ac:dyDescent="0.25">
      <c r="A16044" s="47">
        <v>42311</v>
      </c>
      <c r="B16044" s="45" t="str">
        <f t="shared" si="520"/>
        <v>November</v>
      </c>
      <c r="C16044" s="53">
        <f t="shared" si="521"/>
        <v>2015</v>
      </c>
      <c r="D16044" s="43" t="s">
        <v>131</v>
      </c>
      <c r="E16044" s="132">
        <v>25.791666666666671</v>
      </c>
    </row>
    <row r="16045" spans="1:5" ht="13.8" x14ac:dyDescent="0.25">
      <c r="A16045" s="47">
        <v>42311</v>
      </c>
      <c r="B16045" s="45" t="str">
        <f t="shared" si="520"/>
        <v>November</v>
      </c>
      <c r="C16045" s="53">
        <f t="shared" si="521"/>
        <v>2015</v>
      </c>
      <c r="D16045" s="43" t="s">
        <v>115</v>
      </c>
      <c r="E16045" s="132">
        <v>21.9</v>
      </c>
    </row>
    <row r="16046" spans="1:5" ht="13.8" x14ac:dyDescent="0.25">
      <c r="A16046" s="47">
        <v>42311</v>
      </c>
      <c r="B16046" s="45" t="str">
        <f t="shared" si="520"/>
        <v>November</v>
      </c>
      <c r="C16046" s="53">
        <f t="shared" si="521"/>
        <v>2015</v>
      </c>
      <c r="D16046" s="43" t="s">
        <v>95</v>
      </c>
      <c r="E16046" s="132">
        <v>19.418000000000003</v>
      </c>
    </row>
    <row r="16047" spans="1:5" ht="13.8" x14ac:dyDescent="0.25">
      <c r="A16047" s="47">
        <v>42311</v>
      </c>
      <c r="B16047" s="45" t="str">
        <f t="shared" si="520"/>
        <v>November</v>
      </c>
      <c r="C16047" s="53">
        <f t="shared" si="521"/>
        <v>2015</v>
      </c>
      <c r="D16047" s="43" t="s">
        <v>96</v>
      </c>
      <c r="E16047" s="132">
        <v>18.542000000000002</v>
      </c>
    </row>
    <row r="16048" spans="1:5" ht="13.8" x14ac:dyDescent="0.25">
      <c r="A16048" s="47">
        <v>42311</v>
      </c>
      <c r="B16048" s="45" t="str">
        <f t="shared" si="520"/>
        <v>November</v>
      </c>
      <c r="C16048" s="53">
        <f t="shared" si="521"/>
        <v>2015</v>
      </c>
      <c r="D16048" s="43" t="s">
        <v>97</v>
      </c>
      <c r="E16048" s="132">
        <v>17.666</v>
      </c>
    </row>
    <row r="16049" spans="1:5" ht="13.8" x14ac:dyDescent="0.25">
      <c r="A16049" s="47">
        <v>42311</v>
      </c>
      <c r="B16049" s="45" t="str">
        <f t="shared" si="520"/>
        <v>November</v>
      </c>
      <c r="C16049" s="53">
        <f t="shared" si="521"/>
        <v>2015</v>
      </c>
      <c r="D16049" s="43" t="s">
        <v>98</v>
      </c>
      <c r="E16049" s="132">
        <v>13.87</v>
      </c>
    </row>
    <row r="16050" spans="1:5" ht="15.6" x14ac:dyDescent="0.3">
      <c r="A16050" s="47">
        <v>42311</v>
      </c>
      <c r="B16050" s="45" t="str">
        <f t="shared" si="520"/>
        <v>November</v>
      </c>
      <c r="C16050" s="53">
        <f t="shared" si="521"/>
        <v>2015</v>
      </c>
      <c r="D16050" s="130" t="s">
        <v>136</v>
      </c>
      <c r="E16050" s="132">
        <v>20.904333333333334</v>
      </c>
    </row>
    <row r="16051" spans="1:5" ht="13.8" x14ac:dyDescent="0.25">
      <c r="A16051" s="47">
        <v>42311</v>
      </c>
      <c r="B16051" s="45" t="str">
        <f t="shared" si="520"/>
        <v>November</v>
      </c>
      <c r="C16051" s="53">
        <f t="shared" si="521"/>
        <v>2015</v>
      </c>
      <c r="D16051" s="43" t="s">
        <v>118</v>
      </c>
      <c r="E16051" s="132">
        <v>19.204499999999999</v>
      </c>
    </row>
    <row r="16052" spans="1:5" ht="13.8" x14ac:dyDescent="0.25">
      <c r="A16052" s="47">
        <v>42311</v>
      </c>
      <c r="B16052" s="45" t="str">
        <f t="shared" si="520"/>
        <v>November</v>
      </c>
      <c r="C16052" s="53">
        <f t="shared" si="521"/>
        <v>2015</v>
      </c>
      <c r="D16052" s="43" t="s">
        <v>102</v>
      </c>
      <c r="E16052" s="132">
        <v>18.951333333333334</v>
      </c>
    </row>
    <row r="16053" spans="1:5" ht="13.8" x14ac:dyDescent="0.25">
      <c r="A16053" s="47">
        <v>42311</v>
      </c>
      <c r="B16053" s="45" t="str">
        <f t="shared" si="520"/>
        <v>November</v>
      </c>
      <c r="C16053" s="53">
        <f t="shared" si="521"/>
        <v>2015</v>
      </c>
      <c r="D16053" s="43" t="s">
        <v>119</v>
      </c>
      <c r="E16053" s="132">
        <v>18.336500000000001</v>
      </c>
    </row>
    <row r="16054" spans="1:5" ht="13.8" x14ac:dyDescent="0.25">
      <c r="A16054" s="47">
        <v>42311</v>
      </c>
      <c r="B16054" s="45" t="str">
        <f t="shared" si="520"/>
        <v>November</v>
      </c>
      <c r="C16054" s="53">
        <f t="shared" si="521"/>
        <v>2015</v>
      </c>
      <c r="D16054" s="43" t="s">
        <v>120</v>
      </c>
      <c r="E16054" s="132">
        <v>17.396166666666666</v>
      </c>
    </row>
    <row r="16055" spans="1:5" ht="13.8" x14ac:dyDescent="0.25">
      <c r="A16055" s="47">
        <v>42311</v>
      </c>
      <c r="B16055" s="45" t="str">
        <f t="shared" si="520"/>
        <v>November</v>
      </c>
      <c r="C16055" s="53">
        <f t="shared" si="521"/>
        <v>2015</v>
      </c>
      <c r="D16055" s="43" t="s">
        <v>103</v>
      </c>
      <c r="E16055" s="132">
        <v>16.781333333333333</v>
      </c>
    </row>
    <row r="16056" spans="1:5" ht="13.8" x14ac:dyDescent="0.25">
      <c r="A16056" s="47">
        <v>42311</v>
      </c>
      <c r="B16056" s="45" t="str">
        <f t="shared" si="520"/>
        <v>November</v>
      </c>
      <c r="C16056" s="53">
        <f t="shared" si="521"/>
        <v>2015</v>
      </c>
      <c r="D16056" s="43" t="s">
        <v>116</v>
      </c>
      <c r="E16056" s="132">
        <v>10.573500000000001</v>
      </c>
    </row>
    <row r="16057" spans="1:5" ht="13.8" x14ac:dyDescent="0.25">
      <c r="A16057" s="47">
        <v>42311</v>
      </c>
      <c r="B16057" s="45" t="str">
        <f t="shared" si="520"/>
        <v>November</v>
      </c>
      <c r="C16057" s="53">
        <f t="shared" si="521"/>
        <v>2015</v>
      </c>
      <c r="D16057" s="43" t="s">
        <v>104</v>
      </c>
      <c r="E16057" s="132">
        <v>16.415000000000003</v>
      </c>
    </row>
    <row r="16058" spans="1:5" ht="13.8" x14ac:dyDescent="0.25">
      <c r="A16058" s="47">
        <v>42311</v>
      </c>
      <c r="B16058" s="45" t="str">
        <f t="shared" si="520"/>
        <v>November</v>
      </c>
      <c r="C16058" s="53">
        <f t="shared" si="521"/>
        <v>2015</v>
      </c>
      <c r="D16058" s="43" t="s">
        <v>121</v>
      </c>
      <c r="E16058" s="132">
        <v>15.61</v>
      </c>
    </row>
    <row r="16059" spans="1:5" ht="13.8" x14ac:dyDescent="0.25">
      <c r="A16059" s="47">
        <v>42311</v>
      </c>
      <c r="B16059" s="45" t="str">
        <f t="shared" si="520"/>
        <v>November</v>
      </c>
      <c r="C16059" s="53">
        <f t="shared" si="521"/>
        <v>2015</v>
      </c>
      <c r="D16059" s="43" t="s">
        <v>122</v>
      </c>
      <c r="E16059" s="132">
        <v>14.14</v>
      </c>
    </row>
    <row r="16060" spans="1:5" ht="13.8" x14ac:dyDescent="0.25">
      <c r="A16060" s="47">
        <v>42311</v>
      </c>
      <c r="B16060" s="45" t="str">
        <f t="shared" si="520"/>
        <v>November</v>
      </c>
      <c r="C16060" s="53">
        <f t="shared" si="521"/>
        <v>2015</v>
      </c>
      <c r="D16060" s="43" t="s">
        <v>123</v>
      </c>
      <c r="E16060" s="132">
        <v>13.965</v>
      </c>
    </row>
    <row r="16061" spans="1:5" ht="13.8" x14ac:dyDescent="0.25">
      <c r="A16061" s="47">
        <v>42311</v>
      </c>
      <c r="B16061" s="45" t="str">
        <f t="shared" si="520"/>
        <v>November</v>
      </c>
      <c r="C16061" s="53">
        <f t="shared" si="521"/>
        <v>2015</v>
      </c>
      <c r="D16061" s="43" t="s">
        <v>99</v>
      </c>
      <c r="E16061" s="132">
        <v>8.423333333333332</v>
      </c>
    </row>
    <row r="16062" spans="1:5" ht="13.8" x14ac:dyDescent="0.25">
      <c r="A16062" s="47">
        <v>42311</v>
      </c>
      <c r="B16062" s="45" t="str">
        <f t="shared" si="520"/>
        <v>November</v>
      </c>
      <c r="C16062" s="53">
        <f t="shared" si="521"/>
        <v>2015</v>
      </c>
      <c r="D16062" s="43" t="s">
        <v>100</v>
      </c>
      <c r="E16062" s="132">
        <v>8.2016666666666662</v>
      </c>
    </row>
    <row r="16063" spans="1:5" ht="13.8" x14ac:dyDescent="0.25">
      <c r="A16063" s="47">
        <v>42311</v>
      </c>
      <c r="B16063" s="45" t="str">
        <f t="shared" si="520"/>
        <v>November</v>
      </c>
      <c r="C16063" s="53">
        <f t="shared" si="521"/>
        <v>2015</v>
      </c>
      <c r="D16063" s="43" t="s">
        <v>101</v>
      </c>
      <c r="E16063" s="132">
        <v>7.8469999999999995</v>
      </c>
    </row>
    <row r="16064" spans="1:5" ht="13.8" x14ac:dyDescent="0.25">
      <c r="A16064" s="47">
        <v>42311</v>
      </c>
      <c r="B16064" s="45" t="str">
        <f t="shared" si="520"/>
        <v>November</v>
      </c>
      <c r="C16064" s="53">
        <f t="shared" si="521"/>
        <v>2015</v>
      </c>
      <c r="D16064" s="43" t="s">
        <v>124</v>
      </c>
      <c r="E16064" s="132">
        <v>7.7805</v>
      </c>
    </row>
    <row r="16065" spans="1:5" ht="13.8" x14ac:dyDescent="0.25">
      <c r="A16065" s="47">
        <v>42311</v>
      </c>
      <c r="B16065" s="45" t="str">
        <f t="shared" si="520"/>
        <v>November</v>
      </c>
      <c r="C16065" s="53">
        <f t="shared" si="521"/>
        <v>2015</v>
      </c>
      <c r="D16065" s="43" t="s">
        <v>125</v>
      </c>
      <c r="E16065" s="132">
        <v>6.9603333333333328</v>
      </c>
    </row>
    <row r="16066" spans="1:5" ht="13.8" x14ac:dyDescent="0.25">
      <c r="A16066" s="47">
        <v>42311</v>
      </c>
      <c r="B16066" s="45" t="str">
        <f t="shared" si="520"/>
        <v>November</v>
      </c>
      <c r="C16066" s="53">
        <f t="shared" si="521"/>
        <v>2015</v>
      </c>
      <c r="D16066" s="43" t="s">
        <v>126</v>
      </c>
      <c r="E16066" s="132">
        <v>7.3753333333333329</v>
      </c>
    </row>
    <row r="16067" spans="1:5" ht="13.8" x14ac:dyDescent="0.25">
      <c r="A16067" s="47">
        <v>42311</v>
      </c>
      <c r="B16067" s="45" t="str">
        <f t="shared" si="520"/>
        <v>November</v>
      </c>
      <c r="C16067" s="53">
        <f t="shared" si="521"/>
        <v>2015</v>
      </c>
      <c r="D16067" s="43" t="s">
        <v>127</v>
      </c>
      <c r="E16067" s="132">
        <v>7.2534999999999989</v>
      </c>
    </row>
    <row r="16068" spans="1:5" ht="13.8" x14ac:dyDescent="0.25">
      <c r="A16068" s="47">
        <v>42311</v>
      </c>
      <c r="B16068" s="45" t="str">
        <f t="shared" si="520"/>
        <v>November</v>
      </c>
      <c r="C16068" s="53">
        <f t="shared" si="521"/>
        <v>2015</v>
      </c>
      <c r="D16068" s="43" t="s">
        <v>105</v>
      </c>
      <c r="E16068" s="132">
        <v>5.4751666666666665</v>
      </c>
    </row>
    <row r="16069" spans="1:5" ht="13.8" x14ac:dyDescent="0.25">
      <c r="A16069" s="47">
        <v>42311</v>
      </c>
      <c r="B16069" s="45" t="str">
        <f t="shared" si="520"/>
        <v>November</v>
      </c>
      <c r="C16069" s="53">
        <f t="shared" si="521"/>
        <v>2015</v>
      </c>
      <c r="D16069" s="43" t="s">
        <v>128</v>
      </c>
      <c r="E16069" s="132">
        <v>7.3661666666666656</v>
      </c>
    </row>
    <row r="16070" spans="1:5" ht="13.8" x14ac:dyDescent="0.25">
      <c r="A16070" s="47">
        <v>42318</v>
      </c>
      <c r="B16070" s="45" t="str">
        <f t="shared" si="520"/>
        <v>November</v>
      </c>
      <c r="C16070" s="53">
        <f t="shared" si="521"/>
        <v>2015</v>
      </c>
      <c r="D16070" s="43" t="s">
        <v>131</v>
      </c>
      <c r="E16070" s="132">
        <v>23.986249999999998</v>
      </c>
    </row>
    <row r="16071" spans="1:5" ht="13.8" x14ac:dyDescent="0.25">
      <c r="A16071" s="47">
        <v>42318</v>
      </c>
      <c r="B16071" s="45" t="str">
        <f t="shared" si="520"/>
        <v>November</v>
      </c>
      <c r="C16071" s="53">
        <f t="shared" si="521"/>
        <v>2015</v>
      </c>
      <c r="D16071" s="43" t="s">
        <v>115</v>
      </c>
      <c r="E16071" s="132">
        <v>19.649999999999999</v>
      </c>
    </row>
    <row r="16072" spans="1:5" ht="13.8" x14ac:dyDescent="0.25">
      <c r="A16072" s="47">
        <v>42318</v>
      </c>
      <c r="B16072" s="45" t="str">
        <f t="shared" si="520"/>
        <v>November</v>
      </c>
      <c r="C16072" s="53">
        <f t="shared" si="521"/>
        <v>2015</v>
      </c>
      <c r="D16072" s="43" t="s">
        <v>95</v>
      </c>
      <c r="E16072" s="132">
        <v>17.423000000000002</v>
      </c>
    </row>
    <row r="16073" spans="1:5" ht="13.8" x14ac:dyDescent="0.25">
      <c r="A16073" s="47">
        <v>42318</v>
      </c>
      <c r="B16073" s="45" t="str">
        <f t="shared" si="520"/>
        <v>November</v>
      </c>
      <c r="C16073" s="53">
        <f t="shared" si="521"/>
        <v>2015</v>
      </c>
      <c r="D16073" s="43" t="s">
        <v>96</v>
      </c>
      <c r="E16073" s="132">
        <v>16.637</v>
      </c>
    </row>
    <row r="16074" spans="1:5" ht="13.8" x14ac:dyDescent="0.25">
      <c r="A16074" s="47">
        <v>42318</v>
      </c>
      <c r="B16074" s="45" t="str">
        <f t="shared" si="520"/>
        <v>November</v>
      </c>
      <c r="C16074" s="53">
        <f t="shared" si="521"/>
        <v>2015</v>
      </c>
      <c r="D16074" s="43" t="s">
        <v>97</v>
      </c>
      <c r="E16074" s="132">
        <v>15.850999999999999</v>
      </c>
    </row>
    <row r="16075" spans="1:5" ht="13.8" x14ac:dyDescent="0.25">
      <c r="A16075" s="47">
        <v>42318</v>
      </c>
      <c r="B16075" s="45" t="str">
        <f t="shared" si="520"/>
        <v>November</v>
      </c>
      <c r="C16075" s="53">
        <f t="shared" si="521"/>
        <v>2015</v>
      </c>
      <c r="D16075" s="43" t="s">
        <v>98</v>
      </c>
      <c r="E16075" s="132">
        <v>12.445</v>
      </c>
    </row>
    <row r="16076" spans="1:5" ht="15.6" x14ac:dyDescent="0.3">
      <c r="A16076" s="47">
        <v>42318</v>
      </c>
      <c r="B16076" s="45" t="str">
        <f t="shared" si="520"/>
        <v>November</v>
      </c>
      <c r="C16076" s="53">
        <f t="shared" si="521"/>
        <v>2015</v>
      </c>
      <c r="D16076" s="130" t="s">
        <v>136</v>
      </c>
      <c r="E16076" s="132">
        <v>18.0625</v>
      </c>
    </row>
    <row r="16077" spans="1:5" ht="13.8" x14ac:dyDescent="0.25">
      <c r="A16077" s="47">
        <v>42318</v>
      </c>
      <c r="B16077" s="45" t="str">
        <f t="shared" si="520"/>
        <v>November</v>
      </c>
      <c r="C16077" s="53">
        <f t="shared" si="521"/>
        <v>2015</v>
      </c>
      <c r="D16077" s="43" t="s">
        <v>118</v>
      </c>
      <c r="E16077" s="132">
        <v>16.593749999999996</v>
      </c>
    </row>
    <row r="16078" spans="1:5" ht="13.8" x14ac:dyDescent="0.25">
      <c r="A16078" s="47">
        <v>42318</v>
      </c>
      <c r="B16078" s="45" t="str">
        <f t="shared" si="520"/>
        <v>November</v>
      </c>
      <c r="C16078" s="53">
        <f t="shared" si="521"/>
        <v>2015</v>
      </c>
      <c r="D16078" s="43" t="s">
        <v>102</v>
      </c>
      <c r="E16078" s="132">
        <v>16.375</v>
      </c>
    </row>
    <row r="16079" spans="1:5" ht="13.8" x14ac:dyDescent="0.25">
      <c r="A16079" s="47">
        <v>42318</v>
      </c>
      <c r="B16079" s="45" t="str">
        <f t="shared" si="520"/>
        <v>November</v>
      </c>
      <c r="C16079" s="53">
        <f t="shared" si="521"/>
        <v>2015</v>
      </c>
      <c r="D16079" s="43" t="s">
        <v>119</v>
      </c>
      <c r="E16079" s="132">
        <v>15.84375</v>
      </c>
    </row>
    <row r="16080" spans="1:5" ht="13.8" x14ac:dyDescent="0.25">
      <c r="A16080" s="47">
        <v>42318</v>
      </c>
      <c r="B16080" s="45" t="str">
        <f t="shared" si="520"/>
        <v>November</v>
      </c>
      <c r="C16080" s="53">
        <f t="shared" si="521"/>
        <v>2015</v>
      </c>
      <c r="D16080" s="43" t="s">
        <v>120</v>
      </c>
      <c r="E16080" s="132">
        <v>15.031249999999998</v>
      </c>
    </row>
    <row r="16081" spans="1:5" ht="13.8" x14ac:dyDescent="0.25">
      <c r="A16081" s="47">
        <v>42318</v>
      </c>
      <c r="B16081" s="45" t="str">
        <f t="shared" si="520"/>
        <v>November</v>
      </c>
      <c r="C16081" s="53">
        <f t="shared" si="521"/>
        <v>2015</v>
      </c>
      <c r="D16081" s="43" t="s">
        <v>103</v>
      </c>
      <c r="E16081" s="132">
        <v>14.5</v>
      </c>
    </row>
    <row r="16082" spans="1:5" ht="13.8" x14ac:dyDescent="0.25">
      <c r="A16082" s="47">
        <v>42318</v>
      </c>
      <c r="B16082" s="45" t="str">
        <f t="shared" si="520"/>
        <v>November</v>
      </c>
      <c r="C16082" s="53">
        <f t="shared" si="521"/>
        <v>2015</v>
      </c>
      <c r="D16082" s="43" t="s">
        <v>116</v>
      </c>
      <c r="E16082" s="132">
        <v>9.1769999999999996</v>
      </c>
    </row>
    <row r="16083" spans="1:5" ht="13.8" x14ac:dyDescent="0.25">
      <c r="A16083" s="47">
        <v>42318</v>
      </c>
      <c r="B16083" s="45" t="str">
        <f t="shared" si="520"/>
        <v>November</v>
      </c>
      <c r="C16083" s="53">
        <f t="shared" si="521"/>
        <v>2015</v>
      </c>
      <c r="D16083" s="43" t="s">
        <v>104</v>
      </c>
      <c r="E16083" s="132">
        <v>14.070000000000002</v>
      </c>
    </row>
    <row r="16084" spans="1:5" ht="13.8" x14ac:dyDescent="0.25">
      <c r="A16084" s="47">
        <v>42318</v>
      </c>
      <c r="B16084" s="45" t="str">
        <f t="shared" si="520"/>
        <v>November</v>
      </c>
      <c r="C16084" s="53">
        <f t="shared" si="521"/>
        <v>2015</v>
      </c>
      <c r="D16084" s="43" t="s">
        <v>121</v>
      </c>
      <c r="E16084" s="132">
        <v>13.38</v>
      </c>
    </row>
    <row r="16085" spans="1:5" ht="13.8" x14ac:dyDescent="0.25">
      <c r="A16085" s="47">
        <v>42318</v>
      </c>
      <c r="B16085" s="45" t="str">
        <f t="shared" si="520"/>
        <v>November</v>
      </c>
      <c r="C16085" s="53">
        <f t="shared" si="521"/>
        <v>2015</v>
      </c>
      <c r="D16085" s="43" t="s">
        <v>122</v>
      </c>
      <c r="E16085" s="132">
        <v>12.12</v>
      </c>
    </row>
    <row r="16086" spans="1:5" ht="13.8" x14ac:dyDescent="0.25">
      <c r="A16086" s="47">
        <v>42318</v>
      </c>
      <c r="B16086" s="45" t="str">
        <f t="shared" si="520"/>
        <v>November</v>
      </c>
      <c r="C16086" s="53">
        <f t="shared" si="521"/>
        <v>2015</v>
      </c>
      <c r="D16086" s="43" t="s">
        <v>123</v>
      </c>
      <c r="E16086" s="132">
        <v>11.97</v>
      </c>
    </row>
    <row r="16087" spans="1:5" ht="13.8" x14ac:dyDescent="0.25">
      <c r="A16087" s="47">
        <v>42318</v>
      </c>
      <c r="B16087" s="45" t="str">
        <f t="shared" ref="B16087:B16148" si="522">TEXT(A16087,"mmmm")</f>
        <v>November</v>
      </c>
      <c r="C16087" s="53">
        <f t="shared" ref="C16087:C16148" si="523">YEAR(A16087)</f>
        <v>2015</v>
      </c>
      <c r="D16087" s="43" t="s">
        <v>99</v>
      </c>
      <c r="E16087" s="132">
        <v>7.79</v>
      </c>
    </row>
    <row r="16088" spans="1:5" ht="13.8" x14ac:dyDescent="0.25">
      <c r="A16088" s="47">
        <v>42318</v>
      </c>
      <c r="B16088" s="45" t="str">
        <f t="shared" si="522"/>
        <v>November</v>
      </c>
      <c r="C16088" s="53">
        <f t="shared" si="523"/>
        <v>2015</v>
      </c>
      <c r="D16088" s="43" t="s">
        <v>100</v>
      </c>
      <c r="E16088" s="132">
        <v>7.585</v>
      </c>
    </row>
    <row r="16089" spans="1:5" ht="13.8" x14ac:dyDescent="0.25">
      <c r="A16089" s="47">
        <v>42318</v>
      </c>
      <c r="B16089" s="45" t="str">
        <f t="shared" si="522"/>
        <v>November</v>
      </c>
      <c r="C16089" s="53">
        <f t="shared" si="523"/>
        <v>2015</v>
      </c>
      <c r="D16089" s="43" t="s">
        <v>101</v>
      </c>
      <c r="E16089" s="132">
        <v>7.2570000000000006</v>
      </c>
    </row>
    <row r="16090" spans="1:5" ht="13.8" x14ac:dyDescent="0.25">
      <c r="A16090" s="47">
        <v>42318</v>
      </c>
      <c r="B16090" s="45" t="str">
        <f t="shared" si="522"/>
        <v>November</v>
      </c>
      <c r="C16090" s="53">
        <f t="shared" si="523"/>
        <v>2015</v>
      </c>
      <c r="D16090" s="43" t="s">
        <v>124</v>
      </c>
      <c r="E16090" s="132">
        <v>7.1954999999999991</v>
      </c>
    </row>
    <row r="16091" spans="1:5" ht="13.8" x14ac:dyDescent="0.25">
      <c r="A16091" s="47">
        <v>42318</v>
      </c>
      <c r="B16091" s="45" t="str">
        <f t="shared" si="522"/>
        <v>November</v>
      </c>
      <c r="C16091" s="53">
        <f t="shared" si="523"/>
        <v>2015</v>
      </c>
      <c r="D16091" s="43" t="s">
        <v>125</v>
      </c>
      <c r="E16091" s="132">
        <v>6.4370000000000003</v>
      </c>
    </row>
    <row r="16092" spans="1:5" ht="13.8" x14ac:dyDescent="0.25">
      <c r="A16092" s="47">
        <v>42318</v>
      </c>
      <c r="B16092" s="45" t="str">
        <f t="shared" si="522"/>
        <v>November</v>
      </c>
      <c r="C16092" s="53">
        <f t="shared" si="523"/>
        <v>2015</v>
      </c>
      <c r="D16092" s="43" t="s">
        <v>126</v>
      </c>
      <c r="E16092" s="132">
        <v>6.8770000000000007</v>
      </c>
    </row>
    <row r="16093" spans="1:5" ht="13.8" x14ac:dyDescent="0.25">
      <c r="A16093" s="47">
        <v>42318</v>
      </c>
      <c r="B16093" s="45" t="str">
        <f t="shared" si="522"/>
        <v>November</v>
      </c>
      <c r="C16093" s="53">
        <f t="shared" si="523"/>
        <v>2015</v>
      </c>
      <c r="D16093" s="43" t="s">
        <v>127</v>
      </c>
      <c r="E16093" s="132">
        <v>6.8085000000000004</v>
      </c>
    </row>
    <row r="16094" spans="1:5" ht="13.8" x14ac:dyDescent="0.25">
      <c r="A16094" s="47">
        <v>42318</v>
      </c>
      <c r="B16094" s="45" t="str">
        <f t="shared" si="522"/>
        <v>November</v>
      </c>
      <c r="C16094" s="53">
        <f t="shared" si="523"/>
        <v>2015</v>
      </c>
      <c r="D16094" s="43" t="s">
        <v>105</v>
      </c>
      <c r="E16094" s="132">
        <v>5.0635000000000003</v>
      </c>
    </row>
    <row r="16095" spans="1:5" ht="13.8" x14ac:dyDescent="0.25">
      <c r="A16095" s="47">
        <v>42318</v>
      </c>
      <c r="B16095" s="45" t="str">
        <f t="shared" si="522"/>
        <v>November</v>
      </c>
      <c r="C16095" s="53">
        <f t="shared" si="523"/>
        <v>2015</v>
      </c>
      <c r="D16095" s="43" t="s">
        <v>128</v>
      </c>
      <c r="E16095" s="132">
        <v>6.9845000000000006</v>
      </c>
    </row>
    <row r="16096" spans="1:5" ht="13.8" x14ac:dyDescent="0.25">
      <c r="A16096" s="47">
        <v>42325</v>
      </c>
      <c r="B16096" s="45" t="str">
        <f t="shared" si="522"/>
        <v>November</v>
      </c>
      <c r="C16096" s="53">
        <f t="shared" si="523"/>
        <v>2015</v>
      </c>
      <c r="D16096" s="43" t="s">
        <v>131</v>
      </c>
      <c r="E16096" s="132">
        <v>26.307500000000001</v>
      </c>
    </row>
    <row r="16097" spans="1:5" ht="13.8" x14ac:dyDescent="0.25">
      <c r="A16097" s="47">
        <v>42325</v>
      </c>
      <c r="B16097" s="45" t="str">
        <f t="shared" si="522"/>
        <v>November</v>
      </c>
      <c r="C16097" s="53">
        <f t="shared" si="523"/>
        <v>2015</v>
      </c>
      <c r="D16097" s="43" t="s">
        <v>115</v>
      </c>
      <c r="E16097" s="132">
        <v>20.55</v>
      </c>
    </row>
    <row r="16098" spans="1:5" ht="13.8" x14ac:dyDescent="0.25">
      <c r="A16098" s="47">
        <v>42325</v>
      </c>
      <c r="B16098" s="45" t="str">
        <f t="shared" si="522"/>
        <v>November</v>
      </c>
      <c r="C16098" s="53">
        <f t="shared" si="523"/>
        <v>2015</v>
      </c>
      <c r="D16098" s="43" t="s">
        <v>95</v>
      </c>
      <c r="E16098" s="132">
        <v>18.221</v>
      </c>
    </row>
    <row r="16099" spans="1:5" ht="13.8" x14ac:dyDescent="0.25">
      <c r="A16099" s="47">
        <v>42325</v>
      </c>
      <c r="B16099" s="45" t="str">
        <f t="shared" si="522"/>
        <v>November</v>
      </c>
      <c r="C16099" s="53">
        <f t="shared" si="523"/>
        <v>2015</v>
      </c>
      <c r="D16099" s="43" t="s">
        <v>96</v>
      </c>
      <c r="E16099" s="132">
        <v>17.399000000000001</v>
      </c>
    </row>
    <row r="16100" spans="1:5" ht="13.8" x14ac:dyDescent="0.25">
      <c r="A16100" s="47">
        <v>42325</v>
      </c>
      <c r="B16100" s="45" t="str">
        <f t="shared" si="522"/>
        <v>November</v>
      </c>
      <c r="C16100" s="53">
        <f t="shared" si="523"/>
        <v>2015</v>
      </c>
      <c r="D16100" s="43" t="s">
        <v>97</v>
      </c>
      <c r="E16100" s="132">
        <v>16.577000000000002</v>
      </c>
    </row>
    <row r="16101" spans="1:5" ht="13.8" x14ac:dyDescent="0.25">
      <c r="A16101" s="47">
        <v>42325</v>
      </c>
      <c r="B16101" s="45" t="str">
        <f t="shared" si="522"/>
        <v>November</v>
      </c>
      <c r="C16101" s="53">
        <f t="shared" si="523"/>
        <v>2015</v>
      </c>
      <c r="D16101" s="43" t="s">
        <v>98</v>
      </c>
      <c r="E16101" s="132">
        <v>13.015000000000001</v>
      </c>
    </row>
    <row r="16102" spans="1:5" ht="15.6" x14ac:dyDescent="0.3">
      <c r="A16102" s="47">
        <v>42325</v>
      </c>
      <c r="B16102" s="45" t="str">
        <f t="shared" si="522"/>
        <v>November</v>
      </c>
      <c r="C16102" s="53">
        <f t="shared" si="523"/>
        <v>2015</v>
      </c>
      <c r="D16102" s="130" t="s">
        <v>136</v>
      </c>
      <c r="E16102" s="132">
        <v>19.652000000000001</v>
      </c>
    </row>
    <row r="16103" spans="1:5" ht="13.8" x14ac:dyDescent="0.25">
      <c r="A16103" s="47">
        <v>42325</v>
      </c>
      <c r="B16103" s="45" t="str">
        <f t="shared" si="522"/>
        <v>November</v>
      </c>
      <c r="C16103" s="53">
        <f t="shared" si="523"/>
        <v>2015</v>
      </c>
      <c r="D16103" s="43" t="s">
        <v>118</v>
      </c>
      <c r="E16103" s="132">
        <v>18.053999999999998</v>
      </c>
    </row>
    <row r="16104" spans="1:5" ht="13.8" x14ac:dyDescent="0.25">
      <c r="A16104" s="47">
        <v>42325</v>
      </c>
      <c r="B16104" s="45" t="str">
        <f t="shared" si="522"/>
        <v>November</v>
      </c>
      <c r="C16104" s="53">
        <f t="shared" si="523"/>
        <v>2015</v>
      </c>
      <c r="D16104" s="43" t="s">
        <v>102</v>
      </c>
      <c r="E16104" s="132">
        <v>17.816000000000003</v>
      </c>
    </row>
    <row r="16105" spans="1:5" ht="13.8" x14ac:dyDescent="0.25">
      <c r="A16105" s="47">
        <v>42325</v>
      </c>
      <c r="B16105" s="45" t="str">
        <f t="shared" si="522"/>
        <v>November</v>
      </c>
      <c r="C16105" s="53">
        <f t="shared" si="523"/>
        <v>2015</v>
      </c>
      <c r="D16105" s="43" t="s">
        <v>119</v>
      </c>
      <c r="E16105" s="132">
        <v>17.238000000000003</v>
      </c>
    </row>
    <row r="16106" spans="1:5" ht="13.8" x14ac:dyDescent="0.25">
      <c r="A16106" s="47">
        <v>42325</v>
      </c>
      <c r="B16106" s="45" t="str">
        <f t="shared" si="522"/>
        <v>November</v>
      </c>
      <c r="C16106" s="53">
        <f t="shared" si="523"/>
        <v>2015</v>
      </c>
      <c r="D16106" s="43" t="s">
        <v>120</v>
      </c>
      <c r="E16106" s="132">
        <v>16.353999999999999</v>
      </c>
    </row>
    <row r="16107" spans="1:5" ht="13.8" x14ac:dyDescent="0.25">
      <c r="A16107" s="47">
        <v>42325</v>
      </c>
      <c r="B16107" s="45" t="str">
        <f t="shared" si="522"/>
        <v>November</v>
      </c>
      <c r="C16107" s="53">
        <f t="shared" si="523"/>
        <v>2015</v>
      </c>
      <c r="D16107" s="43" t="s">
        <v>103</v>
      </c>
      <c r="E16107" s="132">
        <v>15.776</v>
      </c>
    </row>
    <row r="16108" spans="1:5" ht="13.8" x14ac:dyDescent="0.25">
      <c r="A16108" s="47">
        <v>42325</v>
      </c>
      <c r="B16108" s="45" t="str">
        <f t="shared" si="522"/>
        <v>November</v>
      </c>
      <c r="C16108" s="53">
        <f t="shared" si="523"/>
        <v>2015</v>
      </c>
      <c r="D16108" s="43" t="s">
        <v>116</v>
      </c>
      <c r="E16108" s="132">
        <v>9.2767499999999998</v>
      </c>
    </row>
    <row r="16109" spans="1:5" ht="13.8" x14ac:dyDescent="0.25">
      <c r="A16109" s="47">
        <v>42325</v>
      </c>
      <c r="B16109" s="45" t="str">
        <f t="shared" si="522"/>
        <v>November</v>
      </c>
      <c r="C16109" s="53">
        <f t="shared" si="523"/>
        <v>2015</v>
      </c>
      <c r="D16109" s="43" t="s">
        <v>104</v>
      </c>
      <c r="E16109" s="132">
        <v>12.663000000000002</v>
      </c>
    </row>
    <row r="16110" spans="1:5" ht="13.8" x14ac:dyDescent="0.25">
      <c r="A16110" s="47">
        <v>42325</v>
      </c>
      <c r="B16110" s="45" t="str">
        <f t="shared" si="522"/>
        <v>November</v>
      </c>
      <c r="C16110" s="53">
        <f t="shared" si="523"/>
        <v>2015</v>
      </c>
      <c r="D16110" s="43" t="s">
        <v>121</v>
      </c>
      <c r="E16110" s="132">
        <v>12.042</v>
      </c>
    </row>
    <row r="16111" spans="1:5" ht="13.8" x14ac:dyDescent="0.25">
      <c r="A16111" s="47">
        <v>42325</v>
      </c>
      <c r="B16111" s="45" t="str">
        <f t="shared" si="522"/>
        <v>November</v>
      </c>
      <c r="C16111" s="53">
        <f t="shared" si="523"/>
        <v>2015</v>
      </c>
      <c r="D16111" s="43" t="s">
        <v>122</v>
      </c>
      <c r="E16111" s="132">
        <v>10.907999999999999</v>
      </c>
    </row>
    <row r="16112" spans="1:5" ht="13.8" x14ac:dyDescent="0.25">
      <c r="A16112" s="47">
        <v>42325</v>
      </c>
      <c r="B16112" s="45" t="str">
        <f t="shared" si="522"/>
        <v>November</v>
      </c>
      <c r="C16112" s="53">
        <f t="shared" si="523"/>
        <v>2015</v>
      </c>
      <c r="D16112" s="43" t="s">
        <v>123</v>
      </c>
      <c r="E16112" s="132">
        <v>10.773</v>
      </c>
    </row>
    <row r="16113" spans="1:5" ht="13.8" x14ac:dyDescent="0.25">
      <c r="A16113" s="47">
        <v>42325</v>
      </c>
      <c r="B16113" s="45" t="str">
        <f t="shared" si="522"/>
        <v>November</v>
      </c>
      <c r="C16113" s="53">
        <f t="shared" si="523"/>
        <v>2015</v>
      </c>
      <c r="D16113" s="43" t="s">
        <v>99</v>
      </c>
      <c r="E16113" s="132">
        <v>7.6</v>
      </c>
    </row>
    <row r="16114" spans="1:5" ht="13.8" x14ac:dyDescent="0.25">
      <c r="A16114" s="47">
        <v>42325</v>
      </c>
      <c r="B16114" s="45" t="str">
        <f t="shared" si="522"/>
        <v>November</v>
      </c>
      <c r="C16114" s="53">
        <f t="shared" si="523"/>
        <v>2015</v>
      </c>
      <c r="D16114" s="43" t="s">
        <v>100</v>
      </c>
      <c r="E16114" s="132">
        <v>7.4</v>
      </c>
    </row>
    <row r="16115" spans="1:5" ht="13.8" x14ac:dyDescent="0.25">
      <c r="A16115" s="47">
        <v>42325</v>
      </c>
      <c r="B16115" s="45" t="str">
        <f t="shared" si="522"/>
        <v>November</v>
      </c>
      <c r="C16115" s="53">
        <f t="shared" si="523"/>
        <v>2015</v>
      </c>
      <c r="D16115" s="43" t="s">
        <v>101</v>
      </c>
      <c r="E16115" s="132">
        <v>7.08</v>
      </c>
    </row>
    <row r="16116" spans="1:5" ht="13.8" x14ac:dyDescent="0.25">
      <c r="A16116" s="47">
        <v>42325</v>
      </c>
      <c r="B16116" s="45" t="str">
        <f t="shared" si="522"/>
        <v>November</v>
      </c>
      <c r="C16116" s="53">
        <f t="shared" si="523"/>
        <v>2015</v>
      </c>
      <c r="D16116" s="43" t="s">
        <v>124</v>
      </c>
      <c r="E16116" s="132">
        <v>7.02</v>
      </c>
    </row>
    <row r="16117" spans="1:5" ht="13.8" x14ac:dyDescent="0.25">
      <c r="A16117" s="47">
        <v>42325</v>
      </c>
      <c r="B16117" s="45" t="str">
        <f t="shared" si="522"/>
        <v>November</v>
      </c>
      <c r="C16117" s="53">
        <f t="shared" si="523"/>
        <v>2015</v>
      </c>
      <c r="D16117" s="43" t="s">
        <v>125</v>
      </c>
      <c r="E16117" s="132">
        <v>6.28</v>
      </c>
    </row>
    <row r="16118" spans="1:5" ht="13.8" x14ac:dyDescent="0.25">
      <c r="A16118" s="47">
        <v>42325</v>
      </c>
      <c r="B16118" s="45" t="str">
        <f t="shared" si="522"/>
        <v>November</v>
      </c>
      <c r="C16118" s="53">
        <f t="shared" si="523"/>
        <v>2015</v>
      </c>
      <c r="D16118" s="43" t="s">
        <v>126</v>
      </c>
      <c r="E16118" s="132">
        <v>6.7275</v>
      </c>
    </row>
    <row r="16119" spans="1:5" ht="13.8" x14ac:dyDescent="0.25">
      <c r="A16119" s="47">
        <v>42325</v>
      </c>
      <c r="B16119" s="45" t="str">
        <f t="shared" si="522"/>
        <v>November</v>
      </c>
      <c r="C16119" s="53">
        <f t="shared" si="523"/>
        <v>2015</v>
      </c>
      <c r="D16119" s="43" t="s">
        <v>127</v>
      </c>
      <c r="E16119" s="132">
        <v>6.6749999999999998</v>
      </c>
    </row>
    <row r="16120" spans="1:5" ht="13.8" x14ac:dyDescent="0.25">
      <c r="A16120" s="47">
        <v>42325</v>
      </c>
      <c r="B16120" s="45" t="str">
        <f t="shared" si="522"/>
        <v>November</v>
      </c>
      <c r="C16120" s="53">
        <f t="shared" si="523"/>
        <v>2015</v>
      </c>
      <c r="D16120" s="43" t="s">
        <v>105</v>
      </c>
      <c r="E16120" s="132">
        <v>4.9400000000000004</v>
      </c>
    </row>
    <row r="16121" spans="1:5" ht="13.8" x14ac:dyDescent="0.25">
      <c r="A16121" s="47">
        <v>42325</v>
      </c>
      <c r="B16121" s="45" t="str">
        <f t="shared" si="522"/>
        <v>November</v>
      </c>
      <c r="C16121" s="53">
        <f t="shared" si="523"/>
        <v>2015</v>
      </c>
      <c r="D16121" s="43" t="s">
        <v>128</v>
      </c>
      <c r="E16121" s="132">
        <v>6.87</v>
      </c>
    </row>
    <row r="16122" spans="1:5" ht="13.8" x14ac:dyDescent="0.25">
      <c r="A16122" s="47">
        <v>42332</v>
      </c>
      <c r="B16122" s="45" t="str">
        <f t="shared" si="522"/>
        <v>November</v>
      </c>
      <c r="C16122" s="53">
        <f t="shared" si="523"/>
        <v>2015</v>
      </c>
      <c r="D16122" s="43" t="s">
        <v>131</v>
      </c>
    </row>
    <row r="16123" spans="1:5" ht="13.8" x14ac:dyDescent="0.25">
      <c r="A16123" s="47">
        <v>42332</v>
      </c>
      <c r="B16123" s="45" t="str">
        <f t="shared" si="522"/>
        <v>November</v>
      </c>
      <c r="C16123" s="53">
        <f t="shared" si="523"/>
        <v>2015</v>
      </c>
      <c r="D16123" s="43" t="s">
        <v>115</v>
      </c>
      <c r="E16123" s="132">
        <v>18.45</v>
      </c>
    </row>
    <row r="16124" spans="1:5" ht="13.8" x14ac:dyDescent="0.25">
      <c r="A16124" s="47">
        <v>42332</v>
      </c>
      <c r="B16124" s="45" t="str">
        <f t="shared" si="522"/>
        <v>November</v>
      </c>
      <c r="C16124" s="53">
        <f t="shared" si="523"/>
        <v>2015</v>
      </c>
      <c r="D16124" s="43" t="s">
        <v>95</v>
      </c>
      <c r="E16124" s="132">
        <v>16.359000000000002</v>
      </c>
    </row>
    <row r="16125" spans="1:5" ht="13.8" x14ac:dyDescent="0.25">
      <c r="A16125" s="47">
        <v>42332</v>
      </c>
      <c r="B16125" s="45" t="str">
        <f t="shared" si="522"/>
        <v>November</v>
      </c>
      <c r="C16125" s="53">
        <f t="shared" si="523"/>
        <v>2015</v>
      </c>
      <c r="D16125" s="43" t="s">
        <v>96</v>
      </c>
      <c r="E16125" s="132">
        <v>15.620999999999999</v>
      </c>
    </row>
    <row r="16126" spans="1:5" ht="13.8" x14ac:dyDescent="0.25">
      <c r="A16126" s="47">
        <v>42332</v>
      </c>
      <c r="B16126" s="45" t="str">
        <f t="shared" si="522"/>
        <v>November</v>
      </c>
      <c r="C16126" s="53">
        <f t="shared" si="523"/>
        <v>2015</v>
      </c>
      <c r="D16126" s="43" t="s">
        <v>97</v>
      </c>
      <c r="E16126" s="132">
        <v>14.882999999999999</v>
      </c>
    </row>
    <row r="16127" spans="1:5" ht="13.8" x14ac:dyDescent="0.25">
      <c r="A16127" s="47">
        <v>42332</v>
      </c>
      <c r="B16127" s="45" t="str">
        <f t="shared" si="522"/>
        <v>November</v>
      </c>
      <c r="C16127" s="53">
        <f t="shared" si="523"/>
        <v>2015</v>
      </c>
      <c r="D16127" s="43" t="s">
        <v>98</v>
      </c>
      <c r="E16127" s="132">
        <v>11.685</v>
      </c>
    </row>
    <row r="16128" spans="1:5" ht="15.6" x14ac:dyDescent="0.3">
      <c r="A16128" s="47">
        <v>42332</v>
      </c>
      <c r="B16128" s="45" t="str">
        <f t="shared" si="522"/>
        <v>November</v>
      </c>
      <c r="C16128" s="53">
        <f t="shared" si="523"/>
        <v>2015</v>
      </c>
      <c r="D16128" s="130" t="s">
        <v>136</v>
      </c>
      <c r="E16128" s="132">
        <v>15.895</v>
      </c>
    </row>
    <row r="16129" spans="1:5" ht="13.8" x14ac:dyDescent="0.25">
      <c r="A16129" s="47">
        <v>42332</v>
      </c>
      <c r="B16129" s="45" t="str">
        <f t="shared" si="522"/>
        <v>November</v>
      </c>
      <c r="C16129" s="53">
        <f t="shared" si="523"/>
        <v>2015</v>
      </c>
      <c r="D16129" s="43" t="s">
        <v>118</v>
      </c>
      <c r="E16129" s="132">
        <v>14.602499999999999</v>
      </c>
    </row>
    <row r="16130" spans="1:5" ht="13.8" x14ac:dyDescent="0.25">
      <c r="A16130" s="47">
        <v>42332</v>
      </c>
      <c r="B16130" s="45" t="str">
        <f t="shared" si="522"/>
        <v>November</v>
      </c>
      <c r="C16130" s="53">
        <f t="shared" si="523"/>
        <v>2015</v>
      </c>
      <c r="D16130" s="43" t="s">
        <v>102</v>
      </c>
      <c r="E16130" s="132">
        <v>14.41</v>
      </c>
    </row>
    <row r="16131" spans="1:5" ht="13.8" x14ac:dyDescent="0.25">
      <c r="A16131" s="47">
        <v>42332</v>
      </c>
      <c r="B16131" s="45" t="str">
        <f t="shared" si="522"/>
        <v>November</v>
      </c>
      <c r="C16131" s="53">
        <f t="shared" si="523"/>
        <v>2015</v>
      </c>
      <c r="D16131" s="43" t="s">
        <v>119</v>
      </c>
      <c r="E16131" s="132">
        <v>13.942500000000001</v>
      </c>
    </row>
    <row r="16132" spans="1:5" ht="13.8" x14ac:dyDescent="0.25">
      <c r="A16132" s="47">
        <v>42332</v>
      </c>
      <c r="B16132" s="45" t="str">
        <f t="shared" si="522"/>
        <v>November</v>
      </c>
      <c r="C16132" s="53">
        <f t="shared" si="523"/>
        <v>2015</v>
      </c>
      <c r="D16132" s="43" t="s">
        <v>120</v>
      </c>
      <c r="E16132" s="132">
        <v>13.227499999999999</v>
      </c>
    </row>
    <row r="16133" spans="1:5" ht="13.8" x14ac:dyDescent="0.25">
      <c r="A16133" s="47">
        <v>42332</v>
      </c>
      <c r="B16133" s="45" t="str">
        <f t="shared" si="522"/>
        <v>November</v>
      </c>
      <c r="C16133" s="53">
        <f t="shared" si="523"/>
        <v>2015</v>
      </c>
      <c r="D16133" s="43" t="s">
        <v>103</v>
      </c>
      <c r="E16133" s="132">
        <v>12.76</v>
      </c>
    </row>
    <row r="16134" spans="1:5" ht="13.8" x14ac:dyDescent="0.25">
      <c r="A16134" s="47">
        <v>42332</v>
      </c>
      <c r="B16134" s="45" t="str">
        <f t="shared" si="522"/>
        <v>November</v>
      </c>
      <c r="C16134" s="53">
        <f t="shared" si="523"/>
        <v>2015</v>
      </c>
      <c r="D16134" s="43" t="s">
        <v>116</v>
      </c>
      <c r="E16134" s="132">
        <v>7.5810000000000004</v>
      </c>
    </row>
    <row r="16135" spans="1:5" ht="13.8" x14ac:dyDescent="0.25">
      <c r="A16135" s="47">
        <v>42332</v>
      </c>
      <c r="B16135" s="45" t="str">
        <f t="shared" si="522"/>
        <v>November</v>
      </c>
      <c r="C16135" s="53">
        <f t="shared" si="523"/>
        <v>2015</v>
      </c>
      <c r="D16135" s="43" t="s">
        <v>104</v>
      </c>
      <c r="E16135" s="132">
        <v>9.2627500000000005</v>
      </c>
    </row>
    <row r="16136" spans="1:5" ht="13.8" x14ac:dyDescent="0.25">
      <c r="A16136" s="47">
        <v>42332</v>
      </c>
      <c r="B16136" s="45" t="str">
        <f t="shared" si="522"/>
        <v>November</v>
      </c>
      <c r="C16136" s="53">
        <f t="shared" si="523"/>
        <v>2015</v>
      </c>
      <c r="D16136" s="43" t="s">
        <v>121</v>
      </c>
      <c r="E16136" s="132">
        <v>8.8085000000000004</v>
      </c>
    </row>
    <row r="16137" spans="1:5" ht="13.8" x14ac:dyDescent="0.25">
      <c r="A16137" s="47">
        <v>42332</v>
      </c>
      <c r="B16137" s="45" t="str">
        <f t="shared" si="522"/>
        <v>November</v>
      </c>
      <c r="C16137" s="53">
        <f t="shared" si="523"/>
        <v>2015</v>
      </c>
      <c r="D16137" s="43" t="s">
        <v>122</v>
      </c>
      <c r="E16137" s="132">
        <v>7.9790000000000001</v>
      </c>
    </row>
    <row r="16138" spans="1:5" ht="13.8" x14ac:dyDescent="0.25">
      <c r="A16138" s="47">
        <v>42332</v>
      </c>
      <c r="B16138" s="45" t="str">
        <f t="shared" si="522"/>
        <v>November</v>
      </c>
      <c r="C16138" s="53">
        <f t="shared" si="523"/>
        <v>2015</v>
      </c>
      <c r="D16138" s="43" t="s">
        <v>123</v>
      </c>
      <c r="E16138" s="132">
        <v>7.8802500000000011</v>
      </c>
    </row>
    <row r="16139" spans="1:5" ht="13.8" x14ac:dyDescent="0.25">
      <c r="A16139" s="47">
        <v>42332</v>
      </c>
      <c r="B16139" s="45" t="str">
        <f t="shared" si="522"/>
        <v>November</v>
      </c>
      <c r="C16139" s="53">
        <f t="shared" si="523"/>
        <v>2015</v>
      </c>
      <c r="D16139" s="43" t="s">
        <v>99</v>
      </c>
      <c r="E16139" s="132">
        <v>6.5549999999999997</v>
      </c>
    </row>
    <row r="16140" spans="1:5" ht="13.8" x14ac:dyDescent="0.25">
      <c r="A16140" s="47">
        <v>42332</v>
      </c>
      <c r="B16140" s="45" t="str">
        <f t="shared" si="522"/>
        <v>November</v>
      </c>
      <c r="C16140" s="53">
        <f t="shared" si="523"/>
        <v>2015</v>
      </c>
      <c r="D16140" s="43" t="s">
        <v>100</v>
      </c>
      <c r="E16140" s="132">
        <v>6.3825000000000003</v>
      </c>
    </row>
    <row r="16141" spans="1:5" ht="13.8" x14ac:dyDescent="0.25">
      <c r="A16141" s="47">
        <v>42332</v>
      </c>
      <c r="B16141" s="45" t="str">
        <f t="shared" si="522"/>
        <v>November</v>
      </c>
      <c r="C16141" s="53">
        <f t="shared" si="523"/>
        <v>2015</v>
      </c>
      <c r="D16141" s="43" t="s">
        <v>101</v>
      </c>
      <c r="E16141" s="132">
        <v>6.1064999999999996</v>
      </c>
    </row>
    <row r="16142" spans="1:5" ht="13.8" x14ac:dyDescent="0.25">
      <c r="A16142" s="47">
        <v>42332</v>
      </c>
      <c r="B16142" s="45" t="str">
        <f t="shared" si="522"/>
        <v>November</v>
      </c>
      <c r="C16142" s="53">
        <f t="shared" si="523"/>
        <v>2015</v>
      </c>
      <c r="D16142" s="43" t="s">
        <v>124</v>
      </c>
      <c r="E16142" s="132">
        <v>6.0547499999999994</v>
      </c>
    </row>
    <row r="16143" spans="1:5" ht="13.8" x14ac:dyDescent="0.25">
      <c r="A16143" s="47">
        <v>42332</v>
      </c>
      <c r="B16143" s="45" t="str">
        <f t="shared" si="522"/>
        <v>November</v>
      </c>
      <c r="C16143" s="53">
        <f t="shared" si="523"/>
        <v>2015</v>
      </c>
      <c r="D16143" s="43" t="s">
        <v>125</v>
      </c>
      <c r="E16143" s="132">
        <v>5.4165000000000001</v>
      </c>
    </row>
    <row r="16144" spans="1:5" ht="13.8" x14ac:dyDescent="0.25">
      <c r="A16144" s="47">
        <v>42332</v>
      </c>
      <c r="B16144" s="45" t="str">
        <f t="shared" si="522"/>
        <v>November</v>
      </c>
      <c r="C16144" s="53">
        <f t="shared" si="523"/>
        <v>2015</v>
      </c>
      <c r="D16144" s="43" t="s">
        <v>126</v>
      </c>
      <c r="E16144" s="132">
        <v>5.9052500000000006</v>
      </c>
    </row>
    <row r="16145" spans="1:5" ht="13.8" x14ac:dyDescent="0.25">
      <c r="A16145" s="47">
        <v>42332</v>
      </c>
      <c r="B16145" s="45" t="str">
        <f t="shared" si="522"/>
        <v>November</v>
      </c>
      <c r="C16145" s="53">
        <f t="shared" si="523"/>
        <v>2015</v>
      </c>
      <c r="D16145" s="43" t="s">
        <v>127</v>
      </c>
      <c r="E16145" s="132">
        <v>5.9407499999999995</v>
      </c>
    </row>
    <row r="16146" spans="1:5" ht="13.8" x14ac:dyDescent="0.25">
      <c r="A16146" s="47">
        <v>42332</v>
      </c>
      <c r="B16146" s="45" t="str">
        <f t="shared" si="522"/>
        <v>November</v>
      </c>
      <c r="C16146" s="53">
        <f t="shared" si="523"/>
        <v>2015</v>
      </c>
      <c r="D16146" s="43" t="s">
        <v>105</v>
      </c>
      <c r="E16146" s="132">
        <v>4.2607500000000007</v>
      </c>
    </row>
    <row r="16147" spans="1:5" ht="13.8" x14ac:dyDescent="0.25">
      <c r="A16147" s="47">
        <v>42332</v>
      </c>
      <c r="B16147" s="45" t="str">
        <f t="shared" si="522"/>
        <v>November</v>
      </c>
      <c r="C16147" s="53">
        <f t="shared" si="523"/>
        <v>2015</v>
      </c>
      <c r="D16147" s="43" t="s">
        <v>128</v>
      </c>
      <c r="E16147" s="132">
        <v>6.2402499999999996</v>
      </c>
    </row>
    <row r="16148" spans="1:5" ht="13.8" x14ac:dyDescent="0.25">
      <c r="A16148" s="47">
        <v>42339</v>
      </c>
      <c r="B16148" s="45" t="str">
        <f t="shared" si="522"/>
        <v>December</v>
      </c>
      <c r="C16148" s="53">
        <f t="shared" si="523"/>
        <v>2015</v>
      </c>
      <c r="D16148" s="43" t="s">
        <v>131</v>
      </c>
    </row>
    <row r="16149" spans="1:5" ht="13.8" x14ac:dyDescent="0.25">
      <c r="A16149" s="47">
        <v>42339</v>
      </c>
      <c r="B16149" s="45" t="str">
        <f t="shared" ref="B16149:B16209" si="524">TEXT(A16149,"mmmm")</f>
        <v>December</v>
      </c>
      <c r="C16149" s="53">
        <f t="shared" ref="C16149:C16209" si="525">YEAR(A16149)</f>
        <v>2015</v>
      </c>
      <c r="D16149" s="43" t="s">
        <v>115</v>
      </c>
    </row>
    <row r="16150" spans="1:5" ht="13.8" x14ac:dyDescent="0.25">
      <c r="A16150" s="47">
        <v>42339</v>
      </c>
      <c r="B16150" s="45" t="str">
        <f t="shared" si="524"/>
        <v>December</v>
      </c>
      <c r="C16150" s="53">
        <f t="shared" si="525"/>
        <v>2015</v>
      </c>
      <c r="D16150" s="43" t="s">
        <v>95</v>
      </c>
    </row>
    <row r="16151" spans="1:5" ht="13.8" x14ac:dyDescent="0.25">
      <c r="A16151" s="47">
        <v>42339</v>
      </c>
      <c r="B16151" s="45" t="str">
        <f t="shared" si="524"/>
        <v>December</v>
      </c>
      <c r="C16151" s="53">
        <f t="shared" si="525"/>
        <v>2015</v>
      </c>
      <c r="D16151" s="43" t="s">
        <v>96</v>
      </c>
    </row>
    <row r="16152" spans="1:5" ht="13.8" x14ac:dyDescent="0.25">
      <c r="A16152" s="47">
        <v>42339</v>
      </c>
      <c r="B16152" s="45" t="str">
        <f t="shared" si="524"/>
        <v>December</v>
      </c>
      <c r="C16152" s="53">
        <f t="shared" si="525"/>
        <v>2015</v>
      </c>
      <c r="D16152" s="43" t="s">
        <v>97</v>
      </c>
    </row>
    <row r="16153" spans="1:5" ht="13.8" x14ac:dyDescent="0.25">
      <c r="A16153" s="47">
        <v>42339</v>
      </c>
      <c r="B16153" s="45" t="str">
        <f t="shared" si="524"/>
        <v>December</v>
      </c>
      <c r="C16153" s="53">
        <f t="shared" si="525"/>
        <v>2015</v>
      </c>
      <c r="D16153" s="43" t="s">
        <v>98</v>
      </c>
    </row>
    <row r="16154" spans="1:5" ht="15.6" x14ac:dyDescent="0.3">
      <c r="A16154" s="47">
        <v>42339</v>
      </c>
      <c r="B16154" s="45" t="str">
        <f t="shared" si="524"/>
        <v>December</v>
      </c>
      <c r="C16154" s="53">
        <f t="shared" si="525"/>
        <v>2015</v>
      </c>
      <c r="D16154" s="130" t="s">
        <v>136</v>
      </c>
      <c r="E16154" s="132">
        <v>16.184000000000001</v>
      </c>
    </row>
    <row r="16155" spans="1:5" ht="13.8" x14ac:dyDescent="0.25">
      <c r="A16155" s="47">
        <v>42339</v>
      </c>
      <c r="B16155" s="45" t="str">
        <f t="shared" si="524"/>
        <v>December</v>
      </c>
      <c r="C16155" s="53">
        <f t="shared" si="525"/>
        <v>2015</v>
      </c>
      <c r="D16155" s="43" t="s">
        <v>118</v>
      </c>
      <c r="E16155" s="132">
        <v>14.868</v>
      </c>
    </row>
    <row r="16156" spans="1:5" ht="13.8" x14ac:dyDescent="0.25">
      <c r="A16156" s="47">
        <v>42339</v>
      </c>
      <c r="B16156" s="45" t="str">
        <f t="shared" si="524"/>
        <v>December</v>
      </c>
      <c r="C16156" s="53">
        <f t="shared" si="525"/>
        <v>2015</v>
      </c>
      <c r="D16156" s="43" t="s">
        <v>102</v>
      </c>
      <c r="E16156" s="132">
        <v>14.672000000000001</v>
      </c>
    </row>
    <row r="16157" spans="1:5" ht="13.8" x14ac:dyDescent="0.25">
      <c r="A16157" s="47">
        <v>42339</v>
      </c>
      <c r="B16157" s="45" t="str">
        <f t="shared" si="524"/>
        <v>December</v>
      </c>
      <c r="C16157" s="53">
        <f t="shared" si="525"/>
        <v>2015</v>
      </c>
      <c r="D16157" s="43" t="s">
        <v>119</v>
      </c>
      <c r="E16157" s="132">
        <v>14.196000000000002</v>
      </c>
    </row>
    <row r="16158" spans="1:5" ht="13.8" x14ac:dyDescent="0.25">
      <c r="A16158" s="47">
        <v>42339</v>
      </c>
      <c r="B16158" s="45" t="str">
        <f t="shared" si="524"/>
        <v>December</v>
      </c>
      <c r="C16158" s="53">
        <f t="shared" si="525"/>
        <v>2015</v>
      </c>
      <c r="D16158" s="43" t="s">
        <v>120</v>
      </c>
      <c r="E16158" s="132">
        <v>13.468</v>
      </c>
    </row>
    <row r="16159" spans="1:5" ht="13.8" x14ac:dyDescent="0.25">
      <c r="A16159" s="47">
        <v>42339</v>
      </c>
      <c r="B16159" s="45" t="str">
        <f t="shared" si="524"/>
        <v>December</v>
      </c>
      <c r="C16159" s="53">
        <f t="shared" si="525"/>
        <v>2015</v>
      </c>
      <c r="D16159" s="43" t="s">
        <v>103</v>
      </c>
      <c r="E16159" s="132">
        <v>12.991999999999997</v>
      </c>
    </row>
    <row r="16160" spans="1:5" ht="13.8" x14ac:dyDescent="0.25">
      <c r="A16160" s="47">
        <v>42339</v>
      </c>
      <c r="B16160" s="45" t="str">
        <f t="shared" si="524"/>
        <v>December</v>
      </c>
      <c r="C16160" s="53">
        <f t="shared" si="525"/>
        <v>2015</v>
      </c>
      <c r="D16160" s="43" t="s">
        <v>116</v>
      </c>
      <c r="E16160" s="132">
        <v>7.5810000000000004</v>
      </c>
    </row>
    <row r="16161" spans="1:5" ht="13.8" x14ac:dyDescent="0.25">
      <c r="A16161" s="47">
        <v>42339</v>
      </c>
      <c r="B16161" s="45" t="str">
        <f t="shared" si="524"/>
        <v>December</v>
      </c>
      <c r="C16161" s="53">
        <f t="shared" si="525"/>
        <v>2015</v>
      </c>
      <c r="D16161" s="43" t="s">
        <v>104</v>
      </c>
      <c r="E16161" s="132">
        <v>9.1455000000000002</v>
      </c>
    </row>
    <row r="16162" spans="1:5" ht="13.8" x14ac:dyDescent="0.25">
      <c r="A16162" s="47">
        <v>42339</v>
      </c>
      <c r="B16162" s="45" t="str">
        <f t="shared" si="524"/>
        <v>December</v>
      </c>
      <c r="C16162" s="53">
        <f t="shared" si="525"/>
        <v>2015</v>
      </c>
      <c r="D16162" s="43" t="s">
        <v>121</v>
      </c>
      <c r="E16162" s="132">
        <v>8.697000000000001</v>
      </c>
    </row>
    <row r="16163" spans="1:5" ht="13.8" x14ac:dyDescent="0.25">
      <c r="A16163" s="47">
        <v>42339</v>
      </c>
      <c r="B16163" s="45" t="str">
        <f t="shared" si="524"/>
        <v>December</v>
      </c>
      <c r="C16163" s="53">
        <f t="shared" si="525"/>
        <v>2015</v>
      </c>
      <c r="D16163" s="43" t="s">
        <v>122</v>
      </c>
      <c r="E16163" s="132">
        <v>7.8779999999999992</v>
      </c>
    </row>
    <row r="16164" spans="1:5" ht="13.8" x14ac:dyDescent="0.25">
      <c r="A16164" s="47">
        <v>42339</v>
      </c>
      <c r="B16164" s="45" t="str">
        <f t="shared" si="524"/>
        <v>December</v>
      </c>
      <c r="C16164" s="53">
        <f t="shared" si="525"/>
        <v>2015</v>
      </c>
      <c r="D16164" s="43" t="s">
        <v>123</v>
      </c>
      <c r="E16164" s="132">
        <v>7.7805000000000009</v>
      </c>
    </row>
    <row r="16165" spans="1:5" ht="13.8" x14ac:dyDescent="0.25">
      <c r="A16165" s="47">
        <v>42339</v>
      </c>
      <c r="B16165" s="45" t="str">
        <f t="shared" si="524"/>
        <v>December</v>
      </c>
      <c r="C16165" s="53">
        <f t="shared" si="525"/>
        <v>2015</v>
      </c>
      <c r="D16165" s="43" t="s">
        <v>99</v>
      </c>
      <c r="E16165" s="132">
        <v>6.46</v>
      </c>
    </row>
    <row r="16166" spans="1:5" ht="13.8" x14ac:dyDescent="0.25">
      <c r="A16166" s="47">
        <v>42339</v>
      </c>
      <c r="B16166" s="45" t="str">
        <f t="shared" si="524"/>
        <v>December</v>
      </c>
      <c r="C16166" s="53">
        <f t="shared" si="525"/>
        <v>2015</v>
      </c>
      <c r="D16166" s="43" t="s">
        <v>100</v>
      </c>
      <c r="E16166" s="132">
        <v>6.29</v>
      </c>
    </row>
    <row r="16167" spans="1:5" ht="13.8" x14ac:dyDescent="0.25">
      <c r="A16167" s="47">
        <v>42339</v>
      </c>
      <c r="B16167" s="45" t="str">
        <f t="shared" si="524"/>
        <v>December</v>
      </c>
      <c r="C16167" s="53">
        <f t="shared" si="525"/>
        <v>2015</v>
      </c>
      <c r="D16167" s="43" t="s">
        <v>101</v>
      </c>
      <c r="E16167" s="132">
        <v>6.0179999999999998</v>
      </c>
    </row>
    <row r="16168" spans="1:5" ht="13.8" x14ac:dyDescent="0.25">
      <c r="A16168" s="47">
        <v>42339</v>
      </c>
      <c r="B16168" s="45" t="str">
        <f t="shared" si="524"/>
        <v>December</v>
      </c>
      <c r="C16168" s="53">
        <f t="shared" si="525"/>
        <v>2015</v>
      </c>
      <c r="D16168" s="43" t="s">
        <v>124</v>
      </c>
      <c r="E16168" s="132">
        <v>5.9669999999999996</v>
      </c>
    </row>
    <row r="16169" spans="1:5" ht="13.8" x14ac:dyDescent="0.25">
      <c r="A16169" s="47">
        <v>42339</v>
      </c>
      <c r="B16169" s="45" t="str">
        <f t="shared" si="524"/>
        <v>December</v>
      </c>
      <c r="C16169" s="53">
        <f t="shared" si="525"/>
        <v>2015</v>
      </c>
      <c r="D16169" s="43" t="s">
        <v>125</v>
      </c>
      <c r="E16169" s="132">
        <v>5.338000000000001</v>
      </c>
    </row>
    <row r="16170" spans="1:5" ht="13.8" x14ac:dyDescent="0.25">
      <c r="A16170" s="47">
        <v>42339</v>
      </c>
      <c r="B16170" s="45" t="str">
        <f t="shared" si="524"/>
        <v>December</v>
      </c>
      <c r="C16170" s="53">
        <f t="shared" si="525"/>
        <v>2015</v>
      </c>
      <c r="D16170" s="43" t="s">
        <v>126</v>
      </c>
      <c r="E16170" s="132">
        <v>5.8305000000000007</v>
      </c>
    </row>
    <row r="16171" spans="1:5" ht="13.8" x14ac:dyDescent="0.25">
      <c r="A16171" s="47">
        <v>42339</v>
      </c>
      <c r="B16171" s="45" t="str">
        <f t="shared" si="524"/>
        <v>December</v>
      </c>
      <c r="C16171" s="53">
        <f t="shared" si="525"/>
        <v>2015</v>
      </c>
      <c r="D16171" s="43" t="s">
        <v>127</v>
      </c>
      <c r="E16171" s="132">
        <v>5.8739999999999997</v>
      </c>
    </row>
    <row r="16172" spans="1:5" ht="13.8" x14ac:dyDescent="0.25">
      <c r="A16172" s="47">
        <v>42339</v>
      </c>
      <c r="B16172" s="45" t="str">
        <f t="shared" si="524"/>
        <v>December</v>
      </c>
      <c r="C16172" s="53">
        <f t="shared" si="525"/>
        <v>2015</v>
      </c>
      <c r="D16172" s="43" t="s">
        <v>105</v>
      </c>
      <c r="E16172" s="132">
        <v>4.1990000000000007</v>
      </c>
    </row>
    <row r="16173" spans="1:5" ht="13.8" x14ac:dyDescent="0.25">
      <c r="A16173" s="47">
        <v>42339</v>
      </c>
      <c r="B16173" s="45" t="str">
        <f t="shared" si="524"/>
        <v>December</v>
      </c>
      <c r="C16173" s="53">
        <f t="shared" si="525"/>
        <v>2015</v>
      </c>
      <c r="D16173" s="43" t="s">
        <v>128</v>
      </c>
      <c r="E16173" s="132">
        <v>6.1829999999999998</v>
      </c>
    </row>
    <row r="16174" spans="1:5" ht="13.8" x14ac:dyDescent="0.25">
      <c r="A16174" s="47">
        <v>42346</v>
      </c>
      <c r="B16174" s="45" t="str">
        <f t="shared" si="524"/>
        <v>December</v>
      </c>
      <c r="C16174" s="53">
        <f t="shared" si="525"/>
        <v>2015</v>
      </c>
      <c r="D16174" s="43" t="s">
        <v>131</v>
      </c>
    </row>
    <row r="16175" spans="1:5" ht="13.8" x14ac:dyDescent="0.25">
      <c r="A16175" s="47">
        <v>42346</v>
      </c>
      <c r="B16175" s="45" t="str">
        <f t="shared" si="524"/>
        <v>December</v>
      </c>
      <c r="C16175" s="53">
        <f t="shared" si="525"/>
        <v>2015</v>
      </c>
      <c r="D16175" s="43" t="s">
        <v>115</v>
      </c>
    </row>
    <row r="16176" spans="1:5" ht="13.8" x14ac:dyDescent="0.25">
      <c r="A16176" s="47">
        <v>42346</v>
      </c>
      <c r="B16176" s="45" t="str">
        <f t="shared" si="524"/>
        <v>December</v>
      </c>
      <c r="C16176" s="53">
        <f t="shared" si="525"/>
        <v>2015</v>
      </c>
      <c r="D16176" s="43" t="s">
        <v>95</v>
      </c>
    </row>
    <row r="16177" spans="1:5" ht="13.8" x14ac:dyDescent="0.25">
      <c r="A16177" s="47">
        <v>42346</v>
      </c>
      <c r="B16177" s="45" t="str">
        <f t="shared" si="524"/>
        <v>December</v>
      </c>
      <c r="C16177" s="53">
        <f t="shared" si="525"/>
        <v>2015</v>
      </c>
      <c r="D16177" s="43" t="s">
        <v>96</v>
      </c>
    </row>
    <row r="16178" spans="1:5" ht="13.8" x14ac:dyDescent="0.25">
      <c r="A16178" s="47">
        <v>42346</v>
      </c>
      <c r="B16178" s="45" t="str">
        <f t="shared" si="524"/>
        <v>December</v>
      </c>
      <c r="C16178" s="53">
        <f t="shared" si="525"/>
        <v>2015</v>
      </c>
      <c r="D16178" s="43" t="s">
        <v>97</v>
      </c>
    </row>
    <row r="16179" spans="1:5" ht="13.8" x14ac:dyDescent="0.25">
      <c r="A16179" s="47">
        <v>42346</v>
      </c>
      <c r="B16179" s="45" t="str">
        <f t="shared" si="524"/>
        <v>December</v>
      </c>
      <c r="C16179" s="53">
        <f t="shared" si="525"/>
        <v>2015</v>
      </c>
      <c r="D16179" s="43" t="s">
        <v>98</v>
      </c>
    </row>
    <row r="16180" spans="1:5" ht="15.6" x14ac:dyDescent="0.3">
      <c r="A16180" s="47">
        <v>42346</v>
      </c>
      <c r="B16180" s="45" t="str">
        <f t="shared" si="524"/>
        <v>December</v>
      </c>
      <c r="C16180" s="53">
        <f t="shared" si="525"/>
        <v>2015</v>
      </c>
      <c r="D16180" s="130" t="s">
        <v>136</v>
      </c>
      <c r="E16180" s="132">
        <v>16.184000000000001</v>
      </c>
    </row>
    <row r="16181" spans="1:5" ht="13.8" x14ac:dyDescent="0.25">
      <c r="A16181" s="47">
        <v>42346</v>
      </c>
      <c r="B16181" s="45" t="str">
        <f t="shared" si="524"/>
        <v>December</v>
      </c>
      <c r="C16181" s="53">
        <f t="shared" si="525"/>
        <v>2015</v>
      </c>
      <c r="D16181" s="43" t="s">
        <v>118</v>
      </c>
      <c r="E16181" s="132">
        <v>14.868</v>
      </c>
    </row>
    <row r="16182" spans="1:5" ht="13.8" x14ac:dyDescent="0.25">
      <c r="A16182" s="47">
        <v>42346</v>
      </c>
      <c r="B16182" s="45" t="str">
        <f t="shared" si="524"/>
        <v>December</v>
      </c>
      <c r="C16182" s="53">
        <f t="shared" si="525"/>
        <v>2015</v>
      </c>
      <c r="D16182" s="43" t="s">
        <v>102</v>
      </c>
      <c r="E16182" s="132">
        <v>14.672000000000001</v>
      </c>
    </row>
    <row r="16183" spans="1:5" ht="13.8" x14ac:dyDescent="0.25">
      <c r="A16183" s="47">
        <v>42346</v>
      </c>
      <c r="B16183" s="45" t="str">
        <f t="shared" si="524"/>
        <v>December</v>
      </c>
      <c r="C16183" s="53">
        <f t="shared" si="525"/>
        <v>2015</v>
      </c>
      <c r="D16183" s="43" t="s">
        <v>119</v>
      </c>
      <c r="E16183" s="132">
        <v>14.196000000000002</v>
      </c>
    </row>
    <row r="16184" spans="1:5" ht="13.8" x14ac:dyDescent="0.25">
      <c r="A16184" s="47">
        <v>42346</v>
      </c>
      <c r="B16184" s="45" t="str">
        <f t="shared" si="524"/>
        <v>December</v>
      </c>
      <c r="C16184" s="53">
        <f t="shared" si="525"/>
        <v>2015</v>
      </c>
      <c r="D16184" s="43" t="s">
        <v>120</v>
      </c>
      <c r="E16184" s="132">
        <v>13.468</v>
      </c>
    </row>
    <row r="16185" spans="1:5" ht="13.8" x14ac:dyDescent="0.25">
      <c r="A16185" s="47">
        <v>42346</v>
      </c>
      <c r="B16185" s="45" t="str">
        <f t="shared" si="524"/>
        <v>December</v>
      </c>
      <c r="C16185" s="53">
        <f t="shared" si="525"/>
        <v>2015</v>
      </c>
      <c r="D16185" s="43" t="s">
        <v>103</v>
      </c>
      <c r="E16185" s="132">
        <v>12.991999999999997</v>
      </c>
    </row>
    <row r="16186" spans="1:5" ht="13.8" x14ac:dyDescent="0.25">
      <c r="A16186" s="47">
        <v>42346</v>
      </c>
      <c r="B16186" s="45" t="str">
        <f t="shared" si="524"/>
        <v>December</v>
      </c>
      <c r="C16186" s="53">
        <f t="shared" si="525"/>
        <v>2015</v>
      </c>
      <c r="D16186" s="43" t="s">
        <v>116</v>
      </c>
      <c r="E16186" s="132">
        <v>7.1820000000000004</v>
      </c>
    </row>
    <row r="16187" spans="1:5" ht="13.8" x14ac:dyDescent="0.25">
      <c r="A16187" s="47">
        <v>42346</v>
      </c>
      <c r="B16187" s="45" t="str">
        <f t="shared" si="524"/>
        <v>December</v>
      </c>
      <c r="C16187" s="53">
        <f t="shared" si="525"/>
        <v>2015</v>
      </c>
      <c r="D16187" s="43" t="s">
        <v>104</v>
      </c>
      <c r="E16187" s="132">
        <v>8.5592500000000005</v>
      </c>
    </row>
    <row r="16188" spans="1:5" ht="13.8" x14ac:dyDescent="0.25">
      <c r="A16188" s="47">
        <v>42346</v>
      </c>
      <c r="B16188" s="45" t="str">
        <f t="shared" si="524"/>
        <v>December</v>
      </c>
      <c r="C16188" s="53">
        <f t="shared" si="525"/>
        <v>2015</v>
      </c>
      <c r="D16188" s="43" t="s">
        <v>121</v>
      </c>
      <c r="E16188" s="132">
        <v>8.1395</v>
      </c>
    </row>
    <row r="16189" spans="1:5" ht="13.8" x14ac:dyDescent="0.25">
      <c r="A16189" s="47">
        <v>42346</v>
      </c>
      <c r="B16189" s="45" t="str">
        <f t="shared" si="524"/>
        <v>December</v>
      </c>
      <c r="C16189" s="53">
        <f t="shared" si="525"/>
        <v>2015</v>
      </c>
      <c r="D16189" s="43" t="s">
        <v>122</v>
      </c>
      <c r="E16189" s="132">
        <v>7.3729999999999993</v>
      </c>
    </row>
    <row r="16190" spans="1:5" ht="13.8" x14ac:dyDescent="0.25">
      <c r="A16190" s="47">
        <v>42346</v>
      </c>
      <c r="B16190" s="45" t="str">
        <f t="shared" si="524"/>
        <v>December</v>
      </c>
      <c r="C16190" s="53">
        <f t="shared" si="525"/>
        <v>2015</v>
      </c>
      <c r="D16190" s="43" t="s">
        <v>123</v>
      </c>
      <c r="E16190" s="132">
        <v>7.2817500000000006</v>
      </c>
    </row>
    <row r="16191" spans="1:5" ht="13.8" x14ac:dyDescent="0.25">
      <c r="A16191" s="47">
        <v>42346</v>
      </c>
      <c r="B16191" s="45" t="str">
        <f t="shared" si="524"/>
        <v>December</v>
      </c>
      <c r="C16191" s="53">
        <f t="shared" si="525"/>
        <v>2015</v>
      </c>
      <c r="D16191" s="43" t="s">
        <v>99</v>
      </c>
      <c r="E16191" s="132">
        <v>6.3650000000000002</v>
      </c>
    </row>
    <row r="16192" spans="1:5" ht="13.8" x14ac:dyDescent="0.25">
      <c r="A16192" s="47">
        <v>42346</v>
      </c>
      <c r="B16192" s="45" t="str">
        <f t="shared" si="524"/>
        <v>December</v>
      </c>
      <c r="C16192" s="53">
        <f t="shared" si="525"/>
        <v>2015</v>
      </c>
      <c r="D16192" s="43" t="s">
        <v>100</v>
      </c>
      <c r="E16192" s="132">
        <v>6.1974999999999998</v>
      </c>
    </row>
    <row r="16193" spans="1:5" ht="13.8" x14ac:dyDescent="0.25">
      <c r="A16193" s="47">
        <v>42346</v>
      </c>
      <c r="B16193" s="45" t="str">
        <f t="shared" si="524"/>
        <v>December</v>
      </c>
      <c r="C16193" s="53">
        <f t="shared" si="525"/>
        <v>2015</v>
      </c>
      <c r="D16193" s="43" t="s">
        <v>101</v>
      </c>
      <c r="E16193" s="132">
        <v>5.9295000000000009</v>
      </c>
    </row>
    <row r="16194" spans="1:5" ht="13.8" x14ac:dyDescent="0.25">
      <c r="A16194" s="47">
        <v>42346</v>
      </c>
      <c r="B16194" s="45" t="str">
        <f t="shared" si="524"/>
        <v>December</v>
      </c>
      <c r="C16194" s="53">
        <f t="shared" si="525"/>
        <v>2015</v>
      </c>
      <c r="D16194" s="43" t="s">
        <v>124</v>
      </c>
      <c r="E16194" s="132">
        <v>5.8792499999999999</v>
      </c>
    </row>
    <row r="16195" spans="1:5" ht="13.8" x14ac:dyDescent="0.25">
      <c r="A16195" s="47">
        <v>42346</v>
      </c>
      <c r="B16195" s="45" t="str">
        <f t="shared" si="524"/>
        <v>December</v>
      </c>
      <c r="C16195" s="53">
        <f t="shared" si="525"/>
        <v>2015</v>
      </c>
      <c r="D16195" s="43" t="s">
        <v>125</v>
      </c>
      <c r="E16195" s="132">
        <v>5.2595000000000001</v>
      </c>
    </row>
    <row r="16196" spans="1:5" ht="13.8" x14ac:dyDescent="0.25">
      <c r="A16196" s="47">
        <v>42346</v>
      </c>
      <c r="B16196" s="45" t="str">
        <f t="shared" si="524"/>
        <v>December</v>
      </c>
      <c r="C16196" s="53">
        <f t="shared" si="525"/>
        <v>2015</v>
      </c>
      <c r="D16196" s="43" t="s">
        <v>126</v>
      </c>
      <c r="E16196" s="132">
        <v>5.7557500000000008</v>
      </c>
    </row>
    <row r="16197" spans="1:5" ht="13.8" x14ac:dyDescent="0.25">
      <c r="A16197" s="47">
        <v>42346</v>
      </c>
      <c r="B16197" s="45" t="str">
        <f t="shared" si="524"/>
        <v>December</v>
      </c>
      <c r="C16197" s="53">
        <f t="shared" si="525"/>
        <v>2015</v>
      </c>
      <c r="D16197" s="43" t="s">
        <v>127</v>
      </c>
      <c r="E16197" s="132">
        <v>5.8072499999999998</v>
      </c>
    </row>
    <row r="16198" spans="1:5" ht="13.8" x14ac:dyDescent="0.25">
      <c r="A16198" s="47">
        <v>42346</v>
      </c>
      <c r="B16198" s="45" t="str">
        <f t="shared" si="524"/>
        <v>December</v>
      </c>
      <c r="C16198" s="53">
        <f t="shared" si="525"/>
        <v>2015</v>
      </c>
      <c r="D16198" s="43" t="s">
        <v>105</v>
      </c>
      <c r="E16198" s="132">
        <v>4.1372499999999999</v>
      </c>
    </row>
    <row r="16199" spans="1:5" ht="13.8" x14ac:dyDescent="0.25">
      <c r="A16199" s="47">
        <v>42346</v>
      </c>
      <c r="B16199" s="45" t="str">
        <f t="shared" si="524"/>
        <v>December</v>
      </c>
      <c r="C16199" s="53">
        <f t="shared" si="525"/>
        <v>2015</v>
      </c>
      <c r="D16199" s="43" t="s">
        <v>128</v>
      </c>
      <c r="E16199" s="132">
        <v>6.12575</v>
      </c>
    </row>
    <row r="16200" spans="1:5" ht="13.8" x14ac:dyDescent="0.25">
      <c r="A16200" s="47">
        <v>42353</v>
      </c>
      <c r="B16200" s="45" t="str">
        <f t="shared" si="524"/>
        <v>December</v>
      </c>
      <c r="C16200" s="53">
        <f t="shared" si="525"/>
        <v>2015</v>
      </c>
      <c r="D16200" s="43" t="s">
        <v>131</v>
      </c>
    </row>
    <row r="16201" spans="1:5" ht="13.8" x14ac:dyDescent="0.25">
      <c r="A16201" s="47">
        <v>42353</v>
      </c>
      <c r="B16201" s="45" t="str">
        <f t="shared" si="524"/>
        <v>December</v>
      </c>
      <c r="C16201" s="53">
        <f t="shared" si="525"/>
        <v>2015</v>
      </c>
      <c r="D16201" s="43" t="s">
        <v>115</v>
      </c>
    </row>
    <row r="16202" spans="1:5" ht="13.8" x14ac:dyDescent="0.25">
      <c r="A16202" s="47">
        <v>42353</v>
      </c>
      <c r="B16202" s="45" t="str">
        <f t="shared" si="524"/>
        <v>December</v>
      </c>
      <c r="C16202" s="53">
        <f t="shared" si="525"/>
        <v>2015</v>
      </c>
      <c r="D16202" s="43" t="s">
        <v>95</v>
      </c>
    </row>
    <row r="16203" spans="1:5" ht="13.8" x14ac:dyDescent="0.25">
      <c r="A16203" s="47">
        <v>42353</v>
      </c>
      <c r="B16203" s="45" t="str">
        <f t="shared" si="524"/>
        <v>December</v>
      </c>
      <c r="C16203" s="53">
        <f t="shared" si="525"/>
        <v>2015</v>
      </c>
      <c r="D16203" s="43" t="s">
        <v>96</v>
      </c>
    </row>
    <row r="16204" spans="1:5" ht="13.8" x14ac:dyDescent="0.25">
      <c r="A16204" s="47">
        <v>42353</v>
      </c>
      <c r="B16204" s="45" t="str">
        <f t="shared" si="524"/>
        <v>December</v>
      </c>
      <c r="C16204" s="53">
        <f t="shared" si="525"/>
        <v>2015</v>
      </c>
      <c r="D16204" s="43" t="s">
        <v>97</v>
      </c>
    </row>
    <row r="16205" spans="1:5" ht="13.8" x14ac:dyDescent="0.25">
      <c r="A16205" s="47">
        <v>42353</v>
      </c>
      <c r="B16205" s="45" t="str">
        <f t="shared" si="524"/>
        <v>December</v>
      </c>
      <c r="C16205" s="53">
        <f t="shared" si="525"/>
        <v>2015</v>
      </c>
      <c r="D16205" s="43" t="s">
        <v>98</v>
      </c>
    </row>
    <row r="16206" spans="1:5" ht="15.6" x14ac:dyDescent="0.3">
      <c r="A16206" s="47">
        <v>42353</v>
      </c>
      <c r="B16206" s="45" t="str">
        <f t="shared" si="524"/>
        <v>December</v>
      </c>
      <c r="C16206" s="53">
        <f t="shared" si="525"/>
        <v>2015</v>
      </c>
      <c r="D16206" s="130" t="s">
        <v>136</v>
      </c>
      <c r="E16206" s="132">
        <v>16.762</v>
      </c>
    </row>
    <row r="16207" spans="1:5" ht="13.8" x14ac:dyDescent="0.25">
      <c r="A16207" s="47">
        <v>42353</v>
      </c>
      <c r="B16207" s="45" t="str">
        <f t="shared" si="524"/>
        <v>December</v>
      </c>
      <c r="C16207" s="53">
        <f t="shared" si="525"/>
        <v>2015</v>
      </c>
      <c r="D16207" s="43" t="s">
        <v>118</v>
      </c>
      <c r="E16207" s="132">
        <v>15.398999999999999</v>
      </c>
    </row>
    <row r="16208" spans="1:5" ht="13.8" x14ac:dyDescent="0.25">
      <c r="A16208" s="47">
        <v>42353</v>
      </c>
      <c r="B16208" s="45" t="str">
        <f t="shared" si="524"/>
        <v>December</v>
      </c>
      <c r="C16208" s="53">
        <f t="shared" si="525"/>
        <v>2015</v>
      </c>
      <c r="D16208" s="43" t="s">
        <v>102</v>
      </c>
      <c r="E16208" s="132">
        <v>15.196000000000002</v>
      </c>
    </row>
    <row r="16209" spans="1:5" ht="13.8" x14ac:dyDescent="0.25">
      <c r="A16209" s="47">
        <v>42353</v>
      </c>
      <c r="B16209" s="45" t="str">
        <f t="shared" si="524"/>
        <v>December</v>
      </c>
      <c r="C16209" s="53">
        <f t="shared" si="525"/>
        <v>2015</v>
      </c>
      <c r="D16209" s="43" t="s">
        <v>119</v>
      </c>
      <c r="E16209" s="132">
        <v>14.703000000000001</v>
      </c>
    </row>
    <row r="16210" spans="1:5" ht="13.8" x14ac:dyDescent="0.25">
      <c r="A16210" s="47">
        <v>42353</v>
      </c>
      <c r="B16210" s="45" t="str">
        <f t="shared" ref="B16210:B16271" si="526">TEXT(A16210,"mmmm")</f>
        <v>December</v>
      </c>
      <c r="C16210" s="53">
        <f t="shared" ref="C16210:C16271" si="527">YEAR(A16210)</f>
        <v>2015</v>
      </c>
      <c r="D16210" s="43" t="s">
        <v>120</v>
      </c>
      <c r="E16210" s="132">
        <v>13.948999999999998</v>
      </c>
    </row>
    <row r="16211" spans="1:5" ht="13.8" x14ac:dyDescent="0.25">
      <c r="A16211" s="47">
        <v>42353</v>
      </c>
      <c r="B16211" s="45" t="str">
        <f t="shared" si="526"/>
        <v>December</v>
      </c>
      <c r="C16211" s="53">
        <f t="shared" si="527"/>
        <v>2015</v>
      </c>
      <c r="D16211" s="43" t="s">
        <v>103</v>
      </c>
      <c r="E16211" s="132">
        <v>13.456</v>
      </c>
    </row>
    <row r="16212" spans="1:5" ht="13.8" x14ac:dyDescent="0.25">
      <c r="A16212" s="47">
        <v>42353</v>
      </c>
      <c r="B16212" s="45" t="str">
        <f t="shared" si="526"/>
        <v>December</v>
      </c>
      <c r="C16212" s="53">
        <f t="shared" si="527"/>
        <v>2015</v>
      </c>
      <c r="D16212" s="43" t="s">
        <v>116</v>
      </c>
      <c r="E16212" s="132">
        <v>7.5810000000000004</v>
      </c>
    </row>
    <row r="16213" spans="1:5" ht="13.8" x14ac:dyDescent="0.25">
      <c r="A16213" s="47">
        <v>42353</v>
      </c>
      <c r="B16213" s="45" t="str">
        <f t="shared" si="526"/>
        <v>December</v>
      </c>
      <c r="C16213" s="53">
        <f t="shared" si="527"/>
        <v>2015</v>
      </c>
      <c r="D16213" s="43" t="s">
        <v>104</v>
      </c>
      <c r="E16213" s="132">
        <v>9.3800000000000008</v>
      </c>
    </row>
    <row r="16214" spans="1:5" ht="13.8" x14ac:dyDescent="0.25">
      <c r="A16214" s="47">
        <v>42353</v>
      </c>
      <c r="B16214" s="45" t="str">
        <f t="shared" si="526"/>
        <v>December</v>
      </c>
      <c r="C16214" s="53">
        <f t="shared" si="527"/>
        <v>2015</v>
      </c>
      <c r="D16214" s="43" t="s">
        <v>121</v>
      </c>
      <c r="E16214" s="132">
        <v>8.92</v>
      </c>
    </row>
    <row r="16215" spans="1:5" ht="13.8" x14ac:dyDescent="0.25">
      <c r="A16215" s="47">
        <v>42353</v>
      </c>
      <c r="B16215" s="45" t="str">
        <f t="shared" si="526"/>
        <v>December</v>
      </c>
      <c r="C16215" s="53">
        <f t="shared" si="527"/>
        <v>2015</v>
      </c>
      <c r="D16215" s="43" t="s">
        <v>122</v>
      </c>
      <c r="E16215" s="132">
        <v>8.08</v>
      </c>
    </row>
    <row r="16216" spans="1:5" ht="13.8" x14ac:dyDescent="0.25">
      <c r="A16216" s="47">
        <v>42353</v>
      </c>
      <c r="B16216" s="45" t="str">
        <f t="shared" si="526"/>
        <v>December</v>
      </c>
      <c r="C16216" s="53">
        <f t="shared" si="527"/>
        <v>2015</v>
      </c>
      <c r="D16216" s="43" t="s">
        <v>123</v>
      </c>
      <c r="E16216" s="132">
        <v>7.98</v>
      </c>
    </row>
    <row r="16217" spans="1:5" ht="13.8" x14ac:dyDescent="0.25">
      <c r="A16217" s="47">
        <v>42353</v>
      </c>
      <c r="B16217" s="45" t="str">
        <f t="shared" si="526"/>
        <v>December</v>
      </c>
      <c r="C16217" s="53">
        <f t="shared" si="527"/>
        <v>2015</v>
      </c>
      <c r="D16217" s="43" t="s">
        <v>99</v>
      </c>
      <c r="E16217" s="132">
        <v>6.7133333333333329</v>
      </c>
    </row>
    <row r="16218" spans="1:5" ht="13.8" x14ac:dyDescent="0.25">
      <c r="A16218" s="47">
        <v>42353</v>
      </c>
      <c r="B16218" s="45" t="str">
        <f t="shared" si="526"/>
        <v>December</v>
      </c>
      <c r="C16218" s="53">
        <f t="shared" si="527"/>
        <v>2015</v>
      </c>
      <c r="D16218" s="43" t="s">
        <v>100</v>
      </c>
      <c r="E16218" s="132">
        <v>6.5366666666666662</v>
      </c>
    </row>
    <row r="16219" spans="1:5" ht="13.8" x14ac:dyDescent="0.25">
      <c r="A16219" s="47">
        <v>42353</v>
      </c>
      <c r="B16219" s="45" t="str">
        <f t="shared" si="526"/>
        <v>December</v>
      </c>
      <c r="C16219" s="53">
        <f t="shared" si="527"/>
        <v>2015</v>
      </c>
      <c r="D16219" s="43" t="s">
        <v>101</v>
      </c>
      <c r="E16219" s="132">
        <v>6.2539999999999996</v>
      </c>
    </row>
    <row r="16220" spans="1:5" ht="13.8" x14ac:dyDescent="0.25">
      <c r="A16220" s="47">
        <v>42353</v>
      </c>
      <c r="B16220" s="45" t="str">
        <f t="shared" si="526"/>
        <v>December</v>
      </c>
      <c r="C16220" s="53">
        <f t="shared" si="527"/>
        <v>2015</v>
      </c>
      <c r="D16220" s="43" t="s">
        <v>124</v>
      </c>
      <c r="E16220" s="132">
        <v>6.2009999999999987</v>
      </c>
    </row>
    <row r="16221" spans="1:5" ht="13.8" x14ac:dyDescent="0.25">
      <c r="A16221" s="47">
        <v>42353</v>
      </c>
      <c r="B16221" s="45" t="str">
        <f t="shared" si="526"/>
        <v>December</v>
      </c>
      <c r="C16221" s="53">
        <f t="shared" si="527"/>
        <v>2015</v>
      </c>
      <c r="D16221" s="43" t="s">
        <v>125</v>
      </c>
      <c r="E16221" s="132">
        <v>5.5473333333333334</v>
      </c>
    </row>
    <row r="16222" spans="1:5" ht="13.8" x14ac:dyDescent="0.25">
      <c r="A16222" s="47">
        <v>42353</v>
      </c>
      <c r="B16222" s="45" t="str">
        <f t="shared" si="526"/>
        <v>December</v>
      </c>
      <c r="C16222" s="53">
        <f t="shared" si="527"/>
        <v>2015</v>
      </c>
      <c r="D16222" s="43" t="s">
        <v>126</v>
      </c>
      <c r="E16222" s="132">
        <v>6.0298333333333334</v>
      </c>
    </row>
    <row r="16223" spans="1:5" ht="13.8" x14ac:dyDescent="0.25">
      <c r="A16223" s="47">
        <v>42353</v>
      </c>
      <c r="B16223" s="45" t="str">
        <f t="shared" si="526"/>
        <v>December</v>
      </c>
      <c r="C16223" s="53">
        <f t="shared" si="527"/>
        <v>2015</v>
      </c>
      <c r="D16223" s="43" t="s">
        <v>127</v>
      </c>
      <c r="E16223" s="132">
        <v>6.0519999999999996</v>
      </c>
    </row>
    <row r="16224" spans="1:5" ht="13.8" x14ac:dyDescent="0.25">
      <c r="A16224" s="47">
        <v>42353</v>
      </c>
      <c r="B16224" s="45" t="str">
        <f t="shared" si="526"/>
        <v>December</v>
      </c>
      <c r="C16224" s="53">
        <f t="shared" si="527"/>
        <v>2015</v>
      </c>
      <c r="D16224" s="43" t="s">
        <v>105</v>
      </c>
      <c r="E16224" s="132">
        <v>4.363666666666667</v>
      </c>
    </row>
    <row r="16225" spans="1:5" ht="13.8" x14ac:dyDescent="0.25">
      <c r="A16225" s="47">
        <v>42353</v>
      </c>
      <c r="B16225" s="45" t="str">
        <f t="shared" si="526"/>
        <v>December</v>
      </c>
      <c r="C16225" s="53">
        <f t="shared" si="527"/>
        <v>2015</v>
      </c>
      <c r="D16225" s="43" t="s">
        <v>128</v>
      </c>
      <c r="E16225" s="132">
        <v>6.3356666666666657</v>
      </c>
    </row>
    <row r="16226" spans="1:5" ht="13.8" x14ac:dyDescent="0.25">
      <c r="A16226" s="47">
        <v>42360</v>
      </c>
      <c r="B16226" s="45" t="str">
        <f t="shared" si="526"/>
        <v>December</v>
      </c>
      <c r="C16226" s="53">
        <f t="shared" si="527"/>
        <v>2015</v>
      </c>
      <c r="D16226" s="43" t="s">
        <v>131</v>
      </c>
    </row>
    <row r="16227" spans="1:5" ht="13.8" x14ac:dyDescent="0.25">
      <c r="A16227" s="47">
        <v>42360</v>
      </c>
      <c r="B16227" s="45" t="str">
        <f t="shared" si="526"/>
        <v>December</v>
      </c>
      <c r="C16227" s="53">
        <f t="shared" si="527"/>
        <v>2015</v>
      </c>
      <c r="D16227" s="43" t="s">
        <v>115</v>
      </c>
    </row>
    <row r="16228" spans="1:5" ht="13.8" x14ac:dyDescent="0.25">
      <c r="A16228" s="47">
        <v>42360</v>
      </c>
      <c r="B16228" s="45" t="str">
        <f t="shared" si="526"/>
        <v>December</v>
      </c>
      <c r="C16228" s="53">
        <f t="shared" si="527"/>
        <v>2015</v>
      </c>
      <c r="D16228" s="43" t="s">
        <v>95</v>
      </c>
    </row>
    <row r="16229" spans="1:5" ht="13.8" x14ac:dyDescent="0.25">
      <c r="A16229" s="47">
        <v>42360</v>
      </c>
      <c r="B16229" s="45" t="str">
        <f t="shared" si="526"/>
        <v>December</v>
      </c>
      <c r="C16229" s="53">
        <f t="shared" si="527"/>
        <v>2015</v>
      </c>
      <c r="D16229" s="43" t="s">
        <v>96</v>
      </c>
    </row>
    <row r="16230" spans="1:5" ht="13.8" x14ac:dyDescent="0.25">
      <c r="A16230" s="47">
        <v>42360</v>
      </c>
      <c r="B16230" s="45" t="str">
        <f t="shared" si="526"/>
        <v>December</v>
      </c>
      <c r="C16230" s="53">
        <f t="shared" si="527"/>
        <v>2015</v>
      </c>
      <c r="D16230" s="43" t="s">
        <v>97</v>
      </c>
    </row>
    <row r="16231" spans="1:5" ht="13.8" x14ac:dyDescent="0.25">
      <c r="A16231" s="47">
        <v>42360</v>
      </c>
      <c r="B16231" s="45" t="str">
        <f t="shared" si="526"/>
        <v>December</v>
      </c>
      <c r="C16231" s="53">
        <f t="shared" si="527"/>
        <v>2015</v>
      </c>
      <c r="D16231" s="43" t="s">
        <v>98</v>
      </c>
    </row>
    <row r="16232" spans="1:5" ht="15.6" x14ac:dyDescent="0.3">
      <c r="A16232" s="47">
        <v>42360</v>
      </c>
      <c r="B16232" s="45" t="str">
        <f t="shared" si="526"/>
        <v>December</v>
      </c>
      <c r="C16232" s="53">
        <f t="shared" si="527"/>
        <v>2015</v>
      </c>
      <c r="D16232" s="130" t="s">
        <v>136</v>
      </c>
      <c r="E16232" s="132">
        <v>15.895</v>
      </c>
    </row>
    <row r="16233" spans="1:5" ht="13.8" x14ac:dyDescent="0.25">
      <c r="A16233" s="47">
        <v>42360</v>
      </c>
      <c r="B16233" s="45" t="str">
        <f t="shared" si="526"/>
        <v>December</v>
      </c>
      <c r="C16233" s="53">
        <f t="shared" si="527"/>
        <v>2015</v>
      </c>
      <c r="D16233" s="43" t="s">
        <v>118</v>
      </c>
      <c r="E16233" s="132">
        <v>14.602499999999999</v>
      </c>
    </row>
    <row r="16234" spans="1:5" ht="13.8" x14ac:dyDescent="0.25">
      <c r="A16234" s="47">
        <v>42360</v>
      </c>
      <c r="B16234" s="45" t="str">
        <f t="shared" si="526"/>
        <v>December</v>
      </c>
      <c r="C16234" s="53">
        <f t="shared" si="527"/>
        <v>2015</v>
      </c>
      <c r="D16234" s="43" t="s">
        <v>102</v>
      </c>
      <c r="E16234" s="132">
        <v>14.41</v>
      </c>
    </row>
    <row r="16235" spans="1:5" ht="13.8" x14ac:dyDescent="0.25">
      <c r="A16235" s="47">
        <v>42360</v>
      </c>
      <c r="B16235" s="45" t="str">
        <f t="shared" si="526"/>
        <v>December</v>
      </c>
      <c r="C16235" s="53">
        <f t="shared" si="527"/>
        <v>2015</v>
      </c>
      <c r="D16235" s="43" t="s">
        <v>119</v>
      </c>
      <c r="E16235" s="132">
        <v>13.942500000000001</v>
      </c>
    </row>
    <row r="16236" spans="1:5" ht="13.8" x14ac:dyDescent="0.25">
      <c r="A16236" s="47">
        <v>42360</v>
      </c>
      <c r="B16236" s="45" t="str">
        <f t="shared" si="526"/>
        <v>December</v>
      </c>
      <c r="C16236" s="53">
        <f t="shared" si="527"/>
        <v>2015</v>
      </c>
      <c r="D16236" s="43" t="s">
        <v>120</v>
      </c>
      <c r="E16236" s="132">
        <v>13.227499999999999</v>
      </c>
    </row>
    <row r="16237" spans="1:5" ht="13.8" x14ac:dyDescent="0.25">
      <c r="A16237" s="47">
        <v>42360</v>
      </c>
      <c r="B16237" s="45" t="str">
        <f t="shared" si="526"/>
        <v>December</v>
      </c>
      <c r="C16237" s="53">
        <f t="shared" si="527"/>
        <v>2015</v>
      </c>
      <c r="D16237" s="43" t="s">
        <v>103</v>
      </c>
      <c r="E16237" s="132">
        <v>12.76</v>
      </c>
    </row>
    <row r="16238" spans="1:5" ht="13.8" x14ac:dyDescent="0.25">
      <c r="A16238" s="47">
        <v>42360</v>
      </c>
      <c r="B16238" s="45" t="str">
        <f t="shared" si="526"/>
        <v>December</v>
      </c>
      <c r="C16238" s="53">
        <f t="shared" si="527"/>
        <v>2015</v>
      </c>
      <c r="D16238" s="43" t="s">
        <v>116</v>
      </c>
      <c r="E16238" s="132">
        <v>8.1130000000000013</v>
      </c>
    </row>
    <row r="16239" spans="1:5" ht="13.8" x14ac:dyDescent="0.25">
      <c r="A16239" s="47">
        <v>42360</v>
      </c>
      <c r="B16239" s="45" t="str">
        <f t="shared" si="526"/>
        <v>December</v>
      </c>
      <c r="C16239" s="53">
        <f t="shared" si="527"/>
        <v>2015</v>
      </c>
      <c r="D16239" s="43" t="s">
        <v>104</v>
      </c>
      <c r="E16239" s="132">
        <v>9.1455000000000002</v>
      </c>
    </row>
    <row r="16240" spans="1:5" ht="13.8" x14ac:dyDescent="0.25">
      <c r="A16240" s="47">
        <v>42360</v>
      </c>
      <c r="B16240" s="45" t="str">
        <f t="shared" si="526"/>
        <v>December</v>
      </c>
      <c r="C16240" s="53">
        <f t="shared" si="527"/>
        <v>2015</v>
      </c>
      <c r="D16240" s="43" t="s">
        <v>121</v>
      </c>
      <c r="E16240" s="132">
        <v>8.697000000000001</v>
      </c>
    </row>
    <row r="16241" spans="1:5" ht="13.8" x14ac:dyDescent="0.25">
      <c r="A16241" s="47">
        <v>42360</v>
      </c>
      <c r="B16241" s="45" t="str">
        <f t="shared" si="526"/>
        <v>December</v>
      </c>
      <c r="C16241" s="53">
        <f t="shared" si="527"/>
        <v>2015</v>
      </c>
      <c r="D16241" s="43" t="s">
        <v>122</v>
      </c>
      <c r="E16241" s="132">
        <v>7.8779999999999992</v>
      </c>
    </row>
    <row r="16242" spans="1:5" ht="13.8" x14ac:dyDescent="0.25">
      <c r="A16242" s="47">
        <v>42360</v>
      </c>
      <c r="B16242" s="45" t="str">
        <f t="shared" si="526"/>
        <v>December</v>
      </c>
      <c r="C16242" s="53">
        <f t="shared" si="527"/>
        <v>2015</v>
      </c>
      <c r="D16242" s="43" t="s">
        <v>123</v>
      </c>
      <c r="E16242" s="132">
        <v>7.7805000000000009</v>
      </c>
    </row>
    <row r="16243" spans="1:5" ht="13.8" x14ac:dyDescent="0.25">
      <c r="A16243" s="47">
        <v>42360</v>
      </c>
      <c r="B16243" s="45" t="str">
        <f t="shared" si="526"/>
        <v>December</v>
      </c>
      <c r="C16243" s="53">
        <f t="shared" si="527"/>
        <v>2015</v>
      </c>
      <c r="D16243" s="43" t="s">
        <v>99</v>
      </c>
      <c r="E16243" s="132">
        <v>6.27</v>
      </c>
    </row>
    <row r="16244" spans="1:5" ht="13.8" x14ac:dyDescent="0.25">
      <c r="A16244" s="47">
        <v>42360</v>
      </c>
      <c r="B16244" s="45" t="str">
        <f t="shared" si="526"/>
        <v>December</v>
      </c>
      <c r="C16244" s="53">
        <f t="shared" si="527"/>
        <v>2015</v>
      </c>
      <c r="D16244" s="43" t="s">
        <v>100</v>
      </c>
      <c r="E16244" s="132">
        <v>6.1050000000000004</v>
      </c>
    </row>
    <row r="16245" spans="1:5" ht="13.8" x14ac:dyDescent="0.25">
      <c r="A16245" s="47">
        <v>42360</v>
      </c>
      <c r="B16245" s="45" t="str">
        <f t="shared" si="526"/>
        <v>December</v>
      </c>
      <c r="C16245" s="53">
        <f t="shared" si="527"/>
        <v>2015</v>
      </c>
      <c r="D16245" s="43" t="s">
        <v>101</v>
      </c>
      <c r="E16245" s="132">
        <v>5.8410000000000002</v>
      </c>
    </row>
    <row r="16246" spans="1:5" ht="13.8" x14ac:dyDescent="0.25">
      <c r="A16246" s="47">
        <v>42360</v>
      </c>
      <c r="B16246" s="45" t="str">
        <f t="shared" si="526"/>
        <v>December</v>
      </c>
      <c r="C16246" s="53">
        <f t="shared" si="527"/>
        <v>2015</v>
      </c>
      <c r="D16246" s="43" t="s">
        <v>124</v>
      </c>
      <c r="E16246" s="132">
        <v>5.7915000000000001</v>
      </c>
    </row>
    <row r="16247" spans="1:5" ht="13.8" x14ac:dyDescent="0.25">
      <c r="A16247" s="47">
        <v>42360</v>
      </c>
      <c r="B16247" s="45" t="str">
        <f t="shared" si="526"/>
        <v>December</v>
      </c>
      <c r="C16247" s="53">
        <f t="shared" si="527"/>
        <v>2015</v>
      </c>
      <c r="D16247" s="43" t="s">
        <v>125</v>
      </c>
      <c r="E16247" s="132">
        <v>5.181</v>
      </c>
    </row>
    <row r="16248" spans="1:5" ht="13.8" x14ac:dyDescent="0.25">
      <c r="A16248" s="47">
        <v>42360</v>
      </c>
      <c r="B16248" s="45" t="str">
        <f t="shared" si="526"/>
        <v>December</v>
      </c>
      <c r="C16248" s="53">
        <f t="shared" si="527"/>
        <v>2015</v>
      </c>
      <c r="D16248" s="43" t="s">
        <v>126</v>
      </c>
      <c r="E16248" s="132">
        <v>5.681</v>
      </c>
    </row>
    <row r="16249" spans="1:5" ht="13.8" x14ac:dyDescent="0.25">
      <c r="A16249" s="47">
        <v>42360</v>
      </c>
      <c r="B16249" s="45" t="str">
        <f t="shared" si="526"/>
        <v>December</v>
      </c>
      <c r="C16249" s="53">
        <f t="shared" si="527"/>
        <v>2015</v>
      </c>
      <c r="D16249" s="43" t="s">
        <v>127</v>
      </c>
      <c r="E16249" s="132">
        <v>5.7404999999999999</v>
      </c>
    </row>
    <row r="16250" spans="1:5" ht="13.8" x14ac:dyDescent="0.25">
      <c r="A16250" s="47">
        <v>42360</v>
      </c>
      <c r="B16250" s="45" t="str">
        <f t="shared" si="526"/>
        <v>December</v>
      </c>
      <c r="C16250" s="53">
        <f t="shared" si="527"/>
        <v>2015</v>
      </c>
      <c r="D16250" s="43" t="s">
        <v>105</v>
      </c>
      <c r="E16250" s="132">
        <v>4.0754999999999999</v>
      </c>
    </row>
    <row r="16251" spans="1:5" ht="13.8" x14ac:dyDescent="0.25">
      <c r="A16251" s="47">
        <v>42360</v>
      </c>
      <c r="B16251" s="45" t="str">
        <f t="shared" si="526"/>
        <v>December</v>
      </c>
      <c r="C16251" s="53">
        <f t="shared" si="527"/>
        <v>2015</v>
      </c>
      <c r="D16251" s="43" t="s">
        <v>128</v>
      </c>
      <c r="E16251" s="132">
        <v>6.0685000000000002</v>
      </c>
    </row>
    <row r="16252" spans="1:5" ht="13.8" x14ac:dyDescent="0.25">
      <c r="A16252" s="47">
        <v>42367</v>
      </c>
      <c r="B16252" s="45" t="str">
        <f t="shared" si="526"/>
        <v>December</v>
      </c>
      <c r="C16252" s="53">
        <f t="shared" si="527"/>
        <v>2015</v>
      </c>
      <c r="D16252" s="43" t="s">
        <v>131</v>
      </c>
    </row>
    <row r="16253" spans="1:5" ht="13.8" x14ac:dyDescent="0.25">
      <c r="A16253" s="47">
        <v>42367</v>
      </c>
      <c r="B16253" s="45" t="str">
        <f t="shared" si="526"/>
        <v>December</v>
      </c>
      <c r="C16253" s="53">
        <f t="shared" si="527"/>
        <v>2015</v>
      </c>
      <c r="D16253" s="43" t="s">
        <v>115</v>
      </c>
    </row>
    <row r="16254" spans="1:5" ht="13.8" x14ac:dyDescent="0.25">
      <c r="A16254" s="47">
        <v>42367</v>
      </c>
      <c r="B16254" s="45" t="str">
        <f t="shared" si="526"/>
        <v>December</v>
      </c>
      <c r="C16254" s="53">
        <f t="shared" si="527"/>
        <v>2015</v>
      </c>
      <c r="D16254" s="43" t="s">
        <v>95</v>
      </c>
    </row>
    <row r="16255" spans="1:5" ht="13.8" x14ac:dyDescent="0.25">
      <c r="A16255" s="47">
        <v>42367</v>
      </c>
      <c r="B16255" s="45" t="str">
        <f t="shared" si="526"/>
        <v>December</v>
      </c>
      <c r="C16255" s="53">
        <f t="shared" si="527"/>
        <v>2015</v>
      </c>
      <c r="D16255" s="43" t="s">
        <v>96</v>
      </c>
    </row>
    <row r="16256" spans="1:5" ht="13.8" x14ac:dyDescent="0.25">
      <c r="A16256" s="47">
        <v>42367</v>
      </c>
      <c r="B16256" s="45" t="str">
        <f t="shared" si="526"/>
        <v>December</v>
      </c>
      <c r="C16256" s="53">
        <f t="shared" si="527"/>
        <v>2015</v>
      </c>
      <c r="D16256" s="43" t="s">
        <v>97</v>
      </c>
    </row>
    <row r="16257" spans="1:5" ht="13.8" x14ac:dyDescent="0.25">
      <c r="A16257" s="47">
        <v>42367</v>
      </c>
      <c r="B16257" s="45" t="str">
        <f t="shared" si="526"/>
        <v>December</v>
      </c>
      <c r="C16257" s="53">
        <f t="shared" si="527"/>
        <v>2015</v>
      </c>
      <c r="D16257" s="43" t="s">
        <v>98</v>
      </c>
    </row>
    <row r="16258" spans="1:5" ht="15.6" x14ac:dyDescent="0.3">
      <c r="A16258" s="47">
        <v>42367</v>
      </c>
      <c r="B16258" s="45" t="str">
        <f t="shared" si="526"/>
        <v>December</v>
      </c>
      <c r="C16258" s="53">
        <f t="shared" si="527"/>
        <v>2015</v>
      </c>
      <c r="D16258" s="130" t="s">
        <v>136</v>
      </c>
      <c r="E16258" s="132">
        <v>16.357399999999998</v>
      </c>
    </row>
    <row r="16259" spans="1:5" ht="13.8" x14ac:dyDescent="0.25">
      <c r="A16259" s="47">
        <v>42367</v>
      </c>
      <c r="B16259" s="45" t="str">
        <f t="shared" si="526"/>
        <v>December</v>
      </c>
      <c r="C16259" s="53">
        <f t="shared" si="527"/>
        <v>2015</v>
      </c>
      <c r="D16259" s="43" t="s">
        <v>118</v>
      </c>
      <c r="E16259" s="132">
        <v>15.027299999999999</v>
      </c>
    </row>
    <row r="16260" spans="1:5" ht="13.8" x14ac:dyDescent="0.25">
      <c r="A16260" s="47">
        <v>42367</v>
      </c>
      <c r="B16260" s="45" t="str">
        <f t="shared" si="526"/>
        <v>December</v>
      </c>
      <c r="C16260" s="53">
        <f t="shared" si="527"/>
        <v>2015</v>
      </c>
      <c r="D16260" s="43" t="s">
        <v>102</v>
      </c>
      <c r="E16260" s="132">
        <v>14.8292</v>
      </c>
    </row>
    <row r="16261" spans="1:5" ht="13.8" x14ac:dyDescent="0.25">
      <c r="A16261" s="47">
        <v>42367</v>
      </c>
      <c r="B16261" s="45" t="str">
        <f t="shared" si="526"/>
        <v>December</v>
      </c>
      <c r="C16261" s="53">
        <f t="shared" si="527"/>
        <v>2015</v>
      </c>
      <c r="D16261" s="43" t="s">
        <v>119</v>
      </c>
      <c r="E16261" s="132">
        <v>14.348100000000002</v>
      </c>
    </row>
    <row r="16262" spans="1:5" ht="13.8" x14ac:dyDescent="0.25">
      <c r="A16262" s="47">
        <v>42367</v>
      </c>
      <c r="B16262" s="45" t="str">
        <f t="shared" si="526"/>
        <v>December</v>
      </c>
      <c r="C16262" s="53">
        <f t="shared" si="527"/>
        <v>2015</v>
      </c>
      <c r="D16262" s="43" t="s">
        <v>120</v>
      </c>
      <c r="E16262" s="132">
        <v>13.612299999999998</v>
      </c>
    </row>
    <row r="16263" spans="1:5" ht="13.8" x14ac:dyDescent="0.25">
      <c r="A16263" s="47">
        <v>42367</v>
      </c>
      <c r="B16263" s="45" t="str">
        <f t="shared" si="526"/>
        <v>December</v>
      </c>
      <c r="C16263" s="53">
        <f t="shared" si="527"/>
        <v>2015</v>
      </c>
      <c r="D16263" s="43" t="s">
        <v>103</v>
      </c>
      <c r="E16263" s="132">
        <v>13.1312</v>
      </c>
    </row>
    <row r="16264" spans="1:5" ht="13.8" x14ac:dyDescent="0.25">
      <c r="A16264" s="47">
        <v>42367</v>
      </c>
      <c r="B16264" s="45" t="str">
        <f t="shared" si="526"/>
        <v>December</v>
      </c>
      <c r="C16264" s="53">
        <f t="shared" si="527"/>
        <v>2015</v>
      </c>
      <c r="D16264" s="43" t="s">
        <v>116</v>
      </c>
    </row>
    <row r="16265" spans="1:5" ht="13.8" x14ac:dyDescent="0.25">
      <c r="A16265" s="47">
        <v>42367</v>
      </c>
      <c r="B16265" s="45" t="str">
        <f t="shared" si="526"/>
        <v>December</v>
      </c>
      <c r="C16265" s="53">
        <f t="shared" si="527"/>
        <v>2015</v>
      </c>
      <c r="D16265" s="43" t="s">
        <v>104</v>
      </c>
      <c r="E16265" s="132">
        <v>9.8490000000000002</v>
      </c>
    </row>
    <row r="16266" spans="1:5" ht="13.8" x14ac:dyDescent="0.25">
      <c r="A16266" s="47">
        <v>42367</v>
      </c>
      <c r="B16266" s="45" t="str">
        <f t="shared" si="526"/>
        <v>December</v>
      </c>
      <c r="C16266" s="53">
        <f t="shared" si="527"/>
        <v>2015</v>
      </c>
      <c r="D16266" s="43" t="s">
        <v>121</v>
      </c>
      <c r="E16266" s="132">
        <v>9.3659999999999997</v>
      </c>
    </row>
    <row r="16267" spans="1:5" ht="13.8" x14ac:dyDescent="0.25">
      <c r="A16267" s="47">
        <v>42367</v>
      </c>
      <c r="B16267" s="45" t="str">
        <f t="shared" si="526"/>
        <v>December</v>
      </c>
      <c r="C16267" s="53">
        <f t="shared" si="527"/>
        <v>2015</v>
      </c>
      <c r="D16267" s="43" t="s">
        <v>122</v>
      </c>
      <c r="E16267" s="132">
        <v>8.484</v>
      </c>
    </row>
    <row r="16268" spans="1:5" ht="13.8" x14ac:dyDescent="0.25">
      <c r="A16268" s="47">
        <v>42367</v>
      </c>
      <c r="B16268" s="45" t="str">
        <f t="shared" si="526"/>
        <v>December</v>
      </c>
      <c r="C16268" s="53">
        <f t="shared" si="527"/>
        <v>2015</v>
      </c>
      <c r="D16268" s="43" t="s">
        <v>123</v>
      </c>
      <c r="E16268" s="132">
        <v>8.3790000000000013</v>
      </c>
    </row>
    <row r="16269" spans="1:5" ht="13.8" x14ac:dyDescent="0.25">
      <c r="A16269" s="47">
        <v>42367</v>
      </c>
      <c r="B16269" s="45" t="str">
        <f t="shared" si="526"/>
        <v>December</v>
      </c>
      <c r="C16269" s="53">
        <f t="shared" si="527"/>
        <v>2015</v>
      </c>
      <c r="D16269" s="43" t="s">
        <v>99</v>
      </c>
      <c r="E16269" s="132">
        <v>6.46</v>
      </c>
    </row>
    <row r="16270" spans="1:5" ht="13.8" x14ac:dyDescent="0.25">
      <c r="A16270" s="47">
        <v>42367</v>
      </c>
      <c r="B16270" s="45" t="str">
        <f t="shared" si="526"/>
        <v>December</v>
      </c>
      <c r="C16270" s="53">
        <f t="shared" si="527"/>
        <v>2015</v>
      </c>
      <c r="D16270" s="43" t="s">
        <v>100</v>
      </c>
      <c r="E16270" s="132">
        <v>6.29</v>
      </c>
    </row>
    <row r="16271" spans="1:5" ht="13.8" x14ac:dyDescent="0.25">
      <c r="A16271" s="47">
        <v>42367</v>
      </c>
      <c r="B16271" s="45" t="str">
        <f t="shared" si="526"/>
        <v>December</v>
      </c>
      <c r="C16271" s="53">
        <f t="shared" si="527"/>
        <v>2015</v>
      </c>
      <c r="D16271" s="43" t="s">
        <v>101</v>
      </c>
      <c r="E16271" s="132">
        <v>6.0179999999999998</v>
      </c>
    </row>
    <row r="16272" spans="1:5" ht="13.8" x14ac:dyDescent="0.25">
      <c r="A16272" s="47">
        <v>42367</v>
      </c>
      <c r="B16272" s="45" t="str">
        <f t="shared" ref="B16272:B16333" si="528">TEXT(A16272,"mmmm")</f>
        <v>December</v>
      </c>
      <c r="C16272" s="53">
        <f t="shared" ref="C16272:C16333" si="529">YEAR(A16272)</f>
        <v>2015</v>
      </c>
      <c r="D16272" s="43" t="s">
        <v>124</v>
      </c>
      <c r="E16272" s="132">
        <v>5.9669999999999996</v>
      </c>
    </row>
    <row r="16273" spans="1:5" ht="13.8" x14ac:dyDescent="0.25">
      <c r="A16273" s="47">
        <v>42367</v>
      </c>
      <c r="B16273" s="45" t="str">
        <f t="shared" si="528"/>
        <v>December</v>
      </c>
      <c r="C16273" s="53">
        <f t="shared" si="529"/>
        <v>2015</v>
      </c>
      <c r="D16273" s="43" t="s">
        <v>125</v>
      </c>
      <c r="E16273" s="132">
        <v>5.338000000000001</v>
      </c>
    </row>
    <row r="16274" spans="1:5" ht="13.8" x14ac:dyDescent="0.25">
      <c r="A16274" s="47">
        <v>42367</v>
      </c>
      <c r="B16274" s="45" t="str">
        <f t="shared" si="528"/>
        <v>December</v>
      </c>
      <c r="C16274" s="53">
        <f t="shared" si="529"/>
        <v>2015</v>
      </c>
      <c r="D16274" s="43" t="s">
        <v>126</v>
      </c>
      <c r="E16274" s="132">
        <v>5.8305000000000007</v>
      </c>
    </row>
    <row r="16275" spans="1:5" ht="13.8" x14ac:dyDescent="0.25">
      <c r="A16275" s="47">
        <v>42367</v>
      </c>
      <c r="B16275" s="45" t="str">
        <f t="shared" si="528"/>
        <v>December</v>
      </c>
      <c r="C16275" s="53">
        <f t="shared" si="529"/>
        <v>2015</v>
      </c>
      <c r="D16275" s="43" t="s">
        <v>127</v>
      </c>
      <c r="E16275" s="132">
        <v>5.8739999999999997</v>
      </c>
    </row>
    <row r="16276" spans="1:5" ht="13.8" x14ac:dyDescent="0.25">
      <c r="A16276" s="47">
        <v>42367</v>
      </c>
      <c r="B16276" s="45" t="str">
        <f t="shared" si="528"/>
        <v>December</v>
      </c>
      <c r="C16276" s="53">
        <f t="shared" si="529"/>
        <v>2015</v>
      </c>
      <c r="D16276" s="43" t="s">
        <v>105</v>
      </c>
      <c r="E16276" s="132">
        <v>4.1990000000000007</v>
      </c>
    </row>
    <row r="16277" spans="1:5" ht="13.8" x14ac:dyDescent="0.25">
      <c r="A16277" s="47">
        <v>42367</v>
      </c>
      <c r="B16277" s="45" t="str">
        <f t="shared" si="528"/>
        <v>December</v>
      </c>
      <c r="C16277" s="53">
        <f t="shared" si="529"/>
        <v>2015</v>
      </c>
      <c r="D16277" s="43" t="s">
        <v>128</v>
      </c>
      <c r="E16277" s="132">
        <v>6.1829999999999998</v>
      </c>
    </row>
    <row r="16278" spans="1:5" ht="13.8" x14ac:dyDescent="0.25">
      <c r="A16278" s="47">
        <v>42374</v>
      </c>
      <c r="B16278" s="45" t="str">
        <f t="shared" si="528"/>
        <v>January</v>
      </c>
      <c r="C16278" s="53">
        <f t="shared" si="529"/>
        <v>2016</v>
      </c>
      <c r="D16278" s="43" t="s">
        <v>131</v>
      </c>
    </row>
    <row r="16279" spans="1:5" ht="13.8" x14ac:dyDescent="0.25">
      <c r="A16279" s="47">
        <v>42374</v>
      </c>
      <c r="B16279" s="45" t="str">
        <f t="shared" si="528"/>
        <v>January</v>
      </c>
      <c r="C16279" s="53">
        <f t="shared" si="529"/>
        <v>2016</v>
      </c>
      <c r="D16279" s="43" t="s">
        <v>115</v>
      </c>
    </row>
    <row r="16280" spans="1:5" ht="13.8" x14ac:dyDescent="0.25">
      <c r="A16280" s="47">
        <v>42374</v>
      </c>
      <c r="B16280" s="45" t="str">
        <f t="shared" si="528"/>
        <v>January</v>
      </c>
      <c r="C16280" s="53">
        <f t="shared" si="529"/>
        <v>2016</v>
      </c>
      <c r="D16280" s="43" t="s">
        <v>95</v>
      </c>
    </row>
    <row r="16281" spans="1:5" ht="13.8" x14ac:dyDescent="0.25">
      <c r="A16281" s="47">
        <v>42374</v>
      </c>
      <c r="B16281" s="45" t="str">
        <f t="shared" si="528"/>
        <v>January</v>
      </c>
      <c r="C16281" s="53">
        <f t="shared" si="529"/>
        <v>2016</v>
      </c>
      <c r="D16281" s="43" t="s">
        <v>96</v>
      </c>
    </row>
    <row r="16282" spans="1:5" ht="13.8" x14ac:dyDescent="0.25">
      <c r="A16282" s="47">
        <v>42374</v>
      </c>
      <c r="B16282" s="45" t="str">
        <f t="shared" si="528"/>
        <v>January</v>
      </c>
      <c r="C16282" s="53">
        <f t="shared" si="529"/>
        <v>2016</v>
      </c>
      <c r="D16282" s="43" t="s">
        <v>97</v>
      </c>
    </row>
    <row r="16283" spans="1:5" ht="13.8" x14ac:dyDescent="0.25">
      <c r="A16283" s="47">
        <v>42374</v>
      </c>
      <c r="B16283" s="45" t="str">
        <f t="shared" si="528"/>
        <v>January</v>
      </c>
      <c r="C16283" s="53">
        <f t="shared" si="529"/>
        <v>2016</v>
      </c>
      <c r="D16283" s="43" t="s">
        <v>98</v>
      </c>
    </row>
    <row r="16284" spans="1:5" ht="15.6" x14ac:dyDescent="0.3">
      <c r="A16284" s="47">
        <v>42374</v>
      </c>
      <c r="B16284" s="45" t="str">
        <f t="shared" si="528"/>
        <v>January</v>
      </c>
      <c r="C16284" s="53">
        <f t="shared" si="529"/>
        <v>2016</v>
      </c>
      <c r="D16284" s="130" t="s">
        <v>136</v>
      </c>
      <c r="E16284" s="132">
        <v>17.34</v>
      </c>
    </row>
    <row r="16285" spans="1:5" ht="13.8" x14ac:dyDescent="0.25">
      <c r="A16285" s="47">
        <v>42374</v>
      </c>
      <c r="B16285" s="45" t="str">
        <f t="shared" si="528"/>
        <v>January</v>
      </c>
      <c r="C16285" s="53">
        <f t="shared" si="529"/>
        <v>2016</v>
      </c>
      <c r="D16285" s="43" t="s">
        <v>118</v>
      </c>
      <c r="E16285" s="132">
        <v>15.929999999999998</v>
      </c>
    </row>
    <row r="16286" spans="1:5" ht="13.8" x14ac:dyDescent="0.25">
      <c r="A16286" s="47">
        <v>42374</v>
      </c>
      <c r="B16286" s="45" t="str">
        <f t="shared" si="528"/>
        <v>January</v>
      </c>
      <c r="C16286" s="53">
        <f t="shared" si="529"/>
        <v>2016</v>
      </c>
      <c r="D16286" s="43" t="s">
        <v>102</v>
      </c>
      <c r="E16286" s="132">
        <v>15.72</v>
      </c>
    </row>
    <row r="16287" spans="1:5" ht="13.8" x14ac:dyDescent="0.25">
      <c r="A16287" s="47">
        <v>42374</v>
      </c>
      <c r="B16287" s="45" t="str">
        <f t="shared" si="528"/>
        <v>January</v>
      </c>
      <c r="C16287" s="53">
        <f t="shared" si="529"/>
        <v>2016</v>
      </c>
      <c r="D16287" s="43" t="s">
        <v>119</v>
      </c>
      <c r="E16287" s="132">
        <v>15.21</v>
      </c>
    </row>
    <row r="16288" spans="1:5" ht="13.8" x14ac:dyDescent="0.25">
      <c r="A16288" s="47">
        <v>42374</v>
      </c>
      <c r="B16288" s="45" t="str">
        <f t="shared" si="528"/>
        <v>January</v>
      </c>
      <c r="C16288" s="53">
        <f t="shared" si="529"/>
        <v>2016</v>
      </c>
      <c r="D16288" s="43" t="s">
        <v>120</v>
      </c>
      <c r="E16288" s="132">
        <v>14.429999999999998</v>
      </c>
    </row>
    <row r="16289" spans="1:5" ht="13.8" x14ac:dyDescent="0.25">
      <c r="A16289" s="47">
        <v>42374</v>
      </c>
      <c r="B16289" s="45" t="str">
        <f t="shared" si="528"/>
        <v>January</v>
      </c>
      <c r="C16289" s="53">
        <f t="shared" si="529"/>
        <v>2016</v>
      </c>
      <c r="D16289" s="43" t="s">
        <v>103</v>
      </c>
      <c r="E16289" s="132">
        <v>13.92</v>
      </c>
    </row>
    <row r="16290" spans="1:5" ht="13.8" x14ac:dyDescent="0.25">
      <c r="A16290" s="47">
        <v>42374</v>
      </c>
      <c r="B16290" s="45" t="str">
        <f t="shared" si="528"/>
        <v>January</v>
      </c>
      <c r="C16290" s="53">
        <f t="shared" si="529"/>
        <v>2016</v>
      </c>
      <c r="D16290" s="43" t="s">
        <v>116</v>
      </c>
      <c r="E16290" s="132">
        <v>7.7805000000000009</v>
      </c>
    </row>
    <row r="16291" spans="1:5" ht="13.8" x14ac:dyDescent="0.25">
      <c r="A16291" s="47">
        <v>42374</v>
      </c>
      <c r="B16291" s="45" t="str">
        <f t="shared" si="528"/>
        <v>January</v>
      </c>
      <c r="C16291" s="53">
        <f t="shared" si="529"/>
        <v>2016</v>
      </c>
      <c r="D16291" s="43" t="s">
        <v>104</v>
      </c>
      <c r="E16291" s="132">
        <v>10.083500000000001</v>
      </c>
    </row>
    <row r="16292" spans="1:5" ht="13.8" x14ac:dyDescent="0.25">
      <c r="A16292" s="47">
        <v>42374</v>
      </c>
      <c r="B16292" s="45" t="str">
        <f t="shared" si="528"/>
        <v>January</v>
      </c>
      <c r="C16292" s="53">
        <f t="shared" si="529"/>
        <v>2016</v>
      </c>
      <c r="D16292" s="43" t="s">
        <v>121</v>
      </c>
      <c r="E16292" s="132">
        <v>9.5890000000000004</v>
      </c>
    </row>
    <row r="16293" spans="1:5" ht="13.8" x14ac:dyDescent="0.25">
      <c r="A16293" s="47">
        <v>42374</v>
      </c>
      <c r="B16293" s="45" t="str">
        <f t="shared" si="528"/>
        <v>January</v>
      </c>
      <c r="C16293" s="53">
        <f t="shared" si="529"/>
        <v>2016</v>
      </c>
      <c r="D16293" s="43" t="s">
        <v>122</v>
      </c>
      <c r="E16293" s="132">
        <v>8.6859999999999999</v>
      </c>
    </row>
    <row r="16294" spans="1:5" ht="13.8" x14ac:dyDescent="0.25">
      <c r="A16294" s="47">
        <v>42374</v>
      </c>
      <c r="B16294" s="45" t="str">
        <f t="shared" si="528"/>
        <v>January</v>
      </c>
      <c r="C16294" s="53">
        <f t="shared" si="529"/>
        <v>2016</v>
      </c>
      <c r="D16294" s="43" t="s">
        <v>123</v>
      </c>
      <c r="E16294" s="132">
        <v>8.5785</v>
      </c>
    </row>
    <row r="16295" spans="1:5" ht="13.8" x14ac:dyDescent="0.25">
      <c r="A16295" s="47">
        <v>42374</v>
      </c>
      <c r="B16295" s="45" t="str">
        <f t="shared" si="528"/>
        <v>January</v>
      </c>
      <c r="C16295" s="53">
        <f t="shared" si="529"/>
        <v>2016</v>
      </c>
      <c r="D16295" s="43" t="s">
        <v>99</v>
      </c>
    </row>
    <row r="16296" spans="1:5" ht="13.8" x14ac:dyDescent="0.25">
      <c r="A16296" s="47">
        <v>42374</v>
      </c>
      <c r="B16296" s="45" t="str">
        <f t="shared" si="528"/>
        <v>January</v>
      </c>
      <c r="C16296" s="53">
        <f t="shared" si="529"/>
        <v>2016</v>
      </c>
      <c r="D16296" s="43" t="s">
        <v>100</v>
      </c>
    </row>
    <row r="16297" spans="1:5" ht="13.8" x14ac:dyDescent="0.25">
      <c r="A16297" s="47">
        <v>42374</v>
      </c>
      <c r="B16297" s="45" t="str">
        <f t="shared" si="528"/>
        <v>January</v>
      </c>
      <c r="C16297" s="53">
        <f t="shared" si="529"/>
        <v>2016</v>
      </c>
      <c r="D16297" s="43" t="s">
        <v>101</v>
      </c>
    </row>
    <row r="16298" spans="1:5" ht="13.8" x14ac:dyDescent="0.25">
      <c r="A16298" s="47">
        <v>42374</v>
      </c>
      <c r="B16298" s="45" t="str">
        <f t="shared" si="528"/>
        <v>January</v>
      </c>
      <c r="C16298" s="53">
        <f t="shared" si="529"/>
        <v>2016</v>
      </c>
      <c r="D16298" s="43" t="s">
        <v>124</v>
      </c>
    </row>
    <row r="16299" spans="1:5" ht="13.8" x14ac:dyDescent="0.25">
      <c r="A16299" s="47">
        <v>42374</v>
      </c>
      <c r="B16299" s="45" t="str">
        <f t="shared" si="528"/>
        <v>January</v>
      </c>
      <c r="C16299" s="53">
        <f t="shared" si="529"/>
        <v>2016</v>
      </c>
      <c r="D16299" s="43" t="s">
        <v>125</v>
      </c>
    </row>
    <row r="16300" spans="1:5" ht="13.8" x14ac:dyDescent="0.25">
      <c r="A16300" s="47">
        <v>42374</v>
      </c>
      <c r="B16300" s="45" t="str">
        <f t="shared" si="528"/>
        <v>January</v>
      </c>
      <c r="C16300" s="53">
        <f t="shared" si="529"/>
        <v>2016</v>
      </c>
      <c r="D16300" s="43" t="s">
        <v>126</v>
      </c>
    </row>
    <row r="16301" spans="1:5" ht="13.8" x14ac:dyDescent="0.25">
      <c r="A16301" s="47">
        <v>42374</v>
      </c>
      <c r="B16301" s="45" t="str">
        <f t="shared" si="528"/>
        <v>January</v>
      </c>
      <c r="C16301" s="53">
        <f t="shared" si="529"/>
        <v>2016</v>
      </c>
      <c r="D16301" s="43" t="s">
        <v>127</v>
      </c>
    </row>
    <row r="16302" spans="1:5" ht="13.8" x14ac:dyDescent="0.25">
      <c r="A16302" s="47">
        <v>42374</v>
      </c>
      <c r="B16302" s="45" t="str">
        <f t="shared" si="528"/>
        <v>January</v>
      </c>
      <c r="C16302" s="53">
        <f t="shared" si="529"/>
        <v>2016</v>
      </c>
      <c r="D16302" s="43" t="s">
        <v>105</v>
      </c>
    </row>
    <row r="16303" spans="1:5" ht="13.8" x14ac:dyDescent="0.25">
      <c r="A16303" s="47">
        <v>42374</v>
      </c>
      <c r="B16303" s="45" t="str">
        <f t="shared" si="528"/>
        <v>January</v>
      </c>
      <c r="C16303" s="53">
        <f t="shared" si="529"/>
        <v>2016</v>
      </c>
      <c r="D16303" s="43" t="s">
        <v>128</v>
      </c>
    </row>
    <row r="16304" spans="1:5" ht="13.8" x14ac:dyDescent="0.25">
      <c r="A16304" s="47">
        <v>42381</v>
      </c>
      <c r="B16304" s="45" t="str">
        <f t="shared" si="528"/>
        <v>January</v>
      </c>
      <c r="C16304" s="53">
        <f t="shared" si="529"/>
        <v>2016</v>
      </c>
      <c r="D16304" s="43" t="s">
        <v>131</v>
      </c>
    </row>
    <row r="16305" spans="1:5" ht="13.8" x14ac:dyDescent="0.25">
      <c r="A16305" s="47">
        <v>42381</v>
      </c>
      <c r="B16305" s="45" t="str">
        <f t="shared" si="528"/>
        <v>January</v>
      </c>
      <c r="C16305" s="53">
        <f t="shared" si="529"/>
        <v>2016</v>
      </c>
      <c r="D16305" s="43" t="s">
        <v>115</v>
      </c>
    </row>
    <row r="16306" spans="1:5" ht="13.8" x14ac:dyDescent="0.25">
      <c r="A16306" s="47">
        <v>42381</v>
      </c>
      <c r="B16306" s="45" t="str">
        <f t="shared" si="528"/>
        <v>January</v>
      </c>
      <c r="C16306" s="53">
        <f t="shared" si="529"/>
        <v>2016</v>
      </c>
      <c r="D16306" s="43" t="s">
        <v>95</v>
      </c>
    </row>
    <row r="16307" spans="1:5" ht="13.8" x14ac:dyDescent="0.25">
      <c r="A16307" s="47">
        <v>42381</v>
      </c>
      <c r="B16307" s="45" t="str">
        <f t="shared" si="528"/>
        <v>January</v>
      </c>
      <c r="C16307" s="53">
        <f t="shared" si="529"/>
        <v>2016</v>
      </c>
      <c r="D16307" s="43" t="s">
        <v>96</v>
      </c>
    </row>
    <row r="16308" spans="1:5" ht="13.8" x14ac:dyDescent="0.25">
      <c r="A16308" s="47">
        <v>42381</v>
      </c>
      <c r="B16308" s="45" t="str">
        <f t="shared" si="528"/>
        <v>January</v>
      </c>
      <c r="C16308" s="53">
        <f t="shared" si="529"/>
        <v>2016</v>
      </c>
      <c r="D16308" s="43" t="s">
        <v>97</v>
      </c>
    </row>
    <row r="16309" spans="1:5" ht="13.8" x14ac:dyDescent="0.25">
      <c r="A16309" s="47">
        <v>42381</v>
      </c>
      <c r="B16309" s="45" t="str">
        <f t="shared" si="528"/>
        <v>January</v>
      </c>
      <c r="C16309" s="53">
        <f t="shared" si="529"/>
        <v>2016</v>
      </c>
      <c r="D16309" s="43" t="s">
        <v>98</v>
      </c>
    </row>
    <row r="16310" spans="1:5" ht="15.6" x14ac:dyDescent="0.3">
      <c r="A16310" s="47">
        <v>42381</v>
      </c>
      <c r="B16310" s="45" t="str">
        <f t="shared" si="528"/>
        <v>January</v>
      </c>
      <c r="C16310" s="53">
        <f t="shared" si="529"/>
        <v>2016</v>
      </c>
      <c r="D16310" s="130" t="s">
        <v>136</v>
      </c>
      <c r="E16310" s="132">
        <v>16.473000000000003</v>
      </c>
    </row>
    <row r="16311" spans="1:5" ht="13.8" x14ac:dyDescent="0.25">
      <c r="A16311" s="47">
        <v>42381</v>
      </c>
      <c r="B16311" s="45" t="str">
        <f t="shared" si="528"/>
        <v>January</v>
      </c>
      <c r="C16311" s="53">
        <f t="shared" si="529"/>
        <v>2016</v>
      </c>
      <c r="D16311" s="43" t="s">
        <v>118</v>
      </c>
      <c r="E16311" s="132">
        <v>15.1335</v>
      </c>
    </row>
    <row r="16312" spans="1:5" ht="13.8" x14ac:dyDescent="0.25">
      <c r="A16312" s="47">
        <v>42381</v>
      </c>
      <c r="B16312" s="45" t="str">
        <f t="shared" si="528"/>
        <v>January</v>
      </c>
      <c r="C16312" s="53">
        <f t="shared" si="529"/>
        <v>2016</v>
      </c>
      <c r="D16312" s="43" t="s">
        <v>102</v>
      </c>
      <c r="E16312" s="132">
        <v>14.934000000000001</v>
      </c>
    </row>
    <row r="16313" spans="1:5" ht="13.8" x14ac:dyDescent="0.25">
      <c r="A16313" s="47">
        <v>42381</v>
      </c>
      <c r="B16313" s="45" t="str">
        <f t="shared" si="528"/>
        <v>January</v>
      </c>
      <c r="C16313" s="53">
        <f t="shared" si="529"/>
        <v>2016</v>
      </c>
      <c r="D16313" s="43" t="s">
        <v>119</v>
      </c>
      <c r="E16313" s="132">
        <v>14.4495</v>
      </c>
    </row>
    <row r="16314" spans="1:5" ht="13.8" x14ac:dyDescent="0.25">
      <c r="A16314" s="47">
        <v>42381</v>
      </c>
      <c r="B16314" s="45" t="str">
        <f t="shared" si="528"/>
        <v>January</v>
      </c>
      <c r="C16314" s="53">
        <f t="shared" si="529"/>
        <v>2016</v>
      </c>
      <c r="D16314" s="43" t="s">
        <v>120</v>
      </c>
      <c r="E16314" s="132">
        <v>13.708499999999999</v>
      </c>
    </row>
    <row r="16315" spans="1:5" ht="13.8" x14ac:dyDescent="0.25">
      <c r="A16315" s="47">
        <v>42381</v>
      </c>
      <c r="B16315" s="45" t="str">
        <f t="shared" si="528"/>
        <v>January</v>
      </c>
      <c r="C16315" s="53">
        <f t="shared" si="529"/>
        <v>2016</v>
      </c>
      <c r="D16315" s="43" t="s">
        <v>103</v>
      </c>
      <c r="E16315" s="132">
        <v>13.223999999999998</v>
      </c>
    </row>
    <row r="16316" spans="1:5" ht="13.8" x14ac:dyDescent="0.25">
      <c r="A16316" s="47">
        <v>42381</v>
      </c>
      <c r="B16316" s="45" t="str">
        <f t="shared" si="528"/>
        <v>January</v>
      </c>
      <c r="C16316" s="53">
        <f t="shared" si="529"/>
        <v>2016</v>
      </c>
      <c r="D16316" s="43" t="s">
        <v>116</v>
      </c>
      <c r="E16316" s="132">
        <v>6.9824999999999999</v>
      </c>
    </row>
    <row r="16317" spans="1:5" ht="13.8" x14ac:dyDescent="0.25">
      <c r="A16317" s="47">
        <v>42381</v>
      </c>
      <c r="B16317" s="45" t="str">
        <f t="shared" si="528"/>
        <v>January</v>
      </c>
      <c r="C16317" s="53">
        <f t="shared" si="529"/>
        <v>2016</v>
      </c>
      <c r="D16317" s="43" t="s">
        <v>104</v>
      </c>
      <c r="E16317" s="132">
        <v>10.200750000000001</v>
      </c>
    </row>
    <row r="16318" spans="1:5" ht="13.8" x14ac:dyDescent="0.25">
      <c r="A16318" s="47">
        <v>42381</v>
      </c>
      <c r="B16318" s="45" t="str">
        <f t="shared" si="528"/>
        <v>January</v>
      </c>
      <c r="C16318" s="53">
        <f t="shared" si="529"/>
        <v>2016</v>
      </c>
      <c r="D16318" s="43" t="s">
        <v>121</v>
      </c>
      <c r="E16318" s="132">
        <v>9.7004999999999999</v>
      </c>
    </row>
    <row r="16319" spans="1:5" ht="13.8" x14ac:dyDescent="0.25">
      <c r="A16319" s="47">
        <v>42381</v>
      </c>
      <c r="B16319" s="45" t="str">
        <f t="shared" si="528"/>
        <v>January</v>
      </c>
      <c r="C16319" s="53">
        <f t="shared" si="529"/>
        <v>2016</v>
      </c>
      <c r="D16319" s="43" t="s">
        <v>122</v>
      </c>
      <c r="E16319" s="132">
        <v>8.7870000000000008</v>
      </c>
    </row>
    <row r="16320" spans="1:5" ht="13.8" x14ac:dyDescent="0.25">
      <c r="A16320" s="47">
        <v>42381</v>
      </c>
      <c r="B16320" s="45" t="str">
        <f t="shared" si="528"/>
        <v>January</v>
      </c>
      <c r="C16320" s="53">
        <f t="shared" si="529"/>
        <v>2016</v>
      </c>
      <c r="D16320" s="43" t="s">
        <v>123</v>
      </c>
      <c r="E16320" s="132">
        <v>8.6782500000000002</v>
      </c>
    </row>
    <row r="16321" spans="1:5" ht="13.8" x14ac:dyDescent="0.25">
      <c r="A16321" s="47">
        <v>42381</v>
      </c>
      <c r="B16321" s="45" t="str">
        <f t="shared" si="528"/>
        <v>January</v>
      </c>
      <c r="C16321" s="53">
        <f t="shared" si="529"/>
        <v>2016</v>
      </c>
      <c r="D16321" s="43" t="s">
        <v>99</v>
      </c>
      <c r="E16321" s="132">
        <v>6.08</v>
      </c>
    </row>
    <row r="16322" spans="1:5" ht="13.8" x14ac:dyDescent="0.25">
      <c r="A16322" s="47">
        <v>42381</v>
      </c>
      <c r="B16322" s="45" t="str">
        <f t="shared" si="528"/>
        <v>January</v>
      </c>
      <c r="C16322" s="53">
        <f t="shared" si="529"/>
        <v>2016</v>
      </c>
      <c r="D16322" s="43" t="s">
        <v>100</v>
      </c>
      <c r="E16322" s="132">
        <v>5.92</v>
      </c>
    </row>
    <row r="16323" spans="1:5" ht="13.8" x14ac:dyDescent="0.25">
      <c r="A16323" s="47">
        <v>42381</v>
      </c>
      <c r="B16323" s="45" t="str">
        <f t="shared" si="528"/>
        <v>January</v>
      </c>
      <c r="C16323" s="53">
        <f t="shared" si="529"/>
        <v>2016</v>
      </c>
      <c r="D16323" s="43" t="s">
        <v>101</v>
      </c>
      <c r="E16323" s="132">
        <v>5.6639999999999997</v>
      </c>
    </row>
    <row r="16324" spans="1:5" ht="13.8" x14ac:dyDescent="0.25">
      <c r="A16324" s="47">
        <v>42381</v>
      </c>
      <c r="B16324" s="45" t="str">
        <f t="shared" si="528"/>
        <v>January</v>
      </c>
      <c r="C16324" s="53">
        <f t="shared" si="529"/>
        <v>2016</v>
      </c>
      <c r="D16324" s="43" t="s">
        <v>124</v>
      </c>
      <c r="E16324" s="132">
        <v>5.6159999999999988</v>
      </c>
    </row>
    <row r="16325" spans="1:5" ht="13.8" x14ac:dyDescent="0.25">
      <c r="A16325" s="47">
        <v>42381</v>
      </c>
      <c r="B16325" s="45" t="str">
        <f t="shared" si="528"/>
        <v>January</v>
      </c>
      <c r="C16325" s="53">
        <f t="shared" si="529"/>
        <v>2016</v>
      </c>
      <c r="D16325" s="43" t="s">
        <v>125</v>
      </c>
      <c r="E16325" s="132">
        <v>5.024</v>
      </c>
    </row>
    <row r="16326" spans="1:5" ht="13.8" x14ac:dyDescent="0.25">
      <c r="A16326" s="47">
        <v>42381</v>
      </c>
      <c r="B16326" s="45" t="str">
        <f t="shared" si="528"/>
        <v>January</v>
      </c>
      <c r="C16326" s="53">
        <f t="shared" si="529"/>
        <v>2016</v>
      </c>
      <c r="D16326" s="43" t="s">
        <v>126</v>
      </c>
      <c r="E16326" s="132">
        <v>5.5315000000000012</v>
      </c>
    </row>
    <row r="16327" spans="1:5" ht="13.8" x14ac:dyDescent="0.25">
      <c r="A16327" s="47">
        <v>42381</v>
      </c>
      <c r="B16327" s="45" t="str">
        <f t="shared" si="528"/>
        <v>January</v>
      </c>
      <c r="C16327" s="53">
        <f t="shared" si="529"/>
        <v>2016</v>
      </c>
      <c r="D16327" s="43" t="s">
        <v>127</v>
      </c>
      <c r="E16327" s="132">
        <v>5.6069999999999993</v>
      </c>
    </row>
    <row r="16328" spans="1:5" ht="13.8" x14ac:dyDescent="0.25">
      <c r="A16328" s="47">
        <v>42381</v>
      </c>
      <c r="B16328" s="45" t="str">
        <f t="shared" si="528"/>
        <v>January</v>
      </c>
      <c r="C16328" s="53">
        <f t="shared" si="529"/>
        <v>2016</v>
      </c>
      <c r="D16328" s="43" t="s">
        <v>105</v>
      </c>
      <c r="E16328" s="132">
        <v>3.9520000000000004</v>
      </c>
    </row>
    <row r="16329" spans="1:5" ht="13.8" x14ac:dyDescent="0.25">
      <c r="A16329" s="47">
        <v>42381</v>
      </c>
      <c r="B16329" s="45" t="str">
        <f t="shared" si="528"/>
        <v>January</v>
      </c>
      <c r="C16329" s="53">
        <f t="shared" si="529"/>
        <v>2016</v>
      </c>
      <c r="D16329" s="43" t="s">
        <v>128</v>
      </c>
      <c r="E16329" s="132">
        <v>5.9539999999999997</v>
      </c>
    </row>
    <row r="16330" spans="1:5" ht="13.8" x14ac:dyDescent="0.25">
      <c r="A16330" s="47">
        <v>42388</v>
      </c>
      <c r="B16330" s="45" t="str">
        <f t="shared" si="528"/>
        <v>January</v>
      </c>
      <c r="C16330" s="53">
        <f t="shared" si="529"/>
        <v>2016</v>
      </c>
      <c r="D16330" s="43" t="s">
        <v>131</v>
      </c>
    </row>
    <row r="16331" spans="1:5" ht="13.8" x14ac:dyDescent="0.25">
      <c r="A16331" s="47">
        <v>42388</v>
      </c>
      <c r="B16331" s="45" t="str">
        <f t="shared" si="528"/>
        <v>January</v>
      </c>
      <c r="C16331" s="53">
        <f t="shared" si="529"/>
        <v>2016</v>
      </c>
      <c r="D16331" s="43" t="s">
        <v>115</v>
      </c>
    </row>
    <row r="16332" spans="1:5" ht="13.8" x14ac:dyDescent="0.25">
      <c r="A16332" s="47">
        <v>42388</v>
      </c>
      <c r="B16332" s="45" t="str">
        <f t="shared" si="528"/>
        <v>January</v>
      </c>
      <c r="C16332" s="53">
        <f t="shared" si="529"/>
        <v>2016</v>
      </c>
      <c r="D16332" s="43" t="s">
        <v>95</v>
      </c>
    </row>
    <row r="16333" spans="1:5" ht="13.8" x14ac:dyDescent="0.25">
      <c r="A16333" s="47">
        <v>42388</v>
      </c>
      <c r="B16333" s="45" t="str">
        <f t="shared" si="528"/>
        <v>January</v>
      </c>
      <c r="C16333" s="53">
        <f t="shared" si="529"/>
        <v>2016</v>
      </c>
      <c r="D16333" s="43" t="s">
        <v>96</v>
      </c>
    </row>
    <row r="16334" spans="1:5" ht="13.8" x14ac:dyDescent="0.25">
      <c r="A16334" s="47">
        <v>42388</v>
      </c>
      <c r="B16334" s="45" t="str">
        <f t="shared" ref="B16334:B16394" si="530">TEXT(A16334,"mmmm")</f>
        <v>January</v>
      </c>
      <c r="C16334" s="53">
        <f t="shared" ref="C16334:C16394" si="531">YEAR(A16334)</f>
        <v>2016</v>
      </c>
      <c r="D16334" s="43" t="s">
        <v>97</v>
      </c>
    </row>
    <row r="16335" spans="1:5" ht="13.8" x14ac:dyDescent="0.25">
      <c r="A16335" s="47">
        <v>42388</v>
      </c>
      <c r="B16335" s="45" t="str">
        <f t="shared" si="530"/>
        <v>January</v>
      </c>
      <c r="C16335" s="53">
        <f t="shared" si="531"/>
        <v>2016</v>
      </c>
      <c r="D16335" s="43" t="s">
        <v>98</v>
      </c>
    </row>
    <row r="16336" spans="1:5" ht="15.6" x14ac:dyDescent="0.3">
      <c r="A16336" s="47">
        <v>42388</v>
      </c>
      <c r="B16336" s="45" t="str">
        <f t="shared" si="530"/>
        <v>January</v>
      </c>
      <c r="C16336" s="53">
        <f t="shared" si="531"/>
        <v>2016</v>
      </c>
      <c r="D16336" s="130" t="s">
        <v>136</v>
      </c>
      <c r="E16336" s="132">
        <v>16.184000000000001</v>
      </c>
    </row>
    <row r="16337" spans="1:5" ht="13.8" x14ac:dyDescent="0.25">
      <c r="A16337" s="47">
        <v>42388</v>
      </c>
      <c r="B16337" s="45" t="str">
        <f t="shared" si="530"/>
        <v>January</v>
      </c>
      <c r="C16337" s="53">
        <f t="shared" si="531"/>
        <v>2016</v>
      </c>
      <c r="D16337" s="43" t="s">
        <v>118</v>
      </c>
      <c r="E16337" s="132">
        <v>14.868</v>
      </c>
    </row>
    <row r="16338" spans="1:5" ht="13.8" x14ac:dyDescent="0.25">
      <c r="A16338" s="47">
        <v>42388</v>
      </c>
      <c r="B16338" s="45" t="str">
        <f t="shared" si="530"/>
        <v>January</v>
      </c>
      <c r="C16338" s="53">
        <f t="shared" si="531"/>
        <v>2016</v>
      </c>
      <c r="D16338" s="43" t="s">
        <v>102</v>
      </c>
      <c r="E16338" s="132">
        <v>14.672000000000001</v>
      </c>
    </row>
    <row r="16339" spans="1:5" ht="13.8" x14ac:dyDescent="0.25">
      <c r="A16339" s="47">
        <v>42388</v>
      </c>
      <c r="B16339" s="45" t="str">
        <f t="shared" si="530"/>
        <v>January</v>
      </c>
      <c r="C16339" s="53">
        <f t="shared" si="531"/>
        <v>2016</v>
      </c>
      <c r="D16339" s="43" t="s">
        <v>119</v>
      </c>
      <c r="E16339" s="132">
        <v>14.196000000000002</v>
      </c>
    </row>
    <row r="16340" spans="1:5" ht="13.8" x14ac:dyDescent="0.25">
      <c r="A16340" s="47">
        <v>42388</v>
      </c>
      <c r="B16340" s="45" t="str">
        <f t="shared" si="530"/>
        <v>January</v>
      </c>
      <c r="C16340" s="53">
        <f t="shared" si="531"/>
        <v>2016</v>
      </c>
      <c r="D16340" s="43" t="s">
        <v>120</v>
      </c>
      <c r="E16340" s="132">
        <v>13.468</v>
      </c>
    </row>
    <row r="16341" spans="1:5" ht="13.8" x14ac:dyDescent="0.25">
      <c r="A16341" s="47">
        <v>42388</v>
      </c>
      <c r="B16341" s="45" t="str">
        <f t="shared" si="530"/>
        <v>January</v>
      </c>
      <c r="C16341" s="53">
        <f t="shared" si="531"/>
        <v>2016</v>
      </c>
      <c r="D16341" s="43" t="s">
        <v>103</v>
      </c>
      <c r="E16341" s="132">
        <v>12.991999999999997</v>
      </c>
    </row>
    <row r="16342" spans="1:5" ht="13.8" x14ac:dyDescent="0.25">
      <c r="A16342" s="47">
        <v>42388</v>
      </c>
      <c r="B16342" s="45" t="str">
        <f t="shared" si="530"/>
        <v>January</v>
      </c>
      <c r="C16342" s="53">
        <f t="shared" si="531"/>
        <v>2016</v>
      </c>
      <c r="D16342" s="43" t="s">
        <v>116</v>
      </c>
      <c r="E16342" s="132">
        <v>7.4812500000000002</v>
      </c>
    </row>
    <row r="16343" spans="1:5" ht="13.8" x14ac:dyDescent="0.25">
      <c r="A16343" s="47">
        <v>42388</v>
      </c>
      <c r="B16343" s="45" t="str">
        <f t="shared" si="530"/>
        <v>January</v>
      </c>
      <c r="C16343" s="53">
        <f t="shared" si="531"/>
        <v>2016</v>
      </c>
      <c r="D16343" s="43" t="s">
        <v>104</v>
      </c>
      <c r="E16343" s="132">
        <v>9.6144999999999996</v>
      </c>
    </row>
    <row r="16344" spans="1:5" ht="13.8" x14ac:dyDescent="0.25">
      <c r="A16344" s="47">
        <v>42388</v>
      </c>
      <c r="B16344" s="45" t="str">
        <f t="shared" si="530"/>
        <v>January</v>
      </c>
      <c r="C16344" s="53">
        <f t="shared" si="531"/>
        <v>2016</v>
      </c>
      <c r="D16344" s="43" t="s">
        <v>121</v>
      </c>
      <c r="E16344" s="132">
        <v>9.1429999999999989</v>
      </c>
    </row>
    <row r="16345" spans="1:5" ht="13.8" x14ac:dyDescent="0.25">
      <c r="A16345" s="47">
        <v>42388</v>
      </c>
      <c r="B16345" s="45" t="str">
        <f t="shared" si="530"/>
        <v>January</v>
      </c>
      <c r="C16345" s="53">
        <f t="shared" si="531"/>
        <v>2016</v>
      </c>
      <c r="D16345" s="43" t="s">
        <v>122</v>
      </c>
      <c r="E16345" s="132">
        <v>8.282</v>
      </c>
    </row>
    <row r="16346" spans="1:5" ht="13.8" x14ac:dyDescent="0.25">
      <c r="A16346" s="47">
        <v>42388</v>
      </c>
      <c r="B16346" s="45" t="str">
        <f t="shared" si="530"/>
        <v>January</v>
      </c>
      <c r="C16346" s="53">
        <f t="shared" si="531"/>
        <v>2016</v>
      </c>
      <c r="D16346" s="43" t="s">
        <v>123</v>
      </c>
      <c r="E16346" s="132">
        <v>8.1795000000000009</v>
      </c>
    </row>
    <row r="16347" spans="1:5" ht="13.8" x14ac:dyDescent="0.25">
      <c r="A16347" s="47">
        <v>42388</v>
      </c>
      <c r="B16347" s="45" t="str">
        <f t="shared" si="530"/>
        <v>January</v>
      </c>
      <c r="C16347" s="53">
        <f t="shared" si="531"/>
        <v>2016</v>
      </c>
      <c r="D16347" s="43" t="s">
        <v>99</v>
      </c>
      <c r="E16347" s="132">
        <v>6.1749999999999998</v>
      </c>
    </row>
    <row r="16348" spans="1:5" ht="13.8" x14ac:dyDescent="0.25">
      <c r="A16348" s="47">
        <v>42388</v>
      </c>
      <c r="B16348" s="45" t="str">
        <f t="shared" si="530"/>
        <v>January</v>
      </c>
      <c r="C16348" s="53">
        <f t="shared" si="531"/>
        <v>2016</v>
      </c>
      <c r="D16348" s="43" t="s">
        <v>100</v>
      </c>
      <c r="E16348" s="132">
        <v>6.0125000000000002</v>
      </c>
    </row>
    <row r="16349" spans="1:5" ht="13.8" x14ac:dyDescent="0.25">
      <c r="A16349" s="47">
        <v>42388</v>
      </c>
      <c r="B16349" s="45" t="str">
        <f t="shared" si="530"/>
        <v>January</v>
      </c>
      <c r="C16349" s="53">
        <f t="shared" si="531"/>
        <v>2016</v>
      </c>
      <c r="D16349" s="43" t="s">
        <v>101</v>
      </c>
      <c r="E16349" s="132">
        <v>5.7525000000000004</v>
      </c>
    </row>
    <row r="16350" spans="1:5" ht="13.8" x14ac:dyDescent="0.25">
      <c r="A16350" s="47">
        <v>42388</v>
      </c>
      <c r="B16350" s="45" t="str">
        <f t="shared" si="530"/>
        <v>January</v>
      </c>
      <c r="C16350" s="53">
        <f t="shared" si="531"/>
        <v>2016</v>
      </c>
      <c r="D16350" s="43" t="s">
        <v>124</v>
      </c>
      <c r="E16350" s="132">
        <v>5.7037500000000003</v>
      </c>
    </row>
    <row r="16351" spans="1:5" ht="13.8" x14ac:dyDescent="0.25">
      <c r="A16351" s="47">
        <v>42388</v>
      </c>
      <c r="B16351" s="45" t="str">
        <f t="shared" si="530"/>
        <v>January</v>
      </c>
      <c r="C16351" s="53">
        <f t="shared" si="531"/>
        <v>2016</v>
      </c>
      <c r="D16351" s="43" t="s">
        <v>125</v>
      </c>
      <c r="E16351" s="132">
        <v>5.1025</v>
      </c>
    </row>
    <row r="16352" spans="1:5" ht="13.8" x14ac:dyDescent="0.25">
      <c r="A16352" s="47">
        <v>42388</v>
      </c>
      <c r="B16352" s="45" t="str">
        <f t="shared" si="530"/>
        <v>January</v>
      </c>
      <c r="C16352" s="53">
        <f t="shared" si="531"/>
        <v>2016</v>
      </c>
      <c r="D16352" s="43" t="s">
        <v>126</v>
      </c>
      <c r="E16352" s="132">
        <v>5.6062500000000002</v>
      </c>
    </row>
    <row r="16353" spans="1:5" ht="13.8" x14ac:dyDescent="0.25">
      <c r="A16353" s="47">
        <v>42388</v>
      </c>
      <c r="B16353" s="45" t="str">
        <f t="shared" si="530"/>
        <v>January</v>
      </c>
      <c r="C16353" s="53">
        <f t="shared" si="531"/>
        <v>2016</v>
      </c>
      <c r="D16353" s="43" t="s">
        <v>127</v>
      </c>
      <c r="E16353" s="132">
        <v>5.6737500000000001</v>
      </c>
    </row>
    <row r="16354" spans="1:5" ht="13.8" x14ac:dyDescent="0.25">
      <c r="A16354" s="47">
        <v>42388</v>
      </c>
      <c r="B16354" s="45" t="str">
        <f t="shared" si="530"/>
        <v>January</v>
      </c>
      <c r="C16354" s="53">
        <f t="shared" si="531"/>
        <v>2016</v>
      </c>
      <c r="D16354" s="43" t="s">
        <v>105</v>
      </c>
      <c r="E16354" s="132">
        <v>4.0137500000000008</v>
      </c>
    </row>
    <row r="16355" spans="1:5" ht="13.8" x14ac:dyDescent="0.25">
      <c r="A16355" s="47">
        <v>42388</v>
      </c>
      <c r="B16355" s="45" t="str">
        <f t="shared" si="530"/>
        <v>January</v>
      </c>
      <c r="C16355" s="53">
        <f t="shared" si="531"/>
        <v>2016</v>
      </c>
      <c r="D16355" s="43" t="s">
        <v>128</v>
      </c>
      <c r="E16355" s="132">
        <v>6.0112500000000004</v>
      </c>
    </row>
    <row r="16356" spans="1:5" ht="13.8" x14ac:dyDescent="0.25">
      <c r="A16356" s="47">
        <v>42395</v>
      </c>
      <c r="B16356" s="45" t="str">
        <f t="shared" si="530"/>
        <v>January</v>
      </c>
      <c r="C16356" s="53">
        <f t="shared" si="531"/>
        <v>2016</v>
      </c>
      <c r="D16356" s="43" t="s">
        <v>131</v>
      </c>
    </row>
    <row r="16357" spans="1:5" ht="13.8" x14ac:dyDescent="0.25">
      <c r="A16357" s="47">
        <v>42395</v>
      </c>
      <c r="B16357" s="45" t="str">
        <f t="shared" si="530"/>
        <v>January</v>
      </c>
      <c r="C16357" s="53">
        <f t="shared" si="531"/>
        <v>2016</v>
      </c>
      <c r="D16357" s="43" t="s">
        <v>115</v>
      </c>
    </row>
    <row r="16358" spans="1:5" ht="13.8" x14ac:dyDescent="0.25">
      <c r="A16358" s="47">
        <v>42395</v>
      </c>
      <c r="B16358" s="45" t="str">
        <f t="shared" si="530"/>
        <v>January</v>
      </c>
      <c r="C16358" s="53">
        <f t="shared" si="531"/>
        <v>2016</v>
      </c>
      <c r="D16358" s="43" t="s">
        <v>95</v>
      </c>
    </row>
    <row r="16359" spans="1:5" ht="13.8" x14ac:dyDescent="0.25">
      <c r="A16359" s="47">
        <v>42395</v>
      </c>
      <c r="B16359" s="45" t="str">
        <f t="shared" si="530"/>
        <v>January</v>
      </c>
      <c r="C16359" s="53">
        <f t="shared" si="531"/>
        <v>2016</v>
      </c>
      <c r="D16359" s="43" t="s">
        <v>96</v>
      </c>
    </row>
    <row r="16360" spans="1:5" ht="13.8" x14ac:dyDescent="0.25">
      <c r="A16360" s="47">
        <v>42395</v>
      </c>
      <c r="B16360" s="45" t="str">
        <f t="shared" si="530"/>
        <v>January</v>
      </c>
      <c r="C16360" s="53">
        <f t="shared" si="531"/>
        <v>2016</v>
      </c>
      <c r="D16360" s="43" t="s">
        <v>97</v>
      </c>
    </row>
    <row r="16361" spans="1:5" ht="13.8" x14ac:dyDescent="0.25">
      <c r="A16361" s="47">
        <v>42395</v>
      </c>
      <c r="B16361" s="45" t="str">
        <f t="shared" si="530"/>
        <v>January</v>
      </c>
      <c r="C16361" s="53">
        <f t="shared" si="531"/>
        <v>2016</v>
      </c>
      <c r="D16361" s="43" t="s">
        <v>98</v>
      </c>
    </row>
    <row r="16362" spans="1:5" ht="15.6" x14ac:dyDescent="0.3">
      <c r="A16362" s="47">
        <v>42395</v>
      </c>
      <c r="B16362" s="45" t="str">
        <f t="shared" si="530"/>
        <v>January</v>
      </c>
      <c r="C16362" s="53">
        <f t="shared" si="531"/>
        <v>2016</v>
      </c>
      <c r="D16362" s="130" t="s">
        <v>136</v>
      </c>
      <c r="E16362" s="132">
        <v>17.629000000000001</v>
      </c>
    </row>
    <row r="16363" spans="1:5" ht="13.8" x14ac:dyDescent="0.25">
      <c r="A16363" s="47">
        <v>42395</v>
      </c>
      <c r="B16363" s="45" t="str">
        <f t="shared" si="530"/>
        <v>January</v>
      </c>
      <c r="C16363" s="53">
        <f t="shared" si="531"/>
        <v>2016</v>
      </c>
      <c r="D16363" s="43" t="s">
        <v>118</v>
      </c>
      <c r="E16363" s="132">
        <v>16.195499999999999</v>
      </c>
    </row>
    <row r="16364" spans="1:5" ht="13.8" x14ac:dyDescent="0.25">
      <c r="A16364" s="47">
        <v>42395</v>
      </c>
      <c r="B16364" s="45" t="str">
        <f t="shared" si="530"/>
        <v>January</v>
      </c>
      <c r="C16364" s="53">
        <f t="shared" si="531"/>
        <v>2016</v>
      </c>
      <c r="D16364" s="43" t="s">
        <v>102</v>
      </c>
      <c r="E16364" s="132">
        <v>15.982000000000001</v>
      </c>
    </row>
    <row r="16365" spans="1:5" ht="13.8" x14ac:dyDescent="0.25">
      <c r="A16365" s="47">
        <v>42395</v>
      </c>
      <c r="B16365" s="45" t="str">
        <f t="shared" si="530"/>
        <v>January</v>
      </c>
      <c r="C16365" s="53">
        <f t="shared" si="531"/>
        <v>2016</v>
      </c>
      <c r="D16365" s="43" t="s">
        <v>119</v>
      </c>
      <c r="E16365" s="132">
        <v>15.463500000000002</v>
      </c>
    </row>
    <row r="16366" spans="1:5" ht="13.8" x14ac:dyDescent="0.25">
      <c r="A16366" s="47">
        <v>42395</v>
      </c>
      <c r="B16366" s="45" t="str">
        <f t="shared" si="530"/>
        <v>January</v>
      </c>
      <c r="C16366" s="53">
        <f t="shared" si="531"/>
        <v>2016</v>
      </c>
      <c r="D16366" s="43" t="s">
        <v>120</v>
      </c>
      <c r="E16366" s="132">
        <v>14.670499999999999</v>
      </c>
    </row>
    <row r="16367" spans="1:5" ht="13.8" x14ac:dyDescent="0.25">
      <c r="A16367" s="47">
        <v>42395</v>
      </c>
      <c r="B16367" s="45" t="str">
        <f t="shared" si="530"/>
        <v>January</v>
      </c>
      <c r="C16367" s="53">
        <f t="shared" si="531"/>
        <v>2016</v>
      </c>
      <c r="D16367" s="43" t="s">
        <v>103</v>
      </c>
      <c r="E16367" s="132">
        <v>14.151999999999997</v>
      </c>
    </row>
    <row r="16368" spans="1:5" ht="13.8" x14ac:dyDescent="0.25">
      <c r="A16368" s="47">
        <v>42395</v>
      </c>
      <c r="B16368" s="45" t="str">
        <f t="shared" si="530"/>
        <v>January</v>
      </c>
      <c r="C16368" s="53">
        <f t="shared" si="531"/>
        <v>2016</v>
      </c>
      <c r="D16368" s="43" t="s">
        <v>116</v>
      </c>
      <c r="E16368" s="132">
        <v>7.8802500000000011</v>
      </c>
    </row>
    <row r="16369" spans="1:5" ht="13.8" x14ac:dyDescent="0.25">
      <c r="A16369" s="47">
        <v>42395</v>
      </c>
      <c r="B16369" s="45" t="str">
        <f t="shared" si="530"/>
        <v>January</v>
      </c>
      <c r="C16369" s="53">
        <f t="shared" si="531"/>
        <v>2016</v>
      </c>
      <c r="D16369" s="43" t="s">
        <v>104</v>
      </c>
      <c r="E16369" s="132">
        <v>9.4972500000000011</v>
      </c>
    </row>
    <row r="16370" spans="1:5" ht="13.8" x14ac:dyDescent="0.25">
      <c r="A16370" s="47">
        <v>42395</v>
      </c>
      <c r="B16370" s="45" t="str">
        <f t="shared" si="530"/>
        <v>January</v>
      </c>
      <c r="C16370" s="53">
        <f t="shared" si="531"/>
        <v>2016</v>
      </c>
      <c r="D16370" s="43" t="s">
        <v>121</v>
      </c>
      <c r="E16370" s="132">
        <v>9.0314999999999994</v>
      </c>
    </row>
    <row r="16371" spans="1:5" ht="13.8" x14ac:dyDescent="0.25">
      <c r="A16371" s="47">
        <v>42395</v>
      </c>
      <c r="B16371" s="45" t="str">
        <f t="shared" si="530"/>
        <v>January</v>
      </c>
      <c r="C16371" s="53">
        <f t="shared" si="531"/>
        <v>2016</v>
      </c>
      <c r="D16371" s="43" t="s">
        <v>122</v>
      </c>
      <c r="E16371" s="132">
        <v>8.1810000000000009</v>
      </c>
    </row>
    <row r="16372" spans="1:5" ht="13.8" x14ac:dyDescent="0.25">
      <c r="A16372" s="47">
        <v>42395</v>
      </c>
      <c r="B16372" s="45" t="str">
        <f t="shared" si="530"/>
        <v>January</v>
      </c>
      <c r="C16372" s="53">
        <f t="shared" si="531"/>
        <v>2016</v>
      </c>
      <c r="D16372" s="43" t="s">
        <v>123</v>
      </c>
      <c r="E16372" s="132">
        <v>8.0797500000000007</v>
      </c>
    </row>
    <row r="16373" spans="1:5" ht="13.8" x14ac:dyDescent="0.25">
      <c r="A16373" s="47">
        <v>42395</v>
      </c>
      <c r="B16373" s="45" t="str">
        <f t="shared" si="530"/>
        <v>January</v>
      </c>
      <c r="C16373" s="53">
        <f t="shared" si="531"/>
        <v>2016</v>
      </c>
      <c r="D16373" s="43" t="s">
        <v>99</v>
      </c>
      <c r="E16373" s="132">
        <v>6.46</v>
      </c>
    </row>
    <row r="16374" spans="1:5" ht="13.8" x14ac:dyDescent="0.25">
      <c r="A16374" s="47">
        <v>42395</v>
      </c>
      <c r="B16374" s="45" t="str">
        <f t="shared" si="530"/>
        <v>January</v>
      </c>
      <c r="C16374" s="53">
        <f t="shared" si="531"/>
        <v>2016</v>
      </c>
      <c r="D16374" s="43" t="s">
        <v>100</v>
      </c>
      <c r="E16374" s="132">
        <v>6.29</v>
      </c>
    </row>
    <row r="16375" spans="1:5" ht="13.8" x14ac:dyDescent="0.25">
      <c r="A16375" s="47">
        <v>42395</v>
      </c>
      <c r="B16375" s="45" t="str">
        <f t="shared" si="530"/>
        <v>January</v>
      </c>
      <c r="C16375" s="53">
        <f t="shared" si="531"/>
        <v>2016</v>
      </c>
      <c r="D16375" s="43" t="s">
        <v>101</v>
      </c>
      <c r="E16375" s="132">
        <v>6.0179999999999998</v>
      </c>
    </row>
    <row r="16376" spans="1:5" ht="13.8" x14ac:dyDescent="0.25">
      <c r="A16376" s="47">
        <v>42395</v>
      </c>
      <c r="B16376" s="45" t="str">
        <f t="shared" si="530"/>
        <v>January</v>
      </c>
      <c r="C16376" s="53">
        <f t="shared" si="531"/>
        <v>2016</v>
      </c>
      <c r="D16376" s="43" t="s">
        <v>124</v>
      </c>
      <c r="E16376" s="132">
        <v>5.9669999999999996</v>
      </c>
    </row>
    <row r="16377" spans="1:5" ht="13.8" x14ac:dyDescent="0.25">
      <c r="A16377" s="47">
        <v>42395</v>
      </c>
      <c r="B16377" s="45" t="str">
        <f t="shared" si="530"/>
        <v>January</v>
      </c>
      <c r="C16377" s="53">
        <f t="shared" si="531"/>
        <v>2016</v>
      </c>
      <c r="D16377" s="43" t="s">
        <v>125</v>
      </c>
      <c r="E16377" s="132">
        <v>5.338000000000001</v>
      </c>
    </row>
    <row r="16378" spans="1:5" ht="13.8" x14ac:dyDescent="0.25">
      <c r="A16378" s="47">
        <v>42395</v>
      </c>
      <c r="B16378" s="45" t="str">
        <f t="shared" si="530"/>
        <v>January</v>
      </c>
      <c r="C16378" s="53">
        <f t="shared" si="531"/>
        <v>2016</v>
      </c>
      <c r="D16378" s="43" t="s">
        <v>126</v>
      </c>
      <c r="E16378" s="132">
        <v>5.8305000000000007</v>
      </c>
    </row>
    <row r="16379" spans="1:5" ht="13.8" x14ac:dyDescent="0.25">
      <c r="A16379" s="47">
        <v>42395</v>
      </c>
      <c r="B16379" s="45" t="str">
        <f t="shared" si="530"/>
        <v>January</v>
      </c>
      <c r="C16379" s="53">
        <f t="shared" si="531"/>
        <v>2016</v>
      </c>
      <c r="D16379" s="43" t="s">
        <v>127</v>
      </c>
      <c r="E16379" s="132">
        <v>5.8739999999999997</v>
      </c>
    </row>
    <row r="16380" spans="1:5" ht="13.8" x14ac:dyDescent="0.25">
      <c r="A16380" s="47">
        <v>42395</v>
      </c>
      <c r="B16380" s="45" t="str">
        <f t="shared" si="530"/>
        <v>January</v>
      </c>
      <c r="C16380" s="53">
        <f t="shared" si="531"/>
        <v>2016</v>
      </c>
      <c r="D16380" s="43" t="s">
        <v>105</v>
      </c>
      <c r="E16380" s="132">
        <v>4.1990000000000007</v>
      </c>
    </row>
    <row r="16381" spans="1:5" ht="13.8" x14ac:dyDescent="0.25">
      <c r="A16381" s="47">
        <v>42395</v>
      </c>
      <c r="B16381" s="45" t="str">
        <f t="shared" si="530"/>
        <v>January</v>
      </c>
      <c r="C16381" s="53">
        <f t="shared" si="531"/>
        <v>2016</v>
      </c>
      <c r="D16381" s="43" t="s">
        <v>128</v>
      </c>
      <c r="E16381" s="132">
        <v>6.1829999999999998</v>
      </c>
    </row>
    <row r="16382" spans="1:5" ht="13.8" x14ac:dyDescent="0.25">
      <c r="A16382" s="47">
        <v>42402</v>
      </c>
      <c r="B16382" s="45" t="str">
        <f t="shared" si="530"/>
        <v>February</v>
      </c>
      <c r="C16382" s="53">
        <f t="shared" si="531"/>
        <v>2016</v>
      </c>
      <c r="D16382" s="43" t="s">
        <v>131</v>
      </c>
    </row>
    <row r="16383" spans="1:5" ht="13.8" x14ac:dyDescent="0.25">
      <c r="A16383" s="47">
        <v>42402</v>
      </c>
      <c r="B16383" s="45" t="str">
        <f t="shared" si="530"/>
        <v>February</v>
      </c>
      <c r="C16383" s="53">
        <f t="shared" si="531"/>
        <v>2016</v>
      </c>
      <c r="D16383" s="43" t="s">
        <v>115</v>
      </c>
    </row>
    <row r="16384" spans="1:5" ht="13.8" x14ac:dyDescent="0.25">
      <c r="A16384" s="47">
        <v>42402</v>
      </c>
      <c r="B16384" s="45" t="str">
        <f t="shared" si="530"/>
        <v>February</v>
      </c>
      <c r="C16384" s="53">
        <f t="shared" si="531"/>
        <v>2016</v>
      </c>
      <c r="D16384" s="43" t="s">
        <v>95</v>
      </c>
    </row>
    <row r="16385" spans="1:5" ht="13.8" x14ac:dyDescent="0.25">
      <c r="A16385" s="47">
        <v>42402</v>
      </c>
      <c r="B16385" s="45" t="str">
        <f t="shared" si="530"/>
        <v>February</v>
      </c>
      <c r="C16385" s="53">
        <f t="shared" si="531"/>
        <v>2016</v>
      </c>
      <c r="D16385" s="43" t="s">
        <v>96</v>
      </c>
    </row>
    <row r="16386" spans="1:5" ht="13.8" x14ac:dyDescent="0.25">
      <c r="A16386" s="47">
        <v>42402</v>
      </c>
      <c r="B16386" s="45" t="str">
        <f t="shared" si="530"/>
        <v>February</v>
      </c>
      <c r="C16386" s="53">
        <f t="shared" si="531"/>
        <v>2016</v>
      </c>
      <c r="D16386" s="43" t="s">
        <v>97</v>
      </c>
    </row>
    <row r="16387" spans="1:5" ht="13.8" x14ac:dyDescent="0.25">
      <c r="A16387" s="47">
        <v>42402</v>
      </c>
      <c r="B16387" s="45" t="str">
        <f t="shared" si="530"/>
        <v>February</v>
      </c>
      <c r="C16387" s="53">
        <f t="shared" si="531"/>
        <v>2016</v>
      </c>
      <c r="D16387" s="43" t="s">
        <v>98</v>
      </c>
    </row>
    <row r="16388" spans="1:5" ht="15.6" x14ac:dyDescent="0.3">
      <c r="A16388" s="47">
        <v>42402</v>
      </c>
      <c r="B16388" s="45" t="str">
        <f t="shared" si="530"/>
        <v>February</v>
      </c>
      <c r="C16388" s="53">
        <f t="shared" si="531"/>
        <v>2016</v>
      </c>
      <c r="D16388" s="130" t="s">
        <v>136</v>
      </c>
      <c r="E16388" s="132">
        <v>17.123249999999999</v>
      </c>
    </row>
    <row r="16389" spans="1:5" ht="13.8" x14ac:dyDescent="0.25">
      <c r="A16389" s="47">
        <v>42402</v>
      </c>
      <c r="B16389" s="45" t="str">
        <f t="shared" si="530"/>
        <v>February</v>
      </c>
      <c r="C16389" s="53">
        <f t="shared" si="531"/>
        <v>2016</v>
      </c>
      <c r="D16389" s="43" t="s">
        <v>118</v>
      </c>
      <c r="E16389" s="132">
        <v>15.730874999999999</v>
      </c>
    </row>
    <row r="16390" spans="1:5" ht="13.8" x14ac:dyDescent="0.25">
      <c r="A16390" s="47">
        <v>42402</v>
      </c>
      <c r="B16390" s="45" t="str">
        <f t="shared" si="530"/>
        <v>February</v>
      </c>
      <c r="C16390" s="53">
        <f t="shared" si="531"/>
        <v>2016</v>
      </c>
      <c r="D16390" s="43" t="s">
        <v>102</v>
      </c>
      <c r="E16390" s="132">
        <v>15.523500000000002</v>
      </c>
    </row>
    <row r="16391" spans="1:5" ht="13.8" x14ac:dyDescent="0.25">
      <c r="A16391" s="47">
        <v>42402</v>
      </c>
      <c r="B16391" s="45" t="str">
        <f t="shared" si="530"/>
        <v>February</v>
      </c>
      <c r="C16391" s="53">
        <f t="shared" si="531"/>
        <v>2016</v>
      </c>
      <c r="D16391" s="43" t="s">
        <v>119</v>
      </c>
      <c r="E16391" s="132">
        <v>15.019875000000003</v>
      </c>
    </row>
    <row r="16392" spans="1:5" ht="13.8" x14ac:dyDescent="0.25">
      <c r="A16392" s="47">
        <v>42402</v>
      </c>
      <c r="B16392" s="45" t="str">
        <f t="shared" si="530"/>
        <v>February</v>
      </c>
      <c r="C16392" s="53">
        <f t="shared" si="531"/>
        <v>2016</v>
      </c>
      <c r="D16392" s="43" t="s">
        <v>120</v>
      </c>
      <c r="E16392" s="132">
        <v>14.249624999999998</v>
      </c>
    </row>
    <row r="16393" spans="1:5" ht="13.8" x14ac:dyDescent="0.25">
      <c r="A16393" s="47">
        <v>42402</v>
      </c>
      <c r="B16393" s="45" t="str">
        <f t="shared" si="530"/>
        <v>February</v>
      </c>
      <c r="C16393" s="53">
        <f t="shared" si="531"/>
        <v>2016</v>
      </c>
      <c r="D16393" s="43" t="s">
        <v>103</v>
      </c>
      <c r="E16393" s="132">
        <v>13.745999999999999</v>
      </c>
    </row>
    <row r="16394" spans="1:5" ht="13.8" x14ac:dyDescent="0.25">
      <c r="A16394" s="47">
        <v>42402</v>
      </c>
      <c r="B16394" s="45" t="str">
        <f t="shared" si="530"/>
        <v>February</v>
      </c>
      <c r="C16394" s="53">
        <f t="shared" si="531"/>
        <v>2016</v>
      </c>
      <c r="D16394" s="43" t="s">
        <v>116</v>
      </c>
      <c r="E16394" s="132">
        <v>7.7805000000000009</v>
      </c>
    </row>
    <row r="16395" spans="1:5" ht="13.8" x14ac:dyDescent="0.25">
      <c r="A16395" s="47">
        <v>42402</v>
      </c>
      <c r="B16395" s="45" t="str">
        <f t="shared" ref="B16395:B16456" si="532">TEXT(A16395,"mmmm")</f>
        <v>February</v>
      </c>
      <c r="C16395" s="53">
        <f t="shared" ref="C16395:C16456" si="533">YEAR(A16395)</f>
        <v>2016</v>
      </c>
      <c r="D16395" s="43" t="s">
        <v>104</v>
      </c>
      <c r="E16395" s="132">
        <v>10.435250000000002</v>
      </c>
    </row>
    <row r="16396" spans="1:5" ht="13.8" x14ac:dyDescent="0.25">
      <c r="A16396" s="47">
        <v>42402</v>
      </c>
      <c r="B16396" s="45" t="str">
        <f t="shared" si="532"/>
        <v>February</v>
      </c>
      <c r="C16396" s="53">
        <f t="shared" si="533"/>
        <v>2016</v>
      </c>
      <c r="D16396" s="43" t="s">
        <v>121</v>
      </c>
      <c r="E16396" s="132">
        <v>9.9235000000000007</v>
      </c>
    </row>
    <row r="16397" spans="1:5" ht="13.8" x14ac:dyDescent="0.25">
      <c r="A16397" s="47">
        <v>42402</v>
      </c>
      <c r="B16397" s="45" t="str">
        <f t="shared" si="532"/>
        <v>February</v>
      </c>
      <c r="C16397" s="53">
        <f t="shared" si="533"/>
        <v>2016</v>
      </c>
      <c r="D16397" s="43" t="s">
        <v>122</v>
      </c>
      <c r="E16397" s="132">
        <v>8.988999999999999</v>
      </c>
    </row>
    <row r="16398" spans="1:5" ht="13.8" x14ac:dyDescent="0.25">
      <c r="A16398" s="47">
        <v>42402</v>
      </c>
      <c r="B16398" s="45" t="str">
        <f t="shared" si="532"/>
        <v>February</v>
      </c>
      <c r="C16398" s="53">
        <f t="shared" si="533"/>
        <v>2016</v>
      </c>
      <c r="D16398" s="43" t="s">
        <v>123</v>
      </c>
      <c r="E16398" s="132">
        <v>8.8777500000000007</v>
      </c>
    </row>
    <row r="16399" spans="1:5" ht="13.8" x14ac:dyDescent="0.25">
      <c r="A16399" s="47">
        <v>42402</v>
      </c>
      <c r="B16399" s="45" t="str">
        <f t="shared" si="532"/>
        <v>February</v>
      </c>
      <c r="C16399" s="53">
        <f t="shared" si="533"/>
        <v>2016</v>
      </c>
      <c r="D16399" s="43" t="s">
        <v>99</v>
      </c>
      <c r="E16399" s="132">
        <v>6.7450000000000001</v>
      </c>
    </row>
    <row r="16400" spans="1:5" ht="13.8" x14ac:dyDescent="0.25">
      <c r="A16400" s="47">
        <v>42402</v>
      </c>
      <c r="B16400" s="45" t="str">
        <f t="shared" si="532"/>
        <v>February</v>
      </c>
      <c r="C16400" s="53">
        <f t="shared" si="533"/>
        <v>2016</v>
      </c>
      <c r="D16400" s="43" t="s">
        <v>100</v>
      </c>
      <c r="E16400" s="132">
        <v>6.5674999999999999</v>
      </c>
    </row>
    <row r="16401" spans="1:5" ht="13.8" x14ac:dyDescent="0.25">
      <c r="A16401" s="47">
        <v>42402</v>
      </c>
      <c r="B16401" s="45" t="str">
        <f t="shared" si="532"/>
        <v>February</v>
      </c>
      <c r="C16401" s="53">
        <f t="shared" si="533"/>
        <v>2016</v>
      </c>
      <c r="D16401" s="43" t="s">
        <v>101</v>
      </c>
      <c r="E16401" s="132">
        <v>6.2835000000000001</v>
      </c>
    </row>
    <row r="16402" spans="1:5" ht="13.8" x14ac:dyDescent="0.25">
      <c r="A16402" s="47">
        <v>42402</v>
      </c>
      <c r="B16402" s="45" t="str">
        <f t="shared" si="532"/>
        <v>February</v>
      </c>
      <c r="C16402" s="53">
        <f t="shared" si="533"/>
        <v>2016</v>
      </c>
      <c r="D16402" s="43" t="s">
        <v>124</v>
      </c>
      <c r="E16402" s="132">
        <v>6.2302499999999998</v>
      </c>
    </row>
    <row r="16403" spans="1:5" ht="13.8" x14ac:dyDescent="0.25">
      <c r="A16403" s="47">
        <v>42402</v>
      </c>
      <c r="B16403" s="45" t="str">
        <f t="shared" si="532"/>
        <v>February</v>
      </c>
      <c r="C16403" s="53">
        <f t="shared" si="533"/>
        <v>2016</v>
      </c>
      <c r="D16403" s="43" t="s">
        <v>125</v>
      </c>
      <c r="E16403" s="132">
        <v>5.5735000000000001</v>
      </c>
    </row>
    <row r="16404" spans="1:5" ht="13.8" x14ac:dyDescent="0.25">
      <c r="A16404" s="47">
        <v>42402</v>
      </c>
      <c r="B16404" s="45" t="str">
        <f t="shared" si="532"/>
        <v>February</v>
      </c>
      <c r="C16404" s="53">
        <f t="shared" si="533"/>
        <v>2016</v>
      </c>
      <c r="D16404" s="43" t="s">
        <v>126</v>
      </c>
      <c r="E16404" s="132">
        <v>6.0547500000000003</v>
      </c>
    </row>
    <row r="16405" spans="1:5" ht="13.8" x14ac:dyDescent="0.25">
      <c r="A16405" s="47">
        <v>42402</v>
      </c>
      <c r="B16405" s="45" t="str">
        <f t="shared" si="532"/>
        <v>February</v>
      </c>
      <c r="C16405" s="53">
        <f t="shared" si="533"/>
        <v>2016</v>
      </c>
      <c r="D16405" s="43" t="s">
        <v>127</v>
      </c>
      <c r="E16405" s="132">
        <v>6.0742499999999993</v>
      </c>
    </row>
    <row r="16406" spans="1:5" ht="13.8" x14ac:dyDescent="0.25">
      <c r="A16406" s="47">
        <v>42402</v>
      </c>
      <c r="B16406" s="45" t="str">
        <f t="shared" si="532"/>
        <v>February</v>
      </c>
      <c r="C16406" s="53">
        <f t="shared" si="533"/>
        <v>2016</v>
      </c>
      <c r="D16406" s="43" t="s">
        <v>105</v>
      </c>
      <c r="E16406" s="132">
        <v>4.3842499999999998</v>
      </c>
    </row>
    <row r="16407" spans="1:5" ht="13.8" x14ac:dyDescent="0.25">
      <c r="A16407" s="47">
        <v>42402</v>
      </c>
      <c r="B16407" s="45" t="str">
        <f t="shared" si="532"/>
        <v>February</v>
      </c>
      <c r="C16407" s="53">
        <f t="shared" si="533"/>
        <v>2016</v>
      </c>
      <c r="D16407" s="43" t="s">
        <v>128</v>
      </c>
      <c r="E16407" s="132">
        <v>6.3547500000000001</v>
      </c>
    </row>
    <row r="16408" spans="1:5" ht="13.8" x14ac:dyDescent="0.25">
      <c r="A16408" s="47">
        <v>42409</v>
      </c>
      <c r="B16408" s="45" t="str">
        <f t="shared" si="532"/>
        <v>February</v>
      </c>
      <c r="C16408" s="53">
        <f t="shared" si="533"/>
        <v>2016</v>
      </c>
      <c r="D16408" s="43" t="s">
        <v>131</v>
      </c>
    </row>
    <row r="16409" spans="1:5" ht="13.8" x14ac:dyDescent="0.25">
      <c r="A16409" s="47">
        <v>42409</v>
      </c>
      <c r="B16409" s="45" t="str">
        <f t="shared" si="532"/>
        <v>February</v>
      </c>
      <c r="C16409" s="53">
        <f t="shared" si="533"/>
        <v>2016</v>
      </c>
      <c r="D16409" s="43" t="s">
        <v>115</v>
      </c>
    </row>
    <row r="16410" spans="1:5" ht="13.8" x14ac:dyDescent="0.25">
      <c r="A16410" s="47">
        <v>42409</v>
      </c>
      <c r="B16410" s="45" t="str">
        <f t="shared" si="532"/>
        <v>February</v>
      </c>
      <c r="C16410" s="53">
        <f t="shared" si="533"/>
        <v>2016</v>
      </c>
      <c r="D16410" s="43" t="s">
        <v>95</v>
      </c>
    </row>
    <row r="16411" spans="1:5" ht="13.8" x14ac:dyDescent="0.25">
      <c r="A16411" s="47">
        <v>42409</v>
      </c>
      <c r="B16411" s="45" t="str">
        <f t="shared" si="532"/>
        <v>February</v>
      </c>
      <c r="C16411" s="53">
        <f t="shared" si="533"/>
        <v>2016</v>
      </c>
      <c r="D16411" s="43" t="s">
        <v>96</v>
      </c>
    </row>
    <row r="16412" spans="1:5" ht="13.8" x14ac:dyDescent="0.25">
      <c r="A16412" s="47">
        <v>42409</v>
      </c>
      <c r="B16412" s="45" t="str">
        <f t="shared" si="532"/>
        <v>February</v>
      </c>
      <c r="C16412" s="53">
        <f t="shared" si="533"/>
        <v>2016</v>
      </c>
      <c r="D16412" s="43" t="s">
        <v>97</v>
      </c>
    </row>
    <row r="16413" spans="1:5" ht="13.8" x14ac:dyDescent="0.25">
      <c r="A16413" s="47">
        <v>42409</v>
      </c>
      <c r="B16413" s="45" t="str">
        <f t="shared" si="532"/>
        <v>February</v>
      </c>
      <c r="C16413" s="53">
        <f t="shared" si="533"/>
        <v>2016</v>
      </c>
      <c r="D16413" s="43" t="s">
        <v>98</v>
      </c>
    </row>
    <row r="16414" spans="1:5" ht="15.6" x14ac:dyDescent="0.3">
      <c r="A16414" s="47">
        <v>42409</v>
      </c>
      <c r="B16414" s="45" t="str">
        <f t="shared" si="532"/>
        <v>February</v>
      </c>
      <c r="C16414" s="53">
        <f t="shared" si="533"/>
        <v>2016</v>
      </c>
      <c r="D16414" s="130" t="s">
        <v>136</v>
      </c>
      <c r="E16414" s="132">
        <v>15.991333333333335</v>
      </c>
    </row>
    <row r="16415" spans="1:5" ht="13.8" x14ac:dyDescent="0.25">
      <c r="A16415" s="47">
        <v>42409</v>
      </c>
      <c r="B16415" s="45" t="str">
        <f t="shared" si="532"/>
        <v>February</v>
      </c>
      <c r="C16415" s="53">
        <f t="shared" si="533"/>
        <v>2016</v>
      </c>
      <c r="D16415" s="43" t="s">
        <v>118</v>
      </c>
      <c r="E16415" s="132">
        <v>14.690999999999999</v>
      </c>
    </row>
    <row r="16416" spans="1:5" ht="13.8" x14ac:dyDescent="0.25">
      <c r="A16416" s="47">
        <v>42409</v>
      </c>
      <c r="B16416" s="45" t="str">
        <f t="shared" si="532"/>
        <v>February</v>
      </c>
      <c r="C16416" s="53">
        <f t="shared" si="533"/>
        <v>2016</v>
      </c>
      <c r="D16416" s="43" t="s">
        <v>102</v>
      </c>
      <c r="E16416" s="132">
        <v>14.497333333333335</v>
      </c>
    </row>
    <row r="16417" spans="1:5" ht="13.8" x14ac:dyDescent="0.25">
      <c r="A16417" s="47">
        <v>42409</v>
      </c>
      <c r="B16417" s="45" t="str">
        <f t="shared" si="532"/>
        <v>February</v>
      </c>
      <c r="C16417" s="53">
        <f t="shared" si="533"/>
        <v>2016</v>
      </c>
      <c r="D16417" s="43" t="s">
        <v>119</v>
      </c>
      <c r="E16417" s="132">
        <v>14.027000000000003</v>
      </c>
    </row>
    <row r="16418" spans="1:5" ht="13.8" x14ac:dyDescent="0.25">
      <c r="A16418" s="47">
        <v>42409</v>
      </c>
      <c r="B16418" s="45" t="str">
        <f t="shared" si="532"/>
        <v>February</v>
      </c>
      <c r="C16418" s="53">
        <f t="shared" si="533"/>
        <v>2016</v>
      </c>
      <c r="D16418" s="43" t="s">
        <v>120</v>
      </c>
      <c r="E16418" s="132">
        <v>13.307666666666666</v>
      </c>
    </row>
    <row r="16419" spans="1:5" ht="13.8" x14ac:dyDescent="0.25">
      <c r="A16419" s="47">
        <v>42409</v>
      </c>
      <c r="B16419" s="45" t="str">
        <f t="shared" si="532"/>
        <v>February</v>
      </c>
      <c r="C16419" s="53">
        <f t="shared" si="533"/>
        <v>2016</v>
      </c>
      <c r="D16419" s="43" t="s">
        <v>103</v>
      </c>
      <c r="E16419" s="132">
        <v>12.837333333333333</v>
      </c>
    </row>
    <row r="16420" spans="1:5" ht="13.8" x14ac:dyDescent="0.25">
      <c r="A16420" s="47">
        <v>42409</v>
      </c>
      <c r="B16420" s="45" t="str">
        <f t="shared" si="532"/>
        <v>February</v>
      </c>
      <c r="C16420" s="53">
        <f t="shared" si="533"/>
        <v>2016</v>
      </c>
      <c r="D16420" s="43" t="s">
        <v>116</v>
      </c>
      <c r="E16420" s="132">
        <v>7.5810000000000004</v>
      </c>
    </row>
    <row r="16421" spans="1:5" ht="13.8" x14ac:dyDescent="0.25">
      <c r="A16421" s="47">
        <v>42409</v>
      </c>
      <c r="B16421" s="45" t="str">
        <f t="shared" si="532"/>
        <v>February</v>
      </c>
      <c r="C16421" s="53">
        <f t="shared" si="533"/>
        <v>2016</v>
      </c>
      <c r="D16421" s="43" t="s">
        <v>104</v>
      </c>
      <c r="E16421" s="132">
        <v>10.239833333333335</v>
      </c>
    </row>
    <row r="16422" spans="1:5" ht="13.8" x14ac:dyDescent="0.25">
      <c r="A16422" s="47">
        <v>42409</v>
      </c>
      <c r="B16422" s="45" t="str">
        <f t="shared" si="532"/>
        <v>February</v>
      </c>
      <c r="C16422" s="53">
        <f t="shared" si="533"/>
        <v>2016</v>
      </c>
      <c r="D16422" s="43" t="s">
        <v>121</v>
      </c>
      <c r="E16422" s="132">
        <v>9.7376666666666658</v>
      </c>
    </row>
    <row r="16423" spans="1:5" ht="13.8" x14ac:dyDescent="0.25">
      <c r="A16423" s="47">
        <v>42409</v>
      </c>
      <c r="B16423" s="45" t="str">
        <f t="shared" si="532"/>
        <v>February</v>
      </c>
      <c r="C16423" s="53">
        <f t="shared" si="533"/>
        <v>2016</v>
      </c>
      <c r="D16423" s="43" t="s">
        <v>122</v>
      </c>
      <c r="E16423" s="132">
        <v>8.8206666666666678</v>
      </c>
    </row>
    <row r="16424" spans="1:5" ht="13.8" x14ac:dyDescent="0.25">
      <c r="A16424" s="47">
        <v>42409</v>
      </c>
      <c r="B16424" s="45" t="str">
        <f t="shared" si="532"/>
        <v>February</v>
      </c>
      <c r="C16424" s="53">
        <f t="shared" si="533"/>
        <v>2016</v>
      </c>
      <c r="D16424" s="43" t="s">
        <v>123</v>
      </c>
      <c r="E16424" s="132">
        <v>8.7115000000000009</v>
      </c>
    </row>
    <row r="16425" spans="1:5" ht="13.8" x14ac:dyDescent="0.25">
      <c r="A16425" s="47">
        <v>42409</v>
      </c>
      <c r="B16425" s="45" t="str">
        <f t="shared" si="532"/>
        <v>February</v>
      </c>
      <c r="C16425" s="53">
        <f t="shared" si="533"/>
        <v>2016</v>
      </c>
      <c r="D16425" s="43" t="s">
        <v>99</v>
      </c>
      <c r="E16425" s="132">
        <v>6.586666666666666</v>
      </c>
    </row>
    <row r="16426" spans="1:5" ht="13.8" x14ac:dyDescent="0.25">
      <c r="A16426" s="47">
        <v>42409</v>
      </c>
      <c r="B16426" s="45" t="str">
        <f t="shared" si="532"/>
        <v>February</v>
      </c>
      <c r="C16426" s="53">
        <f t="shared" si="533"/>
        <v>2016</v>
      </c>
      <c r="D16426" s="43" t="s">
        <v>100</v>
      </c>
      <c r="E16426" s="132">
        <v>6.413333333333334</v>
      </c>
    </row>
    <row r="16427" spans="1:5" ht="13.8" x14ac:dyDescent="0.25">
      <c r="A16427" s="47">
        <v>42409</v>
      </c>
      <c r="B16427" s="45" t="str">
        <f t="shared" si="532"/>
        <v>February</v>
      </c>
      <c r="C16427" s="53">
        <f t="shared" si="533"/>
        <v>2016</v>
      </c>
      <c r="D16427" s="43" t="s">
        <v>101</v>
      </c>
      <c r="E16427" s="132">
        <v>6.1360000000000001</v>
      </c>
    </row>
    <row r="16428" spans="1:5" ht="13.8" x14ac:dyDescent="0.25">
      <c r="A16428" s="47">
        <v>42409</v>
      </c>
      <c r="B16428" s="45" t="str">
        <f t="shared" si="532"/>
        <v>February</v>
      </c>
      <c r="C16428" s="53">
        <f t="shared" si="533"/>
        <v>2016</v>
      </c>
      <c r="D16428" s="43" t="s">
        <v>124</v>
      </c>
      <c r="E16428" s="132">
        <v>6.0839999999999996</v>
      </c>
    </row>
    <row r="16429" spans="1:5" ht="13.8" x14ac:dyDescent="0.25">
      <c r="A16429" s="47">
        <v>42409</v>
      </c>
      <c r="B16429" s="45" t="str">
        <f t="shared" si="532"/>
        <v>February</v>
      </c>
      <c r="C16429" s="53">
        <f t="shared" si="533"/>
        <v>2016</v>
      </c>
      <c r="D16429" s="43" t="s">
        <v>125</v>
      </c>
      <c r="E16429" s="132">
        <v>5.4426666666666677</v>
      </c>
    </row>
    <row r="16430" spans="1:5" ht="13.8" x14ac:dyDescent="0.25">
      <c r="A16430" s="47">
        <v>42409</v>
      </c>
      <c r="B16430" s="45" t="str">
        <f t="shared" si="532"/>
        <v>February</v>
      </c>
      <c r="C16430" s="53">
        <f t="shared" si="533"/>
        <v>2016</v>
      </c>
      <c r="D16430" s="43" t="s">
        <v>126</v>
      </c>
      <c r="E16430" s="132">
        <v>5.9301666666666675</v>
      </c>
    </row>
    <row r="16431" spans="1:5" ht="13.8" x14ac:dyDescent="0.25">
      <c r="A16431" s="47">
        <v>42409</v>
      </c>
      <c r="B16431" s="45" t="str">
        <f t="shared" si="532"/>
        <v>February</v>
      </c>
      <c r="C16431" s="53">
        <f t="shared" si="533"/>
        <v>2016</v>
      </c>
      <c r="D16431" s="43" t="s">
        <v>127</v>
      </c>
      <c r="E16431" s="132">
        <v>5.9629999999999992</v>
      </c>
    </row>
    <row r="16432" spans="1:5" ht="13.8" x14ac:dyDescent="0.25">
      <c r="A16432" s="47">
        <v>42409</v>
      </c>
      <c r="B16432" s="45" t="str">
        <f t="shared" si="532"/>
        <v>February</v>
      </c>
      <c r="C16432" s="53">
        <f t="shared" si="533"/>
        <v>2016</v>
      </c>
      <c r="D16432" s="43" t="s">
        <v>105</v>
      </c>
      <c r="E16432" s="132">
        <v>4.2813333333333334</v>
      </c>
    </row>
    <row r="16433" spans="1:5" ht="13.8" x14ac:dyDescent="0.25">
      <c r="A16433" s="47">
        <v>42409</v>
      </c>
      <c r="B16433" s="45" t="str">
        <f t="shared" si="532"/>
        <v>February</v>
      </c>
      <c r="C16433" s="53">
        <f t="shared" si="533"/>
        <v>2016</v>
      </c>
      <c r="D16433" s="43" t="s">
        <v>128</v>
      </c>
      <c r="E16433" s="132">
        <v>6.2593333333333341</v>
      </c>
    </row>
    <row r="16434" spans="1:5" ht="13.8" x14ac:dyDescent="0.25">
      <c r="A16434" s="47">
        <v>42416</v>
      </c>
      <c r="B16434" s="45" t="str">
        <f t="shared" si="532"/>
        <v>February</v>
      </c>
      <c r="C16434" s="53">
        <f t="shared" si="533"/>
        <v>2016</v>
      </c>
      <c r="D16434" s="43" t="s">
        <v>131</v>
      </c>
    </row>
    <row r="16435" spans="1:5" ht="13.8" x14ac:dyDescent="0.25">
      <c r="A16435" s="47">
        <v>42416</v>
      </c>
      <c r="B16435" s="45" t="str">
        <f t="shared" si="532"/>
        <v>February</v>
      </c>
      <c r="C16435" s="53">
        <f t="shared" si="533"/>
        <v>2016</v>
      </c>
      <c r="D16435" s="43" t="s">
        <v>115</v>
      </c>
    </row>
    <row r="16436" spans="1:5" ht="13.8" x14ac:dyDescent="0.25">
      <c r="A16436" s="47">
        <v>42416</v>
      </c>
      <c r="B16436" s="45" t="str">
        <f t="shared" si="532"/>
        <v>February</v>
      </c>
      <c r="C16436" s="53">
        <f t="shared" si="533"/>
        <v>2016</v>
      </c>
      <c r="D16436" s="43" t="s">
        <v>95</v>
      </c>
    </row>
    <row r="16437" spans="1:5" ht="13.8" x14ac:dyDescent="0.25">
      <c r="A16437" s="47">
        <v>42416</v>
      </c>
      <c r="B16437" s="45" t="str">
        <f t="shared" si="532"/>
        <v>February</v>
      </c>
      <c r="C16437" s="53">
        <f t="shared" si="533"/>
        <v>2016</v>
      </c>
      <c r="D16437" s="43" t="s">
        <v>96</v>
      </c>
    </row>
    <row r="16438" spans="1:5" ht="13.8" x14ac:dyDescent="0.25">
      <c r="A16438" s="47">
        <v>42416</v>
      </c>
      <c r="B16438" s="45" t="str">
        <f t="shared" si="532"/>
        <v>February</v>
      </c>
      <c r="C16438" s="53">
        <f t="shared" si="533"/>
        <v>2016</v>
      </c>
      <c r="D16438" s="43" t="s">
        <v>97</v>
      </c>
    </row>
    <row r="16439" spans="1:5" ht="13.8" x14ac:dyDescent="0.25">
      <c r="A16439" s="47">
        <v>42416</v>
      </c>
      <c r="B16439" s="45" t="str">
        <f t="shared" si="532"/>
        <v>February</v>
      </c>
      <c r="C16439" s="53">
        <f t="shared" si="533"/>
        <v>2016</v>
      </c>
      <c r="D16439" s="43" t="s">
        <v>98</v>
      </c>
    </row>
    <row r="16440" spans="1:5" ht="15.6" x14ac:dyDescent="0.3">
      <c r="A16440" s="47">
        <v>42416</v>
      </c>
      <c r="B16440" s="45" t="str">
        <f t="shared" si="532"/>
        <v>February</v>
      </c>
      <c r="C16440" s="53">
        <f t="shared" si="533"/>
        <v>2016</v>
      </c>
      <c r="D16440" s="130" t="s">
        <v>136</v>
      </c>
      <c r="E16440" s="132">
        <v>14.883500000000002</v>
      </c>
    </row>
    <row r="16441" spans="1:5" ht="13.8" x14ac:dyDescent="0.25">
      <c r="A16441" s="47">
        <v>42416</v>
      </c>
      <c r="B16441" s="45" t="str">
        <f t="shared" si="532"/>
        <v>February</v>
      </c>
      <c r="C16441" s="53">
        <f t="shared" si="533"/>
        <v>2016</v>
      </c>
      <c r="D16441" s="43" t="s">
        <v>118</v>
      </c>
      <c r="E16441" s="132">
        <v>13.673249999999998</v>
      </c>
    </row>
    <row r="16442" spans="1:5" ht="13.8" x14ac:dyDescent="0.25">
      <c r="A16442" s="47">
        <v>42416</v>
      </c>
      <c r="B16442" s="45" t="str">
        <f t="shared" si="532"/>
        <v>February</v>
      </c>
      <c r="C16442" s="53">
        <f t="shared" si="533"/>
        <v>2016</v>
      </c>
      <c r="D16442" s="43" t="s">
        <v>102</v>
      </c>
      <c r="E16442" s="132">
        <v>13.493</v>
      </c>
    </row>
    <row r="16443" spans="1:5" ht="13.8" x14ac:dyDescent="0.25">
      <c r="A16443" s="47">
        <v>42416</v>
      </c>
      <c r="B16443" s="45" t="str">
        <f t="shared" si="532"/>
        <v>February</v>
      </c>
      <c r="C16443" s="53">
        <f t="shared" si="533"/>
        <v>2016</v>
      </c>
      <c r="D16443" s="43" t="s">
        <v>119</v>
      </c>
      <c r="E16443" s="132">
        <v>13.055250000000001</v>
      </c>
    </row>
    <row r="16444" spans="1:5" ht="13.8" x14ac:dyDescent="0.25">
      <c r="A16444" s="47">
        <v>42416</v>
      </c>
      <c r="B16444" s="45" t="str">
        <f t="shared" si="532"/>
        <v>February</v>
      </c>
      <c r="C16444" s="53">
        <f t="shared" si="533"/>
        <v>2016</v>
      </c>
      <c r="D16444" s="43" t="s">
        <v>120</v>
      </c>
      <c r="E16444" s="132">
        <v>12.385749999999998</v>
      </c>
    </row>
    <row r="16445" spans="1:5" ht="13.8" x14ac:dyDescent="0.25">
      <c r="A16445" s="47">
        <v>42416</v>
      </c>
      <c r="B16445" s="45" t="str">
        <f t="shared" si="532"/>
        <v>February</v>
      </c>
      <c r="C16445" s="53">
        <f t="shared" si="533"/>
        <v>2016</v>
      </c>
      <c r="D16445" s="43" t="s">
        <v>103</v>
      </c>
      <c r="E16445" s="132">
        <v>11.948</v>
      </c>
    </row>
    <row r="16446" spans="1:5" ht="13.8" x14ac:dyDescent="0.25">
      <c r="A16446" s="47">
        <v>42416</v>
      </c>
      <c r="B16446" s="45" t="str">
        <f t="shared" si="532"/>
        <v>February</v>
      </c>
      <c r="C16446" s="53">
        <f t="shared" si="533"/>
        <v>2016</v>
      </c>
      <c r="D16446" s="43" t="s">
        <v>116</v>
      </c>
      <c r="E16446" s="132">
        <v>7.0822500000000002</v>
      </c>
    </row>
    <row r="16447" spans="1:5" ht="13.8" x14ac:dyDescent="0.25">
      <c r="A16447" s="47">
        <v>42416</v>
      </c>
      <c r="B16447" s="45" t="str">
        <f t="shared" si="532"/>
        <v>February</v>
      </c>
      <c r="C16447" s="53">
        <f t="shared" si="533"/>
        <v>2016</v>
      </c>
      <c r="D16447" s="43" t="s">
        <v>104</v>
      </c>
      <c r="E16447" s="132">
        <v>9.6144999999999996</v>
      </c>
    </row>
    <row r="16448" spans="1:5" ht="13.8" x14ac:dyDescent="0.25">
      <c r="A16448" s="47">
        <v>42416</v>
      </c>
      <c r="B16448" s="45" t="str">
        <f t="shared" si="532"/>
        <v>February</v>
      </c>
      <c r="C16448" s="53">
        <f t="shared" si="533"/>
        <v>2016</v>
      </c>
      <c r="D16448" s="43" t="s">
        <v>121</v>
      </c>
      <c r="E16448" s="132">
        <v>9.1429999999999989</v>
      </c>
    </row>
    <row r="16449" spans="1:5" ht="13.8" x14ac:dyDescent="0.25">
      <c r="A16449" s="47">
        <v>42416</v>
      </c>
      <c r="B16449" s="45" t="str">
        <f t="shared" si="532"/>
        <v>February</v>
      </c>
      <c r="C16449" s="53">
        <f t="shared" si="533"/>
        <v>2016</v>
      </c>
      <c r="D16449" s="43" t="s">
        <v>122</v>
      </c>
      <c r="E16449" s="132">
        <v>8.282</v>
      </c>
    </row>
    <row r="16450" spans="1:5" ht="13.8" x14ac:dyDescent="0.25">
      <c r="A16450" s="47">
        <v>42416</v>
      </c>
      <c r="B16450" s="45" t="str">
        <f t="shared" si="532"/>
        <v>February</v>
      </c>
      <c r="C16450" s="53">
        <f t="shared" si="533"/>
        <v>2016</v>
      </c>
      <c r="D16450" s="43" t="s">
        <v>123</v>
      </c>
      <c r="E16450" s="132">
        <v>8.1795000000000009</v>
      </c>
    </row>
    <row r="16451" spans="1:5" ht="13.8" x14ac:dyDescent="0.25">
      <c r="A16451" s="47">
        <v>42416</v>
      </c>
      <c r="B16451" s="45" t="str">
        <f t="shared" si="532"/>
        <v>February</v>
      </c>
      <c r="C16451" s="53">
        <f t="shared" si="533"/>
        <v>2016</v>
      </c>
      <c r="D16451" s="43" t="s">
        <v>99</v>
      </c>
      <c r="E16451" s="132">
        <v>6.27</v>
      </c>
    </row>
    <row r="16452" spans="1:5" ht="13.8" x14ac:dyDescent="0.25">
      <c r="A16452" s="47">
        <v>42416</v>
      </c>
      <c r="B16452" s="45" t="str">
        <f t="shared" si="532"/>
        <v>February</v>
      </c>
      <c r="C16452" s="53">
        <f t="shared" si="533"/>
        <v>2016</v>
      </c>
      <c r="D16452" s="43" t="s">
        <v>100</v>
      </c>
      <c r="E16452" s="132">
        <v>6.1050000000000004</v>
      </c>
    </row>
    <row r="16453" spans="1:5" ht="13.8" x14ac:dyDescent="0.25">
      <c r="A16453" s="47">
        <v>42416</v>
      </c>
      <c r="B16453" s="45" t="str">
        <f t="shared" si="532"/>
        <v>February</v>
      </c>
      <c r="C16453" s="53">
        <f t="shared" si="533"/>
        <v>2016</v>
      </c>
      <c r="D16453" s="43" t="s">
        <v>101</v>
      </c>
      <c r="E16453" s="132">
        <v>5.8410000000000002</v>
      </c>
    </row>
    <row r="16454" spans="1:5" ht="13.8" x14ac:dyDescent="0.25">
      <c r="A16454" s="47">
        <v>42416</v>
      </c>
      <c r="B16454" s="45" t="str">
        <f t="shared" si="532"/>
        <v>February</v>
      </c>
      <c r="C16454" s="53">
        <f t="shared" si="533"/>
        <v>2016</v>
      </c>
      <c r="D16454" s="43" t="s">
        <v>124</v>
      </c>
      <c r="E16454" s="132">
        <v>5.7915000000000001</v>
      </c>
    </row>
    <row r="16455" spans="1:5" ht="13.8" x14ac:dyDescent="0.25">
      <c r="A16455" s="47">
        <v>42416</v>
      </c>
      <c r="B16455" s="45" t="str">
        <f t="shared" si="532"/>
        <v>February</v>
      </c>
      <c r="C16455" s="53">
        <f t="shared" si="533"/>
        <v>2016</v>
      </c>
      <c r="D16455" s="43" t="s">
        <v>125</v>
      </c>
      <c r="E16455" s="132">
        <v>5.181</v>
      </c>
    </row>
    <row r="16456" spans="1:5" ht="13.8" x14ac:dyDescent="0.25">
      <c r="A16456" s="47">
        <v>42416</v>
      </c>
      <c r="B16456" s="45" t="str">
        <f t="shared" si="532"/>
        <v>February</v>
      </c>
      <c r="C16456" s="53">
        <f t="shared" si="533"/>
        <v>2016</v>
      </c>
      <c r="D16456" s="43" t="s">
        <v>126</v>
      </c>
      <c r="E16456" s="132">
        <v>5.681</v>
      </c>
    </row>
    <row r="16457" spans="1:5" ht="13.8" x14ac:dyDescent="0.25">
      <c r="A16457" s="47">
        <v>42416</v>
      </c>
      <c r="B16457" s="45" t="str">
        <f t="shared" ref="B16457:B16517" si="534">TEXT(A16457,"mmmm")</f>
        <v>February</v>
      </c>
      <c r="C16457" s="53">
        <f t="shared" ref="C16457:C16517" si="535">YEAR(A16457)</f>
        <v>2016</v>
      </c>
      <c r="D16457" s="43" t="s">
        <v>127</v>
      </c>
      <c r="E16457" s="132">
        <v>5.7404999999999999</v>
      </c>
    </row>
    <row r="16458" spans="1:5" ht="13.8" x14ac:dyDescent="0.25">
      <c r="A16458" s="47">
        <v>42416</v>
      </c>
      <c r="B16458" s="45" t="str">
        <f t="shared" si="534"/>
        <v>February</v>
      </c>
      <c r="C16458" s="53">
        <f t="shared" si="535"/>
        <v>2016</v>
      </c>
      <c r="D16458" s="43" t="s">
        <v>105</v>
      </c>
      <c r="E16458" s="132">
        <v>4.0754999999999999</v>
      </c>
    </row>
    <row r="16459" spans="1:5" ht="13.8" x14ac:dyDescent="0.25">
      <c r="A16459" s="47">
        <v>42416</v>
      </c>
      <c r="B16459" s="45" t="str">
        <f t="shared" si="534"/>
        <v>February</v>
      </c>
      <c r="C16459" s="53">
        <f t="shared" si="535"/>
        <v>2016</v>
      </c>
      <c r="D16459" s="43" t="s">
        <v>128</v>
      </c>
      <c r="E16459" s="132">
        <v>6.0685000000000002</v>
      </c>
    </row>
    <row r="16460" spans="1:5" ht="13.8" x14ac:dyDescent="0.25">
      <c r="A16460" s="47">
        <v>42423</v>
      </c>
      <c r="B16460" s="45" t="str">
        <f t="shared" si="534"/>
        <v>February</v>
      </c>
      <c r="C16460" s="53">
        <f t="shared" si="535"/>
        <v>2016</v>
      </c>
      <c r="D16460" s="43" t="s">
        <v>131</v>
      </c>
    </row>
    <row r="16461" spans="1:5" ht="13.8" x14ac:dyDescent="0.25">
      <c r="A16461" s="47">
        <v>42423</v>
      </c>
      <c r="B16461" s="45" t="str">
        <f t="shared" si="534"/>
        <v>February</v>
      </c>
      <c r="C16461" s="53">
        <f t="shared" si="535"/>
        <v>2016</v>
      </c>
      <c r="D16461" s="43" t="s">
        <v>115</v>
      </c>
    </row>
    <row r="16462" spans="1:5" ht="13.8" x14ac:dyDescent="0.25">
      <c r="A16462" s="47">
        <v>42423</v>
      </c>
      <c r="B16462" s="45" t="str">
        <f t="shared" si="534"/>
        <v>February</v>
      </c>
      <c r="C16462" s="53">
        <f t="shared" si="535"/>
        <v>2016</v>
      </c>
      <c r="D16462" s="43" t="s">
        <v>95</v>
      </c>
    </row>
    <row r="16463" spans="1:5" ht="13.8" x14ac:dyDescent="0.25">
      <c r="A16463" s="47">
        <v>42423</v>
      </c>
      <c r="B16463" s="45" t="str">
        <f t="shared" si="534"/>
        <v>February</v>
      </c>
      <c r="C16463" s="53">
        <f t="shared" si="535"/>
        <v>2016</v>
      </c>
      <c r="D16463" s="43" t="s">
        <v>96</v>
      </c>
    </row>
    <row r="16464" spans="1:5" ht="13.8" x14ac:dyDescent="0.25">
      <c r="A16464" s="47">
        <v>42423</v>
      </c>
      <c r="B16464" s="45" t="str">
        <f t="shared" si="534"/>
        <v>February</v>
      </c>
      <c r="C16464" s="53">
        <f t="shared" si="535"/>
        <v>2016</v>
      </c>
      <c r="D16464" s="43" t="s">
        <v>97</v>
      </c>
    </row>
    <row r="16465" spans="1:5" ht="13.8" x14ac:dyDescent="0.25">
      <c r="A16465" s="47">
        <v>42423</v>
      </c>
      <c r="B16465" s="45" t="str">
        <f t="shared" si="534"/>
        <v>February</v>
      </c>
      <c r="C16465" s="53">
        <f t="shared" si="535"/>
        <v>2016</v>
      </c>
      <c r="D16465" s="43" t="s">
        <v>98</v>
      </c>
    </row>
    <row r="16466" spans="1:5" ht="15.6" x14ac:dyDescent="0.3">
      <c r="A16466" s="47">
        <v>42423</v>
      </c>
      <c r="B16466" s="45" t="str">
        <f t="shared" si="534"/>
        <v>February</v>
      </c>
      <c r="C16466" s="53">
        <f t="shared" si="535"/>
        <v>2016</v>
      </c>
      <c r="D16466" s="130" t="s">
        <v>136</v>
      </c>
      <c r="E16466" s="132">
        <v>14.739000000000001</v>
      </c>
    </row>
    <row r="16467" spans="1:5" ht="13.8" x14ac:dyDescent="0.25">
      <c r="A16467" s="47">
        <v>42423</v>
      </c>
      <c r="B16467" s="45" t="str">
        <f t="shared" si="534"/>
        <v>February</v>
      </c>
      <c r="C16467" s="53">
        <f t="shared" si="535"/>
        <v>2016</v>
      </c>
      <c r="D16467" s="43" t="s">
        <v>118</v>
      </c>
      <c r="E16467" s="132">
        <v>13.5405</v>
      </c>
    </row>
    <row r="16468" spans="1:5" ht="13.8" x14ac:dyDescent="0.25">
      <c r="A16468" s="47">
        <v>42423</v>
      </c>
      <c r="B16468" s="45" t="str">
        <f t="shared" si="534"/>
        <v>February</v>
      </c>
      <c r="C16468" s="53">
        <f t="shared" si="535"/>
        <v>2016</v>
      </c>
      <c r="D16468" s="43" t="s">
        <v>102</v>
      </c>
      <c r="E16468" s="132">
        <v>13.362</v>
      </c>
    </row>
    <row r="16469" spans="1:5" ht="13.8" x14ac:dyDescent="0.25">
      <c r="A16469" s="47">
        <v>42423</v>
      </c>
      <c r="B16469" s="45" t="str">
        <f t="shared" si="534"/>
        <v>February</v>
      </c>
      <c r="C16469" s="53">
        <f t="shared" si="535"/>
        <v>2016</v>
      </c>
      <c r="D16469" s="43" t="s">
        <v>119</v>
      </c>
      <c r="E16469" s="132">
        <v>12.928500000000001</v>
      </c>
    </row>
    <row r="16470" spans="1:5" ht="13.8" x14ac:dyDescent="0.25">
      <c r="A16470" s="47">
        <v>42423</v>
      </c>
      <c r="B16470" s="45" t="str">
        <f t="shared" si="534"/>
        <v>February</v>
      </c>
      <c r="C16470" s="53">
        <f t="shared" si="535"/>
        <v>2016</v>
      </c>
      <c r="D16470" s="43" t="s">
        <v>120</v>
      </c>
      <c r="E16470" s="132">
        <v>12.265499999999999</v>
      </c>
    </row>
    <row r="16471" spans="1:5" ht="13.8" x14ac:dyDescent="0.25">
      <c r="A16471" s="47">
        <v>42423</v>
      </c>
      <c r="B16471" s="45" t="str">
        <f t="shared" si="534"/>
        <v>February</v>
      </c>
      <c r="C16471" s="53">
        <f t="shared" si="535"/>
        <v>2016</v>
      </c>
      <c r="D16471" s="43" t="s">
        <v>103</v>
      </c>
      <c r="E16471" s="132">
        <v>11.831999999999999</v>
      </c>
    </row>
    <row r="16472" spans="1:5" ht="13.8" x14ac:dyDescent="0.25">
      <c r="A16472" s="47">
        <v>42423</v>
      </c>
      <c r="B16472" s="45" t="str">
        <f t="shared" si="534"/>
        <v>February</v>
      </c>
      <c r="C16472" s="53">
        <f t="shared" si="535"/>
        <v>2016</v>
      </c>
      <c r="D16472" s="43" t="s">
        <v>116</v>
      </c>
      <c r="E16472" s="132">
        <v>6.8827500000000006</v>
      </c>
    </row>
    <row r="16473" spans="1:5" ht="13.8" x14ac:dyDescent="0.25">
      <c r="A16473" s="47">
        <v>42423</v>
      </c>
      <c r="B16473" s="45" t="str">
        <f t="shared" si="534"/>
        <v>February</v>
      </c>
      <c r="C16473" s="53">
        <f t="shared" si="535"/>
        <v>2016</v>
      </c>
      <c r="D16473" s="43" t="s">
        <v>104</v>
      </c>
      <c r="E16473" s="132">
        <v>9.7317499999999999</v>
      </c>
    </row>
    <row r="16474" spans="1:5" ht="13.8" x14ac:dyDescent="0.25">
      <c r="A16474" s="47">
        <v>42423</v>
      </c>
      <c r="B16474" s="45" t="str">
        <f t="shared" si="534"/>
        <v>February</v>
      </c>
      <c r="C16474" s="53">
        <f t="shared" si="535"/>
        <v>2016</v>
      </c>
      <c r="D16474" s="43" t="s">
        <v>121</v>
      </c>
      <c r="E16474" s="132">
        <v>9.2545000000000002</v>
      </c>
    </row>
    <row r="16475" spans="1:5" ht="13.8" x14ac:dyDescent="0.25">
      <c r="A16475" s="47">
        <v>42423</v>
      </c>
      <c r="B16475" s="45" t="str">
        <f t="shared" si="534"/>
        <v>February</v>
      </c>
      <c r="C16475" s="53">
        <f t="shared" si="535"/>
        <v>2016</v>
      </c>
      <c r="D16475" s="43" t="s">
        <v>122</v>
      </c>
      <c r="E16475" s="132">
        <v>8.3829999999999991</v>
      </c>
    </row>
    <row r="16476" spans="1:5" ht="13.8" x14ac:dyDescent="0.25">
      <c r="A16476" s="47">
        <v>42423</v>
      </c>
      <c r="B16476" s="45" t="str">
        <f t="shared" si="534"/>
        <v>February</v>
      </c>
      <c r="C16476" s="53">
        <f t="shared" si="535"/>
        <v>2016</v>
      </c>
      <c r="D16476" s="43" t="s">
        <v>123</v>
      </c>
      <c r="E16476" s="132">
        <v>8.2792500000000011</v>
      </c>
    </row>
    <row r="16477" spans="1:5" ht="13.8" x14ac:dyDescent="0.25">
      <c r="A16477" s="47">
        <v>42423</v>
      </c>
      <c r="B16477" s="45" t="str">
        <f t="shared" si="534"/>
        <v>February</v>
      </c>
      <c r="C16477" s="53">
        <f t="shared" si="535"/>
        <v>2016</v>
      </c>
      <c r="D16477" s="43" t="s">
        <v>99</v>
      </c>
      <c r="E16477" s="132">
        <v>6.46</v>
      </c>
    </row>
    <row r="16478" spans="1:5" ht="13.8" x14ac:dyDescent="0.25">
      <c r="A16478" s="47">
        <v>42423</v>
      </c>
      <c r="B16478" s="45" t="str">
        <f t="shared" si="534"/>
        <v>February</v>
      </c>
      <c r="C16478" s="53">
        <f t="shared" si="535"/>
        <v>2016</v>
      </c>
      <c r="D16478" s="43" t="s">
        <v>100</v>
      </c>
      <c r="E16478" s="132">
        <v>6.29</v>
      </c>
    </row>
    <row r="16479" spans="1:5" ht="13.8" x14ac:dyDescent="0.25">
      <c r="A16479" s="47">
        <v>42423</v>
      </c>
      <c r="B16479" s="45" t="str">
        <f t="shared" si="534"/>
        <v>February</v>
      </c>
      <c r="C16479" s="53">
        <f t="shared" si="535"/>
        <v>2016</v>
      </c>
      <c r="D16479" s="43" t="s">
        <v>101</v>
      </c>
      <c r="E16479" s="132">
        <v>6.0179999999999998</v>
      </c>
    </row>
    <row r="16480" spans="1:5" ht="13.8" x14ac:dyDescent="0.25">
      <c r="A16480" s="47">
        <v>42423</v>
      </c>
      <c r="B16480" s="45" t="str">
        <f t="shared" si="534"/>
        <v>February</v>
      </c>
      <c r="C16480" s="53">
        <f t="shared" si="535"/>
        <v>2016</v>
      </c>
      <c r="D16480" s="43" t="s">
        <v>124</v>
      </c>
      <c r="E16480" s="132">
        <v>5.9669999999999996</v>
      </c>
    </row>
    <row r="16481" spans="1:5" ht="13.8" x14ac:dyDescent="0.25">
      <c r="A16481" s="47">
        <v>42423</v>
      </c>
      <c r="B16481" s="45" t="str">
        <f t="shared" si="534"/>
        <v>February</v>
      </c>
      <c r="C16481" s="53">
        <f t="shared" si="535"/>
        <v>2016</v>
      </c>
      <c r="D16481" s="43" t="s">
        <v>125</v>
      </c>
      <c r="E16481" s="132">
        <v>5.338000000000001</v>
      </c>
    </row>
    <row r="16482" spans="1:5" ht="13.8" x14ac:dyDescent="0.25">
      <c r="A16482" s="47">
        <v>42423</v>
      </c>
      <c r="B16482" s="45" t="str">
        <f t="shared" si="534"/>
        <v>February</v>
      </c>
      <c r="C16482" s="53">
        <f t="shared" si="535"/>
        <v>2016</v>
      </c>
      <c r="D16482" s="43" t="s">
        <v>126</v>
      </c>
      <c r="E16482" s="132">
        <v>5.8305000000000007</v>
      </c>
    </row>
    <row r="16483" spans="1:5" ht="13.8" x14ac:dyDescent="0.25">
      <c r="A16483" s="47">
        <v>42423</v>
      </c>
      <c r="B16483" s="45" t="str">
        <f t="shared" si="534"/>
        <v>February</v>
      </c>
      <c r="C16483" s="53">
        <f t="shared" si="535"/>
        <v>2016</v>
      </c>
      <c r="D16483" s="43" t="s">
        <v>127</v>
      </c>
      <c r="E16483" s="132">
        <v>5.8739999999999997</v>
      </c>
    </row>
    <row r="16484" spans="1:5" ht="13.8" x14ac:dyDescent="0.25">
      <c r="A16484" s="47">
        <v>42423</v>
      </c>
      <c r="B16484" s="45" t="str">
        <f t="shared" si="534"/>
        <v>February</v>
      </c>
      <c r="C16484" s="53">
        <f t="shared" si="535"/>
        <v>2016</v>
      </c>
      <c r="D16484" s="43" t="s">
        <v>105</v>
      </c>
      <c r="E16484" s="132">
        <v>4.1990000000000007</v>
      </c>
    </row>
    <row r="16485" spans="1:5" ht="13.8" x14ac:dyDescent="0.25">
      <c r="A16485" s="47">
        <v>42423</v>
      </c>
      <c r="B16485" s="45" t="str">
        <f t="shared" si="534"/>
        <v>February</v>
      </c>
      <c r="C16485" s="53">
        <f t="shared" si="535"/>
        <v>2016</v>
      </c>
      <c r="D16485" s="43" t="s">
        <v>128</v>
      </c>
      <c r="E16485" s="132">
        <v>6.1829999999999998</v>
      </c>
    </row>
    <row r="16486" spans="1:5" ht="13.8" x14ac:dyDescent="0.25">
      <c r="A16486" s="47">
        <v>42430</v>
      </c>
      <c r="B16486" s="45" t="str">
        <f t="shared" si="534"/>
        <v>March</v>
      </c>
      <c r="C16486" s="53">
        <f t="shared" si="535"/>
        <v>2016</v>
      </c>
      <c r="D16486" s="43" t="s">
        <v>131</v>
      </c>
    </row>
    <row r="16487" spans="1:5" ht="13.8" x14ac:dyDescent="0.25">
      <c r="A16487" s="47">
        <v>42430</v>
      </c>
      <c r="B16487" s="45" t="str">
        <f t="shared" si="534"/>
        <v>March</v>
      </c>
      <c r="C16487" s="53">
        <f t="shared" si="535"/>
        <v>2016</v>
      </c>
      <c r="D16487" s="43" t="s">
        <v>115</v>
      </c>
    </row>
    <row r="16488" spans="1:5" ht="13.8" x14ac:dyDescent="0.25">
      <c r="A16488" s="47">
        <v>42430</v>
      </c>
      <c r="B16488" s="45" t="str">
        <f t="shared" si="534"/>
        <v>March</v>
      </c>
      <c r="C16488" s="53">
        <f t="shared" si="535"/>
        <v>2016</v>
      </c>
      <c r="D16488" s="43" t="s">
        <v>95</v>
      </c>
    </row>
    <row r="16489" spans="1:5" ht="13.8" x14ac:dyDescent="0.25">
      <c r="A16489" s="47">
        <v>42430</v>
      </c>
      <c r="B16489" s="45" t="str">
        <f t="shared" si="534"/>
        <v>March</v>
      </c>
      <c r="C16489" s="53">
        <f t="shared" si="535"/>
        <v>2016</v>
      </c>
      <c r="D16489" s="43" t="s">
        <v>96</v>
      </c>
    </row>
    <row r="16490" spans="1:5" ht="13.8" x14ac:dyDescent="0.25">
      <c r="A16490" s="47">
        <v>42430</v>
      </c>
      <c r="B16490" s="45" t="str">
        <f t="shared" si="534"/>
        <v>March</v>
      </c>
      <c r="C16490" s="53">
        <f t="shared" si="535"/>
        <v>2016</v>
      </c>
      <c r="D16490" s="43" t="s">
        <v>97</v>
      </c>
    </row>
    <row r="16491" spans="1:5" ht="13.8" x14ac:dyDescent="0.25">
      <c r="A16491" s="47">
        <v>42430</v>
      </c>
      <c r="B16491" s="45" t="str">
        <f t="shared" si="534"/>
        <v>March</v>
      </c>
      <c r="C16491" s="53">
        <f t="shared" si="535"/>
        <v>2016</v>
      </c>
      <c r="D16491" s="43" t="s">
        <v>98</v>
      </c>
    </row>
    <row r="16492" spans="1:5" ht="15.6" x14ac:dyDescent="0.3">
      <c r="A16492" s="47">
        <v>42430</v>
      </c>
      <c r="B16492" s="45" t="str">
        <f t="shared" si="534"/>
        <v>March</v>
      </c>
      <c r="C16492" s="53">
        <f t="shared" si="535"/>
        <v>2016</v>
      </c>
      <c r="D16492" s="130" t="s">
        <v>136</v>
      </c>
      <c r="E16492" s="132">
        <v>13.294</v>
      </c>
    </row>
    <row r="16493" spans="1:5" ht="13.8" x14ac:dyDescent="0.25">
      <c r="A16493" s="47">
        <v>42430</v>
      </c>
      <c r="B16493" s="45" t="str">
        <f t="shared" si="534"/>
        <v>March</v>
      </c>
      <c r="C16493" s="53">
        <f t="shared" si="535"/>
        <v>2016</v>
      </c>
      <c r="D16493" s="43" t="s">
        <v>118</v>
      </c>
      <c r="E16493" s="132">
        <v>12.212999999999999</v>
      </c>
    </row>
    <row r="16494" spans="1:5" ht="13.8" x14ac:dyDescent="0.25">
      <c r="A16494" s="47">
        <v>42430</v>
      </c>
      <c r="B16494" s="45" t="str">
        <f t="shared" si="534"/>
        <v>March</v>
      </c>
      <c r="C16494" s="53">
        <f t="shared" si="535"/>
        <v>2016</v>
      </c>
      <c r="D16494" s="43" t="s">
        <v>102</v>
      </c>
      <c r="E16494" s="132">
        <v>12.052</v>
      </c>
    </row>
    <row r="16495" spans="1:5" ht="13.8" x14ac:dyDescent="0.25">
      <c r="A16495" s="47">
        <v>42430</v>
      </c>
      <c r="B16495" s="45" t="str">
        <f t="shared" si="534"/>
        <v>March</v>
      </c>
      <c r="C16495" s="53">
        <f t="shared" si="535"/>
        <v>2016</v>
      </c>
      <c r="D16495" s="43" t="s">
        <v>119</v>
      </c>
      <c r="E16495" s="132">
        <v>11.661000000000001</v>
      </c>
    </row>
    <row r="16496" spans="1:5" ht="13.8" x14ac:dyDescent="0.25">
      <c r="A16496" s="47">
        <v>42430</v>
      </c>
      <c r="B16496" s="45" t="str">
        <f t="shared" si="534"/>
        <v>March</v>
      </c>
      <c r="C16496" s="53">
        <f t="shared" si="535"/>
        <v>2016</v>
      </c>
      <c r="D16496" s="43" t="s">
        <v>120</v>
      </c>
      <c r="E16496" s="132">
        <v>11.062999999999999</v>
      </c>
    </row>
    <row r="16497" spans="1:5" ht="13.8" x14ac:dyDescent="0.25">
      <c r="A16497" s="47">
        <v>42430</v>
      </c>
      <c r="B16497" s="45" t="str">
        <f t="shared" si="534"/>
        <v>March</v>
      </c>
      <c r="C16497" s="53">
        <f t="shared" si="535"/>
        <v>2016</v>
      </c>
      <c r="D16497" s="43" t="s">
        <v>103</v>
      </c>
      <c r="E16497" s="132">
        <v>10.671999999999999</v>
      </c>
    </row>
    <row r="16498" spans="1:5" ht="13.8" x14ac:dyDescent="0.25">
      <c r="A16498" s="47">
        <v>42430</v>
      </c>
      <c r="B16498" s="45" t="str">
        <f t="shared" si="534"/>
        <v>March</v>
      </c>
      <c r="C16498" s="53">
        <f t="shared" si="535"/>
        <v>2016</v>
      </c>
      <c r="D16498" s="43" t="s">
        <v>116</v>
      </c>
      <c r="E16498" s="132">
        <v>6.284250000000001</v>
      </c>
    </row>
    <row r="16499" spans="1:5" ht="13.8" x14ac:dyDescent="0.25">
      <c r="A16499" s="47">
        <v>42430</v>
      </c>
      <c r="B16499" s="45" t="str">
        <f t="shared" si="534"/>
        <v>March</v>
      </c>
      <c r="C16499" s="53">
        <f t="shared" si="535"/>
        <v>2016</v>
      </c>
      <c r="D16499" s="43" t="s">
        <v>104</v>
      </c>
      <c r="E16499" s="132">
        <v>9.3800000000000008</v>
      </c>
    </row>
    <row r="16500" spans="1:5" ht="13.8" x14ac:dyDescent="0.25">
      <c r="A16500" s="47">
        <v>42430</v>
      </c>
      <c r="B16500" s="45" t="str">
        <f t="shared" si="534"/>
        <v>March</v>
      </c>
      <c r="C16500" s="53">
        <f t="shared" si="535"/>
        <v>2016</v>
      </c>
      <c r="D16500" s="43" t="s">
        <v>121</v>
      </c>
      <c r="E16500" s="132">
        <v>8.92</v>
      </c>
    </row>
    <row r="16501" spans="1:5" ht="13.8" x14ac:dyDescent="0.25">
      <c r="A16501" s="47">
        <v>42430</v>
      </c>
      <c r="B16501" s="45" t="str">
        <f t="shared" si="534"/>
        <v>March</v>
      </c>
      <c r="C16501" s="53">
        <f t="shared" si="535"/>
        <v>2016</v>
      </c>
      <c r="D16501" s="43" t="s">
        <v>122</v>
      </c>
      <c r="E16501" s="132">
        <v>8.08</v>
      </c>
    </row>
    <row r="16502" spans="1:5" ht="13.8" x14ac:dyDescent="0.25">
      <c r="A16502" s="47">
        <v>42430</v>
      </c>
      <c r="B16502" s="45" t="str">
        <f t="shared" si="534"/>
        <v>March</v>
      </c>
      <c r="C16502" s="53">
        <f t="shared" si="535"/>
        <v>2016</v>
      </c>
      <c r="D16502" s="43" t="s">
        <v>123</v>
      </c>
      <c r="E16502" s="132">
        <v>7.98</v>
      </c>
    </row>
    <row r="16503" spans="1:5" ht="13.8" x14ac:dyDescent="0.25">
      <c r="A16503" s="47">
        <v>42430</v>
      </c>
      <c r="B16503" s="45" t="str">
        <f t="shared" si="534"/>
        <v>March</v>
      </c>
      <c r="C16503" s="53">
        <f t="shared" si="535"/>
        <v>2016</v>
      </c>
      <c r="D16503" s="43" t="s">
        <v>99</v>
      </c>
      <c r="E16503" s="132">
        <v>6.08</v>
      </c>
    </row>
    <row r="16504" spans="1:5" ht="13.8" x14ac:dyDescent="0.25">
      <c r="A16504" s="47">
        <v>42430</v>
      </c>
      <c r="B16504" s="45" t="str">
        <f t="shared" si="534"/>
        <v>March</v>
      </c>
      <c r="C16504" s="53">
        <f t="shared" si="535"/>
        <v>2016</v>
      </c>
      <c r="D16504" s="43" t="s">
        <v>100</v>
      </c>
      <c r="E16504" s="132">
        <v>5.92</v>
      </c>
    </row>
    <row r="16505" spans="1:5" ht="13.8" x14ac:dyDescent="0.25">
      <c r="A16505" s="47">
        <v>42430</v>
      </c>
      <c r="B16505" s="45" t="str">
        <f t="shared" si="534"/>
        <v>March</v>
      </c>
      <c r="C16505" s="53">
        <f t="shared" si="535"/>
        <v>2016</v>
      </c>
      <c r="D16505" s="43" t="s">
        <v>101</v>
      </c>
      <c r="E16505" s="132">
        <v>5.6639999999999997</v>
      </c>
    </row>
    <row r="16506" spans="1:5" ht="13.8" x14ac:dyDescent="0.25">
      <c r="A16506" s="47">
        <v>42430</v>
      </c>
      <c r="B16506" s="45" t="str">
        <f t="shared" si="534"/>
        <v>March</v>
      </c>
      <c r="C16506" s="53">
        <f t="shared" si="535"/>
        <v>2016</v>
      </c>
      <c r="D16506" s="43" t="s">
        <v>124</v>
      </c>
      <c r="E16506" s="132">
        <v>5.6159999999999988</v>
      </c>
    </row>
    <row r="16507" spans="1:5" ht="13.8" x14ac:dyDescent="0.25">
      <c r="A16507" s="47">
        <v>42430</v>
      </c>
      <c r="B16507" s="45" t="str">
        <f t="shared" si="534"/>
        <v>March</v>
      </c>
      <c r="C16507" s="53">
        <f t="shared" si="535"/>
        <v>2016</v>
      </c>
      <c r="D16507" s="43" t="s">
        <v>125</v>
      </c>
      <c r="E16507" s="132">
        <v>5.024</v>
      </c>
    </row>
    <row r="16508" spans="1:5" ht="13.8" x14ac:dyDescent="0.25">
      <c r="A16508" s="47">
        <v>42430</v>
      </c>
      <c r="B16508" s="45" t="str">
        <f t="shared" si="534"/>
        <v>March</v>
      </c>
      <c r="C16508" s="53">
        <f t="shared" si="535"/>
        <v>2016</v>
      </c>
      <c r="D16508" s="43" t="s">
        <v>126</v>
      </c>
      <c r="E16508" s="132">
        <v>5.5315000000000012</v>
      </c>
    </row>
    <row r="16509" spans="1:5" ht="13.8" x14ac:dyDescent="0.25">
      <c r="A16509" s="47">
        <v>42430</v>
      </c>
      <c r="B16509" s="45" t="str">
        <f t="shared" si="534"/>
        <v>March</v>
      </c>
      <c r="C16509" s="53">
        <f t="shared" si="535"/>
        <v>2016</v>
      </c>
      <c r="D16509" s="43" t="s">
        <v>127</v>
      </c>
      <c r="E16509" s="132">
        <v>5.6069999999999993</v>
      </c>
    </row>
    <row r="16510" spans="1:5" ht="13.8" x14ac:dyDescent="0.25">
      <c r="A16510" s="47">
        <v>42430</v>
      </c>
      <c r="B16510" s="45" t="str">
        <f t="shared" si="534"/>
        <v>March</v>
      </c>
      <c r="C16510" s="53">
        <f t="shared" si="535"/>
        <v>2016</v>
      </c>
      <c r="D16510" s="43" t="s">
        <v>105</v>
      </c>
      <c r="E16510" s="132">
        <v>3.9520000000000004</v>
      </c>
    </row>
    <row r="16511" spans="1:5" ht="13.8" x14ac:dyDescent="0.25">
      <c r="A16511" s="47">
        <v>42430</v>
      </c>
      <c r="B16511" s="45" t="str">
        <f t="shared" si="534"/>
        <v>March</v>
      </c>
      <c r="C16511" s="53">
        <f t="shared" si="535"/>
        <v>2016</v>
      </c>
      <c r="D16511" s="43" t="s">
        <v>128</v>
      </c>
      <c r="E16511" s="132">
        <v>5.9539999999999997</v>
      </c>
    </row>
    <row r="16512" spans="1:5" ht="13.8" x14ac:dyDescent="0.25">
      <c r="A16512" s="47">
        <v>42437</v>
      </c>
      <c r="B16512" s="45" t="str">
        <f t="shared" si="534"/>
        <v>March</v>
      </c>
      <c r="C16512" s="53">
        <f t="shared" si="535"/>
        <v>2016</v>
      </c>
      <c r="D16512" s="43" t="s">
        <v>131</v>
      </c>
    </row>
    <row r="16513" spans="1:5" ht="13.8" x14ac:dyDescent="0.25">
      <c r="A16513" s="47">
        <v>42437</v>
      </c>
      <c r="B16513" s="45" t="str">
        <f t="shared" si="534"/>
        <v>March</v>
      </c>
      <c r="C16513" s="53">
        <f t="shared" si="535"/>
        <v>2016</v>
      </c>
      <c r="D16513" s="43" t="s">
        <v>115</v>
      </c>
      <c r="E16513" s="132">
        <v>14.1</v>
      </c>
    </row>
    <row r="16514" spans="1:5" ht="13.8" x14ac:dyDescent="0.25">
      <c r="A16514" s="47">
        <v>42437</v>
      </c>
      <c r="B16514" s="45" t="str">
        <f t="shared" si="534"/>
        <v>March</v>
      </c>
      <c r="C16514" s="53">
        <f t="shared" si="535"/>
        <v>2016</v>
      </c>
      <c r="D16514" s="43" t="s">
        <v>95</v>
      </c>
      <c r="E16514" s="132">
        <v>12.502000000000001</v>
      </c>
    </row>
    <row r="16515" spans="1:5" ht="13.8" x14ac:dyDescent="0.25">
      <c r="A16515" s="47">
        <v>42437</v>
      </c>
      <c r="B16515" s="45" t="str">
        <f t="shared" si="534"/>
        <v>March</v>
      </c>
      <c r="C16515" s="53">
        <f t="shared" si="535"/>
        <v>2016</v>
      </c>
      <c r="D16515" s="43" t="s">
        <v>96</v>
      </c>
      <c r="E16515" s="132">
        <v>11.937999999999999</v>
      </c>
    </row>
    <row r="16516" spans="1:5" ht="13.8" x14ac:dyDescent="0.25">
      <c r="A16516" s="47">
        <v>42437</v>
      </c>
      <c r="B16516" s="45" t="str">
        <f t="shared" si="534"/>
        <v>March</v>
      </c>
      <c r="C16516" s="53">
        <f t="shared" si="535"/>
        <v>2016</v>
      </c>
      <c r="D16516" s="43" t="s">
        <v>97</v>
      </c>
      <c r="E16516" s="132">
        <v>11.373999999999999</v>
      </c>
    </row>
    <row r="16517" spans="1:5" ht="13.8" x14ac:dyDescent="0.25">
      <c r="A16517" s="47">
        <v>42437</v>
      </c>
      <c r="B16517" s="45" t="str">
        <f t="shared" si="534"/>
        <v>March</v>
      </c>
      <c r="C16517" s="53">
        <f t="shared" si="535"/>
        <v>2016</v>
      </c>
      <c r="D16517" s="43" t="s">
        <v>98</v>
      </c>
      <c r="E16517" s="132">
        <v>8.93</v>
      </c>
    </row>
    <row r="16518" spans="1:5" ht="15.6" x14ac:dyDescent="0.3">
      <c r="A16518" s="47">
        <v>42437</v>
      </c>
      <c r="B16518" s="45" t="str">
        <f t="shared" ref="B16518:B16579" si="536">TEXT(A16518,"mmmm")</f>
        <v>March</v>
      </c>
      <c r="C16518" s="53">
        <f t="shared" ref="C16518:C16579" si="537">YEAR(A16518)</f>
        <v>2016</v>
      </c>
      <c r="D16518" s="130" t="s">
        <v>136</v>
      </c>
      <c r="E16518" s="132">
        <v>13.005000000000001</v>
      </c>
    </row>
    <row r="16519" spans="1:5" ht="13.8" x14ac:dyDescent="0.25">
      <c r="A16519" s="47">
        <v>42437</v>
      </c>
      <c r="B16519" s="45" t="str">
        <f t="shared" si="536"/>
        <v>March</v>
      </c>
      <c r="C16519" s="53">
        <f t="shared" si="537"/>
        <v>2016</v>
      </c>
      <c r="D16519" s="43" t="s">
        <v>118</v>
      </c>
      <c r="E16519" s="132">
        <v>11.9475</v>
      </c>
    </row>
    <row r="16520" spans="1:5" ht="13.8" x14ac:dyDescent="0.25">
      <c r="A16520" s="47">
        <v>42437</v>
      </c>
      <c r="B16520" s="45" t="str">
        <f t="shared" si="536"/>
        <v>March</v>
      </c>
      <c r="C16520" s="53">
        <f t="shared" si="537"/>
        <v>2016</v>
      </c>
      <c r="D16520" s="43" t="s">
        <v>102</v>
      </c>
      <c r="E16520" s="132">
        <v>11.79</v>
      </c>
    </row>
    <row r="16521" spans="1:5" ht="13.8" x14ac:dyDescent="0.25">
      <c r="A16521" s="47">
        <v>42437</v>
      </c>
      <c r="B16521" s="45" t="str">
        <f t="shared" si="536"/>
        <v>March</v>
      </c>
      <c r="C16521" s="53">
        <f t="shared" si="537"/>
        <v>2016</v>
      </c>
      <c r="D16521" s="43" t="s">
        <v>119</v>
      </c>
      <c r="E16521" s="132">
        <v>11.407500000000001</v>
      </c>
    </row>
    <row r="16522" spans="1:5" ht="13.8" x14ac:dyDescent="0.25">
      <c r="A16522" s="47">
        <v>42437</v>
      </c>
      <c r="B16522" s="45" t="str">
        <f t="shared" si="536"/>
        <v>March</v>
      </c>
      <c r="C16522" s="53">
        <f t="shared" si="537"/>
        <v>2016</v>
      </c>
      <c r="D16522" s="43" t="s">
        <v>120</v>
      </c>
      <c r="E16522" s="132">
        <v>10.8225</v>
      </c>
    </row>
    <row r="16523" spans="1:5" ht="13.8" x14ac:dyDescent="0.25">
      <c r="A16523" s="47">
        <v>42437</v>
      </c>
      <c r="B16523" s="45" t="str">
        <f t="shared" si="536"/>
        <v>March</v>
      </c>
      <c r="C16523" s="53">
        <f t="shared" si="537"/>
        <v>2016</v>
      </c>
      <c r="D16523" s="43" t="s">
        <v>103</v>
      </c>
      <c r="E16523" s="132">
        <v>10.44</v>
      </c>
    </row>
    <row r="16524" spans="1:5" ht="13.8" x14ac:dyDescent="0.25">
      <c r="A16524" s="47">
        <v>42437</v>
      </c>
      <c r="B16524" s="45" t="str">
        <f t="shared" si="536"/>
        <v>March</v>
      </c>
      <c r="C16524" s="53">
        <f t="shared" si="537"/>
        <v>2016</v>
      </c>
      <c r="D16524" s="43" t="s">
        <v>116</v>
      </c>
      <c r="E16524" s="132">
        <v>6.0847500000000005</v>
      </c>
    </row>
    <row r="16525" spans="1:5" ht="13.8" x14ac:dyDescent="0.25">
      <c r="A16525" s="47">
        <v>42437</v>
      </c>
      <c r="B16525" s="45" t="str">
        <f t="shared" si="536"/>
        <v>March</v>
      </c>
      <c r="C16525" s="53">
        <f t="shared" si="537"/>
        <v>2016</v>
      </c>
      <c r="D16525" s="43" t="s">
        <v>104</v>
      </c>
      <c r="E16525" s="132">
        <v>8.6765000000000008</v>
      </c>
    </row>
    <row r="16526" spans="1:5" ht="13.8" x14ac:dyDescent="0.25">
      <c r="A16526" s="47">
        <v>42437</v>
      </c>
      <c r="B16526" s="45" t="str">
        <f t="shared" si="536"/>
        <v>March</v>
      </c>
      <c r="C16526" s="53">
        <f t="shared" si="537"/>
        <v>2016</v>
      </c>
      <c r="D16526" s="43" t="s">
        <v>121</v>
      </c>
      <c r="E16526" s="132">
        <v>8.2509999999999994</v>
      </c>
    </row>
    <row r="16527" spans="1:5" ht="13.8" x14ac:dyDescent="0.25">
      <c r="A16527" s="47">
        <v>42437</v>
      </c>
      <c r="B16527" s="45" t="str">
        <f t="shared" si="536"/>
        <v>March</v>
      </c>
      <c r="C16527" s="53">
        <f t="shared" si="537"/>
        <v>2016</v>
      </c>
      <c r="D16527" s="43" t="s">
        <v>122</v>
      </c>
      <c r="E16527" s="132">
        <v>7.4740000000000002</v>
      </c>
    </row>
    <row r="16528" spans="1:5" ht="13.8" x14ac:dyDescent="0.25">
      <c r="A16528" s="47">
        <v>42437</v>
      </c>
      <c r="B16528" s="45" t="str">
        <f t="shared" si="536"/>
        <v>March</v>
      </c>
      <c r="C16528" s="53">
        <f t="shared" si="537"/>
        <v>2016</v>
      </c>
      <c r="D16528" s="43" t="s">
        <v>123</v>
      </c>
      <c r="E16528" s="132">
        <v>7.3815000000000008</v>
      </c>
    </row>
    <row r="16529" spans="1:5" ht="13.8" x14ac:dyDescent="0.25">
      <c r="A16529" s="47">
        <v>42437</v>
      </c>
      <c r="B16529" s="45" t="str">
        <f t="shared" si="536"/>
        <v>March</v>
      </c>
      <c r="C16529" s="53">
        <f t="shared" si="537"/>
        <v>2016</v>
      </c>
      <c r="D16529" s="43" t="s">
        <v>99</v>
      </c>
      <c r="E16529" s="132">
        <v>5.7</v>
      </c>
    </row>
    <row r="16530" spans="1:5" ht="13.8" x14ac:dyDescent="0.25">
      <c r="A16530" s="47">
        <v>42437</v>
      </c>
      <c r="B16530" s="45" t="str">
        <f t="shared" si="536"/>
        <v>March</v>
      </c>
      <c r="C16530" s="53">
        <f t="shared" si="537"/>
        <v>2016</v>
      </c>
      <c r="D16530" s="43" t="s">
        <v>100</v>
      </c>
      <c r="E16530" s="132">
        <v>5.55</v>
      </c>
    </row>
    <row r="16531" spans="1:5" ht="13.8" x14ac:dyDescent="0.25">
      <c r="A16531" s="47">
        <v>42437</v>
      </c>
      <c r="B16531" s="45" t="str">
        <f t="shared" si="536"/>
        <v>March</v>
      </c>
      <c r="C16531" s="53">
        <f t="shared" si="537"/>
        <v>2016</v>
      </c>
      <c r="D16531" s="43" t="s">
        <v>101</v>
      </c>
      <c r="E16531" s="132">
        <v>5.31</v>
      </c>
    </row>
    <row r="16532" spans="1:5" ht="13.8" x14ac:dyDescent="0.25">
      <c r="A16532" s="47">
        <v>42437</v>
      </c>
      <c r="B16532" s="45" t="str">
        <f t="shared" si="536"/>
        <v>March</v>
      </c>
      <c r="C16532" s="53">
        <f t="shared" si="537"/>
        <v>2016</v>
      </c>
      <c r="D16532" s="43" t="s">
        <v>124</v>
      </c>
      <c r="E16532" s="132">
        <v>5.2649999999999997</v>
      </c>
    </row>
    <row r="16533" spans="1:5" ht="13.8" x14ac:dyDescent="0.25">
      <c r="A16533" s="47">
        <v>42437</v>
      </c>
      <c r="B16533" s="45" t="str">
        <f t="shared" si="536"/>
        <v>March</v>
      </c>
      <c r="C16533" s="53">
        <f t="shared" si="537"/>
        <v>2016</v>
      </c>
      <c r="D16533" s="43" t="s">
        <v>125</v>
      </c>
      <c r="E16533" s="132">
        <v>4.71</v>
      </c>
    </row>
    <row r="16534" spans="1:5" ht="13.8" x14ac:dyDescent="0.25">
      <c r="A16534" s="47">
        <v>42437</v>
      </c>
      <c r="B16534" s="45" t="str">
        <f t="shared" si="536"/>
        <v>March</v>
      </c>
      <c r="C16534" s="53">
        <f t="shared" si="537"/>
        <v>2016</v>
      </c>
      <c r="D16534" s="43" t="s">
        <v>126</v>
      </c>
      <c r="E16534" s="132">
        <v>5.2324999999999999</v>
      </c>
    </row>
    <row r="16535" spans="1:5" ht="13.8" x14ac:dyDescent="0.25">
      <c r="A16535" s="47">
        <v>42437</v>
      </c>
      <c r="B16535" s="45" t="str">
        <f t="shared" si="536"/>
        <v>March</v>
      </c>
      <c r="C16535" s="53">
        <f t="shared" si="537"/>
        <v>2016</v>
      </c>
      <c r="D16535" s="43" t="s">
        <v>127</v>
      </c>
      <c r="E16535" s="132">
        <v>5.34</v>
      </c>
    </row>
    <row r="16536" spans="1:5" ht="13.8" x14ac:dyDescent="0.25">
      <c r="A16536" s="47">
        <v>42437</v>
      </c>
      <c r="B16536" s="45" t="str">
        <f t="shared" si="536"/>
        <v>March</v>
      </c>
      <c r="C16536" s="53">
        <f t="shared" si="537"/>
        <v>2016</v>
      </c>
      <c r="D16536" s="43" t="s">
        <v>105</v>
      </c>
      <c r="E16536" s="132">
        <v>3.7050000000000005</v>
      </c>
    </row>
    <row r="16537" spans="1:5" ht="13.8" x14ac:dyDescent="0.25">
      <c r="A16537" s="47">
        <v>42437</v>
      </c>
      <c r="B16537" s="45" t="str">
        <f t="shared" si="536"/>
        <v>March</v>
      </c>
      <c r="C16537" s="53">
        <f t="shared" si="537"/>
        <v>2016</v>
      </c>
      <c r="D16537" s="43" t="s">
        <v>128</v>
      </c>
      <c r="E16537" s="132">
        <v>5.7249999999999996</v>
      </c>
    </row>
    <row r="16538" spans="1:5" ht="13.8" x14ac:dyDescent="0.25">
      <c r="A16538" s="47">
        <v>42444</v>
      </c>
      <c r="B16538" s="45" t="str">
        <f t="shared" si="536"/>
        <v>March</v>
      </c>
      <c r="C16538" s="53">
        <f t="shared" si="537"/>
        <v>2016</v>
      </c>
      <c r="D16538" s="43" t="s">
        <v>131</v>
      </c>
      <c r="E16538" s="132">
        <v>19.65325</v>
      </c>
    </row>
    <row r="16539" spans="1:5" ht="13.8" x14ac:dyDescent="0.25">
      <c r="A16539" s="47">
        <v>42444</v>
      </c>
      <c r="B16539" s="45" t="str">
        <f t="shared" si="536"/>
        <v>March</v>
      </c>
      <c r="C16539" s="53">
        <f t="shared" si="537"/>
        <v>2016</v>
      </c>
      <c r="D16539" s="43" t="s">
        <v>115</v>
      </c>
      <c r="E16539" s="132">
        <v>14.25</v>
      </c>
    </row>
    <row r="16540" spans="1:5" ht="13.8" x14ac:dyDescent="0.25">
      <c r="A16540" s="47">
        <v>42444</v>
      </c>
      <c r="B16540" s="45" t="str">
        <f t="shared" si="536"/>
        <v>March</v>
      </c>
      <c r="C16540" s="53">
        <f t="shared" si="537"/>
        <v>2016</v>
      </c>
      <c r="D16540" s="43" t="s">
        <v>95</v>
      </c>
      <c r="E16540" s="132">
        <v>12.635</v>
      </c>
    </row>
    <row r="16541" spans="1:5" ht="13.8" x14ac:dyDescent="0.25">
      <c r="A16541" s="47">
        <v>42444</v>
      </c>
      <c r="B16541" s="45" t="str">
        <f t="shared" si="536"/>
        <v>March</v>
      </c>
      <c r="C16541" s="53">
        <f t="shared" si="537"/>
        <v>2016</v>
      </c>
      <c r="D16541" s="43" t="s">
        <v>96</v>
      </c>
      <c r="E16541" s="132">
        <v>12.065</v>
      </c>
    </row>
    <row r="16542" spans="1:5" ht="13.8" x14ac:dyDescent="0.25">
      <c r="A16542" s="47">
        <v>42444</v>
      </c>
      <c r="B16542" s="45" t="str">
        <f t="shared" si="536"/>
        <v>March</v>
      </c>
      <c r="C16542" s="53">
        <f t="shared" si="537"/>
        <v>2016</v>
      </c>
      <c r="D16542" s="43" t="s">
        <v>97</v>
      </c>
      <c r="E16542" s="132">
        <v>11.494999999999999</v>
      </c>
    </row>
    <row r="16543" spans="1:5" ht="13.8" x14ac:dyDescent="0.25">
      <c r="A16543" s="47">
        <v>42444</v>
      </c>
      <c r="B16543" s="45" t="str">
        <f t="shared" si="536"/>
        <v>March</v>
      </c>
      <c r="C16543" s="53">
        <f t="shared" si="537"/>
        <v>2016</v>
      </c>
      <c r="D16543" s="43" t="s">
        <v>98</v>
      </c>
      <c r="E16543" s="132">
        <v>9.0250000000000004</v>
      </c>
    </row>
    <row r="16544" spans="1:5" ht="15.6" x14ac:dyDescent="0.3">
      <c r="A16544" s="47">
        <v>42444</v>
      </c>
      <c r="B16544" s="45" t="str">
        <f t="shared" si="536"/>
        <v>March</v>
      </c>
      <c r="C16544" s="53">
        <f t="shared" si="537"/>
        <v>2016</v>
      </c>
      <c r="D16544" s="130" t="s">
        <v>136</v>
      </c>
      <c r="E16544" s="132">
        <v>13.438500000000001</v>
      </c>
    </row>
    <row r="16545" spans="1:5" ht="13.8" x14ac:dyDescent="0.25">
      <c r="A16545" s="47">
        <v>42444</v>
      </c>
      <c r="B16545" s="45" t="str">
        <f t="shared" si="536"/>
        <v>March</v>
      </c>
      <c r="C16545" s="53">
        <f t="shared" si="537"/>
        <v>2016</v>
      </c>
      <c r="D16545" s="43" t="s">
        <v>118</v>
      </c>
      <c r="E16545" s="132">
        <v>12.345749999999999</v>
      </c>
    </row>
    <row r="16546" spans="1:5" ht="13.8" x14ac:dyDescent="0.25">
      <c r="A16546" s="47">
        <v>42444</v>
      </c>
      <c r="B16546" s="45" t="str">
        <f t="shared" si="536"/>
        <v>March</v>
      </c>
      <c r="C16546" s="53">
        <f t="shared" si="537"/>
        <v>2016</v>
      </c>
      <c r="D16546" s="43" t="s">
        <v>102</v>
      </c>
      <c r="E16546" s="132">
        <v>12.183</v>
      </c>
    </row>
    <row r="16547" spans="1:5" ht="13.8" x14ac:dyDescent="0.25">
      <c r="A16547" s="47">
        <v>42444</v>
      </c>
      <c r="B16547" s="45" t="str">
        <f t="shared" si="536"/>
        <v>March</v>
      </c>
      <c r="C16547" s="53">
        <f t="shared" si="537"/>
        <v>2016</v>
      </c>
      <c r="D16547" s="43" t="s">
        <v>119</v>
      </c>
      <c r="E16547" s="132">
        <v>11.787750000000001</v>
      </c>
    </row>
    <row r="16548" spans="1:5" ht="13.8" x14ac:dyDescent="0.25">
      <c r="A16548" s="47">
        <v>42444</v>
      </c>
      <c r="B16548" s="45" t="str">
        <f t="shared" si="536"/>
        <v>March</v>
      </c>
      <c r="C16548" s="53">
        <f t="shared" si="537"/>
        <v>2016</v>
      </c>
      <c r="D16548" s="43" t="s">
        <v>120</v>
      </c>
      <c r="E16548" s="132">
        <v>11.183249999999997</v>
      </c>
    </row>
    <row r="16549" spans="1:5" ht="13.8" x14ac:dyDescent="0.25">
      <c r="A16549" s="47">
        <v>42444</v>
      </c>
      <c r="B16549" s="45" t="str">
        <f t="shared" si="536"/>
        <v>March</v>
      </c>
      <c r="C16549" s="53">
        <f t="shared" si="537"/>
        <v>2016</v>
      </c>
      <c r="D16549" s="43" t="s">
        <v>103</v>
      </c>
      <c r="E16549" s="132">
        <v>10.788</v>
      </c>
    </row>
    <row r="16550" spans="1:5" ht="13.8" x14ac:dyDescent="0.25">
      <c r="A16550" s="47">
        <v>42444</v>
      </c>
      <c r="B16550" s="45" t="str">
        <f t="shared" si="536"/>
        <v>March</v>
      </c>
      <c r="C16550" s="53">
        <f t="shared" si="537"/>
        <v>2016</v>
      </c>
      <c r="D16550" s="43" t="s">
        <v>116</v>
      </c>
      <c r="E16550" s="132">
        <v>6.3840000000000012</v>
      </c>
    </row>
    <row r="16551" spans="1:5" ht="13.8" x14ac:dyDescent="0.25">
      <c r="A16551" s="47">
        <v>42444</v>
      </c>
      <c r="B16551" s="45" t="str">
        <f t="shared" si="536"/>
        <v>March</v>
      </c>
      <c r="C16551" s="53">
        <f t="shared" si="537"/>
        <v>2016</v>
      </c>
      <c r="D16551" s="43" t="s">
        <v>104</v>
      </c>
      <c r="E16551" s="132">
        <v>8.4420000000000002</v>
      </c>
    </row>
    <row r="16552" spans="1:5" ht="13.8" x14ac:dyDescent="0.25">
      <c r="A16552" s="47">
        <v>42444</v>
      </c>
      <c r="B16552" s="45" t="str">
        <f t="shared" si="536"/>
        <v>March</v>
      </c>
      <c r="C16552" s="53">
        <f t="shared" si="537"/>
        <v>2016</v>
      </c>
      <c r="D16552" s="43" t="s">
        <v>121</v>
      </c>
      <c r="E16552" s="132">
        <v>8.0279999999999987</v>
      </c>
    </row>
    <row r="16553" spans="1:5" ht="13.8" x14ac:dyDescent="0.25">
      <c r="A16553" s="47">
        <v>42444</v>
      </c>
      <c r="B16553" s="45" t="str">
        <f t="shared" si="536"/>
        <v>March</v>
      </c>
      <c r="C16553" s="53">
        <f t="shared" si="537"/>
        <v>2016</v>
      </c>
      <c r="D16553" s="43" t="s">
        <v>122</v>
      </c>
      <c r="E16553" s="132">
        <v>7.2720000000000002</v>
      </c>
    </row>
    <row r="16554" spans="1:5" ht="13.8" x14ac:dyDescent="0.25">
      <c r="A16554" s="47">
        <v>42444</v>
      </c>
      <c r="B16554" s="45" t="str">
        <f t="shared" si="536"/>
        <v>March</v>
      </c>
      <c r="C16554" s="53">
        <f t="shared" si="537"/>
        <v>2016</v>
      </c>
      <c r="D16554" s="43" t="s">
        <v>123</v>
      </c>
      <c r="E16554" s="132">
        <v>7.1820000000000004</v>
      </c>
    </row>
    <row r="16555" spans="1:5" ht="13.8" x14ac:dyDescent="0.25">
      <c r="A16555" s="47">
        <v>42444</v>
      </c>
      <c r="B16555" s="45" t="str">
        <f t="shared" si="536"/>
        <v>March</v>
      </c>
      <c r="C16555" s="53">
        <f t="shared" si="537"/>
        <v>2016</v>
      </c>
      <c r="D16555" s="43" t="s">
        <v>99</v>
      </c>
      <c r="E16555" s="132">
        <v>5.7949999999999999</v>
      </c>
    </row>
    <row r="16556" spans="1:5" ht="13.8" x14ac:dyDescent="0.25">
      <c r="A16556" s="47">
        <v>42444</v>
      </c>
      <c r="B16556" s="45" t="str">
        <f t="shared" si="536"/>
        <v>March</v>
      </c>
      <c r="C16556" s="53">
        <f t="shared" si="537"/>
        <v>2016</v>
      </c>
      <c r="D16556" s="43" t="s">
        <v>100</v>
      </c>
      <c r="E16556" s="132">
        <v>5.6425000000000001</v>
      </c>
    </row>
    <row r="16557" spans="1:5" ht="13.8" x14ac:dyDescent="0.25">
      <c r="A16557" s="47">
        <v>42444</v>
      </c>
      <c r="B16557" s="45" t="str">
        <f t="shared" si="536"/>
        <v>March</v>
      </c>
      <c r="C16557" s="53">
        <f t="shared" si="537"/>
        <v>2016</v>
      </c>
      <c r="D16557" s="43" t="s">
        <v>101</v>
      </c>
      <c r="E16557" s="132">
        <v>5.3985000000000003</v>
      </c>
    </row>
    <row r="16558" spans="1:5" ht="13.8" x14ac:dyDescent="0.25">
      <c r="A16558" s="47">
        <v>42444</v>
      </c>
      <c r="B16558" s="45" t="str">
        <f t="shared" si="536"/>
        <v>March</v>
      </c>
      <c r="C16558" s="53">
        <f t="shared" si="537"/>
        <v>2016</v>
      </c>
      <c r="D16558" s="43" t="s">
        <v>124</v>
      </c>
      <c r="E16558" s="132">
        <v>5.3527499999999995</v>
      </c>
    </row>
    <row r="16559" spans="1:5" ht="13.8" x14ac:dyDescent="0.25">
      <c r="A16559" s="47">
        <v>42444</v>
      </c>
      <c r="B16559" s="45" t="str">
        <f t="shared" si="536"/>
        <v>March</v>
      </c>
      <c r="C16559" s="53">
        <f t="shared" si="537"/>
        <v>2016</v>
      </c>
      <c r="D16559" s="43" t="s">
        <v>125</v>
      </c>
      <c r="E16559" s="132">
        <v>4.7885</v>
      </c>
    </row>
    <row r="16560" spans="1:5" ht="13.8" x14ac:dyDescent="0.25">
      <c r="A16560" s="47">
        <v>42444</v>
      </c>
      <c r="B16560" s="45" t="str">
        <f t="shared" si="536"/>
        <v>March</v>
      </c>
      <c r="C16560" s="53">
        <f t="shared" si="537"/>
        <v>2016</v>
      </c>
      <c r="D16560" s="43" t="s">
        <v>126</v>
      </c>
      <c r="E16560" s="132">
        <v>5.3072499999999998</v>
      </c>
    </row>
    <row r="16561" spans="1:5" ht="13.8" x14ac:dyDescent="0.25">
      <c r="A16561" s="47">
        <v>42444</v>
      </c>
      <c r="B16561" s="45" t="str">
        <f t="shared" si="536"/>
        <v>March</v>
      </c>
      <c r="C16561" s="53">
        <f t="shared" si="537"/>
        <v>2016</v>
      </c>
      <c r="D16561" s="43" t="s">
        <v>127</v>
      </c>
      <c r="E16561" s="132">
        <v>5.4067499999999997</v>
      </c>
    </row>
    <row r="16562" spans="1:5" ht="13.8" x14ac:dyDescent="0.25">
      <c r="A16562" s="47">
        <v>42444</v>
      </c>
      <c r="B16562" s="45" t="str">
        <f t="shared" si="536"/>
        <v>March</v>
      </c>
      <c r="C16562" s="53">
        <f t="shared" si="537"/>
        <v>2016</v>
      </c>
      <c r="D16562" s="43" t="s">
        <v>105</v>
      </c>
      <c r="E16562" s="132">
        <v>3.76675</v>
      </c>
    </row>
    <row r="16563" spans="1:5" ht="13.8" x14ac:dyDescent="0.25">
      <c r="A16563" s="47">
        <v>42444</v>
      </c>
      <c r="B16563" s="45" t="str">
        <f t="shared" si="536"/>
        <v>March</v>
      </c>
      <c r="C16563" s="53">
        <f t="shared" si="537"/>
        <v>2016</v>
      </c>
      <c r="D16563" s="43" t="s">
        <v>128</v>
      </c>
      <c r="E16563" s="132">
        <v>5.7822500000000003</v>
      </c>
    </row>
    <row r="16564" spans="1:5" ht="13.8" x14ac:dyDescent="0.25">
      <c r="A16564" s="47">
        <v>42451</v>
      </c>
      <c r="B16564" s="45" t="str">
        <f t="shared" si="536"/>
        <v>March</v>
      </c>
      <c r="C16564" s="53">
        <f t="shared" si="537"/>
        <v>2016</v>
      </c>
      <c r="D16564" s="43" t="s">
        <v>131</v>
      </c>
      <c r="E16564" s="132">
        <v>19.622299999999999</v>
      </c>
    </row>
    <row r="16565" spans="1:5" ht="13.8" x14ac:dyDescent="0.25">
      <c r="A16565" s="47">
        <v>42451</v>
      </c>
      <c r="B16565" s="45" t="str">
        <f t="shared" si="536"/>
        <v>March</v>
      </c>
      <c r="C16565" s="53">
        <f t="shared" si="537"/>
        <v>2016</v>
      </c>
      <c r="D16565" s="43" t="s">
        <v>115</v>
      </c>
      <c r="E16565" s="132">
        <v>15.72</v>
      </c>
    </row>
    <row r="16566" spans="1:5" ht="13.8" x14ac:dyDescent="0.25">
      <c r="A16566" s="47">
        <v>42451</v>
      </c>
      <c r="B16566" s="45" t="str">
        <f t="shared" si="536"/>
        <v>March</v>
      </c>
      <c r="C16566" s="53">
        <f t="shared" si="537"/>
        <v>2016</v>
      </c>
      <c r="D16566" s="43" t="s">
        <v>95</v>
      </c>
      <c r="E16566" s="132">
        <v>13.938400000000001</v>
      </c>
    </row>
    <row r="16567" spans="1:5" ht="13.8" x14ac:dyDescent="0.25">
      <c r="A16567" s="47">
        <v>42451</v>
      </c>
      <c r="B16567" s="45" t="str">
        <f t="shared" si="536"/>
        <v>March</v>
      </c>
      <c r="C16567" s="53">
        <f t="shared" si="537"/>
        <v>2016</v>
      </c>
      <c r="D16567" s="43" t="s">
        <v>96</v>
      </c>
      <c r="E16567" s="132">
        <v>13.3096</v>
      </c>
    </row>
    <row r="16568" spans="1:5" ht="13.8" x14ac:dyDescent="0.25">
      <c r="A16568" s="47">
        <v>42451</v>
      </c>
      <c r="B16568" s="45" t="str">
        <f t="shared" si="536"/>
        <v>March</v>
      </c>
      <c r="C16568" s="53">
        <f t="shared" si="537"/>
        <v>2016</v>
      </c>
      <c r="D16568" s="43" t="s">
        <v>97</v>
      </c>
      <c r="E16568" s="132">
        <v>12.6808</v>
      </c>
    </row>
    <row r="16569" spans="1:5" ht="13.8" x14ac:dyDescent="0.25">
      <c r="A16569" s="47">
        <v>42451</v>
      </c>
      <c r="B16569" s="45" t="str">
        <f t="shared" si="536"/>
        <v>March</v>
      </c>
      <c r="C16569" s="53">
        <f t="shared" si="537"/>
        <v>2016</v>
      </c>
      <c r="D16569" s="43" t="s">
        <v>98</v>
      </c>
      <c r="E16569" s="132">
        <v>9.9559999999999995</v>
      </c>
    </row>
    <row r="16570" spans="1:5" ht="15.6" x14ac:dyDescent="0.3">
      <c r="A16570" s="47">
        <v>42451</v>
      </c>
      <c r="B16570" s="45" t="str">
        <f t="shared" si="536"/>
        <v>March</v>
      </c>
      <c r="C16570" s="53">
        <f t="shared" si="537"/>
        <v>2016</v>
      </c>
      <c r="D16570" s="130" t="s">
        <v>136</v>
      </c>
      <c r="E16570" s="132">
        <v>14.3344</v>
      </c>
    </row>
    <row r="16571" spans="1:5" ht="13.8" x14ac:dyDescent="0.25">
      <c r="A16571" s="47">
        <v>42451</v>
      </c>
      <c r="B16571" s="45" t="str">
        <f t="shared" si="536"/>
        <v>March</v>
      </c>
      <c r="C16571" s="53">
        <f t="shared" si="537"/>
        <v>2016</v>
      </c>
      <c r="D16571" s="43" t="s">
        <v>118</v>
      </c>
      <c r="E16571" s="132">
        <v>13.168799999999999</v>
      </c>
    </row>
    <row r="16572" spans="1:5" ht="13.8" x14ac:dyDescent="0.25">
      <c r="A16572" s="47">
        <v>42451</v>
      </c>
      <c r="B16572" s="45" t="str">
        <f t="shared" si="536"/>
        <v>March</v>
      </c>
      <c r="C16572" s="53">
        <f t="shared" si="537"/>
        <v>2016</v>
      </c>
      <c r="D16572" s="43" t="s">
        <v>102</v>
      </c>
      <c r="E16572" s="132">
        <v>12.995200000000001</v>
      </c>
    </row>
    <row r="16573" spans="1:5" ht="13.8" x14ac:dyDescent="0.25">
      <c r="A16573" s="47">
        <v>42451</v>
      </c>
      <c r="B16573" s="45" t="str">
        <f t="shared" si="536"/>
        <v>March</v>
      </c>
      <c r="C16573" s="53">
        <f t="shared" si="537"/>
        <v>2016</v>
      </c>
      <c r="D16573" s="43" t="s">
        <v>119</v>
      </c>
      <c r="E16573" s="132">
        <v>12.573600000000001</v>
      </c>
    </row>
    <row r="16574" spans="1:5" ht="13.8" x14ac:dyDescent="0.25">
      <c r="A16574" s="47">
        <v>42451</v>
      </c>
      <c r="B16574" s="45" t="str">
        <f t="shared" si="536"/>
        <v>March</v>
      </c>
      <c r="C16574" s="53">
        <f t="shared" si="537"/>
        <v>2016</v>
      </c>
      <c r="D16574" s="43" t="s">
        <v>120</v>
      </c>
      <c r="E16574" s="132">
        <v>11.928799999999999</v>
      </c>
    </row>
    <row r="16575" spans="1:5" ht="13.8" x14ac:dyDescent="0.25">
      <c r="A16575" s="47">
        <v>42451</v>
      </c>
      <c r="B16575" s="45" t="str">
        <f t="shared" si="536"/>
        <v>March</v>
      </c>
      <c r="C16575" s="53">
        <f t="shared" si="537"/>
        <v>2016</v>
      </c>
      <c r="D16575" s="43" t="s">
        <v>103</v>
      </c>
      <c r="E16575" s="132">
        <v>11.507200000000001</v>
      </c>
    </row>
    <row r="16576" spans="1:5" ht="13.8" x14ac:dyDescent="0.25">
      <c r="A16576" s="47">
        <v>42451</v>
      </c>
      <c r="B16576" s="45" t="str">
        <f t="shared" si="536"/>
        <v>March</v>
      </c>
      <c r="C16576" s="53">
        <f t="shared" si="537"/>
        <v>2016</v>
      </c>
      <c r="D16576" s="43" t="s">
        <v>116</v>
      </c>
      <c r="E16576" s="132">
        <v>7.1021999999999998</v>
      </c>
    </row>
    <row r="16577" spans="1:5" ht="13.8" x14ac:dyDescent="0.25">
      <c r="A16577" s="47">
        <v>42451</v>
      </c>
      <c r="B16577" s="45" t="str">
        <f t="shared" si="536"/>
        <v>March</v>
      </c>
      <c r="C16577" s="53">
        <f t="shared" si="537"/>
        <v>2016</v>
      </c>
      <c r="D16577" s="43" t="s">
        <v>104</v>
      </c>
      <c r="E16577" s="132">
        <v>9.2393000000000001</v>
      </c>
    </row>
    <row r="16578" spans="1:5" ht="13.8" x14ac:dyDescent="0.25">
      <c r="A16578" s="47">
        <v>42451</v>
      </c>
      <c r="B16578" s="45" t="str">
        <f t="shared" si="536"/>
        <v>March</v>
      </c>
      <c r="C16578" s="53">
        <f t="shared" si="537"/>
        <v>2016</v>
      </c>
      <c r="D16578" s="43" t="s">
        <v>121</v>
      </c>
      <c r="E16578" s="132">
        <v>8.7862000000000009</v>
      </c>
    </row>
    <row r="16579" spans="1:5" ht="13.8" x14ac:dyDescent="0.25">
      <c r="A16579" s="47">
        <v>42451</v>
      </c>
      <c r="B16579" s="45" t="str">
        <f t="shared" si="536"/>
        <v>March</v>
      </c>
      <c r="C16579" s="53">
        <f t="shared" si="537"/>
        <v>2016</v>
      </c>
      <c r="D16579" s="43" t="s">
        <v>122</v>
      </c>
      <c r="E16579" s="132">
        <v>7.9588000000000001</v>
      </c>
    </row>
    <row r="16580" spans="1:5" ht="13.8" x14ac:dyDescent="0.25">
      <c r="A16580" s="47">
        <v>42451</v>
      </c>
      <c r="B16580" s="45" t="str">
        <f t="shared" ref="B16580:B16641" si="538">TEXT(A16580,"mmmm")</f>
        <v>March</v>
      </c>
      <c r="C16580" s="53">
        <f t="shared" ref="C16580:C16641" si="539">YEAR(A16580)</f>
        <v>2016</v>
      </c>
      <c r="D16580" s="43" t="s">
        <v>123</v>
      </c>
      <c r="E16580" s="132">
        <v>7.8603000000000005</v>
      </c>
    </row>
    <row r="16581" spans="1:5" ht="13.8" x14ac:dyDescent="0.25">
      <c r="A16581" s="47">
        <v>42451</v>
      </c>
      <c r="B16581" s="45" t="str">
        <f t="shared" si="538"/>
        <v>March</v>
      </c>
      <c r="C16581" s="53">
        <f t="shared" si="539"/>
        <v>2016</v>
      </c>
      <c r="D16581" s="43" t="s">
        <v>99</v>
      </c>
      <c r="E16581" s="132">
        <v>6.3460000000000001</v>
      </c>
    </row>
    <row r="16582" spans="1:5" ht="13.8" x14ac:dyDescent="0.25">
      <c r="A16582" s="47">
        <v>42451</v>
      </c>
      <c r="B16582" s="45" t="str">
        <f t="shared" si="538"/>
        <v>March</v>
      </c>
      <c r="C16582" s="53">
        <f t="shared" si="539"/>
        <v>2016</v>
      </c>
      <c r="D16582" s="43" t="s">
        <v>100</v>
      </c>
      <c r="E16582" s="132">
        <v>6.1789999999999994</v>
      </c>
    </row>
    <row r="16583" spans="1:5" ht="13.8" x14ac:dyDescent="0.25">
      <c r="A16583" s="47">
        <v>42451</v>
      </c>
      <c r="B16583" s="45" t="str">
        <f t="shared" si="538"/>
        <v>March</v>
      </c>
      <c r="C16583" s="53">
        <f t="shared" si="539"/>
        <v>2016</v>
      </c>
      <c r="D16583" s="43" t="s">
        <v>101</v>
      </c>
      <c r="E16583" s="132">
        <v>5.9117999999999995</v>
      </c>
    </row>
    <row r="16584" spans="1:5" ht="13.8" x14ac:dyDescent="0.25">
      <c r="A16584" s="47">
        <v>42451</v>
      </c>
      <c r="B16584" s="45" t="str">
        <f t="shared" si="538"/>
        <v>March</v>
      </c>
      <c r="C16584" s="53">
        <f t="shared" si="539"/>
        <v>2016</v>
      </c>
      <c r="D16584" s="43" t="s">
        <v>124</v>
      </c>
      <c r="E16584" s="132">
        <v>5.8616999999999999</v>
      </c>
    </row>
    <row r="16585" spans="1:5" ht="13.8" x14ac:dyDescent="0.25">
      <c r="A16585" s="47">
        <v>42451</v>
      </c>
      <c r="B16585" s="45" t="str">
        <f t="shared" si="538"/>
        <v>March</v>
      </c>
      <c r="C16585" s="53">
        <f t="shared" si="539"/>
        <v>2016</v>
      </c>
      <c r="D16585" s="43" t="s">
        <v>125</v>
      </c>
      <c r="E16585" s="132">
        <v>5.2438000000000002</v>
      </c>
    </row>
    <row r="16586" spans="1:5" ht="13.8" x14ac:dyDescent="0.25">
      <c r="A16586" s="47">
        <v>42451</v>
      </c>
      <c r="B16586" s="45" t="str">
        <f t="shared" si="538"/>
        <v>March</v>
      </c>
      <c r="C16586" s="53">
        <f t="shared" si="539"/>
        <v>2016</v>
      </c>
      <c r="D16586" s="43" t="s">
        <v>126</v>
      </c>
      <c r="E16586" s="132">
        <v>5.7408000000000001</v>
      </c>
    </row>
    <row r="16587" spans="1:5" ht="13.8" x14ac:dyDescent="0.25">
      <c r="A16587" s="47">
        <v>42451</v>
      </c>
      <c r="B16587" s="45" t="str">
        <f t="shared" si="538"/>
        <v>March</v>
      </c>
      <c r="C16587" s="53">
        <f t="shared" si="539"/>
        <v>2016</v>
      </c>
      <c r="D16587" s="43" t="s">
        <v>127</v>
      </c>
      <c r="E16587" s="132">
        <v>5.7938999999999998</v>
      </c>
    </row>
    <row r="16588" spans="1:5" ht="13.8" x14ac:dyDescent="0.25">
      <c r="A16588" s="47">
        <v>42451</v>
      </c>
      <c r="B16588" s="45" t="str">
        <f t="shared" si="538"/>
        <v>March</v>
      </c>
      <c r="C16588" s="53">
        <f t="shared" si="539"/>
        <v>2016</v>
      </c>
      <c r="D16588" s="43" t="s">
        <v>105</v>
      </c>
      <c r="E16588" s="132">
        <v>4.1249000000000002</v>
      </c>
    </row>
    <row r="16589" spans="1:5" ht="13.8" x14ac:dyDescent="0.25">
      <c r="A16589" s="47">
        <v>42451</v>
      </c>
      <c r="B16589" s="45" t="str">
        <f t="shared" si="538"/>
        <v>March</v>
      </c>
      <c r="C16589" s="53">
        <f t="shared" si="539"/>
        <v>2016</v>
      </c>
      <c r="D16589" s="43" t="s">
        <v>128</v>
      </c>
      <c r="E16589" s="132">
        <v>6.114300000000001</v>
      </c>
    </row>
    <row r="16590" spans="1:5" ht="13.8" x14ac:dyDescent="0.25">
      <c r="A16590" s="47">
        <v>42458</v>
      </c>
      <c r="B16590" s="45" t="str">
        <f t="shared" si="538"/>
        <v>March</v>
      </c>
      <c r="C16590" s="53">
        <f t="shared" si="539"/>
        <v>2016</v>
      </c>
      <c r="D16590" s="43" t="s">
        <v>131</v>
      </c>
      <c r="E16590" s="132">
        <v>20.736499999999999</v>
      </c>
    </row>
    <row r="16591" spans="1:5" ht="13.8" x14ac:dyDescent="0.25">
      <c r="A16591" s="47">
        <v>42458</v>
      </c>
      <c r="B16591" s="45" t="str">
        <f t="shared" si="538"/>
        <v>March</v>
      </c>
      <c r="C16591" s="53">
        <f t="shared" si="539"/>
        <v>2016</v>
      </c>
      <c r="D16591" s="43" t="s">
        <v>115</v>
      </c>
      <c r="E16591" s="132">
        <v>16.95</v>
      </c>
    </row>
    <row r="16592" spans="1:5" ht="13.8" x14ac:dyDescent="0.25">
      <c r="A16592" s="47">
        <v>42458</v>
      </c>
      <c r="B16592" s="45" t="str">
        <f t="shared" si="538"/>
        <v>March</v>
      </c>
      <c r="C16592" s="53">
        <f t="shared" si="539"/>
        <v>2016</v>
      </c>
      <c r="D16592" s="43" t="s">
        <v>95</v>
      </c>
      <c r="E16592" s="132">
        <v>15.029000000000002</v>
      </c>
    </row>
    <row r="16593" spans="1:5" ht="13.8" x14ac:dyDescent="0.25">
      <c r="A16593" s="47">
        <v>42458</v>
      </c>
      <c r="B16593" s="45" t="str">
        <f t="shared" si="538"/>
        <v>March</v>
      </c>
      <c r="C16593" s="53">
        <f t="shared" si="539"/>
        <v>2016</v>
      </c>
      <c r="D16593" s="43" t="s">
        <v>96</v>
      </c>
      <c r="E16593" s="132">
        <v>14.350999999999999</v>
      </c>
    </row>
    <row r="16594" spans="1:5" ht="13.8" x14ac:dyDescent="0.25">
      <c r="A16594" s="47">
        <v>42458</v>
      </c>
      <c r="B16594" s="45" t="str">
        <f t="shared" si="538"/>
        <v>March</v>
      </c>
      <c r="C16594" s="53">
        <f t="shared" si="539"/>
        <v>2016</v>
      </c>
      <c r="D16594" s="43" t="s">
        <v>97</v>
      </c>
      <c r="E16594" s="132">
        <v>13.673</v>
      </c>
    </row>
    <row r="16595" spans="1:5" ht="13.8" x14ac:dyDescent="0.25">
      <c r="A16595" s="50">
        <v>42458</v>
      </c>
      <c r="B16595" s="45" t="str">
        <f t="shared" si="538"/>
        <v>March</v>
      </c>
      <c r="C16595" s="53">
        <f t="shared" si="539"/>
        <v>2016</v>
      </c>
      <c r="D16595" s="43" t="s">
        <v>98</v>
      </c>
      <c r="E16595" s="132">
        <v>10.734999999999999</v>
      </c>
    </row>
    <row r="16596" spans="1:5" ht="15.6" x14ac:dyDescent="0.3">
      <c r="A16596" s="47">
        <v>42458</v>
      </c>
      <c r="B16596" s="45" t="str">
        <f t="shared" si="538"/>
        <v>March</v>
      </c>
      <c r="C16596" s="53">
        <f t="shared" si="539"/>
        <v>2016</v>
      </c>
      <c r="D16596" s="130" t="s">
        <v>136</v>
      </c>
      <c r="E16596" s="132">
        <v>16.184000000000001</v>
      </c>
    </row>
    <row r="16597" spans="1:5" ht="13.8" x14ac:dyDescent="0.25">
      <c r="A16597" s="47">
        <v>42458</v>
      </c>
      <c r="B16597" s="45" t="str">
        <f t="shared" si="538"/>
        <v>March</v>
      </c>
      <c r="C16597" s="53">
        <f t="shared" si="539"/>
        <v>2016</v>
      </c>
      <c r="D16597" s="43" t="s">
        <v>118</v>
      </c>
      <c r="E16597" s="132">
        <v>14.868</v>
      </c>
    </row>
    <row r="16598" spans="1:5" ht="13.8" x14ac:dyDescent="0.25">
      <c r="A16598" s="47">
        <v>42458</v>
      </c>
      <c r="B16598" s="45" t="str">
        <f t="shared" si="538"/>
        <v>March</v>
      </c>
      <c r="C16598" s="53">
        <f t="shared" si="539"/>
        <v>2016</v>
      </c>
      <c r="D16598" s="43" t="s">
        <v>102</v>
      </c>
      <c r="E16598" s="132">
        <v>14.672000000000001</v>
      </c>
    </row>
    <row r="16599" spans="1:5" ht="13.8" x14ac:dyDescent="0.25">
      <c r="A16599" s="47">
        <v>42458</v>
      </c>
      <c r="B16599" s="45" t="str">
        <f t="shared" si="538"/>
        <v>March</v>
      </c>
      <c r="C16599" s="53">
        <f t="shared" si="539"/>
        <v>2016</v>
      </c>
      <c r="D16599" s="43" t="s">
        <v>119</v>
      </c>
      <c r="E16599" s="132">
        <v>14.196000000000002</v>
      </c>
    </row>
    <row r="16600" spans="1:5" ht="13.8" x14ac:dyDescent="0.25">
      <c r="A16600" s="47">
        <v>42458</v>
      </c>
      <c r="B16600" s="45" t="str">
        <f t="shared" si="538"/>
        <v>March</v>
      </c>
      <c r="C16600" s="53">
        <f t="shared" si="539"/>
        <v>2016</v>
      </c>
      <c r="D16600" s="43" t="s">
        <v>120</v>
      </c>
      <c r="E16600" s="132">
        <v>13.468</v>
      </c>
    </row>
    <row r="16601" spans="1:5" ht="13.8" x14ac:dyDescent="0.25">
      <c r="A16601" s="47">
        <v>42458</v>
      </c>
      <c r="B16601" s="45" t="str">
        <f t="shared" si="538"/>
        <v>March</v>
      </c>
      <c r="C16601" s="53">
        <f t="shared" si="539"/>
        <v>2016</v>
      </c>
      <c r="D16601" s="43" t="s">
        <v>103</v>
      </c>
      <c r="E16601" s="132">
        <v>12.991999999999997</v>
      </c>
    </row>
    <row r="16602" spans="1:5" ht="13.8" x14ac:dyDescent="0.25">
      <c r="A16602" s="47">
        <v>42458</v>
      </c>
      <c r="B16602" s="45" t="str">
        <f t="shared" si="538"/>
        <v>March</v>
      </c>
      <c r="C16602" s="53">
        <f t="shared" si="539"/>
        <v>2016</v>
      </c>
      <c r="D16602" s="43" t="s">
        <v>116</v>
      </c>
      <c r="E16602" s="132">
        <v>8.3790000000000013</v>
      </c>
    </row>
    <row r="16603" spans="1:5" ht="13.8" x14ac:dyDescent="0.25">
      <c r="A16603" s="47">
        <v>42458</v>
      </c>
      <c r="B16603" s="45" t="str">
        <f t="shared" si="538"/>
        <v>March</v>
      </c>
      <c r="C16603" s="53">
        <f t="shared" si="539"/>
        <v>2016</v>
      </c>
      <c r="D16603" s="43" t="s">
        <v>104</v>
      </c>
      <c r="E16603" s="132">
        <v>9.8490000000000002</v>
      </c>
    </row>
    <row r="16604" spans="1:5" ht="13.8" x14ac:dyDescent="0.25">
      <c r="A16604" s="47">
        <v>42458</v>
      </c>
      <c r="B16604" s="45" t="str">
        <f t="shared" si="538"/>
        <v>March</v>
      </c>
      <c r="C16604" s="53">
        <f t="shared" si="539"/>
        <v>2016</v>
      </c>
      <c r="D16604" s="43" t="s">
        <v>121</v>
      </c>
      <c r="E16604" s="132">
        <v>9.3659999999999997</v>
      </c>
    </row>
    <row r="16605" spans="1:5" ht="13.8" x14ac:dyDescent="0.25">
      <c r="A16605" s="47">
        <v>42458</v>
      </c>
      <c r="B16605" s="45" t="str">
        <f t="shared" si="538"/>
        <v>March</v>
      </c>
      <c r="C16605" s="53">
        <f t="shared" si="539"/>
        <v>2016</v>
      </c>
      <c r="D16605" s="43" t="s">
        <v>122</v>
      </c>
      <c r="E16605" s="132">
        <v>8.484</v>
      </c>
    </row>
    <row r="16606" spans="1:5" ht="13.8" x14ac:dyDescent="0.25">
      <c r="A16606" s="47">
        <v>42458</v>
      </c>
      <c r="B16606" s="45" t="str">
        <f t="shared" si="538"/>
        <v>March</v>
      </c>
      <c r="C16606" s="53">
        <f t="shared" si="539"/>
        <v>2016</v>
      </c>
      <c r="D16606" s="43" t="s">
        <v>123</v>
      </c>
      <c r="E16606" s="132">
        <v>8.3790000000000013</v>
      </c>
    </row>
    <row r="16607" spans="1:5" ht="13.8" x14ac:dyDescent="0.25">
      <c r="A16607" s="47">
        <v>42458</v>
      </c>
      <c r="B16607" s="45" t="str">
        <f t="shared" si="538"/>
        <v>March</v>
      </c>
      <c r="C16607" s="53">
        <f t="shared" si="539"/>
        <v>2016</v>
      </c>
      <c r="D16607" s="43" t="s">
        <v>99</v>
      </c>
      <c r="E16607" s="132">
        <v>7.03</v>
      </c>
    </row>
    <row r="16608" spans="1:5" ht="13.8" x14ac:dyDescent="0.25">
      <c r="A16608" s="50">
        <v>42458</v>
      </c>
      <c r="B16608" s="45" t="str">
        <f t="shared" si="538"/>
        <v>March</v>
      </c>
      <c r="C16608" s="53">
        <f t="shared" si="539"/>
        <v>2016</v>
      </c>
      <c r="D16608" s="43" t="s">
        <v>100</v>
      </c>
      <c r="E16608" s="132">
        <v>6.8449999999999998</v>
      </c>
    </row>
    <row r="16609" spans="1:5" ht="13.8" x14ac:dyDescent="0.25">
      <c r="A16609" s="47">
        <v>42458</v>
      </c>
      <c r="B16609" s="45" t="str">
        <f t="shared" si="538"/>
        <v>March</v>
      </c>
      <c r="C16609" s="53">
        <f t="shared" si="539"/>
        <v>2016</v>
      </c>
      <c r="D16609" s="43" t="s">
        <v>101</v>
      </c>
      <c r="E16609" s="132">
        <v>6.5489999999999995</v>
      </c>
    </row>
    <row r="16610" spans="1:5" ht="13.8" x14ac:dyDescent="0.25">
      <c r="A16610" s="47">
        <v>42458</v>
      </c>
      <c r="B16610" s="45" t="str">
        <f t="shared" si="538"/>
        <v>March</v>
      </c>
      <c r="C16610" s="53">
        <f t="shared" si="539"/>
        <v>2016</v>
      </c>
      <c r="D16610" s="43" t="s">
        <v>124</v>
      </c>
      <c r="E16610" s="132">
        <v>6.4934999999999992</v>
      </c>
    </row>
    <row r="16611" spans="1:5" ht="13.8" x14ac:dyDescent="0.25">
      <c r="A16611" s="47">
        <v>42458</v>
      </c>
      <c r="B16611" s="45" t="str">
        <f t="shared" si="538"/>
        <v>March</v>
      </c>
      <c r="C16611" s="53">
        <f t="shared" si="539"/>
        <v>2016</v>
      </c>
      <c r="D16611" s="43" t="s">
        <v>125</v>
      </c>
      <c r="E16611" s="132">
        <v>5.8090000000000002</v>
      </c>
    </row>
    <row r="16612" spans="1:5" ht="13.8" x14ac:dyDescent="0.25">
      <c r="A16612" s="47">
        <v>42458</v>
      </c>
      <c r="B16612" s="45" t="str">
        <f t="shared" si="538"/>
        <v>March</v>
      </c>
      <c r="C16612" s="53">
        <f t="shared" si="539"/>
        <v>2016</v>
      </c>
      <c r="D16612" s="43" t="s">
        <v>126</v>
      </c>
      <c r="E16612" s="132">
        <v>6.2790000000000008</v>
      </c>
    </row>
    <row r="16613" spans="1:5" ht="13.8" x14ac:dyDescent="0.25">
      <c r="A16613" s="47">
        <v>42458</v>
      </c>
      <c r="B16613" s="45" t="str">
        <f t="shared" si="538"/>
        <v>March</v>
      </c>
      <c r="C16613" s="53">
        <f t="shared" si="539"/>
        <v>2016</v>
      </c>
      <c r="D16613" s="43" t="s">
        <v>127</v>
      </c>
      <c r="E16613" s="132">
        <v>6.2744999999999997</v>
      </c>
    </row>
    <row r="16614" spans="1:5" ht="13.8" x14ac:dyDescent="0.25">
      <c r="A16614" s="47">
        <v>42458</v>
      </c>
      <c r="B16614" s="45" t="str">
        <f t="shared" si="538"/>
        <v>March</v>
      </c>
      <c r="C16614" s="53">
        <f t="shared" si="539"/>
        <v>2016</v>
      </c>
      <c r="D16614" s="43" t="s">
        <v>105</v>
      </c>
      <c r="E16614" s="132">
        <v>4.5695000000000006</v>
      </c>
    </row>
    <row r="16615" spans="1:5" ht="13.8" x14ac:dyDescent="0.25">
      <c r="A16615" s="47">
        <v>42458</v>
      </c>
      <c r="B16615" s="45" t="str">
        <f t="shared" si="538"/>
        <v>March</v>
      </c>
      <c r="C16615" s="53">
        <f t="shared" si="539"/>
        <v>2016</v>
      </c>
      <c r="D16615" s="43" t="s">
        <v>128</v>
      </c>
      <c r="E16615" s="132">
        <v>6.5264999999999995</v>
      </c>
    </row>
    <row r="16616" spans="1:5" ht="13.8" x14ac:dyDescent="0.25">
      <c r="A16616" s="47">
        <v>42465</v>
      </c>
      <c r="B16616" s="45" t="str">
        <f t="shared" si="538"/>
        <v>April</v>
      </c>
      <c r="C16616" s="53">
        <f t="shared" si="539"/>
        <v>2016</v>
      </c>
      <c r="D16616" s="43" t="s">
        <v>131</v>
      </c>
      <c r="E16616" s="132">
        <v>21.045999999999999</v>
      </c>
    </row>
    <row r="16617" spans="1:5" ht="13.8" x14ac:dyDescent="0.25">
      <c r="A16617" s="47">
        <v>42465</v>
      </c>
      <c r="B16617" s="45" t="str">
        <f t="shared" si="538"/>
        <v>April</v>
      </c>
      <c r="C16617" s="53">
        <f t="shared" si="539"/>
        <v>2016</v>
      </c>
      <c r="D16617" s="43" t="s">
        <v>115</v>
      </c>
      <c r="E16617" s="132">
        <v>17.7</v>
      </c>
    </row>
    <row r="16618" spans="1:5" ht="13.8" x14ac:dyDescent="0.25">
      <c r="A16618" s="47">
        <v>42465</v>
      </c>
      <c r="B16618" s="45" t="str">
        <f t="shared" si="538"/>
        <v>April</v>
      </c>
      <c r="C16618" s="53">
        <f t="shared" si="539"/>
        <v>2016</v>
      </c>
      <c r="D16618" s="43" t="s">
        <v>95</v>
      </c>
      <c r="E16618" s="132">
        <v>15.694000000000001</v>
      </c>
    </row>
    <row r="16619" spans="1:5" ht="13.8" x14ac:dyDescent="0.25">
      <c r="A16619" s="47">
        <v>42465</v>
      </c>
      <c r="B16619" s="45" t="str">
        <f t="shared" si="538"/>
        <v>April</v>
      </c>
      <c r="C16619" s="53">
        <f t="shared" si="539"/>
        <v>2016</v>
      </c>
      <c r="D16619" s="43" t="s">
        <v>96</v>
      </c>
      <c r="E16619" s="132">
        <v>14.985999999999999</v>
      </c>
    </row>
    <row r="16620" spans="1:5" ht="13.8" x14ac:dyDescent="0.25">
      <c r="A16620" s="47">
        <v>42465</v>
      </c>
      <c r="B16620" s="45" t="str">
        <f t="shared" si="538"/>
        <v>April</v>
      </c>
      <c r="C16620" s="53">
        <f t="shared" si="539"/>
        <v>2016</v>
      </c>
      <c r="D16620" s="43" t="s">
        <v>97</v>
      </c>
      <c r="E16620" s="132">
        <v>14.277999999999999</v>
      </c>
    </row>
    <row r="16621" spans="1:5" ht="13.8" x14ac:dyDescent="0.25">
      <c r="A16621" s="47">
        <v>42465</v>
      </c>
      <c r="B16621" s="45" t="str">
        <f t="shared" si="538"/>
        <v>April</v>
      </c>
      <c r="C16621" s="53">
        <f t="shared" si="539"/>
        <v>2016</v>
      </c>
      <c r="D16621" s="43" t="s">
        <v>98</v>
      </c>
      <c r="E16621" s="132">
        <v>11.21</v>
      </c>
    </row>
    <row r="16622" spans="1:5" ht="15.6" x14ac:dyDescent="0.3">
      <c r="A16622" s="47">
        <v>42465</v>
      </c>
      <c r="B16622" s="45" t="str">
        <f t="shared" si="538"/>
        <v>April</v>
      </c>
      <c r="C16622" s="53">
        <f t="shared" si="539"/>
        <v>2016</v>
      </c>
      <c r="D16622" s="130" t="s">
        <v>136</v>
      </c>
      <c r="E16622" s="132">
        <v>16.184000000000001</v>
      </c>
    </row>
    <row r="16623" spans="1:5" ht="13.8" x14ac:dyDescent="0.25">
      <c r="A16623" s="47">
        <v>42465</v>
      </c>
      <c r="B16623" s="45" t="str">
        <f t="shared" si="538"/>
        <v>April</v>
      </c>
      <c r="C16623" s="53">
        <f t="shared" si="539"/>
        <v>2016</v>
      </c>
      <c r="D16623" s="43" t="s">
        <v>118</v>
      </c>
      <c r="E16623" s="132">
        <v>14.868</v>
      </c>
    </row>
    <row r="16624" spans="1:5" ht="13.8" x14ac:dyDescent="0.25">
      <c r="A16624" s="47">
        <v>42465</v>
      </c>
      <c r="B16624" s="45" t="str">
        <f t="shared" si="538"/>
        <v>April</v>
      </c>
      <c r="C16624" s="53">
        <f t="shared" si="539"/>
        <v>2016</v>
      </c>
      <c r="D16624" s="43" t="s">
        <v>102</v>
      </c>
      <c r="E16624" s="132">
        <v>14.672000000000001</v>
      </c>
    </row>
    <row r="16625" spans="1:5" ht="13.8" x14ac:dyDescent="0.25">
      <c r="A16625" s="47">
        <v>42465</v>
      </c>
      <c r="B16625" s="45" t="str">
        <f t="shared" si="538"/>
        <v>April</v>
      </c>
      <c r="C16625" s="53">
        <f t="shared" si="539"/>
        <v>2016</v>
      </c>
      <c r="D16625" s="43" t="s">
        <v>119</v>
      </c>
      <c r="E16625" s="132">
        <v>14.196000000000002</v>
      </c>
    </row>
    <row r="16626" spans="1:5" ht="13.8" x14ac:dyDescent="0.25">
      <c r="A16626" s="47">
        <v>42465</v>
      </c>
      <c r="B16626" s="45" t="str">
        <f t="shared" si="538"/>
        <v>April</v>
      </c>
      <c r="C16626" s="53">
        <f t="shared" si="539"/>
        <v>2016</v>
      </c>
      <c r="D16626" s="43" t="s">
        <v>120</v>
      </c>
      <c r="E16626" s="132">
        <v>13.468</v>
      </c>
    </row>
    <row r="16627" spans="1:5" ht="13.8" x14ac:dyDescent="0.25">
      <c r="A16627" s="47">
        <v>42465</v>
      </c>
      <c r="B16627" s="45" t="str">
        <f t="shared" si="538"/>
        <v>April</v>
      </c>
      <c r="C16627" s="53">
        <f t="shared" si="539"/>
        <v>2016</v>
      </c>
      <c r="D16627" s="43" t="s">
        <v>103</v>
      </c>
      <c r="E16627" s="132">
        <v>12.991999999999997</v>
      </c>
    </row>
    <row r="16628" spans="1:5" ht="13.8" x14ac:dyDescent="0.25">
      <c r="A16628" s="47">
        <v>42465</v>
      </c>
      <c r="B16628" s="45" t="str">
        <f t="shared" si="538"/>
        <v>April</v>
      </c>
      <c r="C16628" s="53">
        <f t="shared" si="539"/>
        <v>2016</v>
      </c>
      <c r="D16628" s="43" t="s">
        <v>116</v>
      </c>
      <c r="E16628" s="132">
        <v>8.3790000000000013</v>
      </c>
    </row>
    <row r="16629" spans="1:5" ht="13.8" x14ac:dyDescent="0.25">
      <c r="A16629" s="47">
        <v>42465</v>
      </c>
      <c r="B16629" s="45" t="str">
        <f t="shared" si="538"/>
        <v>April</v>
      </c>
      <c r="C16629" s="53">
        <f t="shared" si="539"/>
        <v>2016</v>
      </c>
      <c r="D16629" s="43" t="s">
        <v>104</v>
      </c>
      <c r="E16629" s="132">
        <v>9.9662500000000005</v>
      </c>
    </row>
    <row r="16630" spans="1:5" ht="13.8" x14ac:dyDescent="0.25">
      <c r="A16630" s="47">
        <v>42465</v>
      </c>
      <c r="B16630" s="45" t="str">
        <f t="shared" si="538"/>
        <v>April</v>
      </c>
      <c r="C16630" s="53">
        <f t="shared" si="539"/>
        <v>2016</v>
      </c>
      <c r="D16630" s="43" t="s">
        <v>121</v>
      </c>
      <c r="E16630" s="132">
        <v>9.4774999999999991</v>
      </c>
    </row>
    <row r="16631" spans="1:5" ht="13.8" x14ac:dyDescent="0.25">
      <c r="A16631" s="47">
        <v>42465</v>
      </c>
      <c r="B16631" s="45" t="str">
        <f t="shared" si="538"/>
        <v>April</v>
      </c>
      <c r="C16631" s="53">
        <f t="shared" si="539"/>
        <v>2016</v>
      </c>
      <c r="D16631" s="43" t="s">
        <v>122</v>
      </c>
      <c r="E16631" s="132">
        <v>8.5850000000000009</v>
      </c>
    </row>
    <row r="16632" spans="1:5" ht="13.8" x14ac:dyDescent="0.25">
      <c r="A16632" s="47">
        <v>42465</v>
      </c>
      <c r="B16632" s="45" t="str">
        <f t="shared" si="538"/>
        <v>April</v>
      </c>
      <c r="C16632" s="53">
        <f t="shared" si="539"/>
        <v>2016</v>
      </c>
      <c r="D16632" s="43" t="s">
        <v>123</v>
      </c>
      <c r="E16632" s="132">
        <v>8.4787499999999998</v>
      </c>
    </row>
    <row r="16633" spans="1:5" ht="13.8" x14ac:dyDescent="0.25">
      <c r="A16633" s="50">
        <v>42465</v>
      </c>
      <c r="B16633" s="45" t="str">
        <f t="shared" si="538"/>
        <v>April</v>
      </c>
      <c r="C16633" s="53">
        <f t="shared" si="539"/>
        <v>2016</v>
      </c>
      <c r="D16633" s="43" t="s">
        <v>99</v>
      </c>
      <c r="E16633" s="132">
        <v>7.22</v>
      </c>
    </row>
    <row r="16634" spans="1:5" ht="13.8" x14ac:dyDescent="0.25">
      <c r="A16634" s="47">
        <v>42465</v>
      </c>
      <c r="B16634" s="45" t="str">
        <f t="shared" si="538"/>
        <v>April</v>
      </c>
      <c r="C16634" s="53">
        <f t="shared" si="539"/>
        <v>2016</v>
      </c>
      <c r="D16634" s="43" t="s">
        <v>100</v>
      </c>
      <c r="E16634" s="132">
        <v>7.03</v>
      </c>
    </row>
    <row r="16635" spans="1:5" ht="13.8" x14ac:dyDescent="0.25">
      <c r="A16635" s="47">
        <v>42465</v>
      </c>
      <c r="B16635" s="45" t="str">
        <f t="shared" si="538"/>
        <v>April</v>
      </c>
      <c r="C16635" s="53">
        <f t="shared" si="539"/>
        <v>2016</v>
      </c>
      <c r="D16635" s="43" t="s">
        <v>101</v>
      </c>
      <c r="E16635" s="132">
        <v>6.726</v>
      </c>
    </row>
    <row r="16636" spans="1:5" ht="13.8" x14ac:dyDescent="0.25">
      <c r="A16636" s="47">
        <v>42465</v>
      </c>
      <c r="B16636" s="45" t="str">
        <f t="shared" si="538"/>
        <v>April</v>
      </c>
      <c r="C16636" s="53">
        <f t="shared" si="539"/>
        <v>2016</v>
      </c>
      <c r="D16636" s="43" t="s">
        <v>124</v>
      </c>
      <c r="E16636" s="132">
        <v>6.6689999999999996</v>
      </c>
    </row>
    <row r="16637" spans="1:5" ht="13.8" x14ac:dyDescent="0.25">
      <c r="A16637" s="47">
        <v>42465</v>
      </c>
      <c r="B16637" s="45" t="str">
        <f t="shared" si="538"/>
        <v>April</v>
      </c>
      <c r="C16637" s="53">
        <f t="shared" si="539"/>
        <v>2016</v>
      </c>
      <c r="D16637" s="43" t="s">
        <v>125</v>
      </c>
      <c r="E16637" s="132">
        <v>5.9660000000000002</v>
      </c>
    </row>
    <row r="16638" spans="1:5" ht="13.8" x14ac:dyDescent="0.25">
      <c r="A16638" s="47">
        <v>42465</v>
      </c>
      <c r="B16638" s="45" t="str">
        <f t="shared" si="538"/>
        <v>April</v>
      </c>
      <c r="C16638" s="53">
        <f t="shared" si="539"/>
        <v>2016</v>
      </c>
      <c r="D16638" s="43" t="s">
        <v>126</v>
      </c>
      <c r="E16638" s="132">
        <v>6.4285000000000005</v>
      </c>
    </row>
    <row r="16639" spans="1:5" ht="13.8" x14ac:dyDescent="0.25">
      <c r="A16639" s="47">
        <v>42465</v>
      </c>
      <c r="B16639" s="45" t="str">
        <f t="shared" si="538"/>
        <v>April</v>
      </c>
      <c r="C16639" s="53">
        <f t="shared" si="539"/>
        <v>2016</v>
      </c>
      <c r="D16639" s="43" t="s">
        <v>127</v>
      </c>
      <c r="E16639" s="132">
        <v>6.4079999999999995</v>
      </c>
    </row>
    <row r="16640" spans="1:5" ht="13.8" x14ac:dyDescent="0.25">
      <c r="A16640" s="47">
        <v>42465</v>
      </c>
      <c r="B16640" s="45" t="str">
        <f t="shared" si="538"/>
        <v>April</v>
      </c>
      <c r="C16640" s="53">
        <f t="shared" si="539"/>
        <v>2016</v>
      </c>
      <c r="D16640" s="43" t="s">
        <v>105</v>
      </c>
      <c r="E16640" s="132">
        <v>4.6930000000000005</v>
      </c>
    </row>
    <row r="16641" spans="1:5" ht="13.8" x14ac:dyDescent="0.25">
      <c r="A16641" s="47">
        <v>42465</v>
      </c>
      <c r="B16641" s="45" t="str">
        <f t="shared" si="538"/>
        <v>April</v>
      </c>
      <c r="C16641" s="53">
        <f t="shared" si="539"/>
        <v>2016</v>
      </c>
      <c r="D16641" s="43" t="s">
        <v>128</v>
      </c>
      <c r="E16641" s="132">
        <v>6.641</v>
      </c>
    </row>
    <row r="16642" spans="1:5" ht="13.8" x14ac:dyDescent="0.25">
      <c r="A16642" s="47">
        <v>42472</v>
      </c>
      <c r="B16642" s="45" t="str">
        <f t="shared" ref="B16642:B16702" si="540">TEXT(A16642,"mmmm")</f>
        <v>April</v>
      </c>
      <c r="C16642" s="53">
        <f t="shared" ref="C16642:C16702" si="541">YEAR(A16642)</f>
        <v>2016</v>
      </c>
      <c r="D16642" s="43" t="s">
        <v>131</v>
      </c>
      <c r="E16642" s="132">
        <v>21.510249999999999</v>
      </c>
    </row>
    <row r="16643" spans="1:5" ht="13.8" x14ac:dyDescent="0.25">
      <c r="A16643" s="47">
        <v>42472</v>
      </c>
      <c r="B16643" s="45" t="str">
        <f t="shared" si="540"/>
        <v>April</v>
      </c>
      <c r="C16643" s="53">
        <f t="shared" si="541"/>
        <v>2016</v>
      </c>
      <c r="D16643" s="43" t="s">
        <v>115</v>
      </c>
      <c r="E16643" s="132">
        <v>18</v>
      </c>
    </row>
    <row r="16644" spans="1:5" ht="13.8" x14ac:dyDescent="0.25">
      <c r="A16644" s="47">
        <v>42472</v>
      </c>
      <c r="B16644" s="45" t="str">
        <f t="shared" si="540"/>
        <v>April</v>
      </c>
      <c r="C16644" s="53">
        <f t="shared" si="541"/>
        <v>2016</v>
      </c>
      <c r="D16644" s="43" t="s">
        <v>95</v>
      </c>
      <c r="E16644" s="132">
        <v>15.96</v>
      </c>
    </row>
    <row r="16645" spans="1:5" ht="13.8" x14ac:dyDescent="0.25">
      <c r="A16645" s="47">
        <v>42472</v>
      </c>
      <c r="B16645" s="45" t="str">
        <f t="shared" si="540"/>
        <v>April</v>
      </c>
      <c r="C16645" s="53">
        <f t="shared" si="541"/>
        <v>2016</v>
      </c>
      <c r="D16645" s="43" t="s">
        <v>96</v>
      </c>
      <c r="E16645" s="132">
        <v>15.24</v>
      </c>
    </row>
    <row r="16646" spans="1:5" ht="13.8" x14ac:dyDescent="0.25">
      <c r="A16646" s="50">
        <v>42472</v>
      </c>
      <c r="B16646" s="45" t="str">
        <f t="shared" si="540"/>
        <v>April</v>
      </c>
      <c r="C16646" s="53">
        <f t="shared" si="541"/>
        <v>2016</v>
      </c>
      <c r="D16646" s="43" t="s">
        <v>97</v>
      </c>
      <c r="E16646" s="132">
        <v>14.52</v>
      </c>
    </row>
    <row r="16647" spans="1:5" ht="13.8" x14ac:dyDescent="0.25">
      <c r="A16647" s="47">
        <v>42472</v>
      </c>
      <c r="B16647" s="45" t="str">
        <f t="shared" si="540"/>
        <v>April</v>
      </c>
      <c r="C16647" s="53">
        <f t="shared" si="541"/>
        <v>2016</v>
      </c>
      <c r="D16647" s="43" t="s">
        <v>98</v>
      </c>
      <c r="E16647" s="132">
        <v>11.4</v>
      </c>
    </row>
    <row r="16648" spans="1:5" ht="15.6" x14ac:dyDescent="0.3">
      <c r="A16648" s="47">
        <v>42472</v>
      </c>
      <c r="B16648" s="45" t="str">
        <f t="shared" si="540"/>
        <v>April</v>
      </c>
      <c r="C16648" s="53">
        <f t="shared" si="541"/>
        <v>2016</v>
      </c>
      <c r="D16648" s="130" t="s">
        <v>136</v>
      </c>
      <c r="E16648" s="132">
        <v>16.0395</v>
      </c>
    </row>
    <row r="16649" spans="1:5" ht="13.8" x14ac:dyDescent="0.25">
      <c r="A16649" s="47">
        <v>42472</v>
      </c>
      <c r="B16649" s="45" t="str">
        <f t="shared" si="540"/>
        <v>April</v>
      </c>
      <c r="C16649" s="53">
        <f t="shared" si="541"/>
        <v>2016</v>
      </c>
      <c r="D16649" s="43" t="s">
        <v>118</v>
      </c>
      <c r="E16649" s="132">
        <v>14.735249999999999</v>
      </c>
    </row>
    <row r="16650" spans="1:5" ht="13.8" x14ac:dyDescent="0.25">
      <c r="A16650" s="47">
        <v>42472</v>
      </c>
      <c r="B16650" s="45" t="str">
        <f t="shared" si="540"/>
        <v>April</v>
      </c>
      <c r="C16650" s="53">
        <f t="shared" si="541"/>
        <v>2016</v>
      </c>
      <c r="D16650" s="43" t="s">
        <v>102</v>
      </c>
      <c r="E16650" s="132">
        <v>14.541000000000002</v>
      </c>
    </row>
    <row r="16651" spans="1:5" ht="13.8" x14ac:dyDescent="0.25">
      <c r="A16651" s="47">
        <v>42472</v>
      </c>
      <c r="B16651" s="45" t="str">
        <f t="shared" si="540"/>
        <v>April</v>
      </c>
      <c r="C16651" s="53">
        <f t="shared" si="541"/>
        <v>2016</v>
      </c>
      <c r="D16651" s="43" t="s">
        <v>119</v>
      </c>
      <c r="E16651" s="132">
        <v>14.069250000000002</v>
      </c>
    </row>
    <row r="16652" spans="1:5" ht="13.8" x14ac:dyDescent="0.25">
      <c r="A16652" s="47">
        <v>42472</v>
      </c>
      <c r="B16652" s="45" t="str">
        <f t="shared" si="540"/>
        <v>April</v>
      </c>
      <c r="C16652" s="53">
        <f t="shared" si="541"/>
        <v>2016</v>
      </c>
      <c r="D16652" s="43" t="s">
        <v>120</v>
      </c>
      <c r="E16652" s="132">
        <v>13.347749999999998</v>
      </c>
    </row>
    <row r="16653" spans="1:5" ht="13.8" x14ac:dyDescent="0.25">
      <c r="A16653" s="47">
        <v>42472</v>
      </c>
      <c r="B16653" s="45" t="str">
        <f t="shared" si="540"/>
        <v>April</v>
      </c>
      <c r="C16653" s="53">
        <f t="shared" si="541"/>
        <v>2016</v>
      </c>
      <c r="D16653" s="43" t="s">
        <v>103</v>
      </c>
      <c r="E16653" s="132">
        <v>12.875999999999999</v>
      </c>
    </row>
    <row r="16654" spans="1:5" ht="13.8" x14ac:dyDescent="0.25">
      <c r="A16654" s="47">
        <v>42472</v>
      </c>
      <c r="B16654" s="45" t="str">
        <f t="shared" si="540"/>
        <v>April</v>
      </c>
      <c r="C16654" s="53">
        <f t="shared" si="541"/>
        <v>2016</v>
      </c>
      <c r="D16654" s="43" t="s">
        <v>116</v>
      </c>
      <c r="E16654" s="132">
        <v>7.98</v>
      </c>
    </row>
    <row r="16655" spans="1:5" ht="13.8" x14ac:dyDescent="0.25">
      <c r="A16655" s="47">
        <v>42472</v>
      </c>
      <c r="B16655" s="45" t="str">
        <f t="shared" si="540"/>
        <v>April</v>
      </c>
      <c r="C16655" s="53">
        <f t="shared" si="541"/>
        <v>2016</v>
      </c>
      <c r="D16655" s="43" t="s">
        <v>104</v>
      </c>
      <c r="E16655" s="132">
        <v>9.9662500000000005</v>
      </c>
    </row>
    <row r="16656" spans="1:5" ht="13.8" x14ac:dyDescent="0.25">
      <c r="A16656" s="47">
        <v>42472</v>
      </c>
      <c r="B16656" s="45" t="str">
        <f t="shared" si="540"/>
        <v>April</v>
      </c>
      <c r="C16656" s="53">
        <f t="shared" si="541"/>
        <v>2016</v>
      </c>
      <c r="D16656" s="43" t="s">
        <v>121</v>
      </c>
      <c r="E16656" s="132">
        <v>9.4774999999999991</v>
      </c>
    </row>
    <row r="16657" spans="1:5" ht="13.8" x14ac:dyDescent="0.25">
      <c r="A16657" s="47">
        <v>42472</v>
      </c>
      <c r="B16657" s="45" t="str">
        <f t="shared" si="540"/>
        <v>April</v>
      </c>
      <c r="C16657" s="53">
        <f t="shared" si="541"/>
        <v>2016</v>
      </c>
      <c r="D16657" s="43" t="s">
        <v>122</v>
      </c>
      <c r="E16657" s="132">
        <v>8.5850000000000009</v>
      </c>
    </row>
    <row r="16658" spans="1:5" ht="13.8" x14ac:dyDescent="0.25">
      <c r="A16658" s="50">
        <v>42472</v>
      </c>
      <c r="B16658" s="45" t="str">
        <f t="shared" si="540"/>
        <v>April</v>
      </c>
      <c r="C16658" s="53">
        <f t="shared" si="541"/>
        <v>2016</v>
      </c>
      <c r="D16658" s="43" t="s">
        <v>123</v>
      </c>
      <c r="E16658" s="132">
        <v>8.4787499999999998</v>
      </c>
    </row>
    <row r="16659" spans="1:5" ht="13.8" x14ac:dyDescent="0.25">
      <c r="A16659" s="47">
        <v>42472</v>
      </c>
      <c r="B16659" s="45" t="str">
        <f t="shared" si="540"/>
        <v>April</v>
      </c>
      <c r="C16659" s="53">
        <f t="shared" si="541"/>
        <v>2016</v>
      </c>
      <c r="D16659" s="43" t="s">
        <v>99</v>
      </c>
      <c r="E16659" s="132">
        <v>6.84</v>
      </c>
    </row>
    <row r="16660" spans="1:5" ht="13.8" x14ac:dyDescent="0.25">
      <c r="A16660" s="47">
        <v>42472</v>
      </c>
      <c r="B16660" s="45" t="str">
        <f t="shared" si="540"/>
        <v>April</v>
      </c>
      <c r="C16660" s="53">
        <f t="shared" si="541"/>
        <v>2016</v>
      </c>
      <c r="D16660" s="43" t="s">
        <v>100</v>
      </c>
      <c r="E16660" s="132">
        <v>6.66</v>
      </c>
    </row>
    <row r="16661" spans="1:5" ht="13.8" x14ac:dyDescent="0.25">
      <c r="A16661" s="47">
        <v>42472</v>
      </c>
      <c r="B16661" s="45" t="str">
        <f t="shared" si="540"/>
        <v>April</v>
      </c>
      <c r="C16661" s="53">
        <f t="shared" si="541"/>
        <v>2016</v>
      </c>
      <c r="D16661" s="43" t="s">
        <v>101</v>
      </c>
      <c r="E16661" s="132">
        <v>6.3720000000000008</v>
      </c>
    </row>
    <row r="16662" spans="1:5" ht="13.8" x14ac:dyDescent="0.25">
      <c r="A16662" s="47">
        <v>42472</v>
      </c>
      <c r="B16662" s="45" t="str">
        <f t="shared" si="540"/>
        <v>April</v>
      </c>
      <c r="C16662" s="53">
        <f t="shared" si="541"/>
        <v>2016</v>
      </c>
      <c r="D16662" s="43" t="s">
        <v>124</v>
      </c>
      <c r="E16662" s="132">
        <v>6.3179999999999996</v>
      </c>
    </row>
    <row r="16663" spans="1:5" ht="13.8" x14ac:dyDescent="0.25">
      <c r="A16663" s="47">
        <v>42472</v>
      </c>
      <c r="B16663" s="45" t="str">
        <f t="shared" si="540"/>
        <v>April</v>
      </c>
      <c r="C16663" s="53">
        <f t="shared" si="541"/>
        <v>2016</v>
      </c>
      <c r="D16663" s="43" t="s">
        <v>125</v>
      </c>
      <c r="E16663" s="132">
        <v>5.6520000000000001</v>
      </c>
    </row>
    <row r="16664" spans="1:5" ht="13.8" x14ac:dyDescent="0.25">
      <c r="A16664" s="47">
        <v>42472</v>
      </c>
      <c r="B16664" s="45" t="str">
        <f t="shared" si="540"/>
        <v>April</v>
      </c>
      <c r="C16664" s="53">
        <f t="shared" si="541"/>
        <v>2016</v>
      </c>
      <c r="D16664" s="43" t="s">
        <v>126</v>
      </c>
      <c r="E16664" s="132">
        <v>6.1295000000000002</v>
      </c>
    </row>
    <row r="16665" spans="1:5" ht="13.8" x14ac:dyDescent="0.25">
      <c r="A16665" s="47">
        <v>42472</v>
      </c>
      <c r="B16665" s="45" t="str">
        <f t="shared" si="540"/>
        <v>April</v>
      </c>
      <c r="C16665" s="53">
        <f t="shared" si="541"/>
        <v>2016</v>
      </c>
      <c r="D16665" s="43" t="s">
        <v>127</v>
      </c>
      <c r="E16665" s="132">
        <v>6.141</v>
      </c>
    </row>
    <row r="16666" spans="1:5" ht="13.8" x14ac:dyDescent="0.25">
      <c r="A16666" s="47">
        <v>42472</v>
      </c>
      <c r="B16666" s="45" t="str">
        <f t="shared" si="540"/>
        <v>April</v>
      </c>
      <c r="C16666" s="53">
        <f t="shared" si="541"/>
        <v>2016</v>
      </c>
      <c r="D16666" s="43" t="s">
        <v>105</v>
      </c>
      <c r="E16666" s="132">
        <v>4.4460000000000006</v>
      </c>
    </row>
    <row r="16667" spans="1:5" ht="13.8" x14ac:dyDescent="0.25">
      <c r="A16667" s="47">
        <v>42472</v>
      </c>
      <c r="B16667" s="45" t="str">
        <f t="shared" si="540"/>
        <v>April</v>
      </c>
      <c r="C16667" s="53">
        <f t="shared" si="541"/>
        <v>2016</v>
      </c>
      <c r="D16667" s="43" t="s">
        <v>128</v>
      </c>
      <c r="E16667" s="132">
        <v>6.4120000000000008</v>
      </c>
    </row>
    <row r="16668" spans="1:5" ht="13.8" x14ac:dyDescent="0.25">
      <c r="A16668" s="47">
        <v>42479</v>
      </c>
      <c r="B16668" s="45" t="str">
        <f t="shared" si="540"/>
        <v>April</v>
      </c>
      <c r="C16668" s="53">
        <f t="shared" si="541"/>
        <v>2016</v>
      </c>
      <c r="D16668" s="43" t="s">
        <v>131</v>
      </c>
      <c r="E16668" s="132">
        <v>21.510249999999999</v>
      </c>
    </row>
    <row r="16669" spans="1:5" ht="13.8" x14ac:dyDescent="0.25">
      <c r="A16669" s="47">
        <v>42479</v>
      </c>
      <c r="B16669" s="45" t="str">
        <f t="shared" si="540"/>
        <v>April</v>
      </c>
      <c r="C16669" s="53">
        <f t="shared" si="541"/>
        <v>2016</v>
      </c>
      <c r="D16669" s="43" t="s">
        <v>115</v>
      </c>
      <c r="E16669" s="132">
        <v>17.850000000000001</v>
      </c>
    </row>
    <row r="16670" spans="1:5" ht="13.8" x14ac:dyDescent="0.25">
      <c r="A16670" s="47">
        <v>42479</v>
      </c>
      <c r="B16670" s="45" t="str">
        <f t="shared" si="540"/>
        <v>April</v>
      </c>
      <c r="C16670" s="53">
        <f t="shared" si="541"/>
        <v>2016</v>
      </c>
      <c r="D16670" s="43" t="s">
        <v>95</v>
      </c>
      <c r="E16670" s="132">
        <v>15.827</v>
      </c>
    </row>
    <row r="16671" spans="1:5" ht="13.8" x14ac:dyDescent="0.25">
      <c r="A16671" s="50">
        <v>42479</v>
      </c>
      <c r="B16671" s="45" t="str">
        <f t="shared" si="540"/>
        <v>April</v>
      </c>
      <c r="C16671" s="53">
        <f t="shared" si="541"/>
        <v>2016</v>
      </c>
      <c r="D16671" s="43" t="s">
        <v>96</v>
      </c>
      <c r="E16671" s="132">
        <v>15.113</v>
      </c>
    </row>
    <row r="16672" spans="1:5" ht="13.8" x14ac:dyDescent="0.25">
      <c r="A16672" s="47">
        <v>42479</v>
      </c>
      <c r="B16672" s="45" t="str">
        <f t="shared" si="540"/>
        <v>April</v>
      </c>
      <c r="C16672" s="53">
        <f t="shared" si="541"/>
        <v>2016</v>
      </c>
      <c r="D16672" s="43" t="s">
        <v>97</v>
      </c>
      <c r="E16672" s="132">
        <v>14.398999999999999</v>
      </c>
    </row>
    <row r="16673" spans="1:5" ht="13.8" x14ac:dyDescent="0.25">
      <c r="A16673" s="47">
        <v>42479</v>
      </c>
      <c r="B16673" s="45" t="str">
        <f t="shared" si="540"/>
        <v>April</v>
      </c>
      <c r="C16673" s="53">
        <f t="shared" si="541"/>
        <v>2016</v>
      </c>
      <c r="D16673" s="43" t="s">
        <v>98</v>
      </c>
      <c r="E16673" s="132">
        <v>11.305</v>
      </c>
    </row>
    <row r="16674" spans="1:5" ht="15.6" x14ac:dyDescent="0.3">
      <c r="A16674" s="47">
        <v>42479</v>
      </c>
      <c r="B16674" s="45" t="str">
        <f t="shared" si="540"/>
        <v>April</v>
      </c>
      <c r="C16674" s="53">
        <f t="shared" si="541"/>
        <v>2016</v>
      </c>
      <c r="D16674" s="130" t="s">
        <v>136</v>
      </c>
      <c r="E16674" s="132">
        <v>16.6175</v>
      </c>
    </row>
    <row r="16675" spans="1:5" ht="13.8" x14ac:dyDescent="0.25">
      <c r="A16675" s="47">
        <v>42479</v>
      </c>
      <c r="B16675" s="45" t="str">
        <f t="shared" si="540"/>
        <v>April</v>
      </c>
      <c r="C16675" s="53">
        <f t="shared" si="541"/>
        <v>2016</v>
      </c>
      <c r="D16675" s="43" t="s">
        <v>118</v>
      </c>
      <c r="E16675" s="132">
        <v>15.266249999999999</v>
      </c>
    </row>
    <row r="16676" spans="1:5" ht="13.8" x14ac:dyDescent="0.25">
      <c r="A16676" s="47">
        <v>42479</v>
      </c>
      <c r="B16676" s="45" t="str">
        <f t="shared" si="540"/>
        <v>April</v>
      </c>
      <c r="C16676" s="53">
        <f t="shared" si="541"/>
        <v>2016</v>
      </c>
      <c r="D16676" s="43" t="s">
        <v>102</v>
      </c>
      <c r="E16676" s="132">
        <v>15.065</v>
      </c>
    </row>
    <row r="16677" spans="1:5" ht="13.8" x14ac:dyDescent="0.25">
      <c r="A16677" s="47">
        <v>42479</v>
      </c>
      <c r="B16677" s="45" t="str">
        <f t="shared" si="540"/>
        <v>April</v>
      </c>
      <c r="C16677" s="53">
        <f t="shared" si="541"/>
        <v>2016</v>
      </c>
      <c r="D16677" s="43" t="s">
        <v>119</v>
      </c>
      <c r="E16677" s="132">
        <v>14.57625</v>
      </c>
    </row>
    <row r="16678" spans="1:5" ht="13.8" x14ac:dyDescent="0.25">
      <c r="A16678" s="47">
        <v>42479</v>
      </c>
      <c r="B16678" s="45" t="str">
        <f t="shared" si="540"/>
        <v>April</v>
      </c>
      <c r="C16678" s="53">
        <f t="shared" si="541"/>
        <v>2016</v>
      </c>
      <c r="D16678" s="43" t="s">
        <v>120</v>
      </c>
      <c r="E16678" s="132">
        <v>13.828749999999999</v>
      </c>
    </row>
    <row r="16679" spans="1:5" ht="13.8" x14ac:dyDescent="0.25">
      <c r="A16679" s="47">
        <v>42479</v>
      </c>
      <c r="B16679" s="45" t="str">
        <f t="shared" si="540"/>
        <v>April</v>
      </c>
      <c r="C16679" s="53">
        <f t="shared" si="541"/>
        <v>2016</v>
      </c>
      <c r="D16679" s="43" t="s">
        <v>103</v>
      </c>
      <c r="E16679" s="132">
        <v>13.34</v>
      </c>
    </row>
    <row r="16680" spans="1:5" ht="13.8" x14ac:dyDescent="0.25">
      <c r="A16680" s="47">
        <v>42479</v>
      </c>
      <c r="B16680" s="45" t="str">
        <f t="shared" si="540"/>
        <v>April</v>
      </c>
      <c r="C16680" s="53">
        <f t="shared" si="541"/>
        <v>2016</v>
      </c>
      <c r="D16680" s="43" t="s">
        <v>116</v>
      </c>
      <c r="E16680" s="132">
        <v>8.9774999999999991</v>
      </c>
    </row>
    <row r="16681" spans="1:5" ht="13.8" x14ac:dyDescent="0.25">
      <c r="A16681" s="47">
        <v>42479</v>
      </c>
      <c r="B16681" s="45" t="str">
        <f t="shared" si="540"/>
        <v>April</v>
      </c>
      <c r="C16681" s="53">
        <f t="shared" si="541"/>
        <v>2016</v>
      </c>
      <c r="D16681" s="43" t="s">
        <v>104</v>
      </c>
      <c r="E16681" s="132">
        <v>9.9662500000000005</v>
      </c>
    </row>
    <row r="16682" spans="1:5" ht="13.8" x14ac:dyDescent="0.25">
      <c r="A16682" s="47">
        <v>42479</v>
      </c>
      <c r="B16682" s="45" t="str">
        <f t="shared" si="540"/>
        <v>April</v>
      </c>
      <c r="C16682" s="53">
        <f t="shared" si="541"/>
        <v>2016</v>
      </c>
      <c r="D16682" s="43" t="s">
        <v>121</v>
      </c>
      <c r="E16682" s="132">
        <v>9.4774999999999991</v>
      </c>
    </row>
    <row r="16683" spans="1:5" ht="13.8" x14ac:dyDescent="0.25">
      <c r="A16683" s="50">
        <v>42479</v>
      </c>
      <c r="B16683" s="45" t="str">
        <f t="shared" si="540"/>
        <v>April</v>
      </c>
      <c r="C16683" s="53">
        <f t="shared" si="541"/>
        <v>2016</v>
      </c>
      <c r="D16683" s="43" t="s">
        <v>122</v>
      </c>
      <c r="E16683" s="132">
        <v>8.5850000000000009</v>
      </c>
    </row>
    <row r="16684" spans="1:5" ht="13.8" x14ac:dyDescent="0.25">
      <c r="A16684" s="47">
        <v>42479</v>
      </c>
      <c r="B16684" s="45" t="str">
        <f t="shared" si="540"/>
        <v>April</v>
      </c>
      <c r="C16684" s="53">
        <f t="shared" si="541"/>
        <v>2016</v>
      </c>
      <c r="D16684" s="43" t="s">
        <v>123</v>
      </c>
      <c r="E16684" s="132">
        <v>8.4787499999999998</v>
      </c>
    </row>
    <row r="16685" spans="1:5" ht="13.8" x14ac:dyDescent="0.25">
      <c r="A16685" s="47">
        <v>42479</v>
      </c>
      <c r="B16685" s="45" t="str">
        <f t="shared" si="540"/>
        <v>April</v>
      </c>
      <c r="C16685" s="53">
        <f t="shared" si="541"/>
        <v>2016</v>
      </c>
      <c r="D16685" s="43" t="s">
        <v>99</v>
      </c>
      <c r="E16685" s="132">
        <v>7.2769999999999992</v>
      </c>
    </row>
    <row r="16686" spans="1:5" ht="13.8" x14ac:dyDescent="0.25">
      <c r="A16686" s="47">
        <v>42479</v>
      </c>
      <c r="B16686" s="45" t="str">
        <f t="shared" si="540"/>
        <v>April</v>
      </c>
      <c r="C16686" s="53">
        <f t="shared" si="541"/>
        <v>2016</v>
      </c>
      <c r="D16686" s="43" t="s">
        <v>100</v>
      </c>
      <c r="E16686" s="132">
        <v>7.0855000000000006</v>
      </c>
    </row>
    <row r="16687" spans="1:5" ht="13.8" x14ac:dyDescent="0.25">
      <c r="A16687" s="47">
        <v>42479</v>
      </c>
      <c r="B16687" s="45" t="str">
        <f t="shared" si="540"/>
        <v>April</v>
      </c>
      <c r="C16687" s="53">
        <f t="shared" si="541"/>
        <v>2016</v>
      </c>
      <c r="D16687" s="43" t="s">
        <v>101</v>
      </c>
      <c r="E16687" s="132">
        <v>6.7790999999999997</v>
      </c>
    </row>
    <row r="16688" spans="1:5" ht="13.8" x14ac:dyDescent="0.25">
      <c r="A16688" s="47">
        <v>42479</v>
      </c>
      <c r="B16688" s="45" t="str">
        <f t="shared" si="540"/>
        <v>April</v>
      </c>
      <c r="C16688" s="53">
        <f t="shared" si="541"/>
        <v>2016</v>
      </c>
      <c r="D16688" s="43" t="s">
        <v>124</v>
      </c>
      <c r="E16688" s="132">
        <v>6.7216499999999995</v>
      </c>
    </row>
    <row r="16689" spans="1:5" ht="13.8" x14ac:dyDescent="0.25">
      <c r="A16689" s="47">
        <v>42479</v>
      </c>
      <c r="B16689" s="45" t="str">
        <f t="shared" si="540"/>
        <v>April</v>
      </c>
      <c r="C16689" s="53">
        <f t="shared" si="541"/>
        <v>2016</v>
      </c>
      <c r="D16689" s="43" t="s">
        <v>125</v>
      </c>
      <c r="E16689" s="132">
        <v>6.0131000000000006</v>
      </c>
    </row>
    <row r="16690" spans="1:5" ht="13.8" x14ac:dyDescent="0.25">
      <c r="A16690" s="47">
        <v>42479</v>
      </c>
      <c r="B16690" s="45" t="str">
        <f t="shared" si="540"/>
        <v>April</v>
      </c>
      <c r="C16690" s="53">
        <f t="shared" si="541"/>
        <v>2016</v>
      </c>
      <c r="D16690" s="43" t="s">
        <v>126</v>
      </c>
      <c r="E16690" s="132">
        <v>6.4733499999999999</v>
      </c>
    </row>
    <row r="16691" spans="1:5" ht="13.8" x14ac:dyDescent="0.25">
      <c r="A16691" s="47">
        <v>42479</v>
      </c>
      <c r="B16691" s="45" t="str">
        <f t="shared" si="540"/>
        <v>April</v>
      </c>
      <c r="C16691" s="53">
        <f t="shared" si="541"/>
        <v>2016</v>
      </c>
      <c r="D16691" s="43" t="s">
        <v>127</v>
      </c>
      <c r="E16691" s="132">
        <v>6.4480499999999994</v>
      </c>
    </row>
    <row r="16692" spans="1:5" ht="13.8" x14ac:dyDescent="0.25">
      <c r="A16692" s="47">
        <v>42479</v>
      </c>
      <c r="B16692" s="45" t="str">
        <f t="shared" si="540"/>
        <v>April</v>
      </c>
      <c r="C16692" s="53">
        <f t="shared" si="541"/>
        <v>2016</v>
      </c>
      <c r="D16692" s="43" t="s">
        <v>105</v>
      </c>
      <c r="E16692" s="132">
        <v>4.7300500000000003</v>
      </c>
    </row>
    <row r="16693" spans="1:5" ht="13.8" x14ac:dyDescent="0.25">
      <c r="A16693" s="47">
        <v>42479</v>
      </c>
      <c r="B16693" s="45" t="str">
        <f t="shared" si="540"/>
        <v>April</v>
      </c>
      <c r="C16693" s="53">
        <f t="shared" si="541"/>
        <v>2016</v>
      </c>
      <c r="D16693" s="43" t="s">
        <v>128</v>
      </c>
      <c r="E16693" s="132">
        <v>6.6753499999999999</v>
      </c>
    </row>
    <row r="16694" spans="1:5" ht="13.8" x14ac:dyDescent="0.25">
      <c r="A16694" s="47">
        <v>42486</v>
      </c>
      <c r="B16694" s="45" t="str">
        <f t="shared" si="540"/>
        <v>April</v>
      </c>
      <c r="C16694" s="53">
        <f t="shared" si="541"/>
        <v>2016</v>
      </c>
      <c r="D16694" s="43" t="s">
        <v>131</v>
      </c>
      <c r="E16694" s="132">
        <v>21.045999999999999</v>
      </c>
    </row>
    <row r="16695" spans="1:5" ht="13.8" x14ac:dyDescent="0.25">
      <c r="A16695" s="47">
        <v>42486</v>
      </c>
      <c r="B16695" s="45" t="str">
        <f t="shared" si="540"/>
        <v>April</v>
      </c>
      <c r="C16695" s="53">
        <f t="shared" si="541"/>
        <v>2016</v>
      </c>
      <c r="D16695" s="43" t="s">
        <v>115</v>
      </c>
      <c r="E16695" s="132">
        <v>17.55</v>
      </c>
    </row>
    <row r="16696" spans="1:5" ht="13.8" x14ac:dyDescent="0.25">
      <c r="A16696" s="50">
        <v>42486</v>
      </c>
      <c r="B16696" s="45" t="str">
        <f t="shared" si="540"/>
        <v>April</v>
      </c>
      <c r="C16696" s="53">
        <f t="shared" si="541"/>
        <v>2016</v>
      </c>
      <c r="D16696" s="43" t="s">
        <v>95</v>
      </c>
      <c r="E16696" s="132">
        <v>15.561000000000002</v>
      </c>
    </row>
    <row r="16697" spans="1:5" ht="13.8" x14ac:dyDescent="0.25">
      <c r="A16697" s="47">
        <v>42486</v>
      </c>
      <c r="B16697" s="45" t="str">
        <f t="shared" si="540"/>
        <v>April</v>
      </c>
      <c r="C16697" s="53">
        <f t="shared" si="541"/>
        <v>2016</v>
      </c>
      <c r="D16697" s="43" t="s">
        <v>96</v>
      </c>
      <c r="E16697" s="132">
        <v>14.859000000000002</v>
      </c>
    </row>
    <row r="16698" spans="1:5" ht="13.8" x14ac:dyDescent="0.25">
      <c r="A16698" s="47">
        <v>42486</v>
      </c>
      <c r="B16698" s="45" t="str">
        <f t="shared" si="540"/>
        <v>April</v>
      </c>
      <c r="C16698" s="53">
        <f t="shared" si="541"/>
        <v>2016</v>
      </c>
      <c r="D16698" s="43" t="s">
        <v>97</v>
      </c>
      <c r="E16698" s="132">
        <v>14.157</v>
      </c>
    </row>
    <row r="16699" spans="1:5" ht="13.8" x14ac:dyDescent="0.25">
      <c r="A16699" s="47">
        <v>42486</v>
      </c>
      <c r="B16699" s="45" t="str">
        <f t="shared" si="540"/>
        <v>April</v>
      </c>
      <c r="C16699" s="53">
        <f t="shared" si="541"/>
        <v>2016</v>
      </c>
      <c r="D16699" s="43" t="s">
        <v>98</v>
      </c>
      <c r="E16699" s="132">
        <v>11.115</v>
      </c>
    </row>
    <row r="16700" spans="1:5" ht="15.6" x14ac:dyDescent="0.3">
      <c r="A16700" s="47">
        <v>42486</v>
      </c>
      <c r="B16700" s="45" t="str">
        <f t="shared" si="540"/>
        <v>April</v>
      </c>
      <c r="C16700" s="53">
        <f t="shared" si="541"/>
        <v>2016</v>
      </c>
      <c r="D16700" s="130" t="s">
        <v>136</v>
      </c>
      <c r="E16700" s="132">
        <v>15.461500000000001</v>
      </c>
    </row>
    <row r="16701" spans="1:5" ht="13.8" x14ac:dyDescent="0.25">
      <c r="A16701" s="47">
        <v>42486</v>
      </c>
      <c r="B16701" s="45" t="str">
        <f t="shared" si="540"/>
        <v>April</v>
      </c>
      <c r="C16701" s="53">
        <f t="shared" si="541"/>
        <v>2016</v>
      </c>
      <c r="D16701" s="43" t="s">
        <v>118</v>
      </c>
      <c r="E16701" s="132">
        <v>14.20425</v>
      </c>
    </row>
    <row r="16702" spans="1:5" ht="13.8" x14ac:dyDescent="0.25">
      <c r="A16702" s="47">
        <v>42486</v>
      </c>
      <c r="B16702" s="45" t="str">
        <f t="shared" si="540"/>
        <v>April</v>
      </c>
      <c r="C16702" s="53">
        <f t="shared" si="541"/>
        <v>2016</v>
      </c>
      <c r="D16702" s="43" t="s">
        <v>102</v>
      </c>
      <c r="E16702" s="132">
        <v>14.017000000000001</v>
      </c>
    </row>
    <row r="16703" spans="1:5" ht="13.8" x14ac:dyDescent="0.25">
      <c r="A16703" s="47">
        <v>42486</v>
      </c>
      <c r="B16703" s="45" t="str">
        <f t="shared" ref="B16703:B16764" si="542">TEXT(A16703,"mmmm")</f>
        <v>April</v>
      </c>
      <c r="C16703" s="53">
        <f t="shared" ref="C16703:C16764" si="543">YEAR(A16703)</f>
        <v>2016</v>
      </c>
      <c r="D16703" s="43" t="s">
        <v>119</v>
      </c>
      <c r="E16703" s="132">
        <v>13.562250000000001</v>
      </c>
    </row>
    <row r="16704" spans="1:5" ht="13.8" x14ac:dyDescent="0.25">
      <c r="A16704" s="47">
        <v>42486</v>
      </c>
      <c r="B16704" s="45" t="str">
        <f t="shared" si="542"/>
        <v>April</v>
      </c>
      <c r="C16704" s="53">
        <f t="shared" si="543"/>
        <v>2016</v>
      </c>
      <c r="D16704" s="43" t="s">
        <v>120</v>
      </c>
      <c r="E16704" s="132">
        <v>12.86675</v>
      </c>
    </row>
    <row r="16705" spans="1:5" ht="13.8" x14ac:dyDescent="0.25">
      <c r="A16705" s="47">
        <v>42486</v>
      </c>
      <c r="B16705" s="45" t="str">
        <f t="shared" si="542"/>
        <v>April</v>
      </c>
      <c r="C16705" s="53">
        <f t="shared" si="543"/>
        <v>2016</v>
      </c>
      <c r="D16705" s="43" t="s">
        <v>103</v>
      </c>
      <c r="E16705" s="132">
        <v>12.411999999999999</v>
      </c>
    </row>
    <row r="16706" spans="1:5" ht="13.8" x14ac:dyDescent="0.25">
      <c r="A16706" s="47">
        <v>42486</v>
      </c>
      <c r="B16706" s="45" t="str">
        <f t="shared" si="542"/>
        <v>April</v>
      </c>
      <c r="C16706" s="53">
        <f t="shared" si="543"/>
        <v>2016</v>
      </c>
      <c r="D16706" s="43" t="s">
        <v>116</v>
      </c>
      <c r="E16706" s="132">
        <v>7.8802500000000011</v>
      </c>
    </row>
    <row r="16707" spans="1:5" ht="13.8" x14ac:dyDescent="0.25">
      <c r="A16707" s="47">
        <v>42486</v>
      </c>
      <c r="B16707" s="45" t="str">
        <f t="shared" si="542"/>
        <v>April</v>
      </c>
      <c r="C16707" s="53">
        <f t="shared" si="543"/>
        <v>2016</v>
      </c>
      <c r="D16707" s="43" t="s">
        <v>104</v>
      </c>
      <c r="E16707" s="132">
        <v>9.3800000000000008</v>
      </c>
    </row>
    <row r="16708" spans="1:5" ht="13.8" x14ac:dyDescent="0.25">
      <c r="A16708" s="50">
        <v>42486</v>
      </c>
      <c r="B16708" s="45" t="str">
        <f t="shared" si="542"/>
        <v>April</v>
      </c>
      <c r="C16708" s="53">
        <f t="shared" si="543"/>
        <v>2016</v>
      </c>
      <c r="D16708" s="43" t="s">
        <v>121</v>
      </c>
      <c r="E16708" s="132">
        <v>8.92</v>
      </c>
    </row>
    <row r="16709" spans="1:5" ht="13.8" x14ac:dyDescent="0.25">
      <c r="A16709" s="47">
        <v>42486</v>
      </c>
      <c r="B16709" s="45" t="str">
        <f t="shared" si="542"/>
        <v>April</v>
      </c>
      <c r="C16709" s="53">
        <f t="shared" si="543"/>
        <v>2016</v>
      </c>
      <c r="D16709" s="43" t="s">
        <v>122</v>
      </c>
      <c r="E16709" s="132">
        <v>8.08</v>
      </c>
    </row>
    <row r="16710" spans="1:5" ht="13.8" x14ac:dyDescent="0.25">
      <c r="A16710" s="47">
        <v>42486</v>
      </c>
      <c r="B16710" s="45" t="str">
        <f t="shared" si="542"/>
        <v>April</v>
      </c>
      <c r="C16710" s="53">
        <f t="shared" si="543"/>
        <v>2016</v>
      </c>
      <c r="D16710" s="43" t="s">
        <v>123</v>
      </c>
      <c r="E16710" s="132">
        <v>7.98</v>
      </c>
    </row>
    <row r="16711" spans="1:5" ht="13.8" x14ac:dyDescent="0.25">
      <c r="A16711" s="47">
        <v>42486</v>
      </c>
      <c r="B16711" s="45" t="str">
        <f t="shared" si="542"/>
        <v>April</v>
      </c>
      <c r="C16711" s="53">
        <f t="shared" si="543"/>
        <v>2016</v>
      </c>
      <c r="D16711" s="43" t="s">
        <v>99</v>
      </c>
      <c r="E16711" s="132">
        <v>7.22</v>
      </c>
    </row>
    <row r="16712" spans="1:5" ht="13.8" x14ac:dyDescent="0.25">
      <c r="A16712" s="47">
        <v>42486</v>
      </c>
      <c r="B16712" s="45" t="str">
        <f t="shared" si="542"/>
        <v>April</v>
      </c>
      <c r="C16712" s="53">
        <f t="shared" si="543"/>
        <v>2016</v>
      </c>
      <c r="D16712" s="43" t="s">
        <v>100</v>
      </c>
      <c r="E16712" s="132">
        <v>7.03</v>
      </c>
    </row>
    <row r="16713" spans="1:5" ht="13.8" x14ac:dyDescent="0.25">
      <c r="A16713" s="47">
        <v>42486</v>
      </c>
      <c r="B16713" s="45" t="str">
        <f t="shared" si="542"/>
        <v>April</v>
      </c>
      <c r="C16713" s="53">
        <f t="shared" si="543"/>
        <v>2016</v>
      </c>
      <c r="D16713" s="43" t="s">
        <v>101</v>
      </c>
      <c r="E16713" s="132">
        <v>6.726</v>
      </c>
    </row>
    <row r="16714" spans="1:5" ht="13.8" x14ac:dyDescent="0.25">
      <c r="A16714" s="47">
        <v>42486</v>
      </c>
      <c r="B16714" s="45" t="str">
        <f t="shared" si="542"/>
        <v>April</v>
      </c>
      <c r="C16714" s="53">
        <f t="shared" si="543"/>
        <v>2016</v>
      </c>
      <c r="D16714" s="43" t="s">
        <v>124</v>
      </c>
      <c r="E16714" s="132">
        <v>6.6689999999999996</v>
      </c>
    </row>
    <row r="16715" spans="1:5" ht="13.8" x14ac:dyDescent="0.25">
      <c r="A16715" s="47">
        <v>42486</v>
      </c>
      <c r="B16715" s="45" t="str">
        <f t="shared" si="542"/>
        <v>April</v>
      </c>
      <c r="C16715" s="53">
        <f t="shared" si="543"/>
        <v>2016</v>
      </c>
      <c r="D16715" s="43" t="s">
        <v>125</v>
      </c>
      <c r="E16715" s="132">
        <v>5.9660000000000002</v>
      </c>
    </row>
    <row r="16716" spans="1:5" ht="13.8" x14ac:dyDescent="0.25">
      <c r="A16716" s="47">
        <v>42486</v>
      </c>
      <c r="B16716" s="45" t="str">
        <f t="shared" si="542"/>
        <v>April</v>
      </c>
      <c r="C16716" s="53">
        <f t="shared" si="543"/>
        <v>2016</v>
      </c>
      <c r="D16716" s="43" t="s">
        <v>126</v>
      </c>
      <c r="E16716" s="132">
        <v>6.4285000000000005</v>
      </c>
    </row>
    <row r="16717" spans="1:5" ht="13.8" x14ac:dyDescent="0.25">
      <c r="A16717" s="47">
        <v>42486</v>
      </c>
      <c r="B16717" s="45" t="str">
        <f t="shared" si="542"/>
        <v>April</v>
      </c>
      <c r="C16717" s="53">
        <f t="shared" si="543"/>
        <v>2016</v>
      </c>
      <c r="D16717" s="43" t="s">
        <v>127</v>
      </c>
      <c r="E16717" s="132">
        <v>6.4079999999999995</v>
      </c>
    </row>
    <row r="16718" spans="1:5" ht="13.8" x14ac:dyDescent="0.25">
      <c r="A16718" s="47">
        <v>42486</v>
      </c>
      <c r="B16718" s="45" t="str">
        <f t="shared" si="542"/>
        <v>April</v>
      </c>
      <c r="C16718" s="53">
        <f t="shared" si="543"/>
        <v>2016</v>
      </c>
      <c r="D16718" s="43" t="s">
        <v>105</v>
      </c>
      <c r="E16718" s="132">
        <v>4.6930000000000005</v>
      </c>
    </row>
    <row r="16719" spans="1:5" ht="13.8" x14ac:dyDescent="0.25">
      <c r="A16719" s="47">
        <v>42486</v>
      </c>
      <c r="B16719" s="45" t="str">
        <f t="shared" si="542"/>
        <v>April</v>
      </c>
      <c r="C16719" s="53">
        <f t="shared" si="543"/>
        <v>2016</v>
      </c>
      <c r="D16719" s="43" t="s">
        <v>128</v>
      </c>
      <c r="E16719" s="132">
        <v>6.641</v>
      </c>
    </row>
    <row r="16720" spans="1:5" ht="13.8" x14ac:dyDescent="0.25">
      <c r="A16720" s="47">
        <v>42493</v>
      </c>
      <c r="B16720" s="45" t="str">
        <f t="shared" si="542"/>
        <v>May</v>
      </c>
      <c r="C16720" s="53">
        <f t="shared" si="543"/>
        <v>2016</v>
      </c>
      <c r="D16720" s="43" t="s">
        <v>131</v>
      </c>
      <c r="E16720" s="132">
        <v>20.117500000000003</v>
      </c>
    </row>
    <row r="16721" spans="1:5" ht="13.8" x14ac:dyDescent="0.25">
      <c r="A16721" s="47">
        <v>42493</v>
      </c>
      <c r="B16721" s="45" t="str">
        <f t="shared" si="542"/>
        <v>May</v>
      </c>
      <c r="C16721" s="53">
        <f t="shared" si="543"/>
        <v>2016</v>
      </c>
      <c r="D16721" s="43" t="s">
        <v>115</v>
      </c>
      <c r="E16721" s="132">
        <v>16.649999999999999</v>
      </c>
    </row>
    <row r="16722" spans="1:5" ht="13.8" x14ac:dyDescent="0.25">
      <c r="A16722" s="47">
        <v>42493</v>
      </c>
      <c r="B16722" s="45" t="str">
        <f t="shared" si="542"/>
        <v>May</v>
      </c>
      <c r="C16722" s="53">
        <f t="shared" si="543"/>
        <v>2016</v>
      </c>
      <c r="D16722" s="43" t="s">
        <v>95</v>
      </c>
      <c r="E16722" s="132">
        <v>14.763000000000002</v>
      </c>
    </row>
    <row r="16723" spans="1:5" ht="13.8" x14ac:dyDescent="0.25">
      <c r="A16723" s="47">
        <v>42493</v>
      </c>
      <c r="B16723" s="45" t="str">
        <f t="shared" si="542"/>
        <v>May</v>
      </c>
      <c r="C16723" s="53">
        <f t="shared" si="543"/>
        <v>2016</v>
      </c>
      <c r="D16723" s="43" t="s">
        <v>96</v>
      </c>
      <c r="E16723" s="132">
        <v>14.097000000000001</v>
      </c>
    </row>
    <row r="16724" spans="1:5" ht="13.8" x14ac:dyDescent="0.25">
      <c r="A16724" s="47">
        <v>42493</v>
      </c>
      <c r="B16724" s="45" t="str">
        <f t="shared" si="542"/>
        <v>May</v>
      </c>
      <c r="C16724" s="53">
        <f t="shared" si="543"/>
        <v>2016</v>
      </c>
      <c r="D16724" s="43" t="s">
        <v>97</v>
      </c>
      <c r="E16724" s="132">
        <v>13.430999999999999</v>
      </c>
    </row>
    <row r="16725" spans="1:5" ht="13.8" x14ac:dyDescent="0.25">
      <c r="A16725" s="47">
        <v>42493</v>
      </c>
      <c r="B16725" s="45" t="str">
        <f t="shared" si="542"/>
        <v>May</v>
      </c>
      <c r="C16725" s="53">
        <f t="shared" si="543"/>
        <v>2016</v>
      </c>
      <c r="D16725" s="43" t="s">
        <v>98</v>
      </c>
      <c r="E16725" s="132">
        <v>10.545</v>
      </c>
    </row>
    <row r="16726" spans="1:5" ht="15.6" x14ac:dyDescent="0.3">
      <c r="A16726" s="47">
        <v>42493</v>
      </c>
      <c r="B16726" s="45" t="str">
        <f t="shared" si="542"/>
        <v>May</v>
      </c>
      <c r="C16726" s="53">
        <f t="shared" si="543"/>
        <v>2016</v>
      </c>
      <c r="D16726" s="130" t="s">
        <v>136</v>
      </c>
      <c r="E16726" s="132">
        <v>15.172499999999999</v>
      </c>
    </row>
    <row r="16727" spans="1:5" ht="13.8" x14ac:dyDescent="0.25">
      <c r="A16727" s="47">
        <v>42493</v>
      </c>
      <c r="B16727" s="45" t="str">
        <f t="shared" si="542"/>
        <v>May</v>
      </c>
      <c r="C16727" s="53">
        <f t="shared" si="543"/>
        <v>2016</v>
      </c>
      <c r="D16727" s="43" t="s">
        <v>118</v>
      </c>
      <c r="E16727" s="132">
        <v>13.938750000000001</v>
      </c>
    </row>
    <row r="16728" spans="1:5" ht="13.8" x14ac:dyDescent="0.25">
      <c r="A16728" s="47">
        <v>42493</v>
      </c>
      <c r="B16728" s="45" t="str">
        <f t="shared" si="542"/>
        <v>May</v>
      </c>
      <c r="C16728" s="53">
        <f t="shared" si="543"/>
        <v>2016</v>
      </c>
      <c r="D16728" s="43" t="s">
        <v>102</v>
      </c>
      <c r="E16728" s="132">
        <v>13.755000000000001</v>
      </c>
    </row>
    <row r="16729" spans="1:5" ht="13.8" x14ac:dyDescent="0.25">
      <c r="A16729" s="47">
        <v>42493</v>
      </c>
      <c r="B16729" s="45" t="str">
        <f t="shared" si="542"/>
        <v>May</v>
      </c>
      <c r="C16729" s="53">
        <f t="shared" si="543"/>
        <v>2016</v>
      </c>
      <c r="D16729" s="43" t="s">
        <v>119</v>
      </c>
      <c r="E16729" s="132">
        <v>13.30875</v>
      </c>
    </row>
    <row r="16730" spans="1:5" ht="13.8" x14ac:dyDescent="0.25">
      <c r="A16730" s="47">
        <v>42493</v>
      </c>
      <c r="B16730" s="45" t="str">
        <f t="shared" si="542"/>
        <v>May</v>
      </c>
      <c r="C16730" s="53">
        <f t="shared" si="543"/>
        <v>2016</v>
      </c>
      <c r="D16730" s="43" t="s">
        <v>120</v>
      </c>
      <c r="E16730" s="132">
        <v>12.626250000000001</v>
      </c>
    </row>
    <row r="16731" spans="1:5" ht="13.8" x14ac:dyDescent="0.25">
      <c r="A16731" s="47">
        <v>42493</v>
      </c>
      <c r="B16731" s="45" t="str">
        <f t="shared" si="542"/>
        <v>May</v>
      </c>
      <c r="C16731" s="53">
        <f t="shared" si="543"/>
        <v>2016</v>
      </c>
      <c r="D16731" s="43" t="s">
        <v>103</v>
      </c>
      <c r="E16731" s="132">
        <v>12.18</v>
      </c>
    </row>
    <row r="16732" spans="1:5" ht="13.8" x14ac:dyDescent="0.25">
      <c r="A16732" s="47">
        <v>42493</v>
      </c>
      <c r="B16732" s="45" t="str">
        <f t="shared" si="542"/>
        <v>May</v>
      </c>
      <c r="C16732" s="53">
        <f t="shared" si="543"/>
        <v>2016</v>
      </c>
      <c r="D16732" s="43" t="s">
        <v>116</v>
      </c>
      <c r="E16732" s="132">
        <v>7.6807500000000006</v>
      </c>
    </row>
    <row r="16733" spans="1:5" ht="13.8" x14ac:dyDescent="0.25">
      <c r="A16733" s="47">
        <v>42493</v>
      </c>
      <c r="B16733" s="45" t="str">
        <f t="shared" si="542"/>
        <v>May</v>
      </c>
      <c r="C16733" s="53">
        <f t="shared" si="543"/>
        <v>2016</v>
      </c>
      <c r="D16733" s="43" t="s">
        <v>104</v>
      </c>
      <c r="E16733" s="132">
        <v>8.9109999999999996</v>
      </c>
    </row>
    <row r="16734" spans="1:5" ht="13.8" x14ac:dyDescent="0.25">
      <c r="A16734" s="47">
        <v>42493</v>
      </c>
      <c r="B16734" s="45" t="str">
        <f t="shared" si="542"/>
        <v>May</v>
      </c>
      <c r="C16734" s="53">
        <f t="shared" si="543"/>
        <v>2016</v>
      </c>
      <c r="D16734" s="43" t="s">
        <v>121</v>
      </c>
      <c r="E16734" s="132">
        <v>8.4740000000000002</v>
      </c>
    </row>
    <row r="16735" spans="1:5" ht="13.8" x14ac:dyDescent="0.25">
      <c r="A16735" s="47">
        <v>42493</v>
      </c>
      <c r="B16735" s="45" t="str">
        <f t="shared" si="542"/>
        <v>May</v>
      </c>
      <c r="C16735" s="53">
        <f t="shared" si="543"/>
        <v>2016</v>
      </c>
      <c r="D16735" s="43" t="s">
        <v>122</v>
      </c>
      <c r="E16735" s="132">
        <v>7.6760000000000002</v>
      </c>
    </row>
    <row r="16736" spans="1:5" ht="13.8" x14ac:dyDescent="0.25">
      <c r="A16736" s="47">
        <v>42493</v>
      </c>
      <c r="B16736" s="45" t="str">
        <f t="shared" si="542"/>
        <v>May</v>
      </c>
      <c r="C16736" s="53">
        <f t="shared" si="543"/>
        <v>2016</v>
      </c>
      <c r="D16736" s="43" t="s">
        <v>123</v>
      </c>
      <c r="E16736" s="132">
        <v>7.5810000000000004</v>
      </c>
    </row>
    <row r="16737" spans="1:5" ht="13.8" x14ac:dyDescent="0.25">
      <c r="A16737" s="47">
        <v>42493</v>
      </c>
      <c r="B16737" s="45" t="str">
        <f t="shared" si="542"/>
        <v>May</v>
      </c>
      <c r="C16737" s="53">
        <f t="shared" si="543"/>
        <v>2016</v>
      </c>
      <c r="D16737" s="43" t="s">
        <v>99</v>
      </c>
      <c r="E16737" s="132">
        <v>6.9349999999999996</v>
      </c>
    </row>
    <row r="16738" spans="1:5" ht="13.8" x14ac:dyDescent="0.25">
      <c r="A16738" s="47">
        <v>42493</v>
      </c>
      <c r="B16738" s="45" t="str">
        <f t="shared" si="542"/>
        <v>May</v>
      </c>
      <c r="C16738" s="53">
        <f t="shared" si="543"/>
        <v>2016</v>
      </c>
      <c r="D16738" s="43" t="s">
        <v>100</v>
      </c>
      <c r="E16738" s="132">
        <v>6.7525000000000004</v>
      </c>
    </row>
    <row r="16739" spans="1:5" ht="13.8" x14ac:dyDescent="0.25">
      <c r="A16739" s="47">
        <v>42493</v>
      </c>
      <c r="B16739" s="45" t="str">
        <f t="shared" si="542"/>
        <v>May</v>
      </c>
      <c r="C16739" s="53">
        <f t="shared" si="543"/>
        <v>2016</v>
      </c>
      <c r="D16739" s="43" t="s">
        <v>101</v>
      </c>
      <c r="E16739" s="132">
        <v>6.4604999999999997</v>
      </c>
    </row>
    <row r="16740" spans="1:5" ht="13.8" x14ac:dyDescent="0.25">
      <c r="A16740" s="47">
        <v>42493</v>
      </c>
      <c r="B16740" s="45" t="str">
        <f t="shared" si="542"/>
        <v>May</v>
      </c>
      <c r="C16740" s="53">
        <f t="shared" si="543"/>
        <v>2016</v>
      </c>
      <c r="D16740" s="43" t="s">
        <v>124</v>
      </c>
      <c r="E16740" s="132">
        <v>6.4057499999999994</v>
      </c>
    </row>
    <row r="16741" spans="1:5" ht="13.8" x14ac:dyDescent="0.25">
      <c r="A16741" s="47">
        <v>42493</v>
      </c>
      <c r="B16741" s="45" t="str">
        <f t="shared" si="542"/>
        <v>May</v>
      </c>
      <c r="C16741" s="53">
        <f t="shared" si="543"/>
        <v>2016</v>
      </c>
      <c r="D16741" s="43" t="s">
        <v>125</v>
      </c>
      <c r="E16741" s="132">
        <v>5.730500000000001</v>
      </c>
    </row>
    <row r="16742" spans="1:5" ht="13.8" x14ac:dyDescent="0.25">
      <c r="A16742" s="47">
        <v>42493</v>
      </c>
      <c r="B16742" s="45" t="str">
        <f t="shared" si="542"/>
        <v>May</v>
      </c>
      <c r="C16742" s="53">
        <f t="shared" si="543"/>
        <v>2016</v>
      </c>
      <c r="D16742" s="43" t="s">
        <v>126</v>
      </c>
      <c r="E16742" s="132">
        <v>6.2042500000000009</v>
      </c>
    </row>
    <row r="16743" spans="1:5" ht="13.8" x14ac:dyDescent="0.25">
      <c r="A16743" s="47">
        <v>42493</v>
      </c>
      <c r="B16743" s="45" t="str">
        <f t="shared" si="542"/>
        <v>May</v>
      </c>
      <c r="C16743" s="53">
        <f t="shared" si="543"/>
        <v>2016</v>
      </c>
      <c r="D16743" s="43" t="s">
        <v>127</v>
      </c>
      <c r="E16743" s="132">
        <v>6.2077499999999999</v>
      </c>
    </row>
    <row r="16744" spans="1:5" ht="13.8" x14ac:dyDescent="0.25">
      <c r="A16744" s="47">
        <v>42493</v>
      </c>
      <c r="B16744" s="45" t="str">
        <f t="shared" si="542"/>
        <v>May</v>
      </c>
      <c r="C16744" s="53">
        <f t="shared" si="543"/>
        <v>2016</v>
      </c>
      <c r="D16744" s="43" t="s">
        <v>105</v>
      </c>
      <c r="E16744" s="132">
        <v>4.5077500000000006</v>
      </c>
    </row>
    <row r="16745" spans="1:5" ht="13.8" x14ac:dyDescent="0.25">
      <c r="A16745" s="47">
        <v>42493</v>
      </c>
      <c r="B16745" s="45" t="str">
        <f t="shared" si="542"/>
        <v>May</v>
      </c>
      <c r="C16745" s="53">
        <f t="shared" si="543"/>
        <v>2016</v>
      </c>
      <c r="D16745" s="43" t="s">
        <v>128</v>
      </c>
      <c r="E16745" s="132">
        <v>6.4692499999999997</v>
      </c>
    </row>
    <row r="16746" spans="1:5" ht="13.8" x14ac:dyDescent="0.25">
      <c r="A16746" s="47">
        <v>42500</v>
      </c>
      <c r="B16746" s="45" t="str">
        <f t="shared" si="542"/>
        <v>May</v>
      </c>
      <c r="C16746" s="53">
        <f t="shared" si="543"/>
        <v>2016</v>
      </c>
      <c r="D16746" s="43" t="s">
        <v>131</v>
      </c>
      <c r="E16746" s="132">
        <v>20.581750000000003</v>
      </c>
    </row>
    <row r="16747" spans="1:5" ht="13.8" x14ac:dyDescent="0.25">
      <c r="A16747" s="47">
        <v>42500</v>
      </c>
      <c r="B16747" s="45" t="str">
        <f t="shared" si="542"/>
        <v>May</v>
      </c>
      <c r="C16747" s="53">
        <f t="shared" si="543"/>
        <v>2016</v>
      </c>
      <c r="D16747" s="43" t="s">
        <v>115</v>
      </c>
      <c r="E16747" s="132">
        <v>16.8</v>
      </c>
    </row>
    <row r="16748" spans="1:5" ht="13.8" x14ac:dyDescent="0.25">
      <c r="A16748" s="47">
        <v>42500</v>
      </c>
      <c r="B16748" s="45" t="str">
        <f t="shared" si="542"/>
        <v>May</v>
      </c>
      <c r="C16748" s="53">
        <f t="shared" si="543"/>
        <v>2016</v>
      </c>
      <c r="D16748" s="43" t="s">
        <v>95</v>
      </c>
      <c r="E16748" s="132">
        <v>14.896000000000001</v>
      </c>
    </row>
    <row r="16749" spans="1:5" ht="13.8" x14ac:dyDescent="0.25">
      <c r="A16749" s="47">
        <v>42500</v>
      </c>
      <c r="B16749" s="45" t="str">
        <f t="shared" si="542"/>
        <v>May</v>
      </c>
      <c r="C16749" s="53">
        <f t="shared" si="543"/>
        <v>2016</v>
      </c>
      <c r="D16749" s="43" t="s">
        <v>96</v>
      </c>
      <c r="E16749" s="132">
        <v>14.224</v>
      </c>
    </row>
    <row r="16750" spans="1:5" ht="13.8" x14ac:dyDescent="0.25">
      <c r="A16750" s="47">
        <v>42500</v>
      </c>
      <c r="B16750" s="45" t="str">
        <f t="shared" si="542"/>
        <v>May</v>
      </c>
      <c r="C16750" s="53">
        <f t="shared" si="543"/>
        <v>2016</v>
      </c>
      <c r="D16750" s="43" t="s">
        <v>97</v>
      </c>
      <c r="E16750" s="132">
        <v>13.552</v>
      </c>
    </row>
    <row r="16751" spans="1:5" ht="13.8" x14ac:dyDescent="0.25">
      <c r="A16751" s="47">
        <v>42500</v>
      </c>
      <c r="B16751" s="45" t="str">
        <f t="shared" si="542"/>
        <v>May</v>
      </c>
      <c r="C16751" s="53">
        <f t="shared" si="543"/>
        <v>2016</v>
      </c>
      <c r="D16751" s="43" t="s">
        <v>98</v>
      </c>
      <c r="E16751" s="132">
        <v>10.64</v>
      </c>
    </row>
    <row r="16752" spans="1:5" ht="15.6" x14ac:dyDescent="0.3">
      <c r="A16752" s="47">
        <v>42500</v>
      </c>
      <c r="B16752" s="45" t="str">
        <f t="shared" si="542"/>
        <v>May</v>
      </c>
      <c r="C16752" s="53">
        <f t="shared" si="543"/>
        <v>2016</v>
      </c>
      <c r="D16752" s="130" t="s">
        <v>136</v>
      </c>
      <c r="E16752" s="132">
        <v>15.027999999999999</v>
      </c>
    </row>
    <row r="16753" spans="1:5" ht="13.8" x14ac:dyDescent="0.25">
      <c r="A16753" s="47">
        <v>42500</v>
      </c>
      <c r="B16753" s="45" t="str">
        <f t="shared" si="542"/>
        <v>May</v>
      </c>
      <c r="C16753" s="53">
        <f t="shared" si="543"/>
        <v>2016</v>
      </c>
      <c r="D16753" s="43" t="s">
        <v>118</v>
      </c>
      <c r="E16753" s="132">
        <v>13.805999999999999</v>
      </c>
    </row>
    <row r="16754" spans="1:5" ht="13.8" x14ac:dyDescent="0.25">
      <c r="A16754" s="47">
        <v>42500</v>
      </c>
      <c r="B16754" s="45" t="str">
        <f t="shared" si="542"/>
        <v>May</v>
      </c>
      <c r="C16754" s="53">
        <f t="shared" si="543"/>
        <v>2016</v>
      </c>
      <c r="D16754" s="43" t="s">
        <v>102</v>
      </c>
      <c r="E16754" s="132">
        <v>13.624000000000001</v>
      </c>
    </row>
    <row r="16755" spans="1:5" ht="13.8" x14ac:dyDescent="0.25">
      <c r="A16755" s="47">
        <v>42500</v>
      </c>
      <c r="B16755" s="45" t="str">
        <f t="shared" si="542"/>
        <v>May</v>
      </c>
      <c r="C16755" s="53">
        <f t="shared" si="543"/>
        <v>2016</v>
      </c>
      <c r="D16755" s="43" t="s">
        <v>119</v>
      </c>
      <c r="E16755" s="132">
        <v>13.182</v>
      </c>
    </row>
    <row r="16756" spans="1:5" ht="13.8" x14ac:dyDescent="0.25">
      <c r="A16756" s="47">
        <v>42500</v>
      </c>
      <c r="B16756" s="45" t="str">
        <f t="shared" si="542"/>
        <v>May</v>
      </c>
      <c r="C16756" s="53">
        <f t="shared" si="543"/>
        <v>2016</v>
      </c>
      <c r="D16756" s="43" t="s">
        <v>120</v>
      </c>
      <c r="E16756" s="132">
        <v>12.505999999999998</v>
      </c>
    </row>
    <row r="16757" spans="1:5" ht="13.8" x14ac:dyDescent="0.25">
      <c r="A16757" s="47">
        <v>42500</v>
      </c>
      <c r="B16757" s="45" t="str">
        <f t="shared" si="542"/>
        <v>May</v>
      </c>
      <c r="C16757" s="53">
        <f t="shared" si="543"/>
        <v>2016</v>
      </c>
      <c r="D16757" s="43" t="s">
        <v>103</v>
      </c>
      <c r="E16757" s="132">
        <v>12.063999999999998</v>
      </c>
    </row>
    <row r="16758" spans="1:5" ht="13.8" x14ac:dyDescent="0.25">
      <c r="A16758" s="47">
        <v>42500</v>
      </c>
      <c r="B16758" s="45" t="str">
        <f t="shared" si="542"/>
        <v>May</v>
      </c>
      <c r="C16758" s="53">
        <f t="shared" si="543"/>
        <v>2016</v>
      </c>
      <c r="D16758" s="43" t="s">
        <v>116</v>
      </c>
      <c r="E16758" s="132">
        <v>7.7805000000000009</v>
      </c>
    </row>
    <row r="16759" spans="1:5" ht="13.8" x14ac:dyDescent="0.25">
      <c r="A16759" s="47">
        <v>42500</v>
      </c>
      <c r="B16759" s="45" t="str">
        <f t="shared" si="542"/>
        <v>May</v>
      </c>
      <c r="C16759" s="53">
        <f t="shared" si="543"/>
        <v>2016</v>
      </c>
      <c r="D16759" s="43" t="s">
        <v>104</v>
      </c>
      <c r="E16759" s="132">
        <v>8.6765000000000008</v>
      </c>
    </row>
    <row r="16760" spans="1:5" ht="13.8" x14ac:dyDescent="0.25">
      <c r="A16760" s="47">
        <v>42500</v>
      </c>
      <c r="B16760" s="45" t="str">
        <f t="shared" si="542"/>
        <v>May</v>
      </c>
      <c r="C16760" s="53">
        <f t="shared" si="543"/>
        <v>2016</v>
      </c>
      <c r="D16760" s="43" t="s">
        <v>121</v>
      </c>
      <c r="E16760" s="132">
        <v>8.2509999999999994</v>
      </c>
    </row>
    <row r="16761" spans="1:5" ht="13.8" x14ac:dyDescent="0.25">
      <c r="A16761" s="47">
        <v>42500</v>
      </c>
      <c r="B16761" s="45" t="str">
        <f t="shared" si="542"/>
        <v>May</v>
      </c>
      <c r="C16761" s="53">
        <f t="shared" si="543"/>
        <v>2016</v>
      </c>
      <c r="D16761" s="43" t="s">
        <v>122</v>
      </c>
      <c r="E16761" s="132">
        <v>7.4740000000000002</v>
      </c>
    </row>
    <row r="16762" spans="1:5" ht="13.8" x14ac:dyDescent="0.25">
      <c r="A16762" s="47">
        <v>42500</v>
      </c>
      <c r="B16762" s="45" t="str">
        <f t="shared" si="542"/>
        <v>May</v>
      </c>
      <c r="C16762" s="53">
        <f t="shared" si="543"/>
        <v>2016</v>
      </c>
      <c r="D16762" s="43" t="s">
        <v>123</v>
      </c>
      <c r="E16762" s="132">
        <v>7.3815000000000008</v>
      </c>
    </row>
    <row r="16763" spans="1:5" ht="13.8" x14ac:dyDescent="0.25">
      <c r="A16763" s="47">
        <v>42500</v>
      </c>
      <c r="B16763" s="45" t="str">
        <f t="shared" si="542"/>
        <v>May</v>
      </c>
      <c r="C16763" s="53">
        <f t="shared" si="543"/>
        <v>2016</v>
      </c>
      <c r="D16763" s="43" t="s">
        <v>99</v>
      </c>
      <c r="E16763" s="132">
        <v>6.84</v>
      </c>
    </row>
    <row r="16764" spans="1:5" ht="13.8" x14ac:dyDescent="0.25">
      <c r="A16764" s="47">
        <v>42500</v>
      </c>
      <c r="B16764" s="45" t="str">
        <f t="shared" si="542"/>
        <v>May</v>
      </c>
      <c r="C16764" s="53">
        <f t="shared" si="543"/>
        <v>2016</v>
      </c>
      <c r="D16764" s="43" t="s">
        <v>100</v>
      </c>
      <c r="E16764" s="132">
        <v>6.66</v>
      </c>
    </row>
    <row r="16765" spans="1:5" ht="13.8" x14ac:dyDescent="0.25">
      <c r="A16765" s="47">
        <v>42500</v>
      </c>
      <c r="B16765" s="45" t="str">
        <f t="shared" ref="B16765:B16826" si="544">TEXT(A16765,"mmmm")</f>
        <v>May</v>
      </c>
      <c r="C16765" s="53">
        <f t="shared" ref="C16765:C16826" si="545">YEAR(A16765)</f>
        <v>2016</v>
      </c>
      <c r="D16765" s="43" t="s">
        <v>101</v>
      </c>
      <c r="E16765" s="132">
        <v>6.3720000000000008</v>
      </c>
    </row>
    <row r="16766" spans="1:5" ht="13.8" x14ac:dyDescent="0.25">
      <c r="A16766" s="47">
        <v>42500</v>
      </c>
      <c r="B16766" s="45" t="str">
        <f t="shared" si="544"/>
        <v>May</v>
      </c>
      <c r="C16766" s="53">
        <f t="shared" si="545"/>
        <v>2016</v>
      </c>
      <c r="D16766" s="43" t="s">
        <v>124</v>
      </c>
      <c r="E16766" s="132">
        <v>6.3179999999999996</v>
      </c>
    </row>
    <row r="16767" spans="1:5" ht="13.8" x14ac:dyDescent="0.25">
      <c r="A16767" s="47">
        <v>42500</v>
      </c>
      <c r="B16767" s="45" t="str">
        <f t="shared" si="544"/>
        <v>May</v>
      </c>
      <c r="C16767" s="53">
        <f t="shared" si="545"/>
        <v>2016</v>
      </c>
      <c r="D16767" s="43" t="s">
        <v>125</v>
      </c>
      <c r="E16767" s="132">
        <v>5.6520000000000001</v>
      </c>
    </row>
    <row r="16768" spans="1:5" ht="13.8" x14ac:dyDescent="0.25">
      <c r="A16768" s="47">
        <v>42500</v>
      </c>
      <c r="B16768" s="45" t="str">
        <f t="shared" si="544"/>
        <v>May</v>
      </c>
      <c r="C16768" s="53">
        <f t="shared" si="545"/>
        <v>2016</v>
      </c>
      <c r="D16768" s="43" t="s">
        <v>126</v>
      </c>
      <c r="E16768" s="132">
        <v>6.1295000000000002</v>
      </c>
    </row>
    <row r="16769" spans="1:5" ht="13.8" x14ac:dyDescent="0.25">
      <c r="A16769" s="47">
        <v>42500</v>
      </c>
      <c r="B16769" s="45" t="str">
        <f t="shared" si="544"/>
        <v>May</v>
      </c>
      <c r="C16769" s="53">
        <f t="shared" si="545"/>
        <v>2016</v>
      </c>
      <c r="D16769" s="43" t="s">
        <v>127</v>
      </c>
      <c r="E16769" s="132">
        <v>6.141</v>
      </c>
    </row>
    <row r="16770" spans="1:5" ht="13.8" x14ac:dyDescent="0.25">
      <c r="A16770" s="47">
        <v>42500</v>
      </c>
      <c r="B16770" s="45" t="str">
        <f t="shared" si="544"/>
        <v>May</v>
      </c>
      <c r="C16770" s="53">
        <f t="shared" si="545"/>
        <v>2016</v>
      </c>
      <c r="D16770" s="43" t="s">
        <v>105</v>
      </c>
      <c r="E16770" s="132">
        <v>4.4460000000000006</v>
      </c>
    </row>
    <row r="16771" spans="1:5" ht="13.8" x14ac:dyDescent="0.25">
      <c r="A16771" s="47">
        <v>42500</v>
      </c>
      <c r="B16771" s="45" t="str">
        <f t="shared" si="544"/>
        <v>May</v>
      </c>
      <c r="C16771" s="53">
        <f t="shared" si="545"/>
        <v>2016</v>
      </c>
      <c r="D16771" s="43" t="s">
        <v>128</v>
      </c>
      <c r="E16771" s="132">
        <v>6.4120000000000008</v>
      </c>
    </row>
    <row r="16772" spans="1:5" ht="13.8" x14ac:dyDescent="0.25">
      <c r="A16772" s="47">
        <v>42507</v>
      </c>
      <c r="B16772" s="45" t="str">
        <f t="shared" si="544"/>
        <v>May</v>
      </c>
      <c r="C16772" s="53">
        <f t="shared" si="545"/>
        <v>2016</v>
      </c>
      <c r="D16772" s="43" t="s">
        <v>131</v>
      </c>
      <c r="E16772" s="132">
        <v>20.53016666666667</v>
      </c>
    </row>
    <row r="16773" spans="1:5" ht="13.8" x14ac:dyDescent="0.25">
      <c r="A16773" s="47">
        <v>42507</v>
      </c>
      <c r="B16773" s="45" t="str">
        <f t="shared" si="544"/>
        <v>May</v>
      </c>
      <c r="C16773" s="53">
        <f t="shared" si="545"/>
        <v>2016</v>
      </c>
      <c r="D16773" s="43" t="s">
        <v>115</v>
      </c>
      <c r="E16773" s="132">
        <v>16.5</v>
      </c>
    </row>
    <row r="16774" spans="1:5" ht="13.8" x14ac:dyDescent="0.25">
      <c r="A16774" s="47">
        <v>42507</v>
      </c>
      <c r="B16774" s="45" t="str">
        <f t="shared" si="544"/>
        <v>May</v>
      </c>
      <c r="C16774" s="53">
        <f t="shared" si="545"/>
        <v>2016</v>
      </c>
      <c r="D16774" s="43" t="s">
        <v>95</v>
      </c>
      <c r="E16774" s="132">
        <v>14.63</v>
      </c>
    </row>
    <row r="16775" spans="1:5" ht="13.8" x14ac:dyDescent="0.25">
      <c r="A16775" s="47">
        <v>42507</v>
      </c>
      <c r="B16775" s="45" t="str">
        <f t="shared" si="544"/>
        <v>May</v>
      </c>
      <c r="C16775" s="53">
        <f t="shared" si="545"/>
        <v>2016</v>
      </c>
      <c r="D16775" s="43" t="s">
        <v>96</v>
      </c>
      <c r="E16775" s="132">
        <v>13.97</v>
      </c>
    </row>
    <row r="16776" spans="1:5" ht="13.8" x14ac:dyDescent="0.25">
      <c r="A16776" s="47">
        <v>42507</v>
      </c>
      <c r="B16776" s="45" t="str">
        <f t="shared" si="544"/>
        <v>May</v>
      </c>
      <c r="C16776" s="53">
        <f t="shared" si="545"/>
        <v>2016</v>
      </c>
      <c r="D16776" s="43" t="s">
        <v>97</v>
      </c>
      <c r="E16776" s="132">
        <v>13.31</v>
      </c>
    </row>
    <row r="16777" spans="1:5" ht="13.8" x14ac:dyDescent="0.25">
      <c r="A16777" s="47">
        <v>42507</v>
      </c>
      <c r="B16777" s="45" t="str">
        <f t="shared" si="544"/>
        <v>May</v>
      </c>
      <c r="C16777" s="53">
        <f t="shared" si="545"/>
        <v>2016</v>
      </c>
      <c r="D16777" s="43" t="s">
        <v>98</v>
      </c>
      <c r="E16777" s="132">
        <v>10.45</v>
      </c>
    </row>
    <row r="16778" spans="1:5" ht="15.6" x14ac:dyDescent="0.3">
      <c r="A16778" s="47">
        <v>42507</v>
      </c>
      <c r="B16778" s="45" t="str">
        <f t="shared" si="544"/>
        <v>May</v>
      </c>
      <c r="C16778" s="53">
        <f t="shared" si="545"/>
        <v>2016</v>
      </c>
      <c r="D16778" s="130" t="s">
        <v>136</v>
      </c>
      <c r="E16778" s="132">
        <v>14.931666666666665</v>
      </c>
    </row>
    <row r="16779" spans="1:5" ht="13.8" x14ac:dyDescent="0.25">
      <c r="A16779" s="47">
        <v>42507</v>
      </c>
      <c r="B16779" s="45" t="str">
        <f t="shared" si="544"/>
        <v>May</v>
      </c>
      <c r="C16779" s="53">
        <f t="shared" si="545"/>
        <v>2016</v>
      </c>
      <c r="D16779" s="43" t="s">
        <v>118</v>
      </c>
      <c r="E16779" s="132">
        <v>13.717499999999998</v>
      </c>
    </row>
    <row r="16780" spans="1:5" ht="13.8" x14ac:dyDescent="0.25">
      <c r="A16780" s="47">
        <v>42507</v>
      </c>
      <c r="B16780" s="45" t="str">
        <f t="shared" si="544"/>
        <v>May</v>
      </c>
      <c r="C16780" s="53">
        <f t="shared" si="545"/>
        <v>2016</v>
      </c>
      <c r="D16780" s="43" t="s">
        <v>102</v>
      </c>
      <c r="E16780" s="132">
        <v>13.536666666666665</v>
      </c>
    </row>
    <row r="16781" spans="1:5" ht="13.8" x14ac:dyDescent="0.25">
      <c r="A16781" s="47">
        <v>42507</v>
      </c>
      <c r="B16781" s="45" t="str">
        <f t="shared" si="544"/>
        <v>May</v>
      </c>
      <c r="C16781" s="53">
        <f t="shared" si="545"/>
        <v>2016</v>
      </c>
      <c r="D16781" s="43" t="s">
        <v>119</v>
      </c>
      <c r="E16781" s="132">
        <v>13.0975</v>
      </c>
    </row>
    <row r="16782" spans="1:5" ht="13.8" x14ac:dyDescent="0.25">
      <c r="A16782" s="47">
        <v>42507</v>
      </c>
      <c r="B16782" s="45" t="str">
        <f t="shared" si="544"/>
        <v>May</v>
      </c>
      <c r="C16782" s="53">
        <f t="shared" si="545"/>
        <v>2016</v>
      </c>
      <c r="D16782" s="43" t="s">
        <v>120</v>
      </c>
      <c r="E16782" s="132">
        <v>12.42583333333333</v>
      </c>
    </row>
    <row r="16783" spans="1:5" ht="13.8" x14ac:dyDescent="0.25">
      <c r="A16783" s="47">
        <v>42507</v>
      </c>
      <c r="B16783" s="45" t="str">
        <f t="shared" si="544"/>
        <v>May</v>
      </c>
      <c r="C16783" s="53">
        <f t="shared" si="545"/>
        <v>2016</v>
      </c>
      <c r="D16783" s="43" t="s">
        <v>103</v>
      </c>
      <c r="E16783" s="132">
        <v>11.986666666666665</v>
      </c>
    </row>
    <row r="16784" spans="1:5" ht="13.8" x14ac:dyDescent="0.25">
      <c r="A16784" s="47">
        <v>42507</v>
      </c>
      <c r="B16784" s="45" t="str">
        <f t="shared" si="544"/>
        <v>May</v>
      </c>
      <c r="C16784" s="53">
        <f t="shared" si="545"/>
        <v>2016</v>
      </c>
      <c r="D16784" s="43" t="s">
        <v>116</v>
      </c>
      <c r="E16784" s="132">
        <v>7.2484999999999999</v>
      </c>
    </row>
    <row r="16785" spans="1:5" ht="13.8" x14ac:dyDescent="0.25">
      <c r="A16785" s="47">
        <v>42507</v>
      </c>
      <c r="B16785" s="45" t="str">
        <f t="shared" si="544"/>
        <v>May</v>
      </c>
      <c r="C16785" s="53">
        <f t="shared" si="545"/>
        <v>2016</v>
      </c>
      <c r="D16785" s="43" t="s">
        <v>104</v>
      </c>
      <c r="E16785" s="132">
        <v>8.2856666666666676</v>
      </c>
    </row>
    <row r="16786" spans="1:5" ht="13.8" x14ac:dyDescent="0.25">
      <c r="A16786" s="47">
        <v>42507</v>
      </c>
      <c r="B16786" s="45" t="str">
        <f t="shared" si="544"/>
        <v>May</v>
      </c>
      <c r="C16786" s="53">
        <f t="shared" si="545"/>
        <v>2016</v>
      </c>
      <c r="D16786" s="43" t="s">
        <v>121</v>
      </c>
      <c r="E16786" s="132">
        <v>7.8793333333333324</v>
      </c>
    </row>
    <row r="16787" spans="1:5" ht="13.8" x14ac:dyDescent="0.25">
      <c r="A16787" s="47">
        <v>42507</v>
      </c>
      <c r="B16787" s="45" t="str">
        <f t="shared" si="544"/>
        <v>May</v>
      </c>
      <c r="C16787" s="53">
        <f t="shared" si="545"/>
        <v>2016</v>
      </c>
      <c r="D16787" s="43" t="s">
        <v>122</v>
      </c>
      <c r="E16787" s="132">
        <v>7.1373333333333333</v>
      </c>
    </row>
    <row r="16788" spans="1:5" ht="13.8" x14ac:dyDescent="0.25">
      <c r="A16788" s="47">
        <v>42507</v>
      </c>
      <c r="B16788" s="45" t="str">
        <f t="shared" si="544"/>
        <v>May</v>
      </c>
      <c r="C16788" s="53">
        <f t="shared" si="545"/>
        <v>2016</v>
      </c>
      <c r="D16788" s="43" t="s">
        <v>123</v>
      </c>
      <c r="E16788" s="132">
        <v>7.0489999999999995</v>
      </c>
    </row>
    <row r="16789" spans="1:5" ht="13.8" x14ac:dyDescent="0.25">
      <c r="A16789" s="47">
        <v>42507</v>
      </c>
      <c r="B16789" s="45" t="str">
        <f t="shared" si="544"/>
        <v>May</v>
      </c>
      <c r="C16789" s="53">
        <f t="shared" si="545"/>
        <v>2016</v>
      </c>
      <c r="D16789" s="43" t="s">
        <v>99</v>
      </c>
      <c r="E16789" s="132">
        <v>6.7133333333333329</v>
      </c>
    </row>
    <row r="16790" spans="1:5" ht="13.8" x14ac:dyDescent="0.25">
      <c r="A16790" s="47">
        <v>42507</v>
      </c>
      <c r="B16790" s="45" t="str">
        <f t="shared" si="544"/>
        <v>May</v>
      </c>
      <c r="C16790" s="53">
        <f t="shared" si="545"/>
        <v>2016</v>
      </c>
      <c r="D16790" s="43" t="s">
        <v>100</v>
      </c>
      <c r="E16790" s="132">
        <v>6.5366666666666662</v>
      </c>
    </row>
    <row r="16791" spans="1:5" ht="13.8" x14ac:dyDescent="0.25">
      <c r="A16791" s="47">
        <v>42507</v>
      </c>
      <c r="B16791" s="45" t="str">
        <f t="shared" si="544"/>
        <v>May</v>
      </c>
      <c r="C16791" s="53">
        <f t="shared" si="545"/>
        <v>2016</v>
      </c>
      <c r="D16791" s="43" t="s">
        <v>101</v>
      </c>
      <c r="E16791" s="132">
        <v>6.2539999999999996</v>
      </c>
    </row>
    <row r="16792" spans="1:5" ht="13.8" x14ac:dyDescent="0.25">
      <c r="A16792" s="47">
        <v>42507</v>
      </c>
      <c r="B16792" s="45" t="str">
        <f t="shared" si="544"/>
        <v>May</v>
      </c>
      <c r="C16792" s="53">
        <f t="shared" si="545"/>
        <v>2016</v>
      </c>
      <c r="D16792" s="43" t="s">
        <v>124</v>
      </c>
      <c r="E16792" s="132">
        <v>6.2009999999999987</v>
      </c>
    </row>
    <row r="16793" spans="1:5" ht="13.8" x14ac:dyDescent="0.25">
      <c r="A16793" s="47">
        <v>42507</v>
      </c>
      <c r="B16793" s="45" t="str">
        <f t="shared" si="544"/>
        <v>May</v>
      </c>
      <c r="C16793" s="53">
        <f t="shared" si="545"/>
        <v>2016</v>
      </c>
      <c r="D16793" s="43" t="s">
        <v>125</v>
      </c>
      <c r="E16793" s="132">
        <v>5.5473333333333334</v>
      </c>
    </row>
    <row r="16794" spans="1:5" ht="13.8" x14ac:dyDescent="0.25">
      <c r="A16794" s="47">
        <v>42507</v>
      </c>
      <c r="B16794" s="45" t="str">
        <f t="shared" si="544"/>
        <v>May</v>
      </c>
      <c r="C16794" s="53">
        <f t="shared" si="545"/>
        <v>2016</v>
      </c>
      <c r="D16794" s="43" t="s">
        <v>126</v>
      </c>
      <c r="E16794" s="132">
        <v>6.0298333333333334</v>
      </c>
    </row>
    <row r="16795" spans="1:5" ht="13.8" x14ac:dyDescent="0.25">
      <c r="A16795" s="47">
        <v>42507</v>
      </c>
      <c r="B16795" s="45" t="str">
        <f t="shared" si="544"/>
        <v>May</v>
      </c>
      <c r="C16795" s="53">
        <f t="shared" si="545"/>
        <v>2016</v>
      </c>
      <c r="D16795" s="43" t="s">
        <v>127</v>
      </c>
      <c r="E16795" s="132">
        <v>6.0519999999999996</v>
      </c>
    </row>
    <row r="16796" spans="1:5" ht="13.8" x14ac:dyDescent="0.25">
      <c r="A16796" s="47">
        <v>42507</v>
      </c>
      <c r="B16796" s="45" t="str">
        <f t="shared" si="544"/>
        <v>May</v>
      </c>
      <c r="C16796" s="53">
        <f t="shared" si="545"/>
        <v>2016</v>
      </c>
      <c r="D16796" s="43" t="s">
        <v>105</v>
      </c>
      <c r="E16796" s="132">
        <v>4.363666666666667</v>
      </c>
    </row>
    <row r="16797" spans="1:5" ht="13.8" x14ac:dyDescent="0.25">
      <c r="A16797" s="47">
        <v>42507</v>
      </c>
      <c r="B16797" s="45" t="str">
        <f t="shared" si="544"/>
        <v>May</v>
      </c>
      <c r="C16797" s="53">
        <f t="shared" si="545"/>
        <v>2016</v>
      </c>
      <c r="D16797" s="43" t="s">
        <v>128</v>
      </c>
      <c r="E16797" s="132">
        <v>6.3356666666666657</v>
      </c>
    </row>
    <row r="16798" spans="1:5" ht="13.8" x14ac:dyDescent="0.25">
      <c r="A16798" s="47">
        <v>42514</v>
      </c>
      <c r="B16798" s="45" t="str">
        <f t="shared" si="544"/>
        <v>May</v>
      </c>
      <c r="C16798" s="53">
        <f t="shared" si="545"/>
        <v>2016</v>
      </c>
      <c r="D16798" s="43" t="s">
        <v>131</v>
      </c>
      <c r="E16798" s="132">
        <v>20.014333333333333</v>
      </c>
    </row>
    <row r="16799" spans="1:5" ht="13.8" x14ac:dyDescent="0.25">
      <c r="A16799" s="47">
        <v>42514</v>
      </c>
      <c r="B16799" s="45" t="str">
        <f t="shared" si="544"/>
        <v>May</v>
      </c>
      <c r="C16799" s="53">
        <f t="shared" si="545"/>
        <v>2016</v>
      </c>
      <c r="D16799" s="43" t="s">
        <v>115</v>
      </c>
      <c r="E16799" s="132">
        <v>15.3</v>
      </c>
    </row>
    <row r="16800" spans="1:5" ht="13.8" x14ac:dyDescent="0.25">
      <c r="A16800" s="47">
        <v>42514</v>
      </c>
      <c r="B16800" s="45" t="str">
        <f t="shared" si="544"/>
        <v>May</v>
      </c>
      <c r="C16800" s="53">
        <f t="shared" si="545"/>
        <v>2016</v>
      </c>
      <c r="D16800" s="43" t="s">
        <v>95</v>
      </c>
      <c r="E16800" s="132">
        <v>13.566000000000001</v>
      </c>
    </row>
    <row r="16801" spans="1:5" ht="13.8" x14ac:dyDescent="0.25">
      <c r="A16801" s="47">
        <v>42514</v>
      </c>
      <c r="B16801" s="45" t="str">
        <f t="shared" si="544"/>
        <v>May</v>
      </c>
      <c r="C16801" s="53">
        <f t="shared" si="545"/>
        <v>2016</v>
      </c>
      <c r="D16801" s="43" t="s">
        <v>96</v>
      </c>
      <c r="E16801" s="132">
        <v>12.954000000000001</v>
      </c>
    </row>
    <row r="16802" spans="1:5" ht="13.8" x14ac:dyDescent="0.25">
      <c r="A16802" s="47">
        <v>42514</v>
      </c>
      <c r="B16802" s="45" t="str">
        <f t="shared" si="544"/>
        <v>May</v>
      </c>
      <c r="C16802" s="53">
        <f t="shared" si="545"/>
        <v>2016</v>
      </c>
      <c r="D16802" s="43" t="s">
        <v>97</v>
      </c>
      <c r="E16802" s="132">
        <v>12.342000000000001</v>
      </c>
    </row>
    <row r="16803" spans="1:5" ht="13.8" x14ac:dyDescent="0.25">
      <c r="A16803" s="47">
        <v>42514</v>
      </c>
      <c r="B16803" s="45" t="str">
        <f t="shared" si="544"/>
        <v>May</v>
      </c>
      <c r="C16803" s="53">
        <f t="shared" si="545"/>
        <v>2016</v>
      </c>
      <c r="D16803" s="43" t="s">
        <v>98</v>
      </c>
      <c r="E16803" s="132">
        <v>9.69</v>
      </c>
    </row>
    <row r="16804" spans="1:5" ht="15.6" x14ac:dyDescent="0.3">
      <c r="A16804" s="47">
        <v>42514</v>
      </c>
      <c r="B16804" s="45" t="str">
        <f t="shared" si="544"/>
        <v>May</v>
      </c>
      <c r="C16804" s="53">
        <f t="shared" si="545"/>
        <v>2016</v>
      </c>
      <c r="D16804" s="130" t="s">
        <v>136</v>
      </c>
      <c r="E16804" s="132">
        <v>13.583</v>
      </c>
    </row>
    <row r="16805" spans="1:5" ht="13.8" x14ac:dyDescent="0.25">
      <c r="A16805" s="47">
        <v>42514</v>
      </c>
      <c r="B16805" s="45" t="str">
        <f t="shared" si="544"/>
        <v>May</v>
      </c>
      <c r="C16805" s="53">
        <f t="shared" si="545"/>
        <v>2016</v>
      </c>
      <c r="D16805" s="43" t="s">
        <v>118</v>
      </c>
      <c r="E16805" s="132">
        <v>12.478499999999999</v>
      </c>
    </row>
    <row r="16806" spans="1:5" ht="13.8" x14ac:dyDescent="0.25">
      <c r="A16806" s="47">
        <v>42514</v>
      </c>
      <c r="B16806" s="45" t="str">
        <f t="shared" si="544"/>
        <v>May</v>
      </c>
      <c r="C16806" s="53">
        <f t="shared" si="545"/>
        <v>2016</v>
      </c>
      <c r="D16806" s="43" t="s">
        <v>102</v>
      </c>
      <c r="E16806" s="132">
        <v>12.314</v>
      </c>
    </row>
    <row r="16807" spans="1:5" ht="13.8" x14ac:dyDescent="0.25">
      <c r="A16807" s="47">
        <v>42514</v>
      </c>
      <c r="B16807" s="45" t="str">
        <f t="shared" si="544"/>
        <v>May</v>
      </c>
      <c r="C16807" s="53">
        <f t="shared" si="545"/>
        <v>2016</v>
      </c>
      <c r="D16807" s="43" t="s">
        <v>119</v>
      </c>
      <c r="E16807" s="132">
        <v>11.9145</v>
      </c>
    </row>
    <row r="16808" spans="1:5" ht="13.8" x14ac:dyDescent="0.25">
      <c r="A16808" s="47">
        <v>42514</v>
      </c>
      <c r="B16808" s="45" t="str">
        <f t="shared" si="544"/>
        <v>May</v>
      </c>
      <c r="C16808" s="53">
        <f t="shared" si="545"/>
        <v>2016</v>
      </c>
      <c r="D16808" s="43" t="s">
        <v>120</v>
      </c>
      <c r="E16808" s="132">
        <v>11.3035</v>
      </c>
    </row>
    <row r="16809" spans="1:5" ht="13.8" x14ac:dyDescent="0.25">
      <c r="A16809" s="47">
        <v>42514</v>
      </c>
      <c r="B16809" s="45" t="str">
        <f t="shared" si="544"/>
        <v>May</v>
      </c>
      <c r="C16809" s="53">
        <f t="shared" si="545"/>
        <v>2016</v>
      </c>
      <c r="D16809" s="43" t="s">
        <v>103</v>
      </c>
      <c r="E16809" s="132">
        <v>10.903999999999998</v>
      </c>
    </row>
    <row r="16810" spans="1:5" ht="13.8" x14ac:dyDescent="0.25">
      <c r="A16810" s="47">
        <v>42514</v>
      </c>
      <c r="B16810" s="45" t="str">
        <f t="shared" si="544"/>
        <v>May</v>
      </c>
      <c r="C16810" s="53">
        <f t="shared" si="545"/>
        <v>2016</v>
      </c>
      <c r="D16810" s="43" t="s">
        <v>116</v>
      </c>
      <c r="E16810" s="132">
        <v>6.8495000000000008</v>
      </c>
    </row>
    <row r="16811" spans="1:5" ht="13.8" x14ac:dyDescent="0.25">
      <c r="A16811" s="47">
        <v>42514</v>
      </c>
      <c r="B16811" s="45" t="str">
        <f t="shared" si="544"/>
        <v>May</v>
      </c>
      <c r="C16811" s="53">
        <f t="shared" si="545"/>
        <v>2016</v>
      </c>
      <c r="D16811" s="43" t="s">
        <v>104</v>
      </c>
      <c r="E16811" s="132">
        <v>8.051166666666667</v>
      </c>
    </row>
    <row r="16812" spans="1:5" ht="13.8" x14ac:dyDescent="0.25">
      <c r="A16812" s="47">
        <v>42514</v>
      </c>
      <c r="B16812" s="45" t="str">
        <f t="shared" si="544"/>
        <v>May</v>
      </c>
      <c r="C16812" s="53">
        <f t="shared" si="545"/>
        <v>2016</v>
      </c>
      <c r="D16812" s="43" t="s">
        <v>121</v>
      </c>
      <c r="E16812" s="132">
        <v>7.6563333333333334</v>
      </c>
    </row>
    <row r="16813" spans="1:5" ht="13.8" x14ac:dyDescent="0.25">
      <c r="A16813" s="47">
        <v>42514</v>
      </c>
      <c r="B16813" s="45" t="str">
        <f t="shared" si="544"/>
        <v>May</v>
      </c>
      <c r="C16813" s="53">
        <f t="shared" si="545"/>
        <v>2016</v>
      </c>
      <c r="D16813" s="43" t="s">
        <v>122</v>
      </c>
      <c r="E16813" s="132">
        <v>6.9353333333333333</v>
      </c>
    </row>
    <row r="16814" spans="1:5" ht="13.8" x14ac:dyDescent="0.25">
      <c r="A16814" s="47">
        <v>42514</v>
      </c>
      <c r="B16814" s="45" t="str">
        <f t="shared" si="544"/>
        <v>May</v>
      </c>
      <c r="C16814" s="53">
        <f t="shared" si="545"/>
        <v>2016</v>
      </c>
      <c r="D16814" s="43" t="s">
        <v>123</v>
      </c>
      <c r="E16814" s="132">
        <v>6.8495000000000008</v>
      </c>
    </row>
    <row r="16815" spans="1:5" ht="13.8" x14ac:dyDescent="0.25">
      <c r="A16815" s="47">
        <v>42514</v>
      </c>
      <c r="B16815" s="45" t="str">
        <f t="shared" si="544"/>
        <v>May</v>
      </c>
      <c r="C16815" s="53">
        <f t="shared" si="545"/>
        <v>2016</v>
      </c>
      <c r="D16815" s="43" t="s">
        <v>99</v>
      </c>
      <c r="E16815" s="132">
        <v>6.46</v>
      </c>
    </row>
    <row r="16816" spans="1:5" ht="13.8" x14ac:dyDescent="0.25">
      <c r="A16816" s="47">
        <v>42514</v>
      </c>
      <c r="B16816" s="45" t="str">
        <f t="shared" si="544"/>
        <v>May</v>
      </c>
      <c r="C16816" s="53">
        <f t="shared" si="545"/>
        <v>2016</v>
      </c>
      <c r="D16816" s="43" t="s">
        <v>100</v>
      </c>
      <c r="E16816" s="132">
        <v>6.29</v>
      </c>
    </row>
    <row r="16817" spans="1:5" ht="13.8" x14ac:dyDescent="0.25">
      <c r="A16817" s="47">
        <v>42514</v>
      </c>
      <c r="B16817" s="45" t="str">
        <f t="shared" si="544"/>
        <v>May</v>
      </c>
      <c r="C16817" s="53">
        <f t="shared" si="545"/>
        <v>2016</v>
      </c>
      <c r="D16817" s="43" t="s">
        <v>101</v>
      </c>
      <c r="E16817" s="132">
        <v>6.0179999999999998</v>
      </c>
    </row>
    <row r="16818" spans="1:5" ht="13.8" x14ac:dyDescent="0.25">
      <c r="A16818" s="47">
        <v>42514</v>
      </c>
      <c r="B16818" s="45" t="str">
        <f t="shared" si="544"/>
        <v>May</v>
      </c>
      <c r="C16818" s="53">
        <f t="shared" si="545"/>
        <v>2016</v>
      </c>
      <c r="D16818" s="43" t="s">
        <v>124</v>
      </c>
      <c r="E16818" s="132">
        <v>5.9669999999999996</v>
      </c>
    </row>
    <row r="16819" spans="1:5" ht="13.8" x14ac:dyDescent="0.25">
      <c r="A16819" s="47">
        <v>42514</v>
      </c>
      <c r="B16819" s="45" t="str">
        <f t="shared" si="544"/>
        <v>May</v>
      </c>
      <c r="C16819" s="53">
        <f t="shared" si="545"/>
        <v>2016</v>
      </c>
      <c r="D16819" s="43" t="s">
        <v>125</v>
      </c>
      <c r="E16819" s="132">
        <v>5.338000000000001</v>
      </c>
    </row>
    <row r="16820" spans="1:5" ht="13.8" x14ac:dyDescent="0.25">
      <c r="A16820" s="47">
        <v>42514</v>
      </c>
      <c r="B16820" s="45" t="str">
        <f t="shared" si="544"/>
        <v>May</v>
      </c>
      <c r="C16820" s="53">
        <f t="shared" si="545"/>
        <v>2016</v>
      </c>
      <c r="D16820" s="43" t="s">
        <v>126</v>
      </c>
      <c r="E16820" s="132">
        <v>5.8305000000000007</v>
      </c>
    </row>
    <row r="16821" spans="1:5" ht="13.8" x14ac:dyDescent="0.25">
      <c r="A16821" s="47">
        <v>42514</v>
      </c>
      <c r="B16821" s="45" t="str">
        <f t="shared" si="544"/>
        <v>May</v>
      </c>
      <c r="C16821" s="53">
        <f t="shared" si="545"/>
        <v>2016</v>
      </c>
      <c r="D16821" s="43" t="s">
        <v>127</v>
      </c>
      <c r="E16821" s="132">
        <v>5.8739999999999997</v>
      </c>
    </row>
    <row r="16822" spans="1:5" ht="13.8" x14ac:dyDescent="0.25">
      <c r="A16822" s="47">
        <v>42514</v>
      </c>
      <c r="B16822" s="45" t="str">
        <f t="shared" si="544"/>
        <v>May</v>
      </c>
      <c r="C16822" s="53">
        <f t="shared" si="545"/>
        <v>2016</v>
      </c>
      <c r="D16822" s="43" t="s">
        <v>105</v>
      </c>
      <c r="E16822" s="132">
        <v>4.1990000000000007</v>
      </c>
    </row>
    <row r="16823" spans="1:5" ht="13.8" x14ac:dyDescent="0.25">
      <c r="A16823" s="47">
        <v>42514</v>
      </c>
      <c r="B16823" s="45" t="str">
        <f t="shared" si="544"/>
        <v>May</v>
      </c>
      <c r="C16823" s="53">
        <f t="shared" si="545"/>
        <v>2016</v>
      </c>
      <c r="D16823" s="43" t="s">
        <v>128</v>
      </c>
      <c r="E16823" s="132">
        <v>6.1829999999999998</v>
      </c>
    </row>
    <row r="16824" spans="1:5" ht="13.8" x14ac:dyDescent="0.25">
      <c r="A16824" s="47">
        <v>42521</v>
      </c>
      <c r="B16824" s="45" t="str">
        <f t="shared" si="544"/>
        <v>May</v>
      </c>
      <c r="C16824" s="53">
        <f t="shared" si="545"/>
        <v>2016</v>
      </c>
      <c r="D16824" s="43" t="s">
        <v>131</v>
      </c>
      <c r="E16824" s="132">
        <v>19.60166666666667</v>
      </c>
    </row>
    <row r="16825" spans="1:5" ht="13.8" x14ac:dyDescent="0.25">
      <c r="A16825" s="47">
        <v>42521</v>
      </c>
      <c r="B16825" s="45" t="str">
        <f t="shared" si="544"/>
        <v>May</v>
      </c>
      <c r="C16825" s="53">
        <f t="shared" si="545"/>
        <v>2016</v>
      </c>
      <c r="D16825" s="43" t="s">
        <v>115</v>
      </c>
      <c r="E16825" s="132">
        <v>15.1</v>
      </c>
    </row>
    <row r="16826" spans="1:5" ht="13.8" x14ac:dyDescent="0.25">
      <c r="A16826" s="47">
        <v>42521</v>
      </c>
      <c r="B16826" s="45" t="str">
        <f t="shared" si="544"/>
        <v>May</v>
      </c>
      <c r="C16826" s="53">
        <f t="shared" si="545"/>
        <v>2016</v>
      </c>
      <c r="D16826" s="43" t="s">
        <v>95</v>
      </c>
      <c r="E16826" s="132">
        <v>13.388666666666667</v>
      </c>
    </row>
    <row r="16827" spans="1:5" ht="13.8" x14ac:dyDescent="0.25">
      <c r="A16827" s="47">
        <v>42521</v>
      </c>
      <c r="B16827" s="45" t="str">
        <f t="shared" ref="B16827:B16887" si="546">TEXT(A16827,"mmmm")</f>
        <v>May</v>
      </c>
      <c r="C16827" s="53">
        <f t="shared" ref="C16827:C16887" si="547">YEAR(A16827)</f>
        <v>2016</v>
      </c>
      <c r="D16827" s="43" t="s">
        <v>96</v>
      </c>
      <c r="E16827" s="132">
        <v>12.784666666666666</v>
      </c>
    </row>
    <row r="16828" spans="1:5" ht="13.8" x14ac:dyDescent="0.25">
      <c r="A16828" s="47">
        <v>42521</v>
      </c>
      <c r="B16828" s="45" t="str">
        <f t="shared" si="546"/>
        <v>May</v>
      </c>
      <c r="C16828" s="53">
        <f t="shared" si="547"/>
        <v>2016</v>
      </c>
      <c r="D16828" s="43" t="s">
        <v>97</v>
      </c>
      <c r="E16828" s="132">
        <v>12.180666666666665</v>
      </c>
    </row>
    <row r="16829" spans="1:5" ht="13.8" x14ac:dyDescent="0.25">
      <c r="A16829" s="47">
        <v>42521</v>
      </c>
      <c r="B16829" s="45" t="str">
        <f t="shared" si="546"/>
        <v>May</v>
      </c>
      <c r="C16829" s="53">
        <f t="shared" si="547"/>
        <v>2016</v>
      </c>
      <c r="D16829" s="43" t="s">
        <v>98</v>
      </c>
      <c r="E16829" s="132">
        <v>9.5633333333333326</v>
      </c>
    </row>
    <row r="16830" spans="1:5" ht="15.6" x14ac:dyDescent="0.3">
      <c r="A16830" s="47">
        <v>42521</v>
      </c>
      <c r="B16830" s="45" t="str">
        <f t="shared" si="546"/>
        <v>May</v>
      </c>
      <c r="C16830" s="53">
        <f t="shared" si="547"/>
        <v>2016</v>
      </c>
      <c r="D16830" s="130" t="s">
        <v>136</v>
      </c>
      <c r="E16830" s="132">
        <v>13.968333333333332</v>
      </c>
    </row>
    <row r="16831" spans="1:5" ht="13.8" x14ac:dyDescent="0.25">
      <c r="A16831" s="47">
        <v>42521</v>
      </c>
      <c r="B16831" s="45" t="str">
        <f t="shared" si="546"/>
        <v>May</v>
      </c>
      <c r="C16831" s="53">
        <f t="shared" si="547"/>
        <v>2016</v>
      </c>
      <c r="D16831" s="43" t="s">
        <v>118</v>
      </c>
      <c r="E16831" s="132">
        <v>12.832499999999998</v>
      </c>
    </row>
    <row r="16832" spans="1:5" ht="13.8" x14ac:dyDescent="0.25">
      <c r="A16832" s="47">
        <v>42521</v>
      </c>
      <c r="B16832" s="45" t="str">
        <f t="shared" si="546"/>
        <v>May</v>
      </c>
      <c r="C16832" s="53">
        <f t="shared" si="547"/>
        <v>2016</v>
      </c>
      <c r="D16832" s="43" t="s">
        <v>102</v>
      </c>
      <c r="E16832" s="132">
        <v>12.663333333333332</v>
      </c>
    </row>
    <row r="16833" spans="1:5" ht="13.8" x14ac:dyDescent="0.25">
      <c r="A16833" s="47">
        <v>42521</v>
      </c>
      <c r="B16833" s="45" t="str">
        <f t="shared" si="546"/>
        <v>May</v>
      </c>
      <c r="C16833" s="53">
        <f t="shared" si="547"/>
        <v>2016</v>
      </c>
      <c r="D16833" s="43" t="s">
        <v>119</v>
      </c>
      <c r="E16833" s="132">
        <v>12.2525</v>
      </c>
    </row>
    <row r="16834" spans="1:5" ht="13.8" x14ac:dyDescent="0.25">
      <c r="A16834" s="47">
        <v>42521</v>
      </c>
      <c r="B16834" s="45" t="str">
        <f t="shared" si="546"/>
        <v>May</v>
      </c>
      <c r="C16834" s="53">
        <f t="shared" si="547"/>
        <v>2016</v>
      </c>
      <c r="D16834" s="43" t="s">
        <v>120</v>
      </c>
      <c r="E16834" s="132">
        <v>11.624166666666666</v>
      </c>
    </row>
    <row r="16835" spans="1:5" ht="13.8" x14ac:dyDescent="0.25">
      <c r="A16835" s="47">
        <v>42521</v>
      </c>
      <c r="B16835" s="45" t="str">
        <f t="shared" si="546"/>
        <v>May</v>
      </c>
      <c r="C16835" s="53">
        <f t="shared" si="547"/>
        <v>2016</v>
      </c>
      <c r="D16835" s="43" t="s">
        <v>103</v>
      </c>
      <c r="E16835" s="132">
        <v>11.213333333333333</v>
      </c>
    </row>
    <row r="16836" spans="1:5" ht="13.8" x14ac:dyDescent="0.25">
      <c r="A16836" s="47">
        <v>42521</v>
      </c>
      <c r="B16836" s="45" t="str">
        <f t="shared" si="546"/>
        <v>May</v>
      </c>
      <c r="C16836" s="53">
        <f t="shared" si="547"/>
        <v>2016</v>
      </c>
      <c r="D16836" s="43" t="s">
        <v>116</v>
      </c>
      <c r="E16836" s="132">
        <v>6.9160000000000004</v>
      </c>
    </row>
    <row r="16837" spans="1:5" ht="13.8" x14ac:dyDescent="0.25">
      <c r="A16837" s="47">
        <v>42521</v>
      </c>
      <c r="B16837" s="45" t="str">
        <f t="shared" si="546"/>
        <v>May</v>
      </c>
      <c r="C16837" s="53">
        <f t="shared" si="547"/>
        <v>2016</v>
      </c>
      <c r="D16837" s="43" t="s">
        <v>104</v>
      </c>
      <c r="E16837" s="132">
        <v>7.8166666666666673</v>
      </c>
    </row>
    <row r="16838" spans="1:5" ht="13.8" x14ac:dyDescent="0.25">
      <c r="A16838" s="47">
        <v>42521</v>
      </c>
      <c r="B16838" s="45" t="str">
        <f t="shared" si="546"/>
        <v>May</v>
      </c>
      <c r="C16838" s="53">
        <f t="shared" si="547"/>
        <v>2016</v>
      </c>
      <c r="D16838" s="43" t="s">
        <v>121</v>
      </c>
      <c r="E16838" s="132">
        <v>7.4333333333333327</v>
      </c>
    </row>
    <row r="16839" spans="1:5" ht="13.8" x14ac:dyDescent="0.25">
      <c r="A16839" s="47">
        <v>42521</v>
      </c>
      <c r="B16839" s="45" t="str">
        <f t="shared" si="546"/>
        <v>May</v>
      </c>
      <c r="C16839" s="53">
        <f t="shared" si="547"/>
        <v>2016</v>
      </c>
      <c r="D16839" s="43" t="s">
        <v>122</v>
      </c>
      <c r="E16839" s="132">
        <v>6.7333333333333325</v>
      </c>
    </row>
    <row r="16840" spans="1:5" ht="13.8" x14ac:dyDescent="0.25">
      <c r="A16840" s="47">
        <v>42521</v>
      </c>
      <c r="B16840" s="45" t="str">
        <f t="shared" si="546"/>
        <v>May</v>
      </c>
      <c r="C16840" s="53">
        <f t="shared" si="547"/>
        <v>2016</v>
      </c>
      <c r="D16840" s="43" t="s">
        <v>123</v>
      </c>
      <c r="E16840" s="132">
        <v>6.65</v>
      </c>
    </row>
    <row r="16841" spans="1:5" ht="13.8" x14ac:dyDescent="0.25">
      <c r="A16841" s="47">
        <v>42521</v>
      </c>
      <c r="B16841" s="45" t="str">
        <f t="shared" si="546"/>
        <v>May</v>
      </c>
      <c r="C16841" s="53">
        <f t="shared" si="547"/>
        <v>2016</v>
      </c>
      <c r="D16841" s="43" t="s">
        <v>99</v>
      </c>
      <c r="E16841" s="132">
        <v>6.3966666666666665</v>
      </c>
    </row>
    <row r="16842" spans="1:5" ht="13.8" x14ac:dyDescent="0.25">
      <c r="A16842" s="47">
        <v>42521</v>
      </c>
      <c r="B16842" s="45" t="str">
        <f t="shared" si="546"/>
        <v>May</v>
      </c>
      <c r="C16842" s="53">
        <f t="shared" si="547"/>
        <v>2016</v>
      </c>
      <c r="D16842" s="43" t="s">
        <v>100</v>
      </c>
      <c r="E16842" s="132">
        <v>6.2283333333333335</v>
      </c>
    </row>
    <row r="16843" spans="1:5" ht="13.8" x14ac:dyDescent="0.25">
      <c r="A16843" s="47">
        <v>42521</v>
      </c>
      <c r="B16843" s="45" t="str">
        <f t="shared" si="546"/>
        <v>May</v>
      </c>
      <c r="C16843" s="53">
        <f t="shared" si="547"/>
        <v>2016</v>
      </c>
      <c r="D16843" s="43" t="s">
        <v>101</v>
      </c>
      <c r="E16843" s="132">
        <v>5.9590000000000005</v>
      </c>
    </row>
    <row r="16844" spans="1:5" ht="13.8" x14ac:dyDescent="0.25">
      <c r="A16844" s="47">
        <v>42521</v>
      </c>
      <c r="B16844" s="45" t="str">
        <f t="shared" si="546"/>
        <v>May</v>
      </c>
      <c r="C16844" s="53">
        <f t="shared" si="547"/>
        <v>2016</v>
      </c>
      <c r="D16844" s="43" t="s">
        <v>124</v>
      </c>
      <c r="E16844" s="132">
        <v>5.9085000000000001</v>
      </c>
    </row>
    <row r="16845" spans="1:5" ht="13.8" x14ac:dyDescent="0.25">
      <c r="A16845" s="47">
        <v>42521</v>
      </c>
      <c r="B16845" s="45" t="str">
        <f t="shared" si="546"/>
        <v>May</v>
      </c>
      <c r="C16845" s="53">
        <f t="shared" si="547"/>
        <v>2016</v>
      </c>
      <c r="D16845" s="43" t="s">
        <v>125</v>
      </c>
      <c r="E16845" s="132">
        <v>5.2856666666666676</v>
      </c>
    </row>
    <row r="16846" spans="1:5" ht="13.8" x14ac:dyDescent="0.25">
      <c r="A16846" s="47">
        <v>42521</v>
      </c>
      <c r="B16846" s="45" t="str">
        <f t="shared" si="546"/>
        <v>May</v>
      </c>
      <c r="C16846" s="53">
        <f t="shared" si="547"/>
        <v>2016</v>
      </c>
      <c r="D16846" s="43" t="s">
        <v>126</v>
      </c>
      <c r="E16846" s="132">
        <v>5.7806666666666668</v>
      </c>
    </row>
    <row r="16847" spans="1:5" ht="13.8" x14ac:dyDescent="0.25">
      <c r="A16847" s="47">
        <v>42521</v>
      </c>
      <c r="B16847" s="45" t="str">
        <f t="shared" si="546"/>
        <v>May</v>
      </c>
      <c r="C16847" s="53">
        <f t="shared" si="547"/>
        <v>2016</v>
      </c>
      <c r="D16847" s="43" t="s">
        <v>127</v>
      </c>
      <c r="E16847" s="132">
        <v>5.8295000000000003</v>
      </c>
    </row>
    <row r="16848" spans="1:5" ht="13.8" x14ac:dyDescent="0.25">
      <c r="A16848" s="47">
        <v>42521</v>
      </c>
      <c r="B16848" s="45" t="str">
        <f t="shared" si="546"/>
        <v>May</v>
      </c>
      <c r="C16848" s="53">
        <f t="shared" si="547"/>
        <v>2016</v>
      </c>
      <c r="D16848" s="43" t="s">
        <v>105</v>
      </c>
      <c r="E16848" s="132">
        <v>4.1578333333333344</v>
      </c>
    </row>
    <row r="16849" spans="1:5" ht="13.8" x14ac:dyDescent="0.25">
      <c r="A16849" s="47">
        <v>42521</v>
      </c>
      <c r="B16849" s="45" t="str">
        <f t="shared" si="546"/>
        <v>May</v>
      </c>
      <c r="C16849" s="53">
        <f t="shared" si="547"/>
        <v>2016</v>
      </c>
      <c r="D16849" s="43" t="s">
        <v>128</v>
      </c>
      <c r="E16849" s="132">
        <v>6.1448333333333345</v>
      </c>
    </row>
    <row r="16850" spans="1:5" ht="13.8" x14ac:dyDescent="0.25">
      <c r="A16850" s="47">
        <v>42528</v>
      </c>
      <c r="B16850" s="45" t="str">
        <f t="shared" si="546"/>
        <v>June</v>
      </c>
      <c r="C16850" s="53">
        <f t="shared" si="547"/>
        <v>2016</v>
      </c>
      <c r="D16850" s="43" t="s">
        <v>131</v>
      </c>
      <c r="E16850" s="132">
        <v>21.871333333333332</v>
      </c>
    </row>
    <row r="16851" spans="1:5" ht="13.8" x14ac:dyDescent="0.25">
      <c r="A16851" s="47">
        <v>42528</v>
      </c>
      <c r="B16851" s="45" t="str">
        <f t="shared" si="546"/>
        <v>June</v>
      </c>
      <c r="C16851" s="53">
        <f t="shared" si="547"/>
        <v>2016</v>
      </c>
      <c r="D16851" s="43" t="s">
        <v>115</v>
      </c>
      <c r="E16851" s="132">
        <v>17.399999999999999</v>
      </c>
    </row>
    <row r="16852" spans="1:5" ht="13.8" x14ac:dyDescent="0.25">
      <c r="A16852" s="47">
        <v>42528</v>
      </c>
      <c r="B16852" s="45" t="str">
        <f t="shared" si="546"/>
        <v>June</v>
      </c>
      <c r="C16852" s="53">
        <f t="shared" si="547"/>
        <v>2016</v>
      </c>
      <c r="D16852" s="43" t="s">
        <v>95</v>
      </c>
      <c r="E16852" s="132">
        <v>15.428000000000003</v>
      </c>
    </row>
    <row r="16853" spans="1:5" ht="13.8" x14ac:dyDescent="0.25">
      <c r="A16853" s="47">
        <v>42528</v>
      </c>
      <c r="B16853" s="45" t="str">
        <f t="shared" si="546"/>
        <v>June</v>
      </c>
      <c r="C16853" s="53">
        <f t="shared" si="547"/>
        <v>2016</v>
      </c>
      <c r="D16853" s="43" t="s">
        <v>96</v>
      </c>
      <c r="E16853" s="132">
        <v>14.732000000000001</v>
      </c>
    </row>
    <row r="16854" spans="1:5" ht="13.8" x14ac:dyDescent="0.25">
      <c r="A16854" s="47">
        <v>42528</v>
      </c>
      <c r="B16854" s="45" t="str">
        <f t="shared" si="546"/>
        <v>June</v>
      </c>
      <c r="C16854" s="53">
        <f t="shared" si="547"/>
        <v>2016</v>
      </c>
      <c r="D16854" s="43" t="s">
        <v>97</v>
      </c>
      <c r="E16854" s="132">
        <v>14.036</v>
      </c>
    </row>
    <row r="16855" spans="1:5" ht="13.8" x14ac:dyDescent="0.25">
      <c r="A16855" s="47">
        <v>42528</v>
      </c>
      <c r="B16855" s="45" t="str">
        <f t="shared" si="546"/>
        <v>June</v>
      </c>
      <c r="C16855" s="53">
        <f t="shared" si="547"/>
        <v>2016</v>
      </c>
      <c r="D16855" s="43" t="s">
        <v>98</v>
      </c>
      <c r="E16855" s="132">
        <v>11.02</v>
      </c>
    </row>
    <row r="16856" spans="1:5" ht="15.6" x14ac:dyDescent="0.3">
      <c r="A16856" s="47">
        <v>42528</v>
      </c>
      <c r="B16856" s="45" t="str">
        <f t="shared" si="546"/>
        <v>June</v>
      </c>
      <c r="C16856" s="53">
        <f t="shared" si="547"/>
        <v>2016</v>
      </c>
      <c r="D16856" s="130" t="s">
        <v>136</v>
      </c>
      <c r="E16856" s="132">
        <v>15.798666666666666</v>
      </c>
    </row>
    <row r="16857" spans="1:5" ht="13.8" x14ac:dyDescent="0.25">
      <c r="A16857" s="47">
        <v>42528</v>
      </c>
      <c r="B16857" s="45" t="str">
        <f t="shared" si="546"/>
        <v>June</v>
      </c>
      <c r="C16857" s="53">
        <f t="shared" si="547"/>
        <v>2016</v>
      </c>
      <c r="D16857" s="43" t="s">
        <v>118</v>
      </c>
      <c r="E16857" s="132">
        <v>14.513999999999999</v>
      </c>
    </row>
    <row r="16858" spans="1:5" ht="13.8" x14ac:dyDescent="0.25">
      <c r="A16858" s="47">
        <v>42528</v>
      </c>
      <c r="B16858" s="45" t="str">
        <f t="shared" si="546"/>
        <v>June</v>
      </c>
      <c r="C16858" s="53">
        <f t="shared" si="547"/>
        <v>2016</v>
      </c>
      <c r="D16858" s="43" t="s">
        <v>102</v>
      </c>
      <c r="E16858" s="132">
        <v>14.322666666666667</v>
      </c>
    </row>
    <row r="16859" spans="1:5" ht="13.8" x14ac:dyDescent="0.25">
      <c r="A16859" s="47">
        <v>42528</v>
      </c>
      <c r="B16859" s="45" t="str">
        <f t="shared" si="546"/>
        <v>June</v>
      </c>
      <c r="C16859" s="53">
        <f t="shared" si="547"/>
        <v>2016</v>
      </c>
      <c r="D16859" s="43" t="s">
        <v>119</v>
      </c>
      <c r="E16859" s="132">
        <v>13.857999999999999</v>
      </c>
    </row>
    <row r="16860" spans="1:5" ht="13.8" x14ac:dyDescent="0.25">
      <c r="A16860" s="47">
        <v>42528</v>
      </c>
      <c r="B16860" s="45" t="str">
        <f t="shared" si="546"/>
        <v>June</v>
      </c>
      <c r="C16860" s="53">
        <f t="shared" si="547"/>
        <v>2016</v>
      </c>
      <c r="D16860" s="43" t="s">
        <v>120</v>
      </c>
      <c r="E16860" s="132">
        <v>13.14733333333333</v>
      </c>
    </row>
    <row r="16861" spans="1:5" ht="13.8" x14ac:dyDescent="0.25">
      <c r="A16861" s="47">
        <v>42528</v>
      </c>
      <c r="B16861" s="45" t="str">
        <f t="shared" si="546"/>
        <v>June</v>
      </c>
      <c r="C16861" s="53">
        <f t="shared" si="547"/>
        <v>2016</v>
      </c>
      <c r="D16861" s="43" t="s">
        <v>103</v>
      </c>
      <c r="E16861" s="132">
        <v>12.682666666666664</v>
      </c>
    </row>
    <row r="16862" spans="1:5" ht="13.8" x14ac:dyDescent="0.25">
      <c r="A16862" s="47">
        <v>42528</v>
      </c>
      <c r="B16862" s="45" t="str">
        <f t="shared" si="546"/>
        <v>June</v>
      </c>
      <c r="C16862" s="53">
        <f t="shared" si="547"/>
        <v>2016</v>
      </c>
      <c r="D16862" s="43" t="s">
        <v>116</v>
      </c>
      <c r="E16862" s="132">
        <v>7.1820000000000004</v>
      </c>
    </row>
    <row r="16863" spans="1:5" ht="13.8" x14ac:dyDescent="0.25">
      <c r="A16863" s="47">
        <v>42528</v>
      </c>
      <c r="B16863" s="45" t="str">
        <f t="shared" si="546"/>
        <v>June</v>
      </c>
      <c r="C16863" s="53">
        <f t="shared" si="547"/>
        <v>2016</v>
      </c>
      <c r="D16863" s="43" t="s">
        <v>104</v>
      </c>
      <c r="E16863" s="132">
        <v>8.051166666666667</v>
      </c>
    </row>
    <row r="16864" spans="1:5" ht="13.8" x14ac:dyDescent="0.25">
      <c r="A16864" s="47">
        <v>42528</v>
      </c>
      <c r="B16864" s="45" t="str">
        <f t="shared" si="546"/>
        <v>June</v>
      </c>
      <c r="C16864" s="53">
        <f t="shared" si="547"/>
        <v>2016</v>
      </c>
      <c r="D16864" s="43" t="s">
        <v>121</v>
      </c>
      <c r="E16864" s="132">
        <v>7.6563333333333334</v>
      </c>
    </row>
    <row r="16865" spans="1:5" ht="13.8" x14ac:dyDescent="0.25">
      <c r="A16865" s="47">
        <v>42528</v>
      </c>
      <c r="B16865" s="45" t="str">
        <f t="shared" si="546"/>
        <v>June</v>
      </c>
      <c r="C16865" s="53">
        <f t="shared" si="547"/>
        <v>2016</v>
      </c>
      <c r="D16865" s="43" t="s">
        <v>122</v>
      </c>
      <c r="E16865" s="132">
        <v>6.9353333333333333</v>
      </c>
    </row>
    <row r="16866" spans="1:5" ht="13.8" x14ac:dyDescent="0.25">
      <c r="A16866" s="47">
        <v>42528</v>
      </c>
      <c r="B16866" s="45" t="str">
        <f t="shared" si="546"/>
        <v>June</v>
      </c>
      <c r="C16866" s="53">
        <f t="shared" si="547"/>
        <v>2016</v>
      </c>
      <c r="D16866" s="43" t="s">
        <v>123</v>
      </c>
      <c r="E16866" s="132">
        <v>6.8495000000000008</v>
      </c>
    </row>
    <row r="16867" spans="1:5" ht="13.8" x14ac:dyDescent="0.25">
      <c r="A16867" s="47">
        <v>42528</v>
      </c>
      <c r="B16867" s="45" t="str">
        <f t="shared" si="546"/>
        <v>June</v>
      </c>
      <c r="C16867" s="53">
        <f t="shared" si="547"/>
        <v>2016</v>
      </c>
      <c r="D16867" s="43" t="s">
        <v>99</v>
      </c>
      <c r="E16867" s="132">
        <v>6.7133333333333329</v>
      </c>
    </row>
    <row r="16868" spans="1:5" ht="13.8" x14ac:dyDescent="0.25">
      <c r="A16868" s="47">
        <v>42528</v>
      </c>
      <c r="B16868" s="45" t="str">
        <f t="shared" si="546"/>
        <v>June</v>
      </c>
      <c r="C16868" s="53">
        <f t="shared" si="547"/>
        <v>2016</v>
      </c>
      <c r="D16868" s="43" t="s">
        <v>100</v>
      </c>
      <c r="E16868" s="132">
        <v>6.5366666666666662</v>
      </c>
    </row>
    <row r="16869" spans="1:5" ht="13.8" x14ac:dyDescent="0.25">
      <c r="A16869" s="47">
        <v>42528</v>
      </c>
      <c r="B16869" s="45" t="str">
        <f t="shared" si="546"/>
        <v>June</v>
      </c>
      <c r="C16869" s="53">
        <f t="shared" si="547"/>
        <v>2016</v>
      </c>
      <c r="D16869" s="43" t="s">
        <v>101</v>
      </c>
      <c r="E16869" s="132">
        <v>6.2539999999999996</v>
      </c>
    </row>
    <row r="16870" spans="1:5" ht="13.8" x14ac:dyDescent="0.25">
      <c r="A16870" s="47">
        <v>42528</v>
      </c>
      <c r="B16870" s="45" t="str">
        <f t="shared" si="546"/>
        <v>June</v>
      </c>
      <c r="C16870" s="53">
        <f t="shared" si="547"/>
        <v>2016</v>
      </c>
      <c r="D16870" s="43" t="s">
        <v>124</v>
      </c>
      <c r="E16870" s="132">
        <v>6.2009999999999987</v>
      </c>
    </row>
    <row r="16871" spans="1:5" ht="13.8" x14ac:dyDescent="0.25">
      <c r="A16871" s="47">
        <v>42528</v>
      </c>
      <c r="B16871" s="45" t="str">
        <f t="shared" si="546"/>
        <v>June</v>
      </c>
      <c r="C16871" s="53">
        <f t="shared" si="547"/>
        <v>2016</v>
      </c>
      <c r="D16871" s="43" t="s">
        <v>125</v>
      </c>
      <c r="E16871" s="132">
        <v>5.5473333333333334</v>
      </c>
    </row>
    <row r="16872" spans="1:5" ht="13.8" x14ac:dyDescent="0.25">
      <c r="A16872" s="47">
        <v>42528</v>
      </c>
      <c r="B16872" s="45" t="str">
        <f t="shared" si="546"/>
        <v>June</v>
      </c>
      <c r="C16872" s="53">
        <f t="shared" si="547"/>
        <v>2016</v>
      </c>
      <c r="D16872" s="43" t="s">
        <v>126</v>
      </c>
      <c r="E16872" s="132">
        <v>6.0298333333333334</v>
      </c>
    </row>
    <row r="16873" spans="1:5" ht="13.8" x14ac:dyDescent="0.25">
      <c r="A16873" s="47">
        <v>42528</v>
      </c>
      <c r="B16873" s="45" t="str">
        <f t="shared" si="546"/>
        <v>June</v>
      </c>
      <c r="C16873" s="53">
        <f t="shared" si="547"/>
        <v>2016</v>
      </c>
      <c r="D16873" s="43" t="s">
        <v>127</v>
      </c>
      <c r="E16873" s="132">
        <v>6.0519999999999996</v>
      </c>
    </row>
    <row r="16874" spans="1:5" ht="13.8" x14ac:dyDescent="0.25">
      <c r="A16874" s="47">
        <v>42528</v>
      </c>
      <c r="B16874" s="45" t="str">
        <f t="shared" si="546"/>
        <v>June</v>
      </c>
      <c r="C16874" s="53">
        <f t="shared" si="547"/>
        <v>2016</v>
      </c>
      <c r="D16874" s="43" t="s">
        <v>105</v>
      </c>
      <c r="E16874" s="132">
        <v>4.363666666666667</v>
      </c>
    </row>
    <row r="16875" spans="1:5" ht="13.8" x14ac:dyDescent="0.25">
      <c r="A16875" s="47">
        <v>42528</v>
      </c>
      <c r="B16875" s="45" t="str">
        <f t="shared" si="546"/>
        <v>June</v>
      </c>
      <c r="C16875" s="53">
        <f t="shared" si="547"/>
        <v>2016</v>
      </c>
      <c r="D16875" s="43" t="s">
        <v>128</v>
      </c>
      <c r="E16875" s="132">
        <v>6.3356666666666657</v>
      </c>
    </row>
    <row r="16876" spans="1:5" ht="13.8" x14ac:dyDescent="0.25">
      <c r="A16876" s="47">
        <v>42535</v>
      </c>
      <c r="B16876" s="45" t="str">
        <f t="shared" si="546"/>
        <v>June</v>
      </c>
      <c r="C16876" s="53">
        <f t="shared" si="547"/>
        <v>2016</v>
      </c>
      <c r="D16876" s="43" t="s">
        <v>131</v>
      </c>
      <c r="E16876" s="132">
        <v>22.903000000000002</v>
      </c>
    </row>
    <row r="16877" spans="1:5" ht="13.8" x14ac:dyDescent="0.25">
      <c r="A16877" s="47">
        <v>42535</v>
      </c>
      <c r="B16877" s="45" t="str">
        <f t="shared" si="546"/>
        <v>June</v>
      </c>
      <c r="C16877" s="53">
        <f t="shared" si="547"/>
        <v>2016</v>
      </c>
      <c r="D16877" s="43" t="s">
        <v>115</v>
      </c>
      <c r="E16877" s="132">
        <v>19.350000000000001</v>
      </c>
    </row>
    <row r="16878" spans="1:5" ht="13.8" x14ac:dyDescent="0.25">
      <c r="A16878" s="47">
        <v>42535</v>
      </c>
      <c r="B16878" s="45" t="str">
        <f t="shared" si="546"/>
        <v>June</v>
      </c>
      <c r="C16878" s="53">
        <f t="shared" si="547"/>
        <v>2016</v>
      </c>
      <c r="D16878" s="43" t="s">
        <v>95</v>
      </c>
      <c r="E16878" s="132">
        <v>17.157</v>
      </c>
    </row>
    <row r="16879" spans="1:5" ht="13.8" x14ac:dyDescent="0.25">
      <c r="A16879" s="47">
        <v>42535</v>
      </c>
      <c r="B16879" s="45" t="str">
        <f t="shared" si="546"/>
        <v>June</v>
      </c>
      <c r="C16879" s="53">
        <f t="shared" si="547"/>
        <v>2016</v>
      </c>
      <c r="D16879" s="43" t="s">
        <v>96</v>
      </c>
      <c r="E16879" s="132">
        <v>16.382999999999999</v>
      </c>
    </row>
    <row r="16880" spans="1:5" ht="13.8" x14ac:dyDescent="0.25">
      <c r="A16880" s="47">
        <v>42535</v>
      </c>
      <c r="B16880" s="45" t="str">
        <f t="shared" si="546"/>
        <v>June</v>
      </c>
      <c r="C16880" s="53">
        <f t="shared" si="547"/>
        <v>2016</v>
      </c>
      <c r="D16880" s="43" t="s">
        <v>97</v>
      </c>
      <c r="E16880" s="132">
        <v>15.608999999999998</v>
      </c>
    </row>
    <row r="16881" spans="1:5" ht="13.8" x14ac:dyDescent="0.25">
      <c r="A16881" s="47">
        <v>42535</v>
      </c>
      <c r="B16881" s="45" t="str">
        <f t="shared" si="546"/>
        <v>June</v>
      </c>
      <c r="C16881" s="53">
        <f t="shared" si="547"/>
        <v>2016</v>
      </c>
      <c r="D16881" s="43" t="s">
        <v>98</v>
      </c>
      <c r="E16881" s="132">
        <v>12.255000000000001</v>
      </c>
    </row>
    <row r="16882" spans="1:5" ht="15.6" x14ac:dyDescent="0.3">
      <c r="A16882" s="47">
        <v>42535</v>
      </c>
      <c r="B16882" s="45" t="str">
        <f t="shared" si="546"/>
        <v>June</v>
      </c>
      <c r="C16882" s="53">
        <f t="shared" si="547"/>
        <v>2016</v>
      </c>
      <c r="D16882" s="130" t="s">
        <v>136</v>
      </c>
      <c r="E16882" s="132">
        <v>18.0625</v>
      </c>
    </row>
    <row r="16883" spans="1:5" ht="13.8" x14ac:dyDescent="0.25">
      <c r="A16883" s="47">
        <v>42535</v>
      </c>
      <c r="B16883" s="45" t="str">
        <f t="shared" si="546"/>
        <v>June</v>
      </c>
      <c r="C16883" s="53">
        <f t="shared" si="547"/>
        <v>2016</v>
      </c>
      <c r="D16883" s="43" t="s">
        <v>118</v>
      </c>
      <c r="E16883" s="132">
        <v>16.593749999999996</v>
      </c>
    </row>
    <row r="16884" spans="1:5" ht="13.8" x14ac:dyDescent="0.25">
      <c r="A16884" s="47">
        <v>42535</v>
      </c>
      <c r="B16884" s="45" t="str">
        <f t="shared" si="546"/>
        <v>June</v>
      </c>
      <c r="C16884" s="53">
        <f t="shared" si="547"/>
        <v>2016</v>
      </c>
      <c r="D16884" s="43" t="s">
        <v>102</v>
      </c>
      <c r="E16884" s="132">
        <v>16.375</v>
      </c>
    </row>
    <row r="16885" spans="1:5" ht="13.8" x14ac:dyDescent="0.25">
      <c r="A16885" s="47">
        <v>42535</v>
      </c>
      <c r="B16885" s="45" t="str">
        <f t="shared" si="546"/>
        <v>June</v>
      </c>
      <c r="C16885" s="53">
        <f t="shared" si="547"/>
        <v>2016</v>
      </c>
      <c r="D16885" s="43" t="s">
        <v>119</v>
      </c>
      <c r="E16885" s="132">
        <v>15.84375</v>
      </c>
    </row>
    <row r="16886" spans="1:5" ht="13.8" x14ac:dyDescent="0.25">
      <c r="A16886" s="47">
        <v>42535</v>
      </c>
      <c r="B16886" s="45" t="str">
        <f t="shared" si="546"/>
        <v>June</v>
      </c>
      <c r="C16886" s="53">
        <f t="shared" si="547"/>
        <v>2016</v>
      </c>
      <c r="D16886" s="43" t="s">
        <v>120</v>
      </c>
      <c r="E16886" s="132">
        <v>15.031249999999998</v>
      </c>
    </row>
    <row r="16887" spans="1:5" ht="13.8" x14ac:dyDescent="0.25">
      <c r="A16887" s="47">
        <v>42535</v>
      </c>
      <c r="B16887" s="45" t="str">
        <f t="shared" si="546"/>
        <v>June</v>
      </c>
      <c r="C16887" s="53">
        <f t="shared" si="547"/>
        <v>2016</v>
      </c>
      <c r="D16887" s="43" t="s">
        <v>103</v>
      </c>
      <c r="E16887" s="132">
        <v>14.5</v>
      </c>
    </row>
    <row r="16888" spans="1:5" ht="13.8" x14ac:dyDescent="0.25">
      <c r="A16888" s="47">
        <v>42535</v>
      </c>
      <c r="B16888" s="45" t="str">
        <f t="shared" ref="B16888:B16949" si="548">TEXT(A16888,"mmmm")</f>
        <v>June</v>
      </c>
      <c r="C16888" s="53">
        <f t="shared" ref="C16888:C16949" si="549">YEAR(A16888)</f>
        <v>2016</v>
      </c>
      <c r="D16888" s="43" t="s">
        <v>116</v>
      </c>
      <c r="E16888" s="132">
        <v>8.5785</v>
      </c>
    </row>
    <row r="16889" spans="1:5" ht="13.8" x14ac:dyDescent="0.25">
      <c r="A16889" s="47">
        <v>42535</v>
      </c>
      <c r="B16889" s="45" t="str">
        <f t="shared" si="548"/>
        <v>June</v>
      </c>
      <c r="C16889" s="53">
        <f t="shared" si="549"/>
        <v>2016</v>
      </c>
      <c r="D16889" s="43" t="s">
        <v>104</v>
      </c>
      <c r="E16889" s="132">
        <v>9.1455000000000002</v>
      </c>
    </row>
    <row r="16890" spans="1:5" ht="13.8" x14ac:dyDescent="0.25">
      <c r="A16890" s="47">
        <v>42535</v>
      </c>
      <c r="B16890" s="45" t="str">
        <f t="shared" si="548"/>
        <v>June</v>
      </c>
      <c r="C16890" s="53">
        <f t="shared" si="549"/>
        <v>2016</v>
      </c>
      <c r="D16890" s="43" t="s">
        <v>121</v>
      </c>
      <c r="E16890" s="132">
        <v>8.697000000000001</v>
      </c>
    </row>
    <row r="16891" spans="1:5" ht="13.8" x14ac:dyDescent="0.25">
      <c r="A16891" s="47">
        <v>42535</v>
      </c>
      <c r="B16891" s="45" t="str">
        <f t="shared" si="548"/>
        <v>June</v>
      </c>
      <c r="C16891" s="53">
        <f t="shared" si="549"/>
        <v>2016</v>
      </c>
      <c r="D16891" s="43" t="s">
        <v>122</v>
      </c>
      <c r="E16891" s="132">
        <v>7.8779999999999992</v>
      </c>
    </row>
    <row r="16892" spans="1:5" ht="13.8" x14ac:dyDescent="0.25">
      <c r="A16892" s="47">
        <v>42535</v>
      </c>
      <c r="B16892" s="45" t="str">
        <f t="shared" si="548"/>
        <v>June</v>
      </c>
      <c r="C16892" s="53">
        <f t="shared" si="549"/>
        <v>2016</v>
      </c>
      <c r="D16892" s="43" t="s">
        <v>123</v>
      </c>
      <c r="E16892" s="132">
        <v>7.7805000000000009</v>
      </c>
    </row>
    <row r="16893" spans="1:5" ht="13.8" x14ac:dyDescent="0.25">
      <c r="A16893" s="47">
        <v>42535</v>
      </c>
      <c r="B16893" s="45" t="str">
        <f t="shared" si="548"/>
        <v>June</v>
      </c>
      <c r="C16893" s="53">
        <f t="shared" si="549"/>
        <v>2016</v>
      </c>
      <c r="D16893" s="43" t="s">
        <v>99</v>
      </c>
      <c r="E16893" s="132">
        <v>7.3150000000000004</v>
      </c>
    </row>
    <row r="16894" spans="1:5" ht="13.8" x14ac:dyDescent="0.25">
      <c r="A16894" s="47">
        <v>42535</v>
      </c>
      <c r="B16894" s="45" t="str">
        <f t="shared" si="548"/>
        <v>June</v>
      </c>
      <c r="C16894" s="53">
        <f t="shared" si="549"/>
        <v>2016</v>
      </c>
      <c r="D16894" s="43" t="s">
        <v>100</v>
      </c>
      <c r="E16894" s="132">
        <v>7.1224999999999996</v>
      </c>
    </row>
    <row r="16895" spans="1:5" ht="13.8" x14ac:dyDescent="0.25">
      <c r="A16895" s="47">
        <v>42535</v>
      </c>
      <c r="B16895" s="45" t="str">
        <f t="shared" si="548"/>
        <v>June</v>
      </c>
      <c r="C16895" s="53">
        <f t="shared" si="549"/>
        <v>2016</v>
      </c>
      <c r="D16895" s="43" t="s">
        <v>101</v>
      </c>
      <c r="E16895" s="132">
        <v>6.8145000000000007</v>
      </c>
    </row>
    <row r="16896" spans="1:5" ht="13.8" x14ac:dyDescent="0.25">
      <c r="A16896" s="47">
        <v>42535</v>
      </c>
      <c r="B16896" s="45" t="str">
        <f t="shared" si="548"/>
        <v>June</v>
      </c>
      <c r="C16896" s="53">
        <f t="shared" si="549"/>
        <v>2016</v>
      </c>
      <c r="D16896" s="43" t="s">
        <v>124</v>
      </c>
      <c r="E16896" s="132">
        <v>6.7567499999999994</v>
      </c>
    </row>
    <row r="16897" spans="1:5" ht="13.8" x14ac:dyDescent="0.25">
      <c r="A16897" s="47">
        <v>42535</v>
      </c>
      <c r="B16897" s="45" t="str">
        <f t="shared" si="548"/>
        <v>June</v>
      </c>
      <c r="C16897" s="53">
        <f t="shared" si="549"/>
        <v>2016</v>
      </c>
      <c r="D16897" s="43" t="s">
        <v>125</v>
      </c>
      <c r="E16897" s="132">
        <v>6.0445000000000002</v>
      </c>
    </row>
    <row r="16898" spans="1:5" ht="13.8" x14ac:dyDescent="0.25">
      <c r="A16898" s="47">
        <v>42535</v>
      </c>
      <c r="B16898" s="45" t="str">
        <f t="shared" si="548"/>
        <v>June</v>
      </c>
      <c r="C16898" s="53">
        <f t="shared" si="549"/>
        <v>2016</v>
      </c>
      <c r="D16898" s="43" t="s">
        <v>126</v>
      </c>
      <c r="E16898" s="132">
        <v>6.5032500000000004</v>
      </c>
    </row>
    <row r="16899" spans="1:5" ht="13.8" x14ac:dyDescent="0.25">
      <c r="A16899" s="47">
        <v>42535</v>
      </c>
      <c r="B16899" s="45" t="str">
        <f t="shared" si="548"/>
        <v>June</v>
      </c>
      <c r="C16899" s="53">
        <f t="shared" si="549"/>
        <v>2016</v>
      </c>
      <c r="D16899" s="43" t="s">
        <v>127</v>
      </c>
      <c r="E16899" s="132">
        <v>6.4747500000000002</v>
      </c>
    </row>
    <row r="16900" spans="1:5" ht="13.8" x14ac:dyDescent="0.25">
      <c r="A16900" s="47">
        <v>42535</v>
      </c>
      <c r="B16900" s="45" t="str">
        <f t="shared" si="548"/>
        <v>June</v>
      </c>
      <c r="C16900" s="53">
        <f t="shared" si="549"/>
        <v>2016</v>
      </c>
      <c r="D16900" s="43" t="s">
        <v>105</v>
      </c>
      <c r="E16900" s="132">
        <v>4.7547500000000005</v>
      </c>
    </row>
    <row r="16901" spans="1:5" ht="13.8" x14ac:dyDescent="0.25">
      <c r="A16901" s="47">
        <v>42535</v>
      </c>
      <c r="B16901" s="45" t="str">
        <f t="shared" si="548"/>
        <v>June</v>
      </c>
      <c r="C16901" s="53">
        <f t="shared" si="549"/>
        <v>2016</v>
      </c>
      <c r="D16901" s="43" t="s">
        <v>128</v>
      </c>
      <c r="E16901" s="132">
        <v>6.6982500000000007</v>
      </c>
    </row>
    <row r="16902" spans="1:5" ht="13.8" x14ac:dyDescent="0.25">
      <c r="A16902" s="47">
        <v>42542</v>
      </c>
      <c r="B16902" s="45" t="str">
        <f t="shared" si="548"/>
        <v>June</v>
      </c>
      <c r="C16902" s="53">
        <f t="shared" si="549"/>
        <v>2016</v>
      </c>
      <c r="D16902" s="43" t="s">
        <v>131</v>
      </c>
      <c r="E16902" s="132">
        <v>28.62875</v>
      </c>
    </row>
    <row r="16903" spans="1:5" ht="13.8" x14ac:dyDescent="0.25">
      <c r="A16903" s="47">
        <v>42542</v>
      </c>
      <c r="B16903" s="45" t="str">
        <f t="shared" si="548"/>
        <v>June</v>
      </c>
      <c r="C16903" s="53">
        <f t="shared" si="549"/>
        <v>2016</v>
      </c>
      <c r="D16903" s="43" t="s">
        <v>115</v>
      </c>
      <c r="E16903" s="132">
        <v>24.75</v>
      </c>
    </row>
    <row r="16904" spans="1:5" ht="13.8" x14ac:dyDescent="0.25">
      <c r="A16904" s="47">
        <v>42542</v>
      </c>
      <c r="B16904" s="45" t="str">
        <f t="shared" si="548"/>
        <v>June</v>
      </c>
      <c r="C16904" s="53">
        <f t="shared" si="549"/>
        <v>2016</v>
      </c>
      <c r="D16904" s="43" t="s">
        <v>95</v>
      </c>
      <c r="E16904" s="132">
        <v>21.945</v>
      </c>
    </row>
    <row r="16905" spans="1:5" ht="13.8" x14ac:dyDescent="0.25">
      <c r="A16905" s="47">
        <v>42542</v>
      </c>
      <c r="B16905" s="45" t="str">
        <f t="shared" si="548"/>
        <v>June</v>
      </c>
      <c r="C16905" s="53">
        <f t="shared" si="549"/>
        <v>2016</v>
      </c>
      <c r="D16905" s="43" t="s">
        <v>96</v>
      </c>
      <c r="E16905" s="132">
        <v>20.954999999999998</v>
      </c>
    </row>
    <row r="16906" spans="1:5" ht="13.8" x14ac:dyDescent="0.25">
      <c r="A16906" s="47">
        <v>42542</v>
      </c>
      <c r="B16906" s="45" t="str">
        <f t="shared" si="548"/>
        <v>June</v>
      </c>
      <c r="C16906" s="53">
        <f t="shared" si="549"/>
        <v>2016</v>
      </c>
      <c r="D16906" s="43" t="s">
        <v>97</v>
      </c>
      <c r="E16906" s="132">
        <v>19.965</v>
      </c>
    </row>
    <row r="16907" spans="1:5" ht="13.8" x14ac:dyDescent="0.25">
      <c r="A16907" s="47">
        <v>42542</v>
      </c>
      <c r="B16907" s="45" t="str">
        <f t="shared" si="548"/>
        <v>June</v>
      </c>
      <c r="C16907" s="53">
        <f t="shared" si="549"/>
        <v>2016</v>
      </c>
      <c r="D16907" s="43" t="s">
        <v>98</v>
      </c>
      <c r="E16907" s="132">
        <v>15.675000000000001</v>
      </c>
    </row>
    <row r="16908" spans="1:5" ht="15.6" x14ac:dyDescent="0.3">
      <c r="A16908" s="47">
        <v>42542</v>
      </c>
      <c r="B16908" s="45" t="str">
        <f t="shared" si="548"/>
        <v>June</v>
      </c>
      <c r="C16908" s="53">
        <f t="shared" si="549"/>
        <v>2016</v>
      </c>
      <c r="D16908" s="130" t="s">
        <v>136</v>
      </c>
      <c r="E16908" s="132">
        <v>23.409000000000002</v>
      </c>
    </row>
    <row r="16909" spans="1:5" ht="13.8" x14ac:dyDescent="0.25">
      <c r="A16909" s="47">
        <v>42542</v>
      </c>
      <c r="B16909" s="45" t="str">
        <f t="shared" si="548"/>
        <v>June</v>
      </c>
      <c r="C16909" s="53">
        <f t="shared" si="549"/>
        <v>2016</v>
      </c>
      <c r="D16909" s="43" t="s">
        <v>118</v>
      </c>
      <c r="E16909" s="132">
        <v>21.505499999999998</v>
      </c>
    </row>
    <row r="16910" spans="1:5" ht="13.8" x14ac:dyDescent="0.25">
      <c r="A16910" s="47">
        <v>42542</v>
      </c>
      <c r="B16910" s="45" t="str">
        <f t="shared" si="548"/>
        <v>June</v>
      </c>
      <c r="C16910" s="53">
        <f t="shared" si="549"/>
        <v>2016</v>
      </c>
      <c r="D16910" s="43" t="s">
        <v>102</v>
      </c>
      <c r="E16910" s="132">
        <v>21.222000000000001</v>
      </c>
    </row>
    <row r="16911" spans="1:5" ht="13.8" x14ac:dyDescent="0.25">
      <c r="A16911" s="47">
        <v>42542</v>
      </c>
      <c r="B16911" s="45" t="str">
        <f t="shared" si="548"/>
        <v>June</v>
      </c>
      <c r="C16911" s="53">
        <f t="shared" si="549"/>
        <v>2016</v>
      </c>
      <c r="D16911" s="43" t="s">
        <v>119</v>
      </c>
      <c r="E16911" s="132">
        <v>20.5335</v>
      </c>
    </row>
    <row r="16912" spans="1:5" ht="13.8" x14ac:dyDescent="0.25">
      <c r="A16912" s="47">
        <v>42542</v>
      </c>
      <c r="B16912" s="45" t="str">
        <f t="shared" si="548"/>
        <v>June</v>
      </c>
      <c r="C16912" s="53">
        <f t="shared" si="549"/>
        <v>2016</v>
      </c>
      <c r="D16912" s="43" t="s">
        <v>120</v>
      </c>
      <c r="E16912" s="132">
        <v>19.480499999999999</v>
      </c>
    </row>
    <row r="16913" spans="1:5" ht="13.8" x14ac:dyDescent="0.25">
      <c r="A16913" s="47">
        <v>42542</v>
      </c>
      <c r="B16913" s="45" t="str">
        <f t="shared" si="548"/>
        <v>June</v>
      </c>
      <c r="C16913" s="53">
        <f t="shared" si="549"/>
        <v>2016</v>
      </c>
      <c r="D16913" s="43" t="s">
        <v>103</v>
      </c>
      <c r="E16913" s="132">
        <v>18.791999999999998</v>
      </c>
    </row>
    <row r="16914" spans="1:5" ht="13.8" x14ac:dyDescent="0.25">
      <c r="A16914" s="47">
        <v>42542</v>
      </c>
      <c r="B16914" s="45" t="str">
        <f t="shared" si="548"/>
        <v>June</v>
      </c>
      <c r="C16914" s="53">
        <f t="shared" si="549"/>
        <v>2016</v>
      </c>
      <c r="D16914" s="43" t="s">
        <v>116</v>
      </c>
      <c r="E16914" s="132">
        <v>11.97</v>
      </c>
    </row>
    <row r="16915" spans="1:5" ht="13.8" x14ac:dyDescent="0.25">
      <c r="A16915" s="47">
        <v>42542</v>
      </c>
      <c r="B16915" s="45" t="str">
        <f t="shared" si="548"/>
        <v>June</v>
      </c>
      <c r="C16915" s="53">
        <f t="shared" si="549"/>
        <v>2016</v>
      </c>
      <c r="D16915" s="43" t="s">
        <v>104</v>
      </c>
      <c r="E16915" s="132">
        <v>13.835500000000001</v>
      </c>
    </row>
    <row r="16916" spans="1:5" ht="13.8" x14ac:dyDescent="0.25">
      <c r="A16916" s="47">
        <v>42542</v>
      </c>
      <c r="B16916" s="45" t="str">
        <f t="shared" si="548"/>
        <v>June</v>
      </c>
      <c r="C16916" s="53">
        <f t="shared" si="549"/>
        <v>2016</v>
      </c>
      <c r="D16916" s="43" t="s">
        <v>121</v>
      </c>
      <c r="E16916" s="132">
        <v>13.157</v>
      </c>
    </row>
    <row r="16917" spans="1:5" ht="13.8" x14ac:dyDescent="0.25">
      <c r="A16917" s="47">
        <v>42542</v>
      </c>
      <c r="B16917" s="45" t="str">
        <f t="shared" si="548"/>
        <v>June</v>
      </c>
      <c r="C16917" s="53">
        <f t="shared" si="549"/>
        <v>2016</v>
      </c>
      <c r="D16917" s="43" t="s">
        <v>122</v>
      </c>
      <c r="E16917" s="132">
        <v>11.917999999999999</v>
      </c>
    </row>
    <row r="16918" spans="1:5" ht="13.8" x14ac:dyDescent="0.25">
      <c r="A16918" s="47">
        <v>42542</v>
      </c>
      <c r="B16918" s="45" t="str">
        <f t="shared" si="548"/>
        <v>June</v>
      </c>
      <c r="C16918" s="53">
        <f t="shared" si="549"/>
        <v>2016</v>
      </c>
      <c r="D16918" s="43" t="s">
        <v>123</v>
      </c>
      <c r="E16918" s="132">
        <v>11.7705</v>
      </c>
    </row>
    <row r="16919" spans="1:5" ht="13.8" x14ac:dyDescent="0.25">
      <c r="A16919" s="47">
        <v>42542</v>
      </c>
      <c r="B16919" s="45" t="str">
        <f t="shared" si="548"/>
        <v>June</v>
      </c>
      <c r="C16919" s="53">
        <f t="shared" si="549"/>
        <v>2016</v>
      </c>
      <c r="D16919" s="43" t="s">
        <v>99</v>
      </c>
      <c r="E16919" s="132">
        <v>9.2149999999999999</v>
      </c>
    </row>
    <row r="16920" spans="1:5" ht="13.8" x14ac:dyDescent="0.25">
      <c r="A16920" s="47">
        <v>42542</v>
      </c>
      <c r="B16920" s="45" t="str">
        <f t="shared" si="548"/>
        <v>June</v>
      </c>
      <c r="C16920" s="53">
        <f t="shared" si="549"/>
        <v>2016</v>
      </c>
      <c r="D16920" s="43" t="s">
        <v>100</v>
      </c>
      <c r="E16920" s="132">
        <v>8.9725000000000001</v>
      </c>
    </row>
    <row r="16921" spans="1:5" ht="13.8" x14ac:dyDescent="0.25">
      <c r="A16921" s="47">
        <v>42542</v>
      </c>
      <c r="B16921" s="45" t="str">
        <f t="shared" si="548"/>
        <v>June</v>
      </c>
      <c r="C16921" s="53">
        <f t="shared" si="549"/>
        <v>2016</v>
      </c>
      <c r="D16921" s="43" t="s">
        <v>101</v>
      </c>
      <c r="E16921" s="132">
        <v>8.5845000000000002</v>
      </c>
    </row>
    <row r="16922" spans="1:5" ht="13.8" x14ac:dyDescent="0.25">
      <c r="A16922" s="47">
        <v>42542</v>
      </c>
      <c r="B16922" s="45" t="str">
        <f t="shared" si="548"/>
        <v>June</v>
      </c>
      <c r="C16922" s="53">
        <f t="shared" si="549"/>
        <v>2016</v>
      </c>
      <c r="D16922" s="43" t="s">
        <v>124</v>
      </c>
      <c r="E16922" s="132">
        <v>8.5117499999999993</v>
      </c>
    </row>
    <row r="16923" spans="1:5" ht="13.8" x14ac:dyDescent="0.25">
      <c r="A16923" s="47">
        <v>42542</v>
      </c>
      <c r="B16923" s="45" t="str">
        <f t="shared" si="548"/>
        <v>June</v>
      </c>
      <c r="C16923" s="53">
        <f t="shared" si="549"/>
        <v>2016</v>
      </c>
      <c r="D16923" s="43" t="s">
        <v>125</v>
      </c>
      <c r="E16923" s="132">
        <v>7.6145000000000005</v>
      </c>
    </row>
    <row r="16924" spans="1:5" ht="13.8" x14ac:dyDescent="0.25">
      <c r="A16924" s="47">
        <v>42542</v>
      </c>
      <c r="B16924" s="45" t="str">
        <f t="shared" si="548"/>
        <v>June</v>
      </c>
      <c r="C16924" s="53">
        <f t="shared" si="549"/>
        <v>2016</v>
      </c>
      <c r="D16924" s="43" t="s">
        <v>126</v>
      </c>
      <c r="E16924" s="132">
        <v>7.9982500000000005</v>
      </c>
    </row>
    <row r="16925" spans="1:5" ht="13.8" x14ac:dyDescent="0.25">
      <c r="A16925" s="47">
        <v>42542</v>
      </c>
      <c r="B16925" s="45" t="str">
        <f t="shared" si="548"/>
        <v>June</v>
      </c>
      <c r="C16925" s="53">
        <f t="shared" si="549"/>
        <v>2016</v>
      </c>
      <c r="D16925" s="43" t="s">
        <v>127</v>
      </c>
      <c r="E16925" s="132">
        <v>7.8097500000000002</v>
      </c>
    </row>
    <row r="16926" spans="1:5" ht="13.8" x14ac:dyDescent="0.25">
      <c r="A16926" s="47">
        <v>42542</v>
      </c>
      <c r="B16926" s="45" t="str">
        <f t="shared" si="548"/>
        <v>June</v>
      </c>
      <c r="C16926" s="53">
        <f t="shared" si="549"/>
        <v>2016</v>
      </c>
      <c r="D16926" s="43" t="s">
        <v>105</v>
      </c>
      <c r="E16926" s="132">
        <v>5.9897499999999999</v>
      </c>
    </row>
    <row r="16927" spans="1:5" ht="13.8" x14ac:dyDescent="0.25">
      <c r="A16927" s="47">
        <v>42542</v>
      </c>
      <c r="B16927" s="45" t="str">
        <f t="shared" si="548"/>
        <v>June</v>
      </c>
      <c r="C16927" s="53">
        <f t="shared" si="549"/>
        <v>2016</v>
      </c>
      <c r="D16927" s="43" t="s">
        <v>128</v>
      </c>
      <c r="E16927" s="132">
        <v>7.8432500000000003</v>
      </c>
    </row>
    <row r="16928" spans="1:5" ht="13.8" x14ac:dyDescent="0.25">
      <c r="A16928" s="47">
        <v>42549</v>
      </c>
      <c r="B16928" s="45" t="str">
        <f t="shared" si="548"/>
        <v>June</v>
      </c>
      <c r="C16928" s="53">
        <f t="shared" si="549"/>
        <v>2016</v>
      </c>
      <c r="D16928" s="43" t="s">
        <v>131</v>
      </c>
      <c r="E16928" s="132">
        <v>29.093000000000004</v>
      </c>
    </row>
    <row r="16929" spans="1:5" ht="13.8" x14ac:dyDescent="0.25">
      <c r="A16929" s="47">
        <v>42549</v>
      </c>
      <c r="B16929" s="45" t="str">
        <f t="shared" si="548"/>
        <v>June</v>
      </c>
      <c r="C16929" s="53">
        <f t="shared" si="549"/>
        <v>2016</v>
      </c>
      <c r="D16929" s="43" t="s">
        <v>115</v>
      </c>
      <c r="E16929" s="132">
        <v>24.45</v>
      </c>
    </row>
    <row r="16930" spans="1:5" ht="13.8" x14ac:dyDescent="0.25">
      <c r="A16930" s="47">
        <v>42549</v>
      </c>
      <c r="B16930" s="45" t="str">
        <f t="shared" si="548"/>
        <v>June</v>
      </c>
      <c r="C16930" s="53">
        <f t="shared" si="549"/>
        <v>2016</v>
      </c>
      <c r="D16930" s="43" t="s">
        <v>95</v>
      </c>
      <c r="E16930" s="132">
        <v>21.679000000000002</v>
      </c>
    </row>
    <row r="16931" spans="1:5" ht="13.8" x14ac:dyDescent="0.25">
      <c r="A16931" s="47">
        <v>42549</v>
      </c>
      <c r="B16931" s="45" t="str">
        <f t="shared" si="548"/>
        <v>June</v>
      </c>
      <c r="C16931" s="53">
        <f t="shared" si="549"/>
        <v>2016</v>
      </c>
      <c r="D16931" s="43" t="s">
        <v>96</v>
      </c>
      <c r="E16931" s="132">
        <v>20.701000000000001</v>
      </c>
    </row>
    <row r="16932" spans="1:5" ht="13.8" x14ac:dyDescent="0.25">
      <c r="A16932" s="47">
        <v>42549</v>
      </c>
      <c r="B16932" s="45" t="str">
        <f t="shared" si="548"/>
        <v>June</v>
      </c>
      <c r="C16932" s="53">
        <f t="shared" si="549"/>
        <v>2016</v>
      </c>
      <c r="D16932" s="43" t="s">
        <v>97</v>
      </c>
      <c r="E16932" s="132">
        <v>19.722999999999999</v>
      </c>
    </row>
    <row r="16933" spans="1:5" ht="13.8" x14ac:dyDescent="0.25">
      <c r="A16933" s="47">
        <v>42549</v>
      </c>
      <c r="B16933" s="45" t="str">
        <f t="shared" si="548"/>
        <v>June</v>
      </c>
      <c r="C16933" s="53">
        <f t="shared" si="549"/>
        <v>2016</v>
      </c>
      <c r="D16933" s="43" t="s">
        <v>98</v>
      </c>
      <c r="E16933" s="132">
        <v>15.484999999999999</v>
      </c>
    </row>
    <row r="16934" spans="1:5" ht="15.6" x14ac:dyDescent="0.3">
      <c r="A16934" s="47">
        <v>42549</v>
      </c>
      <c r="B16934" s="45" t="str">
        <f t="shared" si="548"/>
        <v>June</v>
      </c>
      <c r="C16934" s="53">
        <f t="shared" si="549"/>
        <v>2016</v>
      </c>
      <c r="D16934" s="130" t="s">
        <v>136</v>
      </c>
      <c r="E16934" s="132">
        <v>23.12</v>
      </c>
    </row>
    <row r="16935" spans="1:5" ht="13.8" x14ac:dyDescent="0.25">
      <c r="A16935" s="47">
        <v>42549</v>
      </c>
      <c r="B16935" s="45" t="str">
        <f t="shared" si="548"/>
        <v>June</v>
      </c>
      <c r="C16935" s="53">
        <f t="shared" si="549"/>
        <v>2016</v>
      </c>
      <c r="D16935" s="43" t="s">
        <v>118</v>
      </c>
      <c r="E16935" s="132">
        <v>21.24</v>
      </c>
    </row>
    <row r="16936" spans="1:5" ht="13.8" x14ac:dyDescent="0.25">
      <c r="A16936" s="47">
        <v>42549</v>
      </c>
      <c r="B16936" s="45" t="str">
        <f t="shared" si="548"/>
        <v>June</v>
      </c>
      <c r="C16936" s="53">
        <f t="shared" si="549"/>
        <v>2016</v>
      </c>
      <c r="D16936" s="43" t="s">
        <v>102</v>
      </c>
      <c r="E16936" s="132">
        <v>20.96</v>
      </c>
    </row>
    <row r="16937" spans="1:5" ht="13.8" x14ac:dyDescent="0.25">
      <c r="A16937" s="47">
        <v>42549</v>
      </c>
      <c r="B16937" s="45" t="str">
        <f t="shared" si="548"/>
        <v>June</v>
      </c>
      <c r="C16937" s="53">
        <f t="shared" si="549"/>
        <v>2016</v>
      </c>
      <c r="D16937" s="43" t="s">
        <v>119</v>
      </c>
      <c r="E16937" s="132">
        <v>20.28</v>
      </c>
    </row>
    <row r="16938" spans="1:5" ht="13.8" x14ac:dyDescent="0.25">
      <c r="A16938" s="47">
        <v>42549</v>
      </c>
      <c r="B16938" s="45" t="str">
        <f t="shared" si="548"/>
        <v>June</v>
      </c>
      <c r="C16938" s="53">
        <f t="shared" si="549"/>
        <v>2016</v>
      </c>
      <c r="D16938" s="43" t="s">
        <v>120</v>
      </c>
      <c r="E16938" s="132">
        <v>19.239999999999998</v>
      </c>
    </row>
    <row r="16939" spans="1:5" ht="13.8" x14ac:dyDescent="0.25">
      <c r="A16939" s="47">
        <v>42549</v>
      </c>
      <c r="B16939" s="45" t="str">
        <f t="shared" si="548"/>
        <v>June</v>
      </c>
      <c r="C16939" s="53">
        <f t="shared" si="549"/>
        <v>2016</v>
      </c>
      <c r="D16939" s="43" t="s">
        <v>103</v>
      </c>
      <c r="E16939" s="132">
        <v>18.559999999999999</v>
      </c>
    </row>
    <row r="16940" spans="1:5" ht="13.8" x14ac:dyDescent="0.25">
      <c r="A16940" s="47">
        <v>42549</v>
      </c>
      <c r="B16940" s="45" t="str">
        <f t="shared" si="548"/>
        <v>June</v>
      </c>
      <c r="C16940" s="53">
        <f t="shared" si="549"/>
        <v>2016</v>
      </c>
      <c r="D16940" s="43" t="s">
        <v>116</v>
      </c>
      <c r="E16940" s="132">
        <v>10.9725</v>
      </c>
    </row>
    <row r="16941" spans="1:5" ht="13.8" x14ac:dyDescent="0.25">
      <c r="A16941" s="47">
        <v>42549</v>
      </c>
      <c r="B16941" s="45" t="str">
        <f t="shared" si="548"/>
        <v>June</v>
      </c>
      <c r="C16941" s="53">
        <f t="shared" si="549"/>
        <v>2016</v>
      </c>
      <c r="D16941" s="43" t="s">
        <v>104</v>
      </c>
      <c r="E16941" s="132">
        <v>12.780250000000001</v>
      </c>
    </row>
    <row r="16942" spans="1:5" ht="13.8" x14ac:dyDescent="0.25">
      <c r="A16942" s="47">
        <v>42549</v>
      </c>
      <c r="B16942" s="45" t="str">
        <f t="shared" si="548"/>
        <v>June</v>
      </c>
      <c r="C16942" s="53">
        <f t="shared" si="549"/>
        <v>2016</v>
      </c>
      <c r="D16942" s="43" t="s">
        <v>121</v>
      </c>
      <c r="E16942" s="132">
        <v>12.153499999999999</v>
      </c>
    </row>
    <row r="16943" spans="1:5" ht="13.8" x14ac:dyDescent="0.25">
      <c r="A16943" s="47">
        <v>42549</v>
      </c>
      <c r="B16943" s="45" t="str">
        <f t="shared" si="548"/>
        <v>June</v>
      </c>
      <c r="C16943" s="53">
        <f t="shared" si="549"/>
        <v>2016</v>
      </c>
      <c r="D16943" s="43" t="s">
        <v>122</v>
      </c>
      <c r="E16943" s="132">
        <v>11.009</v>
      </c>
    </row>
    <row r="16944" spans="1:5" ht="13.8" x14ac:dyDescent="0.25">
      <c r="A16944" s="47">
        <v>42549</v>
      </c>
      <c r="B16944" s="45" t="str">
        <f t="shared" si="548"/>
        <v>June</v>
      </c>
      <c r="C16944" s="53">
        <f t="shared" si="549"/>
        <v>2016</v>
      </c>
      <c r="D16944" s="43" t="s">
        <v>123</v>
      </c>
      <c r="E16944" s="132">
        <v>10.872750000000002</v>
      </c>
    </row>
    <row r="16945" spans="1:5" ht="13.8" x14ac:dyDescent="0.25">
      <c r="A16945" s="47">
        <v>42549</v>
      </c>
      <c r="B16945" s="45" t="str">
        <f t="shared" si="548"/>
        <v>June</v>
      </c>
      <c r="C16945" s="53">
        <f t="shared" si="549"/>
        <v>2016</v>
      </c>
      <c r="D16945" s="43" t="s">
        <v>99</v>
      </c>
      <c r="E16945" s="132">
        <v>9.4049999999999994</v>
      </c>
    </row>
    <row r="16946" spans="1:5" ht="13.8" x14ac:dyDescent="0.25">
      <c r="A16946" s="47">
        <v>42549</v>
      </c>
      <c r="B16946" s="45" t="str">
        <f t="shared" si="548"/>
        <v>June</v>
      </c>
      <c r="C16946" s="53">
        <f t="shared" si="549"/>
        <v>2016</v>
      </c>
      <c r="D16946" s="43" t="s">
        <v>100</v>
      </c>
      <c r="E16946" s="132">
        <v>9.1575000000000006</v>
      </c>
    </row>
    <row r="16947" spans="1:5" ht="13.8" x14ac:dyDescent="0.25">
      <c r="A16947" s="47">
        <v>42549</v>
      </c>
      <c r="B16947" s="45" t="str">
        <f t="shared" si="548"/>
        <v>June</v>
      </c>
      <c r="C16947" s="53">
        <f t="shared" si="549"/>
        <v>2016</v>
      </c>
      <c r="D16947" s="43" t="s">
        <v>101</v>
      </c>
      <c r="E16947" s="132">
        <v>8.7614999999999998</v>
      </c>
    </row>
    <row r="16948" spans="1:5" ht="13.8" x14ac:dyDescent="0.25">
      <c r="A16948" s="47">
        <v>42549</v>
      </c>
      <c r="B16948" s="45" t="str">
        <f t="shared" si="548"/>
        <v>June</v>
      </c>
      <c r="C16948" s="53">
        <f t="shared" si="549"/>
        <v>2016</v>
      </c>
      <c r="D16948" s="43" t="s">
        <v>124</v>
      </c>
      <c r="E16948" s="132">
        <v>8.6872499999999988</v>
      </c>
    </row>
    <row r="16949" spans="1:5" ht="13.8" x14ac:dyDescent="0.25">
      <c r="A16949" s="47">
        <v>42549</v>
      </c>
      <c r="B16949" s="45" t="str">
        <f t="shared" si="548"/>
        <v>June</v>
      </c>
      <c r="C16949" s="53">
        <f t="shared" si="549"/>
        <v>2016</v>
      </c>
      <c r="D16949" s="43" t="s">
        <v>125</v>
      </c>
      <c r="E16949" s="132">
        <v>7.7714999999999996</v>
      </c>
    </row>
    <row r="16950" spans="1:5" ht="13.8" x14ac:dyDescent="0.25">
      <c r="A16950" s="47">
        <v>42549</v>
      </c>
      <c r="B16950" s="45" t="str">
        <f t="shared" ref="B16950:B17010" si="550">TEXT(A16950,"mmmm")</f>
        <v>June</v>
      </c>
      <c r="C16950" s="53">
        <f t="shared" ref="C16950:C17010" si="551">YEAR(A16950)</f>
        <v>2016</v>
      </c>
      <c r="D16950" s="43" t="s">
        <v>126</v>
      </c>
      <c r="E16950" s="132">
        <v>8.1477500000000003</v>
      </c>
    </row>
    <row r="16951" spans="1:5" ht="13.8" x14ac:dyDescent="0.25">
      <c r="A16951" s="47">
        <v>42549</v>
      </c>
      <c r="B16951" s="45" t="str">
        <f t="shared" si="550"/>
        <v>June</v>
      </c>
      <c r="C16951" s="53">
        <f t="shared" si="551"/>
        <v>2016</v>
      </c>
      <c r="D16951" s="43" t="s">
        <v>127</v>
      </c>
      <c r="E16951" s="132">
        <v>7.943249999999999</v>
      </c>
    </row>
    <row r="16952" spans="1:5" ht="13.8" x14ac:dyDescent="0.25">
      <c r="A16952" s="47">
        <v>42549</v>
      </c>
      <c r="B16952" s="45" t="str">
        <f t="shared" si="550"/>
        <v>June</v>
      </c>
      <c r="C16952" s="53">
        <f t="shared" si="551"/>
        <v>2016</v>
      </c>
      <c r="D16952" s="43" t="s">
        <v>105</v>
      </c>
      <c r="E16952" s="132">
        <v>6.1132500000000007</v>
      </c>
    </row>
    <row r="16953" spans="1:5" ht="13.8" x14ac:dyDescent="0.25">
      <c r="A16953" s="47">
        <v>42549</v>
      </c>
      <c r="B16953" s="45" t="str">
        <f t="shared" si="550"/>
        <v>June</v>
      </c>
      <c r="C16953" s="53">
        <f t="shared" si="551"/>
        <v>2016</v>
      </c>
      <c r="D16953" s="43" t="s">
        <v>128</v>
      </c>
      <c r="E16953" s="132">
        <v>7.9577499999999999</v>
      </c>
    </row>
    <row r="16954" spans="1:5" ht="13.8" x14ac:dyDescent="0.25">
      <c r="A16954" s="47">
        <v>42556</v>
      </c>
      <c r="B16954" s="45" t="str">
        <f t="shared" si="550"/>
        <v>July</v>
      </c>
      <c r="C16954" s="53">
        <f t="shared" si="551"/>
        <v>2016</v>
      </c>
      <c r="D16954" s="43" t="s">
        <v>131</v>
      </c>
      <c r="E16954" s="132">
        <v>29.4025</v>
      </c>
    </row>
    <row r="16955" spans="1:5" ht="13.8" x14ac:dyDescent="0.25">
      <c r="A16955" s="47">
        <v>42556</v>
      </c>
      <c r="B16955" s="45" t="str">
        <f t="shared" si="550"/>
        <v>July</v>
      </c>
      <c r="C16955" s="53">
        <f t="shared" si="551"/>
        <v>2016</v>
      </c>
      <c r="D16955" s="43" t="s">
        <v>115</v>
      </c>
      <c r="E16955" s="132">
        <v>27.45</v>
      </c>
    </row>
    <row r="16956" spans="1:5" ht="13.8" x14ac:dyDescent="0.25">
      <c r="A16956" s="47">
        <v>42556</v>
      </c>
      <c r="B16956" s="45" t="str">
        <f t="shared" si="550"/>
        <v>July</v>
      </c>
      <c r="C16956" s="53">
        <f t="shared" si="551"/>
        <v>2016</v>
      </c>
      <c r="D16956" s="43" t="s">
        <v>95</v>
      </c>
      <c r="E16956" s="132">
        <v>24.339000000000002</v>
      </c>
    </row>
    <row r="16957" spans="1:5" ht="13.8" x14ac:dyDescent="0.25">
      <c r="A16957" s="47">
        <v>42556</v>
      </c>
      <c r="B16957" s="45" t="str">
        <f t="shared" si="550"/>
        <v>July</v>
      </c>
      <c r="C16957" s="53">
        <f t="shared" si="551"/>
        <v>2016</v>
      </c>
      <c r="D16957" s="43" t="s">
        <v>96</v>
      </c>
      <c r="E16957" s="132">
        <v>23.241</v>
      </c>
    </row>
    <row r="16958" spans="1:5" ht="13.8" x14ac:dyDescent="0.25">
      <c r="A16958" s="47">
        <v>42556</v>
      </c>
      <c r="B16958" s="45" t="str">
        <f t="shared" si="550"/>
        <v>July</v>
      </c>
      <c r="C16958" s="53">
        <f t="shared" si="551"/>
        <v>2016</v>
      </c>
      <c r="D16958" s="43" t="s">
        <v>97</v>
      </c>
      <c r="E16958" s="132">
        <v>22.142999999999997</v>
      </c>
    </row>
    <row r="16959" spans="1:5" ht="13.8" x14ac:dyDescent="0.25">
      <c r="A16959" s="47">
        <v>42556</v>
      </c>
      <c r="B16959" s="45" t="str">
        <f t="shared" si="550"/>
        <v>July</v>
      </c>
      <c r="C16959" s="53">
        <f t="shared" si="551"/>
        <v>2016</v>
      </c>
      <c r="D16959" s="43" t="s">
        <v>98</v>
      </c>
      <c r="E16959" s="132">
        <v>17.385000000000002</v>
      </c>
    </row>
    <row r="16960" spans="1:5" ht="15.6" x14ac:dyDescent="0.3">
      <c r="A16960" s="47">
        <v>42556</v>
      </c>
      <c r="B16960" s="45" t="str">
        <f t="shared" si="550"/>
        <v>July</v>
      </c>
      <c r="C16960" s="53">
        <f t="shared" si="551"/>
        <v>2016</v>
      </c>
      <c r="D16960" s="130" t="s">
        <v>136</v>
      </c>
      <c r="E16960" s="132">
        <v>26.154500000000002</v>
      </c>
    </row>
    <row r="16961" spans="1:5" ht="13.8" x14ac:dyDescent="0.25">
      <c r="A16961" s="47">
        <v>42556</v>
      </c>
      <c r="B16961" s="45" t="str">
        <f t="shared" si="550"/>
        <v>July</v>
      </c>
      <c r="C16961" s="53">
        <f t="shared" si="551"/>
        <v>2016</v>
      </c>
      <c r="D16961" s="43" t="s">
        <v>118</v>
      </c>
      <c r="E16961" s="132">
        <v>24.027749999999997</v>
      </c>
    </row>
    <row r="16962" spans="1:5" ht="13.8" x14ac:dyDescent="0.25">
      <c r="A16962" s="47">
        <v>42556</v>
      </c>
      <c r="B16962" s="45" t="str">
        <f t="shared" si="550"/>
        <v>July</v>
      </c>
      <c r="C16962" s="53">
        <f t="shared" si="551"/>
        <v>2016</v>
      </c>
      <c r="D16962" s="43" t="s">
        <v>102</v>
      </c>
      <c r="E16962" s="132">
        <v>23.710999999999999</v>
      </c>
    </row>
    <row r="16963" spans="1:5" ht="13.8" x14ac:dyDescent="0.25">
      <c r="A16963" s="47">
        <v>42556</v>
      </c>
      <c r="B16963" s="45" t="str">
        <f t="shared" si="550"/>
        <v>July</v>
      </c>
      <c r="C16963" s="53">
        <f t="shared" si="551"/>
        <v>2016</v>
      </c>
      <c r="D16963" s="43" t="s">
        <v>119</v>
      </c>
      <c r="E16963" s="132">
        <v>22.941750000000003</v>
      </c>
    </row>
    <row r="16964" spans="1:5" ht="13.8" x14ac:dyDescent="0.25">
      <c r="A16964" s="47">
        <v>42556</v>
      </c>
      <c r="B16964" s="45" t="str">
        <f t="shared" si="550"/>
        <v>July</v>
      </c>
      <c r="C16964" s="53">
        <f t="shared" si="551"/>
        <v>2016</v>
      </c>
      <c r="D16964" s="43" t="s">
        <v>120</v>
      </c>
      <c r="E16964" s="132">
        <v>21.765249999999995</v>
      </c>
    </row>
    <row r="16965" spans="1:5" ht="13.8" x14ac:dyDescent="0.25">
      <c r="A16965" s="47">
        <v>42556</v>
      </c>
      <c r="B16965" s="45" t="str">
        <f t="shared" si="550"/>
        <v>July</v>
      </c>
      <c r="C16965" s="53">
        <f t="shared" si="551"/>
        <v>2016</v>
      </c>
      <c r="D16965" s="43" t="s">
        <v>103</v>
      </c>
      <c r="E16965" s="132">
        <v>20.995999999999999</v>
      </c>
    </row>
    <row r="16966" spans="1:5" ht="13.8" x14ac:dyDescent="0.25">
      <c r="A16966" s="47">
        <v>42556</v>
      </c>
      <c r="B16966" s="45" t="str">
        <f t="shared" si="550"/>
        <v>July</v>
      </c>
      <c r="C16966" s="53">
        <f t="shared" si="551"/>
        <v>2016</v>
      </c>
      <c r="D16966" s="43" t="s">
        <v>116</v>
      </c>
      <c r="E16966" s="132">
        <v>12.069750000000001</v>
      </c>
    </row>
    <row r="16967" spans="1:5" ht="13.8" x14ac:dyDescent="0.25">
      <c r="A16967" s="47">
        <v>42556</v>
      </c>
      <c r="B16967" s="45" t="str">
        <f t="shared" si="550"/>
        <v>July</v>
      </c>
      <c r="C16967" s="53">
        <f t="shared" si="551"/>
        <v>2016</v>
      </c>
      <c r="D16967" s="43" t="s">
        <v>104</v>
      </c>
      <c r="E16967" s="132">
        <v>14.773500000000002</v>
      </c>
    </row>
    <row r="16968" spans="1:5" ht="13.8" x14ac:dyDescent="0.25">
      <c r="A16968" s="47">
        <v>42556</v>
      </c>
      <c r="B16968" s="45" t="str">
        <f t="shared" si="550"/>
        <v>July</v>
      </c>
      <c r="C16968" s="53">
        <f t="shared" si="551"/>
        <v>2016</v>
      </c>
      <c r="D16968" s="43" t="s">
        <v>121</v>
      </c>
      <c r="E16968" s="132">
        <v>14.049000000000001</v>
      </c>
    </row>
    <row r="16969" spans="1:5" ht="13.8" x14ac:dyDescent="0.25">
      <c r="A16969" s="47">
        <v>42556</v>
      </c>
      <c r="B16969" s="45" t="str">
        <f t="shared" si="550"/>
        <v>July</v>
      </c>
      <c r="C16969" s="53">
        <f t="shared" si="551"/>
        <v>2016</v>
      </c>
      <c r="D16969" s="43" t="s">
        <v>122</v>
      </c>
      <c r="E16969" s="132">
        <v>12.725999999999999</v>
      </c>
    </row>
    <row r="16970" spans="1:5" ht="13.8" x14ac:dyDescent="0.25">
      <c r="A16970" s="47">
        <v>42556</v>
      </c>
      <c r="B16970" s="45" t="str">
        <f t="shared" si="550"/>
        <v>July</v>
      </c>
      <c r="C16970" s="53">
        <f t="shared" si="551"/>
        <v>2016</v>
      </c>
      <c r="D16970" s="43" t="s">
        <v>123</v>
      </c>
      <c r="E16970" s="132">
        <v>12.568500000000002</v>
      </c>
    </row>
    <row r="16971" spans="1:5" ht="13.8" x14ac:dyDescent="0.25">
      <c r="A16971" s="47">
        <v>42556</v>
      </c>
      <c r="B16971" s="45" t="str">
        <f t="shared" si="550"/>
        <v>July</v>
      </c>
      <c r="C16971" s="53">
        <f t="shared" si="551"/>
        <v>2016</v>
      </c>
      <c r="D16971" s="43" t="s">
        <v>99</v>
      </c>
      <c r="E16971" s="132">
        <v>9.9749999999999996</v>
      </c>
    </row>
    <row r="16972" spans="1:5" ht="13.8" x14ac:dyDescent="0.25">
      <c r="A16972" s="47">
        <v>42556</v>
      </c>
      <c r="B16972" s="45" t="str">
        <f t="shared" si="550"/>
        <v>July</v>
      </c>
      <c r="C16972" s="53">
        <f t="shared" si="551"/>
        <v>2016</v>
      </c>
      <c r="D16972" s="43" t="s">
        <v>100</v>
      </c>
      <c r="E16972" s="132">
        <v>9.7125000000000004</v>
      </c>
    </row>
    <row r="16973" spans="1:5" ht="13.8" x14ac:dyDescent="0.25">
      <c r="A16973" s="47">
        <v>42556</v>
      </c>
      <c r="B16973" s="45" t="str">
        <f t="shared" si="550"/>
        <v>July</v>
      </c>
      <c r="C16973" s="53">
        <f t="shared" si="551"/>
        <v>2016</v>
      </c>
      <c r="D16973" s="43" t="s">
        <v>101</v>
      </c>
      <c r="E16973" s="132">
        <v>9.2925000000000004</v>
      </c>
    </row>
    <row r="16974" spans="1:5" ht="13.8" x14ac:dyDescent="0.25">
      <c r="A16974" s="47">
        <v>42556</v>
      </c>
      <c r="B16974" s="45" t="str">
        <f t="shared" si="550"/>
        <v>July</v>
      </c>
      <c r="C16974" s="53">
        <f t="shared" si="551"/>
        <v>2016</v>
      </c>
      <c r="D16974" s="43" t="s">
        <v>124</v>
      </c>
      <c r="E16974" s="132">
        <v>9.2137499999999992</v>
      </c>
    </row>
    <row r="16975" spans="1:5" ht="13.8" x14ac:dyDescent="0.25">
      <c r="A16975" s="47">
        <v>42556</v>
      </c>
      <c r="B16975" s="45" t="str">
        <f t="shared" si="550"/>
        <v>July</v>
      </c>
      <c r="C16975" s="53">
        <f t="shared" si="551"/>
        <v>2016</v>
      </c>
      <c r="D16975" s="43" t="s">
        <v>125</v>
      </c>
      <c r="E16975" s="132">
        <v>8.2424999999999997</v>
      </c>
    </row>
    <row r="16976" spans="1:5" ht="13.8" x14ac:dyDescent="0.25">
      <c r="A16976" s="47">
        <v>42556</v>
      </c>
      <c r="B16976" s="45" t="str">
        <f t="shared" si="550"/>
        <v>July</v>
      </c>
      <c r="C16976" s="53">
        <f t="shared" si="551"/>
        <v>2016</v>
      </c>
      <c r="D16976" s="43" t="s">
        <v>126</v>
      </c>
      <c r="E16976" s="132">
        <v>8.5962500000000013</v>
      </c>
    </row>
    <row r="16977" spans="1:5" ht="13.8" x14ac:dyDescent="0.25">
      <c r="A16977" s="47">
        <v>42556</v>
      </c>
      <c r="B16977" s="45" t="str">
        <f t="shared" si="550"/>
        <v>July</v>
      </c>
      <c r="C16977" s="53">
        <f t="shared" si="551"/>
        <v>2016</v>
      </c>
      <c r="D16977" s="43" t="s">
        <v>127</v>
      </c>
      <c r="E16977" s="132">
        <v>8.34375</v>
      </c>
    </row>
    <row r="16978" spans="1:5" ht="13.8" x14ac:dyDescent="0.25">
      <c r="A16978" s="47">
        <v>42556</v>
      </c>
      <c r="B16978" s="45" t="str">
        <f t="shared" si="550"/>
        <v>July</v>
      </c>
      <c r="C16978" s="53">
        <f t="shared" si="551"/>
        <v>2016</v>
      </c>
      <c r="D16978" s="43" t="s">
        <v>105</v>
      </c>
      <c r="E16978" s="132">
        <v>6.4837499999999997</v>
      </c>
    </row>
    <row r="16979" spans="1:5" ht="13.8" x14ac:dyDescent="0.25">
      <c r="A16979" s="47">
        <v>42556</v>
      </c>
      <c r="B16979" s="45" t="str">
        <f t="shared" si="550"/>
        <v>July</v>
      </c>
      <c r="C16979" s="53">
        <f t="shared" si="551"/>
        <v>2016</v>
      </c>
      <c r="D16979" s="43" t="s">
        <v>128</v>
      </c>
      <c r="E16979" s="132">
        <v>8.3012499999999996</v>
      </c>
    </row>
    <row r="16980" spans="1:5" ht="13.8" x14ac:dyDescent="0.25">
      <c r="A16980" s="47">
        <v>42563</v>
      </c>
      <c r="B16980" s="45" t="str">
        <f t="shared" si="550"/>
        <v>July</v>
      </c>
      <c r="C16980" s="53">
        <f t="shared" si="551"/>
        <v>2016</v>
      </c>
      <c r="D16980" s="43" t="s">
        <v>131</v>
      </c>
      <c r="E16980" s="132">
        <v>28.164500000000004</v>
      </c>
    </row>
    <row r="16981" spans="1:5" ht="13.8" x14ac:dyDescent="0.25">
      <c r="A16981" s="47">
        <v>42563</v>
      </c>
      <c r="B16981" s="45" t="str">
        <f t="shared" si="550"/>
        <v>July</v>
      </c>
      <c r="C16981" s="53">
        <f t="shared" si="551"/>
        <v>2016</v>
      </c>
      <c r="D16981" s="43" t="s">
        <v>115</v>
      </c>
      <c r="E16981" s="132">
        <v>24.75</v>
      </c>
    </row>
    <row r="16982" spans="1:5" ht="13.8" x14ac:dyDescent="0.25">
      <c r="A16982" s="47">
        <v>42563</v>
      </c>
      <c r="B16982" s="45" t="str">
        <f t="shared" si="550"/>
        <v>July</v>
      </c>
      <c r="C16982" s="53">
        <f t="shared" si="551"/>
        <v>2016</v>
      </c>
      <c r="D16982" s="43" t="s">
        <v>95</v>
      </c>
      <c r="E16982" s="132">
        <v>21.945</v>
      </c>
    </row>
    <row r="16983" spans="1:5" ht="13.8" x14ac:dyDescent="0.25">
      <c r="A16983" s="47">
        <v>42563</v>
      </c>
      <c r="B16983" s="45" t="str">
        <f t="shared" si="550"/>
        <v>July</v>
      </c>
      <c r="C16983" s="53">
        <f t="shared" si="551"/>
        <v>2016</v>
      </c>
      <c r="D16983" s="43" t="s">
        <v>96</v>
      </c>
      <c r="E16983" s="132">
        <v>20.954999999999998</v>
      </c>
    </row>
    <row r="16984" spans="1:5" ht="13.8" x14ac:dyDescent="0.25">
      <c r="A16984" s="47">
        <v>42563</v>
      </c>
      <c r="B16984" s="45" t="str">
        <f t="shared" si="550"/>
        <v>July</v>
      </c>
      <c r="C16984" s="53">
        <f t="shared" si="551"/>
        <v>2016</v>
      </c>
      <c r="D16984" s="43" t="s">
        <v>97</v>
      </c>
      <c r="E16984" s="132">
        <v>19.965</v>
      </c>
    </row>
    <row r="16985" spans="1:5" ht="13.8" x14ac:dyDescent="0.25">
      <c r="A16985" s="47">
        <v>42563</v>
      </c>
      <c r="B16985" s="45" t="str">
        <f t="shared" si="550"/>
        <v>July</v>
      </c>
      <c r="C16985" s="53">
        <f t="shared" si="551"/>
        <v>2016</v>
      </c>
      <c r="D16985" s="43" t="s">
        <v>98</v>
      </c>
      <c r="E16985" s="132">
        <v>15.675000000000001</v>
      </c>
    </row>
    <row r="16986" spans="1:5" ht="15.6" x14ac:dyDescent="0.3">
      <c r="A16986" s="47">
        <v>42563</v>
      </c>
      <c r="B16986" s="45" t="str">
        <f t="shared" si="550"/>
        <v>July</v>
      </c>
      <c r="C16986" s="53">
        <f t="shared" si="551"/>
        <v>2016</v>
      </c>
      <c r="D16986" s="130" t="s">
        <v>136</v>
      </c>
      <c r="E16986" s="132">
        <v>22.397500000000001</v>
      </c>
    </row>
    <row r="16987" spans="1:5" ht="13.8" x14ac:dyDescent="0.25">
      <c r="A16987" s="47">
        <v>42563</v>
      </c>
      <c r="B16987" s="45" t="str">
        <f t="shared" si="550"/>
        <v>July</v>
      </c>
      <c r="C16987" s="53">
        <f t="shared" si="551"/>
        <v>2016</v>
      </c>
      <c r="D16987" s="43" t="s">
        <v>118</v>
      </c>
      <c r="E16987" s="132">
        <v>20.576250000000002</v>
      </c>
    </row>
    <row r="16988" spans="1:5" ht="13.8" x14ac:dyDescent="0.25">
      <c r="A16988" s="47">
        <v>42563</v>
      </c>
      <c r="B16988" s="45" t="str">
        <f t="shared" si="550"/>
        <v>July</v>
      </c>
      <c r="C16988" s="53">
        <f t="shared" si="551"/>
        <v>2016</v>
      </c>
      <c r="D16988" s="43" t="s">
        <v>102</v>
      </c>
      <c r="E16988" s="132">
        <v>20.305</v>
      </c>
    </row>
    <row r="16989" spans="1:5" ht="13.8" x14ac:dyDescent="0.25">
      <c r="A16989" s="47">
        <v>42563</v>
      </c>
      <c r="B16989" s="45" t="str">
        <f t="shared" si="550"/>
        <v>July</v>
      </c>
      <c r="C16989" s="53">
        <f t="shared" si="551"/>
        <v>2016</v>
      </c>
      <c r="D16989" s="43" t="s">
        <v>119</v>
      </c>
      <c r="E16989" s="132">
        <v>19.646249999999998</v>
      </c>
    </row>
    <row r="16990" spans="1:5" ht="13.8" x14ac:dyDescent="0.25">
      <c r="A16990" s="47">
        <v>42563</v>
      </c>
      <c r="B16990" s="45" t="str">
        <f t="shared" si="550"/>
        <v>July</v>
      </c>
      <c r="C16990" s="53">
        <f t="shared" si="551"/>
        <v>2016</v>
      </c>
      <c r="D16990" s="43" t="s">
        <v>120</v>
      </c>
      <c r="E16990" s="132">
        <v>18.638749999999998</v>
      </c>
    </row>
    <row r="16991" spans="1:5" ht="13.8" x14ac:dyDescent="0.25">
      <c r="A16991" s="47">
        <v>42563</v>
      </c>
      <c r="B16991" s="45" t="str">
        <f t="shared" si="550"/>
        <v>July</v>
      </c>
      <c r="C16991" s="53">
        <f t="shared" si="551"/>
        <v>2016</v>
      </c>
      <c r="D16991" s="43" t="s">
        <v>103</v>
      </c>
      <c r="E16991" s="132">
        <v>17.979999999999997</v>
      </c>
    </row>
    <row r="16992" spans="1:5" ht="13.8" x14ac:dyDescent="0.25">
      <c r="A16992" s="47">
        <v>42563</v>
      </c>
      <c r="B16992" s="45" t="str">
        <f t="shared" si="550"/>
        <v>July</v>
      </c>
      <c r="C16992" s="53">
        <f t="shared" si="551"/>
        <v>2016</v>
      </c>
      <c r="D16992" s="43" t="s">
        <v>116</v>
      </c>
      <c r="E16992" s="132">
        <v>10.773</v>
      </c>
    </row>
    <row r="16993" spans="1:5" ht="13.8" x14ac:dyDescent="0.25">
      <c r="A16993" s="47">
        <v>42563</v>
      </c>
      <c r="B16993" s="45" t="str">
        <f t="shared" si="550"/>
        <v>July</v>
      </c>
      <c r="C16993" s="53">
        <f t="shared" si="551"/>
        <v>2016</v>
      </c>
      <c r="D16993" s="43" t="s">
        <v>104</v>
      </c>
      <c r="E16993" s="132">
        <v>12.663000000000002</v>
      </c>
    </row>
    <row r="16994" spans="1:5" ht="13.8" x14ac:dyDescent="0.25">
      <c r="A16994" s="47">
        <v>42563</v>
      </c>
      <c r="B16994" s="45" t="str">
        <f t="shared" si="550"/>
        <v>July</v>
      </c>
      <c r="C16994" s="53">
        <f t="shared" si="551"/>
        <v>2016</v>
      </c>
      <c r="D16994" s="43" t="s">
        <v>121</v>
      </c>
      <c r="E16994" s="132">
        <v>12.042</v>
      </c>
    </row>
    <row r="16995" spans="1:5" ht="13.8" x14ac:dyDescent="0.25">
      <c r="A16995" s="47">
        <v>42563</v>
      </c>
      <c r="B16995" s="45" t="str">
        <f t="shared" si="550"/>
        <v>July</v>
      </c>
      <c r="C16995" s="53">
        <f t="shared" si="551"/>
        <v>2016</v>
      </c>
      <c r="D16995" s="43" t="s">
        <v>122</v>
      </c>
      <c r="E16995" s="132">
        <v>10.907999999999999</v>
      </c>
    </row>
    <row r="16996" spans="1:5" ht="13.8" x14ac:dyDescent="0.25">
      <c r="A16996" s="47">
        <v>42563</v>
      </c>
      <c r="B16996" s="45" t="str">
        <f t="shared" si="550"/>
        <v>July</v>
      </c>
      <c r="C16996" s="53">
        <f t="shared" si="551"/>
        <v>2016</v>
      </c>
      <c r="D16996" s="43" t="s">
        <v>123</v>
      </c>
      <c r="E16996" s="132">
        <v>10.773</v>
      </c>
    </row>
    <row r="16997" spans="1:5" ht="13.8" x14ac:dyDescent="0.25">
      <c r="A16997" s="47">
        <v>42563</v>
      </c>
      <c r="B16997" s="45" t="str">
        <f t="shared" si="550"/>
        <v>July</v>
      </c>
      <c r="C16997" s="53">
        <f t="shared" si="551"/>
        <v>2016</v>
      </c>
      <c r="D16997" s="43" t="s">
        <v>99</v>
      </c>
      <c r="E16997" s="132">
        <v>8.8350000000000009</v>
      </c>
    </row>
    <row r="16998" spans="1:5" ht="13.8" x14ac:dyDescent="0.25">
      <c r="A16998" s="47">
        <v>42563</v>
      </c>
      <c r="B16998" s="45" t="str">
        <f t="shared" si="550"/>
        <v>July</v>
      </c>
      <c r="C16998" s="53">
        <f t="shared" si="551"/>
        <v>2016</v>
      </c>
      <c r="D16998" s="43" t="s">
        <v>100</v>
      </c>
      <c r="E16998" s="132">
        <v>8.6024999999999991</v>
      </c>
    </row>
    <row r="16999" spans="1:5" ht="13.8" x14ac:dyDescent="0.25">
      <c r="A16999" s="47">
        <v>42563</v>
      </c>
      <c r="B16999" s="45" t="str">
        <f t="shared" si="550"/>
        <v>July</v>
      </c>
      <c r="C16999" s="53">
        <f t="shared" si="551"/>
        <v>2016</v>
      </c>
      <c r="D16999" s="43" t="s">
        <v>101</v>
      </c>
      <c r="E16999" s="132">
        <v>8.2304999999999993</v>
      </c>
    </row>
    <row r="17000" spans="1:5" ht="13.8" x14ac:dyDescent="0.25">
      <c r="A17000" s="47">
        <v>42563</v>
      </c>
      <c r="B17000" s="45" t="str">
        <f t="shared" si="550"/>
        <v>July</v>
      </c>
      <c r="C17000" s="53">
        <f t="shared" si="551"/>
        <v>2016</v>
      </c>
      <c r="D17000" s="43" t="s">
        <v>124</v>
      </c>
      <c r="E17000" s="132">
        <v>8.1607500000000002</v>
      </c>
    </row>
    <row r="17001" spans="1:5" ht="13.8" x14ac:dyDescent="0.25">
      <c r="A17001" s="47">
        <v>42563</v>
      </c>
      <c r="B17001" s="45" t="str">
        <f t="shared" si="550"/>
        <v>July</v>
      </c>
      <c r="C17001" s="53">
        <f t="shared" si="551"/>
        <v>2016</v>
      </c>
      <c r="D17001" s="43" t="s">
        <v>125</v>
      </c>
      <c r="E17001" s="132">
        <v>7.3005000000000004</v>
      </c>
    </row>
    <row r="17002" spans="1:5" ht="13.8" x14ac:dyDescent="0.25">
      <c r="A17002" s="47">
        <v>42563</v>
      </c>
      <c r="B17002" s="45" t="str">
        <f t="shared" si="550"/>
        <v>July</v>
      </c>
      <c r="C17002" s="53">
        <f t="shared" si="551"/>
        <v>2016</v>
      </c>
      <c r="D17002" s="43" t="s">
        <v>126</v>
      </c>
      <c r="E17002" s="132">
        <v>7.699250000000001</v>
      </c>
    </row>
    <row r="17003" spans="1:5" ht="13.8" x14ac:dyDescent="0.25">
      <c r="A17003" s="47">
        <v>42563</v>
      </c>
      <c r="B17003" s="45" t="str">
        <f t="shared" si="550"/>
        <v>July</v>
      </c>
      <c r="C17003" s="53">
        <f t="shared" si="551"/>
        <v>2016</v>
      </c>
      <c r="D17003" s="43" t="s">
        <v>127</v>
      </c>
      <c r="E17003" s="132">
        <v>7.5427499999999998</v>
      </c>
    </row>
    <row r="17004" spans="1:5" ht="13.8" x14ac:dyDescent="0.25">
      <c r="A17004" s="47">
        <v>42563</v>
      </c>
      <c r="B17004" s="45" t="str">
        <f t="shared" si="550"/>
        <v>July</v>
      </c>
      <c r="C17004" s="53">
        <f t="shared" si="551"/>
        <v>2016</v>
      </c>
      <c r="D17004" s="43" t="s">
        <v>105</v>
      </c>
      <c r="E17004" s="132">
        <v>5.7427500000000009</v>
      </c>
    </row>
    <row r="17005" spans="1:5" ht="13.8" x14ac:dyDescent="0.25">
      <c r="A17005" s="47">
        <v>42563</v>
      </c>
      <c r="B17005" s="45" t="str">
        <f t="shared" si="550"/>
        <v>July</v>
      </c>
      <c r="C17005" s="53">
        <f t="shared" si="551"/>
        <v>2016</v>
      </c>
      <c r="D17005" s="43" t="s">
        <v>128</v>
      </c>
      <c r="E17005" s="132">
        <v>7.6142500000000011</v>
      </c>
    </row>
    <row r="17006" spans="1:5" ht="13.8" x14ac:dyDescent="0.25">
      <c r="A17006" s="47">
        <v>42570</v>
      </c>
      <c r="B17006" s="45" t="str">
        <f t="shared" si="550"/>
        <v>July</v>
      </c>
      <c r="C17006" s="53">
        <f t="shared" si="551"/>
        <v>2016</v>
      </c>
      <c r="D17006" s="43" t="s">
        <v>131</v>
      </c>
      <c r="E17006" s="132">
        <v>32.084833333333336</v>
      </c>
    </row>
    <row r="17007" spans="1:5" ht="13.8" x14ac:dyDescent="0.25">
      <c r="A17007" s="47">
        <v>42570</v>
      </c>
      <c r="B17007" s="45" t="str">
        <f t="shared" si="550"/>
        <v>July</v>
      </c>
      <c r="C17007" s="53">
        <f t="shared" si="551"/>
        <v>2016</v>
      </c>
      <c r="D17007" s="43" t="s">
        <v>115</v>
      </c>
      <c r="E17007" s="132">
        <v>27.35</v>
      </c>
    </row>
    <row r="17008" spans="1:5" ht="13.8" x14ac:dyDescent="0.25">
      <c r="A17008" s="47">
        <v>42570</v>
      </c>
      <c r="B17008" s="45" t="str">
        <f t="shared" si="550"/>
        <v>July</v>
      </c>
      <c r="C17008" s="53">
        <f t="shared" si="551"/>
        <v>2016</v>
      </c>
      <c r="D17008" s="43" t="s">
        <v>95</v>
      </c>
      <c r="E17008" s="132">
        <v>24.250333333333334</v>
      </c>
    </row>
    <row r="17009" spans="1:5" ht="13.8" x14ac:dyDescent="0.25">
      <c r="A17009" s="47">
        <v>42570</v>
      </c>
      <c r="B17009" s="45" t="str">
        <f t="shared" si="550"/>
        <v>July</v>
      </c>
      <c r="C17009" s="53">
        <f t="shared" si="551"/>
        <v>2016</v>
      </c>
      <c r="D17009" s="43" t="s">
        <v>96</v>
      </c>
      <c r="E17009" s="132">
        <v>23.156333333333333</v>
      </c>
    </row>
    <row r="17010" spans="1:5" ht="13.8" x14ac:dyDescent="0.25">
      <c r="A17010" s="47">
        <v>42570</v>
      </c>
      <c r="B17010" s="45" t="str">
        <f t="shared" si="550"/>
        <v>July</v>
      </c>
      <c r="C17010" s="53">
        <f t="shared" si="551"/>
        <v>2016</v>
      </c>
      <c r="D17010" s="43" t="s">
        <v>97</v>
      </c>
      <c r="E17010" s="132">
        <v>22.062333333333331</v>
      </c>
    </row>
    <row r="17011" spans="1:5" ht="13.8" x14ac:dyDescent="0.25">
      <c r="A17011" s="47">
        <v>42570</v>
      </c>
      <c r="B17011" s="45" t="str">
        <f t="shared" ref="B17011:B17072" si="552">TEXT(A17011,"mmmm")</f>
        <v>July</v>
      </c>
      <c r="C17011" s="53">
        <f t="shared" ref="C17011:C17072" si="553">YEAR(A17011)</f>
        <v>2016</v>
      </c>
      <c r="D17011" s="43" t="s">
        <v>98</v>
      </c>
      <c r="E17011" s="132">
        <v>17.321666666666665</v>
      </c>
    </row>
    <row r="17012" spans="1:5" ht="15.6" x14ac:dyDescent="0.3">
      <c r="A17012" s="47">
        <v>42570</v>
      </c>
      <c r="B17012" s="45" t="str">
        <f t="shared" si="552"/>
        <v>July</v>
      </c>
      <c r="C17012" s="53">
        <f t="shared" si="553"/>
        <v>2016</v>
      </c>
      <c r="D17012" s="130" t="s">
        <v>136</v>
      </c>
      <c r="E17012" s="132">
        <v>24.381966666666667</v>
      </c>
    </row>
    <row r="17013" spans="1:5" ht="13.8" x14ac:dyDescent="0.25">
      <c r="A17013" s="47">
        <v>42570</v>
      </c>
      <c r="B17013" s="45" t="str">
        <f t="shared" si="552"/>
        <v>July</v>
      </c>
      <c r="C17013" s="53">
        <f t="shared" si="553"/>
        <v>2016</v>
      </c>
      <c r="D17013" s="43" t="s">
        <v>118</v>
      </c>
      <c r="E17013" s="132">
        <v>22.399349999999998</v>
      </c>
    </row>
    <row r="17014" spans="1:5" ht="13.8" x14ac:dyDescent="0.25">
      <c r="A17014" s="47">
        <v>42570</v>
      </c>
      <c r="B17014" s="45" t="str">
        <f t="shared" si="552"/>
        <v>July</v>
      </c>
      <c r="C17014" s="53">
        <f t="shared" si="553"/>
        <v>2016</v>
      </c>
      <c r="D17014" s="43" t="s">
        <v>102</v>
      </c>
      <c r="E17014" s="132">
        <v>22.104066666666668</v>
      </c>
    </row>
    <row r="17015" spans="1:5" ht="13.8" x14ac:dyDescent="0.25">
      <c r="A17015" s="47">
        <v>42570</v>
      </c>
      <c r="B17015" s="45" t="str">
        <f t="shared" si="552"/>
        <v>July</v>
      </c>
      <c r="C17015" s="53">
        <f t="shared" si="553"/>
        <v>2016</v>
      </c>
      <c r="D17015" s="43" t="s">
        <v>119</v>
      </c>
      <c r="E17015" s="132">
        <v>21.386950000000002</v>
      </c>
    </row>
    <row r="17016" spans="1:5" ht="13.8" x14ac:dyDescent="0.25">
      <c r="A17016" s="47">
        <v>42570</v>
      </c>
      <c r="B17016" s="45" t="str">
        <f t="shared" si="552"/>
        <v>July</v>
      </c>
      <c r="C17016" s="53">
        <f t="shared" si="553"/>
        <v>2016</v>
      </c>
      <c r="D17016" s="43" t="s">
        <v>120</v>
      </c>
      <c r="E17016" s="132">
        <v>20.290183333333331</v>
      </c>
    </row>
    <row r="17017" spans="1:5" ht="13.8" x14ac:dyDescent="0.25">
      <c r="A17017" s="47">
        <v>42570</v>
      </c>
      <c r="B17017" s="45" t="str">
        <f t="shared" si="552"/>
        <v>July</v>
      </c>
      <c r="C17017" s="53">
        <f t="shared" si="553"/>
        <v>2016</v>
      </c>
      <c r="D17017" s="43" t="s">
        <v>103</v>
      </c>
      <c r="E17017" s="132">
        <v>19.573066666666662</v>
      </c>
    </row>
    <row r="17018" spans="1:5" ht="13.8" x14ac:dyDescent="0.25">
      <c r="A17018" s="47">
        <v>42570</v>
      </c>
      <c r="B17018" s="45" t="str">
        <f t="shared" si="552"/>
        <v>July</v>
      </c>
      <c r="C17018" s="53">
        <f t="shared" si="553"/>
        <v>2016</v>
      </c>
      <c r="D17018" s="43" t="s">
        <v>116</v>
      </c>
      <c r="E17018" s="132">
        <v>11.97</v>
      </c>
    </row>
    <row r="17019" spans="1:5" ht="13.8" x14ac:dyDescent="0.25">
      <c r="A17019" s="47">
        <v>42570</v>
      </c>
      <c r="B17019" s="45" t="str">
        <f t="shared" si="552"/>
        <v>July</v>
      </c>
      <c r="C17019" s="53">
        <f t="shared" si="553"/>
        <v>2016</v>
      </c>
      <c r="D17019" s="43" t="s">
        <v>104</v>
      </c>
      <c r="E17019" s="132">
        <v>13.679166666666669</v>
      </c>
    </row>
    <row r="17020" spans="1:5" ht="13.8" x14ac:dyDescent="0.25">
      <c r="A17020" s="47">
        <v>42570</v>
      </c>
      <c r="B17020" s="45" t="str">
        <f t="shared" si="552"/>
        <v>July</v>
      </c>
      <c r="C17020" s="53">
        <f t="shared" si="553"/>
        <v>2016</v>
      </c>
      <c r="D17020" s="43" t="s">
        <v>121</v>
      </c>
      <c r="E17020" s="132">
        <v>13.008333333333335</v>
      </c>
    </row>
    <row r="17021" spans="1:5" ht="13.8" x14ac:dyDescent="0.25">
      <c r="A17021" s="47">
        <v>42570</v>
      </c>
      <c r="B17021" s="45" t="str">
        <f t="shared" si="552"/>
        <v>July</v>
      </c>
      <c r="C17021" s="53">
        <f t="shared" si="553"/>
        <v>2016</v>
      </c>
      <c r="D17021" s="43" t="s">
        <v>122</v>
      </c>
      <c r="E17021" s="132">
        <v>11.783333333333335</v>
      </c>
    </row>
    <row r="17022" spans="1:5" ht="13.8" x14ac:dyDescent="0.25">
      <c r="A17022" s="47">
        <v>42570</v>
      </c>
      <c r="B17022" s="45" t="str">
        <f t="shared" si="552"/>
        <v>July</v>
      </c>
      <c r="C17022" s="53">
        <f t="shared" si="553"/>
        <v>2016</v>
      </c>
      <c r="D17022" s="43" t="s">
        <v>123</v>
      </c>
      <c r="E17022" s="132">
        <v>11.637500000000003</v>
      </c>
    </row>
    <row r="17023" spans="1:5" ht="13.8" x14ac:dyDescent="0.25">
      <c r="A17023" s="47">
        <v>42570</v>
      </c>
      <c r="B17023" s="45" t="str">
        <f t="shared" si="552"/>
        <v>July</v>
      </c>
      <c r="C17023" s="53">
        <f t="shared" si="553"/>
        <v>2016</v>
      </c>
      <c r="D17023" s="43" t="s">
        <v>99</v>
      </c>
      <c r="E17023" s="132">
        <v>10.386666666666665</v>
      </c>
    </row>
    <row r="17024" spans="1:5" ht="13.8" x14ac:dyDescent="0.25">
      <c r="A17024" s="47">
        <v>42570</v>
      </c>
      <c r="B17024" s="45" t="str">
        <f t="shared" si="552"/>
        <v>July</v>
      </c>
      <c r="C17024" s="53">
        <f t="shared" si="553"/>
        <v>2016</v>
      </c>
      <c r="D17024" s="43" t="s">
        <v>100</v>
      </c>
      <c r="E17024" s="132">
        <v>10.113333333333333</v>
      </c>
    </row>
    <row r="17025" spans="1:5" ht="13.8" x14ac:dyDescent="0.25">
      <c r="A17025" s="47">
        <v>42570</v>
      </c>
      <c r="B17025" s="45" t="str">
        <f t="shared" si="552"/>
        <v>July</v>
      </c>
      <c r="C17025" s="53">
        <f t="shared" si="553"/>
        <v>2016</v>
      </c>
      <c r="D17025" s="43" t="s">
        <v>101</v>
      </c>
      <c r="E17025" s="132">
        <v>9.6759999999999984</v>
      </c>
    </row>
    <row r="17026" spans="1:5" ht="13.8" x14ac:dyDescent="0.25">
      <c r="A17026" s="47">
        <v>42570</v>
      </c>
      <c r="B17026" s="45" t="str">
        <f t="shared" si="552"/>
        <v>July</v>
      </c>
      <c r="C17026" s="53">
        <f t="shared" si="553"/>
        <v>2016</v>
      </c>
      <c r="D17026" s="43" t="s">
        <v>124</v>
      </c>
      <c r="E17026" s="132">
        <v>9.5939999999999994</v>
      </c>
    </row>
    <row r="17027" spans="1:5" ht="13.8" x14ac:dyDescent="0.25">
      <c r="A17027" s="47">
        <v>42570</v>
      </c>
      <c r="B17027" s="45" t="str">
        <f t="shared" si="552"/>
        <v>July</v>
      </c>
      <c r="C17027" s="53">
        <f t="shared" si="553"/>
        <v>2016</v>
      </c>
      <c r="D17027" s="43" t="s">
        <v>125</v>
      </c>
      <c r="E17027" s="132">
        <v>8.5826666666666664</v>
      </c>
    </row>
    <row r="17028" spans="1:5" ht="13.8" x14ac:dyDescent="0.25">
      <c r="A17028" s="47">
        <v>42570</v>
      </c>
      <c r="B17028" s="45" t="str">
        <f t="shared" si="552"/>
        <v>July</v>
      </c>
      <c r="C17028" s="53">
        <f t="shared" si="553"/>
        <v>2016</v>
      </c>
      <c r="D17028" s="43" t="s">
        <v>126</v>
      </c>
      <c r="E17028" s="132">
        <v>8.9201666666666668</v>
      </c>
    </row>
    <row r="17029" spans="1:5" ht="13.8" x14ac:dyDescent="0.25">
      <c r="A17029" s="47">
        <v>42570</v>
      </c>
      <c r="B17029" s="45" t="str">
        <f t="shared" si="552"/>
        <v>July</v>
      </c>
      <c r="C17029" s="53">
        <f t="shared" si="553"/>
        <v>2016</v>
      </c>
      <c r="D17029" s="43" t="s">
        <v>127</v>
      </c>
      <c r="E17029" s="132">
        <v>8.6329999999999991</v>
      </c>
    </row>
    <row r="17030" spans="1:5" ht="13.8" x14ac:dyDescent="0.25">
      <c r="A17030" s="47">
        <v>42570</v>
      </c>
      <c r="B17030" s="45" t="str">
        <f t="shared" si="552"/>
        <v>July</v>
      </c>
      <c r="C17030" s="53">
        <f t="shared" si="553"/>
        <v>2016</v>
      </c>
      <c r="D17030" s="43" t="s">
        <v>105</v>
      </c>
      <c r="E17030" s="132">
        <v>6.7513333333333332</v>
      </c>
    </row>
    <row r="17031" spans="1:5" ht="13.8" x14ac:dyDescent="0.25">
      <c r="A17031" s="47">
        <v>42570</v>
      </c>
      <c r="B17031" s="45" t="str">
        <f t="shared" si="552"/>
        <v>July</v>
      </c>
      <c r="C17031" s="53">
        <f t="shared" si="553"/>
        <v>2016</v>
      </c>
      <c r="D17031" s="43" t="s">
        <v>128</v>
      </c>
      <c r="E17031" s="132">
        <v>8.5493333333333332</v>
      </c>
    </row>
    <row r="17032" spans="1:5" ht="13.8" x14ac:dyDescent="0.25">
      <c r="A17032" s="47">
        <v>42577</v>
      </c>
      <c r="B17032" s="45" t="str">
        <f t="shared" si="552"/>
        <v>July</v>
      </c>
      <c r="C17032" s="53">
        <f t="shared" si="553"/>
        <v>2016</v>
      </c>
      <c r="D17032" s="43" t="s">
        <v>131</v>
      </c>
      <c r="E17032" s="132">
        <v>30.640500000000003</v>
      </c>
    </row>
    <row r="17033" spans="1:5" ht="13.8" x14ac:dyDescent="0.25">
      <c r="A17033" s="47">
        <v>42577</v>
      </c>
      <c r="B17033" s="45" t="str">
        <f t="shared" si="552"/>
        <v>July</v>
      </c>
      <c r="C17033" s="53">
        <f t="shared" si="553"/>
        <v>2016</v>
      </c>
      <c r="D17033" s="43" t="s">
        <v>115</v>
      </c>
      <c r="E17033" s="132">
        <v>25.5</v>
      </c>
    </row>
    <row r="17034" spans="1:5" ht="13.8" x14ac:dyDescent="0.25">
      <c r="A17034" s="47">
        <v>42577</v>
      </c>
      <c r="B17034" s="45" t="str">
        <f t="shared" si="552"/>
        <v>July</v>
      </c>
      <c r="C17034" s="53">
        <f t="shared" si="553"/>
        <v>2016</v>
      </c>
      <c r="D17034" s="43" t="s">
        <v>95</v>
      </c>
      <c r="E17034" s="132">
        <v>22.61</v>
      </c>
    </row>
    <row r="17035" spans="1:5" ht="13.8" x14ac:dyDescent="0.25">
      <c r="A17035" s="47">
        <v>42577</v>
      </c>
      <c r="B17035" s="45" t="str">
        <f t="shared" si="552"/>
        <v>July</v>
      </c>
      <c r="C17035" s="53">
        <f t="shared" si="553"/>
        <v>2016</v>
      </c>
      <c r="D17035" s="43" t="s">
        <v>96</v>
      </c>
      <c r="E17035" s="132">
        <v>21.59</v>
      </c>
    </row>
    <row r="17036" spans="1:5" ht="13.8" x14ac:dyDescent="0.25">
      <c r="A17036" s="47">
        <v>42577</v>
      </c>
      <c r="B17036" s="45" t="str">
        <f t="shared" si="552"/>
        <v>July</v>
      </c>
      <c r="C17036" s="53">
        <f t="shared" si="553"/>
        <v>2016</v>
      </c>
      <c r="D17036" s="43" t="s">
        <v>97</v>
      </c>
      <c r="E17036" s="132">
        <v>20.57</v>
      </c>
    </row>
    <row r="17037" spans="1:5" ht="13.8" x14ac:dyDescent="0.25">
      <c r="A17037" s="47">
        <v>42577</v>
      </c>
      <c r="B17037" s="45" t="str">
        <f t="shared" si="552"/>
        <v>July</v>
      </c>
      <c r="C17037" s="53">
        <f t="shared" si="553"/>
        <v>2016</v>
      </c>
      <c r="D17037" s="43" t="s">
        <v>98</v>
      </c>
      <c r="E17037" s="132">
        <v>16.149999999999999</v>
      </c>
    </row>
    <row r="17038" spans="1:5" ht="15.6" x14ac:dyDescent="0.3">
      <c r="A17038" s="47">
        <v>42577</v>
      </c>
      <c r="B17038" s="45" t="str">
        <f t="shared" si="552"/>
        <v>July</v>
      </c>
      <c r="C17038" s="53">
        <f t="shared" si="553"/>
        <v>2016</v>
      </c>
      <c r="D17038" s="130" t="s">
        <v>136</v>
      </c>
      <c r="E17038" s="132">
        <v>22.831</v>
      </c>
    </row>
    <row r="17039" spans="1:5" ht="13.8" x14ac:dyDescent="0.25">
      <c r="A17039" s="47">
        <v>42577</v>
      </c>
      <c r="B17039" s="45" t="str">
        <f t="shared" si="552"/>
        <v>July</v>
      </c>
      <c r="C17039" s="53">
        <f t="shared" si="553"/>
        <v>2016</v>
      </c>
      <c r="D17039" s="43" t="s">
        <v>118</v>
      </c>
      <c r="E17039" s="132">
        <v>20.974499999999999</v>
      </c>
    </row>
    <row r="17040" spans="1:5" ht="13.8" x14ac:dyDescent="0.25">
      <c r="A17040" s="47">
        <v>42577</v>
      </c>
      <c r="B17040" s="45" t="str">
        <f t="shared" si="552"/>
        <v>July</v>
      </c>
      <c r="C17040" s="53">
        <f t="shared" si="553"/>
        <v>2016</v>
      </c>
      <c r="D17040" s="43" t="s">
        <v>102</v>
      </c>
      <c r="E17040" s="132">
        <v>20.698</v>
      </c>
    </row>
    <row r="17041" spans="1:5" ht="13.8" x14ac:dyDescent="0.25">
      <c r="A17041" s="47">
        <v>42577</v>
      </c>
      <c r="B17041" s="45" t="str">
        <f t="shared" si="552"/>
        <v>July</v>
      </c>
      <c r="C17041" s="53">
        <f t="shared" si="553"/>
        <v>2016</v>
      </c>
      <c r="D17041" s="43" t="s">
        <v>119</v>
      </c>
      <c r="E17041" s="132">
        <v>20.026500000000002</v>
      </c>
    </row>
    <row r="17042" spans="1:5" ht="13.8" x14ac:dyDescent="0.25">
      <c r="A17042" s="47">
        <v>42577</v>
      </c>
      <c r="B17042" s="45" t="str">
        <f t="shared" si="552"/>
        <v>July</v>
      </c>
      <c r="C17042" s="53">
        <f t="shared" si="553"/>
        <v>2016</v>
      </c>
      <c r="D17042" s="43" t="s">
        <v>120</v>
      </c>
      <c r="E17042" s="132">
        <v>18.999499999999998</v>
      </c>
    </row>
    <row r="17043" spans="1:5" ht="13.8" x14ac:dyDescent="0.25">
      <c r="A17043" s="47">
        <v>42577</v>
      </c>
      <c r="B17043" s="45" t="str">
        <f t="shared" si="552"/>
        <v>July</v>
      </c>
      <c r="C17043" s="53">
        <f t="shared" si="553"/>
        <v>2016</v>
      </c>
      <c r="D17043" s="43" t="s">
        <v>103</v>
      </c>
      <c r="E17043" s="132">
        <v>18.327999999999999</v>
      </c>
    </row>
    <row r="17044" spans="1:5" ht="13.8" x14ac:dyDescent="0.25">
      <c r="A17044" s="47">
        <v>42577</v>
      </c>
      <c r="B17044" s="45" t="str">
        <f t="shared" si="552"/>
        <v>July</v>
      </c>
      <c r="C17044" s="53">
        <f t="shared" si="553"/>
        <v>2016</v>
      </c>
      <c r="D17044" s="43" t="s">
        <v>116</v>
      </c>
      <c r="E17044" s="132">
        <v>11.571000000000002</v>
      </c>
    </row>
    <row r="17045" spans="1:5" ht="13.8" x14ac:dyDescent="0.25">
      <c r="A17045" s="47">
        <v>42577</v>
      </c>
      <c r="B17045" s="45" t="str">
        <f t="shared" si="552"/>
        <v>July</v>
      </c>
      <c r="C17045" s="53">
        <f t="shared" si="553"/>
        <v>2016</v>
      </c>
      <c r="D17045" s="43" t="s">
        <v>104</v>
      </c>
      <c r="E17045" s="132">
        <v>13.601000000000001</v>
      </c>
    </row>
    <row r="17046" spans="1:5" ht="13.8" x14ac:dyDescent="0.25">
      <c r="A17046" s="47">
        <v>42577</v>
      </c>
      <c r="B17046" s="45" t="str">
        <f t="shared" si="552"/>
        <v>July</v>
      </c>
      <c r="C17046" s="53">
        <f t="shared" si="553"/>
        <v>2016</v>
      </c>
      <c r="D17046" s="43" t="s">
        <v>121</v>
      </c>
      <c r="E17046" s="132">
        <v>12.934000000000001</v>
      </c>
    </row>
    <row r="17047" spans="1:5" ht="13.8" x14ac:dyDescent="0.25">
      <c r="A17047" s="47">
        <v>42577</v>
      </c>
      <c r="B17047" s="45" t="str">
        <f t="shared" si="552"/>
        <v>July</v>
      </c>
      <c r="C17047" s="53">
        <f t="shared" si="553"/>
        <v>2016</v>
      </c>
      <c r="D17047" s="43" t="s">
        <v>122</v>
      </c>
      <c r="E17047" s="132">
        <v>11.715999999999999</v>
      </c>
    </row>
    <row r="17048" spans="1:5" ht="13.8" x14ac:dyDescent="0.25">
      <c r="A17048" s="47">
        <v>42577</v>
      </c>
      <c r="B17048" s="45" t="str">
        <f t="shared" si="552"/>
        <v>July</v>
      </c>
      <c r="C17048" s="53">
        <f t="shared" si="553"/>
        <v>2016</v>
      </c>
      <c r="D17048" s="43" t="s">
        <v>123</v>
      </c>
      <c r="E17048" s="132">
        <v>11.571000000000002</v>
      </c>
    </row>
    <row r="17049" spans="1:5" ht="13.8" x14ac:dyDescent="0.25">
      <c r="A17049" s="47">
        <v>42577</v>
      </c>
      <c r="B17049" s="45" t="str">
        <f t="shared" si="552"/>
        <v>July</v>
      </c>
      <c r="C17049" s="53">
        <f t="shared" si="553"/>
        <v>2016</v>
      </c>
      <c r="D17049" s="43" t="s">
        <v>99</v>
      </c>
      <c r="E17049" s="132">
        <v>9.7850000000000001</v>
      </c>
    </row>
    <row r="17050" spans="1:5" ht="13.8" x14ac:dyDescent="0.25">
      <c r="A17050" s="47">
        <v>42577</v>
      </c>
      <c r="B17050" s="45" t="str">
        <f t="shared" si="552"/>
        <v>July</v>
      </c>
      <c r="C17050" s="53">
        <f t="shared" si="553"/>
        <v>2016</v>
      </c>
      <c r="D17050" s="43" t="s">
        <v>100</v>
      </c>
      <c r="E17050" s="132">
        <v>9.5274999999999999</v>
      </c>
    </row>
    <row r="17051" spans="1:5" ht="13.8" x14ac:dyDescent="0.25">
      <c r="A17051" s="47">
        <v>42577</v>
      </c>
      <c r="B17051" s="45" t="str">
        <f t="shared" si="552"/>
        <v>July</v>
      </c>
      <c r="C17051" s="53">
        <f t="shared" si="553"/>
        <v>2016</v>
      </c>
      <c r="D17051" s="43" t="s">
        <v>101</v>
      </c>
      <c r="E17051" s="132">
        <v>9.115499999999999</v>
      </c>
    </row>
    <row r="17052" spans="1:5" ht="13.8" x14ac:dyDescent="0.25">
      <c r="A17052" s="47">
        <v>42577</v>
      </c>
      <c r="B17052" s="45" t="str">
        <f t="shared" si="552"/>
        <v>July</v>
      </c>
      <c r="C17052" s="53">
        <f t="shared" si="553"/>
        <v>2016</v>
      </c>
      <c r="D17052" s="43" t="s">
        <v>124</v>
      </c>
      <c r="E17052" s="132">
        <v>9.0382499999999997</v>
      </c>
    </row>
    <row r="17053" spans="1:5" ht="13.8" x14ac:dyDescent="0.25">
      <c r="A17053" s="47">
        <v>42577</v>
      </c>
      <c r="B17053" s="45" t="str">
        <f t="shared" si="552"/>
        <v>July</v>
      </c>
      <c r="C17053" s="53">
        <f t="shared" si="553"/>
        <v>2016</v>
      </c>
      <c r="D17053" s="43" t="s">
        <v>125</v>
      </c>
      <c r="E17053" s="132">
        <v>8.0855000000000015</v>
      </c>
    </row>
    <row r="17054" spans="1:5" ht="13.8" x14ac:dyDescent="0.25">
      <c r="A17054" s="47">
        <v>42577</v>
      </c>
      <c r="B17054" s="45" t="str">
        <f t="shared" si="552"/>
        <v>July</v>
      </c>
      <c r="C17054" s="53">
        <f t="shared" si="553"/>
        <v>2016</v>
      </c>
      <c r="D17054" s="43" t="s">
        <v>126</v>
      </c>
      <c r="E17054" s="132">
        <v>8.4467500000000015</v>
      </c>
    </row>
    <row r="17055" spans="1:5" ht="13.8" x14ac:dyDescent="0.25">
      <c r="A17055" s="47">
        <v>42577</v>
      </c>
      <c r="B17055" s="45" t="str">
        <f t="shared" si="552"/>
        <v>July</v>
      </c>
      <c r="C17055" s="53">
        <f t="shared" si="553"/>
        <v>2016</v>
      </c>
      <c r="D17055" s="43" t="s">
        <v>127</v>
      </c>
      <c r="E17055" s="132">
        <v>8.2102500000000003</v>
      </c>
    </row>
    <row r="17056" spans="1:5" ht="13.8" x14ac:dyDescent="0.25">
      <c r="A17056" s="47">
        <v>42577</v>
      </c>
      <c r="B17056" s="45" t="str">
        <f t="shared" si="552"/>
        <v>July</v>
      </c>
      <c r="C17056" s="53">
        <f t="shared" si="553"/>
        <v>2016</v>
      </c>
      <c r="D17056" s="43" t="s">
        <v>105</v>
      </c>
      <c r="E17056" s="132">
        <v>6.3602500000000006</v>
      </c>
    </row>
    <row r="17057" spans="1:5" ht="13.8" x14ac:dyDescent="0.25">
      <c r="A17057" s="47">
        <v>42577</v>
      </c>
      <c r="B17057" s="45" t="str">
        <f t="shared" si="552"/>
        <v>July</v>
      </c>
      <c r="C17057" s="53">
        <f t="shared" si="553"/>
        <v>2016</v>
      </c>
      <c r="D17057" s="43" t="s">
        <v>128</v>
      </c>
      <c r="E17057" s="132">
        <v>8.18675</v>
      </c>
    </row>
    <row r="17058" spans="1:5" ht="13.8" x14ac:dyDescent="0.25">
      <c r="A17058" s="47">
        <v>42584</v>
      </c>
      <c r="B17058" s="45" t="str">
        <f t="shared" si="552"/>
        <v>August</v>
      </c>
      <c r="C17058" s="53">
        <f t="shared" si="553"/>
        <v>2016</v>
      </c>
      <c r="D17058" s="43" t="s">
        <v>131</v>
      </c>
      <c r="E17058" s="132">
        <v>30.640500000000003</v>
      </c>
    </row>
    <row r="17059" spans="1:5" ht="13.8" x14ac:dyDescent="0.25">
      <c r="A17059" s="47">
        <v>42584</v>
      </c>
      <c r="B17059" s="45" t="str">
        <f t="shared" si="552"/>
        <v>August</v>
      </c>
      <c r="C17059" s="53">
        <f t="shared" si="553"/>
        <v>2016</v>
      </c>
      <c r="D17059" s="43" t="s">
        <v>115</v>
      </c>
      <c r="E17059" s="132">
        <v>25.2</v>
      </c>
    </row>
    <row r="17060" spans="1:5" ht="13.8" x14ac:dyDescent="0.25">
      <c r="A17060" s="47">
        <v>42584</v>
      </c>
      <c r="B17060" s="45" t="str">
        <f t="shared" si="552"/>
        <v>August</v>
      </c>
      <c r="C17060" s="53">
        <f t="shared" si="553"/>
        <v>2016</v>
      </c>
      <c r="D17060" s="43" t="s">
        <v>95</v>
      </c>
      <c r="E17060" s="132">
        <v>22.344000000000001</v>
      </c>
    </row>
    <row r="17061" spans="1:5" ht="13.8" x14ac:dyDescent="0.25">
      <c r="A17061" s="47">
        <v>42584</v>
      </c>
      <c r="B17061" s="45" t="str">
        <f t="shared" si="552"/>
        <v>August</v>
      </c>
      <c r="C17061" s="53">
        <f t="shared" si="553"/>
        <v>2016</v>
      </c>
      <c r="D17061" s="43" t="s">
        <v>96</v>
      </c>
      <c r="E17061" s="132">
        <v>21.335999999999999</v>
      </c>
    </row>
    <row r="17062" spans="1:5" ht="13.8" x14ac:dyDescent="0.25">
      <c r="A17062" s="47">
        <v>42584</v>
      </c>
      <c r="B17062" s="45" t="str">
        <f t="shared" si="552"/>
        <v>August</v>
      </c>
      <c r="C17062" s="53">
        <f t="shared" si="553"/>
        <v>2016</v>
      </c>
      <c r="D17062" s="43" t="s">
        <v>97</v>
      </c>
      <c r="E17062" s="132">
        <v>20.327999999999999</v>
      </c>
    </row>
    <row r="17063" spans="1:5" ht="13.8" x14ac:dyDescent="0.25">
      <c r="A17063" s="47">
        <v>42584</v>
      </c>
      <c r="B17063" s="45" t="str">
        <f t="shared" si="552"/>
        <v>August</v>
      </c>
      <c r="C17063" s="53">
        <f t="shared" si="553"/>
        <v>2016</v>
      </c>
      <c r="D17063" s="43" t="s">
        <v>98</v>
      </c>
      <c r="E17063" s="132">
        <v>15.96</v>
      </c>
    </row>
    <row r="17064" spans="1:5" ht="15.6" x14ac:dyDescent="0.3">
      <c r="A17064" s="47">
        <v>42584</v>
      </c>
      <c r="B17064" s="45" t="str">
        <f t="shared" si="552"/>
        <v>August</v>
      </c>
      <c r="C17064" s="53">
        <f t="shared" si="553"/>
        <v>2016</v>
      </c>
      <c r="D17064" s="130" t="s">
        <v>136</v>
      </c>
      <c r="E17064" s="132">
        <v>22.686500000000002</v>
      </c>
    </row>
    <row r="17065" spans="1:5" ht="13.8" x14ac:dyDescent="0.25">
      <c r="A17065" s="47">
        <v>42584</v>
      </c>
      <c r="B17065" s="45" t="str">
        <f t="shared" si="552"/>
        <v>August</v>
      </c>
      <c r="C17065" s="53">
        <f t="shared" si="553"/>
        <v>2016</v>
      </c>
      <c r="D17065" s="43" t="s">
        <v>118</v>
      </c>
      <c r="E17065" s="132">
        <v>20.841749999999998</v>
      </c>
    </row>
    <row r="17066" spans="1:5" ht="13.8" x14ac:dyDescent="0.25">
      <c r="A17066" s="47">
        <v>42584</v>
      </c>
      <c r="B17066" s="45" t="str">
        <f t="shared" si="552"/>
        <v>August</v>
      </c>
      <c r="C17066" s="53">
        <f t="shared" si="553"/>
        <v>2016</v>
      </c>
      <c r="D17066" s="43" t="s">
        <v>102</v>
      </c>
      <c r="E17066" s="132">
        <v>20.567000000000004</v>
      </c>
    </row>
    <row r="17067" spans="1:5" ht="13.8" x14ac:dyDescent="0.25">
      <c r="A17067" s="47">
        <v>42584</v>
      </c>
      <c r="B17067" s="45" t="str">
        <f t="shared" si="552"/>
        <v>August</v>
      </c>
      <c r="C17067" s="53">
        <f t="shared" si="553"/>
        <v>2016</v>
      </c>
      <c r="D17067" s="43" t="s">
        <v>119</v>
      </c>
      <c r="E17067" s="132">
        <v>19.899750000000001</v>
      </c>
    </row>
    <row r="17068" spans="1:5" ht="13.8" x14ac:dyDescent="0.25">
      <c r="A17068" s="47">
        <v>42584</v>
      </c>
      <c r="B17068" s="45" t="str">
        <f t="shared" si="552"/>
        <v>August</v>
      </c>
      <c r="C17068" s="53">
        <f t="shared" si="553"/>
        <v>2016</v>
      </c>
      <c r="D17068" s="43" t="s">
        <v>120</v>
      </c>
      <c r="E17068" s="132">
        <v>18.879249999999999</v>
      </c>
    </row>
    <row r="17069" spans="1:5" ht="13.8" x14ac:dyDescent="0.25">
      <c r="A17069" s="47">
        <v>42584</v>
      </c>
      <c r="B17069" s="45" t="str">
        <f t="shared" si="552"/>
        <v>August</v>
      </c>
      <c r="C17069" s="53">
        <f t="shared" si="553"/>
        <v>2016</v>
      </c>
      <c r="D17069" s="43" t="s">
        <v>103</v>
      </c>
      <c r="E17069" s="132">
        <v>18.212</v>
      </c>
    </row>
    <row r="17070" spans="1:5" ht="13.8" x14ac:dyDescent="0.25">
      <c r="A17070" s="47">
        <v>42584</v>
      </c>
      <c r="B17070" s="45" t="str">
        <f t="shared" si="552"/>
        <v>August</v>
      </c>
      <c r="C17070" s="53">
        <f t="shared" si="553"/>
        <v>2016</v>
      </c>
      <c r="D17070" s="43" t="s">
        <v>116</v>
      </c>
      <c r="E17070" s="132">
        <v>11.67075</v>
      </c>
    </row>
    <row r="17071" spans="1:5" ht="13.8" x14ac:dyDescent="0.25">
      <c r="A17071" s="47">
        <v>42584</v>
      </c>
      <c r="B17071" s="45" t="str">
        <f t="shared" si="552"/>
        <v>August</v>
      </c>
      <c r="C17071" s="53">
        <f t="shared" si="553"/>
        <v>2016</v>
      </c>
      <c r="D17071" s="43" t="s">
        <v>104</v>
      </c>
      <c r="E17071" s="132">
        <v>14.656250000000002</v>
      </c>
    </row>
    <row r="17072" spans="1:5" ht="13.8" x14ac:dyDescent="0.25">
      <c r="A17072" s="47">
        <v>42584</v>
      </c>
      <c r="B17072" s="45" t="str">
        <f t="shared" si="552"/>
        <v>August</v>
      </c>
      <c r="C17072" s="53">
        <f t="shared" si="553"/>
        <v>2016</v>
      </c>
      <c r="D17072" s="43" t="s">
        <v>121</v>
      </c>
      <c r="E17072" s="132">
        <v>13.9375</v>
      </c>
    </row>
    <row r="17073" spans="1:5" ht="13.8" x14ac:dyDescent="0.25">
      <c r="A17073" s="47">
        <v>42584</v>
      </c>
      <c r="B17073" s="45" t="str">
        <f t="shared" ref="B17073:B17134" si="554">TEXT(A17073,"mmmm")</f>
        <v>August</v>
      </c>
      <c r="C17073" s="53">
        <f t="shared" ref="C17073:C17134" si="555">YEAR(A17073)</f>
        <v>2016</v>
      </c>
      <c r="D17073" s="43" t="s">
        <v>122</v>
      </c>
      <c r="E17073" s="132">
        <v>12.625</v>
      </c>
    </row>
    <row r="17074" spans="1:5" ht="13.8" x14ac:dyDescent="0.25">
      <c r="A17074" s="47">
        <v>42584</v>
      </c>
      <c r="B17074" s="45" t="str">
        <f t="shared" si="554"/>
        <v>August</v>
      </c>
      <c r="C17074" s="53">
        <f t="shared" si="555"/>
        <v>2016</v>
      </c>
      <c r="D17074" s="43" t="s">
        <v>123</v>
      </c>
      <c r="E17074" s="132">
        <v>12.46875</v>
      </c>
    </row>
    <row r="17075" spans="1:5" ht="13.8" x14ac:dyDescent="0.25">
      <c r="A17075" s="47">
        <v>42584</v>
      </c>
      <c r="B17075" s="45" t="str">
        <f t="shared" si="554"/>
        <v>August</v>
      </c>
      <c r="C17075" s="53">
        <f t="shared" si="555"/>
        <v>2016</v>
      </c>
      <c r="D17075" s="43" t="s">
        <v>99</v>
      </c>
      <c r="E17075" s="132">
        <v>9.69</v>
      </c>
    </row>
    <row r="17076" spans="1:5" ht="13.8" x14ac:dyDescent="0.25">
      <c r="A17076" s="47">
        <v>42584</v>
      </c>
      <c r="B17076" s="45" t="str">
        <f t="shared" si="554"/>
        <v>August</v>
      </c>
      <c r="C17076" s="53">
        <f t="shared" si="555"/>
        <v>2016</v>
      </c>
      <c r="D17076" s="43" t="s">
        <v>100</v>
      </c>
      <c r="E17076" s="132">
        <v>9.4350000000000005</v>
      </c>
    </row>
    <row r="17077" spans="1:5" ht="13.8" x14ac:dyDescent="0.25">
      <c r="A17077" s="47">
        <v>42584</v>
      </c>
      <c r="B17077" s="45" t="str">
        <f t="shared" si="554"/>
        <v>August</v>
      </c>
      <c r="C17077" s="53">
        <f t="shared" si="555"/>
        <v>2016</v>
      </c>
      <c r="D17077" s="43" t="s">
        <v>101</v>
      </c>
      <c r="E17077" s="132">
        <v>9.027000000000001</v>
      </c>
    </row>
    <row r="17078" spans="1:5" ht="13.8" x14ac:dyDescent="0.25">
      <c r="A17078" s="47">
        <v>42584</v>
      </c>
      <c r="B17078" s="45" t="str">
        <f t="shared" si="554"/>
        <v>August</v>
      </c>
      <c r="C17078" s="53">
        <f t="shared" si="555"/>
        <v>2016</v>
      </c>
      <c r="D17078" s="43" t="s">
        <v>124</v>
      </c>
      <c r="E17078" s="132">
        <v>8.9504999999999999</v>
      </c>
    </row>
    <row r="17079" spans="1:5" ht="13.8" x14ac:dyDescent="0.25">
      <c r="A17079" s="47">
        <v>42584</v>
      </c>
      <c r="B17079" s="45" t="str">
        <f t="shared" si="554"/>
        <v>August</v>
      </c>
      <c r="C17079" s="53">
        <f t="shared" si="555"/>
        <v>2016</v>
      </c>
      <c r="D17079" s="43" t="s">
        <v>125</v>
      </c>
      <c r="E17079" s="132">
        <v>8.0069999999999997</v>
      </c>
    </row>
    <row r="17080" spans="1:5" ht="13.8" x14ac:dyDescent="0.25">
      <c r="A17080" s="47">
        <v>42584</v>
      </c>
      <c r="B17080" s="45" t="str">
        <f t="shared" si="554"/>
        <v>August</v>
      </c>
      <c r="C17080" s="53">
        <f t="shared" si="555"/>
        <v>2016</v>
      </c>
      <c r="D17080" s="43" t="s">
        <v>126</v>
      </c>
      <c r="E17080" s="132">
        <v>8.3719999999999999</v>
      </c>
    </row>
    <row r="17081" spans="1:5" ht="13.8" x14ac:dyDescent="0.25">
      <c r="A17081" s="47">
        <v>42584</v>
      </c>
      <c r="B17081" s="45" t="str">
        <f t="shared" si="554"/>
        <v>August</v>
      </c>
      <c r="C17081" s="53">
        <f t="shared" si="555"/>
        <v>2016</v>
      </c>
      <c r="D17081" s="43" t="s">
        <v>127</v>
      </c>
      <c r="E17081" s="132">
        <v>8.1434999999999995</v>
      </c>
    </row>
    <row r="17082" spans="1:5" ht="13.8" x14ac:dyDescent="0.25">
      <c r="A17082" s="47">
        <v>42584</v>
      </c>
      <c r="B17082" s="45" t="str">
        <f t="shared" si="554"/>
        <v>August</v>
      </c>
      <c r="C17082" s="53">
        <f t="shared" si="555"/>
        <v>2016</v>
      </c>
      <c r="D17082" s="43" t="s">
        <v>105</v>
      </c>
      <c r="E17082" s="132">
        <v>6.2985000000000007</v>
      </c>
    </row>
    <row r="17083" spans="1:5" ht="13.8" x14ac:dyDescent="0.25">
      <c r="A17083" s="47">
        <v>42584</v>
      </c>
      <c r="B17083" s="45" t="str">
        <f t="shared" si="554"/>
        <v>August</v>
      </c>
      <c r="C17083" s="53">
        <f t="shared" si="555"/>
        <v>2016</v>
      </c>
      <c r="D17083" s="43" t="s">
        <v>128</v>
      </c>
      <c r="E17083" s="132">
        <v>8.1295000000000002</v>
      </c>
    </row>
    <row r="17084" spans="1:5" ht="13.8" x14ac:dyDescent="0.25">
      <c r="A17084" s="47">
        <v>42591</v>
      </c>
      <c r="B17084" s="45" t="str">
        <f t="shared" si="554"/>
        <v>August</v>
      </c>
      <c r="C17084" s="53">
        <f t="shared" si="555"/>
        <v>2016</v>
      </c>
      <c r="D17084" s="43" t="s">
        <v>131</v>
      </c>
      <c r="E17084" s="132">
        <v>29.4025</v>
      </c>
    </row>
    <row r="17085" spans="1:5" ht="13.8" x14ac:dyDescent="0.25">
      <c r="A17085" s="47">
        <v>42591</v>
      </c>
      <c r="B17085" s="45" t="str">
        <f t="shared" si="554"/>
        <v>August</v>
      </c>
      <c r="C17085" s="53">
        <f t="shared" si="555"/>
        <v>2016</v>
      </c>
      <c r="D17085" s="43" t="s">
        <v>115</v>
      </c>
      <c r="E17085" s="132">
        <v>23.55</v>
      </c>
    </row>
    <row r="17086" spans="1:5" ht="13.8" x14ac:dyDescent="0.25">
      <c r="A17086" s="47">
        <v>42591</v>
      </c>
      <c r="B17086" s="45" t="str">
        <f t="shared" si="554"/>
        <v>August</v>
      </c>
      <c r="C17086" s="53">
        <f t="shared" si="555"/>
        <v>2016</v>
      </c>
      <c r="D17086" s="43" t="s">
        <v>95</v>
      </c>
      <c r="E17086" s="132">
        <v>20.881</v>
      </c>
    </row>
    <row r="17087" spans="1:5" ht="13.8" x14ac:dyDescent="0.25">
      <c r="A17087" s="47">
        <v>42591</v>
      </c>
      <c r="B17087" s="45" t="str">
        <f t="shared" si="554"/>
        <v>August</v>
      </c>
      <c r="C17087" s="53">
        <f t="shared" si="555"/>
        <v>2016</v>
      </c>
      <c r="D17087" s="43" t="s">
        <v>96</v>
      </c>
      <c r="E17087" s="132">
        <v>19.939</v>
      </c>
    </row>
    <row r="17088" spans="1:5" ht="13.8" x14ac:dyDescent="0.25">
      <c r="A17088" s="47">
        <v>42591</v>
      </c>
      <c r="B17088" s="45" t="str">
        <f t="shared" si="554"/>
        <v>August</v>
      </c>
      <c r="C17088" s="53">
        <f t="shared" si="555"/>
        <v>2016</v>
      </c>
      <c r="D17088" s="43" t="s">
        <v>97</v>
      </c>
      <c r="E17088" s="132">
        <v>18.997</v>
      </c>
    </row>
    <row r="17089" spans="1:5" ht="13.8" x14ac:dyDescent="0.25">
      <c r="A17089" s="47">
        <v>42591</v>
      </c>
      <c r="B17089" s="45" t="str">
        <f t="shared" si="554"/>
        <v>August</v>
      </c>
      <c r="C17089" s="53">
        <f t="shared" si="555"/>
        <v>2016</v>
      </c>
      <c r="D17089" s="43" t="s">
        <v>98</v>
      </c>
      <c r="E17089" s="132">
        <v>14.914999999999999</v>
      </c>
    </row>
    <row r="17090" spans="1:5" ht="15.6" x14ac:dyDescent="0.3">
      <c r="A17090" s="47">
        <v>42591</v>
      </c>
      <c r="B17090" s="45" t="str">
        <f t="shared" si="554"/>
        <v>August</v>
      </c>
      <c r="C17090" s="53">
        <f t="shared" si="555"/>
        <v>2016</v>
      </c>
      <c r="D17090" s="130" t="s">
        <v>136</v>
      </c>
      <c r="E17090" s="132">
        <v>20.952500000000001</v>
      </c>
    </row>
    <row r="17091" spans="1:5" ht="13.8" x14ac:dyDescent="0.25">
      <c r="A17091" s="47">
        <v>42591</v>
      </c>
      <c r="B17091" s="45" t="str">
        <f t="shared" si="554"/>
        <v>August</v>
      </c>
      <c r="C17091" s="53">
        <f t="shared" si="555"/>
        <v>2016</v>
      </c>
      <c r="D17091" s="43" t="s">
        <v>118</v>
      </c>
      <c r="E17091" s="132">
        <v>19.248749999999998</v>
      </c>
    </row>
    <row r="17092" spans="1:5" ht="13.8" x14ac:dyDescent="0.25">
      <c r="A17092" s="47">
        <v>42591</v>
      </c>
      <c r="B17092" s="45" t="str">
        <f t="shared" si="554"/>
        <v>August</v>
      </c>
      <c r="C17092" s="53">
        <f t="shared" si="555"/>
        <v>2016</v>
      </c>
      <c r="D17092" s="43" t="s">
        <v>102</v>
      </c>
      <c r="E17092" s="132">
        <v>18.995000000000001</v>
      </c>
    </row>
    <row r="17093" spans="1:5" ht="13.8" x14ac:dyDescent="0.25">
      <c r="A17093" s="47">
        <v>42591</v>
      </c>
      <c r="B17093" s="45" t="str">
        <f t="shared" si="554"/>
        <v>August</v>
      </c>
      <c r="C17093" s="53">
        <f t="shared" si="555"/>
        <v>2016</v>
      </c>
      <c r="D17093" s="43" t="s">
        <v>119</v>
      </c>
      <c r="E17093" s="132">
        <v>18.37875</v>
      </c>
    </row>
    <row r="17094" spans="1:5" ht="13.8" x14ac:dyDescent="0.25">
      <c r="A17094" s="47">
        <v>42591</v>
      </c>
      <c r="B17094" s="45" t="str">
        <f t="shared" si="554"/>
        <v>August</v>
      </c>
      <c r="C17094" s="53">
        <f t="shared" si="555"/>
        <v>2016</v>
      </c>
      <c r="D17094" s="43" t="s">
        <v>120</v>
      </c>
      <c r="E17094" s="132">
        <v>17.436249999999998</v>
      </c>
    </row>
    <row r="17095" spans="1:5" ht="13.8" x14ac:dyDescent="0.25">
      <c r="A17095" s="47">
        <v>42591</v>
      </c>
      <c r="B17095" s="45" t="str">
        <f t="shared" si="554"/>
        <v>August</v>
      </c>
      <c r="C17095" s="53">
        <f t="shared" si="555"/>
        <v>2016</v>
      </c>
      <c r="D17095" s="43" t="s">
        <v>103</v>
      </c>
      <c r="E17095" s="132">
        <v>16.819999999999997</v>
      </c>
    </row>
    <row r="17096" spans="1:5" ht="13.8" x14ac:dyDescent="0.25">
      <c r="A17096" s="47">
        <v>42591</v>
      </c>
      <c r="B17096" s="45" t="str">
        <f t="shared" si="554"/>
        <v>August</v>
      </c>
      <c r="C17096" s="53">
        <f t="shared" si="555"/>
        <v>2016</v>
      </c>
      <c r="D17096" s="43" t="s">
        <v>116</v>
      </c>
      <c r="E17096" s="132">
        <v>10.9725</v>
      </c>
    </row>
    <row r="17097" spans="1:5" ht="13.8" x14ac:dyDescent="0.25">
      <c r="A17097" s="47">
        <v>42591</v>
      </c>
      <c r="B17097" s="45" t="str">
        <f t="shared" si="554"/>
        <v>August</v>
      </c>
      <c r="C17097" s="53">
        <f t="shared" si="555"/>
        <v>2016</v>
      </c>
      <c r="D17097" s="43" t="s">
        <v>104</v>
      </c>
      <c r="E17097" s="132">
        <v>14.070000000000002</v>
      </c>
    </row>
    <row r="17098" spans="1:5" ht="13.8" x14ac:dyDescent="0.25">
      <c r="A17098" s="47">
        <v>42591</v>
      </c>
      <c r="B17098" s="45" t="str">
        <f t="shared" si="554"/>
        <v>August</v>
      </c>
      <c r="C17098" s="53">
        <f t="shared" si="555"/>
        <v>2016</v>
      </c>
      <c r="D17098" s="43" t="s">
        <v>121</v>
      </c>
      <c r="E17098" s="132">
        <v>13.38</v>
      </c>
    </row>
    <row r="17099" spans="1:5" ht="13.8" x14ac:dyDescent="0.25">
      <c r="A17099" s="47">
        <v>42591</v>
      </c>
      <c r="B17099" s="45" t="str">
        <f t="shared" si="554"/>
        <v>August</v>
      </c>
      <c r="C17099" s="53">
        <f t="shared" si="555"/>
        <v>2016</v>
      </c>
      <c r="D17099" s="43" t="s">
        <v>122</v>
      </c>
      <c r="E17099" s="132">
        <v>12.12</v>
      </c>
    </row>
    <row r="17100" spans="1:5" ht="13.8" x14ac:dyDescent="0.25">
      <c r="A17100" s="47">
        <v>42591</v>
      </c>
      <c r="B17100" s="45" t="str">
        <f t="shared" si="554"/>
        <v>August</v>
      </c>
      <c r="C17100" s="53">
        <f t="shared" si="555"/>
        <v>2016</v>
      </c>
      <c r="D17100" s="43" t="s">
        <v>123</v>
      </c>
      <c r="E17100" s="132">
        <v>11.97</v>
      </c>
    </row>
    <row r="17101" spans="1:5" ht="13.8" x14ac:dyDescent="0.25">
      <c r="A17101" s="47">
        <v>42591</v>
      </c>
      <c r="B17101" s="45" t="str">
        <f t="shared" si="554"/>
        <v>August</v>
      </c>
      <c r="C17101" s="53">
        <f t="shared" si="555"/>
        <v>2016</v>
      </c>
      <c r="D17101" s="43" t="s">
        <v>99</v>
      </c>
      <c r="E17101" s="132">
        <v>9.4049999999999994</v>
      </c>
    </row>
    <row r="17102" spans="1:5" ht="13.8" x14ac:dyDescent="0.25">
      <c r="A17102" s="47">
        <v>42591</v>
      </c>
      <c r="B17102" s="45" t="str">
        <f t="shared" si="554"/>
        <v>August</v>
      </c>
      <c r="C17102" s="53">
        <f t="shared" si="555"/>
        <v>2016</v>
      </c>
      <c r="D17102" s="43" t="s">
        <v>100</v>
      </c>
      <c r="E17102" s="132">
        <v>9.1575000000000006</v>
      </c>
    </row>
    <row r="17103" spans="1:5" ht="13.8" x14ac:dyDescent="0.25">
      <c r="A17103" s="47">
        <v>42591</v>
      </c>
      <c r="B17103" s="45" t="str">
        <f t="shared" si="554"/>
        <v>August</v>
      </c>
      <c r="C17103" s="53">
        <f t="shared" si="555"/>
        <v>2016</v>
      </c>
      <c r="D17103" s="43" t="s">
        <v>101</v>
      </c>
      <c r="E17103" s="132">
        <v>8.7614999999999998</v>
      </c>
    </row>
    <row r="17104" spans="1:5" ht="13.8" x14ac:dyDescent="0.25">
      <c r="A17104" s="47">
        <v>42591</v>
      </c>
      <c r="B17104" s="45" t="str">
        <f t="shared" si="554"/>
        <v>August</v>
      </c>
      <c r="C17104" s="53">
        <f t="shared" si="555"/>
        <v>2016</v>
      </c>
      <c r="D17104" s="43" t="s">
        <v>124</v>
      </c>
      <c r="E17104" s="132">
        <v>8.6872499999999988</v>
      </c>
    </row>
    <row r="17105" spans="1:5" ht="13.8" x14ac:dyDescent="0.25">
      <c r="A17105" s="47">
        <v>42591</v>
      </c>
      <c r="B17105" s="45" t="str">
        <f t="shared" si="554"/>
        <v>August</v>
      </c>
      <c r="C17105" s="53">
        <f t="shared" si="555"/>
        <v>2016</v>
      </c>
      <c r="D17105" s="43" t="s">
        <v>125</v>
      </c>
      <c r="E17105" s="132">
        <v>7.7714999999999996</v>
      </c>
    </row>
    <row r="17106" spans="1:5" ht="13.8" x14ac:dyDescent="0.25">
      <c r="A17106" s="47">
        <v>42591</v>
      </c>
      <c r="B17106" s="45" t="str">
        <f t="shared" si="554"/>
        <v>August</v>
      </c>
      <c r="C17106" s="53">
        <f t="shared" si="555"/>
        <v>2016</v>
      </c>
      <c r="D17106" s="43" t="s">
        <v>126</v>
      </c>
      <c r="E17106" s="132">
        <v>8.1477500000000003</v>
      </c>
    </row>
    <row r="17107" spans="1:5" ht="13.8" x14ac:dyDescent="0.25">
      <c r="A17107" s="47">
        <v>42591</v>
      </c>
      <c r="B17107" s="45" t="str">
        <f t="shared" si="554"/>
        <v>August</v>
      </c>
      <c r="C17107" s="53">
        <f t="shared" si="555"/>
        <v>2016</v>
      </c>
      <c r="D17107" s="43" t="s">
        <v>127</v>
      </c>
      <c r="E17107" s="132">
        <v>7.943249999999999</v>
      </c>
    </row>
    <row r="17108" spans="1:5" ht="13.8" x14ac:dyDescent="0.25">
      <c r="A17108" s="47">
        <v>42591</v>
      </c>
      <c r="B17108" s="45" t="str">
        <f t="shared" si="554"/>
        <v>August</v>
      </c>
      <c r="C17108" s="53">
        <f t="shared" si="555"/>
        <v>2016</v>
      </c>
      <c r="D17108" s="43" t="s">
        <v>105</v>
      </c>
      <c r="E17108" s="132">
        <v>6.1132500000000007</v>
      </c>
    </row>
    <row r="17109" spans="1:5" ht="13.8" x14ac:dyDescent="0.25">
      <c r="A17109" s="47">
        <v>42591</v>
      </c>
      <c r="B17109" s="45" t="str">
        <f t="shared" si="554"/>
        <v>August</v>
      </c>
      <c r="C17109" s="53">
        <f t="shared" si="555"/>
        <v>2016</v>
      </c>
      <c r="D17109" s="43" t="s">
        <v>128</v>
      </c>
      <c r="E17109" s="132">
        <v>7.9577499999999999</v>
      </c>
    </row>
    <row r="17110" spans="1:5" ht="13.8" x14ac:dyDescent="0.25">
      <c r="A17110" s="47">
        <v>42598</v>
      </c>
      <c r="B17110" s="45" t="str">
        <f t="shared" si="554"/>
        <v>August</v>
      </c>
      <c r="C17110" s="53">
        <f t="shared" si="555"/>
        <v>2016</v>
      </c>
      <c r="D17110" s="43" t="s">
        <v>131</v>
      </c>
      <c r="E17110" s="132">
        <v>29.712000000000003</v>
      </c>
    </row>
    <row r="17111" spans="1:5" ht="13.8" x14ac:dyDescent="0.25">
      <c r="A17111" s="47">
        <v>42598</v>
      </c>
      <c r="B17111" s="45" t="str">
        <f t="shared" si="554"/>
        <v>August</v>
      </c>
      <c r="C17111" s="53">
        <f t="shared" si="555"/>
        <v>2016</v>
      </c>
      <c r="D17111" s="43" t="s">
        <v>115</v>
      </c>
      <c r="E17111" s="132">
        <v>24</v>
      </c>
    </row>
    <row r="17112" spans="1:5" ht="13.8" x14ac:dyDescent="0.25">
      <c r="A17112" s="47">
        <v>42598</v>
      </c>
      <c r="B17112" s="45" t="str">
        <f t="shared" si="554"/>
        <v>August</v>
      </c>
      <c r="C17112" s="53">
        <f t="shared" si="555"/>
        <v>2016</v>
      </c>
      <c r="D17112" s="43" t="s">
        <v>95</v>
      </c>
      <c r="E17112" s="132">
        <v>21.28</v>
      </c>
    </row>
    <row r="17113" spans="1:5" ht="13.8" x14ac:dyDescent="0.25">
      <c r="A17113" s="47">
        <v>42598</v>
      </c>
      <c r="B17113" s="45" t="str">
        <f t="shared" si="554"/>
        <v>August</v>
      </c>
      <c r="C17113" s="53">
        <f t="shared" si="555"/>
        <v>2016</v>
      </c>
      <c r="D17113" s="43" t="s">
        <v>96</v>
      </c>
      <c r="E17113" s="132">
        <v>20.32</v>
      </c>
    </row>
    <row r="17114" spans="1:5" ht="13.8" x14ac:dyDescent="0.25">
      <c r="A17114" s="47">
        <v>42598</v>
      </c>
      <c r="B17114" s="45" t="str">
        <f t="shared" si="554"/>
        <v>August</v>
      </c>
      <c r="C17114" s="53">
        <f t="shared" si="555"/>
        <v>2016</v>
      </c>
      <c r="D17114" s="43" t="s">
        <v>97</v>
      </c>
      <c r="E17114" s="132">
        <v>19.36</v>
      </c>
    </row>
    <row r="17115" spans="1:5" ht="13.8" x14ac:dyDescent="0.25">
      <c r="A17115" s="47">
        <v>42598</v>
      </c>
      <c r="B17115" s="45" t="str">
        <f t="shared" si="554"/>
        <v>August</v>
      </c>
      <c r="C17115" s="53">
        <f t="shared" si="555"/>
        <v>2016</v>
      </c>
      <c r="D17115" s="43" t="s">
        <v>98</v>
      </c>
      <c r="E17115" s="132">
        <v>15.2</v>
      </c>
    </row>
    <row r="17116" spans="1:5" ht="15.6" x14ac:dyDescent="0.3">
      <c r="A17116" s="47">
        <v>42598</v>
      </c>
      <c r="B17116" s="45" t="str">
        <f t="shared" si="554"/>
        <v>August</v>
      </c>
      <c r="C17116" s="53">
        <f t="shared" si="555"/>
        <v>2016</v>
      </c>
      <c r="D17116" s="130" t="s">
        <v>136</v>
      </c>
      <c r="E17116" s="132">
        <v>22.542000000000002</v>
      </c>
    </row>
    <row r="17117" spans="1:5" ht="13.8" x14ac:dyDescent="0.25">
      <c r="A17117" s="47">
        <v>42598</v>
      </c>
      <c r="B17117" s="45" t="str">
        <f t="shared" si="554"/>
        <v>August</v>
      </c>
      <c r="C17117" s="53">
        <f t="shared" si="555"/>
        <v>2016</v>
      </c>
      <c r="D17117" s="43" t="s">
        <v>118</v>
      </c>
      <c r="E17117" s="132">
        <v>20.708999999999996</v>
      </c>
    </row>
    <row r="17118" spans="1:5" ht="13.8" x14ac:dyDescent="0.25">
      <c r="A17118" s="47">
        <v>42598</v>
      </c>
      <c r="B17118" s="45" t="str">
        <f t="shared" si="554"/>
        <v>August</v>
      </c>
      <c r="C17118" s="53">
        <f t="shared" si="555"/>
        <v>2016</v>
      </c>
      <c r="D17118" s="43" t="s">
        <v>102</v>
      </c>
      <c r="E17118" s="132">
        <v>20.436</v>
      </c>
    </row>
    <row r="17119" spans="1:5" ht="13.8" x14ac:dyDescent="0.25">
      <c r="A17119" s="47">
        <v>42598</v>
      </c>
      <c r="B17119" s="45" t="str">
        <f t="shared" si="554"/>
        <v>August</v>
      </c>
      <c r="C17119" s="53">
        <f t="shared" si="555"/>
        <v>2016</v>
      </c>
      <c r="D17119" s="43" t="s">
        <v>119</v>
      </c>
      <c r="E17119" s="132">
        <v>19.773000000000003</v>
      </c>
    </row>
    <row r="17120" spans="1:5" ht="13.8" x14ac:dyDescent="0.25">
      <c r="A17120" s="47">
        <v>42598</v>
      </c>
      <c r="B17120" s="45" t="str">
        <f t="shared" si="554"/>
        <v>August</v>
      </c>
      <c r="C17120" s="53">
        <f t="shared" si="555"/>
        <v>2016</v>
      </c>
      <c r="D17120" s="43" t="s">
        <v>120</v>
      </c>
      <c r="E17120" s="132">
        <v>18.759</v>
      </c>
    </row>
    <row r="17121" spans="1:5" ht="13.8" x14ac:dyDescent="0.25">
      <c r="A17121" s="47">
        <v>42598</v>
      </c>
      <c r="B17121" s="45" t="str">
        <f t="shared" si="554"/>
        <v>August</v>
      </c>
      <c r="C17121" s="53">
        <f t="shared" si="555"/>
        <v>2016</v>
      </c>
      <c r="D17121" s="43" t="s">
        <v>103</v>
      </c>
      <c r="E17121" s="132">
        <v>18.096</v>
      </c>
    </row>
    <row r="17122" spans="1:5" ht="13.8" x14ac:dyDescent="0.25">
      <c r="A17122" s="47">
        <v>42598</v>
      </c>
      <c r="B17122" s="45" t="str">
        <f t="shared" si="554"/>
        <v>August</v>
      </c>
      <c r="C17122" s="53">
        <f t="shared" si="555"/>
        <v>2016</v>
      </c>
      <c r="D17122" s="43" t="s">
        <v>116</v>
      </c>
      <c r="E17122" s="132">
        <v>10.473750000000001</v>
      </c>
    </row>
    <row r="17123" spans="1:5" ht="13.8" x14ac:dyDescent="0.25">
      <c r="A17123" s="47">
        <v>42598</v>
      </c>
      <c r="B17123" s="45" t="str">
        <f t="shared" si="554"/>
        <v>August</v>
      </c>
      <c r="C17123" s="53">
        <f t="shared" si="555"/>
        <v>2016</v>
      </c>
      <c r="D17123" s="43" t="s">
        <v>104</v>
      </c>
      <c r="E17123" s="132">
        <v>15.008000000000003</v>
      </c>
    </row>
    <row r="17124" spans="1:5" ht="13.8" x14ac:dyDescent="0.25">
      <c r="A17124" s="47">
        <v>42598</v>
      </c>
      <c r="B17124" s="45" t="str">
        <f t="shared" si="554"/>
        <v>August</v>
      </c>
      <c r="C17124" s="53">
        <f t="shared" si="555"/>
        <v>2016</v>
      </c>
      <c r="D17124" s="43" t="s">
        <v>121</v>
      </c>
      <c r="E17124" s="132">
        <v>14.272</v>
      </c>
    </row>
    <row r="17125" spans="1:5" ht="13.8" x14ac:dyDescent="0.25">
      <c r="A17125" s="47">
        <v>42598</v>
      </c>
      <c r="B17125" s="45" t="str">
        <f t="shared" si="554"/>
        <v>August</v>
      </c>
      <c r="C17125" s="53">
        <f t="shared" si="555"/>
        <v>2016</v>
      </c>
      <c r="D17125" s="43" t="s">
        <v>122</v>
      </c>
      <c r="E17125" s="132">
        <v>12.927999999999999</v>
      </c>
    </row>
    <row r="17126" spans="1:5" ht="13.8" x14ac:dyDescent="0.25">
      <c r="A17126" s="47">
        <v>42598</v>
      </c>
      <c r="B17126" s="45" t="str">
        <f t="shared" si="554"/>
        <v>August</v>
      </c>
      <c r="C17126" s="53">
        <f t="shared" si="555"/>
        <v>2016</v>
      </c>
      <c r="D17126" s="43" t="s">
        <v>123</v>
      </c>
      <c r="E17126" s="132">
        <v>12.768000000000002</v>
      </c>
    </row>
    <row r="17127" spans="1:5" ht="13.8" x14ac:dyDescent="0.25">
      <c r="A17127" s="47">
        <v>42598</v>
      </c>
      <c r="B17127" s="45" t="str">
        <f t="shared" si="554"/>
        <v>August</v>
      </c>
      <c r="C17127" s="53">
        <f t="shared" si="555"/>
        <v>2016</v>
      </c>
      <c r="D17127" s="43" t="s">
        <v>99</v>
      </c>
      <c r="E17127" s="132">
        <v>9.5</v>
      </c>
    </row>
    <row r="17128" spans="1:5" ht="13.8" x14ac:dyDescent="0.25">
      <c r="A17128" s="47">
        <v>42598</v>
      </c>
      <c r="B17128" s="45" t="str">
        <f t="shared" si="554"/>
        <v>August</v>
      </c>
      <c r="C17128" s="53">
        <f t="shared" si="555"/>
        <v>2016</v>
      </c>
      <c r="D17128" s="43" t="s">
        <v>100</v>
      </c>
      <c r="E17128" s="132">
        <v>9.25</v>
      </c>
    </row>
    <row r="17129" spans="1:5" ht="13.8" x14ac:dyDescent="0.25">
      <c r="A17129" s="47">
        <v>42598</v>
      </c>
      <c r="B17129" s="45" t="str">
        <f t="shared" si="554"/>
        <v>August</v>
      </c>
      <c r="C17129" s="53">
        <f t="shared" si="555"/>
        <v>2016</v>
      </c>
      <c r="D17129" s="43" t="s">
        <v>101</v>
      </c>
      <c r="E17129" s="132">
        <v>8.85</v>
      </c>
    </row>
    <row r="17130" spans="1:5" ht="13.8" x14ac:dyDescent="0.25">
      <c r="A17130" s="47">
        <v>42598</v>
      </c>
      <c r="B17130" s="45" t="str">
        <f t="shared" si="554"/>
        <v>August</v>
      </c>
      <c r="C17130" s="53">
        <f t="shared" si="555"/>
        <v>2016</v>
      </c>
      <c r="D17130" s="43" t="s">
        <v>124</v>
      </c>
      <c r="E17130" s="132">
        <v>8.7750000000000004</v>
      </c>
    </row>
    <row r="17131" spans="1:5" ht="13.8" x14ac:dyDescent="0.25">
      <c r="A17131" s="47">
        <v>42598</v>
      </c>
      <c r="B17131" s="45" t="str">
        <f t="shared" si="554"/>
        <v>August</v>
      </c>
      <c r="C17131" s="53">
        <f t="shared" si="555"/>
        <v>2016</v>
      </c>
      <c r="D17131" s="43" t="s">
        <v>125</v>
      </c>
      <c r="E17131" s="132">
        <v>7.85</v>
      </c>
    </row>
    <row r="17132" spans="1:5" ht="13.8" x14ac:dyDescent="0.25">
      <c r="A17132" s="47">
        <v>42598</v>
      </c>
      <c r="B17132" s="45" t="str">
        <f t="shared" si="554"/>
        <v>August</v>
      </c>
      <c r="C17132" s="53">
        <f t="shared" si="555"/>
        <v>2016</v>
      </c>
      <c r="D17132" s="43" t="s">
        <v>126</v>
      </c>
      <c r="E17132" s="132">
        <v>8.2225000000000019</v>
      </c>
    </row>
    <row r="17133" spans="1:5" ht="13.8" x14ac:dyDescent="0.25">
      <c r="A17133" s="47">
        <v>42598</v>
      </c>
      <c r="B17133" s="45" t="str">
        <f t="shared" si="554"/>
        <v>August</v>
      </c>
      <c r="C17133" s="53">
        <f t="shared" si="555"/>
        <v>2016</v>
      </c>
      <c r="D17133" s="43" t="s">
        <v>127</v>
      </c>
      <c r="E17133" s="132">
        <v>8.01</v>
      </c>
    </row>
    <row r="17134" spans="1:5" ht="13.8" x14ac:dyDescent="0.25">
      <c r="A17134" s="47">
        <v>42598</v>
      </c>
      <c r="B17134" s="45" t="str">
        <f t="shared" si="554"/>
        <v>August</v>
      </c>
      <c r="C17134" s="53">
        <f t="shared" si="555"/>
        <v>2016</v>
      </c>
      <c r="D17134" s="43" t="s">
        <v>105</v>
      </c>
      <c r="E17134" s="132">
        <v>6.1749999999999998</v>
      </c>
    </row>
    <row r="17135" spans="1:5" ht="13.8" x14ac:dyDescent="0.25">
      <c r="A17135" s="47">
        <v>42598</v>
      </c>
      <c r="B17135" s="45" t="str">
        <f t="shared" ref="B17135:B17195" si="556">TEXT(A17135,"mmmm")</f>
        <v>August</v>
      </c>
      <c r="C17135" s="53">
        <f t="shared" ref="C17135:C17195" si="557">YEAR(A17135)</f>
        <v>2016</v>
      </c>
      <c r="D17135" s="43" t="s">
        <v>128</v>
      </c>
      <c r="E17135" s="132">
        <v>8.0150000000000006</v>
      </c>
    </row>
    <row r="17136" spans="1:5" ht="13.8" x14ac:dyDescent="0.25">
      <c r="A17136" s="47">
        <v>42605</v>
      </c>
      <c r="B17136" s="45" t="str">
        <f t="shared" si="556"/>
        <v>August</v>
      </c>
      <c r="C17136" s="53">
        <f t="shared" si="557"/>
        <v>2016</v>
      </c>
      <c r="D17136" s="43" t="s">
        <v>131</v>
      </c>
      <c r="E17136" s="132">
        <v>28.938250000000004</v>
      </c>
    </row>
    <row r="17137" spans="1:5" ht="13.8" x14ac:dyDescent="0.25">
      <c r="A17137" s="47">
        <v>42605</v>
      </c>
      <c r="B17137" s="45" t="str">
        <f t="shared" si="556"/>
        <v>August</v>
      </c>
      <c r="C17137" s="53">
        <f t="shared" si="557"/>
        <v>2016</v>
      </c>
      <c r="D17137" s="43" t="s">
        <v>115</v>
      </c>
      <c r="E17137" s="132">
        <v>25.05</v>
      </c>
    </row>
    <row r="17138" spans="1:5" ht="13.8" x14ac:dyDescent="0.25">
      <c r="A17138" s="47">
        <v>42605</v>
      </c>
      <c r="B17138" s="45" t="str">
        <f t="shared" si="556"/>
        <v>August</v>
      </c>
      <c r="C17138" s="53">
        <f t="shared" si="557"/>
        <v>2016</v>
      </c>
      <c r="D17138" s="43" t="s">
        <v>95</v>
      </c>
      <c r="E17138" s="132">
        <v>22.210999999999999</v>
      </c>
    </row>
    <row r="17139" spans="1:5" ht="13.8" x14ac:dyDescent="0.25">
      <c r="A17139" s="47">
        <v>42605</v>
      </c>
      <c r="B17139" s="45" t="str">
        <f t="shared" si="556"/>
        <v>August</v>
      </c>
      <c r="C17139" s="53">
        <f t="shared" si="557"/>
        <v>2016</v>
      </c>
      <c r="D17139" s="43" t="s">
        <v>96</v>
      </c>
      <c r="E17139" s="132">
        <v>21.209</v>
      </c>
    </row>
    <row r="17140" spans="1:5" ht="13.8" x14ac:dyDescent="0.25">
      <c r="A17140" s="47">
        <v>42605</v>
      </c>
      <c r="B17140" s="45" t="str">
        <f t="shared" si="556"/>
        <v>August</v>
      </c>
      <c r="C17140" s="53">
        <f t="shared" si="557"/>
        <v>2016</v>
      </c>
      <c r="D17140" s="43" t="s">
        <v>97</v>
      </c>
      <c r="E17140" s="132">
        <v>20.207000000000001</v>
      </c>
    </row>
    <row r="17141" spans="1:5" ht="13.8" x14ac:dyDescent="0.25">
      <c r="A17141" s="47">
        <v>42605</v>
      </c>
      <c r="B17141" s="45" t="str">
        <f t="shared" si="556"/>
        <v>August</v>
      </c>
      <c r="C17141" s="53">
        <f t="shared" si="557"/>
        <v>2016</v>
      </c>
      <c r="D17141" s="43" t="s">
        <v>98</v>
      </c>
      <c r="E17141" s="132">
        <v>15.865</v>
      </c>
    </row>
    <row r="17142" spans="1:5" ht="15.6" x14ac:dyDescent="0.3">
      <c r="A17142" s="47">
        <v>42605</v>
      </c>
      <c r="B17142" s="45" t="str">
        <f t="shared" si="556"/>
        <v>August</v>
      </c>
      <c r="C17142" s="53">
        <f t="shared" si="557"/>
        <v>2016</v>
      </c>
      <c r="D17142" s="130" t="s">
        <v>136</v>
      </c>
      <c r="E17142" s="132">
        <v>22.542000000000002</v>
      </c>
    </row>
    <row r="17143" spans="1:5" ht="13.8" x14ac:dyDescent="0.25">
      <c r="A17143" s="47">
        <v>42605</v>
      </c>
      <c r="B17143" s="45" t="str">
        <f t="shared" si="556"/>
        <v>August</v>
      </c>
      <c r="C17143" s="53">
        <f t="shared" si="557"/>
        <v>2016</v>
      </c>
      <c r="D17143" s="43" t="s">
        <v>118</v>
      </c>
      <c r="E17143" s="132">
        <v>20.708999999999996</v>
      </c>
    </row>
    <row r="17144" spans="1:5" ht="13.8" x14ac:dyDescent="0.25">
      <c r="A17144" s="47">
        <v>42605</v>
      </c>
      <c r="B17144" s="45" t="str">
        <f t="shared" si="556"/>
        <v>August</v>
      </c>
      <c r="C17144" s="53">
        <f t="shared" si="557"/>
        <v>2016</v>
      </c>
      <c r="D17144" s="43" t="s">
        <v>102</v>
      </c>
      <c r="E17144" s="132">
        <v>20.436</v>
      </c>
    </row>
    <row r="17145" spans="1:5" ht="13.8" x14ac:dyDescent="0.25">
      <c r="A17145" s="47">
        <v>42605</v>
      </c>
      <c r="B17145" s="45" t="str">
        <f t="shared" si="556"/>
        <v>August</v>
      </c>
      <c r="C17145" s="53">
        <f t="shared" si="557"/>
        <v>2016</v>
      </c>
      <c r="D17145" s="43" t="s">
        <v>119</v>
      </c>
      <c r="E17145" s="132">
        <v>19.773000000000003</v>
      </c>
    </row>
    <row r="17146" spans="1:5" ht="13.8" x14ac:dyDescent="0.25">
      <c r="A17146" s="47">
        <v>42605</v>
      </c>
      <c r="B17146" s="45" t="str">
        <f t="shared" si="556"/>
        <v>August</v>
      </c>
      <c r="C17146" s="53">
        <f t="shared" si="557"/>
        <v>2016</v>
      </c>
      <c r="D17146" s="43" t="s">
        <v>120</v>
      </c>
      <c r="E17146" s="132">
        <v>18.759</v>
      </c>
    </row>
    <row r="17147" spans="1:5" ht="13.8" x14ac:dyDescent="0.25">
      <c r="A17147" s="47">
        <v>42605</v>
      </c>
      <c r="B17147" s="45" t="str">
        <f t="shared" si="556"/>
        <v>August</v>
      </c>
      <c r="C17147" s="53">
        <f t="shared" si="557"/>
        <v>2016</v>
      </c>
      <c r="D17147" s="43" t="s">
        <v>103</v>
      </c>
      <c r="E17147" s="132">
        <v>18.096</v>
      </c>
    </row>
    <row r="17148" spans="1:5" ht="13.8" x14ac:dyDescent="0.25">
      <c r="A17148" s="47">
        <v>42605</v>
      </c>
      <c r="B17148" s="45" t="str">
        <f t="shared" si="556"/>
        <v>August</v>
      </c>
      <c r="C17148" s="53">
        <f t="shared" si="557"/>
        <v>2016</v>
      </c>
      <c r="D17148" s="43" t="s">
        <v>116</v>
      </c>
      <c r="E17148" s="132">
        <v>10.673250000000001</v>
      </c>
    </row>
    <row r="17149" spans="1:5" ht="13.8" x14ac:dyDescent="0.25">
      <c r="A17149" s="47">
        <v>42605</v>
      </c>
      <c r="B17149" s="45" t="str">
        <f t="shared" si="556"/>
        <v>August</v>
      </c>
      <c r="C17149" s="53">
        <f t="shared" si="557"/>
        <v>2016</v>
      </c>
      <c r="D17149" s="43" t="s">
        <v>104</v>
      </c>
      <c r="E17149" s="132">
        <v>15.242500000000001</v>
      </c>
    </row>
    <row r="17150" spans="1:5" ht="13.8" x14ac:dyDescent="0.25">
      <c r="A17150" s="47">
        <v>42605</v>
      </c>
      <c r="B17150" s="45" t="str">
        <f t="shared" si="556"/>
        <v>August</v>
      </c>
      <c r="C17150" s="53">
        <f t="shared" si="557"/>
        <v>2016</v>
      </c>
      <c r="D17150" s="43" t="s">
        <v>121</v>
      </c>
      <c r="E17150" s="132">
        <v>14.494999999999999</v>
      </c>
    </row>
    <row r="17151" spans="1:5" ht="13.8" x14ac:dyDescent="0.25">
      <c r="A17151" s="47">
        <v>42605</v>
      </c>
      <c r="B17151" s="45" t="str">
        <f t="shared" si="556"/>
        <v>August</v>
      </c>
      <c r="C17151" s="53">
        <f t="shared" si="557"/>
        <v>2016</v>
      </c>
      <c r="D17151" s="43" t="s">
        <v>122</v>
      </c>
      <c r="E17151" s="132">
        <v>13.13</v>
      </c>
    </row>
    <row r="17152" spans="1:5" ht="13.8" x14ac:dyDescent="0.25">
      <c r="A17152" s="47">
        <v>42605</v>
      </c>
      <c r="B17152" s="45" t="str">
        <f t="shared" si="556"/>
        <v>August</v>
      </c>
      <c r="C17152" s="53">
        <f t="shared" si="557"/>
        <v>2016</v>
      </c>
      <c r="D17152" s="43" t="s">
        <v>123</v>
      </c>
      <c r="E17152" s="132">
        <v>12.967499999999999</v>
      </c>
    </row>
    <row r="17153" spans="1:5" ht="13.8" x14ac:dyDescent="0.25">
      <c r="A17153" s="47">
        <v>42605</v>
      </c>
      <c r="B17153" s="45" t="str">
        <f t="shared" si="556"/>
        <v>August</v>
      </c>
      <c r="C17153" s="53">
        <f t="shared" si="557"/>
        <v>2016</v>
      </c>
      <c r="D17153" s="43" t="s">
        <v>99</v>
      </c>
      <c r="E17153" s="132">
        <v>9.7850000000000001</v>
      </c>
    </row>
    <row r="17154" spans="1:5" ht="13.8" x14ac:dyDescent="0.25">
      <c r="A17154" s="47">
        <v>42605</v>
      </c>
      <c r="B17154" s="45" t="str">
        <f t="shared" si="556"/>
        <v>August</v>
      </c>
      <c r="C17154" s="53">
        <f t="shared" si="557"/>
        <v>2016</v>
      </c>
      <c r="D17154" s="43" t="s">
        <v>100</v>
      </c>
      <c r="E17154" s="132">
        <v>9.5274999999999999</v>
      </c>
    </row>
    <row r="17155" spans="1:5" ht="13.8" x14ac:dyDescent="0.25">
      <c r="A17155" s="47">
        <v>42605</v>
      </c>
      <c r="B17155" s="45" t="str">
        <f t="shared" si="556"/>
        <v>August</v>
      </c>
      <c r="C17155" s="53">
        <f t="shared" si="557"/>
        <v>2016</v>
      </c>
      <c r="D17155" s="43" t="s">
        <v>101</v>
      </c>
      <c r="E17155" s="132">
        <v>9.115499999999999</v>
      </c>
    </row>
    <row r="17156" spans="1:5" ht="13.8" x14ac:dyDescent="0.25">
      <c r="A17156" s="47">
        <v>42605</v>
      </c>
      <c r="B17156" s="45" t="str">
        <f t="shared" si="556"/>
        <v>August</v>
      </c>
      <c r="C17156" s="53">
        <f t="shared" si="557"/>
        <v>2016</v>
      </c>
      <c r="D17156" s="43" t="s">
        <v>124</v>
      </c>
      <c r="E17156" s="132">
        <v>9.0382499999999997</v>
      </c>
    </row>
    <row r="17157" spans="1:5" ht="13.8" x14ac:dyDescent="0.25">
      <c r="A17157" s="47">
        <v>42605</v>
      </c>
      <c r="B17157" s="45" t="str">
        <f t="shared" si="556"/>
        <v>August</v>
      </c>
      <c r="C17157" s="53">
        <f t="shared" si="557"/>
        <v>2016</v>
      </c>
      <c r="D17157" s="43" t="s">
        <v>125</v>
      </c>
      <c r="E17157" s="132">
        <v>8.0855000000000015</v>
      </c>
    </row>
    <row r="17158" spans="1:5" ht="13.8" x14ac:dyDescent="0.25">
      <c r="A17158" s="47">
        <v>42605</v>
      </c>
      <c r="B17158" s="45" t="str">
        <f t="shared" si="556"/>
        <v>August</v>
      </c>
      <c r="C17158" s="53">
        <f t="shared" si="557"/>
        <v>2016</v>
      </c>
      <c r="D17158" s="43" t="s">
        <v>126</v>
      </c>
      <c r="E17158" s="132">
        <v>8.4467500000000015</v>
      </c>
    </row>
    <row r="17159" spans="1:5" ht="13.8" x14ac:dyDescent="0.25">
      <c r="A17159" s="47">
        <v>42605</v>
      </c>
      <c r="B17159" s="45" t="str">
        <f t="shared" si="556"/>
        <v>August</v>
      </c>
      <c r="C17159" s="53">
        <f t="shared" si="557"/>
        <v>2016</v>
      </c>
      <c r="D17159" s="43" t="s">
        <v>127</v>
      </c>
      <c r="E17159" s="132">
        <v>8.2102500000000003</v>
      </c>
    </row>
    <row r="17160" spans="1:5" ht="13.8" x14ac:dyDescent="0.25">
      <c r="A17160" s="47">
        <v>42605</v>
      </c>
      <c r="B17160" s="45" t="str">
        <f t="shared" si="556"/>
        <v>August</v>
      </c>
      <c r="C17160" s="53">
        <f t="shared" si="557"/>
        <v>2016</v>
      </c>
      <c r="D17160" s="43" t="s">
        <v>105</v>
      </c>
      <c r="E17160" s="132">
        <v>6.3602500000000006</v>
      </c>
    </row>
    <row r="17161" spans="1:5" ht="13.8" x14ac:dyDescent="0.25">
      <c r="A17161" s="47">
        <v>42605</v>
      </c>
      <c r="B17161" s="45" t="str">
        <f t="shared" si="556"/>
        <v>August</v>
      </c>
      <c r="C17161" s="53">
        <f t="shared" si="557"/>
        <v>2016</v>
      </c>
      <c r="D17161" s="43" t="s">
        <v>128</v>
      </c>
      <c r="E17161" s="132">
        <v>8.18675</v>
      </c>
    </row>
    <row r="17162" spans="1:5" ht="13.8" x14ac:dyDescent="0.25">
      <c r="A17162" s="47">
        <v>42612</v>
      </c>
      <c r="B17162" s="45" t="str">
        <f t="shared" si="556"/>
        <v>August</v>
      </c>
      <c r="C17162" s="53">
        <f t="shared" si="557"/>
        <v>2016</v>
      </c>
      <c r="D17162" s="43" t="s">
        <v>131</v>
      </c>
      <c r="E17162" s="132">
        <v>29.24775</v>
      </c>
    </row>
    <row r="17163" spans="1:5" ht="13.8" x14ac:dyDescent="0.25">
      <c r="A17163" s="47">
        <v>42612</v>
      </c>
      <c r="B17163" s="45" t="str">
        <f t="shared" si="556"/>
        <v>August</v>
      </c>
      <c r="C17163" s="53">
        <f t="shared" si="557"/>
        <v>2016</v>
      </c>
      <c r="D17163" s="43" t="s">
        <v>115</v>
      </c>
      <c r="E17163" s="132">
        <v>25.2</v>
      </c>
    </row>
    <row r="17164" spans="1:5" ht="13.8" x14ac:dyDescent="0.25">
      <c r="A17164" s="47">
        <v>42612</v>
      </c>
      <c r="B17164" s="45" t="str">
        <f t="shared" si="556"/>
        <v>August</v>
      </c>
      <c r="C17164" s="53">
        <f t="shared" si="557"/>
        <v>2016</v>
      </c>
      <c r="D17164" s="43" t="s">
        <v>95</v>
      </c>
      <c r="E17164" s="132">
        <v>22.344000000000001</v>
      </c>
    </row>
    <row r="17165" spans="1:5" ht="13.8" x14ac:dyDescent="0.25">
      <c r="A17165" s="47">
        <v>42612</v>
      </c>
      <c r="B17165" s="45" t="str">
        <f t="shared" si="556"/>
        <v>August</v>
      </c>
      <c r="C17165" s="53">
        <f t="shared" si="557"/>
        <v>2016</v>
      </c>
      <c r="D17165" s="43" t="s">
        <v>96</v>
      </c>
      <c r="E17165" s="132">
        <v>21.335999999999999</v>
      </c>
    </row>
    <row r="17166" spans="1:5" ht="13.8" x14ac:dyDescent="0.25">
      <c r="A17166" s="47">
        <v>42612</v>
      </c>
      <c r="B17166" s="45" t="str">
        <f t="shared" si="556"/>
        <v>August</v>
      </c>
      <c r="C17166" s="53">
        <f t="shared" si="557"/>
        <v>2016</v>
      </c>
      <c r="D17166" s="43" t="s">
        <v>97</v>
      </c>
      <c r="E17166" s="132">
        <v>20.327999999999999</v>
      </c>
    </row>
    <row r="17167" spans="1:5" ht="13.8" x14ac:dyDescent="0.25">
      <c r="A17167" s="47">
        <v>42612</v>
      </c>
      <c r="B17167" s="45" t="str">
        <f t="shared" si="556"/>
        <v>August</v>
      </c>
      <c r="C17167" s="53">
        <f t="shared" si="557"/>
        <v>2016</v>
      </c>
      <c r="D17167" s="43" t="s">
        <v>98</v>
      </c>
      <c r="E17167" s="132">
        <v>15.96</v>
      </c>
    </row>
    <row r="17168" spans="1:5" ht="15.6" x14ac:dyDescent="0.3">
      <c r="A17168" s="47">
        <v>42612</v>
      </c>
      <c r="B17168" s="45" t="str">
        <f t="shared" si="556"/>
        <v>August</v>
      </c>
      <c r="C17168" s="53">
        <f t="shared" si="557"/>
        <v>2016</v>
      </c>
      <c r="D17168" s="130" t="s">
        <v>136</v>
      </c>
      <c r="E17168" s="132">
        <v>22.253</v>
      </c>
    </row>
    <row r="17169" spans="1:5" ht="13.8" x14ac:dyDescent="0.25">
      <c r="A17169" s="47">
        <v>42612</v>
      </c>
      <c r="B17169" s="45" t="str">
        <f t="shared" si="556"/>
        <v>August</v>
      </c>
      <c r="C17169" s="53">
        <f t="shared" si="557"/>
        <v>2016</v>
      </c>
      <c r="D17169" s="43" t="s">
        <v>118</v>
      </c>
      <c r="E17169" s="132">
        <v>20.4435</v>
      </c>
    </row>
    <row r="17170" spans="1:5" ht="13.8" x14ac:dyDescent="0.25">
      <c r="A17170" s="47">
        <v>42612</v>
      </c>
      <c r="B17170" s="45" t="str">
        <f t="shared" si="556"/>
        <v>August</v>
      </c>
      <c r="C17170" s="53">
        <f t="shared" si="557"/>
        <v>2016</v>
      </c>
      <c r="D17170" s="43" t="s">
        <v>102</v>
      </c>
      <c r="E17170" s="132">
        <v>20.173999999999999</v>
      </c>
    </row>
    <row r="17171" spans="1:5" ht="13.8" x14ac:dyDescent="0.25">
      <c r="A17171" s="47">
        <v>42612</v>
      </c>
      <c r="B17171" s="45" t="str">
        <f t="shared" si="556"/>
        <v>August</v>
      </c>
      <c r="C17171" s="53">
        <f t="shared" si="557"/>
        <v>2016</v>
      </c>
      <c r="D17171" s="43" t="s">
        <v>119</v>
      </c>
      <c r="E17171" s="132">
        <v>19.519500000000001</v>
      </c>
    </row>
    <row r="17172" spans="1:5" ht="13.8" x14ac:dyDescent="0.25">
      <c r="A17172" s="47">
        <v>42612</v>
      </c>
      <c r="B17172" s="45" t="str">
        <f t="shared" si="556"/>
        <v>August</v>
      </c>
      <c r="C17172" s="53">
        <f t="shared" si="557"/>
        <v>2016</v>
      </c>
      <c r="D17172" s="43" t="s">
        <v>120</v>
      </c>
      <c r="E17172" s="132">
        <v>18.5185</v>
      </c>
    </row>
    <row r="17173" spans="1:5" ht="13.8" x14ac:dyDescent="0.25">
      <c r="A17173" s="47">
        <v>42612</v>
      </c>
      <c r="B17173" s="45" t="str">
        <f t="shared" si="556"/>
        <v>August</v>
      </c>
      <c r="C17173" s="53">
        <f t="shared" si="557"/>
        <v>2016</v>
      </c>
      <c r="D17173" s="43" t="s">
        <v>103</v>
      </c>
      <c r="E17173" s="132">
        <v>17.863999999999997</v>
      </c>
    </row>
    <row r="17174" spans="1:5" ht="13.8" x14ac:dyDescent="0.25">
      <c r="A17174" s="47">
        <v>42612</v>
      </c>
      <c r="B17174" s="45" t="str">
        <f t="shared" si="556"/>
        <v>August</v>
      </c>
      <c r="C17174" s="53">
        <f t="shared" si="557"/>
        <v>2016</v>
      </c>
      <c r="D17174" s="43" t="s">
        <v>116</v>
      </c>
      <c r="E17174" s="132">
        <v>11.072250000000002</v>
      </c>
    </row>
    <row r="17175" spans="1:5" ht="13.8" x14ac:dyDescent="0.25">
      <c r="A17175" s="47">
        <v>42612</v>
      </c>
      <c r="B17175" s="45" t="str">
        <f t="shared" si="556"/>
        <v>August</v>
      </c>
      <c r="C17175" s="53">
        <f t="shared" si="557"/>
        <v>2016</v>
      </c>
      <c r="D17175" s="43" t="s">
        <v>104</v>
      </c>
      <c r="E17175" s="132">
        <v>15.594250000000002</v>
      </c>
    </row>
    <row r="17176" spans="1:5" ht="13.8" x14ac:dyDescent="0.25">
      <c r="A17176" s="47">
        <v>42612</v>
      </c>
      <c r="B17176" s="45" t="str">
        <f t="shared" si="556"/>
        <v>August</v>
      </c>
      <c r="C17176" s="53">
        <f t="shared" si="557"/>
        <v>2016</v>
      </c>
      <c r="D17176" s="43" t="s">
        <v>121</v>
      </c>
      <c r="E17176" s="132">
        <v>14.829500000000001</v>
      </c>
    </row>
    <row r="17177" spans="1:5" ht="13.8" x14ac:dyDescent="0.25">
      <c r="A17177" s="47">
        <v>42612</v>
      </c>
      <c r="B17177" s="45" t="str">
        <f t="shared" si="556"/>
        <v>August</v>
      </c>
      <c r="C17177" s="53">
        <f t="shared" si="557"/>
        <v>2016</v>
      </c>
      <c r="D17177" s="43" t="s">
        <v>122</v>
      </c>
      <c r="E17177" s="132">
        <v>13.433</v>
      </c>
    </row>
    <row r="17178" spans="1:5" ht="13.8" x14ac:dyDescent="0.25">
      <c r="A17178" s="47">
        <v>42612</v>
      </c>
      <c r="B17178" s="45" t="str">
        <f t="shared" si="556"/>
        <v>August</v>
      </c>
      <c r="C17178" s="53">
        <f t="shared" si="557"/>
        <v>2016</v>
      </c>
      <c r="D17178" s="43" t="s">
        <v>123</v>
      </c>
      <c r="E17178" s="132">
        <v>13.266750000000002</v>
      </c>
    </row>
    <row r="17179" spans="1:5" ht="13.8" x14ac:dyDescent="0.25">
      <c r="A17179" s="47">
        <v>42612</v>
      </c>
      <c r="B17179" s="45" t="str">
        <f t="shared" si="556"/>
        <v>August</v>
      </c>
      <c r="C17179" s="53">
        <f t="shared" si="557"/>
        <v>2016</v>
      </c>
      <c r="D17179" s="43" t="s">
        <v>99</v>
      </c>
      <c r="E17179" s="132">
        <v>10.45</v>
      </c>
    </row>
    <row r="17180" spans="1:5" ht="13.8" x14ac:dyDescent="0.25">
      <c r="A17180" s="47">
        <v>42612</v>
      </c>
      <c r="B17180" s="45" t="str">
        <f t="shared" si="556"/>
        <v>August</v>
      </c>
      <c r="C17180" s="53">
        <f t="shared" si="557"/>
        <v>2016</v>
      </c>
      <c r="D17180" s="43" t="s">
        <v>100</v>
      </c>
      <c r="E17180" s="132">
        <v>10.175000000000001</v>
      </c>
    </row>
    <row r="17181" spans="1:5" ht="13.8" x14ac:dyDescent="0.25">
      <c r="A17181" s="47">
        <v>42612</v>
      </c>
      <c r="B17181" s="45" t="str">
        <f t="shared" si="556"/>
        <v>August</v>
      </c>
      <c r="C17181" s="53">
        <f t="shared" si="557"/>
        <v>2016</v>
      </c>
      <c r="D17181" s="43" t="s">
        <v>101</v>
      </c>
      <c r="E17181" s="132">
        <v>9.7349999999999994</v>
      </c>
    </row>
    <row r="17182" spans="1:5" ht="13.8" x14ac:dyDescent="0.25">
      <c r="A17182" s="47">
        <v>42612</v>
      </c>
      <c r="B17182" s="45" t="str">
        <f t="shared" si="556"/>
        <v>August</v>
      </c>
      <c r="C17182" s="53">
        <f t="shared" si="557"/>
        <v>2016</v>
      </c>
      <c r="D17182" s="43" t="s">
        <v>124</v>
      </c>
      <c r="E17182" s="132">
        <v>9.6524999999999981</v>
      </c>
    </row>
    <row r="17183" spans="1:5" ht="13.8" x14ac:dyDescent="0.25">
      <c r="A17183" s="47">
        <v>42612</v>
      </c>
      <c r="B17183" s="45" t="str">
        <f t="shared" si="556"/>
        <v>August</v>
      </c>
      <c r="C17183" s="53">
        <f t="shared" si="557"/>
        <v>2016</v>
      </c>
      <c r="D17183" s="43" t="s">
        <v>125</v>
      </c>
      <c r="E17183" s="132">
        <v>8.6349999999999998</v>
      </c>
    </row>
    <row r="17184" spans="1:5" ht="13.8" x14ac:dyDescent="0.25">
      <c r="A17184" s="47">
        <v>42612</v>
      </c>
      <c r="B17184" s="45" t="str">
        <f t="shared" si="556"/>
        <v>August</v>
      </c>
      <c r="C17184" s="53">
        <f t="shared" si="557"/>
        <v>2016</v>
      </c>
      <c r="D17184" s="43" t="s">
        <v>126</v>
      </c>
      <c r="E17184" s="132">
        <v>8.9700000000000006</v>
      </c>
    </row>
    <row r="17185" spans="1:5" ht="13.8" x14ac:dyDescent="0.25">
      <c r="A17185" s="47">
        <v>42612</v>
      </c>
      <c r="B17185" s="45" t="str">
        <f t="shared" si="556"/>
        <v>August</v>
      </c>
      <c r="C17185" s="53">
        <f t="shared" si="557"/>
        <v>2016</v>
      </c>
      <c r="D17185" s="43" t="s">
        <v>127</v>
      </c>
      <c r="E17185" s="132">
        <v>8.6775000000000002</v>
      </c>
    </row>
    <row r="17186" spans="1:5" ht="13.8" x14ac:dyDescent="0.25">
      <c r="A17186" s="47">
        <v>42612</v>
      </c>
      <c r="B17186" s="45" t="str">
        <f t="shared" si="556"/>
        <v>August</v>
      </c>
      <c r="C17186" s="53">
        <f t="shared" si="557"/>
        <v>2016</v>
      </c>
      <c r="D17186" s="43" t="s">
        <v>105</v>
      </c>
      <c r="E17186" s="132">
        <v>6.7925000000000004</v>
      </c>
    </row>
    <row r="17187" spans="1:5" ht="13.8" x14ac:dyDescent="0.25">
      <c r="A17187" s="47">
        <v>42612</v>
      </c>
      <c r="B17187" s="45" t="str">
        <f t="shared" si="556"/>
        <v>August</v>
      </c>
      <c r="C17187" s="53">
        <f t="shared" si="557"/>
        <v>2016</v>
      </c>
      <c r="D17187" s="43" t="s">
        <v>128</v>
      </c>
      <c r="E17187" s="132">
        <v>8.5875000000000004</v>
      </c>
    </row>
    <row r="17188" spans="1:5" ht="13.8" x14ac:dyDescent="0.25">
      <c r="A17188" s="47">
        <v>42619</v>
      </c>
      <c r="B17188" s="45" t="str">
        <f t="shared" si="556"/>
        <v>September</v>
      </c>
      <c r="C17188" s="53">
        <f t="shared" si="557"/>
        <v>2016</v>
      </c>
      <c r="D17188" s="43" t="s">
        <v>131</v>
      </c>
      <c r="E17188" s="132">
        <v>27.545500000000001</v>
      </c>
    </row>
    <row r="17189" spans="1:5" ht="13.8" x14ac:dyDescent="0.25">
      <c r="A17189" s="47">
        <v>42619</v>
      </c>
      <c r="B17189" s="45" t="str">
        <f t="shared" si="556"/>
        <v>September</v>
      </c>
      <c r="C17189" s="53">
        <f t="shared" si="557"/>
        <v>2016</v>
      </c>
      <c r="D17189" s="43" t="s">
        <v>115</v>
      </c>
      <c r="E17189" s="132">
        <v>25.2</v>
      </c>
    </row>
    <row r="17190" spans="1:5" ht="13.8" x14ac:dyDescent="0.25">
      <c r="A17190" s="47">
        <v>42619</v>
      </c>
      <c r="B17190" s="45" t="str">
        <f t="shared" si="556"/>
        <v>September</v>
      </c>
      <c r="C17190" s="53">
        <f t="shared" si="557"/>
        <v>2016</v>
      </c>
      <c r="D17190" s="43" t="s">
        <v>95</v>
      </c>
      <c r="E17190" s="132">
        <v>22.344000000000001</v>
      </c>
    </row>
    <row r="17191" spans="1:5" ht="13.8" x14ac:dyDescent="0.25">
      <c r="A17191" s="47">
        <v>42619</v>
      </c>
      <c r="B17191" s="45" t="str">
        <f t="shared" si="556"/>
        <v>September</v>
      </c>
      <c r="C17191" s="53">
        <f t="shared" si="557"/>
        <v>2016</v>
      </c>
      <c r="D17191" s="43" t="s">
        <v>96</v>
      </c>
      <c r="E17191" s="132">
        <v>21.335999999999999</v>
      </c>
    </row>
    <row r="17192" spans="1:5" ht="13.8" x14ac:dyDescent="0.25">
      <c r="A17192" s="47">
        <v>42619</v>
      </c>
      <c r="B17192" s="45" t="str">
        <f t="shared" si="556"/>
        <v>September</v>
      </c>
      <c r="C17192" s="53">
        <f t="shared" si="557"/>
        <v>2016</v>
      </c>
      <c r="D17192" s="43" t="s">
        <v>97</v>
      </c>
      <c r="E17192" s="132">
        <v>20.327999999999999</v>
      </c>
    </row>
    <row r="17193" spans="1:5" ht="13.8" x14ac:dyDescent="0.25">
      <c r="A17193" s="47">
        <v>42619</v>
      </c>
      <c r="B17193" s="45" t="str">
        <f t="shared" si="556"/>
        <v>September</v>
      </c>
      <c r="C17193" s="53">
        <f t="shared" si="557"/>
        <v>2016</v>
      </c>
      <c r="D17193" s="43" t="s">
        <v>98</v>
      </c>
      <c r="E17193" s="132">
        <v>15.96</v>
      </c>
    </row>
    <row r="17194" spans="1:5" ht="15.6" x14ac:dyDescent="0.3">
      <c r="A17194" s="47">
        <v>42619</v>
      </c>
      <c r="B17194" s="45" t="str">
        <f t="shared" si="556"/>
        <v>September</v>
      </c>
      <c r="C17194" s="53">
        <f t="shared" si="557"/>
        <v>2016</v>
      </c>
      <c r="D17194" s="130" t="s">
        <v>136</v>
      </c>
      <c r="E17194" s="132">
        <v>23.409000000000002</v>
      </c>
    </row>
    <row r="17195" spans="1:5" ht="13.8" x14ac:dyDescent="0.25">
      <c r="A17195" s="47">
        <v>42619</v>
      </c>
      <c r="B17195" s="45" t="str">
        <f t="shared" si="556"/>
        <v>September</v>
      </c>
      <c r="C17195" s="53">
        <f t="shared" si="557"/>
        <v>2016</v>
      </c>
      <c r="D17195" s="43" t="s">
        <v>118</v>
      </c>
      <c r="E17195" s="132">
        <v>21.505499999999998</v>
      </c>
    </row>
    <row r="17196" spans="1:5" ht="13.8" x14ac:dyDescent="0.25">
      <c r="A17196" s="47">
        <v>42619</v>
      </c>
      <c r="B17196" s="45" t="str">
        <f t="shared" ref="B17196:B17257" si="558">TEXT(A17196,"mmmm")</f>
        <v>September</v>
      </c>
      <c r="C17196" s="53">
        <f t="shared" ref="C17196:C17257" si="559">YEAR(A17196)</f>
        <v>2016</v>
      </c>
      <c r="D17196" s="43" t="s">
        <v>102</v>
      </c>
      <c r="E17196" s="132">
        <v>21.222000000000001</v>
      </c>
    </row>
    <row r="17197" spans="1:5" ht="13.8" x14ac:dyDescent="0.25">
      <c r="A17197" s="47">
        <v>42619</v>
      </c>
      <c r="B17197" s="45" t="str">
        <f t="shared" si="558"/>
        <v>September</v>
      </c>
      <c r="C17197" s="53">
        <f t="shared" si="559"/>
        <v>2016</v>
      </c>
      <c r="D17197" s="43" t="s">
        <v>119</v>
      </c>
      <c r="E17197" s="132">
        <v>20.5335</v>
      </c>
    </row>
    <row r="17198" spans="1:5" ht="13.8" x14ac:dyDescent="0.25">
      <c r="A17198" s="47">
        <v>42619</v>
      </c>
      <c r="B17198" s="45" t="str">
        <f t="shared" si="558"/>
        <v>September</v>
      </c>
      <c r="C17198" s="53">
        <f t="shared" si="559"/>
        <v>2016</v>
      </c>
      <c r="D17198" s="43" t="s">
        <v>120</v>
      </c>
      <c r="E17198" s="132">
        <v>19.480499999999999</v>
      </c>
    </row>
    <row r="17199" spans="1:5" ht="13.8" x14ac:dyDescent="0.25">
      <c r="A17199" s="47">
        <v>42619</v>
      </c>
      <c r="B17199" s="45" t="str">
        <f t="shared" si="558"/>
        <v>September</v>
      </c>
      <c r="C17199" s="53">
        <f t="shared" si="559"/>
        <v>2016</v>
      </c>
      <c r="D17199" s="43" t="s">
        <v>103</v>
      </c>
      <c r="E17199" s="132">
        <v>18.791999999999998</v>
      </c>
    </row>
    <row r="17200" spans="1:5" ht="13.8" x14ac:dyDescent="0.25">
      <c r="A17200" s="47">
        <v>42619</v>
      </c>
      <c r="B17200" s="45" t="str">
        <f t="shared" si="558"/>
        <v>September</v>
      </c>
      <c r="C17200" s="53">
        <f t="shared" si="559"/>
        <v>2016</v>
      </c>
      <c r="D17200" s="43" t="s">
        <v>116</v>
      </c>
      <c r="E17200" s="132">
        <v>12.069750000000001</v>
      </c>
    </row>
    <row r="17201" spans="1:5" ht="13.8" x14ac:dyDescent="0.25">
      <c r="A17201" s="47">
        <v>42619</v>
      </c>
      <c r="B17201" s="45" t="str">
        <f t="shared" si="558"/>
        <v>September</v>
      </c>
      <c r="C17201" s="53">
        <f t="shared" si="559"/>
        <v>2016</v>
      </c>
      <c r="D17201" s="43" t="s">
        <v>104</v>
      </c>
      <c r="E17201" s="132">
        <v>15.641150000000003</v>
      </c>
    </row>
    <row r="17202" spans="1:5" ht="13.8" x14ac:dyDescent="0.25">
      <c r="A17202" s="47">
        <v>42619</v>
      </c>
      <c r="B17202" s="45" t="str">
        <f t="shared" si="558"/>
        <v>September</v>
      </c>
      <c r="C17202" s="53">
        <f t="shared" si="559"/>
        <v>2016</v>
      </c>
      <c r="D17202" s="43" t="s">
        <v>121</v>
      </c>
      <c r="E17202" s="132">
        <v>14.8741</v>
      </c>
    </row>
    <row r="17203" spans="1:5" ht="13.8" x14ac:dyDescent="0.25">
      <c r="A17203" s="47">
        <v>42619</v>
      </c>
      <c r="B17203" s="45" t="str">
        <f t="shared" si="558"/>
        <v>September</v>
      </c>
      <c r="C17203" s="53">
        <f t="shared" si="559"/>
        <v>2016</v>
      </c>
      <c r="D17203" s="43" t="s">
        <v>122</v>
      </c>
      <c r="E17203" s="132">
        <v>13.4734</v>
      </c>
    </row>
    <row r="17204" spans="1:5" ht="13.8" x14ac:dyDescent="0.25">
      <c r="A17204" s="47">
        <v>42619</v>
      </c>
      <c r="B17204" s="45" t="str">
        <f t="shared" si="558"/>
        <v>September</v>
      </c>
      <c r="C17204" s="53">
        <f t="shared" si="559"/>
        <v>2016</v>
      </c>
      <c r="D17204" s="43" t="s">
        <v>123</v>
      </c>
      <c r="E17204" s="132">
        <v>13.306649999999999</v>
      </c>
    </row>
    <row r="17205" spans="1:5" ht="13.8" x14ac:dyDescent="0.25">
      <c r="A17205" s="47">
        <v>42619</v>
      </c>
      <c r="B17205" s="45" t="str">
        <f t="shared" si="558"/>
        <v>September</v>
      </c>
      <c r="C17205" s="53">
        <f t="shared" si="559"/>
        <v>2016</v>
      </c>
      <c r="D17205" s="43" t="s">
        <v>99</v>
      </c>
      <c r="E17205" s="132">
        <v>11.78</v>
      </c>
    </row>
    <row r="17206" spans="1:5" ht="13.8" x14ac:dyDescent="0.25">
      <c r="A17206" s="47">
        <v>42619</v>
      </c>
      <c r="B17206" s="45" t="str">
        <f t="shared" si="558"/>
        <v>September</v>
      </c>
      <c r="C17206" s="53">
        <f t="shared" si="559"/>
        <v>2016</v>
      </c>
      <c r="D17206" s="43" t="s">
        <v>100</v>
      </c>
      <c r="E17206" s="132">
        <v>11.47</v>
      </c>
    </row>
    <row r="17207" spans="1:5" ht="13.8" x14ac:dyDescent="0.25">
      <c r="A17207" s="47">
        <v>42619</v>
      </c>
      <c r="B17207" s="45" t="str">
        <f t="shared" si="558"/>
        <v>September</v>
      </c>
      <c r="C17207" s="53">
        <f t="shared" si="559"/>
        <v>2016</v>
      </c>
      <c r="D17207" s="43" t="s">
        <v>101</v>
      </c>
      <c r="E17207" s="132">
        <v>10.974</v>
      </c>
    </row>
    <row r="17208" spans="1:5" ht="13.8" x14ac:dyDescent="0.25">
      <c r="A17208" s="47">
        <v>42619</v>
      </c>
      <c r="B17208" s="45" t="str">
        <f t="shared" si="558"/>
        <v>September</v>
      </c>
      <c r="C17208" s="53">
        <f t="shared" si="559"/>
        <v>2016</v>
      </c>
      <c r="D17208" s="43" t="s">
        <v>124</v>
      </c>
      <c r="E17208" s="132">
        <v>10.880999999999998</v>
      </c>
    </row>
    <row r="17209" spans="1:5" ht="13.8" x14ac:dyDescent="0.25">
      <c r="A17209" s="47">
        <v>42619</v>
      </c>
      <c r="B17209" s="45" t="str">
        <f t="shared" si="558"/>
        <v>September</v>
      </c>
      <c r="C17209" s="53">
        <f t="shared" si="559"/>
        <v>2016</v>
      </c>
      <c r="D17209" s="43" t="s">
        <v>125</v>
      </c>
      <c r="E17209" s="132">
        <v>9.7340000000000018</v>
      </c>
    </row>
    <row r="17210" spans="1:5" ht="13.8" x14ac:dyDescent="0.25">
      <c r="A17210" s="47">
        <v>42619</v>
      </c>
      <c r="B17210" s="45" t="str">
        <f t="shared" si="558"/>
        <v>September</v>
      </c>
      <c r="C17210" s="53">
        <f t="shared" si="559"/>
        <v>2016</v>
      </c>
      <c r="D17210" s="43" t="s">
        <v>126</v>
      </c>
      <c r="E17210" s="132">
        <v>10.016500000000001</v>
      </c>
    </row>
    <row r="17211" spans="1:5" ht="13.8" x14ac:dyDescent="0.25">
      <c r="A17211" s="47">
        <v>42619</v>
      </c>
      <c r="B17211" s="45" t="str">
        <f t="shared" si="558"/>
        <v>September</v>
      </c>
      <c r="C17211" s="53">
        <f t="shared" si="559"/>
        <v>2016</v>
      </c>
      <c r="D17211" s="43" t="s">
        <v>127</v>
      </c>
      <c r="E17211" s="132">
        <v>9.6120000000000001</v>
      </c>
    </row>
    <row r="17212" spans="1:5" ht="13.8" x14ac:dyDescent="0.25">
      <c r="A17212" s="47">
        <v>42619</v>
      </c>
      <c r="B17212" s="45" t="str">
        <f t="shared" si="558"/>
        <v>September</v>
      </c>
      <c r="C17212" s="53">
        <f t="shared" si="559"/>
        <v>2016</v>
      </c>
      <c r="D17212" s="43" t="s">
        <v>105</v>
      </c>
      <c r="E17212" s="132">
        <v>7.657</v>
      </c>
    </row>
    <row r="17213" spans="1:5" ht="13.8" x14ac:dyDescent="0.25">
      <c r="A17213" s="47">
        <v>42619</v>
      </c>
      <c r="B17213" s="45" t="str">
        <f t="shared" si="558"/>
        <v>September</v>
      </c>
      <c r="C17213" s="53">
        <f t="shared" si="559"/>
        <v>2016</v>
      </c>
      <c r="D17213" s="43" t="s">
        <v>128</v>
      </c>
      <c r="E17213" s="132">
        <v>9.3889999999999993</v>
      </c>
    </row>
    <row r="17214" spans="1:5" ht="13.8" x14ac:dyDescent="0.25">
      <c r="A17214" s="47">
        <v>42626</v>
      </c>
      <c r="B17214" s="45" t="str">
        <f t="shared" si="558"/>
        <v>September</v>
      </c>
      <c r="C17214" s="53">
        <f t="shared" si="559"/>
        <v>2016</v>
      </c>
      <c r="D17214" s="43" t="s">
        <v>131</v>
      </c>
      <c r="E17214" s="132">
        <v>29.299333333333333</v>
      </c>
    </row>
    <row r="17215" spans="1:5" ht="13.8" x14ac:dyDescent="0.25">
      <c r="A17215" s="47">
        <v>42626</v>
      </c>
      <c r="B17215" s="45" t="str">
        <f t="shared" si="558"/>
        <v>September</v>
      </c>
      <c r="C17215" s="53">
        <f t="shared" si="559"/>
        <v>2016</v>
      </c>
      <c r="D17215" s="43" t="s">
        <v>115</v>
      </c>
      <c r="E17215" s="132">
        <v>26.5</v>
      </c>
    </row>
    <row r="17216" spans="1:5" ht="13.8" x14ac:dyDescent="0.25">
      <c r="A17216" s="47">
        <v>42626</v>
      </c>
      <c r="B17216" s="45" t="str">
        <f t="shared" si="558"/>
        <v>September</v>
      </c>
      <c r="C17216" s="53">
        <f t="shared" si="559"/>
        <v>2016</v>
      </c>
      <c r="D17216" s="43" t="s">
        <v>95</v>
      </c>
      <c r="E17216" s="132">
        <v>23.49666666666667</v>
      </c>
    </row>
    <row r="17217" spans="1:5" ht="13.8" x14ac:dyDescent="0.25">
      <c r="A17217" s="47">
        <v>42626</v>
      </c>
      <c r="B17217" s="45" t="str">
        <f t="shared" si="558"/>
        <v>September</v>
      </c>
      <c r="C17217" s="53">
        <f t="shared" si="559"/>
        <v>2016</v>
      </c>
      <c r="D17217" s="43" t="s">
        <v>96</v>
      </c>
      <c r="E17217" s="132">
        <v>22.436666666666671</v>
      </c>
    </row>
    <row r="17218" spans="1:5" ht="13.8" x14ac:dyDescent="0.25">
      <c r="A17218" s="47">
        <v>42626</v>
      </c>
      <c r="B17218" s="45" t="str">
        <f t="shared" si="558"/>
        <v>September</v>
      </c>
      <c r="C17218" s="53">
        <f t="shared" si="559"/>
        <v>2016</v>
      </c>
      <c r="D17218" s="43" t="s">
        <v>97</v>
      </c>
      <c r="E17218" s="132">
        <v>21.376666666666665</v>
      </c>
    </row>
    <row r="17219" spans="1:5" ht="13.8" x14ac:dyDescent="0.25">
      <c r="A17219" s="47">
        <v>42626</v>
      </c>
      <c r="B17219" s="45" t="str">
        <f t="shared" si="558"/>
        <v>September</v>
      </c>
      <c r="C17219" s="53">
        <f t="shared" si="559"/>
        <v>2016</v>
      </c>
      <c r="D17219" s="43" t="s">
        <v>98</v>
      </c>
      <c r="E17219" s="132">
        <v>16.783333333333331</v>
      </c>
    </row>
    <row r="17220" spans="1:5" ht="15.6" x14ac:dyDescent="0.3">
      <c r="A17220" s="47">
        <v>42626</v>
      </c>
      <c r="B17220" s="45" t="str">
        <f t="shared" si="558"/>
        <v>September</v>
      </c>
      <c r="C17220" s="53">
        <f t="shared" si="559"/>
        <v>2016</v>
      </c>
      <c r="D17220" s="130" t="s">
        <v>136</v>
      </c>
      <c r="E17220" s="132">
        <v>25.046666666666667</v>
      </c>
    </row>
    <row r="17221" spans="1:5" ht="13.8" x14ac:dyDescent="0.25">
      <c r="A17221" s="47">
        <v>42626</v>
      </c>
      <c r="B17221" s="45" t="str">
        <f t="shared" si="558"/>
        <v>September</v>
      </c>
      <c r="C17221" s="53">
        <f t="shared" si="559"/>
        <v>2016</v>
      </c>
      <c r="D17221" s="43" t="s">
        <v>118</v>
      </c>
      <c r="E17221" s="132">
        <v>23.009999999999994</v>
      </c>
    </row>
    <row r="17222" spans="1:5" ht="13.8" x14ac:dyDescent="0.25">
      <c r="A17222" s="47">
        <v>42626</v>
      </c>
      <c r="B17222" s="45" t="str">
        <f t="shared" si="558"/>
        <v>September</v>
      </c>
      <c r="C17222" s="53">
        <f t="shared" si="559"/>
        <v>2016</v>
      </c>
      <c r="D17222" s="43" t="s">
        <v>102</v>
      </c>
      <c r="E17222" s="132">
        <v>22.706666666666663</v>
      </c>
    </row>
    <row r="17223" spans="1:5" ht="13.8" x14ac:dyDescent="0.25">
      <c r="A17223" s="47">
        <v>42626</v>
      </c>
      <c r="B17223" s="45" t="str">
        <f t="shared" si="558"/>
        <v>September</v>
      </c>
      <c r="C17223" s="53">
        <f t="shared" si="559"/>
        <v>2016</v>
      </c>
      <c r="D17223" s="43" t="s">
        <v>119</v>
      </c>
      <c r="E17223" s="132">
        <v>21.97</v>
      </c>
    </row>
    <row r="17224" spans="1:5" ht="13.8" x14ac:dyDescent="0.25">
      <c r="A17224" s="47">
        <v>42626</v>
      </c>
      <c r="B17224" s="45" t="str">
        <f t="shared" si="558"/>
        <v>September</v>
      </c>
      <c r="C17224" s="53">
        <f t="shared" si="559"/>
        <v>2016</v>
      </c>
      <c r="D17224" s="43" t="s">
        <v>120</v>
      </c>
      <c r="E17224" s="132">
        <v>20.84333333333333</v>
      </c>
    </row>
    <row r="17225" spans="1:5" ht="13.8" x14ac:dyDescent="0.25">
      <c r="A17225" s="47">
        <v>42626</v>
      </c>
      <c r="B17225" s="45" t="str">
        <f t="shared" si="558"/>
        <v>September</v>
      </c>
      <c r="C17225" s="53">
        <f t="shared" si="559"/>
        <v>2016</v>
      </c>
      <c r="D17225" s="43" t="s">
        <v>103</v>
      </c>
      <c r="E17225" s="132">
        <v>20.106666666666666</v>
      </c>
    </row>
    <row r="17226" spans="1:5" ht="13.8" x14ac:dyDescent="0.25">
      <c r="A17226" s="47">
        <v>42626</v>
      </c>
      <c r="B17226" s="45" t="str">
        <f t="shared" si="558"/>
        <v>September</v>
      </c>
      <c r="C17226" s="53">
        <f t="shared" si="559"/>
        <v>2016</v>
      </c>
      <c r="D17226" s="43" t="s">
        <v>116</v>
      </c>
      <c r="E17226" s="132">
        <v>13.266750000000002</v>
      </c>
    </row>
    <row r="17227" spans="1:5" ht="13.8" x14ac:dyDescent="0.25">
      <c r="A17227" s="47">
        <v>42626</v>
      </c>
      <c r="B17227" s="45" t="str">
        <f t="shared" si="558"/>
        <v>September</v>
      </c>
      <c r="C17227" s="53">
        <f t="shared" si="559"/>
        <v>2016</v>
      </c>
      <c r="D17227" s="43" t="s">
        <v>104</v>
      </c>
      <c r="E17227" s="132">
        <v>20.518750000000001</v>
      </c>
    </row>
    <row r="17228" spans="1:5" ht="13.8" x14ac:dyDescent="0.25">
      <c r="A17228" s="47">
        <v>42626</v>
      </c>
      <c r="B17228" s="45" t="str">
        <f t="shared" si="558"/>
        <v>September</v>
      </c>
      <c r="C17228" s="53">
        <f t="shared" si="559"/>
        <v>2016</v>
      </c>
      <c r="D17228" s="43" t="s">
        <v>121</v>
      </c>
      <c r="E17228" s="132">
        <v>19.512499999999999</v>
      </c>
    </row>
    <row r="17229" spans="1:5" ht="13.8" x14ac:dyDescent="0.25">
      <c r="A17229" s="47">
        <v>42626</v>
      </c>
      <c r="B17229" s="45" t="str">
        <f t="shared" si="558"/>
        <v>September</v>
      </c>
      <c r="C17229" s="53">
        <f t="shared" si="559"/>
        <v>2016</v>
      </c>
      <c r="D17229" s="43" t="s">
        <v>122</v>
      </c>
      <c r="E17229" s="132">
        <v>17.675000000000001</v>
      </c>
    </row>
    <row r="17230" spans="1:5" ht="13.8" x14ac:dyDescent="0.25">
      <c r="A17230" s="47">
        <v>42626</v>
      </c>
      <c r="B17230" s="45" t="str">
        <f t="shared" si="558"/>
        <v>September</v>
      </c>
      <c r="C17230" s="53">
        <f t="shared" si="559"/>
        <v>2016</v>
      </c>
      <c r="D17230" s="43" t="s">
        <v>123</v>
      </c>
      <c r="E17230" s="132">
        <v>17.456250000000001</v>
      </c>
    </row>
    <row r="17231" spans="1:5" ht="13.8" x14ac:dyDescent="0.25">
      <c r="A17231" s="47">
        <v>42626</v>
      </c>
      <c r="B17231" s="45" t="str">
        <f t="shared" si="558"/>
        <v>September</v>
      </c>
      <c r="C17231" s="53">
        <f t="shared" si="559"/>
        <v>2016</v>
      </c>
      <c r="D17231" s="43" t="s">
        <v>99</v>
      </c>
      <c r="E17231" s="132">
        <v>12.824999999999999</v>
      </c>
    </row>
    <row r="17232" spans="1:5" ht="13.8" x14ac:dyDescent="0.25">
      <c r="A17232" s="47">
        <v>42626</v>
      </c>
      <c r="B17232" s="45" t="str">
        <f t="shared" si="558"/>
        <v>September</v>
      </c>
      <c r="C17232" s="53">
        <f t="shared" si="559"/>
        <v>2016</v>
      </c>
      <c r="D17232" s="43" t="s">
        <v>100</v>
      </c>
      <c r="E17232" s="132">
        <v>12.487500000000001</v>
      </c>
    </row>
    <row r="17233" spans="1:5" ht="13.8" x14ac:dyDescent="0.25">
      <c r="A17233" s="47">
        <v>42626</v>
      </c>
      <c r="B17233" s="45" t="str">
        <f t="shared" si="558"/>
        <v>September</v>
      </c>
      <c r="C17233" s="53">
        <f t="shared" si="559"/>
        <v>2016</v>
      </c>
      <c r="D17233" s="43" t="s">
        <v>101</v>
      </c>
      <c r="E17233" s="132">
        <v>11.9475</v>
      </c>
    </row>
    <row r="17234" spans="1:5" ht="13.8" x14ac:dyDescent="0.25">
      <c r="A17234" s="47">
        <v>42626</v>
      </c>
      <c r="B17234" s="45" t="str">
        <f t="shared" si="558"/>
        <v>September</v>
      </c>
      <c r="C17234" s="53">
        <f t="shared" si="559"/>
        <v>2016</v>
      </c>
      <c r="D17234" s="43" t="s">
        <v>124</v>
      </c>
      <c r="E17234" s="132">
        <v>11.84625</v>
      </c>
    </row>
    <row r="17235" spans="1:5" ht="13.8" x14ac:dyDescent="0.25">
      <c r="A17235" s="47">
        <v>42626</v>
      </c>
      <c r="B17235" s="45" t="str">
        <f t="shared" si="558"/>
        <v>September</v>
      </c>
      <c r="C17235" s="53">
        <f t="shared" si="559"/>
        <v>2016</v>
      </c>
      <c r="D17235" s="43" t="s">
        <v>125</v>
      </c>
      <c r="E17235" s="132">
        <v>10.5975</v>
      </c>
    </row>
    <row r="17236" spans="1:5" ht="13.8" x14ac:dyDescent="0.25">
      <c r="A17236" s="47">
        <v>42626</v>
      </c>
      <c r="B17236" s="45" t="str">
        <f t="shared" si="558"/>
        <v>September</v>
      </c>
      <c r="C17236" s="53">
        <f t="shared" si="559"/>
        <v>2016</v>
      </c>
      <c r="D17236" s="43" t="s">
        <v>126</v>
      </c>
      <c r="E17236" s="132">
        <v>10.838749999999999</v>
      </c>
    </row>
    <row r="17237" spans="1:5" ht="13.8" x14ac:dyDescent="0.25">
      <c r="A17237" s="47">
        <v>42626</v>
      </c>
      <c r="B17237" s="45" t="str">
        <f t="shared" si="558"/>
        <v>September</v>
      </c>
      <c r="C17237" s="53">
        <f t="shared" si="559"/>
        <v>2016</v>
      </c>
      <c r="D17237" s="43" t="s">
        <v>127</v>
      </c>
      <c r="E17237" s="132">
        <v>10.34625</v>
      </c>
    </row>
    <row r="17238" spans="1:5" ht="13.8" x14ac:dyDescent="0.25">
      <c r="A17238" s="47">
        <v>42626</v>
      </c>
      <c r="B17238" s="45" t="str">
        <f t="shared" si="558"/>
        <v>September</v>
      </c>
      <c r="C17238" s="53">
        <f t="shared" si="559"/>
        <v>2016</v>
      </c>
      <c r="D17238" s="43" t="s">
        <v>105</v>
      </c>
      <c r="E17238" s="132">
        <v>8.3362500000000015</v>
      </c>
    </row>
    <row r="17239" spans="1:5" ht="13.8" x14ac:dyDescent="0.25">
      <c r="A17239" s="47">
        <v>42626</v>
      </c>
      <c r="B17239" s="45" t="str">
        <f t="shared" si="558"/>
        <v>September</v>
      </c>
      <c r="C17239" s="53">
        <f t="shared" si="559"/>
        <v>2016</v>
      </c>
      <c r="D17239" s="43" t="s">
        <v>128</v>
      </c>
      <c r="E17239" s="132">
        <v>10.018750000000001</v>
      </c>
    </row>
    <row r="17240" spans="1:5" ht="13.8" x14ac:dyDescent="0.25">
      <c r="A17240" s="47">
        <v>42633</v>
      </c>
      <c r="B17240" s="45" t="str">
        <f t="shared" si="558"/>
        <v>September</v>
      </c>
      <c r="C17240" s="53">
        <f t="shared" si="559"/>
        <v>2016</v>
      </c>
      <c r="D17240" s="43" t="s">
        <v>131</v>
      </c>
      <c r="E17240" s="132">
        <v>29.24775</v>
      </c>
    </row>
    <row r="17241" spans="1:5" ht="13.8" x14ac:dyDescent="0.25">
      <c r="A17241" s="47">
        <v>42633</v>
      </c>
      <c r="B17241" s="45" t="str">
        <f t="shared" si="558"/>
        <v>September</v>
      </c>
      <c r="C17241" s="53">
        <f t="shared" si="559"/>
        <v>2016</v>
      </c>
      <c r="D17241" s="43" t="s">
        <v>115</v>
      </c>
      <c r="E17241" s="132">
        <v>26.55</v>
      </c>
    </row>
    <row r="17242" spans="1:5" ht="13.8" x14ac:dyDescent="0.25">
      <c r="A17242" s="47">
        <v>42633</v>
      </c>
      <c r="B17242" s="45" t="str">
        <f t="shared" si="558"/>
        <v>September</v>
      </c>
      <c r="C17242" s="53">
        <f t="shared" si="559"/>
        <v>2016</v>
      </c>
      <c r="D17242" s="43" t="s">
        <v>95</v>
      </c>
      <c r="E17242" s="132">
        <v>23.541</v>
      </c>
    </row>
    <row r="17243" spans="1:5" ht="13.8" x14ac:dyDescent="0.25">
      <c r="A17243" s="47">
        <v>42633</v>
      </c>
      <c r="B17243" s="45" t="str">
        <f t="shared" si="558"/>
        <v>September</v>
      </c>
      <c r="C17243" s="53">
        <f t="shared" si="559"/>
        <v>2016</v>
      </c>
      <c r="D17243" s="43" t="s">
        <v>96</v>
      </c>
      <c r="E17243" s="132">
        <v>22.478999999999999</v>
      </c>
    </row>
    <row r="17244" spans="1:5" ht="13.8" x14ac:dyDescent="0.25">
      <c r="A17244" s="47">
        <v>42633</v>
      </c>
      <c r="B17244" s="45" t="str">
        <f t="shared" si="558"/>
        <v>September</v>
      </c>
      <c r="C17244" s="53">
        <f t="shared" si="559"/>
        <v>2016</v>
      </c>
      <c r="D17244" s="43" t="s">
        <v>97</v>
      </c>
      <c r="E17244" s="132">
        <v>21.416999999999998</v>
      </c>
    </row>
    <row r="17245" spans="1:5" ht="13.8" x14ac:dyDescent="0.25">
      <c r="A17245" s="47">
        <v>42633</v>
      </c>
      <c r="B17245" s="45" t="str">
        <f t="shared" si="558"/>
        <v>September</v>
      </c>
      <c r="C17245" s="53">
        <f t="shared" si="559"/>
        <v>2016</v>
      </c>
      <c r="D17245" s="43" t="s">
        <v>98</v>
      </c>
      <c r="E17245" s="132">
        <v>16.815000000000001</v>
      </c>
    </row>
    <row r="17246" spans="1:5" ht="15.6" x14ac:dyDescent="0.3">
      <c r="A17246" s="47">
        <v>42633</v>
      </c>
      <c r="B17246" s="45" t="str">
        <f t="shared" si="558"/>
        <v>September</v>
      </c>
      <c r="C17246" s="53">
        <f t="shared" si="559"/>
        <v>2016</v>
      </c>
      <c r="D17246" s="130" t="s">
        <v>136</v>
      </c>
      <c r="E17246" s="132">
        <v>24.131500000000003</v>
      </c>
    </row>
    <row r="17247" spans="1:5" ht="13.8" x14ac:dyDescent="0.25">
      <c r="A17247" s="47">
        <v>42633</v>
      </c>
      <c r="B17247" s="45" t="str">
        <f t="shared" si="558"/>
        <v>September</v>
      </c>
      <c r="C17247" s="53">
        <f t="shared" si="559"/>
        <v>2016</v>
      </c>
      <c r="D17247" s="43" t="s">
        <v>118</v>
      </c>
      <c r="E17247" s="132">
        <v>22.169249999999998</v>
      </c>
    </row>
    <row r="17248" spans="1:5" ht="13.8" x14ac:dyDescent="0.25">
      <c r="A17248" s="47">
        <v>42633</v>
      </c>
      <c r="B17248" s="45" t="str">
        <f t="shared" si="558"/>
        <v>September</v>
      </c>
      <c r="C17248" s="53">
        <f t="shared" si="559"/>
        <v>2016</v>
      </c>
      <c r="D17248" s="43" t="s">
        <v>102</v>
      </c>
      <c r="E17248" s="132">
        <v>21.877000000000002</v>
      </c>
    </row>
    <row r="17249" spans="1:5" ht="13.8" x14ac:dyDescent="0.25">
      <c r="A17249" s="47">
        <v>42633</v>
      </c>
      <c r="B17249" s="45" t="str">
        <f t="shared" si="558"/>
        <v>September</v>
      </c>
      <c r="C17249" s="53">
        <f t="shared" si="559"/>
        <v>2016</v>
      </c>
      <c r="D17249" s="43" t="s">
        <v>119</v>
      </c>
      <c r="E17249" s="132">
        <v>21.167249999999999</v>
      </c>
    </row>
    <row r="17250" spans="1:5" ht="13.8" x14ac:dyDescent="0.25">
      <c r="A17250" s="47">
        <v>42633</v>
      </c>
      <c r="B17250" s="45" t="str">
        <f t="shared" si="558"/>
        <v>September</v>
      </c>
      <c r="C17250" s="53">
        <f t="shared" si="559"/>
        <v>2016</v>
      </c>
      <c r="D17250" s="43" t="s">
        <v>120</v>
      </c>
      <c r="E17250" s="132">
        <v>20.081749999999996</v>
      </c>
    </row>
    <row r="17251" spans="1:5" ht="13.8" x14ac:dyDescent="0.25">
      <c r="A17251" s="47">
        <v>42633</v>
      </c>
      <c r="B17251" s="45" t="str">
        <f t="shared" si="558"/>
        <v>September</v>
      </c>
      <c r="C17251" s="53">
        <f t="shared" si="559"/>
        <v>2016</v>
      </c>
      <c r="D17251" s="43" t="s">
        <v>103</v>
      </c>
      <c r="E17251" s="132">
        <v>19.372</v>
      </c>
    </row>
    <row r="17252" spans="1:5" ht="13.8" x14ac:dyDescent="0.25">
      <c r="A17252" s="47">
        <v>42633</v>
      </c>
      <c r="B17252" s="45" t="str">
        <f t="shared" si="558"/>
        <v>September</v>
      </c>
      <c r="C17252" s="53">
        <f t="shared" si="559"/>
        <v>2016</v>
      </c>
      <c r="D17252" s="43" t="s">
        <v>116</v>
      </c>
      <c r="E17252" s="132">
        <v>12.46875</v>
      </c>
    </row>
    <row r="17253" spans="1:5" ht="13.8" x14ac:dyDescent="0.25">
      <c r="A17253" s="47">
        <v>42633</v>
      </c>
      <c r="B17253" s="45" t="str">
        <f t="shared" si="558"/>
        <v>September</v>
      </c>
      <c r="C17253" s="53">
        <f t="shared" si="559"/>
        <v>2016</v>
      </c>
      <c r="D17253" s="43" t="s">
        <v>104</v>
      </c>
      <c r="E17253" s="132">
        <v>20.167000000000002</v>
      </c>
    </row>
    <row r="17254" spans="1:5" ht="13.8" x14ac:dyDescent="0.25">
      <c r="A17254" s="47">
        <v>42633</v>
      </c>
      <c r="B17254" s="45" t="str">
        <f t="shared" si="558"/>
        <v>September</v>
      </c>
      <c r="C17254" s="53">
        <f t="shared" si="559"/>
        <v>2016</v>
      </c>
      <c r="D17254" s="43" t="s">
        <v>121</v>
      </c>
      <c r="E17254" s="132">
        <v>19.178000000000001</v>
      </c>
    </row>
    <row r="17255" spans="1:5" ht="13.8" x14ac:dyDescent="0.25">
      <c r="A17255" s="47">
        <v>42633</v>
      </c>
      <c r="B17255" s="45" t="str">
        <f t="shared" si="558"/>
        <v>September</v>
      </c>
      <c r="C17255" s="53">
        <f t="shared" si="559"/>
        <v>2016</v>
      </c>
      <c r="D17255" s="43" t="s">
        <v>122</v>
      </c>
      <c r="E17255" s="132">
        <v>17.372</v>
      </c>
    </row>
    <row r="17256" spans="1:5" ht="13.8" x14ac:dyDescent="0.25">
      <c r="A17256" s="47">
        <v>42633</v>
      </c>
      <c r="B17256" s="45" t="str">
        <f t="shared" si="558"/>
        <v>September</v>
      </c>
      <c r="C17256" s="53">
        <f t="shared" si="559"/>
        <v>2016</v>
      </c>
      <c r="D17256" s="43" t="s">
        <v>123</v>
      </c>
      <c r="E17256" s="132">
        <v>17.157</v>
      </c>
    </row>
    <row r="17257" spans="1:5" ht="13.8" x14ac:dyDescent="0.25">
      <c r="A17257" s="47">
        <v>42633</v>
      </c>
      <c r="B17257" s="45" t="str">
        <f t="shared" si="558"/>
        <v>September</v>
      </c>
      <c r="C17257" s="53">
        <f t="shared" si="559"/>
        <v>2016</v>
      </c>
      <c r="D17257" s="43" t="s">
        <v>99</v>
      </c>
      <c r="E17257" s="132">
        <v>11.875</v>
      </c>
    </row>
    <row r="17258" spans="1:5" ht="13.8" x14ac:dyDescent="0.25">
      <c r="A17258" s="47">
        <v>42633</v>
      </c>
      <c r="B17258" s="45" t="str">
        <f t="shared" ref="B17258:B17319" si="560">TEXT(A17258,"mmmm")</f>
        <v>September</v>
      </c>
      <c r="C17258" s="53">
        <f t="shared" ref="C17258:C17319" si="561">YEAR(A17258)</f>
        <v>2016</v>
      </c>
      <c r="D17258" s="43" t="s">
        <v>100</v>
      </c>
      <c r="E17258" s="132">
        <v>11.5625</v>
      </c>
    </row>
    <row r="17259" spans="1:5" ht="13.8" x14ac:dyDescent="0.25">
      <c r="A17259" s="47">
        <v>42633</v>
      </c>
      <c r="B17259" s="45" t="str">
        <f t="shared" si="560"/>
        <v>September</v>
      </c>
      <c r="C17259" s="53">
        <f t="shared" si="561"/>
        <v>2016</v>
      </c>
      <c r="D17259" s="43" t="s">
        <v>101</v>
      </c>
      <c r="E17259" s="132">
        <v>11.0625</v>
      </c>
    </row>
    <row r="17260" spans="1:5" ht="13.8" x14ac:dyDescent="0.25">
      <c r="A17260" s="47">
        <v>42633</v>
      </c>
      <c r="B17260" s="45" t="str">
        <f t="shared" si="560"/>
        <v>September</v>
      </c>
      <c r="C17260" s="53">
        <f t="shared" si="561"/>
        <v>2016</v>
      </c>
      <c r="D17260" s="43" t="s">
        <v>124</v>
      </c>
      <c r="E17260" s="132">
        <v>10.96875</v>
      </c>
    </row>
    <row r="17261" spans="1:5" ht="13.8" x14ac:dyDescent="0.25">
      <c r="A17261" s="47">
        <v>42633</v>
      </c>
      <c r="B17261" s="45" t="str">
        <f t="shared" si="560"/>
        <v>September</v>
      </c>
      <c r="C17261" s="53">
        <f t="shared" si="561"/>
        <v>2016</v>
      </c>
      <c r="D17261" s="43" t="s">
        <v>125</v>
      </c>
      <c r="E17261" s="132">
        <v>9.8125</v>
      </c>
    </row>
    <row r="17262" spans="1:5" ht="13.8" x14ac:dyDescent="0.25">
      <c r="A17262" s="47">
        <v>42633</v>
      </c>
      <c r="B17262" s="45" t="str">
        <f t="shared" si="560"/>
        <v>September</v>
      </c>
      <c r="C17262" s="53">
        <f t="shared" si="561"/>
        <v>2016</v>
      </c>
      <c r="D17262" s="43" t="s">
        <v>126</v>
      </c>
      <c r="E17262" s="132">
        <v>10.09125</v>
      </c>
    </row>
    <row r="17263" spans="1:5" ht="13.8" x14ac:dyDescent="0.25">
      <c r="A17263" s="47">
        <v>42633</v>
      </c>
      <c r="B17263" s="45" t="str">
        <f t="shared" si="560"/>
        <v>September</v>
      </c>
      <c r="C17263" s="53">
        <f t="shared" si="561"/>
        <v>2016</v>
      </c>
      <c r="D17263" s="43" t="s">
        <v>127</v>
      </c>
      <c r="E17263" s="132">
        <v>9.6787500000000009</v>
      </c>
    </row>
    <row r="17264" spans="1:5" ht="13.8" x14ac:dyDescent="0.25">
      <c r="A17264" s="47">
        <v>42633</v>
      </c>
      <c r="B17264" s="45" t="str">
        <f t="shared" si="560"/>
        <v>September</v>
      </c>
      <c r="C17264" s="53">
        <f t="shared" si="561"/>
        <v>2016</v>
      </c>
      <c r="D17264" s="43" t="s">
        <v>105</v>
      </c>
      <c r="E17264" s="132">
        <v>7.7187500000000009</v>
      </c>
    </row>
    <row r="17265" spans="1:5" ht="13.8" x14ac:dyDescent="0.25">
      <c r="A17265" s="47">
        <v>42633</v>
      </c>
      <c r="B17265" s="45" t="str">
        <f t="shared" si="560"/>
        <v>September</v>
      </c>
      <c r="C17265" s="53">
        <f t="shared" si="561"/>
        <v>2016</v>
      </c>
      <c r="D17265" s="43" t="s">
        <v>128</v>
      </c>
      <c r="E17265" s="132">
        <v>9.4462499999999991</v>
      </c>
    </row>
    <row r="17266" spans="1:5" ht="13.8" x14ac:dyDescent="0.25">
      <c r="A17266" s="47">
        <v>42640</v>
      </c>
      <c r="B17266" s="45" t="str">
        <f t="shared" si="560"/>
        <v>September</v>
      </c>
      <c r="C17266" s="53">
        <f t="shared" si="561"/>
        <v>2016</v>
      </c>
      <c r="D17266" s="43" t="s">
        <v>131</v>
      </c>
      <c r="E17266" s="132">
        <v>34.045000000000002</v>
      </c>
    </row>
    <row r="17267" spans="1:5" ht="13.8" x14ac:dyDescent="0.25">
      <c r="A17267" s="47">
        <v>42640</v>
      </c>
      <c r="B17267" s="45" t="str">
        <f t="shared" si="560"/>
        <v>September</v>
      </c>
      <c r="C17267" s="53">
        <f t="shared" si="561"/>
        <v>2016</v>
      </c>
      <c r="D17267" s="43" t="s">
        <v>115</v>
      </c>
      <c r="E17267" s="132">
        <v>32.25</v>
      </c>
    </row>
    <row r="17268" spans="1:5" ht="13.8" x14ac:dyDescent="0.25">
      <c r="A17268" s="47">
        <v>42640</v>
      </c>
      <c r="B17268" s="45" t="str">
        <f t="shared" si="560"/>
        <v>September</v>
      </c>
      <c r="C17268" s="53">
        <f t="shared" si="561"/>
        <v>2016</v>
      </c>
      <c r="D17268" s="43" t="s">
        <v>95</v>
      </c>
      <c r="E17268" s="132">
        <v>28.594999999999999</v>
      </c>
    </row>
    <row r="17269" spans="1:5" ht="13.8" x14ac:dyDescent="0.25">
      <c r="A17269" s="47">
        <v>42640</v>
      </c>
      <c r="B17269" s="45" t="str">
        <f t="shared" si="560"/>
        <v>September</v>
      </c>
      <c r="C17269" s="53">
        <f t="shared" si="561"/>
        <v>2016</v>
      </c>
      <c r="D17269" s="43" t="s">
        <v>96</v>
      </c>
      <c r="E17269" s="132">
        <v>27.305</v>
      </c>
    </row>
    <row r="17270" spans="1:5" ht="13.8" x14ac:dyDescent="0.25">
      <c r="A17270" s="47">
        <v>42640</v>
      </c>
      <c r="B17270" s="45" t="str">
        <f t="shared" si="560"/>
        <v>September</v>
      </c>
      <c r="C17270" s="53">
        <f t="shared" si="561"/>
        <v>2016</v>
      </c>
      <c r="D17270" s="43" t="s">
        <v>97</v>
      </c>
      <c r="E17270" s="132">
        <v>26.015000000000001</v>
      </c>
    </row>
    <row r="17271" spans="1:5" ht="13.8" x14ac:dyDescent="0.25">
      <c r="A17271" s="47">
        <v>42640</v>
      </c>
      <c r="B17271" s="45" t="str">
        <f t="shared" si="560"/>
        <v>September</v>
      </c>
      <c r="C17271" s="53">
        <f t="shared" si="561"/>
        <v>2016</v>
      </c>
      <c r="D17271" s="43" t="s">
        <v>98</v>
      </c>
      <c r="E17271" s="132">
        <v>20.425000000000001</v>
      </c>
    </row>
    <row r="17272" spans="1:5" ht="15.6" x14ac:dyDescent="0.3">
      <c r="A17272" s="47">
        <v>42640</v>
      </c>
      <c r="B17272" s="45" t="str">
        <f t="shared" si="560"/>
        <v>September</v>
      </c>
      <c r="C17272" s="53">
        <f t="shared" si="561"/>
        <v>2016</v>
      </c>
      <c r="D17272" s="130" t="s">
        <v>136</v>
      </c>
      <c r="E17272" s="132">
        <v>30.923000000000002</v>
      </c>
    </row>
    <row r="17273" spans="1:5" ht="13.8" x14ac:dyDescent="0.25">
      <c r="A17273" s="47">
        <v>42640</v>
      </c>
      <c r="B17273" s="45" t="str">
        <f t="shared" si="560"/>
        <v>September</v>
      </c>
      <c r="C17273" s="53">
        <f t="shared" si="561"/>
        <v>2016</v>
      </c>
      <c r="D17273" s="43" t="s">
        <v>118</v>
      </c>
      <c r="E17273" s="132">
        <v>28.4085</v>
      </c>
    </row>
    <row r="17274" spans="1:5" ht="13.8" x14ac:dyDescent="0.25">
      <c r="A17274" s="47">
        <v>42640</v>
      </c>
      <c r="B17274" s="45" t="str">
        <f t="shared" si="560"/>
        <v>September</v>
      </c>
      <c r="C17274" s="53">
        <f t="shared" si="561"/>
        <v>2016</v>
      </c>
      <c r="D17274" s="43" t="s">
        <v>102</v>
      </c>
      <c r="E17274" s="132">
        <v>28.034000000000002</v>
      </c>
    </row>
    <row r="17275" spans="1:5" ht="13.8" x14ac:dyDescent="0.25">
      <c r="A17275" s="47">
        <v>42640</v>
      </c>
      <c r="B17275" s="45" t="str">
        <f t="shared" si="560"/>
        <v>September</v>
      </c>
      <c r="C17275" s="53">
        <f t="shared" si="561"/>
        <v>2016</v>
      </c>
      <c r="D17275" s="43" t="s">
        <v>119</v>
      </c>
      <c r="E17275" s="132">
        <v>27.124500000000001</v>
      </c>
    </row>
    <row r="17276" spans="1:5" ht="13.8" x14ac:dyDescent="0.25">
      <c r="A17276" s="47">
        <v>42640</v>
      </c>
      <c r="B17276" s="45" t="str">
        <f t="shared" si="560"/>
        <v>September</v>
      </c>
      <c r="C17276" s="53">
        <f t="shared" si="561"/>
        <v>2016</v>
      </c>
      <c r="D17276" s="43" t="s">
        <v>120</v>
      </c>
      <c r="E17276" s="132">
        <v>25.733499999999999</v>
      </c>
    </row>
    <row r="17277" spans="1:5" ht="13.8" x14ac:dyDescent="0.25">
      <c r="A17277" s="47">
        <v>42640</v>
      </c>
      <c r="B17277" s="45" t="str">
        <f t="shared" si="560"/>
        <v>September</v>
      </c>
      <c r="C17277" s="53">
        <f t="shared" si="561"/>
        <v>2016</v>
      </c>
      <c r="D17277" s="43" t="s">
        <v>103</v>
      </c>
      <c r="E17277" s="132">
        <v>24.823999999999998</v>
      </c>
    </row>
    <row r="17278" spans="1:5" ht="13.8" x14ac:dyDescent="0.25">
      <c r="A17278" s="47">
        <v>42640</v>
      </c>
      <c r="B17278" s="45" t="str">
        <f t="shared" si="560"/>
        <v>September</v>
      </c>
      <c r="C17278" s="53">
        <f t="shared" si="561"/>
        <v>2016</v>
      </c>
      <c r="D17278" s="43" t="s">
        <v>116</v>
      </c>
      <c r="E17278" s="132">
        <v>16.758000000000003</v>
      </c>
    </row>
    <row r="17279" spans="1:5" ht="13.8" x14ac:dyDescent="0.25">
      <c r="A17279" s="47">
        <v>42640</v>
      </c>
      <c r="B17279" s="45" t="str">
        <f t="shared" si="560"/>
        <v>September</v>
      </c>
      <c r="C17279" s="53">
        <f t="shared" si="561"/>
        <v>2016</v>
      </c>
      <c r="D17279" s="43" t="s">
        <v>104</v>
      </c>
      <c r="E17279" s="132">
        <v>24.622499999999999</v>
      </c>
    </row>
    <row r="17280" spans="1:5" ht="13.8" x14ac:dyDescent="0.25">
      <c r="A17280" s="47">
        <v>42640</v>
      </c>
      <c r="B17280" s="45" t="str">
        <f t="shared" si="560"/>
        <v>September</v>
      </c>
      <c r="C17280" s="53">
        <f t="shared" si="561"/>
        <v>2016</v>
      </c>
      <c r="D17280" s="43" t="s">
        <v>121</v>
      </c>
      <c r="E17280" s="132">
        <v>23.414999999999999</v>
      </c>
    </row>
    <row r="17281" spans="1:5" ht="13.8" x14ac:dyDescent="0.25">
      <c r="A17281" s="47">
        <v>42640</v>
      </c>
      <c r="B17281" s="45" t="str">
        <f t="shared" si="560"/>
        <v>September</v>
      </c>
      <c r="C17281" s="53">
        <f t="shared" si="561"/>
        <v>2016</v>
      </c>
      <c r="D17281" s="43" t="s">
        <v>122</v>
      </c>
      <c r="E17281" s="132">
        <v>21.21</v>
      </c>
    </row>
    <row r="17282" spans="1:5" ht="13.8" x14ac:dyDescent="0.25">
      <c r="A17282" s="47">
        <v>42640</v>
      </c>
      <c r="B17282" s="45" t="str">
        <f t="shared" si="560"/>
        <v>September</v>
      </c>
      <c r="C17282" s="53">
        <f t="shared" si="561"/>
        <v>2016</v>
      </c>
      <c r="D17282" s="43" t="s">
        <v>123</v>
      </c>
      <c r="E17282" s="132">
        <v>20.947500000000002</v>
      </c>
    </row>
    <row r="17283" spans="1:5" ht="13.8" x14ac:dyDescent="0.25">
      <c r="A17283" s="47">
        <v>42640</v>
      </c>
      <c r="B17283" s="45" t="str">
        <f t="shared" si="560"/>
        <v>September</v>
      </c>
      <c r="C17283" s="53">
        <f t="shared" si="561"/>
        <v>2016</v>
      </c>
      <c r="D17283" s="43" t="s">
        <v>99</v>
      </c>
      <c r="E17283" s="132">
        <v>15.2</v>
      </c>
    </row>
    <row r="17284" spans="1:5" ht="13.8" x14ac:dyDescent="0.25">
      <c r="A17284" s="47">
        <v>42640</v>
      </c>
      <c r="B17284" s="45" t="str">
        <f t="shared" si="560"/>
        <v>September</v>
      </c>
      <c r="C17284" s="53">
        <f t="shared" si="561"/>
        <v>2016</v>
      </c>
      <c r="D17284" s="43" t="s">
        <v>100</v>
      </c>
      <c r="E17284" s="132">
        <v>14.8</v>
      </c>
    </row>
    <row r="17285" spans="1:5" ht="13.8" x14ac:dyDescent="0.25">
      <c r="A17285" s="47">
        <v>42640</v>
      </c>
      <c r="B17285" s="45" t="str">
        <f t="shared" si="560"/>
        <v>September</v>
      </c>
      <c r="C17285" s="53">
        <f t="shared" si="561"/>
        <v>2016</v>
      </c>
      <c r="D17285" s="43" t="s">
        <v>101</v>
      </c>
      <c r="E17285" s="132">
        <v>14.16</v>
      </c>
    </row>
    <row r="17286" spans="1:5" ht="13.8" x14ac:dyDescent="0.25">
      <c r="A17286" s="47">
        <v>42640</v>
      </c>
      <c r="B17286" s="45" t="str">
        <f t="shared" si="560"/>
        <v>September</v>
      </c>
      <c r="C17286" s="53">
        <f t="shared" si="561"/>
        <v>2016</v>
      </c>
      <c r="D17286" s="43" t="s">
        <v>124</v>
      </c>
      <c r="E17286" s="132">
        <v>14.04</v>
      </c>
    </row>
    <row r="17287" spans="1:5" ht="13.8" x14ac:dyDescent="0.25">
      <c r="A17287" s="47">
        <v>42640</v>
      </c>
      <c r="B17287" s="45" t="str">
        <f t="shared" si="560"/>
        <v>September</v>
      </c>
      <c r="C17287" s="53">
        <f t="shared" si="561"/>
        <v>2016</v>
      </c>
      <c r="D17287" s="43" t="s">
        <v>125</v>
      </c>
      <c r="E17287" s="132">
        <v>12.56</v>
      </c>
    </row>
    <row r="17288" spans="1:5" ht="13.8" x14ac:dyDescent="0.25">
      <c r="A17288" s="47">
        <v>42640</v>
      </c>
      <c r="B17288" s="45" t="str">
        <f t="shared" si="560"/>
        <v>September</v>
      </c>
      <c r="C17288" s="53">
        <f t="shared" si="561"/>
        <v>2016</v>
      </c>
      <c r="D17288" s="43" t="s">
        <v>126</v>
      </c>
      <c r="E17288" s="132">
        <v>12.7075</v>
      </c>
    </row>
    <row r="17289" spans="1:5" ht="13.8" x14ac:dyDescent="0.25">
      <c r="A17289" s="47">
        <v>42640</v>
      </c>
      <c r="B17289" s="45" t="str">
        <f t="shared" si="560"/>
        <v>September</v>
      </c>
      <c r="C17289" s="53">
        <f t="shared" si="561"/>
        <v>2016</v>
      </c>
      <c r="D17289" s="43" t="s">
        <v>127</v>
      </c>
      <c r="E17289" s="132">
        <v>12.015000000000001</v>
      </c>
    </row>
    <row r="17290" spans="1:5" ht="13.8" x14ac:dyDescent="0.25">
      <c r="A17290" s="47">
        <v>42640</v>
      </c>
      <c r="B17290" s="45" t="str">
        <f t="shared" si="560"/>
        <v>September</v>
      </c>
      <c r="C17290" s="53">
        <f t="shared" si="561"/>
        <v>2016</v>
      </c>
      <c r="D17290" s="43" t="s">
        <v>105</v>
      </c>
      <c r="E17290" s="132">
        <v>9.8800000000000008</v>
      </c>
    </row>
    <row r="17291" spans="1:5" ht="13.8" x14ac:dyDescent="0.25">
      <c r="A17291" s="47">
        <v>42640</v>
      </c>
      <c r="B17291" s="45" t="str">
        <f t="shared" si="560"/>
        <v>September</v>
      </c>
      <c r="C17291" s="53">
        <f t="shared" si="561"/>
        <v>2016</v>
      </c>
      <c r="D17291" s="43" t="s">
        <v>128</v>
      </c>
      <c r="E17291" s="132">
        <v>11.45</v>
      </c>
    </row>
    <row r="17292" spans="1:5" ht="13.8" x14ac:dyDescent="0.25">
      <c r="A17292" s="47">
        <v>42647</v>
      </c>
      <c r="B17292" s="45" t="str">
        <f t="shared" si="560"/>
        <v>October</v>
      </c>
      <c r="C17292" s="53">
        <f t="shared" si="561"/>
        <v>2016</v>
      </c>
      <c r="D17292" s="43" t="s">
        <v>131</v>
      </c>
      <c r="E17292" s="132">
        <v>29.4025</v>
      </c>
    </row>
    <row r="17293" spans="1:5" ht="13.8" x14ac:dyDescent="0.25">
      <c r="A17293" s="47">
        <v>42647</v>
      </c>
      <c r="B17293" s="45" t="str">
        <f t="shared" si="560"/>
        <v>October</v>
      </c>
      <c r="C17293" s="53">
        <f t="shared" si="561"/>
        <v>2016</v>
      </c>
      <c r="D17293" s="43" t="s">
        <v>115</v>
      </c>
      <c r="E17293" s="132">
        <v>30</v>
      </c>
    </row>
    <row r="17294" spans="1:5" ht="13.8" x14ac:dyDescent="0.25">
      <c r="A17294" s="47">
        <v>42647</v>
      </c>
      <c r="B17294" s="45" t="str">
        <f t="shared" si="560"/>
        <v>October</v>
      </c>
      <c r="C17294" s="53">
        <f t="shared" si="561"/>
        <v>2016</v>
      </c>
      <c r="D17294" s="43" t="s">
        <v>95</v>
      </c>
      <c r="E17294" s="132">
        <v>26.6</v>
      </c>
    </row>
    <row r="17295" spans="1:5" ht="13.8" x14ac:dyDescent="0.25">
      <c r="A17295" s="47">
        <v>42647</v>
      </c>
      <c r="B17295" s="45" t="str">
        <f t="shared" si="560"/>
        <v>October</v>
      </c>
      <c r="C17295" s="53">
        <f t="shared" si="561"/>
        <v>2016</v>
      </c>
      <c r="D17295" s="43" t="s">
        <v>96</v>
      </c>
      <c r="E17295" s="132">
        <v>25.4</v>
      </c>
    </row>
    <row r="17296" spans="1:5" ht="13.8" x14ac:dyDescent="0.25">
      <c r="A17296" s="47">
        <v>42647</v>
      </c>
      <c r="B17296" s="45" t="str">
        <f t="shared" si="560"/>
        <v>October</v>
      </c>
      <c r="C17296" s="53">
        <f t="shared" si="561"/>
        <v>2016</v>
      </c>
      <c r="D17296" s="43" t="s">
        <v>97</v>
      </c>
      <c r="E17296" s="132">
        <v>24.2</v>
      </c>
    </row>
    <row r="17297" spans="1:5" ht="13.8" x14ac:dyDescent="0.25">
      <c r="A17297" s="47">
        <v>42647</v>
      </c>
      <c r="B17297" s="45" t="str">
        <f t="shared" si="560"/>
        <v>October</v>
      </c>
      <c r="C17297" s="53">
        <f t="shared" si="561"/>
        <v>2016</v>
      </c>
      <c r="D17297" s="43" t="s">
        <v>98</v>
      </c>
      <c r="E17297" s="132">
        <v>19</v>
      </c>
    </row>
    <row r="17298" spans="1:5" ht="15.6" x14ac:dyDescent="0.3">
      <c r="A17298" s="47">
        <v>42647</v>
      </c>
      <c r="B17298" s="45" t="str">
        <f t="shared" si="560"/>
        <v>October</v>
      </c>
      <c r="C17298" s="53">
        <f t="shared" si="561"/>
        <v>2016</v>
      </c>
      <c r="D17298" s="130" t="s">
        <v>136</v>
      </c>
      <c r="E17298" s="132">
        <v>25.316400000000002</v>
      </c>
    </row>
    <row r="17299" spans="1:5" ht="13.8" x14ac:dyDescent="0.25">
      <c r="A17299" s="47">
        <v>42647</v>
      </c>
      <c r="B17299" s="45" t="str">
        <f t="shared" si="560"/>
        <v>October</v>
      </c>
      <c r="C17299" s="53">
        <f t="shared" si="561"/>
        <v>2016</v>
      </c>
      <c r="D17299" s="43" t="s">
        <v>118</v>
      </c>
      <c r="E17299" s="132">
        <v>23.257799999999996</v>
      </c>
    </row>
    <row r="17300" spans="1:5" ht="13.8" x14ac:dyDescent="0.25">
      <c r="A17300" s="47">
        <v>42647</v>
      </c>
      <c r="B17300" s="45" t="str">
        <f t="shared" si="560"/>
        <v>October</v>
      </c>
      <c r="C17300" s="53">
        <f t="shared" si="561"/>
        <v>2016</v>
      </c>
      <c r="D17300" s="43" t="s">
        <v>102</v>
      </c>
      <c r="E17300" s="132">
        <v>22.9512</v>
      </c>
    </row>
    <row r="17301" spans="1:5" ht="13.8" x14ac:dyDescent="0.25">
      <c r="A17301" s="47">
        <v>42647</v>
      </c>
      <c r="B17301" s="45" t="str">
        <f t="shared" si="560"/>
        <v>October</v>
      </c>
      <c r="C17301" s="53">
        <f t="shared" si="561"/>
        <v>2016</v>
      </c>
      <c r="D17301" s="43" t="s">
        <v>119</v>
      </c>
      <c r="E17301" s="132">
        <v>22.206600000000002</v>
      </c>
    </row>
    <row r="17302" spans="1:5" ht="13.8" x14ac:dyDescent="0.25">
      <c r="A17302" s="47">
        <v>42647</v>
      </c>
      <c r="B17302" s="45" t="str">
        <f t="shared" si="560"/>
        <v>October</v>
      </c>
      <c r="C17302" s="53">
        <f t="shared" si="561"/>
        <v>2016</v>
      </c>
      <c r="D17302" s="43" t="s">
        <v>120</v>
      </c>
      <c r="E17302" s="132">
        <v>21.067799999999998</v>
      </c>
    </row>
    <row r="17303" spans="1:5" ht="13.8" x14ac:dyDescent="0.25">
      <c r="A17303" s="47">
        <v>42647</v>
      </c>
      <c r="B17303" s="45" t="str">
        <f t="shared" si="560"/>
        <v>October</v>
      </c>
      <c r="C17303" s="53">
        <f t="shared" si="561"/>
        <v>2016</v>
      </c>
      <c r="D17303" s="43" t="s">
        <v>103</v>
      </c>
      <c r="E17303" s="132">
        <v>20.3232</v>
      </c>
    </row>
    <row r="17304" spans="1:5" ht="13.8" x14ac:dyDescent="0.25">
      <c r="A17304" s="47">
        <v>42647</v>
      </c>
      <c r="B17304" s="45" t="str">
        <f t="shared" si="560"/>
        <v>October</v>
      </c>
      <c r="C17304" s="53">
        <f t="shared" si="561"/>
        <v>2016</v>
      </c>
      <c r="D17304" s="43" t="s">
        <v>116</v>
      </c>
      <c r="E17304" s="132">
        <v>14.9625</v>
      </c>
    </row>
    <row r="17305" spans="1:5" ht="13.8" x14ac:dyDescent="0.25">
      <c r="A17305" s="47">
        <v>42647</v>
      </c>
      <c r="B17305" s="45" t="str">
        <f t="shared" si="560"/>
        <v>October</v>
      </c>
      <c r="C17305" s="53">
        <f t="shared" si="561"/>
        <v>2016</v>
      </c>
      <c r="D17305" s="43" t="s">
        <v>104</v>
      </c>
      <c r="E17305" s="132">
        <v>20.542200000000001</v>
      </c>
    </row>
    <row r="17306" spans="1:5" ht="13.8" x14ac:dyDescent="0.25">
      <c r="A17306" s="47">
        <v>42647</v>
      </c>
      <c r="B17306" s="45" t="str">
        <f t="shared" si="560"/>
        <v>October</v>
      </c>
      <c r="C17306" s="53">
        <f t="shared" si="561"/>
        <v>2016</v>
      </c>
      <c r="D17306" s="43" t="s">
        <v>121</v>
      </c>
      <c r="E17306" s="132">
        <v>19.534800000000001</v>
      </c>
    </row>
    <row r="17307" spans="1:5" ht="13.8" x14ac:dyDescent="0.25">
      <c r="A17307" s="47">
        <v>42647</v>
      </c>
      <c r="B17307" s="45" t="str">
        <f t="shared" si="560"/>
        <v>October</v>
      </c>
      <c r="C17307" s="53">
        <f t="shared" si="561"/>
        <v>2016</v>
      </c>
      <c r="D17307" s="43" t="s">
        <v>122</v>
      </c>
      <c r="E17307" s="132">
        <v>17.6952</v>
      </c>
    </row>
    <row r="17308" spans="1:5" ht="13.8" x14ac:dyDescent="0.25">
      <c r="A17308" s="47">
        <v>42647</v>
      </c>
      <c r="B17308" s="45" t="str">
        <f t="shared" si="560"/>
        <v>October</v>
      </c>
      <c r="C17308" s="53">
        <f t="shared" si="561"/>
        <v>2016</v>
      </c>
      <c r="D17308" s="43" t="s">
        <v>123</v>
      </c>
      <c r="E17308" s="132">
        <v>17.476200000000002</v>
      </c>
    </row>
    <row r="17309" spans="1:5" ht="13.8" x14ac:dyDescent="0.25">
      <c r="A17309" s="47">
        <v>42647</v>
      </c>
      <c r="B17309" s="45" t="str">
        <f t="shared" si="560"/>
        <v>October</v>
      </c>
      <c r="C17309" s="53">
        <f t="shared" si="561"/>
        <v>2016</v>
      </c>
      <c r="D17309" s="43" t="s">
        <v>99</v>
      </c>
      <c r="E17309" s="132">
        <v>14.63</v>
      </c>
    </row>
    <row r="17310" spans="1:5" ht="13.8" x14ac:dyDescent="0.25">
      <c r="A17310" s="47">
        <v>42647</v>
      </c>
      <c r="B17310" s="45" t="str">
        <f t="shared" si="560"/>
        <v>October</v>
      </c>
      <c r="C17310" s="53">
        <f t="shared" si="561"/>
        <v>2016</v>
      </c>
      <c r="D17310" s="43" t="s">
        <v>100</v>
      </c>
      <c r="E17310" s="132">
        <v>14.244999999999999</v>
      </c>
    </row>
    <row r="17311" spans="1:5" ht="13.8" x14ac:dyDescent="0.25">
      <c r="A17311" s="47">
        <v>42647</v>
      </c>
      <c r="B17311" s="45" t="str">
        <f t="shared" si="560"/>
        <v>October</v>
      </c>
      <c r="C17311" s="53">
        <f t="shared" si="561"/>
        <v>2016</v>
      </c>
      <c r="D17311" s="43" t="s">
        <v>101</v>
      </c>
      <c r="E17311" s="132">
        <v>13.629000000000001</v>
      </c>
    </row>
    <row r="17312" spans="1:5" ht="13.8" x14ac:dyDescent="0.25">
      <c r="A17312" s="47">
        <v>42647</v>
      </c>
      <c r="B17312" s="45" t="str">
        <f t="shared" si="560"/>
        <v>October</v>
      </c>
      <c r="C17312" s="53">
        <f t="shared" si="561"/>
        <v>2016</v>
      </c>
      <c r="D17312" s="43" t="s">
        <v>124</v>
      </c>
      <c r="E17312" s="132">
        <v>13.513499999999999</v>
      </c>
    </row>
    <row r="17313" spans="1:5" ht="13.8" x14ac:dyDescent="0.25">
      <c r="A17313" s="47">
        <v>42647</v>
      </c>
      <c r="B17313" s="45" t="str">
        <f t="shared" si="560"/>
        <v>October</v>
      </c>
      <c r="C17313" s="53">
        <f t="shared" si="561"/>
        <v>2016</v>
      </c>
      <c r="D17313" s="43" t="s">
        <v>125</v>
      </c>
      <c r="E17313" s="132">
        <v>12.089</v>
      </c>
    </row>
    <row r="17314" spans="1:5" ht="13.8" x14ac:dyDescent="0.25">
      <c r="A17314" s="47">
        <v>42647</v>
      </c>
      <c r="B17314" s="45" t="str">
        <f t="shared" si="560"/>
        <v>October</v>
      </c>
      <c r="C17314" s="53">
        <f t="shared" si="561"/>
        <v>2016</v>
      </c>
      <c r="D17314" s="43" t="s">
        <v>126</v>
      </c>
      <c r="E17314" s="132">
        <v>12.259</v>
      </c>
    </row>
    <row r="17315" spans="1:5" ht="13.8" x14ac:dyDescent="0.25">
      <c r="A17315" s="47">
        <v>42647</v>
      </c>
      <c r="B17315" s="45" t="str">
        <f t="shared" si="560"/>
        <v>October</v>
      </c>
      <c r="C17315" s="53">
        <f t="shared" si="561"/>
        <v>2016</v>
      </c>
      <c r="D17315" s="43" t="s">
        <v>127</v>
      </c>
      <c r="E17315" s="132">
        <v>11.6145</v>
      </c>
    </row>
    <row r="17316" spans="1:5" ht="13.8" x14ac:dyDescent="0.25">
      <c r="A17316" s="47">
        <v>42647</v>
      </c>
      <c r="B17316" s="45" t="str">
        <f t="shared" si="560"/>
        <v>October</v>
      </c>
      <c r="C17316" s="53">
        <f t="shared" si="561"/>
        <v>2016</v>
      </c>
      <c r="D17316" s="43" t="s">
        <v>105</v>
      </c>
      <c r="E17316" s="132">
        <v>9.509500000000001</v>
      </c>
    </row>
    <row r="17317" spans="1:5" ht="13.8" x14ac:dyDescent="0.25">
      <c r="A17317" s="47">
        <v>42647</v>
      </c>
      <c r="B17317" s="45" t="str">
        <f t="shared" si="560"/>
        <v>October</v>
      </c>
      <c r="C17317" s="53">
        <f t="shared" si="561"/>
        <v>2016</v>
      </c>
      <c r="D17317" s="43" t="s">
        <v>128</v>
      </c>
      <c r="E17317" s="132">
        <v>11.1065</v>
      </c>
    </row>
    <row r="17318" spans="1:5" ht="13.8" x14ac:dyDescent="0.25">
      <c r="A17318" s="47">
        <v>42654</v>
      </c>
      <c r="B17318" s="45" t="str">
        <f t="shared" si="560"/>
        <v>October</v>
      </c>
      <c r="C17318" s="53">
        <f t="shared" si="561"/>
        <v>2016</v>
      </c>
      <c r="D17318" s="43" t="s">
        <v>131</v>
      </c>
      <c r="E17318" s="132">
        <v>27.081250000000001</v>
      </c>
    </row>
    <row r="17319" spans="1:5" ht="13.8" x14ac:dyDescent="0.25">
      <c r="A17319" s="47">
        <v>42654</v>
      </c>
      <c r="B17319" s="45" t="str">
        <f t="shared" si="560"/>
        <v>October</v>
      </c>
      <c r="C17319" s="53">
        <f t="shared" si="561"/>
        <v>2016</v>
      </c>
      <c r="D17319" s="43" t="s">
        <v>115</v>
      </c>
      <c r="E17319" s="132">
        <v>23.4</v>
      </c>
    </row>
    <row r="17320" spans="1:5" ht="13.8" x14ac:dyDescent="0.25">
      <c r="A17320" s="47">
        <v>42654</v>
      </c>
      <c r="B17320" s="45" t="str">
        <f t="shared" ref="B17320:B17380" si="562">TEXT(A17320,"mmmm")</f>
        <v>October</v>
      </c>
      <c r="C17320" s="53">
        <f t="shared" ref="C17320:C17380" si="563">YEAR(A17320)</f>
        <v>2016</v>
      </c>
      <c r="D17320" s="43" t="s">
        <v>95</v>
      </c>
      <c r="E17320" s="132">
        <v>20.748000000000001</v>
      </c>
    </row>
    <row r="17321" spans="1:5" ht="13.8" x14ac:dyDescent="0.25">
      <c r="A17321" s="47">
        <v>42654</v>
      </c>
      <c r="B17321" s="45" t="str">
        <f t="shared" si="562"/>
        <v>October</v>
      </c>
      <c r="C17321" s="53">
        <f t="shared" si="563"/>
        <v>2016</v>
      </c>
      <c r="D17321" s="43" t="s">
        <v>96</v>
      </c>
      <c r="E17321" s="132">
        <v>19.812000000000001</v>
      </c>
    </row>
    <row r="17322" spans="1:5" ht="13.8" x14ac:dyDescent="0.25">
      <c r="A17322" s="47">
        <v>42654</v>
      </c>
      <c r="B17322" s="45" t="str">
        <f t="shared" si="562"/>
        <v>October</v>
      </c>
      <c r="C17322" s="53">
        <f t="shared" si="563"/>
        <v>2016</v>
      </c>
      <c r="D17322" s="43" t="s">
        <v>97</v>
      </c>
      <c r="E17322" s="132">
        <v>18.875999999999998</v>
      </c>
    </row>
    <row r="17323" spans="1:5" ht="13.8" x14ac:dyDescent="0.25">
      <c r="A17323" s="47">
        <v>42654</v>
      </c>
      <c r="B17323" s="45" t="str">
        <f t="shared" si="562"/>
        <v>October</v>
      </c>
      <c r="C17323" s="53">
        <f t="shared" si="563"/>
        <v>2016</v>
      </c>
      <c r="D17323" s="43" t="s">
        <v>98</v>
      </c>
      <c r="E17323" s="132">
        <v>14.82</v>
      </c>
    </row>
    <row r="17324" spans="1:5" ht="15.6" x14ac:dyDescent="0.3">
      <c r="A17324" s="47">
        <v>42654</v>
      </c>
      <c r="B17324" s="45" t="str">
        <f t="shared" si="562"/>
        <v>October</v>
      </c>
      <c r="C17324" s="53">
        <f t="shared" si="563"/>
        <v>2016</v>
      </c>
      <c r="D17324" s="130" t="s">
        <v>136</v>
      </c>
      <c r="E17324" s="132">
        <v>19.941000000000003</v>
      </c>
    </row>
    <row r="17325" spans="1:5" ht="13.8" x14ac:dyDescent="0.25">
      <c r="A17325" s="47">
        <v>42654</v>
      </c>
      <c r="B17325" s="45" t="str">
        <f t="shared" si="562"/>
        <v>October</v>
      </c>
      <c r="C17325" s="53">
        <f t="shared" si="563"/>
        <v>2016</v>
      </c>
      <c r="D17325" s="43" t="s">
        <v>118</v>
      </c>
      <c r="E17325" s="132">
        <v>18.319499999999998</v>
      </c>
    </row>
    <row r="17326" spans="1:5" ht="13.8" x14ac:dyDescent="0.25">
      <c r="A17326" s="47">
        <v>42654</v>
      </c>
      <c r="B17326" s="45" t="str">
        <f t="shared" si="562"/>
        <v>October</v>
      </c>
      <c r="C17326" s="53">
        <f t="shared" si="563"/>
        <v>2016</v>
      </c>
      <c r="D17326" s="43" t="s">
        <v>102</v>
      </c>
      <c r="E17326" s="132">
        <v>18.078000000000003</v>
      </c>
    </row>
    <row r="17327" spans="1:5" ht="13.8" x14ac:dyDescent="0.25">
      <c r="A17327" s="47">
        <v>42654</v>
      </c>
      <c r="B17327" s="45" t="str">
        <f t="shared" si="562"/>
        <v>October</v>
      </c>
      <c r="C17327" s="53">
        <f t="shared" si="563"/>
        <v>2016</v>
      </c>
      <c r="D17327" s="43" t="s">
        <v>119</v>
      </c>
      <c r="E17327" s="132">
        <v>17.491500000000002</v>
      </c>
    </row>
    <row r="17328" spans="1:5" ht="13.8" x14ac:dyDescent="0.25">
      <c r="A17328" s="47">
        <v>42654</v>
      </c>
      <c r="B17328" s="45" t="str">
        <f t="shared" si="562"/>
        <v>October</v>
      </c>
      <c r="C17328" s="53">
        <f t="shared" si="563"/>
        <v>2016</v>
      </c>
      <c r="D17328" s="43" t="s">
        <v>120</v>
      </c>
      <c r="E17328" s="132">
        <v>16.594499999999996</v>
      </c>
    </row>
    <row r="17329" spans="1:5" ht="13.8" x14ac:dyDescent="0.25">
      <c r="A17329" s="47">
        <v>42654</v>
      </c>
      <c r="B17329" s="45" t="str">
        <f t="shared" si="562"/>
        <v>October</v>
      </c>
      <c r="C17329" s="53">
        <f t="shared" si="563"/>
        <v>2016</v>
      </c>
      <c r="D17329" s="43" t="s">
        <v>103</v>
      </c>
      <c r="E17329" s="132">
        <v>16.007999999999999</v>
      </c>
    </row>
    <row r="17330" spans="1:5" ht="13.8" x14ac:dyDescent="0.25">
      <c r="A17330" s="47">
        <v>42654</v>
      </c>
      <c r="B17330" s="45" t="str">
        <f t="shared" si="562"/>
        <v>October</v>
      </c>
      <c r="C17330" s="53">
        <f t="shared" si="563"/>
        <v>2016</v>
      </c>
      <c r="D17330" s="43" t="s">
        <v>116</v>
      </c>
      <c r="E17330" s="132">
        <v>11.67075</v>
      </c>
    </row>
    <row r="17331" spans="1:5" ht="13.8" x14ac:dyDescent="0.25">
      <c r="A17331" s="47">
        <v>42654</v>
      </c>
      <c r="B17331" s="45" t="str">
        <f t="shared" si="562"/>
        <v>October</v>
      </c>
      <c r="C17331" s="53">
        <f t="shared" si="563"/>
        <v>2016</v>
      </c>
      <c r="D17331" s="43" t="s">
        <v>104</v>
      </c>
      <c r="E17331" s="132">
        <v>14.656250000000002</v>
      </c>
    </row>
    <row r="17332" spans="1:5" ht="13.8" x14ac:dyDescent="0.25">
      <c r="A17332" s="47">
        <v>42654</v>
      </c>
      <c r="B17332" s="45" t="str">
        <f t="shared" si="562"/>
        <v>October</v>
      </c>
      <c r="C17332" s="53">
        <f t="shared" si="563"/>
        <v>2016</v>
      </c>
      <c r="D17332" s="43" t="s">
        <v>121</v>
      </c>
      <c r="E17332" s="132">
        <v>13.9375</v>
      </c>
    </row>
    <row r="17333" spans="1:5" ht="13.8" x14ac:dyDescent="0.25">
      <c r="A17333" s="47">
        <v>42654</v>
      </c>
      <c r="B17333" s="45" t="str">
        <f t="shared" si="562"/>
        <v>October</v>
      </c>
      <c r="C17333" s="53">
        <f t="shared" si="563"/>
        <v>2016</v>
      </c>
      <c r="D17333" s="43" t="s">
        <v>122</v>
      </c>
      <c r="E17333" s="132">
        <v>12.625</v>
      </c>
    </row>
    <row r="17334" spans="1:5" ht="13.8" x14ac:dyDescent="0.25">
      <c r="A17334" s="47">
        <v>42654</v>
      </c>
      <c r="B17334" s="45" t="str">
        <f t="shared" si="562"/>
        <v>October</v>
      </c>
      <c r="C17334" s="53">
        <f t="shared" si="563"/>
        <v>2016</v>
      </c>
      <c r="D17334" s="43" t="s">
        <v>123</v>
      </c>
      <c r="E17334" s="132">
        <v>12.46875</v>
      </c>
    </row>
    <row r="17335" spans="1:5" ht="13.8" x14ac:dyDescent="0.25">
      <c r="A17335" s="47">
        <v>42654</v>
      </c>
      <c r="B17335" s="45" t="str">
        <f t="shared" si="562"/>
        <v>October</v>
      </c>
      <c r="C17335" s="53">
        <f t="shared" si="563"/>
        <v>2016</v>
      </c>
      <c r="D17335" s="43" t="s">
        <v>99</v>
      </c>
      <c r="E17335" s="132">
        <v>10.45</v>
      </c>
    </row>
    <row r="17336" spans="1:5" ht="13.8" x14ac:dyDescent="0.25">
      <c r="A17336" s="47">
        <v>42654</v>
      </c>
      <c r="B17336" s="45" t="str">
        <f t="shared" si="562"/>
        <v>October</v>
      </c>
      <c r="C17336" s="53">
        <f t="shared" si="563"/>
        <v>2016</v>
      </c>
      <c r="D17336" s="43" t="s">
        <v>100</v>
      </c>
      <c r="E17336" s="132">
        <v>10.175000000000001</v>
      </c>
    </row>
    <row r="17337" spans="1:5" ht="13.8" x14ac:dyDescent="0.25">
      <c r="A17337" s="47">
        <v>42654</v>
      </c>
      <c r="B17337" s="45" t="str">
        <f t="shared" si="562"/>
        <v>October</v>
      </c>
      <c r="C17337" s="53">
        <f t="shared" si="563"/>
        <v>2016</v>
      </c>
      <c r="D17337" s="43" t="s">
        <v>101</v>
      </c>
      <c r="E17337" s="132">
        <v>9.7349999999999994</v>
      </c>
    </row>
    <row r="17338" spans="1:5" ht="13.8" x14ac:dyDescent="0.25">
      <c r="A17338" s="47">
        <v>42654</v>
      </c>
      <c r="B17338" s="45" t="str">
        <f t="shared" si="562"/>
        <v>October</v>
      </c>
      <c r="C17338" s="53">
        <f t="shared" si="563"/>
        <v>2016</v>
      </c>
      <c r="D17338" s="43" t="s">
        <v>124</v>
      </c>
      <c r="E17338" s="132">
        <v>9.6524999999999981</v>
      </c>
    </row>
    <row r="17339" spans="1:5" ht="13.8" x14ac:dyDescent="0.25">
      <c r="A17339" s="47">
        <v>42654</v>
      </c>
      <c r="B17339" s="45" t="str">
        <f t="shared" si="562"/>
        <v>October</v>
      </c>
      <c r="C17339" s="53">
        <f t="shared" si="563"/>
        <v>2016</v>
      </c>
      <c r="D17339" s="43" t="s">
        <v>125</v>
      </c>
      <c r="E17339" s="132">
        <v>8.6349999999999998</v>
      </c>
    </row>
    <row r="17340" spans="1:5" ht="13.8" x14ac:dyDescent="0.25">
      <c r="A17340" s="47">
        <v>42654</v>
      </c>
      <c r="B17340" s="45" t="str">
        <f t="shared" si="562"/>
        <v>October</v>
      </c>
      <c r="C17340" s="53">
        <f t="shared" si="563"/>
        <v>2016</v>
      </c>
      <c r="D17340" s="43" t="s">
        <v>126</v>
      </c>
      <c r="E17340" s="132">
        <v>8.9700000000000006</v>
      </c>
    </row>
    <row r="17341" spans="1:5" ht="13.8" x14ac:dyDescent="0.25">
      <c r="A17341" s="47">
        <v>42654</v>
      </c>
      <c r="B17341" s="45" t="str">
        <f t="shared" si="562"/>
        <v>October</v>
      </c>
      <c r="C17341" s="53">
        <f t="shared" si="563"/>
        <v>2016</v>
      </c>
      <c r="D17341" s="43" t="s">
        <v>127</v>
      </c>
      <c r="E17341" s="132">
        <v>8.6775000000000002</v>
      </c>
    </row>
    <row r="17342" spans="1:5" ht="13.8" x14ac:dyDescent="0.25">
      <c r="A17342" s="47">
        <v>42654</v>
      </c>
      <c r="B17342" s="45" t="str">
        <f t="shared" si="562"/>
        <v>October</v>
      </c>
      <c r="C17342" s="53">
        <f t="shared" si="563"/>
        <v>2016</v>
      </c>
      <c r="D17342" s="43" t="s">
        <v>105</v>
      </c>
      <c r="E17342" s="132">
        <v>6.7925000000000004</v>
      </c>
    </row>
    <row r="17343" spans="1:5" ht="13.8" x14ac:dyDescent="0.25">
      <c r="A17343" s="47">
        <v>42654</v>
      </c>
      <c r="B17343" s="45" t="str">
        <f t="shared" si="562"/>
        <v>October</v>
      </c>
      <c r="C17343" s="53">
        <f t="shared" si="563"/>
        <v>2016</v>
      </c>
      <c r="D17343" s="43" t="s">
        <v>128</v>
      </c>
      <c r="E17343" s="132">
        <v>8.5875000000000004</v>
      </c>
    </row>
    <row r="17344" spans="1:5" ht="13.8" x14ac:dyDescent="0.25">
      <c r="A17344" s="47">
        <v>42661</v>
      </c>
      <c r="B17344" s="45" t="str">
        <f t="shared" si="562"/>
        <v>October</v>
      </c>
      <c r="C17344" s="53">
        <f t="shared" si="563"/>
        <v>2016</v>
      </c>
      <c r="D17344" s="43" t="s">
        <v>131</v>
      </c>
      <c r="E17344" s="132">
        <v>30.640500000000003</v>
      </c>
    </row>
    <row r="17345" spans="1:5" ht="13.8" x14ac:dyDescent="0.25">
      <c r="A17345" s="47">
        <v>42661</v>
      </c>
      <c r="B17345" s="45" t="str">
        <f t="shared" si="562"/>
        <v>October</v>
      </c>
      <c r="C17345" s="53">
        <f t="shared" si="563"/>
        <v>2016</v>
      </c>
      <c r="D17345" s="43" t="s">
        <v>115</v>
      </c>
      <c r="E17345" s="132">
        <v>24.15</v>
      </c>
    </row>
    <row r="17346" spans="1:5" ht="13.8" x14ac:dyDescent="0.25">
      <c r="A17346" s="47">
        <v>42661</v>
      </c>
      <c r="B17346" s="45" t="str">
        <f t="shared" si="562"/>
        <v>October</v>
      </c>
      <c r="C17346" s="53">
        <f t="shared" si="563"/>
        <v>2016</v>
      </c>
      <c r="D17346" s="43" t="s">
        <v>95</v>
      </c>
      <c r="E17346" s="132">
        <v>21.413</v>
      </c>
    </row>
    <row r="17347" spans="1:5" ht="13.8" x14ac:dyDescent="0.25">
      <c r="A17347" s="47">
        <v>42661</v>
      </c>
      <c r="B17347" s="45" t="str">
        <f t="shared" si="562"/>
        <v>October</v>
      </c>
      <c r="C17347" s="53">
        <f t="shared" si="563"/>
        <v>2016</v>
      </c>
      <c r="D17347" s="43" t="s">
        <v>96</v>
      </c>
      <c r="E17347" s="132">
        <v>20.446999999999999</v>
      </c>
    </row>
    <row r="17348" spans="1:5" ht="13.8" x14ac:dyDescent="0.25">
      <c r="A17348" s="47">
        <v>42661</v>
      </c>
      <c r="B17348" s="45" t="str">
        <f t="shared" si="562"/>
        <v>October</v>
      </c>
      <c r="C17348" s="53">
        <f t="shared" si="563"/>
        <v>2016</v>
      </c>
      <c r="D17348" s="43" t="s">
        <v>97</v>
      </c>
      <c r="E17348" s="132">
        <v>19.480999999999998</v>
      </c>
    </row>
    <row r="17349" spans="1:5" ht="13.8" x14ac:dyDescent="0.25">
      <c r="A17349" s="47">
        <v>42661</v>
      </c>
      <c r="B17349" s="45" t="str">
        <f t="shared" si="562"/>
        <v>October</v>
      </c>
      <c r="C17349" s="53">
        <f t="shared" si="563"/>
        <v>2016</v>
      </c>
      <c r="D17349" s="43" t="s">
        <v>98</v>
      </c>
      <c r="E17349" s="132">
        <v>15.295</v>
      </c>
    </row>
    <row r="17350" spans="1:5" ht="15.6" x14ac:dyDescent="0.3">
      <c r="A17350" s="47">
        <v>42661</v>
      </c>
      <c r="B17350" s="45" t="str">
        <f t="shared" si="562"/>
        <v>October</v>
      </c>
      <c r="C17350" s="53">
        <f t="shared" si="563"/>
        <v>2016</v>
      </c>
      <c r="D17350" s="130" t="s">
        <v>136</v>
      </c>
      <c r="E17350" s="132">
        <v>21.241500000000002</v>
      </c>
    </row>
    <row r="17351" spans="1:5" ht="13.8" x14ac:dyDescent="0.25">
      <c r="A17351" s="47">
        <v>42661</v>
      </c>
      <c r="B17351" s="45" t="str">
        <f t="shared" si="562"/>
        <v>October</v>
      </c>
      <c r="C17351" s="53">
        <f t="shared" si="563"/>
        <v>2016</v>
      </c>
      <c r="D17351" s="43" t="s">
        <v>118</v>
      </c>
      <c r="E17351" s="132">
        <v>19.514250000000001</v>
      </c>
    </row>
    <row r="17352" spans="1:5" ht="13.8" x14ac:dyDescent="0.25">
      <c r="A17352" s="47">
        <v>42661</v>
      </c>
      <c r="B17352" s="45" t="str">
        <f t="shared" si="562"/>
        <v>October</v>
      </c>
      <c r="C17352" s="53">
        <f t="shared" si="563"/>
        <v>2016</v>
      </c>
      <c r="D17352" s="43" t="s">
        <v>102</v>
      </c>
      <c r="E17352" s="132">
        <v>19.257000000000001</v>
      </c>
    </row>
    <row r="17353" spans="1:5" ht="13.8" x14ac:dyDescent="0.25">
      <c r="A17353" s="47">
        <v>42661</v>
      </c>
      <c r="B17353" s="45" t="str">
        <f t="shared" si="562"/>
        <v>October</v>
      </c>
      <c r="C17353" s="53">
        <f t="shared" si="563"/>
        <v>2016</v>
      </c>
      <c r="D17353" s="43" t="s">
        <v>119</v>
      </c>
      <c r="E17353" s="132">
        <v>18.632250000000003</v>
      </c>
    </row>
    <row r="17354" spans="1:5" ht="13.8" x14ac:dyDescent="0.25">
      <c r="A17354" s="47">
        <v>42661</v>
      </c>
      <c r="B17354" s="45" t="str">
        <f t="shared" si="562"/>
        <v>October</v>
      </c>
      <c r="C17354" s="53">
        <f t="shared" si="563"/>
        <v>2016</v>
      </c>
      <c r="D17354" s="43" t="s">
        <v>120</v>
      </c>
      <c r="E17354" s="132">
        <v>17.676749999999998</v>
      </c>
    </row>
    <row r="17355" spans="1:5" ht="13.8" x14ac:dyDescent="0.25">
      <c r="A17355" s="47">
        <v>42661</v>
      </c>
      <c r="B17355" s="45" t="str">
        <f t="shared" si="562"/>
        <v>October</v>
      </c>
      <c r="C17355" s="53">
        <f t="shared" si="563"/>
        <v>2016</v>
      </c>
      <c r="D17355" s="43" t="s">
        <v>103</v>
      </c>
      <c r="E17355" s="132">
        <v>17.052</v>
      </c>
    </row>
    <row r="17356" spans="1:5" ht="13.8" x14ac:dyDescent="0.25">
      <c r="A17356" s="47">
        <v>42661</v>
      </c>
      <c r="B17356" s="45" t="str">
        <f t="shared" si="562"/>
        <v>October</v>
      </c>
      <c r="C17356" s="53">
        <f t="shared" si="563"/>
        <v>2016</v>
      </c>
      <c r="D17356" s="43" t="s">
        <v>116</v>
      </c>
      <c r="E17356" s="132">
        <v>11.571000000000002</v>
      </c>
    </row>
    <row r="17357" spans="1:5" ht="13.8" x14ac:dyDescent="0.25">
      <c r="A17357" s="47">
        <v>42661</v>
      </c>
      <c r="B17357" s="45" t="str">
        <f t="shared" si="562"/>
        <v>October</v>
      </c>
      <c r="C17357" s="53">
        <f t="shared" si="563"/>
        <v>2016</v>
      </c>
      <c r="D17357" s="43" t="s">
        <v>104</v>
      </c>
      <c r="E17357" s="132">
        <v>14.656250000000002</v>
      </c>
    </row>
    <row r="17358" spans="1:5" ht="13.8" x14ac:dyDescent="0.25">
      <c r="A17358" s="47">
        <v>42661</v>
      </c>
      <c r="B17358" s="45" t="str">
        <f t="shared" si="562"/>
        <v>October</v>
      </c>
      <c r="C17358" s="53">
        <f t="shared" si="563"/>
        <v>2016</v>
      </c>
      <c r="D17358" s="43" t="s">
        <v>121</v>
      </c>
      <c r="E17358" s="132">
        <v>13.9375</v>
      </c>
    </row>
    <row r="17359" spans="1:5" ht="13.8" x14ac:dyDescent="0.25">
      <c r="A17359" s="47">
        <v>42661</v>
      </c>
      <c r="B17359" s="45" t="str">
        <f t="shared" si="562"/>
        <v>October</v>
      </c>
      <c r="C17359" s="53">
        <f t="shared" si="563"/>
        <v>2016</v>
      </c>
      <c r="D17359" s="43" t="s">
        <v>122</v>
      </c>
      <c r="E17359" s="132">
        <v>12.625</v>
      </c>
    </row>
    <row r="17360" spans="1:5" ht="13.8" x14ac:dyDescent="0.25">
      <c r="A17360" s="47">
        <v>42661</v>
      </c>
      <c r="B17360" s="45" t="str">
        <f t="shared" si="562"/>
        <v>October</v>
      </c>
      <c r="C17360" s="53">
        <f t="shared" si="563"/>
        <v>2016</v>
      </c>
      <c r="D17360" s="43" t="s">
        <v>123</v>
      </c>
      <c r="E17360" s="132">
        <v>12.46875</v>
      </c>
    </row>
    <row r="17361" spans="1:5" ht="13.8" x14ac:dyDescent="0.25">
      <c r="A17361" s="47">
        <v>42661</v>
      </c>
      <c r="B17361" s="45" t="str">
        <f t="shared" si="562"/>
        <v>October</v>
      </c>
      <c r="C17361" s="53">
        <f t="shared" si="563"/>
        <v>2016</v>
      </c>
      <c r="D17361" s="43" t="s">
        <v>99</v>
      </c>
      <c r="E17361" s="132">
        <v>9.2149999999999999</v>
      </c>
    </row>
    <row r="17362" spans="1:5" ht="13.8" x14ac:dyDescent="0.25">
      <c r="A17362" s="47">
        <v>42661</v>
      </c>
      <c r="B17362" s="45" t="str">
        <f t="shared" si="562"/>
        <v>October</v>
      </c>
      <c r="C17362" s="53">
        <f t="shared" si="563"/>
        <v>2016</v>
      </c>
      <c r="D17362" s="43" t="s">
        <v>100</v>
      </c>
      <c r="E17362" s="132">
        <v>8.9725000000000001</v>
      </c>
    </row>
    <row r="17363" spans="1:5" ht="13.8" x14ac:dyDescent="0.25">
      <c r="A17363" s="47">
        <v>42661</v>
      </c>
      <c r="B17363" s="45" t="str">
        <f t="shared" si="562"/>
        <v>October</v>
      </c>
      <c r="C17363" s="53">
        <f t="shared" si="563"/>
        <v>2016</v>
      </c>
      <c r="D17363" s="43" t="s">
        <v>101</v>
      </c>
      <c r="E17363" s="132">
        <v>8.5845000000000002</v>
      </c>
    </row>
    <row r="17364" spans="1:5" ht="13.8" x14ac:dyDescent="0.25">
      <c r="A17364" s="47">
        <v>42661</v>
      </c>
      <c r="B17364" s="45" t="str">
        <f t="shared" si="562"/>
        <v>October</v>
      </c>
      <c r="C17364" s="53">
        <f t="shared" si="563"/>
        <v>2016</v>
      </c>
      <c r="D17364" s="43" t="s">
        <v>124</v>
      </c>
      <c r="E17364" s="132">
        <v>8.5117499999999993</v>
      </c>
    </row>
    <row r="17365" spans="1:5" ht="13.8" x14ac:dyDescent="0.25">
      <c r="A17365" s="47">
        <v>42661</v>
      </c>
      <c r="B17365" s="45" t="str">
        <f t="shared" si="562"/>
        <v>October</v>
      </c>
      <c r="C17365" s="53">
        <f t="shared" si="563"/>
        <v>2016</v>
      </c>
      <c r="D17365" s="43" t="s">
        <v>125</v>
      </c>
      <c r="E17365" s="132">
        <v>7.6145000000000005</v>
      </c>
    </row>
    <row r="17366" spans="1:5" ht="13.8" x14ac:dyDescent="0.25">
      <c r="A17366" s="47">
        <v>42661</v>
      </c>
      <c r="B17366" s="45" t="str">
        <f t="shared" si="562"/>
        <v>October</v>
      </c>
      <c r="C17366" s="53">
        <f t="shared" si="563"/>
        <v>2016</v>
      </c>
      <c r="D17366" s="43" t="s">
        <v>126</v>
      </c>
      <c r="E17366" s="132">
        <v>7.9982500000000005</v>
      </c>
    </row>
    <row r="17367" spans="1:5" ht="13.8" x14ac:dyDescent="0.25">
      <c r="A17367" s="47">
        <v>42661</v>
      </c>
      <c r="B17367" s="45" t="str">
        <f t="shared" si="562"/>
        <v>October</v>
      </c>
      <c r="C17367" s="53">
        <f t="shared" si="563"/>
        <v>2016</v>
      </c>
      <c r="D17367" s="43" t="s">
        <v>127</v>
      </c>
      <c r="E17367" s="132">
        <v>7.8097500000000002</v>
      </c>
    </row>
    <row r="17368" spans="1:5" ht="13.8" x14ac:dyDescent="0.25">
      <c r="A17368" s="47">
        <v>42661</v>
      </c>
      <c r="B17368" s="45" t="str">
        <f t="shared" si="562"/>
        <v>October</v>
      </c>
      <c r="C17368" s="53">
        <f t="shared" si="563"/>
        <v>2016</v>
      </c>
      <c r="D17368" s="43" t="s">
        <v>105</v>
      </c>
      <c r="E17368" s="132">
        <v>5.9897499999999999</v>
      </c>
    </row>
    <row r="17369" spans="1:5" ht="13.8" x14ac:dyDescent="0.25">
      <c r="A17369" s="47">
        <v>42661</v>
      </c>
      <c r="B17369" s="45" t="str">
        <f t="shared" si="562"/>
        <v>October</v>
      </c>
      <c r="C17369" s="53">
        <f t="shared" si="563"/>
        <v>2016</v>
      </c>
      <c r="D17369" s="43" t="s">
        <v>128</v>
      </c>
      <c r="E17369" s="132">
        <v>7.8432500000000003</v>
      </c>
    </row>
    <row r="17370" spans="1:5" ht="13.8" x14ac:dyDescent="0.25">
      <c r="A17370" s="47">
        <v>42668</v>
      </c>
      <c r="B17370" s="45" t="str">
        <f t="shared" si="562"/>
        <v>October</v>
      </c>
      <c r="C17370" s="53">
        <f t="shared" si="563"/>
        <v>2016</v>
      </c>
      <c r="D17370" s="43" t="s">
        <v>131</v>
      </c>
      <c r="E17370" s="132">
        <v>36.056750000000001</v>
      </c>
    </row>
    <row r="17371" spans="1:5" ht="13.8" x14ac:dyDescent="0.25">
      <c r="A17371" s="47">
        <v>42668</v>
      </c>
      <c r="B17371" s="45" t="str">
        <f t="shared" si="562"/>
        <v>October</v>
      </c>
      <c r="C17371" s="53">
        <f t="shared" si="563"/>
        <v>2016</v>
      </c>
      <c r="D17371" s="43" t="s">
        <v>115</v>
      </c>
      <c r="E17371" s="132">
        <v>32.25</v>
      </c>
    </row>
    <row r="17372" spans="1:5" ht="13.8" x14ac:dyDescent="0.25">
      <c r="A17372" s="47">
        <v>42668</v>
      </c>
      <c r="B17372" s="45" t="str">
        <f t="shared" si="562"/>
        <v>October</v>
      </c>
      <c r="C17372" s="53">
        <f t="shared" si="563"/>
        <v>2016</v>
      </c>
      <c r="D17372" s="43" t="s">
        <v>95</v>
      </c>
      <c r="E17372" s="132">
        <v>28.594999999999999</v>
      </c>
    </row>
    <row r="17373" spans="1:5" ht="13.8" x14ac:dyDescent="0.25">
      <c r="A17373" s="47">
        <v>42668</v>
      </c>
      <c r="B17373" s="45" t="str">
        <f t="shared" si="562"/>
        <v>October</v>
      </c>
      <c r="C17373" s="53">
        <f t="shared" si="563"/>
        <v>2016</v>
      </c>
      <c r="D17373" s="43" t="s">
        <v>96</v>
      </c>
      <c r="E17373" s="132">
        <v>27.305</v>
      </c>
    </row>
    <row r="17374" spans="1:5" ht="13.8" x14ac:dyDescent="0.25">
      <c r="A17374" s="47">
        <v>42668</v>
      </c>
      <c r="B17374" s="45" t="str">
        <f t="shared" si="562"/>
        <v>October</v>
      </c>
      <c r="C17374" s="53">
        <f t="shared" si="563"/>
        <v>2016</v>
      </c>
      <c r="D17374" s="43" t="s">
        <v>97</v>
      </c>
      <c r="E17374" s="132">
        <v>26.015000000000001</v>
      </c>
    </row>
    <row r="17375" spans="1:5" ht="13.8" x14ac:dyDescent="0.25">
      <c r="A17375" s="47">
        <v>42668</v>
      </c>
      <c r="B17375" s="45" t="str">
        <f t="shared" si="562"/>
        <v>October</v>
      </c>
      <c r="C17375" s="53">
        <f t="shared" si="563"/>
        <v>2016</v>
      </c>
      <c r="D17375" s="43" t="s">
        <v>98</v>
      </c>
      <c r="E17375" s="132">
        <v>20.425000000000001</v>
      </c>
    </row>
    <row r="17376" spans="1:5" ht="15.6" x14ac:dyDescent="0.3">
      <c r="A17376" s="47">
        <v>42668</v>
      </c>
      <c r="B17376" s="45" t="str">
        <f t="shared" si="562"/>
        <v>October</v>
      </c>
      <c r="C17376" s="53">
        <f t="shared" si="563"/>
        <v>2016</v>
      </c>
      <c r="D17376" s="130" t="s">
        <v>136</v>
      </c>
      <c r="E17376" s="132">
        <v>29.622499999999999</v>
      </c>
    </row>
    <row r="17377" spans="1:5" ht="13.8" x14ac:dyDescent="0.25">
      <c r="A17377" s="47">
        <v>42668</v>
      </c>
      <c r="B17377" s="45" t="str">
        <f t="shared" si="562"/>
        <v>October</v>
      </c>
      <c r="C17377" s="53">
        <f t="shared" si="563"/>
        <v>2016</v>
      </c>
      <c r="D17377" s="43" t="s">
        <v>118</v>
      </c>
      <c r="E17377" s="132">
        <v>27.213750000000001</v>
      </c>
    </row>
    <row r="17378" spans="1:5" ht="13.8" x14ac:dyDescent="0.25">
      <c r="A17378" s="47">
        <v>42668</v>
      </c>
      <c r="B17378" s="45" t="str">
        <f t="shared" si="562"/>
        <v>October</v>
      </c>
      <c r="C17378" s="53">
        <f t="shared" si="563"/>
        <v>2016</v>
      </c>
      <c r="D17378" s="43" t="s">
        <v>102</v>
      </c>
      <c r="E17378" s="132">
        <v>26.855</v>
      </c>
    </row>
    <row r="17379" spans="1:5" ht="13.8" x14ac:dyDescent="0.25">
      <c r="A17379" s="47">
        <v>42668</v>
      </c>
      <c r="B17379" s="45" t="str">
        <f t="shared" si="562"/>
        <v>October</v>
      </c>
      <c r="C17379" s="53">
        <f t="shared" si="563"/>
        <v>2016</v>
      </c>
      <c r="D17379" s="43" t="s">
        <v>119</v>
      </c>
      <c r="E17379" s="132">
        <v>25.983750000000001</v>
      </c>
    </row>
    <row r="17380" spans="1:5" ht="13.8" x14ac:dyDescent="0.25">
      <c r="A17380" s="47">
        <v>42668</v>
      </c>
      <c r="B17380" s="45" t="str">
        <f t="shared" si="562"/>
        <v>October</v>
      </c>
      <c r="C17380" s="53">
        <f t="shared" si="563"/>
        <v>2016</v>
      </c>
      <c r="D17380" s="43" t="s">
        <v>120</v>
      </c>
      <c r="E17380" s="132">
        <v>24.651250000000001</v>
      </c>
    </row>
    <row r="17381" spans="1:5" ht="13.8" x14ac:dyDescent="0.25">
      <c r="A17381" s="47">
        <v>42668</v>
      </c>
      <c r="B17381" s="45" t="str">
        <f t="shared" ref="B17381:B17442" si="564">TEXT(A17381,"mmmm")</f>
        <v>October</v>
      </c>
      <c r="C17381" s="53">
        <f t="shared" ref="C17381:C17442" si="565">YEAR(A17381)</f>
        <v>2016</v>
      </c>
      <c r="D17381" s="43" t="s">
        <v>103</v>
      </c>
      <c r="E17381" s="132">
        <v>23.78</v>
      </c>
    </row>
    <row r="17382" spans="1:5" ht="13.8" x14ac:dyDescent="0.25">
      <c r="A17382" s="47">
        <v>42668</v>
      </c>
      <c r="B17382" s="45" t="str">
        <f t="shared" si="564"/>
        <v>October</v>
      </c>
      <c r="C17382" s="53">
        <f t="shared" si="565"/>
        <v>2016</v>
      </c>
      <c r="D17382" s="43" t="s">
        <v>116</v>
      </c>
      <c r="E17382" s="132">
        <v>15.46125</v>
      </c>
    </row>
    <row r="17383" spans="1:5" ht="13.8" x14ac:dyDescent="0.25">
      <c r="A17383" s="47">
        <v>42668</v>
      </c>
      <c r="B17383" s="45" t="str">
        <f t="shared" si="564"/>
        <v>October</v>
      </c>
      <c r="C17383" s="53">
        <f t="shared" si="565"/>
        <v>2016</v>
      </c>
      <c r="D17383" s="43" t="s">
        <v>104</v>
      </c>
      <c r="E17383" s="132">
        <v>18.173750000000002</v>
      </c>
    </row>
    <row r="17384" spans="1:5" ht="13.8" x14ac:dyDescent="0.25">
      <c r="A17384" s="47">
        <v>42668</v>
      </c>
      <c r="B17384" s="45" t="str">
        <f t="shared" si="564"/>
        <v>October</v>
      </c>
      <c r="C17384" s="53">
        <f t="shared" si="565"/>
        <v>2016</v>
      </c>
      <c r="D17384" s="43" t="s">
        <v>121</v>
      </c>
      <c r="E17384" s="132">
        <v>17.282499999999999</v>
      </c>
    </row>
    <row r="17385" spans="1:5" ht="13.8" x14ac:dyDescent="0.25">
      <c r="A17385" s="47">
        <v>42668</v>
      </c>
      <c r="B17385" s="45" t="str">
        <f t="shared" si="564"/>
        <v>October</v>
      </c>
      <c r="C17385" s="53">
        <f t="shared" si="565"/>
        <v>2016</v>
      </c>
      <c r="D17385" s="43" t="s">
        <v>122</v>
      </c>
      <c r="E17385" s="132">
        <v>15.654999999999999</v>
      </c>
    </row>
    <row r="17386" spans="1:5" ht="13.8" x14ac:dyDescent="0.25">
      <c r="A17386" s="47">
        <v>42668</v>
      </c>
      <c r="B17386" s="45" t="str">
        <f t="shared" si="564"/>
        <v>October</v>
      </c>
      <c r="C17386" s="53">
        <f t="shared" si="565"/>
        <v>2016</v>
      </c>
      <c r="D17386" s="43" t="s">
        <v>123</v>
      </c>
      <c r="E17386" s="132">
        <v>15.46125</v>
      </c>
    </row>
    <row r="17387" spans="1:5" ht="13.8" x14ac:dyDescent="0.25">
      <c r="A17387" s="47">
        <v>42668</v>
      </c>
      <c r="B17387" s="45" t="str">
        <f t="shared" si="564"/>
        <v>October</v>
      </c>
      <c r="C17387" s="53">
        <f t="shared" si="565"/>
        <v>2016</v>
      </c>
      <c r="D17387" s="43" t="s">
        <v>99</v>
      </c>
      <c r="E17387" s="132">
        <v>12.065</v>
      </c>
    </row>
    <row r="17388" spans="1:5" ht="13.8" x14ac:dyDescent="0.25">
      <c r="A17388" s="47">
        <v>42668</v>
      </c>
      <c r="B17388" s="45" t="str">
        <f t="shared" si="564"/>
        <v>October</v>
      </c>
      <c r="C17388" s="53">
        <f t="shared" si="565"/>
        <v>2016</v>
      </c>
      <c r="D17388" s="43" t="s">
        <v>100</v>
      </c>
      <c r="E17388" s="132">
        <v>11.7475</v>
      </c>
    </row>
    <row r="17389" spans="1:5" ht="13.8" x14ac:dyDescent="0.25">
      <c r="A17389" s="47">
        <v>42668</v>
      </c>
      <c r="B17389" s="45" t="str">
        <f t="shared" si="564"/>
        <v>October</v>
      </c>
      <c r="C17389" s="53">
        <f t="shared" si="565"/>
        <v>2016</v>
      </c>
      <c r="D17389" s="43" t="s">
        <v>101</v>
      </c>
      <c r="E17389" s="132">
        <v>11.2395</v>
      </c>
    </row>
    <row r="17390" spans="1:5" ht="13.8" x14ac:dyDescent="0.25">
      <c r="A17390" s="47">
        <v>42668</v>
      </c>
      <c r="B17390" s="45" t="str">
        <f t="shared" si="564"/>
        <v>October</v>
      </c>
      <c r="C17390" s="53">
        <f t="shared" si="565"/>
        <v>2016</v>
      </c>
      <c r="D17390" s="43" t="s">
        <v>124</v>
      </c>
      <c r="E17390" s="132">
        <v>11.14425</v>
      </c>
    </row>
    <row r="17391" spans="1:5" ht="13.8" x14ac:dyDescent="0.25">
      <c r="A17391" s="47">
        <v>42668</v>
      </c>
      <c r="B17391" s="45" t="str">
        <f t="shared" si="564"/>
        <v>October</v>
      </c>
      <c r="C17391" s="53">
        <f t="shared" si="565"/>
        <v>2016</v>
      </c>
      <c r="D17391" s="43" t="s">
        <v>125</v>
      </c>
      <c r="E17391" s="132">
        <v>9.9695</v>
      </c>
    </row>
    <row r="17392" spans="1:5" ht="13.8" x14ac:dyDescent="0.25">
      <c r="A17392" s="47">
        <v>42668</v>
      </c>
      <c r="B17392" s="45" t="str">
        <f t="shared" si="564"/>
        <v>October</v>
      </c>
      <c r="C17392" s="53">
        <f t="shared" si="565"/>
        <v>2016</v>
      </c>
      <c r="D17392" s="43" t="s">
        <v>126</v>
      </c>
      <c r="E17392" s="132">
        <v>10.24075</v>
      </c>
    </row>
    <row r="17393" spans="1:5" ht="13.8" x14ac:dyDescent="0.25">
      <c r="A17393" s="47">
        <v>42668</v>
      </c>
      <c r="B17393" s="45" t="str">
        <f t="shared" si="564"/>
        <v>October</v>
      </c>
      <c r="C17393" s="53">
        <f t="shared" si="565"/>
        <v>2016</v>
      </c>
      <c r="D17393" s="43" t="s">
        <v>127</v>
      </c>
      <c r="E17393" s="132">
        <v>9.8122500000000006</v>
      </c>
    </row>
    <row r="17394" spans="1:5" ht="13.8" x14ac:dyDescent="0.25">
      <c r="A17394" s="47">
        <v>42668</v>
      </c>
      <c r="B17394" s="45" t="str">
        <f t="shared" si="564"/>
        <v>October</v>
      </c>
      <c r="C17394" s="53">
        <f t="shared" si="565"/>
        <v>2016</v>
      </c>
      <c r="D17394" s="43" t="s">
        <v>105</v>
      </c>
      <c r="E17394" s="132">
        <v>7.8422499999999999</v>
      </c>
    </row>
    <row r="17395" spans="1:5" ht="13.8" x14ac:dyDescent="0.25">
      <c r="A17395" s="47">
        <v>42668</v>
      </c>
      <c r="B17395" s="45" t="str">
        <f t="shared" si="564"/>
        <v>October</v>
      </c>
      <c r="C17395" s="53">
        <f t="shared" si="565"/>
        <v>2016</v>
      </c>
      <c r="D17395" s="43" t="s">
        <v>128</v>
      </c>
      <c r="E17395" s="132">
        <v>9.5607500000000005</v>
      </c>
    </row>
    <row r="17396" spans="1:5" ht="13.8" x14ac:dyDescent="0.25">
      <c r="A17396" s="47">
        <v>42675</v>
      </c>
      <c r="B17396" s="45" t="str">
        <f t="shared" si="564"/>
        <v>November</v>
      </c>
      <c r="C17396" s="53">
        <f t="shared" si="565"/>
        <v>2016</v>
      </c>
      <c r="D17396" s="43" t="s">
        <v>131</v>
      </c>
      <c r="E17396" s="132">
        <v>35.128250000000001</v>
      </c>
    </row>
    <row r="17397" spans="1:5" ht="13.8" x14ac:dyDescent="0.25">
      <c r="A17397" s="47">
        <v>42675</v>
      </c>
      <c r="B17397" s="45" t="str">
        <f t="shared" si="564"/>
        <v>November</v>
      </c>
      <c r="C17397" s="53">
        <f t="shared" si="565"/>
        <v>2016</v>
      </c>
      <c r="D17397" s="43" t="s">
        <v>115</v>
      </c>
      <c r="E17397" s="132">
        <v>29.25</v>
      </c>
    </row>
    <row r="17398" spans="1:5" ht="13.8" x14ac:dyDescent="0.25">
      <c r="A17398" s="47">
        <v>42675</v>
      </c>
      <c r="B17398" s="45" t="str">
        <f t="shared" si="564"/>
        <v>November</v>
      </c>
      <c r="C17398" s="53">
        <f t="shared" si="565"/>
        <v>2016</v>
      </c>
      <c r="D17398" s="43" t="s">
        <v>95</v>
      </c>
      <c r="E17398" s="132">
        <v>25.934999999999999</v>
      </c>
    </row>
    <row r="17399" spans="1:5" ht="13.8" x14ac:dyDescent="0.25">
      <c r="A17399" s="47">
        <v>42675</v>
      </c>
      <c r="B17399" s="45" t="str">
        <f t="shared" si="564"/>
        <v>November</v>
      </c>
      <c r="C17399" s="53">
        <f t="shared" si="565"/>
        <v>2016</v>
      </c>
      <c r="D17399" s="43" t="s">
        <v>96</v>
      </c>
      <c r="E17399" s="132">
        <v>24.765000000000001</v>
      </c>
    </row>
    <row r="17400" spans="1:5" ht="13.8" x14ac:dyDescent="0.25">
      <c r="A17400" s="47">
        <v>42675</v>
      </c>
      <c r="B17400" s="45" t="str">
        <f t="shared" si="564"/>
        <v>November</v>
      </c>
      <c r="C17400" s="53">
        <f t="shared" si="565"/>
        <v>2016</v>
      </c>
      <c r="D17400" s="43" t="s">
        <v>97</v>
      </c>
      <c r="E17400" s="132">
        <v>23.594999999999999</v>
      </c>
    </row>
    <row r="17401" spans="1:5" ht="13.8" x14ac:dyDescent="0.25">
      <c r="A17401" s="47">
        <v>42675</v>
      </c>
      <c r="B17401" s="45" t="str">
        <f t="shared" si="564"/>
        <v>November</v>
      </c>
      <c r="C17401" s="53">
        <f t="shared" si="565"/>
        <v>2016</v>
      </c>
      <c r="D17401" s="43" t="s">
        <v>98</v>
      </c>
      <c r="E17401" s="132">
        <v>18.524999999999999</v>
      </c>
    </row>
    <row r="17402" spans="1:5" ht="15.6" x14ac:dyDescent="0.3">
      <c r="A17402" s="47">
        <v>42675</v>
      </c>
      <c r="B17402" s="45" t="str">
        <f t="shared" si="564"/>
        <v>November</v>
      </c>
      <c r="C17402" s="53">
        <f t="shared" si="565"/>
        <v>2016</v>
      </c>
      <c r="D17402" s="130" t="s">
        <v>136</v>
      </c>
      <c r="E17402" s="132">
        <v>26.01</v>
      </c>
    </row>
    <row r="17403" spans="1:5" ht="13.8" x14ac:dyDescent="0.25">
      <c r="A17403" s="47">
        <v>42675</v>
      </c>
      <c r="B17403" s="45" t="str">
        <f t="shared" si="564"/>
        <v>November</v>
      </c>
      <c r="C17403" s="53">
        <f t="shared" si="565"/>
        <v>2016</v>
      </c>
      <c r="D17403" s="43" t="s">
        <v>118</v>
      </c>
      <c r="E17403" s="132">
        <v>23.895</v>
      </c>
    </row>
    <row r="17404" spans="1:5" ht="13.8" x14ac:dyDescent="0.25">
      <c r="A17404" s="47">
        <v>42675</v>
      </c>
      <c r="B17404" s="45" t="str">
        <f t="shared" si="564"/>
        <v>November</v>
      </c>
      <c r="C17404" s="53">
        <f t="shared" si="565"/>
        <v>2016</v>
      </c>
      <c r="D17404" s="43" t="s">
        <v>102</v>
      </c>
      <c r="E17404" s="132">
        <v>23.58</v>
      </c>
    </row>
    <row r="17405" spans="1:5" ht="13.8" x14ac:dyDescent="0.25">
      <c r="A17405" s="47">
        <v>42675</v>
      </c>
      <c r="B17405" s="45" t="str">
        <f t="shared" si="564"/>
        <v>November</v>
      </c>
      <c r="C17405" s="53">
        <f t="shared" si="565"/>
        <v>2016</v>
      </c>
      <c r="D17405" s="43" t="s">
        <v>119</v>
      </c>
      <c r="E17405" s="132">
        <v>22.815000000000001</v>
      </c>
    </row>
    <row r="17406" spans="1:5" ht="13.8" x14ac:dyDescent="0.25">
      <c r="A17406" s="47">
        <v>42675</v>
      </c>
      <c r="B17406" s="45" t="str">
        <f t="shared" si="564"/>
        <v>November</v>
      </c>
      <c r="C17406" s="53">
        <f t="shared" si="565"/>
        <v>2016</v>
      </c>
      <c r="D17406" s="43" t="s">
        <v>120</v>
      </c>
      <c r="E17406" s="132">
        <v>21.645</v>
      </c>
    </row>
    <row r="17407" spans="1:5" ht="13.8" x14ac:dyDescent="0.25">
      <c r="A17407" s="47">
        <v>42675</v>
      </c>
      <c r="B17407" s="45" t="str">
        <f t="shared" si="564"/>
        <v>November</v>
      </c>
      <c r="C17407" s="53">
        <f t="shared" si="565"/>
        <v>2016</v>
      </c>
      <c r="D17407" s="43" t="s">
        <v>103</v>
      </c>
      <c r="E17407" s="132">
        <v>20.88</v>
      </c>
    </row>
    <row r="17408" spans="1:5" ht="13.8" x14ac:dyDescent="0.25">
      <c r="A17408" s="47">
        <v>42675</v>
      </c>
      <c r="B17408" s="45" t="str">
        <f t="shared" si="564"/>
        <v>November</v>
      </c>
      <c r="C17408" s="53">
        <f t="shared" si="565"/>
        <v>2016</v>
      </c>
      <c r="D17408" s="43" t="s">
        <v>116</v>
      </c>
      <c r="E17408" s="132">
        <v>13.965</v>
      </c>
    </row>
    <row r="17409" spans="1:5" ht="13.8" x14ac:dyDescent="0.25">
      <c r="A17409" s="47">
        <v>42675</v>
      </c>
      <c r="B17409" s="45" t="str">
        <f t="shared" si="564"/>
        <v>November</v>
      </c>
      <c r="C17409" s="53">
        <f t="shared" si="565"/>
        <v>2016</v>
      </c>
      <c r="D17409" s="43" t="s">
        <v>104</v>
      </c>
      <c r="E17409" s="132">
        <v>21.105</v>
      </c>
    </row>
    <row r="17410" spans="1:5" ht="13.8" x14ac:dyDescent="0.25">
      <c r="A17410" s="47">
        <v>42675</v>
      </c>
      <c r="B17410" s="45" t="str">
        <f t="shared" si="564"/>
        <v>November</v>
      </c>
      <c r="C17410" s="53">
        <f t="shared" si="565"/>
        <v>2016</v>
      </c>
      <c r="D17410" s="43" t="s">
        <v>121</v>
      </c>
      <c r="E17410" s="132">
        <v>20.07</v>
      </c>
    </row>
    <row r="17411" spans="1:5" ht="13.8" x14ac:dyDescent="0.25">
      <c r="A17411" s="47">
        <v>42675</v>
      </c>
      <c r="B17411" s="45" t="str">
        <f t="shared" si="564"/>
        <v>November</v>
      </c>
      <c r="C17411" s="53">
        <f t="shared" si="565"/>
        <v>2016</v>
      </c>
      <c r="D17411" s="43" t="s">
        <v>122</v>
      </c>
      <c r="E17411" s="132">
        <v>18.18</v>
      </c>
    </row>
    <row r="17412" spans="1:5" ht="13.8" x14ac:dyDescent="0.25">
      <c r="A17412" s="47">
        <v>42675</v>
      </c>
      <c r="B17412" s="45" t="str">
        <f t="shared" si="564"/>
        <v>November</v>
      </c>
      <c r="C17412" s="53">
        <f t="shared" si="565"/>
        <v>2016</v>
      </c>
      <c r="D17412" s="43" t="s">
        <v>123</v>
      </c>
      <c r="E17412" s="132">
        <v>17.954999999999998</v>
      </c>
    </row>
    <row r="17413" spans="1:5" ht="13.8" x14ac:dyDescent="0.25">
      <c r="A17413" s="47">
        <v>42675</v>
      </c>
      <c r="B17413" s="45" t="str">
        <f t="shared" si="564"/>
        <v>November</v>
      </c>
      <c r="C17413" s="53">
        <f t="shared" si="565"/>
        <v>2016</v>
      </c>
      <c r="D17413" s="43" t="s">
        <v>99</v>
      </c>
      <c r="E17413" s="132">
        <v>10.45</v>
      </c>
    </row>
    <row r="17414" spans="1:5" ht="13.8" x14ac:dyDescent="0.25">
      <c r="A17414" s="47">
        <v>42675</v>
      </c>
      <c r="B17414" s="45" t="str">
        <f t="shared" si="564"/>
        <v>November</v>
      </c>
      <c r="C17414" s="53">
        <f t="shared" si="565"/>
        <v>2016</v>
      </c>
      <c r="D17414" s="43" t="s">
        <v>100</v>
      </c>
      <c r="E17414" s="132">
        <v>10.175000000000001</v>
      </c>
    </row>
    <row r="17415" spans="1:5" ht="13.8" x14ac:dyDescent="0.25">
      <c r="A17415" s="47">
        <v>42675</v>
      </c>
      <c r="B17415" s="45" t="str">
        <f t="shared" si="564"/>
        <v>November</v>
      </c>
      <c r="C17415" s="53">
        <f t="shared" si="565"/>
        <v>2016</v>
      </c>
      <c r="D17415" s="43" t="s">
        <v>101</v>
      </c>
      <c r="E17415" s="132">
        <v>9.7349999999999994</v>
      </c>
    </row>
    <row r="17416" spans="1:5" ht="13.8" x14ac:dyDescent="0.25">
      <c r="A17416" s="47">
        <v>42675</v>
      </c>
      <c r="B17416" s="45" t="str">
        <f t="shared" si="564"/>
        <v>November</v>
      </c>
      <c r="C17416" s="53">
        <f t="shared" si="565"/>
        <v>2016</v>
      </c>
      <c r="D17416" s="43" t="s">
        <v>124</v>
      </c>
      <c r="E17416" s="132">
        <v>9.6524999999999981</v>
      </c>
    </row>
    <row r="17417" spans="1:5" ht="13.8" x14ac:dyDescent="0.25">
      <c r="A17417" s="47">
        <v>42675</v>
      </c>
      <c r="B17417" s="45" t="str">
        <f t="shared" si="564"/>
        <v>November</v>
      </c>
      <c r="C17417" s="53">
        <f t="shared" si="565"/>
        <v>2016</v>
      </c>
      <c r="D17417" s="43" t="s">
        <v>125</v>
      </c>
      <c r="E17417" s="132">
        <v>8.6349999999999998</v>
      </c>
    </row>
    <row r="17418" spans="1:5" ht="13.8" x14ac:dyDescent="0.25">
      <c r="A17418" s="47">
        <v>42675</v>
      </c>
      <c r="B17418" s="45" t="str">
        <f t="shared" si="564"/>
        <v>November</v>
      </c>
      <c r="C17418" s="53">
        <f t="shared" si="565"/>
        <v>2016</v>
      </c>
      <c r="D17418" s="43" t="s">
        <v>126</v>
      </c>
      <c r="E17418" s="132">
        <v>8.9700000000000006</v>
      </c>
    </row>
    <row r="17419" spans="1:5" ht="13.8" x14ac:dyDescent="0.25">
      <c r="A17419" s="47">
        <v>42675</v>
      </c>
      <c r="B17419" s="45" t="str">
        <f t="shared" si="564"/>
        <v>November</v>
      </c>
      <c r="C17419" s="53">
        <f t="shared" si="565"/>
        <v>2016</v>
      </c>
      <c r="D17419" s="43" t="s">
        <v>127</v>
      </c>
      <c r="E17419" s="132">
        <v>8.6775000000000002</v>
      </c>
    </row>
    <row r="17420" spans="1:5" ht="13.8" x14ac:dyDescent="0.25">
      <c r="A17420" s="47">
        <v>42675</v>
      </c>
      <c r="B17420" s="45" t="str">
        <f t="shared" si="564"/>
        <v>November</v>
      </c>
      <c r="C17420" s="53">
        <f t="shared" si="565"/>
        <v>2016</v>
      </c>
      <c r="D17420" s="43" t="s">
        <v>105</v>
      </c>
      <c r="E17420" s="132">
        <v>6.7925000000000004</v>
      </c>
    </row>
    <row r="17421" spans="1:5" ht="13.8" x14ac:dyDescent="0.25">
      <c r="A17421" s="47">
        <v>42675</v>
      </c>
      <c r="B17421" s="45" t="str">
        <f t="shared" si="564"/>
        <v>November</v>
      </c>
      <c r="C17421" s="53">
        <f t="shared" si="565"/>
        <v>2016</v>
      </c>
      <c r="D17421" s="43" t="s">
        <v>128</v>
      </c>
      <c r="E17421" s="132">
        <v>8.5875000000000004</v>
      </c>
    </row>
    <row r="17422" spans="1:5" ht="13.8" x14ac:dyDescent="0.25">
      <c r="A17422" s="47">
        <v>42682</v>
      </c>
      <c r="B17422" s="45" t="str">
        <f t="shared" si="564"/>
        <v>November</v>
      </c>
      <c r="C17422" s="53">
        <f t="shared" si="565"/>
        <v>2016</v>
      </c>
      <c r="D17422" s="43" t="s">
        <v>131</v>
      </c>
      <c r="E17422" s="132">
        <v>25.843250000000001</v>
      </c>
    </row>
    <row r="17423" spans="1:5" ht="13.8" x14ac:dyDescent="0.25">
      <c r="A17423" s="47">
        <v>42682</v>
      </c>
      <c r="B17423" s="45" t="str">
        <f t="shared" si="564"/>
        <v>November</v>
      </c>
      <c r="C17423" s="53">
        <f t="shared" si="565"/>
        <v>2016</v>
      </c>
      <c r="D17423" s="43" t="s">
        <v>115</v>
      </c>
      <c r="E17423" s="132">
        <v>20.25</v>
      </c>
    </row>
    <row r="17424" spans="1:5" ht="13.8" x14ac:dyDescent="0.25">
      <c r="A17424" s="47">
        <v>42682</v>
      </c>
      <c r="B17424" s="45" t="str">
        <f t="shared" si="564"/>
        <v>November</v>
      </c>
      <c r="C17424" s="53">
        <f t="shared" si="565"/>
        <v>2016</v>
      </c>
      <c r="D17424" s="43" t="s">
        <v>95</v>
      </c>
      <c r="E17424" s="132">
        <v>17.954999999999998</v>
      </c>
    </row>
    <row r="17425" spans="1:5" ht="13.8" x14ac:dyDescent="0.25">
      <c r="A17425" s="47">
        <v>42682</v>
      </c>
      <c r="B17425" s="45" t="str">
        <f t="shared" si="564"/>
        <v>November</v>
      </c>
      <c r="C17425" s="53">
        <f t="shared" si="565"/>
        <v>2016</v>
      </c>
      <c r="D17425" s="43" t="s">
        <v>96</v>
      </c>
      <c r="E17425" s="132">
        <v>17.145</v>
      </c>
    </row>
    <row r="17426" spans="1:5" ht="13.8" x14ac:dyDescent="0.25">
      <c r="A17426" s="47">
        <v>42682</v>
      </c>
      <c r="B17426" s="45" t="str">
        <f t="shared" si="564"/>
        <v>November</v>
      </c>
      <c r="C17426" s="53">
        <f t="shared" si="565"/>
        <v>2016</v>
      </c>
      <c r="D17426" s="43" t="s">
        <v>97</v>
      </c>
      <c r="E17426" s="132">
        <v>16.335000000000001</v>
      </c>
    </row>
    <row r="17427" spans="1:5" ht="13.8" x14ac:dyDescent="0.25">
      <c r="A17427" s="47">
        <v>42682</v>
      </c>
      <c r="B17427" s="45" t="str">
        <f t="shared" si="564"/>
        <v>November</v>
      </c>
      <c r="C17427" s="53">
        <f t="shared" si="565"/>
        <v>2016</v>
      </c>
      <c r="D17427" s="43" t="s">
        <v>98</v>
      </c>
      <c r="E17427" s="132">
        <v>12.824999999999999</v>
      </c>
    </row>
    <row r="17428" spans="1:5" ht="15.6" x14ac:dyDescent="0.3">
      <c r="A17428" s="47">
        <v>42682</v>
      </c>
      <c r="B17428" s="45" t="str">
        <f t="shared" si="564"/>
        <v>November</v>
      </c>
      <c r="C17428" s="53">
        <f t="shared" si="565"/>
        <v>2016</v>
      </c>
      <c r="D17428" s="130" t="s">
        <v>136</v>
      </c>
      <c r="E17428" s="132">
        <v>17.34</v>
      </c>
    </row>
    <row r="17429" spans="1:5" ht="13.8" x14ac:dyDescent="0.25">
      <c r="A17429" s="47">
        <v>42682</v>
      </c>
      <c r="B17429" s="45" t="str">
        <f t="shared" si="564"/>
        <v>November</v>
      </c>
      <c r="C17429" s="53">
        <f t="shared" si="565"/>
        <v>2016</v>
      </c>
      <c r="D17429" s="43" t="s">
        <v>118</v>
      </c>
      <c r="E17429" s="132">
        <v>15.929999999999998</v>
      </c>
    </row>
    <row r="17430" spans="1:5" ht="13.8" x14ac:dyDescent="0.25">
      <c r="A17430" s="47">
        <v>42682</v>
      </c>
      <c r="B17430" s="45" t="str">
        <f t="shared" si="564"/>
        <v>November</v>
      </c>
      <c r="C17430" s="53">
        <f t="shared" si="565"/>
        <v>2016</v>
      </c>
      <c r="D17430" s="43" t="s">
        <v>102</v>
      </c>
      <c r="E17430" s="132">
        <v>15.72</v>
      </c>
    </row>
    <row r="17431" spans="1:5" ht="13.8" x14ac:dyDescent="0.25">
      <c r="A17431" s="47">
        <v>42682</v>
      </c>
      <c r="B17431" s="45" t="str">
        <f t="shared" si="564"/>
        <v>November</v>
      </c>
      <c r="C17431" s="53">
        <f t="shared" si="565"/>
        <v>2016</v>
      </c>
      <c r="D17431" s="43" t="s">
        <v>119</v>
      </c>
      <c r="E17431" s="132">
        <v>15.21</v>
      </c>
    </row>
    <row r="17432" spans="1:5" ht="13.8" x14ac:dyDescent="0.25">
      <c r="A17432" s="47">
        <v>42682</v>
      </c>
      <c r="B17432" s="45" t="str">
        <f t="shared" si="564"/>
        <v>November</v>
      </c>
      <c r="C17432" s="53">
        <f t="shared" si="565"/>
        <v>2016</v>
      </c>
      <c r="D17432" s="43" t="s">
        <v>120</v>
      </c>
      <c r="E17432" s="132">
        <v>14.429999999999998</v>
      </c>
    </row>
    <row r="17433" spans="1:5" ht="13.8" x14ac:dyDescent="0.25">
      <c r="A17433" s="47">
        <v>42682</v>
      </c>
      <c r="B17433" s="45" t="str">
        <f t="shared" si="564"/>
        <v>November</v>
      </c>
      <c r="C17433" s="53">
        <f t="shared" si="565"/>
        <v>2016</v>
      </c>
      <c r="D17433" s="43" t="s">
        <v>103</v>
      </c>
      <c r="E17433" s="132">
        <v>13.92</v>
      </c>
    </row>
    <row r="17434" spans="1:5" ht="13.8" x14ac:dyDescent="0.25">
      <c r="A17434" s="47">
        <v>42682</v>
      </c>
      <c r="B17434" s="45" t="str">
        <f t="shared" si="564"/>
        <v>November</v>
      </c>
      <c r="C17434" s="53">
        <f t="shared" si="565"/>
        <v>2016</v>
      </c>
      <c r="D17434" s="43" t="s">
        <v>116</v>
      </c>
      <c r="E17434" s="132">
        <v>9.4762500000000003</v>
      </c>
    </row>
    <row r="17435" spans="1:5" ht="13.8" x14ac:dyDescent="0.25">
      <c r="A17435" s="47">
        <v>42682</v>
      </c>
      <c r="B17435" s="45" t="str">
        <f t="shared" si="564"/>
        <v>November</v>
      </c>
      <c r="C17435" s="53">
        <f t="shared" si="565"/>
        <v>2016</v>
      </c>
      <c r="D17435" s="43" t="s">
        <v>104</v>
      </c>
      <c r="E17435" s="132">
        <v>14.656250000000002</v>
      </c>
    </row>
    <row r="17436" spans="1:5" ht="13.8" x14ac:dyDescent="0.25">
      <c r="A17436" s="47">
        <v>42682</v>
      </c>
      <c r="B17436" s="45" t="str">
        <f t="shared" si="564"/>
        <v>November</v>
      </c>
      <c r="C17436" s="53">
        <f t="shared" si="565"/>
        <v>2016</v>
      </c>
      <c r="D17436" s="43" t="s">
        <v>121</v>
      </c>
      <c r="E17436" s="132">
        <v>13.9375</v>
      </c>
    </row>
    <row r="17437" spans="1:5" ht="13.8" x14ac:dyDescent="0.25">
      <c r="A17437" s="47">
        <v>42682</v>
      </c>
      <c r="B17437" s="45" t="str">
        <f t="shared" si="564"/>
        <v>November</v>
      </c>
      <c r="C17437" s="53">
        <f t="shared" si="565"/>
        <v>2016</v>
      </c>
      <c r="D17437" s="43" t="s">
        <v>122</v>
      </c>
      <c r="E17437" s="132">
        <v>12.625</v>
      </c>
    </row>
    <row r="17438" spans="1:5" ht="13.8" x14ac:dyDescent="0.25">
      <c r="A17438" s="47">
        <v>42682</v>
      </c>
      <c r="B17438" s="45" t="str">
        <f t="shared" si="564"/>
        <v>November</v>
      </c>
      <c r="C17438" s="53">
        <f t="shared" si="565"/>
        <v>2016</v>
      </c>
      <c r="D17438" s="43" t="s">
        <v>123</v>
      </c>
      <c r="E17438" s="132">
        <v>12.46875</v>
      </c>
    </row>
    <row r="17439" spans="1:5" ht="13.8" x14ac:dyDescent="0.25">
      <c r="A17439" s="47">
        <v>42682</v>
      </c>
      <c r="B17439" s="45" t="str">
        <f t="shared" si="564"/>
        <v>November</v>
      </c>
      <c r="C17439" s="53">
        <f t="shared" si="565"/>
        <v>2016</v>
      </c>
      <c r="D17439" s="43" t="s">
        <v>99</v>
      </c>
      <c r="E17439" s="132">
        <v>7.98</v>
      </c>
    </row>
    <row r="17440" spans="1:5" ht="13.8" x14ac:dyDescent="0.25">
      <c r="A17440" s="47">
        <v>42682</v>
      </c>
      <c r="B17440" s="45" t="str">
        <f t="shared" si="564"/>
        <v>November</v>
      </c>
      <c r="C17440" s="53">
        <f t="shared" si="565"/>
        <v>2016</v>
      </c>
      <c r="D17440" s="43" t="s">
        <v>100</v>
      </c>
      <c r="E17440" s="132">
        <v>7.77</v>
      </c>
    </row>
    <row r="17441" spans="1:5" ht="13.8" x14ac:dyDescent="0.25">
      <c r="A17441" s="47">
        <v>42682</v>
      </c>
      <c r="B17441" s="45" t="str">
        <f t="shared" si="564"/>
        <v>November</v>
      </c>
      <c r="C17441" s="53">
        <f t="shared" si="565"/>
        <v>2016</v>
      </c>
      <c r="D17441" s="43" t="s">
        <v>101</v>
      </c>
      <c r="E17441" s="132">
        <v>7.4340000000000002</v>
      </c>
    </row>
    <row r="17442" spans="1:5" ht="13.8" x14ac:dyDescent="0.25">
      <c r="A17442" s="47">
        <v>42682</v>
      </c>
      <c r="B17442" s="45" t="str">
        <f t="shared" si="564"/>
        <v>November</v>
      </c>
      <c r="C17442" s="53">
        <f t="shared" si="565"/>
        <v>2016</v>
      </c>
      <c r="D17442" s="43" t="s">
        <v>124</v>
      </c>
      <c r="E17442" s="132">
        <v>7.3709999999999987</v>
      </c>
    </row>
    <row r="17443" spans="1:5" ht="13.8" x14ac:dyDescent="0.25">
      <c r="A17443" s="47">
        <v>42682</v>
      </c>
      <c r="B17443" s="45" t="str">
        <f t="shared" ref="B17443:B17504" si="566">TEXT(A17443,"mmmm")</f>
        <v>November</v>
      </c>
      <c r="C17443" s="53">
        <f t="shared" ref="C17443:C17504" si="567">YEAR(A17443)</f>
        <v>2016</v>
      </c>
      <c r="D17443" s="43" t="s">
        <v>125</v>
      </c>
      <c r="E17443" s="132">
        <v>6.5939999999999994</v>
      </c>
    </row>
    <row r="17444" spans="1:5" ht="13.8" x14ac:dyDescent="0.25">
      <c r="A17444" s="47">
        <v>42682</v>
      </c>
      <c r="B17444" s="45" t="str">
        <f t="shared" si="566"/>
        <v>November</v>
      </c>
      <c r="C17444" s="53">
        <f t="shared" si="567"/>
        <v>2016</v>
      </c>
      <c r="D17444" s="43" t="s">
        <v>126</v>
      </c>
      <c r="E17444" s="132">
        <v>7.0265000000000013</v>
      </c>
    </row>
    <row r="17445" spans="1:5" ht="13.8" x14ac:dyDescent="0.25">
      <c r="A17445" s="47">
        <v>42682</v>
      </c>
      <c r="B17445" s="45" t="str">
        <f t="shared" si="566"/>
        <v>November</v>
      </c>
      <c r="C17445" s="53">
        <f t="shared" si="567"/>
        <v>2016</v>
      </c>
      <c r="D17445" s="43" t="s">
        <v>127</v>
      </c>
      <c r="E17445" s="132">
        <v>6.9419999999999993</v>
      </c>
    </row>
    <row r="17446" spans="1:5" ht="13.8" x14ac:dyDescent="0.25">
      <c r="A17446" s="47">
        <v>42682</v>
      </c>
      <c r="B17446" s="45" t="str">
        <f t="shared" si="566"/>
        <v>November</v>
      </c>
      <c r="C17446" s="53">
        <f t="shared" si="567"/>
        <v>2016</v>
      </c>
      <c r="D17446" s="43" t="s">
        <v>105</v>
      </c>
      <c r="E17446" s="132">
        <v>5.1870000000000003</v>
      </c>
    </row>
    <row r="17447" spans="1:5" ht="13.8" x14ac:dyDescent="0.25">
      <c r="A17447" s="47">
        <v>42682</v>
      </c>
      <c r="B17447" s="45" t="str">
        <f t="shared" si="566"/>
        <v>November</v>
      </c>
      <c r="C17447" s="53">
        <f t="shared" si="567"/>
        <v>2016</v>
      </c>
      <c r="D17447" s="43" t="s">
        <v>128</v>
      </c>
      <c r="E17447" s="132">
        <v>7.0990000000000002</v>
      </c>
    </row>
    <row r="17448" spans="1:5" ht="13.8" x14ac:dyDescent="0.25">
      <c r="A17448" s="47">
        <v>42689</v>
      </c>
      <c r="B17448" s="45" t="str">
        <f t="shared" si="566"/>
        <v>November</v>
      </c>
      <c r="C17448" s="53">
        <f t="shared" si="567"/>
        <v>2016</v>
      </c>
      <c r="D17448" s="43" t="s">
        <v>131</v>
      </c>
      <c r="E17448" s="132">
        <v>25.069500000000001</v>
      </c>
    </row>
    <row r="17449" spans="1:5" ht="13.8" x14ac:dyDescent="0.25">
      <c r="A17449" s="47">
        <v>42689</v>
      </c>
      <c r="B17449" s="45" t="str">
        <f t="shared" si="566"/>
        <v>November</v>
      </c>
      <c r="C17449" s="53">
        <f t="shared" si="567"/>
        <v>2016</v>
      </c>
      <c r="D17449" s="43" t="s">
        <v>115</v>
      </c>
      <c r="E17449" s="132">
        <v>17.850000000000001</v>
      </c>
    </row>
    <row r="17450" spans="1:5" ht="13.8" x14ac:dyDescent="0.25">
      <c r="A17450" s="47">
        <v>42689</v>
      </c>
      <c r="B17450" s="45" t="str">
        <f t="shared" si="566"/>
        <v>November</v>
      </c>
      <c r="C17450" s="53">
        <f t="shared" si="567"/>
        <v>2016</v>
      </c>
      <c r="D17450" s="43" t="s">
        <v>95</v>
      </c>
      <c r="E17450" s="132">
        <v>15.827</v>
      </c>
    </row>
    <row r="17451" spans="1:5" ht="13.8" x14ac:dyDescent="0.25">
      <c r="A17451" s="47">
        <v>42689</v>
      </c>
      <c r="B17451" s="45" t="str">
        <f t="shared" si="566"/>
        <v>November</v>
      </c>
      <c r="C17451" s="53">
        <f t="shared" si="567"/>
        <v>2016</v>
      </c>
      <c r="D17451" s="43" t="s">
        <v>96</v>
      </c>
      <c r="E17451" s="132">
        <v>15.113</v>
      </c>
    </row>
    <row r="17452" spans="1:5" ht="13.8" x14ac:dyDescent="0.25">
      <c r="A17452" s="47">
        <v>42689</v>
      </c>
      <c r="B17452" s="45" t="str">
        <f t="shared" si="566"/>
        <v>November</v>
      </c>
      <c r="C17452" s="53">
        <f t="shared" si="567"/>
        <v>2016</v>
      </c>
      <c r="D17452" s="43" t="s">
        <v>97</v>
      </c>
      <c r="E17452" s="132">
        <v>14.398999999999999</v>
      </c>
    </row>
    <row r="17453" spans="1:5" ht="13.8" x14ac:dyDescent="0.25">
      <c r="A17453" s="47">
        <v>42689</v>
      </c>
      <c r="B17453" s="45" t="str">
        <f t="shared" si="566"/>
        <v>November</v>
      </c>
      <c r="C17453" s="53">
        <f t="shared" si="567"/>
        <v>2016</v>
      </c>
      <c r="D17453" s="43" t="s">
        <v>98</v>
      </c>
      <c r="E17453" s="132">
        <v>11.305</v>
      </c>
    </row>
    <row r="17454" spans="1:5" ht="15.6" x14ac:dyDescent="0.3">
      <c r="A17454" s="47">
        <v>42689</v>
      </c>
      <c r="B17454" s="45" t="str">
        <f t="shared" si="566"/>
        <v>November</v>
      </c>
      <c r="C17454" s="53">
        <f t="shared" si="567"/>
        <v>2016</v>
      </c>
      <c r="D17454" s="130" t="s">
        <v>136</v>
      </c>
      <c r="E17454" s="132">
        <v>14.883500000000002</v>
      </c>
    </row>
    <row r="17455" spans="1:5" ht="13.8" x14ac:dyDescent="0.25">
      <c r="A17455" s="47">
        <v>42689</v>
      </c>
      <c r="B17455" s="45" t="str">
        <f t="shared" si="566"/>
        <v>November</v>
      </c>
      <c r="C17455" s="53">
        <f t="shared" si="567"/>
        <v>2016</v>
      </c>
      <c r="D17455" s="43" t="s">
        <v>118</v>
      </c>
      <c r="E17455" s="132">
        <v>13.673249999999998</v>
      </c>
    </row>
    <row r="17456" spans="1:5" ht="13.8" x14ac:dyDescent="0.25">
      <c r="A17456" s="47">
        <v>42689</v>
      </c>
      <c r="B17456" s="45" t="str">
        <f t="shared" si="566"/>
        <v>November</v>
      </c>
      <c r="C17456" s="53">
        <f t="shared" si="567"/>
        <v>2016</v>
      </c>
      <c r="D17456" s="43" t="s">
        <v>102</v>
      </c>
      <c r="E17456" s="132">
        <v>13.493</v>
      </c>
    </row>
    <row r="17457" spans="1:5" ht="13.8" x14ac:dyDescent="0.25">
      <c r="A17457" s="47">
        <v>42689</v>
      </c>
      <c r="B17457" s="45" t="str">
        <f t="shared" si="566"/>
        <v>November</v>
      </c>
      <c r="C17457" s="53">
        <f t="shared" si="567"/>
        <v>2016</v>
      </c>
      <c r="D17457" s="43" t="s">
        <v>119</v>
      </c>
      <c r="E17457" s="132">
        <v>13.055250000000001</v>
      </c>
    </row>
    <row r="17458" spans="1:5" ht="13.8" x14ac:dyDescent="0.25">
      <c r="A17458" s="47">
        <v>42689</v>
      </c>
      <c r="B17458" s="45" t="str">
        <f t="shared" si="566"/>
        <v>November</v>
      </c>
      <c r="C17458" s="53">
        <f t="shared" si="567"/>
        <v>2016</v>
      </c>
      <c r="D17458" s="43" t="s">
        <v>120</v>
      </c>
      <c r="E17458" s="132">
        <v>12.385749999999998</v>
      </c>
    </row>
    <row r="17459" spans="1:5" ht="13.8" x14ac:dyDescent="0.25">
      <c r="A17459" s="47">
        <v>42689</v>
      </c>
      <c r="B17459" s="45" t="str">
        <f t="shared" si="566"/>
        <v>November</v>
      </c>
      <c r="C17459" s="53">
        <f t="shared" si="567"/>
        <v>2016</v>
      </c>
      <c r="D17459" s="43" t="s">
        <v>103</v>
      </c>
      <c r="E17459" s="132">
        <v>11.948</v>
      </c>
    </row>
    <row r="17460" spans="1:5" ht="13.8" x14ac:dyDescent="0.25">
      <c r="A17460" s="47">
        <v>42689</v>
      </c>
      <c r="B17460" s="45" t="str">
        <f t="shared" si="566"/>
        <v>November</v>
      </c>
      <c r="C17460" s="53">
        <f t="shared" si="567"/>
        <v>2016</v>
      </c>
      <c r="D17460" s="43" t="s">
        <v>116</v>
      </c>
      <c r="E17460" s="132">
        <v>7.98</v>
      </c>
    </row>
    <row r="17461" spans="1:5" ht="13.8" x14ac:dyDescent="0.25">
      <c r="A17461" s="47">
        <v>42689</v>
      </c>
      <c r="B17461" s="45" t="str">
        <f t="shared" si="566"/>
        <v>November</v>
      </c>
      <c r="C17461" s="53">
        <f t="shared" si="567"/>
        <v>2016</v>
      </c>
      <c r="D17461" s="43" t="s">
        <v>104</v>
      </c>
      <c r="E17461" s="132">
        <v>11.13875</v>
      </c>
    </row>
    <row r="17462" spans="1:5" ht="13.8" x14ac:dyDescent="0.25">
      <c r="A17462" s="47">
        <v>42689</v>
      </c>
      <c r="B17462" s="45" t="str">
        <f t="shared" si="566"/>
        <v>November</v>
      </c>
      <c r="C17462" s="53">
        <f t="shared" si="567"/>
        <v>2016</v>
      </c>
      <c r="D17462" s="43" t="s">
        <v>121</v>
      </c>
      <c r="E17462" s="132">
        <v>10.592499999999999</v>
      </c>
    </row>
    <row r="17463" spans="1:5" ht="13.8" x14ac:dyDescent="0.25">
      <c r="A17463" s="47">
        <v>42689</v>
      </c>
      <c r="B17463" s="45" t="str">
        <f t="shared" si="566"/>
        <v>November</v>
      </c>
      <c r="C17463" s="53">
        <f t="shared" si="567"/>
        <v>2016</v>
      </c>
      <c r="D17463" s="43" t="s">
        <v>122</v>
      </c>
      <c r="E17463" s="132">
        <v>9.5950000000000006</v>
      </c>
    </row>
    <row r="17464" spans="1:5" ht="13.8" x14ac:dyDescent="0.25">
      <c r="A17464" s="47">
        <v>42689</v>
      </c>
      <c r="B17464" s="45" t="str">
        <f t="shared" si="566"/>
        <v>November</v>
      </c>
      <c r="C17464" s="53">
        <f t="shared" si="567"/>
        <v>2016</v>
      </c>
      <c r="D17464" s="43" t="s">
        <v>123</v>
      </c>
      <c r="E17464" s="132">
        <v>9.4762500000000003</v>
      </c>
    </row>
    <row r="17465" spans="1:5" ht="13.8" x14ac:dyDescent="0.25">
      <c r="A17465" s="47">
        <v>42689</v>
      </c>
      <c r="B17465" s="45" t="str">
        <f t="shared" si="566"/>
        <v>November</v>
      </c>
      <c r="C17465" s="53">
        <f t="shared" si="567"/>
        <v>2016</v>
      </c>
      <c r="D17465" s="43" t="s">
        <v>99</v>
      </c>
      <c r="E17465" s="132">
        <v>6.1749999999999998</v>
      </c>
    </row>
    <row r="17466" spans="1:5" ht="13.8" x14ac:dyDescent="0.25">
      <c r="A17466" s="47">
        <v>42689</v>
      </c>
      <c r="B17466" s="45" t="str">
        <f t="shared" si="566"/>
        <v>November</v>
      </c>
      <c r="C17466" s="53">
        <f t="shared" si="567"/>
        <v>2016</v>
      </c>
      <c r="D17466" s="43" t="s">
        <v>100</v>
      </c>
      <c r="E17466" s="132">
        <v>6.0125000000000002</v>
      </c>
    </row>
    <row r="17467" spans="1:5" ht="13.8" x14ac:dyDescent="0.25">
      <c r="A17467" s="47">
        <v>42689</v>
      </c>
      <c r="B17467" s="45" t="str">
        <f t="shared" si="566"/>
        <v>November</v>
      </c>
      <c r="C17467" s="53">
        <f t="shared" si="567"/>
        <v>2016</v>
      </c>
      <c r="D17467" s="43" t="s">
        <v>101</v>
      </c>
      <c r="E17467" s="132">
        <v>5.7525000000000004</v>
      </c>
    </row>
    <row r="17468" spans="1:5" ht="13.8" x14ac:dyDescent="0.25">
      <c r="A17468" s="47">
        <v>42689</v>
      </c>
      <c r="B17468" s="45" t="str">
        <f t="shared" si="566"/>
        <v>November</v>
      </c>
      <c r="C17468" s="53">
        <f t="shared" si="567"/>
        <v>2016</v>
      </c>
      <c r="D17468" s="43" t="s">
        <v>124</v>
      </c>
      <c r="E17468" s="132">
        <v>5.7037500000000003</v>
      </c>
    </row>
    <row r="17469" spans="1:5" ht="13.8" x14ac:dyDescent="0.25">
      <c r="A17469" s="47">
        <v>42689</v>
      </c>
      <c r="B17469" s="45" t="str">
        <f t="shared" si="566"/>
        <v>November</v>
      </c>
      <c r="C17469" s="53">
        <f t="shared" si="567"/>
        <v>2016</v>
      </c>
      <c r="D17469" s="43" t="s">
        <v>125</v>
      </c>
      <c r="E17469" s="132">
        <v>5.1025</v>
      </c>
    </row>
    <row r="17470" spans="1:5" ht="13.8" x14ac:dyDescent="0.25">
      <c r="A17470" s="47">
        <v>42689</v>
      </c>
      <c r="B17470" s="45" t="str">
        <f t="shared" si="566"/>
        <v>November</v>
      </c>
      <c r="C17470" s="53">
        <f t="shared" si="567"/>
        <v>2016</v>
      </c>
      <c r="D17470" s="43" t="s">
        <v>126</v>
      </c>
      <c r="E17470" s="132">
        <v>5.6062500000000002</v>
      </c>
    </row>
    <row r="17471" spans="1:5" ht="13.8" x14ac:dyDescent="0.25">
      <c r="A17471" s="47">
        <v>42689</v>
      </c>
      <c r="B17471" s="45" t="str">
        <f t="shared" si="566"/>
        <v>November</v>
      </c>
      <c r="C17471" s="53">
        <f t="shared" si="567"/>
        <v>2016</v>
      </c>
      <c r="D17471" s="43" t="s">
        <v>127</v>
      </c>
      <c r="E17471" s="132">
        <v>5.6737500000000001</v>
      </c>
    </row>
    <row r="17472" spans="1:5" ht="13.8" x14ac:dyDescent="0.25">
      <c r="A17472" s="47">
        <v>42689</v>
      </c>
      <c r="B17472" s="45" t="str">
        <f t="shared" si="566"/>
        <v>November</v>
      </c>
      <c r="C17472" s="53">
        <f t="shared" si="567"/>
        <v>2016</v>
      </c>
      <c r="D17472" s="43" t="s">
        <v>105</v>
      </c>
      <c r="E17472" s="132">
        <v>4.0137500000000008</v>
      </c>
    </row>
    <row r="17473" spans="1:5" ht="13.8" x14ac:dyDescent="0.25">
      <c r="A17473" s="47">
        <v>42689</v>
      </c>
      <c r="B17473" s="45" t="str">
        <f t="shared" si="566"/>
        <v>November</v>
      </c>
      <c r="C17473" s="53">
        <f t="shared" si="567"/>
        <v>2016</v>
      </c>
      <c r="D17473" s="43" t="s">
        <v>128</v>
      </c>
      <c r="E17473" s="132">
        <v>6.0112500000000004</v>
      </c>
    </row>
    <row r="17474" spans="1:5" ht="13.8" x14ac:dyDescent="0.25">
      <c r="A17474" s="47">
        <v>42696</v>
      </c>
      <c r="B17474" s="45" t="str">
        <f t="shared" si="566"/>
        <v>November</v>
      </c>
      <c r="C17474" s="53">
        <f t="shared" si="567"/>
        <v>2016</v>
      </c>
      <c r="D17474" s="43" t="s">
        <v>131</v>
      </c>
      <c r="E17474" s="132">
        <v>22.696666666666669</v>
      </c>
    </row>
    <row r="17475" spans="1:5" ht="13.8" x14ac:dyDescent="0.25">
      <c r="A17475" s="47">
        <v>42696</v>
      </c>
      <c r="B17475" s="45" t="str">
        <f t="shared" si="566"/>
        <v>November</v>
      </c>
      <c r="C17475" s="53">
        <f t="shared" si="567"/>
        <v>2016</v>
      </c>
      <c r="D17475" s="43" t="s">
        <v>115</v>
      </c>
      <c r="E17475" s="132">
        <v>16.350000000000001</v>
      </c>
    </row>
    <row r="17476" spans="1:5" ht="13.8" x14ac:dyDescent="0.25">
      <c r="A17476" s="47">
        <v>42696</v>
      </c>
      <c r="B17476" s="45" t="str">
        <f t="shared" si="566"/>
        <v>November</v>
      </c>
      <c r="C17476" s="53">
        <f t="shared" si="567"/>
        <v>2016</v>
      </c>
      <c r="D17476" s="43" t="s">
        <v>95</v>
      </c>
      <c r="E17476" s="132">
        <v>14.497</v>
      </c>
    </row>
    <row r="17477" spans="1:5" ht="13.8" x14ac:dyDescent="0.25">
      <c r="A17477" s="47">
        <v>42696</v>
      </c>
      <c r="B17477" s="45" t="str">
        <f t="shared" si="566"/>
        <v>November</v>
      </c>
      <c r="C17477" s="53">
        <f t="shared" si="567"/>
        <v>2016</v>
      </c>
      <c r="D17477" s="43" t="s">
        <v>96</v>
      </c>
      <c r="E17477" s="132">
        <v>13.843</v>
      </c>
    </row>
    <row r="17478" spans="1:5" ht="13.8" x14ac:dyDescent="0.25">
      <c r="A17478" s="47">
        <v>42696</v>
      </c>
      <c r="B17478" s="45" t="str">
        <f t="shared" si="566"/>
        <v>November</v>
      </c>
      <c r="C17478" s="53">
        <f t="shared" si="567"/>
        <v>2016</v>
      </c>
      <c r="D17478" s="43" t="s">
        <v>97</v>
      </c>
      <c r="E17478" s="132">
        <v>13.188999999999998</v>
      </c>
    </row>
    <row r="17479" spans="1:5" ht="13.8" x14ac:dyDescent="0.25">
      <c r="A17479" s="47">
        <v>42696</v>
      </c>
      <c r="B17479" s="45" t="str">
        <f t="shared" si="566"/>
        <v>November</v>
      </c>
      <c r="C17479" s="53">
        <f t="shared" si="567"/>
        <v>2016</v>
      </c>
      <c r="D17479" s="43" t="s">
        <v>98</v>
      </c>
      <c r="E17479" s="132">
        <v>10.355</v>
      </c>
    </row>
    <row r="17480" spans="1:5" ht="15.6" x14ac:dyDescent="0.3">
      <c r="A17480" s="47">
        <v>42696</v>
      </c>
      <c r="B17480" s="45" t="str">
        <f t="shared" si="566"/>
        <v>November</v>
      </c>
      <c r="C17480" s="53">
        <f t="shared" si="567"/>
        <v>2016</v>
      </c>
      <c r="D17480" s="130" t="s">
        <v>136</v>
      </c>
      <c r="E17480" s="132">
        <v>14.161000000000001</v>
      </c>
    </row>
    <row r="17481" spans="1:5" ht="13.8" x14ac:dyDescent="0.25">
      <c r="A17481" s="47">
        <v>42696</v>
      </c>
      <c r="B17481" s="45" t="str">
        <f t="shared" si="566"/>
        <v>November</v>
      </c>
      <c r="C17481" s="53">
        <f t="shared" si="567"/>
        <v>2016</v>
      </c>
      <c r="D17481" s="43" t="s">
        <v>118</v>
      </c>
      <c r="E17481" s="132">
        <v>13.009499999999997</v>
      </c>
    </row>
    <row r="17482" spans="1:5" ht="13.8" x14ac:dyDescent="0.25">
      <c r="A17482" s="47">
        <v>42696</v>
      </c>
      <c r="B17482" s="45" t="str">
        <f t="shared" si="566"/>
        <v>November</v>
      </c>
      <c r="C17482" s="53">
        <f t="shared" si="567"/>
        <v>2016</v>
      </c>
      <c r="D17482" s="43" t="s">
        <v>102</v>
      </c>
      <c r="E17482" s="132">
        <v>12.837999999999999</v>
      </c>
    </row>
    <row r="17483" spans="1:5" ht="13.8" x14ac:dyDescent="0.25">
      <c r="A17483" s="47">
        <v>42696</v>
      </c>
      <c r="B17483" s="45" t="str">
        <f t="shared" si="566"/>
        <v>November</v>
      </c>
      <c r="C17483" s="53">
        <f t="shared" si="567"/>
        <v>2016</v>
      </c>
      <c r="D17483" s="43" t="s">
        <v>119</v>
      </c>
      <c r="E17483" s="132">
        <v>12.421500000000002</v>
      </c>
    </row>
    <row r="17484" spans="1:5" ht="13.8" x14ac:dyDescent="0.25">
      <c r="A17484" s="47">
        <v>42696</v>
      </c>
      <c r="B17484" s="45" t="str">
        <f t="shared" si="566"/>
        <v>November</v>
      </c>
      <c r="C17484" s="53">
        <f t="shared" si="567"/>
        <v>2016</v>
      </c>
      <c r="D17484" s="43" t="s">
        <v>120</v>
      </c>
      <c r="E17484" s="132">
        <v>11.784499999999998</v>
      </c>
    </row>
    <row r="17485" spans="1:5" ht="13.8" x14ac:dyDescent="0.25">
      <c r="A17485" s="47">
        <v>42696</v>
      </c>
      <c r="B17485" s="45" t="str">
        <f t="shared" si="566"/>
        <v>November</v>
      </c>
      <c r="C17485" s="53">
        <f t="shared" si="567"/>
        <v>2016</v>
      </c>
      <c r="D17485" s="43" t="s">
        <v>103</v>
      </c>
      <c r="E17485" s="132">
        <v>11.368</v>
      </c>
    </row>
    <row r="17486" spans="1:5" ht="13.8" x14ac:dyDescent="0.25">
      <c r="A17486" s="47">
        <v>42696</v>
      </c>
      <c r="B17486" s="45" t="str">
        <f t="shared" si="566"/>
        <v>November</v>
      </c>
      <c r="C17486" s="53">
        <f t="shared" si="567"/>
        <v>2016</v>
      </c>
      <c r="D17486" s="43" t="s">
        <v>116</v>
      </c>
      <c r="E17486" s="132">
        <v>7.7805000000000009</v>
      </c>
    </row>
    <row r="17487" spans="1:5" ht="13.8" x14ac:dyDescent="0.25">
      <c r="A17487" s="47">
        <v>42696</v>
      </c>
      <c r="B17487" s="45" t="str">
        <f t="shared" si="566"/>
        <v>November</v>
      </c>
      <c r="C17487" s="53">
        <f t="shared" si="567"/>
        <v>2016</v>
      </c>
      <c r="D17487" s="43" t="s">
        <v>104</v>
      </c>
      <c r="E17487" s="132">
        <v>10.318000000000001</v>
      </c>
    </row>
    <row r="17488" spans="1:5" ht="13.8" x14ac:dyDescent="0.25">
      <c r="A17488" s="47">
        <v>42696</v>
      </c>
      <c r="B17488" s="45" t="str">
        <f t="shared" si="566"/>
        <v>November</v>
      </c>
      <c r="C17488" s="53">
        <f t="shared" si="567"/>
        <v>2016</v>
      </c>
      <c r="D17488" s="43" t="s">
        <v>121</v>
      </c>
      <c r="E17488" s="132">
        <v>9.8120000000000012</v>
      </c>
    </row>
    <row r="17489" spans="1:5" ht="13.8" x14ac:dyDescent="0.25">
      <c r="A17489" s="47">
        <v>42696</v>
      </c>
      <c r="B17489" s="45" t="str">
        <f t="shared" si="566"/>
        <v>November</v>
      </c>
      <c r="C17489" s="53">
        <f t="shared" si="567"/>
        <v>2016</v>
      </c>
      <c r="D17489" s="43" t="s">
        <v>122</v>
      </c>
      <c r="E17489" s="132">
        <v>8.8879999999999999</v>
      </c>
    </row>
    <row r="17490" spans="1:5" ht="13.8" x14ac:dyDescent="0.25">
      <c r="A17490" s="47">
        <v>42696</v>
      </c>
      <c r="B17490" s="45" t="str">
        <f t="shared" si="566"/>
        <v>November</v>
      </c>
      <c r="C17490" s="53">
        <f t="shared" si="567"/>
        <v>2016</v>
      </c>
      <c r="D17490" s="43" t="s">
        <v>123</v>
      </c>
      <c r="E17490" s="132">
        <v>8.7780000000000005</v>
      </c>
    </row>
    <row r="17491" spans="1:5" ht="13.8" x14ac:dyDescent="0.25">
      <c r="A17491" s="47">
        <v>42696</v>
      </c>
      <c r="B17491" s="45" t="str">
        <f t="shared" si="566"/>
        <v>November</v>
      </c>
      <c r="C17491" s="53">
        <f t="shared" si="567"/>
        <v>2016</v>
      </c>
      <c r="D17491" s="43" t="s">
        <v>99</v>
      </c>
      <c r="E17491" s="132">
        <v>6.1749999999999998</v>
      </c>
    </row>
    <row r="17492" spans="1:5" ht="13.8" x14ac:dyDescent="0.25">
      <c r="A17492" s="47">
        <v>42696</v>
      </c>
      <c r="B17492" s="45" t="str">
        <f t="shared" si="566"/>
        <v>November</v>
      </c>
      <c r="C17492" s="53">
        <f t="shared" si="567"/>
        <v>2016</v>
      </c>
      <c r="D17492" s="43" t="s">
        <v>100</v>
      </c>
      <c r="E17492" s="132">
        <v>6.0125000000000002</v>
      </c>
    </row>
    <row r="17493" spans="1:5" ht="13.8" x14ac:dyDescent="0.25">
      <c r="A17493" s="47">
        <v>42696</v>
      </c>
      <c r="B17493" s="45" t="str">
        <f t="shared" si="566"/>
        <v>November</v>
      </c>
      <c r="C17493" s="53">
        <f t="shared" si="567"/>
        <v>2016</v>
      </c>
      <c r="D17493" s="43" t="s">
        <v>101</v>
      </c>
      <c r="E17493" s="132">
        <v>5.7525000000000004</v>
      </c>
    </row>
    <row r="17494" spans="1:5" ht="13.8" x14ac:dyDescent="0.25">
      <c r="A17494" s="47">
        <v>42696</v>
      </c>
      <c r="B17494" s="45" t="str">
        <f t="shared" si="566"/>
        <v>November</v>
      </c>
      <c r="C17494" s="53">
        <f t="shared" si="567"/>
        <v>2016</v>
      </c>
      <c r="D17494" s="43" t="s">
        <v>124</v>
      </c>
      <c r="E17494" s="132">
        <v>5.7037500000000003</v>
      </c>
    </row>
    <row r="17495" spans="1:5" ht="13.8" x14ac:dyDescent="0.25">
      <c r="A17495" s="47">
        <v>42696</v>
      </c>
      <c r="B17495" s="45" t="str">
        <f t="shared" si="566"/>
        <v>November</v>
      </c>
      <c r="C17495" s="53">
        <f t="shared" si="567"/>
        <v>2016</v>
      </c>
      <c r="D17495" s="43" t="s">
        <v>125</v>
      </c>
      <c r="E17495" s="132">
        <v>5.1025</v>
      </c>
    </row>
    <row r="17496" spans="1:5" ht="13.8" x14ac:dyDescent="0.25">
      <c r="A17496" s="47">
        <v>42696</v>
      </c>
      <c r="B17496" s="45" t="str">
        <f t="shared" si="566"/>
        <v>November</v>
      </c>
      <c r="C17496" s="53">
        <f t="shared" si="567"/>
        <v>2016</v>
      </c>
      <c r="D17496" s="43" t="s">
        <v>126</v>
      </c>
      <c r="E17496" s="132">
        <v>5.6062500000000002</v>
      </c>
    </row>
    <row r="17497" spans="1:5" ht="13.8" x14ac:dyDescent="0.25">
      <c r="A17497" s="47">
        <v>42696</v>
      </c>
      <c r="B17497" s="45" t="str">
        <f t="shared" si="566"/>
        <v>November</v>
      </c>
      <c r="C17497" s="53">
        <f t="shared" si="567"/>
        <v>2016</v>
      </c>
      <c r="D17497" s="43" t="s">
        <v>127</v>
      </c>
      <c r="E17497" s="132">
        <v>5.6737500000000001</v>
      </c>
    </row>
    <row r="17498" spans="1:5" ht="13.8" x14ac:dyDescent="0.25">
      <c r="A17498" s="47">
        <v>42696</v>
      </c>
      <c r="B17498" s="45" t="str">
        <f t="shared" si="566"/>
        <v>November</v>
      </c>
      <c r="C17498" s="53">
        <f t="shared" si="567"/>
        <v>2016</v>
      </c>
      <c r="D17498" s="43" t="s">
        <v>105</v>
      </c>
      <c r="E17498" s="132">
        <v>4.0137500000000008</v>
      </c>
    </row>
    <row r="17499" spans="1:5" ht="13.8" x14ac:dyDescent="0.25">
      <c r="A17499" s="47">
        <v>42696</v>
      </c>
      <c r="B17499" s="45" t="str">
        <f t="shared" si="566"/>
        <v>November</v>
      </c>
      <c r="C17499" s="53">
        <f t="shared" si="567"/>
        <v>2016</v>
      </c>
      <c r="D17499" s="43" t="s">
        <v>128</v>
      </c>
      <c r="E17499" s="132">
        <v>6.0112500000000004</v>
      </c>
    </row>
    <row r="17500" spans="1:5" ht="13.8" x14ac:dyDescent="0.25">
      <c r="A17500" s="47">
        <v>42703</v>
      </c>
      <c r="B17500" s="45" t="str">
        <f t="shared" si="566"/>
        <v>November</v>
      </c>
      <c r="C17500" s="53">
        <f t="shared" si="567"/>
        <v>2016</v>
      </c>
      <c r="D17500" s="43" t="s">
        <v>131</v>
      </c>
    </row>
    <row r="17501" spans="1:5" ht="13.8" x14ac:dyDescent="0.25">
      <c r="A17501" s="47">
        <v>42703</v>
      </c>
      <c r="B17501" s="45" t="str">
        <f t="shared" si="566"/>
        <v>November</v>
      </c>
      <c r="C17501" s="53">
        <f t="shared" si="567"/>
        <v>2016</v>
      </c>
      <c r="D17501" s="43" t="s">
        <v>115</v>
      </c>
    </row>
    <row r="17502" spans="1:5" ht="13.8" x14ac:dyDescent="0.25">
      <c r="A17502" s="47">
        <v>42703</v>
      </c>
      <c r="B17502" s="45" t="str">
        <f t="shared" si="566"/>
        <v>November</v>
      </c>
      <c r="C17502" s="53">
        <f t="shared" si="567"/>
        <v>2016</v>
      </c>
      <c r="D17502" s="43" t="s">
        <v>95</v>
      </c>
    </row>
    <row r="17503" spans="1:5" ht="13.8" x14ac:dyDescent="0.25">
      <c r="A17503" s="47">
        <v>42703</v>
      </c>
      <c r="B17503" s="45" t="str">
        <f t="shared" si="566"/>
        <v>November</v>
      </c>
      <c r="C17503" s="53">
        <f t="shared" si="567"/>
        <v>2016</v>
      </c>
      <c r="D17503" s="43" t="s">
        <v>96</v>
      </c>
    </row>
    <row r="17504" spans="1:5" ht="13.8" x14ac:dyDescent="0.25">
      <c r="A17504" s="47">
        <v>42703</v>
      </c>
      <c r="B17504" s="45" t="str">
        <f t="shared" si="566"/>
        <v>November</v>
      </c>
      <c r="C17504" s="53">
        <f t="shared" si="567"/>
        <v>2016</v>
      </c>
      <c r="D17504" s="43" t="s">
        <v>97</v>
      </c>
    </row>
    <row r="17505" spans="1:5" ht="13.8" x14ac:dyDescent="0.25">
      <c r="A17505" s="47">
        <v>42703</v>
      </c>
      <c r="B17505" s="45" t="str">
        <f t="shared" ref="B17505:B17565" si="568">TEXT(A17505,"mmmm")</f>
        <v>November</v>
      </c>
      <c r="C17505" s="53">
        <f t="shared" ref="C17505:C17565" si="569">YEAR(A17505)</f>
        <v>2016</v>
      </c>
      <c r="D17505" s="43" t="s">
        <v>98</v>
      </c>
    </row>
    <row r="17506" spans="1:5" ht="15.6" x14ac:dyDescent="0.3">
      <c r="A17506" s="47">
        <v>42703</v>
      </c>
      <c r="B17506" s="45" t="str">
        <f t="shared" si="568"/>
        <v>November</v>
      </c>
      <c r="C17506" s="53">
        <f t="shared" si="569"/>
        <v>2016</v>
      </c>
      <c r="D17506" s="130" t="s">
        <v>136</v>
      </c>
      <c r="E17506" s="132">
        <v>13.872</v>
      </c>
    </row>
    <row r="17507" spans="1:5" ht="13.8" x14ac:dyDescent="0.25">
      <c r="A17507" s="47">
        <v>42703</v>
      </c>
      <c r="B17507" s="45" t="str">
        <f t="shared" si="568"/>
        <v>November</v>
      </c>
      <c r="C17507" s="53">
        <f t="shared" si="569"/>
        <v>2016</v>
      </c>
      <c r="D17507" s="43" t="s">
        <v>118</v>
      </c>
      <c r="E17507" s="132">
        <v>12.743999999999998</v>
      </c>
    </row>
    <row r="17508" spans="1:5" ht="13.8" x14ac:dyDescent="0.25">
      <c r="A17508" s="47">
        <v>42703</v>
      </c>
      <c r="B17508" s="45" t="str">
        <f t="shared" si="568"/>
        <v>November</v>
      </c>
      <c r="C17508" s="53">
        <f t="shared" si="569"/>
        <v>2016</v>
      </c>
      <c r="D17508" s="43" t="s">
        <v>102</v>
      </c>
      <c r="E17508" s="132">
        <v>12.576000000000001</v>
      </c>
    </row>
    <row r="17509" spans="1:5" ht="13.8" x14ac:dyDescent="0.25">
      <c r="A17509" s="47">
        <v>42703</v>
      </c>
      <c r="B17509" s="45" t="str">
        <f t="shared" si="568"/>
        <v>November</v>
      </c>
      <c r="C17509" s="53">
        <f t="shared" si="569"/>
        <v>2016</v>
      </c>
      <c r="D17509" s="43" t="s">
        <v>119</v>
      </c>
      <c r="E17509" s="132">
        <v>12.168000000000001</v>
      </c>
    </row>
    <row r="17510" spans="1:5" ht="13.8" x14ac:dyDescent="0.25">
      <c r="A17510" s="47">
        <v>42703</v>
      </c>
      <c r="B17510" s="45" t="str">
        <f t="shared" si="568"/>
        <v>November</v>
      </c>
      <c r="C17510" s="53">
        <f t="shared" si="569"/>
        <v>2016</v>
      </c>
      <c r="D17510" s="43" t="s">
        <v>120</v>
      </c>
      <c r="E17510" s="132">
        <v>11.543999999999999</v>
      </c>
    </row>
    <row r="17511" spans="1:5" ht="13.8" x14ac:dyDescent="0.25">
      <c r="A17511" s="47">
        <v>42703</v>
      </c>
      <c r="B17511" s="45" t="str">
        <f t="shared" si="568"/>
        <v>November</v>
      </c>
      <c r="C17511" s="53">
        <f t="shared" si="569"/>
        <v>2016</v>
      </c>
      <c r="D17511" s="43" t="s">
        <v>103</v>
      </c>
      <c r="E17511" s="132">
        <v>11.135999999999999</v>
      </c>
    </row>
    <row r="17512" spans="1:5" ht="13.8" x14ac:dyDescent="0.25">
      <c r="A17512" s="47">
        <v>42703</v>
      </c>
      <c r="B17512" s="45" t="str">
        <f t="shared" si="568"/>
        <v>November</v>
      </c>
      <c r="C17512" s="53">
        <f t="shared" si="569"/>
        <v>2016</v>
      </c>
      <c r="D17512" s="43" t="s">
        <v>116</v>
      </c>
      <c r="E17512" s="132">
        <v>7.2817500000000006</v>
      </c>
    </row>
    <row r="17513" spans="1:5" ht="13.8" x14ac:dyDescent="0.25">
      <c r="A17513" s="47">
        <v>42703</v>
      </c>
      <c r="B17513" s="45" t="str">
        <f t="shared" si="568"/>
        <v>November</v>
      </c>
      <c r="C17513" s="53">
        <f t="shared" si="569"/>
        <v>2016</v>
      </c>
      <c r="D17513" s="43" t="s">
        <v>104</v>
      </c>
      <c r="E17513" s="132">
        <v>9.3800000000000008</v>
      </c>
    </row>
    <row r="17514" spans="1:5" ht="13.8" x14ac:dyDescent="0.25">
      <c r="A17514" s="47">
        <v>42703</v>
      </c>
      <c r="B17514" s="45" t="str">
        <f t="shared" si="568"/>
        <v>November</v>
      </c>
      <c r="C17514" s="53">
        <f t="shared" si="569"/>
        <v>2016</v>
      </c>
      <c r="D17514" s="43" t="s">
        <v>121</v>
      </c>
      <c r="E17514" s="132">
        <v>8.92</v>
      </c>
    </row>
    <row r="17515" spans="1:5" ht="13.8" x14ac:dyDescent="0.25">
      <c r="A17515" s="47">
        <v>42703</v>
      </c>
      <c r="B17515" s="45" t="str">
        <f t="shared" si="568"/>
        <v>November</v>
      </c>
      <c r="C17515" s="53">
        <f t="shared" si="569"/>
        <v>2016</v>
      </c>
      <c r="D17515" s="43" t="s">
        <v>122</v>
      </c>
      <c r="E17515" s="132">
        <v>8.08</v>
      </c>
    </row>
    <row r="17516" spans="1:5" ht="13.8" x14ac:dyDescent="0.25">
      <c r="A17516" s="47">
        <v>42703</v>
      </c>
      <c r="B17516" s="45" t="str">
        <f t="shared" si="568"/>
        <v>November</v>
      </c>
      <c r="C17516" s="53">
        <f t="shared" si="569"/>
        <v>2016</v>
      </c>
      <c r="D17516" s="43" t="s">
        <v>123</v>
      </c>
      <c r="E17516" s="132">
        <v>7.98</v>
      </c>
    </row>
    <row r="17517" spans="1:5" ht="13.8" x14ac:dyDescent="0.25">
      <c r="A17517" s="47">
        <v>42703</v>
      </c>
      <c r="B17517" s="45" t="str">
        <f t="shared" si="568"/>
        <v>November</v>
      </c>
      <c r="C17517" s="53">
        <f t="shared" si="569"/>
        <v>2016</v>
      </c>
      <c r="D17517" s="43" t="s">
        <v>99</v>
      </c>
      <c r="E17517" s="132">
        <v>6.1749999999999998</v>
      </c>
    </row>
    <row r="17518" spans="1:5" ht="13.8" x14ac:dyDescent="0.25">
      <c r="A17518" s="47">
        <v>42703</v>
      </c>
      <c r="B17518" s="45" t="str">
        <f t="shared" si="568"/>
        <v>November</v>
      </c>
      <c r="C17518" s="53">
        <f t="shared" si="569"/>
        <v>2016</v>
      </c>
      <c r="D17518" s="43" t="s">
        <v>100</v>
      </c>
      <c r="E17518" s="132">
        <v>6.0125000000000002</v>
      </c>
    </row>
    <row r="17519" spans="1:5" ht="13.8" x14ac:dyDescent="0.25">
      <c r="A17519" s="47">
        <v>42703</v>
      </c>
      <c r="B17519" s="45" t="str">
        <f t="shared" si="568"/>
        <v>November</v>
      </c>
      <c r="C17519" s="53">
        <f t="shared" si="569"/>
        <v>2016</v>
      </c>
      <c r="D17519" s="43" t="s">
        <v>101</v>
      </c>
      <c r="E17519" s="132">
        <v>5.7525000000000004</v>
      </c>
    </row>
    <row r="17520" spans="1:5" ht="13.8" x14ac:dyDescent="0.25">
      <c r="A17520" s="47">
        <v>42703</v>
      </c>
      <c r="B17520" s="45" t="str">
        <f t="shared" si="568"/>
        <v>November</v>
      </c>
      <c r="C17520" s="53">
        <f t="shared" si="569"/>
        <v>2016</v>
      </c>
      <c r="D17520" s="43" t="s">
        <v>124</v>
      </c>
      <c r="E17520" s="132">
        <v>5.7037500000000003</v>
      </c>
    </row>
    <row r="17521" spans="1:5" ht="13.8" x14ac:dyDescent="0.25">
      <c r="A17521" s="47">
        <v>42703</v>
      </c>
      <c r="B17521" s="45" t="str">
        <f t="shared" si="568"/>
        <v>November</v>
      </c>
      <c r="C17521" s="53">
        <f t="shared" si="569"/>
        <v>2016</v>
      </c>
      <c r="D17521" s="43" t="s">
        <v>125</v>
      </c>
      <c r="E17521" s="132">
        <v>5.1025</v>
      </c>
    </row>
    <row r="17522" spans="1:5" ht="13.8" x14ac:dyDescent="0.25">
      <c r="A17522" s="47">
        <v>42703</v>
      </c>
      <c r="B17522" s="45" t="str">
        <f t="shared" si="568"/>
        <v>November</v>
      </c>
      <c r="C17522" s="53">
        <f t="shared" si="569"/>
        <v>2016</v>
      </c>
      <c r="D17522" s="43" t="s">
        <v>126</v>
      </c>
      <c r="E17522" s="132">
        <v>5.6062500000000002</v>
      </c>
    </row>
    <row r="17523" spans="1:5" ht="13.8" x14ac:dyDescent="0.25">
      <c r="A17523" s="47">
        <v>42703</v>
      </c>
      <c r="B17523" s="45" t="str">
        <f t="shared" si="568"/>
        <v>November</v>
      </c>
      <c r="C17523" s="53">
        <f t="shared" si="569"/>
        <v>2016</v>
      </c>
      <c r="D17523" s="43" t="s">
        <v>127</v>
      </c>
      <c r="E17523" s="132">
        <v>5.6737500000000001</v>
      </c>
    </row>
    <row r="17524" spans="1:5" ht="13.8" x14ac:dyDescent="0.25">
      <c r="A17524" s="47">
        <v>42703</v>
      </c>
      <c r="B17524" s="45" t="str">
        <f t="shared" si="568"/>
        <v>November</v>
      </c>
      <c r="C17524" s="53">
        <f t="shared" si="569"/>
        <v>2016</v>
      </c>
      <c r="D17524" s="43" t="s">
        <v>105</v>
      </c>
      <c r="E17524" s="132">
        <v>4.0137500000000008</v>
      </c>
    </row>
    <row r="17525" spans="1:5" ht="13.8" x14ac:dyDescent="0.25">
      <c r="A17525" s="47">
        <v>42703</v>
      </c>
      <c r="B17525" s="45" t="str">
        <f t="shared" si="568"/>
        <v>November</v>
      </c>
      <c r="C17525" s="53">
        <f t="shared" si="569"/>
        <v>2016</v>
      </c>
      <c r="D17525" s="43" t="s">
        <v>128</v>
      </c>
      <c r="E17525" s="132">
        <v>6.0112500000000004</v>
      </c>
    </row>
    <row r="17526" spans="1:5" ht="13.8" x14ac:dyDescent="0.25">
      <c r="A17526" s="47">
        <v>42710</v>
      </c>
      <c r="B17526" s="45" t="str">
        <f t="shared" si="568"/>
        <v>December</v>
      </c>
      <c r="C17526" s="53">
        <f t="shared" si="569"/>
        <v>2016</v>
      </c>
      <c r="D17526" s="43" t="s">
        <v>131</v>
      </c>
    </row>
    <row r="17527" spans="1:5" ht="13.8" x14ac:dyDescent="0.25">
      <c r="A17527" s="47">
        <v>42710</v>
      </c>
      <c r="B17527" s="45" t="str">
        <f t="shared" si="568"/>
        <v>December</v>
      </c>
      <c r="C17527" s="53">
        <f t="shared" si="569"/>
        <v>2016</v>
      </c>
      <c r="D17527" s="43" t="s">
        <v>115</v>
      </c>
    </row>
    <row r="17528" spans="1:5" ht="13.8" x14ac:dyDescent="0.25">
      <c r="A17528" s="47">
        <v>42710</v>
      </c>
      <c r="B17528" s="45" t="str">
        <f t="shared" si="568"/>
        <v>December</v>
      </c>
      <c r="C17528" s="53">
        <f t="shared" si="569"/>
        <v>2016</v>
      </c>
      <c r="D17528" s="43" t="s">
        <v>95</v>
      </c>
    </row>
    <row r="17529" spans="1:5" ht="13.8" x14ac:dyDescent="0.25">
      <c r="A17529" s="47">
        <v>42710</v>
      </c>
      <c r="B17529" s="45" t="str">
        <f t="shared" si="568"/>
        <v>December</v>
      </c>
      <c r="C17529" s="53">
        <f t="shared" si="569"/>
        <v>2016</v>
      </c>
      <c r="D17529" s="43" t="s">
        <v>96</v>
      </c>
    </row>
    <row r="17530" spans="1:5" ht="13.8" x14ac:dyDescent="0.25">
      <c r="A17530" s="47">
        <v>42710</v>
      </c>
      <c r="B17530" s="45" t="str">
        <f t="shared" si="568"/>
        <v>December</v>
      </c>
      <c r="C17530" s="53">
        <f t="shared" si="569"/>
        <v>2016</v>
      </c>
      <c r="D17530" s="43" t="s">
        <v>97</v>
      </c>
    </row>
    <row r="17531" spans="1:5" ht="13.8" x14ac:dyDescent="0.25">
      <c r="A17531" s="47">
        <v>42710</v>
      </c>
      <c r="B17531" s="45" t="str">
        <f t="shared" si="568"/>
        <v>December</v>
      </c>
      <c r="C17531" s="53">
        <f t="shared" si="569"/>
        <v>2016</v>
      </c>
      <c r="D17531" s="43" t="s">
        <v>98</v>
      </c>
    </row>
    <row r="17532" spans="1:5" ht="15.6" x14ac:dyDescent="0.3">
      <c r="A17532" s="47">
        <v>42710</v>
      </c>
      <c r="B17532" s="45" t="str">
        <f t="shared" si="568"/>
        <v>December</v>
      </c>
      <c r="C17532" s="53">
        <f t="shared" si="569"/>
        <v>2016</v>
      </c>
      <c r="D17532" s="130" t="s">
        <v>136</v>
      </c>
      <c r="E17532" s="132">
        <v>13.438500000000001</v>
      </c>
    </row>
    <row r="17533" spans="1:5" ht="13.8" x14ac:dyDescent="0.25">
      <c r="A17533" s="47">
        <v>42710</v>
      </c>
      <c r="B17533" s="45" t="str">
        <f t="shared" si="568"/>
        <v>December</v>
      </c>
      <c r="C17533" s="53">
        <f t="shared" si="569"/>
        <v>2016</v>
      </c>
      <c r="D17533" s="43" t="s">
        <v>118</v>
      </c>
      <c r="E17533" s="132">
        <v>12.345749999999999</v>
      </c>
    </row>
    <row r="17534" spans="1:5" ht="13.8" x14ac:dyDescent="0.25">
      <c r="A17534" s="47">
        <v>42710</v>
      </c>
      <c r="B17534" s="45" t="str">
        <f t="shared" si="568"/>
        <v>December</v>
      </c>
      <c r="C17534" s="53">
        <f t="shared" si="569"/>
        <v>2016</v>
      </c>
      <c r="D17534" s="43" t="s">
        <v>102</v>
      </c>
      <c r="E17534" s="132">
        <v>12.183</v>
      </c>
    </row>
    <row r="17535" spans="1:5" ht="13.8" x14ac:dyDescent="0.25">
      <c r="A17535" s="47">
        <v>42710</v>
      </c>
      <c r="B17535" s="45" t="str">
        <f t="shared" si="568"/>
        <v>December</v>
      </c>
      <c r="C17535" s="53">
        <f t="shared" si="569"/>
        <v>2016</v>
      </c>
      <c r="D17535" s="43" t="s">
        <v>119</v>
      </c>
      <c r="E17535" s="132">
        <v>11.787750000000001</v>
      </c>
    </row>
    <row r="17536" spans="1:5" ht="13.8" x14ac:dyDescent="0.25">
      <c r="A17536" s="47">
        <v>42710</v>
      </c>
      <c r="B17536" s="45" t="str">
        <f t="shared" si="568"/>
        <v>December</v>
      </c>
      <c r="C17536" s="53">
        <f t="shared" si="569"/>
        <v>2016</v>
      </c>
      <c r="D17536" s="43" t="s">
        <v>120</v>
      </c>
      <c r="E17536" s="132">
        <v>11.183249999999997</v>
      </c>
    </row>
    <row r="17537" spans="1:5" ht="13.8" x14ac:dyDescent="0.25">
      <c r="A17537" s="47">
        <v>42710</v>
      </c>
      <c r="B17537" s="45" t="str">
        <f t="shared" si="568"/>
        <v>December</v>
      </c>
      <c r="C17537" s="53">
        <f t="shared" si="569"/>
        <v>2016</v>
      </c>
      <c r="D17537" s="43" t="s">
        <v>103</v>
      </c>
      <c r="E17537" s="132">
        <v>10.788</v>
      </c>
    </row>
    <row r="17538" spans="1:5" ht="13.8" x14ac:dyDescent="0.25">
      <c r="A17538" s="47">
        <v>42710</v>
      </c>
      <c r="B17538" s="45" t="str">
        <f t="shared" si="568"/>
        <v>December</v>
      </c>
      <c r="C17538" s="53">
        <f t="shared" si="569"/>
        <v>2016</v>
      </c>
      <c r="D17538" s="43" t="s">
        <v>116</v>
      </c>
      <c r="E17538" s="132">
        <v>7.1820000000000004</v>
      </c>
    </row>
    <row r="17539" spans="1:5" ht="13.8" x14ac:dyDescent="0.25">
      <c r="A17539" s="47">
        <v>42710</v>
      </c>
      <c r="B17539" s="45" t="str">
        <f t="shared" si="568"/>
        <v>December</v>
      </c>
      <c r="C17539" s="53">
        <f t="shared" si="569"/>
        <v>2016</v>
      </c>
      <c r="D17539" s="43" t="s">
        <v>104</v>
      </c>
      <c r="E17539" s="132">
        <v>8.9109999999999996</v>
      </c>
    </row>
    <row r="17540" spans="1:5" ht="13.8" x14ac:dyDescent="0.25">
      <c r="A17540" s="47">
        <v>42710</v>
      </c>
      <c r="B17540" s="45" t="str">
        <f t="shared" si="568"/>
        <v>December</v>
      </c>
      <c r="C17540" s="53">
        <f t="shared" si="569"/>
        <v>2016</v>
      </c>
      <c r="D17540" s="43" t="s">
        <v>121</v>
      </c>
      <c r="E17540" s="132">
        <v>8.4740000000000002</v>
      </c>
    </row>
    <row r="17541" spans="1:5" ht="13.8" x14ac:dyDescent="0.25">
      <c r="A17541" s="47">
        <v>42710</v>
      </c>
      <c r="B17541" s="45" t="str">
        <f t="shared" si="568"/>
        <v>December</v>
      </c>
      <c r="C17541" s="53">
        <f t="shared" si="569"/>
        <v>2016</v>
      </c>
      <c r="D17541" s="43" t="s">
        <v>122</v>
      </c>
      <c r="E17541" s="132">
        <v>7.6760000000000002</v>
      </c>
    </row>
    <row r="17542" spans="1:5" ht="13.8" x14ac:dyDescent="0.25">
      <c r="A17542" s="47">
        <v>42710</v>
      </c>
      <c r="B17542" s="45" t="str">
        <f t="shared" si="568"/>
        <v>December</v>
      </c>
      <c r="C17542" s="53">
        <f t="shared" si="569"/>
        <v>2016</v>
      </c>
      <c r="D17542" s="43" t="s">
        <v>123</v>
      </c>
      <c r="E17542" s="132">
        <v>7.5810000000000004</v>
      </c>
    </row>
    <row r="17543" spans="1:5" ht="13.8" x14ac:dyDescent="0.25">
      <c r="A17543" s="47">
        <v>42710</v>
      </c>
      <c r="B17543" s="45" t="str">
        <f t="shared" si="568"/>
        <v>December</v>
      </c>
      <c r="C17543" s="53">
        <f t="shared" si="569"/>
        <v>2016</v>
      </c>
      <c r="D17543" s="43" t="s">
        <v>99</v>
      </c>
      <c r="E17543" s="132">
        <v>5.7949999999999999</v>
      </c>
    </row>
    <row r="17544" spans="1:5" ht="13.8" x14ac:dyDescent="0.25">
      <c r="A17544" s="47">
        <v>42710</v>
      </c>
      <c r="B17544" s="45" t="str">
        <f t="shared" si="568"/>
        <v>December</v>
      </c>
      <c r="C17544" s="53">
        <f t="shared" si="569"/>
        <v>2016</v>
      </c>
      <c r="D17544" s="43" t="s">
        <v>100</v>
      </c>
      <c r="E17544" s="132">
        <v>5.6425000000000001</v>
      </c>
    </row>
    <row r="17545" spans="1:5" ht="13.8" x14ac:dyDescent="0.25">
      <c r="A17545" s="47">
        <v>42710</v>
      </c>
      <c r="B17545" s="45" t="str">
        <f t="shared" si="568"/>
        <v>December</v>
      </c>
      <c r="C17545" s="53">
        <f t="shared" si="569"/>
        <v>2016</v>
      </c>
      <c r="D17545" s="43" t="s">
        <v>101</v>
      </c>
      <c r="E17545" s="132">
        <v>5.3985000000000003</v>
      </c>
    </row>
    <row r="17546" spans="1:5" ht="13.8" x14ac:dyDescent="0.25">
      <c r="A17546" s="47">
        <v>42710</v>
      </c>
      <c r="B17546" s="45" t="str">
        <f t="shared" si="568"/>
        <v>December</v>
      </c>
      <c r="C17546" s="53">
        <f t="shared" si="569"/>
        <v>2016</v>
      </c>
      <c r="D17546" s="43" t="s">
        <v>124</v>
      </c>
      <c r="E17546" s="132">
        <v>5.3527499999999995</v>
      </c>
    </row>
    <row r="17547" spans="1:5" ht="13.8" x14ac:dyDescent="0.25">
      <c r="A17547" s="47">
        <v>42710</v>
      </c>
      <c r="B17547" s="45" t="str">
        <f t="shared" si="568"/>
        <v>December</v>
      </c>
      <c r="C17547" s="53">
        <f t="shared" si="569"/>
        <v>2016</v>
      </c>
      <c r="D17547" s="43" t="s">
        <v>125</v>
      </c>
      <c r="E17547" s="132">
        <v>4.7885</v>
      </c>
    </row>
    <row r="17548" spans="1:5" ht="13.8" x14ac:dyDescent="0.25">
      <c r="A17548" s="47">
        <v>42710</v>
      </c>
      <c r="B17548" s="45" t="str">
        <f t="shared" si="568"/>
        <v>December</v>
      </c>
      <c r="C17548" s="53">
        <f t="shared" si="569"/>
        <v>2016</v>
      </c>
      <c r="D17548" s="43" t="s">
        <v>126</v>
      </c>
      <c r="E17548" s="132">
        <v>5.3072499999999998</v>
      </c>
    </row>
    <row r="17549" spans="1:5" ht="13.8" x14ac:dyDescent="0.25">
      <c r="A17549" s="47">
        <v>42710</v>
      </c>
      <c r="B17549" s="45" t="str">
        <f t="shared" si="568"/>
        <v>December</v>
      </c>
      <c r="C17549" s="53">
        <f t="shared" si="569"/>
        <v>2016</v>
      </c>
      <c r="D17549" s="43" t="s">
        <v>127</v>
      </c>
      <c r="E17549" s="132">
        <v>5.4067499999999997</v>
      </c>
    </row>
    <row r="17550" spans="1:5" ht="13.8" x14ac:dyDescent="0.25">
      <c r="A17550" s="47">
        <v>42710</v>
      </c>
      <c r="B17550" s="45" t="str">
        <f t="shared" si="568"/>
        <v>December</v>
      </c>
      <c r="C17550" s="53">
        <f t="shared" si="569"/>
        <v>2016</v>
      </c>
      <c r="D17550" s="43" t="s">
        <v>105</v>
      </c>
      <c r="E17550" s="132">
        <v>3.76675</v>
      </c>
    </row>
    <row r="17551" spans="1:5" ht="13.8" x14ac:dyDescent="0.25">
      <c r="A17551" s="47">
        <v>42710</v>
      </c>
      <c r="B17551" s="45" t="str">
        <f t="shared" si="568"/>
        <v>December</v>
      </c>
      <c r="C17551" s="53">
        <f t="shared" si="569"/>
        <v>2016</v>
      </c>
      <c r="D17551" s="43" t="s">
        <v>128</v>
      </c>
      <c r="E17551" s="132">
        <v>5.7822500000000003</v>
      </c>
    </row>
    <row r="17552" spans="1:5" ht="13.8" x14ac:dyDescent="0.25">
      <c r="A17552" s="47">
        <v>42717</v>
      </c>
      <c r="B17552" s="45" t="str">
        <f t="shared" si="568"/>
        <v>December</v>
      </c>
      <c r="C17552" s="53">
        <f t="shared" si="569"/>
        <v>2016</v>
      </c>
      <c r="D17552" s="43" t="s">
        <v>131</v>
      </c>
    </row>
    <row r="17553" spans="1:5" ht="13.8" x14ac:dyDescent="0.25">
      <c r="A17553" s="47">
        <v>42717</v>
      </c>
      <c r="B17553" s="45" t="str">
        <f t="shared" si="568"/>
        <v>December</v>
      </c>
      <c r="C17553" s="53">
        <f t="shared" si="569"/>
        <v>2016</v>
      </c>
      <c r="D17553" s="43" t="s">
        <v>115</v>
      </c>
    </row>
    <row r="17554" spans="1:5" ht="13.8" x14ac:dyDescent="0.25">
      <c r="A17554" s="47">
        <v>42717</v>
      </c>
      <c r="B17554" s="45" t="str">
        <f t="shared" si="568"/>
        <v>December</v>
      </c>
      <c r="C17554" s="53">
        <f t="shared" si="569"/>
        <v>2016</v>
      </c>
      <c r="D17554" s="43" t="s">
        <v>95</v>
      </c>
    </row>
    <row r="17555" spans="1:5" ht="13.8" x14ac:dyDescent="0.25">
      <c r="A17555" s="47">
        <v>42717</v>
      </c>
      <c r="B17555" s="45" t="str">
        <f t="shared" si="568"/>
        <v>December</v>
      </c>
      <c r="C17555" s="53">
        <f t="shared" si="569"/>
        <v>2016</v>
      </c>
      <c r="D17555" s="43" t="s">
        <v>96</v>
      </c>
    </row>
    <row r="17556" spans="1:5" ht="13.8" x14ac:dyDescent="0.25">
      <c r="A17556" s="47">
        <v>42717</v>
      </c>
      <c r="B17556" s="45" t="str">
        <f t="shared" si="568"/>
        <v>December</v>
      </c>
      <c r="C17556" s="53">
        <f t="shared" si="569"/>
        <v>2016</v>
      </c>
      <c r="D17556" s="43" t="s">
        <v>97</v>
      </c>
    </row>
    <row r="17557" spans="1:5" ht="13.8" x14ac:dyDescent="0.25">
      <c r="A17557" s="47">
        <v>42717</v>
      </c>
      <c r="B17557" s="45" t="str">
        <f t="shared" si="568"/>
        <v>December</v>
      </c>
      <c r="C17557" s="53">
        <f t="shared" si="569"/>
        <v>2016</v>
      </c>
      <c r="D17557" s="43" t="s">
        <v>98</v>
      </c>
    </row>
    <row r="17558" spans="1:5" ht="15.6" x14ac:dyDescent="0.3">
      <c r="A17558" s="47">
        <v>42717</v>
      </c>
      <c r="B17558" s="45" t="str">
        <f t="shared" si="568"/>
        <v>December</v>
      </c>
      <c r="C17558" s="53">
        <f t="shared" si="569"/>
        <v>2016</v>
      </c>
      <c r="D17558" s="130" t="s">
        <v>136</v>
      </c>
      <c r="E17558" s="132">
        <v>15.027999999999999</v>
      </c>
    </row>
    <row r="17559" spans="1:5" ht="13.8" x14ac:dyDescent="0.25">
      <c r="A17559" s="47">
        <v>42717</v>
      </c>
      <c r="B17559" s="45" t="str">
        <f t="shared" si="568"/>
        <v>December</v>
      </c>
      <c r="C17559" s="53">
        <f t="shared" si="569"/>
        <v>2016</v>
      </c>
      <c r="D17559" s="43" t="s">
        <v>118</v>
      </c>
      <c r="E17559" s="132">
        <v>13.805999999999999</v>
      </c>
    </row>
    <row r="17560" spans="1:5" ht="13.8" x14ac:dyDescent="0.25">
      <c r="A17560" s="47">
        <v>42717</v>
      </c>
      <c r="B17560" s="45" t="str">
        <f t="shared" si="568"/>
        <v>December</v>
      </c>
      <c r="C17560" s="53">
        <f t="shared" si="569"/>
        <v>2016</v>
      </c>
      <c r="D17560" s="43" t="s">
        <v>102</v>
      </c>
      <c r="E17560" s="132">
        <v>13.624000000000001</v>
      </c>
    </row>
    <row r="17561" spans="1:5" ht="13.8" x14ac:dyDescent="0.25">
      <c r="A17561" s="47">
        <v>42717</v>
      </c>
      <c r="B17561" s="45" t="str">
        <f t="shared" si="568"/>
        <v>December</v>
      </c>
      <c r="C17561" s="53">
        <f t="shared" si="569"/>
        <v>2016</v>
      </c>
      <c r="D17561" s="43" t="s">
        <v>119</v>
      </c>
      <c r="E17561" s="132">
        <v>13.182</v>
      </c>
    </row>
    <row r="17562" spans="1:5" ht="13.8" x14ac:dyDescent="0.25">
      <c r="A17562" s="47">
        <v>42717</v>
      </c>
      <c r="B17562" s="45" t="str">
        <f t="shared" si="568"/>
        <v>December</v>
      </c>
      <c r="C17562" s="53">
        <f t="shared" si="569"/>
        <v>2016</v>
      </c>
      <c r="D17562" s="43" t="s">
        <v>120</v>
      </c>
      <c r="E17562" s="132">
        <v>12.505999999999998</v>
      </c>
    </row>
    <row r="17563" spans="1:5" ht="13.8" x14ac:dyDescent="0.25">
      <c r="A17563" s="47">
        <v>42717</v>
      </c>
      <c r="B17563" s="45" t="str">
        <f t="shared" si="568"/>
        <v>December</v>
      </c>
      <c r="C17563" s="53">
        <f t="shared" si="569"/>
        <v>2016</v>
      </c>
      <c r="D17563" s="43" t="s">
        <v>103</v>
      </c>
      <c r="E17563" s="132">
        <v>12.063999999999998</v>
      </c>
    </row>
    <row r="17564" spans="1:5" ht="13.8" x14ac:dyDescent="0.25">
      <c r="A17564" s="47">
        <v>42717</v>
      </c>
      <c r="B17564" s="45" t="str">
        <f t="shared" si="568"/>
        <v>December</v>
      </c>
      <c r="C17564" s="53">
        <f t="shared" si="569"/>
        <v>2016</v>
      </c>
      <c r="D17564" s="43" t="s">
        <v>116</v>
      </c>
      <c r="E17564" s="132">
        <v>7.4479999999999995</v>
      </c>
    </row>
    <row r="17565" spans="1:5" ht="13.8" x14ac:dyDescent="0.25">
      <c r="A17565" s="47">
        <v>42717</v>
      </c>
      <c r="B17565" s="45" t="str">
        <f t="shared" si="568"/>
        <v>December</v>
      </c>
      <c r="C17565" s="53">
        <f t="shared" si="569"/>
        <v>2016</v>
      </c>
      <c r="D17565" s="43" t="s">
        <v>104</v>
      </c>
      <c r="E17565" s="132">
        <v>10.396166666666668</v>
      </c>
    </row>
    <row r="17566" spans="1:5" ht="13.8" x14ac:dyDescent="0.25">
      <c r="A17566" s="47">
        <v>42717</v>
      </c>
      <c r="B17566" s="45" t="str">
        <f t="shared" ref="B17566:B17627" si="570">TEXT(A17566,"mmmm")</f>
        <v>December</v>
      </c>
      <c r="C17566" s="53">
        <f t="shared" ref="C17566:C17627" si="571">YEAR(A17566)</f>
        <v>2016</v>
      </c>
      <c r="D17566" s="43" t="s">
        <v>121</v>
      </c>
      <c r="E17566" s="132">
        <v>9.886333333333333</v>
      </c>
    </row>
    <row r="17567" spans="1:5" ht="13.8" x14ac:dyDescent="0.25">
      <c r="A17567" s="47">
        <v>42717</v>
      </c>
      <c r="B17567" s="45" t="str">
        <f t="shared" si="570"/>
        <v>December</v>
      </c>
      <c r="C17567" s="53">
        <f t="shared" si="571"/>
        <v>2016</v>
      </c>
      <c r="D17567" s="43" t="s">
        <v>122</v>
      </c>
      <c r="E17567" s="132">
        <v>8.9553333333333338</v>
      </c>
    </row>
    <row r="17568" spans="1:5" ht="13.8" x14ac:dyDescent="0.25">
      <c r="A17568" s="47">
        <v>42717</v>
      </c>
      <c r="B17568" s="45" t="str">
        <f t="shared" si="570"/>
        <v>December</v>
      </c>
      <c r="C17568" s="53">
        <f t="shared" si="571"/>
        <v>2016</v>
      </c>
      <c r="D17568" s="43" t="s">
        <v>123</v>
      </c>
      <c r="E17568" s="132">
        <v>8.8445</v>
      </c>
    </row>
    <row r="17569" spans="1:5" ht="13.8" x14ac:dyDescent="0.25">
      <c r="A17569" s="47">
        <v>42717</v>
      </c>
      <c r="B17569" s="45" t="str">
        <f t="shared" si="570"/>
        <v>December</v>
      </c>
      <c r="C17569" s="53">
        <f t="shared" si="571"/>
        <v>2016</v>
      </c>
      <c r="D17569" s="43" t="s">
        <v>99</v>
      </c>
      <c r="E17569" s="132">
        <v>6.46</v>
      </c>
    </row>
    <row r="17570" spans="1:5" ht="13.8" x14ac:dyDescent="0.25">
      <c r="A17570" s="47">
        <v>42717</v>
      </c>
      <c r="B17570" s="45" t="str">
        <f t="shared" si="570"/>
        <v>December</v>
      </c>
      <c r="C17570" s="53">
        <f t="shared" si="571"/>
        <v>2016</v>
      </c>
      <c r="D17570" s="43" t="s">
        <v>100</v>
      </c>
      <c r="E17570" s="132">
        <v>6.29</v>
      </c>
    </row>
    <row r="17571" spans="1:5" ht="13.8" x14ac:dyDescent="0.25">
      <c r="A17571" s="47">
        <v>42717</v>
      </c>
      <c r="B17571" s="45" t="str">
        <f t="shared" si="570"/>
        <v>December</v>
      </c>
      <c r="C17571" s="53">
        <f t="shared" si="571"/>
        <v>2016</v>
      </c>
      <c r="D17571" s="43" t="s">
        <v>101</v>
      </c>
      <c r="E17571" s="132">
        <v>6.0179999999999998</v>
      </c>
    </row>
    <row r="17572" spans="1:5" ht="13.8" x14ac:dyDescent="0.25">
      <c r="A17572" s="47">
        <v>42717</v>
      </c>
      <c r="B17572" s="45" t="str">
        <f t="shared" si="570"/>
        <v>December</v>
      </c>
      <c r="C17572" s="53">
        <f t="shared" si="571"/>
        <v>2016</v>
      </c>
      <c r="D17572" s="43" t="s">
        <v>124</v>
      </c>
      <c r="E17572" s="132">
        <v>5.9669999999999996</v>
      </c>
    </row>
    <row r="17573" spans="1:5" ht="13.8" x14ac:dyDescent="0.25">
      <c r="A17573" s="47">
        <v>42717</v>
      </c>
      <c r="B17573" s="45" t="str">
        <f t="shared" si="570"/>
        <v>December</v>
      </c>
      <c r="C17573" s="53">
        <f t="shared" si="571"/>
        <v>2016</v>
      </c>
      <c r="D17573" s="43" t="s">
        <v>125</v>
      </c>
      <c r="E17573" s="132">
        <v>5.338000000000001</v>
      </c>
    </row>
    <row r="17574" spans="1:5" ht="13.8" x14ac:dyDescent="0.25">
      <c r="A17574" s="47">
        <v>42717</v>
      </c>
      <c r="B17574" s="45" t="str">
        <f t="shared" si="570"/>
        <v>December</v>
      </c>
      <c r="C17574" s="53">
        <f t="shared" si="571"/>
        <v>2016</v>
      </c>
      <c r="D17574" s="43" t="s">
        <v>126</v>
      </c>
      <c r="E17574" s="132">
        <v>5.8305000000000007</v>
      </c>
    </row>
    <row r="17575" spans="1:5" ht="13.8" x14ac:dyDescent="0.25">
      <c r="A17575" s="47">
        <v>42717</v>
      </c>
      <c r="B17575" s="45" t="str">
        <f t="shared" si="570"/>
        <v>December</v>
      </c>
      <c r="C17575" s="53">
        <f t="shared" si="571"/>
        <v>2016</v>
      </c>
      <c r="D17575" s="43" t="s">
        <v>127</v>
      </c>
      <c r="E17575" s="132">
        <v>5.8739999999999997</v>
      </c>
    </row>
    <row r="17576" spans="1:5" ht="13.8" x14ac:dyDescent="0.25">
      <c r="A17576" s="47">
        <v>42717</v>
      </c>
      <c r="B17576" s="45" t="str">
        <f t="shared" si="570"/>
        <v>December</v>
      </c>
      <c r="C17576" s="53">
        <f t="shared" si="571"/>
        <v>2016</v>
      </c>
      <c r="D17576" s="43" t="s">
        <v>105</v>
      </c>
      <c r="E17576" s="132">
        <v>4.1990000000000007</v>
      </c>
    </row>
    <row r="17577" spans="1:5" ht="13.8" x14ac:dyDescent="0.25">
      <c r="A17577" s="47">
        <v>42717</v>
      </c>
      <c r="B17577" s="45" t="str">
        <f t="shared" si="570"/>
        <v>December</v>
      </c>
      <c r="C17577" s="53">
        <f t="shared" si="571"/>
        <v>2016</v>
      </c>
      <c r="D17577" s="43" t="s">
        <v>128</v>
      </c>
      <c r="E17577" s="132">
        <v>6.1829999999999998</v>
      </c>
    </row>
    <row r="17578" spans="1:5" ht="13.8" x14ac:dyDescent="0.25">
      <c r="A17578" s="47">
        <v>42724</v>
      </c>
      <c r="B17578" s="45" t="str">
        <f t="shared" si="570"/>
        <v>December</v>
      </c>
      <c r="C17578" s="53">
        <f t="shared" si="571"/>
        <v>2016</v>
      </c>
      <c r="D17578" s="43" t="s">
        <v>131</v>
      </c>
    </row>
    <row r="17579" spans="1:5" ht="13.8" x14ac:dyDescent="0.25">
      <c r="A17579" s="47">
        <v>42724</v>
      </c>
      <c r="B17579" s="45" t="str">
        <f t="shared" si="570"/>
        <v>December</v>
      </c>
      <c r="C17579" s="53">
        <f t="shared" si="571"/>
        <v>2016</v>
      </c>
      <c r="D17579" s="43" t="s">
        <v>115</v>
      </c>
    </row>
    <row r="17580" spans="1:5" ht="13.8" x14ac:dyDescent="0.25">
      <c r="A17580" s="47">
        <v>42724</v>
      </c>
      <c r="B17580" s="45" t="str">
        <f t="shared" si="570"/>
        <v>December</v>
      </c>
      <c r="C17580" s="53">
        <f t="shared" si="571"/>
        <v>2016</v>
      </c>
      <c r="D17580" s="43" t="s">
        <v>95</v>
      </c>
    </row>
    <row r="17581" spans="1:5" ht="13.8" x14ac:dyDescent="0.25">
      <c r="A17581" s="47">
        <v>42724</v>
      </c>
      <c r="B17581" s="45" t="str">
        <f t="shared" si="570"/>
        <v>December</v>
      </c>
      <c r="C17581" s="53">
        <f t="shared" si="571"/>
        <v>2016</v>
      </c>
      <c r="D17581" s="43" t="s">
        <v>96</v>
      </c>
    </row>
    <row r="17582" spans="1:5" ht="13.8" x14ac:dyDescent="0.25">
      <c r="A17582" s="47">
        <v>42724</v>
      </c>
      <c r="B17582" s="45" t="str">
        <f t="shared" si="570"/>
        <v>December</v>
      </c>
      <c r="C17582" s="53">
        <f t="shared" si="571"/>
        <v>2016</v>
      </c>
      <c r="D17582" s="43" t="s">
        <v>97</v>
      </c>
    </row>
    <row r="17583" spans="1:5" ht="13.8" x14ac:dyDescent="0.25">
      <c r="A17583" s="47">
        <v>42724</v>
      </c>
      <c r="B17583" s="45" t="str">
        <f t="shared" si="570"/>
        <v>December</v>
      </c>
      <c r="C17583" s="53">
        <f t="shared" si="571"/>
        <v>2016</v>
      </c>
      <c r="D17583" s="43" t="s">
        <v>98</v>
      </c>
    </row>
    <row r="17584" spans="1:5" ht="15.6" x14ac:dyDescent="0.3">
      <c r="A17584" s="47">
        <v>42724</v>
      </c>
      <c r="B17584" s="45" t="str">
        <f t="shared" si="570"/>
        <v>December</v>
      </c>
      <c r="C17584" s="53">
        <f t="shared" si="571"/>
        <v>2016</v>
      </c>
      <c r="D17584" s="130" t="s">
        <v>136</v>
      </c>
      <c r="E17584" s="132">
        <v>16.0395</v>
      </c>
    </row>
    <row r="17585" spans="1:5" ht="13.8" x14ac:dyDescent="0.25">
      <c r="A17585" s="47">
        <v>42724</v>
      </c>
      <c r="B17585" s="45" t="str">
        <f t="shared" si="570"/>
        <v>December</v>
      </c>
      <c r="C17585" s="53">
        <f t="shared" si="571"/>
        <v>2016</v>
      </c>
      <c r="D17585" s="43" t="s">
        <v>118</v>
      </c>
      <c r="E17585" s="132">
        <v>14.735249999999999</v>
      </c>
    </row>
    <row r="17586" spans="1:5" ht="13.8" x14ac:dyDescent="0.25">
      <c r="A17586" s="47">
        <v>42724</v>
      </c>
      <c r="B17586" s="45" t="str">
        <f t="shared" si="570"/>
        <v>December</v>
      </c>
      <c r="C17586" s="53">
        <f t="shared" si="571"/>
        <v>2016</v>
      </c>
      <c r="D17586" s="43" t="s">
        <v>102</v>
      </c>
      <c r="E17586" s="132">
        <v>14.541000000000002</v>
      </c>
    </row>
    <row r="17587" spans="1:5" ht="13.8" x14ac:dyDescent="0.25">
      <c r="A17587" s="47">
        <v>42724</v>
      </c>
      <c r="B17587" s="45" t="str">
        <f t="shared" si="570"/>
        <v>December</v>
      </c>
      <c r="C17587" s="53">
        <f t="shared" si="571"/>
        <v>2016</v>
      </c>
      <c r="D17587" s="43" t="s">
        <v>119</v>
      </c>
      <c r="E17587" s="132">
        <v>14.069250000000002</v>
      </c>
    </row>
    <row r="17588" spans="1:5" ht="13.8" x14ac:dyDescent="0.25">
      <c r="A17588" s="47">
        <v>42724</v>
      </c>
      <c r="B17588" s="45" t="str">
        <f t="shared" si="570"/>
        <v>December</v>
      </c>
      <c r="C17588" s="53">
        <f t="shared" si="571"/>
        <v>2016</v>
      </c>
      <c r="D17588" s="43" t="s">
        <v>120</v>
      </c>
      <c r="E17588" s="132">
        <v>13.347749999999998</v>
      </c>
    </row>
    <row r="17589" spans="1:5" ht="13.8" x14ac:dyDescent="0.25">
      <c r="A17589" s="47">
        <v>42724</v>
      </c>
      <c r="B17589" s="45" t="str">
        <f t="shared" si="570"/>
        <v>December</v>
      </c>
      <c r="C17589" s="53">
        <f t="shared" si="571"/>
        <v>2016</v>
      </c>
      <c r="D17589" s="43" t="s">
        <v>103</v>
      </c>
      <c r="E17589" s="132">
        <v>12.875999999999999</v>
      </c>
    </row>
    <row r="17590" spans="1:5" ht="13.8" x14ac:dyDescent="0.25">
      <c r="A17590" s="47">
        <v>42724</v>
      </c>
      <c r="B17590" s="45" t="str">
        <f t="shared" si="570"/>
        <v>December</v>
      </c>
      <c r="C17590" s="53">
        <f t="shared" si="571"/>
        <v>2016</v>
      </c>
      <c r="D17590" s="43" t="s">
        <v>116</v>
      </c>
      <c r="E17590" s="132">
        <v>7.4812500000000002</v>
      </c>
    </row>
    <row r="17591" spans="1:5" ht="13.8" x14ac:dyDescent="0.25">
      <c r="A17591" s="47">
        <v>42724</v>
      </c>
      <c r="B17591" s="45" t="str">
        <f t="shared" si="570"/>
        <v>December</v>
      </c>
      <c r="C17591" s="53">
        <f t="shared" si="571"/>
        <v>2016</v>
      </c>
      <c r="D17591" s="43" t="s">
        <v>104</v>
      </c>
      <c r="E17591" s="132">
        <v>10.318000000000001</v>
      </c>
    </row>
    <row r="17592" spans="1:5" ht="13.8" x14ac:dyDescent="0.25">
      <c r="A17592" s="47">
        <v>42724</v>
      </c>
      <c r="B17592" s="45" t="str">
        <f t="shared" si="570"/>
        <v>December</v>
      </c>
      <c r="C17592" s="53">
        <f t="shared" si="571"/>
        <v>2016</v>
      </c>
      <c r="D17592" s="43" t="s">
        <v>121</v>
      </c>
      <c r="E17592" s="132">
        <v>9.8120000000000012</v>
      </c>
    </row>
    <row r="17593" spans="1:5" ht="13.8" x14ac:dyDescent="0.25">
      <c r="A17593" s="47">
        <v>42724</v>
      </c>
      <c r="B17593" s="45" t="str">
        <f t="shared" si="570"/>
        <v>December</v>
      </c>
      <c r="C17593" s="53">
        <f t="shared" si="571"/>
        <v>2016</v>
      </c>
      <c r="D17593" s="43" t="s">
        <v>122</v>
      </c>
      <c r="E17593" s="132">
        <v>8.8879999999999999</v>
      </c>
    </row>
    <row r="17594" spans="1:5" ht="13.8" x14ac:dyDescent="0.25">
      <c r="A17594" s="47">
        <v>42724</v>
      </c>
      <c r="B17594" s="45" t="str">
        <f t="shared" si="570"/>
        <v>December</v>
      </c>
      <c r="C17594" s="53">
        <f t="shared" si="571"/>
        <v>2016</v>
      </c>
      <c r="D17594" s="43" t="s">
        <v>123</v>
      </c>
      <c r="E17594" s="132">
        <v>8.7780000000000005</v>
      </c>
    </row>
    <row r="17595" spans="1:5" ht="13.8" x14ac:dyDescent="0.25">
      <c r="A17595" s="47">
        <v>42724</v>
      </c>
      <c r="B17595" s="45" t="str">
        <f t="shared" si="570"/>
        <v>December</v>
      </c>
      <c r="C17595" s="53">
        <f t="shared" si="571"/>
        <v>2016</v>
      </c>
      <c r="D17595" s="43" t="s">
        <v>99</v>
      </c>
      <c r="E17595" s="132">
        <v>6.3650000000000002</v>
      </c>
    </row>
    <row r="17596" spans="1:5" ht="13.8" x14ac:dyDescent="0.25">
      <c r="A17596" s="47">
        <v>42724</v>
      </c>
      <c r="B17596" s="45" t="str">
        <f t="shared" si="570"/>
        <v>December</v>
      </c>
      <c r="C17596" s="53">
        <f t="shared" si="571"/>
        <v>2016</v>
      </c>
      <c r="D17596" s="43" t="s">
        <v>100</v>
      </c>
      <c r="E17596" s="132">
        <v>6.1974999999999998</v>
      </c>
    </row>
    <row r="17597" spans="1:5" ht="13.8" x14ac:dyDescent="0.25">
      <c r="A17597" s="47">
        <v>42724</v>
      </c>
      <c r="B17597" s="45" t="str">
        <f t="shared" si="570"/>
        <v>December</v>
      </c>
      <c r="C17597" s="53">
        <f t="shared" si="571"/>
        <v>2016</v>
      </c>
      <c r="D17597" s="43" t="s">
        <v>101</v>
      </c>
      <c r="E17597" s="132">
        <v>5.9295000000000009</v>
      </c>
    </row>
    <row r="17598" spans="1:5" ht="13.8" x14ac:dyDescent="0.25">
      <c r="A17598" s="47">
        <v>42724</v>
      </c>
      <c r="B17598" s="45" t="str">
        <f t="shared" si="570"/>
        <v>December</v>
      </c>
      <c r="C17598" s="53">
        <f t="shared" si="571"/>
        <v>2016</v>
      </c>
      <c r="D17598" s="43" t="s">
        <v>124</v>
      </c>
      <c r="E17598" s="132">
        <v>5.8792499999999999</v>
      </c>
    </row>
    <row r="17599" spans="1:5" ht="13.8" x14ac:dyDescent="0.25">
      <c r="A17599" s="47">
        <v>42724</v>
      </c>
      <c r="B17599" s="45" t="str">
        <f t="shared" si="570"/>
        <v>December</v>
      </c>
      <c r="C17599" s="53">
        <f t="shared" si="571"/>
        <v>2016</v>
      </c>
      <c r="D17599" s="43" t="s">
        <v>125</v>
      </c>
      <c r="E17599" s="132">
        <v>5.2595000000000001</v>
      </c>
    </row>
    <row r="17600" spans="1:5" ht="13.8" x14ac:dyDescent="0.25">
      <c r="A17600" s="47">
        <v>42724</v>
      </c>
      <c r="B17600" s="45" t="str">
        <f t="shared" si="570"/>
        <v>December</v>
      </c>
      <c r="C17600" s="53">
        <f t="shared" si="571"/>
        <v>2016</v>
      </c>
      <c r="D17600" s="43" t="s">
        <v>126</v>
      </c>
      <c r="E17600" s="132">
        <v>5.7557500000000008</v>
      </c>
    </row>
    <row r="17601" spans="1:5" ht="13.8" x14ac:dyDescent="0.25">
      <c r="A17601" s="47">
        <v>42724</v>
      </c>
      <c r="B17601" s="45" t="str">
        <f t="shared" si="570"/>
        <v>December</v>
      </c>
      <c r="C17601" s="53">
        <f t="shared" si="571"/>
        <v>2016</v>
      </c>
      <c r="D17601" s="43" t="s">
        <v>127</v>
      </c>
      <c r="E17601" s="132">
        <v>5.8072499999999998</v>
      </c>
    </row>
    <row r="17602" spans="1:5" ht="13.8" x14ac:dyDescent="0.25">
      <c r="A17602" s="47">
        <v>42724</v>
      </c>
      <c r="B17602" s="45" t="str">
        <f t="shared" si="570"/>
        <v>December</v>
      </c>
      <c r="C17602" s="53">
        <f t="shared" si="571"/>
        <v>2016</v>
      </c>
      <c r="D17602" s="43" t="s">
        <v>105</v>
      </c>
      <c r="E17602" s="132">
        <v>4.1372499999999999</v>
      </c>
    </row>
    <row r="17603" spans="1:5" ht="13.8" x14ac:dyDescent="0.25">
      <c r="A17603" s="47">
        <v>42724</v>
      </c>
      <c r="B17603" s="45" t="str">
        <f t="shared" si="570"/>
        <v>December</v>
      </c>
      <c r="C17603" s="53">
        <f t="shared" si="571"/>
        <v>2016</v>
      </c>
      <c r="D17603" s="43" t="s">
        <v>128</v>
      </c>
      <c r="E17603" s="132">
        <v>6.12575</v>
      </c>
    </row>
    <row r="17604" spans="1:5" ht="13.8" x14ac:dyDescent="0.25">
      <c r="A17604" s="47">
        <v>42731</v>
      </c>
      <c r="B17604" s="45" t="str">
        <f t="shared" si="570"/>
        <v>December</v>
      </c>
      <c r="C17604" s="53">
        <f t="shared" si="571"/>
        <v>2016</v>
      </c>
      <c r="D17604" s="43" t="s">
        <v>131</v>
      </c>
    </row>
    <row r="17605" spans="1:5" ht="13.8" x14ac:dyDescent="0.25">
      <c r="A17605" s="47">
        <v>42731</v>
      </c>
      <c r="B17605" s="45" t="str">
        <f t="shared" si="570"/>
        <v>December</v>
      </c>
      <c r="C17605" s="53">
        <f t="shared" si="571"/>
        <v>2016</v>
      </c>
      <c r="D17605" s="43" t="s">
        <v>115</v>
      </c>
    </row>
    <row r="17606" spans="1:5" ht="13.8" x14ac:dyDescent="0.25">
      <c r="A17606" s="47">
        <v>42731</v>
      </c>
      <c r="B17606" s="45" t="str">
        <f t="shared" si="570"/>
        <v>December</v>
      </c>
      <c r="C17606" s="53">
        <f t="shared" si="571"/>
        <v>2016</v>
      </c>
      <c r="D17606" s="43" t="s">
        <v>95</v>
      </c>
    </row>
    <row r="17607" spans="1:5" ht="13.8" x14ac:dyDescent="0.25">
      <c r="A17607" s="47">
        <v>42731</v>
      </c>
      <c r="B17607" s="45" t="str">
        <f t="shared" si="570"/>
        <v>December</v>
      </c>
      <c r="C17607" s="53">
        <f t="shared" si="571"/>
        <v>2016</v>
      </c>
      <c r="D17607" s="43" t="s">
        <v>96</v>
      </c>
    </row>
    <row r="17608" spans="1:5" ht="13.8" x14ac:dyDescent="0.25">
      <c r="A17608" s="47">
        <v>42731</v>
      </c>
      <c r="B17608" s="45" t="str">
        <f t="shared" si="570"/>
        <v>December</v>
      </c>
      <c r="C17608" s="53">
        <f t="shared" si="571"/>
        <v>2016</v>
      </c>
      <c r="D17608" s="43" t="s">
        <v>97</v>
      </c>
    </row>
    <row r="17609" spans="1:5" ht="13.8" x14ac:dyDescent="0.25">
      <c r="A17609" s="47">
        <v>42731</v>
      </c>
      <c r="B17609" s="45" t="str">
        <f t="shared" si="570"/>
        <v>December</v>
      </c>
      <c r="C17609" s="53">
        <f t="shared" si="571"/>
        <v>2016</v>
      </c>
      <c r="D17609" s="43" t="s">
        <v>98</v>
      </c>
    </row>
    <row r="17610" spans="1:5" ht="15.6" x14ac:dyDescent="0.3">
      <c r="A17610" s="47">
        <v>42731</v>
      </c>
      <c r="B17610" s="45" t="str">
        <f t="shared" si="570"/>
        <v>December</v>
      </c>
      <c r="C17610" s="53">
        <f t="shared" si="571"/>
        <v>2016</v>
      </c>
      <c r="D17610" s="130" t="s">
        <v>136</v>
      </c>
      <c r="E17610" s="132">
        <v>15.750499999999999</v>
      </c>
    </row>
    <row r="17611" spans="1:5" ht="13.8" x14ac:dyDescent="0.25">
      <c r="A17611" s="47">
        <v>42731</v>
      </c>
      <c r="B17611" s="45" t="str">
        <f t="shared" si="570"/>
        <v>December</v>
      </c>
      <c r="C17611" s="53">
        <f t="shared" si="571"/>
        <v>2016</v>
      </c>
      <c r="D17611" s="43" t="s">
        <v>118</v>
      </c>
      <c r="E17611" s="132">
        <v>14.469749999999999</v>
      </c>
    </row>
    <row r="17612" spans="1:5" ht="13.8" x14ac:dyDescent="0.25">
      <c r="A17612" s="47">
        <v>42731</v>
      </c>
      <c r="B17612" s="45" t="str">
        <f t="shared" si="570"/>
        <v>December</v>
      </c>
      <c r="C17612" s="53">
        <f t="shared" si="571"/>
        <v>2016</v>
      </c>
      <c r="D17612" s="43" t="s">
        <v>102</v>
      </c>
      <c r="E17612" s="132">
        <v>14.279000000000002</v>
      </c>
    </row>
    <row r="17613" spans="1:5" ht="13.8" x14ac:dyDescent="0.25">
      <c r="A17613" s="47">
        <v>42731</v>
      </c>
      <c r="B17613" s="45" t="str">
        <f t="shared" si="570"/>
        <v>December</v>
      </c>
      <c r="C17613" s="53">
        <f t="shared" si="571"/>
        <v>2016</v>
      </c>
      <c r="D17613" s="43" t="s">
        <v>119</v>
      </c>
      <c r="E17613" s="132">
        <v>13.815750000000001</v>
      </c>
    </row>
    <row r="17614" spans="1:5" ht="13.8" x14ac:dyDescent="0.25">
      <c r="A17614" s="47">
        <v>42731</v>
      </c>
      <c r="B17614" s="45" t="str">
        <f t="shared" si="570"/>
        <v>December</v>
      </c>
      <c r="C17614" s="53">
        <f t="shared" si="571"/>
        <v>2016</v>
      </c>
      <c r="D17614" s="43" t="s">
        <v>120</v>
      </c>
      <c r="E17614" s="132">
        <v>13.107249999999999</v>
      </c>
    </row>
    <row r="17615" spans="1:5" ht="13.8" x14ac:dyDescent="0.25">
      <c r="A17615" s="47">
        <v>42731</v>
      </c>
      <c r="B17615" s="45" t="str">
        <f t="shared" si="570"/>
        <v>December</v>
      </c>
      <c r="C17615" s="53">
        <f t="shared" si="571"/>
        <v>2016</v>
      </c>
      <c r="D17615" s="43" t="s">
        <v>103</v>
      </c>
      <c r="E17615" s="132">
        <v>12.643999999999998</v>
      </c>
    </row>
    <row r="17616" spans="1:5" ht="13.8" x14ac:dyDescent="0.25">
      <c r="A17616" s="47">
        <v>42731</v>
      </c>
      <c r="B17616" s="45" t="str">
        <f t="shared" si="570"/>
        <v>December</v>
      </c>
      <c r="C17616" s="53">
        <f t="shared" si="571"/>
        <v>2016</v>
      </c>
      <c r="D17616" s="43" t="s">
        <v>116</v>
      </c>
      <c r="E17616" s="132">
        <v>7.3815000000000008</v>
      </c>
    </row>
    <row r="17617" spans="1:5" ht="13.8" x14ac:dyDescent="0.25">
      <c r="A17617" s="47">
        <v>42731</v>
      </c>
      <c r="B17617" s="45" t="str">
        <f t="shared" si="570"/>
        <v>December</v>
      </c>
      <c r="C17617" s="53">
        <f t="shared" si="571"/>
        <v>2016</v>
      </c>
      <c r="D17617" s="43" t="s">
        <v>104</v>
      </c>
      <c r="E17617" s="132">
        <v>9.9662500000000005</v>
      </c>
    </row>
    <row r="17618" spans="1:5" ht="13.8" x14ac:dyDescent="0.25">
      <c r="A17618" s="47">
        <v>42731</v>
      </c>
      <c r="B17618" s="45" t="str">
        <f t="shared" si="570"/>
        <v>December</v>
      </c>
      <c r="C17618" s="53">
        <f t="shared" si="571"/>
        <v>2016</v>
      </c>
      <c r="D17618" s="43" t="s">
        <v>121</v>
      </c>
      <c r="E17618" s="132">
        <v>9.4774999999999991</v>
      </c>
    </row>
    <row r="17619" spans="1:5" ht="13.8" x14ac:dyDescent="0.25">
      <c r="A17619" s="47">
        <v>42731</v>
      </c>
      <c r="B17619" s="45" t="str">
        <f t="shared" si="570"/>
        <v>December</v>
      </c>
      <c r="C17619" s="53">
        <f t="shared" si="571"/>
        <v>2016</v>
      </c>
      <c r="D17619" s="43" t="s">
        <v>122</v>
      </c>
      <c r="E17619" s="132">
        <v>8.5850000000000009</v>
      </c>
    </row>
    <row r="17620" spans="1:5" ht="13.8" x14ac:dyDescent="0.25">
      <c r="A17620" s="47">
        <v>42731</v>
      </c>
      <c r="B17620" s="45" t="str">
        <f t="shared" si="570"/>
        <v>December</v>
      </c>
      <c r="C17620" s="53">
        <f t="shared" si="571"/>
        <v>2016</v>
      </c>
      <c r="D17620" s="43" t="s">
        <v>123</v>
      </c>
      <c r="E17620" s="132">
        <v>8.4787499999999998</v>
      </c>
    </row>
    <row r="17621" spans="1:5" ht="13.8" x14ac:dyDescent="0.25">
      <c r="A17621" s="47">
        <v>42731</v>
      </c>
      <c r="B17621" s="45" t="str">
        <f t="shared" si="570"/>
        <v>December</v>
      </c>
      <c r="C17621" s="53">
        <f t="shared" si="571"/>
        <v>2016</v>
      </c>
      <c r="D17621" s="43" t="s">
        <v>99</v>
      </c>
      <c r="E17621" s="132">
        <v>6.27</v>
      </c>
    </row>
    <row r="17622" spans="1:5" ht="13.8" x14ac:dyDescent="0.25">
      <c r="A17622" s="47">
        <v>42731</v>
      </c>
      <c r="B17622" s="45" t="str">
        <f t="shared" si="570"/>
        <v>December</v>
      </c>
      <c r="C17622" s="53">
        <f t="shared" si="571"/>
        <v>2016</v>
      </c>
      <c r="D17622" s="43" t="s">
        <v>100</v>
      </c>
      <c r="E17622" s="132">
        <v>6.1050000000000004</v>
      </c>
    </row>
    <row r="17623" spans="1:5" ht="13.8" x14ac:dyDescent="0.25">
      <c r="A17623" s="47">
        <v>42731</v>
      </c>
      <c r="B17623" s="45" t="str">
        <f t="shared" si="570"/>
        <v>December</v>
      </c>
      <c r="C17623" s="53">
        <f t="shared" si="571"/>
        <v>2016</v>
      </c>
      <c r="D17623" s="43" t="s">
        <v>101</v>
      </c>
      <c r="E17623" s="132">
        <v>5.8410000000000002</v>
      </c>
    </row>
    <row r="17624" spans="1:5" ht="13.8" x14ac:dyDescent="0.25">
      <c r="A17624" s="47">
        <v>42731</v>
      </c>
      <c r="B17624" s="45" t="str">
        <f t="shared" si="570"/>
        <v>December</v>
      </c>
      <c r="C17624" s="53">
        <f t="shared" si="571"/>
        <v>2016</v>
      </c>
      <c r="D17624" s="43" t="s">
        <v>124</v>
      </c>
      <c r="E17624" s="132">
        <v>5.7915000000000001</v>
      </c>
    </row>
    <row r="17625" spans="1:5" ht="13.8" x14ac:dyDescent="0.25">
      <c r="A17625" s="47">
        <v>42731</v>
      </c>
      <c r="B17625" s="45" t="str">
        <f t="shared" si="570"/>
        <v>December</v>
      </c>
      <c r="C17625" s="53">
        <f t="shared" si="571"/>
        <v>2016</v>
      </c>
      <c r="D17625" s="43" t="s">
        <v>125</v>
      </c>
      <c r="E17625" s="132">
        <v>5.181</v>
      </c>
    </row>
    <row r="17626" spans="1:5" ht="13.8" x14ac:dyDescent="0.25">
      <c r="A17626" s="47">
        <v>42731</v>
      </c>
      <c r="B17626" s="45" t="str">
        <f t="shared" si="570"/>
        <v>December</v>
      </c>
      <c r="C17626" s="53">
        <f t="shared" si="571"/>
        <v>2016</v>
      </c>
      <c r="D17626" s="43" t="s">
        <v>126</v>
      </c>
      <c r="E17626" s="132">
        <v>5.681</v>
      </c>
    </row>
    <row r="17627" spans="1:5" ht="13.8" x14ac:dyDescent="0.25">
      <c r="A17627" s="47">
        <v>42731</v>
      </c>
      <c r="B17627" s="45" t="str">
        <f t="shared" si="570"/>
        <v>December</v>
      </c>
      <c r="C17627" s="53">
        <f t="shared" si="571"/>
        <v>2016</v>
      </c>
      <c r="D17627" s="43" t="s">
        <v>127</v>
      </c>
      <c r="E17627" s="132">
        <v>5.7404999999999999</v>
      </c>
    </row>
    <row r="17628" spans="1:5" ht="13.8" x14ac:dyDescent="0.25">
      <c r="A17628" s="47">
        <v>42731</v>
      </c>
      <c r="B17628" s="45" t="str">
        <f t="shared" ref="B17628:B17688" si="572">TEXT(A17628,"mmmm")</f>
        <v>December</v>
      </c>
      <c r="C17628" s="53">
        <f t="shared" ref="C17628:C17688" si="573">YEAR(A17628)</f>
        <v>2016</v>
      </c>
      <c r="D17628" s="43" t="s">
        <v>105</v>
      </c>
      <c r="E17628" s="132">
        <v>4.0754999999999999</v>
      </c>
    </row>
    <row r="17629" spans="1:5" ht="13.8" x14ac:dyDescent="0.25">
      <c r="A17629" s="50">
        <v>42731</v>
      </c>
      <c r="B17629" s="45" t="str">
        <f t="shared" si="572"/>
        <v>December</v>
      </c>
      <c r="C17629" s="53">
        <f t="shared" si="573"/>
        <v>2016</v>
      </c>
      <c r="D17629" s="43" t="s">
        <v>128</v>
      </c>
      <c r="E17629" s="132">
        <v>6.0685000000000002</v>
      </c>
    </row>
    <row r="17630" spans="1:5" ht="13.8" x14ac:dyDescent="0.25">
      <c r="A17630" s="47">
        <v>42738</v>
      </c>
      <c r="B17630" s="45" t="str">
        <f t="shared" si="572"/>
        <v>January</v>
      </c>
      <c r="C17630" s="53">
        <f t="shared" si="573"/>
        <v>2017</v>
      </c>
      <c r="D17630" s="43" t="s">
        <v>131</v>
      </c>
    </row>
    <row r="17631" spans="1:5" ht="13.8" x14ac:dyDescent="0.25">
      <c r="A17631" s="47">
        <v>42738</v>
      </c>
      <c r="B17631" s="45" t="str">
        <f t="shared" si="572"/>
        <v>January</v>
      </c>
      <c r="C17631" s="53">
        <f t="shared" si="573"/>
        <v>2017</v>
      </c>
      <c r="D17631" s="43" t="s">
        <v>115</v>
      </c>
    </row>
    <row r="17632" spans="1:5" ht="13.8" x14ac:dyDescent="0.25">
      <c r="A17632" s="47">
        <v>42738</v>
      </c>
      <c r="B17632" s="45" t="str">
        <f t="shared" si="572"/>
        <v>January</v>
      </c>
      <c r="C17632" s="53">
        <f t="shared" si="573"/>
        <v>2017</v>
      </c>
      <c r="D17632" s="43" t="s">
        <v>95</v>
      </c>
    </row>
    <row r="17633" spans="1:5" ht="13.8" x14ac:dyDescent="0.25">
      <c r="A17633" s="47">
        <v>42738</v>
      </c>
      <c r="B17633" s="45" t="str">
        <f t="shared" si="572"/>
        <v>January</v>
      </c>
      <c r="C17633" s="53">
        <f t="shared" si="573"/>
        <v>2017</v>
      </c>
      <c r="D17633" s="43" t="s">
        <v>96</v>
      </c>
    </row>
    <row r="17634" spans="1:5" ht="13.8" x14ac:dyDescent="0.25">
      <c r="A17634" s="47">
        <v>42738</v>
      </c>
      <c r="B17634" s="45" t="str">
        <f t="shared" si="572"/>
        <v>January</v>
      </c>
      <c r="C17634" s="53">
        <f t="shared" si="573"/>
        <v>2017</v>
      </c>
      <c r="D17634" s="43" t="s">
        <v>97</v>
      </c>
    </row>
    <row r="17635" spans="1:5" ht="13.8" x14ac:dyDescent="0.25">
      <c r="A17635" s="47">
        <v>42738</v>
      </c>
      <c r="B17635" s="45" t="str">
        <f t="shared" si="572"/>
        <v>January</v>
      </c>
      <c r="C17635" s="53">
        <f t="shared" si="573"/>
        <v>2017</v>
      </c>
      <c r="D17635" s="43" t="s">
        <v>98</v>
      </c>
    </row>
    <row r="17636" spans="1:5" ht="15.6" x14ac:dyDescent="0.3">
      <c r="A17636" s="47">
        <v>42738</v>
      </c>
      <c r="B17636" s="45" t="str">
        <f t="shared" si="572"/>
        <v>January</v>
      </c>
      <c r="C17636" s="53">
        <f t="shared" si="573"/>
        <v>2017</v>
      </c>
      <c r="D17636" s="130" t="s">
        <v>136</v>
      </c>
      <c r="E17636" s="132">
        <v>15.461500000000001</v>
      </c>
    </row>
    <row r="17637" spans="1:5" ht="13.8" x14ac:dyDescent="0.25">
      <c r="A17637" s="47">
        <v>42738</v>
      </c>
      <c r="B17637" s="45" t="str">
        <f t="shared" si="572"/>
        <v>January</v>
      </c>
      <c r="C17637" s="53">
        <f t="shared" si="573"/>
        <v>2017</v>
      </c>
      <c r="D17637" s="43" t="s">
        <v>118</v>
      </c>
      <c r="E17637" s="132">
        <v>14.20425</v>
      </c>
    </row>
    <row r="17638" spans="1:5" ht="13.8" x14ac:dyDescent="0.25">
      <c r="A17638" s="47">
        <v>42738</v>
      </c>
      <c r="B17638" s="45" t="str">
        <f t="shared" si="572"/>
        <v>January</v>
      </c>
      <c r="C17638" s="53">
        <f t="shared" si="573"/>
        <v>2017</v>
      </c>
      <c r="D17638" s="43" t="s">
        <v>102</v>
      </c>
      <c r="E17638" s="132">
        <v>14.017000000000001</v>
      </c>
    </row>
    <row r="17639" spans="1:5" ht="13.8" x14ac:dyDescent="0.25">
      <c r="A17639" s="47">
        <v>42738</v>
      </c>
      <c r="B17639" s="45" t="str">
        <f t="shared" si="572"/>
        <v>January</v>
      </c>
      <c r="C17639" s="53">
        <f t="shared" si="573"/>
        <v>2017</v>
      </c>
      <c r="D17639" s="43" t="s">
        <v>119</v>
      </c>
      <c r="E17639" s="132">
        <v>13.562250000000001</v>
      </c>
    </row>
    <row r="17640" spans="1:5" ht="13.8" x14ac:dyDescent="0.25">
      <c r="A17640" s="47">
        <v>42738</v>
      </c>
      <c r="B17640" s="45" t="str">
        <f t="shared" si="572"/>
        <v>January</v>
      </c>
      <c r="C17640" s="53">
        <f t="shared" si="573"/>
        <v>2017</v>
      </c>
      <c r="D17640" s="43" t="s">
        <v>120</v>
      </c>
      <c r="E17640" s="132">
        <v>12.86675</v>
      </c>
    </row>
    <row r="17641" spans="1:5" ht="13.8" x14ac:dyDescent="0.25">
      <c r="A17641" s="50">
        <v>42738</v>
      </c>
      <c r="B17641" s="45" t="str">
        <f t="shared" si="572"/>
        <v>January</v>
      </c>
      <c r="C17641" s="53">
        <f t="shared" si="573"/>
        <v>2017</v>
      </c>
      <c r="D17641" s="43" t="s">
        <v>103</v>
      </c>
      <c r="E17641" s="132">
        <v>12.411999999999999</v>
      </c>
    </row>
    <row r="17642" spans="1:5" ht="13.8" x14ac:dyDescent="0.25">
      <c r="A17642" s="47">
        <v>42738</v>
      </c>
      <c r="B17642" s="45" t="str">
        <f t="shared" si="572"/>
        <v>January</v>
      </c>
      <c r="C17642" s="53">
        <f t="shared" si="573"/>
        <v>2017</v>
      </c>
      <c r="D17642" s="43" t="s">
        <v>116</v>
      </c>
      <c r="E17642" s="132">
        <v>7.3815000000000008</v>
      </c>
    </row>
    <row r="17643" spans="1:5" ht="13.8" x14ac:dyDescent="0.25">
      <c r="A17643" s="47">
        <v>42738</v>
      </c>
      <c r="B17643" s="45" t="str">
        <f t="shared" si="572"/>
        <v>January</v>
      </c>
      <c r="C17643" s="53">
        <f t="shared" si="573"/>
        <v>2017</v>
      </c>
      <c r="D17643" s="43" t="s">
        <v>104</v>
      </c>
      <c r="E17643" s="132">
        <v>9.7317499999999999</v>
      </c>
    </row>
    <row r="17644" spans="1:5" ht="13.8" x14ac:dyDescent="0.25">
      <c r="A17644" s="47">
        <v>42738</v>
      </c>
      <c r="B17644" s="45" t="str">
        <f t="shared" si="572"/>
        <v>January</v>
      </c>
      <c r="C17644" s="53">
        <f t="shared" si="573"/>
        <v>2017</v>
      </c>
      <c r="D17644" s="43" t="s">
        <v>121</v>
      </c>
      <c r="E17644" s="132">
        <v>9.2545000000000002</v>
      </c>
    </row>
    <row r="17645" spans="1:5" ht="13.8" x14ac:dyDescent="0.25">
      <c r="A17645" s="47">
        <v>42738</v>
      </c>
      <c r="B17645" s="45" t="str">
        <f t="shared" si="572"/>
        <v>January</v>
      </c>
      <c r="C17645" s="53">
        <f t="shared" si="573"/>
        <v>2017</v>
      </c>
      <c r="D17645" s="43" t="s">
        <v>122</v>
      </c>
      <c r="E17645" s="132">
        <v>8.3829999999999991</v>
      </c>
    </row>
    <row r="17646" spans="1:5" ht="13.8" x14ac:dyDescent="0.25">
      <c r="A17646" s="47">
        <v>42738</v>
      </c>
      <c r="B17646" s="45" t="str">
        <f t="shared" si="572"/>
        <v>January</v>
      </c>
      <c r="C17646" s="53">
        <f t="shared" si="573"/>
        <v>2017</v>
      </c>
      <c r="D17646" s="43" t="s">
        <v>123</v>
      </c>
      <c r="E17646" s="132">
        <v>8.2792500000000011</v>
      </c>
    </row>
    <row r="17647" spans="1:5" ht="13.8" x14ac:dyDescent="0.25">
      <c r="A17647" s="47">
        <v>42738</v>
      </c>
      <c r="B17647" s="45" t="str">
        <f t="shared" si="572"/>
        <v>January</v>
      </c>
      <c r="C17647" s="53">
        <f t="shared" si="573"/>
        <v>2017</v>
      </c>
      <c r="D17647" s="43" t="s">
        <v>99</v>
      </c>
      <c r="E17647" s="132">
        <v>6.08</v>
      </c>
    </row>
    <row r="17648" spans="1:5" ht="13.8" x14ac:dyDescent="0.25">
      <c r="A17648" s="47">
        <v>42738</v>
      </c>
      <c r="B17648" s="45" t="str">
        <f t="shared" si="572"/>
        <v>January</v>
      </c>
      <c r="C17648" s="53">
        <f t="shared" si="573"/>
        <v>2017</v>
      </c>
      <c r="D17648" s="43" t="s">
        <v>100</v>
      </c>
      <c r="E17648" s="132">
        <v>5.92</v>
      </c>
    </row>
    <row r="17649" spans="1:5" ht="13.8" x14ac:dyDescent="0.25">
      <c r="A17649" s="47">
        <v>42738</v>
      </c>
      <c r="B17649" s="45" t="str">
        <f t="shared" si="572"/>
        <v>January</v>
      </c>
      <c r="C17649" s="53">
        <f t="shared" si="573"/>
        <v>2017</v>
      </c>
      <c r="D17649" s="43" t="s">
        <v>101</v>
      </c>
      <c r="E17649" s="132">
        <v>5.6639999999999997</v>
      </c>
    </row>
    <row r="17650" spans="1:5" ht="13.8" x14ac:dyDescent="0.25">
      <c r="A17650" s="47">
        <v>42738</v>
      </c>
      <c r="B17650" s="45" t="str">
        <f t="shared" si="572"/>
        <v>January</v>
      </c>
      <c r="C17650" s="53">
        <f t="shared" si="573"/>
        <v>2017</v>
      </c>
      <c r="D17650" s="43" t="s">
        <v>124</v>
      </c>
      <c r="E17650" s="132">
        <v>5.6159999999999988</v>
      </c>
    </row>
    <row r="17651" spans="1:5" ht="13.8" x14ac:dyDescent="0.25">
      <c r="A17651" s="47">
        <v>42738</v>
      </c>
      <c r="B17651" s="45" t="str">
        <f t="shared" si="572"/>
        <v>January</v>
      </c>
      <c r="C17651" s="53">
        <f t="shared" si="573"/>
        <v>2017</v>
      </c>
      <c r="D17651" s="43" t="s">
        <v>125</v>
      </c>
      <c r="E17651" s="132">
        <v>5.024</v>
      </c>
    </row>
    <row r="17652" spans="1:5" ht="13.8" x14ac:dyDescent="0.25">
      <c r="A17652" s="47">
        <v>42738</v>
      </c>
      <c r="B17652" s="45" t="str">
        <f t="shared" si="572"/>
        <v>January</v>
      </c>
      <c r="C17652" s="53">
        <f t="shared" si="573"/>
        <v>2017</v>
      </c>
      <c r="D17652" s="43" t="s">
        <v>126</v>
      </c>
      <c r="E17652" s="132">
        <v>5.5315000000000012</v>
      </c>
    </row>
    <row r="17653" spans="1:5" ht="13.8" x14ac:dyDescent="0.25">
      <c r="A17653" s="47">
        <v>42738</v>
      </c>
      <c r="B17653" s="45" t="str">
        <f t="shared" si="572"/>
        <v>January</v>
      </c>
      <c r="C17653" s="53">
        <f t="shared" si="573"/>
        <v>2017</v>
      </c>
      <c r="D17653" s="43" t="s">
        <v>127</v>
      </c>
      <c r="E17653" s="132">
        <v>5.6069999999999993</v>
      </c>
    </row>
    <row r="17654" spans="1:5" ht="13.8" x14ac:dyDescent="0.25">
      <c r="A17654" s="50">
        <v>42738</v>
      </c>
      <c r="B17654" s="45" t="str">
        <f t="shared" si="572"/>
        <v>January</v>
      </c>
      <c r="C17654" s="53">
        <f t="shared" si="573"/>
        <v>2017</v>
      </c>
      <c r="D17654" s="43" t="s">
        <v>105</v>
      </c>
      <c r="E17654" s="132">
        <v>3.9520000000000004</v>
      </c>
    </row>
    <row r="17655" spans="1:5" ht="13.8" x14ac:dyDescent="0.25">
      <c r="A17655" s="47">
        <v>42738</v>
      </c>
      <c r="B17655" s="45" t="str">
        <f t="shared" si="572"/>
        <v>January</v>
      </c>
      <c r="C17655" s="53">
        <f t="shared" si="573"/>
        <v>2017</v>
      </c>
      <c r="D17655" s="43" t="s">
        <v>128</v>
      </c>
      <c r="E17655" s="132">
        <v>5.9539999999999997</v>
      </c>
    </row>
    <row r="17656" spans="1:5" ht="13.8" x14ac:dyDescent="0.25">
      <c r="A17656" s="47">
        <v>42745</v>
      </c>
      <c r="B17656" s="45" t="str">
        <f t="shared" si="572"/>
        <v>January</v>
      </c>
      <c r="C17656" s="53">
        <f t="shared" si="573"/>
        <v>2017</v>
      </c>
      <c r="D17656" s="43" t="s">
        <v>131</v>
      </c>
    </row>
    <row r="17657" spans="1:5" ht="13.8" x14ac:dyDescent="0.25">
      <c r="A17657" s="47">
        <v>42745</v>
      </c>
      <c r="B17657" s="45" t="str">
        <f t="shared" si="572"/>
        <v>January</v>
      </c>
      <c r="C17657" s="53">
        <f t="shared" si="573"/>
        <v>2017</v>
      </c>
      <c r="D17657" s="43" t="s">
        <v>115</v>
      </c>
    </row>
    <row r="17658" spans="1:5" ht="13.8" x14ac:dyDescent="0.25">
      <c r="A17658" s="47">
        <v>42745</v>
      </c>
      <c r="B17658" s="45" t="str">
        <f t="shared" si="572"/>
        <v>January</v>
      </c>
      <c r="C17658" s="53">
        <f t="shared" si="573"/>
        <v>2017</v>
      </c>
      <c r="D17658" s="43" t="s">
        <v>95</v>
      </c>
    </row>
    <row r="17659" spans="1:5" ht="13.8" x14ac:dyDescent="0.25">
      <c r="A17659" s="47">
        <v>42745</v>
      </c>
      <c r="B17659" s="45" t="str">
        <f t="shared" si="572"/>
        <v>January</v>
      </c>
      <c r="C17659" s="53">
        <f t="shared" si="573"/>
        <v>2017</v>
      </c>
      <c r="D17659" s="43" t="s">
        <v>96</v>
      </c>
    </row>
    <row r="17660" spans="1:5" ht="13.8" x14ac:dyDescent="0.25">
      <c r="A17660" s="47">
        <v>42745</v>
      </c>
      <c r="B17660" s="45" t="str">
        <f t="shared" si="572"/>
        <v>January</v>
      </c>
      <c r="C17660" s="53">
        <f t="shared" si="573"/>
        <v>2017</v>
      </c>
      <c r="D17660" s="43" t="s">
        <v>97</v>
      </c>
    </row>
    <row r="17661" spans="1:5" ht="13.8" x14ac:dyDescent="0.25">
      <c r="A17661" s="47">
        <v>42745</v>
      </c>
      <c r="B17661" s="45" t="str">
        <f t="shared" si="572"/>
        <v>January</v>
      </c>
      <c r="C17661" s="53">
        <f t="shared" si="573"/>
        <v>2017</v>
      </c>
      <c r="D17661" s="43" t="s">
        <v>98</v>
      </c>
    </row>
    <row r="17662" spans="1:5" ht="15.6" x14ac:dyDescent="0.3">
      <c r="A17662" s="47">
        <v>42745</v>
      </c>
      <c r="B17662" s="45" t="str">
        <f t="shared" si="572"/>
        <v>January</v>
      </c>
      <c r="C17662" s="53">
        <f t="shared" si="573"/>
        <v>2017</v>
      </c>
      <c r="D17662" s="130" t="s">
        <v>136</v>
      </c>
      <c r="E17662" s="132">
        <v>18.496000000000002</v>
      </c>
    </row>
    <row r="17663" spans="1:5" ht="13.8" x14ac:dyDescent="0.25">
      <c r="A17663" s="47">
        <v>42745</v>
      </c>
      <c r="B17663" s="45" t="str">
        <f t="shared" si="572"/>
        <v>January</v>
      </c>
      <c r="C17663" s="53">
        <f t="shared" si="573"/>
        <v>2017</v>
      </c>
      <c r="D17663" s="43" t="s">
        <v>118</v>
      </c>
      <c r="E17663" s="132">
        <v>16.991999999999997</v>
      </c>
    </row>
    <row r="17664" spans="1:5" ht="13.8" x14ac:dyDescent="0.25">
      <c r="A17664" s="47">
        <v>42745</v>
      </c>
      <c r="B17664" s="45" t="str">
        <f t="shared" si="572"/>
        <v>January</v>
      </c>
      <c r="C17664" s="53">
        <f t="shared" si="573"/>
        <v>2017</v>
      </c>
      <c r="D17664" s="43" t="s">
        <v>102</v>
      </c>
      <c r="E17664" s="132">
        <v>16.768000000000001</v>
      </c>
    </row>
    <row r="17665" spans="1:5" ht="13.8" x14ac:dyDescent="0.25">
      <c r="A17665" s="47">
        <v>42745</v>
      </c>
      <c r="B17665" s="45" t="str">
        <f t="shared" si="572"/>
        <v>January</v>
      </c>
      <c r="C17665" s="53">
        <f t="shared" si="573"/>
        <v>2017</v>
      </c>
      <c r="D17665" s="43" t="s">
        <v>119</v>
      </c>
      <c r="E17665" s="132">
        <v>16.224</v>
      </c>
    </row>
    <row r="17666" spans="1:5" ht="13.8" x14ac:dyDescent="0.25">
      <c r="A17666" s="50">
        <v>42745</v>
      </c>
      <c r="B17666" s="45" t="str">
        <f t="shared" si="572"/>
        <v>January</v>
      </c>
      <c r="C17666" s="53">
        <f t="shared" si="573"/>
        <v>2017</v>
      </c>
      <c r="D17666" s="43" t="s">
        <v>120</v>
      </c>
      <c r="E17666" s="132">
        <v>15.391999999999998</v>
      </c>
    </row>
    <row r="17667" spans="1:5" ht="13.8" x14ac:dyDescent="0.25">
      <c r="A17667" s="47">
        <v>42745</v>
      </c>
      <c r="B17667" s="45" t="str">
        <f t="shared" si="572"/>
        <v>January</v>
      </c>
      <c r="C17667" s="53">
        <f t="shared" si="573"/>
        <v>2017</v>
      </c>
      <c r="D17667" s="43" t="s">
        <v>103</v>
      </c>
      <c r="E17667" s="132">
        <v>14.847999999999999</v>
      </c>
    </row>
    <row r="17668" spans="1:5" ht="13.8" x14ac:dyDescent="0.25">
      <c r="A17668" s="47">
        <v>42745</v>
      </c>
      <c r="B17668" s="45" t="str">
        <f t="shared" si="572"/>
        <v>January</v>
      </c>
      <c r="C17668" s="53">
        <f t="shared" si="573"/>
        <v>2017</v>
      </c>
      <c r="D17668" s="43" t="s">
        <v>116</v>
      </c>
      <c r="E17668" s="132">
        <v>8.4787499999999998</v>
      </c>
    </row>
    <row r="17669" spans="1:5" ht="13.8" x14ac:dyDescent="0.25">
      <c r="A17669" s="47">
        <v>42745</v>
      </c>
      <c r="B17669" s="45" t="str">
        <f t="shared" si="572"/>
        <v>January</v>
      </c>
      <c r="C17669" s="53">
        <f t="shared" si="573"/>
        <v>2017</v>
      </c>
      <c r="D17669" s="43" t="s">
        <v>104</v>
      </c>
      <c r="E17669" s="132">
        <v>11.021500000000001</v>
      </c>
    </row>
    <row r="17670" spans="1:5" ht="13.8" x14ac:dyDescent="0.25">
      <c r="A17670" s="47">
        <v>42745</v>
      </c>
      <c r="B17670" s="45" t="str">
        <f t="shared" si="572"/>
        <v>January</v>
      </c>
      <c r="C17670" s="53">
        <f t="shared" si="573"/>
        <v>2017</v>
      </c>
      <c r="D17670" s="43" t="s">
        <v>121</v>
      </c>
      <c r="E17670" s="132">
        <v>10.481</v>
      </c>
    </row>
    <row r="17671" spans="1:5" ht="13.8" x14ac:dyDescent="0.25">
      <c r="A17671" s="47">
        <v>42745</v>
      </c>
      <c r="B17671" s="45" t="str">
        <f t="shared" si="572"/>
        <v>January</v>
      </c>
      <c r="C17671" s="53">
        <f t="shared" si="573"/>
        <v>2017</v>
      </c>
      <c r="D17671" s="43" t="s">
        <v>122</v>
      </c>
      <c r="E17671" s="132">
        <v>9.4939999999999998</v>
      </c>
    </row>
    <row r="17672" spans="1:5" ht="13.8" x14ac:dyDescent="0.25">
      <c r="A17672" s="47">
        <v>42745</v>
      </c>
      <c r="B17672" s="45" t="str">
        <f t="shared" si="572"/>
        <v>January</v>
      </c>
      <c r="C17672" s="53">
        <f t="shared" si="573"/>
        <v>2017</v>
      </c>
      <c r="D17672" s="43" t="s">
        <v>123</v>
      </c>
      <c r="E17672" s="132">
        <v>9.3765000000000001</v>
      </c>
    </row>
    <row r="17673" spans="1:5" ht="13.8" x14ac:dyDescent="0.25">
      <c r="A17673" s="47">
        <v>42745</v>
      </c>
      <c r="B17673" s="45" t="str">
        <f t="shared" si="572"/>
        <v>January</v>
      </c>
      <c r="C17673" s="53">
        <f t="shared" si="573"/>
        <v>2017</v>
      </c>
      <c r="D17673" s="43" t="s">
        <v>99</v>
      </c>
      <c r="E17673" s="132">
        <v>7.125</v>
      </c>
    </row>
    <row r="17674" spans="1:5" ht="13.8" x14ac:dyDescent="0.25">
      <c r="A17674" s="47">
        <v>42745</v>
      </c>
      <c r="B17674" s="45" t="str">
        <f t="shared" si="572"/>
        <v>January</v>
      </c>
      <c r="C17674" s="53">
        <f t="shared" si="573"/>
        <v>2017</v>
      </c>
      <c r="D17674" s="43" t="s">
        <v>100</v>
      </c>
      <c r="E17674" s="132">
        <v>6.9375</v>
      </c>
    </row>
    <row r="17675" spans="1:5" ht="13.8" x14ac:dyDescent="0.25">
      <c r="A17675" s="47">
        <v>42745</v>
      </c>
      <c r="B17675" s="45" t="str">
        <f t="shared" si="572"/>
        <v>January</v>
      </c>
      <c r="C17675" s="53">
        <f t="shared" si="573"/>
        <v>2017</v>
      </c>
      <c r="D17675" s="43" t="s">
        <v>101</v>
      </c>
      <c r="E17675" s="132">
        <v>6.6375000000000002</v>
      </c>
    </row>
    <row r="17676" spans="1:5" ht="13.8" x14ac:dyDescent="0.25">
      <c r="A17676" s="47">
        <v>42745</v>
      </c>
      <c r="B17676" s="45" t="str">
        <f t="shared" si="572"/>
        <v>January</v>
      </c>
      <c r="C17676" s="53">
        <f t="shared" si="573"/>
        <v>2017</v>
      </c>
      <c r="D17676" s="43" t="s">
        <v>124</v>
      </c>
      <c r="E17676" s="132">
        <v>6.5812499999999998</v>
      </c>
    </row>
    <row r="17677" spans="1:5" ht="13.8" x14ac:dyDescent="0.25">
      <c r="A17677" s="47">
        <v>42745</v>
      </c>
      <c r="B17677" s="45" t="str">
        <f t="shared" si="572"/>
        <v>January</v>
      </c>
      <c r="C17677" s="53">
        <f t="shared" si="573"/>
        <v>2017</v>
      </c>
      <c r="D17677" s="43" t="s">
        <v>125</v>
      </c>
      <c r="E17677" s="132">
        <v>5.8875000000000002</v>
      </c>
    </row>
    <row r="17678" spans="1:5" ht="13.8" x14ac:dyDescent="0.25">
      <c r="A17678" s="47">
        <v>42745</v>
      </c>
      <c r="B17678" s="45" t="str">
        <f t="shared" si="572"/>
        <v>January</v>
      </c>
      <c r="C17678" s="53">
        <f t="shared" si="573"/>
        <v>2017</v>
      </c>
      <c r="D17678" s="43" t="s">
        <v>126</v>
      </c>
      <c r="E17678" s="132">
        <v>6.3537499999999998</v>
      </c>
    </row>
    <row r="17679" spans="1:5" ht="13.8" x14ac:dyDescent="0.25">
      <c r="A17679" s="50">
        <v>42745</v>
      </c>
      <c r="B17679" s="45" t="str">
        <f t="shared" si="572"/>
        <v>January</v>
      </c>
      <c r="C17679" s="53">
        <f t="shared" si="573"/>
        <v>2017</v>
      </c>
      <c r="D17679" s="43" t="s">
        <v>127</v>
      </c>
      <c r="E17679" s="132">
        <v>6.3412499999999996</v>
      </c>
    </row>
    <row r="17680" spans="1:5" ht="13.8" x14ac:dyDescent="0.25">
      <c r="A17680" s="47">
        <v>42745</v>
      </c>
      <c r="B17680" s="45" t="str">
        <f t="shared" si="572"/>
        <v>January</v>
      </c>
      <c r="C17680" s="53">
        <f t="shared" si="573"/>
        <v>2017</v>
      </c>
      <c r="D17680" s="43" t="s">
        <v>105</v>
      </c>
      <c r="E17680" s="132">
        <v>4.6312500000000005</v>
      </c>
    </row>
    <row r="17681" spans="1:5" ht="13.8" x14ac:dyDescent="0.25">
      <c r="A17681" s="47">
        <v>42745</v>
      </c>
      <c r="B17681" s="45" t="str">
        <f t="shared" si="572"/>
        <v>January</v>
      </c>
      <c r="C17681" s="53">
        <f t="shared" si="573"/>
        <v>2017</v>
      </c>
      <c r="D17681" s="43" t="s">
        <v>128</v>
      </c>
      <c r="E17681" s="132">
        <v>6.5837500000000002</v>
      </c>
    </row>
    <row r="17682" spans="1:5" ht="13.8" x14ac:dyDescent="0.25">
      <c r="A17682" s="47">
        <v>42752</v>
      </c>
      <c r="B17682" s="45" t="str">
        <f t="shared" si="572"/>
        <v>January</v>
      </c>
      <c r="C17682" s="53">
        <f t="shared" si="573"/>
        <v>2017</v>
      </c>
      <c r="D17682" s="43" t="s">
        <v>131</v>
      </c>
    </row>
    <row r="17683" spans="1:5" ht="13.8" x14ac:dyDescent="0.25">
      <c r="A17683" s="47">
        <v>42752</v>
      </c>
      <c r="B17683" s="45" t="str">
        <f t="shared" si="572"/>
        <v>January</v>
      </c>
      <c r="C17683" s="53">
        <f t="shared" si="573"/>
        <v>2017</v>
      </c>
      <c r="D17683" s="43" t="s">
        <v>115</v>
      </c>
    </row>
    <row r="17684" spans="1:5" ht="13.8" x14ac:dyDescent="0.25">
      <c r="A17684" s="47">
        <v>42752</v>
      </c>
      <c r="B17684" s="45" t="str">
        <f t="shared" si="572"/>
        <v>January</v>
      </c>
      <c r="C17684" s="53">
        <f t="shared" si="573"/>
        <v>2017</v>
      </c>
      <c r="D17684" s="43" t="s">
        <v>95</v>
      </c>
    </row>
    <row r="17685" spans="1:5" ht="13.8" x14ac:dyDescent="0.25">
      <c r="A17685" s="47">
        <v>42752</v>
      </c>
      <c r="B17685" s="45" t="str">
        <f t="shared" si="572"/>
        <v>January</v>
      </c>
      <c r="C17685" s="53">
        <f t="shared" si="573"/>
        <v>2017</v>
      </c>
      <c r="D17685" s="43" t="s">
        <v>96</v>
      </c>
    </row>
    <row r="17686" spans="1:5" ht="13.8" x14ac:dyDescent="0.25">
      <c r="A17686" s="47">
        <v>42752</v>
      </c>
      <c r="B17686" s="45" t="str">
        <f t="shared" si="572"/>
        <v>January</v>
      </c>
      <c r="C17686" s="53">
        <f t="shared" si="573"/>
        <v>2017</v>
      </c>
      <c r="D17686" s="43" t="s">
        <v>97</v>
      </c>
    </row>
    <row r="17687" spans="1:5" ht="13.8" x14ac:dyDescent="0.25">
      <c r="A17687" s="47">
        <v>42752</v>
      </c>
      <c r="B17687" s="45" t="str">
        <f t="shared" si="572"/>
        <v>January</v>
      </c>
      <c r="C17687" s="53">
        <f t="shared" si="573"/>
        <v>2017</v>
      </c>
      <c r="D17687" s="43" t="s">
        <v>98</v>
      </c>
    </row>
    <row r="17688" spans="1:5" ht="15.6" x14ac:dyDescent="0.3">
      <c r="A17688" s="47">
        <v>42752</v>
      </c>
      <c r="B17688" s="45" t="str">
        <f t="shared" si="572"/>
        <v>January</v>
      </c>
      <c r="C17688" s="53">
        <f t="shared" si="573"/>
        <v>2017</v>
      </c>
      <c r="D17688" s="130" t="s">
        <v>136</v>
      </c>
      <c r="E17688" s="132">
        <v>19.941000000000003</v>
      </c>
    </row>
    <row r="17689" spans="1:5" ht="13.8" x14ac:dyDescent="0.25">
      <c r="A17689" s="47">
        <v>42752</v>
      </c>
      <c r="B17689" s="45" t="str">
        <f t="shared" ref="B17689:B17750" si="574">TEXT(A17689,"mmmm")</f>
        <v>January</v>
      </c>
      <c r="C17689" s="53">
        <f t="shared" ref="C17689:C17750" si="575">YEAR(A17689)</f>
        <v>2017</v>
      </c>
      <c r="D17689" s="43" t="s">
        <v>118</v>
      </c>
      <c r="E17689" s="132">
        <v>18.319499999999998</v>
      </c>
    </row>
    <row r="17690" spans="1:5" ht="13.8" x14ac:dyDescent="0.25">
      <c r="A17690" s="47">
        <v>42752</v>
      </c>
      <c r="B17690" s="45" t="str">
        <f t="shared" si="574"/>
        <v>January</v>
      </c>
      <c r="C17690" s="53">
        <f t="shared" si="575"/>
        <v>2017</v>
      </c>
      <c r="D17690" s="43" t="s">
        <v>102</v>
      </c>
      <c r="E17690" s="132">
        <v>18.078000000000003</v>
      </c>
    </row>
    <row r="17691" spans="1:5" ht="13.8" x14ac:dyDescent="0.25">
      <c r="A17691" s="50">
        <v>42752</v>
      </c>
      <c r="B17691" s="45" t="str">
        <f t="shared" si="574"/>
        <v>January</v>
      </c>
      <c r="C17691" s="53">
        <f t="shared" si="575"/>
        <v>2017</v>
      </c>
      <c r="D17691" s="43" t="s">
        <v>119</v>
      </c>
      <c r="E17691" s="132">
        <v>17.491500000000002</v>
      </c>
    </row>
    <row r="17692" spans="1:5" ht="13.8" x14ac:dyDescent="0.25">
      <c r="A17692" s="47">
        <v>42752</v>
      </c>
      <c r="B17692" s="45" t="str">
        <f t="shared" si="574"/>
        <v>January</v>
      </c>
      <c r="C17692" s="53">
        <f t="shared" si="575"/>
        <v>2017</v>
      </c>
      <c r="D17692" s="43" t="s">
        <v>120</v>
      </c>
      <c r="E17692" s="132">
        <v>16.594499999999996</v>
      </c>
    </row>
    <row r="17693" spans="1:5" ht="13.8" x14ac:dyDescent="0.25">
      <c r="A17693" s="47">
        <v>42752</v>
      </c>
      <c r="B17693" s="45" t="str">
        <f t="shared" si="574"/>
        <v>January</v>
      </c>
      <c r="C17693" s="53">
        <f t="shared" si="575"/>
        <v>2017</v>
      </c>
      <c r="D17693" s="43" t="s">
        <v>103</v>
      </c>
      <c r="E17693" s="132">
        <v>16.007999999999999</v>
      </c>
    </row>
    <row r="17694" spans="1:5" ht="13.8" x14ac:dyDescent="0.25">
      <c r="A17694" s="47">
        <v>42752</v>
      </c>
      <c r="B17694" s="45" t="str">
        <f t="shared" si="574"/>
        <v>January</v>
      </c>
      <c r="C17694" s="53">
        <f t="shared" si="575"/>
        <v>2017</v>
      </c>
      <c r="D17694" s="43" t="s">
        <v>116</v>
      </c>
      <c r="E17694" s="132">
        <v>8.5785</v>
      </c>
    </row>
    <row r="17695" spans="1:5" ht="13.8" x14ac:dyDescent="0.25">
      <c r="A17695" s="47">
        <v>42752</v>
      </c>
      <c r="B17695" s="45" t="str">
        <f t="shared" si="574"/>
        <v>January</v>
      </c>
      <c r="C17695" s="53">
        <f t="shared" si="575"/>
        <v>2017</v>
      </c>
      <c r="D17695" s="43" t="s">
        <v>104</v>
      </c>
      <c r="E17695" s="132">
        <v>11.021500000000001</v>
      </c>
    </row>
    <row r="17696" spans="1:5" ht="13.8" x14ac:dyDescent="0.25">
      <c r="A17696" s="47">
        <v>42752</v>
      </c>
      <c r="B17696" s="45" t="str">
        <f t="shared" si="574"/>
        <v>January</v>
      </c>
      <c r="C17696" s="53">
        <f t="shared" si="575"/>
        <v>2017</v>
      </c>
      <c r="D17696" s="43" t="s">
        <v>121</v>
      </c>
      <c r="E17696" s="132">
        <v>10.481</v>
      </c>
    </row>
    <row r="17697" spans="1:5" ht="13.8" x14ac:dyDescent="0.25">
      <c r="A17697" s="47">
        <v>42752</v>
      </c>
      <c r="B17697" s="45" t="str">
        <f t="shared" si="574"/>
        <v>January</v>
      </c>
      <c r="C17697" s="53">
        <f t="shared" si="575"/>
        <v>2017</v>
      </c>
      <c r="D17697" s="43" t="s">
        <v>122</v>
      </c>
      <c r="E17697" s="132">
        <v>9.4939999999999998</v>
      </c>
    </row>
    <row r="17698" spans="1:5" ht="13.8" x14ac:dyDescent="0.25">
      <c r="A17698" s="47">
        <v>42752</v>
      </c>
      <c r="B17698" s="45" t="str">
        <f t="shared" si="574"/>
        <v>January</v>
      </c>
      <c r="C17698" s="53">
        <f t="shared" si="575"/>
        <v>2017</v>
      </c>
      <c r="D17698" s="43" t="s">
        <v>123</v>
      </c>
      <c r="E17698" s="132">
        <v>9.3765000000000001</v>
      </c>
    </row>
    <row r="17699" spans="1:5" ht="13.8" x14ac:dyDescent="0.25">
      <c r="A17699" s="47">
        <v>42752</v>
      </c>
      <c r="B17699" s="45" t="str">
        <f t="shared" si="574"/>
        <v>January</v>
      </c>
      <c r="C17699" s="53">
        <f t="shared" si="575"/>
        <v>2017</v>
      </c>
      <c r="D17699" s="43" t="s">
        <v>99</v>
      </c>
      <c r="E17699" s="132">
        <v>7.3150000000000004</v>
      </c>
    </row>
    <row r="17700" spans="1:5" ht="13.8" x14ac:dyDescent="0.25">
      <c r="A17700" s="47">
        <v>42752</v>
      </c>
      <c r="B17700" s="45" t="str">
        <f t="shared" si="574"/>
        <v>January</v>
      </c>
      <c r="C17700" s="53">
        <f t="shared" si="575"/>
        <v>2017</v>
      </c>
      <c r="D17700" s="43" t="s">
        <v>100</v>
      </c>
      <c r="E17700" s="132">
        <v>7.1224999999999996</v>
      </c>
    </row>
    <row r="17701" spans="1:5" ht="13.8" x14ac:dyDescent="0.25">
      <c r="A17701" s="47">
        <v>42752</v>
      </c>
      <c r="B17701" s="45" t="str">
        <f t="shared" si="574"/>
        <v>January</v>
      </c>
      <c r="C17701" s="53">
        <f t="shared" si="575"/>
        <v>2017</v>
      </c>
      <c r="D17701" s="43" t="s">
        <v>101</v>
      </c>
      <c r="E17701" s="132">
        <v>6.8145000000000007</v>
      </c>
    </row>
    <row r="17702" spans="1:5" ht="13.8" x14ac:dyDescent="0.25">
      <c r="A17702" s="47">
        <v>42752</v>
      </c>
      <c r="B17702" s="45" t="str">
        <f t="shared" si="574"/>
        <v>January</v>
      </c>
      <c r="C17702" s="53">
        <f t="shared" si="575"/>
        <v>2017</v>
      </c>
      <c r="D17702" s="43" t="s">
        <v>124</v>
      </c>
      <c r="E17702" s="132">
        <v>6.7567499999999994</v>
      </c>
    </row>
    <row r="17703" spans="1:5" ht="13.8" x14ac:dyDescent="0.25">
      <c r="A17703" s="47">
        <v>42752</v>
      </c>
      <c r="B17703" s="45" t="str">
        <f t="shared" si="574"/>
        <v>January</v>
      </c>
      <c r="C17703" s="53">
        <f t="shared" si="575"/>
        <v>2017</v>
      </c>
      <c r="D17703" s="43" t="s">
        <v>125</v>
      </c>
      <c r="E17703" s="132">
        <v>6.0445000000000002</v>
      </c>
    </row>
    <row r="17704" spans="1:5" ht="13.8" x14ac:dyDescent="0.25">
      <c r="A17704" s="50">
        <v>42752</v>
      </c>
      <c r="B17704" s="45" t="str">
        <f t="shared" si="574"/>
        <v>January</v>
      </c>
      <c r="C17704" s="53">
        <f t="shared" si="575"/>
        <v>2017</v>
      </c>
      <c r="D17704" s="43" t="s">
        <v>126</v>
      </c>
      <c r="E17704" s="132">
        <v>6.5032500000000004</v>
      </c>
    </row>
    <row r="17705" spans="1:5" ht="13.8" x14ac:dyDescent="0.25">
      <c r="A17705" s="47">
        <v>42752</v>
      </c>
      <c r="B17705" s="45" t="str">
        <f t="shared" si="574"/>
        <v>January</v>
      </c>
      <c r="C17705" s="53">
        <f t="shared" si="575"/>
        <v>2017</v>
      </c>
      <c r="D17705" s="43" t="s">
        <v>127</v>
      </c>
      <c r="E17705" s="132">
        <v>6.4747500000000002</v>
      </c>
    </row>
    <row r="17706" spans="1:5" ht="13.8" x14ac:dyDescent="0.25">
      <c r="A17706" s="47">
        <v>42752</v>
      </c>
      <c r="B17706" s="45" t="str">
        <f t="shared" si="574"/>
        <v>January</v>
      </c>
      <c r="C17706" s="53">
        <f t="shared" si="575"/>
        <v>2017</v>
      </c>
      <c r="D17706" s="43" t="s">
        <v>105</v>
      </c>
      <c r="E17706" s="132">
        <v>4.7547500000000005</v>
      </c>
    </row>
    <row r="17707" spans="1:5" ht="13.8" x14ac:dyDescent="0.25">
      <c r="A17707" s="47">
        <v>42752</v>
      </c>
      <c r="B17707" s="45" t="str">
        <f t="shared" si="574"/>
        <v>January</v>
      </c>
      <c r="C17707" s="53">
        <f t="shared" si="575"/>
        <v>2017</v>
      </c>
      <c r="D17707" s="43" t="s">
        <v>128</v>
      </c>
      <c r="E17707" s="132">
        <v>6.6982500000000007</v>
      </c>
    </row>
    <row r="17708" spans="1:5" ht="13.8" x14ac:dyDescent="0.25">
      <c r="A17708" s="47">
        <v>42759</v>
      </c>
      <c r="B17708" s="45" t="str">
        <f t="shared" si="574"/>
        <v>January</v>
      </c>
      <c r="C17708" s="53">
        <f t="shared" si="575"/>
        <v>2017</v>
      </c>
      <c r="D17708" s="43" t="s">
        <v>131</v>
      </c>
    </row>
    <row r="17709" spans="1:5" ht="13.8" x14ac:dyDescent="0.25">
      <c r="A17709" s="47">
        <v>42759</v>
      </c>
      <c r="B17709" s="45" t="str">
        <f t="shared" si="574"/>
        <v>January</v>
      </c>
      <c r="C17709" s="53">
        <f t="shared" si="575"/>
        <v>2017</v>
      </c>
      <c r="D17709" s="43" t="s">
        <v>115</v>
      </c>
    </row>
    <row r="17710" spans="1:5" ht="13.8" x14ac:dyDescent="0.25">
      <c r="A17710" s="47">
        <v>42759</v>
      </c>
      <c r="B17710" s="45" t="str">
        <f t="shared" si="574"/>
        <v>January</v>
      </c>
      <c r="C17710" s="53">
        <f t="shared" si="575"/>
        <v>2017</v>
      </c>
      <c r="D17710" s="43" t="s">
        <v>95</v>
      </c>
    </row>
    <row r="17711" spans="1:5" ht="13.8" x14ac:dyDescent="0.25">
      <c r="A17711" s="47">
        <v>42759</v>
      </c>
      <c r="B17711" s="45" t="str">
        <f t="shared" si="574"/>
        <v>January</v>
      </c>
      <c r="C17711" s="53">
        <f t="shared" si="575"/>
        <v>2017</v>
      </c>
      <c r="D17711" s="43" t="s">
        <v>96</v>
      </c>
    </row>
    <row r="17712" spans="1:5" ht="13.8" x14ac:dyDescent="0.25">
      <c r="A17712" s="47">
        <v>42759</v>
      </c>
      <c r="B17712" s="45" t="str">
        <f t="shared" si="574"/>
        <v>January</v>
      </c>
      <c r="C17712" s="53">
        <f t="shared" si="575"/>
        <v>2017</v>
      </c>
      <c r="D17712" s="43" t="s">
        <v>97</v>
      </c>
    </row>
    <row r="17713" spans="1:5" ht="13.8" x14ac:dyDescent="0.25">
      <c r="A17713" s="47">
        <v>42759</v>
      </c>
      <c r="B17713" s="45" t="str">
        <f t="shared" si="574"/>
        <v>January</v>
      </c>
      <c r="C17713" s="53">
        <f t="shared" si="575"/>
        <v>2017</v>
      </c>
      <c r="D17713" s="43" t="s">
        <v>98</v>
      </c>
    </row>
    <row r="17714" spans="1:5" ht="15.6" x14ac:dyDescent="0.3">
      <c r="A17714" s="47">
        <v>42759</v>
      </c>
      <c r="B17714" s="45" t="str">
        <f t="shared" si="574"/>
        <v>January</v>
      </c>
      <c r="C17714" s="53">
        <f t="shared" si="575"/>
        <v>2017</v>
      </c>
      <c r="D17714" s="130" t="s">
        <v>136</v>
      </c>
      <c r="E17714" s="132">
        <v>21.675000000000001</v>
      </c>
    </row>
    <row r="17715" spans="1:5" ht="13.8" x14ac:dyDescent="0.25">
      <c r="A17715" s="47">
        <v>42759</v>
      </c>
      <c r="B17715" s="45" t="str">
        <f t="shared" si="574"/>
        <v>January</v>
      </c>
      <c r="C17715" s="53">
        <f t="shared" si="575"/>
        <v>2017</v>
      </c>
      <c r="D17715" s="43" t="s">
        <v>118</v>
      </c>
      <c r="E17715" s="132">
        <v>19.912499999999998</v>
      </c>
    </row>
    <row r="17716" spans="1:5" ht="13.8" x14ac:dyDescent="0.25">
      <c r="A17716" s="50">
        <v>42759</v>
      </c>
      <c r="B17716" s="45" t="str">
        <f t="shared" si="574"/>
        <v>January</v>
      </c>
      <c r="C17716" s="53">
        <f t="shared" si="575"/>
        <v>2017</v>
      </c>
      <c r="D17716" s="43" t="s">
        <v>102</v>
      </c>
      <c r="E17716" s="132">
        <v>19.649999999999999</v>
      </c>
    </row>
    <row r="17717" spans="1:5" ht="13.8" x14ac:dyDescent="0.25">
      <c r="A17717" s="47">
        <v>42759</v>
      </c>
      <c r="B17717" s="45" t="str">
        <f t="shared" si="574"/>
        <v>January</v>
      </c>
      <c r="C17717" s="53">
        <f t="shared" si="575"/>
        <v>2017</v>
      </c>
      <c r="D17717" s="43" t="s">
        <v>119</v>
      </c>
      <c r="E17717" s="132">
        <v>19.012499999999999</v>
      </c>
    </row>
    <row r="17718" spans="1:5" ht="13.8" x14ac:dyDescent="0.25">
      <c r="A17718" s="47">
        <v>42759</v>
      </c>
      <c r="B17718" s="45" t="str">
        <f t="shared" si="574"/>
        <v>January</v>
      </c>
      <c r="C17718" s="53">
        <f t="shared" si="575"/>
        <v>2017</v>
      </c>
      <c r="D17718" s="43" t="s">
        <v>120</v>
      </c>
      <c r="E17718" s="132">
        <v>18.037499999999998</v>
      </c>
    </row>
    <row r="17719" spans="1:5" ht="13.8" x14ac:dyDescent="0.25">
      <c r="A17719" s="47">
        <v>42759</v>
      </c>
      <c r="B17719" s="45" t="str">
        <f t="shared" si="574"/>
        <v>January</v>
      </c>
      <c r="C17719" s="53">
        <f t="shared" si="575"/>
        <v>2017</v>
      </c>
      <c r="D17719" s="43" t="s">
        <v>103</v>
      </c>
      <c r="E17719" s="132">
        <v>17.399999999999999</v>
      </c>
    </row>
    <row r="17720" spans="1:5" ht="13.8" x14ac:dyDescent="0.25">
      <c r="A17720" s="47">
        <v>42759</v>
      </c>
      <c r="B17720" s="45" t="str">
        <f t="shared" si="574"/>
        <v>January</v>
      </c>
      <c r="C17720" s="53">
        <f t="shared" si="575"/>
        <v>2017</v>
      </c>
      <c r="D17720" s="43" t="s">
        <v>116</v>
      </c>
      <c r="E17720" s="132">
        <v>11.97</v>
      </c>
    </row>
    <row r="17721" spans="1:5" ht="13.8" x14ac:dyDescent="0.25">
      <c r="A17721" s="47">
        <v>42759</v>
      </c>
      <c r="B17721" s="45" t="str">
        <f t="shared" si="574"/>
        <v>January</v>
      </c>
      <c r="C17721" s="53">
        <f t="shared" si="575"/>
        <v>2017</v>
      </c>
      <c r="D17721" s="43" t="s">
        <v>104</v>
      </c>
      <c r="E17721" s="132">
        <v>14.070000000000002</v>
      </c>
    </row>
    <row r="17722" spans="1:5" ht="13.8" x14ac:dyDescent="0.25">
      <c r="A17722" s="47">
        <v>42759</v>
      </c>
      <c r="B17722" s="45" t="str">
        <f t="shared" si="574"/>
        <v>January</v>
      </c>
      <c r="C17722" s="53">
        <f t="shared" si="575"/>
        <v>2017</v>
      </c>
      <c r="D17722" s="43" t="s">
        <v>121</v>
      </c>
      <c r="E17722" s="132">
        <v>13.38</v>
      </c>
    </row>
    <row r="17723" spans="1:5" ht="13.8" x14ac:dyDescent="0.25">
      <c r="A17723" s="47">
        <v>42759</v>
      </c>
      <c r="B17723" s="45" t="str">
        <f t="shared" si="574"/>
        <v>January</v>
      </c>
      <c r="C17723" s="53">
        <f t="shared" si="575"/>
        <v>2017</v>
      </c>
      <c r="D17723" s="43" t="s">
        <v>122</v>
      </c>
      <c r="E17723" s="132">
        <v>12.12</v>
      </c>
    </row>
    <row r="17724" spans="1:5" ht="13.8" x14ac:dyDescent="0.25">
      <c r="A17724" s="47">
        <v>42759</v>
      </c>
      <c r="B17724" s="45" t="str">
        <f t="shared" si="574"/>
        <v>January</v>
      </c>
      <c r="C17724" s="53">
        <f t="shared" si="575"/>
        <v>2017</v>
      </c>
      <c r="D17724" s="43" t="s">
        <v>123</v>
      </c>
      <c r="E17724" s="132">
        <v>11.97</v>
      </c>
    </row>
    <row r="17725" spans="1:5" ht="13.8" x14ac:dyDescent="0.25">
      <c r="A17725" s="47">
        <v>42759</v>
      </c>
      <c r="B17725" s="45" t="str">
        <f t="shared" si="574"/>
        <v>January</v>
      </c>
      <c r="C17725" s="53">
        <f t="shared" si="575"/>
        <v>2017</v>
      </c>
      <c r="D17725" s="43" t="s">
        <v>99</v>
      </c>
      <c r="E17725" s="132">
        <v>9.5</v>
      </c>
    </row>
    <row r="17726" spans="1:5" ht="13.8" x14ac:dyDescent="0.25">
      <c r="A17726" s="47">
        <v>42759</v>
      </c>
      <c r="B17726" s="45" t="str">
        <f t="shared" si="574"/>
        <v>January</v>
      </c>
      <c r="C17726" s="53">
        <f t="shared" si="575"/>
        <v>2017</v>
      </c>
      <c r="D17726" s="43" t="s">
        <v>100</v>
      </c>
      <c r="E17726" s="132">
        <v>9.25</v>
      </c>
    </row>
    <row r="17727" spans="1:5" ht="13.8" x14ac:dyDescent="0.25">
      <c r="A17727" s="47">
        <v>42759</v>
      </c>
      <c r="B17727" s="45" t="str">
        <f t="shared" si="574"/>
        <v>January</v>
      </c>
      <c r="C17727" s="53">
        <f t="shared" si="575"/>
        <v>2017</v>
      </c>
      <c r="D17727" s="43" t="s">
        <v>101</v>
      </c>
      <c r="E17727" s="132">
        <v>8.85</v>
      </c>
    </row>
    <row r="17728" spans="1:5" ht="13.8" x14ac:dyDescent="0.25">
      <c r="A17728" s="47">
        <v>42759</v>
      </c>
      <c r="B17728" s="45" t="str">
        <f t="shared" si="574"/>
        <v>January</v>
      </c>
      <c r="C17728" s="53">
        <f t="shared" si="575"/>
        <v>2017</v>
      </c>
      <c r="D17728" s="43" t="s">
        <v>124</v>
      </c>
      <c r="E17728" s="132">
        <v>8.7750000000000004</v>
      </c>
    </row>
    <row r="17729" spans="1:5" ht="13.8" x14ac:dyDescent="0.25">
      <c r="A17729" s="50">
        <v>42759</v>
      </c>
      <c r="B17729" s="45" t="str">
        <f t="shared" si="574"/>
        <v>January</v>
      </c>
      <c r="C17729" s="53">
        <f t="shared" si="575"/>
        <v>2017</v>
      </c>
      <c r="D17729" s="43" t="s">
        <v>125</v>
      </c>
      <c r="E17729" s="132">
        <v>7.85</v>
      </c>
    </row>
    <row r="17730" spans="1:5" ht="13.8" x14ac:dyDescent="0.25">
      <c r="A17730" s="47">
        <v>42759</v>
      </c>
      <c r="B17730" s="45" t="str">
        <f t="shared" si="574"/>
        <v>January</v>
      </c>
      <c r="C17730" s="53">
        <f t="shared" si="575"/>
        <v>2017</v>
      </c>
      <c r="D17730" s="43" t="s">
        <v>126</v>
      </c>
      <c r="E17730" s="132">
        <v>8.2225000000000019</v>
      </c>
    </row>
    <row r="17731" spans="1:5" ht="13.8" x14ac:dyDescent="0.25">
      <c r="A17731" s="47">
        <v>42759</v>
      </c>
      <c r="B17731" s="45" t="str">
        <f t="shared" si="574"/>
        <v>January</v>
      </c>
      <c r="C17731" s="53">
        <f t="shared" si="575"/>
        <v>2017</v>
      </c>
      <c r="D17731" s="43" t="s">
        <v>127</v>
      </c>
      <c r="E17731" s="132">
        <v>8.01</v>
      </c>
    </row>
    <row r="17732" spans="1:5" ht="13.8" x14ac:dyDescent="0.25">
      <c r="A17732" s="47">
        <v>42759</v>
      </c>
      <c r="B17732" s="45" t="str">
        <f t="shared" si="574"/>
        <v>January</v>
      </c>
      <c r="C17732" s="53">
        <f t="shared" si="575"/>
        <v>2017</v>
      </c>
      <c r="D17732" s="43" t="s">
        <v>105</v>
      </c>
      <c r="E17732" s="132">
        <v>6.1749999999999998</v>
      </c>
    </row>
    <row r="17733" spans="1:5" ht="13.8" x14ac:dyDescent="0.25">
      <c r="A17733" s="47">
        <v>42759</v>
      </c>
      <c r="B17733" s="45" t="str">
        <f t="shared" si="574"/>
        <v>January</v>
      </c>
      <c r="C17733" s="53">
        <f t="shared" si="575"/>
        <v>2017</v>
      </c>
      <c r="D17733" s="43" t="s">
        <v>128</v>
      </c>
      <c r="E17733" s="132">
        <v>8.0150000000000006</v>
      </c>
    </row>
    <row r="17734" spans="1:5" ht="13.8" x14ac:dyDescent="0.25">
      <c r="A17734" s="47">
        <v>42766</v>
      </c>
      <c r="B17734" s="45" t="str">
        <f t="shared" si="574"/>
        <v>January</v>
      </c>
      <c r="C17734" s="53">
        <f t="shared" si="575"/>
        <v>2017</v>
      </c>
      <c r="D17734" s="43" t="s">
        <v>131</v>
      </c>
    </row>
    <row r="17735" spans="1:5" ht="13.8" x14ac:dyDescent="0.25">
      <c r="A17735" s="47">
        <v>42766</v>
      </c>
      <c r="B17735" s="45" t="str">
        <f t="shared" si="574"/>
        <v>January</v>
      </c>
      <c r="C17735" s="53">
        <f t="shared" si="575"/>
        <v>2017</v>
      </c>
      <c r="D17735" s="43" t="s">
        <v>115</v>
      </c>
    </row>
    <row r="17736" spans="1:5" ht="13.8" x14ac:dyDescent="0.25">
      <c r="A17736" s="47">
        <v>42766</v>
      </c>
      <c r="B17736" s="45" t="str">
        <f t="shared" si="574"/>
        <v>January</v>
      </c>
      <c r="C17736" s="53">
        <f t="shared" si="575"/>
        <v>2017</v>
      </c>
      <c r="D17736" s="43" t="s">
        <v>95</v>
      </c>
    </row>
    <row r="17737" spans="1:5" ht="13.8" x14ac:dyDescent="0.25">
      <c r="A17737" s="47">
        <v>42766</v>
      </c>
      <c r="B17737" s="45" t="str">
        <f t="shared" si="574"/>
        <v>January</v>
      </c>
      <c r="C17737" s="53">
        <f t="shared" si="575"/>
        <v>2017</v>
      </c>
      <c r="D17737" s="43" t="s">
        <v>96</v>
      </c>
    </row>
    <row r="17738" spans="1:5" ht="13.8" x14ac:dyDescent="0.25">
      <c r="A17738" s="47">
        <v>42766</v>
      </c>
      <c r="B17738" s="45" t="str">
        <f t="shared" si="574"/>
        <v>January</v>
      </c>
      <c r="C17738" s="53">
        <f t="shared" si="575"/>
        <v>2017</v>
      </c>
      <c r="D17738" s="43" t="s">
        <v>97</v>
      </c>
    </row>
    <row r="17739" spans="1:5" ht="13.8" x14ac:dyDescent="0.25">
      <c r="A17739" s="47">
        <v>42766</v>
      </c>
      <c r="B17739" s="45" t="str">
        <f t="shared" si="574"/>
        <v>January</v>
      </c>
      <c r="C17739" s="53">
        <f t="shared" si="575"/>
        <v>2017</v>
      </c>
      <c r="D17739" s="43" t="s">
        <v>98</v>
      </c>
    </row>
    <row r="17740" spans="1:5" ht="15.6" x14ac:dyDescent="0.3">
      <c r="A17740" s="47">
        <v>42766</v>
      </c>
      <c r="B17740" s="45" t="str">
        <f t="shared" si="574"/>
        <v>January</v>
      </c>
      <c r="C17740" s="53">
        <f t="shared" si="575"/>
        <v>2017</v>
      </c>
      <c r="D17740" s="130" t="s">
        <v>136</v>
      </c>
      <c r="E17740" s="132">
        <v>17.821666666666669</v>
      </c>
    </row>
    <row r="17741" spans="1:5" ht="13.8" x14ac:dyDescent="0.25">
      <c r="A17741" s="50">
        <v>42766</v>
      </c>
      <c r="B17741" s="45" t="str">
        <f t="shared" si="574"/>
        <v>January</v>
      </c>
      <c r="C17741" s="53">
        <f t="shared" si="575"/>
        <v>2017</v>
      </c>
      <c r="D17741" s="43" t="s">
        <v>118</v>
      </c>
      <c r="E17741" s="132">
        <v>16.372499999999999</v>
      </c>
    </row>
    <row r="17742" spans="1:5" ht="13.8" x14ac:dyDescent="0.25">
      <c r="A17742" s="47">
        <v>42766</v>
      </c>
      <c r="B17742" s="45" t="str">
        <f t="shared" si="574"/>
        <v>January</v>
      </c>
      <c r="C17742" s="53">
        <f t="shared" si="575"/>
        <v>2017</v>
      </c>
      <c r="D17742" s="43" t="s">
        <v>102</v>
      </c>
      <c r="E17742" s="132">
        <v>16.156666666666666</v>
      </c>
    </row>
    <row r="17743" spans="1:5" ht="13.8" x14ac:dyDescent="0.25">
      <c r="A17743" s="47">
        <v>42766</v>
      </c>
      <c r="B17743" s="45" t="str">
        <f t="shared" si="574"/>
        <v>January</v>
      </c>
      <c r="C17743" s="53">
        <f t="shared" si="575"/>
        <v>2017</v>
      </c>
      <c r="D17743" s="43" t="s">
        <v>119</v>
      </c>
      <c r="E17743" s="132">
        <v>15.6325</v>
      </c>
    </row>
    <row r="17744" spans="1:5" ht="13.8" x14ac:dyDescent="0.25">
      <c r="A17744" s="47">
        <v>42766</v>
      </c>
      <c r="B17744" s="45" t="str">
        <f t="shared" si="574"/>
        <v>January</v>
      </c>
      <c r="C17744" s="53">
        <f t="shared" si="575"/>
        <v>2017</v>
      </c>
      <c r="D17744" s="43" t="s">
        <v>120</v>
      </c>
      <c r="E17744" s="132">
        <v>14.830833333333331</v>
      </c>
    </row>
    <row r="17745" spans="1:5" ht="13.8" x14ac:dyDescent="0.25">
      <c r="A17745" s="47">
        <v>42766</v>
      </c>
      <c r="B17745" s="45" t="str">
        <f t="shared" si="574"/>
        <v>January</v>
      </c>
      <c r="C17745" s="53">
        <f t="shared" si="575"/>
        <v>2017</v>
      </c>
      <c r="D17745" s="43" t="s">
        <v>103</v>
      </c>
      <c r="E17745" s="132">
        <v>14.306666666666665</v>
      </c>
    </row>
    <row r="17746" spans="1:5" ht="13.8" x14ac:dyDescent="0.25">
      <c r="A17746" s="47">
        <v>42766</v>
      </c>
      <c r="B17746" s="45" t="str">
        <f t="shared" si="574"/>
        <v>January</v>
      </c>
      <c r="C17746" s="53">
        <f t="shared" si="575"/>
        <v>2017</v>
      </c>
      <c r="D17746" s="43" t="s">
        <v>116</v>
      </c>
      <c r="E17746" s="132">
        <v>8.8445</v>
      </c>
    </row>
    <row r="17747" spans="1:5" ht="13.8" x14ac:dyDescent="0.25">
      <c r="A17747" s="47">
        <v>42766</v>
      </c>
      <c r="B17747" s="45" t="str">
        <f t="shared" si="574"/>
        <v>January</v>
      </c>
      <c r="C17747" s="53">
        <f t="shared" si="575"/>
        <v>2017</v>
      </c>
      <c r="D17747" s="43" t="s">
        <v>104</v>
      </c>
      <c r="E17747" s="132">
        <v>13.132</v>
      </c>
    </row>
    <row r="17748" spans="1:5" ht="13.8" x14ac:dyDescent="0.25">
      <c r="A17748" s="47">
        <v>42766</v>
      </c>
      <c r="B17748" s="45" t="str">
        <f t="shared" si="574"/>
        <v>January</v>
      </c>
      <c r="C17748" s="53">
        <f t="shared" si="575"/>
        <v>2017</v>
      </c>
      <c r="D17748" s="43" t="s">
        <v>121</v>
      </c>
      <c r="E17748" s="132">
        <v>12.488</v>
      </c>
    </row>
    <row r="17749" spans="1:5" ht="13.8" x14ac:dyDescent="0.25">
      <c r="A17749" s="47">
        <v>42766</v>
      </c>
      <c r="B17749" s="45" t="str">
        <f t="shared" si="574"/>
        <v>January</v>
      </c>
      <c r="C17749" s="53">
        <f t="shared" si="575"/>
        <v>2017</v>
      </c>
      <c r="D17749" s="43" t="s">
        <v>122</v>
      </c>
      <c r="E17749" s="132">
        <v>11.312000000000001</v>
      </c>
    </row>
    <row r="17750" spans="1:5" ht="13.8" x14ac:dyDescent="0.25">
      <c r="A17750" s="47">
        <v>42766</v>
      </c>
      <c r="B17750" s="45" t="str">
        <f t="shared" si="574"/>
        <v>January</v>
      </c>
      <c r="C17750" s="53">
        <f t="shared" si="575"/>
        <v>2017</v>
      </c>
      <c r="D17750" s="43" t="s">
        <v>123</v>
      </c>
      <c r="E17750" s="132">
        <v>11.172000000000001</v>
      </c>
    </row>
    <row r="17751" spans="1:5" ht="13.8" x14ac:dyDescent="0.25">
      <c r="A17751" s="47">
        <v>42766</v>
      </c>
      <c r="B17751" s="45" t="str">
        <f t="shared" ref="B17751:B17812" si="576">TEXT(A17751,"mmmm")</f>
        <v>January</v>
      </c>
      <c r="C17751" s="53">
        <f t="shared" ref="C17751:C17812" si="577">YEAR(A17751)</f>
        <v>2017</v>
      </c>
      <c r="D17751" s="43" t="s">
        <v>99</v>
      </c>
      <c r="E17751" s="132">
        <v>8.043333333333333</v>
      </c>
    </row>
    <row r="17752" spans="1:5" ht="13.8" x14ac:dyDescent="0.25">
      <c r="A17752" s="47">
        <v>42766</v>
      </c>
      <c r="B17752" s="45" t="str">
        <f t="shared" si="576"/>
        <v>January</v>
      </c>
      <c r="C17752" s="53">
        <f t="shared" si="577"/>
        <v>2017</v>
      </c>
      <c r="D17752" s="43" t="s">
        <v>100</v>
      </c>
      <c r="E17752" s="132">
        <v>7.8316666666666661</v>
      </c>
    </row>
    <row r="17753" spans="1:5" ht="13.8" x14ac:dyDescent="0.25">
      <c r="A17753" s="47">
        <v>42766</v>
      </c>
      <c r="B17753" s="45" t="str">
        <f t="shared" si="576"/>
        <v>January</v>
      </c>
      <c r="C17753" s="53">
        <f t="shared" si="577"/>
        <v>2017</v>
      </c>
      <c r="D17753" s="43" t="s">
        <v>101</v>
      </c>
      <c r="E17753" s="132">
        <v>7.4929999999999994</v>
      </c>
    </row>
    <row r="17754" spans="1:5" ht="13.8" x14ac:dyDescent="0.25">
      <c r="A17754" s="47">
        <v>42766</v>
      </c>
      <c r="B17754" s="45" t="str">
        <f t="shared" si="576"/>
        <v>January</v>
      </c>
      <c r="C17754" s="53">
        <f t="shared" si="577"/>
        <v>2017</v>
      </c>
      <c r="D17754" s="43" t="s">
        <v>124</v>
      </c>
      <c r="E17754" s="132">
        <v>7.4294999999999991</v>
      </c>
    </row>
    <row r="17755" spans="1:5" ht="13.8" x14ac:dyDescent="0.25">
      <c r="A17755" s="47">
        <v>42766</v>
      </c>
      <c r="B17755" s="45" t="str">
        <f t="shared" si="576"/>
        <v>January</v>
      </c>
      <c r="C17755" s="53">
        <f t="shared" si="577"/>
        <v>2017</v>
      </c>
      <c r="D17755" s="43" t="s">
        <v>125</v>
      </c>
      <c r="E17755" s="132">
        <v>6.6463333333333336</v>
      </c>
    </row>
    <row r="17756" spans="1:5" ht="13.8" x14ac:dyDescent="0.25">
      <c r="A17756" s="47">
        <v>42766</v>
      </c>
      <c r="B17756" s="45" t="str">
        <f t="shared" si="576"/>
        <v>January</v>
      </c>
      <c r="C17756" s="53">
        <f t="shared" si="577"/>
        <v>2017</v>
      </c>
      <c r="D17756" s="43" t="s">
        <v>126</v>
      </c>
      <c r="E17756" s="132">
        <v>7.0763333333333334</v>
      </c>
    </row>
    <row r="17757" spans="1:5" ht="13.8" x14ac:dyDescent="0.25">
      <c r="A17757" s="47">
        <v>42766</v>
      </c>
      <c r="B17757" s="45" t="str">
        <f t="shared" si="576"/>
        <v>January</v>
      </c>
      <c r="C17757" s="53">
        <f t="shared" si="577"/>
        <v>2017</v>
      </c>
      <c r="D17757" s="43" t="s">
        <v>127</v>
      </c>
      <c r="E17757" s="132">
        <v>6.9864999999999986</v>
      </c>
    </row>
    <row r="17758" spans="1:5" ht="13.8" x14ac:dyDescent="0.25">
      <c r="A17758" s="47">
        <v>42766</v>
      </c>
      <c r="B17758" s="45" t="str">
        <f t="shared" si="576"/>
        <v>January</v>
      </c>
      <c r="C17758" s="53">
        <f t="shared" si="577"/>
        <v>2017</v>
      </c>
      <c r="D17758" s="43" t="s">
        <v>105</v>
      </c>
      <c r="E17758" s="132">
        <v>5.2281666666666675</v>
      </c>
    </row>
    <row r="17759" spans="1:5" ht="13.8" x14ac:dyDescent="0.25">
      <c r="A17759" s="47">
        <v>42766</v>
      </c>
      <c r="B17759" s="45" t="str">
        <f t="shared" si="576"/>
        <v>January</v>
      </c>
      <c r="C17759" s="53">
        <f t="shared" si="577"/>
        <v>2017</v>
      </c>
      <c r="D17759" s="43" t="s">
        <v>128</v>
      </c>
      <c r="E17759" s="132">
        <v>7.1371666666666655</v>
      </c>
    </row>
    <row r="17760" spans="1:5" ht="13.8" x14ac:dyDescent="0.25">
      <c r="A17760" s="47">
        <v>42773</v>
      </c>
      <c r="B17760" s="45" t="str">
        <f t="shared" si="576"/>
        <v>February</v>
      </c>
      <c r="C17760" s="53">
        <f t="shared" si="577"/>
        <v>2017</v>
      </c>
      <c r="D17760" s="43" t="s">
        <v>131</v>
      </c>
    </row>
    <row r="17761" spans="1:5" ht="13.8" x14ac:dyDescent="0.25">
      <c r="A17761" s="47">
        <v>42773</v>
      </c>
      <c r="B17761" s="45" t="str">
        <f t="shared" si="576"/>
        <v>February</v>
      </c>
      <c r="C17761" s="53">
        <f t="shared" si="577"/>
        <v>2017</v>
      </c>
      <c r="D17761" s="43" t="s">
        <v>115</v>
      </c>
    </row>
    <row r="17762" spans="1:5" ht="13.8" x14ac:dyDescent="0.25">
      <c r="A17762" s="47">
        <v>42773</v>
      </c>
      <c r="B17762" s="45" t="str">
        <f t="shared" si="576"/>
        <v>February</v>
      </c>
      <c r="C17762" s="53">
        <f t="shared" si="577"/>
        <v>2017</v>
      </c>
      <c r="D17762" s="43" t="s">
        <v>95</v>
      </c>
    </row>
    <row r="17763" spans="1:5" ht="13.8" x14ac:dyDescent="0.25">
      <c r="A17763" s="47">
        <v>42773</v>
      </c>
      <c r="B17763" s="45" t="str">
        <f t="shared" si="576"/>
        <v>February</v>
      </c>
      <c r="C17763" s="53">
        <f t="shared" si="577"/>
        <v>2017</v>
      </c>
      <c r="D17763" s="43" t="s">
        <v>96</v>
      </c>
    </row>
    <row r="17764" spans="1:5" ht="13.8" x14ac:dyDescent="0.25">
      <c r="A17764" s="47">
        <v>42773</v>
      </c>
      <c r="B17764" s="45" t="str">
        <f t="shared" si="576"/>
        <v>February</v>
      </c>
      <c r="C17764" s="53">
        <f t="shared" si="577"/>
        <v>2017</v>
      </c>
      <c r="D17764" s="43" t="s">
        <v>97</v>
      </c>
    </row>
    <row r="17765" spans="1:5" ht="13.8" x14ac:dyDescent="0.25">
      <c r="A17765" s="47">
        <v>42773</v>
      </c>
      <c r="B17765" s="45" t="str">
        <f t="shared" si="576"/>
        <v>February</v>
      </c>
      <c r="C17765" s="53">
        <f t="shared" si="577"/>
        <v>2017</v>
      </c>
      <c r="D17765" s="43" t="s">
        <v>98</v>
      </c>
    </row>
    <row r="17766" spans="1:5" ht="15.6" x14ac:dyDescent="0.3">
      <c r="A17766" s="47">
        <v>42773</v>
      </c>
      <c r="B17766" s="45" t="str">
        <f t="shared" si="576"/>
        <v>February</v>
      </c>
      <c r="C17766" s="53">
        <f t="shared" si="577"/>
        <v>2017</v>
      </c>
      <c r="D17766" s="130" t="s">
        <v>136</v>
      </c>
      <c r="E17766" s="132">
        <v>19.941000000000003</v>
      </c>
    </row>
    <row r="17767" spans="1:5" ht="13.8" x14ac:dyDescent="0.25">
      <c r="A17767" s="47">
        <v>42773</v>
      </c>
      <c r="B17767" s="45" t="str">
        <f t="shared" si="576"/>
        <v>February</v>
      </c>
      <c r="C17767" s="53">
        <f t="shared" si="577"/>
        <v>2017</v>
      </c>
      <c r="D17767" s="43" t="s">
        <v>118</v>
      </c>
      <c r="E17767" s="132">
        <v>18.319499999999998</v>
      </c>
    </row>
    <row r="17768" spans="1:5" ht="13.8" x14ac:dyDescent="0.25">
      <c r="A17768" s="47">
        <v>42773</v>
      </c>
      <c r="B17768" s="45" t="str">
        <f t="shared" si="576"/>
        <v>February</v>
      </c>
      <c r="C17768" s="53">
        <f t="shared" si="577"/>
        <v>2017</v>
      </c>
      <c r="D17768" s="43" t="s">
        <v>102</v>
      </c>
      <c r="E17768" s="132">
        <v>18.078000000000003</v>
      </c>
    </row>
    <row r="17769" spans="1:5" ht="13.8" x14ac:dyDescent="0.25">
      <c r="A17769" s="47">
        <v>42773</v>
      </c>
      <c r="B17769" s="45" t="str">
        <f t="shared" si="576"/>
        <v>February</v>
      </c>
      <c r="C17769" s="53">
        <f t="shared" si="577"/>
        <v>2017</v>
      </c>
      <c r="D17769" s="43" t="s">
        <v>119</v>
      </c>
      <c r="E17769" s="132">
        <v>17.491500000000002</v>
      </c>
    </row>
    <row r="17770" spans="1:5" ht="13.8" x14ac:dyDescent="0.25">
      <c r="A17770" s="47">
        <v>42773</v>
      </c>
      <c r="B17770" s="45" t="str">
        <f t="shared" si="576"/>
        <v>February</v>
      </c>
      <c r="C17770" s="53">
        <f t="shared" si="577"/>
        <v>2017</v>
      </c>
      <c r="D17770" s="43" t="s">
        <v>120</v>
      </c>
      <c r="E17770" s="132">
        <v>16.594499999999996</v>
      </c>
    </row>
    <row r="17771" spans="1:5" ht="13.8" x14ac:dyDescent="0.25">
      <c r="A17771" s="47">
        <v>42773</v>
      </c>
      <c r="B17771" s="45" t="str">
        <f t="shared" si="576"/>
        <v>February</v>
      </c>
      <c r="C17771" s="53">
        <f t="shared" si="577"/>
        <v>2017</v>
      </c>
      <c r="D17771" s="43" t="s">
        <v>103</v>
      </c>
      <c r="E17771" s="132">
        <v>16.007999999999999</v>
      </c>
    </row>
    <row r="17772" spans="1:5" ht="13.8" x14ac:dyDescent="0.25">
      <c r="A17772" s="47">
        <v>42773</v>
      </c>
      <c r="B17772" s="45" t="str">
        <f t="shared" si="576"/>
        <v>February</v>
      </c>
      <c r="C17772" s="53">
        <f t="shared" si="577"/>
        <v>2017</v>
      </c>
      <c r="D17772" s="43" t="s">
        <v>116</v>
      </c>
      <c r="E17772" s="132">
        <v>9.6757500000000007</v>
      </c>
    </row>
    <row r="17773" spans="1:5" ht="13.8" x14ac:dyDescent="0.25">
      <c r="A17773" s="47">
        <v>42773</v>
      </c>
      <c r="B17773" s="45" t="str">
        <f t="shared" si="576"/>
        <v>February</v>
      </c>
      <c r="C17773" s="53">
        <f t="shared" si="577"/>
        <v>2017</v>
      </c>
      <c r="D17773" s="43" t="s">
        <v>104</v>
      </c>
      <c r="E17773" s="132">
        <v>12.663000000000002</v>
      </c>
    </row>
    <row r="17774" spans="1:5" ht="13.8" x14ac:dyDescent="0.25">
      <c r="A17774" s="47">
        <v>42773</v>
      </c>
      <c r="B17774" s="45" t="str">
        <f t="shared" si="576"/>
        <v>February</v>
      </c>
      <c r="C17774" s="53">
        <f t="shared" si="577"/>
        <v>2017</v>
      </c>
      <c r="D17774" s="43" t="s">
        <v>121</v>
      </c>
      <c r="E17774" s="132">
        <v>12.042</v>
      </c>
    </row>
    <row r="17775" spans="1:5" ht="13.8" x14ac:dyDescent="0.25">
      <c r="A17775" s="47">
        <v>42773</v>
      </c>
      <c r="B17775" s="45" t="str">
        <f t="shared" si="576"/>
        <v>February</v>
      </c>
      <c r="C17775" s="53">
        <f t="shared" si="577"/>
        <v>2017</v>
      </c>
      <c r="D17775" s="43" t="s">
        <v>122</v>
      </c>
      <c r="E17775" s="132">
        <v>10.907999999999999</v>
      </c>
    </row>
    <row r="17776" spans="1:5" ht="13.8" x14ac:dyDescent="0.25">
      <c r="A17776" s="47">
        <v>42773</v>
      </c>
      <c r="B17776" s="45" t="str">
        <f t="shared" si="576"/>
        <v>February</v>
      </c>
      <c r="C17776" s="53">
        <f t="shared" si="577"/>
        <v>2017</v>
      </c>
      <c r="D17776" s="43" t="s">
        <v>123</v>
      </c>
      <c r="E17776" s="132">
        <v>10.773</v>
      </c>
    </row>
    <row r="17777" spans="1:5" ht="13.8" x14ac:dyDescent="0.25">
      <c r="A17777" s="47">
        <v>42773</v>
      </c>
      <c r="B17777" s="45" t="str">
        <f t="shared" si="576"/>
        <v>February</v>
      </c>
      <c r="C17777" s="53">
        <f t="shared" si="577"/>
        <v>2017</v>
      </c>
      <c r="D17777" s="43" t="s">
        <v>99</v>
      </c>
      <c r="E17777" s="132">
        <v>7.6</v>
      </c>
    </row>
    <row r="17778" spans="1:5" ht="13.8" x14ac:dyDescent="0.25">
      <c r="A17778" s="47">
        <v>42773</v>
      </c>
      <c r="B17778" s="45" t="str">
        <f t="shared" si="576"/>
        <v>February</v>
      </c>
      <c r="C17778" s="53">
        <f t="shared" si="577"/>
        <v>2017</v>
      </c>
      <c r="D17778" s="43" t="s">
        <v>100</v>
      </c>
      <c r="E17778" s="132">
        <v>7.4</v>
      </c>
    </row>
    <row r="17779" spans="1:5" ht="13.8" x14ac:dyDescent="0.25">
      <c r="A17779" s="47">
        <v>42773</v>
      </c>
      <c r="B17779" s="45" t="str">
        <f t="shared" si="576"/>
        <v>February</v>
      </c>
      <c r="C17779" s="53">
        <f t="shared" si="577"/>
        <v>2017</v>
      </c>
      <c r="D17779" s="43" t="s">
        <v>101</v>
      </c>
      <c r="E17779" s="132">
        <v>7.08</v>
      </c>
    </row>
    <row r="17780" spans="1:5" ht="13.8" x14ac:dyDescent="0.25">
      <c r="A17780" s="47">
        <v>42773</v>
      </c>
      <c r="B17780" s="45" t="str">
        <f t="shared" si="576"/>
        <v>February</v>
      </c>
      <c r="C17780" s="53">
        <f t="shared" si="577"/>
        <v>2017</v>
      </c>
      <c r="D17780" s="43" t="s">
        <v>124</v>
      </c>
      <c r="E17780" s="132">
        <v>7.02</v>
      </c>
    </row>
    <row r="17781" spans="1:5" ht="13.8" x14ac:dyDescent="0.25">
      <c r="A17781" s="47">
        <v>42773</v>
      </c>
      <c r="B17781" s="45" t="str">
        <f t="shared" si="576"/>
        <v>February</v>
      </c>
      <c r="C17781" s="53">
        <f t="shared" si="577"/>
        <v>2017</v>
      </c>
      <c r="D17781" s="43" t="s">
        <v>125</v>
      </c>
      <c r="E17781" s="132">
        <v>6.28</v>
      </c>
    </row>
    <row r="17782" spans="1:5" ht="13.8" x14ac:dyDescent="0.25">
      <c r="A17782" s="47">
        <v>42773</v>
      </c>
      <c r="B17782" s="45" t="str">
        <f t="shared" si="576"/>
        <v>February</v>
      </c>
      <c r="C17782" s="53">
        <f t="shared" si="577"/>
        <v>2017</v>
      </c>
      <c r="D17782" s="43" t="s">
        <v>126</v>
      </c>
      <c r="E17782" s="132">
        <v>6.7275</v>
      </c>
    </row>
    <row r="17783" spans="1:5" ht="13.8" x14ac:dyDescent="0.25">
      <c r="A17783" s="47">
        <v>42773</v>
      </c>
      <c r="B17783" s="45" t="str">
        <f t="shared" si="576"/>
        <v>February</v>
      </c>
      <c r="C17783" s="53">
        <f t="shared" si="577"/>
        <v>2017</v>
      </c>
      <c r="D17783" s="43" t="s">
        <v>127</v>
      </c>
      <c r="E17783" s="132">
        <v>6.6749999999999998</v>
      </c>
    </row>
    <row r="17784" spans="1:5" ht="13.8" x14ac:dyDescent="0.25">
      <c r="A17784" s="47">
        <v>42773</v>
      </c>
      <c r="B17784" s="45" t="str">
        <f t="shared" si="576"/>
        <v>February</v>
      </c>
      <c r="C17784" s="53">
        <f t="shared" si="577"/>
        <v>2017</v>
      </c>
      <c r="D17784" s="43" t="s">
        <v>105</v>
      </c>
      <c r="E17784" s="132">
        <v>4.9400000000000004</v>
      </c>
    </row>
    <row r="17785" spans="1:5" ht="13.8" x14ac:dyDescent="0.25">
      <c r="A17785" s="47">
        <v>42773</v>
      </c>
      <c r="B17785" s="45" t="str">
        <f t="shared" si="576"/>
        <v>February</v>
      </c>
      <c r="C17785" s="53">
        <f t="shared" si="577"/>
        <v>2017</v>
      </c>
      <c r="D17785" s="43" t="s">
        <v>128</v>
      </c>
      <c r="E17785" s="132">
        <v>6.87</v>
      </c>
    </row>
    <row r="17786" spans="1:5" ht="13.8" x14ac:dyDescent="0.25">
      <c r="A17786" s="47">
        <v>42780</v>
      </c>
      <c r="B17786" s="45" t="str">
        <f t="shared" si="576"/>
        <v>February</v>
      </c>
      <c r="C17786" s="53">
        <f t="shared" si="577"/>
        <v>2017</v>
      </c>
      <c r="D17786" s="43" t="s">
        <v>131</v>
      </c>
    </row>
    <row r="17787" spans="1:5" ht="13.8" x14ac:dyDescent="0.25">
      <c r="A17787" s="47">
        <v>42780</v>
      </c>
      <c r="B17787" s="45" t="str">
        <f t="shared" si="576"/>
        <v>February</v>
      </c>
      <c r="C17787" s="53">
        <f t="shared" si="577"/>
        <v>2017</v>
      </c>
      <c r="D17787" s="43" t="s">
        <v>115</v>
      </c>
    </row>
    <row r="17788" spans="1:5" ht="13.8" x14ac:dyDescent="0.25">
      <c r="A17788" s="47">
        <v>42780</v>
      </c>
      <c r="B17788" s="45" t="str">
        <f t="shared" si="576"/>
        <v>February</v>
      </c>
      <c r="C17788" s="53">
        <f t="shared" si="577"/>
        <v>2017</v>
      </c>
      <c r="D17788" s="43" t="s">
        <v>95</v>
      </c>
    </row>
    <row r="17789" spans="1:5" ht="13.8" x14ac:dyDescent="0.25">
      <c r="A17789" s="47">
        <v>42780</v>
      </c>
      <c r="B17789" s="45" t="str">
        <f t="shared" si="576"/>
        <v>February</v>
      </c>
      <c r="C17789" s="53">
        <f t="shared" si="577"/>
        <v>2017</v>
      </c>
      <c r="D17789" s="43" t="s">
        <v>96</v>
      </c>
    </row>
    <row r="17790" spans="1:5" ht="13.8" x14ac:dyDescent="0.25">
      <c r="A17790" s="47">
        <v>42780</v>
      </c>
      <c r="B17790" s="45" t="str">
        <f t="shared" si="576"/>
        <v>February</v>
      </c>
      <c r="C17790" s="53">
        <f t="shared" si="577"/>
        <v>2017</v>
      </c>
      <c r="D17790" s="43" t="s">
        <v>97</v>
      </c>
    </row>
    <row r="17791" spans="1:5" ht="13.8" x14ac:dyDescent="0.25">
      <c r="A17791" s="47">
        <v>42780</v>
      </c>
      <c r="B17791" s="45" t="str">
        <f t="shared" si="576"/>
        <v>February</v>
      </c>
      <c r="C17791" s="53">
        <f t="shared" si="577"/>
        <v>2017</v>
      </c>
      <c r="D17791" s="43" t="s">
        <v>98</v>
      </c>
    </row>
    <row r="17792" spans="1:5" ht="15.6" x14ac:dyDescent="0.3">
      <c r="A17792" s="47">
        <v>42780</v>
      </c>
      <c r="B17792" s="45" t="str">
        <f t="shared" si="576"/>
        <v>February</v>
      </c>
      <c r="C17792" s="53">
        <f t="shared" si="577"/>
        <v>2017</v>
      </c>
      <c r="D17792" s="130" t="s">
        <v>136</v>
      </c>
      <c r="E17792" s="132">
        <v>18.207000000000001</v>
      </c>
    </row>
    <row r="17793" spans="1:5" ht="13.8" x14ac:dyDescent="0.25">
      <c r="A17793" s="47">
        <v>42780</v>
      </c>
      <c r="B17793" s="45" t="str">
        <f t="shared" si="576"/>
        <v>February</v>
      </c>
      <c r="C17793" s="53">
        <f t="shared" si="577"/>
        <v>2017</v>
      </c>
      <c r="D17793" s="43" t="s">
        <v>118</v>
      </c>
      <c r="E17793" s="132">
        <v>16.726499999999998</v>
      </c>
    </row>
    <row r="17794" spans="1:5" ht="13.8" x14ac:dyDescent="0.25">
      <c r="A17794" s="47">
        <v>42780</v>
      </c>
      <c r="B17794" s="45" t="str">
        <f t="shared" si="576"/>
        <v>February</v>
      </c>
      <c r="C17794" s="53">
        <f t="shared" si="577"/>
        <v>2017</v>
      </c>
      <c r="D17794" s="43" t="s">
        <v>102</v>
      </c>
      <c r="E17794" s="132">
        <v>16.506</v>
      </c>
    </row>
    <row r="17795" spans="1:5" ht="13.8" x14ac:dyDescent="0.25">
      <c r="A17795" s="47">
        <v>42780</v>
      </c>
      <c r="B17795" s="45" t="str">
        <f t="shared" si="576"/>
        <v>February</v>
      </c>
      <c r="C17795" s="53">
        <f t="shared" si="577"/>
        <v>2017</v>
      </c>
      <c r="D17795" s="43" t="s">
        <v>119</v>
      </c>
      <c r="E17795" s="132">
        <v>15.970500000000001</v>
      </c>
    </row>
    <row r="17796" spans="1:5" ht="13.8" x14ac:dyDescent="0.25">
      <c r="A17796" s="47">
        <v>42780</v>
      </c>
      <c r="B17796" s="45" t="str">
        <f t="shared" si="576"/>
        <v>February</v>
      </c>
      <c r="C17796" s="53">
        <f t="shared" si="577"/>
        <v>2017</v>
      </c>
      <c r="D17796" s="43" t="s">
        <v>120</v>
      </c>
      <c r="E17796" s="132">
        <v>15.151499999999999</v>
      </c>
    </row>
    <row r="17797" spans="1:5" ht="13.8" x14ac:dyDescent="0.25">
      <c r="A17797" s="47">
        <v>42780</v>
      </c>
      <c r="B17797" s="45" t="str">
        <f t="shared" si="576"/>
        <v>February</v>
      </c>
      <c r="C17797" s="53">
        <f t="shared" si="577"/>
        <v>2017</v>
      </c>
      <c r="D17797" s="43" t="s">
        <v>103</v>
      </c>
      <c r="E17797" s="132">
        <v>14.616</v>
      </c>
    </row>
    <row r="17798" spans="1:5" ht="13.8" x14ac:dyDescent="0.25">
      <c r="A17798" s="47">
        <v>42780</v>
      </c>
      <c r="B17798" s="45" t="str">
        <f t="shared" si="576"/>
        <v>February</v>
      </c>
      <c r="C17798" s="53">
        <f t="shared" si="577"/>
        <v>2017</v>
      </c>
      <c r="D17798" s="43" t="s">
        <v>116</v>
      </c>
      <c r="E17798" s="132">
        <v>8.6782500000000002</v>
      </c>
    </row>
    <row r="17799" spans="1:5" ht="13.8" x14ac:dyDescent="0.25">
      <c r="A17799" s="47">
        <v>42780</v>
      </c>
      <c r="B17799" s="45" t="str">
        <f t="shared" si="576"/>
        <v>February</v>
      </c>
      <c r="C17799" s="53">
        <f t="shared" si="577"/>
        <v>2017</v>
      </c>
      <c r="D17799" s="43" t="s">
        <v>104</v>
      </c>
      <c r="E17799" s="132">
        <v>12.54575</v>
      </c>
    </row>
    <row r="17800" spans="1:5" ht="13.8" x14ac:dyDescent="0.25">
      <c r="A17800" s="47">
        <v>42780</v>
      </c>
      <c r="B17800" s="45" t="str">
        <f t="shared" si="576"/>
        <v>February</v>
      </c>
      <c r="C17800" s="53">
        <f t="shared" si="577"/>
        <v>2017</v>
      </c>
      <c r="D17800" s="43" t="s">
        <v>121</v>
      </c>
      <c r="E17800" s="132">
        <v>11.9305</v>
      </c>
    </row>
    <row r="17801" spans="1:5" ht="13.8" x14ac:dyDescent="0.25">
      <c r="A17801" s="47">
        <v>42780</v>
      </c>
      <c r="B17801" s="45" t="str">
        <f t="shared" si="576"/>
        <v>February</v>
      </c>
      <c r="C17801" s="53">
        <f t="shared" si="577"/>
        <v>2017</v>
      </c>
      <c r="D17801" s="43" t="s">
        <v>122</v>
      </c>
      <c r="E17801" s="132">
        <v>10.807</v>
      </c>
    </row>
    <row r="17802" spans="1:5" ht="13.8" x14ac:dyDescent="0.25">
      <c r="A17802" s="47">
        <v>42780</v>
      </c>
      <c r="B17802" s="45" t="str">
        <f t="shared" si="576"/>
        <v>February</v>
      </c>
      <c r="C17802" s="53">
        <f t="shared" si="577"/>
        <v>2017</v>
      </c>
      <c r="D17802" s="43" t="s">
        <v>123</v>
      </c>
      <c r="E17802" s="132">
        <v>10.673250000000001</v>
      </c>
    </row>
    <row r="17803" spans="1:5" ht="13.8" x14ac:dyDescent="0.25">
      <c r="A17803" s="47">
        <v>42780</v>
      </c>
      <c r="B17803" s="45" t="str">
        <f t="shared" si="576"/>
        <v>February</v>
      </c>
      <c r="C17803" s="53">
        <f t="shared" si="577"/>
        <v>2017</v>
      </c>
      <c r="D17803" s="43" t="s">
        <v>99</v>
      </c>
      <c r="E17803" s="132">
        <v>7.125</v>
      </c>
    </row>
    <row r="17804" spans="1:5" ht="13.8" x14ac:dyDescent="0.25">
      <c r="A17804" s="47">
        <v>42780</v>
      </c>
      <c r="B17804" s="45" t="str">
        <f t="shared" si="576"/>
        <v>February</v>
      </c>
      <c r="C17804" s="53">
        <f t="shared" si="577"/>
        <v>2017</v>
      </c>
      <c r="D17804" s="43" t="s">
        <v>100</v>
      </c>
      <c r="E17804" s="132">
        <v>6.9375</v>
      </c>
    </row>
    <row r="17805" spans="1:5" ht="13.8" x14ac:dyDescent="0.25">
      <c r="A17805" s="47">
        <v>42780</v>
      </c>
      <c r="B17805" s="45" t="str">
        <f t="shared" si="576"/>
        <v>February</v>
      </c>
      <c r="C17805" s="53">
        <f t="shared" si="577"/>
        <v>2017</v>
      </c>
      <c r="D17805" s="43" t="s">
        <v>101</v>
      </c>
      <c r="E17805" s="132">
        <v>6.6375000000000002</v>
      </c>
    </row>
    <row r="17806" spans="1:5" ht="13.8" x14ac:dyDescent="0.25">
      <c r="A17806" s="47">
        <v>42780</v>
      </c>
      <c r="B17806" s="45" t="str">
        <f t="shared" si="576"/>
        <v>February</v>
      </c>
      <c r="C17806" s="53">
        <f t="shared" si="577"/>
        <v>2017</v>
      </c>
      <c r="D17806" s="43" t="s">
        <v>124</v>
      </c>
      <c r="E17806" s="132">
        <v>6.5812499999999998</v>
      </c>
    </row>
    <row r="17807" spans="1:5" ht="13.8" x14ac:dyDescent="0.25">
      <c r="A17807" s="47">
        <v>42780</v>
      </c>
      <c r="B17807" s="45" t="str">
        <f t="shared" si="576"/>
        <v>February</v>
      </c>
      <c r="C17807" s="53">
        <f t="shared" si="577"/>
        <v>2017</v>
      </c>
      <c r="D17807" s="43" t="s">
        <v>125</v>
      </c>
      <c r="E17807" s="132">
        <v>5.8875000000000002</v>
      </c>
    </row>
    <row r="17808" spans="1:5" ht="13.8" x14ac:dyDescent="0.25">
      <c r="A17808" s="47">
        <v>42780</v>
      </c>
      <c r="B17808" s="45" t="str">
        <f t="shared" si="576"/>
        <v>February</v>
      </c>
      <c r="C17808" s="53">
        <f t="shared" si="577"/>
        <v>2017</v>
      </c>
      <c r="D17808" s="43" t="s">
        <v>126</v>
      </c>
      <c r="E17808" s="132">
        <v>6.3537499999999998</v>
      </c>
    </row>
    <row r="17809" spans="1:5" ht="13.8" x14ac:dyDescent="0.25">
      <c r="A17809" s="47">
        <v>42780</v>
      </c>
      <c r="B17809" s="45" t="str">
        <f t="shared" si="576"/>
        <v>February</v>
      </c>
      <c r="C17809" s="53">
        <f t="shared" si="577"/>
        <v>2017</v>
      </c>
      <c r="D17809" s="43" t="s">
        <v>127</v>
      </c>
      <c r="E17809" s="132">
        <v>6.3412499999999996</v>
      </c>
    </row>
    <row r="17810" spans="1:5" ht="13.8" x14ac:dyDescent="0.25">
      <c r="A17810" s="47">
        <v>42780</v>
      </c>
      <c r="B17810" s="45" t="str">
        <f t="shared" si="576"/>
        <v>February</v>
      </c>
      <c r="C17810" s="53">
        <f t="shared" si="577"/>
        <v>2017</v>
      </c>
      <c r="D17810" s="43" t="s">
        <v>105</v>
      </c>
      <c r="E17810" s="132">
        <v>4.6312500000000005</v>
      </c>
    </row>
    <row r="17811" spans="1:5" ht="13.8" x14ac:dyDescent="0.25">
      <c r="A17811" s="47">
        <v>42780</v>
      </c>
      <c r="B17811" s="45" t="str">
        <f t="shared" si="576"/>
        <v>February</v>
      </c>
      <c r="C17811" s="53">
        <f t="shared" si="577"/>
        <v>2017</v>
      </c>
      <c r="D17811" s="43" t="s">
        <v>128</v>
      </c>
      <c r="E17811" s="132">
        <v>6.5837500000000002</v>
      </c>
    </row>
    <row r="17812" spans="1:5" ht="13.8" x14ac:dyDescent="0.25">
      <c r="A17812" s="47">
        <v>42787</v>
      </c>
      <c r="B17812" s="45" t="str">
        <f t="shared" si="576"/>
        <v>February</v>
      </c>
      <c r="C17812" s="53">
        <f t="shared" si="577"/>
        <v>2017</v>
      </c>
      <c r="D17812" s="43" t="s">
        <v>131</v>
      </c>
    </row>
    <row r="17813" spans="1:5" ht="13.8" x14ac:dyDescent="0.25">
      <c r="A17813" s="47">
        <v>42787</v>
      </c>
      <c r="B17813" s="45" t="str">
        <f t="shared" ref="B17813:B17873" si="578">TEXT(A17813,"mmmm")</f>
        <v>February</v>
      </c>
      <c r="C17813" s="53">
        <f t="shared" ref="C17813:C17873" si="579">YEAR(A17813)</f>
        <v>2017</v>
      </c>
      <c r="D17813" s="43" t="s">
        <v>115</v>
      </c>
    </row>
    <row r="17814" spans="1:5" ht="13.8" x14ac:dyDescent="0.25">
      <c r="A17814" s="47">
        <v>42787</v>
      </c>
      <c r="B17814" s="45" t="str">
        <f t="shared" si="578"/>
        <v>February</v>
      </c>
      <c r="C17814" s="53">
        <f t="shared" si="579"/>
        <v>2017</v>
      </c>
      <c r="D17814" s="43" t="s">
        <v>95</v>
      </c>
    </row>
    <row r="17815" spans="1:5" ht="13.8" x14ac:dyDescent="0.25">
      <c r="A17815" s="47">
        <v>42787</v>
      </c>
      <c r="B17815" s="45" t="str">
        <f t="shared" si="578"/>
        <v>February</v>
      </c>
      <c r="C17815" s="53">
        <f t="shared" si="579"/>
        <v>2017</v>
      </c>
      <c r="D17815" s="43" t="s">
        <v>96</v>
      </c>
    </row>
    <row r="17816" spans="1:5" ht="13.8" x14ac:dyDescent="0.25">
      <c r="A17816" s="47">
        <v>42787</v>
      </c>
      <c r="B17816" s="45" t="str">
        <f t="shared" si="578"/>
        <v>February</v>
      </c>
      <c r="C17816" s="53">
        <f t="shared" si="579"/>
        <v>2017</v>
      </c>
      <c r="D17816" s="43" t="s">
        <v>97</v>
      </c>
    </row>
    <row r="17817" spans="1:5" ht="13.8" x14ac:dyDescent="0.25">
      <c r="A17817" s="47">
        <v>42787</v>
      </c>
      <c r="B17817" s="45" t="str">
        <f t="shared" si="578"/>
        <v>February</v>
      </c>
      <c r="C17817" s="53">
        <f t="shared" si="579"/>
        <v>2017</v>
      </c>
      <c r="D17817" s="43" t="s">
        <v>98</v>
      </c>
    </row>
    <row r="17818" spans="1:5" ht="15.6" x14ac:dyDescent="0.3">
      <c r="A17818" s="47">
        <v>42787</v>
      </c>
      <c r="B17818" s="45" t="str">
        <f t="shared" si="578"/>
        <v>February</v>
      </c>
      <c r="C17818" s="53">
        <f t="shared" si="579"/>
        <v>2017</v>
      </c>
      <c r="D17818" s="130" t="s">
        <v>136</v>
      </c>
      <c r="E17818" s="132">
        <v>16.762</v>
      </c>
    </row>
    <row r="17819" spans="1:5" ht="13.8" x14ac:dyDescent="0.25">
      <c r="A17819" s="47">
        <v>42787</v>
      </c>
      <c r="B17819" s="45" t="str">
        <f t="shared" si="578"/>
        <v>February</v>
      </c>
      <c r="C17819" s="53">
        <f t="shared" si="579"/>
        <v>2017</v>
      </c>
      <c r="D17819" s="43" t="s">
        <v>118</v>
      </c>
      <c r="E17819" s="132">
        <v>15.398999999999999</v>
      </c>
    </row>
    <row r="17820" spans="1:5" ht="13.8" x14ac:dyDescent="0.25">
      <c r="A17820" s="47">
        <v>42787</v>
      </c>
      <c r="B17820" s="45" t="str">
        <f t="shared" si="578"/>
        <v>February</v>
      </c>
      <c r="C17820" s="53">
        <f t="shared" si="579"/>
        <v>2017</v>
      </c>
      <c r="D17820" s="43" t="s">
        <v>102</v>
      </c>
      <c r="E17820" s="132">
        <v>15.196000000000002</v>
      </c>
    </row>
    <row r="17821" spans="1:5" ht="13.8" x14ac:dyDescent="0.25">
      <c r="A17821" s="47">
        <v>42787</v>
      </c>
      <c r="B17821" s="45" t="str">
        <f t="shared" si="578"/>
        <v>February</v>
      </c>
      <c r="C17821" s="53">
        <f t="shared" si="579"/>
        <v>2017</v>
      </c>
      <c r="D17821" s="43" t="s">
        <v>119</v>
      </c>
      <c r="E17821" s="132">
        <v>14.703000000000001</v>
      </c>
    </row>
    <row r="17822" spans="1:5" ht="13.8" x14ac:dyDescent="0.25">
      <c r="A17822" s="47">
        <v>42787</v>
      </c>
      <c r="B17822" s="45" t="str">
        <f t="shared" si="578"/>
        <v>February</v>
      </c>
      <c r="C17822" s="53">
        <f t="shared" si="579"/>
        <v>2017</v>
      </c>
      <c r="D17822" s="43" t="s">
        <v>120</v>
      </c>
      <c r="E17822" s="132">
        <v>13.948999999999998</v>
      </c>
    </row>
    <row r="17823" spans="1:5" ht="13.8" x14ac:dyDescent="0.25">
      <c r="A17823" s="47">
        <v>42787</v>
      </c>
      <c r="B17823" s="45" t="str">
        <f t="shared" si="578"/>
        <v>February</v>
      </c>
      <c r="C17823" s="53">
        <f t="shared" si="579"/>
        <v>2017</v>
      </c>
      <c r="D17823" s="43" t="s">
        <v>103</v>
      </c>
      <c r="E17823" s="132">
        <v>13.456</v>
      </c>
    </row>
    <row r="17824" spans="1:5" ht="13.8" x14ac:dyDescent="0.25">
      <c r="A17824" s="47">
        <v>42787</v>
      </c>
      <c r="B17824" s="45" t="str">
        <f t="shared" si="578"/>
        <v>February</v>
      </c>
      <c r="C17824" s="53">
        <f t="shared" si="579"/>
        <v>2017</v>
      </c>
      <c r="D17824" s="43" t="s">
        <v>116</v>
      </c>
      <c r="E17824" s="132">
        <v>8.4787499999999998</v>
      </c>
    </row>
    <row r="17825" spans="1:5" ht="13.8" x14ac:dyDescent="0.25">
      <c r="A17825" s="47">
        <v>42787</v>
      </c>
      <c r="B17825" s="45" t="str">
        <f t="shared" si="578"/>
        <v>February</v>
      </c>
      <c r="C17825" s="53">
        <f t="shared" si="579"/>
        <v>2017</v>
      </c>
      <c r="D17825" s="43" t="s">
        <v>104</v>
      </c>
      <c r="E17825" s="132">
        <v>9.9662500000000005</v>
      </c>
    </row>
    <row r="17826" spans="1:5" ht="13.8" x14ac:dyDescent="0.25">
      <c r="A17826" s="47">
        <v>42787</v>
      </c>
      <c r="B17826" s="45" t="str">
        <f t="shared" si="578"/>
        <v>February</v>
      </c>
      <c r="C17826" s="53">
        <f t="shared" si="579"/>
        <v>2017</v>
      </c>
      <c r="D17826" s="43" t="s">
        <v>121</v>
      </c>
      <c r="E17826" s="132">
        <v>9.4774999999999991</v>
      </c>
    </row>
    <row r="17827" spans="1:5" ht="13.8" x14ac:dyDescent="0.25">
      <c r="A17827" s="47">
        <v>42787</v>
      </c>
      <c r="B17827" s="45" t="str">
        <f t="shared" si="578"/>
        <v>February</v>
      </c>
      <c r="C17827" s="53">
        <f t="shared" si="579"/>
        <v>2017</v>
      </c>
      <c r="D17827" s="43" t="s">
        <v>122</v>
      </c>
      <c r="E17827" s="132">
        <v>8.5850000000000009</v>
      </c>
    </row>
    <row r="17828" spans="1:5" ht="13.8" x14ac:dyDescent="0.25">
      <c r="A17828" s="47">
        <v>42787</v>
      </c>
      <c r="B17828" s="45" t="str">
        <f t="shared" si="578"/>
        <v>February</v>
      </c>
      <c r="C17828" s="53">
        <f t="shared" si="579"/>
        <v>2017</v>
      </c>
      <c r="D17828" s="43" t="s">
        <v>123</v>
      </c>
      <c r="E17828" s="132">
        <v>8.4787499999999998</v>
      </c>
    </row>
    <row r="17829" spans="1:5" ht="13.8" x14ac:dyDescent="0.25">
      <c r="A17829" s="47">
        <v>42787</v>
      </c>
      <c r="B17829" s="45" t="str">
        <f t="shared" si="578"/>
        <v>February</v>
      </c>
      <c r="C17829" s="53">
        <f t="shared" si="579"/>
        <v>2017</v>
      </c>
      <c r="D17829" s="43" t="s">
        <v>99</v>
      </c>
      <c r="E17829" s="132">
        <v>6.7450000000000001</v>
      </c>
    </row>
    <row r="17830" spans="1:5" ht="13.8" x14ac:dyDescent="0.25">
      <c r="A17830" s="47">
        <v>42787</v>
      </c>
      <c r="B17830" s="45" t="str">
        <f t="shared" si="578"/>
        <v>February</v>
      </c>
      <c r="C17830" s="53">
        <f t="shared" si="579"/>
        <v>2017</v>
      </c>
      <c r="D17830" s="43" t="s">
        <v>100</v>
      </c>
      <c r="E17830" s="132">
        <v>6.5674999999999999</v>
      </c>
    </row>
    <row r="17831" spans="1:5" ht="13.8" x14ac:dyDescent="0.25">
      <c r="A17831" s="47">
        <v>42787</v>
      </c>
      <c r="B17831" s="45" t="str">
        <f t="shared" si="578"/>
        <v>February</v>
      </c>
      <c r="C17831" s="53">
        <f t="shared" si="579"/>
        <v>2017</v>
      </c>
      <c r="D17831" s="43" t="s">
        <v>101</v>
      </c>
      <c r="E17831" s="132">
        <v>6.2835000000000001</v>
      </c>
    </row>
    <row r="17832" spans="1:5" ht="13.8" x14ac:dyDescent="0.25">
      <c r="A17832" s="47">
        <v>42787</v>
      </c>
      <c r="B17832" s="45" t="str">
        <f t="shared" si="578"/>
        <v>February</v>
      </c>
      <c r="C17832" s="53">
        <f t="shared" si="579"/>
        <v>2017</v>
      </c>
      <c r="D17832" s="43" t="s">
        <v>124</v>
      </c>
      <c r="E17832" s="132">
        <v>6.2302499999999998</v>
      </c>
    </row>
    <row r="17833" spans="1:5" ht="13.8" x14ac:dyDescent="0.25">
      <c r="A17833" s="47">
        <v>42787</v>
      </c>
      <c r="B17833" s="45" t="str">
        <f t="shared" si="578"/>
        <v>February</v>
      </c>
      <c r="C17833" s="53">
        <f t="shared" si="579"/>
        <v>2017</v>
      </c>
      <c r="D17833" s="43" t="s">
        <v>125</v>
      </c>
      <c r="E17833" s="132">
        <v>5.5735000000000001</v>
      </c>
    </row>
    <row r="17834" spans="1:5" ht="13.8" x14ac:dyDescent="0.25">
      <c r="A17834" s="47">
        <v>42787</v>
      </c>
      <c r="B17834" s="45" t="str">
        <f t="shared" si="578"/>
        <v>February</v>
      </c>
      <c r="C17834" s="53">
        <f t="shared" si="579"/>
        <v>2017</v>
      </c>
      <c r="D17834" s="43" t="s">
        <v>126</v>
      </c>
      <c r="E17834" s="132">
        <v>6.0547500000000003</v>
      </c>
    </row>
    <row r="17835" spans="1:5" ht="13.8" x14ac:dyDescent="0.25">
      <c r="A17835" s="47">
        <v>42787</v>
      </c>
      <c r="B17835" s="45" t="str">
        <f t="shared" si="578"/>
        <v>February</v>
      </c>
      <c r="C17835" s="53">
        <f t="shared" si="579"/>
        <v>2017</v>
      </c>
      <c r="D17835" s="43" t="s">
        <v>127</v>
      </c>
      <c r="E17835" s="132">
        <v>6.0742499999999993</v>
      </c>
    </row>
    <row r="17836" spans="1:5" ht="13.8" x14ac:dyDescent="0.25">
      <c r="A17836" s="47">
        <v>42787</v>
      </c>
      <c r="B17836" s="45" t="str">
        <f t="shared" si="578"/>
        <v>February</v>
      </c>
      <c r="C17836" s="53">
        <f t="shared" si="579"/>
        <v>2017</v>
      </c>
      <c r="D17836" s="43" t="s">
        <v>105</v>
      </c>
      <c r="E17836" s="132">
        <v>4.3842499999999998</v>
      </c>
    </row>
    <row r="17837" spans="1:5" ht="13.8" x14ac:dyDescent="0.25">
      <c r="A17837" s="47">
        <v>42787</v>
      </c>
      <c r="B17837" s="45" t="str">
        <f t="shared" si="578"/>
        <v>February</v>
      </c>
      <c r="C17837" s="53">
        <f t="shared" si="579"/>
        <v>2017</v>
      </c>
      <c r="D17837" s="43" t="s">
        <v>128</v>
      </c>
      <c r="E17837" s="132">
        <v>6.3547500000000001</v>
      </c>
    </row>
    <row r="17838" spans="1:5" ht="13.8" x14ac:dyDescent="0.25">
      <c r="A17838" s="47">
        <v>42794</v>
      </c>
      <c r="B17838" s="45" t="str">
        <f t="shared" si="578"/>
        <v>February</v>
      </c>
      <c r="C17838" s="53">
        <f t="shared" si="579"/>
        <v>2017</v>
      </c>
      <c r="D17838" s="43" t="s">
        <v>131</v>
      </c>
    </row>
    <row r="17839" spans="1:5" ht="13.8" x14ac:dyDescent="0.25">
      <c r="A17839" s="47">
        <v>42794</v>
      </c>
      <c r="B17839" s="45" t="str">
        <f t="shared" si="578"/>
        <v>February</v>
      </c>
      <c r="C17839" s="53">
        <f t="shared" si="579"/>
        <v>2017</v>
      </c>
      <c r="D17839" s="43" t="s">
        <v>115</v>
      </c>
    </row>
    <row r="17840" spans="1:5" ht="13.8" x14ac:dyDescent="0.25">
      <c r="A17840" s="47">
        <v>42794</v>
      </c>
      <c r="B17840" s="45" t="str">
        <f t="shared" si="578"/>
        <v>February</v>
      </c>
      <c r="C17840" s="53">
        <f t="shared" si="579"/>
        <v>2017</v>
      </c>
      <c r="D17840" s="43" t="s">
        <v>95</v>
      </c>
    </row>
    <row r="17841" spans="1:5" ht="13.8" x14ac:dyDescent="0.25">
      <c r="A17841" s="47">
        <v>42794</v>
      </c>
      <c r="B17841" s="45" t="str">
        <f t="shared" si="578"/>
        <v>February</v>
      </c>
      <c r="C17841" s="53">
        <f t="shared" si="579"/>
        <v>2017</v>
      </c>
      <c r="D17841" s="43" t="s">
        <v>96</v>
      </c>
    </row>
    <row r="17842" spans="1:5" ht="13.8" x14ac:dyDescent="0.25">
      <c r="A17842" s="47">
        <v>42794</v>
      </c>
      <c r="B17842" s="45" t="str">
        <f t="shared" si="578"/>
        <v>February</v>
      </c>
      <c r="C17842" s="53">
        <f t="shared" si="579"/>
        <v>2017</v>
      </c>
      <c r="D17842" s="43" t="s">
        <v>97</v>
      </c>
    </row>
    <row r="17843" spans="1:5" ht="13.8" x14ac:dyDescent="0.25">
      <c r="A17843" s="47">
        <v>42794</v>
      </c>
      <c r="B17843" s="45" t="str">
        <f t="shared" si="578"/>
        <v>February</v>
      </c>
      <c r="C17843" s="53">
        <f t="shared" si="579"/>
        <v>2017</v>
      </c>
      <c r="D17843" s="43" t="s">
        <v>98</v>
      </c>
    </row>
    <row r="17844" spans="1:5" ht="15.6" x14ac:dyDescent="0.3">
      <c r="A17844" s="47">
        <v>42794</v>
      </c>
      <c r="B17844" s="45" t="str">
        <f t="shared" si="578"/>
        <v>February</v>
      </c>
      <c r="C17844" s="53">
        <f t="shared" si="579"/>
        <v>2017</v>
      </c>
      <c r="D17844" s="130" t="s">
        <v>136</v>
      </c>
      <c r="E17844" s="132">
        <v>17.773500000000002</v>
      </c>
    </row>
    <row r="17845" spans="1:5" ht="13.8" x14ac:dyDescent="0.25">
      <c r="A17845" s="47">
        <v>42794</v>
      </c>
      <c r="B17845" s="45" t="str">
        <f t="shared" si="578"/>
        <v>February</v>
      </c>
      <c r="C17845" s="53">
        <f t="shared" si="579"/>
        <v>2017</v>
      </c>
      <c r="D17845" s="43" t="s">
        <v>118</v>
      </c>
      <c r="E17845" s="132">
        <v>16.328249999999997</v>
      </c>
    </row>
    <row r="17846" spans="1:5" ht="13.8" x14ac:dyDescent="0.25">
      <c r="A17846" s="47">
        <v>42794</v>
      </c>
      <c r="B17846" s="45" t="str">
        <f t="shared" si="578"/>
        <v>February</v>
      </c>
      <c r="C17846" s="53">
        <f t="shared" si="579"/>
        <v>2017</v>
      </c>
      <c r="D17846" s="43" t="s">
        <v>102</v>
      </c>
      <c r="E17846" s="132">
        <v>16.113</v>
      </c>
    </row>
    <row r="17847" spans="1:5" ht="13.8" x14ac:dyDescent="0.25">
      <c r="A17847" s="47">
        <v>42794</v>
      </c>
      <c r="B17847" s="45" t="str">
        <f t="shared" si="578"/>
        <v>February</v>
      </c>
      <c r="C17847" s="53">
        <f t="shared" si="579"/>
        <v>2017</v>
      </c>
      <c r="D17847" s="43" t="s">
        <v>119</v>
      </c>
      <c r="E17847" s="132">
        <v>15.590250000000001</v>
      </c>
    </row>
    <row r="17848" spans="1:5" ht="13.8" x14ac:dyDescent="0.25">
      <c r="A17848" s="47">
        <v>42794</v>
      </c>
      <c r="B17848" s="45" t="str">
        <f t="shared" si="578"/>
        <v>February</v>
      </c>
      <c r="C17848" s="53">
        <f t="shared" si="579"/>
        <v>2017</v>
      </c>
      <c r="D17848" s="43" t="s">
        <v>120</v>
      </c>
      <c r="E17848" s="132">
        <v>14.790749999999997</v>
      </c>
    </row>
    <row r="17849" spans="1:5" ht="13.8" x14ac:dyDescent="0.25">
      <c r="A17849" s="47">
        <v>42794</v>
      </c>
      <c r="B17849" s="45" t="str">
        <f t="shared" si="578"/>
        <v>February</v>
      </c>
      <c r="C17849" s="53">
        <f t="shared" si="579"/>
        <v>2017</v>
      </c>
      <c r="D17849" s="43" t="s">
        <v>103</v>
      </c>
      <c r="E17849" s="132">
        <v>14.267999999999999</v>
      </c>
    </row>
    <row r="17850" spans="1:5" ht="13.8" x14ac:dyDescent="0.25">
      <c r="A17850" s="47">
        <v>42794</v>
      </c>
      <c r="B17850" s="45" t="str">
        <f t="shared" si="578"/>
        <v>February</v>
      </c>
      <c r="C17850" s="53">
        <f t="shared" si="579"/>
        <v>2017</v>
      </c>
      <c r="D17850" s="43" t="s">
        <v>116</v>
      </c>
      <c r="E17850" s="132">
        <v>8.4787499999999998</v>
      </c>
    </row>
    <row r="17851" spans="1:5" ht="13.8" x14ac:dyDescent="0.25">
      <c r="A17851" s="47">
        <v>42794</v>
      </c>
      <c r="B17851" s="45" t="str">
        <f t="shared" si="578"/>
        <v>February</v>
      </c>
      <c r="C17851" s="53">
        <f t="shared" si="579"/>
        <v>2017</v>
      </c>
      <c r="D17851" s="43" t="s">
        <v>104</v>
      </c>
      <c r="E17851" s="132">
        <v>11.13875</v>
      </c>
    </row>
    <row r="17852" spans="1:5" ht="13.8" x14ac:dyDescent="0.25">
      <c r="A17852" s="47">
        <v>42794</v>
      </c>
      <c r="B17852" s="45" t="str">
        <f t="shared" si="578"/>
        <v>February</v>
      </c>
      <c r="C17852" s="53">
        <f t="shared" si="579"/>
        <v>2017</v>
      </c>
      <c r="D17852" s="43" t="s">
        <v>121</v>
      </c>
      <c r="E17852" s="132">
        <v>10.592499999999999</v>
      </c>
    </row>
    <row r="17853" spans="1:5" ht="13.8" x14ac:dyDescent="0.25">
      <c r="A17853" s="47">
        <v>42794</v>
      </c>
      <c r="B17853" s="45" t="str">
        <f t="shared" si="578"/>
        <v>February</v>
      </c>
      <c r="C17853" s="53">
        <f t="shared" si="579"/>
        <v>2017</v>
      </c>
      <c r="D17853" s="43" t="s">
        <v>122</v>
      </c>
      <c r="E17853" s="132">
        <v>9.5950000000000006</v>
      </c>
    </row>
    <row r="17854" spans="1:5" ht="13.8" x14ac:dyDescent="0.25">
      <c r="A17854" s="47">
        <v>42794</v>
      </c>
      <c r="B17854" s="45" t="str">
        <f t="shared" si="578"/>
        <v>February</v>
      </c>
      <c r="C17854" s="53">
        <f t="shared" si="579"/>
        <v>2017</v>
      </c>
      <c r="D17854" s="43" t="s">
        <v>123</v>
      </c>
      <c r="E17854" s="132">
        <v>9.4762500000000003</v>
      </c>
    </row>
    <row r="17855" spans="1:5" ht="13.8" x14ac:dyDescent="0.25">
      <c r="A17855" s="47">
        <v>42794</v>
      </c>
      <c r="B17855" s="45" t="str">
        <f t="shared" si="578"/>
        <v>February</v>
      </c>
      <c r="C17855" s="53">
        <f t="shared" si="579"/>
        <v>2017</v>
      </c>
      <c r="D17855" s="43" t="s">
        <v>99</v>
      </c>
      <c r="E17855" s="132">
        <v>6.9349999999999996</v>
      </c>
    </row>
    <row r="17856" spans="1:5" ht="13.8" x14ac:dyDescent="0.25">
      <c r="A17856" s="47">
        <v>42794</v>
      </c>
      <c r="B17856" s="45" t="str">
        <f t="shared" si="578"/>
        <v>February</v>
      </c>
      <c r="C17856" s="53">
        <f t="shared" si="579"/>
        <v>2017</v>
      </c>
      <c r="D17856" s="43" t="s">
        <v>100</v>
      </c>
      <c r="E17856" s="132">
        <v>6.7525000000000004</v>
      </c>
    </row>
    <row r="17857" spans="1:5" ht="13.8" x14ac:dyDescent="0.25">
      <c r="A17857" s="47">
        <v>42794</v>
      </c>
      <c r="B17857" s="45" t="str">
        <f t="shared" si="578"/>
        <v>February</v>
      </c>
      <c r="C17857" s="53">
        <f t="shared" si="579"/>
        <v>2017</v>
      </c>
      <c r="D17857" s="43" t="s">
        <v>101</v>
      </c>
      <c r="E17857" s="132">
        <v>6.4604999999999997</v>
      </c>
    </row>
    <row r="17858" spans="1:5" ht="13.8" x14ac:dyDescent="0.25">
      <c r="A17858" s="47">
        <v>42794</v>
      </c>
      <c r="B17858" s="45" t="str">
        <f t="shared" si="578"/>
        <v>February</v>
      </c>
      <c r="C17858" s="53">
        <f t="shared" si="579"/>
        <v>2017</v>
      </c>
      <c r="D17858" s="43" t="s">
        <v>124</v>
      </c>
      <c r="E17858" s="132">
        <v>6.4057499999999994</v>
      </c>
    </row>
    <row r="17859" spans="1:5" ht="13.8" x14ac:dyDescent="0.25">
      <c r="A17859" s="47">
        <v>42794</v>
      </c>
      <c r="B17859" s="45" t="str">
        <f t="shared" si="578"/>
        <v>February</v>
      </c>
      <c r="C17859" s="53">
        <f t="shared" si="579"/>
        <v>2017</v>
      </c>
      <c r="D17859" s="43" t="s">
        <v>125</v>
      </c>
      <c r="E17859" s="132">
        <v>5.730500000000001</v>
      </c>
    </row>
    <row r="17860" spans="1:5" ht="13.8" x14ac:dyDescent="0.25">
      <c r="A17860" s="47">
        <v>42794</v>
      </c>
      <c r="B17860" s="45" t="str">
        <f t="shared" si="578"/>
        <v>February</v>
      </c>
      <c r="C17860" s="53">
        <f t="shared" si="579"/>
        <v>2017</v>
      </c>
      <c r="D17860" s="43" t="s">
        <v>126</v>
      </c>
      <c r="E17860" s="132">
        <v>6.2042500000000009</v>
      </c>
    </row>
    <row r="17861" spans="1:5" ht="13.8" x14ac:dyDescent="0.25">
      <c r="A17861" s="47">
        <v>42794</v>
      </c>
      <c r="B17861" s="45" t="str">
        <f t="shared" si="578"/>
        <v>February</v>
      </c>
      <c r="C17861" s="53">
        <f t="shared" si="579"/>
        <v>2017</v>
      </c>
      <c r="D17861" s="43" t="s">
        <v>127</v>
      </c>
      <c r="E17861" s="132">
        <v>6.2077499999999999</v>
      </c>
    </row>
    <row r="17862" spans="1:5" ht="13.8" x14ac:dyDescent="0.25">
      <c r="A17862" s="47">
        <v>42794</v>
      </c>
      <c r="B17862" s="45" t="str">
        <f t="shared" si="578"/>
        <v>February</v>
      </c>
      <c r="C17862" s="53">
        <f t="shared" si="579"/>
        <v>2017</v>
      </c>
      <c r="D17862" s="43" t="s">
        <v>105</v>
      </c>
      <c r="E17862" s="132">
        <v>4.5077500000000006</v>
      </c>
    </row>
    <row r="17863" spans="1:5" ht="13.8" x14ac:dyDescent="0.25">
      <c r="A17863" s="47">
        <v>42794</v>
      </c>
      <c r="B17863" s="45" t="str">
        <f t="shared" si="578"/>
        <v>February</v>
      </c>
      <c r="C17863" s="53">
        <f t="shared" si="579"/>
        <v>2017</v>
      </c>
      <c r="D17863" s="43" t="s">
        <v>128</v>
      </c>
      <c r="E17863" s="132">
        <v>6.4692499999999997</v>
      </c>
    </row>
    <row r="17864" spans="1:5" ht="13.8" x14ac:dyDescent="0.25">
      <c r="A17864" s="47">
        <v>42801</v>
      </c>
      <c r="B17864" s="45" t="str">
        <f t="shared" si="578"/>
        <v>March</v>
      </c>
      <c r="C17864" s="53">
        <f t="shared" si="579"/>
        <v>2017</v>
      </c>
      <c r="D17864" s="43" t="s">
        <v>131</v>
      </c>
    </row>
    <row r="17865" spans="1:5" ht="13.8" x14ac:dyDescent="0.25">
      <c r="A17865" s="47">
        <v>42801</v>
      </c>
      <c r="B17865" s="45" t="str">
        <f t="shared" si="578"/>
        <v>March</v>
      </c>
      <c r="C17865" s="53">
        <f t="shared" si="579"/>
        <v>2017</v>
      </c>
      <c r="D17865" s="43" t="s">
        <v>115</v>
      </c>
      <c r="E17865" s="132">
        <v>18.45</v>
      </c>
    </row>
    <row r="17866" spans="1:5" ht="13.8" x14ac:dyDescent="0.25">
      <c r="A17866" s="47">
        <v>42801</v>
      </c>
      <c r="B17866" s="45" t="str">
        <f t="shared" si="578"/>
        <v>March</v>
      </c>
      <c r="C17866" s="53">
        <f t="shared" si="579"/>
        <v>2017</v>
      </c>
      <c r="D17866" s="43" t="s">
        <v>95</v>
      </c>
      <c r="E17866" s="132">
        <v>16.359000000000002</v>
      </c>
    </row>
    <row r="17867" spans="1:5" ht="13.8" x14ac:dyDescent="0.25">
      <c r="A17867" s="47">
        <v>42801</v>
      </c>
      <c r="B17867" s="45" t="str">
        <f t="shared" si="578"/>
        <v>March</v>
      </c>
      <c r="C17867" s="53">
        <f t="shared" si="579"/>
        <v>2017</v>
      </c>
      <c r="D17867" s="43" t="s">
        <v>96</v>
      </c>
      <c r="E17867" s="132">
        <v>15.620999999999999</v>
      </c>
    </row>
    <row r="17868" spans="1:5" ht="13.8" x14ac:dyDescent="0.25">
      <c r="A17868" s="47">
        <v>42801</v>
      </c>
      <c r="B17868" s="45" t="str">
        <f t="shared" si="578"/>
        <v>March</v>
      </c>
      <c r="C17868" s="53">
        <f t="shared" si="579"/>
        <v>2017</v>
      </c>
      <c r="D17868" s="43" t="s">
        <v>97</v>
      </c>
      <c r="E17868" s="132">
        <v>14.882999999999999</v>
      </c>
    </row>
    <row r="17869" spans="1:5" ht="13.8" x14ac:dyDescent="0.25">
      <c r="A17869" s="47">
        <v>42801</v>
      </c>
      <c r="B17869" s="45" t="str">
        <f t="shared" si="578"/>
        <v>March</v>
      </c>
      <c r="C17869" s="53">
        <f t="shared" si="579"/>
        <v>2017</v>
      </c>
      <c r="D17869" s="43" t="s">
        <v>98</v>
      </c>
      <c r="E17869" s="132">
        <v>11.685</v>
      </c>
    </row>
    <row r="17870" spans="1:5" ht="15.6" x14ac:dyDescent="0.3">
      <c r="A17870" s="47">
        <v>42801</v>
      </c>
      <c r="B17870" s="45" t="str">
        <f t="shared" si="578"/>
        <v>March</v>
      </c>
      <c r="C17870" s="53">
        <f t="shared" si="579"/>
        <v>2017</v>
      </c>
      <c r="D17870" s="130" t="s">
        <v>136</v>
      </c>
      <c r="E17870" s="132">
        <v>17.730150000000002</v>
      </c>
    </row>
    <row r="17871" spans="1:5" ht="13.8" x14ac:dyDescent="0.25">
      <c r="A17871" s="47">
        <v>42801</v>
      </c>
      <c r="B17871" s="45" t="str">
        <f t="shared" si="578"/>
        <v>March</v>
      </c>
      <c r="C17871" s="53">
        <f t="shared" si="579"/>
        <v>2017</v>
      </c>
      <c r="D17871" s="43" t="s">
        <v>118</v>
      </c>
      <c r="E17871" s="132">
        <v>16.288425</v>
      </c>
    </row>
    <row r="17872" spans="1:5" ht="13.8" x14ac:dyDescent="0.25">
      <c r="A17872" s="47">
        <v>42801</v>
      </c>
      <c r="B17872" s="45" t="str">
        <f t="shared" si="578"/>
        <v>March</v>
      </c>
      <c r="C17872" s="53">
        <f t="shared" si="579"/>
        <v>2017</v>
      </c>
      <c r="D17872" s="43" t="s">
        <v>102</v>
      </c>
      <c r="E17872" s="132">
        <v>16.073700000000002</v>
      </c>
    </row>
    <row r="17873" spans="1:5" ht="13.8" x14ac:dyDescent="0.25">
      <c r="A17873" s="47">
        <v>42801</v>
      </c>
      <c r="B17873" s="45" t="str">
        <f t="shared" si="578"/>
        <v>March</v>
      </c>
      <c r="C17873" s="53">
        <f t="shared" si="579"/>
        <v>2017</v>
      </c>
      <c r="D17873" s="43" t="s">
        <v>119</v>
      </c>
      <c r="E17873" s="132">
        <v>15.552225</v>
      </c>
    </row>
    <row r="17874" spans="1:5" ht="13.8" x14ac:dyDescent="0.25">
      <c r="A17874" s="47">
        <v>42801</v>
      </c>
      <c r="B17874" s="45" t="str">
        <f t="shared" ref="B17874:B17935" si="580">TEXT(A17874,"mmmm")</f>
        <v>March</v>
      </c>
      <c r="C17874" s="53">
        <f t="shared" ref="C17874:C17935" si="581">YEAR(A17874)</f>
        <v>2017</v>
      </c>
      <c r="D17874" s="43" t="s">
        <v>120</v>
      </c>
      <c r="E17874" s="132">
        <v>14.754674999999999</v>
      </c>
    </row>
    <row r="17875" spans="1:5" ht="13.8" x14ac:dyDescent="0.25">
      <c r="A17875" s="47">
        <v>42801</v>
      </c>
      <c r="B17875" s="45" t="str">
        <f t="shared" si="580"/>
        <v>March</v>
      </c>
      <c r="C17875" s="53">
        <f t="shared" si="581"/>
        <v>2017</v>
      </c>
      <c r="D17875" s="43" t="s">
        <v>103</v>
      </c>
      <c r="E17875" s="132">
        <v>14.2332</v>
      </c>
    </row>
    <row r="17876" spans="1:5" ht="13.8" x14ac:dyDescent="0.25">
      <c r="A17876" s="47">
        <v>42801</v>
      </c>
      <c r="B17876" s="45" t="str">
        <f t="shared" si="580"/>
        <v>March</v>
      </c>
      <c r="C17876" s="53">
        <f t="shared" si="581"/>
        <v>2017</v>
      </c>
      <c r="D17876" s="43" t="s">
        <v>116</v>
      </c>
      <c r="E17876" s="132">
        <v>8.5785</v>
      </c>
    </row>
    <row r="17877" spans="1:5" ht="13.8" x14ac:dyDescent="0.25">
      <c r="A17877" s="47">
        <v>42801</v>
      </c>
      <c r="B17877" s="45" t="str">
        <f t="shared" si="580"/>
        <v>March</v>
      </c>
      <c r="C17877" s="53">
        <f t="shared" si="581"/>
        <v>2017</v>
      </c>
      <c r="D17877" s="43" t="s">
        <v>104</v>
      </c>
      <c r="E17877" s="132">
        <v>11.9595</v>
      </c>
    </row>
    <row r="17878" spans="1:5" ht="13.8" x14ac:dyDescent="0.25">
      <c r="A17878" s="47">
        <v>42801</v>
      </c>
      <c r="B17878" s="45" t="str">
        <f t="shared" si="580"/>
        <v>March</v>
      </c>
      <c r="C17878" s="53">
        <f t="shared" si="581"/>
        <v>2017</v>
      </c>
      <c r="D17878" s="43" t="s">
        <v>121</v>
      </c>
      <c r="E17878" s="132">
        <v>11.372999999999999</v>
      </c>
    </row>
    <row r="17879" spans="1:5" ht="13.8" x14ac:dyDescent="0.25">
      <c r="A17879" s="47">
        <v>42801</v>
      </c>
      <c r="B17879" s="45" t="str">
        <f t="shared" si="580"/>
        <v>March</v>
      </c>
      <c r="C17879" s="53">
        <f t="shared" si="581"/>
        <v>2017</v>
      </c>
      <c r="D17879" s="43" t="s">
        <v>122</v>
      </c>
      <c r="E17879" s="132">
        <v>10.302</v>
      </c>
    </row>
    <row r="17880" spans="1:5" ht="13.8" x14ac:dyDescent="0.25">
      <c r="A17880" s="47">
        <v>42801</v>
      </c>
      <c r="B17880" s="45" t="str">
        <f t="shared" si="580"/>
        <v>March</v>
      </c>
      <c r="C17880" s="53">
        <f t="shared" si="581"/>
        <v>2017</v>
      </c>
      <c r="D17880" s="43" t="s">
        <v>123</v>
      </c>
      <c r="E17880" s="132">
        <v>10.1745</v>
      </c>
    </row>
    <row r="17881" spans="1:5" ht="13.8" x14ac:dyDescent="0.25">
      <c r="A17881" s="47">
        <v>42801</v>
      </c>
      <c r="B17881" s="45" t="str">
        <f t="shared" si="580"/>
        <v>March</v>
      </c>
      <c r="C17881" s="53">
        <f t="shared" si="581"/>
        <v>2017</v>
      </c>
      <c r="D17881" s="43" t="s">
        <v>99</v>
      </c>
      <c r="E17881" s="132">
        <v>6.84</v>
      </c>
    </row>
    <row r="17882" spans="1:5" ht="13.8" x14ac:dyDescent="0.25">
      <c r="A17882" s="47">
        <v>42801</v>
      </c>
      <c r="B17882" s="45" t="str">
        <f t="shared" si="580"/>
        <v>March</v>
      </c>
      <c r="C17882" s="53">
        <f t="shared" si="581"/>
        <v>2017</v>
      </c>
      <c r="D17882" s="43" t="s">
        <v>100</v>
      </c>
      <c r="E17882" s="132">
        <v>6.66</v>
      </c>
    </row>
    <row r="17883" spans="1:5" ht="13.8" x14ac:dyDescent="0.25">
      <c r="A17883" s="47">
        <v>42801</v>
      </c>
      <c r="B17883" s="45" t="str">
        <f t="shared" si="580"/>
        <v>March</v>
      </c>
      <c r="C17883" s="53">
        <f t="shared" si="581"/>
        <v>2017</v>
      </c>
      <c r="D17883" s="43" t="s">
        <v>101</v>
      </c>
      <c r="E17883" s="132">
        <v>6.3720000000000008</v>
      </c>
    </row>
    <row r="17884" spans="1:5" ht="13.8" x14ac:dyDescent="0.25">
      <c r="A17884" s="47">
        <v>42801</v>
      </c>
      <c r="B17884" s="45" t="str">
        <f t="shared" si="580"/>
        <v>March</v>
      </c>
      <c r="C17884" s="53">
        <f t="shared" si="581"/>
        <v>2017</v>
      </c>
      <c r="D17884" s="43" t="s">
        <v>124</v>
      </c>
      <c r="E17884" s="132">
        <v>6.3179999999999996</v>
      </c>
    </row>
    <row r="17885" spans="1:5" ht="13.8" x14ac:dyDescent="0.25">
      <c r="A17885" s="47">
        <v>42801</v>
      </c>
      <c r="B17885" s="45" t="str">
        <f t="shared" si="580"/>
        <v>March</v>
      </c>
      <c r="C17885" s="53">
        <f t="shared" si="581"/>
        <v>2017</v>
      </c>
      <c r="D17885" s="43" t="s">
        <v>125</v>
      </c>
      <c r="E17885" s="132">
        <v>5.6520000000000001</v>
      </c>
    </row>
    <row r="17886" spans="1:5" ht="13.8" x14ac:dyDescent="0.25">
      <c r="A17886" s="47">
        <v>42801</v>
      </c>
      <c r="B17886" s="45" t="str">
        <f t="shared" si="580"/>
        <v>March</v>
      </c>
      <c r="C17886" s="53">
        <f t="shared" si="581"/>
        <v>2017</v>
      </c>
      <c r="D17886" s="43" t="s">
        <v>126</v>
      </c>
      <c r="E17886" s="132">
        <v>6.1295000000000002</v>
      </c>
    </row>
    <row r="17887" spans="1:5" ht="13.8" x14ac:dyDescent="0.25">
      <c r="A17887" s="47">
        <v>42801</v>
      </c>
      <c r="B17887" s="45" t="str">
        <f t="shared" si="580"/>
        <v>March</v>
      </c>
      <c r="C17887" s="53">
        <f t="shared" si="581"/>
        <v>2017</v>
      </c>
      <c r="D17887" s="43" t="s">
        <v>127</v>
      </c>
      <c r="E17887" s="132">
        <v>6.141</v>
      </c>
    </row>
    <row r="17888" spans="1:5" ht="13.8" x14ac:dyDescent="0.25">
      <c r="A17888" s="47">
        <v>42801</v>
      </c>
      <c r="B17888" s="45" t="str">
        <f t="shared" si="580"/>
        <v>March</v>
      </c>
      <c r="C17888" s="53">
        <f t="shared" si="581"/>
        <v>2017</v>
      </c>
      <c r="D17888" s="43" t="s">
        <v>105</v>
      </c>
      <c r="E17888" s="132">
        <v>4.4460000000000006</v>
      </c>
    </row>
    <row r="17889" spans="1:5" ht="13.8" x14ac:dyDescent="0.25">
      <c r="A17889" s="47">
        <v>42801</v>
      </c>
      <c r="B17889" s="45" t="str">
        <f t="shared" si="580"/>
        <v>March</v>
      </c>
      <c r="C17889" s="53">
        <f t="shared" si="581"/>
        <v>2017</v>
      </c>
      <c r="D17889" s="43" t="s">
        <v>128</v>
      </c>
      <c r="E17889" s="132">
        <v>6.4120000000000008</v>
      </c>
    </row>
    <row r="17890" spans="1:5" ht="13.8" x14ac:dyDescent="0.25">
      <c r="A17890" s="47">
        <v>42808</v>
      </c>
      <c r="B17890" s="45" t="str">
        <f t="shared" si="580"/>
        <v>March</v>
      </c>
      <c r="C17890" s="53">
        <f t="shared" si="581"/>
        <v>2017</v>
      </c>
      <c r="D17890" s="43" t="s">
        <v>131</v>
      </c>
      <c r="E17890" s="132">
        <v>21.664999999999999</v>
      </c>
    </row>
    <row r="17891" spans="1:5" ht="13.8" x14ac:dyDescent="0.25">
      <c r="A17891" s="47">
        <v>42808</v>
      </c>
      <c r="B17891" s="45" t="str">
        <f t="shared" si="580"/>
        <v>March</v>
      </c>
      <c r="C17891" s="53">
        <f t="shared" si="581"/>
        <v>2017</v>
      </c>
      <c r="D17891" s="43" t="s">
        <v>115</v>
      </c>
      <c r="E17891" s="132">
        <v>18.75</v>
      </c>
    </row>
    <row r="17892" spans="1:5" ht="13.8" x14ac:dyDescent="0.25">
      <c r="A17892" s="47">
        <v>42808</v>
      </c>
      <c r="B17892" s="45" t="str">
        <f t="shared" si="580"/>
        <v>March</v>
      </c>
      <c r="C17892" s="53">
        <f t="shared" si="581"/>
        <v>2017</v>
      </c>
      <c r="D17892" s="43" t="s">
        <v>95</v>
      </c>
      <c r="E17892" s="132">
        <v>16.625</v>
      </c>
    </row>
    <row r="17893" spans="1:5" ht="13.8" x14ac:dyDescent="0.25">
      <c r="A17893" s="47">
        <v>42808</v>
      </c>
      <c r="B17893" s="45" t="str">
        <f t="shared" si="580"/>
        <v>March</v>
      </c>
      <c r="C17893" s="53">
        <f t="shared" si="581"/>
        <v>2017</v>
      </c>
      <c r="D17893" s="43" t="s">
        <v>96</v>
      </c>
      <c r="E17893" s="132">
        <v>15.875</v>
      </c>
    </row>
    <row r="17894" spans="1:5" ht="13.8" x14ac:dyDescent="0.25">
      <c r="A17894" s="47">
        <v>42808</v>
      </c>
      <c r="B17894" s="45" t="str">
        <f t="shared" si="580"/>
        <v>March</v>
      </c>
      <c r="C17894" s="53">
        <f t="shared" si="581"/>
        <v>2017</v>
      </c>
      <c r="D17894" s="43" t="s">
        <v>97</v>
      </c>
      <c r="E17894" s="132">
        <v>15.125</v>
      </c>
    </row>
    <row r="17895" spans="1:5" ht="13.8" x14ac:dyDescent="0.25">
      <c r="A17895" s="47">
        <v>42808</v>
      </c>
      <c r="B17895" s="45" t="str">
        <f t="shared" si="580"/>
        <v>March</v>
      </c>
      <c r="C17895" s="53">
        <f t="shared" si="581"/>
        <v>2017</v>
      </c>
      <c r="D17895" s="43" t="s">
        <v>98</v>
      </c>
      <c r="E17895" s="132">
        <v>11.875</v>
      </c>
    </row>
    <row r="17896" spans="1:5" ht="15.6" x14ac:dyDescent="0.3">
      <c r="A17896" s="47">
        <v>42808</v>
      </c>
      <c r="B17896" s="45" t="str">
        <f t="shared" si="580"/>
        <v>March</v>
      </c>
      <c r="C17896" s="53">
        <f t="shared" si="581"/>
        <v>2017</v>
      </c>
      <c r="D17896" s="130" t="s">
        <v>136</v>
      </c>
      <c r="E17896" s="132">
        <v>17.918000000000003</v>
      </c>
    </row>
    <row r="17897" spans="1:5" ht="13.8" x14ac:dyDescent="0.25">
      <c r="A17897" s="47">
        <v>42808</v>
      </c>
      <c r="B17897" s="45" t="str">
        <f t="shared" si="580"/>
        <v>March</v>
      </c>
      <c r="C17897" s="53">
        <f t="shared" si="581"/>
        <v>2017</v>
      </c>
      <c r="D17897" s="43" t="s">
        <v>118</v>
      </c>
      <c r="E17897" s="132">
        <v>16.460999999999999</v>
      </c>
    </row>
    <row r="17898" spans="1:5" ht="13.8" x14ac:dyDescent="0.25">
      <c r="A17898" s="47">
        <v>42808</v>
      </c>
      <c r="B17898" s="45" t="str">
        <f t="shared" si="580"/>
        <v>March</v>
      </c>
      <c r="C17898" s="53">
        <f t="shared" si="581"/>
        <v>2017</v>
      </c>
      <c r="D17898" s="43" t="s">
        <v>102</v>
      </c>
      <c r="E17898" s="132">
        <v>16.244</v>
      </c>
    </row>
    <row r="17899" spans="1:5" ht="13.8" x14ac:dyDescent="0.25">
      <c r="A17899" s="47">
        <v>42808</v>
      </c>
      <c r="B17899" s="45" t="str">
        <f t="shared" si="580"/>
        <v>March</v>
      </c>
      <c r="C17899" s="53">
        <f t="shared" si="581"/>
        <v>2017</v>
      </c>
      <c r="D17899" s="43" t="s">
        <v>119</v>
      </c>
      <c r="E17899" s="132">
        <v>15.717000000000001</v>
      </c>
    </row>
    <row r="17900" spans="1:5" ht="13.8" x14ac:dyDescent="0.25">
      <c r="A17900" s="47">
        <v>42808</v>
      </c>
      <c r="B17900" s="45" t="str">
        <f t="shared" si="580"/>
        <v>March</v>
      </c>
      <c r="C17900" s="53">
        <f t="shared" si="581"/>
        <v>2017</v>
      </c>
      <c r="D17900" s="43" t="s">
        <v>120</v>
      </c>
      <c r="E17900" s="132">
        <v>14.911</v>
      </c>
    </row>
    <row r="17901" spans="1:5" ht="13.8" x14ac:dyDescent="0.25">
      <c r="A17901" s="47">
        <v>42808</v>
      </c>
      <c r="B17901" s="45" t="str">
        <f t="shared" si="580"/>
        <v>March</v>
      </c>
      <c r="C17901" s="53">
        <f t="shared" si="581"/>
        <v>2017</v>
      </c>
      <c r="D17901" s="43" t="s">
        <v>103</v>
      </c>
      <c r="E17901" s="132">
        <v>14.383999999999999</v>
      </c>
    </row>
    <row r="17902" spans="1:5" ht="13.8" x14ac:dyDescent="0.25">
      <c r="A17902" s="47">
        <v>42808</v>
      </c>
      <c r="B17902" s="45" t="str">
        <f t="shared" si="580"/>
        <v>March</v>
      </c>
      <c r="C17902" s="53">
        <f t="shared" si="581"/>
        <v>2017</v>
      </c>
      <c r="D17902" s="43" t="s">
        <v>116</v>
      </c>
      <c r="E17902" s="132">
        <v>8.6782500000000002</v>
      </c>
    </row>
    <row r="17903" spans="1:5" ht="13.8" x14ac:dyDescent="0.25">
      <c r="A17903" s="47">
        <v>42808</v>
      </c>
      <c r="B17903" s="45" t="str">
        <f t="shared" si="580"/>
        <v>March</v>
      </c>
      <c r="C17903" s="53">
        <f t="shared" si="581"/>
        <v>2017</v>
      </c>
      <c r="D17903" s="43" t="s">
        <v>104</v>
      </c>
      <c r="E17903" s="132">
        <v>12.54575</v>
      </c>
    </row>
    <row r="17904" spans="1:5" ht="13.8" x14ac:dyDescent="0.25">
      <c r="A17904" s="47">
        <v>42808</v>
      </c>
      <c r="B17904" s="45" t="str">
        <f t="shared" si="580"/>
        <v>March</v>
      </c>
      <c r="C17904" s="53">
        <f t="shared" si="581"/>
        <v>2017</v>
      </c>
      <c r="D17904" s="43" t="s">
        <v>121</v>
      </c>
      <c r="E17904" s="132">
        <v>11.9305</v>
      </c>
    </row>
    <row r="17905" spans="1:5" ht="13.8" x14ac:dyDescent="0.25">
      <c r="A17905" s="47">
        <v>42808</v>
      </c>
      <c r="B17905" s="45" t="str">
        <f t="shared" si="580"/>
        <v>March</v>
      </c>
      <c r="C17905" s="53">
        <f t="shared" si="581"/>
        <v>2017</v>
      </c>
      <c r="D17905" s="43" t="s">
        <v>122</v>
      </c>
      <c r="E17905" s="132">
        <v>10.807</v>
      </c>
    </row>
    <row r="17906" spans="1:5" ht="13.8" x14ac:dyDescent="0.25">
      <c r="A17906" s="47">
        <v>42808</v>
      </c>
      <c r="B17906" s="45" t="str">
        <f t="shared" si="580"/>
        <v>March</v>
      </c>
      <c r="C17906" s="53">
        <f t="shared" si="581"/>
        <v>2017</v>
      </c>
      <c r="D17906" s="43" t="s">
        <v>123</v>
      </c>
      <c r="E17906" s="132">
        <v>10.673250000000001</v>
      </c>
    </row>
    <row r="17907" spans="1:5" ht="13.8" x14ac:dyDescent="0.25">
      <c r="A17907" s="47">
        <v>42808</v>
      </c>
      <c r="B17907" s="45" t="str">
        <f t="shared" si="580"/>
        <v>March</v>
      </c>
      <c r="C17907" s="53">
        <f t="shared" si="581"/>
        <v>2017</v>
      </c>
      <c r="D17907" s="43" t="s">
        <v>99</v>
      </c>
      <c r="E17907" s="132">
        <v>6.9349999999999996</v>
      </c>
    </row>
    <row r="17908" spans="1:5" ht="13.8" x14ac:dyDescent="0.25">
      <c r="A17908" s="47">
        <v>42808</v>
      </c>
      <c r="B17908" s="45" t="str">
        <f t="shared" si="580"/>
        <v>March</v>
      </c>
      <c r="C17908" s="53">
        <f t="shared" si="581"/>
        <v>2017</v>
      </c>
      <c r="D17908" s="43" t="s">
        <v>100</v>
      </c>
      <c r="E17908" s="132">
        <v>6.7525000000000004</v>
      </c>
    </row>
    <row r="17909" spans="1:5" ht="13.8" x14ac:dyDescent="0.25">
      <c r="A17909" s="47">
        <v>42808</v>
      </c>
      <c r="B17909" s="45" t="str">
        <f t="shared" si="580"/>
        <v>March</v>
      </c>
      <c r="C17909" s="53">
        <f t="shared" si="581"/>
        <v>2017</v>
      </c>
      <c r="D17909" s="43" t="s">
        <v>101</v>
      </c>
      <c r="E17909" s="132">
        <v>6.4604999999999997</v>
      </c>
    </row>
    <row r="17910" spans="1:5" ht="13.8" x14ac:dyDescent="0.25">
      <c r="A17910" s="47">
        <v>42808</v>
      </c>
      <c r="B17910" s="45" t="str">
        <f t="shared" si="580"/>
        <v>March</v>
      </c>
      <c r="C17910" s="53">
        <f t="shared" si="581"/>
        <v>2017</v>
      </c>
      <c r="D17910" s="43" t="s">
        <v>124</v>
      </c>
      <c r="E17910" s="132">
        <v>6.4057499999999994</v>
      </c>
    </row>
    <row r="17911" spans="1:5" ht="13.8" x14ac:dyDescent="0.25">
      <c r="A17911" s="47">
        <v>42808</v>
      </c>
      <c r="B17911" s="45" t="str">
        <f t="shared" si="580"/>
        <v>March</v>
      </c>
      <c r="C17911" s="53">
        <f t="shared" si="581"/>
        <v>2017</v>
      </c>
      <c r="D17911" s="43" t="s">
        <v>125</v>
      </c>
      <c r="E17911" s="132">
        <v>5.730500000000001</v>
      </c>
    </row>
    <row r="17912" spans="1:5" ht="13.8" x14ac:dyDescent="0.25">
      <c r="A17912" s="47">
        <v>42808</v>
      </c>
      <c r="B17912" s="45" t="str">
        <f t="shared" si="580"/>
        <v>March</v>
      </c>
      <c r="C17912" s="53">
        <f t="shared" si="581"/>
        <v>2017</v>
      </c>
      <c r="D17912" s="43" t="s">
        <v>126</v>
      </c>
      <c r="E17912" s="132">
        <v>6.2042500000000009</v>
      </c>
    </row>
    <row r="17913" spans="1:5" ht="13.8" x14ac:dyDescent="0.25">
      <c r="A17913" s="47">
        <v>42808</v>
      </c>
      <c r="B17913" s="45" t="str">
        <f t="shared" si="580"/>
        <v>March</v>
      </c>
      <c r="C17913" s="53">
        <f t="shared" si="581"/>
        <v>2017</v>
      </c>
      <c r="D17913" s="43" t="s">
        <v>127</v>
      </c>
      <c r="E17913" s="132">
        <v>6.2077499999999999</v>
      </c>
    </row>
    <row r="17914" spans="1:5" ht="13.8" x14ac:dyDescent="0.25">
      <c r="A17914" s="47">
        <v>42808</v>
      </c>
      <c r="B17914" s="45" t="str">
        <f t="shared" si="580"/>
        <v>March</v>
      </c>
      <c r="C17914" s="53">
        <f t="shared" si="581"/>
        <v>2017</v>
      </c>
      <c r="D17914" s="43" t="s">
        <v>105</v>
      </c>
      <c r="E17914" s="132">
        <v>4.5077500000000006</v>
      </c>
    </row>
    <row r="17915" spans="1:5" ht="13.8" x14ac:dyDescent="0.25">
      <c r="A17915" s="47">
        <v>42808</v>
      </c>
      <c r="B17915" s="45" t="str">
        <f t="shared" si="580"/>
        <v>March</v>
      </c>
      <c r="C17915" s="53">
        <f t="shared" si="581"/>
        <v>2017</v>
      </c>
      <c r="D17915" s="43" t="s">
        <v>128</v>
      </c>
      <c r="E17915" s="132">
        <v>6.4692499999999997</v>
      </c>
    </row>
    <row r="17916" spans="1:5" ht="13.8" x14ac:dyDescent="0.25">
      <c r="A17916" s="47">
        <v>42815</v>
      </c>
      <c r="B17916" s="45" t="str">
        <f t="shared" si="580"/>
        <v>March</v>
      </c>
      <c r="C17916" s="53">
        <f t="shared" si="581"/>
        <v>2017</v>
      </c>
      <c r="D17916" s="43" t="s">
        <v>131</v>
      </c>
      <c r="E17916" s="132">
        <v>20.581750000000003</v>
      </c>
    </row>
    <row r="17917" spans="1:5" ht="13.8" x14ac:dyDescent="0.25">
      <c r="A17917" s="47">
        <v>42815</v>
      </c>
      <c r="B17917" s="45" t="str">
        <f t="shared" si="580"/>
        <v>March</v>
      </c>
      <c r="C17917" s="53">
        <f t="shared" si="581"/>
        <v>2017</v>
      </c>
      <c r="D17917" s="43" t="s">
        <v>115</v>
      </c>
      <c r="E17917" s="132">
        <v>16.95</v>
      </c>
    </row>
    <row r="17918" spans="1:5" ht="13.8" x14ac:dyDescent="0.25">
      <c r="A17918" s="47">
        <v>42815</v>
      </c>
      <c r="B17918" s="45" t="str">
        <f t="shared" si="580"/>
        <v>March</v>
      </c>
      <c r="C17918" s="53">
        <f t="shared" si="581"/>
        <v>2017</v>
      </c>
      <c r="D17918" s="43" t="s">
        <v>95</v>
      </c>
      <c r="E17918" s="132">
        <v>15.029000000000002</v>
      </c>
    </row>
    <row r="17919" spans="1:5" ht="13.8" x14ac:dyDescent="0.25">
      <c r="A17919" s="47">
        <v>42815</v>
      </c>
      <c r="B17919" s="45" t="str">
        <f t="shared" si="580"/>
        <v>March</v>
      </c>
      <c r="C17919" s="53">
        <f t="shared" si="581"/>
        <v>2017</v>
      </c>
      <c r="D17919" s="43" t="s">
        <v>96</v>
      </c>
      <c r="E17919" s="132">
        <v>14.350999999999999</v>
      </c>
    </row>
    <row r="17920" spans="1:5" ht="13.8" x14ac:dyDescent="0.25">
      <c r="A17920" s="47">
        <v>42815</v>
      </c>
      <c r="B17920" s="45" t="str">
        <f t="shared" si="580"/>
        <v>March</v>
      </c>
      <c r="C17920" s="53">
        <f t="shared" si="581"/>
        <v>2017</v>
      </c>
      <c r="D17920" s="43" t="s">
        <v>97</v>
      </c>
      <c r="E17920" s="132">
        <v>13.673</v>
      </c>
    </row>
    <row r="17921" spans="1:5" ht="13.8" x14ac:dyDescent="0.25">
      <c r="A17921" s="47">
        <v>42815</v>
      </c>
      <c r="B17921" s="45" t="str">
        <f t="shared" si="580"/>
        <v>March</v>
      </c>
      <c r="C17921" s="53">
        <f t="shared" si="581"/>
        <v>2017</v>
      </c>
      <c r="D17921" s="43" t="s">
        <v>98</v>
      </c>
      <c r="E17921" s="132">
        <v>10.734999999999999</v>
      </c>
    </row>
    <row r="17922" spans="1:5" ht="15.6" x14ac:dyDescent="0.3">
      <c r="A17922" s="47">
        <v>42815</v>
      </c>
      <c r="B17922" s="45" t="str">
        <f t="shared" si="580"/>
        <v>March</v>
      </c>
      <c r="C17922" s="53">
        <f t="shared" si="581"/>
        <v>2017</v>
      </c>
      <c r="D17922" s="130" t="s">
        <v>136</v>
      </c>
      <c r="E17922" s="132">
        <v>15.461500000000001</v>
      </c>
    </row>
    <row r="17923" spans="1:5" ht="13.8" x14ac:dyDescent="0.25">
      <c r="A17923" s="47">
        <v>42815</v>
      </c>
      <c r="B17923" s="45" t="str">
        <f t="shared" si="580"/>
        <v>March</v>
      </c>
      <c r="C17923" s="53">
        <f t="shared" si="581"/>
        <v>2017</v>
      </c>
      <c r="D17923" s="43" t="s">
        <v>118</v>
      </c>
      <c r="E17923" s="132">
        <v>14.20425</v>
      </c>
    </row>
    <row r="17924" spans="1:5" ht="13.8" x14ac:dyDescent="0.25">
      <c r="A17924" s="47">
        <v>42815</v>
      </c>
      <c r="B17924" s="45" t="str">
        <f t="shared" si="580"/>
        <v>March</v>
      </c>
      <c r="C17924" s="53">
        <f t="shared" si="581"/>
        <v>2017</v>
      </c>
      <c r="D17924" s="43" t="s">
        <v>102</v>
      </c>
      <c r="E17924" s="132">
        <v>14.017000000000001</v>
      </c>
    </row>
    <row r="17925" spans="1:5" ht="13.8" x14ac:dyDescent="0.25">
      <c r="A17925" s="47">
        <v>42815</v>
      </c>
      <c r="B17925" s="45" t="str">
        <f t="shared" si="580"/>
        <v>March</v>
      </c>
      <c r="C17925" s="53">
        <f t="shared" si="581"/>
        <v>2017</v>
      </c>
      <c r="D17925" s="43" t="s">
        <v>119</v>
      </c>
      <c r="E17925" s="132">
        <v>13.562250000000001</v>
      </c>
    </row>
    <row r="17926" spans="1:5" ht="13.8" x14ac:dyDescent="0.25">
      <c r="A17926" s="47">
        <v>42815</v>
      </c>
      <c r="B17926" s="45" t="str">
        <f t="shared" si="580"/>
        <v>March</v>
      </c>
      <c r="C17926" s="53">
        <f t="shared" si="581"/>
        <v>2017</v>
      </c>
      <c r="D17926" s="43" t="s">
        <v>120</v>
      </c>
      <c r="E17926" s="132">
        <v>12.86675</v>
      </c>
    </row>
    <row r="17927" spans="1:5" ht="13.8" x14ac:dyDescent="0.25">
      <c r="A17927" s="47">
        <v>42815</v>
      </c>
      <c r="B17927" s="45" t="str">
        <f t="shared" si="580"/>
        <v>March</v>
      </c>
      <c r="C17927" s="53">
        <f t="shared" si="581"/>
        <v>2017</v>
      </c>
      <c r="D17927" s="43" t="s">
        <v>103</v>
      </c>
      <c r="E17927" s="132">
        <v>12.411999999999999</v>
      </c>
    </row>
    <row r="17928" spans="1:5" ht="13.8" x14ac:dyDescent="0.25">
      <c r="A17928" s="47">
        <v>42815</v>
      </c>
      <c r="B17928" s="45" t="str">
        <f t="shared" si="580"/>
        <v>March</v>
      </c>
      <c r="C17928" s="53">
        <f t="shared" si="581"/>
        <v>2017</v>
      </c>
      <c r="D17928" s="43" t="s">
        <v>116</v>
      </c>
      <c r="E17928" s="132">
        <v>8.4787499999999998</v>
      </c>
    </row>
    <row r="17929" spans="1:5" ht="13.8" x14ac:dyDescent="0.25">
      <c r="A17929" s="47">
        <v>42815</v>
      </c>
      <c r="B17929" s="45" t="str">
        <f t="shared" si="580"/>
        <v>March</v>
      </c>
      <c r="C17929" s="53">
        <f t="shared" si="581"/>
        <v>2017</v>
      </c>
      <c r="D17929" s="43" t="s">
        <v>104</v>
      </c>
      <c r="E17929" s="132">
        <v>11.373250000000001</v>
      </c>
    </row>
    <row r="17930" spans="1:5" ht="13.8" x14ac:dyDescent="0.25">
      <c r="A17930" s="47">
        <v>42815</v>
      </c>
      <c r="B17930" s="45" t="str">
        <f t="shared" si="580"/>
        <v>March</v>
      </c>
      <c r="C17930" s="53">
        <f t="shared" si="581"/>
        <v>2017</v>
      </c>
      <c r="D17930" s="43" t="s">
        <v>121</v>
      </c>
      <c r="E17930" s="132">
        <v>10.8155</v>
      </c>
    </row>
    <row r="17931" spans="1:5" ht="13.8" x14ac:dyDescent="0.25">
      <c r="A17931" s="47">
        <v>42815</v>
      </c>
      <c r="B17931" s="45" t="str">
        <f t="shared" si="580"/>
        <v>March</v>
      </c>
      <c r="C17931" s="53">
        <f t="shared" si="581"/>
        <v>2017</v>
      </c>
      <c r="D17931" s="43" t="s">
        <v>122</v>
      </c>
      <c r="E17931" s="132">
        <v>9.7970000000000006</v>
      </c>
    </row>
    <row r="17932" spans="1:5" ht="13.8" x14ac:dyDescent="0.25">
      <c r="A17932" s="47">
        <v>42815</v>
      </c>
      <c r="B17932" s="45" t="str">
        <f t="shared" si="580"/>
        <v>March</v>
      </c>
      <c r="C17932" s="53">
        <f t="shared" si="581"/>
        <v>2017</v>
      </c>
      <c r="D17932" s="43" t="s">
        <v>123</v>
      </c>
      <c r="E17932" s="132">
        <v>9.6757500000000007</v>
      </c>
    </row>
    <row r="17933" spans="1:5" ht="13.8" x14ac:dyDescent="0.25">
      <c r="A17933" s="47">
        <v>42815</v>
      </c>
      <c r="B17933" s="45" t="str">
        <f t="shared" si="580"/>
        <v>March</v>
      </c>
      <c r="C17933" s="53">
        <f t="shared" si="581"/>
        <v>2017</v>
      </c>
      <c r="D17933" s="43" t="s">
        <v>99</v>
      </c>
      <c r="E17933" s="132">
        <v>6.65</v>
      </c>
    </row>
    <row r="17934" spans="1:5" ht="13.8" x14ac:dyDescent="0.25">
      <c r="A17934" s="47">
        <v>42815</v>
      </c>
      <c r="B17934" s="45" t="str">
        <f t="shared" si="580"/>
        <v>March</v>
      </c>
      <c r="C17934" s="53">
        <f t="shared" si="581"/>
        <v>2017</v>
      </c>
      <c r="D17934" s="43" t="s">
        <v>100</v>
      </c>
      <c r="E17934" s="132">
        <v>6.4749999999999996</v>
      </c>
    </row>
    <row r="17935" spans="1:5" ht="13.8" x14ac:dyDescent="0.25">
      <c r="A17935" s="47">
        <v>42815</v>
      </c>
      <c r="B17935" s="45" t="str">
        <f t="shared" si="580"/>
        <v>March</v>
      </c>
      <c r="C17935" s="53">
        <f t="shared" si="581"/>
        <v>2017</v>
      </c>
      <c r="D17935" s="43" t="s">
        <v>101</v>
      </c>
      <c r="E17935" s="132">
        <v>6.1950000000000003</v>
      </c>
    </row>
    <row r="17936" spans="1:5" ht="13.8" x14ac:dyDescent="0.25">
      <c r="A17936" s="47">
        <v>42815</v>
      </c>
      <c r="B17936" s="45" t="str">
        <f t="shared" ref="B17936:B17997" si="582">TEXT(A17936,"mmmm")</f>
        <v>March</v>
      </c>
      <c r="C17936" s="53">
        <f t="shared" ref="C17936:C17997" si="583">YEAR(A17936)</f>
        <v>2017</v>
      </c>
      <c r="D17936" s="43" t="s">
        <v>124</v>
      </c>
      <c r="E17936" s="132">
        <v>6.1425000000000001</v>
      </c>
    </row>
    <row r="17937" spans="1:5" ht="13.8" x14ac:dyDescent="0.25">
      <c r="A17937" s="47">
        <v>42815</v>
      </c>
      <c r="B17937" s="45" t="str">
        <f t="shared" si="582"/>
        <v>March</v>
      </c>
      <c r="C17937" s="53">
        <f t="shared" si="583"/>
        <v>2017</v>
      </c>
      <c r="D17937" s="43" t="s">
        <v>125</v>
      </c>
      <c r="E17937" s="132">
        <v>5.4950000000000001</v>
      </c>
    </row>
    <row r="17938" spans="1:5" ht="13.8" x14ac:dyDescent="0.25">
      <c r="A17938" s="47">
        <v>42815</v>
      </c>
      <c r="B17938" s="45" t="str">
        <f t="shared" si="582"/>
        <v>March</v>
      </c>
      <c r="C17938" s="53">
        <f t="shared" si="583"/>
        <v>2017</v>
      </c>
      <c r="D17938" s="43" t="s">
        <v>126</v>
      </c>
      <c r="E17938" s="132">
        <v>5.98</v>
      </c>
    </row>
    <row r="17939" spans="1:5" ht="13.8" x14ac:dyDescent="0.25">
      <c r="A17939" s="47">
        <v>42815</v>
      </c>
      <c r="B17939" s="45" t="str">
        <f t="shared" si="582"/>
        <v>March</v>
      </c>
      <c r="C17939" s="53">
        <f t="shared" si="583"/>
        <v>2017</v>
      </c>
      <c r="D17939" s="43" t="s">
        <v>127</v>
      </c>
      <c r="E17939" s="132">
        <v>6.0075000000000003</v>
      </c>
    </row>
    <row r="17940" spans="1:5" ht="13.8" x14ac:dyDescent="0.25">
      <c r="A17940" s="47">
        <v>42815</v>
      </c>
      <c r="B17940" s="45" t="str">
        <f t="shared" si="582"/>
        <v>March</v>
      </c>
      <c r="C17940" s="53">
        <f t="shared" si="583"/>
        <v>2017</v>
      </c>
      <c r="D17940" s="43" t="s">
        <v>105</v>
      </c>
      <c r="E17940" s="132">
        <v>4.3225000000000007</v>
      </c>
    </row>
    <row r="17941" spans="1:5" ht="13.8" x14ac:dyDescent="0.25">
      <c r="A17941" s="47">
        <v>42815</v>
      </c>
      <c r="B17941" s="45" t="str">
        <f t="shared" si="582"/>
        <v>March</v>
      </c>
      <c r="C17941" s="53">
        <f t="shared" si="583"/>
        <v>2017</v>
      </c>
      <c r="D17941" s="43" t="s">
        <v>128</v>
      </c>
      <c r="E17941" s="132">
        <v>6.2975000000000003</v>
      </c>
    </row>
    <row r="17942" spans="1:5" ht="13.8" x14ac:dyDescent="0.25">
      <c r="A17942" s="47">
        <v>42822</v>
      </c>
      <c r="B17942" s="45" t="str">
        <f t="shared" si="582"/>
        <v>March</v>
      </c>
      <c r="C17942" s="53">
        <f t="shared" si="583"/>
        <v>2017</v>
      </c>
      <c r="D17942" s="43" t="s">
        <v>131</v>
      </c>
      <c r="E17942" s="132">
        <v>19.4985</v>
      </c>
    </row>
    <row r="17943" spans="1:5" ht="13.8" x14ac:dyDescent="0.25">
      <c r="A17943" s="47">
        <v>42822</v>
      </c>
      <c r="B17943" s="45" t="str">
        <f t="shared" si="582"/>
        <v>March</v>
      </c>
      <c r="C17943" s="53">
        <f t="shared" si="583"/>
        <v>2017</v>
      </c>
      <c r="D17943" s="43" t="s">
        <v>115</v>
      </c>
      <c r="E17943" s="132">
        <v>15.6</v>
      </c>
    </row>
    <row r="17944" spans="1:5" ht="13.8" x14ac:dyDescent="0.25">
      <c r="A17944" s="47">
        <v>42822</v>
      </c>
      <c r="B17944" s="45" t="str">
        <f t="shared" si="582"/>
        <v>March</v>
      </c>
      <c r="C17944" s="53">
        <f t="shared" si="583"/>
        <v>2017</v>
      </c>
      <c r="D17944" s="43" t="s">
        <v>95</v>
      </c>
      <c r="E17944" s="132">
        <v>13.832000000000001</v>
      </c>
    </row>
    <row r="17945" spans="1:5" ht="13.8" x14ac:dyDescent="0.25">
      <c r="A17945" s="47">
        <v>42822</v>
      </c>
      <c r="B17945" s="45" t="str">
        <f t="shared" si="582"/>
        <v>March</v>
      </c>
      <c r="C17945" s="53">
        <f t="shared" si="583"/>
        <v>2017</v>
      </c>
      <c r="D17945" s="43" t="s">
        <v>96</v>
      </c>
      <c r="E17945" s="132">
        <v>13.208</v>
      </c>
    </row>
    <row r="17946" spans="1:5" ht="13.8" x14ac:dyDescent="0.25">
      <c r="A17946" s="47">
        <v>42822</v>
      </c>
      <c r="B17946" s="45" t="str">
        <f t="shared" si="582"/>
        <v>March</v>
      </c>
      <c r="C17946" s="53">
        <f t="shared" si="583"/>
        <v>2017</v>
      </c>
      <c r="D17946" s="43" t="s">
        <v>97</v>
      </c>
      <c r="E17946" s="132">
        <v>12.583999999999998</v>
      </c>
    </row>
    <row r="17947" spans="1:5" ht="13.8" x14ac:dyDescent="0.25">
      <c r="A17947" s="47">
        <v>42822</v>
      </c>
      <c r="B17947" s="45" t="str">
        <f t="shared" si="582"/>
        <v>March</v>
      </c>
      <c r="C17947" s="53">
        <f t="shared" si="583"/>
        <v>2017</v>
      </c>
      <c r="D17947" s="43" t="s">
        <v>98</v>
      </c>
      <c r="E17947" s="132">
        <v>9.8800000000000008</v>
      </c>
    </row>
    <row r="17948" spans="1:5" ht="15.6" x14ac:dyDescent="0.3">
      <c r="A17948" s="47">
        <v>42822</v>
      </c>
      <c r="B17948" s="45" t="str">
        <f t="shared" si="582"/>
        <v>March</v>
      </c>
      <c r="C17948" s="53">
        <f t="shared" si="583"/>
        <v>2017</v>
      </c>
      <c r="D17948" s="130" t="s">
        <v>136</v>
      </c>
      <c r="E17948" s="132">
        <v>14.739000000000001</v>
      </c>
    </row>
    <row r="17949" spans="1:5" ht="13.8" x14ac:dyDescent="0.25">
      <c r="A17949" s="47">
        <v>42822</v>
      </c>
      <c r="B17949" s="45" t="str">
        <f t="shared" si="582"/>
        <v>March</v>
      </c>
      <c r="C17949" s="53">
        <f t="shared" si="583"/>
        <v>2017</v>
      </c>
      <c r="D17949" s="43" t="s">
        <v>118</v>
      </c>
      <c r="E17949" s="132">
        <v>13.5405</v>
      </c>
    </row>
    <row r="17950" spans="1:5" ht="13.8" x14ac:dyDescent="0.25">
      <c r="A17950" s="47">
        <v>42822</v>
      </c>
      <c r="B17950" s="45" t="str">
        <f t="shared" si="582"/>
        <v>March</v>
      </c>
      <c r="C17950" s="53">
        <f t="shared" si="583"/>
        <v>2017</v>
      </c>
      <c r="D17950" s="43" t="s">
        <v>102</v>
      </c>
      <c r="E17950" s="132">
        <v>13.362</v>
      </c>
    </row>
    <row r="17951" spans="1:5" ht="13.8" x14ac:dyDescent="0.25">
      <c r="A17951" s="47">
        <v>42822</v>
      </c>
      <c r="B17951" s="45" t="str">
        <f t="shared" si="582"/>
        <v>March</v>
      </c>
      <c r="C17951" s="53">
        <f t="shared" si="583"/>
        <v>2017</v>
      </c>
      <c r="D17951" s="43" t="s">
        <v>119</v>
      </c>
      <c r="E17951" s="132">
        <v>12.928500000000001</v>
      </c>
    </row>
    <row r="17952" spans="1:5" ht="13.8" x14ac:dyDescent="0.25">
      <c r="A17952" s="47">
        <v>42822</v>
      </c>
      <c r="B17952" s="45" t="str">
        <f t="shared" si="582"/>
        <v>March</v>
      </c>
      <c r="C17952" s="53">
        <f t="shared" si="583"/>
        <v>2017</v>
      </c>
      <c r="D17952" s="43" t="s">
        <v>120</v>
      </c>
      <c r="E17952" s="132">
        <v>12.265499999999999</v>
      </c>
    </row>
    <row r="17953" spans="1:5" ht="13.8" x14ac:dyDescent="0.25">
      <c r="A17953" s="47">
        <v>42822</v>
      </c>
      <c r="B17953" s="45" t="str">
        <f t="shared" si="582"/>
        <v>March</v>
      </c>
      <c r="C17953" s="53">
        <f t="shared" si="583"/>
        <v>2017</v>
      </c>
      <c r="D17953" s="43" t="s">
        <v>103</v>
      </c>
      <c r="E17953" s="132">
        <v>11.831999999999999</v>
      </c>
    </row>
    <row r="17954" spans="1:5" ht="13.8" x14ac:dyDescent="0.25">
      <c r="A17954" s="47">
        <v>42822</v>
      </c>
      <c r="B17954" s="45" t="str">
        <f t="shared" si="582"/>
        <v>March</v>
      </c>
      <c r="C17954" s="53">
        <f t="shared" si="583"/>
        <v>2017</v>
      </c>
      <c r="D17954" s="43" t="s">
        <v>116</v>
      </c>
      <c r="E17954" s="132">
        <v>7.1820000000000004</v>
      </c>
    </row>
    <row r="17955" spans="1:5" ht="13.8" x14ac:dyDescent="0.25">
      <c r="A17955" s="47">
        <v>42822</v>
      </c>
      <c r="B17955" s="45" t="str">
        <f t="shared" si="582"/>
        <v>March</v>
      </c>
      <c r="C17955" s="53">
        <f t="shared" si="583"/>
        <v>2017</v>
      </c>
      <c r="D17955" s="43" t="s">
        <v>104</v>
      </c>
      <c r="E17955" s="132">
        <v>9.7317499999999999</v>
      </c>
    </row>
    <row r="17956" spans="1:5" ht="13.8" x14ac:dyDescent="0.25">
      <c r="A17956" s="47">
        <v>42822</v>
      </c>
      <c r="B17956" s="45" t="str">
        <f t="shared" si="582"/>
        <v>March</v>
      </c>
      <c r="C17956" s="53">
        <f t="shared" si="583"/>
        <v>2017</v>
      </c>
      <c r="D17956" s="43" t="s">
        <v>121</v>
      </c>
      <c r="E17956" s="132">
        <v>9.2545000000000002</v>
      </c>
    </row>
    <row r="17957" spans="1:5" ht="13.8" x14ac:dyDescent="0.25">
      <c r="A17957" s="47">
        <v>42822</v>
      </c>
      <c r="B17957" s="45" t="str">
        <f t="shared" si="582"/>
        <v>March</v>
      </c>
      <c r="C17957" s="53">
        <f t="shared" si="583"/>
        <v>2017</v>
      </c>
      <c r="D17957" s="43" t="s">
        <v>122</v>
      </c>
      <c r="E17957" s="132">
        <v>8.3829999999999991</v>
      </c>
    </row>
    <row r="17958" spans="1:5" ht="13.8" x14ac:dyDescent="0.25">
      <c r="A17958" s="47">
        <v>42822</v>
      </c>
      <c r="B17958" s="45" t="str">
        <f t="shared" si="582"/>
        <v>March</v>
      </c>
      <c r="C17958" s="53">
        <f t="shared" si="583"/>
        <v>2017</v>
      </c>
      <c r="D17958" s="43" t="s">
        <v>123</v>
      </c>
      <c r="E17958" s="132">
        <v>8.2792500000000011</v>
      </c>
    </row>
    <row r="17959" spans="1:5" ht="13.8" x14ac:dyDescent="0.25">
      <c r="A17959" s="47">
        <v>42822</v>
      </c>
      <c r="B17959" s="45" t="str">
        <f t="shared" si="582"/>
        <v>March</v>
      </c>
      <c r="C17959" s="53">
        <f t="shared" si="583"/>
        <v>2017</v>
      </c>
      <c r="D17959" s="43" t="s">
        <v>99</v>
      </c>
      <c r="E17959" s="132">
        <v>6.46</v>
      </c>
    </row>
    <row r="17960" spans="1:5" ht="13.8" x14ac:dyDescent="0.25">
      <c r="A17960" s="47">
        <v>42822</v>
      </c>
      <c r="B17960" s="45" t="str">
        <f t="shared" si="582"/>
        <v>March</v>
      </c>
      <c r="C17960" s="53">
        <f t="shared" si="583"/>
        <v>2017</v>
      </c>
      <c r="D17960" s="43" t="s">
        <v>100</v>
      </c>
      <c r="E17960" s="132">
        <v>6.29</v>
      </c>
    </row>
    <row r="17961" spans="1:5" ht="13.8" x14ac:dyDescent="0.25">
      <c r="A17961" s="47">
        <v>42822</v>
      </c>
      <c r="B17961" s="45" t="str">
        <f t="shared" si="582"/>
        <v>March</v>
      </c>
      <c r="C17961" s="53">
        <f t="shared" si="583"/>
        <v>2017</v>
      </c>
      <c r="D17961" s="43" t="s">
        <v>101</v>
      </c>
      <c r="E17961" s="132">
        <v>6.0179999999999998</v>
      </c>
    </row>
    <row r="17962" spans="1:5" ht="13.8" x14ac:dyDescent="0.25">
      <c r="A17962" s="47">
        <v>42822</v>
      </c>
      <c r="B17962" s="45" t="str">
        <f t="shared" si="582"/>
        <v>March</v>
      </c>
      <c r="C17962" s="53">
        <f t="shared" si="583"/>
        <v>2017</v>
      </c>
      <c r="D17962" s="43" t="s">
        <v>124</v>
      </c>
      <c r="E17962" s="132">
        <v>5.9669999999999996</v>
      </c>
    </row>
    <row r="17963" spans="1:5" ht="13.8" x14ac:dyDescent="0.25">
      <c r="A17963" s="47">
        <v>42822</v>
      </c>
      <c r="B17963" s="45" t="str">
        <f t="shared" si="582"/>
        <v>March</v>
      </c>
      <c r="C17963" s="53">
        <f t="shared" si="583"/>
        <v>2017</v>
      </c>
      <c r="D17963" s="43" t="s">
        <v>125</v>
      </c>
      <c r="E17963" s="132">
        <v>5.338000000000001</v>
      </c>
    </row>
    <row r="17964" spans="1:5" ht="13.8" x14ac:dyDescent="0.25">
      <c r="A17964" s="47">
        <v>42822</v>
      </c>
      <c r="B17964" s="45" t="str">
        <f t="shared" si="582"/>
        <v>March</v>
      </c>
      <c r="C17964" s="53">
        <f t="shared" si="583"/>
        <v>2017</v>
      </c>
      <c r="D17964" s="43" t="s">
        <v>126</v>
      </c>
      <c r="E17964" s="132">
        <v>5.8305000000000007</v>
      </c>
    </row>
    <row r="17965" spans="1:5" ht="13.8" x14ac:dyDescent="0.25">
      <c r="A17965" s="47">
        <v>42822</v>
      </c>
      <c r="B17965" s="45" t="str">
        <f t="shared" si="582"/>
        <v>March</v>
      </c>
      <c r="C17965" s="53">
        <f t="shared" si="583"/>
        <v>2017</v>
      </c>
      <c r="D17965" s="43" t="s">
        <v>127</v>
      </c>
      <c r="E17965" s="132">
        <v>5.8739999999999997</v>
      </c>
    </row>
    <row r="17966" spans="1:5" ht="13.8" x14ac:dyDescent="0.25">
      <c r="A17966" s="47">
        <v>42822</v>
      </c>
      <c r="B17966" s="45" t="str">
        <f t="shared" si="582"/>
        <v>March</v>
      </c>
      <c r="C17966" s="53">
        <f t="shared" si="583"/>
        <v>2017</v>
      </c>
      <c r="D17966" s="43" t="s">
        <v>105</v>
      </c>
      <c r="E17966" s="132">
        <v>4.1990000000000007</v>
      </c>
    </row>
    <row r="17967" spans="1:5" ht="13.8" x14ac:dyDescent="0.25">
      <c r="A17967" s="47">
        <v>42822</v>
      </c>
      <c r="B17967" s="45" t="str">
        <f t="shared" si="582"/>
        <v>March</v>
      </c>
      <c r="C17967" s="53">
        <f t="shared" si="583"/>
        <v>2017</v>
      </c>
      <c r="D17967" s="43" t="s">
        <v>128</v>
      </c>
      <c r="E17967" s="132">
        <v>6.1829999999999998</v>
      </c>
    </row>
    <row r="17968" spans="1:5" ht="13.8" x14ac:dyDescent="0.25">
      <c r="A17968" s="47">
        <v>42829</v>
      </c>
      <c r="B17968" s="45" t="str">
        <f t="shared" si="582"/>
        <v>April</v>
      </c>
      <c r="C17968" s="53">
        <f t="shared" si="583"/>
        <v>2017</v>
      </c>
      <c r="D17968" s="43" t="s">
        <v>131</v>
      </c>
      <c r="E17968" s="132">
        <v>18.8795</v>
      </c>
    </row>
    <row r="17969" spans="1:5" ht="13.8" x14ac:dyDescent="0.25">
      <c r="A17969" s="47">
        <v>42829</v>
      </c>
      <c r="B17969" s="45" t="str">
        <f t="shared" si="582"/>
        <v>April</v>
      </c>
      <c r="C17969" s="53">
        <f t="shared" si="583"/>
        <v>2017</v>
      </c>
      <c r="D17969" s="43" t="s">
        <v>115</v>
      </c>
      <c r="E17969" s="132">
        <v>15.3</v>
      </c>
    </row>
    <row r="17970" spans="1:5" ht="13.8" x14ac:dyDescent="0.25">
      <c r="A17970" s="47">
        <v>42829</v>
      </c>
      <c r="B17970" s="45" t="str">
        <f t="shared" si="582"/>
        <v>April</v>
      </c>
      <c r="C17970" s="53">
        <f t="shared" si="583"/>
        <v>2017</v>
      </c>
      <c r="D17970" s="43" t="s">
        <v>95</v>
      </c>
      <c r="E17970" s="132">
        <v>13.566000000000001</v>
      </c>
    </row>
    <row r="17971" spans="1:5" ht="13.8" x14ac:dyDescent="0.25">
      <c r="A17971" s="47">
        <v>42829</v>
      </c>
      <c r="B17971" s="45" t="str">
        <f t="shared" si="582"/>
        <v>April</v>
      </c>
      <c r="C17971" s="53">
        <f t="shared" si="583"/>
        <v>2017</v>
      </c>
      <c r="D17971" s="43" t="s">
        <v>96</v>
      </c>
      <c r="E17971" s="132">
        <v>12.954000000000001</v>
      </c>
    </row>
    <row r="17972" spans="1:5" ht="13.8" x14ac:dyDescent="0.25">
      <c r="A17972" s="47">
        <v>42829</v>
      </c>
      <c r="B17972" s="45" t="str">
        <f t="shared" si="582"/>
        <v>April</v>
      </c>
      <c r="C17972" s="53">
        <f t="shared" si="583"/>
        <v>2017</v>
      </c>
      <c r="D17972" s="43" t="s">
        <v>97</v>
      </c>
      <c r="E17972" s="132">
        <v>12.342000000000001</v>
      </c>
    </row>
    <row r="17973" spans="1:5" ht="13.8" x14ac:dyDescent="0.25">
      <c r="A17973" s="47">
        <v>42829</v>
      </c>
      <c r="B17973" s="45" t="str">
        <f t="shared" si="582"/>
        <v>April</v>
      </c>
      <c r="C17973" s="53">
        <f t="shared" si="583"/>
        <v>2017</v>
      </c>
      <c r="D17973" s="43" t="s">
        <v>98</v>
      </c>
      <c r="E17973" s="132">
        <v>9.69</v>
      </c>
    </row>
    <row r="17974" spans="1:5" ht="15.6" x14ac:dyDescent="0.3">
      <c r="A17974" s="47">
        <v>42829</v>
      </c>
      <c r="B17974" s="45" t="str">
        <f t="shared" si="582"/>
        <v>April</v>
      </c>
      <c r="C17974" s="53">
        <f t="shared" si="583"/>
        <v>2017</v>
      </c>
      <c r="D17974" s="130" t="s">
        <v>136</v>
      </c>
      <c r="E17974" s="132">
        <v>14.739000000000001</v>
      </c>
    </row>
    <row r="17975" spans="1:5" ht="13.8" x14ac:dyDescent="0.25">
      <c r="A17975" s="47">
        <v>42829</v>
      </c>
      <c r="B17975" s="45" t="str">
        <f t="shared" si="582"/>
        <v>April</v>
      </c>
      <c r="C17975" s="53">
        <f t="shared" si="583"/>
        <v>2017</v>
      </c>
      <c r="D17975" s="43" t="s">
        <v>118</v>
      </c>
      <c r="E17975" s="132">
        <v>13.5405</v>
      </c>
    </row>
    <row r="17976" spans="1:5" ht="13.8" x14ac:dyDescent="0.25">
      <c r="A17976" s="47">
        <v>42829</v>
      </c>
      <c r="B17976" s="45" t="str">
        <f t="shared" si="582"/>
        <v>April</v>
      </c>
      <c r="C17976" s="53">
        <f t="shared" si="583"/>
        <v>2017</v>
      </c>
      <c r="D17976" s="43" t="s">
        <v>102</v>
      </c>
      <c r="E17976" s="132">
        <v>13.362</v>
      </c>
    </row>
    <row r="17977" spans="1:5" ht="13.8" x14ac:dyDescent="0.25">
      <c r="A17977" s="47">
        <v>42829</v>
      </c>
      <c r="B17977" s="45" t="str">
        <f t="shared" si="582"/>
        <v>April</v>
      </c>
      <c r="C17977" s="53">
        <f t="shared" si="583"/>
        <v>2017</v>
      </c>
      <c r="D17977" s="43" t="s">
        <v>119</v>
      </c>
      <c r="E17977" s="132">
        <v>12.928500000000001</v>
      </c>
    </row>
    <row r="17978" spans="1:5" ht="13.8" x14ac:dyDescent="0.25">
      <c r="A17978" s="47">
        <v>42829</v>
      </c>
      <c r="B17978" s="45" t="str">
        <f t="shared" si="582"/>
        <v>April</v>
      </c>
      <c r="C17978" s="53">
        <f t="shared" si="583"/>
        <v>2017</v>
      </c>
      <c r="D17978" s="43" t="s">
        <v>120</v>
      </c>
      <c r="E17978" s="132">
        <v>12.265499999999999</v>
      </c>
    </row>
    <row r="17979" spans="1:5" ht="13.8" x14ac:dyDescent="0.25">
      <c r="A17979" s="47">
        <v>42829</v>
      </c>
      <c r="B17979" s="45" t="str">
        <f t="shared" si="582"/>
        <v>April</v>
      </c>
      <c r="C17979" s="53">
        <f t="shared" si="583"/>
        <v>2017</v>
      </c>
      <c r="D17979" s="43" t="s">
        <v>103</v>
      </c>
      <c r="E17979" s="132">
        <v>11.831999999999999</v>
      </c>
    </row>
    <row r="17980" spans="1:5" ht="13.8" x14ac:dyDescent="0.25">
      <c r="A17980" s="47">
        <v>42829</v>
      </c>
      <c r="B17980" s="45" t="str">
        <f t="shared" si="582"/>
        <v>April</v>
      </c>
      <c r="C17980" s="53">
        <f t="shared" si="583"/>
        <v>2017</v>
      </c>
      <c r="D17980" s="43" t="s">
        <v>116</v>
      </c>
      <c r="E17980" s="132">
        <v>7.1820000000000004</v>
      </c>
    </row>
    <row r="17981" spans="1:5" ht="13.8" x14ac:dyDescent="0.25">
      <c r="A17981" s="47">
        <v>42829</v>
      </c>
      <c r="B17981" s="45" t="str">
        <f t="shared" si="582"/>
        <v>April</v>
      </c>
      <c r="C17981" s="53">
        <f t="shared" si="583"/>
        <v>2017</v>
      </c>
      <c r="D17981" s="43" t="s">
        <v>104</v>
      </c>
      <c r="E17981" s="132">
        <v>8.9109999999999996</v>
      </c>
    </row>
    <row r="17982" spans="1:5" ht="13.8" x14ac:dyDescent="0.25">
      <c r="A17982" s="47">
        <v>42829</v>
      </c>
      <c r="B17982" s="45" t="str">
        <f t="shared" si="582"/>
        <v>April</v>
      </c>
      <c r="C17982" s="53">
        <f t="shared" si="583"/>
        <v>2017</v>
      </c>
      <c r="D17982" s="43" t="s">
        <v>121</v>
      </c>
      <c r="E17982" s="132">
        <v>8.4740000000000002</v>
      </c>
    </row>
    <row r="17983" spans="1:5" ht="13.8" x14ac:dyDescent="0.25">
      <c r="A17983" s="47">
        <v>42829</v>
      </c>
      <c r="B17983" s="45" t="str">
        <f t="shared" si="582"/>
        <v>April</v>
      </c>
      <c r="C17983" s="53">
        <f t="shared" si="583"/>
        <v>2017</v>
      </c>
      <c r="D17983" s="43" t="s">
        <v>122</v>
      </c>
      <c r="E17983" s="132">
        <v>7.6760000000000002</v>
      </c>
    </row>
    <row r="17984" spans="1:5" ht="13.8" x14ac:dyDescent="0.25">
      <c r="A17984" s="47">
        <v>42829</v>
      </c>
      <c r="B17984" s="45" t="str">
        <f t="shared" si="582"/>
        <v>April</v>
      </c>
      <c r="C17984" s="53">
        <f t="shared" si="583"/>
        <v>2017</v>
      </c>
      <c r="D17984" s="43" t="s">
        <v>123</v>
      </c>
      <c r="E17984" s="132">
        <v>7.5810000000000004</v>
      </c>
    </row>
    <row r="17985" spans="1:5" ht="13.8" x14ac:dyDescent="0.25">
      <c r="A17985" s="47">
        <v>42829</v>
      </c>
      <c r="B17985" s="45" t="str">
        <f t="shared" si="582"/>
        <v>April</v>
      </c>
      <c r="C17985" s="53">
        <f t="shared" si="583"/>
        <v>2017</v>
      </c>
      <c r="D17985" s="43" t="s">
        <v>99</v>
      </c>
      <c r="E17985" s="132">
        <v>6.3333333333333321</v>
      </c>
    </row>
    <row r="17986" spans="1:5" ht="13.8" x14ac:dyDescent="0.25">
      <c r="A17986" s="47">
        <v>42829</v>
      </c>
      <c r="B17986" s="45" t="str">
        <f t="shared" si="582"/>
        <v>April</v>
      </c>
      <c r="C17986" s="53">
        <f t="shared" si="583"/>
        <v>2017</v>
      </c>
      <c r="D17986" s="43" t="s">
        <v>100</v>
      </c>
      <c r="E17986" s="132">
        <v>6.1666666666666661</v>
      </c>
    </row>
    <row r="17987" spans="1:5" ht="13.8" x14ac:dyDescent="0.25">
      <c r="A17987" s="47">
        <v>42829</v>
      </c>
      <c r="B17987" s="45" t="str">
        <f t="shared" si="582"/>
        <v>April</v>
      </c>
      <c r="C17987" s="53">
        <f t="shared" si="583"/>
        <v>2017</v>
      </c>
      <c r="D17987" s="43" t="s">
        <v>101</v>
      </c>
      <c r="E17987" s="132">
        <v>5.9</v>
      </c>
    </row>
    <row r="17988" spans="1:5" ht="13.8" x14ac:dyDescent="0.25">
      <c r="A17988" s="47">
        <v>42829</v>
      </c>
      <c r="B17988" s="45" t="str">
        <f t="shared" si="582"/>
        <v>April</v>
      </c>
      <c r="C17988" s="53">
        <f t="shared" si="583"/>
        <v>2017</v>
      </c>
      <c r="D17988" s="43" t="s">
        <v>124</v>
      </c>
      <c r="E17988" s="132">
        <v>5.8499999999999988</v>
      </c>
    </row>
    <row r="17989" spans="1:5" ht="13.8" x14ac:dyDescent="0.25">
      <c r="A17989" s="47">
        <v>42829</v>
      </c>
      <c r="B17989" s="45" t="str">
        <f t="shared" si="582"/>
        <v>April</v>
      </c>
      <c r="C17989" s="53">
        <f t="shared" si="583"/>
        <v>2017</v>
      </c>
      <c r="D17989" s="43" t="s">
        <v>125</v>
      </c>
      <c r="E17989" s="132">
        <v>5.2333333333333334</v>
      </c>
    </row>
    <row r="17990" spans="1:5" ht="13.8" x14ac:dyDescent="0.25">
      <c r="A17990" s="47">
        <v>42829</v>
      </c>
      <c r="B17990" s="45" t="str">
        <f t="shared" si="582"/>
        <v>April</v>
      </c>
      <c r="C17990" s="53">
        <f t="shared" si="583"/>
        <v>2017</v>
      </c>
      <c r="D17990" s="43" t="s">
        <v>126</v>
      </c>
      <c r="E17990" s="132">
        <v>5.7308333333333339</v>
      </c>
    </row>
    <row r="17991" spans="1:5" ht="13.8" x14ac:dyDescent="0.25">
      <c r="A17991" s="47">
        <v>42829</v>
      </c>
      <c r="B17991" s="45" t="str">
        <f t="shared" si="582"/>
        <v>April</v>
      </c>
      <c r="C17991" s="53">
        <f t="shared" si="583"/>
        <v>2017</v>
      </c>
      <c r="D17991" s="43" t="s">
        <v>127</v>
      </c>
      <c r="E17991" s="132">
        <v>5.7850000000000001</v>
      </c>
    </row>
    <row r="17992" spans="1:5" ht="13.8" x14ac:dyDescent="0.25">
      <c r="A17992" s="47">
        <v>42829</v>
      </c>
      <c r="B17992" s="45" t="str">
        <f t="shared" si="582"/>
        <v>April</v>
      </c>
      <c r="C17992" s="53">
        <f t="shared" si="583"/>
        <v>2017</v>
      </c>
      <c r="D17992" s="43" t="s">
        <v>105</v>
      </c>
      <c r="E17992" s="132">
        <v>4.1166666666666671</v>
      </c>
    </row>
    <row r="17993" spans="1:5" ht="13.8" x14ac:dyDescent="0.25">
      <c r="A17993" s="47">
        <v>42829</v>
      </c>
      <c r="B17993" s="45" t="str">
        <f t="shared" si="582"/>
        <v>April</v>
      </c>
      <c r="C17993" s="53">
        <f t="shared" si="583"/>
        <v>2017</v>
      </c>
      <c r="D17993" s="43" t="s">
        <v>128</v>
      </c>
      <c r="E17993" s="132">
        <v>6.1066666666666665</v>
      </c>
    </row>
    <row r="17994" spans="1:5" ht="13.8" x14ac:dyDescent="0.25">
      <c r="A17994" s="47">
        <v>42836</v>
      </c>
      <c r="B17994" s="45" t="str">
        <f t="shared" si="582"/>
        <v>April</v>
      </c>
      <c r="C17994" s="53">
        <f t="shared" si="583"/>
        <v>2017</v>
      </c>
      <c r="D17994" s="43" t="s">
        <v>131</v>
      </c>
      <c r="E17994" s="132">
        <v>18.41525</v>
      </c>
    </row>
    <row r="17995" spans="1:5" ht="13.8" x14ac:dyDescent="0.25">
      <c r="A17995" s="47">
        <v>42836</v>
      </c>
      <c r="B17995" s="45" t="str">
        <f t="shared" si="582"/>
        <v>April</v>
      </c>
      <c r="C17995" s="53">
        <f t="shared" si="583"/>
        <v>2017</v>
      </c>
      <c r="D17995" s="43" t="s">
        <v>115</v>
      </c>
      <c r="E17995" s="132">
        <v>14.55</v>
      </c>
    </row>
    <row r="17996" spans="1:5" ht="13.8" x14ac:dyDescent="0.25">
      <c r="A17996" s="47">
        <v>42836</v>
      </c>
      <c r="B17996" s="45" t="str">
        <f t="shared" si="582"/>
        <v>April</v>
      </c>
      <c r="C17996" s="53">
        <f t="shared" si="583"/>
        <v>2017</v>
      </c>
      <c r="D17996" s="43" t="s">
        <v>95</v>
      </c>
      <c r="E17996" s="132">
        <v>12.901000000000002</v>
      </c>
    </row>
    <row r="17997" spans="1:5" ht="13.8" x14ac:dyDescent="0.25">
      <c r="A17997" s="47">
        <v>42836</v>
      </c>
      <c r="B17997" s="45" t="str">
        <f t="shared" si="582"/>
        <v>April</v>
      </c>
      <c r="C17997" s="53">
        <f t="shared" si="583"/>
        <v>2017</v>
      </c>
      <c r="D17997" s="43" t="s">
        <v>96</v>
      </c>
      <c r="E17997" s="132">
        <v>12.319000000000001</v>
      </c>
    </row>
    <row r="17998" spans="1:5" ht="13.8" x14ac:dyDescent="0.25">
      <c r="A17998" s="47">
        <v>42836</v>
      </c>
      <c r="B17998" s="45" t="str">
        <f t="shared" ref="B17998:B18058" si="584">TEXT(A17998,"mmmm")</f>
        <v>April</v>
      </c>
      <c r="C17998" s="53">
        <f t="shared" ref="C17998:C18058" si="585">YEAR(A17998)</f>
        <v>2017</v>
      </c>
      <c r="D17998" s="43" t="s">
        <v>97</v>
      </c>
      <c r="E17998" s="132">
        <v>11.737</v>
      </c>
    </row>
    <row r="17999" spans="1:5" ht="13.8" x14ac:dyDescent="0.25">
      <c r="A17999" s="47">
        <v>42836</v>
      </c>
      <c r="B17999" s="45" t="str">
        <f t="shared" si="584"/>
        <v>April</v>
      </c>
      <c r="C17999" s="53">
        <f t="shared" si="585"/>
        <v>2017</v>
      </c>
      <c r="D17999" s="43" t="s">
        <v>98</v>
      </c>
      <c r="E17999" s="132">
        <v>9.2149999999999999</v>
      </c>
    </row>
    <row r="18000" spans="1:5" ht="15.6" x14ac:dyDescent="0.3">
      <c r="A18000" s="47">
        <v>42836</v>
      </c>
      <c r="B18000" s="45" t="str">
        <f t="shared" si="584"/>
        <v>April</v>
      </c>
      <c r="C18000" s="53">
        <f t="shared" si="585"/>
        <v>2017</v>
      </c>
      <c r="D18000" s="130" t="s">
        <v>136</v>
      </c>
      <c r="E18000" s="132">
        <v>14.016500000000001</v>
      </c>
    </row>
    <row r="18001" spans="1:5" ht="13.8" x14ac:dyDescent="0.25">
      <c r="A18001" s="47">
        <v>42836</v>
      </c>
      <c r="B18001" s="45" t="str">
        <f t="shared" si="584"/>
        <v>April</v>
      </c>
      <c r="C18001" s="53">
        <f t="shared" si="585"/>
        <v>2017</v>
      </c>
      <c r="D18001" s="43" t="s">
        <v>118</v>
      </c>
      <c r="E18001" s="132">
        <v>12.876749999999999</v>
      </c>
    </row>
    <row r="18002" spans="1:5" ht="13.8" x14ac:dyDescent="0.25">
      <c r="A18002" s="47">
        <v>42836</v>
      </c>
      <c r="B18002" s="45" t="str">
        <f t="shared" si="584"/>
        <v>April</v>
      </c>
      <c r="C18002" s="53">
        <f t="shared" si="585"/>
        <v>2017</v>
      </c>
      <c r="D18002" s="43" t="s">
        <v>102</v>
      </c>
      <c r="E18002" s="132">
        <v>12.707000000000001</v>
      </c>
    </row>
    <row r="18003" spans="1:5" ht="13.8" x14ac:dyDescent="0.25">
      <c r="A18003" s="47">
        <v>42836</v>
      </c>
      <c r="B18003" s="45" t="str">
        <f t="shared" si="584"/>
        <v>April</v>
      </c>
      <c r="C18003" s="53">
        <f t="shared" si="585"/>
        <v>2017</v>
      </c>
      <c r="D18003" s="43" t="s">
        <v>119</v>
      </c>
      <c r="E18003" s="132">
        <v>12.294750000000001</v>
      </c>
    </row>
    <row r="18004" spans="1:5" ht="13.8" x14ac:dyDescent="0.25">
      <c r="A18004" s="47">
        <v>42836</v>
      </c>
      <c r="B18004" s="45" t="str">
        <f t="shared" si="584"/>
        <v>April</v>
      </c>
      <c r="C18004" s="53">
        <f t="shared" si="585"/>
        <v>2017</v>
      </c>
      <c r="D18004" s="43" t="s">
        <v>120</v>
      </c>
      <c r="E18004" s="132">
        <v>11.664249999999999</v>
      </c>
    </row>
    <row r="18005" spans="1:5" ht="13.8" x14ac:dyDescent="0.25">
      <c r="A18005" s="47">
        <v>42836</v>
      </c>
      <c r="B18005" s="45" t="str">
        <f t="shared" si="584"/>
        <v>April</v>
      </c>
      <c r="C18005" s="53">
        <f t="shared" si="585"/>
        <v>2017</v>
      </c>
      <c r="D18005" s="43" t="s">
        <v>103</v>
      </c>
      <c r="E18005" s="132">
        <v>11.251999999999999</v>
      </c>
    </row>
    <row r="18006" spans="1:5" ht="13.8" x14ac:dyDescent="0.25">
      <c r="A18006" s="47">
        <v>42836</v>
      </c>
      <c r="B18006" s="45" t="str">
        <f t="shared" si="584"/>
        <v>April</v>
      </c>
      <c r="C18006" s="53">
        <f t="shared" si="585"/>
        <v>2017</v>
      </c>
      <c r="D18006" s="43" t="s">
        <v>116</v>
      </c>
      <c r="E18006" s="132">
        <v>6.9824999999999999</v>
      </c>
    </row>
    <row r="18007" spans="1:5" ht="13.8" x14ac:dyDescent="0.25">
      <c r="A18007" s="47">
        <v>42836</v>
      </c>
      <c r="B18007" s="45" t="str">
        <f t="shared" si="584"/>
        <v>April</v>
      </c>
      <c r="C18007" s="53">
        <f t="shared" si="585"/>
        <v>2017</v>
      </c>
      <c r="D18007" s="43" t="s">
        <v>104</v>
      </c>
      <c r="E18007" s="132">
        <v>8.3247499999999999</v>
      </c>
    </row>
    <row r="18008" spans="1:5" ht="13.8" x14ac:dyDescent="0.25">
      <c r="A18008" s="47">
        <v>42836</v>
      </c>
      <c r="B18008" s="45" t="str">
        <f t="shared" si="584"/>
        <v>April</v>
      </c>
      <c r="C18008" s="53">
        <f t="shared" si="585"/>
        <v>2017</v>
      </c>
      <c r="D18008" s="43" t="s">
        <v>121</v>
      </c>
      <c r="E18008" s="132">
        <v>7.9165000000000001</v>
      </c>
    </row>
    <row r="18009" spans="1:5" ht="13.8" x14ac:dyDescent="0.25">
      <c r="A18009" s="47">
        <v>42836</v>
      </c>
      <c r="B18009" s="45" t="str">
        <f t="shared" si="584"/>
        <v>April</v>
      </c>
      <c r="C18009" s="53">
        <f t="shared" si="585"/>
        <v>2017</v>
      </c>
      <c r="D18009" s="43" t="s">
        <v>122</v>
      </c>
      <c r="E18009" s="132">
        <v>7.1710000000000003</v>
      </c>
    </row>
    <row r="18010" spans="1:5" ht="13.8" x14ac:dyDescent="0.25">
      <c r="A18010" s="47">
        <v>42836</v>
      </c>
      <c r="B18010" s="45" t="str">
        <f t="shared" si="584"/>
        <v>April</v>
      </c>
      <c r="C18010" s="53">
        <f t="shared" si="585"/>
        <v>2017</v>
      </c>
      <c r="D18010" s="43" t="s">
        <v>123</v>
      </c>
      <c r="E18010" s="132">
        <v>7.0822500000000002</v>
      </c>
    </row>
    <row r="18011" spans="1:5" ht="13.8" x14ac:dyDescent="0.25">
      <c r="A18011" s="47">
        <v>42836</v>
      </c>
      <c r="B18011" s="45" t="str">
        <f t="shared" si="584"/>
        <v>April</v>
      </c>
      <c r="C18011" s="53">
        <f t="shared" si="585"/>
        <v>2017</v>
      </c>
      <c r="D18011" s="43" t="s">
        <v>99</v>
      </c>
      <c r="E18011" s="132">
        <v>6.08</v>
      </c>
    </row>
    <row r="18012" spans="1:5" ht="13.8" x14ac:dyDescent="0.25">
      <c r="A18012" s="47">
        <v>42836</v>
      </c>
      <c r="B18012" s="45" t="str">
        <f t="shared" si="584"/>
        <v>April</v>
      </c>
      <c r="C18012" s="53">
        <f t="shared" si="585"/>
        <v>2017</v>
      </c>
      <c r="D18012" s="43" t="s">
        <v>100</v>
      </c>
      <c r="E18012" s="132">
        <v>5.92</v>
      </c>
    </row>
    <row r="18013" spans="1:5" ht="13.8" x14ac:dyDescent="0.25">
      <c r="A18013" s="47">
        <v>42836</v>
      </c>
      <c r="B18013" s="45" t="str">
        <f t="shared" si="584"/>
        <v>April</v>
      </c>
      <c r="C18013" s="53">
        <f t="shared" si="585"/>
        <v>2017</v>
      </c>
      <c r="D18013" s="43" t="s">
        <v>101</v>
      </c>
      <c r="E18013" s="132">
        <v>5.6639999999999997</v>
      </c>
    </row>
    <row r="18014" spans="1:5" ht="13.8" x14ac:dyDescent="0.25">
      <c r="A18014" s="47">
        <v>42836</v>
      </c>
      <c r="B18014" s="45" t="str">
        <f t="shared" si="584"/>
        <v>April</v>
      </c>
      <c r="C18014" s="53">
        <f t="shared" si="585"/>
        <v>2017</v>
      </c>
      <c r="D18014" s="43" t="s">
        <v>124</v>
      </c>
      <c r="E18014" s="132">
        <v>5.6159999999999988</v>
      </c>
    </row>
    <row r="18015" spans="1:5" ht="13.8" x14ac:dyDescent="0.25">
      <c r="A18015" s="47">
        <v>42836</v>
      </c>
      <c r="B18015" s="45" t="str">
        <f t="shared" si="584"/>
        <v>April</v>
      </c>
      <c r="C18015" s="53">
        <f t="shared" si="585"/>
        <v>2017</v>
      </c>
      <c r="D18015" s="43" t="s">
        <v>125</v>
      </c>
      <c r="E18015" s="132">
        <v>5.024</v>
      </c>
    </row>
    <row r="18016" spans="1:5" ht="13.8" x14ac:dyDescent="0.25">
      <c r="A18016" s="47">
        <v>42836</v>
      </c>
      <c r="B18016" s="45" t="str">
        <f t="shared" si="584"/>
        <v>April</v>
      </c>
      <c r="C18016" s="53">
        <f t="shared" si="585"/>
        <v>2017</v>
      </c>
      <c r="D18016" s="43" t="s">
        <v>126</v>
      </c>
      <c r="E18016" s="132">
        <v>5.5315000000000012</v>
      </c>
    </row>
    <row r="18017" spans="1:5" ht="13.8" x14ac:dyDescent="0.25">
      <c r="A18017" s="47">
        <v>42836</v>
      </c>
      <c r="B18017" s="45" t="str">
        <f t="shared" si="584"/>
        <v>April</v>
      </c>
      <c r="C18017" s="53">
        <f t="shared" si="585"/>
        <v>2017</v>
      </c>
      <c r="D18017" s="43" t="s">
        <v>127</v>
      </c>
      <c r="E18017" s="132">
        <v>5.6069999999999993</v>
      </c>
    </row>
    <row r="18018" spans="1:5" ht="13.8" x14ac:dyDescent="0.25">
      <c r="A18018" s="47">
        <v>42836</v>
      </c>
      <c r="B18018" s="45" t="str">
        <f t="shared" si="584"/>
        <v>April</v>
      </c>
      <c r="C18018" s="53">
        <f t="shared" si="585"/>
        <v>2017</v>
      </c>
      <c r="D18018" s="43" t="s">
        <v>105</v>
      </c>
      <c r="E18018" s="132">
        <v>3.9520000000000004</v>
      </c>
    </row>
    <row r="18019" spans="1:5" ht="13.8" x14ac:dyDescent="0.25">
      <c r="A18019" s="47">
        <v>42836</v>
      </c>
      <c r="B18019" s="45" t="str">
        <f t="shared" si="584"/>
        <v>April</v>
      </c>
      <c r="C18019" s="53">
        <f t="shared" si="585"/>
        <v>2017</v>
      </c>
      <c r="D18019" s="43" t="s">
        <v>128</v>
      </c>
      <c r="E18019" s="132">
        <v>5.9539999999999997</v>
      </c>
    </row>
    <row r="18020" spans="1:5" ht="13.8" x14ac:dyDescent="0.25">
      <c r="A18020" s="47">
        <v>42843</v>
      </c>
      <c r="B18020" s="45" t="str">
        <f t="shared" si="584"/>
        <v>April</v>
      </c>
      <c r="C18020" s="53">
        <f t="shared" si="585"/>
        <v>2017</v>
      </c>
      <c r="D18020" s="43" t="s">
        <v>131</v>
      </c>
      <c r="E18020" s="132">
        <v>18.10575</v>
      </c>
    </row>
    <row r="18021" spans="1:5" ht="13.8" x14ac:dyDescent="0.25">
      <c r="A18021" s="47">
        <v>42843</v>
      </c>
      <c r="B18021" s="45" t="str">
        <f t="shared" si="584"/>
        <v>April</v>
      </c>
      <c r="C18021" s="53">
        <f t="shared" si="585"/>
        <v>2017</v>
      </c>
      <c r="D18021" s="43" t="s">
        <v>115</v>
      </c>
      <c r="E18021" s="132">
        <v>14.7</v>
      </c>
    </row>
    <row r="18022" spans="1:5" ht="13.8" x14ac:dyDescent="0.25">
      <c r="A18022" s="47">
        <v>42843</v>
      </c>
      <c r="B18022" s="45" t="str">
        <f t="shared" si="584"/>
        <v>April</v>
      </c>
      <c r="C18022" s="53">
        <f t="shared" si="585"/>
        <v>2017</v>
      </c>
      <c r="D18022" s="43" t="s">
        <v>95</v>
      </c>
      <c r="E18022" s="132">
        <v>13.034000000000001</v>
      </c>
    </row>
    <row r="18023" spans="1:5" ht="13.8" x14ac:dyDescent="0.25">
      <c r="A18023" s="47">
        <v>42843</v>
      </c>
      <c r="B18023" s="45" t="str">
        <f t="shared" si="584"/>
        <v>April</v>
      </c>
      <c r="C18023" s="53">
        <f t="shared" si="585"/>
        <v>2017</v>
      </c>
      <c r="D18023" s="43" t="s">
        <v>96</v>
      </c>
      <c r="E18023" s="132">
        <v>12.446</v>
      </c>
    </row>
    <row r="18024" spans="1:5" ht="13.8" x14ac:dyDescent="0.25">
      <c r="A18024" s="47">
        <v>42843</v>
      </c>
      <c r="B18024" s="45" t="str">
        <f t="shared" si="584"/>
        <v>April</v>
      </c>
      <c r="C18024" s="53">
        <f t="shared" si="585"/>
        <v>2017</v>
      </c>
      <c r="D18024" s="43" t="s">
        <v>97</v>
      </c>
      <c r="E18024" s="132">
        <v>11.857999999999999</v>
      </c>
    </row>
    <row r="18025" spans="1:5" ht="13.8" x14ac:dyDescent="0.25">
      <c r="A18025" s="47">
        <v>42843</v>
      </c>
      <c r="B18025" s="45" t="str">
        <f t="shared" si="584"/>
        <v>April</v>
      </c>
      <c r="C18025" s="53">
        <f t="shared" si="585"/>
        <v>2017</v>
      </c>
      <c r="D18025" s="43" t="s">
        <v>98</v>
      </c>
      <c r="E18025" s="132">
        <v>9.31</v>
      </c>
    </row>
    <row r="18026" spans="1:5" ht="15.6" x14ac:dyDescent="0.3">
      <c r="A18026" s="47">
        <v>42843</v>
      </c>
      <c r="B18026" s="45" t="str">
        <f t="shared" si="584"/>
        <v>April</v>
      </c>
      <c r="C18026" s="53">
        <f t="shared" si="585"/>
        <v>2017</v>
      </c>
      <c r="D18026" s="130" t="s">
        <v>136</v>
      </c>
      <c r="E18026" s="132">
        <v>14.161000000000001</v>
      </c>
    </row>
    <row r="18027" spans="1:5" ht="13.8" x14ac:dyDescent="0.25">
      <c r="A18027" s="47">
        <v>42843</v>
      </c>
      <c r="B18027" s="45" t="str">
        <f t="shared" si="584"/>
        <v>April</v>
      </c>
      <c r="C18027" s="53">
        <f t="shared" si="585"/>
        <v>2017</v>
      </c>
      <c r="D18027" s="43" t="s">
        <v>118</v>
      </c>
      <c r="E18027" s="132">
        <v>13.009499999999997</v>
      </c>
    </row>
    <row r="18028" spans="1:5" ht="13.8" x14ac:dyDescent="0.25">
      <c r="A18028" s="47">
        <v>42843</v>
      </c>
      <c r="B18028" s="45" t="str">
        <f t="shared" si="584"/>
        <v>April</v>
      </c>
      <c r="C18028" s="53">
        <f t="shared" si="585"/>
        <v>2017</v>
      </c>
      <c r="D18028" s="43" t="s">
        <v>102</v>
      </c>
      <c r="E18028" s="132">
        <v>12.837999999999999</v>
      </c>
    </row>
    <row r="18029" spans="1:5" ht="13.8" x14ac:dyDescent="0.25">
      <c r="A18029" s="47">
        <v>42843</v>
      </c>
      <c r="B18029" s="45" t="str">
        <f t="shared" si="584"/>
        <v>April</v>
      </c>
      <c r="C18029" s="53">
        <f t="shared" si="585"/>
        <v>2017</v>
      </c>
      <c r="D18029" s="43" t="s">
        <v>119</v>
      </c>
      <c r="E18029" s="132">
        <v>12.421500000000002</v>
      </c>
    </row>
    <row r="18030" spans="1:5" ht="13.8" x14ac:dyDescent="0.25">
      <c r="A18030" s="47">
        <v>42843</v>
      </c>
      <c r="B18030" s="45" t="str">
        <f t="shared" si="584"/>
        <v>April</v>
      </c>
      <c r="C18030" s="53">
        <f t="shared" si="585"/>
        <v>2017</v>
      </c>
      <c r="D18030" s="43" t="s">
        <v>120</v>
      </c>
      <c r="E18030" s="132">
        <v>11.784499999999998</v>
      </c>
    </row>
    <row r="18031" spans="1:5" ht="13.8" x14ac:dyDescent="0.25">
      <c r="A18031" s="47">
        <v>42843</v>
      </c>
      <c r="B18031" s="45" t="str">
        <f t="shared" si="584"/>
        <v>April</v>
      </c>
      <c r="C18031" s="53">
        <f t="shared" si="585"/>
        <v>2017</v>
      </c>
      <c r="D18031" s="43" t="s">
        <v>103</v>
      </c>
      <c r="E18031" s="132">
        <v>11.368</v>
      </c>
    </row>
    <row r="18032" spans="1:5" ht="13.8" x14ac:dyDescent="0.25">
      <c r="A18032" s="47">
        <v>42843</v>
      </c>
      <c r="B18032" s="45" t="str">
        <f t="shared" si="584"/>
        <v>April</v>
      </c>
      <c r="C18032" s="53">
        <f t="shared" si="585"/>
        <v>2017</v>
      </c>
      <c r="D18032" s="43" t="s">
        <v>116</v>
      </c>
      <c r="E18032" s="132">
        <v>6.9824999999999999</v>
      </c>
    </row>
    <row r="18033" spans="1:5" ht="13.8" x14ac:dyDescent="0.25">
      <c r="A18033" s="47">
        <v>42843</v>
      </c>
      <c r="B18033" s="45" t="str">
        <f t="shared" si="584"/>
        <v>April</v>
      </c>
      <c r="C18033" s="53">
        <f t="shared" si="585"/>
        <v>2017</v>
      </c>
      <c r="D18033" s="43" t="s">
        <v>104</v>
      </c>
      <c r="E18033" s="132">
        <v>8.0902500000000011</v>
      </c>
    </row>
    <row r="18034" spans="1:5" ht="13.8" x14ac:dyDescent="0.25">
      <c r="A18034" s="47">
        <v>42843</v>
      </c>
      <c r="B18034" s="45" t="str">
        <f t="shared" si="584"/>
        <v>April</v>
      </c>
      <c r="C18034" s="53">
        <f t="shared" si="585"/>
        <v>2017</v>
      </c>
      <c r="D18034" s="43" t="s">
        <v>121</v>
      </c>
      <c r="E18034" s="132">
        <v>7.6935000000000002</v>
      </c>
    </row>
    <row r="18035" spans="1:5" ht="13.8" x14ac:dyDescent="0.25">
      <c r="A18035" s="47">
        <v>42843</v>
      </c>
      <c r="B18035" s="45" t="str">
        <f t="shared" si="584"/>
        <v>April</v>
      </c>
      <c r="C18035" s="53">
        <f t="shared" si="585"/>
        <v>2017</v>
      </c>
      <c r="D18035" s="43" t="s">
        <v>122</v>
      </c>
      <c r="E18035" s="132">
        <v>6.9689999999999994</v>
      </c>
    </row>
    <row r="18036" spans="1:5" ht="13.8" x14ac:dyDescent="0.25">
      <c r="A18036" s="47">
        <v>42843</v>
      </c>
      <c r="B18036" s="45" t="str">
        <f t="shared" si="584"/>
        <v>April</v>
      </c>
      <c r="C18036" s="53">
        <f t="shared" si="585"/>
        <v>2017</v>
      </c>
      <c r="D18036" s="43" t="s">
        <v>123</v>
      </c>
      <c r="E18036" s="132">
        <v>6.8827500000000006</v>
      </c>
    </row>
    <row r="18037" spans="1:5" ht="13.8" x14ac:dyDescent="0.25">
      <c r="A18037" s="47">
        <v>42843</v>
      </c>
      <c r="B18037" s="45" t="str">
        <f t="shared" si="584"/>
        <v>April</v>
      </c>
      <c r="C18037" s="53">
        <f t="shared" si="585"/>
        <v>2017</v>
      </c>
      <c r="D18037" s="43" t="s">
        <v>99</v>
      </c>
      <c r="E18037" s="132">
        <v>6.08</v>
      </c>
    </row>
    <row r="18038" spans="1:5" ht="13.8" x14ac:dyDescent="0.25">
      <c r="A18038" s="47">
        <v>42843</v>
      </c>
      <c r="B18038" s="45" t="str">
        <f t="shared" si="584"/>
        <v>April</v>
      </c>
      <c r="C18038" s="53">
        <f t="shared" si="585"/>
        <v>2017</v>
      </c>
      <c r="D18038" s="43" t="s">
        <v>100</v>
      </c>
      <c r="E18038" s="132">
        <v>5.92</v>
      </c>
    </row>
    <row r="18039" spans="1:5" ht="13.8" x14ac:dyDescent="0.25">
      <c r="A18039" s="47">
        <v>42843</v>
      </c>
      <c r="B18039" s="45" t="str">
        <f t="shared" si="584"/>
        <v>April</v>
      </c>
      <c r="C18039" s="53">
        <f t="shared" si="585"/>
        <v>2017</v>
      </c>
      <c r="D18039" s="43" t="s">
        <v>101</v>
      </c>
      <c r="E18039" s="132">
        <v>5.6639999999999997</v>
      </c>
    </row>
    <row r="18040" spans="1:5" ht="13.8" x14ac:dyDescent="0.25">
      <c r="A18040" s="47">
        <v>42843</v>
      </c>
      <c r="B18040" s="45" t="str">
        <f t="shared" si="584"/>
        <v>April</v>
      </c>
      <c r="C18040" s="53">
        <f t="shared" si="585"/>
        <v>2017</v>
      </c>
      <c r="D18040" s="43" t="s">
        <v>124</v>
      </c>
      <c r="E18040" s="132">
        <v>5.6159999999999988</v>
      </c>
    </row>
    <row r="18041" spans="1:5" ht="13.8" x14ac:dyDescent="0.25">
      <c r="A18041" s="47">
        <v>42843</v>
      </c>
      <c r="B18041" s="45" t="str">
        <f t="shared" si="584"/>
        <v>April</v>
      </c>
      <c r="C18041" s="53">
        <f t="shared" si="585"/>
        <v>2017</v>
      </c>
      <c r="D18041" s="43" t="s">
        <v>125</v>
      </c>
      <c r="E18041" s="132">
        <v>5.024</v>
      </c>
    </row>
    <row r="18042" spans="1:5" ht="13.8" x14ac:dyDescent="0.25">
      <c r="A18042" s="47">
        <v>42843</v>
      </c>
      <c r="B18042" s="45" t="str">
        <f t="shared" si="584"/>
        <v>April</v>
      </c>
      <c r="C18042" s="53">
        <f t="shared" si="585"/>
        <v>2017</v>
      </c>
      <c r="D18042" s="43" t="s">
        <v>126</v>
      </c>
      <c r="E18042" s="132">
        <v>5.5315000000000012</v>
      </c>
    </row>
    <row r="18043" spans="1:5" ht="13.8" x14ac:dyDescent="0.25">
      <c r="A18043" s="47">
        <v>42843</v>
      </c>
      <c r="B18043" s="45" t="str">
        <f t="shared" si="584"/>
        <v>April</v>
      </c>
      <c r="C18043" s="53">
        <f t="shared" si="585"/>
        <v>2017</v>
      </c>
      <c r="D18043" s="43" t="s">
        <v>127</v>
      </c>
      <c r="E18043" s="132">
        <v>5.6069999999999993</v>
      </c>
    </row>
    <row r="18044" spans="1:5" ht="13.8" x14ac:dyDescent="0.25">
      <c r="A18044" s="47">
        <v>42843</v>
      </c>
      <c r="B18044" s="45" t="str">
        <f t="shared" si="584"/>
        <v>April</v>
      </c>
      <c r="C18044" s="53">
        <f t="shared" si="585"/>
        <v>2017</v>
      </c>
      <c r="D18044" s="43" t="s">
        <v>105</v>
      </c>
      <c r="E18044" s="132">
        <v>3.9520000000000004</v>
      </c>
    </row>
    <row r="18045" spans="1:5" ht="13.8" x14ac:dyDescent="0.25">
      <c r="A18045" s="47">
        <v>42843</v>
      </c>
      <c r="B18045" s="45" t="str">
        <f t="shared" si="584"/>
        <v>April</v>
      </c>
      <c r="C18045" s="53">
        <f t="shared" si="585"/>
        <v>2017</v>
      </c>
      <c r="D18045" s="43" t="s">
        <v>128</v>
      </c>
      <c r="E18045" s="132">
        <v>5.9539999999999997</v>
      </c>
    </row>
    <row r="18046" spans="1:5" ht="13.8" x14ac:dyDescent="0.25">
      <c r="A18046" s="47">
        <v>42850</v>
      </c>
      <c r="B18046" s="45" t="str">
        <f t="shared" si="584"/>
        <v>April</v>
      </c>
      <c r="C18046" s="53">
        <f t="shared" si="585"/>
        <v>2017</v>
      </c>
      <c r="D18046" s="43" t="s">
        <v>131</v>
      </c>
      <c r="E18046" s="132">
        <v>17.796250000000001</v>
      </c>
    </row>
    <row r="18047" spans="1:5" ht="13.8" x14ac:dyDescent="0.25">
      <c r="A18047" s="47">
        <v>42850</v>
      </c>
      <c r="B18047" s="45" t="str">
        <f t="shared" si="584"/>
        <v>April</v>
      </c>
      <c r="C18047" s="53">
        <f t="shared" si="585"/>
        <v>2017</v>
      </c>
      <c r="D18047" s="43" t="s">
        <v>115</v>
      </c>
      <c r="E18047" s="132">
        <v>14.25</v>
      </c>
    </row>
    <row r="18048" spans="1:5" ht="13.8" x14ac:dyDescent="0.25">
      <c r="A18048" s="47">
        <v>42850</v>
      </c>
      <c r="B18048" s="45" t="str">
        <f t="shared" si="584"/>
        <v>April</v>
      </c>
      <c r="C18048" s="53">
        <f t="shared" si="585"/>
        <v>2017</v>
      </c>
      <c r="D18048" s="43" t="s">
        <v>95</v>
      </c>
      <c r="E18048" s="132">
        <v>12.635</v>
      </c>
    </row>
    <row r="18049" spans="1:5" ht="13.8" x14ac:dyDescent="0.25">
      <c r="A18049" s="47">
        <v>42850</v>
      </c>
      <c r="B18049" s="45" t="str">
        <f t="shared" si="584"/>
        <v>April</v>
      </c>
      <c r="C18049" s="53">
        <f t="shared" si="585"/>
        <v>2017</v>
      </c>
      <c r="D18049" s="43" t="s">
        <v>96</v>
      </c>
      <c r="E18049" s="132">
        <v>12.065</v>
      </c>
    </row>
    <row r="18050" spans="1:5" ht="13.8" x14ac:dyDescent="0.25">
      <c r="A18050" s="47">
        <v>42850</v>
      </c>
      <c r="B18050" s="45" t="str">
        <f t="shared" si="584"/>
        <v>April</v>
      </c>
      <c r="C18050" s="53">
        <f t="shared" si="585"/>
        <v>2017</v>
      </c>
      <c r="D18050" s="43" t="s">
        <v>97</v>
      </c>
      <c r="E18050" s="132">
        <v>11.494999999999999</v>
      </c>
    </row>
    <row r="18051" spans="1:5" ht="13.8" x14ac:dyDescent="0.25">
      <c r="A18051" s="47">
        <v>42850</v>
      </c>
      <c r="B18051" s="45" t="str">
        <f t="shared" si="584"/>
        <v>April</v>
      </c>
      <c r="C18051" s="53">
        <f t="shared" si="585"/>
        <v>2017</v>
      </c>
      <c r="D18051" s="43" t="s">
        <v>98</v>
      </c>
      <c r="E18051" s="132">
        <v>9.0250000000000004</v>
      </c>
    </row>
    <row r="18052" spans="1:5" ht="15.6" x14ac:dyDescent="0.3">
      <c r="A18052" s="47">
        <v>42850</v>
      </c>
      <c r="B18052" s="45" t="str">
        <f t="shared" si="584"/>
        <v>April</v>
      </c>
      <c r="C18052" s="53">
        <f t="shared" si="585"/>
        <v>2017</v>
      </c>
      <c r="D18052" s="130" t="s">
        <v>136</v>
      </c>
      <c r="E18052" s="132">
        <v>13.727499999999999</v>
      </c>
    </row>
    <row r="18053" spans="1:5" ht="13.8" x14ac:dyDescent="0.25">
      <c r="A18053" s="47">
        <v>42850</v>
      </c>
      <c r="B18053" s="45" t="str">
        <f t="shared" si="584"/>
        <v>April</v>
      </c>
      <c r="C18053" s="53">
        <f t="shared" si="585"/>
        <v>2017</v>
      </c>
      <c r="D18053" s="43" t="s">
        <v>118</v>
      </c>
      <c r="E18053" s="132">
        <v>12.61125</v>
      </c>
    </row>
    <row r="18054" spans="1:5" ht="13.8" x14ac:dyDescent="0.25">
      <c r="A18054" s="47">
        <v>42850</v>
      </c>
      <c r="B18054" s="45" t="str">
        <f t="shared" si="584"/>
        <v>April</v>
      </c>
      <c r="C18054" s="53">
        <f t="shared" si="585"/>
        <v>2017</v>
      </c>
      <c r="D18054" s="43" t="s">
        <v>102</v>
      </c>
      <c r="E18054" s="132">
        <v>12.445</v>
      </c>
    </row>
    <row r="18055" spans="1:5" ht="13.8" x14ac:dyDescent="0.25">
      <c r="A18055" s="47">
        <v>42850</v>
      </c>
      <c r="B18055" s="45" t="str">
        <f t="shared" si="584"/>
        <v>April</v>
      </c>
      <c r="C18055" s="53">
        <f t="shared" si="585"/>
        <v>2017</v>
      </c>
      <c r="D18055" s="43" t="s">
        <v>119</v>
      </c>
      <c r="E18055" s="132">
        <v>12.04125</v>
      </c>
    </row>
    <row r="18056" spans="1:5" ht="13.8" x14ac:dyDescent="0.25">
      <c r="A18056" s="47">
        <v>42850</v>
      </c>
      <c r="B18056" s="45" t="str">
        <f t="shared" si="584"/>
        <v>April</v>
      </c>
      <c r="C18056" s="53">
        <f t="shared" si="585"/>
        <v>2017</v>
      </c>
      <c r="D18056" s="43" t="s">
        <v>120</v>
      </c>
      <c r="E18056" s="132">
        <v>11.42375</v>
      </c>
    </row>
    <row r="18057" spans="1:5" ht="13.8" x14ac:dyDescent="0.25">
      <c r="A18057" s="47">
        <v>42850</v>
      </c>
      <c r="B18057" s="45" t="str">
        <f t="shared" si="584"/>
        <v>April</v>
      </c>
      <c r="C18057" s="53">
        <f t="shared" si="585"/>
        <v>2017</v>
      </c>
      <c r="D18057" s="43" t="s">
        <v>103</v>
      </c>
      <c r="E18057" s="132">
        <v>11.02</v>
      </c>
    </row>
    <row r="18058" spans="1:5" ht="13.8" x14ac:dyDescent="0.25">
      <c r="A18058" s="47">
        <v>42850</v>
      </c>
      <c r="B18058" s="45" t="str">
        <f t="shared" si="584"/>
        <v>April</v>
      </c>
      <c r="C18058" s="53">
        <f t="shared" si="585"/>
        <v>2017</v>
      </c>
      <c r="D18058" s="43" t="s">
        <v>116</v>
      </c>
      <c r="E18058" s="132">
        <v>6.7830000000000004</v>
      </c>
    </row>
    <row r="18059" spans="1:5" ht="13.8" x14ac:dyDescent="0.25">
      <c r="A18059" s="47">
        <v>42850</v>
      </c>
      <c r="B18059" s="45" t="str">
        <f t="shared" ref="B18059:B18120" si="586">TEXT(A18059,"mmmm")</f>
        <v>April</v>
      </c>
      <c r="C18059" s="53">
        <f t="shared" ref="C18059:C18120" si="587">YEAR(A18059)</f>
        <v>2017</v>
      </c>
      <c r="D18059" s="43" t="s">
        <v>104</v>
      </c>
      <c r="E18059" s="132">
        <v>7.8557500000000005</v>
      </c>
    </row>
    <row r="18060" spans="1:5" ht="13.8" x14ac:dyDescent="0.25">
      <c r="A18060" s="47">
        <v>42850</v>
      </c>
      <c r="B18060" s="45" t="str">
        <f t="shared" si="586"/>
        <v>April</v>
      </c>
      <c r="C18060" s="53">
        <f t="shared" si="587"/>
        <v>2017</v>
      </c>
      <c r="D18060" s="43" t="s">
        <v>121</v>
      </c>
      <c r="E18060" s="132">
        <v>7.4704999999999995</v>
      </c>
    </row>
    <row r="18061" spans="1:5" ht="13.8" x14ac:dyDescent="0.25">
      <c r="A18061" s="47">
        <v>42850</v>
      </c>
      <c r="B18061" s="45" t="str">
        <f t="shared" si="586"/>
        <v>April</v>
      </c>
      <c r="C18061" s="53">
        <f t="shared" si="587"/>
        <v>2017</v>
      </c>
      <c r="D18061" s="43" t="s">
        <v>122</v>
      </c>
      <c r="E18061" s="132">
        <v>6.7670000000000003</v>
      </c>
    </row>
    <row r="18062" spans="1:5" ht="13.8" x14ac:dyDescent="0.25">
      <c r="A18062" s="47">
        <v>42850</v>
      </c>
      <c r="B18062" s="45" t="str">
        <f t="shared" si="586"/>
        <v>April</v>
      </c>
      <c r="C18062" s="53">
        <f t="shared" si="587"/>
        <v>2017</v>
      </c>
      <c r="D18062" s="43" t="s">
        <v>123</v>
      </c>
      <c r="E18062" s="132">
        <v>6.6832500000000001</v>
      </c>
    </row>
    <row r="18063" spans="1:5" ht="13.8" x14ac:dyDescent="0.25">
      <c r="A18063" s="47">
        <v>42850</v>
      </c>
      <c r="B18063" s="45" t="str">
        <f t="shared" si="586"/>
        <v>April</v>
      </c>
      <c r="C18063" s="53">
        <f t="shared" si="587"/>
        <v>2017</v>
      </c>
      <c r="D18063" s="43" t="s">
        <v>99</v>
      </c>
      <c r="E18063" s="132">
        <v>5.9850000000000003</v>
      </c>
    </row>
    <row r="18064" spans="1:5" ht="13.8" x14ac:dyDescent="0.25">
      <c r="A18064" s="47">
        <v>42850</v>
      </c>
      <c r="B18064" s="45" t="str">
        <f t="shared" si="586"/>
        <v>April</v>
      </c>
      <c r="C18064" s="53">
        <f t="shared" si="587"/>
        <v>2017</v>
      </c>
      <c r="D18064" s="43" t="s">
        <v>100</v>
      </c>
      <c r="E18064" s="132">
        <v>5.8274999999999997</v>
      </c>
    </row>
    <row r="18065" spans="1:5" ht="13.8" x14ac:dyDescent="0.25">
      <c r="A18065" s="47">
        <v>42850</v>
      </c>
      <c r="B18065" s="45" t="str">
        <f t="shared" si="586"/>
        <v>April</v>
      </c>
      <c r="C18065" s="53">
        <f t="shared" si="587"/>
        <v>2017</v>
      </c>
      <c r="D18065" s="43" t="s">
        <v>101</v>
      </c>
      <c r="E18065" s="132">
        <v>5.5754999999999999</v>
      </c>
    </row>
    <row r="18066" spans="1:5" ht="13.8" x14ac:dyDescent="0.25">
      <c r="A18066" s="47">
        <v>42850</v>
      </c>
      <c r="B18066" s="45" t="str">
        <f t="shared" si="586"/>
        <v>April</v>
      </c>
      <c r="C18066" s="53">
        <f t="shared" si="587"/>
        <v>2017</v>
      </c>
      <c r="D18066" s="43" t="s">
        <v>124</v>
      </c>
      <c r="E18066" s="132">
        <v>5.528249999999999</v>
      </c>
    </row>
    <row r="18067" spans="1:5" ht="13.8" x14ac:dyDescent="0.25">
      <c r="A18067" s="47">
        <v>42850</v>
      </c>
      <c r="B18067" s="45" t="str">
        <f t="shared" si="586"/>
        <v>April</v>
      </c>
      <c r="C18067" s="53">
        <f t="shared" si="587"/>
        <v>2017</v>
      </c>
      <c r="D18067" s="43" t="s">
        <v>125</v>
      </c>
      <c r="E18067" s="132">
        <v>4.9455</v>
      </c>
    </row>
    <row r="18068" spans="1:5" ht="13.8" x14ac:dyDescent="0.25">
      <c r="A18068" s="47">
        <v>42850</v>
      </c>
      <c r="B18068" s="45" t="str">
        <f t="shared" si="586"/>
        <v>April</v>
      </c>
      <c r="C18068" s="53">
        <f t="shared" si="587"/>
        <v>2017</v>
      </c>
      <c r="D18068" s="43" t="s">
        <v>126</v>
      </c>
      <c r="E18068" s="132">
        <v>5.4567500000000004</v>
      </c>
    </row>
    <row r="18069" spans="1:5" ht="13.8" x14ac:dyDescent="0.25">
      <c r="A18069" s="47">
        <v>42850</v>
      </c>
      <c r="B18069" s="45" t="str">
        <f t="shared" si="586"/>
        <v>April</v>
      </c>
      <c r="C18069" s="53">
        <f t="shared" si="587"/>
        <v>2017</v>
      </c>
      <c r="D18069" s="43" t="s">
        <v>127</v>
      </c>
      <c r="E18069" s="132">
        <v>5.5402499999999995</v>
      </c>
    </row>
    <row r="18070" spans="1:5" ht="13.8" x14ac:dyDescent="0.25">
      <c r="A18070" s="47">
        <v>42850</v>
      </c>
      <c r="B18070" s="45" t="str">
        <f t="shared" si="586"/>
        <v>April</v>
      </c>
      <c r="C18070" s="53">
        <f t="shared" si="587"/>
        <v>2017</v>
      </c>
      <c r="D18070" s="43" t="s">
        <v>105</v>
      </c>
      <c r="E18070" s="132">
        <v>3.8902500000000004</v>
      </c>
    </row>
    <row r="18071" spans="1:5" ht="13.8" x14ac:dyDescent="0.25">
      <c r="A18071" s="47">
        <v>42850</v>
      </c>
      <c r="B18071" s="45" t="str">
        <f t="shared" si="586"/>
        <v>April</v>
      </c>
      <c r="C18071" s="53">
        <f t="shared" si="587"/>
        <v>2017</v>
      </c>
      <c r="D18071" s="43" t="s">
        <v>128</v>
      </c>
      <c r="E18071" s="132">
        <v>5.8967499999999999</v>
      </c>
    </row>
    <row r="18072" spans="1:5" ht="13.8" x14ac:dyDescent="0.25">
      <c r="A18072" s="47">
        <v>42857</v>
      </c>
      <c r="B18072" s="45" t="str">
        <f t="shared" si="586"/>
        <v>May</v>
      </c>
      <c r="C18072" s="53">
        <f t="shared" si="587"/>
        <v>2017</v>
      </c>
      <c r="D18072" s="43" t="s">
        <v>131</v>
      </c>
      <c r="E18072" s="132">
        <v>20.014333333333333</v>
      </c>
    </row>
    <row r="18073" spans="1:5" ht="13.8" x14ac:dyDescent="0.25">
      <c r="A18073" s="47">
        <v>42857</v>
      </c>
      <c r="B18073" s="45" t="str">
        <f t="shared" si="586"/>
        <v>May</v>
      </c>
      <c r="C18073" s="53">
        <f t="shared" si="587"/>
        <v>2017</v>
      </c>
      <c r="D18073" s="43" t="s">
        <v>115</v>
      </c>
      <c r="E18073" s="132">
        <v>16.46</v>
      </c>
    </row>
    <row r="18074" spans="1:5" ht="13.8" x14ac:dyDescent="0.25">
      <c r="A18074" s="47">
        <v>42857</v>
      </c>
      <c r="B18074" s="45" t="str">
        <f t="shared" si="586"/>
        <v>May</v>
      </c>
      <c r="C18074" s="53">
        <f t="shared" si="587"/>
        <v>2017</v>
      </c>
      <c r="D18074" s="43" t="s">
        <v>95</v>
      </c>
      <c r="E18074" s="132">
        <v>14.594533333333334</v>
      </c>
    </row>
    <row r="18075" spans="1:5" ht="13.8" x14ac:dyDescent="0.25">
      <c r="A18075" s="47">
        <v>42857</v>
      </c>
      <c r="B18075" s="45" t="str">
        <f t="shared" si="586"/>
        <v>May</v>
      </c>
      <c r="C18075" s="53">
        <f t="shared" si="587"/>
        <v>2017</v>
      </c>
      <c r="D18075" s="43" t="s">
        <v>96</v>
      </c>
      <c r="E18075" s="132">
        <v>13.936133333333332</v>
      </c>
    </row>
    <row r="18076" spans="1:5" ht="13.8" x14ac:dyDescent="0.25">
      <c r="A18076" s="47">
        <v>42857</v>
      </c>
      <c r="B18076" s="45" t="str">
        <f t="shared" si="586"/>
        <v>May</v>
      </c>
      <c r="C18076" s="53">
        <f t="shared" si="587"/>
        <v>2017</v>
      </c>
      <c r="D18076" s="43" t="s">
        <v>97</v>
      </c>
      <c r="E18076" s="132">
        <v>13.277733333333334</v>
      </c>
    </row>
    <row r="18077" spans="1:5" ht="13.8" x14ac:dyDescent="0.25">
      <c r="A18077" s="47">
        <v>42857</v>
      </c>
      <c r="B18077" s="45" t="str">
        <f t="shared" si="586"/>
        <v>May</v>
      </c>
      <c r="C18077" s="53">
        <f t="shared" si="587"/>
        <v>2017</v>
      </c>
      <c r="D18077" s="43" t="s">
        <v>98</v>
      </c>
      <c r="E18077" s="132">
        <v>10.424666666666665</v>
      </c>
    </row>
    <row r="18078" spans="1:5" ht="15.6" x14ac:dyDescent="0.3">
      <c r="A18078" s="47">
        <v>42857</v>
      </c>
      <c r="B18078" s="45" t="str">
        <f t="shared" si="586"/>
        <v>May</v>
      </c>
      <c r="C18078" s="53">
        <f t="shared" si="587"/>
        <v>2017</v>
      </c>
      <c r="D18078" s="130" t="s">
        <v>136</v>
      </c>
      <c r="E18078" s="132">
        <v>15.317</v>
      </c>
    </row>
    <row r="18079" spans="1:5" ht="13.8" x14ac:dyDescent="0.25">
      <c r="A18079" s="47">
        <v>42857</v>
      </c>
      <c r="B18079" s="45" t="str">
        <f t="shared" si="586"/>
        <v>May</v>
      </c>
      <c r="C18079" s="53">
        <f t="shared" si="587"/>
        <v>2017</v>
      </c>
      <c r="D18079" s="43" t="s">
        <v>118</v>
      </c>
      <c r="E18079" s="132">
        <v>14.071499999999999</v>
      </c>
    </row>
    <row r="18080" spans="1:5" ht="13.8" x14ac:dyDescent="0.25">
      <c r="A18080" s="47">
        <v>42857</v>
      </c>
      <c r="B18080" s="45" t="str">
        <f t="shared" si="586"/>
        <v>May</v>
      </c>
      <c r="C18080" s="53">
        <f t="shared" si="587"/>
        <v>2017</v>
      </c>
      <c r="D18080" s="43" t="s">
        <v>102</v>
      </c>
      <c r="E18080" s="132">
        <v>13.886000000000001</v>
      </c>
    </row>
    <row r="18081" spans="1:5" ht="13.8" x14ac:dyDescent="0.25">
      <c r="A18081" s="47">
        <v>42857</v>
      </c>
      <c r="B18081" s="45" t="str">
        <f t="shared" si="586"/>
        <v>May</v>
      </c>
      <c r="C18081" s="53">
        <f t="shared" si="587"/>
        <v>2017</v>
      </c>
      <c r="D18081" s="43" t="s">
        <v>119</v>
      </c>
      <c r="E18081" s="132">
        <v>13.435500000000001</v>
      </c>
    </row>
    <row r="18082" spans="1:5" ht="13.8" x14ac:dyDescent="0.25">
      <c r="A18082" s="47">
        <v>42857</v>
      </c>
      <c r="B18082" s="45" t="str">
        <f t="shared" si="586"/>
        <v>May</v>
      </c>
      <c r="C18082" s="53">
        <f t="shared" si="587"/>
        <v>2017</v>
      </c>
      <c r="D18082" s="43" t="s">
        <v>120</v>
      </c>
      <c r="E18082" s="132">
        <v>12.746499999999999</v>
      </c>
    </row>
    <row r="18083" spans="1:5" ht="13.8" x14ac:dyDescent="0.25">
      <c r="A18083" s="47">
        <v>42857</v>
      </c>
      <c r="B18083" s="45" t="str">
        <f t="shared" si="586"/>
        <v>May</v>
      </c>
      <c r="C18083" s="53">
        <f t="shared" si="587"/>
        <v>2017</v>
      </c>
      <c r="D18083" s="43" t="s">
        <v>103</v>
      </c>
      <c r="E18083" s="132">
        <v>12.295999999999999</v>
      </c>
    </row>
    <row r="18084" spans="1:5" ht="13.8" x14ac:dyDescent="0.25">
      <c r="A18084" s="47">
        <v>42857</v>
      </c>
      <c r="B18084" s="45" t="str">
        <f t="shared" si="586"/>
        <v>May</v>
      </c>
      <c r="C18084" s="53">
        <f t="shared" si="587"/>
        <v>2017</v>
      </c>
      <c r="D18084" s="43" t="s">
        <v>116</v>
      </c>
      <c r="E18084" s="132">
        <v>7.3150000000000013</v>
      </c>
    </row>
    <row r="18085" spans="1:5" ht="13.8" x14ac:dyDescent="0.25">
      <c r="A18085" s="47">
        <v>42857</v>
      </c>
      <c r="B18085" s="45" t="str">
        <f t="shared" si="586"/>
        <v>May</v>
      </c>
      <c r="C18085" s="53">
        <f t="shared" si="587"/>
        <v>2017</v>
      </c>
      <c r="D18085" s="43" t="s">
        <v>104</v>
      </c>
      <c r="E18085" s="132">
        <v>8.4420000000000002</v>
      </c>
    </row>
    <row r="18086" spans="1:5" ht="13.8" x14ac:dyDescent="0.25">
      <c r="A18086" s="47">
        <v>42857</v>
      </c>
      <c r="B18086" s="45" t="str">
        <f t="shared" si="586"/>
        <v>May</v>
      </c>
      <c r="C18086" s="53">
        <f t="shared" si="587"/>
        <v>2017</v>
      </c>
      <c r="D18086" s="43" t="s">
        <v>121</v>
      </c>
      <c r="E18086" s="132">
        <v>8.0279999999999987</v>
      </c>
    </row>
    <row r="18087" spans="1:5" ht="13.8" x14ac:dyDescent="0.25">
      <c r="A18087" s="47">
        <v>42857</v>
      </c>
      <c r="B18087" s="45" t="str">
        <f t="shared" si="586"/>
        <v>May</v>
      </c>
      <c r="C18087" s="53">
        <f t="shared" si="587"/>
        <v>2017</v>
      </c>
      <c r="D18087" s="43" t="s">
        <v>122</v>
      </c>
      <c r="E18087" s="132">
        <v>7.2720000000000002</v>
      </c>
    </row>
    <row r="18088" spans="1:5" ht="13.8" x14ac:dyDescent="0.25">
      <c r="A18088" s="47">
        <v>42857</v>
      </c>
      <c r="B18088" s="45" t="str">
        <f t="shared" si="586"/>
        <v>May</v>
      </c>
      <c r="C18088" s="53">
        <f t="shared" si="587"/>
        <v>2017</v>
      </c>
      <c r="D18088" s="43" t="s">
        <v>123</v>
      </c>
      <c r="E18088" s="132">
        <v>7.1820000000000004</v>
      </c>
    </row>
    <row r="18089" spans="1:5" ht="13.8" x14ac:dyDescent="0.25">
      <c r="A18089" s="47">
        <v>42857</v>
      </c>
      <c r="B18089" s="45" t="str">
        <f t="shared" si="586"/>
        <v>May</v>
      </c>
      <c r="C18089" s="53">
        <f t="shared" si="587"/>
        <v>2017</v>
      </c>
      <c r="D18089" s="43" t="s">
        <v>99</v>
      </c>
      <c r="E18089" s="132">
        <v>6.586666666666666</v>
      </c>
    </row>
    <row r="18090" spans="1:5" ht="13.8" x14ac:dyDescent="0.25">
      <c r="A18090" s="47">
        <v>42857</v>
      </c>
      <c r="B18090" s="45" t="str">
        <f t="shared" si="586"/>
        <v>May</v>
      </c>
      <c r="C18090" s="53">
        <f t="shared" si="587"/>
        <v>2017</v>
      </c>
      <c r="D18090" s="43" t="s">
        <v>100</v>
      </c>
      <c r="E18090" s="132">
        <v>6.413333333333334</v>
      </c>
    </row>
    <row r="18091" spans="1:5" ht="13.8" x14ac:dyDescent="0.25">
      <c r="A18091" s="47">
        <v>42857</v>
      </c>
      <c r="B18091" s="45" t="str">
        <f t="shared" si="586"/>
        <v>May</v>
      </c>
      <c r="C18091" s="53">
        <f t="shared" si="587"/>
        <v>2017</v>
      </c>
      <c r="D18091" s="43" t="s">
        <v>101</v>
      </c>
      <c r="E18091" s="132">
        <v>6.1360000000000001</v>
      </c>
    </row>
    <row r="18092" spans="1:5" ht="13.8" x14ac:dyDescent="0.25">
      <c r="A18092" s="47">
        <v>42857</v>
      </c>
      <c r="B18092" s="45" t="str">
        <f t="shared" si="586"/>
        <v>May</v>
      </c>
      <c r="C18092" s="53">
        <f t="shared" si="587"/>
        <v>2017</v>
      </c>
      <c r="D18092" s="43" t="s">
        <v>124</v>
      </c>
      <c r="E18092" s="132">
        <v>6.0839999999999996</v>
      </c>
    </row>
    <row r="18093" spans="1:5" ht="13.8" x14ac:dyDescent="0.25">
      <c r="A18093" s="47">
        <v>42857</v>
      </c>
      <c r="B18093" s="45" t="str">
        <f t="shared" si="586"/>
        <v>May</v>
      </c>
      <c r="C18093" s="53">
        <f t="shared" si="587"/>
        <v>2017</v>
      </c>
      <c r="D18093" s="43" t="s">
        <v>125</v>
      </c>
      <c r="E18093" s="132">
        <v>5.4426666666666677</v>
      </c>
    </row>
    <row r="18094" spans="1:5" ht="13.8" x14ac:dyDescent="0.25">
      <c r="A18094" s="47">
        <v>42857</v>
      </c>
      <c r="B18094" s="45" t="str">
        <f t="shared" si="586"/>
        <v>May</v>
      </c>
      <c r="C18094" s="53">
        <f t="shared" si="587"/>
        <v>2017</v>
      </c>
      <c r="D18094" s="43" t="s">
        <v>126</v>
      </c>
      <c r="E18094" s="132">
        <v>5.9301666666666675</v>
      </c>
    </row>
    <row r="18095" spans="1:5" ht="13.8" x14ac:dyDescent="0.25">
      <c r="A18095" s="47">
        <v>42857</v>
      </c>
      <c r="B18095" s="45" t="str">
        <f t="shared" si="586"/>
        <v>May</v>
      </c>
      <c r="C18095" s="53">
        <f t="shared" si="587"/>
        <v>2017</v>
      </c>
      <c r="D18095" s="43" t="s">
        <v>127</v>
      </c>
      <c r="E18095" s="132">
        <v>5.9629999999999992</v>
      </c>
    </row>
    <row r="18096" spans="1:5" ht="13.8" x14ac:dyDescent="0.25">
      <c r="A18096" s="47">
        <v>42857</v>
      </c>
      <c r="B18096" s="45" t="str">
        <f t="shared" si="586"/>
        <v>May</v>
      </c>
      <c r="C18096" s="53">
        <f t="shared" si="587"/>
        <v>2017</v>
      </c>
      <c r="D18096" s="43" t="s">
        <v>105</v>
      </c>
      <c r="E18096" s="132">
        <v>4.2813333333333334</v>
      </c>
    </row>
    <row r="18097" spans="1:5" ht="13.8" x14ac:dyDescent="0.25">
      <c r="A18097" s="47">
        <v>42857</v>
      </c>
      <c r="B18097" s="45" t="str">
        <f t="shared" si="586"/>
        <v>May</v>
      </c>
      <c r="C18097" s="53">
        <f t="shared" si="587"/>
        <v>2017</v>
      </c>
      <c r="D18097" s="43" t="s">
        <v>128</v>
      </c>
      <c r="E18097" s="132">
        <v>6.2593333333333341</v>
      </c>
    </row>
    <row r="18098" spans="1:5" ht="13.8" x14ac:dyDescent="0.25">
      <c r="A18098" s="47">
        <v>42864</v>
      </c>
      <c r="B18098" s="45" t="str">
        <f t="shared" si="586"/>
        <v>May</v>
      </c>
      <c r="C18098" s="53">
        <f t="shared" si="587"/>
        <v>2017</v>
      </c>
      <c r="D18098" s="43" t="s">
        <v>131</v>
      </c>
      <c r="E18098" s="132">
        <v>21.355500000000003</v>
      </c>
    </row>
    <row r="18099" spans="1:5" ht="13.8" x14ac:dyDescent="0.25">
      <c r="A18099" s="47">
        <v>42864</v>
      </c>
      <c r="B18099" s="45" t="str">
        <f t="shared" si="586"/>
        <v>May</v>
      </c>
      <c r="C18099" s="53">
        <f t="shared" si="587"/>
        <v>2017</v>
      </c>
      <c r="D18099" s="43" t="s">
        <v>115</v>
      </c>
      <c r="E18099" s="132">
        <v>18.3</v>
      </c>
    </row>
    <row r="18100" spans="1:5" ht="13.8" x14ac:dyDescent="0.25">
      <c r="A18100" s="47">
        <v>42864</v>
      </c>
      <c r="B18100" s="45" t="str">
        <f t="shared" si="586"/>
        <v>May</v>
      </c>
      <c r="C18100" s="53">
        <f t="shared" si="587"/>
        <v>2017</v>
      </c>
      <c r="D18100" s="43" t="s">
        <v>95</v>
      </c>
      <c r="E18100" s="132">
        <v>16.226000000000003</v>
      </c>
    </row>
    <row r="18101" spans="1:5" ht="13.8" x14ac:dyDescent="0.25">
      <c r="A18101" s="47">
        <v>42864</v>
      </c>
      <c r="B18101" s="45" t="str">
        <f t="shared" si="586"/>
        <v>May</v>
      </c>
      <c r="C18101" s="53">
        <f t="shared" si="587"/>
        <v>2017</v>
      </c>
      <c r="D18101" s="43" t="s">
        <v>96</v>
      </c>
      <c r="E18101" s="132">
        <v>15.494000000000002</v>
      </c>
    </row>
    <row r="18102" spans="1:5" ht="13.8" x14ac:dyDescent="0.25">
      <c r="A18102" s="47">
        <v>42864</v>
      </c>
      <c r="B18102" s="45" t="str">
        <f t="shared" si="586"/>
        <v>May</v>
      </c>
      <c r="C18102" s="53">
        <f t="shared" si="587"/>
        <v>2017</v>
      </c>
      <c r="D18102" s="43" t="s">
        <v>97</v>
      </c>
      <c r="E18102" s="132">
        <v>14.762</v>
      </c>
    </row>
    <row r="18103" spans="1:5" ht="13.8" x14ac:dyDescent="0.25">
      <c r="A18103" s="47">
        <v>42864</v>
      </c>
      <c r="B18103" s="45" t="str">
        <f t="shared" si="586"/>
        <v>May</v>
      </c>
      <c r="C18103" s="53">
        <f t="shared" si="587"/>
        <v>2017</v>
      </c>
      <c r="D18103" s="43" t="s">
        <v>98</v>
      </c>
      <c r="E18103" s="132">
        <v>11.59</v>
      </c>
    </row>
    <row r="18104" spans="1:5" ht="15.6" x14ac:dyDescent="0.3">
      <c r="A18104" s="47">
        <v>42864</v>
      </c>
      <c r="B18104" s="45" t="str">
        <f t="shared" si="586"/>
        <v>May</v>
      </c>
      <c r="C18104" s="53">
        <f t="shared" si="587"/>
        <v>2017</v>
      </c>
      <c r="D18104" s="130" t="s">
        <v>136</v>
      </c>
      <c r="E18104" s="132">
        <v>17.629000000000001</v>
      </c>
    </row>
    <row r="18105" spans="1:5" ht="13.8" x14ac:dyDescent="0.25">
      <c r="A18105" s="47">
        <v>42864</v>
      </c>
      <c r="B18105" s="45" t="str">
        <f t="shared" si="586"/>
        <v>May</v>
      </c>
      <c r="C18105" s="53">
        <f t="shared" si="587"/>
        <v>2017</v>
      </c>
      <c r="D18105" s="43" t="s">
        <v>118</v>
      </c>
      <c r="E18105" s="132">
        <v>16.195499999999999</v>
      </c>
    </row>
    <row r="18106" spans="1:5" ht="13.8" x14ac:dyDescent="0.25">
      <c r="A18106" s="47">
        <v>42864</v>
      </c>
      <c r="B18106" s="45" t="str">
        <f t="shared" si="586"/>
        <v>May</v>
      </c>
      <c r="C18106" s="53">
        <f t="shared" si="587"/>
        <v>2017</v>
      </c>
      <c r="D18106" s="43" t="s">
        <v>102</v>
      </c>
      <c r="E18106" s="132">
        <v>15.982000000000001</v>
      </c>
    </row>
    <row r="18107" spans="1:5" ht="13.8" x14ac:dyDescent="0.25">
      <c r="A18107" s="47">
        <v>42864</v>
      </c>
      <c r="B18107" s="45" t="str">
        <f t="shared" si="586"/>
        <v>May</v>
      </c>
      <c r="C18107" s="53">
        <f t="shared" si="587"/>
        <v>2017</v>
      </c>
      <c r="D18107" s="43" t="s">
        <v>119</v>
      </c>
      <c r="E18107" s="132">
        <v>15.463500000000002</v>
      </c>
    </row>
    <row r="18108" spans="1:5" ht="13.8" x14ac:dyDescent="0.25">
      <c r="A18108" s="47">
        <v>42864</v>
      </c>
      <c r="B18108" s="45" t="str">
        <f t="shared" si="586"/>
        <v>May</v>
      </c>
      <c r="C18108" s="53">
        <f t="shared" si="587"/>
        <v>2017</v>
      </c>
      <c r="D18108" s="43" t="s">
        <v>120</v>
      </c>
      <c r="E18108" s="132">
        <v>14.670499999999999</v>
      </c>
    </row>
    <row r="18109" spans="1:5" ht="13.8" x14ac:dyDescent="0.25">
      <c r="A18109" s="47">
        <v>42864</v>
      </c>
      <c r="B18109" s="45" t="str">
        <f t="shared" si="586"/>
        <v>May</v>
      </c>
      <c r="C18109" s="53">
        <f t="shared" si="587"/>
        <v>2017</v>
      </c>
      <c r="D18109" s="43" t="s">
        <v>103</v>
      </c>
      <c r="E18109" s="132">
        <v>14.151999999999997</v>
      </c>
    </row>
    <row r="18110" spans="1:5" ht="13.8" x14ac:dyDescent="0.25">
      <c r="A18110" s="47">
        <v>42864</v>
      </c>
      <c r="B18110" s="45" t="str">
        <f t="shared" si="586"/>
        <v>May</v>
      </c>
      <c r="C18110" s="53">
        <f t="shared" si="587"/>
        <v>2017</v>
      </c>
      <c r="D18110" s="43" t="s">
        <v>116</v>
      </c>
      <c r="E18110" s="132">
        <v>7.98</v>
      </c>
    </row>
    <row r="18111" spans="1:5" ht="13.8" x14ac:dyDescent="0.25">
      <c r="A18111" s="47">
        <v>42864</v>
      </c>
      <c r="B18111" s="45" t="str">
        <f t="shared" si="586"/>
        <v>May</v>
      </c>
      <c r="C18111" s="53">
        <f t="shared" si="587"/>
        <v>2017</v>
      </c>
      <c r="D18111" s="43" t="s">
        <v>104</v>
      </c>
      <c r="E18111" s="132">
        <v>9.6144999999999996</v>
      </c>
    </row>
    <row r="18112" spans="1:5" ht="13.8" x14ac:dyDescent="0.25">
      <c r="A18112" s="47">
        <v>42864</v>
      </c>
      <c r="B18112" s="45" t="str">
        <f t="shared" si="586"/>
        <v>May</v>
      </c>
      <c r="C18112" s="53">
        <f t="shared" si="587"/>
        <v>2017</v>
      </c>
      <c r="D18112" s="43" t="s">
        <v>121</v>
      </c>
      <c r="E18112" s="132">
        <v>9.1429999999999989</v>
      </c>
    </row>
    <row r="18113" spans="1:5" ht="13.8" x14ac:dyDescent="0.25">
      <c r="A18113" s="47">
        <v>42864</v>
      </c>
      <c r="B18113" s="45" t="str">
        <f t="shared" si="586"/>
        <v>May</v>
      </c>
      <c r="C18113" s="53">
        <f t="shared" si="587"/>
        <v>2017</v>
      </c>
      <c r="D18113" s="43" t="s">
        <v>122</v>
      </c>
      <c r="E18113" s="132">
        <v>8.282</v>
      </c>
    </row>
    <row r="18114" spans="1:5" ht="13.8" x14ac:dyDescent="0.25">
      <c r="A18114" s="47">
        <v>42864</v>
      </c>
      <c r="B18114" s="45" t="str">
        <f t="shared" si="586"/>
        <v>May</v>
      </c>
      <c r="C18114" s="53">
        <f t="shared" si="587"/>
        <v>2017</v>
      </c>
      <c r="D18114" s="43" t="s">
        <v>123</v>
      </c>
      <c r="E18114" s="132">
        <v>8.1795000000000009</v>
      </c>
    </row>
    <row r="18115" spans="1:5" ht="13.8" x14ac:dyDescent="0.25">
      <c r="A18115" s="47">
        <v>42864</v>
      </c>
      <c r="B18115" s="45" t="str">
        <f t="shared" si="586"/>
        <v>May</v>
      </c>
      <c r="C18115" s="53">
        <f t="shared" si="587"/>
        <v>2017</v>
      </c>
      <c r="D18115" s="43" t="s">
        <v>99</v>
      </c>
      <c r="E18115" s="132">
        <v>6.84</v>
      </c>
    </row>
    <row r="18116" spans="1:5" ht="13.8" x14ac:dyDescent="0.25">
      <c r="A18116" s="47">
        <v>42864</v>
      </c>
      <c r="B18116" s="45" t="str">
        <f t="shared" si="586"/>
        <v>May</v>
      </c>
      <c r="C18116" s="53">
        <f t="shared" si="587"/>
        <v>2017</v>
      </c>
      <c r="D18116" s="43" t="s">
        <v>100</v>
      </c>
      <c r="E18116" s="132">
        <v>6.66</v>
      </c>
    </row>
    <row r="18117" spans="1:5" ht="13.8" x14ac:dyDescent="0.25">
      <c r="A18117" s="47">
        <v>42864</v>
      </c>
      <c r="B18117" s="45" t="str">
        <f t="shared" si="586"/>
        <v>May</v>
      </c>
      <c r="C18117" s="53">
        <f t="shared" si="587"/>
        <v>2017</v>
      </c>
      <c r="D18117" s="43" t="s">
        <v>101</v>
      </c>
      <c r="E18117" s="132">
        <v>6.3720000000000008</v>
      </c>
    </row>
    <row r="18118" spans="1:5" ht="13.8" x14ac:dyDescent="0.25">
      <c r="A18118" s="47">
        <v>42864</v>
      </c>
      <c r="B18118" s="45" t="str">
        <f t="shared" si="586"/>
        <v>May</v>
      </c>
      <c r="C18118" s="53">
        <f t="shared" si="587"/>
        <v>2017</v>
      </c>
      <c r="D18118" s="43" t="s">
        <v>124</v>
      </c>
      <c r="E18118" s="132">
        <v>6.3179999999999996</v>
      </c>
    </row>
    <row r="18119" spans="1:5" ht="13.8" x14ac:dyDescent="0.25">
      <c r="A18119" s="47">
        <v>42864</v>
      </c>
      <c r="B18119" s="45" t="str">
        <f t="shared" si="586"/>
        <v>May</v>
      </c>
      <c r="C18119" s="53">
        <f t="shared" si="587"/>
        <v>2017</v>
      </c>
      <c r="D18119" s="43" t="s">
        <v>125</v>
      </c>
      <c r="E18119" s="132">
        <v>5.6520000000000001</v>
      </c>
    </row>
    <row r="18120" spans="1:5" ht="13.8" x14ac:dyDescent="0.25">
      <c r="A18120" s="47">
        <v>42864</v>
      </c>
      <c r="B18120" s="45" t="str">
        <f t="shared" si="586"/>
        <v>May</v>
      </c>
      <c r="C18120" s="53">
        <f t="shared" si="587"/>
        <v>2017</v>
      </c>
      <c r="D18120" s="43" t="s">
        <v>126</v>
      </c>
      <c r="E18120" s="132">
        <v>6.1295000000000002</v>
      </c>
    </row>
    <row r="18121" spans="1:5" ht="13.8" x14ac:dyDescent="0.25">
      <c r="A18121" s="47">
        <v>42864</v>
      </c>
      <c r="B18121" s="45" t="str">
        <f t="shared" ref="B18121:B18181" si="588">TEXT(A18121,"mmmm")</f>
        <v>May</v>
      </c>
      <c r="C18121" s="53">
        <f t="shared" ref="C18121:C18181" si="589">YEAR(A18121)</f>
        <v>2017</v>
      </c>
      <c r="D18121" s="43" t="s">
        <v>127</v>
      </c>
      <c r="E18121" s="132">
        <v>6.141</v>
      </c>
    </row>
    <row r="18122" spans="1:5" ht="13.8" x14ac:dyDescent="0.25">
      <c r="A18122" s="47">
        <v>42864</v>
      </c>
      <c r="B18122" s="45" t="str">
        <f t="shared" si="588"/>
        <v>May</v>
      </c>
      <c r="C18122" s="53">
        <f t="shared" si="589"/>
        <v>2017</v>
      </c>
      <c r="D18122" s="43" t="s">
        <v>105</v>
      </c>
      <c r="E18122" s="132">
        <v>4.4460000000000006</v>
      </c>
    </row>
    <row r="18123" spans="1:5" ht="13.8" x14ac:dyDescent="0.25">
      <c r="A18123" s="47">
        <v>42864</v>
      </c>
      <c r="B18123" s="45" t="str">
        <f t="shared" si="588"/>
        <v>May</v>
      </c>
      <c r="C18123" s="53">
        <f t="shared" si="589"/>
        <v>2017</v>
      </c>
      <c r="D18123" s="43" t="s">
        <v>128</v>
      </c>
      <c r="E18123" s="132">
        <v>6.4120000000000008</v>
      </c>
    </row>
    <row r="18124" spans="1:5" ht="13.8" x14ac:dyDescent="0.25">
      <c r="A18124" s="47">
        <v>42871</v>
      </c>
      <c r="B18124" s="45" t="str">
        <f t="shared" si="588"/>
        <v>May</v>
      </c>
      <c r="C18124" s="53">
        <f t="shared" si="589"/>
        <v>2017</v>
      </c>
      <c r="D18124" s="43" t="s">
        <v>131</v>
      </c>
      <c r="E18124" s="132">
        <v>19.65325</v>
      </c>
    </row>
    <row r="18125" spans="1:5" ht="13.8" x14ac:dyDescent="0.25">
      <c r="A18125" s="47">
        <v>42871</v>
      </c>
      <c r="B18125" s="45" t="str">
        <f t="shared" si="588"/>
        <v>May</v>
      </c>
      <c r="C18125" s="53">
        <f t="shared" si="589"/>
        <v>2017</v>
      </c>
      <c r="D18125" s="43" t="s">
        <v>115</v>
      </c>
      <c r="E18125" s="132">
        <v>15.9</v>
      </c>
    </row>
    <row r="18126" spans="1:5" ht="13.8" x14ac:dyDescent="0.25">
      <c r="A18126" s="47">
        <v>42871</v>
      </c>
      <c r="B18126" s="45" t="str">
        <f t="shared" si="588"/>
        <v>May</v>
      </c>
      <c r="C18126" s="53">
        <f t="shared" si="589"/>
        <v>2017</v>
      </c>
      <c r="D18126" s="43" t="s">
        <v>95</v>
      </c>
      <c r="E18126" s="132">
        <v>14.098000000000003</v>
      </c>
    </row>
    <row r="18127" spans="1:5" ht="13.8" x14ac:dyDescent="0.25">
      <c r="A18127" s="47">
        <v>42871</v>
      </c>
      <c r="B18127" s="45" t="str">
        <f t="shared" si="588"/>
        <v>May</v>
      </c>
      <c r="C18127" s="53">
        <f t="shared" si="589"/>
        <v>2017</v>
      </c>
      <c r="D18127" s="43" t="s">
        <v>96</v>
      </c>
      <c r="E18127" s="132">
        <v>13.462</v>
      </c>
    </row>
    <row r="18128" spans="1:5" ht="13.8" x14ac:dyDescent="0.25">
      <c r="A18128" s="47">
        <v>42871</v>
      </c>
      <c r="B18128" s="45" t="str">
        <f t="shared" si="588"/>
        <v>May</v>
      </c>
      <c r="C18128" s="53">
        <f t="shared" si="589"/>
        <v>2017</v>
      </c>
      <c r="D18128" s="43" t="s">
        <v>97</v>
      </c>
      <c r="E18128" s="132">
        <v>12.825999999999999</v>
      </c>
    </row>
    <row r="18129" spans="1:5" ht="13.8" x14ac:dyDescent="0.25">
      <c r="A18129" s="47">
        <v>42871</v>
      </c>
      <c r="B18129" s="45" t="str">
        <f t="shared" si="588"/>
        <v>May</v>
      </c>
      <c r="C18129" s="53">
        <f t="shared" si="589"/>
        <v>2017</v>
      </c>
      <c r="D18129" s="43" t="s">
        <v>98</v>
      </c>
      <c r="E18129" s="132">
        <v>10.07</v>
      </c>
    </row>
    <row r="18130" spans="1:5" ht="15.6" x14ac:dyDescent="0.3">
      <c r="A18130" s="47">
        <v>42871</v>
      </c>
      <c r="B18130" s="45" t="str">
        <f t="shared" si="588"/>
        <v>May</v>
      </c>
      <c r="C18130" s="53">
        <f t="shared" si="589"/>
        <v>2017</v>
      </c>
      <c r="D18130" s="130" t="s">
        <v>136</v>
      </c>
      <c r="E18130" s="132">
        <v>15.317</v>
      </c>
    </row>
    <row r="18131" spans="1:5" ht="13.8" x14ac:dyDescent="0.25">
      <c r="A18131" s="47">
        <v>42871</v>
      </c>
      <c r="B18131" s="45" t="str">
        <f t="shared" si="588"/>
        <v>May</v>
      </c>
      <c r="C18131" s="53">
        <f t="shared" si="589"/>
        <v>2017</v>
      </c>
      <c r="D18131" s="43" t="s">
        <v>118</v>
      </c>
      <c r="E18131" s="132">
        <v>14.071499999999999</v>
      </c>
    </row>
    <row r="18132" spans="1:5" ht="13.8" x14ac:dyDescent="0.25">
      <c r="A18132" s="47">
        <v>42871</v>
      </c>
      <c r="B18132" s="45" t="str">
        <f t="shared" si="588"/>
        <v>May</v>
      </c>
      <c r="C18132" s="53">
        <f t="shared" si="589"/>
        <v>2017</v>
      </c>
      <c r="D18132" s="43" t="s">
        <v>102</v>
      </c>
      <c r="E18132" s="132">
        <v>13.886000000000001</v>
      </c>
    </row>
    <row r="18133" spans="1:5" ht="13.8" x14ac:dyDescent="0.25">
      <c r="A18133" s="47">
        <v>42871</v>
      </c>
      <c r="B18133" s="45" t="str">
        <f t="shared" si="588"/>
        <v>May</v>
      </c>
      <c r="C18133" s="53">
        <f t="shared" si="589"/>
        <v>2017</v>
      </c>
      <c r="D18133" s="43" t="s">
        <v>119</v>
      </c>
      <c r="E18133" s="132">
        <v>13.435500000000001</v>
      </c>
    </row>
    <row r="18134" spans="1:5" ht="13.8" x14ac:dyDescent="0.25">
      <c r="A18134" s="47">
        <v>42871</v>
      </c>
      <c r="B18134" s="45" t="str">
        <f t="shared" si="588"/>
        <v>May</v>
      </c>
      <c r="C18134" s="53">
        <f t="shared" si="589"/>
        <v>2017</v>
      </c>
      <c r="D18134" s="43" t="s">
        <v>120</v>
      </c>
      <c r="E18134" s="132">
        <v>12.746499999999999</v>
      </c>
    </row>
    <row r="18135" spans="1:5" ht="13.8" x14ac:dyDescent="0.25">
      <c r="A18135" s="47">
        <v>42871</v>
      </c>
      <c r="B18135" s="45" t="str">
        <f t="shared" si="588"/>
        <v>May</v>
      </c>
      <c r="C18135" s="53">
        <f t="shared" si="589"/>
        <v>2017</v>
      </c>
      <c r="D18135" s="43" t="s">
        <v>103</v>
      </c>
      <c r="E18135" s="132">
        <v>12.295999999999999</v>
      </c>
    </row>
    <row r="18136" spans="1:5" ht="13.8" x14ac:dyDescent="0.25">
      <c r="A18136" s="47">
        <v>42871</v>
      </c>
      <c r="B18136" s="45" t="str">
        <f t="shared" si="588"/>
        <v>May</v>
      </c>
      <c r="C18136" s="53">
        <f t="shared" si="589"/>
        <v>2017</v>
      </c>
      <c r="D18136" s="43" t="s">
        <v>116</v>
      </c>
      <c r="E18136" s="132">
        <v>7.0822500000000002</v>
      </c>
    </row>
    <row r="18137" spans="1:5" ht="13.8" x14ac:dyDescent="0.25">
      <c r="A18137" s="47">
        <v>42871</v>
      </c>
      <c r="B18137" s="45" t="str">
        <f t="shared" si="588"/>
        <v>May</v>
      </c>
      <c r="C18137" s="53">
        <f t="shared" si="589"/>
        <v>2017</v>
      </c>
      <c r="D18137" s="43" t="s">
        <v>104</v>
      </c>
      <c r="E18137" s="132">
        <v>9.3800000000000008</v>
      </c>
    </row>
    <row r="18138" spans="1:5" ht="13.8" x14ac:dyDescent="0.25">
      <c r="A18138" s="47">
        <v>42871</v>
      </c>
      <c r="B18138" s="45" t="str">
        <f t="shared" si="588"/>
        <v>May</v>
      </c>
      <c r="C18138" s="53">
        <f t="shared" si="589"/>
        <v>2017</v>
      </c>
      <c r="D18138" s="43" t="s">
        <v>121</v>
      </c>
      <c r="E18138" s="132">
        <v>8.92</v>
      </c>
    </row>
    <row r="18139" spans="1:5" ht="13.8" x14ac:dyDescent="0.25">
      <c r="A18139" s="47">
        <v>42871</v>
      </c>
      <c r="B18139" s="45" t="str">
        <f t="shared" si="588"/>
        <v>May</v>
      </c>
      <c r="C18139" s="53">
        <f t="shared" si="589"/>
        <v>2017</v>
      </c>
      <c r="D18139" s="43" t="s">
        <v>122</v>
      </c>
      <c r="E18139" s="132">
        <v>8.08</v>
      </c>
    </row>
    <row r="18140" spans="1:5" ht="13.8" x14ac:dyDescent="0.25">
      <c r="A18140" s="47">
        <v>42871</v>
      </c>
      <c r="B18140" s="45" t="str">
        <f t="shared" si="588"/>
        <v>May</v>
      </c>
      <c r="C18140" s="53">
        <f t="shared" si="589"/>
        <v>2017</v>
      </c>
      <c r="D18140" s="43" t="s">
        <v>123</v>
      </c>
      <c r="E18140" s="132">
        <v>7.98</v>
      </c>
    </row>
    <row r="18141" spans="1:5" ht="13.8" x14ac:dyDescent="0.25">
      <c r="A18141" s="47">
        <v>42871</v>
      </c>
      <c r="B18141" s="45" t="str">
        <f t="shared" si="588"/>
        <v>May</v>
      </c>
      <c r="C18141" s="53">
        <f t="shared" si="589"/>
        <v>2017</v>
      </c>
      <c r="D18141" s="43" t="s">
        <v>99</v>
      </c>
      <c r="E18141" s="132">
        <v>6.5549999999999997</v>
      </c>
    </row>
    <row r="18142" spans="1:5" ht="13.8" x14ac:dyDescent="0.25">
      <c r="A18142" s="47">
        <v>42871</v>
      </c>
      <c r="B18142" s="45" t="str">
        <f t="shared" si="588"/>
        <v>May</v>
      </c>
      <c r="C18142" s="53">
        <f t="shared" si="589"/>
        <v>2017</v>
      </c>
      <c r="D18142" s="43" t="s">
        <v>100</v>
      </c>
      <c r="E18142" s="132">
        <v>6.3825000000000003</v>
      </c>
    </row>
    <row r="18143" spans="1:5" ht="13.8" x14ac:dyDescent="0.25">
      <c r="A18143" s="47">
        <v>42871</v>
      </c>
      <c r="B18143" s="45" t="str">
        <f t="shared" si="588"/>
        <v>May</v>
      </c>
      <c r="C18143" s="53">
        <f t="shared" si="589"/>
        <v>2017</v>
      </c>
      <c r="D18143" s="43" t="s">
        <v>101</v>
      </c>
      <c r="E18143" s="132">
        <v>6.1064999999999996</v>
      </c>
    </row>
    <row r="18144" spans="1:5" ht="13.8" x14ac:dyDescent="0.25">
      <c r="A18144" s="47">
        <v>42871</v>
      </c>
      <c r="B18144" s="45" t="str">
        <f t="shared" si="588"/>
        <v>May</v>
      </c>
      <c r="C18144" s="53">
        <f t="shared" si="589"/>
        <v>2017</v>
      </c>
      <c r="D18144" s="43" t="s">
        <v>124</v>
      </c>
      <c r="E18144" s="132">
        <v>6.0547499999999994</v>
      </c>
    </row>
    <row r="18145" spans="1:5" ht="13.8" x14ac:dyDescent="0.25">
      <c r="A18145" s="47">
        <v>42871</v>
      </c>
      <c r="B18145" s="45" t="str">
        <f t="shared" si="588"/>
        <v>May</v>
      </c>
      <c r="C18145" s="53">
        <f t="shared" si="589"/>
        <v>2017</v>
      </c>
      <c r="D18145" s="43" t="s">
        <v>125</v>
      </c>
      <c r="E18145" s="132">
        <v>5.4165000000000001</v>
      </c>
    </row>
    <row r="18146" spans="1:5" ht="13.8" x14ac:dyDescent="0.25">
      <c r="A18146" s="47">
        <v>42871</v>
      </c>
      <c r="B18146" s="45" t="str">
        <f t="shared" si="588"/>
        <v>May</v>
      </c>
      <c r="C18146" s="53">
        <f t="shared" si="589"/>
        <v>2017</v>
      </c>
      <c r="D18146" s="43" t="s">
        <v>126</v>
      </c>
      <c r="E18146" s="132">
        <v>5.9052500000000006</v>
      </c>
    </row>
    <row r="18147" spans="1:5" ht="13.8" x14ac:dyDescent="0.25">
      <c r="A18147" s="47">
        <v>42871</v>
      </c>
      <c r="B18147" s="45" t="str">
        <f t="shared" si="588"/>
        <v>May</v>
      </c>
      <c r="C18147" s="53">
        <f t="shared" si="589"/>
        <v>2017</v>
      </c>
      <c r="D18147" s="43" t="s">
        <v>127</v>
      </c>
      <c r="E18147" s="132">
        <v>5.9407499999999995</v>
      </c>
    </row>
    <row r="18148" spans="1:5" ht="13.8" x14ac:dyDescent="0.25">
      <c r="A18148" s="47">
        <v>42871</v>
      </c>
      <c r="B18148" s="45" t="str">
        <f t="shared" si="588"/>
        <v>May</v>
      </c>
      <c r="C18148" s="53">
        <f t="shared" si="589"/>
        <v>2017</v>
      </c>
      <c r="D18148" s="43" t="s">
        <v>105</v>
      </c>
      <c r="E18148" s="132">
        <v>4.2607500000000007</v>
      </c>
    </row>
    <row r="18149" spans="1:5" ht="13.8" x14ac:dyDescent="0.25">
      <c r="A18149" s="47">
        <v>42871</v>
      </c>
      <c r="B18149" s="45" t="str">
        <f t="shared" si="588"/>
        <v>May</v>
      </c>
      <c r="C18149" s="53">
        <f t="shared" si="589"/>
        <v>2017</v>
      </c>
      <c r="D18149" s="43" t="s">
        <v>128</v>
      </c>
      <c r="E18149" s="132">
        <v>6.2402499999999996</v>
      </c>
    </row>
    <row r="18150" spans="1:5" ht="13.8" x14ac:dyDescent="0.25">
      <c r="A18150" s="47">
        <v>42878</v>
      </c>
      <c r="B18150" s="45" t="str">
        <f t="shared" si="588"/>
        <v>May</v>
      </c>
      <c r="C18150" s="53">
        <f t="shared" si="589"/>
        <v>2017</v>
      </c>
      <c r="D18150" s="43" t="s">
        <v>131</v>
      </c>
      <c r="E18150" s="132">
        <v>20.014333333333333</v>
      </c>
    </row>
    <row r="18151" spans="1:5" ht="13.8" x14ac:dyDescent="0.25">
      <c r="A18151" s="47">
        <v>42878</v>
      </c>
      <c r="B18151" s="45" t="str">
        <f t="shared" si="588"/>
        <v>May</v>
      </c>
      <c r="C18151" s="53">
        <f t="shared" si="589"/>
        <v>2017</v>
      </c>
      <c r="D18151" s="43" t="s">
        <v>115</v>
      </c>
      <c r="E18151" s="132">
        <v>16.2</v>
      </c>
    </row>
    <row r="18152" spans="1:5" ht="13.8" x14ac:dyDescent="0.25">
      <c r="A18152" s="47">
        <v>42878</v>
      </c>
      <c r="B18152" s="45" t="str">
        <f t="shared" si="588"/>
        <v>May</v>
      </c>
      <c r="C18152" s="53">
        <f t="shared" si="589"/>
        <v>2017</v>
      </c>
      <c r="D18152" s="43" t="s">
        <v>95</v>
      </c>
      <c r="E18152" s="132">
        <v>14.364000000000001</v>
      </c>
    </row>
    <row r="18153" spans="1:5" ht="13.8" x14ac:dyDescent="0.25">
      <c r="A18153" s="47">
        <v>42878</v>
      </c>
      <c r="B18153" s="45" t="str">
        <f t="shared" si="588"/>
        <v>May</v>
      </c>
      <c r="C18153" s="53">
        <f t="shared" si="589"/>
        <v>2017</v>
      </c>
      <c r="D18153" s="43" t="s">
        <v>96</v>
      </c>
      <c r="E18153" s="132">
        <v>13.715999999999999</v>
      </c>
    </row>
    <row r="18154" spans="1:5" ht="13.8" x14ac:dyDescent="0.25">
      <c r="A18154" s="47">
        <v>42878</v>
      </c>
      <c r="B18154" s="45" t="str">
        <f t="shared" si="588"/>
        <v>May</v>
      </c>
      <c r="C18154" s="53">
        <f t="shared" si="589"/>
        <v>2017</v>
      </c>
      <c r="D18154" s="43" t="s">
        <v>97</v>
      </c>
      <c r="E18154" s="132">
        <v>13.068</v>
      </c>
    </row>
    <row r="18155" spans="1:5" ht="13.8" x14ac:dyDescent="0.25">
      <c r="A18155" s="47">
        <v>42878</v>
      </c>
      <c r="B18155" s="45" t="str">
        <f t="shared" si="588"/>
        <v>May</v>
      </c>
      <c r="C18155" s="53">
        <f t="shared" si="589"/>
        <v>2017</v>
      </c>
      <c r="D18155" s="43" t="s">
        <v>98</v>
      </c>
      <c r="E18155" s="132">
        <v>10.26</v>
      </c>
    </row>
    <row r="18156" spans="1:5" ht="15.6" x14ac:dyDescent="0.3">
      <c r="A18156" s="47">
        <v>42878</v>
      </c>
      <c r="B18156" s="45" t="str">
        <f t="shared" si="588"/>
        <v>May</v>
      </c>
      <c r="C18156" s="53">
        <f t="shared" si="589"/>
        <v>2017</v>
      </c>
      <c r="D18156" s="130" t="s">
        <v>136</v>
      </c>
      <c r="E18156" s="132">
        <v>15.220666666666666</v>
      </c>
    </row>
    <row r="18157" spans="1:5" ht="13.8" x14ac:dyDescent="0.25">
      <c r="A18157" s="47">
        <v>42878</v>
      </c>
      <c r="B18157" s="45" t="str">
        <f t="shared" si="588"/>
        <v>May</v>
      </c>
      <c r="C18157" s="53">
        <f t="shared" si="589"/>
        <v>2017</v>
      </c>
      <c r="D18157" s="43" t="s">
        <v>118</v>
      </c>
      <c r="E18157" s="132">
        <v>13.982999999999997</v>
      </c>
    </row>
    <row r="18158" spans="1:5" ht="13.8" x14ac:dyDescent="0.25">
      <c r="A18158" s="47">
        <v>42878</v>
      </c>
      <c r="B18158" s="45" t="str">
        <f t="shared" si="588"/>
        <v>May</v>
      </c>
      <c r="C18158" s="53">
        <f t="shared" si="589"/>
        <v>2017</v>
      </c>
      <c r="D18158" s="43" t="s">
        <v>102</v>
      </c>
      <c r="E18158" s="132">
        <v>13.798666666666666</v>
      </c>
    </row>
    <row r="18159" spans="1:5" ht="13.8" x14ac:dyDescent="0.25">
      <c r="A18159" s="47">
        <v>42878</v>
      </c>
      <c r="B18159" s="45" t="str">
        <f t="shared" si="588"/>
        <v>May</v>
      </c>
      <c r="C18159" s="53">
        <f t="shared" si="589"/>
        <v>2017</v>
      </c>
      <c r="D18159" s="43" t="s">
        <v>119</v>
      </c>
      <c r="E18159" s="132">
        <v>13.350999999999999</v>
      </c>
    </row>
    <row r="18160" spans="1:5" ht="13.8" x14ac:dyDescent="0.25">
      <c r="A18160" s="47">
        <v>42878</v>
      </c>
      <c r="B18160" s="45" t="str">
        <f t="shared" si="588"/>
        <v>May</v>
      </c>
      <c r="C18160" s="53">
        <f t="shared" si="589"/>
        <v>2017</v>
      </c>
      <c r="D18160" s="43" t="s">
        <v>120</v>
      </c>
      <c r="E18160" s="132">
        <v>12.666333333333332</v>
      </c>
    </row>
    <row r="18161" spans="1:5" ht="13.8" x14ac:dyDescent="0.25">
      <c r="A18161" s="47">
        <v>42878</v>
      </c>
      <c r="B18161" s="45" t="str">
        <f t="shared" si="588"/>
        <v>May</v>
      </c>
      <c r="C18161" s="53">
        <f t="shared" si="589"/>
        <v>2017</v>
      </c>
      <c r="D18161" s="43" t="s">
        <v>103</v>
      </c>
      <c r="E18161" s="132">
        <v>12.218666666666666</v>
      </c>
    </row>
    <row r="18162" spans="1:5" ht="13.8" x14ac:dyDescent="0.25">
      <c r="A18162" s="47">
        <v>42878</v>
      </c>
      <c r="B18162" s="45" t="str">
        <f t="shared" si="588"/>
        <v>May</v>
      </c>
      <c r="C18162" s="53">
        <f t="shared" si="589"/>
        <v>2017</v>
      </c>
      <c r="D18162" s="43" t="s">
        <v>116</v>
      </c>
      <c r="E18162" s="132">
        <v>7.1820000000000004</v>
      </c>
    </row>
    <row r="18163" spans="1:5" ht="13.8" x14ac:dyDescent="0.25">
      <c r="A18163" s="47">
        <v>42878</v>
      </c>
      <c r="B18163" s="45" t="str">
        <f t="shared" si="588"/>
        <v>May</v>
      </c>
      <c r="C18163" s="53">
        <f t="shared" si="589"/>
        <v>2017</v>
      </c>
      <c r="D18163" s="43" t="s">
        <v>104</v>
      </c>
      <c r="E18163" s="132">
        <v>9.6926666666666659</v>
      </c>
    </row>
    <row r="18164" spans="1:5" ht="13.8" x14ac:dyDescent="0.25">
      <c r="A18164" s="47">
        <v>42878</v>
      </c>
      <c r="B18164" s="45" t="str">
        <f t="shared" si="588"/>
        <v>May</v>
      </c>
      <c r="C18164" s="53">
        <f t="shared" si="589"/>
        <v>2017</v>
      </c>
      <c r="D18164" s="43" t="s">
        <v>121</v>
      </c>
      <c r="E18164" s="132">
        <v>9.2173333333333325</v>
      </c>
    </row>
    <row r="18165" spans="1:5" ht="13.8" x14ac:dyDescent="0.25">
      <c r="A18165" s="47">
        <v>42878</v>
      </c>
      <c r="B18165" s="45" t="str">
        <f t="shared" si="588"/>
        <v>May</v>
      </c>
      <c r="C18165" s="53">
        <f t="shared" si="589"/>
        <v>2017</v>
      </c>
      <c r="D18165" s="43" t="s">
        <v>122</v>
      </c>
      <c r="E18165" s="132">
        <v>8.3493333333333322</v>
      </c>
    </row>
    <row r="18166" spans="1:5" ht="13.8" x14ac:dyDescent="0.25">
      <c r="A18166" s="47">
        <v>42878</v>
      </c>
      <c r="B18166" s="45" t="str">
        <f t="shared" si="588"/>
        <v>May</v>
      </c>
      <c r="C18166" s="53">
        <f t="shared" si="589"/>
        <v>2017</v>
      </c>
      <c r="D18166" s="43" t="s">
        <v>123</v>
      </c>
      <c r="E18166" s="132">
        <v>8.2460000000000004</v>
      </c>
    </row>
    <row r="18167" spans="1:5" ht="13.8" x14ac:dyDescent="0.25">
      <c r="A18167" s="47">
        <v>42878</v>
      </c>
      <c r="B18167" s="45" t="str">
        <f t="shared" si="588"/>
        <v>May</v>
      </c>
      <c r="C18167" s="53">
        <f t="shared" si="589"/>
        <v>2017</v>
      </c>
      <c r="D18167" s="43" t="s">
        <v>99</v>
      </c>
      <c r="E18167" s="132">
        <v>6.3333333333333321</v>
      </c>
    </row>
    <row r="18168" spans="1:5" ht="13.8" x14ac:dyDescent="0.25">
      <c r="A18168" s="47">
        <v>42878</v>
      </c>
      <c r="B18168" s="45" t="str">
        <f t="shared" si="588"/>
        <v>May</v>
      </c>
      <c r="C18168" s="53">
        <f t="shared" si="589"/>
        <v>2017</v>
      </c>
      <c r="D18168" s="43" t="s">
        <v>100</v>
      </c>
      <c r="E18168" s="132">
        <v>6.1666666666666661</v>
      </c>
    </row>
    <row r="18169" spans="1:5" ht="13.8" x14ac:dyDescent="0.25">
      <c r="A18169" s="47">
        <v>42878</v>
      </c>
      <c r="B18169" s="45" t="str">
        <f t="shared" si="588"/>
        <v>May</v>
      </c>
      <c r="C18169" s="53">
        <f t="shared" si="589"/>
        <v>2017</v>
      </c>
      <c r="D18169" s="43" t="s">
        <v>101</v>
      </c>
      <c r="E18169" s="132">
        <v>5.9</v>
      </c>
    </row>
    <row r="18170" spans="1:5" ht="13.8" x14ac:dyDescent="0.25">
      <c r="A18170" s="47">
        <v>42878</v>
      </c>
      <c r="B18170" s="45" t="str">
        <f t="shared" si="588"/>
        <v>May</v>
      </c>
      <c r="C18170" s="53">
        <f t="shared" si="589"/>
        <v>2017</v>
      </c>
      <c r="D18170" s="43" t="s">
        <v>124</v>
      </c>
      <c r="E18170" s="132">
        <v>5.8499999999999988</v>
      </c>
    </row>
    <row r="18171" spans="1:5" ht="13.8" x14ac:dyDescent="0.25">
      <c r="A18171" s="47">
        <v>42878</v>
      </c>
      <c r="B18171" s="45" t="str">
        <f t="shared" si="588"/>
        <v>May</v>
      </c>
      <c r="C18171" s="53">
        <f t="shared" si="589"/>
        <v>2017</v>
      </c>
      <c r="D18171" s="43" t="s">
        <v>125</v>
      </c>
      <c r="E18171" s="132">
        <v>5.2333333333333334</v>
      </c>
    </row>
    <row r="18172" spans="1:5" ht="13.8" x14ac:dyDescent="0.25">
      <c r="A18172" s="47">
        <v>42878</v>
      </c>
      <c r="B18172" s="45" t="str">
        <f t="shared" si="588"/>
        <v>May</v>
      </c>
      <c r="C18172" s="53">
        <f t="shared" si="589"/>
        <v>2017</v>
      </c>
      <c r="D18172" s="43" t="s">
        <v>126</v>
      </c>
      <c r="E18172" s="132">
        <v>5.7308333333333339</v>
      </c>
    </row>
    <row r="18173" spans="1:5" ht="13.8" x14ac:dyDescent="0.25">
      <c r="A18173" s="47">
        <v>42878</v>
      </c>
      <c r="B18173" s="45" t="str">
        <f t="shared" si="588"/>
        <v>May</v>
      </c>
      <c r="C18173" s="53">
        <f t="shared" si="589"/>
        <v>2017</v>
      </c>
      <c r="D18173" s="43" t="s">
        <v>127</v>
      </c>
      <c r="E18173" s="132">
        <v>5.7850000000000001</v>
      </c>
    </row>
    <row r="18174" spans="1:5" ht="13.8" x14ac:dyDescent="0.25">
      <c r="A18174" s="47">
        <v>42878</v>
      </c>
      <c r="B18174" s="45" t="str">
        <f t="shared" si="588"/>
        <v>May</v>
      </c>
      <c r="C18174" s="53">
        <f t="shared" si="589"/>
        <v>2017</v>
      </c>
      <c r="D18174" s="43" t="s">
        <v>105</v>
      </c>
      <c r="E18174" s="132">
        <v>4.1166666666666671</v>
      </c>
    </row>
    <row r="18175" spans="1:5" ht="13.8" x14ac:dyDescent="0.25">
      <c r="A18175" s="47">
        <v>42878</v>
      </c>
      <c r="B18175" s="45" t="str">
        <f t="shared" si="588"/>
        <v>May</v>
      </c>
      <c r="C18175" s="53">
        <f t="shared" si="589"/>
        <v>2017</v>
      </c>
      <c r="D18175" s="43" t="s">
        <v>128</v>
      </c>
      <c r="E18175" s="132">
        <v>6.1066666666666665</v>
      </c>
    </row>
    <row r="18176" spans="1:5" ht="13.8" x14ac:dyDescent="0.25">
      <c r="A18176" s="47">
        <v>42885</v>
      </c>
      <c r="B18176" s="45" t="str">
        <f t="shared" si="588"/>
        <v>May</v>
      </c>
      <c r="C18176" s="53">
        <f t="shared" si="589"/>
        <v>2017</v>
      </c>
      <c r="D18176" s="43" t="s">
        <v>131</v>
      </c>
      <c r="E18176" s="132">
        <v>20.581750000000003</v>
      </c>
    </row>
    <row r="18177" spans="1:5" ht="13.8" x14ac:dyDescent="0.25">
      <c r="A18177" s="47">
        <v>42885</v>
      </c>
      <c r="B18177" s="45" t="str">
        <f t="shared" si="588"/>
        <v>May</v>
      </c>
      <c r="C18177" s="53">
        <f t="shared" si="589"/>
        <v>2017</v>
      </c>
      <c r="D18177" s="43" t="s">
        <v>115</v>
      </c>
      <c r="E18177" s="132">
        <v>17.25</v>
      </c>
    </row>
    <row r="18178" spans="1:5" ht="13.8" x14ac:dyDescent="0.25">
      <c r="A18178" s="47">
        <v>42885</v>
      </c>
      <c r="B18178" s="45" t="str">
        <f t="shared" si="588"/>
        <v>May</v>
      </c>
      <c r="C18178" s="53">
        <f t="shared" si="589"/>
        <v>2017</v>
      </c>
      <c r="D18178" s="43" t="s">
        <v>95</v>
      </c>
      <c r="E18178" s="132">
        <v>15.295</v>
      </c>
    </row>
    <row r="18179" spans="1:5" ht="13.8" x14ac:dyDescent="0.25">
      <c r="A18179" s="47">
        <v>42885</v>
      </c>
      <c r="B18179" s="45" t="str">
        <f t="shared" si="588"/>
        <v>May</v>
      </c>
      <c r="C18179" s="53">
        <f t="shared" si="589"/>
        <v>2017</v>
      </c>
      <c r="D18179" s="43" t="s">
        <v>96</v>
      </c>
      <c r="E18179" s="132">
        <v>14.605</v>
      </c>
    </row>
    <row r="18180" spans="1:5" ht="13.8" x14ac:dyDescent="0.25">
      <c r="A18180" s="47">
        <v>42885</v>
      </c>
      <c r="B18180" s="45" t="str">
        <f t="shared" si="588"/>
        <v>May</v>
      </c>
      <c r="C18180" s="53">
        <f t="shared" si="589"/>
        <v>2017</v>
      </c>
      <c r="D18180" s="43" t="s">
        <v>97</v>
      </c>
      <c r="E18180" s="132">
        <v>13.914999999999999</v>
      </c>
    </row>
    <row r="18181" spans="1:5" ht="13.8" x14ac:dyDescent="0.25">
      <c r="A18181" s="47">
        <v>42885</v>
      </c>
      <c r="B18181" s="45" t="str">
        <f t="shared" si="588"/>
        <v>May</v>
      </c>
      <c r="C18181" s="53">
        <f t="shared" si="589"/>
        <v>2017</v>
      </c>
      <c r="D18181" s="43" t="s">
        <v>98</v>
      </c>
      <c r="E18181" s="132">
        <v>10.925000000000001</v>
      </c>
    </row>
    <row r="18182" spans="1:5" ht="15.6" x14ac:dyDescent="0.3">
      <c r="A18182" s="47">
        <v>42885</v>
      </c>
      <c r="B18182" s="45" t="str">
        <f t="shared" ref="B18182:B18243" si="590">TEXT(A18182,"mmmm")</f>
        <v>May</v>
      </c>
      <c r="C18182" s="53">
        <f t="shared" ref="C18182:C18243" si="591">YEAR(A18182)</f>
        <v>2017</v>
      </c>
      <c r="D18182" s="130" t="s">
        <v>136</v>
      </c>
      <c r="E18182" s="132">
        <v>16.0395</v>
      </c>
    </row>
    <row r="18183" spans="1:5" ht="13.8" x14ac:dyDescent="0.25">
      <c r="A18183" s="47">
        <v>42885</v>
      </c>
      <c r="B18183" s="45" t="str">
        <f t="shared" si="590"/>
        <v>May</v>
      </c>
      <c r="C18183" s="53">
        <f t="shared" si="591"/>
        <v>2017</v>
      </c>
      <c r="D18183" s="43" t="s">
        <v>118</v>
      </c>
      <c r="E18183" s="132">
        <v>14.735249999999999</v>
      </c>
    </row>
    <row r="18184" spans="1:5" ht="13.8" x14ac:dyDescent="0.25">
      <c r="A18184" s="47">
        <v>42885</v>
      </c>
      <c r="B18184" s="45" t="str">
        <f t="shared" si="590"/>
        <v>May</v>
      </c>
      <c r="C18184" s="53">
        <f t="shared" si="591"/>
        <v>2017</v>
      </c>
      <c r="D18184" s="43" t="s">
        <v>102</v>
      </c>
      <c r="E18184" s="132">
        <v>14.541000000000002</v>
      </c>
    </row>
    <row r="18185" spans="1:5" ht="13.8" x14ac:dyDescent="0.25">
      <c r="A18185" s="47">
        <v>42885</v>
      </c>
      <c r="B18185" s="45" t="str">
        <f t="shared" si="590"/>
        <v>May</v>
      </c>
      <c r="C18185" s="53">
        <f t="shared" si="591"/>
        <v>2017</v>
      </c>
      <c r="D18185" s="43" t="s">
        <v>119</v>
      </c>
      <c r="E18185" s="132">
        <v>14.069250000000002</v>
      </c>
    </row>
    <row r="18186" spans="1:5" ht="13.8" x14ac:dyDescent="0.25">
      <c r="A18186" s="47">
        <v>42885</v>
      </c>
      <c r="B18186" s="45" t="str">
        <f t="shared" si="590"/>
        <v>May</v>
      </c>
      <c r="C18186" s="53">
        <f t="shared" si="591"/>
        <v>2017</v>
      </c>
      <c r="D18186" s="43" t="s">
        <v>120</v>
      </c>
      <c r="E18186" s="132">
        <v>13.347749999999998</v>
      </c>
    </row>
    <row r="18187" spans="1:5" ht="13.8" x14ac:dyDescent="0.25">
      <c r="A18187" s="47">
        <v>42885</v>
      </c>
      <c r="B18187" s="45" t="str">
        <f t="shared" si="590"/>
        <v>May</v>
      </c>
      <c r="C18187" s="53">
        <f t="shared" si="591"/>
        <v>2017</v>
      </c>
      <c r="D18187" s="43" t="s">
        <v>103</v>
      </c>
      <c r="E18187" s="132">
        <v>12.875999999999999</v>
      </c>
    </row>
    <row r="18188" spans="1:5" ht="13.8" x14ac:dyDescent="0.25">
      <c r="A18188" s="47">
        <v>42885</v>
      </c>
      <c r="B18188" s="45" t="str">
        <f t="shared" si="590"/>
        <v>May</v>
      </c>
      <c r="C18188" s="53">
        <f t="shared" si="591"/>
        <v>2017</v>
      </c>
      <c r="D18188" s="43" t="s">
        <v>116</v>
      </c>
      <c r="E18188" s="132">
        <v>7.98</v>
      </c>
    </row>
    <row r="18189" spans="1:5" ht="13.8" x14ac:dyDescent="0.25">
      <c r="A18189" s="47">
        <v>42885</v>
      </c>
      <c r="B18189" s="45" t="str">
        <f t="shared" si="590"/>
        <v>May</v>
      </c>
      <c r="C18189" s="53">
        <f t="shared" si="591"/>
        <v>2017</v>
      </c>
      <c r="D18189" s="43" t="s">
        <v>104</v>
      </c>
      <c r="E18189" s="132">
        <v>9.9662500000000005</v>
      </c>
    </row>
    <row r="18190" spans="1:5" ht="13.8" x14ac:dyDescent="0.25">
      <c r="A18190" s="47">
        <v>42885</v>
      </c>
      <c r="B18190" s="45" t="str">
        <f t="shared" si="590"/>
        <v>May</v>
      </c>
      <c r="C18190" s="53">
        <f t="shared" si="591"/>
        <v>2017</v>
      </c>
      <c r="D18190" s="43" t="s">
        <v>121</v>
      </c>
      <c r="E18190" s="132">
        <v>9.4774999999999991</v>
      </c>
    </row>
    <row r="18191" spans="1:5" ht="13.8" x14ac:dyDescent="0.25">
      <c r="A18191" s="47">
        <v>42885</v>
      </c>
      <c r="B18191" s="45" t="str">
        <f t="shared" si="590"/>
        <v>May</v>
      </c>
      <c r="C18191" s="53">
        <f t="shared" si="591"/>
        <v>2017</v>
      </c>
      <c r="D18191" s="43" t="s">
        <v>122</v>
      </c>
      <c r="E18191" s="132">
        <v>8.5850000000000009</v>
      </c>
    </row>
    <row r="18192" spans="1:5" ht="13.8" x14ac:dyDescent="0.25">
      <c r="A18192" s="47">
        <v>42885</v>
      </c>
      <c r="B18192" s="45" t="str">
        <f t="shared" si="590"/>
        <v>May</v>
      </c>
      <c r="C18192" s="53">
        <f t="shared" si="591"/>
        <v>2017</v>
      </c>
      <c r="D18192" s="43" t="s">
        <v>123</v>
      </c>
      <c r="E18192" s="132">
        <v>8.4787499999999998</v>
      </c>
    </row>
    <row r="18193" spans="1:5" ht="13.8" x14ac:dyDescent="0.25">
      <c r="A18193" s="47">
        <v>42885</v>
      </c>
      <c r="B18193" s="45" t="str">
        <f t="shared" si="590"/>
        <v>May</v>
      </c>
      <c r="C18193" s="53">
        <f t="shared" si="591"/>
        <v>2017</v>
      </c>
      <c r="D18193" s="43" t="s">
        <v>99</v>
      </c>
      <c r="E18193" s="132">
        <v>6.5549999999999997</v>
      </c>
    </row>
    <row r="18194" spans="1:5" ht="13.8" x14ac:dyDescent="0.25">
      <c r="A18194" s="47">
        <v>42885</v>
      </c>
      <c r="B18194" s="45" t="str">
        <f t="shared" si="590"/>
        <v>May</v>
      </c>
      <c r="C18194" s="53">
        <f t="shared" si="591"/>
        <v>2017</v>
      </c>
      <c r="D18194" s="43" t="s">
        <v>100</v>
      </c>
      <c r="E18194" s="132">
        <v>6.3825000000000003</v>
      </c>
    </row>
    <row r="18195" spans="1:5" ht="13.8" x14ac:dyDescent="0.25">
      <c r="A18195" s="47">
        <v>42885</v>
      </c>
      <c r="B18195" s="45" t="str">
        <f t="shared" si="590"/>
        <v>May</v>
      </c>
      <c r="C18195" s="53">
        <f t="shared" si="591"/>
        <v>2017</v>
      </c>
      <c r="D18195" s="43" t="s">
        <v>101</v>
      </c>
      <c r="E18195" s="132">
        <v>6.1064999999999996</v>
      </c>
    </row>
    <row r="18196" spans="1:5" ht="13.8" x14ac:dyDescent="0.25">
      <c r="A18196" s="47">
        <v>42885</v>
      </c>
      <c r="B18196" s="45" t="str">
        <f t="shared" si="590"/>
        <v>May</v>
      </c>
      <c r="C18196" s="53">
        <f t="shared" si="591"/>
        <v>2017</v>
      </c>
      <c r="D18196" s="43" t="s">
        <v>124</v>
      </c>
      <c r="E18196" s="132">
        <v>6.0547499999999994</v>
      </c>
    </row>
    <row r="18197" spans="1:5" ht="13.8" x14ac:dyDescent="0.25">
      <c r="A18197" s="47">
        <v>42885</v>
      </c>
      <c r="B18197" s="45" t="str">
        <f t="shared" si="590"/>
        <v>May</v>
      </c>
      <c r="C18197" s="53">
        <f t="shared" si="591"/>
        <v>2017</v>
      </c>
      <c r="D18197" s="43" t="s">
        <v>125</v>
      </c>
      <c r="E18197" s="132">
        <v>5.4165000000000001</v>
      </c>
    </row>
    <row r="18198" spans="1:5" ht="13.8" x14ac:dyDescent="0.25">
      <c r="A18198" s="47">
        <v>42885</v>
      </c>
      <c r="B18198" s="45" t="str">
        <f t="shared" si="590"/>
        <v>May</v>
      </c>
      <c r="C18198" s="53">
        <f t="shared" si="591"/>
        <v>2017</v>
      </c>
      <c r="D18198" s="43" t="s">
        <v>126</v>
      </c>
      <c r="E18198" s="132">
        <v>5.9052500000000006</v>
      </c>
    </row>
    <row r="18199" spans="1:5" ht="13.8" x14ac:dyDescent="0.25">
      <c r="A18199" s="47">
        <v>42885</v>
      </c>
      <c r="B18199" s="45" t="str">
        <f t="shared" si="590"/>
        <v>May</v>
      </c>
      <c r="C18199" s="53">
        <f t="shared" si="591"/>
        <v>2017</v>
      </c>
      <c r="D18199" s="43" t="s">
        <v>127</v>
      </c>
      <c r="E18199" s="132">
        <v>5.9407499999999995</v>
      </c>
    </row>
    <row r="18200" spans="1:5" ht="13.8" x14ac:dyDescent="0.25">
      <c r="A18200" s="47">
        <v>42885</v>
      </c>
      <c r="B18200" s="45" t="str">
        <f t="shared" si="590"/>
        <v>May</v>
      </c>
      <c r="C18200" s="53">
        <f t="shared" si="591"/>
        <v>2017</v>
      </c>
      <c r="D18200" s="43" t="s">
        <v>105</v>
      </c>
      <c r="E18200" s="132">
        <v>4.2607500000000007</v>
      </c>
    </row>
    <row r="18201" spans="1:5" ht="13.8" x14ac:dyDescent="0.25">
      <c r="A18201" s="47">
        <v>42885</v>
      </c>
      <c r="B18201" s="45" t="str">
        <f t="shared" si="590"/>
        <v>May</v>
      </c>
      <c r="C18201" s="53">
        <f t="shared" si="591"/>
        <v>2017</v>
      </c>
      <c r="D18201" s="43" t="s">
        <v>128</v>
      </c>
      <c r="E18201" s="132">
        <v>6.2402499999999996</v>
      </c>
    </row>
    <row r="18202" spans="1:5" ht="13.8" x14ac:dyDescent="0.25">
      <c r="A18202" s="47">
        <v>42892</v>
      </c>
      <c r="B18202" s="45" t="str">
        <f t="shared" si="590"/>
        <v>June</v>
      </c>
      <c r="C18202" s="53">
        <f t="shared" si="591"/>
        <v>2017</v>
      </c>
      <c r="D18202" s="43" t="s">
        <v>131</v>
      </c>
      <c r="E18202" s="132">
        <v>20.581750000000003</v>
      </c>
    </row>
    <row r="18203" spans="1:5" ht="13.8" x14ac:dyDescent="0.25">
      <c r="A18203" s="47">
        <v>42892</v>
      </c>
      <c r="B18203" s="45" t="str">
        <f t="shared" si="590"/>
        <v>June</v>
      </c>
      <c r="C18203" s="53">
        <f t="shared" si="591"/>
        <v>2017</v>
      </c>
      <c r="D18203" s="43" t="s">
        <v>115</v>
      </c>
      <c r="E18203" s="132">
        <v>16.350000000000001</v>
      </c>
    </row>
    <row r="18204" spans="1:5" ht="13.8" x14ac:dyDescent="0.25">
      <c r="A18204" s="47">
        <v>42892</v>
      </c>
      <c r="B18204" s="45" t="str">
        <f t="shared" si="590"/>
        <v>June</v>
      </c>
      <c r="C18204" s="53">
        <f t="shared" si="591"/>
        <v>2017</v>
      </c>
      <c r="D18204" s="43" t="s">
        <v>95</v>
      </c>
      <c r="E18204" s="132">
        <v>14.497</v>
      </c>
    </row>
    <row r="18205" spans="1:5" ht="13.8" x14ac:dyDescent="0.25">
      <c r="A18205" s="47">
        <v>42892</v>
      </c>
      <c r="B18205" s="45" t="str">
        <f t="shared" si="590"/>
        <v>June</v>
      </c>
      <c r="C18205" s="53">
        <f t="shared" si="591"/>
        <v>2017</v>
      </c>
      <c r="D18205" s="43" t="s">
        <v>96</v>
      </c>
      <c r="E18205" s="132">
        <v>13.843</v>
      </c>
    </row>
    <row r="18206" spans="1:5" ht="13.8" x14ac:dyDescent="0.25">
      <c r="A18206" s="47">
        <v>42892</v>
      </c>
      <c r="B18206" s="45" t="str">
        <f t="shared" si="590"/>
        <v>June</v>
      </c>
      <c r="C18206" s="53">
        <f t="shared" si="591"/>
        <v>2017</v>
      </c>
      <c r="D18206" s="43" t="s">
        <v>97</v>
      </c>
      <c r="E18206" s="132">
        <v>13.188999999999998</v>
      </c>
    </row>
    <row r="18207" spans="1:5" ht="13.8" x14ac:dyDescent="0.25">
      <c r="A18207" s="47">
        <v>42892</v>
      </c>
      <c r="B18207" s="45" t="str">
        <f t="shared" si="590"/>
        <v>June</v>
      </c>
      <c r="C18207" s="53">
        <f t="shared" si="591"/>
        <v>2017</v>
      </c>
      <c r="D18207" s="43" t="s">
        <v>98</v>
      </c>
      <c r="E18207" s="132">
        <v>10.355</v>
      </c>
    </row>
    <row r="18208" spans="1:5" ht="15.6" x14ac:dyDescent="0.3">
      <c r="A18208" s="47">
        <v>42892</v>
      </c>
      <c r="B18208" s="45" t="str">
        <f t="shared" si="590"/>
        <v>June</v>
      </c>
      <c r="C18208" s="53">
        <f t="shared" si="591"/>
        <v>2017</v>
      </c>
      <c r="D18208" s="130" t="s">
        <v>136</v>
      </c>
      <c r="E18208" s="132">
        <v>15.461500000000001</v>
      </c>
    </row>
    <row r="18209" spans="1:5" ht="13.8" x14ac:dyDescent="0.25">
      <c r="A18209" s="47">
        <v>42892</v>
      </c>
      <c r="B18209" s="45" t="str">
        <f t="shared" si="590"/>
        <v>June</v>
      </c>
      <c r="C18209" s="53">
        <f t="shared" si="591"/>
        <v>2017</v>
      </c>
      <c r="D18209" s="43" t="s">
        <v>118</v>
      </c>
      <c r="E18209" s="132">
        <v>14.20425</v>
      </c>
    </row>
    <row r="18210" spans="1:5" ht="13.8" x14ac:dyDescent="0.25">
      <c r="A18210" s="47">
        <v>42892</v>
      </c>
      <c r="B18210" s="45" t="str">
        <f t="shared" si="590"/>
        <v>June</v>
      </c>
      <c r="C18210" s="53">
        <f t="shared" si="591"/>
        <v>2017</v>
      </c>
      <c r="D18210" s="43" t="s">
        <v>102</v>
      </c>
      <c r="E18210" s="132">
        <v>14.017000000000001</v>
      </c>
    </row>
    <row r="18211" spans="1:5" ht="13.8" x14ac:dyDescent="0.25">
      <c r="A18211" s="47">
        <v>42892</v>
      </c>
      <c r="B18211" s="45" t="str">
        <f t="shared" si="590"/>
        <v>June</v>
      </c>
      <c r="C18211" s="53">
        <f t="shared" si="591"/>
        <v>2017</v>
      </c>
      <c r="D18211" s="43" t="s">
        <v>119</v>
      </c>
      <c r="E18211" s="132">
        <v>13.562250000000001</v>
      </c>
    </row>
    <row r="18212" spans="1:5" ht="13.8" x14ac:dyDescent="0.25">
      <c r="A18212" s="47">
        <v>42892</v>
      </c>
      <c r="B18212" s="45" t="str">
        <f t="shared" si="590"/>
        <v>June</v>
      </c>
      <c r="C18212" s="53">
        <f t="shared" si="591"/>
        <v>2017</v>
      </c>
      <c r="D18212" s="43" t="s">
        <v>120</v>
      </c>
      <c r="E18212" s="132">
        <v>12.86675</v>
      </c>
    </row>
    <row r="18213" spans="1:5" ht="13.8" x14ac:dyDescent="0.25">
      <c r="A18213" s="47">
        <v>42892</v>
      </c>
      <c r="B18213" s="45" t="str">
        <f t="shared" si="590"/>
        <v>June</v>
      </c>
      <c r="C18213" s="53">
        <f t="shared" si="591"/>
        <v>2017</v>
      </c>
      <c r="D18213" s="43" t="s">
        <v>103</v>
      </c>
      <c r="E18213" s="132">
        <v>12.411999999999999</v>
      </c>
    </row>
    <row r="18214" spans="1:5" ht="13.8" x14ac:dyDescent="0.25">
      <c r="A18214" s="47">
        <v>42892</v>
      </c>
      <c r="B18214" s="45" t="str">
        <f t="shared" si="590"/>
        <v>June</v>
      </c>
      <c r="C18214" s="53">
        <f t="shared" si="591"/>
        <v>2017</v>
      </c>
      <c r="D18214" s="43" t="s">
        <v>116</v>
      </c>
      <c r="E18214" s="132">
        <v>7.3815000000000008</v>
      </c>
    </row>
    <row r="18215" spans="1:5" ht="13.8" x14ac:dyDescent="0.25">
      <c r="A18215" s="47">
        <v>42892</v>
      </c>
      <c r="B18215" s="45" t="str">
        <f t="shared" si="590"/>
        <v>June</v>
      </c>
      <c r="C18215" s="53">
        <f t="shared" si="591"/>
        <v>2017</v>
      </c>
      <c r="D18215" s="43" t="s">
        <v>104</v>
      </c>
      <c r="E18215" s="132">
        <v>9.3800000000000008</v>
      </c>
    </row>
    <row r="18216" spans="1:5" ht="13.8" x14ac:dyDescent="0.25">
      <c r="A18216" s="47">
        <v>42892</v>
      </c>
      <c r="B18216" s="45" t="str">
        <f t="shared" si="590"/>
        <v>June</v>
      </c>
      <c r="C18216" s="53">
        <f t="shared" si="591"/>
        <v>2017</v>
      </c>
      <c r="D18216" s="43" t="s">
        <v>121</v>
      </c>
      <c r="E18216" s="132">
        <v>8.92</v>
      </c>
    </row>
    <row r="18217" spans="1:5" ht="13.8" x14ac:dyDescent="0.25">
      <c r="A18217" s="47">
        <v>42892</v>
      </c>
      <c r="B18217" s="45" t="str">
        <f t="shared" si="590"/>
        <v>June</v>
      </c>
      <c r="C18217" s="53">
        <f t="shared" si="591"/>
        <v>2017</v>
      </c>
      <c r="D18217" s="43" t="s">
        <v>122</v>
      </c>
      <c r="E18217" s="132">
        <v>8.08</v>
      </c>
    </row>
    <row r="18218" spans="1:5" ht="13.8" x14ac:dyDescent="0.25">
      <c r="A18218" s="47">
        <v>42892</v>
      </c>
      <c r="B18218" s="45" t="str">
        <f t="shared" si="590"/>
        <v>June</v>
      </c>
      <c r="C18218" s="53">
        <f t="shared" si="591"/>
        <v>2017</v>
      </c>
      <c r="D18218" s="43" t="s">
        <v>123</v>
      </c>
      <c r="E18218" s="132">
        <v>7.98</v>
      </c>
    </row>
    <row r="18219" spans="1:5" ht="13.8" x14ac:dyDescent="0.25">
      <c r="A18219" s="47">
        <v>42892</v>
      </c>
      <c r="B18219" s="45" t="str">
        <f t="shared" si="590"/>
        <v>June</v>
      </c>
      <c r="C18219" s="53">
        <f t="shared" si="591"/>
        <v>2017</v>
      </c>
      <c r="D18219" s="43" t="s">
        <v>99</v>
      </c>
      <c r="E18219" s="132">
        <v>6.3650000000000002</v>
      </c>
    </row>
    <row r="18220" spans="1:5" ht="13.8" x14ac:dyDescent="0.25">
      <c r="A18220" s="47">
        <v>42892</v>
      </c>
      <c r="B18220" s="45" t="str">
        <f t="shared" si="590"/>
        <v>June</v>
      </c>
      <c r="C18220" s="53">
        <f t="shared" si="591"/>
        <v>2017</v>
      </c>
      <c r="D18220" s="43" t="s">
        <v>100</v>
      </c>
      <c r="E18220" s="132">
        <v>6.1974999999999998</v>
      </c>
    </row>
    <row r="18221" spans="1:5" ht="13.8" x14ac:dyDescent="0.25">
      <c r="A18221" s="47">
        <v>42892</v>
      </c>
      <c r="B18221" s="45" t="str">
        <f t="shared" si="590"/>
        <v>June</v>
      </c>
      <c r="C18221" s="53">
        <f t="shared" si="591"/>
        <v>2017</v>
      </c>
      <c r="D18221" s="43" t="s">
        <v>101</v>
      </c>
      <c r="E18221" s="132">
        <v>5.9295000000000009</v>
      </c>
    </row>
    <row r="18222" spans="1:5" ht="13.8" x14ac:dyDescent="0.25">
      <c r="A18222" s="47">
        <v>42892</v>
      </c>
      <c r="B18222" s="45" t="str">
        <f t="shared" si="590"/>
        <v>June</v>
      </c>
      <c r="C18222" s="53">
        <f t="shared" si="591"/>
        <v>2017</v>
      </c>
      <c r="D18222" s="43" t="s">
        <v>124</v>
      </c>
      <c r="E18222" s="132">
        <v>5.8792499999999999</v>
      </c>
    </row>
    <row r="18223" spans="1:5" ht="13.8" x14ac:dyDescent="0.25">
      <c r="A18223" s="47">
        <v>42892</v>
      </c>
      <c r="B18223" s="45" t="str">
        <f t="shared" si="590"/>
        <v>June</v>
      </c>
      <c r="C18223" s="53">
        <f t="shared" si="591"/>
        <v>2017</v>
      </c>
      <c r="D18223" s="43" t="s">
        <v>125</v>
      </c>
      <c r="E18223" s="132">
        <v>5.2595000000000001</v>
      </c>
    </row>
    <row r="18224" spans="1:5" ht="13.8" x14ac:dyDescent="0.25">
      <c r="A18224" s="47">
        <v>42892</v>
      </c>
      <c r="B18224" s="45" t="str">
        <f t="shared" si="590"/>
        <v>June</v>
      </c>
      <c r="C18224" s="53">
        <f t="shared" si="591"/>
        <v>2017</v>
      </c>
      <c r="D18224" s="43" t="s">
        <v>126</v>
      </c>
      <c r="E18224" s="132">
        <v>5.7557500000000008</v>
      </c>
    </row>
    <row r="18225" spans="1:5" ht="13.8" x14ac:dyDescent="0.25">
      <c r="A18225" s="47">
        <v>42892</v>
      </c>
      <c r="B18225" s="45" t="str">
        <f t="shared" si="590"/>
        <v>June</v>
      </c>
      <c r="C18225" s="53">
        <f t="shared" si="591"/>
        <v>2017</v>
      </c>
      <c r="D18225" s="43" t="s">
        <v>127</v>
      </c>
      <c r="E18225" s="132">
        <v>5.8072499999999998</v>
      </c>
    </row>
    <row r="18226" spans="1:5" ht="13.8" x14ac:dyDescent="0.25">
      <c r="A18226" s="47">
        <v>42892</v>
      </c>
      <c r="B18226" s="45" t="str">
        <f t="shared" si="590"/>
        <v>June</v>
      </c>
      <c r="C18226" s="53">
        <f t="shared" si="591"/>
        <v>2017</v>
      </c>
      <c r="D18226" s="43" t="s">
        <v>105</v>
      </c>
      <c r="E18226" s="132">
        <v>4.1372499999999999</v>
      </c>
    </row>
    <row r="18227" spans="1:5" ht="13.8" x14ac:dyDescent="0.25">
      <c r="A18227" s="47">
        <v>42892</v>
      </c>
      <c r="B18227" s="45" t="str">
        <f t="shared" si="590"/>
        <v>June</v>
      </c>
      <c r="C18227" s="53">
        <f t="shared" si="591"/>
        <v>2017</v>
      </c>
      <c r="D18227" s="43" t="s">
        <v>128</v>
      </c>
      <c r="E18227" s="132">
        <v>6.12575</v>
      </c>
    </row>
    <row r="18228" spans="1:5" ht="13.8" x14ac:dyDescent="0.25">
      <c r="A18228" s="47">
        <v>42899</v>
      </c>
      <c r="B18228" s="45" t="str">
        <f t="shared" si="590"/>
        <v>June</v>
      </c>
      <c r="C18228" s="53">
        <f t="shared" si="591"/>
        <v>2017</v>
      </c>
      <c r="D18228" s="43" t="s">
        <v>131</v>
      </c>
      <c r="E18228" s="132">
        <v>19.65325</v>
      </c>
    </row>
    <row r="18229" spans="1:5" ht="13.8" x14ac:dyDescent="0.25">
      <c r="A18229" s="47">
        <v>42899</v>
      </c>
      <c r="B18229" s="45" t="str">
        <f t="shared" si="590"/>
        <v>June</v>
      </c>
      <c r="C18229" s="53">
        <f t="shared" si="591"/>
        <v>2017</v>
      </c>
      <c r="D18229" s="43" t="s">
        <v>115</v>
      </c>
      <c r="E18229" s="132">
        <v>15.6</v>
      </c>
    </row>
    <row r="18230" spans="1:5" ht="13.8" x14ac:dyDescent="0.25">
      <c r="A18230" s="47">
        <v>42899</v>
      </c>
      <c r="B18230" s="45" t="str">
        <f t="shared" si="590"/>
        <v>June</v>
      </c>
      <c r="C18230" s="53">
        <f t="shared" si="591"/>
        <v>2017</v>
      </c>
      <c r="D18230" s="43" t="s">
        <v>95</v>
      </c>
      <c r="E18230" s="132">
        <v>13.832000000000001</v>
      </c>
    </row>
    <row r="18231" spans="1:5" ht="13.8" x14ac:dyDescent="0.25">
      <c r="A18231" s="47">
        <v>42899</v>
      </c>
      <c r="B18231" s="45" t="str">
        <f t="shared" si="590"/>
        <v>June</v>
      </c>
      <c r="C18231" s="53">
        <f t="shared" si="591"/>
        <v>2017</v>
      </c>
      <c r="D18231" s="43" t="s">
        <v>96</v>
      </c>
      <c r="E18231" s="132">
        <v>13.208</v>
      </c>
    </row>
    <row r="18232" spans="1:5" ht="13.8" x14ac:dyDescent="0.25">
      <c r="A18232" s="47">
        <v>42899</v>
      </c>
      <c r="B18232" s="45" t="str">
        <f t="shared" si="590"/>
        <v>June</v>
      </c>
      <c r="C18232" s="53">
        <f t="shared" si="591"/>
        <v>2017</v>
      </c>
      <c r="D18232" s="43" t="s">
        <v>97</v>
      </c>
      <c r="E18232" s="132">
        <v>12.583999999999998</v>
      </c>
    </row>
    <row r="18233" spans="1:5" ht="13.8" x14ac:dyDescent="0.25">
      <c r="A18233" s="47">
        <v>42899</v>
      </c>
      <c r="B18233" s="45" t="str">
        <f t="shared" si="590"/>
        <v>June</v>
      </c>
      <c r="C18233" s="53">
        <f t="shared" si="591"/>
        <v>2017</v>
      </c>
      <c r="D18233" s="43" t="s">
        <v>98</v>
      </c>
      <c r="E18233" s="132">
        <v>9.8800000000000008</v>
      </c>
    </row>
    <row r="18234" spans="1:5" ht="15.6" x14ac:dyDescent="0.3">
      <c r="A18234" s="47">
        <v>42899</v>
      </c>
      <c r="B18234" s="45" t="str">
        <f t="shared" si="590"/>
        <v>June</v>
      </c>
      <c r="C18234" s="53">
        <f t="shared" si="591"/>
        <v>2017</v>
      </c>
      <c r="D18234" s="130" t="s">
        <v>136</v>
      </c>
      <c r="E18234" s="132">
        <v>14.739000000000001</v>
      </c>
    </row>
    <row r="18235" spans="1:5" ht="13.8" x14ac:dyDescent="0.25">
      <c r="A18235" s="47">
        <v>42899</v>
      </c>
      <c r="B18235" s="45" t="str">
        <f t="shared" si="590"/>
        <v>June</v>
      </c>
      <c r="C18235" s="53">
        <f t="shared" si="591"/>
        <v>2017</v>
      </c>
      <c r="D18235" s="43" t="s">
        <v>118</v>
      </c>
      <c r="E18235" s="132">
        <v>13.5405</v>
      </c>
    </row>
    <row r="18236" spans="1:5" ht="13.8" x14ac:dyDescent="0.25">
      <c r="A18236" s="47">
        <v>42899</v>
      </c>
      <c r="B18236" s="45" t="str">
        <f t="shared" si="590"/>
        <v>June</v>
      </c>
      <c r="C18236" s="53">
        <f t="shared" si="591"/>
        <v>2017</v>
      </c>
      <c r="D18236" s="43" t="s">
        <v>102</v>
      </c>
      <c r="E18236" s="132">
        <v>13.362</v>
      </c>
    </row>
    <row r="18237" spans="1:5" ht="13.8" x14ac:dyDescent="0.25">
      <c r="A18237" s="47">
        <v>42899</v>
      </c>
      <c r="B18237" s="45" t="str">
        <f t="shared" si="590"/>
        <v>June</v>
      </c>
      <c r="C18237" s="53">
        <f t="shared" si="591"/>
        <v>2017</v>
      </c>
      <c r="D18237" s="43" t="s">
        <v>119</v>
      </c>
      <c r="E18237" s="132">
        <v>12.928500000000001</v>
      </c>
    </row>
    <row r="18238" spans="1:5" ht="13.8" x14ac:dyDescent="0.25">
      <c r="A18238" s="47">
        <v>42899</v>
      </c>
      <c r="B18238" s="45" t="str">
        <f t="shared" si="590"/>
        <v>June</v>
      </c>
      <c r="C18238" s="53">
        <f t="shared" si="591"/>
        <v>2017</v>
      </c>
      <c r="D18238" s="43" t="s">
        <v>120</v>
      </c>
      <c r="E18238" s="132">
        <v>12.265499999999999</v>
      </c>
    </row>
    <row r="18239" spans="1:5" ht="13.8" x14ac:dyDescent="0.25">
      <c r="A18239" s="47">
        <v>42899</v>
      </c>
      <c r="B18239" s="45" t="str">
        <f t="shared" si="590"/>
        <v>June</v>
      </c>
      <c r="C18239" s="53">
        <f t="shared" si="591"/>
        <v>2017</v>
      </c>
      <c r="D18239" s="43" t="s">
        <v>103</v>
      </c>
      <c r="E18239" s="132">
        <v>11.831999999999999</v>
      </c>
    </row>
    <row r="18240" spans="1:5" ht="13.8" x14ac:dyDescent="0.25">
      <c r="A18240" s="47">
        <v>42899</v>
      </c>
      <c r="B18240" s="45" t="str">
        <f t="shared" si="590"/>
        <v>June</v>
      </c>
      <c r="C18240" s="53">
        <f t="shared" si="591"/>
        <v>2017</v>
      </c>
      <c r="D18240" s="43" t="s">
        <v>116</v>
      </c>
      <c r="E18240" s="132">
        <v>7.2817500000000006</v>
      </c>
    </row>
    <row r="18241" spans="1:5" ht="13.8" x14ac:dyDescent="0.25">
      <c r="A18241" s="47">
        <v>42899</v>
      </c>
      <c r="B18241" s="45" t="str">
        <f t="shared" si="590"/>
        <v>June</v>
      </c>
      <c r="C18241" s="53">
        <f t="shared" si="591"/>
        <v>2017</v>
      </c>
      <c r="D18241" s="43" t="s">
        <v>104</v>
      </c>
      <c r="E18241" s="132">
        <v>9.0282499999999999</v>
      </c>
    </row>
    <row r="18242" spans="1:5" ht="13.8" x14ac:dyDescent="0.25">
      <c r="A18242" s="47">
        <v>42899</v>
      </c>
      <c r="B18242" s="45" t="str">
        <f t="shared" si="590"/>
        <v>June</v>
      </c>
      <c r="C18242" s="53">
        <f t="shared" si="591"/>
        <v>2017</v>
      </c>
      <c r="D18242" s="43" t="s">
        <v>121</v>
      </c>
      <c r="E18242" s="132">
        <v>8.5854999999999997</v>
      </c>
    </row>
    <row r="18243" spans="1:5" ht="13.8" x14ac:dyDescent="0.25">
      <c r="A18243" s="47">
        <v>42899</v>
      </c>
      <c r="B18243" s="45" t="str">
        <f t="shared" si="590"/>
        <v>June</v>
      </c>
      <c r="C18243" s="53">
        <f t="shared" si="591"/>
        <v>2017</v>
      </c>
      <c r="D18243" s="43" t="s">
        <v>122</v>
      </c>
      <c r="E18243" s="132">
        <v>7.7770000000000001</v>
      </c>
    </row>
    <row r="18244" spans="1:5" ht="13.8" x14ac:dyDescent="0.25">
      <c r="A18244" s="47">
        <v>42899</v>
      </c>
      <c r="B18244" s="45" t="str">
        <f t="shared" ref="B18244:B18305" si="592">TEXT(A18244,"mmmm")</f>
        <v>June</v>
      </c>
      <c r="C18244" s="53">
        <f t="shared" ref="C18244:C18305" si="593">YEAR(A18244)</f>
        <v>2017</v>
      </c>
      <c r="D18244" s="43" t="s">
        <v>123</v>
      </c>
      <c r="E18244" s="132">
        <v>7.6807500000000006</v>
      </c>
    </row>
    <row r="18245" spans="1:5" ht="13.8" x14ac:dyDescent="0.25">
      <c r="A18245" s="47">
        <v>42899</v>
      </c>
      <c r="B18245" s="45" t="str">
        <f t="shared" si="592"/>
        <v>June</v>
      </c>
      <c r="C18245" s="53">
        <f t="shared" si="593"/>
        <v>2017</v>
      </c>
      <c r="D18245" s="43" t="s">
        <v>99</v>
      </c>
      <c r="E18245" s="132">
        <v>6.3650000000000002</v>
      </c>
    </row>
    <row r="18246" spans="1:5" ht="13.8" x14ac:dyDescent="0.25">
      <c r="A18246" s="47">
        <v>42899</v>
      </c>
      <c r="B18246" s="45" t="str">
        <f t="shared" si="592"/>
        <v>June</v>
      </c>
      <c r="C18246" s="53">
        <f t="shared" si="593"/>
        <v>2017</v>
      </c>
      <c r="D18246" s="43" t="s">
        <v>100</v>
      </c>
      <c r="E18246" s="132">
        <v>6.1974999999999998</v>
      </c>
    </row>
    <row r="18247" spans="1:5" ht="13.8" x14ac:dyDescent="0.25">
      <c r="A18247" s="47">
        <v>42899</v>
      </c>
      <c r="B18247" s="45" t="str">
        <f t="shared" si="592"/>
        <v>June</v>
      </c>
      <c r="C18247" s="53">
        <f t="shared" si="593"/>
        <v>2017</v>
      </c>
      <c r="D18247" s="43" t="s">
        <v>101</v>
      </c>
      <c r="E18247" s="132">
        <v>5.9295000000000009</v>
      </c>
    </row>
    <row r="18248" spans="1:5" ht="13.8" x14ac:dyDescent="0.25">
      <c r="A18248" s="47">
        <v>42899</v>
      </c>
      <c r="B18248" s="45" t="str">
        <f t="shared" si="592"/>
        <v>June</v>
      </c>
      <c r="C18248" s="53">
        <f t="shared" si="593"/>
        <v>2017</v>
      </c>
      <c r="D18248" s="43" t="s">
        <v>124</v>
      </c>
      <c r="E18248" s="132">
        <v>5.8792499999999999</v>
      </c>
    </row>
    <row r="18249" spans="1:5" ht="13.8" x14ac:dyDescent="0.25">
      <c r="A18249" s="47">
        <v>42899</v>
      </c>
      <c r="B18249" s="45" t="str">
        <f t="shared" si="592"/>
        <v>June</v>
      </c>
      <c r="C18249" s="53">
        <f t="shared" si="593"/>
        <v>2017</v>
      </c>
      <c r="D18249" s="43" t="s">
        <v>125</v>
      </c>
      <c r="E18249" s="132">
        <v>5.2595000000000001</v>
      </c>
    </row>
    <row r="18250" spans="1:5" ht="13.8" x14ac:dyDescent="0.25">
      <c r="A18250" s="47">
        <v>42899</v>
      </c>
      <c r="B18250" s="45" t="str">
        <f t="shared" si="592"/>
        <v>June</v>
      </c>
      <c r="C18250" s="53">
        <f t="shared" si="593"/>
        <v>2017</v>
      </c>
      <c r="D18250" s="43" t="s">
        <v>126</v>
      </c>
      <c r="E18250" s="132">
        <v>5.7557500000000008</v>
      </c>
    </row>
    <row r="18251" spans="1:5" ht="13.8" x14ac:dyDescent="0.25">
      <c r="A18251" s="47">
        <v>42899</v>
      </c>
      <c r="B18251" s="45" t="str">
        <f t="shared" si="592"/>
        <v>June</v>
      </c>
      <c r="C18251" s="53">
        <f t="shared" si="593"/>
        <v>2017</v>
      </c>
      <c r="D18251" s="43" t="s">
        <v>127</v>
      </c>
      <c r="E18251" s="132">
        <v>5.8072499999999998</v>
      </c>
    </row>
    <row r="18252" spans="1:5" ht="13.8" x14ac:dyDescent="0.25">
      <c r="A18252" s="47">
        <v>42899</v>
      </c>
      <c r="B18252" s="45" t="str">
        <f t="shared" si="592"/>
        <v>June</v>
      </c>
      <c r="C18252" s="53">
        <f t="shared" si="593"/>
        <v>2017</v>
      </c>
      <c r="D18252" s="43" t="s">
        <v>105</v>
      </c>
      <c r="E18252" s="132">
        <v>4.1372499999999999</v>
      </c>
    </row>
    <row r="18253" spans="1:5" ht="13.8" x14ac:dyDescent="0.25">
      <c r="A18253" s="47">
        <v>42899</v>
      </c>
      <c r="B18253" s="45" t="str">
        <f t="shared" si="592"/>
        <v>June</v>
      </c>
      <c r="C18253" s="53">
        <f t="shared" si="593"/>
        <v>2017</v>
      </c>
      <c r="D18253" s="43" t="s">
        <v>128</v>
      </c>
      <c r="E18253" s="132">
        <v>6.12575</v>
      </c>
    </row>
    <row r="18254" spans="1:5" ht="13.8" x14ac:dyDescent="0.25">
      <c r="A18254" s="47">
        <v>42906</v>
      </c>
      <c r="B18254" s="45" t="str">
        <f t="shared" si="592"/>
        <v>June</v>
      </c>
      <c r="C18254" s="53">
        <f t="shared" si="593"/>
        <v>2017</v>
      </c>
      <c r="D18254" s="43" t="s">
        <v>131</v>
      </c>
      <c r="E18254" s="132">
        <v>21.200750000000003</v>
      </c>
    </row>
    <row r="18255" spans="1:5" ht="13.8" x14ac:dyDescent="0.25">
      <c r="A18255" s="47">
        <v>42906</v>
      </c>
      <c r="B18255" s="45" t="str">
        <f t="shared" si="592"/>
        <v>June</v>
      </c>
      <c r="C18255" s="53">
        <f t="shared" si="593"/>
        <v>2017</v>
      </c>
      <c r="D18255" s="43" t="s">
        <v>115</v>
      </c>
      <c r="E18255" s="132">
        <v>16.95</v>
      </c>
    </row>
    <row r="18256" spans="1:5" ht="13.8" x14ac:dyDescent="0.25">
      <c r="A18256" s="47">
        <v>42906</v>
      </c>
      <c r="B18256" s="45" t="str">
        <f t="shared" si="592"/>
        <v>June</v>
      </c>
      <c r="C18256" s="53">
        <f t="shared" si="593"/>
        <v>2017</v>
      </c>
      <c r="D18256" s="43" t="s">
        <v>95</v>
      </c>
      <c r="E18256" s="132">
        <v>15.029000000000002</v>
      </c>
    </row>
    <row r="18257" spans="1:5" ht="13.8" x14ac:dyDescent="0.25">
      <c r="A18257" s="47">
        <v>42906</v>
      </c>
      <c r="B18257" s="45" t="str">
        <f t="shared" si="592"/>
        <v>June</v>
      </c>
      <c r="C18257" s="53">
        <f t="shared" si="593"/>
        <v>2017</v>
      </c>
      <c r="D18257" s="43" t="s">
        <v>96</v>
      </c>
      <c r="E18257" s="132">
        <v>14.350999999999999</v>
      </c>
    </row>
    <row r="18258" spans="1:5" ht="13.8" x14ac:dyDescent="0.25">
      <c r="A18258" s="47">
        <v>42906</v>
      </c>
      <c r="B18258" s="45" t="str">
        <f t="shared" si="592"/>
        <v>June</v>
      </c>
      <c r="C18258" s="53">
        <f t="shared" si="593"/>
        <v>2017</v>
      </c>
      <c r="D18258" s="43" t="s">
        <v>97</v>
      </c>
      <c r="E18258" s="132">
        <v>13.673</v>
      </c>
    </row>
    <row r="18259" spans="1:5" ht="13.8" x14ac:dyDescent="0.25">
      <c r="A18259" s="47">
        <v>42906</v>
      </c>
      <c r="B18259" s="45" t="str">
        <f t="shared" si="592"/>
        <v>June</v>
      </c>
      <c r="C18259" s="53">
        <f t="shared" si="593"/>
        <v>2017</v>
      </c>
      <c r="D18259" s="43" t="s">
        <v>98</v>
      </c>
      <c r="E18259" s="132">
        <v>10.734999999999999</v>
      </c>
    </row>
    <row r="18260" spans="1:5" ht="15.6" x14ac:dyDescent="0.3">
      <c r="A18260" s="47">
        <v>42906</v>
      </c>
      <c r="B18260" s="45" t="str">
        <f t="shared" si="592"/>
        <v>June</v>
      </c>
      <c r="C18260" s="53">
        <f t="shared" si="593"/>
        <v>2017</v>
      </c>
      <c r="D18260" s="130" t="s">
        <v>136</v>
      </c>
      <c r="E18260" s="132">
        <v>17.051000000000002</v>
      </c>
    </row>
    <row r="18261" spans="1:5" ht="13.8" x14ac:dyDescent="0.25">
      <c r="A18261" s="47">
        <v>42906</v>
      </c>
      <c r="B18261" s="45" t="str">
        <f t="shared" si="592"/>
        <v>June</v>
      </c>
      <c r="C18261" s="53">
        <f t="shared" si="593"/>
        <v>2017</v>
      </c>
      <c r="D18261" s="43" t="s">
        <v>118</v>
      </c>
      <c r="E18261" s="132">
        <v>15.664499999999999</v>
      </c>
    </row>
    <row r="18262" spans="1:5" ht="13.8" x14ac:dyDescent="0.25">
      <c r="A18262" s="47">
        <v>42906</v>
      </c>
      <c r="B18262" s="45" t="str">
        <f t="shared" si="592"/>
        <v>June</v>
      </c>
      <c r="C18262" s="53">
        <f t="shared" si="593"/>
        <v>2017</v>
      </c>
      <c r="D18262" s="43" t="s">
        <v>102</v>
      </c>
      <c r="E18262" s="132">
        <v>15.458</v>
      </c>
    </row>
    <row r="18263" spans="1:5" ht="13.8" x14ac:dyDescent="0.25">
      <c r="A18263" s="47">
        <v>42906</v>
      </c>
      <c r="B18263" s="45" t="str">
        <f t="shared" si="592"/>
        <v>June</v>
      </c>
      <c r="C18263" s="53">
        <f t="shared" si="593"/>
        <v>2017</v>
      </c>
      <c r="D18263" s="43" t="s">
        <v>119</v>
      </c>
      <c r="E18263" s="132">
        <v>14.9565</v>
      </c>
    </row>
    <row r="18264" spans="1:5" ht="13.8" x14ac:dyDescent="0.25">
      <c r="A18264" s="47">
        <v>42906</v>
      </c>
      <c r="B18264" s="45" t="str">
        <f t="shared" si="592"/>
        <v>June</v>
      </c>
      <c r="C18264" s="53">
        <f t="shared" si="593"/>
        <v>2017</v>
      </c>
      <c r="D18264" s="43" t="s">
        <v>120</v>
      </c>
      <c r="E18264" s="132">
        <v>14.189499999999999</v>
      </c>
    </row>
    <row r="18265" spans="1:5" ht="13.8" x14ac:dyDescent="0.25">
      <c r="A18265" s="47">
        <v>42906</v>
      </c>
      <c r="B18265" s="45" t="str">
        <f t="shared" si="592"/>
        <v>June</v>
      </c>
      <c r="C18265" s="53">
        <f t="shared" si="593"/>
        <v>2017</v>
      </c>
      <c r="D18265" s="43" t="s">
        <v>103</v>
      </c>
      <c r="E18265" s="132">
        <v>13.687999999999999</v>
      </c>
    </row>
    <row r="18266" spans="1:5" ht="13.8" x14ac:dyDescent="0.25">
      <c r="A18266" s="47">
        <v>42906</v>
      </c>
      <c r="B18266" s="45" t="str">
        <f t="shared" si="592"/>
        <v>June</v>
      </c>
      <c r="C18266" s="53">
        <f t="shared" si="593"/>
        <v>2017</v>
      </c>
      <c r="D18266" s="43" t="s">
        <v>116</v>
      </c>
      <c r="E18266" s="132">
        <v>7.8802500000000011</v>
      </c>
    </row>
    <row r="18267" spans="1:5" ht="13.8" x14ac:dyDescent="0.25">
      <c r="A18267" s="47">
        <v>42906</v>
      </c>
      <c r="B18267" s="45" t="str">
        <f t="shared" si="592"/>
        <v>June</v>
      </c>
      <c r="C18267" s="53">
        <f t="shared" si="593"/>
        <v>2017</v>
      </c>
      <c r="D18267" s="43" t="s">
        <v>104</v>
      </c>
      <c r="E18267" s="132">
        <v>9.1455000000000002</v>
      </c>
    </row>
    <row r="18268" spans="1:5" ht="13.8" x14ac:dyDescent="0.25">
      <c r="A18268" s="47">
        <v>42906</v>
      </c>
      <c r="B18268" s="45" t="str">
        <f t="shared" si="592"/>
        <v>June</v>
      </c>
      <c r="C18268" s="53">
        <f t="shared" si="593"/>
        <v>2017</v>
      </c>
      <c r="D18268" s="43" t="s">
        <v>121</v>
      </c>
      <c r="E18268" s="132">
        <v>8.697000000000001</v>
      </c>
    </row>
    <row r="18269" spans="1:5" ht="13.8" x14ac:dyDescent="0.25">
      <c r="A18269" s="47">
        <v>42906</v>
      </c>
      <c r="B18269" s="45" t="str">
        <f t="shared" si="592"/>
        <v>June</v>
      </c>
      <c r="C18269" s="53">
        <f t="shared" si="593"/>
        <v>2017</v>
      </c>
      <c r="D18269" s="43" t="s">
        <v>122</v>
      </c>
      <c r="E18269" s="132">
        <v>7.8779999999999992</v>
      </c>
    </row>
    <row r="18270" spans="1:5" ht="13.8" x14ac:dyDescent="0.25">
      <c r="A18270" s="47">
        <v>42906</v>
      </c>
      <c r="B18270" s="45" t="str">
        <f t="shared" si="592"/>
        <v>June</v>
      </c>
      <c r="C18270" s="53">
        <f t="shared" si="593"/>
        <v>2017</v>
      </c>
      <c r="D18270" s="43" t="s">
        <v>123</v>
      </c>
      <c r="E18270" s="132">
        <v>7.7805000000000009</v>
      </c>
    </row>
    <row r="18271" spans="1:5" ht="13.8" x14ac:dyDescent="0.25">
      <c r="A18271" s="47">
        <v>42906</v>
      </c>
      <c r="B18271" s="45" t="str">
        <f t="shared" si="592"/>
        <v>June</v>
      </c>
      <c r="C18271" s="53">
        <f t="shared" si="593"/>
        <v>2017</v>
      </c>
      <c r="D18271" s="43" t="s">
        <v>99</v>
      </c>
      <c r="E18271" s="132">
        <v>6.7450000000000001</v>
      </c>
    </row>
    <row r="18272" spans="1:5" ht="13.8" x14ac:dyDescent="0.25">
      <c r="A18272" s="47">
        <v>42906</v>
      </c>
      <c r="B18272" s="45" t="str">
        <f t="shared" si="592"/>
        <v>June</v>
      </c>
      <c r="C18272" s="53">
        <f t="shared" si="593"/>
        <v>2017</v>
      </c>
      <c r="D18272" s="43" t="s">
        <v>100</v>
      </c>
      <c r="E18272" s="132">
        <v>6.5674999999999999</v>
      </c>
    </row>
    <row r="18273" spans="1:5" ht="13.8" x14ac:dyDescent="0.25">
      <c r="A18273" s="47">
        <v>42906</v>
      </c>
      <c r="B18273" s="45" t="str">
        <f t="shared" si="592"/>
        <v>June</v>
      </c>
      <c r="C18273" s="53">
        <f t="shared" si="593"/>
        <v>2017</v>
      </c>
      <c r="D18273" s="43" t="s">
        <v>101</v>
      </c>
      <c r="E18273" s="132">
        <v>6.2835000000000001</v>
      </c>
    </row>
    <row r="18274" spans="1:5" ht="13.8" x14ac:dyDescent="0.25">
      <c r="A18274" s="47">
        <v>42906</v>
      </c>
      <c r="B18274" s="45" t="str">
        <f t="shared" si="592"/>
        <v>June</v>
      </c>
      <c r="C18274" s="53">
        <f t="shared" si="593"/>
        <v>2017</v>
      </c>
      <c r="D18274" s="43" t="s">
        <v>124</v>
      </c>
      <c r="E18274" s="132">
        <v>6.2302499999999998</v>
      </c>
    </row>
    <row r="18275" spans="1:5" ht="13.8" x14ac:dyDescent="0.25">
      <c r="A18275" s="47">
        <v>42906</v>
      </c>
      <c r="B18275" s="45" t="str">
        <f t="shared" si="592"/>
        <v>June</v>
      </c>
      <c r="C18275" s="53">
        <f t="shared" si="593"/>
        <v>2017</v>
      </c>
      <c r="D18275" s="43" t="s">
        <v>125</v>
      </c>
      <c r="E18275" s="132">
        <v>5.5735000000000001</v>
      </c>
    </row>
    <row r="18276" spans="1:5" ht="13.8" x14ac:dyDescent="0.25">
      <c r="A18276" s="47">
        <v>42906</v>
      </c>
      <c r="B18276" s="45" t="str">
        <f t="shared" si="592"/>
        <v>June</v>
      </c>
      <c r="C18276" s="53">
        <f t="shared" si="593"/>
        <v>2017</v>
      </c>
      <c r="D18276" s="43" t="s">
        <v>126</v>
      </c>
      <c r="E18276" s="132">
        <v>6.0547500000000003</v>
      </c>
    </row>
    <row r="18277" spans="1:5" ht="13.8" x14ac:dyDescent="0.25">
      <c r="A18277" s="47">
        <v>42906</v>
      </c>
      <c r="B18277" s="45" t="str">
        <f t="shared" si="592"/>
        <v>June</v>
      </c>
      <c r="C18277" s="53">
        <f t="shared" si="593"/>
        <v>2017</v>
      </c>
      <c r="D18277" s="43" t="s">
        <v>127</v>
      </c>
      <c r="E18277" s="132">
        <v>6.0742499999999993</v>
      </c>
    </row>
    <row r="18278" spans="1:5" ht="13.8" x14ac:dyDescent="0.25">
      <c r="A18278" s="47">
        <v>42906</v>
      </c>
      <c r="B18278" s="45" t="str">
        <f t="shared" si="592"/>
        <v>June</v>
      </c>
      <c r="C18278" s="53">
        <f t="shared" si="593"/>
        <v>2017</v>
      </c>
      <c r="D18278" s="43" t="s">
        <v>105</v>
      </c>
      <c r="E18278" s="132">
        <v>4.3842499999999998</v>
      </c>
    </row>
    <row r="18279" spans="1:5" ht="13.8" x14ac:dyDescent="0.25">
      <c r="A18279" s="47">
        <v>42906</v>
      </c>
      <c r="B18279" s="45" t="str">
        <f t="shared" si="592"/>
        <v>June</v>
      </c>
      <c r="C18279" s="53">
        <f t="shared" si="593"/>
        <v>2017</v>
      </c>
      <c r="D18279" s="43" t="s">
        <v>128</v>
      </c>
      <c r="E18279" s="132">
        <v>6.3547500000000001</v>
      </c>
    </row>
    <row r="18280" spans="1:5" ht="13.8" x14ac:dyDescent="0.25">
      <c r="A18280" s="47">
        <v>42913</v>
      </c>
      <c r="B18280" s="45" t="str">
        <f t="shared" si="592"/>
        <v>June</v>
      </c>
      <c r="C18280" s="53">
        <f t="shared" si="593"/>
        <v>2017</v>
      </c>
      <c r="D18280" s="43" t="s">
        <v>131</v>
      </c>
      <c r="E18280" s="132">
        <v>23.212499999999999</v>
      </c>
    </row>
    <row r="18281" spans="1:5" ht="13.8" x14ac:dyDescent="0.25">
      <c r="A18281" s="47">
        <v>42913</v>
      </c>
      <c r="B18281" s="45" t="str">
        <f t="shared" si="592"/>
        <v>June</v>
      </c>
      <c r="C18281" s="53">
        <f t="shared" si="593"/>
        <v>2017</v>
      </c>
      <c r="D18281" s="43" t="s">
        <v>115</v>
      </c>
      <c r="E18281" s="132">
        <v>18.600000000000001</v>
      </c>
    </row>
    <row r="18282" spans="1:5" ht="13.8" x14ac:dyDescent="0.25">
      <c r="A18282" s="47">
        <v>42913</v>
      </c>
      <c r="B18282" s="45" t="str">
        <f t="shared" si="592"/>
        <v>June</v>
      </c>
      <c r="C18282" s="53">
        <f t="shared" si="593"/>
        <v>2017</v>
      </c>
      <c r="D18282" s="43" t="s">
        <v>95</v>
      </c>
      <c r="E18282" s="132">
        <v>16.492000000000001</v>
      </c>
    </row>
    <row r="18283" spans="1:5" ht="13.8" x14ac:dyDescent="0.25">
      <c r="A18283" s="47">
        <v>42913</v>
      </c>
      <c r="B18283" s="45" t="str">
        <f t="shared" si="592"/>
        <v>June</v>
      </c>
      <c r="C18283" s="53">
        <f t="shared" si="593"/>
        <v>2017</v>
      </c>
      <c r="D18283" s="43" t="s">
        <v>96</v>
      </c>
      <c r="E18283" s="132">
        <v>15.747999999999999</v>
      </c>
    </row>
    <row r="18284" spans="1:5" ht="13.8" x14ac:dyDescent="0.25">
      <c r="A18284" s="47">
        <v>42913</v>
      </c>
      <c r="B18284" s="45" t="str">
        <f t="shared" si="592"/>
        <v>June</v>
      </c>
      <c r="C18284" s="53">
        <f t="shared" si="593"/>
        <v>2017</v>
      </c>
      <c r="D18284" s="43" t="s">
        <v>97</v>
      </c>
      <c r="E18284" s="132">
        <v>15.003999999999998</v>
      </c>
    </row>
    <row r="18285" spans="1:5" ht="13.8" x14ac:dyDescent="0.25">
      <c r="A18285" s="47">
        <v>42913</v>
      </c>
      <c r="B18285" s="45" t="str">
        <f t="shared" si="592"/>
        <v>June</v>
      </c>
      <c r="C18285" s="53">
        <f t="shared" si="593"/>
        <v>2017</v>
      </c>
      <c r="D18285" s="43" t="s">
        <v>98</v>
      </c>
      <c r="E18285" s="132">
        <v>11.78</v>
      </c>
    </row>
    <row r="18286" spans="1:5" ht="15.6" x14ac:dyDescent="0.3">
      <c r="A18286" s="47">
        <v>42913</v>
      </c>
      <c r="B18286" s="45" t="str">
        <f t="shared" si="592"/>
        <v>June</v>
      </c>
      <c r="C18286" s="53">
        <f t="shared" si="593"/>
        <v>2017</v>
      </c>
      <c r="D18286" s="130" t="s">
        <v>136</v>
      </c>
      <c r="E18286" s="132">
        <v>18.351500000000001</v>
      </c>
    </row>
    <row r="18287" spans="1:5" ht="13.8" x14ac:dyDescent="0.25">
      <c r="A18287" s="47">
        <v>42913</v>
      </c>
      <c r="B18287" s="45" t="str">
        <f t="shared" si="592"/>
        <v>June</v>
      </c>
      <c r="C18287" s="53">
        <f t="shared" si="593"/>
        <v>2017</v>
      </c>
      <c r="D18287" s="43" t="s">
        <v>118</v>
      </c>
      <c r="E18287" s="132">
        <v>16.859249999999999</v>
      </c>
    </row>
    <row r="18288" spans="1:5" ht="13.8" x14ac:dyDescent="0.25">
      <c r="A18288" s="47">
        <v>42913</v>
      </c>
      <c r="B18288" s="45" t="str">
        <f t="shared" si="592"/>
        <v>June</v>
      </c>
      <c r="C18288" s="53">
        <f t="shared" si="593"/>
        <v>2017</v>
      </c>
      <c r="D18288" s="43" t="s">
        <v>102</v>
      </c>
      <c r="E18288" s="132">
        <v>16.637</v>
      </c>
    </row>
    <row r="18289" spans="1:5" ht="13.8" x14ac:dyDescent="0.25">
      <c r="A18289" s="47">
        <v>42913</v>
      </c>
      <c r="B18289" s="45" t="str">
        <f t="shared" si="592"/>
        <v>June</v>
      </c>
      <c r="C18289" s="53">
        <f t="shared" si="593"/>
        <v>2017</v>
      </c>
      <c r="D18289" s="43" t="s">
        <v>119</v>
      </c>
      <c r="E18289" s="132">
        <v>16.097250000000003</v>
      </c>
    </row>
    <row r="18290" spans="1:5" ht="13.8" x14ac:dyDescent="0.25">
      <c r="A18290" s="47">
        <v>42913</v>
      </c>
      <c r="B18290" s="45" t="str">
        <f t="shared" si="592"/>
        <v>June</v>
      </c>
      <c r="C18290" s="53">
        <f t="shared" si="593"/>
        <v>2017</v>
      </c>
      <c r="D18290" s="43" t="s">
        <v>120</v>
      </c>
      <c r="E18290" s="132">
        <v>15.271749999999999</v>
      </c>
    </row>
    <row r="18291" spans="1:5" ht="13.8" x14ac:dyDescent="0.25">
      <c r="A18291" s="47">
        <v>42913</v>
      </c>
      <c r="B18291" s="45" t="str">
        <f t="shared" si="592"/>
        <v>June</v>
      </c>
      <c r="C18291" s="53">
        <f t="shared" si="593"/>
        <v>2017</v>
      </c>
      <c r="D18291" s="43" t="s">
        <v>103</v>
      </c>
      <c r="E18291" s="132">
        <v>14.731999999999998</v>
      </c>
    </row>
    <row r="18292" spans="1:5" ht="13.8" x14ac:dyDescent="0.25">
      <c r="A18292" s="47">
        <v>42913</v>
      </c>
      <c r="B18292" s="45" t="str">
        <f t="shared" si="592"/>
        <v>June</v>
      </c>
      <c r="C18292" s="53">
        <f t="shared" si="593"/>
        <v>2017</v>
      </c>
      <c r="D18292" s="43" t="s">
        <v>116</v>
      </c>
      <c r="E18292" s="132">
        <v>8.5785</v>
      </c>
    </row>
    <row r="18293" spans="1:5" ht="13.8" x14ac:dyDescent="0.25">
      <c r="A18293" s="47">
        <v>42913</v>
      </c>
      <c r="B18293" s="45" t="str">
        <f t="shared" si="592"/>
        <v>June</v>
      </c>
      <c r="C18293" s="53">
        <f t="shared" si="593"/>
        <v>2017</v>
      </c>
      <c r="D18293" s="43" t="s">
        <v>104</v>
      </c>
      <c r="E18293" s="132">
        <v>9.8490000000000002</v>
      </c>
    </row>
    <row r="18294" spans="1:5" ht="13.8" x14ac:dyDescent="0.25">
      <c r="A18294" s="47">
        <v>42913</v>
      </c>
      <c r="B18294" s="45" t="str">
        <f t="shared" si="592"/>
        <v>June</v>
      </c>
      <c r="C18294" s="53">
        <f t="shared" si="593"/>
        <v>2017</v>
      </c>
      <c r="D18294" s="43" t="s">
        <v>121</v>
      </c>
      <c r="E18294" s="132">
        <v>9.3659999999999997</v>
      </c>
    </row>
    <row r="18295" spans="1:5" ht="13.8" x14ac:dyDescent="0.25">
      <c r="A18295" s="47">
        <v>42913</v>
      </c>
      <c r="B18295" s="45" t="str">
        <f t="shared" si="592"/>
        <v>June</v>
      </c>
      <c r="C18295" s="53">
        <f t="shared" si="593"/>
        <v>2017</v>
      </c>
      <c r="D18295" s="43" t="s">
        <v>122</v>
      </c>
      <c r="E18295" s="132">
        <v>8.484</v>
      </c>
    </row>
    <row r="18296" spans="1:5" ht="13.8" x14ac:dyDescent="0.25">
      <c r="A18296" s="47">
        <v>42913</v>
      </c>
      <c r="B18296" s="45" t="str">
        <f t="shared" si="592"/>
        <v>June</v>
      </c>
      <c r="C18296" s="53">
        <f t="shared" si="593"/>
        <v>2017</v>
      </c>
      <c r="D18296" s="43" t="s">
        <v>123</v>
      </c>
      <c r="E18296" s="132">
        <v>8.3790000000000013</v>
      </c>
    </row>
    <row r="18297" spans="1:5" ht="13.8" x14ac:dyDescent="0.25">
      <c r="A18297" s="47">
        <v>42913</v>
      </c>
      <c r="B18297" s="45" t="str">
        <f t="shared" si="592"/>
        <v>June</v>
      </c>
      <c r="C18297" s="53">
        <f t="shared" si="593"/>
        <v>2017</v>
      </c>
      <c r="D18297" s="43" t="s">
        <v>99</v>
      </c>
      <c r="E18297" s="132">
        <v>6.7450000000000001</v>
      </c>
    </row>
    <row r="18298" spans="1:5" ht="13.8" x14ac:dyDescent="0.25">
      <c r="A18298" s="47">
        <v>42913</v>
      </c>
      <c r="B18298" s="45" t="str">
        <f t="shared" si="592"/>
        <v>June</v>
      </c>
      <c r="C18298" s="53">
        <f t="shared" si="593"/>
        <v>2017</v>
      </c>
      <c r="D18298" s="43" t="s">
        <v>100</v>
      </c>
      <c r="E18298" s="132">
        <v>6.5674999999999999</v>
      </c>
    </row>
    <row r="18299" spans="1:5" ht="13.8" x14ac:dyDescent="0.25">
      <c r="A18299" s="47">
        <v>42913</v>
      </c>
      <c r="B18299" s="45" t="str">
        <f t="shared" si="592"/>
        <v>June</v>
      </c>
      <c r="C18299" s="53">
        <f t="shared" si="593"/>
        <v>2017</v>
      </c>
      <c r="D18299" s="43" t="s">
        <v>101</v>
      </c>
      <c r="E18299" s="132">
        <v>6.2835000000000001</v>
      </c>
    </row>
    <row r="18300" spans="1:5" ht="13.8" x14ac:dyDescent="0.25">
      <c r="A18300" s="47">
        <v>42913</v>
      </c>
      <c r="B18300" s="45" t="str">
        <f t="shared" si="592"/>
        <v>June</v>
      </c>
      <c r="C18300" s="53">
        <f t="shared" si="593"/>
        <v>2017</v>
      </c>
      <c r="D18300" s="43" t="s">
        <v>124</v>
      </c>
      <c r="E18300" s="132">
        <v>6.2302499999999998</v>
      </c>
    </row>
    <row r="18301" spans="1:5" ht="13.8" x14ac:dyDescent="0.25">
      <c r="A18301" s="47">
        <v>42913</v>
      </c>
      <c r="B18301" s="45" t="str">
        <f t="shared" si="592"/>
        <v>June</v>
      </c>
      <c r="C18301" s="53">
        <f t="shared" si="593"/>
        <v>2017</v>
      </c>
      <c r="D18301" s="43" t="s">
        <v>125</v>
      </c>
      <c r="E18301" s="132">
        <v>5.5735000000000001</v>
      </c>
    </row>
    <row r="18302" spans="1:5" ht="13.8" x14ac:dyDescent="0.25">
      <c r="A18302" s="47">
        <v>42913</v>
      </c>
      <c r="B18302" s="45" t="str">
        <f t="shared" si="592"/>
        <v>June</v>
      </c>
      <c r="C18302" s="53">
        <f t="shared" si="593"/>
        <v>2017</v>
      </c>
      <c r="D18302" s="43" t="s">
        <v>126</v>
      </c>
      <c r="E18302" s="132">
        <v>6.0547500000000003</v>
      </c>
    </row>
    <row r="18303" spans="1:5" ht="13.8" x14ac:dyDescent="0.25">
      <c r="A18303" s="47">
        <v>42913</v>
      </c>
      <c r="B18303" s="45" t="str">
        <f t="shared" si="592"/>
        <v>June</v>
      </c>
      <c r="C18303" s="53">
        <f t="shared" si="593"/>
        <v>2017</v>
      </c>
      <c r="D18303" s="43" t="s">
        <v>127</v>
      </c>
      <c r="E18303" s="132">
        <v>6.0742499999999993</v>
      </c>
    </row>
    <row r="18304" spans="1:5" ht="13.8" x14ac:dyDescent="0.25">
      <c r="A18304" s="47">
        <v>42913</v>
      </c>
      <c r="B18304" s="45" t="str">
        <f t="shared" si="592"/>
        <v>June</v>
      </c>
      <c r="C18304" s="53">
        <f t="shared" si="593"/>
        <v>2017</v>
      </c>
      <c r="D18304" s="43" t="s">
        <v>105</v>
      </c>
      <c r="E18304" s="132">
        <v>4.3842499999999998</v>
      </c>
    </row>
    <row r="18305" spans="1:5" ht="13.8" x14ac:dyDescent="0.25">
      <c r="A18305" s="47">
        <v>42913</v>
      </c>
      <c r="B18305" s="45" t="str">
        <f t="shared" si="592"/>
        <v>June</v>
      </c>
      <c r="C18305" s="53">
        <f t="shared" si="593"/>
        <v>2017</v>
      </c>
      <c r="D18305" s="43" t="s">
        <v>128</v>
      </c>
      <c r="E18305" s="132">
        <v>6.3547500000000001</v>
      </c>
    </row>
    <row r="18306" spans="1:5" ht="13.8" x14ac:dyDescent="0.25">
      <c r="A18306" s="47">
        <v>42920</v>
      </c>
      <c r="B18306" s="45" t="str">
        <f t="shared" ref="B18306:B18366" si="594">TEXT(A18306,"mmmm")</f>
        <v>July</v>
      </c>
      <c r="C18306" s="53">
        <f t="shared" ref="C18306:C18366" si="595">YEAR(A18306)</f>
        <v>2017</v>
      </c>
      <c r="D18306" s="43" t="s">
        <v>131</v>
      </c>
      <c r="E18306" s="132">
        <v>20.117500000000003</v>
      </c>
    </row>
    <row r="18307" spans="1:5" ht="13.8" x14ac:dyDescent="0.25">
      <c r="A18307" s="47">
        <v>42920</v>
      </c>
      <c r="B18307" s="45" t="str">
        <f t="shared" si="594"/>
        <v>July</v>
      </c>
      <c r="C18307" s="53">
        <f t="shared" si="595"/>
        <v>2017</v>
      </c>
      <c r="D18307" s="43" t="s">
        <v>115</v>
      </c>
      <c r="E18307" s="132">
        <v>16.600000000000001</v>
      </c>
    </row>
    <row r="18308" spans="1:5" ht="13.8" x14ac:dyDescent="0.25">
      <c r="A18308" s="47">
        <v>42920</v>
      </c>
      <c r="B18308" s="45" t="str">
        <f t="shared" si="594"/>
        <v>July</v>
      </c>
      <c r="C18308" s="53">
        <f t="shared" si="595"/>
        <v>2017</v>
      </c>
      <c r="D18308" s="43" t="s">
        <v>95</v>
      </c>
      <c r="E18308" s="132">
        <v>14.718666666666667</v>
      </c>
    </row>
    <row r="18309" spans="1:5" ht="13.8" x14ac:dyDescent="0.25">
      <c r="A18309" s="47">
        <v>42920</v>
      </c>
      <c r="B18309" s="45" t="str">
        <f t="shared" si="594"/>
        <v>July</v>
      </c>
      <c r="C18309" s="53">
        <f t="shared" si="595"/>
        <v>2017</v>
      </c>
      <c r="D18309" s="43" t="s">
        <v>96</v>
      </c>
      <c r="E18309" s="132">
        <v>14.054666666666668</v>
      </c>
    </row>
    <row r="18310" spans="1:5" ht="13.8" x14ac:dyDescent="0.25">
      <c r="A18310" s="47">
        <v>42920</v>
      </c>
      <c r="B18310" s="45" t="str">
        <f t="shared" si="594"/>
        <v>July</v>
      </c>
      <c r="C18310" s="53">
        <f t="shared" si="595"/>
        <v>2017</v>
      </c>
      <c r="D18310" s="43" t="s">
        <v>97</v>
      </c>
      <c r="E18310" s="132">
        <v>13.390666666666666</v>
      </c>
    </row>
    <row r="18311" spans="1:5" ht="13.8" x14ac:dyDescent="0.25">
      <c r="A18311" s="47">
        <v>42920</v>
      </c>
      <c r="B18311" s="45" t="str">
        <f t="shared" si="594"/>
        <v>July</v>
      </c>
      <c r="C18311" s="53">
        <f t="shared" si="595"/>
        <v>2017</v>
      </c>
      <c r="D18311" s="43" t="s">
        <v>98</v>
      </c>
      <c r="E18311" s="132">
        <v>10.513333333333332</v>
      </c>
    </row>
    <row r="18312" spans="1:5" ht="15.6" x14ac:dyDescent="0.3">
      <c r="A18312" s="47">
        <v>42920</v>
      </c>
      <c r="B18312" s="45" t="str">
        <f t="shared" si="594"/>
        <v>July</v>
      </c>
      <c r="C18312" s="53">
        <f t="shared" si="595"/>
        <v>2017</v>
      </c>
      <c r="D18312" s="130" t="s">
        <v>136</v>
      </c>
      <c r="E18312" s="132">
        <v>16.665666666666667</v>
      </c>
    </row>
    <row r="18313" spans="1:5" ht="13.8" x14ac:dyDescent="0.25">
      <c r="A18313" s="47">
        <v>42920</v>
      </c>
      <c r="B18313" s="45" t="str">
        <f t="shared" si="594"/>
        <v>July</v>
      </c>
      <c r="C18313" s="53">
        <f t="shared" si="595"/>
        <v>2017</v>
      </c>
      <c r="D18313" s="43" t="s">
        <v>118</v>
      </c>
      <c r="E18313" s="132">
        <v>15.310499999999998</v>
      </c>
    </row>
    <row r="18314" spans="1:5" ht="13.8" x14ac:dyDescent="0.25">
      <c r="A18314" s="47">
        <v>42920</v>
      </c>
      <c r="B18314" s="45" t="str">
        <f t="shared" si="594"/>
        <v>July</v>
      </c>
      <c r="C18314" s="53">
        <f t="shared" si="595"/>
        <v>2017</v>
      </c>
      <c r="D18314" s="43" t="s">
        <v>102</v>
      </c>
      <c r="E18314" s="132">
        <v>15.108666666666666</v>
      </c>
    </row>
    <row r="18315" spans="1:5" ht="13.8" x14ac:dyDescent="0.25">
      <c r="A18315" s="47">
        <v>42920</v>
      </c>
      <c r="B18315" s="45" t="str">
        <f t="shared" si="594"/>
        <v>July</v>
      </c>
      <c r="C18315" s="53">
        <f t="shared" si="595"/>
        <v>2017</v>
      </c>
      <c r="D18315" s="43" t="s">
        <v>119</v>
      </c>
      <c r="E18315" s="132">
        <v>14.618499999999999</v>
      </c>
    </row>
    <row r="18316" spans="1:5" ht="13.8" x14ac:dyDescent="0.25">
      <c r="A18316" s="47">
        <v>42920</v>
      </c>
      <c r="B18316" s="45" t="str">
        <f t="shared" si="594"/>
        <v>July</v>
      </c>
      <c r="C18316" s="53">
        <f t="shared" si="595"/>
        <v>2017</v>
      </c>
      <c r="D18316" s="43" t="s">
        <v>120</v>
      </c>
      <c r="E18316" s="132">
        <v>13.868833333333333</v>
      </c>
    </row>
    <row r="18317" spans="1:5" ht="13.8" x14ac:dyDescent="0.25">
      <c r="A18317" s="47">
        <v>42920</v>
      </c>
      <c r="B18317" s="45" t="str">
        <f t="shared" si="594"/>
        <v>July</v>
      </c>
      <c r="C18317" s="53">
        <f t="shared" si="595"/>
        <v>2017</v>
      </c>
      <c r="D18317" s="43" t="s">
        <v>103</v>
      </c>
      <c r="E18317" s="132">
        <v>13.378666666666666</v>
      </c>
    </row>
    <row r="18318" spans="1:5" ht="13.8" x14ac:dyDescent="0.25">
      <c r="A18318" s="47">
        <v>42920</v>
      </c>
      <c r="B18318" s="45" t="str">
        <f t="shared" si="594"/>
        <v>July</v>
      </c>
      <c r="C18318" s="53">
        <f t="shared" si="595"/>
        <v>2017</v>
      </c>
      <c r="D18318" s="43" t="s">
        <v>116</v>
      </c>
      <c r="E18318" s="132">
        <v>8.0465</v>
      </c>
    </row>
    <row r="18319" spans="1:5" ht="13.8" x14ac:dyDescent="0.25">
      <c r="A18319" s="47">
        <v>42920</v>
      </c>
      <c r="B18319" s="45" t="str">
        <f t="shared" si="594"/>
        <v>July</v>
      </c>
      <c r="C18319" s="53">
        <f t="shared" si="595"/>
        <v>2017</v>
      </c>
      <c r="D18319" s="43" t="s">
        <v>104</v>
      </c>
      <c r="E18319" s="132">
        <v>9.6926666666666659</v>
      </c>
    </row>
    <row r="18320" spans="1:5" ht="13.8" x14ac:dyDescent="0.25">
      <c r="A18320" s="47">
        <v>42920</v>
      </c>
      <c r="B18320" s="45" t="str">
        <f t="shared" si="594"/>
        <v>July</v>
      </c>
      <c r="C18320" s="53">
        <f t="shared" si="595"/>
        <v>2017</v>
      </c>
      <c r="D18320" s="43" t="s">
        <v>121</v>
      </c>
      <c r="E18320" s="132">
        <v>9.2173333333333325</v>
      </c>
    </row>
    <row r="18321" spans="1:5" ht="13.8" x14ac:dyDescent="0.25">
      <c r="A18321" s="47">
        <v>42920</v>
      </c>
      <c r="B18321" s="45" t="str">
        <f t="shared" si="594"/>
        <v>July</v>
      </c>
      <c r="C18321" s="53">
        <f t="shared" si="595"/>
        <v>2017</v>
      </c>
      <c r="D18321" s="43" t="s">
        <v>122</v>
      </c>
      <c r="E18321" s="132">
        <v>8.3493333333333322</v>
      </c>
    </row>
    <row r="18322" spans="1:5" ht="13.8" x14ac:dyDescent="0.25">
      <c r="A18322" s="47">
        <v>42920</v>
      </c>
      <c r="B18322" s="45" t="str">
        <f t="shared" si="594"/>
        <v>July</v>
      </c>
      <c r="C18322" s="53">
        <f t="shared" si="595"/>
        <v>2017</v>
      </c>
      <c r="D18322" s="43" t="s">
        <v>123</v>
      </c>
      <c r="E18322" s="132">
        <v>8.2460000000000004</v>
      </c>
    </row>
    <row r="18323" spans="1:5" ht="13.8" x14ac:dyDescent="0.25">
      <c r="A18323" s="47">
        <v>42920</v>
      </c>
      <c r="B18323" s="45" t="str">
        <f t="shared" si="594"/>
        <v>July</v>
      </c>
      <c r="C18323" s="53">
        <f t="shared" si="595"/>
        <v>2017</v>
      </c>
      <c r="D18323" s="43" t="s">
        <v>99</v>
      </c>
      <c r="E18323" s="132">
        <v>6.7133333333333329</v>
      </c>
    </row>
    <row r="18324" spans="1:5" ht="13.8" x14ac:dyDescent="0.25">
      <c r="A18324" s="47">
        <v>42920</v>
      </c>
      <c r="B18324" s="45" t="str">
        <f t="shared" si="594"/>
        <v>July</v>
      </c>
      <c r="C18324" s="53">
        <f t="shared" si="595"/>
        <v>2017</v>
      </c>
      <c r="D18324" s="43" t="s">
        <v>100</v>
      </c>
      <c r="E18324" s="132">
        <v>6.5366666666666662</v>
      </c>
    </row>
    <row r="18325" spans="1:5" ht="13.8" x14ac:dyDescent="0.25">
      <c r="A18325" s="47">
        <v>42920</v>
      </c>
      <c r="B18325" s="45" t="str">
        <f t="shared" si="594"/>
        <v>July</v>
      </c>
      <c r="C18325" s="53">
        <f t="shared" si="595"/>
        <v>2017</v>
      </c>
      <c r="D18325" s="43" t="s">
        <v>101</v>
      </c>
      <c r="E18325" s="132">
        <v>6.2539999999999996</v>
      </c>
    </row>
    <row r="18326" spans="1:5" ht="13.8" x14ac:dyDescent="0.25">
      <c r="A18326" s="47">
        <v>42920</v>
      </c>
      <c r="B18326" s="45" t="str">
        <f t="shared" si="594"/>
        <v>July</v>
      </c>
      <c r="C18326" s="53">
        <f t="shared" si="595"/>
        <v>2017</v>
      </c>
      <c r="D18326" s="43" t="s">
        <v>124</v>
      </c>
      <c r="E18326" s="132">
        <v>6.2009999999999987</v>
      </c>
    </row>
    <row r="18327" spans="1:5" ht="13.8" x14ac:dyDescent="0.25">
      <c r="A18327" s="47">
        <v>42920</v>
      </c>
      <c r="B18327" s="45" t="str">
        <f t="shared" si="594"/>
        <v>July</v>
      </c>
      <c r="C18327" s="53">
        <f t="shared" si="595"/>
        <v>2017</v>
      </c>
      <c r="D18327" s="43" t="s">
        <v>125</v>
      </c>
      <c r="E18327" s="132">
        <v>5.5473333333333334</v>
      </c>
    </row>
    <row r="18328" spans="1:5" ht="13.8" x14ac:dyDescent="0.25">
      <c r="A18328" s="47">
        <v>42920</v>
      </c>
      <c r="B18328" s="45" t="str">
        <f t="shared" si="594"/>
        <v>July</v>
      </c>
      <c r="C18328" s="53">
        <f t="shared" si="595"/>
        <v>2017</v>
      </c>
      <c r="D18328" s="43" t="s">
        <v>126</v>
      </c>
      <c r="E18328" s="132">
        <v>6.0298333333333334</v>
      </c>
    </row>
    <row r="18329" spans="1:5" ht="13.8" x14ac:dyDescent="0.25">
      <c r="A18329" s="47">
        <v>42920</v>
      </c>
      <c r="B18329" s="45" t="str">
        <f t="shared" si="594"/>
        <v>July</v>
      </c>
      <c r="C18329" s="53">
        <f t="shared" si="595"/>
        <v>2017</v>
      </c>
      <c r="D18329" s="43" t="s">
        <v>127</v>
      </c>
      <c r="E18329" s="132">
        <v>6.0519999999999996</v>
      </c>
    </row>
    <row r="18330" spans="1:5" ht="13.8" x14ac:dyDescent="0.25">
      <c r="A18330" s="47">
        <v>42920</v>
      </c>
      <c r="B18330" s="45" t="str">
        <f t="shared" si="594"/>
        <v>July</v>
      </c>
      <c r="C18330" s="53">
        <f t="shared" si="595"/>
        <v>2017</v>
      </c>
      <c r="D18330" s="43" t="s">
        <v>105</v>
      </c>
      <c r="E18330" s="132">
        <v>4.363666666666667</v>
      </c>
    </row>
    <row r="18331" spans="1:5" ht="13.8" x14ac:dyDescent="0.25">
      <c r="A18331" s="47">
        <v>42920</v>
      </c>
      <c r="B18331" s="45" t="str">
        <f t="shared" si="594"/>
        <v>July</v>
      </c>
      <c r="C18331" s="53">
        <f t="shared" si="595"/>
        <v>2017</v>
      </c>
      <c r="D18331" s="43" t="s">
        <v>128</v>
      </c>
      <c r="E18331" s="132">
        <v>6.3356666666666657</v>
      </c>
    </row>
    <row r="18332" spans="1:5" ht="13.8" x14ac:dyDescent="0.25">
      <c r="A18332" s="47">
        <v>42927</v>
      </c>
      <c r="B18332" s="45" t="str">
        <f t="shared" si="594"/>
        <v>July</v>
      </c>
      <c r="C18332" s="53">
        <f t="shared" si="595"/>
        <v>2017</v>
      </c>
      <c r="D18332" s="43" t="s">
        <v>131</v>
      </c>
      <c r="E18332" s="132">
        <v>22.799833333333336</v>
      </c>
    </row>
    <row r="18333" spans="1:5" ht="13.8" x14ac:dyDescent="0.25">
      <c r="A18333" s="47">
        <v>42927</v>
      </c>
      <c r="B18333" s="45" t="str">
        <f t="shared" si="594"/>
        <v>July</v>
      </c>
      <c r="C18333" s="53">
        <f t="shared" si="595"/>
        <v>2017</v>
      </c>
      <c r="D18333" s="43" t="s">
        <v>115</v>
      </c>
      <c r="E18333" s="132">
        <v>18.7</v>
      </c>
    </row>
    <row r="18334" spans="1:5" ht="13.8" x14ac:dyDescent="0.25">
      <c r="A18334" s="47">
        <v>42927</v>
      </c>
      <c r="B18334" s="45" t="str">
        <f t="shared" si="594"/>
        <v>July</v>
      </c>
      <c r="C18334" s="53">
        <f t="shared" si="595"/>
        <v>2017</v>
      </c>
      <c r="D18334" s="43" t="s">
        <v>95</v>
      </c>
      <c r="E18334" s="132">
        <v>16.580666666666669</v>
      </c>
    </row>
    <row r="18335" spans="1:5" ht="13.8" x14ac:dyDescent="0.25">
      <c r="A18335" s="47">
        <v>42927</v>
      </c>
      <c r="B18335" s="45" t="str">
        <f t="shared" si="594"/>
        <v>July</v>
      </c>
      <c r="C18335" s="53">
        <f t="shared" si="595"/>
        <v>2017</v>
      </c>
      <c r="D18335" s="43" t="s">
        <v>96</v>
      </c>
      <c r="E18335" s="132">
        <v>15.832666666666668</v>
      </c>
    </row>
    <row r="18336" spans="1:5" ht="13.8" x14ac:dyDescent="0.25">
      <c r="A18336" s="47">
        <v>42927</v>
      </c>
      <c r="B18336" s="45" t="str">
        <f t="shared" si="594"/>
        <v>July</v>
      </c>
      <c r="C18336" s="53">
        <f t="shared" si="595"/>
        <v>2017</v>
      </c>
      <c r="D18336" s="43" t="s">
        <v>97</v>
      </c>
      <c r="E18336" s="132">
        <v>15.084666666666667</v>
      </c>
    </row>
    <row r="18337" spans="1:5" ht="13.8" x14ac:dyDescent="0.25">
      <c r="A18337" s="47">
        <v>42927</v>
      </c>
      <c r="B18337" s="45" t="str">
        <f t="shared" si="594"/>
        <v>July</v>
      </c>
      <c r="C18337" s="53">
        <f t="shared" si="595"/>
        <v>2017</v>
      </c>
      <c r="D18337" s="43" t="s">
        <v>98</v>
      </c>
      <c r="E18337" s="132">
        <v>11.843333333333332</v>
      </c>
    </row>
    <row r="18338" spans="1:5" ht="15.6" x14ac:dyDescent="0.3">
      <c r="A18338" s="47">
        <v>42927</v>
      </c>
      <c r="B18338" s="45" t="str">
        <f t="shared" si="594"/>
        <v>July</v>
      </c>
      <c r="C18338" s="53">
        <f t="shared" si="595"/>
        <v>2017</v>
      </c>
      <c r="D18338" s="130" t="s">
        <v>136</v>
      </c>
      <c r="E18338" s="132">
        <v>18.014333333333337</v>
      </c>
    </row>
    <row r="18339" spans="1:5" ht="13.8" x14ac:dyDescent="0.25">
      <c r="A18339" s="47">
        <v>42927</v>
      </c>
      <c r="B18339" s="45" t="str">
        <f t="shared" si="594"/>
        <v>July</v>
      </c>
      <c r="C18339" s="53">
        <f t="shared" si="595"/>
        <v>2017</v>
      </c>
      <c r="D18339" s="43" t="s">
        <v>118</v>
      </c>
      <c r="E18339" s="132">
        <v>16.549500000000002</v>
      </c>
    </row>
    <row r="18340" spans="1:5" ht="13.8" x14ac:dyDescent="0.25">
      <c r="A18340" s="47">
        <v>42927</v>
      </c>
      <c r="B18340" s="45" t="str">
        <f t="shared" si="594"/>
        <v>July</v>
      </c>
      <c r="C18340" s="53">
        <f t="shared" si="595"/>
        <v>2017</v>
      </c>
      <c r="D18340" s="43" t="s">
        <v>102</v>
      </c>
      <c r="E18340" s="132">
        <v>16.331333333333333</v>
      </c>
    </row>
    <row r="18341" spans="1:5" ht="13.8" x14ac:dyDescent="0.25">
      <c r="A18341" s="47">
        <v>42927</v>
      </c>
      <c r="B18341" s="45" t="str">
        <f t="shared" si="594"/>
        <v>July</v>
      </c>
      <c r="C18341" s="53">
        <f t="shared" si="595"/>
        <v>2017</v>
      </c>
      <c r="D18341" s="43" t="s">
        <v>119</v>
      </c>
      <c r="E18341" s="132">
        <v>15.801500000000001</v>
      </c>
    </row>
    <row r="18342" spans="1:5" ht="13.8" x14ac:dyDescent="0.25">
      <c r="A18342" s="47">
        <v>42927</v>
      </c>
      <c r="B18342" s="45" t="str">
        <f t="shared" si="594"/>
        <v>July</v>
      </c>
      <c r="C18342" s="53">
        <f t="shared" si="595"/>
        <v>2017</v>
      </c>
      <c r="D18342" s="43" t="s">
        <v>120</v>
      </c>
      <c r="E18342" s="132">
        <v>14.991166666666665</v>
      </c>
    </row>
    <row r="18343" spans="1:5" ht="13.8" x14ac:dyDescent="0.25">
      <c r="A18343" s="47">
        <v>42927</v>
      </c>
      <c r="B18343" s="45" t="str">
        <f t="shared" si="594"/>
        <v>July</v>
      </c>
      <c r="C18343" s="53">
        <f t="shared" si="595"/>
        <v>2017</v>
      </c>
      <c r="D18343" s="43" t="s">
        <v>103</v>
      </c>
      <c r="E18343" s="132">
        <v>14.461333333333332</v>
      </c>
    </row>
    <row r="18344" spans="1:5" ht="13.8" x14ac:dyDescent="0.25">
      <c r="A18344" s="47">
        <v>42927</v>
      </c>
      <c r="B18344" s="45" t="str">
        <f t="shared" si="594"/>
        <v>July</v>
      </c>
      <c r="C18344" s="53">
        <f t="shared" si="595"/>
        <v>2017</v>
      </c>
      <c r="D18344" s="43" t="s">
        <v>116</v>
      </c>
      <c r="E18344" s="132">
        <v>8.5120000000000005</v>
      </c>
    </row>
    <row r="18345" spans="1:5" ht="13.8" x14ac:dyDescent="0.25">
      <c r="A18345" s="47">
        <v>42927</v>
      </c>
      <c r="B18345" s="45" t="str">
        <f t="shared" si="594"/>
        <v>July</v>
      </c>
      <c r="C18345" s="53">
        <f t="shared" si="595"/>
        <v>2017</v>
      </c>
      <c r="D18345" s="43" t="s">
        <v>104</v>
      </c>
      <c r="E18345" s="132">
        <v>10.161666666666667</v>
      </c>
    </row>
    <row r="18346" spans="1:5" ht="13.8" x14ac:dyDescent="0.25">
      <c r="A18346" s="47">
        <v>42927</v>
      </c>
      <c r="B18346" s="45" t="str">
        <f t="shared" si="594"/>
        <v>July</v>
      </c>
      <c r="C18346" s="53">
        <f t="shared" si="595"/>
        <v>2017</v>
      </c>
      <c r="D18346" s="43" t="s">
        <v>121</v>
      </c>
      <c r="E18346" s="132">
        <v>9.6633333333333322</v>
      </c>
    </row>
    <row r="18347" spans="1:5" ht="13.8" x14ac:dyDescent="0.25">
      <c r="A18347" s="47">
        <v>42927</v>
      </c>
      <c r="B18347" s="45" t="str">
        <f t="shared" si="594"/>
        <v>July</v>
      </c>
      <c r="C18347" s="53">
        <f t="shared" si="595"/>
        <v>2017</v>
      </c>
      <c r="D18347" s="43" t="s">
        <v>122</v>
      </c>
      <c r="E18347" s="132">
        <v>8.7533333333333321</v>
      </c>
    </row>
    <row r="18348" spans="1:5" ht="13.8" x14ac:dyDescent="0.25">
      <c r="A18348" s="47">
        <v>42927</v>
      </c>
      <c r="B18348" s="45" t="str">
        <f t="shared" si="594"/>
        <v>July</v>
      </c>
      <c r="C18348" s="53">
        <f t="shared" si="595"/>
        <v>2017</v>
      </c>
      <c r="D18348" s="43" t="s">
        <v>123</v>
      </c>
      <c r="E18348" s="132">
        <v>8.6449999999999996</v>
      </c>
    </row>
    <row r="18349" spans="1:5" ht="13.8" x14ac:dyDescent="0.25">
      <c r="A18349" s="47">
        <v>42927</v>
      </c>
      <c r="B18349" s="45" t="str">
        <f t="shared" si="594"/>
        <v>July</v>
      </c>
      <c r="C18349" s="53">
        <f t="shared" si="595"/>
        <v>2017</v>
      </c>
      <c r="D18349" s="43" t="s">
        <v>99</v>
      </c>
      <c r="E18349" s="132">
        <v>6.9666666666666659</v>
      </c>
    </row>
    <row r="18350" spans="1:5" ht="13.8" x14ac:dyDescent="0.25">
      <c r="A18350" s="47">
        <v>42927</v>
      </c>
      <c r="B18350" s="45" t="str">
        <f t="shared" si="594"/>
        <v>July</v>
      </c>
      <c r="C18350" s="53">
        <f t="shared" si="595"/>
        <v>2017</v>
      </c>
      <c r="D18350" s="43" t="s">
        <v>100</v>
      </c>
      <c r="E18350" s="132">
        <v>6.7833333333333341</v>
      </c>
    </row>
    <row r="18351" spans="1:5" ht="13.8" x14ac:dyDescent="0.25">
      <c r="A18351" s="47">
        <v>42927</v>
      </c>
      <c r="B18351" s="45" t="str">
        <f t="shared" si="594"/>
        <v>July</v>
      </c>
      <c r="C18351" s="53">
        <f t="shared" si="595"/>
        <v>2017</v>
      </c>
      <c r="D18351" s="43" t="s">
        <v>101</v>
      </c>
      <c r="E18351" s="132">
        <v>6.49</v>
      </c>
    </row>
    <row r="18352" spans="1:5" ht="13.8" x14ac:dyDescent="0.25">
      <c r="A18352" s="47">
        <v>42927</v>
      </c>
      <c r="B18352" s="45" t="str">
        <f t="shared" si="594"/>
        <v>July</v>
      </c>
      <c r="C18352" s="53">
        <f t="shared" si="595"/>
        <v>2017</v>
      </c>
      <c r="D18352" s="43" t="s">
        <v>124</v>
      </c>
      <c r="E18352" s="132">
        <v>6.4349999999999996</v>
      </c>
    </row>
    <row r="18353" spans="1:5" ht="13.8" x14ac:dyDescent="0.25">
      <c r="A18353" s="47">
        <v>42927</v>
      </c>
      <c r="B18353" s="45" t="str">
        <f t="shared" si="594"/>
        <v>July</v>
      </c>
      <c r="C18353" s="53">
        <f t="shared" si="595"/>
        <v>2017</v>
      </c>
      <c r="D18353" s="43" t="s">
        <v>125</v>
      </c>
      <c r="E18353" s="132">
        <v>5.7566666666666677</v>
      </c>
    </row>
    <row r="18354" spans="1:5" ht="13.8" x14ac:dyDescent="0.25">
      <c r="A18354" s="47">
        <v>42927</v>
      </c>
      <c r="B18354" s="45" t="str">
        <f t="shared" si="594"/>
        <v>July</v>
      </c>
      <c r="C18354" s="53">
        <f t="shared" si="595"/>
        <v>2017</v>
      </c>
      <c r="D18354" s="43" t="s">
        <v>126</v>
      </c>
      <c r="E18354" s="132">
        <v>6.2291666666666679</v>
      </c>
    </row>
    <row r="18355" spans="1:5" ht="13.8" x14ac:dyDescent="0.25">
      <c r="A18355" s="47">
        <v>42927</v>
      </c>
      <c r="B18355" s="45" t="str">
        <f t="shared" si="594"/>
        <v>July</v>
      </c>
      <c r="C18355" s="53">
        <f t="shared" si="595"/>
        <v>2017</v>
      </c>
      <c r="D18355" s="43" t="s">
        <v>127</v>
      </c>
      <c r="E18355" s="132">
        <v>6.23</v>
      </c>
    </row>
    <row r="18356" spans="1:5" ht="13.8" x14ac:dyDescent="0.25">
      <c r="A18356" s="47">
        <v>42927</v>
      </c>
      <c r="B18356" s="45" t="str">
        <f t="shared" si="594"/>
        <v>July</v>
      </c>
      <c r="C18356" s="53">
        <f t="shared" si="595"/>
        <v>2017</v>
      </c>
      <c r="D18356" s="43" t="s">
        <v>105</v>
      </c>
      <c r="E18356" s="132">
        <v>4.5283333333333333</v>
      </c>
    </row>
    <row r="18357" spans="1:5" ht="13.8" x14ac:dyDescent="0.25">
      <c r="A18357" s="47">
        <v>42927</v>
      </c>
      <c r="B18357" s="45" t="str">
        <f t="shared" si="594"/>
        <v>July</v>
      </c>
      <c r="C18357" s="53">
        <f t="shared" si="595"/>
        <v>2017</v>
      </c>
      <c r="D18357" s="43" t="s">
        <v>128</v>
      </c>
      <c r="E18357" s="132">
        <v>6.4883333333333351</v>
      </c>
    </row>
    <row r="18358" spans="1:5" ht="13.8" x14ac:dyDescent="0.25">
      <c r="A18358" s="47">
        <v>42934</v>
      </c>
      <c r="B18358" s="45" t="str">
        <f t="shared" si="594"/>
        <v>July</v>
      </c>
      <c r="C18358" s="53">
        <f t="shared" si="595"/>
        <v>2017</v>
      </c>
      <c r="D18358" s="43" t="s">
        <v>131</v>
      </c>
      <c r="E18358" s="132">
        <v>22.438749999999999</v>
      </c>
    </row>
    <row r="18359" spans="1:5" ht="13.8" x14ac:dyDescent="0.25">
      <c r="A18359" s="47">
        <v>42934</v>
      </c>
      <c r="B18359" s="45" t="str">
        <f t="shared" si="594"/>
        <v>July</v>
      </c>
      <c r="C18359" s="53">
        <f t="shared" si="595"/>
        <v>2017</v>
      </c>
      <c r="D18359" s="43" t="s">
        <v>115</v>
      </c>
      <c r="E18359" s="132">
        <v>18.45</v>
      </c>
    </row>
    <row r="18360" spans="1:5" ht="13.8" x14ac:dyDescent="0.25">
      <c r="A18360" s="47">
        <v>42934</v>
      </c>
      <c r="B18360" s="45" t="str">
        <f t="shared" si="594"/>
        <v>July</v>
      </c>
      <c r="C18360" s="53">
        <f t="shared" si="595"/>
        <v>2017</v>
      </c>
      <c r="D18360" s="43" t="s">
        <v>95</v>
      </c>
      <c r="E18360" s="132">
        <v>16.359000000000002</v>
      </c>
    </row>
    <row r="18361" spans="1:5" ht="13.8" x14ac:dyDescent="0.25">
      <c r="A18361" s="47">
        <v>42934</v>
      </c>
      <c r="B18361" s="45" t="str">
        <f t="shared" si="594"/>
        <v>July</v>
      </c>
      <c r="C18361" s="53">
        <f t="shared" si="595"/>
        <v>2017</v>
      </c>
      <c r="D18361" s="43" t="s">
        <v>96</v>
      </c>
      <c r="E18361" s="132">
        <v>15.620999999999999</v>
      </c>
    </row>
    <row r="18362" spans="1:5" ht="13.8" x14ac:dyDescent="0.25">
      <c r="A18362" s="47">
        <v>42934</v>
      </c>
      <c r="B18362" s="45" t="str">
        <f t="shared" si="594"/>
        <v>July</v>
      </c>
      <c r="C18362" s="53">
        <f t="shared" si="595"/>
        <v>2017</v>
      </c>
      <c r="D18362" s="43" t="s">
        <v>97</v>
      </c>
      <c r="E18362" s="132">
        <v>14.882999999999999</v>
      </c>
    </row>
    <row r="18363" spans="1:5" ht="13.8" x14ac:dyDescent="0.25">
      <c r="A18363" s="47">
        <v>42934</v>
      </c>
      <c r="B18363" s="45" t="str">
        <f t="shared" si="594"/>
        <v>July</v>
      </c>
      <c r="C18363" s="53">
        <f t="shared" si="595"/>
        <v>2017</v>
      </c>
      <c r="D18363" s="43" t="s">
        <v>98</v>
      </c>
      <c r="E18363" s="132">
        <v>11.685</v>
      </c>
    </row>
    <row r="18364" spans="1:5" ht="15.6" x14ac:dyDescent="0.3">
      <c r="A18364" s="47">
        <v>42934</v>
      </c>
      <c r="B18364" s="45" t="str">
        <f t="shared" si="594"/>
        <v>July</v>
      </c>
      <c r="C18364" s="53">
        <f t="shared" si="595"/>
        <v>2017</v>
      </c>
      <c r="D18364" s="130" t="s">
        <v>136</v>
      </c>
      <c r="E18364" s="132">
        <v>17.773500000000002</v>
      </c>
    </row>
    <row r="18365" spans="1:5" ht="13.8" x14ac:dyDescent="0.25">
      <c r="A18365" s="47">
        <v>42934</v>
      </c>
      <c r="B18365" s="45" t="str">
        <f t="shared" si="594"/>
        <v>July</v>
      </c>
      <c r="C18365" s="53">
        <f t="shared" si="595"/>
        <v>2017</v>
      </c>
      <c r="D18365" s="43" t="s">
        <v>118</v>
      </c>
      <c r="E18365" s="132">
        <v>16.328249999999997</v>
      </c>
    </row>
    <row r="18366" spans="1:5" ht="13.8" x14ac:dyDescent="0.25">
      <c r="A18366" s="47">
        <v>42934</v>
      </c>
      <c r="B18366" s="45" t="str">
        <f t="shared" si="594"/>
        <v>July</v>
      </c>
      <c r="C18366" s="53">
        <f t="shared" si="595"/>
        <v>2017</v>
      </c>
      <c r="D18366" s="43" t="s">
        <v>102</v>
      </c>
      <c r="E18366" s="132">
        <v>16.113</v>
      </c>
    </row>
    <row r="18367" spans="1:5" ht="13.8" x14ac:dyDescent="0.25">
      <c r="A18367" s="47">
        <v>42934</v>
      </c>
      <c r="B18367" s="45" t="str">
        <f t="shared" ref="B18367:B18428" si="596">TEXT(A18367,"mmmm")</f>
        <v>July</v>
      </c>
      <c r="C18367" s="53">
        <f t="shared" ref="C18367:C18428" si="597">YEAR(A18367)</f>
        <v>2017</v>
      </c>
      <c r="D18367" s="43" t="s">
        <v>119</v>
      </c>
      <c r="E18367" s="132">
        <v>15.590250000000001</v>
      </c>
    </row>
    <row r="18368" spans="1:5" ht="13.8" x14ac:dyDescent="0.25">
      <c r="A18368" s="47">
        <v>42934</v>
      </c>
      <c r="B18368" s="45" t="str">
        <f t="shared" si="596"/>
        <v>July</v>
      </c>
      <c r="C18368" s="53">
        <f t="shared" si="597"/>
        <v>2017</v>
      </c>
      <c r="D18368" s="43" t="s">
        <v>120</v>
      </c>
      <c r="E18368" s="132">
        <v>14.790749999999997</v>
      </c>
    </row>
    <row r="18369" spans="1:5" ht="13.8" x14ac:dyDescent="0.25">
      <c r="A18369" s="47">
        <v>42934</v>
      </c>
      <c r="B18369" s="45" t="str">
        <f t="shared" si="596"/>
        <v>July</v>
      </c>
      <c r="C18369" s="53">
        <f t="shared" si="597"/>
        <v>2017</v>
      </c>
      <c r="D18369" s="43" t="s">
        <v>103</v>
      </c>
      <c r="E18369" s="132">
        <v>14.267999999999999</v>
      </c>
    </row>
    <row r="18370" spans="1:5" ht="13.8" x14ac:dyDescent="0.25">
      <c r="A18370" s="47">
        <v>42934</v>
      </c>
      <c r="B18370" s="45" t="str">
        <f t="shared" si="596"/>
        <v>July</v>
      </c>
      <c r="C18370" s="53">
        <f t="shared" si="597"/>
        <v>2017</v>
      </c>
      <c r="D18370" s="43" t="s">
        <v>116</v>
      </c>
      <c r="E18370" s="132">
        <v>9.1769999999999996</v>
      </c>
    </row>
    <row r="18371" spans="1:5" ht="13.8" x14ac:dyDescent="0.25">
      <c r="A18371" s="47">
        <v>42934</v>
      </c>
      <c r="B18371" s="45" t="str">
        <f t="shared" si="596"/>
        <v>July</v>
      </c>
      <c r="C18371" s="53">
        <f t="shared" si="597"/>
        <v>2017</v>
      </c>
      <c r="D18371" s="43" t="s">
        <v>104</v>
      </c>
      <c r="E18371" s="132">
        <v>11.373250000000001</v>
      </c>
    </row>
    <row r="18372" spans="1:5" ht="13.8" x14ac:dyDescent="0.25">
      <c r="A18372" s="47">
        <v>42934</v>
      </c>
      <c r="B18372" s="45" t="str">
        <f t="shared" si="596"/>
        <v>July</v>
      </c>
      <c r="C18372" s="53">
        <f t="shared" si="597"/>
        <v>2017</v>
      </c>
      <c r="D18372" s="43" t="s">
        <v>121</v>
      </c>
      <c r="E18372" s="132">
        <v>10.8155</v>
      </c>
    </row>
    <row r="18373" spans="1:5" ht="13.8" x14ac:dyDescent="0.25">
      <c r="A18373" s="47">
        <v>42934</v>
      </c>
      <c r="B18373" s="45" t="str">
        <f t="shared" si="596"/>
        <v>July</v>
      </c>
      <c r="C18373" s="53">
        <f t="shared" si="597"/>
        <v>2017</v>
      </c>
      <c r="D18373" s="43" t="s">
        <v>122</v>
      </c>
      <c r="E18373" s="132">
        <v>9.7970000000000006</v>
      </c>
    </row>
    <row r="18374" spans="1:5" ht="13.8" x14ac:dyDescent="0.25">
      <c r="A18374" s="47">
        <v>42934</v>
      </c>
      <c r="B18374" s="45" t="str">
        <f t="shared" si="596"/>
        <v>July</v>
      </c>
      <c r="C18374" s="53">
        <f t="shared" si="597"/>
        <v>2017</v>
      </c>
      <c r="D18374" s="43" t="s">
        <v>123</v>
      </c>
      <c r="E18374" s="132">
        <v>9.6757500000000007</v>
      </c>
    </row>
    <row r="18375" spans="1:5" ht="13.8" x14ac:dyDescent="0.25">
      <c r="A18375" s="47">
        <v>42934</v>
      </c>
      <c r="B18375" s="45" t="str">
        <f t="shared" si="596"/>
        <v>July</v>
      </c>
      <c r="C18375" s="53">
        <f t="shared" si="597"/>
        <v>2017</v>
      </c>
      <c r="D18375" s="43" t="s">
        <v>99</v>
      </c>
      <c r="E18375" s="132">
        <v>7.03</v>
      </c>
    </row>
    <row r="18376" spans="1:5" ht="13.8" x14ac:dyDescent="0.25">
      <c r="A18376" s="47">
        <v>42934</v>
      </c>
      <c r="B18376" s="45" t="str">
        <f t="shared" si="596"/>
        <v>July</v>
      </c>
      <c r="C18376" s="53">
        <f t="shared" si="597"/>
        <v>2017</v>
      </c>
      <c r="D18376" s="43" t="s">
        <v>100</v>
      </c>
      <c r="E18376" s="132">
        <v>6.8449999999999998</v>
      </c>
    </row>
    <row r="18377" spans="1:5" ht="13.8" x14ac:dyDescent="0.25">
      <c r="A18377" s="47">
        <v>42934</v>
      </c>
      <c r="B18377" s="45" t="str">
        <f t="shared" si="596"/>
        <v>July</v>
      </c>
      <c r="C18377" s="53">
        <f t="shared" si="597"/>
        <v>2017</v>
      </c>
      <c r="D18377" s="43" t="s">
        <v>101</v>
      </c>
      <c r="E18377" s="132">
        <v>6.5489999999999995</v>
      </c>
    </row>
    <row r="18378" spans="1:5" ht="13.8" x14ac:dyDescent="0.25">
      <c r="A18378" s="47">
        <v>42934</v>
      </c>
      <c r="B18378" s="45" t="str">
        <f t="shared" si="596"/>
        <v>July</v>
      </c>
      <c r="C18378" s="53">
        <f t="shared" si="597"/>
        <v>2017</v>
      </c>
      <c r="D18378" s="43" t="s">
        <v>124</v>
      </c>
      <c r="E18378" s="132">
        <v>6.4934999999999992</v>
      </c>
    </row>
    <row r="18379" spans="1:5" ht="13.8" x14ac:dyDescent="0.25">
      <c r="A18379" s="47">
        <v>42934</v>
      </c>
      <c r="B18379" s="45" t="str">
        <f t="shared" si="596"/>
        <v>July</v>
      </c>
      <c r="C18379" s="53">
        <f t="shared" si="597"/>
        <v>2017</v>
      </c>
      <c r="D18379" s="43" t="s">
        <v>125</v>
      </c>
      <c r="E18379" s="132">
        <v>5.8090000000000002</v>
      </c>
    </row>
    <row r="18380" spans="1:5" ht="13.8" x14ac:dyDescent="0.25">
      <c r="A18380" s="47">
        <v>42934</v>
      </c>
      <c r="B18380" s="45" t="str">
        <f t="shared" si="596"/>
        <v>July</v>
      </c>
      <c r="C18380" s="53">
        <f t="shared" si="597"/>
        <v>2017</v>
      </c>
      <c r="D18380" s="43" t="s">
        <v>126</v>
      </c>
      <c r="E18380" s="132">
        <v>6.2790000000000008</v>
      </c>
    </row>
    <row r="18381" spans="1:5" ht="13.8" x14ac:dyDescent="0.25">
      <c r="A18381" s="47">
        <v>42934</v>
      </c>
      <c r="B18381" s="45" t="str">
        <f t="shared" si="596"/>
        <v>July</v>
      </c>
      <c r="C18381" s="53">
        <f t="shared" si="597"/>
        <v>2017</v>
      </c>
      <c r="D18381" s="43" t="s">
        <v>127</v>
      </c>
      <c r="E18381" s="132">
        <v>6.2744999999999997</v>
      </c>
    </row>
    <row r="18382" spans="1:5" ht="13.8" x14ac:dyDescent="0.25">
      <c r="A18382" s="47">
        <v>42934</v>
      </c>
      <c r="B18382" s="45" t="str">
        <f t="shared" si="596"/>
        <v>July</v>
      </c>
      <c r="C18382" s="53">
        <f t="shared" si="597"/>
        <v>2017</v>
      </c>
      <c r="D18382" s="43" t="s">
        <v>105</v>
      </c>
      <c r="E18382" s="132">
        <v>4.5695000000000006</v>
      </c>
    </row>
    <row r="18383" spans="1:5" ht="13.8" x14ac:dyDescent="0.25">
      <c r="A18383" s="47">
        <v>42934</v>
      </c>
      <c r="B18383" s="45" t="str">
        <f t="shared" si="596"/>
        <v>July</v>
      </c>
      <c r="C18383" s="53">
        <f t="shared" si="597"/>
        <v>2017</v>
      </c>
      <c r="D18383" s="43" t="s">
        <v>128</v>
      </c>
      <c r="E18383" s="132">
        <v>6.5264999999999995</v>
      </c>
    </row>
    <row r="18384" spans="1:5" ht="13.8" x14ac:dyDescent="0.25">
      <c r="A18384" s="47">
        <v>42941</v>
      </c>
      <c r="B18384" s="45" t="str">
        <f t="shared" si="596"/>
        <v>July</v>
      </c>
      <c r="C18384" s="53">
        <f t="shared" si="597"/>
        <v>2017</v>
      </c>
      <c r="D18384" s="43" t="s">
        <v>131</v>
      </c>
      <c r="E18384" s="132">
        <v>21.819750000000003</v>
      </c>
    </row>
    <row r="18385" spans="1:5" ht="13.8" x14ac:dyDescent="0.25">
      <c r="A18385" s="47">
        <v>42941</v>
      </c>
      <c r="B18385" s="45" t="str">
        <f t="shared" si="596"/>
        <v>July</v>
      </c>
      <c r="C18385" s="53">
        <f t="shared" si="597"/>
        <v>2017</v>
      </c>
      <c r="D18385" s="43" t="s">
        <v>115</v>
      </c>
      <c r="E18385" s="132">
        <v>18.149999999999999</v>
      </c>
    </row>
    <row r="18386" spans="1:5" ht="13.8" x14ac:dyDescent="0.25">
      <c r="A18386" s="47">
        <v>42941</v>
      </c>
      <c r="B18386" s="45" t="str">
        <f t="shared" si="596"/>
        <v>July</v>
      </c>
      <c r="C18386" s="53">
        <f t="shared" si="597"/>
        <v>2017</v>
      </c>
      <c r="D18386" s="43" t="s">
        <v>95</v>
      </c>
      <c r="E18386" s="132">
        <v>16.093000000000004</v>
      </c>
    </row>
    <row r="18387" spans="1:5" ht="13.8" x14ac:dyDescent="0.25">
      <c r="A18387" s="47">
        <v>42941</v>
      </c>
      <c r="B18387" s="45" t="str">
        <f t="shared" si="596"/>
        <v>July</v>
      </c>
      <c r="C18387" s="53">
        <f t="shared" si="597"/>
        <v>2017</v>
      </c>
      <c r="D18387" s="43" t="s">
        <v>96</v>
      </c>
      <c r="E18387" s="132">
        <v>15.367000000000001</v>
      </c>
    </row>
    <row r="18388" spans="1:5" ht="13.8" x14ac:dyDescent="0.25">
      <c r="A18388" s="47">
        <v>42941</v>
      </c>
      <c r="B18388" s="45" t="str">
        <f t="shared" si="596"/>
        <v>July</v>
      </c>
      <c r="C18388" s="53">
        <f t="shared" si="597"/>
        <v>2017</v>
      </c>
      <c r="D18388" s="43" t="s">
        <v>97</v>
      </c>
      <c r="E18388" s="132">
        <v>14.640999999999998</v>
      </c>
    </row>
    <row r="18389" spans="1:5" ht="13.8" x14ac:dyDescent="0.25">
      <c r="A18389" s="47">
        <v>42941</v>
      </c>
      <c r="B18389" s="45" t="str">
        <f t="shared" si="596"/>
        <v>July</v>
      </c>
      <c r="C18389" s="53">
        <f t="shared" si="597"/>
        <v>2017</v>
      </c>
      <c r="D18389" s="43" t="s">
        <v>98</v>
      </c>
      <c r="E18389" s="132">
        <v>11.494999999999999</v>
      </c>
    </row>
    <row r="18390" spans="1:5" ht="15.6" x14ac:dyDescent="0.3">
      <c r="A18390" s="47">
        <v>42941</v>
      </c>
      <c r="B18390" s="45" t="str">
        <f t="shared" si="596"/>
        <v>July</v>
      </c>
      <c r="C18390" s="53">
        <f t="shared" si="597"/>
        <v>2017</v>
      </c>
      <c r="D18390" s="130" t="s">
        <v>136</v>
      </c>
      <c r="E18390" s="132">
        <v>17.195500000000003</v>
      </c>
    </row>
    <row r="18391" spans="1:5" ht="13.8" x14ac:dyDescent="0.25">
      <c r="A18391" s="47">
        <v>42941</v>
      </c>
      <c r="B18391" s="45" t="str">
        <f t="shared" si="596"/>
        <v>July</v>
      </c>
      <c r="C18391" s="53">
        <f t="shared" si="597"/>
        <v>2017</v>
      </c>
      <c r="D18391" s="43" t="s">
        <v>118</v>
      </c>
      <c r="E18391" s="132">
        <v>15.797249999999998</v>
      </c>
    </row>
    <row r="18392" spans="1:5" ht="13.8" x14ac:dyDescent="0.25">
      <c r="A18392" s="47">
        <v>42941</v>
      </c>
      <c r="B18392" s="45" t="str">
        <f t="shared" si="596"/>
        <v>July</v>
      </c>
      <c r="C18392" s="53">
        <f t="shared" si="597"/>
        <v>2017</v>
      </c>
      <c r="D18392" s="43" t="s">
        <v>102</v>
      </c>
      <c r="E18392" s="132">
        <v>15.589</v>
      </c>
    </row>
    <row r="18393" spans="1:5" ht="13.8" x14ac:dyDescent="0.25">
      <c r="A18393" s="47">
        <v>42941</v>
      </c>
      <c r="B18393" s="45" t="str">
        <f t="shared" si="596"/>
        <v>July</v>
      </c>
      <c r="C18393" s="53">
        <f t="shared" si="597"/>
        <v>2017</v>
      </c>
      <c r="D18393" s="43" t="s">
        <v>119</v>
      </c>
      <c r="E18393" s="132">
        <v>15.08325</v>
      </c>
    </row>
    <row r="18394" spans="1:5" ht="13.8" x14ac:dyDescent="0.25">
      <c r="A18394" s="47">
        <v>42941</v>
      </c>
      <c r="B18394" s="45" t="str">
        <f t="shared" si="596"/>
        <v>July</v>
      </c>
      <c r="C18394" s="53">
        <f t="shared" si="597"/>
        <v>2017</v>
      </c>
      <c r="D18394" s="43" t="s">
        <v>120</v>
      </c>
      <c r="E18394" s="132">
        <v>14.309749999999999</v>
      </c>
    </row>
    <row r="18395" spans="1:5" ht="13.8" x14ac:dyDescent="0.25">
      <c r="A18395" s="47">
        <v>42941</v>
      </c>
      <c r="B18395" s="45" t="str">
        <f t="shared" si="596"/>
        <v>July</v>
      </c>
      <c r="C18395" s="53">
        <f t="shared" si="597"/>
        <v>2017</v>
      </c>
      <c r="D18395" s="43" t="s">
        <v>103</v>
      </c>
      <c r="E18395" s="132">
        <v>13.803999999999998</v>
      </c>
    </row>
    <row r="18396" spans="1:5" ht="13.8" x14ac:dyDescent="0.25">
      <c r="A18396" s="47">
        <v>42941</v>
      </c>
      <c r="B18396" s="45" t="str">
        <f t="shared" si="596"/>
        <v>July</v>
      </c>
      <c r="C18396" s="53">
        <f t="shared" si="597"/>
        <v>2017</v>
      </c>
      <c r="D18396" s="43" t="s">
        <v>116</v>
      </c>
      <c r="E18396" s="132">
        <v>8.9774999999999991</v>
      </c>
    </row>
    <row r="18397" spans="1:5" ht="13.8" x14ac:dyDescent="0.25">
      <c r="A18397" s="47">
        <v>42941</v>
      </c>
      <c r="B18397" s="45" t="str">
        <f t="shared" si="596"/>
        <v>July</v>
      </c>
      <c r="C18397" s="53">
        <f t="shared" si="597"/>
        <v>2017</v>
      </c>
      <c r="D18397" s="43" t="s">
        <v>104</v>
      </c>
      <c r="E18397" s="132">
        <v>12.897500000000001</v>
      </c>
    </row>
    <row r="18398" spans="1:5" ht="13.8" x14ac:dyDescent="0.25">
      <c r="A18398" s="47">
        <v>42941</v>
      </c>
      <c r="B18398" s="45" t="str">
        <f t="shared" si="596"/>
        <v>July</v>
      </c>
      <c r="C18398" s="53">
        <f t="shared" si="597"/>
        <v>2017</v>
      </c>
      <c r="D18398" s="43" t="s">
        <v>121</v>
      </c>
      <c r="E18398" s="132">
        <v>12.265000000000001</v>
      </c>
    </row>
    <row r="18399" spans="1:5" ht="13.8" x14ac:dyDescent="0.25">
      <c r="A18399" s="47">
        <v>42941</v>
      </c>
      <c r="B18399" s="45" t="str">
        <f t="shared" si="596"/>
        <v>July</v>
      </c>
      <c r="C18399" s="53">
        <f t="shared" si="597"/>
        <v>2017</v>
      </c>
      <c r="D18399" s="43" t="s">
        <v>122</v>
      </c>
      <c r="E18399" s="132">
        <v>11.11</v>
      </c>
    </row>
    <row r="18400" spans="1:5" ht="13.8" x14ac:dyDescent="0.25">
      <c r="A18400" s="47">
        <v>42941</v>
      </c>
      <c r="B18400" s="45" t="str">
        <f t="shared" si="596"/>
        <v>July</v>
      </c>
      <c r="C18400" s="53">
        <f t="shared" si="597"/>
        <v>2017</v>
      </c>
      <c r="D18400" s="43" t="s">
        <v>123</v>
      </c>
      <c r="E18400" s="132">
        <v>10.9725</v>
      </c>
    </row>
    <row r="18401" spans="1:5" ht="13.8" x14ac:dyDescent="0.25">
      <c r="A18401" s="47">
        <v>42941</v>
      </c>
      <c r="B18401" s="45" t="str">
        <f t="shared" si="596"/>
        <v>July</v>
      </c>
      <c r="C18401" s="53">
        <f t="shared" si="597"/>
        <v>2017</v>
      </c>
      <c r="D18401" s="43" t="s">
        <v>99</v>
      </c>
      <c r="E18401" s="132">
        <v>6.9349999999999996</v>
      </c>
    </row>
    <row r="18402" spans="1:5" ht="13.8" x14ac:dyDescent="0.25">
      <c r="A18402" s="47">
        <v>42941</v>
      </c>
      <c r="B18402" s="45" t="str">
        <f t="shared" si="596"/>
        <v>July</v>
      </c>
      <c r="C18402" s="53">
        <f t="shared" si="597"/>
        <v>2017</v>
      </c>
      <c r="D18402" s="43" t="s">
        <v>100</v>
      </c>
      <c r="E18402" s="132">
        <v>6.7525000000000004</v>
      </c>
    </row>
    <row r="18403" spans="1:5" ht="13.8" x14ac:dyDescent="0.25">
      <c r="A18403" s="47">
        <v>42941</v>
      </c>
      <c r="B18403" s="45" t="str">
        <f t="shared" si="596"/>
        <v>July</v>
      </c>
      <c r="C18403" s="53">
        <f t="shared" si="597"/>
        <v>2017</v>
      </c>
      <c r="D18403" s="43" t="s">
        <v>101</v>
      </c>
      <c r="E18403" s="132">
        <v>6.4604999999999997</v>
      </c>
    </row>
    <row r="18404" spans="1:5" ht="13.8" x14ac:dyDescent="0.25">
      <c r="A18404" s="47">
        <v>42941</v>
      </c>
      <c r="B18404" s="45" t="str">
        <f t="shared" si="596"/>
        <v>July</v>
      </c>
      <c r="C18404" s="53">
        <f t="shared" si="597"/>
        <v>2017</v>
      </c>
      <c r="D18404" s="43" t="s">
        <v>124</v>
      </c>
      <c r="E18404" s="132">
        <v>6.4057499999999994</v>
      </c>
    </row>
    <row r="18405" spans="1:5" ht="13.8" x14ac:dyDescent="0.25">
      <c r="A18405" s="47">
        <v>42941</v>
      </c>
      <c r="B18405" s="45" t="str">
        <f t="shared" si="596"/>
        <v>July</v>
      </c>
      <c r="C18405" s="53">
        <f t="shared" si="597"/>
        <v>2017</v>
      </c>
      <c r="D18405" s="43" t="s">
        <v>125</v>
      </c>
      <c r="E18405" s="132">
        <v>5.730500000000001</v>
      </c>
    </row>
    <row r="18406" spans="1:5" ht="13.8" x14ac:dyDescent="0.25">
      <c r="A18406" s="47">
        <v>42941</v>
      </c>
      <c r="B18406" s="45" t="str">
        <f t="shared" si="596"/>
        <v>July</v>
      </c>
      <c r="C18406" s="53">
        <f t="shared" si="597"/>
        <v>2017</v>
      </c>
      <c r="D18406" s="43" t="s">
        <v>126</v>
      </c>
      <c r="E18406" s="132">
        <v>6.2042500000000009</v>
      </c>
    </row>
    <row r="18407" spans="1:5" ht="13.8" x14ac:dyDescent="0.25">
      <c r="A18407" s="47">
        <v>42941</v>
      </c>
      <c r="B18407" s="45" t="str">
        <f t="shared" si="596"/>
        <v>July</v>
      </c>
      <c r="C18407" s="53">
        <f t="shared" si="597"/>
        <v>2017</v>
      </c>
      <c r="D18407" s="43" t="s">
        <v>127</v>
      </c>
      <c r="E18407" s="132">
        <v>6.2077499999999999</v>
      </c>
    </row>
    <row r="18408" spans="1:5" ht="13.8" x14ac:dyDescent="0.25">
      <c r="A18408" s="47">
        <v>42941</v>
      </c>
      <c r="B18408" s="45" t="str">
        <f t="shared" si="596"/>
        <v>July</v>
      </c>
      <c r="C18408" s="53">
        <f t="shared" si="597"/>
        <v>2017</v>
      </c>
      <c r="D18408" s="43" t="s">
        <v>105</v>
      </c>
      <c r="E18408" s="132">
        <v>4.5077500000000006</v>
      </c>
    </row>
    <row r="18409" spans="1:5" ht="13.8" x14ac:dyDescent="0.25">
      <c r="A18409" s="47">
        <v>42941</v>
      </c>
      <c r="B18409" s="45" t="str">
        <f t="shared" si="596"/>
        <v>July</v>
      </c>
      <c r="C18409" s="53">
        <f t="shared" si="597"/>
        <v>2017</v>
      </c>
      <c r="D18409" s="43" t="s">
        <v>128</v>
      </c>
      <c r="E18409" s="132">
        <v>6.4692499999999997</v>
      </c>
    </row>
    <row r="18410" spans="1:5" ht="13.8" x14ac:dyDescent="0.25">
      <c r="A18410" s="47">
        <v>42948</v>
      </c>
      <c r="B18410" s="45" t="str">
        <f t="shared" si="596"/>
        <v>August</v>
      </c>
      <c r="C18410" s="53">
        <f t="shared" si="597"/>
        <v>2017</v>
      </c>
      <c r="D18410" s="43" t="s">
        <v>131</v>
      </c>
      <c r="E18410" s="132">
        <v>21.819750000000003</v>
      </c>
    </row>
    <row r="18411" spans="1:5" ht="13.8" x14ac:dyDescent="0.25">
      <c r="A18411" s="47">
        <v>42948</v>
      </c>
      <c r="B18411" s="45" t="str">
        <f t="shared" si="596"/>
        <v>August</v>
      </c>
      <c r="C18411" s="53">
        <f t="shared" si="597"/>
        <v>2017</v>
      </c>
      <c r="D18411" s="43" t="s">
        <v>115</v>
      </c>
      <c r="E18411" s="132">
        <v>17.850000000000001</v>
      </c>
    </row>
    <row r="18412" spans="1:5" ht="13.8" x14ac:dyDescent="0.25">
      <c r="A18412" s="47">
        <v>42948</v>
      </c>
      <c r="B18412" s="45" t="str">
        <f t="shared" si="596"/>
        <v>August</v>
      </c>
      <c r="C18412" s="53">
        <f t="shared" si="597"/>
        <v>2017</v>
      </c>
      <c r="D18412" s="43" t="s">
        <v>95</v>
      </c>
      <c r="E18412" s="132">
        <v>15.827</v>
      </c>
    </row>
    <row r="18413" spans="1:5" ht="13.8" x14ac:dyDescent="0.25">
      <c r="A18413" s="47">
        <v>42948</v>
      </c>
      <c r="B18413" s="45" t="str">
        <f t="shared" si="596"/>
        <v>August</v>
      </c>
      <c r="C18413" s="53">
        <f t="shared" si="597"/>
        <v>2017</v>
      </c>
      <c r="D18413" s="43" t="s">
        <v>96</v>
      </c>
      <c r="E18413" s="132">
        <v>15.113</v>
      </c>
    </row>
    <row r="18414" spans="1:5" ht="13.8" x14ac:dyDescent="0.25">
      <c r="A18414" s="47">
        <v>42948</v>
      </c>
      <c r="B18414" s="45" t="str">
        <f t="shared" si="596"/>
        <v>August</v>
      </c>
      <c r="C18414" s="53">
        <f t="shared" si="597"/>
        <v>2017</v>
      </c>
      <c r="D18414" s="43" t="s">
        <v>97</v>
      </c>
      <c r="E18414" s="132">
        <v>14.398999999999999</v>
      </c>
    </row>
    <row r="18415" spans="1:5" ht="13.8" x14ac:dyDescent="0.25">
      <c r="A18415" s="47">
        <v>42948</v>
      </c>
      <c r="B18415" s="45" t="str">
        <f t="shared" si="596"/>
        <v>August</v>
      </c>
      <c r="C18415" s="53">
        <f t="shared" si="597"/>
        <v>2017</v>
      </c>
      <c r="D18415" s="43" t="s">
        <v>98</v>
      </c>
      <c r="E18415" s="132">
        <v>11.305</v>
      </c>
    </row>
    <row r="18416" spans="1:5" ht="15.6" x14ac:dyDescent="0.3">
      <c r="A18416" s="47">
        <v>42948</v>
      </c>
      <c r="B18416" s="45" t="str">
        <f t="shared" si="596"/>
        <v>August</v>
      </c>
      <c r="C18416" s="53">
        <f t="shared" si="597"/>
        <v>2017</v>
      </c>
      <c r="D18416" s="130" t="s">
        <v>136</v>
      </c>
      <c r="E18416" s="132">
        <v>17.195500000000003</v>
      </c>
    </row>
    <row r="18417" spans="1:5" ht="13.8" x14ac:dyDescent="0.25">
      <c r="A18417" s="47">
        <v>42948</v>
      </c>
      <c r="B18417" s="45" t="str">
        <f t="shared" si="596"/>
        <v>August</v>
      </c>
      <c r="C18417" s="53">
        <f t="shared" si="597"/>
        <v>2017</v>
      </c>
      <c r="D18417" s="43" t="s">
        <v>118</v>
      </c>
      <c r="E18417" s="132">
        <v>15.797249999999998</v>
      </c>
    </row>
    <row r="18418" spans="1:5" ht="13.8" x14ac:dyDescent="0.25">
      <c r="A18418" s="47">
        <v>42948</v>
      </c>
      <c r="B18418" s="45" t="str">
        <f t="shared" si="596"/>
        <v>August</v>
      </c>
      <c r="C18418" s="53">
        <f t="shared" si="597"/>
        <v>2017</v>
      </c>
      <c r="D18418" s="43" t="s">
        <v>102</v>
      </c>
      <c r="E18418" s="132">
        <v>15.589</v>
      </c>
    </row>
    <row r="18419" spans="1:5" ht="13.8" x14ac:dyDescent="0.25">
      <c r="A18419" s="47">
        <v>42948</v>
      </c>
      <c r="B18419" s="45" t="str">
        <f t="shared" si="596"/>
        <v>August</v>
      </c>
      <c r="C18419" s="53">
        <f t="shared" si="597"/>
        <v>2017</v>
      </c>
      <c r="D18419" s="43" t="s">
        <v>119</v>
      </c>
      <c r="E18419" s="132">
        <v>15.08325</v>
      </c>
    </row>
    <row r="18420" spans="1:5" ht="13.8" x14ac:dyDescent="0.25">
      <c r="A18420" s="47">
        <v>42948</v>
      </c>
      <c r="B18420" s="45" t="str">
        <f t="shared" si="596"/>
        <v>August</v>
      </c>
      <c r="C18420" s="53">
        <f t="shared" si="597"/>
        <v>2017</v>
      </c>
      <c r="D18420" s="43" t="s">
        <v>120</v>
      </c>
      <c r="E18420" s="132">
        <v>14.309749999999999</v>
      </c>
    </row>
    <row r="18421" spans="1:5" ht="13.8" x14ac:dyDescent="0.25">
      <c r="A18421" s="47">
        <v>42948</v>
      </c>
      <c r="B18421" s="45" t="str">
        <f t="shared" si="596"/>
        <v>August</v>
      </c>
      <c r="C18421" s="53">
        <f t="shared" si="597"/>
        <v>2017</v>
      </c>
      <c r="D18421" s="43" t="s">
        <v>103</v>
      </c>
      <c r="E18421" s="132">
        <v>13.803999999999998</v>
      </c>
    </row>
    <row r="18422" spans="1:5" ht="13.8" x14ac:dyDescent="0.25">
      <c r="A18422" s="47">
        <v>42948</v>
      </c>
      <c r="B18422" s="45" t="str">
        <f t="shared" si="596"/>
        <v>August</v>
      </c>
      <c r="C18422" s="53">
        <f t="shared" si="597"/>
        <v>2017</v>
      </c>
      <c r="D18422" s="43" t="s">
        <v>116</v>
      </c>
      <c r="E18422" s="132">
        <v>8.3790000000000013</v>
      </c>
    </row>
    <row r="18423" spans="1:5" ht="13.8" x14ac:dyDescent="0.25">
      <c r="A18423" s="47">
        <v>42948</v>
      </c>
      <c r="B18423" s="45" t="str">
        <f t="shared" si="596"/>
        <v>August</v>
      </c>
      <c r="C18423" s="53">
        <f t="shared" si="597"/>
        <v>2017</v>
      </c>
      <c r="D18423" s="43" t="s">
        <v>104</v>
      </c>
      <c r="E18423" s="132">
        <v>11.889150000000003</v>
      </c>
    </row>
    <row r="18424" spans="1:5" ht="13.8" x14ac:dyDescent="0.25">
      <c r="A18424" s="47">
        <v>42948</v>
      </c>
      <c r="B18424" s="45" t="str">
        <f t="shared" si="596"/>
        <v>August</v>
      </c>
      <c r="C18424" s="53">
        <f t="shared" si="597"/>
        <v>2017</v>
      </c>
      <c r="D18424" s="43" t="s">
        <v>121</v>
      </c>
      <c r="E18424" s="132">
        <v>11.306099999999999</v>
      </c>
    </row>
    <row r="18425" spans="1:5" ht="13.8" x14ac:dyDescent="0.25">
      <c r="A18425" s="47">
        <v>42948</v>
      </c>
      <c r="B18425" s="45" t="str">
        <f t="shared" si="596"/>
        <v>August</v>
      </c>
      <c r="C18425" s="53">
        <f t="shared" si="597"/>
        <v>2017</v>
      </c>
      <c r="D18425" s="43" t="s">
        <v>122</v>
      </c>
      <c r="E18425" s="132">
        <v>10.241400000000001</v>
      </c>
    </row>
    <row r="18426" spans="1:5" ht="13.8" x14ac:dyDescent="0.25">
      <c r="A18426" s="47">
        <v>42948</v>
      </c>
      <c r="B18426" s="45" t="str">
        <f t="shared" si="596"/>
        <v>August</v>
      </c>
      <c r="C18426" s="53">
        <f t="shared" si="597"/>
        <v>2017</v>
      </c>
      <c r="D18426" s="43" t="s">
        <v>123</v>
      </c>
      <c r="E18426" s="132">
        <v>10.114650000000001</v>
      </c>
    </row>
    <row r="18427" spans="1:5" ht="13.8" x14ac:dyDescent="0.25">
      <c r="A18427" s="47">
        <v>42948</v>
      </c>
      <c r="B18427" s="45" t="str">
        <f t="shared" si="596"/>
        <v>August</v>
      </c>
      <c r="C18427" s="53">
        <f t="shared" si="597"/>
        <v>2017</v>
      </c>
      <c r="D18427" s="43" t="s">
        <v>99</v>
      </c>
      <c r="E18427" s="132">
        <v>7.03</v>
      </c>
    </row>
    <row r="18428" spans="1:5" ht="13.8" x14ac:dyDescent="0.25">
      <c r="A18428" s="47">
        <v>42948</v>
      </c>
      <c r="B18428" s="45" t="str">
        <f t="shared" si="596"/>
        <v>August</v>
      </c>
      <c r="C18428" s="53">
        <f t="shared" si="597"/>
        <v>2017</v>
      </c>
      <c r="D18428" s="43" t="s">
        <v>100</v>
      </c>
      <c r="E18428" s="132">
        <v>6.8449999999999998</v>
      </c>
    </row>
    <row r="18429" spans="1:5" ht="13.8" x14ac:dyDescent="0.25">
      <c r="A18429" s="47">
        <v>42948</v>
      </c>
      <c r="B18429" s="45" t="str">
        <f t="shared" ref="B18429:B18490" si="598">TEXT(A18429,"mmmm")</f>
        <v>August</v>
      </c>
      <c r="C18429" s="53">
        <f t="shared" ref="C18429:C18490" si="599">YEAR(A18429)</f>
        <v>2017</v>
      </c>
      <c r="D18429" s="43" t="s">
        <v>101</v>
      </c>
      <c r="E18429" s="132">
        <v>6.5489999999999995</v>
      </c>
    </row>
    <row r="18430" spans="1:5" ht="13.8" x14ac:dyDescent="0.25">
      <c r="A18430" s="47">
        <v>42948</v>
      </c>
      <c r="B18430" s="45" t="str">
        <f t="shared" si="598"/>
        <v>August</v>
      </c>
      <c r="C18430" s="53">
        <f t="shared" si="599"/>
        <v>2017</v>
      </c>
      <c r="D18430" s="43" t="s">
        <v>124</v>
      </c>
      <c r="E18430" s="132">
        <v>6.4934999999999992</v>
      </c>
    </row>
    <row r="18431" spans="1:5" ht="13.8" x14ac:dyDescent="0.25">
      <c r="A18431" s="47">
        <v>42948</v>
      </c>
      <c r="B18431" s="45" t="str">
        <f t="shared" si="598"/>
        <v>August</v>
      </c>
      <c r="C18431" s="53">
        <f t="shared" si="599"/>
        <v>2017</v>
      </c>
      <c r="D18431" s="43" t="s">
        <v>125</v>
      </c>
      <c r="E18431" s="132">
        <v>5.8090000000000002</v>
      </c>
    </row>
    <row r="18432" spans="1:5" ht="13.8" x14ac:dyDescent="0.25">
      <c r="A18432" s="47">
        <v>42948</v>
      </c>
      <c r="B18432" s="45" t="str">
        <f t="shared" si="598"/>
        <v>August</v>
      </c>
      <c r="C18432" s="53">
        <f t="shared" si="599"/>
        <v>2017</v>
      </c>
      <c r="D18432" s="43" t="s">
        <v>126</v>
      </c>
      <c r="E18432" s="132">
        <v>6.2790000000000008</v>
      </c>
    </row>
    <row r="18433" spans="1:5" ht="13.8" x14ac:dyDescent="0.25">
      <c r="A18433" s="47">
        <v>42948</v>
      </c>
      <c r="B18433" s="45" t="str">
        <f t="shared" si="598"/>
        <v>August</v>
      </c>
      <c r="C18433" s="53">
        <f t="shared" si="599"/>
        <v>2017</v>
      </c>
      <c r="D18433" s="43" t="s">
        <v>127</v>
      </c>
      <c r="E18433" s="132">
        <v>6.2744999999999997</v>
      </c>
    </row>
    <row r="18434" spans="1:5" ht="13.8" x14ac:dyDescent="0.25">
      <c r="A18434" s="47">
        <v>42948</v>
      </c>
      <c r="B18434" s="45" t="str">
        <f t="shared" si="598"/>
        <v>August</v>
      </c>
      <c r="C18434" s="53">
        <f t="shared" si="599"/>
        <v>2017</v>
      </c>
      <c r="D18434" s="43" t="s">
        <v>105</v>
      </c>
      <c r="E18434" s="132">
        <v>4.5695000000000006</v>
      </c>
    </row>
    <row r="18435" spans="1:5" ht="13.8" x14ac:dyDescent="0.25">
      <c r="A18435" s="47">
        <v>42948</v>
      </c>
      <c r="B18435" s="45" t="str">
        <f t="shared" si="598"/>
        <v>August</v>
      </c>
      <c r="C18435" s="53">
        <f t="shared" si="599"/>
        <v>2017</v>
      </c>
      <c r="D18435" s="43" t="s">
        <v>128</v>
      </c>
      <c r="E18435" s="132">
        <v>6.5264999999999995</v>
      </c>
    </row>
    <row r="18436" spans="1:5" ht="13.8" x14ac:dyDescent="0.25">
      <c r="A18436" s="47">
        <v>42955</v>
      </c>
      <c r="B18436" s="45" t="str">
        <f t="shared" si="598"/>
        <v>August</v>
      </c>
      <c r="C18436" s="53">
        <f t="shared" si="599"/>
        <v>2017</v>
      </c>
      <c r="D18436" s="43" t="s">
        <v>131</v>
      </c>
      <c r="E18436" s="132">
        <v>20.27225</v>
      </c>
    </row>
    <row r="18437" spans="1:5" ht="13.8" x14ac:dyDescent="0.25">
      <c r="A18437" s="47">
        <v>42955</v>
      </c>
      <c r="B18437" s="45" t="str">
        <f t="shared" si="598"/>
        <v>August</v>
      </c>
      <c r="C18437" s="53">
        <f t="shared" si="599"/>
        <v>2017</v>
      </c>
      <c r="D18437" s="43" t="s">
        <v>115</v>
      </c>
      <c r="E18437" s="132">
        <v>17.7</v>
      </c>
    </row>
    <row r="18438" spans="1:5" ht="13.8" x14ac:dyDescent="0.25">
      <c r="A18438" s="47">
        <v>42955</v>
      </c>
      <c r="B18438" s="45" t="str">
        <f t="shared" si="598"/>
        <v>August</v>
      </c>
      <c r="C18438" s="53">
        <f t="shared" si="599"/>
        <v>2017</v>
      </c>
      <c r="D18438" s="43" t="s">
        <v>95</v>
      </c>
      <c r="E18438" s="132">
        <v>15.694000000000001</v>
      </c>
    </row>
    <row r="18439" spans="1:5" ht="13.8" x14ac:dyDescent="0.25">
      <c r="A18439" s="47">
        <v>42955</v>
      </c>
      <c r="B18439" s="45" t="str">
        <f t="shared" si="598"/>
        <v>August</v>
      </c>
      <c r="C18439" s="53">
        <f t="shared" si="599"/>
        <v>2017</v>
      </c>
      <c r="D18439" s="43" t="s">
        <v>96</v>
      </c>
      <c r="E18439" s="132">
        <v>14.985999999999999</v>
      </c>
    </row>
    <row r="18440" spans="1:5" ht="13.8" x14ac:dyDescent="0.25">
      <c r="A18440" s="47">
        <v>42955</v>
      </c>
      <c r="B18440" s="45" t="str">
        <f t="shared" si="598"/>
        <v>August</v>
      </c>
      <c r="C18440" s="53">
        <f t="shared" si="599"/>
        <v>2017</v>
      </c>
      <c r="D18440" s="43" t="s">
        <v>97</v>
      </c>
      <c r="E18440" s="132">
        <v>14.277999999999999</v>
      </c>
    </row>
    <row r="18441" spans="1:5" ht="13.8" x14ac:dyDescent="0.25">
      <c r="A18441" s="47">
        <v>42955</v>
      </c>
      <c r="B18441" s="45" t="str">
        <f t="shared" si="598"/>
        <v>August</v>
      </c>
      <c r="C18441" s="53">
        <f t="shared" si="599"/>
        <v>2017</v>
      </c>
      <c r="D18441" s="43" t="s">
        <v>98</v>
      </c>
      <c r="E18441" s="132">
        <v>11.21</v>
      </c>
    </row>
    <row r="18442" spans="1:5" ht="15.6" x14ac:dyDescent="0.3">
      <c r="A18442" s="47">
        <v>42955</v>
      </c>
      <c r="B18442" s="45" t="str">
        <f t="shared" si="598"/>
        <v>August</v>
      </c>
      <c r="C18442" s="53">
        <f t="shared" si="599"/>
        <v>2017</v>
      </c>
      <c r="D18442" s="130" t="s">
        <v>136</v>
      </c>
      <c r="E18442" s="132">
        <v>17.051000000000002</v>
      </c>
    </row>
    <row r="18443" spans="1:5" ht="13.8" x14ac:dyDescent="0.25">
      <c r="A18443" s="47">
        <v>42955</v>
      </c>
      <c r="B18443" s="45" t="str">
        <f t="shared" si="598"/>
        <v>August</v>
      </c>
      <c r="C18443" s="53">
        <f t="shared" si="599"/>
        <v>2017</v>
      </c>
      <c r="D18443" s="43" t="s">
        <v>118</v>
      </c>
      <c r="E18443" s="132">
        <v>15.664499999999999</v>
      </c>
    </row>
    <row r="18444" spans="1:5" ht="13.8" x14ac:dyDescent="0.25">
      <c r="A18444" s="47">
        <v>42955</v>
      </c>
      <c r="B18444" s="45" t="str">
        <f t="shared" si="598"/>
        <v>August</v>
      </c>
      <c r="C18444" s="53">
        <f t="shared" si="599"/>
        <v>2017</v>
      </c>
      <c r="D18444" s="43" t="s">
        <v>102</v>
      </c>
      <c r="E18444" s="132">
        <v>15.458</v>
      </c>
    </row>
    <row r="18445" spans="1:5" ht="13.8" x14ac:dyDescent="0.25">
      <c r="A18445" s="47">
        <v>42955</v>
      </c>
      <c r="B18445" s="45" t="str">
        <f t="shared" si="598"/>
        <v>August</v>
      </c>
      <c r="C18445" s="53">
        <f t="shared" si="599"/>
        <v>2017</v>
      </c>
      <c r="D18445" s="43" t="s">
        <v>119</v>
      </c>
      <c r="E18445" s="132">
        <v>14.9565</v>
      </c>
    </row>
    <row r="18446" spans="1:5" ht="13.8" x14ac:dyDescent="0.25">
      <c r="A18446" s="47">
        <v>42955</v>
      </c>
      <c r="B18446" s="45" t="str">
        <f t="shared" si="598"/>
        <v>August</v>
      </c>
      <c r="C18446" s="53">
        <f t="shared" si="599"/>
        <v>2017</v>
      </c>
      <c r="D18446" s="43" t="s">
        <v>120</v>
      </c>
      <c r="E18446" s="132">
        <v>14.189499999999999</v>
      </c>
    </row>
    <row r="18447" spans="1:5" ht="13.8" x14ac:dyDescent="0.25">
      <c r="A18447" s="47">
        <v>42955</v>
      </c>
      <c r="B18447" s="45" t="str">
        <f t="shared" si="598"/>
        <v>August</v>
      </c>
      <c r="C18447" s="53">
        <f t="shared" si="599"/>
        <v>2017</v>
      </c>
      <c r="D18447" s="43" t="s">
        <v>103</v>
      </c>
      <c r="E18447" s="132">
        <v>13.687999999999999</v>
      </c>
    </row>
    <row r="18448" spans="1:5" ht="13.8" x14ac:dyDescent="0.25">
      <c r="A18448" s="47">
        <v>42955</v>
      </c>
      <c r="B18448" s="45" t="str">
        <f t="shared" si="598"/>
        <v>August</v>
      </c>
      <c r="C18448" s="53">
        <f t="shared" si="599"/>
        <v>2017</v>
      </c>
      <c r="D18448" s="43" t="s">
        <v>116</v>
      </c>
      <c r="E18448" s="132">
        <v>7.98</v>
      </c>
    </row>
    <row r="18449" spans="1:5" ht="13.8" x14ac:dyDescent="0.25">
      <c r="A18449" s="47">
        <v>42955</v>
      </c>
      <c r="B18449" s="45" t="str">
        <f t="shared" si="598"/>
        <v>August</v>
      </c>
      <c r="C18449" s="53">
        <f t="shared" si="599"/>
        <v>2017</v>
      </c>
      <c r="D18449" s="43" t="s">
        <v>104</v>
      </c>
      <c r="E18449" s="132">
        <v>11.607750000000001</v>
      </c>
    </row>
    <row r="18450" spans="1:5" ht="13.8" x14ac:dyDescent="0.25">
      <c r="A18450" s="47">
        <v>42955</v>
      </c>
      <c r="B18450" s="45" t="str">
        <f t="shared" si="598"/>
        <v>August</v>
      </c>
      <c r="C18450" s="53">
        <f t="shared" si="599"/>
        <v>2017</v>
      </c>
      <c r="D18450" s="43" t="s">
        <v>121</v>
      </c>
      <c r="E18450" s="132">
        <v>11.038499999999999</v>
      </c>
    </row>
    <row r="18451" spans="1:5" ht="13.8" x14ac:dyDescent="0.25">
      <c r="A18451" s="47">
        <v>42955</v>
      </c>
      <c r="B18451" s="45" t="str">
        <f t="shared" si="598"/>
        <v>August</v>
      </c>
      <c r="C18451" s="53">
        <f t="shared" si="599"/>
        <v>2017</v>
      </c>
      <c r="D18451" s="43" t="s">
        <v>122</v>
      </c>
      <c r="E18451" s="132">
        <v>9.9990000000000006</v>
      </c>
    </row>
    <row r="18452" spans="1:5" ht="13.8" x14ac:dyDescent="0.25">
      <c r="A18452" s="47">
        <v>42955</v>
      </c>
      <c r="B18452" s="45" t="str">
        <f t="shared" si="598"/>
        <v>August</v>
      </c>
      <c r="C18452" s="53">
        <f t="shared" si="599"/>
        <v>2017</v>
      </c>
      <c r="D18452" s="43" t="s">
        <v>123</v>
      </c>
      <c r="E18452" s="132">
        <v>9.8752500000000012</v>
      </c>
    </row>
    <row r="18453" spans="1:5" ht="13.8" x14ac:dyDescent="0.25">
      <c r="A18453" s="47">
        <v>42955</v>
      </c>
      <c r="B18453" s="45" t="str">
        <f t="shared" si="598"/>
        <v>August</v>
      </c>
      <c r="C18453" s="53">
        <f t="shared" si="599"/>
        <v>2017</v>
      </c>
      <c r="D18453" s="43" t="s">
        <v>99</v>
      </c>
      <c r="E18453" s="132">
        <v>6.46</v>
      </c>
    </row>
    <row r="18454" spans="1:5" ht="13.8" x14ac:dyDescent="0.25">
      <c r="A18454" s="47">
        <v>42955</v>
      </c>
      <c r="B18454" s="45" t="str">
        <f t="shared" si="598"/>
        <v>August</v>
      </c>
      <c r="C18454" s="53">
        <f t="shared" si="599"/>
        <v>2017</v>
      </c>
      <c r="D18454" s="43" t="s">
        <v>100</v>
      </c>
      <c r="E18454" s="132">
        <v>6.29</v>
      </c>
    </row>
    <row r="18455" spans="1:5" ht="13.8" x14ac:dyDescent="0.25">
      <c r="A18455" s="47">
        <v>42955</v>
      </c>
      <c r="B18455" s="45" t="str">
        <f t="shared" si="598"/>
        <v>August</v>
      </c>
      <c r="C18455" s="53">
        <f t="shared" si="599"/>
        <v>2017</v>
      </c>
      <c r="D18455" s="43" t="s">
        <v>101</v>
      </c>
      <c r="E18455" s="132">
        <v>6.0179999999999998</v>
      </c>
    </row>
    <row r="18456" spans="1:5" ht="13.8" x14ac:dyDescent="0.25">
      <c r="A18456" s="47">
        <v>42955</v>
      </c>
      <c r="B18456" s="45" t="str">
        <f t="shared" si="598"/>
        <v>August</v>
      </c>
      <c r="C18456" s="53">
        <f t="shared" si="599"/>
        <v>2017</v>
      </c>
      <c r="D18456" s="43" t="s">
        <v>124</v>
      </c>
      <c r="E18456" s="132">
        <v>5.9669999999999996</v>
      </c>
    </row>
    <row r="18457" spans="1:5" ht="13.8" x14ac:dyDescent="0.25">
      <c r="A18457" s="47">
        <v>42955</v>
      </c>
      <c r="B18457" s="45" t="str">
        <f t="shared" si="598"/>
        <v>August</v>
      </c>
      <c r="C18457" s="53">
        <f t="shared" si="599"/>
        <v>2017</v>
      </c>
      <c r="D18457" s="43" t="s">
        <v>125</v>
      </c>
      <c r="E18457" s="132">
        <v>5.338000000000001</v>
      </c>
    </row>
    <row r="18458" spans="1:5" ht="13.8" x14ac:dyDescent="0.25">
      <c r="A18458" s="47">
        <v>42955</v>
      </c>
      <c r="B18458" s="45" t="str">
        <f t="shared" si="598"/>
        <v>August</v>
      </c>
      <c r="C18458" s="53">
        <f t="shared" si="599"/>
        <v>2017</v>
      </c>
      <c r="D18458" s="43" t="s">
        <v>126</v>
      </c>
      <c r="E18458" s="132">
        <v>5.8305000000000007</v>
      </c>
    </row>
    <row r="18459" spans="1:5" ht="13.8" x14ac:dyDescent="0.25">
      <c r="A18459" s="47">
        <v>42955</v>
      </c>
      <c r="B18459" s="45" t="str">
        <f t="shared" si="598"/>
        <v>August</v>
      </c>
      <c r="C18459" s="53">
        <f t="shared" si="599"/>
        <v>2017</v>
      </c>
      <c r="D18459" s="43" t="s">
        <v>127</v>
      </c>
      <c r="E18459" s="132">
        <v>5.8739999999999997</v>
      </c>
    </row>
    <row r="18460" spans="1:5" ht="13.8" x14ac:dyDescent="0.25">
      <c r="A18460" s="47">
        <v>42955</v>
      </c>
      <c r="B18460" s="45" t="str">
        <f t="shared" si="598"/>
        <v>August</v>
      </c>
      <c r="C18460" s="53">
        <f t="shared" si="599"/>
        <v>2017</v>
      </c>
      <c r="D18460" s="43" t="s">
        <v>105</v>
      </c>
      <c r="E18460" s="132">
        <v>4.1990000000000007</v>
      </c>
    </row>
    <row r="18461" spans="1:5" ht="13.8" x14ac:dyDescent="0.25">
      <c r="A18461" s="47">
        <v>42955</v>
      </c>
      <c r="B18461" s="45" t="str">
        <f t="shared" si="598"/>
        <v>August</v>
      </c>
      <c r="C18461" s="53">
        <f t="shared" si="599"/>
        <v>2017</v>
      </c>
      <c r="D18461" s="43" t="s">
        <v>128</v>
      </c>
      <c r="E18461" s="132">
        <v>6.1829999999999998</v>
      </c>
    </row>
    <row r="18462" spans="1:5" ht="13.8" x14ac:dyDescent="0.25">
      <c r="A18462" s="47">
        <v>42962</v>
      </c>
      <c r="B18462" s="45" t="str">
        <f t="shared" si="598"/>
        <v>August</v>
      </c>
      <c r="C18462" s="53">
        <f t="shared" si="599"/>
        <v>2017</v>
      </c>
      <c r="D18462" s="43" t="s">
        <v>131</v>
      </c>
      <c r="E18462" s="132">
        <v>25.224250000000001</v>
      </c>
    </row>
    <row r="18463" spans="1:5" ht="13.8" x14ac:dyDescent="0.25">
      <c r="A18463" s="47">
        <v>42962</v>
      </c>
      <c r="B18463" s="45" t="str">
        <f t="shared" si="598"/>
        <v>August</v>
      </c>
      <c r="C18463" s="53">
        <f t="shared" si="599"/>
        <v>2017</v>
      </c>
      <c r="D18463" s="43" t="s">
        <v>115</v>
      </c>
      <c r="E18463" s="132">
        <v>18.45</v>
      </c>
    </row>
    <row r="18464" spans="1:5" ht="13.8" x14ac:dyDescent="0.25">
      <c r="A18464" s="47">
        <v>42962</v>
      </c>
      <c r="B18464" s="45" t="str">
        <f t="shared" si="598"/>
        <v>August</v>
      </c>
      <c r="C18464" s="53">
        <f t="shared" si="599"/>
        <v>2017</v>
      </c>
      <c r="D18464" s="43" t="s">
        <v>95</v>
      </c>
      <c r="E18464" s="132">
        <v>16.359000000000002</v>
      </c>
    </row>
    <row r="18465" spans="1:5" ht="13.8" x14ac:dyDescent="0.25">
      <c r="A18465" s="47">
        <v>42962</v>
      </c>
      <c r="B18465" s="45" t="str">
        <f t="shared" si="598"/>
        <v>August</v>
      </c>
      <c r="C18465" s="53">
        <f t="shared" si="599"/>
        <v>2017</v>
      </c>
      <c r="D18465" s="43" t="s">
        <v>96</v>
      </c>
      <c r="E18465" s="132">
        <v>15.620999999999999</v>
      </c>
    </row>
    <row r="18466" spans="1:5" ht="13.8" x14ac:dyDescent="0.25">
      <c r="A18466" s="47">
        <v>42962</v>
      </c>
      <c r="B18466" s="45" t="str">
        <f t="shared" si="598"/>
        <v>August</v>
      </c>
      <c r="C18466" s="53">
        <f t="shared" si="599"/>
        <v>2017</v>
      </c>
      <c r="D18466" s="43" t="s">
        <v>97</v>
      </c>
      <c r="E18466" s="132">
        <v>14.882999999999999</v>
      </c>
    </row>
    <row r="18467" spans="1:5" ht="13.8" x14ac:dyDescent="0.25">
      <c r="A18467" s="47">
        <v>42962</v>
      </c>
      <c r="B18467" s="45" t="str">
        <f t="shared" si="598"/>
        <v>August</v>
      </c>
      <c r="C18467" s="53">
        <f t="shared" si="599"/>
        <v>2017</v>
      </c>
      <c r="D18467" s="43" t="s">
        <v>98</v>
      </c>
      <c r="E18467" s="132">
        <v>11.685</v>
      </c>
    </row>
    <row r="18468" spans="1:5" ht="15.6" x14ac:dyDescent="0.3">
      <c r="A18468" s="47">
        <v>42962</v>
      </c>
      <c r="B18468" s="45" t="str">
        <f t="shared" si="598"/>
        <v>August</v>
      </c>
      <c r="C18468" s="53">
        <f t="shared" si="599"/>
        <v>2017</v>
      </c>
      <c r="D18468" s="130" t="s">
        <v>136</v>
      </c>
      <c r="E18468" s="132">
        <v>17.773500000000002</v>
      </c>
    </row>
    <row r="18469" spans="1:5" ht="13.8" x14ac:dyDescent="0.25">
      <c r="A18469" s="47">
        <v>42962</v>
      </c>
      <c r="B18469" s="45" t="str">
        <f t="shared" si="598"/>
        <v>August</v>
      </c>
      <c r="C18469" s="53">
        <f t="shared" si="599"/>
        <v>2017</v>
      </c>
      <c r="D18469" s="43" t="s">
        <v>118</v>
      </c>
      <c r="E18469" s="132">
        <v>16.328249999999997</v>
      </c>
    </row>
    <row r="18470" spans="1:5" ht="13.8" x14ac:dyDescent="0.25">
      <c r="A18470" s="47">
        <v>42962</v>
      </c>
      <c r="B18470" s="45" t="str">
        <f t="shared" si="598"/>
        <v>August</v>
      </c>
      <c r="C18470" s="53">
        <f t="shared" si="599"/>
        <v>2017</v>
      </c>
      <c r="D18470" s="43" t="s">
        <v>102</v>
      </c>
      <c r="E18470" s="132">
        <v>16.113</v>
      </c>
    </row>
    <row r="18471" spans="1:5" ht="13.8" x14ac:dyDescent="0.25">
      <c r="A18471" s="47">
        <v>42962</v>
      </c>
      <c r="B18471" s="45" t="str">
        <f t="shared" si="598"/>
        <v>August</v>
      </c>
      <c r="C18471" s="53">
        <f t="shared" si="599"/>
        <v>2017</v>
      </c>
      <c r="D18471" s="43" t="s">
        <v>119</v>
      </c>
      <c r="E18471" s="132">
        <v>15.590250000000001</v>
      </c>
    </row>
    <row r="18472" spans="1:5" ht="13.8" x14ac:dyDescent="0.25">
      <c r="A18472" s="47">
        <v>42962</v>
      </c>
      <c r="B18472" s="45" t="str">
        <f t="shared" si="598"/>
        <v>August</v>
      </c>
      <c r="C18472" s="53">
        <f t="shared" si="599"/>
        <v>2017</v>
      </c>
      <c r="D18472" s="43" t="s">
        <v>120</v>
      </c>
      <c r="E18472" s="132">
        <v>14.790749999999997</v>
      </c>
    </row>
    <row r="18473" spans="1:5" ht="13.8" x14ac:dyDescent="0.25">
      <c r="A18473" s="47">
        <v>42962</v>
      </c>
      <c r="B18473" s="45" t="str">
        <f t="shared" si="598"/>
        <v>August</v>
      </c>
      <c r="C18473" s="53">
        <f t="shared" si="599"/>
        <v>2017</v>
      </c>
      <c r="D18473" s="43" t="s">
        <v>103</v>
      </c>
      <c r="E18473" s="132">
        <v>14.267999999999999</v>
      </c>
    </row>
    <row r="18474" spans="1:5" ht="13.8" x14ac:dyDescent="0.25">
      <c r="A18474" s="47">
        <v>42962</v>
      </c>
      <c r="B18474" s="45" t="str">
        <f t="shared" si="598"/>
        <v>August</v>
      </c>
      <c r="C18474" s="53">
        <f t="shared" si="599"/>
        <v>2017</v>
      </c>
      <c r="D18474" s="43" t="s">
        <v>116</v>
      </c>
      <c r="E18474" s="132">
        <v>8.3790000000000013</v>
      </c>
    </row>
    <row r="18475" spans="1:5" ht="13.8" x14ac:dyDescent="0.25">
      <c r="A18475" s="47">
        <v>42962</v>
      </c>
      <c r="B18475" s="45" t="str">
        <f t="shared" si="598"/>
        <v>August</v>
      </c>
      <c r="C18475" s="53">
        <f t="shared" si="599"/>
        <v>2017</v>
      </c>
      <c r="D18475" s="43" t="s">
        <v>104</v>
      </c>
      <c r="E18475" s="132">
        <v>11.725</v>
      </c>
    </row>
    <row r="18476" spans="1:5" ht="13.8" x14ac:dyDescent="0.25">
      <c r="A18476" s="47">
        <v>42962</v>
      </c>
      <c r="B18476" s="45" t="str">
        <f t="shared" si="598"/>
        <v>August</v>
      </c>
      <c r="C18476" s="53">
        <f t="shared" si="599"/>
        <v>2017</v>
      </c>
      <c r="D18476" s="43" t="s">
        <v>121</v>
      </c>
      <c r="E18476" s="132">
        <v>11.15</v>
      </c>
    </row>
    <row r="18477" spans="1:5" ht="13.8" x14ac:dyDescent="0.25">
      <c r="A18477" s="47">
        <v>42962</v>
      </c>
      <c r="B18477" s="45" t="str">
        <f t="shared" si="598"/>
        <v>August</v>
      </c>
      <c r="C18477" s="53">
        <f t="shared" si="599"/>
        <v>2017</v>
      </c>
      <c r="D18477" s="43" t="s">
        <v>122</v>
      </c>
      <c r="E18477" s="132">
        <v>10.1</v>
      </c>
    </row>
    <row r="18478" spans="1:5" ht="13.8" x14ac:dyDescent="0.25">
      <c r="A18478" s="47">
        <v>42962</v>
      </c>
      <c r="B18478" s="45" t="str">
        <f t="shared" si="598"/>
        <v>August</v>
      </c>
      <c r="C18478" s="53">
        <f t="shared" si="599"/>
        <v>2017</v>
      </c>
      <c r="D18478" s="43" t="s">
        <v>123</v>
      </c>
      <c r="E18478" s="132">
        <v>9.9749999999999996</v>
      </c>
    </row>
    <row r="18479" spans="1:5" ht="13.8" x14ac:dyDescent="0.25">
      <c r="A18479" s="47">
        <v>42962</v>
      </c>
      <c r="B18479" s="45" t="str">
        <f t="shared" si="598"/>
        <v>August</v>
      </c>
      <c r="C18479" s="53">
        <f t="shared" si="599"/>
        <v>2017</v>
      </c>
      <c r="D18479" s="43" t="s">
        <v>99</v>
      </c>
      <c r="E18479" s="132">
        <v>7.03</v>
      </c>
    </row>
    <row r="18480" spans="1:5" ht="13.8" x14ac:dyDescent="0.25">
      <c r="A18480" s="47">
        <v>42962</v>
      </c>
      <c r="B18480" s="45" t="str">
        <f t="shared" si="598"/>
        <v>August</v>
      </c>
      <c r="C18480" s="53">
        <f t="shared" si="599"/>
        <v>2017</v>
      </c>
      <c r="D18480" s="43" t="s">
        <v>100</v>
      </c>
      <c r="E18480" s="132">
        <v>6.8449999999999998</v>
      </c>
    </row>
    <row r="18481" spans="1:5" ht="13.8" x14ac:dyDescent="0.25">
      <c r="A18481" s="47">
        <v>42962</v>
      </c>
      <c r="B18481" s="45" t="str">
        <f t="shared" si="598"/>
        <v>August</v>
      </c>
      <c r="C18481" s="53">
        <f t="shared" si="599"/>
        <v>2017</v>
      </c>
      <c r="D18481" s="43" t="s">
        <v>101</v>
      </c>
      <c r="E18481" s="132">
        <v>6.5489999999999995</v>
      </c>
    </row>
    <row r="18482" spans="1:5" ht="13.8" x14ac:dyDescent="0.25">
      <c r="A18482" s="47">
        <v>42962</v>
      </c>
      <c r="B18482" s="45" t="str">
        <f t="shared" si="598"/>
        <v>August</v>
      </c>
      <c r="C18482" s="53">
        <f t="shared" si="599"/>
        <v>2017</v>
      </c>
      <c r="D18482" s="43" t="s">
        <v>124</v>
      </c>
      <c r="E18482" s="132">
        <v>6.4934999999999992</v>
      </c>
    </row>
    <row r="18483" spans="1:5" ht="13.8" x14ac:dyDescent="0.25">
      <c r="A18483" s="47">
        <v>42962</v>
      </c>
      <c r="B18483" s="45" t="str">
        <f t="shared" si="598"/>
        <v>August</v>
      </c>
      <c r="C18483" s="53">
        <f t="shared" si="599"/>
        <v>2017</v>
      </c>
      <c r="D18483" s="43" t="s">
        <v>125</v>
      </c>
      <c r="E18483" s="132">
        <v>5.8090000000000002</v>
      </c>
    </row>
    <row r="18484" spans="1:5" ht="13.8" x14ac:dyDescent="0.25">
      <c r="A18484" s="47">
        <v>42962</v>
      </c>
      <c r="B18484" s="45" t="str">
        <f t="shared" si="598"/>
        <v>August</v>
      </c>
      <c r="C18484" s="53">
        <f t="shared" si="599"/>
        <v>2017</v>
      </c>
      <c r="D18484" s="43" t="s">
        <v>126</v>
      </c>
      <c r="E18484" s="132">
        <v>6.2790000000000008</v>
      </c>
    </row>
    <row r="18485" spans="1:5" ht="13.8" x14ac:dyDescent="0.25">
      <c r="A18485" s="47">
        <v>42962</v>
      </c>
      <c r="B18485" s="45" t="str">
        <f t="shared" si="598"/>
        <v>August</v>
      </c>
      <c r="C18485" s="53">
        <f t="shared" si="599"/>
        <v>2017</v>
      </c>
      <c r="D18485" s="43" t="s">
        <v>127</v>
      </c>
      <c r="E18485" s="132">
        <v>6.2744999999999997</v>
      </c>
    </row>
    <row r="18486" spans="1:5" ht="13.8" x14ac:dyDescent="0.25">
      <c r="A18486" s="47">
        <v>42962</v>
      </c>
      <c r="B18486" s="45" t="str">
        <f t="shared" si="598"/>
        <v>August</v>
      </c>
      <c r="C18486" s="53">
        <f t="shared" si="599"/>
        <v>2017</v>
      </c>
      <c r="D18486" s="43" t="s">
        <v>105</v>
      </c>
      <c r="E18486" s="132">
        <v>4.5695000000000006</v>
      </c>
    </row>
    <row r="18487" spans="1:5" ht="13.8" x14ac:dyDescent="0.25">
      <c r="A18487" s="47">
        <v>42962</v>
      </c>
      <c r="B18487" s="45" t="str">
        <f t="shared" si="598"/>
        <v>August</v>
      </c>
      <c r="C18487" s="53">
        <f t="shared" si="599"/>
        <v>2017</v>
      </c>
      <c r="D18487" s="43" t="s">
        <v>128</v>
      </c>
      <c r="E18487" s="132">
        <v>6.5264999999999995</v>
      </c>
    </row>
    <row r="18488" spans="1:5" ht="13.8" x14ac:dyDescent="0.25">
      <c r="A18488" s="47">
        <v>42969</v>
      </c>
      <c r="B18488" s="45" t="str">
        <f t="shared" si="598"/>
        <v>August</v>
      </c>
      <c r="C18488" s="53">
        <f t="shared" si="599"/>
        <v>2017</v>
      </c>
      <c r="D18488" s="43" t="s">
        <v>131</v>
      </c>
      <c r="E18488" s="132">
        <v>25.832933333333337</v>
      </c>
    </row>
    <row r="18489" spans="1:5" ht="13.8" x14ac:dyDescent="0.25">
      <c r="A18489" s="47">
        <v>42969</v>
      </c>
      <c r="B18489" s="45" t="str">
        <f t="shared" si="598"/>
        <v>August</v>
      </c>
      <c r="C18489" s="53">
        <f t="shared" si="599"/>
        <v>2017</v>
      </c>
      <c r="D18489" s="43" t="s">
        <v>115</v>
      </c>
      <c r="E18489" s="132">
        <v>20.059999999999999</v>
      </c>
    </row>
    <row r="18490" spans="1:5" ht="13.8" x14ac:dyDescent="0.25">
      <c r="A18490" s="47">
        <v>42969</v>
      </c>
      <c r="B18490" s="45" t="str">
        <f t="shared" si="598"/>
        <v>August</v>
      </c>
      <c r="C18490" s="53">
        <f t="shared" si="599"/>
        <v>2017</v>
      </c>
      <c r="D18490" s="43" t="s">
        <v>95</v>
      </c>
      <c r="E18490" s="132">
        <v>17.786533333333335</v>
      </c>
    </row>
    <row r="18491" spans="1:5" ht="13.8" x14ac:dyDescent="0.25">
      <c r="A18491" s="47">
        <v>42969</v>
      </c>
      <c r="B18491" s="45" t="str">
        <f t="shared" ref="B18491:B18551" si="600">TEXT(A18491,"mmmm")</f>
        <v>August</v>
      </c>
      <c r="C18491" s="53">
        <f t="shared" ref="C18491:C18551" si="601">YEAR(A18491)</f>
        <v>2017</v>
      </c>
      <c r="D18491" s="43" t="s">
        <v>96</v>
      </c>
      <c r="E18491" s="132">
        <v>16.984133333333332</v>
      </c>
    </row>
    <row r="18492" spans="1:5" ht="13.8" x14ac:dyDescent="0.25">
      <c r="A18492" s="47">
        <v>42969</v>
      </c>
      <c r="B18492" s="45" t="str">
        <f t="shared" si="600"/>
        <v>August</v>
      </c>
      <c r="C18492" s="53">
        <f t="shared" si="601"/>
        <v>2017</v>
      </c>
      <c r="D18492" s="43" t="s">
        <v>97</v>
      </c>
      <c r="E18492" s="132">
        <v>16.18173333333333</v>
      </c>
    </row>
    <row r="18493" spans="1:5" ht="13.8" x14ac:dyDescent="0.25">
      <c r="A18493" s="47">
        <v>42969</v>
      </c>
      <c r="B18493" s="45" t="str">
        <f t="shared" si="600"/>
        <v>August</v>
      </c>
      <c r="C18493" s="53">
        <f t="shared" si="601"/>
        <v>2017</v>
      </c>
      <c r="D18493" s="43" t="s">
        <v>98</v>
      </c>
      <c r="E18493" s="132">
        <v>12.704666666666665</v>
      </c>
    </row>
    <row r="18494" spans="1:5" ht="15.6" x14ac:dyDescent="0.3">
      <c r="A18494" s="47">
        <v>42969</v>
      </c>
      <c r="B18494" s="45" t="str">
        <f t="shared" si="600"/>
        <v>August</v>
      </c>
      <c r="C18494" s="53">
        <f t="shared" si="601"/>
        <v>2017</v>
      </c>
      <c r="D18494" s="130" t="s">
        <v>136</v>
      </c>
      <c r="E18494" s="132">
        <v>19.748333333333335</v>
      </c>
    </row>
    <row r="18495" spans="1:5" ht="13.8" x14ac:dyDescent="0.25">
      <c r="A18495" s="47">
        <v>42969</v>
      </c>
      <c r="B18495" s="45" t="str">
        <f t="shared" si="600"/>
        <v>August</v>
      </c>
      <c r="C18495" s="53">
        <f t="shared" si="601"/>
        <v>2017</v>
      </c>
      <c r="D18495" s="43" t="s">
        <v>118</v>
      </c>
      <c r="E18495" s="132">
        <v>18.142499999999998</v>
      </c>
    </row>
    <row r="18496" spans="1:5" ht="13.8" x14ac:dyDescent="0.25">
      <c r="A18496" s="47">
        <v>42969</v>
      </c>
      <c r="B18496" s="45" t="str">
        <f t="shared" si="600"/>
        <v>August</v>
      </c>
      <c r="C18496" s="53">
        <f t="shared" si="601"/>
        <v>2017</v>
      </c>
      <c r="D18496" s="43" t="s">
        <v>102</v>
      </c>
      <c r="E18496" s="132">
        <v>17.903333333333336</v>
      </c>
    </row>
    <row r="18497" spans="1:5" ht="13.8" x14ac:dyDescent="0.25">
      <c r="A18497" s="47">
        <v>42969</v>
      </c>
      <c r="B18497" s="45" t="str">
        <f t="shared" si="600"/>
        <v>August</v>
      </c>
      <c r="C18497" s="53">
        <f t="shared" si="601"/>
        <v>2017</v>
      </c>
      <c r="D18497" s="43" t="s">
        <v>119</v>
      </c>
      <c r="E18497" s="132">
        <v>17.322500000000002</v>
      </c>
    </row>
    <row r="18498" spans="1:5" ht="13.8" x14ac:dyDescent="0.25">
      <c r="A18498" s="47">
        <v>42969</v>
      </c>
      <c r="B18498" s="45" t="str">
        <f t="shared" si="600"/>
        <v>August</v>
      </c>
      <c r="C18498" s="53">
        <f t="shared" si="601"/>
        <v>2017</v>
      </c>
      <c r="D18498" s="43" t="s">
        <v>120</v>
      </c>
      <c r="E18498" s="132">
        <v>16.434166666666666</v>
      </c>
    </row>
    <row r="18499" spans="1:5" ht="13.8" x14ac:dyDescent="0.25">
      <c r="A18499" s="47">
        <v>42969</v>
      </c>
      <c r="B18499" s="45" t="str">
        <f t="shared" si="600"/>
        <v>August</v>
      </c>
      <c r="C18499" s="53">
        <f t="shared" si="601"/>
        <v>2017</v>
      </c>
      <c r="D18499" s="43" t="s">
        <v>103</v>
      </c>
      <c r="E18499" s="132">
        <v>15.853333333333332</v>
      </c>
    </row>
    <row r="18500" spans="1:5" ht="13.8" x14ac:dyDescent="0.25">
      <c r="A18500" s="47">
        <v>42969</v>
      </c>
      <c r="B18500" s="45" t="str">
        <f t="shared" si="600"/>
        <v>August</v>
      </c>
      <c r="C18500" s="53">
        <f t="shared" si="601"/>
        <v>2017</v>
      </c>
      <c r="D18500" s="43" t="s">
        <v>116</v>
      </c>
      <c r="E18500" s="132">
        <v>9.3765000000000001</v>
      </c>
    </row>
    <row r="18501" spans="1:5" ht="13.8" x14ac:dyDescent="0.25">
      <c r="A18501" s="47">
        <v>42969</v>
      </c>
      <c r="B18501" s="45" t="str">
        <f t="shared" si="600"/>
        <v>August</v>
      </c>
      <c r="C18501" s="53">
        <f t="shared" si="601"/>
        <v>2017</v>
      </c>
      <c r="D18501" s="43" t="s">
        <v>104</v>
      </c>
      <c r="E18501" s="132">
        <v>13.679166666666669</v>
      </c>
    </row>
    <row r="18502" spans="1:5" ht="13.8" x14ac:dyDescent="0.25">
      <c r="A18502" s="47">
        <v>42969</v>
      </c>
      <c r="B18502" s="45" t="str">
        <f t="shared" si="600"/>
        <v>August</v>
      </c>
      <c r="C18502" s="53">
        <f t="shared" si="601"/>
        <v>2017</v>
      </c>
      <c r="D18502" s="43" t="s">
        <v>121</v>
      </c>
      <c r="E18502" s="132">
        <v>13.008333333333335</v>
      </c>
    </row>
    <row r="18503" spans="1:5" ht="13.8" x14ac:dyDescent="0.25">
      <c r="A18503" s="47">
        <v>42969</v>
      </c>
      <c r="B18503" s="45" t="str">
        <f t="shared" si="600"/>
        <v>August</v>
      </c>
      <c r="C18503" s="53">
        <f t="shared" si="601"/>
        <v>2017</v>
      </c>
      <c r="D18503" s="43" t="s">
        <v>122</v>
      </c>
      <c r="E18503" s="132">
        <v>11.783333333333335</v>
      </c>
    </row>
    <row r="18504" spans="1:5" ht="13.8" x14ac:dyDescent="0.25">
      <c r="A18504" s="47">
        <v>42969</v>
      </c>
      <c r="B18504" s="45" t="str">
        <f t="shared" si="600"/>
        <v>August</v>
      </c>
      <c r="C18504" s="53">
        <f t="shared" si="601"/>
        <v>2017</v>
      </c>
      <c r="D18504" s="43" t="s">
        <v>123</v>
      </c>
      <c r="E18504" s="132">
        <v>11.637500000000003</v>
      </c>
    </row>
    <row r="18505" spans="1:5" ht="13.8" x14ac:dyDescent="0.25">
      <c r="A18505" s="47">
        <v>42969</v>
      </c>
      <c r="B18505" s="45" t="str">
        <f t="shared" si="600"/>
        <v>August</v>
      </c>
      <c r="C18505" s="53">
        <f t="shared" si="601"/>
        <v>2017</v>
      </c>
      <c r="D18505" s="43" t="s">
        <v>99</v>
      </c>
      <c r="E18505" s="132">
        <v>7.7266666666666666</v>
      </c>
    </row>
    <row r="18506" spans="1:5" ht="13.8" x14ac:dyDescent="0.25">
      <c r="A18506" s="47">
        <v>42969</v>
      </c>
      <c r="B18506" s="45" t="str">
        <f t="shared" si="600"/>
        <v>August</v>
      </c>
      <c r="C18506" s="53">
        <f t="shared" si="601"/>
        <v>2017</v>
      </c>
      <c r="D18506" s="43" t="s">
        <v>100</v>
      </c>
      <c r="E18506" s="132">
        <v>7.5233333333333334</v>
      </c>
    </row>
    <row r="18507" spans="1:5" ht="13.8" x14ac:dyDescent="0.25">
      <c r="A18507" s="47">
        <v>42969</v>
      </c>
      <c r="B18507" s="45" t="str">
        <f t="shared" si="600"/>
        <v>August</v>
      </c>
      <c r="C18507" s="53">
        <f t="shared" si="601"/>
        <v>2017</v>
      </c>
      <c r="D18507" s="43" t="s">
        <v>101</v>
      </c>
      <c r="E18507" s="132">
        <v>7.1980000000000004</v>
      </c>
    </row>
    <row r="18508" spans="1:5" ht="13.8" x14ac:dyDescent="0.25">
      <c r="A18508" s="47">
        <v>42969</v>
      </c>
      <c r="B18508" s="45" t="str">
        <f t="shared" si="600"/>
        <v>August</v>
      </c>
      <c r="C18508" s="53">
        <f t="shared" si="601"/>
        <v>2017</v>
      </c>
      <c r="D18508" s="43" t="s">
        <v>124</v>
      </c>
      <c r="E18508" s="132">
        <v>7.1370000000000005</v>
      </c>
    </row>
    <row r="18509" spans="1:5" ht="13.8" x14ac:dyDescent="0.25">
      <c r="A18509" s="47">
        <v>42969</v>
      </c>
      <c r="B18509" s="45" t="str">
        <f t="shared" si="600"/>
        <v>August</v>
      </c>
      <c r="C18509" s="53">
        <f t="shared" si="601"/>
        <v>2017</v>
      </c>
      <c r="D18509" s="43" t="s">
        <v>125</v>
      </c>
      <c r="E18509" s="132">
        <v>6.3846666666666669</v>
      </c>
    </row>
    <row r="18510" spans="1:5" ht="13.8" x14ac:dyDescent="0.25">
      <c r="A18510" s="47">
        <v>42969</v>
      </c>
      <c r="B18510" s="45" t="str">
        <f t="shared" si="600"/>
        <v>August</v>
      </c>
      <c r="C18510" s="53">
        <f t="shared" si="601"/>
        <v>2017</v>
      </c>
      <c r="D18510" s="43" t="s">
        <v>126</v>
      </c>
      <c r="E18510" s="132">
        <v>6.8271666666666668</v>
      </c>
    </row>
    <row r="18511" spans="1:5" ht="13.8" x14ac:dyDescent="0.25">
      <c r="A18511" s="47">
        <v>42969</v>
      </c>
      <c r="B18511" s="45" t="str">
        <f t="shared" si="600"/>
        <v>August</v>
      </c>
      <c r="C18511" s="53">
        <f t="shared" si="601"/>
        <v>2017</v>
      </c>
      <c r="D18511" s="43" t="s">
        <v>127</v>
      </c>
      <c r="E18511" s="132">
        <v>6.7639999999999993</v>
      </c>
    </row>
    <row r="18512" spans="1:5" ht="13.8" x14ac:dyDescent="0.25">
      <c r="A18512" s="47">
        <v>42969</v>
      </c>
      <c r="B18512" s="45" t="str">
        <f t="shared" si="600"/>
        <v>August</v>
      </c>
      <c r="C18512" s="53">
        <f t="shared" si="601"/>
        <v>2017</v>
      </c>
      <c r="D18512" s="43" t="s">
        <v>105</v>
      </c>
      <c r="E18512" s="132">
        <v>5.022333333333334</v>
      </c>
    </row>
    <row r="18513" spans="1:5" ht="13.8" x14ac:dyDescent="0.25">
      <c r="A18513" s="47">
        <v>42969</v>
      </c>
      <c r="B18513" s="45" t="str">
        <f t="shared" si="600"/>
        <v>August</v>
      </c>
      <c r="C18513" s="53">
        <f t="shared" si="601"/>
        <v>2017</v>
      </c>
      <c r="D18513" s="43" t="s">
        <v>128</v>
      </c>
      <c r="E18513" s="132">
        <v>6.9463333333333344</v>
      </c>
    </row>
    <row r="18514" spans="1:5" ht="13.8" x14ac:dyDescent="0.25">
      <c r="A18514" s="47">
        <v>42976</v>
      </c>
      <c r="B18514" s="45" t="str">
        <f t="shared" si="600"/>
        <v>August</v>
      </c>
      <c r="C18514" s="53">
        <f t="shared" si="601"/>
        <v>2017</v>
      </c>
      <c r="D18514" s="43" t="s">
        <v>131</v>
      </c>
      <c r="E18514" s="132">
        <v>23.986249999999998</v>
      </c>
    </row>
    <row r="18515" spans="1:5" ht="13.8" x14ac:dyDescent="0.25">
      <c r="A18515" s="47">
        <v>42976</v>
      </c>
      <c r="B18515" s="45" t="str">
        <f t="shared" si="600"/>
        <v>August</v>
      </c>
      <c r="C18515" s="53">
        <f t="shared" si="601"/>
        <v>2017</v>
      </c>
      <c r="D18515" s="43" t="s">
        <v>115</v>
      </c>
      <c r="E18515" s="132">
        <v>20.100000000000001</v>
      </c>
    </row>
    <row r="18516" spans="1:5" ht="13.8" x14ac:dyDescent="0.25">
      <c r="A18516" s="47">
        <v>42976</v>
      </c>
      <c r="B18516" s="45" t="str">
        <f t="shared" si="600"/>
        <v>August</v>
      </c>
      <c r="C18516" s="53">
        <f t="shared" si="601"/>
        <v>2017</v>
      </c>
      <c r="D18516" s="43" t="s">
        <v>95</v>
      </c>
      <c r="E18516" s="132">
        <v>17.821999999999999</v>
      </c>
    </row>
    <row r="18517" spans="1:5" ht="13.8" x14ac:dyDescent="0.25">
      <c r="A18517" s="47">
        <v>42976</v>
      </c>
      <c r="B18517" s="45" t="str">
        <f t="shared" si="600"/>
        <v>August</v>
      </c>
      <c r="C18517" s="53">
        <f t="shared" si="601"/>
        <v>2017</v>
      </c>
      <c r="D18517" s="43" t="s">
        <v>96</v>
      </c>
      <c r="E18517" s="132">
        <v>17.018000000000001</v>
      </c>
    </row>
    <row r="18518" spans="1:5" ht="13.8" x14ac:dyDescent="0.25">
      <c r="A18518" s="47">
        <v>42976</v>
      </c>
      <c r="B18518" s="45" t="str">
        <f t="shared" si="600"/>
        <v>August</v>
      </c>
      <c r="C18518" s="53">
        <f t="shared" si="601"/>
        <v>2017</v>
      </c>
      <c r="D18518" s="43" t="s">
        <v>97</v>
      </c>
      <c r="E18518" s="132">
        <v>16.213999999999999</v>
      </c>
    </row>
    <row r="18519" spans="1:5" ht="13.8" x14ac:dyDescent="0.25">
      <c r="A18519" s="47">
        <v>42976</v>
      </c>
      <c r="B18519" s="45" t="str">
        <f t="shared" si="600"/>
        <v>August</v>
      </c>
      <c r="C18519" s="53">
        <f t="shared" si="601"/>
        <v>2017</v>
      </c>
      <c r="D18519" s="43" t="s">
        <v>98</v>
      </c>
      <c r="E18519" s="132">
        <v>12.73</v>
      </c>
    </row>
    <row r="18520" spans="1:5" ht="15.6" x14ac:dyDescent="0.3">
      <c r="A18520" s="47">
        <v>42976</v>
      </c>
      <c r="B18520" s="45" t="str">
        <f t="shared" si="600"/>
        <v>August</v>
      </c>
      <c r="C18520" s="53">
        <f t="shared" si="601"/>
        <v>2017</v>
      </c>
      <c r="D18520" s="130" t="s">
        <v>136</v>
      </c>
      <c r="E18520" s="132">
        <v>19.363000000000003</v>
      </c>
    </row>
    <row r="18521" spans="1:5" ht="13.8" x14ac:dyDescent="0.25">
      <c r="A18521" s="47">
        <v>42976</v>
      </c>
      <c r="B18521" s="45" t="str">
        <f t="shared" si="600"/>
        <v>August</v>
      </c>
      <c r="C18521" s="53">
        <f t="shared" si="601"/>
        <v>2017</v>
      </c>
      <c r="D18521" s="43" t="s">
        <v>118</v>
      </c>
      <c r="E18521" s="132">
        <v>17.788499999999999</v>
      </c>
    </row>
    <row r="18522" spans="1:5" ht="13.8" x14ac:dyDescent="0.25">
      <c r="A18522" s="47">
        <v>42976</v>
      </c>
      <c r="B18522" s="45" t="str">
        <f t="shared" si="600"/>
        <v>August</v>
      </c>
      <c r="C18522" s="53">
        <f t="shared" si="601"/>
        <v>2017</v>
      </c>
      <c r="D18522" s="43" t="s">
        <v>102</v>
      </c>
      <c r="E18522" s="132">
        <v>17.554000000000002</v>
      </c>
    </row>
    <row r="18523" spans="1:5" ht="13.8" x14ac:dyDescent="0.25">
      <c r="A18523" s="47">
        <v>42976</v>
      </c>
      <c r="B18523" s="45" t="str">
        <f t="shared" si="600"/>
        <v>August</v>
      </c>
      <c r="C18523" s="53">
        <f t="shared" si="601"/>
        <v>2017</v>
      </c>
      <c r="D18523" s="43" t="s">
        <v>119</v>
      </c>
      <c r="E18523" s="132">
        <v>16.984500000000001</v>
      </c>
    </row>
    <row r="18524" spans="1:5" ht="13.8" x14ac:dyDescent="0.25">
      <c r="A18524" s="47">
        <v>42976</v>
      </c>
      <c r="B18524" s="45" t="str">
        <f t="shared" si="600"/>
        <v>August</v>
      </c>
      <c r="C18524" s="53">
        <f t="shared" si="601"/>
        <v>2017</v>
      </c>
      <c r="D18524" s="43" t="s">
        <v>120</v>
      </c>
      <c r="E18524" s="132">
        <v>16.113499999999998</v>
      </c>
    </row>
    <row r="18525" spans="1:5" ht="13.8" x14ac:dyDescent="0.25">
      <c r="A18525" s="47">
        <v>42976</v>
      </c>
      <c r="B18525" s="45" t="str">
        <f t="shared" si="600"/>
        <v>August</v>
      </c>
      <c r="C18525" s="53">
        <f t="shared" si="601"/>
        <v>2017</v>
      </c>
      <c r="D18525" s="43" t="s">
        <v>103</v>
      </c>
      <c r="E18525" s="132">
        <v>15.543999999999999</v>
      </c>
    </row>
    <row r="18526" spans="1:5" ht="13.8" x14ac:dyDescent="0.25">
      <c r="A18526" s="47">
        <v>42976</v>
      </c>
      <c r="B18526" s="45" t="str">
        <f t="shared" si="600"/>
        <v>August</v>
      </c>
      <c r="C18526" s="53">
        <f t="shared" si="601"/>
        <v>2017</v>
      </c>
      <c r="D18526" s="43" t="s">
        <v>116</v>
      </c>
      <c r="E18526" s="132">
        <v>9.1769999999999996</v>
      </c>
    </row>
    <row r="18527" spans="1:5" ht="13.8" x14ac:dyDescent="0.25">
      <c r="A18527" s="47">
        <v>42976</v>
      </c>
      <c r="B18527" s="45" t="str">
        <f t="shared" si="600"/>
        <v>August</v>
      </c>
      <c r="C18527" s="53">
        <f t="shared" si="601"/>
        <v>2017</v>
      </c>
      <c r="D18527" s="43" t="s">
        <v>104</v>
      </c>
      <c r="E18527" s="132">
        <v>13.952750000000002</v>
      </c>
    </row>
    <row r="18528" spans="1:5" ht="13.8" x14ac:dyDescent="0.25">
      <c r="A18528" s="47">
        <v>42976</v>
      </c>
      <c r="B18528" s="45" t="str">
        <f t="shared" si="600"/>
        <v>August</v>
      </c>
      <c r="C18528" s="53">
        <f t="shared" si="601"/>
        <v>2017</v>
      </c>
      <c r="D18528" s="43" t="s">
        <v>121</v>
      </c>
      <c r="E18528" s="132">
        <v>13.2685</v>
      </c>
    </row>
    <row r="18529" spans="1:5" ht="13.8" x14ac:dyDescent="0.25">
      <c r="A18529" s="47">
        <v>42976</v>
      </c>
      <c r="B18529" s="45" t="str">
        <f t="shared" si="600"/>
        <v>August</v>
      </c>
      <c r="C18529" s="53">
        <f t="shared" si="601"/>
        <v>2017</v>
      </c>
      <c r="D18529" s="43" t="s">
        <v>122</v>
      </c>
      <c r="E18529" s="132">
        <v>12.019</v>
      </c>
    </row>
    <row r="18530" spans="1:5" ht="13.8" x14ac:dyDescent="0.25">
      <c r="A18530" s="47">
        <v>42976</v>
      </c>
      <c r="B18530" s="45" t="str">
        <f t="shared" si="600"/>
        <v>August</v>
      </c>
      <c r="C18530" s="53">
        <f t="shared" si="601"/>
        <v>2017</v>
      </c>
      <c r="D18530" s="43" t="s">
        <v>123</v>
      </c>
      <c r="E18530" s="132">
        <v>11.87025</v>
      </c>
    </row>
    <row r="18531" spans="1:5" ht="13.8" x14ac:dyDescent="0.25">
      <c r="A18531" s="47">
        <v>42976</v>
      </c>
      <c r="B18531" s="45" t="str">
        <f t="shared" si="600"/>
        <v>August</v>
      </c>
      <c r="C18531" s="53">
        <f t="shared" si="601"/>
        <v>2017</v>
      </c>
      <c r="D18531" s="43" t="s">
        <v>99</v>
      </c>
      <c r="E18531" s="132">
        <v>7.79</v>
      </c>
    </row>
    <row r="18532" spans="1:5" ht="13.8" x14ac:dyDescent="0.25">
      <c r="A18532" s="47">
        <v>42976</v>
      </c>
      <c r="B18532" s="45" t="str">
        <f t="shared" si="600"/>
        <v>August</v>
      </c>
      <c r="C18532" s="53">
        <f t="shared" si="601"/>
        <v>2017</v>
      </c>
      <c r="D18532" s="43" t="s">
        <v>100</v>
      </c>
      <c r="E18532" s="132">
        <v>7.585</v>
      </c>
    </row>
    <row r="18533" spans="1:5" ht="13.8" x14ac:dyDescent="0.25">
      <c r="A18533" s="47">
        <v>42976</v>
      </c>
      <c r="B18533" s="45" t="str">
        <f t="shared" si="600"/>
        <v>August</v>
      </c>
      <c r="C18533" s="53">
        <f t="shared" si="601"/>
        <v>2017</v>
      </c>
      <c r="D18533" s="43" t="s">
        <v>101</v>
      </c>
      <c r="E18533" s="132">
        <v>7.2570000000000006</v>
      </c>
    </row>
    <row r="18534" spans="1:5" ht="13.8" x14ac:dyDescent="0.25">
      <c r="A18534" s="47">
        <v>42976</v>
      </c>
      <c r="B18534" s="45" t="str">
        <f t="shared" si="600"/>
        <v>August</v>
      </c>
      <c r="C18534" s="53">
        <f t="shared" si="601"/>
        <v>2017</v>
      </c>
      <c r="D18534" s="43" t="s">
        <v>124</v>
      </c>
      <c r="E18534" s="132">
        <v>7.1954999999999991</v>
      </c>
    </row>
    <row r="18535" spans="1:5" ht="13.8" x14ac:dyDescent="0.25">
      <c r="A18535" s="47">
        <v>42976</v>
      </c>
      <c r="B18535" s="45" t="str">
        <f t="shared" si="600"/>
        <v>August</v>
      </c>
      <c r="C18535" s="53">
        <f t="shared" si="601"/>
        <v>2017</v>
      </c>
      <c r="D18535" s="43" t="s">
        <v>125</v>
      </c>
      <c r="E18535" s="132">
        <v>6.4370000000000003</v>
      </c>
    </row>
    <row r="18536" spans="1:5" ht="13.8" x14ac:dyDescent="0.25">
      <c r="A18536" s="47">
        <v>42976</v>
      </c>
      <c r="B18536" s="45" t="str">
        <f t="shared" si="600"/>
        <v>August</v>
      </c>
      <c r="C18536" s="53">
        <f t="shared" si="601"/>
        <v>2017</v>
      </c>
      <c r="D18536" s="43" t="s">
        <v>126</v>
      </c>
      <c r="E18536" s="132">
        <v>6.8770000000000007</v>
      </c>
    </row>
    <row r="18537" spans="1:5" ht="13.8" x14ac:dyDescent="0.25">
      <c r="A18537" s="47">
        <v>42976</v>
      </c>
      <c r="B18537" s="45" t="str">
        <f t="shared" si="600"/>
        <v>August</v>
      </c>
      <c r="C18537" s="53">
        <f t="shared" si="601"/>
        <v>2017</v>
      </c>
      <c r="D18537" s="43" t="s">
        <v>127</v>
      </c>
      <c r="E18537" s="132">
        <v>6.8085000000000004</v>
      </c>
    </row>
    <row r="18538" spans="1:5" ht="13.8" x14ac:dyDescent="0.25">
      <c r="A18538" s="47">
        <v>42976</v>
      </c>
      <c r="B18538" s="45" t="str">
        <f t="shared" si="600"/>
        <v>August</v>
      </c>
      <c r="C18538" s="53">
        <f t="shared" si="601"/>
        <v>2017</v>
      </c>
      <c r="D18538" s="43" t="s">
        <v>105</v>
      </c>
      <c r="E18538" s="132">
        <v>5.0635000000000003</v>
      </c>
    </row>
    <row r="18539" spans="1:5" ht="13.8" x14ac:dyDescent="0.25">
      <c r="A18539" s="47">
        <v>42976</v>
      </c>
      <c r="B18539" s="45" t="str">
        <f t="shared" si="600"/>
        <v>August</v>
      </c>
      <c r="C18539" s="53">
        <f t="shared" si="601"/>
        <v>2017</v>
      </c>
      <c r="D18539" s="43" t="s">
        <v>128</v>
      </c>
      <c r="E18539" s="132">
        <v>6.9845000000000006</v>
      </c>
    </row>
    <row r="18540" spans="1:5" ht="13.8" x14ac:dyDescent="0.25">
      <c r="A18540" s="47">
        <v>42983</v>
      </c>
      <c r="B18540" s="45" t="str">
        <f t="shared" si="600"/>
        <v>September</v>
      </c>
      <c r="C18540" s="53">
        <f t="shared" si="601"/>
        <v>2017</v>
      </c>
      <c r="D18540" s="43" t="s">
        <v>131</v>
      </c>
      <c r="E18540" s="132">
        <v>23.212499999999999</v>
      </c>
    </row>
    <row r="18541" spans="1:5" ht="13.8" x14ac:dyDescent="0.25">
      <c r="A18541" s="47">
        <v>42983</v>
      </c>
      <c r="B18541" s="45" t="str">
        <f t="shared" si="600"/>
        <v>September</v>
      </c>
      <c r="C18541" s="53">
        <f t="shared" si="601"/>
        <v>2017</v>
      </c>
      <c r="D18541" s="43" t="s">
        <v>115</v>
      </c>
      <c r="E18541" s="132">
        <v>20.399999999999999</v>
      </c>
    </row>
    <row r="18542" spans="1:5" ht="13.8" x14ac:dyDescent="0.25">
      <c r="A18542" s="47">
        <v>42983</v>
      </c>
      <c r="B18542" s="45" t="str">
        <f t="shared" si="600"/>
        <v>September</v>
      </c>
      <c r="C18542" s="53">
        <f t="shared" si="601"/>
        <v>2017</v>
      </c>
      <c r="D18542" s="43" t="s">
        <v>95</v>
      </c>
      <c r="E18542" s="132">
        <v>18.088000000000001</v>
      </c>
    </row>
    <row r="18543" spans="1:5" ht="13.8" x14ac:dyDescent="0.25">
      <c r="A18543" s="47">
        <v>42983</v>
      </c>
      <c r="B18543" s="45" t="str">
        <f t="shared" si="600"/>
        <v>September</v>
      </c>
      <c r="C18543" s="53">
        <f t="shared" si="601"/>
        <v>2017</v>
      </c>
      <c r="D18543" s="43" t="s">
        <v>96</v>
      </c>
      <c r="E18543" s="132">
        <v>17.272000000000002</v>
      </c>
    </row>
    <row r="18544" spans="1:5" ht="13.8" x14ac:dyDescent="0.25">
      <c r="A18544" s="47">
        <v>42983</v>
      </c>
      <c r="B18544" s="45" t="str">
        <f t="shared" si="600"/>
        <v>September</v>
      </c>
      <c r="C18544" s="53">
        <f t="shared" si="601"/>
        <v>2017</v>
      </c>
      <c r="D18544" s="43" t="s">
        <v>97</v>
      </c>
      <c r="E18544" s="132">
        <v>16.456</v>
      </c>
    </row>
    <row r="18545" spans="1:5" ht="13.8" x14ac:dyDescent="0.25">
      <c r="A18545" s="47">
        <v>42983</v>
      </c>
      <c r="B18545" s="45" t="str">
        <f t="shared" si="600"/>
        <v>September</v>
      </c>
      <c r="C18545" s="53">
        <f t="shared" si="601"/>
        <v>2017</v>
      </c>
      <c r="D18545" s="43" t="s">
        <v>98</v>
      </c>
      <c r="E18545" s="132">
        <v>12.92</v>
      </c>
    </row>
    <row r="18546" spans="1:5" ht="15.6" x14ac:dyDescent="0.3">
      <c r="A18546" s="47">
        <v>42983</v>
      </c>
      <c r="B18546" s="45" t="str">
        <f t="shared" si="600"/>
        <v>September</v>
      </c>
      <c r="C18546" s="53">
        <f t="shared" si="601"/>
        <v>2017</v>
      </c>
      <c r="D18546" s="130" t="s">
        <v>136</v>
      </c>
      <c r="E18546" s="132">
        <v>19.5075</v>
      </c>
    </row>
    <row r="18547" spans="1:5" ht="13.8" x14ac:dyDescent="0.25">
      <c r="A18547" s="47">
        <v>42983</v>
      </c>
      <c r="B18547" s="45" t="str">
        <f t="shared" si="600"/>
        <v>September</v>
      </c>
      <c r="C18547" s="53">
        <f t="shared" si="601"/>
        <v>2017</v>
      </c>
      <c r="D18547" s="43" t="s">
        <v>118</v>
      </c>
      <c r="E18547" s="132">
        <v>17.921249999999997</v>
      </c>
    </row>
    <row r="18548" spans="1:5" ht="13.8" x14ac:dyDescent="0.25">
      <c r="A18548" s="47">
        <v>42983</v>
      </c>
      <c r="B18548" s="45" t="str">
        <f t="shared" si="600"/>
        <v>September</v>
      </c>
      <c r="C18548" s="53">
        <f t="shared" si="601"/>
        <v>2017</v>
      </c>
      <c r="D18548" s="43" t="s">
        <v>102</v>
      </c>
      <c r="E18548" s="132">
        <v>17.684999999999999</v>
      </c>
    </row>
    <row r="18549" spans="1:5" ht="13.8" x14ac:dyDescent="0.25">
      <c r="A18549" s="47">
        <v>42983</v>
      </c>
      <c r="B18549" s="45" t="str">
        <f t="shared" si="600"/>
        <v>September</v>
      </c>
      <c r="C18549" s="53">
        <f t="shared" si="601"/>
        <v>2017</v>
      </c>
      <c r="D18549" s="43" t="s">
        <v>119</v>
      </c>
      <c r="E18549" s="132">
        <v>17.111249999999998</v>
      </c>
    </row>
    <row r="18550" spans="1:5" ht="13.8" x14ac:dyDescent="0.25">
      <c r="A18550" s="47">
        <v>42983</v>
      </c>
      <c r="B18550" s="45" t="str">
        <f t="shared" si="600"/>
        <v>September</v>
      </c>
      <c r="C18550" s="53">
        <f t="shared" si="601"/>
        <v>2017</v>
      </c>
      <c r="D18550" s="43" t="s">
        <v>120</v>
      </c>
      <c r="E18550" s="132">
        <v>16.233749999999997</v>
      </c>
    </row>
    <row r="18551" spans="1:5" ht="13.8" x14ac:dyDescent="0.25">
      <c r="A18551" s="47">
        <v>42983</v>
      </c>
      <c r="B18551" s="45" t="str">
        <f t="shared" si="600"/>
        <v>September</v>
      </c>
      <c r="C18551" s="53">
        <f t="shared" si="601"/>
        <v>2017</v>
      </c>
      <c r="D18551" s="43" t="s">
        <v>103</v>
      </c>
      <c r="E18551" s="132">
        <v>15.66</v>
      </c>
    </row>
    <row r="18552" spans="1:5" ht="13.8" x14ac:dyDescent="0.25">
      <c r="A18552" s="47">
        <v>42983</v>
      </c>
      <c r="B18552" s="45" t="str">
        <f t="shared" ref="B18552:B18613" si="602">TEXT(A18552,"mmmm")</f>
        <v>September</v>
      </c>
      <c r="C18552" s="53">
        <f t="shared" ref="C18552:C18613" si="603">YEAR(A18552)</f>
        <v>2017</v>
      </c>
      <c r="D18552" s="43" t="s">
        <v>116</v>
      </c>
      <c r="E18552" s="132">
        <v>8.7780000000000005</v>
      </c>
    </row>
    <row r="18553" spans="1:5" ht="13.8" x14ac:dyDescent="0.25">
      <c r="A18553" s="47">
        <v>42983</v>
      </c>
      <c r="B18553" s="45" t="str">
        <f t="shared" si="602"/>
        <v>September</v>
      </c>
      <c r="C18553" s="53">
        <f t="shared" si="603"/>
        <v>2017</v>
      </c>
      <c r="D18553" s="43" t="s">
        <v>104</v>
      </c>
      <c r="E18553" s="132">
        <v>13.835500000000001</v>
      </c>
    </row>
    <row r="18554" spans="1:5" ht="13.8" x14ac:dyDescent="0.25">
      <c r="A18554" s="47">
        <v>42983</v>
      </c>
      <c r="B18554" s="45" t="str">
        <f t="shared" si="602"/>
        <v>September</v>
      </c>
      <c r="C18554" s="53">
        <f t="shared" si="603"/>
        <v>2017</v>
      </c>
      <c r="D18554" s="43" t="s">
        <v>121</v>
      </c>
      <c r="E18554" s="132">
        <v>13.157</v>
      </c>
    </row>
    <row r="18555" spans="1:5" ht="13.8" x14ac:dyDescent="0.25">
      <c r="A18555" s="47">
        <v>42983</v>
      </c>
      <c r="B18555" s="45" t="str">
        <f t="shared" si="602"/>
        <v>September</v>
      </c>
      <c r="C18555" s="53">
        <f t="shared" si="603"/>
        <v>2017</v>
      </c>
      <c r="D18555" s="43" t="s">
        <v>122</v>
      </c>
      <c r="E18555" s="132">
        <v>11.917999999999999</v>
      </c>
    </row>
    <row r="18556" spans="1:5" ht="13.8" x14ac:dyDescent="0.25">
      <c r="A18556" s="47">
        <v>42983</v>
      </c>
      <c r="B18556" s="45" t="str">
        <f t="shared" si="602"/>
        <v>September</v>
      </c>
      <c r="C18556" s="53">
        <f t="shared" si="603"/>
        <v>2017</v>
      </c>
      <c r="D18556" s="43" t="s">
        <v>123</v>
      </c>
      <c r="E18556" s="132">
        <v>11.7705</v>
      </c>
    </row>
    <row r="18557" spans="1:5" ht="13.8" x14ac:dyDescent="0.25">
      <c r="A18557" s="47">
        <v>42983</v>
      </c>
      <c r="B18557" s="45" t="str">
        <f t="shared" si="602"/>
        <v>September</v>
      </c>
      <c r="C18557" s="53">
        <f t="shared" si="603"/>
        <v>2017</v>
      </c>
      <c r="D18557" s="43" t="s">
        <v>99</v>
      </c>
      <c r="E18557" s="132">
        <v>7.98</v>
      </c>
    </row>
    <row r="18558" spans="1:5" ht="13.8" x14ac:dyDescent="0.25">
      <c r="A18558" s="47">
        <v>42983</v>
      </c>
      <c r="B18558" s="45" t="str">
        <f t="shared" si="602"/>
        <v>September</v>
      </c>
      <c r="C18558" s="53">
        <f t="shared" si="603"/>
        <v>2017</v>
      </c>
      <c r="D18558" s="43" t="s">
        <v>100</v>
      </c>
      <c r="E18558" s="132">
        <v>7.77</v>
      </c>
    </row>
    <row r="18559" spans="1:5" ht="13.8" x14ac:dyDescent="0.25">
      <c r="A18559" s="47">
        <v>42983</v>
      </c>
      <c r="B18559" s="45" t="str">
        <f t="shared" si="602"/>
        <v>September</v>
      </c>
      <c r="C18559" s="53">
        <f t="shared" si="603"/>
        <v>2017</v>
      </c>
      <c r="D18559" s="43" t="s">
        <v>101</v>
      </c>
      <c r="E18559" s="132">
        <v>7.4340000000000002</v>
      </c>
    </row>
    <row r="18560" spans="1:5" ht="13.8" x14ac:dyDescent="0.25">
      <c r="A18560" s="47">
        <v>42983</v>
      </c>
      <c r="B18560" s="45" t="str">
        <f t="shared" si="602"/>
        <v>September</v>
      </c>
      <c r="C18560" s="53">
        <f t="shared" si="603"/>
        <v>2017</v>
      </c>
      <c r="D18560" s="43" t="s">
        <v>124</v>
      </c>
      <c r="E18560" s="132">
        <v>7.3709999999999987</v>
      </c>
    </row>
    <row r="18561" spans="1:5" ht="13.8" x14ac:dyDescent="0.25">
      <c r="A18561" s="47">
        <v>42983</v>
      </c>
      <c r="B18561" s="45" t="str">
        <f t="shared" si="602"/>
        <v>September</v>
      </c>
      <c r="C18561" s="53">
        <f t="shared" si="603"/>
        <v>2017</v>
      </c>
      <c r="D18561" s="43" t="s">
        <v>125</v>
      </c>
      <c r="E18561" s="132">
        <v>6.5939999999999994</v>
      </c>
    </row>
    <row r="18562" spans="1:5" ht="13.8" x14ac:dyDescent="0.25">
      <c r="A18562" s="47">
        <v>42983</v>
      </c>
      <c r="B18562" s="45" t="str">
        <f t="shared" si="602"/>
        <v>September</v>
      </c>
      <c r="C18562" s="53">
        <f t="shared" si="603"/>
        <v>2017</v>
      </c>
      <c r="D18562" s="43" t="s">
        <v>126</v>
      </c>
      <c r="E18562" s="132">
        <v>7.0265000000000013</v>
      </c>
    </row>
    <row r="18563" spans="1:5" ht="13.8" x14ac:dyDescent="0.25">
      <c r="A18563" s="47">
        <v>42983</v>
      </c>
      <c r="B18563" s="45" t="str">
        <f t="shared" si="602"/>
        <v>September</v>
      </c>
      <c r="C18563" s="53">
        <f t="shared" si="603"/>
        <v>2017</v>
      </c>
      <c r="D18563" s="43" t="s">
        <v>127</v>
      </c>
      <c r="E18563" s="132">
        <v>6.9419999999999993</v>
      </c>
    </row>
    <row r="18564" spans="1:5" ht="13.8" x14ac:dyDescent="0.25">
      <c r="A18564" s="47">
        <v>42983</v>
      </c>
      <c r="B18564" s="45" t="str">
        <f t="shared" si="602"/>
        <v>September</v>
      </c>
      <c r="C18564" s="53">
        <f t="shared" si="603"/>
        <v>2017</v>
      </c>
      <c r="D18564" s="43" t="s">
        <v>105</v>
      </c>
      <c r="E18564" s="132">
        <v>5.1870000000000003</v>
      </c>
    </row>
    <row r="18565" spans="1:5" ht="13.8" x14ac:dyDescent="0.25">
      <c r="A18565" s="47">
        <v>42983</v>
      </c>
      <c r="B18565" s="45" t="str">
        <f t="shared" si="602"/>
        <v>September</v>
      </c>
      <c r="C18565" s="53">
        <f t="shared" si="603"/>
        <v>2017</v>
      </c>
      <c r="D18565" s="43" t="s">
        <v>128</v>
      </c>
      <c r="E18565" s="132">
        <v>7.0990000000000002</v>
      </c>
    </row>
    <row r="18566" spans="1:5" ht="13.8" x14ac:dyDescent="0.25">
      <c r="A18566" s="47">
        <v>42990</v>
      </c>
      <c r="B18566" s="45" t="str">
        <f t="shared" si="602"/>
        <v>September</v>
      </c>
      <c r="C18566" s="53">
        <f t="shared" si="603"/>
        <v>2017</v>
      </c>
      <c r="D18566" s="43" t="s">
        <v>131</v>
      </c>
      <c r="E18566" s="132">
        <v>24.295750000000002</v>
      </c>
    </row>
    <row r="18567" spans="1:5" ht="13.8" x14ac:dyDescent="0.25">
      <c r="A18567" s="47">
        <v>42990</v>
      </c>
      <c r="B18567" s="45" t="str">
        <f t="shared" si="602"/>
        <v>September</v>
      </c>
      <c r="C18567" s="53">
        <f t="shared" si="603"/>
        <v>2017</v>
      </c>
      <c r="D18567" s="43" t="s">
        <v>115</v>
      </c>
      <c r="E18567" s="132">
        <v>20.7</v>
      </c>
    </row>
    <row r="18568" spans="1:5" ht="13.8" x14ac:dyDescent="0.25">
      <c r="A18568" s="47">
        <v>42990</v>
      </c>
      <c r="B18568" s="45" t="str">
        <f t="shared" si="602"/>
        <v>September</v>
      </c>
      <c r="C18568" s="53">
        <f t="shared" si="603"/>
        <v>2017</v>
      </c>
      <c r="D18568" s="43" t="s">
        <v>95</v>
      </c>
      <c r="E18568" s="132">
        <v>18.353999999999999</v>
      </c>
    </row>
    <row r="18569" spans="1:5" ht="13.8" x14ac:dyDescent="0.25">
      <c r="A18569" s="47">
        <v>42990</v>
      </c>
      <c r="B18569" s="45" t="str">
        <f t="shared" si="602"/>
        <v>September</v>
      </c>
      <c r="C18569" s="53">
        <f t="shared" si="603"/>
        <v>2017</v>
      </c>
      <c r="D18569" s="43" t="s">
        <v>96</v>
      </c>
      <c r="E18569" s="132">
        <v>17.526</v>
      </c>
    </row>
    <row r="18570" spans="1:5" ht="13.8" x14ac:dyDescent="0.25">
      <c r="A18570" s="47">
        <v>42990</v>
      </c>
      <c r="B18570" s="45" t="str">
        <f t="shared" si="602"/>
        <v>September</v>
      </c>
      <c r="C18570" s="53">
        <f t="shared" si="603"/>
        <v>2017</v>
      </c>
      <c r="D18570" s="43" t="s">
        <v>97</v>
      </c>
      <c r="E18570" s="132">
        <v>16.698</v>
      </c>
    </row>
    <row r="18571" spans="1:5" ht="13.8" x14ac:dyDescent="0.25">
      <c r="A18571" s="47">
        <v>42990</v>
      </c>
      <c r="B18571" s="45" t="str">
        <f t="shared" si="602"/>
        <v>September</v>
      </c>
      <c r="C18571" s="53">
        <f t="shared" si="603"/>
        <v>2017</v>
      </c>
      <c r="D18571" s="43" t="s">
        <v>98</v>
      </c>
      <c r="E18571" s="132">
        <v>13.11</v>
      </c>
    </row>
    <row r="18572" spans="1:5" ht="15.6" x14ac:dyDescent="0.3">
      <c r="A18572" s="47">
        <v>42990</v>
      </c>
      <c r="B18572" s="45" t="str">
        <f t="shared" si="602"/>
        <v>September</v>
      </c>
      <c r="C18572" s="53">
        <f t="shared" si="603"/>
        <v>2017</v>
      </c>
      <c r="D18572" s="130" t="s">
        <v>136</v>
      </c>
      <c r="E18572" s="132">
        <v>19.941000000000003</v>
      </c>
    </row>
    <row r="18573" spans="1:5" ht="13.8" x14ac:dyDescent="0.25">
      <c r="A18573" s="47">
        <v>42990</v>
      </c>
      <c r="B18573" s="45" t="str">
        <f t="shared" si="602"/>
        <v>September</v>
      </c>
      <c r="C18573" s="53">
        <f t="shared" si="603"/>
        <v>2017</v>
      </c>
      <c r="D18573" s="43" t="s">
        <v>118</v>
      </c>
      <c r="E18573" s="132">
        <v>18.319499999999998</v>
      </c>
    </row>
    <row r="18574" spans="1:5" ht="13.8" x14ac:dyDescent="0.25">
      <c r="A18574" s="47">
        <v>42990</v>
      </c>
      <c r="B18574" s="45" t="str">
        <f t="shared" si="602"/>
        <v>September</v>
      </c>
      <c r="C18574" s="53">
        <f t="shared" si="603"/>
        <v>2017</v>
      </c>
      <c r="D18574" s="43" t="s">
        <v>102</v>
      </c>
      <c r="E18574" s="132">
        <v>18.078000000000003</v>
      </c>
    </row>
    <row r="18575" spans="1:5" ht="13.8" x14ac:dyDescent="0.25">
      <c r="A18575" s="47">
        <v>42990</v>
      </c>
      <c r="B18575" s="45" t="str">
        <f t="shared" si="602"/>
        <v>September</v>
      </c>
      <c r="C18575" s="53">
        <f t="shared" si="603"/>
        <v>2017</v>
      </c>
      <c r="D18575" s="43" t="s">
        <v>119</v>
      </c>
      <c r="E18575" s="132">
        <v>17.491500000000002</v>
      </c>
    </row>
    <row r="18576" spans="1:5" ht="13.8" x14ac:dyDescent="0.25">
      <c r="A18576" s="47">
        <v>42990</v>
      </c>
      <c r="B18576" s="45" t="str">
        <f t="shared" si="602"/>
        <v>September</v>
      </c>
      <c r="C18576" s="53">
        <f t="shared" si="603"/>
        <v>2017</v>
      </c>
      <c r="D18576" s="43" t="s">
        <v>120</v>
      </c>
      <c r="E18576" s="132">
        <v>16.594499999999996</v>
      </c>
    </row>
    <row r="18577" spans="1:5" ht="13.8" x14ac:dyDescent="0.25">
      <c r="A18577" s="47">
        <v>42990</v>
      </c>
      <c r="B18577" s="45" t="str">
        <f t="shared" si="602"/>
        <v>September</v>
      </c>
      <c r="C18577" s="53">
        <f t="shared" si="603"/>
        <v>2017</v>
      </c>
      <c r="D18577" s="43" t="s">
        <v>103</v>
      </c>
      <c r="E18577" s="132">
        <v>16.007999999999999</v>
      </c>
    </row>
    <row r="18578" spans="1:5" ht="13.8" x14ac:dyDescent="0.25">
      <c r="A18578" s="47">
        <v>42990</v>
      </c>
      <c r="B18578" s="45" t="str">
        <f t="shared" si="602"/>
        <v>September</v>
      </c>
      <c r="C18578" s="53">
        <f t="shared" si="603"/>
        <v>2017</v>
      </c>
      <c r="D18578" s="43" t="s">
        <v>116</v>
      </c>
      <c r="E18578" s="132">
        <v>10.27425</v>
      </c>
    </row>
    <row r="18579" spans="1:5" ht="13.8" x14ac:dyDescent="0.25">
      <c r="A18579" s="47">
        <v>42990</v>
      </c>
      <c r="B18579" s="45" t="str">
        <f t="shared" si="602"/>
        <v>September</v>
      </c>
      <c r="C18579" s="53">
        <f t="shared" si="603"/>
        <v>2017</v>
      </c>
      <c r="D18579" s="43" t="s">
        <v>104</v>
      </c>
      <c r="E18579" s="132">
        <v>17.587500000000002</v>
      </c>
    </row>
    <row r="18580" spans="1:5" ht="13.8" x14ac:dyDescent="0.25">
      <c r="A18580" s="47">
        <v>42990</v>
      </c>
      <c r="B18580" s="45" t="str">
        <f t="shared" si="602"/>
        <v>September</v>
      </c>
      <c r="C18580" s="53">
        <f t="shared" si="603"/>
        <v>2017</v>
      </c>
      <c r="D18580" s="43" t="s">
        <v>121</v>
      </c>
      <c r="E18580" s="132">
        <v>16.725000000000001</v>
      </c>
    </row>
    <row r="18581" spans="1:5" ht="13.8" x14ac:dyDescent="0.25">
      <c r="A18581" s="47">
        <v>42990</v>
      </c>
      <c r="B18581" s="45" t="str">
        <f t="shared" si="602"/>
        <v>September</v>
      </c>
      <c r="C18581" s="53">
        <f t="shared" si="603"/>
        <v>2017</v>
      </c>
      <c r="D18581" s="43" t="s">
        <v>122</v>
      </c>
      <c r="E18581" s="132">
        <v>15.15</v>
      </c>
    </row>
    <row r="18582" spans="1:5" ht="13.8" x14ac:dyDescent="0.25">
      <c r="A18582" s="47">
        <v>42990</v>
      </c>
      <c r="B18582" s="45" t="str">
        <f t="shared" si="602"/>
        <v>September</v>
      </c>
      <c r="C18582" s="53">
        <f t="shared" si="603"/>
        <v>2017</v>
      </c>
      <c r="D18582" s="43" t="s">
        <v>123</v>
      </c>
      <c r="E18582" s="132">
        <v>14.9625</v>
      </c>
    </row>
    <row r="18583" spans="1:5" ht="13.8" x14ac:dyDescent="0.25">
      <c r="A18583" s="47">
        <v>42990</v>
      </c>
      <c r="B18583" s="45" t="str">
        <f t="shared" si="602"/>
        <v>September</v>
      </c>
      <c r="C18583" s="53">
        <f t="shared" si="603"/>
        <v>2017</v>
      </c>
      <c r="D18583" s="43" t="s">
        <v>99</v>
      </c>
      <c r="E18583" s="132">
        <v>9.5</v>
      </c>
    </row>
    <row r="18584" spans="1:5" ht="13.8" x14ac:dyDescent="0.25">
      <c r="A18584" s="47">
        <v>42990</v>
      </c>
      <c r="B18584" s="45" t="str">
        <f t="shared" si="602"/>
        <v>September</v>
      </c>
      <c r="C18584" s="53">
        <f t="shared" si="603"/>
        <v>2017</v>
      </c>
      <c r="D18584" s="43" t="s">
        <v>100</v>
      </c>
      <c r="E18584" s="132">
        <v>9.25</v>
      </c>
    </row>
    <row r="18585" spans="1:5" ht="13.8" x14ac:dyDescent="0.25">
      <c r="A18585" s="47">
        <v>42990</v>
      </c>
      <c r="B18585" s="45" t="str">
        <f t="shared" si="602"/>
        <v>September</v>
      </c>
      <c r="C18585" s="53">
        <f t="shared" si="603"/>
        <v>2017</v>
      </c>
      <c r="D18585" s="43" t="s">
        <v>101</v>
      </c>
      <c r="E18585" s="132">
        <v>8.85</v>
      </c>
    </row>
    <row r="18586" spans="1:5" ht="13.8" x14ac:dyDescent="0.25">
      <c r="A18586" s="47">
        <v>42990</v>
      </c>
      <c r="B18586" s="45" t="str">
        <f t="shared" si="602"/>
        <v>September</v>
      </c>
      <c r="C18586" s="53">
        <f t="shared" si="603"/>
        <v>2017</v>
      </c>
      <c r="D18586" s="43" t="s">
        <v>124</v>
      </c>
      <c r="E18586" s="132">
        <v>8.7750000000000004</v>
      </c>
    </row>
    <row r="18587" spans="1:5" ht="13.8" x14ac:dyDescent="0.25">
      <c r="A18587" s="47">
        <v>42990</v>
      </c>
      <c r="B18587" s="45" t="str">
        <f t="shared" si="602"/>
        <v>September</v>
      </c>
      <c r="C18587" s="53">
        <f t="shared" si="603"/>
        <v>2017</v>
      </c>
      <c r="D18587" s="43" t="s">
        <v>125</v>
      </c>
      <c r="E18587" s="132">
        <v>7.85</v>
      </c>
    </row>
    <row r="18588" spans="1:5" ht="13.8" x14ac:dyDescent="0.25">
      <c r="A18588" s="47">
        <v>42990</v>
      </c>
      <c r="B18588" s="45" t="str">
        <f t="shared" si="602"/>
        <v>September</v>
      </c>
      <c r="C18588" s="53">
        <f t="shared" si="603"/>
        <v>2017</v>
      </c>
      <c r="D18588" s="43" t="s">
        <v>126</v>
      </c>
      <c r="E18588" s="132">
        <v>8.2225000000000019</v>
      </c>
    </row>
    <row r="18589" spans="1:5" ht="13.8" x14ac:dyDescent="0.25">
      <c r="A18589" s="47">
        <v>42990</v>
      </c>
      <c r="B18589" s="45" t="str">
        <f t="shared" si="602"/>
        <v>September</v>
      </c>
      <c r="C18589" s="53">
        <f t="shared" si="603"/>
        <v>2017</v>
      </c>
      <c r="D18589" s="43" t="s">
        <v>127</v>
      </c>
      <c r="E18589" s="132">
        <v>8.01</v>
      </c>
    </row>
    <row r="18590" spans="1:5" ht="13.8" x14ac:dyDescent="0.25">
      <c r="A18590" s="47">
        <v>42990</v>
      </c>
      <c r="B18590" s="45" t="str">
        <f t="shared" si="602"/>
        <v>September</v>
      </c>
      <c r="C18590" s="53">
        <f t="shared" si="603"/>
        <v>2017</v>
      </c>
      <c r="D18590" s="43" t="s">
        <v>105</v>
      </c>
      <c r="E18590" s="132">
        <v>6.1749999999999998</v>
      </c>
    </row>
    <row r="18591" spans="1:5" ht="13.8" x14ac:dyDescent="0.25">
      <c r="A18591" s="47">
        <v>42990</v>
      </c>
      <c r="B18591" s="45" t="str">
        <f t="shared" si="602"/>
        <v>September</v>
      </c>
      <c r="C18591" s="53">
        <f t="shared" si="603"/>
        <v>2017</v>
      </c>
      <c r="D18591" s="43" t="s">
        <v>128</v>
      </c>
      <c r="E18591" s="132">
        <v>8.0150000000000006</v>
      </c>
    </row>
    <row r="18592" spans="1:5" ht="13.8" x14ac:dyDescent="0.25">
      <c r="A18592" s="47">
        <v>42997</v>
      </c>
      <c r="B18592" s="45" t="str">
        <f t="shared" si="602"/>
        <v>September</v>
      </c>
      <c r="C18592" s="53">
        <f t="shared" si="603"/>
        <v>2017</v>
      </c>
      <c r="D18592" s="43" t="s">
        <v>131</v>
      </c>
      <c r="E18592" s="132">
        <v>29.299333333333333</v>
      </c>
    </row>
    <row r="18593" spans="1:5" ht="13.8" x14ac:dyDescent="0.25">
      <c r="A18593" s="47">
        <v>42997</v>
      </c>
      <c r="B18593" s="45" t="str">
        <f t="shared" si="602"/>
        <v>September</v>
      </c>
      <c r="C18593" s="53">
        <f t="shared" si="603"/>
        <v>2017</v>
      </c>
      <c r="D18593" s="43" t="s">
        <v>115</v>
      </c>
      <c r="E18593" s="132">
        <v>25.96</v>
      </c>
    </row>
    <row r="18594" spans="1:5" ht="13.8" x14ac:dyDescent="0.25">
      <c r="A18594" s="47">
        <v>42997</v>
      </c>
      <c r="B18594" s="45" t="str">
        <f t="shared" si="602"/>
        <v>September</v>
      </c>
      <c r="C18594" s="53">
        <f t="shared" si="603"/>
        <v>2017</v>
      </c>
      <c r="D18594" s="43" t="s">
        <v>95</v>
      </c>
      <c r="E18594" s="132">
        <v>23.01786666666667</v>
      </c>
    </row>
    <row r="18595" spans="1:5" ht="13.8" x14ac:dyDescent="0.25">
      <c r="A18595" s="47">
        <v>42997</v>
      </c>
      <c r="B18595" s="45" t="str">
        <f t="shared" si="602"/>
        <v>September</v>
      </c>
      <c r="C18595" s="53">
        <f t="shared" si="603"/>
        <v>2017</v>
      </c>
      <c r="D18595" s="43" t="s">
        <v>96</v>
      </c>
      <c r="E18595" s="132">
        <v>21.979466666666667</v>
      </c>
    </row>
    <row r="18596" spans="1:5" ht="13.8" x14ac:dyDescent="0.25">
      <c r="A18596" s="47">
        <v>42997</v>
      </c>
      <c r="B18596" s="45" t="str">
        <f t="shared" si="602"/>
        <v>September</v>
      </c>
      <c r="C18596" s="53">
        <f t="shared" si="603"/>
        <v>2017</v>
      </c>
      <c r="D18596" s="43" t="s">
        <v>97</v>
      </c>
      <c r="E18596" s="132">
        <v>20.941066666666664</v>
      </c>
    </row>
    <row r="18597" spans="1:5" ht="13.8" x14ac:dyDescent="0.25">
      <c r="A18597" s="47">
        <v>42997</v>
      </c>
      <c r="B18597" s="45" t="str">
        <f t="shared" si="602"/>
        <v>September</v>
      </c>
      <c r="C18597" s="53">
        <f t="shared" si="603"/>
        <v>2017</v>
      </c>
      <c r="D18597" s="43" t="s">
        <v>98</v>
      </c>
      <c r="E18597" s="132">
        <v>16.441333333333333</v>
      </c>
    </row>
    <row r="18598" spans="1:5" ht="15.6" x14ac:dyDescent="0.3">
      <c r="A18598" s="47">
        <v>42997</v>
      </c>
      <c r="B18598" s="45" t="str">
        <f t="shared" si="602"/>
        <v>September</v>
      </c>
      <c r="C18598" s="53">
        <f t="shared" si="603"/>
        <v>2017</v>
      </c>
      <c r="D18598" s="130" t="s">
        <v>136</v>
      </c>
      <c r="E18598" s="132">
        <v>25.143000000000001</v>
      </c>
    </row>
    <row r="18599" spans="1:5" ht="13.8" x14ac:dyDescent="0.25">
      <c r="A18599" s="47">
        <v>42997</v>
      </c>
      <c r="B18599" s="45" t="str">
        <f t="shared" si="602"/>
        <v>September</v>
      </c>
      <c r="C18599" s="53">
        <f t="shared" si="603"/>
        <v>2017</v>
      </c>
      <c r="D18599" s="43" t="s">
        <v>118</v>
      </c>
      <c r="E18599" s="132">
        <v>23.098499999999998</v>
      </c>
    </row>
    <row r="18600" spans="1:5" ht="13.8" x14ac:dyDescent="0.25">
      <c r="A18600" s="47">
        <v>42997</v>
      </c>
      <c r="B18600" s="45" t="str">
        <f t="shared" si="602"/>
        <v>September</v>
      </c>
      <c r="C18600" s="53">
        <f t="shared" si="603"/>
        <v>2017</v>
      </c>
      <c r="D18600" s="43" t="s">
        <v>102</v>
      </c>
      <c r="E18600" s="132">
        <v>22.794</v>
      </c>
    </row>
    <row r="18601" spans="1:5" ht="13.8" x14ac:dyDescent="0.25">
      <c r="A18601" s="47">
        <v>42997</v>
      </c>
      <c r="B18601" s="45" t="str">
        <f t="shared" si="602"/>
        <v>September</v>
      </c>
      <c r="C18601" s="53">
        <f t="shared" si="603"/>
        <v>2017</v>
      </c>
      <c r="D18601" s="43" t="s">
        <v>119</v>
      </c>
      <c r="E18601" s="132">
        <v>22.054500000000004</v>
      </c>
    </row>
    <row r="18602" spans="1:5" ht="13.8" x14ac:dyDescent="0.25">
      <c r="A18602" s="47">
        <v>42997</v>
      </c>
      <c r="B18602" s="45" t="str">
        <f t="shared" si="602"/>
        <v>September</v>
      </c>
      <c r="C18602" s="53">
        <f t="shared" si="603"/>
        <v>2017</v>
      </c>
      <c r="D18602" s="43" t="s">
        <v>120</v>
      </c>
      <c r="E18602" s="132">
        <v>20.923500000000001</v>
      </c>
    </row>
    <row r="18603" spans="1:5" ht="13.8" x14ac:dyDescent="0.25">
      <c r="A18603" s="47">
        <v>42997</v>
      </c>
      <c r="B18603" s="45" t="str">
        <f t="shared" si="602"/>
        <v>September</v>
      </c>
      <c r="C18603" s="53">
        <f t="shared" si="603"/>
        <v>2017</v>
      </c>
      <c r="D18603" s="43" t="s">
        <v>103</v>
      </c>
      <c r="E18603" s="132">
        <v>20.183999999999997</v>
      </c>
    </row>
    <row r="18604" spans="1:5" ht="13.8" x14ac:dyDescent="0.25">
      <c r="A18604" s="47">
        <v>42997</v>
      </c>
      <c r="B18604" s="45" t="str">
        <f t="shared" si="602"/>
        <v>September</v>
      </c>
      <c r="C18604" s="53">
        <f t="shared" si="603"/>
        <v>2017</v>
      </c>
      <c r="D18604" s="43" t="s">
        <v>116</v>
      </c>
      <c r="E18604" s="132">
        <v>14.9625</v>
      </c>
    </row>
    <row r="18605" spans="1:5" ht="13.8" x14ac:dyDescent="0.25">
      <c r="A18605" s="47">
        <v>42997</v>
      </c>
      <c r="B18605" s="45" t="str">
        <f t="shared" si="602"/>
        <v>September</v>
      </c>
      <c r="C18605" s="53">
        <f t="shared" si="603"/>
        <v>2017</v>
      </c>
      <c r="D18605" s="43" t="s">
        <v>104</v>
      </c>
      <c r="E18605" s="132">
        <v>20.604733333333332</v>
      </c>
    </row>
    <row r="18606" spans="1:5" ht="13.8" x14ac:dyDescent="0.25">
      <c r="A18606" s="47">
        <v>42997</v>
      </c>
      <c r="B18606" s="45" t="str">
        <f t="shared" si="602"/>
        <v>September</v>
      </c>
      <c r="C18606" s="53">
        <f t="shared" si="603"/>
        <v>2017</v>
      </c>
      <c r="D18606" s="43" t="s">
        <v>121</v>
      </c>
      <c r="E18606" s="132">
        <v>19.594266666666666</v>
      </c>
    </row>
    <row r="18607" spans="1:5" ht="13.8" x14ac:dyDescent="0.25">
      <c r="A18607" s="47">
        <v>42997</v>
      </c>
      <c r="B18607" s="45" t="str">
        <f t="shared" si="602"/>
        <v>September</v>
      </c>
      <c r="C18607" s="53">
        <f t="shared" si="603"/>
        <v>2017</v>
      </c>
      <c r="D18607" s="43" t="s">
        <v>122</v>
      </c>
      <c r="E18607" s="132">
        <v>17.749066666666664</v>
      </c>
    </row>
    <row r="18608" spans="1:5" ht="13.8" x14ac:dyDescent="0.25">
      <c r="A18608" s="47">
        <v>42997</v>
      </c>
      <c r="B18608" s="45" t="str">
        <f t="shared" si="602"/>
        <v>September</v>
      </c>
      <c r="C18608" s="53">
        <f t="shared" si="603"/>
        <v>2017</v>
      </c>
      <c r="D18608" s="43" t="s">
        <v>123</v>
      </c>
      <c r="E18608" s="132">
        <v>17.529399999999999</v>
      </c>
    </row>
    <row r="18609" spans="1:5" ht="13.8" x14ac:dyDescent="0.25">
      <c r="A18609" s="47">
        <v>42997</v>
      </c>
      <c r="B18609" s="45" t="str">
        <f t="shared" si="602"/>
        <v>September</v>
      </c>
      <c r="C18609" s="53">
        <f t="shared" si="603"/>
        <v>2017</v>
      </c>
      <c r="D18609" s="43" t="s">
        <v>99</v>
      </c>
      <c r="E18609" s="132">
        <v>12.065</v>
      </c>
    </row>
    <row r="18610" spans="1:5" ht="13.8" x14ac:dyDescent="0.25">
      <c r="A18610" s="47">
        <v>42997</v>
      </c>
      <c r="B18610" s="45" t="str">
        <f t="shared" si="602"/>
        <v>September</v>
      </c>
      <c r="C18610" s="53">
        <f t="shared" si="603"/>
        <v>2017</v>
      </c>
      <c r="D18610" s="43" t="s">
        <v>100</v>
      </c>
      <c r="E18610" s="132">
        <v>11.7475</v>
      </c>
    </row>
    <row r="18611" spans="1:5" ht="13.8" x14ac:dyDescent="0.25">
      <c r="A18611" s="47">
        <v>42997</v>
      </c>
      <c r="B18611" s="45" t="str">
        <f t="shared" si="602"/>
        <v>September</v>
      </c>
      <c r="C18611" s="53">
        <f t="shared" si="603"/>
        <v>2017</v>
      </c>
      <c r="D18611" s="43" t="s">
        <v>101</v>
      </c>
      <c r="E18611" s="132">
        <v>11.2395</v>
      </c>
    </row>
    <row r="18612" spans="1:5" ht="13.8" x14ac:dyDescent="0.25">
      <c r="A18612" s="47">
        <v>42997</v>
      </c>
      <c r="B18612" s="45" t="str">
        <f t="shared" si="602"/>
        <v>September</v>
      </c>
      <c r="C18612" s="53">
        <f t="shared" si="603"/>
        <v>2017</v>
      </c>
      <c r="D18612" s="43" t="s">
        <v>124</v>
      </c>
      <c r="E18612" s="132">
        <v>11.14425</v>
      </c>
    </row>
    <row r="18613" spans="1:5" ht="13.8" x14ac:dyDescent="0.25">
      <c r="A18613" s="47">
        <v>42997</v>
      </c>
      <c r="B18613" s="45" t="str">
        <f t="shared" si="602"/>
        <v>September</v>
      </c>
      <c r="C18613" s="53">
        <f t="shared" si="603"/>
        <v>2017</v>
      </c>
      <c r="D18613" s="43" t="s">
        <v>125</v>
      </c>
      <c r="E18613" s="132">
        <v>9.9695</v>
      </c>
    </row>
    <row r="18614" spans="1:5" ht="13.8" x14ac:dyDescent="0.25">
      <c r="A18614" s="47">
        <v>42997</v>
      </c>
      <c r="B18614" s="45" t="str">
        <f t="shared" ref="B18614:B18674" si="604">TEXT(A18614,"mmmm")</f>
        <v>September</v>
      </c>
      <c r="C18614" s="53">
        <f t="shared" ref="C18614:C18674" si="605">YEAR(A18614)</f>
        <v>2017</v>
      </c>
      <c r="D18614" s="43" t="s">
        <v>126</v>
      </c>
      <c r="E18614" s="132">
        <v>10.24075</v>
      </c>
    </row>
    <row r="18615" spans="1:5" ht="13.8" x14ac:dyDescent="0.25">
      <c r="A18615" s="47">
        <v>42997</v>
      </c>
      <c r="B18615" s="45" t="str">
        <f t="shared" si="604"/>
        <v>September</v>
      </c>
      <c r="C18615" s="53">
        <f t="shared" si="605"/>
        <v>2017</v>
      </c>
      <c r="D18615" s="43" t="s">
        <v>127</v>
      </c>
      <c r="E18615" s="132">
        <v>9.8122500000000006</v>
      </c>
    </row>
    <row r="18616" spans="1:5" ht="13.8" x14ac:dyDescent="0.25">
      <c r="A18616" s="47">
        <v>42997</v>
      </c>
      <c r="B18616" s="45" t="str">
        <f t="shared" si="604"/>
        <v>September</v>
      </c>
      <c r="C18616" s="53">
        <f t="shared" si="605"/>
        <v>2017</v>
      </c>
      <c r="D18616" s="43" t="s">
        <v>105</v>
      </c>
      <c r="E18616" s="132">
        <v>7.8422499999999999</v>
      </c>
    </row>
    <row r="18617" spans="1:5" ht="13.8" x14ac:dyDescent="0.25">
      <c r="A18617" s="47">
        <v>42997</v>
      </c>
      <c r="B18617" s="45" t="str">
        <f t="shared" si="604"/>
        <v>September</v>
      </c>
      <c r="C18617" s="53">
        <f t="shared" si="605"/>
        <v>2017</v>
      </c>
      <c r="D18617" s="43" t="s">
        <v>128</v>
      </c>
      <c r="E18617" s="132">
        <v>9.5607500000000005</v>
      </c>
    </row>
    <row r="18618" spans="1:5" ht="13.8" x14ac:dyDescent="0.25">
      <c r="A18618" s="47">
        <v>43004</v>
      </c>
      <c r="B18618" s="45" t="str">
        <f t="shared" si="604"/>
        <v>September</v>
      </c>
      <c r="C18618" s="53">
        <f t="shared" si="605"/>
        <v>2017</v>
      </c>
      <c r="D18618" s="43" t="s">
        <v>131</v>
      </c>
      <c r="E18618" s="132">
        <v>37.140000000000008</v>
      </c>
    </row>
    <row r="18619" spans="1:5" ht="13.8" x14ac:dyDescent="0.25">
      <c r="A18619" s="47">
        <v>43004</v>
      </c>
      <c r="B18619" s="45" t="str">
        <f t="shared" si="604"/>
        <v>September</v>
      </c>
      <c r="C18619" s="53">
        <f t="shared" si="605"/>
        <v>2017</v>
      </c>
      <c r="D18619" s="43" t="s">
        <v>115</v>
      </c>
      <c r="E18619" s="132">
        <v>34.5</v>
      </c>
    </row>
    <row r="18620" spans="1:5" ht="13.8" x14ac:dyDescent="0.25">
      <c r="A18620" s="47">
        <v>43004</v>
      </c>
      <c r="B18620" s="45" t="str">
        <f t="shared" si="604"/>
        <v>September</v>
      </c>
      <c r="C18620" s="53">
        <f t="shared" si="605"/>
        <v>2017</v>
      </c>
      <c r="D18620" s="43" t="s">
        <v>95</v>
      </c>
      <c r="E18620" s="132">
        <v>30.59</v>
      </c>
    </row>
    <row r="18621" spans="1:5" ht="13.8" x14ac:dyDescent="0.25">
      <c r="A18621" s="47">
        <v>43004</v>
      </c>
      <c r="B18621" s="45" t="str">
        <f t="shared" si="604"/>
        <v>September</v>
      </c>
      <c r="C18621" s="53">
        <f t="shared" si="605"/>
        <v>2017</v>
      </c>
      <c r="D18621" s="43" t="s">
        <v>96</v>
      </c>
      <c r="E18621" s="132">
        <v>29.21</v>
      </c>
    </row>
    <row r="18622" spans="1:5" ht="13.8" x14ac:dyDescent="0.25">
      <c r="A18622" s="47">
        <v>43004</v>
      </c>
      <c r="B18622" s="45" t="str">
        <f t="shared" si="604"/>
        <v>September</v>
      </c>
      <c r="C18622" s="53">
        <f t="shared" si="605"/>
        <v>2017</v>
      </c>
      <c r="D18622" s="43" t="s">
        <v>97</v>
      </c>
      <c r="E18622" s="132">
        <v>27.83</v>
      </c>
    </row>
    <row r="18623" spans="1:5" ht="13.8" x14ac:dyDescent="0.25">
      <c r="A18623" s="47">
        <v>43004</v>
      </c>
      <c r="B18623" s="45" t="str">
        <f t="shared" si="604"/>
        <v>September</v>
      </c>
      <c r="C18623" s="53">
        <f t="shared" si="605"/>
        <v>2017</v>
      </c>
      <c r="D18623" s="43" t="s">
        <v>98</v>
      </c>
      <c r="E18623" s="132">
        <v>21.85</v>
      </c>
    </row>
    <row r="18624" spans="1:5" ht="15.6" x14ac:dyDescent="0.3">
      <c r="A18624" s="47">
        <v>43004</v>
      </c>
      <c r="B18624" s="45" t="str">
        <f t="shared" si="604"/>
        <v>September</v>
      </c>
      <c r="C18624" s="53">
        <f t="shared" si="605"/>
        <v>2017</v>
      </c>
      <c r="D18624" s="130" t="s">
        <v>136</v>
      </c>
      <c r="E18624" s="132">
        <v>35.402500000000003</v>
      </c>
    </row>
    <row r="18625" spans="1:5" ht="13.8" x14ac:dyDescent="0.25">
      <c r="A18625" s="47">
        <v>43004</v>
      </c>
      <c r="B18625" s="45" t="str">
        <f t="shared" si="604"/>
        <v>September</v>
      </c>
      <c r="C18625" s="53">
        <f t="shared" si="605"/>
        <v>2017</v>
      </c>
      <c r="D18625" s="43" t="s">
        <v>118</v>
      </c>
      <c r="E18625" s="132">
        <v>32.523749999999993</v>
      </c>
    </row>
    <row r="18626" spans="1:5" ht="13.8" x14ac:dyDescent="0.25">
      <c r="A18626" s="47">
        <v>43004</v>
      </c>
      <c r="B18626" s="45" t="str">
        <f t="shared" si="604"/>
        <v>September</v>
      </c>
      <c r="C18626" s="53">
        <f t="shared" si="605"/>
        <v>2017</v>
      </c>
      <c r="D18626" s="43" t="s">
        <v>102</v>
      </c>
      <c r="E18626" s="132">
        <v>32.094999999999999</v>
      </c>
    </row>
    <row r="18627" spans="1:5" ht="13.8" x14ac:dyDescent="0.25">
      <c r="A18627" s="47">
        <v>43004</v>
      </c>
      <c r="B18627" s="45" t="str">
        <f t="shared" si="604"/>
        <v>September</v>
      </c>
      <c r="C18627" s="53">
        <f t="shared" si="605"/>
        <v>2017</v>
      </c>
      <c r="D18627" s="43" t="s">
        <v>119</v>
      </c>
      <c r="E18627" s="132">
        <v>31.053750000000001</v>
      </c>
    </row>
    <row r="18628" spans="1:5" ht="13.8" x14ac:dyDescent="0.25">
      <c r="A18628" s="47">
        <v>43004</v>
      </c>
      <c r="B18628" s="45" t="str">
        <f t="shared" si="604"/>
        <v>September</v>
      </c>
      <c r="C18628" s="53">
        <f t="shared" si="605"/>
        <v>2017</v>
      </c>
      <c r="D18628" s="43" t="s">
        <v>120</v>
      </c>
      <c r="E18628" s="132">
        <v>29.461249999999996</v>
      </c>
    </row>
    <row r="18629" spans="1:5" ht="13.8" x14ac:dyDescent="0.25">
      <c r="A18629" s="47">
        <v>43004</v>
      </c>
      <c r="B18629" s="45" t="str">
        <f t="shared" si="604"/>
        <v>September</v>
      </c>
      <c r="C18629" s="53">
        <f t="shared" si="605"/>
        <v>2017</v>
      </c>
      <c r="D18629" s="43" t="s">
        <v>103</v>
      </c>
      <c r="E18629" s="132">
        <v>28.42</v>
      </c>
    </row>
    <row r="18630" spans="1:5" ht="13.8" x14ac:dyDescent="0.25">
      <c r="A18630" s="47">
        <v>43004</v>
      </c>
      <c r="B18630" s="45" t="str">
        <f t="shared" si="604"/>
        <v>September</v>
      </c>
      <c r="C18630" s="53">
        <f t="shared" si="605"/>
        <v>2017</v>
      </c>
      <c r="D18630" s="43" t="s">
        <v>116</v>
      </c>
      <c r="E18630" s="132">
        <v>20.44875</v>
      </c>
    </row>
    <row r="18631" spans="1:5" ht="13.8" x14ac:dyDescent="0.25">
      <c r="A18631" s="47">
        <v>43004</v>
      </c>
      <c r="B18631" s="45" t="str">
        <f t="shared" si="604"/>
        <v>September</v>
      </c>
      <c r="C18631" s="53">
        <f t="shared" si="605"/>
        <v>2017</v>
      </c>
      <c r="D18631" s="43" t="s">
        <v>104</v>
      </c>
      <c r="E18631" s="132">
        <v>29.312500000000004</v>
      </c>
    </row>
    <row r="18632" spans="1:5" ht="13.8" x14ac:dyDescent="0.25">
      <c r="A18632" s="47">
        <v>43004</v>
      </c>
      <c r="B18632" s="45" t="str">
        <f t="shared" si="604"/>
        <v>September</v>
      </c>
      <c r="C18632" s="53">
        <f t="shared" si="605"/>
        <v>2017</v>
      </c>
      <c r="D18632" s="43" t="s">
        <v>121</v>
      </c>
      <c r="E18632" s="132">
        <v>27.875</v>
      </c>
    </row>
    <row r="18633" spans="1:5" ht="13.8" x14ac:dyDescent="0.25">
      <c r="A18633" s="47">
        <v>43004</v>
      </c>
      <c r="B18633" s="45" t="str">
        <f t="shared" si="604"/>
        <v>September</v>
      </c>
      <c r="C18633" s="53">
        <f t="shared" si="605"/>
        <v>2017</v>
      </c>
      <c r="D18633" s="43" t="s">
        <v>122</v>
      </c>
      <c r="E18633" s="132">
        <v>25.25</v>
      </c>
    </row>
    <row r="18634" spans="1:5" ht="13.8" x14ac:dyDescent="0.25">
      <c r="A18634" s="47">
        <v>43004</v>
      </c>
      <c r="B18634" s="45" t="str">
        <f t="shared" si="604"/>
        <v>September</v>
      </c>
      <c r="C18634" s="53">
        <f t="shared" si="605"/>
        <v>2017</v>
      </c>
      <c r="D18634" s="43" t="s">
        <v>123</v>
      </c>
      <c r="E18634" s="132">
        <v>24.9375</v>
      </c>
    </row>
    <row r="18635" spans="1:5" ht="13.8" x14ac:dyDescent="0.25">
      <c r="A18635" s="47">
        <v>43004</v>
      </c>
      <c r="B18635" s="45" t="str">
        <f t="shared" si="604"/>
        <v>September</v>
      </c>
      <c r="C18635" s="53">
        <f t="shared" si="605"/>
        <v>2017</v>
      </c>
      <c r="D18635" s="43" t="s">
        <v>99</v>
      </c>
      <c r="E18635" s="132">
        <v>18.05</v>
      </c>
    </row>
    <row r="18636" spans="1:5" ht="13.8" x14ac:dyDescent="0.25">
      <c r="A18636" s="47">
        <v>43004</v>
      </c>
      <c r="B18636" s="45" t="str">
        <f t="shared" si="604"/>
        <v>September</v>
      </c>
      <c r="C18636" s="53">
        <f t="shared" si="605"/>
        <v>2017</v>
      </c>
      <c r="D18636" s="43" t="s">
        <v>100</v>
      </c>
      <c r="E18636" s="132">
        <v>17.574999999999999</v>
      </c>
    </row>
    <row r="18637" spans="1:5" ht="13.8" x14ac:dyDescent="0.25">
      <c r="A18637" s="47">
        <v>43004</v>
      </c>
      <c r="B18637" s="45" t="str">
        <f t="shared" si="604"/>
        <v>September</v>
      </c>
      <c r="C18637" s="53">
        <f t="shared" si="605"/>
        <v>2017</v>
      </c>
      <c r="D18637" s="43" t="s">
        <v>101</v>
      </c>
      <c r="E18637" s="132">
        <v>16.815000000000001</v>
      </c>
    </row>
    <row r="18638" spans="1:5" ht="13.8" x14ac:dyDescent="0.25">
      <c r="A18638" s="47">
        <v>43004</v>
      </c>
      <c r="B18638" s="45" t="str">
        <f t="shared" si="604"/>
        <v>September</v>
      </c>
      <c r="C18638" s="53">
        <f t="shared" si="605"/>
        <v>2017</v>
      </c>
      <c r="D18638" s="43" t="s">
        <v>124</v>
      </c>
      <c r="E18638" s="132">
        <v>16.672499999999999</v>
      </c>
    </row>
    <row r="18639" spans="1:5" ht="13.8" x14ac:dyDescent="0.25">
      <c r="A18639" s="47">
        <v>43004</v>
      </c>
      <c r="B18639" s="45" t="str">
        <f t="shared" si="604"/>
        <v>September</v>
      </c>
      <c r="C18639" s="53">
        <f t="shared" si="605"/>
        <v>2017</v>
      </c>
      <c r="D18639" s="43" t="s">
        <v>125</v>
      </c>
      <c r="E18639" s="132">
        <v>14.914999999999999</v>
      </c>
    </row>
    <row r="18640" spans="1:5" ht="13.8" x14ac:dyDescent="0.25">
      <c r="A18640" s="47">
        <v>43004</v>
      </c>
      <c r="B18640" s="45" t="str">
        <f t="shared" si="604"/>
        <v>September</v>
      </c>
      <c r="C18640" s="53">
        <f t="shared" si="605"/>
        <v>2017</v>
      </c>
      <c r="D18640" s="43" t="s">
        <v>126</v>
      </c>
      <c r="E18640" s="132">
        <v>14.95</v>
      </c>
    </row>
    <row r="18641" spans="1:5" ht="13.8" x14ac:dyDescent="0.25">
      <c r="A18641" s="47">
        <v>43004</v>
      </c>
      <c r="B18641" s="45" t="str">
        <f t="shared" si="604"/>
        <v>September</v>
      </c>
      <c r="C18641" s="53">
        <f t="shared" si="605"/>
        <v>2017</v>
      </c>
      <c r="D18641" s="43" t="s">
        <v>127</v>
      </c>
      <c r="E18641" s="132">
        <v>14.0175</v>
      </c>
    </row>
    <row r="18642" spans="1:5" ht="13.8" x14ac:dyDescent="0.25">
      <c r="A18642" s="47">
        <v>43004</v>
      </c>
      <c r="B18642" s="45" t="str">
        <f t="shared" si="604"/>
        <v>September</v>
      </c>
      <c r="C18642" s="53">
        <f t="shared" si="605"/>
        <v>2017</v>
      </c>
      <c r="D18642" s="43" t="s">
        <v>105</v>
      </c>
      <c r="E18642" s="132">
        <v>11.7325</v>
      </c>
    </row>
    <row r="18643" spans="1:5" ht="13.8" x14ac:dyDescent="0.25">
      <c r="A18643" s="47">
        <v>43004</v>
      </c>
      <c r="B18643" s="45" t="str">
        <f t="shared" si="604"/>
        <v>September</v>
      </c>
      <c r="C18643" s="53">
        <f t="shared" si="605"/>
        <v>2017</v>
      </c>
      <c r="D18643" s="43" t="s">
        <v>128</v>
      </c>
      <c r="E18643" s="132">
        <v>13.1675</v>
      </c>
    </row>
    <row r="18644" spans="1:5" ht="13.8" x14ac:dyDescent="0.25">
      <c r="A18644" s="47">
        <v>43011</v>
      </c>
      <c r="B18644" s="45" t="str">
        <f t="shared" si="604"/>
        <v>October</v>
      </c>
      <c r="C18644" s="53">
        <f t="shared" si="605"/>
        <v>2017</v>
      </c>
      <c r="D18644" s="43" t="s">
        <v>131</v>
      </c>
      <c r="E18644" s="132">
        <v>47.198749999999997</v>
      </c>
    </row>
    <row r="18645" spans="1:5" ht="13.8" x14ac:dyDescent="0.25">
      <c r="A18645" s="47">
        <v>43011</v>
      </c>
      <c r="B18645" s="45" t="str">
        <f t="shared" si="604"/>
        <v>October</v>
      </c>
      <c r="C18645" s="53">
        <f t="shared" si="605"/>
        <v>2017</v>
      </c>
      <c r="D18645" s="43" t="s">
        <v>115</v>
      </c>
      <c r="E18645" s="132">
        <v>47.25</v>
      </c>
    </row>
    <row r="18646" spans="1:5" ht="13.8" x14ac:dyDescent="0.25">
      <c r="A18646" s="47">
        <v>43011</v>
      </c>
      <c r="B18646" s="45" t="str">
        <f t="shared" si="604"/>
        <v>October</v>
      </c>
      <c r="C18646" s="53">
        <f t="shared" si="605"/>
        <v>2017</v>
      </c>
      <c r="D18646" s="43" t="s">
        <v>95</v>
      </c>
      <c r="E18646" s="132">
        <v>41.895000000000003</v>
      </c>
    </row>
    <row r="18647" spans="1:5" ht="13.8" x14ac:dyDescent="0.25">
      <c r="A18647" s="47">
        <v>43011</v>
      </c>
      <c r="B18647" s="45" t="str">
        <f t="shared" si="604"/>
        <v>October</v>
      </c>
      <c r="C18647" s="53">
        <f t="shared" si="605"/>
        <v>2017</v>
      </c>
      <c r="D18647" s="43" t="s">
        <v>96</v>
      </c>
      <c r="E18647" s="132">
        <v>40.005000000000003</v>
      </c>
    </row>
    <row r="18648" spans="1:5" ht="13.8" x14ac:dyDescent="0.25">
      <c r="A18648" s="47">
        <v>43011</v>
      </c>
      <c r="B18648" s="45" t="str">
        <f t="shared" si="604"/>
        <v>October</v>
      </c>
      <c r="C18648" s="53">
        <f t="shared" si="605"/>
        <v>2017</v>
      </c>
      <c r="D18648" s="43" t="s">
        <v>97</v>
      </c>
      <c r="E18648" s="132">
        <v>38.115000000000002</v>
      </c>
    </row>
    <row r="18649" spans="1:5" ht="13.8" x14ac:dyDescent="0.25">
      <c r="A18649" s="47">
        <v>43011</v>
      </c>
      <c r="B18649" s="45" t="str">
        <f t="shared" si="604"/>
        <v>October</v>
      </c>
      <c r="C18649" s="53">
        <f t="shared" si="605"/>
        <v>2017</v>
      </c>
      <c r="D18649" s="43" t="s">
        <v>98</v>
      </c>
      <c r="E18649" s="132">
        <v>29.925000000000001</v>
      </c>
    </row>
    <row r="18650" spans="1:5" ht="15.6" x14ac:dyDescent="0.3">
      <c r="A18650" s="47">
        <v>43011</v>
      </c>
      <c r="B18650" s="45" t="str">
        <f t="shared" si="604"/>
        <v>October</v>
      </c>
      <c r="C18650" s="53">
        <f t="shared" si="605"/>
        <v>2017</v>
      </c>
      <c r="D18650" s="130" t="s">
        <v>136</v>
      </c>
      <c r="E18650" s="132">
        <v>44.795000000000002</v>
      </c>
    </row>
    <row r="18651" spans="1:5" ht="13.8" x14ac:dyDescent="0.25">
      <c r="A18651" s="47">
        <v>43011</v>
      </c>
      <c r="B18651" s="45" t="str">
        <f t="shared" si="604"/>
        <v>October</v>
      </c>
      <c r="C18651" s="53">
        <f t="shared" si="605"/>
        <v>2017</v>
      </c>
      <c r="D18651" s="43" t="s">
        <v>118</v>
      </c>
      <c r="E18651" s="132">
        <v>41.152500000000003</v>
      </c>
    </row>
    <row r="18652" spans="1:5" ht="13.8" x14ac:dyDescent="0.25">
      <c r="A18652" s="47">
        <v>43011</v>
      </c>
      <c r="B18652" s="45" t="str">
        <f t="shared" si="604"/>
        <v>October</v>
      </c>
      <c r="C18652" s="53">
        <f t="shared" si="605"/>
        <v>2017</v>
      </c>
      <c r="D18652" s="43" t="s">
        <v>102</v>
      </c>
      <c r="E18652" s="132">
        <v>40.61</v>
      </c>
    </row>
    <row r="18653" spans="1:5" ht="13.8" x14ac:dyDescent="0.25">
      <c r="A18653" s="47">
        <v>43011</v>
      </c>
      <c r="B18653" s="45" t="str">
        <f t="shared" si="604"/>
        <v>October</v>
      </c>
      <c r="C18653" s="53">
        <f t="shared" si="605"/>
        <v>2017</v>
      </c>
      <c r="D18653" s="43" t="s">
        <v>119</v>
      </c>
      <c r="E18653" s="132">
        <v>39.292499999999997</v>
      </c>
    </row>
    <row r="18654" spans="1:5" ht="13.8" x14ac:dyDescent="0.25">
      <c r="A18654" s="47">
        <v>43011</v>
      </c>
      <c r="B18654" s="45" t="str">
        <f t="shared" si="604"/>
        <v>October</v>
      </c>
      <c r="C18654" s="53">
        <f t="shared" si="605"/>
        <v>2017</v>
      </c>
      <c r="D18654" s="43" t="s">
        <v>120</v>
      </c>
      <c r="E18654" s="132">
        <v>37.277499999999996</v>
      </c>
    </row>
    <row r="18655" spans="1:5" ht="13.8" x14ac:dyDescent="0.25">
      <c r="A18655" s="47">
        <v>43011</v>
      </c>
      <c r="B18655" s="45" t="str">
        <f t="shared" si="604"/>
        <v>October</v>
      </c>
      <c r="C18655" s="53">
        <f t="shared" si="605"/>
        <v>2017</v>
      </c>
      <c r="D18655" s="43" t="s">
        <v>103</v>
      </c>
      <c r="E18655" s="132">
        <v>35.959999999999994</v>
      </c>
    </row>
    <row r="18656" spans="1:5" ht="13.8" x14ac:dyDescent="0.25">
      <c r="A18656" s="47">
        <v>43011</v>
      </c>
      <c r="B18656" s="45" t="str">
        <f t="shared" si="604"/>
        <v>October</v>
      </c>
      <c r="C18656" s="53">
        <f t="shared" si="605"/>
        <v>2017</v>
      </c>
      <c r="D18656" s="43" t="s">
        <v>116</v>
      </c>
      <c r="E18656" s="132">
        <v>31.92</v>
      </c>
    </row>
    <row r="18657" spans="1:5" ht="13.8" x14ac:dyDescent="0.25">
      <c r="A18657" s="47">
        <v>43011</v>
      </c>
      <c r="B18657" s="45" t="str">
        <f t="shared" si="604"/>
        <v>October</v>
      </c>
      <c r="C18657" s="53">
        <f t="shared" si="605"/>
        <v>2017</v>
      </c>
      <c r="D18657" s="43" t="s">
        <v>104</v>
      </c>
      <c r="E18657" s="132">
        <v>47.486249999999998</v>
      </c>
    </row>
    <row r="18658" spans="1:5" ht="13.8" x14ac:dyDescent="0.25">
      <c r="A18658" s="47">
        <v>43011</v>
      </c>
      <c r="B18658" s="45" t="str">
        <f t="shared" si="604"/>
        <v>October</v>
      </c>
      <c r="C18658" s="53">
        <f t="shared" si="605"/>
        <v>2017</v>
      </c>
      <c r="D18658" s="43" t="s">
        <v>121</v>
      </c>
      <c r="E18658" s="132">
        <v>45.157499999999999</v>
      </c>
    </row>
    <row r="18659" spans="1:5" ht="13.8" x14ac:dyDescent="0.25">
      <c r="A18659" s="47">
        <v>43011</v>
      </c>
      <c r="B18659" s="45" t="str">
        <f t="shared" si="604"/>
        <v>October</v>
      </c>
      <c r="C18659" s="53">
        <f t="shared" si="605"/>
        <v>2017</v>
      </c>
      <c r="D18659" s="43" t="s">
        <v>122</v>
      </c>
      <c r="E18659" s="132">
        <v>40.905000000000001</v>
      </c>
    </row>
    <row r="18660" spans="1:5" ht="13.8" x14ac:dyDescent="0.25">
      <c r="A18660" s="47">
        <v>43011</v>
      </c>
      <c r="B18660" s="45" t="str">
        <f t="shared" si="604"/>
        <v>October</v>
      </c>
      <c r="C18660" s="53">
        <f t="shared" si="605"/>
        <v>2017</v>
      </c>
      <c r="D18660" s="43" t="s">
        <v>123</v>
      </c>
      <c r="E18660" s="132">
        <v>40.39875</v>
      </c>
    </row>
    <row r="18661" spans="1:5" ht="13.8" x14ac:dyDescent="0.25">
      <c r="A18661" s="47">
        <v>43011</v>
      </c>
      <c r="B18661" s="45" t="str">
        <f t="shared" si="604"/>
        <v>October</v>
      </c>
      <c r="C18661" s="53">
        <f t="shared" si="605"/>
        <v>2017</v>
      </c>
      <c r="D18661" s="43" t="s">
        <v>99</v>
      </c>
      <c r="E18661" s="132">
        <v>40.85</v>
      </c>
    </row>
    <row r="18662" spans="1:5" ht="13.8" x14ac:dyDescent="0.25">
      <c r="A18662" s="50">
        <v>43011</v>
      </c>
      <c r="B18662" s="45" t="str">
        <f t="shared" si="604"/>
        <v>October</v>
      </c>
      <c r="C18662" s="53">
        <f t="shared" si="605"/>
        <v>2017</v>
      </c>
      <c r="D18662" s="43" t="s">
        <v>100</v>
      </c>
      <c r="E18662" s="132">
        <v>39.774999999999999</v>
      </c>
    </row>
    <row r="18663" spans="1:5" ht="13.8" x14ac:dyDescent="0.25">
      <c r="A18663" s="47">
        <v>43011</v>
      </c>
      <c r="B18663" s="45" t="str">
        <f t="shared" si="604"/>
        <v>October</v>
      </c>
      <c r="C18663" s="53">
        <f t="shared" si="605"/>
        <v>2017</v>
      </c>
      <c r="D18663" s="43" t="s">
        <v>101</v>
      </c>
      <c r="E18663" s="132">
        <v>38.055</v>
      </c>
    </row>
    <row r="18664" spans="1:5" ht="13.8" x14ac:dyDescent="0.25">
      <c r="A18664" s="47">
        <v>43011</v>
      </c>
      <c r="B18664" s="45" t="str">
        <f t="shared" si="604"/>
        <v>October</v>
      </c>
      <c r="C18664" s="53">
        <f t="shared" si="605"/>
        <v>2017</v>
      </c>
      <c r="D18664" s="43" t="s">
        <v>124</v>
      </c>
      <c r="E18664" s="132">
        <v>37.732499999999995</v>
      </c>
    </row>
    <row r="18665" spans="1:5" ht="13.8" x14ac:dyDescent="0.25">
      <c r="A18665" s="47">
        <v>43011</v>
      </c>
      <c r="B18665" s="45" t="str">
        <f t="shared" si="604"/>
        <v>October</v>
      </c>
      <c r="C18665" s="53">
        <f t="shared" si="605"/>
        <v>2017</v>
      </c>
      <c r="D18665" s="43" t="s">
        <v>125</v>
      </c>
      <c r="E18665" s="132">
        <v>33.755000000000003</v>
      </c>
    </row>
    <row r="18666" spans="1:5" ht="13.8" x14ac:dyDescent="0.25">
      <c r="A18666" s="47">
        <v>43011</v>
      </c>
      <c r="B18666" s="45" t="str">
        <f t="shared" si="604"/>
        <v>October</v>
      </c>
      <c r="C18666" s="53">
        <f t="shared" si="605"/>
        <v>2017</v>
      </c>
      <c r="D18666" s="43" t="s">
        <v>126</v>
      </c>
      <c r="E18666" s="132">
        <v>32.890000000000008</v>
      </c>
    </row>
    <row r="18667" spans="1:5" ht="13.8" x14ac:dyDescent="0.25">
      <c r="A18667" s="47">
        <v>43011</v>
      </c>
      <c r="B18667" s="45" t="str">
        <f t="shared" si="604"/>
        <v>October</v>
      </c>
      <c r="C18667" s="53">
        <f t="shared" si="605"/>
        <v>2017</v>
      </c>
      <c r="D18667" s="43" t="s">
        <v>127</v>
      </c>
      <c r="E18667" s="132">
        <v>30.037500000000001</v>
      </c>
    </row>
    <row r="18668" spans="1:5" ht="13.8" x14ac:dyDescent="0.25">
      <c r="A18668" s="47">
        <v>43011</v>
      </c>
      <c r="B18668" s="45" t="str">
        <f t="shared" si="604"/>
        <v>October</v>
      </c>
      <c r="C18668" s="53">
        <f t="shared" si="605"/>
        <v>2017</v>
      </c>
      <c r="D18668" s="43" t="s">
        <v>105</v>
      </c>
      <c r="E18668" s="132">
        <v>26.552499999999998</v>
      </c>
    </row>
    <row r="18669" spans="1:5" ht="13.8" x14ac:dyDescent="0.25">
      <c r="A18669" s="47">
        <v>43011</v>
      </c>
      <c r="B18669" s="45" t="str">
        <f t="shared" si="604"/>
        <v>October</v>
      </c>
      <c r="C18669" s="53">
        <f t="shared" si="605"/>
        <v>2017</v>
      </c>
      <c r="D18669" s="43" t="s">
        <v>128</v>
      </c>
      <c r="E18669" s="132">
        <v>26.907499999999999</v>
      </c>
    </row>
    <row r="18670" spans="1:5" ht="13.8" x14ac:dyDescent="0.25">
      <c r="A18670" s="47">
        <v>43018</v>
      </c>
      <c r="B18670" s="45" t="str">
        <f t="shared" si="604"/>
        <v>October</v>
      </c>
      <c r="C18670" s="53">
        <f t="shared" si="605"/>
        <v>2017</v>
      </c>
      <c r="D18670" s="43" t="s">
        <v>131</v>
      </c>
      <c r="E18670" s="132">
        <v>27.855</v>
      </c>
    </row>
    <row r="18671" spans="1:5" ht="13.8" x14ac:dyDescent="0.25">
      <c r="A18671" s="47">
        <v>43018</v>
      </c>
      <c r="B18671" s="45" t="str">
        <f t="shared" si="604"/>
        <v>October</v>
      </c>
      <c r="C18671" s="53">
        <f t="shared" si="605"/>
        <v>2017</v>
      </c>
      <c r="D18671" s="43" t="s">
        <v>115</v>
      </c>
      <c r="E18671" s="132">
        <v>24.75</v>
      </c>
    </row>
    <row r="18672" spans="1:5" ht="13.8" x14ac:dyDescent="0.25">
      <c r="A18672" s="47">
        <v>43018</v>
      </c>
      <c r="B18672" s="45" t="str">
        <f t="shared" si="604"/>
        <v>October</v>
      </c>
      <c r="C18672" s="53">
        <f t="shared" si="605"/>
        <v>2017</v>
      </c>
      <c r="D18672" s="43" t="s">
        <v>95</v>
      </c>
      <c r="E18672" s="132">
        <v>21.945</v>
      </c>
    </row>
    <row r="18673" spans="1:5" ht="13.8" x14ac:dyDescent="0.25">
      <c r="A18673" s="47">
        <v>43018</v>
      </c>
      <c r="B18673" s="45" t="str">
        <f t="shared" si="604"/>
        <v>October</v>
      </c>
      <c r="C18673" s="53">
        <f t="shared" si="605"/>
        <v>2017</v>
      </c>
      <c r="D18673" s="43" t="s">
        <v>96</v>
      </c>
      <c r="E18673" s="132">
        <v>20.954999999999998</v>
      </c>
    </row>
    <row r="18674" spans="1:5" ht="13.8" x14ac:dyDescent="0.25">
      <c r="A18674" s="47">
        <v>43018</v>
      </c>
      <c r="B18674" s="45" t="str">
        <f t="shared" si="604"/>
        <v>October</v>
      </c>
      <c r="C18674" s="53">
        <f t="shared" si="605"/>
        <v>2017</v>
      </c>
      <c r="D18674" s="43" t="s">
        <v>97</v>
      </c>
      <c r="E18674" s="132">
        <v>19.965</v>
      </c>
    </row>
    <row r="18675" spans="1:5" ht="13.8" x14ac:dyDescent="0.25">
      <c r="A18675" s="47">
        <v>43018</v>
      </c>
      <c r="B18675" s="45" t="str">
        <f t="shared" ref="B18675:B18736" si="606">TEXT(A18675,"mmmm")</f>
        <v>October</v>
      </c>
      <c r="C18675" s="53">
        <f t="shared" ref="C18675:C18736" si="607">YEAR(A18675)</f>
        <v>2017</v>
      </c>
      <c r="D18675" s="43" t="s">
        <v>98</v>
      </c>
      <c r="E18675" s="132">
        <v>15.675000000000001</v>
      </c>
    </row>
    <row r="18676" spans="1:5" ht="15.6" x14ac:dyDescent="0.3">
      <c r="A18676" s="47">
        <v>43018</v>
      </c>
      <c r="B18676" s="45" t="str">
        <f t="shared" si="606"/>
        <v>October</v>
      </c>
      <c r="C18676" s="53">
        <f t="shared" si="607"/>
        <v>2017</v>
      </c>
      <c r="D18676" s="130" t="s">
        <v>136</v>
      </c>
      <c r="E18676" s="132">
        <v>23.842500000000001</v>
      </c>
    </row>
    <row r="18677" spans="1:5" ht="13.8" x14ac:dyDescent="0.25">
      <c r="A18677" s="47">
        <v>43018</v>
      </c>
      <c r="B18677" s="45" t="str">
        <f t="shared" si="606"/>
        <v>October</v>
      </c>
      <c r="C18677" s="53">
        <f t="shared" si="607"/>
        <v>2017</v>
      </c>
      <c r="D18677" s="43" t="s">
        <v>118</v>
      </c>
      <c r="E18677" s="132">
        <v>21.903749999999999</v>
      </c>
    </row>
    <row r="18678" spans="1:5" ht="13.8" x14ac:dyDescent="0.25">
      <c r="A18678" s="47">
        <v>43018</v>
      </c>
      <c r="B18678" s="45" t="str">
        <f t="shared" si="606"/>
        <v>October</v>
      </c>
      <c r="C18678" s="53">
        <f t="shared" si="607"/>
        <v>2017</v>
      </c>
      <c r="D18678" s="43" t="s">
        <v>102</v>
      </c>
      <c r="E18678" s="132">
        <v>21.614999999999998</v>
      </c>
    </row>
    <row r="18679" spans="1:5" ht="13.8" x14ac:dyDescent="0.25">
      <c r="A18679" s="47">
        <v>43018</v>
      </c>
      <c r="B18679" s="45" t="str">
        <f t="shared" si="606"/>
        <v>October</v>
      </c>
      <c r="C18679" s="53">
        <f t="shared" si="607"/>
        <v>2017</v>
      </c>
      <c r="D18679" s="43" t="s">
        <v>119</v>
      </c>
      <c r="E18679" s="132">
        <v>20.91375</v>
      </c>
    </row>
    <row r="18680" spans="1:5" ht="13.8" x14ac:dyDescent="0.25">
      <c r="A18680" s="47">
        <v>43018</v>
      </c>
      <c r="B18680" s="45" t="str">
        <f t="shared" si="606"/>
        <v>October</v>
      </c>
      <c r="C18680" s="53">
        <f t="shared" si="607"/>
        <v>2017</v>
      </c>
      <c r="D18680" s="43" t="s">
        <v>120</v>
      </c>
      <c r="E18680" s="132">
        <v>19.841249999999999</v>
      </c>
    </row>
    <row r="18681" spans="1:5" ht="13.8" x14ac:dyDescent="0.25">
      <c r="A18681" s="47">
        <v>43018</v>
      </c>
      <c r="B18681" s="45" t="str">
        <f t="shared" si="606"/>
        <v>October</v>
      </c>
      <c r="C18681" s="53">
        <f t="shared" si="607"/>
        <v>2017</v>
      </c>
      <c r="D18681" s="43" t="s">
        <v>103</v>
      </c>
      <c r="E18681" s="132">
        <v>19.139999999999997</v>
      </c>
    </row>
    <row r="18682" spans="1:5" ht="13.8" x14ac:dyDescent="0.25">
      <c r="A18682" s="47">
        <v>43018</v>
      </c>
      <c r="B18682" s="45" t="str">
        <f t="shared" si="606"/>
        <v>October</v>
      </c>
      <c r="C18682" s="53">
        <f t="shared" si="607"/>
        <v>2017</v>
      </c>
      <c r="D18682" s="43" t="s">
        <v>116</v>
      </c>
      <c r="E18682" s="132">
        <v>14.463749999999999</v>
      </c>
    </row>
    <row r="18683" spans="1:5" ht="13.8" x14ac:dyDescent="0.25">
      <c r="A18683" s="47">
        <v>43018</v>
      </c>
      <c r="B18683" s="45" t="str">
        <f t="shared" si="606"/>
        <v>October</v>
      </c>
      <c r="C18683" s="53">
        <f t="shared" si="607"/>
        <v>2017</v>
      </c>
      <c r="D18683" s="43" t="s">
        <v>104</v>
      </c>
      <c r="E18683" s="132">
        <v>19.932500000000001</v>
      </c>
    </row>
    <row r="18684" spans="1:5" ht="13.8" x14ac:dyDescent="0.25">
      <c r="A18684" s="47">
        <v>43018</v>
      </c>
      <c r="B18684" s="45" t="str">
        <f t="shared" si="606"/>
        <v>October</v>
      </c>
      <c r="C18684" s="53">
        <f t="shared" si="607"/>
        <v>2017</v>
      </c>
      <c r="D18684" s="43" t="s">
        <v>121</v>
      </c>
      <c r="E18684" s="132">
        <v>18.954999999999998</v>
      </c>
    </row>
    <row r="18685" spans="1:5" ht="13.8" x14ac:dyDescent="0.25">
      <c r="A18685" s="47">
        <v>43018</v>
      </c>
      <c r="B18685" s="45" t="str">
        <f t="shared" si="606"/>
        <v>October</v>
      </c>
      <c r="C18685" s="53">
        <f t="shared" si="607"/>
        <v>2017</v>
      </c>
      <c r="D18685" s="43" t="s">
        <v>122</v>
      </c>
      <c r="E18685" s="132">
        <v>17.170000000000002</v>
      </c>
    </row>
    <row r="18686" spans="1:5" ht="13.8" x14ac:dyDescent="0.25">
      <c r="A18686" s="47">
        <v>43018</v>
      </c>
      <c r="B18686" s="45" t="str">
        <f t="shared" si="606"/>
        <v>October</v>
      </c>
      <c r="C18686" s="53">
        <f t="shared" si="607"/>
        <v>2017</v>
      </c>
      <c r="D18686" s="43" t="s">
        <v>123</v>
      </c>
      <c r="E18686" s="132">
        <v>16.9575</v>
      </c>
    </row>
    <row r="18687" spans="1:5" ht="13.8" x14ac:dyDescent="0.25">
      <c r="A18687" s="50">
        <v>43018</v>
      </c>
      <c r="B18687" s="45" t="str">
        <f t="shared" si="606"/>
        <v>October</v>
      </c>
      <c r="C18687" s="53">
        <f t="shared" si="607"/>
        <v>2017</v>
      </c>
      <c r="D18687" s="43" t="s">
        <v>99</v>
      </c>
      <c r="E18687" s="132">
        <v>14.25</v>
      </c>
    </row>
    <row r="18688" spans="1:5" ht="13.8" x14ac:dyDescent="0.25">
      <c r="A18688" s="47">
        <v>43018</v>
      </c>
      <c r="B18688" s="45" t="str">
        <f t="shared" si="606"/>
        <v>October</v>
      </c>
      <c r="C18688" s="53">
        <f t="shared" si="607"/>
        <v>2017</v>
      </c>
      <c r="D18688" s="43" t="s">
        <v>100</v>
      </c>
      <c r="E18688" s="132">
        <v>13.875</v>
      </c>
    </row>
    <row r="18689" spans="1:5" ht="13.8" x14ac:dyDescent="0.25">
      <c r="A18689" s="47">
        <v>43018</v>
      </c>
      <c r="B18689" s="45" t="str">
        <f t="shared" si="606"/>
        <v>October</v>
      </c>
      <c r="C18689" s="53">
        <f t="shared" si="607"/>
        <v>2017</v>
      </c>
      <c r="D18689" s="43" t="s">
        <v>101</v>
      </c>
      <c r="E18689" s="132">
        <v>13.275</v>
      </c>
    </row>
    <row r="18690" spans="1:5" ht="13.8" x14ac:dyDescent="0.25">
      <c r="A18690" s="47">
        <v>43018</v>
      </c>
      <c r="B18690" s="45" t="str">
        <f t="shared" si="606"/>
        <v>October</v>
      </c>
      <c r="C18690" s="53">
        <f t="shared" si="607"/>
        <v>2017</v>
      </c>
      <c r="D18690" s="43" t="s">
        <v>124</v>
      </c>
      <c r="E18690" s="132">
        <v>13.1625</v>
      </c>
    </row>
    <row r="18691" spans="1:5" ht="13.8" x14ac:dyDescent="0.25">
      <c r="A18691" s="47">
        <v>43018</v>
      </c>
      <c r="B18691" s="45" t="str">
        <f t="shared" si="606"/>
        <v>October</v>
      </c>
      <c r="C18691" s="53">
        <f t="shared" si="607"/>
        <v>2017</v>
      </c>
      <c r="D18691" s="43" t="s">
        <v>125</v>
      </c>
      <c r="E18691" s="132">
        <v>11.775</v>
      </c>
    </row>
    <row r="18692" spans="1:5" ht="13.8" x14ac:dyDescent="0.25">
      <c r="A18692" s="47">
        <v>43018</v>
      </c>
      <c r="B18692" s="45" t="str">
        <f t="shared" si="606"/>
        <v>October</v>
      </c>
      <c r="C18692" s="53">
        <f t="shared" si="607"/>
        <v>2017</v>
      </c>
      <c r="D18692" s="43" t="s">
        <v>126</v>
      </c>
      <c r="E18692" s="132">
        <v>11.96</v>
      </c>
    </row>
    <row r="18693" spans="1:5" ht="13.8" x14ac:dyDescent="0.25">
      <c r="A18693" s="47">
        <v>43018</v>
      </c>
      <c r="B18693" s="45" t="str">
        <f t="shared" si="606"/>
        <v>October</v>
      </c>
      <c r="C18693" s="53">
        <f t="shared" si="607"/>
        <v>2017</v>
      </c>
      <c r="D18693" s="43" t="s">
        <v>127</v>
      </c>
      <c r="E18693" s="132">
        <v>11.3475</v>
      </c>
    </row>
    <row r="18694" spans="1:5" ht="13.8" x14ac:dyDescent="0.25">
      <c r="A18694" s="47">
        <v>43018</v>
      </c>
      <c r="B18694" s="45" t="str">
        <f t="shared" si="606"/>
        <v>October</v>
      </c>
      <c r="C18694" s="53">
        <f t="shared" si="607"/>
        <v>2017</v>
      </c>
      <c r="D18694" s="43" t="s">
        <v>105</v>
      </c>
      <c r="E18694" s="132">
        <v>9.2625000000000011</v>
      </c>
    </row>
    <row r="18695" spans="1:5" ht="13.8" x14ac:dyDescent="0.25">
      <c r="A18695" s="47">
        <v>43018</v>
      </c>
      <c r="B18695" s="45" t="str">
        <f t="shared" si="606"/>
        <v>October</v>
      </c>
      <c r="C18695" s="53">
        <f t="shared" si="607"/>
        <v>2017</v>
      </c>
      <c r="D18695" s="43" t="s">
        <v>128</v>
      </c>
      <c r="E18695" s="132">
        <v>10.8775</v>
      </c>
    </row>
    <row r="18696" spans="1:5" ht="13.8" x14ac:dyDescent="0.25">
      <c r="A18696" s="47">
        <v>43025</v>
      </c>
      <c r="B18696" s="45" t="str">
        <f t="shared" si="606"/>
        <v>October</v>
      </c>
      <c r="C18696" s="53">
        <f t="shared" si="607"/>
        <v>2017</v>
      </c>
      <c r="D18696" s="43" t="s">
        <v>131</v>
      </c>
      <c r="E18696" s="132">
        <v>26.307500000000001</v>
      </c>
    </row>
    <row r="18697" spans="1:5" ht="13.8" x14ac:dyDescent="0.25">
      <c r="A18697" s="47">
        <v>43025</v>
      </c>
      <c r="B18697" s="45" t="str">
        <f t="shared" si="606"/>
        <v>October</v>
      </c>
      <c r="C18697" s="53">
        <f t="shared" si="607"/>
        <v>2017</v>
      </c>
      <c r="D18697" s="43" t="s">
        <v>115</v>
      </c>
      <c r="E18697" s="132">
        <v>23.25</v>
      </c>
    </row>
    <row r="18698" spans="1:5" ht="13.8" x14ac:dyDescent="0.25">
      <c r="A18698" s="47">
        <v>43025</v>
      </c>
      <c r="B18698" s="45" t="str">
        <f t="shared" si="606"/>
        <v>October</v>
      </c>
      <c r="C18698" s="53">
        <f t="shared" si="607"/>
        <v>2017</v>
      </c>
      <c r="D18698" s="43" t="s">
        <v>95</v>
      </c>
      <c r="E18698" s="132">
        <v>20.614999999999998</v>
      </c>
    </row>
    <row r="18699" spans="1:5" ht="13.8" x14ac:dyDescent="0.25">
      <c r="A18699" s="47">
        <v>43025</v>
      </c>
      <c r="B18699" s="45" t="str">
        <f t="shared" si="606"/>
        <v>October</v>
      </c>
      <c r="C18699" s="53">
        <f t="shared" si="607"/>
        <v>2017</v>
      </c>
      <c r="D18699" s="43" t="s">
        <v>96</v>
      </c>
      <c r="E18699" s="132">
        <v>19.684999999999999</v>
      </c>
    </row>
    <row r="18700" spans="1:5" ht="13.8" x14ac:dyDescent="0.25">
      <c r="A18700" s="50">
        <v>43025</v>
      </c>
      <c r="B18700" s="45" t="str">
        <f t="shared" si="606"/>
        <v>October</v>
      </c>
      <c r="C18700" s="53">
        <f t="shared" si="607"/>
        <v>2017</v>
      </c>
      <c r="D18700" s="43" t="s">
        <v>97</v>
      </c>
      <c r="E18700" s="132">
        <v>18.754999999999999</v>
      </c>
    </row>
    <row r="18701" spans="1:5" ht="13.8" x14ac:dyDescent="0.25">
      <c r="A18701" s="47">
        <v>43025</v>
      </c>
      <c r="B18701" s="45" t="str">
        <f t="shared" si="606"/>
        <v>October</v>
      </c>
      <c r="C18701" s="53">
        <f t="shared" si="607"/>
        <v>2017</v>
      </c>
      <c r="D18701" s="43" t="s">
        <v>98</v>
      </c>
      <c r="E18701" s="132">
        <v>14.725</v>
      </c>
    </row>
    <row r="18702" spans="1:5" ht="15.6" x14ac:dyDescent="0.3">
      <c r="A18702" s="47">
        <v>43025</v>
      </c>
      <c r="B18702" s="45" t="str">
        <f t="shared" si="606"/>
        <v>October</v>
      </c>
      <c r="C18702" s="53">
        <f t="shared" si="607"/>
        <v>2017</v>
      </c>
      <c r="D18702" s="130" t="s">
        <v>136</v>
      </c>
      <c r="E18702" s="132">
        <v>24.565000000000001</v>
      </c>
    </row>
    <row r="18703" spans="1:5" ht="13.8" x14ac:dyDescent="0.25">
      <c r="A18703" s="47">
        <v>43025</v>
      </c>
      <c r="B18703" s="45" t="str">
        <f t="shared" si="606"/>
        <v>October</v>
      </c>
      <c r="C18703" s="53">
        <f t="shared" si="607"/>
        <v>2017</v>
      </c>
      <c r="D18703" s="43" t="s">
        <v>118</v>
      </c>
      <c r="E18703" s="132">
        <v>22.567499999999999</v>
      </c>
    </row>
    <row r="18704" spans="1:5" ht="13.8" x14ac:dyDescent="0.25">
      <c r="A18704" s="47">
        <v>43025</v>
      </c>
      <c r="B18704" s="45" t="str">
        <f t="shared" si="606"/>
        <v>October</v>
      </c>
      <c r="C18704" s="53">
        <f t="shared" si="607"/>
        <v>2017</v>
      </c>
      <c r="D18704" s="43" t="s">
        <v>102</v>
      </c>
      <c r="E18704" s="132">
        <v>22.27</v>
      </c>
    </row>
    <row r="18705" spans="1:5" ht="13.8" x14ac:dyDescent="0.25">
      <c r="A18705" s="47">
        <v>43025</v>
      </c>
      <c r="B18705" s="45" t="str">
        <f t="shared" si="606"/>
        <v>October</v>
      </c>
      <c r="C18705" s="53">
        <f t="shared" si="607"/>
        <v>2017</v>
      </c>
      <c r="D18705" s="43" t="s">
        <v>119</v>
      </c>
      <c r="E18705" s="132">
        <v>21.547499999999999</v>
      </c>
    </row>
    <row r="18706" spans="1:5" ht="13.8" x14ac:dyDescent="0.25">
      <c r="A18706" s="47">
        <v>43025</v>
      </c>
      <c r="B18706" s="45" t="str">
        <f t="shared" si="606"/>
        <v>October</v>
      </c>
      <c r="C18706" s="53">
        <f t="shared" si="607"/>
        <v>2017</v>
      </c>
      <c r="D18706" s="43" t="s">
        <v>120</v>
      </c>
      <c r="E18706" s="132">
        <v>20.442499999999999</v>
      </c>
    </row>
    <row r="18707" spans="1:5" ht="13.8" x14ac:dyDescent="0.25">
      <c r="A18707" s="47">
        <v>43025</v>
      </c>
      <c r="B18707" s="45" t="str">
        <f t="shared" si="606"/>
        <v>October</v>
      </c>
      <c r="C18707" s="53">
        <f t="shared" si="607"/>
        <v>2017</v>
      </c>
      <c r="D18707" s="43" t="s">
        <v>103</v>
      </c>
      <c r="E18707" s="132">
        <v>19.72</v>
      </c>
    </row>
    <row r="18708" spans="1:5" ht="13.8" x14ac:dyDescent="0.25">
      <c r="A18708" s="47">
        <v>43025</v>
      </c>
      <c r="B18708" s="45" t="str">
        <f t="shared" si="606"/>
        <v>October</v>
      </c>
      <c r="C18708" s="53">
        <f t="shared" si="607"/>
        <v>2017</v>
      </c>
      <c r="D18708" s="43" t="s">
        <v>116</v>
      </c>
      <c r="E18708" s="132">
        <v>13.167</v>
      </c>
    </row>
    <row r="18709" spans="1:5" ht="13.8" x14ac:dyDescent="0.25">
      <c r="A18709" s="47">
        <v>43025</v>
      </c>
      <c r="B18709" s="45" t="str">
        <f t="shared" si="606"/>
        <v>October</v>
      </c>
      <c r="C18709" s="53">
        <f t="shared" si="607"/>
        <v>2017</v>
      </c>
      <c r="D18709" s="43" t="s">
        <v>104</v>
      </c>
      <c r="E18709" s="132">
        <v>22.2775</v>
      </c>
    </row>
    <row r="18710" spans="1:5" ht="13.8" x14ac:dyDescent="0.25">
      <c r="A18710" s="47">
        <v>43025</v>
      </c>
      <c r="B18710" s="45" t="str">
        <f t="shared" si="606"/>
        <v>October</v>
      </c>
      <c r="C18710" s="53">
        <f t="shared" si="607"/>
        <v>2017</v>
      </c>
      <c r="D18710" s="43" t="s">
        <v>121</v>
      </c>
      <c r="E18710" s="132">
        <v>21.184999999999999</v>
      </c>
    </row>
    <row r="18711" spans="1:5" ht="13.8" x14ac:dyDescent="0.25">
      <c r="A18711" s="47">
        <v>43025</v>
      </c>
      <c r="B18711" s="45" t="str">
        <f t="shared" si="606"/>
        <v>October</v>
      </c>
      <c r="C18711" s="53">
        <f t="shared" si="607"/>
        <v>2017</v>
      </c>
      <c r="D18711" s="43" t="s">
        <v>122</v>
      </c>
      <c r="E18711" s="132">
        <v>19.190000000000001</v>
      </c>
    </row>
    <row r="18712" spans="1:5" ht="13.8" x14ac:dyDescent="0.25">
      <c r="A18712" s="50">
        <v>43025</v>
      </c>
      <c r="B18712" s="45" t="str">
        <f t="shared" si="606"/>
        <v>October</v>
      </c>
      <c r="C18712" s="53">
        <f t="shared" si="607"/>
        <v>2017</v>
      </c>
      <c r="D18712" s="43" t="s">
        <v>123</v>
      </c>
      <c r="E18712" s="132">
        <v>18.952500000000001</v>
      </c>
    </row>
    <row r="18713" spans="1:5" ht="13.8" x14ac:dyDescent="0.25">
      <c r="A18713" s="47">
        <v>43025</v>
      </c>
      <c r="B18713" s="45" t="str">
        <f t="shared" si="606"/>
        <v>October</v>
      </c>
      <c r="C18713" s="53">
        <f t="shared" si="607"/>
        <v>2017</v>
      </c>
      <c r="D18713" s="43" t="s">
        <v>99</v>
      </c>
      <c r="E18713" s="132">
        <v>10.64</v>
      </c>
    </row>
    <row r="18714" spans="1:5" ht="13.8" x14ac:dyDescent="0.25">
      <c r="A18714" s="47">
        <v>43025</v>
      </c>
      <c r="B18714" s="45" t="str">
        <f t="shared" si="606"/>
        <v>October</v>
      </c>
      <c r="C18714" s="53">
        <f t="shared" si="607"/>
        <v>2017</v>
      </c>
      <c r="D18714" s="43" t="s">
        <v>100</v>
      </c>
      <c r="E18714" s="132">
        <v>10.36</v>
      </c>
    </row>
    <row r="18715" spans="1:5" ht="13.8" x14ac:dyDescent="0.25">
      <c r="A18715" s="47">
        <v>43025</v>
      </c>
      <c r="B18715" s="45" t="str">
        <f t="shared" si="606"/>
        <v>October</v>
      </c>
      <c r="C18715" s="53">
        <f t="shared" si="607"/>
        <v>2017</v>
      </c>
      <c r="D18715" s="43" t="s">
        <v>101</v>
      </c>
      <c r="E18715" s="132">
        <v>9.9120000000000008</v>
      </c>
    </row>
    <row r="18716" spans="1:5" ht="13.8" x14ac:dyDescent="0.25">
      <c r="A18716" s="47">
        <v>43025</v>
      </c>
      <c r="B18716" s="45" t="str">
        <f t="shared" si="606"/>
        <v>October</v>
      </c>
      <c r="C18716" s="53">
        <f t="shared" si="607"/>
        <v>2017</v>
      </c>
      <c r="D18716" s="43" t="s">
        <v>124</v>
      </c>
      <c r="E18716" s="132">
        <v>9.8279999999999994</v>
      </c>
    </row>
    <row r="18717" spans="1:5" ht="13.8" x14ac:dyDescent="0.25">
      <c r="A18717" s="47">
        <v>43025</v>
      </c>
      <c r="B18717" s="45" t="str">
        <f t="shared" si="606"/>
        <v>October</v>
      </c>
      <c r="C18717" s="53">
        <f t="shared" si="607"/>
        <v>2017</v>
      </c>
      <c r="D18717" s="43" t="s">
        <v>125</v>
      </c>
      <c r="E18717" s="132">
        <v>8.7919999999999998</v>
      </c>
    </row>
    <row r="18718" spans="1:5" ht="13.8" x14ac:dyDescent="0.25">
      <c r="A18718" s="47">
        <v>43025</v>
      </c>
      <c r="B18718" s="45" t="str">
        <f t="shared" si="606"/>
        <v>October</v>
      </c>
      <c r="C18718" s="53">
        <f t="shared" si="607"/>
        <v>2017</v>
      </c>
      <c r="D18718" s="43" t="s">
        <v>126</v>
      </c>
      <c r="E18718" s="132">
        <v>9.1195000000000004</v>
      </c>
    </row>
    <row r="18719" spans="1:5" ht="13.8" x14ac:dyDescent="0.25">
      <c r="A18719" s="47">
        <v>43025</v>
      </c>
      <c r="B18719" s="45" t="str">
        <f t="shared" si="606"/>
        <v>October</v>
      </c>
      <c r="C18719" s="53">
        <f t="shared" si="607"/>
        <v>2017</v>
      </c>
      <c r="D18719" s="43" t="s">
        <v>127</v>
      </c>
      <c r="E18719" s="132">
        <v>8.8109999999999999</v>
      </c>
    </row>
    <row r="18720" spans="1:5" ht="13.8" x14ac:dyDescent="0.25">
      <c r="A18720" s="47">
        <v>43025</v>
      </c>
      <c r="B18720" s="45" t="str">
        <f t="shared" si="606"/>
        <v>October</v>
      </c>
      <c r="C18720" s="53">
        <f t="shared" si="607"/>
        <v>2017</v>
      </c>
      <c r="D18720" s="43" t="s">
        <v>105</v>
      </c>
      <c r="E18720" s="132">
        <v>6.9160000000000004</v>
      </c>
    </row>
    <row r="18721" spans="1:5" ht="13.8" x14ac:dyDescent="0.25">
      <c r="A18721" s="47">
        <v>43025</v>
      </c>
      <c r="B18721" s="45" t="str">
        <f t="shared" si="606"/>
        <v>October</v>
      </c>
      <c r="C18721" s="53">
        <f t="shared" si="607"/>
        <v>2017</v>
      </c>
      <c r="D18721" s="43" t="s">
        <v>128</v>
      </c>
      <c r="E18721" s="132">
        <v>8.702</v>
      </c>
    </row>
    <row r="18722" spans="1:5" ht="13.8" x14ac:dyDescent="0.25">
      <c r="A18722" s="47">
        <v>43032</v>
      </c>
      <c r="B18722" s="45" t="str">
        <f t="shared" si="606"/>
        <v>October</v>
      </c>
      <c r="C18722" s="53">
        <f t="shared" si="607"/>
        <v>2017</v>
      </c>
      <c r="D18722" s="43" t="s">
        <v>131</v>
      </c>
      <c r="E18722" s="132">
        <v>28.31925</v>
      </c>
    </row>
    <row r="18723" spans="1:5" ht="13.8" x14ac:dyDescent="0.25">
      <c r="A18723" s="47">
        <v>43032</v>
      </c>
      <c r="B18723" s="45" t="str">
        <f t="shared" si="606"/>
        <v>October</v>
      </c>
      <c r="C18723" s="53">
        <f t="shared" si="607"/>
        <v>2017</v>
      </c>
      <c r="D18723" s="43" t="s">
        <v>115</v>
      </c>
      <c r="E18723" s="132">
        <v>25.5</v>
      </c>
    </row>
    <row r="18724" spans="1:5" ht="13.8" x14ac:dyDescent="0.25">
      <c r="A18724" s="47">
        <v>43032</v>
      </c>
      <c r="B18724" s="45" t="str">
        <f t="shared" si="606"/>
        <v>October</v>
      </c>
      <c r="C18724" s="53">
        <f t="shared" si="607"/>
        <v>2017</v>
      </c>
      <c r="D18724" s="43" t="s">
        <v>95</v>
      </c>
      <c r="E18724" s="132">
        <v>22.61</v>
      </c>
    </row>
    <row r="18725" spans="1:5" ht="13.8" x14ac:dyDescent="0.25">
      <c r="A18725" s="50">
        <v>43032</v>
      </c>
      <c r="B18725" s="45" t="str">
        <f t="shared" si="606"/>
        <v>October</v>
      </c>
      <c r="C18725" s="53">
        <f t="shared" si="607"/>
        <v>2017</v>
      </c>
      <c r="D18725" s="43" t="s">
        <v>96</v>
      </c>
      <c r="E18725" s="132">
        <v>21.59</v>
      </c>
    </row>
    <row r="18726" spans="1:5" ht="13.8" x14ac:dyDescent="0.25">
      <c r="A18726" s="47">
        <v>43032</v>
      </c>
      <c r="B18726" s="45" t="str">
        <f t="shared" si="606"/>
        <v>October</v>
      </c>
      <c r="C18726" s="53">
        <f t="shared" si="607"/>
        <v>2017</v>
      </c>
      <c r="D18726" s="43" t="s">
        <v>97</v>
      </c>
      <c r="E18726" s="132">
        <v>20.57</v>
      </c>
    </row>
    <row r="18727" spans="1:5" ht="13.8" x14ac:dyDescent="0.25">
      <c r="A18727" s="47">
        <v>43032</v>
      </c>
      <c r="B18727" s="45" t="str">
        <f t="shared" si="606"/>
        <v>October</v>
      </c>
      <c r="C18727" s="53">
        <f t="shared" si="607"/>
        <v>2017</v>
      </c>
      <c r="D18727" s="43" t="s">
        <v>98</v>
      </c>
      <c r="E18727" s="132">
        <v>16.149999999999999</v>
      </c>
    </row>
    <row r="18728" spans="1:5" ht="15.6" x14ac:dyDescent="0.3">
      <c r="A18728" s="47">
        <v>43032</v>
      </c>
      <c r="B18728" s="45" t="str">
        <f t="shared" si="606"/>
        <v>October</v>
      </c>
      <c r="C18728" s="53">
        <f t="shared" si="607"/>
        <v>2017</v>
      </c>
      <c r="D18728" s="130" t="s">
        <v>136</v>
      </c>
      <c r="E18728" s="132">
        <v>23.12</v>
      </c>
    </row>
    <row r="18729" spans="1:5" ht="13.8" x14ac:dyDescent="0.25">
      <c r="A18729" s="47">
        <v>43032</v>
      </c>
      <c r="B18729" s="45" t="str">
        <f t="shared" si="606"/>
        <v>October</v>
      </c>
      <c r="C18729" s="53">
        <f t="shared" si="607"/>
        <v>2017</v>
      </c>
      <c r="D18729" s="43" t="s">
        <v>118</v>
      </c>
      <c r="E18729" s="132">
        <v>21.24</v>
      </c>
    </row>
    <row r="18730" spans="1:5" ht="13.8" x14ac:dyDescent="0.25">
      <c r="A18730" s="47">
        <v>43032</v>
      </c>
      <c r="B18730" s="45" t="str">
        <f t="shared" si="606"/>
        <v>October</v>
      </c>
      <c r="C18730" s="53">
        <f t="shared" si="607"/>
        <v>2017</v>
      </c>
      <c r="D18730" s="43" t="s">
        <v>102</v>
      </c>
      <c r="E18730" s="132">
        <v>20.96</v>
      </c>
    </row>
    <row r="18731" spans="1:5" ht="13.8" x14ac:dyDescent="0.25">
      <c r="A18731" s="47">
        <v>43032</v>
      </c>
      <c r="B18731" s="45" t="str">
        <f t="shared" si="606"/>
        <v>October</v>
      </c>
      <c r="C18731" s="53">
        <f t="shared" si="607"/>
        <v>2017</v>
      </c>
      <c r="D18731" s="43" t="s">
        <v>119</v>
      </c>
      <c r="E18731" s="132">
        <v>20.28</v>
      </c>
    </row>
    <row r="18732" spans="1:5" ht="13.8" x14ac:dyDescent="0.25">
      <c r="A18732" s="47">
        <v>43032</v>
      </c>
      <c r="B18732" s="45" t="str">
        <f t="shared" si="606"/>
        <v>October</v>
      </c>
      <c r="C18732" s="53">
        <f t="shared" si="607"/>
        <v>2017</v>
      </c>
      <c r="D18732" s="43" t="s">
        <v>120</v>
      </c>
      <c r="E18732" s="132">
        <v>19.239999999999998</v>
      </c>
    </row>
    <row r="18733" spans="1:5" ht="13.8" x14ac:dyDescent="0.25">
      <c r="A18733" s="47">
        <v>43032</v>
      </c>
      <c r="B18733" s="45" t="str">
        <f t="shared" si="606"/>
        <v>October</v>
      </c>
      <c r="C18733" s="53">
        <f t="shared" si="607"/>
        <v>2017</v>
      </c>
      <c r="D18733" s="43" t="s">
        <v>103</v>
      </c>
      <c r="E18733" s="132">
        <v>18.559999999999999</v>
      </c>
    </row>
    <row r="18734" spans="1:5" ht="13.8" x14ac:dyDescent="0.25">
      <c r="A18734" s="47">
        <v>43032</v>
      </c>
      <c r="B18734" s="45" t="str">
        <f t="shared" si="606"/>
        <v>October</v>
      </c>
      <c r="C18734" s="53">
        <f t="shared" si="607"/>
        <v>2017</v>
      </c>
      <c r="D18734" s="43" t="s">
        <v>116</v>
      </c>
      <c r="E18734" s="132">
        <v>12.768000000000002</v>
      </c>
    </row>
    <row r="18735" spans="1:5" ht="13.8" x14ac:dyDescent="0.25">
      <c r="A18735" s="47">
        <v>43032</v>
      </c>
      <c r="B18735" s="45" t="str">
        <f t="shared" si="606"/>
        <v>October</v>
      </c>
      <c r="C18735" s="53">
        <f t="shared" si="607"/>
        <v>2017</v>
      </c>
      <c r="D18735" s="43" t="s">
        <v>104</v>
      </c>
      <c r="E18735" s="132">
        <v>26.381250000000001</v>
      </c>
    </row>
    <row r="18736" spans="1:5" ht="13.8" x14ac:dyDescent="0.25">
      <c r="A18736" s="47">
        <v>43032</v>
      </c>
      <c r="B18736" s="45" t="str">
        <f t="shared" si="606"/>
        <v>October</v>
      </c>
      <c r="C18736" s="53">
        <f t="shared" si="607"/>
        <v>2017</v>
      </c>
      <c r="D18736" s="43" t="s">
        <v>121</v>
      </c>
      <c r="E18736" s="132">
        <v>25.087499999999999</v>
      </c>
    </row>
    <row r="18737" spans="1:5" ht="13.8" x14ac:dyDescent="0.25">
      <c r="A18737" s="50">
        <v>43032</v>
      </c>
      <c r="B18737" s="45" t="str">
        <f t="shared" ref="B18737:B18798" si="608">TEXT(A18737,"mmmm")</f>
        <v>October</v>
      </c>
      <c r="C18737" s="53">
        <f t="shared" ref="C18737:C18798" si="609">YEAR(A18737)</f>
        <v>2017</v>
      </c>
      <c r="D18737" s="43" t="s">
        <v>122</v>
      </c>
      <c r="E18737" s="132">
        <v>22.725000000000001</v>
      </c>
    </row>
    <row r="18738" spans="1:5" ht="13.8" x14ac:dyDescent="0.25">
      <c r="A18738" s="47">
        <v>43032</v>
      </c>
      <c r="B18738" s="45" t="str">
        <f t="shared" si="608"/>
        <v>October</v>
      </c>
      <c r="C18738" s="53">
        <f t="shared" si="609"/>
        <v>2017</v>
      </c>
      <c r="D18738" s="43" t="s">
        <v>123</v>
      </c>
      <c r="E18738" s="132">
        <v>22.443750000000001</v>
      </c>
    </row>
    <row r="18739" spans="1:5" ht="13.8" x14ac:dyDescent="0.25">
      <c r="A18739" s="47">
        <v>43032</v>
      </c>
      <c r="B18739" s="45" t="str">
        <f t="shared" si="608"/>
        <v>October</v>
      </c>
      <c r="C18739" s="53">
        <f t="shared" si="609"/>
        <v>2017</v>
      </c>
      <c r="D18739" s="43" t="s">
        <v>99</v>
      </c>
      <c r="E18739" s="132">
        <v>11.4</v>
      </c>
    </row>
    <row r="18740" spans="1:5" ht="13.8" x14ac:dyDescent="0.25">
      <c r="A18740" s="47">
        <v>43032</v>
      </c>
      <c r="B18740" s="45" t="str">
        <f t="shared" si="608"/>
        <v>October</v>
      </c>
      <c r="C18740" s="53">
        <f t="shared" si="609"/>
        <v>2017</v>
      </c>
      <c r="D18740" s="43" t="s">
        <v>100</v>
      </c>
      <c r="E18740" s="132">
        <v>11.1</v>
      </c>
    </row>
    <row r="18741" spans="1:5" ht="13.8" x14ac:dyDescent="0.25">
      <c r="A18741" s="47">
        <v>43032</v>
      </c>
      <c r="B18741" s="45" t="str">
        <f t="shared" si="608"/>
        <v>October</v>
      </c>
      <c r="C18741" s="53">
        <f t="shared" si="609"/>
        <v>2017</v>
      </c>
      <c r="D18741" s="43" t="s">
        <v>101</v>
      </c>
      <c r="E18741" s="132">
        <v>10.62</v>
      </c>
    </row>
    <row r="18742" spans="1:5" ht="13.8" x14ac:dyDescent="0.25">
      <c r="A18742" s="47">
        <v>43032</v>
      </c>
      <c r="B18742" s="45" t="str">
        <f t="shared" si="608"/>
        <v>October</v>
      </c>
      <c r="C18742" s="53">
        <f t="shared" si="609"/>
        <v>2017</v>
      </c>
      <c r="D18742" s="43" t="s">
        <v>124</v>
      </c>
      <c r="E18742" s="132">
        <v>10.53</v>
      </c>
    </row>
    <row r="18743" spans="1:5" ht="13.8" x14ac:dyDescent="0.25">
      <c r="A18743" s="47">
        <v>43032</v>
      </c>
      <c r="B18743" s="45" t="str">
        <f t="shared" si="608"/>
        <v>October</v>
      </c>
      <c r="C18743" s="53">
        <f t="shared" si="609"/>
        <v>2017</v>
      </c>
      <c r="D18743" s="43" t="s">
        <v>125</v>
      </c>
      <c r="E18743" s="132">
        <v>9.42</v>
      </c>
    </row>
    <row r="18744" spans="1:5" ht="13.8" x14ac:dyDescent="0.25">
      <c r="A18744" s="47">
        <v>43032</v>
      </c>
      <c r="B18744" s="45" t="str">
        <f t="shared" si="608"/>
        <v>October</v>
      </c>
      <c r="C18744" s="53">
        <f t="shared" si="609"/>
        <v>2017</v>
      </c>
      <c r="D18744" s="43" t="s">
        <v>126</v>
      </c>
      <c r="E18744" s="132">
        <v>9.7175000000000011</v>
      </c>
    </row>
    <row r="18745" spans="1:5" ht="13.8" x14ac:dyDescent="0.25">
      <c r="A18745" s="47">
        <v>43032</v>
      </c>
      <c r="B18745" s="45" t="str">
        <f t="shared" si="608"/>
        <v>October</v>
      </c>
      <c r="C18745" s="53">
        <f t="shared" si="609"/>
        <v>2017</v>
      </c>
      <c r="D18745" s="43" t="s">
        <v>127</v>
      </c>
      <c r="E18745" s="132">
        <v>9.3450000000000006</v>
      </c>
    </row>
    <row r="18746" spans="1:5" ht="13.8" x14ac:dyDescent="0.25">
      <c r="A18746" s="47">
        <v>43032</v>
      </c>
      <c r="B18746" s="45" t="str">
        <f t="shared" si="608"/>
        <v>October</v>
      </c>
      <c r="C18746" s="53">
        <f t="shared" si="609"/>
        <v>2017</v>
      </c>
      <c r="D18746" s="43" t="s">
        <v>105</v>
      </c>
      <c r="E18746" s="132">
        <v>7.410000000000001</v>
      </c>
    </row>
    <row r="18747" spans="1:5" ht="13.8" x14ac:dyDescent="0.25">
      <c r="A18747" s="47">
        <v>43032</v>
      </c>
      <c r="B18747" s="45" t="str">
        <f t="shared" si="608"/>
        <v>October</v>
      </c>
      <c r="C18747" s="53">
        <f t="shared" si="609"/>
        <v>2017</v>
      </c>
      <c r="D18747" s="43" t="s">
        <v>128</v>
      </c>
      <c r="E18747" s="132">
        <v>9.16</v>
      </c>
    </row>
    <row r="18748" spans="1:5" ht="13.8" x14ac:dyDescent="0.25">
      <c r="A18748" s="47">
        <v>43039</v>
      </c>
      <c r="B18748" s="45" t="str">
        <f t="shared" si="608"/>
        <v>October</v>
      </c>
      <c r="C18748" s="53">
        <f t="shared" si="609"/>
        <v>2017</v>
      </c>
      <c r="D18748" s="43" t="s">
        <v>131</v>
      </c>
      <c r="E18748" s="132">
        <v>26.307500000000001</v>
      </c>
    </row>
    <row r="18749" spans="1:5" ht="13.8" x14ac:dyDescent="0.25">
      <c r="A18749" s="47">
        <v>43039</v>
      </c>
      <c r="B18749" s="45" t="str">
        <f t="shared" si="608"/>
        <v>October</v>
      </c>
      <c r="C18749" s="53">
        <f t="shared" si="609"/>
        <v>2017</v>
      </c>
      <c r="D18749" s="43" t="s">
        <v>115</v>
      </c>
      <c r="E18749" s="132">
        <v>25.2</v>
      </c>
    </row>
    <row r="18750" spans="1:5" ht="13.8" x14ac:dyDescent="0.25">
      <c r="A18750" s="50">
        <v>43039</v>
      </c>
      <c r="B18750" s="45" t="str">
        <f t="shared" si="608"/>
        <v>October</v>
      </c>
      <c r="C18750" s="53">
        <f t="shared" si="609"/>
        <v>2017</v>
      </c>
      <c r="D18750" s="43" t="s">
        <v>95</v>
      </c>
      <c r="E18750" s="132">
        <v>22.344000000000001</v>
      </c>
    </row>
    <row r="18751" spans="1:5" ht="13.8" x14ac:dyDescent="0.25">
      <c r="A18751" s="47">
        <v>43039</v>
      </c>
      <c r="B18751" s="45" t="str">
        <f t="shared" si="608"/>
        <v>October</v>
      </c>
      <c r="C18751" s="53">
        <f t="shared" si="609"/>
        <v>2017</v>
      </c>
      <c r="D18751" s="43" t="s">
        <v>96</v>
      </c>
      <c r="E18751" s="132">
        <v>21.335999999999999</v>
      </c>
    </row>
    <row r="18752" spans="1:5" ht="13.8" x14ac:dyDescent="0.25">
      <c r="A18752" s="47">
        <v>43039</v>
      </c>
      <c r="B18752" s="45" t="str">
        <f t="shared" si="608"/>
        <v>October</v>
      </c>
      <c r="C18752" s="53">
        <f t="shared" si="609"/>
        <v>2017</v>
      </c>
      <c r="D18752" s="43" t="s">
        <v>97</v>
      </c>
      <c r="E18752" s="132">
        <v>20.327999999999999</v>
      </c>
    </row>
    <row r="18753" spans="1:5" ht="13.8" x14ac:dyDescent="0.25">
      <c r="A18753" s="47">
        <v>43039</v>
      </c>
      <c r="B18753" s="45" t="str">
        <f t="shared" si="608"/>
        <v>October</v>
      </c>
      <c r="C18753" s="53">
        <f t="shared" si="609"/>
        <v>2017</v>
      </c>
      <c r="D18753" s="43" t="s">
        <v>98</v>
      </c>
      <c r="E18753" s="132">
        <v>15.96</v>
      </c>
    </row>
    <row r="18754" spans="1:5" ht="15.6" x14ac:dyDescent="0.3">
      <c r="A18754" s="47">
        <v>43039</v>
      </c>
      <c r="B18754" s="45" t="str">
        <f t="shared" si="608"/>
        <v>October</v>
      </c>
      <c r="C18754" s="53">
        <f t="shared" si="609"/>
        <v>2017</v>
      </c>
      <c r="D18754" s="130" t="s">
        <v>136</v>
      </c>
      <c r="E18754" s="132">
        <v>25.576499999999999</v>
      </c>
    </row>
    <row r="18755" spans="1:5" ht="13.8" x14ac:dyDescent="0.25">
      <c r="A18755" s="47">
        <v>43039</v>
      </c>
      <c r="B18755" s="45" t="str">
        <f t="shared" si="608"/>
        <v>October</v>
      </c>
      <c r="C18755" s="53">
        <f t="shared" si="609"/>
        <v>2017</v>
      </c>
      <c r="D18755" s="43" t="s">
        <v>118</v>
      </c>
      <c r="E18755" s="132">
        <v>23.496749999999999</v>
      </c>
    </row>
    <row r="18756" spans="1:5" ht="13.8" x14ac:dyDescent="0.25">
      <c r="A18756" s="47">
        <v>43039</v>
      </c>
      <c r="B18756" s="45" t="str">
        <f t="shared" si="608"/>
        <v>October</v>
      </c>
      <c r="C18756" s="53">
        <f t="shared" si="609"/>
        <v>2017</v>
      </c>
      <c r="D18756" s="43" t="s">
        <v>102</v>
      </c>
      <c r="E18756" s="132">
        <v>23.187000000000001</v>
      </c>
    </row>
    <row r="18757" spans="1:5" ht="13.8" x14ac:dyDescent="0.25">
      <c r="A18757" s="47">
        <v>43039</v>
      </c>
      <c r="B18757" s="45" t="str">
        <f t="shared" si="608"/>
        <v>October</v>
      </c>
      <c r="C18757" s="53">
        <f t="shared" si="609"/>
        <v>2017</v>
      </c>
      <c r="D18757" s="43" t="s">
        <v>119</v>
      </c>
      <c r="E18757" s="132">
        <v>22.434749999999998</v>
      </c>
    </row>
    <row r="18758" spans="1:5" ht="13.8" x14ac:dyDescent="0.25">
      <c r="A18758" s="47">
        <v>43039</v>
      </c>
      <c r="B18758" s="45" t="str">
        <f t="shared" si="608"/>
        <v>October</v>
      </c>
      <c r="C18758" s="53">
        <f t="shared" si="609"/>
        <v>2017</v>
      </c>
      <c r="D18758" s="43" t="s">
        <v>120</v>
      </c>
      <c r="E18758" s="132">
        <v>21.284249999999997</v>
      </c>
    </row>
    <row r="18759" spans="1:5" ht="13.8" x14ac:dyDescent="0.25">
      <c r="A18759" s="47">
        <v>43039</v>
      </c>
      <c r="B18759" s="45" t="str">
        <f t="shared" si="608"/>
        <v>October</v>
      </c>
      <c r="C18759" s="53">
        <f t="shared" si="609"/>
        <v>2017</v>
      </c>
      <c r="D18759" s="43" t="s">
        <v>103</v>
      </c>
      <c r="E18759" s="132">
        <v>20.531999999999996</v>
      </c>
    </row>
    <row r="18760" spans="1:5" ht="13.8" x14ac:dyDescent="0.25">
      <c r="A18760" s="47">
        <v>43039</v>
      </c>
      <c r="B18760" s="45" t="str">
        <f t="shared" si="608"/>
        <v>October</v>
      </c>
      <c r="C18760" s="53">
        <f t="shared" si="609"/>
        <v>2017</v>
      </c>
      <c r="D18760" s="43" t="s">
        <v>116</v>
      </c>
      <c r="E18760" s="132">
        <v>13.46625</v>
      </c>
    </row>
    <row r="18761" spans="1:5" ht="13.8" x14ac:dyDescent="0.25">
      <c r="A18761" s="47">
        <v>43039</v>
      </c>
      <c r="B18761" s="45" t="str">
        <f t="shared" si="608"/>
        <v>October</v>
      </c>
      <c r="C18761" s="53">
        <f t="shared" si="609"/>
        <v>2017</v>
      </c>
      <c r="D18761" s="43" t="s">
        <v>104</v>
      </c>
      <c r="E18761" s="132">
        <v>18.760000000000002</v>
      </c>
    </row>
    <row r="18762" spans="1:5" ht="13.8" x14ac:dyDescent="0.25">
      <c r="A18762" s="50">
        <v>43039</v>
      </c>
      <c r="B18762" s="45" t="str">
        <f t="shared" si="608"/>
        <v>October</v>
      </c>
      <c r="C18762" s="53">
        <f t="shared" si="609"/>
        <v>2017</v>
      </c>
      <c r="D18762" s="43" t="s">
        <v>121</v>
      </c>
      <c r="E18762" s="132">
        <v>17.84</v>
      </c>
    </row>
    <row r="18763" spans="1:5" ht="13.8" x14ac:dyDescent="0.25">
      <c r="A18763" s="47">
        <v>43039</v>
      </c>
      <c r="B18763" s="45" t="str">
        <f t="shared" si="608"/>
        <v>October</v>
      </c>
      <c r="C18763" s="53">
        <f t="shared" si="609"/>
        <v>2017</v>
      </c>
      <c r="D18763" s="43" t="s">
        <v>122</v>
      </c>
      <c r="E18763" s="132">
        <v>16.16</v>
      </c>
    </row>
    <row r="18764" spans="1:5" ht="13.8" x14ac:dyDescent="0.25">
      <c r="A18764" s="47">
        <v>43039</v>
      </c>
      <c r="B18764" s="45" t="str">
        <f t="shared" si="608"/>
        <v>October</v>
      </c>
      <c r="C18764" s="53">
        <f t="shared" si="609"/>
        <v>2017</v>
      </c>
      <c r="D18764" s="43" t="s">
        <v>123</v>
      </c>
      <c r="E18764" s="132">
        <v>15.96</v>
      </c>
    </row>
    <row r="18765" spans="1:5" ht="13.8" x14ac:dyDescent="0.25">
      <c r="A18765" s="47">
        <v>43039</v>
      </c>
      <c r="B18765" s="45" t="str">
        <f t="shared" si="608"/>
        <v>October</v>
      </c>
      <c r="C18765" s="53">
        <f t="shared" si="609"/>
        <v>2017</v>
      </c>
      <c r="D18765" s="43" t="s">
        <v>99</v>
      </c>
      <c r="E18765" s="132">
        <v>11.4</v>
      </c>
    </row>
    <row r="18766" spans="1:5" ht="13.8" x14ac:dyDescent="0.25">
      <c r="A18766" s="47">
        <v>43039</v>
      </c>
      <c r="B18766" s="45" t="str">
        <f t="shared" si="608"/>
        <v>October</v>
      </c>
      <c r="C18766" s="53">
        <f t="shared" si="609"/>
        <v>2017</v>
      </c>
      <c r="D18766" s="43" t="s">
        <v>100</v>
      </c>
      <c r="E18766" s="132">
        <v>11.1</v>
      </c>
    </row>
    <row r="18767" spans="1:5" ht="13.8" x14ac:dyDescent="0.25">
      <c r="A18767" s="47">
        <v>43039</v>
      </c>
      <c r="B18767" s="45" t="str">
        <f t="shared" si="608"/>
        <v>October</v>
      </c>
      <c r="C18767" s="53">
        <f t="shared" si="609"/>
        <v>2017</v>
      </c>
      <c r="D18767" s="43" t="s">
        <v>101</v>
      </c>
      <c r="E18767" s="132">
        <v>10.62</v>
      </c>
    </row>
    <row r="18768" spans="1:5" ht="13.8" x14ac:dyDescent="0.25">
      <c r="A18768" s="47">
        <v>43039</v>
      </c>
      <c r="B18768" s="45" t="str">
        <f t="shared" si="608"/>
        <v>October</v>
      </c>
      <c r="C18768" s="53">
        <f t="shared" si="609"/>
        <v>2017</v>
      </c>
      <c r="D18768" s="43" t="s">
        <v>124</v>
      </c>
      <c r="E18768" s="132">
        <v>10.53</v>
      </c>
    </row>
    <row r="18769" spans="1:5" ht="13.8" x14ac:dyDescent="0.25">
      <c r="A18769" s="47">
        <v>43039</v>
      </c>
      <c r="B18769" s="45" t="str">
        <f t="shared" si="608"/>
        <v>October</v>
      </c>
      <c r="C18769" s="53">
        <f t="shared" si="609"/>
        <v>2017</v>
      </c>
      <c r="D18769" s="43" t="s">
        <v>125</v>
      </c>
      <c r="E18769" s="132">
        <v>9.42</v>
      </c>
    </row>
    <row r="18770" spans="1:5" ht="13.8" x14ac:dyDescent="0.25">
      <c r="A18770" s="47">
        <v>43039</v>
      </c>
      <c r="B18770" s="45" t="str">
        <f t="shared" si="608"/>
        <v>October</v>
      </c>
      <c r="C18770" s="53">
        <f t="shared" si="609"/>
        <v>2017</v>
      </c>
      <c r="D18770" s="43" t="s">
        <v>126</v>
      </c>
      <c r="E18770" s="132">
        <v>9.7175000000000011</v>
      </c>
    </row>
    <row r="18771" spans="1:5" ht="13.8" x14ac:dyDescent="0.25">
      <c r="A18771" s="47">
        <v>43039</v>
      </c>
      <c r="B18771" s="45" t="str">
        <f t="shared" si="608"/>
        <v>October</v>
      </c>
      <c r="C18771" s="53">
        <f t="shared" si="609"/>
        <v>2017</v>
      </c>
      <c r="D18771" s="43" t="s">
        <v>127</v>
      </c>
      <c r="E18771" s="132">
        <v>9.3450000000000006</v>
      </c>
    </row>
    <row r="18772" spans="1:5" ht="13.8" x14ac:dyDescent="0.25">
      <c r="A18772" s="47">
        <v>43039</v>
      </c>
      <c r="B18772" s="45" t="str">
        <f t="shared" si="608"/>
        <v>October</v>
      </c>
      <c r="C18772" s="53">
        <f t="shared" si="609"/>
        <v>2017</v>
      </c>
      <c r="D18772" s="43" t="s">
        <v>105</v>
      </c>
      <c r="E18772" s="132">
        <v>7.410000000000001</v>
      </c>
    </row>
    <row r="18773" spans="1:5" ht="13.8" x14ac:dyDescent="0.25">
      <c r="A18773" s="47">
        <v>43039</v>
      </c>
      <c r="B18773" s="45" t="str">
        <f t="shared" si="608"/>
        <v>October</v>
      </c>
      <c r="C18773" s="53">
        <f t="shared" si="609"/>
        <v>2017</v>
      </c>
      <c r="D18773" s="43" t="s">
        <v>128</v>
      </c>
      <c r="E18773" s="132">
        <v>9.16</v>
      </c>
    </row>
    <row r="18774" spans="1:5" ht="13.8" x14ac:dyDescent="0.25">
      <c r="A18774" s="47">
        <v>43046</v>
      </c>
      <c r="B18774" s="45" t="str">
        <f t="shared" si="608"/>
        <v>November</v>
      </c>
      <c r="C18774" s="53">
        <f t="shared" si="609"/>
        <v>2017</v>
      </c>
      <c r="D18774" s="43" t="s">
        <v>131</v>
      </c>
      <c r="E18774" s="132">
        <v>25.998000000000001</v>
      </c>
    </row>
    <row r="18775" spans="1:5" ht="13.8" x14ac:dyDescent="0.25">
      <c r="A18775" s="50">
        <v>43046</v>
      </c>
      <c r="B18775" s="45" t="str">
        <f t="shared" si="608"/>
        <v>November</v>
      </c>
      <c r="C18775" s="53">
        <f t="shared" si="609"/>
        <v>2017</v>
      </c>
      <c r="D18775" s="43" t="s">
        <v>115</v>
      </c>
      <c r="E18775" s="132">
        <v>23.7</v>
      </c>
    </row>
    <row r="18776" spans="1:5" ht="13.8" x14ac:dyDescent="0.25">
      <c r="A18776" s="47">
        <v>43046</v>
      </c>
      <c r="B18776" s="45" t="str">
        <f t="shared" si="608"/>
        <v>November</v>
      </c>
      <c r="C18776" s="53">
        <f t="shared" si="609"/>
        <v>2017</v>
      </c>
      <c r="D18776" s="43" t="s">
        <v>95</v>
      </c>
      <c r="E18776" s="132">
        <v>21.013999999999999</v>
      </c>
    </row>
    <row r="18777" spans="1:5" ht="13.8" x14ac:dyDescent="0.25">
      <c r="A18777" s="47">
        <v>43046</v>
      </c>
      <c r="B18777" s="45" t="str">
        <f t="shared" si="608"/>
        <v>November</v>
      </c>
      <c r="C18777" s="53">
        <f t="shared" si="609"/>
        <v>2017</v>
      </c>
      <c r="D18777" s="43" t="s">
        <v>96</v>
      </c>
      <c r="E18777" s="132">
        <v>20.066000000000003</v>
      </c>
    </row>
    <row r="18778" spans="1:5" ht="13.8" x14ac:dyDescent="0.25">
      <c r="A18778" s="47">
        <v>43046</v>
      </c>
      <c r="B18778" s="45" t="str">
        <f t="shared" si="608"/>
        <v>November</v>
      </c>
      <c r="C18778" s="53">
        <f t="shared" si="609"/>
        <v>2017</v>
      </c>
      <c r="D18778" s="43" t="s">
        <v>97</v>
      </c>
      <c r="E18778" s="132">
        <v>19.117999999999999</v>
      </c>
    </row>
    <row r="18779" spans="1:5" ht="13.8" x14ac:dyDescent="0.25">
      <c r="A18779" s="47">
        <v>43046</v>
      </c>
      <c r="B18779" s="45" t="str">
        <f t="shared" si="608"/>
        <v>November</v>
      </c>
      <c r="C18779" s="53">
        <f t="shared" si="609"/>
        <v>2017</v>
      </c>
      <c r="D18779" s="43" t="s">
        <v>98</v>
      </c>
      <c r="E18779" s="132">
        <v>15.01</v>
      </c>
    </row>
    <row r="18780" spans="1:5" ht="15.6" x14ac:dyDescent="0.3">
      <c r="A18780" s="47">
        <v>43046</v>
      </c>
      <c r="B18780" s="45" t="str">
        <f t="shared" si="608"/>
        <v>November</v>
      </c>
      <c r="C18780" s="53">
        <f t="shared" si="609"/>
        <v>2017</v>
      </c>
      <c r="D18780" s="130" t="s">
        <v>136</v>
      </c>
      <c r="E18780" s="132">
        <v>23.12</v>
      </c>
    </row>
    <row r="18781" spans="1:5" ht="13.8" x14ac:dyDescent="0.25">
      <c r="A18781" s="47">
        <v>43046</v>
      </c>
      <c r="B18781" s="45" t="str">
        <f t="shared" si="608"/>
        <v>November</v>
      </c>
      <c r="C18781" s="53">
        <f t="shared" si="609"/>
        <v>2017</v>
      </c>
      <c r="D18781" s="43" t="s">
        <v>118</v>
      </c>
      <c r="E18781" s="132">
        <v>21.24</v>
      </c>
    </row>
    <row r="18782" spans="1:5" ht="13.8" x14ac:dyDescent="0.25">
      <c r="A18782" s="47">
        <v>43046</v>
      </c>
      <c r="B18782" s="45" t="str">
        <f t="shared" si="608"/>
        <v>November</v>
      </c>
      <c r="C18782" s="53">
        <f t="shared" si="609"/>
        <v>2017</v>
      </c>
      <c r="D18782" s="43" t="s">
        <v>102</v>
      </c>
      <c r="E18782" s="132">
        <v>20.96</v>
      </c>
    </row>
    <row r="18783" spans="1:5" ht="13.8" x14ac:dyDescent="0.25">
      <c r="A18783" s="47">
        <v>43046</v>
      </c>
      <c r="B18783" s="45" t="str">
        <f t="shared" si="608"/>
        <v>November</v>
      </c>
      <c r="C18783" s="53">
        <f t="shared" si="609"/>
        <v>2017</v>
      </c>
      <c r="D18783" s="43" t="s">
        <v>119</v>
      </c>
      <c r="E18783" s="132">
        <v>20.28</v>
      </c>
    </row>
    <row r="18784" spans="1:5" ht="13.8" x14ac:dyDescent="0.25">
      <c r="A18784" s="47">
        <v>43046</v>
      </c>
      <c r="B18784" s="45" t="str">
        <f t="shared" si="608"/>
        <v>November</v>
      </c>
      <c r="C18784" s="53">
        <f t="shared" si="609"/>
        <v>2017</v>
      </c>
      <c r="D18784" s="43" t="s">
        <v>120</v>
      </c>
      <c r="E18784" s="132">
        <v>19.239999999999998</v>
      </c>
    </row>
    <row r="18785" spans="1:5" ht="13.8" x14ac:dyDescent="0.25">
      <c r="A18785" s="47">
        <v>43046</v>
      </c>
      <c r="B18785" s="45" t="str">
        <f t="shared" si="608"/>
        <v>November</v>
      </c>
      <c r="C18785" s="53">
        <f t="shared" si="609"/>
        <v>2017</v>
      </c>
      <c r="D18785" s="43" t="s">
        <v>103</v>
      </c>
      <c r="E18785" s="132">
        <v>18.559999999999999</v>
      </c>
    </row>
    <row r="18786" spans="1:5" ht="13.8" x14ac:dyDescent="0.25">
      <c r="A18786" s="47">
        <v>43046</v>
      </c>
      <c r="B18786" s="45" t="str">
        <f t="shared" si="608"/>
        <v>November</v>
      </c>
      <c r="C18786" s="53">
        <f t="shared" si="609"/>
        <v>2017</v>
      </c>
      <c r="D18786" s="43" t="s">
        <v>116</v>
      </c>
      <c r="E18786" s="132">
        <v>11.47125</v>
      </c>
    </row>
    <row r="18787" spans="1:5" ht="13.8" x14ac:dyDescent="0.25">
      <c r="A18787" s="47">
        <v>43046</v>
      </c>
      <c r="B18787" s="45" t="str">
        <f t="shared" si="608"/>
        <v>November</v>
      </c>
      <c r="C18787" s="53">
        <f t="shared" si="609"/>
        <v>2017</v>
      </c>
      <c r="D18787" s="43" t="s">
        <v>104</v>
      </c>
      <c r="E18787" s="132">
        <v>20.049750000000003</v>
      </c>
    </row>
    <row r="18788" spans="1:5" ht="13.8" x14ac:dyDescent="0.25">
      <c r="A18788" s="47">
        <v>43046</v>
      </c>
      <c r="B18788" s="45" t="str">
        <f t="shared" si="608"/>
        <v>November</v>
      </c>
      <c r="C18788" s="53">
        <f t="shared" si="609"/>
        <v>2017</v>
      </c>
      <c r="D18788" s="43" t="s">
        <v>121</v>
      </c>
      <c r="E18788" s="132">
        <v>19.066500000000001</v>
      </c>
    </row>
    <row r="18789" spans="1:5" ht="13.8" x14ac:dyDescent="0.25">
      <c r="A18789" s="47">
        <v>43046</v>
      </c>
      <c r="B18789" s="45" t="str">
        <f t="shared" si="608"/>
        <v>November</v>
      </c>
      <c r="C18789" s="53">
        <f t="shared" si="609"/>
        <v>2017</v>
      </c>
      <c r="D18789" s="43" t="s">
        <v>122</v>
      </c>
      <c r="E18789" s="132">
        <v>17.271000000000001</v>
      </c>
    </row>
    <row r="18790" spans="1:5" ht="13.8" x14ac:dyDescent="0.25">
      <c r="A18790" s="47">
        <v>43046</v>
      </c>
      <c r="B18790" s="45" t="str">
        <f t="shared" si="608"/>
        <v>November</v>
      </c>
      <c r="C18790" s="53">
        <f t="shared" si="609"/>
        <v>2017</v>
      </c>
      <c r="D18790" s="43" t="s">
        <v>123</v>
      </c>
      <c r="E18790" s="132">
        <v>17.05725</v>
      </c>
    </row>
    <row r="18791" spans="1:5" ht="13.8" x14ac:dyDescent="0.25">
      <c r="A18791" s="47">
        <v>43046</v>
      </c>
      <c r="B18791" s="45" t="str">
        <f t="shared" si="608"/>
        <v>November</v>
      </c>
      <c r="C18791" s="53">
        <f t="shared" si="609"/>
        <v>2017</v>
      </c>
      <c r="D18791" s="43" t="s">
        <v>99</v>
      </c>
      <c r="E18791" s="132">
        <v>9.8800000000000008</v>
      </c>
    </row>
    <row r="18792" spans="1:5" ht="13.8" x14ac:dyDescent="0.25">
      <c r="A18792" s="47">
        <v>43046</v>
      </c>
      <c r="B18792" s="45" t="str">
        <f t="shared" si="608"/>
        <v>November</v>
      </c>
      <c r="C18792" s="53">
        <f t="shared" si="609"/>
        <v>2017</v>
      </c>
      <c r="D18792" s="43" t="s">
        <v>100</v>
      </c>
      <c r="E18792" s="132">
        <v>9.6199999999999992</v>
      </c>
    </row>
    <row r="18793" spans="1:5" ht="13.8" x14ac:dyDescent="0.25">
      <c r="A18793" s="47">
        <v>43046</v>
      </c>
      <c r="B18793" s="45" t="str">
        <f t="shared" si="608"/>
        <v>November</v>
      </c>
      <c r="C18793" s="53">
        <f t="shared" si="609"/>
        <v>2017</v>
      </c>
      <c r="D18793" s="43" t="s">
        <v>101</v>
      </c>
      <c r="E18793" s="132">
        <v>9.2040000000000006</v>
      </c>
    </row>
    <row r="18794" spans="1:5" ht="13.8" x14ac:dyDescent="0.25">
      <c r="A18794" s="47">
        <v>43046</v>
      </c>
      <c r="B18794" s="45" t="str">
        <f t="shared" si="608"/>
        <v>November</v>
      </c>
      <c r="C18794" s="53">
        <f t="shared" si="609"/>
        <v>2017</v>
      </c>
      <c r="D18794" s="43" t="s">
        <v>124</v>
      </c>
      <c r="E18794" s="132">
        <v>9.1259999999999994</v>
      </c>
    </row>
    <row r="18795" spans="1:5" ht="13.8" x14ac:dyDescent="0.25">
      <c r="A18795" s="47">
        <v>43046</v>
      </c>
      <c r="B18795" s="45" t="str">
        <f t="shared" si="608"/>
        <v>November</v>
      </c>
      <c r="C18795" s="53">
        <f t="shared" si="609"/>
        <v>2017</v>
      </c>
      <c r="D18795" s="43" t="s">
        <v>125</v>
      </c>
      <c r="E18795" s="132">
        <v>8.1639999999999997</v>
      </c>
    </row>
    <row r="18796" spans="1:5" ht="13.8" x14ac:dyDescent="0.25">
      <c r="A18796" s="47">
        <v>43046</v>
      </c>
      <c r="B18796" s="45" t="str">
        <f t="shared" si="608"/>
        <v>November</v>
      </c>
      <c r="C18796" s="53">
        <f t="shared" si="609"/>
        <v>2017</v>
      </c>
      <c r="D18796" s="43" t="s">
        <v>126</v>
      </c>
      <c r="E18796" s="132">
        <v>8.5215000000000014</v>
      </c>
    </row>
    <row r="18797" spans="1:5" ht="13.8" x14ac:dyDescent="0.25">
      <c r="A18797" s="47">
        <v>43046</v>
      </c>
      <c r="B18797" s="45" t="str">
        <f t="shared" si="608"/>
        <v>November</v>
      </c>
      <c r="C18797" s="53">
        <f t="shared" si="609"/>
        <v>2017</v>
      </c>
      <c r="D18797" s="43" t="s">
        <v>127</v>
      </c>
      <c r="E18797" s="132">
        <v>8.2769999999999992</v>
      </c>
    </row>
    <row r="18798" spans="1:5" ht="13.8" x14ac:dyDescent="0.25">
      <c r="A18798" s="47">
        <v>43046</v>
      </c>
      <c r="B18798" s="45" t="str">
        <f t="shared" si="608"/>
        <v>November</v>
      </c>
      <c r="C18798" s="53">
        <f t="shared" si="609"/>
        <v>2017</v>
      </c>
      <c r="D18798" s="43" t="s">
        <v>105</v>
      </c>
      <c r="E18798" s="132">
        <v>6.4220000000000006</v>
      </c>
    </row>
    <row r="18799" spans="1:5" ht="13.8" x14ac:dyDescent="0.25">
      <c r="A18799" s="47">
        <v>43046</v>
      </c>
      <c r="B18799" s="45" t="str">
        <f t="shared" ref="B18799:B18859" si="610">TEXT(A18799,"mmmm")</f>
        <v>November</v>
      </c>
      <c r="C18799" s="53">
        <f t="shared" ref="C18799:C18859" si="611">YEAR(A18799)</f>
        <v>2017</v>
      </c>
      <c r="D18799" s="43" t="s">
        <v>128</v>
      </c>
      <c r="E18799" s="132">
        <v>8.2439999999999998</v>
      </c>
    </row>
    <row r="18800" spans="1:5" ht="13.8" x14ac:dyDescent="0.25">
      <c r="A18800" s="47">
        <v>43053</v>
      </c>
      <c r="B18800" s="45" t="str">
        <f t="shared" si="610"/>
        <v>November</v>
      </c>
      <c r="C18800" s="53">
        <f t="shared" si="611"/>
        <v>2017</v>
      </c>
      <c r="D18800" s="43" t="s">
        <v>131</v>
      </c>
      <c r="E18800" s="132">
        <v>25.224250000000001</v>
      </c>
    </row>
    <row r="18801" spans="1:5" ht="13.8" x14ac:dyDescent="0.25">
      <c r="A18801" s="47">
        <v>43053</v>
      </c>
      <c r="B18801" s="45" t="str">
        <f t="shared" si="610"/>
        <v>November</v>
      </c>
      <c r="C18801" s="53">
        <f t="shared" si="611"/>
        <v>2017</v>
      </c>
      <c r="D18801" s="43" t="s">
        <v>115</v>
      </c>
      <c r="E18801" s="132">
        <v>22.05</v>
      </c>
    </row>
    <row r="18802" spans="1:5" ht="13.8" x14ac:dyDescent="0.25">
      <c r="A18802" s="47">
        <v>43053</v>
      </c>
      <c r="B18802" s="45" t="str">
        <f t="shared" si="610"/>
        <v>November</v>
      </c>
      <c r="C18802" s="53">
        <f t="shared" si="611"/>
        <v>2017</v>
      </c>
      <c r="D18802" s="43" t="s">
        <v>95</v>
      </c>
      <c r="E18802" s="132">
        <v>19.551000000000002</v>
      </c>
    </row>
    <row r="18803" spans="1:5" ht="13.8" x14ac:dyDescent="0.25">
      <c r="A18803" s="47">
        <v>43053</v>
      </c>
      <c r="B18803" s="45" t="str">
        <f t="shared" si="610"/>
        <v>November</v>
      </c>
      <c r="C18803" s="53">
        <f t="shared" si="611"/>
        <v>2017</v>
      </c>
      <c r="D18803" s="43" t="s">
        <v>96</v>
      </c>
      <c r="E18803" s="132">
        <v>18.669</v>
      </c>
    </row>
    <row r="18804" spans="1:5" ht="13.8" x14ac:dyDescent="0.25">
      <c r="A18804" s="47">
        <v>43053</v>
      </c>
      <c r="B18804" s="45" t="str">
        <f t="shared" si="610"/>
        <v>November</v>
      </c>
      <c r="C18804" s="53">
        <f t="shared" si="611"/>
        <v>2017</v>
      </c>
      <c r="D18804" s="43" t="s">
        <v>97</v>
      </c>
      <c r="E18804" s="132">
        <v>17.786999999999999</v>
      </c>
    </row>
    <row r="18805" spans="1:5" ht="13.8" x14ac:dyDescent="0.25">
      <c r="A18805" s="47">
        <v>43053</v>
      </c>
      <c r="B18805" s="45" t="str">
        <f t="shared" si="610"/>
        <v>November</v>
      </c>
      <c r="C18805" s="53">
        <f t="shared" si="611"/>
        <v>2017</v>
      </c>
      <c r="D18805" s="43" t="s">
        <v>98</v>
      </c>
      <c r="E18805" s="132">
        <v>13.965</v>
      </c>
    </row>
    <row r="18806" spans="1:5" ht="15.6" x14ac:dyDescent="0.3">
      <c r="A18806" s="47">
        <v>43053</v>
      </c>
      <c r="B18806" s="45" t="str">
        <f t="shared" si="610"/>
        <v>November</v>
      </c>
      <c r="C18806" s="53">
        <f t="shared" si="611"/>
        <v>2017</v>
      </c>
      <c r="D18806" s="130" t="s">
        <v>136</v>
      </c>
      <c r="E18806" s="132">
        <v>21.964000000000002</v>
      </c>
    </row>
    <row r="18807" spans="1:5" ht="13.8" x14ac:dyDescent="0.25">
      <c r="A18807" s="47">
        <v>43053</v>
      </c>
      <c r="B18807" s="45" t="str">
        <f t="shared" si="610"/>
        <v>November</v>
      </c>
      <c r="C18807" s="53">
        <f t="shared" si="611"/>
        <v>2017</v>
      </c>
      <c r="D18807" s="43" t="s">
        <v>118</v>
      </c>
      <c r="E18807" s="132">
        <v>20.178000000000001</v>
      </c>
    </row>
    <row r="18808" spans="1:5" ht="13.8" x14ac:dyDescent="0.25">
      <c r="A18808" s="47">
        <v>43053</v>
      </c>
      <c r="B18808" s="45" t="str">
        <f t="shared" si="610"/>
        <v>November</v>
      </c>
      <c r="C18808" s="53">
        <f t="shared" si="611"/>
        <v>2017</v>
      </c>
      <c r="D18808" s="43" t="s">
        <v>102</v>
      </c>
      <c r="E18808" s="132">
        <v>19.911999999999999</v>
      </c>
    </row>
    <row r="18809" spans="1:5" ht="13.8" x14ac:dyDescent="0.25">
      <c r="A18809" s="47">
        <v>43053</v>
      </c>
      <c r="B18809" s="45" t="str">
        <f t="shared" si="610"/>
        <v>November</v>
      </c>
      <c r="C18809" s="53">
        <f t="shared" si="611"/>
        <v>2017</v>
      </c>
      <c r="D18809" s="43" t="s">
        <v>119</v>
      </c>
      <c r="E18809" s="132">
        <v>19.266000000000002</v>
      </c>
    </row>
    <row r="18810" spans="1:5" ht="13.8" x14ac:dyDescent="0.25">
      <c r="A18810" s="47">
        <v>43053</v>
      </c>
      <c r="B18810" s="45" t="str">
        <f t="shared" si="610"/>
        <v>November</v>
      </c>
      <c r="C18810" s="53">
        <f t="shared" si="611"/>
        <v>2017</v>
      </c>
      <c r="D18810" s="43" t="s">
        <v>120</v>
      </c>
      <c r="E18810" s="132">
        <v>18.277999999999999</v>
      </c>
    </row>
    <row r="18811" spans="1:5" ht="13.8" x14ac:dyDescent="0.25">
      <c r="A18811" s="47">
        <v>43053</v>
      </c>
      <c r="B18811" s="45" t="str">
        <f t="shared" si="610"/>
        <v>November</v>
      </c>
      <c r="C18811" s="53">
        <f t="shared" si="611"/>
        <v>2017</v>
      </c>
      <c r="D18811" s="43" t="s">
        <v>103</v>
      </c>
      <c r="E18811" s="132">
        <v>17.631999999999998</v>
      </c>
    </row>
    <row r="18812" spans="1:5" ht="13.8" x14ac:dyDescent="0.25">
      <c r="A18812" s="47">
        <v>43053</v>
      </c>
      <c r="B18812" s="45" t="str">
        <f t="shared" si="610"/>
        <v>November</v>
      </c>
      <c r="C18812" s="53">
        <f t="shared" si="611"/>
        <v>2017</v>
      </c>
      <c r="D18812" s="43" t="s">
        <v>116</v>
      </c>
      <c r="E18812" s="132">
        <v>10.1745</v>
      </c>
    </row>
    <row r="18813" spans="1:5" ht="13.8" x14ac:dyDescent="0.25">
      <c r="A18813" s="47">
        <v>43053</v>
      </c>
      <c r="B18813" s="45" t="str">
        <f t="shared" si="610"/>
        <v>November</v>
      </c>
      <c r="C18813" s="53">
        <f t="shared" si="611"/>
        <v>2017</v>
      </c>
      <c r="D18813" s="43" t="s">
        <v>104</v>
      </c>
      <c r="E18813" s="132">
        <v>22.043000000000003</v>
      </c>
    </row>
    <row r="18814" spans="1:5" ht="13.8" x14ac:dyDescent="0.25">
      <c r="A18814" s="47">
        <v>43053</v>
      </c>
      <c r="B18814" s="45" t="str">
        <f t="shared" si="610"/>
        <v>November</v>
      </c>
      <c r="C18814" s="53">
        <f t="shared" si="611"/>
        <v>2017</v>
      </c>
      <c r="D18814" s="43" t="s">
        <v>121</v>
      </c>
      <c r="E18814" s="132">
        <v>20.962</v>
      </c>
    </row>
    <row r="18815" spans="1:5" ht="13.8" x14ac:dyDescent="0.25">
      <c r="A18815" s="47">
        <v>43053</v>
      </c>
      <c r="B18815" s="45" t="str">
        <f t="shared" si="610"/>
        <v>November</v>
      </c>
      <c r="C18815" s="53">
        <f t="shared" si="611"/>
        <v>2017</v>
      </c>
      <c r="D18815" s="43" t="s">
        <v>122</v>
      </c>
      <c r="E18815" s="132">
        <v>18.988</v>
      </c>
    </row>
    <row r="18816" spans="1:5" ht="13.8" x14ac:dyDescent="0.25">
      <c r="A18816" s="47">
        <v>43053</v>
      </c>
      <c r="B18816" s="45" t="str">
        <f t="shared" si="610"/>
        <v>November</v>
      </c>
      <c r="C18816" s="53">
        <f t="shared" si="611"/>
        <v>2017</v>
      </c>
      <c r="D18816" s="43" t="s">
        <v>123</v>
      </c>
      <c r="E18816" s="132">
        <v>18.753</v>
      </c>
    </row>
    <row r="18817" spans="1:5" ht="13.8" x14ac:dyDescent="0.25">
      <c r="A18817" s="47">
        <v>43053</v>
      </c>
      <c r="B18817" s="45" t="str">
        <f t="shared" si="610"/>
        <v>November</v>
      </c>
      <c r="C18817" s="53">
        <f t="shared" si="611"/>
        <v>2017</v>
      </c>
      <c r="D18817" s="43" t="s">
        <v>99</v>
      </c>
      <c r="E18817" s="132">
        <v>8.93</v>
      </c>
    </row>
    <row r="18818" spans="1:5" ht="13.8" x14ac:dyDescent="0.25">
      <c r="A18818" s="47">
        <v>43053</v>
      </c>
      <c r="B18818" s="45" t="str">
        <f t="shared" si="610"/>
        <v>November</v>
      </c>
      <c r="C18818" s="53">
        <f t="shared" si="611"/>
        <v>2017</v>
      </c>
      <c r="D18818" s="43" t="s">
        <v>100</v>
      </c>
      <c r="E18818" s="132">
        <v>8.6950000000000003</v>
      </c>
    </row>
    <row r="18819" spans="1:5" ht="13.8" x14ac:dyDescent="0.25">
      <c r="A18819" s="47">
        <v>43053</v>
      </c>
      <c r="B18819" s="45" t="str">
        <f t="shared" si="610"/>
        <v>November</v>
      </c>
      <c r="C18819" s="53">
        <f t="shared" si="611"/>
        <v>2017</v>
      </c>
      <c r="D18819" s="43" t="s">
        <v>101</v>
      </c>
      <c r="E18819" s="132">
        <v>8.3189999999999991</v>
      </c>
    </row>
    <row r="18820" spans="1:5" ht="13.8" x14ac:dyDescent="0.25">
      <c r="A18820" s="47">
        <v>43053</v>
      </c>
      <c r="B18820" s="45" t="str">
        <f t="shared" si="610"/>
        <v>November</v>
      </c>
      <c r="C18820" s="53">
        <f t="shared" si="611"/>
        <v>2017</v>
      </c>
      <c r="D18820" s="43" t="s">
        <v>124</v>
      </c>
      <c r="E18820" s="132">
        <v>8.2484999999999999</v>
      </c>
    </row>
    <row r="18821" spans="1:5" ht="13.8" x14ac:dyDescent="0.25">
      <c r="A18821" s="47">
        <v>43053</v>
      </c>
      <c r="B18821" s="45" t="str">
        <f t="shared" si="610"/>
        <v>November</v>
      </c>
      <c r="C18821" s="53">
        <f t="shared" si="611"/>
        <v>2017</v>
      </c>
      <c r="D18821" s="43" t="s">
        <v>125</v>
      </c>
      <c r="E18821" s="132">
        <v>7.3789999999999996</v>
      </c>
    </row>
    <row r="18822" spans="1:5" ht="13.8" x14ac:dyDescent="0.25">
      <c r="A18822" s="47">
        <v>43053</v>
      </c>
      <c r="B18822" s="45" t="str">
        <f t="shared" si="610"/>
        <v>November</v>
      </c>
      <c r="C18822" s="53">
        <f t="shared" si="611"/>
        <v>2017</v>
      </c>
      <c r="D18822" s="43" t="s">
        <v>126</v>
      </c>
      <c r="E18822" s="132">
        <v>7.7740000000000009</v>
      </c>
    </row>
    <row r="18823" spans="1:5" ht="13.8" x14ac:dyDescent="0.25">
      <c r="A18823" s="47">
        <v>43053</v>
      </c>
      <c r="B18823" s="45" t="str">
        <f t="shared" si="610"/>
        <v>November</v>
      </c>
      <c r="C18823" s="53">
        <f t="shared" si="611"/>
        <v>2017</v>
      </c>
      <c r="D18823" s="43" t="s">
        <v>127</v>
      </c>
      <c r="E18823" s="132">
        <v>7.6094999999999997</v>
      </c>
    </row>
    <row r="18824" spans="1:5" ht="13.8" x14ac:dyDescent="0.25">
      <c r="A18824" s="47">
        <v>43053</v>
      </c>
      <c r="B18824" s="45" t="str">
        <f t="shared" si="610"/>
        <v>November</v>
      </c>
      <c r="C18824" s="53">
        <f t="shared" si="611"/>
        <v>2017</v>
      </c>
      <c r="D18824" s="43" t="s">
        <v>105</v>
      </c>
      <c r="E18824" s="132">
        <v>5.8045000000000009</v>
      </c>
    </row>
    <row r="18825" spans="1:5" ht="13.8" x14ac:dyDescent="0.25">
      <c r="A18825" s="47">
        <v>43053</v>
      </c>
      <c r="B18825" s="45" t="str">
        <f t="shared" si="610"/>
        <v>November</v>
      </c>
      <c r="C18825" s="53">
        <f t="shared" si="611"/>
        <v>2017</v>
      </c>
      <c r="D18825" s="43" t="s">
        <v>128</v>
      </c>
      <c r="E18825" s="132">
        <v>7.6715</v>
      </c>
    </row>
    <row r="18826" spans="1:5" ht="13.8" x14ac:dyDescent="0.25">
      <c r="A18826" s="47">
        <v>43060</v>
      </c>
      <c r="B18826" s="45" t="str">
        <f t="shared" si="610"/>
        <v>November</v>
      </c>
      <c r="C18826" s="53">
        <f t="shared" si="611"/>
        <v>2017</v>
      </c>
      <c r="D18826" s="43" t="s">
        <v>131</v>
      </c>
      <c r="E18826" s="132">
        <v>24.450500000000002</v>
      </c>
    </row>
    <row r="18827" spans="1:5" ht="13.8" x14ac:dyDescent="0.25">
      <c r="A18827" s="47">
        <v>43060</v>
      </c>
      <c r="B18827" s="45" t="str">
        <f t="shared" si="610"/>
        <v>November</v>
      </c>
      <c r="C18827" s="53">
        <f t="shared" si="611"/>
        <v>2017</v>
      </c>
      <c r="D18827" s="43" t="s">
        <v>115</v>
      </c>
      <c r="E18827" s="132">
        <v>19.350000000000001</v>
      </c>
    </row>
    <row r="18828" spans="1:5" ht="13.8" x14ac:dyDescent="0.25">
      <c r="A18828" s="47">
        <v>43060</v>
      </c>
      <c r="B18828" s="45" t="str">
        <f t="shared" si="610"/>
        <v>November</v>
      </c>
      <c r="C18828" s="53">
        <f t="shared" si="611"/>
        <v>2017</v>
      </c>
      <c r="D18828" s="43" t="s">
        <v>95</v>
      </c>
      <c r="E18828" s="132">
        <v>17.157</v>
      </c>
    </row>
    <row r="18829" spans="1:5" ht="13.8" x14ac:dyDescent="0.25">
      <c r="A18829" s="47">
        <v>43060</v>
      </c>
      <c r="B18829" s="45" t="str">
        <f t="shared" si="610"/>
        <v>November</v>
      </c>
      <c r="C18829" s="53">
        <f t="shared" si="611"/>
        <v>2017</v>
      </c>
      <c r="D18829" s="43" t="s">
        <v>96</v>
      </c>
      <c r="E18829" s="132">
        <v>16.382999999999999</v>
      </c>
    </row>
    <row r="18830" spans="1:5" ht="13.8" x14ac:dyDescent="0.25">
      <c r="A18830" s="47">
        <v>43060</v>
      </c>
      <c r="B18830" s="45" t="str">
        <f t="shared" si="610"/>
        <v>November</v>
      </c>
      <c r="C18830" s="53">
        <f t="shared" si="611"/>
        <v>2017</v>
      </c>
      <c r="D18830" s="43" t="s">
        <v>97</v>
      </c>
      <c r="E18830" s="132">
        <v>15.608999999999998</v>
      </c>
    </row>
    <row r="18831" spans="1:5" ht="13.8" x14ac:dyDescent="0.25">
      <c r="A18831" s="47">
        <v>43060</v>
      </c>
      <c r="B18831" s="45" t="str">
        <f t="shared" si="610"/>
        <v>November</v>
      </c>
      <c r="C18831" s="53">
        <f t="shared" si="611"/>
        <v>2017</v>
      </c>
      <c r="D18831" s="43" t="s">
        <v>98</v>
      </c>
      <c r="E18831" s="132">
        <v>12.255000000000001</v>
      </c>
    </row>
    <row r="18832" spans="1:5" ht="15.6" x14ac:dyDescent="0.3">
      <c r="A18832" s="47">
        <v>43060</v>
      </c>
      <c r="B18832" s="45" t="str">
        <f t="shared" si="610"/>
        <v>November</v>
      </c>
      <c r="C18832" s="53">
        <f t="shared" si="611"/>
        <v>2017</v>
      </c>
      <c r="D18832" s="130" t="s">
        <v>136</v>
      </c>
      <c r="E18832" s="132">
        <v>18.0625</v>
      </c>
    </row>
    <row r="18833" spans="1:5" ht="13.8" x14ac:dyDescent="0.25">
      <c r="A18833" s="47">
        <v>43060</v>
      </c>
      <c r="B18833" s="45" t="str">
        <f t="shared" si="610"/>
        <v>November</v>
      </c>
      <c r="C18833" s="53">
        <f t="shared" si="611"/>
        <v>2017</v>
      </c>
      <c r="D18833" s="43" t="s">
        <v>118</v>
      </c>
      <c r="E18833" s="132">
        <v>16.593749999999996</v>
      </c>
    </row>
    <row r="18834" spans="1:5" ht="13.8" x14ac:dyDescent="0.25">
      <c r="A18834" s="47">
        <v>43060</v>
      </c>
      <c r="B18834" s="45" t="str">
        <f t="shared" si="610"/>
        <v>November</v>
      </c>
      <c r="C18834" s="53">
        <f t="shared" si="611"/>
        <v>2017</v>
      </c>
      <c r="D18834" s="43" t="s">
        <v>102</v>
      </c>
      <c r="E18834" s="132">
        <v>16.375</v>
      </c>
    </row>
    <row r="18835" spans="1:5" ht="13.8" x14ac:dyDescent="0.25">
      <c r="A18835" s="47">
        <v>43060</v>
      </c>
      <c r="B18835" s="45" t="str">
        <f t="shared" si="610"/>
        <v>November</v>
      </c>
      <c r="C18835" s="53">
        <f t="shared" si="611"/>
        <v>2017</v>
      </c>
      <c r="D18835" s="43" t="s">
        <v>119</v>
      </c>
      <c r="E18835" s="132">
        <v>15.84375</v>
      </c>
    </row>
    <row r="18836" spans="1:5" ht="13.8" x14ac:dyDescent="0.25">
      <c r="A18836" s="47">
        <v>43060</v>
      </c>
      <c r="B18836" s="45" t="str">
        <f t="shared" si="610"/>
        <v>November</v>
      </c>
      <c r="C18836" s="53">
        <f t="shared" si="611"/>
        <v>2017</v>
      </c>
      <c r="D18836" s="43" t="s">
        <v>120</v>
      </c>
      <c r="E18836" s="132">
        <v>15.031249999999998</v>
      </c>
    </row>
    <row r="18837" spans="1:5" ht="13.8" x14ac:dyDescent="0.25">
      <c r="A18837" s="47">
        <v>43060</v>
      </c>
      <c r="B18837" s="45" t="str">
        <f t="shared" si="610"/>
        <v>November</v>
      </c>
      <c r="C18837" s="53">
        <f t="shared" si="611"/>
        <v>2017</v>
      </c>
      <c r="D18837" s="43" t="s">
        <v>103</v>
      </c>
      <c r="E18837" s="132">
        <v>14.5</v>
      </c>
    </row>
    <row r="18838" spans="1:5" ht="13.8" x14ac:dyDescent="0.25">
      <c r="A18838" s="47">
        <v>43060</v>
      </c>
      <c r="B18838" s="45" t="str">
        <f t="shared" si="610"/>
        <v>November</v>
      </c>
      <c r="C18838" s="53">
        <f t="shared" si="611"/>
        <v>2017</v>
      </c>
      <c r="D18838" s="43" t="s">
        <v>116</v>
      </c>
      <c r="E18838" s="132">
        <v>8.5785</v>
      </c>
    </row>
    <row r="18839" spans="1:5" ht="13.8" x14ac:dyDescent="0.25">
      <c r="A18839" s="47">
        <v>43060</v>
      </c>
      <c r="B18839" s="45" t="str">
        <f t="shared" si="610"/>
        <v>November</v>
      </c>
      <c r="C18839" s="53">
        <f t="shared" si="611"/>
        <v>2017</v>
      </c>
      <c r="D18839" s="43" t="s">
        <v>104</v>
      </c>
      <c r="E18839" s="132">
        <v>15.594250000000002</v>
      </c>
    </row>
    <row r="18840" spans="1:5" ht="13.8" x14ac:dyDescent="0.25">
      <c r="A18840" s="47">
        <v>43060</v>
      </c>
      <c r="B18840" s="45" t="str">
        <f t="shared" si="610"/>
        <v>November</v>
      </c>
      <c r="C18840" s="53">
        <f t="shared" si="611"/>
        <v>2017</v>
      </c>
      <c r="D18840" s="43" t="s">
        <v>121</v>
      </c>
      <c r="E18840" s="132">
        <v>14.829500000000001</v>
      </c>
    </row>
    <row r="18841" spans="1:5" ht="13.8" x14ac:dyDescent="0.25">
      <c r="A18841" s="47">
        <v>43060</v>
      </c>
      <c r="B18841" s="45" t="str">
        <f t="shared" si="610"/>
        <v>November</v>
      </c>
      <c r="C18841" s="53">
        <f t="shared" si="611"/>
        <v>2017</v>
      </c>
      <c r="D18841" s="43" t="s">
        <v>122</v>
      </c>
      <c r="E18841" s="132">
        <v>13.433</v>
      </c>
    </row>
    <row r="18842" spans="1:5" ht="13.8" x14ac:dyDescent="0.25">
      <c r="A18842" s="47">
        <v>43060</v>
      </c>
      <c r="B18842" s="45" t="str">
        <f t="shared" si="610"/>
        <v>November</v>
      </c>
      <c r="C18842" s="53">
        <f t="shared" si="611"/>
        <v>2017</v>
      </c>
      <c r="D18842" s="43" t="s">
        <v>123</v>
      </c>
      <c r="E18842" s="132">
        <v>13.266750000000002</v>
      </c>
    </row>
    <row r="18843" spans="1:5" ht="13.8" x14ac:dyDescent="0.25">
      <c r="A18843" s="47">
        <v>43060</v>
      </c>
      <c r="B18843" s="45" t="str">
        <f t="shared" si="610"/>
        <v>November</v>
      </c>
      <c r="C18843" s="53">
        <f t="shared" si="611"/>
        <v>2017</v>
      </c>
      <c r="D18843" s="43" t="s">
        <v>99</v>
      </c>
      <c r="E18843" s="132">
        <v>7.79</v>
      </c>
    </row>
    <row r="18844" spans="1:5" ht="13.8" x14ac:dyDescent="0.25">
      <c r="A18844" s="47">
        <v>43060</v>
      </c>
      <c r="B18844" s="45" t="str">
        <f t="shared" si="610"/>
        <v>November</v>
      </c>
      <c r="C18844" s="53">
        <f t="shared" si="611"/>
        <v>2017</v>
      </c>
      <c r="D18844" s="43" t="s">
        <v>100</v>
      </c>
      <c r="E18844" s="132">
        <v>7.585</v>
      </c>
    </row>
    <row r="18845" spans="1:5" ht="13.8" x14ac:dyDescent="0.25">
      <c r="A18845" s="47">
        <v>43060</v>
      </c>
      <c r="B18845" s="45" t="str">
        <f t="shared" si="610"/>
        <v>November</v>
      </c>
      <c r="C18845" s="53">
        <f t="shared" si="611"/>
        <v>2017</v>
      </c>
      <c r="D18845" s="43" t="s">
        <v>101</v>
      </c>
      <c r="E18845" s="132">
        <v>7.2570000000000006</v>
      </c>
    </row>
    <row r="18846" spans="1:5" ht="13.8" x14ac:dyDescent="0.25">
      <c r="A18846" s="47">
        <v>43060</v>
      </c>
      <c r="B18846" s="45" t="str">
        <f t="shared" si="610"/>
        <v>November</v>
      </c>
      <c r="C18846" s="53">
        <f t="shared" si="611"/>
        <v>2017</v>
      </c>
      <c r="D18846" s="43" t="s">
        <v>124</v>
      </c>
      <c r="E18846" s="132">
        <v>7.1954999999999991</v>
      </c>
    </row>
    <row r="18847" spans="1:5" ht="13.8" x14ac:dyDescent="0.25">
      <c r="A18847" s="47">
        <v>43060</v>
      </c>
      <c r="B18847" s="45" t="str">
        <f t="shared" si="610"/>
        <v>November</v>
      </c>
      <c r="C18847" s="53">
        <f t="shared" si="611"/>
        <v>2017</v>
      </c>
      <c r="D18847" s="43" t="s">
        <v>125</v>
      </c>
      <c r="E18847" s="132">
        <v>6.4370000000000003</v>
      </c>
    </row>
    <row r="18848" spans="1:5" ht="13.8" x14ac:dyDescent="0.25">
      <c r="A18848" s="47">
        <v>43060</v>
      </c>
      <c r="B18848" s="45" t="str">
        <f t="shared" si="610"/>
        <v>November</v>
      </c>
      <c r="C18848" s="53">
        <f t="shared" si="611"/>
        <v>2017</v>
      </c>
      <c r="D18848" s="43" t="s">
        <v>126</v>
      </c>
      <c r="E18848" s="132">
        <v>6.8770000000000007</v>
      </c>
    </row>
    <row r="18849" spans="1:5" ht="13.8" x14ac:dyDescent="0.25">
      <c r="A18849" s="47">
        <v>43060</v>
      </c>
      <c r="B18849" s="45" t="str">
        <f t="shared" si="610"/>
        <v>November</v>
      </c>
      <c r="C18849" s="53">
        <f t="shared" si="611"/>
        <v>2017</v>
      </c>
      <c r="D18849" s="43" t="s">
        <v>127</v>
      </c>
      <c r="E18849" s="132">
        <v>6.8085000000000004</v>
      </c>
    </row>
    <row r="18850" spans="1:5" ht="13.8" x14ac:dyDescent="0.25">
      <c r="A18850" s="47">
        <v>43060</v>
      </c>
      <c r="B18850" s="45" t="str">
        <f t="shared" si="610"/>
        <v>November</v>
      </c>
      <c r="C18850" s="53">
        <f t="shared" si="611"/>
        <v>2017</v>
      </c>
      <c r="D18850" s="43" t="s">
        <v>105</v>
      </c>
      <c r="E18850" s="132">
        <v>5.0635000000000003</v>
      </c>
    </row>
    <row r="18851" spans="1:5" ht="13.8" x14ac:dyDescent="0.25">
      <c r="A18851" s="47">
        <v>43060</v>
      </c>
      <c r="B18851" s="45" t="str">
        <f t="shared" si="610"/>
        <v>November</v>
      </c>
      <c r="C18851" s="53">
        <f t="shared" si="611"/>
        <v>2017</v>
      </c>
      <c r="D18851" s="43" t="s">
        <v>128</v>
      </c>
      <c r="E18851" s="132">
        <v>6.9845000000000006</v>
      </c>
    </row>
    <row r="18852" spans="1:5" ht="13.8" x14ac:dyDescent="0.25">
      <c r="A18852" s="47">
        <v>43067</v>
      </c>
      <c r="B18852" s="45" t="str">
        <f t="shared" si="610"/>
        <v>November</v>
      </c>
      <c r="C18852" s="53">
        <f t="shared" si="611"/>
        <v>2017</v>
      </c>
      <c r="D18852" s="43" t="s">
        <v>131</v>
      </c>
    </row>
    <row r="18853" spans="1:5" ht="13.8" x14ac:dyDescent="0.25">
      <c r="A18853" s="47">
        <v>43067</v>
      </c>
      <c r="B18853" s="45" t="str">
        <f t="shared" si="610"/>
        <v>November</v>
      </c>
      <c r="C18853" s="53">
        <f t="shared" si="611"/>
        <v>2017</v>
      </c>
      <c r="D18853" s="43" t="s">
        <v>115</v>
      </c>
      <c r="E18853" s="132">
        <v>18.2</v>
      </c>
    </row>
    <row r="18854" spans="1:5" ht="13.8" x14ac:dyDescent="0.25">
      <c r="A18854" s="47">
        <v>43067</v>
      </c>
      <c r="B18854" s="45" t="str">
        <f t="shared" si="610"/>
        <v>November</v>
      </c>
      <c r="C18854" s="53">
        <f t="shared" si="611"/>
        <v>2017</v>
      </c>
      <c r="D18854" s="43" t="s">
        <v>95</v>
      </c>
      <c r="E18854" s="132">
        <v>16.137333333333334</v>
      </c>
    </row>
    <row r="18855" spans="1:5" ht="13.8" x14ac:dyDescent="0.25">
      <c r="A18855" s="47">
        <v>43067</v>
      </c>
      <c r="B18855" s="45" t="str">
        <f t="shared" si="610"/>
        <v>November</v>
      </c>
      <c r="C18855" s="53">
        <f t="shared" si="611"/>
        <v>2017</v>
      </c>
      <c r="D18855" s="43" t="s">
        <v>96</v>
      </c>
      <c r="E18855" s="132">
        <v>15.409333333333331</v>
      </c>
    </row>
    <row r="18856" spans="1:5" ht="13.8" x14ac:dyDescent="0.25">
      <c r="A18856" s="47">
        <v>43067</v>
      </c>
      <c r="B18856" s="45" t="str">
        <f t="shared" si="610"/>
        <v>November</v>
      </c>
      <c r="C18856" s="53">
        <f t="shared" si="611"/>
        <v>2017</v>
      </c>
      <c r="D18856" s="43" t="s">
        <v>97</v>
      </c>
      <c r="E18856" s="132">
        <v>14.681333333333333</v>
      </c>
    </row>
    <row r="18857" spans="1:5" ht="13.8" x14ac:dyDescent="0.25">
      <c r="A18857" s="47">
        <v>43067</v>
      </c>
      <c r="B18857" s="45" t="str">
        <f t="shared" si="610"/>
        <v>November</v>
      </c>
      <c r="C18857" s="53">
        <f t="shared" si="611"/>
        <v>2017</v>
      </c>
      <c r="D18857" s="43" t="s">
        <v>98</v>
      </c>
      <c r="E18857" s="132">
        <v>11.526666666666666</v>
      </c>
    </row>
    <row r="18858" spans="1:5" ht="15.6" x14ac:dyDescent="0.3">
      <c r="A18858" s="47">
        <v>43067</v>
      </c>
      <c r="B18858" s="45" t="str">
        <f t="shared" si="610"/>
        <v>November</v>
      </c>
      <c r="C18858" s="53">
        <f t="shared" si="611"/>
        <v>2017</v>
      </c>
      <c r="D18858" s="130" t="s">
        <v>136</v>
      </c>
      <c r="E18858" s="132">
        <v>17.34</v>
      </c>
    </row>
    <row r="18859" spans="1:5" ht="13.8" x14ac:dyDescent="0.25">
      <c r="A18859" s="47">
        <v>43067</v>
      </c>
      <c r="B18859" s="45" t="str">
        <f t="shared" si="610"/>
        <v>November</v>
      </c>
      <c r="C18859" s="53">
        <f t="shared" si="611"/>
        <v>2017</v>
      </c>
      <c r="D18859" s="43" t="s">
        <v>118</v>
      </c>
      <c r="E18859" s="132">
        <v>15.929999999999998</v>
      </c>
    </row>
    <row r="18860" spans="1:5" ht="13.8" x14ac:dyDescent="0.25">
      <c r="A18860" s="47">
        <v>43067</v>
      </c>
      <c r="B18860" s="45" t="str">
        <f t="shared" ref="B18860:B18921" si="612">TEXT(A18860,"mmmm")</f>
        <v>November</v>
      </c>
      <c r="C18860" s="53">
        <f t="shared" ref="C18860:C18921" si="613">YEAR(A18860)</f>
        <v>2017</v>
      </c>
      <c r="D18860" s="43" t="s">
        <v>102</v>
      </c>
      <c r="E18860" s="132">
        <v>15.72</v>
      </c>
    </row>
    <row r="18861" spans="1:5" ht="13.8" x14ac:dyDescent="0.25">
      <c r="A18861" s="47">
        <v>43067</v>
      </c>
      <c r="B18861" s="45" t="str">
        <f t="shared" si="612"/>
        <v>November</v>
      </c>
      <c r="C18861" s="53">
        <f t="shared" si="613"/>
        <v>2017</v>
      </c>
      <c r="D18861" s="43" t="s">
        <v>119</v>
      </c>
      <c r="E18861" s="132">
        <v>15.21</v>
      </c>
    </row>
    <row r="18862" spans="1:5" ht="13.8" x14ac:dyDescent="0.25">
      <c r="A18862" s="47">
        <v>43067</v>
      </c>
      <c r="B18862" s="45" t="str">
        <f t="shared" si="612"/>
        <v>November</v>
      </c>
      <c r="C18862" s="53">
        <f t="shared" si="613"/>
        <v>2017</v>
      </c>
      <c r="D18862" s="43" t="s">
        <v>120</v>
      </c>
      <c r="E18862" s="132">
        <v>14.429999999999998</v>
      </c>
    </row>
    <row r="18863" spans="1:5" ht="13.8" x14ac:dyDescent="0.25">
      <c r="A18863" s="47">
        <v>43067</v>
      </c>
      <c r="B18863" s="45" t="str">
        <f t="shared" si="612"/>
        <v>November</v>
      </c>
      <c r="C18863" s="53">
        <f t="shared" si="613"/>
        <v>2017</v>
      </c>
      <c r="D18863" s="43" t="s">
        <v>103</v>
      </c>
      <c r="E18863" s="132">
        <v>13.92</v>
      </c>
    </row>
    <row r="18864" spans="1:5" ht="13.8" x14ac:dyDescent="0.25">
      <c r="A18864" s="47">
        <v>43067</v>
      </c>
      <c r="B18864" s="45" t="str">
        <f t="shared" si="612"/>
        <v>November</v>
      </c>
      <c r="C18864" s="53">
        <f t="shared" si="613"/>
        <v>2017</v>
      </c>
      <c r="D18864" s="43" t="s">
        <v>116</v>
      </c>
      <c r="E18864" s="132">
        <v>8.1130000000000013</v>
      </c>
    </row>
    <row r="18865" spans="1:5" ht="13.8" x14ac:dyDescent="0.25">
      <c r="A18865" s="47">
        <v>43067</v>
      </c>
      <c r="B18865" s="45" t="str">
        <f t="shared" si="612"/>
        <v>November</v>
      </c>
      <c r="C18865" s="53">
        <f t="shared" si="613"/>
        <v>2017</v>
      </c>
      <c r="D18865" s="43" t="s">
        <v>104</v>
      </c>
      <c r="E18865" s="132">
        <v>20.323333333333334</v>
      </c>
    </row>
    <row r="18866" spans="1:5" ht="13.8" x14ac:dyDescent="0.25">
      <c r="A18866" s="47">
        <v>43067</v>
      </c>
      <c r="B18866" s="45" t="str">
        <f t="shared" si="612"/>
        <v>November</v>
      </c>
      <c r="C18866" s="53">
        <f t="shared" si="613"/>
        <v>2017</v>
      </c>
      <c r="D18866" s="43" t="s">
        <v>121</v>
      </c>
      <c r="E18866" s="132">
        <v>19.326666666666664</v>
      </c>
    </row>
    <row r="18867" spans="1:5" ht="13.8" x14ac:dyDescent="0.25">
      <c r="A18867" s="47">
        <v>43067</v>
      </c>
      <c r="B18867" s="45" t="str">
        <f t="shared" si="612"/>
        <v>November</v>
      </c>
      <c r="C18867" s="53">
        <f t="shared" si="613"/>
        <v>2017</v>
      </c>
      <c r="D18867" s="43" t="s">
        <v>122</v>
      </c>
      <c r="E18867" s="132">
        <v>17.506666666666664</v>
      </c>
    </row>
    <row r="18868" spans="1:5" ht="13.8" x14ac:dyDescent="0.25">
      <c r="A18868" s="47">
        <v>43067</v>
      </c>
      <c r="B18868" s="45" t="str">
        <f t="shared" si="612"/>
        <v>November</v>
      </c>
      <c r="C18868" s="53">
        <f t="shared" si="613"/>
        <v>2017</v>
      </c>
      <c r="D18868" s="43" t="s">
        <v>123</v>
      </c>
      <c r="E18868" s="132">
        <v>17.29</v>
      </c>
    </row>
    <row r="18869" spans="1:5" ht="13.8" x14ac:dyDescent="0.25">
      <c r="A18869" s="47">
        <v>43067</v>
      </c>
      <c r="B18869" s="45" t="str">
        <f t="shared" si="612"/>
        <v>November</v>
      </c>
      <c r="C18869" s="53">
        <f t="shared" si="613"/>
        <v>2017</v>
      </c>
      <c r="D18869" s="43" t="s">
        <v>99</v>
      </c>
      <c r="E18869" s="132">
        <v>6.9033333333333324</v>
      </c>
    </row>
    <row r="18870" spans="1:5" ht="13.8" x14ac:dyDescent="0.25">
      <c r="A18870" s="47">
        <v>43067</v>
      </c>
      <c r="B18870" s="45" t="str">
        <f t="shared" si="612"/>
        <v>November</v>
      </c>
      <c r="C18870" s="53">
        <f t="shared" si="613"/>
        <v>2017</v>
      </c>
      <c r="D18870" s="43" t="s">
        <v>100</v>
      </c>
      <c r="E18870" s="132">
        <v>6.7216666666666667</v>
      </c>
    </row>
    <row r="18871" spans="1:5" ht="13.8" x14ac:dyDescent="0.25">
      <c r="A18871" s="47">
        <v>43067</v>
      </c>
      <c r="B18871" s="45" t="str">
        <f t="shared" si="612"/>
        <v>November</v>
      </c>
      <c r="C18871" s="53">
        <f t="shared" si="613"/>
        <v>2017</v>
      </c>
      <c r="D18871" s="43" t="s">
        <v>101</v>
      </c>
      <c r="E18871" s="132">
        <v>6.431</v>
      </c>
    </row>
    <row r="18872" spans="1:5" ht="13.8" x14ac:dyDescent="0.25">
      <c r="A18872" s="47">
        <v>43067</v>
      </c>
      <c r="B18872" s="45" t="str">
        <f t="shared" si="612"/>
        <v>November</v>
      </c>
      <c r="C18872" s="53">
        <f t="shared" si="613"/>
        <v>2017</v>
      </c>
      <c r="D18872" s="43" t="s">
        <v>124</v>
      </c>
      <c r="E18872" s="132">
        <v>6.3765000000000001</v>
      </c>
    </row>
    <row r="18873" spans="1:5" ht="13.8" x14ac:dyDescent="0.25">
      <c r="A18873" s="47">
        <v>43067</v>
      </c>
      <c r="B18873" s="45" t="str">
        <f t="shared" si="612"/>
        <v>November</v>
      </c>
      <c r="C18873" s="53">
        <f t="shared" si="613"/>
        <v>2017</v>
      </c>
      <c r="D18873" s="43" t="s">
        <v>125</v>
      </c>
      <c r="E18873" s="132">
        <v>5.7043333333333326</v>
      </c>
    </row>
    <row r="18874" spans="1:5" ht="13.8" x14ac:dyDescent="0.25">
      <c r="A18874" s="47">
        <v>43067</v>
      </c>
      <c r="B18874" s="45" t="str">
        <f t="shared" si="612"/>
        <v>November</v>
      </c>
      <c r="C18874" s="53">
        <f t="shared" si="613"/>
        <v>2017</v>
      </c>
      <c r="D18874" s="43" t="s">
        <v>126</v>
      </c>
      <c r="E18874" s="132">
        <v>6.179333333333334</v>
      </c>
    </row>
    <row r="18875" spans="1:5" ht="13.8" x14ac:dyDescent="0.25">
      <c r="A18875" s="47">
        <v>43067</v>
      </c>
      <c r="B18875" s="45" t="str">
        <f t="shared" si="612"/>
        <v>November</v>
      </c>
      <c r="C18875" s="53">
        <f t="shared" si="613"/>
        <v>2017</v>
      </c>
      <c r="D18875" s="43" t="s">
        <v>127</v>
      </c>
      <c r="E18875" s="132">
        <v>6.1854999999999993</v>
      </c>
    </row>
    <row r="18876" spans="1:5" ht="13.8" x14ac:dyDescent="0.25">
      <c r="A18876" s="47">
        <v>43067</v>
      </c>
      <c r="B18876" s="45" t="str">
        <f t="shared" si="612"/>
        <v>November</v>
      </c>
      <c r="C18876" s="53">
        <f t="shared" si="613"/>
        <v>2017</v>
      </c>
      <c r="D18876" s="43" t="s">
        <v>105</v>
      </c>
      <c r="E18876" s="132">
        <v>4.487166666666667</v>
      </c>
    </row>
    <row r="18877" spans="1:5" ht="13.8" x14ac:dyDescent="0.25">
      <c r="A18877" s="47">
        <v>43067</v>
      </c>
      <c r="B18877" s="45" t="str">
        <f t="shared" si="612"/>
        <v>November</v>
      </c>
      <c r="C18877" s="53">
        <f t="shared" si="613"/>
        <v>2017</v>
      </c>
      <c r="D18877" s="43" t="s">
        <v>128</v>
      </c>
      <c r="E18877" s="132">
        <v>6.4501666666666653</v>
      </c>
    </row>
    <row r="18878" spans="1:5" ht="13.8" x14ac:dyDescent="0.25">
      <c r="A18878" s="47">
        <v>43074</v>
      </c>
      <c r="B18878" s="45" t="str">
        <f t="shared" si="612"/>
        <v>December</v>
      </c>
      <c r="C18878" s="53">
        <f t="shared" si="613"/>
        <v>2017</v>
      </c>
      <c r="D18878" s="43" t="s">
        <v>131</v>
      </c>
    </row>
    <row r="18879" spans="1:5" ht="13.8" x14ac:dyDescent="0.25">
      <c r="A18879" s="47">
        <v>43074</v>
      </c>
      <c r="B18879" s="45" t="str">
        <f t="shared" si="612"/>
        <v>December</v>
      </c>
      <c r="C18879" s="53">
        <f t="shared" si="613"/>
        <v>2017</v>
      </c>
      <c r="D18879" s="43" t="s">
        <v>115</v>
      </c>
    </row>
    <row r="18880" spans="1:5" ht="13.8" x14ac:dyDescent="0.25">
      <c r="A18880" s="47">
        <v>43074</v>
      </c>
      <c r="B18880" s="45" t="str">
        <f t="shared" si="612"/>
        <v>December</v>
      </c>
      <c r="C18880" s="53">
        <f t="shared" si="613"/>
        <v>2017</v>
      </c>
      <c r="D18880" s="43" t="s">
        <v>95</v>
      </c>
    </row>
    <row r="18881" spans="1:5" ht="13.8" x14ac:dyDescent="0.25">
      <c r="A18881" s="47">
        <v>43074</v>
      </c>
      <c r="B18881" s="45" t="str">
        <f t="shared" si="612"/>
        <v>December</v>
      </c>
      <c r="C18881" s="53">
        <f t="shared" si="613"/>
        <v>2017</v>
      </c>
      <c r="D18881" s="43" t="s">
        <v>96</v>
      </c>
    </row>
    <row r="18882" spans="1:5" ht="13.8" x14ac:dyDescent="0.25">
      <c r="A18882" s="47">
        <v>43074</v>
      </c>
      <c r="B18882" s="45" t="str">
        <f t="shared" si="612"/>
        <v>December</v>
      </c>
      <c r="C18882" s="53">
        <f t="shared" si="613"/>
        <v>2017</v>
      </c>
      <c r="D18882" s="43" t="s">
        <v>97</v>
      </c>
    </row>
    <row r="18883" spans="1:5" ht="13.8" x14ac:dyDescent="0.25">
      <c r="A18883" s="47">
        <v>43074</v>
      </c>
      <c r="B18883" s="45" t="str">
        <f t="shared" si="612"/>
        <v>December</v>
      </c>
      <c r="C18883" s="53">
        <f t="shared" si="613"/>
        <v>2017</v>
      </c>
      <c r="D18883" s="43" t="s">
        <v>98</v>
      </c>
    </row>
    <row r="18884" spans="1:5" ht="15.6" x14ac:dyDescent="0.3">
      <c r="A18884" s="47">
        <v>43074</v>
      </c>
      <c r="B18884" s="45" t="str">
        <f t="shared" si="612"/>
        <v>December</v>
      </c>
      <c r="C18884" s="53">
        <f t="shared" si="613"/>
        <v>2017</v>
      </c>
      <c r="D18884" s="130" t="s">
        <v>136</v>
      </c>
      <c r="E18884" s="132">
        <v>16.473000000000003</v>
      </c>
    </row>
    <row r="18885" spans="1:5" ht="13.8" x14ac:dyDescent="0.25">
      <c r="A18885" s="47">
        <v>43074</v>
      </c>
      <c r="B18885" s="45" t="str">
        <f t="shared" si="612"/>
        <v>December</v>
      </c>
      <c r="C18885" s="53">
        <f t="shared" si="613"/>
        <v>2017</v>
      </c>
      <c r="D18885" s="43" t="s">
        <v>118</v>
      </c>
      <c r="E18885" s="132">
        <v>15.1335</v>
      </c>
    </row>
    <row r="18886" spans="1:5" ht="13.8" x14ac:dyDescent="0.25">
      <c r="A18886" s="47">
        <v>43074</v>
      </c>
      <c r="B18886" s="45" t="str">
        <f t="shared" si="612"/>
        <v>December</v>
      </c>
      <c r="C18886" s="53">
        <f t="shared" si="613"/>
        <v>2017</v>
      </c>
      <c r="D18886" s="43" t="s">
        <v>102</v>
      </c>
      <c r="E18886" s="132">
        <v>14.934000000000001</v>
      </c>
    </row>
    <row r="18887" spans="1:5" ht="13.8" x14ac:dyDescent="0.25">
      <c r="A18887" s="47">
        <v>43074</v>
      </c>
      <c r="B18887" s="45" t="str">
        <f t="shared" si="612"/>
        <v>December</v>
      </c>
      <c r="C18887" s="53">
        <f t="shared" si="613"/>
        <v>2017</v>
      </c>
      <c r="D18887" s="43" t="s">
        <v>119</v>
      </c>
      <c r="E18887" s="132">
        <v>14.4495</v>
      </c>
    </row>
    <row r="18888" spans="1:5" ht="13.8" x14ac:dyDescent="0.25">
      <c r="A18888" s="47">
        <v>43074</v>
      </c>
      <c r="B18888" s="45" t="str">
        <f t="shared" si="612"/>
        <v>December</v>
      </c>
      <c r="C18888" s="53">
        <f t="shared" si="613"/>
        <v>2017</v>
      </c>
      <c r="D18888" s="43" t="s">
        <v>120</v>
      </c>
      <c r="E18888" s="132">
        <v>13.708499999999999</v>
      </c>
    </row>
    <row r="18889" spans="1:5" ht="13.8" x14ac:dyDescent="0.25">
      <c r="A18889" s="47">
        <v>43074</v>
      </c>
      <c r="B18889" s="45" t="str">
        <f t="shared" si="612"/>
        <v>December</v>
      </c>
      <c r="C18889" s="53">
        <f t="shared" si="613"/>
        <v>2017</v>
      </c>
      <c r="D18889" s="43" t="s">
        <v>103</v>
      </c>
      <c r="E18889" s="132">
        <v>13.223999999999998</v>
      </c>
    </row>
    <row r="18890" spans="1:5" ht="13.8" x14ac:dyDescent="0.25">
      <c r="A18890" s="47">
        <v>43074</v>
      </c>
      <c r="B18890" s="45" t="str">
        <f t="shared" si="612"/>
        <v>December</v>
      </c>
      <c r="C18890" s="53">
        <f t="shared" si="613"/>
        <v>2017</v>
      </c>
      <c r="D18890" s="43" t="s">
        <v>116</v>
      </c>
      <c r="E18890" s="132">
        <v>7.7805000000000009</v>
      </c>
    </row>
    <row r="18891" spans="1:5" ht="13.8" x14ac:dyDescent="0.25">
      <c r="A18891" s="47">
        <v>43074</v>
      </c>
      <c r="B18891" s="45" t="str">
        <f t="shared" si="612"/>
        <v>December</v>
      </c>
      <c r="C18891" s="53">
        <f t="shared" si="613"/>
        <v>2017</v>
      </c>
      <c r="D18891" s="43" t="s">
        <v>104</v>
      </c>
      <c r="E18891" s="132">
        <v>12.54575</v>
      </c>
    </row>
    <row r="18892" spans="1:5" ht="13.8" x14ac:dyDescent="0.25">
      <c r="A18892" s="47">
        <v>43074</v>
      </c>
      <c r="B18892" s="45" t="str">
        <f t="shared" si="612"/>
        <v>December</v>
      </c>
      <c r="C18892" s="53">
        <f t="shared" si="613"/>
        <v>2017</v>
      </c>
      <c r="D18892" s="43" t="s">
        <v>121</v>
      </c>
      <c r="E18892" s="132">
        <v>11.9305</v>
      </c>
    </row>
    <row r="18893" spans="1:5" ht="13.8" x14ac:dyDescent="0.25">
      <c r="A18893" s="47">
        <v>43074</v>
      </c>
      <c r="B18893" s="45" t="str">
        <f t="shared" si="612"/>
        <v>December</v>
      </c>
      <c r="C18893" s="53">
        <f t="shared" si="613"/>
        <v>2017</v>
      </c>
      <c r="D18893" s="43" t="s">
        <v>122</v>
      </c>
      <c r="E18893" s="132">
        <v>10.807</v>
      </c>
    </row>
    <row r="18894" spans="1:5" ht="13.8" x14ac:dyDescent="0.25">
      <c r="A18894" s="47">
        <v>43074</v>
      </c>
      <c r="B18894" s="45" t="str">
        <f t="shared" si="612"/>
        <v>December</v>
      </c>
      <c r="C18894" s="53">
        <f t="shared" si="613"/>
        <v>2017</v>
      </c>
      <c r="D18894" s="43" t="s">
        <v>123</v>
      </c>
      <c r="E18894" s="132">
        <v>10.673250000000001</v>
      </c>
    </row>
    <row r="18895" spans="1:5" ht="13.8" x14ac:dyDescent="0.25">
      <c r="A18895" s="47">
        <v>43074</v>
      </c>
      <c r="B18895" s="45" t="str">
        <f t="shared" si="612"/>
        <v>December</v>
      </c>
      <c r="C18895" s="53">
        <f t="shared" si="613"/>
        <v>2017</v>
      </c>
      <c r="D18895" s="43" t="s">
        <v>99</v>
      </c>
      <c r="E18895" s="132">
        <v>6.5549999999999997</v>
      </c>
    </row>
    <row r="18896" spans="1:5" ht="13.8" x14ac:dyDescent="0.25">
      <c r="A18896" s="47">
        <v>43074</v>
      </c>
      <c r="B18896" s="45" t="str">
        <f t="shared" si="612"/>
        <v>December</v>
      </c>
      <c r="C18896" s="53">
        <f t="shared" si="613"/>
        <v>2017</v>
      </c>
      <c r="D18896" s="43" t="s">
        <v>100</v>
      </c>
      <c r="E18896" s="132">
        <v>6.3825000000000003</v>
      </c>
    </row>
    <row r="18897" spans="1:5" ht="13.8" x14ac:dyDescent="0.25">
      <c r="A18897" s="47">
        <v>43074</v>
      </c>
      <c r="B18897" s="45" t="str">
        <f t="shared" si="612"/>
        <v>December</v>
      </c>
      <c r="C18897" s="53">
        <f t="shared" si="613"/>
        <v>2017</v>
      </c>
      <c r="D18897" s="43" t="s">
        <v>101</v>
      </c>
      <c r="E18897" s="132">
        <v>6.1064999999999996</v>
      </c>
    </row>
    <row r="18898" spans="1:5" ht="13.8" x14ac:dyDescent="0.25">
      <c r="A18898" s="47">
        <v>43074</v>
      </c>
      <c r="B18898" s="45" t="str">
        <f t="shared" si="612"/>
        <v>December</v>
      </c>
      <c r="C18898" s="53">
        <f t="shared" si="613"/>
        <v>2017</v>
      </c>
      <c r="D18898" s="43" t="s">
        <v>124</v>
      </c>
      <c r="E18898" s="132">
        <v>6.0547499999999994</v>
      </c>
    </row>
    <row r="18899" spans="1:5" ht="13.8" x14ac:dyDescent="0.25">
      <c r="A18899" s="47">
        <v>43074</v>
      </c>
      <c r="B18899" s="45" t="str">
        <f t="shared" si="612"/>
        <v>December</v>
      </c>
      <c r="C18899" s="53">
        <f t="shared" si="613"/>
        <v>2017</v>
      </c>
      <c r="D18899" s="43" t="s">
        <v>125</v>
      </c>
      <c r="E18899" s="132">
        <v>5.4165000000000001</v>
      </c>
    </row>
    <row r="18900" spans="1:5" ht="13.8" x14ac:dyDescent="0.25">
      <c r="A18900" s="47">
        <v>43074</v>
      </c>
      <c r="B18900" s="45" t="str">
        <f t="shared" si="612"/>
        <v>December</v>
      </c>
      <c r="C18900" s="53">
        <f t="shared" si="613"/>
        <v>2017</v>
      </c>
      <c r="D18900" s="43" t="s">
        <v>126</v>
      </c>
      <c r="E18900" s="132">
        <v>5.9052500000000006</v>
      </c>
    </row>
    <row r="18901" spans="1:5" ht="13.8" x14ac:dyDescent="0.25">
      <c r="A18901" s="47">
        <v>43074</v>
      </c>
      <c r="B18901" s="45" t="str">
        <f t="shared" si="612"/>
        <v>December</v>
      </c>
      <c r="C18901" s="53">
        <f t="shared" si="613"/>
        <v>2017</v>
      </c>
      <c r="D18901" s="43" t="s">
        <v>127</v>
      </c>
      <c r="E18901" s="132">
        <v>5.9407499999999995</v>
      </c>
    </row>
    <row r="18902" spans="1:5" ht="13.8" x14ac:dyDescent="0.25">
      <c r="A18902" s="47">
        <v>43074</v>
      </c>
      <c r="B18902" s="45" t="str">
        <f t="shared" si="612"/>
        <v>December</v>
      </c>
      <c r="C18902" s="53">
        <f t="shared" si="613"/>
        <v>2017</v>
      </c>
      <c r="D18902" s="43" t="s">
        <v>105</v>
      </c>
      <c r="E18902" s="132">
        <v>4.2607500000000007</v>
      </c>
    </row>
    <row r="18903" spans="1:5" ht="13.8" x14ac:dyDescent="0.25">
      <c r="A18903" s="47">
        <v>43074</v>
      </c>
      <c r="B18903" s="45" t="str">
        <f t="shared" si="612"/>
        <v>December</v>
      </c>
      <c r="C18903" s="53">
        <f t="shared" si="613"/>
        <v>2017</v>
      </c>
      <c r="D18903" s="43" t="s">
        <v>128</v>
      </c>
      <c r="E18903" s="132">
        <v>6.2402499999999996</v>
      </c>
    </row>
    <row r="18904" spans="1:5" ht="13.8" x14ac:dyDescent="0.25">
      <c r="A18904" s="47">
        <v>43081</v>
      </c>
      <c r="B18904" s="45" t="str">
        <f t="shared" si="612"/>
        <v>December</v>
      </c>
      <c r="C18904" s="53">
        <f t="shared" si="613"/>
        <v>2017</v>
      </c>
      <c r="D18904" s="43" t="s">
        <v>131</v>
      </c>
    </row>
    <row r="18905" spans="1:5" ht="13.8" x14ac:dyDescent="0.25">
      <c r="A18905" s="47">
        <v>43081</v>
      </c>
      <c r="B18905" s="45" t="str">
        <f t="shared" si="612"/>
        <v>December</v>
      </c>
      <c r="C18905" s="53">
        <f t="shared" si="613"/>
        <v>2017</v>
      </c>
      <c r="D18905" s="43" t="s">
        <v>115</v>
      </c>
    </row>
    <row r="18906" spans="1:5" ht="13.8" x14ac:dyDescent="0.25">
      <c r="A18906" s="47">
        <v>43081</v>
      </c>
      <c r="B18906" s="45" t="str">
        <f t="shared" si="612"/>
        <v>December</v>
      </c>
      <c r="C18906" s="53">
        <f t="shared" si="613"/>
        <v>2017</v>
      </c>
      <c r="D18906" s="43" t="s">
        <v>95</v>
      </c>
    </row>
    <row r="18907" spans="1:5" ht="13.8" x14ac:dyDescent="0.25">
      <c r="A18907" s="47">
        <v>43081</v>
      </c>
      <c r="B18907" s="45" t="str">
        <f t="shared" si="612"/>
        <v>December</v>
      </c>
      <c r="C18907" s="53">
        <f t="shared" si="613"/>
        <v>2017</v>
      </c>
      <c r="D18907" s="43" t="s">
        <v>96</v>
      </c>
    </row>
    <row r="18908" spans="1:5" ht="13.8" x14ac:dyDescent="0.25">
      <c r="A18908" s="47">
        <v>43081</v>
      </c>
      <c r="B18908" s="45" t="str">
        <f t="shared" si="612"/>
        <v>December</v>
      </c>
      <c r="C18908" s="53">
        <f t="shared" si="613"/>
        <v>2017</v>
      </c>
      <c r="D18908" s="43" t="s">
        <v>97</v>
      </c>
    </row>
    <row r="18909" spans="1:5" ht="13.8" x14ac:dyDescent="0.25">
      <c r="A18909" s="47">
        <v>43081</v>
      </c>
      <c r="B18909" s="45" t="str">
        <f t="shared" si="612"/>
        <v>December</v>
      </c>
      <c r="C18909" s="53">
        <f t="shared" si="613"/>
        <v>2017</v>
      </c>
      <c r="D18909" s="43" t="s">
        <v>98</v>
      </c>
    </row>
    <row r="18910" spans="1:5" ht="15.6" x14ac:dyDescent="0.3">
      <c r="A18910" s="47">
        <v>43081</v>
      </c>
      <c r="B18910" s="45" t="str">
        <f t="shared" si="612"/>
        <v>December</v>
      </c>
      <c r="C18910" s="53">
        <f t="shared" si="613"/>
        <v>2017</v>
      </c>
      <c r="D18910" s="130" t="s">
        <v>136</v>
      </c>
      <c r="E18910" s="132">
        <v>16.0395</v>
      </c>
    </row>
    <row r="18911" spans="1:5" ht="13.8" x14ac:dyDescent="0.25">
      <c r="A18911" s="47">
        <v>43081</v>
      </c>
      <c r="B18911" s="45" t="str">
        <f t="shared" si="612"/>
        <v>December</v>
      </c>
      <c r="C18911" s="53">
        <f t="shared" si="613"/>
        <v>2017</v>
      </c>
      <c r="D18911" s="43" t="s">
        <v>118</v>
      </c>
      <c r="E18911" s="132">
        <v>14.735249999999999</v>
      </c>
    </row>
    <row r="18912" spans="1:5" ht="13.8" x14ac:dyDescent="0.25">
      <c r="A18912" s="47">
        <v>43081</v>
      </c>
      <c r="B18912" s="45" t="str">
        <f t="shared" si="612"/>
        <v>December</v>
      </c>
      <c r="C18912" s="53">
        <f t="shared" si="613"/>
        <v>2017</v>
      </c>
      <c r="D18912" s="43" t="s">
        <v>102</v>
      </c>
      <c r="E18912" s="132">
        <v>14.541000000000002</v>
      </c>
    </row>
    <row r="18913" spans="1:5" ht="13.8" x14ac:dyDescent="0.25">
      <c r="A18913" s="47">
        <v>43081</v>
      </c>
      <c r="B18913" s="45" t="str">
        <f t="shared" si="612"/>
        <v>December</v>
      </c>
      <c r="C18913" s="53">
        <f t="shared" si="613"/>
        <v>2017</v>
      </c>
      <c r="D18913" s="43" t="s">
        <v>119</v>
      </c>
      <c r="E18913" s="132">
        <v>14.069250000000002</v>
      </c>
    </row>
    <row r="18914" spans="1:5" ht="13.8" x14ac:dyDescent="0.25">
      <c r="A18914" s="47">
        <v>43081</v>
      </c>
      <c r="B18914" s="45" t="str">
        <f t="shared" si="612"/>
        <v>December</v>
      </c>
      <c r="C18914" s="53">
        <f t="shared" si="613"/>
        <v>2017</v>
      </c>
      <c r="D18914" s="43" t="s">
        <v>120</v>
      </c>
      <c r="E18914" s="132">
        <v>13.347749999999998</v>
      </c>
    </row>
    <row r="18915" spans="1:5" ht="13.8" x14ac:dyDescent="0.25">
      <c r="A18915" s="47">
        <v>43081</v>
      </c>
      <c r="B18915" s="45" t="str">
        <f t="shared" si="612"/>
        <v>December</v>
      </c>
      <c r="C18915" s="53">
        <f t="shared" si="613"/>
        <v>2017</v>
      </c>
      <c r="D18915" s="43" t="s">
        <v>103</v>
      </c>
      <c r="E18915" s="132">
        <v>12.875999999999999</v>
      </c>
    </row>
    <row r="18916" spans="1:5" ht="13.8" x14ac:dyDescent="0.25">
      <c r="A18916" s="47">
        <v>43081</v>
      </c>
      <c r="B18916" s="45" t="str">
        <f t="shared" si="612"/>
        <v>December</v>
      </c>
      <c r="C18916" s="53">
        <f t="shared" si="613"/>
        <v>2017</v>
      </c>
      <c r="D18916" s="43" t="s">
        <v>116</v>
      </c>
      <c r="E18916" s="132">
        <v>8.2792500000000011</v>
      </c>
    </row>
    <row r="18917" spans="1:5" ht="13.8" x14ac:dyDescent="0.25">
      <c r="A18917" s="47">
        <v>43081</v>
      </c>
      <c r="B18917" s="45" t="str">
        <f t="shared" si="612"/>
        <v>December</v>
      </c>
      <c r="C18917" s="53">
        <f t="shared" si="613"/>
        <v>2017</v>
      </c>
      <c r="D18917" s="43" t="s">
        <v>104</v>
      </c>
      <c r="E18917" s="132">
        <v>14.070000000000002</v>
      </c>
    </row>
    <row r="18918" spans="1:5" ht="13.8" x14ac:dyDescent="0.25">
      <c r="A18918" s="47">
        <v>43081</v>
      </c>
      <c r="B18918" s="45" t="str">
        <f t="shared" si="612"/>
        <v>December</v>
      </c>
      <c r="C18918" s="53">
        <f t="shared" si="613"/>
        <v>2017</v>
      </c>
      <c r="D18918" s="43" t="s">
        <v>121</v>
      </c>
      <c r="E18918" s="132">
        <v>13.38</v>
      </c>
    </row>
    <row r="18919" spans="1:5" ht="13.8" x14ac:dyDescent="0.25">
      <c r="A18919" s="47">
        <v>43081</v>
      </c>
      <c r="B18919" s="45" t="str">
        <f t="shared" si="612"/>
        <v>December</v>
      </c>
      <c r="C18919" s="53">
        <f t="shared" si="613"/>
        <v>2017</v>
      </c>
      <c r="D18919" s="43" t="s">
        <v>122</v>
      </c>
      <c r="E18919" s="132">
        <v>12.12</v>
      </c>
    </row>
    <row r="18920" spans="1:5" ht="13.8" x14ac:dyDescent="0.25">
      <c r="A18920" s="47">
        <v>43081</v>
      </c>
      <c r="B18920" s="45" t="str">
        <f t="shared" si="612"/>
        <v>December</v>
      </c>
      <c r="C18920" s="53">
        <f t="shared" si="613"/>
        <v>2017</v>
      </c>
      <c r="D18920" s="43" t="s">
        <v>123</v>
      </c>
      <c r="E18920" s="132">
        <v>11.97</v>
      </c>
    </row>
    <row r="18921" spans="1:5" ht="13.8" x14ac:dyDescent="0.25">
      <c r="A18921" s="47">
        <v>43081</v>
      </c>
      <c r="B18921" s="45" t="str">
        <f t="shared" si="612"/>
        <v>December</v>
      </c>
      <c r="C18921" s="53">
        <f t="shared" si="613"/>
        <v>2017</v>
      </c>
      <c r="D18921" s="43" t="s">
        <v>99</v>
      </c>
      <c r="E18921" s="132">
        <v>6.65</v>
      </c>
    </row>
    <row r="18922" spans="1:5" ht="13.8" x14ac:dyDescent="0.25">
      <c r="A18922" s="47">
        <v>43081</v>
      </c>
      <c r="B18922" s="45" t="str">
        <f t="shared" ref="B18922:B18983" si="614">TEXT(A18922,"mmmm")</f>
        <v>December</v>
      </c>
      <c r="C18922" s="53">
        <f t="shared" ref="C18922:C18983" si="615">YEAR(A18922)</f>
        <v>2017</v>
      </c>
      <c r="D18922" s="43" t="s">
        <v>100</v>
      </c>
      <c r="E18922" s="132">
        <v>6.4749999999999996</v>
      </c>
    </row>
    <row r="18923" spans="1:5" ht="13.8" x14ac:dyDescent="0.25">
      <c r="A18923" s="47">
        <v>43081</v>
      </c>
      <c r="B18923" s="45" t="str">
        <f t="shared" si="614"/>
        <v>December</v>
      </c>
      <c r="C18923" s="53">
        <f t="shared" si="615"/>
        <v>2017</v>
      </c>
      <c r="D18923" s="43" t="s">
        <v>101</v>
      </c>
      <c r="E18923" s="132">
        <v>6.1950000000000003</v>
      </c>
    </row>
    <row r="18924" spans="1:5" ht="13.8" x14ac:dyDescent="0.25">
      <c r="A18924" s="47">
        <v>43081</v>
      </c>
      <c r="B18924" s="45" t="str">
        <f t="shared" si="614"/>
        <v>December</v>
      </c>
      <c r="C18924" s="53">
        <f t="shared" si="615"/>
        <v>2017</v>
      </c>
      <c r="D18924" s="43" t="s">
        <v>124</v>
      </c>
      <c r="E18924" s="132">
        <v>6.1425000000000001</v>
      </c>
    </row>
    <row r="18925" spans="1:5" ht="13.8" x14ac:dyDescent="0.25">
      <c r="A18925" s="47">
        <v>43081</v>
      </c>
      <c r="B18925" s="45" t="str">
        <f t="shared" si="614"/>
        <v>December</v>
      </c>
      <c r="C18925" s="53">
        <f t="shared" si="615"/>
        <v>2017</v>
      </c>
      <c r="D18925" s="43" t="s">
        <v>125</v>
      </c>
      <c r="E18925" s="132">
        <v>5.4950000000000001</v>
      </c>
    </row>
    <row r="18926" spans="1:5" ht="13.8" x14ac:dyDescent="0.25">
      <c r="A18926" s="47">
        <v>43081</v>
      </c>
      <c r="B18926" s="45" t="str">
        <f t="shared" si="614"/>
        <v>December</v>
      </c>
      <c r="C18926" s="53">
        <f t="shared" si="615"/>
        <v>2017</v>
      </c>
      <c r="D18926" s="43" t="s">
        <v>126</v>
      </c>
      <c r="E18926" s="132">
        <v>5.98</v>
      </c>
    </row>
    <row r="18927" spans="1:5" ht="13.8" x14ac:dyDescent="0.25">
      <c r="A18927" s="47">
        <v>43081</v>
      </c>
      <c r="B18927" s="45" t="str">
        <f t="shared" si="614"/>
        <v>December</v>
      </c>
      <c r="C18927" s="53">
        <f t="shared" si="615"/>
        <v>2017</v>
      </c>
      <c r="D18927" s="43" t="s">
        <v>127</v>
      </c>
      <c r="E18927" s="132">
        <v>6.0075000000000003</v>
      </c>
    </row>
    <row r="18928" spans="1:5" ht="13.8" x14ac:dyDescent="0.25">
      <c r="A18928" s="47">
        <v>43081</v>
      </c>
      <c r="B18928" s="45" t="str">
        <f t="shared" si="614"/>
        <v>December</v>
      </c>
      <c r="C18928" s="53">
        <f t="shared" si="615"/>
        <v>2017</v>
      </c>
      <c r="D18928" s="43" t="s">
        <v>105</v>
      </c>
      <c r="E18928" s="132">
        <v>4.3225000000000007</v>
      </c>
    </row>
    <row r="18929" spans="1:5" ht="13.8" x14ac:dyDescent="0.25">
      <c r="A18929" s="47">
        <v>43081</v>
      </c>
      <c r="B18929" s="45" t="str">
        <f t="shared" si="614"/>
        <v>December</v>
      </c>
      <c r="C18929" s="53">
        <f t="shared" si="615"/>
        <v>2017</v>
      </c>
      <c r="D18929" s="43" t="s">
        <v>128</v>
      </c>
      <c r="E18929" s="132">
        <v>6.2975000000000003</v>
      </c>
    </row>
    <row r="18930" spans="1:5" ht="13.8" x14ac:dyDescent="0.25">
      <c r="A18930" s="47">
        <v>43088</v>
      </c>
      <c r="B18930" s="45" t="str">
        <f t="shared" si="614"/>
        <v>December</v>
      </c>
      <c r="C18930" s="53">
        <f t="shared" si="615"/>
        <v>2017</v>
      </c>
      <c r="D18930" s="43" t="s">
        <v>131</v>
      </c>
    </row>
    <row r="18931" spans="1:5" ht="13.8" x14ac:dyDescent="0.25">
      <c r="A18931" s="47">
        <v>43088</v>
      </c>
      <c r="B18931" s="45" t="str">
        <f t="shared" si="614"/>
        <v>December</v>
      </c>
      <c r="C18931" s="53">
        <f t="shared" si="615"/>
        <v>2017</v>
      </c>
      <c r="D18931" s="43" t="s">
        <v>115</v>
      </c>
    </row>
    <row r="18932" spans="1:5" ht="13.8" x14ac:dyDescent="0.25">
      <c r="A18932" s="47">
        <v>43088</v>
      </c>
      <c r="B18932" s="45" t="str">
        <f t="shared" si="614"/>
        <v>December</v>
      </c>
      <c r="C18932" s="53">
        <f t="shared" si="615"/>
        <v>2017</v>
      </c>
      <c r="D18932" s="43" t="s">
        <v>95</v>
      </c>
    </row>
    <row r="18933" spans="1:5" ht="13.8" x14ac:dyDescent="0.25">
      <c r="A18933" s="47">
        <v>43088</v>
      </c>
      <c r="B18933" s="45" t="str">
        <f t="shared" si="614"/>
        <v>December</v>
      </c>
      <c r="C18933" s="53">
        <f t="shared" si="615"/>
        <v>2017</v>
      </c>
      <c r="D18933" s="43" t="s">
        <v>96</v>
      </c>
    </row>
    <row r="18934" spans="1:5" ht="13.8" x14ac:dyDescent="0.25">
      <c r="A18934" s="47">
        <v>43088</v>
      </c>
      <c r="B18934" s="45" t="str">
        <f t="shared" si="614"/>
        <v>December</v>
      </c>
      <c r="C18934" s="53">
        <f t="shared" si="615"/>
        <v>2017</v>
      </c>
      <c r="D18934" s="43" t="s">
        <v>97</v>
      </c>
    </row>
    <row r="18935" spans="1:5" ht="13.8" x14ac:dyDescent="0.25">
      <c r="A18935" s="47">
        <v>43088</v>
      </c>
      <c r="B18935" s="45" t="str">
        <f t="shared" si="614"/>
        <v>December</v>
      </c>
      <c r="C18935" s="53">
        <f t="shared" si="615"/>
        <v>2017</v>
      </c>
      <c r="D18935" s="43" t="s">
        <v>98</v>
      </c>
    </row>
    <row r="18936" spans="1:5" ht="15.6" x14ac:dyDescent="0.3">
      <c r="A18936" s="47">
        <v>43088</v>
      </c>
      <c r="B18936" s="45" t="str">
        <f t="shared" si="614"/>
        <v>December</v>
      </c>
      <c r="C18936" s="53">
        <f t="shared" si="615"/>
        <v>2017</v>
      </c>
      <c r="D18936" s="130" t="s">
        <v>136</v>
      </c>
      <c r="E18936" s="132">
        <v>16.087666666666667</v>
      </c>
    </row>
    <row r="18937" spans="1:5" ht="13.8" x14ac:dyDescent="0.25">
      <c r="A18937" s="47">
        <v>43088</v>
      </c>
      <c r="B18937" s="45" t="str">
        <f t="shared" si="614"/>
        <v>December</v>
      </c>
      <c r="C18937" s="53">
        <f t="shared" si="615"/>
        <v>2017</v>
      </c>
      <c r="D18937" s="43" t="s">
        <v>118</v>
      </c>
      <c r="E18937" s="132">
        <v>14.779499999999999</v>
      </c>
    </row>
    <row r="18938" spans="1:5" ht="13.8" x14ac:dyDescent="0.25">
      <c r="A18938" s="47">
        <v>43088</v>
      </c>
      <c r="B18938" s="45" t="str">
        <f t="shared" si="614"/>
        <v>December</v>
      </c>
      <c r="C18938" s="53">
        <f t="shared" si="615"/>
        <v>2017</v>
      </c>
      <c r="D18938" s="43" t="s">
        <v>102</v>
      </c>
      <c r="E18938" s="132">
        <v>14.584666666666667</v>
      </c>
    </row>
    <row r="18939" spans="1:5" ht="13.8" x14ac:dyDescent="0.25">
      <c r="A18939" s="47">
        <v>43088</v>
      </c>
      <c r="B18939" s="45" t="str">
        <f t="shared" si="614"/>
        <v>December</v>
      </c>
      <c r="C18939" s="53">
        <f t="shared" si="615"/>
        <v>2017</v>
      </c>
      <c r="D18939" s="43" t="s">
        <v>119</v>
      </c>
      <c r="E18939" s="132">
        <v>14.111500000000001</v>
      </c>
    </row>
    <row r="18940" spans="1:5" ht="13.8" x14ac:dyDescent="0.25">
      <c r="A18940" s="47">
        <v>43088</v>
      </c>
      <c r="B18940" s="45" t="str">
        <f t="shared" si="614"/>
        <v>December</v>
      </c>
      <c r="C18940" s="53">
        <f t="shared" si="615"/>
        <v>2017</v>
      </c>
      <c r="D18940" s="43" t="s">
        <v>120</v>
      </c>
      <c r="E18940" s="132">
        <v>13.387833333333331</v>
      </c>
    </row>
    <row r="18941" spans="1:5" ht="13.8" x14ac:dyDescent="0.25">
      <c r="A18941" s="47">
        <v>43088</v>
      </c>
      <c r="B18941" s="45" t="str">
        <f t="shared" si="614"/>
        <v>December</v>
      </c>
      <c r="C18941" s="53">
        <f t="shared" si="615"/>
        <v>2017</v>
      </c>
      <c r="D18941" s="43" t="s">
        <v>103</v>
      </c>
      <c r="E18941" s="132">
        <v>12.914666666666665</v>
      </c>
    </row>
    <row r="18942" spans="1:5" ht="13.8" x14ac:dyDescent="0.25">
      <c r="A18942" s="47">
        <v>43088</v>
      </c>
      <c r="B18942" s="45" t="str">
        <f t="shared" si="614"/>
        <v>December</v>
      </c>
      <c r="C18942" s="53">
        <f t="shared" si="615"/>
        <v>2017</v>
      </c>
      <c r="D18942" s="43" t="s">
        <v>116</v>
      </c>
      <c r="E18942" s="132">
        <v>8.8445</v>
      </c>
    </row>
    <row r="18943" spans="1:5" ht="13.8" x14ac:dyDescent="0.25">
      <c r="A18943" s="47">
        <v>43088</v>
      </c>
      <c r="B18943" s="45" t="str">
        <f t="shared" si="614"/>
        <v>December</v>
      </c>
      <c r="C18943" s="53">
        <f t="shared" si="615"/>
        <v>2017</v>
      </c>
      <c r="D18943" s="43" t="s">
        <v>104</v>
      </c>
      <c r="E18943" s="132">
        <v>12.616100000000001</v>
      </c>
    </row>
    <row r="18944" spans="1:5" ht="13.8" x14ac:dyDescent="0.25">
      <c r="A18944" s="47">
        <v>43088</v>
      </c>
      <c r="B18944" s="45" t="str">
        <f t="shared" si="614"/>
        <v>December</v>
      </c>
      <c r="C18944" s="53">
        <f t="shared" si="615"/>
        <v>2017</v>
      </c>
      <c r="D18944" s="43" t="s">
        <v>121</v>
      </c>
      <c r="E18944" s="132">
        <v>11.997400000000001</v>
      </c>
    </row>
    <row r="18945" spans="1:5" ht="13.8" x14ac:dyDescent="0.25">
      <c r="A18945" s="47">
        <v>43088</v>
      </c>
      <c r="B18945" s="45" t="str">
        <f t="shared" si="614"/>
        <v>December</v>
      </c>
      <c r="C18945" s="53">
        <f t="shared" si="615"/>
        <v>2017</v>
      </c>
      <c r="D18945" s="43" t="s">
        <v>122</v>
      </c>
      <c r="E18945" s="132">
        <v>10.867599999999999</v>
      </c>
    </row>
    <row r="18946" spans="1:5" ht="13.8" x14ac:dyDescent="0.25">
      <c r="A18946" s="47">
        <v>43088</v>
      </c>
      <c r="B18946" s="45" t="str">
        <f t="shared" si="614"/>
        <v>December</v>
      </c>
      <c r="C18946" s="53">
        <f t="shared" si="615"/>
        <v>2017</v>
      </c>
      <c r="D18946" s="43" t="s">
        <v>123</v>
      </c>
      <c r="E18946" s="132">
        <v>10.7331</v>
      </c>
    </row>
    <row r="18947" spans="1:5" ht="13.8" x14ac:dyDescent="0.25">
      <c r="A18947" s="47">
        <v>43088</v>
      </c>
      <c r="B18947" s="45" t="str">
        <f t="shared" si="614"/>
        <v>December</v>
      </c>
      <c r="C18947" s="53">
        <f t="shared" si="615"/>
        <v>2017</v>
      </c>
      <c r="D18947" s="43" t="s">
        <v>99</v>
      </c>
      <c r="E18947" s="132">
        <v>6.9666666666666659</v>
      </c>
    </row>
    <row r="18948" spans="1:5" ht="13.8" x14ac:dyDescent="0.25">
      <c r="A18948" s="47">
        <v>43088</v>
      </c>
      <c r="B18948" s="45" t="str">
        <f t="shared" si="614"/>
        <v>December</v>
      </c>
      <c r="C18948" s="53">
        <f t="shared" si="615"/>
        <v>2017</v>
      </c>
      <c r="D18948" s="43" t="s">
        <v>100</v>
      </c>
      <c r="E18948" s="132">
        <v>6.7833333333333341</v>
      </c>
    </row>
    <row r="18949" spans="1:5" ht="13.8" x14ac:dyDescent="0.25">
      <c r="A18949" s="47">
        <v>43088</v>
      </c>
      <c r="B18949" s="45" t="str">
        <f t="shared" si="614"/>
        <v>December</v>
      </c>
      <c r="C18949" s="53">
        <f t="shared" si="615"/>
        <v>2017</v>
      </c>
      <c r="D18949" s="43" t="s">
        <v>101</v>
      </c>
      <c r="E18949" s="132">
        <v>6.49</v>
      </c>
    </row>
    <row r="18950" spans="1:5" ht="13.8" x14ac:dyDescent="0.25">
      <c r="A18950" s="47">
        <v>43088</v>
      </c>
      <c r="B18950" s="45" t="str">
        <f t="shared" si="614"/>
        <v>December</v>
      </c>
      <c r="C18950" s="53">
        <f t="shared" si="615"/>
        <v>2017</v>
      </c>
      <c r="D18950" s="43" t="s">
        <v>124</v>
      </c>
      <c r="E18950" s="132">
        <v>6.4349999999999996</v>
      </c>
    </row>
    <row r="18951" spans="1:5" ht="13.8" x14ac:dyDescent="0.25">
      <c r="A18951" s="47">
        <v>43088</v>
      </c>
      <c r="B18951" s="45" t="str">
        <f t="shared" si="614"/>
        <v>December</v>
      </c>
      <c r="C18951" s="53">
        <f t="shared" si="615"/>
        <v>2017</v>
      </c>
      <c r="D18951" s="43" t="s">
        <v>125</v>
      </c>
      <c r="E18951" s="132">
        <v>5.7566666666666677</v>
      </c>
    </row>
    <row r="18952" spans="1:5" ht="13.8" x14ac:dyDescent="0.25">
      <c r="A18952" s="47">
        <v>43088</v>
      </c>
      <c r="B18952" s="45" t="str">
        <f t="shared" si="614"/>
        <v>December</v>
      </c>
      <c r="C18952" s="53">
        <f t="shared" si="615"/>
        <v>2017</v>
      </c>
      <c r="D18952" s="43" t="s">
        <v>126</v>
      </c>
      <c r="E18952" s="132">
        <v>6.2291666666666679</v>
      </c>
    </row>
    <row r="18953" spans="1:5" ht="13.8" x14ac:dyDescent="0.25">
      <c r="A18953" s="47">
        <v>43088</v>
      </c>
      <c r="B18953" s="45" t="str">
        <f t="shared" si="614"/>
        <v>December</v>
      </c>
      <c r="C18953" s="53">
        <f t="shared" si="615"/>
        <v>2017</v>
      </c>
      <c r="D18953" s="43" t="s">
        <v>127</v>
      </c>
      <c r="E18953" s="132">
        <v>6.23</v>
      </c>
    </row>
    <row r="18954" spans="1:5" ht="13.8" x14ac:dyDescent="0.25">
      <c r="A18954" s="47">
        <v>43088</v>
      </c>
      <c r="B18954" s="45" t="str">
        <f t="shared" si="614"/>
        <v>December</v>
      </c>
      <c r="C18954" s="53">
        <f t="shared" si="615"/>
        <v>2017</v>
      </c>
      <c r="D18954" s="43" t="s">
        <v>105</v>
      </c>
      <c r="E18954" s="132">
        <v>4.5283333333333333</v>
      </c>
    </row>
    <row r="18955" spans="1:5" ht="13.8" x14ac:dyDescent="0.25">
      <c r="A18955" s="47">
        <v>43088</v>
      </c>
      <c r="B18955" s="45" t="str">
        <f t="shared" si="614"/>
        <v>December</v>
      </c>
      <c r="C18955" s="53">
        <f t="shared" si="615"/>
        <v>2017</v>
      </c>
      <c r="D18955" s="43" t="s">
        <v>128</v>
      </c>
      <c r="E18955" s="132">
        <v>6.4883333333333351</v>
      </c>
    </row>
    <row r="18956" spans="1:5" ht="13.8" x14ac:dyDescent="0.25">
      <c r="A18956" s="47">
        <v>43095</v>
      </c>
      <c r="B18956" s="45" t="str">
        <f t="shared" si="614"/>
        <v>December</v>
      </c>
      <c r="C18956" s="53">
        <f t="shared" si="615"/>
        <v>2017</v>
      </c>
      <c r="D18956" s="43" t="s">
        <v>131</v>
      </c>
    </row>
    <row r="18957" spans="1:5" ht="13.8" x14ac:dyDescent="0.25">
      <c r="A18957" s="47">
        <v>43095</v>
      </c>
      <c r="B18957" s="45" t="str">
        <f t="shared" si="614"/>
        <v>December</v>
      </c>
      <c r="C18957" s="53">
        <f t="shared" si="615"/>
        <v>2017</v>
      </c>
      <c r="D18957" s="43" t="s">
        <v>115</v>
      </c>
    </row>
    <row r="18958" spans="1:5" ht="13.8" x14ac:dyDescent="0.25">
      <c r="A18958" s="47">
        <v>43095</v>
      </c>
      <c r="B18958" s="45" t="str">
        <f t="shared" si="614"/>
        <v>December</v>
      </c>
      <c r="C18958" s="53">
        <f t="shared" si="615"/>
        <v>2017</v>
      </c>
      <c r="D18958" s="43" t="s">
        <v>95</v>
      </c>
    </row>
    <row r="18959" spans="1:5" ht="13.8" x14ac:dyDescent="0.25">
      <c r="A18959" s="47">
        <v>43095</v>
      </c>
      <c r="B18959" s="45" t="str">
        <f t="shared" si="614"/>
        <v>December</v>
      </c>
      <c r="C18959" s="53">
        <f t="shared" si="615"/>
        <v>2017</v>
      </c>
      <c r="D18959" s="43" t="s">
        <v>96</v>
      </c>
    </row>
    <row r="18960" spans="1:5" ht="13.8" x14ac:dyDescent="0.25">
      <c r="A18960" s="47">
        <v>43095</v>
      </c>
      <c r="B18960" s="45" t="str">
        <f t="shared" si="614"/>
        <v>December</v>
      </c>
      <c r="C18960" s="53">
        <f t="shared" si="615"/>
        <v>2017</v>
      </c>
      <c r="D18960" s="43" t="s">
        <v>97</v>
      </c>
    </row>
    <row r="18961" spans="1:5" ht="13.8" x14ac:dyDescent="0.25">
      <c r="A18961" s="47">
        <v>43095</v>
      </c>
      <c r="B18961" s="45" t="str">
        <f t="shared" si="614"/>
        <v>December</v>
      </c>
      <c r="C18961" s="53">
        <f t="shared" si="615"/>
        <v>2017</v>
      </c>
      <c r="D18961" s="43" t="s">
        <v>98</v>
      </c>
    </row>
    <row r="18962" spans="1:5" ht="15.6" x14ac:dyDescent="0.3">
      <c r="A18962" s="47">
        <v>43095</v>
      </c>
      <c r="B18962" s="45" t="str">
        <f t="shared" si="614"/>
        <v>December</v>
      </c>
      <c r="C18962" s="53">
        <f t="shared" si="615"/>
        <v>2017</v>
      </c>
      <c r="D18962" s="130" t="s">
        <v>136</v>
      </c>
      <c r="E18962" s="132">
        <v>16.906500000000001</v>
      </c>
    </row>
    <row r="18963" spans="1:5" ht="13.8" x14ac:dyDescent="0.25">
      <c r="A18963" s="47">
        <v>43095</v>
      </c>
      <c r="B18963" s="45" t="str">
        <f t="shared" si="614"/>
        <v>December</v>
      </c>
      <c r="C18963" s="53">
        <f t="shared" si="615"/>
        <v>2017</v>
      </c>
      <c r="D18963" s="43" t="s">
        <v>118</v>
      </c>
      <c r="E18963" s="132">
        <v>15.531749999999999</v>
      </c>
    </row>
    <row r="18964" spans="1:5" ht="13.8" x14ac:dyDescent="0.25">
      <c r="A18964" s="47">
        <v>43095</v>
      </c>
      <c r="B18964" s="45" t="str">
        <f t="shared" si="614"/>
        <v>December</v>
      </c>
      <c r="C18964" s="53">
        <f t="shared" si="615"/>
        <v>2017</v>
      </c>
      <c r="D18964" s="43" t="s">
        <v>102</v>
      </c>
      <c r="E18964" s="132">
        <v>15.327</v>
      </c>
    </row>
    <row r="18965" spans="1:5" ht="13.8" x14ac:dyDescent="0.25">
      <c r="A18965" s="47">
        <v>43095</v>
      </c>
      <c r="B18965" s="45" t="str">
        <f t="shared" si="614"/>
        <v>December</v>
      </c>
      <c r="C18965" s="53">
        <f t="shared" si="615"/>
        <v>2017</v>
      </c>
      <c r="D18965" s="43" t="s">
        <v>119</v>
      </c>
      <c r="E18965" s="132">
        <v>14.829750000000001</v>
      </c>
    </row>
    <row r="18966" spans="1:5" ht="13.8" x14ac:dyDescent="0.25">
      <c r="A18966" s="47">
        <v>43095</v>
      </c>
      <c r="B18966" s="45" t="str">
        <f t="shared" si="614"/>
        <v>December</v>
      </c>
      <c r="C18966" s="53">
        <f t="shared" si="615"/>
        <v>2017</v>
      </c>
      <c r="D18966" s="43" t="s">
        <v>120</v>
      </c>
      <c r="E18966" s="132">
        <v>14.06925</v>
      </c>
    </row>
    <row r="18967" spans="1:5" ht="13.8" x14ac:dyDescent="0.25">
      <c r="A18967" s="47">
        <v>43095</v>
      </c>
      <c r="B18967" s="45" t="str">
        <f t="shared" si="614"/>
        <v>December</v>
      </c>
      <c r="C18967" s="53">
        <f t="shared" si="615"/>
        <v>2017</v>
      </c>
      <c r="D18967" s="43" t="s">
        <v>103</v>
      </c>
      <c r="E18967" s="132">
        <v>13.571999999999997</v>
      </c>
    </row>
    <row r="18968" spans="1:5" ht="13.8" x14ac:dyDescent="0.25">
      <c r="A18968" s="47">
        <v>43095</v>
      </c>
      <c r="B18968" s="45" t="str">
        <f t="shared" si="614"/>
        <v>December</v>
      </c>
      <c r="C18968" s="53">
        <f t="shared" si="615"/>
        <v>2017</v>
      </c>
      <c r="D18968" s="43" t="s">
        <v>116</v>
      </c>
      <c r="E18968" s="132">
        <v>8.8777500000000007</v>
      </c>
    </row>
    <row r="18969" spans="1:5" ht="13.8" x14ac:dyDescent="0.25">
      <c r="A18969" s="47">
        <v>43095</v>
      </c>
      <c r="B18969" s="45" t="str">
        <f t="shared" si="614"/>
        <v>December</v>
      </c>
      <c r="C18969" s="53">
        <f t="shared" si="615"/>
        <v>2017</v>
      </c>
      <c r="D18969" s="43" t="s">
        <v>104</v>
      </c>
      <c r="E18969" s="132">
        <v>12.451950000000002</v>
      </c>
    </row>
    <row r="18970" spans="1:5" ht="13.8" x14ac:dyDescent="0.25">
      <c r="A18970" s="47">
        <v>43095</v>
      </c>
      <c r="B18970" s="45" t="str">
        <f t="shared" si="614"/>
        <v>December</v>
      </c>
      <c r="C18970" s="53">
        <f t="shared" si="615"/>
        <v>2017</v>
      </c>
      <c r="D18970" s="43" t="s">
        <v>121</v>
      </c>
      <c r="E18970" s="132">
        <v>11.841299999999999</v>
      </c>
    </row>
    <row r="18971" spans="1:5" ht="13.8" x14ac:dyDescent="0.25">
      <c r="A18971" s="47">
        <v>43095</v>
      </c>
      <c r="B18971" s="45" t="str">
        <f t="shared" si="614"/>
        <v>December</v>
      </c>
      <c r="C18971" s="53">
        <f t="shared" si="615"/>
        <v>2017</v>
      </c>
      <c r="D18971" s="43" t="s">
        <v>122</v>
      </c>
      <c r="E18971" s="132">
        <v>10.7262</v>
      </c>
    </row>
    <row r="18972" spans="1:5" ht="13.8" x14ac:dyDescent="0.25">
      <c r="A18972" s="47">
        <v>43095</v>
      </c>
      <c r="B18972" s="45" t="str">
        <f t="shared" si="614"/>
        <v>December</v>
      </c>
      <c r="C18972" s="53">
        <f t="shared" si="615"/>
        <v>2017</v>
      </c>
      <c r="D18972" s="43" t="s">
        <v>123</v>
      </c>
      <c r="E18972" s="132">
        <v>10.593450000000001</v>
      </c>
    </row>
    <row r="18973" spans="1:5" ht="13.8" x14ac:dyDescent="0.25">
      <c r="A18973" s="47">
        <v>43095</v>
      </c>
      <c r="B18973" s="45" t="str">
        <f t="shared" si="614"/>
        <v>December</v>
      </c>
      <c r="C18973" s="53">
        <f t="shared" si="615"/>
        <v>2017</v>
      </c>
      <c r="D18973" s="43" t="s">
        <v>99</v>
      </c>
      <c r="E18973" s="132">
        <v>7.3150000000000004</v>
      </c>
    </row>
    <row r="18974" spans="1:5" ht="13.8" x14ac:dyDescent="0.25">
      <c r="A18974" s="47">
        <v>43095</v>
      </c>
      <c r="B18974" s="45" t="str">
        <f t="shared" si="614"/>
        <v>December</v>
      </c>
      <c r="C18974" s="53">
        <f t="shared" si="615"/>
        <v>2017</v>
      </c>
      <c r="D18974" s="43" t="s">
        <v>100</v>
      </c>
      <c r="E18974" s="132">
        <v>7.1224999999999996</v>
      </c>
    </row>
    <row r="18975" spans="1:5" ht="13.8" x14ac:dyDescent="0.25">
      <c r="A18975" s="47">
        <v>43095</v>
      </c>
      <c r="B18975" s="45" t="str">
        <f t="shared" si="614"/>
        <v>December</v>
      </c>
      <c r="C18975" s="53">
        <f t="shared" si="615"/>
        <v>2017</v>
      </c>
      <c r="D18975" s="43" t="s">
        <v>101</v>
      </c>
      <c r="E18975" s="132">
        <v>6.8145000000000007</v>
      </c>
    </row>
    <row r="18976" spans="1:5" ht="13.8" x14ac:dyDescent="0.25">
      <c r="A18976" s="47">
        <v>43095</v>
      </c>
      <c r="B18976" s="45" t="str">
        <f t="shared" si="614"/>
        <v>December</v>
      </c>
      <c r="C18976" s="53">
        <f t="shared" si="615"/>
        <v>2017</v>
      </c>
      <c r="D18976" s="43" t="s">
        <v>124</v>
      </c>
      <c r="E18976" s="132">
        <v>6.7567499999999994</v>
      </c>
    </row>
    <row r="18977" spans="1:5" ht="13.8" x14ac:dyDescent="0.25">
      <c r="A18977" s="47">
        <v>43095</v>
      </c>
      <c r="B18977" s="45" t="str">
        <f t="shared" si="614"/>
        <v>December</v>
      </c>
      <c r="C18977" s="53">
        <f t="shared" si="615"/>
        <v>2017</v>
      </c>
      <c r="D18977" s="43" t="s">
        <v>125</v>
      </c>
      <c r="E18977" s="132">
        <v>6.0445000000000002</v>
      </c>
    </row>
    <row r="18978" spans="1:5" ht="13.8" x14ac:dyDescent="0.25">
      <c r="A18978" s="47">
        <v>43095</v>
      </c>
      <c r="B18978" s="45" t="str">
        <f t="shared" si="614"/>
        <v>December</v>
      </c>
      <c r="C18978" s="53">
        <f t="shared" si="615"/>
        <v>2017</v>
      </c>
      <c r="D18978" s="43" t="s">
        <v>126</v>
      </c>
      <c r="E18978" s="132">
        <v>6.5032500000000004</v>
      </c>
    </row>
    <row r="18979" spans="1:5" ht="13.8" x14ac:dyDescent="0.25">
      <c r="A18979" s="47">
        <v>43095</v>
      </c>
      <c r="B18979" s="45" t="str">
        <f t="shared" si="614"/>
        <v>December</v>
      </c>
      <c r="C18979" s="53">
        <f t="shared" si="615"/>
        <v>2017</v>
      </c>
      <c r="D18979" s="43" t="s">
        <v>127</v>
      </c>
      <c r="E18979" s="132">
        <v>6.4747500000000002</v>
      </c>
    </row>
    <row r="18980" spans="1:5" ht="13.8" x14ac:dyDescent="0.25">
      <c r="A18980" s="47">
        <v>43095</v>
      </c>
      <c r="B18980" s="45" t="str">
        <f t="shared" si="614"/>
        <v>December</v>
      </c>
      <c r="C18980" s="53">
        <f t="shared" si="615"/>
        <v>2017</v>
      </c>
      <c r="D18980" s="43" t="s">
        <v>105</v>
      </c>
      <c r="E18980" s="132">
        <v>4.7547500000000005</v>
      </c>
    </row>
    <row r="18981" spans="1:5" ht="13.8" x14ac:dyDescent="0.25">
      <c r="A18981" s="47">
        <v>43095</v>
      </c>
      <c r="B18981" s="45" t="str">
        <f t="shared" si="614"/>
        <v>December</v>
      </c>
      <c r="C18981" s="53">
        <f t="shared" si="615"/>
        <v>2017</v>
      </c>
      <c r="D18981" s="43" t="s">
        <v>128</v>
      </c>
      <c r="E18981" s="132">
        <v>6.6982500000000007</v>
      </c>
    </row>
    <row r="18982" spans="1:5" ht="13.8" x14ac:dyDescent="0.25">
      <c r="A18982" s="47">
        <v>43102</v>
      </c>
      <c r="B18982" s="45" t="str">
        <f t="shared" si="614"/>
        <v>January</v>
      </c>
      <c r="C18982" s="53">
        <f t="shared" si="615"/>
        <v>2018</v>
      </c>
      <c r="D18982" s="43" t="s">
        <v>131</v>
      </c>
    </row>
    <row r="18983" spans="1:5" ht="13.8" x14ac:dyDescent="0.25">
      <c r="A18983" s="47">
        <v>43102</v>
      </c>
      <c r="B18983" s="45" t="str">
        <f t="shared" si="614"/>
        <v>January</v>
      </c>
      <c r="C18983" s="53">
        <f t="shared" si="615"/>
        <v>2018</v>
      </c>
      <c r="D18983" s="43" t="s">
        <v>115</v>
      </c>
    </row>
    <row r="18984" spans="1:5" ht="13.8" x14ac:dyDescent="0.25">
      <c r="A18984" s="47">
        <v>43102</v>
      </c>
      <c r="B18984" s="45" t="str">
        <f t="shared" ref="B18984:B19044" si="616">TEXT(A18984,"mmmm")</f>
        <v>January</v>
      </c>
      <c r="C18984" s="53">
        <f t="shared" ref="C18984:C19044" si="617">YEAR(A18984)</f>
        <v>2018</v>
      </c>
      <c r="D18984" s="43" t="s">
        <v>95</v>
      </c>
    </row>
    <row r="18985" spans="1:5" ht="13.8" x14ac:dyDescent="0.25">
      <c r="A18985" s="47">
        <v>43102</v>
      </c>
      <c r="B18985" s="45" t="str">
        <f t="shared" si="616"/>
        <v>January</v>
      </c>
      <c r="C18985" s="53">
        <f t="shared" si="617"/>
        <v>2018</v>
      </c>
      <c r="D18985" s="43" t="s">
        <v>96</v>
      </c>
    </row>
    <row r="18986" spans="1:5" ht="13.8" x14ac:dyDescent="0.25">
      <c r="A18986" s="47">
        <v>43102</v>
      </c>
      <c r="B18986" s="45" t="str">
        <f t="shared" si="616"/>
        <v>January</v>
      </c>
      <c r="C18986" s="53">
        <f t="shared" si="617"/>
        <v>2018</v>
      </c>
      <c r="D18986" s="43" t="s">
        <v>97</v>
      </c>
    </row>
    <row r="18987" spans="1:5" ht="13.8" x14ac:dyDescent="0.25">
      <c r="A18987" s="47">
        <v>43102</v>
      </c>
      <c r="B18987" s="45" t="str">
        <f t="shared" si="616"/>
        <v>January</v>
      </c>
      <c r="C18987" s="53">
        <f t="shared" si="617"/>
        <v>2018</v>
      </c>
      <c r="D18987" s="43" t="s">
        <v>98</v>
      </c>
    </row>
    <row r="18988" spans="1:5" ht="15.6" x14ac:dyDescent="0.3">
      <c r="A18988" s="47">
        <v>43102</v>
      </c>
      <c r="B18988" s="45" t="str">
        <f t="shared" si="616"/>
        <v>January</v>
      </c>
      <c r="C18988" s="53">
        <f t="shared" si="617"/>
        <v>2018</v>
      </c>
      <c r="D18988" s="130" t="s">
        <v>136</v>
      </c>
      <c r="E18988" s="132">
        <v>19.5075</v>
      </c>
    </row>
    <row r="18989" spans="1:5" ht="13.8" x14ac:dyDescent="0.25">
      <c r="A18989" s="47">
        <v>43102</v>
      </c>
      <c r="B18989" s="45" t="str">
        <f t="shared" si="616"/>
        <v>January</v>
      </c>
      <c r="C18989" s="53">
        <f t="shared" si="617"/>
        <v>2018</v>
      </c>
      <c r="D18989" s="43" t="s">
        <v>118</v>
      </c>
      <c r="E18989" s="132">
        <v>17.921249999999997</v>
      </c>
    </row>
    <row r="18990" spans="1:5" ht="13.8" x14ac:dyDescent="0.25">
      <c r="A18990" s="47">
        <v>43102</v>
      </c>
      <c r="B18990" s="45" t="str">
        <f t="shared" si="616"/>
        <v>January</v>
      </c>
      <c r="C18990" s="53">
        <f t="shared" si="617"/>
        <v>2018</v>
      </c>
      <c r="D18990" s="43" t="s">
        <v>102</v>
      </c>
      <c r="E18990" s="132">
        <v>17.684999999999999</v>
      </c>
    </row>
    <row r="18991" spans="1:5" ht="13.8" x14ac:dyDescent="0.25">
      <c r="A18991" s="47">
        <v>43102</v>
      </c>
      <c r="B18991" s="45" t="str">
        <f t="shared" si="616"/>
        <v>January</v>
      </c>
      <c r="C18991" s="53">
        <f t="shared" si="617"/>
        <v>2018</v>
      </c>
      <c r="D18991" s="43" t="s">
        <v>119</v>
      </c>
      <c r="E18991" s="132">
        <v>17.111249999999998</v>
      </c>
    </row>
    <row r="18992" spans="1:5" ht="13.8" x14ac:dyDescent="0.25">
      <c r="A18992" s="47">
        <v>43102</v>
      </c>
      <c r="B18992" s="45" t="str">
        <f t="shared" si="616"/>
        <v>January</v>
      </c>
      <c r="C18992" s="53">
        <f t="shared" si="617"/>
        <v>2018</v>
      </c>
      <c r="D18992" s="43" t="s">
        <v>120</v>
      </c>
      <c r="E18992" s="132">
        <v>16.233749999999997</v>
      </c>
    </row>
    <row r="18993" spans="1:5" ht="13.8" x14ac:dyDescent="0.25">
      <c r="A18993" s="47">
        <v>43102</v>
      </c>
      <c r="B18993" s="45" t="str">
        <f t="shared" si="616"/>
        <v>January</v>
      </c>
      <c r="C18993" s="53">
        <f t="shared" si="617"/>
        <v>2018</v>
      </c>
      <c r="D18993" s="43" t="s">
        <v>103</v>
      </c>
      <c r="E18993" s="132">
        <v>15.66</v>
      </c>
    </row>
    <row r="18994" spans="1:5" ht="13.8" x14ac:dyDescent="0.25">
      <c r="A18994" s="47">
        <v>43102</v>
      </c>
      <c r="B18994" s="45" t="str">
        <f t="shared" si="616"/>
        <v>January</v>
      </c>
      <c r="C18994" s="53">
        <f t="shared" si="617"/>
        <v>2018</v>
      </c>
      <c r="D18994" s="43" t="s">
        <v>116</v>
      </c>
      <c r="E18994" s="132">
        <v>9.6757500000000007</v>
      </c>
    </row>
    <row r="18995" spans="1:5" ht="13.8" x14ac:dyDescent="0.25">
      <c r="A18995" s="47">
        <v>43102</v>
      </c>
      <c r="B18995" s="45" t="str">
        <f t="shared" si="616"/>
        <v>January</v>
      </c>
      <c r="C18995" s="53">
        <f t="shared" si="617"/>
        <v>2018</v>
      </c>
      <c r="D18995" s="43" t="s">
        <v>104</v>
      </c>
      <c r="E18995" s="132">
        <v>12.311249999999999</v>
      </c>
    </row>
    <row r="18996" spans="1:5" ht="13.8" x14ac:dyDescent="0.25">
      <c r="A18996" s="47">
        <v>43102</v>
      </c>
      <c r="B18996" s="45" t="str">
        <f t="shared" si="616"/>
        <v>January</v>
      </c>
      <c r="C18996" s="53">
        <f t="shared" si="617"/>
        <v>2018</v>
      </c>
      <c r="D18996" s="43" t="s">
        <v>121</v>
      </c>
      <c r="E18996" s="132">
        <v>11.7075</v>
      </c>
    </row>
    <row r="18997" spans="1:5" ht="13.8" x14ac:dyDescent="0.25">
      <c r="A18997" s="47">
        <v>43102</v>
      </c>
      <c r="B18997" s="45" t="str">
        <f t="shared" si="616"/>
        <v>January</v>
      </c>
      <c r="C18997" s="53">
        <f t="shared" si="617"/>
        <v>2018</v>
      </c>
      <c r="D18997" s="43" t="s">
        <v>122</v>
      </c>
      <c r="E18997" s="132">
        <v>10.605</v>
      </c>
    </row>
    <row r="18998" spans="1:5" ht="13.8" x14ac:dyDescent="0.25">
      <c r="A18998" s="47">
        <v>43102</v>
      </c>
      <c r="B18998" s="45" t="str">
        <f t="shared" si="616"/>
        <v>January</v>
      </c>
      <c r="C18998" s="53">
        <f t="shared" si="617"/>
        <v>2018</v>
      </c>
      <c r="D18998" s="43" t="s">
        <v>123</v>
      </c>
      <c r="E18998" s="132">
        <v>10.473750000000001</v>
      </c>
    </row>
    <row r="18999" spans="1:5" ht="13.8" x14ac:dyDescent="0.25">
      <c r="A18999" s="47">
        <v>43102</v>
      </c>
      <c r="B18999" s="45" t="str">
        <f t="shared" si="616"/>
        <v>January</v>
      </c>
      <c r="C18999" s="53">
        <f t="shared" si="617"/>
        <v>2018</v>
      </c>
      <c r="D18999" s="43" t="s">
        <v>99</v>
      </c>
      <c r="E18999" s="132">
        <v>7.03</v>
      </c>
    </row>
    <row r="19000" spans="1:5" ht="13.8" x14ac:dyDescent="0.25">
      <c r="A19000" s="47">
        <v>43102</v>
      </c>
      <c r="B19000" s="45" t="str">
        <f t="shared" si="616"/>
        <v>January</v>
      </c>
      <c r="C19000" s="53">
        <f t="shared" si="617"/>
        <v>2018</v>
      </c>
      <c r="D19000" s="43" t="s">
        <v>100</v>
      </c>
      <c r="E19000" s="132">
        <v>6.8449999999999998</v>
      </c>
    </row>
    <row r="19001" spans="1:5" ht="13.8" x14ac:dyDescent="0.25">
      <c r="A19001" s="47">
        <v>43102</v>
      </c>
      <c r="B19001" s="45" t="str">
        <f t="shared" si="616"/>
        <v>January</v>
      </c>
      <c r="C19001" s="53">
        <f t="shared" si="617"/>
        <v>2018</v>
      </c>
      <c r="D19001" s="43" t="s">
        <v>101</v>
      </c>
      <c r="E19001" s="132">
        <v>6.5489999999999995</v>
      </c>
    </row>
    <row r="19002" spans="1:5" ht="13.8" x14ac:dyDescent="0.25">
      <c r="A19002" s="47">
        <v>43102</v>
      </c>
      <c r="B19002" s="45" t="str">
        <f t="shared" si="616"/>
        <v>January</v>
      </c>
      <c r="C19002" s="53">
        <f t="shared" si="617"/>
        <v>2018</v>
      </c>
      <c r="D19002" s="43" t="s">
        <v>124</v>
      </c>
      <c r="E19002" s="132">
        <v>6.4934999999999992</v>
      </c>
    </row>
    <row r="19003" spans="1:5" ht="13.8" x14ac:dyDescent="0.25">
      <c r="A19003" s="47">
        <v>43102</v>
      </c>
      <c r="B19003" s="45" t="str">
        <f t="shared" si="616"/>
        <v>January</v>
      </c>
      <c r="C19003" s="53">
        <f t="shared" si="617"/>
        <v>2018</v>
      </c>
      <c r="D19003" s="43" t="s">
        <v>125</v>
      </c>
      <c r="E19003" s="132">
        <v>5.8090000000000002</v>
      </c>
    </row>
    <row r="19004" spans="1:5" ht="13.8" x14ac:dyDescent="0.25">
      <c r="A19004" s="47">
        <v>43102</v>
      </c>
      <c r="B19004" s="45" t="str">
        <f t="shared" si="616"/>
        <v>January</v>
      </c>
      <c r="C19004" s="53">
        <f t="shared" si="617"/>
        <v>2018</v>
      </c>
      <c r="D19004" s="43" t="s">
        <v>126</v>
      </c>
      <c r="E19004" s="132">
        <v>6.2790000000000008</v>
      </c>
    </row>
    <row r="19005" spans="1:5" ht="13.8" x14ac:dyDescent="0.25">
      <c r="A19005" s="47">
        <v>43102</v>
      </c>
      <c r="B19005" s="45" t="str">
        <f t="shared" si="616"/>
        <v>January</v>
      </c>
      <c r="C19005" s="53">
        <f t="shared" si="617"/>
        <v>2018</v>
      </c>
      <c r="D19005" s="43" t="s">
        <v>127</v>
      </c>
      <c r="E19005" s="132">
        <v>6.2744999999999997</v>
      </c>
    </row>
    <row r="19006" spans="1:5" ht="13.8" x14ac:dyDescent="0.25">
      <c r="A19006" s="47">
        <v>43102</v>
      </c>
      <c r="B19006" s="45" t="str">
        <f t="shared" si="616"/>
        <v>January</v>
      </c>
      <c r="C19006" s="53">
        <f t="shared" si="617"/>
        <v>2018</v>
      </c>
      <c r="D19006" s="43" t="s">
        <v>105</v>
      </c>
      <c r="E19006" s="132">
        <v>4.5695000000000006</v>
      </c>
    </row>
    <row r="19007" spans="1:5" ht="13.8" x14ac:dyDescent="0.25">
      <c r="A19007" s="47">
        <v>43102</v>
      </c>
      <c r="B19007" s="45" t="str">
        <f t="shared" si="616"/>
        <v>January</v>
      </c>
      <c r="C19007" s="53">
        <f t="shared" si="617"/>
        <v>2018</v>
      </c>
      <c r="D19007" s="43" t="s">
        <v>128</v>
      </c>
      <c r="E19007" s="132">
        <v>6.5264999999999995</v>
      </c>
    </row>
    <row r="19008" spans="1:5" ht="13.8" x14ac:dyDescent="0.25">
      <c r="A19008" s="47">
        <v>43109</v>
      </c>
      <c r="B19008" s="45" t="str">
        <f t="shared" si="616"/>
        <v>January</v>
      </c>
      <c r="C19008" s="53">
        <f t="shared" si="617"/>
        <v>2018</v>
      </c>
      <c r="D19008" s="43" t="s">
        <v>131</v>
      </c>
    </row>
    <row r="19009" spans="1:5" ht="13.8" x14ac:dyDescent="0.25">
      <c r="A19009" s="47">
        <v>43109</v>
      </c>
      <c r="B19009" s="45" t="str">
        <f t="shared" si="616"/>
        <v>January</v>
      </c>
      <c r="C19009" s="53">
        <f t="shared" si="617"/>
        <v>2018</v>
      </c>
      <c r="D19009" s="43" t="s">
        <v>115</v>
      </c>
    </row>
    <row r="19010" spans="1:5" ht="13.8" x14ac:dyDescent="0.25">
      <c r="A19010" s="47">
        <v>43109</v>
      </c>
      <c r="B19010" s="45" t="str">
        <f t="shared" si="616"/>
        <v>January</v>
      </c>
      <c r="C19010" s="53">
        <f t="shared" si="617"/>
        <v>2018</v>
      </c>
      <c r="D19010" s="43" t="s">
        <v>95</v>
      </c>
    </row>
    <row r="19011" spans="1:5" ht="13.8" x14ac:dyDescent="0.25">
      <c r="A19011" s="47">
        <v>43109</v>
      </c>
      <c r="B19011" s="45" t="str">
        <f t="shared" si="616"/>
        <v>January</v>
      </c>
      <c r="C19011" s="53">
        <f t="shared" si="617"/>
        <v>2018</v>
      </c>
      <c r="D19011" s="43" t="s">
        <v>96</v>
      </c>
    </row>
    <row r="19012" spans="1:5" ht="13.8" x14ac:dyDescent="0.25">
      <c r="A19012" s="47">
        <v>43109</v>
      </c>
      <c r="B19012" s="45" t="str">
        <f t="shared" si="616"/>
        <v>January</v>
      </c>
      <c r="C19012" s="53">
        <f t="shared" si="617"/>
        <v>2018</v>
      </c>
      <c r="D19012" s="43" t="s">
        <v>97</v>
      </c>
    </row>
    <row r="19013" spans="1:5" ht="13.8" x14ac:dyDescent="0.25">
      <c r="A19013" s="47">
        <v>43109</v>
      </c>
      <c r="B19013" s="45" t="str">
        <f t="shared" si="616"/>
        <v>January</v>
      </c>
      <c r="C19013" s="53">
        <f t="shared" si="617"/>
        <v>2018</v>
      </c>
      <c r="D19013" s="43" t="s">
        <v>98</v>
      </c>
    </row>
    <row r="19014" spans="1:5" ht="15.6" x14ac:dyDescent="0.3">
      <c r="A19014" s="47">
        <v>43109</v>
      </c>
      <c r="B19014" s="45" t="str">
        <f t="shared" si="616"/>
        <v>January</v>
      </c>
      <c r="C19014" s="53">
        <f t="shared" si="617"/>
        <v>2018</v>
      </c>
      <c r="D19014" s="130" t="s">
        <v>136</v>
      </c>
      <c r="E19014" s="132">
        <v>22.638333333333335</v>
      </c>
    </row>
    <row r="19015" spans="1:5" ht="13.8" x14ac:dyDescent="0.25">
      <c r="A19015" s="47">
        <v>43109</v>
      </c>
      <c r="B19015" s="45" t="str">
        <f t="shared" si="616"/>
        <v>January</v>
      </c>
      <c r="C19015" s="53">
        <f t="shared" si="617"/>
        <v>2018</v>
      </c>
      <c r="D19015" s="43" t="s">
        <v>118</v>
      </c>
      <c r="E19015" s="132">
        <v>20.797499999999999</v>
      </c>
    </row>
    <row r="19016" spans="1:5" ht="13.8" x14ac:dyDescent="0.25">
      <c r="A19016" s="47">
        <v>43109</v>
      </c>
      <c r="B19016" s="45" t="str">
        <f t="shared" si="616"/>
        <v>January</v>
      </c>
      <c r="C19016" s="53">
        <f t="shared" si="617"/>
        <v>2018</v>
      </c>
      <c r="D19016" s="43" t="s">
        <v>102</v>
      </c>
      <c r="E19016" s="132">
        <v>20.523333333333333</v>
      </c>
    </row>
    <row r="19017" spans="1:5" ht="13.8" x14ac:dyDescent="0.25">
      <c r="A19017" s="47">
        <v>43109</v>
      </c>
      <c r="B19017" s="45" t="str">
        <f t="shared" si="616"/>
        <v>January</v>
      </c>
      <c r="C19017" s="53">
        <f t="shared" si="617"/>
        <v>2018</v>
      </c>
      <c r="D19017" s="43" t="s">
        <v>119</v>
      </c>
      <c r="E19017" s="132">
        <v>19.857500000000002</v>
      </c>
    </row>
    <row r="19018" spans="1:5" ht="13.8" x14ac:dyDescent="0.25">
      <c r="A19018" s="47">
        <v>43109</v>
      </c>
      <c r="B19018" s="45" t="str">
        <f t="shared" si="616"/>
        <v>January</v>
      </c>
      <c r="C19018" s="53">
        <f t="shared" si="617"/>
        <v>2018</v>
      </c>
      <c r="D19018" s="43" t="s">
        <v>120</v>
      </c>
      <c r="E19018" s="132">
        <v>18.839166666666664</v>
      </c>
    </row>
    <row r="19019" spans="1:5" ht="13.8" x14ac:dyDescent="0.25">
      <c r="A19019" s="47">
        <v>43109</v>
      </c>
      <c r="B19019" s="45" t="str">
        <f t="shared" si="616"/>
        <v>January</v>
      </c>
      <c r="C19019" s="53">
        <f t="shared" si="617"/>
        <v>2018</v>
      </c>
      <c r="D19019" s="43" t="s">
        <v>103</v>
      </c>
      <c r="E19019" s="132">
        <v>18.173333333333332</v>
      </c>
    </row>
    <row r="19020" spans="1:5" ht="13.8" x14ac:dyDescent="0.25">
      <c r="A19020" s="47">
        <v>43109</v>
      </c>
      <c r="B19020" s="45" t="str">
        <f t="shared" si="616"/>
        <v>January</v>
      </c>
      <c r="C19020" s="53">
        <f t="shared" si="617"/>
        <v>2018</v>
      </c>
      <c r="D19020" s="43" t="s">
        <v>116</v>
      </c>
      <c r="E19020" s="132">
        <v>10.9725</v>
      </c>
    </row>
    <row r="19021" spans="1:5" ht="13.8" x14ac:dyDescent="0.25">
      <c r="A19021" s="47">
        <v>43109</v>
      </c>
      <c r="B19021" s="45" t="str">
        <f t="shared" si="616"/>
        <v>January</v>
      </c>
      <c r="C19021" s="53">
        <f t="shared" si="617"/>
        <v>2018</v>
      </c>
      <c r="D19021" s="43" t="s">
        <v>104</v>
      </c>
      <c r="E19021" s="132">
        <v>13.44466666666667</v>
      </c>
    </row>
    <row r="19022" spans="1:5" ht="13.8" x14ac:dyDescent="0.25">
      <c r="A19022" s="47">
        <v>43109</v>
      </c>
      <c r="B19022" s="45" t="str">
        <f t="shared" si="616"/>
        <v>January</v>
      </c>
      <c r="C19022" s="53">
        <f t="shared" si="617"/>
        <v>2018</v>
      </c>
      <c r="D19022" s="43" t="s">
        <v>121</v>
      </c>
      <c r="E19022" s="132">
        <v>12.785333333333334</v>
      </c>
    </row>
    <row r="19023" spans="1:5" ht="13.8" x14ac:dyDescent="0.25">
      <c r="A19023" s="47">
        <v>43109</v>
      </c>
      <c r="B19023" s="45" t="str">
        <f t="shared" si="616"/>
        <v>January</v>
      </c>
      <c r="C19023" s="53">
        <f t="shared" si="617"/>
        <v>2018</v>
      </c>
      <c r="D19023" s="43" t="s">
        <v>122</v>
      </c>
      <c r="E19023" s="132">
        <v>11.581333333333335</v>
      </c>
    </row>
    <row r="19024" spans="1:5" ht="13.8" x14ac:dyDescent="0.25">
      <c r="A19024" s="47">
        <v>43109</v>
      </c>
      <c r="B19024" s="45" t="str">
        <f t="shared" si="616"/>
        <v>January</v>
      </c>
      <c r="C19024" s="53">
        <f t="shared" si="617"/>
        <v>2018</v>
      </c>
      <c r="D19024" s="43" t="s">
        <v>123</v>
      </c>
      <c r="E19024" s="132">
        <v>11.438000000000002</v>
      </c>
    </row>
    <row r="19025" spans="1:5" ht="13.8" x14ac:dyDescent="0.25">
      <c r="A19025" s="47">
        <v>43109</v>
      </c>
      <c r="B19025" s="45" t="str">
        <f t="shared" si="616"/>
        <v>January</v>
      </c>
      <c r="C19025" s="53">
        <f t="shared" si="617"/>
        <v>2018</v>
      </c>
      <c r="D19025" s="43" t="s">
        <v>99</v>
      </c>
      <c r="E19025" s="132">
        <v>7.1566666666666663</v>
      </c>
    </row>
    <row r="19026" spans="1:5" ht="13.8" x14ac:dyDescent="0.25">
      <c r="A19026" s="47">
        <v>43109</v>
      </c>
      <c r="B19026" s="45" t="str">
        <f t="shared" si="616"/>
        <v>January</v>
      </c>
      <c r="C19026" s="53">
        <f t="shared" si="617"/>
        <v>2018</v>
      </c>
      <c r="D19026" s="43" t="s">
        <v>100</v>
      </c>
      <c r="E19026" s="132">
        <v>6.9683333333333337</v>
      </c>
    </row>
    <row r="19027" spans="1:5" ht="13.8" x14ac:dyDescent="0.25">
      <c r="A19027" s="47">
        <v>43109</v>
      </c>
      <c r="B19027" s="45" t="str">
        <f t="shared" si="616"/>
        <v>January</v>
      </c>
      <c r="C19027" s="53">
        <f t="shared" si="617"/>
        <v>2018</v>
      </c>
      <c r="D19027" s="43" t="s">
        <v>101</v>
      </c>
      <c r="E19027" s="132">
        <v>6.6670000000000007</v>
      </c>
    </row>
    <row r="19028" spans="1:5" ht="13.8" x14ac:dyDescent="0.25">
      <c r="A19028" s="47">
        <v>43109</v>
      </c>
      <c r="B19028" s="45" t="str">
        <f t="shared" si="616"/>
        <v>January</v>
      </c>
      <c r="C19028" s="53">
        <f t="shared" si="617"/>
        <v>2018</v>
      </c>
      <c r="D19028" s="43" t="s">
        <v>124</v>
      </c>
      <c r="E19028" s="132">
        <v>6.6104999999999992</v>
      </c>
    </row>
    <row r="19029" spans="1:5" ht="13.8" x14ac:dyDescent="0.25">
      <c r="A19029" s="47">
        <v>43109</v>
      </c>
      <c r="B19029" s="45" t="str">
        <f t="shared" si="616"/>
        <v>January</v>
      </c>
      <c r="C19029" s="53">
        <f t="shared" si="617"/>
        <v>2018</v>
      </c>
      <c r="D19029" s="43" t="s">
        <v>125</v>
      </c>
      <c r="E19029" s="132">
        <v>5.9136666666666668</v>
      </c>
    </row>
    <row r="19030" spans="1:5" ht="13.8" x14ac:dyDescent="0.25">
      <c r="A19030" s="47">
        <v>43109</v>
      </c>
      <c r="B19030" s="45" t="str">
        <f t="shared" si="616"/>
        <v>January</v>
      </c>
      <c r="C19030" s="53">
        <f t="shared" si="617"/>
        <v>2018</v>
      </c>
      <c r="D19030" s="43" t="s">
        <v>126</v>
      </c>
      <c r="E19030" s="132">
        <v>6.3786666666666676</v>
      </c>
    </row>
    <row r="19031" spans="1:5" ht="13.8" x14ac:dyDescent="0.25">
      <c r="A19031" s="47">
        <v>43109</v>
      </c>
      <c r="B19031" s="45" t="str">
        <f t="shared" si="616"/>
        <v>January</v>
      </c>
      <c r="C19031" s="53">
        <f t="shared" si="617"/>
        <v>2018</v>
      </c>
      <c r="D19031" s="43" t="s">
        <v>127</v>
      </c>
      <c r="E19031" s="132">
        <v>6.3635000000000002</v>
      </c>
    </row>
    <row r="19032" spans="1:5" ht="13.8" x14ac:dyDescent="0.25">
      <c r="A19032" s="47">
        <v>43109</v>
      </c>
      <c r="B19032" s="45" t="str">
        <f t="shared" si="616"/>
        <v>January</v>
      </c>
      <c r="C19032" s="53">
        <f t="shared" si="617"/>
        <v>2018</v>
      </c>
      <c r="D19032" s="43" t="s">
        <v>105</v>
      </c>
      <c r="E19032" s="132">
        <v>4.6518333333333342</v>
      </c>
    </row>
    <row r="19033" spans="1:5" ht="13.8" x14ac:dyDescent="0.25">
      <c r="A19033" s="47">
        <v>43109</v>
      </c>
      <c r="B19033" s="45" t="str">
        <f t="shared" si="616"/>
        <v>January</v>
      </c>
      <c r="C19033" s="53">
        <f t="shared" si="617"/>
        <v>2018</v>
      </c>
      <c r="D19033" s="43" t="s">
        <v>128</v>
      </c>
      <c r="E19033" s="132">
        <v>6.6028333333333338</v>
      </c>
    </row>
    <row r="19034" spans="1:5" ht="13.8" x14ac:dyDescent="0.25">
      <c r="A19034" s="47">
        <v>43116</v>
      </c>
      <c r="B19034" s="45" t="str">
        <f t="shared" si="616"/>
        <v>January</v>
      </c>
      <c r="C19034" s="53">
        <f t="shared" si="617"/>
        <v>2018</v>
      </c>
      <c r="D19034" s="43" t="s">
        <v>131</v>
      </c>
    </row>
    <row r="19035" spans="1:5" ht="13.8" x14ac:dyDescent="0.25">
      <c r="A19035" s="47">
        <v>43116</v>
      </c>
      <c r="B19035" s="45" t="str">
        <f t="shared" si="616"/>
        <v>January</v>
      </c>
      <c r="C19035" s="53">
        <f t="shared" si="617"/>
        <v>2018</v>
      </c>
      <c r="D19035" s="43" t="s">
        <v>115</v>
      </c>
    </row>
    <row r="19036" spans="1:5" ht="13.8" x14ac:dyDescent="0.25">
      <c r="A19036" s="47">
        <v>43116</v>
      </c>
      <c r="B19036" s="45" t="str">
        <f t="shared" si="616"/>
        <v>January</v>
      </c>
      <c r="C19036" s="53">
        <f t="shared" si="617"/>
        <v>2018</v>
      </c>
      <c r="D19036" s="43" t="s">
        <v>95</v>
      </c>
    </row>
    <row r="19037" spans="1:5" ht="13.8" x14ac:dyDescent="0.25">
      <c r="A19037" s="47">
        <v>43116</v>
      </c>
      <c r="B19037" s="45" t="str">
        <f t="shared" si="616"/>
        <v>January</v>
      </c>
      <c r="C19037" s="53">
        <f t="shared" si="617"/>
        <v>2018</v>
      </c>
      <c r="D19037" s="43" t="s">
        <v>96</v>
      </c>
    </row>
    <row r="19038" spans="1:5" ht="13.8" x14ac:dyDescent="0.25">
      <c r="A19038" s="47">
        <v>43116</v>
      </c>
      <c r="B19038" s="45" t="str">
        <f t="shared" si="616"/>
        <v>January</v>
      </c>
      <c r="C19038" s="53">
        <f t="shared" si="617"/>
        <v>2018</v>
      </c>
      <c r="D19038" s="43" t="s">
        <v>97</v>
      </c>
    </row>
    <row r="19039" spans="1:5" ht="13.8" x14ac:dyDescent="0.25">
      <c r="A19039" s="47">
        <v>43116</v>
      </c>
      <c r="B19039" s="45" t="str">
        <f t="shared" si="616"/>
        <v>January</v>
      </c>
      <c r="C19039" s="53">
        <f t="shared" si="617"/>
        <v>2018</v>
      </c>
      <c r="D19039" s="43" t="s">
        <v>98</v>
      </c>
    </row>
    <row r="19040" spans="1:5" ht="15.6" x14ac:dyDescent="0.3">
      <c r="A19040" s="47">
        <v>43116</v>
      </c>
      <c r="B19040" s="45" t="str">
        <f t="shared" si="616"/>
        <v>January</v>
      </c>
      <c r="C19040" s="53">
        <f t="shared" si="617"/>
        <v>2018</v>
      </c>
      <c r="D19040" s="130" t="s">
        <v>136</v>
      </c>
      <c r="E19040" s="132">
        <v>23.12</v>
      </c>
    </row>
    <row r="19041" spans="1:5" ht="13.8" x14ac:dyDescent="0.25">
      <c r="A19041" s="47">
        <v>43116</v>
      </c>
      <c r="B19041" s="45" t="str">
        <f t="shared" si="616"/>
        <v>January</v>
      </c>
      <c r="C19041" s="53">
        <f t="shared" si="617"/>
        <v>2018</v>
      </c>
      <c r="D19041" s="43" t="s">
        <v>118</v>
      </c>
      <c r="E19041" s="132">
        <v>21.24</v>
      </c>
    </row>
    <row r="19042" spans="1:5" ht="13.8" x14ac:dyDescent="0.25">
      <c r="A19042" s="47">
        <v>43116</v>
      </c>
      <c r="B19042" s="45" t="str">
        <f t="shared" si="616"/>
        <v>January</v>
      </c>
      <c r="C19042" s="53">
        <f t="shared" si="617"/>
        <v>2018</v>
      </c>
      <c r="D19042" s="43" t="s">
        <v>102</v>
      </c>
      <c r="E19042" s="132">
        <v>20.96</v>
      </c>
    </row>
    <row r="19043" spans="1:5" ht="13.8" x14ac:dyDescent="0.25">
      <c r="A19043" s="47">
        <v>43116</v>
      </c>
      <c r="B19043" s="45" t="str">
        <f t="shared" si="616"/>
        <v>January</v>
      </c>
      <c r="C19043" s="53">
        <f t="shared" si="617"/>
        <v>2018</v>
      </c>
      <c r="D19043" s="43" t="s">
        <v>119</v>
      </c>
      <c r="E19043" s="132">
        <v>20.28</v>
      </c>
    </row>
    <row r="19044" spans="1:5" ht="13.8" x14ac:dyDescent="0.25">
      <c r="A19044" s="47">
        <v>43116</v>
      </c>
      <c r="B19044" s="45" t="str">
        <f t="shared" si="616"/>
        <v>January</v>
      </c>
      <c r="C19044" s="53">
        <f t="shared" si="617"/>
        <v>2018</v>
      </c>
      <c r="D19044" s="43" t="s">
        <v>120</v>
      </c>
      <c r="E19044" s="132">
        <v>19.239999999999998</v>
      </c>
    </row>
    <row r="19045" spans="1:5" ht="13.8" x14ac:dyDescent="0.25">
      <c r="A19045" s="47">
        <v>43116</v>
      </c>
      <c r="B19045" s="45" t="str">
        <f t="shared" ref="B19045:B19106" si="618">TEXT(A19045,"mmmm")</f>
        <v>January</v>
      </c>
      <c r="C19045" s="53">
        <f t="shared" ref="C19045:C19106" si="619">YEAR(A19045)</f>
        <v>2018</v>
      </c>
      <c r="D19045" s="43" t="s">
        <v>103</v>
      </c>
      <c r="E19045" s="132">
        <v>18.559999999999999</v>
      </c>
    </row>
    <row r="19046" spans="1:5" ht="13.8" x14ac:dyDescent="0.25">
      <c r="A19046" s="47">
        <v>43116</v>
      </c>
      <c r="B19046" s="45" t="str">
        <f t="shared" si="618"/>
        <v>January</v>
      </c>
      <c r="C19046" s="53">
        <f t="shared" si="619"/>
        <v>2018</v>
      </c>
      <c r="D19046" s="43" t="s">
        <v>116</v>
      </c>
      <c r="E19046" s="132">
        <v>11.072250000000002</v>
      </c>
    </row>
    <row r="19047" spans="1:5" ht="13.8" x14ac:dyDescent="0.25">
      <c r="A19047" s="47">
        <v>43116</v>
      </c>
      <c r="B19047" s="45" t="str">
        <f t="shared" si="618"/>
        <v>January</v>
      </c>
      <c r="C19047" s="53">
        <f t="shared" si="619"/>
        <v>2018</v>
      </c>
      <c r="D19047" s="43" t="s">
        <v>104</v>
      </c>
      <c r="E19047" s="132">
        <v>15.008000000000003</v>
      </c>
    </row>
    <row r="19048" spans="1:5" ht="13.8" x14ac:dyDescent="0.25">
      <c r="A19048" s="47">
        <v>43116</v>
      </c>
      <c r="B19048" s="45" t="str">
        <f t="shared" si="618"/>
        <v>January</v>
      </c>
      <c r="C19048" s="53">
        <f t="shared" si="619"/>
        <v>2018</v>
      </c>
      <c r="D19048" s="43" t="s">
        <v>121</v>
      </c>
      <c r="E19048" s="132">
        <v>14.272</v>
      </c>
    </row>
    <row r="19049" spans="1:5" ht="13.8" x14ac:dyDescent="0.25">
      <c r="A19049" s="47">
        <v>43116</v>
      </c>
      <c r="B19049" s="45" t="str">
        <f t="shared" si="618"/>
        <v>January</v>
      </c>
      <c r="C19049" s="53">
        <f t="shared" si="619"/>
        <v>2018</v>
      </c>
      <c r="D19049" s="43" t="s">
        <v>122</v>
      </c>
      <c r="E19049" s="132">
        <v>12.927999999999999</v>
      </c>
    </row>
    <row r="19050" spans="1:5" ht="13.8" x14ac:dyDescent="0.25">
      <c r="A19050" s="47">
        <v>43116</v>
      </c>
      <c r="B19050" s="45" t="str">
        <f t="shared" si="618"/>
        <v>January</v>
      </c>
      <c r="C19050" s="53">
        <f t="shared" si="619"/>
        <v>2018</v>
      </c>
      <c r="D19050" s="43" t="s">
        <v>123</v>
      </c>
      <c r="E19050" s="132">
        <v>12.768000000000002</v>
      </c>
    </row>
    <row r="19051" spans="1:5" ht="13.8" x14ac:dyDescent="0.25">
      <c r="A19051" s="47">
        <v>43116</v>
      </c>
      <c r="B19051" s="45" t="str">
        <f t="shared" si="618"/>
        <v>January</v>
      </c>
      <c r="C19051" s="53">
        <f t="shared" si="619"/>
        <v>2018</v>
      </c>
      <c r="D19051" s="43" t="s">
        <v>99</v>
      </c>
      <c r="E19051" s="132">
        <v>7.41</v>
      </c>
    </row>
    <row r="19052" spans="1:5" ht="13.8" x14ac:dyDescent="0.25">
      <c r="A19052" s="47">
        <v>43116</v>
      </c>
      <c r="B19052" s="45" t="str">
        <f t="shared" si="618"/>
        <v>January</v>
      </c>
      <c r="C19052" s="53">
        <f t="shared" si="619"/>
        <v>2018</v>
      </c>
      <c r="D19052" s="43" t="s">
        <v>100</v>
      </c>
      <c r="E19052" s="132">
        <v>7.2149999999999999</v>
      </c>
    </row>
    <row r="19053" spans="1:5" ht="13.8" x14ac:dyDescent="0.25">
      <c r="A19053" s="47">
        <v>43116</v>
      </c>
      <c r="B19053" s="45" t="str">
        <f t="shared" si="618"/>
        <v>January</v>
      </c>
      <c r="C19053" s="53">
        <f t="shared" si="619"/>
        <v>2018</v>
      </c>
      <c r="D19053" s="43" t="s">
        <v>101</v>
      </c>
      <c r="E19053" s="132">
        <v>6.9029999999999996</v>
      </c>
    </row>
    <row r="19054" spans="1:5" ht="13.8" x14ac:dyDescent="0.25">
      <c r="A19054" s="47">
        <v>43116</v>
      </c>
      <c r="B19054" s="45" t="str">
        <f t="shared" si="618"/>
        <v>January</v>
      </c>
      <c r="C19054" s="53">
        <f t="shared" si="619"/>
        <v>2018</v>
      </c>
      <c r="D19054" s="43" t="s">
        <v>124</v>
      </c>
      <c r="E19054" s="132">
        <v>6.8444999999999991</v>
      </c>
    </row>
    <row r="19055" spans="1:5" ht="13.8" x14ac:dyDescent="0.25">
      <c r="A19055" s="47">
        <v>43116</v>
      </c>
      <c r="B19055" s="45" t="str">
        <f t="shared" si="618"/>
        <v>January</v>
      </c>
      <c r="C19055" s="53">
        <f t="shared" si="619"/>
        <v>2018</v>
      </c>
      <c r="D19055" s="43" t="s">
        <v>125</v>
      </c>
      <c r="E19055" s="132">
        <v>6.1230000000000011</v>
      </c>
    </row>
    <row r="19056" spans="1:5" ht="13.8" x14ac:dyDescent="0.25">
      <c r="A19056" s="47">
        <v>43116</v>
      </c>
      <c r="B19056" s="45" t="str">
        <f t="shared" si="618"/>
        <v>January</v>
      </c>
      <c r="C19056" s="53">
        <f t="shared" si="619"/>
        <v>2018</v>
      </c>
      <c r="D19056" s="43" t="s">
        <v>126</v>
      </c>
      <c r="E19056" s="132">
        <v>6.5780000000000003</v>
      </c>
    </row>
    <row r="19057" spans="1:5" ht="13.8" x14ac:dyDescent="0.25">
      <c r="A19057" s="47">
        <v>43116</v>
      </c>
      <c r="B19057" s="45" t="str">
        <f t="shared" si="618"/>
        <v>January</v>
      </c>
      <c r="C19057" s="53">
        <f t="shared" si="619"/>
        <v>2018</v>
      </c>
      <c r="D19057" s="43" t="s">
        <v>127</v>
      </c>
      <c r="E19057" s="132">
        <v>6.5415000000000001</v>
      </c>
    </row>
    <row r="19058" spans="1:5" ht="13.8" x14ac:dyDescent="0.25">
      <c r="A19058" s="47">
        <v>43116</v>
      </c>
      <c r="B19058" s="45" t="str">
        <f t="shared" si="618"/>
        <v>January</v>
      </c>
      <c r="C19058" s="53">
        <f t="shared" si="619"/>
        <v>2018</v>
      </c>
      <c r="D19058" s="43" t="s">
        <v>105</v>
      </c>
      <c r="E19058" s="132">
        <v>4.8165000000000004</v>
      </c>
    </row>
    <row r="19059" spans="1:5" ht="13.8" x14ac:dyDescent="0.25">
      <c r="A19059" s="47">
        <v>43116</v>
      </c>
      <c r="B19059" s="45" t="str">
        <f t="shared" si="618"/>
        <v>January</v>
      </c>
      <c r="C19059" s="53">
        <f t="shared" si="619"/>
        <v>2018</v>
      </c>
      <c r="D19059" s="43" t="s">
        <v>128</v>
      </c>
      <c r="E19059" s="132">
        <v>6.7554999999999996</v>
      </c>
    </row>
    <row r="19060" spans="1:5" ht="13.8" x14ac:dyDescent="0.25">
      <c r="A19060" s="47">
        <v>43123</v>
      </c>
      <c r="B19060" s="45" t="str">
        <f t="shared" si="618"/>
        <v>January</v>
      </c>
      <c r="C19060" s="53">
        <f t="shared" si="619"/>
        <v>2018</v>
      </c>
      <c r="D19060" s="43" t="s">
        <v>131</v>
      </c>
    </row>
    <row r="19061" spans="1:5" ht="13.8" x14ac:dyDescent="0.25">
      <c r="A19061" s="47">
        <v>43123</v>
      </c>
      <c r="B19061" s="45" t="str">
        <f t="shared" si="618"/>
        <v>January</v>
      </c>
      <c r="C19061" s="53">
        <f t="shared" si="619"/>
        <v>2018</v>
      </c>
      <c r="D19061" s="43" t="s">
        <v>115</v>
      </c>
    </row>
    <row r="19062" spans="1:5" ht="13.8" x14ac:dyDescent="0.25">
      <c r="A19062" s="47">
        <v>43123</v>
      </c>
      <c r="B19062" s="45" t="str">
        <f t="shared" si="618"/>
        <v>January</v>
      </c>
      <c r="C19062" s="53">
        <f t="shared" si="619"/>
        <v>2018</v>
      </c>
      <c r="D19062" s="43" t="s">
        <v>95</v>
      </c>
    </row>
    <row r="19063" spans="1:5" ht="13.8" x14ac:dyDescent="0.25">
      <c r="A19063" s="47">
        <v>43123</v>
      </c>
      <c r="B19063" s="45" t="str">
        <f t="shared" si="618"/>
        <v>January</v>
      </c>
      <c r="C19063" s="53">
        <f t="shared" si="619"/>
        <v>2018</v>
      </c>
      <c r="D19063" s="43" t="s">
        <v>96</v>
      </c>
    </row>
    <row r="19064" spans="1:5" ht="13.8" x14ac:dyDescent="0.25">
      <c r="A19064" s="47">
        <v>43123</v>
      </c>
      <c r="B19064" s="45" t="str">
        <f t="shared" si="618"/>
        <v>January</v>
      </c>
      <c r="C19064" s="53">
        <f t="shared" si="619"/>
        <v>2018</v>
      </c>
      <c r="D19064" s="43" t="s">
        <v>97</v>
      </c>
    </row>
    <row r="19065" spans="1:5" ht="13.8" x14ac:dyDescent="0.25">
      <c r="A19065" s="47">
        <v>43123</v>
      </c>
      <c r="B19065" s="45" t="str">
        <f t="shared" si="618"/>
        <v>January</v>
      </c>
      <c r="C19065" s="53">
        <f t="shared" si="619"/>
        <v>2018</v>
      </c>
      <c r="D19065" s="43" t="s">
        <v>98</v>
      </c>
    </row>
    <row r="19066" spans="1:5" ht="15.6" x14ac:dyDescent="0.3">
      <c r="A19066" s="47">
        <v>43123</v>
      </c>
      <c r="B19066" s="45" t="str">
        <f t="shared" si="618"/>
        <v>January</v>
      </c>
      <c r="C19066" s="53">
        <f t="shared" si="619"/>
        <v>2018</v>
      </c>
      <c r="D19066" s="130" t="s">
        <v>136</v>
      </c>
      <c r="E19066" s="132">
        <v>19.001750000000001</v>
      </c>
    </row>
    <row r="19067" spans="1:5" ht="13.8" x14ac:dyDescent="0.25">
      <c r="A19067" s="47">
        <v>43123</v>
      </c>
      <c r="B19067" s="45" t="str">
        <f t="shared" si="618"/>
        <v>January</v>
      </c>
      <c r="C19067" s="53">
        <f t="shared" si="619"/>
        <v>2018</v>
      </c>
      <c r="D19067" s="43" t="s">
        <v>118</v>
      </c>
      <c r="E19067" s="132">
        <v>17.456624999999999</v>
      </c>
    </row>
    <row r="19068" spans="1:5" ht="13.8" x14ac:dyDescent="0.25">
      <c r="A19068" s="47">
        <v>43123</v>
      </c>
      <c r="B19068" s="45" t="str">
        <f t="shared" si="618"/>
        <v>January</v>
      </c>
      <c r="C19068" s="53">
        <f t="shared" si="619"/>
        <v>2018</v>
      </c>
      <c r="D19068" s="43" t="s">
        <v>102</v>
      </c>
      <c r="E19068" s="132">
        <v>17.226500000000001</v>
      </c>
    </row>
    <row r="19069" spans="1:5" ht="13.8" x14ac:dyDescent="0.25">
      <c r="A19069" s="47">
        <v>43123</v>
      </c>
      <c r="B19069" s="45" t="str">
        <f t="shared" si="618"/>
        <v>January</v>
      </c>
      <c r="C19069" s="53">
        <f t="shared" si="619"/>
        <v>2018</v>
      </c>
      <c r="D19069" s="43" t="s">
        <v>119</v>
      </c>
      <c r="E19069" s="132">
        <v>16.667625000000001</v>
      </c>
    </row>
    <row r="19070" spans="1:5" ht="13.8" x14ac:dyDescent="0.25">
      <c r="A19070" s="47">
        <v>43123</v>
      </c>
      <c r="B19070" s="45" t="str">
        <f t="shared" si="618"/>
        <v>January</v>
      </c>
      <c r="C19070" s="53">
        <f t="shared" si="619"/>
        <v>2018</v>
      </c>
      <c r="D19070" s="43" t="s">
        <v>120</v>
      </c>
      <c r="E19070" s="132">
        <v>15.812874999999998</v>
      </c>
    </row>
    <row r="19071" spans="1:5" ht="13.8" x14ac:dyDescent="0.25">
      <c r="A19071" s="47">
        <v>43123</v>
      </c>
      <c r="B19071" s="45" t="str">
        <f t="shared" si="618"/>
        <v>January</v>
      </c>
      <c r="C19071" s="53">
        <f t="shared" si="619"/>
        <v>2018</v>
      </c>
      <c r="D19071" s="43" t="s">
        <v>103</v>
      </c>
      <c r="E19071" s="132">
        <v>15.253999999999998</v>
      </c>
    </row>
    <row r="19072" spans="1:5" ht="13.8" x14ac:dyDescent="0.25">
      <c r="A19072" s="47">
        <v>43123</v>
      </c>
      <c r="B19072" s="45" t="str">
        <f t="shared" si="618"/>
        <v>January</v>
      </c>
      <c r="C19072" s="53">
        <f t="shared" si="619"/>
        <v>2018</v>
      </c>
      <c r="D19072" s="43" t="s">
        <v>116</v>
      </c>
      <c r="E19072" s="132">
        <v>10.623375000000001</v>
      </c>
    </row>
    <row r="19073" spans="1:5" ht="13.8" x14ac:dyDescent="0.25">
      <c r="A19073" s="47">
        <v>43123</v>
      </c>
      <c r="B19073" s="45" t="str">
        <f t="shared" si="618"/>
        <v>January</v>
      </c>
      <c r="C19073" s="53">
        <f t="shared" si="619"/>
        <v>2018</v>
      </c>
      <c r="D19073" s="43" t="s">
        <v>104</v>
      </c>
      <c r="E19073" s="132">
        <v>12.428500000000001</v>
      </c>
    </row>
    <row r="19074" spans="1:5" ht="13.8" x14ac:dyDescent="0.25">
      <c r="A19074" s="47">
        <v>43123</v>
      </c>
      <c r="B19074" s="45" t="str">
        <f t="shared" si="618"/>
        <v>January</v>
      </c>
      <c r="C19074" s="53">
        <f t="shared" si="619"/>
        <v>2018</v>
      </c>
      <c r="D19074" s="43" t="s">
        <v>121</v>
      </c>
      <c r="E19074" s="132">
        <v>11.819000000000001</v>
      </c>
    </row>
    <row r="19075" spans="1:5" ht="13.8" x14ac:dyDescent="0.25">
      <c r="A19075" s="47">
        <v>43123</v>
      </c>
      <c r="B19075" s="45" t="str">
        <f t="shared" si="618"/>
        <v>January</v>
      </c>
      <c r="C19075" s="53">
        <f t="shared" si="619"/>
        <v>2018</v>
      </c>
      <c r="D19075" s="43" t="s">
        <v>122</v>
      </c>
      <c r="E19075" s="132">
        <v>10.706</v>
      </c>
    </row>
    <row r="19076" spans="1:5" ht="13.8" x14ac:dyDescent="0.25">
      <c r="A19076" s="47">
        <v>43123</v>
      </c>
      <c r="B19076" s="45" t="str">
        <f t="shared" si="618"/>
        <v>January</v>
      </c>
      <c r="C19076" s="53">
        <f t="shared" si="619"/>
        <v>2018</v>
      </c>
      <c r="D19076" s="43" t="s">
        <v>123</v>
      </c>
      <c r="E19076" s="132">
        <v>10.573500000000001</v>
      </c>
    </row>
    <row r="19077" spans="1:5" ht="13.8" x14ac:dyDescent="0.25">
      <c r="A19077" s="47">
        <v>43123</v>
      </c>
      <c r="B19077" s="45" t="str">
        <f t="shared" si="618"/>
        <v>January</v>
      </c>
      <c r="C19077" s="53">
        <f t="shared" si="619"/>
        <v>2018</v>
      </c>
      <c r="D19077" s="43" t="s">
        <v>99</v>
      </c>
      <c r="E19077" s="132">
        <v>7.03</v>
      </c>
    </row>
    <row r="19078" spans="1:5" ht="13.8" x14ac:dyDescent="0.25">
      <c r="A19078" s="47">
        <v>43123</v>
      </c>
      <c r="B19078" s="45" t="str">
        <f t="shared" si="618"/>
        <v>January</v>
      </c>
      <c r="C19078" s="53">
        <f t="shared" si="619"/>
        <v>2018</v>
      </c>
      <c r="D19078" s="43" t="s">
        <v>100</v>
      </c>
      <c r="E19078" s="132">
        <v>6.8449999999999998</v>
      </c>
    </row>
    <row r="19079" spans="1:5" ht="13.8" x14ac:dyDescent="0.25">
      <c r="A19079" s="47">
        <v>43123</v>
      </c>
      <c r="B19079" s="45" t="str">
        <f t="shared" si="618"/>
        <v>January</v>
      </c>
      <c r="C19079" s="53">
        <f t="shared" si="619"/>
        <v>2018</v>
      </c>
      <c r="D19079" s="43" t="s">
        <v>101</v>
      </c>
      <c r="E19079" s="132">
        <v>6.5489999999999995</v>
      </c>
    </row>
    <row r="19080" spans="1:5" ht="13.8" x14ac:dyDescent="0.25">
      <c r="A19080" s="47">
        <v>43123</v>
      </c>
      <c r="B19080" s="45" t="str">
        <f t="shared" si="618"/>
        <v>January</v>
      </c>
      <c r="C19080" s="53">
        <f t="shared" si="619"/>
        <v>2018</v>
      </c>
      <c r="D19080" s="43" t="s">
        <v>124</v>
      </c>
      <c r="E19080" s="132">
        <v>6.4934999999999992</v>
      </c>
    </row>
    <row r="19081" spans="1:5" ht="13.8" x14ac:dyDescent="0.25">
      <c r="A19081" s="47">
        <v>43123</v>
      </c>
      <c r="B19081" s="45" t="str">
        <f t="shared" si="618"/>
        <v>January</v>
      </c>
      <c r="C19081" s="53">
        <f t="shared" si="619"/>
        <v>2018</v>
      </c>
      <c r="D19081" s="43" t="s">
        <v>125</v>
      </c>
      <c r="E19081" s="132">
        <v>5.8090000000000002</v>
      </c>
    </row>
    <row r="19082" spans="1:5" ht="13.8" x14ac:dyDescent="0.25">
      <c r="A19082" s="47">
        <v>43123</v>
      </c>
      <c r="B19082" s="45" t="str">
        <f t="shared" si="618"/>
        <v>January</v>
      </c>
      <c r="C19082" s="53">
        <f t="shared" si="619"/>
        <v>2018</v>
      </c>
      <c r="D19082" s="43" t="s">
        <v>126</v>
      </c>
      <c r="E19082" s="132">
        <v>6.2790000000000008</v>
      </c>
    </row>
    <row r="19083" spans="1:5" ht="13.8" x14ac:dyDescent="0.25">
      <c r="A19083" s="47">
        <v>43123</v>
      </c>
      <c r="B19083" s="45" t="str">
        <f t="shared" si="618"/>
        <v>January</v>
      </c>
      <c r="C19083" s="53">
        <f t="shared" si="619"/>
        <v>2018</v>
      </c>
      <c r="D19083" s="43" t="s">
        <v>127</v>
      </c>
      <c r="E19083" s="132">
        <v>6.2744999999999997</v>
      </c>
    </row>
    <row r="19084" spans="1:5" ht="13.8" x14ac:dyDescent="0.25">
      <c r="A19084" s="47">
        <v>43123</v>
      </c>
      <c r="B19084" s="45" t="str">
        <f t="shared" si="618"/>
        <v>January</v>
      </c>
      <c r="C19084" s="53">
        <f t="shared" si="619"/>
        <v>2018</v>
      </c>
      <c r="D19084" s="43" t="s">
        <v>105</v>
      </c>
      <c r="E19084" s="132">
        <v>4.5695000000000006</v>
      </c>
    </row>
    <row r="19085" spans="1:5" ht="13.8" x14ac:dyDescent="0.25">
      <c r="A19085" s="47">
        <v>43123</v>
      </c>
      <c r="B19085" s="45" t="str">
        <f t="shared" si="618"/>
        <v>January</v>
      </c>
      <c r="C19085" s="53">
        <f t="shared" si="619"/>
        <v>2018</v>
      </c>
      <c r="D19085" s="43" t="s">
        <v>128</v>
      </c>
      <c r="E19085" s="132">
        <v>6.5264999999999995</v>
      </c>
    </row>
    <row r="19086" spans="1:5" ht="13.8" x14ac:dyDescent="0.25">
      <c r="A19086" s="47">
        <v>43130</v>
      </c>
      <c r="B19086" s="45" t="str">
        <f t="shared" si="618"/>
        <v>January</v>
      </c>
      <c r="C19086" s="53">
        <f t="shared" si="619"/>
        <v>2018</v>
      </c>
      <c r="D19086" s="43" t="s">
        <v>131</v>
      </c>
    </row>
    <row r="19087" spans="1:5" ht="13.8" x14ac:dyDescent="0.25">
      <c r="A19087" s="47">
        <v>43130</v>
      </c>
      <c r="B19087" s="45" t="str">
        <f t="shared" si="618"/>
        <v>January</v>
      </c>
      <c r="C19087" s="53">
        <f t="shared" si="619"/>
        <v>2018</v>
      </c>
      <c r="D19087" s="43" t="s">
        <v>115</v>
      </c>
    </row>
    <row r="19088" spans="1:5" ht="13.8" x14ac:dyDescent="0.25">
      <c r="A19088" s="47">
        <v>43130</v>
      </c>
      <c r="B19088" s="45" t="str">
        <f t="shared" si="618"/>
        <v>January</v>
      </c>
      <c r="C19088" s="53">
        <f t="shared" si="619"/>
        <v>2018</v>
      </c>
      <c r="D19088" s="43" t="s">
        <v>95</v>
      </c>
    </row>
    <row r="19089" spans="1:5" ht="13.8" x14ac:dyDescent="0.25">
      <c r="A19089" s="47">
        <v>43130</v>
      </c>
      <c r="B19089" s="45" t="str">
        <f t="shared" si="618"/>
        <v>January</v>
      </c>
      <c r="C19089" s="53">
        <f t="shared" si="619"/>
        <v>2018</v>
      </c>
      <c r="D19089" s="43" t="s">
        <v>96</v>
      </c>
    </row>
    <row r="19090" spans="1:5" ht="13.8" x14ac:dyDescent="0.25">
      <c r="A19090" s="47">
        <v>43130</v>
      </c>
      <c r="B19090" s="45" t="str">
        <f t="shared" si="618"/>
        <v>January</v>
      </c>
      <c r="C19090" s="53">
        <f t="shared" si="619"/>
        <v>2018</v>
      </c>
      <c r="D19090" s="43" t="s">
        <v>97</v>
      </c>
    </row>
    <row r="19091" spans="1:5" ht="13.8" x14ac:dyDescent="0.25">
      <c r="A19091" s="47">
        <v>43130</v>
      </c>
      <c r="B19091" s="45" t="str">
        <f t="shared" si="618"/>
        <v>January</v>
      </c>
      <c r="C19091" s="53">
        <f t="shared" si="619"/>
        <v>2018</v>
      </c>
      <c r="D19091" s="43" t="s">
        <v>98</v>
      </c>
    </row>
    <row r="19092" spans="1:5" ht="15.6" x14ac:dyDescent="0.3">
      <c r="A19092" s="47">
        <v>43130</v>
      </c>
      <c r="B19092" s="45" t="str">
        <f t="shared" si="618"/>
        <v>January</v>
      </c>
      <c r="C19092" s="53">
        <f t="shared" si="619"/>
        <v>2018</v>
      </c>
      <c r="D19092" s="130" t="s">
        <v>136</v>
      </c>
      <c r="E19092" s="132">
        <v>20.663499999999999</v>
      </c>
    </row>
    <row r="19093" spans="1:5" ht="13.8" x14ac:dyDescent="0.25">
      <c r="A19093" s="47">
        <v>43130</v>
      </c>
      <c r="B19093" s="45" t="str">
        <f t="shared" si="618"/>
        <v>January</v>
      </c>
      <c r="C19093" s="53">
        <f t="shared" si="619"/>
        <v>2018</v>
      </c>
      <c r="D19093" s="43" t="s">
        <v>118</v>
      </c>
      <c r="E19093" s="132">
        <v>18.983249999999998</v>
      </c>
    </row>
    <row r="19094" spans="1:5" ht="13.8" x14ac:dyDescent="0.25">
      <c r="A19094" s="47">
        <v>43130</v>
      </c>
      <c r="B19094" s="45" t="str">
        <f t="shared" si="618"/>
        <v>January</v>
      </c>
      <c r="C19094" s="53">
        <f t="shared" si="619"/>
        <v>2018</v>
      </c>
      <c r="D19094" s="43" t="s">
        <v>102</v>
      </c>
      <c r="E19094" s="132">
        <v>18.733000000000001</v>
      </c>
    </row>
    <row r="19095" spans="1:5" ht="13.8" x14ac:dyDescent="0.25">
      <c r="A19095" s="47">
        <v>43130</v>
      </c>
      <c r="B19095" s="45" t="str">
        <f t="shared" si="618"/>
        <v>January</v>
      </c>
      <c r="C19095" s="53">
        <f t="shared" si="619"/>
        <v>2018</v>
      </c>
      <c r="D19095" s="43" t="s">
        <v>119</v>
      </c>
      <c r="E19095" s="132">
        <v>18.125250000000001</v>
      </c>
    </row>
    <row r="19096" spans="1:5" ht="13.8" x14ac:dyDescent="0.25">
      <c r="A19096" s="47">
        <v>43130</v>
      </c>
      <c r="B19096" s="45" t="str">
        <f t="shared" si="618"/>
        <v>January</v>
      </c>
      <c r="C19096" s="53">
        <f t="shared" si="619"/>
        <v>2018</v>
      </c>
      <c r="D19096" s="43" t="s">
        <v>120</v>
      </c>
      <c r="E19096" s="132">
        <v>17.195749999999997</v>
      </c>
    </row>
    <row r="19097" spans="1:5" ht="13.8" x14ac:dyDescent="0.25">
      <c r="A19097" s="47">
        <v>43130</v>
      </c>
      <c r="B19097" s="45" t="str">
        <f t="shared" si="618"/>
        <v>January</v>
      </c>
      <c r="C19097" s="53">
        <f t="shared" si="619"/>
        <v>2018</v>
      </c>
      <c r="D19097" s="43" t="s">
        <v>103</v>
      </c>
      <c r="E19097" s="132">
        <v>16.588000000000001</v>
      </c>
    </row>
    <row r="19098" spans="1:5" ht="13.8" x14ac:dyDescent="0.25">
      <c r="A19098" s="47">
        <v>43130</v>
      </c>
      <c r="B19098" s="45" t="str">
        <f t="shared" si="618"/>
        <v>January</v>
      </c>
      <c r="C19098" s="53">
        <f t="shared" si="619"/>
        <v>2018</v>
      </c>
      <c r="D19098" s="43" t="s">
        <v>116</v>
      </c>
      <c r="E19098" s="132">
        <v>11.47125</v>
      </c>
    </row>
    <row r="19099" spans="1:5" ht="13.8" x14ac:dyDescent="0.25">
      <c r="A19099" s="47">
        <v>43130</v>
      </c>
      <c r="B19099" s="45" t="str">
        <f t="shared" si="618"/>
        <v>January</v>
      </c>
      <c r="C19099" s="53">
        <f t="shared" si="619"/>
        <v>2018</v>
      </c>
      <c r="D19099" s="43" t="s">
        <v>104</v>
      </c>
      <c r="E19099" s="132">
        <v>14.421750000000001</v>
      </c>
    </row>
    <row r="19100" spans="1:5" ht="13.8" x14ac:dyDescent="0.25">
      <c r="A19100" s="47">
        <v>43130</v>
      </c>
      <c r="B19100" s="45" t="str">
        <f t="shared" si="618"/>
        <v>January</v>
      </c>
      <c r="C19100" s="53">
        <f t="shared" si="619"/>
        <v>2018</v>
      </c>
      <c r="D19100" s="43" t="s">
        <v>121</v>
      </c>
      <c r="E19100" s="132">
        <v>13.714500000000001</v>
      </c>
    </row>
    <row r="19101" spans="1:5" ht="13.8" x14ac:dyDescent="0.25">
      <c r="A19101" s="47">
        <v>43130</v>
      </c>
      <c r="B19101" s="45" t="str">
        <f t="shared" si="618"/>
        <v>January</v>
      </c>
      <c r="C19101" s="53">
        <f t="shared" si="619"/>
        <v>2018</v>
      </c>
      <c r="D19101" s="43" t="s">
        <v>122</v>
      </c>
      <c r="E19101" s="132">
        <v>12.423</v>
      </c>
    </row>
    <row r="19102" spans="1:5" ht="13.8" x14ac:dyDescent="0.25">
      <c r="A19102" s="47">
        <v>43130</v>
      </c>
      <c r="B19102" s="45" t="str">
        <f t="shared" si="618"/>
        <v>January</v>
      </c>
      <c r="C19102" s="53">
        <f t="shared" si="619"/>
        <v>2018</v>
      </c>
      <c r="D19102" s="43" t="s">
        <v>123</v>
      </c>
      <c r="E19102" s="132">
        <v>12.26925</v>
      </c>
    </row>
    <row r="19103" spans="1:5" ht="13.8" x14ac:dyDescent="0.25">
      <c r="A19103" s="47">
        <v>43130</v>
      </c>
      <c r="B19103" s="45" t="str">
        <f t="shared" si="618"/>
        <v>January</v>
      </c>
      <c r="C19103" s="53">
        <f t="shared" si="619"/>
        <v>2018</v>
      </c>
      <c r="D19103" s="43" t="s">
        <v>99</v>
      </c>
      <c r="E19103" s="132">
        <v>7.98</v>
      </c>
    </row>
    <row r="19104" spans="1:5" ht="13.8" x14ac:dyDescent="0.25">
      <c r="A19104" s="47">
        <v>43130</v>
      </c>
      <c r="B19104" s="45" t="str">
        <f t="shared" si="618"/>
        <v>January</v>
      </c>
      <c r="C19104" s="53">
        <f t="shared" si="619"/>
        <v>2018</v>
      </c>
      <c r="D19104" s="43" t="s">
        <v>100</v>
      </c>
      <c r="E19104" s="132">
        <v>7.77</v>
      </c>
    </row>
    <row r="19105" spans="1:5" ht="13.8" x14ac:dyDescent="0.25">
      <c r="A19105" s="47">
        <v>43130</v>
      </c>
      <c r="B19105" s="45" t="str">
        <f t="shared" si="618"/>
        <v>January</v>
      </c>
      <c r="C19105" s="53">
        <f t="shared" si="619"/>
        <v>2018</v>
      </c>
      <c r="D19105" s="43" t="s">
        <v>101</v>
      </c>
      <c r="E19105" s="132">
        <v>7.4340000000000002</v>
      </c>
    </row>
    <row r="19106" spans="1:5" ht="13.8" x14ac:dyDescent="0.25">
      <c r="A19106" s="47">
        <v>43130</v>
      </c>
      <c r="B19106" s="45" t="str">
        <f t="shared" si="618"/>
        <v>January</v>
      </c>
      <c r="C19106" s="53">
        <f t="shared" si="619"/>
        <v>2018</v>
      </c>
      <c r="D19106" s="43" t="s">
        <v>124</v>
      </c>
      <c r="E19106" s="132">
        <v>7.3709999999999987</v>
      </c>
    </row>
    <row r="19107" spans="1:5" ht="13.8" x14ac:dyDescent="0.25">
      <c r="A19107" s="47">
        <v>43130</v>
      </c>
      <c r="B19107" s="45" t="str">
        <f t="shared" ref="B19107:B19168" si="620">TEXT(A19107,"mmmm")</f>
        <v>January</v>
      </c>
      <c r="C19107" s="53">
        <f t="shared" ref="C19107:C19168" si="621">YEAR(A19107)</f>
        <v>2018</v>
      </c>
      <c r="D19107" s="43" t="s">
        <v>125</v>
      </c>
      <c r="E19107" s="132">
        <v>6.5939999999999994</v>
      </c>
    </row>
    <row r="19108" spans="1:5" ht="13.8" x14ac:dyDescent="0.25">
      <c r="A19108" s="47">
        <v>43130</v>
      </c>
      <c r="B19108" s="45" t="str">
        <f t="shared" si="620"/>
        <v>January</v>
      </c>
      <c r="C19108" s="53">
        <f t="shared" si="621"/>
        <v>2018</v>
      </c>
      <c r="D19108" s="43" t="s">
        <v>126</v>
      </c>
      <c r="E19108" s="132">
        <v>7.0265000000000013</v>
      </c>
    </row>
    <row r="19109" spans="1:5" ht="13.8" x14ac:dyDescent="0.25">
      <c r="A19109" s="47">
        <v>43130</v>
      </c>
      <c r="B19109" s="45" t="str">
        <f t="shared" si="620"/>
        <v>January</v>
      </c>
      <c r="C19109" s="53">
        <f t="shared" si="621"/>
        <v>2018</v>
      </c>
      <c r="D19109" s="43" t="s">
        <v>127</v>
      </c>
      <c r="E19109" s="132">
        <v>6.9419999999999993</v>
      </c>
    </row>
    <row r="19110" spans="1:5" ht="13.8" x14ac:dyDescent="0.25">
      <c r="A19110" s="47">
        <v>43130</v>
      </c>
      <c r="B19110" s="45" t="str">
        <f t="shared" si="620"/>
        <v>January</v>
      </c>
      <c r="C19110" s="53">
        <f t="shared" si="621"/>
        <v>2018</v>
      </c>
      <c r="D19110" s="43" t="s">
        <v>105</v>
      </c>
      <c r="E19110" s="132">
        <v>5.1870000000000003</v>
      </c>
    </row>
    <row r="19111" spans="1:5" ht="13.8" x14ac:dyDescent="0.25">
      <c r="A19111" s="47">
        <v>43130</v>
      </c>
      <c r="B19111" s="45" t="str">
        <f t="shared" si="620"/>
        <v>January</v>
      </c>
      <c r="C19111" s="53">
        <f t="shared" si="621"/>
        <v>2018</v>
      </c>
      <c r="D19111" s="43" t="s">
        <v>128</v>
      </c>
      <c r="E19111" s="132">
        <v>7.0990000000000002</v>
      </c>
    </row>
    <row r="19112" spans="1:5" ht="13.8" x14ac:dyDescent="0.25">
      <c r="A19112" s="47">
        <v>43137</v>
      </c>
      <c r="B19112" s="45" t="str">
        <f t="shared" si="620"/>
        <v>February</v>
      </c>
      <c r="C19112" s="53">
        <f t="shared" si="621"/>
        <v>2018</v>
      </c>
      <c r="D19112" s="43" t="s">
        <v>131</v>
      </c>
    </row>
    <row r="19113" spans="1:5" ht="13.8" x14ac:dyDescent="0.25">
      <c r="A19113" s="47">
        <v>43137</v>
      </c>
      <c r="B19113" s="45" t="str">
        <f t="shared" si="620"/>
        <v>February</v>
      </c>
      <c r="C19113" s="53">
        <f t="shared" si="621"/>
        <v>2018</v>
      </c>
      <c r="D19113" s="43" t="s">
        <v>115</v>
      </c>
    </row>
    <row r="19114" spans="1:5" ht="13.8" x14ac:dyDescent="0.25">
      <c r="A19114" s="47">
        <v>43137</v>
      </c>
      <c r="B19114" s="45" t="str">
        <f t="shared" si="620"/>
        <v>February</v>
      </c>
      <c r="C19114" s="53">
        <f t="shared" si="621"/>
        <v>2018</v>
      </c>
      <c r="D19114" s="43" t="s">
        <v>95</v>
      </c>
    </row>
    <row r="19115" spans="1:5" ht="13.8" x14ac:dyDescent="0.25">
      <c r="A19115" s="47">
        <v>43137</v>
      </c>
      <c r="B19115" s="45" t="str">
        <f t="shared" si="620"/>
        <v>February</v>
      </c>
      <c r="C19115" s="53">
        <f t="shared" si="621"/>
        <v>2018</v>
      </c>
      <c r="D19115" s="43" t="s">
        <v>96</v>
      </c>
    </row>
    <row r="19116" spans="1:5" ht="13.8" x14ac:dyDescent="0.25">
      <c r="A19116" s="47">
        <v>43137</v>
      </c>
      <c r="B19116" s="45" t="str">
        <f t="shared" si="620"/>
        <v>February</v>
      </c>
      <c r="C19116" s="53">
        <f t="shared" si="621"/>
        <v>2018</v>
      </c>
      <c r="D19116" s="43" t="s">
        <v>97</v>
      </c>
    </row>
    <row r="19117" spans="1:5" ht="13.8" x14ac:dyDescent="0.25">
      <c r="A19117" s="47">
        <v>43137</v>
      </c>
      <c r="B19117" s="45" t="str">
        <f t="shared" si="620"/>
        <v>February</v>
      </c>
      <c r="C19117" s="53">
        <f t="shared" si="621"/>
        <v>2018</v>
      </c>
      <c r="D19117" s="43" t="s">
        <v>98</v>
      </c>
    </row>
    <row r="19118" spans="1:5" ht="15.6" x14ac:dyDescent="0.3">
      <c r="A19118" s="47">
        <v>43137</v>
      </c>
      <c r="B19118" s="45" t="str">
        <f t="shared" si="620"/>
        <v>February</v>
      </c>
      <c r="C19118" s="53">
        <f t="shared" si="621"/>
        <v>2018</v>
      </c>
      <c r="D19118" s="130" t="s">
        <v>136</v>
      </c>
      <c r="E19118" s="132">
        <v>20.952500000000001</v>
      </c>
    </row>
    <row r="19119" spans="1:5" ht="13.8" x14ac:dyDescent="0.25">
      <c r="A19119" s="47">
        <v>43137</v>
      </c>
      <c r="B19119" s="45" t="str">
        <f t="shared" si="620"/>
        <v>February</v>
      </c>
      <c r="C19119" s="53">
        <f t="shared" si="621"/>
        <v>2018</v>
      </c>
      <c r="D19119" s="43" t="s">
        <v>118</v>
      </c>
      <c r="E19119" s="132">
        <v>19.248749999999998</v>
      </c>
    </row>
    <row r="19120" spans="1:5" ht="13.8" x14ac:dyDescent="0.25">
      <c r="A19120" s="47">
        <v>43137</v>
      </c>
      <c r="B19120" s="45" t="str">
        <f t="shared" si="620"/>
        <v>February</v>
      </c>
      <c r="C19120" s="53">
        <f t="shared" si="621"/>
        <v>2018</v>
      </c>
      <c r="D19120" s="43" t="s">
        <v>102</v>
      </c>
      <c r="E19120" s="132">
        <v>18.995000000000001</v>
      </c>
    </row>
    <row r="19121" spans="1:5" ht="13.8" x14ac:dyDescent="0.25">
      <c r="A19121" s="47">
        <v>43137</v>
      </c>
      <c r="B19121" s="45" t="str">
        <f t="shared" si="620"/>
        <v>February</v>
      </c>
      <c r="C19121" s="53">
        <f t="shared" si="621"/>
        <v>2018</v>
      </c>
      <c r="D19121" s="43" t="s">
        <v>119</v>
      </c>
      <c r="E19121" s="132">
        <v>18.37875</v>
      </c>
    </row>
    <row r="19122" spans="1:5" ht="13.8" x14ac:dyDescent="0.25">
      <c r="A19122" s="47">
        <v>43137</v>
      </c>
      <c r="B19122" s="45" t="str">
        <f t="shared" si="620"/>
        <v>February</v>
      </c>
      <c r="C19122" s="53">
        <f t="shared" si="621"/>
        <v>2018</v>
      </c>
      <c r="D19122" s="43" t="s">
        <v>120</v>
      </c>
      <c r="E19122" s="132">
        <v>17.436249999999998</v>
      </c>
    </row>
    <row r="19123" spans="1:5" ht="13.8" x14ac:dyDescent="0.25">
      <c r="A19123" s="47">
        <v>43137</v>
      </c>
      <c r="B19123" s="45" t="str">
        <f t="shared" si="620"/>
        <v>February</v>
      </c>
      <c r="C19123" s="53">
        <f t="shared" si="621"/>
        <v>2018</v>
      </c>
      <c r="D19123" s="43" t="s">
        <v>103</v>
      </c>
      <c r="E19123" s="132">
        <v>16.819999999999997</v>
      </c>
    </row>
    <row r="19124" spans="1:5" ht="13.8" x14ac:dyDescent="0.25">
      <c r="A19124" s="47">
        <v>43137</v>
      </c>
      <c r="B19124" s="45" t="str">
        <f t="shared" si="620"/>
        <v>February</v>
      </c>
      <c r="C19124" s="53">
        <f t="shared" si="621"/>
        <v>2018</v>
      </c>
      <c r="D19124" s="43" t="s">
        <v>116</v>
      </c>
      <c r="E19124" s="132">
        <v>11.072250000000002</v>
      </c>
    </row>
    <row r="19125" spans="1:5" ht="13.8" x14ac:dyDescent="0.25">
      <c r="A19125" s="47">
        <v>43137</v>
      </c>
      <c r="B19125" s="45" t="str">
        <f t="shared" si="620"/>
        <v>February</v>
      </c>
      <c r="C19125" s="53">
        <f t="shared" si="621"/>
        <v>2018</v>
      </c>
      <c r="D19125" s="43" t="s">
        <v>104</v>
      </c>
      <c r="E19125" s="132">
        <v>15.828750000000003</v>
      </c>
    </row>
    <row r="19126" spans="1:5" ht="13.8" x14ac:dyDescent="0.25">
      <c r="A19126" s="47">
        <v>43137</v>
      </c>
      <c r="B19126" s="45" t="str">
        <f t="shared" si="620"/>
        <v>February</v>
      </c>
      <c r="C19126" s="53">
        <f t="shared" si="621"/>
        <v>2018</v>
      </c>
      <c r="D19126" s="43" t="s">
        <v>121</v>
      </c>
      <c r="E19126" s="132">
        <v>15.0525</v>
      </c>
    </row>
    <row r="19127" spans="1:5" ht="13.8" x14ac:dyDescent="0.25">
      <c r="A19127" s="47">
        <v>43137</v>
      </c>
      <c r="B19127" s="45" t="str">
        <f t="shared" si="620"/>
        <v>February</v>
      </c>
      <c r="C19127" s="53">
        <f t="shared" si="621"/>
        <v>2018</v>
      </c>
      <c r="D19127" s="43" t="s">
        <v>122</v>
      </c>
      <c r="E19127" s="132">
        <v>13.635</v>
      </c>
    </row>
    <row r="19128" spans="1:5" ht="13.8" x14ac:dyDescent="0.25">
      <c r="A19128" s="47">
        <v>43137</v>
      </c>
      <c r="B19128" s="45" t="str">
        <f t="shared" si="620"/>
        <v>February</v>
      </c>
      <c r="C19128" s="53">
        <f t="shared" si="621"/>
        <v>2018</v>
      </c>
      <c r="D19128" s="43" t="s">
        <v>123</v>
      </c>
      <c r="E19128" s="132">
        <v>13.46625</v>
      </c>
    </row>
    <row r="19129" spans="1:5" ht="13.8" x14ac:dyDescent="0.25">
      <c r="A19129" s="47">
        <v>43137</v>
      </c>
      <c r="B19129" s="45" t="str">
        <f t="shared" si="620"/>
        <v>February</v>
      </c>
      <c r="C19129" s="53">
        <f t="shared" si="621"/>
        <v>2018</v>
      </c>
      <c r="D19129" s="43" t="s">
        <v>99</v>
      </c>
      <c r="E19129" s="132">
        <v>8.17</v>
      </c>
    </row>
    <row r="19130" spans="1:5" ht="13.8" x14ac:dyDescent="0.25">
      <c r="A19130" s="47">
        <v>43137</v>
      </c>
      <c r="B19130" s="45" t="str">
        <f t="shared" si="620"/>
        <v>February</v>
      </c>
      <c r="C19130" s="53">
        <f t="shared" si="621"/>
        <v>2018</v>
      </c>
      <c r="D19130" s="43" t="s">
        <v>100</v>
      </c>
      <c r="E19130" s="132">
        <v>7.9550000000000001</v>
      </c>
    </row>
    <row r="19131" spans="1:5" ht="13.8" x14ac:dyDescent="0.25">
      <c r="A19131" s="47">
        <v>43137</v>
      </c>
      <c r="B19131" s="45" t="str">
        <f t="shared" si="620"/>
        <v>February</v>
      </c>
      <c r="C19131" s="53">
        <f t="shared" si="621"/>
        <v>2018</v>
      </c>
      <c r="D19131" s="43" t="s">
        <v>101</v>
      </c>
      <c r="E19131" s="132">
        <v>7.6110000000000007</v>
      </c>
    </row>
    <row r="19132" spans="1:5" ht="13.8" x14ac:dyDescent="0.25">
      <c r="A19132" s="47">
        <v>43137</v>
      </c>
      <c r="B19132" s="45" t="str">
        <f t="shared" si="620"/>
        <v>February</v>
      </c>
      <c r="C19132" s="53">
        <f t="shared" si="621"/>
        <v>2018</v>
      </c>
      <c r="D19132" s="43" t="s">
        <v>124</v>
      </c>
      <c r="E19132" s="132">
        <v>7.5465</v>
      </c>
    </row>
    <row r="19133" spans="1:5" ht="13.8" x14ac:dyDescent="0.25">
      <c r="A19133" s="47">
        <v>43137</v>
      </c>
      <c r="B19133" s="45" t="str">
        <f t="shared" si="620"/>
        <v>February</v>
      </c>
      <c r="C19133" s="53">
        <f t="shared" si="621"/>
        <v>2018</v>
      </c>
      <c r="D19133" s="43" t="s">
        <v>125</v>
      </c>
      <c r="E19133" s="132">
        <v>6.7510000000000003</v>
      </c>
    </row>
    <row r="19134" spans="1:5" ht="13.8" x14ac:dyDescent="0.25">
      <c r="A19134" s="47">
        <v>43137</v>
      </c>
      <c r="B19134" s="45" t="str">
        <f t="shared" si="620"/>
        <v>February</v>
      </c>
      <c r="C19134" s="53">
        <f t="shared" si="621"/>
        <v>2018</v>
      </c>
      <c r="D19134" s="43" t="s">
        <v>126</v>
      </c>
      <c r="E19134" s="132">
        <v>7.1760000000000002</v>
      </c>
    </row>
    <row r="19135" spans="1:5" ht="13.8" x14ac:dyDescent="0.25">
      <c r="A19135" s="47">
        <v>43137</v>
      </c>
      <c r="B19135" s="45" t="str">
        <f t="shared" si="620"/>
        <v>February</v>
      </c>
      <c r="C19135" s="53">
        <f t="shared" si="621"/>
        <v>2018</v>
      </c>
      <c r="D19135" s="43" t="s">
        <v>127</v>
      </c>
      <c r="E19135" s="132">
        <v>7.0754999999999999</v>
      </c>
    </row>
    <row r="19136" spans="1:5" ht="13.8" x14ac:dyDescent="0.25">
      <c r="A19136" s="47">
        <v>43137</v>
      </c>
      <c r="B19136" s="45" t="str">
        <f t="shared" si="620"/>
        <v>February</v>
      </c>
      <c r="C19136" s="53">
        <f t="shared" si="621"/>
        <v>2018</v>
      </c>
      <c r="D19136" s="43" t="s">
        <v>105</v>
      </c>
      <c r="E19136" s="132">
        <v>5.3105000000000011</v>
      </c>
    </row>
    <row r="19137" spans="1:5" ht="13.8" x14ac:dyDescent="0.25">
      <c r="A19137" s="47">
        <v>43137</v>
      </c>
      <c r="B19137" s="45" t="str">
        <f t="shared" si="620"/>
        <v>February</v>
      </c>
      <c r="C19137" s="53">
        <f t="shared" si="621"/>
        <v>2018</v>
      </c>
      <c r="D19137" s="43" t="s">
        <v>128</v>
      </c>
      <c r="E19137" s="132">
        <v>7.2134999999999998</v>
      </c>
    </row>
    <row r="19138" spans="1:5" ht="13.8" x14ac:dyDescent="0.25">
      <c r="A19138" s="47">
        <v>43144</v>
      </c>
      <c r="B19138" s="45" t="str">
        <f t="shared" si="620"/>
        <v>February</v>
      </c>
      <c r="C19138" s="53">
        <f t="shared" si="621"/>
        <v>2018</v>
      </c>
      <c r="D19138" s="43" t="s">
        <v>131</v>
      </c>
    </row>
    <row r="19139" spans="1:5" ht="13.8" x14ac:dyDescent="0.25">
      <c r="A19139" s="47">
        <v>43144</v>
      </c>
      <c r="B19139" s="45" t="str">
        <f t="shared" si="620"/>
        <v>February</v>
      </c>
      <c r="C19139" s="53">
        <f t="shared" si="621"/>
        <v>2018</v>
      </c>
      <c r="D19139" s="43" t="s">
        <v>115</v>
      </c>
    </row>
    <row r="19140" spans="1:5" ht="13.8" x14ac:dyDescent="0.25">
      <c r="A19140" s="47">
        <v>43144</v>
      </c>
      <c r="B19140" s="45" t="str">
        <f t="shared" si="620"/>
        <v>February</v>
      </c>
      <c r="C19140" s="53">
        <f t="shared" si="621"/>
        <v>2018</v>
      </c>
      <c r="D19140" s="43" t="s">
        <v>95</v>
      </c>
    </row>
    <row r="19141" spans="1:5" ht="13.8" x14ac:dyDescent="0.25">
      <c r="A19141" s="47">
        <v>43144</v>
      </c>
      <c r="B19141" s="45" t="str">
        <f t="shared" si="620"/>
        <v>February</v>
      </c>
      <c r="C19141" s="53">
        <f t="shared" si="621"/>
        <v>2018</v>
      </c>
      <c r="D19141" s="43" t="s">
        <v>96</v>
      </c>
    </row>
    <row r="19142" spans="1:5" ht="13.8" x14ac:dyDescent="0.25">
      <c r="A19142" s="47">
        <v>43144</v>
      </c>
      <c r="B19142" s="45" t="str">
        <f t="shared" si="620"/>
        <v>February</v>
      </c>
      <c r="C19142" s="53">
        <f t="shared" si="621"/>
        <v>2018</v>
      </c>
      <c r="D19142" s="43" t="s">
        <v>97</v>
      </c>
    </row>
    <row r="19143" spans="1:5" ht="13.8" x14ac:dyDescent="0.25">
      <c r="A19143" s="47">
        <v>43144</v>
      </c>
      <c r="B19143" s="45" t="str">
        <f t="shared" si="620"/>
        <v>February</v>
      </c>
      <c r="C19143" s="53">
        <f t="shared" si="621"/>
        <v>2018</v>
      </c>
      <c r="D19143" s="43" t="s">
        <v>98</v>
      </c>
    </row>
    <row r="19144" spans="1:5" ht="15.6" x14ac:dyDescent="0.3">
      <c r="A19144" s="47">
        <v>43144</v>
      </c>
      <c r="B19144" s="45" t="str">
        <f t="shared" si="620"/>
        <v>February</v>
      </c>
      <c r="C19144" s="53">
        <f t="shared" si="621"/>
        <v>2018</v>
      </c>
      <c r="D19144" s="130" t="s">
        <v>136</v>
      </c>
      <c r="E19144" s="132">
        <v>21.578666666666667</v>
      </c>
    </row>
    <row r="19145" spans="1:5" ht="13.8" x14ac:dyDescent="0.25">
      <c r="A19145" s="47">
        <v>43144</v>
      </c>
      <c r="B19145" s="45" t="str">
        <f t="shared" si="620"/>
        <v>February</v>
      </c>
      <c r="C19145" s="53">
        <f t="shared" si="621"/>
        <v>2018</v>
      </c>
      <c r="D19145" s="43" t="s">
        <v>118</v>
      </c>
      <c r="E19145" s="132">
        <v>19.823999999999998</v>
      </c>
    </row>
    <row r="19146" spans="1:5" ht="13.8" x14ac:dyDescent="0.25">
      <c r="A19146" s="47">
        <v>43144</v>
      </c>
      <c r="B19146" s="45" t="str">
        <f t="shared" si="620"/>
        <v>February</v>
      </c>
      <c r="C19146" s="53">
        <f t="shared" si="621"/>
        <v>2018</v>
      </c>
      <c r="D19146" s="43" t="s">
        <v>102</v>
      </c>
      <c r="E19146" s="132">
        <v>19.562666666666665</v>
      </c>
    </row>
    <row r="19147" spans="1:5" ht="13.8" x14ac:dyDescent="0.25">
      <c r="A19147" s="47">
        <v>43144</v>
      </c>
      <c r="B19147" s="45" t="str">
        <f t="shared" si="620"/>
        <v>February</v>
      </c>
      <c r="C19147" s="53">
        <f t="shared" si="621"/>
        <v>2018</v>
      </c>
      <c r="D19147" s="43" t="s">
        <v>119</v>
      </c>
      <c r="E19147" s="132">
        <v>18.928000000000001</v>
      </c>
    </row>
    <row r="19148" spans="1:5" ht="13.8" x14ac:dyDescent="0.25">
      <c r="A19148" s="47">
        <v>43144</v>
      </c>
      <c r="B19148" s="45" t="str">
        <f t="shared" si="620"/>
        <v>February</v>
      </c>
      <c r="C19148" s="53">
        <f t="shared" si="621"/>
        <v>2018</v>
      </c>
      <c r="D19148" s="43" t="s">
        <v>120</v>
      </c>
      <c r="E19148" s="132">
        <v>17.957333333333331</v>
      </c>
    </row>
    <row r="19149" spans="1:5" ht="13.8" x14ac:dyDescent="0.25">
      <c r="A19149" s="47">
        <v>43144</v>
      </c>
      <c r="B19149" s="45" t="str">
        <f t="shared" si="620"/>
        <v>February</v>
      </c>
      <c r="C19149" s="53">
        <f t="shared" si="621"/>
        <v>2018</v>
      </c>
      <c r="D19149" s="43" t="s">
        <v>103</v>
      </c>
      <c r="E19149" s="132">
        <v>17.322666666666663</v>
      </c>
    </row>
    <row r="19150" spans="1:5" ht="13.8" x14ac:dyDescent="0.25">
      <c r="A19150" s="47">
        <v>43144</v>
      </c>
      <c r="B19150" s="45" t="str">
        <f t="shared" si="620"/>
        <v>February</v>
      </c>
      <c r="C19150" s="53">
        <f t="shared" si="621"/>
        <v>2018</v>
      </c>
      <c r="D19150" s="43" t="s">
        <v>116</v>
      </c>
      <c r="E19150" s="132">
        <v>10.872750000000002</v>
      </c>
    </row>
    <row r="19151" spans="1:5" ht="13.8" x14ac:dyDescent="0.25">
      <c r="A19151" s="47">
        <v>43144</v>
      </c>
      <c r="B19151" s="45" t="str">
        <f t="shared" si="620"/>
        <v>February</v>
      </c>
      <c r="C19151" s="53">
        <f t="shared" si="621"/>
        <v>2018</v>
      </c>
      <c r="D19151" s="43" t="s">
        <v>104</v>
      </c>
      <c r="E19151" s="132">
        <v>14.187250000000001</v>
      </c>
    </row>
    <row r="19152" spans="1:5" ht="13.8" x14ac:dyDescent="0.25">
      <c r="A19152" s="47">
        <v>43144</v>
      </c>
      <c r="B19152" s="45" t="str">
        <f t="shared" si="620"/>
        <v>February</v>
      </c>
      <c r="C19152" s="53">
        <f t="shared" si="621"/>
        <v>2018</v>
      </c>
      <c r="D19152" s="43" t="s">
        <v>121</v>
      </c>
      <c r="E19152" s="132">
        <v>13.4915</v>
      </c>
    </row>
    <row r="19153" spans="1:5" ht="13.8" x14ac:dyDescent="0.25">
      <c r="A19153" s="47">
        <v>43144</v>
      </c>
      <c r="B19153" s="45" t="str">
        <f t="shared" si="620"/>
        <v>February</v>
      </c>
      <c r="C19153" s="53">
        <f t="shared" si="621"/>
        <v>2018</v>
      </c>
      <c r="D19153" s="43" t="s">
        <v>122</v>
      </c>
      <c r="E19153" s="132">
        <v>12.220999999999998</v>
      </c>
    </row>
    <row r="19154" spans="1:5" ht="13.8" x14ac:dyDescent="0.25">
      <c r="A19154" s="47">
        <v>43144</v>
      </c>
      <c r="B19154" s="45" t="str">
        <f t="shared" si="620"/>
        <v>February</v>
      </c>
      <c r="C19154" s="53">
        <f t="shared" si="621"/>
        <v>2018</v>
      </c>
      <c r="D19154" s="43" t="s">
        <v>123</v>
      </c>
      <c r="E19154" s="132">
        <v>12.069750000000001</v>
      </c>
    </row>
    <row r="19155" spans="1:5" ht="13.8" x14ac:dyDescent="0.25">
      <c r="A19155" s="47">
        <v>43144</v>
      </c>
      <c r="B19155" s="45" t="str">
        <f t="shared" si="620"/>
        <v>February</v>
      </c>
      <c r="C19155" s="53">
        <f t="shared" si="621"/>
        <v>2018</v>
      </c>
      <c r="D19155" s="43" t="s">
        <v>99</v>
      </c>
      <c r="E19155" s="132">
        <v>8.3125</v>
      </c>
    </row>
    <row r="19156" spans="1:5" ht="13.8" x14ac:dyDescent="0.25">
      <c r="A19156" s="47">
        <v>43144</v>
      </c>
      <c r="B19156" s="45" t="str">
        <f t="shared" si="620"/>
        <v>February</v>
      </c>
      <c r="C19156" s="53">
        <f t="shared" si="621"/>
        <v>2018</v>
      </c>
      <c r="D19156" s="43" t="s">
        <v>100</v>
      </c>
      <c r="E19156" s="132">
        <v>8.09375</v>
      </c>
    </row>
    <row r="19157" spans="1:5" ht="13.8" x14ac:dyDescent="0.25">
      <c r="A19157" s="47">
        <v>43144</v>
      </c>
      <c r="B19157" s="45" t="str">
        <f t="shared" si="620"/>
        <v>February</v>
      </c>
      <c r="C19157" s="53">
        <f t="shared" si="621"/>
        <v>2018</v>
      </c>
      <c r="D19157" s="43" t="s">
        <v>101</v>
      </c>
      <c r="E19157" s="132">
        <v>7.7437500000000004</v>
      </c>
    </row>
    <row r="19158" spans="1:5" ht="13.8" x14ac:dyDescent="0.25">
      <c r="A19158" s="47">
        <v>43144</v>
      </c>
      <c r="B19158" s="45" t="str">
        <f t="shared" si="620"/>
        <v>February</v>
      </c>
      <c r="C19158" s="53">
        <f t="shared" si="621"/>
        <v>2018</v>
      </c>
      <c r="D19158" s="43" t="s">
        <v>124</v>
      </c>
      <c r="E19158" s="132">
        <v>7.6781249999999996</v>
      </c>
    </row>
    <row r="19159" spans="1:5" ht="13.8" x14ac:dyDescent="0.25">
      <c r="A19159" s="47">
        <v>43144</v>
      </c>
      <c r="B19159" s="45" t="str">
        <f t="shared" si="620"/>
        <v>February</v>
      </c>
      <c r="C19159" s="53">
        <f t="shared" si="621"/>
        <v>2018</v>
      </c>
      <c r="D19159" s="43" t="s">
        <v>125</v>
      </c>
      <c r="E19159" s="132">
        <v>6.8687500000000004</v>
      </c>
    </row>
    <row r="19160" spans="1:5" ht="13.8" x14ac:dyDescent="0.25">
      <c r="A19160" s="47">
        <v>43144</v>
      </c>
      <c r="B19160" s="45" t="str">
        <f t="shared" si="620"/>
        <v>February</v>
      </c>
      <c r="C19160" s="53">
        <f t="shared" si="621"/>
        <v>2018</v>
      </c>
      <c r="D19160" s="43" t="s">
        <v>126</v>
      </c>
      <c r="E19160" s="132">
        <v>7.288125</v>
      </c>
    </row>
    <row r="19161" spans="1:5" ht="13.8" x14ac:dyDescent="0.25">
      <c r="A19161" s="47">
        <v>43144</v>
      </c>
      <c r="B19161" s="45" t="str">
        <f t="shared" si="620"/>
        <v>February</v>
      </c>
      <c r="C19161" s="53">
        <f t="shared" si="621"/>
        <v>2018</v>
      </c>
      <c r="D19161" s="43" t="s">
        <v>127</v>
      </c>
      <c r="E19161" s="132">
        <v>7.1756250000000001</v>
      </c>
    </row>
    <row r="19162" spans="1:5" ht="13.8" x14ac:dyDescent="0.25">
      <c r="A19162" s="47">
        <v>43144</v>
      </c>
      <c r="B19162" s="45" t="str">
        <f t="shared" si="620"/>
        <v>February</v>
      </c>
      <c r="C19162" s="53">
        <f t="shared" si="621"/>
        <v>2018</v>
      </c>
      <c r="D19162" s="43" t="s">
        <v>105</v>
      </c>
      <c r="E19162" s="132">
        <v>5.4031250000000002</v>
      </c>
    </row>
    <row r="19163" spans="1:5" ht="13.8" x14ac:dyDescent="0.25">
      <c r="A19163" s="47">
        <v>43144</v>
      </c>
      <c r="B19163" s="45" t="str">
        <f t="shared" si="620"/>
        <v>February</v>
      </c>
      <c r="C19163" s="53">
        <f t="shared" si="621"/>
        <v>2018</v>
      </c>
      <c r="D19163" s="43" t="s">
        <v>128</v>
      </c>
      <c r="E19163" s="132">
        <v>7.2993750000000004</v>
      </c>
    </row>
    <row r="19164" spans="1:5" ht="13.8" x14ac:dyDescent="0.25">
      <c r="A19164" s="47">
        <v>43151</v>
      </c>
      <c r="B19164" s="45" t="str">
        <f t="shared" si="620"/>
        <v>February</v>
      </c>
      <c r="C19164" s="53">
        <f t="shared" si="621"/>
        <v>2018</v>
      </c>
      <c r="D19164" s="43" t="s">
        <v>131</v>
      </c>
    </row>
    <row r="19165" spans="1:5" ht="13.8" x14ac:dyDescent="0.25">
      <c r="A19165" s="47">
        <v>43151</v>
      </c>
      <c r="B19165" s="45" t="str">
        <f t="shared" si="620"/>
        <v>February</v>
      </c>
      <c r="C19165" s="53">
        <f t="shared" si="621"/>
        <v>2018</v>
      </c>
      <c r="D19165" s="43" t="s">
        <v>115</v>
      </c>
    </row>
    <row r="19166" spans="1:5" ht="13.8" x14ac:dyDescent="0.25">
      <c r="A19166" s="47">
        <v>43151</v>
      </c>
      <c r="B19166" s="45" t="str">
        <f t="shared" si="620"/>
        <v>February</v>
      </c>
      <c r="C19166" s="53">
        <f t="shared" si="621"/>
        <v>2018</v>
      </c>
      <c r="D19166" s="43" t="s">
        <v>95</v>
      </c>
    </row>
    <row r="19167" spans="1:5" ht="13.8" x14ac:dyDescent="0.25">
      <c r="A19167" s="47">
        <v>43151</v>
      </c>
      <c r="B19167" s="45" t="str">
        <f t="shared" si="620"/>
        <v>February</v>
      </c>
      <c r="C19167" s="53">
        <f t="shared" si="621"/>
        <v>2018</v>
      </c>
      <c r="D19167" s="43" t="s">
        <v>96</v>
      </c>
    </row>
    <row r="19168" spans="1:5" ht="13.8" x14ac:dyDescent="0.25">
      <c r="A19168" s="47">
        <v>43151</v>
      </c>
      <c r="B19168" s="45" t="str">
        <f t="shared" si="620"/>
        <v>February</v>
      </c>
      <c r="C19168" s="53">
        <f t="shared" si="621"/>
        <v>2018</v>
      </c>
      <c r="D19168" s="43" t="s">
        <v>97</v>
      </c>
    </row>
    <row r="19169" spans="1:5" ht="13.8" x14ac:dyDescent="0.25">
      <c r="A19169" s="47">
        <v>43151</v>
      </c>
      <c r="B19169" s="45" t="str">
        <f t="shared" ref="B19169:B19229" si="622">TEXT(A19169,"mmmm")</f>
        <v>February</v>
      </c>
      <c r="C19169" s="53">
        <f t="shared" ref="C19169:C19229" si="623">YEAR(A19169)</f>
        <v>2018</v>
      </c>
      <c r="D19169" s="43" t="s">
        <v>98</v>
      </c>
    </row>
    <row r="19170" spans="1:5" ht="15.6" x14ac:dyDescent="0.3">
      <c r="A19170" s="47">
        <v>43151</v>
      </c>
      <c r="B19170" s="45" t="str">
        <f t="shared" si="622"/>
        <v>February</v>
      </c>
      <c r="C19170" s="53">
        <f t="shared" si="623"/>
        <v>2018</v>
      </c>
      <c r="D19170" s="130" t="s">
        <v>136</v>
      </c>
      <c r="E19170" s="132">
        <v>21.964000000000002</v>
      </c>
    </row>
    <row r="19171" spans="1:5" ht="13.8" x14ac:dyDescent="0.25">
      <c r="A19171" s="47">
        <v>43151</v>
      </c>
      <c r="B19171" s="45" t="str">
        <f t="shared" si="622"/>
        <v>February</v>
      </c>
      <c r="C19171" s="53">
        <f t="shared" si="623"/>
        <v>2018</v>
      </c>
      <c r="D19171" s="43" t="s">
        <v>118</v>
      </c>
      <c r="E19171" s="132">
        <v>20.178000000000001</v>
      </c>
    </row>
    <row r="19172" spans="1:5" ht="13.8" x14ac:dyDescent="0.25">
      <c r="A19172" s="47">
        <v>43151</v>
      </c>
      <c r="B19172" s="45" t="str">
        <f t="shared" si="622"/>
        <v>February</v>
      </c>
      <c r="C19172" s="53">
        <f t="shared" si="623"/>
        <v>2018</v>
      </c>
      <c r="D19172" s="43" t="s">
        <v>102</v>
      </c>
      <c r="E19172" s="132">
        <v>19.911999999999999</v>
      </c>
    </row>
    <row r="19173" spans="1:5" ht="13.8" x14ac:dyDescent="0.25">
      <c r="A19173" s="47">
        <v>43151</v>
      </c>
      <c r="B19173" s="45" t="str">
        <f t="shared" si="622"/>
        <v>February</v>
      </c>
      <c r="C19173" s="53">
        <f t="shared" si="623"/>
        <v>2018</v>
      </c>
      <c r="D19173" s="43" t="s">
        <v>119</v>
      </c>
      <c r="E19173" s="132">
        <v>19.266000000000002</v>
      </c>
    </row>
    <row r="19174" spans="1:5" ht="13.8" x14ac:dyDescent="0.25">
      <c r="A19174" s="47">
        <v>43151</v>
      </c>
      <c r="B19174" s="45" t="str">
        <f t="shared" si="622"/>
        <v>February</v>
      </c>
      <c r="C19174" s="53">
        <f t="shared" si="623"/>
        <v>2018</v>
      </c>
      <c r="D19174" s="43" t="s">
        <v>120</v>
      </c>
      <c r="E19174" s="132">
        <v>18.277999999999999</v>
      </c>
    </row>
    <row r="19175" spans="1:5" ht="13.8" x14ac:dyDescent="0.25">
      <c r="A19175" s="47">
        <v>43151</v>
      </c>
      <c r="B19175" s="45" t="str">
        <f t="shared" si="622"/>
        <v>February</v>
      </c>
      <c r="C19175" s="53">
        <f t="shared" si="623"/>
        <v>2018</v>
      </c>
      <c r="D19175" s="43" t="s">
        <v>103</v>
      </c>
      <c r="E19175" s="132">
        <v>17.631999999999998</v>
      </c>
    </row>
    <row r="19176" spans="1:5" ht="13.8" x14ac:dyDescent="0.25">
      <c r="A19176" s="47">
        <v>43151</v>
      </c>
      <c r="B19176" s="45" t="str">
        <f t="shared" si="622"/>
        <v>February</v>
      </c>
      <c r="C19176" s="53">
        <f t="shared" si="623"/>
        <v>2018</v>
      </c>
      <c r="D19176" s="43" t="s">
        <v>116</v>
      </c>
      <c r="E19176" s="132">
        <v>11.67075</v>
      </c>
    </row>
    <row r="19177" spans="1:5" ht="13.8" x14ac:dyDescent="0.25">
      <c r="A19177" s="47">
        <v>43151</v>
      </c>
      <c r="B19177" s="45" t="str">
        <f t="shared" si="622"/>
        <v>February</v>
      </c>
      <c r="C19177" s="53">
        <f t="shared" si="623"/>
        <v>2018</v>
      </c>
      <c r="D19177" s="43" t="s">
        <v>104</v>
      </c>
      <c r="E19177" s="132">
        <v>15.242500000000001</v>
      </c>
    </row>
    <row r="19178" spans="1:5" ht="13.8" x14ac:dyDescent="0.25">
      <c r="A19178" s="47">
        <v>43151</v>
      </c>
      <c r="B19178" s="45" t="str">
        <f t="shared" si="622"/>
        <v>February</v>
      </c>
      <c r="C19178" s="53">
        <f t="shared" si="623"/>
        <v>2018</v>
      </c>
      <c r="D19178" s="43" t="s">
        <v>121</v>
      </c>
      <c r="E19178" s="132">
        <v>14.494999999999999</v>
      </c>
    </row>
    <row r="19179" spans="1:5" ht="13.8" x14ac:dyDescent="0.25">
      <c r="A19179" s="47">
        <v>43151</v>
      </c>
      <c r="B19179" s="45" t="str">
        <f t="shared" si="622"/>
        <v>February</v>
      </c>
      <c r="C19179" s="53">
        <f t="shared" si="623"/>
        <v>2018</v>
      </c>
      <c r="D19179" s="43" t="s">
        <v>122</v>
      </c>
      <c r="E19179" s="132">
        <v>13.13</v>
      </c>
    </row>
    <row r="19180" spans="1:5" ht="13.8" x14ac:dyDescent="0.25">
      <c r="A19180" s="47">
        <v>43151</v>
      </c>
      <c r="B19180" s="45" t="str">
        <f t="shared" si="622"/>
        <v>February</v>
      </c>
      <c r="C19180" s="53">
        <f t="shared" si="623"/>
        <v>2018</v>
      </c>
      <c r="D19180" s="43" t="s">
        <v>123</v>
      </c>
      <c r="E19180" s="132">
        <v>12.967499999999999</v>
      </c>
    </row>
    <row r="19181" spans="1:5" ht="13.8" x14ac:dyDescent="0.25">
      <c r="A19181" s="47">
        <v>43151</v>
      </c>
      <c r="B19181" s="45" t="str">
        <f t="shared" si="622"/>
        <v>February</v>
      </c>
      <c r="C19181" s="53">
        <f t="shared" si="623"/>
        <v>2018</v>
      </c>
      <c r="D19181" s="43" t="s">
        <v>99</v>
      </c>
      <c r="E19181" s="132">
        <v>8.36</v>
      </c>
    </row>
    <row r="19182" spans="1:5" ht="13.8" x14ac:dyDescent="0.25">
      <c r="A19182" s="47">
        <v>43151</v>
      </c>
      <c r="B19182" s="45" t="str">
        <f t="shared" si="622"/>
        <v>February</v>
      </c>
      <c r="C19182" s="53">
        <f t="shared" si="623"/>
        <v>2018</v>
      </c>
      <c r="D19182" s="43" t="s">
        <v>100</v>
      </c>
      <c r="E19182" s="132">
        <v>8.14</v>
      </c>
    </row>
    <row r="19183" spans="1:5" ht="13.8" x14ac:dyDescent="0.25">
      <c r="A19183" s="47">
        <v>43151</v>
      </c>
      <c r="B19183" s="45" t="str">
        <f t="shared" si="622"/>
        <v>February</v>
      </c>
      <c r="C19183" s="53">
        <f t="shared" si="623"/>
        <v>2018</v>
      </c>
      <c r="D19183" s="43" t="s">
        <v>101</v>
      </c>
      <c r="E19183" s="132">
        <v>7.7879999999999994</v>
      </c>
    </row>
    <row r="19184" spans="1:5" ht="13.8" x14ac:dyDescent="0.25">
      <c r="A19184" s="47">
        <v>43151</v>
      </c>
      <c r="B19184" s="45" t="str">
        <f t="shared" si="622"/>
        <v>February</v>
      </c>
      <c r="C19184" s="53">
        <f t="shared" si="623"/>
        <v>2018</v>
      </c>
      <c r="D19184" s="43" t="s">
        <v>124</v>
      </c>
      <c r="E19184" s="132">
        <v>7.7219999999999995</v>
      </c>
    </row>
    <row r="19185" spans="1:5" ht="13.8" x14ac:dyDescent="0.25">
      <c r="A19185" s="47">
        <v>43151</v>
      </c>
      <c r="B19185" s="45" t="str">
        <f t="shared" si="622"/>
        <v>February</v>
      </c>
      <c r="C19185" s="53">
        <f t="shared" si="623"/>
        <v>2018</v>
      </c>
      <c r="D19185" s="43" t="s">
        <v>125</v>
      </c>
      <c r="E19185" s="132">
        <v>6.9080000000000004</v>
      </c>
    </row>
    <row r="19186" spans="1:5" ht="13.8" x14ac:dyDescent="0.25">
      <c r="A19186" s="47">
        <v>43151</v>
      </c>
      <c r="B19186" s="45" t="str">
        <f t="shared" si="622"/>
        <v>February</v>
      </c>
      <c r="C19186" s="53">
        <f t="shared" si="623"/>
        <v>2018</v>
      </c>
      <c r="D19186" s="43" t="s">
        <v>126</v>
      </c>
      <c r="E19186" s="132">
        <v>7.3255000000000008</v>
      </c>
    </row>
    <row r="19187" spans="1:5" ht="13.8" x14ac:dyDescent="0.25">
      <c r="A19187" s="47">
        <v>43151</v>
      </c>
      <c r="B19187" s="45" t="str">
        <f t="shared" si="622"/>
        <v>February</v>
      </c>
      <c r="C19187" s="53">
        <f t="shared" si="623"/>
        <v>2018</v>
      </c>
      <c r="D19187" s="43" t="s">
        <v>127</v>
      </c>
      <c r="E19187" s="132">
        <v>7.2089999999999996</v>
      </c>
    </row>
    <row r="19188" spans="1:5" ht="13.8" x14ac:dyDescent="0.25">
      <c r="A19188" s="47">
        <v>43151</v>
      </c>
      <c r="B19188" s="45" t="str">
        <f t="shared" si="622"/>
        <v>February</v>
      </c>
      <c r="C19188" s="53">
        <f t="shared" si="623"/>
        <v>2018</v>
      </c>
      <c r="D19188" s="43" t="s">
        <v>105</v>
      </c>
      <c r="E19188" s="132">
        <v>5.4340000000000011</v>
      </c>
    </row>
    <row r="19189" spans="1:5" ht="13.8" x14ac:dyDescent="0.25">
      <c r="A19189" s="47">
        <v>43151</v>
      </c>
      <c r="B19189" s="45" t="str">
        <f t="shared" si="622"/>
        <v>February</v>
      </c>
      <c r="C19189" s="53">
        <f t="shared" si="623"/>
        <v>2018</v>
      </c>
      <c r="D19189" s="43" t="s">
        <v>128</v>
      </c>
      <c r="E19189" s="132">
        <v>7.3279999999999994</v>
      </c>
    </row>
    <row r="19190" spans="1:5" ht="13.8" x14ac:dyDescent="0.25">
      <c r="A19190" s="47">
        <v>43158</v>
      </c>
      <c r="B19190" s="45" t="str">
        <f t="shared" si="622"/>
        <v>February</v>
      </c>
      <c r="C19190" s="53">
        <f t="shared" si="623"/>
        <v>2018</v>
      </c>
      <c r="D19190" s="43" t="s">
        <v>131</v>
      </c>
    </row>
    <row r="19191" spans="1:5" ht="13.8" x14ac:dyDescent="0.25">
      <c r="A19191" s="47">
        <v>43158</v>
      </c>
      <c r="B19191" s="45" t="str">
        <f t="shared" si="622"/>
        <v>February</v>
      </c>
      <c r="C19191" s="53">
        <f t="shared" si="623"/>
        <v>2018</v>
      </c>
      <c r="D19191" s="43" t="s">
        <v>115</v>
      </c>
    </row>
    <row r="19192" spans="1:5" ht="13.8" x14ac:dyDescent="0.25">
      <c r="A19192" s="47">
        <v>43158</v>
      </c>
      <c r="B19192" s="45" t="str">
        <f t="shared" si="622"/>
        <v>February</v>
      </c>
      <c r="C19192" s="53">
        <f t="shared" si="623"/>
        <v>2018</v>
      </c>
      <c r="D19192" s="43" t="s">
        <v>95</v>
      </c>
    </row>
    <row r="19193" spans="1:5" ht="13.8" x14ac:dyDescent="0.25">
      <c r="A19193" s="47">
        <v>43158</v>
      </c>
      <c r="B19193" s="45" t="str">
        <f t="shared" si="622"/>
        <v>February</v>
      </c>
      <c r="C19193" s="53">
        <f t="shared" si="623"/>
        <v>2018</v>
      </c>
      <c r="D19193" s="43" t="s">
        <v>96</v>
      </c>
    </row>
    <row r="19194" spans="1:5" ht="13.8" x14ac:dyDescent="0.25">
      <c r="A19194" s="47">
        <v>43158</v>
      </c>
      <c r="B19194" s="45" t="str">
        <f t="shared" si="622"/>
        <v>February</v>
      </c>
      <c r="C19194" s="53">
        <f t="shared" si="623"/>
        <v>2018</v>
      </c>
      <c r="D19194" s="43" t="s">
        <v>97</v>
      </c>
    </row>
    <row r="19195" spans="1:5" ht="13.8" x14ac:dyDescent="0.25">
      <c r="A19195" s="47">
        <v>43158</v>
      </c>
      <c r="B19195" s="45" t="str">
        <f t="shared" si="622"/>
        <v>February</v>
      </c>
      <c r="C19195" s="53">
        <f t="shared" si="623"/>
        <v>2018</v>
      </c>
      <c r="D19195" s="43" t="s">
        <v>98</v>
      </c>
    </row>
    <row r="19196" spans="1:5" ht="15.6" x14ac:dyDescent="0.3">
      <c r="A19196" s="47">
        <v>43158</v>
      </c>
      <c r="B19196" s="45" t="str">
        <f t="shared" si="622"/>
        <v>February</v>
      </c>
      <c r="C19196" s="53">
        <f t="shared" si="623"/>
        <v>2018</v>
      </c>
      <c r="D19196" s="130" t="s">
        <v>136</v>
      </c>
      <c r="E19196" s="132">
        <v>22.542000000000002</v>
      </c>
    </row>
    <row r="19197" spans="1:5" ht="13.8" x14ac:dyDescent="0.25">
      <c r="A19197" s="47">
        <v>43158</v>
      </c>
      <c r="B19197" s="45" t="str">
        <f t="shared" si="622"/>
        <v>February</v>
      </c>
      <c r="C19197" s="53">
        <f t="shared" si="623"/>
        <v>2018</v>
      </c>
      <c r="D19197" s="43" t="s">
        <v>118</v>
      </c>
      <c r="E19197" s="132">
        <v>20.708999999999996</v>
      </c>
    </row>
    <row r="19198" spans="1:5" ht="13.8" x14ac:dyDescent="0.25">
      <c r="A19198" s="47">
        <v>43158</v>
      </c>
      <c r="B19198" s="45" t="str">
        <f t="shared" si="622"/>
        <v>February</v>
      </c>
      <c r="C19198" s="53">
        <f t="shared" si="623"/>
        <v>2018</v>
      </c>
      <c r="D19198" s="43" t="s">
        <v>102</v>
      </c>
      <c r="E19198" s="132">
        <v>20.436</v>
      </c>
    </row>
    <row r="19199" spans="1:5" ht="13.8" x14ac:dyDescent="0.25">
      <c r="A19199" s="47">
        <v>43158</v>
      </c>
      <c r="B19199" s="45" t="str">
        <f t="shared" si="622"/>
        <v>February</v>
      </c>
      <c r="C19199" s="53">
        <f t="shared" si="623"/>
        <v>2018</v>
      </c>
      <c r="D19199" s="43" t="s">
        <v>119</v>
      </c>
      <c r="E19199" s="132">
        <v>19.773000000000003</v>
      </c>
    </row>
    <row r="19200" spans="1:5" ht="13.8" x14ac:dyDescent="0.25">
      <c r="A19200" s="47">
        <v>43158</v>
      </c>
      <c r="B19200" s="45" t="str">
        <f t="shared" si="622"/>
        <v>February</v>
      </c>
      <c r="C19200" s="53">
        <f t="shared" si="623"/>
        <v>2018</v>
      </c>
      <c r="D19200" s="43" t="s">
        <v>120</v>
      </c>
      <c r="E19200" s="132">
        <v>18.759</v>
      </c>
    </row>
    <row r="19201" spans="1:5" ht="13.8" x14ac:dyDescent="0.25">
      <c r="A19201" s="47">
        <v>43158</v>
      </c>
      <c r="B19201" s="45" t="str">
        <f t="shared" si="622"/>
        <v>February</v>
      </c>
      <c r="C19201" s="53">
        <f t="shared" si="623"/>
        <v>2018</v>
      </c>
      <c r="D19201" s="43" t="s">
        <v>103</v>
      </c>
      <c r="E19201" s="132">
        <v>18.096</v>
      </c>
    </row>
    <row r="19202" spans="1:5" ht="13.8" x14ac:dyDescent="0.25">
      <c r="A19202" s="47">
        <v>43158</v>
      </c>
      <c r="B19202" s="45" t="str">
        <f t="shared" si="622"/>
        <v>February</v>
      </c>
      <c r="C19202" s="53">
        <f t="shared" si="623"/>
        <v>2018</v>
      </c>
      <c r="D19202" s="43" t="s">
        <v>116</v>
      </c>
      <c r="E19202" s="132">
        <v>11.830350000000001</v>
      </c>
    </row>
    <row r="19203" spans="1:5" ht="13.8" x14ac:dyDescent="0.25">
      <c r="A19203" s="47">
        <v>43158</v>
      </c>
      <c r="B19203" s="45" t="str">
        <f t="shared" si="622"/>
        <v>February</v>
      </c>
      <c r="C19203" s="53">
        <f t="shared" si="623"/>
        <v>2018</v>
      </c>
      <c r="D19203" s="43" t="s">
        <v>104</v>
      </c>
    </row>
    <row r="19204" spans="1:5" ht="13.8" x14ac:dyDescent="0.25">
      <c r="A19204" s="47">
        <v>43158</v>
      </c>
      <c r="B19204" s="45" t="str">
        <f t="shared" si="622"/>
        <v>February</v>
      </c>
      <c r="C19204" s="53">
        <f t="shared" si="623"/>
        <v>2018</v>
      </c>
      <c r="D19204" s="43" t="s">
        <v>121</v>
      </c>
    </row>
    <row r="19205" spans="1:5" ht="13.8" x14ac:dyDescent="0.25">
      <c r="A19205" s="47">
        <v>43158</v>
      </c>
      <c r="B19205" s="45" t="str">
        <f t="shared" si="622"/>
        <v>February</v>
      </c>
      <c r="C19205" s="53">
        <f t="shared" si="623"/>
        <v>2018</v>
      </c>
      <c r="D19205" s="43" t="s">
        <v>122</v>
      </c>
    </row>
    <row r="19206" spans="1:5" ht="13.8" x14ac:dyDescent="0.25">
      <c r="A19206" s="47">
        <v>43158</v>
      </c>
      <c r="B19206" s="45" t="str">
        <f t="shared" si="622"/>
        <v>February</v>
      </c>
      <c r="C19206" s="53">
        <f t="shared" si="623"/>
        <v>2018</v>
      </c>
      <c r="D19206" s="43" t="s">
        <v>123</v>
      </c>
    </row>
    <row r="19207" spans="1:5" ht="13.8" x14ac:dyDescent="0.25">
      <c r="A19207" s="47">
        <v>43158</v>
      </c>
      <c r="B19207" s="45" t="str">
        <f t="shared" si="622"/>
        <v>February</v>
      </c>
      <c r="C19207" s="53">
        <f t="shared" si="623"/>
        <v>2018</v>
      </c>
      <c r="D19207" s="43" t="s">
        <v>99</v>
      </c>
      <c r="E19207" s="132">
        <v>9.2719999999999985</v>
      </c>
    </row>
    <row r="19208" spans="1:5" ht="13.8" x14ac:dyDescent="0.25">
      <c r="A19208" s="47">
        <v>43158</v>
      </c>
      <c r="B19208" s="45" t="str">
        <f t="shared" si="622"/>
        <v>February</v>
      </c>
      <c r="C19208" s="53">
        <f t="shared" si="623"/>
        <v>2018</v>
      </c>
      <c r="D19208" s="43" t="s">
        <v>100</v>
      </c>
      <c r="E19208" s="132">
        <v>9.0280000000000005</v>
      </c>
    </row>
    <row r="19209" spans="1:5" ht="13.8" x14ac:dyDescent="0.25">
      <c r="A19209" s="47">
        <v>43158</v>
      </c>
      <c r="B19209" s="45" t="str">
        <f t="shared" si="622"/>
        <v>February</v>
      </c>
      <c r="C19209" s="53">
        <f t="shared" si="623"/>
        <v>2018</v>
      </c>
      <c r="D19209" s="43" t="s">
        <v>101</v>
      </c>
      <c r="E19209" s="132">
        <v>8.6375999999999991</v>
      </c>
    </row>
    <row r="19210" spans="1:5" ht="13.8" x14ac:dyDescent="0.25">
      <c r="A19210" s="47">
        <v>43158</v>
      </c>
      <c r="B19210" s="45" t="str">
        <f t="shared" si="622"/>
        <v>February</v>
      </c>
      <c r="C19210" s="53">
        <f t="shared" si="623"/>
        <v>2018</v>
      </c>
      <c r="D19210" s="43" t="s">
        <v>124</v>
      </c>
      <c r="E19210" s="132">
        <v>8.5643999999999991</v>
      </c>
    </row>
    <row r="19211" spans="1:5" ht="13.8" x14ac:dyDescent="0.25">
      <c r="A19211" s="47">
        <v>43158</v>
      </c>
      <c r="B19211" s="45" t="str">
        <f t="shared" si="622"/>
        <v>February</v>
      </c>
      <c r="C19211" s="53">
        <f t="shared" si="623"/>
        <v>2018</v>
      </c>
      <c r="D19211" s="43" t="s">
        <v>125</v>
      </c>
      <c r="E19211" s="132">
        <v>7.6616000000000009</v>
      </c>
    </row>
    <row r="19212" spans="1:5" ht="13.8" x14ac:dyDescent="0.25">
      <c r="A19212" s="47">
        <v>43158</v>
      </c>
      <c r="B19212" s="45" t="str">
        <f t="shared" si="622"/>
        <v>February</v>
      </c>
      <c r="C19212" s="53">
        <f t="shared" si="623"/>
        <v>2018</v>
      </c>
      <c r="D19212" s="43" t="s">
        <v>126</v>
      </c>
      <c r="E19212" s="132">
        <v>8.0431000000000008</v>
      </c>
    </row>
    <row r="19213" spans="1:5" ht="13.8" x14ac:dyDescent="0.25">
      <c r="A19213" s="47">
        <v>43158</v>
      </c>
      <c r="B19213" s="45" t="str">
        <f t="shared" si="622"/>
        <v>February</v>
      </c>
      <c r="C19213" s="53">
        <f t="shared" si="623"/>
        <v>2018</v>
      </c>
      <c r="D19213" s="43" t="s">
        <v>127</v>
      </c>
      <c r="E19213" s="132">
        <v>7.8498000000000001</v>
      </c>
    </row>
    <row r="19214" spans="1:5" ht="13.8" x14ac:dyDescent="0.25">
      <c r="A19214" s="47">
        <v>43158</v>
      </c>
      <c r="B19214" s="45" t="str">
        <f t="shared" si="622"/>
        <v>February</v>
      </c>
      <c r="C19214" s="53">
        <f t="shared" si="623"/>
        <v>2018</v>
      </c>
      <c r="D19214" s="43" t="s">
        <v>105</v>
      </c>
      <c r="E19214" s="132">
        <v>6.0268000000000006</v>
      </c>
    </row>
    <row r="19215" spans="1:5" ht="13.8" x14ac:dyDescent="0.25">
      <c r="A19215" s="47">
        <v>43158</v>
      </c>
      <c r="B19215" s="45" t="str">
        <f t="shared" si="622"/>
        <v>February</v>
      </c>
      <c r="C19215" s="53">
        <f t="shared" si="623"/>
        <v>2018</v>
      </c>
      <c r="D19215" s="43" t="s">
        <v>128</v>
      </c>
      <c r="E19215" s="132">
        <v>7.8776000000000002</v>
      </c>
    </row>
    <row r="19216" spans="1:5" ht="13.8" x14ac:dyDescent="0.25">
      <c r="A19216" s="47">
        <v>43165</v>
      </c>
      <c r="B19216" s="45" t="str">
        <f t="shared" si="622"/>
        <v>March</v>
      </c>
      <c r="C19216" s="53">
        <f t="shared" si="623"/>
        <v>2018</v>
      </c>
      <c r="D19216" s="43" t="s">
        <v>131</v>
      </c>
    </row>
    <row r="19217" spans="1:5" ht="13.8" x14ac:dyDescent="0.25">
      <c r="A19217" s="47">
        <v>43165</v>
      </c>
      <c r="B19217" s="45" t="str">
        <f t="shared" si="622"/>
        <v>March</v>
      </c>
      <c r="C19217" s="53">
        <f t="shared" si="623"/>
        <v>2018</v>
      </c>
      <c r="D19217" s="43" t="s">
        <v>115</v>
      </c>
      <c r="E19217" s="132">
        <v>29.8</v>
      </c>
    </row>
    <row r="19218" spans="1:5" ht="13.8" x14ac:dyDescent="0.25">
      <c r="A19218" s="47">
        <v>43165</v>
      </c>
      <c r="B19218" s="45" t="str">
        <f t="shared" si="622"/>
        <v>March</v>
      </c>
      <c r="C19218" s="53">
        <f t="shared" si="623"/>
        <v>2018</v>
      </c>
      <c r="D19218" s="43" t="s">
        <v>95</v>
      </c>
      <c r="E19218" s="132">
        <v>26.422666666666668</v>
      </c>
    </row>
    <row r="19219" spans="1:5" ht="13.8" x14ac:dyDescent="0.25">
      <c r="A19219" s="47">
        <v>43165</v>
      </c>
      <c r="B19219" s="45" t="str">
        <f t="shared" si="622"/>
        <v>March</v>
      </c>
      <c r="C19219" s="53">
        <f t="shared" si="623"/>
        <v>2018</v>
      </c>
      <c r="D19219" s="43" t="s">
        <v>96</v>
      </c>
      <c r="E19219" s="132">
        <v>25.230666666666664</v>
      </c>
    </row>
    <row r="19220" spans="1:5" ht="13.8" x14ac:dyDescent="0.25">
      <c r="A19220" s="47">
        <v>43165</v>
      </c>
      <c r="B19220" s="45" t="str">
        <f t="shared" si="622"/>
        <v>March</v>
      </c>
      <c r="C19220" s="53">
        <f t="shared" si="623"/>
        <v>2018</v>
      </c>
      <c r="D19220" s="43" t="s">
        <v>97</v>
      </c>
      <c r="E19220" s="132">
        <v>24.038666666666668</v>
      </c>
    </row>
    <row r="19221" spans="1:5" ht="13.8" x14ac:dyDescent="0.25">
      <c r="A19221" s="47">
        <v>43165</v>
      </c>
      <c r="B19221" s="45" t="str">
        <f t="shared" si="622"/>
        <v>March</v>
      </c>
      <c r="C19221" s="53">
        <f t="shared" si="623"/>
        <v>2018</v>
      </c>
      <c r="D19221" s="43" t="s">
        <v>98</v>
      </c>
      <c r="E19221" s="132">
        <v>18.873333333333331</v>
      </c>
    </row>
    <row r="19222" spans="1:5" ht="15.6" x14ac:dyDescent="0.3">
      <c r="A19222" s="47">
        <v>43165</v>
      </c>
      <c r="B19222" s="45" t="str">
        <f t="shared" si="622"/>
        <v>March</v>
      </c>
      <c r="C19222" s="53">
        <f t="shared" si="623"/>
        <v>2018</v>
      </c>
      <c r="D19222" s="130" t="s">
        <v>136</v>
      </c>
      <c r="E19222" s="132">
        <v>27.416466666666665</v>
      </c>
    </row>
    <row r="19223" spans="1:5" ht="13.8" x14ac:dyDescent="0.25">
      <c r="A19223" s="47">
        <v>43165</v>
      </c>
      <c r="B19223" s="45" t="str">
        <f t="shared" si="622"/>
        <v>March</v>
      </c>
      <c r="C19223" s="53">
        <f t="shared" si="623"/>
        <v>2018</v>
      </c>
      <c r="D19223" s="43" t="s">
        <v>118</v>
      </c>
      <c r="E19223" s="132">
        <v>25.187099999999997</v>
      </c>
    </row>
    <row r="19224" spans="1:5" ht="13.8" x14ac:dyDescent="0.25">
      <c r="A19224" s="47">
        <v>43165</v>
      </c>
      <c r="B19224" s="45" t="str">
        <f t="shared" si="622"/>
        <v>March</v>
      </c>
      <c r="C19224" s="53">
        <f t="shared" si="623"/>
        <v>2018</v>
      </c>
      <c r="D19224" s="43" t="s">
        <v>102</v>
      </c>
      <c r="E19224" s="132">
        <v>24.855066666666666</v>
      </c>
    </row>
    <row r="19225" spans="1:5" ht="13.8" x14ac:dyDescent="0.25">
      <c r="A19225" s="47">
        <v>43165</v>
      </c>
      <c r="B19225" s="45" t="str">
        <f t="shared" si="622"/>
        <v>March</v>
      </c>
      <c r="C19225" s="53">
        <f t="shared" si="623"/>
        <v>2018</v>
      </c>
      <c r="D19225" s="43" t="s">
        <v>119</v>
      </c>
      <c r="E19225" s="132">
        <v>24.0487</v>
      </c>
    </row>
    <row r="19226" spans="1:5" ht="13.8" x14ac:dyDescent="0.25">
      <c r="A19226" s="47">
        <v>43165</v>
      </c>
      <c r="B19226" s="45" t="str">
        <f t="shared" si="622"/>
        <v>March</v>
      </c>
      <c r="C19226" s="53">
        <f t="shared" si="623"/>
        <v>2018</v>
      </c>
      <c r="D19226" s="43" t="s">
        <v>120</v>
      </c>
      <c r="E19226" s="132">
        <v>22.815433333333331</v>
      </c>
    </row>
    <row r="19227" spans="1:5" ht="13.8" x14ac:dyDescent="0.25">
      <c r="A19227" s="47">
        <v>43165</v>
      </c>
      <c r="B19227" s="45" t="str">
        <f t="shared" si="622"/>
        <v>March</v>
      </c>
      <c r="C19227" s="53">
        <f t="shared" si="623"/>
        <v>2018</v>
      </c>
      <c r="D19227" s="43" t="s">
        <v>103</v>
      </c>
      <c r="E19227" s="132">
        <v>22.009066666666662</v>
      </c>
    </row>
    <row r="19228" spans="1:5" ht="13.8" x14ac:dyDescent="0.25">
      <c r="A19228" s="47">
        <v>43165</v>
      </c>
      <c r="B19228" s="45" t="str">
        <f t="shared" si="622"/>
        <v>March</v>
      </c>
      <c r="C19228" s="53">
        <f t="shared" si="623"/>
        <v>2018</v>
      </c>
      <c r="D19228" s="43" t="s">
        <v>116</v>
      </c>
      <c r="E19228" s="132">
        <v>15.521100000000001</v>
      </c>
    </row>
    <row r="19229" spans="1:5" ht="13.8" x14ac:dyDescent="0.25">
      <c r="A19229" s="47">
        <v>43165</v>
      </c>
      <c r="B19229" s="45" t="str">
        <f t="shared" si="622"/>
        <v>March</v>
      </c>
      <c r="C19229" s="53">
        <f t="shared" si="623"/>
        <v>2018</v>
      </c>
      <c r="D19229" s="43" t="s">
        <v>104</v>
      </c>
    </row>
    <row r="19230" spans="1:5" ht="13.8" x14ac:dyDescent="0.25">
      <c r="A19230" s="47">
        <v>43165</v>
      </c>
      <c r="B19230" s="45" t="str">
        <f t="shared" ref="B19230:B19291" si="624">TEXT(A19230,"mmmm")</f>
        <v>March</v>
      </c>
      <c r="C19230" s="53">
        <f t="shared" ref="C19230:C19291" si="625">YEAR(A19230)</f>
        <v>2018</v>
      </c>
      <c r="D19230" s="43" t="s">
        <v>121</v>
      </c>
    </row>
    <row r="19231" spans="1:5" ht="13.8" x14ac:dyDescent="0.25">
      <c r="A19231" s="47">
        <v>43165</v>
      </c>
      <c r="B19231" s="45" t="str">
        <f t="shared" si="624"/>
        <v>March</v>
      </c>
      <c r="C19231" s="53">
        <f t="shared" si="625"/>
        <v>2018</v>
      </c>
      <c r="D19231" s="43" t="s">
        <v>122</v>
      </c>
    </row>
    <row r="19232" spans="1:5" ht="13.8" x14ac:dyDescent="0.25">
      <c r="A19232" s="47">
        <v>43165</v>
      </c>
      <c r="B19232" s="45" t="str">
        <f t="shared" si="624"/>
        <v>March</v>
      </c>
      <c r="C19232" s="53">
        <f t="shared" si="625"/>
        <v>2018</v>
      </c>
      <c r="D19232" s="43" t="s">
        <v>123</v>
      </c>
    </row>
    <row r="19233" spans="1:5" ht="13.8" x14ac:dyDescent="0.25">
      <c r="A19233" s="47">
        <v>43165</v>
      </c>
      <c r="B19233" s="45" t="str">
        <f t="shared" si="624"/>
        <v>March</v>
      </c>
      <c r="C19233" s="53">
        <f t="shared" si="625"/>
        <v>2018</v>
      </c>
      <c r="D19233" s="43" t="s">
        <v>99</v>
      </c>
      <c r="E19233" s="132">
        <v>12.438666666666666</v>
      </c>
    </row>
    <row r="19234" spans="1:5" ht="13.8" x14ac:dyDescent="0.25">
      <c r="A19234" s="47">
        <v>43165</v>
      </c>
      <c r="B19234" s="45" t="str">
        <f t="shared" si="624"/>
        <v>March</v>
      </c>
      <c r="C19234" s="53">
        <f t="shared" si="625"/>
        <v>2018</v>
      </c>
      <c r="D19234" s="43" t="s">
        <v>100</v>
      </c>
      <c r="E19234" s="132">
        <v>12.111333333333333</v>
      </c>
    </row>
    <row r="19235" spans="1:5" ht="13.8" x14ac:dyDescent="0.25">
      <c r="A19235" s="47">
        <v>43165</v>
      </c>
      <c r="B19235" s="45" t="str">
        <f t="shared" si="624"/>
        <v>March</v>
      </c>
      <c r="C19235" s="53">
        <f t="shared" si="625"/>
        <v>2018</v>
      </c>
      <c r="D19235" s="43" t="s">
        <v>101</v>
      </c>
      <c r="E19235" s="132">
        <v>11.5876</v>
      </c>
    </row>
    <row r="19236" spans="1:5" ht="13.8" x14ac:dyDescent="0.25">
      <c r="A19236" s="47">
        <v>43165</v>
      </c>
      <c r="B19236" s="45" t="str">
        <f t="shared" si="624"/>
        <v>March</v>
      </c>
      <c r="C19236" s="53">
        <f t="shared" si="625"/>
        <v>2018</v>
      </c>
      <c r="D19236" s="43" t="s">
        <v>124</v>
      </c>
      <c r="E19236" s="132">
        <v>11.489399999999998</v>
      </c>
    </row>
    <row r="19237" spans="1:5" ht="13.8" x14ac:dyDescent="0.25">
      <c r="A19237" s="47">
        <v>43165</v>
      </c>
      <c r="B19237" s="45" t="str">
        <f t="shared" si="624"/>
        <v>March</v>
      </c>
      <c r="C19237" s="53">
        <f t="shared" si="625"/>
        <v>2018</v>
      </c>
      <c r="D19237" s="43" t="s">
        <v>125</v>
      </c>
      <c r="E19237" s="132">
        <v>10.278266666666665</v>
      </c>
    </row>
    <row r="19238" spans="1:5" ht="13.8" x14ac:dyDescent="0.25">
      <c r="A19238" s="47">
        <v>43165</v>
      </c>
      <c r="B19238" s="45" t="str">
        <f t="shared" si="624"/>
        <v>March</v>
      </c>
      <c r="C19238" s="53">
        <f t="shared" si="625"/>
        <v>2018</v>
      </c>
      <c r="D19238" s="43" t="s">
        <v>126</v>
      </c>
      <c r="E19238" s="132">
        <v>10.534766666666666</v>
      </c>
    </row>
    <row r="19239" spans="1:5" ht="13.8" x14ac:dyDescent="0.25">
      <c r="A19239" s="47">
        <v>43165</v>
      </c>
      <c r="B19239" s="45" t="str">
        <f t="shared" si="624"/>
        <v>March</v>
      </c>
      <c r="C19239" s="53">
        <f t="shared" si="625"/>
        <v>2018</v>
      </c>
      <c r="D19239" s="43" t="s">
        <v>127</v>
      </c>
      <c r="E19239" s="132">
        <v>10.0748</v>
      </c>
    </row>
    <row r="19240" spans="1:5" ht="13.8" x14ac:dyDescent="0.25">
      <c r="A19240" s="47">
        <v>43165</v>
      </c>
      <c r="B19240" s="45" t="str">
        <f t="shared" si="624"/>
        <v>March</v>
      </c>
      <c r="C19240" s="53">
        <f t="shared" si="625"/>
        <v>2018</v>
      </c>
      <c r="D19240" s="43" t="s">
        <v>105</v>
      </c>
      <c r="E19240" s="132">
        <v>8.0851333333333333</v>
      </c>
    </row>
    <row r="19241" spans="1:5" ht="13.8" x14ac:dyDescent="0.25">
      <c r="A19241" s="47">
        <v>43165</v>
      </c>
      <c r="B19241" s="45" t="str">
        <f t="shared" si="624"/>
        <v>March</v>
      </c>
      <c r="C19241" s="53">
        <f t="shared" si="625"/>
        <v>2018</v>
      </c>
      <c r="D19241" s="43" t="s">
        <v>128</v>
      </c>
      <c r="E19241" s="132">
        <v>9.7859333333333325</v>
      </c>
    </row>
    <row r="19242" spans="1:5" ht="13.8" x14ac:dyDescent="0.25">
      <c r="A19242" s="47">
        <v>43172</v>
      </c>
      <c r="B19242" s="45" t="str">
        <f t="shared" si="624"/>
        <v>March</v>
      </c>
      <c r="C19242" s="53">
        <f t="shared" si="625"/>
        <v>2018</v>
      </c>
      <c r="D19242" s="43" t="s">
        <v>131</v>
      </c>
    </row>
    <row r="19243" spans="1:5" ht="13.8" x14ac:dyDescent="0.25">
      <c r="A19243" s="47">
        <v>43172</v>
      </c>
      <c r="B19243" s="45" t="str">
        <f t="shared" si="624"/>
        <v>March</v>
      </c>
      <c r="C19243" s="53">
        <f t="shared" si="625"/>
        <v>2018</v>
      </c>
      <c r="D19243" s="43" t="s">
        <v>115</v>
      </c>
      <c r="E19243" s="132">
        <v>35</v>
      </c>
    </row>
    <row r="19244" spans="1:5" ht="13.8" x14ac:dyDescent="0.25">
      <c r="A19244" s="47">
        <v>43172</v>
      </c>
      <c r="B19244" s="45" t="str">
        <f t="shared" si="624"/>
        <v>March</v>
      </c>
      <c r="C19244" s="53">
        <f t="shared" si="625"/>
        <v>2018</v>
      </c>
      <c r="D19244" s="43" t="s">
        <v>95</v>
      </c>
      <c r="E19244" s="132">
        <v>31.033333333333335</v>
      </c>
    </row>
    <row r="19245" spans="1:5" ht="13.8" x14ac:dyDescent="0.25">
      <c r="A19245" s="47">
        <v>43172</v>
      </c>
      <c r="B19245" s="45" t="str">
        <f t="shared" si="624"/>
        <v>March</v>
      </c>
      <c r="C19245" s="53">
        <f t="shared" si="625"/>
        <v>2018</v>
      </c>
      <c r="D19245" s="43" t="s">
        <v>96</v>
      </c>
      <c r="E19245" s="132">
        <v>29.633333333333336</v>
      </c>
    </row>
    <row r="19246" spans="1:5" ht="13.8" x14ac:dyDescent="0.25">
      <c r="A19246" s="47">
        <v>43172</v>
      </c>
      <c r="B19246" s="45" t="str">
        <f t="shared" si="624"/>
        <v>March</v>
      </c>
      <c r="C19246" s="53">
        <f t="shared" si="625"/>
        <v>2018</v>
      </c>
      <c r="D19246" s="43" t="s">
        <v>97</v>
      </c>
      <c r="E19246" s="132">
        <v>28.233333333333334</v>
      </c>
    </row>
    <row r="19247" spans="1:5" ht="13.8" x14ac:dyDescent="0.25">
      <c r="A19247" s="47">
        <v>43172</v>
      </c>
      <c r="B19247" s="45" t="str">
        <f t="shared" si="624"/>
        <v>March</v>
      </c>
      <c r="C19247" s="53">
        <f t="shared" si="625"/>
        <v>2018</v>
      </c>
      <c r="D19247" s="43" t="s">
        <v>98</v>
      </c>
      <c r="E19247" s="132">
        <v>22.166666666666664</v>
      </c>
    </row>
    <row r="19248" spans="1:5" ht="15.6" x14ac:dyDescent="0.3">
      <c r="A19248" s="47">
        <v>43172</v>
      </c>
      <c r="B19248" s="45" t="str">
        <f t="shared" si="624"/>
        <v>March</v>
      </c>
      <c r="C19248" s="53">
        <f t="shared" si="625"/>
        <v>2018</v>
      </c>
      <c r="D19248" s="130" t="s">
        <v>136</v>
      </c>
      <c r="E19248" s="132">
        <v>32.946000000000005</v>
      </c>
    </row>
    <row r="19249" spans="1:5" ht="13.8" x14ac:dyDescent="0.25">
      <c r="A19249" s="47">
        <v>43172</v>
      </c>
      <c r="B19249" s="45" t="str">
        <f t="shared" si="624"/>
        <v>March</v>
      </c>
      <c r="C19249" s="53">
        <f t="shared" si="625"/>
        <v>2018</v>
      </c>
      <c r="D19249" s="43" t="s">
        <v>118</v>
      </c>
      <c r="E19249" s="132">
        <v>30.266999999999999</v>
      </c>
    </row>
    <row r="19250" spans="1:5" ht="13.8" x14ac:dyDescent="0.25">
      <c r="A19250" s="47">
        <v>43172</v>
      </c>
      <c r="B19250" s="45" t="str">
        <f t="shared" si="624"/>
        <v>March</v>
      </c>
      <c r="C19250" s="53">
        <f t="shared" si="625"/>
        <v>2018</v>
      </c>
      <c r="D19250" s="43" t="s">
        <v>102</v>
      </c>
      <c r="E19250" s="132">
        <v>29.868000000000002</v>
      </c>
    </row>
    <row r="19251" spans="1:5" ht="13.8" x14ac:dyDescent="0.25">
      <c r="A19251" s="47">
        <v>43172</v>
      </c>
      <c r="B19251" s="45" t="str">
        <f t="shared" si="624"/>
        <v>March</v>
      </c>
      <c r="C19251" s="53">
        <f t="shared" si="625"/>
        <v>2018</v>
      </c>
      <c r="D19251" s="43" t="s">
        <v>119</v>
      </c>
      <c r="E19251" s="132">
        <v>28.899000000000001</v>
      </c>
    </row>
    <row r="19252" spans="1:5" ht="13.8" x14ac:dyDescent="0.25">
      <c r="A19252" s="47">
        <v>43172</v>
      </c>
      <c r="B19252" s="45" t="str">
        <f t="shared" si="624"/>
        <v>March</v>
      </c>
      <c r="C19252" s="53">
        <f t="shared" si="625"/>
        <v>2018</v>
      </c>
      <c r="D19252" s="43" t="s">
        <v>120</v>
      </c>
      <c r="E19252" s="132">
        <v>27.416999999999998</v>
      </c>
    </row>
    <row r="19253" spans="1:5" ht="13.8" x14ac:dyDescent="0.25">
      <c r="A19253" s="47">
        <v>43172</v>
      </c>
      <c r="B19253" s="45" t="str">
        <f t="shared" si="624"/>
        <v>March</v>
      </c>
      <c r="C19253" s="53">
        <f t="shared" si="625"/>
        <v>2018</v>
      </c>
      <c r="D19253" s="43" t="s">
        <v>103</v>
      </c>
      <c r="E19253" s="132">
        <v>26.447999999999997</v>
      </c>
    </row>
    <row r="19254" spans="1:5" ht="13.8" x14ac:dyDescent="0.25">
      <c r="A19254" s="47">
        <v>43172</v>
      </c>
      <c r="B19254" s="45" t="str">
        <f t="shared" si="624"/>
        <v>March</v>
      </c>
      <c r="C19254" s="53">
        <f t="shared" si="625"/>
        <v>2018</v>
      </c>
      <c r="D19254" s="43" t="s">
        <v>116</v>
      </c>
      <c r="E19254" s="132">
        <v>18.287500000000001</v>
      </c>
    </row>
    <row r="19255" spans="1:5" ht="13.8" x14ac:dyDescent="0.25">
      <c r="A19255" s="47">
        <v>43172</v>
      </c>
      <c r="B19255" s="45" t="str">
        <f t="shared" si="624"/>
        <v>March</v>
      </c>
      <c r="C19255" s="53">
        <f t="shared" si="625"/>
        <v>2018</v>
      </c>
      <c r="D19255" s="43" t="s">
        <v>104</v>
      </c>
      <c r="E19255" s="132">
        <v>22.86375</v>
      </c>
    </row>
    <row r="19256" spans="1:5" ht="13.8" x14ac:dyDescent="0.25">
      <c r="A19256" s="47">
        <v>43172</v>
      </c>
      <c r="B19256" s="45" t="str">
        <f t="shared" si="624"/>
        <v>March</v>
      </c>
      <c r="C19256" s="53">
        <f t="shared" si="625"/>
        <v>2018</v>
      </c>
      <c r="D19256" s="43" t="s">
        <v>121</v>
      </c>
      <c r="E19256" s="132">
        <v>21.7425</v>
      </c>
    </row>
    <row r="19257" spans="1:5" ht="13.8" x14ac:dyDescent="0.25">
      <c r="A19257" s="47">
        <v>43172</v>
      </c>
      <c r="B19257" s="45" t="str">
        <f t="shared" si="624"/>
        <v>March</v>
      </c>
      <c r="C19257" s="53">
        <f t="shared" si="625"/>
        <v>2018</v>
      </c>
      <c r="D19257" s="43" t="s">
        <v>122</v>
      </c>
      <c r="E19257" s="132">
        <v>19.695</v>
      </c>
    </row>
    <row r="19258" spans="1:5" ht="13.8" x14ac:dyDescent="0.25">
      <c r="A19258" s="47">
        <v>43172</v>
      </c>
      <c r="B19258" s="45" t="str">
        <f t="shared" si="624"/>
        <v>March</v>
      </c>
      <c r="C19258" s="53">
        <f t="shared" si="625"/>
        <v>2018</v>
      </c>
      <c r="D19258" s="43" t="s">
        <v>123</v>
      </c>
      <c r="E19258" s="132">
        <v>19.451250000000002</v>
      </c>
    </row>
    <row r="19259" spans="1:5" ht="13.8" x14ac:dyDescent="0.25">
      <c r="A19259" s="47">
        <v>43172</v>
      </c>
      <c r="B19259" s="45" t="str">
        <f t="shared" si="624"/>
        <v>March</v>
      </c>
      <c r="C19259" s="53">
        <f t="shared" si="625"/>
        <v>2018</v>
      </c>
      <c r="D19259" s="43" t="s">
        <v>99</v>
      </c>
      <c r="E19259" s="132">
        <v>15.01</v>
      </c>
    </row>
    <row r="19260" spans="1:5" ht="13.8" x14ac:dyDescent="0.25">
      <c r="A19260" s="47">
        <v>43172</v>
      </c>
      <c r="B19260" s="45" t="str">
        <f t="shared" si="624"/>
        <v>March</v>
      </c>
      <c r="C19260" s="53">
        <f t="shared" si="625"/>
        <v>2018</v>
      </c>
      <c r="D19260" s="43" t="s">
        <v>100</v>
      </c>
      <c r="E19260" s="132">
        <v>14.615</v>
      </c>
    </row>
    <row r="19261" spans="1:5" ht="13.8" x14ac:dyDescent="0.25">
      <c r="A19261" s="47">
        <v>43172</v>
      </c>
      <c r="B19261" s="45" t="str">
        <f t="shared" si="624"/>
        <v>March</v>
      </c>
      <c r="C19261" s="53">
        <f t="shared" si="625"/>
        <v>2018</v>
      </c>
      <c r="D19261" s="43" t="s">
        <v>101</v>
      </c>
      <c r="E19261" s="132">
        <v>13.982999999999999</v>
      </c>
    </row>
    <row r="19262" spans="1:5" ht="13.8" x14ac:dyDescent="0.25">
      <c r="A19262" s="47">
        <v>43172</v>
      </c>
      <c r="B19262" s="45" t="str">
        <f t="shared" si="624"/>
        <v>March</v>
      </c>
      <c r="C19262" s="53">
        <f t="shared" si="625"/>
        <v>2018</v>
      </c>
      <c r="D19262" s="43" t="s">
        <v>124</v>
      </c>
      <c r="E19262" s="132">
        <v>13.864499999999998</v>
      </c>
    </row>
    <row r="19263" spans="1:5" ht="13.8" x14ac:dyDescent="0.25">
      <c r="A19263" s="47">
        <v>43172</v>
      </c>
      <c r="B19263" s="45" t="str">
        <f t="shared" si="624"/>
        <v>March</v>
      </c>
      <c r="C19263" s="53">
        <f t="shared" si="625"/>
        <v>2018</v>
      </c>
      <c r="D19263" s="43" t="s">
        <v>125</v>
      </c>
      <c r="E19263" s="132">
        <v>12.402999999999999</v>
      </c>
    </row>
    <row r="19264" spans="1:5" ht="13.8" x14ac:dyDescent="0.25">
      <c r="A19264" s="47">
        <v>43172</v>
      </c>
      <c r="B19264" s="45" t="str">
        <f t="shared" si="624"/>
        <v>March</v>
      </c>
      <c r="C19264" s="53">
        <f t="shared" si="625"/>
        <v>2018</v>
      </c>
      <c r="D19264" s="43" t="s">
        <v>126</v>
      </c>
      <c r="E19264" s="132">
        <v>12.558000000000002</v>
      </c>
    </row>
    <row r="19265" spans="1:5" ht="13.8" x14ac:dyDescent="0.25">
      <c r="A19265" s="47">
        <v>43172</v>
      </c>
      <c r="B19265" s="45" t="str">
        <f t="shared" si="624"/>
        <v>March</v>
      </c>
      <c r="C19265" s="53">
        <f t="shared" si="625"/>
        <v>2018</v>
      </c>
      <c r="D19265" s="43" t="s">
        <v>127</v>
      </c>
      <c r="E19265" s="132">
        <v>11.881499999999999</v>
      </c>
    </row>
    <row r="19266" spans="1:5" ht="13.8" x14ac:dyDescent="0.25">
      <c r="A19266" s="47">
        <v>43172</v>
      </c>
      <c r="B19266" s="45" t="str">
        <f t="shared" si="624"/>
        <v>March</v>
      </c>
      <c r="C19266" s="53">
        <f t="shared" si="625"/>
        <v>2018</v>
      </c>
      <c r="D19266" s="43" t="s">
        <v>105</v>
      </c>
      <c r="E19266" s="132">
        <v>9.7565000000000008</v>
      </c>
    </row>
    <row r="19267" spans="1:5" ht="13.8" x14ac:dyDescent="0.25">
      <c r="A19267" s="47">
        <v>43172</v>
      </c>
      <c r="B19267" s="45" t="str">
        <f t="shared" si="624"/>
        <v>March</v>
      </c>
      <c r="C19267" s="53">
        <f t="shared" si="625"/>
        <v>2018</v>
      </c>
      <c r="D19267" s="43" t="s">
        <v>128</v>
      </c>
      <c r="E19267" s="132">
        <v>11.3355</v>
      </c>
    </row>
    <row r="19268" spans="1:5" ht="13.8" x14ac:dyDescent="0.25">
      <c r="A19268" s="47">
        <v>43179</v>
      </c>
      <c r="B19268" s="45" t="str">
        <f t="shared" si="624"/>
        <v>March</v>
      </c>
      <c r="C19268" s="53">
        <f t="shared" si="625"/>
        <v>2018</v>
      </c>
      <c r="D19268" s="43" t="s">
        <v>131</v>
      </c>
    </row>
    <row r="19269" spans="1:5" ht="13.8" x14ac:dyDescent="0.25">
      <c r="A19269" s="47">
        <v>43179</v>
      </c>
      <c r="B19269" s="45" t="str">
        <f t="shared" si="624"/>
        <v>March</v>
      </c>
      <c r="C19269" s="53">
        <f t="shared" si="625"/>
        <v>2018</v>
      </c>
      <c r="D19269" s="43" t="s">
        <v>115</v>
      </c>
      <c r="E19269" s="132">
        <v>27.75</v>
      </c>
    </row>
    <row r="19270" spans="1:5" ht="13.8" x14ac:dyDescent="0.25">
      <c r="A19270" s="47">
        <v>43179</v>
      </c>
      <c r="B19270" s="45" t="str">
        <f t="shared" si="624"/>
        <v>March</v>
      </c>
      <c r="C19270" s="53">
        <f t="shared" si="625"/>
        <v>2018</v>
      </c>
      <c r="D19270" s="43" t="s">
        <v>95</v>
      </c>
      <c r="E19270" s="132">
        <v>24.605</v>
      </c>
    </row>
    <row r="19271" spans="1:5" ht="13.8" x14ac:dyDescent="0.25">
      <c r="A19271" s="47">
        <v>43179</v>
      </c>
      <c r="B19271" s="45" t="str">
        <f t="shared" si="624"/>
        <v>March</v>
      </c>
      <c r="C19271" s="53">
        <f t="shared" si="625"/>
        <v>2018</v>
      </c>
      <c r="D19271" s="43" t="s">
        <v>96</v>
      </c>
      <c r="E19271" s="132">
        <v>23.495000000000001</v>
      </c>
    </row>
    <row r="19272" spans="1:5" ht="13.8" x14ac:dyDescent="0.25">
      <c r="A19272" s="47">
        <v>43179</v>
      </c>
      <c r="B19272" s="45" t="str">
        <f t="shared" si="624"/>
        <v>March</v>
      </c>
      <c r="C19272" s="53">
        <f t="shared" si="625"/>
        <v>2018</v>
      </c>
      <c r="D19272" s="43" t="s">
        <v>97</v>
      </c>
      <c r="E19272" s="132">
        <v>22.385000000000002</v>
      </c>
    </row>
    <row r="19273" spans="1:5" ht="13.8" x14ac:dyDescent="0.25">
      <c r="A19273" s="47">
        <v>43179</v>
      </c>
      <c r="B19273" s="45" t="str">
        <f t="shared" si="624"/>
        <v>March</v>
      </c>
      <c r="C19273" s="53">
        <f t="shared" si="625"/>
        <v>2018</v>
      </c>
      <c r="D19273" s="43" t="s">
        <v>98</v>
      </c>
      <c r="E19273" s="132">
        <v>17.574999999999999</v>
      </c>
    </row>
    <row r="19274" spans="1:5" ht="15.6" x14ac:dyDescent="0.3">
      <c r="A19274" s="47">
        <v>43179</v>
      </c>
      <c r="B19274" s="45" t="str">
        <f t="shared" si="624"/>
        <v>March</v>
      </c>
      <c r="C19274" s="53">
        <f t="shared" si="625"/>
        <v>2018</v>
      </c>
      <c r="D19274" s="130" t="s">
        <v>136</v>
      </c>
      <c r="E19274" s="132">
        <v>27.454999999999998</v>
      </c>
    </row>
    <row r="19275" spans="1:5" ht="13.8" x14ac:dyDescent="0.25">
      <c r="A19275" s="47">
        <v>43179</v>
      </c>
      <c r="B19275" s="45" t="str">
        <f t="shared" si="624"/>
        <v>March</v>
      </c>
      <c r="C19275" s="53">
        <f t="shared" si="625"/>
        <v>2018</v>
      </c>
      <c r="D19275" s="43" t="s">
        <v>118</v>
      </c>
      <c r="E19275" s="132">
        <v>25.2225</v>
      </c>
    </row>
    <row r="19276" spans="1:5" ht="13.8" x14ac:dyDescent="0.25">
      <c r="A19276" s="47">
        <v>43179</v>
      </c>
      <c r="B19276" s="45" t="str">
        <f t="shared" si="624"/>
        <v>March</v>
      </c>
      <c r="C19276" s="53">
        <f t="shared" si="625"/>
        <v>2018</v>
      </c>
      <c r="D19276" s="43" t="s">
        <v>102</v>
      </c>
      <c r="E19276" s="132">
        <v>24.89</v>
      </c>
    </row>
    <row r="19277" spans="1:5" ht="13.8" x14ac:dyDescent="0.25">
      <c r="A19277" s="47">
        <v>43179</v>
      </c>
      <c r="B19277" s="45" t="str">
        <f t="shared" si="624"/>
        <v>March</v>
      </c>
      <c r="C19277" s="53">
        <f t="shared" si="625"/>
        <v>2018</v>
      </c>
      <c r="D19277" s="43" t="s">
        <v>119</v>
      </c>
      <c r="E19277" s="132">
        <v>24.0825</v>
      </c>
    </row>
    <row r="19278" spans="1:5" ht="13.8" x14ac:dyDescent="0.25">
      <c r="A19278" s="47">
        <v>43179</v>
      </c>
      <c r="B19278" s="45" t="str">
        <f t="shared" si="624"/>
        <v>March</v>
      </c>
      <c r="C19278" s="53">
        <f t="shared" si="625"/>
        <v>2018</v>
      </c>
      <c r="D19278" s="43" t="s">
        <v>120</v>
      </c>
      <c r="E19278" s="132">
        <v>22.8475</v>
      </c>
    </row>
    <row r="19279" spans="1:5" ht="13.8" x14ac:dyDescent="0.25">
      <c r="A19279" s="47">
        <v>43179</v>
      </c>
      <c r="B19279" s="45" t="str">
        <f t="shared" si="624"/>
        <v>March</v>
      </c>
      <c r="C19279" s="53">
        <f t="shared" si="625"/>
        <v>2018</v>
      </c>
      <c r="D19279" s="43" t="s">
        <v>103</v>
      </c>
      <c r="E19279" s="132">
        <v>22.04</v>
      </c>
    </row>
    <row r="19280" spans="1:5" ht="13.8" x14ac:dyDescent="0.25">
      <c r="A19280" s="47">
        <v>43179</v>
      </c>
      <c r="B19280" s="45" t="str">
        <f t="shared" si="624"/>
        <v>March</v>
      </c>
      <c r="C19280" s="53">
        <f t="shared" si="625"/>
        <v>2018</v>
      </c>
      <c r="D19280" s="43" t="s">
        <v>116</v>
      </c>
      <c r="E19280" s="132">
        <v>13.965</v>
      </c>
    </row>
    <row r="19281" spans="1:5" ht="13.8" x14ac:dyDescent="0.25">
      <c r="A19281" s="47">
        <v>43179</v>
      </c>
      <c r="B19281" s="45" t="str">
        <f t="shared" si="624"/>
        <v>March</v>
      </c>
      <c r="C19281" s="53">
        <f t="shared" si="625"/>
        <v>2018</v>
      </c>
      <c r="D19281" s="43" t="s">
        <v>104</v>
      </c>
      <c r="E19281" s="132">
        <v>20.518750000000001</v>
      </c>
    </row>
    <row r="19282" spans="1:5" ht="13.8" x14ac:dyDescent="0.25">
      <c r="A19282" s="47">
        <v>43179</v>
      </c>
      <c r="B19282" s="45" t="str">
        <f t="shared" si="624"/>
        <v>March</v>
      </c>
      <c r="C19282" s="53">
        <f t="shared" si="625"/>
        <v>2018</v>
      </c>
      <c r="D19282" s="43" t="s">
        <v>121</v>
      </c>
      <c r="E19282" s="132">
        <v>19.512499999999999</v>
      </c>
    </row>
    <row r="19283" spans="1:5" ht="13.8" x14ac:dyDescent="0.25">
      <c r="A19283" s="47">
        <v>43179</v>
      </c>
      <c r="B19283" s="45" t="str">
        <f t="shared" si="624"/>
        <v>March</v>
      </c>
      <c r="C19283" s="53">
        <f t="shared" si="625"/>
        <v>2018</v>
      </c>
      <c r="D19283" s="43" t="s">
        <v>122</v>
      </c>
      <c r="E19283" s="132">
        <v>17.675000000000001</v>
      </c>
    </row>
    <row r="19284" spans="1:5" ht="13.8" x14ac:dyDescent="0.25">
      <c r="A19284" s="47">
        <v>43179</v>
      </c>
      <c r="B19284" s="45" t="str">
        <f t="shared" si="624"/>
        <v>March</v>
      </c>
      <c r="C19284" s="53">
        <f t="shared" si="625"/>
        <v>2018</v>
      </c>
      <c r="D19284" s="43" t="s">
        <v>123</v>
      </c>
      <c r="E19284" s="132">
        <v>17.456250000000001</v>
      </c>
    </row>
    <row r="19285" spans="1:5" ht="13.8" x14ac:dyDescent="0.25">
      <c r="A19285" s="47">
        <v>43179</v>
      </c>
      <c r="B19285" s="45" t="str">
        <f t="shared" si="624"/>
        <v>March</v>
      </c>
      <c r="C19285" s="53">
        <f t="shared" si="625"/>
        <v>2018</v>
      </c>
      <c r="D19285" s="43" t="s">
        <v>99</v>
      </c>
      <c r="E19285" s="132">
        <v>12.635</v>
      </c>
    </row>
    <row r="19286" spans="1:5" ht="13.8" x14ac:dyDescent="0.25">
      <c r="A19286" s="47">
        <v>43179</v>
      </c>
      <c r="B19286" s="45" t="str">
        <f t="shared" si="624"/>
        <v>March</v>
      </c>
      <c r="C19286" s="53">
        <f t="shared" si="625"/>
        <v>2018</v>
      </c>
      <c r="D19286" s="43" t="s">
        <v>100</v>
      </c>
      <c r="E19286" s="132">
        <v>12.3025</v>
      </c>
    </row>
    <row r="19287" spans="1:5" ht="13.8" x14ac:dyDescent="0.25">
      <c r="A19287" s="47">
        <v>43179</v>
      </c>
      <c r="B19287" s="45" t="str">
        <f t="shared" si="624"/>
        <v>March</v>
      </c>
      <c r="C19287" s="53">
        <f t="shared" si="625"/>
        <v>2018</v>
      </c>
      <c r="D19287" s="43" t="s">
        <v>101</v>
      </c>
      <c r="E19287" s="132">
        <v>11.7705</v>
      </c>
    </row>
    <row r="19288" spans="1:5" ht="13.8" x14ac:dyDescent="0.25">
      <c r="A19288" s="47">
        <v>43179</v>
      </c>
      <c r="B19288" s="45" t="str">
        <f t="shared" si="624"/>
        <v>March</v>
      </c>
      <c r="C19288" s="53">
        <f t="shared" si="625"/>
        <v>2018</v>
      </c>
      <c r="D19288" s="43" t="s">
        <v>124</v>
      </c>
      <c r="E19288" s="132">
        <v>11.670749999999998</v>
      </c>
    </row>
    <row r="19289" spans="1:5" ht="13.8" x14ac:dyDescent="0.25">
      <c r="A19289" s="47">
        <v>43179</v>
      </c>
      <c r="B19289" s="45" t="str">
        <f t="shared" si="624"/>
        <v>March</v>
      </c>
      <c r="C19289" s="53">
        <f t="shared" si="625"/>
        <v>2018</v>
      </c>
      <c r="D19289" s="43" t="s">
        <v>125</v>
      </c>
      <c r="E19289" s="132">
        <v>10.4405</v>
      </c>
    </row>
    <row r="19290" spans="1:5" ht="13.8" x14ac:dyDescent="0.25">
      <c r="A19290" s="47">
        <v>43179</v>
      </c>
      <c r="B19290" s="45" t="str">
        <f t="shared" si="624"/>
        <v>March</v>
      </c>
      <c r="C19290" s="53">
        <f t="shared" si="625"/>
        <v>2018</v>
      </c>
      <c r="D19290" s="43" t="s">
        <v>126</v>
      </c>
      <c r="E19290" s="132">
        <v>10.689250000000001</v>
      </c>
    </row>
    <row r="19291" spans="1:5" ht="13.8" x14ac:dyDescent="0.25">
      <c r="A19291" s="47">
        <v>43179</v>
      </c>
      <c r="B19291" s="45" t="str">
        <f t="shared" si="624"/>
        <v>March</v>
      </c>
      <c r="C19291" s="53">
        <f t="shared" si="625"/>
        <v>2018</v>
      </c>
      <c r="D19291" s="43" t="s">
        <v>127</v>
      </c>
      <c r="E19291" s="132">
        <v>10.21275</v>
      </c>
    </row>
    <row r="19292" spans="1:5" ht="13.8" x14ac:dyDescent="0.25">
      <c r="A19292" s="47">
        <v>43179</v>
      </c>
      <c r="B19292" s="45" t="str">
        <f t="shared" ref="B19292:B19352" si="626">TEXT(A19292,"mmmm")</f>
        <v>March</v>
      </c>
      <c r="C19292" s="53">
        <f t="shared" ref="C19292:C19352" si="627">YEAR(A19292)</f>
        <v>2018</v>
      </c>
      <c r="D19292" s="43" t="s">
        <v>105</v>
      </c>
      <c r="E19292" s="132">
        <v>8.2127500000000015</v>
      </c>
    </row>
    <row r="19293" spans="1:5" ht="13.8" x14ac:dyDescent="0.25">
      <c r="A19293" s="47">
        <v>43179</v>
      </c>
      <c r="B19293" s="45" t="str">
        <f t="shared" si="626"/>
        <v>March</v>
      </c>
      <c r="C19293" s="53">
        <f t="shared" si="627"/>
        <v>2018</v>
      </c>
      <c r="D19293" s="43" t="s">
        <v>128</v>
      </c>
      <c r="E19293" s="132">
        <v>9.9042500000000011</v>
      </c>
    </row>
    <row r="19294" spans="1:5" ht="13.8" x14ac:dyDescent="0.25">
      <c r="A19294" s="47">
        <v>43186</v>
      </c>
      <c r="B19294" s="45" t="str">
        <f t="shared" si="626"/>
        <v>March</v>
      </c>
      <c r="C19294" s="53">
        <f t="shared" si="627"/>
        <v>2018</v>
      </c>
      <c r="D19294" s="43" t="s">
        <v>131</v>
      </c>
    </row>
    <row r="19295" spans="1:5" ht="13.8" x14ac:dyDescent="0.25">
      <c r="A19295" s="47">
        <v>43186</v>
      </c>
      <c r="B19295" s="45" t="str">
        <f t="shared" si="626"/>
        <v>March</v>
      </c>
      <c r="C19295" s="53">
        <f t="shared" si="627"/>
        <v>2018</v>
      </c>
      <c r="D19295" s="43" t="s">
        <v>115</v>
      </c>
      <c r="E19295" s="132">
        <v>29.1</v>
      </c>
    </row>
    <row r="19296" spans="1:5" ht="13.8" x14ac:dyDescent="0.25">
      <c r="A19296" s="47">
        <v>43186</v>
      </c>
      <c r="B19296" s="45" t="str">
        <f t="shared" si="626"/>
        <v>March</v>
      </c>
      <c r="C19296" s="53">
        <f t="shared" si="627"/>
        <v>2018</v>
      </c>
      <c r="D19296" s="43" t="s">
        <v>95</v>
      </c>
      <c r="E19296" s="132">
        <v>25.802000000000003</v>
      </c>
    </row>
    <row r="19297" spans="1:5" ht="13.8" x14ac:dyDescent="0.25">
      <c r="A19297" s="47">
        <v>43186</v>
      </c>
      <c r="B19297" s="45" t="str">
        <f t="shared" si="626"/>
        <v>March</v>
      </c>
      <c r="C19297" s="53">
        <f t="shared" si="627"/>
        <v>2018</v>
      </c>
      <c r="D19297" s="43" t="s">
        <v>96</v>
      </c>
      <c r="E19297" s="132">
        <v>24.638000000000002</v>
      </c>
    </row>
    <row r="19298" spans="1:5" ht="13.8" x14ac:dyDescent="0.25">
      <c r="A19298" s="47">
        <v>43186</v>
      </c>
      <c r="B19298" s="45" t="str">
        <f t="shared" si="626"/>
        <v>March</v>
      </c>
      <c r="C19298" s="53">
        <f t="shared" si="627"/>
        <v>2018</v>
      </c>
      <c r="D19298" s="43" t="s">
        <v>97</v>
      </c>
      <c r="E19298" s="132">
        <v>23.474</v>
      </c>
    </row>
    <row r="19299" spans="1:5" ht="13.8" x14ac:dyDescent="0.25">
      <c r="A19299" s="47">
        <v>43186</v>
      </c>
      <c r="B19299" s="45" t="str">
        <f t="shared" si="626"/>
        <v>March</v>
      </c>
      <c r="C19299" s="53">
        <f t="shared" si="627"/>
        <v>2018</v>
      </c>
      <c r="D19299" s="43" t="s">
        <v>98</v>
      </c>
      <c r="E19299" s="132">
        <v>18.43</v>
      </c>
    </row>
    <row r="19300" spans="1:5" ht="15.6" x14ac:dyDescent="0.3">
      <c r="A19300" s="47">
        <v>43186</v>
      </c>
      <c r="B19300" s="45" t="str">
        <f t="shared" si="626"/>
        <v>March</v>
      </c>
      <c r="C19300" s="53">
        <f t="shared" si="627"/>
        <v>2018</v>
      </c>
      <c r="D19300" s="130" t="s">
        <v>136</v>
      </c>
      <c r="E19300" s="132">
        <v>28.177499999999998</v>
      </c>
    </row>
    <row r="19301" spans="1:5" ht="13.8" x14ac:dyDescent="0.25">
      <c r="A19301" s="47">
        <v>43186</v>
      </c>
      <c r="B19301" s="45" t="str">
        <f t="shared" si="626"/>
        <v>March</v>
      </c>
      <c r="C19301" s="53">
        <f t="shared" si="627"/>
        <v>2018</v>
      </c>
      <c r="D19301" s="43" t="s">
        <v>118</v>
      </c>
      <c r="E19301" s="132">
        <v>25.88625</v>
      </c>
    </row>
    <row r="19302" spans="1:5" ht="13.8" x14ac:dyDescent="0.25">
      <c r="A19302" s="47">
        <v>43186</v>
      </c>
      <c r="B19302" s="45" t="str">
        <f t="shared" si="626"/>
        <v>March</v>
      </c>
      <c r="C19302" s="53">
        <f t="shared" si="627"/>
        <v>2018</v>
      </c>
      <c r="D19302" s="43" t="s">
        <v>102</v>
      </c>
      <c r="E19302" s="132">
        <v>25.545000000000002</v>
      </c>
    </row>
    <row r="19303" spans="1:5" ht="13.8" x14ac:dyDescent="0.25">
      <c r="A19303" s="47">
        <v>43186</v>
      </c>
      <c r="B19303" s="45" t="str">
        <f t="shared" si="626"/>
        <v>March</v>
      </c>
      <c r="C19303" s="53">
        <f t="shared" si="627"/>
        <v>2018</v>
      </c>
      <c r="D19303" s="43" t="s">
        <v>119</v>
      </c>
      <c r="E19303" s="132">
        <v>24.716249999999999</v>
      </c>
    </row>
    <row r="19304" spans="1:5" ht="13.8" x14ac:dyDescent="0.25">
      <c r="A19304" s="47">
        <v>43186</v>
      </c>
      <c r="B19304" s="45" t="str">
        <f t="shared" si="626"/>
        <v>March</v>
      </c>
      <c r="C19304" s="53">
        <f t="shared" si="627"/>
        <v>2018</v>
      </c>
      <c r="D19304" s="43" t="s">
        <v>120</v>
      </c>
      <c r="E19304" s="132">
        <v>23.44875</v>
      </c>
    </row>
    <row r="19305" spans="1:5" ht="13.8" x14ac:dyDescent="0.25">
      <c r="A19305" s="47">
        <v>43186</v>
      </c>
      <c r="B19305" s="45" t="str">
        <f t="shared" si="626"/>
        <v>March</v>
      </c>
      <c r="C19305" s="53">
        <f t="shared" si="627"/>
        <v>2018</v>
      </c>
      <c r="D19305" s="43" t="s">
        <v>103</v>
      </c>
      <c r="E19305" s="132">
        <v>22.62</v>
      </c>
    </row>
    <row r="19306" spans="1:5" ht="13.8" x14ac:dyDescent="0.25">
      <c r="A19306" s="47">
        <v>43186</v>
      </c>
      <c r="B19306" s="45" t="str">
        <f t="shared" si="626"/>
        <v>March</v>
      </c>
      <c r="C19306" s="53">
        <f t="shared" si="627"/>
        <v>2018</v>
      </c>
      <c r="D19306" s="43" t="s">
        <v>116</v>
      </c>
      <c r="E19306" s="132">
        <v>15.361500000000001</v>
      </c>
    </row>
    <row r="19307" spans="1:5" ht="13.8" x14ac:dyDescent="0.25">
      <c r="A19307" s="47">
        <v>43186</v>
      </c>
      <c r="B19307" s="45" t="str">
        <f t="shared" si="626"/>
        <v>March</v>
      </c>
      <c r="C19307" s="53">
        <f t="shared" si="627"/>
        <v>2018</v>
      </c>
      <c r="D19307" s="43" t="s">
        <v>104</v>
      </c>
      <c r="E19307" s="132">
        <v>24.036249999999999</v>
      </c>
    </row>
    <row r="19308" spans="1:5" ht="13.8" x14ac:dyDescent="0.25">
      <c r="A19308" s="47">
        <v>43186</v>
      </c>
      <c r="B19308" s="45" t="str">
        <f t="shared" si="626"/>
        <v>March</v>
      </c>
      <c r="C19308" s="53">
        <f t="shared" si="627"/>
        <v>2018</v>
      </c>
      <c r="D19308" s="43" t="s">
        <v>121</v>
      </c>
      <c r="E19308" s="132">
        <v>22.857500000000002</v>
      </c>
    </row>
    <row r="19309" spans="1:5" ht="13.8" x14ac:dyDescent="0.25">
      <c r="A19309" s="47">
        <v>43186</v>
      </c>
      <c r="B19309" s="45" t="str">
        <f t="shared" si="626"/>
        <v>March</v>
      </c>
      <c r="C19309" s="53">
        <f t="shared" si="627"/>
        <v>2018</v>
      </c>
      <c r="D19309" s="43" t="s">
        <v>122</v>
      </c>
      <c r="E19309" s="132">
        <v>20.704999999999998</v>
      </c>
    </row>
    <row r="19310" spans="1:5" ht="13.8" x14ac:dyDescent="0.25">
      <c r="A19310" s="47">
        <v>43186</v>
      </c>
      <c r="B19310" s="45" t="str">
        <f t="shared" si="626"/>
        <v>March</v>
      </c>
      <c r="C19310" s="53">
        <f t="shared" si="627"/>
        <v>2018</v>
      </c>
      <c r="D19310" s="43" t="s">
        <v>123</v>
      </c>
      <c r="E19310" s="132">
        <v>20.44875</v>
      </c>
    </row>
    <row r="19311" spans="1:5" ht="13.8" x14ac:dyDescent="0.25">
      <c r="A19311" s="47">
        <v>43186</v>
      </c>
      <c r="B19311" s="45" t="str">
        <f t="shared" si="626"/>
        <v>March</v>
      </c>
      <c r="C19311" s="53">
        <f t="shared" si="627"/>
        <v>2018</v>
      </c>
      <c r="D19311" s="43" t="s">
        <v>99</v>
      </c>
      <c r="E19311" s="132">
        <v>14.725</v>
      </c>
    </row>
    <row r="19312" spans="1:5" ht="13.8" x14ac:dyDescent="0.25">
      <c r="A19312" s="47">
        <v>43186</v>
      </c>
      <c r="B19312" s="45" t="str">
        <f t="shared" si="626"/>
        <v>March</v>
      </c>
      <c r="C19312" s="53">
        <f t="shared" si="627"/>
        <v>2018</v>
      </c>
      <c r="D19312" s="43" t="s">
        <v>100</v>
      </c>
      <c r="E19312" s="132">
        <v>14.3375</v>
      </c>
    </row>
    <row r="19313" spans="1:5" ht="13.8" x14ac:dyDescent="0.25">
      <c r="A19313" s="47">
        <v>43186</v>
      </c>
      <c r="B19313" s="45" t="str">
        <f t="shared" si="626"/>
        <v>March</v>
      </c>
      <c r="C19313" s="53">
        <f t="shared" si="627"/>
        <v>2018</v>
      </c>
      <c r="D19313" s="43" t="s">
        <v>101</v>
      </c>
      <c r="E19313" s="132">
        <v>13.717499999999999</v>
      </c>
    </row>
    <row r="19314" spans="1:5" ht="13.8" x14ac:dyDescent="0.25">
      <c r="A19314" s="47">
        <v>43186</v>
      </c>
      <c r="B19314" s="45" t="str">
        <f t="shared" si="626"/>
        <v>March</v>
      </c>
      <c r="C19314" s="53">
        <f t="shared" si="627"/>
        <v>2018</v>
      </c>
      <c r="D19314" s="43" t="s">
        <v>124</v>
      </c>
      <c r="E19314" s="132">
        <v>13.60125</v>
      </c>
    </row>
    <row r="19315" spans="1:5" ht="13.8" x14ac:dyDescent="0.25">
      <c r="A19315" s="47">
        <v>43186</v>
      </c>
      <c r="B19315" s="45" t="str">
        <f t="shared" si="626"/>
        <v>March</v>
      </c>
      <c r="C19315" s="53">
        <f t="shared" si="627"/>
        <v>2018</v>
      </c>
      <c r="D19315" s="43" t="s">
        <v>125</v>
      </c>
      <c r="E19315" s="132">
        <v>12.1675</v>
      </c>
    </row>
    <row r="19316" spans="1:5" ht="13.8" x14ac:dyDescent="0.25">
      <c r="A19316" s="47">
        <v>43186</v>
      </c>
      <c r="B19316" s="45" t="str">
        <f t="shared" si="626"/>
        <v>March</v>
      </c>
      <c r="C19316" s="53">
        <f t="shared" si="627"/>
        <v>2018</v>
      </c>
      <c r="D19316" s="43" t="s">
        <v>126</v>
      </c>
      <c r="E19316" s="132">
        <v>12.33375</v>
      </c>
    </row>
    <row r="19317" spans="1:5" ht="13.8" x14ac:dyDescent="0.25">
      <c r="A19317" s="47">
        <v>43186</v>
      </c>
      <c r="B19317" s="45" t="str">
        <f t="shared" si="626"/>
        <v>March</v>
      </c>
      <c r="C19317" s="53">
        <f t="shared" si="627"/>
        <v>2018</v>
      </c>
      <c r="D19317" s="43" t="s">
        <v>127</v>
      </c>
      <c r="E19317" s="132">
        <v>11.68125</v>
      </c>
    </row>
    <row r="19318" spans="1:5" ht="13.8" x14ac:dyDescent="0.25">
      <c r="A19318" s="47">
        <v>43186</v>
      </c>
      <c r="B19318" s="45" t="str">
        <f t="shared" si="626"/>
        <v>March</v>
      </c>
      <c r="C19318" s="53">
        <f t="shared" si="627"/>
        <v>2018</v>
      </c>
      <c r="D19318" s="43" t="s">
        <v>105</v>
      </c>
      <c r="E19318" s="132">
        <v>9.5712500000000009</v>
      </c>
    </row>
    <row r="19319" spans="1:5" ht="13.8" x14ac:dyDescent="0.25">
      <c r="A19319" s="47">
        <v>43186</v>
      </c>
      <c r="B19319" s="45" t="str">
        <f t="shared" si="626"/>
        <v>March</v>
      </c>
      <c r="C19319" s="53">
        <f t="shared" si="627"/>
        <v>2018</v>
      </c>
      <c r="D19319" s="43" t="s">
        <v>128</v>
      </c>
      <c r="E19319" s="132">
        <v>11.16375</v>
      </c>
    </row>
    <row r="19320" spans="1:5" ht="13.8" x14ac:dyDescent="0.25">
      <c r="A19320" s="47">
        <v>43193</v>
      </c>
      <c r="B19320" s="45" t="str">
        <f t="shared" si="626"/>
        <v>April</v>
      </c>
      <c r="C19320" s="53">
        <f t="shared" si="627"/>
        <v>2018</v>
      </c>
      <c r="D19320" s="43" t="s">
        <v>131</v>
      </c>
    </row>
    <row r="19321" spans="1:5" ht="13.8" x14ac:dyDescent="0.25">
      <c r="A19321" s="47">
        <v>43193</v>
      </c>
      <c r="B19321" s="45" t="str">
        <f t="shared" si="626"/>
        <v>April</v>
      </c>
      <c r="C19321" s="53">
        <f t="shared" si="627"/>
        <v>2018</v>
      </c>
      <c r="D19321" s="43" t="s">
        <v>115</v>
      </c>
      <c r="E19321" s="132">
        <v>34.5</v>
      </c>
    </row>
    <row r="19322" spans="1:5" ht="13.8" x14ac:dyDescent="0.25">
      <c r="A19322" s="47">
        <v>43193</v>
      </c>
      <c r="B19322" s="45" t="str">
        <f t="shared" si="626"/>
        <v>April</v>
      </c>
      <c r="C19322" s="53">
        <f t="shared" si="627"/>
        <v>2018</v>
      </c>
      <c r="D19322" s="43" t="s">
        <v>95</v>
      </c>
      <c r="E19322" s="132">
        <v>30.59</v>
      </c>
    </row>
    <row r="19323" spans="1:5" ht="13.8" x14ac:dyDescent="0.25">
      <c r="A19323" s="47">
        <v>43193</v>
      </c>
      <c r="B19323" s="45" t="str">
        <f t="shared" si="626"/>
        <v>April</v>
      </c>
      <c r="C19323" s="53">
        <f t="shared" si="627"/>
        <v>2018</v>
      </c>
      <c r="D19323" s="43" t="s">
        <v>96</v>
      </c>
      <c r="E19323" s="132">
        <v>29.21</v>
      </c>
    </row>
    <row r="19324" spans="1:5" ht="13.8" x14ac:dyDescent="0.25">
      <c r="A19324" s="47">
        <v>43193</v>
      </c>
      <c r="B19324" s="45" t="str">
        <f t="shared" si="626"/>
        <v>April</v>
      </c>
      <c r="C19324" s="53">
        <f t="shared" si="627"/>
        <v>2018</v>
      </c>
      <c r="D19324" s="43" t="s">
        <v>97</v>
      </c>
      <c r="E19324" s="132">
        <v>27.83</v>
      </c>
    </row>
    <row r="19325" spans="1:5" ht="13.8" x14ac:dyDescent="0.25">
      <c r="A19325" s="47">
        <v>43193</v>
      </c>
      <c r="B19325" s="45" t="str">
        <f t="shared" si="626"/>
        <v>April</v>
      </c>
      <c r="C19325" s="53">
        <f t="shared" si="627"/>
        <v>2018</v>
      </c>
      <c r="D19325" s="43" t="s">
        <v>98</v>
      </c>
      <c r="E19325" s="132">
        <v>21.85</v>
      </c>
    </row>
    <row r="19326" spans="1:5" ht="15.6" x14ac:dyDescent="0.3">
      <c r="A19326" s="47">
        <v>43193</v>
      </c>
      <c r="B19326" s="45" t="str">
        <f t="shared" si="626"/>
        <v>April</v>
      </c>
      <c r="C19326" s="53">
        <f t="shared" si="627"/>
        <v>2018</v>
      </c>
      <c r="D19326" s="130" t="s">
        <v>136</v>
      </c>
      <c r="E19326" s="132">
        <v>32.271666666666668</v>
      </c>
    </row>
    <row r="19327" spans="1:5" ht="13.8" x14ac:dyDescent="0.25">
      <c r="A19327" s="47">
        <v>43193</v>
      </c>
      <c r="B19327" s="45" t="str">
        <f t="shared" si="626"/>
        <v>April</v>
      </c>
      <c r="C19327" s="53">
        <f t="shared" si="627"/>
        <v>2018</v>
      </c>
      <c r="D19327" s="43" t="s">
        <v>118</v>
      </c>
      <c r="E19327" s="132">
        <v>29.647500000000001</v>
      </c>
    </row>
    <row r="19328" spans="1:5" ht="13.8" x14ac:dyDescent="0.25">
      <c r="A19328" s="47">
        <v>43193</v>
      </c>
      <c r="B19328" s="45" t="str">
        <f t="shared" si="626"/>
        <v>April</v>
      </c>
      <c r="C19328" s="53">
        <f t="shared" si="627"/>
        <v>2018</v>
      </c>
      <c r="D19328" s="43" t="s">
        <v>102</v>
      </c>
      <c r="E19328" s="132">
        <v>29.256666666666671</v>
      </c>
    </row>
    <row r="19329" spans="1:5" ht="13.8" x14ac:dyDescent="0.25">
      <c r="A19329" s="47">
        <v>43193</v>
      </c>
      <c r="B19329" s="45" t="str">
        <f t="shared" si="626"/>
        <v>April</v>
      </c>
      <c r="C19329" s="53">
        <f t="shared" si="627"/>
        <v>2018</v>
      </c>
      <c r="D19329" s="43" t="s">
        <v>119</v>
      </c>
      <c r="E19329" s="132">
        <v>28.307500000000005</v>
      </c>
    </row>
    <row r="19330" spans="1:5" ht="13.8" x14ac:dyDescent="0.25">
      <c r="A19330" s="47">
        <v>43193</v>
      </c>
      <c r="B19330" s="45" t="str">
        <f t="shared" si="626"/>
        <v>April</v>
      </c>
      <c r="C19330" s="53">
        <f t="shared" si="627"/>
        <v>2018</v>
      </c>
      <c r="D19330" s="43" t="s">
        <v>120</v>
      </c>
      <c r="E19330" s="132">
        <v>26.855833333333337</v>
      </c>
    </row>
    <row r="19331" spans="1:5" ht="13.8" x14ac:dyDescent="0.25">
      <c r="A19331" s="47">
        <v>43193</v>
      </c>
      <c r="B19331" s="45" t="str">
        <f t="shared" si="626"/>
        <v>April</v>
      </c>
      <c r="C19331" s="53">
        <f t="shared" si="627"/>
        <v>2018</v>
      </c>
      <c r="D19331" s="43" t="s">
        <v>103</v>
      </c>
      <c r="E19331" s="132">
        <v>25.906666666666666</v>
      </c>
    </row>
    <row r="19332" spans="1:5" ht="13.8" x14ac:dyDescent="0.25">
      <c r="A19332" s="47">
        <v>43193</v>
      </c>
      <c r="B19332" s="45" t="str">
        <f t="shared" si="626"/>
        <v>April</v>
      </c>
      <c r="C19332" s="53">
        <f t="shared" si="627"/>
        <v>2018</v>
      </c>
      <c r="D19332" s="43" t="s">
        <v>116</v>
      </c>
      <c r="E19332" s="132">
        <v>19.750500000000002</v>
      </c>
    </row>
    <row r="19333" spans="1:5" ht="13.8" x14ac:dyDescent="0.25">
      <c r="A19333" s="47">
        <v>43193</v>
      </c>
      <c r="B19333" s="45" t="str">
        <f t="shared" si="626"/>
        <v>April</v>
      </c>
      <c r="C19333" s="53">
        <f t="shared" si="627"/>
        <v>2018</v>
      </c>
      <c r="D19333" s="43" t="s">
        <v>104</v>
      </c>
      <c r="E19333" s="132">
        <v>24.622499999999999</v>
      </c>
    </row>
    <row r="19334" spans="1:5" ht="13.8" x14ac:dyDescent="0.25">
      <c r="A19334" s="47">
        <v>43193</v>
      </c>
      <c r="B19334" s="45" t="str">
        <f t="shared" si="626"/>
        <v>April</v>
      </c>
      <c r="C19334" s="53">
        <f t="shared" si="627"/>
        <v>2018</v>
      </c>
      <c r="D19334" s="43" t="s">
        <v>121</v>
      </c>
      <c r="E19334" s="132">
        <v>23.414999999999999</v>
      </c>
    </row>
    <row r="19335" spans="1:5" ht="13.8" x14ac:dyDescent="0.25">
      <c r="A19335" s="47">
        <v>43193</v>
      </c>
      <c r="B19335" s="45" t="str">
        <f t="shared" si="626"/>
        <v>April</v>
      </c>
      <c r="C19335" s="53">
        <f t="shared" si="627"/>
        <v>2018</v>
      </c>
      <c r="D19335" s="43" t="s">
        <v>122</v>
      </c>
      <c r="E19335" s="132">
        <v>21.21</v>
      </c>
    </row>
    <row r="19336" spans="1:5" ht="13.8" x14ac:dyDescent="0.25">
      <c r="A19336" s="47">
        <v>43193</v>
      </c>
      <c r="B19336" s="45" t="str">
        <f t="shared" si="626"/>
        <v>April</v>
      </c>
      <c r="C19336" s="53">
        <f t="shared" si="627"/>
        <v>2018</v>
      </c>
      <c r="D19336" s="43" t="s">
        <v>123</v>
      </c>
      <c r="E19336" s="132">
        <v>20.947500000000002</v>
      </c>
    </row>
    <row r="19337" spans="1:5" ht="13.8" x14ac:dyDescent="0.25">
      <c r="A19337" s="47">
        <v>43193</v>
      </c>
      <c r="B19337" s="45" t="str">
        <f t="shared" si="626"/>
        <v>April</v>
      </c>
      <c r="C19337" s="53">
        <f t="shared" si="627"/>
        <v>2018</v>
      </c>
      <c r="D19337" s="43" t="s">
        <v>99</v>
      </c>
      <c r="E19337" s="132">
        <v>15.326666666666664</v>
      </c>
    </row>
    <row r="19338" spans="1:5" ht="13.8" x14ac:dyDescent="0.25">
      <c r="A19338" s="47">
        <v>43193</v>
      </c>
      <c r="B19338" s="45" t="str">
        <f t="shared" si="626"/>
        <v>April</v>
      </c>
      <c r="C19338" s="53">
        <f t="shared" si="627"/>
        <v>2018</v>
      </c>
      <c r="D19338" s="43" t="s">
        <v>100</v>
      </c>
      <c r="E19338" s="132">
        <v>14.923333333333332</v>
      </c>
    </row>
    <row r="19339" spans="1:5" ht="13.8" x14ac:dyDescent="0.25">
      <c r="A19339" s="47">
        <v>43193</v>
      </c>
      <c r="B19339" s="45" t="str">
        <f t="shared" si="626"/>
        <v>April</v>
      </c>
      <c r="C19339" s="53">
        <f t="shared" si="627"/>
        <v>2018</v>
      </c>
      <c r="D19339" s="43" t="s">
        <v>101</v>
      </c>
      <c r="E19339" s="132">
        <v>14.277999999999999</v>
      </c>
    </row>
    <row r="19340" spans="1:5" ht="13.8" x14ac:dyDescent="0.25">
      <c r="A19340" s="47">
        <v>43193</v>
      </c>
      <c r="B19340" s="45" t="str">
        <f t="shared" si="626"/>
        <v>April</v>
      </c>
      <c r="C19340" s="53">
        <f t="shared" si="627"/>
        <v>2018</v>
      </c>
      <c r="D19340" s="43" t="s">
        <v>124</v>
      </c>
      <c r="E19340" s="132">
        <v>14.156999999999998</v>
      </c>
    </row>
    <row r="19341" spans="1:5" ht="13.8" x14ac:dyDescent="0.25">
      <c r="A19341" s="47">
        <v>43193</v>
      </c>
      <c r="B19341" s="45" t="str">
        <f t="shared" si="626"/>
        <v>April</v>
      </c>
      <c r="C19341" s="53">
        <f t="shared" si="627"/>
        <v>2018</v>
      </c>
      <c r="D19341" s="43" t="s">
        <v>125</v>
      </c>
      <c r="E19341" s="132">
        <v>12.664666666666667</v>
      </c>
    </row>
    <row r="19342" spans="1:5" ht="13.8" x14ac:dyDescent="0.25">
      <c r="A19342" s="47">
        <v>43193</v>
      </c>
      <c r="B19342" s="45" t="str">
        <f t="shared" si="626"/>
        <v>April</v>
      </c>
      <c r="C19342" s="53">
        <f t="shared" si="627"/>
        <v>2018</v>
      </c>
      <c r="D19342" s="43" t="s">
        <v>126</v>
      </c>
      <c r="E19342" s="132">
        <v>12.807166666666667</v>
      </c>
    </row>
    <row r="19343" spans="1:5" ht="13.8" x14ac:dyDescent="0.25">
      <c r="A19343" s="47">
        <v>43193</v>
      </c>
      <c r="B19343" s="45" t="str">
        <f t="shared" si="626"/>
        <v>April</v>
      </c>
      <c r="C19343" s="53">
        <f t="shared" si="627"/>
        <v>2018</v>
      </c>
      <c r="D19343" s="43" t="s">
        <v>127</v>
      </c>
      <c r="E19343" s="132">
        <v>12.103999999999999</v>
      </c>
    </row>
    <row r="19344" spans="1:5" ht="13.8" x14ac:dyDescent="0.25">
      <c r="A19344" s="47">
        <v>43193</v>
      </c>
      <c r="B19344" s="45" t="str">
        <f t="shared" si="626"/>
        <v>April</v>
      </c>
      <c r="C19344" s="53">
        <f t="shared" si="627"/>
        <v>2018</v>
      </c>
      <c r="D19344" s="43" t="s">
        <v>105</v>
      </c>
      <c r="E19344" s="132">
        <v>9.9623333333333335</v>
      </c>
    </row>
    <row r="19345" spans="1:5" ht="13.8" x14ac:dyDescent="0.25">
      <c r="A19345" s="47">
        <v>43193</v>
      </c>
      <c r="B19345" s="45" t="str">
        <f t="shared" si="626"/>
        <v>April</v>
      </c>
      <c r="C19345" s="53">
        <f t="shared" si="627"/>
        <v>2018</v>
      </c>
      <c r="D19345" s="43" t="s">
        <v>128</v>
      </c>
      <c r="E19345" s="132">
        <v>11.526333333333332</v>
      </c>
    </row>
    <row r="19346" spans="1:5" ht="13.8" x14ac:dyDescent="0.25">
      <c r="A19346" s="47">
        <v>43200</v>
      </c>
      <c r="B19346" s="45" t="str">
        <f t="shared" si="626"/>
        <v>April</v>
      </c>
      <c r="C19346" s="53">
        <f t="shared" si="627"/>
        <v>2018</v>
      </c>
      <c r="D19346" s="43" t="s">
        <v>131</v>
      </c>
      <c r="E19346" s="132">
        <v>36.108333333333341</v>
      </c>
    </row>
    <row r="19347" spans="1:5" ht="13.8" x14ac:dyDescent="0.25">
      <c r="A19347" s="47">
        <v>43200</v>
      </c>
      <c r="B19347" s="45" t="str">
        <f t="shared" si="626"/>
        <v>April</v>
      </c>
      <c r="C19347" s="53">
        <f t="shared" si="627"/>
        <v>2018</v>
      </c>
      <c r="D19347" s="43" t="s">
        <v>115</v>
      </c>
      <c r="E19347" s="132">
        <v>35</v>
      </c>
    </row>
    <row r="19348" spans="1:5" ht="13.8" x14ac:dyDescent="0.25">
      <c r="A19348" s="47">
        <v>43200</v>
      </c>
      <c r="B19348" s="45" t="str">
        <f t="shared" si="626"/>
        <v>April</v>
      </c>
      <c r="C19348" s="53">
        <f t="shared" si="627"/>
        <v>2018</v>
      </c>
      <c r="D19348" s="43" t="s">
        <v>95</v>
      </c>
      <c r="E19348" s="132">
        <v>31.033333333333335</v>
      </c>
    </row>
    <row r="19349" spans="1:5" ht="13.8" x14ac:dyDescent="0.25">
      <c r="A19349" s="47">
        <v>43200</v>
      </c>
      <c r="B19349" s="45" t="str">
        <f t="shared" si="626"/>
        <v>April</v>
      </c>
      <c r="C19349" s="53">
        <f t="shared" si="627"/>
        <v>2018</v>
      </c>
      <c r="D19349" s="43" t="s">
        <v>96</v>
      </c>
      <c r="E19349" s="132">
        <v>29.633333333333336</v>
      </c>
    </row>
    <row r="19350" spans="1:5" ht="13.8" x14ac:dyDescent="0.25">
      <c r="A19350" s="47">
        <v>43200</v>
      </c>
      <c r="B19350" s="45" t="str">
        <f t="shared" si="626"/>
        <v>April</v>
      </c>
      <c r="C19350" s="53">
        <f t="shared" si="627"/>
        <v>2018</v>
      </c>
      <c r="D19350" s="43" t="s">
        <v>97</v>
      </c>
      <c r="E19350" s="132">
        <v>28.233333333333334</v>
      </c>
    </row>
    <row r="19351" spans="1:5" ht="13.8" x14ac:dyDescent="0.25">
      <c r="A19351" s="47">
        <v>43200</v>
      </c>
      <c r="B19351" s="45" t="str">
        <f t="shared" si="626"/>
        <v>April</v>
      </c>
      <c r="C19351" s="53">
        <f t="shared" si="627"/>
        <v>2018</v>
      </c>
      <c r="D19351" s="43" t="s">
        <v>98</v>
      </c>
      <c r="E19351" s="132">
        <v>22.166666666666664</v>
      </c>
    </row>
    <row r="19352" spans="1:5" ht="15.6" x14ac:dyDescent="0.3">
      <c r="A19352" s="47">
        <v>43200</v>
      </c>
      <c r="B19352" s="45" t="str">
        <f t="shared" si="626"/>
        <v>April</v>
      </c>
      <c r="C19352" s="53">
        <f t="shared" si="627"/>
        <v>2018</v>
      </c>
      <c r="D19352" s="130" t="s">
        <v>136</v>
      </c>
      <c r="E19352" s="132">
        <v>34.198333333333338</v>
      </c>
    </row>
    <row r="19353" spans="1:5" ht="13.8" x14ac:dyDescent="0.25">
      <c r="A19353" s="47">
        <v>43200</v>
      </c>
      <c r="B19353" s="45" t="str">
        <f t="shared" ref="B19353:B19414" si="628">TEXT(A19353,"mmmm")</f>
        <v>April</v>
      </c>
      <c r="C19353" s="53">
        <f t="shared" ref="C19353:C19414" si="629">YEAR(A19353)</f>
        <v>2018</v>
      </c>
      <c r="D19353" s="43" t="s">
        <v>118</v>
      </c>
      <c r="E19353" s="132">
        <v>31.417499999999997</v>
      </c>
    </row>
    <row r="19354" spans="1:5" ht="13.8" x14ac:dyDescent="0.25">
      <c r="A19354" s="47">
        <v>43200</v>
      </c>
      <c r="B19354" s="45" t="str">
        <f t="shared" si="628"/>
        <v>April</v>
      </c>
      <c r="C19354" s="53">
        <f t="shared" si="629"/>
        <v>2018</v>
      </c>
      <c r="D19354" s="43" t="s">
        <v>102</v>
      </c>
      <c r="E19354" s="132">
        <v>31.003333333333334</v>
      </c>
    </row>
    <row r="19355" spans="1:5" ht="13.8" x14ac:dyDescent="0.25">
      <c r="A19355" s="47">
        <v>43200</v>
      </c>
      <c r="B19355" s="45" t="str">
        <f t="shared" si="628"/>
        <v>April</v>
      </c>
      <c r="C19355" s="53">
        <f t="shared" si="629"/>
        <v>2018</v>
      </c>
      <c r="D19355" s="43" t="s">
        <v>119</v>
      </c>
      <c r="E19355" s="132">
        <v>29.997499999999999</v>
      </c>
    </row>
    <row r="19356" spans="1:5" ht="13.8" x14ac:dyDescent="0.25">
      <c r="A19356" s="47">
        <v>43200</v>
      </c>
      <c r="B19356" s="45" t="str">
        <f t="shared" si="628"/>
        <v>April</v>
      </c>
      <c r="C19356" s="53">
        <f t="shared" si="629"/>
        <v>2018</v>
      </c>
      <c r="D19356" s="43" t="s">
        <v>120</v>
      </c>
      <c r="E19356" s="132">
        <v>28.459166666666661</v>
      </c>
    </row>
    <row r="19357" spans="1:5" ht="13.8" x14ac:dyDescent="0.25">
      <c r="A19357" s="47">
        <v>43200</v>
      </c>
      <c r="B19357" s="45" t="str">
        <f t="shared" si="628"/>
        <v>April</v>
      </c>
      <c r="C19357" s="53">
        <f t="shared" si="629"/>
        <v>2018</v>
      </c>
      <c r="D19357" s="43" t="s">
        <v>103</v>
      </c>
      <c r="E19357" s="132">
        <v>27.45333333333333</v>
      </c>
    </row>
    <row r="19358" spans="1:5" ht="13.8" x14ac:dyDescent="0.25">
      <c r="A19358" s="47">
        <v>43200</v>
      </c>
      <c r="B19358" s="45" t="str">
        <f t="shared" si="628"/>
        <v>April</v>
      </c>
      <c r="C19358" s="53">
        <f t="shared" si="629"/>
        <v>2018</v>
      </c>
      <c r="D19358" s="43" t="s">
        <v>116</v>
      </c>
      <c r="E19358" s="132">
        <v>19.617500000000003</v>
      </c>
    </row>
    <row r="19359" spans="1:5" ht="13.8" x14ac:dyDescent="0.25">
      <c r="A19359" s="47">
        <v>43200</v>
      </c>
      <c r="B19359" s="45" t="str">
        <f t="shared" si="628"/>
        <v>April</v>
      </c>
      <c r="C19359" s="53">
        <f t="shared" si="629"/>
        <v>2018</v>
      </c>
      <c r="D19359" s="43" t="s">
        <v>104</v>
      </c>
      <c r="E19359" s="132">
        <v>25.013333333333339</v>
      </c>
    </row>
    <row r="19360" spans="1:5" ht="13.8" x14ac:dyDescent="0.25">
      <c r="A19360" s="47">
        <v>43200</v>
      </c>
      <c r="B19360" s="45" t="str">
        <f t="shared" si="628"/>
        <v>April</v>
      </c>
      <c r="C19360" s="53">
        <f t="shared" si="629"/>
        <v>2018</v>
      </c>
      <c r="D19360" s="43" t="s">
        <v>121</v>
      </c>
      <c r="E19360" s="132">
        <v>23.786666666666669</v>
      </c>
    </row>
    <row r="19361" spans="1:5" ht="13.8" x14ac:dyDescent="0.25">
      <c r="A19361" s="47">
        <v>43200</v>
      </c>
      <c r="B19361" s="45" t="str">
        <f t="shared" si="628"/>
        <v>April</v>
      </c>
      <c r="C19361" s="53">
        <f t="shared" si="629"/>
        <v>2018</v>
      </c>
      <c r="D19361" s="43" t="s">
        <v>122</v>
      </c>
      <c r="E19361" s="132">
        <v>21.54666666666667</v>
      </c>
    </row>
    <row r="19362" spans="1:5" ht="13.8" x14ac:dyDescent="0.25">
      <c r="A19362" s="47">
        <v>43200</v>
      </c>
      <c r="B19362" s="45" t="str">
        <f t="shared" si="628"/>
        <v>April</v>
      </c>
      <c r="C19362" s="53">
        <f t="shared" si="629"/>
        <v>2018</v>
      </c>
      <c r="D19362" s="43" t="s">
        <v>123</v>
      </c>
      <c r="E19362" s="132">
        <v>21.280000000000005</v>
      </c>
    </row>
    <row r="19363" spans="1:5" ht="13.8" x14ac:dyDescent="0.25">
      <c r="A19363" s="47">
        <v>43200</v>
      </c>
      <c r="B19363" s="45" t="str">
        <f t="shared" si="628"/>
        <v>April</v>
      </c>
      <c r="C19363" s="53">
        <f t="shared" si="629"/>
        <v>2018</v>
      </c>
      <c r="D19363" s="43" t="s">
        <v>99</v>
      </c>
      <c r="E19363" s="132">
        <v>17.416666666666664</v>
      </c>
    </row>
    <row r="19364" spans="1:5" ht="13.8" x14ac:dyDescent="0.25">
      <c r="A19364" s="47">
        <v>43200</v>
      </c>
      <c r="B19364" s="45" t="str">
        <f t="shared" si="628"/>
        <v>April</v>
      </c>
      <c r="C19364" s="53">
        <f t="shared" si="629"/>
        <v>2018</v>
      </c>
      <c r="D19364" s="43" t="s">
        <v>100</v>
      </c>
      <c r="E19364" s="132">
        <v>16.958333333333332</v>
      </c>
    </row>
    <row r="19365" spans="1:5" ht="13.8" x14ac:dyDescent="0.25">
      <c r="A19365" s="47">
        <v>43200</v>
      </c>
      <c r="B19365" s="45" t="str">
        <f t="shared" si="628"/>
        <v>April</v>
      </c>
      <c r="C19365" s="53">
        <f t="shared" si="629"/>
        <v>2018</v>
      </c>
      <c r="D19365" s="43" t="s">
        <v>101</v>
      </c>
      <c r="E19365" s="132">
        <v>16.225000000000001</v>
      </c>
    </row>
    <row r="19366" spans="1:5" ht="13.8" x14ac:dyDescent="0.25">
      <c r="A19366" s="47">
        <v>43200</v>
      </c>
      <c r="B19366" s="45" t="str">
        <f t="shared" si="628"/>
        <v>April</v>
      </c>
      <c r="C19366" s="53">
        <f t="shared" si="629"/>
        <v>2018</v>
      </c>
      <c r="D19366" s="43" t="s">
        <v>124</v>
      </c>
      <c r="E19366" s="132">
        <v>16.087499999999999</v>
      </c>
    </row>
    <row r="19367" spans="1:5" ht="13.8" x14ac:dyDescent="0.25">
      <c r="A19367" s="47">
        <v>43200</v>
      </c>
      <c r="B19367" s="45" t="str">
        <f t="shared" si="628"/>
        <v>April</v>
      </c>
      <c r="C19367" s="53">
        <f t="shared" si="629"/>
        <v>2018</v>
      </c>
      <c r="D19367" s="43" t="s">
        <v>125</v>
      </c>
      <c r="E19367" s="132">
        <v>14.391666666666667</v>
      </c>
    </row>
    <row r="19368" spans="1:5" ht="13.8" x14ac:dyDescent="0.25">
      <c r="A19368" s="47">
        <v>43200</v>
      </c>
      <c r="B19368" s="45" t="str">
        <f t="shared" si="628"/>
        <v>April</v>
      </c>
      <c r="C19368" s="53">
        <f t="shared" si="629"/>
        <v>2018</v>
      </c>
      <c r="D19368" s="43" t="s">
        <v>126</v>
      </c>
      <c r="E19368" s="132">
        <v>14.451666666666668</v>
      </c>
    </row>
    <row r="19369" spans="1:5" ht="13.8" x14ac:dyDescent="0.25">
      <c r="A19369" s="47">
        <v>43200</v>
      </c>
      <c r="B19369" s="45" t="str">
        <f t="shared" si="628"/>
        <v>April</v>
      </c>
      <c r="C19369" s="53">
        <f t="shared" si="629"/>
        <v>2018</v>
      </c>
      <c r="D19369" s="43" t="s">
        <v>127</v>
      </c>
      <c r="E19369" s="132">
        <v>13.5725</v>
      </c>
    </row>
    <row r="19370" spans="1:5" ht="13.8" x14ac:dyDescent="0.25">
      <c r="A19370" s="47">
        <v>43200</v>
      </c>
      <c r="B19370" s="45" t="str">
        <f t="shared" si="628"/>
        <v>April</v>
      </c>
      <c r="C19370" s="53">
        <f t="shared" si="629"/>
        <v>2018</v>
      </c>
      <c r="D19370" s="43" t="s">
        <v>105</v>
      </c>
      <c r="E19370" s="132">
        <v>11.320833333333335</v>
      </c>
    </row>
    <row r="19371" spans="1:5" ht="13.8" x14ac:dyDescent="0.25">
      <c r="A19371" s="47">
        <v>43200</v>
      </c>
      <c r="B19371" s="45" t="str">
        <f t="shared" si="628"/>
        <v>April</v>
      </c>
      <c r="C19371" s="53">
        <f t="shared" si="629"/>
        <v>2018</v>
      </c>
      <c r="D19371" s="43" t="s">
        <v>128</v>
      </c>
      <c r="E19371" s="132">
        <v>12.785833333333333</v>
      </c>
    </row>
    <row r="19372" spans="1:5" ht="13.8" x14ac:dyDescent="0.25">
      <c r="A19372" s="47">
        <v>43207</v>
      </c>
      <c r="B19372" s="45" t="str">
        <f t="shared" si="628"/>
        <v>April</v>
      </c>
      <c r="C19372" s="53">
        <f t="shared" si="629"/>
        <v>2018</v>
      </c>
      <c r="D19372" s="43" t="s">
        <v>131</v>
      </c>
      <c r="E19372" s="132">
        <v>41.782499999999999</v>
      </c>
    </row>
    <row r="19373" spans="1:5" ht="13.8" x14ac:dyDescent="0.25">
      <c r="A19373" s="47">
        <v>43207</v>
      </c>
      <c r="B19373" s="45" t="str">
        <f t="shared" si="628"/>
        <v>April</v>
      </c>
      <c r="C19373" s="53">
        <f t="shared" si="629"/>
        <v>2018</v>
      </c>
      <c r="D19373" s="43" t="s">
        <v>115</v>
      </c>
      <c r="E19373" s="132">
        <v>39.5</v>
      </c>
    </row>
    <row r="19374" spans="1:5" ht="13.8" x14ac:dyDescent="0.25">
      <c r="A19374" s="47">
        <v>43207</v>
      </c>
      <c r="B19374" s="45" t="str">
        <f t="shared" si="628"/>
        <v>April</v>
      </c>
      <c r="C19374" s="53">
        <f t="shared" si="629"/>
        <v>2018</v>
      </c>
      <c r="D19374" s="43" t="s">
        <v>95</v>
      </c>
      <c r="E19374" s="132">
        <v>35.023333333333341</v>
      </c>
    </row>
    <row r="19375" spans="1:5" ht="13.8" x14ac:dyDescent="0.25">
      <c r="A19375" s="47">
        <v>43207</v>
      </c>
      <c r="B19375" s="45" t="str">
        <f t="shared" si="628"/>
        <v>April</v>
      </c>
      <c r="C19375" s="53">
        <f t="shared" si="629"/>
        <v>2018</v>
      </c>
      <c r="D19375" s="43" t="s">
        <v>96</v>
      </c>
      <c r="E19375" s="132">
        <v>33.443333333333335</v>
      </c>
    </row>
    <row r="19376" spans="1:5" ht="13.8" x14ac:dyDescent="0.25">
      <c r="A19376" s="47">
        <v>43207</v>
      </c>
      <c r="B19376" s="45" t="str">
        <f t="shared" si="628"/>
        <v>April</v>
      </c>
      <c r="C19376" s="53">
        <f t="shared" si="629"/>
        <v>2018</v>
      </c>
      <c r="D19376" s="43" t="s">
        <v>97</v>
      </c>
      <c r="E19376" s="132">
        <v>31.863333333333333</v>
      </c>
    </row>
    <row r="19377" spans="1:5" ht="13.8" x14ac:dyDescent="0.25">
      <c r="A19377" s="47">
        <v>43207</v>
      </c>
      <c r="B19377" s="45" t="str">
        <f t="shared" si="628"/>
        <v>April</v>
      </c>
      <c r="C19377" s="53">
        <f t="shared" si="629"/>
        <v>2018</v>
      </c>
      <c r="D19377" s="43" t="s">
        <v>98</v>
      </c>
      <c r="E19377" s="132">
        <v>25.016666666666666</v>
      </c>
    </row>
    <row r="19378" spans="1:5" ht="15.6" x14ac:dyDescent="0.3">
      <c r="A19378" s="47">
        <v>43207</v>
      </c>
      <c r="B19378" s="45" t="str">
        <f t="shared" si="628"/>
        <v>April</v>
      </c>
      <c r="C19378" s="53">
        <f t="shared" si="629"/>
        <v>2018</v>
      </c>
      <c r="D19378" s="130" t="s">
        <v>136</v>
      </c>
      <c r="E19378" s="132">
        <v>37.281000000000006</v>
      </c>
    </row>
    <row r="19379" spans="1:5" ht="13.8" x14ac:dyDescent="0.25">
      <c r="A19379" s="47">
        <v>43207</v>
      </c>
      <c r="B19379" s="45" t="str">
        <f t="shared" si="628"/>
        <v>April</v>
      </c>
      <c r="C19379" s="53">
        <f t="shared" si="629"/>
        <v>2018</v>
      </c>
      <c r="D19379" s="43" t="s">
        <v>118</v>
      </c>
      <c r="E19379" s="132">
        <v>34.249499999999998</v>
      </c>
    </row>
    <row r="19380" spans="1:5" ht="13.8" x14ac:dyDescent="0.25">
      <c r="A19380" s="47">
        <v>43207</v>
      </c>
      <c r="B19380" s="45" t="str">
        <f t="shared" si="628"/>
        <v>April</v>
      </c>
      <c r="C19380" s="53">
        <f t="shared" si="629"/>
        <v>2018</v>
      </c>
      <c r="D19380" s="43" t="s">
        <v>102</v>
      </c>
      <c r="E19380" s="132">
        <v>33.798000000000002</v>
      </c>
    </row>
    <row r="19381" spans="1:5" ht="13.8" x14ac:dyDescent="0.25">
      <c r="A19381" s="47">
        <v>43207</v>
      </c>
      <c r="B19381" s="45" t="str">
        <f t="shared" si="628"/>
        <v>April</v>
      </c>
      <c r="C19381" s="53">
        <f t="shared" si="629"/>
        <v>2018</v>
      </c>
      <c r="D19381" s="43" t="s">
        <v>119</v>
      </c>
      <c r="E19381" s="132">
        <v>32.701500000000003</v>
      </c>
    </row>
    <row r="19382" spans="1:5" ht="13.8" x14ac:dyDescent="0.25">
      <c r="A19382" s="47">
        <v>43207</v>
      </c>
      <c r="B19382" s="45" t="str">
        <f t="shared" si="628"/>
        <v>April</v>
      </c>
      <c r="C19382" s="53">
        <f t="shared" si="629"/>
        <v>2018</v>
      </c>
      <c r="D19382" s="43" t="s">
        <v>120</v>
      </c>
      <c r="E19382" s="132">
        <v>31.0245</v>
      </c>
    </row>
    <row r="19383" spans="1:5" ht="13.8" x14ac:dyDescent="0.25">
      <c r="A19383" s="47">
        <v>43207</v>
      </c>
      <c r="B19383" s="45" t="str">
        <f t="shared" si="628"/>
        <v>April</v>
      </c>
      <c r="C19383" s="53">
        <f t="shared" si="629"/>
        <v>2018</v>
      </c>
      <c r="D19383" s="43" t="s">
        <v>103</v>
      </c>
      <c r="E19383" s="132">
        <v>29.927999999999997</v>
      </c>
    </row>
    <row r="19384" spans="1:5" ht="13.8" x14ac:dyDescent="0.25">
      <c r="A19384" s="47">
        <v>43207</v>
      </c>
      <c r="B19384" s="45" t="str">
        <f t="shared" si="628"/>
        <v>April</v>
      </c>
      <c r="C19384" s="53">
        <f t="shared" si="629"/>
        <v>2018</v>
      </c>
      <c r="D19384" s="43" t="s">
        <v>116</v>
      </c>
      <c r="E19384" s="132">
        <v>21.280000000000005</v>
      </c>
    </row>
    <row r="19385" spans="1:5" ht="13.8" x14ac:dyDescent="0.25">
      <c r="A19385" s="47">
        <v>43207</v>
      </c>
      <c r="B19385" s="45" t="str">
        <f t="shared" si="628"/>
        <v>April</v>
      </c>
      <c r="C19385" s="53">
        <f t="shared" si="629"/>
        <v>2018</v>
      </c>
      <c r="D19385" s="43" t="s">
        <v>104</v>
      </c>
      <c r="E19385" s="132">
        <v>27.358333333333338</v>
      </c>
    </row>
    <row r="19386" spans="1:5" ht="13.8" x14ac:dyDescent="0.25">
      <c r="A19386" s="47">
        <v>43207</v>
      </c>
      <c r="B19386" s="45" t="str">
        <f t="shared" si="628"/>
        <v>April</v>
      </c>
      <c r="C19386" s="53">
        <f t="shared" si="629"/>
        <v>2018</v>
      </c>
      <c r="D19386" s="43" t="s">
        <v>121</v>
      </c>
      <c r="E19386" s="132">
        <v>26.016666666666669</v>
      </c>
    </row>
    <row r="19387" spans="1:5" ht="13.8" x14ac:dyDescent="0.25">
      <c r="A19387" s="47">
        <v>43207</v>
      </c>
      <c r="B19387" s="45" t="str">
        <f t="shared" si="628"/>
        <v>April</v>
      </c>
      <c r="C19387" s="53">
        <f t="shared" si="629"/>
        <v>2018</v>
      </c>
      <c r="D19387" s="43" t="s">
        <v>122</v>
      </c>
      <c r="E19387" s="132">
        <v>23.56666666666667</v>
      </c>
    </row>
    <row r="19388" spans="1:5" ht="13.8" x14ac:dyDescent="0.25">
      <c r="A19388" s="47">
        <v>43207</v>
      </c>
      <c r="B19388" s="45" t="str">
        <f t="shared" si="628"/>
        <v>April</v>
      </c>
      <c r="C19388" s="53">
        <f t="shared" si="629"/>
        <v>2018</v>
      </c>
      <c r="D19388" s="43" t="s">
        <v>123</v>
      </c>
      <c r="E19388" s="132">
        <v>23.275000000000006</v>
      </c>
    </row>
    <row r="19389" spans="1:5" ht="13.8" x14ac:dyDescent="0.25">
      <c r="A19389" s="47">
        <v>43207</v>
      </c>
      <c r="B19389" s="45" t="str">
        <f t="shared" si="628"/>
        <v>April</v>
      </c>
      <c r="C19389" s="53">
        <f t="shared" si="629"/>
        <v>2018</v>
      </c>
      <c r="D19389" s="43" t="s">
        <v>99</v>
      </c>
      <c r="E19389" s="132">
        <v>17.986666666666665</v>
      </c>
    </row>
    <row r="19390" spans="1:5" ht="13.8" x14ac:dyDescent="0.25">
      <c r="A19390" s="47">
        <v>43207</v>
      </c>
      <c r="B19390" s="45" t="str">
        <f t="shared" si="628"/>
        <v>April</v>
      </c>
      <c r="C19390" s="53">
        <f t="shared" si="629"/>
        <v>2018</v>
      </c>
      <c r="D19390" s="43" t="s">
        <v>100</v>
      </c>
      <c r="E19390" s="132">
        <v>17.513333333333332</v>
      </c>
    </row>
    <row r="19391" spans="1:5" ht="13.8" x14ac:dyDescent="0.25">
      <c r="A19391" s="47">
        <v>43207</v>
      </c>
      <c r="B19391" s="45" t="str">
        <f t="shared" si="628"/>
        <v>April</v>
      </c>
      <c r="C19391" s="53">
        <f t="shared" si="629"/>
        <v>2018</v>
      </c>
      <c r="D19391" s="43" t="s">
        <v>101</v>
      </c>
      <c r="E19391" s="132">
        <v>16.756</v>
      </c>
    </row>
    <row r="19392" spans="1:5" ht="13.8" x14ac:dyDescent="0.25">
      <c r="A19392" s="47">
        <v>43207</v>
      </c>
      <c r="B19392" s="45" t="str">
        <f t="shared" si="628"/>
        <v>April</v>
      </c>
      <c r="C19392" s="53">
        <f t="shared" si="629"/>
        <v>2018</v>
      </c>
      <c r="D19392" s="43" t="s">
        <v>124</v>
      </c>
      <c r="E19392" s="132">
        <v>16.613999999999997</v>
      </c>
    </row>
    <row r="19393" spans="1:5" ht="13.8" x14ac:dyDescent="0.25">
      <c r="A19393" s="47">
        <v>43207</v>
      </c>
      <c r="B19393" s="45" t="str">
        <f t="shared" si="628"/>
        <v>April</v>
      </c>
      <c r="C19393" s="53">
        <f t="shared" si="629"/>
        <v>2018</v>
      </c>
      <c r="D19393" s="43" t="s">
        <v>125</v>
      </c>
      <c r="E19393" s="132">
        <v>14.862666666666666</v>
      </c>
    </row>
    <row r="19394" spans="1:5" ht="13.8" x14ac:dyDescent="0.25">
      <c r="A19394" s="47">
        <v>43207</v>
      </c>
      <c r="B19394" s="45" t="str">
        <f t="shared" si="628"/>
        <v>April</v>
      </c>
      <c r="C19394" s="53">
        <f t="shared" si="629"/>
        <v>2018</v>
      </c>
      <c r="D19394" s="43" t="s">
        <v>126</v>
      </c>
      <c r="E19394" s="132">
        <v>14.900166666666667</v>
      </c>
    </row>
    <row r="19395" spans="1:5" ht="13.8" x14ac:dyDescent="0.25">
      <c r="A19395" s="47">
        <v>43207</v>
      </c>
      <c r="B19395" s="45" t="str">
        <f t="shared" si="628"/>
        <v>April</v>
      </c>
      <c r="C19395" s="53">
        <f t="shared" si="629"/>
        <v>2018</v>
      </c>
      <c r="D19395" s="43" t="s">
        <v>127</v>
      </c>
      <c r="E19395" s="132">
        <v>13.972999999999997</v>
      </c>
    </row>
    <row r="19396" spans="1:5" ht="13.8" x14ac:dyDescent="0.25">
      <c r="A19396" s="47">
        <v>43207</v>
      </c>
      <c r="B19396" s="45" t="str">
        <f t="shared" si="628"/>
        <v>April</v>
      </c>
      <c r="C19396" s="53">
        <f t="shared" si="629"/>
        <v>2018</v>
      </c>
      <c r="D19396" s="43" t="s">
        <v>105</v>
      </c>
      <c r="E19396" s="132">
        <v>11.691333333333334</v>
      </c>
    </row>
    <row r="19397" spans="1:5" ht="13.8" x14ac:dyDescent="0.25">
      <c r="A19397" s="47">
        <v>43207</v>
      </c>
      <c r="B19397" s="45" t="str">
        <f t="shared" si="628"/>
        <v>April</v>
      </c>
      <c r="C19397" s="53">
        <f t="shared" si="629"/>
        <v>2018</v>
      </c>
      <c r="D19397" s="43" t="s">
        <v>128</v>
      </c>
      <c r="E19397" s="132">
        <v>13.129333333333332</v>
      </c>
    </row>
    <row r="19398" spans="1:5" ht="13.8" x14ac:dyDescent="0.25">
      <c r="A19398" s="47">
        <v>43214</v>
      </c>
      <c r="B19398" s="45" t="str">
        <f t="shared" si="628"/>
        <v>April</v>
      </c>
      <c r="C19398" s="53">
        <f t="shared" si="629"/>
        <v>2018</v>
      </c>
      <c r="D19398" s="43" t="s">
        <v>131</v>
      </c>
      <c r="E19398" s="132">
        <v>37.140000000000008</v>
      </c>
    </row>
    <row r="19399" spans="1:5" ht="13.8" x14ac:dyDescent="0.25">
      <c r="A19399" s="47">
        <v>43214</v>
      </c>
      <c r="B19399" s="45" t="str">
        <f t="shared" si="628"/>
        <v>April</v>
      </c>
      <c r="C19399" s="53">
        <f t="shared" si="629"/>
        <v>2018</v>
      </c>
      <c r="D19399" s="43" t="s">
        <v>115</v>
      </c>
      <c r="E19399" s="132">
        <v>31.8</v>
      </c>
    </row>
    <row r="19400" spans="1:5" ht="13.8" x14ac:dyDescent="0.25">
      <c r="A19400" s="47">
        <v>43214</v>
      </c>
      <c r="B19400" s="45" t="str">
        <f t="shared" si="628"/>
        <v>April</v>
      </c>
      <c r="C19400" s="53">
        <f t="shared" si="629"/>
        <v>2018</v>
      </c>
      <c r="D19400" s="43" t="s">
        <v>95</v>
      </c>
      <c r="E19400" s="132">
        <v>28.196000000000005</v>
      </c>
    </row>
    <row r="19401" spans="1:5" ht="13.8" x14ac:dyDescent="0.25">
      <c r="A19401" s="47">
        <v>43214</v>
      </c>
      <c r="B19401" s="45" t="str">
        <f t="shared" si="628"/>
        <v>April</v>
      </c>
      <c r="C19401" s="53">
        <f t="shared" si="629"/>
        <v>2018</v>
      </c>
      <c r="D19401" s="43" t="s">
        <v>96</v>
      </c>
      <c r="E19401" s="132">
        <v>26.923999999999999</v>
      </c>
    </row>
    <row r="19402" spans="1:5" ht="13.8" x14ac:dyDescent="0.25">
      <c r="A19402" s="47">
        <v>43214</v>
      </c>
      <c r="B19402" s="45" t="str">
        <f t="shared" si="628"/>
        <v>April</v>
      </c>
      <c r="C19402" s="53">
        <f t="shared" si="629"/>
        <v>2018</v>
      </c>
      <c r="D19402" s="43" t="s">
        <v>97</v>
      </c>
      <c r="E19402" s="132">
        <v>25.651999999999997</v>
      </c>
    </row>
    <row r="19403" spans="1:5" ht="13.8" x14ac:dyDescent="0.25">
      <c r="A19403" s="47">
        <v>43214</v>
      </c>
      <c r="B19403" s="45" t="str">
        <f t="shared" si="628"/>
        <v>April</v>
      </c>
      <c r="C19403" s="53">
        <f t="shared" si="629"/>
        <v>2018</v>
      </c>
      <c r="D19403" s="43" t="s">
        <v>98</v>
      </c>
      <c r="E19403" s="132">
        <v>20.14</v>
      </c>
    </row>
    <row r="19404" spans="1:5" ht="15.6" x14ac:dyDescent="0.3">
      <c r="A19404" s="47">
        <v>43214</v>
      </c>
      <c r="B19404" s="45" t="str">
        <f t="shared" si="628"/>
        <v>April</v>
      </c>
      <c r="C19404" s="53">
        <f t="shared" si="629"/>
        <v>2018</v>
      </c>
      <c r="D19404" s="130" t="s">
        <v>136</v>
      </c>
      <c r="E19404" s="132">
        <v>30.634</v>
      </c>
    </row>
    <row r="19405" spans="1:5" ht="13.8" x14ac:dyDescent="0.25">
      <c r="A19405" s="47">
        <v>43214</v>
      </c>
      <c r="B19405" s="45" t="str">
        <f t="shared" si="628"/>
        <v>April</v>
      </c>
      <c r="C19405" s="53">
        <f t="shared" si="629"/>
        <v>2018</v>
      </c>
      <c r="D19405" s="43" t="s">
        <v>118</v>
      </c>
      <c r="E19405" s="132">
        <v>28.142999999999997</v>
      </c>
    </row>
    <row r="19406" spans="1:5" ht="13.8" x14ac:dyDescent="0.25">
      <c r="A19406" s="47">
        <v>43214</v>
      </c>
      <c r="B19406" s="45" t="str">
        <f t="shared" si="628"/>
        <v>April</v>
      </c>
      <c r="C19406" s="53">
        <f t="shared" si="629"/>
        <v>2018</v>
      </c>
      <c r="D19406" s="43" t="s">
        <v>102</v>
      </c>
      <c r="E19406" s="132">
        <v>27.772000000000002</v>
      </c>
    </row>
    <row r="19407" spans="1:5" ht="13.8" x14ac:dyDescent="0.25">
      <c r="A19407" s="47">
        <v>43214</v>
      </c>
      <c r="B19407" s="45" t="str">
        <f t="shared" si="628"/>
        <v>April</v>
      </c>
      <c r="C19407" s="53">
        <f t="shared" si="629"/>
        <v>2018</v>
      </c>
      <c r="D19407" s="43" t="s">
        <v>119</v>
      </c>
      <c r="E19407" s="132">
        <v>26.871000000000002</v>
      </c>
    </row>
    <row r="19408" spans="1:5" ht="13.8" x14ac:dyDescent="0.25">
      <c r="A19408" s="47">
        <v>43214</v>
      </c>
      <c r="B19408" s="45" t="str">
        <f t="shared" si="628"/>
        <v>April</v>
      </c>
      <c r="C19408" s="53">
        <f t="shared" si="629"/>
        <v>2018</v>
      </c>
      <c r="D19408" s="43" t="s">
        <v>120</v>
      </c>
      <c r="E19408" s="132">
        <v>25.492999999999999</v>
      </c>
    </row>
    <row r="19409" spans="1:5" ht="13.8" x14ac:dyDescent="0.25">
      <c r="A19409" s="47">
        <v>43214</v>
      </c>
      <c r="B19409" s="45" t="str">
        <f t="shared" si="628"/>
        <v>April</v>
      </c>
      <c r="C19409" s="53">
        <f t="shared" si="629"/>
        <v>2018</v>
      </c>
      <c r="D19409" s="43" t="s">
        <v>103</v>
      </c>
      <c r="E19409" s="132">
        <v>24.591999999999999</v>
      </c>
    </row>
    <row r="19410" spans="1:5" ht="13.8" x14ac:dyDescent="0.25">
      <c r="A19410" s="47">
        <v>43214</v>
      </c>
      <c r="B19410" s="45" t="str">
        <f t="shared" si="628"/>
        <v>April</v>
      </c>
      <c r="C19410" s="53">
        <f t="shared" si="629"/>
        <v>2018</v>
      </c>
      <c r="D19410" s="43" t="s">
        <v>116</v>
      </c>
      <c r="E19410" s="132">
        <v>16.758000000000003</v>
      </c>
    </row>
    <row r="19411" spans="1:5" ht="13.8" x14ac:dyDescent="0.25">
      <c r="A19411" s="47">
        <v>43214</v>
      </c>
      <c r="B19411" s="45" t="str">
        <f t="shared" si="628"/>
        <v>April</v>
      </c>
      <c r="C19411" s="53">
        <f t="shared" si="629"/>
        <v>2018</v>
      </c>
      <c r="D19411" s="43" t="s">
        <v>104</v>
      </c>
      <c r="E19411" s="132">
        <v>22.2775</v>
      </c>
    </row>
    <row r="19412" spans="1:5" ht="13.8" x14ac:dyDescent="0.25">
      <c r="A19412" s="47">
        <v>43214</v>
      </c>
      <c r="B19412" s="45" t="str">
        <f t="shared" si="628"/>
        <v>April</v>
      </c>
      <c r="C19412" s="53">
        <f t="shared" si="629"/>
        <v>2018</v>
      </c>
      <c r="D19412" s="43" t="s">
        <v>121</v>
      </c>
      <c r="E19412" s="132">
        <v>21.184999999999999</v>
      </c>
    </row>
    <row r="19413" spans="1:5" ht="13.8" x14ac:dyDescent="0.25">
      <c r="A19413" s="47">
        <v>43214</v>
      </c>
      <c r="B19413" s="45" t="str">
        <f t="shared" si="628"/>
        <v>April</v>
      </c>
      <c r="C19413" s="53">
        <f t="shared" si="629"/>
        <v>2018</v>
      </c>
      <c r="D19413" s="43" t="s">
        <v>122</v>
      </c>
      <c r="E19413" s="132">
        <v>19.190000000000001</v>
      </c>
    </row>
    <row r="19414" spans="1:5" ht="13.8" x14ac:dyDescent="0.25">
      <c r="A19414" s="47">
        <v>43214</v>
      </c>
      <c r="B19414" s="45" t="str">
        <f t="shared" si="628"/>
        <v>April</v>
      </c>
      <c r="C19414" s="53">
        <f t="shared" si="629"/>
        <v>2018</v>
      </c>
      <c r="D19414" s="43" t="s">
        <v>123</v>
      </c>
      <c r="E19414" s="132">
        <v>18.952500000000001</v>
      </c>
    </row>
    <row r="19415" spans="1:5" ht="13.8" x14ac:dyDescent="0.25">
      <c r="A19415" s="47">
        <v>43214</v>
      </c>
      <c r="B19415" s="45" t="str">
        <f t="shared" ref="B19415:B19476" si="630">TEXT(A19415,"mmmm")</f>
        <v>April</v>
      </c>
      <c r="C19415" s="53">
        <f t="shared" ref="C19415:C19476" si="631">YEAR(A19415)</f>
        <v>2018</v>
      </c>
      <c r="D19415" s="43" t="s">
        <v>99</v>
      </c>
      <c r="E19415" s="132">
        <v>14.25</v>
      </c>
    </row>
    <row r="19416" spans="1:5" ht="13.8" x14ac:dyDescent="0.25">
      <c r="A19416" s="47">
        <v>43214</v>
      </c>
      <c r="B19416" s="45" t="str">
        <f t="shared" si="630"/>
        <v>April</v>
      </c>
      <c r="C19416" s="53">
        <f t="shared" si="631"/>
        <v>2018</v>
      </c>
      <c r="D19416" s="43" t="s">
        <v>100</v>
      </c>
      <c r="E19416" s="132">
        <v>13.875</v>
      </c>
    </row>
    <row r="19417" spans="1:5" ht="13.8" x14ac:dyDescent="0.25">
      <c r="A19417" s="47">
        <v>43214</v>
      </c>
      <c r="B19417" s="45" t="str">
        <f t="shared" si="630"/>
        <v>April</v>
      </c>
      <c r="C19417" s="53">
        <f t="shared" si="631"/>
        <v>2018</v>
      </c>
      <c r="D19417" s="43" t="s">
        <v>101</v>
      </c>
      <c r="E19417" s="132">
        <v>13.275</v>
      </c>
    </row>
    <row r="19418" spans="1:5" ht="13.8" x14ac:dyDescent="0.25">
      <c r="A19418" s="47">
        <v>43214</v>
      </c>
      <c r="B19418" s="45" t="str">
        <f t="shared" si="630"/>
        <v>April</v>
      </c>
      <c r="C19418" s="53">
        <f t="shared" si="631"/>
        <v>2018</v>
      </c>
      <c r="D19418" s="43" t="s">
        <v>124</v>
      </c>
      <c r="E19418" s="132">
        <v>13.1625</v>
      </c>
    </row>
    <row r="19419" spans="1:5" ht="13.8" x14ac:dyDescent="0.25">
      <c r="A19419" s="47">
        <v>43214</v>
      </c>
      <c r="B19419" s="45" t="str">
        <f t="shared" si="630"/>
        <v>April</v>
      </c>
      <c r="C19419" s="53">
        <f t="shared" si="631"/>
        <v>2018</v>
      </c>
      <c r="D19419" s="43" t="s">
        <v>125</v>
      </c>
      <c r="E19419" s="132">
        <v>11.775</v>
      </c>
    </row>
    <row r="19420" spans="1:5" ht="13.8" x14ac:dyDescent="0.25">
      <c r="A19420" s="47">
        <v>43214</v>
      </c>
      <c r="B19420" s="45" t="str">
        <f t="shared" si="630"/>
        <v>April</v>
      </c>
      <c r="C19420" s="53">
        <f t="shared" si="631"/>
        <v>2018</v>
      </c>
      <c r="D19420" s="43" t="s">
        <v>126</v>
      </c>
      <c r="E19420" s="132">
        <v>11.96</v>
      </c>
    </row>
    <row r="19421" spans="1:5" ht="13.8" x14ac:dyDescent="0.25">
      <c r="A19421" s="47">
        <v>43214</v>
      </c>
      <c r="B19421" s="45" t="str">
        <f t="shared" si="630"/>
        <v>April</v>
      </c>
      <c r="C19421" s="53">
        <f t="shared" si="631"/>
        <v>2018</v>
      </c>
      <c r="D19421" s="43" t="s">
        <v>127</v>
      </c>
      <c r="E19421" s="132">
        <v>11.3475</v>
      </c>
    </row>
    <row r="19422" spans="1:5" ht="13.8" x14ac:dyDescent="0.25">
      <c r="A19422" s="47">
        <v>43214</v>
      </c>
      <c r="B19422" s="45" t="str">
        <f t="shared" si="630"/>
        <v>April</v>
      </c>
      <c r="C19422" s="53">
        <f t="shared" si="631"/>
        <v>2018</v>
      </c>
      <c r="D19422" s="43" t="s">
        <v>105</v>
      </c>
      <c r="E19422" s="132">
        <v>9.2625000000000011</v>
      </c>
    </row>
    <row r="19423" spans="1:5" ht="13.8" x14ac:dyDescent="0.25">
      <c r="A19423" s="47">
        <v>43214</v>
      </c>
      <c r="B19423" s="45" t="str">
        <f t="shared" si="630"/>
        <v>April</v>
      </c>
      <c r="C19423" s="53">
        <f t="shared" si="631"/>
        <v>2018</v>
      </c>
      <c r="D19423" s="43" t="s">
        <v>128</v>
      </c>
      <c r="E19423" s="132">
        <v>10.8775</v>
      </c>
    </row>
    <row r="19424" spans="1:5" ht="13.8" x14ac:dyDescent="0.25">
      <c r="A19424" s="47">
        <v>43221</v>
      </c>
      <c r="B19424" s="45" t="str">
        <f t="shared" si="630"/>
        <v>May</v>
      </c>
      <c r="C19424" s="53">
        <f t="shared" si="631"/>
        <v>2018</v>
      </c>
      <c r="D19424" s="43" t="s">
        <v>131</v>
      </c>
    </row>
    <row r="19425" spans="1:5" ht="13.8" x14ac:dyDescent="0.25">
      <c r="A19425" s="47">
        <v>43221</v>
      </c>
      <c r="B19425" s="45" t="str">
        <f t="shared" si="630"/>
        <v>May</v>
      </c>
      <c r="C19425" s="53">
        <f t="shared" si="631"/>
        <v>2018</v>
      </c>
      <c r="D19425" s="43" t="s">
        <v>115</v>
      </c>
      <c r="E19425" s="132">
        <v>26.25</v>
      </c>
    </row>
    <row r="19426" spans="1:5" ht="13.8" x14ac:dyDescent="0.25">
      <c r="A19426" s="47">
        <v>43221</v>
      </c>
      <c r="B19426" s="45" t="str">
        <f t="shared" si="630"/>
        <v>May</v>
      </c>
      <c r="C19426" s="53">
        <f t="shared" si="631"/>
        <v>2018</v>
      </c>
      <c r="D19426" s="43" t="s">
        <v>95</v>
      </c>
      <c r="E19426" s="132">
        <v>23.274999999999999</v>
      </c>
    </row>
    <row r="19427" spans="1:5" ht="13.8" x14ac:dyDescent="0.25">
      <c r="A19427" s="47">
        <v>43221</v>
      </c>
      <c r="B19427" s="45" t="str">
        <f t="shared" si="630"/>
        <v>May</v>
      </c>
      <c r="C19427" s="53">
        <f t="shared" si="631"/>
        <v>2018</v>
      </c>
      <c r="D19427" s="43" t="s">
        <v>96</v>
      </c>
      <c r="E19427" s="132">
        <v>22.225000000000001</v>
      </c>
    </row>
    <row r="19428" spans="1:5" ht="13.8" x14ac:dyDescent="0.25">
      <c r="A19428" s="47">
        <v>43221</v>
      </c>
      <c r="B19428" s="45" t="str">
        <f t="shared" si="630"/>
        <v>May</v>
      </c>
      <c r="C19428" s="53">
        <f t="shared" si="631"/>
        <v>2018</v>
      </c>
      <c r="D19428" s="43" t="s">
        <v>97</v>
      </c>
      <c r="E19428" s="132">
        <v>21.175000000000001</v>
      </c>
    </row>
    <row r="19429" spans="1:5" ht="13.8" x14ac:dyDescent="0.25">
      <c r="A19429" s="47">
        <v>43221</v>
      </c>
      <c r="B19429" s="45" t="str">
        <f t="shared" si="630"/>
        <v>May</v>
      </c>
      <c r="C19429" s="53">
        <f t="shared" si="631"/>
        <v>2018</v>
      </c>
      <c r="D19429" s="43" t="s">
        <v>98</v>
      </c>
      <c r="E19429" s="132">
        <v>16.625</v>
      </c>
    </row>
    <row r="19430" spans="1:5" ht="15.6" x14ac:dyDescent="0.3">
      <c r="A19430" s="47">
        <v>43221</v>
      </c>
      <c r="B19430" s="45" t="str">
        <f t="shared" si="630"/>
        <v>May</v>
      </c>
      <c r="C19430" s="53">
        <f t="shared" si="631"/>
        <v>2018</v>
      </c>
      <c r="D19430" s="130" t="s">
        <v>136</v>
      </c>
      <c r="E19430" s="132">
        <v>25.287500000000001</v>
      </c>
    </row>
    <row r="19431" spans="1:5" ht="13.8" x14ac:dyDescent="0.25">
      <c r="A19431" s="47">
        <v>43221</v>
      </c>
      <c r="B19431" s="45" t="str">
        <f t="shared" si="630"/>
        <v>May</v>
      </c>
      <c r="C19431" s="53">
        <f t="shared" si="631"/>
        <v>2018</v>
      </c>
      <c r="D19431" s="43" t="s">
        <v>118</v>
      </c>
      <c r="E19431" s="132">
        <v>23.231249999999999</v>
      </c>
    </row>
    <row r="19432" spans="1:5" ht="13.8" x14ac:dyDescent="0.25">
      <c r="A19432" s="47">
        <v>43221</v>
      </c>
      <c r="B19432" s="45" t="str">
        <f t="shared" si="630"/>
        <v>May</v>
      </c>
      <c r="C19432" s="53">
        <f t="shared" si="631"/>
        <v>2018</v>
      </c>
      <c r="D19432" s="43" t="s">
        <v>102</v>
      </c>
      <c r="E19432" s="132">
        <v>22.925000000000001</v>
      </c>
    </row>
    <row r="19433" spans="1:5" ht="13.8" x14ac:dyDescent="0.25">
      <c r="A19433" s="47">
        <v>43221</v>
      </c>
      <c r="B19433" s="45" t="str">
        <f t="shared" si="630"/>
        <v>May</v>
      </c>
      <c r="C19433" s="53">
        <f t="shared" si="631"/>
        <v>2018</v>
      </c>
      <c r="D19433" s="43" t="s">
        <v>119</v>
      </c>
      <c r="E19433" s="132">
        <v>22.181249999999999</v>
      </c>
    </row>
    <row r="19434" spans="1:5" ht="13.8" x14ac:dyDescent="0.25">
      <c r="A19434" s="47">
        <v>43221</v>
      </c>
      <c r="B19434" s="45" t="str">
        <f t="shared" si="630"/>
        <v>May</v>
      </c>
      <c r="C19434" s="53">
        <f t="shared" si="631"/>
        <v>2018</v>
      </c>
      <c r="D19434" s="43" t="s">
        <v>120</v>
      </c>
      <c r="E19434" s="132">
        <v>21.043749999999999</v>
      </c>
    </row>
    <row r="19435" spans="1:5" ht="13.8" x14ac:dyDescent="0.25">
      <c r="A19435" s="47">
        <v>43221</v>
      </c>
      <c r="B19435" s="45" t="str">
        <f t="shared" si="630"/>
        <v>May</v>
      </c>
      <c r="C19435" s="53">
        <f t="shared" si="631"/>
        <v>2018</v>
      </c>
      <c r="D19435" s="43" t="s">
        <v>103</v>
      </c>
      <c r="E19435" s="132">
        <v>20.299999999999997</v>
      </c>
    </row>
    <row r="19436" spans="1:5" ht="13.8" x14ac:dyDescent="0.25">
      <c r="A19436" s="47">
        <v>43221</v>
      </c>
      <c r="B19436" s="45" t="str">
        <f t="shared" si="630"/>
        <v>May</v>
      </c>
      <c r="C19436" s="53">
        <f t="shared" si="631"/>
        <v>2018</v>
      </c>
      <c r="D19436" s="43" t="s">
        <v>116</v>
      </c>
      <c r="E19436" s="132">
        <v>13.965</v>
      </c>
    </row>
    <row r="19437" spans="1:5" ht="13.8" x14ac:dyDescent="0.25">
      <c r="A19437" s="47">
        <v>43221</v>
      </c>
      <c r="B19437" s="45" t="str">
        <f t="shared" si="630"/>
        <v>May</v>
      </c>
      <c r="C19437" s="53">
        <f t="shared" si="631"/>
        <v>2018</v>
      </c>
      <c r="D19437" s="43" t="s">
        <v>104</v>
      </c>
      <c r="E19437" s="132">
        <v>18.369166666666668</v>
      </c>
    </row>
    <row r="19438" spans="1:5" ht="13.8" x14ac:dyDescent="0.25">
      <c r="A19438" s="47">
        <v>43221</v>
      </c>
      <c r="B19438" s="45" t="str">
        <f t="shared" si="630"/>
        <v>May</v>
      </c>
      <c r="C19438" s="53">
        <f t="shared" si="631"/>
        <v>2018</v>
      </c>
      <c r="D19438" s="43" t="s">
        <v>121</v>
      </c>
      <c r="E19438" s="132">
        <v>17.468333333333334</v>
      </c>
    </row>
    <row r="19439" spans="1:5" ht="13.8" x14ac:dyDescent="0.25">
      <c r="A19439" s="47">
        <v>43221</v>
      </c>
      <c r="B19439" s="45" t="str">
        <f t="shared" si="630"/>
        <v>May</v>
      </c>
      <c r="C19439" s="53">
        <f t="shared" si="631"/>
        <v>2018</v>
      </c>
      <c r="D19439" s="43" t="s">
        <v>122</v>
      </c>
      <c r="E19439" s="132">
        <v>15.823333333333334</v>
      </c>
    </row>
    <row r="19440" spans="1:5" ht="13.8" x14ac:dyDescent="0.25">
      <c r="A19440" s="47">
        <v>43221</v>
      </c>
      <c r="B19440" s="45" t="str">
        <f t="shared" si="630"/>
        <v>May</v>
      </c>
      <c r="C19440" s="53">
        <f t="shared" si="631"/>
        <v>2018</v>
      </c>
      <c r="D19440" s="43" t="s">
        <v>123</v>
      </c>
      <c r="E19440" s="132">
        <v>15.627500000000003</v>
      </c>
    </row>
    <row r="19441" spans="1:5" ht="13.8" x14ac:dyDescent="0.25">
      <c r="A19441" s="47">
        <v>43221</v>
      </c>
      <c r="B19441" s="45" t="str">
        <f t="shared" si="630"/>
        <v>May</v>
      </c>
      <c r="C19441" s="53">
        <f t="shared" si="631"/>
        <v>2018</v>
      </c>
      <c r="D19441" s="43" t="s">
        <v>99</v>
      </c>
      <c r="E19441" s="132">
        <v>12.824999999999999</v>
      </c>
    </row>
    <row r="19442" spans="1:5" ht="13.8" x14ac:dyDescent="0.25">
      <c r="A19442" s="47">
        <v>43221</v>
      </c>
      <c r="B19442" s="45" t="str">
        <f t="shared" si="630"/>
        <v>May</v>
      </c>
      <c r="C19442" s="53">
        <f t="shared" si="631"/>
        <v>2018</v>
      </c>
      <c r="D19442" s="43" t="s">
        <v>100</v>
      </c>
      <c r="E19442" s="132">
        <v>12.487500000000001</v>
      </c>
    </row>
    <row r="19443" spans="1:5" ht="13.8" x14ac:dyDescent="0.25">
      <c r="A19443" s="47">
        <v>43221</v>
      </c>
      <c r="B19443" s="45" t="str">
        <f t="shared" si="630"/>
        <v>May</v>
      </c>
      <c r="C19443" s="53">
        <f t="shared" si="631"/>
        <v>2018</v>
      </c>
      <c r="D19443" s="43" t="s">
        <v>101</v>
      </c>
      <c r="E19443" s="132">
        <v>11.9475</v>
      </c>
    </row>
    <row r="19444" spans="1:5" ht="13.8" x14ac:dyDescent="0.25">
      <c r="A19444" s="47">
        <v>43221</v>
      </c>
      <c r="B19444" s="45" t="str">
        <f t="shared" si="630"/>
        <v>May</v>
      </c>
      <c r="C19444" s="53">
        <f t="shared" si="631"/>
        <v>2018</v>
      </c>
      <c r="D19444" s="43" t="s">
        <v>124</v>
      </c>
      <c r="E19444" s="132">
        <v>11.84625</v>
      </c>
    </row>
    <row r="19445" spans="1:5" ht="13.8" x14ac:dyDescent="0.25">
      <c r="A19445" s="47">
        <v>43221</v>
      </c>
      <c r="B19445" s="45" t="str">
        <f t="shared" si="630"/>
        <v>May</v>
      </c>
      <c r="C19445" s="53">
        <f t="shared" si="631"/>
        <v>2018</v>
      </c>
      <c r="D19445" s="43" t="s">
        <v>125</v>
      </c>
      <c r="E19445" s="132">
        <v>10.5975</v>
      </c>
    </row>
    <row r="19446" spans="1:5" ht="13.8" x14ac:dyDescent="0.25">
      <c r="A19446" s="47">
        <v>43221</v>
      </c>
      <c r="B19446" s="45" t="str">
        <f t="shared" si="630"/>
        <v>May</v>
      </c>
      <c r="C19446" s="53">
        <f t="shared" si="631"/>
        <v>2018</v>
      </c>
      <c r="D19446" s="43" t="s">
        <v>126</v>
      </c>
      <c r="E19446" s="132">
        <v>10.838749999999999</v>
      </c>
    </row>
    <row r="19447" spans="1:5" ht="13.8" x14ac:dyDescent="0.25">
      <c r="A19447" s="47">
        <v>43221</v>
      </c>
      <c r="B19447" s="45" t="str">
        <f t="shared" si="630"/>
        <v>May</v>
      </c>
      <c r="C19447" s="53">
        <f t="shared" si="631"/>
        <v>2018</v>
      </c>
      <c r="D19447" s="43" t="s">
        <v>127</v>
      </c>
      <c r="E19447" s="132">
        <v>10.34625</v>
      </c>
    </row>
    <row r="19448" spans="1:5" ht="13.8" x14ac:dyDescent="0.25">
      <c r="A19448" s="47">
        <v>43221</v>
      </c>
      <c r="B19448" s="45" t="str">
        <f t="shared" si="630"/>
        <v>May</v>
      </c>
      <c r="C19448" s="53">
        <f t="shared" si="631"/>
        <v>2018</v>
      </c>
      <c r="D19448" s="43" t="s">
        <v>105</v>
      </c>
      <c r="E19448" s="132">
        <v>8.3362500000000015</v>
      </c>
    </row>
    <row r="19449" spans="1:5" ht="13.8" x14ac:dyDescent="0.25">
      <c r="A19449" s="47">
        <v>43221</v>
      </c>
      <c r="B19449" s="45" t="str">
        <f t="shared" si="630"/>
        <v>May</v>
      </c>
      <c r="C19449" s="53">
        <f t="shared" si="631"/>
        <v>2018</v>
      </c>
      <c r="D19449" s="43" t="s">
        <v>128</v>
      </c>
      <c r="E19449" s="132">
        <v>10.018750000000001</v>
      </c>
    </row>
    <row r="19450" spans="1:5" ht="13.8" x14ac:dyDescent="0.25">
      <c r="A19450" s="47">
        <v>43228</v>
      </c>
      <c r="B19450" s="45" t="str">
        <f t="shared" si="630"/>
        <v>May</v>
      </c>
      <c r="C19450" s="53">
        <f t="shared" si="631"/>
        <v>2018</v>
      </c>
      <c r="D19450" s="43" t="s">
        <v>131</v>
      </c>
    </row>
    <row r="19451" spans="1:5" ht="13.8" x14ac:dyDescent="0.25">
      <c r="A19451" s="47">
        <v>43228</v>
      </c>
      <c r="B19451" s="45" t="str">
        <f t="shared" si="630"/>
        <v>May</v>
      </c>
      <c r="C19451" s="53">
        <f t="shared" si="631"/>
        <v>2018</v>
      </c>
      <c r="D19451" s="43" t="s">
        <v>115</v>
      </c>
    </row>
    <row r="19452" spans="1:5" ht="13.8" x14ac:dyDescent="0.25">
      <c r="A19452" s="47">
        <v>43228</v>
      </c>
      <c r="B19452" s="45" t="str">
        <f t="shared" si="630"/>
        <v>May</v>
      </c>
      <c r="C19452" s="53">
        <f t="shared" si="631"/>
        <v>2018</v>
      </c>
      <c r="D19452" s="43" t="s">
        <v>95</v>
      </c>
    </row>
    <row r="19453" spans="1:5" ht="13.8" x14ac:dyDescent="0.25">
      <c r="A19453" s="47">
        <v>43228</v>
      </c>
      <c r="B19453" s="45" t="str">
        <f t="shared" si="630"/>
        <v>May</v>
      </c>
      <c r="C19453" s="53">
        <f t="shared" si="631"/>
        <v>2018</v>
      </c>
      <c r="D19453" s="43" t="s">
        <v>96</v>
      </c>
    </row>
    <row r="19454" spans="1:5" ht="13.8" x14ac:dyDescent="0.25">
      <c r="A19454" s="47">
        <v>43228</v>
      </c>
      <c r="B19454" s="45" t="str">
        <f t="shared" si="630"/>
        <v>May</v>
      </c>
      <c r="C19454" s="53">
        <f t="shared" si="631"/>
        <v>2018</v>
      </c>
      <c r="D19454" s="43" t="s">
        <v>97</v>
      </c>
    </row>
    <row r="19455" spans="1:5" ht="13.8" x14ac:dyDescent="0.25">
      <c r="A19455" s="47">
        <v>43228</v>
      </c>
      <c r="B19455" s="45" t="str">
        <f t="shared" si="630"/>
        <v>May</v>
      </c>
      <c r="C19455" s="53">
        <f t="shared" si="631"/>
        <v>2018</v>
      </c>
      <c r="D19455" s="43" t="s">
        <v>98</v>
      </c>
    </row>
    <row r="19456" spans="1:5" ht="15.6" x14ac:dyDescent="0.3">
      <c r="A19456" s="47">
        <v>43228</v>
      </c>
      <c r="B19456" s="45" t="str">
        <f t="shared" si="630"/>
        <v>May</v>
      </c>
      <c r="C19456" s="53">
        <f t="shared" si="631"/>
        <v>2018</v>
      </c>
      <c r="D19456" s="130" t="s">
        <v>136</v>
      </c>
      <c r="E19456" s="132">
        <v>26.732500000000002</v>
      </c>
    </row>
    <row r="19457" spans="1:5" ht="13.8" x14ac:dyDescent="0.25">
      <c r="A19457" s="47">
        <v>43228</v>
      </c>
      <c r="B19457" s="45" t="str">
        <f t="shared" si="630"/>
        <v>May</v>
      </c>
      <c r="C19457" s="53">
        <f t="shared" si="631"/>
        <v>2018</v>
      </c>
      <c r="D19457" s="43" t="s">
        <v>118</v>
      </c>
      <c r="E19457" s="132">
        <v>24.55875</v>
      </c>
    </row>
    <row r="19458" spans="1:5" ht="13.8" x14ac:dyDescent="0.25">
      <c r="A19458" s="47">
        <v>43228</v>
      </c>
      <c r="B19458" s="45" t="str">
        <f t="shared" si="630"/>
        <v>May</v>
      </c>
      <c r="C19458" s="53">
        <f t="shared" si="631"/>
        <v>2018</v>
      </c>
      <c r="D19458" s="43" t="s">
        <v>102</v>
      </c>
      <c r="E19458" s="132">
        <v>24.234999999999999</v>
      </c>
    </row>
    <row r="19459" spans="1:5" ht="13.8" x14ac:dyDescent="0.25">
      <c r="A19459" s="47">
        <v>43228</v>
      </c>
      <c r="B19459" s="45" t="str">
        <f t="shared" si="630"/>
        <v>May</v>
      </c>
      <c r="C19459" s="53">
        <f t="shared" si="631"/>
        <v>2018</v>
      </c>
      <c r="D19459" s="43" t="s">
        <v>119</v>
      </c>
      <c r="E19459" s="132">
        <v>23.44875</v>
      </c>
    </row>
    <row r="19460" spans="1:5" ht="13.8" x14ac:dyDescent="0.25">
      <c r="A19460" s="47">
        <v>43228</v>
      </c>
      <c r="B19460" s="45" t="str">
        <f t="shared" si="630"/>
        <v>May</v>
      </c>
      <c r="C19460" s="53">
        <f t="shared" si="631"/>
        <v>2018</v>
      </c>
      <c r="D19460" s="43" t="s">
        <v>120</v>
      </c>
      <c r="E19460" s="132">
        <v>22.24625</v>
      </c>
    </row>
    <row r="19461" spans="1:5" ht="13.8" x14ac:dyDescent="0.25">
      <c r="A19461" s="47">
        <v>43228</v>
      </c>
      <c r="B19461" s="45" t="str">
        <f t="shared" si="630"/>
        <v>May</v>
      </c>
      <c r="C19461" s="53">
        <f t="shared" si="631"/>
        <v>2018</v>
      </c>
      <c r="D19461" s="43" t="s">
        <v>103</v>
      </c>
      <c r="E19461" s="132">
        <v>21.46</v>
      </c>
    </row>
    <row r="19462" spans="1:5" ht="13.8" x14ac:dyDescent="0.25">
      <c r="A19462" s="47">
        <v>43228</v>
      </c>
      <c r="B19462" s="45" t="str">
        <f t="shared" si="630"/>
        <v>May</v>
      </c>
      <c r="C19462" s="53">
        <f t="shared" si="631"/>
        <v>2018</v>
      </c>
      <c r="D19462" s="43" t="s">
        <v>116</v>
      </c>
      <c r="E19462" s="132">
        <v>13.965</v>
      </c>
    </row>
    <row r="19463" spans="1:5" ht="13.8" x14ac:dyDescent="0.25">
      <c r="A19463" s="47">
        <v>43228</v>
      </c>
      <c r="B19463" s="45" t="str">
        <f t="shared" si="630"/>
        <v>May</v>
      </c>
      <c r="C19463" s="53">
        <f t="shared" si="631"/>
        <v>2018</v>
      </c>
      <c r="D19463" s="43" t="s">
        <v>104</v>
      </c>
      <c r="E19463" s="132">
        <v>15.477</v>
      </c>
    </row>
    <row r="19464" spans="1:5" ht="13.8" x14ac:dyDescent="0.25">
      <c r="A19464" s="47">
        <v>43228</v>
      </c>
      <c r="B19464" s="45" t="str">
        <f t="shared" si="630"/>
        <v>May</v>
      </c>
      <c r="C19464" s="53">
        <f t="shared" si="631"/>
        <v>2018</v>
      </c>
      <c r="D19464" s="43" t="s">
        <v>121</v>
      </c>
      <c r="E19464" s="132">
        <v>14.718</v>
      </c>
    </row>
    <row r="19465" spans="1:5" ht="13.8" x14ac:dyDescent="0.25">
      <c r="A19465" s="47">
        <v>43228</v>
      </c>
      <c r="B19465" s="45" t="str">
        <f t="shared" si="630"/>
        <v>May</v>
      </c>
      <c r="C19465" s="53">
        <f t="shared" si="631"/>
        <v>2018</v>
      </c>
      <c r="D19465" s="43" t="s">
        <v>122</v>
      </c>
      <c r="E19465" s="132">
        <v>13.332000000000001</v>
      </c>
    </row>
    <row r="19466" spans="1:5" ht="13.8" x14ac:dyDescent="0.25">
      <c r="A19466" s="47">
        <v>43228</v>
      </c>
      <c r="B19466" s="45" t="str">
        <f t="shared" si="630"/>
        <v>May</v>
      </c>
      <c r="C19466" s="53">
        <f t="shared" si="631"/>
        <v>2018</v>
      </c>
      <c r="D19466" s="43" t="s">
        <v>123</v>
      </c>
      <c r="E19466" s="132">
        <v>13.167</v>
      </c>
    </row>
    <row r="19467" spans="1:5" ht="13.8" x14ac:dyDescent="0.25">
      <c r="A19467" s="47">
        <v>43228</v>
      </c>
      <c r="B19467" s="45" t="str">
        <f t="shared" si="630"/>
        <v>May</v>
      </c>
      <c r="C19467" s="53">
        <f t="shared" si="631"/>
        <v>2018</v>
      </c>
      <c r="D19467" s="43" t="s">
        <v>99</v>
      </c>
      <c r="E19467" s="132">
        <v>11.685</v>
      </c>
    </row>
    <row r="19468" spans="1:5" ht="13.8" x14ac:dyDescent="0.25">
      <c r="A19468" s="47">
        <v>43228</v>
      </c>
      <c r="B19468" s="45" t="str">
        <f t="shared" si="630"/>
        <v>May</v>
      </c>
      <c r="C19468" s="53">
        <f t="shared" si="631"/>
        <v>2018</v>
      </c>
      <c r="D19468" s="43" t="s">
        <v>100</v>
      </c>
      <c r="E19468" s="132">
        <v>11.3775</v>
      </c>
    </row>
    <row r="19469" spans="1:5" ht="13.8" x14ac:dyDescent="0.25">
      <c r="A19469" s="47">
        <v>43228</v>
      </c>
      <c r="B19469" s="45" t="str">
        <f t="shared" si="630"/>
        <v>May</v>
      </c>
      <c r="C19469" s="53">
        <f t="shared" si="631"/>
        <v>2018</v>
      </c>
      <c r="D19469" s="43" t="s">
        <v>101</v>
      </c>
      <c r="E19469" s="132">
        <v>10.8855</v>
      </c>
    </row>
    <row r="19470" spans="1:5" ht="13.8" x14ac:dyDescent="0.25">
      <c r="A19470" s="47">
        <v>43228</v>
      </c>
      <c r="B19470" s="45" t="str">
        <f t="shared" si="630"/>
        <v>May</v>
      </c>
      <c r="C19470" s="53">
        <f t="shared" si="631"/>
        <v>2018</v>
      </c>
      <c r="D19470" s="43" t="s">
        <v>124</v>
      </c>
      <c r="E19470" s="132">
        <v>10.79325</v>
      </c>
    </row>
    <row r="19471" spans="1:5" ht="13.8" x14ac:dyDescent="0.25">
      <c r="A19471" s="47">
        <v>43228</v>
      </c>
      <c r="B19471" s="45" t="str">
        <f t="shared" si="630"/>
        <v>May</v>
      </c>
      <c r="C19471" s="53">
        <f t="shared" si="631"/>
        <v>2018</v>
      </c>
      <c r="D19471" s="43" t="s">
        <v>125</v>
      </c>
      <c r="E19471" s="132">
        <v>9.6555</v>
      </c>
    </row>
    <row r="19472" spans="1:5" ht="13.8" x14ac:dyDescent="0.25">
      <c r="A19472" s="47">
        <v>43228</v>
      </c>
      <c r="B19472" s="45" t="str">
        <f t="shared" si="630"/>
        <v>May</v>
      </c>
      <c r="C19472" s="53">
        <f t="shared" si="631"/>
        <v>2018</v>
      </c>
      <c r="D19472" s="43" t="s">
        <v>126</v>
      </c>
      <c r="E19472" s="132">
        <v>9.9417500000000008</v>
      </c>
    </row>
    <row r="19473" spans="1:5" ht="13.8" x14ac:dyDescent="0.25">
      <c r="A19473" s="47">
        <v>43228</v>
      </c>
      <c r="B19473" s="45" t="str">
        <f t="shared" si="630"/>
        <v>May</v>
      </c>
      <c r="C19473" s="53">
        <f t="shared" si="631"/>
        <v>2018</v>
      </c>
      <c r="D19473" s="43" t="s">
        <v>127</v>
      </c>
      <c r="E19473" s="132">
        <v>9.5452499999999993</v>
      </c>
    </row>
    <row r="19474" spans="1:5" ht="13.8" x14ac:dyDescent="0.25">
      <c r="A19474" s="47">
        <v>43228</v>
      </c>
      <c r="B19474" s="45" t="str">
        <f t="shared" si="630"/>
        <v>May</v>
      </c>
      <c r="C19474" s="53">
        <f t="shared" si="631"/>
        <v>2018</v>
      </c>
      <c r="D19474" s="43" t="s">
        <v>105</v>
      </c>
      <c r="E19474" s="132">
        <v>7.5952500000000009</v>
      </c>
    </row>
    <row r="19475" spans="1:5" ht="13.8" x14ac:dyDescent="0.25">
      <c r="A19475" s="47">
        <v>43228</v>
      </c>
      <c r="B19475" s="45" t="str">
        <f t="shared" si="630"/>
        <v>May</v>
      </c>
      <c r="C19475" s="53">
        <f t="shared" si="631"/>
        <v>2018</v>
      </c>
      <c r="D19475" s="43" t="s">
        <v>128</v>
      </c>
      <c r="E19475" s="132">
        <v>9.3317500000000013</v>
      </c>
    </row>
    <row r="19476" spans="1:5" ht="13.8" x14ac:dyDescent="0.25">
      <c r="A19476" s="47">
        <v>43235</v>
      </c>
      <c r="B19476" s="45" t="str">
        <f t="shared" si="630"/>
        <v>May</v>
      </c>
      <c r="C19476" s="53">
        <f t="shared" si="631"/>
        <v>2018</v>
      </c>
      <c r="D19476" s="43" t="s">
        <v>131</v>
      </c>
      <c r="E19476" s="132">
        <v>31.723749999999999</v>
      </c>
    </row>
    <row r="19477" spans="1:5" ht="13.8" x14ac:dyDescent="0.25">
      <c r="A19477" s="47">
        <v>43235</v>
      </c>
      <c r="B19477" s="45" t="str">
        <f t="shared" ref="B19477:B19537" si="632">TEXT(A19477,"mmmm")</f>
        <v>May</v>
      </c>
      <c r="C19477" s="53">
        <f t="shared" ref="C19477:C19537" si="633">YEAR(A19477)</f>
        <v>2018</v>
      </c>
      <c r="D19477" s="43" t="s">
        <v>115</v>
      </c>
      <c r="E19477" s="132">
        <v>28.5</v>
      </c>
    </row>
    <row r="19478" spans="1:5" ht="13.8" x14ac:dyDescent="0.25">
      <c r="A19478" s="47">
        <v>43235</v>
      </c>
      <c r="B19478" s="45" t="str">
        <f t="shared" si="632"/>
        <v>May</v>
      </c>
      <c r="C19478" s="53">
        <f t="shared" si="633"/>
        <v>2018</v>
      </c>
      <c r="D19478" s="43" t="s">
        <v>95</v>
      </c>
      <c r="E19478" s="132">
        <v>25.27</v>
      </c>
    </row>
    <row r="19479" spans="1:5" ht="13.8" x14ac:dyDescent="0.25">
      <c r="A19479" s="47">
        <v>43235</v>
      </c>
      <c r="B19479" s="45" t="str">
        <f t="shared" si="632"/>
        <v>May</v>
      </c>
      <c r="C19479" s="53">
        <f t="shared" si="633"/>
        <v>2018</v>
      </c>
      <c r="D19479" s="43" t="s">
        <v>96</v>
      </c>
      <c r="E19479" s="132">
        <v>24.13</v>
      </c>
    </row>
    <row r="19480" spans="1:5" ht="13.8" x14ac:dyDescent="0.25">
      <c r="A19480" s="47">
        <v>43235</v>
      </c>
      <c r="B19480" s="45" t="str">
        <f t="shared" si="632"/>
        <v>May</v>
      </c>
      <c r="C19480" s="53">
        <f t="shared" si="633"/>
        <v>2018</v>
      </c>
      <c r="D19480" s="43" t="s">
        <v>97</v>
      </c>
      <c r="E19480" s="132">
        <v>22.99</v>
      </c>
    </row>
    <row r="19481" spans="1:5" ht="13.8" x14ac:dyDescent="0.25">
      <c r="A19481" s="47">
        <v>43235</v>
      </c>
      <c r="B19481" s="45" t="str">
        <f t="shared" si="632"/>
        <v>May</v>
      </c>
      <c r="C19481" s="53">
        <f t="shared" si="633"/>
        <v>2018</v>
      </c>
      <c r="D19481" s="43" t="s">
        <v>98</v>
      </c>
      <c r="E19481" s="132">
        <v>18.05</v>
      </c>
    </row>
    <row r="19482" spans="1:5" ht="15.6" x14ac:dyDescent="0.3">
      <c r="A19482" s="47">
        <v>43235</v>
      </c>
      <c r="B19482" s="45" t="str">
        <f t="shared" si="632"/>
        <v>May</v>
      </c>
      <c r="C19482" s="53">
        <f t="shared" si="633"/>
        <v>2018</v>
      </c>
      <c r="D19482" s="130" t="s">
        <v>136</v>
      </c>
      <c r="E19482" s="132">
        <v>27.454999999999998</v>
      </c>
    </row>
    <row r="19483" spans="1:5" ht="13.8" x14ac:dyDescent="0.25">
      <c r="A19483" s="47">
        <v>43235</v>
      </c>
      <c r="B19483" s="45" t="str">
        <f t="shared" si="632"/>
        <v>May</v>
      </c>
      <c r="C19483" s="53">
        <f t="shared" si="633"/>
        <v>2018</v>
      </c>
      <c r="D19483" s="43" t="s">
        <v>118</v>
      </c>
      <c r="E19483" s="132">
        <v>25.2225</v>
      </c>
    </row>
    <row r="19484" spans="1:5" ht="13.8" x14ac:dyDescent="0.25">
      <c r="A19484" s="47">
        <v>43235</v>
      </c>
      <c r="B19484" s="45" t="str">
        <f t="shared" si="632"/>
        <v>May</v>
      </c>
      <c r="C19484" s="53">
        <f t="shared" si="633"/>
        <v>2018</v>
      </c>
      <c r="D19484" s="43" t="s">
        <v>102</v>
      </c>
      <c r="E19484" s="132">
        <v>24.89</v>
      </c>
    </row>
    <row r="19485" spans="1:5" ht="13.8" x14ac:dyDescent="0.25">
      <c r="A19485" s="47">
        <v>43235</v>
      </c>
      <c r="B19485" s="45" t="str">
        <f t="shared" si="632"/>
        <v>May</v>
      </c>
      <c r="C19485" s="53">
        <f t="shared" si="633"/>
        <v>2018</v>
      </c>
      <c r="D19485" s="43" t="s">
        <v>119</v>
      </c>
      <c r="E19485" s="132">
        <v>24.0825</v>
      </c>
    </row>
    <row r="19486" spans="1:5" ht="13.8" x14ac:dyDescent="0.25">
      <c r="A19486" s="47">
        <v>43235</v>
      </c>
      <c r="B19486" s="45" t="str">
        <f t="shared" si="632"/>
        <v>May</v>
      </c>
      <c r="C19486" s="53">
        <f t="shared" si="633"/>
        <v>2018</v>
      </c>
      <c r="D19486" s="43" t="s">
        <v>120</v>
      </c>
      <c r="E19486" s="132">
        <v>22.8475</v>
      </c>
    </row>
    <row r="19487" spans="1:5" ht="13.8" x14ac:dyDescent="0.25">
      <c r="A19487" s="47">
        <v>43235</v>
      </c>
      <c r="B19487" s="45" t="str">
        <f t="shared" si="632"/>
        <v>May</v>
      </c>
      <c r="C19487" s="53">
        <f t="shared" si="633"/>
        <v>2018</v>
      </c>
      <c r="D19487" s="43" t="s">
        <v>103</v>
      </c>
      <c r="E19487" s="132">
        <v>22.04</v>
      </c>
    </row>
    <row r="19488" spans="1:5" ht="13.8" x14ac:dyDescent="0.25">
      <c r="A19488" s="47">
        <v>43235</v>
      </c>
      <c r="B19488" s="45" t="str">
        <f t="shared" si="632"/>
        <v>May</v>
      </c>
      <c r="C19488" s="53">
        <f t="shared" si="633"/>
        <v>2018</v>
      </c>
      <c r="D19488" s="43" t="s">
        <v>116</v>
      </c>
      <c r="E19488" s="132">
        <v>13.46625</v>
      </c>
    </row>
    <row r="19489" spans="1:5" ht="13.8" x14ac:dyDescent="0.25">
      <c r="A19489" s="47">
        <v>43235</v>
      </c>
      <c r="B19489" s="45" t="str">
        <f t="shared" si="632"/>
        <v>May</v>
      </c>
      <c r="C19489" s="53">
        <f t="shared" si="633"/>
        <v>2018</v>
      </c>
      <c r="D19489" s="43" t="s">
        <v>104</v>
      </c>
      <c r="E19489" s="132">
        <v>16.415000000000003</v>
      </c>
    </row>
    <row r="19490" spans="1:5" ht="13.8" x14ac:dyDescent="0.25">
      <c r="A19490" s="47">
        <v>43235</v>
      </c>
      <c r="B19490" s="45" t="str">
        <f t="shared" si="632"/>
        <v>May</v>
      </c>
      <c r="C19490" s="53">
        <f t="shared" si="633"/>
        <v>2018</v>
      </c>
      <c r="D19490" s="43" t="s">
        <v>121</v>
      </c>
      <c r="E19490" s="132">
        <v>15.61</v>
      </c>
    </row>
    <row r="19491" spans="1:5" ht="13.8" x14ac:dyDescent="0.25">
      <c r="A19491" s="47">
        <v>43235</v>
      </c>
      <c r="B19491" s="45" t="str">
        <f t="shared" si="632"/>
        <v>May</v>
      </c>
      <c r="C19491" s="53">
        <f t="shared" si="633"/>
        <v>2018</v>
      </c>
      <c r="D19491" s="43" t="s">
        <v>122</v>
      </c>
      <c r="E19491" s="132">
        <v>14.14</v>
      </c>
    </row>
    <row r="19492" spans="1:5" ht="13.8" x14ac:dyDescent="0.25">
      <c r="A19492" s="47">
        <v>43235</v>
      </c>
      <c r="B19492" s="45" t="str">
        <f t="shared" si="632"/>
        <v>May</v>
      </c>
      <c r="C19492" s="53">
        <f t="shared" si="633"/>
        <v>2018</v>
      </c>
      <c r="D19492" s="43" t="s">
        <v>123</v>
      </c>
      <c r="E19492" s="132">
        <v>13.965</v>
      </c>
    </row>
    <row r="19493" spans="1:5" ht="13.8" x14ac:dyDescent="0.25">
      <c r="A19493" s="47">
        <v>43235</v>
      </c>
      <c r="B19493" s="45" t="str">
        <f t="shared" si="632"/>
        <v>May</v>
      </c>
      <c r="C19493" s="53">
        <f t="shared" si="633"/>
        <v>2018</v>
      </c>
      <c r="D19493" s="43" t="s">
        <v>99</v>
      </c>
      <c r="E19493" s="132">
        <v>10.925000000000001</v>
      </c>
    </row>
    <row r="19494" spans="1:5" ht="13.8" x14ac:dyDescent="0.25">
      <c r="A19494" s="47">
        <v>43235</v>
      </c>
      <c r="B19494" s="45" t="str">
        <f t="shared" si="632"/>
        <v>May</v>
      </c>
      <c r="C19494" s="53">
        <f t="shared" si="633"/>
        <v>2018</v>
      </c>
      <c r="D19494" s="43" t="s">
        <v>100</v>
      </c>
      <c r="E19494" s="132">
        <v>10.637499999999999</v>
      </c>
    </row>
    <row r="19495" spans="1:5" ht="13.8" x14ac:dyDescent="0.25">
      <c r="A19495" s="47">
        <v>43235</v>
      </c>
      <c r="B19495" s="45" t="str">
        <f t="shared" si="632"/>
        <v>May</v>
      </c>
      <c r="C19495" s="53">
        <f t="shared" si="633"/>
        <v>2018</v>
      </c>
      <c r="D19495" s="43" t="s">
        <v>101</v>
      </c>
      <c r="E19495" s="132">
        <v>10.1775</v>
      </c>
    </row>
    <row r="19496" spans="1:5" ht="13.8" x14ac:dyDescent="0.25">
      <c r="A19496" s="47">
        <v>43235</v>
      </c>
      <c r="B19496" s="45" t="str">
        <f t="shared" si="632"/>
        <v>May</v>
      </c>
      <c r="C19496" s="53">
        <f t="shared" si="633"/>
        <v>2018</v>
      </c>
      <c r="D19496" s="43" t="s">
        <v>124</v>
      </c>
      <c r="E19496" s="132">
        <v>10.091249999999999</v>
      </c>
    </row>
    <row r="19497" spans="1:5" ht="13.8" x14ac:dyDescent="0.25">
      <c r="A19497" s="47">
        <v>43235</v>
      </c>
      <c r="B19497" s="45" t="str">
        <f t="shared" si="632"/>
        <v>May</v>
      </c>
      <c r="C19497" s="53">
        <f t="shared" si="633"/>
        <v>2018</v>
      </c>
      <c r="D19497" s="43" t="s">
        <v>125</v>
      </c>
      <c r="E19497" s="132">
        <v>9.0274999999999999</v>
      </c>
    </row>
    <row r="19498" spans="1:5" ht="13.8" x14ac:dyDescent="0.25">
      <c r="A19498" s="47">
        <v>43235</v>
      </c>
      <c r="B19498" s="45" t="str">
        <f t="shared" si="632"/>
        <v>May</v>
      </c>
      <c r="C19498" s="53">
        <f t="shared" si="633"/>
        <v>2018</v>
      </c>
      <c r="D19498" s="43" t="s">
        <v>126</v>
      </c>
      <c r="E19498" s="132">
        <v>9.3437500000000018</v>
      </c>
    </row>
    <row r="19499" spans="1:5" ht="13.8" x14ac:dyDescent="0.25">
      <c r="A19499" s="47">
        <v>43235</v>
      </c>
      <c r="B19499" s="45" t="str">
        <f t="shared" si="632"/>
        <v>May</v>
      </c>
      <c r="C19499" s="53">
        <f t="shared" si="633"/>
        <v>2018</v>
      </c>
      <c r="D19499" s="43" t="s">
        <v>127</v>
      </c>
      <c r="E19499" s="132">
        <v>9.0112500000000004</v>
      </c>
    </row>
    <row r="19500" spans="1:5" ht="13.8" x14ac:dyDescent="0.25">
      <c r="A19500" s="47">
        <v>43235</v>
      </c>
      <c r="B19500" s="45" t="str">
        <f t="shared" si="632"/>
        <v>May</v>
      </c>
      <c r="C19500" s="53">
        <f t="shared" si="633"/>
        <v>2018</v>
      </c>
      <c r="D19500" s="43" t="s">
        <v>105</v>
      </c>
      <c r="E19500" s="132">
        <v>7.1012500000000003</v>
      </c>
    </row>
    <row r="19501" spans="1:5" ht="13.8" x14ac:dyDescent="0.25">
      <c r="A19501" s="47">
        <v>43235</v>
      </c>
      <c r="B19501" s="45" t="str">
        <f t="shared" si="632"/>
        <v>May</v>
      </c>
      <c r="C19501" s="53">
        <f t="shared" si="633"/>
        <v>2018</v>
      </c>
      <c r="D19501" s="43" t="s">
        <v>128</v>
      </c>
      <c r="E19501" s="132">
        <v>8.8737499999999994</v>
      </c>
    </row>
    <row r="19502" spans="1:5" ht="13.8" x14ac:dyDescent="0.25">
      <c r="A19502" s="47">
        <v>43242</v>
      </c>
      <c r="B19502" s="45" t="str">
        <f t="shared" si="632"/>
        <v>May</v>
      </c>
      <c r="C19502" s="53">
        <f t="shared" si="633"/>
        <v>2018</v>
      </c>
      <c r="D19502" s="43" t="s">
        <v>131</v>
      </c>
      <c r="E19502" s="132">
        <v>31.094433333333335</v>
      </c>
    </row>
    <row r="19503" spans="1:5" ht="13.8" x14ac:dyDescent="0.25">
      <c r="A19503" s="47">
        <v>43242</v>
      </c>
      <c r="B19503" s="45" t="str">
        <f t="shared" si="632"/>
        <v>May</v>
      </c>
      <c r="C19503" s="53">
        <f t="shared" si="633"/>
        <v>2018</v>
      </c>
      <c r="D19503" s="43" t="s">
        <v>115</v>
      </c>
      <c r="E19503" s="132">
        <v>29.16</v>
      </c>
    </row>
    <row r="19504" spans="1:5" ht="13.8" x14ac:dyDescent="0.25">
      <c r="A19504" s="47">
        <v>43242</v>
      </c>
      <c r="B19504" s="45" t="str">
        <f t="shared" si="632"/>
        <v>May</v>
      </c>
      <c r="C19504" s="53">
        <f t="shared" si="633"/>
        <v>2018</v>
      </c>
      <c r="D19504" s="43" t="s">
        <v>95</v>
      </c>
      <c r="E19504" s="132">
        <v>25.8552</v>
      </c>
    </row>
    <row r="19505" spans="1:5" ht="13.8" x14ac:dyDescent="0.25">
      <c r="A19505" s="47">
        <v>43242</v>
      </c>
      <c r="B19505" s="45" t="str">
        <f t="shared" si="632"/>
        <v>May</v>
      </c>
      <c r="C19505" s="53">
        <f t="shared" si="633"/>
        <v>2018</v>
      </c>
      <c r="D19505" s="43" t="s">
        <v>96</v>
      </c>
      <c r="E19505" s="132">
        <v>24.688800000000001</v>
      </c>
    </row>
    <row r="19506" spans="1:5" ht="13.8" x14ac:dyDescent="0.25">
      <c r="A19506" s="47">
        <v>43242</v>
      </c>
      <c r="B19506" s="45" t="str">
        <f t="shared" si="632"/>
        <v>May</v>
      </c>
      <c r="C19506" s="53">
        <f t="shared" si="633"/>
        <v>2018</v>
      </c>
      <c r="D19506" s="43" t="s">
        <v>97</v>
      </c>
      <c r="E19506" s="132">
        <v>23.522399999999998</v>
      </c>
    </row>
    <row r="19507" spans="1:5" ht="13.8" x14ac:dyDescent="0.25">
      <c r="A19507" s="47">
        <v>43242</v>
      </c>
      <c r="B19507" s="45" t="str">
        <f t="shared" si="632"/>
        <v>May</v>
      </c>
      <c r="C19507" s="53">
        <f t="shared" si="633"/>
        <v>2018</v>
      </c>
      <c r="D19507" s="43" t="s">
        <v>98</v>
      </c>
      <c r="E19507" s="132">
        <v>18.468</v>
      </c>
    </row>
    <row r="19508" spans="1:5" ht="15.6" x14ac:dyDescent="0.3">
      <c r="A19508" s="47">
        <v>43242</v>
      </c>
      <c r="B19508" s="45" t="str">
        <f t="shared" si="632"/>
        <v>May</v>
      </c>
      <c r="C19508" s="53">
        <f t="shared" si="633"/>
        <v>2018</v>
      </c>
      <c r="D19508" s="130" t="s">
        <v>136</v>
      </c>
      <c r="E19508" s="132">
        <v>27.8596</v>
      </c>
    </row>
    <row r="19509" spans="1:5" ht="13.8" x14ac:dyDescent="0.25">
      <c r="A19509" s="47">
        <v>43242</v>
      </c>
      <c r="B19509" s="45" t="str">
        <f t="shared" si="632"/>
        <v>May</v>
      </c>
      <c r="C19509" s="53">
        <f t="shared" si="633"/>
        <v>2018</v>
      </c>
      <c r="D19509" s="43" t="s">
        <v>118</v>
      </c>
      <c r="E19509" s="132">
        <v>25.594199999999997</v>
      </c>
    </row>
    <row r="19510" spans="1:5" ht="13.8" x14ac:dyDescent="0.25">
      <c r="A19510" s="47">
        <v>43242</v>
      </c>
      <c r="B19510" s="45" t="str">
        <f t="shared" si="632"/>
        <v>May</v>
      </c>
      <c r="C19510" s="53">
        <f t="shared" si="633"/>
        <v>2018</v>
      </c>
      <c r="D19510" s="43" t="s">
        <v>102</v>
      </c>
      <c r="E19510" s="132">
        <v>25.256800000000002</v>
      </c>
    </row>
    <row r="19511" spans="1:5" ht="13.8" x14ac:dyDescent="0.25">
      <c r="A19511" s="47">
        <v>43242</v>
      </c>
      <c r="B19511" s="45" t="str">
        <f t="shared" si="632"/>
        <v>May</v>
      </c>
      <c r="C19511" s="53">
        <f t="shared" si="633"/>
        <v>2018</v>
      </c>
      <c r="D19511" s="43" t="s">
        <v>119</v>
      </c>
      <c r="E19511" s="132">
        <v>24.437400000000004</v>
      </c>
    </row>
    <row r="19512" spans="1:5" ht="13.8" x14ac:dyDescent="0.25">
      <c r="A19512" s="47">
        <v>43242</v>
      </c>
      <c r="B19512" s="45" t="str">
        <f t="shared" si="632"/>
        <v>May</v>
      </c>
      <c r="C19512" s="53">
        <f t="shared" si="633"/>
        <v>2018</v>
      </c>
      <c r="D19512" s="43" t="s">
        <v>120</v>
      </c>
      <c r="E19512" s="132">
        <v>23.184199999999997</v>
      </c>
    </row>
    <row r="19513" spans="1:5" ht="13.8" x14ac:dyDescent="0.25">
      <c r="A19513" s="47">
        <v>43242</v>
      </c>
      <c r="B19513" s="45" t="str">
        <f t="shared" si="632"/>
        <v>May</v>
      </c>
      <c r="C19513" s="53">
        <f t="shared" si="633"/>
        <v>2018</v>
      </c>
      <c r="D19513" s="43" t="s">
        <v>103</v>
      </c>
      <c r="E19513" s="132">
        <v>22.364799999999999</v>
      </c>
    </row>
    <row r="19514" spans="1:5" ht="13.8" x14ac:dyDescent="0.25">
      <c r="A19514" s="47">
        <v>43242</v>
      </c>
      <c r="B19514" s="45" t="str">
        <f t="shared" si="632"/>
        <v>May</v>
      </c>
      <c r="C19514" s="53">
        <f t="shared" si="633"/>
        <v>2018</v>
      </c>
      <c r="D19514" s="43" t="s">
        <v>116</v>
      </c>
      <c r="E19514" s="132">
        <v>13.2468</v>
      </c>
    </row>
    <row r="19515" spans="1:5" ht="13.8" x14ac:dyDescent="0.25">
      <c r="A19515" s="47">
        <v>43242</v>
      </c>
      <c r="B19515" s="45" t="str">
        <f t="shared" si="632"/>
        <v>May</v>
      </c>
      <c r="C19515" s="53">
        <f t="shared" si="633"/>
        <v>2018</v>
      </c>
      <c r="D19515" s="43" t="s">
        <v>104</v>
      </c>
      <c r="E19515" s="132">
        <v>14.914200000000001</v>
      </c>
    </row>
    <row r="19516" spans="1:5" ht="13.8" x14ac:dyDescent="0.25">
      <c r="A19516" s="47">
        <v>43242</v>
      </c>
      <c r="B19516" s="45" t="str">
        <f t="shared" si="632"/>
        <v>May</v>
      </c>
      <c r="C19516" s="53">
        <f t="shared" si="633"/>
        <v>2018</v>
      </c>
      <c r="D19516" s="43" t="s">
        <v>121</v>
      </c>
      <c r="E19516" s="132">
        <v>14.1828</v>
      </c>
    </row>
    <row r="19517" spans="1:5" ht="13.8" x14ac:dyDescent="0.25">
      <c r="A19517" s="47">
        <v>43242</v>
      </c>
      <c r="B19517" s="45" t="str">
        <f t="shared" si="632"/>
        <v>May</v>
      </c>
      <c r="C19517" s="53">
        <f t="shared" si="633"/>
        <v>2018</v>
      </c>
      <c r="D19517" s="43" t="s">
        <v>122</v>
      </c>
      <c r="E19517" s="132">
        <v>12.847200000000001</v>
      </c>
    </row>
    <row r="19518" spans="1:5" ht="13.8" x14ac:dyDescent="0.25">
      <c r="A19518" s="47">
        <v>43242</v>
      </c>
      <c r="B19518" s="45" t="str">
        <f t="shared" si="632"/>
        <v>May</v>
      </c>
      <c r="C19518" s="53">
        <f t="shared" si="633"/>
        <v>2018</v>
      </c>
      <c r="D19518" s="43" t="s">
        <v>123</v>
      </c>
      <c r="E19518" s="132">
        <v>12.688200000000002</v>
      </c>
    </row>
    <row r="19519" spans="1:5" ht="13.8" x14ac:dyDescent="0.25">
      <c r="A19519" s="47">
        <v>43242</v>
      </c>
      <c r="B19519" s="45" t="str">
        <f t="shared" si="632"/>
        <v>May</v>
      </c>
      <c r="C19519" s="53">
        <f t="shared" si="633"/>
        <v>2018</v>
      </c>
      <c r="D19519" s="43" t="s">
        <v>99</v>
      </c>
      <c r="E19519" s="132">
        <v>10.943999999999999</v>
      </c>
    </row>
    <row r="19520" spans="1:5" ht="13.8" x14ac:dyDescent="0.25">
      <c r="A19520" s="47">
        <v>43242</v>
      </c>
      <c r="B19520" s="45" t="str">
        <f t="shared" si="632"/>
        <v>May</v>
      </c>
      <c r="C19520" s="53">
        <f t="shared" si="633"/>
        <v>2018</v>
      </c>
      <c r="D19520" s="43" t="s">
        <v>100</v>
      </c>
      <c r="E19520" s="132">
        <v>10.656000000000001</v>
      </c>
    </row>
    <row r="19521" spans="1:5" ht="13.8" x14ac:dyDescent="0.25">
      <c r="A19521" s="47">
        <v>43242</v>
      </c>
      <c r="B19521" s="45" t="str">
        <f t="shared" si="632"/>
        <v>May</v>
      </c>
      <c r="C19521" s="53">
        <f t="shared" si="633"/>
        <v>2018</v>
      </c>
      <c r="D19521" s="43" t="s">
        <v>101</v>
      </c>
      <c r="E19521" s="132">
        <v>10.1952</v>
      </c>
    </row>
    <row r="19522" spans="1:5" ht="13.8" x14ac:dyDescent="0.25">
      <c r="A19522" s="47">
        <v>43242</v>
      </c>
      <c r="B19522" s="45" t="str">
        <f t="shared" si="632"/>
        <v>May</v>
      </c>
      <c r="C19522" s="53">
        <f t="shared" si="633"/>
        <v>2018</v>
      </c>
      <c r="D19522" s="43" t="s">
        <v>124</v>
      </c>
      <c r="E19522" s="132">
        <v>10.108799999999999</v>
      </c>
    </row>
    <row r="19523" spans="1:5" ht="13.8" x14ac:dyDescent="0.25">
      <c r="A19523" s="47">
        <v>43242</v>
      </c>
      <c r="B19523" s="45" t="str">
        <f t="shared" si="632"/>
        <v>May</v>
      </c>
      <c r="C19523" s="53">
        <f t="shared" si="633"/>
        <v>2018</v>
      </c>
      <c r="D19523" s="43" t="s">
        <v>125</v>
      </c>
      <c r="E19523" s="132">
        <v>9.0432000000000006</v>
      </c>
    </row>
    <row r="19524" spans="1:5" ht="13.8" x14ac:dyDescent="0.25">
      <c r="A19524" s="47">
        <v>43242</v>
      </c>
      <c r="B19524" s="45" t="str">
        <f t="shared" si="632"/>
        <v>May</v>
      </c>
      <c r="C19524" s="53">
        <f t="shared" si="633"/>
        <v>2018</v>
      </c>
      <c r="D19524" s="43" t="s">
        <v>126</v>
      </c>
      <c r="E19524" s="132">
        <v>9.3587000000000007</v>
      </c>
    </row>
    <row r="19525" spans="1:5" ht="13.8" x14ac:dyDescent="0.25">
      <c r="A19525" s="47">
        <v>43242</v>
      </c>
      <c r="B19525" s="45" t="str">
        <f t="shared" si="632"/>
        <v>May</v>
      </c>
      <c r="C19525" s="53">
        <f t="shared" si="633"/>
        <v>2018</v>
      </c>
      <c r="D19525" s="43" t="s">
        <v>127</v>
      </c>
      <c r="E19525" s="132">
        <v>9.0245999999999995</v>
      </c>
    </row>
    <row r="19526" spans="1:5" ht="13.8" x14ac:dyDescent="0.25">
      <c r="A19526" s="47">
        <v>43242</v>
      </c>
      <c r="B19526" s="45" t="str">
        <f t="shared" si="632"/>
        <v>May</v>
      </c>
      <c r="C19526" s="53">
        <f t="shared" si="633"/>
        <v>2018</v>
      </c>
      <c r="D19526" s="43" t="s">
        <v>105</v>
      </c>
      <c r="E19526" s="132">
        <v>7.1135999999999999</v>
      </c>
    </row>
    <row r="19527" spans="1:5" ht="13.8" x14ac:dyDescent="0.25">
      <c r="A19527" s="47">
        <v>43242</v>
      </c>
      <c r="B19527" s="45" t="str">
        <f t="shared" si="632"/>
        <v>May</v>
      </c>
      <c r="C19527" s="53">
        <f t="shared" si="633"/>
        <v>2018</v>
      </c>
      <c r="D19527" s="43" t="s">
        <v>128</v>
      </c>
      <c r="E19527" s="132">
        <v>8.8851999999999993</v>
      </c>
    </row>
    <row r="19528" spans="1:5" ht="13.8" x14ac:dyDescent="0.25">
      <c r="A19528" s="47">
        <v>43249</v>
      </c>
      <c r="B19528" s="45" t="str">
        <f t="shared" si="632"/>
        <v>May</v>
      </c>
      <c r="C19528" s="53">
        <f t="shared" si="633"/>
        <v>2018</v>
      </c>
      <c r="D19528" s="43" t="s">
        <v>131</v>
      </c>
      <c r="E19528" s="132">
        <v>33.013333333333343</v>
      </c>
    </row>
    <row r="19529" spans="1:5" ht="13.8" x14ac:dyDescent="0.25">
      <c r="A19529" s="47">
        <v>43249</v>
      </c>
      <c r="B19529" s="45" t="str">
        <f t="shared" si="632"/>
        <v>May</v>
      </c>
      <c r="C19529" s="53">
        <f t="shared" si="633"/>
        <v>2018</v>
      </c>
      <c r="D19529" s="43" t="s">
        <v>115</v>
      </c>
      <c r="E19529" s="132">
        <v>29.8</v>
      </c>
    </row>
    <row r="19530" spans="1:5" ht="13.8" x14ac:dyDescent="0.25">
      <c r="A19530" s="47">
        <v>43249</v>
      </c>
      <c r="B19530" s="45" t="str">
        <f t="shared" si="632"/>
        <v>May</v>
      </c>
      <c r="C19530" s="53">
        <f t="shared" si="633"/>
        <v>2018</v>
      </c>
      <c r="D19530" s="43" t="s">
        <v>95</v>
      </c>
      <c r="E19530" s="132">
        <v>26.422666666666668</v>
      </c>
    </row>
    <row r="19531" spans="1:5" ht="13.8" x14ac:dyDescent="0.25">
      <c r="A19531" s="47">
        <v>43249</v>
      </c>
      <c r="B19531" s="45" t="str">
        <f t="shared" si="632"/>
        <v>May</v>
      </c>
      <c r="C19531" s="53">
        <f t="shared" si="633"/>
        <v>2018</v>
      </c>
      <c r="D19531" s="43" t="s">
        <v>96</v>
      </c>
      <c r="E19531" s="132">
        <v>25.230666666666664</v>
      </c>
    </row>
    <row r="19532" spans="1:5" ht="13.8" x14ac:dyDescent="0.25">
      <c r="A19532" s="47">
        <v>43249</v>
      </c>
      <c r="B19532" s="45" t="str">
        <f t="shared" si="632"/>
        <v>May</v>
      </c>
      <c r="C19532" s="53">
        <f t="shared" si="633"/>
        <v>2018</v>
      </c>
      <c r="D19532" s="43" t="s">
        <v>97</v>
      </c>
      <c r="E19532" s="132">
        <v>24.038666666666668</v>
      </c>
    </row>
    <row r="19533" spans="1:5" ht="13.8" x14ac:dyDescent="0.25">
      <c r="A19533" s="47">
        <v>43249</v>
      </c>
      <c r="B19533" s="45" t="str">
        <f t="shared" si="632"/>
        <v>May</v>
      </c>
      <c r="C19533" s="53">
        <f t="shared" si="633"/>
        <v>2018</v>
      </c>
      <c r="D19533" s="43" t="s">
        <v>98</v>
      </c>
      <c r="E19533" s="132">
        <v>18.873333333333331</v>
      </c>
    </row>
    <row r="19534" spans="1:5" ht="15.6" x14ac:dyDescent="0.3">
      <c r="A19534" s="47">
        <v>43249</v>
      </c>
      <c r="B19534" s="45" t="str">
        <f t="shared" si="632"/>
        <v>May</v>
      </c>
      <c r="C19534" s="53">
        <f t="shared" si="633"/>
        <v>2018</v>
      </c>
      <c r="D19534" s="130" t="s">
        <v>136</v>
      </c>
      <c r="E19534" s="132">
        <v>28.322000000000003</v>
      </c>
    </row>
    <row r="19535" spans="1:5" ht="13.8" x14ac:dyDescent="0.25">
      <c r="A19535" s="47">
        <v>43249</v>
      </c>
      <c r="B19535" s="45" t="str">
        <f t="shared" si="632"/>
        <v>May</v>
      </c>
      <c r="C19535" s="53">
        <f t="shared" si="633"/>
        <v>2018</v>
      </c>
      <c r="D19535" s="43" t="s">
        <v>118</v>
      </c>
      <c r="E19535" s="132">
        <v>26.018999999999995</v>
      </c>
    </row>
    <row r="19536" spans="1:5" ht="13.8" x14ac:dyDescent="0.25">
      <c r="A19536" s="47">
        <v>43249</v>
      </c>
      <c r="B19536" s="45" t="str">
        <f t="shared" si="632"/>
        <v>May</v>
      </c>
      <c r="C19536" s="53">
        <f t="shared" si="633"/>
        <v>2018</v>
      </c>
      <c r="D19536" s="43" t="s">
        <v>102</v>
      </c>
      <c r="E19536" s="132">
        <v>25.675999999999998</v>
      </c>
    </row>
    <row r="19537" spans="1:5" ht="13.8" x14ac:dyDescent="0.25">
      <c r="A19537" s="47">
        <v>43249</v>
      </c>
      <c r="B19537" s="45" t="str">
        <f t="shared" si="632"/>
        <v>May</v>
      </c>
      <c r="C19537" s="53">
        <f t="shared" si="633"/>
        <v>2018</v>
      </c>
      <c r="D19537" s="43" t="s">
        <v>119</v>
      </c>
      <c r="E19537" s="132">
        <v>24.843000000000004</v>
      </c>
    </row>
    <row r="19538" spans="1:5" ht="13.8" x14ac:dyDescent="0.25">
      <c r="A19538" s="47">
        <v>43249</v>
      </c>
      <c r="B19538" s="45" t="str">
        <f t="shared" ref="B19538:B19599" si="634">TEXT(A19538,"mmmm")</f>
        <v>May</v>
      </c>
      <c r="C19538" s="53">
        <f t="shared" ref="C19538:C19599" si="635">YEAR(A19538)</f>
        <v>2018</v>
      </c>
      <c r="D19538" s="43" t="s">
        <v>120</v>
      </c>
      <c r="E19538" s="132">
        <v>23.568999999999996</v>
      </c>
    </row>
    <row r="19539" spans="1:5" ht="13.8" x14ac:dyDescent="0.25">
      <c r="A19539" s="47">
        <v>43249</v>
      </c>
      <c r="B19539" s="45" t="str">
        <f t="shared" si="634"/>
        <v>May</v>
      </c>
      <c r="C19539" s="53">
        <f t="shared" si="635"/>
        <v>2018</v>
      </c>
      <c r="D19539" s="43" t="s">
        <v>103</v>
      </c>
      <c r="E19539" s="132">
        <v>22.736000000000001</v>
      </c>
    </row>
    <row r="19540" spans="1:5" ht="13.8" x14ac:dyDescent="0.25">
      <c r="A19540" s="47">
        <v>43249</v>
      </c>
      <c r="B19540" s="45" t="str">
        <f t="shared" si="634"/>
        <v>May</v>
      </c>
      <c r="C19540" s="53">
        <f t="shared" si="635"/>
        <v>2018</v>
      </c>
      <c r="D19540" s="43" t="s">
        <v>116</v>
      </c>
      <c r="E19540" s="132">
        <v>13.699000000000002</v>
      </c>
    </row>
    <row r="19541" spans="1:5" ht="13.8" x14ac:dyDescent="0.25">
      <c r="A19541" s="47">
        <v>43249</v>
      </c>
      <c r="B19541" s="45" t="str">
        <f t="shared" si="634"/>
        <v>May</v>
      </c>
      <c r="C19541" s="53">
        <f t="shared" si="635"/>
        <v>2018</v>
      </c>
      <c r="D19541" s="43" t="s">
        <v>104</v>
      </c>
      <c r="E19541" s="132">
        <v>16.180500000000002</v>
      </c>
    </row>
    <row r="19542" spans="1:5" ht="13.8" x14ac:dyDescent="0.25">
      <c r="A19542" s="47">
        <v>43249</v>
      </c>
      <c r="B19542" s="45" t="str">
        <f t="shared" si="634"/>
        <v>May</v>
      </c>
      <c r="C19542" s="53">
        <f t="shared" si="635"/>
        <v>2018</v>
      </c>
      <c r="D19542" s="43" t="s">
        <v>121</v>
      </c>
      <c r="E19542" s="132">
        <v>15.387</v>
      </c>
    </row>
    <row r="19543" spans="1:5" ht="13.8" x14ac:dyDescent="0.25">
      <c r="A19543" s="47">
        <v>43249</v>
      </c>
      <c r="B19543" s="45" t="str">
        <f t="shared" si="634"/>
        <v>May</v>
      </c>
      <c r="C19543" s="53">
        <f t="shared" si="635"/>
        <v>2018</v>
      </c>
      <c r="D19543" s="43" t="s">
        <v>122</v>
      </c>
      <c r="E19543" s="132">
        <v>13.937999999999999</v>
      </c>
    </row>
    <row r="19544" spans="1:5" ht="13.8" x14ac:dyDescent="0.25">
      <c r="A19544" s="47">
        <v>43249</v>
      </c>
      <c r="B19544" s="45" t="str">
        <f t="shared" si="634"/>
        <v>May</v>
      </c>
      <c r="C19544" s="53">
        <f t="shared" si="635"/>
        <v>2018</v>
      </c>
      <c r="D19544" s="43" t="s">
        <v>123</v>
      </c>
      <c r="E19544" s="132">
        <v>13.765500000000001</v>
      </c>
    </row>
    <row r="19545" spans="1:5" ht="13.8" x14ac:dyDescent="0.25">
      <c r="A19545" s="47">
        <v>43249</v>
      </c>
      <c r="B19545" s="45" t="str">
        <f t="shared" si="634"/>
        <v>May</v>
      </c>
      <c r="C19545" s="53">
        <f t="shared" si="635"/>
        <v>2018</v>
      </c>
      <c r="D19545" s="43" t="s">
        <v>99</v>
      </c>
      <c r="E19545" s="132">
        <v>11.083333333333332</v>
      </c>
    </row>
    <row r="19546" spans="1:5" ht="13.8" x14ac:dyDescent="0.25">
      <c r="A19546" s="47">
        <v>43249</v>
      </c>
      <c r="B19546" s="45" t="str">
        <f t="shared" si="634"/>
        <v>May</v>
      </c>
      <c r="C19546" s="53">
        <f t="shared" si="635"/>
        <v>2018</v>
      </c>
      <c r="D19546" s="43" t="s">
        <v>100</v>
      </c>
      <c r="E19546" s="132">
        <v>10.791666666666668</v>
      </c>
    </row>
    <row r="19547" spans="1:5" ht="13.8" x14ac:dyDescent="0.25">
      <c r="A19547" s="47">
        <v>43249</v>
      </c>
      <c r="B19547" s="45" t="str">
        <f t="shared" si="634"/>
        <v>May</v>
      </c>
      <c r="C19547" s="53">
        <f t="shared" si="635"/>
        <v>2018</v>
      </c>
      <c r="D19547" s="43" t="s">
        <v>101</v>
      </c>
      <c r="E19547" s="132">
        <v>10.324999999999999</v>
      </c>
    </row>
    <row r="19548" spans="1:5" ht="13.8" x14ac:dyDescent="0.25">
      <c r="A19548" s="47">
        <v>43249</v>
      </c>
      <c r="B19548" s="45" t="str">
        <f t="shared" si="634"/>
        <v>May</v>
      </c>
      <c r="C19548" s="53">
        <f t="shared" si="635"/>
        <v>2018</v>
      </c>
      <c r="D19548" s="43" t="s">
        <v>124</v>
      </c>
      <c r="E19548" s="132">
        <v>10.237500000000001</v>
      </c>
    </row>
    <row r="19549" spans="1:5" ht="13.8" x14ac:dyDescent="0.25">
      <c r="A19549" s="47">
        <v>43249</v>
      </c>
      <c r="B19549" s="45" t="str">
        <f t="shared" si="634"/>
        <v>May</v>
      </c>
      <c r="C19549" s="53">
        <f t="shared" si="635"/>
        <v>2018</v>
      </c>
      <c r="D19549" s="43" t="s">
        <v>125</v>
      </c>
      <c r="E19549" s="132">
        <v>9.158333333333335</v>
      </c>
    </row>
    <row r="19550" spans="1:5" ht="13.8" x14ac:dyDescent="0.25">
      <c r="A19550" s="47">
        <v>43249</v>
      </c>
      <c r="B19550" s="45" t="str">
        <f t="shared" si="634"/>
        <v>May</v>
      </c>
      <c r="C19550" s="53">
        <f t="shared" si="635"/>
        <v>2018</v>
      </c>
      <c r="D19550" s="43" t="s">
        <v>126</v>
      </c>
      <c r="E19550" s="132">
        <v>9.4683333333333355</v>
      </c>
    </row>
    <row r="19551" spans="1:5" ht="13.8" x14ac:dyDescent="0.25">
      <c r="A19551" s="47">
        <v>43249</v>
      </c>
      <c r="B19551" s="45" t="str">
        <f t="shared" si="634"/>
        <v>May</v>
      </c>
      <c r="C19551" s="53">
        <f t="shared" si="635"/>
        <v>2018</v>
      </c>
      <c r="D19551" s="43" t="s">
        <v>127</v>
      </c>
      <c r="E19551" s="132">
        <v>9.1225000000000005</v>
      </c>
    </row>
    <row r="19552" spans="1:5" ht="13.8" x14ac:dyDescent="0.25">
      <c r="A19552" s="47">
        <v>43249</v>
      </c>
      <c r="B19552" s="45" t="str">
        <f t="shared" si="634"/>
        <v>May</v>
      </c>
      <c r="C19552" s="53">
        <f t="shared" si="635"/>
        <v>2018</v>
      </c>
      <c r="D19552" s="43" t="s">
        <v>105</v>
      </c>
      <c r="E19552" s="132">
        <v>7.2041666666666675</v>
      </c>
    </row>
    <row r="19553" spans="1:5" ht="13.8" x14ac:dyDescent="0.25">
      <c r="A19553" s="47">
        <v>43249</v>
      </c>
      <c r="B19553" s="45" t="str">
        <f t="shared" si="634"/>
        <v>May</v>
      </c>
      <c r="C19553" s="53">
        <f t="shared" si="635"/>
        <v>2018</v>
      </c>
      <c r="D19553" s="43" t="s">
        <v>128</v>
      </c>
      <c r="E19553" s="132">
        <v>8.9691666666666681</v>
      </c>
    </row>
    <row r="19554" spans="1:5" ht="13.8" x14ac:dyDescent="0.25">
      <c r="A19554" s="47">
        <v>43256</v>
      </c>
      <c r="B19554" s="45" t="str">
        <f t="shared" si="634"/>
        <v>June</v>
      </c>
      <c r="C19554" s="53">
        <f t="shared" si="635"/>
        <v>2018</v>
      </c>
      <c r="D19554" s="43" t="s">
        <v>131</v>
      </c>
      <c r="E19554" s="132">
        <v>35.592500000000001</v>
      </c>
    </row>
    <row r="19555" spans="1:5" ht="13.8" x14ac:dyDescent="0.25">
      <c r="A19555" s="47">
        <v>43256</v>
      </c>
      <c r="B19555" s="45" t="str">
        <f t="shared" si="634"/>
        <v>June</v>
      </c>
      <c r="C19555" s="53">
        <f t="shared" si="635"/>
        <v>2018</v>
      </c>
      <c r="D19555" s="43" t="s">
        <v>115</v>
      </c>
      <c r="E19555" s="132">
        <v>33.5</v>
      </c>
    </row>
    <row r="19556" spans="1:5" ht="13.8" x14ac:dyDescent="0.25">
      <c r="A19556" s="47">
        <v>43256</v>
      </c>
      <c r="B19556" s="45" t="str">
        <f t="shared" si="634"/>
        <v>June</v>
      </c>
      <c r="C19556" s="53">
        <f t="shared" si="635"/>
        <v>2018</v>
      </c>
      <c r="D19556" s="43" t="s">
        <v>95</v>
      </c>
      <c r="E19556" s="132">
        <v>29.703333333333333</v>
      </c>
    </row>
    <row r="19557" spans="1:5" ht="13.8" x14ac:dyDescent="0.25">
      <c r="A19557" s="47">
        <v>43256</v>
      </c>
      <c r="B19557" s="45" t="str">
        <f t="shared" si="634"/>
        <v>June</v>
      </c>
      <c r="C19557" s="53">
        <f t="shared" si="635"/>
        <v>2018</v>
      </c>
      <c r="D19557" s="43" t="s">
        <v>96</v>
      </c>
      <c r="E19557" s="132">
        <v>28.363333333333333</v>
      </c>
    </row>
    <row r="19558" spans="1:5" ht="13.8" x14ac:dyDescent="0.25">
      <c r="A19558" s="47">
        <v>43256</v>
      </c>
      <c r="B19558" s="45" t="str">
        <f t="shared" si="634"/>
        <v>June</v>
      </c>
      <c r="C19558" s="53">
        <f t="shared" si="635"/>
        <v>2018</v>
      </c>
      <c r="D19558" s="43" t="s">
        <v>97</v>
      </c>
      <c r="E19558" s="132">
        <v>27.023333333333333</v>
      </c>
    </row>
    <row r="19559" spans="1:5" ht="13.8" x14ac:dyDescent="0.25">
      <c r="A19559" s="47">
        <v>43256</v>
      </c>
      <c r="B19559" s="45" t="str">
        <f t="shared" si="634"/>
        <v>June</v>
      </c>
      <c r="C19559" s="53">
        <f t="shared" si="635"/>
        <v>2018</v>
      </c>
      <c r="D19559" s="43" t="s">
        <v>98</v>
      </c>
      <c r="E19559" s="132">
        <v>21.216666666666665</v>
      </c>
    </row>
    <row r="19560" spans="1:5" ht="15.6" x14ac:dyDescent="0.3">
      <c r="A19560" s="47">
        <v>43256</v>
      </c>
      <c r="B19560" s="45" t="str">
        <f t="shared" si="634"/>
        <v>June</v>
      </c>
      <c r="C19560" s="53">
        <f t="shared" si="635"/>
        <v>2018</v>
      </c>
      <c r="D19560" s="130" t="s">
        <v>136</v>
      </c>
      <c r="E19560" s="132">
        <v>30.923000000000002</v>
      </c>
    </row>
    <row r="19561" spans="1:5" ht="13.8" x14ac:dyDescent="0.25">
      <c r="A19561" s="47">
        <v>43256</v>
      </c>
      <c r="B19561" s="45" t="str">
        <f t="shared" si="634"/>
        <v>June</v>
      </c>
      <c r="C19561" s="53">
        <f t="shared" si="635"/>
        <v>2018</v>
      </c>
      <c r="D19561" s="43" t="s">
        <v>118</v>
      </c>
      <c r="E19561" s="132">
        <v>28.4085</v>
      </c>
    </row>
    <row r="19562" spans="1:5" ht="13.8" x14ac:dyDescent="0.25">
      <c r="A19562" s="47">
        <v>43256</v>
      </c>
      <c r="B19562" s="45" t="str">
        <f t="shared" si="634"/>
        <v>June</v>
      </c>
      <c r="C19562" s="53">
        <f t="shared" si="635"/>
        <v>2018</v>
      </c>
      <c r="D19562" s="43" t="s">
        <v>102</v>
      </c>
      <c r="E19562" s="132">
        <v>28.034000000000002</v>
      </c>
    </row>
    <row r="19563" spans="1:5" ht="13.8" x14ac:dyDescent="0.25">
      <c r="A19563" s="47">
        <v>43256</v>
      </c>
      <c r="B19563" s="45" t="str">
        <f t="shared" si="634"/>
        <v>June</v>
      </c>
      <c r="C19563" s="53">
        <f t="shared" si="635"/>
        <v>2018</v>
      </c>
      <c r="D19563" s="43" t="s">
        <v>119</v>
      </c>
      <c r="E19563" s="132">
        <v>27.124500000000001</v>
      </c>
    </row>
    <row r="19564" spans="1:5" ht="13.8" x14ac:dyDescent="0.25">
      <c r="A19564" s="47">
        <v>43256</v>
      </c>
      <c r="B19564" s="45" t="str">
        <f t="shared" si="634"/>
        <v>June</v>
      </c>
      <c r="C19564" s="53">
        <f t="shared" si="635"/>
        <v>2018</v>
      </c>
      <c r="D19564" s="43" t="s">
        <v>120</v>
      </c>
      <c r="E19564" s="132">
        <v>25.733499999999999</v>
      </c>
    </row>
    <row r="19565" spans="1:5" ht="13.8" x14ac:dyDescent="0.25">
      <c r="A19565" s="47">
        <v>43256</v>
      </c>
      <c r="B19565" s="45" t="str">
        <f t="shared" si="634"/>
        <v>June</v>
      </c>
      <c r="C19565" s="53">
        <f t="shared" si="635"/>
        <v>2018</v>
      </c>
      <c r="D19565" s="43" t="s">
        <v>103</v>
      </c>
      <c r="E19565" s="132">
        <v>24.823999999999998</v>
      </c>
    </row>
    <row r="19566" spans="1:5" ht="13.8" x14ac:dyDescent="0.25">
      <c r="A19566" s="47">
        <v>43256</v>
      </c>
      <c r="B19566" s="45" t="str">
        <f t="shared" si="634"/>
        <v>June</v>
      </c>
      <c r="C19566" s="53">
        <f t="shared" si="635"/>
        <v>2018</v>
      </c>
      <c r="D19566" s="43" t="s">
        <v>116</v>
      </c>
      <c r="E19566" s="132">
        <v>17.456250000000001</v>
      </c>
    </row>
    <row r="19567" spans="1:5" ht="13.8" x14ac:dyDescent="0.25">
      <c r="A19567" s="47">
        <v>43256</v>
      </c>
      <c r="B19567" s="45" t="str">
        <f t="shared" si="634"/>
        <v>June</v>
      </c>
      <c r="C19567" s="53">
        <f t="shared" si="635"/>
        <v>2018</v>
      </c>
      <c r="D19567" s="43" t="s">
        <v>104</v>
      </c>
      <c r="E19567" s="132">
        <v>19.346250000000001</v>
      </c>
    </row>
    <row r="19568" spans="1:5" ht="13.8" x14ac:dyDescent="0.25">
      <c r="A19568" s="47">
        <v>43256</v>
      </c>
      <c r="B19568" s="45" t="str">
        <f t="shared" si="634"/>
        <v>June</v>
      </c>
      <c r="C19568" s="53">
        <f t="shared" si="635"/>
        <v>2018</v>
      </c>
      <c r="D19568" s="43" t="s">
        <v>121</v>
      </c>
      <c r="E19568" s="132">
        <v>18.397500000000001</v>
      </c>
    </row>
    <row r="19569" spans="1:5" ht="13.8" x14ac:dyDescent="0.25">
      <c r="A19569" s="47">
        <v>43256</v>
      </c>
      <c r="B19569" s="45" t="str">
        <f t="shared" si="634"/>
        <v>June</v>
      </c>
      <c r="C19569" s="53">
        <f t="shared" si="635"/>
        <v>2018</v>
      </c>
      <c r="D19569" s="43" t="s">
        <v>122</v>
      </c>
      <c r="E19569" s="132">
        <v>16.664999999999999</v>
      </c>
    </row>
    <row r="19570" spans="1:5" ht="13.8" x14ac:dyDescent="0.25">
      <c r="A19570" s="47">
        <v>43256</v>
      </c>
      <c r="B19570" s="45" t="str">
        <f t="shared" si="634"/>
        <v>June</v>
      </c>
      <c r="C19570" s="53">
        <f t="shared" si="635"/>
        <v>2018</v>
      </c>
      <c r="D19570" s="43" t="s">
        <v>123</v>
      </c>
      <c r="E19570" s="132">
        <v>16.458749999999998</v>
      </c>
    </row>
    <row r="19571" spans="1:5" ht="13.8" x14ac:dyDescent="0.25">
      <c r="A19571" s="47">
        <v>43256</v>
      </c>
      <c r="B19571" s="45" t="str">
        <f t="shared" si="634"/>
        <v>June</v>
      </c>
      <c r="C19571" s="53">
        <f t="shared" si="635"/>
        <v>2018</v>
      </c>
      <c r="D19571" s="43" t="s">
        <v>99</v>
      </c>
      <c r="E19571" s="132">
        <v>14.25</v>
      </c>
    </row>
    <row r="19572" spans="1:5" ht="13.8" x14ac:dyDescent="0.25">
      <c r="A19572" s="47">
        <v>43256</v>
      </c>
      <c r="B19572" s="45" t="str">
        <f t="shared" si="634"/>
        <v>June</v>
      </c>
      <c r="C19572" s="53">
        <f t="shared" si="635"/>
        <v>2018</v>
      </c>
      <c r="D19572" s="43" t="s">
        <v>100</v>
      </c>
      <c r="E19572" s="132">
        <v>13.875</v>
      </c>
    </row>
    <row r="19573" spans="1:5" ht="13.8" x14ac:dyDescent="0.25">
      <c r="A19573" s="47">
        <v>43256</v>
      </c>
      <c r="B19573" s="45" t="str">
        <f t="shared" si="634"/>
        <v>June</v>
      </c>
      <c r="C19573" s="53">
        <f t="shared" si="635"/>
        <v>2018</v>
      </c>
      <c r="D19573" s="43" t="s">
        <v>101</v>
      </c>
      <c r="E19573" s="132">
        <v>13.275</v>
      </c>
    </row>
    <row r="19574" spans="1:5" ht="13.8" x14ac:dyDescent="0.25">
      <c r="A19574" s="47">
        <v>43256</v>
      </c>
      <c r="B19574" s="45" t="str">
        <f t="shared" si="634"/>
        <v>June</v>
      </c>
      <c r="C19574" s="53">
        <f t="shared" si="635"/>
        <v>2018</v>
      </c>
      <c r="D19574" s="43" t="s">
        <v>124</v>
      </c>
      <c r="E19574" s="132">
        <v>13.1625</v>
      </c>
    </row>
    <row r="19575" spans="1:5" ht="13.8" x14ac:dyDescent="0.25">
      <c r="A19575" s="47">
        <v>43256</v>
      </c>
      <c r="B19575" s="45" t="str">
        <f t="shared" si="634"/>
        <v>June</v>
      </c>
      <c r="C19575" s="53">
        <f t="shared" si="635"/>
        <v>2018</v>
      </c>
      <c r="D19575" s="43" t="s">
        <v>125</v>
      </c>
      <c r="E19575" s="132">
        <v>11.775</v>
      </c>
    </row>
    <row r="19576" spans="1:5" ht="13.8" x14ac:dyDescent="0.25">
      <c r="A19576" s="47">
        <v>43256</v>
      </c>
      <c r="B19576" s="45" t="str">
        <f t="shared" si="634"/>
        <v>June</v>
      </c>
      <c r="C19576" s="53">
        <f t="shared" si="635"/>
        <v>2018</v>
      </c>
      <c r="D19576" s="43" t="s">
        <v>126</v>
      </c>
      <c r="E19576" s="132">
        <v>11.96</v>
      </c>
    </row>
    <row r="19577" spans="1:5" ht="13.8" x14ac:dyDescent="0.25">
      <c r="A19577" s="47">
        <v>43256</v>
      </c>
      <c r="B19577" s="45" t="str">
        <f t="shared" si="634"/>
        <v>June</v>
      </c>
      <c r="C19577" s="53">
        <f t="shared" si="635"/>
        <v>2018</v>
      </c>
      <c r="D19577" s="43" t="s">
        <v>127</v>
      </c>
      <c r="E19577" s="132">
        <v>11.3475</v>
      </c>
    </row>
    <row r="19578" spans="1:5" ht="13.8" x14ac:dyDescent="0.25">
      <c r="A19578" s="47">
        <v>43256</v>
      </c>
      <c r="B19578" s="45" t="str">
        <f t="shared" si="634"/>
        <v>June</v>
      </c>
      <c r="C19578" s="53">
        <f t="shared" si="635"/>
        <v>2018</v>
      </c>
      <c r="D19578" s="43" t="s">
        <v>105</v>
      </c>
      <c r="E19578" s="132">
        <v>9.2625000000000011</v>
      </c>
    </row>
    <row r="19579" spans="1:5" ht="13.8" x14ac:dyDescent="0.25">
      <c r="A19579" s="47">
        <v>43256</v>
      </c>
      <c r="B19579" s="45" t="str">
        <f t="shared" si="634"/>
        <v>June</v>
      </c>
      <c r="C19579" s="53">
        <f t="shared" si="635"/>
        <v>2018</v>
      </c>
      <c r="D19579" s="43" t="s">
        <v>128</v>
      </c>
      <c r="E19579" s="132">
        <v>10.8775</v>
      </c>
    </row>
    <row r="19580" spans="1:5" ht="13.8" x14ac:dyDescent="0.25">
      <c r="A19580" s="47">
        <v>43263</v>
      </c>
      <c r="B19580" s="45" t="str">
        <f t="shared" si="634"/>
        <v>June</v>
      </c>
      <c r="C19580" s="53">
        <f t="shared" si="635"/>
        <v>2018</v>
      </c>
      <c r="D19580" s="43" t="s">
        <v>131</v>
      </c>
      <c r="E19580" s="132">
        <v>36.675750000000001</v>
      </c>
    </row>
    <row r="19581" spans="1:5" ht="13.8" x14ac:dyDescent="0.25">
      <c r="A19581" s="47">
        <v>43263</v>
      </c>
      <c r="B19581" s="45" t="str">
        <f t="shared" si="634"/>
        <v>June</v>
      </c>
      <c r="C19581" s="53">
        <f t="shared" si="635"/>
        <v>2018</v>
      </c>
      <c r="D19581" s="43" t="s">
        <v>115</v>
      </c>
      <c r="E19581" s="132">
        <v>34.35</v>
      </c>
    </row>
    <row r="19582" spans="1:5" ht="13.8" x14ac:dyDescent="0.25">
      <c r="A19582" s="47">
        <v>43263</v>
      </c>
      <c r="B19582" s="45" t="str">
        <f t="shared" si="634"/>
        <v>June</v>
      </c>
      <c r="C19582" s="53">
        <f t="shared" si="635"/>
        <v>2018</v>
      </c>
      <c r="D19582" s="43" t="s">
        <v>95</v>
      </c>
      <c r="E19582" s="132">
        <v>30.457000000000004</v>
      </c>
    </row>
    <row r="19583" spans="1:5" ht="13.8" x14ac:dyDescent="0.25">
      <c r="A19583" s="47">
        <v>43263</v>
      </c>
      <c r="B19583" s="45" t="str">
        <f t="shared" si="634"/>
        <v>June</v>
      </c>
      <c r="C19583" s="53">
        <f t="shared" si="635"/>
        <v>2018</v>
      </c>
      <c r="D19583" s="43" t="s">
        <v>96</v>
      </c>
      <c r="E19583" s="132">
        <v>29.083000000000002</v>
      </c>
    </row>
    <row r="19584" spans="1:5" ht="13.8" x14ac:dyDescent="0.25">
      <c r="A19584" s="47">
        <v>43263</v>
      </c>
      <c r="B19584" s="45" t="str">
        <f t="shared" si="634"/>
        <v>June</v>
      </c>
      <c r="C19584" s="53">
        <f t="shared" si="635"/>
        <v>2018</v>
      </c>
      <c r="D19584" s="43" t="s">
        <v>97</v>
      </c>
      <c r="E19584" s="132">
        <v>27.709</v>
      </c>
    </row>
    <row r="19585" spans="1:5" ht="13.8" x14ac:dyDescent="0.25">
      <c r="A19585" s="47">
        <v>43263</v>
      </c>
      <c r="B19585" s="45" t="str">
        <f t="shared" si="634"/>
        <v>June</v>
      </c>
      <c r="C19585" s="53">
        <f t="shared" si="635"/>
        <v>2018</v>
      </c>
      <c r="D19585" s="43" t="s">
        <v>98</v>
      </c>
      <c r="E19585" s="132">
        <v>21.754999999999999</v>
      </c>
    </row>
    <row r="19586" spans="1:5" ht="15.6" x14ac:dyDescent="0.3">
      <c r="A19586" s="47">
        <v>43263</v>
      </c>
      <c r="B19586" s="45" t="str">
        <f t="shared" si="634"/>
        <v>June</v>
      </c>
      <c r="C19586" s="53">
        <f t="shared" si="635"/>
        <v>2018</v>
      </c>
      <c r="D19586" s="130" t="s">
        <v>136</v>
      </c>
      <c r="E19586" s="132">
        <v>32.801500000000004</v>
      </c>
    </row>
    <row r="19587" spans="1:5" ht="13.8" x14ac:dyDescent="0.25">
      <c r="A19587" s="47">
        <v>43263</v>
      </c>
      <c r="B19587" s="45" t="str">
        <f t="shared" si="634"/>
        <v>June</v>
      </c>
      <c r="C19587" s="53">
        <f t="shared" si="635"/>
        <v>2018</v>
      </c>
      <c r="D19587" s="43" t="s">
        <v>118</v>
      </c>
      <c r="E19587" s="132">
        <v>30.134249999999998</v>
      </c>
    </row>
    <row r="19588" spans="1:5" ht="13.8" x14ac:dyDescent="0.25">
      <c r="A19588" s="47">
        <v>43263</v>
      </c>
      <c r="B19588" s="45" t="str">
        <f t="shared" si="634"/>
        <v>June</v>
      </c>
      <c r="C19588" s="53">
        <f t="shared" si="635"/>
        <v>2018</v>
      </c>
      <c r="D19588" s="43" t="s">
        <v>102</v>
      </c>
      <c r="E19588" s="132">
        <v>29.737000000000002</v>
      </c>
    </row>
    <row r="19589" spans="1:5" ht="13.8" x14ac:dyDescent="0.25">
      <c r="A19589" s="47">
        <v>43263</v>
      </c>
      <c r="B19589" s="45" t="str">
        <f t="shared" si="634"/>
        <v>June</v>
      </c>
      <c r="C19589" s="53">
        <f t="shared" si="635"/>
        <v>2018</v>
      </c>
      <c r="D19589" s="43" t="s">
        <v>119</v>
      </c>
      <c r="E19589" s="132">
        <v>28.772250000000003</v>
      </c>
    </row>
    <row r="19590" spans="1:5" ht="13.8" x14ac:dyDescent="0.25">
      <c r="A19590" s="47">
        <v>43263</v>
      </c>
      <c r="B19590" s="45" t="str">
        <f t="shared" si="634"/>
        <v>June</v>
      </c>
      <c r="C19590" s="53">
        <f t="shared" si="635"/>
        <v>2018</v>
      </c>
      <c r="D19590" s="43" t="s">
        <v>120</v>
      </c>
      <c r="E19590" s="132">
        <v>27.296749999999996</v>
      </c>
    </row>
    <row r="19591" spans="1:5" ht="13.8" x14ac:dyDescent="0.25">
      <c r="A19591" s="47">
        <v>43263</v>
      </c>
      <c r="B19591" s="45" t="str">
        <f t="shared" si="634"/>
        <v>June</v>
      </c>
      <c r="C19591" s="53">
        <f t="shared" si="635"/>
        <v>2018</v>
      </c>
      <c r="D19591" s="43" t="s">
        <v>103</v>
      </c>
      <c r="E19591" s="132">
        <v>26.331999999999997</v>
      </c>
    </row>
    <row r="19592" spans="1:5" ht="13.8" x14ac:dyDescent="0.25">
      <c r="A19592" s="47">
        <v>43263</v>
      </c>
      <c r="B19592" s="45" t="str">
        <f t="shared" si="634"/>
        <v>June</v>
      </c>
      <c r="C19592" s="53">
        <f t="shared" si="635"/>
        <v>2018</v>
      </c>
      <c r="D19592" s="43" t="s">
        <v>116</v>
      </c>
      <c r="E19592" s="132">
        <v>16.9176</v>
      </c>
    </row>
    <row r="19593" spans="1:5" ht="13.8" x14ac:dyDescent="0.25">
      <c r="A19593" s="47">
        <v>43263</v>
      </c>
      <c r="B19593" s="45" t="str">
        <f t="shared" si="634"/>
        <v>June</v>
      </c>
      <c r="C19593" s="53">
        <f t="shared" si="635"/>
        <v>2018</v>
      </c>
      <c r="D19593" s="43" t="s">
        <v>104</v>
      </c>
      <c r="E19593" s="132">
        <v>19.228999999999999</v>
      </c>
    </row>
    <row r="19594" spans="1:5" ht="13.8" x14ac:dyDescent="0.25">
      <c r="A19594" s="47">
        <v>43263</v>
      </c>
      <c r="B19594" s="45" t="str">
        <f t="shared" si="634"/>
        <v>June</v>
      </c>
      <c r="C19594" s="53">
        <f t="shared" si="635"/>
        <v>2018</v>
      </c>
      <c r="D19594" s="43" t="s">
        <v>121</v>
      </c>
      <c r="E19594" s="132">
        <v>18.285999999999998</v>
      </c>
    </row>
    <row r="19595" spans="1:5" ht="13.8" x14ac:dyDescent="0.25">
      <c r="A19595" s="47">
        <v>43263</v>
      </c>
      <c r="B19595" s="45" t="str">
        <f t="shared" si="634"/>
        <v>June</v>
      </c>
      <c r="C19595" s="53">
        <f t="shared" si="635"/>
        <v>2018</v>
      </c>
      <c r="D19595" s="43" t="s">
        <v>122</v>
      </c>
      <c r="E19595" s="132">
        <v>16.564</v>
      </c>
    </row>
    <row r="19596" spans="1:5" ht="13.8" x14ac:dyDescent="0.25">
      <c r="A19596" s="47">
        <v>43263</v>
      </c>
      <c r="B19596" s="45" t="str">
        <f t="shared" si="634"/>
        <v>June</v>
      </c>
      <c r="C19596" s="53">
        <f t="shared" si="635"/>
        <v>2018</v>
      </c>
      <c r="D19596" s="43" t="s">
        <v>123</v>
      </c>
      <c r="E19596" s="132">
        <v>16.359000000000002</v>
      </c>
    </row>
    <row r="19597" spans="1:5" ht="13.8" x14ac:dyDescent="0.25">
      <c r="A19597" s="47">
        <v>43263</v>
      </c>
      <c r="B19597" s="45" t="str">
        <f t="shared" si="634"/>
        <v>June</v>
      </c>
      <c r="C19597" s="53">
        <f t="shared" si="635"/>
        <v>2018</v>
      </c>
      <c r="D19597" s="43" t="s">
        <v>99</v>
      </c>
      <c r="E19597" s="132">
        <v>13.965</v>
      </c>
    </row>
    <row r="19598" spans="1:5" ht="13.8" x14ac:dyDescent="0.25">
      <c r="A19598" s="47">
        <v>43263</v>
      </c>
      <c r="B19598" s="45" t="str">
        <f t="shared" si="634"/>
        <v>June</v>
      </c>
      <c r="C19598" s="53">
        <f t="shared" si="635"/>
        <v>2018</v>
      </c>
      <c r="D19598" s="43" t="s">
        <v>100</v>
      </c>
      <c r="E19598" s="132">
        <v>13.5975</v>
      </c>
    </row>
    <row r="19599" spans="1:5" ht="13.8" x14ac:dyDescent="0.25">
      <c r="A19599" s="47">
        <v>43263</v>
      </c>
      <c r="B19599" s="45" t="str">
        <f t="shared" si="634"/>
        <v>June</v>
      </c>
      <c r="C19599" s="53">
        <f t="shared" si="635"/>
        <v>2018</v>
      </c>
      <c r="D19599" s="43" t="s">
        <v>101</v>
      </c>
      <c r="E19599" s="132">
        <v>13.009500000000001</v>
      </c>
    </row>
    <row r="19600" spans="1:5" ht="13.8" x14ac:dyDescent="0.25">
      <c r="A19600" s="47">
        <v>43263</v>
      </c>
      <c r="B19600" s="45" t="str">
        <f t="shared" ref="B19600:B19661" si="636">TEXT(A19600,"mmmm")</f>
        <v>June</v>
      </c>
      <c r="C19600" s="53">
        <f t="shared" ref="C19600:C19661" si="637">YEAR(A19600)</f>
        <v>2018</v>
      </c>
      <c r="D19600" s="43" t="s">
        <v>124</v>
      </c>
      <c r="E19600" s="132">
        <v>12.89925</v>
      </c>
    </row>
    <row r="19601" spans="1:5" ht="13.8" x14ac:dyDescent="0.25">
      <c r="A19601" s="47">
        <v>43263</v>
      </c>
      <c r="B19601" s="45" t="str">
        <f t="shared" si="636"/>
        <v>June</v>
      </c>
      <c r="C19601" s="53">
        <f t="shared" si="637"/>
        <v>2018</v>
      </c>
      <c r="D19601" s="43" t="s">
        <v>125</v>
      </c>
      <c r="E19601" s="132">
        <v>11.5395</v>
      </c>
    </row>
    <row r="19602" spans="1:5" ht="13.8" x14ac:dyDescent="0.25">
      <c r="A19602" s="47">
        <v>43263</v>
      </c>
      <c r="B19602" s="45" t="str">
        <f t="shared" si="636"/>
        <v>June</v>
      </c>
      <c r="C19602" s="53">
        <f t="shared" si="637"/>
        <v>2018</v>
      </c>
      <c r="D19602" s="43" t="s">
        <v>126</v>
      </c>
      <c r="E19602" s="132">
        <v>11.735750000000001</v>
      </c>
    </row>
    <row r="19603" spans="1:5" ht="13.8" x14ac:dyDescent="0.25">
      <c r="A19603" s="47">
        <v>43263</v>
      </c>
      <c r="B19603" s="45" t="str">
        <f t="shared" si="636"/>
        <v>June</v>
      </c>
      <c r="C19603" s="53">
        <f t="shared" si="637"/>
        <v>2018</v>
      </c>
      <c r="D19603" s="43" t="s">
        <v>127</v>
      </c>
      <c r="E19603" s="132">
        <v>11.14725</v>
      </c>
    </row>
    <row r="19604" spans="1:5" ht="13.8" x14ac:dyDescent="0.25">
      <c r="A19604" s="47">
        <v>43263</v>
      </c>
      <c r="B19604" s="45" t="str">
        <f t="shared" si="636"/>
        <v>June</v>
      </c>
      <c r="C19604" s="53">
        <f t="shared" si="637"/>
        <v>2018</v>
      </c>
      <c r="D19604" s="43" t="s">
        <v>105</v>
      </c>
      <c r="E19604" s="132">
        <v>9.0772499999999994</v>
      </c>
    </row>
    <row r="19605" spans="1:5" ht="13.8" x14ac:dyDescent="0.25">
      <c r="A19605" s="47">
        <v>43263</v>
      </c>
      <c r="B19605" s="45" t="str">
        <f t="shared" si="636"/>
        <v>June</v>
      </c>
      <c r="C19605" s="53">
        <f t="shared" si="637"/>
        <v>2018</v>
      </c>
      <c r="D19605" s="43" t="s">
        <v>128</v>
      </c>
      <c r="E19605" s="132">
        <v>10.70575</v>
      </c>
    </row>
    <row r="19606" spans="1:5" ht="13.8" x14ac:dyDescent="0.25">
      <c r="A19606" s="47">
        <v>43270</v>
      </c>
      <c r="B19606" s="45" t="str">
        <f t="shared" si="636"/>
        <v>June</v>
      </c>
      <c r="C19606" s="53">
        <f t="shared" si="637"/>
        <v>2018</v>
      </c>
      <c r="D19606" s="43" t="s">
        <v>131</v>
      </c>
      <c r="E19606" s="132">
        <v>32.574874999999999</v>
      </c>
    </row>
    <row r="19607" spans="1:5" ht="13.8" x14ac:dyDescent="0.25">
      <c r="A19607" s="47">
        <v>43270</v>
      </c>
      <c r="B19607" s="45" t="str">
        <f t="shared" si="636"/>
        <v>June</v>
      </c>
      <c r="C19607" s="53">
        <f t="shared" si="637"/>
        <v>2018</v>
      </c>
      <c r="D19607" s="43" t="s">
        <v>115</v>
      </c>
      <c r="E19607" s="132">
        <v>28.425000000000001</v>
      </c>
    </row>
    <row r="19608" spans="1:5" ht="13.8" x14ac:dyDescent="0.25">
      <c r="A19608" s="47">
        <v>43270</v>
      </c>
      <c r="B19608" s="45" t="str">
        <f t="shared" si="636"/>
        <v>June</v>
      </c>
      <c r="C19608" s="53">
        <f t="shared" si="637"/>
        <v>2018</v>
      </c>
      <c r="D19608" s="43" t="s">
        <v>95</v>
      </c>
      <c r="E19608" s="132">
        <v>25.203499999999998</v>
      </c>
    </row>
    <row r="19609" spans="1:5" ht="13.8" x14ac:dyDescent="0.25">
      <c r="A19609" s="47">
        <v>43270</v>
      </c>
      <c r="B19609" s="45" t="str">
        <f t="shared" si="636"/>
        <v>June</v>
      </c>
      <c r="C19609" s="53">
        <f t="shared" si="637"/>
        <v>2018</v>
      </c>
      <c r="D19609" s="43" t="s">
        <v>96</v>
      </c>
      <c r="E19609" s="132">
        <v>24.066500000000001</v>
      </c>
    </row>
    <row r="19610" spans="1:5" ht="13.8" x14ac:dyDescent="0.25">
      <c r="A19610" s="47">
        <v>43270</v>
      </c>
      <c r="B19610" s="45" t="str">
        <f t="shared" si="636"/>
        <v>June</v>
      </c>
      <c r="C19610" s="53">
        <f t="shared" si="637"/>
        <v>2018</v>
      </c>
      <c r="D19610" s="43" t="s">
        <v>97</v>
      </c>
      <c r="E19610" s="132">
        <v>22.929499999999997</v>
      </c>
    </row>
    <row r="19611" spans="1:5" ht="13.8" x14ac:dyDescent="0.25">
      <c r="A19611" s="47">
        <v>43270</v>
      </c>
      <c r="B19611" s="45" t="str">
        <f t="shared" si="636"/>
        <v>June</v>
      </c>
      <c r="C19611" s="53">
        <f t="shared" si="637"/>
        <v>2018</v>
      </c>
      <c r="D19611" s="43" t="s">
        <v>98</v>
      </c>
      <c r="E19611" s="132">
        <v>18.002500000000001</v>
      </c>
    </row>
    <row r="19612" spans="1:5" ht="15.6" x14ac:dyDescent="0.3">
      <c r="A19612" s="47">
        <v>43270</v>
      </c>
      <c r="B19612" s="45" t="str">
        <f t="shared" si="636"/>
        <v>June</v>
      </c>
      <c r="C19612" s="53">
        <f t="shared" si="637"/>
        <v>2018</v>
      </c>
      <c r="D19612" s="130" t="s">
        <v>136</v>
      </c>
      <c r="E19612" s="132">
        <v>26.37125</v>
      </c>
    </row>
    <row r="19613" spans="1:5" ht="13.8" x14ac:dyDescent="0.25">
      <c r="A19613" s="47">
        <v>43270</v>
      </c>
      <c r="B19613" s="45" t="str">
        <f t="shared" si="636"/>
        <v>June</v>
      </c>
      <c r="C19613" s="53">
        <f t="shared" si="637"/>
        <v>2018</v>
      </c>
      <c r="D19613" s="43" t="s">
        <v>118</v>
      </c>
      <c r="E19613" s="132">
        <v>24.226875</v>
      </c>
    </row>
    <row r="19614" spans="1:5" ht="13.8" x14ac:dyDescent="0.25">
      <c r="A19614" s="47">
        <v>43270</v>
      </c>
      <c r="B19614" s="45" t="str">
        <f t="shared" si="636"/>
        <v>June</v>
      </c>
      <c r="C19614" s="53">
        <f t="shared" si="637"/>
        <v>2018</v>
      </c>
      <c r="D19614" s="43" t="s">
        <v>102</v>
      </c>
      <c r="E19614" s="132">
        <v>23.907499999999999</v>
      </c>
    </row>
    <row r="19615" spans="1:5" ht="13.8" x14ac:dyDescent="0.25">
      <c r="A19615" s="47">
        <v>43270</v>
      </c>
      <c r="B19615" s="45" t="str">
        <f t="shared" si="636"/>
        <v>June</v>
      </c>
      <c r="C19615" s="53">
        <f t="shared" si="637"/>
        <v>2018</v>
      </c>
      <c r="D19615" s="43" t="s">
        <v>119</v>
      </c>
      <c r="E19615" s="132">
        <v>23.131875000000001</v>
      </c>
    </row>
    <row r="19616" spans="1:5" ht="13.8" x14ac:dyDescent="0.25">
      <c r="A19616" s="47">
        <v>43270</v>
      </c>
      <c r="B19616" s="45" t="str">
        <f t="shared" si="636"/>
        <v>June</v>
      </c>
      <c r="C19616" s="53">
        <f t="shared" si="637"/>
        <v>2018</v>
      </c>
      <c r="D19616" s="43" t="s">
        <v>120</v>
      </c>
      <c r="E19616" s="132">
        <v>21.945625</v>
      </c>
    </row>
    <row r="19617" spans="1:5" ht="13.8" x14ac:dyDescent="0.25">
      <c r="A19617" s="47">
        <v>43270</v>
      </c>
      <c r="B19617" s="45" t="str">
        <f t="shared" si="636"/>
        <v>June</v>
      </c>
      <c r="C19617" s="53">
        <f t="shared" si="637"/>
        <v>2018</v>
      </c>
      <c r="D19617" s="43" t="s">
        <v>103</v>
      </c>
      <c r="E19617" s="132">
        <v>21.17</v>
      </c>
    </row>
    <row r="19618" spans="1:5" ht="13.8" x14ac:dyDescent="0.25">
      <c r="A19618" s="47">
        <v>43270</v>
      </c>
      <c r="B19618" s="45" t="str">
        <f t="shared" si="636"/>
        <v>June</v>
      </c>
      <c r="C19618" s="53">
        <f t="shared" si="637"/>
        <v>2018</v>
      </c>
      <c r="D19618" s="43" t="s">
        <v>116</v>
      </c>
      <c r="E19618" s="132">
        <v>13.965</v>
      </c>
    </row>
    <row r="19619" spans="1:5" ht="13.8" x14ac:dyDescent="0.25">
      <c r="A19619" s="47">
        <v>43270</v>
      </c>
      <c r="B19619" s="45" t="str">
        <f t="shared" si="636"/>
        <v>June</v>
      </c>
      <c r="C19619" s="53">
        <f t="shared" si="637"/>
        <v>2018</v>
      </c>
      <c r="D19619" s="43" t="s">
        <v>104</v>
      </c>
      <c r="E19619" s="132">
        <v>17.353000000000002</v>
      </c>
    </row>
    <row r="19620" spans="1:5" ht="13.8" x14ac:dyDescent="0.25">
      <c r="A19620" s="47">
        <v>43270</v>
      </c>
      <c r="B19620" s="45" t="str">
        <f t="shared" si="636"/>
        <v>June</v>
      </c>
      <c r="C19620" s="53">
        <f t="shared" si="637"/>
        <v>2018</v>
      </c>
      <c r="D19620" s="43" t="s">
        <v>121</v>
      </c>
      <c r="E19620" s="132">
        <v>16.501999999999999</v>
      </c>
    </row>
    <row r="19621" spans="1:5" ht="13.8" x14ac:dyDescent="0.25">
      <c r="A19621" s="47">
        <v>43270</v>
      </c>
      <c r="B19621" s="45" t="str">
        <f t="shared" si="636"/>
        <v>June</v>
      </c>
      <c r="C19621" s="53">
        <f t="shared" si="637"/>
        <v>2018</v>
      </c>
      <c r="D19621" s="43" t="s">
        <v>122</v>
      </c>
      <c r="E19621" s="132">
        <v>14.948</v>
      </c>
    </row>
    <row r="19622" spans="1:5" ht="13.8" x14ac:dyDescent="0.25">
      <c r="A19622" s="47">
        <v>43270</v>
      </c>
      <c r="B19622" s="45" t="str">
        <f t="shared" si="636"/>
        <v>June</v>
      </c>
      <c r="C19622" s="53">
        <f t="shared" si="637"/>
        <v>2018</v>
      </c>
      <c r="D19622" s="43" t="s">
        <v>123</v>
      </c>
      <c r="E19622" s="132">
        <v>14.763000000000002</v>
      </c>
    </row>
    <row r="19623" spans="1:5" ht="13.8" x14ac:dyDescent="0.25">
      <c r="A19623" s="47">
        <v>43270</v>
      </c>
      <c r="B19623" s="45" t="str">
        <f t="shared" si="636"/>
        <v>June</v>
      </c>
      <c r="C19623" s="53">
        <f t="shared" si="637"/>
        <v>2018</v>
      </c>
      <c r="D19623" s="43" t="s">
        <v>99</v>
      </c>
      <c r="E19623" s="132">
        <v>11.637499999999999</v>
      </c>
    </row>
    <row r="19624" spans="1:5" ht="13.8" x14ac:dyDescent="0.25">
      <c r="A19624" s="47">
        <v>43270</v>
      </c>
      <c r="B19624" s="45" t="str">
        <f t="shared" si="636"/>
        <v>June</v>
      </c>
      <c r="C19624" s="53">
        <f t="shared" si="637"/>
        <v>2018</v>
      </c>
      <c r="D19624" s="43" t="s">
        <v>100</v>
      </c>
      <c r="E19624" s="132">
        <v>11.331250000000001</v>
      </c>
    </row>
    <row r="19625" spans="1:5" ht="13.8" x14ac:dyDescent="0.25">
      <c r="A19625" s="47">
        <v>43270</v>
      </c>
      <c r="B19625" s="45" t="str">
        <f t="shared" si="636"/>
        <v>June</v>
      </c>
      <c r="C19625" s="53">
        <f t="shared" si="637"/>
        <v>2018</v>
      </c>
      <c r="D19625" s="43" t="s">
        <v>101</v>
      </c>
      <c r="E19625" s="132">
        <v>10.84125</v>
      </c>
    </row>
    <row r="19626" spans="1:5" ht="13.8" x14ac:dyDescent="0.25">
      <c r="A19626" s="47">
        <v>43270</v>
      </c>
      <c r="B19626" s="45" t="str">
        <f t="shared" si="636"/>
        <v>June</v>
      </c>
      <c r="C19626" s="53">
        <f t="shared" si="637"/>
        <v>2018</v>
      </c>
      <c r="D19626" s="43" t="s">
        <v>124</v>
      </c>
      <c r="E19626" s="132">
        <v>10.749375000000001</v>
      </c>
    </row>
    <row r="19627" spans="1:5" ht="13.8" x14ac:dyDescent="0.25">
      <c r="A19627" s="47">
        <v>43270</v>
      </c>
      <c r="B19627" s="45" t="str">
        <f t="shared" si="636"/>
        <v>June</v>
      </c>
      <c r="C19627" s="53">
        <f t="shared" si="637"/>
        <v>2018</v>
      </c>
      <c r="D19627" s="43" t="s">
        <v>125</v>
      </c>
      <c r="E19627" s="132">
        <v>9.6162500000000009</v>
      </c>
    </row>
    <row r="19628" spans="1:5" ht="13.8" x14ac:dyDescent="0.25">
      <c r="A19628" s="47">
        <v>43270</v>
      </c>
      <c r="B19628" s="45" t="str">
        <f t="shared" si="636"/>
        <v>June</v>
      </c>
      <c r="C19628" s="53">
        <f t="shared" si="637"/>
        <v>2018</v>
      </c>
      <c r="D19628" s="43" t="s">
        <v>126</v>
      </c>
      <c r="E19628" s="132">
        <v>9.9043750000000017</v>
      </c>
    </row>
    <row r="19629" spans="1:5" ht="13.8" x14ac:dyDescent="0.25">
      <c r="A19629" s="47">
        <v>43270</v>
      </c>
      <c r="B19629" s="45" t="str">
        <f t="shared" si="636"/>
        <v>June</v>
      </c>
      <c r="C19629" s="53">
        <f t="shared" si="637"/>
        <v>2018</v>
      </c>
      <c r="D19629" s="43" t="s">
        <v>127</v>
      </c>
      <c r="E19629" s="132">
        <v>9.5118749999999999</v>
      </c>
    </row>
    <row r="19630" spans="1:5" ht="13.8" x14ac:dyDescent="0.25">
      <c r="A19630" s="47">
        <v>43270</v>
      </c>
      <c r="B19630" s="45" t="str">
        <f t="shared" si="636"/>
        <v>June</v>
      </c>
      <c r="C19630" s="53">
        <f t="shared" si="637"/>
        <v>2018</v>
      </c>
      <c r="D19630" s="43" t="s">
        <v>105</v>
      </c>
      <c r="E19630" s="132">
        <v>7.564375000000001</v>
      </c>
    </row>
    <row r="19631" spans="1:5" ht="13.8" x14ac:dyDescent="0.25">
      <c r="A19631" s="47">
        <v>43270</v>
      </c>
      <c r="B19631" s="45" t="str">
        <f t="shared" si="636"/>
        <v>June</v>
      </c>
      <c r="C19631" s="53">
        <f t="shared" si="637"/>
        <v>2018</v>
      </c>
      <c r="D19631" s="43" t="s">
        <v>128</v>
      </c>
      <c r="E19631" s="132">
        <v>9.3031249999999996</v>
      </c>
    </row>
    <row r="19632" spans="1:5" ht="13.8" x14ac:dyDescent="0.25">
      <c r="A19632" s="47">
        <v>43277</v>
      </c>
      <c r="B19632" s="45" t="str">
        <f t="shared" si="636"/>
        <v>June</v>
      </c>
      <c r="C19632" s="53">
        <f t="shared" si="637"/>
        <v>2018</v>
      </c>
      <c r="D19632" s="43" t="s">
        <v>131</v>
      </c>
      <c r="E19632" s="132">
        <v>30.43416666666667</v>
      </c>
    </row>
    <row r="19633" spans="1:5" ht="13.8" x14ac:dyDescent="0.25">
      <c r="A19633" s="47">
        <v>43277</v>
      </c>
      <c r="B19633" s="45" t="str">
        <f t="shared" si="636"/>
        <v>June</v>
      </c>
      <c r="C19633" s="53">
        <f t="shared" si="637"/>
        <v>2018</v>
      </c>
      <c r="D19633" s="43" t="s">
        <v>115</v>
      </c>
      <c r="E19633" s="132">
        <v>27.3</v>
      </c>
    </row>
    <row r="19634" spans="1:5" ht="13.8" x14ac:dyDescent="0.25">
      <c r="A19634" s="47">
        <v>43277</v>
      </c>
      <c r="B19634" s="45" t="str">
        <f t="shared" si="636"/>
        <v>June</v>
      </c>
      <c r="C19634" s="53">
        <f t="shared" si="637"/>
        <v>2018</v>
      </c>
      <c r="D19634" s="43" t="s">
        <v>95</v>
      </c>
      <c r="E19634" s="132">
        <v>24.206</v>
      </c>
    </row>
    <row r="19635" spans="1:5" ht="13.8" x14ac:dyDescent="0.25">
      <c r="A19635" s="47">
        <v>43277</v>
      </c>
      <c r="B19635" s="45" t="str">
        <f t="shared" si="636"/>
        <v>June</v>
      </c>
      <c r="C19635" s="53">
        <f t="shared" si="637"/>
        <v>2018</v>
      </c>
      <c r="D19635" s="43" t="s">
        <v>96</v>
      </c>
      <c r="E19635" s="132">
        <v>23.114000000000001</v>
      </c>
    </row>
    <row r="19636" spans="1:5" ht="13.8" x14ac:dyDescent="0.25">
      <c r="A19636" s="47">
        <v>43277</v>
      </c>
      <c r="B19636" s="45" t="str">
        <f t="shared" si="636"/>
        <v>June</v>
      </c>
      <c r="C19636" s="53">
        <f t="shared" si="637"/>
        <v>2018</v>
      </c>
      <c r="D19636" s="43" t="s">
        <v>97</v>
      </c>
      <c r="E19636" s="132">
        <v>22.021999999999998</v>
      </c>
    </row>
    <row r="19637" spans="1:5" ht="13.8" x14ac:dyDescent="0.25">
      <c r="A19637" s="47">
        <v>43277</v>
      </c>
      <c r="B19637" s="45" t="str">
        <f t="shared" si="636"/>
        <v>June</v>
      </c>
      <c r="C19637" s="53">
        <f t="shared" si="637"/>
        <v>2018</v>
      </c>
      <c r="D19637" s="43" t="s">
        <v>98</v>
      </c>
      <c r="E19637" s="132">
        <v>17.29</v>
      </c>
    </row>
    <row r="19638" spans="1:5" ht="15.6" x14ac:dyDescent="0.3">
      <c r="A19638" s="47">
        <v>43277</v>
      </c>
      <c r="B19638" s="45" t="str">
        <f t="shared" si="636"/>
        <v>June</v>
      </c>
      <c r="C19638" s="53">
        <f t="shared" si="637"/>
        <v>2018</v>
      </c>
      <c r="D19638" s="130" t="s">
        <v>136</v>
      </c>
      <c r="E19638" s="132">
        <v>25.817333333333337</v>
      </c>
    </row>
    <row r="19639" spans="1:5" ht="13.8" x14ac:dyDescent="0.25">
      <c r="A19639" s="47">
        <v>43277</v>
      </c>
      <c r="B19639" s="45" t="str">
        <f t="shared" si="636"/>
        <v>June</v>
      </c>
      <c r="C19639" s="53">
        <f t="shared" si="637"/>
        <v>2018</v>
      </c>
      <c r="D19639" s="43" t="s">
        <v>118</v>
      </c>
      <c r="E19639" s="132">
        <v>23.717999999999996</v>
      </c>
    </row>
    <row r="19640" spans="1:5" ht="13.8" x14ac:dyDescent="0.25">
      <c r="A19640" s="47">
        <v>43277</v>
      </c>
      <c r="B19640" s="45" t="str">
        <f t="shared" si="636"/>
        <v>June</v>
      </c>
      <c r="C19640" s="53">
        <f t="shared" si="637"/>
        <v>2018</v>
      </c>
      <c r="D19640" s="43" t="s">
        <v>102</v>
      </c>
      <c r="E19640" s="132">
        <v>23.405333333333331</v>
      </c>
    </row>
    <row r="19641" spans="1:5" ht="13.8" x14ac:dyDescent="0.25">
      <c r="A19641" s="47">
        <v>43277</v>
      </c>
      <c r="B19641" s="45" t="str">
        <f t="shared" si="636"/>
        <v>June</v>
      </c>
      <c r="C19641" s="53">
        <f t="shared" si="637"/>
        <v>2018</v>
      </c>
      <c r="D19641" s="43" t="s">
        <v>119</v>
      </c>
      <c r="E19641" s="132">
        <v>22.646000000000004</v>
      </c>
    </row>
    <row r="19642" spans="1:5" ht="13.8" x14ac:dyDescent="0.25">
      <c r="A19642" s="47">
        <v>43277</v>
      </c>
      <c r="B19642" s="45" t="str">
        <f t="shared" si="636"/>
        <v>June</v>
      </c>
      <c r="C19642" s="53">
        <f t="shared" si="637"/>
        <v>2018</v>
      </c>
      <c r="D19642" s="43" t="s">
        <v>120</v>
      </c>
      <c r="E19642" s="132">
        <v>21.484666666666666</v>
      </c>
    </row>
    <row r="19643" spans="1:5" ht="13.8" x14ac:dyDescent="0.25">
      <c r="A19643" s="47">
        <v>43277</v>
      </c>
      <c r="B19643" s="45" t="str">
        <f t="shared" si="636"/>
        <v>June</v>
      </c>
      <c r="C19643" s="53">
        <f t="shared" si="637"/>
        <v>2018</v>
      </c>
      <c r="D19643" s="43" t="s">
        <v>103</v>
      </c>
      <c r="E19643" s="132">
        <v>20.725333333333332</v>
      </c>
    </row>
    <row r="19644" spans="1:5" ht="13.8" x14ac:dyDescent="0.25">
      <c r="A19644" s="47">
        <v>43277</v>
      </c>
      <c r="B19644" s="45" t="str">
        <f t="shared" si="636"/>
        <v>June</v>
      </c>
      <c r="C19644" s="53">
        <f t="shared" si="637"/>
        <v>2018</v>
      </c>
      <c r="D19644" s="43" t="s">
        <v>116</v>
      </c>
      <c r="E19644" s="132">
        <v>13.516125000000002</v>
      </c>
    </row>
    <row r="19645" spans="1:5" ht="13.8" x14ac:dyDescent="0.25">
      <c r="A19645" s="47">
        <v>43277</v>
      </c>
      <c r="B19645" s="45" t="str">
        <f t="shared" si="636"/>
        <v>June</v>
      </c>
      <c r="C19645" s="53">
        <f t="shared" si="637"/>
        <v>2018</v>
      </c>
      <c r="D19645" s="43" t="s">
        <v>104</v>
      </c>
      <c r="E19645" s="132">
        <v>17.196666666666669</v>
      </c>
    </row>
    <row r="19646" spans="1:5" ht="13.8" x14ac:dyDescent="0.25">
      <c r="A19646" s="47">
        <v>43277</v>
      </c>
      <c r="B19646" s="45" t="str">
        <f t="shared" si="636"/>
        <v>June</v>
      </c>
      <c r="C19646" s="53">
        <f t="shared" si="637"/>
        <v>2018</v>
      </c>
      <c r="D19646" s="43" t="s">
        <v>121</v>
      </c>
      <c r="E19646" s="132">
        <v>16.353333333333335</v>
      </c>
    </row>
    <row r="19647" spans="1:5" ht="13.8" x14ac:dyDescent="0.25">
      <c r="A19647" s="47">
        <v>43277</v>
      </c>
      <c r="B19647" s="45" t="str">
        <f t="shared" si="636"/>
        <v>June</v>
      </c>
      <c r="C19647" s="53">
        <f t="shared" si="637"/>
        <v>2018</v>
      </c>
      <c r="D19647" s="43" t="s">
        <v>122</v>
      </c>
      <c r="E19647" s="132">
        <v>14.813333333333334</v>
      </c>
    </row>
    <row r="19648" spans="1:5" ht="13.8" x14ac:dyDescent="0.25">
      <c r="A19648" s="47">
        <v>43277</v>
      </c>
      <c r="B19648" s="45" t="str">
        <f t="shared" si="636"/>
        <v>June</v>
      </c>
      <c r="C19648" s="53">
        <f t="shared" si="637"/>
        <v>2018</v>
      </c>
      <c r="D19648" s="43" t="s">
        <v>123</v>
      </c>
      <c r="E19648" s="132">
        <v>14.630000000000003</v>
      </c>
    </row>
    <row r="19649" spans="1:5" ht="13.8" x14ac:dyDescent="0.25">
      <c r="A19649" s="47">
        <v>43277</v>
      </c>
      <c r="B19649" s="45" t="str">
        <f t="shared" si="636"/>
        <v>June</v>
      </c>
      <c r="C19649" s="53">
        <f t="shared" si="637"/>
        <v>2018</v>
      </c>
      <c r="D19649" s="43" t="s">
        <v>99</v>
      </c>
      <c r="E19649" s="132">
        <v>11.083333333333332</v>
      </c>
    </row>
    <row r="19650" spans="1:5" ht="13.8" x14ac:dyDescent="0.25">
      <c r="A19650" s="47">
        <v>43277</v>
      </c>
      <c r="B19650" s="45" t="str">
        <f t="shared" si="636"/>
        <v>June</v>
      </c>
      <c r="C19650" s="53">
        <f t="shared" si="637"/>
        <v>2018</v>
      </c>
      <c r="D19650" s="43" t="s">
        <v>100</v>
      </c>
      <c r="E19650" s="132">
        <v>10.791666666666668</v>
      </c>
    </row>
    <row r="19651" spans="1:5" ht="13.8" x14ac:dyDescent="0.25">
      <c r="A19651" s="47">
        <v>43277</v>
      </c>
      <c r="B19651" s="45" t="str">
        <f t="shared" si="636"/>
        <v>June</v>
      </c>
      <c r="C19651" s="53">
        <f t="shared" si="637"/>
        <v>2018</v>
      </c>
      <c r="D19651" s="43" t="s">
        <v>101</v>
      </c>
      <c r="E19651" s="132">
        <v>10.324999999999999</v>
      </c>
    </row>
    <row r="19652" spans="1:5" ht="13.8" x14ac:dyDescent="0.25">
      <c r="A19652" s="47">
        <v>43277</v>
      </c>
      <c r="B19652" s="45" t="str">
        <f t="shared" si="636"/>
        <v>June</v>
      </c>
      <c r="C19652" s="53">
        <f t="shared" si="637"/>
        <v>2018</v>
      </c>
      <c r="D19652" s="43" t="s">
        <v>124</v>
      </c>
      <c r="E19652" s="132">
        <v>10.237500000000001</v>
      </c>
    </row>
    <row r="19653" spans="1:5" ht="13.8" x14ac:dyDescent="0.25">
      <c r="A19653" s="47">
        <v>43277</v>
      </c>
      <c r="B19653" s="45" t="str">
        <f t="shared" si="636"/>
        <v>June</v>
      </c>
      <c r="C19653" s="53">
        <f t="shared" si="637"/>
        <v>2018</v>
      </c>
      <c r="D19653" s="43" t="s">
        <v>125</v>
      </c>
      <c r="E19653" s="132">
        <v>9.158333333333335</v>
      </c>
    </row>
    <row r="19654" spans="1:5" ht="13.8" x14ac:dyDescent="0.25">
      <c r="A19654" s="47">
        <v>43277</v>
      </c>
      <c r="B19654" s="45" t="str">
        <f t="shared" si="636"/>
        <v>June</v>
      </c>
      <c r="C19654" s="53">
        <f t="shared" si="637"/>
        <v>2018</v>
      </c>
      <c r="D19654" s="43" t="s">
        <v>126</v>
      </c>
      <c r="E19654" s="132">
        <v>9.4683333333333355</v>
      </c>
    </row>
    <row r="19655" spans="1:5" ht="13.8" x14ac:dyDescent="0.25">
      <c r="A19655" s="47">
        <v>43277</v>
      </c>
      <c r="B19655" s="45" t="str">
        <f t="shared" si="636"/>
        <v>June</v>
      </c>
      <c r="C19655" s="53">
        <f t="shared" si="637"/>
        <v>2018</v>
      </c>
      <c r="D19655" s="43" t="s">
        <v>127</v>
      </c>
      <c r="E19655" s="132">
        <v>9.1225000000000005</v>
      </c>
    </row>
    <row r="19656" spans="1:5" ht="13.8" x14ac:dyDescent="0.25">
      <c r="A19656" s="47">
        <v>43277</v>
      </c>
      <c r="B19656" s="45" t="str">
        <f t="shared" si="636"/>
        <v>June</v>
      </c>
      <c r="C19656" s="53">
        <f t="shared" si="637"/>
        <v>2018</v>
      </c>
      <c r="D19656" s="43" t="s">
        <v>105</v>
      </c>
      <c r="E19656" s="132">
        <v>7.2041666666666675</v>
      </c>
    </row>
    <row r="19657" spans="1:5" ht="13.8" x14ac:dyDescent="0.25">
      <c r="A19657" s="47">
        <v>43277</v>
      </c>
      <c r="B19657" s="45" t="str">
        <f t="shared" si="636"/>
        <v>June</v>
      </c>
      <c r="C19657" s="53">
        <f t="shared" si="637"/>
        <v>2018</v>
      </c>
      <c r="D19657" s="43" t="s">
        <v>128</v>
      </c>
      <c r="E19657" s="132">
        <v>8.9691666666666681</v>
      </c>
    </row>
    <row r="19658" spans="1:5" ht="13.8" x14ac:dyDescent="0.25">
      <c r="A19658" s="47">
        <v>43284</v>
      </c>
      <c r="B19658" s="45" t="str">
        <f t="shared" si="636"/>
        <v>July</v>
      </c>
      <c r="C19658" s="53">
        <f t="shared" si="637"/>
        <v>2018</v>
      </c>
      <c r="D19658" s="43" t="s">
        <v>131</v>
      </c>
      <c r="E19658" s="132">
        <v>28.783500000000004</v>
      </c>
    </row>
    <row r="19659" spans="1:5" ht="13.8" x14ac:dyDescent="0.25">
      <c r="A19659" s="47">
        <v>43284</v>
      </c>
      <c r="B19659" s="45" t="str">
        <f t="shared" si="636"/>
        <v>July</v>
      </c>
      <c r="C19659" s="53">
        <f t="shared" si="637"/>
        <v>2018</v>
      </c>
      <c r="D19659" s="43" t="s">
        <v>115</v>
      </c>
      <c r="E19659" s="132">
        <v>25.14</v>
      </c>
    </row>
    <row r="19660" spans="1:5" ht="13.8" x14ac:dyDescent="0.25">
      <c r="A19660" s="47">
        <v>43284</v>
      </c>
      <c r="B19660" s="45" t="str">
        <f t="shared" si="636"/>
        <v>July</v>
      </c>
      <c r="C19660" s="53">
        <f t="shared" si="637"/>
        <v>2018</v>
      </c>
      <c r="D19660" s="43" t="s">
        <v>95</v>
      </c>
      <c r="E19660" s="132">
        <v>22.290800000000001</v>
      </c>
    </row>
    <row r="19661" spans="1:5" ht="13.8" x14ac:dyDescent="0.25">
      <c r="A19661" s="47">
        <v>43284</v>
      </c>
      <c r="B19661" s="45" t="str">
        <f t="shared" si="636"/>
        <v>July</v>
      </c>
      <c r="C19661" s="53">
        <f t="shared" si="637"/>
        <v>2018</v>
      </c>
      <c r="D19661" s="43" t="s">
        <v>96</v>
      </c>
      <c r="E19661" s="132">
        <v>21.2852</v>
      </c>
    </row>
    <row r="19662" spans="1:5" ht="13.8" x14ac:dyDescent="0.25">
      <c r="A19662" s="47">
        <v>43284</v>
      </c>
      <c r="B19662" s="45" t="str">
        <f t="shared" ref="B19662:B19722" si="638">TEXT(A19662,"mmmm")</f>
        <v>July</v>
      </c>
      <c r="C19662" s="53">
        <f t="shared" ref="C19662:C19722" si="639">YEAR(A19662)</f>
        <v>2018</v>
      </c>
      <c r="D19662" s="43" t="s">
        <v>97</v>
      </c>
      <c r="E19662" s="132">
        <v>20.279600000000002</v>
      </c>
    </row>
    <row r="19663" spans="1:5" ht="13.8" x14ac:dyDescent="0.25">
      <c r="A19663" s="47">
        <v>43284</v>
      </c>
      <c r="B19663" s="45" t="str">
        <f t="shared" si="638"/>
        <v>July</v>
      </c>
      <c r="C19663" s="53">
        <f t="shared" si="639"/>
        <v>2018</v>
      </c>
      <c r="D19663" s="43" t="s">
        <v>98</v>
      </c>
      <c r="E19663" s="132">
        <v>15.921999999999999</v>
      </c>
    </row>
    <row r="19664" spans="1:5" ht="15.6" x14ac:dyDescent="0.3">
      <c r="A19664" s="47">
        <v>43284</v>
      </c>
      <c r="B19664" s="45" t="str">
        <f t="shared" si="638"/>
        <v>July</v>
      </c>
      <c r="C19664" s="53">
        <f t="shared" si="639"/>
        <v>2018</v>
      </c>
      <c r="D19664" s="130" t="s">
        <v>136</v>
      </c>
      <c r="E19664" s="132">
        <v>24.218200000000003</v>
      </c>
    </row>
    <row r="19665" spans="1:5" ht="13.8" x14ac:dyDescent="0.25">
      <c r="A19665" s="47">
        <v>43284</v>
      </c>
      <c r="B19665" s="45" t="str">
        <f t="shared" si="638"/>
        <v>July</v>
      </c>
      <c r="C19665" s="53">
        <f t="shared" si="639"/>
        <v>2018</v>
      </c>
      <c r="D19665" s="43" t="s">
        <v>118</v>
      </c>
      <c r="E19665" s="132">
        <v>22.248899999999999</v>
      </c>
    </row>
    <row r="19666" spans="1:5" ht="13.8" x14ac:dyDescent="0.25">
      <c r="A19666" s="47">
        <v>43284</v>
      </c>
      <c r="B19666" s="45" t="str">
        <f t="shared" si="638"/>
        <v>July</v>
      </c>
      <c r="C19666" s="53">
        <f t="shared" si="639"/>
        <v>2018</v>
      </c>
      <c r="D19666" s="43" t="s">
        <v>102</v>
      </c>
      <c r="E19666" s="132">
        <v>21.9556</v>
      </c>
    </row>
    <row r="19667" spans="1:5" ht="13.8" x14ac:dyDescent="0.25">
      <c r="A19667" s="47">
        <v>43284</v>
      </c>
      <c r="B19667" s="45" t="str">
        <f t="shared" si="638"/>
        <v>July</v>
      </c>
      <c r="C19667" s="53">
        <f t="shared" si="639"/>
        <v>2018</v>
      </c>
      <c r="D19667" s="43" t="s">
        <v>119</v>
      </c>
      <c r="E19667" s="132">
        <v>21.243299999999998</v>
      </c>
    </row>
    <row r="19668" spans="1:5" ht="13.8" x14ac:dyDescent="0.25">
      <c r="A19668" s="47">
        <v>43284</v>
      </c>
      <c r="B19668" s="45" t="str">
        <f t="shared" si="638"/>
        <v>July</v>
      </c>
      <c r="C19668" s="53">
        <f t="shared" si="639"/>
        <v>2018</v>
      </c>
      <c r="D19668" s="43" t="s">
        <v>120</v>
      </c>
      <c r="E19668" s="132">
        <v>20.1539</v>
      </c>
    </row>
    <row r="19669" spans="1:5" ht="13.8" x14ac:dyDescent="0.25">
      <c r="A19669" s="47">
        <v>43284</v>
      </c>
      <c r="B19669" s="45" t="str">
        <f t="shared" si="638"/>
        <v>July</v>
      </c>
      <c r="C19669" s="53">
        <f t="shared" si="639"/>
        <v>2018</v>
      </c>
      <c r="D19669" s="43" t="s">
        <v>103</v>
      </c>
      <c r="E19669" s="132">
        <v>19.441599999999998</v>
      </c>
    </row>
    <row r="19670" spans="1:5" ht="13.8" x14ac:dyDescent="0.25">
      <c r="A19670" s="47">
        <v>43284</v>
      </c>
      <c r="B19670" s="45" t="str">
        <f t="shared" si="638"/>
        <v>July</v>
      </c>
      <c r="C19670" s="53">
        <f t="shared" si="639"/>
        <v>2018</v>
      </c>
      <c r="D19670" s="43" t="s">
        <v>116</v>
      </c>
      <c r="E19670" s="132">
        <v>12.70815</v>
      </c>
    </row>
    <row r="19671" spans="1:5" ht="13.8" x14ac:dyDescent="0.25">
      <c r="A19671" s="47">
        <v>43284</v>
      </c>
      <c r="B19671" s="45" t="str">
        <f t="shared" si="638"/>
        <v>July</v>
      </c>
      <c r="C19671" s="53">
        <f t="shared" si="639"/>
        <v>2018</v>
      </c>
      <c r="D19671" s="43" t="s">
        <v>104</v>
      </c>
      <c r="E19671" s="132">
        <v>16.016350000000003</v>
      </c>
    </row>
    <row r="19672" spans="1:5" ht="13.8" x14ac:dyDescent="0.25">
      <c r="A19672" s="47">
        <v>43284</v>
      </c>
      <c r="B19672" s="45" t="str">
        <f t="shared" si="638"/>
        <v>July</v>
      </c>
      <c r="C19672" s="53">
        <f t="shared" si="639"/>
        <v>2018</v>
      </c>
      <c r="D19672" s="43" t="s">
        <v>121</v>
      </c>
      <c r="E19672" s="132">
        <v>15.230899999999998</v>
      </c>
    </row>
    <row r="19673" spans="1:5" ht="13.8" x14ac:dyDescent="0.25">
      <c r="A19673" s="47">
        <v>43284</v>
      </c>
      <c r="B19673" s="45" t="str">
        <f t="shared" si="638"/>
        <v>July</v>
      </c>
      <c r="C19673" s="53">
        <f t="shared" si="639"/>
        <v>2018</v>
      </c>
      <c r="D19673" s="43" t="s">
        <v>122</v>
      </c>
      <c r="E19673" s="132">
        <v>13.796600000000002</v>
      </c>
    </row>
    <row r="19674" spans="1:5" ht="13.8" x14ac:dyDescent="0.25">
      <c r="A19674" s="47">
        <v>43284</v>
      </c>
      <c r="B19674" s="45" t="str">
        <f t="shared" si="638"/>
        <v>July</v>
      </c>
      <c r="C19674" s="53">
        <f t="shared" si="639"/>
        <v>2018</v>
      </c>
      <c r="D19674" s="43" t="s">
        <v>123</v>
      </c>
      <c r="E19674" s="132">
        <v>13.62585</v>
      </c>
    </row>
    <row r="19675" spans="1:5" ht="13.8" x14ac:dyDescent="0.25">
      <c r="A19675" s="47">
        <v>43284</v>
      </c>
      <c r="B19675" s="45" t="str">
        <f t="shared" si="638"/>
        <v>July</v>
      </c>
      <c r="C19675" s="53">
        <f t="shared" si="639"/>
        <v>2018</v>
      </c>
      <c r="D19675" s="43" t="s">
        <v>99</v>
      </c>
      <c r="E19675" s="132">
        <v>10.202999999999999</v>
      </c>
    </row>
    <row r="19676" spans="1:5" ht="13.8" x14ac:dyDescent="0.25">
      <c r="A19676" s="47">
        <v>43284</v>
      </c>
      <c r="B19676" s="45" t="str">
        <f t="shared" si="638"/>
        <v>July</v>
      </c>
      <c r="C19676" s="53">
        <f t="shared" si="639"/>
        <v>2018</v>
      </c>
      <c r="D19676" s="43" t="s">
        <v>100</v>
      </c>
      <c r="E19676" s="132">
        <v>9.9344999999999999</v>
      </c>
    </row>
    <row r="19677" spans="1:5" ht="13.8" x14ac:dyDescent="0.25">
      <c r="A19677" s="47">
        <v>43284</v>
      </c>
      <c r="B19677" s="45" t="str">
        <f t="shared" si="638"/>
        <v>July</v>
      </c>
      <c r="C19677" s="53">
        <f t="shared" si="639"/>
        <v>2018</v>
      </c>
      <c r="D19677" s="43" t="s">
        <v>101</v>
      </c>
      <c r="E19677" s="132">
        <v>9.5048999999999992</v>
      </c>
    </row>
    <row r="19678" spans="1:5" ht="13.8" x14ac:dyDescent="0.25">
      <c r="A19678" s="47">
        <v>43284</v>
      </c>
      <c r="B19678" s="45" t="str">
        <f t="shared" si="638"/>
        <v>July</v>
      </c>
      <c r="C19678" s="53">
        <f t="shared" si="639"/>
        <v>2018</v>
      </c>
      <c r="D19678" s="43" t="s">
        <v>124</v>
      </c>
      <c r="E19678" s="132">
        <v>9.4243499999999987</v>
      </c>
    </row>
    <row r="19679" spans="1:5" ht="13.8" x14ac:dyDescent="0.25">
      <c r="A19679" s="47">
        <v>43284</v>
      </c>
      <c r="B19679" s="45" t="str">
        <f t="shared" si="638"/>
        <v>July</v>
      </c>
      <c r="C19679" s="53">
        <f t="shared" si="639"/>
        <v>2018</v>
      </c>
      <c r="D19679" s="43" t="s">
        <v>125</v>
      </c>
      <c r="E19679" s="132">
        <v>8.4309000000000012</v>
      </c>
    </row>
    <row r="19680" spans="1:5" ht="13.8" x14ac:dyDescent="0.25">
      <c r="A19680" s="47">
        <v>43284</v>
      </c>
      <c r="B19680" s="45" t="str">
        <f t="shared" si="638"/>
        <v>July</v>
      </c>
      <c r="C19680" s="53">
        <f t="shared" si="639"/>
        <v>2018</v>
      </c>
      <c r="D19680" s="43" t="s">
        <v>126</v>
      </c>
      <c r="E19680" s="132">
        <v>8.7756500000000006</v>
      </c>
    </row>
    <row r="19681" spans="1:5" ht="13.8" x14ac:dyDescent="0.25">
      <c r="A19681" s="47">
        <v>43284</v>
      </c>
      <c r="B19681" s="45" t="str">
        <f t="shared" si="638"/>
        <v>July</v>
      </c>
      <c r="C19681" s="53">
        <f t="shared" si="639"/>
        <v>2018</v>
      </c>
      <c r="D19681" s="43" t="s">
        <v>127</v>
      </c>
      <c r="E19681" s="132">
        <v>8.5039499999999997</v>
      </c>
    </row>
    <row r="19682" spans="1:5" ht="13.8" x14ac:dyDescent="0.25">
      <c r="A19682" s="47">
        <v>43284</v>
      </c>
      <c r="B19682" s="45" t="str">
        <f t="shared" si="638"/>
        <v>July</v>
      </c>
      <c r="C19682" s="53">
        <f t="shared" si="639"/>
        <v>2018</v>
      </c>
      <c r="D19682" s="43" t="s">
        <v>105</v>
      </c>
      <c r="E19682" s="132">
        <v>6.6319500000000007</v>
      </c>
    </row>
    <row r="19683" spans="1:5" ht="13.8" x14ac:dyDescent="0.25">
      <c r="A19683" s="47">
        <v>43284</v>
      </c>
      <c r="B19683" s="45" t="str">
        <f t="shared" si="638"/>
        <v>July</v>
      </c>
      <c r="C19683" s="53">
        <f t="shared" si="639"/>
        <v>2018</v>
      </c>
      <c r="D19683" s="43" t="s">
        <v>128</v>
      </c>
      <c r="E19683" s="132">
        <v>8.4386500000000009</v>
      </c>
    </row>
    <row r="19684" spans="1:5" ht="13.8" x14ac:dyDescent="0.25">
      <c r="A19684" s="47">
        <v>43291</v>
      </c>
      <c r="B19684" s="45" t="str">
        <f t="shared" si="638"/>
        <v>July</v>
      </c>
      <c r="C19684" s="53">
        <f t="shared" si="639"/>
        <v>2018</v>
      </c>
      <c r="D19684" s="43" t="s">
        <v>131</v>
      </c>
      <c r="E19684" s="132">
        <v>28.443050000000003</v>
      </c>
    </row>
    <row r="19685" spans="1:5" ht="13.8" x14ac:dyDescent="0.25">
      <c r="A19685" s="47">
        <v>43291</v>
      </c>
      <c r="B19685" s="45" t="str">
        <f t="shared" si="638"/>
        <v>July</v>
      </c>
      <c r="C19685" s="53">
        <f t="shared" si="639"/>
        <v>2018</v>
      </c>
      <c r="D19685" s="43" t="s">
        <v>115</v>
      </c>
      <c r="E19685" s="132">
        <v>24.96</v>
      </c>
    </row>
    <row r="19686" spans="1:5" ht="13.8" x14ac:dyDescent="0.25">
      <c r="A19686" s="47">
        <v>43291</v>
      </c>
      <c r="B19686" s="45" t="str">
        <f t="shared" si="638"/>
        <v>July</v>
      </c>
      <c r="C19686" s="53">
        <f t="shared" si="639"/>
        <v>2018</v>
      </c>
      <c r="D19686" s="43" t="s">
        <v>95</v>
      </c>
      <c r="E19686" s="132">
        <v>22.1312</v>
      </c>
    </row>
    <row r="19687" spans="1:5" ht="13.8" x14ac:dyDescent="0.25">
      <c r="A19687" s="47">
        <v>43291</v>
      </c>
      <c r="B19687" s="45" t="str">
        <f t="shared" si="638"/>
        <v>July</v>
      </c>
      <c r="C19687" s="53">
        <f t="shared" si="639"/>
        <v>2018</v>
      </c>
      <c r="D19687" s="43" t="s">
        <v>96</v>
      </c>
      <c r="E19687" s="132">
        <v>21.132800000000003</v>
      </c>
    </row>
    <row r="19688" spans="1:5" ht="13.8" x14ac:dyDescent="0.25">
      <c r="A19688" s="47">
        <v>43291</v>
      </c>
      <c r="B19688" s="45" t="str">
        <f t="shared" si="638"/>
        <v>July</v>
      </c>
      <c r="C19688" s="53">
        <f t="shared" si="639"/>
        <v>2018</v>
      </c>
      <c r="D19688" s="43" t="s">
        <v>97</v>
      </c>
      <c r="E19688" s="132">
        <v>20.134399999999999</v>
      </c>
    </row>
    <row r="19689" spans="1:5" ht="13.8" x14ac:dyDescent="0.25">
      <c r="A19689" s="47">
        <v>43291</v>
      </c>
      <c r="B19689" s="45" t="str">
        <f t="shared" si="638"/>
        <v>July</v>
      </c>
      <c r="C19689" s="53">
        <f t="shared" si="639"/>
        <v>2018</v>
      </c>
      <c r="D19689" s="43" t="s">
        <v>98</v>
      </c>
      <c r="E19689" s="132">
        <v>15.808</v>
      </c>
    </row>
    <row r="19690" spans="1:5" ht="15.6" x14ac:dyDescent="0.3">
      <c r="A19690" s="47">
        <v>43291</v>
      </c>
      <c r="B19690" s="45" t="str">
        <f t="shared" si="638"/>
        <v>July</v>
      </c>
      <c r="C19690" s="53">
        <f t="shared" si="639"/>
        <v>2018</v>
      </c>
      <c r="D19690" s="130" t="s">
        <v>136</v>
      </c>
      <c r="E19690" s="132">
        <v>24.044799999999999</v>
      </c>
    </row>
    <row r="19691" spans="1:5" ht="13.8" x14ac:dyDescent="0.25">
      <c r="A19691" s="47">
        <v>43291</v>
      </c>
      <c r="B19691" s="45" t="str">
        <f t="shared" si="638"/>
        <v>July</v>
      </c>
      <c r="C19691" s="53">
        <f t="shared" si="639"/>
        <v>2018</v>
      </c>
      <c r="D19691" s="43" t="s">
        <v>118</v>
      </c>
      <c r="E19691" s="132">
        <v>22.089600000000001</v>
      </c>
    </row>
    <row r="19692" spans="1:5" ht="13.8" x14ac:dyDescent="0.25">
      <c r="A19692" s="47">
        <v>43291</v>
      </c>
      <c r="B19692" s="45" t="str">
        <f t="shared" si="638"/>
        <v>July</v>
      </c>
      <c r="C19692" s="53">
        <f t="shared" si="639"/>
        <v>2018</v>
      </c>
      <c r="D19692" s="43" t="s">
        <v>102</v>
      </c>
      <c r="E19692" s="132">
        <v>21.798400000000001</v>
      </c>
    </row>
    <row r="19693" spans="1:5" ht="13.8" x14ac:dyDescent="0.25">
      <c r="A19693" s="47">
        <v>43291</v>
      </c>
      <c r="B19693" s="45" t="str">
        <f t="shared" si="638"/>
        <v>July</v>
      </c>
      <c r="C19693" s="53">
        <f t="shared" si="639"/>
        <v>2018</v>
      </c>
      <c r="D19693" s="43" t="s">
        <v>119</v>
      </c>
      <c r="E19693" s="132">
        <v>21.091200000000001</v>
      </c>
    </row>
    <row r="19694" spans="1:5" ht="13.8" x14ac:dyDescent="0.25">
      <c r="A19694" s="47">
        <v>43291</v>
      </c>
      <c r="B19694" s="45" t="str">
        <f t="shared" si="638"/>
        <v>July</v>
      </c>
      <c r="C19694" s="53">
        <f t="shared" si="639"/>
        <v>2018</v>
      </c>
      <c r="D19694" s="43" t="s">
        <v>120</v>
      </c>
      <c r="E19694" s="132">
        <v>20.009599999999999</v>
      </c>
    </row>
    <row r="19695" spans="1:5" ht="13.8" x14ac:dyDescent="0.25">
      <c r="A19695" s="50">
        <v>43291</v>
      </c>
      <c r="B19695" s="45" t="str">
        <f t="shared" si="638"/>
        <v>July</v>
      </c>
      <c r="C19695" s="53">
        <f t="shared" si="639"/>
        <v>2018</v>
      </c>
      <c r="D19695" s="43" t="s">
        <v>103</v>
      </c>
      <c r="E19695" s="132">
        <v>19.302399999999999</v>
      </c>
    </row>
    <row r="19696" spans="1:5" ht="13.8" x14ac:dyDescent="0.25">
      <c r="A19696" s="47">
        <v>43291</v>
      </c>
      <c r="B19696" s="45" t="str">
        <f t="shared" si="638"/>
        <v>July</v>
      </c>
      <c r="C19696" s="53">
        <f t="shared" si="639"/>
        <v>2018</v>
      </c>
      <c r="D19696" s="43" t="s">
        <v>116</v>
      </c>
      <c r="E19696" s="132">
        <v>12.568500000000002</v>
      </c>
    </row>
    <row r="19697" spans="1:5" ht="13.8" x14ac:dyDescent="0.25">
      <c r="A19697" s="47">
        <v>43291</v>
      </c>
      <c r="B19697" s="45" t="str">
        <f t="shared" si="638"/>
        <v>July</v>
      </c>
      <c r="C19697" s="53">
        <f t="shared" si="639"/>
        <v>2018</v>
      </c>
      <c r="D19697" s="43" t="s">
        <v>104</v>
      </c>
      <c r="E19697" s="132">
        <v>15.711500000000001</v>
      </c>
    </row>
    <row r="19698" spans="1:5" ht="13.8" x14ac:dyDescent="0.25">
      <c r="A19698" s="47">
        <v>43291</v>
      </c>
      <c r="B19698" s="45" t="str">
        <f t="shared" si="638"/>
        <v>July</v>
      </c>
      <c r="C19698" s="53">
        <f t="shared" si="639"/>
        <v>2018</v>
      </c>
      <c r="D19698" s="43" t="s">
        <v>121</v>
      </c>
      <c r="E19698" s="132">
        <v>14.940999999999999</v>
      </c>
    </row>
    <row r="19699" spans="1:5" ht="13.8" x14ac:dyDescent="0.25">
      <c r="A19699" s="47">
        <v>43291</v>
      </c>
      <c r="B19699" s="45" t="str">
        <f t="shared" si="638"/>
        <v>July</v>
      </c>
      <c r="C19699" s="53">
        <f t="shared" si="639"/>
        <v>2018</v>
      </c>
      <c r="D19699" s="43" t="s">
        <v>122</v>
      </c>
      <c r="E19699" s="132">
        <v>13.534000000000001</v>
      </c>
    </row>
    <row r="19700" spans="1:5" ht="13.8" x14ac:dyDescent="0.25">
      <c r="A19700" s="47">
        <v>43291</v>
      </c>
      <c r="B19700" s="45" t="str">
        <f t="shared" si="638"/>
        <v>July</v>
      </c>
      <c r="C19700" s="53">
        <f t="shared" si="639"/>
        <v>2018</v>
      </c>
      <c r="D19700" s="43" t="s">
        <v>123</v>
      </c>
      <c r="E19700" s="132">
        <v>13.3665</v>
      </c>
    </row>
    <row r="19701" spans="1:5" ht="13.8" x14ac:dyDescent="0.25">
      <c r="A19701" s="47">
        <v>43291</v>
      </c>
      <c r="B19701" s="45" t="str">
        <f t="shared" si="638"/>
        <v>July</v>
      </c>
      <c r="C19701" s="53">
        <f t="shared" si="639"/>
        <v>2018</v>
      </c>
      <c r="D19701" s="43" t="s">
        <v>99</v>
      </c>
      <c r="E19701" s="132">
        <v>10.278999999999998</v>
      </c>
    </row>
    <row r="19702" spans="1:5" ht="13.8" x14ac:dyDescent="0.25">
      <c r="A19702" s="47">
        <v>43291</v>
      </c>
      <c r="B19702" s="45" t="str">
        <f t="shared" si="638"/>
        <v>July</v>
      </c>
      <c r="C19702" s="53">
        <f t="shared" si="639"/>
        <v>2018</v>
      </c>
      <c r="D19702" s="43" t="s">
        <v>100</v>
      </c>
      <c r="E19702" s="132">
        <v>10.0085</v>
      </c>
    </row>
    <row r="19703" spans="1:5" ht="13.8" x14ac:dyDescent="0.25">
      <c r="A19703" s="47">
        <v>43291</v>
      </c>
      <c r="B19703" s="45" t="str">
        <f t="shared" si="638"/>
        <v>July</v>
      </c>
      <c r="C19703" s="53">
        <f t="shared" si="639"/>
        <v>2018</v>
      </c>
      <c r="D19703" s="43" t="s">
        <v>101</v>
      </c>
      <c r="E19703" s="132">
        <v>9.5757000000000012</v>
      </c>
    </row>
    <row r="19704" spans="1:5" ht="13.8" x14ac:dyDescent="0.25">
      <c r="A19704" s="47">
        <v>43291</v>
      </c>
      <c r="B19704" s="45" t="str">
        <f t="shared" si="638"/>
        <v>July</v>
      </c>
      <c r="C19704" s="53">
        <f t="shared" si="639"/>
        <v>2018</v>
      </c>
      <c r="D19704" s="43" t="s">
        <v>124</v>
      </c>
      <c r="E19704" s="132">
        <v>9.4945499999999985</v>
      </c>
    </row>
    <row r="19705" spans="1:5" ht="13.8" x14ac:dyDescent="0.25">
      <c r="A19705" s="47">
        <v>43291</v>
      </c>
      <c r="B19705" s="45" t="str">
        <f t="shared" si="638"/>
        <v>July</v>
      </c>
      <c r="C19705" s="53">
        <f t="shared" si="639"/>
        <v>2018</v>
      </c>
      <c r="D19705" s="43" t="s">
        <v>125</v>
      </c>
      <c r="E19705" s="132">
        <v>8.4937000000000005</v>
      </c>
    </row>
    <row r="19706" spans="1:5" ht="13.8" x14ac:dyDescent="0.25">
      <c r="A19706" s="47">
        <v>43291</v>
      </c>
      <c r="B19706" s="45" t="str">
        <f t="shared" si="638"/>
        <v>July</v>
      </c>
      <c r="C19706" s="53">
        <f t="shared" si="639"/>
        <v>2018</v>
      </c>
      <c r="D19706" s="43" t="s">
        <v>126</v>
      </c>
      <c r="E19706" s="132">
        <v>8.8354500000000016</v>
      </c>
    </row>
    <row r="19707" spans="1:5" ht="13.8" x14ac:dyDescent="0.25">
      <c r="A19707" s="47">
        <v>43291</v>
      </c>
      <c r="B19707" s="45" t="str">
        <f t="shared" si="638"/>
        <v>July</v>
      </c>
      <c r="C19707" s="53">
        <f t="shared" si="639"/>
        <v>2018</v>
      </c>
      <c r="D19707" s="43" t="s">
        <v>127</v>
      </c>
      <c r="E19707" s="132">
        <v>8.5573499999999996</v>
      </c>
    </row>
    <row r="19708" spans="1:5" ht="13.8" x14ac:dyDescent="0.25">
      <c r="A19708" s="50">
        <v>43291</v>
      </c>
      <c r="B19708" s="45" t="str">
        <f t="shared" si="638"/>
        <v>July</v>
      </c>
      <c r="C19708" s="53">
        <f t="shared" si="639"/>
        <v>2018</v>
      </c>
      <c r="D19708" s="43" t="s">
        <v>105</v>
      </c>
      <c r="E19708" s="132">
        <v>6.681350000000001</v>
      </c>
    </row>
    <row r="19709" spans="1:5" ht="13.8" x14ac:dyDescent="0.25">
      <c r="A19709" s="47">
        <v>43291</v>
      </c>
      <c r="B19709" s="45" t="str">
        <f t="shared" si="638"/>
        <v>July</v>
      </c>
      <c r="C19709" s="53">
        <f t="shared" si="639"/>
        <v>2018</v>
      </c>
      <c r="D19709" s="43" t="s">
        <v>128</v>
      </c>
      <c r="E19709" s="132">
        <v>8.4844500000000007</v>
      </c>
    </row>
    <row r="19710" spans="1:5" ht="13.8" x14ac:dyDescent="0.25">
      <c r="A19710" s="47">
        <v>43298</v>
      </c>
      <c r="B19710" s="45" t="str">
        <f t="shared" si="638"/>
        <v>July</v>
      </c>
      <c r="C19710" s="53">
        <f t="shared" si="639"/>
        <v>2018</v>
      </c>
      <c r="D19710" s="43" t="s">
        <v>131</v>
      </c>
      <c r="E19710" s="132">
        <v>28.62875</v>
      </c>
    </row>
    <row r="19711" spans="1:5" ht="13.8" x14ac:dyDescent="0.25">
      <c r="A19711" s="47">
        <v>43298</v>
      </c>
      <c r="B19711" s="45" t="str">
        <f t="shared" si="638"/>
        <v>July</v>
      </c>
      <c r="C19711" s="53">
        <f t="shared" si="639"/>
        <v>2018</v>
      </c>
      <c r="D19711" s="43" t="s">
        <v>115</v>
      </c>
      <c r="E19711" s="132">
        <v>24.9</v>
      </c>
    </row>
    <row r="19712" spans="1:5" ht="13.8" x14ac:dyDescent="0.25">
      <c r="A19712" s="47">
        <v>43298</v>
      </c>
      <c r="B19712" s="45" t="str">
        <f t="shared" si="638"/>
        <v>July</v>
      </c>
      <c r="C19712" s="53">
        <f t="shared" si="639"/>
        <v>2018</v>
      </c>
      <c r="D19712" s="43" t="s">
        <v>95</v>
      </c>
      <c r="E19712" s="132">
        <v>22.078000000000003</v>
      </c>
    </row>
    <row r="19713" spans="1:5" ht="13.8" x14ac:dyDescent="0.25">
      <c r="A19713" s="47">
        <v>43298</v>
      </c>
      <c r="B19713" s="45" t="str">
        <f t="shared" si="638"/>
        <v>July</v>
      </c>
      <c r="C19713" s="53">
        <f t="shared" si="639"/>
        <v>2018</v>
      </c>
      <c r="D19713" s="43" t="s">
        <v>96</v>
      </c>
      <c r="E19713" s="132">
        <v>21.081999999999997</v>
      </c>
    </row>
    <row r="19714" spans="1:5" ht="13.8" x14ac:dyDescent="0.25">
      <c r="A19714" s="47">
        <v>43298</v>
      </c>
      <c r="B19714" s="45" t="str">
        <f t="shared" si="638"/>
        <v>July</v>
      </c>
      <c r="C19714" s="53">
        <f t="shared" si="639"/>
        <v>2018</v>
      </c>
      <c r="D19714" s="43" t="s">
        <v>97</v>
      </c>
      <c r="E19714" s="132">
        <v>20.085999999999999</v>
      </c>
    </row>
    <row r="19715" spans="1:5" ht="13.8" x14ac:dyDescent="0.25">
      <c r="A19715" s="47">
        <v>43298</v>
      </c>
      <c r="B19715" s="45" t="str">
        <f t="shared" si="638"/>
        <v>July</v>
      </c>
      <c r="C19715" s="53">
        <f t="shared" si="639"/>
        <v>2018</v>
      </c>
      <c r="D19715" s="43" t="s">
        <v>98</v>
      </c>
      <c r="E19715" s="132">
        <v>15.77</v>
      </c>
    </row>
    <row r="19716" spans="1:5" ht="15.6" x14ac:dyDescent="0.3">
      <c r="A19716" s="47">
        <v>43298</v>
      </c>
      <c r="B19716" s="45" t="str">
        <f t="shared" si="638"/>
        <v>July</v>
      </c>
      <c r="C19716" s="53">
        <f t="shared" si="639"/>
        <v>2018</v>
      </c>
      <c r="D19716" s="130" t="s">
        <v>136</v>
      </c>
      <c r="E19716" s="132">
        <v>23.842500000000001</v>
      </c>
    </row>
    <row r="19717" spans="1:5" ht="13.8" x14ac:dyDescent="0.25">
      <c r="A19717" s="47">
        <v>43298</v>
      </c>
      <c r="B19717" s="45" t="str">
        <f t="shared" si="638"/>
        <v>July</v>
      </c>
      <c r="C19717" s="53">
        <f t="shared" si="639"/>
        <v>2018</v>
      </c>
      <c r="D19717" s="43" t="s">
        <v>118</v>
      </c>
      <c r="E19717" s="132">
        <v>21.903749999999999</v>
      </c>
    </row>
    <row r="19718" spans="1:5" ht="13.8" x14ac:dyDescent="0.25">
      <c r="A19718" s="47">
        <v>43298</v>
      </c>
      <c r="B19718" s="45" t="str">
        <f t="shared" si="638"/>
        <v>July</v>
      </c>
      <c r="C19718" s="53">
        <f t="shared" si="639"/>
        <v>2018</v>
      </c>
      <c r="D19718" s="43" t="s">
        <v>102</v>
      </c>
      <c r="E19718" s="132">
        <v>21.614999999999998</v>
      </c>
    </row>
    <row r="19719" spans="1:5" ht="13.8" x14ac:dyDescent="0.25">
      <c r="A19719" s="47">
        <v>43298</v>
      </c>
      <c r="B19719" s="45" t="str">
        <f t="shared" si="638"/>
        <v>July</v>
      </c>
      <c r="C19719" s="53">
        <f t="shared" si="639"/>
        <v>2018</v>
      </c>
      <c r="D19719" s="43" t="s">
        <v>119</v>
      </c>
      <c r="E19719" s="132">
        <v>20.91375</v>
      </c>
    </row>
    <row r="19720" spans="1:5" ht="13.8" x14ac:dyDescent="0.25">
      <c r="A19720" s="50">
        <v>43298</v>
      </c>
      <c r="B19720" s="45" t="str">
        <f t="shared" si="638"/>
        <v>July</v>
      </c>
      <c r="C19720" s="53">
        <f t="shared" si="639"/>
        <v>2018</v>
      </c>
      <c r="D19720" s="43" t="s">
        <v>120</v>
      </c>
      <c r="E19720" s="132">
        <v>19.841249999999999</v>
      </c>
    </row>
    <row r="19721" spans="1:5" ht="13.8" x14ac:dyDescent="0.25">
      <c r="A19721" s="47">
        <v>43298</v>
      </c>
      <c r="B19721" s="45" t="str">
        <f t="shared" si="638"/>
        <v>July</v>
      </c>
      <c r="C19721" s="53">
        <f t="shared" si="639"/>
        <v>2018</v>
      </c>
      <c r="D19721" s="43" t="s">
        <v>103</v>
      </c>
      <c r="E19721" s="132">
        <v>19.139999999999997</v>
      </c>
    </row>
    <row r="19722" spans="1:5" ht="13.8" x14ac:dyDescent="0.25">
      <c r="A19722" s="47">
        <v>43298</v>
      </c>
      <c r="B19722" s="45" t="str">
        <f t="shared" si="638"/>
        <v>July</v>
      </c>
      <c r="C19722" s="53">
        <f t="shared" si="639"/>
        <v>2018</v>
      </c>
      <c r="D19722" s="43" t="s">
        <v>116</v>
      </c>
      <c r="E19722" s="132">
        <v>12.2094</v>
      </c>
    </row>
    <row r="19723" spans="1:5" ht="13.8" x14ac:dyDescent="0.25">
      <c r="A19723" s="47">
        <v>43298</v>
      </c>
      <c r="B19723" s="45" t="str">
        <f t="shared" ref="B19723:B19784" si="640">TEXT(A19723,"mmmm")</f>
        <v>July</v>
      </c>
      <c r="C19723" s="53">
        <f t="shared" ref="C19723:C19784" si="641">YEAR(A19723)</f>
        <v>2018</v>
      </c>
      <c r="D19723" s="43" t="s">
        <v>104</v>
      </c>
      <c r="E19723" s="132">
        <v>18.173750000000002</v>
      </c>
    </row>
    <row r="19724" spans="1:5" ht="13.8" x14ac:dyDescent="0.25">
      <c r="A19724" s="47">
        <v>43298</v>
      </c>
      <c r="B19724" s="45" t="str">
        <f t="shared" si="640"/>
        <v>July</v>
      </c>
      <c r="C19724" s="53">
        <f t="shared" si="641"/>
        <v>2018</v>
      </c>
      <c r="D19724" s="43" t="s">
        <v>121</v>
      </c>
      <c r="E19724" s="132">
        <v>17.282499999999999</v>
      </c>
    </row>
    <row r="19725" spans="1:5" ht="13.8" x14ac:dyDescent="0.25">
      <c r="A19725" s="47">
        <v>43298</v>
      </c>
      <c r="B19725" s="45" t="str">
        <f t="shared" si="640"/>
        <v>July</v>
      </c>
      <c r="C19725" s="53">
        <f t="shared" si="641"/>
        <v>2018</v>
      </c>
      <c r="D19725" s="43" t="s">
        <v>122</v>
      </c>
      <c r="E19725" s="132">
        <v>15.654999999999999</v>
      </c>
    </row>
    <row r="19726" spans="1:5" ht="13.8" x14ac:dyDescent="0.25">
      <c r="A19726" s="47">
        <v>43298</v>
      </c>
      <c r="B19726" s="45" t="str">
        <f t="shared" si="640"/>
        <v>July</v>
      </c>
      <c r="C19726" s="53">
        <f t="shared" si="641"/>
        <v>2018</v>
      </c>
      <c r="D19726" s="43" t="s">
        <v>123</v>
      </c>
      <c r="E19726" s="132">
        <v>15.46125</v>
      </c>
    </row>
    <row r="19727" spans="1:5" ht="13.8" x14ac:dyDescent="0.25">
      <c r="A19727" s="47">
        <v>43298</v>
      </c>
      <c r="B19727" s="45" t="str">
        <f t="shared" si="640"/>
        <v>July</v>
      </c>
      <c r="C19727" s="53">
        <f t="shared" si="641"/>
        <v>2018</v>
      </c>
      <c r="D19727" s="43" t="s">
        <v>99</v>
      </c>
      <c r="E19727" s="132">
        <v>10.64</v>
      </c>
    </row>
    <row r="19728" spans="1:5" ht="13.8" x14ac:dyDescent="0.25">
      <c r="A19728" s="47">
        <v>43298</v>
      </c>
      <c r="B19728" s="45" t="str">
        <f t="shared" si="640"/>
        <v>July</v>
      </c>
      <c r="C19728" s="53">
        <f t="shared" si="641"/>
        <v>2018</v>
      </c>
      <c r="D19728" s="43" t="s">
        <v>100</v>
      </c>
      <c r="E19728" s="132">
        <v>10.36</v>
      </c>
    </row>
    <row r="19729" spans="1:5" ht="13.8" x14ac:dyDescent="0.25">
      <c r="A19729" s="47">
        <v>43298</v>
      </c>
      <c r="B19729" s="45" t="str">
        <f t="shared" si="640"/>
        <v>July</v>
      </c>
      <c r="C19729" s="53">
        <f t="shared" si="641"/>
        <v>2018</v>
      </c>
      <c r="D19729" s="43" t="s">
        <v>101</v>
      </c>
      <c r="E19729" s="132">
        <v>9.9120000000000008</v>
      </c>
    </row>
    <row r="19730" spans="1:5" ht="13.8" x14ac:dyDescent="0.25">
      <c r="A19730" s="47">
        <v>43298</v>
      </c>
      <c r="B19730" s="45" t="str">
        <f t="shared" si="640"/>
        <v>July</v>
      </c>
      <c r="C19730" s="53">
        <f t="shared" si="641"/>
        <v>2018</v>
      </c>
      <c r="D19730" s="43" t="s">
        <v>124</v>
      </c>
      <c r="E19730" s="132">
        <v>9.8279999999999994</v>
      </c>
    </row>
    <row r="19731" spans="1:5" ht="13.8" x14ac:dyDescent="0.25">
      <c r="A19731" s="47">
        <v>43298</v>
      </c>
      <c r="B19731" s="45" t="str">
        <f t="shared" si="640"/>
        <v>July</v>
      </c>
      <c r="C19731" s="53">
        <f t="shared" si="641"/>
        <v>2018</v>
      </c>
      <c r="D19731" s="43" t="s">
        <v>125</v>
      </c>
      <c r="E19731" s="132">
        <v>8.7919999999999998</v>
      </c>
    </row>
    <row r="19732" spans="1:5" ht="13.8" x14ac:dyDescent="0.25">
      <c r="A19732" s="47">
        <v>43298</v>
      </c>
      <c r="B19732" s="45" t="str">
        <f t="shared" si="640"/>
        <v>July</v>
      </c>
      <c r="C19732" s="53">
        <f t="shared" si="641"/>
        <v>2018</v>
      </c>
      <c r="D19732" s="43" t="s">
        <v>126</v>
      </c>
      <c r="E19732" s="132">
        <v>9.1195000000000004</v>
      </c>
    </row>
    <row r="19733" spans="1:5" ht="13.8" x14ac:dyDescent="0.25">
      <c r="A19733" s="50">
        <v>43298</v>
      </c>
      <c r="B19733" s="45" t="str">
        <f t="shared" si="640"/>
        <v>July</v>
      </c>
      <c r="C19733" s="53">
        <f t="shared" si="641"/>
        <v>2018</v>
      </c>
      <c r="D19733" s="43" t="s">
        <v>127</v>
      </c>
      <c r="E19733" s="132">
        <v>8.8109999999999999</v>
      </c>
    </row>
    <row r="19734" spans="1:5" ht="13.8" x14ac:dyDescent="0.25">
      <c r="A19734" s="47">
        <v>43298</v>
      </c>
      <c r="B19734" s="45" t="str">
        <f t="shared" si="640"/>
        <v>July</v>
      </c>
      <c r="C19734" s="53">
        <f t="shared" si="641"/>
        <v>2018</v>
      </c>
      <c r="D19734" s="43" t="s">
        <v>105</v>
      </c>
      <c r="E19734" s="132">
        <v>6.9160000000000004</v>
      </c>
    </row>
    <row r="19735" spans="1:5" ht="13.8" x14ac:dyDescent="0.25">
      <c r="A19735" s="47">
        <v>43298</v>
      </c>
      <c r="B19735" s="45" t="str">
        <f t="shared" si="640"/>
        <v>July</v>
      </c>
      <c r="C19735" s="53">
        <f t="shared" si="641"/>
        <v>2018</v>
      </c>
      <c r="D19735" s="43" t="s">
        <v>128</v>
      </c>
      <c r="E19735" s="132">
        <v>8.702</v>
      </c>
    </row>
    <row r="19736" spans="1:5" ht="13.8" x14ac:dyDescent="0.25">
      <c r="A19736" s="47">
        <v>43305</v>
      </c>
      <c r="B19736" s="45" t="str">
        <f t="shared" si="640"/>
        <v>July</v>
      </c>
      <c r="C19736" s="53">
        <f t="shared" si="641"/>
        <v>2018</v>
      </c>
      <c r="D19736" s="43" t="s">
        <v>131</v>
      </c>
      <c r="E19736" s="132">
        <v>30.43416666666667</v>
      </c>
    </row>
    <row r="19737" spans="1:5" ht="13.8" x14ac:dyDescent="0.25">
      <c r="A19737" s="47">
        <v>43305</v>
      </c>
      <c r="B19737" s="45" t="str">
        <f t="shared" si="640"/>
        <v>July</v>
      </c>
      <c r="C19737" s="53">
        <f t="shared" si="641"/>
        <v>2018</v>
      </c>
      <c r="D19737" s="43" t="s">
        <v>115</v>
      </c>
      <c r="E19737" s="132">
        <v>27.2</v>
      </c>
    </row>
    <row r="19738" spans="1:5" ht="13.8" x14ac:dyDescent="0.25">
      <c r="A19738" s="47">
        <v>43305</v>
      </c>
      <c r="B19738" s="45" t="str">
        <f t="shared" si="640"/>
        <v>July</v>
      </c>
      <c r="C19738" s="53">
        <f t="shared" si="641"/>
        <v>2018</v>
      </c>
      <c r="D19738" s="43" t="s">
        <v>95</v>
      </c>
      <c r="E19738" s="132">
        <v>24.117333333333335</v>
      </c>
    </row>
    <row r="19739" spans="1:5" ht="13.8" x14ac:dyDescent="0.25">
      <c r="A19739" s="47">
        <v>43305</v>
      </c>
      <c r="B19739" s="45" t="str">
        <f t="shared" si="640"/>
        <v>July</v>
      </c>
      <c r="C19739" s="53">
        <f t="shared" si="641"/>
        <v>2018</v>
      </c>
      <c r="D19739" s="43" t="s">
        <v>96</v>
      </c>
      <c r="E19739" s="132">
        <v>23.029333333333334</v>
      </c>
    </row>
    <row r="19740" spans="1:5" ht="13.8" x14ac:dyDescent="0.25">
      <c r="A19740" s="47">
        <v>43305</v>
      </c>
      <c r="B19740" s="45" t="str">
        <f t="shared" si="640"/>
        <v>July</v>
      </c>
      <c r="C19740" s="53">
        <f t="shared" si="641"/>
        <v>2018</v>
      </c>
      <c r="D19740" s="43" t="s">
        <v>97</v>
      </c>
      <c r="E19740" s="132">
        <v>21.941333333333333</v>
      </c>
    </row>
    <row r="19741" spans="1:5" ht="13.8" x14ac:dyDescent="0.25">
      <c r="A19741" s="47">
        <v>43305</v>
      </c>
      <c r="B19741" s="45" t="str">
        <f t="shared" si="640"/>
        <v>July</v>
      </c>
      <c r="C19741" s="53">
        <f t="shared" si="641"/>
        <v>2018</v>
      </c>
      <c r="D19741" s="43" t="s">
        <v>98</v>
      </c>
      <c r="E19741" s="132">
        <v>17.226666666666667</v>
      </c>
    </row>
    <row r="19742" spans="1:5" ht="15.6" x14ac:dyDescent="0.3">
      <c r="A19742" s="47">
        <v>43305</v>
      </c>
      <c r="B19742" s="45" t="str">
        <f t="shared" si="640"/>
        <v>July</v>
      </c>
      <c r="C19742" s="53">
        <f t="shared" si="641"/>
        <v>2018</v>
      </c>
      <c r="D19742" s="130" t="s">
        <v>136</v>
      </c>
      <c r="E19742" s="132">
        <v>25.721</v>
      </c>
    </row>
    <row r="19743" spans="1:5" ht="13.8" x14ac:dyDescent="0.25">
      <c r="A19743" s="47">
        <v>43305</v>
      </c>
      <c r="B19743" s="45" t="str">
        <f t="shared" si="640"/>
        <v>July</v>
      </c>
      <c r="C19743" s="53">
        <f t="shared" si="641"/>
        <v>2018</v>
      </c>
      <c r="D19743" s="43" t="s">
        <v>118</v>
      </c>
      <c r="E19743" s="132">
        <v>23.629499999999997</v>
      </c>
    </row>
    <row r="19744" spans="1:5" ht="13.8" x14ac:dyDescent="0.25">
      <c r="A19744" s="47">
        <v>43305</v>
      </c>
      <c r="B19744" s="45" t="str">
        <f t="shared" si="640"/>
        <v>July</v>
      </c>
      <c r="C19744" s="53">
        <f t="shared" si="641"/>
        <v>2018</v>
      </c>
      <c r="D19744" s="43" t="s">
        <v>102</v>
      </c>
      <c r="E19744" s="132">
        <v>23.318000000000001</v>
      </c>
    </row>
    <row r="19745" spans="1:5" ht="13.8" x14ac:dyDescent="0.25">
      <c r="A19745" s="50">
        <v>43305</v>
      </c>
      <c r="B19745" s="45" t="str">
        <f t="shared" si="640"/>
        <v>July</v>
      </c>
      <c r="C19745" s="53">
        <f t="shared" si="641"/>
        <v>2018</v>
      </c>
      <c r="D19745" s="43" t="s">
        <v>119</v>
      </c>
      <c r="E19745" s="132">
        <v>22.561500000000002</v>
      </c>
    </row>
    <row r="19746" spans="1:5" ht="13.8" x14ac:dyDescent="0.25">
      <c r="A19746" s="47">
        <v>43305</v>
      </c>
      <c r="B19746" s="45" t="str">
        <f t="shared" si="640"/>
        <v>July</v>
      </c>
      <c r="C19746" s="53">
        <f t="shared" si="641"/>
        <v>2018</v>
      </c>
      <c r="D19746" s="43" t="s">
        <v>120</v>
      </c>
      <c r="E19746" s="132">
        <v>21.404499999999999</v>
      </c>
    </row>
    <row r="19747" spans="1:5" ht="13.8" x14ac:dyDescent="0.25">
      <c r="A19747" s="47">
        <v>43305</v>
      </c>
      <c r="B19747" s="45" t="str">
        <f t="shared" si="640"/>
        <v>July</v>
      </c>
      <c r="C19747" s="53">
        <f t="shared" si="641"/>
        <v>2018</v>
      </c>
      <c r="D19747" s="43" t="s">
        <v>103</v>
      </c>
      <c r="E19747" s="132">
        <v>20.647999999999996</v>
      </c>
    </row>
    <row r="19748" spans="1:5" ht="13.8" x14ac:dyDescent="0.25">
      <c r="A19748" s="47">
        <v>43305</v>
      </c>
      <c r="B19748" s="45" t="str">
        <f t="shared" si="640"/>
        <v>July</v>
      </c>
      <c r="C19748" s="53">
        <f t="shared" si="641"/>
        <v>2018</v>
      </c>
      <c r="D19748" s="43" t="s">
        <v>116</v>
      </c>
      <c r="E19748" s="132">
        <v>12.26925</v>
      </c>
    </row>
    <row r="19749" spans="1:5" ht="13.8" x14ac:dyDescent="0.25">
      <c r="A19749" s="47">
        <v>43305</v>
      </c>
      <c r="B19749" s="45" t="str">
        <f t="shared" si="640"/>
        <v>July</v>
      </c>
      <c r="C19749" s="53">
        <f t="shared" si="641"/>
        <v>2018</v>
      </c>
      <c r="D19749" s="43" t="s">
        <v>104</v>
      </c>
      <c r="E19749" s="132">
        <v>18.212833333333332</v>
      </c>
    </row>
    <row r="19750" spans="1:5" ht="13.8" x14ac:dyDescent="0.25">
      <c r="A19750" s="47">
        <v>43305</v>
      </c>
      <c r="B19750" s="45" t="str">
        <f t="shared" si="640"/>
        <v>July</v>
      </c>
      <c r="C19750" s="53">
        <f t="shared" si="641"/>
        <v>2018</v>
      </c>
      <c r="D19750" s="43" t="s">
        <v>121</v>
      </c>
      <c r="E19750" s="132">
        <v>17.319666666666663</v>
      </c>
    </row>
    <row r="19751" spans="1:5" ht="13.8" x14ac:dyDescent="0.25">
      <c r="A19751" s="47">
        <v>43305</v>
      </c>
      <c r="B19751" s="45" t="str">
        <f t="shared" si="640"/>
        <v>July</v>
      </c>
      <c r="C19751" s="53">
        <f t="shared" si="641"/>
        <v>2018</v>
      </c>
      <c r="D19751" s="43" t="s">
        <v>122</v>
      </c>
      <c r="E19751" s="132">
        <v>15.688666666666666</v>
      </c>
    </row>
    <row r="19752" spans="1:5" ht="13.8" x14ac:dyDescent="0.25">
      <c r="A19752" s="47">
        <v>43305</v>
      </c>
      <c r="B19752" s="45" t="str">
        <f t="shared" si="640"/>
        <v>July</v>
      </c>
      <c r="C19752" s="53">
        <f t="shared" si="641"/>
        <v>2018</v>
      </c>
      <c r="D19752" s="43" t="s">
        <v>123</v>
      </c>
      <c r="E19752" s="132">
        <v>15.4945</v>
      </c>
    </row>
    <row r="19753" spans="1:5" ht="13.8" x14ac:dyDescent="0.25">
      <c r="A19753" s="47">
        <v>43305</v>
      </c>
      <c r="B19753" s="45" t="str">
        <f t="shared" si="640"/>
        <v>July</v>
      </c>
      <c r="C19753" s="53">
        <f t="shared" si="641"/>
        <v>2018</v>
      </c>
      <c r="D19753" s="43" t="s">
        <v>99</v>
      </c>
      <c r="E19753" s="132">
        <v>10.703333333333333</v>
      </c>
    </row>
    <row r="19754" spans="1:5" ht="13.8" x14ac:dyDescent="0.25">
      <c r="A19754" s="47">
        <v>43305</v>
      </c>
      <c r="B19754" s="45" t="str">
        <f t="shared" si="640"/>
        <v>July</v>
      </c>
      <c r="C19754" s="53">
        <f t="shared" si="641"/>
        <v>2018</v>
      </c>
      <c r="D19754" s="43" t="s">
        <v>100</v>
      </c>
      <c r="E19754" s="132">
        <v>10.421666666666667</v>
      </c>
    </row>
    <row r="19755" spans="1:5" ht="13.8" x14ac:dyDescent="0.25">
      <c r="A19755" s="47">
        <v>43305</v>
      </c>
      <c r="B19755" s="45" t="str">
        <f t="shared" si="640"/>
        <v>July</v>
      </c>
      <c r="C19755" s="53">
        <f t="shared" si="641"/>
        <v>2018</v>
      </c>
      <c r="D19755" s="43" t="s">
        <v>101</v>
      </c>
      <c r="E19755" s="132">
        <v>9.9710000000000001</v>
      </c>
    </row>
    <row r="19756" spans="1:5" ht="13.8" x14ac:dyDescent="0.25">
      <c r="A19756" s="47">
        <v>43305</v>
      </c>
      <c r="B19756" s="45" t="str">
        <f t="shared" si="640"/>
        <v>July</v>
      </c>
      <c r="C19756" s="53">
        <f t="shared" si="641"/>
        <v>2018</v>
      </c>
      <c r="D19756" s="43" t="s">
        <v>124</v>
      </c>
      <c r="E19756" s="132">
        <v>9.8864999999999998</v>
      </c>
    </row>
    <row r="19757" spans="1:5" ht="13.8" x14ac:dyDescent="0.25">
      <c r="A19757" s="47">
        <v>43305</v>
      </c>
      <c r="B19757" s="45" t="str">
        <f t="shared" si="640"/>
        <v>July</v>
      </c>
      <c r="C19757" s="53">
        <f t="shared" si="641"/>
        <v>2018</v>
      </c>
      <c r="D19757" s="43" t="s">
        <v>125</v>
      </c>
      <c r="E19757" s="132">
        <v>8.8443333333333332</v>
      </c>
    </row>
    <row r="19758" spans="1:5" ht="13.8" x14ac:dyDescent="0.25">
      <c r="A19758" s="50">
        <v>43305</v>
      </c>
      <c r="B19758" s="45" t="str">
        <f t="shared" si="640"/>
        <v>July</v>
      </c>
      <c r="C19758" s="53">
        <f t="shared" si="641"/>
        <v>2018</v>
      </c>
      <c r="D19758" s="43" t="s">
        <v>126</v>
      </c>
      <c r="E19758" s="132">
        <v>9.1693333333333342</v>
      </c>
    </row>
    <row r="19759" spans="1:5" ht="13.8" x14ac:dyDescent="0.25">
      <c r="A19759" s="47">
        <v>43305</v>
      </c>
      <c r="B19759" s="45" t="str">
        <f t="shared" si="640"/>
        <v>July</v>
      </c>
      <c r="C19759" s="53">
        <f t="shared" si="641"/>
        <v>2018</v>
      </c>
      <c r="D19759" s="43" t="s">
        <v>127</v>
      </c>
      <c r="E19759" s="132">
        <v>8.855500000000001</v>
      </c>
    </row>
    <row r="19760" spans="1:5" ht="13.8" x14ac:dyDescent="0.25">
      <c r="A19760" s="47">
        <v>43305</v>
      </c>
      <c r="B19760" s="45" t="str">
        <f t="shared" si="640"/>
        <v>July</v>
      </c>
      <c r="C19760" s="53">
        <f t="shared" si="641"/>
        <v>2018</v>
      </c>
      <c r="D19760" s="43" t="s">
        <v>105</v>
      </c>
      <c r="E19760" s="132">
        <v>6.9571666666666685</v>
      </c>
    </row>
    <row r="19761" spans="1:5" ht="13.8" x14ac:dyDescent="0.25">
      <c r="A19761" s="47">
        <v>43305</v>
      </c>
      <c r="B19761" s="45" t="str">
        <f t="shared" si="640"/>
        <v>July</v>
      </c>
      <c r="C19761" s="53">
        <f t="shared" si="641"/>
        <v>2018</v>
      </c>
      <c r="D19761" s="43" t="s">
        <v>128</v>
      </c>
      <c r="E19761" s="132">
        <v>8.7401666666666671</v>
      </c>
    </row>
    <row r="19762" spans="1:5" ht="13.8" x14ac:dyDescent="0.25">
      <c r="A19762" s="47">
        <v>43312</v>
      </c>
      <c r="B19762" s="45" t="str">
        <f t="shared" si="640"/>
        <v>July</v>
      </c>
      <c r="C19762" s="53">
        <f t="shared" si="641"/>
        <v>2018</v>
      </c>
      <c r="D19762" s="43" t="s">
        <v>131</v>
      </c>
      <c r="E19762" s="132">
        <v>36.314666666666668</v>
      </c>
    </row>
    <row r="19763" spans="1:5" ht="13.8" x14ac:dyDescent="0.25">
      <c r="A19763" s="47">
        <v>43312</v>
      </c>
      <c r="B19763" s="45" t="str">
        <f t="shared" si="640"/>
        <v>July</v>
      </c>
      <c r="C19763" s="53">
        <f t="shared" si="641"/>
        <v>2018</v>
      </c>
      <c r="D19763" s="43" t="s">
        <v>115</v>
      </c>
      <c r="E19763" s="132">
        <v>32.5</v>
      </c>
    </row>
    <row r="19764" spans="1:5" ht="13.8" x14ac:dyDescent="0.25">
      <c r="A19764" s="47">
        <v>43312</v>
      </c>
      <c r="B19764" s="45" t="str">
        <f t="shared" si="640"/>
        <v>July</v>
      </c>
      <c r="C19764" s="53">
        <f t="shared" si="641"/>
        <v>2018</v>
      </c>
      <c r="D19764" s="43" t="s">
        <v>95</v>
      </c>
      <c r="E19764" s="132">
        <v>28.816666666666666</v>
      </c>
    </row>
    <row r="19765" spans="1:5" ht="13.8" x14ac:dyDescent="0.25">
      <c r="A19765" s="47">
        <v>43312</v>
      </c>
      <c r="B19765" s="45" t="str">
        <f t="shared" si="640"/>
        <v>July</v>
      </c>
      <c r="C19765" s="53">
        <f t="shared" si="641"/>
        <v>2018</v>
      </c>
      <c r="D19765" s="43" t="s">
        <v>96</v>
      </c>
      <c r="E19765" s="132">
        <v>27.516666666666666</v>
      </c>
    </row>
    <row r="19766" spans="1:5" ht="13.8" x14ac:dyDescent="0.25">
      <c r="A19766" s="47">
        <v>43312</v>
      </c>
      <c r="B19766" s="45" t="str">
        <f t="shared" si="640"/>
        <v>July</v>
      </c>
      <c r="C19766" s="53">
        <f t="shared" si="641"/>
        <v>2018</v>
      </c>
      <c r="D19766" s="43" t="s">
        <v>97</v>
      </c>
      <c r="E19766" s="132">
        <v>26.216666666666665</v>
      </c>
    </row>
    <row r="19767" spans="1:5" ht="13.8" x14ac:dyDescent="0.25">
      <c r="A19767" s="47">
        <v>43312</v>
      </c>
      <c r="B19767" s="45" t="str">
        <f t="shared" si="640"/>
        <v>July</v>
      </c>
      <c r="C19767" s="53">
        <f t="shared" si="641"/>
        <v>2018</v>
      </c>
      <c r="D19767" s="43" t="s">
        <v>98</v>
      </c>
      <c r="E19767" s="132">
        <v>20.583333333333329</v>
      </c>
    </row>
    <row r="19768" spans="1:5" ht="15.6" x14ac:dyDescent="0.3">
      <c r="A19768" s="47">
        <v>43312</v>
      </c>
      <c r="B19768" s="45" t="str">
        <f t="shared" si="640"/>
        <v>July</v>
      </c>
      <c r="C19768" s="53">
        <f t="shared" si="641"/>
        <v>2018</v>
      </c>
      <c r="D19768" s="130" t="s">
        <v>136</v>
      </c>
      <c r="E19768" s="132">
        <v>31.30833333333333</v>
      </c>
    </row>
    <row r="19769" spans="1:5" ht="13.8" x14ac:dyDescent="0.25">
      <c r="A19769" s="47">
        <v>43312</v>
      </c>
      <c r="B19769" s="45" t="str">
        <f t="shared" si="640"/>
        <v>July</v>
      </c>
      <c r="C19769" s="53">
        <f t="shared" si="641"/>
        <v>2018</v>
      </c>
      <c r="D19769" s="43" t="s">
        <v>118</v>
      </c>
      <c r="E19769" s="132">
        <v>28.762499999999996</v>
      </c>
    </row>
    <row r="19770" spans="1:5" ht="13.8" x14ac:dyDescent="0.25">
      <c r="A19770" s="50">
        <v>43312</v>
      </c>
      <c r="B19770" s="45" t="str">
        <f t="shared" si="640"/>
        <v>July</v>
      </c>
      <c r="C19770" s="53">
        <f t="shared" si="641"/>
        <v>2018</v>
      </c>
      <c r="D19770" s="43" t="s">
        <v>102</v>
      </c>
      <c r="E19770" s="132">
        <v>28.383333333333329</v>
      </c>
    </row>
    <row r="19771" spans="1:5" ht="13.8" x14ac:dyDescent="0.25">
      <c r="A19771" s="47">
        <v>43312</v>
      </c>
      <c r="B19771" s="45" t="str">
        <f t="shared" si="640"/>
        <v>July</v>
      </c>
      <c r="C19771" s="53">
        <f t="shared" si="641"/>
        <v>2018</v>
      </c>
      <c r="D19771" s="43" t="s">
        <v>119</v>
      </c>
      <c r="E19771" s="132">
        <v>27.462499999999999</v>
      </c>
    </row>
    <row r="19772" spans="1:5" ht="13.8" x14ac:dyDescent="0.25">
      <c r="A19772" s="47">
        <v>43312</v>
      </c>
      <c r="B19772" s="45" t="str">
        <f t="shared" si="640"/>
        <v>July</v>
      </c>
      <c r="C19772" s="53">
        <f t="shared" si="641"/>
        <v>2018</v>
      </c>
      <c r="D19772" s="43" t="s">
        <v>120</v>
      </c>
      <c r="E19772" s="132">
        <v>26.05416666666666</v>
      </c>
    </row>
    <row r="19773" spans="1:5" ht="13.8" x14ac:dyDescent="0.25">
      <c r="A19773" s="47">
        <v>43312</v>
      </c>
      <c r="B19773" s="45" t="str">
        <f t="shared" si="640"/>
        <v>July</v>
      </c>
      <c r="C19773" s="53">
        <f t="shared" si="641"/>
        <v>2018</v>
      </c>
      <c r="D19773" s="43" t="s">
        <v>103</v>
      </c>
      <c r="E19773" s="132">
        <v>25.133333333333329</v>
      </c>
    </row>
    <row r="19774" spans="1:5" ht="13.8" x14ac:dyDescent="0.25">
      <c r="A19774" s="47">
        <v>43312</v>
      </c>
      <c r="B19774" s="45" t="str">
        <f t="shared" si="640"/>
        <v>July</v>
      </c>
      <c r="C19774" s="53">
        <f t="shared" si="641"/>
        <v>2018</v>
      </c>
      <c r="D19774" s="43" t="s">
        <v>116</v>
      </c>
      <c r="E19774" s="132">
        <v>14.9625</v>
      </c>
    </row>
    <row r="19775" spans="1:5" ht="13.8" x14ac:dyDescent="0.25">
      <c r="A19775" s="47">
        <v>43312</v>
      </c>
      <c r="B19775" s="45" t="str">
        <f t="shared" si="640"/>
        <v>July</v>
      </c>
      <c r="C19775" s="53">
        <f t="shared" si="641"/>
        <v>2018</v>
      </c>
      <c r="D19775" s="43" t="s">
        <v>104</v>
      </c>
      <c r="E19775" s="132">
        <v>20.323333333333334</v>
      </c>
    </row>
    <row r="19776" spans="1:5" ht="13.8" x14ac:dyDescent="0.25">
      <c r="A19776" s="47">
        <v>43312</v>
      </c>
      <c r="B19776" s="45" t="str">
        <f t="shared" si="640"/>
        <v>July</v>
      </c>
      <c r="C19776" s="53">
        <f t="shared" si="641"/>
        <v>2018</v>
      </c>
      <c r="D19776" s="43" t="s">
        <v>121</v>
      </c>
      <c r="E19776" s="132">
        <v>19.326666666666664</v>
      </c>
    </row>
    <row r="19777" spans="1:5" ht="13.8" x14ac:dyDescent="0.25">
      <c r="A19777" s="47">
        <v>43312</v>
      </c>
      <c r="B19777" s="45" t="str">
        <f t="shared" si="640"/>
        <v>July</v>
      </c>
      <c r="C19777" s="53">
        <f t="shared" si="641"/>
        <v>2018</v>
      </c>
      <c r="D19777" s="43" t="s">
        <v>122</v>
      </c>
      <c r="E19777" s="132">
        <v>17.506666666666664</v>
      </c>
    </row>
    <row r="19778" spans="1:5" ht="13.8" x14ac:dyDescent="0.25">
      <c r="A19778" s="47">
        <v>43312</v>
      </c>
      <c r="B19778" s="45" t="str">
        <f t="shared" si="640"/>
        <v>July</v>
      </c>
      <c r="C19778" s="53">
        <f t="shared" si="641"/>
        <v>2018</v>
      </c>
      <c r="D19778" s="43" t="s">
        <v>123</v>
      </c>
      <c r="E19778" s="132">
        <v>17.29</v>
      </c>
    </row>
    <row r="19779" spans="1:5" ht="13.8" x14ac:dyDescent="0.25">
      <c r="A19779" s="47">
        <v>43312</v>
      </c>
      <c r="B19779" s="45" t="str">
        <f t="shared" si="640"/>
        <v>July</v>
      </c>
      <c r="C19779" s="53">
        <f t="shared" si="641"/>
        <v>2018</v>
      </c>
      <c r="D19779" s="43" t="s">
        <v>99</v>
      </c>
      <c r="E19779" s="132">
        <v>11.716666666666665</v>
      </c>
    </row>
    <row r="19780" spans="1:5" ht="13.8" x14ac:dyDescent="0.25">
      <c r="A19780" s="47">
        <v>43312</v>
      </c>
      <c r="B19780" s="45" t="str">
        <f t="shared" si="640"/>
        <v>July</v>
      </c>
      <c r="C19780" s="53">
        <f t="shared" si="641"/>
        <v>2018</v>
      </c>
      <c r="D19780" s="43" t="s">
        <v>100</v>
      </c>
      <c r="E19780" s="132">
        <v>11.408333333333333</v>
      </c>
    </row>
    <row r="19781" spans="1:5" ht="13.8" x14ac:dyDescent="0.25">
      <c r="A19781" s="47">
        <v>43312</v>
      </c>
      <c r="B19781" s="45" t="str">
        <f t="shared" si="640"/>
        <v>July</v>
      </c>
      <c r="C19781" s="53">
        <f t="shared" si="641"/>
        <v>2018</v>
      </c>
      <c r="D19781" s="43" t="s">
        <v>101</v>
      </c>
      <c r="E19781" s="132">
        <v>10.914999999999999</v>
      </c>
    </row>
    <row r="19782" spans="1:5" ht="13.8" x14ac:dyDescent="0.25">
      <c r="A19782" s="47">
        <v>43312</v>
      </c>
      <c r="B19782" s="45" t="str">
        <f t="shared" si="640"/>
        <v>July</v>
      </c>
      <c r="C19782" s="53">
        <f t="shared" si="641"/>
        <v>2018</v>
      </c>
      <c r="D19782" s="43" t="s">
        <v>124</v>
      </c>
      <c r="E19782" s="132">
        <v>10.822499999999998</v>
      </c>
    </row>
    <row r="19783" spans="1:5" ht="13.8" x14ac:dyDescent="0.25">
      <c r="A19783" s="50">
        <v>43312</v>
      </c>
      <c r="B19783" s="45" t="str">
        <f t="shared" si="640"/>
        <v>July</v>
      </c>
      <c r="C19783" s="53">
        <f t="shared" si="641"/>
        <v>2018</v>
      </c>
      <c r="D19783" s="43" t="s">
        <v>125</v>
      </c>
      <c r="E19783" s="132">
        <v>9.6816666666666666</v>
      </c>
    </row>
    <row r="19784" spans="1:5" ht="13.8" x14ac:dyDescent="0.25">
      <c r="A19784" s="47">
        <v>43312</v>
      </c>
      <c r="B19784" s="45" t="str">
        <f t="shared" si="640"/>
        <v>July</v>
      </c>
      <c r="C19784" s="53">
        <f t="shared" si="641"/>
        <v>2018</v>
      </c>
      <c r="D19784" s="43" t="s">
        <v>126</v>
      </c>
      <c r="E19784" s="132">
        <v>9.9666666666666668</v>
      </c>
    </row>
    <row r="19785" spans="1:5" ht="13.8" x14ac:dyDescent="0.25">
      <c r="A19785" s="47">
        <v>43312</v>
      </c>
      <c r="B19785" s="45" t="str">
        <f t="shared" ref="B19785:B19845" si="642">TEXT(A19785,"mmmm")</f>
        <v>July</v>
      </c>
      <c r="C19785" s="53">
        <f t="shared" ref="C19785:C19845" si="643">YEAR(A19785)</f>
        <v>2018</v>
      </c>
      <c r="D19785" s="43" t="s">
        <v>127</v>
      </c>
      <c r="E19785" s="132">
        <v>9.567499999999999</v>
      </c>
    </row>
    <row r="19786" spans="1:5" ht="13.8" x14ac:dyDescent="0.25">
      <c r="A19786" s="47">
        <v>43312</v>
      </c>
      <c r="B19786" s="45" t="str">
        <f t="shared" si="642"/>
        <v>July</v>
      </c>
      <c r="C19786" s="53">
        <f t="shared" si="643"/>
        <v>2018</v>
      </c>
      <c r="D19786" s="43" t="s">
        <v>105</v>
      </c>
      <c r="E19786" s="132">
        <v>7.6158333333333337</v>
      </c>
    </row>
    <row r="19787" spans="1:5" ht="13.8" x14ac:dyDescent="0.25">
      <c r="A19787" s="47">
        <v>43312</v>
      </c>
      <c r="B19787" s="45" t="str">
        <f t="shared" si="642"/>
        <v>July</v>
      </c>
      <c r="C19787" s="53">
        <f t="shared" si="643"/>
        <v>2018</v>
      </c>
      <c r="D19787" s="43" t="s">
        <v>128</v>
      </c>
      <c r="E19787" s="132">
        <v>9.3508333333333322</v>
      </c>
    </row>
    <row r="19788" spans="1:5" ht="13.8" x14ac:dyDescent="0.25">
      <c r="A19788" s="47">
        <v>43319</v>
      </c>
      <c r="B19788" s="45" t="str">
        <f t="shared" si="642"/>
        <v>August</v>
      </c>
      <c r="C19788" s="53">
        <f t="shared" si="643"/>
        <v>2018</v>
      </c>
      <c r="D19788" s="43" t="s">
        <v>131</v>
      </c>
      <c r="E19788" s="132">
        <v>40.235000000000007</v>
      </c>
    </row>
    <row r="19789" spans="1:5" ht="13.8" x14ac:dyDescent="0.25">
      <c r="A19789" s="47">
        <v>43319</v>
      </c>
      <c r="B19789" s="45" t="str">
        <f t="shared" si="642"/>
        <v>August</v>
      </c>
      <c r="C19789" s="53">
        <f t="shared" si="643"/>
        <v>2018</v>
      </c>
      <c r="D19789" s="43" t="s">
        <v>115</v>
      </c>
      <c r="E19789" s="132">
        <v>35.700000000000003</v>
      </c>
    </row>
    <row r="19790" spans="1:5" ht="13.8" x14ac:dyDescent="0.25">
      <c r="A19790" s="47">
        <v>43319</v>
      </c>
      <c r="B19790" s="45" t="str">
        <f t="shared" si="642"/>
        <v>August</v>
      </c>
      <c r="C19790" s="53">
        <f t="shared" si="643"/>
        <v>2018</v>
      </c>
      <c r="D19790" s="43" t="s">
        <v>95</v>
      </c>
      <c r="E19790" s="132">
        <v>31.654</v>
      </c>
    </row>
    <row r="19791" spans="1:5" ht="13.8" x14ac:dyDescent="0.25">
      <c r="A19791" s="47">
        <v>43319</v>
      </c>
      <c r="B19791" s="45" t="str">
        <f t="shared" si="642"/>
        <v>August</v>
      </c>
      <c r="C19791" s="53">
        <f t="shared" si="643"/>
        <v>2018</v>
      </c>
      <c r="D19791" s="43" t="s">
        <v>96</v>
      </c>
      <c r="E19791" s="132">
        <v>30.225999999999999</v>
      </c>
    </row>
    <row r="19792" spans="1:5" ht="13.8" x14ac:dyDescent="0.25">
      <c r="A19792" s="47">
        <v>43319</v>
      </c>
      <c r="B19792" s="45" t="str">
        <f t="shared" si="642"/>
        <v>August</v>
      </c>
      <c r="C19792" s="53">
        <f t="shared" si="643"/>
        <v>2018</v>
      </c>
      <c r="D19792" s="43" t="s">
        <v>97</v>
      </c>
      <c r="E19792" s="132">
        <v>28.797999999999998</v>
      </c>
    </row>
    <row r="19793" spans="1:5" ht="13.8" x14ac:dyDescent="0.25">
      <c r="A19793" s="47">
        <v>43319</v>
      </c>
      <c r="B19793" s="45" t="str">
        <f t="shared" si="642"/>
        <v>August</v>
      </c>
      <c r="C19793" s="53">
        <f t="shared" si="643"/>
        <v>2018</v>
      </c>
      <c r="D19793" s="43" t="s">
        <v>98</v>
      </c>
      <c r="E19793" s="132">
        <v>22.61</v>
      </c>
    </row>
    <row r="19794" spans="1:5" ht="15.6" x14ac:dyDescent="0.3">
      <c r="A19794" s="47">
        <v>43319</v>
      </c>
      <c r="B19794" s="45" t="str">
        <f t="shared" si="642"/>
        <v>August</v>
      </c>
      <c r="C19794" s="53">
        <f t="shared" si="643"/>
        <v>2018</v>
      </c>
      <c r="D19794" s="130" t="s">
        <v>136</v>
      </c>
      <c r="E19794" s="132">
        <v>34.391000000000005</v>
      </c>
    </row>
    <row r="19795" spans="1:5" ht="13.8" x14ac:dyDescent="0.25">
      <c r="A19795" s="50">
        <v>43319</v>
      </c>
      <c r="B19795" s="45" t="str">
        <f t="shared" si="642"/>
        <v>August</v>
      </c>
      <c r="C19795" s="53">
        <f t="shared" si="643"/>
        <v>2018</v>
      </c>
      <c r="D19795" s="43" t="s">
        <v>118</v>
      </c>
      <c r="E19795" s="132">
        <v>31.594499999999996</v>
      </c>
    </row>
    <row r="19796" spans="1:5" ht="13.8" x14ac:dyDescent="0.25">
      <c r="A19796" s="47">
        <v>43319</v>
      </c>
      <c r="B19796" s="45" t="str">
        <f t="shared" si="642"/>
        <v>August</v>
      </c>
      <c r="C19796" s="53">
        <f t="shared" si="643"/>
        <v>2018</v>
      </c>
      <c r="D19796" s="43" t="s">
        <v>102</v>
      </c>
      <c r="E19796" s="132">
        <v>31.178000000000001</v>
      </c>
    </row>
    <row r="19797" spans="1:5" ht="13.8" x14ac:dyDescent="0.25">
      <c r="A19797" s="47">
        <v>43319</v>
      </c>
      <c r="B19797" s="45" t="str">
        <f t="shared" si="642"/>
        <v>August</v>
      </c>
      <c r="C19797" s="53">
        <f t="shared" si="643"/>
        <v>2018</v>
      </c>
      <c r="D19797" s="43" t="s">
        <v>119</v>
      </c>
      <c r="E19797" s="132">
        <v>30.166499999999999</v>
      </c>
    </row>
    <row r="19798" spans="1:5" ht="13.8" x14ac:dyDescent="0.25">
      <c r="A19798" s="47">
        <v>43319</v>
      </c>
      <c r="B19798" s="45" t="str">
        <f t="shared" si="642"/>
        <v>August</v>
      </c>
      <c r="C19798" s="53">
        <f t="shared" si="643"/>
        <v>2018</v>
      </c>
      <c r="D19798" s="43" t="s">
        <v>120</v>
      </c>
      <c r="E19798" s="132">
        <v>28.619499999999999</v>
      </c>
    </row>
    <row r="19799" spans="1:5" ht="13.8" x14ac:dyDescent="0.25">
      <c r="A19799" s="47">
        <v>43319</v>
      </c>
      <c r="B19799" s="45" t="str">
        <f t="shared" si="642"/>
        <v>August</v>
      </c>
      <c r="C19799" s="53">
        <f t="shared" si="643"/>
        <v>2018</v>
      </c>
      <c r="D19799" s="43" t="s">
        <v>103</v>
      </c>
      <c r="E19799" s="132">
        <v>27.607999999999997</v>
      </c>
    </row>
    <row r="19800" spans="1:5" ht="13.8" x14ac:dyDescent="0.25">
      <c r="A19800" s="47">
        <v>43319</v>
      </c>
      <c r="B19800" s="45" t="str">
        <f t="shared" si="642"/>
        <v>August</v>
      </c>
      <c r="C19800" s="53">
        <f t="shared" si="643"/>
        <v>2018</v>
      </c>
      <c r="D19800" s="43" t="s">
        <v>116</v>
      </c>
      <c r="E19800" s="132">
        <v>15.96</v>
      </c>
    </row>
    <row r="19801" spans="1:5" ht="13.8" x14ac:dyDescent="0.25">
      <c r="A19801" s="47">
        <v>43319</v>
      </c>
      <c r="B19801" s="45" t="str">
        <f t="shared" si="642"/>
        <v>August</v>
      </c>
      <c r="C19801" s="53">
        <f t="shared" si="643"/>
        <v>2018</v>
      </c>
      <c r="D19801" s="43" t="s">
        <v>104</v>
      </c>
      <c r="E19801" s="132">
        <v>20.753250000000001</v>
      </c>
    </row>
    <row r="19802" spans="1:5" ht="13.8" x14ac:dyDescent="0.25">
      <c r="A19802" s="47">
        <v>43319</v>
      </c>
      <c r="B19802" s="45" t="str">
        <f t="shared" si="642"/>
        <v>August</v>
      </c>
      <c r="C19802" s="53">
        <f t="shared" si="643"/>
        <v>2018</v>
      </c>
      <c r="D19802" s="43" t="s">
        <v>121</v>
      </c>
      <c r="E19802" s="132">
        <v>19.735499999999998</v>
      </c>
    </row>
    <row r="19803" spans="1:5" ht="13.8" x14ac:dyDescent="0.25">
      <c r="A19803" s="47">
        <v>43319</v>
      </c>
      <c r="B19803" s="45" t="str">
        <f t="shared" si="642"/>
        <v>August</v>
      </c>
      <c r="C19803" s="53">
        <f t="shared" si="643"/>
        <v>2018</v>
      </c>
      <c r="D19803" s="43" t="s">
        <v>122</v>
      </c>
      <c r="E19803" s="132">
        <v>17.876999999999999</v>
      </c>
    </row>
    <row r="19804" spans="1:5" ht="13.8" x14ac:dyDescent="0.25">
      <c r="A19804" s="47">
        <v>43319</v>
      </c>
      <c r="B19804" s="45" t="str">
        <f t="shared" si="642"/>
        <v>August</v>
      </c>
      <c r="C19804" s="53">
        <f t="shared" si="643"/>
        <v>2018</v>
      </c>
      <c r="D19804" s="43" t="s">
        <v>123</v>
      </c>
      <c r="E19804" s="132">
        <v>17.655750000000001</v>
      </c>
    </row>
    <row r="19805" spans="1:5" ht="13.8" x14ac:dyDescent="0.25">
      <c r="A19805" s="47">
        <v>43319</v>
      </c>
      <c r="B19805" s="45" t="str">
        <f t="shared" si="642"/>
        <v>August</v>
      </c>
      <c r="C19805" s="53">
        <f t="shared" si="643"/>
        <v>2018</v>
      </c>
      <c r="D19805" s="43" t="s">
        <v>99</v>
      </c>
      <c r="E19805" s="132">
        <v>13.3</v>
      </c>
    </row>
    <row r="19806" spans="1:5" ht="13.8" x14ac:dyDescent="0.25">
      <c r="A19806" s="47">
        <v>43319</v>
      </c>
      <c r="B19806" s="45" t="str">
        <f t="shared" si="642"/>
        <v>August</v>
      </c>
      <c r="C19806" s="53">
        <f t="shared" si="643"/>
        <v>2018</v>
      </c>
      <c r="D19806" s="43" t="s">
        <v>100</v>
      </c>
      <c r="E19806" s="132">
        <v>12.95</v>
      </c>
    </row>
    <row r="19807" spans="1:5" ht="13.8" x14ac:dyDescent="0.25">
      <c r="A19807" s="47">
        <v>43319</v>
      </c>
      <c r="B19807" s="45" t="str">
        <f t="shared" si="642"/>
        <v>August</v>
      </c>
      <c r="C19807" s="53">
        <f t="shared" si="643"/>
        <v>2018</v>
      </c>
      <c r="D19807" s="43" t="s">
        <v>101</v>
      </c>
      <c r="E19807" s="132">
        <v>12.39</v>
      </c>
    </row>
    <row r="19808" spans="1:5" ht="13.8" x14ac:dyDescent="0.25">
      <c r="A19808" s="50">
        <v>43319</v>
      </c>
      <c r="B19808" s="45" t="str">
        <f t="shared" si="642"/>
        <v>August</v>
      </c>
      <c r="C19808" s="53">
        <f t="shared" si="643"/>
        <v>2018</v>
      </c>
      <c r="D19808" s="43" t="s">
        <v>124</v>
      </c>
      <c r="E19808" s="132">
        <v>12.285</v>
      </c>
    </row>
    <row r="19809" spans="1:5" ht="13.8" x14ac:dyDescent="0.25">
      <c r="A19809" s="47">
        <v>43319</v>
      </c>
      <c r="B19809" s="45" t="str">
        <f t="shared" si="642"/>
        <v>August</v>
      </c>
      <c r="C19809" s="53">
        <f t="shared" si="643"/>
        <v>2018</v>
      </c>
      <c r="D19809" s="43" t="s">
        <v>125</v>
      </c>
      <c r="E19809" s="132">
        <v>10.99</v>
      </c>
    </row>
    <row r="19810" spans="1:5" ht="13.8" x14ac:dyDescent="0.25">
      <c r="A19810" s="47">
        <v>43319</v>
      </c>
      <c r="B19810" s="45" t="str">
        <f t="shared" si="642"/>
        <v>August</v>
      </c>
      <c r="C19810" s="53">
        <f t="shared" si="643"/>
        <v>2018</v>
      </c>
      <c r="D19810" s="43" t="s">
        <v>126</v>
      </c>
      <c r="E19810" s="132">
        <v>11.2125</v>
      </c>
    </row>
    <row r="19811" spans="1:5" ht="13.8" x14ac:dyDescent="0.25">
      <c r="A19811" s="47">
        <v>43319</v>
      </c>
      <c r="B19811" s="45" t="str">
        <f t="shared" si="642"/>
        <v>August</v>
      </c>
      <c r="C19811" s="53">
        <f t="shared" si="643"/>
        <v>2018</v>
      </c>
      <c r="D19811" s="43" t="s">
        <v>127</v>
      </c>
      <c r="E19811" s="132">
        <v>10.68</v>
      </c>
    </row>
    <row r="19812" spans="1:5" ht="13.8" x14ac:dyDescent="0.25">
      <c r="A19812" s="47">
        <v>43319</v>
      </c>
      <c r="B19812" s="45" t="str">
        <f t="shared" si="642"/>
        <v>August</v>
      </c>
      <c r="C19812" s="53">
        <f t="shared" si="643"/>
        <v>2018</v>
      </c>
      <c r="D19812" s="43" t="s">
        <v>105</v>
      </c>
      <c r="E19812" s="132">
        <v>8.6450000000000014</v>
      </c>
    </row>
    <row r="19813" spans="1:5" ht="13.8" x14ac:dyDescent="0.25">
      <c r="A19813" s="47">
        <v>43319</v>
      </c>
      <c r="B19813" s="45" t="str">
        <f t="shared" si="642"/>
        <v>August</v>
      </c>
      <c r="C19813" s="53">
        <f t="shared" si="643"/>
        <v>2018</v>
      </c>
      <c r="D19813" s="43" t="s">
        <v>128</v>
      </c>
      <c r="E19813" s="132">
        <v>10.305</v>
      </c>
    </row>
    <row r="19814" spans="1:5" ht="13.8" x14ac:dyDescent="0.25">
      <c r="A19814" s="47">
        <v>43326</v>
      </c>
      <c r="B19814" s="45" t="str">
        <f t="shared" si="642"/>
        <v>August</v>
      </c>
      <c r="C19814" s="53">
        <f t="shared" si="643"/>
        <v>2018</v>
      </c>
      <c r="D19814" s="43" t="s">
        <v>131</v>
      </c>
      <c r="E19814" s="132">
        <v>36.366250000000008</v>
      </c>
    </row>
    <row r="19815" spans="1:5" ht="13.8" x14ac:dyDescent="0.25">
      <c r="A19815" s="47">
        <v>43326</v>
      </c>
      <c r="B19815" s="45" t="str">
        <f t="shared" si="642"/>
        <v>August</v>
      </c>
      <c r="C19815" s="53">
        <f t="shared" si="643"/>
        <v>2018</v>
      </c>
      <c r="D19815" s="43" t="s">
        <v>115</v>
      </c>
      <c r="E19815" s="132">
        <v>31.5</v>
      </c>
    </row>
    <row r="19816" spans="1:5" ht="13.8" x14ac:dyDescent="0.25">
      <c r="A19816" s="47">
        <v>43326</v>
      </c>
      <c r="B19816" s="45" t="str">
        <f t="shared" si="642"/>
        <v>August</v>
      </c>
      <c r="C19816" s="53">
        <f t="shared" si="643"/>
        <v>2018</v>
      </c>
      <c r="D19816" s="43" t="s">
        <v>95</v>
      </c>
      <c r="E19816" s="132">
        <v>27.93</v>
      </c>
    </row>
    <row r="19817" spans="1:5" ht="13.8" x14ac:dyDescent="0.25">
      <c r="A19817" s="47">
        <v>43326</v>
      </c>
      <c r="B19817" s="45" t="str">
        <f t="shared" si="642"/>
        <v>August</v>
      </c>
      <c r="C19817" s="53">
        <f t="shared" si="643"/>
        <v>2018</v>
      </c>
      <c r="D19817" s="43" t="s">
        <v>96</v>
      </c>
      <c r="E19817" s="132">
        <v>26.67</v>
      </c>
    </row>
    <row r="19818" spans="1:5" ht="13.8" x14ac:dyDescent="0.25">
      <c r="A19818" s="47">
        <v>43326</v>
      </c>
      <c r="B19818" s="45" t="str">
        <f t="shared" si="642"/>
        <v>August</v>
      </c>
      <c r="C19818" s="53">
        <f t="shared" si="643"/>
        <v>2018</v>
      </c>
      <c r="D19818" s="43" t="s">
        <v>97</v>
      </c>
      <c r="E19818" s="132">
        <v>25.41</v>
      </c>
    </row>
    <row r="19819" spans="1:5" ht="13.8" x14ac:dyDescent="0.25">
      <c r="A19819" s="47">
        <v>43326</v>
      </c>
      <c r="B19819" s="45" t="str">
        <f t="shared" si="642"/>
        <v>August</v>
      </c>
      <c r="C19819" s="53">
        <f t="shared" si="643"/>
        <v>2018</v>
      </c>
      <c r="D19819" s="43" t="s">
        <v>98</v>
      </c>
      <c r="E19819" s="132">
        <v>19.95</v>
      </c>
    </row>
    <row r="19820" spans="1:5" ht="15.6" x14ac:dyDescent="0.3">
      <c r="A19820" s="47">
        <v>43326</v>
      </c>
      <c r="B19820" s="45" t="str">
        <f t="shared" si="642"/>
        <v>August</v>
      </c>
      <c r="C19820" s="53">
        <f t="shared" si="643"/>
        <v>2018</v>
      </c>
      <c r="D19820" s="130" t="s">
        <v>136</v>
      </c>
      <c r="E19820" s="132">
        <v>30.344999999999999</v>
      </c>
    </row>
    <row r="19821" spans="1:5" ht="13.8" x14ac:dyDescent="0.25">
      <c r="A19821" s="47">
        <v>43326</v>
      </c>
      <c r="B19821" s="45" t="str">
        <f t="shared" si="642"/>
        <v>August</v>
      </c>
      <c r="C19821" s="53">
        <f t="shared" si="643"/>
        <v>2018</v>
      </c>
      <c r="D19821" s="43" t="s">
        <v>118</v>
      </c>
      <c r="E19821" s="132">
        <v>27.877500000000001</v>
      </c>
    </row>
    <row r="19822" spans="1:5" ht="13.8" x14ac:dyDescent="0.25">
      <c r="A19822" s="47">
        <v>43326</v>
      </c>
      <c r="B19822" s="45" t="str">
        <f t="shared" si="642"/>
        <v>August</v>
      </c>
      <c r="C19822" s="53">
        <f t="shared" si="643"/>
        <v>2018</v>
      </c>
      <c r="D19822" s="43" t="s">
        <v>102</v>
      </c>
      <c r="E19822" s="132">
        <v>27.51</v>
      </c>
    </row>
    <row r="19823" spans="1:5" ht="13.8" x14ac:dyDescent="0.25">
      <c r="A19823" s="47">
        <v>43326</v>
      </c>
      <c r="B19823" s="45" t="str">
        <f t="shared" si="642"/>
        <v>August</v>
      </c>
      <c r="C19823" s="53">
        <f t="shared" si="643"/>
        <v>2018</v>
      </c>
      <c r="D19823" s="43" t="s">
        <v>119</v>
      </c>
      <c r="E19823" s="132">
        <v>26.6175</v>
      </c>
    </row>
    <row r="19824" spans="1:5" ht="13.8" x14ac:dyDescent="0.25">
      <c r="A19824" s="47">
        <v>43326</v>
      </c>
      <c r="B19824" s="45" t="str">
        <f t="shared" si="642"/>
        <v>August</v>
      </c>
      <c r="C19824" s="53">
        <f t="shared" si="643"/>
        <v>2018</v>
      </c>
      <c r="D19824" s="43" t="s">
        <v>120</v>
      </c>
      <c r="E19824" s="132">
        <v>25.252500000000001</v>
      </c>
    </row>
    <row r="19825" spans="1:5" ht="13.8" x14ac:dyDescent="0.25">
      <c r="A19825" s="47">
        <v>43326</v>
      </c>
      <c r="B19825" s="45" t="str">
        <f t="shared" si="642"/>
        <v>August</v>
      </c>
      <c r="C19825" s="53">
        <f t="shared" si="643"/>
        <v>2018</v>
      </c>
      <c r="D19825" s="43" t="s">
        <v>103</v>
      </c>
      <c r="E19825" s="132">
        <v>24.36</v>
      </c>
    </row>
    <row r="19826" spans="1:5" ht="13.8" x14ac:dyDescent="0.25">
      <c r="A19826" s="47">
        <v>43326</v>
      </c>
      <c r="B19826" s="45" t="str">
        <f t="shared" si="642"/>
        <v>August</v>
      </c>
      <c r="C19826" s="53">
        <f t="shared" si="643"/>
        <v>2018</v>
      </c>
      <c r="D19826" s="43" t="s">
        <v>116</v>
      </c>
      <c r="E19826" s="132">
        <v>13.965</v>
      </c>
    </row>
    <row r="19827" spans="1:5" ht="13.8" x14ac:dyDescent="0.25">
      <c r="A19827" s="47">
        <v>43326</v>
      </c>
      <c r="B19827" s="45" t="str">
        <f t="shared" si="642"/>
        <v>August</v>
      </c>
      <c r="C19827" s="53">
        <f t="shared" si="643"/>
        <v>2018</v>
      </c>
      <c r="D19827" s="43" t="s">
        <v>104</v>
      </c>
      <c r="E19827" s="132">
        <v>19.346250000000001</v>
      </c>
    </row>
    <row r="19828" spans="1:5" ht="13.8" x14ac:dyDescent="0.25">
      <c r="A19828" s="47">
        <v>43326</v>
      </c>
      <c r="B19828" s="45" t="str">
        <f t="shared" si="642"/>
        <v>August</v>
      </c>
      <c r="C19828" s="53">
        <f t="shared" si="643"/>
        <v>2018</v>
      </c>
      <c r="D19828" s="43" t="s">
        <v>121</v>
      </c>
      <c r="E19828" s="132">
        <v>18.397500000000001</v>
      </c>
    </row>
    <row r="19829" spans="1:5" ht="13.8" x14ac:dyDescent="0.25">
      <c r="A19829" s="47">
        <v>43326</v>
      </c>
      <c r="B19829" s="45" t="str">
        <f t="shared" si="642"/>
        <v>August</v>
      </c>
      <c r="C19829" s="53">
        <f t="shared" si="643"/>
        <v>2018</v>
      </c>
      <c r="D19829" s="43" t="s">
        <v>122</v>
      </c>
      <c r="E19829" s="132">
        <v>16.664999999999999</v>
      </c>
    </row>
    <row r="19830" spans="1:5" ht="13.8" x14ac:dyDescent="0.25">
      <c r="A19830" s="47">
        <v>43326</v>
      </c>
      <c r="B19830" s="45" t="str">
        <f t="shared" si="642"/>
        <v>August</v>
      </c>
      <c r="C19830" s="53">
        <f t="shared" si="643"/>
        <v>2018</v>
      </c>
      <c r="D19830" s="43" t="s">
        <v>123</v>
      </c>
      <c r="E19830" s="132">
        <v>16.458749999999998</v>
      </c>
    </row>
    <row r="19831" spans="1:5" ht="13.8" x14ac:dyDescent="0.25">
      <c r="A19831" s="47">
        <v>43326</v>
      </c>
      <c r="B19831" s="45" t="str">
        <f t="shared" si="642"/>
        <v>August</v>
      </c>
      <c r="C19831" s="53">
        <f t="shared" si="643"/>
        <v>2018</v>
      </c>
      <c r="D19831" s="43" t="s">
        <v>99</v>
      </c>
      <c r="E19831" s="132">
        <v>13.11</v>
      </c>
    </row>
    <row r="19832" spans="1:5" ht="13.8" x14ac:dyDescent="0.25">
      <c r="A19832" s="47">
        <v>43326</v>
      </c>
      <c r="B19832" s="45" t="str">
        <f t="shared" si="642"/>
        <v>August</v>
      </c>
      <c r="C19832" s="53">
        <f t="shared" si="643"/>
        <v>2018</v>
      </c>
      <c r="D19832" s="43" t="s">
        <v>100</v>
      </c>
      <c r="E19832" s="132">
        <v>12.765000000000001</v>
      </c>
    </row>
    <row r="19833" spans="1:5" ht="13.8" x14ac:dyDescent="0.25">
      <c r="A19833" s="47">
        <v>43326</v>
      </c>
      <c r="B19833" s="45" t="str">
        <f t="shared" si="642"/>
        <v>August</v>
      </c>
      <c r="C19833" s="53">
        <f t="shared" si="643"/>
        <v>2018</v>
      </c>
      <c r="D19833" s="43" t="s">
        <v>101</v>
      </c>
      <c r="E19833" s="132">
        <v>12.212999999999999</v>
      </c>
    </row>
    <row r="19834" spans="1:5" ht="13.8" x14ac:dyDescent="0.25">
      <c r="A19834" s="47">
        <v>43326</v>
      </c>
      <c r="B19834" s="45" t="str">
        <f t="shared" si="642"/>
        <v>August</v>
      </c>
      <c r="C19834" s="53">
        <f t="shared" si="643"/>
        <v>2018</v>
      </c>
      <c r="D19834" s="43" t="s">
        <v>124</v>
      </c>
      <c r="E19834" s="132">
        <v>12.109499999999999</v>
      </c>
    </row>
    <row r="19835" spans="1:5" ht="13.8" x14ac:dyDescent="0.25">
      <c r="A19835" s="47">
        <v>43326</v>
      </c>
      <c r="B19835" s="45" t="str">
        <f t="shared" si="642"/>
        <v>August</v>
      </c>
      <c r="C19835" s="53">
        <f t="shared" si="643"/>
        <v>2018</v>
      </c>
      <c r="D19835" s="43" t="s">
        <v>125</v>
      </c>
      <c r="E19835" s="132">
        <v>10.833</v>
      </c>
    </row>
    <row r="19836" spans="1:5" ht="13.8" x14ac:dyDescent="0.25">
      <c r="A19836" s="47">
        <v>43326</v>
      </c>
      <c r="B19836" s="45" t="str">
        <f t="shared" si="642"/>
        <v>August</v>
      </c>
      <c r="C19836" s="53">
        <f t="shared" si="643"/>
        <v>2018</v>
      </c>
      <c r="D19836" s="43" t="s">
        <v>126</v>
      </c>
      <c r="E19836" s="132">
        <v>11.063000000000002</v>
      </c>
    </row>
    <row r="19837" spans="1:5" ht="13.8" x14ac:dyDescent="0.25">
      <c r="A19837" s="47">
        <v>43326</v>
      </c>
      <c r="B19837" s="45" t="str">
        <f t="shared" si="642"/>
        <v>August</v>
      </c>
      <c r="C19837" s="53">
        <f t="shared" si="643"/>
        <v>2018</v>
      </c>
      <c r="D19837" s="43" t="s">
        <v>127</v>
      </c>
      <c r="E19837" s="132">
        <v>10.546499999999998</v>
      </c>
    </row>
    <row r="19838" spans="1:5" ht="13.8" x14ac:dyDescent="0.25">
      <c r="A19838" s="47">
        <v>43326</v>
      </c>
      <c r="B19838" s="45" t="str">
        <f t="shared" si="642"/>
        <v>August</v>
      </c>
      <c r="C19838" s="53">
        <f t="shared" si="643"/>
        <v>2018</v>
      </c>
      <c r="D19838" s="43" t="s">
        <v>105</v>
      </c>
      <c r="E19838" s="132">
        <v>8.5215000000000014</v>
      </c>
    </row>
    <row r="19839" spans="1:5" ht="13.8" x14ac:dyDescent="0.25">
      <c r="A19839" s="47">
        <v>43326</v>
      </c>
      <c r="B19839" s="45" t="str">
        <f t="shared" si="642"/>
        <v>August</v>
      </c>
      <c r="C19839" s="53">
        <f t="shared" si="643"/>
        <v>2018</v>
      </c>
      <c r="D19839" s="43" t="s">
        <v>128</v>
      </c>
      <c r="E19839" s="132">
        <v>10.1905</v>
      </c>
    </row>
    <row r="19840" spans="1:5" ht="13.8" x14ac:dyDescent="0.25">
      <c r="A19840" s="47">
        <v>43333</v>
      </c>
      <c r="B19840" s="45" t="str">
        <f t="shared" si="642"/>
        <v>August</v>
      </c>
      <c r="C19840" s="53">
        <f t="shared" si="643"/>
        <v>2018</v>
      </c>
      <c r="D19840" s="43" t="s">
        <v>131</v>
      </c>
      <c r="E19840" s="132">
        <v>31.414250000000003</v>
      </c>
    </row>
    <row r="19841" spans="1:5" ht="13.8" x14ac:dyDescent="0.25">
      <c r="A19841" s="47">
        <v>43333</v>
      </c>
      <c r="B19841" s="45" t="str">
        <f t="shared" si="642"/>
        <v>August</v>
      </c>
      <c r="C19841" s="53">
        <f t="shared" si="643"/>
        <v>2018</v>
      </c>
      <c r="D19841" s="43" t="s">
        <v>115</v>
      </c>
      <c r="E19841" s="132">
        <v>28.2</v>
      </c>
    </row>
    <row r="19842" spans="1:5" ht="13.8" x14ac:dyDescent="0.25">
      <c r="A19842" s="47">
        <v>43333</v>
      </c>
      <c r="B19842" s="45" t="str">
        <f t="shared" si="642"/>
        <v>August</v>
      </c>
      <c r="C19842" s="53">
        <f t="shared" si="643"/>
        <v>2018</v>
      </c>
      <c r="D19842" s="43" t="s">
        <v>95</v>
      </c>
      <c r="E19842" s="132">
        <v>25.004000000000001</v>
      </c>
    </row>
    <row r="19843" spans="1:5" ht="13.8" x14ac:dyDescent="0.25">
      <c r="A19843" s="47">
        <v>43333</v>
      </c>
      <c r="B19843" s="45" t="str">
        <f t="shared" si="642"/>
        <v>August</v>
      </c>
      <c r="C19843" s="53">
        <f t="shared" si="643"/>
        <v>2018</v>
      </c>
      <c r="D19843" s="43" t="s">
        <v>96</v>
      </c>
      <c r="E19843" s="132">
        <v>23.875999999999998</v>
      </c>
    </row>
    <row r="19844" spans="1:5" ht="13.8" x14ac:dyDescent="0.25">
      <c r="A19844" s="47">
        <v>43333</v>
      </c>
      <c r="B19844" s="45" t="str">
        <f t="shared" si="642"/>
        <v>August</v>
      </c>
      <c r="C19844" s="53">
        <f t="shared" si="643"/>
        <v>2018</v>
      </c>
      <c r="D19844" s="43" t="s">
        <v>97</v>
      </c>
      <c r="E19844" s="132">
        <v>22.747999999999998</v>
      </c>
    </row>
    <row r="19845" spans="1:5" ht="13.8" x14ac:dyDescent="0.25">
      <c r="A19845" s="47">
        <v>43333</v>
      </c>
      <c r="B19845" s="45" t="str">
        <f t="shared" si="642"/>
        <v>August</v>
      </c>
      <c r="C19845" s="53">
        <f t="shared" si="643"/>
        <v>2018</v>
      </c>
      <c r="D19845" s="43" t="s">
        <v>98</v>
      </c>
      <c r="E19845" s="132">
        <v>17.86</v>
      </c>
    </row>
    <row r="19846" spans="1:5" ht="15.6" x14ac:dyDescent="0.3">
      <c r="A19846" s="47">
        <v>43333</v>
      </c>
      <c r="B19846" s="45" t="str">
        <f t="shared" ref="B19846:B19907" si="644">TEXT(A19846,"mmmm")</f>
        <v>August</v>
      </c>
      <c r="C19846" s="53">
        <f t="shared" ref="C19846:C19907" si="645">YEAR(A19846)</f>
        <v>2018</v>
      </c>
      <c r="D19846" s="130" t="s">
        <v>136</v>
      </c>
      <c r="E19846" s="132">
        <v>26.877000000000002</v>
      </c>
    </row>
    <row r="19847" spans="1:5" ht="13.8" x14ac:dyDescent="0.25">
      <c r="A19847" s="47">
        <v>43333</v>
      </c>
      <c r="B19847" s="45" t="str">
        <f t="shared" si="644"/>
        <v>August</v>
      </c>
      <c r="C19847" s="53">
        <f t="shared" si="645"/>
        <v>2018</v>
      </c>
      <c r="D19847" s="43" t="s">
        <v>118</v>
      </c>
      <c r="E19847" s="132">
        <v>24.691499999999998</v>
      </c>
    </row>
    <row r="19848" spans="1:5" ht="13.8" x14ac:dyDescent="0.25">
      <c r="A19848" s="47">
        <v>43333</v>
      </c>
      <c r="B19848" s="45" t="str">
        <f t="shared" si="644"/>
        <v>August</v>
      </c>
      <c r="C19848" s="53">
        <f t="shared" si="645"/>
        <v>2018</v>
      </c>
      <c r="D19848" s="43" t="s">
        <v>102</v>
      </c>
      <c r="E19848" s="132">
        <v>24.366</v>
      </c>
    </row>
    <row r="19849" spans="1:5" ht="13.8" x14ac:dyDescent="0.25">
      <c r="A19849" s="47">
        <v>43333</v>
      </c>
      <c r="B19849" s="45" t="str">
        <f t="shared" si="644"/>
        <v>August</v>
      </c>
      <c r="C19849" s="53">
        <f t="shared" si="645"/>
        <v>2018</v>
      </c>
      <c r="D19849" s="43" t="s">
        <v>119</v>
      </c>
      <c r="E19849" s="132">
        <v>23.575500000000002</v>
      </c>
    </row>
    <row r="19850" spans="1:5" ht="13.8" x14ac:dyDescent="0.25">
      <c r="A19850" s="47">
        <v>43333</v>
      </c>
      <c r="B19850" s="45" t="str">
        <f t="shared" si="644"/>
        <v>August</v>
      </c>
      <c r="C19850" s="53">
        <f t="shared" si="645"/>
        <v>2018</v>
      </c>
      <c r="D19850" s="43" t="s">
        <v>120</v>
      </c>
      <c r="E19850" s="132">
        <v>22.366499999999995</v>
      </c>
    </row>
    <row r="19851" spans="1:5" ht="13.8" x14ac:dyDescent="0.25">
      <c r="A19851" s="47">
        <v>43333</v>
      </c>
      <c r="B19851" s="45" t="str">
        <f t="shared" si="644"/>
        <v>August</v>
      </c>
      <c r="C19851" s="53">
        <f t="shared" si="645"/>
        <v>2018</v>
      </c>
      <c r="D19851" s="43" t="s">
        <v>103</v>
      </c>
      <c r="E19851" s="132">
        <v>21.576000000000001</v>
      </c>
    </row>
    <row r="19852" spans="1:5" ht="13.8" x14ac:dyDescent="0.25">
      <c r="A19852" s="47">
        <v>43333</v>
      </c>
      <c r="B19852" s="45" t="str">
        <f t="shared" si="644"/>
        <v>August</v>
      </c>
      <c r="C19852" s="53">
        <f t="shared" si="645"/>
        <v>2018</v>
      </c>
      <c r="D19852" s="43" t="s">
        <v>116</v>
      </c>
      <c r="E19852" s="132">
        <v>12.967499999999999</v>
      </c>
    </row>
    <row r="19853" spans="1:5" ht="13.8" x14ac:dyDescent="0.25">
      <c r="A19853" s="47">
        <v>43333</v>
      </c>
      <c r="B19853" s="45" t="str">
        <f t="shared" si="644"/>
        <v>August</v>
      </c>
      <c r="C19853" s="53">
        <f t="shared" si="645"/>
        <v>2018</v>
      </c>
      <c r="D19853" s="43" t="s">
        <v>104</v>
      </c>
      <c r="E19853" s="132">
        <v>19.111750000000001</v>
      </c>
    </row>
    <row r="19854" spans="1:5" ht="13.8" x14ac:dyDescent="0.25">
      <c r="A19854" s="47">
        <v>43333</v>
      </c>
      <c r="B19854" s="45" t="str">
        <f t="shared" si="644"/>
        <v>August</v>
      </c>
      <c r="C19854" s="53">
        <f t="shared" si="645"/>
        <v>2018</v>
      </c>
      <c r="D19854" s="43" t="s">
        <v>121</v>
      </c>
      <c r="E19854" s="132">
        <v>18.174500000000002</v>
      </c>
    </row>
    <row r="19855" spans="1:5" ht="13.8" x14ac:dyDescent="0.25">
      <c r="A19855" s="47">
        <v>43333</v>
      </c>
      <c r="B19855" s="45" t="str">
        <f t="shared" si="644"/>
        <v>August</v>
      </c>
      <c r="C19855" s="53">
        <f t="shared" si="645"/>
        <v>2018</v>
      </c>
      <c r="D19855" s="43" t="s">
        <v>122</v>
      </c>
      <c r="E19855" s="132">
        <v>16.463000000000001</v>
      </c>
    </row>
    <row r="19856" spans="1:5" ht="13.8" x14ac:dyDescent="0.25">
      <c r="A19856" s="47">
        <v>43333</v>
      </c>
      <c r="B19856" s="45" t="str">
        <f t="shared" si="644"/>
        <v>August</v>
      </c>
      <c r="C19856" s="53">
        <f t="shared" si="645"/>
        <v>2018</v>
      </c>
      <c r="D19856" s="43" t="s">
        <v>123</v>
      </c>
      <c r="E19856" s="132">
        <v>16.259250000000002</v>
      </c>
    </row>
    <row r="19857" spans="1:5" ht="13.8" x14ac:dyDescent="0.25">
      <c r="A19857" s="47">
        <v>43333</v>
      </c>
      <c r="B19857" s="45" t="str">
        <f t="shared" si="644"/>
        <v>August</v>
      </c>
      <c r="C19857" s="53">
        <f t="shared" si="645"/>
        <v>2018</v>
      </c>
      <c r="D19857" s="43" t="s">
        <v>99</v>
      </c>
      <c r="E19857" s="132">
        <v>12.16</v>
      </c>
    </row>
    <row r="19858" spans="1:5" ht="13.8" x14ac:dyDescent="0.25">
      <c r="A19858" s="47">
        <v>43333</v>
      </c>
      <c r="B19858" s="45" t="str">
        <f t="shared" si="644"/>
        <v>August</v>
      </c>
      <c r="C19858" s="53">
        <f t="shared" si="645"/>
        <v>2018</v>
      </c>
      <c r="D19858" s="43" t="s">
        <v>100</v>
      </c>
      <c r="E19858" s="132">
        <v>11.84</v>
      </c>
    </row>
    <row r="19859" spans="1:5" ht="13.8" x14ac:dyDescent="0.25">
      <c r="A19859" s="47">
        <v>43333</v>
      </c>
      <c r="B19859" s="45" t="str">
        <f t="shared" si="644"/>
        <v>August</v>
      </c>
      <c r="C19859" s="53">
        <f t="shared" si="645"/>
        <v>2018</v>
      </c>
      <c r="D19859" s="43" t="s">
        <v>101</v>
      </c>
      <c r="E19859" s="132">
        <v>11.327999999999999</v>
      </c>
    </row>
    <row r="19860" spans="1:5" ht="13.8" x14ac:dyDescent="0.25">
      <c r="A19860" s="47">
        <v>43333</v>
      </c>
      <c r="B19860" s="45" t="str">
        <f t="shared" si="644"/>
        <v>August</v>
      </c>
      <c r="C19860" s="53">
        <f t="shared" si="645"/>
        <v>2018</v>
      </c>
      <c r="D19860" s="43" t="s">
        <v>124</v>
      </c>
      <c r="E19860" s="132">
        <v>11.231999999999998</v>
      </c>
    </row>
    <row r="19861" spans="1:5" ht="13.8" x14ac:dyDescent="0.25">
      <c r="A19861" s="47">
        <v>43333</v>
      </c>
      <c r="B19861" s="45" t="str">
        <f t="shared" si="644"/>
        <v>August</v>
      </c>
      <c r="C19861" s="53">
        <f t="shared" si="645"/>
        <v>2018</v>
      </c>
      <c r="D19861" s="43" t="s">
        <v>125</v>
      </c>
      <c r="E19861" s="132">
        <v>10.048</v>
      </c>
    </row>
    <row r="19862" spans="1:5" ht="13.8" x14ac:dyDescent="0.25">
      <c r="A19862" s="47">
        <v>43333</v>
      </c>
      <c r="B19862" s="45" t="str">
        <f t="shared" si="644"/>
        <v>August</v>
      </c>
      <c r="C19862" s="53">
        <f t="shared" si="645"/>
        <v>2018</v>
      </c>
      <c r="D19862" s="43" t="s">
        <v>126</v>
      </c>
      <c r="E19862" s="132">
        <v>10.315500000000002</v>
      </c>
    </row>
    <row r="19863" spans="1:5" ht="13.8" x14ac:dyDescent="0.25">
      <c r="A19863" s="47">
        <v>43333</v>
      </c>
      <c r="B19863" s="45" t="str">
        <f t="shared" si="644"/>
        <v>August</v>
      </c>
      <c r="C19863" s="53">
        <f t="shared" si="645"/>
        <v>2018</v>
      </c>
      <c r="D19863" s="43" t="s">
        <v>127</v>
      </c>
      <c r="E19863" s="132">
        <v>9.8789999999999996</v>
      </c>
    </row>
    <row r="19864" spans="1:5" ht="13.8" x14ac:dyDescent="0.25">
      <c r="A19864" s="47">
        <v>43333</v>
      </c>
      <c r="B19864" s="45" t="str">
        <f t="shared" si="644"/>
        <v>August</v>
      </c>
      <c r="C19864" s="53">
        <f t="shared" si="645"/>
        <v>2018</v>
      </c>
      <c r="D19864" s="43" t="s">
        <v>105</v>
      </c>
      <c r="E19864" s="132">
        <v>7.9040000000000008</v>
      </c>
    </row>
    <row r="19865" spans="1:5" ht="13.8" x14ac:dyDescent="0.25">
      <c r="A19865" s="47">
        <v>43333</v>
      </c>
      <c r="B19865" s="45" t="str">
        <f t="shared" si="644"/>
        <v>August</v>
      </c>
      <c r="C19865" s="53">
        <f t="shared" si="645"/>
        <v>2018</v>
      </c>
      <c r="D19865" s="43" t="s">
        <v>128</v>
      </c>
      <c r="E19865" s="132">
        <v>9.6180000000000003</v>
      </c>
    </row>
    <row r="19866" spans="1:5" ht="13.8" x14ac:dyDescent="0.25">
      <c r="A19866" s="47">
        <v>43340</v>
      </c>
      <c r="B19866" s="45" t="str">
        <f t="shared" si="644"/>
        <v>August</v>
      </c>
      <c r="C19866" s="53">
        <f t="shared" si="645"/>
        <v>2018</v>
      </c>
      <c r="D19866" s="43" t="s">
        <v>131</v>
      </c>
      <c r="E19866" s="132">
        <v>36.830500000000001</v>
      </c>
    </row>
    <row r="19867" spans="1:5" ht="13.8" x14ac:dyDescent="0.25">
      <c r="A19867" s="47">
        <v>43340</v>
      </c>
      <c r="B19867" s="45" t="str">
        <f t="shared" si="644"/>
        <v>August</v>
      </c>
      <c r="C19867" s="53">
        <f t="shared" si="645"/>
        <v>2018</v>
      </c>
      <c r="D19867" s="43" t="s">
        <v>115</v>
      </c>
      <c r="E19867" s="132">
        <v>36.200000000000003</v>
      </c>
    </row>
    <row r="19868" spans="1:5" ht="13.8" x14ac:dyDescent="0.25">
      <c r="A19868" s="47">
        <v>43340</v>
      </c>
      <c r="B19868" s="45" t="str">
        <f t="shared" si="644"/>
        <v>August</v>
      </c>
      <c r="C19868" s="53">
        <f t="shared" si="645"/>
        <v>2018</v>
      </c>
      <c r="D19868" s="43" t="s">
        <v>95</v>
      </c>
      <c r="E19868" s="132">
        <v>32.097333333333339</v>
      </c>
    </row>
    <row r="19869" spans="1:5" ht="13.8" x14ac:dyDescent="0.25">
      <c r="A19869" s="47">
        <v>43340</v>
      </c>
      <c r="B19869" s="45" t="str">
        <f t="shared" si="644"/>
        <v>August</v>
      </c>
      <c r="C19869" s="53">
        <f t="shared" si="645"/>
        <v>2018</v>
      </c>
      <c r="D19869" s="43" t="s">
        <v>96</v>
      </c>
      <c r="E19869" s="132">
        <v>30.649333333333335</v>
      </c>
    </row>
    <row r="19870" spans="1:5" ht="13.8" x14ac:dyDescent="0.25">
      <c r="A19870" s="47">
        <v>43340</v>
      </c>
      <c r="B19870" s="45" t="str">
        <f t="shared" si="644"/>
        <v>August</v>
      </c>
      <c r="C19870" s="53">
        <f t="shared" si="645"/>
        <v>2018</v>
      </c>
      <c r="D19870" s="43" t="s">
        <v>97</v>
      </c>
      <c r="E19870" s="132">
        <v>29.201333333333331</v>
      </c>
    </row>
    <row r="19871" spans="1:5" ht="13.8" x14ac:dyDescent="0.25">
      <c r="A19871" s="47">
        <v>43340</v>
      </c>
      <c r="B19871" s="45" t="str">
        <f t="shared" si="644"/>
        <v>August</v>
      </c>
      <c r="C19871" s="53">
        <f t="shared" si="645"/>
        <v>2018</v>
      </c>
      <c r="D19871" s="43" t="s">
        <v>98</v>
      </c>
      <c r="E19871" s="132">
        <v>22.926666666666666</v>
      </c>
    </row>
    <row r="19872" spans="1:5" ht="15.6" x14ac:dyDescent="0.3">
      <c r="A19872" s="47">
        <v>43340</v>
      </c>
      <c r="B19872" s="45" t="str">
        <f t="shared" si="644"/>
        <v>August</v>
      </c>
      <c r="C19872" s="53">
        <f t="shared" si="645"/>
        <v>2018</v>
      </c>
      <c r="D19872" s="130" t="s">
        <v>136</v>
      </c>
      <c r="E19872" s="132">
        <v>34.294666666666672</v>
      </c>
    </row>
    <row r="19873" spans="1:5" ht="13.8" x14ac:dyDescent="0.25">
      <c r="A19873" s="47">
        <v>43340</v>
      </c>
      <c r="B19873" s="45" t="str">
        <f t="shared" si="644"/>
        <v>August</v>
      </c>
      <c r="C19873" s="53">
        <f t="shared" si="645"/>
        <v>2018</v>
      </c>
      <c r="D19873" s="43" t="s">
        <v>118</v>
      </c>
      <c r="E19873" s="132">
        <v>31.506</v>
      </c>
    </row>
    <row r="19874" spans="1:5" ht="13.8" x14ac:dyDescent="0.25">
      <c r="A19874" s="47">
        <v>43340</v>
      </c>
      <c r="B19874" s="45" t="str">
        <f t="shared" si="644"/>
        <v>August</v>
      </c>
      <c r="C19874" s="53">
        <f t="shared" si="645"/>
        <v>2018</v>
      </c>
      <c r="D19874" s="43" t="s">
        <v>102</v>
      </c>
      <c r="E19874" s="132">
        <v>31.090666666666671</v>
      </c>
    </row>
    <row r="19875" spans="1:5" ht="13.8" x14ac:dyDescent="0.25">
      <c r="A19875" s="47">
        <v>43340</v>
      </c>
      <c r="B19875" s="45" t="str">
        <f t="shared" si="644"/>
        <v>August</v>
      </c>
      <c r="C19875" s="53">
        <f t="shared" si="645"/>
        <v>2018</v>
      </c>
      <c r="D19875" s="43" t="s">
        <v>119</v>
      </c>
      <c r="E19875" s="132">
        <v>30.082000000000004</v>
      </c>
    </row>
    <row r="19876" spans="1:5" ht="13.8" x14ac:dyDescent="0.25">
      <c r="A19876" s="47">
        <v>43340</v>
      </c>
      <c r="B19876" s="45" t="str">
        <f t="shared" si="644"/>
        <v>August</v>
      </c>
      <c r="C19876" s="53">
        <f t="shared" si="645"/>
        <v>2018</v>
      </c>
      <c r="D19876" s="43" t="s">
        <v>120</v>
      </c>
      <c r="E19876" s="132">
        <v>28.539333333333335</v>
      </c>
    </row>
    <row r="19877" spans="1:5" ht="13.8" x14ac:dyDescent="0.25">
      <c r="A19877" s="47">
        <v>43340</v>
      </c>
      <c r="B19877" s="45" t="str">
        <f t="shared" si="644"/>
        <v>August</v>
      </c>
      <c r="C19877" s="53">
        <f t="shared" si="645"/>
        <v>2018</v>
      </c>
      <c r="D19877" s="43" t="s">
        <v>103</v>
      </c>
      <c r="E19877" s="132">
        <v>27.530666666666665</v>
      </c>
    </row>
    <row r="19878" spans="1:5" ht="13.8" x14ac:dyDescent="0.25">
      <c r="A19878" s="47">
        <v>43340</v>
      </c>
      <c r="B19878" s="45" t="str">
        <f t="shared" si="644"/>
        <v>August</v>
      </c>
      <c r="C19878" s="53">
        <f t="shared" si="645"/>
        <v>2018</v>
      </c>
      <c r="D19878" s="43" t="s">
        <v>116</v>
      </c>
      <c r="E19878" s="132">
        <v>18.0215</v>
      </c>
    </row>
    <row r="19879" spans="1:5" ht="13.8" x14ac:dyDescent="0.25">
      <c r="A19879" s="47">
        <v>43340</v>
      </c>
      <c r="B19879" s="45" t="str">
        <f t="shared" si="644"/>
        <v>August</v>
      </c>
      <c r="C19879" s="53">
        <f t="shared" si="645"/>
        <v>2018</v>
      </c>
      <c r="D19879" s="43" t="s">
        <v>104</v>
      </c>
      <c r="E19879" s="132">
        <v>27.123833333333337</v>
      </c>
    </row>
    <row r="19880" spans="1:5" ht="13.8" x14ac:dyDescent="0.25">
      <c r="A19880" s="47">
        <v>43340</v>
      </c>
      <c r="B19880" s="45" t="str">
        <f t="shared" si="644"/>
        <v>August</v>
      </c>
      <c r="C19880" s="53">
        <f t="shared" si="645"/>
        <v>2018</v>
      </c>
      <c r="D19880" s="43" t="s">
        <v>121</v>
      </c>
      <c r="E19880" s="132">
        <v>25.793666666666667</v>
      </c>
    </row>
    <row r="19881" spans="1:5" ht="13.8" x14ac:dyDescent="0.25">
      <c r="A19881" s="47">
        <v>43340</v>
      </c>
      <c r="B19881" s="45" t="str">
        <f t="shared" si="644"/>
        <v>August</v>
      </c>
      <c r="C19881" s="53">
        <f t="shared" si="645"/>
        <v>2018</v>
      </c>
      <c r="D19881" s="43" t="s">
        <v>122</v>
      </c>
      <c r="E19881" s="132">
        <v>23.364666666666668</v>
      </c>
    </row>
    <row r="19882" spans="1:5" ht="13.8" x14ac:dyDescent="0.25">
      <c r="A19882" s="47">
        <v>43340</v>
      </c>
      <c r="B19882" s="45" t="str">
        <f t="shared" si="644"/>
        <v>August</v>
      </c>
      <c r="C19882" s="53">
        <f t="shared" si="645"/>
        <v>2018</v>
      </c>
      <c r="D19882" s="43" t="s">
        <v>123</v>
      </c>
      <c r="E19882" s="132">
        <v>23.075500000000002</v>
      </c>
    </row>
    <row r="19883" spans="1:5" ht="13.8" x14ac:dyDescent="0.25">
      <c r="A19883" s="47">
        <v>43340</v>
      </c>
      <c r="B19883" s="45" t="str">
        <f t="shared" si="644"/>
        <v>August</v>
      </c>
      <c r="C19883" s="53">
        <f t="shared" si="645"/>
        <v>2018</v>
      </c>
      <c r="D19883" s="43" t="s">
        <v>99</v>
      </c>
      <c r="E19883" s="132">
        <v>16.91</v>
      </c>
    </row>
    <row r="19884" spans="1:5" ht="13.8" x14ac:dyDescent="0.25">
      <c r="A19884" s="47">
        <v>43340</v>
      </c>
      <c r="B19884" s="45" t="str">
        <f t="shared" si="644"/>
        <v>August</v>
      </c>
      <c r="C19884" s="53">
        <f t="shared" si="645"/>
        <v>2018</v>
      </c>
      <c r="D19884" s="43" t="s">
        <v>100</v>
      </c>
      <c r="E19884" s="132">
        <v>16.465</v>
      </c>
    </row>
    <row r="19885" spans="1:5" ht="13.8" x14ac:dyDescent="0.25">
      <c r="A19885" s="47">
        <v>43340</v>
      </c>
      <c r="B19885" s="45" t="str">
        <f t="shared" si="644"/>
        <v>August</v>
      </c>
      <c r="C19885" s="53">
        <f t="shared" si="645"/>
        <v>2018</v>
      </c>
      <c r="D19885" s="43" t="s">
        <v>101</v>
      </c>
      <c r="E19885" s="132">
        <v>15.753</v>
      </c>
    </row>
    <row r="19886" spans="1:5" ht="13.8" x14ac:dyDescent="0.25">
      <c r="A19886" s="47">
        <v>43340</v>
      </c>
      <c r="B19886" s="45" t="str">
        <f t="shared" si="644"/>
        <v>August</v>
      </c>
      <c r="C19886" s="53">
        <f t="shared" si="645"/>
        <v>2018</v>
      </c>
      <c r="D19886" s="43" t="s">
        <v>124</v>
      </c>
      <c r="E19886" s="132">
        <v>15.619499999999999</v>
      </c>
    </row>
    <row r="19887" spans="1:5" ht="13.8" x14ac:dyDescent="0.25">
      <c r="A19887" s="47">
        <v>43340</v>
      </c>
      <c r="B19887" s="45" t="str">
        <f t="shared" si="644"/>
        <v>August</v>
      </c>
      <c r="C19887" s="53">
        <f t="shared" si="645"/>
        <v>2018</v>
      </c>
      <c r="D19887" s="43" t="s">
        <v>125</v>
      </c>
      <c r="E19887" s="132">
        <v>13.972999999999999</v>
      </c>
    </row>
    <row r="19888" spans="1:5" ht="13.8" x14ac:dyDescent="0.25">
      <c r="A19888" s="47">
        <v>43340</v>
      </c>
      <c r="B19888" s="45" t="str">
        <f t="shared" si="644"/>
        <v>August</v>
      </c>
      <c r="C19888" s="53">
        <f t="shared" si="645"/>
        <v>2018</v>
      </c>
      <c r="D19888" s="43" t="s">
        <v>126</v>
      </c>
      <c r="E19888" s="132">
        <v>14.053000000000003</v>
      </c>
    </row>
    <row r="19889" spans="1:5" ht="13.8" x14ac:dyDescent="0.25">
      <c r="A19889" s="47">
        <v>43340</v>
      </c>
      <c r="B19889" s="45" t="str">
        <f t="shared" si="644"/>
        <v>August</v>
      </c>
      <c r="C19889" s="53">
        <f t="shared" si="645"/>
        <v>2018</v>
      </c>
      <c r="D19889" s="43" t="s">
        <v>127</v>
      </c>
      <c r="E19889" s="132">
        <v>13.216499999999998</v>
      </c>
    </row>
    <row r="19890" spans="1:5" ht="13.8" x14ac:dyDescent="0.25">
      <c r="A19890" s="47">
        <v>43340</v>
      </c>
      <c r="B19890" s="45" t="str">
        <f t="shared" si="644"/>
        <v>August</v>
      </c>
      <c r="C19890" s="53">
        <f t="shared" si="645"/>
        <v>2018</v>
      </c>
      <c r="D19890" s="43" t="s">
        <v>105</v>
      </c>
      <c r="E19890" s="132">
        <v>10.9915</v>
      </c>
    </row>
    <row r="19891" spans="1:5" ht="13.8" x14ac:dyDescent="0.25">
      <c r="A19891" s="47">
        <v>43340</v>
      </c>
      <c r="B19891" s="45" t="str">
        <f t="shared" si="644"/>
        <v>August</v>
      </c>
      <c r="C19891" s="53">
        <f t="shared" si="645"/>
        <v>2018</v>
      </c>
      <c r="D19891" s="43" t="s">
        <v>128</v>
      </c>
      <c r="E19891" s="132">
        <v>12.480499999999999</v>
      </c>
    </row>
    <row r="19892" spans="1:5" ht="13.8" x14ac:dyDescent="0.25">
      <c r="A19892" s="47">
        <v>43347</v>
      </c>
      <c r="B19892" s="45" t="str">
        <f t="shared" si="644"/>
        <v>September</v>
      </c>
      <c r="C19892" s="53">
        <f t="shared" si="645"/>
        <v>2018</v>
      </c>
      <c r="D19892" s="43" t="s">
        <v>131</v>
      </c>
      <c r="E19892" s="132">
        <v>35.592500000000001</v>
      </c>
    </row>
    <row r="19893" spans="1:5" ht="13.8" x14ac:dyDescent="0.25">
      <c r="A19893" s="47">
        <v>43347</v>
      </c>
      <c r="B19893" s="45" t="str">
        <f t="shared" si="644"/>
        <v>September</v>
      </c>
      <c r="C19893" s="53">
        <f t="shared" si="645"/>
        <v>2018</v>
      </c>
      <c r="D19893" s="43" t="s">
        <v>115</v>
      </c>
      <c r="E19893" s="132">
        <v>33</v>
      </c>
    </row>
    <row r="19894" spans="1:5" ht="13.8" x14ac:dyDescent="0.25">
      <c r="A19894" s="47">
        <v>43347</v>
      </c>
      <c r="B19894" s="45" t="str">
        <f t="shared" si="644"/>
        <v>September</v>
      </c>
      <c r="C19894" s="53">
        <f t="shared" si="645"/>
        <v>2018</v>
      </c>
      <c r="D19894" s="43" t="s">
        <v>95</v>
      </c>
      <c r="E19894" s="132">
        <v>29.26</v>
      </c>
    </row>
    <row r="19895" spans="1:5" ht="13.8" x14ac:dyDescent="0.25">
      <c r="A19895" s="47">
        <v>43347</v>
      </c>
      <c r="B19895" s="45" t="str">
        <f t="shared" si="644"/>
        <v>September</v>
      </c>
      <c r="C19895" s="53">
        <f t="shared" si="645"/>
        <v>2018</v>
      </c>
      <c r="D19895" s="43" t="s">
        <v>96</v>
      </c>
      <c r="E19895" s="132">
        <v>27.94</v>
      </c>
    </row>
    <row r="19896" spans="1:5" ht="13.8" x14ac:dyDescent="0.25">
      <c r="A19896" s="47">
        <v>43347</v>
      </c>
      <c r="B19896" s="45" t="str">
        <f t="shared" si="644"/>
        <v>September</v>
      </c>
      <c r="C19896" s="53">
        <f t="shared" si="645"/>
        <v>2018</v>
      </c>
      <c r="D19896" s="43" t="s">
        <v>97</v>
      </c>
      <c r="E19896" s="132">
        <v>26.62</v>
      </c>
    </row>
    <row r="19897" spans="1:5" ht="13.8" x14ac:dyDescent="0.25">
      <c r="A19897" s="47">
        <v>43347</v>
      </c>
      <c r="B19897" s="45" t="str">
        <f t="shared" si="644"/>
        <v>September</v>
      </c>
      <c r="C19897" s="53">
        <f t="shared" si="645"/>
        <v>2018</v>
      </c>
      <c r="D19897" s="43" t="s">
        <v>98</v>
      </c>
      <c r="E19897" s="132">
        <v>20.9</v>
      </c>
    </row>
    <row r="19898" spans="1:5" ht="15.6" x14ac:dyDescent="0.3">
      <c r="A19898" s="47">
        <v>43347</v>
      </c>
      <c r="B19898" s="45" t="str">
        <f t="shared" si="644"/>
        <v>September</v>
      </c>
      <c r="C19898" s="53">
        <f t="shared" si="645"/>
        <v>2018</v>
      </c>
      <c r="D19898" s="130" t="s">
        <v>136</v>
      </c>
      <c r="E19898" s="132">
        <v>31.067499999999999</v>
      </c>
    </row>
    <row r="19899" spans="1:5" ht="13.8" x14ac:dyDescent="0.25">
      <c r="A19899" s="47">
        <v>43347</v>
      </c>
      <c r="B19899" s="45" t="str">
        <f t="shared" si="644"/>
        <v>September</v>
      </c>
      <c r="C19899" s="53">
        <f t="shared" si="645"/>
        <v>2018</v>
      </c>
      <c r="D19899" s="43" t="s">
        <v>118</v>
      </c>
      <c r="E19899" s="132">
        <v>28.541250000000002</v>
      </c>
    </row>
    <row r="19900" spans="1:5" ht="13.8" x14ac:dyDescent="0.25">
      <c r="A19900" s="47">
        <v>43347</v>
      </c>
      <c r="B19900" s="45" t="str">
        <f t="shared" si="644"/>
        <v>September</v>
      </c>
      <c r="C19900" s="53">
        <f t="shared" si="645"/>
        <v>2018</v>
      </c>
      <c r="D19900" s="43" t="s">
        <v>102</v>
      </c>
      <c r="E19900" s="132">
        <v>28.164999999999999</v>
      </c>
    </row>
    <row r="19901" spans="1:5" ht="13.8" x14ac:dyDescent="0.25">
      <c r="A19901" s="47">
        <v>43347</v>
      </c>
      <c r="B19901" s="45" t="str">
        <f t="shared" si="644"/>
        <v>September</v>
      </c>
      <c r="C19901" s="53">
        <f t="shared" si="645"/>
        <v>2018</v>
      </c>
      <c r="D19901" s="43" t="s">
        <v>119</v>
      </c>
      <c r="E19901" s="132">
        <v>27.251249999999999</v>
      </c>
    </row>
    <row r="19902" spans="1:5" ht="13.8" x14ac:dyDescent="0.25">
      <c r="A19902" s="47">
        <v>43347</v>
      </c>
      <c r="B19902" s="45" t="str">
        <f t="shared" si="644"/>
        <v>September</v>
      </c>
      <c r="C19902" s="53">
        <f t="shared" si="645"/>
        <v>2018</v>
      </c>
      <c r="D19902" s="43" t="s">
        <v>120</v>
      </c>
      <c r="E19902" s="132">
        <v>25.853750000000002</v>
      </c>
    </row>
    <row r="19903" spans="1:5" ht="13.8" x14ac:dyDescent="0.25">
      <c r="A19903" s="47">
        <v>43347</v>
      </c>
      <c r="B19903" s="45" t="str">
        <f t="shared" si="644"/>
        <v>September</v>
      </c>
      <c r="C19903" s="53">
        <f t="shared" si="645"/>
        <v>2018</v>
      </c>
      <c r="D19903" s="43" t="s">
        <v>103</v>
      </c>
      <c r="E19903" s="132">
        <v>24.94</v>
      </c>
    </row>
    <row r="19904" spans="1:5" ht="13.8" x14ac:dyDescent="0.25">
      <c r="A19904" s="47">
        <v>43347</v>
      </c>
      <c r="B19904" s="45" t="str">
        <f t="shared" si="644"/>
        <v>September</v>
      </c>
      <c r="C19904" s="53">
        <f t="shared" si="645"/>
        <v>2018</v>
      </c>
      <c r="D19904" s="43" t="s">
        <v>116</v>
      </c>
      <c r="E19904" s="132">
        <v>16.758000000000003</v>
      </c>
    </row>
    <row r="19905" spans="1:5" ht="13.8" x14ac:dyDescent="0.25">
      <c r="A19905" s="47">
        <v>43347</v>
      </c>
      <c r="B19905" s="45" t="str">
        <f t="shared" si="644"/>
        <v>September</v>
      </c>
      <c r="C19905" s="53">
        <f t="shared" si="645"/>
        <v>2018</v>
      </c>
      <c r="D19905" s="43" t="s">
        <v>104</v>
      </c>
      <c r="E19905" s="132">
        <v>24.622499999999999</v>
      </c>
    </row>
    <row r="19906" spans="1:5" ht="13.8" x14ac:dyDescent="0.25">
      <c r="A19906" s="47">
        <v>43347</v>
      </c>
      <c r="B19906" s="45" t="str">
        <f t="shared" si="644"/>
        <v>September</v>
      </c>
      <c r="C19906" s="53">
        <f t="shared" si="645"/>
        <v>2018</v>
      </c>
      <c r="D19906" s="43" t="s">
        <v>121</v>
      </c>
      <c r="E19906" s="132">
        <v>23.414999999999999</v>
      </c>
    </row>
    <row r="19907" spans="1:5" ht="13.8" x14ac:dyDescent="0.25">
      <c r="A19907" s="47">
        <v>43347</v>
      </c>
      <c r="B19907" s="45" t="str">
        <f t="shared" si="644"/>
        <v>September</v>
      </c>
      <c r="C19907" s="53">
        <f t="shared" si="645"/>
        <v>2018</v>
      </c>
      <c r="D19907" s="43" t="s">
        <v>122</v>
      </c>
      <c r="E19907" s="132">
        <v>21.21</v>
      </c>
    </row>
    <row r="19908" spans="1:5" ht="13.8" x14ac:dyDescent="0.25">
      <c r="A19908" s="47">
        <v>43347</v>
      </c>
      <c r="B19908" s="45" t="str">
        <f t="shared" ref="B19908:B19969" si="646">TEXT(A19908,"mmmm")</f>
        <v>September</v>
      </c>
      <c r="C19908" s="53">
        <f t="shared" ref="C19908:C19969" si="647">YEAR(A19908)</f>
        <v>2018</v>
      </c>
      <c r="D19908" s="43" t="s">
        <v>123</v>
      </c>
      <c r="E19908" s="132">
        <v>20.947500000000002</v>
      </c>
    </row>
    <row r="19909" spans="1:5" ht="13.8" x14ac:dyDescent="0.25">
      <c r="A19909" s="47">
        <v>43347</v>
      </c>
      <c r="B19909" s="45" t="str">
        <f t="shared" si="646"/>
        <v>September</v>
      </c>
      <c r="C19909" s="53">
        <f t="shared" si="647"/>
        <v>2018</v>
      </c>
      <c r="D19909" s="43" t="s">
        <v>99</v>
      </c>
      <c r="E19909" s="132">
        <v>15.675000000000001</v>
      </c>
    </row>
    <row r="19910" spans="1:5" ht="13.8" x14ac:dyDescent="0.25">
      <c r="A19910" s="47">
        <v>43347</v>
      </c>
      <c r="B19910" s="45" t="str">
        <f t="shared" si="646"/>
        <v>September</v>
      </c>
      <c r="C19910" s="53">
        <f t="shared" si="647"/>
        <v>2018</v>
      </c>
      <c r="D19910" s="43" t="s">
        <v>100</v>
      </c>
      <c r="E19910" s="132">
        <v>15.262499999999999</v>
      </c>
    </row>
    <row r="19911" spans="1:5" ht="13.8" x14ac:dyDescent="0.25">
      <c r="A19911" s="47">
        <v>43347</v>
      </c>
      <c r="B19911" s="45" t="str">
        <f t="shared" si="646"/>
        <v>September</v>
      </c>
      <c r="C19911" s="53">
        <f t="shared" si="647"/>
        <v>2018</v>
      </c>
      <c r="D19911" s="43" t="s">
        <v>101</v>
      </c>
      <c r="E19911" s="132">
        <v>14.602499999999999</v>
      </c>
    </row>
    <row r="19912" spans="1:5" ht="13.8" x14ac:dyDescent="0.25">
      <c r="A19912" s="47">
        <v>43347</v>
      </c>
      <c r="B19912" s="45" t="str">
        <f t="shared" si="646"/>
        <v>September</v>
      </c>
      <c r="C19912" s="53">
        <f t="shared" si="647"/>
        <v>2018</v>
      </c>
      <c r="D19912" s="43" t="s">
        <v>124</v>
      </c>
      <c r="E19912" s="132">
        <v>14.47875</v>
      </c>
    </row>
    <row r="19913" spans="1:5" ht="13.8" x14ac:dyDescent="0.25">
      <c r="A19913" s="47">
        <v>43347</v>
      </c>
      <c r="B19913" s="45" t="str">
        <f t="shared" si="646"/>
        <v>September</v>
      </c>
      <c r="C19913" s="53">
        <f t="shared" si="647"/>
        <v>2018</v>
      </c>
      <c r="D19913" s="43" t="s">
        <v>125</v>
      </c>
      <c r="E19913" s="132">
        <v>12.952500000000001</v>
      </c>
    </row>
    <row r="19914" spans="1:5" ht="13.8" x14ac:dyDescent="0.25">
      <c r="A19914" s="47">
        <v>43347</v>
      </c>
      <c r="B19914" s="45" t="str">
        <f t="shared" si="646"/>
        <v>September</v>
      </c>
      <c r="C19914" s="53">
        <f t="shared" si="647"/>
        <v>2018</v>
      </c>
      <c r="D19914" s="43" t="s">
        <v>126</v>
      </c>
      <c r="E19914" s="132">
        <v>13.081250000000001</v>
      </c>
    </row>
    <row r="19915" spans="1:5" ht="13.8" x14ac:dyDescent="0.25">
      <c r="A19915" s="47">
        <v>43347</v>
      </c>
      <c r="B19915" s="45" t="str">
        <f t="shared" si="646"/>
        <v>September</v>
      </c>
      <c r="C19915" s="53">
        <f t="shared" si="647"/>
        <v>2018</v>
      </c>
      <c r="D19915" s="43" t="s">
        <v>127</v>
      </c>
      <c r="E19915" s="132">
        <v>12.348750000000001</v>
      </c>
    </row>
    <row r="19916" spans="1:5" ht="13.8" x14ac:dyDescent="0.25">
      <c r="A19916" s="47">
        <v>43347</v>
      </c>
      <c r="B19916" s="45" t="str">
        <f t="shared" si="646"/>
        <v>September</v>
      </c>
      <c r="C19916" s="53">
        <f t="shared" si="647"/>
        <v>2018</v>
      </c>
      <c r="D19916" s="43" t="s">
        <v>105</v>
      </c>
      <c r="E19916" s="132">
        <v>10.188750000000001</v>
      </c>
    </row>
    <row r="19917" spans="1:5" ht="13.8" x14ac:dyDescent="0.25">
      <c r="A19917" s="47">
        <v>43347</v>
      </c>
      <c r="B19917" s="45" t="str">
        <f t="shared" si="646"/>
        <v>September</v>
      </c>
      <c r="C19917" s="53">
        <f t="shared" si="647"/>
        <v>2018</v>
      </c>
      <c r="D19917" s="43" t="s">
        <v>128</v>
      </c>
      <c r="E19917" s="132">
        <v>11.73625</v>
      </c>
    </row>
    <row r="19918" spans="1:5" ht="13.8" x14ac:dyDescent="0.25">
      <c r="A19918" s="47">
        <v>43354</v>
      </c>
      <c r="B19918" s="45" t="str">
        <f t="shared" si="646"/>
        <v>September</v>
      </c>
      <c r="C19918" s="53">
        <f t="shared" si="647"/>
        <v>2018</v>
      </c>
      <c r="D19918" s="43" t="s">
        <v>131</v>
      </c>
      <c r="E19918" s="132">
        <v>31.723749999999999</v>
      </c>
    </row>
    <row r="19919" spans="1:5" ht="13.8" x14ac:dyDescent="0.25">
      <c r="A19919" s="47">
        <v>43354</v>
      </c>
      <c r="B19919" s="45" t="str">
        <f t="shared" si="646"/>
        <v>September</v>
      </c>
      <c r="C19919" s="53">
        <f t="shared" si="647"/>
        <v>2018</v>
      </c>
      <c r="D19919" s="43" t="s">
        <v>115</v>
      </c>
      <c r="E19919" s="132">
        <v>29.25</v>
      </c>
    </row>
    <row r="19920" spans="1:5" ht="13.8" x14ac:dyDescent="0.25">
      <c r="A19920" s="47">
        <v>43354</v>
      </c>
      <c r="B19920" s="45" t="str">
        <f t="shared" si="646"/>
        <v>September</v>
      </c>
      <c r="C19920" s="53">
        <f t="shared" si="647"/>
        <v>2018</v>
      </c>
      <c r="D19920" s="43" t="s">
        <v>95</v>
      </c>
      <c r="E19920" s="132">
        <v>25.934999999999999</v>
      </c>
    </row>
    <row r="19921" spans="1:5" ht="13.8" x14ac:dyDescent="0.25">
      <c r="A19921" s="47">
        <v>43354</v>
      </c>
      <c r="B19921" s="45" t="str">
        <f t="shared" si="646"/>
        <v>September</v>
      </c>
      <c r="C19921" s="53">
        <f t="shared" si="647"/>
        <v>2018</v>
      </c>
      <c r="D19921" s="43" t="s">
        <v>96</v>
      </c>
      <c r="E19921" s="132">
        <v>24.765000000000001</v>
      </c>
    </row>
    <row r="19922" spans="1:5" ht="13.8" x14ac:dyDescent="0.25">
      <c r="A19922" s="47">
        <v>43354</v>
      </c>
      <c r="B19922" s="45" t="str">
        <f t="shared" si="646"/>
        <v>September</v>
      </c>
      <c r="C19922" s="53">
        <f t="shared" si="647"/>
        <v>2018</v>
      </c>
      <c r="D19922" s="43" t="s">
        <v>97</v>
      </c>
      <c r="E19922" s="132">
        <v>23.594999999999999</v>
      </c>
    </row>
    <row r="19923" spans="1:5" ht="13.8" x14ac:dyDescent="0.25">
      <c r="A19923" s="47">
        <v>43354</v>
      </c>
      <c r="B19923" s="45" t="str">
        <f t="shared" si="646"/>
        <v>September</v>
      </c>
      <c r="C19923" s="53">
        <f t="shared" si="647"/>
        <v>2018</v>
      </c>
      <c r="D19923" s="43" t="s">
        <v>98</v>
      </c>
      <c r="E19923" s="132">
        <v>18.524999999999999</v>
      </c>
    </row>
    <row r="19924" spans="1:5" ht="15.6" x14ac:dyDescent="0.3">
      <c r="A19924" s="47">
        <v>43354</v>
      </c>
      <c r="B19924" s="45" t="str">
        <f t="shared" si="646"/>
        <v>September</v>
      </c>
      <c r="C19924" s="53">
        <f t="shared" si="647"/>
        <v>2018</v>
      </c>
      <c r="D19924" s="130" t="s">
        <v>136</v>
      </c>
      <c r="E19924" s="132">
        <v>28.177499999999998</v>
      </c>
    </row>
    <row r="19925" spans="1:5" ht="13.8" x14ac:dyDescent="0.25">
      <c r="A19925" s="47">
        <v>43354</v>
      </c>
      <c r="B19925" s="45" t="str">
        <f t="shared" si="646"/>
        <v>September</v>
      </c>
      <c r="C19925" s="53">
        <f t="shared" si="647"/>
        <v>2018</v>
      </c>
      <c r="D19925" s="43" t="s">
        <v>118</v>
      </c>
      <c r="E19925" s="132">
        <v>25.88625</v>
      </c>
    </row>
    <row r="19926" spans="1:5" ht="13.8" x14ac:dyDescent="0.25">
      <c r="A19926" s="47">
        <v>43354</v>
      </c>
      <c r="B19926" s="45" t="str">
        <f t="shared" si="646"/>
        <v>September</v>
      </c>
      <c r="C19926" s="53">
        <f t="shared" si="647"/>
        <v>2018</v>
      </c>
      <c r="D19926" s="43" t="s">
        <v>102</v>
      </c>
      <c r="E19926" s="132">
        <v>25.545000000000002</v>
      </c>
    </row>
    <row r="19927" spans="1:5" ht="13.8" x14ac:dyDescent="0.25">
      <c r="A19927" s="47">
        <v>43354</v>
      </c>
      <c r="B19927" s="45" t="str">
        <f t="shared" si="646"/>
        <v>September</v>
      </c>
      <c r="C19927" s="53">
        <f t="shared" si="647"/>
        <v>2018</v>
      </c>
      <c r="D19927" s="43" t="s">
        <v>119</v>
      </c>
      <c r="E19927" s="132">
        <v>24.716249999999999</v>
      </c>
    </row>
    <row r="19928" spans="1:5" ht="13.8" x14ac:dyDescent="0.25">
      <c r="A19928" s="47">
        <v>43354</v>
      </c>
      <c r="B19928" s="45" t="str">
        <f t="shared" si="646"/>
        <v>September</v>
      </c>
      <c r="C19928" s="53">
        <f t="shared" si="647"/>
        <v>2018</v>
      </c>
      <c r="D19928" s="43" t="s">
        <v>120</v>
      </c>
      <c r="E19928" s="132">
        <v>23.44875</v>
      </c>
    </row>
    <row r="19929" spans="1:5" ht="13.8" x14ac:dyDescent="0.25">
      <c r="A19929" s="47">
        <v>43354</v>
      </c>
      <c r="B19929" s="45" t="str">
        <f t="shared" si="646"/>
        <v>September</v>
      </c>
      <c r="C19929" s="53">
        <f t="shared" si="647"/>
        <v>2018</v>
      </c>
      <c r="D19929" s="43" t="s">
        <v>103</v>
      </c>
      <c r="E19929" s="132">
        <v>22.62</v>
      </c>
    </row>
    <row r="19930" spans="1:5" ht="13.8" x14ac:dyDescent="0.25">
      <c r="A19930" s="47">
        <v>43354</v>
      </c>
      <c r="B19930" s="45" t="str">
        <f t="shared" si="646"/>
        <v>September</v>
      </c>
      <c r="C19930" s="53">
        <f t="shared" si="647"/>
        <v>2018</v>
      </c>
      <c r="D19930" s="43" t="s">
        <v>116</v>
      </c>
      <c r="E19930" s="132">
        <v>15.96</v>
      </c>
    </row>
    <row r="19931" spans="1:5" ht="13.8" x14ac:dyDescent="0.25">
      <c r="A19931" s="47">
        <v>43354</v>
      </c>
      <c r="B19931" s="45" t="str">
        <f t="shared" si="646"/>
        <v>September</v>
      </c>
      <c r="C19931" s="53">
        <f t="shared" si="647"/>
        <v>2018</v>
      </c>
      <c r="D19931" s="43" t="s">
        <v>104</v>
      </c>
      <c r="E19931" s="132">
        <v>21.69125</v>
      </c>
    </row>
    <row r="19932" spans="1:5" ht="13.8" x14ac:dyDescent="0.25">
      <c r="A19932" s="47">
        <v>43354</v>
      </c>
      <c r="B19932" s="45" t="str">
        <f t="shared" si="646"/>
        <v>September</v>
      </c>
      <c r="C19932" s="53">
        <f t="shared" si="647"/>
        <v>2018</v>
      </c>
      <c r="D19932" s="43" t="s">
        <v>121</v>
      </c>
      <c r="E19932" s="132">
        <v>20.627500000000001</v>
      </c>
    </row>
    <row r="19933" spans="1:5" ht="13.8" x14ac:dyDescent="0.25">
      <c r="A19933" s="47">
        <v>43354</v>
      </c>
      <c r="B19933" s="45" t="str">
        <f t="shared" si="646"/>
        <v>September</v>
      </c>
      <c r="C19933" s="53">
        <f t="shared" si="647"/>
        <v>2018</v>
      </c>
      <c r="D19933" s="43" t="s">
        <v>122</v>
      </c>
      <c r="E19933" s="132">
        <v>18.684999999999999</v>
      </c>
    </row>
    <row r="19934" spans="1:5" ht="13.8" x14ac:dyDescent="0.25">
      <c r="A19934" s="47">
        <v>43354</v>
      </c>
      <c r="B19934" s="45" t="str">
        <f t="shared" si="646"/>
        <v>September</v>
      </c>
      <c r="C19934" s="53">
        <f t="shared" si="647"/>
        <v>2018</v>
      </c>
      <c r="D19934" s="43" t="s">
        <v>123</v>
      </c>
      <c r="E19934" s="132">
        <v>18.453749999999999</v>
      </c>
    </row>
    <row r="19935" spans="1:5" ht="13.8" x14ac:dyDescent="0.25">
      <c r="A19935" s="47">
        <v>43354</v>
      </c>
      <c r="B19935" s="45" t="str">
        <f t="shared" si="646"/>
        <v>September</v>
      </c>
      <c r="C19935" s="53">
        <f t="shared" si="647"/>
        <v>2018</v>
      </c>
      <c r="D19935" s="43" t="s">
        <v>99</v>
      </c>
      <c r="E19935" s="132">
        <v>14.725</v>
      </c>
    </row>
    <row r="19936" spans="1:5" ht="13.8" x14ac:dyDescent="0.25">
      <c r="A19936" s="47">
        <v>43354</v>
      </c>
      <c r="B19936" s="45" t="str">
        <f t="shared" si="646"/>
        <v>September</v>
      </c>
      <c r="C19936" s="53">
        <f t="shared" si="647"/>
        <v>2018</v>
      </c>
      <c r="D19936" s="43" t="s">
        <v>100</v>
      </c>
      <c r="E19936" s="132">
        <v>14.3375</v>
      </c>
    </row>
    <row r="19937" spans="1:5" ht="13.8" x14ac:dyDescent="0.25">
      <c r="A19937" s="47">
        <v>43354</v>
      </c>
      <c r="B19937" s="45" t="str">
        <f t="shared" si="646"/>
        <v>September</v>
      </c>
      <c r="C19937" s="53">
        <f t="shared" si="647"/>
        <v>2018</v>
      </c>
      <c r="D19937" s="43" t="s">
        <v>101</v>
      </c>
      <c r="E19937" s="132">
        <v>13.717499999999999</v>
      </c>
    </row>
    <row r="19938" spans="1:5" ht="13.8" x14ac:dyDescent="0.25">
      <c r="A19938" s="47">
        <v>43354</v>
      </c>
      <c r="B19938" s="45" t="str">
        <f t="shared" si="646"/>
        <v>September</v>
      </c>
      <c r="C19938" s="53">
        <f t="shared" si="647"/>
        <v>2018</v>
      </c>
      <c r="D19938" s="43" t="s">
        <v>124</v>
      </c>
      <c r="E19938" s="132">
        <v>13.60125</v>
      </c>
    </row>
    <row r="19939" spans="1:5" ht="13.8" x14ac:dyDescent="0.25">
      <c r="A19939" s="47">
        <v>43354</v>
      </c>
      <c r="B19939" s="45" t="str">
        <f t="shared" si="646"/>
        <v>September</v>
      </c>
      <c r="C19939" s="53">
        <f t="shared" si="647"/>
        <v>2018</v>
      </c>
      <c r="D19939" s="43" t="s">
        <v>125</v>
      </c>
      <c r="E19939" s="132">
        <v>12.1675</v>
      </c>
    </row>
    <row r="19940" spans="1:5" ht="13.8" x14ac:dyDescent="0.25">
      <c r="A19940" s="47">
        <v>43354</v>
      </c>
      <c r="B19940" s="45" t="str">
        <f t="shared" si="646"/>
        <v>September</v>
      </c>
      <c r="C19940" s="53">
        <f t="shared" si="647"/>
        <v>2018</v>
      </c>
      <c r="D19940" s="43" t="s">
        <v>126</v>
      </c>
      <c r="E19940" s="132">
        <v>12.33375</v>
      </c>
    </row>
    <row r="19941" spans="1:5" ht="13.8" x14ac:dyDescent="0.25">
      <c r="A19941" s="47">
        <v>43354</v>
      </c>
      <c r="B19941" s="45" t="str">
        <f t="shared" si="646"/>
        <v>September</v>
      </c>
      <c r="C19941" s="53">
        <f t="shared" si="647"/>
        <v>2018</v>
      </c>
      <c r="D19941" s="43" t="s">
        <v>127</v>
      </c>
      <c r="E19941" s="132">
        <v>11.68125</v>
      </c>
    </row>
    <row r="19942" spans="1:5" ht="13.8" x14ac:dyDescent="0.25">
      <c r="A19942" s="47">
        <v>43354</v>
      </c>
      <c r="B19942" s="45" t="str">
        <f t="shared" si="646"/>
        <v>September</v>
      </c>
      <c r="C19942" s="53">
        <f t="shared" si="647"/>
        <v>2018</v>
      </c>
      <c r="D19942" s="43" t="s">
        <v>105</v>
      </c>
      <c r="E19942" s="132">
        <v>9.5712500000000009</v>
      </c>
    </row>
    <row r="19943" spans="1:5" ht="13.8" x14ac:dyDescent="0.25">
      <c r="A19943" s="47">
        <v>43354</v>
      </c>
      <c r="B19943" s="45" t="str">
        <f t="shared" si="646"/>
        <v>September</v>
      </c>
      <c r="C19943" s="53">
        <f t="shared" si="647"/>
        <v>2018</v>
      </c>
      <c r="D19943" s="43" t="s">
        <v>128</v>
      </c>
      <c r="E19943" s="132">
        <v>11.16375</v>
      </c>
    </row>
    <row r="19944" spans="1:5" ht="13.8" x14ac:dyDescent="0.25">
      <c r="A19944" s="47">
        <v>43361</v>
      </c>
      <c r="B19944" s="45" t="str">
        <f t="shared" si="646"/>
        <v>September</v>
      </c>
      <c r="C19944" s="53">
        <f t="shared" si="647"/>
        <v>2018</v>
      </c>
      <c r="D19944" s="43" t="s">
        <v>131</v>
      </c>
      <c r="E19944" s="132">
        <v>33.271250000000002</v>
      </c>
    </row>
    <row r="19945" spans="1:5" ht="13.8" x14ac:dyDescent="0.25">
      <c r="A19945" s="47">
        <v>43361</v>
      </c>
      <c r="B19945" s="45" t="str">
        <f t="shared" si="646"/>
        <v>September</v>
      </c>
      <c r="C19945" s="53">
        <f t="shared" si="647"/>
        <v>2018</v>
      </c>
      <c r="D19945" s="43" t="s">
        <v>115</v>
      </c>
      <c r="E19945" s="132">
        <v>31.5</v>
      </c>
    </row>
    <row r="19946" spans="1:5" ht="13.8" x14ac:dyDescent="0.25">
      <c r="A19946" s="47">
        <v>43361</v>
      </c>
      <c r="B19946" s="45" t="str">
        <f t="shared" si="646"/>
        <v>September</v>
      </c>
      <c r="C19946" s="53">
        <f t="shared" si="647"/>
        <v>2018</v>
      </c>
      <c r="D19946" s="43" t="s">
        <v>95</v>
      </c>
      <c r="E19946" s="132">
        <v>27.93</v>
      </c>
    </row>
    <row r="19947" spans="1:5" ht="13.8" x14ac:dyDescent="0.25">
      <c r="A19947" s="47">
        <v>43361</v>
      </c>
      <c r="B19947" s="45" t="str">
        <f t="shared" si="646"/>
        <v>September</v>
      </c>
      <c r="C19947" s="53">
        <f t="shared" si="647"/>
        <v>2018</v>
      </c>
      <c r="D19947" s="43" t="s">
        <v>96</v>
      </c>
      <c r="E19947" s="132">
        <v>26.67</v>
      </c>
    </row>
    <row r="19948" spans="1:5" ht="13.8" x14ac:dyDescent="0.25">
      <c r="A19948" s="47">
        <v>43361</v>
      </c>
      <c r="B19948" s="45" t="str">
        <f t="shared" si="646"/>
        <v>September</v>
      </c>
      <c r="C19948" s="53">
        <f t="shared" si="647"/>
        <v>2018</v>
      </c>
      <c r="D19948" s="43" t="s">
        <v>97</v>
      </c>
      <c r="E19948" s="132">
        <v>25.41</v>
      </c>
    </row>
    <row r="19949" spans="1:5" ht="13.8" x14ac:dyDescent="0.25">
      <c r="A19949" s="47">
        <v>43361</v>
      </c>
      <c r="B19949" s="45" t="str">
        <f t="shared" si="646"/>
        <v>September</v>
      </c>
      <c r="C19949" s="53">
        <f t="shared" si="647"/>
        <v>2018</v>
      </c>
      <c r="D19949" s="43" t="s">
        <v>98</v>
      </c>
      <c r="E19949" s="132">
        <v>19.95</v>
      </c>
    </row>
    <row r="19950" spans="1:5" ht="15.6" x14ac:dyDescent="0.3">
      <c r="A19950" s="47">
        <v>43361</v>
      </c>
      <c r="B19950" s="45" t="str">
        <f t="shared" si="646"/>
        <v>September</v>
      </c>
      <c r="C19950" s="53">
        <f t="shared" si="647"/>
        <v>2018</v>
      </c>
      <c r="D19950" s="130" t="s">
        <v>136</v>
      </c>
      <c r="E19950" s="132">
        <v>29.9115</v>
      </c>
    </row>
    <row r="19951" spans="1:5" ht="13.8" x14ac:dyDescent="0.25">
      <c r="A19951" s="47">
        <v>43361</v>
      </c>
      <c r="B19951" s="45" t="str">
        <f t="shared" si="646"/>
        <v>September</v>
      </c>
      <c r="C19951" s="53">
        <f t="shared" si="647"/>
        <v>2018</v>
      </c>
      <c r="D19951" s="43" t="s">
        <v>118</v>
      </c>
      <c r="E19951" s="132">
        <v>27.479249999999997</v>
      </c>
    </row>
    <row r="19952" spans="1:5" ht="13.8" x14ac:dyDescent="0.25">
      <c r="A19952" s="47">
        <v>43361</v>
      </c>
      <c r="B19952" s="45" t="str">
        <f t="shared" si="646"/>
        <v>September</v>
      </c>
      <c r="C19952" s="53">
        <f t="shared" si="647"/>
        <v>2018</v>
      </c>
      <c r="D19952" s="43" t="s">
        <v>102</v>
      </c>
      <c r="E19952" s="132">
        <v>27.117000000000004</v>
      </c>
    </row>
    <row r="19953" spans="1:5" ht="13.8" x14ac:dyDescent="0.25">
      <c r="A19953" s="47">
        <v>43361</v>
      </c>
      <c r="B19953" s="45" t="str">
        <f t="shared" si="646"/>
        <v>September</v>
      </c>
      <c r="C19953" s="53">
        <f t="shared" si="647"/>
        <v>2018</v>
      </c>
      <c r="D19953" s="43" t="s">
        <v>119</v>
      </c>
      <c r="E19953" s="132">
        <v>26.237250000000003</v>
      </c>
    </row>
    <row r="19954" spans="1:5" ht="13.8" x14ac:dyDescent="0.25">
      <c r="A19954" s="47">
        <v>43361</v>
      </c>
      <c r="B19954" s="45" t="str">
        <f t="shared" si="646"/>
        <v>September</v>
      </c>
      <c r="C19954" s="53">
        <f t="shared" si="647"/>
        <v>2018</v>
      </c>
      <c r="D19954" s="43" t="s">
        <v>120</v>
      </c>
      <c r="E19954" s="132">
        <v>24.891749999999998</v>
      </c>
    </row>
    <row r="19955" spans="1:5" ht="13.8" x14ac:dyDescent="0.25">
      <c r="A19955" s="47">
        <v>43361</v>
      </c>
      <c r="B19955" s="45" t="str">
        <f t="shared" si="646"/>
        <v>September</v>
      </c>
      <c r="C19955" s="53">
        <f t="shared" si="647"/>
        <v>2018</v>
      </c>
      <c r="D19955" s="43" t="s">
        <v>103</v>
      </c>
      <c r="E19955" s="132">
        <v>24.011999999999997</v>
      </c>
    </row>
    <row r="19956" spans="1:5" ht="13.8" x14ac:dyDescent="0.25">
      <c r="A19956" s="47">
        <v>43361</v>
      </c>
      <c r="B19956" s="45" t="str">
        <f t="shared" si="646"/>
        <v>September</v>
      </c>
      <c r="C19956" s="53">
        <f t="shared" si="647"/>
        <v>2018</v>
      </c>
      <c r="D19956" s="43" t="s">
        <v>116</v>
      </c>
      <c r="E19956" s="132">
        <v>17.25675</v>
      </c>
    </row>
    <row r="19957" spans="1:5" ht="13.8" x14ac:dyDescent="0.25">
      <c r="A19957" s="47">
        <v>43361</v>
      </c>
      <c r="B19957" s="45" t="str">
        <f t="shared" si="646"/>
        <v>September</v>
      </c>
      <c r="C19957" s="53">
        <f t="shared" si="647"/>
        <v>2018</v>
      </c>
      <c r="D19957" s="43" t="s">
        <v>104</v>
      </c>
      <c r="E19957" s="132">
        <v>24.036249999999999</v>
      </c>
    </row>
    <row r="19958" spans="1:5" ht="13.8" x14ac:dyDescent="0.25">
      <c r="A19958" s="47">
        <v>43361</v>
      </c>
      <c r="B19958" s="45" t="str">
        <f t="shared" si="646"/>
        <v>September</v>
      </c>
      <c r="C19958" s="53">
        <f t="shared" si="647"/>
        <v>2018</v>
      </c>
      <c r="D19958" s="43" t="s">
        <v>121</v>
      </c>
      <c r="E19958" s="132">
        <v>22.857500000000002</v>
      </c>
    </row>
    <row r="19959" spans="1:5" ht="13.8" x14ac:dyDescent="0.25">
      <c r="A19959" s="47">
        <v>43361</v>
      </c>
      <c r="B19959" s="45" t="str">
        <f t="shared" si="646"/>
        <v>September</v>
      </c>
      <c r="C19959" s="53">
        <f t="shared" si="647"/>
        <v>2018</v>
      </c>
      <c r="D19959" s="43" t="s">
        <v>122</v>
      </c>
      <c r="E19959" s="132">
        <v>20.704999999999998</v>
      </c>
    </row>
    <row r="19960" spans="1:5" ht="13.8" x14ac:dyDescent="0.25">
      <c r="A19960" s="47">
        <v>43361</v>
      </c>
      <c r="B19960" s="45" t="str">
        <f t="shared" si="646"/>
        <v>September</v>
      </c>
      <c r="C19960" s="53">
        <f t="shared" si="647"/>
        <v>2018</v>
      </c>
      <c r="D19960" s="43" t="s">
        <v>123</v>
      </c>
      <c r="E19960" s="132">
        <v>20.44875</v>
      </c>
    </row>
    <row r="19961" spans="1:5" ht="13.8" x14ac:dyDescent="0.25">
      <c r="A19961" s="47">
        <v>43361</v>
      </c>
      <c r="B19961" s="45" t="str">
        <f t="shared" si="646"/>
        <v>September</v>
      </c>
      <c r="C19961" s="53">
        <f t="shared" si="647"/>
        <v>2018</v>
      </c>
      <c r="D19961" s="43" t="s">
        <v>99</v>
      </c>
      <c r="E19961" s="132">
        <v>17.100000000000001</v>
      </c>
    </row>
    <row r="19962" spans="1:5" ht="13.8" x14ac:dyDescent="0.25">
      <c r="A19962" s="47">
        <v>43361</v>
      </c>
      <c r="B19962" s="45" t="str">
        <f t="shared" si="646"/>
        <v>September</v>
      </c>
      <c r="C19962" s="53">
        <f t="shared" si="647"/>
        <v>2018</v>
      </c>
      <c r="D19962" s="43" t="s">
        <v>100</v>
      </c>
      <c r="E19962" s="132">
        <v>16.649999999999999</v>
      </c>
    </row>
    <row r="19963" spans="1:5" ht="13.8" x14ac:dyDescent="0.25">
      <c r="A19963" s="47">
        <v>43361</v>
      </c>
      <c r="B19963" s="45" t="str">
        <f t="shared" si="646"/>
        <v>September</v>
      </c>
      <c r="C19963" s="53">
        <f t="shared" si="647"/>
        <v>2018</v>
      </c>
      <c r="D19963" s="43" t="s">
        <v>101</v>
      </c>
      <c r="E19963" s="132">
        <v>15.93</v>
      </c>
    </row>
    <row r="19964" spans="1:5" ht="13.8" x14ac:dyDescent="0.25">
      <c r="A19964" s="47">
        <v>43361</v>
      </c>
      <c r="B19964" s="45" t="str">
        <f t="shared" si="646"/>
        <v>September</v>
      </c>
      <c r="C19964" s="53">
        <f t="shared" si="647"/>
        <v>2018</v>
      </c>
      <c r="D19964" s="43" t="s">
        <v>124</v>
      </c>
      <c r="E19964" s="132">
        <v>15.795</v>
      </c>
    </row>
    <row r="19965" spans="1:5" ht="13.8" x14ac:dyDescent="0.25">
      <c r="A19965" s="47">
        <v>43361</v>
      </c>
      <c r="B19965" s="45" t="str">
        <f t="shared" si="646"/>
        <v>September</v>
      </c>
      <c r="C19965" s="53">
        <f t="shared" si="647"/>
        <v>2018</v>
      </c>
      <c r="D19965" s="43" t="s">
        <v>125</v>
      </c>
      <c r="E19965" s="132">
        <v>14.13</v>
      </c>
    </row>
    <row r="19966" spans="1:5" ht="13.8" x14ac:dyDescent="0.25">
      <c r="A19966" s="47">
        <v>43361</v>
      </c>
      <c r="B19966" s="45" t="str">
        <f t="shared" si="646"/>
        <v>September</v>
      </c>
      <c r="C19966" s="53">
        <f t="shared" si="647"/>
        <v>2018</v>
      </c>
      <c r="D19966" s="43" t="s">
        <v>126</v>
      </c>
      <c r="E19966" s="132">
        <v>14.202500000000001</v>
      </c>
    </row>
    <row r="19967" spans="1:5" ht="13.8" x14ac:dyDescent="0.25">
      <c r="A19967" s="47">
        <v>43361</v>
      </c>
      <c r="B19967" s="45" t="str">
        <f t="shared" si="646"/>
        <v>September</v>
      </c>
      <c r="C19967" s="53">
        <f t="shared" si="647"/>
        <v>2018</v>
      </c>
      <c r="D19967" s="43" t="s">
        <v>127</v>
      </c>
      <c r="E19967" s="132">
        <v>13.35</v>
      </c>
    </row>
    <row r="19968" spans="1:5" ht="13.8" x14ac:dyDescent="0.25">
      <c r="A19968" s="47">
        <v>43361</v>
      </c>
      <c r="B19968" s="45" t="str">
        <f t="shared" si="646"/>
        <v>September</v>
      </c>
      <c r="C19968" s="53">
        <f t="shared" si="647"/>
        <v>2018</v>
      </c>
      <c r="D19968" s="43" t="s">
        <v>105</v>
      </c>
      <c r="E19968" s="132">
        <v>11.115</v>
      </c>
    </row>
    <row r="19969" spans="1:5" ht="13.8" x14ac:dyDescent="0.25">
      <c r="A19969" s="47">
        <v>43361</v>
      </c>
      <c r="B19969" s="45" t="str">
        <f t="shared" si="646"/>
        <v>September</v>
      </c>
      <c r="C19969" s="53">
        <f t="shared" si="647"/>
        <v>2018</v>
      </c>
      <c r="D19969" s="43" t="s">
        <v>128</v>
      </c>
      <c r="E19969" s="132">
        <v>12.595000000000001</v>
      </c>
    </row>
    <row r="19970" spans="1:5" ht="13.8" x14ac:dyDescent="0.25">
      <c r="A19970" s="47">
        <v>43368</v>
      </c>
      <c r="B19970" s="45" t="str">
        <f t="shared" ref="B19970:B20030" si="648">TEXT(A19970,"mmmm")</f>
        <v>September</v>
      </c>
      <c r="C19970" s="53">
        <f t="shared" ref="C19970:C20030" si="649">YEAR(A19970)</f>
        <v>2018</v>
      </c>
      <c r="D19970" s="43" t="s">
        <v>131</v>
      </c>
      <c r="E19970" s="132">
        <v>30.17625</v>
      </c>
    </row>
    <row r="19971" spans="1:5" ht="13.8" x14ac:dyDescent="0.25">
      <c r="A19971" s="47">
        <v>43368</v>
      </c>
      <c r="B19971" s="45" t="str">
        <f t="shared" si="648"/>
        <v>September</v>
      </c>
      <c r="C19971" s="53">
        <f t="shared" si="649"/>
        <v>2018</v>
      </c>
      <c r="D19971" s="43" t="s">
        <v>115</v>
      </c>
      <c r="E19971" s="132">
        <v>28.5</v>
      </c>
    </row>
    <row r="19972" spans="1:5" ht="13.8" x14ac:dyDescent="0.25">
      <c r="A19972" s="47">
        <v>43368</v>
      </c>
      <c r="B19972" s="45" t="str">
        <f t="shared" si="648"/>
        <v>September</v>
      </c>
      <c r="C19972" s="53">
        <f t="shared" si="649"/>
        <v>2018</v>
      </c>
      <c r="D19972" s="43" t="s">
        <v>95</v>
      </c>
      <c r="E19972" s="132">
        <v>25.27</v>
      </c>
    </row>
    <row r="19973" spans="1:5" ht="13.8" x14ac:dyDescent="0.25">
      <c r="A19973" s="47">
        <v>43368</v>
      </c>
      <c r="B19973" s="45" t="str">
        <f t="shared" si="648"/>
        <v>September</v>
      </c>
      <c r="C19973" s="53">
        <f t="shared" si="649"/>
        <v>2018</v>
      </c>
      <c r="D19973" s="43" t="s">
        <v>96</v>
      </c>
      <c r="E19973" s="132">
        <v>24.13</v>
      </c>
    </row>
    <row r="19974" spans="1:5" ht="13.8" x14ac:dyDescent="0.25">
      <c r="A19974" s="47">
        <v>43368</v>
      </c>
      <c r="B19974" s="45" t="str">
        <f t="shared" si="648"/>
        <v>September</v>
      </c>
      <c r="C19974" s="53">
        <f t="shared" si="649"/>
        <v>2018</v>
      </c>
      <c r="D19974" s="43" t="s">
        <v>97</v>
      </c>
      <c r="E19974" s="132">
        <v>22.99</v>
      </c>
    </row>
    <row r="19975" spans="1:5" ht="13.8" x14ac:dyDescent="0.25">
      <c r="A19975" s="47">
        <v>43368</v>
      </c>
      <c r="B19975" s="45" t="str">
        <f t="shared" si="648"/>
        <v>September</v>
      </c>
      <c r="C19975" s="53">
        <f t="shared" si="649"/>
        <v>2018</v>
      </c>
      <c r="D19975" s="43" t="s">
        <v>98</v>
      </c>
      <c r="E19975" s="132">
        <v>18.05</v>
      </c>
    </row>
    <row r="19976" spans="1:5" ht="15.6" x14ac:dyDescent="0.3">
      <c r="A19976" s="47">
        <v>43368</v>
      </c>
      <c r="B19976" s="45" t="str">
        <f t="shared" si="648"/>
        <v>September</v>
      </c>
      <c r="C19976" s="53">
        <f t="shared" si="649"/>
        <v>2018</v>
      </c>
      <c r="D19976" s="130" t="s">
        <v>136</v>
      </c>
      <c r="E19976" s="132">
        <v>27.888500000000001</v>
      </c>
    </row>
    <row r="19977" spans="1:5" ht="13.8" x14ac:dyDescent="0.25">
      <c r="A19977" s="47">
        <v>43368</v>
      </c>
      <c r="B19977" s="45" t="str">
        <f t="shared" si="648"/>
        <v>September</v>
      </c>
      <c r="C19977" s="53">
        <f t="shared" si="649"/>
        <v>2018</v>
      </c>
      <c r="D19977" s="43" t="s">
        <v>118</v>
      </c>
      <c r="E19977" s="132">
        <v>25.620749999999997</v>
      </c>
    </row>
    <row r="19978" spans="1:5" ht="13.8" x14ac:dyDescent="0.25">
      <c r="A19978" s="47">
        <v>43368</v>
      </c>
      <c r="B19978" s="45" t="str">
        <f t="shared" si="648"/>
        <v>September</v>
      </c>
      <c r="C19978" s="53">
        <f t="shared" si="649"/>
        <v>2018</v>
      </c>
      <c r="D19978" s="43" t="s">
        <v>102</v>
      </c>
      <c r="E19978" s="132">
        <v>25.283000000000001</v>
      </c>
    </row>
    <row r="19979" spans="1:5" ht="13.8" x14ac:dyDescent="0.25">
      <c r="A19979" s="47">
        <v>43368</v>
      </c>
      <c r="B19979" s="45" t="str">
        <f t="shared" si="648"/>
        <v>September</v>
      </c>
      <c r="C19979" s="53">
        <f t="shared" si="649"/>
        <v>2018</v>
      </c>
      <c r="D19979" s="43" t="s">
        <v>119</v>
      </c>
      <c r="E19979" s="132">
        <v>24.46275</v>
      </c>
    </row>
    <row r="19980" spans="1:5" ht="13.8" x14ac:dyDescent="0.25">
      <c r="A19980" s="47">
        <v>43368</v>
      </c>
      <c r="B19980" s="45" t="str">
        <f t="shared" si="648"/>
        <v>September</v>
      </c>
      <c r="C19980" s="53">
        <f t="shared" si="649"/>
        <v>2018</v>
      </c>
      <c r="D19980" s="43" t="s">
        <v>120</v>
      </c>
      <c r="E19980" s="132">
        <v>23.20825</v>
      </c>
    </row>
    <row r="19981" spans="1:5" ht="13.8" x14ac:dyDescent="0.25">
      <c r="A19981" s="47">
        <v>43368</v>
      </c>
      <c r="B19981" s="45" t="str">
        <f t="shared" si="648"/>
        <v>September</v>
      </c>
      <c r="C19981" s="53">
        <f t="shared" si="649"/>
        <v>2018</v>
      </c>
      <c r="D19981" s="43" t="s">
        <v>103</v>
      </c>
      <c r="E19981" s="132">
        <v>22.387999999999998</v>
      </c>
    </row>
    <row r="19982" spans="1:5" ht="13.8" x14ac:dyDescent="0.25">
      <c r="A19982" s="47">
        <v>43368</v>
      </c>
      <c r="B19982" s="45" t="str">
        <f t="shared" si="648"/>
        <v>September</v>
      </c>
      <c r="C19982" s="53">
        <f t="shared" si="649"/>
        <v>2018</v>
      </c>
      <c r="D19982" s="43" t="s">
        <v>116</v>
      </c>
      <c r="E19982" s="132">
        <v>15.66075</v>
      </c>
    </row>
    <row r="19983" spans="1:5" ht="13.8" x14ac:dyDescent="0.25">
      <c r="A19983" s="47">
        <v>43368</v>
      </c>
      <c r="B19983" s="45" t="str">
        <f t="shared" si="648"/>
        <v>September</v>
      </c>
      <c r="C19983" s="53">
        <f t="shared" si="649"/>
        <v>2018</v>
      </c>
      <c r="D19983" s="43" t="s">
        <v>104</v>
      </c>
      <c r="E19983" s="132">
        <v>21.808500000000002</v>
      </c>
    </row>
    <row r="19984" spans="1:5" ht="13.8" x14ac:dyDescent="0.25">
      <c r="A19984" s="47">
        <v>43368</v>
      </c>
      <c r="B19984" s="45" t="str">
        <f t="shared" si="648"/>
        <v>September</v>
      </c>
      <c r="C19984" s="53">
        <f t="shared" si="649"/>
        <v>2018</v>
      </c>
      <c r="D19984" s="43" t="s">
        <v>121</v>
      </c>
      <c r="E19984" s="132">
        <v>20.739000000000001</v>
      </c>
    </row>
    <row r="19985" spans="1:5" ht="13.8" x14ac:dyDescent="0.25">
      <c r="A19985" s="47">
        <v>43368</v>
      </c>
      <c r="B19985" s="45" t="str">
        <f t="shared" si="648"/>
        <v>September</v>
      </c>
      <c r="C19985" s="53">
        <f t="shared" si="649"/>
        <v>2018</v>
      </c>
      <c r="D19985" s="43" t="s">
        <v>122</v>
      </c>
      <c r="E19985" s="132">
        <v>18.785999999999998</v>
      </c>
    </row>
    <row r="19986" spans="1:5" ht="13.8" x14ac:dyDescent="0.25">
      <c r="A19986" s="47">
        <v>43368</v>
      </c>
      <c r="B19986" s="45" t="str">
        <f t="shared" si="648"/>
        <v>September</v>
      </c>
      <c r="C19986" s="53">
        <f t="shared" si="649"/>
        <v>2018</v>
      </c>
      <c r="D19986" s="43" t="s">
        <v>123</v>
      </c>
      <c r="E19986" s="132">
        <v>18.5535</v>
      </c>
    </row>
    <row r="19987" spans="1:5" ht="13.8" x14ac:dyDescent="0.25">
      <c r="A19987" s="47">
        <v>43368</v>
      </c>
      <c r="B19987" s="45" t="str">
        <f t="shared" si="648"/>
        <v>September</v>
      </c>
      <c r="C19987" s="53">
        <f t="shared" si="649"/>
        <v>2018</v>
      </c>
      <c r="D19987" s="43" t="s">
        <v>99</v>
      </c>
      <c r="E19987" s="132">
        <v>12.824999999999999</v>
      </c>
    </row>
    <row r="19988" spans="1:5" ht="13.8" x14ac:dyDescent="0.25">
      <c r="A19988" s="47">
        <v>43368</v>
      </c>
      <c r="B19988" s="45" t="str">
        <f t="shared" si="648"/>
        <v>September</v>
      </c>
      <c r="C19988" s="53">
        <f t="shared" si="649"/>
        <v>2018</v>
      </c>
      <c r="D19988" s="43" t="s">
        <v>100</v>
      </c>
      <c r="E19988" s="132">
        <v>12.487500000000001</v>
      </c>
    </row>
    <row r="19989" spans="1:5" ht="13.8" x14ac:dyDescent="0.25">
      <c r="A19989" s="47">
        <v>43368</v>
      </c>
      <c r="B19989" s="45" t="str">
        <f t="shared" si="648"/>
        <v>September</v>
      </c>
      <c r="C19989" s="53">
        <f t="shared" si="649"/>
        <v>2018</v>
      </c>
      <c r="D19989" s="43" t="s">
        <v>101</v>
      </c>
      <c r="E19989" s="132">
        <v>11.9475</v>
      </c>
    </row>
    <row r="19990" spans="1:5" ht="13.8" x14ac:dyDescent="0.25">
      <c r="A19990" s="47">
        <v>43368</v>
      </c>
      <c r="B19990" s="45" t="str">
        <f t="shared" si="648"/>
        <v>September</v>
      </c>
      <c r="C19990" s="53">
        <f t="shared" si="649"/>
        <v>2018</v>
      </c>
      <c r="D19990" s="43" t="s">
        <v>124</v>
      </c>
      <c r="E19990" s="132">
        <v>11.84625</v>
      </c>
    </row>
    <row r="19991" spans="1:5" ht="13.8" x14ac:dyDescent="0.25">
      <c r="A19991" s="47">
        <v>43368</v>
      </c>
      <c r="B19991" s="45" t="str">
        <f t="shared" si="648"/>
        <v>September</v>
      </c>
      <c r="C19991" s="53">
        <f t="shared" si="649"/>
        <v>2018</v>
      </c>
      <c r="D19991" s="43" t="s">
        <v>125</v>
      </c>
      <c r="E19991" s="132">
        <v>10.5975</v>
      </c>
    </row>
    <row r="19992" spans="1:5" ht="13.8" x14ac:dyDescent="0.25">
      <c r="A19992" s="47">
        <v>43368</v>
      </c>
      <c r="B19992" s="45" t="str">
        <f t="shared" si="648"/>
        <v>September</v>
      </c>
      <c r="C19992" s="53">
        <f t="shared" si="649"/>
        <v>2018</v>
      </c>
      <c r="D19992" s="43" t="s">
        <v>126</v>
      </c>
      <c r="E19992" s="132">
        <v>10.838749999999999</v>
      </c>
    </row>
    <row r="19993" spans="1:5" ht="13.8" x14ac:dyDescent="0.25">
      <c r="A19993" s="47">
        <v>43368</v>
      </c>
      <c r="B19993" s="45" t="str">
        <f t="shared" si="648"/>
        <v>September</v>
      </c>
      <c r="C19993" s="53">
        <f t="shared" si="649"/>
        <v>2018</v>
      </c>
      <c r="D19993" s="43" t="s">
        <v>127</v>
      </c>
      <c r="E19993" s="132">
        <v>10.34625</v>
      </c>
    </row>
    <row r="19994" spans="1:5" ht="13.8" x14ac:dyDescent="0.25">
      <c r="A19994" s="47">
        <v>43368</v>
      </c>
      <c r="B19994" s="45" t="str">
        <f t="shared" si="648"/>
        <v>September</v>
      </c>
      <c r="C19994" s="53">
        <f t="shared" si="649"/>
        <v>2018</v>
      </c>
      <c r="D19994" s="43" t="s">
        <v>105</v>
      </c>
      <c r="E19994" s="132">
        <v>8.3362500000000015</v>
      </c>
    </row>
    <row r="19995" spans="1:5" ht="13.8" x14ac:dyDescent="0.25">
      <c r="A19995" s="47">
        <v>43368</v>
      </c>
      <c r="B19995" s="45" t="str">
        <f t="shared" si="648"/>
        <v>September</v>
      </c>
      <c r="C19995" s="53">
        <f t="shared" si="649"/>
        <v>2018</v>
      </c>
      <c r="D19995" s="43" t="s">
        <v>128</v>
      </c>
      <c r="E19995" s="132">
        <v>10.018750000000001</v>
      </c>
    </row>
    <row r="19996" spans="1:5" ht="13.8" x14ac:dyDescent="0.25">
      <c r="A19996" s="47">
        <v>43375</v>
      </c>
      <c r="B19996" s="45" t="str">
        <f t="shared" si="648"/>
        <v>October</v>
      </c>
      <c r="C19996" s="53">
        <f t="shared" si="649"/>
        <v>2018</v>
      </c>
      <c r="D19996" s="43" t="s">
        <v>131</v>
      </c>
      <c r="E19996" s="132">
        <v>31.723749999999999</v>
      </c>
    </row>
    <row r="19997" spans="1:5" ht="13.8" x14ac:dyDescent="0.25">
      <c r="A19997" s="47">
        <v>43375</v>
      </c>
      <c r="B19997" s="45" t="str">
        <f t="shared" si="648"/>
        <v>October</v>
      </c>
      <c r="C19997" s="53">
        <f t="shared" si="649"/>
        <v>2018</v>
      </c>
      <c r="D19997" s="43" t="s">
        <v>115</v>
      </c>
      <c r="E19997" s="132">
        <v>32.25</v>
      </c>
    </row>
    <row r="19998" spans="1:5" ht="13.8" x14ac:dyDescent="0.25">
      <c r="A19998" s="47">
        <v>43375</v>
      </c>
      <c r="B19998" s="45" t="str">
        <f t="shared" si="648"/>
        <v>October</v>
      </c>
      <c r="C19998" s="53">
        <f t="shared" si="649"/>
        <v>2018</v>
      </c>
      <c r="D19998" s="43" t="s">
        <v>95</v>
      </c>
      <c r="E19998" s="132">
        <v>28.594999999999999</v>
      </c>
    </row>
    <row r="19999" spans="1:5" ht="13.8" x14ac:dyDescent="0.25">
      <c r="A19999" s="47">
        <v>43375</v>
      </c>
      <c r="B19999" s="45" t="str">
        <f t="shared" si="648"/>
        <v>October</v>
      </c>
      <c r="C19999" s="53">
        <f t="shared" si="649"/>
        <v>2018</v>
      </c>
      <c r="D19999" s="43" t="s">
        <v>96</v>
      </c>
      <c r="E19999" s="132">
        <v>27.305</v>
      </c>
    </row>
    <row r="20000" spans="1:5" ht="13.8" x14ac:dyDescent="0.25">
      <c r="A20000" s="47">
        <v>43375</v>
      </c>
      <c r="B20000" s="45" t="str">
        <f t="shared" si="648"/>
        <v>October</v>
      </c>
      <c r="C20000" s="53">
        <f t="shared" si="649"/>
        <v>2018</v>
      </c>
      <c r="D20000" s="43" t="s">
        <v>97</v>
      </c>
      <c r="E20000" s="132">
        <v>26.015000000000001</v>
      </c>
    </row>
    <row r="20001" spans="1:5" ht="13.8" x14ac:dyDescent="0.25">
      <c r="A20001" s="47">
        <v>43375</v>
      </c>
      <c r="B20001" s="45" t="str">
        <f t="shared" si="648"/>
        <v>October</v>
      </c>
      <c r="C20001" s="53">
        <f t="shared" si="649"/>
        <v>2018</v>
      </c>
      <c r="D20001" s="43" t="s">
        <v>98</v>
      </c>
      <c r="E20001" s="132">
        <v>20.425000000000001</v>
      </c>
    </row>
    <row r="20002" spans="1:5" ht="15.6" x14ac:dyDescent="0.3">
      <c r="A20002" s="47">
        <v>43375</v>
      </c>
      <c r="B20002" s="45" t="str">
        <f t="shared" si="648"/>
        <v>October</v>
      </c>
      <c r="C20002" s="53">
        <f t="shared" si="649"/>
        <v>2018</v>
      </c>
      <c r="D20002" s="130" t="s">
        <v>136</v>
      </c>
      <c r="E20002" s="132">
        <v>30.200500000000002</v>
      </c>
    </row>
    <row r="20003" spans="1:5" ht="13.8" x14ac:dyDescent="0.25">
      <c r="A20003" s="47">
        <v>43375</v>
      </c>
      <c r="B20003" s="45" t="str">
        <f t="shared" si="648"/>
        <v>October</v>
      </c>
      <c r="C20003" s="53">
        <f t="shared" si="649"/>
        <v>2018</v>
      </c>
      <c r="D20003" s="43" t="s">
        <v>118</v>
      </c>
      <c r="E20003" s="132">
        <v>27.74475</v>
      </c>
    </row>
    <row r="20004" spans="1:5" ht="13.8" x14ac:dyDescent="0.25">
      <c r="A20004" s="47">
        <v>43375</v>
      </c>
      <c r="B20004" s="45" t="str">
        <f t="shared" si="648"/>
        <v>October</v>
      </c>
      <c r="C20004" s="53">
        <f t="shared" si="649"/>
        <v>2018</v>
      </c>
      <c r="D20004" s="43" t="s">
        <v>102</v>
      </c>
      <c r="E20004" s="132">
        <v>27.379000000000001</v>
      </c>
    </row>
    <row r="20005" spans="1:5" ht="13.8" x14ac:dyDescent="0.25">
      <c r="A20005" s="47">
        <v>43375</v>
      </c>
      <c r="B20005" s="45" t="str">
        <f t="shared" si="648"/>
        <v>October</v>
      </c>
      <c r="C20005" s="53">
        <f t="shared" si="649"/>
        <v>2018</v>
      </c>
      <c r="D20005" s="43" t="s">
        <v>119</v>
      </c>
      <c r="E20005" s="132">
        <v>26.490750000000002</v>
      </c>
    </row>
    <row r="20006" spans="1:5" ht="13.8" x14ac:dyDescent="0.25">
      <c r="A20006" s="47">
        <v>43375</v>
      </c>
      <c r="B20006" s="45" t="str">
        <f t="shared" si="648"/>
        <v>October</v>
      </c>
      <c r="C20006" s="53">
        <f t="shared" si="649"/>
        <v>2018</v>
      </c>
      <c r="D20006" s="43" t="s">
        <v>120</v>
      </c>
      <c r="E20006" s="132">
        <v>25.132249999999999</v>
      </c>
    </row>
    <row r="20007" spans="1:5" ht="13.8" x14ac:dyDescent="0.25">
      <c r="A20007" s="47">
        <v>43375</v>
      </c>
      <c r="B20007" s="45" t="str">
        <f t="shared" si="648"/>
        <v>October</v>
      </c>
      <c r="C20007" s="53">
        <f t="shared" si="649"/>
        <v>2018</v>
      </c>
      <c r="D20007" s="43" t="s">
        <v>103</v>
      </c>
      <c r="E20007" s="132">
        <v>24.243999999999996</v>
      </c>
    </row>
    <row r="20008" spans="1:5" ht="13.8" x14ac:dyDescent="0.25">
      <c r="A20008" s="47">
        <v>43375</v>
      </c>
      <c r="B20008" s="45" t="str">
        <f t="shared" si="648"/>
        <v>October</v>
      </c>
      <c r="C20008" s="53">
        <f t="shared" si="649"/>
        <v>2018</v>
      </c>
      <c r="D20008" s="43" t="s">
        <v>116</v>
      </c>
      <c r="E20008" s="132">
        <v>17.954999999999998</v>
      </c>
    </row>
    <row r="20009" spans="1:5" ht="13.8" x14ac:dyDescent="0.25">
      <c r="A20009" s="47">
        <v>43375</v>
      </c>
      <c r="B20009" s="45" t="str">
        <f t="shared" si="648"/>
        <v>October</v>
      </c>
      <c r="C20009" s="53">
        <f t="shared" si="649"/>
        <v>2018</v>
      </c>
      <c r="D20009" s="43" t="s">
        <v>104</v>
      </c>
      <c r="E20009" s="132">
        <v>23.215500000000002</v>
      </c>
    </row>
    <row r="20010" spans="1:5" ht="13.8" x14ac:dyDescent="0.25">
      <c r="A20010" s="47">
        <v>43375</v>
      </c>
      <c r="B20010" s="45" t="str">
        <f t="shared" si="648"/>
        <v>October</v>
      </c>
      <c r="C20010" s="53">
        <f t="shared" si="649"/>
        <v>2018</v>
      </c>
      <c r="D20010" s="43" t="s">
        <v>121</v>
      </c>
      <c r="E20010" s="132">
        <v>22.076999999999998</v>
      </c>
    </row>
    <row r="20011" spans="1:5" ht="13.8" x14ac:dyDescent="0.25">
      <c r="A20011" s="47">
        <v>43375</v>
      </c>
      <c r="B20011" s="45" t="str">
        <f t="shared" si="648"/>
        <v>October</v>
      </c>
      <c r="C20011" s="53">
        <f t="shared" si="649"/>
        <v>2018</v>
      </c>
      <c r="D20011" s="43" t="s">
        <v>122</v>
      </c>
      <c r="E20011" s="132">
        <v>19.998000000000001</v>
      </c>
    </row>
    <row r="20012" spans="1:5" ht="13.8" x14ac:dyDescent="0.25">
      <c r="A20012" s="47">
        <v>43375</v>
      </c>
      <c r="B20012" s="45" t="str">
        <f t="shared" si="648"/>
        <v>October</v>
      </c>
      <c r="C20012" s="53">
        <f t="shared" si="649"/>
        <v>2018</v>
      </c>
      <c r="D20012" s="43" t="s">
        <v>123</v>
      </c>
      <c r="E20012" s="132">
        <v>19.750500000000002</v>
      </c>
    </row>
    <row r="20013" spans="1:5" ht="13.8" x14ac:dyDescent="0.25">
      <c r="A20013" s="47">
        <v>43375</v>
      </c>
      <c r="B20013" s="45" t="str">
        <f t="shared" si="648"/>
        <v>October</v>
      </c>
      <c r="C20013" s="53">
        <f t="shared" si="649"/>
        <v>2018</v>
      </c>
      <c r="D20013" s="43" t="s">
        <v>99</v>
      </c>
      <c r="E20013" s="132">
        <v>14.725</v>
      </c>
    </row>
    <row r="20014" spans="1:5" ht="13.8" x14ac:dyDescent="0.25">
      <c r="A20014" s="47">
        <v>43375</v>
      </c>
      <c r="B20014" s="45" t="str">
        <f t="shared" si="648"/>
        <v>October</v>
      </c>
      <c r="C20014" s="53">
        <f t="shared" si="649"/>
        <v>2018</v>
      </c>
      <c r="D20014" s="43" t="s">
        <v>100</v>
      </c>
      <c r="E20014" s="132">
        <v>14.3375</v>
      </c>
    </row>
    <row r="20015" spans="1:5" ht="13.8" x14ac:dyDescent="0.25">
      <c r="A20015" s="47">
        <v>43375</v>
      </c>
      <c r="B20015" s="45" t="str">
        <f t="shared" si="648"/>
        <v>October</v>
      </c>
      <c r="C20015" s="53">
        <f t="shared" si="649"/>
        <v>2018</v>
      </c>
      <c r="D20015" s="43" t="s">
        <v>101</v>
      </c>
      <c r="E20015" s="132">
        <v>13.717499999999999</v>
      </c>
    </row>
    <row r="20016" spans="1:5" ht="13.8" x14ac:dyDescent="0.25">
      <c r="A20016" s="47">
        <v>43375</v>
      </c>
      <c r="B20016" s="45" t="str">
        <f t="shared" si="648"/>
        <v>October</v>
      </c>
      <c r="C20016" s="53">
        <f t="shared" si="649"/>
        <v>2018</v>
      </c>
      <c r="D20016" s="43" t="s">
        <v>124</v>
      </c>
      <c r="E20016" s="132">
        <v>13.60125</v>
      </c>
    </row>
    <row r="20017" spans="1:5" ht="13.8" x14ac:dyDescent="0.25">
      <c r="A20017" s="47">
        <v>43375</v>
      </c>
      <c r="B20017" s="45" t="str">
        <f t="shared" si="648"/>
        <v>October</v>
      </c>
      <c r="C20017" s="53">
        <f t="shared" si="649"/>
        <v>2018</v>
      </c>
      <c r="D20017" s="43" t="s">
        <v>125</v>
      </c>
      <c r="E20017" s="132">
        <v>12.1675</v>
      </c>
    </row>
    <row r="20018" spans="1:5" ht="13.8" x14ac:dyDescent="0.25">
      <c r="A20018" s="47">
        <v>43375</v>
      </c>
      <c r="B20018" s="45" t="str">
        <f t="shared" si="648"/>
        <v>October</v>
      </c>
      <c r="C20018" s="53">
        <f t="shared" si="649"/>
        <v>2018</v>
      </c>
      <c r="D20018" s="43" t="s">
        <v>126</v>
      </c>
      <c r="E20018" s="132">
        <v>12.33375</v>
      </c>
    </row>
    <row r="20019" spans="1:5" ht="13.8" x14ac:dyDescent="0.25">
      <c r="A20019" s="47">
        <v>43375</v>
      </c>
      <c r="B20019" s="45" t="str">
        <f t="shared" si="648"/>
        <v>October</v>
      </c>
      <c r="C20019" s="53">
        <f t="shared" si="649"/>
        <v>2018</v>
      </c>
      <c r="D20019" s="43" t="s">
        <v>127</v>
      </c>
      <c r="E20019" s="132">
        <v>11.68125</v>
      </c>
    </row>
    <row r="20020" spans="1:5" ht="13.8" x14ac:dyDescent="0.25">
      <c r="A20020" s="47">
        <v>43375</v>
      </c>
      <c r="B20020" s="45" t="str">
        <f t="shared" si="648"/>
        <v>October</v>
      </c>
      <c r="C20020" s="53">
        <f t="shared" si="649"/>
        <v>2018</v>
      </c>
      <c r="D20020" s="43" t="s">
        <v>105</v>
      </c>
      <c r="E20020" s="132">
        <v>9.5712500000000009</v>
      </c>
    </row>
    <row r="20021" spans="1:5" ht="13.8" x14ac:dyDescent="0.25">
      <c r="A20021" s="47">
        <v>43375</v>
      </c>
      <c r="B20021" s="45" t="str">
        <f t="shared" si="648"/>
        <v>October</v>
      </c>
      <c r="C20021" s="53">
        <f t="shared" si="649"/>
        <v>2018</v>
      </c>
      <c r="D20021" s="43" t="s">
        <v>128</v>
      </c>
      <c r="E20021" s="132">
        <v>11.16375</v>
      </c>
    </row>
    <row r="20022" spans="1:5" ht="13.8" x14ac:dyDescent="0.25">
      <c r="A20022" s="47">
        <v>43382</v>
      </c>
      <c r="B20022" s="45" t="str">
        <f t="shared" si="648"/>
        <v>October</v>
      </c>
      <c r="C20022" s="53">
        <f t="shared" si="649"/>
        <v>2018</v>
      </c>
      <c r="D20022" s="43" t="s">
        <v>131</v>
      </c>
      <c r="E20022" s="132">
        <v>30.95</v>
      </c>
    </row>
    <row r="20023" spans="1:5" ht="13.8" x14ac:dyDescent="0.25">
      <c r="A20023" s="47">
        <v>43382</v>
      </c>
      <c r="B20023" s="45" t="str">
        <f t="shared" si="648"/>
        <v>October</v>
      </c>
      <c r="C20023" s="53">
        <f t="shared" si="649"/>
        <v>2018</v>
      </c>
      <c r="D20023" s="43" t="s">
        <v>115</v>
      </c>
      <c r="E20023" s="132">
        <v>29.5</v>
      </c>
    </row>
    <row r="20024" spans="1:5" ht="13.8" x14ac:dyDescent="0.25">
      <c r="A20024" s="47">
        <v>43382</v>
      </c>
      <c r="B20024" s="45" t="str">
        <f t="shared" si="648"/>
        <v>October</v>
      </c>
      <c r="C20024" s="53">
        <f t="shared" si="649"/>
        <v>2018</v>
      </c>
      <c r="D20024" s="43" t="s">
        <v>95</v>
      </c>
      <c r="E20024" s="132">
        <v>26.15666666666667</v>
      </c>
    </row>
    <row r="20025" spans="1:5" ht="13.8" x14ac:dyDescent="0.25">
      <c r="A20025" s="47">
        <v>43382</v>
      </c>
      <c r="B20025" s="45" t="str">
        <f t="shared" si="648"/>
        <v>October</v>
      </c>
      <c r="C20025" s="53">
        <f t="shared" si="649"/>
        <v>2018</v>
      </c>
      <c r="D20025" s="43" t="s">
        <v>96</v>
      </c>
      <c r="E20025" s="132">
        <v>24.97666666666667</v>
      </c>
    </row>
    <row r="20026" spans="1:5" ht="13.8" x14ac:dyDescent="0.25">
      <c r="A20026" s="47">
        <v>43382</v>
      </c>
      <c r="B20026" s="45" t="str">
        <f t="shared" si="648"/>
        <v>October</v>
      </c>
      <c r="C20026" s="53">
        <f t="shared" si="649"/>
        <v>2018</v>
      </c>
      <c r="D20026" s="43" t="s">
        <v>97</v>
      </c>
      <c r="E20026" s="132">
        <v>23.796666666666667</v>
      </c>
    </row>
    <row r="20027" spans="1:5" ht="13.8" x14ac:dyDescent="0.25">
      <c r="A20027" s="47">
        <v>43382</v>
      </c>
      <c r="B20027" s="45" t="str">
        <f t="shared" si="648"/>
        <v>October</v>
      </c>
      <c r="C20027" s="53">
        <f t="shared" si="649"/>
        <v>2018</v>
      </c>
      <c r="D20027" s="43" t="s">
        <v>98</v>
      </c>
      <c r="E20027" s="132">
        <v>18.683333333333334</v>
      </c>
    </row>
    <row r="20028" spans="1:5" ht="15.6" x14ac:dyDescent="0.3">
      <c r="A20028" s="47">
        <v>43382</v>
      </c>
      <c r="B20028" s="45" t="str">
        <f t="shared" si="648"/>
        <v>October</v>
      </c>
      <c r="C20028" s="53">
        <f t="shared" si="649"/>
        <v>2018</v>
      </c>
      <c r="D20028" s="130" t="s">
        <v>136</v>
      </c>
      <c r="E20028" s="132">
        <v>28.9</v>
      </c>
    </row>
    <row r="20029" spans="1:5" ht="13.8" x14ac:dyDescent="0.25">
      <c r="A20029" s="47">
        <v>43382</v>
      </c>
      <c r="B20029" s="45" t="str">
        <f t="shared" si="648"/>
        <v>October</v>
      </c>
      <c r="C20029" s="53">
        <f t="shared" si="649"/>
        <v>2018</v>
      </c>
      <c r="D20029" s="43" t="s">
        <v>118</v>
      </c>
      <c r="E20029" s="132">
        <v>26.55</v>
      </c>
    </row>
    <row r="20030" spans="1:5" ht="13.8" x14ac:dyDescent="0.25">
      <c r="A20030" s="47">
        <v>43382</v>
      </c>
      <c r="B20030" s="45" t="str">
        <f t="shared" si="648"/>
        <v>October</v>
      </c>
      <c r="C20030" s="53">
        <f t="shared" si="649"/>
        <v>2018</v>
      </c>
      <c r="D20030" s="43" t="s">
        <v>102</v>
      </c>
      <c r="E20030" s="132">
        <v>26.2</v>
      </c>
    </row>
    <row r="20031" spans="1:5" ht="13.8" x14ac:dyDescent="0.25">
      <c r="A20031" s="47">
        <v>43382</v>
      </c>
      <c r="B20031" s="45" t="str">
        <f t="shared" ref="B20031:B20092" si="650">TEXT(A20031,"mmmm")</f>
        <v>October</v>
      </c>
      <c r="C20031" s="53">
        <f t="shared" ref="C20031:C20092" si="651">YEAR(A20031)</f>
        <v>2018</v>
      </c>
      <c r="D20031" s="43" t="s">
        <v>119</v>
      </c>
      <c r="E20031" s="132">
        <v>25.35</v>
      </c>
    </row>
    <row r="20032" spans="1:5" ht="13.8" x14ac:dyDescent="0.25">
      <c r="A20032" s="47">
        <v>43382</v>
      </c>
      <c r="B20032" s="45" t="str">
        <f t="shared" si="650"/>
        <v>October</v>
      </c>
      <c r="C20032" s="53">
        <f t="shared" si="651"/>
        <v>2018</v>
      </c>
      <c r="D20032" s="43" t="s">
        <v>120</v>
      </c>
      <c r="E20032" s="132">
        <v>24.05</v>
      </c>
    </row>
    <row r="20033" spans="1:5" ht="13.8" x14ac:dyDescent="0.25">
      <c r="A20033" s="47">
        <v>43382</v>
      </c>
      <c r="B20033" s="45" t="str">
        <f t="shared" si="650"/>
        <v>October</v>
      </c>
      <c r="C20033" s="53">
        <f t="shared" si="651"/>
        <v>2018</v>
      </c>
      <c r="D20033" s="43" t="s">
        <v>103</v>
      </c>
      <c r="E20033" s="132">
        <v>23.2</v>
      </c>
    </row>
    <row r="20034" spans="1:5" ht="13.8" x14ac:dyDescent="0.25">
      <c r="A20034" s="47">
        <v>43382</v>
      </c>
      <c r="B20034" s="45" t="str">
        <f t="shared" si="650"/>
        <v>October</v>
      </c>
      <c r="C20034" s="53">
        <f t="shared" si="651"/>
        <v>2018</v>
      </c>
      <c r="D20034" s="43" t="s">
        <v>116</v>
      </c>
      <c r="E20034" s="132">
        <v>18.487000000000002</v>
      </c>
    </row>
    <row r="20035" spans="1:5" ht="13.8" x14ac:dyDescent="0.25">
      <c r="A20035" s="47">
        <v>43382</v>
      </c>
      <c r="B20035" s="45" t="str">
        <f t="shared" si="650"/>
        <v>October</v>
      </c>
      <c r="C20035" s="53">
        <f t="shared" si="651"/>
        <v>2018</v>
      </c>
      <c r="D20035" s="43" t="s">
        <v>104</v>
      </c>
      <c r="E20035" s="132">
        <v>21.105</v>
      </c>
    </row>
    <row r="20036" spans="1:5" ht="13.8" x14ac:dyDescent="0.25">
      <c r="A20036" s="47">
        <v>43382</v>
      </c>
      <c r="B20036" s="45" t="str">
        <f t="shared" si="650"/>
        <v>October</v>
      </c>
      <c r="C20036" s="53">
        <f t="shared" si="651"/>
        <v>2018</v>
      </c>
      <c r="D20036" s="43" t="s">
        <v>121</v>
      </c>
      <c r="E20036" s="132">
        <v>20.07</v>
      </c>
    </row>
    <row r="20037" spans="1:5" ht="13.8" x14ac:dyDescent="0.25">
      <c r="A20037" s="47">
        <v>43382</v>
      </c>
      <c r="B20037" s="45" t="str">
        <f t="shared" si="650"/>
        <v>October</v>
      </c>
      <c r="C20037" s="53">
        <f t="shared" si="651"/>
        <v>2018</v>
      </c>
      <c r="D20037" s="43" t="s">
        <v>122</v>
      </c>
      <c r="E20037" s="132">
        <v>18.18</v>
      </c>
    </row>
    <row r="20038" spans="1:5" ht="13.8" x14ac:dyDescent="0.25">
      <c r="A20038" s="47">
        <v>43382</v>
      </c>
      <c r="B20038" s="45" t="str">
        <f t="shared" si="650"/>
        <v>October</v>
      </c>
      <c r="C20038" s="53">
        <f t="shared" si="651"/>
        <v>2018</v>
      </c>
      <c r="D20038" s="43" t="s">
        <v>123</v>
      </c>
      <c r="E20038" s="132">
        <v>17.954999999999998</v>
      </c>
    </row>
    <row r="20039" spans="1:5" ht="13.8" x14ac:dyDescent="0.25">
      <c r="A20039" s="47">
        <v>43382</v>
      </c>
      <c r="B20039" s="45" t="str">
        <f t="shared" si="650"/>
        <v>October</v>
      </c>
      <c r="C20039" s="53">
        <f t="shared" si="651"/>
        <v>2018</v>
      </c>
      <c r="D20039" s="43" t="s">
        <v>99</v>
      </c>
      <c r="E20039" s="132">
        <v>18.05</v>
      </c>
    </row>
    <row r="20040" spans="1:5" ht="13.8" x14ac:dyDescent="0.25">
      <c r="A20040" s="47">
        <v>43382</v>
      </c>
      <c r="B20040" s="45" t="str">
        <f t="shared" si="650"/>
        <v>October</v>
      </c>
      <c r="C20040" s="53">
        <f t="shared" si="651"/>
        <v>2018</v>
      </c>
      <c r="D20040" s="43" t="s">
        <v>100</v>
      </c>
      <c r="E20040" s="132">
        <v>17.574999999999999</v>
      </c>
    </row>
    <row r="20041" spans="1:5" ht="13.8" x14ac:dyDescent="0.25">
      <c r="A20041" s="47">
        <v>43382</v>
      </c>
      <c r="B20041" s="45" t="str">
        <f t="shared" si="650"/>
        <v>October</v>
      </c>
      <c r="C20041" s="53">
        <f t="shared" si="651"/>
        <v>2018</v>
      </c>
      <c r="D20041" s="43" t="s">
        <v>101</v>
      </c>
      <c r="E20041" s="132">
        <v>16.815000000000001</v>
      </c>
    </row>
    <row r="20042" spans="1:5" ht="13.8" x14ac:dyDescent="0.25">
      <c r="A20042" s="47">
        <v>43382</v>
      </c>
      <c r="B20042" s="45" t="str">
        <f t="shared" si="650"/>
        <v>October</v>
      </c>
      <c r="C20042" s="53">
        <f t="shared" si="651"/>
        <v>2018</v>
      </c>
      <c r="D20042" s="43" t="s">
        <v>124</v>
      </c>
      <c r="E20042" s="132">
        <v>16.672499999999999</v>
      </c>
    </row>
    <row r="20043" spans="1:5" ht="13.8" x14ac:dyDescent="0.25">
      <c r="A20043" s="47">
        <v>43382</v>
      </c>
      <c r="B20043" s="45" t="str">
        <f t="shared" si="650"/>
        <v>October</v>
      </c>
      <c r="C20043" s="53">
        <f t="shared" si="651"/>
        <v>2018</v>
      </c>
      <c r="D20043" s="43" t="s">
        <v>125</v>
      </c>
      <c r="E20043" s="132">
        <v>14.914999999999999</v>
      </c>
    </row>
    <row r="20044" spans="1:5" ht="13.8" x14ac:dyDescent="0.25">
      <c r="A20044" s="47">
        <v>43382</v>
      </c>
      <c r="B20044" s="45" t="str">
        <f t="shared" si="650"/>
        <v>October</v>
      </c>
      <c r="C20044" s="53">
        <f t="shared" si="651"/>
        <v>2018</v>
      </c>
      <c r="D20044" s="43" t="s">
        <v>126</v>
      </c>
      <c r="E20044" s="132">
        <v>14.95</v>
      </c>
    </row>
    <row r="20045" spans="1:5" ht="13.8" x14ac:dyDescent="0.25">
      <c r="A20045" s="47">
        <v>43382</v>
      </c>
      <c r="B20045" s="45" t="str">
        <f t="shared" si="650"/>
        <v>October</v>
      </c>
      <c r="C20045" s="53">
        <f t="shared" si="651"/>
        <v>2018</v>
      </c>
      <c r="D20045" s="43" t="s">
        <v>127</v>
      </c>
      <c r="E20045" s="132">
        <v>14.0175</v>
      </c>
    </row>
    <row r="20046" spans="1:5" ht="13.8" x14ac:dyDescent="0.25">
      <c r="A20046" s="47">
        <v>43382</v>
      </c>
      <c r="B20046" s="45" t="str">
        <f t="shared" si="650"/>
        <v>October</v>
      </c>
      <c r="C20046" s="53">
        <f t="shared" si="651"/>
        <v>2018</v>
      </c>
      <c r="D20046" s="43" t="s">
        <v>105</v>
      </c>
      <c r="E20046" s="132">
        <v>11.7325</v>
      </c>
    </row>
    <row r="20047" spans="1:5" ht="13.8" x14ac:dyDescent="0.25">
      <c r="A20047" s="47">
        <v>43382</v>
      </c>
      <c r="B20047" s="45" t="str">
        <f t="shared" si="650"/>
        <v>October</v>
      </c>
      <c r="C20047" s="53">
        <f t="shared" si="651"/>
        <v>2018</v>
      </c>
      <c r="D20047" s="43" t="s">
        <v>128</v>
      </c>
      <c r="E20047" s="132">
        <v>13.1675</v>
      </c>
    </row>
    <row r="20048" spans="1:5" ht="13.8" x14ac:dyDescent="0.25">
      <c r="A20048" s="47">
        <v>43389</v>
      </c>
      <c r="B20048" s="45" t="str">
        <f t="shared" si="650"/>
        <v>October</v>
      </c>
      <c r="C20048" s="53">
        <f t="shared" si="651"/>
        <v>2018</v>
      </c>
      <c r="D20048" s="43" t="s">
        <v>131</v>
      </c>
      <c r="E20048" s="132">
        <v>32.497500000000002</v>
      </c>
    </row>
    <row r="20049" spans="1:5" ht="13.8" x14ac:dyDescent="0.25">
      <c r="A20049" s="47">
        <v>43389</v>
      </c>
      <c r="B20049" s="45" t="str">
        <f t="shared" si="650"/>
        <v>October</v>
      </c>
      <c r="C20049" s="53">
        <f t="shared" si="651"/>
        <v>2018</v>
      </c>
      <c r="D20049" s="43" t="s">
        <v>115</v>
      </c>
    </row>
    <row r="20050" spans="1:5" ht="13.8" x14ac:dyDescent="0.25">
      <c r="A20050" s="47">
        <v>43389</v>
      </c>
      <c r="B20050" s="45" t="str">
        <f t="shared" si="650"/>
        <v>October</v>
      </c>
      <c r="C20050" s="53">
        <f t="shared" si="651"/>
        <v>2018</v>
      </c>
      <c r="D20050" s="43" t="s">
        <v>95</v>
      </c>
    </row>
    <row r="20051" spans="1:5" ht="13.8" x14ac:dyDescent="0.25">
      <c r="A20051" s="47">
        <v>43389</v>
      </c>
      <c r="B20051" s="45" t="str">
        <f t="shared" si="650"/>
        <v>October</v>
      </c>
      <c r="C20051" s="53">
        <f t="shared" si="651"/>
        <v>2018</v>
      </c>
      <c r="D20051" s="43" t="s">
        <v>96</v>
      </c>
    </row>
    <row r="20052" spans="1:5" ht="13.8" x14ac:dyDescent="0.25">
      <c r="A20052" s="47">
        <v>43389</v>
      </c>
      <c r="B20052" s="45" t="str">
        <f t="shared" si="650"/>
        <v>October</v>
      </c>
      <c r="C20052" s="53">
        <f t="shared" si="651"/>
        <v>2018</v>
      </c>
      <c r="D20052" s="43" t="s">
        <v>97</v>
      </c>
    </row>
    <row r="20053" spans="1:5" ht="13.8" x14ac:dyDescent="0.25">
      <c r="A20053" s="47">
        <v>43389</v>
      </c>
      <c r="B20053" s="45" t="str">
        <f t="shared" si="650"/>
        <v>October</v>
      </c>
      <c r="C20053" s="53">
        <f t="shared" si="651"/>
        <v>2018</v>
      </c>
      <c r="D20053" s="43" t="s">
        <v>98</v>
      </c>
    </row>
    <row r="20054" spans="1:5" ht="15.6" x14ac:dyDescent="0.3">
      <c r="A20054" s="47">
        <v>43389</v>
      </c>
      <c r="B20054" s="45" t="str">
        <f t="shared" si="650"/>
        <v>October</v>
      </c>
      <c r="C20054" s="53">
        <f t="shared" si="651"/>
        <v>2018</v>
      </c>
      <c r="D20054" s="130" t="s">
        <v>136</v>
      </c>
      <c r="E20054" s="132">
        <v>29.381666666666664</v>
      </c>
    </row>
    <row r="20055" spans="1:5" ht="13.8" x14ac:dyDescent="0.25">
      <c r="A20055" s="47">
        <v>43389</v>
      </c>
      <c r="B20055" s="45" t="str">
        <f t="shared" si="650"/>
        <v>October</v>
      </c>
      <c r="C20055" s="53">
        <f t="shared" si="651"/>
        <v>2018</v>
      </c>
      <c r="D20055" s="43" t="s">
        <v>118</v>
      </c>
      <c r="E20055" s="132">
        <v>26.992499999999996</v>
      </c>
    </row>
    <row r="20056" spans="1:5" ht="13.8" x14ac:dyDescent="0.25">
      <c r="A20056" s="47">
        <v>43389</v>
      </c>
      <c r="B20056" s="45" t="str">
        <f t="shared" si="650"/>
        <v>October</v>
      </c>
      <c r="C20056" s="53">
        <f t="shared" si="651"/>
        <v>2018</v>
      </c>
      <c r="D20056" s="43" t="s">
        <v>102</v>
      </c>
      <c r="E20056" s="132">
        <v>26.636666666666667</v>
      </c>
    </row>
    <row r="20057" spans="1:5" ht="13.8" x14ac:dyDescent="0.25">
      <c r="A20057" s="47">
        <v>43389</v>
      </c>
      <c r="B20057" s="45" t="str">
        <f t="shared" si="650"/>
        <v>October</v>
      </c>
      <c r="C20057" s="53">
        <f t="shared" si="651"/>
        <v>2018</v>
      </c>
      <c r="D20057" s="43" t="s">
        <v>119</v>
      </c>
      <c r="E20057" s="132">
        <v>25.772500000000001</v>
      </c>
    </row>
    <row r="20058" spans="1:5" ht="13.8" x14ac:dyDescent="0.25">
      <c r="A20058" s="47">
        <v>43389</v>
      </c>
      <c r="B20058" s="45" t="str">
        <f t="shared" si="650"/>
        <v>October</v>
      </c>
      <c r="C20058" s="53">
        <f t="shared" si="651"/>
        <v>2018</v>
      </c>
      <c r="D20058" s="43" t="s">
        <v>120</v>
      </c>
      <c r="E20058" s="132">
        <v>24.450833333333332</v>
      </c>
    </row>
    <row r="20059" spans="1:5" ht="13.8" x14ac:dyDescent="0.25">
      <c r="A20059" s="47">
        <v>43389</v>
      </c>
      <c r="B20059" s="45" t="str">
        <f t="shared" si="650"/>
        <v>October</v>
      </c>
      <c r="C20059" s="53">
        <f t="shared" si="651"/>
        <v>2018</v>
      </c>
      <c r="D20059" s="43" t="s">
        <v>103</v>
      </c>
      <c r="E20059" s="132">
        <v>23.586666666666666</v>
      </c>
    </row>
    <row r="20060" spans="1:5" ht="13.8" x14ac:dyDescent="0.25">
      <c r="A20060" s="47">
        <v>43389</v>
      </c>
      <c r="B20060" s="45" t="str">
        <f t="shared" si="650"/>
        <v>October</v>
      </c>
      <c r="C20060" s="53">
        <f t="shared" si="651"/>
        <v>2018</v>
      </c>
      <c r="D20060" s="43" t="s">
        <v>116</v>
      </c>
      <c r="E20060" s="132">
        <v>19.95</v>
      </c>
    </row>
    <row r="20061" spans="1:5" ht="13.8" x14ac:dyDescent="0.25">
      <c r="A20061" s="47">
        <v>43389</v>
      </c>
      <c r="B20061" s="45" t="str">
        <f t="shared" si="650"/>
        <v>October</v>
      </c>
      <c r="C20061" s="53">
        <f t="shared" si="651"/>
        <v>2018</v>
      </c>
      <c r="D20061" s="43" t="s">
        <v>104</v>
      </c>
      <c r="E20061" s="132">
        <v>24.036249999999999</v>
      </c>
    </row>
    <row r="20062" spans="1:5" ht="13.8" x14ac:dyDescent="0.25">
      <c r="A20062" s="47">
        <v>43389</v>
      </c>
      <c r="B20062" s="45" t="str">
        <f t="shared" si="650"/>
        <v>October</v>
      </c>
      <c r="C20062" s="53">
        <f t="shared" si="651"/>
        <v>2018</v>
      </c>
      <c r="D20062" s="43" t="s">
        <v>121</v>
      </c>
      <c r="E20062" s="132">
        <v>22.857500000000002</v>
      </c>
    </row>
    <row r="20063" spans="1:5" ht="13.8" x14ac:dyDescent="0.25">
      <c r="A20063" s="47">
        <v>43389</v>
      </c>
      <c r="B20063" s="45" t="str">
        <f t="shared" si="650"/>
        <v>October</v>
      </c>
      <c r="C20063" s="53">
        <f t="shared" si="651"/>
        <v>2018</v>
      </c>
      <c r="D20063" s="43" t="s">
        <v>122</v>
      </c>
      <c r="E20063" s="132">
        <v>20.704999999999998</v>
      </c>
    </row>
    <row r="20064" spans="1:5" ht="13.8" x14ac:dyDescent="0.25">
      <c r="A20064" s="47">
        <v>43389</v>
      </c>
      <c r="B20064" s="45" t="str">
        <f t="shared" si="650"/>
        <v>October</v>
      </c>
      <c r="C20064" s="53">
        <f t="shared" si="651"/>
        <v>2018</v>
      </c>
      <c r="D20064" s="43" t="s">
        <v>123</v>
      </c>
      <c r="E20064" s="132">
        <v>20.44875</v>
      </c>
    </row>
    <row r="20065" spans="1:5" ht="13.8" x14ac:dyDescent="0.25">
      <c r="A20065" s="47">
        <v>43389</v>
      </c>
      <c r="B20065" s="45" t="str">
        <f t="shared" si="650"/>
        <v>October</v>
      </c>
      <c r="C20065" s="53">
        <f t="shared" si="651"/>
        <v>2018</v>
      </c>
      <c r="D20065" s="43" t="s">
        <v>99</v>
      </c>
      <c r="E20065" s="132">
        <v>17.574999999999999</v>
      </c>
    </row>
    <row r="20066" spans="1:5" ht="13.8" x14ac:dyDescent="0.25">
      <c r="A20066" s="47">
        <v>43389</v>
      </c>
      <c r="B20066" s="45" t="str">
        <f t="shared" si="650"/>
        <v>October</v>
      </c>
      <c r="C20066" s="53">
        <f t="shared" si="651"/>
        <v>2018</v>
      </c>
      <c r="D20066" s="43" t="s">
        <v>100</v>
      </c>
      <c r="E20066" s="132">
        <v>17.112500000000001</v>
      </c>
    </row>
    <row r="20067" spans="1:5" ht="13.8" x14ac:dyDescent="0.25">
      <c r="A20067" s="47">
        <v>43389</v>
      </c>
      <c r="B20067" s="45" t="str">
        <f t="shared" si="650"/>
        <v>October</v>
      </c>
      <c r="C20067" s="53">
        <f t="shared" si="651"/>
        <v>2018</v>
      </c>
      <c r="D20067" s="43" t="s">
        <v>101</v>
      </c>
      <c r="E20067" s="132">
        <v>16.372499999999999</v>
      </c>
    </row>
    <row r="20068" spans="1:5" ht="13.8" x14ac:dyDescent="0.25">
      <c r="A20068" s="47">
        <v>43389</v>
      </c>
      <c r="B20068" s="45" t="str">
        <f t="shared" si="650"/>
        <v>October</v>
      </c>
      <c r="C20068" s="53">
        <f t="shared" si="651"/>
        <v>2018</v>
      </c>
      <c r="D20068" s="43" t="s">
        <v>124</v>
      </c>
      <c r="E20068" s="132">
        <v>16.233750000000001</v>
      </c>
    </row>
    <row r="20069" spans="1:5" ht="13.8" x14ac:dyDescent="0.25">
      <c r="A20069" s="47">
        <v>43389</v>
      </c>
      <c r="B20069" s="45" t="str">
        <f t="shared" si="650"/>
        <v>October</v>
      </c>
      <c r="C20069" s="53">
        <f t="shared" si="651"/>
        <v>2018</v>
      </c>
      <c r="D20069" s="43" t="s">
        <v>125</v>
      </c>
      <c r="E20069" s="132">
        <v>14.522500000000001</v>
      </c>
    </row>
    <row r="20070" spans="1:5" ht="13.8" x14ac:dyDescent="0.25">
      <c r="A20070" s="47">
        <v>43389</v>
      </c>
      <c r="B20070" s="45" t="str">
        <f t="shared" si="650"/>
        <v>October</v>
      </c>
      <c r="C20070" s="53">
        <f t="shared" si="651"/>
        <v>2018</v>
      </c>
      <c r="D20070" s="43" t="s">
        <v>126</v>
      </c>
      <c r="E20070" s="132">
        <v>14.57625</v>
      </c>
    </row>
    <row r="20071" spans="1:5" ht="13.8" x14ac:dyDescent="0.25">
      <c r="A20071" s="47">
        <v>43389</v>
      </c>
      <c r="B20071" s="45" t="str">
        <f t="shared" si="650"/>
        <v>October</v>
      </c>
      <c r="C20071" s="53">
        <f t="shared" si="651"/>
        <v>2018</v>
      </c>
      <c r="D20071" s="43" t="s">
        <v>127</v>
      </c>
      <c r="E20071" s="132">
        <v>13.68375</v>
      </c>
    </row>
    <row r="20072" spans="1:5" ht="13.8" x14ac:dyDescent="0.25">
      <c r="A20072" s="47">
        <v>43389</v>
      </c>
      <c r="B20072" s="45" t="str">
        <f t="shared" si="650"/>
        <v>October</v>
      </c>
      <c r="C20072" s="53">
        <f t="shared" si="651"/>
        <v>2018</v>
      </c>
      <c r="D20072" s="43" t="s">
        <v>105</v>
      </c>
      <c r="E20072" s="132">
        <v>11.42375</v>
      </c>
    </row>
    <row r="20073" spans="1:5" ht="13.8" x14ac:dyDescent="0.25">
      <c r="A20073" s="47">
        <v>43389</v>
      </c>
      <c r="B20073" s="45" t="str">
        <f t="shared" si="650"/>
        <v>October</v>
      </c>
      <c r="C20073" s="53">
        <f t="shared" si="651"/>
        <v>2018</v>
      </c>
      <c r="D20073" s="43" t="s">
        <v>128</v>
      </c>
      <c r="E20073" s="132">
        <v>12.88125</v>
      </c>
    </row>
    <row r="20074" spans="1:5" ht="13.8" x14ac:dyDescent="0.25">
      <c r="A20074" s="47">
        <v>43396</v>
      </c>
      <c r="B20074" s="45" t="str">
        <f t="shared" si="650"/>
        <v>October</v>
      </c>
      <c r="C20074" s="53">
        <f t="shared" si="651"/>
        <v>2018</v>
      </c>
      <c r="D20074" s="43" t="s">
        <v>131</v>
      </c>
      <c r="E20074" s="132">
        <v>33.271250000000002</v>
      </c>
    </row>
    <row r="20075" spans="1:5" ht="13.8" x14ac:dyDescent="0.25">
      <c r="A20075" s="47">
        <v>43396</v>
      </c>
      <c r="B20075" s="45" t="str">
        <f t="shared" si="650"/>
        <v>October</v>
      </c>
      <c r="C20075" s="53">
        <f t="shared" si="651"/>
        <v>2018</v>
      </c>
      <c r="D20075" s="43" t="s">
        <v>115</v>
      </c>
      <c r="E20075" s="132">
        <v>31.5</v>
      </c>
    </row>
    <row r="20076" spans="1:5" ht="13.8" x14ac:dyDescent="0.25">
      <c r="A20076" s="47">
        <v>43396</v>
      </c>
      <c r="B20076" s="45" t="str">
        <f t="shared" si="650"/>
        <v>October</v>
      </c>
      <c r="C20076" s="53">
        <f t="shared" si="651"/>
        <v>2018</v>
      </c>
      <c r="D20076" s="43" t="s">
        <v>95</v>
      </c>
      <c r="E20076" s="132">
        <v>27.93</v>
      </c>
    </row>
    <row r="20077" spans="1:5" ht="13.8" x14ac:dyDescent="0.25">
      <c r="A20077" s="47">
        <v>43396</v>
      </c>
      <c r="B20077" s="45" t="str">
        <f t="shared" si="650"/>
        <v>October</v>
      </c>
      <c r="C20077" s="53">
        <f t="shared" si="651"/>
        <v>2018</v>
      </c>
      <c r="D20077" s="43" t="s">
        <v>96</v>
      </c>
      <c r="E20077" s="132">
        <v>26.67</v>
      </c>
    </row>
    <row r="20078" spans="1:5" ht="13.8" x14ac:dyDescent="0.25">
      <c r="A20078" s="47">
        <v>43396</v>
      </c>
      <c r="B20078" s="45" t="str">
        <f t="shared" si="650"/>
        <v>October</v>
      </c>
      <c r="C20078" s="53">
        <f t="shared" si="651"/>
        <v>2018</v>
      </c>
      <c r="D20078" s="43" t="s">
        <v>97</v>
      </c>
      <c r="E20078" s="132">
        <v>25.41</v>
      </c>
    </row>
    <row r="20079" spans="1:5" ht="13.8" x14ac:dyDescent="0.25">
      <c r="A20079" s="47">
        <v>43396</v>
      </c>
      <c r="B20079" s="45" t="str">
        <f t="shared" si="650"/>
        <v>October</v>
      </c>
      <c r="C20079" s="53">
        <f t="shared" si="651"/>
        <v>2018</v>
      </c>
      <c r="D20079" s="43" t="s">
        <v>98</v>
      </c>
      <c r="E20079" s="132">
        <v>19.95</v>
      </c>
    </row>
    <row r="20080" spans="1:5" ht="15.6" x14ac:dyDescent="0.3">
      <c r="A20080" s="47">
        <v>43396</v>
      </c>
      <c r="B20080" s="45" t="str">
        <f t="shared" si="650"/>
        <v>October</v>
      </c>
      <c r="C20080" s="53">
        <f t="shared" si="651"/>
        <v>2018</v>
      </c>
      <c r="D20080" s="130" t="s">
        <v>136</v>
      </c>
      <c r="E20080" s="132">
        <v>29.333500000000001</v>
      </c>
    </row>
    <row r="20081" spans="1:5" ht="13.8" x14ac:dyDescent="0.25">
      <c r="A20081" s="47">
        <v>43396</v>
      </c>
      <c r="B20081" s="45" t="str">
        <f t="shared" si="650"/>
        <v>October</v>
      </c>
      <c r="C20081" s="53">
        <f t="shared" si="651"/>
        <v>2018</v>
      </c>
      <c r="D20081" s="43" t="s">
        <v>118</v>
      </c>
      <c r="E20081" s="132">
        <v>26.948249999999998</v>
      </c>
    </row>
    <row r="20082" spans="1:5" ht="13.8" x14ac:dyDescent="0.25">
      <c r="A20082" s="47">
        <v>43396</v>
      </c>
      <c r="B20082" s="45" t="str">
        <f t="shared" si="650"/>
        <v>October</v>
      </c>
      <c r="C20082" s="53">
        <f t="shared" si="651"/>
        <v>2018</v>
      </c>
      <c r="D20082" s="43" t="s">
        <v>102</v>
      </c>
      <c r="E20082" s="132">
        <v>26.593000000000004</v>
      </c>
    </row>
    <row r="20083" spans="1:5" ht="13.8" x14ac:dyDescent="0.25">
      <c r="A20083" s="47">
        <v>43396</v>
      </c>
      <c r="B20083" s="45" t="str">
        <f t="shared" si="650"/>
        <v>October</v>
      </c>
      <c r="C20083" s="53">
        <f t="shared" si="651"/>
        <v>2018</v>
      </c>
      <c r="D20083" s="43" t="s">
        <v>119</v>
      </c>
      <c r="E20083" s="132">
        <v>25.730250000000002</v>
      </c>
    </row>
    <row r="20084" spans="1:5" ht="13.8" x14ac:dyDescent="0.25">
      <c r="A20084" s="47">
        <v>43396</v>
      </c>
      <c r="B20084" s="45" t="str">
        <f t="shared" si="650"/>
        <v>October</v>
      </c>
      <c r="C20084" s="53">
        <f t="shared" si="651"/>
        <v>2018</v>
      </c>
      <c r="D20084" s="43" t="s">
        <v>120</v>
      </c>
      <c r="E20084" s="132">
        <v>24.410749999999997</v>
      </c>
    </row>
    <row r="20085" spans="1:5" ht="13.8" x14ac:dyDescent="0.25">
      <c r="A20085" s="47">
        <v>43396</v>
      </c>
      <c r="B20085" s="45" t="str">
        <f t="shared" si="650"/>
        <v>October</v>
      </c>
      <c r="C20085" s="53">
        <f t="shared" si="651"/>
        <v>2018</v>
      </c>
      <c r="D20085" s="43" t="s">
        <v>103</v>
      </c>
      <c r="E20085" s="132">
        <v>23.547999999999998</v>
      </c>
    </row>
    <row r="20086" spans="1:5" ht="13.8" x14ac:dyDescent="0.25">
      <c r="A20086" s="47">
        <v>43396</v>
      </c>
      <c r="B20086" s="45" t="str">
        <f t="shared" si="650"/>
        <v>October</v>
      </c>
      <c r="C20086" s="53">
        <f t="shared" si="651"/>
        <v>2018</v>
      </c>
      <c r="D20086" s="43" t="s">
        <v>116</v>
      </c>
      <c r="E20086" s="132">
        <v>17.755500000000001</v>
      </c>
    </row>
    <row r="20087" spans="1:5" ht="13.8" x14ac:dyDescent="0.25">
      <c r="A20087" s="47">
        <v>43396</v>
      </c>
      <c r="B20087" s="45" t="str">
        <f t="shared" si="650"/>
        <v>October</v>
      </c>
      <c r="C20087" s="53">
        <f t="shared" si="651"/>
        <v>2018</v>
      </c>
      <c r="D20087" s="43" t="s">
        <v>104</v>
      </c>
      <c r="E20087" s="132">
        <v>21.105</v>
      </c>
    </row>
    <row r="20088" spans="1:5" ht="13.8" x14ac:dyDescent="0.25">
      <c r="A20088" s="47">
        <v>43396</v>
      </c>
      <c r="B20088" s="45" t="str">
        <f t="shared" si="650"/>
        <v>October</v>
      </c>
      <c r="C20088" s="53">
        <f t="shared" si="651"/>
        <v>2018</v>
      </c>
      <c r="D20088" s="43" t="s">
        <v>121</v>
      </c>
      <c r="E20088" s="132">
        <v>20.07</v>
      </c>
    </row>
    <row r="20089" spans="1:5" ht="13.8" x14ac:dyDescent="0.25">
      <c r="A20089" s="47">
        <v>43396</v>
      </c>
      <c r="B20089" s="45" t="str">
        <f t="shared" si="650"/>
        <v>October</v>
      </c>
      <c r="C20089" s="53">
        <f t="shared" si="651"/>
        <v>2018</v>
      </c>
      <c r="D20089" s="43" t="s">
        <v>122</v>
      </c>
      <c r="E20089" s="132">
        <v>18.18</v>
      </c>
    </row>
    <row r="20090" spans="1:5" ht="13.8" x14ac:dyDescent="0.25">
      <c r="A20090" s="47">
        <v>43396</v>
      </c>
      <c r="B20090" s="45" t="str">
        <f t="shared" si="650"/>
        <v>October</v>
      </c>
      <c r="C20090" s="53">
        <f t="shared" si="651"/>
        <v>2018</v>
      </c>
      <c r="D20090" s="43" t="s">
        <v>123</v>
      </c>
      <c r="E20090" s="132">
        <v>17.954999999999998</v>
      </c>
    </row>
    <row r="20091" spans="1:5" ht="13.8" x14ac:dyDescent="0.25">
      <c r="A20091" s="47">
        <v>43396</v>
      </c>
      <c r="B20091" s="45" t="str">
        <f t="shared" si="650"/>
        <v>October</v>
      </c>
      <c r="C20091" s="53">
        <f t="shared" si="651"/>
        <v>2018</v>
      </c>
      <c r="D20091" s="43" t="s">
        <v>99</v>
      </c>
      <c r="E20091" s="132">
        <v>15.2</v>
      </c>
    </row>
    <row r="20092" spans="1:5" ht="13.8" x14ac:dyDescent="0.25">
      <c r="A20092" s="47">
        <v>43396</v>
      </c>
      <c r="B20092" s="45" t="str">
        <f t="shared" si="650"/>
        <v>October</v>
      </c>
      <c r="C20092" s="53">
        <f t="shared" si="651"/>
        <v>2018</v>
      </c>
      <c r="D20092" s="43" t="s">
        <v>100</v>
      </c>
      <c r="E20092" s="132">
        <v>14.8</v>
      </c>
    </row>
    <row r="20093" spans="1:5" ht="13.8" x14ac:dyDescent="0.25">
      <c r="A20093" s="47">
        <v>43396</v>
      </c>
      <c r="B20093" s="45" t="str">
        <f t="shared" ref="B20093:B20154" si="652">TEXT(A20093,"mmmm")</f>
        <v>October</v>
      </c>
      <c r="C20093" s="53">
        <f t="shared" ref="C20093:C20154" si="653">YEAR(A20093)</f>
        <v>2018</v>
      </c>
      <c r="D20093" s="43" t="s">
        <v>101</v>
      </c>
      <c r="E20093" s="132">
        <v>14.16</v>
      </c>
    </row>
    <row r="20094" spans="1:5" ht="13.8" x14ac:dyDescent="0.25">
      <c r="A20094" s="47">
        <v>43396</v>
      </c>
      <c r="B20094" s="45" t="str">
        <f t="shared" si="652"/>
        <v>October</v>
      </c>
      <c r="C20094" s="53">
        <f t="shared" si="653"/>
        <v>2018</v>
      </c>
      <c r="D20094" s="43" t="s">
        <v>124</v>
      </c>
      <c r="E20094" s="132">
        <v>14.04</v>
      </c>
    </row>
    <row r="20095" spans="1:5" ht="13.8" x14ac:dyDescent="0.25">
      <c r="A20095" s="47">
        <v>43396</v>
      </c>
      <c r="B20095" s="45" t="str">
        <f t="shared" si="652"/>
        <v>October</v>
      </c>
      <c r="C20095" s="53">
        <f t="shared" si="653"/>
        <v>2018</v>
      </c>
      <c r="D20095" s="43" t="s">
        <v>125</v>
      </c>
      <c r="E20095" s="132">
        <v>12.56</v>
      </c>
    </row>
    <row r="20096" spans="1:5" ht="13.8" x14ac:dyDescent="0.25">
      <c r="A20096" s="47">
        <v>43396</v>
      </c>
      <c r="B20096" s="45" t="str">
        <f t="shared" si="652"/>
        <v>October</v>
      </c>
      <c r="C20096" s="53">
        <f t="shared" si="653"/>
        <v>2018</v>
      </c>
      <c r="D20096" s="43" t="s">
        <v>126</v>
      </c>
      <c r="E20096" s="132">
        <v>12.7075</v>
      </c>
    </row>
    <row r="20097" spans="1:5" ht="13.8" x14ac:dyDescent="0.25">
      <c r="A20097" s="47">
        <v>43396</v>
      </c>
      <c r="B20097" s="45" t="str">
        <f t="shared" si="652"/>
        <v>October</v>
      </c>
      <c r="C20097" s="53">
        <f t="shared" si="653"/>
        <v>2018</v>
      </c>
      <c r="D20097" s="43" t="s">
        <v>127</v>
      </c>
      <c r="E20097" s="132">
        <v>12.015000000000001</v>
      </c>
    </row>
    <row r="20098" spans="1:5" ht="13.8" x14ac:dyDescent="0.25">
      <c r="A20098" s="47">
        <v>43396</v>
      </c>
      <c r="B20098" s="45" t="str">
        <f t="shared" si="652"/>
        <v>October</v>
      </c>
      <c r="C20098" s="53">
        <f t="shared" si="653"/>
        <v>2018</v>
      </c>
      <c r="D20098" s="43" t="s">
        <v>105</v>
      </c>
      <c r="E20098" s="132">
        <v>9.8800000000000008</v>
      </c>
    </row>
    <row r="20099" spans="1:5" ht="13.8" x14ac:dyDescent="0.25">
      <c r="A20099" s="47">
        <v>43396</v>
      </c>
      <c r="B20099" s="45" t="str">
        <f t="shared" si="652"/>
        <v>October</v>
      </c>
      <c r="C20099" s="53">
        <f t="shared" si="653"/>
        <v>2018</v>
      </c>
      <c r="D20099" s="43" t="s">
        <v>128</v>
      </c>
      <c r="E20099" s="132">
        <v>11.45</v>
      </c>
    </row>
    <row r="20100" spans="1:5" ht="13.8" x14ac:dyDescent="0.25">
      <c r="A20100" s="47">
        <v>43403</v>
      </c>
      <c r="B20100" s="45" t="str">
        <f t="shared" si="652"/>
        <v>October</v>
      </c>
      <c r="C20100" s="53">
        <f t="shared" si="653"/>
        <v>2018</v>
      </c>
      <c r="D20100" s="43" t="s">
        <v>131</v>
      </c>
      <c r="E20100" s="132">
        <v>29.608833333333333</v>
      </c>
    </row>
    <row r="20101" spans="1:5" ht="13.8" x14ac:dyDescent="0.25">
      <c r="A20101" s="47">
        <v>43403</v>
      </c>
      <c r="B20101" s="45" t="str">
        <f t="shared" si="652"/>
        <v>October</v>
      </c>
      <c r="C20101" s="53">
        <f t="shared" si="653"/>
        <v>2018</v>
      </c>
      <c r="D20101" s="43" t="s">
        <v>115</v>
      </c>
      <c r="E20101" s="132">
        <v>28</v>
      </c>
    </row>
    <row r="20102" spans="1:5" ht="13.8" x14ac:dyDescent="0.25">
      <c r="A20102" s="47">
        <v>43403</v>
      </c>
      <c r="B20102" s="45" t="str">
        <f t="shared" si="652"/>
        <v>October</v>
      </c>
      <c r="C20102" s="53">
        <f t="shared" si="653"/>
        <v>2018</v>
      </c>
      <c r="D20102" s="43" t="s">
        <v>95</v>
      </c>
      <c r="E20102" s="132">
        <v>24.826666666666668</v>
      </c>
    </row>
    <row r="20103" spans="1:5" ht="13.8" x14ac:dyDescent="0.25">
      <c r="A20103" s="47">
        <v>43403</v>
      </c>
      <c r="B20103" s="45" t="str">
        <f t="shared" si="652"/>
        <v>October</v>
      </c>
      <c r="C20103" s="53">
        <f t="shared" si="653"/>
        <v>2018</v>
      </c>
      <c r="D20103" s="43" t="s">
        <v>96</v>
      </c>
      <c r="E20103" s="132">
        <v>23.706666666666671</v>
      </c>
    </row>
    <row r="20104" spans="1:5" ht="13.8" x14ac:dyDescent="0.25">
      <c r="A20104" s="47">
        <v>43403</v>
      </c>
      <c r="B20104" s="45" t="str">
        <f t="shared" si="652"/>
        <v>October</v>
      </c>
      <c r="C20104" s="53">
        <f t="shared" si="653"/>
        <v>2018</v>
      </c>
      <c r="D20104" s="43" t="s">
        <v>97</v>
      </c>
      <c r="E20104" s="132">
        <v>22.586666666666666</v>
      </c>
    </row>
    <row r="20105" spans="1:5" ht="13.8" x14ac:dyDescent="0.25">
      <c r="A20105" s="47">
        <v>43403</v>
      </c>
      <c r="B20105" s="45" t="str">
        <f t="shared" si="652"/>
        <v>October</v>
      </c>
      <c r="C20105" s="53">
        <f t="shared" si="653"/>
        <v>2018</v>
      </c>
      <c r="D20105" s="43" t="s">
        <v>98</v>
      </c>
      <c r="E20105" s="132">
        <v>17.733333333333334</v>
      </c>
    </row>
    <row r="20106" spans="1:5" ht="15.6" x14ac:dyDescent="0.3">
      <c r="A20106" s="47">
        <v>43403</v>
      </c>
      <c r="B20106" s="45" t="str">
        <f t="shared" si="652"/>
        <v>October</v>
      </c>
      <c r="C20106" s="53">
        <f t="shared" si="653"/>
        <v>2018</v>
      </c>
      <c r="D20106" s="130" t="s">
        <v>136</v>
      </c>
      <c r="E20106" s="132">
        <v>27.454999999999998</v>
      </c>
    </row>
    <row r="20107" spans="1:5" ht="13.8" x14ac:dyDescent="0.25">
      <c r="A20107" s="47">
        <v>43403</v>
      </c>
      <c r="B20107" s="45" t="str">
        <f t="shared" si="652"/>
        <v>October</v>
      </c>
      <c r="C20107" s="53">
        <f t="shared" si="653"/>
        <v>2018</v>
      </c>
      <c r="D20107" s="43" t="s">
        <v>118</v>
      </c>
      <c r="E20107" s="132">
        <v>25.2225</v>
      </c>
    </row>
    <row r="20108" spans="1:5" ht="13.8" x14ac:dyDescent="0.25">
      <c r="A20108" s="47">
        <v>43403</v>
      </c>
      <c r="B20108" s="45" t="str">
        <f t="shared" si="652"/>
        <v>October</v>
      </c>
      <c r="C20108" s="53">
        <f t="shared" si="653"/>
        <v>2018</v>
      </c>
      <c r="D20108" s="43" t="s">
        <v>102</v>
      </c>
      <c r="E20108" s="132">
        <v>24.89</v>
      </c>
    </row>
    <row r="20109" spans="1:5" ht="13.8" x14ac:dyDescent="0.25">
      <c r="A20109" s="47">
        <v>43403</v>
      </c>
      <c r="B20109" s="45" t="str">
        <f t="shared" si="652"/>
        <v>October</v>
      </c>
      <c r="C20109" s="53">
        <f t="shared" si="653"/>
        <v>2018</v>
      </c>
      <c r="D20109" s="43" t="s">
        <v>119</v>
      </c>
      <c r="E20109" s="132">
        <v>24.0825</v>
      </c>
    </row>
    <row r="20110" spans="1:5" ht="13.8" x14ac:dyDescent="0.25">
      <c r="A20110" s="47">
        <v>43403</v>
      </c>
      <c r="B20110" s="45" t="str">
        <f t="shared" si="652"/>
        <v>October</v>
      </c>
      <c r="C20110" s="53">
        <f t="shared" si="653"/>
        <v>2018</v>
      </c>
      <c r="D20110" s="43" t="s">
        <v>120</v>
      </c>
      <c r="E20110" s="132">
        <v>22.8475</v>
      </c>
    </row>
    <row r="20111" spans="1:5" ht="13.8" x14ac:dyDescent="0.25">
      <c r="A20111" s="47">
        <v>43403</v>
      </c>
      <c r="B20111" s="45" t="str">
        <f t="shared" si="652"/>
        <v>October</v>
      </c>
      <c r="C20111" s="53">
        <f t="shared" si="653"/>
        <v>2018</v>
      </c>
      <c r="D20111" s="43" t="s">
        <v>103</v>
      </c>
      <c r="E20111" s="132">
        <v>22.04</v>
      </c>
    </row>
    <row r="20112" spans="1:5" ht="13.8" x14ac:dyDescent="0.25">
      <c r="A20112" s="47">
        <v>43403</v>
      </c>
      <c r="B20112" s="45" t="str">
        <f t="shared" si="652"/>
        <v>October</v>
      </c>
      <c r="C20112" s="53">
        <f t="shared" si="653"/>
        <v>2018</v>
      </c>
      <c r="D20112" s="43" t="s">
        <v>116</v>
      </c>
      <c r="E20112" s="132">
        <v>14.763000000000002</v>
      </c>
    </row>
    <row r="20113" spans="1:5" ht="13.8" x14ac:dyDescent="0.25">
      <c r="A20113" s="47">
        <v>43403</v>
      </c>
      <c r="B20113" s="45" t="str">
        <f t="shared" si="652"/>
        <v>October</v>
      </c>
      <c r="C20113" s="53">
        <f t="shared" si="653"/>
        <v>2018</v>
      </c>
      <c r="D20113" s="43" t="s">
        <v>104</v>
      </c>
      <c r="E20113" s="132">
        <v>16.415000000000003</v>
      </c>
    </row>
    <row r="20114" spans="1:5" ht="13.8" x14ac:dyDescent="0.25">
      <c r="A20114" s="47">
        <v>43403</v>
      </c>
      <c r="B20114" s="45" t="str">
        <f t="shared" si="652"/>
        <v>October</v>
      </c>
      <c r="C20114" s="53">
        <f t="shared" si="653"/>
        <v>2018</v>
      </c>
      <c r="D20114" s="43" t="s">
        <v>121</v>
      </c>
      <c r="E20114" s="132">
        <v>15.61</v>
      </c>
    </row>
    <row r="20115" spans="1:5" ht="13.8" x14ac:dyDescent="0.25">
      <c r="A20115" s="47">
        <v>43403</v>
      </c>
      <c r="B20115" s="45" t="str">
        <f t="shared" si="652"/>
        <v>October</v>
      </c>
      <c r="C20115" s="53">
        <f t="shared" si="653"/>
        <v>2018</v>
      </c>
      <c r="D20115" s="43" t="s">
        <v>122</v>
      </c>
      <c r="E20115" s="132">
        <v>14.14</v>
      </c>
    </row>
    <row r="20116" spans="1:5" ht="13.8" x14ac:dyDescent="0.25">
      <c r="A20116" s="47">
        <v>43403</v>
      </c>
      <c r="B20116" s="45" t="str">
        <f t="shared" si="652"/>
        <v>October</v>
      </c>
      <c r="C20116" s="53">
        <f t="shared" si="653"/>
        <v>2018</v>
      </c>
      <c r="D20116" s="43" t="s">
        <v>123</v>
      </c>
      <c r="E20116" s="132">
        <v>13.965</v>
      </c>
    </row>
    <row r="20117" spans="1:5" ht="13.8" x14ac:dyDescent="0.25">
      <c r="A20117" s="47">
        <v>43403</v>
      </c>
      <c r="B20117" s="45" t="str">
        <f t="shared" si="652"/>
        <v>October</v>
      </c>
      <c r="C20117" s="53">
        <f t="shared" si="653"/>
        <v>2018</v>
      </c>
      <c r="D20117" s="43" t="s">
        <v>99</v>
      </c>
      <c r="E20117" s="132">
        <v>12.033333333333333</v>
      </c>
    </row>
    <row r="20118" spans="1:5" ht="13.8" x14ac:dyDescent="0.25">
      <c r="A20118" s="47">
        <v>43403</v>
      </c>
      <c r="B20118" s="45" t="str">
        <f t="shared" si="652"/>
        <v>October</v>
      </c>
      <c r="C20118" s="53">
        <f t="shared" si="653"/>
        <v>2018</v>
      </c>
      <c r="D20118" s="43" t="s">
        <v>100</v>
      </c>
      <c r="E20118" s="132">
        <v>11.716666666666667</v>
      </c>
    </row>
    <row r="20119" spans="1:5" ht="13.8" x14ac:dyDescent="0.25">
      <c r="A20119" s="47">
        <v>43403</v>
      </c>
      <c r="B20119" s="45" t="str">
        <f t="shared" si="652"/>
        <v>October</v>
      </c>
      <c r="C20119" s="53">
        <f t="shared" si="653"/>
        <v>2018</v>
      </c>
      <c r="D20119" s="43" t="s">
        <v>101</v>
      </c>
      <c r="E20119" s="132">
        <v>11.21</v>
      </c>
    </row>
    <row r="20120" spans="1:5" ht="13.8" x14ac:dyDescent="0.25">
      <c r="A20120" s="47">
        <v>43403</v>
      </c>
      <c r="B20120" s="45" t="str">
        <f t="shared" si="652"/>
        <v>October</v>
      </c>
      <c r="C20120" s="53">
        <f t="shared" si="653"/>
        <v>2018</v>
      </c>
      <c r="D20120" s="43" t="s">
        <v>124</v>
      </c>
      <c r="E20120" s="132">
        <v>11.115</v>
      </c>
    </row>
    <row r="20121" spans="1:5" ht="13.8" x14ac:dyDescent="0.25">
      <c r="A20121" s="47">
        <v>43403</v>
      </c>
      <c r="B20121" s="45" t="str">
        <f t="shared" si="652"/>
        <v>October</v>
      </c>
      <c r="C20121" s="53">
        <f t="shared" si="653"/>
        <v>2018</v>
      </c>
      <c r="D20121" s="43" t="s">
        <v>125</v>
      </c>
      <c r="E20121" s="132">
        <v>9.9433333333333351</v>
      </c>
    </row>
    <row r="20122" spans="1:5" ht="13.8" x14ac:dyDescent="0.25">
      <c r="A20122" s="47">
        <v>43403</v>
      </c>
      <c r="B20122" s="45" t="str">
        <f t="shared" si="652"/>
        <v>October</v>
      </c>
      <c r="C20122" s="53">
        <f t="shared" si="653"/>
        <v>2018</v>
      </c>
      <c r="D20122" s="43" t="s">
        <v>126</v>
      </c>
      <c r="E20122" s="132">
        <v>10.215833333333334</v>
      </c>
    </row>
    <row r="20123" spans="1:5" ht="13.8" x14ac:dyDescent="0.25">
      <c r="A20123" s="47">
        <v>43403</v>
      </c>
      <c r="B20123" s="45" t="str">
        <f t="shared" si="652"/>
        <v>October</v>
      </c>
      <c r="C20123" s="53">
        <f t="shared" si="653"/>
        <v>2018</v>
      </c>
      <c r="D20123" s="43" t="s">
        <v>127</v>
      </c>
      <c r="E20123" s="132">
        <v>9.7899999999999991</v>
      </c>
    </row>
    <row r="20124" spans="1:5" ht="13.8" x14ac:dyDescent="0.25">
      <c r="A20124" s="47">
        <v>43403</v>
      </c>
      <c r="B20124" s="45" t="str">
        <f t="shared" si="652"/>
        <v>October</v>
      </c>
      <c r="C20124" s="53">
        <f t="shared" si="653"/>
        <v>2018</v>
      </c>
      <c r="D20124" s="43" t="s">
        <v>105</v>
      </c>
      <c r="E20124" s="132">
        <v>7.8216666666666672</v>
      </c>
    </row>
    <row r="20125" spans="1:5" ht="13.8" x14ac:dyDescent="0.25">
      <c r="A20125" s="47">
        <v>43403</v>
      </c>
      <c r="B20125" s="45" t="str">
        <f t="shared" si="652"/>
        <v>October</v>
      </c>
      <c r="C20125" s="53">
        <f t="shared" si="653"/>
        <v>2018</v>
      </c>
      <c r="D20125" s="43" t="s">
        <v>128</v>
      </c>
      <c r="E20125" s="132">
        <v>9.5416666666666679</v>
      </c>
    </row>
    <row r="20126" spans="1:5" ht="13.8" x14ac:dyDescent="0.25">
      <c r="A20126" s="47">
        <v>43410</v>
      </c>
      <c r="B20126" s="45" t="str">
        <f t="shared" si="652"/>
        <v>November</v>
      </c>
      <c r="C20126" s="53">
        <f t="shared" si="653"/>
        <v>2018</v>
      </c>
      <c r="D20126" s="43" t="s">
        <v>131</v>
      </c>
      <c r="E20126" s="132">
        <v>24.76</v>
      </c>
    </row>
    <row r="20127" spans="1:5" ht="13.8" x14ac:dyDescent="0.25">
      <c r="A20127" s="47">
        <v>43410</v>
      </c>
      <c r="B20127" s="45" t="str">
        <f t="shared" si="652"/>
        <v>November</v>
      </c>
      <c r="C20127" s="53">
        <f t="shared" si="653"/>
        <v>2018</v>
      </c>
      <c r="D20127" s="43" t="s">
        <v>115</v>
      </c>
      <c r="E20127" s="132">
        <v>22.05</v>
      </c>
    </row>
    <row r="20128" spans="1:5" ht="13.8" x14ac:dyDescent="0.25">
      <c r="A20128" s="47">
        <v>43410</v>
      </c>
      <c r="B20128" s="45" t="str">
        <f t="shared" si="652"/>
        <v>November</v>
      </c>
      <c r="C20128" s="53">
        <f t="shared" si="653"/>
        <v>2018</v>
      </c>
      <c r="D20128" s="43" t="s">
        <v>95</v>
      </c>
      <c r="E20128" s="132">
        <v>19.551000000000002</v>
      </c>
    </row>
    <row r="20129" spans="1:5" ht="13.8" x14ac:dyDescent="0.25">
      <c r="A20129" s="47">
        <v>43410</v>
      </c>
      <c r="B20129" s="45" t="str">
        <f t="shared" si="652"/>
        <v>November</v>
      </c>
      <c r="C20129" s="53">
        <f t="shared" si="653"/>
        <v>2018</v>
      </c>
      <c r="D20129" s="43" t="s">
        <v>96</v>
      </c>
      <c r="E20129" s="132">
        <v>18.669</v>
      </c>
    </row>
    <row r="20130" spans="1:5" ht="13.8" x14ac:dyDescent="0.25">
      <c r="A20130" s="47">
        <v>43410</v>
      </c>
      <c r="B20130" s="45" t="str">
        <f t="shared" si="652"/>
        <v>November</v>
      </c>
      <c r="C20130" s="53">
        <f t="shared" si="653"/>
        <v>2018</v>
      </c>
      <c r="D20130" s="43" t="s">
        <v>97</v>
      </c>
      <c r="E20130" s="132">
        <v>17.786999999999999</v>
      </c>
    </row>
    <row r="20131" spans="1:5" ht="13.8" x14ac:dyDescent="0.25">
      <c r="A20131" s="47">
        <v>43410</v>
      </c>
      <c r="B20131" s="45" t="str">
        <f t="shared" si="652"/>
        <v>November</v>
      </c>
      <c r="C20131" s="53">
        <f t="shared" si="653"/>
        <v>2018</v>
      </c>
      <c r="D20131" s="43" t="s">
        <v>98</v>
      </c>
      <c r="E20131" s="132">
        <v>13.965</v>
      </c>
    </row>
    <row r="20132" spans="1:5" ht="15.6" x14ac:dyDescent="0.3">
      <c r="A20132" s="47">
        <v>43410</v>
      </c>
      <c r="B20132" s="45" t="str">
        <f t="shared" si="652"/>
        <v>November</v>
      </c>
      <c r="C20132" s="53">
        <f t="shared" si="653"/>
        <v>2018</v>
      </c>
      <c r="D20132" s="130" t="s">
        <v>136</v>
      </c>
      <c r="E20132" s="132">
        <v>20.663499999999999</v>
      </c>
    </row>
    <row r="20133" spans="1:5" ht="13.8" x14ac:dyDescent="0.25">
      <c r="A20133" s="47">
        <v>43410</v>
      </c>
      <c r="B20133" s="45" t="str">
        <f t="shared" si="652"/>
        <v>November</v>
      </c>
      <c r="C20133" s="53">
        <f t="shared" si="653"/>
        <v>2018</v>
      </c>
      <c r="D20133" s="43" t="s">
        <v>118</v>
      </c>
      <c r="E20133" s="132">
        <v>18.983249999999998</v>
      </c>
    </row>
    <row r="20134" spans="1:5" ht="13.8" x14ac:dyDescent="0.25">
      <c r="A20134" s="47">
        <v>43410</v>
      </c>
      <c r="B20134" s="45" t="str">
        <f t="shared" si="652"/>
        <v>November</v>
      </c>
      <c r="C20134" s="53">
        <f t="shared" si="653"/>
        <v>2018</v>
      </c>
      <c r="D20134" s="43" t="s">
        <v>102</v>
      </c>
      <c r="E20134" s="132">
        <v>18.733000000000001</v>
      </c>
    </row>
    <row r="20135" spans="1:5" ht="13.8" x14ac:dyDescent="0.25">
      <c r="A20135" s="47">
        <v>43410</v>
      </c>
      <c r="B20135" s="45" t="str">
        <f t="shared" si="652"/>
        <v>November</v>
      </c>
      <c r="C20135" s="53">
        <f t="shared" si="653"/>
        <v>2018</v>
      </c>
      <c r="D20135" s="43" t="s">
        <v>119</v>
      </c>
      <c r="E20135" s="132">
        <v>18.125250000000001</v>
      </c>
    </row>
    <row r="20136" spans="1:5" ht="13.8" x14ac:dyDescent="0.25">
      <c r="A20136" s="47">
        <v>43410</v>
      </c>
      <c r="B20136" s="45" t="str">
        <f t="shared" si="652"/>
        <v>November</v>
      </c>
      <c r="C20136" s="53">
        <f t="shared" si="653"/>
        <v>2018</v>
      </c>
      <c r="D20136" s="43" t="s">
        <v>120</v>
      </c>
      <c r="E20136" s="132">
        <v>17.195749999999997</v>
      </c>
    </row>
    <row r="20137" spans="1:5" ht="13.8" x14ac:dyDescent="0.25">
      <c r="A20137" s="47">
        <v>43410</v>
      </c>
      <c r="B20137" s="45" t="str">
        <f t="shared" si="652"/>
        <v>November</v>
      </c>
      <c r="C20137" s="53">
        <f t="shared" si="653"/>
        <v>2018</v>
      </c>
      <c r="D20137" s="43" t="s">
        <v>103</v>
      </c>
      <c r="E20137" s="132">
        <v>16.588000000000001</v>
      </c>
    </row>
    <row r="20138" spans="1:5" ht="13.8" x14ac:dyDescent="0.25">
      <c r="A20138" s="47">
        <v>43410</v>
      </c>
      <c r="B20138" s="45" t="str">
        <f t="shared" si="652"/>
        <v>November</v>
      </c>
      <c r="C20138" s="53">
        <f t="shared" si="653"/>
        <v>2018</v>
      </c>
      <c r="D20138" s="43" t="s">
        <v>116</v>
      </c>
      <c r="E20138" s="132">
        <v>10.673250000000001</v>
      </c>
    </row>
    <row r="20139" spans="1:5" ht="13.8" x14ac:dyDescent="0.25">
      <c r="A20139" s="47">
        <v>43410</v>
      </c>
      <c r="B20139" s="45" t="str">
        <f t="shared" si="652"/>
        <v>November</v>
      </c>
      <c r="C20139" s="53">
        <f t="shared" si="653"/>
        <v>2018</v>
      </c>
      <c r="D20139" s="43" t="s">
        <v>104</v>
      </c>
      <c r="E20139" s="132">
        <v>13.483750000000001</v>
      </c>
    </row>
    <row r="20140" spans="1:5" ht="13.8" x14ac:dyDescent="0.25">
      <c r="A20140" s="47">
        <v>43410</v>
      </c>
      <c r="B20140" s="45" t="str">
        <f t="shared" si="652"/>
        <v>November</v>
      </c>
      <c r="C20140" s="53">
        <f t="shared" si="653"/>
        <v>2018</v>
      </c>
      <c r="D20140" s="43" t="s">
        <v>121</v>
      </c>
      <c r="E20140" s="132">
        <v>12.8225</v>
      </c>
    </row>
    <row r="20141" spans="1:5" ht="13.8" x14ac:dyDescent="0.25">
      <c r="A20141" s="47">
        <v>43410</v>
      </c>
      <c r="B20141" s="45" t="str">
        <f t="shared" si="652"/>
        <v>November</v>
      </c>
      <c r="C20141" s="53">
        <f t="shared" si="653"/>
        <v>2018</v>
      </c>
      <c r="D20141" s="43" t="s">
        <v>122</v>
      </c>
      <c r="E20141" s="132">
        <v>11.615</v>
      </c>
    </row>
    <row r="20142" spans="1:5" ht="13.8" x14ac:dyDescent="0.25">
      <c r="A20142" s="47">
        <v>43410</v>
      </c>
      <c r="B20142" s="45" t="str">
        <f t="shared" si="652"/>
        <v>November</v>
      </c>
      <c r="C20142" s="53">
        <f t="shared" si="653"/>
        <v>2018</v>
      </c>
      <c r="D20142" s="43" t="s">
        <v>123</v>
      </c>
      <c r="E20142" s="132">
        <v>11.47125</v>
      </c>
    </row>
    <row r="20143" spans="1:5" ht="13.8" x14ac:dyDescent="0.25">
      <c r="A20143" s="47">
        <v>43410</v>
      </c>
      <c r="B20143" s="45" t="str">
        <f t="shared" si="652"/>
        <v>November</v>
      </c>
      <c r="C20143" s="53">
        <f t="shared" si="653"/>
        <v>2018</v>
      </c>
      <c r="D20143" s="43" t="s">
        <v>99</v>
      </c>
      <c r="E20143" s="132">
        <v>9.5</v>
      </c>
    </row>
    <row r="20144" spans="1:5" ht="13.8" x14ac:dyDescent="0.25">
      <c r="A20144" s="47">
        <v>43410</v>
      </c>
      <c r="B20144" s="45" t="str">
        <f t="shared" si="652"/>
        <v>November</v>
      </c>
      <c r="C20144" s="53">
        <f t="shared" si="653"/>
        <v>2018</v>
      </c>
      <c r="D20144" s="43" t="s">
        <v>100</v>
      </c>
      <c r="E20144" s="132">
        <v>9.25</v>
      </c>
    </row>
    <row r="20145" spans="1:5" ht="13.8" x14ac:dyDescent="0.25">
      <c r="A20145" s="47">
        <v>43410</v>
      </c>
      <c r="B20145" s="45" t="str">
        <f t="shared" si="652"/>
        <v>November</v>
      </c>
      <c r="C20145" s="53">
        <f t="shared" si="653"/>
        <v>2018</v>
      </c>
      <c r="D20145" s="43" t="s">
        <v>101</v>
      </c>
      <c r="E20145" s="132">
        <v>8.85</v>
      </c>
    </row>
    <row r="20146" spans="1:5" ht="13.8" x14ac:dyDescent="0.25">
      <c r="A20146" s="47">
        <v>43410</v>
      </c>
      <c r="B20146" s="45" t="str">
        <f t="shared" si="652"/>
        <v>November</v>
      </c>
      <c r="C20146" s="53">
        <f t="shared" si="653"/>
        <v>2018</v>
      </c>
      <c r="D20146" s="43" t="s">
        <v>124</v>
      </c>
      <c r="E20146" s="132">
        <v>8.7750000000000004</v>
      </c>
    </row>
    <row r="20147" spans="1:5" ht="13.8" x14ac:dyDescent="0.25">
      <c r="A20147" s="47">
        <v>43410</v>
      </c>
      <c r="B20147" s="45" t="str">
        <f t="shared" si="652"/>
        <v>November</v>
      </c>
      <c r="C20147" s="53">
        <f t="shared" si="653"/>
        <v>2018</v>
      </c>
      <c r="D20147" s="43" t="s">
        <v>125</v>
      </c>
      <c r="E20147" s="132">
        <v>7.85</v>
      </c>
    </row>
    <row r="20148" spans="1:5" ht="13.8" x14ac:dyDescent="0.25">
      <c r="A20148" s="47">
        <v>43410</v>
      </c>
      <c r="B20148" s="45" t="str">
        <f t="shared" si="652"/>
        <v>November</v>
      </c>
      <c r="C20148" s="53">
        <f t="shared" si="653"/>
        <v>2018</v>
      </c>
      <c r="D20148" s="43" t="s">
        <v>126</v>
      </c>
      <c r="E20148" s="132">
        <v>8.2225000000000019</v>
      </c>
    </row>
    <row r="20149" spans="1:5" ht="13.8" x14ac:dyDescent="0.25">
      <c r="A20149" s="47">
        <v>43410</v>
      </c>
      <c r="B20149" s="45" t="str">
        <f t="shared" si="652"/>
        <v>November</v>
      </c>
      <c r="C20149" s="53">
        <f t="shared" si="653"/>
        <v>2018</v>
      </c>
      <c r="D20149" s="43" t="s">
        <v>127</v>
      </c>
      <c r="E20149" s="132">
        <v>8.01</v>
      </c>
    </row>
    <row r="20150" spans="1:5" ht="13.8" x14ac:dyDescent="0.25">
      <c r="A20150" s="47">
        <v>43410</v>
      </c>
      <c r="B20150" s="45" t="str">
        <f t="shared" si="652"/>
        <v>November</v>
      </c>
      <c r="C20150" s="53">
        <f t="shared" si="653"/>
        <v>2018</v>
      </c>
      <c r="D20150" s="43" t="s">
        <v>105</v>
      </c>
      <c r="E20150" s="132">
        <v>6.1749999999999998</v>
      </c>
    </row>
    <row r="20151" spans="1:5" ht="13.8" x14ac:dyDescent="0.25">
      <c r="A20151" s="47">
        <v>43410</v>
      </c>
      <c r="B20151" s="45" t="str">
        <f t="shared" si="652"/>
        <v>November</v>
      </c>
      <c r="C20151" s="53">
        <f t="shared" si="653"/>
        <v>2018</v>
      </c>
      <c r="D20151" s="43" t="s">
        <v>128</v>
      </c>
      <c r="E20151" s="132">
        <v>8.0150000000000006</v>
      </c>
    </row>
    <row r="20152" spans="1:5" ht="13.8" x14ac:dyDescent="0.25">
      <c r="A20152" s="47">
        <v>43417</v>
      </c>
      <c r="B20152" s="45" t="str">
        <f t="shared" si="652"/>
        <v>November</v>
      </c>
      <c r="C20152" s="53">
        <f t="shared" si="653"/>
        <v>2018</v>
      </c>
      <c r="D20152" s="43" t="s">
        <v>131</v>
      </c>
      <c r="E20152" s="132">
        <v>24.76</v>
      </c>
    </row>
    <row r="20153" spans="1:5" ht="13.8" x14ac:dyDescent="0.25">
      <c r="A20153" s="47">
        <v>43417</v>
      </c>
      <c r="B20153" s="45" t="str">
        <f t="shared" si="652"/>
        <v>November</v>
      </c>
      <c r="C20153" s="53">
        <f t="shared" si="653"/>
        <v>2018</v>
      </c>
      <c r="D20153" s="43" t="s">
        <v>115</v>
      </c>
      <c r="E20153" s="132">
        <v>21.2</v>
      </c>
    </row>
    <row r="20154" spans="1:5" ht="13.8" x14ac:dyDescent="0.25">
      <c r="A20154" s="47">
        <v>43417</v>
      </c>
      <c r="B20154" s="45" t="str">
        <f t="shared" si="652"/>
        <v>November</v>
      </c>
      <c r="C20154" s="53">
        <f t="shared" si="653"/>
        <v>2018</v>
      </c>
      <c r="D20154" s="43" t="s">
        <v>95</v>
      </c>
      <c r="E20154" s="132">
        <v>18.797333333333334</v>
      </c>
    </row>
    <row r="20155" spans="1:5" ht="13.8" x14ac:dyDescent="0.25">
      <c r="A20155" s="47">
        <v>43417</v>
      </c>
      <c r="B20155" s="45" t="str">
        <f t="shared" ref="B20155:B20215" si="654">TEXT(A20155,"mmmm")</f>
        <v>November</v>
      </c>
      <c r="C20155" s="53">
        <f t="shared" ref="C20155:C20215" si="655">YEAR(A20155)</f>
        <v>2018</v>
      </c>
      <c r="D20155" s="43" t="s">
        <v>96</v>
      </c>
      <c r="E20155" s="132">
        <v>17.949333333333332</v>
      </c>
    </row>
    <row r="20156" spans="1:5" ht="13.8" x14ac:dyDescent="0.25">
      <c r="A20156" s="47">
        <v>43417</v>
      </c>
      <c r="B20156" s="45" t="str">
        <f t="shared" si="654"/>
        <v>November</v>
      </c>
      <c r="C20156" s="53">
        <f t="shared" si="655"/>
        <v>2018</v>
      </c>
      <c r="D20156" s="43" t="s">
        <v>97</v>
      </c>
      <c r="E20156" s="132">
        <v>17.101333333333333</v>
      </c>
    </row>
    <row r="20157" spans="1:5" ht="13.8" x14ac:dyDescent="0.25">
      <c r="A20157" s="47">
        <v>43417</v>
      </c>
      <c r="B20157" s="45" t="str">
        <f t="shared" si="654"/>
        <v>November</v>
      </c>
      <c r="C20157" s="53">
        <f t="shared" si="655"/>
        <v>2018</v>
      </c>
      <c r="D20157" s="43" t="s">
        <v>98</v>
      </c>
      <c r="E20157" s="132">
        <v>13.426666666666666</v>
      </c>
    </row>
    <row r="20158" spans="1:5" ht="15.6" x14ac:dyDescent="0.3">
      <c r="A20158" s="47">
        <v>43417</v>
      </c>
      <c r="B20158" s="45" t="str">
        <f t="shared" si="654"/>
        <v>November</v>
      </c>
      <c r="C20158" s="53">
        <f t="shared" si="655"/>
        <v>2018</v>
      </c>
      <c r="D20158" s="130" t="s">
        <v>136</v>
      </c>
      <c r="E20158" s="132">
        <v>19.363000000000003</v>
      </c>
    </row>
    <row r="20159" spans="1:5" ht="13.8" x14ac:dyDescent="0.25">
      <c r="A20159" s="47">
        <v>43417</v>
      </c>
      <c r="B20159" s="45" t="str">
        <f t="shared" si="654"/>
        <v>November</v>
      </c>
      <c r="C20159" s="53">
        <f t="shared" si="655"/>
        <v>2018</v>
      </c>
      <c r="D20159" s="43" t="s">
        <v>118</v>
      </c>
      <c r="E20159" s="132">
        <v>17.788499999999999</v>
      </c>
    </row>
    <row r="20160" spans="1:5" ht="13.8" x14ac:dyDescent="0.25">
      <c r="A20160" s="47">
        <v>43417</v>
      </c>
      <c r="B20160" s="45" t="str">
        <f t="shared" si="654"/>
        <v>November</v>
      </c>
      <c r="C20160" s="53">
        <f t="shared" si="655"/>
        <v>2018</v>
      </c>
      <c r="D20160" s="43" t="s">
        <v>102</v>
      </c>
      <c r="E20160" s="132">
        <v>17.554000000000002</v>
      </c>
    </row>
    <row r="20161" spans="1:5" ht="13.8" x14ac:dyDescent="0.25">
      <c r="A20161" s="47">
        <v>43417</v>
      </c>
      <c r="B20161" s="45" t="str">
        <f t="shared" si="654"/>
        <v>November</v>
      </c>
      <c r="C20161" s="53">
        <f t="shared" si="655"/>
        <v>2018</v>
      </c>
      <c r="D20161" s="43" t="s">
        <v>119</v>
      </c>
      <c r="E20161" s="132">
        <v>16.984500000000001</v>
      </c>
    </row>
    <row r="20162" spans="1:5" ht="13.8" x14ac:dyDescent="0.25">
      <c r="A20162" s="47">
        <v>43417</v>
      </c>
      <c r="B20162" s="45" t="str">
        <f t="shared" si="654"/>
        <v>November</v>
      </c>
      <c r="C20162" s="53">
        <f t="shared" si="655"/>
        <v>2018</v>
      </c>
      <c r="D20162" s="43" t="s">
        <v>120</v>
      </c>
      <c r="E20162" s="132">
        <v>16.113499999999998</v>
      </c>
    </row>
    <row r="20163" spans="1:5" ht="13.8" x14ac:dyDescent="0.25">
      <c r="A20163" s="47">
        <v>43417</v>
      </c>
      <c r="B20163" s="45" t="str">
        <f t="shared" si="654"/>
        <v>November</v>
      </c>
      <c r="C20163" s="53">
        <f t="shared" si="655"/>
        <v>2018</v>
      </c>
      <c r="D20163" s="43" t="s">
        <v>103</v>
      </c>
      <c r="E20163" s="132">
        <v>15.543999999999999</v>
      </c>
    </row>
    <row r="20164" spans="1:5" ht="13.8" x14ac:dyDescent="0.25">
      <c r="A20164" s="47">
        <v>43417</v>
      </c>
      <c r="B20164" s="45" t="str">
        <f t="shared" si="654"/>
        <v>November</v>
      </c>
      <c r="C20164" s="53">
        <f t="shared" si="655"/>
        <v>2018</v>
      </c>
      <c r="D20164" s="43" t="s">
        <v>116</v>
      </c>
      <c r="E20164" s="132">
        <v>10.573500000000001</v>
      </c>
    </row>
    <row r="20165" spans="1:5" ht="13.8" x14ac:dyDescent="0.25">
      <c r="A20165" s="47">
        <v>43417</v>
      </c>
      <c r="B20165" s="45" t="str">
        <f t="shared" si="654"/>
        <v>November</v>
      </c>
      <c r="C20165" s="53">
        <f t="shared" si="655"/>
        <v>2018</v>
      </c>
      <c r="D20165" s="43" t="s">
        <v>104</v>
      </c>
      <c r="E20165" s="132">
        <v>13.44466666666667</v>
      </c>
    </row>
    <row r="20166" spans="1:5" ht="13.8" x14ac:dyDescent="0.25">
      <c r="A20166" s="47">
        <v>43417</v>
      </c>
      <c r="B20166" s="45" t="str">
        <f t="shared" si="654"/>
        <v>November</v>
      </c>
      <c r="C20166" s="53">
        <f t="shared" si="655"/>
        <v>2018</v>
      </c>
      <c r="D20166" s="43" t="s">
        <v>121</v>
      </c>
      <c r="E20166" s="132">
        <v>12.785333333333334</v>
      </c>
    </row>
    <row r="20167" spans="1:5" ht="13.8" x14ac:dyDescent="0.25">
      <c r="A20167" s="47">
        <v>43417</v>
      </c>
      <c r="B20167" s="45" t="str">
        <f t="shared" si="654"/>
        <v>November</v>
      </c>
      <c r="C20167" s="53">
        <f t="shared" si="655"/>
        <v>2018</v>
      </c>
      <c r="D20167" s="43" t="s">
        <v>122</v>
      </c>
      <c r="E20167" s="132">
        <v>11.581333333333335</v>
      </c>
    </row>
    <row r="20168" spans="1:5" ht="13.8" x14ac:dyDescent="0.25">
      <c r="A20168" s="47">
        <v>43417</v>
      </c>
      <c r="B20168" s="45" t="str">
        <f t="shared" si="654"/>
        <v>November</v>
      </c>
      <c r="C20168" s="53">
        <f t="shared" si="655"/>
        <v>2018</v>
      </c>
      <c r="D20168" s="43" t="s">
        <v>123</v>
      </c>
      <c r="E20168" s="132">
        <v>11.438000000000002</v>
      </c>
    </row>
    <row r="20169" spans="1:5" ht="13.8" x14ac:dyDescent="0.25">
      <c r="A20169" s="47">
        <v>43417</v>
      </c>
      <c r="B20169" s="45" t="str">
        <f t="shared" si="654"/>
        <v>November</v>
      </c>
      <c r="C20169" s="53">
        <f t="shared" si="655"/>
        <v>2018</v>
      </c>
      <c r="D20169" s="43" t="s">
        <v>99</v>
      </c>
      <c r="E20169" s="132">
        <v>9.0566666666666666</v>
      </c>
    </row>
    <row r="20170" spans="1:5" ht="13.8" x14ac:dyDescent="0.25">
      <c r="A20170" s="47">
        <v>43417</v>
      </c>
      <c r="B20170" s="45" t="str">
        <f t="shared" si="654"/>
        <v>November</v>
      </c>
      <c r="C20170" s="53">
        <f t="shared" si="655"/>
        <v>2018</v>
      </c>
      <c r="D20170" s="43" t="s">
        <v>100</v>
      </c>
      <c r="E20170" s="132">
        <v>8.8183333333333334</v>
      </c>
    </row>
    <row r="20171" spans="1:5" ht="13.8" x14ac:dyDescent="0.25">
      <c r="A20171" s="47">
        <v>43417</v>
      </c>
      <c r="B20171" s="45" t="str">
        <f t="shared" si="654"/>
        <v>November</v>
      </c>
      <c r="C20171" s="53">
        <f t="shared" si="655"/>
        <v>2018</v>
      </c>
      <c r="D20171" s="43" t="s">
        <v>101</v>
      </c>
      <c r="E20171" s="132">
        <v>8.4370000000000012</v>
      </c>
    </row>
    <row r="20172" spans="1:5" ht="13.8" x14ac:dyDescent="0.25">
      <c r="A20172" s="47">
        <v>43417</v>
      </c>
      <c r="B20172" s="45" t="str">
        <f t="shared" si="654"/>
        <v>November</v>
      </c>
      <c r="C20172" s="53">
        <f t="shared" si="655"/>
        <v>2018</v>
      </c>
      <c r="D20172" s="43" t="s">
        <v>124</v>
      </c>
      <c r="E20172" s="132">
        <v>8.365499999999999</v>
      </c>
    </row>
    <row r="20173" spans="1:5" ht="13.8" x14ac:dyDescent="0.25">
      <c r="A20173" s="47">
        <v>43417</v>
      </c>
      <c r="B20173" s="45" t="str">
        <f t="shared" si="654"/>
        <v>November</v>
      </c>
      <c r="C20173" s="53">
        <f t="shared" si="655"/>
        <v>2018</v>
      </c>
      <c r="D20173" s="43" t="s">
        <v>125</v>
      </c>
      <c r="E20173" s="132">
        <v>7.4836666666666671</v>
      </c>
    </row>
    <row r="20174" spans="1:5" ht="13.8" x14ac:dyDescent="0.25">
      <c r="A20174" s="47">
        <v>43417</v>
      </c>
      <c r="B20174" s="45" t="str">
        <f t="shared" si="654"/>
        <v>November</v>
      </c>
      <c r="C20174" s="53">
        <f t="shared" si="655"/>
        <v>2018</v>
      </c>
      <c r="D20174" s="43" t="s">
        <v>126</v>
      </c>
      <c r="E20174" s="132">
        <v>7.8736666666666677</v>
      </c>
    </row>
    <row r="20175" spans="1:5" ht="13.8" x14ac:dyDescent="0.25">
      <c r="A20175" s="47">
        <v>43417</v>
      </c>
      <c r="B20175" s="45" t="str">
        <f t="shared" si="654"/>
        <v>November</v>
      </c>
      <c r="C20175" s="53">
        <f t="shared" si="655"/>
        <v>2018</v>
      </c>
      <c r="D20175" s="43" t="s">
        <v>127</v>
      </c>
      <c r="E20175" s="132">
        <v>7.698500000000001</v>
      </c>
    </row>
    <row r="20176" spans="1:5" ht="13.8" x14ac:dyDescent="0.25">
      <c r="A20176" s="47">
        <v>43417</v>
      </c>
      <c r="B20176" s="45" t="str">
        <f t="shared" si="654"/>
        <v>November</v>
      </c>
      <c r="C20176" s="53">
        <f t="shared" si="655"/>
        <v>2018</v>
      </c>
      <c r="D20176" s="43" t="s">
        <v>105</v>
      </c>
      <c r="E20176" s="132">
        <v>5.8868333333333336</v>
      </c>
    </row>
    <row r="20177" spans="1:5" ht="13.8" x14ac:dyDescent="0.25">
      <c r="A20177" s="47">
        <v>43417</v>
      </c>
      <c r="B20177" s="45" t="str">
        <f t="shared" si="654"/>
        <v>November</v>
      </c>
      <c r="C20177" s="53">
        <f t="shared" si="655"/>
        <v>2018</v>
      </c>
      <c r="D20177" s="43" t="s">
        <v>128</v>
      </c>
      <c r="E20177" s="132">
        <v>7.7478333333333342</v>
      </c>
    </row>
    <row r="20178" spans="1:5" ht="13.8" x14ac:dyDescent="0.25">
      <c r="A20178" s="47">
        <v>43424</v>
      </c>
      <c r="B20178" s="45" t="str">
        <f t="shared" si="654"/>
        <v>November</v>
      </c>
      <c r="C20178" s="53">
        <f t="shared" si="655"/>
        <v>2018</v>
      </c>
      <c r="D20178" s="43" t="s">
        <v>131</v>
      </c>
      <c r="E20178" s="132">
        <v>22.438749999999999</v>
      </c>
    </row>
    <row r="20179" spans="1:5" ht="13.8" x14ac:dyDescent="0.25">
      <c r="A20179" s="47">
        <v>43424</v>
      </c>
      <c r="B20179" s="45" t="str">
        <f t="shared" si="654"/>
        <v>November</v>
      </c>
      <c r="C20179" s="53">
        <f t="shared" si="655"/>
        <v>2018</v>
      </c>
      <c r="D20179" s="43" t="s">
        <v>115</v>
      </c>
      <c r="E20179" s="132">
        <v>19.05</v>
      </c>
    </row>
    <row r="20180" spans="1:5" ht="13.8" x14ac:dyDescent="0.25">
      <c r="A20180" s="47">
        <v>43424</v>
      </c>
      <c r="B20180" s="45" t="str">
        <f t="shared" si="654"/>
        <v>November</v>
      </c>
      <c r="C20180" s="53">
        <f t="shared" si="655"/>
        <v>2018</v>
      </c>
      <c r="D20180" s="43" t="s">
        <v>95</v>
      </c>
      <c r="E20180" s="132">
        <v>16.891000000000002</v>
      </c>
    </row>
    <row r="20181" spans="1:5" ht="13.8" x14ac:dyDescent="0.25">
      <c r="A20181" s="47">
        <v>43424</v>
      </c>
      <c r="B20181" s="45" t="str">
        <f t="shared" si="654"/>
        <v>November</v>
      </c>
      <c r="C20181" s="53">
        <f t="shared" si="655"/>
        <v>2018</v>
      </c>
      <c r="D20181" s="43" t="s">
        <v>96</v>
      </c>
      <c r="E20181" s="132">
        <v>16.129000000000001</v>
      </c>
    </row>
    <row r="20182" spans="1:5" ht="13.8" x14ac:dyDescent="0.25">
      <c r="A20182" s="47">
        <v>43424</v>
      </c>
      <c r="B20182" s="45" t="str">
        <f t="shared" si="654"/>
        <v>November</v>
      </c>
      <c r="C20182" s="53">
        <f t="shared" si="655"/>
        <v>2018</v>
      </c>
      <c r="D20182" s="43" t="s">
        <v>97</v>
      </c>
      <c r="E20182" s="132">
        <v>15.367000000000001</v>
      </c>
    </row>
    <row r="20183" spans="1:5" ht="13.8" x14ac:dyDescent="0.25">
      <c r="A20183" s="47">
        <v>43424</v>
      </c>
      <c r="B20183" s="45" t="str">
        <f t="shared" si="654"/>
        <v>November</v>
      </c>
      <c r="C20183" s="53">
        <f t="shared" si="655"/>
        <v>2018</v>
      </c>
      <c r="D20183" s="43" t="s">
        <v>98</v>
      </c>
      <c r="E20183" s="132">
        <v>12.065</v>
      </c>
    </row>
    <row r="20184" spans="1:5" ht="15.6" x14ac:dyDescent="0.3">
      <c r="A20184" s="47">
        <v>43424</v>
      </c>
      <c r="B20184" s="45" t="str">
        <f t="shared" si="654"/>
        <v>November</v>
      </c>
      <c r="C20184" s="53">
        <f t="shared" si="655"/>
        <v>2018</v>
      </c>
      <c r="D20184" s="130" t="s">
        <v>136</v>
      </c>
      <c r="E20184" s="132">
        <v>18.496000000000002</v>
      </c>
    </row>
    <row r="20185" spans="1:5" ht="13.8" x14ac:dyDescent="0.25">
      <c r="A20185" s="47">
        <v>43424</v>
      </c>
      <c r="B20185" s="45" t="str">
        <f t="shared" si="654"/>
        <v>November</v>
      </c>
      <c r="C20185" s="53">
        <f t="shared" si="655"/>
        <v>2018</v>
      </c>
      <c r="D20185" s="43" t="s">
        <v>118</v>
      </c>
      <c r="E20185" s="132">
        <v>16.991999999999997</v>
      </c>
    </row>
    <row r="20186" spans="1:5" ht="13.8" x14ac:dyDescent="0.25">
      <c r="A20186" s="47">
        <v>43424</v>
      </c>
      <c r="B20186" s="45" t="str">
        <f t="shared" si="654"/>
        <v>November</v>
      </c>
      <c r="C20186" s="53">
        <f t="shared" si="655"/>
        <v>2018</v>
      </c>
      <c r="D20186" s="43" t="s">
        <v>102</v>
      </c>
      <c r="E20186" s="132">
        <v>16.768000000000001</v>
      </c>
    </row>
    <row r="20187" spans="1:5" ht="13.8" x14ac:dyDescent="0.25">
      <c r="A20187" s="47">
        <v>43424</v>
      </c>
      <c r="B20187" s="45" t="str">
        <f t="shared" si="654"/>
        <v>November</v>
      </c>
      <c r="C20187" s="53">
        <f t="shared" si="655"/>
        <v>2018</v>
      </c>
      <c r="D20187" s="43" t="s">
        <v>119</v>
      </c>
      <c r="E20187" s="132">
        <v>16.224</v>
      </c>
    </row>
    <row r="20188" spans="1:5" ht="13.8" x14ac:dyDescent="0.25">
      <c r="A20188" s="47">
        <v>43424</v>
      </c>
      <c r="B20188" s="45" t="str">
        <f t="shared" si="654"/>
        <v>November</v>
      </c>
      <c r="C20188" s="53">
        <f t="shared" si="655"/>
        <v>2018</v>
      </c>
      <c r="D20188" s="43" t="s">
        <v>120</v>
      </c>
      <c r="E20188" s="132">
        <v>15.391999999999998</v>
      </c>
    </row>
    <row r="20189" spans="1:5" ht="13.8" x14ac:dyDescent="0.25">
      <c r="A20189" s="47">
        <v>43424</v>
      </c>
      <c r="B20189" s="45" t="str">
        <f t="shared" si="654"/>
        <v>November</v>
      </c>
      <c r="C20189" s="53">
        <f t="shared" si="655"/>
        <v>2018</v>
      </c>
      <c r="D20189" s="43" t="s">
        <v>103</v>
      </c>
      <c r="E20189" s="132">
        <v>14.847999999999999</v>
      </c>
    </row>
    <row r="20190" spans="1:5" ht="13.8" x14ac:dyDescent="0.25">
      <c r="A20190" s="47">
        <v>43424</v>
      </c>
      <c r="B20190" s="45" t="str">
        <f t="shared" si="654"/>
        <v>November</v>
      </c>
      <c r="C20190" s="53">
        <f t="shared" si="655"/>
        <v>2018</v>
      </c>
      <c r="D20190" s="43" t="s">
        <v>116</v>
      </c>
      <c r="E20190" s="132">
        <v>11.271749999999999</v>
      </c>
    </row>
    <row r="20191" spans="1:5" ht="13.8" x14ac:dyDescent="0.25">
      <c r="A20191" s="47">
        <v>43424</v>
      </c>
      <c r="B20191" s="45" t="str">
        <f t="shared" si="654"/>
        <v>November</v>
      </c>
      <c r="C20191" s="53">
        <f t="shared" si="655"/>
        <v>2018</v>
      </c>
      <c r="D20191" s="43" t="s">
        <v>104</v>
      </c>
      <c r="E20191" s="132">
        <v>13.132</v>
      </c>
    </row>
    <row r="20192" spans="1:5" ht="13.8" x14ac:dyDescent="0.25">
      <c r="A20192" s="47">
        <v>43424</v>
      </c>
      <c r="B20192" s="45" t="str">
        <f t="shared" si="654"/>
        <v>November</v>
      </c>
      <c r="C20192" s="53">
        <f t="shared" si="655"/>
        <v>2018</v>
      </c>
      <c r="D20192" s="43" t="s">
        <v>121</v>
      </c>
      <c r="E20192" s="132">
        <v>12.488</v>
      </c>
    </row>
    <row r="20193" spans="1:5" ht="13.8" x14ac:dyDescent="0.25">
      <c r="A20193" s="47">
        <v>43424</v>
      </c>
      <c r="B20193" s="45" t="str">
        <f t="shared" si="654"/>
        <v>November</v>
      </c>
      <c r="C20193" s="53">
        <f t="shared" si="655"/>
        <v>2018</v>
      </c>
      <c r="D20193" s="43" t="s">
        <v>122</v>
      </c>
      <c r="E20193" s="132">
        <v>11.312000000000001</v>
      </c>
    </row>
    <row r="20194" spans="1:5" ht="13.8" x14ac:dyDescent="0.25">
      <c r="A20194" s="47">
        <v>43424</v>
      </c>
      <c r="B20194" s="45" t="str">
        <f t="shared" si="654"/>
        <v>November</v>
      </c>
      <c r="C20194" s="53">
        <f t="shared" si="655"/>
        <v>2018</v>
      </c>
      <c r="D20194" s="43" t="s">
        <v>123</v>
      </c>
      <c r="E20194" s="132">
        <v>11.172000000000001</v>
      </c>
    </row>
    <row r="20195" spans="1:5" ht="13.8" x14ac:dyDescent="0.25">
      <c r="A20195" s="47">
        <v>43424</v>
      </c>
      <c r="B20195" s="45" t="str">
        <f t="shared" si="654"/>
        <v>November</v>
      </c>
      <c r="C20195" s="53">
        <f t="shared" si="655"/>
        <v>2018</v>
      </c>
      <c r="D20195" s="43" t="s">
        <v>99</v>
      </c>
      <c r="E20195" s="132">
        <v>8.74</v>
      </c>
    </row>
    <row r="20196" spans="1:5" ht="13.8" x14ac:dyDescent="0.25">
      <c r="A20196" s="47">
        <v>43424</v>
      </c>
      <c r="B20196" s="45" t="str">
        <f t="shared" si="654"/>
        <v>November</v>
      </c>
      <c r="C20196" s="53">
        <f t="shared" si="655"/>
        <v>2018</v>
      </c>
      <c r="D20196" s="43" t="s">
        <v>100</v>
      </c>
      <c r="E20196" s="132">
        <v>8.51</v>
      </c>
    </row>
    <row r="20197" spans="1:5" ht="13.8" x14ac:dyDescent="0.25">
      <c r="A20197" s="47">
        <v>43424</v>
      </c>
      <c r="B20197" s="45" t="str">
        <f t="shared" si="654"/>
        <v>November</v>
      </c>
      <c r="C20197" s="53">
        <f t="shared" si="655"/>
        <v>2018</v>
      </c>
      <c r="D20197" s="43" t="s">
        <v>101</v>
      </c>
      <c r="E20197" s="132">
        <v>8.1420000000000012</v>
      </c>
    </row>
    <row r="20198" spans="1:5" ht="13.8" x14ac:dyDescent="0.25">
      <c r="A20198" s="47">
        <v>43424</v>
      </c>
      <c r="B20198" s="45" t="str">
        <f t="shared" si="654"/>
        <v>November</v>
      </c>
      <c r="C20198" s="53">
        <f t="shared" si="655"/>
        <v>2018</v>
      </c>
      <c r="D20198" s="43" t="s">
        <v>124</v>
      </c>
      <c r="E20198" s="132">
        <v>8.0730000000000004</v>
      </c>
    </row>
    <row r="20199" spans="1:5" ht="13.8" x14ac:dyDescent="0.25">
      <c r="A20199" s="47">
        <v>43424</v>
      </c>
      <c r="B20199" s="45" t="str">
        <f t="shared" si="654"/>
        <v>November</v>
      </c>
      <c r="C20199" s="53">
        <f t="shared" si="655"/>
        <v>2018</v>
      </c>
      <c r="D20199" s="43" t="s">
        <v>125</v>
      </c>
      <c r="E20199" s="132">
        <v>7.2220000000000004</v>
      </c>
    </row>
    <row r="20200" spans="1:5" ht="13.8" x14ac:dyDescent="0.25">
      <c r="A20200" s="47">
        <v>43424</v>
      </c>
      <c r="B20200" s="45" t="str">
        <f t="shared" si="654"/>
        <v>November</v>
      </c>
      <c r="C20200" s="53">
        <f t="shared" si="655"/>
        <v>2018</v>
      </c>
      <c r="D20200" s="43" t="s">
        <v>126</v>
      </c>
      <c r="E20200" s="132">
        <v>7.6245000000000003</v>
      </c>
    </row>
    <row r="20201" spans="1:5" ht="13.8" x14ac:dyDescent="0.25">
      <c r="A20201" s="47">
        <v>43424</v>
      </c>
      <c r="B20201" s="45" t="str">
        <f t="shared" si="654"/>
        <v>November</v>
      </c>
      <c r="C20201" s="53">
        <f t="shared" si="655"/>
        <v>2018</v>
      </c>
      <c r="D20201" s="43" t="s">
        <v>127</v>
      </c>
      <c r="E20201" s="132">
        <v>7.476</v>
      </c>
    </row>
    <row r="20202" spans="1:5" ht="13.8" x14ac:dyDescent="0.25">
      <c r="A20202" s="47">
        <v>43424</v>
      </c>
      <c r="B20202" s="45" t="str">
        <f t="shared" si="654"/>
        <v>November</v>
      </c>
      <c r="C20202" s="53">
        <f t="shared" si="655"/>
        <v>2018</v>
      </c>
      <c r="D20202" s="43" t="s">
        <v>105</v>
      </c>
      <c r="E20202" s="132">
        <v>5.681</v>
      </c>
    </row>
    <row r="20203" spans="1:5" ht="13.8" x14ac:dyDescent="0.25">
      <c r="A20203" s="47">
        <v>43424</v>
      </c>
      <c r="B20203" s="45" t="str">
        <f t="shared" si="654"/>
        <v>November</v>
      </c>
      <c r="C20203" s="53">
        <f t="shared" si="655"/>
        <v>2018</v>
      </c>
      <c r="D20203" s="43" t="s">
        <v>128</v>
      </c>
      <c r="E20203" s="132">
        <v>7.5570000000000004</v>
      </c>
    </row>
    <row r="20204" spans="1:5" ht="13.8" x14ac:dyDescent="0.25">
      <c r="A20204" s="47">
        <v>43431</v>
      </c>
      <c r="B20204" s="45" t="str">
        <f t="shared" si="654"/>
        <v>November</v>
      </c>
      <c r="C20204" s="53">
        <f t="shared" si="655"/>
        <v>2018</v>
      </c>
      <c r="D20204" s="43" t="s">
        <v>131</v>
      </c>
    </row>
    <row r="20205" spans="1:5" ht="13.8" x14ac:dyDescent="0.25">
      <c r="A20205" s="47">
        <v>43431</v>
      </c>
      <c r="B20205" s="45" t="str">
        <f t="shared" si="654"/>
        <v>November</v>
      </c>
      <c r="C20205" s="53">
        <f t="shared" si="655"/>
        <v>2018</v>
      </c>
      <c r="D20205" s="43" t="s">
        <v>115</v>
      </c>
      <c r="E20205" s="132">
        <v>19.95</v>
      </c>
    </row>
    <row r="20206" spans="1:5" ht="13.8" x14ac:dyDescent="0.25">
      <c r="A20206" s="47">
        <v>43431</v>
      </c>
      <c r="B20206" s="45" t="str">
        <f t="shared" si="654"/>
        <v>November</v>
      </c>
      <c r="C20206" s="53">
        <f t="shared" si="655"/>
        <v>2018</v>
      </c>
      <c r="D20206" s="43" t="s">
        <v>95</v>
      </c>
      <c r="E20206" s="132">
        <v>17.689</v>
      </c>
    </row>
    <row r="20207" spans="1:5" ht="13.8" x14ac:dyDescent="0.25">
      <c r="A20207" s="47">
        <v>43431</v>
      </c>
      <c r="B20207" s="45" t="str">
        <f t="shared" si="654"/>
        <v>November</v>
      </c>
      <c r="C20207" s="53">
        <f t="shared" si="655"/>
        <v>2018</v>
      </c>
      <c r="D20207" s="43" t="s">
        <v>96</v>
      </c>
      <c r="E20207" s="132">
        <v>16.891000000000002</v>
      </c>
    </row>
    <row r="20208" spans="1:5" ht="13.8" x14ac:dyDescent="0.25">
      <c r="A20208" s="47">
        <v>43431</v>
      </c>
      <c r="B20208" s="45" t="str">
        <f t="shared" si="654"/>
        <v>November</v>
      </c>
      <c r="C20208" s="53">
        <f t="shared" si="655"/>
        <v>2018</v>
      </c>
      <c r="D20208" s="43" t="s">
        <v>97</v>
      </c>
      <c r="E20208" s="132">
        <v>16.093</v>
      </c>
    </row>
    <row r="20209" spans="1:5" ht="13.8" x14ac:dyDescent="0.25">
      <c r="A20209" s="47">
        <v>43431</v>
      </c>
      <c r="B20209" s="45" t="str">
        <f t="shared" si="654"/>
        <v>November</v>
      </c>
      <c r="C20209" s="53">
        <f t="shared" si="655"/>
        <v>2018</v>
      </c>
      <c r="D20209" s="43" t="s">
        <v>98</v>
      </c>
      <c r="E20209" s="132">
        <v>12.635</v>
      </c>
    </row>
    <row r="20210" spans="1:5" ht="15.6" x14ac:dyDescent="0.3">
      <c r="A20210" s="47">
        <v>43431</v>
      </c>
      <c r="B20210" s="45" t="str">
        <f t="shared" si="654"/>
        <v>November</v>
      </c>
      <c r="C20210" s="53">
        <f t="shared" si="655"/>
        <v>2018</v>
      </c>
      <c r="D20210" s="130" t="s">
        <v>136</v>
      </c>
      <c r="E20210" s="132">
        <v>18.640500000000003</v>
      </c>
    </row>
    <row r="20211" spans="1:5" ht="13.8" x14ac:dyDescent="0.25">
      <c r="A20211" s="47">
        <v>43431</v>
      </c>
      <c r="B20211" s="45" t="str">
        <f t="shared" si="654"/>
        <v>November</v>
      </c>
      <c r="C20211" s="53">
        <f t="shared" si="655"/>
        <v>2018</v>
      </c>
      <c r="D20211" s="43" t="s">
        <v>118</v>
      </c>
      <c r="E20211" s="132">
        <v>17.124749999999999</v>
      </c>
    </row>
    <row r="20212" spans="1:5" ht="13.8" x14ac:dyDescent="0.25">
      <c r="A20212" s="47">
        <v>43431</v>
      </c>
      <c r="B20212" s="45" t="str">
        <f t="shared" si="654"/>
        <v>November</v>
      </c>
      <c r="C20212" s="53">
        <f t="shared" si="655"/>
        <v>2018</v>
      </c>
      <c r="D20212" s="43" t="s">
        <v>102</v>
      </c>
      <c r="E20212" s="132">
        <v>16.899000000000001</v>
      </c>
    </row>
    <row r="20213" spans="1:5" ht="13.8" x14ac:dyDescent="0.25">
      <c r="A20213" s="47">
        <v>43431</v>
      </c>
      <c r="B20213" s="45" t="str">
        <f t="shared" si="654"/>
        <v>November</v>
      </c>
      <c r="C20213" s="53">
        <f t="shared" si="655"/>
        <v>2018</v>
      </c>
      <c r="D20213" s="43" t="s">
        <v>119</v>
      </c>
      <c r="E20213" s="132">
        <v>16.350750000000001</v>
      </c>
    </row>
    <row r="20214" spans="1:5" ht="13.8" x14ac:dyDescent="0.25">
      <c r="A20214" s="47">
        <v>43431</v>
      </c>
      <c r="B20214" s="45" t="str">
        <f t="shared" si="654"/>
        <v>November</v>
      </c>
      <c r="C20214" s="53">
        <f t="shared" si="655"/>
        <v>2018</v>
      </c>
      <c r="D20214" s="43" t="s">
        <v>120</v>
      </c>
      <c r="E20214" s="132">
        <v>15.51225</v>
      </c>
    </row>
    <row r="20215" spans="1:5" ht="13.8" x14ac:dyDescent="0.25">
      <c r="A20215" s="47">
        <v>43431</v>
      </c>
      <c r="B20215" s="45" t="str">
        <f t="shared" si="654"/>
        <v>November</v>
      </c>
      <c r="C20215" s="53">
        <f t="shared" si="655"/>
        <v>2018</v>
      </c>
      <c r="D20215" s="43" t="s">
        <v>103</v>
      </c>
      <c r="E20215" s="132">
        <v>14.963999999999999</v>
      </c>
    </row>
    <row r="20216" spans="1:5" ht="13.8" x14ac:dyDescent="0.25">
      <c r="A20216" s="47">
        <v>43431</v>
      </c>
      <c r="B20216" s="45" t="str">
        <f t="shared" ref="B20216:B20277" si="656">TEXT(A20216,"mmmm")</f>
        <v>November</v>
      </c>
      <c r="C20216" s="53">
        <f t="shared" ref="C20216:C20277" si="657">YEAR(A20216)</f>
        <v>2018</v>
      </c>
      <c r="D20216" s="43" t="s">
        <v>116</v>
      </c>
      <c r="E20216" s="132">
        <v>9.3765000000000001</v>
      </c>
    </row>
    <row r="20217" spans="1:5" ht="13.8" x14ac:dyDescent="0.25">
      <c r="A20217" s="47">
        <v>43431</v>
      </c>
      <c r="B20217" s="45" t="str">
        <f t="shared" si="656"/>
        <v>November</v>
      </c>
      <c r="C20217" s="53">
        <f t="shared" si="657"/>
        <v>2018</v>
      </c>
      <c r="D20217" s="43" t="s">
        <v>104</v>
      </c>
      <c r="E20217" s="132">
        <v>13.132</v>
      </c>
    </row>
    <row r="20218" spans="1:5" ht="13.8" x14ac:dyDescent="0.25">
      <c r="A20218" s="47">
        <v>43431</v>
      </c>
      <c r="B20218" s="45" t="str">
        <f t="shared" si="656"/>
        <v>November</v>
      </c>
      <c r="C20218" s="53">
        <f t="shared" si="657"/>
        <v>2018</v>
      </c>
      <c r="D20218" s="43" t="s">
        <v>121</v>
      </c>
      <c r="E20218" s="132">
        <v>12.488</v>
      </c>
    </row>
    <row r="20219" spans="1:5" ht="13.8" x14ac:dyDescent="0.25">
      <c r="A20219" s="47">
        <v>43431</v>
      </c>
      <c r="B20219" s="45" t="str">
        <f t="shared" si="656"/>
        <v>November</v>
      </c>
      <c r="C20219" s="53">
        <f t="shared" si="657"/>
        <v>2018</v>
      </c>
      <c r="D20219" s="43" t="s">
        <v>122</v>
      </c>
      <c r="E20219" s="132">
        <v>11.312000000000001</v>
      </c>
    </row>
    <row r="20220" spans="1:5" ht="13.8" x14ac:dyDescent="0.25">
      <c r="A20220" s="47">
        <v>43431</v>
      </c>
      <c r="B20220" s="45" t="str">
        <f t="shared" si="656"/>
        <v>November</v>
      </c>
      <c r="C20220" s="53">
        <f t="shared" si="657"/>
        <v>2018</v>
      </c>
      <c r="D20220" s="43" t="s">
        <v>123</v>
      </c>
      <c r="E20220" s="132">
        <v>11.172000000000001</v>
      </c>
    </row>
    <row r="20221" spans="1:5" ht="13.8" x14ac:dyDescent="0.25">
      <c r="A20221" s="47">
        <v>43431</v>
      </c>
      <c r="B20221" s="45" t="str">
        <f t="shared" si="656"/>
        <v>November</v>
      </c>
      <c r="C20221" s="53">
        <f t="shared" si="657"/>
        <v>2018</v>
      </c>
      <c r="D20221" s="43" t="s">
        <v>99</v>
      </c>
      <c r="E20221" s="132">
        <v>8.5500000000000007</v>
      </c>
    </row>
    <row r="20222" spans="1:5" ht="13.8" x14ac:dyDescent="0.25">
      <c r="A20222" s="47">
        <v>43431</v>
      </c>
      <c r="B20222" s="45" t="str">
        <f t="shared" si="656"/>
        <v>November</v>
      </c>
      <c r="C20222" s="53">
        <f t="shared" si="657"/>
        <v>2018</v>
      </c>
      <c r="D20222" s="43" t="s">
        <v>100</v>
      </c>
      <c r="E20222" s="132">
        <v>8.3249999999999993</v>
      </c>
    </row>
    <row r="20223" spans="1:5" ht="13.8" x14ac:dyDescent="0.25">
      <c r="A20223" s="47">
        <v>43431</v>
      </c>
      <c r="B20223" s="45" t="str">
        <f t="shared" si="656"/>
        <v>November</v>
      </c>
      <c r="C20223" s="53">
        <f t="shared" si="657"/>
        <v>2018</v>
      </c>
      <c r="D20223" s="43" t="s">
        <v>101</v>
      </c>
      <c r="E20223" s="132">
        <v>7.9649999999999999</v>
      </c>
    </row>
    <row r="20224" spans="1:5" ht="13.8" x14ac:dyDescent="0.25">
      <c r="A20224" s="47">
        <v>43431</v>
      </c>
      <c r="B20224" s="45" t="str">
        <f t="shared" si="656"/>
        <v>November</v>
      </c>
      <c r="C20224" s="53">
        <f t="shared" si="657"/>
        <v>2018</v>
      </c>
      <c r="D20224" s="43" t="s">
        <v>124</v>
      </c>
      <c r="E20224" s="132">
        <v>7.8975</v>
      </c>
    </row>
    <row r="20225" spans="1:5" ht="13.8" x14ac:dyDescent="0.25">
      <c r="A20225" s="47">
        <v>43431</v>
      </c>
      <c r="B20225" s="45" t="str">
        <f t="shared" si="656"/>
        <v>November</v>
      </c>
      <c r="C20225" s="53">
        <f t="shared" si="657"/>
        <v>2018</v>
      </c>
      <c r="D20225" s="43" t="s">
        <v>125</v>
      </c>
      <c r="E20225" s="132">
        <v>7.0650000000000004</v>
      </c>
    </row>
    <row r="20226" spans="1:5" ht="13.8" x14ac:dyDescent="0.25">
      <c r="A20226" s="47">
        <v>43431</v>
      </c>
      <c r="B20226" s="45" t="str">
        <f t="shared" si="656"/>
        <v>November</v>
      </c>
      <c r="C20226" s="53">
        <f t="shared" si="657"/>
        <v>2018</v>
      </c>
      <c r="D20226" s="43" t="s">
        <v>126</v>
      </c>
      <c r="E20226" s="132">
        <v>7.4749999999999996</v>
      </c>
    </row>
    <row r="20227" spans="1:5" ht="13.8" x14ac:dyDescent="0.25">
      <c r="A20227" s="47">
        <v>43431</v>
      </c>
      <c r="B20227" s="45" t="str">
        <f t="shared" si="656"/>
        <v>November</v>
      </c>
      <c r="C20227" s="53">
        <f t="shared" si="657"/>
        <v>2018</v>
      </c>
      <c r="D20227" s="43" t="s">
        <v>127</v>
      </c>
      <c r="E20227" s="132">
        <v>7.3425000000000002</v>
      </c>
    </row>
    <row r="20228" spans="1:5" ht="13.8" x14ac:dyDescent="0.25">
      <c r="A20228" s="47">
        <v>43431</v>
      </c>
      <c r="B20228" s="45" t="str">
        <f t="shared" si="656"/>
        <v>November</v>
      </c>
      <c r="C20228" s="53">
        <f t="shared" si="657"/>
        <v>2018</v>
      </c>
      <c r="D20228" s="43" t="s">
        <v>105</v>
      </c>
      <c r="E20228" s="132">
        <v>5.5575000000000001</v>
      </c>
    </row>
    <row r="20229" spans="1:5" ht="13.8" x14ac:dyDescent="0.25">
      <c r="A20229" s="47">
        <v>43431</v>
      </c>
      <c r="B20229" s="45" t="str">
        <f t="shared" si="656"/>
        <v>November</v>
      </c>
      <c r="C20229" s="53">
        <f t="shared" si="657"/>
        <v>2018</v>
      </c>
      <c r="D20229" s="43" t="s">
        <v>128</v>
      </c>
      <c r="E20229" s="132">
        <v>7.4424999999999999</v>
      </c>
    </row>
    <row r="20230" spans="1:5" ht="13.8" x14ac:dyDescent="0.25">
      <c r="A20230" s="47">
        <v>43438</v>
      </c>
      <c r="B20230" s="45" t="str">
        <f t="shared" si="656"/>
        <v>December</v>
      </c>
      <c r="C20230" s="53">
        <f t="shared" si="657"/>
        <v>2018</v>
      </c>
      <c r="D20230" s="43" t="s">
        <v>131</v>
      </c>
    </row>
    <row r="20231" spans="1:5" ht="13.8" x14ac:dyDescent="0.25">
      <c r="A20231" s="47">
        <v>43438</v>
      </c>
      <c r="B20231" s="45" t="str">
        <f t="shared" si="656"/>
        <v>December</v>
      </c>
      <c r="C20231" s="53">
        <f t="shared" si="657"/>
        <v>2018</v>
      </c>
      <c r="D20231" s="43" t="s">
        <v>115</v>
      </c>
      <c r="E20231" s="132">
        <v>20.25</v>
      </c>
    </row>
    <row r="20232" spans="1:5" ht="13.8" x14ac:dyDescent="0.25">
      <c r="A20232" s="47">
        <v>43438</v>
      </c>
      <c r="B20232" s="45" t="str">
        <f t="shared" si="656"/>
        <v>December</v>
      </c>
      <c r="C20232" s="53">
        <f t="shared" si="657"/>
        <v>2018</v>
      </c>
      <c r="D20232" s="43" t="s">
        <v>95</v>
      </c>
      <c r="E20232" s="132">
        <v>17.954999999999998</v>
      </c>
    </row>
    <row r="20233" spans="1:5" ht="13.8" x14ac:dyDescent="0.25">
      <c r="A20233" s="47">
        <v>43438</v>
      </c>
      <c r="B20233" s="45" t="str">
        <f t="shared" si="656"/>
        <v>December</v>
      </c>
      <c r="C20233" s="53">
        <f t="shared" si="657"/>
        <v>2018</v>
      </c>
      <c r="D20233" s="43" t="s">
        <v>96</v>
      </c>
      <c r="E20233" s="132">
        <v>17.145</v>
      </c>
    </row>
    <row r="20234" spans="1:5" ht="13.8" x14ac:dyDescent="0.25">
      <c r="A20234" s="47">
        <v>43438</v>
      </c>
      <c r="B20234" s="45" t="str">
        <f t="shared" si="656"/>
        <v>December</v>
      </c>
      <c r="C20234" s="53">
        <f t="shared" si="657"/>
        <v>2018</v>
      </c>
      <c r="D20234" s="43" t="s">
        <v>97</v>
      </c>
      <c r="E20234" s="132">
        <v>16.335000000000001</v>
      </c>
    </row>
    <row r="20235" spans="1:5" ht="13.8" x14ac:dyDescent="0.25">
      <c r="A20235" s="47">
        <v>43438</v>
      </c>
      <c r="B20235" s="45" t="str">
        <f t="shared" si="656"/>
        <v>December</v>
      </c>
      <c r="C20235" s="53">
        <f t="shared" si="657"/>
        <v>2018</v>
      </c>
      <c r="D20235" s="43" t="s">
        <v>98</v>
      </c>
      <c r="E20235" s="132">
        <v>12.824999999999999</v>
      </c>
    </row>
    <row r="20236" spans="1:5" ht="15.6" x14ac:dyDescent="0.3">
      <c r="A20236" s="47">
        <v>43438</v>
      </c>
      <c r="B20236" s="45" t="str">
        <f t="shared" si="656"/>
        <v>December</v>
      </c>
      <c r="C20236" s="53">
        <f t="shared" si="657"/>
        <v>2018</v>
      </c>
      <c r="D20236" s="130" t="s">
        <v>136</v>
      </c>
      <c r="E20236" s="132">
        <v>19.652000000000001</v>
      </c>
    </row>
    <row r="20237" spans="1:5" ht="13.8" x14ac:dyDescent="0.25">
      <c r="A20237" s="47">
        <v>43438</v>
      </c>
      <c r="B20237" s="45" t="str">
        <f t="shared" si="656"/>
        <v>December</v>
      </c>
      <c r="C20237" s="53">
        <f t="shared" si="657"/>
        <v>2018</v>
      </c>
      <c r="D20237" s="43" t="s">
        <v>118</v>
      </c>
      <c r="E20237" s="132">
        <v>18.053999999999998</v>
      </c>
    </row>
    <row r="20238" spans="1:5" ht="13.8" x14ac:dyDescent="0.25">
      <c r="A20238" s="47">
        <v>43438</v>
      </c>
      <c r="B20238" s="45" t="str">
        <f t="shared" si="656"/>
        <v>December</v>
      </c>
      <c r="C20238" s="53">
        <f t="shared" si="657"/>
        <v>2018</v>
      </c>
      <c r="D20238" s="43" t="s">
        <v>102</v>
      </c>
      <c r="E20238" s="132">
        <v>17.816000000000003</v>
      </c>
    </row>
    <row r="20239" spans="1:5" ht="13.8" x14ac:dyDescent="0.25">
      <c r="A20239" s="47">
        <v>43438</v>
      </c>
      <c r="B20239" s="45" t="str">
        <f t="shared" si="656"/>
        <v>December</v>
      </c>
      <c r="C20239" s="53">
        <f t="shared" si="657"/>
        <v>2018</v>
      </c>
      <c r="D20239" s="43" t="s">
        <v>119</v>
      </c>
      <c r="E20239" s="132">
        <v>17.238000000000003</v>
      </c>
    </row>
    <row r="20240" spans="1:5" ht="13.8" x14ac:dyDescent="0.25">
      <c r="A20240" s="47">
        <v>43438</v>
      </c>
      <c r="B20240" s="45" t="str">
        <f t="shared" si="656"/>
        <v>December</v>
      </c>
      <c r="C20240" s="53">
        <f t="shared" si="657"/>
        <v>2018</v>
      </c>
      <c r="D20240" s="43" t="s">
        <v>120</v>
      </c>
      <c r="E20240" s="132">
        <v>16.353999999999999</v>
      </c>
    </row>
    <row r="20241" spans="1:5" ht="13.8" x14ac:dyDescent="0.25">
      <c r="A20241" s="47">
        <v>43438</v>
      </c>
      <c r="B20241" s="45" t="str">
        <f t="shared" si="656"/>
        <v>December</v>
      </c>
      <c r="C20241" s="53">
        <f t="shared" si="657"/>
        <v>2018</v>
      </c>
      <c r="D20241" s="43" t="s">
        <v>103</v>
      </c>
      <c r="E20241" s="132">
        <v>15.776</v>
      </c>
    </row>
    <row r="20242" spans="1:5" ht="13.8" x14ac:dyDescent="0.25">
      <c r="A20242" s="47">
        <v>43438</v>
      </c>
      <c r="B20242" s="45" t="str">
        <f t="shared" si="656"/>
        <v>December</v>
      </c>
      <c r="C20242" s="53">
        <f t="shared" si="657"/>
        <v>2018</v>
      </c>
      <c r="D20242" s="43" t="s">
        <v>116</v>
      </c>
      <c r="E20242" s="132">
        <v>9.9749999999999996</v>
      </c>
    </row>
    <row r="20243" spans="1:5" ht="13.8" x14ac:dyDescent="0.25">
      <c r="A20243" s="47">
        <v>43438</v>
      </c>
      <c r="B20243" s="45" t="str">
        <f t="shared" si="656"/>
        <v>December</v>
      </c>
      <c r="C20243" s="53">
        <f t="shared" si="657"/>
        <v>2018</v>
      </c>
      <c r="D20243" s="43" t="s">
        <v>104</v>
      </c>
      <c r="E20243" s="132">
        <v>12.897500000000001</v>
      </c>
    </row>
    <row r="20244" spans="1:5" ht="13.8" x14ac:dyDescent="0.25">
      <c r="A20244" s="47">
        <v>43438</v>
      </c>
      <c r="B20244" s="45" t="str">
        <f t="shared" si="656"/>
        <v>December</v>
      </c>
      <c r="C20244" s="53">
        <f t="shared" si="657"/>
        <v>2018</v>
      </c>
      <c r="D20244" s="43" t="s">
        <v>121</v>
      </c>
      <c r="E20244" s="132">
        <v>12.265000000000001</v>
      </c>
    </row>
    <row r="20245" spans="1:5" ht="13.8" x14ac:dyDescent="0.25">
      <c r="A20245" s="47">
        <v>43438</v>
      </c>
      <c r="B20245" s="45" t="str">
        <f t="shared" si="656"/>
        <v>December</v>
      </c>
      <c r="C20245" s="53">
        <f t="shared" si="657"/>
        <v>2018</v>
      </c>
      <c r="D20245" s="43" t="s">
        <v>122</v>
      </c>
      <c r="E20245" s="132">
        <v>11.11</v>
      </c>
    </row>
    <row r="20246" spans="1:5" ht="13.8" x14ac:dyDescent="0.25">
      <c r="A20246" s="47">
        <v>43438</v>
      </c>
      <c r="B20246" s="45" t="str">
        <f t="shared" si="656"/>
        <v>December</v>
      </c>
      <c r="C20246" s="53">
        <f t="shared" si="657"/>
        <v>2018</v>
      </c>
      <c r="D20246" s="43" t="s">
        <v>123</v>
      </c>
      <c r="E20246" s="132">
        <v>10.9725</v>
      </c>
    </row>
    <row r="20247" spans="1:5" ht="13.8" x14ac:dyDescent="0.25">
      <c r="A20247" s="47">
        <v>43438</v>
      </c>
      <c r="B20247" s="45" t="str">
        <f t="shared" si="656"/>
        <v>December</v>
      </c>
      <c r="C20247" s="53">
        <f t="shared" si="657"/>
        <v>2018</v>
      </c>
      <c r="D20247" s="43" t="s">
        <v>99</v>
      </c>
      <c r="E20247" s="132">
        <v>8.2650000000000006</v>
      </c>
    </row>
    <row r="20248" spans="1:5" ht="13.8" x14ac:dyDescent="0.25">
      <c r="A20248" s="47">
        <v>43438</v>
      </c>
      <c r="B20248" s="45" t="str">
        <f t="shared" si="656"/>
        <v>December</v>
      </c>
      <c r="C20248" s="53">
        <f t="shared" si="657"/>
        <v>2018</v>
      </c>
      <c r="D20248" s="43" t="s">
        <v>100</v>
      </c>
      <c r="E20248" s="132">
        <v>8.0474999999999994</v>
      </c>
    </row>
    <row r="20249" spans="1:5" ht="13.8" x14ac:dyDescent="0.25">
      <c r="A20249" s="47">
        <v>43438</v>
      </c>
      <c r="B20249" s="45" t="str">
        <f t="shared" si="656"/>
        <v>December</v>
      </c>
      <c r="C20249" s="53">
        <f t="shared" si="657"/>
        <v>2018</v>
      </c>
      <c r="D20249" s="43" t="s">
        <v>101</v>
      </c>
      <c r="E20249" s="132">
        <v>7.6995000000000005</v>
      </c>
    </row>
    <row r="20250" spans="1:5" ht="13.8" x14ac:dyDescent="0.25">
      <c r="A20250" s="47">
        <v>43438</v>
      </c>
      <c r="B20250" s="45" t="str">
        <f t="shared" si="656"/>
        <v>December</v>
      </c>
      <c r="C20250" s="53">
        <f t="shared" si="657"/>
        <v>2018</v>
      </c>
      <c r="D20250" s="43" t="s">
        <v>124</v>
      </c>
      <c r="E20250" s="132">
        <v>7.6342499999999998</v>
      </c>
    </row>
    <row r="20251" spans="1:5" ht="13.8" x14ac:dyDescent="0.25">
      <c r="A20251" s="47">
        <v>43438</v>
      </c>
      <c r="B20251" s="45" t="str">
        <f t="shared" si="656"/>
        <v>December</v>
      </c>
      <c r="C20251" s="53">
        <f t="shared" si="657"/>
        <v>2018</v>
      </c>
      <c r="D20251" s="43" t="s">
        <v>125</v>
      </c>
      <c r="E20251" s="132">
        <v>6.8295000000000003</v>
      </c>
    </row>
    <row r="20252" spans="1:5" ht="13.8" x14ac:dyDescent="0.25">
      <c r="A20252" s="47">
        <v>43438</v>
      </c>
      <c r="B20252" s="45" t="str">
        <f t="shared" si="656"/>
        <v>December</v>
      </c>
      <c r="C20252" s="53">
        <f t="shared" si="657"/>
        <v>2018</v>
      </c>
      <c r="D20252" s="43" t="s">
        <v>126</v>
      </c>
      <c r="E20252" s="132">
        <v>7.25075</v>
      </c>
    </row>
    <row r="20253" spans="1:5" ht="13.8" x14ac:dyDescent="0.25">
      <c r="A20253" s="47">
        <v>43438</v>
      </c>
      <c r="B20253" s="45" t="str">
        <f t="shared" si="656"/>
        <v>December</v>
      </c>
      <c r="C20253" s="53">
        <f t="shared" si="657"/>
        <v>2018</v>
      </c>
      <c r="D20253" s="43" t="s">
        <v>127</v>
      </c>
      <c r="E20253" s="132">
        <v>7.1422500000000007</v>
      </c>
    </row>
    <row r="20254" spans="1:5" ht="13.8" x14ac:dyDescent="0.25">
      <c r="A20254" s="47">
        <v>43438</v>
      </c>
      <c r="B20254" s="45" t="str">
        <f t="shared" si="656"/>
        <v>December</v>
      </c>
      <c r="C20254" s="53">
        <f t="shared" si="657"/>
        <v>2018</v>
      </c>
      <c r="D20254" s="43" t="s">
        <v>105</v>
      </c>
      <c r="E20254" s="132">
        <v>5.3722500000000002</v>
      </c>
    </row>
    <row r="20255" spans="1:5" ht="13.8" x14ac:dyDescent="0.25">
      <c r="A20255" s="47">
        <v>43438</v>
      </c>
      <c r="B20255" s="45" t="str">
        <f t="shared" si="656"/>
        <v>December</v>
      </c>
      <c r="C20255" s="53">
        <f t="shared" si="657"/>
        <v>2018</v>
      </c>
      <c r="D20255" s="43" t="s">
        <v>128</v>
      </c>
      <c r="E20255" s="132">
        <v>7.2707500000000005</v>
      </c>
    </row>
    <row r="20256" spans="1:5" ht="13.8" x14ac:dyDescent="0.25">
      <c r="A20256" s="47">
        <v>43445</v>
      </c>
      <c r="B20256" s="45" t="str">
        <f t="shared" si="656"/>
        <v>December</v>
      </c>
      <c r="C20256" s="53">
        <f t="shared" si="657"/>
        <v>2018</v>
      </c>
      <c r="D20256" s="43" t="s">
        <v>131</v>
      </c>
    </row>
    <row r="20257" spans="1:5" ht="13.8" x14ac:dyDescent="0.25">
      <c r="A20257" s="47">
        <v>43445</v>
      </c>
      <c r="B20257" s="45" t="str">
        <f t="shared" si="656"/>
        <v>December</v>
      </c>
      <c r="C20257" s="53">
        <f t="shared" si="657"/>
        <v>2018</v>
      </c>
      <c r="D20257" s="43" t="s">
        <v>115</v>
      </c>
    </row>
    <row r="20258" spans="1:5" ht="13.8" x14ac:dyDescent="0.25">
      <c r="A20258" s="47">
        <v>43445</v>
      </c>
      <c r="B20258" s="45" t="str">
        <f t="shared" si="656"/>
        <v>December</v>
      </c>
      <c r="C20258" s="53">
        <f t="shared" si="657"/>
        <v>2018</v>
      </c>
      <c r="D20258" s="43" t="s">
        <v>95</v>
      </c>
    </row>
    <row r="20259" spans="1:5" ht="13.8" x14ac:dyDescent="0.25">
      <c r="A20259" s="47">
        <v>43445</v>
      </c>
      <c r="B20259" s="45" t="str">
        <f t="shared" si="656"/>
        <v>December</v>
      </c>
      <c r="C20259" s="53">
        <f t="shared" si="657"/>
        <v>2018</v>
      </c>
      <c r="D20259" s="43" t="s">
        <v>96</v>
      </c>
    </row>
    <row r="20260" spans="1:5" ht="13.8" x14ac:dyDescent="0.25">
      <c r="A20260" s="47">
        <v>43445</v>
      </c>
      <c r="B20260" s="45" t="str">
        <f t="shared" si="656"/>
        <v>December</v>
      </c>
      <c r="C20260" s="53">
        <f t="shared" si="657"/>
        <v>2018</v>
      </c>
      <c r="D20260" s="43" t="s">
        <v>97</v>
      </c>
    </row>
    <row r="20261" spans="1:5" ht="13.8" x14ac:dyDescent="0.25">
      <c r="A20261" s="47">
        <v>43445</v>
      </c>
      <c r="B20261" s="45" t="str">
        <f t="shared" si="656"/>
        <v>December</v>
      </c>
      <c r="C20261" s="53">
        <f t="shared" si="657"/>
        <v>2018</v>
      </c>
      <c r="D20261" s="43" t="s">
        <v>98</v>
      </c>
    </row>
    <row r="20262" spans="1:5" ht="15.6" x14ac:dyDescent="0.3">
      <c r="A20262" s="47">
        <v>43445</v>
      </c>
      <c r="B20262" s="45" t="str">
        <f t="shared" si="656"/>
        <v>December</v>
      </c>
      <c r="C20262" s="53">
        <f t="shared" si="657"/>
        <v>2018</v>
      </c>
      <c r="D20262" s="130" t="s">
        <v>136</v>
      </c>
      <c r="E20262" s="132">
        <v>23.842500000000001</v>
      </c>
    </row>
    <row r="20263" spans="1:5" ht="13.8" x14ac:dyDescent="0.25">
      <c r="A20263" s="47">
        <v>43445</v>
      </c>
      <c r="B20263" s="45" t="str">
        <f t="shared" si="656"/>
        <v>December</v>
      </c>
      <c r="C20263" s="53">
        <f t="shared" si="657"/>
        <v>2018</v>
      </c>
      <c r="D20263" s="43" t="s">
        <v>118</v>
      </c>
      <c r="E20263" s="132">
        <v>21.903749999999999</v>
      </c>
    </row>
    <row r="20264" spans="1:5" ht="13.8" x14ac:dyDescent="0.25">
      <c r="A20264" s="47">
        <v>43445</v>
      </c>
      <c r="B20264" s="45" t="str">
        <f t="shared" si="656"/>
        <v>December</v>
      </c>
      <c r="C20264" s="53">
        <f t="shared" si="657"/>
        <v>2018</v>
      </c>
      <c r="D20264" s="43" t="s">
        <v>102</v>
      </c>
      <c r="E20264" s="132">
        <v>21.614999999999998</v>
      </c>
    </row>
    <row r="20265" spans="1:5" ht="13.8" x14ac:dyDescent="0.25">
      <c r="A20265" s="47">
        <v>43445</v>
      </c>
      <c r="B20265" s="45" t="str">
        <f t="shared" si="656"/>
        <v>December</v>
      </c>
      <c r="C20265" s="53">
        <f t="shared" si="657"/>
        <v>2018</v>
      </c>
      <c r="D20265" s="43" t="s">
        <v>119</v>
      </c>
      <c r="E20265" s="132">
        <v>20.91375</v>
      </c>
    </row>
    <row r="20266" spans="1:5" ht="13.8" x14ac:dyDescent="0.25">
      <c r="A20266" s="47">
        <v>43445</v>
      </c>
      <c r="B20266" s="45" t="str">
        <f t="shared" si="656"/>
        <v>December</v>
      </c>
      <c r="C20266" s="53">
        <f t="shared" si="657"/>
        <v>2018</v>
      </c>
      <c r="D20266" s="43" t="s">
        <v>120</v>
      </c>
      <c r="E20266" s="132">
        <v>19.841249999999999</v>
      </c>
    </row>
    <row r="20267" spans="1:5" ht="13.8" x14ac:dyDescent="0.25">
      <c r="A20267" s="47">
        <v>43445</v>
      </c>
      <c r="B20267" s="45" t="str">
        <f t="shared" si="656"/>
        <v>December</v>
      </c>
      <c r="C20267" s="53">
        <f t="shared" si="657"/>
        <v>2018</v>
      </c>
      <c r="D20267" s="43" t="s">
        <v>103</v>
      </c>
      <c r="E20267" s="132">
        <v>19.139999999999997</v>
      </c>
    </row>
    <row r="20268" spans="1:5" ht="13.8" x14ac:dyDescent="0.25">
      <c r="A20268" s="47">
        <v>43445</v>
      </c>
      <c r="B20268" s="45" t="str">
        <f t="shared" si="656"/>
        <v>December</v>
      </c>
      <c r="C20268" s="53">
        <f t="shared" si="657"/>
        <v>2018</v>
      </c>
      <c r="D20268" s="43" t="s">
        <v>116</v>
      </c>
      <c r="E20268" s="132">
        <v>13.566000000000001</v>
      </c>
    </row>
    <row r="20269" spans="1:5" ht="13.8" x14ac:dyDescent="0.25">
      <c r="A20269" s="47">
        <v>43445</v>
      </c>
      <c r="B20269" s="45" t="str">
        <f t="shared" si="656"/>
        <v>December</v>
      </c>
      <c r="C20269" s="53">
        <f t="shared" si="657"/>
        <v>2018</v>
      </c>
      <c r="D20269" s="43" t="s">
        <v>104</v>
      </c>
      <c r="E20269" s="132">
        <v>14.070000000000002</v>
      </c>
    </row>
    <row r="20270" spans="1:5" ht="13.8" x14ac:dyDescent="0.25">
      <c r="A20270" s="47">
        <v>43445</v>
      </c>
      <c r="B20270" s="45" t="str">
        <f t="shared" si="656"/>
        <v>December</v>
      </c>
      <c r="C20270" s="53">
        <f t="shared" si="657"/>
        <v>2018</v>
      </c>
      <c r="D20270" s="43" t="s">
        <v>121</v>
      </c>
      <c r="E20270" s="132">
        <v>13.38</v>
      </c>
    </row>
    <row r="20271" spans="1:5" ht="13.8" x14ac:dyDescent="0.25">
      <c r="A20271" s="47">
        <v>43445</v>
      </c>
      <c r="B20271" s="45" t="str">
        <f t="shared" si="656"/>
        <v>December</v>
      </c>
      <c r="C20271" s="53">
        <f t="shared" si="657"/>
        <v>2018</v>
      </c>
      <c r="D20271" s="43" t="s">
        <v>122</v>
      </c>
      <c r="E20271" s="132">
        <v>12.12</v>
      </c>
    </row>
    <row r="20272" spans="1:5" ht="13.8" x14ac:dyDescent="0.25">
      <c r="A20272" s="47">
        <v>43445</v>
      </c>
      <c r="B20272" s="45" t="str">
        <f t="shared" si="656"/>
        <v>December</v>
      </c>
      <c r="C20272" s="53">
        <f t="shared" si="657"/>
        <v>2018</v>
      </c>
      <c r="D20272" s="43" t="s">
        <v>123</v>
      </c>
      <c r="E20272" s="132">
        <v>11.97</v>
      </c>
    </row>
    <row r="20273" spans="1:5" ht="13.8" x14ac:dyDescent="0.25">
      <c r="A20273" s="47">
        <v>43445</v>
      </c>
      <c r="B20273" s="45" t="str">
        <f t="shared" si="656"/>
        <v>December</v>
      </c>
      <c r="C20273" s="53">
        <f t="shared" si="657"/>
        <v>2018</v>
      </c>
      <c r="D20273" s="43" t="s">
        <v>99</v>
      </c>
      <c r="E20273" s="132">
        <v>10.64</v>
      </c>
    </row>
    <row r="20274" spans="1:5" ht="13.8" x14ac:dyDescent="0.25">
      <c r="A20274" s="47">
        <v>43445</v>
      </c>
      <c r="B20274" s="45" t="str">
        <f t="shared" si="656"/>
        <v>December</v>
      </c>
      <c r="C20274" s="53">
        <f t="shared" si="657"/>
        <v>2018</v>
      </c>
      <c r="D20274" s="43" t="s">
        <v>100</v>
      </c>
      <c r="E20274" s="132">
        <v>10.36</v>
      </c>
    </row>
    <row r="20275" spans="1:5" ht="13.8" x14ac:dyDescent="0.25">
      <c r="A20275" s="47">
        <v>43445</v>
      </c>
      <c r="B20275" s="45" t="str">
        <f t="shared" si="656"/>
        <v>December</v>
      </c>
      <c r="C20275" s="53">
        <f t="shared" si="657"/>
        <v>2018</v>
      </c>
      <c r="D20275" s="43" t="s">
        <v>101</v>
      </c>
      <c r="E20275" s="132">
        <v>9.9120000000000008</v>
      </c>
    </row>
    <row r="20276" spans="1:5" ht="13.8" x14ac:dyDescent="0.25">
      <c r="A20276" s="47">
        <v>43445</v>
      </c>
      <c r="B20276" s="45" t="str">
        <f t="shared" si="656"/>
        <v>December</v>
      </c>
      <c r="C20276" s="53">
        <f t="shared" si="657"/>
        <v>2018</v>
      </c>
      <c r="D20276" s="43" t="s">
        <v>124</v>
      </c>
      <c r="E20276" s="132">
        <v>9.8279999999999994</v>
      </c>
    </row>
    <row r="20277" spans="1:5" ht="13.8" x14ac:dyDescent="0.25">
      <c r="A20277" s="47">
        <v>43445</v>
      </c>
      <c r="B20277" s="45" t="str">
        <f t="shared" si="656"/>
        <v>December</v>
      </c>
      <c r="C20277" s="53">
        <f t="shared" si="657"/>
        <v>2018</v>
      </c>
      <c r="D20277" s="43" t="s">
        <v>125</v>
      </c>
      <c r="E20277" s="132">
        <v>8.7919999999999998</v>
      </c>
    </row>
    <row r="20278" spans="1:5" ht="13.8" x14ac:dyDescent="0.25">
      <c r="A20278" s="47">
        <v>43445</v>
      </c>
      <c r="B20278" s="45" t="str">
        <f t="shared" ref="B20278:B20338" si="658">TEXT(A20278,"mmmm")</f>
        <v>December</v>
      </c>
      <c r="C20278" s="53">
        <f t="shared" ref="C20278:C20338" si="659">YEAR(A20278)</f>
        <v>2018</v>
      </c>
      <c r="D20278" s="43" t="s">
        <v>126</v>
      </c>
      <c r="E20278" s="132">
        <v>9.1195000000000004</v>
      </c>
    </row>
    <row r="20279" spans="1:5" ht="13.8" x14ac:dyDescent="0.25">
      <c r="A20279" s="47">
        <v>43445</v>
      </c>
      <c r="B20279" s="45" t="str">
        <f t="shared" si="658"/>
        <v>December</v>
      </c>
      <c r="C20279" s="53">
        <f t="shared" si="659"/>
        <v>2018</v>
      </c>
      <c r="D20279" s="43" t="s">
        <v>127</v>
      </c>
      <c r="E20279" s="132">
        <v>8.8109999999999999</v>
      </c>
    </row>
    <row r="20280" spans="1:5" ht="13.8" x14ac:dyDescent="0.25">
      <c r="A20280" s="47">
        <v>43445</v>
      </c>
      <c r="B20280" s="45" t="str">
        <f t="shared" si="658"/>
        <v>December</v>
      </c>
      <c r="C20280" s="53">
        <f t="shared" si="659"/>
        <v>2018</v>
      </c>
      <c r="D20280" s="43" t="s">
        <v>105</v>
      </c>
      <c r="E20280" s="132">
        <v>6.9160000000000004</v>
      </c>
    </row>
    <row r="20281" spans="1:5" ht="13.8" x14ac:dyDescent="0.25">
      <c r="A20281" s="47">
        <v>43445</v>
      </c>
      <c r="B20281" s="45" t="str">
        <f t="shared" si="658"/>
        <v>December</v>
      </c>
      <c r="C20281" s="53">
        <f t="shared" si="659"/>
        <v>2018</v>
      </c>
      <c r="D20281" s="43" t="s">
        <v>128</v>
      </c>
      <c r="E20281" s="132">
        <v>8.702</v>
      </c>
    </row>
    <row r="20282" spans="1:5" ht="13.8" x14ac:dyDescent="0.25">
      <c r="A20282" s="47">
        <v>43452</v>
      </c>
      <c r="B20282" s="45" t="str">
        <f t="shared" si="658"/>
        <v>December</v>
      </c>
      <c r="C20282" s="53">
        <f t="shared" si="659"/>
        <v>2018</v>
      </c>
      <c r="D20282" s="43" t="s">
        <v>131</v>
      </c>
    </row>
    <row r="20283" spans="1:5" ht="13.8" x14ac:dyDescent="0.25">
      <c r="A20283" s="47">
        <v>43452</v>
      </c>
      <c r="B20283" s="45" t="str">
        <f t="shared" si="658"/>
        <v>December</v>
      </c>
      <c r="C20283" s="53">
        <f t="shared" si="659"/>
        <v>2018</v>
      </c>
      <c r="D20283" s="43" t="s">
        <v>115</v>
      </c>
    </row>
    <row r="20284" spans="1:5" ht="13.8" x14ac:dyDescent="0.25">
      <c r="A20284" s="47">
        <v>43452</v>
      </c>
      <c r="B20284" s="45" t="str">
        <f t="shared" si="658"/>
        <v>December</v>
      </c>
      <c r="C20284" s="53">
        <f t="shared" si="659"/>
        <v>2018</v>
      </c>
      <c r="D20284" s="43" t="s">
        <v>95</v>
      </c>
    </row>
    <row r="20285" spans="1:5" ht="13.8" x14ac:dyDescent="0.25">
      <c r="A20285" s="47">
        <v>43452</v>
      </c>
      <c r="B20285" s="45" t="str">
        <f t="shared" si="658"/>
        <v>December</v>
      </c>
      <c r="C20285" s="53">
        <f t="shared" si="659"/>
        <v>2018</v>
      </c>
      <c r="D20285" s="43" t="s">
        <v>96</v>
      </c>
    </row>
    <row r="20286" spans="1:5" ht="13.8" x14ac:dyDescent="0.25">
      <c r="A20286" s="47">
        <v>43452</v>
      </c>
      <c r="B20286" s="45" t="str">
        <f t="shared" si="658"/>
        <v>December</v>
      </c>
      <c r="C20286" s="53">
        <f t="shared" si="659"/>
        <v>2018</v>
      </c>
      <c r="D20286" s="43" t="s">
        <v>97</v>
      </c>
    </row>
    <row r="20287" spans="1:5" ht="13.8" x14ac:dyDescent="0.25">
      <c r="A20287" s="47">
        <v>43452</v>
      </c>
      <c r="B20287" s="45" t="str">
        <f t="shared" si="658"/>
        <v>December</v>
      </c>
      <c r="C20287" s="53">
        <f t="shared" si="659"/>
        <v>2018</v>
      </c>
      <c r="D20287" s="43" t="s">
        <v>98</v>
      </c>
    </row>
    <row r="20288" spans="1:5" ht="15.6" x14ac:dyDescent="0.3">
      <c r="A20288" s="47">
        <v>43452</v>
      </c>
      <c r="B20288" s="45" t="str">
        <f t="shared" si="658"/>
        <v>December</v>
      </c>
      <c r="C20288" s="53">
        <f t="shared" si="659"/>
        <v>2018</v>
      </c>
      <c r="D20288" s="130" t="s">
        <v>136</v>
      </c>
      <c r="E20288" s="132">
        <v>26.01</v>
      </c>
    </row>
    <row r="20289" spans="1:5" ht="13.8" x14ac:dyDescent="0.25">
      <c r="A20289" s="47">
        <v>43452</v>
      </c>
      <c r="B20289" s="45" t="str">
        <f t="shared" si="658"/>
        <v>December</v>
      </c>
      <c r="C20289" s="53">
        <f t="shared" si="659"/>
        <v>2018</v>
      </c>
      <c r="D20289" s="43" t="s">
        <v>118</v>
      </c>
      <c r="E20289" s="132">
        <v>23.895</v>
      </c>
    </row>
    <row r="20290" spans="1:5" ht="13.8" x14ac:dyDescent="0.25">
      <c r="A20290" s="47">
        <v>43452</v>
      </c>
      <c r="B20290" s="45" t="str">
        <f t="shared" si="658"/>
        <v>December</v>
      </c>
      <c r="C20290" s="53">
        <f t="shared" si="659"/>
        <v>2018</v>
      </c>
      <c r="D20290" s="43" t="s">
        <v>102</v>
      </c>
      <c r="E20290" s="132">
        <v>23.58</v>
      </c>
    </row>
    <row r="20291" spans="1:5" ht="13.8" x14ac:dyDescent="0.25">
      <c r="A20291" s="47">
        <v>43452</v>
      </c>
      <c r="B20291" s="45" t="str">
        <f t="shared" si="658"/>
        <v>December</v>
      </c>
      <c r="C20291" s="53">
        <f t="shared" si="659"/>
        <v>2018</v>
      </c>
      <c r="D20291" s="43" t="s">
        <v>119</v>
      </c>
      <c r="E20291" s="132">
        <v>22.815000000000001</v>
      </c>
    </row>
    <row r="20292" spans="1:5" ht="13.8" x14ac:dyDescent="0.25">
      <c r="A20292" s="47">
        <v>43452</v>
      </c>
      <c r="B20292" s="45" t="str">
        <f t="shared" si="658"/>
        <v>December</v>
      </c>
      <c r="C20292" s="53">
        <f t="shared" si="659"/>
        <v>2018</v>
      </c>
      <c r="D20292" s="43" t="s">
        <v>120</v>
      </c>
      <c r="E20292" s="132">
        <v>21.645</v>
      </c>
    </row>
    <row r="20293" spans="1:5" ht="13.8" x14ac:dyDescent="0.25">
      <c r="A20293" s="47">
        <v>43452</v>
      </c>
      <c r="B20293" s="45" t="str">
        <f t="shared" si="658"/>
        <v>December</v>
      </c>
      <c r="C20293" s="53">
        <f t="shared" si="659"/>
        <v>2018</v>
      </c>
      <c r="D20293" s="43" t="s">
        <v>103</v>
      </c>
      <c r="E20293" s="132">
        <v>20.88</v>
      </c>
    </row>
    <row r="20294" spans="1:5" ht="13.8" x14ac:dyDescent="0.25">
      <c r="A20294" s="47">
        <v>43452</v>
      </c>
      <c r="B20294" s="45" t="str">
        <f t="shared" si="658"/>
        <v>December</v>
      </c>
      <c r="C20294" s="53">
        <f t="shared" si="659"/>
        <v>2018</v>
      </c>
      <c r="D20294" s="43" t="s">
        <v>116</v>
      </c>
      <c r="E20294" s="132">
        <v>11.97</v>
      </c>
    </row>
    <row r="20295" spans="1:5" ht="13.8" x14ac:dyDescent="0.25">
      <c r="A20295" s="47">
        <v>43452</v>
      </c>
      <c r="B20295" s="45" t="str">
        <f t="shared" si="658"/>
        <v>December</v>
      </c>
      <c r="C20295" s="53">
        <f t="shared" si="659"/>
        <v>2018</v>
      </c>
      <c r="D20295" s="43" t="s">
        <v>104</v>
      </c>
      <c r="E20295" s="132">
        <v>18.760000000000002</v>
      </c>
    </row>
    <row r="20296" spans="1:5" ht="13.8" x14ac:dyDescent="0.25">
      <c r="A20296" s="47">
        <v>43452</v>
      </c>
      <c r="B20296" s="45" t="str">
        <f t="shared" si="658"/>
        <v>December</v>
      </c>
      <c r="C20296" s="53">
        <f t="shared" si="659"/>
        <v>2018</v>
      </c>
      <c r="D20296" s="43" t="s">
        <v>121</v>
      </c>
      <c r="E20296" s="132">
        <v>17.84</v>
      </c>
    </row>
    <row r="20297" spans="1:5" ht="13.8" x14ac:dyDescent="0.25">
      <c r="A20297" s="47">
        <v>43452</v>
      </c>
      <c r="B20297" s="45" t="str">
        <f t="shared" si="658"/>
        <v>December</v>
      </c>
      <c r="C20297" s="53">
        <f t="shared" si="659"/>
        <v>2018</v>
      </c>
      <c r="D20297" s="43" t="s">
        <v>122</v>
      </c>
      <c r="E20297" s="132">
        <v>16.16</v>
      </c>
    </row>
    <row r="20298" spans="1:5" ht="13.8" x14ac:dyDescent="0.25">
      <c r="A20298" s="47">
        <v>43452</v>
      </c>
      <c r="B20298" s="45" t="str">
        <f t="shared" si="658"/>
        <v>December</v>
      </c>
      <c r="C20298" s="53">
        <f t="shared" si="659"/>
        <v>2018</v>
      </c>
      <c r="D20298" s="43" t="s">
        <v>123</v>
      </c>
      <c r="E20298" s="132">
        <v>15.96</v>
      </c>
    </row>
    <row r="20299" spans="1:5" ht="13.8" x14ac:dyDescent="0.25">
      <c r="A20299" s="47">
        <v>43452</v>
      </c>
      <c r="B20299" s="45" t="str">
        <f t="shared" si="658"/>
        <v>December</v>
      </c>
      <c r="C20299" s="53">
        <f t="shared" si="659"/>
        <v>2018</v>
      </c>
      <c r="D20299" s="43" t="s">
        <v>99</v>
      </c>
      <c r="E20299" s="132">
        <v>10.26</v>
      </c>
    </row>
    <row r="20300" spans="1:5" ht="13.8" x14ac:dyDescent="0.25">
      <c r="A20300" s="47">
        <v>43452</v>
      </c>
      <c r="B20300" s="45" t="str">
        <f t="shared" si="658"/>
        <v>December</v>
      </c>
      <c r="C20300" s="53">
        <f t="shared" si="659"/>
        <v>2018</v>
      </c>
      <c r="D20300" s="43" t="s">
        <v>100</v>
      </c>
      <c r="E20300" s="132">
        <v>9.99</v>
      </c>
    </row>
    <row r="20301" spans="1:5" ht="13.8" x14ac:dyDescent="0.25">
      <c r="A20301" s="47">
        <v>43452</v>
      </c>
      <c r="B20301" s="45" t="str">
        <f t="shared" si="658"/>
        <v>December</v>
      </c>
      <c r="C20301" s="53">
        <f t="shared" si="659"/>
        <v>2018</v>
      </c>
      <c r="D20301" s="43" t="s">
        <v>101</v>
      </c>
      <c r="E20301" s="132">
        <v>9.5579999999999998</v>
      </c>
    </row>
    <row r="20302" spans="1:5" ht="13.8" x14ac:dyDescent="0.25">
      <c r="A20302" s="47">
        <v>43452</v>
      </c>
      <c r="B20302" s="45" t="str">
        <f t="shared" si="658"/>
        <v>December</v>
      </c>
      <c r="C20302" s="53">
        <f t="shared" si="659"/>
        <v>2018</v>
      </c>
      <c r="D20302" s="43" t="s">
        <v>124</v>
      </c>
      <c r="E20302" s="132">
        <v>9.4769999999999985</v>
      </c>
    </row>
    <row r="20303" spans="1:5" ht="13.8" x14ac:dyDescent="0.25">
      <c r="A20303" s="47">
        <v>43452</v>
      </c>
      <c r="B20303" s="45" t="str">
        <f t="shared" si="658"/>
        <v>December</v>
      </c>
      <c r="C20303" s="53">
        <f t="shared" si="659"/>
        <v>2018</v>
      </c>
      <c r="D20303" s="43" t="s">
        <v>125</v>
      </c>
      <c r="E20303" s="132">
        <v>8.4780000000000015</v>
      </c>
    </row>
    <row r="20304" spans="1:5" ht="13.8" x14ac:dyDescent="0.25">
      <c r="A20304" s="47">
        <v>43452</v>
      </c>
      <c r="B20304" s="45" t="str">
        <f t="shared" si="658"/>
        <v>December</v>
      </c>
      <c r="C20304" s="53">
        <f t="shared" si="659"/>
        <v>2018</v>
      </c>
      <c r="D20304" s="43" t="s">
        <v>126</v>
      </c>
      <c r="E20304" s="132">
        <v>8.8205000000000009</v>
      </c>
    </row>
    <row r="20305" spans="1:5" ht="13.8" x14ac:dyDescent="0.25">
      <c r="A20305" s="47">
        <v>43452</v>
      </c>
      <c r="B20305" s="45" t="str">
        <f t="shared" si="658"/>
        <v>December</v>
      </c>
      <c r="C20305" s="53">
        <f t="shared" si="659"/>
        <v>2018</v>
      </c>
      <c r="D20305" s="43" t="s">
        <v>127</v>
      </c>
      <c r="E20305" s="132">
        <v>8.5440000000000005</v>
      </c>
    </row>
    <row r="20306" spans="1:5" ht="13.8" x14ac:dyDescent="0.25">
      <c r="A20306" s="47">
        <v>43452</v>
      </c>
      <c r="B20306" s="45" t="str">
        <f t="shared" si="658"/>
        <v>December</v>
      </c>
      <c r="C20306" s="53">
        <f t="shared" si="659"/>
        <v>2018</v>
      </c>
      <c r="D20306" s="43" t="s">
        <v>105</v>
      </c>
      <c r="E20306" s="132">
        <v>6.6690000000000005</v>
      </c>
    </row>
    <row r="20307" spans="1:5" ht="13.8" x14ac:dyDescent="0.25">
      <c r="A20307" s="47">
        <v>43452</v>
      </c>
      <c r="B20307" s="45" t="str">
        <f t="shared" si="658"/>
        <v>December</v>
      </c>
      <c r="C20307" s="53">
        <f t="shared" si="659"/>
        <v>2018</v>
      </c>
      <c r="D20307" s="43" t="s">
        <v>128</v>
      </c>
      <c r="E20307" s="132">
        <v>8.4730000000000008</v>
      </c>
    </row>
    <row r="20308" spans="1:5" ht="13.8" x14ac:dyDescent="0.25">
      <c r="A20308" s="47">
        <v>43459</v>
      </c>
      <c r="B20308" s="45" t="str">
        <f t="shared" si="658"/>
        <v>December</v>
      </c>
      <c r="C20308" s="53">
        <f t="shared" si="659"/>
        <v>2018</v>
      </c>
      <c r="D20308" s="43" t="s">
        <v>131</v>
      </c>
    </row>
    <row r="20309" spans="1:5" ht="13.8" x14ac:dyDescent="0.25">
      <c r="A20309" s="47">
        <v>43459</v>
      </c>
      <c r="B20309" s="45" t="str">
        <f t="shared" si="658"/>
        <v>December</v>
      </c>
      <c r="C20309" s="53">
        <f t="shared" si="659"/>
        <v>2018</v>
      </c>
      <c r="D20309" s="43" t="s">
        <v>115</v>
      </c>
    </row>
    <row r="20310" spans="1:5" ht="13.8" x14ac:dyDescent="0.25">
      <c r="A20310" s="47">
        <v>43459</v>
      </c>
      <c r="B20310" s="45" t="str">
        <f t="shared" si="658"/>
        <v>December</v>
      </c>
      <c r="C20310" s="53">
        <f t="shared" si="659"/>
        <v>2018</v>
      </c>
      <c r="D20310" s="43" t="s">
        <v>95</v>
      </c>
    </row>
    <row r="20311" spans="1:5" ht="13.8" x14ac:dyDescent="0.25">
      <c r="A20311" s="47">
        <v>43459</v>
      </c>
      <c r="B20311" s="45" t="str">
        <f t="shared" si="658"/>
        <v>December</v>
      </c>
      <c r="C20311" s="53">
        <f t="shared" si="659"/>
        <v>2018</v>
      </c>
      <c r="D20311" s="43" t="s">
        <v>96</v>
      </c>
    </row>
    <row r="20312" spans="1:5" ht="13.8" x14ac:dyDescent="0.25">
      <c r="A20312" s="47">
        <v>43459</v>
      </c>
      <c r="B20312" s="45" t="str">
        <f t="shared" si="658"/>
        <v>December</v>
      </c>
      <c r="C20312" s="53">
        <f t="shared" si="659"/>
        <v>2018</v>
      </c>
      <c r="D20312" s="43" t="s">
        <v>97</v>
      </c>
    </row>
    <row r="20313" spans="1:5" ht="13.8" x14ac:dyDescent="0.25">
      <c r="A20313" s="47">
        <v>43459</v>
      </c>
      <c r="B20313" s="45" t="str">
        <f t="shared" si="658"/>
        <v>December</v>
      </c>
      <c r="C20313" s="53">
        <f t="shared" si="659"/>
        <v>2018</v>
      </c>
      <c r="D20313" s="43" t="s">
        <v>98</v>
      </c>
    </row>
    <row r="20314" spans="1:5" ht="15.6" x14ac:dyDescent="0.3">
      <c r="A20314" s="47">
        <v>43459</v>
      </c>
      <c r="B20314" s="45" t="str">
        <f t="shared" si="658"/>
        <v>December</v>
      </c>
      <c r="C20314" s="53">
        <f t="shared" si="659"/>
        <v>2018</v>
      </c>
      <c r="D20314" s="130" t="s">
        <v>136</v>
      </c>
      <c r="E20314" s="132">
        <v>22.108499999999999</v>
      </c>
    </row>
    <row r="20315" spans="1:5" ht="13.8" x14ac:dyDescent="0.25">
      <c r="A20315" s="47">
        <v>43459</v>
      </c>
      <c r="B20315" s="45" t="str">
        <f t="shared" si="658"/>
        <v>December</v>
      </c>
      <c r="C20315" s="53">
        <f t="shared" si="659"/>
        <v>2018</v>
      </c>
      <c r="D20315" s="43" t="s">
        <v>118</v>
      </c>
      <c r="E20315" s="132">
        <v>20.310749999999999</v>
      </c>
    </row>
    <row r="20316" spans="1:5" ht="13.8" x14ac:dyDescent="0.25">
      <c r="A20316" s="47">
        <v>43459</v>
      </c>
      <c r="B20316" s="45" t="str">
        <f t="shared" si="658"/>
        <v>December</v>
      </c>
      <c r="C20316" s="53">
        <f t="shared" si="659"/>
        <v>2018</v>
      </c>
      <c r="D20316" s="43" t="s">
        <v>102</v>
      </c>
      <c r="E20316" s="132">
        <v>20.043000000000003</v>
      </c>
    </row>
    <row r="20317" spans="1:5" ht="13.8" x14ac:dyDescent="0.25">
      <c r="A20317" s="47">
        <v>43459</v>
      </c>
      <c r="B20317" s="45" t="str">
        <f t="shared" si="658"/>
        <v>December</v>
      </c>
      <c r="C20317" s="53">
        <f t="shared" si="659"/>
        <v>2018</v>
      </c>
      <c r="D20317" s="43" t="s">
        <v>119</v>
      </c>
      <c r="E20317" s="132">
        <v>19.392749999999999</v>
      </c>
    </row>
    <row r="20318" spans="1:5" ht="13.8" x14ac:dyDescent="0.25">
      <c r="A20318" s="47">
        <v>43459</v>
      </c>
      <c r="B20318" s="45" t="str">
        <f t="shared" si="658"/>
        <v>December</v>
      </c>
      <c r="C20318" s="53">
        <f t="shared" si="659"/>
        <v>2018</v>
      </c>
      <c r="D20318" s="43" t="s">
        <v>120</v>
      </c>
      <c r="E20318" s="132">
        <v>18.398249999999997</v>
      </c>
    </row>
    <row r="20319" spans="1:5" ht="13.8" x14ac:dyDescent="0.25">
      <c r="A20319" s="47">
        <v>43459</v>
      </c>
      <c r="B20319" s="45" t="str">
        <f t="shared" si="658"/>
        <v>December</v>
      </c>
      <c r="C20319" s="53">
        <f t="shared" si="659"/>
        <v>2018</v>
      </c>
      <c r="D20319" s="43" t="s">
        <v>103</v>
      </c>
      <c r="E20319" s="132">
        <v>17.748000000000001</v>
      </c>
    </row>
    <row r="20320" spans="1:5" ht="13.8" x14ac:dyDescent="0.25">
      <c r="A20320" s="47">
        <v>43459</v>
      </c>
      <c r="B20320" s="45" t="str">
        <f t="shared" si="658"/>
        <v>December</v>
      </c>
      <c r="C20320" s="53">
        <f t="shared" si="659"/>
        <v>2018</v>
      </c>
      <c r="D20320" s="43" t="s">
        <v>116</v>
      </c>
      <c r="E20320" s="132">
        <v>11.371500000000001</v>
      </c>
    </row>
    <row r="20321" spans="1:5" ht="13.8" x14ac:dyDescent="0.25">
      <c r="A20321" s="47">
        <v>43459</v>
      </c>
      <c r="B20321" s="45" t="str">
        <f t="shared" si="658"/>
        <v>December</v>
      </c>
      <c r="C20321" s="53">
        <f t="shared" si="659"/>
        <v>2018</v>
      </c>
      <c r="D20321" s="43" t="s">
        <v>104</v>
      </c>
      <c r="E20321" s="132">
        <v>17.001250000000002</v>
      </c>
    </row>
    <row r="20322" spans="1:5" ht="13.8" x14ac:dyDescent="0.25">
      <c r="A20322" s="47">
        <v>43459</v>
      </c>
      <c r="B20322" s="45" t="str">
        <f t="shared" si="658"/>
        <v>December</v>
      </c>
      <c r="C20322" s="53">
        <f t="shared" si="659"/>
        <v>2018</v>
      </c>
      <c r="D20322" s="43" t="s">
        <v>121</v>
      </c>
      <c r="E20322" s="132">
        <v>16.1675</v>
      </c>
    </row>
    <row r="20323" spans="1:5" ht="13.8" x14ac:dyDescent="0.25">
      <c r="A20323" s="47">
        <v>43459</v>
      </c>
      <c r="B20323" s="45" t="str">
        <f t="shared" si="658"/>
        <v>December</v>
      </c>
      <c r="C20323" s="53">
        <f t="shared" si="659"/>
        <v>2018</v>
      </c>
      <c r="D20323" s="43" t="s">
        <v>122</v>
      </c>
      <c r="E20323" s="132">
        <v>14.645</v>
      </c>
    </row>
    <row r="20324" spans="1:5" ht="13.8" x14ac:dyDescent="0.25">
      <c r="A20324" s="47">
        <v>43459</v>
      </c>
      <c r="B20324" s="45" t="str">
        <f t="shared" si="658"/>
        <v>December</v>
      </c>
      <c r="C20324" s="53">
        <f t="shared" si="659"/>
        <v>2018</v>
      </c>
      <c r="D20324" s="43" t="s">
        <v>123</v>
      </c>
      <c r="E20324" s="132">
        <v>14.463749999999999</v>
      </c>
    </row>
    <row r="20325" spans="1:5" ht="13.8" x14ac:dyDescent="0.25">
      <c r="A20325" s="47">
        <v>43459</v>
      </c>
      <c r="B20325" s="45" t="str">
        <f t="shared" si="658"/>
        <v>December</v>
      </c>
      <c r="C20325" s="53">
        <f t="shared" si="659"/>
        <v>2018</v>
      </c>
      <c r="D20325" s="43" t="s">
        <v>99</v>
      </c>
      <c r="E20325" s="132">
        <v>10.45</v>
      </c>
    </row>
    <row r="20326" spans="1:5" ht="13.8" x14ac:dyDescent="0.25">
      <c r="A20326" s="47">
        <v>43459</v>
      </c>
      <c r="B20326" s="45" t="str">
        <f t="shared" si="658"/>
        <v>December</v>
      </c>
      <c r="C20326" s="53">
        <f t="shared" si="659"/>
        <v>2018</v>
      </c>
      <c r="D20326" s="43" t="s">
        <v>100</v>
      </c>
      <c r="E20326" s="132">
        <v>10.175000000000001</v>
      </c>
    </row>
    <row r="20327" spans="1:5" ht="13.8" x14ac:dyDescent="0.25">
      <c r="A20327" s="47">
        <v>43459</v>
      </c>
      <c r="B20327" s="45" t="str">
        <f t="shared" si="658"/>
        <v>December</v>
      </c>
      <c r="C20327" s="53">
        <f t="shared" si="659"/>
        <v>2018</v>
      </c>
      <c r="D20327" s="43" t="s">
        <v>101</v>
      </c>
      <c r="E20327" s="132">
        <v>9.7349999999999994</v>
      </c>
    </row>
    <row r="20328" spans="1:5" ht="13.8" x14ac:dyDescent="0.25">
      <c r="A20328" s="47">
        <v>43459</v>
      </c>
      <c r="B20328" s="45" t="str">
        <f t="shared" si="658"/>
        <v>December</v>
      </c>
      <c r="C20328" s="53">
        <f t="shared" si="659"/>
        <v>2018</v>
      </c>
      <c r="D20328" s="43" t="s">
        <v>124</v>
      </c>
      <c r="E20328" s="132">
        <v>9.6524999999999981</v>
      </c>
    </row>
    <row r="20329" spans="1:5" ht="13.8" x14ac:dyDescent="0.25">
      <c r="A20329" s="47">
        <v>43459</v>
      </c>
      <c r="B20329" s="45" t="str">
        <f t="shared" si="658"/>
        <v>December</v>
      </c>
      <c r="C20329" s="53">
        <f t="shared" si="659"/>
        <v>2018</v>
      </c>
      <c r="D20329" s="43" t="s">
        <v>125</v>
      </c>
      <c r="E20329" s="132">
        <v>8.6349999999999998</v>
      </c>
    </row>
    <row r="20330" spans="1:5" ht="13.8" x14ac:dyDescent="0.25">
      <c r="A20330" s="47">
        <v>43459</v>
      </c>
      <c r="B20330" s="45" t="str">
        <f t="shared" si="658"/>
        <v>December</v>
      </c>
      <c r="C20330" s="53">
        <f t="shared" si="659"/>
        <v>2018</v>
      </c>
      <c r="D20330" s="43" t="s">
        <v>126</v>
      </c>
      <c r="E20330" s="132">
        <v>8.9700000000000006</v>
      </c>
    </row>
    <row r="20331" spans="1:5" ht="13.8" x14ac:dyDescent="0.25">
      <c r="A20331" s="47">
        <v>43459</v>
      </c>
      <c r="B20331" s="45" t="str">
        <f t="shared" si="658"/>
        <v>December</v>
      </c>
      <c r="C20331" s="53">
        <f t="shared" si="659"/>
        <v>2018</v>
      </c>
      <c r="D20331" s="43" t="s">
        <v>127</v>
      </c>
      <c r="E20331" s="132">
        <v>8.6775000000000002</v>
      </c>
    </row>
    <row r="20332" spans="1:5" ht="13.8" x14ac:dyDescent="0.25">
      <c r="A20332" s="47">
        <v>43459</v>
      </c>
      <c r="B20332" s="45" t="str">
        <f t="shared" si="658"/>
        <v>December</v>
      </c>
      <c r="C20332" s="53">
        <f t="shared" si="659"/>
        <v>2018</v>
      </c>
      <c r="D20332" s="43" t="s">
        <v>105</v>
      </c>
      <c r="E20332" s="132">
        <v>6.7925000000000004</v>
      </c>
    </row>
    <row r="20333" spans="1:5" ht="13.8" x14ac:dyDescent="0.25">
      <c r="A20333" s="47">
        <v>43459</v>
      </c>
      <c r="B20333" s="45" t="str">
        <f t="shared" si="658"/>
        <v>December</v>
      </c>
      <c r="C20333" s="53">
        <f t="shared" si="659"/>
        <v>2018</v>
      </c>
      <c r="D20333" s="43" t="s">
        <v>128</v>
      </c>
      <c r="E20333" s="132">
        <v>8.5875000000000004</v>
      </c>
    </row>
    <row r="20334" spans="1:5" ht="13.8" x14ac:dyDescent="0.25">
      <c r="A20334" s="47">
        <v>43466</v>
      </c>
      <c r="B20334" s="45" t="str">
        <f t="shared" si="658"/>
        <v>January</v>
      </c>
      <c r="C20334" s="53">
        <f t="shared" si="659"/>
        <v>2019</v>
      </c>
      <c r="D20334" s="43" t="s">
        <v>131</v>
      </c>
    </row>
    <row r="20335" spans="1:5" ht="13.8" x14ac:dyDescent="0.25">
      <c r="A20335" s="47">
        <v>43466</v>
      </c>
      <c r="B20335" s="45" t="str">
        <f t="shared" si="658"/>
        <v>January</v>
      </c>
      <c r="C20335" s="53">
        <f t="shared" si="659"/>
        <v>2019</v>
      </c>
      <c r="D20335" s="43" t="s">
        <v>115</v>
      </c>
    </row>
    <row r="20336" spans="1:5" ht="13.8" x14ac:dyDescent="0.25">
      <c r="A20336" s="47">
        <v>43466</v>
      </c>
      <c r="B20336" s="45" t="str">
        <f t="shared" si="658"/>
        <v>January</v>
      </c>
      <c r="C20336" s="53">
        <f t="shared" si="659"/>
        <v>2019</v>
      </c>
      <c r="D20336" s="43" t="s">
        <v>95</v>
      </c>
    </row>
    <row r="20337" spans="1:5" ht="13.8" x14ac:dyDescent="0.25">
      <c r="A20337" s="47">
        <v>43466</v>
      </c>
      <c r="B20337" s="45" t="str">
        <f t="shared" si="658"/>
        <v>January</v>
      </c>
      <c r="C20337" s="53">
        <f t="shared" si="659"/>
        <v>2019</v>
      </c>
      <c r="D20337" s="43" t="s">
        <v>96</v>
      </c>
    </row>
    <row r="20338" spans="1:5" ht="13.8" x14ac:dyDescent="0.25">
      <c r="A20338" s="47">
        <v>43466</v>
      </c>
      <c r="B20338" s="45" t="str">
        <f t="shared" si="658"/>
        <v>January</v>
      </c>
      <c r="C20338" s="53">
        <f t="shared" si="659"/>
        <v>2019</v>
      </c>
      <c r="D20338" s="43" t="s">
        <v>97</v>
      </c>
    </row>
    <row r="20339" spans="1:5" ht="13.8" x14ac:dyDescent="0.25">
      <c r="A20339" s="47">
        <v>43466</v>
      </c>
      <c r="B20339" s="45" t="str">
        <f t="shared" ref="B20339:B20400" si="660">TEXT(A20339,"mmmm")</f>
        <v>January</v>
      </c>
      <c r="C20339" s="53">
        <f t="shared" ref="C20339:C20400" si="661">YEAR(A20339)</f>
        <v>2019</v>
      </c>
      <c r="D20339" s="43" t="s">
        <v>98</v>
      </c>
    </row>
    <row r="20340" spans="1:5" ht="15.6" x14ac:dyDescent="0.3">
      <c r="A20340" s="47">
        <v>43466</v>
      </c>
      <c r="B20340" s="45" t="str">
        <f t="shared" si="660"/>
        <v>January</v>
      </c>
      <c r="C20340" s="53">
        <f t="shared" si="661"/>
        <v>2019</v>
      </c>
      <c r="D20340" s="130" t="s">
        <v>136</v>
      </c>
      <c r="E20340" s="132">
        <v>22.397500000000001</v>
      </c>
    </row>
    <row r="20341" spans="1:5" ht="13.8" x14ac:dyDescent="0.25">
      <c r="A20341" s="47">
        <v>43466</v>
      </c>
      <c r="B20341" s="45" t="str">
        <f t="shared" si="660"/>
        <v>January</v>
      </c>
      <c r="C20341" s="53">
        <f t="shared" si="661"/>
        <v>2019</v>
      </c>
      <c r="D20341" s="43" t="s">
        <v>118</v>
      </c>
      <c r="E20341" s="132">
        <v>20.576250000000002</v>
      </c>
    </row>
    <row r="20342" spans="1:5" ht="13.8" x14ac:dyDescent="0.25">
      <c r="A20342" s="47">
        <v>43466</v>
      </c>
      <c r="B20342" s="45" t="str">
        <f t="shared" si="660"/>
        <v>January</v>
      </c>
      <c r="C20342" s="53">
        <f t="shared" si="661"/>
        <v>2019</v>
      </c>
      <c r="D20342" s="43" t="s">
        <v>102</v>
      </c>
      <c r="E20342" s="132">
        <v>20.305</v>
      </c>
    </row>
    <row r="20343" spans="1:5" ht="13.8" x14ac:dyDescent="0.25">
      <c r="A20343" s="47">
        <v>43466</v>
      </c>
      <c r="B20343" s="45" t="str">
        <f t="shared" si="660"/>
        <v>January</v>
      </c>
      <c r="C20343" s="53">
        <f t="shared" si="661"/>
        <v>2019</v>
      </c>
      <c r="D20343" s="43" t="s">
        <v>119</v>
      </c>
      <c r="E20343" s="132">
        <v>19.646249999999998</v>
      </c>
    </row>
    <row r="20344" spans="1:5" ht="13.8" x14ac:dyDescent="0.25">
      <c r="A20344" s="47">
        <v>43466</v>
      </c>
      <c r="B20344" s="45" t="str">
        <f t="shared" si="660"/>
        <v>January</v>
      </c>
      <c r="C20344" s="53">
        <f t="shared" si="661"/>
        <v>2019</v>
      </c>
      <c r="D20344" s="43" t="s">
        <v>120</v>
      </c>
      <c r="E20344" s="132">
        <v>18.638749999999998</v>
      </c>
    </row>
    <row r="20345" spans="1:5" ht="13.8" x14ac:dyDescent="0.25">
      <c r="A20345" s="47">
        <v>43466</v>
      </c>
      <c r="B20345" s="45" t="str">
        <f t="shared" si="660"/>
        <v>January</v>
      </c>
      <c r="C20345" s="53">
        <f t="shared" si="661"/>
        <v>2019</v>
      </c>
      <c r="D20345" s="43" t="s">
        <v>103</v>
      </c>
      <c r="E20345" s="132">
        <v>17.979999999999997</v>
      </c>
    </row>
    <row r="20346" spans="1:5" ht="13.8" x14ac:dyDescent="0.25">
      <c r="A20346" s="47">
        <v>43466</v>
      </c>
      <c r="B20346" s="45" t="str">
        <f t="shared" si="660"/>
        <v>January</v>
      </c>
      <c r="C20346" s="53">
        <f t="shared" si="661"/>
        <v>2019</v>
      </c>
      <c r="D20346" s="43" t="s">
        <v>116</v>
      </c>
      <c r="E20346" s="132">
        <v>12.369000000000002</v>
      </c>
    </row>
    <row r="20347" spans="1:5" ht="13.8" x14ac:dyDescent="0.25">
      <c r="A20347" s="47">
        <v>43466</v>
      </c>
      <c r="B20347" s="45" t="str">
        <f t="shared" si="660"/>
        <v>January</v>
      </c>
      <c r="C20347" s="53">
        <f t="shared" si="661"/>
        <v>2019</v>
      </c>
      <c r="D20347" s="43" t="s">
        <v>104</v>
      </c>
      <c r="E20347" s="132">
        <v>17.001250000000002</v>
      </c>
    </row>
    <row r="20348" spans="1:5" ht="13.8" x14ac:dyDescent="0.25">
      <c r="A20348" s="47">
        <v>43466</v>
      </c>
      <c r="B20348" s="45" t="str">
        <f t="shared" si="660"/>
        <v>January</v>
      </c>
      <c r="C20348" s="53">
        <f t="shared" si="661"/>
        <v>2019</v>
      </c>
      <c r="D20348" s="43" t="s">
        <v>121</v>
      </c>
      <c r="E20348" s="132">
        <v>16.1675</v>
      </c>
    </row>
    <row r="20349" spans="1:5" ht="13.8" x14ac:dyDescent="0.25">
      <c r="A20349" s="47">
        <v>43466</v>
      </c>
      <c r="B20349" s="45" t="str">
        <f t="shared" si="660"/>
        <v>January</v>
      </c>
      <c r="C20349" s="53">
        <f t="shared" si="661"/>
        <v>2019</v>
      </c>
      <c r="D20349" s="43" t="s">
        <v>122</v>
      </c>
      <c r="E20349" s="132">
        <v>14.645</v>
      </c>
    </row>
    <row r="20350" spans="1:5" ht="13.8" x14ac:dyDescent="0.25">
      <c r="A20350" s="47">
        <v>43466</v>
      </c>
      <c r="B20350" s="45" t="str">
        <f t="shared" si="660"/>
        <v>January</v>
      </c>
      <c r="C20350" s="53">
        <f t="shared" si="661"/>
        <v>2019</v>
      </c>
      <c r="D20350" s="43" t="s">
        <v>123</v>
      </c>
      <c r="E20350" s="132">
        <v>14.463749999999999</v>
      </c>
    </row>
    <row r="20351" spans="1:5" ht="13.8" x14ac:dyDescent="0.25">
      <c r="A20351" s="47">
        <v>43466</v>
      </c>
      <c r="B20351" s="45" t="str">
        <f t="shared" si="660"/>
        <v>January</v>
      </c>
      <c r="C20351" s="53">
        <f t="shared" si="661"/>
        <v>2019</v>
      </c>
      <c r="D20351" s="43" t="s">
        <v>99</v>
      </c>
      <c r="E20351" s="132">
        <v>9.69</v>
      </c>
    </row>
    <row r="20352" spans="1:5" ht="13.8" x14ac:dyDescent="0.25">
      <c r="A20352" s="47">
        <v>43466</v>
      </c>
      <c r="B20352" s="45" t="str">
        <f t="shared" si="660"/>
        <v>January</v>
      </c>
      <c r="C20352" s="53">
        <f t="shared" si="661"/>
        <v>2019</v>
      </c>
      <c r="D20352" s="43" t="s">
        <v>100</v>
      </c>
      <c r="E20352" s="132">
        <v>9.4350000000000005</v>
      </c>
    </row>
    <row r="20353" spans="1:5" ht="13.8" x14ac:dyDescent="0.25">
      <c r="A20353" s="47">
        <v>43466</v>
      </c>
      <c r="B20353" s="45" t="str">
        <f t="shared" si="660"/>
        <v>January</v>
      </c>
      <c r="C20353" s="53">
        <f t="shared" si="661"/>
        <v>2019</v>
      </c>
      <c r="D20353" s="43" t="s">
        <v>101</v>
      </c>
      <c r="E20353" s="132">
        <v>9.027000000000001</v>
      </c>
    </row>
    <row r="20354" spans="1:5" ht="13.8" x14ac:dyDescent="0.25">
      <c r="A20354" s="47">
        <v>43466</v>
      </c>
      <c r="B20354" s="45" t="str">
        <f t="shared" si="660"/>
        <v>January</v>
      </c>
      <c r="C20354" s="53">
        <f t="shared" si="661"/>
        <v>2019</v>
      </c>
      <c r="D20354" s="43" t="s">
        <v>124</v>
      </c>
      <c r="E20354" s="132">
        <v>8.9504999999999999</v>
      </c>
    </row>
    <row r="20355" spans="1:5" ht="13.8" x14ac:dyDescent="0.25">
      <c r="A20355" s="47">
        <v>43466</v>
      </c>
      <c r="B20355" s="45" t="str">
        <f t="shared" si="660"/>
        <v>January</v>
      </c>
      <c r="C20355" s="53">
        <f t="shared" si="661"/>
        <v>2019</v>
      </c>
      <c r="D20355" s="43" t="s">
        <v>125</v>
      </c>
      <c r="E20355" s="132">
        <v>8.0069999999999997</v>
      </c>
    </row>
    <row r="20356" spans="1:5" ht="13.8" x14ac:dyDescent="0.25">
      <c r="A20356" s="47">
        <v>43466</v>
      </c>
      <c r="B20356" s="45" t="str">
        <f t="shared" si="660"/>
        <v>January</v>
      </c>
      <c r="C20356" s="53">
        <f t="shared" si="661"/>
        <v>2019</v>
      </c>
      <c r="D20356" s="43" t="s">
        <v>126</v>
      </c>
      <c r="E20356" s="132">
        <v>8.3719999999999999</v>
      </c>
    </row>
    <row r="20357" spans="1:5" ht="13.8" x14ac:dyDescent="0.25">
      <c r="A20357" s="47">
        <v>43466</v>
      </c>
      <c r="B20357" s="45" t="str">
        <f t="shared" si="660"/>
        <v>January</v>
      </c>
      <c r="C20357" s="53">
        <f t="shared" si="661"/>
        <v>2019</v>
      </c>
      <c r="D20357" s="43" t="s">
        <v>127</v>
      </c>
      <c r="E20357" s="132">
        <v>8.1434999999999995</v>
      </c>
    </row>
    <row r="20358" spans="1:5" ht="13.8" x14ac:dyDescent="0.25">
      <c r="A20358" s="47">
        <v>43466</v>
      </c>
      <c r="B20358" s="45" t="str">
        <f t="shared" si="660"/>
        <v>January</v>
      </c>
      <c r="C20358" s="53">
        <f t="shared" si="661"/>
        <v>2019</v>
      </c>
      <c r="D20358" s="43" t="s">
        <v>105</v>
      </c>
      <c r="E20358" s="132">
        <v>6.2985000000000007</v>
      </c>
    </row>
    <row r="20359" spans="1:5" ht="13.8" x14ac:dyDescent="0.25">
      <c r="A20359" s="47">
        <v>43466</v>
      </c>
      <c r="B20359" s="45" t="str">
        <f t="shared" si="660"/>
        <v>January</v>
      </c>
      <c r="C20359" s="53">
        <f t="shared" si="661"/>
        <v>2019</v>
      </c>
      <c r="D20359" s="43" t="s">
        <v>128</v>
      </c>
      <c r="E20359" s="132">
        <v>8.1295000000000002</v>
      </c>
    </row>
    <row r="20360" spans="1:5" ht="13.8" x14ac:dyDescent="0.25">
      <c r="A20360" s="47">
        <v>43473</v>
      </c>
      <c r="B20360" s="45" t="str">
        <f t="shared" si="660"/>
        <v>January</v>
      </c>
      <c r="C20360" s="53">
        <f t="shared" si="661"/>
        <v>2019</v>
      </c>
      <c r="D20360" s="43" t="s">
        <v>131</v>
      </c>
    </row>
    <row r="20361" spans="1:5" ht="13.8" x14ac:dyDescent="0.25">
      <c r="A20361" s="47">
        <v>43473</v>
      </c>
      <c r="B20361" s="45" t="str">
        <f t="shared" si="660"/>
        <v>January</v>
      </c>
      <c r="C20361" s="53">
        <f t="shared" si="661"/>
        <v>2019</v>
      </c>
      <c r="D20361" s="43" t="s">
        <v>115</v>
      </c>
    </row>
    <row r="20362" spans="1:5" ht="13.8" x14ac:dyDescent="0.25">
      <c r="A20362" s="47">
        <v>43473</v>
      </c>
      <c r="B20362" s="45" t="str">
        <f t="shared" si="660"/>
        <v>January</v>
      </c>
      <c r="C20362" s="53">
        <f t="shared" si="661"/>
        <v>2019</v>
      </c>
      <c r="D20362" s="43" t="s">
        <v>95</v>
      </c>
    </row>
    <row r="20363" spans="1:5" ht="13.8" x14ac:dyDescent="0.25">
      <c r="A20363" s="47">
        <v>43473</v>
      </c>
      <c r="B20363" s="45" t="str">
        <f t="shared" si="660"/>
        <v>January</v>
      </c>
      <c r="C20363" s="53">
        <f t="shared" si="661"/>
        <v>2019</v>
      </c>
      <c r="D20363" s="43" t="s">
        <v>96</v>
      </c>
    </row>
    <row r="20364" spans="1:5" ht="13.8" x14ac:dyDescent="0.25">
      <c r="A20364" s="47">
        <v>43473</v>
      </c>
      <c r="B20364" s="45" t="str">
        <f t="shared" si="660"/>
        <v>January</v>
      </c>
      <c r="C20364" s="53">
        <f t="shared" si="661"/>
        <v>2019</v>
      </c>
      <c r="D20364" s="43" t="s">
        <v>97</v>
      </c>
    </row>
    <row r="20365" spans="1:5" ht="13.8" x14ac:dyDescent="0.25">
      <c r="A20365" s="47">
        <v>43473</v>
      </c>
      <c r="B20365" s="45" t="str">
        <f t="shared" si="660"/>
        <v>January</v>
      </c>
      <c r="C20365" s="53">
        <f t="shared" si="661"/>
        <v>2019</v>
      </c>
      <c r="D20365" s="43" t="s">
        <v>98</v>
      </c>
    </row>
    <row r="20366" spans="1:5" ht="15.6" x14ac:dyDescent="0.3">
      <c r="A20366" s="47">
        <v>43473</v>
      </c>
      <c r="B20366" s="45" t="str">
        <f t="shared" si="660"/>
        <v>January</v>
      </c>
      <c r="C20366" s="53">
        <f t="shared" si="661"/>
        <v>2019</v>
      </c>
      <c r="D20366" s="130" t="s">
        <v>136</v>
      </c>
      <c r="E20366" s="132">
        <v>23.12</v>
      </c>
    </row>
    <row r="20367" spans="1:5" ht="13.8" x14ac:dyDescent="0.25">
      <c r="A20367" s="47">
        <v>43473</v>
      </c>
      <c r="B20367" s="45" t="str">
        <f t="shared" si="660"/>
        <v>January</v>
      </c>
      <c r="C20367" s="53">
        <f t="shared" si="661"/>
        <v>2019</v>
      </c>
      <c r="D20367" s="43" t="s">
        <v>118</v>
      </c>
      <c r="E20367" s="132">
        <v>21.24</v>
      </c>
    </row>
    <row r="20368" spans="1:5" ht="13.8" x14ac:dyDescent="0.25">
      <c r="A20368" s="47">
        <v>43473</v>
      </c>
      <c r="B20368" s="45" t="str">
        <f t="shared" si="660"/>
        <v>January</v>
      </c>
      <c r="C20368" s="53">
        <f t="shared" si="661"/>
        <v>2019</v>
      </c>
      <c r="D20368" s="43" t="s">
        <v>102</v>
      </c>
      <c r="E20368" s="132">
        <v>20.96</v>
      </c>
    </row>
    <row r="20369" spans="1:5" ht="13.8" x14ac:dyDescent="0.25">
      <c r="A20369" s="47">
        <v>43473</v>
      </c>
      <c r="B20369" s="45" t="str">
        <f t="shared" si="660"/>
        <v>January</v>
      </c>
      <c r="C20369" s="53">
        <f t="shared" si="661"/>
        <v>2019</v>
      </c>
      <c r="D20369" s="43" t="s">
        <v>119</v>
      </c>
      <c r="E20369" s="132">
        <v>20.28</v>
      </c>
    </row>
    <row r="20370" spans="1:5" ht="13.8" x14ac:dyDescent="0.25">
      <c r="A20370" s="47">
        <v>43473</v>
      </c>
      <c r="B20370" s="45" t="str">
        <f t="shared" si="660"/>
        <v>January</v>
      </c>
      <c r="C20370" s="53">
        <f t="shared" si="661"/>
        <v>2019</v>
      </c>
      <c r="D20370" s="43" t="s">
        <v>120</v>
      </c>
      <c r="E20370" s="132">
        <v>19.239999999999998</v>
      </c>
    </row>
    <row r="20371" spans="1:5" ht="13.8" x14ac:dyDescent="0.25">
      <c r="A20371" s="47">
        <v>43473</v>
      </c>
      <c r="B20371" s="45" t="str">
        <f t="shared" si="660"/>
        <v>January</v>
      </c>
      <c r="C20371" s="53">
        <f t="shared" si="661"/>
        <v>2019</v>
      </c>
      <c r="D20371" s="43" t="s">
        <v>103</v>
      </c>
      <c r="E20371" s="132">
        <v>18.559999999999999</v>
      </c>
    </row>
    <row r="20372" spans="1:5" ht="13.8" x14ac:dyDescent="0.25">
      <c r="A20372" s="47">
        <v>43473</v>
      </c>
      <c r="B20372" s="45" t="str">
        <f t="shared" si="660"/>
        <v>January</v>
      </c>
      <c r="C20372" s="53">
        <f t="shared" si="661"/>
        <v>2019</v>
      </c>
      <c r="D20372" s="43" t="s">
        <v>116</v>
      </c>
      <c r="E20372" s="132">
        <v>13.46625</v>
      </c>
    </row>
    <row r="20373" spans="1:5" ht="13.8" x14ac:dyDescent="0.25">
      <c r="A20373" s="47">
        <v>43473</v>
      </c>
      <c r="B20373" s="45" t="str">
        <f t="shared" si="660"/>
        <v>January</v>
      </c>
      <c r="C20373" s="53">
        <f t="shared" si="661"/>
        <v>2019</v>
      </c>
      <c r="D20373" s="43" t="s">
        <v>104</v>
      </c>
      <c r="E20373" s="132">
        <v>18.173750000000002</v>
      </c>
    </row>
    <row r="20374" spans="1:5" ht="13.8" x14ac:dyDescent="0.25">
      <c r="A20374" s="47">
        <v>43473</v>
      </c>
      <c r="B20374" s="45" t="str">
        <f t="shared" si="660"/>
        <v>January</v>
      </c>
      <c r="C20374" s="53">
        <f t="shared" si="661"/>
        <v>2019</v>
      </c>
      <c r="D20374" s="43" t="s">
        <v>121</v>
      </c>
      <c r="E20374" s="132">
        <v>17.282499999999999</v>
      </c>
    </row>
    <row r="20375" spans="1:5" ht="13.8" x14ac:dyDescent="0.25">
      <c r="A20375" s="47">
        <v>43473</v>
      </c>
      <c r="B20375" s="45" t="str">
        <f t="shared" si="660"/>
        <v>January</v>
      </c>
      <c r="C20375" s="53">
        <f t="shared" si="661"/>
        <v>2019</v>
      </c>
      <c r="D20375" s="43" t="s">
        <v>122</v>
      </c>
      <c r="E20375" s="132">
        <v>15.654999999999999</v>
      </c>
    </row>
    <row r="20376" spans="1:5" ht="13.8" x14ac:dyDescent="0.25">
      <c r="A20376" s="47">
        <v>43473</v>
      </c>
      <c r="B20376" s="45" t="str">
        <f t="shared" si="660"/>
        <v>January</v>
      </c>
      <c r="C20376" s="53">
        <f t="shared" si="661"/>
        <v>2019</v>
      </c>
      <c r="D20376" s="43" t="s">
        <v>123</v>
      </c>
      <c r="E20376" s="132">
        <v>15.46125</v>
      </c>
    </row>
    <row r="20377" spans="1:5" ht="13.8" x14ac:dyDescent="0.25">
      <c r="A20377" s="47">
        <v>43473</v>
      </c>
      <c r="B20377" s="45" t="str">
        <f t="shared" si="660"/>
        <v>January</v>
      </c>
      <c r="C20377" s="53">
        <f t="shared" si="661"/>
        <v>2019</v>
      </c>
      <c r="D20377" s="43" t="s">
        <v>99</v>
      </c>
      <c r="E20377" s="132">
        <v>11.685</v>
      </c>
    </row>
    <row r="20378" spans="1:5" ht="13.8" x14ac:dyDescent="0.25">
      <c r="A20378" s="47">
        <v>43473</v>
      </c>
      <c r="B20378" s="45" t="str">
        <f t="shared" si="660"/>
        <v>January</v>
      </c>
      <c r="C20378" s="53">
        <f t="shared" si="661"/>
        <v>2019</v>
      </c>
      <c r="D20378" s="43" t="s">
        <v>100</v>
      </c>
      <c r="E20378" s="132">
        <v>11.3775</v>
      </c>
    </row>
    <row r="20379" spans="1:5" ht="13.8" x14ac:dyDescent="0.25">
      <c r="A20379" s="47">
        <v>43473</v>
      </c>
      <c r="B20379" s="45" t="str">
        <f t="shared" si="660"/>
        <v>January</v>
      </c>
      <c r="C20379" s="53">
        <f t="shared" si="661"/>
        <v>2019</v>
      </c>
      <c r="D20379" s="43" t="s">
        <v>101</v>
      </c>
      <c r="E20379" s="132">
        <v>10.8855</v>
      </c>
    </row>
    <row r="20380" spans="1:5" ht="13.8" x14ac:dyDescent="0.25">
      <c r="A20380" s="47">
        <v>43473</v>
      </c>
      <c r="B20380" s="45" t="str">
        <f t="shared" si="660"/>
        <v>January</v>
      </c>
      <c r="C20380" s="53">
        <f t="shared" si="661"/>
        <v>2019</v>
      </c>
      <c r="D20380" s="43" t="s">
        <v>124</v>
      </c>
      <c r="E20380" s="132">
        <v>10.79325</v>
      </c>
    </row>
    <row r="20381" spans="1:5" ht="13.8" x14ac:dyDescent="0.25">
      <c r="A20381" s="47">
        <v>43473</v>
      </c>
      <c r="B20381" s="45" t="str">
        <f t="shared" si="660"/>
        <v>January</v>
      </c>
      <c r="C20381" s="53">
        <f t="shared" si="661"/>
        <v>2019</v>
      </c>
      <c r="D20381" s="43" t="s">
        <v>125</v>
      </c>
      <c r="E20381" s="132">
        <v>9.6555</v>
      </c>
    </row>
    <row r="20382" spans="1:5" ht="13.8" x14ac:dyDescent="0.25">
      <c r="A20382" s="47">
        <v>43473</v>
      </c>
      <c r="B20382" s="45" t="str">
        <f t="shared" si="660"/>
        <v>January</v>
      </c>
      <c r="C20382" s="53">
        <f t="shared" si="661"/>
        <v>2019</v>
      </c>
      <c r="D20382" s="43" t="s">
        <v>126</v>
      </c>
      <c r="E20382" s="132">
        <v>9.9417500000000008</v>
      </c>
    </row>
    <row r="20383" spans="1:5" ht="13.8" x14ac:dyDescent="0.25">
      <c r="A20383" s="47">
        <v>43473</v>
      </c>
      <c r="B20383" s="45" t="str">
        <f t="shared" si="660"/>
        <v>January</v>
      </c>
      <c r="C20383" s="53">
        <f t="shared" si="661"/>
        <v>2019</v>
      </c>
      <c r="D20383" s="43" t="s">
        <v>127</v>
      </c>
      <c r="E20383" s="132">
        <v>9.5452499999999993</v>
      </c>
    </row>
    <row r="20384" spans="1:5" ht="13.8" x14ac:dyDescent="0.25">
      <c r="A20384" s="47">
        <v>43473</v>
      </c>
      <c r="B20384" s="45" t="str">
        <f t="shared" si="660"/>
        <v>January</v>
      </c>
      <c r="C20384" s="53">
        <f t="shared" si="661"/>
        <v>2019</v>
      </c>
      <c r="D20384" s="43" t="s">
        <v>105</v>
      </c>
      <c r="E20384" s="132">
        <v>7.5952500000000009</v>
      </c>
    </row>
    <row r="20385" spans="1:5" ht="13.8" x14ac:dyDescent="0.25">
      <c r="A20385" s="47">
        <v>43473</v>
      </c>
      <c r="B20385" s="45" t="str">
        <f t="shared" si="660"/>
        <v>January</v>
      </c>
      <c r="C20385" s="53">
        <f t="shared" si="661"/>
        <v>2019</v>
      </c>
      <c r="D20385" s="43" t="s">
        <v>128</v>
      </c>
      <c r="E20385" s="132">
        <v>9.3317500000000013</v>
      </c>
    </row>
    <row r="20386" spans="1:5" ht="13.8" x14ac:dyDescent="0.25">
      <c r="A20386" s="47">
        <v>43480</v>
      </c>
      <c r="B20386" s="45" t="str">
        <f t="shared" si="660"/>
        <v>January</v>
      </c>
      <c r="C20386" s="53">
        <f t="shared" si="661"/>
        <v>2019</v>
      </c>
      <c r="D20386" s="43" t="s">
        <v>131</v>
      </c>
    </row>
    <row r="20387" spans="1:5" ht="13.8" x14ac:dyDescent="0.25">
      <c r="A20387" s="47">
        <v>43480</v>
      </c>
      <c r="B20387" s="45" t="str">
        <f t="shared" si="660"/>
        <v>January</v>
      </c>
      <c r="C20387" s="53">
        <f t="shared" si="661"/>
        <v>2019</v>
      </c>
      <c r="D20387" s="43" t="s">
        <v>115</v>
      </c>
    </row>
    <row r="20388" spans="1:5" ht="13.8" x14ac:dyDescent="0.25">
      <c r="A20388" s="47">
        <v>43480</v>
      </c>
      <c r="B20388" s="45" t="str">
        <f t="shared" si="660"/>
        <v>January</v>
      </c>
      <c r="C20388" s="53">
        <f t="shared" si="661"/>
        <v>2019</v>
      </c>
      <c r="D20388" s="43" t="s">
        <v>95</v>
      </c>
    </row>
    <row r="20389" spans="1:5" ht="13.8" x14ac:dyDescent="0.25">
      <c r="A20389" s="47">
        <v>43480</v>
      </c>
      <c r="B20389" s="45" t="str">
        <f t="shared" si="660"/>
        <v>January</v>
      </c>
      <c r="C20389" s="53">
        <f t="shared" si="661"/>
        <v>2019</v>
      </c>
      <c r="D20389" s="43" t="s">
        <v>96</v>
      </c>
    </row>
    <row r="20390" spans="1:5" ht="13.8" x14ac:dyDescent="0.25">
      <c r="A20390" s="47">
        <v>43480</v>
      </c>
      <c r="B20390" s="45" t="str">
        <f t="shared" si="660"/>
        <v>January</v>
      </c>
      <c r="C20390" s="53">
        <f t="shared" si="661"/>
        <v>2019</v>
      </c>
      <c r="D20390" s="43" t="s">
        <v>97</v>
      </c>
    </row>
    <row r="20391" spans="1:5" ht="13.8" x14ac:dyDescent="0.25">
      <c r="A20391" s="47">
        <v>43480</v>
      </c>
      <c r="B20391" s="45" t="str">
        <f t="shared" si="660"/>
        <v>January</v>
      </c>
      <c r="C20391" s="53">
        <f t="shared" si="661"/>
        <v>2019</v>
      </c>
      <c r="D20391" s="43" t="s">
        <v>98</v>
      </c>
    </row>
    <row r="20392" spans="1:5" ht="15.6" x14ac:dyDescent="0.3">
      <c r="A20392" s="47">
        <v>43480</v>
      </c>
      <c r="B20392" s="45" t="str">
        <f t="shared" si="660"/>
        <v>January</v>
      </c>
      <c r="C20392" s="53">
        <f t="shared" si="661"/>
        <v>2019</v>
      </c>
      <c r="D20392" s="130" t="s">
        <v>136</v>
      </c>
      <c r="E20392" s="132">
        <v>25.287500000000001</v>
      </c>
    </row>
    <row r="20393" spans="1:5" ht="13.8" x14ac:dyDescent="0.25">
      <c r="A20393" s="47">
        <v>43480</v>
      </c>
      <c r="B20393" s="45" t="str">
        <f t="shared" si="660"/>
        <v>January</v>
      </c>
      <c r="C20393" s="53">
        <f t="shared" si="661"/>
        <v>2019</v>
      </c>
      <c r="D20393" s="43" t="s">
        <v>118</v>
      </c>
      <c r="E20393" s="132">
        <v>23.231249999999999</v>
      </c>
    </row>
    <row r="20394" spans="1:5" ht="13.8" x14ac:dyDescent="0.25">
      <c r="A20394" s="47">
        <v>43480</v>
      </c>
      <c r="B20394" s="45" t="str">
        <f t="shared" si="660"/>
        <v>January</v>
      </c>
      <c r="C20394" s="53">
        <f t="shared" si="661"/>
        <v>2019</v>
      </c>
      <c r="D20394" s="43" t="s">
        <v>102</v>
      </c>
      <c r="E20394" s="132">
        <v>22.925000000000001</v>
      </c>
    </row>
    <row r="20395" spans="1:5" ht="13.8" x14ac:dyDescent="0.25">
      <c r="A20395" s="47">
        <v>43480</v>
      </c>
      <c r="B20395" s="45" t="str">
        <f t="shared" si="660"/>
        <v>January</v>
      </c>
      <c r="C20395" s="53">
        <f t="shared" si="661"/>
        <v>2019</v>
      </c>
      <c r="D20395" s="43" t="s">
        <v>119</v>
      </c>
      <c r="E20395" s="132">
        <v>22.181249999999999</v>
      </c>
    </row>
    <row r="20396" spans="1:5" ht="13.8" x14ac:dyDescent="0.25">
      <c r="A20396" s="47">
        <v>43480</v>
      </c>
      <c r="B20396" s="45" t="str">
        <f t="shared" si="660"/>
        <v>January</v>
      </c>
      <c r="C20396" s="53">
        <f t="shared" si="661"/>
        <v>2019</v>
      </c>
      <c r="D20396" s="43" t="s">
        <v>120</v>
      </c>
      <c r="E20396" s="132">
        <v>21.043749999999999</v>
      </c>
    </row>
    <row r="20397" spans="1:5" ht="13.8" x14ac:dyDescent="0.25">
      <c r="A20397" s="47">
        <v>43480</v>
      </c>
      <c r="B20397" s="45" t="str">
        <f t="shared" si="660"/>
        <v>January</v>
      </c>
      <c r="C20397" s="53">
        <f t="shared" si="661"/>
        <v>2019</v>
      </c>
      <c r="D20397" s="43" t="s">
        <v>103</v>
      </c>
      <c r="E20397" s="132">
        <v>20.299999999999997</v>
      </c>
    </row>
    <row r="20398" spans="1:5" ht="13.8" x14ac:dyDescent="0.25">
      <c r="A20398" s="47">
        <v>43480</v>
      </c>
      <c r="B20398" s="45" t="str">
        <f t="shared" si="660"/>
        <v>January</v>
      </c>
      <c r="C20398" s="53">
        <f t="shared" si="661"/>
        <v>2019</v>
      </c>
      <c r="D20398" s="43" t="s">
        <v>116</v>
      </c>
      <c r="E20398" s="132">
        <v>14.763000000000002</v>
      </c>
    </row>
    <row r="20399" spans="1:5" ht="13.8" x14ac:dyDescent="0.25">
      <c r="A20399" s="47">
        <v>43480</v>
      </c>
      <c r="B20399" s="45" t="str">
        <f t="shared" si="660"/>
        <v>January</v>
      </c>
      <c r="C20399" s="53">
        <f t="shared" si="661"/>
        <v>2019</v>
      </c>
      <c r="D20399" s="43" t="s">
        <v>104</v>
      </c>
      <c r="E20399" s="132">
        <v>19.346250000000001</v>
      </c>
    </row>
    <row r="20400" spans="1:5" ht="13.8" x14ac:dyDescent="0.25">
      <c r="A20400" s="47">
        <v>43480</v>
      </c>
      <c r="B20400" s="45" t="str">
        <f t="shared" si="660"/>
        <v>January</v>
      </c>
      <c r="C20400" s="53">
        <f t="shared" si="661"/>
        <v>2019</v>
      </c>
      <c r="D20400" s="43" t="s">
        <v>121</v>
      </c>
      <c r="E20400" s="132">
        <v>18.397500000000001</v>
      </c>
    </row>
    <row r="20401" spans="1:5" ht="13.8" x14ac:dyDescent="0.25">
      <c r="A20401" s="47">
        <v>43480</v>
      </c>
      <c r="B20401" s="45" t="str">
        <f t="shared" ref="B20401:B20462" si="662">TEXT(A20401,"mmmm")</f>
        <v>January</v>
      </c>
      <c r="C20401" s="53">
        <f t="shared" ref="C20401:C20462" si="663">YEAR(A20401)</f>
        <v>2019</v>
      </c>
      <c r="D20401" s="43" t="s">
        <v>122</v>
      </c>
      <c r="E20401" s="132">
        <v>16.664999999999999</v>
      </c>
    </row>
    <row r="20402" spans="1:5" ht="13.8" x14ac:dyDescent="0.25">
      <c r="A20402" s="47">
        <v>43480</v>
      </c>
      <c r="B20402" s="45" t="str">
        <f t="shared" si="662"/>
        <v>January</v>
      </c>
      <c r="C20402" s="53">
        <f t="shared" si="663"/>
        <v>2019</v>
      </c>
      <c r="D20402" s="43" t="s">
        <v>123</v>
      </c>
      <c r="E20402" s="132">
        <v>16.458749999999998</v>
      </c>
    </row>
    <row r="20403" spans="1:5" ht="13.8" x14ac:dyDescent="0.25">
      <c r="A20403" s="47">
        <v>43480</v>
      </c>
      <c r="B20403" s="45" t="str">
        <f t="shared" si="662"/>
        <v>January</v>
      </c>
      <c r="C20403" s="53">
        <f t="shared" si="663"/>
        <v>2019</v>
      </c>
      <c r="D20403" s="43" t="s">
        <v>99</v>
      </c>
      <c r="E20403" s="132">
        <v>13.585000000000001</v>
      </c>
    </row>
    <row r="20404" spans="1:5" ht="13.8" x14ac:dyDescent="0.25">
      <c r="A20404" s="47">
        <v>43480</v>
      </c>
      <c r="B20404" s="45" t="str">
        <f t="shared" si="662"/>
        <v>January</v>
      </c>
      <c r="C20404" s="53">
        <f t="shared" si="663"/>
        <v>2019</v>
      </c>
      <c r="D20404" s="43" t="s">
        <v>100</v>
      </c>
      <c r="E20404" s="132">
        <v>13.227499999999999</v>
      </c>
    </row>
    <row r="20405" spans="1:5" ht="13.8" x14ac:dyDescent="0.25">
      <c r="A20405" s="47">
        <v>43480</v>
      </c>
      <c r="B20405" s="45" t="str">
        <f t="shared" si="662"/>
        <v>January</v>
      </c>
      <c r="C20405" s="53">
        <f t="shared" si="663"/>
        <v>2019</v>
      </c>
      <c r="D20405" s="43" t="s">
        <v>101</v>
      </c>
      <c r="E20405" s="132">
        <v>12.6555</v>
      </c>
    </row>
    <row r="20406" spans="1:5" ht="13.8" x14ac:dyDescent="0.25">
      <c r="A20406" s="47">
        <v>43480</v>
      </c>
      <c r="B20406" s="45" t="str">
        <f t="shared" si="662"/>
        <v>January</v>
      </c>
      <c r="C20406" s="53">
        <f t="shared" si="663"/>
        <v>2019</v>
      </c>
      <c r="D20406" s="43" t="s">
        <v>124</v>
      </c>
      <c r="E20406" s="132">
        <v>12.548249999999998</v>
      </c>
    </row>
    <row r="20407" spans="1:5" ht="13.8" x14ac:dyDescent="0.25">
      <c r="A20407" s="47">
        <v>43480</v>
      </c>
      <c r="B20407" s="45" t="str">
        <f t="shared" si="662"/>
        <v>January</v>
      </c>
      <c r="C20407" s="53">
        <f t="shared" si="663"/>
        <v>2019</v>
      </c>
      <c r="D20407" s="43" t="s">
        <v>125</v>
      </c>
      <c r="E20407" s="132">
        <v>11.2255</v>
      </c>
    </row>
    <row r="20408" spans="1:5" ht="13.8" x14ac:dyDescent="0.25">
      <c r="A20408" s="47">
        <v>43480</v>
      </c>
      <c r="B20408" s="45" t="str">
        <f t="shared" si="662"/>
        <v>January</v>
      </c>
      <c r="C20408" s="53">
        <f t="shared" si="663"/>
        <v>2019</v>
      </c>
      <c r="D20408" s="43" t="s">
        <v>126</v>
      </c>
      <c r="E20408" s="132">
        <v>11.436750000000002</v>
      </c>
    </row>
    <row r="20409" spans="1:5" ht="13.8" x14ac:dyDescent="0.25">
      <c r="A20409" s="47">
        <v>43480</v>
      </c>
      <c r="B20409" s="45" t="str">
        <f t="shared" si="662"/>
        <v>January</v>
      </c>
      <c r="C20409" s="53">
        <f t="shared" si="663"/>
        <v>2019</v>
      </c>
      <c r="D20409" s="43" t="s">
        <v>127</v>
      </c>
      <c r="E20409" s="132">
        <v>10.880249999999998</v>
      </c>
    </row>
    <row r="20410" spans="1:5" ht="13.8" x14ac:dyDescent="0.25">
      <c r="A20410" s="47">
        <v>43480</v>
      </c>
      <c r="B20410" s="45" t="str">
        <f t="shared" si="662"/>
        <v>January</v>
      </c>
      <c r="C20410" s="53">
        <f t="shared" si="663"/>
        <v>2019</v>
      </c>
      <c r="D20410" s="43" t="s">
        <v>105</v>
      </c>
      <c r="E20410" s="132">
        <v>8.8302500000000013</v>
      </c>
    </row>
    <row r="20411" spans="1:5" ht="13.8" x14ac:dyDescent="0.25">
      <c r="A20411" s="47">
        <v>43480</v>
      </c>
      <c r="B20411" s="45" t="str">
        <f t="shared" si="662"/>
        <v>January</v>
      </c>
      <c r="C20411" s="53">
        <f t="shared" si="663"/>
        <v>2019</v>
      </c>
      <c r="D20411" s="43" t="s">
        <v>128</v>
      </c>
      <c r="E20411" s="132">
        <v>10.476749999999999</v>
      </c>
    </row>
    <row r="20412" spans="1:5" ht="13.8" x14ac:dyDescent="0.25">
      <c r="A20412" s="47">
        <v>43487</v>
      </c>
      <c r="B20412" s="45" t="str">
        <f t="shared" si="662"/>
        <v>January</v>
      </c>
      <c r="C20412" s="53">
        <f t="shared" si="663"/>
        <v>2019</v>
      </c>
      <c r="D20412" s="43" t="s">
        <v>131</v>
      </c>
    </row>
    <row r="20413" spans="1:5" ht="13.8" x14ac:dyDescent="0.25">
      <c r="A20413" s="47">
        <v>43487</v>
      </c>
      <c r="B20413" s="45" t="str">
        <f t="shared" si="662"/>
        <v>January</v>
      </c>
      <c r="C20413" s="53">
        <f t="shared" si="663"/>
        <v>2019</v>
      </c>
      <c r="D20413" s="43" t="s">
        <v>115</v>
      </c>
    </row>
    <row r="20414" spans="1:5" ht="13.8" x14ac:dyDescent="0.25">
      <c r="A20414" s="47">
        <v>43487</v>
      </c>
      <c r="B20414" s="45" t="str">
        <f t="shared" si="662"/>
        <v>January</v>
      </c>
      <c r="C20414" s="53">
        <f t="shared" si="663"/>
        <v>2019</v>
      </c>
      <c r="D20414" s="43" t="s">
        <v>95</v>
      </c>
    </row>
    <row r="20415" spans="1:5" ht="13.8" x14ac:dyDescent="0.25">
      <c r="A20415" s="47">
        <v>43487</v>
      </c>
      <c r="B20415" s="45" t="str">
        <f t="shared" si="662"/>
        <v>January</v>
      </c>
      <c r="C20415" s="53">
        <f t="shared" si="663"/>
        <v>2019</v>
      </c>
      <c r="D20415" s="43" t="s">
        <v>96</v>
      </c>
    </row>
    <row r="20416" spans="1:5" ht="13.8" x14ac:dyDescent="0.25">
      <c r="A20416" s="47">
        <v>43487</v>
      </c>
      <c r="B20416" s="45" t="str">
        <f t="shared" si="662"/>
        <v>January</v>
      </c>
      <c r="C20416" s="53">
        <f t="shared" si="663"/>
        <v>2019</v>
      </c>
      <c r="D20416" s="43" t="s">
        <v>97</v>
      </c>
    </row>
    <row r="20417" spans="1:5" ht="13.8" x14ac:dyDescent="0.25">
      <c r="A20417" s="47">
        <v>43487</v>
      </c>
      <c r="B20417" s="45" t="str">
        <f t="shared" si="662"/>
        <v>January</v>
      </c>
      <c r="C20417" s="53">
        <f t="shared" si="663"/>
        <v>2019</v>
      </c>
      <c r="D20417" s="43" t="s">
        <v>98</v>
      </c>
    </row>
    <row r="20418" spans="1:5" ht="15.6" x14ac:dyDescent="0.3">
      <c r="A20418" s="47">
        <v>43487</v>
      </c>
      <c r="B20418" s="45" t="str">
        <f t="shared" si="662"/>
        <v>January</v>
      </c>
      <c r="C20418" s="53">
        <f t="shared" si="663"/>
        <v>2019</v>
      </c>
      <c r="D20418" s="130" t="s">
        <v>136</v>
      </c>
      <c r="E20418" s="132">
        <v>26.01</v>
      </c>
    </row>
    <row r="20419" spans="1:5" ht="13.8" x14ac:dyDescent="0.25">
      <c r="A20419" s="47">
        <v>43487</v>
      </c>
      <c r="B20419" s="45" t="str">
        <f t="shared" si="662"/>
        <v>January</v>
      </c>
      <c r="C20419" s="53">
        <f t="shared" si="663"/>
        <v>2019</v>
      </c>
      <c r="D20419" s="43" t="s">
        <v>118</v>
      </c>
      <c r="E20419" s="132">
        <v>23.895</v>
      </c>
    </row>
    <row r="20420" spans="1:5" ht="13.8" x14ac:dyDescent="0.25">
      <c r="A20420" s="47">
        <v>43487</v>
      </c>
      <c r="B20420" s="45" t="str">
        <f t="shared" si="662"/>
        <v>January</v>
      </c>
      <c r="C20420" s="53">
        <f t="shared" si="663"/>
        <v>2019</v>
      </c>
      <c r="D20420" s="43" t="s">
        <v>102</v>
      </c>
      <c r="E20420" s="132">
        <v>23.58</v>
      </c>
    </row>
    <row r="20421" spans="1:5" ht="13.8" x14ac:dyDescent="0.25">
      <c r="A20421" s="47">
        <v>43487</v>
      </c>
      <c r="B20421" s="45" t="str">
        <f t="shared" si="662"/>
        <v>January</v>
      </c>
      <c r="C20421" s="53">
        <f t="shared" si="663"/>
        <v>2019</v>
      </c>
      <c r="D20421" s="43" t="s">
        <v>119</v>
      </c>
      <c r="E20421" s="132">
        <v>22.815000000000001</v>
      </c>
    </row>
    <row r="20422" spans="1:5" ht="13.8" x14ac:dyDescent="0.25">
      <c r="A20422" s="47">
        <v>43487</v>
      </c>
      <c r="B20422" s="45" t="str">
        <f t="shared" si="662"/>
        <v>January</v>
      </c>
      <c r="C20422" s="53">
        <f t="shared" si="663"/>
        <v>2019</v>
      </c>
      <c r="D20422" s="43" t="s">
        <v>120</v>
      </c>
      <c r="E20422" s="132">
        <v>21.645</v>
      </c>
    </row>
    <row r="20423" spans="1:5" ht="13.8" x14ac:dyDescent="0.25">
      <c r="A20423" s="47">
        <v>43487</v>
      </c>
      <c r="B20423" s="45" t="str">
        <f t="shared" si="662"/>
        <v>January</v>
      </c>
      <c r="C20423" s="53">
        <f t="shared" si="663"/>
        <v>2019</v>
      </c>
      <c r="D20423" s="43" t="s">
        <v>103</v>
      </c>
      <c r="E20423" s="132">
        <v>20.88</v>
      </c>
    </row>
    <row r="20424" spans="1:5" ht="13.8" x14ac:dyDescent="0.25">
      <c r="A20424" s="47">
        <v>43487</v>
      </c>
      <c r="B20424" s="45" t="str">
        <f t="shared" si="662"/>
        <v>January</v>
      </c>
      <c r="C20424" s="53">
        <f t="shared" si="663"/>
        <v>2019</v>
      </c>
      <c r="D20424" s="43" t="s">
        <v>116</v>
      </c>
      <c r="E20424" s="132">
        <v>14.1645</v>
      </c>
    </row>
    <row r="20425" spans="1:5" ht="13.8" x14ac:dyDescent="0.25">
      <c r="A20425" s="47">
        <v>43487</v>
      </c>
      <c r="B20425" s="45" t="str">
        <f t="shared" si="662"/>
        <v>January</v>
      </c>
      <c r="C20425" s="53">
        <f t="shared" si="663"/>
        <v>2019</v>
      </c>
      <c r="D20425" s="43" t="s">
        <v>104</v>
      </c>
      <c r="E20425" s="132">
        <v>18.760000000000002</v>
      </c>
    </row>
    <row r="20426" spans="1:5" ht="13.8" x14ac:dyDescent="0.25">
      <c r="A20426" s="47">
        <v>43487</v>
      </c>
      <c r="B20426" s="45" t="str">
        <f t="shared" si="662"/>
        <v>January</v>
      </c>
      <c r="C20426" s="53">
        <f t="shared" si="663"/>
        <v>2019</v>
      </c>
      <c r="D20426" s="43" t="s">
        <v>121</v>
      </c>
      <c r="E20426" s="132">
        <v>17.84</v>
      </c>
    </row>
    <row r="20427" spans="1:5" ht="13.8" x14ac:dyDescent="0.25">
      <c r="A20427" s="47">
        <v>43487</v>
      </c>
      <c r="B20427" s="45" t="str">
        <f t="shared" si="662"/>
        <v>January</v>
      </c>
      <c r="C20427" s="53">
        <f t="shared" si="663"/>
        <v>2019</v>
      </c>
      <c r="D20427" s="43" t="s">
        <v>122</v>
      </c>
      <c r="E20427" s="132">
        <v>16.16</v>
      </c>
    </row>
    <row r="20428" spans="1:5" ht="13.8" x14ac:dyDescent="0.25">
      <c r="A20428" s="47">
        <v>43487</v>
      </c>
      <c r="B20428" s="45" t="str">
        <f t="shared" si="662"/>
        <v>January</v>
      </c>
      <c r="C20428" s="53">
        <f t="shared" si="663"/>
        <v>2019</v>
      </c>
      <c r="D20428" s="43" t="s">
        <v>123</v>
      </c>
      <c r="E20428" s="132">
        <v>15.96</v>
      </c>
    </row>
    <row r="20429" spans="1:5" ht="13.8" x14ac:dyDescent="0.25">
      <c r="A20429" s="47">
        <v>43487</v>
      </c>
      <c r="B20429" s="45" t="str">
        <f t="shared" si="662"/>
        <v>January</v>
      </c>
      <c r="C20429" s="53">
        <f t="shared" si="663"/>
        <v>2019</v>
      </c>
      <c r="D20429" s="43" t="s">
        <v>99</v>
      </c>
      <c r="E20429" s="132">
        <v>13.3</v>
      </c>
    </row>
    <row r="20430" spans="1:5" ht="13.8" x14ac:dyDescent="0.25">
      <c r="A20430" s="47">
        <v>43487</v>
      </c>
      <c r="B20430" s="45" t="str">
        <f t="shared" si="662"/>
        <v>January</v>
      </c>
      <c r="C20430" s="53">
        <f t="shared" si="663"/>
        <v>2019</v>
      </c>
      <c r="D20430" s="43" t="s">
        <v>100</v>
      </c>
      <c r="E20430" s="132">
        <v>12.95</v>
      </c>
    </row>
    <row r="20431" spans="1:5" ht="13.8" x14ac:dyDescent="0.25">
      <c r="A20431" s="47">
        <v>43487</v>
      </c>
      <c r="B20431" s="45" t="str">
        <f t="shared" si="662"/>
        <v>January</v>
      </c>
      <c r="C20431" s="53">
        <f t="shared" si="663"/>
        <v>2019</v>
      </c>
      <c r="D20431" s="43" t="s">
        <v>101</v>
      </c>
      <c r="E20431" s="132">
        <v>12.39</v>
      </c>
    </row>
    <row r="20432" spans="1:5" ht="13.8" x14ac:dyDescent="0.25">
      <c r="A20432" s="47">
        <v>43487</v>
      </c>
      <c r="B20432" s="45" t="str">
        <f t="shared" si="662"/>
        <v>January</v>
      </c>
      <c r="C20432" s="53">
        <f t="shared" si="663"/>
        <v>2019</v>
      </c>
      <c r="D20432" s="43" t="s">
        <v>124</v>
      </c>
      <c r="E20432" s="132">
        <v>12.285</v>
      </c>
    </row>
    <row r="20433" spans="1:5" ht="13.8" x14ac:dyDescent="0.25">
      <c r="A20433" s="47">
        <v>43487</v>
      </c>
      <c r="B20433" s="45" t="str">
        <f t="shared" si="662"/>
        <v>January</v>
      </c>
      <c r="C20433" s="53">
        <f t="shared" si="663"/>
        <v>2019</v>
      </c>
      <c r="D20433" s="43" t="s">
        <v>125</v>
      </c>
      <c r="E20433" s="132">
        <v>10.99</v>
      </c>
    </row>
    <row r="20434" spans="1:5" ht="13.8" x14ac:dyDescent="0.25">
      <c r="A20434" s="47">
        <v>43487</v>
      </c>
      <c r="B20434" s="45" t="str">
        <f t="shared" si="662"/>
        <v>January</v>
      </c>
      <c r="C20434" s="53">
        <f t="shared" si="663"/>
        <v>2019</v>
      </c>
      <c r="D20434" s="43" t="s">
        <v>126</v>
      </c>
      <c r="E20434" s="132">
        <v>11.2125</v>
      </c>
    </row>
    <row r="20435" spans="1:5" ht="13.8" x14ac:dyDescent="0.25">
      <c r="A20435" s="47">
        <v>43487</v>
      </c>
      <c r="B20435" s="45" t="str">
        <f t="shared" si="662"/>
        <v>January</v>
      </c>
      <c r="C20435" s="53">
        <f t="shared" si="663"/>
        <v>2019</v>
      </c>
      <c r="D20435" s="43" t="s">
        <v>127</v>
      </c>
      <c r="E20435" s="132">
        <v>10.68</v>
      </c>
    </row>
    <row r="20436" spans="1:5" ht="13.8" x14ac:dyDescent="0.25">
      <c r="A20436" s="47">
        <v>43487</v>
      </c>
      <c r="B20436" s="45" t="str">
        <f t="shared" si="662"/>
        <v>January</v>
      </c>
      <c r="C20436" s="53">
        <f t="shared" si="663"/>
        <v>2019</v>
      </c>
      <c r="D20436" s="43" t="s">
        <v>105</v>
      </c>
      <c r="E20436" s="132">
        <v>8.6450000000000014</v>
      </c>
    </row>
    <row r="20437" spans="1:5" ht="13.8" x14ac:dyDescent="0.25">
      <c r="A20437" s="47">
        <v>43487</v>
      </c>
      <c r="B20437" s="45" t="str">
        <f t="shared" si="662"/>
        <v>January</v>
      </c>
      <c r="C20437" s="53">
        <f t="shared" si="663"/>
        <v>2019</v>
      </c>
      <c r="D20437" s="43" t="s">
        <v>128</v>
      </c>
      <c r="E20437" s="132">
        <v>10.305</v>
      </c>
    </row>
    <row r="20438" spans="1:5" ht="13.8" x14ac:dyDescent="0.25">
      <c r="A20438" s="47">
        <v>43494</v>
      </c>
      <c r="B20438" s="45" t="str">
        <f t="shared" si="662"/>
        <v>January</v>
      </c>
      <c r="C20438" s="53">
        <f t="shared" si="663"/>
        <v>2019</v>
      </c>
      <c r="D20438" s="43" t="s">
        <v>131</v>
      </c>
    </row>
    <row r="20439" spans="1:5" ht="13.8" x14ac:dyDescent="0.25">
      <c r="A20439" s="47">
        <v>43494</v>
      </c>
      <c r="B20439" s="45" t="str">
        <f t="shared" si="662"/>
        <v>January</v>
      </c>
      <c r="C20439" s="53">
        <f t="shared" si="663"/>
        <v>2019</v>
      </c>
      <c r="D20439" s="43" t="s">
        <v>115</v>
      </c>
    </row>
    <row r="20440" spans="1:5" ht="13.8" x14ac:dyDescent="0.25">
      <c r="A20440" s="47">
        <v>43494</v>
      </c>
      <c r="B20440" s="45" t="str">
        <f t="shared" si="662"/>
        <v>January</v>
      </c>
      <c r="C20440" s="53">
        <f t="shared" si="663"/>
        <v>2019</v>
      </c>
      <c r="D20440" s="43" t="s">
        <v>95</v>
      </c>
    </row>
    <row r="20441" spans="1:5" ht="13.8" x14ac:dyDescent="0.25">
      <c r="A20441" s="47">
        <v>43494</v>
      </c>
      <c r="B20441" s="45" t="str">
        <f t="shared" si="662"/>
        <v>January</v>
      </c>
      <c r="C20441" s="53">
        <f t="shared" si="663"/>
        <v>2019</v>
      </c>
      <c r="D20441" s="43" t="s">
        <v>96</v>
      </c>
    </row>
    <row r="20442" spans="1:5" ht="13.8" x14ac:dyDescent="0.25">
      <c r="A20442" s="47">
        <v>43494</v>
      </c>
      <c r="B20442" s="45" t="str">
        <f t="shared" si="662"/>
        <v>January</v>
      </c>
      <c r="C20442" s="53">
        <f t="shared" si="663"/>
        <v>2019</v>
      </c>
      <c r="D20442" s="43" t="s">
        <v>97</v>
      </c>
    </row>
    <row r="20443" spans="1:5" ht="13.8" x14ac:dyDescent="0.25">
      <c r="A20443" s="47">
        <v>43494</v>
      </c>
      <c r="B20443" s="45" t="str">
        <f t="shared" si="662"/>
        <v>January</v>
      </c>
      <c r="C20443" s="53">
        <f t="shared" si="663"/>
        <v>2019</v>
      </c>
      <c r="D20443" s="43" t="s">
        <v>98</v>
      </c>
    </row>
    <row r="20444" spans="1:5" ht="15.6" x14ac:dyDescent="0.3">
      <c r="A20444" s="47">
        <v>43494</v>
      </c>
      <c r="B20444" s="45" t="str">
        <f t="shared" si="662"/>
        <v>January</v>
      </c>
      <c r="C20444" s="53">
        <f t="shared" si="663"/>
        <v>2019</v>
      </c>
      <c r="D20444" s="130" t="s">
        <v>136</v>
      </c>
      <c r="E20444" s="132">
        <v>24.565000000000001</v>
      </c>
    </row>
    <row r="20445" spans="1:5" ht="13.8" x14ac:dyDescent="0.25">
      <c r="A20445" s="47">
        <v>43494</v>
      </c>
      <c r="B20445" s="45" t="str">
        <f t="shared" si="662"/>
        <v>January</v>
      </c>
      <c r="C20445" s="53">
        <f t="shared" si="663"/>
        <v>2019</v>
      </c>
      <c r="D20445" s="43" t="s">
        <v>118</v>
      </c>
      <c r="E20445" s="132">
        <v>22.567499999999999</v>
      </c>
    </row>
    <row r="20446" spans="1:5" ht="13.8" x14ac:dyDescent="0.25">
      <c r="A20446" s="47">
        <v>43494</v>
      </c>
      <c r="B20446" s="45" t="str">
        <f t="shared" si="662"/>
        <v>January</v>
      </c>
      <c r="C20446" s="53">
        <f t="shared" si="663"/>
        <v>2019</v>
      </c>
      <c r="D20446" s="43" t="s">
        <v>102</v>
      </c>
      <c r="E20446" s="132">
        <v>22.27</v>
      </c>
    </row>
    <row r="20447" spans="1:5" ht="13.8" x14ac:dyDescent="0.25">
      <c r="A20447" s="47">
        <v>43494</v>
      </c>
      <c r="B20447" s="45" t="str">
        <f t="shared" si="662"/>
        <v>January</v>
      </c>
      <c r="C20447" s="53">
        <f t="shared" si="663"/>
        <v>2019</v>
      </c>
      <c r="D20447" s="43" t="s">
        <v>119</v>
      </c>
      <c r="E20447" s="132">
        <v>21.547499999999999</v>
      </c>
    </row>
    <row r="20448" spans="1:5" ht="13.8" x14ac:dyDescent="0.25">
      <c r="A20448" s="47">
        <v>43494</v>
      </c>
      <c r="B20448" s="45" t="str">
        <f t="shared" si="662"/>
        <v>January</v>
      </c>
      <c r="C20448" s="53">
        <f t="shared" si="663"/>
        <v>2019</v>
      </c>
      <c r="D20448" s="43" t="s">
        <v>120</v>
      </c>
      <c r="E20448" s="132">
        <v>20.442499999999999</v>
      </c>
    </row>
    <row r="20449" spans="1:5" ht="13.8" x14ac:dyDescent="0.25">
      <c r="A20449" s="47">
        <v>43494</v>
      </c>
      <c r="B20449" s="45" t="str">
        <f t="shared" si="662"/>
        <v>January</v>
      </c>
      <c r="C20449" s="53">
        <f t="shared" si="663"/>
        <v>2019</v>
      </c>
      <c r="D20449" s="43" t="s">
        <v>103</v>
      </c>
      <c r="E20449" s="132">
        <v>19.72</v>
      </c>
    </row>
    <row r="20450" spans="1:5" ht="13.8" x14ac:dyDescent="0.25">
      <c r="A20450" s="47">
        <v>43494</v>
      </c>
      <c r="B20450" s="45" t="str">
        <f t="shared" si="662"/>
        <v>January</v>
      </c>
      <c r="C20450" s="53">
        <f t="shared" si="663"/>
        <v>2019</v>
      </c>
      <c r="D20450" s="43" t="s">
        <v>116</v>
      </c>
      <c r="E20450" s="132">
        <v>13.765500000000001</v>
      </c>
    </row>
    <row r="20451" spans="1:5" ht="13.8" x14ac:dyDescent="0.25">
      <c r="A20451" s="47">
        <v>43494</v>
      </c>
      <c r="B20451" s="45" t="str">
        <f t="shared" si="662"/>
        <v>January</v>
      </c>
      <c r="C20451" s="53">
        <f t="shared" si="663"/>
        <v>2019</v>
      </c>
      <c r="D20451" s="43" t="s">
        <v>104</v>
      </c>
      <c r="E20451" s="132">
        <v>17.001250000000002</v>
      </c>
    </row>
    <row r="20452" spans="1:5" ht="13.8" x14ac:dyDescent="0.25">
      <c r="A20452" s="47">
        <v>43494</v>
      </c>
      <c r="B20452" s="45" t="str">
        <f t="shared" si="662"/>
        <v>January</v>
      </c>
      <c r="C20452" s="53">
        <f t="shared" si="663"/>
        <v>2019</v>
      </c>
      <c r="D20452" s="43" t="s">
        <v>121</v>
      </c>
      <c r="E20452" s="132">
        <v>16.1675</v>
      </c>
    </row>
    <row r="20453" spans="1:5" ht="13.8" x14ac:dyDescent="0.25">
      <c r="A20453" s="47">
        <v>43494</v>
      </c>
      <c r="B20453" s="45" t="str">
        <f t="shared" si="662"/>
        <v>January</v>
      </c>
      <c r="C20453" s="53">
        <f t="shared" si="663"/>
        <v>2019</v>
      </c>
      <c r="D20453" s="43" t="s">
        <v>122</v>
      </c>
      <c r="E20453" s="132">
        <v>14.645</v>
      </c>
    </row>
    <row r="20454" spans="1:5" ht="13.8" x14ac:dyDescent="0.25">
      <c r="A20454" s="47">
        <v>43494</v>
      </c>
      <c r="B20454" s="45" t="str">
        <f t="shared" si="662"/>
        <v>January</v>
      </c>
      <c r="C20454" s="53">
        <f t="shared" si="663"/>
        <v>2019</v>
      </c>
      <c r="D20454" s="43" t="s">
        <v>123</v>
      </c>
      <c r="E20454" s="132">
        <v>14.463749999999999</v>
      </c>
    </row>
    <row r="20455" spans="1:5" ht="13.8" x14ac:dyDescent="0.25">
      <c r="A20455" s="47">
        <v>43494</v>
      </c>
      <c r="B20455" s="45" t="str">
        <f t="shared" si="662"/>
        <v>January</v>
      </c>
      <c r="C20455" s="53">
        <f t="shared" si="663"/>
        <v>2019</v>
      </c>
      <c r="D20455" s="43" t="s">
        <v>99</v>
      </c>
      <c r="E20455" s="132">
        <v>12.635</v>
      </c>
    </row>
    <row r="20456" spans="1:5" ht="13.8" x14ac:dyDescent="0.25">
      <c r="A20456" s="47">
        <v>43494</v>
      </c>
      <c r="B20456" s="45" t="str">
        <f t="shared" si="662"/>
        <v>January</v>
      </c>
      <c r="C20456" s="53">
        <f t="shared" si="663"/>
        <v>2019</v>
      </c>
      <c r="D20456" s="43" t="s">
        <v>100</v>
      </c>
      <c r="E20456" s="132">
        <v>12.3025</v>
      </c>
    </row>
    <row r="20457" spans="1:5" ht="13.8" x14ac:dyDescent="0.25">
      <c r="A20457" s="47">
        <v>43494</v>
      </c>
      <c r="B20457" s="45" t="str">
        <f t="shared" si="662"/>
        <v>January</v>
      </c>
      <c r="C20457" s="53">
        <f t="shared" si="663"/>
        <v>2019</v>
      </c>
      <c r="D20457" s="43" t="s">
        <v>101</v>
      </c>
      <c r="E20457" s="132">
        <v>11.7705</v>
      </c>
    </row>
    <row r="20458" spans="1:5" ht="13.8" x14ac:dyDescent="0.25">
      <c r="A20458" s="47">
        <v>43494</v>
      </c>
      <c r="B20458" s="45" t="str">
        <f t="shared" si="662"/>
        <v>January</v>
      </c>
      <c r="C20458" s="53">
        <f t="shared" si="663"/>
        <v>2019</v>
      </c>
      <c r="D20458" s="43" t="s">
        <v>124</v>
      </c>
      <c r="E20458" s="132">
        <v>11.670749999999998</v>
      </c>
    </row>
    <row r="20459" spans="1:5" ht="13.8" x14ac:dyDescent="0.25">
      <c r="A20459" s="47">
        <v>43494</v>
      </c>
      <c r="B20459" s="45" t="str">
        <f t="shared" si="662"/>
        <v>January</v>
      </c>
      <c r="C20459" s="53">
        <f t="shared" si="663"/>
        <v>2019</v>
      </c>
      <c r="D20459" s="43" t="s">
        <v>125</v>
      </c>
      <c r="E20459" s="132">
        <v>10.4405</v>
      </c>
    </row>
    <row r="20460" spans="1:5" ht="13.8" x14ac:dyDescent="0.25">
      <c r="A20460" s="47">
        <v>43494</v>
      </c>
      <c r="B20460" s="45" t="str">
        <f t="shared" si="662"/>
        <v>January</v>
      </c>
      <c r="C20460" s="53">
        <f t="shared" si="663"/>
        <v>2019</v>
      </c>
      <c r="D20460" s="43" t="s">
        <v>126</v>
      </c>
      <c r="E20460" s="132">
        <v>10.689250000000001</v>
      </c>
    </row>
    <row r="20461" spans="1:5" ht="13.8" x14ac:dyDescent="0.25">
      <c r="A20461" s="47">
        <v>43494</v>
      </c>
      <c r="B20461" s="45" t="str">
        <f t="shared" si="662"/>
        <v>January</v>
      </c>
      <c r="C20461" s="53">
        <f t="shared" si="663"/>
        <v>2019</v>
      </c>
      <c r="D20461" s="43" t="s">
        <v>127</v>
      </c>
      <c r="E20461" s="132">
        <v>10.21275</v>
      </c>
    </row>
    <row r="20462" spans="1:5" ht="13.8" x14ac:dyDescent="0.25">
      <c r="A20462" s="47">
        <v>43494</v>
      </c>
      <c r="B20462" s="45" t="str">
        <f t="shared" si="662"/>
        <v>January</v>
      </c>
      <c r="C20462" s="53">
        <f t="shared" si="663"/>
        <v>2019</v>
      </c>
      <c r="D20462" s="43" t="s">
        <v>105</v>
      </c>
      <c r="E20462" s="132">
        <v>8.2127500000000015</v>
      </c>
    </row>
    <row r="20463" spans="1:5" ht="13.8" x14ac:dyDescent="0.25">
      <c r="A20463" s="47">
        <v>43494</v>
      </c>
      <c r="B20463" s="45" t="str">
        <f t="shared" ref="B20463:B20523" si="664">TEXT(A20463,"mmmm")</f>
        <v>January</v>
      </c>
      <c r="C20463" s="53">
        <f t="shared" ref="C20463:C20523" si="665">YEAR(A20463)</f>
        <v>2019</v>
      </c>
      <c r="D20463" s="43" t="s">
        <v>128</v>
      </c>
      <c r="E20463" s="132">
        <v>9.9042500000000011</v>
      </c>
    </row>
    <row r="20464" spans="1:5" ht="13.8" x14ac:dyDescent="0.25">
      <c r="A20464" s="47">
        <v>43501</v>
      </c>
      <c r="B20464" s="45" t="str">
        <f t="shared" si="664"/>
        <v>February</v>
      </c>
      <c r="C20464" s="53">
        <f t="shared" si="665"/>
        <v>2019</v>
      </c>
      <c r="D20464" s="43" t="s">
        <v>131</v>
      </c>
    </row>
    <row r="20465" spans="1:5" ht="13.8" x14ac:dyDescent="0.25">
      <c r="A20465" s="47">
        <v>43501</v>
      </c>
      <c r="B20465" s="45" t="str">
        <f t="shared" si="664"/>
        <v>February</v>
      </c>
      <c r="C20465" s="53">
        <f t="shared" si="665"/>
        <v>2019</v>
      </c>
      <c r="D20465" s="43" t="s">
        <v>115</v>
      </c>
    </row>
    <row r="20466" spans="1:5" ht="13.8" x14ac:dyDescent="0.25">
      <c r="A20466" s="47">
        <v>43501</v>
      </c>
      <c r="B20466" s="45" t="str">
        <f t="shared" si="664"/>
        <v>February</v>
      </c>
      <c r="C20466" s="53">
        <f t="shared" si="665"/>
        <v>2019</v>
      </c>
      <c r="D20466" s="43" t="s">
        <v>95</v>
      </c>
    </row>
    <row r="20467" spans="1:5" ht="13.8" x14ac:dyDescent="0.25">
      <c r="A20467" s="47">
        <v>43501</v>
      </c>
      <c r="B20467" s="45" t="str">
        <f t="shared" si="664"/>
        <v>February</v>
      </c>
      <c r="C20467" s="53">
        <f t="shared" si="665"/>
        <v>2019</v>
      </c>
      <c r="D20467" s="43" t="s">
        <v>96</v>
      </c>
    </row>
    <row r="20468" spans="1:5" ht="13.8" x14ac:dyDescent="0.25">
      <c r="A20468" s="47">
        <v>43501</v>
      </c>
      <c r="B20468" s="45" t="str">
        <f t="shared" si="664"/>
        <v>February</v>
      </c>
      <c r="C20468" s="53">
        <f t="shared" si="665"/>
        <v>2019</v>
      </c>
      <c r="D20468" s="43" t="s">
        <v>97</v>
      </c>
    </row>
    <row r="20469" spans="1:5" ht="13.8" x14ac:dyDescent="0.25">
      <c r="A20469" s="47">
        <v>43501</v>
      </c>
      <c r="B20469" s="45" t="str">
        <f t="shared" si="664"/>
        <v>February</v>
      </c>
      <c r="C20469" s="53">
        <f t="shared" si="665"/>
        <v>2019</v>
      </c>
      <c r="D20469" s="43" t="s">
        <v>98</v>
      </c>
    </row>
    <row r="20470" spans="1:5" ht="15.6" x14ac:dyDescent="0.3">
      <c r="A20470" s="47">
        <v>43501</v>
      </c>
      <c r="B20470" s="45" t="str">
        <f t="shared" si="664"/>
        <v>February</v>
      </c>
      <c r="C20470" s="53">
        <f t="shared" si="665"/>
        <v>2019</v>
      </c>
      <c r="D20470" s="130" t="s">
        <v>136</v>
      </c>
      <c r="E20470" s="132">
        <v>26.01</v>
      </c>
    </row>
    <row r="20471" spans="1:5" ht="13.8" x14ac:dyDescent="0.25">
      <c r="A20471" s="47">
        <v>43501</v>
      </c>
      <c r="B20471" s="45" t="str">
        <f t="shared" si="664"/>
        <v>February</v>
      </c>
      <c r="C20471" s="53">
        <f t="shared" si="665"/>
        <v>2019</v>
      </c>
      <c r="D20471" s="43" t="s">
        <v>118</v>
      </c>
      <c r="E20471" s="132">
        <v>23.895</v>
      </c>
    </row>
    <row r="20472" spans="1:5" ht="13.8" x14ac:dyDescent="0.25">
      <c r="A20472" s="47">
        <v>43501</v>
      </c>
      <c r="B20472" s="45" t="str">
        <f t="shared" si="664"/>
        <v>February</v>
      </c>
      <c r="C20472" s="53">
        <f t="shared" si="665"/>
        <v>2019</v>
      </c>
      <c r="D20472" s="43" t="s">
        <v>102</v>
      </c>
      <c r="E20472" s="132">
        <v>23.58</v>
      </c>
    </row>
    <row r="20473" spans="1:5" ht="13.8" x14ac:dyDescent="0.25">
      <c r="A20473" s="47">
        <v>43501</v>
      </c>
      <c r="B20473" s="45" t="str">
        <f t="shared" si="664"/>
        <v>February</v>
      </c>
      <c r="C20473" s="53">
        <f t="shared" si="665"/>
        <v>2019</v>
      </c>
      <c r="D20473" s="43" t="s">
        <v>119</v>
      </c>
      <c r="E20473" s="132">
        <v>22.815000000000001</v>
      </c>
    </row>
    <row r="20474" spans="1:5" ht="13.8" x14ac:dyDescent="0.25">
      <c r="A20474" s="47">
        <v>43501</v>
      </c>
      <c r="B20474" s="45" t="str">
        <f t="shared" si="664"/>
        <v>February</v>
      </c>
      <c r="C20474" s="53">
        <f t="shared" si="665"/>
        <v>2019</v>
      </c>
      <c r="D20474" s="43" t="s">
        <v>120</v>
      </c>
      <c r="E20474" s="132">
        <v>21.645</v>
      </c>
    </row>
    <row r="20475" spans="1:5" ht="13.8" x14ac:dyDescent="0.25">
      <c r="A20475" s="47">
        <v>43501</v>
      </c>
      <c r="B20475" s="45" t="str">
        <f t="shared" si="664"/>
        <v>February</v>
      </c>
      <c r="C20475" s="53">
        <f t="shared" si="665"/>
        <v>2019</v>
      </c>
      <c r="D20475" s="43" t="s">
        <v>103</v>
      </c>
      <c r="E20475" s="132">
        <v>20.88</v>
      </c>
    </row>
    <row r="20476" spans="1:5" ht="13.8" x14ac:dyDescent="0.25">
      <c r="A20476" s="47">
        <v>43501</v>
      </c>
      <c r="B20476" s="45" t="str">
        <f t="shared" si="664"/>
        <v>February</v>
      </c>
      <c r="C20476" s="53">
        <f t="shared" si="665"/>
        <v>2019</v>
      </c>
      <c r="D20476" s="43" t="s">
        <v>116</v>
      </c>
      <c r="E20476" s="132">
        <v>13.665750000000001</v>
      </c>
    </row>
    <row r="20477" spans="1:5" ht="13.8" x14ac:dyDescent="0.25">
      <c r="A20477" s="47">
        <v>43501</v>
      </c>
      <c r="B20477" s="45" t="str">
        <f t="shared" si="664"/>
        <v>February</v>
      </c>
      <c r="C20477" s="53">
        <f t="shared" si="665"/>
        <v>2019</v>
      </c>
      <c r="D20477" s="43" t="s">
        <v>104</v>
      </c>
      <c r="E20477" s="132">
        <v>17.939250000000001</v>
      </c>
    </row>
    <row r="20478" spans="1:5" ht="13.8" x14ac:dyDescent="0.25">
      <c r="A20478" s="47">
        <v>43501</v>
      </c>
      <c r="B20478" s="45" t="str">
        <f t="shared" si="664"/>
        <v>February</v>
      </c>
      <c r="C20478" s="53">
        <f t="shared" si="665"/>
        <v>2019</v>
      </c>
      <c r="D20478" s="43" t="s">
        <v>121</v>
      </c>
      <c r="E20478" s="132">
        <v>17.0595</v>
      </c>
    </row>
    <row r="20479" spans="1:5" ht="13.8" x14ac:dyDescent="0.25">
      <c r="A20479" s="47">
        <v>43501</v>
      </c>
      <c r="B20479" s="45" t="str">
        <f t="shared" si="664"/>
        <v>February</v>
      </c>
      <c r="C20479" s="53">
        <f t="shared" si="665"/>
        <v>2019</v>
      </c>
      <c r="D20479" s="43" t="s">
        <v>122</v>
      </c>
      <c r="E20479" s="132">
        <v>15.452999999999999</v>
      </c>
    </row>
    <row r="20480" spans="1:5" ht="13.8" x14ac:dyDescent="0.25">
      <c r="A20480" s="47">
        <v>43501</v>
      </c>
      <c r="B20480" s="45" t="str">
        <f t="shared" si="664"/>
        <v>February</v>
      </c>
      <c r="C20480" s="53">
        <f t="shared" si="665"/>
        <v>2019</v>
      </c>
      <c r="D20480" s="43" t="s">
        <v>123</v>
      </c>
      <c r="E20480" s="132">
        <v>15.261750000000001</v>
      </c>
    </row>
    <row r="20481" spans="1:5" ht="13.8" x14ac:dyDescent="0.25">
      <c r="A20481" s="47">
        <v>43501</v>
      </c>
      <c r="B20481" s="45" t="str">
        <f t="shared" si="664"/>
        <v>February</v>
      </c>
      <c r="C20481" s="53">
        <f t="shared" si="665"/>
        <v>2019</v>
      </c>
      <c r="D20481" s="43" t="s">
        <v>99</v>
      </c>
      <c r="E20481" s="132">
        <v>13.3</v>
      </c>
    </row>
    <row r="20482" spans="1:5" ht="13.8" x14ac:dyDescent="0.25">
      <c r="A20482" s="47">
        <v>43501</v>
      </c>
      <c r="B20482" s="45" t="str">
        <f t="shared" si="664"/>
        <v>February</v>
      </c>
      <c r="C20482" s="53">
        <f t="shared" si="665"/>
        <v>2019</v>
      </c>
      <c r="D20482" s="43" t="s">
        <v>100</v>
      </c>
      <c r="E20482" s="132">
        <v>12.95</v>
      </c>
    </row>
    <row r="20483" spans="1:5" ht="13.8" x14ac:dyDescent="0.25">
      <c r="A20483" s="47">
        <v>43501</v>
      </c>
      <c r="B20483" s="45" t="str">
        <f t="shared" si="664"/>
        <v>February</v>
      </c>
      <c r="C20483" s="53">
        <f t="shared" si="665"/>
        <v>2019</v>
      </c>
      <c r="D20483" s="43" t="s">
        <v>101</v>
      </c>
      <c r="E20483" s="132">
        <v>12.39</v>
      </c>
    </row>
    <row r="20484" spans="1:5" ht="13.8" x14ac:dyDescent="0.25">
      <c r="A20484" s="47">
        <v>43501</v>
      </c>
      <c r="B20484" s="45" t="str">
        <f t="shared" si="664"/>
        <v>February</v>
      </c>
      <c r="C20484" s="53">
        <f t="shared" si="665"/>
        <v>2019</v>
      </c>
      <c r="D20484" s="43" t="s">
        <v>124</v>
      </c>
      <c r="E20484" s="132">
        <v>12.285</v>
      </c>
    </row>
    <row r="20485" spans="1:5" ht="13.8" x14ac:dyDescent="0.25">
      <c r="A20485" s="47">
        <v>43501</v>
      </c>
      <c r="B20485" s="45" t="str">
        <f t="shared" si="664"/>
        <v>February</v>
      </c>
      <c r="C20485" s="53">
        <f t="shared" si="665"/>
        <v>2019</v>
      </c>
      <c r="D20485" s="43" t="s">
        <v>125</v>
      </c>
      <c r="E20485" s="132">
        <v>10.99</v>
      </c>
    </row>
    <row r="20486" spans="1:5" ht="13.8" x14ac:dyDescent="0.25">
      <c r="A20486" s="47">
        <v>43501</v>
      </c>
      <c r="B20486" s="45" t="str">
        <f t="shared" si="664"/>
        <v>February</v>
      </c>
      <c r="C20486" s="53">
        <f t="shared" si="665"/>
        <v>2019</v>
      </c>
      <c r="D20486" s="43" t="s">
        <v>126</v>
      </c>
      <c r="E20486" s="132">
        <v>11.2125</v>
      </c>
    </row>
    <row r="20487" spans="1:5" ht="13.8" x14ac:dyDescent="0.25">
      <c r="A20487" s="47">
        <v>43501</v>
      </c>
      <c r="B20487" s="45" t="str">
        <f t="shared" si="664"/>
        <v>February</v>
      </c>
      <c r="C20487" s="53">
        <f t="shared" si="665"/>
        <v>2019</v>
      </c>
      <c r="D20487" s="43" t="s">
        <v>127</v>
      </c>
      <c r="E20487" s="132">
        <v>10.68</v>
      </c>
    </row>
    <row r="20488" spans="1:5" ht="13.8" x14ac:dyDescent="0.25">
      <c r="A20488" s="47">
        <v>43501</v>
      </c>
      <c r="B20488" s="45" t="str">
        <f t="shared" si="664"/>
        <v>February</v>
      </c>
      <c r="C20488" s="53">
        <f t="shared" si="665"/>
        <v>2019</v>
      </c>
      <c r="D20488" s="43" t="s">
        <v>105</v>
      </c>
      <c r="E20488" s="132">
        <v>8.6450000000000014</v>
      </c>
    </row>
    <row r="20489" spans="1:5" ht="13.8" x14ac:dyDescent="0.25">
      <c r="A20489" s="47">
        <v>43501</v>
      </c>
      <c r="B20489" s="45" t="str">
        <f t="shared" si="664"/>
        <v>February</v>
      </c>
      <c r="C20489" s="53">
        <f t="shared" si="665"/>
        <v>2019</v>
      </c>
      <c r="D20489" s="43" t="s">
        <v>128</v>
      </c>
      <c r="E20489" s="132">
        <v>10.305</v>
      </c>
    </row>
    <row r="20490" spans="1:5" ht="13.8" x14ac:dyDescent="0.25">
      <c r="A20490" s="47">
        <v>43508</v>
      </c>
      <c r="B20490" s="45" t="str">
        <f t="shared" si="664"/>
        <v>February</v>
      </c>
      <c r="C20490" s="53">
        <f t="shared" si="665"/>
        <v>2019</v>
      </c>
      <c r="D20490" s="43" t="s">
        <v>131</v>
      </c>
    </row>
    <row r="20491" spans="1:5" ht="13.8" x14ac:dyDescent="0.25">
      <c r="A20491" s="47">
        <v>43508</v>
      </c>
      <c r="B20491" s="45" t="str">
        <f t="shared" si="664"/>
        <v>February</v>
      </c>
      <c r="C20491" s="53">
        <f t="shared" si="665"/>
        <v>2019</v>
      </c>
      <c r="D20491" s="43" t="s">
        <v>115</v>
      </c>
    </row>
    <row r="20492" spans="1:5" ht="13.8" x14ac:dyDescent="0.25">
      <c r="A20492" s="47">
        <v>43508</v>
      </c>
      <c r="B20492" s="45" t="str">
        <f t="shared" si="664"/>
        <v>February</v>
      </c>
      <c r="C20492" s="53">
        <f t="shared" si="665"/>
        <v>2019</v>
      </c>
      <c r="D20492" s="43" t="s">
        <v>95</v>
      </c>
    </row>
    <row r="20493" spans="1:5" ht="13.8" x14ac:dyDescent="0.25">
      <c r="A20493" s="47">
        <v>43508</v>
      </c>
      <c r="B20493" s="45" t="str">
        <f t="shared" si="664"/>
        <v>February</v>
      </c>
      <c r="C20493" s="53">
        <f t="shared" si="665"/>
        <v>2019</v>
      </c>
      <c r="D20493" s="43" t="s">
        <v>96</v>
      </c>
    </row>
    <row r="20494" spans="1:5" ht="13.8" x14ac:dyDescent="0.25">
      <c r="A20494" s="47">
        <v>43508</v>
      </c>
      <c r="B20494" s="45" t="str">
        <f t="shared" si="664"/>
        <v>February</v>
      </c>
      <c r="C20494" s="53">
        <f t="shared" si="665"/>
        <v>2019</v>
      </c>
      <c r="D20494" s="43" t="s">
        <v>97</v>
      </c>
    </row>
    <row r="20495" spans="1:5" ht="13.8" x14ac:dyDescent="0.25">
      <c r="A20495" s="47">
        <v>43508</v>
      </c>
      <c r="B20495" s="45" t="str">
        <f t="shared" si="664"/>
        <v>February</v>
      </c>
      <c r="C20495" s="53">
        <f t="shared" si="665"/>
        <v>2019</v>
      </c>
      <c r="D20495" s="43" t="s">
        <v>98</v>
      </c>
    </row>
    <row r="20496" spans="1:5" ht="15.6" x14ac:dyDescent="0.3">
      <c r="A20496" s="47">
        <v>43508</v>
      </c>
      <c r="B20496" s="45" t="str">
        <f t="shared" si="664"/>
        <v>February</v>
      </c>
      <c r="C20496" s="53">
        <f t="shared" si="665"/>
        <v>2019</v>
      </c>
      <c r="D20496" s="130" t="s">
        <v>136</v>
      </c>
      <c r="E20496" s="132">
        <v>31.067499999999999</v>
      </c>
    </row>
    <row r="20497" spans="1:5" ht="13.8" x14ac:dyDescent="0.25">
      <c r="A20497" s="47">
        <v>43508</v>
      </c>
      <c r="B20497" s="45" t="str">
        <f t="shared" si="664"/>
        <v>February</v>
      </c>
      <c r="C20497" s="53">
        <f t="shared" si="665"/>
        <v>2019</v>
      </c>
      <c r="D20497" s="43" t="s">
        <v>118</v>
      </c>
      <c r="E20497" s="132">
        <v>28.541250000000002</v>
      </c>
    </row>
    <row r="20498" spans="1:5" ht="13.8" x14ac:dyDescent="0.25">
      <c r="A20498" s="47">
        <v>43508</v>
      </c>
      <c r="B20498" s="45" t="str">
        <f t="shared" si="664"/>
        <v>February</v>
      </c>
      <c r="C20498" s="53">
        <f t="shared" si="665"/>
        <v>2019</v>
      </c>
      <c r="D20498" s="43" t="s">
        <v>102</v>
      </c>
      <c r="E20498" s="132">
        <v>28.164999999999999</v>
      </c>
    </row>
    <row r="20499" spans="1:5" ht="13.8" x14ac:dyDescent="0.25">
      <c r="A20499" s="47">
        <v>43508</v>
      </c>
      <c r="B20499" s="45" t="str">
        <f t="shared" si="664"/>
        <v>February</v>
      </c>
      <c r="C20499" s="53">
        <f t="shared" si="665"/>
        <v>2019</v>
      </c>
      <c r="D20499" s="43" t="s">
        <v>119</v>
      </c>
      <c r="E20499" s="132">
        <v>27.251249999999999</v>
      </c>
    </row>
    <row r="20500" spans="1:5" ht="13.8" x14ac:dyDescent="0.25">
      <c r="A20500" s="47">
        <v>43508</v>
      </c>
      <c r="B20500" s="45" t="str">
        <f t="shared" si="664"/>
        <v>February</v>
      </c>
      <c r="C20500" s="53">
        <f t="shared" si="665"/>
        <v>2019</v>
      </c>
      <c r="D20500" s="43" t="s">
        <v>120</v>
      </c>
      <c r="E20500" s="132">
        <v>25.853750000000002</v>
      </c>
    </row>
    <row r="20501" spans="1:5" ht="13.8" x14ac:dyDescent="0.25">
      <c r="A20501" s="47">
        <v>43508</v>
      </c>
      <c r="B20501" s="45" t="str">
        <f t="shared" si="664"/>
        <v>February</v>
      </c>
      <c r="C20501" s="53">
        <f t="shared" si="665"/>
        <v>2019</v>
      </c>
      <c r="D20501" s="43" t="s">
        <v>103</v>
      </c>
      <c r="E20501" s="132">
        <v>24.94</v>
      </c>
    </row>
    <row r="20502" spans="1:5" ht="13.8" x14ac:dyDescent="0.25">
      <c r="A20502" s="47">
        <v>43508</v>
      </c>
      <c r="B20502" s="45" t="str">
        <f t="shared" si="664"/>
        <v>February</v>
      </c>
      <c r="C20502" s="53">
        <f t="shared" si="665"/>
        <v>2019</v>
      </c>
      <c r="D20502" s="43" t="s">
        <v>116</v>
      </c>
      <c r="E20502" s="132">
        <v>17.456250000000001</v>
      </c>
    </row>
    <row r="20503" spans="1:5" ht="13.8" x14ac:dyDescent="0.25">
      <c r="A20503" s="47">
        <v>43508</v>
      </c>
      <c r="B20503" s="45" t="str">
        <f t="shared" si="664"/>
        <v>February</v>
      </c>
      <c r="C20503" s="53">
        <f t="shared" si="665"/>
        <v>2019</v>
      </c>
      <c r="D20503" s="43" t="s">
        <v>104</v>
      </c>
      <c r="E20503" s="132">
        <v>25.208749999999998</v>
      </c>
    </row>
    <row r="20504" spans="1:5" ht="13.8" x14ac:dyDescent="0.25">
      <c r="A20504" s="47">
        <v>43508</v>
      </c>
      <c r="B20504" s="45" t="str">
        <f t="shared" si="664"/>
        <v>February</v>
      </c>
      <c r="C20504" s="53">
        <f t="shared" si="665"/>
        <v>2019</v>
      </c>
      <c r="D20504" s="43" t="s">
        <v>121</v>
      </c>
      <c r="E20504" s="132">
        <v>23.9725</v>
      </c>
    </row>
    <row r="20505" spans="1:5" ht="13.8" x14ac:dyDescent="0.25">
      <c r="A20505" s="47">
        <v>43508</v>
      </c>
      <c r="B20505" s="45" t="str">
        <f t="shared" si="664"/>
        <v>February</v>
      </c>
      <c r="C20505" s="53">
        <f t="shared" si="665"/>
        <v>2019</v>
      </c>
      <c r="D20505" s="43" t="s">
        <v>122</v>
      </c>
      <c r="E20505" s="132">
        <v>21.715</v>
      </c>
    </row>
    <row r="20506" spans="1:5" ht="13.8" x14ac:dyDescent="0.25">
      <c r="A20506" s="47">
        <v>43508</v>
      </c>
      <c r="B20506" s="45" t="str">
        <f t="shared" si="664"/>
        <v>February</v>
      </c>
      <c r="C20506" s="53">
        <f t="shared" si="665"/>
        <v>2019</v>
      </c>
      <c r="D20506" s="43" t="s">
        <v>123</v>
      </c>
      <c r="E20506" s="132">
        <v>21.446249999999999</v>
      </c>
    </row>
    <row r="20507" spans="1:5" ht="13.8" x14ac:dyDescent="0.25">
      <c r="A20507" s="47">
        <v>43508</v>
      </c>
      <c r="B20507" s="45" t="str">
        <f t="shared" si="664"/>
        <v>February</v>
      </c>
      <c r="C20507" s="53">
        <f t="shared" si="665"/>
        <v>2019</v>
      </c>
      <c r="D20507" s="43" t="s">
        <v>99</v>
      </c>
      <c r="E20507" s="132">
        <v>15.2</v>
      </c>
    </row>
    <row r="20508" spans="1:5" ht="13.8" x14ac:dyDescent="0.25">
      <c r="A20508" s="47">
        <v>43508</v>
      </c>
      <c r="B20508" s="45" t="str">
        <f t="shared" si="664"/>
        <v>February</v>
      </c>
      <c r="C20508" s="53">
        <f t="shared" si="665"/>
        <v>2019</v>
      </c>
      <c r="D20508" s="43" t="s">
        <v>100</v>
      </c>
      <c r="E20508" s="132">
        <v>14.8</v>
      </c>
    </row>
    <row r="20509" spans="1:5" ht="13.8" x14ac:dyDescent="0.25">
      <c r="A20509" s="47">
        <v>43508</v>
      </c>
      <c r="B20509" s="45" t="str">
        <f t="shared" si="664"/>
        <v>February</v>
      </c>
      <c r="C20509" s="53">
        <f t="shared" si="665"/>
        <v>2019</v>
      </c>
      <c r="D20509" s="43" t="s">
        <v>101</v>
      </c>
      <c r="E20509" s="132">
        <v>14.16</v>
      </c>
    </row>
    <row r="20510" spans="1:5" ht="13.8" x14ac:dyDescent="0.25">
      <c r="A20510" s="47">
        <v>43508</v>
      </c>
      <c r="B20510" s="45" t="str">
        <f t="shared" si="664"/>
        <v>February</v>
      </c>
      <c r="C20510" s="53">
        <f t="shared" si="665"/>
        <v>2019</v>
      </c>
      <c r="D20510" s="43" t="s">
        <v>124</v>
      </c>
      <c r="E20510" s="132">
        <v>14.04</v>
      </c>
    </row>
    <row r="20511" spans="1:5" ht="13.8" x14ac:dyDescent="0.25">
      <c r="A20511" s="47">
        <v>43508</v>
      </c>
      <c r="B20511" s="45" t="str">
        <f t="shared" si="664"/>
        <v>February</v>
      </c>
      <c r="C20511" s="53">
        <f t="shared" si="665"/>
        <v>2019</v>
      </c>
      <c r="D20511" s="43" t="s">
        <v>125</v>
      </c>
      <c r="E20511" s="132">
        <v>12.56</v>
      </c>
    </row>
    <row r="20512" spans="1:5" ht="13.8" x14ac:dyDescent="0.25">
      <c r="A20512" s="47">
        <v>43508</v>
      </c>
      <c r="B20512" s="45" t="str">
        <f t="shared" si="664"/>
        <v>February</v>
      </c>
      <c r="C20512" s="53">
        <f t="shared" si="665"/>
        <v>2019</v>
      </c>
      <c r="D20512" s="43" t="s">
        <v>126</v>
      </c>
      <c r="E20512" s="132">
        <v>12.7075</v>
      </c>
    </row>
    <row r="20513" spans="1:5" ht="13.8" x14ac:dyDescent="0.25">
      <c r="A20513" s="47">
        <v>43508</v>
      </c>
      <c r="B20513" s="45" t="str">
        <f t="shared" si="664"/>
        <v>February</v>
      </c>
      <c r="C20513" s="53">
        <f t="shared" si="665"/>
        <v>2019</v>
      </c>
      <c r="D20513" s="43" t="s">
        <v>127</v>
      </c>
      <c r="E20513" s="132">
        <v>12.015000000000001</v>
      </c>
    </row>
    <row r="20514" spans="1:5" ht="13.8" x14ac:dyDescent="0.25">
      <c r="A20514" s="47">
        <v>43508</v>
      </c>
      <c r="B20514" s="45" t="str">
        <f t="shared" si="664"/>
        <v>February</v>
      </c>
      <c r="C20514" s="53">
        <f t="shared" si="665"/>
        <v>2019</v>
      </c>
      <c r="D20514" s="43" t="s">
        <v>105</v>
      </c>
      <c r="E20514" s="132">
        <v>9.8800000000000008</v>
      </c>
    </row>
    <row r="20515" spans="1:5" ht="13.8" x14ac:dyDescent="0.25">
      <c r="A20515" s="47">
        <v>43508</v>
      </c>
      <c r="B20515" s="45" t="str">
        <f t="shared" si="664"/>
        <v>February</v>
      </c>
      <c r="C20515" s="53">
        <f t="shared" si="665"/>
        <v>2019</v>
      </c>
      <c r="D20515" s="43" t="s">
        <v>128</v>
      </c>
      <c r="E20515" s="132">
        <v>11.45</v>
      </c>
    </row>
    <row r="20516" spans="1:5" ht="13.8" x14ac:dyDescent="0.25">
      <c r="A20516" s="47">
        <v>43515</v>
      </c>
      <c r="B20516" s="45" t="str">
        <f t="shared" si="664"/>
        <v>February</v>
      </c>
      <c r="C20516" s="53">
        <f t="shared" si="665"/>
        <v>2019</v>
      </c>
      <c r="D20516" s="43" t="s">
        <v>131</v>
      </c>
    </row>
    <row r="20517" spans="1:5" ht="13.8" x14ac:dyDescent="0.25">
      <c r="A20517" s="47">
        <v>43515</v>
      </c>
      <c r="B20517" s="45" t="str">
        <f t="shared" si="664"/>
        <v>February</v>
      </c>
      <c r="C20517" s="53">
        <f t="shared" si="665"/>
        <v>2019</v>
      </c>
      <c r="D20517" s="43" t="s">
        <v>115</v>
      </c>
    </row>
    <row r="20518" spans="1:5" ht="13.8" x14ac:dyDescent="0.25">
      <c r="A20518" s="47">
        <v>43515</v>
      </c>
      <c r="B20518" s="45" t="str">
        <f t="shared" si="664"/>
        <v>February</v>
      </c>
      <c r="C20518" s="53">
        <f t="shared" si="665"/>
        <v>2019</v>
      </c>
      <c r="D20518" s="43" t="s">
        <v>95</v>
      </c>
    </row>
    <row r="20519" spans="1:5" ht="13.8" x14ac:dyDescent="0.25">
      <c r="A20519" s="47">
        <v>43515</v>
      </c>
      <c r="B20519" s="45" t="str">
        <f t="shared" si="664"/>
        <v>February</v>
      </c>
      <c r="C20519" s="53">
        <f t="shared" si="665"/>
        <v>2019</v>
      </c>
      <c r="D20519" s="43" t="s">
        <v>96</v>
      </c>
    </row>
    <row r="20520" spans="1:5" ht="13.8" x14ac:dyDescent="0.25">
      <c r="A20520" s="47">
        <v>43515</v>
      </c>
      <c r="B20520" s="45" t="str">
        <f t="shared" si="664"/>
        <v>February</v>
      </c>
      <c r="C20520" s="53">
        <f t="shared" si="665"/>
        <v>2019</v>
      </c>
      <c r="D20520" s="43" t="s">
        <v>97</v>
      </c>
    </row>
    <row r="20521" spans="1:5" ht="13.8" x14ac:dyDescent="0.25">
      <c r="A20521" s="47">
        <v>43515</v>
      </c>
      <c r="B20521" s="45" t="str">
        <f t="shared" si="664"/>
        <v>February</v>
      </c>
      <c r="C20521" s="53">
        <f t="shared" si="665"/>
        <v>2019</v>
      </c>
      <c r="D20521" s="43" t="s">
        <v>98</v>
      </c>
    </row>
    <row r="20522" spans="1:5" ht="15.6" x14ac:dyDescent="0.3">
      <c r="A20522" s="47">
        <v>43515</v>
      </c>
      <c r="B20522" s="45" t="str">
        <f t="shared" si="664"/>
        <v>February</v>
      </c>
      <c r="C20522" s="53">
        <f t="shared" si="665"/>
        <v>2019</v>
      </c>
      <c r="D20522" s="130" t="s">
        <v>136</v>
      </c>
      <c r="E20522" s="132">
        <v>30.344999999999999</v>
      </c>
    </row>
    <row r="20523" spans="1:5" ht="13.8" x14ac:dyDescent="0.25">
      <c r="A20523" s="47">
        <v>43515</v>
      </c>
      <c r="B20523" s="45" t="str">
        <f t="shared" si="664"/>
        <v>February</v>
      </c>
      <c r="C20523" s="53">
        <f t="shared" si="665"/>
        <v>2019</v>
      </c>
      <c r="D20523" s="43" t="s">
        <v>118</v>
      </c>
      <c r="E20523" s="132">
        <v>27.877500000000001</v>
      </c>
    </row>
    <row r="20524" spans="1:5" ht="13.8" x14ac:dyDescent="0.25">
      <c r="A20524" s="47">
        <v>43515</v>
      </c>
      <c r="B20524" s="45" t="str">
        <f t="shared" ref="B20524:B20585" si="666">TEXT(A20524,"mmmm")</f>
        <v>February</v>
      </c>
      <c r="C20524" s="53">
        <f t="shared" ref="C20524:C20585" si="667">YEAR(A20524)</f>
        <v>2019</v>
      </c>
      <c r="D20524" s="43" t="s">
        <v>102</v>
      </c>
      <c r="E20524" s="132">
        <v>27.51</v>
      </c>
    </row>
    <row r="20525" spans="1:5" ht="13.8" x14ac:dyDescent="0.25">
      <c r="A20525" s="47">
        <v>43515</v>
      </c>
      <c r="B20525" s="45" t="str">
        <f t="shared" si="666"/>
        <v>February</v>
      </c>
      <c r="C20525" s="53">
        <f t="shared" si="667"/>
        <v>2019</v>
      </c>
      <c r="D20525" s="43" t="s">
        <v>119</v>
      </c>
      <c r="E20525" s="132">
        <v>26.6175</v>
      </c>
    </row>
    <row r="20526" spans="1:5" ht="13.8" x14ac:dyDescent="0.25">
      <c r="A20526" s="47">
        <v>43515</v>
      </c>
      <c r="B20526" s="45" t="str">
        <f t="shared" si="666"/>
        <v>February</v>
      </c>
      <c r="C20526" s="53">
        <f t="shared" si="667"/>
        <v>2019</v>
      </c>
      <c r="D20526" s="43" t="s">
        <v>120</v>
      </c>
      <c r="E20526" s="132">
        <v>25.252500000000001</v>
      </c>
    </row>
    <row r="20527" spans="1:5" ht="13.8" x14ac:dyDescent="0.25">
      <c r="A20527" s="47">
        <v>43515</v>
      </c>
      <c r="B20527" s="45" t="str">
        <f t="shared" si="666"/>
        <v>February</v>
      </c>
      <c r="C20527" s="53">
        <f t="shared" si="667"/>
        <v>2019</v>
      </c>
      <c r="D20527" s="43" t="s">
        <v>103</v>
      </c>
      <c r="E20527" s="132">
        <v>24.36</v>
      </c>
    </row>
    <row r="20528" spans="1:5" ht="13.8" x14ac:dyDescent="0.25">
      <c r="A20528" s="47">
        <v>43515</v>
      </c>
      <c r="B20528" s="45" t="str">
        <f t="shared" si="666"/>
        <v>February</v>
      </c>
      <c r="C20528" s="53">
        <f t="shared" si="667"/>
        <v>2019</v>
      </c>
      <c r="D20528" s="43" t="s">
        <v>116</v>
      </c>
      <c r="E20528" s="132">
        <v>17.622500000000002</v>
      </c>
    </row>
    <row r="20529" spans="1:5" ht="13.8" x14ac:dyDescent="0.25">
      <c r="A20529" s="47">
        <v>43515</v>
      </c>
      <c r="B20529" s="45" t="str">
        <f t="shared" si="666"/>
        <v>February</v>
      </c>
      <c r="C20529" s="53">
        <f t="shared" si="667"/>
        <v>2019</v>
      </c>
      <c r="D20529" s="43" t="s">
        <v>104</v>
      </c>
      <c r="E20529" s="132">
        <v>22.512000000000004</v>
      </c>
    </row>
    <row r="20530" spans="1:5" ht="13.8" x14ac:dyDescent="0.25">
      <c r="A20530" s="47">
        <v>43515</v>
      </c>
      <c r="B20530" s="45" t="str">
        <f t="shared" si="666"/>
        <v>February</v>
      </c>
      <c r="C20530" s="53">
        <f t="shared" si="667"/>
        <v>2019</v>
      </c>
      <c r="D20530" s="43" t="s">
        <v>121</v>
      </c>
      <c r="E20530" s="132">
        <v>21.408000000000001</v>
      </c>
    </row>
    <row r="20531" spans="1:5" ht="13.8" x14ac:dyDescent="0.25">
      <c r="A20531" s="47">
        <v>43515</v>
      </c>
      <c r="B20531" s="45" t="str">
        <f t="shared" si="666"/>
        <v>February</v>
      </c>
      <c r="C20531" s="53">
        <f t="shared" si="667"/>
        <v>2019</v>
      </c>
      <c r="D20531" s="43" t="s">
        <v>122</v>
      </c>
      <c r="E20531" s="132">
        <v>19.391999999999999</v>
      </c>
    </row>
    <row r="20532" spans="1:5" ht="13.8" x14ac:dyDescent="0.25">
      <c r="A20532" s="47">
        <v>43515</v>
      </c>
      <c r="B20532" s="45" t="str">
        <f t="shared" si="666"/>
        <v>February</v>
      </c>
      <c r="C20532" s="53">
        <f t="shared" si="667"/>
        <v>2019</v>
      </c>
      <c r="D20532" s="43" t="s">
        <v>123</v>
      </c>
      <c r="E20532" s="132">
        <v>19.152000000000001</v>
      </c>
    </row>
    <row r="20533" spans="1:5" ht="13.8" x14ac:dyDescent="0.25">
      <c r="A20533" s="47">
        <v>43515</v>
      </c>
      <c r="B20533" s="45" t="str">
        <f t="shared" si="666"/>
        <v>February</v>
      </c>
      <c r="C20533" s="53">
        <f t="shared" si="667"/>
        <v>2019</v>
      </c>
      <c r="D20533" s="43" t="s">
        <v>99</v>
      </c>
      <c r="E20533" s="132">
        <v>15.516666666666666</v>
      </c>
    </row>
    <row r="20534" spans="1:5" ht="13.8" x14ac:dyDescent="0.25">
      <c r="A20534" s="47">
        <v>43515</v>
      </c>
      <c r="B20534" s="45" t="str">
        <f t="shared" si="666"/>
        <v>February</v>
      </c>
      <c r="C20534" s="53">
        <f t="shared" si="667"/>
        <v>2019</v>
      </c>
      <c r="D20534" s="43" t="s">
        <v>100</v>
      </c>
      <c r="E20534" s="132">
        <v>15.108333333333333</v>
      </c>
    </row>
    <row r="20535" spans="1:5" ht="13.8" x14ac:dyDescent="0.25">
      <c r="A20535" s="47">
        <v>43515</v>
      </c>
      <c r="B20535" s="45" t="str">
        <f t="shared" si="666"/>
        <v>February</v>
      </c>
      <c r="C20535" s="53">
        <f t="shared" si="667"/>
        <v>2019</v>
      </c>
      <c r="D20535" s="43" t="s">
        <v>101</v>
      </c>
      <c r="E20535" s="132">
        <v>14.455</v>
      </c>
    </row>
    <row r="20536" spans="1:5" ht="13.8" x14ac:dyDescent="0.25">
      <c r="A20536" s="47">
        <v>43515</v>
      </c>
      <c r="B20536" s="45" t="str">
        <f t="shared" si="666"/>
        <v>February</v>
      </c>
      <c r="C20536" s="53">
        <f t="shared" si="667"/>
        <v>2019</v>
      </c>
      <c r="D20536" s="43" t="s">
        <v>124</v>
      </c>
      <c r="E20536" s="132">
        <v>14.332499999999998</v>
      </c>
    </row>
    <row r="20537" spans="1:5" ht="13.8" x14ac:dyDescent="0.25">
      <c r="A20537" s="47">
        <v>43515</v>
      </c>
      <c r="B20537" s="45" t="str">
        <f t="shared" si="666"/>
        <v>February</v>
      </c>
      <c r="C20537" s="53">
        <f t="shared" si="667"/>
        <v>2019</v>
      </c>
      <c r="D20537" s="43" t="s">
        <v>125</v>
      </c>
      <c r="E20537" s="132">
        <v>12.821666666666667</v>
      </c>
    </row>
    <row r="20538" spans="1:5" ht="13.8" x14ac:dyDescent="0.25">
      <c r="A20538" s="47">
        <v>43515</v>
      </c>
      <c r="B20538" s="45" t="str">
        <f t="shared" si="666"/>
        <v>February</v>
      </c>
      <c r="C20538" s="53">
        <f t="shared" si="667"/>
        <v>2019</v>
      </c>
      <c r="D20538" s="43" t="s">
        <v>126</v>
      </c>
      <c r="E20538" s="132">
        <v>12.956666666666667</v>
      </c>
    </row>
    <row r="20539" spans="1:5" ht="13.8" x14ac:dyDescent="0.25">
      <c r="A20539" s="47">
        <v>43515</v>
      </c>
      <c r="B20539" s="45" t="str">
        <f t="shared" si="666"/>
        <v>February</v>
      </c>
      <c r="C20539" s="53">
        <f t="shared" si="667"/>
        <v>2019</v>
      </c>
      <c r="D20539" s="43" t="s">
        <v>127</v>
      </c>
      <c r="E20539" s="132">
        <v>12.237500000000001</v>
      </c>
    </row>
    <row r="20540" spans="1:5" ht="13.8" x14ac:dyDescent="0.25">
      <c r="A20540" s="47">
        <v>43515</v>
      </c>
      <c r="B20540" s="45" t="str">
        <f t="shared" si="666"/>
        <v>February</v>
      </c>
      <c r="C20540" s="53">
        <f t="shared" si="667"/>
        <v>2019</v>
      </c>
      <c r="D20540" s="43" t="s">
        <v>105</v>
      </c>
      <c r="E20540" s="132">
        <v>10.085833333333333</v>
      </c>
    </row>
    <row r="20541" spans="1:5" ht="13.8" x14ac:dyDescent="0.25">
      <c r="A20541" s="47">
        <v>43515</v>
      </c>
      <c r="B20541" s="45" t="str">
        <f t="shared" si="666"/>
        <v>February</v>
      </c>
      <c r="C20541" s="53">
        <f t="shared" si="667"/>
        <v>2019</v>
      </c>
      <c r="D20541" s="43" t="s">
        <v>128</v>
      </c>
      <c r="E20541" s="132">
        <v>11.640833333333333</v>
      </c>
    </row>
    <row r="20542" spans="1:5" ht="13.8" x14ac:dyDescent="0.25">
      <c r="A20542" s="47">
        <v>43522</v>
      </c>
      <c r="B20542" s="45" t="str">
        <f t="shared" si="666"/>
        <v>February</v>
      </c>
      <c r="C20542" s="53">
        <f t="shared" si="667"/>
        <v>2019</v>
      </c>
      <c r="D20542" s="43" t="s">
        <v>131</v>
      </c>
    </row>
    <row r="20543" spans="1:5" ht="13.8" x14ac:dyDescent="0.25">
      <c r="A20543" s="47">
        <v>43522</v>
      </c>
      <c r="B20543" s="45" t="str">
        <f t="shared" si="666"/>
        <v>February</v>
      </c>
      <c r="C20543" s="53">
        <f t="shared" si="667"/>
        <v>2019</v>
      </c>
      <c r="D20543" s="43" t="s">
        <v>115</v>
      </c>
    </row>
    <row r="20544" spans="1:5" ht="13.8" x14ac:dyDescent="0.25">
      <c r="A20544" s="47">
        <v>43522</v>
      </c>
      <c r="B20544" s="45" t="str">
        <f t="shared" si="666"/>
        <v>February</v>
      </c>
      <c r="C20544" s="53">
        <f t="shared" si="667"/>
        <v>2019</v>
      </c>
      <c r="D20544" s="43" t="s">
        <v>95</v>
      </c>
    </row>
    <row r="20545" spans="1:5" ht="13.8" x14ac:dyDescent="0.25">
      <c r="A20545" s="47">
        <v>43522</v>
      </c>
      <c r="B20545" s="45" t="str">
        <f t="shared" si="666"/>
        <v>February</v>
      </c>
      <c r="C20545" s="53">
        <f t="shared" si="667"/>
        <v>2019</v>
      </c>
      <c r="D20545" s="43" t="s">
        <v>96</v>
      </c>
    </row>
    <row r="20546" spans="1:5" ht="13.8" x14ac:dyDescent="0.25">
      <c r="A20546" s="47">
        <v>43522</v>
      </c>
      <c r="B20546" s="45" t="str">
        <f t="shared" si="666"/>
        <v>February</v>
      </c>
      <c r="C20546" s="53">
        <f t="shared" si="667"/>
        <v>2019</v>
      </c>
      <c r="D20546" s="43" t="s">
        <v>97</v>
      </c>
    </row>
    <row r="20547" spans="1:5" ht="13.8" x14ac:dyDescent="0.25">
      <c r="A20547" s="47">
        <v>43522</v>
      </c>
      <c r="B20547" s="45" t="str">
        <f t="shared" si="666"/>
        <v>February</v>
      </c>
      <c r="C20547" s="53">
        <f t="shared" si="667"/>
        <v>2019</v>
      </c>
      <c r="D20547" s="43" t="s">
        <v>98</v>
      </c>
    </row>
    <row r="20548" spans="1:5" ht="15.6" x14ac:dyDescent="0.3">
      <c r="A20548" s="47">
        <v>43522</v>
      </c>
      <c r="B20548" s="45" t="str">
        <f t="shared" si="666"/>
        <v>February</v>
      </c>
      <c r="C20548" s="53">
        <f t="shared" si="667"/>
        <v>2019</v>
      </c>
      <c r="D20548" s="130" t="s">
        <v>136</v>
      </c>
      <c r="E20548" s="132">
        <v>34.68</v>
      </c>
    </row>
    <row r="20549" spans="1:5" ht="13.8" x14ac:dyDescent="0.25">
      <c r="A20549" s="47">
        <v>43522</v>
      </c>
      <c r="B20549" s="45" t="str">
        <f t="shared" si="666"/>
        <v>February</v>
      </c>
      <c r="C20549" s="53">
        <f t="shared" si="667"/>
        <v>2019</v>
      </c>
      <c r="D20549" s="43" t="s">
        <v>118</v>
      </c>
      <c r="E20549" s="132">
        <v>31.859999999999996</v>
      </c>
    </row>
    <row r="20550" spans="1:5" ht="13.8" x14ac:dyDescent="0.25">
      <c r="A20550" s="47">
        <v>43522</v>
      </c>
      <c r="B20550" s="45" t="str">
        <f t="shared" si="666"/>
        <v>February</v>
      </c>
      <c r="C20550" s="53">
        <f t="shared" si="667"/>
        <v>2019</v>
      </c>
      <c r="D20550" s="43" t="s">
        <v>102</v>
      </c>
      <c r="E20550" s="132">
        <v>31.44</v>
      </c>
    </row>
    <row r="20551" spans="1:5" ht="13.8" x14ac:dyDescent="0.25">
      <c r="A20551" s="47">
        <v>43522</v>
      </c>
      <c r="B20551" s="45" t="str">
        <f t="shared" si="666"/>
        <v>February</v>
      </c>
      <c r="C20551" s="53">
        <f t="shared" si="667"/>
        <v>2019</v>
      </c>
      <c r="D20551" s="43" t="s">
        <v>119</v>
      </c>
      <c r="E20551" s="132">
        <v>30.42</v>
      </c>
    </row>
    <row r="20552" spans="1:5" ht="13.8" x14ac:dyDescent="0.25">
      <c r="A20552" s="47">
        <v>43522</v>
      </c>
      <c r="B20552" s="45" t="str">
        <f t="shared" si="666"/>
        <v>February</v>
      </c>
      <c r="C20552" s="53">
        <f t="shared" si="667"/>
        <v>2019</v>
      </c>
      <c r="D20552" s="43" t="s">
        <v>120</v>
      </c>
      <c r="E20552" s="132">
        <v>28.859999999999996</v>
      </c>
    </row>
    <row r="20553" spans="1:5" ht="13.8" x14ac:dyDescent="0.25">
      <c r="A20553" s="47">
        <v>43522</v>
      </c>
      <c r="B20553" s="45" t="str">
        <f t="shared" si="666"/>
        <v>February</v>
      </c>
      <c r="C20553" s="53">
        <f t="shared" si="667"/>
        <v>2019</v>
      </c>
      <c r="D20553" s="43" t="s">
        <v>103</v>
      </c>
      <c r="E20553" s="132">
        <v>27.84</v>
      </c>
    </row>
    <row r="20554" spans="1:5" ht="13.8" x14ac:dyDescent="0.25">
      <c r="A20554" s="47">
        <v>43522</v>
      </c>
      <c r="B20554" s="45" t="str">
        <f t="shared" si="666"/>
        <v>February</v>
      </c>
      <c r="C20554" s="53">
        <f t="shared" si="667"/>
        <v>2019</v>
      </c>
      <c r="D20554" s="43" t="s">
        <v>116</v>
      </c>
      <c r="E20554" s="132">
        <v>18.287500000000001</v>
      </c>
    </row>
    <row r="20555" spans="1:5" ht="13.8" x14ac:dyDescent="0.25">
      <c r="A20555" s="47">
        <v>43522</v>
      </c>
      <c r="B20555" s="45" t="str">
        <f t="shared" si="666"/>
        <v>February</v>
      </c>
      <c r="C20555" s="53">
        <f t="shared" si="667"/>
        <v>2019</v>
      </c>
      <c r="D20555" s="43" t="s">
        <v>104</v>
      </c>
    </row>
    <row r="20556" spans="1:5" ht="13.8" x14ac:dyDescent="0.25">
      <c r="A20556" s="47">
        <v>43522</v>
      </c>
      <c r="B20556" s="45" t="str">
        <f t="shared" si="666"/>
        <v>February</v>
      </c>
      <c r="C20556" s="53">
        <f t="shared" si="667"/>
        <v>2019</v>
      </c>
      <c r="D20556" s="43" t="s">
        <v>121</v>
      </c>
    </row>
    <row r="20557" spans="1:5" ht="13.8" x14ac:dyDescent="0.25">
      <c r="A20557" s="47">
        <v>43522</v>
      </c>
      <c r="B20557" s="45" t="str">
        <f t="shared" si="666"/>
        <v>February</v>
      </c>
      <c r="C20557" s="53">
        <f t="shared" si="667"/>
        <v>2019</v>
      </c>
      <c r="D20557" s="43" t="s">
        <v>122</v>
      </c>
    </row>
    <row r="20558" spans="1:5" ht="13.8" x14ac:dyDescent="0.25">
      <c r="A20558" s="47">
        <v>43522</v>
      </c>
      <c r="B20558" s="45" t="str">
        <f t="shared" si="666"/>
        <v>February</v>
      </c>
      <c r="C20558" s="53">
        <f t="shared" si="667"/>
        <v>2019</v>
      </c>
      <c r="D20558" s="43" t="s">
        <v>123</v>
      </c>
    </row>
    <row r="20559" spans="1:5" ht="13.8" x14ac:dyDescent="0.25">
      <c r="A20559" s="47">
        <v>43522</v>
      </c>
      <c r="B20559" s="45" t="str">
        <f t="shared" si="666"/>
        <v>February</v>
      </c>
      <c r="C20559" s="53">
        <f t="shared" si="667"/>
        <v>2019</v>
      </c>
      <c r="D20559" s="43" t="s">
        <v>99</v>
      </c>
      <c r="E20559" s="132">
        <v>15.845999999999998</v>
      </c>
    </row>
    <row r="20560" spans="1:5" ht="13.8" x14ac:dyDescent="0.25">
      <c r="A20560" s="47">
        <v>43522</v>
      </c>
      <c r="B20560" s="45" t="str">
        <f t="shared" si="666"/>
        <v>February</v>
      </c>
      <c r="C20560" s="53">
        <f t="shared" si="667"/>
        <v>2019</v>
      </c>
      <c r="D20560" s="43" t="s">
        <v>100</v>
      </c>
      <c r="E20560" s="132">
        <v>15.429</v>
      </c>
    </row>
    <row r="20561" spans="1:5" ht="13.8" x14ac:dyDescent="0.25">
      <c r="A20561" s="47">
        <v>43522</v>
      </c>
      <c r="B20561" s="45" t="str">
        <f t="shared" si="666"/>
        <v>February</v>
      </c>
      <c r="C20561" s="53">
        <f t="shared" si="667"/>
        <v>2019</v>
      </c>
      <c r="D20561" s="43" t="s">
        <v>101</v>
      </c>
      <c r="E20561" s="132">
        <v>14.761800000000001</v>
      </c>
    </row>
    <row r="20562" spans="1:5" ht="13.8" x14ac:dyDescent="0.25">
      <c r="A20562" s="47">
        <v>43522</v>
      </c>
      <c r="B20562" s="45" t="str">
        <f t="shared" si="666"/>
        <v>February</v>
      </c>
      <c r="C20562" s="53">
        <f t="shared" si="667"/>
        <v>2019</v>
      </c>
      <c r="D20562" s="43" t="s">
        <v>124</v>
      </c>
      <c r="E20562" s="132">
        <v>14.636699999999998</v>
      </c>
    </row>
    <row r="20563" spans="1:5" ht="13.8" x14ac:dyDescent="0.25">
      <c r="A20563" s="47">
        <v>43522</v>
      </c>
      <c r="B20563" s="45" t="str">
        <f t="shared" si="666"/>
        <v>February</v>
      </c>
      <c r="C20563" s="53">
        <f t="shared" si="667"/>
        <v>2019</v>
      </c>
      <c r="D20563" s="43" t="s">
        <v>125</v>
      </c>
      <c r="E20563" s="132">
        <v>13.093800000000002</v>
      </c>
    </row>
    <row r="20564" spans="1:5" ht="13.8" x14ac:dyDescent="0.25">
      <c r="A20564" s="47">
        <v>43522</v>
      </c>
      <c r="B20564" s="45" t="str">
        <f t="shared" si="666"/>
        <v>February</v>
      </c>
      <c r="C20564" s="53">
        <f t="shared" si="667"/>
        <v>2019</v>
      </c>
      <c r="D20564" s="43" t="s">
        <v>126</v>
      </c>
      <c r="E20564" s="132">
        <v>13.215800000000002</v>
      </c>
    </row>
    <row r="20565" spans="1:5" ht="13.8" x14ac:dyDescent="0.25">
      <c r="A20565" s="47">
        <v>43522</v>
      </c>
      <c r="B20565" s="45" t="str">
        <f t="shared" si="666"/>
        <v>February</v>
      </c>
      <c r="C20565" s="53">
        <f t="shared" si="667"/>
        <v>2019</v>
      </c>
      <c r="D20565" s="43" t="s">
        <v>127</v>
      </c>
      <c r="E20565" s="132">
        <v>12.468899999999998</v>
      </c>
    </row>
    <row r="20566" spans="1:5" ht="13.8" x14ac:dyDescent="0.25">
      <c r="A20566" s="47">
        <v>43522</v>
      </c>
      <c r="B20566" s="45" t="str">
        <f t="shared" si="666"/>
        <v>February</v>
      </c>
      <c r="C20566" s="53">
        <f t="shared" si="667"/>
        <v>2019</v>
      </c>
      <c r="D20566" s="43" t="s">
        <v>105</v>
      </c>
      <c r="E20566" s="132">
        <v>10.299900000000001</v>
      </c>
    </row>
    <row r="20567" spans="1:5" ht="13.8" x14ac:dyDescent="0.25">
      <c r="A20567" s="47">
        <v>43522</v>
      </c>
      <c r="B20567" s="45" t="str">
        <f t="shared" si="666"/>
        <v>February</v>
      </c>
      <c r="C20567" s="53">
        <f t="shared" si="667"/>
        <v>2019</v>
      </c>
      <c r="D20567" s="43" t="s">
        <v>128</v>
      </c>
      <c r="E20567" s="132">
        <v>11.839300000000001</v>
      </c>
    </row>
    <row r="20568" spans="1:5" ht="13.8" x14ac:dyDescent="0.25">
      <c r="A20568" s="47">
        <v>43529</v>
      </c>
      <c r="B20568" s="45" t="str">
        <f t="shared" si="666"/>
        <v>March</v>
      </c>
      <c r="C20568" s="53">
        <f t="shared" si="667"/>
        <v>2019</v>
      </c>
      <c r="D20568" s="43" t="s">
        <v>131</v>
      </c>
    </row>
    <row r="20569" spans="1:5" ht="13.8" x14ac:dyDescent="0.25">
      <c r="A20569" s="47">
        <v>43529</v>
      </c>
      <c r="B20569" s="45" t="str">
        <f t="shared" si="666"/>
        <v>March</v>
      </c>
      <c r="C20569" s="53">
        <f t="shared" si="667"/>
        <v>2019</v>
      </c>
      <c r="D20569" s="43" t="s">
        <v>115</v>
      </c>
    </row>
    <row r="20570" spans="1:5" ht="13.8" x14ac:dyDescent="0.25">
      <c r="A20570" s="47">
        <v>43529</v>
      </c>
      <c r="B20570" s="45" t="str">
        <f t="shared" si="666"/>
        <v>March</v>
      </c>
      <c r="C20570" s="53">
        <f t="shared" si="667"/>
        <v>2019</v>
      </c>
      <c r="D20570" s="43" t="s">
        <v>95</v>
      </c>
    </row>
    <row r="20571" spans="1:5" ht="13.8" x14ac:dyDescent="0.25">
      <c r="A20571" s="47">
        <v>43529</v>
      </c>
      <c r="B20571" s="45" t="str">
        <f t="shared" si="666"/>
        <v>March</v>
      </c>
      <c r="C20571" s="53">
        <f t="shared" si="667"/>
        <v>2019</v>
      </c>
      <c r="D20571" s="43" t="s">
        <v>96</v>
      </c>
    </row>
    <row r="20572" spans="1:5" ht="13.8" x14ac:dyDescent="0.25">
      <c r="A20572" s="47">
        <v>43529</v>
      </c>
      <c r="B20572" s="45" t="str">
        <f t="shared" si="666"/>
        <v>March</v>
      </c>
      <c r="C20572" s="53">
        <f t="shared" si="667"/>
        <v>2019</v>
      </c>
      <c r="D20572" s="43" t="s">
        <v>97</v>
      </c>
    </row>
    <row r="20573" spans="1:5" ht="13.8" x14ac:dyDescent="0.25">
      <c r="A20573" s="47">
        <v>43529</v>
      </c>
      <c r="B20573" s="45" t="str">
        <f t="shared" si="666"/>
        <v>March</v>
      </c>
      <c r="C20573" s="53">
        <f t="shared" si="667"/>
        <v>2019</v>
      </c>
      <c r="D20573" s="43" t="s">
        <v>98</v>
      </c>
    </row>
    <row r="20574" spans="1:5" ht="15.6" x14ac:dyDescent="0.3">
      <c r="A20574" s="47">
        <v>43529</v>
      </c>
      <c r="B20574" s="45" t="str">
        <f t="shared" si="666"/>
        <v>March</v>
      </c>
      <c r="C20574" s="53">
        <f t="shared" si="667"/>
        <v>2019</v>
      </c>
      <c r="D20574" s="130" t="s">
        <v>136</v>
      </c>
      <c r="E20574" s="132">
        <v>30.344999999999999</v>
      </c>
    </row>
    <row r="20575" spans="1:5" ht="13.8" x14ac:dyDescent="0.25">
      <c r="A20575" s="47">
        <v>43529</v>
      </c>
      <c r="B20575" s="45" t="str">
        <f t="shared" si="666"/>
        <v>March</v>
      </c>
      <c r="C20575" s="53">
        <f t="shared" si="667"/>
        <v>2019</v>
      </c>
      <c r="D20575" s="43" t="s">
        <v>118</v>
      </c>
      <c r="E20575" s="132">
        <v>27.877500000000001</v>
      </c>
    </row>
    <row r="20576" spans="1:5" ht="13.8" x14ac:dyDescent="0.25">
      <c r="A20576" s="47">
        <v>43529</v>
      </c>
      <c r="B20576" s="45" t="str">
        <f t="shared" si="666"/>
        <v>March</v>
      </c>
      <c r="C20576" s="53">
        <f t="shared" si="667"/>
        <v>2019</v>
      </c>
      <c r="D20576" s="43" t="s">
        <v>102</v>
      </c>
      <c r="E20576" s="132">
        <v>27.51</v>
      </c>
    </row>
    <row r="20577" spans="1:5" ht="13.8" x14ac:dyDescent="0.25">
      <c r="A20577" s="47">
        <v>43529</v>
      </c>
      <c r="B20577" s="45" t="str">
        <f t="shared" si="666"/>
        <v>March</v>
      </c>
      <c r="C20577" s="53">
        <f t="shared" si="667"/>
        <v>2019</v>
      </c>
      <c r="D20577" s="43" t="s">
        <v>119</v>
      </c>
      <c r="E20577" s="132">
        <v>26.6175</v>
      </c>
    </row>
    <row r="20578" spans="1:5" ht="13.8" x14ac:dyDescent="0.25">
      <c r="A20578" s="47">
        <v>43529</v>
      </c>
      <c r="B20578" s="45" t="str">
        <f t="shared" si="666"/>
        <v>March</v>
      </c>
      <c r="C20578" s="53">
        <f t="shared" si="667"/>
        <v>2019</v>
      </c>
      <c r="D20578" s="43" t="s">
        <v>120</v>
      </c>
      <c r="E20578" s="132">
        <v>25.252500000000001</v>
      </c>
    </row>
    <row r="20579" spans="1:5" ht="13.8" x14ac:dyDescent="0.25">
      <c r="A20579" s="47">
        <v>43529</v>
      </c>
      <c r="B20579" s="45" t="str">
        <f t="shared" si="666"/>
        <v>March</v>
      </c>
      <c r="C20579" s="53">
        <f t="shared" si="667"/>
        <v>2019</v>
      </c>
      <c r="D20579" s="43" t="s">
        <v>103</v>
      </c>
      <c r="E20579" s="132">
        <v>24.36</v>
      </c>
    </row>
    <row r="20580" spans="1:5" ht="13.8" x14ac:dyDescent="0.25">
      <c r="A20580" s="47">
        <v>43529</v>
      </c>
      <c r="B20580" s="45" t="str">
        <f t="shared" si="666"/>
        <v>March</v>
      </c>
      <c r="C20580" s="53">
        <f t="shared" si="667"/>
        <v>2019</v>
      </c>
      <c r="D20580" s="43" t="s">
        <v>116</v>
      </c>
      <c r="E20580" s="132">
        <v>15.96</v>
      </c>
    </row>
    <row r="20581" spans="1:5" ht="13.8" x14ac:dyDescent="0.25">
      <c r="A20581" s="47">
        <v>43529</v>
      </c>
      <c r="B20581" s="45" t="str">
        <f t="shared" si="666"/>
        <v>March</v>
      </c>
      <c r="C20581" s="53">
        <f t="shared" si="667"/>
        <v>2019</v>
      </c>
      <c r="D20581" s="43" t="s">
        <v>104</v>
      </c>
    </row>
    <row r="20582" spans="1:5" ht="13.8" x14ac:dyDescent="0.25">
      <c r="A20582" s="47">
        <v>43529</v>
      </c>
      <c r="B20582" s="45" t="str">
        <f t="shared" si="666"/>
        <v>March</v>
      </c>
      <c r="C20582" s="53">
        <f t="shared" si="667"/>
        <v>2019</v>
      </c>
      <c r="D20582" s="43" t="s">
        <v>121</v>
      </c>
    </row>
    <row r="20583" spans="1:5" ht="13.8" x14ac:dyDescent="0.25">
      <c r="A20583" s="47">
        <v>43529</v>
      </c>
      <c r="B20583" s="45" t="str">
        <f t="shared" si="666"/>
        <v>March</v>
      </c>
      <c r="C20583" s="53">
        <f t="shared" si="667"/>
        <v>2019</v>
      </c>
      <c r="D20583" s="43" t="s">
        <v>122</v>
      </c>
    </row>
    <row r="20584" spans="1:5" ht="13.8" x14ac:dyDescent="0.25">
      <c r="A20584" s="47">
        <v>43529</v>
      </c>
      <c r="B20584" s="45" t="str">
        <f t="shared" si="666"/>
        <v>March</v>
      </c>
      <c r="C20584" s="53">
        <f t="shared" si="667"/>
        <v>2019</v>
      </c>
      <c r="D20584" s="43" t="s">
        <v>123</v>
      </c>
    </row>
    <row r="20585" spans="1:5" ht="13.8" x14ac:dyDescent="0.25">
      <c r="A20585" s="47">
        <v>43529</v>
      </c>
      <c r="B20585" s="45" t="str">
        <f t="shared" si="666"/>
        <v>March</v>
      </c>
      <c r="C20585" s="53">
        <f t="shared" si="667"/>
        <v>2019</v>
      </c>
      <c r="D20585" s="43" t="s">
        <v>99</v>
      </c>
      <c r="E20585" s="132">
        <v>14.25</v>
      </c>
    </row>
    <row r="20586" spans="1:5" ht="13.8" x14ac:dyDescent="0.25">
      <c r="A20586" s="47">
        <v>43529</v>
      </c>
      <c r="B20586" s="45" t="str">
        <f t="shared" ref="B20586:B20647" si="668">TEXT(A20586,"mmmm")</f>
        <v>March</v>
      </c>
      <c r="C20586" s="53">
        <f t="shared" ref="C20586:C20647" si="669">YEAR(A20586)</f>
        <v>2019</v>
      </c>
      <c r="D20586" s="43" t="s">
        <v>100</v>
      </c>
      <c r="E20586" s="132">
        <v>13.875</v>
      </c>
    </row>
    <row r="20587" spans="1:5" ht="13.8" x14ac:dyDescent="0.25">
      <c r="A20587" s="47">
        <v>43529</v>
      </c>
      <c r="B20587" s="45" t="str">
        <f t="shared" si="668"/>
        <v>March</v>
      </c>
      <c r="C20587" s="53">
        <f t="shared" si="669"/>
        <v>2019</v>
      </c>
      <c r="D20587" s="43" t="s">
        <v>101</v>
      </c>
      <c r="E20587" s="132">
        <v>13.275</v>
      </c>
    </row>
    <row r="20588" spans="1:5" ht="13.8" x14ac:dyDescent="0.25">
      <c r="A20588" s="47">
        <v>43529</v>
      </c>
      <c r="B20588" s="45" t="str">
        <f t="shared" si="668"/>
        <v>March</v>
      </c>
      <c r="C20588" s="53">
        <f t="shared" si="669"/>
        <v>2019</v>
      </c>
      <c r="D20588" s="43" t="s">
        <v>124</v>
      </c>
      <c r="E20588" s="132">
        <v>13.1625</v>
      </c>
    </row>
    <row r="20589" spans="1:5" ht="13.8" x14ac:dyDescent="0.25">
      <c r="A20589" s="47">
        <v>43529</v>
      </c>
      <c r="B20589" s="45" t="str">
        <f t="shared" si="668"/>
        <v>March</v>
      </c>
      <c r="C20589" s="53">
        <f t="shared" si="669"/>
        <v>2019</v>
      </c>
      <c r="D20589" s="43" t="s">
        <v>125</v>
      </c>
      <c r="E20589" s="132">
        <v>11.775</v>
      </c>
    </row>
    <row r="20590" spans="1:5" ht="13.8" x14ac:dyDescent="0.25">
      <c r="A20590" s="47">
        <v>43529</v>
      </c>
      <c r="B20590" s="45" t="str">
        <f t="shared" si="668"/>
        <v>March</v>
      </c>
      <c r="C20590" s="53">
        <f t="shared" si="669"/>
        <v>2019</v>
      </c>
      <c r="D20590" s="43" t="s">
        <v>126</v>
      </c>
      <c r="E20590" s="132">
        <v>11.96</v>
      </c>
    </row>
    <row r="20591" spans="1:5" ht="13.8" x14ac:dyDescent="0.25">
      <c r="A20591" s="47">
        <v>43529</v>
      </c>
      <c r="B20591" s="45" t="str">
        <f t="shared" si="668"/>
        <v>March</v>
      </c>
      <c r="C20591" s="53">
        <f t="shared" si="669"/>
        <v>2019</v>
      </c>
      <c r="D20591" s="43" t="s">
        <v>127</v>
      </c>
      <c r="E20591" s="132">
        <v>11.3475</v>
      </c>
    </row>
    <row r="20592" spans="1:5" ht="13.8" x14ac:dyDescent="0.25">
      <c r="A20592" s="47">
        <v>43529</v>
      </c>
      <c r="B20592" s="45" t="str">
        <f t="shared" si="668"/>
        <v>March</v>
      </c>
      <c r="C20592" s="53">
        <f t="shared" si="669"/>
        <v>2019</v>
      </c>
      <c r="D20592" s="43" t="s">
        <v>105</v>
      </c>
      <c r="E20592" s="132">
        <v>9.2625000000000011</v>
      </c>
    </row>
    <row r="20593" spans="1:5" ht="13.8" x14ac:dyDescent="0.25">
      <c r="A20593" s="47">
        <v>43529</v>
      </c>
      <c r="B20593" s="45" t="str">
        <f t="shared" si="668"/>
        <v>March</v>
      </c>
      <c r="C20593" s="53">
        <f t="shared" si="669"/>
        <v>2019</v>
      </c>
      <c r="D20593" s="43" t="s">
        <v>128</v>
      </c>
      <c r="E20593" s="132">
        <v>10.8775</v>
      </c>
    </row>
    <row r="20594" spans="1:5" ht="13.8" x14ac:dyDescent="0.25">
      <c r="A20594" s="47">
        <v>43536</v>
      </c>
      <c r="B20594" s="45" t="str">
        <f t="shared" si="668"/>
        <v>March</v>
      </c>
      <c r="C20594" s="53">
        <f t="shared" si="669"/>
        <v>2019</v>
      </c>
      <c r="D20594" s="43" t="s">
        <v>131</v>
      </c>
    </row>
    <row r="20595" spans="1:5" ht="13.8" x14ac:dyDescent="0.25">
      <c r="A20595" s="47">
        <v>43536</v>
      </c>
      <c r="B20595" s="45" t="str">
        <f t="shared" si="668"/>
        <v>March</v>
      </c>
      <c r="C20595" s="53">
        <f t="shared" si="669"/>
        <v>2019</v>
      </c>
      <c r="D20595" s="43" t="s">
        <v>115</v>
      </c>
    </row>
    <row r="20596" spans="1:5" ht="13.8" x14ac:dyDescent="0.25">
      <c r="A20596" s="47">
        <v>43536</v>
      </c>
      <c r="B20596" s="45" t="str">
        <f t="shared" si="668"/>
        <v>March</v>
      </c>
      <c r="C20596" s="53">
        <f t="shared" si="669"/>
        <v>2019</v>
      </c>
      <c r="D20596" s="43" t="s">
        <v>95</v>
      </c>
    </row>
    <row r="20597" spans="1:5" ht="13.8" x14ac:dyDescent="0.25">
      <c r="A20597" s="47">
        <v>43536</v>
      </c>
      <c r="B20597" s="45" t="str">
        <f t="shared" si="668"/>
        <v>March</v>
      </c>
      <c r="C20597" s="53">
        <f t="shared" si="669"/>
        <v>2019</v>
      </c>
      <c r="D20597" s="43" t="s">
        <v>96</v>
      </c>
    </row>
    <row r="20598" spans="1:5" ht="13.8" x14ac:dyDescent="0.25">
      <c r="A20598" s="47">
        <v>43536</v>
      </c>
      <c r="B20598" s="45" t="str">
        <f t="shared" si="668"/>
        <v>March</v>
      </c>
      <c r="C20598" s="53">
        <f t="shared" si="669"/>
        <v>2019</v>
      </c>
      <c r="D20598" s="43" t="s">
        <v>97</v>
      </c>
    </row>
    <row r="20599" spans="1:5" ht="13.8" x14ac:dyDescent="0.25">
      <c r="A20599" s="47">
        <v>43536</v>
      </c>
      <c r="B20599" s="45" t="str">
        <f t="shared" si="668"/>
        <v>March</v>
      </c>
      <c r="C20599" s="53">
        <f t="shared" si="669"/>
        <v>2019</v>
      </c>
      <c r="D20599" s="43" t="s">
        <v>98</v>
      </c>
    </row>
    <row r="20600" spans="1:5" ht="15.6" x14ac:dyDescent="0.3">
      <c r="A20600" s="47">
        <v>43536</v>
      </c>
      <c r="B20600" s="45" t="str">
        <f t="shared" si="668"/>
        <v>March</v>
      </c>
      <c r="C20600" s="53">
        <f t="shared" si="669"/>
        <v>2019</v>
      </c>
      <c r="D20600" s="130" t="s">
        <v>136</v>
      </c>
      <c r="E20600" s="132">
        <v>28.611000000000001</v>
      </c>
    </row>
    <row r="20601" spans="1:5" ht="13.8" x14ac:dyDescent="0.25">
      <c r="A20601" s="47">
        <v>43536</v>
      </c>
      <c r="B20601" s="45" t="str">
        <f t="shared" si="668"/>
        <v>March</v>
      </c>
      <c r="C20601" s="53">
        <f t="shared" si="669"/>
        <v>2019</v>
      </c>
      <c r="D20601" s="43" t="s">
        <v>118</v>
      </c>
      <c r="E20601" s="132">
        <v>26.284499999999998</v>
      </c>
    </row>
    <row r="20602" spans="1:5" ht="13.8" x14ac:dyDescent="0.25">
      <c r="A20602" s="47">
        <v>43536</v>
      </c>
      <c r="B20602" s="45" t="str">
        <f t="shared" si="668"/>
        <v>March</v>
      </c>
      <c r="C20602" s="53">
        <f t="shared" si="669"/>
        <v>2019</v>
      </c>
      <c r="D20602" s="43" t="s">
        <v>102</v>
      </c>
      <c r="E20602" s="132">
        <v>25.938000000000002</v>
      </c>
    </row>
    <row r="20603" spans="1:5" ht="13.8" x14ac:dyDescent="0.25">
      <c r="A20603" s="47">
        <v>43536</v>
      </c>
      <c r="B20603" s="45" t="str">
        <f t="shared" si="668"/>
        <v>March</v>
      </c>
      <c r="C20603" s="53">
        <f t="shared" si="669"/>
        <v>2019</v>
      </c>
      <c r="D20603" s="43" t="s">
        <v>119</v>
      </c>
      <c r="E20603" s="132">
        <v>25.096500000000002</v>
      </c>
    </row>
    <row r="20604" spans="1:5" ht="13.8" x14ac:dyDescent="0.25">
      <c r="A20604" s="47">
        <v>43536</v>
      </c>
      <c r="B20604" s="45" t="str">
        <f t="shared" si="668"/>
        <v>March</v>
      </c>
      <c r="C20604" s="53">
        <f t="shared" si="669"/>
        <v>2019</v>
      </c>
      <c r="D20604" s="43" t="s">
        <v>120</v>
      </c>
      <c r="E20604" s="132">
        <v>23.8095</v>
      </c>
    </row>
    <row r="20605" spans="1:5" ht="13.8" x14ac:dyDescent="0.25">
      <c r="A20605" s="47">
        <v>43536</v>
      </c>
      <c r="B20605" s="45" t="str">
        <f t="shared" si="668"/>
        <v>March</v>
      </c>
      <c r="C20605" s="53">
        <f t="shared" si="669"/>
        <v>2019</v>
      </c>
      <c r="D20605" s="43" t="s">
        <v>103</v>
      </c>
      <c r="E20605" s="132">
        <v>22.967999999999996</v>
      </c>
    </row>
    <row r="20606" spans="1:5" ht="13.8" x14ac:dyDescent="0.25">
      <c r="A20606" s="47">
        <v>43536</v>
      </c>
      <c r="B20606" s="45" t="str">
        <f t="shared" si="668"/>
        <v>March</v>
      </c>
      <c r="C20606" s="53">
        <f t="shared" si="669"/>
        <v>2019</v>
      </c>
      <c r="D20606" s="43" t="s">
        <v>116</v>
      </c>
      <c r="E20606" s="132">
        <v>15.96</v>
      </c>
    </row>
    <row r="20607" spans="1:5" ht="13.8" x14ac:dyDescent="0.25">
      <c r="A20607" s="47">
        <v>43536</v>
      </c>
      <c r="B20607" s="45" t="str">
        <f t="shared" si="668"/>
        <v>March</v>
      </c>
      <c r="C20607" s="53">
        <f t="shared" si="669"/>
        <v>2019</v>
      </c>
      <c r="D20607" s="43" t="s">
        <v>104</v>
      </c>
      <c r="E20607" s="132">
        <v>24.036249999999999</v>
      </c>
    </row>
    <row r="20608" spans="1:5" ht="13.8" x14ac:dyDescent="0.25">
      <c r="A20608" s="47">
        <v>43536</v>
      </c>
      <c r="B20608" s="45" t="str">
        <f t="shared" si="668"/>
        <v>March</v>
      </c>
      <c r="C20608" s="53">
        <f t="shared" si="669"/>
        <v>2019</v>
      </c>
      <c r="D20608" s="43" t="s">
        <v>121</v>
      </c>
      <c r="E20608" s="132">
        <v>22.857500000000002</v>
      </c>
    </row>
    <row r="20609" spans="1:5" ht="13.8" x14ac:dyDescent="0.25">
      <c r="A20609" s="47">
        <v>43536</v>
      </c>
      <c r="B20609" s="45" t="str">
        <f t="shared" si="668"/>
        <v>March</v>
      </c>
      <c r="C20609" s="53">
        <f t="shared" si="669"/>
        <v>2019</v>
      </c>
      <c r="D20609" s="43" t="s">
        <v>122</v>
      </c>
      <c r="E20609" s="132">
        <v>20.704999999999998</v>
      </c>
    </row>
    <row r="20610" spans="1:5" ht="13.8" x14ac:dyDescent="0.25">
      <c r="A20610" s="47">
        <v>43536</v>
      </c>
      <c r="B20610" s="45" t="str">
        <f t="shared" si="668"/>
        <v>March</v>
      </c>
      <c r="C20610" s="53">
        <f t="shared" si="669"/>
        <v>2019</v>
      </c>
      <c r="D20610" s="43" t="s">
        <v>123</v>
      </c>
      <c r="E20610" s="132">
        <v>20.44875</v>
      </c>
    </row>
    <row r="20611" spans="1:5" ht="13.8" x14ac:dyDescent="0.25">
      <c r="A20611" s="47">
        <v>43536</v>
      </c>
      <c r="B20611" s="45" t="str">
        <f t="shared" si="668"/>
        <v>March</v>
      </c>
      <c r="C20611" s="53">
        <f t="shared" si="669"/>
        <v>2019</v>
      </c>
      <c r="D20611" s="43" t="s">
        <v>99</v>
      </c>
      <c r="E20611" s="132">
        <v>13.68</v>
      </c>
    </row>
    <row r="20612" spans="1:5" ht="13.8" x14ac:dyDescent="0.25">
      <c r="A20612" s="47">
        <v>43536</v>
      </c>
      <c r="B20612" s="45" t="str">
        <f t="shared" si="668"/>
        <v>March</v>
      </c>
      <c r="C20612" s="53">
        <f t="shared" si="669"/>
        <v>2019</v>
      </c>
      <c r="D20612" s="43" t="s">
        <v>100</v>
      </c>
      <c r="E20612" s="132">
        <v>13.32</v>
      </c>
    </row>
    <row r="20613" spans="1:5" ht="13.8" x14ac:dyDescent="0.25">
      <c r="A20613" s="47">
        <v>43536</v>
      </c>
      <c r="B20613" s="45" t="str">
        <f t="shared" si="668"/>
        <v>March</v>
      </c>
      <c r="C20613" s="53">
        <f t="shared" si="669"/>
        <v>2019</v>
      </c>
      <c r="D20613" s="43" t="s">
        <v>101</v>
      </c>
      <c r="E20613" s="132">
        <v>12.744000000000002</v>
      </c>
    </row>
    <row r="20614" spans="1:5" ht="13.8" x14ac:dyDescent="0.25">
      <c r="A20614" s="47">
        <v>43536</v>
      </c>
      <c r="B20614" s="45" t="str">
        <f t="shared" si="668"/>
        <v>March</v>
      </c>
      <c r="C20614" s="53">
        <f t="shared" si="669"/>
        <v>2019</v>
      </c>
      <c r="D20614" s="43" t="s">
        <v>124</v>
      </c>
      <c r="E20614" s="132">
        <v>12.635999999999999</v>
      </c>
    </row>
    <row r="20615" spans="1:5" ht="13.8" x14ac:dyDescent="0.25">
      <c r="A20615" s="47">
        <v>43536</v>
      </c>
      <c r="B20615" s="45" t="str">
        <f t="shared" si="668"/>
        <v>March</v>
      </c>
      <c r="C20615" s="53">
        <f t="shared" si="669"/>
        <v>2019</v>
      </c>
      <c r="D20615" s="43" t="s">
        <v>125</v>
      </c>
      <c r="E20615" s="132">
        <v>11.304</v>
      </c>
    </row>
    <row r="20616" spans="1:5" ht="13.8" x14ac:dyDescent="0.25">
      <c r="A20616" s="47">
        <v>43536</v>
      </c>
      <c r="B20616" s="45" t="str">
        <f t="shared" si="668"/>
        <v>March</v>
      </c>
      <c r="C20616" s="53">
        <f t="shared" si="669"/>
        <v>2019</v>
      </c>
      <c r="D20616" s="43" t="s">
        <v>126</v>
      </c>
      <c r="E20616" s="132">
        <v>11.511500000000002</v>
      </c>
    </row>
    <row r="20617" spans="1:5" ht="13.8" x14ac:dyDescent="0.25">
      <c r="A20617" s="47">
        <v>43536</v>
      </c>
      <c r="B20617" s="45" t="str">
        <f t="shared" si="668"/>
        <v>March</v>
      </c>
      <c r="C20617" s="53">
        <f t="shared" si="669"/>
        <v>2019</v>
      </c>
      <c r="D20617" s="43" t="s">
        <v>127</v>
      </c>
      <c r="E20617" s="132">
        <v>10.947000000000001</v>
      </c>
    </row>
    <row r="20618" spans="1:5" ht="13.8" x14ac:dyDescent="0.25">
      <c r="A20618" s="47">
        <v>43536</v>
      </c>
      <c r="B20618" s="45" t="str">
        <f t="shared" si="668"/>
        <v>March</v>
      </c>
      <c r="C20618" s="53">
        <f t="shared" si="669"/>
        <v>2019</v>
      </c>
      <c r="D20618" s="43" t="s">
        <v>105</v>
      </c>
      <c r="E20618" s="132">
        <v>8.8920000000000012</v>
      </c>
    </row>
    <row r="20619" spans="1:5" ht="13.8" x14ac:dyDescent="0.25">
      <c r="A20619" s="47">
        <v>43536</v>
      </c>
      <c r="B20619" s="45" t="str">
        <f t="shared" si="668"/>
        <v>March</v>
      </c>
      <c r="C20619" s="53">
        <f t="shared" si="669"/>
        <v>2019</v>
      </c>
      <c r="D20619" s="43" t="s">
        <v>128</v>
      </c>
      <c r="E20619" s="132">
        <v>10.534000000000001</v>
      </c>
    </row>
    <row r="20620" spans="1:5" ht="13.8" x14ac:dyDescent="0.25">
      <c r="A20620" s="47">
        <v>43543</v>
      </c>
      <c r="B20620" s="45" t="str">
        <f t="shared" si="668"/>
        <v>March</v>
      </c>
      <c r="C20620" s="53">
        <f t="shared" si="669"/>
        <v>2019</v>
      </c>
      <c r="D20620" s="43" t="s">
        <v>131</v>
      </c>
    </row>
    <row r="20621" spans="1:5" ht="13.8" x14ac:dyDescent="0.25">
      <c r="A20621" s="47">
        <v>43543</v>
      </c>
      <c r="B20621" s="45" t="str">
        <f t="shared" si="668"/>
        <v>March</v>
      </c>
      <c r="C20621" s="53">
        <f t="shared" si="669"/>
        <v>2019</v>
      </c>
      <c r="D20621" s="43" t="s">
        <v>115</v>
      </c>
    </row>
    <row r="20622" spans="1:5" ht="13.8" x14ac:dyDescent="0.25">
      <c r="A20622" s="47">
        <v>43543</v>
      </c>
      <c r="B20622" s="45" t="str">
        <f t="shared" si="668"/>
        <v>March</v>
      </c>
      <c r="C20622" s="53">
        <f t="shared" si="669"/>
        <v>2019</v>
      </c>
      <c r="D20622" s="43" t="s">
        <v>95</v>
      </c>
    </row>
    <row r="20623" spans="1:5" ht="13.8" x14ac:dyDescent="0.25">
      <c r="A20623" s="47">
        <v>43543</v>
      </c>
      <c r="B20623" s="45" t="str">
        <f t="shared" si="668"/>
        <v>March</v>
      </c>
      <c r="C20623" s="53">
        <f t="shared" si="669"/>
        <v>2019</v>
      </c>
      <c r="D20623" s="43" t="s">
        <v>96</v>
      </c>
    </row>
    <row r="20624" spans="1:5" ht="13.8" x14ac:dyDescent="0.25">
      <c r="A20624" s="47">
        <v>43543</v>
      </c>
      <c r="B20624" s="45" t="str">
        <f t="shared" si="668"/>
        <v>March</v>
      </c>
      <c r="C20624" s="53">
        <f t="shared" si="669"/>
        <v>2019</v>
      </c>
      <c r="D20624" s="43" t="s">
        <v>97</v>
      </c>
    </row>
    <row r="20625" spans="1:5" ht="13.8" x14ac:dyDescent="0.25">
      <c r="A20625" s="47">
        <v>43543</v>
      </c>
      <c r="B20625" s="45" t="str">
        <f t="shared" si="668"/>
        <v>March</v>
      </c>
      <c r="C20625" s="53">
        <f t="shared" si="669"/>
        <v>2019</v>
      </c>
      <c r="D20625" s="43" t="s">
        <v>98</v>
      </c>
    </row>
    <row r="20626" spans="1:5" ht="15.6" x14ac:dyDescent="0.3">
      <c r="A20626" s="47">
        <v>43543</v>
      </c>
      <c r="B20626" s="45" t="str">
        <f t="shared" si="668"/>
        <v>March</v>
      </c>
      <c r="C20626" s="53">
        <f t="shared" si="669"/>
        <v>2019</v>
      </c>
      <c r="D20626" s="130" t="s">
        <v>136</v>
      </c>
      <c r="E20626" s="132">
        <v>27.166</v>
      </c>
    </row>
    <row r="20627" spans="1:5" ht="13.8" x14ac:dyDescent="0.25">
      <c r="A20627" s="47">
        <v>43543</v>
      </c>
      <c r="B20627" s="45" t="str">
        <f t="shared" si="668"/>
        <v>March</v>
      </c>
      <c r="C20627" s="53">
        <f t="shared" si="669"/>
        <v>2019</v>
      </c>
      <c r="D20627" s="43" t="s">
        <v>118</v>
      </c>
      <c r="E20627" s="132">
        <v>24.956999999999997</v>
      </c>
    </row>
    <row r="20628" spans="1:5" ht="13.8" x14ac:dyDescent="0.25">
      <c r="A20628" s="47">
        <v>43543</v>
      </c>
      <c r="B20628" s="45" t="str">
        <f t="shared" si="668"/>
        <v>March</v>
      </c>
      <c r="C20628" s="53">
        <f t="shared" si="669"/>
        <v>2019</v>
      </c>
      <c r="D20628" s="43" t="s">
        <v>102</v>
      </c>
      <c r="E20628" s="132">
        <v>24.628</v>
      </c>
    </row>
    <row r="20629" spans="1:5" ht="13.8" x14ac:dyDescent="0.25">
      <c r="A20629" s="47">
        <v>43543</v>
      </c>
      <c r="B20629" s="45" t="str">
        <f t="shared" si="668"/>
        <v>March</v>
      </c>
      <c r="C20629" s="53">
        <f t="shared" si="669"/>
        <v>2019</v>
      </c>
      <c r="D20629" s="43" t="s">
        <v>119</v>
      </c>
      <c r="E20629" s="132">
        <v>23.829000000000001</v>
      </c>
    </row>
    <row r="20630" spans="1:5" ht="13.8" x14ac:dyDescent="0.25">
      <c r="A20630" s="47">
        <v>43543</v>
      </c>
      <c r="B20630" s="45" t="str">
        <f t="shared" si="668"/>
        <v>March</v>
      </c>
      <c r="C20630" s="53">
        <f t="shared" si="669"/>
        <v>2019</v>
      </c>
      <c r="D20630" s="43" t="s">
        <v>120</v>
      </c>
      <c r="E20630" s="132">
        <v>22.606999999999999</v>
      </c>
    </row>
    <row r="20631" spans="1:5" ht="13.8" x14ac:dyDescent="0.25">
      <c r="A20631" s="47">
        <v>43543</v>
      </c>
      <c r="B20631" s="45" t="str">
        <f t="shared" si="668"/>
        <v>March</v>
      </c>
      <c r="C20631" s="53">
        <f t="shared" si="669"/>
        <v>2019</v>
      </c>
      <c r="D20631" s="43" t="s">
        <v>103</v>
      </c>
      <c r="E20631" s="132">
        <v>21.807999999999996</v>
      </c>
    </row>
    <row r="20632" spans="1:5" ht="13.8" x14ac:dyDescent="0.25">
      <c r="A20632" s="47">
        <v>43543</v>
      </c>
      <c r="B20632" s="45" t="str">
        <f t="shared" si="668"/>
        <v>March</v>
      </c>
      <c r="C20632" s="53">
        <f t="shared" si="669"/>
        <v>2019</v>
      </c>
      <c r="D20632" s="43" t="s">
        <v>116</v>
      </c>
      <c r="E20632" s="132">
        <v>14.763000000000002</v>
      </c>
    </row>
    <row r="20633" spans="1:5" ht="13.8" x14ac:dyDescent="0.25">
      <c r="A20633" s="47">
        <v>43543</v>
      </c>
      <c r="B20633" s="45" t="str">
        <f t="shared" si="668"/>
        <v>March</v>
      </c>
      <c r="C20633" s="53">
        <f t="shared" si="669"/>
        <v>2019</v>
      </c>
      <c r="D20633" s="43" t="s">
        <v>104</v>
      </c>
      <c r="E20633" s="132">
        <v>21.105</v>
      </c>
    </row>
    <row r="20634" spans="1:5" ht="13.8" x14ac:dyDescent="0.25">
      <c r="A20634" s="47">
        <v>43543</v>
      </c>
      <c r="B20634" s="45" t="str">
        <f t="shared" si="668"/>
        <v>March</v>
      </c>
      <c r="C20634" s="53">
        <f t="shared" si="669"/>
        <v>2019</v>
      </c>
      <c r="D20634" s="43" t="s">
        <v>121</v>
      </c>
      <c r="E20634" s="132">
        <v>20.07</v>
      </c>
    </row>
    <row r="20635" spans="1:5" ht="13.8" x14ac:dyDescent="0.25">
      <c r="A20635" s="47">
        <v>43543</v>
      </c>
      <c r="B20635" s="45" t="str">
        <f t="shared" si="668"/>
        <v>March</v>
      </c>
      <c r="C20635" s="53">
        <f t="shared" si="669"/>
        <v>2019</v>
      </c>
      <c r="D20635" s="43" t="s">
        <v>122</v>
      </c>
      <c r="E20635" s="132">
        <v>18.18</v>
      </c>
    </row>
    <row r="20636" spans="1:5" ht="13.8" x14ac:dyDescent="0.25">
      <c r="A20636" s="47">
        <v>43543</v>
      </c>
      <c r="B20636" s="45" t="str">
        <f t="shared" si="668"/>
        <v>March</v>
      </c>
      <c r="C20636" s="53">
        <f t="shared" si="669"/>
        <v>2019</v>
      </c>
      <c r="D20636" s="43" t="s">
        <v>123</v>
      </c>
      <c r="E20636" s="132">
        <v>17.954999999999998</v>
      </c>
    </row>
    <row r="20637" spans="1:5" ht="13.8" x14ac:dyDescent="0.25">
      <c r="A20637" s="47">
        <v>43543</v>
      </c>
      <c r="B20637" s="45" t="str">
        <f t="shared" si="668"/>
        <v>March</v>
      </c>
      <c r="C20637" s="53">
        <f t="shared" si="669"/>
        <v>2019</v>
      </c>
      <c r="D20637" s="43" t="s">
        <v>99</v>
      </c>
      <c r="E20637" s="132">
        <v>13.775</v>
      </c>
    </row>
    <row r="20638" spans="1:5" ht="13.8" x14ac:dyDescent="0.25">
      <c r="A20638" s="47">
        <v>43543</v>
      </c>
      <c r="B20638" s="45" t="str">
        <f t="shared" si="668"/>
        <v>March</v>
      </c>
      <c r="C20638" s="53">
        <f t="shared" si="669"/>
        <v>2019</v>
      </c>
      <c r="D20638" s="43" t="s">
        <v>100</v>
      </c>
      <c r="E20638" s="132">
        <v>13.4125</v>
      </c>
    </row>
    <row r="20639" spans="1:5" ht="13.8" x14ac:dyDescent="0.25">
      <c r="A20639" s="47">
        <v>43543</v>
      </c>
      <c r="B20639" s="45" t="str">
        <f t="shared" si="668"/>
        <v>March</v>
      </c>
      <c r="C20639" s="53">
        <f t="shared" si="669"/>
        <v>2019</v>
      </c>
      <c r="D20639" s="43" t="s">
        <v>101</v>
      </c>
      <c r="E20639" s="132">
        <v>12.8325</v>
      </c>
    </row>
    <row r="20640" spans="1:5" ht="13.8" x14ac:dyDescent="0.25">
      <c r="A20640" s="47">
        <v>43543</v>
      </c>
      <c r="B20640" s="45" t="str">
        <f t="shared" si="668"/>
        <v>March</v>
      </c>
      <c r="C20640" s="53">
        <f t="shared" si="669"/>
        <v>2019</v>
      </c>
      <c r="D20640" s="43" t="s">
        <v>124</v>
      </c>
      <c r="E20640" s="132">
        <v>12.723750000000001</v>
      </c>
    </row>
    <row r="20641" spans="1:5" ht="13.8" x14ac:dyDescent="0.25">
      <c r="A20641" s="47">
        <v>43543</v>
      </c>
      <c r="B20641" s="45" t="str">
        <f t="shared" si="668"/>
        <v>March</v>
      </c>
      <c r="C20641" s="53">
        <f t="shared" si="669"/>
        <v>2019</v>
      </c>
      <c r="D20641" s="43" t="s">
        <v>125</v>
      </c>
      <c r="E20641" s="132">
        <v>11.3825</v>
      </c>
    </row>
    <row r="20642" spans="1:5" ht="13.8" x14ac:dyDescent="0.25">
      <c r="A20642" s="47">
        <v>43543</v>
      </c>
      <c r="B20642" s="45" t="str">
        <f t="shared" si="668"/>
        <v>March</v>
      </c>
      <c r="C20642" s="53">
        <f t="shared" si="669"/>
        <v>2019</v>
      </c>
      <c r="D20642" s="43" t="s">
        <v>126</v>
      </c>
      <c r="E20642" s="132">
        <v>11.58625</v>
      </c>
    </row>
    <row r="20643" spans="1:5" ht="13.8" x14ac:dyDescent="0.25">
      <c r="A20643" s="47">
        <v>43543</v>
      </c>
      <c r="B20643" s="45" t="str">
        <f t="shared" si="668"/>
        <v>March</v>
      </c>
      <c r="C20643" s="53">
        <f t="shared" si="669"/>
        <v>2019</v>
      </c>
      <c r="D20643" s="43" t="s">
        <v>127</v>
      </c>
      <c r="E20643" s="132">
        <v>11.01375</v>
      </c>
    </row>
    <row r="20644" spans="1:5" ht="13.8" x14ac:dyDescent="0.25">
      <c r="A20644" s="47">
        <v>43543</v>
      </c>
      <c r="B20644" s="45" t="str">
        <f t="shared" si="668"/>
        <v>March</v>
      </c>
      <c r="C20644" s="53">
        <f t="shared" si="669"/>
        <v>2019</v>
      </c>
      <c r="D20644" s="43" t="s">
        <v>105</v>
      </c>
      <c r="E20644" s="132">
        <v>8.9537500000000012</v>
      </c>
    </row>
    <row r="20645" spans="1:5" ht="13.8" x14ac:dyDescent="0.25">
      <c r="A20645" s="47">
        <v>43543</v>
      </c>
      <c r="B20645" s="45" t="str">
        <f t="shared" si="668"/>
        <v>March</v>
      </c>
      <c r="C20645" s="53">
        <f t="shared" si="669"/>
        <v>2019</v>
      </c>
      <c r="D20645" s="43" t="s">
        <v>128</v>
      </c>
      <c r="E20645" s="132">
        <v>10.59125</v>
      </c>
    </row>
    <row r="20646" spans="1:5" ht="13.8" x14ac:dyDescent="0.25">
      <c r="A20646" s="47">
        <v>43550</v>
      </c>
      <c r="B20646" s="45" t="str">
        <f t="shared" si="668"/>
        <v>March</v>
      </c>
      <c r="C20646" s="53">
        <f t="shared" si="669"/>
        <v>2019</v>
      </c>
      <c r="D20646" s="43" t="s">
        <v>131</v>
      </c>
    </row>
    <row r="20647" spans="1:5" ht="13.8" x14ac:dyDescent="0.25">
      <c r="A20647" s="47">
        <v>43550</v>
      </c>
      <c r="B20647" s="45" t="str">
        <f t="shared" si="668"/>
        <v>March</v>
      </c>
      <c r="C20647" s="53">
        <f t="shared" si="669"/>
        <v>2019</v>
      </c>
      <c r="D20647" s="43" t="s">
        <v>115</v>
      </c>
    </row>
    <row r="20648" spans="1:5" ht="13.8" x14ac:dyDescent="0.25">
      <c r="A20648" s="47">
        <v>43550</v>
      </c>
      <c r="B20648" s="45" t="str">
        <f t="shared" ref="B20648:B20708" si="670">TEXT(A20648,"mmmm")</f>
        <v>March</v>
      </c>
      <c r="C20648" s="53">
        <f t="shared" ref="C20648:C20708" si="671">YEAR(A20648)</f>
        <v>2019</v>
      </c>
      <c r="D20648" s="43" t="s">
        <v>95</v>
      </c>
    </row>
    <row r="20649" spans="1:5" ht="13.8" x14ac:dyDescent="0.25">
      <c r="A20649" s="47">
        <v>43550</v>
      </c>
      <c r="B20649" s="45" t="str">
        <f t="shared" si="670"/>
        <v>March</v>
      </c>
      <c r="C20649" s="53">
        <f t="shared" si="671"/>
        <v>2019</v>
      </c>
      <c r="D20649" s="43" t="s">
        <v>96</v>
      </c>
    </row>
    <row r="20650" spans="1:5" ht="13.8" x14ac:dyDescent="0.25">
      <c r="A20650" s="47">
        <v>43550</v>
      </c>
      <c r="B20650" s="45" t="str">
        <f t="shared" si="670"/>
        <v>March</v>
      </c>
      <c r="C20650" s="53">
        <f t="shared" si="671"/>
        <v>2019</v>
      </c>
      <c r="D20650" s="43" t="s">
        <v>97</v>
      </c>
    </row>
    <row r="20651" spans="1:5" ht="13.8" x14ac:dyDescent="0.25">
      <c r="A20651" s="47">
        <v>43550</v>
      </c>
      <c r="B20651" s="45" t="str">
        <f t="shared" si="670"/>
        <v>March</v>
      </c>
      <c r="C20651" s="53">
        <f t="shared" si="671"/>
        <v>2019</v>
      </c>
      <c r="D20651" s="43" t="s">
        <v>98</v>
      </c>
    </row>
    <row r="20652" spans="1:5" ht="15.6" x14ac:dyDescent="0.3">
      <c r="A20652" s="47">
        <v>43550</v>
      </c>
      <c r="B20652" s="45" t="str">
        <f t="shared" si="670"/>
        <v>March</v>
      </c>
      <c r="C20652" s="53">
        <f t="shared" si="671"/>
        <v>2019</v>
      </c>
      <c r="D20652" s="130" t="s">
        <v>136</v>
      </c>
      <c r="E20652" s="132">
        <v>30.344999999999999</v>
      </c>
    </row>
    <row r="20653" spans="1:5" ht="13.8" x14ac:dyDescent="0.25">
      <c r="A20653" s="47">
        <v>43550</v>
      </c>
      <c r="B20653" s="45" t="str">
        <f t="shared" si="670"/>
        <v>March</v>
      </c>
      <c r="C20653" s="53">
        <f t="shared" si="671"/>
        <v>2019</v>
      </c>
      <c r="D20653" s="43" t="s">
        <v>118</v>
      </c>
      <c r="E20653" s="132">
        <v>27.877500000000001</v>
      </c>
    </row>
    <row r="20654" spans="1:5" ht="13.8" x14ac:dyDescent="0.25">
      <c r="A20654" s="47">
        <v>43550</v>
      </c>
      <c r="B20654" s="45" t="str">
        <f t="shared" si="670"/>
        <v>March</v>
      </c>
      <c r="C20654" s="53">
        <f t="shared" si="671"/>
        <v>2019</v>
      </c>
      <c r="D20654" s="43" t="s">
        <v>102</v>
      </c>
      <c r="E20654" s="132">
        <v>27.51</v>
      </c>
    </row>
    <row r="20655" spans="1:5" ht="13.8" x14ac:dyDescent="0.25">
      <c r="A20655" s="47">
        <v>43550</v>
      </c>
      <c r="B20655" s="45" t="str">
        <f t="shared" si="670"/>
        <v>March</v>
      </c>
      <c r="C20655" s="53">
        <f t="shared" si="671"/>
        <v>2019</v>
      </c>
      <c r="D20655" s="43" t="s">
        <v>119</v>
      </c>
      <c r="E20655" s="132">
        <v>26.6175</v>
      </c>
    </row>
    <row r="20656" spans="1:5" ht="13.8" x14ac:dyDescent="0.25">
      <c r="A20656" s="47">
        <v>43550</v>
      </c>
      <c r="B20656" s="45" t="str">
        <f t="shared" si="670"/>
        <v>March</v>
      </c>
      <c r="C20656" s="53">
        <f t="shared" si="671"/>
        <v>2019</v>
      </c>
      <c r="D20656" s="43" t="s">
        <v>120</v>
      </c>
      <c r="E20656" s="132">
        <v>25.252500000000001</v>
      </c>
    </row>
    <row r="20657" spans="1:5" ht="13.8" x14ac:dyDescent="0.25">
      <c r="A20657" s="47">
        <v>43550</v>
      </c>
      <c r="B20657" s="45" t="str">
        <f t="shared" si="670"/>
        <v>March</v>
      </c>
      <c r="C20657" s="53">
        <f t="shared" si="671"/>
        <v>2019</v>
      </c>
      <c r="D20657" s="43" t="s">
        <v>103</v>
      </c>
      <c r="E20657" s="132">
        <v>24.36</v>
      </c>
    </row>
    <row r="20658" spans="1:5" ht="13.8" x14ac:dyDescent="0.25">
      <c r="A20658" s="47">
        <v>43550</v>
      </c>
      <c r="B20658" s="45" t="str">
        <f t="shared" si="670"/>
        <v>March</v>
      </c>
      <c r="C20658" s="53">
        <f t="shared" si="671"/>
        <v>2019</v>
      </c>
      <c r="D20658" s="43" t="s">
        <v>116</v>
      </c>
      <c r="E20658" s="132">
        <v>18.221</v>
      </c>
    </row>
    <row r="20659" spans="1:5" ht="13.8" x14ac:dyDescent="0.25">
      <c r="A20659" s="47">
        <v>43550</v>
      </c>
      <c r="B20659" s="45" t="str">
        <f t="shared" si="670"/>
        <v>March</v>
      </c>
      <c r="C20659" s="53">
        <f t="shared" si="671"/>
        <v>2019</v>
      </c>
      <c r="D20659" s="43" t="s">
        <v>104</v>
      </c>
      <c r="E20659" s="132">
        <v>23.05916666666667</v>
      </c>
    </row>
    <row r="20660" spans="1:5" ht="13.8" x14ac:dyDescent="0.25">
      <c r="A20660" s="47">
        <v>43550</v>
      </c>
      <c r="B20660" s="45" t="str">
        <f t="shared" si="670"/>
        <v>March</v>
      </c>
      <c r="C20660" s="53">
        <f t="shared" si="671"/>
        <v>2019</v>
      </c>
      <c r="D20660" s="43" t="s">
        <v>121</v>
      </c>
      <c r="E20660" s="132">
        <v>21.928333333333335</v>
      </c>
    </row>
    <row r="20661" spans="1:5" ht="13.8" x14ac:dyDescent="0.25">
      <c r="A20661" s="47">
        <v>43550</v>
      </c>
      <c r="B20661" s="45" t="str">
        <f t="shared" si="670"/>
        <v>March</v>
      </c>
      <c r="C20661" s="53">
        <f t="shared" si="671"/>
        <v>2019</v>
      </c>
      <c r="D20661" s="43" t="s">
        <v>122</v>
      </c>
      <c r="E20661" s="132">
        <v>19.863333333333333</v>
      </c>
    </row>
    <row r="20662" spans="1:5" ht="13.8" x14ac:dyDescent="0.25">
      <c r="A20662" s="47">
        <v>43550</v>
      </c>
      <c r="B20662" s="45" t="str">
        <f t="shared" si="670"/>
        <v>March</v>
      </c>
      <c r="C20662" s="53">
        <f t="shared" si="671"/>
        <v>2019</v>
      </c>
      <c r="D20662" s="43" t="s">
        <v>123</v>
      </c>
      <c r="E20662" s="132">
        <v>19.617500000000003</v>
      </c>
    </row>
    <row r="20663" spans="1:5" ht="13.8" x14ac:dyDescent="0.25">
      <c r="A20663" s="47">
        <v>43550</v>
      </c>
      <c r="B20663" s="45" t="str">
        <f t="shared" si="670"/>
        <v>March</v>
      </c>
      <c r="C20663" s="53">
        <f t="shared" si="671"/>
        <v>2019</v>
      </c>
      <c r="D20663" s="43" t="s">
        <v>99</v>
      </c>
      <c r="E20663" s="132">
        <v>16.466666666666665</v>
      </c>
    </row>
    <row r="20664" spans="1:5" ht="13.8" x14ac:dyDescent="0.25">
      <c r="A20664" s="47">
        <v>43550</v>
      </c>
      <c r="B20664" s="45" t="str">
        <f t="shared" si="670"/>
        <v>March</v>
      </c>
      <c r="C20664" s="53">
        <f t="shared" si="671"/>
        <v>2019</v>
      </c>
      <c r="D20664" s="43" t="s">
        <v>100</v>
      </c>
      <c r="E20664" s="132">
        <v>16.033333333333331</v>
      </c>
    </row>
    <row r="20665" spans="1:5" ht="13.8" x14ac:dyDescent="0.25">
      <c r="A20665" s="47">
        <v>43550</v>
      </c>
      <c r="B20665" s="45" t="str">
        <f t="shared" si="670"/>
        <v>March</v>
      </c>
      <c r="C20665" s="53">
        <f t="shared" si="671"/>
        <v>2019</v>
      </c>
      <c r="D20665" s="43" t="s">
        <v>101</v>
      </c>
      <c r="E20665" s="132">
        <v>15.34</v>
      </c>
    </row>
    <row r="20666" spans="1:5" ht="13.8" x14ac:dyDescent="0.25">
      <c r="A20666" s="47">
        <v>43550</v>
      </c>
      <c r="B20666" s="45" t="str">
        <f t="shared" si="670"/>
        <v>March</v>
      </c>
      <c r="C20666" s="53">
        <f t="shared" si="671"/>
        <v>2019</v>
      </c>
      <c r="D20666" s="43" t="s">
        <v>124</v>
      </c>
      <c r="E20666" s="132">
        <v>15.209999999999997</v>
      </c>
    </row>
    <row r="20667" spans="1:5" ht="13.8" x14ac:dyDescent="0.25">
      <c r="A20667" s="47">
        <v>43550</v>
      </c>
      <c r="B20667" s="45" t="str">
        <f t="shared" si="670"/>
        <v>March</v>
      </c>
      <c r="C20667" s="53">
        <f t="shared" si="671"/>
        <v>2019</v>
      </c>
      <c r="D20667" s="43" t="s">
        <v>125</v>
      </c>
      <c r="E20667" s="132">
        <v>13.606666666666667</v>
      </c>
    </row>
    <row r="20668" spans="1:5" ht="13.8" x14ac:dyDescent="0.25">
      <c r="A20668" s="47">
        <v>43550</v>
      </c>
      <c r="B20668" s="45" t="str">
        <f t="shared" si="670"/>
        <v>March</v>
      </c>
      <c r="C20668" s="53">
        <f t="shared" si="671"/>
        <v>2019</v>
      </c>
      <c r="D20668" s="43" t="s">
        <v>126</v>
      </c>
      <c r="E20668" s="132">
        <v>13.704166666666667</v>
      </c>
    </row>
    <row r="20669" spans="1:5" ht="13.8" x14ac:dyDescent="0.25">
      <c r="A20669" s="47">
        <v>43550</v>
      </c>
      <c r="B20669" s="45" t="str">
        <f t="shared" si="670"/>
        <v>March</v>
      </c>
      <c r="C20669" s="53">
        <f t="shared" si="671"/>
        <v>2019</v>
      </c>
      <c r="D20669" s="43" t="s">
        <v>127</v>
      </c>
      <c r="E20669" s="132">
        <v>12.904999999999999</v>
      </c>
    </row>
    <row r="20670" spans="1:5" ht="13.8" x14ac:dyDescent="0.25">
      <c r="A20670" s="47">
        <v>43550</v>
      </c>
      <c r="B20670" s="45" t="str">
        <f t="shared" si="670"/>
        <v>March</v>
      </c>
      <c r="C20670" s="53">
        <f t="shared" si="671"/>
        <v>2019</v>
      </c>
      <c r="D20670" s="43" t="s">
        <v>105</v>
      </c>
      <c r="E20670" s="132">
        <v>10.703333333333335</v>
      </c>
    </row>
    <row r="20671" spans="1:5" ht="13.8" x14ac:dyDescent="0.25">
      <c r="A20671" s="47">
        <v>43550</v>
      </c>
      <c r="B20671" s="45" t="str">
        <f t="shared" si="670"/>
        <v>March</v>
      </c>
      <c r="C20671" s="53">
        <f t="shared" si="671"/>
        <v>2019</v>
      </c>
      <c r="D20671" s="43" t="s">
        <v>128</v>
      </c>
      <c r="E20671" s="132">
        <v>12.213333333333333</v>
      </c>
    </row>
    <row r="20672" spans="1:5" ht="13.8" x14ac:dyDescent="0.25">
      <c r="A20672" s="47">
        <v>43557</v>
      </c>
      <c r="B20672" s="45" t="str">
        <f t="shared" si="670"/>
        <v>April</v>
      </c>
      <c r="C20672" s="53">
        <f t="shared" si="671"/>
        <v>2019</v>
      </c>
      <c r="D20672" s="43" t="s">
        <v>131</v>
      </c>
    </row>
    <row r="20673" spans="1:5" ht="13.8" x14ac:dyDescent="0.25">
      <c r="A20673" s="47">
        <v>43557</v>
      </c>
      <c r="B20673" s="45" t="str">
        <f t="shared" si="670"/>
        <v>April</v>
      </c>
      <c r="C20673" s="53">
        <f t="shared" si="671"/>
        <v>2019</v>
      </c>
      <c r="D20673" s="43" t="s">
        <v>115</v>
      </c>
    </row>
    <row r="20674" spans="1:5" ht="13.8" x14ac:dyDescent="0.25">
      <c r="A20674" s="47">
        <v>43557</v>
      </c>
      <c r="B20674" s="45" t="str">
        <f t="shared" si="670"/>
        <v>April</v>
      </c>
      <c r="C20674" s="53">
        <f t="shared" si="671"/>
        <v>2019</v>
      </c>
      <c r="D20674" s="43" t="s">
        <v>95</v>
      </c>
    </row>
    <row r="20675" spans="1:5" ht="13.8" x14ac:dyDescent="0.25">
      <c r="A20675" s="47">
        <v>43557</v>
      </c>
      <c r="B20675" s="45" t="str">
        <f t="shared" si="670"/>
        <v>April</v>
      </c>
      <c r="C20675" s="53">
        <f t="shared" si="671"/>
        <v>2019</v>
      </c>
      <c r="D20675" s="43" t="s">
        <v>96</v>
      </c>
    </row>
    <row r="20676" spans="1:5" ht="13.8" x14ac:dyDescent="0.25">
      <c r="A20676" s="47">
        <v>43557</v>
      </c>
      <c r="B20676" s="45" t="str">
        <f t="shared" si="670"/>
        <v>April</v>
      </c>
      <c r="C20676" s="53">
        <f t="shared" si="671"/>
        <v>2019</v>
      </c>
      <c r="D20676" s="43" t="s">
        <v>97</v>
      </c>
    </row>
    <row r="20677" spans="1:5" ht="13.8" x14ac:dyDescent="0.25">
      <c r="A20677" s="47">
        <v>43557</v>
      </c>
      <c r="B20677" s="45" t="str">
        <f t="shared" si="670"/>
        <v>April</v>
      </c>
      <c r="C20677" s="53">
        <f t="shared" si="671"/>
        <v>2019</v>
      </c>
      <c r="D20677" s="43" t="s">
        <v>98</v>
      </c>
    </row>
    <row r="20678" spans="1:5" ht="15.6" x14ac:dyDescent="0.3">
      <c r="A20678" s="47">
        <v>43557</v>
      </c>
      <c r="B20678" s="45" t="str">
        <f t="shared" si="670"/>
        <v>April</v>
      </c>
      <c r="C20678" s="53">
        <f t="shared" si="671"/>
        <v>2019</v>
      </c>
      <c r="D20678" s="130" t="s">
        <v>136</v>
      </c>
      <c r="E20678" s="132">
        <v>26.01</v>
      </c>
    </row>
    <row r="20679" spans="1:5" ht="13.8" x14ac:dyDescent="0.25">
      <c r="A20679" s="47">
        <v>43557</v>
      </c>
      <c r="B20679" s="45" t="str">
        <f t="shared" si="670"/>
        <v>April</v>
      </c>
      <c r="C20679" s="53">
        <f t="shared" si="671"/>
        <v>2019</v>
      </c>
      <c r="D20679" s="43" t="s">
        <v>118</v>
      </c>
      <c r="E20679" s="132">
        <v>23.895</v>
      </c>
    </row>
    <row r="20680" spans="1:5" ht="13.8" x14ac:dyDescent="0.25">
      <c r="A20680" s="47">
        <v>43557</v>
      </c>
      <c r="B20680" s="45" t="str">
        <f t="shared" si="670"/>
        <v>April</v>
      </c>
      <c r="C20680" s="53">
        <f t="shared" si="671"/>
        <v>2019</v>
      </c>
      <c r="D20680" s="43" t="s">
        <v>102</v>
      </c>
      <c r="E20680" s="132">
        <v>23.58</v>
      </c>
    </row>
    <row r="20681" spans="1:5" ht="13.8" x14ac:dyDescent="0.25">
      <c r="A20681" s="47">
        <v>43557</v>
      </c>
      <c r="B20681" s="45" t="str">
        <f t="shared" si="670"/>
        <v>April</v>
      </c>
      <c r="C20681" s="53">
        <f t="shared" si="671"/>
        <v>2019</v>
      </c>
      <c r="D20681" s="43" t="s">
        <v>119</v>
      </c>
      <c r="E20681" s="132">
        <v>22.815000000000001</v>
      </c>
    </row>
    <row r="20682" spans="1:5" ht="13.8" x14ac:dyDescent="0.25">
      <c r="A20682" s="47">
        <v>43557</v>
      </c>
      <c r="B20682" s="45" t="str">
        <f t="shared" si="670"/>
        <v>April</v>
      </c>
      <c r="C20682" s="53">
        <f t="shared" si="671"/>
        <v>2019</v>
      </c>
      <c r="D20682" s="43" t="s">
        <v>120</v>
      </c>
      <c r="E20682" s="132">
        <v>21.645</v>
      </c>
    </row>
    <row r="20683" spans="1:5" ht="13.8" x14ac:dyDescent="0.25">
      <c r="A20683" s="47">
        <v>43557</v>
      </c>
      <c r="B20683" s="45" t="str">
        <f t="shared" si="670"/>
        <v>April</v>
      </c>
      <c r="C20683" s="53">
        <f t="shared" si="671"/>
        <v>2019</v>
      </c>
      <c r="D20683" s="43" t="s">
        <v>103</v>
      </c>
      <c r="E20683" s="132">
        <v>20.88</v>
      </c>
    </row>
    <row r="20684" spans="1:5" ht="13.8" x14ac:dyDescent="0.25">
      <c r="A20684" s="47">
        <v>43557</v>
      </c>
      <c r="B20684" s="45" t="str">
        <f t="shared" si="670"/>
        <v>April</v>
      </c>
      <c r="C20684" s="53">
        <f t="shared" si="671"/>
        <v>2019</v>
      </c>
      <c r="D20684" s="43" t="s">
        <v>116</v>
      </c>
      <c r="E20684" s="132">
        <v>13.965</v>
      </c>
    </row>
    <row r="20685" spans="1:5" ht="13.8" x14ac:dyDescent="0.25">
      <c r="A20685" s="47">
        <v>43557</v>
      </c>
      <c r="B20685" s="45" t="str">
        <f t="shared" si="670"/>
        <v>April</v>
      </c>
      <c r="C20685" s="53">
        <f t="shared" si="671"/>
        <v>2019</v>
      </c>
      <c r="D20685" s="43" t="s">
        <v>104</v>
      </c>
      <c r="E20685" s="132">
        <v>19.385333333333332</v>
      </c>
    </row>
    <row r="20686" spans="1:5" ht="13.8" x14ac:dyDescent="0.25">
      <c r="A20686" s="47">
        <v>43557</v>
      </c>
      <c r="B20686" s="45" t="str">
        <f t="shared" si="670"/>
        <v>April</v>
      </c>
      <c r="C20686" s="53">
        <f t="shared" si="671"/>
        <v>2019</v>
      </c>
      <c r="D20686" s="43" t="s">
        <v>121</v>
      </c>
      <c r="E20686" s="132">
        <v>18.434666666666665</v>
      </c>
    </row>
    <row r="20687" spans="1:5" ht="13.8" x14ac:dyDescent="0.25">
      <c r="A20687" s="47">
        <v>43557</v>
      </c>
      <c r="B20687" s="45" t="str">
        <f t="shared" si="670"/>
        <v>April</v>
      </c>
      <c r="C20687" s="53">
        <f t="shared" si="671"/>
        <v>2019</v>
      </c>
      <c r="D20687" s="43" t="s">
        <v>122</v>
      </c>
      <c r="E20687" s="132">
        <v>16.698666666666664</v>
      </c>
    </row>
    <row r="20688" spans="1:5" ht="13.8" x14ac:dyDescent="0.25">
      <c r="A20688" s="47">
        <v>43557</v>
      </c>
      <c r="B20688" s="45" t="str">
        <f t="shared" si="670"/>
        <v>April</v>
      </c>
      <c r="C20688" s="53">
        <f t="shared" si="671"/>
        <v>2019</v>
      </c>
      <c r="D20688" s="43" t="s">
        <v>123</v>
      </c>
      <c r="E20688" s="132">
        <v>16.492000000000001</v>
      </c>
    </row>
    <row r="20689" spans="1:5" ht="13.8" x14ac:dyDescent="0.25">
      <c r="A20689" s="47">
        <v>43557</v>
      </c>
      <c r="B20689" s="45" t="str">
        <f t="shared" si="670"/>
        <v>April</v>
      </c>
      <c r="C20689" s="53">
        <f t="shared" si="671"/>
        <v>2019</v>
      </c>
      <c r="D20689" s="43" t="s">
        <v>99</v>
      </c>
      <c r="E20689" s="132">
        <v>13.236666666666665</v>
      </c>
    </row>
    <row r="20690" spans="1:5" ht="13.8" x14ac:dyDescent="0.25">
      <c r="A20690" s="47">
        <v>43557</v>
      </c>
      <c r="B20690" s="45" t="str">
        <f t="shared" si="670"/>
        <v>April</v>
      </c>
      <c r="C20690" s="53">
        <f t="shared" si="671"/>
        <v>2019</v>
      </c>
      <c r="D20690" s="43" t="s">
        <v>100</v>
      </c>
      <c r="E20690" s="132">
        <v>12.888333333333332</v>
      </c>
    </row>
    <row r="20691" spans="1:5" ht="13.8" x14ac:dyDescent="0.25">
      <c r="A20691" s="47">
        <v>43557</v>
      </c>
      <c r="B20691" s="45" t="str">
        <f t="shared" si="670"/>
        <v>April</v>
      </c>
      <c r="C20691" s="53">
        <f t="shared" si="671"/>
        <v>2019</v>
      </c>
      <c r="D20691" s="43" t="s">
        <v>101</v>
      </c>
      <c r="E20691" s="132">
        <v>12.331</v>
      </c>
    </row>
    <row r="20692" spans="1:5" ht="13.8" x14ac:dyDescent="0.25">
      <c r="A20692" s="47">
        <v>43557</v>
      </c>
      <c r="B20692" s="45" t="str">
        <f t="shared" si="670"/>
        <v>April</v>
      </c>
      <c r="C20692" s="53">
        <f t="shared" si="671"/>
        <v>2019</v>
      </c>
      <c r="D20692" s="43" t="s">
        <v>124</v>
      </c>
      <c r="E20692" s="132">
        <v>12.226499999999998</v>
      </c>
    </row>
    <row r="20693" spans="1:5" ht="13.8" x14ac:dyDescent="0.25">
      <c r="A20693" s="47">
        <v>43557</v>
      </c>
      <c r="B20693" s="45" t="str">
        <f t="shared" si="670"/>
        <v>April</v>
      </c>
      <c r="C20693" s="53">
        <f t="shared" si="671"/>
        <v>2019</v>
      </c>
      <c r="D20693" s="43" t="s">
        <v>125</v>
      </c>
      <c r="E20693" s="132">
        <v>10.937666666666667</v>
      </c>
    </row>
    <row r="20694" spans="1:5" ht="13.8" x14ac:dyDescent="0.25">
      <c r="A20694" s="47">
        <v>43557</v>
      </c>
      <c r="B20694" s="45" t="str">
        <f t="shared" si="670"/>
        <v>April</v>
      </c>
      <c r="C20694" s="53">
        <f t="shared" si="671"/>
        <v>2019</v>
      </c>
      <c r="D20694" s="43" t="s">
        <v>126</v>
      </c>
      <c r="E20694" s="132">
        <v>11.162666666666667</v>
      </c>
    </row>
    <row r="20695" spans="1:5" ht="13.8" x14ac:dyDescent="0.25">
      <c r="A20695" s="47">
        <v>43557</v>
      </c>
      <c r="B20695" s="45" t="str">
        <f t="shared" si="670"/>
        <v>April</v>
      </c>
      <c r="C20695" s="53">
        <f t="shared" si="671"/>
        <v>2019</v>
      </c>
      <c r="D20695" s="43" t="s">
        <v>127</v>
      </c>
      <c r="E20695" s="132">
        <v>10.6355</v>
      </c>
    </row>
    <row r="20696" spans="1:5" ht="13.8" x14ac:dyDescent="0.25">
      <c r="A20696" s="47">
        <v>43557</v>
      </c>
      <c r="B20696" s="45" t="str">
        <f t="shared" si="670"/>
        <v>April</v>
      </c>
      <c r="C20696" s="53">
        <f t="shared" si="671"/>
        <v>2019</v>
      </c>
      <c r="D20696" s="43" t="s">
        <v>105</v>
      </c>
      <c r="E20696" s="132">
        <v>8.6038333333333341</v>
      </c>
    </row>
    <row r="20697" spans="1:5" ht="13.8" x14ac:dyDescent="0.25">
      <c r="A20697" s="47">
        <v>43557</v>
      </c>
      <c r="B20697" s="45" t="str">
        <f t="shared" si="670"/>
        <v>April</v>
      </c>
      <c r="C20697" s="53">
        <f t="shared" si="671"/>
        <v>2019</v>
      </c>
      <c r="D20697" s="43" t="s">
        <v>128</v>
      </c>
      <c r="E20697" s="132">
        <v>10.266833333333334</v>
      </c>
    </row>
    <row r="20698" spans="1:5" ht="13.8" x14ac:dyDescent="0.25">
      <c r="A20698" s="47">
        <v>43564</v>
      </c>
      <c r="B20698" s="45" t="str">
        <f t="shared" si="670"/>
        <v>April</v>
      </c>
      <c r="C20698" s="53">
        <f t="shared" si="671"/>
        <v>2019</v>
      </c>
      <c r="D20698" s="43" t="s">
        <v>131</v>
      </c>
    </row>
    <row r="20699" spans="1:5" ht="13.8" x14ac:dyDescent="0.25">
      <c r="A20699" s="47">
        <v>43564</v>
      </c>
      <c r="B20699" s="45" t="str">
        <f t="shared" si="670"/>
        <v>April</v>
      </c>
      <c r="C20699" s="53">
        <f t="shared" si="671"/>
        <v>2019</v>
      </c>
      <c r="D20699" s="43" t="s">
        <v>115</v>
      </c>
    </row>
    <row r="20700" spans="1:5" ht="13.8" x14ac:dyDescent="0.25">
      <c r="A20700" s="47">
        <v>43564</v>
      </c>
      <c r="B20700" s="45" t="str">
        <f t="shared" si="670"/>
        <v>April</v>
      </c>
      <c r="C20700" s="53">
        <f t="shared" si="671"/>
        <v>2019</v>
      </c>
      <c r="D20700" s="43" t="s">
        <v>95</v>
      </c>
    </row>
    <row r="20701" spans="1:5" ht="13.8" x14ac:dyDescent="0.25">
      <c r="A20701" s="47">
        <v>43564</v>
      </c>
      <c r="B20701" s="45" t="str">
        <f t="shared" si="670"/>
        <v>April</v>
      </c>
      <c r="C20701" s="53">
        <f t="shared" si="671"/>
        <v>2019</v>
      </c>
      <c r="D20701" s="43" t="s">
        <v>96</v>
      </c>
    </row>
    <row r="20702" spans="1:5" ht="13.8" x14ac:dyDescent="0.25">
      <c r="A20702" s="47">
        <v>43564</v>
      </c>
      <c r="B20702" s="45" t="str">
        <f t="shared" si="670"/>
        <v>April</v>
      </c>
      <c r="C20702" s="53">
        <f t="shared" si="671"/>
        <v>2019</v>
      </c>
      <c r="D20702" s="43" t="s">
        <v>97</v>
      </c>
    </row>
    <row r="20703" spans="1:5" ht="13.8" x14ac:dyDescent="0.25">
      <c r="A20703" s="47">
        <v>43564</v>
      </c>
      <c r="B20703" s="45" t="str">
        <f t="shared" si="670"/>
        <v>April</v>
      </c>
      <c r="C20703" s="53">
        <f t="shared" si="671"/>
        <v>2019</v>
      </c>
      <c r="D20703" s="43" t="s">
        <v>98</v>
      </c>
    </row>
    <row r="20704" spans="1:5" ht="15.6" x14ac:dyDescent="0.3">
      <c r="A20704" s="47">
        <v>43564</v>
      </c>
      <c r="B20704" s="45" t="str">
        <f t="shared" si="670"/>
        <v>April</v>
      </c>
      <c r="C20704" s="53">
        <f t="shared" si="671"/>
        <v>2019</v>
      </c>
      <c r="D20704" s="130" t="s">
        <v>136</v>
      </c>
      <c r="E20704" s="132">
        <v>23.312666666666669</v>
      </c>
    </row>
    <row r="20705" spans="1:5" ht="13.8" x14ac:dyDescent="0.25">
      <c r="A20705" s="47">
        <v>43564</v>
      </c>
      <c r="B20705" s="45" t="str">
        <f t="shared" si="670"/>
        <v>April</v>
      </c>
      <c r="C20705" s="53">
        <f t="shared" si="671"/>
        <v>2019</v>
      </c>
      <c r="D20705" s="43" t="s">
        <v>118</v>
      </c>
      <c r="E20705" s="132">
        <v>21.416999999999998</v>
      </c>
    </row>
    <row r="20706" spans="1:5" ht="13.8" x14ac:dyDescent="0.25">
      <c r="A20706" s="47">
        <v>43564</v>
      </c>
      <c r="B20706" s="45" t="str">
        <f t="shared" si="670"/>
        <v>April</v>
      </c>
      <c r="C20706" s="53">
        <f t="shared" si="671"/>
        <v>2019</v>
      </c>
      <c r="D20706" s="43" t="s">
        <v>102</v>
      </c>
      <c r="E20706" s="132">
        <v>21.134666666666668</v>
      </c>
    </row>
    <row r="20707" spans="1:5" ht="13.8" x14ac:dyDescent="0.25">
      <c r="A20707" s="47">
        <v>43564</v>
      </c>
      <c r="B20707" s="45" t="str">
        <f t="shared" si="670"/>
        <v>April</v>
      </c>
      <c r="C20707" s="53">
        <f t="shared" si="671"/>
        <v>2019</v>
      </c>
      <c r="D20707" s="43" t="s">
        <v>119</v>
      </c>
      <c r="E20707" s="132">
        <v>20.449000000000002</v>
      </c>
    </row>
    <row r="20708" spans="1:5" ht="13.8" x14ac:dyDescent="0.25">
      <c r="A20708" s="47">
        <v>43564</v>
      </c>
      <c r="B20708" s="45" t="str">
        <f t="shared" si="670"/>
        <v>April</v>
      </c>
      <c r="C20708" s="53">
        <f t="shared" si="671"/>
        <v>2019</v>
      </c>
      <c r="D20708" s="43" t="s">
        <v>120</v>
      </c>
      <c r="E20708" s="132">
        <v>19.400333333333332</v>
      </c>
    </row>
    <row r="20709" spans="1:5" ht="13.8" x14ac:dyDescent="0.25">
      <c r="A20709" s="47">
        <v>43564</v>
      </c>
      <c r="B20709" s="45" t="str">
        <f t="shared" ref="B20709:B20770" si="672">TEXT(A20709,"mmmm")</f>
        <v>April</v>
      </c>
      <c r="C20709" s="53">
        <f t="shared" ref="C20709:C20770" si="673">YEAR(A20709)</f>
        <v>2019</v>
      </c>
      <c r="D20709" s="43" t="s">
        <v>103</v>
      </c>
      <c r="E20709" s="132">
        <v>18.714666666666666</v>
      </c>
    </row>
    <row r="20710" spans="1:5" ht="13.8" x14ac:dyDescent="0.25">
      <c r="A20710" s="47">
        <v>43564</v>
      </c>
      <c r="B20710" s="45" t="str">
        <f t="shared" si="672"/>
        <v>April</v>
      </c>
      <c r="C20710" s="53">
        <f t="shared" si="673"/>
        <v>2019</v>
      </c>
      <c r="D20710" s="43" t="s">
        <v>116</v>
      </c>
      <c r="E20710" s="132">
        <v>12.169500000000001</v>
      </c>
    </row>
    <row r="20711" spans="1:5" ht="13.8" x14ac:dyDescent="0.25">
      <c r="A20711" s="47">
        <v>43564</v>
      </c>
      <c r="B20711" s="45" t="str">
        <f t="shared" si="672"/>
        <v>April</v>
      </c>
      <c r="C20711" s="53">
        <f t="shared" si="673"/>
        <v>2019</v>
      </c>
      <c r="D20711" s="43" t="s">
        <v>104</v>
      </c>
      <c r="E20711" s="132">
        <v>17.587500000000002</v>
      </c>
    </row>
    <row r="20712" spans="1:5" ht="13.8" x14ac:dyDescent="0.25">
      <c r="A20712" s="47">
        <v>43564</v>
      </c>
      <c r="B20712" s="45" t="str">
        <f t="shared" si="672"/>
        <v>April</v>
      </c>
      <c r="C20712" s="53">
        <f t="shared" si="673"/>
        <v>2019</v>
      </c>
      <c r="D20712" s="43" t="s">
        <v>121</v>
      </c>
      <c r="E20712" s="132">
        <v>16.725000000000001</v>
      </c>
    </row>
    <row r="20713" spans="1:5" ht="13.8" x14ac:dyDescent="0.25">
      <c r="A20713" s="47">
        <v>43564</v>
      </c>
      <c r="B20713" s="45" t="str">
        <f t="shared" si="672"/>
        <v>April</v>
      </c>
      <c r="C20713" s="53">
        <f t="shared" si="673"/>
        <v>2019</v>
      </c>
      <c r="D20713" s="43" t="s">
        <v>122</v>
      </c>
      <c r="E20713" s="132">
        <v>15.15</v>
      </c>
    </row>
    <row r="20714" spans="1:5" ht="13.8" x14ac:dyDescent="0.25">
      <c r="A20714" s="47">
        <v>43564</v>
      </c>
      <c r="B20714" s="45" t="str">
        <f t="shared" si="672"/>
        <v>April</v>
      </c>
      <c r="C20714" s="53">
        <f t="shared" si="673"/>
        <v>2019</v>
      </c>
      <c r="D20714" s="43" t="s">
        <v>123</v>
      </c>
      <c r="E20714" s="132">
        <v>14.9625</v>
      </c>
    </row>
    <row r="20715" spans="1:5" ht="13.8" x14ac:dyDescent="0.25">
      <c r="A20715" s="47">
        <v>43564</v>
      </c>
      <c r="B20715" s="45" t="str">
        <f t="shared" si="672"/>
        <v>April</v>
      </c>
      <c r="C20715" s="53">
        <f t="shared" si="673"/>
        <v>2019</v>
      </c>
      <c r="D20715" s="43" t="s">
        <v>99</v>
      </c>
      <c r="E20715" s="132">
        <v>11.083333333333332</v>
      </c>
    </row>
    <row r="20716" spans="1:5" ht="13.8" x14ac:dyDescent="0.25">
      <c r="A20716" s="47">
        <v>43564</v>
      </c>
      <c r="B20716" s="45" t="str">
        <f t="shared" si="672"/>
        <v>April</v>
      </c>
      <c r="C20716" s="53">
        <f t="shared" si="673"/>
        <v>2019</v>
      </c>
      <c r="D20716" s="43" t="s">
        <v>100</v>
      </c>
      <c r="E20716" s="132">
        <v>10.791666666666668</v>
      </c>
    </row>
    <row r="20717" spans="1:5" ht="13.8" x14ac:dyDescent="0.25">
      <c r="A20717" s="47">
        <v>43564</v>
      </c>
      <c r="B20717" s="45" t="str">
        <f t="shared" si="672"/>
        <v>April</v>
      </c>
      <c r="C20717" s="53">
        <f t="shared" si="673"/>
        <v>2019</v>
      </c>
      <c r="D20717" s="43" t="s">
        <v>101</v>
      </c>
      <c r="E20717" s="132">
        <v>10.324999999999999</v>
      </c>
    </row>
    <row r="20718" spans="1:5" ht="13.8" x14ac:dyDescent="0.25">
      <c r="A20718" s="47">
        <v>43564</v>
      </c>
      <c r="B20718" s="45" t="str">
        <f t="shared" si="672"/>
        <v>April</v>
      </c>
      <c r="C20718" s="53">
        <f t="shared" si="673"/>
        <v>2019</v>
      </c>
      <c r="D20718" s="43" t="s">
        <v>124</v>
      </c>
      <c r="E20718" s="132">
        <v>10.237500000000001</v>
      </c>
    </row>
    <row r="20719" spans="1:5" ht="13.8" x14ac:dyDescent="0.25">
      <c r="A20719" s="47">
        <v>43564</v>
      </c>
      <c r="B20719" s="45" t="str">
        <f t="shared" si="672"/>
        <v>April</v>
      </c>
      <c r="C20719" s="53">
        <f t="shared" si="673"/>
        <v>2019</v>
      </c>
      <c r="D20719" s="43" t="s">
        <v>125</v>
      </c>
      <c r="E20719" s="132">
        <v>9.158333333333335</v>
      </c>
    </row>
    <row r="20720" spans="1:5" ht="13.8" x14ac:dyDescent="0.25">
      <c r="A20720" s="47">
        <v>43564</v>
      </c>
      <c r="B20720" s="45" t="str">
        <f t="shared" si="672"/>
        <v>April</v>
      </c>
      <c r="C20720" s="53">
        <f t="shared" si="673"/>
        <v>2019</v>
      </c>
      <c r="D20720" s="43" t="s">
        <v>126</v>
      </c>
      <c r="E20720" s="132">
        <v>9.4683333333333355</v>
      </c>
    </row>
    <row r="20721" spans="1:5" ht="13.8" x14ac:dyDescent="0.25">
      <c r="A20721" s="47">
        <v>43564</v>
      </c>
      <c r="B20721" s="45" t="str">
        <f t="shared" si="672"/>
        <v>April</v>
      </c>
      <c r="C20721" s="53">
        <f t="shared" si="673"/>
        <v>2019</v>
      </c>
      <c r="D20721" s="43" t="s">
        <v>127</v>
      </c>
      <c r="E20721" s="132">
        <v>9.1225000000000005</v>
      </c>
    </row>
    <row r="20722" spans="1:5" ht="13.8" x14ac:dyDescent="0.25">
      <c r="A20722" s="47">
        <v>43564</v>
      </c>
      <c r="B20722" s="45" t="str">
        <f t="shared" si="672"/>
        <v>April</v>
      </c>
      <c r="C20722" s="53">
        <f t="shared" si="673"/>
        <v>2019</v>
      </c>
      <c r="D20722" s="43" t="s">
        <v>105</v>
      </c>
      <c r="E20722" s="132">
        <v>7.2041666666666675</v>
      </c>
    </row>
    <row r="20723" spans="1:5" ht="13.8" x14ac:dyDescent="0.25">
      <c r="A20723" s="47">
        <v>43564</v>
      </c>
      <c r="B20723" s="45" t="str">
        <f t="shared" si="672"/>
        <v>April</v>
      </c>
      <c r="C20723" s="53">
        <f t="shared" si="673"/>
        <v>2019</v>
      </c>
      <c r="D20723" s="43" t="s">
        <v>128</v>
      </c>
      <c r="E20723" s="132">
        <v>8.9691666666666681</v>
      </c>
    </row>
    <row r="20724" spans="1:5" ht="13.8" x14ac:dyDescent="0.25">
      <c r="A20724" s="47">
        <v>43571</v>
      </c>
      <c r="B20724" s="45" t="str">
        <f t="shared" si="672"/>
        <v>April</v>
      </c>
      <c r="C20724" s="53">
        <f t="shared" si="673"/>
        <v>2019</v>
      </c>
      <c r="D20724" s="43" t="s">
        <v>131</v>
      </c>
    </row>
    <row r="20725" spans="1:5" ht="13.8" x14ac:dyDescent="0.25">
      <c r="A20725" s="47">
        <v>43571</v>
      </c>
      <c r="B20725" s="45" t="str">
        <f t="shared" si="672"/>
        <v>April</v>
      </c>
      <c r="C20725" s="53">
        <f t="shared" si="673"/>
        <v>2019</v>
      </c>
      <c r="D20725" s="43" t="s">
        <v>115</v>
      </c>
    </row>
    <row r="20726" spans="1:5" ht="13.8" x14ac:dyDescent="0.25">
      <c r="A20726" s="47">
        <v>43571</v>
      </c>
      <c r="B20726" s="45" t="str">
        <f t="shared" si="672"/>
        <v>April</v>
      </c>
      <c r="C20726" s="53">
        <f t="shared" si="673"/>
        <v>2019</v>
      </c>
      <c r="D20726" s="43" t="s">
        <v>95</v>
      </c>
    </row>
    <row r="20727" spans="1:5" ht="13.8" x14ac:dyDescent="0.25">
      <c r="A20727" s="47">
        <v>43571</v>
      </c>
      <c r="B20727" s="45" t="str">
        <f t="shared" si="672"/>
        <v>April</v>
      </c>
      <c r="C20727" s="53">
        <f t="shared" si="673"/>
        <v>2019</v>
      </c>
      <c r="D20727" s="43" t="s">
        <v>96</v>
      </c>
    </row>
    <row r="20728" spans="1:5" ht="13.8" x14ac:dyDescent="0.25">
      <c r="A20728" s="47">
        <v>43571</v>
      </c>
      <c r="B20728" s="45" t="str">
        <f t="shared" si="672"/>
        <v>April</v>
      </c>
      <c r="C20728" s="53">
        <f t="shared" si="673"/>
        <v>2019</v>
      </c>
      <c r="D20728" s="43" t="s">
        <v>97</v>
      </c>
    </row>
    <row r="20729" spans="1:5" ht="13.8" x14ac:dyDescent="0.25">
      <c r="A20729" s="47">
        <v>43571</v>
      </c>
      <c r="B20729" s="45" t="str">
        <f t="shared" si="672"/>
        <v>April</v>
      </c>
      <c r="C20729" s="53">
        <f t="shared" si="673"/>
        <v>2019</v>
      </c>
      <c r="D20729" s="43" t="s">
        <v>98</v>
      </c>
    </row>
    <row r="20730" spans="1:5" ht="15.6" x14ac:dyDescent="0.3">
      <c r="A20730" s="47">
        <v>43571</v>
      </c>
      <c r="B20730" s="45" t="str">
        <f t="shared" si="672"/>
        <v>April</v>
      </c>
      <c r="C20730" s="53">
        <f t="shared" si="673"/>
        <v>2019</v>
      </c>
      <c r="D20730" s="130" t="s">
        <v>136</v>
      </c>
      <c r="E20730" s="132">
        <v>21.964000000000002</v>
      </c>
    </row>
    <row r="20731" spans="1:5" ht="13.8" x14ac:dyDescent="0.25">
      <c r="A20731" s="47">
        <v>43571</v>
      </c>
      <c r="B20731" s="45" t="str">
        <f t="shared" si="672"/>
        <v>April</v>
      </c>
      <c r="C20731" s="53">
        <f t="shared" si="673"/>
        <v>2019</v>
      </c>
      <c r="D20731" s="43" t="s">
        <v>118</v>
      </c>
      <c r="E20731" s="132">
        <v>20.178000000000001</v>
      </c>
    </row>
    <row r="20732" spans="1:5" ht="13.8" x14ac:dyDescent="0.25">
      <c r="A20732" s="47">
        <v>43571</v>
      </c>
      <c r="B20732" s="45" t="str">
        <f t="shared" si="672"/>
        <v>April</v>
      </c>
      <c r="C20732" s="53">
        <f t="shared" si="673"/>
        <v>2019</v>
      </c>
      <c r="D20732" s="43" t="s">
        <v>102</v>
      </c>
      <c r="E20732" s="132">
        <v>19.911999999999999</v>
      </c>
    </row>
    <row r="20733" spans="1:5" ht="13.8" x14ac:dyDescent="0.25">
      <c r="A20733" s="47">
        <v>43571</v>
      </c>
      <c r="B20733" s="45" t="str">
        <f t="shared" si="672"/>
        <v>April</v>
      </c>
      <c r="C20733" s="53">
        <f t="shared" si="673"/>
        <v>2019</v>
      </c>
      <c r="D20733" s="43" t="s">
        <v>119</v>
      </c>
      <c r="E20733" s="132">
        <v>19.266000000000002</v>
      </c>
    </row>
    <row r="20734" spans="1:5" ht="13.8" x14ac:dyDescent="0.25">
      <c r="A20734" s="47">
        <v>43571</v>
      </c>
      <c r="B20734" s="45" t="str">
        <f t="shared" si="672"/>
        <v>April</v>
      </c>
      <c r="C20734" s="53">
        <f t="shared" si="673"/>
        <v>2019</v>
      </c>
      <c r="D20734" s="43" t="s">
        <v>120</v>
      </c>
      <c r="E20734" s="132">
        <v>18.277999999999999</v>
      </c>
    </row>
    <row r="20735" spans="1:5" ht="13.8" x14ac:dyDescent="0.25">
      <c r="A20735" s="47">
        <v>43571</v>
      </c>
      <c r="B20735" s="45" t="str">
        <f t="shared" si="672"/>
        <v>April</v>
      </c>
      <c r="C20735" s="53">
        <f t="shared" si="673"/>
        <v>2019</v>
      </c>
      <c r="D20735" s="43" t="s">
        <v>103</v>
      </c>
      <c r="E20735" s="132">
        <v>17.631999999999998</v>
      </c>
    </row>
    <row r="20736" spans="1:5" ht="13.8" x14ac:dyDescent="0.25">
      <c r="A20736" s="47">
        <v>43571</v>
      </c>
      <c r="B20736" s="45" t="str">
        <f t="shared" si="672"/>
        <v>April</v>
      </c>
      <c r="C20736" s="53">
        <f t="shared" si="673"/>
        <v>2019</v>
      </c>
      <c r="D20736" s="43" t="s">
        <v>116</v>
      </c>
      <c r="E20736" s="132">
        <v>11.271749999999999</v>
      </c>
    </row>
    <row r="20737" spans="1:5" ht="13.8" x14ac:dyDescent="0.25">
      <c r="A20737" s="47">
        <v>43571</v>
      </c>
      <c r="B20737" s="45" t="str">
        <f t="shared" si="672"/>
        <v>April</v>
      </c>
      <c r="C20737" s="53">
        <f t="shared" si="673"/>
        <v>2019</v>
      </c>
      <c r="D20737" s="43" t="s">
        <v>104</v>
      </c>
      <c r="E20737" s="132">
        <v>14.890750000000001</v>
      </c>
    </row>
    <row r="20738" spans="1:5" ht="13.8" x14ac:dyDescent="0.25">
      <c r="A20738" s="47">
        <v>43571</v>
      </c>
      <c r="B20738" s="45" t="str">
        <f t="shared" si="672"/>
        <v>April</v>
      </c>
      <c r="C20738" s="53">
        <f t="shared" si="673"/>
        <v>2019</v>
      </c>
      <c r="D20738" s="43" t="s">
        <v>121</v>
      </c>
      <c r="E20738" s="132">
        <v>14.160499999999999</v>
      </c>
    </row>
    <row r="20739" spans="1:5" ht="13.8" x14ac:dyDescent="0.25">
      <c r="A20739" s="47">
        <v>43571</v>
      </c>
      <c r="B20739" s="45" t="str">
        <f t="shared" si="672"/>
        <v>April</v>
      </c>
      <c r="C20739" s="53">
        <f t="shared" si="673"/>
        <v>2019</v>
      </c>
      <c r="D20739" s="43" t="s">
        <v>122</v>
      </c>
      <c r="E20739" s="132">
        <v>12.827</v>
      </c>
    </row>
    <row r="20740" spans="1:5" ht="13.8" x14ac:dyDescent="0.25">
      <c r="A20740" s="47">
        <v>43571</v>
      </c>
      <c r="B20740" s="45" t="str">
        <f t="shared" si="672"/>
        <v>April</v>
      </c>
      <c r="C20740" s="53">
        <f t="shared" si="673"/>
        <v>2019</v>
      </c>
      <c r="D20740" s="43" t="s">
        <v>123</v>
      </c>
      <c r="E20740" s="132">
        <v>12.66825</v>
      </c>
    </row>
    <row r="20741" spans="1:5" ht="13.8" x14ac:dyDescent="0.25">
      <c r="A20741" s="50">
        <v>43571</v>
      </c>
      <c r="B20741" s="45" t="str">
        <f t="shared" si="672"/>
        <v>April</v>
      </c>
      <c r="C20741" s="53">
        <f t="shared" si="673"/>
        <v>2019</v>
      </c>
      <c r="D20741" s="43" t="s">
        <v>99</v>
      </c>
      <c r="E20741" s="132">
        <v>10.45</v>
      </c>
    </row>
    <row r="20742" spans="1:5" ht="13.8" x14ac:dyDescent="0.25">
      <c r="A20742" s="47">
        <v>43571</v>
      </c>
      <c r="B20742" s="45" t="str">
        <f t="shared" si="672"/>
        <v>April</v>
      </c>
      <c r="C20742" s="53">
        <f t="shared" si="673"/>
        <v>2019</v>
      </c>
      <c r="D20742" s="43" t="s">
        <v>100</v>
      </c>
      <c r="E20742" s="132">
        <v>10.175000000000001</v>
      </c>
    </row>
    <row r="20743" spans="1:5" ht="13.8" x14ac:dyDescent="0.25">
      <c r="A20743" s="47">
        <v>43571</v>
      </c>
      <c r="B20743" s="45" t="str">
        <f t="shared" si="672"/>
        <v>April</v>
      </c>
      <c r="C20743" s="53">
        <f t="shared" si="673"/>
        <v>2019</v>
      </c>
      <c r="D20743" s="43" t="s">
        <v>101</v>
      </c>
      <c r="E20743" s="132">
        <v>9.7349999999999994</v>
      </c>
    </row>
    <row r="20744" spans="1:5" ht="13.8" x14ac:dyDescent="0.25">
      <c r="A20744" s="47">
        <v>43571</v>
      </c>
      <c r="B20744" s="45" t="str">
        <f t="shared" si="672"/>
        <v>April</v>
      </c>
      <c r="C20744" s="53">
        <f t="shared" si="673"/>
        <v>2019</v>
      </c>
      <c r="D20744" s="43" t="s">
        <v>124</v>
      </c>
      <c r="E20744" s="132">
        <v>9.6524999999999981</v>
      </c>
    </row>
    <row r="20745" spans="1:5" ht="13.8" x14ac:dyDescent="0.25">
      <c r="A20745" s="47">
        <v>43571</v>
      </c>
      <c r="B20745" s="45" t="str">
        <f t="shared" si="672"/>
        <v>April</v>
      </c>
      <c r="C20745" s="53">
        <f t="shared" si="673"/>
        <v>2019</v>
      </c>
      <c r="D20745" s="43" t="s">
        <v>125</v>
      </c>
      <c r="E20745" s="132">
        <v>8.6349999999999998</v>
      </c>
    </row>
    <row r="20746" spans="1:5" ht="13.8" x14ac:dyDescent="0.25">
      <c r="A20746" s="47">
        <v>43571</v>
      </c>
      <c r="B20746" s="45" t="str">
        <f t="shared" si="672"/>
        <v>April</v>
      </c>
      <c r="C20746" s="53">
        <f t="shared" si="673"/>
        <v>2019</v>
      </c>
      <c r="D20746" s="43" t="s">
        <v>126</v>
      </c>
      <c r="E20746" s="132">
        <v>8.9700000000000006</v>
      </c>
    </row>
    <row r="20747" spans="1:5" ht="13.8" x14ac:dyDescent="0.25">
      <c r="A20747" s="47">
        <v>43571</v>
      </c>
      <c r="B20747" s="45" t="str">
        <f t="shared" si="672"/>
        <v>April</v>
      </c>
      <c r="C20747" s="53">
        <f t="shared" si="673"/>
        <v>2019</v>
      </c>
      <c r="D20747" s="43" t="s">
        <v>127</v>
      </c>
      <c r="E20747" s="132">
        <v>8.6775000000000002</v>
      </c>
    </row>
    <row r="20748" spans="1:5" ht="13.8" x14ac:dyDescent="0.25">
      <c r="A20748" s="47">
        <v>43571</v>
      </c>
      <c r="B20748" s="45" t="str">
        <f t="shared" si="672"/>
        <v>April</v>
      </c>
      <c r="C20748" s="53">
        <f t="shared" si="673"/>
        <v>2019</v>
      </c>
      <c r="D20748" s="43" t="s">
        <v>105</v>
      </c>
      <c r="E20748" s="132">
        <v>6.7925000000000004</v>
      </c>
    </row>
    <row r="20749" spans="1:5" ht="13.8" x14ac:dyDescent="0.25">
      <c r="A20749" s="47">
        <v>43571</v>
      </c>
      <c r="B20749" s="45" t="str">
        <f t="shared" si="672"/>
        <v>April</v>
      </c>
      <c r="C20749" s="53">
        <f t="shared" si="673"/>
        <v>2019</v>
      </c>
      <c r="D20749" s="43" t="s">
        <v>128</v>
      </c>
      <c r="E20749" s="132">
        <v>8.5875000000000004</v>
      </c>
    </row>
    <row r="20750" spans="1:5" ht="13.8" x14ac:dyDescent="0.25">
      <c r="A20750" s="47">
        <v>43578</v>
      </c>
      <c r="B20750" s="45" t="str">
        <f t="shared" si="672"/>
        <v>April</v>
      </c>
      <c r="C20750" s="53">
        <f t="shared" si="673"/>
        <v>2019</v>
      </c>
      <c r="D20750" s="43" t="s">
        <v>131</v>
      </c>
    </row>
    <row r="20751" spans="1:5" ht="13.8" x14ac:dyDescent="0.25">
      <c r="A20751" s="47">
        <v>43578</v>
      </c>
      <c r="B20751" s="45" t="str">
        <f t="shared" si="672"/>
        <v>April</v>
      </c>
      <c r="C20751" s="53">
        <f t="shared" si="673"/>
        <v>2019</v>
      </c>
      <c r="D20751" s="43" t="s">
        <v>115</v>
      </c>
    </row>
    <row r="20752" spans="1:5" ht="13.8" x14ac:dyDescent="0.25">
      <c r="A20752" s="47">
        <v>43578</v>
      </c>
      <c r="B20752" s="45" t="str">
        <f t="shared" si="672"/>
        <v>April</v>
      </c>
      <c r="C20752" s="53">
        <f t="shared" si="673"/>
        <v>2019</v>
      </c>
      <c r="D20752" s="43" t="s">
        <v>95</v>
      </c>
    </row>
    <row r="20753" spans="1:5" ht="13.8" x14ac:dyDescent="0.25">
      <c r="A20753" s="47">
        <v>43578</v>
      </c>
      <c r="B20753" s="45" t="str">
        <f t="shared" si="672"/>
        <v>April</v>
      </c>
      <c r="C20753" s="53">
        <f t="shared" si="673"/>
        <v>2019</v>
      </c>
      <c r="D20753" s="43" t="s">
        <v>96</v>
      </c>
    </row>
    <row r="20754" spans="1:5" ht="13.8" x14ac:dyDescent="0.25">
      <c r="A20754" s="50">
        <v>43578</v>
      </c>
      <c r="B20754" s="45" t="str">
        <f t="shared" si="672"/>
        <v>April</v>
      </c>
      <c r="C20754" s="53">
        <f t="shared" si="673"/>
        <v>2019</v>
      </c>
      <c r="D20754" s="43" t="s">
        <v>97</v>
      </c>
    </row>
    <row r="20755" spans="1:5" ht="13.8" x14ac:dyDescent="0.25">
      <c r="A20755" s="47">
        <v>43578</v>
      </c>
      <c r="B20755" s="45" t="str">
        <f t="shared" si="672"/>
        <v>April</v>
      </c>
      <c r="C20755" s="53">
        <f t="shared" si="673"/>
        <v>2019</v>
      </c>
      <c r="D20755" s="43" t="s">
        <v>98</v>
      </c>
    </row>
    <row r="20756" spans="1:5" ht="15.6" x14ac:dyDescent="0.3">
      <c r="A20756" s="47">
        <v>43578</v>
      </c>
      <c r="B20756" s="45" t="str">
        <f t="shared" si="672"/>
        <v>April</v>
      </c>
      <c r="C20756" s="53">
        <f t="shared" si="673"/>
        <v>2019</v>
      </c>
      <c r="D20756" s="130" t="s">
        <v>136</v>
      </c>
      <c r="E20756" s="132">
        <v>21.867666666666665</v>
      </c>
    </row>
    <row r="20757" spans="1:5" ht="13.8" x14ac:dyDescent="0.25">
      <c r="A20757" s="47">
        <v>43578</v>
      </c>
      <c r="B20757" s="45" t="str">
        <f t="shared" si="672"/>
        <v>April</v>
      </c>
      <c r="C20757" s="53">
        <f t="shared" si="673"/>
        <v>2019</v>
      </c>
      <c r="D20757" s="43" t="s">
        <v>118</v>
      </c>
      <c r="E20757" s="132">
        <v>20.089499999999997</v>
      </c>
    </row>
    <row r="20758" spans="1:5" ht="13.8" x14ac:dyDescent="0.25">
      <c r="A20758" s="47">
        <v>43578</v>
      </c>
      <c r="B20758" s="45" t="str">
        <f t="shared" si="672"/>
        <v>April</v>
      </c>
      <c r="C20758" s="53">
        <f t="shared" si="673"/>
        <v>2019</v>
      </c>
      <c r="D20758" s="43" t="s">
        <v>102</v>
      </c>
      <c r="E20758" s="132">
        <v>19.824666666666666</v>
      </c>
    </row>
    <row r="20759" spans="1:5" ht="13.8" x14ac:dyDescent="0.25">
      <c r="A20759" s="47">
        <v>43578</v>
      </c>
      <c r="B20759" s="45" t="str">
        <f t="shared" si="672"/>
        <v>April</v>
      </c>
      <c r="C20759" s="53">
        <f t="shared" si="673"/>
        <v>2019</v>
      </c>
      <c r="D20759" s="43" t="s">
        <v>119</v>
      </c>
      <c r="E20759" s="132">
        <v>19.1815</v>
      </c>
    </row>
    <row r="20760" spans="1:5" ht="13.8" x14ac:dyDescent="0.25">
      <c r="A20760" s="47">
        <v>43578</v>
      </c>
      <c r="B20760" s="45" t="str">
        <f t="shared" si="672"/>
        <v>April</v>
      </c>
      <c r="C20760" s="53">
        <f t="shared" si="673"/>
        <v>2019</v>
      </c>
      <c r="D20760" s="43" t="s">
        <v>120</v>
      </c>
      <c r="E20760" s="132">
        <v>18.197833333333332</v>
      </c>
    </row>
    <row r="20761" spans="1:5" ht="13.8" x14ac:dyDescent="0.25">
      <c r="A20761" s="47">
        <v>43578</v>
      </c>
      <c r="B20761" s="45" t="str">
        <f t="shared" si="672"/>
        <v>April</v>
      </c>
      <c r="C20761" s="53">
        <f t="shared" si="673"/>
        <v>2019</v>
      </c>
      <c r="D20761" s="43" t="s">
        <v>103</v>
      </c>
      <c r="E20761" s="132">
        <v>17.554666666666666</v>
      </c>
    </row>
    <row r="20762" spans="1:5" ht="13.8" x14ac:dyDescent="0.25">
      <c r="A20762" s="47">
        <v>43578</v>
      </c>
      <c r="B20762" s="45" t="str">
        <f t="shared" si="672"/>
        <v>April</v>
      </c>
      <c r="C20762" s="53">
        <f t="shared" si="673"/>
        <v>2019</v>
      </c>
      <c r="D20762" s="43" t="s">
        <v>116</v>
      </c>
      <c r="E20762" s="132">
        <v>11.105499999999999</v>
      </c>
    </row>
    <row r="20763" spans="1:5" ht="13.8" x14ac:dyDescent="0.25">
      <c r="A20763" s="47">
        <v>43578</v>
      </c>
      <c r="B20763" s="45" t="str">
        <f t="shared" si="672"/>
        <v>April</v>
      </c>
      <c r="C20763" s="53">
        <f t="shared" si="673"/>
        <v>2019</v>
      </c>
      <c r="D20763" s="43" t="s">
        <v>104</v>
      </c>
      <c r="E20763" s="132">
        <v>13.757333333333333</v>
      </c>
    </row>
    <row r="20764" spans="1:5" ht="13.8" x14ac:dyDescent="0.25">
      <c r="A20764" s="47">
        <v>43578</v>
      </c>
      <c r="B20764" s="45" t="str">
        <f t="shared" si="672"/>
        <v>April</v>
      </c>
      <c r="C20764" s="53">
        <f t="shared" si="673"/>
        <v>2019</v>
      </c>
      <c r="D20764" s="43" t="s">
        <v>121</v>
      </c>
      <c r="E20764" s="132">
        <v>13.082666666666666</v>
      </c>
    </row>
    <row r="20765" spans="1:5" ht="13.8" x14ac:dyDescent="0.25">
      <c r="A20765" s="47">
        <v>43578</v>
      </c>
      <c r="B20765" s="45" t="str">
        <f t="shared" si="672"/>
        <v>April</v>
      </c>
      <c r="C20765" s="53">
        <f t="shared" si="673"/>
        <v>2019</v>
      </c>
      <c r="D20765" s="43" t="s">
        <v>122</v>
      </c>
      <c r="E20765" s="132">
        <v>11.850666666666665</v>
      </c>
    </row>
    <row r="20766" spans="1:5" ht="13.8" x14ac:dyDescent="0.25">
      <c r="A20766" s="50">
        <v>43578</v>
      </c>
      <c r="B20766" s="45" t="str">
        <f t="shared" si="672"/>
        <v>April</v>
      </c>
      <c r="C20766" s="53">
        <f t="shared" si="673"/>
        <v>2019</v>
      </c>
      <c r="D20766" s="43" t="s">
        <v>123</v>
      </c>
      <c r="E20766" s="132">
        <v>11.704000000000001</v>
      </c>
    </row>
    <row r="20767" spans="1:5" ht="13.8" x14ac:dyDescent="0.25">
      <c r="A20767" s="47">
        <v>43578</v>
      </c>
      <c r="B20767" s="45" t="str">
        <f t="shared" si="672"/>
        <v>April</v>
      </c>
      <c r="C20767" s="53">
        <f t="shared" si="673"/>
        <v>2019</v>
      </c>
      <c r="D20767" s="43" t="s">
        <v>99</v>
      </c>
      <c r="E20767" s="132">
        <v>10.45</v>
      </c>
    </row>
    <row r="20768" spans="1:5" ht="13.8" x14ac:dyDescent="0.25">
      <c r="A20768" s="47">
        <v>43578</v>
      </c>
      <c r="B20768" s="45" t="str">
        <f t="shared" si="672"/>
        <v>April</v>
      </c>
      <c r="C20768" s="53">
        <f t="shared" si="673"/>
        <v>2019</v>
      </c>
      <c r="D20768" s="43" t="s">
        <v>100</v>
      </c>
      <c r="E20768" s="132">
        <v>10.175000000000001</v>
      </c>
    </row>
    <row r="20769" spans="1:5" ht="13.8" x14ac:dyDescent="0.25">
      <c r="A20769" s="47">
        <v>43578</v>
      </c>
      <c r="B20769" s="45" t="str">
        <f t="shared" si="672"/>
        <v>April</v>
      </c>
      <c r="C20769" s="53">
        <f t="shared" si="673"/>
        <v>2019</v>
      </c>
      <c r="D20769" s="43" t="s">
        <v>101</v>
      </c>
      <c r="E20769" s="132">
        <v>9.7349999999999994</v>
      </c>
    </row>
    <row r="20770" spans="1:5" ht="13.8" x14ac:dyDescent="0.25">
      <c r="A20770" s="47">
        <v>43578</v>
      </c>
      <c r="B20770" s="45" t="str">
        <f t="shared" si="672"/>
        <v>April</v>
      </c>
      <c r="C20770" s="53">
        <f t="shared" si="673"/>
        <v>2019</v>
      </c>
      <c r="D20770" s="43" t="s">
        <v>124</v>
      </c>
      <c r="E20770" s="132">
        <v>9.6524999999999981</v>
      </c>
    </row>
    <row r="20771" spans="1:5" ht="13.8" x14ac:dyDescent="0.25">
      <c r="A20771" s="47">
        <v>43578</v>
      </c>
      <c r="B20771" s="45" t="str">
        <f t="shared" ref="B20771:B20832" si="674">TEXT(A20771,"mmmm")</f>
        <v>April</v>
      </c>
      <c r="C20771" s="53">
        <f t="shared" ref="C20771:C20832" si="675">YEAR(A20771)</f>
        <v>2019</v>
      </c>
      <c r="D20771" s="43" t="s">
        <v>125</v>
      </c>
      <c r="E20771" s="132">
        <v>8.6349999999999998</v>
      </c>
    </row>
    <row r="20772" spans="1:5" ht="13.8" x14ac:dyDescent="0.25">
      <c r="A20772" s="47">
        <v>43578</v>
      </c>
      <c r="B20772" s="45" t="str">
        <f t="shared" si="674"/>
        <v>April</v>
      </c>
      <c r="C20772" s="53">
        <f t="shared" si="675"/>
        <v>2019</v>
      </c>
      <c r="D20772" s="43" t="s">
        <v>126</v>
      </c>
      <c r="E20772" s="132">
        <v>8.9700000000000006</v>
      </c>
    </row>
    <row r="20773" spans="1:5" ht="13.8" x14ac:dyDescent="0.25">
      <c r="A20773" s="47">
        <v>43578</v>
      </c>
      <c r="B20773" s="45" t="str">
        <f t="shared" si="674"/>
        <v>April</v>
      </c>
      <c r="C20773" s="53">
        <f t="shared" si="675"/>
        <v>2019</v>
      </c>
      <c r="D20773" s="43" t="s">
        <v>127</v>
      </c>
      <c r="E20773" s="132">
        <v>8.6775000000000002</v>
      </c>
    </row>
    <row r="20774" spans="1:5" ht="13.8" x14ac:dyDescent="0.25">
      <c r="A20774" s="47">
        <v>43578</v>
      </c>
      <c r="B20774" s="45" t="str">
        <f t="shared" si="674"/>
        <v>April</v>
      </c>
      <c r="C20774" s="53">
        <f t="shared" si="675"/>
        <v>2019</v>
      </c>
      <c r="D20774" s="43" t="s">
        <v>105</v>
      </c>
      <c r="E20774" s="132">
        <v>6.7925000000000004</v>
      </c>
    </row>
    <row r="20775" spans="1:5" ht="13.8" x14ac:dyDescent="0.25">
      <c r="A20775" s="47">
        <v>43578</v>
      </c>
      <c r="B20775" s="45" t="str">
        <f t="shared" si="674"/>
        <v>April</v>
      </c>
      <c r="C20775" s="53">
        <f t="shared" si="675"/>
        <v>2019</v>
      </c>
      <c r="D20775" s="43" t="s">
        <v>128</v>
      </c>
      <c r="E20775" s="132">
        <v>8.5875000000000004</v>
      </c>
    </row>
    <row r="20776" spans="1:5" ht="13.8" x14ac:dyDescent="0.25">
      <c r="A20776" s="47">
        <v>43585</v>
      </c>
      <c r="B20776" s="45" t="str">
        <f t="shared" si="674"/>
        <v>April</v>
      </c>
      <c r="C20776" s="53">
        <f t="shared" si="675"/>
        <v>2019</v>
      </c>
      <c r="D20776" s="43" t="s">
        <v>131</v>
      </c>
    </row>
    <row r="20777" spans="1:5" ht="13.8" x14ac:dyDescent="0.25">
      <c r="A20777" s="47">
        <v>43585</v>
      </c>
      <c r="B20777" s="45" t="str">
        <f t="shared" si="674"/>
        <v>April</v>
      </c>
      <c r="C20777" s="53">
        <f t="shared" si="675"/>
        <v>2019</v>
      </c>
      <c r="D20777" s="43" t="s">
        <v>115</v>
      </c>
    </row>
    <row r="20778" spans="1:5" ht="13.8" x14ac:dyDescent="0.25">
      <c r="A20778" s="47">
        <v>43585</v>
      </c>
      <c r="B20778" s="45" t="str">
        <f t="shared" si="674"/>
        <v>April</v>
      </c>
      <c r="C20778" s="53">
        <f t="shared" si="675"/>
        <v>2019</v>
      </c>
      <c r="D20778" s="43" t="s">
        <v>95</v>
      </c>
    </row>
    <row r="20779" spans="1:5" ht="13.8" x14ac:dyDescent="0.25">
      <c r="A20779" s="50">
        <v>43585</v>
      </c>
      <c r="B20779" s="45" t="str">
        <f t="shared" si="674"/>
        <v>April</v>
      </c>
      <c r="C20779" s="53">
        <f t="shared" si="675"/>
        <v>2019</v>
      </c>
      <c r="D20779" s="43" t="s">
        <v>96</v>
      </c>
    </row>
    <row r="20780" spans="1:5" ht="13.8" x14ac:dyDescent="0.25">
      <c r="A20780" s="47">
        <v>43585</v>
      </c>
      <c r="B20780" s="45" t="str">
        <f t="shared" si="674"/>
        <v>April</v>
      </c>
      <c r="C20780" s="53">
        <f t="shared" si="675"/>
        <v>2019</v>
      </c>
      <c r="D20780" s="43" t="s">
        <v>97</v>
      </c>
    </row>
    <row r="20781" spans="1:5" ht="13.8" x14ac:dyDescent="0.25">
      <c r="A20781" s="47">
        <v>43585</v>
      </c>
      <c r="B20781" s="45" t="str">
        <f t="shared" si="674"/>
        <v>April</v>
      </c>
      <c r="C20781" s="53">
        <f t="shared" si="675"/>
        <v>2019</v>
      </c>
      <c r="D20781" s="43" t="s">
        <v>98</v>
      </c>
    </row>
    <row r="20782" spans="1:5" ht="15.6" x14ac:dyDescent="0.3">
      <c r="A20782" s="47">
        <v>43585</v>
      </c>
      <c r="B20782" s="45" t="str">
        <f t="shared" si="674"/>
        <v>April</v>
      </c>
      <c r="C20782" s="53">
        <f t="shared" si="675"/>
        <v>2019</v>
      </c>
      <c r="D20782" s="130" t="s">
        <v>136</v>
      </c>
      <c r="E20782" s="132">
        <v>22.253</v>
      </c>
    </row>
    <row r="20783" spans="1:5" ht="13.8" x14ac:dyDescent="0.25">
      <c r="A20783" s="47">
        <v>43585</v>
      </c>
      <c r="B20783" s="45" t="str">
        <f t="shared" si="674"/>
        <v>April</v>
      </c>
      <c r="C20783" s="53">
        <f t="shared" si="675"/>
        <v>2019</v>
      </c>
      <c r="D20783" s="43" t="s">
        <v>118</v>
      </c>
      <c r="E20783" s="132">
        <v>20.4435</v>
      </c>
    </row>
    <row r="20784" spans="1:5" ht="13.8" x14ac:dyDescent="0.25">
      <c r="A20784" s="47">
        <v>43585</v>
      </c>
      <c r="B20784" s="45" t="str">
        <f t="shared" si="674"/>
        <v>April</v>
      </c>
      <c r="C20784" s="53">
        <f t="shared" si="675"/>
        <v>2019</v>
      </c>
      <c r="D20784" s="43" t="s">
        <v>102</v>
      </c>
      <c r="E20784" s="132">
        <v>20.173999999999999</v>
      </c>
    </row>
    <row r="20785" spans="1:5" ht="13.8" x14ac:dyDescent="0.25">
      <c r="A20785" s="47">
        <v>43585</v>
      </c>
      <c r="B20785" s="45" t="str">
        <f t="shared" si="674"/>
        <v>April</v>
      </c>
      <c r="C20785" s="53">
        <f t="shared" si="675"/>
        <v>2019</v>
      </c>
      <c r="D20785" s="43" t="s">
        <v>119</v>
      </c>
      <c r="E20785" s="132">
        <v>19.519500000000001</v>
      </c>
    </row>
    <row r="20786" spans="1:5" ht="13.8" x14ac:dyDescent="0.25">
      <c r="A20786" s="47">
        <v>43585</v>
      </c>
      <c r="B20786" s="45" t="str">
        <f t="shared" si="674"/>
        <v>April</v>
      </c>
      <c r="C20786" s="53">
        <f t="shared" si="675"/>
        <v>2019</v>
      </c>
      <c r="D20786" s="43" t="s">
        <v>120</v>
      </c>
      <c r="E20786" s="132">
        <v>18.5185</v>
      </c>
    </row>
    <row r="20787" spans="1:5" ht="13.8" x14ac:dyDescent="0.25">
      <c r="A20787" s="47">
        <v>43585</v>
      </c>
      <c r="B20787" s="45" t="str">
        <f t="shared" si="674"/>
        <v>April</v>
      </c>
      <c r="C20787" s="53">
        <f t="shared" si="675"/>
        <v>2019</v>
      </c>
      <c r="D20787" s="43" t="s">
        <v>103</v>
      </c>
      <c r="E20787" s="132">
        <v>17.863999999999997</v>
      </c>
    </row>
    <row r="20788" spans="1:5" ht="13.8" x14ac:dyDescent="0.25">
      <c r="A20788" s="47">
        <v>43585</v>
      </c>
      <c r="B20788" s="45" t="str">
        <f t="shared" si="674"/>
        <v>April</v>
      </c>
      <c r="C20788" s="53">
        <f t="shared" si="675"/>
        <v>2019</v>
      </c>
      <c r="D20788" s="43" t="s">
        <v>116</v>
      </c>
      <c r="E20788" s="132">
        <v>10.839500000000001</v>
      </c>
    </row>
    <row r="20789" spans="1:5" ht="13.8" x14ac:dyDescent="0.25">
      <c r="A20789" s="47">
        <v>43585</v>
      </c>
      <c r="B20789" s="45" t="str">
        <f t="shared" si="674"/>
        <v>April</v>
      </c>
      <c r="C20789" s="53">
        <f t="shared" si="675"/>
        <v>2019</v>
      </c>
      <c r="D20789" s="43" t="s">
        <v>104</v>
      </c>
      <c r="E20789" s="132">
        <v>13.053833333333335</v>
      </c>
    </row>
    <row r="20790" spans="1:5" ht="13.8" x14ac:dyDescent="0.25">
      <c r="A20790" s="47">
        <v>43585</v>
      </c>
      <c r="B20790" s="45" t="str">
        <f t="shared" si="674"/>
        <v>April</v>
      </c>
      <c r="C20790" s="53">
        <f t="shared" si="675"/>
        <v>2019</v>
      </c>
      <c r="D20790" s="43" t="s">
        <v>121</v>
      </c>
      <c r="E20790" s="132">
        <v>12.413666666666666</v>
      </c>
    </row>
    <row r="20791" spans="1:5" ht="13.8" x14ac:dyDescent="0.25">
      <c r="A20791" s="50">
        <v>43585</v>
      </c>
      <c r="B20791" s="45" t="str">
        <f t="shared" si="674"/>
        <v>April</v>
      </c>
      <c r="C20791" s="53">
        <f t="shared" si="675"/>
        <v>2019</v>
      </c>
      <c r="D20791" s="43" t="s">
        <v>122</v>
      </c>
      <c r="E20791" s="132">
        <v>11.244666666666667</v>
      </c>
    </row>
    <row r="20792" spans="1:5" ht="13.8" x14ac:dyDescent="0.25">
      <c r="A20792" s="47">
        <v>43585</v>
      </c>
      <c r="B20792" s="45" t="str">
        <f t="shared" si="674"/>
        <v>April</v>
      </c>
      <c r="C20792" s="53">
        <f t="shared" si="675"/>
        <v>2019</v>
      </c>
      <c r="D20792" s="43" t="s">
        <v>123</v>
      </c>
      <c r="E20792" s="132">
        <v>11.105499999999999</v>
      </c>
    </row>
    <row r="20793" spans="1:5" ht="13.8" x14ac:dyDescent="0.25">
      <c r="A20793" s="47">
        <v>43585</v>
      </c>
      <c r="B20793" s="45" t="str">
        <f t="shared" si="674"/>
        <v>April</v>
      </c>
      <c r="C20793" s="53">
        <f t="shared" si="675"/>
        <v>2019</v>
      </c>
      <c r="D20793" s="43" t="s">
        <v>99</v>
      </c>
      <c r="E20793" s="132">
        <v>9.9433333333333334</v>
      </c>
    </row>
    <row r="20794" spans="1:5" ht="13.8" x14ac:dyDescent="0.25">
      <c r="A20794" s="47">
        <v>43585</v>
      </c>
      <c r="B20794" s="45" t="str">
        <f t="shared" si="674"/>
        <v>April</v>
      </c>
      <c r="C20794" s="53">
        <f t="shared" si="675"/>
        <v>2019</v>
      </c>
      <c r="D20794" s="43" t="s">
        <v>100</v>
      </c>
      <c r="E20794" s="132">
        <v>9.6816666666666666</v>
      </c>
    </row>
    <row r="20795" spans="1:5" ht="13.8" x14ac:dyDescent="0.25">
      <c r="A20795" s="47">
        <v>43585</v>
      </c>
      <c r="B20795" s="45" t="str">
        <f t="shared" si="674"/>
        <v>April</v>
      </c>
      <c r="C20795" s="53">
        <f t="shared" si="675"/>
        <v>2019</v>
      </c>
      <c r="D20795" s="43" t="s">
        <v>101</v>
      </c>
      <c r="E20795" s="132">
        <v>9.2629999999999999</v>
      </c>
    </row>
    <row r="20796" spans="1:5" ht="13.8" x14ac:dyDescent="0.25">
      <c r="A20796" s="47">
        <v>43585</v>
      </c>
      <c r="B20796" s="45" t="str">
        <f t="shared" si="674"/>
        <v>April</v>
      </c>
      <c r="C20796" s="53">
        <f t="shared" si="675"/>
        <v>2019</v>
      </c>
      <c r="D20796" s="43" t="s">
        <v>124</v>
      </c>
      <c r="E20796" s="132">
        <v>9.1844999999999999</v>
      </c>
    </row>
    <row r="20797" spans="1:5" ht="13.8" x14ac:dyDescent="0.25">
      <c r="A20797" s="47">
        <v>43585</v>
      </c>
      <c r="B20797" s="45" t="str">
        <f t="shared" si="674"/>
        <v>April</v>
      </c>
      <c r="C20797" s="53">
        <f t="shared" si="675"/>
        <v>2019</v>
      </c>
      <c r="D20797" s="43" t="s">
        <v>125</v>
      </c>
      <c r="E20797" s="132">
        <v>8.2163333333333348</v>
      </c>
    </row>
    <row r="20798" spans="1:5" ht="13.8" x14ac:dyDescent="0.25">
      <c r="A20798" s="47">
        <v>43585</v>
      </c>
      <c r="B20798" s="45" t="str">
        <f t="shared" si="674"/>
        <v>April</v>
      </c>
      <c r="C20798" s="53">
        <f t="shared" si="675"/>
        <v>2019</v>
      </c>
      <c r="D20798" s="43" t="s">
        <v>126</v>
      </c>
      <c r="E20798" s="132">
        <v>8.5713333333333352</v>
      </c>
    </row>
    <row r="20799" spans="1:5" ht="13.8" x14ac:dyDescent="0.25">
      <c r="A20799" s="47">
        <v>43585</v>
      </c>
      <c r="B20799" s="45" t="str">
        <f t="shared" si="674"/>
        <v>April</v>
      </c>
      <c r="C20799" s="53">
        <f t="shared" si="675"/>
        <v>2019</v>
      </c>
      <c r="D20799" s="43" t="s">
        <v>127</v>
      </c>
      <c r="E20799" s="132">
        <v>8.3215000000000003</v>
      </c>
    </row>
    <row r="20800" spans="1:5" ht="13.8" x14ac:dyDescent="0.25">
      <c r="A20800" s="47">
        <v>43585</v>
      </c>
      <c r="B20800" s="45" t="str">
        <f t="shared" si="674"/>
        <v>April</v>
      </c>
      <c r="C20800" s="53">
        <f t="shared" si="675"/>
        <v>2019</v>
      </c>
      <c r="D20800" s="43" t="s">
        <v>105</v>
      </c>
      <c r="E20800" s="132">
        <v>6.4631666666666669</v>
      </c>
    </row>
    <row r="20801" spans="1:5" ht="13.8" x14ac:dyDescent="0.25">
      <c r="A20801" s="47">
        <v>43585</v>
      </c>
      <c r="B20801" s="45" t="str">
        <f t="shared" si="674"/>
        <v>April</v>
      </c>
      <c r="C20801" s="53">
        <f t="shared" si="675"/>
        <v>2019</v>
      </c>
      <c r="D20801" s="43" t="s">
        <v>128</v>
      </c>
      <c r="E20801" s="132">
        <v>8.2821666666666669</v>
      </c>
    </row>
    <row r="20802" spans="1:5" ht="13.8" x14ac:dyDescent="0.25">
      <c r="A20802" s="47">
        <v>43592</v>
      </c>
      <c r="B20802" s="45" t="str">
        <f t="shared" si="674"/>
        <v>May</v>
      </c>
      <c r="C20802" s="53">
        <f t="shared" si="675"/>
        <v>2019</v>
      </c>
      <c r="D20802" s="43" t="s">
        <v>131</v>
      </c>
    </row>
    <row r="20803" spans="1:5" ht="13.8" x14ac:dyDescent="0.25">
      <c r="A20803" s="47">
        <v>43592</v>
      </c>
      <c r="B20803" s="45" t="str">
        <f t="shared" si="674"/>
        <v>May</v>
      </c>
      <c r="C20803" s="53">
        <f t="shared" si="675"/>
        <v>2019</v>
      </c>
      <c r="D20803" s="43" t="s">
        <v>115</v>
      </c>
    </row>
    <row r="20804" spans="1:5" ht="13.8" x14ac:dyDescent="0.25">
      <c r="A20804" s="50">
        <v>43592</v>
      </c>
      <c r="B20804" s="45" t="str">
        <f t="shared" si="674"/>
        <v>May</v>
      </c>
      <c r="C20804" s="53">
        <f t="shared" si="675"/>
        <v>2019</v>
      </c>
      <c r="D20804" s="43" t="s">
        <v>95</v>
      </c>
    </row>
    <row r="20805" spans="1:5" ht="13.8" x14ac:dyDescent="0.25">
      <c r="A20805" s="47">
        <v>43592</v>
      </c>
      <c r="B20805" s="45" t="str">
        <f t="shared" si="674"/>
        <v>May</v>
      </c>
      <c r="C20805" s="53">
        <f t="shared" si="675"/>
        <v>2019</v>
      </c>
      <c r="D20805" s="43" t="s">
        <v>96</v>
      </c>
    </row>
    <row r="20806" spans="1:5" ht="13.8" x14ac:dyDescent="0.25">
      <c r="A20806" s="47">
        <v>43592</v>
      </c>
      <c r="B20806" s="45" t="str">
        <f t="shared" si="674"/>
        <v>May</v>
      </c>
      <c r="C20806" s="53">
        <f t="shared" si="675"/>
        <v>2019</v>
      </c>
      <c r="D20806" s="43" t="s">
        <v>97</v>
      </c>
    </row>
    <row r="20807" spans="1:5" ht="13.8" x14ac:dyDescent="0.25">
      <c r="A20807" s="47">
        <v>43592</v>
      </c>
      <c r="B20807" s="45" t="str">
        <f t="shared" si="674"/>
        <v>May</v>
      </c>
      <c r="C20807" s="53">
        <f t="shared" si="675"/>
        <v>2019</v>
      </c>
      <c r="D20807" s="43" t="s">
        <v>98</v>
      </c>
    </row>
    <row r="20808" spans="1:5" ht="15.6" x14ac:dyDescent="0.3">
      <c r="A20808" s="47">
        <v>43592</v>
      </c>
      <c r="B20808" s="45" t="str">
        <f t="shared" si="674"/>
        <v>May</v>
      </c>
      <c r="C20808" s="53">
        <f t="shared" si="675"/>
        <v>2019</v>
      </c>
      <c r="D20808" s="130" t="s">
        <v>136</v>
      </c>
    </row>
    <row r="20809" spans="1:5" ht="13.8" x14ac:dyDescent="0.25">
      <c r="A20809" s="47">
        <v>43592</v>
      </c>
      <c r="B20809" s="45" t="str">
        <f t="shared" si="674"/>
        <v>May</v>
      </c>
      <c r="C20809" s="53">
        <f t="shared" si="675"/>
        <v>2019</v>
      </c>
      <c r="D20809" s="43" t="s">
        <v>118</v>
      </c>
    </row>
    <row r="20810" spans="1:5" ht="13.8" x14ac:dyDescent="0.25">
      <c r="A20810" s="47">
        <v>43592</v>
      </c>
      <c r="B20810" s="45" t="str">
        <f t="shared" si="674"/>
        <v>May</v>
      </c>
      <c r="C20810" s="53">
        <f t="shared" si="675"/>
        <v>2019</v>
      </c>
      <c r="D20810" s="43" t="s">
        <v>102</v>
      </c>
    </row>
    <row r="20811" spans="1:5" ht="13.8" x14ac:dyDescent="0.25">
      <c r="A20811" s="47">
        <v>43592</v>
      </c>
      <c r="B20811" s="45" t="str">
        <f t="shared" si="674"/>
        <v>May</v>
      </c>
      <c r="C20811" s="53">
        <f t="shared" si="675"/>
        <v>2019</v>
      </c>
      <c r="D20811" s="43" t="s">
        <v>119</v>
      </c>
    </row>
    <row r="20812" spans="1:5" ht="13.8" x14ac:dyDescent="0.25">
      <c r="A20812" s="47">
        <v>43592</v>
      </c>
      <c r="B20812" s="45" t="str">
        <f t="shared" si="674"/>
        <v>May</v>
      </c>
      <c r="C20812" s="53">
        <f t="shared" si="675"/>
        <v>2019</v>
      </c>
      <c r="D20812" s="43" t="s">
        <v>120</v>
      </c>
    </row>
    <row r="20813" spans="1:5" ht="13.8" x14ac:dyDescent="0.25">
      <c r="A20813" s="47">
        <v>43592</v>
      </c>
      <c r="B20813" s="45" t="str">
        <f t="shared" si="674"/>
        <v>May</v>
      </c>
      <c r="C20813" s="53">
        <f t="shared" si="675"/>
        <v>2019</v>
      </c>
      <c r="D20813" s="43" t="s">
        <v>103</v>
      </c>
    </row>
    <row r="20814" spans="1:5" ht="13.8" x14ac:dyDescent="0.25">
      <c r="A20814" s="47">
        <v>43592</v>
      </c>
      <c r="B20814" s="45" t="str">
        <f t="shared" si="674"/>
        <v>May</v>
      </c>
      <c r="C20814" s="53">
        <f t="shared" si="675"/>
        <v>2019</v>
      </c>
      <c r="D20814" s="43" t="s">
        <v>116</v>
      </c>
    </row>
    <row r="20815" spans="1:5" ht="13.8" x14ac:dyDescent="0.25">
      <c r="A20815" s="47">
        <v>43592</v>
      </c>
      <c r="B20815" s="45" t="str">
        <f t="shared" si="674"/>
        <v>May</v>
      </c>
      <c r="C20815" s="53">
        <f t="shared" si="675"/>
        <v>2019</v>
      </c>
      <c r="D20815" s="43" t="s">
        <v>104</v>
      </c>
      <c r="E20815" s="132">
        <v>17.587500000000002</v>
      </c>
    </row>
    <row r="20816" spans="1:5" ht="13.8" x14ac:dyDescent="0.25">
      <c r="A20816" s="50">
        <v>43592</v>
      </c>
      <c r="B20816" s="45" t="str">
        <f t="shared" si="674"/>
        <v>May</v>
      </c>
      <c r="C20816" s="53">
        <f t="shared" si="675"/>
        <v>2019</v>
      </c>
      <c r="D20816" s="43" t="s">
        <v>121</v>
      </c>
      <c r="E20816" s="132">
        <v>16.725000000000001</v>
      </c>
    </row>
    <row r="20817" spans="1:5" ht="13.8" x14ac:dyDescent="0.25">
      <c r="A20817" s="47">
        <v>43592</v>
      </c>
      <c r="B20817" s="45" t="str">
        <f t="shared" si="674"/>
        <v>May</v>
      </c>
      <c r="C20817" s="53">
        <f t="shared" si="675"/>
        <v>2019</v>
      </c>
      <c r="D20817" s="43" t="s">
        <v>122</v>
      </c>
      <c r="E20817" s="132">
        <v>15.15</v>
      </c>
    </row>
    <row r="20818" spans="1:5" ht="13.8" x14ac:dyDescent="0.25">
      <c r="A20818" s="47">
        <v>43592</v>
      </c>
      <c r="B20818" s="45" t="str">
        <f t="shared" si="674"/>
        <v>May</v>
      </c>
      <c r="C20818" s="53">
        <f t="shared" si="675"/>
        <v>2019</v>
      </c>
      <c r="D20818" s="43" t="s">
        <v>123</v>
      </c>
      <c r="E20818" s="132">
        <v>14.9625</v>
      </c>
    </row>
    <row r="20819" spans="1:5" ht="13.8" x14ac:dyDescent="0.25">
      <c r="A20819" s="47">
        <v>43592</v>
      </c>
      <c r="B20819" s="45" t="str">
        <f t="shared" si="674"/>
        <v>May</v>
      </c>
      <c r="C20819" s="53">
        <f t="shared" si="675"/>
        <v>2019</v>
      </c>
      <c r="D20819" s="43" t="s">
        <v>99</v>
      </c>
      <c r="E20819" s="132">
        <v>10.355</v>
      </c>
    </row>
    <row r="20820" spans="1:5" ht="13.8" x14ac:dyDescent="0.25">
      <c r="A20820" s="47">
        <v>43592</v>
      </c>
      <c r="B20820" s="45" t="str">
        <f t="shared" si="674"/>
        <v>May</v>
      </c>
      <c r="C20820" s="53">
        <f t="shared" si="675"/>
        <v>2019</v>
      </c>
      <c r="D20820" s="43" t="s">
        <v>100</v>
      </c>
      <c r="E20820" s="132">
        <v>10.0825</v>
      </c>
    </row>
    <row r="20821" spans="1:5" ht="13.8" x14ac:dyDescent="0.25">
      <c r="A20821" s="47">
        <v>43592</v>
      </c>
      <c r="B20821" s="45" t="str">
        <f t="shared" si="674"/>
        <v>May</v>
      </c>
      <c r="C20821" s="53">
        <f t="shared" si="675"/>
        <v>2019</v>
      </c>
      <c r="D20821" s="43" t="s">
        <v>101</v>
      </c>
      <c r="E20821" s="132">
        <v>9.6464999999999996</v>
      </c>
    </row>
    <row r="20822" spans="1:5" ht="13.8" x14ac:dyDescent="0.25">
      <c r="A20822" s="47">
        <v>43592</v>
      </c>
      <c r="B20822" s="45" t="str">
        <f t="shared" si="674"/>
        <v>May</v>
      </c>
      <c r="C20822" s="53">
        <f t="shared" si="675"/>
        <v>2019</v>
      </c>
      <c r="D20822" s="43" t="s">
        <v>124</v>
      </c>
      <c r="E20822" s="132">
        <v>9.5647499999999983</v>
      </c>
    </row>
    <row r="20823" spans="1:5" ht="13.8" x14ac:dyDescent="0.25">
      <c r="A20823" s="47">
        <v>43592</v>
      </c>
      <c r="B20823" s="45" t="str">
        <f t="shared" si="674"/>
        <v>May</v>
      </c>
      <c r="C20823" s="53">
        <f t="shared" si="675"/>
        <v>2019</v>
      </c>
      <c r="D20823" s="43" t="s">
        <v>125</v>
      </c>
      <c r="E20823" s="132">
        <v>8.5564999999999998</v>
      </c>
    </row>
    <row r="20824" spans="1:5" ht="13.8" x14ac:dyDescent="0.25">
      <c r="A20824" s="47">
        <v>43592</v>
      </c>
      <c r="B20824" s="45" t="str">
        <f t="shared" si="674"/>
        <v>May</v>
      </c>
      <c r="C20824" s="53">
        <f t="shared" si="675"/>
        <v>2019</v>
      </c>
      <c r="D20824" s="43" t="s">
        <v>126</v>
      </c>
      <c r="E20824" s="132">
        <v>8.8952500000000008</v>
      </c>
    </row>
    <row r="20825" spans="1:5" ht="13.8" x14ac:dyDescent="0.25">
      <c r="A20825" s="47">
        <v>43592</v>
      </c>
      <c r="B20825" s="45" t="str">
        <f t="shared" si="674"/>
        <v>May</v>
      </c>
      <c r="C20825" s="53">
        <f t="shared" si="675"/>
        <v>2019</v>
      </c>
      <c r="D20825" s="43" t="s">
        <v>127</v>
      </c>
      <c r="E20825" s="132">
        <v>8.6107499999999995</v>
      </c>
    </row>
    <row r="20826" spans="1:5" ht="13.8" x14ac:dyDescent="0.25">
      <c r="A20826" s="47">
        <v>43592</v>
      </c>
      <c r="B20826" s="45" t="str">
        <f t="shared" si="674"/>
        <v>May</v>
      </c>
      <c r="C20826" s="53">
        <f t="shared" si="675"/>
        <v>2019</v>
      </c>
      <c r="D20826" s="43" t="s">
        <v>105</v>
      </c>
      <c r="E20826" s="132">
        <v>6.7307500000000005</v>
      </c>
    </row>
    <row r="20827" spans="1:5" ht="13.8" x14ac:dyDescent="0.25">
      <c r="A20827" s="47">
        <v>43592</v>
      </c>
      <c r="B20827" s="45" t="str">
        <f t="shared" si="674"/>
        <v>May</v>
      </c>
      <c r="C20827" s="53">
        <f t="shared" si="675"/>
        <v>2019</v>
      </c>
      <c r="D20827" s="43" t="s">
        <v>128</v>
      </c>
      <c r="E20827" s="132">
        <v>8.5302500000000006</v>
      </c>
    </row>
    <row r="20828" spans="1:5" ht="13.8" x14ac:dyDescent="0.25">
      <c r="A20828" s="47">
        <v>43599</v>
      </c>
      <c r="B20828" s="45" t="str">
        <f t="shared" si="674"/>
        <v>May</v>
      </c>
      <c r="C20828" s="53">
        <f t="shared" si="675"/>
        <v>2019</v>
      </c>
      <c r="D20828" s="43" t="s">
        <v>131</v>
      </c>
    </row>
    <row r="20829" spans="1:5" ht="13.8" x14ac:dyDescent="0.25">
      <c r="A20829" s="50">
        <v>43599</v>
      </c>
      <c r="B20829" s="45" t="str">
        <f t="shared" si="674"/>
        <v>May</v>
      </c>
      <c r="C20829" s="53">
        <f t="shared" si="675"/>
        <v>2019</v>
      </c>
      <c r="D20829" s="43" t="s">
        <v>115</v>
      </c>
    </row>
    <row r="20830" spans="1:5" ht="13.8" x14ac:dyDescent="0.25">
      <c r="A20830" s="47">
        <v>43599</v>
      </c>
      <c r="B20830" s="45" t="str">
        <f t="shared" si="674"/>
        <v>May</v>
      </c>
      <c r="C20830" s="53">
        <f t="shared" si="675"/>
        <v>2019</v>
      </c>
      <c r="D20830" s="43" t="s">
        <v>95</v>
      </c>
    </row>
    <row r="20831" spans="1:5" ht="13.8" x14ac:dyDescent="0.25">
      <c r="A20831" s="47">
        <v>43599</v>
      </c>
      <c r="B20831" s="45" t="str">
        <f t="shared" si="674"/>
        <v>May</v>
      </c>
      <c r="C20831" s="53">
        <f t="shared" si="675"/>
        <v>2019</v>
      </c>
      <c r="D20831" s="43" t="s">
        <v>96</v>
      </c>
    </row>
    <row r="20832" spans="1:5" ht="13.8" x14ac:dyDescent="0.25">
      <c r="A20832" s="47">
        <v>43599</v>
      </c>
      <c r="B20832" s="45" t="str">
        <f t="shared" si="674"/>
        <v>May</v>
      </c>
      <c r="C20832" s="53">
        <f t="shared" si="675"/>
        <v>2019</v>
      </c>
      <c r="D20832" s="43" t="s">
        <v>97</v>
      </c>
    </row>
    <row r="20833" spans="1:5" ht="13.8" x14ac:dyDescent="0.25">
      <c r="A20833" s="47">
        <v>43599</v>
      </c>
      <c r="B20833" s="45" t="str">
        <f t="shared" ref="B20833:B20893" si="676">TEXT(A20833,"mmmm")</f>
        <v>May</v>
      </c>
      <c r="C20833" s="53">
        <f t="shared" ref="C20833:C20893" si="677">YEAR(A20833)</f>
        <v>2019</v>
      </c>
      <c r="D20833" s="43" t="s">
        <v>98</v>
      </c>
    </row>
    <row r="20834" spans="1:5" ht="15.6" x14ac:dyDescent="0.3">
      <c r="A20834" s="47">
        <v>43599</v>
      </c>
      <c r="B20834" s="45" t="str">
        <f t="shared" si="676"/>
        <v>May</v>
      </c>
      <c r="C20834" s="53">
        <f t="shared" si="677"/>
        <v>2019</v>
      </c>
      <c r="D20834" s="130" t="s">
        <v>136</v>
      </c>
    </row>
    <row r="20835" spans="1:5" ht="13.8" x14ac:dyDescent="0.25">
      <c r="A20835" s="47">
        <v>43599</v>
      </c>
      <c r="B20835" s="45" t="str">
        <f t="shared" si="676"/>
        <v>May</v>
      </c>
      <c r="C20835" s="53">
        <f t="shared" si="677"/>
        <v>2019</v>
      </c>
      <c r="D20835" s="43" t="s">
        <v>118</v>
      </c>
    </row>
    <row r="20836" spans="1:5" ht="13.8" x14ac:dyDescent="0.25">
      <c r="A20836" s="47">
        <v>43599</v>
      </c>
      <c r="B20836" s="45" t="str">
        <f t="shared" si="676"/>
        <v>May</v>
      </c>
      <c r="C20836" s="53">
        <f t="shared" si="677"/>
        <v>2019</v>
      </c>
      <c r="D20836" s="43" t="s">
        <v>102</v>
      </c>
    </row>
    <row r="20837" spans="1:5" ht="13.8" x14ac:dyDescent="0.25">
      <c r="A20837" s="47">
        <v>43599</v>
      </c>
      <c r="B20837" s="45" t="str">
        <f t="shared" si="676"/>
        <v>May</v>
      </c>
      <c r="C20837" s="53">
        <f t="shared" si="677"/>
        <v>2019</v>
      </c>
      <c r="D20837" s="43" t="s">
        <v>119</v>
      </c>
    </row>
    <row r="20838" spans="1:5" ht="13.8" x14ac:dyDescent="0.25">
      <c r="A20838" s="47">
        <v>43599</v>
      </c>
      <c r="B20838" s="45" t="str">
        <f t="shared" si="676"/>
        <v>May</v>
      </c>
      <c r="C20838" s="53">
        <f t="shared" si="677"/>
        <v>2019</v>
      </c>
      <c r="D20838" s="43" t="s">
        <v>120</v>
      </c>
    </row>
    <row r="20839" spans="1:5" ht="13.8" x14ac:dyDescent="0.25">
      <c r="A20839" s="47">
        <v>43599</v>
      </c>
      <c r="B20839" s="45" t="str">
        <f t="shared" si="676"/>
        <v>May</v>
      </c>
      <c r="C20839" s="53">
        <f t="shared" si="677"/>
        <v>2019</v>
      </c>
      <c r="D20839" s="43" t="s">
        <v>103</v>
      </c>
    </row>
    <row r="20840" spans="1:5" ht="13.8" x14ac:dyDescent="0.25">
      <c r="A20840" s="47">
        <v>43599</v>
      </c>
      <c r="B20840" s="45" t="str">
        <f t="shared" si="676"/>
        <v>May</v>
      </c>
      <c r="C20840" s="53">
        <f t="shared" si="677"/>
        <v>2019</v>
      </c>
      <c r="D20840" s="43" t="s">
        <v>116</v>
      </c>
    </row>
    <row r="20841" spans="1:5" ht="13.8" x14ac:dyDescent="0.25">
      <c r="A20841" s="50">
        <v>43599</v>
      </c>
      <c r="B20841" s="45" t="str">
        <f t="shared" si="676"/>
        <v>May</v>
      </c>
      <c r="C20841" s="53">
        <f t="shared" si="677"/>
        <v>2019</v>
      </c>
      <c r="D20841" s="43" t="s">
        <v>104</v>
      </c>
      <c r="E20841" s="132">
        <v>15.828750000000003</v>
      </c>
    </row>
    <row r="20842" spans="1:5" ht="13.8" x14ac:dyDescent="0.25">
      <c r="A20842" s="47">
        <v>43599</v>
      </c>
      <c r="B20842" s="45" t="str">
        <f t="shared" si="676"/>
        <v>May</v>
      </c>
      <c r="C20842" s="53">
        <f t="shared" si="677"/>
        <v>2019</v>
      </c>
      <c r="D20842" s="43" t="s">
        <v>121</v>
      </c>
      <c r="E20842" s="132">
        <v>15.0525</v>
      </c>
    </row>
    <row r="20843" spans="1:5" ht="13.8" x14ac:dyDescent="0.25">
      <c r="A20843" s="47">
        <v>43599</v>
      </c>
      <c r="B20843" s="45" t="str">
        <f t="shared" si="676"/>
        <v>May</v>
      </c>
      <c r="C20843" s="53">
        <f t="shared" si="677"/>
        <v>2019</v>
      </c>
      <c r="D20843" s="43" t="s">
        <v>122</v>
      </c>
      <c r="E20843" s="132">
        <v>13.635</v>
      </c>
    </row>
    <row r="20844" spans="1:5" ht="13.8" x14ac:dyDescent="0.25">
      <c r="A20844" s="47">
        <v>43599</v>
      </c>
      <c r="B20844" s="45" t="str">
        <f t="shared" si="676"/>
        <v>May</v>
      </c>
      <c r="C20844" s="53">
        <f t="shared" si="677"/>
        <v>2019</v>
      </c>
      <c r="D20844" s="43" t="s">
        <v>123</v>
      </c>
      <c r="E20844" s="132">
        <v>13.46625</v>
      </c>
    </row>
    <row r="20845" spans="1:5" ht="13.8" x14ac:dyDescent="0.25">
      <c r="A20845" s="47">
        <v>43599</v>
      </c>
      <c r="B20845" s="45" t="str">
        <f t="shared" si="676"/>
        <v>May</v>
      </c>
      <c r="C20845" s="53">
        <f t="shared" si="677"/>
        <v>2019</v>
      </c>
      <c r="D20845" s="43" t="s">
        <v>99</v>
      </c>
      <c r="E20845" s="132">
        <v>10.45</v>
      </c>
    </row>
    <row r="20846" spans="1:5" ht="13.8" x14ac:dyDescent="0.25">
      <c r="A20846" s="47">
        <v>43599</v>
      </c>
      <c r="B20846" s="45" t="str">
        <f t="shared" si="676"/>
        <v>May</v>
      </c>
      <c r="C20846" s="53">
        <f t="shared" si="677"/>
        <v>2019</v>
      </c>
      <c r="D20846" s="43" t="s">
        <v>100</v>
      </c>
      <c r="E20846" s="132">
        <v>10.175000000000001</v>
      </c>
    </row>
    <row r="20847" spans="1:5" ht="13.8" x14ac:dyDescent="0.25">
      <c r="A20847" s="47">
        <v>43599</v>
      </c>
      <c r="B20847" s="45" t="str">
        <f t="shared" si="676"/>
        <v>May</v>
      </c>
      <c r="C20847" s="53">
        <f t="shared" si="677"/>
        <v>2019</v>
      </c>
      <c r="D20847" s="43" t="s">
        <v>101</v>
      </c>
      <c r="E20847" s="132">
        <v>9.7349999999999994</v>
      </c>
    </row>
    <row r="20848" spans="1:5" ht="13.8" x14ac:dyDescent="0.25">
      <c r="A20848" s="47">
        <v>43599</v>
      </c>
      <c r="B20848" s="45" t="str">
        <f t="shared" si="676"/>
        <v>May</v>
      </c>
      <c r="C20848" s="53">
        <f t="shared" si="677"/>
        <v>2019</v>
      </c>
      <c r="D20848" s="43" t="s">
        <v>124</v>
      </c>
      <c r="E20848" s="132">
        <v>9.6524999999999981</v>
      </c>
    </row>
    <row r="20849" spans="1:5" ht="13.8" x14ac:dyDescent="0.25">
      <c r="A20849" s="47">
        <v>43599</v>
      </c>
      <c r="B20849" s="45" t="str">
        <f t="shared" si="676"/>
        <v>May</v>
      </c>
      <c r="C20849" s="53">
        <f t="shared" si="677"/>
        <v>2019</v>
      </c>
      <c r="D20849" s="43" t="s">
        <v>125</v>
      </c>
      <c r="E20849" s="132">
        <v>8.6349999999999998</v>
      </c>
    </row>
    <row r="20850" spans="1:5" ht="13.8" x14ac:dyDescent="0.25">
      <c r="A20850" s="47">
        <v>43599</v>
      </c>
      <c r="B20850" s="45" t="str">
        <f t="shared" si="676"/>
        <v>May</v>
      </c>
      <c r="C20850" s="53">
        <f t="shared" si="677"/>
        <v>2019</v>
      </c>
      <c r="D20850" s="43" t="s">
        <v>126</v>
      </c>
      <c r="E20850" s="132">
        <v>8.9700000000000006</v>
      </c>
    </row>
    <row r="20851" spans="1:5" ht="13.8" x14ac:dyDescent="0.25">
      <c r="A20851" s="47">
        <v>43599</v>
      </c>
      <c r="B20851" s="45" t="str">
        <f t="shared" si="676"/>
        <v>May</v>
      </c>
      <c r="C20851" s="53">
        <f t="shared" si="677"/>
        <v>2019</v>
      </c>
      <c r="D20851" s="43" t="s">
        <v>127</v>
      </c>
      <c r="E20851" s="132">
        <v>8.6775000000000002</v>
      </c>
    </row>
    <row r="20852" spans="1:5" ht="13.8" x14ac:dyDescent="0.25">
      <c r="A20852" s="47">
        <v>43599</v>
      </c>
      <c r="B20852" s="45" t="str">
        <f t="shared" si="676"/>
        <v>May</v>
      </c>
      <c r="C20852" s="53">
        <f t="shared" si="677"/>
        <v>2019</v>
      </c>
      <c r="D20852" s="43" t="s">
        <v>105</v>
      </c>
      <c r="E20852" s="132">
        <v>6.7925000000000004</v>
      </c>
    </row>
    <row r="20853" spans="1:5" ht="13.8" x14ac:dyDescent="0.25">
      <c r="A20853" s="47">
        <v>43599</v>
      </c>
      <c r="B20853" s="45" t="str">
        <f t="shared" si="676"/>
        <v>May</v>
      </c>
      <c r="C20853" s="53">
        <f t="shared" si="677"/>
        <v>2019</v>
      </c>
      <c r="D20853" s="43" t="s">
        <v>128</v>
      </c>
      <c r="E20853" s="132">
        <v>8.5875000000000004</v>
      </c>
    </row>
    <row r="20854" spans="1:5" ht="13.8" x14ac:dyDescent="0.25">
      <c r="A20854" s="47">
        <v>43606</v>
      </c>
      <c r="B20854" s="45" t="str">
        <f t="shared" si="676"/>
        <v>May</v>
      </c>
      <c r="C20854" s="53">
        <f t="shared" si="677"/>
        <v>2019</v>
      </c>
      <c r="D20854" s="43" t="s">
        <v>131</v>
      </c>
    </row>
    <row r="20855" spans="1:5" ht="13.8" x14ac:dyDescent="0.25">
      <c r="A20855" s="47">
        <v>43606</v>
      </c>
      <c r="B20855" s="45" t="str">
        <f t="shared" si="676"/>
        <v>May</v>
      </c>
      <c r="C20855" s="53">
        <f t="shared" si="677"/>
        <v>2019</v>
      </c>
      <c r="D20855" s="43" t="s">
        <v>115</v>
      </c>
    </row>
    <row r="20856" spans="1:5" ht="13.8" x14ac:dyDescent="0.25">
      <c r="A20856" s="47">
        <v>43606</v>
      </c>
      <c r="B20856" s="45" t="str">
        <f t="shared" si="676"/>
        <v>May</v>
      </c>
      <c r="C20856" s="53">
        <f t="shared" si="677"/>
        <v>2019</v>
      </c>
      <c r="D20856" s="43" t="s">
        <v>95</v>
      </c>
    </row>
    <row r="20857" spans="1:5" ht="13.8" x14ac:dyDescent="0.25">
      <c r="A20857" s="47">
        <v>43606</v>
      </c>
      <c r="B20857" s="45" t="str">
        <f t="shared" si="676"/>
        <v>May</v>
      </c>
      <c r="C20857" s="53">
        <f t="shared" si="677"/>
        <v>2019</v>
      </c>
      <c r="D20857" s="43" t="s">
        <v>96</v>
      </c>
    </row>
    <row r="20858" spans="1:5" ht="13.8" x14ac:dyDescent="0.25">
      <c r="A20858" s="47">
        <v>43606</v>
      </c>
      <c r="B20858" s="45" t="str">
        <f t="shared" si="676"/>
        <v>May</v>
      </c>
      <c r="C20858" s="53">
        <f t="shared" si="677"/>
        <v>2019</v>
      </c>
      <c r="D20858" s="43" t="s">
        <v>97</v>
      </c>
    </row>
    <row r="20859" spans="1:5" ht="13.8" x14ac:dyDescent="0.25">
      <c r="A20859" s="47">
        <v>43606</v>
      </c>
      <c r="B20859" s="45" t="str">
        <f t="shared" si="676"/>
        <v>May</v>
      </c>
      <c r="C20859" s="53">
        <f t="shared" si="677"/>
        <v>2019</v>
      </c>
      <c r="D20859" s="43" t="s">
        <v>98</v>
      </c>
    </row>
    <row r="20860" spans="1:5" ht="15.6" x14ac:dyDescent="0.3">
      <c r="A20860" s="47">
        <v>43606</v>
      </c>
      <c r="B20860" s="45" t="str">
        <f t="shared" si="676"/>
        <v>May</v>
      </c>
      <c r="C20860" s="53">
        <f t="shared" si="677"/>
        <v>2019</v>
      </c>
      <c r="D20860" s="130" t="s">
        <v>136</v>
      </c>
      <c r="E20860" s="132">
        <v>23.871400000000005</v>
      </c>
    </row>
    <row r="20861" spans="1:5" ht="13.8" x14ac:dyDescent="0.25">
      <c r="A20861" s="47">
        <v>43606</v>
      </c>
      <c r="B20861" s="45" t="str">
        <f t="shared" si="676"/>
        <v>May</v>
      </c>
      <c r="C20861" s="53">
        <f t="shared" si="677"/>
        <v>2019</v>
      </c>
      <c r="D20861" s="43" t="s">
        <v>118</v>
      </c>
      <c r="E20861" s="132">
        <v>21.930299999999999</v>
      </c>
    </row>
    <row r="20862" spans="1:5" ht="13.8" x14ac:dyDescent="0.25">
      <c r="A20862" s="47">
        <v>43606</v>
      </c>
      <c r="B20862" s="45" t="str">
        <f t="shared" si="676"/>
        <v>May</v>
      </c>
      <c r="C20862" s="53">
        <f t="shared" si="677"/>
        <v>2019</v>
      </c>
      <c r="D20862" s="43" t="s">
        <v>102</v>
      </c>
      <c r="E20862" s="132">
        <v>21.641199999999998</v>
      </c>
    </row>
    <row r="20863" spans="1:5" ht="13.8" x14ac:dyDescent="0.25">
      <c r="A20863" s="47">
        <v>43606</v>
      </c>
      <c r="B20863" s="45" t="str">
        <f t="shared" si="676"/>
        <v>May</v>
      </c>
      <c r="C20863" s="53">
        <f t="shared" si="677"/>
        <v>2019</v>
      </c>
      <c r="D20863" s="43" t="s">
        <v>119</v>
      </c>
      <c r="E20863" s="132">
        <v>20.939100000000003</v>
      </c>
    </row>
    <row r="20864" spans="1:5" ht="13.8" x14ac:dyDescent="0.25">
      <c r="A20864" s="47">
        <v>43606</v>
      </c>
      <c r="B20864" s="45" t="str">
        <f t="shared" si="676"/>
        <v>May</v>
      </c>
      <c r="C20864" s="53">
        <f t="shared" si="677"/>
        <v>2019</v>
      </c>
      <c r="D20864" s="43" t="s">
        <v>120</v>
      </c>
      <c r="E20864" s="132">
        <v>19.865299999999998</v>
      </c>
    </row>
    <row r="20865" spans="1:5" ht="13.8" x14ac:dyDescent="0.25">
      <c r="A20865" s="47">
        <v>43606</v>
      </c>
      <c r="B20865" s="45" t="str">
        <f t="shared" si="676"/>
        <v>May</v>
      </c>
      <c r="C20865" s="53">
        <f t="shared" si="677"/>
        <v>2019</v>
      </c>
      <c r="D20865" s="43" t="s">
        <v>103</v>
      </c>
      <c r="E20865" s="132">
        <v>19.1632</v>
      </c>
    </row>
    <row r="20866" spans="1:5" ht="13.8" x14ac:dyDescent="0.25">
      <c r="A20866" s="47">
        <v>43606</v>
      </c>
      <c r="B20866" s="45" t="str">
        <f t="shared" si="676"/>
        <v>May</v>
      </c>
      <c r="C20866" s="53">
        <f t="shared" si="677"/>
        <v>2019</v>
      </c>
      <c r="D20866" s="43" t="s">
        <v>116</v>
      </c>
      <c r="E20866" s="132">
        <v>11.291700000000001</v>
      </c>
    </row>
    <row r="20867" spans="1:5" ht="13.8" x14ac:dyDescent="0.25">
      <c r="A20867" s="47">
        <v>43606</v>
      </c>
      <c r="B20867" s="45" t="str">
        <f t="shared" si="676"/>
        <v>May</v>
      </c>
      <c r="C20867" s="53">
        <f t="shared" si="677"/>
        <v>2019</v>
      </c>
      <c r="D20867" s="43" t="s">
        <v>104</v>
      </c>
      <c r="E20867" s="132">
        <v>15.383200000000002</v>
      </c>
    </row>
    <row r="20868" spans="1:5" ht="13.8" x14ac:dyDescent="0.25">
      <c r="A20868" s="47">
        <v>43606</v>
      </c>
      <c r="B20868" s="45" t="str">
        <f t="shared" si="676"/>
        <v>May</v>
      </c>
      <c r="C20868" s="53">
        <f t="shared" si="677"/>
        <v>2019</v>
      </c>
      <c r="D20868" s="43" t="s">
        <v>121</v>
      </c>
      <c r="E20868" s="132">
        <v>14.628799999999998</v>
      </c>
    </row>
    <row r="20869" spans="1:5" ht="13.8" x14ac:dyDescent="0.25">
      <c r="A20869" s="47">
        <v>43606</v>
      </c>
      <c r="B20869" s="45" t="str">
        <f t="shared" si="676"/>
        <v>May</v>
      </c>
      <c r="C20869" s="53">
        <f t="shared" si="677"/>
        <v>2019</v>
      </c>
      <c r="D20869" s="43" t="s">
        <v>122</v>
      </c>
      <c r="E20869" s="132">
        <v>13.251200000000001</v>
      </c>
    </row>
    <row r="20870" spans="1:5" ht="13.8" x14ac:dyDescent="0.25">
      <c r="A20870" s="47">
        <v>43606</v>
      </c>
      <c r="B20870" s="45" t="str">
        <f t="shared" si="676"/>
        <v>May</v>
      </c>
      <c r="C20870" s="53">
        <f t="shared" si="677"/>
        <v>2019</v>
      </c>
      <c r="D20870" s="43" t="s">
        <v>123</v>
      </c>
      <c r="E20870" s="132">
        <v>13.087200000000001</v>
      </c>
    </row>
    <row r="20871" spans="1:5" ht="13.8" x14ac:dyDescent="0.25">
      <c r="A20871" s="47">
        <v>43606</v>
      </c>
      <c r="B20871" s="45" t="str">
        <f t="shared" si="676"/>
        <v>May</v>
      </c>
      <c r="C20871" s="53">
        <f t="shared" si="677"/>
        <v>2019</v>
      </c>
      <c r="D20871" s="43" t="s">
        <v>99</v>
      </c>
      <c r="E20871" s="132">
        <v>10.905999999999999</v>
      </c>
    </row>
    <row r="20872" spans="1:5" ht="13.8" x14ac:dyDescent="0.25">
      <c r="A20872" s="47">
        <v>43606</v>
      </c>
      <c r="B20872" s="45" t="str">
        <f t="shared" si="676"/>
        <v>May</v>
      </c>
      <c r="C20872" s="53">
        <f t="shared" si="677"/>
        <v>2019</v>
      </c>
      <c r="D20872" s="43" t="s">
        <v>100</v>
      </c>
      <c r="E20872" s="132">
        <v>10.619000000000002</v>
      </c>
    </row>
    <row r="20873" spans="1:5" ht="13.8" x14ac:dyDescent="0.25">
      <c r="A20873" s="47">
        <v>43606</v>
      </c>
      <c r="B20873" s="45" t="str">
        <f t="shared" si="676"/>
        <v>May</v>
      </c>
      <c r="C20873" s="53">
        <f t="shared" si="677"/>
        <v>2019</v>
      </c>
      <c r="D20873" s="43" t="s">
        <v>101</v>
      </c>
      <c r="E20873" s="132">
        <v>10.159800000000001</v>
      </c>
    </row>
    <row r="20874" spans="1:5" ht="13.8" x14ac:dyDescent="0.25">
      <c r="A20874" s="47">
        <v>43606</v>
      </c>
      <c r="B20874" s="45" t="str">
        <f t="shared" si="676"/>
        <v>May</v>
      </c>
      <c r="C20874" s="53">
        <f t="shared" si="677"/>
        <v>2019</v>
      </c>
      <c r="D20874" s="43" t="s">
        <v>124</v>
      </c>
      <c r="E20874" s="132">
        <v>10.073699999999999</v>
      </c>
    </row>
    <row r="20875" spans="1:5" ht="13.8" x14ac:dyDescent="0.25">
      <c r="A20875" s="47">
        <v>43606</v>
      </c>
      <c r="B20875" s="45" t="str">
        <f t="shared" si="676"/>
        <v>May</v>
      </c>
      <c r="C20875" s="53">
        <f t="shared" si="677"/>
        <v>2019</v>
      </c>
      <c r="D20875" s="43" t="s">
        <v>125</v>
      </c>
      <c r="E20875" s="132">
        <v>9.0118000000000009</v>
      </c>
    </row>
    <row r="20876" spans="1:5" ht="13.8" x14ac:dyDescent="0.25">
      <c r="A20876" s="47">
        <v>43606</v>
      </c>
      <c r="B20876" s="45" t="str">
        <f t="shared" si="676"/>
        <v>May</v>
      </c>
      <c r="C20876" s="53">
        <f t="shared" si="677"/>
        <v>2019</v>
      </c>
      <c r="D20876" s="43" t="s">
        <v>126</v>
      </c>
      <c r="E20876" s="132">
        <v>9.3288000000000011</v>
      </c>
    </row>
    <row r="20877" spans="1:5" ht="13.8" x14ac:dyDescent="0.25">
      <c r="A20877" s="47">
        <v>43606</v>
      </c>
      <c r="B20877" s="45" t="str">
        <f t="shared" si="676"/>
        <v>May</v>
      </c>
      <c r="C20877" s="53">
        <f t="shared" si="677"/>
        <v>2019</v>
      </c>
      <c r="D20877" s="43" t="s">
        <v>127</v>
      </c>
      <c r="E20877" s="132">
        <v>8.9978999999999996</v>
      </c>
    </row>
    <row r="20878" spans="1:5" ht="13.8" x14ac:dyDescent="0.25">
      <c r="A20878" s="47">
        <v>43606</v>
      </c>
      <c r="B20878" s="45" t="str">
        <f t="shared" si="676"/>
        <v>May</v>
      </c>
      <c r="C20878" s="53">
        <f t="shared" si="677"/>
        <v>2019</v>
      </c>
      <c r="D20878" s="43" t="s">
        <v>105</v>
      </c>
      <c r="E20878" s="132">
        <v>7.0889000000000006</v>
      </c>
    </row>
    <row r="20879" spans="1:5" ht="13.8" x14ac:dyDescent="0.25">
      <c r="A20879" s="47">
        <v>43606</v>
      </c>
      <c r="B20879" s="45" t="str">
        <f t="shared" si="676"/>
        <v>May</v>
      </c>
      <c r="C20879" s="53">
        <f t="shared" si="677"/>
        <v>2019</v>
      </c>
      <c r="D20879" s="43" t="s">
        <v>128</v>
      </c>
      <c r="E20879" s="132">
        <v>8.8622999999999994</v>
      </c>
    </row>
    <row r="20880" spans="1:5" ht="13.8" x14ac:dyDescent="0.25">
      <c r="A20880" s="47">
        <v>43613</v>
      </c>
      <c r="B20880" s="45" t="str">
        <f t="shared" si="676"/>
        <v>May</v>
      </c>
      <c r="C20880" s="53">
        <f t="shared" si="677"/>
        <v>2019</v>
      </c>
      <c r="D20880" s="43" t="s">
        <v>131</v>
      </c>
    </row>
    <row r="20881" spans="1:5" ht="13.8" x14ac:dyDescent="0.25">
      <c r="A20881" s="47">
        <v>43613</v>
      </c>
      <c r="B20881" s="45" t="str">
        <f t="shared" si="676"/>
        <v>May</v>
      </c>
      <c r="C20881" s="53">
        <f t="shared" si="677"/>
        <v>2019</v>
      </c>
      <c r="D20881" s="43" t="s">
        <v>115</v>
      </c>
    </row>
    <row r="20882" spans="1:5" ht="13.8" x14ac:dyDescent="0.25">
      <c r="A20882" s="47">
        <v>43613</v>
      </c>
      <c r="B20882" s="45" t="str">
        <f t="shared" si="676"/>
        <v>May</v>
      </c>
      <c r="C20882" s="53">
        <f t="shared" si="677"/>
        <v>2019</v>
      </c>
      <c r="D20882" s="43" t="s">
        <v>95</v>
      </c>
    </row>
    <row r="20883" spans="1:5" ht="13.8" x14ac:dyDescent="0.25">
      <c r="A20883" s="47">
        <v>43613</v>
      </c>
      <c r="B20883" s="45" t="str">
        <f t="shared" si="676"/>
        <v>May</v>
      </c>
      <c r="C20883" s="53">
        <f t="shared" si="677"/>
        <v>2019</v>
      </c>
      <c r="D20883" s="43" t="s">
        <v>96</v>
      </c>
    </row>
    <row r="20884" spans="1:5" ht="13.8" x14ac:dyDescent="0.25">
      <c r="A20884" s="47">
        <v>43613</v>
      </c>
      <c r="B20884" s="45" t="str">
        <f t="shared" si="676"/>
        <v>May</v>
      </c>
      <c r="C20884" s="53">
        <f t="shared" si="677"/>
        <v>2019</v>
      </c>
      <c r="D20884" s="43" t="s">
        <v>97</v>
      </c>
    </row>
    <row r="20885" spans="1:5" ht="13.8" x14ac:dyDescent="0.25">
      <c r="A20885" s="47">
        <v>43613</v>
      </c>
      <c r="B20885" s="45" t="str">
        <f t="shared" si="676"/>
        <v>May</v>
      </c>
      <c r="C20885" s="53">
        <f t="shared" si="677"/>
        <v>2019</v>
      </c>
      <c r="D20885" s="43" t="s">
        <v>98</v>
      </c>
    </row>
    <row r="20886" spans="1:5" ht="15.6" x14ac:dyDescent="0.3">
      <c r="A20886" s="47">
        <v>43613</v>
      </c>
      <c r="B20886" s="45" t="str">
        <f t="shared" si="676"/>
        <v>May</v>
      </c>
      <c r="C20886" s="53">
        <f t="shared" si="677"/>
        <v>2019</v>
      </c>
      <c r="D20886" s="130" t="s">
        <v>136</v>
      </c>
    </row>
    <row r="20887" spans="1:5" ht="13.8" x14ac:dyDescent="0.25">
      <c r="A20887" s="47">
        <v>43613</v>
      </c>
      <c r="B20887" s="45" t="str">
        <f t="shared" si="676"/>
        <v>May</v>
      </c>
      <c r="C20887" s="53">
        <f t="shared" si="677"/>
        <v>2019</v>
      </c>
      <c r="D20887" s="43" t="s">
        <v>118</v>
      </c>
    </row>
    <row r="20888" spans="1:5" ht="13.8" x14ac:dyDescent="0.25">
      <c r="A20888" s="47">
        <v>43613</v>
      </c>
      <c r="B20888" s="45" t="str">
        <f t="shared" si="676"/>
        <v>May</v>
      </c>
      <c r="C20888" s="53">
        <f t="shared" si="677"/>
        <v>2019</v>
      </c>
      <c r="D20888" s="43" t="s">
        <v>102</v>
      </c>
    </row>
    <row r="20889" spans="1:5" ht="13.8" x14ac:dyDescent="0.25">
      <c r="A20889" s="47">
        <v>43613</v>
      </c>
      <c r="B20889" s="45" t="str">
        <f t="shared" si="676"/>
        <v>May</v>
      </c>
      <c r="C20889" s="53">
        <f t="shared" si="677"/>
        <v>2019</v>
      </c>
      <c r="D20889" s="43" t="s">
        <v>119</v>
      </c>
    </row>
    <row r="20890" spans="1:5" ht="13.8" x14ac:dyDescent="0.25">
      <c r="A20890" s="47">
        <v>43613</v>
      </c>
      <c r="B20890" s="45" t="str">
        <f t="shared" si="676"/>
        <v>May</v>
      </c>
      <c r="C20890" s="53">
        <f t="shared" si="677"/>
        <v>2019</v>
      </c>
      <c r="D20890" s="43" t="s">
        <v>120</v>
      </c>
    </row>
    <row r="20891" spans="1:5" ht="13.8" x14ac:dyDescent="0.25">
      <c r="A20891" s="47">
        <v>43613</v>
      </c>
      <c r="B20891" s="45" t="str">
        <f t="shared" si="676"/>
        <v>May</v>
      </c>
      <c r="C20891" s="53">
        <f t="shared" si="677"/>
        <v>2019</v>
      </c>
      <c r="D20891" s="43" t="s">
        <v>103</v>
      </c>
    </row>
    <row r="20892" spans="1:5" ht="13.8" x14ac:dyDescent="0.25">
      <c r="A20892" s="47">
        <v>43613</v>
      </c>
      <c r="B20892" s="45" t="str">
        <f t="shared" si="676"/>
        <v>May</v>
      </c>
      <c r="C20892" s="53">
        <f t="shared" si="677"/>
        <v>2019</v>
      </c>
      <c r="D20892" s="43" t="s">
        <v>116</v>
      </c>
    </row>
    <row r="20893" spans="1:5" ht="13.8" x14ac:dyDescent="0.25">
      <c r="A20893" s="47">
        <v>43613</v>
      </c>
      <c r="B20893" s="45" t="str">
        <f t="shared" si="676"/>
        <v>May</v>
      </c>
      <c r="C20893" s="53">
        <f t="shared" si="677"/>
        <v>2019</v>
      </c>
      <c r="D20893" s="43" t="s">
        <v>104</v>
      </c>
      <c r="E20893" s="132">
        <v>15.477</v>
      </c>
    </row>
    <row r="20894" spans="1:5" ht="13.8" x14ac:dyDescent="0.25">
      <c r="A20894" s="47">
        <v>43613</v>
      </c>
      <c r="B20894" s="45" t="str">
        <f t="shared" ref="B20894:B20955" si="678">TEXT(A20894,"mmmm")</f>
        <v>May</v>
      </c>
      <c r="C20894" s="53">
        <f t="shared" ref="C20894:C20955" si="679">YEAR(A20894)</f>
        <v>2019</v>
      </c>
      <c r="D20894" s="43" t="s">
        <v>121</v>
      </c>
      <c r="E20894" s="132">
        <v>14.718</v>
      </c>
    </row>
    <row r="20895" spans="1:5" ht="13.8" x14ac:dyDescent="0.25">
      <c r="A20895" s="47">
        <v>43613</v>
      </c>
      <c r="B20895" s="45" t="str">
        <f t="shared" si="678"/>
        <v>May</v>
      </c>
      <c r="C20895" s="53">
        <f t="shared" si="679"/>
        <v>2019</v>
      </c>
      <c r="D20895" s="43" t="s">
        <v>122</v>
      </c>
      <c r="E20895" s="132">
        <v>13.332000000000001</v>
      </c>
    </row>
    <row r="20896" spans="1:5" ht="13.8" x14ac:dyDescent="0.25">
      <c r="A20896" s="47">
        <v>43613</v>
      </c>
      <c r="B20896" s="45" t="str">
        <f t="shared" si="678"/>
        <v>May</v>
      </c>
      <c r="C20896" s="53">
        <f t="shared" si="679"/>
        <v>2019</v>
      </c>
      <c r="D20896" s="43" t="s">
        <v>123</v>
      </c>
      <c r="E20896" s="132">
        <v>13.167</v>
      </c>
    </row>
    <row r="20897" spans="1:5" ht="13.8" x14ac:dyDescent="0.25">
      <c r="A20897" s="47">
        <v>43613</v>
      </c>
      <c r="B20897" s="45" t="str">
        <f t="shared" si="678"/>
        <v>May</v>
      </c>
      <c r="C20897" s="53">
        <f t="shared" si="679"/>
        <v>2019</v>
      </c>
      <c r="D20897" s="43" t="s">
        <v>99</v>
      </c>
      <c r="E20897" s="132">
        <v>10.355</v>
      </c>
    </row>
    <row r="20898" spans="1:5" ht="13.8" x14ac:dyDescent="0.25">
      <c r="A20898" s="47">
        <v>43613</v>
      </c>
      <c r="B20898" s="45" t="str">
        <f t="shared" si="678"/>
        <v>May</v>
      </c>
      <c r="C20898" s="53">
        <f t="shared" si="679"/>
        <v>2019</v>
      </c>
      <c r="D20898" s="43" t="s">
        <v>100</v>
      </c>
      <c r="E20898" s="132">
        <v>10.0825</v>
      </c>
    </row>
    <row r="20899" spans="1:5" ht="13.8" x14ac:dyDescent="0.25">
      <c r="A20899" s="47">
        <v>43613</v>
      </c>
      <c r="B20899" s="45" t="str">
        <f t="shared" si="678"/>
        <v>May</v>
      </c>
      <c r="C20899" s="53">
        <f t="shared" si="679"/>
        <v>2019</v>
      </c>
      <c r="D20899" s="43" t="s">
        <v>101</v>
      </c>
      <c r="E20899" s="132">
        <v>9.6464999999999996</v>
      </c>
    </row>
    <row r="20900" spans="1:5" ht="13.8" x14ac:dyDescent="0.25">
      <c r="A20900" s="47">
        <v>43613</v>
      </c>
      <c r="B20900" s="45" t="str">
        <f t="shared" si="678"/>
        <v>May</v>
      </c>
      <c r="C20900" s="53">
        <f t="shared" si="679"/>
        <v>2019</v>
      </c>
      <c r="D20900" s="43" t="s">
        <v>124</v>
      </c>
      <c r="E20900" s="132">
        <v>9.5647499999999983</v>
      </c>
    </row>
    <row r="20901" spans="1:5" ht="13.8" x14ac:dyDescent="0.25">
      <c r="A20901" s="47">
        <v>43613</v>
      </c>
      <c r="B20901" s="45" t="str">
        <f t="shared" si="678"/>
        <v>May</v>
      </c>
      <c r="C20901" s="53">
        <f t="shared" si="679"/>
        <v>2019</v>
      </c>
      <c r="D20901" s="43" t="s">
        <v>125</v>
      </c>
      <c r="E20901" s="132">
        <v>8.5564999999999998</v>
      </c>
    </row>
    <row r="20902" spans="1:5" ht="13.8" x14ac:dyDescent="0.25">
      <c r="A20902" s="47">
        <v>43613</v>
      </c>
      <c r="B20902" s="45" t="str">
        <f t="shared" si="678"/>
        <v>May</v>
      </c>
      <c r="C20902" s="53">
        <f t="shared" si="679"/>
        <v>2019</v>
      </c>
      <c r="D20902" s="43" t="s">
        <v>126</v>
      </c>
      <c r="E20902" s="132">
        <v>8.8952500000000008</v>
      </c>
    </row>
    <row r="20903" spans="1:5" ht="13.8" x14ac:dyDescent="0.25">
      <c r="A20903" s="47">
        <v>43613</v>
      </c>
      <c r="B20903" s="45" t="str">
        <f t="shared" si="678"/>
        <v>May</v>
      </c>
      <c r="C20903" s="53">
        <f t="shared" si="679"/>
        <v>2019</v>
      </c>
      <c r="D20903" s="43" t="s">
        <v>127</v>
      </c>
      <c r="E20903" s="132">
        <v>8.6107499999999995</v>
      </c>
    </row>
    <row r="20904" spans="1:5" ht="13.8" x14ac:dyDescent="0.25">
      <c r="A20904" s="47">
        <v>43613</v>
      </c>
      <c r="B20904" s="45" t="str">
        <f t="shared" si="678"/>
        <v>May</v>
      </c>
      <c r="C20904" s="53">
        <f t="shared" si="679"/>
        <v>2019</v>
      </c>
      <c r="D20904" s="43" t="s">
        <v>105</v>
      </c>
      <c r="E20904" s="132">
        <v>6.7307500000000005</v>
      </c>
    </row>
    <row r="20905" spans="1:5" ht="13.8" x14ac:dyDescent="0.25">
      <c r="A20905" s="47">
        <v>43613</v>
      </c>
      <c r="B20905" s="45" t="str">
        <f t="shared" si="678"/>
        <v>May</v>
      </c>
      <c r="C20905" s="53">
        <f t="shared" si="679"/>
        <v>2019</v>
      </c>
      <c r="D20905" s="43" t="s">
        <v>128</v>
      </c>
      <c r="E20905" s="132">
        <v>8.5302500000000006</v>
      </c>
    </row>
    <row r="20906" spans="1:5" ht="13.8" x14ac:dyDescent="0.25">
      <c r="A20906" s="47">
        <v>43620</v>
      </c>
      <c r="B20906" s="45" t="str">
        <f t="shared" si="678"/>
        <v>June</v>
      </c>
      <c r="C20906" s="53">
        <f t="shared" si="679"/>
        <v>2019</v>
      </c>
      <c r="D20906" s="43" t="s">
        <v>131</v>
      </c>
    </row>
    <row r="20907" spans="1:5" ht="13.8" x14ac:dyDescent="0.25">
      <c r="A20907" s="47">
        <v>43620</v>
      </c>
      <c r="B20907" s="45" t="str">
        <f t="shared" si="678"/>
        <v>June</v>
      </c>
      <c r="C20907" s="53">
        <f t="shared" si="679"/>
        <v>2019</v>
      </c>
      <c r="D20907" s="43" t="s">
        <v>115</v>
      </c>
    </row>
    <row r="20908" spans="1:5" ht="13.8" x14ac:dyDescent="0.25">
      <c r="A20908" s="47">
        <v>43620</v>
      </c>
      <c r="B20908" s="45" t="str">
        <f t="shared" si="678"/>
        <v>June</v>
      </c>
      <c r="C20908" s="53">
        <f t="shared" si="679"/>
        <v>2019</v>
      </c>
      <c r="D20908" s="43" t="s">
        <v>95</v>
      </c>
    </row>
    <row r="20909" spans="1:5" ht="13.8" x14ac:dyDescent="0.25">
      <c r="A20909" s="47">
        <v>43620</v>
      </c>
      <c r="B20909" s="45" t="str">
        <f t="shared" si="678"/>
        <v>June</v>
      </c>
      <c r="C20909" s="53">
        <f t="shared" si="679"/>
        <v>2019</v>
      </c>
      <c r="D20909" s="43" t="s">
        <v>96</v>
      </c>
    </row>
    <row r="20910" spans="1:5" ht="13.8" x14ac:dyDescent="0.25">
      <c r="A20910" s="47">
        <v>43620</v>
      </c>
      <c r="B20910" s="45" t="str">
        <f t="shared" si="678"/>
        <v>June</v>
      </c>
      <c r="C20910" s="53">
        <f t="shared" si="679"/>
        <v>2019</v>
      </c>
      <c r="D20910" s="43" t="s">
        <v>97</v>
      </c>
    </row>
    <row r="20911" spans="1:5" ht="13.8" x14ac:dyDescent="0.25">
      <c r="A20911" s="47">
        <v>43620</v>
      </c>
      <c r="B20911" s="45" t="str">
        <f t="shared" si="678"/>
        <v>June</v>
      </c>
      <c r="C20911" s="53">
        <f t="shared" si="679"/>
        <v>2019</v>
      </c>
      <c r="D20911" s="43" t="s">
        <v>98</v>
      </c>
    </row>
    <row r="20912" spans="1:5" ht="15.6" x14ac:dyDescent="0.3">
      <c r="A20912" s="47">
        <v>43620</v>
      </c>
      <c r="B20912" s="45" t="str">
        <f t="shared" si="678"/>
        <v>June</v>
      </c>
      <c r="C20912" s="53">
        <f t="shared" si="679"/>
        <v>2019</v>
      </c>
      <c r="D20912" s="130" t="s">
        <v>136</v>
      </c>
    </row>
    <row r="20913" spans="1:5" ht="13.8" x14ac:dyDescent="0.25">
      <c r="A20913" s="47">
        <v>43620</v>
      </c>
      <c r="B20913" s="45" t="str">
        <f t="shared" si="678"/>
        <v>June</v>
      </c>
      <c r="C20913" s="53">
        <f t="shared" si="679"/>
        <v>2019</v>
      </c>
      <c r="D20913" s="43" t="s">
        <v>118</v>
      </c>
    </row>
    <row r="20914" spans="1:5" ht="13.8" x14ac:dyDescent="0.25">
      <c r="A20914" s="47">
        <v>43620</v>
      </c>
      <c r="B20914" s="45" t="str">
        <f t="shared" si="678"/>
        <v>June</v>
      </c>
      <c r="C20914" s="53">
        <f t="shared" si="679"/>
        <v>2019</v>
      </c>
      <c r="D20914" s="43" t="s">
        <v>102</v>
      </c>
    </row>
    <row r="20915" spans="1:5" ht="13.8" x14ac:dyDescent="0.25">
      <c r="A20915" s="47">
        <v>43620</v>
      </c>
      <c r="B20915" s="45" t="str">
        <f t="shared" si="678"/>
        <v>June</v>
      </c>
      <c r="C20915" s="53">
        <f t="shared" si="679"/>
        <v>2019</v>
      </c>
      <c r="D20915" s="43" t="s">
        <v>119</v>
      </c>
    </row>
    <row r="20916" spans="1:5" ht="13.8" x14ac:dyDescent="0.25">
      <c r="A20916" s="47">
        <v>43620</v>
      </c>
      <c r="B20916" s="45" t="str">
        <f t="shared" si="678"/>
        <v>June</v>
      </c>
      <c r="C20916" s="53">
        <f t="shared" si="679"/>
        <v>2019</v>
      </c>
      <c r="D20916" s="43" t="s">
        <v>120</v>
      </c>
    </row>
    <row r="20917" spans="1:5" ht="13.8" x14ac:dyDescent="0.25">
      <c r="A20917" s="47">
        <v>43620</v>
      </c>
      <c r="B20917" s="45" t="str">
        <f t="shared" si="678"/>
        <v>June</v>
      </c>
      <c r="C20917" s="53">
        <f t="shared" si="679"/>
        <v>2019</v>
      </c>
      <c r="D20917" s="43" t="s">
        <v>103</v>
      </c>
    </row>
    <row r="20918" spans="1:5" ht="13.8" x14ac:dyDescent="0.25">
      <c r="A20918" s="47">
        <v>43620</v>
      </c>
      <c r="B20918" s="45" t="str">
        <f t="shared" si="678"/>
        <v>June</v>
      </c>
      <c r="C20918" s="53">
        <f t="shared" si="679"/>
        <v>2019</v>
      </c>
      <c r="D20918" s="43" t="s">
        <v>116</v>
      </c>
    </row>
    <row r="20919" spans="1:5" ht="13.8" x14ac:dyDescent="0.25">
      <c r="A20919" s="47">
        <v>43620</v>
      </c>
      <c r="B20919" s="45" t="str">
        <f t="shared" si="678"/>
        <v>June</v>
      </c>
      <c r="C20919" s="53">
        <f t="shared" si="679"/>
        <v>2019</v>
      </c>
      <c r="D20919" s="43" t="s">
        <v>104</v>
      </c>
      <c r="E20919" s="132">
        <v>14.070000000000002</v>
      </c>
    </row>
    <row r="20920" spans="1:5" ht="13.8" x14ac:dyDescent="0.25">
      <c r="A20920" s="47">
        <v>43620</v>
      </c>
      <c r="B20920" s="45" t="str">
        <f t="shared" si="678"/>
        <v>June</v>
      </c>
      <c r="C20920" s="53">
        <f t="shared" si="679"/>
        <v>2019</v>
      </c>
      <c r="D20920" s="43" t="s">
        <v>121</v>
      </c>
      <c r="E20920" s="132">
        <v>13.38</v>
      </c>
    </row>
    <row r="20921" spans="1:5" ht="13.8" x14ac:dyDescent="0.25">
      <c r="A20921" s="47">
        <v>43620</v>
      </c>
      <c r="B20921" s="45" t="str">
        <f t="shared" si="678"/>
        <v>June</v>
      </c>
      <c r="C20921" s="53">
        <f t="shared" si="679"/>
        <v>2019</v>
      </c>
      <c r="D20921" s="43" t="s">
        <v>122</v>
      </c>
      <c r="E20921" s="132">
        <v>12.12</v>
      </c>
    </row>
    <row r="20922" spans="1:5" ht="13.8" x14ac:dyDescent="0.25">
      <c r="A20922" s="47">
        <v>43620</v>
      </c>
      <c r="B20922" s="45" t="str">
        <f t="shared" si="678"/>
        <v>June</v>
      </c>
      <c r="C20922" s="53">
        <f t="shared" si="679"/>
        <v>2019</v>
      </c>
      <c r="D20922" s="43" t="s">
        <v>123</v>
      </c>
      <c r="E20922" s="132">
        <v>11.97</v>
      </c>
    </row>
    <row r="20923" spans="1:5" ht="13.8" x14ac:dyDescent="0.25">
      <c r="A20923" s="47">
        <v>43620</v>
      </c>
      <c r="B20923" s="45" t="str">
        <f t="shared" si="678"/>
        <v>June</v>
      </c>
      <c r="C20923" s="53">
        <f t="shared" si="679"/>
        <v>2019</v>
      </c>
      <c r="D20923" s="43" t="s">
        <v>99</v>
      </c>
      <c r="E20923" s="132">
        <v>10.07</v>
      </c>
    </row>
    <row r="20924" spans="1:5" ht="13.8" x14ac:dyDescent="0.25">
      <c r="A20924" s="47">
        <v>43620</v>
      </c>
      <c r="B20924" s="45" t="str">
        <f t="shared" si="678"/>
        <v>June</v>
      </c>
      <c r="C20924" s="53">
        <f t="shared" si="679"/>
        <v>2019</v>
      </c>
      <c r="D20924" s="43" t="s">
        <v>100</v>
      </c>
      <c r="E20924" s="132">
        <v>9.8049999999999997</v>
      </c>
    </row>
    <row r="20925" spans="1:5" ht="13.8" x14ac:dyDescent="0.25">
      <c r="A20925" s="47">
        <v>43620</v>
      </c>
      <c r="B20925" s="45" t="str">
        <f t="shared" si="678"/>
        <v>June</v>
      </c>
      <c r="C20925" s="53">
        <f t="shared" si="679"/>
        <v>2019</v>
      </c>
      <c r="D20925" s="43" t="s">
        <v>101</v>
      </c>
      <c r="E20925" s="132">
        <v>9.3810000000000002</v>
      </c>
    </row>
    <row r="20926" spans="1:5" ht="13.8" x14ac:dyDescent="0.25">
      <c r="A20926" s="47">
        <v>43620</v>
      </c>
      <c r="B20926" s="45" t="str">
        <f t="shared" si="678"/>
        <v>June</v>
      </c>
      <c r="C20926" s="53">
        <f t="shared" si="679"/>
        <v>2019</v>
      </c>
      <c r="D20926" s="43" t="s">
        <v>124</v>
      </c>
      <c r="E20926" s="132">
        <v>9.301499999999999</v>
      </c>
    </row>
    <row r="20927" spans="1:5" ht="13.8" x14ac:dyDescent="0.25">
      <c r="A20927" s="47">
        <v>43620</v>
      </c>
      <c r="B20927" s="45" t="str">
        <f t="shared" si="678"/>
        <v>June</v>
      </c>
      <c r="C20927" s="53">
        <f t="shared" si="679"/>
        <v>2019</v>
      </c>
      <c r="D20927" s="43" t="s">
        <v>125</v>
      </c>
      <c r="E20927" s="132">
        <v>8.3209999999999997</v>
      </c>
    </row>
    <row r="20928" spans="1:5" ht="13.8" x14ac:dyDescent="0.25">
      <c r="A20928" s="47">
        <v>43620</v>
      </c>
      <c r="B20928" s="45" t="str">
        <f t="shared" si="678"/>
        <v>June</v>
      </c>
      <c r="C20928" s="53">
        <f t="shared" si="679"/>
        <v>2019</v>
      </c>
      <c r="D20928" s="43" t="s">
        <v>126</v>
      </c>
      <c r="E20928" s="132">
        <v>8.6709999999999994</v>
      </c>
    </row>
    <row r="20929" spans="1:5" ht="13.8" x14ac:dyDescent="0.25">
      <c r="A20929" s="47">
        <v>43620</v>
      </c>
      <c r="B20929" s="45" t="str">
        <f t="shared" si="678"/>
        <v>June</v>
      </c>
      <c r="C20929" s="53">
        <f t="shared" si="679"/>
        <v>2019</v>
      </c>
      <c r="D20929" s="43" t="s">
        <v>127</v>
      </c>
      <c r="E20929" s="132">
        <v>8.410499999999999</v>
      </c>
    </row>
    <row r="20930" spans="1:5" ht="13.8" x14ac:dyDescent="0.25">
      <c r="A20930" s="47">
        <v>43620</v>
      </c>
      <c r="B20930" s="45" t="str">
        <f t="shared" si="678"/>
        <v>June</v>
      </c>
      <c r="C20930" s="53">
        <f t="shared" si="679"/>
        <v>2019</v>
      </c>
      <c r="D20930" s="43" t="s">
        <v>105</v>
      </c>
      <c r="E20930" s="132">
        <v>6.5455000000000005</v>
      </c>
    </row>
    <row r="20931" spans="1:5" ht="13.8" x14ac:dyDescent="0.25">
      <c r="A20931" s="47">
        <v>43620</v>
      </c>
      <c r="B20931" s="45" t="str">
        <f t="shared" si="678"/>
        <v>June</v>
      </c>
      <c r="C20931" s="53">
        <f t="shared" si="679"/>
        <v>2019</v>
      </c>
      <c r="D20931" s="43" t="s">
        <v>128</v>
      </c>
      <c r="E20931" s="132">
        <v>8.3584999999999994</v>
      </c>
    </row>
    <row r="20932" spans="1:5" ht="13.8" x14ac:dyDescent="0.25">
      <c r="A20932" s="47">
        <v>43627</v>
      </c>
      <c r="B20932" s="45" t="str">
        <f t="shared" si="678"/>
        <v>June</v>
      </c>
      <c r="C20932" s="53">
        <f t="shared" si="679"/>
        <v>2019</v>
      </c>
      <c r="D20932" s="43" t="s">
        <v>131</v>
      </c>
    </row>
    <row r="20933" spans="1:5" ht="13.8" x14ac:dyDescent="0.25">
      <c r="A20933" s="47">
        <v>43627</v>
      </c>
      <c r="B20933" s="45" t="str">
        <f t="shared" si="678"/>
        <v>June</v>
      </c>
      <c r="C20933" s="53">
        <f t="shared" si="679"/>
        <v>2019</v>
      </c>
      <c r="D20933" s="43" t="s">
        <v>115</v>
      </c>
    </row>
    <row r="20934" spans="1:5" ht="13.8" x14ac:dyDescent="0.25">
      <c r="A20934" s="47">
        <v>43627</v>
      </c>
      <c r="B20934" s="45" t="str">
        <f t="shared" si="678"/>
        <v>June</v>
      </c>
      <c r="C20934" s="53">
        <f t="shared" si="679"/>
        <v>2019</v>
      </c>
      <c r="D20934" s="43" t="s">
        <v>95</v>
      </c>
    </row>
    <row r="20935" spans="1:5" ht="13.8" x14ac:dyDescent="0.25">
      <c r="A20935" s="47">
        <v>43627</v>
      </c>
      <c r="B20935" s="45" t="str">
        <f t="shared" si="678"/>
        <v>June</v>
      </c>
      <c r="C20935" s="53">
        <f t="shared" si="679"/>
        <v>2019</v>
      </c>
      <c r="D20935" s="43" t="s">
        <v>96</v>
      </c>
    </row>
    <row r="20936" spans="1:5" ht="13.8" x14ac:dyDescent="0.25">
      <c r="A20936" s="47">
        <v>43627</v>
      </c>
      <c r="B20936" s="45" t="str">
        <f t="shared" si="678"/>
        <v>June</v>
      </c>
      <c r="C20936" s="53">
        <f t="shared" si="679"/>
        <v>2019</v>
      </c>
      <c r="D20936" s="43" t="s">
        <v>97</v>
      </c>
    </row>
    <row r="20937" spans="1:5" ht="13.8" x14ac:dyDescent="0.25">
      <c r="A20937" s="47">
        <v>43627</v>
      </c>
      <c r="B20937" s="45" t="str">
        <f t="shared" si="678"/>
        <v>June</v>
      </c>
      <c r="C20937" s="53">
        <f t="shared" si="679"/>
        <v>2019</v>
      </c>
      <c r="D20937" s="43" t="s">
        <v>98</v>
      </c>
    </row>
    <row r="20938" spans="1:5" ht="15.6" x14ac:dyDescent="0.3">
      <c r="A20938" s="47">
        <v>43627</v>
      </c>
      <c r="B20938" s="45" t="str">
        <f t="shared" si="678"/>
        <v>June</v>
      </c>
      <c r="C20938" s="53">
        <f t="shared" si="679"/>
        <v>2019</v>
      </c>
      <c r="D20938" s="130" t="s">
        <v>136</v>
      </c>
    </row>
    <row r="20939" spans="1:5" ht="13.8" x14ac:dyDescent="0.25">
      <c r="A20939" s="47">
        <v>43627</v>
      </c>
      <c r="B20939" s="45" t="str">
        <f t="shared" si="678"/>
        <v>June</v>
      </c>
      <c r="C20939" s="53">
        <f t="shared" si="679"/>
        <v>2019</v>
      </c>
      <c r="D20939" s="43" t="s">
        <v>118</v>
      </c>
    </row>
    <row r="20940" spans="1:5" ht="13.8" x14ac:dyDescent="0.25">
      <c r="A20940" s="47">
        <v>43627</v>
      </c>
      <c r="B20940" s="45" t="str">
        <f t="shared" si="678"/>
        <v>June</v>
      </c>
      <c r="C20940" s="53">
        <f t="shared" si="679"/>
        <v>2019</v>
      </c>
      <c r="D20940" s="43" t="s">
        <v>102</v>
      </c>
    </row>
    <row r="20941" spans="1:5" ht="13.8" x14ac:dyDescent="0.25">
      <c r="A20941" s="47">
        <v>43627</v>
      </c>
      <c r="B20941" s="45" t="str">
        <f t="shared" si="678"/>
        <v>June</v>
      </c>
      <c r="C20941" s="53">
        <f t="shared" si="679"/>
        <v>2019</v>
      </c>
      <c r="D20941" s="43" t="s">
        <v>119</v>
      </c>
    </row>
    <row r="20942" spans="1:5" ht="13.8" x14ac:dyDescent="0.25">
      <c r="A20942" s="47">
        <v>43627</v>
      </c>
      <c r="B20942" s="45" t="str">
        <f t="shared" si="678"/>
        <v>June</v>
      </c>
      <c r="C20942" s="53">
        <f t="shared" si="679"/>
        <v>2019</v>
      </c>
      <c r="D20942" s="43" t="s">
        <v>120</v>
      </c>
    </row>
    <row r="20943" spans="1:5" ht="13.8" x14ac:dyDescent="0.25">
      <c r="A20943" s="47">
        <v>43627</v>
      </c>
      <c r="B20943" s="45" t="str">
        <f t="shared" si="678"/>
        <v>June</v>
      </c>
      <c r="C20943" s="53">
        <f t="shared" si="679"/>
        <v>2019</v>
      </c>
      <c r="D20943" s="43" t="s">
        <v>103</v>
      </c>
    </row>
    <row r="20944" spans="1:5" ht="13.8" x14ac:dyDescent="0.25">
      <c r="A20944" s="47">
        <v>43627</v>
      </c>
      <c r="B20944" s="45" t="str">
        <f t="shared" si="678"/>
        <v>June</v>
      </c>
      <c r="C20944" s="53">
        <f t="shared" si="679"/>
        <v>2019</v>
      </c>
      <c r="D20944" s="43" t="s">
        <v>116</v>
      </c>
    </row>
    <row r="20945" spans="1:5" ht="13.8" x14ac:dyDescent="0.25">
      <c r="A20945" s="47">
        <v>43627</v>
      </c>
      <c r="B20945" s="45" t="str">
        <f t="shared" si="678"/>
        <v>June</v>
      </c>
      <c r="C20945" s="53">
        <f t="shared" si="679"/>
        <v>2019</v>
      </c>
      <c r="D20945" s="43" t="s">
        <v>104</v>
      </c>
      <c r="E20945" s="132">
        <v>13.483750000000001</v>
      </c>
    </row>
    <row r="20946" spans="1:5" ht="13.8" x14ac:dyDescent="0.25">
      <c r="A20946" s="47">
        <v>43627</v>
      </c>
      <c r="B20946" s="45" t="str">
        <f t="shared" si="678"/>
        <v>June</v>
      </c>
      <c r="C20946" s="53">
        <f t="shared" si="679"/>
        <v>2019</v>
      </c>
      <c r="D20946" s="43" t="s">
        <v>121</v>
      </c>
      <c r="E20946" s="132">
        <v>12.8225</v>
      </c>
    </row>
    <row r="20947" spans="1:5" ht="13.8" x14ac:dyDescent="0.25">
      <c r="A20947" s="47">
        <v>43627</v>
      </c>
      <c r="B20947" s="45" t="str">
        <f t="shared" si="678"/>
        <v>June</v>
      </c>
      <c r="C20947" s="53">
        <f t="shared" si="679"/>
        <v>2019</v>
      </c>
      <c r="D20947" s="43" t="s">
        <v>122</v>
      </c>
      <c r="E20947" s="132">
        <v>11.615</v>
      </c>
    </row>
    <row r="20948" spans="1:5" ht="13.8" x14ac:dyDescent="0.25">
      <c r="A20948" s="47">
        <v>43627</v>
      </c>
      <c r="B20948" s="45" t="str">
        <f t="shared" si="678"/>
        <v>June</v>
      </c>
      <c r="C20948" s="53">
        <f t="shared" si="679"/>
        <v>2019</v>
      </c>
      <c r="D20948" s="43" t="s">
        <v>123</v>
      </c>
      <c r="E20948" s="132">
        <v>11.47125</v>
      </c>
    </row>
    <row r="20949" spans="1:5" ht="13.8" x14ac:dyDescent="0.25">
      <c r="A20949" s="47">
        <v>43627</v>
      </c>
      <c r="B20949" s="45" t="str">
        <f t="shared" si="678"/>
        <v>June</v>
      </c>
      <c r="C20949" s="53">
        <f t="shared" si="679"/>
        <v>2019</v>
      </c>
      <c r="D20949" s="43" t="s">
        <v>99</v>
      </c>
      <c r="E20949" s="132">
        <v>9.7850000000000001</v>
      </c>
    </row>
    <row r="20950" spans="1:5" ht="13.8" x14ac:dyDescent="0.25">
      <c r="A20950" s="47">
        <v>43627</v>
      </c>
      <c r="B20950" s="45" t="str">
        <f t="shared" si="678"/>
        <v>June</v>
      </c>
      <c r="C20950" s="53">
        <f t="shared" si="679"/>
        <v>2019</v>
      </c>
      <c r="D20950" s="43" t="s">
        <v>100</v>
      </c>
      <c r="E20950" s="132">
        <v>9.5274999999999999</v>
      </c>
    </row>
    <row r="20951" spans="1:5" ht="13.8" x14ac:dyDescent="0.25">
      <c r="A20951" s="47">
        <v>43627</v>
      </c>
      <c r="B20951" s="45" t="str">
        <f t="shared" si="678"/>
        <v>June</v>
      </c>
      <c r="C20951" s="53">
        <f t="shared" si="679"/>
        <v>2019</v>
      </c>
      <c r="D20951" s="43" t="s">
        <v>101</v>
      </c>
      <c r="E20951" s="132">
        <v>9.115499999999999</v>
      </c>
    </row>
    <row r="20952" spans="1:5" ht="13.8" x14ac:dyDescent="0.25">
      <c r="A20952" s="47">
        <v>43627</v>
      </c>
      <c r="B20952" s="45" t="str">
        <f t="shared" si="678"/>
        <v>June</v>
      </c>
      <c r="C20952" s="53">
        <f t="shared" si="679"/>
        <v>2019</v>
      </c>
      <c r="D20952" s="43" t="s">
        <v>124</v>
      </c>
      <c r="E20952" s="132">
        <v>9.0382499999999997</v>
      </c>
    </row>
    <row r="20953" spans="1:5" ht="13.8" x14ac:dyDescent="0.25">
      <c r="A20953" s="47">
        <v>43627</v>
      </c>
      <c r="B20953" s="45" t="str">
        <f t="shared" si="678"/>
        <v>June</v>
      </c>
      <c r="C20953" s="53">
        <f t="shared" si="679"/>
        <v>2019</v>
      </c>
      <c r="D20953" s="43" t="s">
        <v>125</v>
      </c>
      <c r="E20953" s="132">
        <v>8.0855000000000015</v>
      </c>
    </row>
    <row r="20954" spans="1:5" ht="13.8" x14ac:dyDescent="0.25">
      <c r="A20954" s="47">
        <v>43627</v>
      </c>
      <c r="B20954" s="45" t="str">
        <f t="shared" si="678"/>
        <v>June</v>
      </c>
      <c r="C20954" s="53">
        <f t="shared" si="679"/>
        <v>2019</v>
      </c>
      <c r="D20954" s="43" t="s">
        <v>126</v>
      </c>
      <c r="E20954" s="132">
        <v>8.4467500000000015</v>
      </c>
    </row>
    <row r="20955" spans="1:5" ht="13.8" x14ac:dyDescent="0.25">
      <c r="A20955" s="47">
        <v>43627</v>
      </c>
      <c r="B20955" s="45" t="str">
        <f t="shared" si="678"/>
        <v>June</v>
      </c>
      <c r="C20955" s="53">
        <f t="shared" si="679"/>
        <v>2019</v>
      </c>
      <c r="D20955" s="43" t="s">
        <v>127</v>
      </c>
      <c r="E20955" s="132">
        <v>8.2102500000000003</v>
      </c>
    </row>
    <row r="20956" spans="1:5" ht="13.8" x14ac:dyDescent="0.25">
      <c r="A20956" s="47">
        <v>43627</v>
      </c>
      <c r="B20956" s="45" t="str">
        <f t="shared" ref="B20956:B21016" si="680">TEXT(A20956,"mmmm")</f>
        <v>June</v>
      </c>
      <c r="C20956" s="53">
        <f t="shared" ref="C20956:C21016" si="681">YEAR(A20956)</f>
        <v>2019</v>
      </c>
      <c r="D20956" s="43" t="s">
        <v>105</v>
      </c>
      <c r="E20956" s="132">
        <v>6.3602500000000006</v>
      </c>
    </row>
    <row r="20957" spans="1:5" ht="13.8" x14ac:dyDescent="0.25">
      <c r="A20957" s="47">
        <v>43627</v>
      </c>
      <c r="B20957" s="45" t="str">
        <f t="shared" si="680"/>
        <v>June</v>
      </c>
      <c r="C20957" s="53">
        <f t="shared" si="681"/>
        <v>2019</v>
      </c>
      <c r="D20957" s="43" t="s">
        <v>128</v>
      </c>
      <c r="E20957" s="132">
        <v>8.18675</v>
      </c>
    </row>
    <row r="20958" spans="1:5" ht="13.8" x14ac:dyDescent="0.25">
      <c r="A20958" s="47">
        <v>43634</v>
      </c>
      <c r="B20958" s="45" t="str">
        <f t="shared" si="680"/>
        <v>June</v>
      </c>
      <c r="C20958" s="53">
        <f t="shared" si="681"/>
        <v>2019</v>
      </c>
      <c r="D20958" s="43" t="s">
        <v>131</v>
      </c>
    </row>
    <row r="20959" spans="1:5" ht="13.8" x14ac:dyDescent="0.25">
      <c r="A20959" s="47">
        <v>43634</v>
      </c>
      <c r="B20959" s="45" t="str">
        <f t="shared" si="680"/>
        <v>June</v>
      </c>
      <c r="C20959" s="53">
        <f t="shared" si="681"/>
        <v>2019</v>
      </c>
      <c r="D20959" s="43" t="s">
        <v>115</v>
      </c>
    </row>
    <row r="20960" spans="1:5" ht="13.8" x14ac:dyDescent="0.25">
      <c r="A20960" s="47">
        <v>43634</v>
      </c>
      <c r="B20960" s="45" t="str">
        <f t="shared" si="680"/>
        <v>June</v>
      </c>
      <c r="C20960" s="53">
        <f t="shared" si="681"/>
        <v>2019</v>
      </c>
      <c r="D20960" s="43" t="s">
        <v>95</v>
      </c>
    </row>
    <row r="20961" spans="1:5" ht="13.8" x14ac:dyDescent="0.25">
      <c r="A20961" s="47">
        <v>43634</v>
      </c>
      <c r="B20961" s="45" t="str">
        <f t="shared" si="680"/>
        <v>June</v>
      </c>
      <c r="C20961" s="53">
        <f t="shared" si="681"/>
        <v>2019</v>
      </c>
      <c r="D20961" s="43" t="s">
        <v>96</v>
      </c>
    </row>
    <row r="20962" spans="1:5" ht="13.8" x14ac:dyDescent="0.25">
      <c r="A20962" s="47">
        <v>43634</v>
      </c>
      <c r="B20962" s="45" t="str">
        <f t="shared" si="680"/>
        <v>June</v>
      </c>
      <c r="C20962" s="53">
        <f t="shared" si="681"/>
        <v>2019</v>
      </c>
      <c r="D20962" s="43" t="s">
        <v>97</v>
      </c>
    </row>
    <row r="20963" spans="1:5" ht="13.8" x14ac:dyDescent="0.25">
      <c r="A20963" s="47">
        <v>43634</v>
      </c>
      <c r="B20963" s="45" t="str">
        <f t="shared" si="680"/>
        <v>June</v>
      </c>
      <c r="C20963" s="53">
        <f t="shared" si="681"/>
        <v>2019</v>
      </c>
      <c r="D20963" s="43" t="s">
        <v>98</v>
      </c>
    </row>
    <row r="20964" spans="1:5" ht="15.6" x14ac:dyDescent="0.3">
      <c r="A20964" s="47">
        <v>43634</v>
      </c>
      <c r="B20964" s="45" t="str">
        <f t="shared" si="680"/>
        <v>June</v>
      </c>
      <c r="C20964" s="53">
        <f t="shared" si="681"/>
        <v>2019</v>
      </c>
      <c r="D20964" s="130" t="s">
        <v>136</v>
      </c>
      <c r="E20964" s="132">
        <v>30.489500000000003</v>
      </c>
    </row>
    <row r="20965" spans="1:5" ht="13.8" x14ac:dyDescent="0.25">
      <c r="A20965" s="47">
        <v>43634</v>
      </c>
      <c r="B20965" s="45" t="str">
        <f t="shared" si="680"/>
        <v>June</v>
      </c>
      <c r="C20965" s="53">
        <f t="shared" si="681"/>
        <v>2019</v>
      </c>
      <c r="D20965" s="43" t="s">
        <v>118</v>
      </c>
      <c r="E20965" s="132">
        <v>28.010249999999996</v>
      </c>
    </row>
    <row r="20966" spans="1:5" ht="13.8" x14ac:dyDescent="0.25">
      <c r="A20966" s="47">
        <v>43634</v>
      </c>
      <c r="B20966" s="45" t="str">
        <f t="shared" si="680"/>
        <v>June</v>
      </c>
      <c r="C20966" s="53">
        <f t="shared" si="681"/>
        <v>2019</v>
      </c>
      <c r="D20966" s="43" t="s">
        <v>102</v>
      </c>
      <c r="E20966" s="132">
        <v>27.640999999999998</v>
      </c>
    </row>
    <row r="20967" spans="1:5" ht="13.8" x14ac:dyDescent="0.25">
      <c r="A20967" s="47">
        <v>43634</v>
      </c>
      <c r="B20967" s="45" t="str">
        <f t="shared" si="680"/>
        <v>June</v>
      </c>
      <c r="C20967" s="53">
        <f t="shared" si="681"/>
        <v>2019</v>
      </c>
      <c r="D20967" s="43" t="s">
        <v>119</v>
      </c>
      <c r="E20967" s="132">
        <v>26.744250000000001</v>
      </c>
    </row>
    <row r="20968" spans="1:5" ht="13.8" x14ac:dyDescent="0.25">
      <c r="A20968" s="47">
        <v>43634</v>
      </c>
      <c r="B20968" s="45" t="str">
        <f t="shared" si="680"/>
        <v>June</v>
      </c>
      <c r="C20968" s="53">
        <f t="shared" si="681"/>
        <v>2019</v>
      </c>
      <c r="D20968" s="43" t="s">
        <v>120</v>
      </c>
      <c r="E20968" s="132">
        <v>25.372749999999996</v>
      </c>
    </row>
    <row r="20969" spans="1:5" ht="13.8" x14ac:dyDescent="0.25">
      <c r="A20969" s="47">
        <v>43634</v>
      </c>
      <c r="B20969" s="45" t="str">
        <f t="shared" si="680"/>
        <v>June</v>
      </c>
      <c r="C20969" s="53">
        <f t="shared" si="681"/>
        <v>2019</v>
      </c>
      <c r="D20969" s="43" t="s">
        <v>103</v>
      </c>
      <c r="E20969" s="132">
        <v>24.475999999999999</v>
      </c>
    </row>
    <row r="20970" spans="1:5" ht="13.8" x14ac:dyDescent="0.25">
      <c r="A20970" s="47">
        <v>43634</v>
      </c>
      <c r="B20970" s="45" t="str">
        <f t="shared" si="680"/>
        <v>June</v>
      </c>
      <c r="C20970" s="53">
        <f t="shared" si="681"/>
        <v>2019</v>
      </c>
      <c r="D20970" s="43" t="s">
        <v>116</v>
      </c>
      <c r="E20970" s="132">
        <v>12.369000000000002</v>
      </c>
    </row>
    <row r="20971" spans="1:5" ht="13.8" x14ac:dyDescent="0.25">
      <c r="A20971" s="47">
        <v>43634</v>
      </c>
      <c r="B20971" s="45" t="str">
        <f t="shared" si="680"/>
        <v>June</v>
      </c>
      <c r="C20971" s="53">
        <f t="shared" si="681"/>
        <v>2019</v>
      </c>
      <c r="D20971" s="43" t="s">
        <v>104</v>
      </c>
      <c r="E20971" s="132">
        <v>12.663000000000002</v>
      </c>
    </row>
    <row r="20972" spans="1:5" ht="13.8" x14ac:dyDescent="0.25">
      <c r="A20972" s="47">
        <v>43634</v>
      </c>
      <c r="B20972" s="45" t="str">
        <f t="shared" si="680"/>
        <v>June</v>
      </c>
      <c r="C20972" s="53">
        <f t="shared" si="681"/>
        <v>2019</v>
      </c>
      <c r="D20972" s="43" t="s">
        <v>121</v>
      </c>
      <c r="E20972" s="132">
        <v>12.042</v>
      </c>
    </row>
    <row r="20973" spans="1:5" ht="13.8" x14ac:dyDescent="0.25">
      <c r="A20973" s="47">
        <v>43634</v>
      </c>
      <c r="B20973" s="45" t="str">
        <f t="shared" si="680"/>
        <v>June</v>
      </c>
      <c r="C20973" s="53">
        <f t="shared" si="681"/>
        <v>2019</v>
      </c>
      <c r="D20973" s="43" t="s">
        <v>122</v>
      </c>
      <c r="E20973" s="132">
        <v>10.907999999999999</v>
      </c>
    </row>
    <row r="20974" spans="1:5" ht="13.8" x14ac:dyDescent="0.25">
      <c r="A20974" s="47">
        <v>43634</v>
      </c>
      <c r="B20974" s="45" t="str">
        <f t="shared" si="680"/>
        <v>June</v>
      </c>
      <c r="C20974" s="53">
        <f t="shared" si="681"/>
        <v>2019</v>
      </c>
      <c r="D20974" s="43" t="s">
        <v>123</v>
      </c>
      <c r="E20974" s="132">
        <v>10.773</v>
      </c>
    </row>
    <row r="20975" spans="1:5" ht="13.8" x14ac:dyDescent="0.25">
      <c r="A20975" s="47">
        <v>43634</v>
      </c>
      <c r="B20975" s="45" t="str">
        <f t="shared" si="680"/>
        <v>June</v>
      </c>
      <c r="C20975" s="53">
        <f t="shared" si="681"/>
        <v>2019</v>
      </c>
      <c r="D20975" s="43" t="s">
        <v>99</v>
      </c>
      <c r="E20975" s="132">
        <v>9.8166666666666647</v>
      </c>
    </row>
    <row r="20976" spans="1:5" ht="13.8" x14ac:dyDescent="0.25">
      <c r="A20976" s="47">
        <v>43634</v>
      </c>
      <c r="B20976" s="45" t="str">
        <f t="shared" si="680"/>
        <v>June</v>
      </c>
      <c r="C20976" s="53">
        <f t="shared" si="681"/>
        <v>2019</v>
      </c>
      <c r="D20976" s="43" t="s">
        <v>100</v>
      </c>
      <c r="E20976" s="132">
        <v>9.5583333333333318</v>
      </c>
    </row>
    <row r="20977" spans="1:5" ht="13.8" x14ac:dyDescent="0.25">
      <c r="A20977" s="47">
        <v>43634</v>
      </c>
      <c r="B20977" s="45" t="str">
        <f t="shared" si="680"/>
        <v>June</v>
      </c>
      <c r="C20977" s="53">
        <f t="shared" si="681"/>
        <v>2019</v>
      </c>
      <c r="D20977" s="43" t="s">
        <v>101</v>
      </c>
      <c r="E20977" s="132">
        <v>9.1449999999999996</v>
      </c>
    </row>
    <row r="20978" spans="1:5" ht="13.8" x14ac:dyDescent="0.25">
      <c r="A20978" s="47">
        <v>43634</v>
      </c>
      <c r="B20978" s="45" t="str">
        <f t="shared" si="680"/>
        <v>June</v>
      </c>
      <c r="C20978" s="53">
        <f t="shared" si="681"/>
        <v>2019</v>
      </c>
      <c r="D20978" s="43" t="s">
        <v>124</v>
      </c>
      <c r="E20978" s="132">
        <v>9.067499999999999</v>
      </c>
    </row>
    <row r="20979" spans="1:5" ht="13.8" x14ac:dyDescent="0.25">
      <c r="A20979" s="47">
        <v>43634</v>
      </c>
      <c r="B20979" s="45" t="str">
        <f t="shared" si="680"/>
        <v>June</v>
      </c>
      <c r="C20979" s="53">
        <f t="shared" si="681"/>
        <v>2019</v>
      </c>
      <c r="D20979" s="43" t="s">
        <v>125</v>
      </c>
      <c r="E20979" s="132">
        <v>8.1116666666666664</v>
      </c>
    </row>
    <row r="20980" spans="1:5" ht="13.8" x14ac:dyDescent="0.25">
      <c r="A20980" s="47">
        <v>43634</v>
      </c>
      <c r="B20980" s="45" t="str">
        <f t="shared" si="680"/>
        <v>June</v>
      </c>
      <c r="C20980" s="53">
        <f t="shared" si="681"/>
        <v>2019</v>
      </c>
      <c r="D20980" s="43" t="s">
        <v>126</v>
      </c>
      <c r="E20980" s="132">
        <v>8.4716666666666658</v>
      </c>
    </row>
    <row r="20981" spans="1:5" ht="13.8" x14ac:dyDescent="0.25">
      <c r="A20981" s="47">
        <v>43634</v>
      </c>
      <c r="B20981" s="45" t="str">
        <f t="shared" si="680"/>
        <v>June</v>
      </c>
      <c r="C20981" s="53">
        <f t="shared" si="681"/>
        <v>2019</v>
      </c>
      <c r="D20981" s="43" t="s">
        <v>127</v>
      </c>
      <c r="E20981" s="132">
        <v>8.2324999999999982</v>
      </c>
    </row>
    <row r="20982" spans="1:5" ht="13.8" x14ac:dyDescent="0.25">
      <c r="A20982" s="47">
        <v>43634</v>
      </c>
      <c r="B20982" s="45" t="str">
        <f t="shared" si="680"/>
        <v>June</v>
      </c>
      <c r="C20982" s="53">
        <f t="shared" si="681"/>
        <v>2019</v>
      </c>
      <c r="D20982" s="43" t="s">
        <v>105</v>
      </c>
      <c r="E20982" s="132">
        <v>6.3808333333333334</v>
      </c>
    </row>
    <row r="20983" spans="1:5" ht="13.8" x14ac:dyDescent="0.25">
      <c r="A20983" s="47">
        <v>43634</v>
      </c>
      <c r="B20983" s="45" t="str">
        <f t="shared" si="680"/>
        <v>June</v>
      </c>
      <c r="C20983" s="53">
        <f t="shared" si="681"/>
        <v>2019</v>
      </c>
      <c r="D20983" s="43" t="s">
        <v>128</v>
      </c>
      <c r="E20983" s="132">
        <v>8.2058333333333326</v>
      </c>
    </row>
    <row r="20984" spans="1:5" ht="13.8" x14ac:dyDescent="0.25">
      <c r="A20984" s="47">
        <v>43641</v>
      </c>
      <c r="B20984" s="45" t="str">
        <f t="shared" si="680"/>
        <v>June</v>
      </c>
      <c r="C20984" s="53">
        <f t="shared" si="681"/>
        <v>2019</v>
      </c>
      <c r="D20984" s="43" t="s">
        <v>131</v>
      </c>
      <c r="E20984" s="132">
        <v>29.4025</v>
      </c>
    </row>
    <row r="20985" spans="1:5" ht="13.8" x14ac:dyDescent="0.25">
      <c r="A20985" s="47">
        <v>43641</v>
      </c>
      <c r="B20985" s="45" t="str">
        <f t="shared" si="680"/>
        <v>June</v>
      </c>
      <c r="C20985" s="53">
        <f t="shared" si="681"/>
        <v>2019</v>
      </c>
      <c r="D20985" s="43" t="s">
        <v>115</v>
      </c>
      <c r="E20985" s="132">
        <v>27.75</v>
      </c>
    </row>
    <row r="20986" spans="1:5" ht="13.8" x14ac:dyDescent="0.25">
      <c r="A20986" s="47">
        <v>43641</v>
      </c>
      <c r="B20986" s="45" t="str">
        <f t="shared" si="680"/>
        <v>June</v>
      </c>
      <c r="C20986" s="53">
        <f t="shared" si="681"/>
        <v>2019</v>
      </c>
      <c r="D20986" s="43" t="s">
        <v>95</v>
      </c>
      <c r="E20986" s="132">
        <v>24.605</v>
      </c>
    </row>
    <row r="20987" spans="1:5" ht="13.8" x14ac:dyDescent="0.25">
      <c r="A20987" s="47">
        <v>43641</v>
      </c>
      <c r="B20987" s="45" t="str">
        <f t="shared" si="680"/>
        <v>June</v>
      </c>
      <c r="C20987" s="53">
        <f t="shared" si="681"/>
        <v>2019</v>
      </c>
      <c r="D20987" s="43" t="s">
        <v>96</v>
      </c>
      <c r="E20987" s="132">
        <v>23.495000000000001</v>
      </c>
    </row>
    <row r="20988" spans="1:5" ht="13.8" x14ac:dyDescent="0.25">
      <c r="A20988" s="47">
        <v>43641</v>
      </c>
      <c r="B20988" s="45" t="str">
        <f t="shared" si="680"/>
        <v>June</v>
      </c>
      <c r="C20988" s="53">
        <f t="shared" si="681"/>
        <v>2019</v>
      </c>
      <c r="D20988" s="43" t="s">
        <v>97</v>
      </c>
      <c r="E20988" s="132">
        <v>22.385000000000002</v>
      </c>
    </row>
    <row r="20989" spans="1:5" ht="13.8" x14ac:dyDescent="0.25">
      <c r="A20989" s="47">
        <v>43641</v>
      </c>
      <c r="B20989" s="45" t="str">
        <f t="shared" si="680"/>
        <v>June</v>
      </c>
      <c r="C20989" s="53">
        <f t="shared" si="681"/>
        <v>2019</v>
      </c>
      <c r="D20989" s="43" t="s">
        <v>98</v>
      </c>
      <c r="E20989" s="132">
        <v>17.574999999999999</v>
      </c>
    </row>
    <row r="20990" spans="1:5" ht="15.6" x14ac:dyDescent="0.3">
      <c r="A20990" s="47">
        <v>43641</v>
      </c>
      <c r="B20990" s="45" t="str">
        <f t="shared" si="680"/>
        <v>June</v>
      </c>
      <c r="C20990" s="53">
        <f t="shared" si="681"/>
        <v>2019</v>
      </c>
      <c r="D20990" s="130" t="s">
        <v>136</v>
      </c>
      <c r="E20990" s="132">
        <v>26.732500000000002</v>
      </c>
    </row>
    <row r="20991" spans="1:5" ht="13.8" x14ac:dyDescent="0.25">
      <c r="A20991" s="47">
        <v>43641</v>
      </c>
      <c r="B20991" s="45" t="str">
        <f t="shared" si="680"/>
        <v>June</v>
      </c>
      <c r="C20991" s="53">
        <f t="shared" si="681"/>
        <v>2019</v>
      </c>
      <c r="D20991" s="43" t="s">
        <v>118</v>
      </c>
      <c r="E20991" s="132">
        <v>24.55875</v>
      </c>
    </row>
    <row r="20992" spans="1:5" ht="13.8" x14ac:dyDescent="0.25">
      <c r="A20992" s="47">
        <v>43641</v>
      </c>
      <c r="B20992" s="45" t="str">
        <f t="shared" si="680"/>
        <v>June</v>
      </c>
      <c r="C20992" s="53">
        <f t="shared" si="681"/>
        <v>2019</v>
      </c>
      <c r="D20992" s="43" t="s">
        <v>102</v>
      </c>
      <c r="E20992" s="132">
        <v>24.234999999999999</v>
      </c>
    </row>
    <row r="20993" spans="1:5" ht="13.8" x14ac:dyDescent="0.25">
      <c r="A20993" s="47">
        <v>43641</v>
      </c>
      <c r="B20993" s="45" t="str">
        <f t="shared" si="680"/>
        <v>June</v>
      </c>
      <c r="C20993" s="53">
        <f t="shared" si="681"/>
        <v>2019</v>
      </c>
      <c r="D20993" s="43" t="s">
        <v>119</v>
      </c>
      <c r="E20993" s="132">
        <v>23.44875</v>
      </c>
    </row>
    <row r="20994" spans="1:5" ht="13.8" x14ac:dyDescent="0.25">
      <c r="A20994" s="47">
        <v>43641</v>
      </c>
      <c r="B20994" s="45" t="str">
        <f t="shared" si="680"/>
        <v>June</v>
      </c>
      <c r="C20994" s="53">
        <f t="shared" si="681"/>
        <v>2019</v>
      </c>
      <c r="D20994" s="43" t="s">
        <v>120</v>
      </c>
      <c r="E20994" s="132">
        <v>22.24625</v>
      </c>
    </row>
    <row r="20995" spans="1:5" ht="13.8" x14ac:dyDescent="0.25">
      <c r="A20995" s="47">
        <v>43641</v>
      </c>
      <c r="B20995" s="45" t="str">
        <f t="shared" si="680"/>
        <v>June</v>
      </c>
      <c r="C20995" s="53">
        <f t="shared" si="681"/>
        <v>2019</v>
      </c>
      <c r="D20995" s="43" t="s">
        <v>103</v>
      </c>
      <c r="E20995" s="132">
        <v>21.46</v>
      </c>
    </row>
    <row r="20996" spans="1:5" ht="13.8" x14ac:dyDescent="0.25">
      <c r="A20996" s="47">
        <v>43641</v>
      </c>
      <c r="B20996" s="45" t="str">
        <f t="shared" si="680"/>
        <v>June</v>
      </c>
      <c r="C20996" s="53">
        <f t="shared" si="681"/>
        <v>2019</v>
      </c>
      <c r="D20996" s="43" t="s">
        <v>116</v>
      </c>
    </row>
    <row r="20997" spans="1:5" ht="13.8" x14ac:dyDescent="0.25">
      <c r="A20997" s="47">
        <v>43641</v>
      </c>
      <c r="B20997" s="45" t="str">
        <f t="shared" si="680"/>
        <v>June</v>
      </c>
      <c r="C20997" s="53">
        <f t="shared" si="681"/>
        <v>2019</v>
      </c>
      <c r="D20997" s="43" t="s">
        <v>104</v>
      </c>
      <c r="E20997" s="132">
        <v>12.897500000000001</v>
      </c>
    </row>
    <row r="20998" spans="1:5" ht="13.8" x14ac:dyDescent="0.25">
      <c r="A20998" s="47">
        <v>43641</v>
      </c>
      <c r="B20998" s="45" t="str">
        <f t="shared" si="680"/>
        <v>June</v>
      </c>
      <c r="C20998" s="53">
        <f t="shared" si="681"/>
        <v>2019</v>
      </c>
      <c r="D20998" s="43" t="s">
        <v>121</v>
      </c>
      <c r="E20998" s="132">
        <v>12.265000000000001</v>
      </c>
    </row>
    <row r="20999" spans="1:5" ht="13.8" x14ac:dyDescent="0.25">
      <c r="A20999" s="47">
        <v>43641</v>
      </c>
      <c r="B20999" s="45" t="str">
        <f t="shared" si="680"/>
        <v>June</v>
      </c>
      <c r="C20999" s="53">
        <f t="shared" si="681"/>
        <v>2019</v>
      </c>
      <c r="D20999" s="43" t="s">
        <v>122</v>
      </c>
      <c r="E20999" s="132">
        <v>11.11</v>
      </c>
    </row>
    <row r="21000" spans="1:5" ht="13.8" x14ac:dyDescent="0.25">
      <c r="A21000" s="47">
        <v>43641</v>
      </c>
      <c r="B21000" s="45" t="str">
        <f t="shared" si="680"/>
        <v>June</v>
      </c>
      <c r="C21000" s="53">
        <f t="shared" si="681"/>
        <v>2019</v>
      </c>
      <c r="D21000" s="43" t="s">
        <v>123</v>
      </c>
      <c r="E21000" s="132">
        <v>10.9725</v>
      </c>
    </row>
    <row r="21001" spans="1:5" ht="13.8" x14ac:dyDescent="0.25">
      <c r="A21001" s="47">
        <v>43641</v>
      </c>
      <c r="B21001" s="45" t="str">
        <f t="shared" si="680"/>
        <v>June</v>
      </c>
      <c r="C21001" s="53">
        <f t="shared" si="681"/>
        <v>2019</v>
      </c>
      <c r="D21001" s="43" t="s">
        <v>99</v>
      </c>
      <c r="E21001" s="132">
        <v>10.576666666666664</v>
      </c>
    </row>
    <row r="21002" spans="1:5" ht="13.8" x14ac:dyDescent="0.25">
      <c r="A21002" s="47">
        <v>43641</v>
      </c>
      <c r="B21002" s="45" t="str">
        <f t="shared" si="680"/>
        <v>June</v>
      </c>
      <c r="C21002" s="53">
        <f t="shared" si="681"/>
        <v>2019</v>
      </c>
      <c r="D21002" s="43" t="s">
        <v>100</v>
      </c>
      <c r="E21002" s="132">
        <v>10.298333333333332</v>
      </c>
    </row>
    <row r="21003" spans="1:5" ht="13.8" x14ac:dyDescent="0.25">
      <c r="A21003" s="47">
        <v>43641</v>
      </c>
      <c r="B21003" s="45" t="str">
        <f t="shared" si="680"/>
        <v>June</v>
      </c>
      <c r="C21003" s="53">
        <f t="shared" si="681"/>
        <v>2019</v>
      </c>
      <c r="D21003" s="43" t="s">
        <v>101</v>
      </c>
      <c r="E21003" s="132">
        <v>9.8529999999999998</v>
      </c>
    </row>
    <row r="21004" spans="1:5" ht="13.8" x14ac:dyDescent="0.25">
      <c r="A21004" s="47">
        <v>43641</v>
      </c>
      <c r="B21004" s="45" t="str">
        <f t="shared" si="680"/>
        <v>June</v>
      </c>
      <c r="C21004" s="53">
        <f t="shared" si="681"/>
        <v>2019</v>
      </c>
      <c r="D21004" s="43" t="s">
        <v>124</v>
      </c>
      <c r="E21004" s="132">
        <v>9.769499999999999</v>
      </c>
    </row>
    <row r="21005" spans="1:5" ht="13.8" x14ac:dyDescent="0.25">
      <c r="A21005" s="47">
        <v>43641</v>
      </c>
      <c r="B21005" s="45" t="str">
        <f t="shared" si="680"/>
        <v>June</v>
      </c>
      <c r="C21005" s="53">
        <f t="shared" si="681"/>
        <v>2019</v>
      </c>
      <c r="D21005" s="43" t="s">
        <v>125</v>
      </c>
      <c r="E21005" s="132">
        <v>8.7396666666666665</v>
      </c>
    </row>
    <row r="21006" spans="1:5" ht="13.8" x14ac:dyDescent="0.25">
      <c r="A21006" s="47">
        <v>43641</v>
      </c>
      <c r="B21006" s="45" t="str">
        <f t="shared" si="680"/>
        <v>June</v>
      </c>
      <c r="C21006" s="53">
        <f t="shared" si="681"/>
        <v>2019</v>
      </c>
      <c r="D21006" s="43" t="s">
        <v>126</v>
      </c>
      <c r="E21006" s="132">
        <v>9.0696666666666665</v>
      </c>
    </row>
    <row r="21007" spans="1:5" ht="13.8" x14ac:dyDescent="0.25">
      <c r="A21007" s="47">
        <v>43641</v>
      </c>
      <c r="B21007" s="45" t="str">
        <f t="shared" si="680"/>
        <v>June</v>
      </c>
      <c r="C21007" s="53">
        <f t="shared" si="681"/>
        <v>2019</v>
      </c>
      <c r="D21007" s="43" t="s">
        <v>127</v>
      </c>
      <c r="E21007" s="132">
        <v>8.7665000000000006</v>
      </c>
    </row>
    <row r="21008" spans="1:5" ht="13.8" x14ac:dyDescent="0.25">
      <c r="A21008" s="47">
        <v>43641</v>
      </c>
      <c r="B21008" s="45" t="str">
        <f t="shared" si="680"/>
        <v>June</v>
      </c>
      <c r="C21008" s="53">
        <f t="shared" si="681"/>
        <v>2019</v>
      </c>
      <c r="D21008" s="43" t="s">
        <v>105</v>
      </c>
      <c r="E21008" s="132">
        <v>6.8748333333333331</v>
      </c>
    </row>
    <row r="21009" spans="1:5" ht="13.8" x14ac:dyDescent="0.25">
      <c r="A21009" s="47">
        <v>43641</v>
      </c>
      <c r="B21009" s="45" t="str">
        <f t="shared" si="680"/>
        <v>June</v>
      </c>
      <c r="C21009" s="53">
        <f t="shared" si="681"/>
        <v>2019</v>
      </c>
      <c r="D21009" s="43" t="s">
        <v>128</v>
      </c>
      <c r="E21009" s="132">
        <v>8.6638333333333328</v>
      </c>
    </row>
    <row r="21010" spans="1:5" ht="13.8" x14ac:dyDescent="0.25">
      <c r="A21010" s="47">
        <v>43648</v>
      </c>
      <c r="B21010" s="45" t="str">
        <f t="shared" si="680"/>
        <v>July</v>
      </c>
      <c r="C21010" s="53">
        <f t="shared" si="681"/>
        <v>2019</v>
      </c>
      <c r="D21010" s="43" t="s">
        <v>131</v>
      </c>
      <c r="E21010" s="132">
        <v>28.62875</v>
      </c>
    </row>
    <row r="21011" spans="1:5" ht="13.8" x14ac:dyDescent="0.25">
      <c r="A21011" s="47">
        <v>43648</v>
      </c>
      <c r="B21011" s="45" t="str">
        <f t="shared" si="680"/>
        <v>July</v>
      </c>
      <c r="C21011" s="53">
        <f t="shared" si="681"/>
        <v>2019</v>
      </c>
      <c r="D21011" s="43" t="s">
        <v>115</v>
      </c>
      <c r="E21011" s="132">
        <v>29.25</v>
      </c>
    </row>
    <row r="21012" spans="1:5" ht="13.8" x14ac:dyDescent="0.25">
      <c r="A21012" s="47">
        <v>43648</v>
      </c>
      <c r="B21012" s="45" t="str">
        <f t="shared" si="680"/>
        <v>July</v>
      </c>
      <c r="C21012" s="53">
        <f t="shared" si="681"/>
        <v>2019</v>
      </c>
      <c r="D21012" s="43" t="s">
        <v>95</v>
      </c>
      <c r="E21012" s="132">
        <v>25.934999999999999</v>
      </c>
    </row>
    <row r="21013" spans="1:5" ht="13.8" x14ac:dyDescent="0.25">
      <c r="A21013" s="47">
        <v>43648</v>
      </c>
      <c r="B21013" s="45" t="str">
        <f t="shared" si="680"/>
        <v>July</v>
      </c>
      <c r="C21013" s="53">
        <f t="shared" si="681"/>
        <v>2019</v>
      </c>
      <c r="D21013" s="43" t="s">
        <v>96</v>
      </c>
      <c r="E21013" s="132">
        <v>24.765000000000001</v>
      </c>
    </row>
    <row r="21014" spans="1:5" ht="13.8" x14ac:dyDescent="0.25">
      <c r="A21014" s="47">
        <v>43648</v>
      </c>
      <c r="B21014" s="45" t="str">
        <f t="shared" si="680"/>
        <v>July</v>
      </c>
      <c r="C21014" s="53">
        <f t="shared" si="681"/>
        <v>2019</v>
      </c>
      <c r="D21014" s="43" t="s">
        <v>97</v>
      </c>
      <c r="E21014" s="132">
        <v>23.594999999999999</v>
      </c>
    </row>
    <row r="21015" spans="1:5" ht="13.8" x14ac:dyDescent="0.25">
      <c r="A21015" s="47">
        <v>43648</v>
      </c>
      <c r="B21015" s="45" t="str">
        <f t="shared" si="680"/>
        <v>July</v>
      </c>
      <c r="C21015" s="53">
        <f t="shared" si="681"/>
        <v>2019</v>
      </c>
      <c r="D21015" s="43" t="s">
        <v>98</v>
      </c>
      <c r="E21015" s="132">
        <v>18.524999999999999</v>
      </c>
    </row>
    <row r="21016" spans="1:5" ht="15.6" x14ac:dyDescent="0.3">
      <c r="A21016" s="47">
        <v>43648</v>
      </c>
      <c r="B21016" s="45" t="str">
        <f t="shared" si="680"/>
        <v>July</v>
      </c>
      <c r="C21016" s="53">
        <f t="shared" si="681"/>
        <v>2019</v>
      </c>
      <c r="D21016" s="130" t="s">
        <v>136</v>
      </c>
      <c r="E21016" s="132">
        <v>28.177499999999998</v>
      </c>
    </row>
    <row r="21017" spans="1:5" ht="13.8" x14ac:dyDescent="0.25">
      <c r="A21017" s="47">
        <v>43648</v>
      </c>
      <c r="B21017" s="45" t="str">
        <f t="shared" ref="B21017:B21078" si="682">TEXT(A21017,"mmmm")</f>
        <v>July</v>
      </c>
      <c r="C21017" s="53">
        <f t="shared" ref="C21017:C21078" si="683">YEAR(A21017)</f>
        <v>2019</v>
      </c>
      <c r="D21017" s="43" t="s">
        <v>118</v>
      </c>
      <c r="E21017" s="132">
        <v>25.88625</v>
      </c>
    </row>
    <row r="21018" spans="1:5" ht="13.8" x14ac:dyDescent="0.25">
      <c r="A21018" s="47">
        <v>43648</v>
      </c>
      <c r="B21018" s="45" t="str">
        <f t="shared" si="682"/>
        <v>July</v>
      </c>
      <c r="C21018" s="53">
        <f t="shared" si="683"/>
        <v>2019</v>
      </c>
      <c r="D21018" s="43" t="s">
        <v>102</v>
      </c>
      <c r="E21018" s="132">
        <v>25.545000000000002</v>
      </c>
    </row>
    <row r="21019" spans="1:5" ht="13.8" x14ac:dyDescent="0.25">
      <c r="A21019" s="47">
        <v>43648</v>
      </c>
      <c r="B21019" s="45" t="str">
        <f t="shared" si="682"/>
        <v>July</v>
      </c>
      <c r="C21019" s="53">
        <f t="shared" si="683"/>
        <v>2019</v>
      </c>
      <c r="D21019" s="43" t="s">
        <v>119</v>
      </c>
      <c r="E21019" s="132">
        <v>24.716249999999999</v>
      </c>
    </row>
    <row r="21020" spans="1:5" ht="13.8" x14ac:dyDescent="0.25">
      <c r="A21020" s="47">
        <v>43648</v>
      </c>
      <c r="B21020" s="45" t="str">
        <f t="shared" si="682"/>
        <v>July</v>
      </c>
      <c r="C21020" s="53">
        <f t="shared" si="683"/>
        <v>2019</v>
      </c>
      <c r="D21020" s="43" t="s">
        <v>120</v>
      </c>
      <c r="E21020" s="132">
        <v>23.44875</v>
      </c>
    </row>
    <row r="21021" spans="1:5" ht="13.8" x14ac:dyDescent="0.25">
      <c r="A21021" s="47">
        <v>43648</v>
      </c>
      <c r="B21021" s="45" t="str">
        <f t="shared" si="682"/>
        <v>July</v>
      </c>
      <c r="C21021" s="53">
        <f t="shared" si="683"/>
        <v>2019</v>
      </c>
      <c r="D21021" s="43" t="s">
        <v>103</v>
      </c>
      <c r="E21021" s="132">
        <v>22.62</v>
      </c>
    </row>
    <row r="21022" spans="1:5" ht="13.8" x14ac:dyDescent="0.25">
      <c r="A21022" s="47">
        <v>43648</v>
      </c>
      <c r="B21022" s="45" t="str">
        <f t="shared" si="682"/>
        <v>July</v>
      </c>
      <c r="C21022" s="53">
        <f t="shared" si="683"/>
        <v>2019</v>
      </c>
      <c r="D21022" s="43" t="s">
        <v>116</v>
      </c>
      <c r="E21022" s="132">
        <v>11.97</v>
      </c>
    </row>
    <row r="21023" spans="1:5" ht="13.8" x14ac:dyDescent="0.25">
      <c r="A21023" s="47">
        <v>43648</v>
      </c>
      <c r="B21023" s="45" t="str">
        <f t="shared" si="682"/>
        <v>July</v>
      </c>
      <c r="C21023" s="53">
        <f t="shared" si="683"/>
        <v>2019</v>
      </c>
      <c r="D21023" s="43" t="s">
        <v>104</v>
      </c>
      <c r="E21023" s="132">
        <v>12.897500000000001</v>
      </c>
    </row>
    <row r="21024" spans="1:5" ht="13.8" x14ac:dyDescent="0.25">
      <c r="A21024" s="47">
        <v>43648</v>
      </c>
      <c r="B21024" s="45" t="str">
        <f t="shared" si="682"/>
        <v>July</v>
      </c>
      <c r="C21024" s="53">
        <f t="shared" si="683"/>
        <v>2019</v>
      </c>
      <c r="D21024" s="43" t="s">
        <v>121</v>
      </c>
      <c r="E21024" s="132">
        <v>12.265000000000001</v>
      </c>
    </row>
    <row r="21025" spans="1:5" ht="13.8" x14ac:dyDescent="0.25">
      <c r="A21025" s="47">
        <v>43648</v>
      </c>
      <c r="B21025" s="45" t="str">
        <f t="shared" si="682"/>
        <v>July</v>
      </c>
      <c r="C21025" s="53">
        <f t="shared" si="683"/>
        <v>2019</v>
      </c>
      <c r="D21025" s="43" t="s">
        <v>122</v>
      </c>
      <c r="E21025" s="132">
        <v>11.11</v>
      </c>
    </row>
    <row r="21026" spans="1:5" ht="13.8" x14ac:dyDescent="0.25">
      <c r="A21026" s="47">
        <v>43648</v>
      </c>
      <c r="B21026" s="45" t="str">
        <f t="shared" si="682"/>
        <v>July</v>
      </c>
      <c r="C21026" s="53">
        <f t="shared" si="683"/>
        <v>2019</v>
      </c>
      <c r="D21026" s="43" t="s">
        <v>123</v>
      </c>
      <c r="E21026" s="132">
        <v>10.9725</v>
      </c>
    </row>
    <row r="21027" spans="1:5" ht="13.8" x14ac:dyDescent="0.25">
      <c r="A21027" s="47">
        <v>43648</v>
      </c>
      <c r="B21027" s="45" t="str">
        <f t="shared" si="682"/>
        <v>July</v>
      </c>
      <c r="C21027" s="53">
        <f t="shared" si="683"/>
        <v>2019</v>
      </c>
      <c r="D21027" s="43" t="s">
        <v>99</v>
      </c>
      <c r="E21027" s="132">
        <v>10.64</v>
      </c>
    </row>
    <row r="21028" spans="1:5" ht="13.8" x14ac:dyDescent="0.25">
      <c r="A21028" s="47">
        <v>43648</v>
      </c>
      <c r="B21028" s="45" t="str">
        <f t="shared" si="682"/>
        <v>July</v>
      </c>
      <c r="C21028" s="53">
        <f t="shared" si="683"/>
        <v>2019</v>
      </c>
      <c r="D21028" s="43" t="s">
        <v>100</v>
      </c>
      <c r="E21028" s="132">
        <v>10.36</v>
      </c>
    </row>
    <row r="21029" spans="1:5" ht="13.8" x14ac:dyDescent="0.25">
      <c r="A21029" s="47">
        <v>43648</v>
      </c>
      <c r="B21029" s="45" t="str">
        <f t="shared" si="682"/>
        <v>July</v>
      </c>
      <c r="C21029" s="53">
        <f t="shared" si="683"/>
        <v>2019</v>
      </c>
      <c r="D21029" s="43" t="s">
        <v>101</v>
      </c>
      <c r="E21029" s="132">
        <v>9.9120000000000008</v>
      </c>
    </row>
    <row r="21030" spans="1:5" ht="13.8" x14ac:dyDescent="0.25">
      <c r="A21030" s="47">
        <v>43648</v>
      </c>
      <c r="B21030" s="45" t="str">
        <f t="shared" si="682"/>
        <v>July</v>
      </c>
      <c r="C21030" s="53">
        <f t="shared" si="683"/>
        <v>2019</v>
      </c>
      <c r="D21030" s="43" t="s">
        <v>124</v>
      </c>
      <c r="E21030" s="132">
        <v>9.8279999999999994</v>
      </c>
    </row>
    <row r="21031" spans="1:5" ht="13.8" x14ac:dyDescent="0.25">
      <c r="A21031" s="47">
        <v>43648</v>
      </c>
      <c r="B21031" s="45" t="str">
        <f t="shared" si="682"/>
        <v>July</v>
      </c>
      <c r="C21031" s="53">
        <f t="shared" si="683"/>
        <v>2019</v>
      </c>
      <c r="D21031" s="43" t="s">
        <v>125</v>
      </c>
      <c r="E21031" s="132">
        <v>8.7919999999999998</v>
      </c>
    </row>
    <row r="21032" spans="1:5" ht="13.8" x14ac:dyDescent="0.25">
      <c r="A21032" s="47">
        <v>43648</v>
      </c>
      <c r="B21032" s="45" t="str">
        <f t="shared" si="682"/>
        <v>July</v>
      </c>
      <c r="C21032" s="53">
        <f t="shared" si="683"/>
        <v>2019</v>
      </c>
      <c r="D21032" s="43" t="s">
        <v>126</v>
      </c>
      <c r="E21032" s="132">
        <v>9.1195000000000004</v>
      </c>
    </row>
    <row r="21033" spans="1:5" ht="13.8" x14ac:dyDescent="0.25">
      <c r="A21033" s="47">
        <v>43648</v>
      </c>
      <c r="B21033" s="45" t="str">
        <f t="shared" si="682"/>
        <v>July</v>
      </c>
      <c r="C21033" s="53">
        <f t="shared" si="683"/>
        <v>2019</v>
      </c>
      <c r="D21033" s="43" t="s">
        <v>127</v>
      </c>
      <c r="E21033" s="132">
        <v>8.8109999999999999</v>
      </c>
    </row>
    <row r="21034" spans="1:5" ht="13.8" x14ac:dyDescent="0.25">
      <c r="A21034" s="47">
        <v>43648</v>
      </c>
      <c r="B21034" s="45" t="str">
        <f t="shared" si="682"/>
        <v>July</v>
      </c>
      <c r="C21034" s="53">
        <f t="shared" si="683"/>
        <v>2019</v>
      </c>
      <c r="D21034" s="43" t="s">
        <v>105</v>
      </c>
      <c r="E21034" s="132">
        <v>6.9160000000000004</v>
      </c>
    </row>
    <row r="21035" spans="1:5" ht="13.8" x14ac:dyDescent="0.25">
      <c r="A21035" s="47">
        <v>43648</v>
      </c>
      <c r="B21035" s="45" t="str">
        <f t="shared" si="682"/>
        <v>July</v>
      </c>
      <c r="C21035" s="53">
        <f t="shared" si="683"/>
        <v>2019</v>
      </c>
      <c r="D21035" s="43" t="s">
        <v>128</v>
      </c>
      <c r="E21035" s="132">
        <v>8.702</v>
      </c>
    </row>
    <row r="21036" spans="1:5" ht="13.8" x14ac:dyDescent="0.25">
      <c r="A21036" s="47">
        <v>43655</v>
      </c>
      <c r="B21036" s="45" t="str">
        <f t="shared" si="682"/>
        <v>July</v>
      </c>
      <c r="C21036" s="53">
        <f t="shared" si="683"/>
        <v>2019</v>
      </c>
      <c r="D21036" s="43" t="s">
        <v>131</v>
      </c>
      <c r="E21036" s="132">
        <v>28.370833333333334</v>
      </c>
    </row>
    <row r="21037" spans="1:5" ht="13.8" x14ac:dyDescent="0.25">
      <c r="A21037" s="47">
        <v>43655</v>
      </c>
      <c r="B21037" s="45" t="str">
        <f t="shared" si="682"/>
        <v>July</v>
      </c>
      <c r="C21037" s="53">
        <f t="shared" si="683"/>
        <v>2019</v>
      </c>
      <c r="D21037" s="43" t="s">
        <v>115</v>
      </c>
      <c r="E21037" s="132">
        <v>27.5</v>
      </c>
    </row>
    <row r="21038" spans="1:5" ht="13.8" x14ac:dyDescent="0.25">
      <c r="A21038" s="47">
        <v>43655</v>
      </c>
      <c r="B21038" s="45" t="str">
        <f t="shared" si="682"/>
        <v>July</v>
      </c>
      <c r="C21038" s="53">
        <f t="shared" si="683"/>
        <v>2019</v>
      </c>
      <c r="D21038" s="43" t="s">
        <v>95</v>
      </c>
      <c r="E21038" s="132">
        <v>24.383333333333336</v>
      </c>
    </row>
    <row r="21039" spans="1:5" ht="13.8" x14ac:dyDescent="0.25">
      <c r="A21039" s="47">
        <v>43655</v>
      </c>
      <c r="B21039" s="45" t="str">
        <f t="shared" si="682"/>
        <v>July</v>
      </c>
      <c r="C21039" s="53">
        <f t="shared" si="683"/>
        <v>2019</v>
      </c>
      <c r="D21039" s="43" t="s">
        <v>96</v>
      </c>
      <c r="E21039" s="132">
        <v>23.283333333333335</v>
      </c>
    </row>
    <row r="21040" spans="1:5" ht="13.8" x14ac:dyDescent="0.25">
      <c r="A21040" s="47">
        <v>43655</v>
      </c>
      <c r="B21040" s="45" t="str">
        <f t="shared" si="682"/>
        <v>July</v>
      </c>
      <c r="C21040" s="53">
        <f t="shared" si="683"/>
        <v>2019</v>
      </c>
      <c r="D21040" s="43" t="s">
        <v>97</v>
      </c>
      <c r="E21040" s="132">
        <v>22.18333333333333</v>
      </c>
    </row>
    <row r="21041" spans="1:5" ht="13.8" x14ac:dyDescent="0.25">
      <c r="A21041" s="47">
        <v>43655</v>
      </c>
      <c r="B21041" s="45" t="str">
        <f t="shared" si="682"/>
        <v>July</v>
      </c>
      <c r="C21041" s="53">
        <f t="shared" si="683"/>
        <v>2019</v>
      </c>
      <c r="D21041" s="43" t="s">
        <v>98</v>
      </c>
      <c r="E21041" s="132">
        <v>17.416666666666664</v>
      </c>
    </row>
    <row r="21042" spans="1:5" ht="15.6" x14ac:dyDescent="0.3">
      <c r="A21042" s="47">
        <v>43655</v>
      </c>
      <c r="B21042" s="45" t="str">
        <f t="shared" si="682"/>
        <v>July</v>
      </c>
      <c r="C21042" s="53">
        <f t="shared" si="683"/>
        <v>2019</v>
      </c>
      <c r="D21042" s="130" t="s">
        <v>136</v>
      </c>
      <c r="E21042" s="132">
        <v>26.202666666666669</v>
      </c>
    </row>
    <row r="21043" spans="1:5" ht="13.8" x14ac:dyDescent="0.25">
      <c r="A21043" s="47">
        <v>43655</v>
      </c>
      <c r="B21043" s="45" t="str">
        <f t="shared" si="682"/>
        <v>July</v>
      </c>
      <c r="C21043" s="53">
        <f t="shared" si="683"/>
        <v>2019</v>
      </c>
      <c r="D21043" s="43" t="s">
        <v>118</v>
      </c>
      <c r="E21043" s="132">
        <v>24.071999999999999</v>
      </c>
    </row>
    <row r="21044" spans="1:5" ht="13.8" x14ac:dyDescent="0.25">
      <c r="A21044" s="47">
        <v>43655</v>
      </c>
      <c r="B21044" s="45" t="str">
        <f t="shared" si="682"/>
        <v>July</v>
      </c>
      <c r="C21044" s="53">
        <f t="shared" si="683"/>
        <v>2019</v>
      </c>
      <c r="D21044" s="43" t="s">
        <v>102</v>
      </c>
      <c r="E21044" s="132">
        <v>23.754666666666665</v>
      </c>
    </row>
    <row r="21045" spans="1:5" ht="13.8" x14ac:dyDescent="0.25">
      <c r="A21045" s="47">
        <v>43655</v>
      </c>
      <c r="B21045" s="45" t="str">
        <f t="shared" si="682"/>
        <v>July</v>
      </c>
      <c r="C21045" s="53">
        <f t="shared" si="683"/>
        <v>2019</v>
      </c>
      <c r="D21045" s="43" t="s">
        <v>119</v>
      </c>
      <c r="E21045" s="132">
        <v>22.984000000000002</v>
      </c>
    </row>
    <row r="21046" spans="1:5" ht="13.8" x14ac:dyDescent="0.25">
      <c r="A21046" s="47">
        <v>43655</v>
      </c>
      <c r="B21046" s="45" t="str">
        <f t="shared" si="682"/>
        <v>July</v>
      </c>
      <c r="C21046" s="53">
        <f t="shared" si="683"/>
        <v>2019</v>
      </c>
      <c r="D21046" s="43" t="s">
        <v>120</v>
      </c>
      <c r="E21046" s="132">
        <v>21.80533333333333</v>
      </c>
    </row>
    <row r="21047" spans="1:5" ht="13.8" x14ac:dyDescent="0.25">
      <c r="A21047" s="47">
        <v>43655</v>
      </c>
      <c r="B21047" s="45" t="str">
        <f t="shared" si="682"/>
        <v>July</v>
      </c>
      <c r="C21047" s="53">
        <f t="shared" si="683"/>
        <v>2019</v>
      </c>
      <c r="D21047" s="43" t="s">
        <v>103</v>
      </c>
      <c r="E21047" s="132">
        <v>21.034666666666663</v>
      </c>
    </row>
    <row r="21048" spans="1:5" ht="13.8" x14ac:dyDescent="0.25">
      <c r="A21048" s="47">
        <v>43655</v>
      </c>
      <c r="B21048" s="45" t="str">
        <f t="shared" si="682"/>
        <v>July</v>
      </c>
      <c r="C21048" s="53">
        <f t="shared" si="683"/>
        <v>2019</v>
      </c>
      <c r="D21048" s="43" t="s">
        <v>116</v>
      </c>
      <c r="E21048" s="132">
        <v>11.704000000000001</v>
      </c>
    </row>
    <row r="21049" spans="1:5" ht="13.8" x14ac:dyDescent="0.25">
      <c r="A21049" s="47">
        <v>43655</v>
      </c>
      <c r="B21049" s="45" t="str">
        <f t="shared" si="682"/>
        <v>July</v>
      </c>
      <c r="C21049" s="53">
        <f t="shared" si="683"/>
        <v>2019</v>
      </c>
      <c r="D21049" s="43" t="s">
        <v>104</v>
      </c>
      <c r="E21049" s="132">
        <v>12.819333333333335</v>
      </c>
    </row>
    <row r="21050" spans="1:5" ht="13.8" x14ac:dyDescent="0.25">
      <c r="A21050" s="47">
        <v>43655</v>
      </c>
      <c r="B21050" s="45" t="str">
        <f t="shared" si="682"/>
        <v>July</v>
      </c>
      <c r="C21050" s="53">
        <f t="shared" si="683"/>
        <v>2019</v>
      </c>
      <c r="D21050" s="43" t="s">
        <v>121</v>
      </c>
      <c r="E21050" s="132">
        <v>12.190666666666665</v>
      </c>
    </row>
    <row r="21051" spans="1:5" ht="13.8" x14ac:dyDescent="0.25">
      <c r="A21051" s="47">
        <v>43655</v>
      </c>
      <c r="B21051" s="45" t="str">
        <f t="shared" si="682"/>
        <v>July</v>
      </c>
      <c r="C21051" s="53">
        <f t="shared" si="683"/>
        <v>2019</v>
      </c>
      <c r="D21051" s="43" t="s">
        <v>122</v>
      </c>
      <c r="E21051" s="132">
        <v>11.042666666666667</v>
      </c>
    </row>
    <row r="21052" spans="1:5" ht="13.8" x14ac:dyDescent="0.25">
      <c r="A21052" s="47">
        <v>43655</v>
      </c>
      <c r="B21052" s="45" t="str">
        <f t="shared" si="682"/>
        <v>July</v>
      </c>
      <c r="C21052" s="53">
        <f t="shared" si="683"/>
        <v>2019</v>
      </c>
      <c r="D21052" s="43" t="s">
        <v>123</v>
      </c>
      <c r="E21052" s="132">
        <v>10.905999999999999</v>
      </c>
    </row>
    <row r="21053" spans="1:5" ht="13.8" x14ac:dyDescent="0.25">
      <c r="A21053" s="47">
        <v>43655</v>
      </c>
      <c r="B21053" s="45" t="str">
        <f t="shared" si="682"/>
        <v>July</v>
      </c>
      <c r="C21053" s="53">
        <f t="shared" si="683"/>
        <v>2019</v>
      </c>
      <c r="D21053" s="43" t="s">
        <v>99</v>
      </c>
      <c r="E21053" s="132">
        <v>10.576666666666664</v>
      </c>
    </row>
    <row r="21054" spans="1:5" ht="13.8" x14ac:dyDescent="0.25">
      <c r="A21054" s="47">
        <v>43655</v>
      </c>
      <c r="B21054" s="45" t="str">
        <f t="shared" si="682"/>
        <v>July</v>
      </c>
      <c r="C21054" s="53">
        <f t="shared" si="683"/>
        <v>2019</v>
      </c>
      <c r="D21054" s="43" t="s">
        <v>100</v>
      </c>
      <c r="E21054" s="132">
        <v>10.298333333333332</v>
      </c>
    </row>
    <row r="21055" spans="1:5" ht="13.8" x14ac:dyDescent="0.25">
      <c r="A21055" s="47">
        <v>43655</v>
      </c>
      <c r="B21055" s="45" t="str">
        <f t="shared" si="682"/>
        <v>July</v>
      </c>
      <c r="C21055" s="53">
        <f t="shared" si="683"/>
        <v>2019</v>
      </c>
      <c r="D21055" s="43" t="s">
        <v>101</v>
      </c>
      <c r="E21055" s="132">
        <v>9.8529999999999998</v>
      </c>
    </row>
    <row r="21056" spans="1:5" ht="13.8" x14ac:dyDescent="0.25">
      <c r="A21056" s="47">
        <v>43655</v>
      </c>
      <c r="B21056" s="45" t="str">
        <f t="shared" si="682"/>
        <v>July</v>
      </c>
      <c r="C21056" s="53">
        <f t="shared" si="683"/>
        <v>2019</v>
      </c>
      <c r="D21056" s="43" t="s">
        <v>124</v>
      </c>
      <c r="E21056" s="132">
        <v>9.769499999999999</v>
      </c>
    </row>
    <row r="21057" spans="1:5" ht="13.8" x14ac:dyDescent="0.25">
      <c r="A21057" s="47">
        <v>43655</v>
      </c>
      <c r="B21057" s="45" t="str">
        <f t="shared" si="682"/>
        <v>July</v>
      </c>
      <c r="C21057" s="53">
        <f t="shared" si="683"/>
        <v>2019</v>
      </c>
      <c r="D21057" s="43" t="s">
        <v>125</v>
      </c>
      <c r="E21057" s="132">
        <v>8.7396666666666665</v>
      </c>
    </row>
    <row r="21058" spans="1:5" ht="13.8" x14ac:dyDescent="0.25">
      <c r="A21058" s="47">
        <v>43655</v>
      </c>
      <c r="B21058" s="45" t="str">
        <f t="shared" si="682"/>
        <v>July</v>
      </c>
      <c r="C21058" s="53">
        <f t="shared" si="683"/>
        <v>2019</v>
      </c>
      <c r="D21058" s="43" t="s">
        <v>126</v>
      </c>
      <c r="E21058" s="132">
        <v>9.0696666666666665</v>
      </c>
    </row>
    <row r="21059" spans="1:5" ht="13.8" x14ac:dyDescent="0.25">
      <c r="A21059" s="47">
        <v>43655</v>
      </c>
      <c r="B21059" s="45" t="str">
        <f t="shared" si="682"/>
        <v>July</v>
      </c>
      <c r="C21059" s="53">
        <f t="shared" si="683"/>
        <v>2019</v>
      </c>
      <c r="D21059" s="43" t="s">
        <v>127</v>
      </c>
      <c r="E21059" s="132">
        <v>8.7665000000000006</v>
      </c>
    </row>
    <row r="21060" spans="1:5" ht="13.8" x14ac:dyDescent="0.25">
      <c r="A21060" s="47">
        <v>43655</v>
      </c>
      <c r="B21060" s="45" t="str">
        <f t="shared" si="682"/>
        <v>July</v>
      </c>
      <c r="C21060" s="53">
        <f t="shared" si="683"/>
        <v>2019</v>
      </c>
      <c r="D21060" s="43" t="s">
        <v>105</v>
      </c>
      <c r="E21060" s="132">
        <v>6.8748333333333331</v>
      </c>
    </row>
    <row r="21061" spans="1:5" ht="13.8" x14ac:dyDescent="0.25">
      <c r="A21061" s="47">
        <v>43655</v>
      </c>
      <c r="B21061" s="45" t="str">
        <f t="shared" si="682"/>
        <v>July</v>
      </c>
      <c r="C21061" s="53">
        <f t="shared" si="683"/>
        <v>2019</v>
      </c>
      <c r="D21061" s="43" t="s">
        <v>128</v>
      </c>
      <c r="E21061" s="132">
        <v>8.6638333333333328</v>
      </c>
    </row>
    <row r="21062" spans="1:5" ht="13.8" x14ac:dyDescent="0.25">
      <c r="A21062" s="47">
        <v>43662</v>
      </c>
      <c r="B21062" s="45" t="str">
        <f t="shared" si="682"/>
        <v>July</v>
      </c>
      <c r="C21062" s="53">
        <f t="shared" si="683"/>
        <v>2019</v>
      </c>
      <c r="D21062" s="43" t="s">
        <v>131</v>
      </c>
      <c r="E21062" s="132">
        <v>30.95</v>
      </c>
    </row>
    <row r="21063" spans="1:5" ht="13.8" x14ac:dyDescent="0.25">
      <c r="A21063" s="47">
        <v>43662</v>
      </c>
      <c r="B21063" s="45" t="str">
        <f t="shared" si="682"/>
        <v>July</v>
      </c>
      <c r="C21063" s="53">
        <f t="shared" si="683"/>
        <v>2019</v>
      </c>
      <c r="D21063" s="43" t="s">
        <v>115</v>
      </c>
      <c r="E21063" s="132">
        <v>30</v>
      </c>
    </row>
    <row r="21064" spans="1:5" ht="13.8" x14ac:dyDescent="0.25">
      <c r="A21064" s="47">
        <v>43662</v>
      </c>
      <c r="B21064" s="45" t="str">
        <f t="shared" si="682"/>
        <v>July</v>
      </c>
      <c r="C21064" s="53">
        <f t="shared" si="683"/>
        <v>2019</v>
      </c>
      <c r="D21064" s="43" t="s">
        <v>95</v>
      </c>
      <c r="E21064" s="132">
        <v>26.6</v>
      </c>
    </row>
    <row r="21065" spans="1:5" ht="13.8" x14ac:dyDescent="0.25">
      <c r="A21065" s="47">
        <v>43662</v>
      </c>
      <c r="B21065" s="45" t="str">
        <f t="shared" si="682"/>
        <v>July</v>
      </c>
      <c r="C21065" s="53">
        <f t="shared" si="683"/>
        <v>2019</v>
      </c>
      <c r="D21065" s="43" t="s">
        <v>96</v>
      </c>
      <c r="E21065" s="132">
        <v>25.4</v>
      </c>
    </row>
    <row r="21066" spans="1:5" ht="13.8" x14ac:dyDescent="0.25">
      <c r="A21066" s="47">
        <v>43662</v>
      </c>
      <c r="B21066" s="45" t="str">
        <f t="shared" si="682"/>
        <v>July</v>
      </c>
      <c r="C21066" s="53">
        <f t="shared" si="683"/>
        <v>2019</v>
      </c>
      <c r="D21066" s="43" t="s">
        <v>97</v>
      </c>
      <c r="E21066" s="132">
        <v>24.2</v>
      </c>
    </row>
    <row r="21067" spans="1:5" ht="13.8" x14ac:dyDescent="0.25">
      <c r="A21067" s="47">
        <v>43662</v>
      </c>
      <c r="B21067" s="45" t="str">
        <f t="shared" si="682"/>
        <v>July</v>
      </c>
      <c r="C21067" s="53">
        <f t="shared" si="683"/>
        <v>2019</v>
      </c>
      <c r="D21067" s="43" t="s">
        <v>98</v>
      </c>
      <c r="E21067" s="132">
        <v>19</v>
      </c>
    </row>
    <row r="21068" spans="1:5" ht="15.6" x14ac:dyDescent="0.3">
      <c r="A21068" s="47">
        <v>43662</v>
      </c>
      <c r="B21068" s="45" t="str">
        <f t="shared" si="682"/>
        <v>July</v>
      </c>
      <c r="C21068" s="53">
        <f t="shared" si="683"/>
        <v>2019</v>
      </c>
      <c r="D21068" s="130" t="s">
        <v>136</v>
      </c>
      <c r="E21068" s="132">
        <v>28.9</v>
      </c>
    </row>
    <row r="21069" spans="1:5" ht="13.8" x14ac:dyDescent="0.25">
      <c r="A21069" s="47">
        <v>43662</v>
      </c>
      <c r="B21069" s="45" t="str">
        <f t="shared" si="682"/>
        <v>July</v>
      </c>
      <c r="C21069" s="53">
        <f t="shared" si="683"/>
        <v>2019</v>
      </c>
      <c r="D21069" s="43" t="s">
        <v>118</v>
      </c>
      <c r="E21069" s="132">
        <v>26.55</v>
      </c>
    </row>
    <row r="21070" spans="1:5" ht="13.8" x14ac:dyDescent="0.25">
      <c r="A21070" s="47">
        <v>43662</v>
      </c>
      <c r="B21070" s="45" t="str">
        <f t="shared" si="682"/>
        <v>July</v>
      </c>
      <c r="C21070" s="53">
        <f t="shared" si="683"/>
        <v>2019</v>
      </c>
      <c r="D21070" s="43" t="s">
        <v>102</v>
      </c>
      <c r="E21070" s="132">
        <v>26.2</v>
      </c>
    </row>
    <row r="21071" spans="1:5" ht="13.8" x14ac:dyDescent="0.25">
      <c r="A21071" s="47">
        <v>43662</v>
      </c>
      <c r="B21071" s="45" t="str">
        <f t="shared" si="682"/>
        <v>July</v>
      </c>
      <c r="C21071" s="53">
        <f t="shared" si="683"/>
        <v>2019</v>
      </c>
      <c r="D21071" s="43" t="s">
        <v>119</v>
      </c>
      <c r="E21071" s="132">
        <v>25.35</v>
      </c>
    </row>
    <row r="21072" spans="1:5" ht="13.8" x14ac:dyDescent="0.25">
      <c r="A21072" s="47">
        <v>43662</v>
      </c>
      <c r="B21072" s="45" t="str">
        <f t="shared" si="682"/>
        <v>July</v>
      </c>
      <c r="C21072" s="53">
        <f t="shared" si="683"/>
        <v>2019</v>
      </c>
      <c r="D21072" s="43" t="s">
        <v>120</v>
      </c>
      <c r="E21072" s="132">
        <v>24.05</v>
      </c>
    </row>
    <row r="21073" spans="1:5" ht="13.8" x14ac:dyDescent="0.25">
      <c r="A21073" s="47">
        <v>43662</v>
      </c>
      <c r="B21073" s="45" t="str">
        <f t="shared" si="682"/>
        <v>July</v>
      </c>
      <c r="C21073" s="53">
        <f t="shared" si="683"/>
        <v>2019</v>
      </c>
      <c r="D21073" s="43" t="s">
        <v>103</v>
      </c>
      <c r="E21073" s="132">
        <v>23.2</v>
      </c>
    </row>
    <row r="21074" spans="1:5" ht="13.8" x14ac:dyDescent="0.25">
      <c r="A21074" s="47">
        <v>43662</v>
      </c>
      <c r="B21074" s="45" t="str">
        <f t="shared" si="682"/>
        <v>July</v>
      </c>
      <c r="C21074" s="53">
        <f t="shared" si="683"/>
        <v>2019</v>
      </c>
      <c r="D21074" s="43" t="s">
        <v>116</v>
      </c>
      <c r="E21074" s="132">
        <v>14.124600000000001</v>
      </c>
    </row>
    <row r="21075" spans="1:5" ht="13.8" x14ac:dyDescent="0.25">
      <c r="A21075" s="47">
        <v>43662</v>
      </c>
      <c r="B21075" s="45" t="str">
        <f t="shared" si="682"/>
        <v>July</v>
      </c>
      <c r="C21075" s="53">
        <f t="shared" si="683"/>
        <v>2019</v>
      </c>
      <c r="D21075" s="43" t="s">
        <v>104</v>
      </c>
      <c r="E21075" s="132">
        <v>12.803700000000001</v>
      </c>
    </row>
    <row r="21076" spans="1:5" ht="13.8" x14ac:dyDescent="0.25">
      <c r="A21076" s="47">
        <v>43662</v>
      </c>
      <c r="B21076" s="45" t="str">
        <f t="shared" si="682"/>
        <v>July</v>
      </c>
      <c r="C21076" s="53">
        <f t="shared" si="683"/>
        <v>2019</v>
      </c>
      <c r="D21076" s="43" t="s">
        <v>121</v>
      </c>
      <c r="E21076" s="132">
        <v>12.175799999999999</v>
      </c>
    </row>
    <row r="21077" spans="1:5" ht="13.8" x14ac:dyDescent="0.25">
      <c r="A21077" s="47">
        <v>43662</v>
      </c>
      <c r="B21077" s="45" t="str">
        <f t="shared" si="682"/>
        <v>July</v>
      </c>
      <c r="C21077" s="53">
        <f t="shared" si="683"/>
        <v>2019</v>
      </c>
      <c r="D21077" s="43" t="s">
        <v>122</v>
      </c>
      <c r="E21077" s="132">
        <v>11.029200000000001</v>
      </c>
    </row>
    <row r="21078" spans="1:5" ht="13.8" x14ac:dyDescent="0.25">
      <c r="A21078" s="47">
        <v>43662</v>
      </c>
      <c r="B21078" s="45" t="str">
        <f t="shared" si="682"/>
        <v>July</v>
      </c>
      <c r="C21078" s="53">
        <f t="shared" si="683"/>
        <v>2019</v>
      </c>
      <c r="D21078" s="43" t="s">
        <v>123</v>
      </c>
      <c r="E21078" s="132">
        <v>10.8927</v>
      </c>
    </row>
    <row r="21079" spans="1:5" ht="13.8" x14ac:dyDescent="0.25">
      <c r="A21079" s="47">
        <v>43662</v>
      </c>
      <c r="B21079" s="45" t="str">
        <f t="shared" ref="B21079:B21140" si="684">TEXT(A21079,"mmmm")</f>
        <v>July</v>
      </c>
      <c r="C21079" s="53">
        <f t="shared" ref="C21079:C21140" si="685">YEAR(A21079)</f>
        <v>2019</v>
      </c>
      <c r="D21079" s="43" t="s">
        <v>99</v>
      </c>
      <c r="E21079" s="132">
        <v>10.868</v>
      </c>
    </row>
    <row r="21080" spans="1:5" ht="13.8" x14ac:dyDescent="0.25">
      <c r="A21080" s="47">
        <v>43662</v>
      </c>
      <c r="B21080" s="45" t="str">
        <f t="shared" si="684"/>
        <v>July</v>
      </c>
      <c r="C21080" s="53">
        <f t="shared" si="685"/>
        <v>2019</v>
      </c>
      <c r="D21080" s="43" t="s">
        <v>100</v>
      </c>
      <c r="E21080" s="132">
        <v>10.582000000000001</v>
      </c>
    </row>
    <row r="21081" spans="1:5" ht="13.8" x14ac:dyDescent="0.25">
      <c r="A21081" s="47">
        <v>43662</v>
      </c>
      <c r="B21081" s="45" t="str">
        <f t="shared" si="684"/>
        <v>July</v>
      </c>
      <c r="C21081" s="53">
        <f t="shared" si="685"/>
        <v>2019</v>
      </c>
      <c r="D21081" s="43" t="s">
        <v>101</v>
      </c>
      <c r="E21081" s="132">
        <v>10.124400000000001</v>
      </c>
    </row>
    <row r="21082" spans="1:5" ht="13.8" x14ac:dyDescent="0.25">
      <c r="A21082" s="47">
        <v>43662</v>
      </c>
      <c r="B21082" s="45" t="str">
        <f t="shared" si="684"/>
        <v>July</v>
      </c>
      <c r="C21082" s="53">
        <f t="shared" si="685"/>
        <v>2019</v>
      </c>
      <c r="D21082" s="43" t="s">
        <v>124</v>
      </c>
      <c r="E21082" s="132">
        <v>10.038599999999999</v>
      </c>
    </row>
    <row r="21083" spans="1:5" ht="13.8" x14ac:dyDescent="0.25">
      <c r="A21083" s="47">
        <v>43662</v>
      </c>
      <c r="B21083" s="45" t="str">
        <f t="shared" si="684"/>
        <v>July</v>
      </c>
      <c r="C21083" s="53">
        <f t="shared" si="685"/>
        <v>2019</v>
      </c>
      <c r="D21083" s="43" t="s">
        <v>125</v>
      </c>
      <c r="E21083" s="132">
        <v>8.9804000000000013</v>
      </c>
    </row>
    <row r="21084" spans="1:5" ht="13.8" x14ac:dyDescent="0.25">
      <c r="A21084" s="47">
        <v>43662</v>
      </c>
      <c r="B21084" s="45" t="str">
        <f t="shared" si="684"/>
        <v>July</v>
      </c>
      <c r="C21084" s="53">
        <f t="shared" si="685"/>
        <v>2019</v>
      </c>
      <c r="D21084" s="43" t="s">
        <v>126</v>
      </c>
      <c r="E21084" s="132">
        <v>9.2989000000000015</v>
      </c>
    </row>
    <row r="21085" spans="1:5" ht="13.8" x14ac:dyDescent="0.25">
      <c r="A21085" s="47">
        <v>43662</v>
      </c>
      <c r="B21085" s="45" t="str">
        <f t="shared" si="684"/>
        <v>July</v>
      </c>
      <c r="C21085" s="53">
        <f t="shared" si="685"/>
        <v>2019</v>
      </c>
      <c r="D21085" s="43" t="s">
        <v>127</v>
      </c>
      <c r="E21085" s="132">
        <v>8.9711999999999996</v>
      </c>
    </row>
    <row r="21086" spans="1:5" ht="13.8" x14ac:dyDescent="0.25">
      <c r="A21086" s="47">
        <v>43662</v>
      </c>
      <c r="B21086" s="45" t="str">
        <f t="shared" si="684"/>
        <v>July</v>
      </c>
      <c r="C21086" s="53">
        <f t="shared" si="685"/>
        <v>2019</v>
      </c>
      <c r="D21086" s="43" t="s">
        <v>105</v>
      </c>
      <c r="E21086" s="132">
        <v>7.0642000000000005</v>
      </c>
    </row>
    <row r="21087" spans="1:5" ht="13.8" x14ac:dyDescent="0.25">
      <c r="A21087" s="47">
        <v>43662</v>
      </c>
      <c r="B21087" s="45" t="str">
        <f t="shared" si="684"/>
        <v>July</v>
      </c>
      <c r="C21087" s="53">
        <f t="shared" si="685"/>
        <v>2019</v>
      </c>
      <c r="D21087" s="43" t="s">
        <v>128</v>
      </c>
      <c r="E21087" s="132">
        <v>8.8394000000000013</v>
      </c>
    </row>
    <row r="21088" spans="1:5" ht="13.8" x14ac:dyDescent="0.25">
      <c r="A21088" s="47">
        <v>43669</v>
      </c>
      <c r="B21088" s="45" t="str">
        <f t="shared" si="684"/>
        <v>July</v>
      </c>
      <c r="C21088" s="53">
        <f t="shared" si="685"/>
        <v>2019</v>
      </c>
      <c r="D21088" s="43" t="s">
        <v>131</v>
      </c>
      <c r="E21088" s="132">
        <v>30.537333333333336</v>
      </c>
    </row>
    <row r="21089" spans="1:5" ht="13.8" x14ac:dyDescent="0.25">
      <c r="A21089" s="47">
        <v>43669</v>
      </c>
      <c r="B21089" s="45" t="str">
        <f t="shared" si="684"/>
        <v>July</v>
      </c>
      <c r="C21089" s="53">
        <f t="shared" si="685"/>
        <v>2019</v>
      </c>
      <c r="D21089" s="43" t="s">
        <v>115</v>
      </c>
      <c r="E21089" s="132">
        <v>32</v>
      </c>
    </row>
    <row r="21090" spans="1:5" ht="13.8" x14ac:dyDescent="0.25">
      <c r="A21090" s="47">
        <v>43669</v>
      </c>
      <c r="B21090" s="45" t="str">
        <f t="shared" si="684"/>
        <v>July</v>
      </c>
      <c r="C21090" s="53">
        <f t="shared" si="685"/>
        <v>2019</v>
      </c>
      <c r="D21090" s="43" t="s">
        <v>95</v>
      </c>
      <c r="E21090" s="132">
        <v>28.373333333333335</v>
      </c>
    </row>
    <row r="21091" spans="1:5" ht="13.8" x14ac:dyDescent="0.25">
      <c r="A21091" s="47">
        <v>43669</v>
      </c>
      <c r="B21091" s="45" t="str">
        <f t="shared" si="684"/>
        <v>July</v>
      </c>
      <c r="C21091" s="53">
        <f t="shared" si="685"/>
        <v>2019</v>
      </c>
      <c r="D21091" s="43" t="s">
        <v>96</v>
      </c>
      <c r="E21091" s="132">
        <v>27.093333333333334</v>
      </c>
    </row>
    <row r="21092" spans="1:5" ht="13.8" x14ac:dyDescent="0.25">
      <c r="A21092" s="47">
        <v>43669</v>
      </c>
      <c r="B21092" s="45" t="str">
        <f t="shared" si="684"/>
        <v>July</v>
      </c>
      <c r="C21092" s="53">
        <f t="shared" si="685"/>
        <v>2019</v>
      </c>
      <c r="D21092" s="43" t="s">
        <v>97</v>
      </c>
      <c r="E21092" s="132">
        <v>25.813333333333336</v>
      </c>
    </row>
    <row r="21093" spans="1:5" ht="13.8" x14ac:dyDescent="0.25">
      <c r="A21093" s="47">
        <v>43669</v>
      </c>
      <c r="B21093" s="45" t="str">
        <f t="shared" si="684"/>
        <v>July</v>
      </c>
      <c r="C21093" s="53">
        <f t="shared" si="685"/>
        <v>2019</v>
      </c>
      <c r="D21093" s="43" t="s">
        <v>98</v>
      </c>
      <c r="E21093" s="132">
        <v>20.266666666666666</v>
      </c>
    </row>
    <row r="21094" spans="1:5" ht="15.6" x14ac:dyDescent="0.3">
      <c r="A21094" s="47">
        <v>43669</v>
      </c>
      <c r="B21094" s="45" t="str">
        <f t="shared" si="684"/>
        <v>July</v>
      </c>
      <c r="C21094" s="53">
        <f t="shared" si="685"/>
        <v>2019</v>
      </c>
      <c r="D21094" s="130" t="s">
        <v>136</v>
      </c>
      <c r="E21094" s="132">
        <v>30.826666666666668</v>
      </c>
    </row>
    <row r="21095" spans="1:5" ht="13.8" x14ac:dyDescent="0.25">
      <c r="A21095" s="47">
        <v>43669</v>
      </c>
      <c r="B21095" s="45" t="str">
        <f t="shared" si="684"/>
        <v>July</v>
      </c>
      <c r="C21095" s="53">
        <f t="shared" si="685"/>
        <v>2019</v>
      </c>
      <c r="D21095" s="43" t="s">
        <v>118</v>
      </c>
      <c r="E21095" s="132">
        <v>28.32</v>
      </c>
    </row>
    <row r="21096" spans="1:5" ht="13.8" x14ac:dyDescent="0.25">
      <c r="A21096" s="47">
        <v>43669</v>
      </c>
      <c r="B21096" s="45" t="str">
        <f t="shared" si="684"/>
        <v>July</v>
      </c>
      <c r="C21096" s="53">
        <f t="shared" si="685"/>
        <v>2019</v>
      </c>
      <c r="D21096" s="43" t="s">
        <v>102</v>
      </c>
      <c r="E21096" s="132">
        <v>27.946666666666669</v>
      </c>
    </row>
    <row r="21097" spans="1:5" ht="13.8" x14ac:dyDescent="0.25">
      <c r="A21097" s="47">
        <v>43669</v>
      </c>
      <c r="B21097" s="45" t="str">
        <f t="shared" si="684"/>
        <v>July</v>
      </c>
      <c r="C21097" s="53">
        <f t="shared" si="685"/>
        <v>2019</v>
      </c>
      <c r="D21097" s="43" t="s">
        <v>119</v>
      </c>
      <c r="E21097" s="132">
        <v>27.040000000000006</v>
      </c>
    </row>
    <row r="21098" spans="1:5" ht="13.8" x14ac:dyDescent="0.25">
      <c r="A21098" s="47">
        <v>43669</v>
      </c>
      <c r="B21098" s="45" t="str">
        <f t="shared" si="684"/>
        <v>July</v>
      </c>
      <c r="C21098" s="53">
        <f t="shared" si="685"/>
        <v>2019</v>
      </c>
      <c r="D21098" s="43" t="s">
        <v>120</v>
      </c>
      <c r="E21098" s="132">
        <v>25.653333333333336</v>
      </c>
    </row>
    <row r="21099" spans="1:5" ht="13.8" x14ac:dyDescent="0.25">
      <c r="A21099" s="47">
        <v>43669</v>
      </c>
      <c r="B21099" s="45" t="str">
        <f t="shared" si="684"/>
        <v>July</v>
      </c>
      <c r="C21099" s="53">
        <f t="shared" si="685"/>
        <v>2019</v>
      </c>
      <c r="D21099" s="43" t="s">
        <v>103</v>
      </c>
      <c r="E21099" s="132">
        <v>24.746666666666666</v>
      </c>
    </row>
    <row r="21100" spans="1:5" ht="13.8" x14ac:dyDescent="0.25">
      <c r="A21100" s="47">
        <v>43669</v>
      </c>
      <c r="B21100" s="45" t="str">
        <f t="shared" si="684"/>
        <v>July</v>
      </c>
      <c r="C21100" s="53">
        <f t="shared" si="685"/>
        <v>2019</v>
      </c>
      <c r="D21100" s="43" t="s">
        <v>116</v>
      </c>
      <c r="E21100" s="132">
        <v>17.622500000000002</v>
      </c>
    </row>
    <row r="21101" spans="1:5" ht="13.8" x14ac:dyDescent="0.25">
      <c r="A21101" s="47">
        <v>43669</v>
      </c>
      <c r="B21101" s="45" t="str">
        <f t="shared" si="684"/>
        <v>July</v>
      </c>
      <c r="C21101" s="53">
        <f t="shared" si="685"/>
        <v>2019</v>
      </c>
      <c r="D21101" s="43" t="s">
        <v>104</v>
      </c>
      <c r="E21101" s="132">
        <v>12.428500000000001</v>
      </c>
    </row>
    <row r="21102" spans="1:5" ht="13.8" x14ac:dyDescent="0.25">
      <c r="A21102" s="47">
        <v>43669</v>
      </c>
      <c r="B21102" s="45" t="str">
        <f t="shared" si="684"/>
        <v>July</v>
      </c>
      <c r="C21102" s="53">
        <f t="shared" si="685"/>
        <v>2019</v>
      </c>
      <c r="D21102" s="43" t="s">
        <v>121</v>
      </c>
      <c r="E21102" s="132">
        <v>11.819000000000001</v>
      </c>
    </row>
    <row r="21103" spans="1:5" ht="13.8" x14ac:dyDescent="0.25">
      <c r="A21103" s="47">
        <v>43669</v>
      </c>
      <c r="B21103" s="45" t="str">
        <f t="shared" si="684"/>
        <v>July</v>
      </c>
      <c r="C21103" s="53">
        <f t="shared" si="685"/>
        <v>2019</v>
      </c>
      <c r="D21103" s="43" t="s">
        <v>122</v>
      </c>
      <c r="E21103" s="132">
        <v>10.706</v>
      </c>
    </row>
    <row r="21104" spans="1:5" ht="13.8" x14ac:dyDescent="0.25">
      <c r="A21104" s="47">
        <v>43669</v>
      </c>
      <c r="B21104" s="45" t="str">
        <f t="shared" si="684"/>
        <v>July</v>
      </c>
      <c r="C21104" s="53">
        <f t="shared" si="685"/>
        <v>2019</v>
      </c>
      <c r="D21104" s="43" t="s">
        <v>123</v>
      </c>
      <c r="E21104" s="132">
        <v>10.573500000000001</v>
      </c>
    </row>
    <row r="21105" spans="1:5" ht="13.8" x14ac:dyDescent="0.25">
      <c r="A21105" s="47">
        <v>43669</v>
      </c>
      <c r="B21105" s="45" t="str">
        <f t="shared" si="684"/>
        <v>July</v>
      </c>
      <c r="C21105" s="53">
        <f t="shared" si="685"/>
        <v>2019</v>
      </c>
      <c r="D21105" s="43" t="s">
        <v>99</v>
      </c>
      <c r="E21105" s="132">
        <v>12.35</v>
      </c>
    </row>
    <row r="21106" spans="1:5" ht="13.8" x14ac:dyDescent="0.25">
      <c r="A21106" s="47">
        <v>43669</v>
      </c>
      <c r="B21106" s="45" t="str">
        <f t="shared" si="684"/>
        <v>July</v>
      </c>
      <c r="C21106" s="53">
        <f t="shared" si="685"/>
        <v>2019</v>
      </c>
      <c r="D21106" s="43" t="s">
        <v>100</v>
      </c>
      <c r="E21106" s="132">
        <v>12.025</v>
      </c>
    </row>
    <row r="21107" spans="1:5" ht="13.8" x14ac:dyDescent="0.25">
      <c r="A21107" s="47">
        <v>43669</v>
      </c>
      <c r="B21107" s="45" t="str">
        <f t="shared" si="684"/>
        <v>July</v>
      </c>
      <c r="C21107" s="53">
        <f t="shared" si="685"/>
        <v>2019</v>
      </c>
      <c r="D21107" s="43" t="s">
        <v>101</v>
      </c>
      <c r="E21107" s="132">
        <v>11.505000000000001</v>
      </c>
    </row>
    <row r="21108" spans="1:5" ht="13.8" x14ac:dyDescent="0.25">
      <c r="A21108" s="47">
        <v>43669</v>
      </c>
      <c r="B21108" s="45" t="str">
        <f t="shared" si="684"/>
        <v>July</v>
      </c>
      <c r="C21108" s="53">
        <f t="shared" si="685"/>
        <v>2019</v>
      </c>
      <c r="D21108" s="43" t="s">
        <v>124</v>
      </c>
      <c r="E21108" s="132">
        <v>11.407500000000001</v>
      </c>
    </row>
    <row r="21109" spans="1:5" ht="13.8" x14ac:dyDescent="0.25">
      <c r="A21109" s="47">
        <v>43669</v>
      </c>
      <c r="B21109" s="45" t="str">
        <f t="shared" si="684"/>
        <v>July</v>
      </c>
      <c r="C21109" s="53">
        <f t="shared" si="685"/>
        <v>2019</v>
      </c>
      <c r="D21109" s="43" t="s">
        <v>125</v>
      </c>
      <c r="E21109" s="132">
        <v>10.205</v>
      </c>
    </row>
    <row r="21110" spans="1:5" ht="13.8" x14ac:dyDescent="0.25">
      <c r="A21110" s="47">
        <v>43669</v>
      </c>
      <c r="B21110" s="45" t="str">
        <f t="shared" si="684"/>
        <v>July</v>
      </c>
      <c r="C21110" s="53">
        <f t="shared" si="685"/>
        <v>2019</v>
      </c>
      <c r="D21110" s="43" t="s">
        <v>126</v>
      </c>
      <c r="E21110" s="132">
        <v>10.465</v>
      </c>
    </row>
    <row r="21111" spans="1:5" ht="13.8" x14ac:dyDescent="0.25">
      <c r="A21111" s="47">
        <v>43669</v>
      </c>
      <c r="B21111" s="45" t="str">
        <f t="shared" si="684"/>
        <v>July</v>
      </c>
      <c r="C21111" s="53">
        <f t="shared" si="685"/>
        <v>2019</v>
      </c>
      <c r="D21111" s="43" t="s">
        <v>127</v>
      </c>
      <c r="E21111" s="132">
        <v>10.012499999999999</v>
      </c>
    </row>
    <row r="21112" spans="1:5" ht="13.8" x14ac:dyDescent="0.25">
      <c r="A21112" s="47">
        <v>43669</v>
      </c>
      <c r="B21112" s="45" t="str">
        <f t="shared" si="684"/>
        <v>July</v>
      </c>
      <c r="C21112" s="53">
        <f t="shared" si="685"/>
        <v>2019</v>
      </c>
      <c r="D21112" s="43" t="s">
        <v>105</v>
      </c>
      <c r="E21112" s="132">
        <v>8.0275000000000016</v>
      </c>
    </row>
    <row r="21113" spans="1:5" ht="13.8" x14ac:dyDescent="0.25">
      <c r="A21113" s="47">
        <v>43669</v>
      </c>
      <c r="B21113" s="45" t="str">
        <f t="shared" si="684"/>
        <v>July</v>
      </c>
      <c r="C21113" s="53">
        <f t="shared" si="685"/>
        <v>2019</v>
      </c>
      <c r="D21113" s="43" t="s">
        <v>128</v>
      </c>
      <c r="E21113" s="132">
        <v>9.7324999999999999</v>
      </c>
    </row>
    <row r="21114" spans="1:5" ht="13.8" x14ac:dyDescent="0.25">
      <c r="A21114" s="47">
        <v>43676</v>
      </c>
      <c r="B21114" s="45" t="str">
        <f t="shared" si="684"/>
        <v>July</v>
      </c>
      <c r="C21114" s="53">
        <f t="shared" si="685"/>
        <v>2019</v>
      </c>
      <c r="D21114" s="43" t="s">
        <v>131</v>
      </c>
      <c r="E21114" s="132">
        <v>31.383300000000006</v>
      </c>
    </row>
    <row r="21115" spans="1:5" ht="13.8" x14ac:dyDescent="0.25">
      <c r="A21115" s="47">
        <v>43676</v>
      </c>
      <c r="B21115" s="45" t="str">
        <f t="shared" si="684"/>
        <v>July</v>
      </c>
      <c r="C21115" s="53">
        <f t="shared" si="685"/>
        <v>2019</v>
      </c>
      <c r="D21115" s="43" t="s">
        <v>115</v>
      </c>
      <c r="E21115" s="132">
        <v>36.6</v>
      </c>
    </row>
    <row r="21116" spans="1:5" ht="13.8" x14ac:dyDescent="0.25">
      <c r="A21116" s="47">
        <v>43676</v>
      </c>
      <c r="B21116" s="45" t="str">
        <f t="shared" si="684"/>
        <v>July</v>
      </c>
      <c r="C21116" s="53">
        <f t="shared" si="685"/>
        <v>2019</v>
      </c>
      <c r="D21116" s="43" t="s">
        <v>95</v>
      </c>
      <c r="E21116" s="132">
        <v>32.452000000000005</v>
      </c>
    </row>
    <row r="21117" spans="1:5" ht="13.8" x14ac:dyDescent="0.25">
      <c r="A21117" s="47">
        <v>43676</v>
      </c>
      <c r="B21117" s="45" t="str">
        <f t="shared" si="684"/>
        <v>July</v>
      </c>
      <c r="C21117" s="53">
        <f t="shared" si="685"/>
        <v>2019</v>
      </c>
      <c r="D21117" s="43" t="s">
        <v>96</v>
      </c>
      <c r="E21117" s="132">
        <v>30.988000000000003</v>
      </c>
    </row>
    <row r="21118" spans="1:5" ht="13.8" x14ac:dyDescent="0.25">
      <c r="A21118" s="47">
        <v>43676</v>
      </c>
      <c r="B21118" s="45" t="str">
        <f t="shared" si="684"/>
        <v>July</v>
      </c>
      <c r="C21118" s="53">
        <f t="shared" si="685"/>
        <v>2019</v>
      </c>
      <c r="D21118" s="43" t="s">
        <v>97</v>
      </c>
      <c r="E21118" s="132">
        <v>29.524000000000001</v>
      </c>
    </row>
    <row r="21119" spans="1:5" ht="13.8" x14ac:dyDescent="0.25">
      <c r="A21119" s="47">
        <v>43676</v>
      </c>
      <c r="B21119" s="45" t="str">
        <f t="shared" si="684"/>
        <v>July</v>
      </c>
      <c r="C21119" s="53">
        <f t="shared" si="685"/>
        <v>2019</v>
      </c>
      <c r="D21119" s="43" t="s">
        <v>98</v>
      </c>
      <c r="E21119" s="132">
        <v>23.18</v>
      </c>
    </row>
    <row r="21120" spans="1:5" ht="15.6" x14ac:dyDescent="0.3">
      <c r="A21120" s="47">
        <v>43676</v>
      </c>
      <c r="B21120" s="45" t="str">
        <f t="shared" si="684"/>
        <v>July</v>
      </c>
      <c r="C21120" s="53">
        <f t="shared" si="685"/>
        <v>2019</v>
      </c>
      <c r="D21120" s="130" t="s">
        <v>136</v>
      </c>
      <c r="E21120" s="132">
        <v>29.8248</v>
      </c>
    </row>
    <row r="21121" spans="1:5" ht="13.8" x14ac:dyDescent="0.25">
      <c r="A21121" s="47">
        <v>43676</v>
      </c>
      <c r="B21121" s="45" t="str">
        <f t="shared" si="684"/>
        <v>July</v>
      </c>
      <c r="C21121" s="53">
        <f t="shared" si="685"/>
        <v>2019</v>
      </c>
      <c r="D21121" s="43" t="s">
        <v>118</v>
      </c>
      <c r="E21121" s="132">
        <v>27.399599999999996</v>
      </c>
    </row>
    <row r="21122" spans="1:5" ht="13.8" x14ac:dyDescent="0.25">
      <c r="A21122" s="47">
        <v>43676</v>
      </c>
      <c r="B21122" s="45" t="str">
        <f t="shared" si="684"/>
        <v>July</v>
      </c>
      <c r="C21122" s="53">
        <f t="shared" si="685"/>
        <v>2019</v>
      </c>
      <c r="D21122" s="43" t="s">
        <v>102</v>
      </c>
      <c r="E21122" s="132">
        <v>27.038400000000003</v>
      </c>
    </row>
    <row r="21123" spans="1:5" ht="13.8" x14ac:dyDescent="0.25">
      <c r="A21123" s="47">
        <v>43676</v>
      </c>
      <c r="B21123" s="45" t="str">
        <f t="shared" si="684"/>
        <v>July</v>
      </c>
      <c r="C21123" s="53">
        <f t="shared" si="685"/>
        <v>2019</v>
      </c>
      <c r="D21123" s="43" t="s">
        <v>119</v>
      </c>
      <c r="E21123" s="132">
        <v>26.161200000000004</v>
      </c>
    </row>
    <row r="21124" spans="1:5" ht="13.8" x14ac:dyDescent="0.25">
      <c r="A21124" s="47">
        <v>43676</v>
      </c>
      <c r="B21124" s="45" t="str">
        <f t="shared" si="684"/>
        <v>July</v>
      </c>
      <c r="C21124" s="53">
        <f t="shared" si="685"/>
        <v>2019</v>
      </c>
      <c r="D21124" s="43" t="s">
        <v>120</v>
      </c>
      <c r="E21124" s="132">
        <v>24.819599999999994</v>
      </c>
    </row>
    <row r="21125" spans="1:5" ht="13.8" x14ac:dyDescent="0.25">
      <c r="A21125" s="47">
        <v>43676</v>
      </c>
      <c r="B21125" s="45" t="str">
        <f t="shared" si="684"/>
        <v>July</v>
      </c>
      <c r="C21125" s="53">
        <f t="shared" si="685"/>
        <v>2019</v>
      </c>
      <c r="D21125" s="43" t="s">
        <v>103</v>
      </c>
      <c r="E21125" s="132">
        <v>23.942399999999999</v>
      </c>
    </row>
    <row r="21126" spans="1:5" ht="13.8" x14ac:dyDescent="0.25">
      <c r="A21126" s="47">
        <v>43676</v>
      </c>
      <c r="B21126" s="45" t="str">
        <f t="shared" si="684"/>
        <v>July</v>
      </c>
      <c r="C21126" s="53">
        <f t="shared" si="685"/>
        <v>2019</v>
      </c>
      <c r="D21126" s="43" t="s">
        <v>116</v>
      </c>
      <c r="E21126" s="132">
        <v>18.713100000000001</v>
      </c>
    </row>
    <row r="21127" spans="1:5" ht="13.8" x14ac:dyDescent="0.25">
      <c r="A21127" s="47">
        <v>43676</v>
      </c>
      <c r="B21127" s="45" t="str">
        <f t="shared" si="684"/>
        <v>July</v>
      </c>
      <c r="C21127" s="53">
        <f t="shared" si="685"/>
        <v>2019</v>
      </c>
      <c r="D21127" s="43" t="s">
        <v>104</v>
      </c>
      <c r="E21127" s="132">
        <v>13.038200000000002</v>
      </c>
    </row>
    <row r="21128" spans="1:5" ht="13.8" x14ac:dyDescent="0.25">
      <c r="A21128" s="47">
        <v>43676</v>
      </c>
      <c r="B21128" s="45" t="str">
        <f t="shared" si="684"/>
        <v>July</v>
      </c>
      <c r="C21128" s="53">
        <f t="shared" si="685"/>
        <v>2019</v>
      </c>
      <c r="D21128" s="43" t="s">
        <v>121</v>
      </c>
      <c r="E21128" s="132">
        <v>12.3988</v>
      </c>
    </row>
    <row r="21129" spans="1:5" ht="13.8" x14ac:dyDescent="0.25">
      <c r="A21129" s="47">
        <v>43676</v>
      </c>
      <c r="B21129" s="45" t="str">
        <f t="shared" si="684"/>
        <v>July</v>
      </c>
      <c r="C21129" s="53">
        <f t="shared" si="685"/>
        <v>2019</v>
      </c>
      <c r="D21129" s="43" t="s">
        <v>122</v>
      </c>
      <c r="E21129" s="132">
        <v>11.231200000000001</v>
      </c>
    </row>
    <row r="21130" spans="1:5" ht="13.8" x14ac:dyDescent="0.25">
      <c r="A21130" s="47">
        <v>43676</v>
      </c>
      <c r="B21130" s="45" t="str">
        <f t="shared" si="684"/>
        <v>July</v>
      </c>
      <c r="C21130" s="53">
        <f t="shared" si="685"/>
        <v>2019</v>
      </c>
      <c r="D21130" s="43" t="s">
        <v>123</v>
      </c>
      <c r="E21130" s="132">
        <v>11.0922</v>
      </c>
    </row>
    <row r="21131" spans="1:5" ht="13.8" x14ac:dyDescent="0.25">
      <c r="A21131" s="47">
        <v>43676</v>
      </c>
      <c r="B21131" s="45" t="str">
        <f t="shared" si="684"/>
        <v>July</v>
      </c>
      <c r="C21131" s="53">
        <f t="shared" si="685"/>
        <v>2019</v>
      </c>
      <c r="D21131" s="43" t="s">
        <v>99</v>
      </c>
      <c r="E21131" s="132">
        <v>15.2</v>
      </c>
    </row>
    <row r="21132" spans="1:5" ht="13.8" x14ac:dyDescent="0.25">
      <c r="A21132" s="47">
        <v>43676</v>
      </c>
      <c r="B21132" s="45" t="str">
        <f t="shared" si="684"/>
        <v>July</v>
      </c>
      <c r="C21132" s="53">
        <f t="shared" si="685"/>
        <v>2019</v>
      </c>
      <c r="D21132" s="43" t="s">
        <v>100</v>
      </c>
      <c r="E21132" s="132">
        <v>14.8</v>
      </c>
    </row>
    <row r="21133" spans="1:5" ht="13.8" x14ac:dyDescent="0.25">
      <c r="A21133" s="47">
        <v>43676</v>
      </c>
      <c r="B21133" s="45" t="str">
        <f t="shared" si="684"/>
        <v>July</v>
      </c>
      <c r="C21133" s="53">
        <f t="shared" si="685"/>
        <v>2019</v>
      </c>
      <c r="D21133" s="43" t="s">
        <v>101</v>
      </c>
      <c r="E21133" s="132">
        <v>14.16</v>
      </c>
    </row>
    <row r="21134" spans="1:5" ht="13.8" x14ac:dyDescent="0.25">
      <c r="A21134" s="47">
        <v>43676</v>
      </c>
      <c r="B21134" s="45" t="str">
        <f t="shared" si="684"/>
        <v>July</v>
      </c>
      <c r="C21134" s="53">
        <f t="shared" si="685"/>
        <v>2019</v>
      </c>
      <c r="D21134" s="43" t="s">
        <v>124</v>
      </c>
      <c r="E21134" s="132">
        <v>14.04</v>
      </c>
    </row>
    <row r="21135" spans="1:5" ht="13.8" x14ac:dyDescent="0.25">
      <c r="A21135" s="47">
        <v>43676</v>
      </c>
      <c r="B21135" s="45" t="str">
        <f t="shared" si="684"/>
        <v>July</v>
      </c>
      <c r="C21135" s="53">
        <f t="shared" si="685"/>
        <v>2019</v>
      </c>
      <c r="D21135" s="43" t="s">
        <v>125</v>
      </c>
      <c r="E21135" s="132">
        <v>12.56</v>
      </c>
    </row>
    <row r="21136" spans="1:5" ht="13.8" x14ac:dyDescent="0.25">
      <c r="A21136" s="47">
        <v>43676</v>
      </c>
      <c r="B21136" s="45" t="str">
        <f t="shared" si="684"/>
        <v>July</v>
      </c>
      <c r="C21136" s="53">
        <f t="shared" si="685"/>
        <v>2019</v>
      </c>
      <c r="D21136" s="43" t="s">
        <v>126</v>
      </c>
      <c r="E21136" s="132">
        <v>12.7075</v>
      </c>
    </row>
    <row r="21137" spans="1:5" ht="13.8" x14ac:dyDescent="0.25">
      <c r="A21137" s="47">
        <v>43676</v>
      </c>
      <c r="B21137" s="45" t="str">
        <f t="shared" si="684"/>
        <v>July</v>
      </c>
      <c r="C21137" s="53">
        <f t="shared" si="685"/>
        <v>2019</v>
      </c>
      <c r="D21137" s="43" t="s">
        <v>127</v>
      </c>
      <c r="E21137" s="132">
        <v>12.015000000000001</v>
      </c>
    </row>
    <row r="21138" spans="1:5" ht="13.8" x14ac:dyDescent="0.25">
      <c r="A21138" s="47">
        <v>43676</v>
      </c>
      <c r="B21138" s="45" t="str">
        <f t="shared" si="684"/>
        <v>July</v>
      </c>
      <c r="C21138" s="53">
        <f t="shared" si="685"/>
        <v>2019</v>
      </c>
      <c r="D21138" s="43" t="s">
        <v>105</v>
      </c>
      <c r="E21138" s="132">
        <v>9.8800000000000008</v>
      </c>
    </row>
    <row r="21139" spans="1:5" ht="13.8" x14ac:dyDescent="0.25">
      <c r="A21139" s="47">
        <v>43676</v>
      </c>
      <c r="B21139" s="45" t="str">
        <f t="shared" si="684"/>
        <v>July</v>
      </c>
      <c r="C21139" s="53">
        <f t="shared" si="685"/>
        <v>2019</v>
      </c>
      <c r="D21139" s="43" t="s">
        <v>128</v>
      </c>
      <c r="E21139" s="132">
        <v>11.45</v>
      </c>
    </row>
    <row r="21140" spans="1:5" ht="13.8" x14ac:dyDescent="0.25">
      <c r="A21140" s="47">
        <v>43683</v>
      </c>
      <c r="B21140" s="45" t="str">
        <f t="shared" si="684"/>
        <v>August</v>
      </c>
      <c r="C21140" s="53">
        <f t="shared" si="685"/>
        <v>2019</v>
      </c>
      <c r="D21140" s="43" t="s">
        <v>131</v>
      </c>
      <c r="E21140" s="132">
        <v>33.611699999999999</v>
      </c>
    </row>
    <row r="21141" spans="1:5" ht="13.8" x14ac:dyDescent="0.25">
      <c r="A21141" s="47">
        <v>43683</v>
      </c>
      <c r="B21141" s="45" t="str">
        <f t="shared" ref="B21141:B21201" si="686">TEXT(A21141,"mmmm")</f>
        <v>August</v>
      </c>
      <c r="C21141" s="53">
        <f t="shared" ref="C21141:C21201" si="687">YEAR(A21141)</f>
        <v>2019</v>
      </c>
      <c r="D21141" s="43" t="s">
        <v>115</v>
      </c>
      <c r="E21141" s="132">
        <v>36.06</v>
      </c>
    </row>
    <row r="21142" spans="1:5" ht="13.8" x14ac:dyDescent="0.25">
      <c r="A21142" s="47">
        <v>43683</v>
      </c>
      <c r="B21142" s="45" t="str">
        <f t="shared" si="686"/>
        <v>August</v>
      </c>
      <c r="C21142" s="53">
        <f t="shared" si="687"/>
        <v>2019</v>
      </c>
      <c r="D21142" s="43" t="s">
        <v>95</v>
      </c>
      <c r="E21142" s="132">
        <v>31.973200000000002</v>
      </c>
    </row>
    <row r="21143" spans="1:5" ht="13.8" x14ac:dyDescent="0.25">
      <c r="A21143" s="47">
        <v>43683</v>
      </c>
      <c r="B21143" s="45" t="str">
        <f t="shared" si="686"/>
        <v>August</v>
      </c>
      <c r="C21143" s="53">
        <f t="shared" si="687"/>
        <v>2019</v>
      </c>
      <c r="D21143" s="43" t="s">
        <v>96</v>
      </c>
      <c r="E21143" s="132">
        <v>30.530799999999999</v>
      </c>
    </row>
    <row r="21144" spans="1:5" ht="13.8" x14ac:dyDescent="0.25">
      <c r="A21144" s="47">
        <v>43683</v>
      </c>
      <c r="B21144" s="45" t="str">
        <f t="shared" si="686"/>
        <v>August</v>
      </c>
      <c r="C21144" s="53">
        <f t="shared" si="687"/>
        <v>2019</v>
      </c>
      <c r="D21144" s="43" t="s">
        <v>97</v>
      </c>
      <c r="E21144" s="132">
        <v>29.088399999999996</v>
      </c>
    </row>
    <row r="21145" spans="1:5" ht="13.8" x14ac:dyDescent="0.25">
      <c r="A21145" s="47">
        <v>43683</v>
      </c>
      <c r="B21145" s="45" t="str">
        <f t="shared" si="686"/>
        <v>August</v>
      </c>
      <c r="C21145" s="53">
        <f t="shared" si="687"/>
        <v>2019</v>
      </c>
      <c r="D21145" s="43" t="s">
        <v>98</v>
      </c>
      <c r="E21145" s="132">
        <v>22.837999999999997</v>
      </c>
    </row>
    <row r="21146" spans="1:5" ht="15.6" x14ac:dyDescent="0.3">
      <c r="A21146" s="47">
        <v>43683</v>
      </c>
      <c r="B21146" s="45" t="str">
        <f t="shared" si="686"/>
        <v>August</v>
      </c>
      <c r="C21146" s="53">
        <f t="shared" si="687"/>
        <v>2019</v>
      </c>
      <c r="D21146" s="130" t="s">
        <v>136</v>
      </c>
      <c r="E21146" s="132">
        <v>31.096400000000003</v>
      </c>
    </row>
    <row r="21147" spans="1:5" ht="13.8" x14ac:dyDescent="0.25">
      <c r="A21147" s="47">
        <v>43683</v>
      </c>
      <c r="B21147" s="45" t="str">
        <f t="shared" si="686"/>
        <v>August</v>
      </c>
      <c r="C21147" s="53">
        <f t="shared" si="687"/>
        <v>2019</v>
      </c>
      <c r="D21147" s="43" t="s">
        <v>118</v>
      </c>
      <c r="E21147" s="132">
        <v>28.567799999999998</v>
      </c>
    </row>
    <row r="21148" spans="1:5" ht="13.8" x14ac:dyDescent="0.25">
      <c r="A21148" s="47">
        <v>43683</v>
      </c>
      <c r="B21148" s="45" t="str">
        <f t="shared" si="686"/>
        <v>August</v>
      </c>
      <c r="C21148" s="53">
        <f t="shared" si="687"/>
        <v>2019</v>
      </c>
      <c r="D21148" s="43" t="s">
        <v>102</v>
      </c>
      <c r="E21148" s="132">
        <v>28.191199999999998</v>
      </c>
    </row>
    <row r="21149" spans="1:5" ht="13.8" x14ac:dyDescent="0.25">
      <c r="A21149" s="47">
        <v>43683</v>
      </c>
      <c r="B21149" s="45" t="str">
        <f t="shared" si="686"/>
        <v>August</v>
      </c>
      <c r="C21149" s="53">
        <f t="shared" si="687"/>
        <v>2019</v>
      </c>
      <c r="D21149" s="43" t="s">
        <v>119</v>
      </c>
      <c r="E21149" s="132">
        <v>27.276600000000002</v>
      </c>
    </row>
    <row r="21150" spans="1:5" ht="13.8" x14ac:dyDescent="0.25">
      <c r="A21150" s="47">
        <v>43683</v>
      </c>
      <c r="B21150" s="45" t="str">
        <f t="shared" si="686"/>
        <v>August</v>
      </c>
      <c r="C21150" s="53">
        <f t="shared" si="687"/>
        <v>2019</v>
      </c>
      <c r="D21150" s="43" t="s">
        <v>120</v>
      </c>
      <c r="E21150" s="132">
        <v>25.877799999999997</v>
      </c>
    </row>
    <row r="21151" spans="1:5" ht="13.8" x14ac:dyDescent="0.25">
      <c r="A21151" s="47">
        <v>43683</v>
      </c>
      <c r="B21151" s="45" t="str">
        <f t="shared" si="686"/>
        <v>August</v>
      </c>
      <c r="C21151" s="53">
        <f t="shared" si="687"/>
        <v>2019</v>
      </c>
      <c r="D21151" s="43" t="s">
        <v>103</v>
      </c>
      <c r="E21151" s="132">
        <v>24.963199999999997</v>
      </c>
    </row>
    <row r="21152" spans="1:5" ht="13.8" x14ac:dyDescent="0.25">
      <c r="A21152" s="47">
        <v>43683</v>
      </c>
      <c r="B21152" s="45" t="str">
        <f t="shared" si="686"/>
        <v>August</v>
      </c>
      <c r="C21152" s="53">
        <f t="shared" si="687"/>
        <v>2019</v>
      </c>
      <c r="D21152" s="43" t="s">
        <v>116</v>
      </c>
      <c r="E21152" s="132">
        <v>18.753</v>
      </c>
    </row>
    <row r="21153" spans="1:5" ht="13.8" x14ac:dyDescent="0.25">
      <c r="A21153" s="47">
        <v>43683</v>
      </c>
      <c r="B21153" s="45" t="str">
        <f t="shared" si="686"/>
        <v>August</v>
      </c>
      <c r="C21153" s="53">
        <f t="shared" si="687"/>
        <v>2019</v>
      </c>
      <c r="D21153" s="43" t="s">
        <v>104</v>
      </c>
      <c r="E21153" s="132">
        <v>13.741700000000002</v>
      </c>
    </row>
    <row r="21154" spans="1:5" ht="13.8" x14ac:dyDescent="0.25">
      <c r="A21154" s="47">
        <v>43683</v>
      </c>
      <c r="B21154" s="45" t="str">
        <f t="shared" si="686"/>
        <v>August</v>
      </c>
      <c r="C21154" s="53">
        <f t="shared" si="687"/>
        <v>2019</v>
      </c>
      <c r="D21154" s="43" t="s">
        <v>121</v>
      </c>
      <c r="E21154" s="132">
        <v>13.0678</v>
      </c>
    </row>
    <row r="21155" spans="1:5" ht="13.8" x14ac:dyDescent="0.25">
      <c r="A21155" s="47">
        <v>43683</v>
      </c>
      <c r="B21155" s="45" t="str">
        <f t="shared" si="686"/>
        <v>August</v>
      </c>
      <c r="C21155" s="53">
        <f t="shared" si="687"/>
        <v>2019</v>
      </c>
      <c r="D21155" s="43" t="s">
        <v>122</v>
      </c>
      <c r="E21155" s="132">
        <v>11.837200000000001</v>
      </c>
    </row>
    <row r="21156" spans="1:5" ht="13.8" x14ac:dyDescent="0.25">
      <c r="A21156" s="47">
        <v>43683</v>
      </c>
      <c r="B21156" s="45" t="str">
        <f t="shared" si="686"/>
        <v>August</v>
      </c>
      <c r="C21156" s="53">
        <f t="shared" si="687"/>
        <v>2019</v>
      </c>
      <c r="D21156" s="43" t="s">
        <v>123</v>
      </c>
      <c r="E21156" s="132">
        <v>11.690700000000001</v>
      </c>
    </row>
    <row r="21157" spans="1:5" ht="13.8" x14ac:dyDescent="0.25">
      <c r="A21157" s="47">
        <v>43683</v>
      </c>
      <c r="B21157" s="45" t="str">
        <f t="shared" si="686"/>
        <v>August</v>
      </c>
      <c r="C21157" s="53">
        <f t="shared" si="687"/>
        <v>2019</v>
      </c>
      <c r="D21157" s="43" t="s">
        <v>99</v>
      </c>
      <c r="E21157" s="132">
        <v>15.085999999999999</v>
      </c>
    </row>
    <row r="21158" spans="1:5" ht="13.8" x14ac:dyDescent="0.25">
      <c r="A21158" s="47">
        <v>43683</v>
      </c>
      <c r="B21158" s="45" t="str">
        <f t="shared" si="686"/>
        <v>August</v>
      </c>
      <c r="C21158" s="53">
        <f t="shared" si="687"/>
        <v>2019</v>
      </c>
      <c r="D21158" s="43" t="s">
        <v>100</v>
      </c>
      <c r="E21158" s="132">
        <v>14.689</v>
      </c>
    </row>
    <row r="21159" spans="1:5" ht="13.8" x14ac:dyDescent="0.25">
      <c r="A21159" s="47">
        <v>43683</v>
      </c>
      <c r="B21159" s="45" t="str">
        <f t="shared" si="686"/>
        <v>August</v>
      </c>
      <c r="C21159" s="53">
        <f t="shared" si="687"/>
        <v>2019</v>
      </c>
      <c r="D21159" s="43" t="s">
        <v>101</v>
      </c>
      <c r="E21159" s="132">
        <v>14.053800000000001</v>
      </c>
    </row>
    <row r="21160" spans="1:5" ht="13.8" x14ac:dyDescent="0.25">
      <c r="A21160" s="47">
        <v>43683</v>
      </c>
      <c r="B21160" s="45" t="str">
        <f t="shared" si="686"/>
        <v>August</v>
      </c>
      <c r="C21160" s="53">
        <f t="shared" si="687"/>
        <v>2019</v>
      </c>
      <c r="D21160" s="43" t="s">
        <v>124</v>
      </c>
      <c r="E21160" s="132">
        <v>13.934699999999999</v>
      </c>
    </row>
    <row r="21161" spans="1:5" ht="13.8" x14ac:dyDescent="0.25">
      <c r="A21161" s="47">
        <v>43683</v>
      </c>
      <c r="B21161" s="45" t="str">
        <f t="shared" si="686"/>
        <v>August</v>
      </c>
      <c r="C21161" s="53">
        <f t="shared" si="687"/>
        <v>2019</v>
      </c>
      <c r="D21161" s="43" t="s">
        <v>125</v>
      </c>
      <c r="E21161" s="132">
        <v>12.465800000000002</v>
      </c>
    </row>
    <row r="21162" spans="1:5" ht="13.8" x14ac:dyDescent="0.25">
      <c r="A21162" s="47">
        <v>43683</v>
      </c>
      <c r="B21162" s="45" t="str">
        <f t="shared" si="686"/>
        <v>August</v>
      </c>
      <c r="C21162" s="53">
        <f t="shared" si="687"/>
        <v>2019</v>
      </c>
      <c r="D21162" s="43" t="s">
        <v>126</v>
      </c>
      <c r="E21162" s="132">
        <v>12.617800000000003</v>
      </c>
    </row>
    <row r="21163" spans="1:5" ht="13.8" x14ac:dyDescent="0.25">
      <c r="A21163" s="47">
        <v>43683</v>
      </c>
      <c r="B21163" s="45" t="str">
        <f t="shared" si="686"/>
        <v>August</v>
      </c>
      <c r="C21163" s="53">
        <f t="shared" si="687"/>
        <v>2019</v>
      </c>
      <c r="D21163" s="43" t="s">
        <v>127</v>
      </c>
      <c r="E21163" s="132">
        <v>11.934900000000001</v>
      </c>
    </row>
    <row r="21164" spans="1:5" ht="13.8" x14ac:dyDescent="0.25">
      <c r="A21164" s="47">
        <v>43683</v>
      </c>
      <c r="B21164" s="45" t="str">
        <f t="shared" si="686"/>
        <v>August</v>
      </c>
      <c r="C21164" s="53">
        <f t="shared" si="687"/>
        <v>2019</v>
      </c>
      <c r="D21164" s="43" t="s">
        <v>105</v>
      </c>
      <c r="E21164" s="132">
        <v>9.8059000000000012</v>
      </c>
    </row>
    <row r="21165" spans="1:5" ht="13.8" x14ac:dyDescent="0.25">
      <c r="A21165" s="47">
        <v>43683</v>
      </c>
      <c r="B21165" s="45" t="str">
        <f t="shared" si="686"/>
        <v>August</v>
      </c>
      <c r="C21165" s="53">
        <f t="shared" si="687"/>
        <v>2019</v>
      </c>
      <c r="D21165" s="43" t="s">
        <v>128</v>
      </c>
      <c r="E21165" s="132">
        <v>11.381300000000001</v>
      </c>
    </row>
    <row r="21166" spans="1:5" ht="13.8" x14ac:dyDescent="0.25">
      <c r="A21166" s="47">
        <v>43690</v>
      </c>
      <c r="B21166" s="45" t="str">
        <f t="shared" si="686"/>
        <v>August</v>
      </c>
      <c r="C21166" s="53">
        <f t="shared" si="687"/>
        <v>2019</v>
      </c>
      <c r="D21166" s="43" t="s">
        <v>131</v>
      </c>
      <c r="E21166" s="132">
        <v>32.745100000000001</v>
      </c>
    </row>
    <row r="21167" spans="1:5" ht="13.8" x14ac:dyDescent="0.25">
      <c r="A21167" s="47">
        <v>43690</v>
      </c>
      <c r="B21167" s="45" t="str">
        <f t="shared" si="686"/>
        <v>August</v>
      </c>
      <c r="C21167" s="53">
        <f t="shared" si="687"/>
        <v>2019</v>
      </c>
      <c r="D21167" s="43" t="s">
        <v>115</v>
      </c>
      <c r="E21167" s="132">
        <v>35.64</v>
      </c>
    </row>
    <row r="21168" spans="1:5" ht="13.8" x14ac:dyDescent="0.25">
      <c r="A21168" s="47">
        <v>43690</v>
      </c>
      <c r="B21168" s="45" t="str">
        <f t="shared" si="686"/>
        <v>August</v>
      </c>
      <c r="C21168" s="53">
        <f t="shared" si="687"/>
        <v>2019</v>
      </c>
      <c r="D21168" s="43" t="s">
        <v>95</v>
      </c>
      <c r="E21168" s="132">
        <v>31.600800000000003</v>
      </c>
    </row>
    <row r="21169" spans="1:5" ht="13.8" x14ac:dyDescent="0.25">
      <c r="A21169" s="47">
        <v>43690</v>
      </c>
      <c r="B21169" s="45" t="str">
        <f t="shared" si="686"/>
        <v>August</v>
      </c>
      <c r="C21169" s="53">
        <f t="shared" si="687"/>
        <v>2019</v>
      </c>
      <c r="D21169" s="43" t="s">
        <v>96</v>
      </c>
      <c r="E21169" s="132">
        <v>30.1752</v>
      </c>
    </row>
    <row r="21170" spans="1:5" ht="13.8" x14ac:dyDescent="0.25">
      <c r="A21170" s="47">
        <v>43690</v>
      </c>
      <c r="B21170" s="45" t="str">
        <f t="shared" si="686"/>
        <v>August</v>
      </c>
      <c r="C21170" s="53">
        <f t="shared" si="687"/>
        <v>2019</v>
      </c>
      <c r="D21170" s="43" t="s">
        <v>97</v>
      </c>
      <c r="E21170" s="132">
        <v>28.749600000000001</v>
      </c>
    </row>
    <row r="21171" spans="1:5" ht="13.8" x14ac:dyDescent="0.25">
      <c r="A21171" s="47">
        <v>43690</v>
      </c>
      <c r="B21171" s="45" t="str">
        <f t="shared" si="686"/>
        <v>August</v>
      </c>
      <c r="C21171" s="53">
        <f t="shared" si="687"/>
        <v>2019</v>
      </c>
      <c r="D21171" s="43" t="s">
        <v>98</v>
      </c>
      <c r="E21171" s="132">
        <v>22.571999999999999</v>
      </c>
    </row>
    <row r="21172" spans="1:5" ht="15.6" x14ac:dyDescent="0.3">
      <c r="A21172" s="47">
        <v>43690</v>
      </c>
      <c r="B21172" s="45" t="str">
        <f t="shared" si="686"/>
        <v>August</v>
      </c>
      <c r="C21172" s="53">
        <f t="shared" si="687"/>
        <v>2019</v>
      </c>
      <c r="D21172" s="130" t="s">
        <v>136</v>
      </c>
      <c r="E21172" s="132">
        <v>29.998200000000001</v>
      </c>
    </row>
    <row r="21173" spans="1:5" ht="13.8" x14ac:dyDescent="0.25">
      <c r="A21173" s="47">
        <v>43690</v>
      </c>
      <c r="B21173" s="45" t="str">
        <f t="shared" si="686"/>
        <v>August</v>
      </c>
      <c r="C21173" s="53">
        <f t="shared" si="687"/>
        <v>2019</v>
      </c>
      <c r="D21173" s="43" t="s">
        <v>118</v>
      </c>
      <c r="E21173" s="132">
        <v>27.558899999999998</v>
      </c>
    </row>
    <row r="21174" spans="1:5" ht="13.8" x14ac:dyDescent="0.25">
      <c r="A21174" s="47">
        <v>43690</v>
      </c>
      <c r="B21174" s="45" t="str">
        <f t="shared" si="686"/>
        <v>August</v>
      </c>
      <c r="C21174" s="53">
        <f t="shared" si="687"/>
        <v>2019</v>
      </c>
      <c r="D21174" s="43" t="s">
        <v>102</v>
      </c>
      <c r="E21174" s="132">
        <v>27.195599999999999</v>
      </c>
    </row>
    <row r="21175" spans="1:5" ht="13.8" x14ac:dyDescent="0.25">
      <c r="A21175" s="47">
        <v>43690</v>
      </c>
      <c r="B21175" s="45" t="str">
        <f t="shared" si="686"/>
        <v>August</v>
      </c>
      <c r="C21175" s="53">
        <f t="shared" si="687"/>
        <v>2019</v>
      </c>
      <c r="D21175" s="43" t="s">
        <v>119</v>
      </c>
      <c r="E21175" s="132">
        <v>26.313299999999998</v>
      </c>
    </row>
    <row r="21176" spans="1:5" ht="13.8" x14ac:dyDescent="0.25">
      <c r="A21176" s="47">
        <v>43690</v>
      </c>
      <c r="B21176" s="45" t="str">
        <f t="shared" si="686"/>
        <v>August</v>
      </c>
      <c r="C21176" s="53">
        <f t="shared" si="687"/>
        <v>2019</v>
      </c>
      <c r="D21176" s="43" t="s">
        <v>120</v>
      </c>
      <c r="E21176" s="132">
        <v>24.963899999999999</v>
      </c>
    </row>
    <row r="21177" spans="1:5" ht="13.8" x14ac:dyDescent="0.25">
      <c r="A21177" s="47">
        <v>43690</v>
      </c>
      <c r="B21177" s="45" t="str">
        <f t="shared" si="686"/>
        <v>August</v>
      </c>
      <c r="C21177" s="53">
        <f t="shared" si="687"/>
        <v>2019</v>
      </c>
      <c r="D21177" s="43" t="s">
        <v>103</v>
      </c>
      <c r="E21177" s="132">
        <v>24.081599999999998</v>
      </c>
    </row>
    <row r="21178" spans="1:5" ht="13.8" x14ac:dyDescent="0.25">
      <c r="A21178" s="47">
        <v>43690</v>
      </c>
      <c r="B21178" s="45" t="str">
        <f t="shared" si="686"/>
        <v>August</v>
      </c>
      <c r="C21178" s="53">
        <f t="shared" si="687"/>
        <v>2019</v>
      </c>
      <c r="D21178" s="43" t="s">
        <v>116</v>
      </c>
      <c r="E21178" s="132">
        <v>15.600900000000001</v>
      </c>
    </row>
    <row r="21179" spans="1:5" ht="13.8" x14ac:dyDescent="0.25">
      <c r="A21179" s="47">
        <v>43690</v>
      </c>
      <c r="B21179" s="45" t="str">
        <f t="shared" si="686"/>
        <v>August</v>
      </c>
      <c r="C21179" s="53">
        <f t="shared" si="687"/>
        <v>2019</v>
      </c>
      <c r="D21179" s="43" t="s">
        <v>104</v>
      </c>
      <c r="E21179" s="132">
        <v>15.8522</v>
      </c>
    </row>
    <row r="21180" spans="1:5" ht="13.8" x14ac:dyDescent="0.25">
      <c r="A21180" s="47">
        <v>43690</v>
      </c>
      <c r="B21180" s="45" t="str">
        <f t="shared" si="686"/>
        <v>August</v>
      </c>
      <c r="C21180" s="53">
        <f t="shared" si="687"/>
        <v>2019</v>
      </c>
      <c r="D21180" s="43" t="s">
        <v>121</v>
      </c>
      <c r="E21180" s="132">
        <v>15.0748</v>
      </c>
    </row>
    <row r="21181" spans="1:5" ht="13.8" x14ac:dyDescent="0.25">
      <c r="A21181" s="47">
        <v>43690</v>
      </c>
      <c r="B21181" s="45" t="str">
        <f t="shared" si="686"/>
        <v>August</v>
      </c>
      <c r="C21181" s="53">
        <f t="shared" si="687"/>
        <v>2019</v>
      </c>
      <c r="D21181" s="43" t="s">
        <v>122</v>
      </c>
      <c r="E21181" s="132">
        <v>13.655200000000001</v>
      </c>
    </row>
    <row r="21182" spans="1:5" ht="13.8" x14ac:dyDescent="0.25">
      <c r="A21182" s="47">
        <v>43690</v>
      </c>
      <c r="B21182" s="45" t="str">
        <f t="shared" si="686"/>
        <v>August</v>
      </c>
      <c r="C21182" s="53">
        <f t="shared" si="687"/>
        <v>2019</v>
      </c>
      <c r="D21182" s="43" t="s">
        <v>123</v>
      </c>
      <c r="E21182" s="132">
        <v>13.486200000000002</v>
      </c>
    </row>
    <row r="21183" spans="1:5" ht="13.8" x14ac:dyDescent="0.25">
      <c r="A21183" s="47">
        <v>43690</v>
      </c>
      <c r="B21183" s="45" t="str">
        <f t="shared" si="686"/>
        <v>August</v>
      </c>
      <c r="C21183" s="53">
        <f t="shared" si="687"/>
        <v>2019</v>
      </c>
      <c r="D21183" s="43" t="s">
        <v>99</v>
      </c>
      <c r="E21183" s="132">
        <v>15.2</v>
      </c>
    </row>
    <row r="21184" spans="1:5" ht="13.8" x14ac:dyDescent="0.25">
      <c r="A21184" s="47">
        <v>43690</v>
      </c>
      <c r="B21184" s="45" t="str">
        <f t="shared" si="686"/>
        <v>August</v>
      </c>
      <c r="C21184" s="53">
        <f t="shared" si="687"/>
        <v>2019</v>
      </c>
      <c r="D21184" s="43" t="s">
        <v>100</v>
      </c>
      <c r="E21184" s="132">
        <v>14.8</v>
      </c>
    </row>
    <row r="21185" spans="1:5" ht="13.8" x14ac:dyDescent="0.25">
      <c r="A21185" s="47">
        <v>43690</v>
      </c>
      <c r="B21185" s="45" t="str">
        <f t="shared" si="686"/>
        <v>August</v>
      </c>
      <c r="C21185" s="53">
        <f t="shared" si="687"/>
        <v>2019</v>
      </c>
      <c r="D21185" s="43" t="s">
        <v>101</v>
      </c>
      <c r="E21185" s="132">
        <v>14.16</v>
      </c>
    </row>
    <row r="21186" spans="1:5" ht="13.8" x14ac:dyDescent="0.25">
      <c r="A21186" s="47">
        <v>43690</v>
      </c>
      <c r="B21186" s="45" t="str">
        <f t="shared" si="686"/>
        <v>August</v>
      </c>
      <c r="C21186" s="53">
        <f t="shared" si="687"/>
        <v>2019</v>
      </c>
      <c r="D21186" s="43" t="s">
        <v>124</v>
      </c>
      <c r="E21186" s="132">
        <v>14.04</v>
      </c>
    </row>
    <row r="21187" spans="1:5" ht="13.8" x14ac:dyDescent="0.25">
      <c r="A21187" s="47">
        <v>43690</v>
      </c>
      <c r="B21187" s="45" t="str">
        <f t="shared" si="686"/>
        <v>August</v>
      </c>
      <c r="C21187" s="53">
        <f t="shared" si="687"/>
        <v>2019</v>
      </c>
      <c r="D21187" s="43" t="s">
        <v>125</v>
      </c>
      <c r="E21187" s="132">
        <v>12.56</v>
      </c>
    </row>
    <row r="21188" spans="1:5" ht="13.8" x14ac:dyDescent="0.25">
      <c r="A21188" s="47">
        <v>43690</v>
      </c>
      <c r="B21188" s="45" t="str">
        <f t="shared" si="686"/>
        <v>August</v>
      </c>
      <c r="C21188" s="53">
        <f t="shared" si="687"/>
        <v>2019</v>
      </c>
      <c r="D21188" s="43" t="s">
        <v>126</v>
      </c>
      <c r="E21188" s="132">
        <v>12.7075</v>
      </c>
    </row>
    <row r="21189" spans="1:5" ht="13.8" x14ac:dyDescent="0.25">
      <c r="A21189" s="47">
        <v>43690</v>
      </c>
      <c r="B21189" s="45" t="str">
        <f t="shared" si="686"/>
        <v>August</v>
      </c>
      <c r="C21189" s="53">
        <f t="shared" si="687"/>
        <v>2019</v>
      </c>
      <c r="D21189" s="43" t="s">
        <v>127</v>
      </c>
      <c r="E21189" s="132">
        <v>12.015000000000001</v>
      </c>
    </row>
    <row r="21190" spans="1:5" ht="13.8" x14ac:dyDescent="0.25">
      <c r="A21190" s="47">
        <v>43690</v>
      </c>
      <c r="B21190" s="45" t="str">
        <f t="shared" si="686"/>
        <v>August</v>
      </c>
      <c r="C21190" s="53">
        <f t="shared" si="687"/>
        <v>2019</v>
      </c>
      <c r="D21190" s="43" t="s">
        <v>105</v>
      </c>
      <c r="E21190" s="132">
        <v>9.8800000000000008</v>
      </c>
    </row>
    <row r="21191" spans="1:5" ht="13.8" x14ac:dyDescent="0.25">
      <c r="A21191" s="47">
        <v>43690</v>
      </c>
      <c r="B21191" s="45" t="str">
        <f t="shared" si="686"/>
        <v>August</v>
      </c>
      <c r="C21191" s="53">
        <f t="shared" si="687"/>
        <v>2019</v>
      </c>
      <c r="D21191" s="43" t="s">
        <v>128</v>
      </c>
      <c r="E21191" s="132">
        <v>11.45</v>
      </c>
    </row>
    <row r="21192" spans="1:5" ht="13.8" x14ac:dyDescent="0.25">
      <c r="A21192" s="47">
        <v>43697</v>
      </c>
      <c r="B21192" s="45" t="str">
        <f t="shared" si="686"/>
        <v>August</v>
      </c>
      <c r="C21192" s="53">
        <f t="shared" si="687"/>
        <v>2019</v>
      </c>
      <c r="D21192" s="43" t="s">
        <v>131</v>
      </c>
      <c r="E21192" s="132">
        <v>30.269100000000002</v>
      </c>
    </row>
    <row r="21193" spans="1:5" ht="13.8" x14ac:dyDescent="0.25">
      <c r="A21193" s="47">
        <v>43697</v>
      </c>
      <c r="B21193" s="45" t="str">
        <f t="shared" si="686"/>
        <v>August</v>
      </c>
      <c r="C21193" s="53">
        <f t="shared" si="687"/>
        <v>2019</v>
      </c>
      <c r="D21193" s="43" t="s">
        <v>115</v>
      </c>
      <c r="E21193" s="132">
        <v>28.8</v>
      </c>
    </row>
    <row r="21194" spans="1:5" ht="13.8" x14ac:dyDescent="0.25">
      <c r="A21194" s="47">
        <v>43697</v>
      </c>
      <c r="B21194" s="45" t="str">
        <f t="shared" si="686"/>
        <v>August</v>
      </c>
      <c r="C21194" s="53">
        <f t="shared" si="687"/>
        <v>2019</v>
      </c>
      <c r="D21194" s="43" t="s">
        <v>95</v>
      </c>
      <c r="E21194" s="132">
        <v>25.536000000000005</v>
      </c>
    </row>
    <row r="21195" spans="1:5" ht="13.8" x14ac:dyDescent="0.25">
      <c r="A21195" s="47">
        <v>43697</v>
      </c>
      <c r="B21195" s="45" t="str">
        <f t="shared" si="686"/>
        <v>August</v>
      </c>
      <c r="C21195" s="53">
        <f t="shared" si="687"/>
        <v>2019</v>
      </c>
      <c r="D21195" s="43" t="s">
        <v>96</v>
      </c>
      <c r="E21195" s="132">
        <v>24.384</v>
      </c>
    </row>
    <row r="21196" spans="1:5" ht="13.8" x14ac:dyDescent="0.25">
      <c r="A21196" s="47">
        <v>43697</v>
      </c>
      <c r="B21196" s="45" t="str">
        <f t="shared" si="686"/>
        <v>August</v>
      </c>
      <c r="C21196" s="53">
        <f t="shared" si="687"/>
        <v>2019</v>
      </c>
      <c r="D21196" s="43" t="s">
        <v>97</v>
      </c>
      <c r="E21196" s="132">
        <v>23.231999999999999</v>
      </c>
    </row>
    <row r="21197" spans="1:5" ht="13.8" x14ac:dyDescent="0.25">
      <c r="A21197" s="47">
        <v>43697</v>
      </c>
      <c r="B21197" s="45" t="str">
        <f t="shared" si="686"/>
        <v>August</v>
      </c>
      <c r="C21197" s="53">
        <f t="shared" si="687"/>
        <v>2019</v>
      </c>
      <c r="D21197" s="43" t="s">
        <v>98</v>
      </c>
      <c r="E21197" s="132">
        <v>18.239999999999998</v>
      </c>
    </row>
    <row r="21198" spans="1:5" ht="15.6" x14ac:dyDescent="0.3">
      <c r="A21198" s="47">
        <v>43697</v>
      </c>
      <c r="B21198" s="45" t="str">
        <f t="shared" si="686"/>
        <v>August</v>
      </c>
      <c r="C21198" s="53">
        <f t="shared" si="687"/>
        <v>2019</v>
      </c>
      <c r="D21198" s="130" t="s">
        <v>136</v>
      </c>
      <c r="E21198" s="132">
        <v>27.223800000000001</v>
      </c>
    </row>
    <row r="21199" spans="1:5" ht="13.8" x14ac:dyDescent="0.25">
      <c r="A21199" s="47">
        <v>43697</v>
      </c>
      <c r="B21199" s="45" t="str">
        <f t="shared" si="686"/>
        <v>August</v>
      </c>
      <c r="C21199" s="53">
        <f t="shared" si="687"/>
        <v>2019</v>
      </c>
      <c r="D21199" s="43" t="s">
        <v>118</v>
      </c>
      <c r="E21199" s="132">
        <v>25.010099999999998</v>
      </c>
    </row>
    <row r="21200" spans="1:5" ht="13.8" x14ac:dyDescent="0.25">
      <c r="A21200" s="47">
        <v>43697</v>
      </c>
      <c r="B21200" s="45" t="str">
        <f t="shared" si="686"/>
        <v>August</v>
      </c>
      <c r="C21200" s="53">
        <f t="shared" si="687"/>
        <v>2019</v>
      </c>
      <c r="D21200" s="43" t="s">
        <v>102</v>
      </c>
      <c r="E21200" s="132">
        <v>24.680399999999999</v>
      </c>
    </row>
    <row r="21201" spans="1:5" ht="13.8" x14ac:dyDescent="0.25">
      <c r="A21201" s="47">
        <v>43697</v>
      </c>
      <c r="B21201" s="45" t="str">
        <f t="shared" si="686"/>
        <v>August</v>
      </c>
      <c r="C21201" s="53">
        <f t="shared" si="687"/>
        <v>2019</v>
      </c>
      <c r="D21201" s="43" t="s">
        <v>119</v>
      </c>
      <c r="E21201" s="132">
        <v>23.879700000000003</v>
      </c>
    </row>
    <row r="21202" spans="1:5" ht="13.8" x14ac:dyDescent="0.25">
      <c r="A21202" s="47">
        <v>43697</v>
      </c>
      <c r="B21202" s="45" t="str">
        <f t="shared" ref="B21202:B21263" si="688">TEXT(A21202,"mmmm")</f>
        <v>August</v>
      </c>
      <c r="C21202" s="53">
        <f t="shared" ref="C21202:C21263" si="689">YEAR(A21202)</f>
        <v>2019</v>
      </c>
      <c r="D21202" s="43" t="s">
        <v>120</v>
      </c>
      <c r="E21202" s="132">
        <v>22.655099999999997</v>
      </c>
    </row>
    <row r="21203" spans="1:5" ht="13.8" x14ac:dyDescent="0.25">
      <c r="A21203" s="47">
        <v>43697</v>
      </c>
      <c r="B21203" s="45" t="str">
        <f t="shared" si="688"/>
        <v>August</v>
      </c>
      <c r="C21203" s="53">
        <f t="shared" si="689"/>
        <v>2019</v>
      </c>
      <c r="D21203" s="43" t="s">
        <v>103</v>
      </c>
      <c r="E21203" s="132">
        <v>21.854400000000002</v>
      </c>
    </row>
    <row r="21204" spans="1:5" ht="13.8" x14ac:dyDescent="0.25">
      <c r="A21204" s="47">
        <v>43697</v>
      </c>
      <c r="B21204" s="45" t="str">
        <f t="shared" si="688"/>
        <v>August</v>
      </c>
      <c r="C21204" s="53">
        <f t="shared" si="689"/>
        <v>2019</v>
      </c>
      <c r="D21204" s="43" t="s">
        <v>116</v>
      </c>
      <c r="E21204" s="132">
        <v>14.922599999999999</v>
      </c>
    </row>
    <row r="21205" spans="1:5" ht="13.8" x14ac:dyDescent="0.25">
      <c r="A21205" s="47">
        <v>43697</v>
      </c>
      <c r="B21205" s="45" t="str">
        <f t="shared" si="688"/>
        <v>August</v>
      </c>
      <c r="C21205" s="53">
        <f t="shared" si="689"/>
        <v>2019</v>
      </c>
      <c r="D21205" s="43" t="s">
        <v>104</v>
      </c>
      <c r="E21205" s="132">
        <v>16.696400000000001</v>
      </c>
    </row>
    <row r="21206" spans="1:5" ht="13.8" x14ac:dyDescent="0.25">
      <c r="A21206" s="47">
        <v>43697</v>
      </c>
      <c r="B21206" s="45" t="str">
        <f t="shared" si="688"/>
        <v>August</v>
      </c>
      <c r="C21206" s="53">
        <f t="shared" si="689"/>
        <v>2019</v>
      </c>
      <c r="D21206" s="43" t="s">
        <v>121</v>
      </c>
      <c r="E21206" s="132">
        <v>15.877599999999999</v>
      </c>
    </row>
    <row r="21207" spans="1:5" ht="13.8" x14ac:dyDescent="0.25">
      <c r="A21207" s="47">
        <v>43697</v>
      </c>
      <c r="B21207" s="45" t="str">
        <f t="shared" si="688"/>
        <v>August</v>
      </c>
      <c r="C21207" s="53">
        <f t="shared" si="689"/>
        <v>2019</v>
      </c>
      <c r="D21207" s="43" t="s">
        <v>122</v>
      </c>
      <c r="E21207" s="132">
        <v>14.382400000000001</v>
      </c>
    </row>
    <row r="21208" spans="1:5" ht="13.8" x14ac:dyDescent="0.25">
      <c r="A21208" s="47">
        <v>43697</v>
      </c>
      <c r="B21208" s="45" t="str">
        <f t="shared" si="688"/>
        <v>August</v>
      </c>
      <c r="C21208" s="53">
        <f t="shared" si="689"/>
        <v>2019</v>
      </c>
      <c r="D21208" s="43" t="s">
        <v>123</v>
      </c>
      <c r="E21208" s="132">
        <v>14.2044</v>
      </c>
    </row>
    <row r="21209" spans="1:5" ht="13.8" x14ac:dyDescent="0.25">
      <c r="A21209" s="47">
        <v>43697</v>
      </c>
      <c r="B21209" s="45" t="str">
        <f t="shared" si="688"/>
        <v>August</v>
      </c>
      <c r="C21209" s="53">
        <f t="shared" si="689"/>
        <v>2019</v>
      </c>
      <c r="D21209" s="43" t="s">
        <v>99</v>
      </c>
      <c r="E21209" s="132">
        <v>14.173999999999999</v>
      </c>
    </row>
    <row r="21210" spans="1:5" ht="13.8" x14ac:dyDescent="0.25">
      <c r="A21210" s="47">
        <v>43697</v>
      </c>
      <c r="B21210" s="45" t="str">
        <f t="shared" si="688"/>
        <v>August</v>
      </c>
      <c r="C21210" s="53">
        <f t="shared" si="689"/>
        <v>2019</v>
      </c>
      <c r="D21210" s="43" t="s">
        <v>100</v>
      </c>
      <c r="E21210" s="132">
        <v>13.801000000000002</v>
      </c>
    </row>
    <row r="21211" spans="1:5" ht="13.8" x14ac:dyDescent="0.25">
      <c r="A21211" s="47">
        <v>43697</v>
      </c>
      <c r="B21211" s="45" t="str">
        <f t="shared" si="688"/>
        <v>August</v>
      </c>
      <c r="C21211" s="53">
        <f t="shared" si="689"/>
        <v>2019</v>
      </c>
      <c r="D21211" s="43" t="s">
        <v>101</v>
      </c>
      <c r="E21211" s="132">
        <v>13.2042</v>
      </c>
    </row>
    <row r="21212" spans="1:5" ht="13.8" x14ac:dyDescent="0.25">
      <c r="A21212" s="47">
        <v>43697</v>
      </c>
      <c r="B21212" s="45" t="str">
        <f t="shared" si="688"/>
        <v>August</v>
      </c>
      <c r="C21212" s="53">
        <f t="shared" si="689"/>
        <v>2019</v>
      </c>
      <c r="D21212" s="43" t="s">
        <v>124</v>
      </c>
      <c r="E21212" s="132">
        <v>13.0923</v>
      </c>
    </row>
    <row r="21213" spans="1:5" ht="13.8" x14ac:dyDescent="0.25">
      <c r="A21213" s="47">
        <v>43697</v>
      </c>
      <c r="B21213" s="45" t="str">
        <f t="shared" si="688"/>
        <v>August</v>
      </c>
      <c r="C21213" s="53">
        <f t="shared" si="689"/>
        <v>2019</v>
      </c>
      <c r="D21213" s="43" t="s">
        <v>125</v>
      </c>
      <c r="E21213" s="132">
        <v>11.712200000000001</v>
      </c>
    </row>
    <row r="21214" spans="1:5" ht="13.8" x14ac:dyDescent="0.25">
      <c r="A21214" s="47">
        <v>43697</v>
      </c>
      <c r="B21214" s="45" t="str">
        <f t="shared" si="688"/>
        <v>August</v>
      </c>
      <c r="C21214" s="53">
        <f t="shared" si="689"/>
        <v>2019</v>
      </c>
      <c r="D21214" s="43" t="s">
        <v>126</v>
      </c>
      <c r="E21214" s="132">
        <v>11.9002</v>
      </c>
    </row>
    <row r="21215" spans="1:5" ht="13.8" x14ac:dyDescent="0.25">
      <c r="A21215" s="47">
        <v>43697</v>
      </c>
      <c r="B21215" s="45" t="str">
        <f t="shared" si="688"/>
        <v>August</v>
      </c>
      <c r="C21215" s="53">
        <f t="shared" si="689"/>
        <v>2019</v>
      </c>
      <c r="D21215" s="43" t="s">
        <v>127</v>
      </c>
      <c r="E21215" s="132">
        <v>11.2941</v>
      </c>
    </row>
    <row r="21216" spans="1:5" ht="13.8" x14ac:dyDescent="0.25">
      <c r="A21216" s="47">
        <v>43697</v>
      </c>
      <c r="B21216" s="45" t="str">
        <f t="shared" si="688"/>
        <v>August</v>
      </c>
      <c r="C21216" s="53">
        <f t="shared" si="689"/>
        <v>2019</v>
      </c>
      <c r="D21216" s="43" t="s">
        <v>105</v>
      </c>
      <c r="E21216" s="132">
        <v>9.2131000000000007</v>
      </c>
    </row>
    <row r="21217" spans="1:5" ht="13.8" x14ac:dyDescent="0.25">
      <c r="A21217" s="47">
        <v>43697</v>
      </c>
      <c r="B21217" s="45" t="str">
        <f t="shared" si="688"/>
        <v>August</v>
      </c>
      <c r="C21217" s="53">
        <f t="shared" si="689"/>
        <v>2019</v>
      </c>
      <c r="D21217" s="43" t="s">
        <v>128</v>
      </c>
      <c r="E21217" s="132">
        <v>10.831700000000001</v>
      </c>
    </row>
    <row r="21218" spans="1:5" ht="13.8" x14ac:dyDescent="0.25">
      <c r="A21218" s="47">
        <v>43704</v>
      </c>
      <c r="B21218" s="45" t="str">
        <f t="shared" si="688"/>
        <v>August</v>
      </c>
      <c r="C21218" s="53">
        <f t="shared" si="689"/>
        <v>2019</v>
      </c>
      <c r="D21218" s="43" t="s">
        <v>131</v>
      </c>
      <c r="E21218" s="132">
        <v>27.545500000000001</v>
      </c>
    </row>
    <row r="21219" spans="1:5" ht="13.8" x14ac:dyDescent="0.25">
      <c r="A21219" s="47">
        <v>43704</v>
      </c>
      <c r="B21219" s="45" t="str">
        <f t="shared" si="688"/>
        <v>August</v>
      </c>
      <c r="C21219" s="53">
        <f t="shared" si="689"/>
        <v>2019</v>
      </c>
      <c r="D21219" s="43" t="s">
        <v>115</v>
      </c>
      <c r="E21219" s="132">
        <v>27.9</v>
      </c>
    </row>
    <row r="21220" spans="1:5" ht="13.8" x14ac:dyDescent="0.25">
      <c r="A21220" s="47">
        <v>43704</v>
      </c>
      <c r="B21220" s="45" t="str">
        <f t="shared" si="688"/>
        <v>August</v>
      </c>
      <c r="C21220" s="53">
        <f t="shared" si="689"/>
        <v>2019</v>
      </c>
      <c r="D21220" s="43" t="s">
        <v>95</v>
      </c>
      <c r="E21220" s="132">
        <v>24.738000000000003</v>
      </c>
    </row>
    <row r="21221" spans="1:5" ht="13.8" x14ac:dyDescent="0.25">
      <c r="A21221" s="47">
        <v>43704</v>
      </c>
      <c r="B21221" s="45" t="str">
        <f t="shared" si="688"/>
        <v>August</v>
      </c>
      <c r="C21221" s="53">
        <f t="shared" si="689"/>
        <v>2019</v>
      </c>
      <c r="D21221" s="43" t="s">
        <v>96</v>
      </c>
      <c r="E21221" s="132">
        <v>23.622</v>
      </c>
    </row>
    <row r="21222" spans="1:5" ht="13.8" x14ac:dyDescent="0.25">
      <c r="A21222" s="47">
        <v>43704</v>
      </c>
      <c r="B21222" s="45" t="str">
        <f t="shared" si="688"/>
        <v>August</v>
      </c>
      <c r="C21222" s="53">
        <f t="shared" si="689"/>
        <v>2019</v>
      </c>
      <c r="D21222" s="43" t="s">
        <v>97</v>
      </c>
      <c r="E21222" s="132">
        <v>22.506</v>
      </c>
    </row>
    <row r="21223" spans="1:5" ht="13.8" x14ac:dyDescent="0.25">
      <c r="A21223" s="47">
        <v>43704</v>
      </c>
      <c r="B21223" s="45" t="str">
        <f t="shared" si="688"/>
        <v>August</v>
      </c>
      <c r="C21223" s="53">
        <f t="shared" si="689"/>
        <v>2019</v>
      </c>
      <c r="D21223" s="43" t="s">
        <v>98</v>
      </c>
      <c r="E21223" s="132">
        <v>17.670000000000002</v>
      </c>
    </row>
    <row r="21224" spans="1:5" ht="15.6" x14ac:dyDescent="0.3">
      <c r="A21224" s="47">
        <v>43704</v>
      </c>
      <c r="B21224" s="45" t="str">
        <f t="shared" si="688"/>
        <v>August</v>
      </c>
      <c r="C21224" s="53">
        <f t="shared" si="689"/>
        <v>2019</v>
      </c>
      <c r="D21224" s="130" t="s">
        <v>136</v>
      </c>
      <c r="E21224" s="132">
        <v>27.0504</v>
      </c>
    </row>
    <row r="21225" spans="1:5" ht="13.8" x14ac:dyDescent="0.25">
      <c r="A21225" s="47">
        <v>43704</v>
      </c>
      <c r="B21225" s="45" t="str">
        <f t="shared" si="688"/>
        <v>August</v>
      </c>
      <c r="C21225" s="53">
        <f t="shared" si="689"/>
        <v>2019</v>
      </c>
      <c r="D21225" s="43" t="s">
        <v>118</v>
      </c>
      <c r="E21225" s="132">
        <v>24.8508</v>
      </c>
    </row>
    <row r="21226" spans="1:5" ht="13.8" x14ac:dyDescent="0.25">
      <c r="A21226" s="47">
        <v>43704</v>
      </c>
      <c r="B21226" s="45" t="str">
        <f t="shared" si="688"/>
        <v>August</v>
      </c>
      <c r="C21226" s="53">
        <f t="shared" si="689"/>
        <v>2019</v>
      </c>
      <c r="D21226" s="43" t="s">
        <v>102</v>
      </c>
      <c r="E21226" s="132">
        <v>24.523200000000003</v>
      </c>
    </row>
    <row r="21227" spans="1:5" ht="13.8" x14ac:dyDescent="0.25">
      <c r="A21227" s="47">
        <v>43704</v>
      </c>
      <c r="B21227" s="45" t="str">
        <f t="shared" si="688"/>
        <v>August</v>
      </c>
      <c r="C21227" s="53">
        <f t="shared" si="689"/>
        <v>2019</v>
      </c>
      <c r="D21227" s="43" t="s">
        <v>119</v>
      </c>
      <c r="E21227" s="132">
        <v>23.727600000000002</v>
      </c>
    </row>
    <row r="21228" spans="1:5" ht="13.8" x14ac:dyDescent="0.25">
      <c r="A21228" s="47">
        <v>43704</v>
      </c>
      <c r="B21228" s="45" t="str">
        <f t="shared" si="688"/>
        <v>August</v>
      </c>
      <c r="C21228" s="53">
        <f t="shared" si="689"/>
        <v>2019</v>
      </c>
      <c r="D21228" s="43" t="s">
        <v>120</v>
      </c>
      <c r="E21228" s="132">
        <v>22.5108</v>
      </c>
    </row>
    <row r="21229" spans="1:5" ht="13.8" x14ac:dyDescent="0.25">
      <c r="A21229" s="47">
        <v>43704</v>
      </c>
      <c r="B21229" s="45" t="str">
        <f t="shared" si="688"/>
        <v>August</v>
      </c>
      <c r="C21229" s="53">
        <f t="shared" si="689"/>
        <v>2019</v>
      </c>
      <c r="D21229" s="43" t="s">
        <v>103</v>
      </c>
      <c r="E21229" s="132">
        <v>21.715199999999999</v>
      </c>
    </row>
    <row r="21230" spans="1:5" ht="13.8" x14ac:dyDescent="0.25">
      <c r="A21230" s="47">
        <v>43704</v>
      </c>
      <c r="B21230" s="45" t="str">
        <f t="shared" si="688"/>
        <v>August</v>
      </c>
      <c r="C21230" s="53">
        <f t="shared" si="689"/>
        <v>2019</v>
      </c>
      <c r="D21230" s="43" t="s">
        <v>116</v>
      </c>
      <c r="E21230" s="132">
        <v>15.441300000000002</v>
      </c>
    </row>
    <row r="21231" spans="1:5" ht="13.8" x14ac:dyDescent="0.25">
      <c r="A21231" s="47">
        <v>43704</v>
      </c>
      <c r="B21231" s="45" t="str">
        <f t="shared" si="688"/>
        <v>August</v>
      </c>
      <c r="C21231" s="53">
        <f t="shared" si="689"/>
        <v>2019</v>
      </c>
      <c r="D21231" s="43" t="s">
        <v>104</v>
      </c>
      <c r="E21231" s="132">
        <v>16.415000000000003</v>
      </c>
    </row>
    <row r="21232" spans="1:5" ht="13.8" x14ac:dyDescent="0.25">
      <c r="A21232" s="47">
        <v>43704</v>
      </c>
      <c r="B21232" s="45" t="str">
        <f t="shared" si="688"/>
        <v>August</v>
      </c>
      <c r="C21232" s="53">
        <f t="shared" si="689"/>
        <v>2019</v>
      </c>
      <c r="D21232" s="43" t="s">
        <v>121</v>
      </c>
      <c r="E21232" s="132">
        <v>15.61</v>
      </c>
    </row>
    <row r="21233" spans="1:5" ht="13.8" x14ac:dyDescent="0.25">
      <c r="A21233" s="47">
        <v>43704</v>
      </c>
      <c r="B21233" s="45" t="str">
        <f t="shared" si="688"/>
        <v>August</v>
      </c>
      <c r="C21233" s="53">
        <f t="shared" si="689"/>
        <v>2019</v>
      </c>
      <c r="D21233" s="43" t="s">
        <v>122</v>
      </c>
      <c r="E21233" s="132">
        <v>14.14</v>
      </c>
    </row>
    <row r="21234" spans="1:5" ht="13.8" x14ac:dyDescent="0.25">
      <c r="A21234" s="47">
        <v>43704</v>
      </c>
      <c r="B21234" s="45" t="str">
        <f t="shared" si="688"/>
        <v>August</v>
      </c>
      <c r="C21234" s="53">
        <f t="shared" si="689"/>
        <v>2019</v>
      </c>
      <c r="D21234" s="43" t="s">
        <v>123</v>
      </c>
      <c r="E21234" s="132">
        <v>13.965</v>
      </c>
    </row>
    <row r="21235" spans="1:5" ht="13.8" x14ac:dyDescent="0.25">
      <c r="A21235" s="47">
        <v>43704</v>
      </c>
      <c r="B21235" s="45" t="str">
        <f t="shared" si="688"/>
        <v>August</v>
      </c>
      <c r="C21235" s="53">
        <f t="shared" si="689"/>
        <v>2019</v>
      </c>
      <c r="D21235" s="43" t="s">
        <v>99</v>
      </c>
      <c r="E21235" s="132">
        <v>14.25</v>
      </c>
    </row>
    <row r="21236" spans="1:5" ht="13.8" x14ac:dyDescent="0.25">
      <c r="A21236" s="47">
        <v>43704</v>
      </c>
      <c r="B21236" s="45" t="str">
        <f t="shared" si="688"/>
        <v>August</v>
      </c>
      <c r="C21236" s="53">
        <f t="shared" si="689"/>
        <v>2019</v>
      </c>
      <c r="D21236" s="43" t="s">
        <v>100</v>
      </c>
      <c r="E21236" s="132">
        <v>13.875</v>
      </c>
    </row>
    <row r="21237" spans="1:5" ht="13.8" x14ac:dyDescent="0.25">
      <c r="A21237" s="47">
        <v>43704</v>
      </c>
      <c r="B21237" s="45" t="str">
        <f t="shared" si="688"/>
        <v>August</v>
      </c>
      <c r="C21237" s="53">
        <f t="shared" si="689"/>
        <v>2019</v>
      </c>
      <c r="D21237" s="43" t="s">
        <v>101</v>
      </c>
      <c r="E21237" s="132">
        <v>13.275</v>
      </c>
    </row>
    <row r="21238" spans="1:5" ht="13.8" x14ac:dyDescent="0.25">
      <c r="A21238" s="47">
        <v>43704</v>
      </c>
      <c r="B21238" s="45" t="str">
        <f t="shared" si="688"/>
        <v>August</v>
      </c>
      <c r="C21238" s="53">
        <f t="shared" si="689"/>
        <v>2019</v>
      </c>
      <c r="D21238" s="43" t="s">
        <v>124</v>
      </c>
      <c r="E21238" s="132">
        <v>13.1625</v>
      </c>
    </row>
    <row r="21239" spans="1:5" ht="13.8" x14ac:dyDescent="0.25">
      <c r="A21239" s="47">
        <v>43704</v>
      </c>
      <c r="B21239" s="45" t="str">
        <f t="shared" si="688"/>
        <v>August</v>
      </c>
      <c r="C21239" s="53">
        <f t="shared" si="689"/>
        <v>2019</v>
      </c>
      <c r="D21239" s="43" t="s">
        <v>125</v>
      </c>
      <c r="E21239" s="132">
        <v>11.775</v>
      </c>
    </row>
    <row r="21240" spans="1:5" ht="13.8" x14ac:dyDescent="0.25">
      <c r="A21240" s="47">
        <v>43704</v>
      </c>
      <c r="B21240" s="45" t="str">
        <f t="shared" si="688"/>
        <v>August</v>
      </c>
      <c r="C21240" s="53">
        <f t="shared" si="689"/>
        <v>2019</v>
      </c>
      <c r="D21240" s="43" t="s">
        <v>126</v>
      </c>
      <c r="E21240" s="132">
        <v>11.96</v>
      </c>
    </row>
    <row r="21241" spans="1:5" ht="13.8" x14ac:dyDescent="0.25">
      <c r="A21241" s="47">
        <v>43704</v>
      </c>
      <c r="B21241" s="45" t="str">
        <f t="shared" si="688"/>
        <v>August</v>
      </c>
      <c r="C21241" s="53">
        <f t="shared" si="689"/>
        <v>2019</v>
      </c>
      <c r="D21241" s="43" t="s">
        <v>127</v>
      </c>
      <c r="E21241" s="132">
        <v>11.3475</v>
      </c>
    </row>
    <row r="21242" spans="1:5" ht="13.8" x14ac:dyDescent="0.25">
      <c r="A21242" s="47">
        <v>43704</v>
      </c>
      <c r="B21242" s="45" t="str">
        <f t="shared" si="688"/>
        <v>August</v>
      </c>
      <c r="C21242" s="53">
        <f t="shared" si="689"/>
        <v>2019</v>
      </c>
      <c r="D21242" s="43" t="s">
        <v>105</v>
      </c>
      <c r="E21242" s="132">
        <v>9.2625000000000011</v>
      </c>
    </row>
    <row r="21243" spans="1:5" ht="13.8" x14ac:dyDescent="0.25">
      <c r="A21243" s="47">
        <v>43704</v>
      </c>
      <c r="B21243" s="45" t="str">
        <f t="shared" si="688"/>
        <v>August</v>
      </c>
      <c r="C21243" s="53">
        <f t="shared" si="689"/>
        <v>2019</v>
      </c>
      <c r="D21243" s="43" t="s">
        <v>128</v>
      </c>
      <c r="E21243" s="132">
        <v>10.8775</v>
      </c>
    </row>
    <row r="21244" spans="1:5" ht="13.8" x14ac:dyDescent="0.25">
      <c r="A21244" s="47">
        <v>43711</v>
      </c>
      <c r="B21244" s="45" t="str">
        <f t="shared" si="688"/>
        <v>September</v>
      </c>
      <c r="C21244" s="53">
        <f t="shared" si="689"/>
        <v>2019</v>
      </c>
      <c r="D21244" s="43" t="s">
        <v>131</v>
      </c>
      <c r="E21244" s="132">
        <v>25.8123</v>
      </c>
    </row>
    <row r="21245" spans="1:5" ht="13.8" x14ac:dyDescent="0.25">
      <c r="A21245" s="47">
        <v>43711</v>
      </c>
      <c r="B21245" s="45" t="str">
        <f t="shared" si="688"/>
        <v>September</v>
      </c>
      <c r="C21245" s="53">
        <f t="shared" si="689"/>
        <v>2019</v>
      </c>
      <c r="D21245" s="43" t="s">
        <v>115</v>
      </c>
      <c r="E21245" s="132">
        <v>25.68</v>
      </c>
    </row>
    <row r="21246" spans="1:5" ht="13.8" x14ac:dyDescent="0.25">
      <c r="A21246" s="47">
        <v>43711</v>
      </c>
      <c r="B21246" s="45" t="str">
        <f t="shared" si="688"/>
        <v>September</v>
      </c>
      <c r="C21246" s="53">
        <f t="shared" si="689"/>
        <v>2019</v>
      </c>
      <c r="D21246" s="43" t="s">
        <v>95</v>
      </c>
      <c r="E21246" s="132">
        <v>22.769600000000001</v>
      </c>
    </row>
    <row r="21247" spans="1:5" ht="13.8" x14ac:dyDescent="0.25">
      <c r="A21247" s="47">
        <v>43711</v>
      </c>
      <c r="B21247" s="45" t="str">
        <f t="shared" si="688"/>
        <v>September</v>
      </c>
      <c r="C21247" s="53">
        <f t="shared" si="689"/>
        <v>2019</v>
      </c>
      <c r="D21247" s="43" t="s">
        <v>96</v>
      </c>
      <c r="E21247" s="132">
        <v>21.742400000000004</v>
      </c>
    </row>
    <row r="21248" spans="1:5" ht="13.8" x14ac:dyDescent="0.25">
      <c r="A21248" s="47">
        <v>43711</v>
      </c>
      <c r="B21248" s="45" t="str">
        <f t="shared" si="688"/>
        <v>September</v>
      </c>
      <c r="C21248" s="53">
        <f t="shared" si="689"/>
        <v>2019</v>
      </c>
      <c r="D21248" s="43" t="s">
        <v>97</v>
      </c>
      <c r="E21248" s="132">
        <v>20.715199999999999</v>
      </c>
    </row>
    <row r="21249" spans="1:5" ht="13.8" x14ac:dyDescent="0.25">
      <c r="A21249" s="47">
        <v>43711</v>
      </c>
      <c r="B21249" s="45" t="str">
        <f t="shared" si="688"/>
        <v>September</v>
      </c>
      <c r="C21249" s="53">
        <f t="shared" si="689"/>
        <v>2019</v>
      </c>
      <c r="D21249" s="43" t="s">
        <v>98</v>
      </c>
      <c r="E21249" s="132">
        <v>16.263999999999999</v>
      </c>
    </row>
    <row r="21250" spans="1:5" ht="15.6" x14ac:dyDescent="0.3">
      <c r="A21250" s="47">
        <v>43711</v>
      </c>
      <c r="B21250" s="45" t="str">
        <f t="shared" si="688"/>
        <v>September</v>
      </c>
      <c r="C21250" s="53">
        <f t="shared" si="689"/>
        <v>2019</v>
      </c>
      <c r="D21250" s="130" t="s">
        <v>136</v>
      </c>
      <c r="E21250" s="132">
        <v>25.374200000000002</v>
      </c>
    </row>
    <row r="21251" spans="1:5" ht="13.8" x14ac:dyDescent="0.25">
      <c r="A21251" s="47">
        <v>43711</v>
      </c>
      <c r="B21251" s="45" t="str">
        <f t="shared" si="688"/>
        <v>September</v>
      </c>
      <c r="C21251" s="53">
        <f t="shared" si="689"/>
        <v>2019</v>
      </c>
      <c r="D21251" s="43" t="s">
        <v>118</v>
      </c>
      <c r="E21251" s="132">
        <v>23.310899999999997</v>
      </c>
    </row>
    <row r="21252" spans="1:5" ht="13.8" x14ac:dyDescent="0.25">
      <c r="A21252" s="47">
        <v>43711</v>
      </c>
      <c r="B21252" s="45" t="str">
        <f t="shared" si="688"/>
        <v>September</v>
      </c>
      <c r="C21252" s="53">
        <f t="shared" si="689"/>
        <v>2019</v>
      </c>
      <c r="D21252" s="43" t="s">
        <v>102</v>
      </c>
      <c r="E21252" s="132">
        <v>23.003600000000002</v>
      </c>
    </row>
    <row r="21253" spans="1:5" ht="13.8" x14ac:dyDescent="0.25">
      <c r="A21253" s="47">
        <v>43711</v>
      </c>
      <c r="B21253" s="45" t="str">
        <f t="shared" si="688"/>
        <v>September</v>
      </c>
      <c r="C21253" s="53">
        <f t="shared" si="689"/>
        <v>2019</v>
      </c>
      <c r="D21253" s="43" t="s">
        <v>119</v>
      </c>
      <c r="E21253" s="132">
        <v>22.257300000000001</v>
      </c>
    </row>
    <row r="21254" spans="1:5" ht="13.8" x14ac:dyDescent="0.25">
      <c r="A21254" s="47">
        <v>43711</v>
      </c>
      <c r="B21254" s="45" t="str">
        <f t="shared" si="688"/>
        <v>September</v>
      </c>
      <c r="C21254" s="53">
        <f t="shared" si="689"/>
        <v>2019</v>
      </c>
      <c r="D21254" s="43" t="s">
        <v>120</v>
      </c>
      <c r="E21254" s="132">
        <v>21.115899999999996</v>
      </c>
    </row>
    <row r="21255" spans="1:5" ht="13.8" x14ac:dyDescent="0.25">
      <c r="A21255" s="47">
        <v>43711</v>
      </c>
      <c r="B21255" s="45" t="str">
        <f t="shared" si="688"/>
        <v>September</v>
      </c>
      <c r="C21255" s="53">
        <f t="shared" si="689"/>
        <v>2019</v>
      </c>
      <c r="D21255" s="43" t="s">
        <v>103</v>
      </c>
      <c r="E21255" s="132">
        <v>20.369599999999998</v>
      </c>
    </row>
    <row r="21256" spans="1:5" ht="13.8" x14ac:dyDescent="0.25">
      <c r="A21256" s="47">
        <v>43711</v>
      </c>
      <c r="B21256" s="45" t="str">
        <f t="shared" si="688"/>
        <v>September</v>
      </c>
      <c r="C21256" s="53">
        <f t="shared" si="689"/>
        <v>2019</v>
      </c>
      <c r="D21256" s="43" t="s">
        <v>116</v>
      </c>
      <c r="E21256" s="132">
        <v>13.805399999999999</v>
      </c>
    </row>
    <row r="21257" spans="1:5" ht="13.8" x14ac:dyDescent="0.25">
      <c r="A21257" s="47">
        <v>43711</v>
      </c>
      <c r="B21257" s="45" t="str">
        <f t="shared" si="688"/>
        <v>September</v>
      </c>
      <c r="C21257" s="53">
        <f t="shared" si="689"/>
        <v>2019</v>
      </c>
      <c r="D21257" s="43" t="s">
        <v>104</v>
      </c>
      <c r="E21257" s="132">
        <v>15.992900000000002</v>
      </c>
    </row>
    <row r="21258" spans="1:5" ht="13.8" x14ac:dyDescent="0.25">
      <c r="A21258" s="47">
        <v>43711</v>
      </c>
      <c r="B21258" s="45" t="str">
        <f t="shared" si="688"/>
        <v>September</v>
      </c>
      <c r="C21258" s="53">
        <f t="shared" si="689"/>
        <v>2019</v>
      </c>
      <c r="D21258" s="43" t="s">
        <v>121</v>
      </c>
      <c r="E21258" s="132">
        <v>15.208599999999999</v>
      </c>
    </row>
    <row r="21259" spans="1:5" ht="13.8" x14ac:dyDescent="0.25">
      <c r="A21259" s="47">
        <v>43711</v>
      </c>
      <c r="B21259" s="45" t="str">
        <f t="shared" si="688"/>
        <v>September</v>
      </c>
      <c r="C21259" s="53">
        <f t="shared" si="689"/>
        <v>2019</v>
      </c>
      <c r="D21259" s="43" t="s">
        <v>122</v>
      </c>
      <c r="E21259" s="132">
        <v>13.776400000000001</v>
      </c>
    </row>
    <row r="21260" spans="1:5" ht="13.8" x14ac:dyDescent="0.25">
      <c r="A21260" s="47">
        <v>43711</v>
      </c>
      <c r="B21260" s="45" t="str">
        <f t="shared" si="688"/>
        <v>September</v>
      </c>
      <c r="C21260" s="53">
        <f t="shared" si="689"/>
        <v>2019</v>
      </c>
      <c r="D21260" s="43" t="s">
        <v>123</v>
      </c>
      <c r="E21260" s="132">
        <v>13.605900000000002</v>
      </c>
    </row>
    <row r="21261" spans="1:5" ht="13.8" x14ac:dyDescent="0.25">
      <c r="A21261" s="47">
        <v>43711</v>
      </c>
      <c r="B21261" s="45" t="str">
        <f t="shared" si="688"/>
        <v>September</v>
      </c>
      <c r="C21261" s="53">
        <f t="shared" si="689"/>
        <v>2019</v>
      </c>
      <c r="D21261" s="43" t="s">
        <v>99</v>
      </c>
      <c r="E21261" s="132">
        <v>13.68</v>
      </c>
    </row>
    <row r="21262" spans="1:5" ht="13.8" x14ac:dyDescent="0.25">
      <c r="A21262" s="47">
        <v>43711</v>
      </c>
      <c r="B21262" s="45" t="str">
        <f t="shared" si="688"/>
        <v>September</v>
      </c>
      <c r="C21262" s="53">
        <f t="shared" si="689"/>
        <v>2019</v>
      </c>
      <c r="D21262" s="43" t="s">
        <v>100</v>
      </c>
      <c r="E21262" s="132">
        <v>13.32</v>
      </c>
    </row>
    <row r="21263" spans="1:5" ht="13.8" x14ac:dyDescent="0.25">
      <c r="A21263" s="47">
        <v>43711</v>
      </c>
      <c r="B21263" s="45" t="str">
        <f t="shared" si="688"/>
        <v>September</v>
      </c>
      <c r="C21263" s="53">
        <f t="shared" si="689"/>
        <v>2019</v>
      </c>
      <c r="D21263" s="43" t="s">
        <v>101</v>
      </c>
      <c r="E21263" s="132">
        <v>12.744000000000002</v>
      </c>
    </row>
    <row r="21264" spans="1:5" ht="13.8" x14ac:dyDescent="0.25">
      <c r="A21264" s="47">
        <v>43711</v>
      </c>
      <c r="B21264" s="45" t="str">
        <f t="shared" ref="B21264:B21325" si="690">TEXT(A21264,"mmmm")</f>
        <v>September</v>
      </c>
      <c r="C21264" s="53">
        <f t="shared" ref="C21264:C21325" si="691">YEAR(A21264)</f>
        <v>2019</v>
      </c>
      <c r="D21264" s="43" t="s">
        <v>124</v>
      </c>
      <c r="E21264" s="132">
        <v>12.635999999999999</v>
      </c>
    </row>
    <row r="21265" spans="1:5" ht="13.8" x14ac:dyDescent="0.25">
      <c r="A21265" s="47">
        <v>43711</v>
      </c>
      <c r="B21265" s="45" t="str">
        <f t="shared" si="690"/>
        <v>September</v>
      </c>
      <c r="C21265" s="53">
        <f t="shared" si="691"/>
        <v>2019</v>
      </c>
      <c r="D21265" s="43" t="s">
        <v>125</v>
      </c>
      <c r="E21265" s="132">
        <v>11.304</v>
      </c>
    </row>
    <row r="21266" spans="1:5" ht="13.8" x14ac:dyDescent="0.25">
      <c r="A21266" s="47">
        <v>43711</v>
      </c>
      <c r="B21266" s="45" t="str">
        <f t="shared" si="690"/>
        <v>September</v>
      </c>
      <c r="C21266" s="53">
        <f t="shared" si="691"/>
        <v>2019</v>
      </c>
      <c r="D21266" s="43" t="s">
        <v>126</v>
      </c>
      <c r="E21266" s="132">
        <v>11.511500000000002</v>
      </c>
    </row>
    <row r="21267" spans="1:5" ht="13.8" x14ac:dyDescent="0.25">
      <c r="A21267" s="47">
        <v>43711</v>
      </c>
      <c r="B21267" s="45" t="str">
        <f t="shared" si="690"/>
        <v>September</v>
      </c>
      <c r="C21267" s="53">
        <f t="shared" si="691"/>
        <v>2019</v>
      </c>
      <c r="D21267" s="43" t="s">
        <v>127</v>
      </c>
      <c r="E21267" s="132">
        <v>10.947000000000001</v>
      </c>
    </row>
    <row r="21268" spans="1:5" ht="13.8" x14ac:dyDescent="0.25">
      <c r="A21268" s="47">
        <v>43711</v>
      </c>
      <c r="B21268" s="45" t="str">
        <f t="shared" si="690"/>
        <v>September</v>
      </c>
      <c r="C21268" s="53">
        <f t="shared" si="691"/>
        <v>2019</v>
      </c>
      <c r="D21268" s="43" t="s">
        <v>105</v>
      </c>
      <c r="E21268" s="132">
        <v>8.8920000000000012</v>
      </c>
    </row>
    <row r="21269" spans="1:5" ht="13.8" x14ac:dyDescent="0.25">
      <c r="A21269" s="47">
        <v>43711</v>
      </c>
      <c r="B21269" s="45" t="str">
        <f t="shared" si="690"/>
        <v>September</v>
      </c>
      <c r="C21269" s="53">
        <f t="shared" si="691"/>
        <v>2019</v>
      </c>
      <c r="D21269" s="43" t="s">
        <v>128</v>
      </c>
      <c r="E21269" s="132">
        <v>10.534000000000001</v>
      </c>
    </row>
    <row r="21270" spans="1:5" ht="13.8" x14ac:dyDescent="0.25">
      <c r="A21270" s="47">
        <v>43718</v>
      </c>
      <c r="B21270" s="45" t="str">
        <f t="shared" si="690"/>
        <v>September</v>
      </c>
      <c r="C21270" s="53">
        <f t="shared" si="691"/>
        <v>2019</v>
      </c>
      <c r="D21270" s="43" t="s">
        <v>131</v>
      </c>
      <c r="E21270" s="132">
        <v>23.645799999999998</v>
      </c>
    </row>
    <row r="21271" spans="1:5" ht="13.8" x14ac:dyDescent="0.25">
      <c r="A21271" s="47">
        <v>43718</v>
      </c>
      <c r="B21271" s="45" t="str">
        <f t="shared" si="690"/>
        <v>September</v>
      </c>
      <c r="C21271" s="53">
        <f t="shared" si="691"/>
        <v>2019</v>
      </c>
      <c r="D21271" s="43" t="s">
        <v>115</v>
      </c>
      <c r="E21271" s="132">
        <v>24</v>
      </c>
    </row>
    <row r="21272" spans="1:5" ht="13.8" x14ac:dyDescent="0.25">
      <c r="A21272" s="47">
        <v>43718</v>
      </c>
      <c r="B21272" s="45" t="str">
        <f t="shared" si="690"/>
        <v>September</v>
      </c>
      <c r="C21272" s="53">
        <f t="shared" si="691"/>
        <v>2019</v>
      </c>
      <c r="D21272" s="43" t="s">
        <v>95</v>
      </c>
      <c r="E21272" s="132">
        <v>21.28</v>
      </c>
    </row>
    <row r="21273" spans="1:5" ht="13.8" x14ac:dyDescent="0.25">
      <c r="A21273" s="47">
        <v>43718</v>
      </c>
      <c r="B21273" s="45" t="str">
        <f t="shared" si="690"/>
        <v>September</v>
      </c>
      <c r="C21273" s="53">
        <f t="shared" si="691"/>
        <v>2019</v>
      </c>
      <c r="D21273" s="43" t="s">
        <v>96</v>
      </c>
      <c r="E21273" s="132">
        <v>20.32</v>
      </c>
    </row>
    <row r="21274" spans="1:5" ht="13.8" x14ac:dyDescent="0.25">
      <c r="A21274" s="47">
        <v>43718</v>
      </c>
      <c r="B21274" s="45" t="str">
        <f t="shared" si="690"/>
        <v>September</v>
      </c>
      <c r="C21274" s="53">
        <f t="shared" si="691"/>
        <v>2019</v>
      </c>
      <c r="D21274" s="43" t="s">
        <v>97</v>
      </c>
      <c r="E21274" s="132">
        <v>19.36</v>
      </c>
    </row>
    <row r="21275" spans="1:5" ht="13.8" x14ac:dyDescent="0.25">
      <c r="A21275" s="47">
        <v>43718</v>
      </c>
      <c r="B21275" s="45" t="str">
        <f t="shared" si="690"/>
        <v>September</v>
      </c>
      <c r="C21275" s="53">
        <f t="shared" si="691"/>
        <v>2019</v>
      </c>
      <c r="D21275" s="43" t="s">
        <v>98</v>
      </c>
      <c r="E21275" s="132">
        <v>15.2</v>
      </c>
    </row>
    <row r="21276" spans="1:5" ht="15.6" x14ac:dyDescent="0.3">
      <c r="A21276" s="47">
        <v>43718</v>
      </c>
      <c r="B21276" s="45" t="str">
        <f t="shared" si="690"/>
        <v>September</v>
      </c>
      <c r="C21276" s="53">
        <f t="shared" si="691"/>
        <v>2019</v>
      </c>
      <c r="D21276" s="130" t="s">
        <v>136</v>
      </c>
      <c r="E21276" s="132">
        <v>22.715399999999999</v>
      </c>
    </row>
    <row r="21277" spans="1:5" ht="13.8" x14ac:dyDescent="0.25">
      <c r="A21277" s="47">
        <v>43718</v>
      </c>
      <c r="B21277" s="45" t="str">
        <f t="shared" si="690"/>
        <v>September</v>
      </c>
      <c r="C21277" s="53">
        <f t="shared" si="691"/>
        <v>2019</v>
      </c>
      <c r="D21277" s="43" t="s">
        <v>118</v>
      </c>
      <c r="E21277" s="132">
        <v>20.868299999999998</v>
      </c>
    </row>
    <row r="21278" spans="1:5" ht="13.8" x14ac:dyDescent="0.25">
      <c r="A21278" s="47">
        <v>43718</v>
      </c>
      <c r="B21278" s="45" t="str">
        <f t="shared" si="690"/>
        <v>September</v>
      </c>
      <c r="C21278" s="53">
        <f t="shared" si="691"/>
        <v>2019</v>
      </c>
      <c r="D21278" s="43" t="s">
        <v>102</v>
      </c>
      <c r="E21278" s="132">
        <v>20.593200000000003</v>
      </c>
    </row>
    <row r="21279" spans="1:5" ht="13.8" x14ac:dyDescent="0.25">
      <c r="A21279" s="47">
        <v>43718</v>
      </c>
      <c r="B21279" s="45" t="str">
        <f t="shared" si="690"/>
        <v>September</v>
      </c>
      <c r="C21279" s="53">
        <f t="shared" si="691"/>
        <v>2019</v>
      </c>
      <c r="D21279" s="43" t="s">
        <v>119</v>
      </c>
      <c r="E21279" s="132">
        <v>19.9251</v>
      </c>
    </row>
    <row r="21280" spans="1:5" ht="13.8" x14ac:dyDescent="0.25">
      <c r="A21280" s="47">
        <v>43718</v>
      </c>
      <c r="B21280" s="45" t="str">
        <f t="shared" si="690"/>
        <v>September</v>
      </c>
      <c r="C21280" s="53">
        <f t="shared" si="691"/>
        <v>2019</v>
      </c>
      <c r="D21280" s="43" t="s">
        <v>120</v>
      </c>
      <c r="E21280" s="132">
        <v>18.903299999999998</v>
      </c>
    </row>
    <row r="21281" spans="1:5" ht="13.8" x14ac:dyDescent="0.25">
      <c r="A21281" s="47">
        <v>43718</v>
      </c>
      <c r="B21281" s="45" t="str">
        <f t="shared" si="690"/>
        <v>September</v>
      </c>
      <c r="C21281" s="53">
        <f t="shared" si="691"/>
        <v>2019</v>
      </c>
      <c r="D21281" s="43" t="s">
        <v>103</v>
      </c>
      <c r="E21281" s="132">
        <v>18.235199999999999</v>
      </c>
    </row>
    <row r="21282" spans="1:5" ht="13.8" x14ac:dyDescent="0.25">
      <c r="A21282" s="47">
        <v>43718</v>
      </c>
      <c r="B21282" s="45" t="str">
        <f t="shared" si="690"/>
        <v>September</v>
      </c>
      <c r="C21282" s="53">
        <f t="shared" si="691"/>
        <v>2019</v>
      </c>
      <c r="D21282" s="43" t="s">
        <v>116</v>
      </c>
      <c r="E21282" s="132">
        <v>14.643300000000002</v>
      </c>
    </row>
    <row r="21283" spans="1:5" ht="13.8" x14ac:dyDescent="0.25">
      <c r="A21283" s="47">
        <v>43718</v>
      </c>
      <c r="B21283" s="45" t="str">
        <f t="shared" si="690"/>
        <v>September</v>
      </c>
      <c r="C21283" s="53">
        <f t="shared" si="691"/>
        <v>2019</v>
      </c>
      <c r="D21283" s="43" t="s">
        <v>104</v>
      </c>
      <c r="E21283" s="132">
        <v>15.570800000000002</v>
      </c>
    </row>
    <row r="21284" spans="1:5" ht="13.8" x14ac:dyDescent="0.25">
      <c r="A21284" s="47">
        <v>43718</v>
      </c>
      <c r="B21284" s="45" t="str">
        <f t="shared" si="690"/>
        <v>September</v>
      </c>
      <c r="C21284" s="53">
        <f t="shared" si="691"/>
        <v>2019</v>
      </c>
      <c r="D21284" s="43" t="s">
        <v>121</v>
      </c>
      <c r="E21284" s="132">
        <v>14.8072</v>
      </c>
    </row>
    <row r="21285" spans="1:5" ht="13.8" x14ac:dyDescent="0.25">
      <c r="A21285" s="47">
        <v>43718</v>
      </c>
      <c r="B21285" s="45" t="str">
        <f t="shared" si="690"/>
        <v>September</v>
      </c>
      <c r="C21285" s="53">
        <f t="shared" si="691"/>
        <v>2019</v>
      </c>
      <c r="D21285" s="43" t="s">
        <v>122</v>
      </c>
      <c r="E21285" s="132">
        <v>13.412799999999999</v>
      </c>
    </row>
    <row r="21286" spans="1:5" ht="13.8" x14ac:dyDescent="0.25">
      <c r="A21286" s="47">
        <v>43718</v>
      </c>
      <c r="B21286" s="45" t="str">
        <f t="shared" si="690"/>
        <v>September</v>
      </c>
      <c r="C21286" s="53">
        <f t="shared" si="691"/>
        <v>2019</v>
      </c>
      <c r="D21286" s="43" t="s">
        <v>123</v>
      </c>
      <c r="E21286" s="132">
        <v>13.2468</v>
      </c>
    </row>
    <row r="21287" spans="1:5" ht="13.8" x14ac:dyDescent="0.25">
      <c r="A21287" s="47">
        <v>43718</v>
      </c>
      <c r="B21287" s="45" t="str">
        <f t="shared" si="690"/>
        <v>September</v>
      </c>
      <c r="C21287" s="53">
        <f t="shared" si="691"/>
        <v>2019</v>
      </c>
      <c r="D21287" s="43" t="s">
        <v>99</v>
      </c>
      <c r="E21287" s="132">
        <v>13.603999999999999</v>
      </c>
    </row>
    <row r="21288" spans="1:5" ht="13.8" x14ac:dyDescent="0.25">
      <c r="A21288" s="47">
        <v>43718</v>
      </c>
      <c r="B21288" s="45" t="str">
        <f t="shared" si="690"/>
        <v>September</v>
      </c>
      <c r="C21288" s="53">
        <f t="shared" si="691"/>
        <v>2019</v>
      </c>
      <c r="D21288" s="43" t="s">
        <v>100</v>
      </c>
      <c r="E21288" s="132">
        <v>13.246000000000002</v>
      </c>
    </row>
    <row r="21289" spans="1:5" ht="13.8" x14ac:dyDescent="0.25">
      <c r="A21289" s="47">
        <v>43718</v>
      </c>
      <c r="B21289" s="45" t="str">
        <f t="shared" si="690"/>
        <v>September</v>
      </c>
      <c r="C21289" s="53">
        <f t="shared" si="691"/>
        <v>2019</v>
      </c>
      <c r="D21289" s="43" t="s">
        <v>101</v>
      </c>
      <c r="E21289" s="132">
        <v>12.6732</v>
      </c>
    </row>
    <row r="21290" spans="1:5" ht="13.8" x14ac:dyDescent="0.25">
      <c r="A21290" s="47">
        <v>43718</v>
      </c>
      <c r="B21290" s="45" t="str">
        <f t="shared" si="690"/>
        <v>September</v>
      </c>
      <c r="C21290" s="53">
        <f t="shared" si="691"/>
        <v>2019</v>
      </c>
      <c r="D21290" s="43" t="s">
        <v>124</v>
      </c>
      <c r="E21290" s="132">
        <v>12.565799999999999</v>
      </c>
    </row>
    <row r="21291" spans="1:5" ht="13.8" x14ac:dyDescent="0.25">
      <c r="A21291" s="47">
        <v>43718</v>
      </c>
      <c r="B21291" s="45" t="str">
        <f t="shared" si="690"/>
        <v>September</v>
      </c>
      <c r="C21291" s="53">
        <f t="shared" si="691"/>
        <v>2019</v>
      </c>
      <c r="D21291" s="43" t="s">
        <v>125</v>
      </c>
      <c r="E21291" s="132">
        <v>11.241200000000001</v>
      </c>
    </row>
    <row r="21292" spans="1:5" ht="13.8" x14ac:dyDescent="0.25">
      <c r="A21292" s="47">
        <v>43718</v>
      </c>
      <c r="B21292" s="45" t="str">
        <f t="shared" si="690"/>
        <v>September</v>
      </c>
      <c r="C21292" s="53">
        <f t="shared" si="691"/>
        <v>2019</v>
      </c>
      <c r="D21292" s="43" t="s">
        <v>126</v>
      </c>
      <c r="E21292" s="132">
        <v>11.451700000000001</v>
      </c>
    </row>
    <row r="21293" spans="1:5" ht="13.8" x14ac:dyDescent="0.25">
      <c r="A21293" s="47">
        <v>43718</v>
      </c>
      <c r="B21293" s="45" t="str">
        <f t="shared" si="690"/>
        <v>September</v>
      </c>
      <c r="C21293" s="53">
        <f t="shared" si="691"/>
        <v>2019</v>
      </c>
      <c r="D21293" s="43" t="s">
        <v>127</v>
      </c>
      <c r="E21293" s="132">
        <v>10.893599999999999</v>
      </c>
    </row>
    <row r="21294" spans="1:5" ht="13.8" x14ac:dyDescent="0.25">
      <c r="A21294" s="47">
        <v>43718</v>
      </c>
      <c r="B21294" s="45" t="str">
        <f t="shared" si="690"/>
        <v>September</v>
      </c>
      <c r="C21294" s="53">
        <f t="shared" si="691"/>
        <v>2019</v>
      </c>
      <c r="D21294" s="43" t="s">
        <v>105</v>
      </c>
      <c r="E21294" s="132">
        <v>8.8426000000000009</v>
      </c>
    </row>
    <row r="21295" spans="1:5" ht="13.8" x14ac:dyDescent="0.25">
      <c r="A21295" s="47">
        <v>43718</v>
      </c>
      <c r="B21295" s="45" t="str">
        <f t="shared" si="690"/>
        <v>September</v>
      </c>
      <c r="C21295" s="53">
        <f t="shared" si="691"/>
        <v>2019</v>
      </c>
      <c r="D21295" s="43" t="s">
        <v>128</v>
      </c>
      <c r="E21295" s="132">
        <v>10.488199999999999</v>
      </c>
    </row>
    <row r="21296" spans="1:5" ht="13.8" x14ac:dyDescent="0.25">
      <c r="A21296" s="47">
        <v>43725</v>
      </c>
      <c r="B21296" s="45" t="str">
        <f t="shared" si="690"/>
        <v>September</v>
      </c>
      <c r="C21296" s="53">
        <f t="shared" si="691"/>
        <v>2019</v>
      </c>
      <c r="D21296" s="43" t="s">
        <v>131</v>
      </c>
      <c r="E21296" s="132">
        <v>23.088700000000003</v>
      </c>
    </row>
    <row r="21297" spans="1:5" ht="13.8" x14ac:dyDescent="0.25">
      <c r="A21297" s="47">
        <v>43725</v>
      </c>
      <c r="B21297" s="45" t="str">
        <f t="shared" si="690"/>
        <v>September</v>
      </c>
      <c r="C21297" s="53">
        <f t="shared" si="691"/>
        <v>2019</v>
      </c>
      <c r="D21297" s="43" t="s">
        <v>115</v>
      </c>
      <c r="E21297" s="132">
        <v>24</v>
      </c>
    </row>
    <row r="21298" spans="1:5" ht="13.8" x14ac:dyDescent="0.25">
      <c r="A21298" s="47">
        <v>43725</v>
      </c>
      <c r="B21298" s="45" t="str">
        <f t="shared" si="690"/>
        <v>September</v>
      </c>
      <c r="C21298" s="53">
        <f t="shared" si="691"/>
        <v>2019</v>
      </c>
      <c r="D21298" s="43" t="s">
        <v>95</v>
      </c>
      <c r="E21298" s="132">
        <v>21.28</v>
      </c>
    </row>
    <row r="21299" spans="1:5" ht="13.8" x14ac:dyDescent="0.25">
      <c r="A21299" s="47">
        <v>43725</v>
      </c>
      <c r="B21299" s="45" t="str">
        <f t="shared" si="690"/>
        <v>September</v>
      </c>
      <c r="C21299" s="53">
        <f t="shared" si="691"/>
        <v>2019</v>
      </c>
      <c r="D21299" s="43" t="s">
        <v>96</v>
      </c>
      <c r="E21299" s="132">
        <v>20.32</v>
      </c>
    </row>
    <row r="21300" spans="1:5" ht="13.8" x14ac:dyDescent="0.25">
      <c r="A21300" s="47">
        <v>43725</v>
      </c>
      <c r="B21300" s="45" t="str">
        <f t="shared" si="690"/>
        <v>September</v>
      </c>
      <c r="C21300" s="53">
        <f t="shared" si="691"/>
        <v>2019</v>
      </c>
      <c r="D21300" s="43" t="s">
        <v>97</v>
      </c>
      <c r="E21300" s="132">
        <v>19.36</v>
      </c>
    </row>
    <row r="21301" spans="1:5" ht="13.8" x14ac:dyDescent="0.25">
      <c r="A21301" s="47">
        <v>43725</v>
      </c>
      <c r="B21301" s="45" t="str">
        <f t="shared" si="690"/>
        <v>September</v>
      </c>
      <c r="C21301" s="53">
        <f t="shared" si="691"/>
        <v>2019</v>
      </c>
      <c r="D21301" s="43" t="s">
        <v>98</v>
      </c>
      <c r="E21301" s="132">
        <v>15.2</v>
      </c>
    </row>
    <row r="21302" spans="1:5" ht="15.6" x14ac:dyDescent="0.3">
      <c r="A21302" s="47">
        <v>43725</v>
      </c>
      <c r="B21302" s="45" t="str">
        <f t="shared" si="690"/>
        <v>September</v>
      </c>
      <c r="C21302" s="53">
        <f t="shared" si="691"/>
        <v>2019</v>
      </c>
      <c r="D21302" s="130" t="s">
        <v>136</v>
      </c>
      <c r="E21302" s="132">
        <v>21.906199999999998</v>
      </c>
    </row>
    <row r="21303" spans="1:5" ht="13.8" x14ac:dyDescent="0.25">
      <c r="A21303" s="47">
        <v>43725</v>
      </c>
      <c r="B21303" s="45" t="str">
        <f t="shared" si="690"/>
        <v>September</v>
      </c>
      <c r="C21303" s="53">
        <f t="shared" si="691"/>
        <v>2019</v>
      </c>
      <c r="D21303" s="43" t="s">
        <v>118</v>
      </c>
      <c r="E21303" s="132">
        <v>20.124899999999997</v>
      </c>
    </row>
    <row r="21304" spans="1:5" ht="13.8" x14ac:dyDescent="0.25">
      <c r="A21304" s="47">
        <v>43725</v>
      </c>
      <c r="B21304" s="45" t="str">
        <f t="shared" si="690"/>
        <v>September</v>
      </c>
      <c r="C21304" s="53">
        <f t="shared" si="691"/>
        <v>2019</v>
      </c>
      <c r="D21304" s="43" t="s">
        <v>102</v>
      </c>
      <c r="E21304" s="132">
        <v>19.8596</v>
      </c>
    </row>
    <row r="21305" spans="1:5" ht="13.8" x14ac:dyDescent="0.25">
      <c r="A21305" s="47">
        <v>43725</v>
      </c>
      <c r="B21305" s="45" t="str">
        <f t="shared" si="690"/>
        <v>September</v>
      </c>
      <c r="C21305" s="53">
        <f t="shared" si="691"/>
        <v>2019</v>
      </c>
      <c r="D21305" s="43" t="s">
        <v>119</v>
      </c>
      <c r="E21305" s="132">
        <v>19.215300000000003</v>
      </c>
    </row>
    <row r="21306" spans="1:5" ht="13.8" x14ac:dyDescent="0.25">
      <c r="A21306" s="47">
        <v>43725</v>
      </c>
      <c r="B21306" s="45" t="str">
        <f t="shared" si="690"/>
        <v>September</v>
      </c>
      <c r="C21306" s="53">
        <f t="shared" si="691"/>
        <v>2019</v>
      </c>
      <c r="D21306" s="43" t="s">
        <v>120</v>
      </c>
      <c r="E21306" s="132">
        <v>18.229899999999997</v>
      </c>
    </row>
    <row r="21307" spans="1:5" ht="13.8" x14ac:dyDescent="0.25">
      <c r="A21307" s="47">
        <v>43725</v>
      </c>
      <c r="B21307" s="45" t="str">
        <f t="shared" si="690"/>
        <v>September</v>
      </c>
      <c r="C21307" s="53">
        <f t="shared" si="691"/>
        <v>2019</v>
      </c>
      <c r="D21307" s="43" t="s">
        <v>103</v>
      </c>
      <c r="E21307" s="132">
        <v>17.585599999999999</v>
      </c>
    </row>
    <row r="21308" spans="1:5" ht="13.8" x14ac:dyDescent="0.25">
      <c r="A21308" s="47">
        <v>43725</v>
      </c>
      <c r="B21308" s="45" t="str">
        <f t="shared" si="690"/>
        <v>September</v>
      </c>
      <c r="C21308" s="53">
        <f t="shared" si="691"/>
        <v>2019</v>
      </c>
      <c r="D21308" s="43" t="s">
        <v>116</v>
      </c>
      <c r="E21308" s="132">
        <v>14.9625</v>
      </c>
    </row>
    <row r="21309" spans="1:5" ht="13.8" x14ac:dyDescent="0.25">
      <c r="A21309" s="47">
        <v>43725</v>
      </c>
      <c r="B21309" s="45" t="str">
        <f t="shared" si="690"/>
        <v>September</v>
      </c>
      <c r="C21309" s="53">
        <f t="shared" si="691"/>
        <v>2019</v>
      </c>
      <c r="D21309" s="43" t="s">
        <v>104</v>
      </c>
      <c r="E21309" s="132">
        <v>17.024700000000003</v>
      </c>
    </row>
    <row r="21310" spans="1:5" ht="13.8" x14ac:dyDescent="0.25">
      <c r="A21310" s="47">
        <v>43725</v>
      </c>
      <c r="B21310" s="45" t="str">
        <f t="shared" si="690"/>
        <v>September</v>
      </c>
      <c r="C21310" s="53">
        <f t="shared" si="691"/>
        <v>2019</v>
      </c>
      <c r="D21310" s="43" t="s">
        <v>121</v>
      </c>
      <c r="E21310" s="132">
        <v>16.189800000000002</v>
      </c>
    </row>
    <row r="21311" spans="1:5" ht="13.8" x14ac:dyDescent="0.25">
      <c r="A21311" s="47">
        <v>43725</v>
      </c>
      <c r="B21311" s="45" t="str">
        <f t="shared" si="690"/>
        <v>September</v>
      </c>
      <c r="C21311" s="53">
        <f t="shared" si="691"/>
        <v>2019</v>
      </c>
      <c r="D21311" s="43" t="s">
        <v>122</v>
      </c>
      <c r="E21311" s="132">
        <v>14.6652</v>
      </c>
    </row>
    <row r="21312" spans="1:5" ht="13.8" x14ac:dyDescent="0.25">
      <c r="A21312" s="47">
        <v>43725</v>
      </c>
      <c r="B21312" s="45" t="str">
        <f t="shared" si="690"/>
        <v>September</v>
      </c>
      <c r="C21312" s="53">
        <f t="shared" si="691"/>
        <v>2019</v>
      </c>
      <c r="D21312" s="43" t="s">
        <v>123</v>
      </c>
      <c r="E21312" s="132">
        <v>14.483700000000001</v>
      </c>
    </row>
    <row r="21313" spans="1:5" ht="13.8" x14ac:dyDescent="0.25">
      <c r="A21313" s="47">
        <v>43725</v>
      </c>
      <c r="B21313" s="45" t="str">
        <f t="shared" si="690"/>
        <v>September</v>
      </c>
      <c r="C21313" s="53">
        <f t="shared" si="691"/>
        <v>2019</v>
      </c>
      <c r="D21313" s="43" t="s">
        <v>99</v>
      </c>
      <c r="E21313" s="132">
        <v>15.2</v>
      </c>
    </row>
    <row r="21314" spans="1:5" ht="13.8" x14ac:dyDescent="0.25">
      <c r="A21314" s="47">
        <v>43725</v>
      </c>
      <c r="B21314" s="45" t="str">
        <f t="shared" si="690"/>
        <v>September</v>
      </c>
      <c r="C21314" s="53">
        <f t="shared" si="691"/>
        <v>2019</v>
      </c>
      <c r="D21314" s="43" t="s">
        <v>100</v>
      </c>
      <c r="E21314" s="132">
        <v>14.8</v>
      </c>
    </row>
    <row r="21315" spans="1:5" ht="13.8" x14ac:dyDescent="0.25">
      <c r="A21315" s="47">
        <v>43725</v>
      </c>
      <c r="B21315" s="45" t="str">
        <f t="shared" si="690"/>
        <v>September</v>
      </c>
      <c r="C21315" s="53">
        <f t="shared" si="691"/>
        <v>2019</v>
      </c>
      <c r="D21315" s="43" t="s">
        <v>101</v>
      </c>
      <c r="E21315" s="132">
        <v>14.16</v>
      </c>
    </row>
    <row r="21316" spans="1:5" ht="13.8" x14ac:dyDescent="0.25">
      <c r="A21316" s="47">
        <v>43725</v>
      </c>
      <c r="B21316" s="45" t="str">
        <f t="shared" si="690"/>
        <v>September</v>
      </c>
      <c r="C21316" s="53">
        <f t="shared" si="691"/>
        <v>2019</v>
      </c>
      <c r="D21316" s="43" t="s">
        <v>124</v>
      </c>
      <c r="E21316" s="132">
        <v>14.04</v>
      </c>
    </row>
    <row r="21317" spans="1:5" ht="13.8" x14ac:dyDescent="0.25">
      <c r="A21317" s="47">
        <v>43725</v>
      </c>
      <c r="B21317" s="45" t="str">
        <f t="shared" si="690"/>
        <v>September</v>
      </c>
      <c r="C21317" s="53">
        <f t="shared" si="691"/>
        <v>2019</v>
      </c>
      <c r="D21317" s="43" t="s">
        <v>125</v>
      </c>
      <c r="E21317" s="132">
        <v>12.56</v>
      </c>
    </row>
    <row r="21318" spans="1:5" ht="13.8" x14ac:dyDescent="0.25">
      <c r="A21318" s="47">
        <v>43725</v>
      </c>
      <c r="B21318" s="45" t="str">
        <f t="shared" si="690"/>
        <v>September</v>
      </c>
      <c r="C21318" s="53">
        <f t="shared" si="691"/>
        <v>2019</v>
      </c>
      <c r="D21318" s="43" t="s">
        <v>126</v>
      </c>
      <c r="E21318" s="132">
        <v>12.7075</v>
      </c>
    </row>
    <row r="21319" spans="1:5" ht="13.8" x14ac:dyDescent="0.25">
      <c r="A21319" s="47">
        <v>43725</v>
      </c>
      <c r="B21319" s="45" t="str">
        <f t="shared" si="690"/>
        <v>September</v>
      </c>
      <c r="C21319" s="53">
        <f t="shared" si="691"/>
        <v>2019</v>
      </c>
      <c r="D21319" s="43" t="s">
        <v>127</v>
      </c>
      <c r="E21319" s="132">
        <v>12.015000000000001</v>
      </c>
    </row>
    <row r="21320" spans="1:5" ht="13.8" x14ac:dyDescent="0.25">
      <c r="A21320" s="47">
        <v>43725</v>
      </c>
      <c r="B21320" s="45" t="str">
        <f t="shared" si="690"/>
        <v>September</v>
      </c>
      <c r="C21320" s="53">
        <f t="shared" si="691"/>
        <v>2019</v>
      </c>
      <c r="D21320" s="43" t="s">
        <v>105</v>
      </c>
      <c r="E21320" s="132">
        <v>9.8800000000000008</v>
      </c>
    </row>
    <row r="21321" spans="1:5" ht="13.8" x14ac:dyDescent="0.25">
      <c r="A21321" s="47">
        <v>43725</v>
      </c>
      <c r="B21321" s="45" t="str">
        <f t="shared" si="690"/>
        <v>September</v>
      </c>
      <c r="C21321" s="53">
        <f t="shared" si="691"/>
        <v>2019</v>
      </c>
      <c r="D21321" s="43" t="s">
        <v>128</v>
      </c>
      <c r="E21321" s="132">
        <v>11.45</v>
      </c>
    </row>
    <row r="21322" spans="1:5" ht="13.8" x14ac:dyDescent="0.25">
      <c r="A21322" s="47">
        <v>43732</v>
      </c>
      <c r="B21322" s="45" t="str">
        <f t="shared" si="690"/>
        <v>September</v>
      </c>
      <c r="C21322" s="53">
        <f t="shared" si="691"/>
        <v>2019</v>
      </c>
      <c r="D21322" s="43" t="s">
        <v>131</v>
      </c>
      <c r="E21322" s="132">
        <v>23.212499999999999</v>
      </c>
    </row>
    <row r="21323" spans="1:5" ht="13.8" x14ac:dyDescent="0.25">
      <c r="A21323" s="47">
        <v>43732</v>
      </c>
      <c r="B21323" s="45" t="str">
        <f t="shared" si="690"/>
        <v>September</v>
      </c>
      <c r="C21323" s="53">
        <f t="shared" si="691"/>
        <v>2019</v>
      </c>
      <c r="D21323" s="43" t="s">
        <v>115</v>
      </c>
      <c r="E21323" s="132">
        <v>24.48</v>
      </c>
    </row>
    <row r="21324" spans="1:5" ht="13.8" x14ac:dyDescent="0.25">
      <c r="A21324" s="47">
        <v>43732</v>
      </c>
      <c r="B21324" s="45" t="str">
        <f t="shared" si="690"/>
        <v>September</v>
      </c>
      <c r="C21324" s="53">
        <f t="shared" si="691"/>
        <v>2019</v>
      </c>
      <c r="D21324" s="43" t="s">
        <v>95</v>
      </c>
      <c r="E21324" s="132">
        <v>21.7056</v>
      </c>
    </row>
    <row r="21325" spans="1:5" ht="13.8" x14ac:dyDescent="0.25">
      <c r="A21325" s="47">
        <v>43732</v>
      </c>
      <c r="B21325" s="45" t="str">
        <f t="shared" si="690"/>
        <v>September</v>
      </c>
      <c r="C21325" s="53">
        <f t="shared" si="691"/>
        <v>2019</v>
      </c>
      <c r="D21325" s="43" t="s">
        <v>96</v>
      </c>
      <c r="E21325" s="132">
        <v>20.726399999999998</v>
      </c>
    </row>
    <row r="21326" spans="1:5" ht="13.8" x14ac:dyDescent="0.25">
      <c r="A21326" s="47">
        <v>43732</v>
      </c>
      <c r="B21326" s="45" t="str">
        <f t="shared" ref="B21326:B21386" si="692">TEXT(A21326,"mmmm")</f>
        <v>September</v>
      </c>
      <c r="C21326" s="53">
        <f t="shared" ref="C21326:C21386" si="693">YEAR(A21326)</f>
        <v>2019</v>
      </c>
      <c r="D21326" s="43" t="s">
        <v>97</v>
      </c>
      <c r="E21326" s="132">
        <v>19.747199999999999</v>
      </c>
    </row>
    <row r="21327" spans="1:5" ht="13.8" x14ac:dyDescent="0.25">
      <c r="A21327" s="47">
        <v>43732</v>
      </c>
      <c r="B21327" s="45" t="str">
        <f t="shared" si="692"/>
        <v>September</v>
      </c>
      <c r="C21327" s="53">
        <f t="shared" si="693"/>
        <v>2019</v>
      </c>
      <c r="D21327" s="43" t="s">
        <v>98</v>
      </c>
      <c r="E21327" s="132">
        <v>15.503999999999998</v>
      </c>
    </row>
    <row r="21328" spans="1:5" ht="15.6" x14ac:dyDescent="0.3">
      <c r="A21328" s="47">
        <v>43732</v>
      </c>
      <c r="B21328" s="45" t="str">
        <f t="shared" si="692"/>
        <v>September</v>
      </c>
      <c r="C21328" s="53">
        <f t="shared" si="693"/>
        <v>2019</v>
      </c>
      <c r="D21328" s="130" t="s">
        <v>136</v>
      </c>
      <c r="E21328" s="132">
        <v>21.501600000000003</v>
      </c>
    </row>
    <row r="21329" spans="1:5" ht="13.8" x14ac:dyDescent="0.25">
      <c r="A21329" s="47">
        <v>43732</v>
      </c>
      <c r="B21329" s="45" t="str">
        <f t="shared" si="692"/>
        <v>September</v>
      </c>
      <c r="C21329" s="53">
        <f t="shared" si="693"/>
        <v>2019</v>
      </c>
      <c r="D21329" s="43" t="s">
        <v>118</v>
      </c>
      <c r="E21329" s="132">
        <v>19.7532</v>
      </c>
    </row>
    <row r="21330" spans="1:5" ht="13.8" x14ac:dyDescent="0.25">
      <c r="A21330" s="47">
        <v>43732</v>
      </c>
      <c r="B21330" s="45" t="str">
        <f t="shared" si="692"/>
        <v>September</v>
      </c>
      <c r="C21330" s="53">
        <f t="shared" si="693"/>
        <v>2019</v>
      </c>
      <c r="D21330" s="43" t="s">
        <v>102</v>
      </c>
      <c r="E21330" s="132">
        <v>19.492799999999999</v>
      </c>
    </row>
    <row r="21331" spans="1:5" ht="13.8" x14ac:dyDescent="0.25">
      <c r="A21331" s="47">
        <v>43732</v>
      </c>
      <c r="B21331" s="45" t="str">
        <f t="shared" si="692"/>
        <v>September</v>
      </c>
      <c r="C21331" s="53">
        <f t="shared" si="693"/>
        <v>2019</v>
      </c>
      <c r="D21331" s="43" t="s">
        <v>119</v>
      </c>
      <c r="E21331" s="132">
        <v>18.860400000000002</v>
      </c>
    </row>
    <row r="21332" spans="1:5" ht="13.8" x14ac:dyDescent="0.25">
      <c r="A21332" s="47">
        <v>43732</v>
      </c>
      <c r="B21332" s="45" t="str">
        <f t="shared" si="692"/>
        <v>September</v>
      </c>
      <c r="C21332" s="53">
        <f t="shared" si="693"/>
        <v>2019</v>
      </c>
      <c r="D21332" s="43" t="s">
        <v>120</v>
      </c>
      <c r="E21332" s="132">
        <v>17.8932</v>
      </c>
    </row>
    <row r="21333" spans="1:5" ht="13.8" x14ac:dyDescent="0.25">
      <c r="A21333" s="47">
        <v>43732</v>
      </c>
      <c r="B21333" s="45" t="str">
        <f t="shared" si="692"/>
        <v>September</v>
      </c>
      <c r="C21333" s="53">
        <f t="shared" si="693"/>
        <v>2019</v>
      </c>
      <c r="D21333" s="43" t="s">
        <v>103</v>
      </c>
      <c r="E21333" s="132">
        <v>17.2608</v>
      </c>
    </row>
    <row r="21334" spans="1:5" ht="13.8" x14ac:dyDescent="0.25">
      <c r="A21334" s="47">
        <v>43732</v>
      </c>
      <c r="B21334" s="45" t="str">
        <f t="shared" si="692"/>
        <v>September</v>
      </c>
      <c r="C21334" s="53">
        <f t="shared" si="693"/>
        <v>2019</v>
      </c>
      <c r="D21334" s="43" t="s">
        <v>116</v>
      </c>
      <c r="E21334" s="132">
        <v>14.0847</v>
      </c>
    </row>
    <row r="21335" spans="1:5" ht="13.8" x14ac:dyDescent="0.25">
      <c r="A21335" s="47">
        <v>43732</v>
      </c>
      <c r="B21335" s="45" t="str">
        <f t="shared" si="692"/>
        <v>September</v>
      </c>
      <c r="C21335" s="53">
        <f t="shared" si="693"/>
        <v>2019</v>
      </c>
      <c r="D21335" s="43" t="s">
        <v>104</v>
      </c>
      <c r="E21335" s="132">
        <v>18.384800000000002</v>
      </c>
    </row>
    <row r="21336" spans="1:5" ht="13.8" x14ac:dyDescent="0.25">
      <c r="A21336" s="47">
        <v>43732</v>
      </c>
      <c r="B21336" s="45" t="str">
        <f t="shared" si="692"/>
        <v>September</v>
      </c>
      <c r="C21336" s="53">
        <f t="shared" si="693"/>
        <v>2019</v>
      </c>
      <c r="D21336" s="43" t="s">
        <v>121</v>
      </c>
      <c r="E21336" s="132">
        <v>17.4832</v>
      </c>
    </row>
    <row r="21337" spans="1:5" ht="13.8" x14ac:dyDescent="0.25">
      <c r="A21337" s="47">
        <v>43732</v>
      </c>
      <c r="B21337" s="45" t="str">
        <f t="shared" si="692"/>
        <v>September</v>
      </c>
      <c r="C21337" s="53">
        <f t="shared" si="693"/>
        <v>2019</v>
      </c>
      <c r="D21337" s="43" t="s">
        <v>122</v>
      </c>
      <c r="E21337" s="132">
        <v>15.8368</v>
      </c>
    </row>
    <row r="21338" spans="1:5" ht="13.8" x14ac:dyDescent="0.25">
      <c r="A21338" s="47">
        <v>43732</v>
      </c>
      <c r="B21338" s="45" t="str">
        <f t="shared" si="692"/>
        <v>September</v>
      </c>
      <c r="C21338" s="53">
        <f t="shared" si="693"/>
        <v>2019</v>
      </c>
      <c r="D21338" s="43" t="s">
        <v>123</v>
      </c>
      <c r="E21338" s="132">
        <v>15.640800000000002</v>
      </c>
    </row>
    <row r="21339" spans="1:5" ht="13.8" x14ac:dyDescent="0.25">
      <c r="A21339" s="47">
        <v>43732</v>
      </c>
      <c r="B21339" s="45" t="str">
        <f t="shared" si="692"/>
        <v>September</v>
      </c>
      <c r="C21339" s="53">
        <f t="shared" si="693"/>
        <v>2019</v>
      </c>
      <c r="D21339" s="43" t="s">
        <v>99</v>
      </c>
      <c r="E21339" s="132">
        <v>14.25</v>
      </c>
    </row>
    <row r="21340" spans="1:5" ht="13.8" x14ac:dyDescent="0.25">
      <c r="A21340" s="47">
        <v>43732</v>
      </c>
      <c r="B21340" s="45" t="str">
        <f t="shared" si="692"/>
        <v>September</v>
      </c>
      <c r="C21340" s="53">
        <f t="shared" si="693"/>
        <v>2019</v>
      </c>
      <c r="D21340" s="43" t="s">
        <v>100</v>
      </c>
      <c r="E21340" s="132">
        <v>13.875</v>
      </c>
    </row>
    <row r="21341" spans="1:5" ht="13.8" x14ac:dyDescent="0.25">
      <c r="A21341" s="47">
        <v>43732</v>
      </c>
      <c r="B21341" s="45" t="str">
        <f t="shared" si="692"/>
        <v>September</v>
      </c>
      <c r="C21341" s="53">
        <f t="shared" si="693"/>
        <v>2019</v>
      </c>
      <c r="D21341" s="43" t="s">
        <v>101</v>
      </c>
      <c r="E21341" s="132">
        <v>13.275</v>
      </c>
    </row>
    <row r="21342" spans="1:5" ht="13.8" x14ac:dyDescent="0.25">
      <c r="A21342" s="47">
        <v>43732</v>
      </c>
      <c r="B21342" s="45" t="str">
        <f t="shared" si="692"/>
        <v>September</v>
      </c>
      <c r="C21342" s="53">
        <f t="shared" si="693"/>
        <v>2019</v>
      </c>
      <c r="D21342" s="43" t="s">
        <v>124</v>
      </c>
      <c r="E21342" s="132">
        <v>13.1625</v>
      </c>
    </row>
    <row r="21343" spans="1:5" ht="13.8" x14ac:dyDescent="0.25">
      <c r="A21343" s="47">
        <v>43732</v>
      </c>
      <c r="B21343" s="45" t="str">
        <f t="shared" si="692"/>
        <v>September</v>
      </c>
      <c r="C21343" s="53">
        <f t="shared" si="693"/>
        <v>2019</v>
      </c>
      <c r="D21343" s="43" t="s">
        <v>125</v>
      </c>
      <c r="E21343" s="132">
        <v>11.775</v>
      </c>
    </row>
    <row r="21344" spans="1:5" ht="13.8" x14ac:dyDescent="0.25">
      <c r="A21344" s="47">
        <v>43732</v>
      </c>
      <c r="B21344" s="45" t="str">
        <f t="shared" si="692"/>
        <v>September</v>
      </c>
      <c r="C21344" s="53">
        <f t="shared" si="693"/>
        <v>2019</v>
      </c>
      <c r="D21344" s="43" t="s">
        <v>126</v>
      </c>
      <c r="E21344" s="132">
        <v>11.96</v>
      </c>
    </row>
    <row r="21345" spans="1:5" ht="13.8" x14ac:dyDescent="0.25">
      <c r="A21345" s="47">
        <v>43732</v>
      </c>
      <c r="B21345" s="45" t="str">
        <f t="shared" si="692"/>
        <v>September</v>
      </c>
      <c r="C21345" s="53">
        <f t="shared" si="693"/>
        <v>2019</v>
      </c>
      <c r="D21345" s="43" t="s">
        <v>127</v>
      </c>
      <c r="E21345" s="132">
        <v>11.3475</v>
      </c>
    </row>
    <row r="21346" spans="1:5" ht="13.8" x14ac:dyDescent="0.25">
      <c r="A21346" s="47">
        <v>43732</v>
      </c>
      <c r="B21346" s="45" t="str">
        <f t="shared" si="692"/>
        <v>September</v>
      </c>
      <c r="C21346" s="53">
        <f t="shared" si="693"/>
        <v>2019</v>
      </c>
      <c r="D21346" s="43" t="s">
        <v>105</v>
      </c>
      <c r="E21346" s="132">
        <v>9.2625000000000011</v>
      </c>
    </row>
    <row r="21347" spans="1:5" ht="13.8" x14ac:dyDescent="0.25">
      <c r="A21347" s="47">
        <v>43732</v>
      </c>
      <c r="B21347" s="45" t="str">
        <f t="shared" si="692"/>
        <v>September</v>
      </c>
      <c r="C21347" s="53">
        <f t="shared" si="693"/>
        <v>2019</v>
      </c>
      <c r="D21347" s="43" t="s">
        <v>128</v>
      </c>
      <c r="E21347" s="132">
        <v>10.8775</v>
      </c>
    </row>
    <row r="21348" spans="1:5" ht="13.8" x14ac:dyDescent="0.25">
      <c r="A21348" s="47">
        <v>43739</v>
      </c>
      <c r="B21348" s="45" t="str">
        <f t="shared" si="692"/>
        <v>October</v>
      </c>
      <c r="C21348" s="53">
        <f t="shared" si="693"/>
        <v>2019</v>
      </c>
      <c r="D21348" s="43" t="s">
        <v>131</v>
      </c>
      <c r="E21348" s="132">
        <v>22.1602</v>
      </c>
    </row>
    <row r="21349" spans="1:5" ht="13.8" x14ac:dyDescent="0.25">
      <c r="A21349" s="47">
        <v>43739</v>
      </c>
      <c r="B21349" s="45" t="str">
        <f t="shared" si="692"/>
        <v>October</v>
      </c>
      <c r="C21349" s="53">
        <f t="shared" si="693"/>
        <v>2019</v>
      </c>
      <c r="D21349" s="43" t="s">
        <v>115</v>
      </c>
      <c r="E21349" s="132">
        <v>24.36</v>
      </c>
    </row>
    <row r="21350" spans="1:5" ht="13.8" x14ac:dyDescent="0.25">
      <c r="A21350" s="47">
        <v>43739</v>
      </c>
      <c r="B21350" s="45" t="str">
        <f t="shared" si="692"/>
        <v>October</v>
      </c>
      <c r="C21350" s="53">
        <f t="shared" si="693"/>
        <v>2019</v>
      </c>
      <c r="D21350" s="43" t="s">
        <v>95</v>
      </c>
      <c r="E21350" s="132">
        <v>21.5992</v>
      </c>
    </row>
    <row r="21351" spans="1:5" ht="13.8" x14ac:dyDescent="0.25">
      <c r="A21351" s="47">
        <v>43739</v>
      </c>
      <c r="B21351" s="45" t="str">
        <f t="shared" si="692"/>
        <v>October</v>
      </c>
      <c r="C21351" s="53">
        <f t="shared" si="693"/>
        <v>2019</v>
      </c>
      <c r="D21351" s="43" t="s">
        <v>96</v>
      </c>
      <c r="E21351" s="132">
        <v>20.6248</v>
      </c>
    </row>
    <row r="21352" spans="1:5" ht="13.8" x14ac:dyDescent="0.25">
      <c r="A21352" s="47">
        <v>43739</v>
      </c>
      <c r="B21352" s="45" t="str">
        <f t="shared" si="692"/>
        <v>October</v>
      </c>
      <c r="C21352" s="53">
        <f t="shared" si="693"/>
        <v>2019</v>
      </c>
      <c r="D21352" s="43" t="s">
        <v>97</v>
      </c>
      <c r="E21352" s="132">
        <v>19.650400000000001</v>
      </c>
    </row>
    <row r="21353" spans="1:5" ht="13.8" x14ac:dyDescent="0.25">
      <c r="A21353" s="47">
        <v>43739</v>
      </c>
      <c r="B21353" s="45" t="str">
        <f t="shared" si="692"/>
        <v>October</v>
      </c>
      <c r="C21353" s="53">
        <f t="shared" si="693"/>
        <v>2019</v>
      </c>
      <c r="D21353" s="43" t="s">
        <v>98</v>
      </c>
      <c r="E21353" s="132">
        <v>15.427999999999999</v>
      </c>
    </row>
    <row r="21354" spans="1:5" ht="15.6" x14ac:dyDescent="0.3">
      <c r="A21354" s="47">
        <v>43739</v>
      </c>
      <c r="B21354" s="45" t="str">
        <f t="shared" si="692"/>
        <v>October</v>
      </c>
      <c r="C21354" s="53">
        <f t="shared" si="693"/>
        <v>2019</v>
      </c>
      <c r="D21354" s="130" t="s">
        <v>136</v>
      </c>
      <c r="E21354" s="132">
        <v>20.808000000000003</v>
      </c>
    </row>
    <row r="21355" spans="1:5" ht="13.8" x14ac:dyDescent="0.25">
      <c r="A21355" s="47">
        <v>43739</v>
      </c>
      <c r="B21355" s="45" t="str">
        <f t="shared" si="692"/>
        <v>October</v>
      </c>
      <c r="C21355" s="53">
        <f t="shared" si="693"/>
        <v>2019</v>
      </c>
      <c r="D21355" s="43" t="s">
        <v>118</v>
      </c>
      <c r="E21355" s="132">
        <v>19.116</v>
      </c>
    </row>
    <row r="21356" spans="1:5" ht="13.8" x14ac:dyDescent="0.25">
      <c r="A21356" s="47">
        <v>43739</v>
      </c>
      <c r="B21356" s="45" t="str">
        <f t="shared" si="692"/>
        <v>October</v>
      </c>
      <c r="C21356" s="53">
        <f t="shared" si="693"/>
        <v>2019</v>
      </c>
      <c r="D21356" s="43" t="s">
        <v>102</v>
      </c>
      <c r="E21356" s="132">
        <v>18.864000000000001</v>
      </c>
    </row>
    <row r="21357" spans="1:5" ht="13.8" x14ac:dyDescent="0.25">
      <c r="A21357" s="47">
        <v>43739</v>
      </c>
      <c r="B21357" s="45" t="str">
        <f t="shared" si="692"/>
        <v>October</v>
      </c>
      <c r="C21357" s="53">
        <f t="shared" si="693"/>
        <v>2019</v>
      </c>
      <c r="D21357" s="43" t="s">
        <v>119</v>
      </c>
      <c r="E21357" s="132">
        <v>18.251999999999999</v>
      </c>
    </row>
    <row r="21358" spans="1:5" ht="13.8" x14ac:dyDescent="0.25">
      <c r="A21358" s="47">
        <v>43739</v>
      </c>
      <c r="B21358" s="45" t="str">
        <f t="shared" si="692"/>
        <v>October</v>
      </c>
      <c r="C21358" s="53">
        <f t="shared" si="693"/>
        <v>2019</v>
      </c>
      <c r="D21358" s="43" t="s">
        <v>120</v>
      </c>
      <c r="E21358" s="132">
        <v>17.315999999999999</v>
      </c>
    </row>
    <row r="21359" spans="1:5" ht="13.8" x14ac:dyDescent="0.25">
      <c r="A21359" s="47">
        <v>43739</v>
      </c>
      <c r="B21359" s="45" t="str">
        <f t="shared" si="692"/>
        <v>October</v>
      </c>
      <c r="C21359" s="53">
        <f t="shared" si="693"/>
        <v>2019</v>
      </c>
      <c r="D21359" s="43" t="s">
        <v>103</v>
      </c>
      <c r="E21359" s="132">
        <v>16.703999999999997</v>
      </c>
    </row>
    <row r="21360" spans="1:5" ht="13.8" x14ac:dyDescent="0.25">
      <c r="A21360" s="47">
        <v>43739</v>
      </c>
      <c r="B21360" s="45" t="str">
        <f t="shared" si="692"/>
        <v>October</v>
      </c>
      <c r="C21360" s="53">
        <f t="shared" si="693"/>
        <v>2019</v>
      </c>
      <c r="D21360" s="43" t="s">
        <v>116</v>
      </c>
      <c r="E21360" s="132">
        <v>13.566000000000001</v>
      </c>
    </row>
    <row r="21361" spans="1:5" ht="13.8" x14ac:dyDescent="0.25">
      <c r="A21361" s="47">
        <v>43739</v>
      </c>
      <c r="B21361" s="45" t="str">
        <f t="shared" si="692"/>
        <v>October</v>
      </c>
      <c r="C21361" s="53">
        <f t="shared" si="693"/>
        <v>2019</v>
      </c>
      <c r="D21361" s="43" t="s">
        <v>104</v>
      </c>
      <c r="E21361" s="132">
        <v>20.213900000000002</v>
      </c>
    </row>
    <row r="21362" spans="1:5" ht="13.8" x14ac:dyDescent="0.25">
      <c r="A21362" s="47">
        <v>43739</v>
      </c>
      <c r="B21362" s="45" t="str">
        <f t="shared" si="692"/>
        <v>October</v>
      </c>
      <c r="C21362" s="53">
        <f t="shared" si="693"/>
        <v>2019</v>
      </c>
      <c r="D21362" s="43" t="s">
        <v>121</v>
      </c>
      <c r="E21362" s="132">
        <v>19.2226</v>
      </c>
    </row>
    <row r="21363" spans="1:5" ht="13.8" x14ac:dyDescent="0.25">
      <c r="A21363" s="47">
        <v>43739</v>
      </c>
      <c r="B21363" s="45" t="str">
        <f t="shared" si="692"/>
        <v>October</v>
      </c>
      <c r="C21363" s="53">
        <f t="shared" si="693"/>
        <v>2019</v>
      </c>
      <c r="D21363" s="43" t="s">
        <v>122</v>
      </c>
      <c r="E21363" s="132">
        <v>17.412400000000002</v>
      </c>
    </row>
    <row r="21364" spans="1:5" ht="13.8" x14ac:dyDescent="0.25">
      <c r="A21364" s="47">
        <v>43739</v>
      </c>
      <c r="B21364" s="45" t="str">
        <f t="shared" si="692"/>
        <v>October</v>
      </c>
      <c r="C21364" s="53">
        <f t="shared" si="693"/>
        <v>2019</v>
      </c>
      <c r="D21364" s="43" t="s">
        <v>123</v>
      </c>
      <c r="E21364" s="132">
        <v>17.196899999999999</v>
      </c>
    </row>
    <row r="21365" spans="1:5" ht="13.8" x14ac:dyDescent="0.25">
      <c r="A21365" s="47">
        <v>43739</v>
      </c>
      <c r="B21365" s="45" t="str">
        <f t="shared" si="692"/>
        <v>October</v>
      </c>
      <c r="C21365" s="53">
        <f t="shared" si="693"/>
        <v>2019</v>
      </c>
      <c r="D21365" s="43" t="s">
        <v>99</v>
      </c>
      <c r="E21365" s="132">
        <v>13.832000000000001</v>
      </c>
    </row>
    <row r="21366" spans="1:5" ht="13.8" x14ac:dyDescent="0.25">
      <c r="A21366" s="47">
        <v>43739</v>
      </c>
      <c r="B21366" s="45" t="str">
        <f t="shared" si="692"/>
        <v>October</v>
      </c>
      <c r="C21366" s="53">
        <f t="shared" si="693"/>
        <v>2019</v>
      </c>
      <c r="D21366" s="43" t="s">
        <v>100</v>
      </c>
      <c r="E21366" s="132">
        <v>13.468</v>
      </c>
    </row>
    <row r="21367" spans="1:5" ht="13.8" x14ac:dyDescent="0.25">
      <c r="A21367" s="47">
        <v>43739</v>
      </c>
      <c r="B21367" s="45" t="str">
        <f t="shared" si="692"/>
        <v>October</v>
      </c>
      <c r="C21367" s="53">
        <f t="shared" si="693"/>
        <v>2019</v>
      </c>
      <c r="D21367" s="43" t="s">
        <v>101</v>
      </c>
      <c r="E21367" s="132">
        <v>12.8856</v>
      </c>
    </row>
    <row r="21368" spans="1:5" ht="13.8" x14ac:dyDescent="0.25">
      <c r="A21368" s="47">
        <v>43739</v>
      </c>
      <c r="B21368" s="45" t="str">
        <f t="shared" si="692"/>
        <v>October</v>
      </c>
      <c r="C21368" s="53">
        <f t="shared" si="693"/>
        <v>2019</v>
      </c>
      <c r="D21368" s="43" t="s">
        <v>124</v>
      </c>
      <c r="E21368" s="132">
        <v>12.776399999999999</v>
      </c>
    </row>
    <row r="21369" spans="1:5" ht="13.8" x14ac:dyDescent="0.25">
      <c r="A21369" s="47">
        <v>43739</v>
      </c>
      <c r="B21369" s="45" t="str">
        <f t="shared" si="692"/>
        <v>October</v>
      </c>
      <c r="C21369" s="53">
        <f t="shared" si="693"/>
        <v>2019</v>
      </c>
      <c r="D21369" s="43" t="s">
        <v>125</v>
      </c>
      <c r="E21369" s="132">
        <v>11.429600000000001</v>
      </c>
    </row>
    <row r="21370" spans="1:5" ht="13.8" x14ac:dyDescent="0.25">
      <c r="A21370" s="47">
        <v>43739</v>
      </c>
      <c r="B21370" s="45" t="str">
        <f t="shared" si="692"/>
        <v>October</v>
      </c>
      <c r="C21370" s="53">
        <f t="shared" si="693"/>
        <v>2019</v>
      </c>
      <c r="D21370" s="43" t="s">
        <v>126</v>
      </c>
      <c r="E21370" s="132">
        <v>11.631100000000002</v>
      </c>
    </row>
    <row r="21371" spans="1:5" ht="13.8" x14ac:dyDescent="0.25">
      <c r="A21371" s="47">
        <v>43739</v>
      </c>
      <c r="B21371" s="45" t="str">
        <f t="shared" si="692"/>
        <v>October</v>
      </c>
      <c r="C21371" s="53">
        <f t="shared" si="693"/>
        <v>2019</v>
      </c>
      <c r="D21371" s="43" t="s">
        <v>127</v>
      </c>
      <c r="E21371" s="132">
        <v>11.053799999999999</v>
      </c>
    </row>
    <row r="21372" spans="1:5" ht="13.8" x14ac:dyDescent="0.25">
      <c r="A21372" s="47">
        <v>43739</v>
      </c>
      <c r="B21372" s="45" t="str">
        <f t="shared" si="692"/>
        <v>October</v>
      </c>
      <c r="C21372" s="53">
        <f t="shared" si="693"/>
        <v>2019</v>
      </c>
      <c r="D21372" s="43" t="s">
        <v>105</v>
      </c>
      <c r="E21372" s="132">
        <v>8.9908000000000001</v>
      </c>
    </row>
    <row r="21373" spans="1:5" ht="13.8" x14ac:dyDescent="0.25">
      <c r="A21373" s="47">
        <v>43739</v>
      </c>
      <c r="B21373" s="45" t="str">
        <f t="shared" si="692"/>
        <v>October</v>
      </c>
      <c r="C21373" s="53">
        <f t="shared" si="693"/>
        <v>2019</v>
      </c>
      <c r="D21373" s="43" t="s">
        <v>128</v>
      </c>
      <c r="E21373" s="132">
        <v>10.625599999999999</v>
      </c>
    </row>
    <row r="21374" spans="1:5" ht="13.8" x14ac:dyDescent="0.25">
      <c r="A21374" s="47">
        <v>43746</v>
      </c>
      <c r="B21374" s="45" t="str">
        <f t="shared" si="692"/>
        <v>October</v>
      </c>
      <c r="C21374" s="53">
        <f t="shared" si="693"/>
        <v>2019</v>
      </c>
      <c r="D21374" s="43" t="s">
        <v>131</v>
      </c>
      <c r="E21374" s="132">
        <v>23.645799999999998</v>
      </c>
    </row>
    <row r="21375" spans="1:5" ht="13.8" x14ac:dyDescent="0.25">
      <c r="A21375" s="47">
        <v>43746</v>
      </c>
      <c r="B21375" s="45" t="str">
        <f t="shared" si="692"/>
        <v>October</v>
      </c>
      <c r="C21375" s="53">
        <f t="shared" si="693"/>
        <v>2019</v>
      </c>
      <c r="D21375" s="43" t="s">
        <v>115</v>
      </c>
      <c r="E21375" s="132">
        <v>25.02</v>
      </c>
    </row>
    <row r="21376" spans="1:5" ht="13.8" x14ac:dyDescent="0.25">
      <c r="A21376" s="47">
        <v>43746</v>
      </c>
      <c r="B21376" s="45" t="str">
        <f t="shared" si="692"/>
        <v>October</v>
      </c>
      <c r="C21376" s="53">
        <f t="shared" si="693"/>
        <v>2019</v>
      </c>
      <c r="D21376" s="43" t="s">
        <v>95</v>
      </c>
      <c r="E21376" s="132">
        <v>22.1844</v>
      </c>
    </row>
    <row r="21377" spans="1:5" ht="13.8" x14ac:dyDescent="0.25">
      <c r="A21377" s="47">
        <v>43746</v>
      </c>
      <c r="B21377" s="45" t="str">
        <f t="shared" si="692"/>
        <v>October</v>
      </c>
      <c r="C21377" s="53">
        <f t="shared" si="693"/>
        <v>2019</v>
      </c>
      <c r="D21377" s="43" t="s">
        <v>96</v>
      </c>
      <c r="E21377" s="132">
        <v>21.183600000000002</v>
      </c>
    </row>
    <row r="21378" spans="1:5" ht="13.8" x14ac:dyDescent="0.25">
      <c r="A21378" s="47">
        <v>43746</v>
      </c>
      <c r="B21378" s="45" t="str">
        <f t="shared" si="692"/>
        <v>October</v>
      </c>
      <c r="C21378" s="53">
        <f t="shared" si="693"/>
        <v>2019</v>
      </c>
      <c r="D21378" s="43" t="s">
        <v>97</v>
      </c>
      <c r="E21378" s="132">
        <v>20.1828</v>
      </c>
    </row>
    <row r="21379" spans="1:5" ht="13.8" x14ac:dyDescent="0.25">
      <c r="A21379" s="47">
        <v>43746</v>
      </c>
      <c r="B21379" s="45" t="str">
        <f t="shared" si="692"/>
        <v>October</v>
      </c>
      <c r="C21379" s="53">
        <f t="shared" si="693"/>
        <v>2019</v>
      </c>
      <c r="D21379" s="43" t="s">
        <v>98</v>
      </c>
      <c r="E21379" s="132">
        <v>15.845999999999998</v>
      </c>
    </row>
    <row r="21380" spans="1:5" ht="15.6" x14ac:dyDescent="0.3">
      <c r="A21380" s="47">
        <v>43746</v>
      </c>
      <c r="B21380" s="45" t="str">
        <f t="shared" si="692"/>
        <v>October</v>
      </c>
      <c r="C21380" s="53">
        <f t="shared" si="693"/>
        <v>2019</v>
      </c>
      <c r="D21380" s="130" t="s">
        <v>136</v>
      </c>
      <c r="E21380" s="132">
        <v>22.1952</v>
      </c>
    </row>
    <row r="21381" spans="1:5" ht="13.8" x14ac:dyDescent="0.25">
      <c r="A21381" s="47">
        <v>43746</v>
      </c>
      <c r="B21381" s="45" t="str">
        <f t="shared" si="692"/>
        <v>October</v>
      </c>
      <c r="C21381" s="53">
        <f t="shared" si="693"/>
        <v>2019</v>
      </c>
      <c r="D21381" s="43" t="s">
        <v>118</v>
      </c>
      <c r="E21381" s="132">
        <v>20.3904</v>
      </c>
    </row>
    <row r="21382" spans="1:5" ht="13.8" x14ac:dyDescent="0.25">
      <c r="A21382" s="47">
        <v>43746</v>
      </c>
      <c r="B21382" s="45" t="str">
        <f t="shared" si="692"/>
        <v>October</v>
      </c>
      <c r="C21382" s="53">
        <f t="shared" si="693"/>
        <v>2019</v>
      </c>
      <c r="D21382" s="43" t="s">
        <v>102</v>
      </c>
      <c r="E21382" s="132">
        <v>20.121600000000001</v>
      </c>
    </row>
    <row r="21383" spans="1:5" ht="13.8" x14ac:dyDescent="0.25">
      <c r="A21383" s="47">
        <v>43746</v>
      </c>
      <c r="B21383" s="45" t="str">
        <f t="shared" si="692"/>
        <v>October</v>
      </c>
      <c r="C21383" s="53">
        <f t="shared" si="693"/>
        <v>2019</v>
      </c>
      <c r="D21383" s="43" t="s">
        <v>119</v>
      </c>
      <c r="E21383" s="132">
        <v>19.468800000000002</v>
      </c>
    </row>
    <row r="21384" spans="1:5" ht="13.8" x14ac:dyDescent="0.25">
      <c r="A21384" s="47">
        <v>43746</v>
      </c>
      <c r="B21384" s="45" t="str">
        <f t="shared" si="692"/>
        <v>October</v>
      </c>
      <c r="C21384" s="53">
        <f t="shared" si="693"/>
        <v>2019</v>
      </c>
      <c r="D21384" s="43" t="s">
        <v>120</v>
      </c>
      <c r="E21384" s="132">
        <v>18.470399999999998</v>
      </c>
    </row>
    <row r="21385" spans="1:5" ht="13.8" x14ac:dyDescent="0.25">
      <c r="A21385" s="47">
        <v>43746</v>
      </c>
      <c r="B21385" s="45" t="str">
        <f t="shared" si="692"/>
        <v>October</v>
      </c>
      <c r="C21385" s="53">
        <f t="shared" si="693"/>
        <v>2019</v>
      </c>
      <c r="D21385" s="43" t="s">
        <v>103</v>
      </c>
      <c r="E21385" s="132">
        <v>17.817599999999999</v>
      </c>
    </row>
    <row r="21386" spans="1:5" ht="13.8" x14ac:dyDescent="0.25">
      <c r="A21386" s="47">
        <v>43746</v>
      </c>
      <c r="B21386" s="45" t="str">
        <f t="shared" si="692"/>
        <v>October</v>
      </c>
      <c r="C21386" s="53">
        <f t="shared" si="693"/>
        <v>2019</v>
      </c>
      <c r="D21386" s="43" t="s">
        <v>116</v>
      </c>
      <c r="E21386" s="132">
        <v>14.1645</v>
      </c>
    </row>
    <row r="21387" spans="1:5" ht="13.8" x14ac:dyDescent="0.25">
      <c r="A21387" s="47">
        <v>43746</v>
      </c>
      <c r="B21387" s="45" t="str">
        <f t="shared" ref="B21387:B21448" si="694">TEXT(A21387,"mmmm")</f>
        <v>October</v>
      </c>
      <c r="C21387" s="53">
        <f t="shared" ref="C21387:C21448" si="695">YEAR(A21387)</f>
        <v>2019</v>
      </c>
      <c r="D21387" s="43" t="s">
        <v>104</v>
      </c>
      <c r="E21387" s="132">
        <v>21.245700000000003</v>
      </c>
    </row>
    <row r="21388" spans="1:5" ht="13.8" x14ac:dyDescent="0.25">
      <c r="A21388" s="47">
        <v>43746</v>
      </c>
      <c r="B21388" s="45" t="str">
        <f t="shared" si="694"/>
        <v>October</v>
      </c>
      <c r="C21388" s="53">
        <f t="shared" si="695"/>
        <v>2019</v>
      </c>
      <c r="D21388" s="43" t="s">
        <v>121</v>
      </c>
      <c r="E21388" s="132">
        <v>20.203799999999998</v>
      </c>
    </row>
    <row r="21389" spans="1:5" ht="13.8" x14ac:dyDescent="0.25">
      <c r="A21389" s="47">
        <v>43746</v>
      </c>
      <c r="B21389" s="45" t="str">
        <f t="shared" si="694"/>
        <v>October</v>
      </c>
      <c r="C21389" s="53">
        <f t="shared" si="695"/>
        <v>2019</v>
      </c>
      <c r="D21389" s="43" t="s">
        <v>122</v>
      </c>
      <c r="E21389" s="132">
        <v>18.301200000000001</v>
      </c>
    </row>
    <row r="21390" spans="1:5" ht="13.8" x14ac:dyDescent="0.25">
      <c r="A21390" s="47">
        <v>43746</v>
      </c>
      <c r="B21390" s="45" t="str">
        <f t="shared" si="694"/>
        <v>October</v>
      </c>
      <c r="C21390" s="53">
        <f t="shared" si="695"/>
        <v>2019</v>
      </c>
      <c r="D21390" s="43" t="s">
        <v>123</v>
      </c>
      <c r="E21390" s="132">
        <v>18.0747</v>
      </c>
    </row>
    <row r="21391" spans="1:5" ht="13.8" x14ac:dyDescent="0.25">
      <c r="A21391" s="47">
        <v>43746</v>
      </c>
      <c r="B21391" s="45" t="str">
        <f t="shared" si="694"/>
        <v>October</v>
      </c>
      <c r="C21391" s="53">
        <f t="shared" si="695"/>
        <v>2019</v>
      </c>
      <c r="D21391" s="43" t="s">
        <v>99</v>
      </c>
      <c r="E21391" s="132">
        <v>14.173999999999999</v>
      </c>
    </row>
    <row r="21392" spans="1:5" ht="13.8" x14ac:dyDescent="0.25">
      <c r="A21392" s="47">
        <v>43746</v>
      </c>
      <c r="B21392" s="45" t="str">
        <f t="shared" si="694"/>
        <v>October</v>
      </c>
      <c r="C21392" s="53">
        <f t="shared" si="695"/>
        <v>2019</v>
      </c>
      <c r="D21392" s="43" t="s">
        <v>100</v>
      </c>
      <c r="E21392" s="132">
        <v>13.801000000000002</v>
      </c>
    </row>
    <row r="21393" spans="1:5" ht="13.8" x14ac:dyDescent="0.25">
      <c r="A21393" s="47">
        <v>43746</v>
      </c>
      <c r="B21393" s="45" t="str">
        <f t="shared" si="694"/>
        <v>October</v>
      </c>
      <c r="C21393" s="53">
        <f t="shared" si="695"/>
        <v>2019</v>
      </c>
      <c r="D21393" s="43" t="s">
        <v>101</v>
      </c>
      <c r="E21393" s="132">
        <v>13.2042</v>
      </c>
    </row>
    <row r="21394" spans="1:5" ht="13.8" x14ac:dyDescent="0.25">
      <c r="A21394" s="47">
        <v>43746</v>
      </c>
      <c r="B21394" s="45" t="str">
        <f t="shared" si="694"/>
        <v>October</v>
      </c>
      <c r="C21394" s="53">
        <f t="shared" si="695"/>
        <v>2019</v>
      </c>
      <c r="D21394" s="43" t="s">
        <v>124</v>
      </c>
      <c r="E21394" s="132">
        <v>13.0923</v>
      </c>
    </row>
    <row r="21395" spans="1:5" ht="13.8" x14ac:dyDescent="0.25">
      <c r="A21395" s="47">
        <v>43746</v>
      </c>
      <c r="B21395" s="45" t="str">
        <f t="shared" si="694"/>
        <v>October</v>
      </c>
      <c r="C21395" s="53">
        <f t="shared" si="695"/>
        <v>2019</v>
      </c>
      <c r="D21395" s="43" t="s">
        <v>125</v>
      </c>
      <c r="E21395" s="132">
        <v>11.712200000000001</v>
      </c>
    </row>
    <row r="21396" spans="1:5" ht="13.8" x14ac:dyDescent="0.25">
      <c r="A21396" s="47">
        <v>43746</v>
      </c>
      <c r="B21396" s="45" t="str">
        <f t="shared" si="694"/>
        <v>October</v>
      </c>
      <c r="C21396" s="53">
        <f t="shared" si="695"/>
        <v>2019</v>
      </c>
      <c r="D21396" s="43" t="s">
        <v>126</v>
      </c>
      <c r="E21396" s="132">
        <v>11.9002</v>
      </c>
    </row>
    <row r="21397" spans="1:5" ht="13.8" x14ac:dyDescent="0.25">
      <c r="A21397" s="47">
        <v>43746</v>
      </c>
      <c r="B21397" s="45" t="str">
        <f t="shared" si="694"/>
        <v>October</v>
      </c>
      <c r="C21397" s="53">
        <f t="shared" si="695"/>
        <v>2019</v>
      </c>
      <c r="D21397" s="43" t="s">
        <v>127</v>
      </c>
      <c r="E21397" s="132">
        <v>11.2941</v>
      </c>
    </row>
    <row r="21398" spans="1:5" ht="13.8" x14ac:dyDescent="0.25">
      <c r="A21398" s="47">
        <v>43746</v>
      </c>
      <c r="B21398" s="45" t="str">
        <f t="shared" si="694"/>
        <v>October</v>
      </c>
      <c r="C21398" s="53">
        <f t="shared" si="695"/>
        <v>2019</v>
      </c>
      <c r="D21398" s="43" t="s">
        <v>105</v>
      </c>
      <c r="E21398" s="132">
        <v>9.2131000000000007</v>
      </c>
    </row>
    <row r="21399" spans="1:5" ht="13.8" x14ac:dyDescent="0.25">
      <c r="A21399" s="47">
        <v>43746</v>
      </c>
      <c r="B21399" s="45" t="str">
        <f t="shared" si="694"/>
        <v>October</v>
      </c>
      <c r="C21399" s="53">
        <f t="shared" si="695"/>
        <v>2019</v>
      </c>
      <c r="D21399" s="43" t="s">
        <v>128</v>
      </c>
      <c r="E21399" s="132">
        <v>10.831700000000001</v>
      </c>
    </row>
    <row r="21400" spans="1:5" ht="13.8" x14ac:dyDescent="0.25">
      <c r="A21400" s="47">
        <v>43753</v>
      </c>
      <c r="B21400" s="45" t="str">
        <f t="shared" si="694"/>
        <v>October</v>
      </c>
      <c r="C21400" s="53">
        <f t="shared" si="695"/>
        <v>2019</v>
      </c>
      <c r="D21400" s="43" t="s">
        <v>131</v>
      </c>
      <c r="E21400" s="132">
        <v>23.150600000000001</v>
      </c>
    </row>
    <row r="21401" spans="1:5" ht="13.8" x14ac:dyDescent="0.25">
      <c r="A21401" s="47">
        <v>43753</v>
      </c>
      <c r="B21401" s="45" t="str">
        <f t="shared" si="694"/>
        <v>October</v>
      </c>
      <c r="C21401" s="53">
        <f t="shared" si="695"/>
        <v>2019</v>
      </c>
      <c r="D21401" s="43" t="s">
        <v>115</v>
      </c>
      <c r="E21401" s="132">
        <v>23.7</v>
      </c>
    </row>
    <row r="21402" spans="1:5" ht="13.8" x14ac:dyDescent="0.25">
      <c r="A21402" s="47">
        <v>43753</v>
      </c>
      <c r="B21402" s="45" t="str">
        <f t="shared" si="694"/>
        <v>October</v>
      </c>
      <c r="C21402" s="53">
        <f t="shared" si="695"/>
        <v>2019</v>
      </c>
      <c r="D21402" s="43" t="s">
        <v>95</v>
      </c>
      <c r="E21402" s="132">
        <v>21.013999999999999</v>
      </c>
    </row>
    <row r="21403" spans="1:5" ht="13.8" x14ac:dyDescent="0.25">
      <c r="A21403" s="47">
        <v>43753</v>
      </c>
      <c r="B21403" s="45" t="str">
        <f t="shared" si="694"/>
        <v>October</v>
      </c>
      <c r="C21403" s="53">
        <f t="shared" si="695"/>
        <v>2019</v>
      </c>
      <c r="D21403" s="43" t="s">
        <v>96</v>
      </c>
      <c r="E21403" s="132">
        <v>20.066000000000003</v>
      </c>
    </row>
    <row r="21404" spans="1:5" ht="13.8" x14ac:dyDescent="0.25">
      <c r="A21404" s="47">
        <v>43753</v>
      </c>
      <c r="B21404" s="45" t="str">
        <f t="shared" si="694"/>
        <v>October</v>
      </c>
      <c r="C21404" s="53">
        <f t="shared" si="695"/>
        <v>2019</v>
      </c>
      <c r="D21404" s="43" t="s">
        <v>97</v>
      </c>
      <c r="E21404" s="132">
        <v>19.117999999999999</v>
      </c>
    </row>
    <row r="21405" spans="1:5" ht="13.8" x14ac:dyDescent="0.25">
      <c r="A21405" s="47">
        <v>43753</v>
      </c>
      <c r="B21405" s="45" t="str">
        <f t="shared" si="694"/>
        <v>October</v>
      </c>
      <c r="C21405" s="53">
        <f t="shared" si="695"/>
        <v>2019</v>
      </c>
      <c r="D21405" s="43" t="s">
        <v>98</v>
      </c>
      <c r="E21405" s="132">
        <v>15.01</v>
      </c>
    </row>
    <row r="21406" spans="1:5" ht="15.6" x14ac:dyDescent="0.3">
      <c r="A21406" s="47">
        <v>43753</v>
      </c>
      <c r="B21406" s="45" t="str">
        <f t="shared" si="694"/>
        <v>October</v>
      </c>
      <c r="C21406" s="53">
        <f t="shared" si="695"/>
        <v>2019</v>
      </c>
      <c r="D21406" s="130" t="s">
        <v>136</v>
      </c>
      <c r="E21406" s="132">
        <v>21.385999999999999</v>
      </c>
    </row>
    <row r="21407" spans="1:5" ht="13.8" x14ac:dyDescent="0.25">
      <c r="A21407" s="47">
        <v>43753</v>
      </c>
      <c r="B21407" s="45" t="str">
        <f t="shared" si="694"/>
        <v>October</v>
      </c>
      <c r="C21407" s="53">
        <f t="shared" si="695"/>
        <v>2019</v>
      </c>
      <c r="D21407" s="43" t="s">
        <v>118</v>
      </c>
      <c r="E21407" s="132">
        <v>19.646999999999998</v>
      </c>
    </row>
    <row r="21408" spans="1:5" ht="13.8" x14ac:dyDescent="0.25">
      <c r="A21408" s="47">
        <v>43753</v>
      </c>
      <c r="B21408" s="45" t="str">
        <f t="shared" si="694"/>
        <v>October</v>
      </c>
      <c r="C21408" s="53">
        <f t="shared" si="695"/>
        <v>2019</v>
      </c>
      <c r="D21408" s="43" t="s">
        <v>102</v>
      </c>
      <c r="E21408" s="132">
        <v>19.388000000000002</v>
      </c>
    </row>
    <row r="21409" spans="1:5" ht="13.8" x14ac:dyDescent="0.25">
      <c r="A21409" s="47">
        <v>43753</v>
      </c>
      <c r="B21409" s="45" t="str">
        <f t="shared" si="694"/>
        <v>October</v>
      </c>
      <c r="C21409" s="53">
        <f t="shared" si="695"/>
        <v>2019</v>
      </c>
      <c r="D21409" s="43" t="s">
        <v>119</v>
      </c>
      <c r="E21409" s="132">
        <v>18.759</v>
      </c>
    </row>
    <row r="21410" spans="1:5" ht="13.8" x14ac:dyDescent="0.25">
      <c r="A21410" s="47">
        <v>43753</v>
      </c>
      <c r="B21410" s="45" t="str">
        <f t="shared" si="694"/>
        <v>October</v>
      </c>
      <c r="C21410" s="53">
        <f t="shared" si="695"/>
        <v>2019</v>
      </c>
      <c r="D21410" s="43" t="s">
        <v>120</v>
      </c>
      <c r="E21410" s="132">
        <v>17.796999999999997</v>
      </c>
    </row>
    <row r="21411" spans="1:5" ht="13.8" x14ac:dyDescent="0.25">
      <c r="A21411" s="47">
        <v>43753</v>
      </c>
      <c r="B21411" s="45" t="str">
        <f t="shared" si="694"/>
        <v>October</v>
      </c>
      <c r="C21411" s="53">
        <f t="shared" si="695"/>
        <v>2019</v>
      </c>
      <c r="D21411" s="43" t="s">
        <v>103</v>
      </c>
      <c r="E21411" s="132">
        <v>17.167999999999999</v>
      </c>
    </row>
    <row r="21412" spans="1:5" ht="13.8" x14ac:dyDescent="0.25">
      <c r="A21412" s="47">
        <v>43753</v>
      </c>
      <c r="B21412" s="45" t="str">
        <f t="shared" si="694"/>
        <v>October</v>
      </c>
      <c r="C21412" s="53">
        <f t="shared" si="695"/>
        <v>2019</v>
      </c>
      <c r="D21412" s="43" t="s">
        <v>116</v>
      </c>
      <c r="E21412" s="132">
        <v>12.568500000000002</v>
      </c>
    </row>
    <row r="21413" spans="1:5" ht="13.8" x14ac:dyDescent="0.25">
      <c r="A21413" s="47">
        <v>43753</v>
      </c>
      <c r="B21413" s="45" t="str">
        <f t="shared" si="694"/>
        <v>October</v>
      </c>
      <c r="C21413" s="53">
        <f t="shared" si="695"/>
        <v>2019</v>
      </c>
      <c r="D21413" s="43" t="s">
        <v>104</v>
      </c>
      <c r="E21413" s="132">
        <v>17.024700000000003</v>
      </c>
    </row>
    <row r="21414" spans="1:5" ht="13.8" x14ac:dyDescent="0.25">
      <c r="A21414" s="47">
        <v>43753</v>
      </c>
      <c r="B21414" s="45" t="str">
        <f t="shared" si="694"/>
        <v>October</v>
      </c>
      <c r="C21414" s="53">
        <f t="shared" si="695"/>
        <v>2019</v>
      </c>
      <c r="D21414" s="43" t="s">
        <v>121</v>
      </c>
      <c r="E21414" s="132">
        <v>16.189800000000002</v>
      </c>
    </row>
    <row r="21415" spans="1:5" ht="13.8" x14ac:dyDescent="0.25">
      <c r="A21415" s="47">
        <v>43753</v>
      </c>
      <c r="B21415" s="45" t="str">
        <f t="shared" si="694"/>
        <v>October</v>
      </c>
      <c r="C21415" s="53">
        <f t="shared" si="695"/>
        <v>2019</v>
      </c>
      <c r="D21415" s="43" t="s">
        <v>122</v>
      </c>
      <c r="E21415" s="132">
        <v>14.6652</v>
      </c>
    </row>
    <row r="21416" spans="1:5" ht="13.8" x14ac:dyDescent="0.25">
      <c r="A21416" s="47">
        <v>43753</v>
      </c>
      <c r="B21416" s="45" t="str">
        <f t="shared" si="694"/>
        <v>October</v>
      </c>
      <c r="C21416" s="53">
        <f t="shared" si="695"/>
        <v>2019</v>
      </c>
      <c r="D21416" s="43" t="s">
        <v>123</v>
      </c>
      <c r="E21416" s="132">
        <v>14.483700000000001</v>
      </c>
    </row>
    <row r="21417" spans="1:5" ht="13.8" x14ac:dyDescent="0.25">
      <c r="A21417" s="47">
        <v>43753</v>
      </c>
      <c r="B21417" s="45" t="str">
        <f t="shared" si="694"/>
        <v>October</v>
      </c>
      <c r="C21417" s="53">
        <f t="shared" si="695"/>
        <v>2019</v>
      </c>
      <c r="D21417" s="43" t="s">
        <v>99</v>
      </c>
      <c r="E21417" s="132">
        <v>11.362</v>
      </c>
    </row>
    <row r="21418" spans="1:5" ht="13.8" x14ac:dyDescent="0.25">
      <c r="A21418" s="47">
        <v>43753</v>
      </c>
      <c r="B21418" s="45" t="str">
        <f t="shared" si="694"/>
        <v>October</v>
      </c>
      <c r="C21418" s="53">
        <f t="shared" si="695"/>
        <v>2019</v>
      </c>
      <c r="D21418" s="43" t="s">
        <v>100</v>
      </c>
      <c r="E21418" s="132">
        <v>11.062999999999999</v>
      </c>
    </row>
    <row r="21419" spans="1:5" ht="13.8" x14ac:dyDescent="0.25">
      <c r="A21419" s="47">
        <v>43753</v>
      </c>
      <c r="B21419" s="45" t="str">
        <f t="shared" si="694"/>
        <v>October</v>
      </c>
      <c r="C21419" s="53">
        <f t="shared" si="695"/>
        <v>2019</v>
      </c>
      <c r="D21419" s="43" t="s">
        <v>101</v>
      </c>
      <c r="E21419" s="132">
        <v>10.5846</v>
      </c>
    </row>
    <row r="21420" spans="1:5" ht="13.8" x14ac:dyDescent="0.25">
      <c r="A21420" s="47">
        <v>43753</v>
      </c>
      <c r="B21420" s="45" t="str">
        <f t="shared" si="694"/>
        <v>October</v>
      </c>
      <c r="C21420" s="53">
        <f t="shared" si="695"/>
        <v>2019</v>
      </c>
      <c r="D21420" s="43" t="s">
        <v>124</v>
      </c>
      <c r="E21420" s="132">
        <v>10.494899999999999</v>
      </c>
    </row>
    <row r="21421" spans="1:5" ht="13.8" x14ac:dyDescent="0.25">
      <c r="A21421" s="47">
        <v>43753</v>
      </c>
      <c r="B21421" s="45" t="str">
        <f t="shared" si="694"/>
        <v>October</v>
      </c>
      <c r="C21421" s="53">
        <f t="shared" si="695"/>
        <v>2019</v>
      </c>
      <c r="D21421" s="43" t="s">
        <v>125</v>
      </c>
      <c r="E21421" s="132">
        <v>9.3886000000000003</v>
      </c>
    </row>
    <row r="21422" spans="1:5" ht="13.8" x14ac:dyDescent="0.25">
      <c r="A21422" s="47">
        <v>43753</v>
      </c>
      <c r="B21422" s="45" t="str">
        <f t="shared" si="694"/>
        <v>October</v>
      </c>
      <c r="C21422" s="53">
        <f t="shared" si="695"/>
        <v>2019</v>
      </c>
      <c r="D21422" s="43" t="s">
        <v>126</v>
      </c>
      <c r="E21422" s="132">
        <v>9.6876000000000015</v>
      </c>
    </row>
    <row r="21423" spans="1:5" ht="13.8" x14ac:dyDescent="0.25">
      <c r="A21423" s="47">
        <v>43753</v>
      </c>
      <c r="B21423" s="45" t="str">
        <f t="shared" si="694"/>
        <v>October</v>
      </c>
      <c r="C21423" s="53">
        <f t="shared" si="695"/>
        <v>2019</v>
      </c>
      <c r="D21423" s="43" t="s">
        <v>127</v>
      </c>
      <c r="E21423" s="132">
        <v>9.3182999999999989</v>
      </c>
    </row>
    <row r="21424" spans="1:5" ht="13.8" x14ac:dyDescent="0.25">
      <c r="A21424" s="47">
        <v>43753</v>
      </c>
      <c r="B21424" s="45" t="str">
        <f t="shared" si="694"/>
        <v>October</v>
      </c>
      <c r="C21424" s="53">
        <f t="shared" si="695"/>
        <v>2019</v>
      </c>
      <c r="D21424" s="43" t="s">
        <v>105</v>
      </c>
      <c r="E21424" s="132">
        <v>7.3853000000000009</v>
      </c>
    </row>
    <row r="21425" spans="1:5" ht="13.8" x14ac:dyDescent="0.25">
      <c r="A21425" s="47">
        <v>43753</v>
      </c>
      <c r="B21425" s="45" t="str">
        <f t="shared" si="694"/>
        <v>October</v>
      </c>
      <c r="C21425" s="53">
        <f t="shared" si="695"/>
        <v>2019</v>
      </c>
      <c r="D21425" s="43" t="s">
        <v>128</v>
      </c>
      <c r="E21425" s="132">
        <v>9.1371000000000002</v>
      </c>
    </row>
    <row r="21426" spans="1:5" ht="13.8" x14ac:dyDescent="0.25">
      <c r="A21426" s="47">
        <v>43760</v>
      </c>
      <c r="B21426" s="45" t="str">
        <f t="shared" si="694"/>
        <v>October</v>
      </c>
      <c r="C21426" s="53">
        <f t="shared" si="695"/>
        <v>2019</v>
      </c>
      <c r="D21426" s="43" t="s">
        <v>131</v>
      </c>
      <c r="E21426" s="132">
        <v>23.212499999999999</v>
      </c>
    </row>
    <row r="21427" spans="1:5" ht="13.8" x14ac:dyDescent="0.25">
      <c r="A21427" s="47">
        <v>43760</v>
      </c>
      <c r="B21427" s="45" t="str">
        <f t="shared" si="694"/>
        <v>October</v>
      </c>
      <c r="C21427" s="53">
        <f t="shared" si="695"/>
        <v>2019</v>
      </c>
      <c r="D21427" s="43" t="s">
        <v>115</v>
      </c>
      <c r="E21427" s="132">
        <v>23.52</v>
      </c>
    </row>
    <row r="21428" spans="1:5" ht="13.8" x14ac:dyDescent="0.25">
      <c r="A21428" s="47">
        <v>43760</v>
      </c>
      <c r="B21428" s="45" t="str">
        <f t="shared" si="694"/>
        <v>October</v>
      </c>
      <c r="C21428" s="53">
        <f t="shared" si="695"/>
        <v>2019</v>
      </c>
      <c r="D21428" s="43" t="s">
        <v>95</v>
      </c>
      <c r="E21428" s="132">
        <v>20.854400000000002</v>
      </c>
    </row>
    <row r="21429" spans="1:5" ht="13.8" x14ac:dyDescent="0.25">
      <c r="A21429" s="47">
        <v>43760</v>
      </c>
      <c r="B21429" s="45" t="str">
        <f t="shared" si="694"/>
        <v>October</v>
      </c>
      <c r="C21429" s="53">
        <f t="shared" si="695"/>
        <v>2019</v>
      </c>
      <c r="D21429" s="43" t="s">
        <v>96</v>
      </c>
      <c r="E21429" s="132">
        <v>19.913600000000002</v>
      </c>
    </row>
    <row r="21430" spans="1:5" ht="13.8" x14ac:dyDescent="0.25">
      <c r="A21430" s="47">
        <v>43760</v>
      </c>
      <c r="B21430" s="45" t="str">
        <f t="shared" si="694"/>
        <v>October</v>
      </c>
      <c r="C21430" s="53">
        <f t="shared" si="695"/>
        <v>2019</v>
      </c>
      <c r="D21430" s="43" t="s">
        <v>97</v>
      </c>
      <c r="E21430" s="132">
        <v>18.972799999999999</v>
      </c>
    </row>
    <row r="21431" spans="1:5" ht="13.8" x14ac:dyDescent="0.25">
      <c r="A21431" s="47">
        <v>43760</v>
      </c>
      <c r="B21431" s="45" t="str">
        <f t="shared" si="694"/>
        <v>October</v>
      </c>
      <c r="C21431" s="53">
        <f t="shared" si="695"/>
        <v>2019</v>
      </c>
      <c r="D21431" s="43" t="s">
        <v>98</v>
      </c>
      <c r="E21431" s="132">
        <v>14.895999999999999</v>
      </c>
    </row>
    <row r="21432" spans="1:5" ht="15.6" x14ac:dyDescent="0.3">
      <c r="A21432" s="47">
        <v>43760</v>
      </c>
      <c r="B21432" s="45" t="str">
        <f t="shared" si="694"/>
        <v>October</v>
      </c>
      <c r="C21432" s="53">
        <f t="shared" si="695"/>
        <v>2019</v>
      </c>
      <c r="D21432" s="130" t="s">
        <v>136</v>
      </c>
      <c r="E21432" s="132">
        <v>22.773200000000003</v>
      </c>
    </row>
    <row r="21433" spans="1:5" ht="13.8" x14ac:dyDescent="0.25">
      <c r="A21433" s="47">
        <v>43760</v>
      </c>
      <c r="B21433" s="45" t="str">
        <f t="shared" si="694"/>
        <v>October</v>
      </c>
      <c r="C21433" s="53">
        <f t="shared" si="695"/>
        <v>2019</v>
      </c>
      <c r="D21433" s="43" t="s">
        <v>118</v>
      </c>
      <c r="E21433" s="132">
        <v>20.921399999999998</v>
      </c>
    </row>
    <row r="21434" spans="1:5" ht="13.8" x14ac:dyDescent="0.25">
      <c r="A21434" s="47">
        <v>43760</v>
      </c>
      <c r="B21434" s="45" t="str">
        <f t="shared" si="694"/>
        <v>October</v>
      </c>
      <c r="C21434" s="53">
        <f t="shared" si="695"/>
        <v>2019</v>
      </c>
      <c r="D21434" s="43" t="s">
        <v>102</v>
      </c>
      <c r="E21434" s="132">
        <v>20.645599999999998</v>
      </c>
    </row>
    <row r="21435" spans="1:5" ht="13.8" x14ac:dyDescent="0.25">
      <c r="A21435" s="47">
        <v>43760</v>
      </c>
      <c r="B21435" s="45" t="str">
        <f t="shared" si="694"/>
        <v>October</v>
      </c>
      <c r="C21435" s="53">
        <f t="shared" si="695"/>
        <v>2019</v>
      </c>
      <c r="D21435" s="43" t="s">
        <v>119</v>
      </c>
      <c r="E21435" s="132">
        <v>19.975800000000003</v>
      </c>
    </row>
    <row r="21436" spans="1:5" ht="13.8" x14ac:dyDescent="0.25">
      <c r="A21436" s="47">
        <v>43760</v>
      </c>
      <c r="B21436" s="45" t="str">
        <f t="shared" si="694"/>
        <v>October</v>
      </c>
      <c r="C21436" s="53">
        <f t="shared" si="695"/>
        <v>2019</v>
      </c>
      <c r="D21436" s="43" t="s">
        <v>120</v>
      </c>
      <c r="E21436" s="132">
        <v>18.9514</v>
      </c>
    </row>
    <row r="21437" spans="1:5" ht="13.8" x14ac:dyDescent="0.25">
      <c r="A21437" s="47">
        <v>43760</v>
      </c>
      <c r="B21437" s="45" t="str">
        <f t="shared" si="694"/>
        <v>October</v>
      </c>
      <c r="C21437" s="53">
        <f t="shared" si="695"/>
        <v>2019</v>
      </c>
      <c r="D21437" s="43" t="s">
        <v>103</v>
      </c>
      <c r="E21437" s="132">
        <v>18.281599999999997</v>
      </c>
    </row>
    <row r="21438" spans="1:5" ht="13.8" x14ac:dyDescent="0.25">
      <c r="A21438" s="47">
        <v>43760</v>
      </c>
      <c r="B21438" s="45" t="str">
        <f t="shared" si="694"/>
        <v>October</v>
      </c>
      <c r="C21438" s="53">
        <f t="shared" si="695"/>
        <v>2019</v>
      </c>
      <c r="D21438" s="43" t="s">
        <v>116</v>
      </c>
      <c r="E21438" s="132">
        <v>11.172000000000001</v>
      </c>
    </row>
    <row r="21439" spans="1:5" ht="13.8" x14ac:dyDescent="0.25">
      <c r="A21439" s="47">
        <v>43760</v>
      </c>
      <c r="B21439" s="45" t="str">
        <f t="shared" si="694"/>
        <v>October</v>
      </c>
      <c r="C21439" s="53">
        <f t="shared" si="695"/>
        <v>2019</v>
      </c>
      <c r="D21439" s="43" t="s">
        <v>104</v>
      </c>
      <c r="E21439" s="132">
        <v>15.289400000000001</v>
      </c>
    </row>
    <row r="21440" spans="1:5" ht="13.8" x14ac:dyDescent="0.25">
      <c r="A21440" s="47">
        <v>43760</v>
      </c>
      <c r="B21440" s="45" t="str">
        <f t="shared" si="694"/>
        <v>October</v>
      </c>
      <c r="C21440" s="53">
        <f t="shared" si="695"/>
        <v>2019</v>
      </c>
      <c r="D21440" s="43" t="s">
        <v>121</v>
      </c>
      <c r="E21440" s="132">
        <v>14.5396</v>
      </c>
    </row>
    <row r="21441" spans="1:5" ht="13.8" x14ac:dyDescent="0.25">
      <c r="A21441" s="47">
        <v>43760</v>
      </c>
      <c r="B21441" s="45" t="str">
        <f t="shared" si="694"/>
        <v>October</v>
      </c>
      <c r="C21441" s="53">
        <f t="shared" si="695"/>
        <v>2019</v>
      </c>
      <c r="D21441" s="43" t="s">
        <v>122</v>
      </c>
      <c r="E21441" s="132">
        <v>13.170399999999999</v>
      </c>
    </row>
    <row r="21442" spans="1:5" ht="13.8" x14ac:dyDescent="0.25">
      <c r="A21442" s="47">
        <v>43760</v>
      </c>
      <c r="B21442" s="45" t="str">
        <f t="shared" si="694"/>
        <v>October</v>
      </c>
      <c r="C21442" s="53">
        <f t="shared" si="695"/>
        <v>2019</v>
      </c>
      <c r="D21442" s="43" t="s">
        <v>123</v>
      </c>
      <c r="E21442" s="132">
        <v>13.007400000000001</v>
      </c>
    </row>
    <row r="21443" spans="1:5" ht="13.8" x14ac:dyDescent="0.25">
      <c r="A21443" s="47">
        <v>43760</v>
      </c>
      <c r="B21443" s="45" t="str">
        <f t="shared" si="694"/>
        <v>October</v>
      </c>
      <c r="C21443" s="53">
        <f t="shared" si="695"/>
        <v>2019</v>
      </c>
      <c r="D21443" s="43" t="s">
        <v>99</v>
      </c>
      <c r="E21443" s="132">
        <v>9.081999999999999</v>
      </c>
    </row>
    <row r="21444" spans="1:5" ht="13.8" x14ac:dyDescent="0.25">
      <c r="A21444" s="47">
        <v>43760</v>
      </c>
      <c r="B21444" s="45" t="str">
        <f t="shared" si="694"/>
        <v>October</v>
      </c>
      <c r="C21444" s="53">
        <f t="shared" si="695"/>
        <v>2019</v>
      </c>
      <c r="D21444" s="43" t="s">
        <v>100</v>
      </c>
      <c r="E21444" s="132">
        <v>8.843</v>
      </c>
    </row>
    <row r="21445" spans="1:5" ht="13.8" x14ac:dyDescent="0.25">
      <c r="A21445" s="47">
        <v>43760</v>
      </c>
      <c r="B21445" s="45" t="str">
        <f t="shared" si="694"/>
        <v>October</v>
      </c>
      <c r="C21445" s="53">
        <f t="shared" si="695"/>
        <v>2019</v>
      </c>
      <c r="D21445" s="43" t="s">
        <v>101</v>
      </c>
      <c r="E21445" s="132">
        <v>8.4606000000000012</v>
      </c>
    </row>
    <row r="21446" spans="1:5" ht="13.8" x14ac:dyDescent="0.25">
      <c r="A21446" s="47">
        <v>43760</v>
      </c>
      <c r="B21446" s="45" t="str">
        <f t="shared" si="694"/>
        <v>October</v>
      </c>
      <c r="C21446" s="53">
        <f t="shared" si="695"/>
        <v>2019</v>
      </c>
      <c r="D21446" s="43" t="s">
        <v>124</v>
      </c>
      <c r="E21446" s="132">
        <v>8.3888999999999996</v>
      </c>
    </row>
    <row r="21447" spans="1:5" ht="13.8" x14ac:dyDescent="0.25">
      <c r="A21447" s="47">
        <v>43760</v>
      </c>
      <c r="B21447" s="45" t="str">
        <f t="shared" si="694"/>
        <v>October</v>
      </c>
      <c r="C21447" s="53">
        <f t="shared" si="695"/>
        <v>2019</v>
      </c>
      <c r="D21447" s="43" t="s">
        <v>125</v>
      </c>
      <c r="E21447" s="132">
        <v>7.5045999999999999</v>
      </c>
    </row>
    <row r="21448" spans="1:5" ht="13.8" x14ac:dyDescent="0.25">
      <c r="A21448" s="47">
        <v>43760</v>
      </c>
      <c r="B21448" s="45" t="str">
        <f t="shared" si="694"/>
        <v>October</v>
      </c>
      <c r="C21448" s="53">
        <f t="shared" si="695"/>
        <v>2019</v>
      </c>
      <c r="D21448" s="43" t="s">
        <v>126</v>
      </c>
      <c r="E21448" s="132">
        <v>7.8936000000000002</v>
      </c>
    </row>
    <row r="21449" spans="1:5" ht="13.8" x14ac:dyDescent="0.25">
      <c r="A21449" s="47">
        <v>43760</v>
      </c>
      <c r="B21449" s="45" t="str">
        <f t="shared" ref="B21449:B21509" si="696">TEXT(A21449,"mmmm")</f>
        <v>October</v>
      </c>
      <c r="C21449" s="53">
        <f t="shared" ref="C21449:C21509" si="697">YEAR(A21449)</f>
        <v>2019</v>
      </c>
      <c r="D21449" s="43" t="s">
        <v>127</v>
      </c>
      <c r="E21449" s="132">
        <v>7.7163000000000004</v>
      </c>
    </row>
    <row r="21450" spans="1:5" ht="13.8" x14ac:dyDescent="0.25">
      <c r="A21450" s="47">
        <v>43760</v>
      </c>
      <c r="B21450" s="45" t="str">
        <f t="shared" si="696"/>
        <v>October</v>
      </c>
      <c r="C21450" s="53">
        <f t="shared" si="697"/>
        <v>2019</v>
      </c>
      <c r="D21450" s="43" t="s">
        <v>105</v>
      </c>
      <c r="E21450" s="132">
        <v>5.9033000000000007</v>
      </c>
    </row>
    <row r="21451" spans="1:5" ht="13.8" x14ac:dyDescent="0.25">
      <c r="A21451" s="47">
        <v>43760</v>
      </c>
      <c r="B21451" s="45" t="str">
        <f t="shared" si="696"/>
        <v>October</v>
      </c>
      <c r="C21451" s="53">
        <f t="shared" si="697"/>
        <v>2019</v>
      </c>
      <c r="D21451" s="43" t="s">
        <v>128</v>
      </c>
      <c r="E21451" s="132">
        <v>7.7631000000000006</v>
      </c>
    </row>
    <row r="21452" spans="1:5" ht="13.8" x14ac:dyDescent="0.25">
      <c r="A21452" s="47">
        <v>43767</v>
      </c>
      <c r="B21452" s="45" t="str">
        <f t="shared" si="696"/>
        <v>October</v>
      </c>
      <c r="C21452" s="53">
        <f t="shared" si="697"/>
        <v>2019</v>
      </c>
      <c r="D21452" s="43" t="s">
        <v>131</v>
      </c>
      <c r="E21452" s="132">
        <v>23.831500000000002</v>
      </c>
    </row>
    <row r="21453" spans="1:5" ht="13.8" x14ac:dyDescent="0.25">
      <c r="A21453" s="47">
        <v>43767</v>
      </c>
      <c r="B21453" s="45" t="str">
        <f t="shared" si="696"/>
        <v>October</v>
      </c>
      <c r="C21453" s="53">
        <f t="shared" si="697"/>
        <v>2019</v>
      </c>
      <c r="D21453" s="43" t="s">
        <v>115</v>
      </c>
      <c r="E21453" s="132">
        <v>23.16</v>
      </c>
    </row>
    <row r="21454" spans="1:5" ht="13.8" x14ac:dyDescent="0.25">
      <c r="A21454" s="47">
        <v>43767</v>
      </c>
      <c r="B21454" s="45" t="str">
        <f t="shared" si="696"/>
        <v>October</v>
      </c>
      <c r="C21454" s="53">
        <f t="shared" si="697"/>
        <v>2019</v>
      </c>
      <c r="D21454" s="43" t="s">
        <v>95</v>
      </c>
      <c r="E21454" s="132">
        <v>20.5352</v>
      </c>
    </row>
    <row r="21455" spans="1:5" ht="13.8" x14ac:dyDescent="0.25">
      <c r="A21455" s="47">
        <v>43767</v>
      </c>
      <c r="B21455" s="45" t="str">
        <f t="shared" si="696"/>
        <v>October</v>
      </c>
      <c r="C21455" s="53">
        <f t="shared" si="697"/>
        <v>2019</v>
      </c>
      <c r="D21455" s="43" t="s">
        <v>96</v>
      </c>
      <c r="E21455" s="132">
        <v>19.608800000000002</v>
      </c>
    </row>
    <row r="21456" spans="1:5" ht="13.8" x14ac:dyDescent="0.25">
      <c r="A21456" s="47">
        <v>43767</v>
      </c>
      <c r="B21456" s="45" t="str">
        <f t="shared" si="696"/>
        <v>October</v>
      </c>
      <c r="C21456" s="53">
        <f t="shared" si="697"/>
        <v>2019</v>
      </c>
      <c r="D21456" s="43" t="s">
        <v>97</v>
      </c>
      <c r="E21456" s="132">
        <v>18.682400000000001</v>
      </c>
    </row>
    <row r="21457" spans="1:5" ht="13.8" x14ac:dyDescent="0.25">
      <c r="A21457" s="47">
        <v>43767</v>
      </c>
      <c r="B21457" s="45" t="str">
        <f t="shared" si="696"/>
        <v>October</v>
      </c>
      <c r="C21457" s="53">
        <f t="shared" si="697"/>
        <v>2019</v>
      </c>
      <c r="D21457" s="43" t="s">
        <v>98</v>
      </c>
      <c r="E21457" s="132">
        <v>14.667999999999999</v>
      </c>
    </row>
    <row r="21458" spans="1:5" ht="15.6" x14ac:dyDescent="0.3">
      <c r="A21458" s="47">
        <v>43767</v>
      </c>
      <c r="B21458" s="45" t="str">
        <f t="shared" si="696"/>
        <v>October</v>
      </c>
      <c r="C21458" s="53">
        <f t="shared" si="697"/>
        <v>2019</v>
      </c>
      <c r="D21458" s="130" t="s">
        <v>136</v>
      </c>
      <c r="E21458" s="132">
        <v>21.212600000000002</v>
      </c>
    </row>
    <row r="21459" spans="1:5" ht="13.8" x14ac:dyDescent="0.25">
      <c r="A21459" s="47">
        <v>43767</v>
      </c>
      <c r="B21459" s="45" t="str">
        <f t="shared" si="696"/>
        <v>October</v>
      </c>
      <c r="C21459" s="53">
        <f t="shared" si="697"/>
        <v>2019</v>
      </c>
      <c r="D21459" s="43" t="s">
        <v>118</v>
      </c>
      <c r="E21459" s="132">
        <v>19.487699999999997</v>
      </c>
    </row>
    <row r="21460" spans="1:5" ht="13.8" x14ac:dyDescent="0.25">
      <c r="A21460" s="47">
        <v>43767</v>
      </c>
      <c r="B21460" s="45" t="str">
        <f t="shared" si="696"/>
        <v>October</v>
      </c>
      <c r="C21460" s="53">
        <f t="shared" si="697"/>
        <v>2019</v>
      </c>
      <c r="D21460" s="43" t="s">
        <v>102</v>
      </c>
      <c r="E21460" s="132">
        <v>19.230800000000002</v>
      </c>
    </row>
    <row r="21461" spans="1:5" ht="13.8" x14ac:dyDescent="0.25">
      <c r="A21461" s="47">
        <v>43767</v>
      </c>
      <c r="B21461" s="45" t="str">
        <f t="shared" si="696"/>
        <v>October</v>
      </c>
      <c r="C21461" s="53">
        <f t="shared" si="697"/>
        <v>2019</v>
      </c>
      <c r="D21461" s="43" t="s">
        <v>119</v>
      </c>
      <c r="E21461" s="132">
        <v>18.6069</v>
      </c>
    </row>
    <row r="21462" spans="1:5" ht="13.8" x14ac:dyDescent="0.25">
      <c r="A21462" s="47">
        <v>43767</v>
      </c>
      <c r="B21462" s="45" t="str">
        <f t="shared" si="696"/>
        <v>October</v>
      </c>
      <c r="C21462" s="53">
        <f t="shared" si="697"/>
        <v>2019</v>
      </c>
      <c r="D21462" s="43" t="s">
        <v>120</v>
      </c>
      <c r="E21462" s="132">
        <v>17.652699999999996</v>
      </c>
    </row>
    <row r="21463" spans="1:5" ht="13.8" x14ac:dyDescent="0.25">
      <c r="A21463" s="47">
        <v>43767</v>
      </c>
      <c r="B21463" s="45" t="str">
        <f t="shared" si="696"/>
        <v>October</v>
      </c>
      <c r="C21463" s="53">
        <f t="shared" si="697"/>
        <v>2019</v>
      </c>
      <c r="D21463" s="43" t="s">
        <v>103</v>
      </c>
      <c r="E21463" s="132">
        <v>17.0288</v>
      </c>
    </row>
    <row r="21464" spans="1:5" ht="13.8" x14ac:dyDescent="0.25">
      <c r="A21464" s="47">
        <v>43767</v>
      </c>
      <c r="B21464" s="45" t="str">
        <f t="shared" si="696"/>
        <v>October</v>
      </c>
      <c r="C21464" s="53">
        <f t="shared" si="697"/>
        <v>2019</v>
      </c>
      <c r="D21464" s="43" t="s">
        <v>116</v>
      </c>
      <c r="E21464" s="132">
        <v>10.413900000000002</v>
      </c>
    </row>
    <row r="21465" spans="1:5" ht="13.8" x14ac:dyDescent="0.25">
      <c r="A21465" s="47">
        <v>43767</v>
      </c>
      <c r="B21465" s="45" t="str">
        <f t="shared" si="696"/>
        <v>October</v>
      </c>
      <c r="C21465" s="53">
        <f t="shared" si="697"/>
        <v>2019</v>
      </c>
      <c r="D21465" s="43" t="s">
        <v>104</v>
      </c>
      <c r="E21465" s="132">
        <v>13.178900000000001</v>
      </c>
    </row>
    <row r="21466" spans="1:5" ht="13.8" x14ac:dyDescent="0.25">
      <c r="A21466" s="47">
        <v>43767</v>
      </c>
      <c r="B21466" s="45" t="str">
        <f t="shared" si="696"/>
        <v>October</v>
      </c>
      <c r="C21466" s="53">
        <f t="shared" si="697"/>
        <v>2019</v>
      </c>
      <c r="D21466" s="43" t="s">
        <v>121</v>
      </c>
      <c r="E21466" s="132">
        <v>12.5326</v>
      </c>
    </row>
    <row r="21467" spans="1:5" ht="13.8" x14ac:dyDescent="0.25">
      <c r="A21467" s="47">
        <v>43767</v>
      </c>
      <c r="B21467" s="45" t="str">
        <f t="shared" si="696"/>
        <v>October</v>
      </c>
      <c r="C21467" s="53">
        <f t="shared" si="697"/>
        <v>2019</v>
      </c>
      <c r="D21467" s="43" t="s">
        <v>122</v>
      </c>
      <c r="E21467" s="132">
        <v>11.352399999999999</v>
      </c>
    </row>
    <row r="21468" spans="1:5" ht="13.8" x14ac:dyDescent="0.25">
      <c r="A21468" s="47">
        <v>43767</v>
      </c>
      <c r="B21468" s="45" t="str">
        <f t="shared" si="696"/>
        <v>October</v>
      </c>
      <c r="C21468" s="53">
        <f t="shared" si="697"/>
        <v>2019</v>
      </c>
      <c r="D21468" s="43" t="s">
        <v>123</v>
      </c>
      <c r="E21468" s="132">
        <v>11.2119</v>
      </c>
    </row>
    <row r="21469" spans="1:5" ht="13.8" x14ac:dyDescent="0.25">
      <c r="A21469" s="47">
        <v>43767</v>
      </c>
      <c r="B21469" s="45" t="str">
        <f t="shared" si="696"/>
        <v>October</v>
      </c>
      <c r="C21469" s="53">
        <f t="shared" si="697"/>
        <v>2019</v>
      </c>
      <c r="D21469" s="43" t="s">
        <v>99</v>
      </c>
      <c r="E21469" s="132">
        <v>8.8919999999999995</v>
      </c>
    </row>
    <row r="21470" spans="1:5" ht="13.8" x14ac:dyDescent="0.25">
      <c r="A21470" s="47">
        <v>43767</v>
      </c>
      <c r="B21470" s="45" t="str">
        <f t="shared" si="696"/>
        <v>October</v>
      </c>
      <c r="C21470" s="53">
        <f t="shared" si="697"/>
        <v>2019</v>
      </c>
      <c r="D21470" s="43" t="s">
        <v>100</v>
      </c>
      <c r="E21470" s="132">
        <v>8.6580000000000013</v>
      </c>
    </row>
    <row r="21471" spans="1:5" ht="13.8" x14ac:dyDescent="0.25">
      <c r="A21471" s="47">
        <v>43767</v>
      </c>
      <c r="B21471" s="45" t="str">
        <f t="shared" si="696"/>
        <v>October</v>
      </c>
      <c r="C21471" s="53">
        <f t="shared" si="697"/>
        <v>2019</v>
      </c>
      <c r="D21471" s="43" t="s">
        <v>101</v>
      </c>
      <c r="E21471" s="132">
        <v>8.2835999999999999</v>
      </c>
    </row>
    <row r="21472" spans="1:5" ht="13.8" x14ac:dyDescent="0.25">
      <c r="A21472" s="47">
        <v>43767</v>
      </c>
      <c r="B21472" s="45" t="str">
        <f t="shared" si="696"/>
        <v>October</v>
      </c>
      <c r="C21472" s="53">
        <f t="shared" si="697"/>
        <v>2019</v>
      </c>
      <c r="D21472" s="43" t="s">
        <v>124</v>
      </c>
      <c r="E21472" s="132">
        <v>8.2134</v>
      </c>
    </row>
    <row r="21473" spans="1:5" ht="13.8" x14ac:dyDescent="0.25">
      <c r="A21473" s="47">
        <v>43767</v>
      </c>
      <c r="B21473" s="45" t="str">
        <f t="shared" si="696"/>
        <v>October</v>
      </c>
      <c r="C21473" s="53">
        <f t="shared" si="697"/>
        <v>2019</v>
      </c>
      <c r="D21473" s="43" t="s">
        <v>125</v>
      </c>
      <c r="E21473" s="132">
        <v>7.3475999999999999</v>
      </c>
    </row>
    <row r="21474" spans="1:5" ht="13.8" x14ac:dyDescent="0.25">
      <c r="A21474" s="47">
        <v>43767</v>
      </c>
      <c r="B21474" s="45" t="str">
        <f t="shared" si="696"/>
        <v>October</v>
      </c>
      <c r="C21474" s="53">
        <f t="shared" si="697"/>
        <v>2019</v>
      </c>
      <c r="D21474" s="43" t="s">
        <v>126</v>
      </c>
      <c r="E21474" s="132">
        <v>7.7441000000000004</v>
      </c>
    </row>
    <row r="21475" spans="1:5" ht="13.8" x14ac:dyDescent="0.25">
      <c r="A21475" s="47">
        <v>43767</v>
      </c>
      <c r="B21475" s="45" t="str">
        <f t="shared" si="696"/>
        <v>October</v>
      </c>
      <c r="C21475" s="53">
        <f t="shared" si="697"/>
        <v>2019</v>
      </c>
      <c r="D21475" s="43" t="s">
        <v>127</v>
      </c>
      <c r="E21475" s="132">
        <v>7.5827999999999998</v>
      </c>
    </row>
    <row r="21476" spans="1:5" ht="13.8" x14ac:dyDescent="0.25">
      <c r="A21476" s="47">
        <v>43767</v>
      </c>
      <c r="B21476" s="45" t="str">
        <f t="shared" si="696"/>
        <v>October</v>
      </c>
      <c r="C21476" s="53">
        <f t="shared" si="697"/>
        <v>2019</v>
      </c>
      <c r="D21476" s="43" t="s">
        <v>105</v>
      </c>
      <c r="E21476" s="132">
        <v>5.7797999999999998</v>
      </c>
    </row>
    <row r="21477" spans="1:5" ht="13.8" x14ac:dyDescent="0.25">
      <c r="A21477" s="47">
        <v>43767</v>
      </c>
      <c r="B21477" s="45" t="str">
        <f t="shared" si="696"/>
        <v>October</v>
      </c>
      <c r="C21477" s="53">
        <f t="shared" si="697"/>
        <v>2019</v>
      </c>
      <c r="D21477" s="43" t="s">
        <v>128</v>
      </c>
      <c r="E21477" s="132">
        <v>7.6486000000000001</v>
      </c>
    </row>
    <row r="21478" spans="1:5" ht="13.8" x14ac:dyDescent="0.25">
      <c r="A21478" s="47">
        <v>43774</v>
      </c>
      <c r="B21478" s="45" t="str">
        <f t="shared" si="696"/>
        <v>November</v>
      </c>
      <c r="C21478" s="53">
        <f t="shared" si="697"/>
        <v>2019</v>
      </c>
      <c r="D21478" s="43" t="s">
        <v>131</v>
      </c>
      <c r="E21478" s="132">
        <v>25.750399999999999</v>
      </c>
    </row>
    <row r="21479" spans="1:5" ht="13.8" x14ac:dyDescent="0.25">
      <c r="A21479" s="47">
        <v>43774</v>
      </c>
      <c r="B21479" s="45" t="str">
        <f t="shared" si="696"/>
        <v>November</v>
      </c>
      <c r="C21479" s="53">
        <f t="shared" si="697"/>
        <v>2019</v>
      </c>
      <c r="D21479" s="43" t="s">
        <v>115</v>
      </c>
      <c r="E21479" s="132">
        <v>20.88</v>
      </c>
    </row>
    <row r="21480" spans="1:5" ht="13.8" x14ac:dyDescent="0.25">
      <c r="A21480" s="47">
        <v>43774</v>
      </c>
      <c r="B21480" s="45" t="str">
        <f t="shared" si="696"/>
        <v>November</v>
      </c>
      <c r="C21480" s="53">
        <f t="shared" si="697"/>
        <v>2019</v>
      </c>
      <c r="D21480" s="43" t="s">
        <v>95</v>
      </c>
      <c r="E21480" s="132">
        <v>18.5136</v>
      </c>
    </row>
    <row r="21481" spans="1:5" ht="13.8" x14ac:dyDescent="0.25">
      <c r="A21481" s="47">
        <v>43774</v>
      </c>
      <c r="B21481" s="45" t="str">
        <f t="shared" si="696"/>
        <v>November</v>
      </c>
      <c r="C21481" s="53">
        <f t="shared" si="697"/>
        <v>2019</v>
      </c>
      <c r="D21481" s="43" t="s">
        <v>96</v>
      </c>
      <c r="E21481" s="132">
        <v>17.6784</v>
      </c>
    </row>
    <row r="21482" spans="1:5" ht="13.8" x14ac:dyDescent="0.25">
      <c r="A21482" s="47">
        <v>43774</v>
      </c>
      <c r="B21482" s="45" t="str">
        <f t="shared" si="696"/>
        <v>November</v>
      </c>
      <c r="C21482" s="53">
        <f t="shared" si="697"/>
        <v>2019</v>
      </c>
      <c r="D21482" s="43" t="s">
        <v>97</v>
      </c>
      <c r="E21482" s="132">
        <v>16.8432</v>
      </c>
    </row>
    <row r="21483" spans="1:5" ht="13.8" x14ac:dyDescent="0.25">
      <c r="A21483" s="47">
        <v>43774</v>
      </c>
      <c r="B21483" s="45" t="str">
        <f t="shared" si="696"/>
        <v>November</v>
      </c>
      <c r="C21483" s="53">
        <f t="shared" si="697"/>
        <v>2019</v>
      </c>
      <c r="D21483" s="43" t="s">
        <v>98</v>
      </c>
      <c r="E21483" s="132">
        <v>13.223999999999998</v>
      </c>
    </row>
    <row r="21484" spans="1:5" ht="15.6" x14ac:dyDescent="0.3">
      <c r="A21484" s="47">
        <v>43774</v>
      </c>
      <c r="B21484" s="45" t="str">
        <f t="shared" si="696"/>
        <v>November</v>
      </c>
      <c r="C21484" s="53">
        <f t="shared" si="697"/>
        <v>2019</v>
      </c>
      <c r="D21484" s="130" t="s">
        <v>136</v>
      </c>
      <c r="E21484" s="132">
        <v>19.883200000000002</v>
      </c>
    </row>
    <row r="21485" spans="1:5" ht="13.8" x14ac:dyDescent="0.25">
      <c r="A21485" s="47">
        <v>43774</v>
      </c>
      <c r="B21485" s="45" t="str">
        <f t="shared" si="696"/>
        <v>November</v>
      </c>
      <c r="C21485" s="53">
        <f t="shared" si="697"/>
        <v>2019</v>
      </c>
      <c r="D21485" s="43" t="s">
        <v>118</v>
      </c>
      <c r="E21485" s="132">
        <v>18.266399999999997</v>
      </c>
    </row>
    <row r="21486" spans="1:5" ht="13.8" x14ac:dyDescent="0.25">
      <c r="A21486" s="47">
        <v>43774</v>
      </c>
      <c r="B21486" s="45" t="str">
        <f t="shared" si="696"/>
        <v>November</v>
      </c>
      <c r="C21486" s="53">
        <f t="shared" si="697"/>
        <v>2019</v>
      </c>
      <c r="D21486" s="43" t="s">
        <v>102</v>
      </c>
      <c r="E21486" s="132">
        <v>18.025600000000001</v>
      </c>
    </row>
    <row r="21487" spans="1:5" ht="13.8" x14ac:dyDescent="0.25">
      <c r="A21487" s="47">
        <v>43774</v>
      </c>
      <c r="B21487" s="45" t="str">
        <f t="shared" si="696"/>
        <v>November</v>
      </c>
      <c r="C21487" s="53">
        <f t="shared" si="697"/>
        <v>2019</v>
      </c>
      <c r="D21487" s="43" t="s">
        <v>119</v>
      </c>
      <c r="E21487" s="132">
        <v>17.440800000000003</v>
      </c>
    </row>
    <row r="21488" spans="1:5" ht="13.8" x14ac:dyDescent="0.25">
      <c r="A21488" s="47">
        <v>43774</v>
      </c>
      <c r="B21488" s="45" t="str">
        <f t="shared" si="696"/>
        <v>November</v>
      </c>
      <c r="C21488" s="53">
        <f t="shared" si="697"/>
        <v>2019</v>
      </c>
      <c r="D21488" s="43" t="s">
        <v>120</v>
      </c>
      <c r="E21488" s="132">
        <v>16.546399999999998</v>
      </c>
    </row>
    <row r="21489" spans="1:5" ht="13.8" x14ac:dyDescent="0.25">
      <c r="A21489" s="47">
        <v>43774</v>
      </c>
      <c r="B21489" s="45" t="str">
        <f t="shared" si="696"/>
        <v>November</v>
      </c>
      <c r="C21489" s="53">
        <f t="shared" si="697"/>
        <v>2019</v>
      </c>
      <c r="D21489" s="43" t="s">
        <v>103</v>
      </c>
      <c r="E21489" s="132">
        <v>15.961599999999999</v>
      </c>
    </row>
    <row r="21490" spans="1:5" ht="13.8" x14ac:dyDescent="0.25">
      <c r="A21490" s="47">
        <v>43774</v>
      </c>
      <c r="B21490" s="45" t="str">
        <f t="shared" si="696"/>
        <v>November</v>
      </c>
      <c r="C21490" s="53">
        <f t="shared" si="697"/>
        <v>2019</v>
      </c>
      <c r="D21490" s="43" t="s">
        <v>116</v>
      </c>
      <c r="E21490" s="132">
        <v>9.8154000000000003</v>
      </c>
    </row>
    <row r="21491" spans="1:5" ht="13.8" x14ac:dyDescent="0.25">
      <c r="A21491" s="47">
        <v>43774</v>
      </c>
      <c r="B21491" s="45" t="str">
        <f t="shared" si="696"/>
        <v>November</v>
      </c>
      <c r="C21491" s="53">
        <f t="shared" si="697"/>
        <v>2019</v>
      </c>
      <c r="D21491" s="43" t="s">
        <v>104</v>
      </c>
      <c r="E21491" s="132">
        <v>11.865700000000002</v>
      </c>
    </row>
    <row r="21492" spans="1:5" ht="13.8" x14ac:dyDescent="0.25">
      <c r="A21492" s="47">
        <v>43774</v>
      </c>
      <c r="B21492" s="45" t="str">
        <f t="shared" si="696"/>
        <v>November</v>
      </c>
      <c r="C21492" s="53">
        <f t="shared" si="697"/>
        <v>2019</v>
      </c>
      <c r="D21492" s="43" t="s">
        <v>121</v>
      </c>
      <c r="E21492" s="132">
        <v>11.283799999999999</v>
      </c>
    </row>
    <row r="21493" spans="1:5" ht="13.8" x14ac:dyDescent="0.25">
      <c r="A21493" s="47">
        <v>43774</v>
      </c>
      <c r="B21493" s="45" t="str">
        <f t="shared" si="696"/>
        <v>November</v>
      </c>
      <c r="C21493" s="53">
        <f t="shared" si="697"/>
        <v>2019</v>
      </c>
      <c r="D21493" s="43" t="s">
        <v>122</v>
      </c>
      <c r="E21493" s="132">
        <v>10.2212</v>
      </c>
    </row>
    <row r="21494" spans="1:5" ht="13.8" x14ac:dyDescent="0.25">
      <c r="A21494" s="47">
        <v>43774</v>
      </c>
      <c r="B21494" s="45" t="str">
        <f t="shared" si="696"/>
        <v>November</v>
      </c>
      <c r="C21494" s="53">
        <f t="shared" si="697"/>
        <v>2019</v>
      </c>
      <c r="D21494" s="43" t="s">
        <v>123</v>
      </c>
      <c r="E21494" s="132">
        <v>10.0947</v>
      </c>
    </row>
    <row r="21495" spans="1:5" ht="13.8" x14ac:dyDescent="0.25">
      <c r="A21495" s="47">
        <v>43774</v>
      </c>
      <c r="B21495" s="45" t="str">
        <f t="shared" si="696"/>
        <v>November</v>
      </c>
      <c r="C21495" s="53">
        <f t="shared" si="697"/>
        <v>2019</v>
      </c>
      <c r="D21495" s="43" t="s">
        <v>99</v>
      </c>
      <c r="E21495" s="132">
        <v>8.5500000000000007</v>
      </c>
    </row>
    <row r="21496" spans="1:5" ht="13.8" x14ac:dyDescent="0.25">
      <c r="A21496" s="47">
        <v>43774</v>
      </c>
      <c r="B21496" s="45" t="str">
        <f t="shared" si="696"/>
        <v>November</v>
      </c>
      <c r="C21496" s="53">
        <f t="shared" si="697"/>
        <v>2019</v>
      </c>
      <c r="D21496" s="43" t="s">
        <v>100</v>
      </c>
      <c r="E21496" s="132">
        <v>8.3249999999999993</v>
      </c>
    </row>
    <row r="21497" spans="1:5" ht="13.8" x14ac:dyDescent="0.25">
      <c r="A21497" s="47">
        <v>43774</v>
      </c>
      <c r="B21497" s="45" t="str">
        <f t="shared" si="696"/>
        <v>November</v>
      </c>
      <c r="C21497" s="53">
        <f t="shared" si="697"/>
        <v>2019</v>
      </c>
      <c r="D21497" s="43" t="s">
        <v>101</v>
      </c>
      <c r="E21497" s="132">
        <v>7.9649999999999999</v>
      </c>
    </row>
    <row r="21498" spans="1:5" ht="13.8" x14ac:dyDescent="0.25">
      <c r="A21498" s="47">
        <v>43774</v>
      </c>
      <c r="B21498" s="45" t="str">
        <f t="shared" si="696"/>
        <v>November</v>
      </c>
      <c r="C21498" s="53">
        <f t="shared" si="697"/>
        <v>2019</v>
      </c>
      <c r="D21498" s="43" t="s">
        <v>124</v>
      </c>
      <c r="E21498" s="132">
        <v>7.8975</v>
      </c>
    </row>
    <row r="21499" spans="1:5" ht="13.8" x14ac:dyDescent="0.25">
      <c r="A21499" s="47">
        <v>43774</v>
      </c>
      <c r="B21499" s="45" t="str">
        <f t="shared" si="696"/>
        <v>November</v>
      </c>
      <c r="C21499" s="53">
        <f t="shared" si="697"/>
        <v>2019</v>
      </c>
      <c r="D21499" s="43" t="s">
        <v>125</v>
      </c>
      <c r="E21499" s="132">
        <v>7.0650000000000004</v>
      </c>
    </row>
    <row r="21500" spans="1:5" ht="13.8" x14ac:dyDescent="0.25">
      <c r="A21500" s="47">
        <v>43774</v>
      </c>
      <c r="B21500" s="45" t="str">
        <f t="shared" si="696"/>
        <v>November</v>
      </c>
      <c r="C21500" s="53">
        <f t="shared" si="697"/>
        <v>2019</v>
      </c>
      <c r="D21500" s="43" t="s">
        <v>126</v>
      </c>
      <c r="E21500" s="132">
        <v>7.4749999999999996</v>
      </c>
    </row>
    <row r="21501" spans="1:5" ht="13.8" x14ac:dyDescent="0.25">
      <c r="A21501" s="47">
        <v>43774</v>
      </c>
      <c r="B21501" s="45" t="str">
        <f t="shared" si="696"/>
        <v>November</v>
      </c>
      <c r="C21501" s="53">
        <f t="shared" si="697"/>
        <v>2019</v>
      </c>
      <c r="D21501" s="43" t="s">
        <v>127</v>
      </c>
      <c r="E21501" s="132">
        <v>7.3425000000000002</v>
      </c>
    </row>
    <row r="21502" spans="1:5" ht="13.8" x14ac:dyDescent="0.25">
      <c r="A21502" s="47">
        <v>43774</v>
      </c>
      <c r="B21502" s="45" t="str">
        <f t="shared" si="696"/>
        <v>November</v>
      </c>
      <c r="C21502" s="53">
        <f t="shared" si="697"/>
        <v>2019</v>
      </c>
      <c r="D21502" s="43" t="s">
        <v>105</v>
      </c>
      <c r="E21502" s="132">
        <v>5.5575000000000001</v>
      </c>
    </row>
    <row r="21503" spans="1:5" ht="13.8" x14ac:dyDescent="0.25">
      <c r="A21503" s="47">
        <v>43774</v>
      </c>
      <c r="B21503" s="45" t="str">
        <f t="shared" si="696"/>
        <v>November</v>
      </c>
      <c r="C21503" s="53">
        <f t="shared" si="697"/>
        <v>2019</v>
      </c>
      <c r="D21503" s="43" t="s">
        <v>128</v>
      </c>
      <c r="E21503" s="132">
        <v>7.4424999999999999</v>
      </c>
    </row>
    <row r="21504" spans="1:5" ht="13.8" x14ac:dyDescent="0.25">
      <c r="A21504" s="47">
        <v>43781</v>
      </c>
      <c r="B21504" s="45" t="str">
        <f t="shared" si="696"/>
        <v>November</v>
      </c>
      <c r="C21504" s="53">
        <f t="shared" si="697"/>
        <v>2019</v>
      </c>
      <c r="D21504" s="43" t="s">
        <v>131</v>
      </c>
      <c r="E21504" s="132">
        <v>25.379000000000001</v>
      </c>
    </row>
    <row r="21505" spans="1:5" ht="13.8" x14ac:dyDescent="0.25">
      <c r="A21505" s="47">
        <v>43781</v>
      </c>
      <c r="B21505" s="45" t="str">
        <f t="shared" si="696"/>
        <v>November</v>
      </c>
      <c r="C21505" s="53">
        <f t="shared" si="697"/>
        <v>2019</v>
      </c>
      <c r="D21505" s="43" t="s">
        <v>115</v>
      </c>
      <c r="E21505" s="132">
        <v>24.84</v>
      </c>
    </row>
    <row r="21506" spans="1:5" ht="13.8" x14ac:dyDescent="0.25">
      <c r="A21506" s="47">
        <v>43781</v>
      </c>
      <c r="B21506" s="45" t="str">
        <f t="shared" si="696"/>
        <v>November</v>
      </c>
      <c r="C21506" s="53">
        <f t="shared" si="697"/>
        <v>2019</v>
      </c>
      <c r="D21506" s="43" t="s">
        <v>95</v>
      </c>
      <c r="E21506" s="132">
        <v>22.024799999999999</v>
      </c>
    </row>
    <row r="21507" spans="1:5" ht="13.8" x14ac:dyDescent="0.25">
      <c r="A21507" s="47">
        <v>43781</v>
      </c>
      <c r="B21507" s="45" t="str">
        <f t="shared" si="696"/>
        <v>November</v>
      </c>
      <c r="C21507" s="53">
        <f t="shared" si="697"/>
        <v>2019</v>
      </c>
      <c r="D21507" s="43" t="s">
        <v>96</v>
      </c>
      <c r="E21507" s="132">
        <v>21.031199999999998</v>
      </c>
    </row>
    <row r="21508" spans="1:5" ht="13.8" x14ac:dyDescent="0.25">
      <c r="A21508" s="47">
        <v>43781</v>
      </c>
      <c r="B21508" s="45" t="str">
        <f t="shared" si="696"/>
        <v>November</v>
      </c>
      <c r="C21508" s="53">
        <f t="shared" si="697"/>
        <v>2019</v>
      </c>
      <c r="D21508" s="43" t="s">
        <v>97</v>
      </c>
      <c r="E21508" s="132">
        <v>20.037600000000001</v>
      </c>
    </row>
    <row r="21509" spans="1:5" ht="13.8" x14ac:dyDescent="0.25">
      <c r="A21509" s="47">
        <v>43781</v>
      </c>
      <c r="B21509" s="45" t="str">
        <f t="shared" si="696"/>
        <v>November</v>
      </c>
      <c r="C21509" s="53">
        <f t="shared" si="697"/>
        <v>2019</v>
      </c>
      <c r="D21509" s="43" t="s">
        <v>98</v>
      </c>
      <c r="E21509" s="132">
        <v>15.731999999999998</v>
      </c>
    </row>
    <row r="21510" spans="1:5" ht="15.6" x14ac:dyDescent="0.3">
      <c r="A21510" s="47">
        <v>43781</v>
      </c>
      <c r="B21510" s="45" t="str">
        <f t="shared" ref="B21510:B21571" si="698">TEXT(A21510,"mmmm")</f>
        <v>November</v>
      </c>
      <c r="C21510" s="53">
        <f t="shared" ref="C21510:C21571" si="699">YEAR(A21510)</f>
        <v>2019</v>
      </c>
      <c r="D21510" s="130" t="s">
        <v>136</v>
      </c>
      <c r="E21510" s="132">
        <v>23.293400000000002</v>
      </c>
    </row>
    <row r="21511" spans="1:5" ht="13.8" x14ac:dyDescent="0.25">
      <c r="A21511" s="47">
        <v>43781</v>
      </c>
      <c r="B21511" s="45" t="str">
        <f t="shared" si="698"/>
        <v>November</v>
      </c>
      <c r="C21511" s="53">
        <f t="shared" si="699"/>
        <v>2019</v>
      </c>
      <c r="D21511" s="43" t="s">
        <v>118</v>
      </c>
      <c r="E21511" s="132">
        <v>21.399299999999997</v>
      </c>
    </row>
    <row r="21512" spans="1:5" ht="13.8" x14ac:dyDescent="0.25">
      <c r="A21512" s="47">
        <v>43781</v>
      </c>
      <c r="B21512" s="45" t="str">
        <f t="shared" si="698"/>
        <v>November</v>
      </c>
      <c r="C21512" s="53">
        <f t="shared" si="699"/>
        <v>2019</v>
      </c>
      <c r="D21512" s="43" t="s">
        <v>102</v>
      </c>
      <c r="E21512" s="132">
        <v>21.117200000000004</v>
      </c>
    </row>
    <row r="21513" spans="1:5" ht="13.8" x14ac:dyDescent="0.25">
      <c r="A21513" s="47">
        <v>43781</v>
      </c>
      <c r="B21513" s="45" t="str">
        <f t="shared" si="698"/>
        <v>November</v>
      </c>
      <c r="C21513" s="53">
        <f t="shared" si="699"/>
        <v>2019</v>
      </c>
      <c r="D21513" s="43" t="s">
        <v>119</v>
      </c>
      <c r="E21513" s="132">
        <v>20.432100000000002</v>
      </c>
    </row>
    <row r="21514" spans="1:5" ht="13.8" x14ac:dyDescent="0.25">
      <c r="A21514" s="47">
        <v>43781</v>
      </c>
      <c r="B21514" s="45" t="str">
        <f t="shared" si="698"/>
        <v>November</v>
      </c>
      <c r="C21514" s="53">
        <f t="shared" si="699"/>
        <v>2019</v>
      </c>
      <c r="D21514" s="43" t="s">
        <v>120</v>
      </c>
      <c r="E21514" s="132">
        <v>19.3843</v>
      </c>
    </row>
    <row r="21515" spans="1:5" ht="13.8" x14ac:dyDescent="0.25">
      <c r="A21515" s="47">
        <v>43781</v>
      </c>
      <c r="B21515" s="45" t="str">
        <f t="shared" si="698"/>
        <v>November</v>
      </c>
      <c r="C21515" s="53">
        <f t="shared" si="699"/>
        <v>2019</v>
      </c>
      <c r="D21515" s="43" t="s">
        <v>103</v>
      </c>
      <c r="E21515" s="132">
        <v>18.699199999999998</v>
      </c>
    </row>
    <row r="21516" spans="1:5" ht="13.8" x14ac:dyDescent="0.25">
      <c r="A21516" s="47">
        <v>43781</v>
      </c>
      <c r="B21516" s="45" t="str">
        <f t="shared" si="698"/>
        <v>November</v>
      </c>
      <c r="C21516" s="53">
        <f t="shared" si="699"/>
        <v>2019</v>
      </c>
      <c r="D21516" s="43" t="s">
        <v>116</v>
      </c>
      <c r="E21516" s="132">
        <v>10.812899999999999</v>
      </c>
    </row>
    <row r="21517" spans="1:5" ht="13.8" x14ac:dyDescent="0.25">
      <c r="A21517" s="47">
        <v>43781</v>
      </c>
      <c r="B21517" s="45" t="str">
        <f t="shared" si="698"/>
        <v>November</v>
      </c>
      <c r="C21517" s="53">
        <f t="shared" si="699"/>
        <v>2019</v>
      </c>
      <c r="D21517" s="43" t="s">
        <v>104</v>
      </c>
      <c r="E21517" s="132">
        <v>12.475400000000002</v>
      </c>
    </row>
    <row r="21518" spans="1:5" ht="13.8" x14ac:dyDescent="0.25">
      <c r="A21518" s="47">
        <v>43781</v>
      </c>
      <c r="B21518" s="45" t="str">
        <f t="shared" si="698"/>
        <v>November</v>
      </c>
      <c r="C21518" s="53">
        <f t="shared" si="699"/>
        <v>2019</v>
      </c>
      <c r="D21518" s="43" t="s">
        <v>121</v>
      </c>
      <c r="E21518" s="132">
        <v>11.863599999999998</v>
      </c>
    </row>
    <row r="21519" spans="1:5" ht="13.8" x14ac:dyDescent="0.25">
      <c r="A21519" s="47">
        <v>43781</v>
      </c>
      <c r="B21519" s="45" t="str">
        <f t="shared" si="698"/>
        <v>November</v>
      </c>
      <c r="C21519" s="53">
        <f t="shared" si="699"/>
        <v>2019</v>
      </c>
      <c r="D21519" s="43" t="s">
        <v>122</v>
      </c>
      <c r="E21519" s="132">
        <v>10.746400000000001</v>
      </c>
    </row>
    <row r="21520" spans="1:5" ht="13.8" x14ac:dyDescent="0.25">
      <c r="A21520" s="47">
        <v>43781</v>
      </c>
      <c r="B21520" s="45" t="str">
        <f t="shared" si="698"/>
        <v>November</v>
      </c>
      <c r="C21520" s="53">
        <f t="shared" si="699"/>
        <v>2019</v>
      </c>
      <c r="D21520" s="43" t="s">
        <v>123</v>
      </c>
      <c r="E21520" s="132">
        <v>10.613400000000002</v>
      </c>
    </row>
    <row r="21521" spans="1:5" ht="13.8" x14ac:dyDescent="0.25">
      <c r="A21521" s="47">
        <v>43781</v>
      </c>
      <c r="B21521" s="45" t="str">
        <f t="shared" si="698"/>
        <v>November</v>
      </c>
      <c r="C21521" s="53">
        <f t="shared" si="699"/>
        <v>2019</v>
      </c>
      <c r="D21521" s="43" t="s">
        <v>99</v>
      </c>
      <c r="E21521" s="132">
        <v>9.1579999999999995</v>
      </c>
    </row>
    <row r="21522" spans="1:5" ht="13.8" x14ac:dyDescent="0.25">
      <c r="A21522" s="47">
        <v>43781</v>
      </c>
      <c r="B21522" s="45" t="str">
        <f t="shared" si="698"/>
        <v>November</v>
      </c>
      <c r="C21522" s="53">
        <f t="shared" si="699"/>
        <v>2019</v>
      </c>
      <c r="D21522" s="43" t="s">
        <v>100</v>
      </c>
      <c r="E21522" s="132">
        <v>8.9169999999999998</v>
      </c>
    </row>
    <row r="21523" spans="1:5" ht="13.8" x14ac:dyDescent="0.25">
      <c r="A21523" s="47">
        <v>43781</v>
      </c>
      <c r="B21523" s="45" t="str">
        <f t="shared" si="698"/>
        <v>November</v>
      </c>
      <c r="C21523" s="53">
        <f t="shared" si="699"/>
        <v>2019</v>
      </c>
      <c r="D21523" s="43" t="s">
        <v>101</v>
      </c>
      <c r="E21523" s="132">
        <v>8.5313999999999997</v>
      </c>
    </row>
    <row r="21524" spans="1:5" ht="13.8" x14ac:dyDescent="0.25">
      <c r="A21524" s="47">
        <v>43781</v>
      </c>
      <c r="B21524" s="45" t="str">
        <f t="shared" si="698"/>
        <v>November</v>
      </c>
      <c r="C21524" s="53">
        <f t="shared" si="699"/>
        <v>2019</v>
      </c>
      <c r="D21524" s="43" t="s">
        <v>124</v>
      </c>
      <c r="E21524" s="132">
        <v>8.4590999999999994</v>
      </c>
    </row>
    <row r="21525" spans="1:5" ht="13.8" x14ac:dyDescent="0.25">
      <c r="A21525" s="47">
        <v>43781</v>
      </c>
      <c r="B21525" s="45" t="str">
        <f t="shared" si="698"/>
        <v>November</v>
      </c>
      <c r="C21525" s="53">
        <f t="shared" si="699"/>
        <v>2019</v>
      </c>
      <c r="D21525" s="43" t="s">
        <v>125</v>
      </c>
      <c r="E21525" s="132">
        <v>7.5674000000000001</v>
      </c>
    </row>
    <row r="21526" spans="1:5" ht="13.8" x14ac:dyDescent="0.25">
      <c r="A21526" s="47">
        <v>43781</v>
      </c>
      <c r="B21526" s="45" t="str">
        <f t="shared" si="698"/>
        <v>November</v>
      </c>
      <c r="C21526" s="53">
        <f t="shared" si="699"/>
        <v>2019</v>
      </c>
      <c r="D21526" s="43" t="s">
        <v>126</v>
      </c>
      <c r="E21526" s="132">
        <v>7.9534000000000002</v>
      </c>
    </row>
    <row r="21527" spans="1:5" ht="13.8" x14ac:dyDescent="0.25">
      <c r="A21527" s="47">
        <v>43781</v>
      </c>
      <c r="B21527" s="45" t="str">
        <f t="shared" si="698"/>
        <v>November</v>
      </c>
      <c r="C21527" s="53">
        <f t="shared" si="699"/>
        <v>2019</v>
      </c>
      <c r="D21527" s="43" t="s">
        <v>127</v>
      </c>
      <c r="E21527" s="132">
        <v>7.7697000000000003</v>
      </c>
    </row>
    <row r="21528" spans="1:5" ht="13.8" x14ac:dyDescent="0.25">
      <c r="A21528" s="47">
        <v>43781</v>
      </c>
      <c r="B21528" s="45" t="str">
        <f t="shared" si="698"/>
        <v>November</v>
      </c>
      <c r="C21528" s="53">
        <f t="shared" si="699"/>
        <v>2019</v>
      </c>
      <c r="D21528" s="43" t="s">
        <v>105</v>
      </c>
      <c r="E21528" s="132">
        <v>5.952700000000001</v>
      </c>
    </row>
    <row r="21529" spans="1:5" ht="13.8" x14ac:dyDescent="0.25">
      <c r="A21529" s="47">
        <v>43781</v>
      </c>
      <c r="B21529" s="45" t="str">
        <f t="shared" si="698"/>
        <v>November</v>
      </c>
      <c r="C21529" s="53">
        <f t="shared" si="699"/>
        <v>2019</v>
      </c>
      <c r="D21529" s="43" t="s">
        <v>128</v>
      </c>
      <c r="E21529" s="132">
        <v>7.8088999999999995</v>
      </c>
    </row>
    <row r="21530" spans="1:5" ht="13.8" x14ac:dyDescent="0.25">
      <c r="A21530" s="47">
        <v>43788</v>
      </c>
      <c r="B21530" s="45" t="str">
        <f t="shared" si="698"/>
        <v>November</v>
      </c>
      <c r="C21530" s="53">
        <f t="shared" si="699"/>
        <v>2019</v>
      </c>
      <c r="D21530" s="43" t="s">
        <v>131</v>
      </c>
      <c r="E21530" s="132">
        <v>25.502800000000001</v>
      </c>
    </row>
    <row r="21531" spans="1:5" ht="13.8" x14ac:dyDescent="0.25">
      <c r="A21531" s="47">
        <v>43788</v>
      </c>
      <c r="B21531" s="45" t="str">
        <f t="shared" si="698"/>
        <v>November</v>
      </c>
      <c r="C21531" s="53">
        <f t="shared" si="699"/>
        <v>2019</v>
      </c>
      <c r="D21531" s="43" t="s">
        <v>115</v>
      </c>
      <c r="E21531" s="132">
        <v>25.02</v>
      </c>
    </row>
    <row r="21532" spans="1:5" ht="13.8" x14ac:dyDescent="0.25">
      <c r="A21532" s="47">
        <v>43788</v>
      </c>
      <c r="B21532" s="45" t="str">
        <f t="shared" si="698"/>
        <v>November</v>
      </c>
      <c r="C21532" s="53">
        <f t="shared" si="699"/>
        <v>2019</v>
      </c>
      <c r="D21532" s="43" t="s">
        <v>95</v>
      </c>
      <c r="E21532" s="132">
        <v>22.1844</v>
      </c>
    </row>
    <row r="21533" spans="1:5" ht="13.8" x14ac:dyDescent="0.25">
      <c r="A21533" s="47">
        <v>43788</v>
      </c>
      <c r="B21533" s="45" t="str">
        <f t="shared" si="698"/>
        <v>November</v>
      </c>
      <c r="C21533" s="53">
        <f t="shared" si="699"/>
        <v>2019</v>
      </c>
      <c r="D21533" s="43" t="s">
        <v>96</v>
      </c>
      <c r="E21533" s="132">
        <v>21.183600000000002</v>
      </c>
    </row>
    <row r="21534" spans="1:5" ht="13.8" x14ac:dyDescent="0.25">
      <c r="A21534" s="47">
        <v>43788</v>
      </c>
      <c r="B21534" s="45" t="str">
        <f t="shared" si="698"/>
        <v>November</v>
      </c>
      <c r="C21534" s="53">
        <f t="shared" si="699"/>
        <v>2019</v>
      </c>
      <c r="D21534" s="43" t="s">
        <v>97</v>
      </c>
      <c r="E21534" s="132">
        <v>20.1828</v>
      </c>
    </row>
    <row r="21535" spans="1:5" ht="13.8" x14ac:dyDescent="0.25">
      <c r="A21535" s="47">
        <v>43788</v>
      </c>
      <c r="B21535" s="45" t="str">
        <f t="shared" si="698"/>
        <v>November</v>
      </c>
      <c r="C21535" s="53">
        <f t="shared" si="699"/>
        <v>2019</v>
      </c>
      <c r="D21535" s="43" t="s">
        <v>98</v>
      </c>
      <c r="E21535" s="132">
        <v>15.845999999999998</v>
      </c>
    </row>
    <row r="21536" spans="1:5" ht="15.6" x14ac:dyDescent="0.3">
      <c r="A21536" s="47">
        <v>43788</v>
      </c>
      <c r="B21536" s="45" t="str">
        <f t="shared" si="698"/>
        <v>November</v>
      </c>
      <c r="C21536" s="53">
        <f t="shared" si="699"/>
        <v>2019</v>
      </c>
      <c r="D21536" s="130" t="s">
        <v>136</v>
      </c>
      <c r="E21536" s="132">
        <v>22.8888</v>
      </c>
    </row>
    <row r="21537" spans="1:5" ht="13.8" x14ac:dyDescent="0.25">
      <c r="A21537" s="47">
        <v>43788</v>
      </c>
      <c r="B21537" s="45" t="str">
        <f t="shared" si="698"/>
        <v>November</v>
      </c>
      <c r="C21537" s="53">
        <f t="shared" si="699"/>
        <v>2019</v>
      </c>
      <c r="D21537" s="43" t="s">
        <v>118</v>
      </c>
      <c r="E21537" s="132">
        <v>21.027599999999996</v>
      </c>
    </row>
    <row r="21538" spans="1:5" ht="13.8" x14ac:dyDescent="0.25">
      <c r="A21538" s="47">
        <v>43788</v>
      </c>
      <c r="B21538" s="45" t="str">
        <f t="shared" si="698"/>
        <v>November</v>
      </c>
      <c r="C21538" s="53">
        <f t="shared" si="699"/>
        <v>2019</v>
      </c>
      <c r="D21538" s="43" t="s">
        <v>102</v>
      </c>
      <c r="E21538" s="132">
        <v>20.750399999999999</v>
      </c>
    </row>
    <row r="21539" spans="1:5" ht="13.8" x14ac:dyDescent="0.25">
      <c r="A21539" s="47">
        <v>43788</v>
      </c>
      <c r="B21539" s="45" t="str">
        <f t="shared" si="698"/>
        <v>November</v>
      </c>
      <c r="C21539" s="53">
        <f t="shared" si="699"/>
        <v>2019</v>
      </c>
      <c r="D21539" s="43" t="s">
        <v>119</v>
      </c>
      <c r="E21539" s="132">
        <v>20.077200000000001</v>
      </c>
    </row>
    <row r="21540" spans="1:5" ht="13.8" x14ac:dyDescent="0.25">
      <c r="A21540" s="47">
        <v>43788</v>
      </c>
      <c r="B21540" s="45" t="str">
        <f t="shared" si="698"/>
        <v>November</v>
      </c>
      <c r="C21540" s="53">
        <f t="shared" si="699"/>
        <v>2019</v>
      </c>
      <c r="D21540" s="43" t="s">
        <v>120</v>
      </c>
      <c r="E21540" s="132">
        <v>19.047599999999999</v>
      </c>
    </row>
    <row r="21541" spans="1:5" ht="13.8" x14ac:dyDescent="0.25">
      <c r="A21541" s="47">
        <v>43788</v>
      </c>
      <c r="B21541" s="45" t="str">
        <f t="shared" si="698"/>
        <v>November</v>
      </c>
      <c r="C21541" s="53">
        <f t="shared" si="699"/>
        <v>2019</v>
      </c>
      <c r="D21541" s="43" t="s">
        <v>103</v>
      </c>
      <c r="E21541" s="132">
        <v>18.374399999999998</v>
      </c>
    </row>
    <row r="21542" spans="1:5" ht="13.8" x14ac:dyDescent="0.25">
      <c r="A21542" s="47">
        <v>43788</v>
      </c>
      <c r="B21542" s="45" t="str">
        <f t="shared" si="698"/>
        <v>November</v>
      </c>
      <c r="C21542" s="53">
        <f t="shared" si="699"/>
        <v>2019</v>
      </c>
      <c r="D21542" s="43" t="s">
        <v>116</v>
      </c>
      <c r="E21542" s="132">
        <v>11.291700000000001</v>
      </c>
    </row>
    <row r="21543" spans="1:5" ht="13.8" x14ac:dyDescent="0.25">
      <c r="A21543" s="47">
        <v>43788</v>
      </c>
      <c r="B21543" s="45" t="str">
        <f t="shared" si="698"/>
        <v>November</v>
      </c>
      <c r="C21543" s="53">
        <f t="shared" si="699"/>
        <v>2019</v>
      </c>
      <c r="D21543" s="43" t="s">
        <v>104</v>
      </c>
      <c r="E21543" s="132">
        <v>13.132</v>
      </c>
    </row>
    <row r="21544" spans="1:5" ht="13.8" x14ac:dyDescent="0.25">
      <c r="A21544" s="47">
        <v>43788</v>
      </c>
      <c r="B21544" s="45" t="str">
        <f t="shared" si="698"/>
        <v>November</v>
      </c>
      <c r="C21544" s="53">
        <f t="shared" si="699"/>
        <v>2019</v>
      </c>
      <c r="D21544" s="43" t="s">
        <v>121</v>
      </c>
      <c r="E21544" s="132">
        <v>12.488</v>
      </c>
    </row>
    <row r="21545" spans="1:5" ht="13.8" x14ac:dyDescent="0.25">
      <c r="A21545" s="47">
        <v>43788</v>
      </c>
      <c r="B21545" s="45" t="str">
        <f t="shared" si="698"/>
        <v>November</v>
      </c>
      <c r="C21545" s="53">
        <f t="shared" si="699"/>
        <v>2019</v>
      </c>
      <c r="D21545" s="43" t="s">
        <v>122</v>
      </c>
      <c r="E21545" s="132">
        <v>11.312000000000001</v>
      </c>
    </row>
    <row r="21546" spans="1:5" ht="13.8" x14ac:dyDescent="0.25">
      <c r="A21546" s="47">
        <v>43788</v>
      </c>
      <c r="B21546" s="45" t="str">
        <f t="shared" si="698"/>
        <v>November</v>
      </c>
      <c r="C21546" s="53">
        <f t="shared" si="699"/>
        <v>2019</v>
      </c>
      <c r="D21546" s="43" t="s">
        <v>123</v>
      </c>
      <c r="E21546" s="132">
        <v>11.172000000000001</v>
      </c>
    </row>
    <row r="21547" spans="1:5" ht="13.8" x14ac:dyDescent="0.25">
      <c r="A21547" s="47">
        <v>43788</v>
      </c>
      <c r="B21547" s="45" t="str">
        <f t="shared" si="698"/>
        <v>November</v>
      </c>
      <c r="C21547" s="53">
        <f t="shared" si="699"/>
        <v>2019</v>
      </c>
      <c r="D21547" s="43" t="s">
        <v>99</v>
      </c>
      <c r="E21547" s="132">
        <v>11.133999999999999</v>
      </c>
    </row>
    <row r="21548" spans="1:5" ht="13.8" x14ac:dyDescent="0.25">
      <c r="A21548" s="47">
        <v>43788</v>
      </c>
      <c r="B21548" s="45" t="str">
        <f t="shared" si="698"/>
        <v>November</v>
      </c>
      <c r="C21548" s="53">
        <f t="shared" si="699"/>
        <v>2019</v>
      </c>
      <c r="D21548" s="43" t="s">
        <v>100</v>
      </c>
      <c r="E21548" s="132">
        <v>10.841000000000001</v>
      </c>
    </row>
    <row r="21549" spans="1:5" ht="13.8" x14ac:dyDescent="0.25">
      <c r="A21549" s="47">
        <v>43788</v>
      </c>
      <c r="B21549" s="45" t="str">
        <f t="shared" si="698"/>
        <v>November</v>
      </c>
      <c r="C21549" s="53">
        <f t="shared" si="699"/>
        <v>2019</v>
      </c>
      <c r="D21549" s="43" t="s">
        <v>101</v>
      </c>
      <c r="E21549" s="132">
        <v>10.372199999999999</v>
      </c>
    </row>
    <row r="21550" spans="1:5" ht="13.8" x14ac:dyDescent="0.25">
      <c r="A21550" s="47">
        <v>43788</v>
      </c>
      <c r="B21550" s="45" t="str">
        <f t="shared" si="698"/>
        <v>November</v>
      </c>
      <c r="C21550" s="53">
        <f t="shared" si="699"/>
        <v>2019</v>
      </c>
      <c r="D21550" s="43" t="s">
        <v>124</v>
      </c>
      <c r="E21550" s="132">
        <v>10.284299999999998</v>
      </c>
    </row>
    <row r="21551" spans="1:5" ht="13.8" x14ac:dyDescent="0.25">
      <c r="A21551" s="47">
        <v>43788</v>
      </c>
      <c r="B21551" s="45" t="str">
        <f t="shared" si="698"/>
        <v>November</v>
      </c>
      <c r="C21551" s="53">
        <f t="shared" si="699"/>
        <v>2019</v>
      </c>
      <c r="D21551" s="43" t="s">
        <v>125</v>
      </c>
      <c r="E21551" s="132">
        <v>9.2002000000000006</v>
      </c>
    </row>
    <row r="21552" spans="1:5" ht="13.8" x14ac:dyDescent="0.25">
      <c r="A21552" s="47">
        <v>43788</v>
      </c>
      <c r="B21552" s="45" t="str">
        <f t="shared" si="698"/>
        <v>November</v>
      </c>
      <c r="C21552" s="53">
        <f t="shared" si="699"/>
        <v>2019</v>
      </c>
      <c r="D21552" s="43" t="s">
        <v>126</v>
      </c>
      <c r="E21552" s="132">
        <v>9.5082000000000004</v>
      </c>
    </row>
    <row r="21553" spans="1:5" ht="13.8" x14ac:dyDescent="0.25">
      <c r="A21553" s="47">
        <v>43788</v>
      </c>
      <c r="B21553" s="45" t="str">
        <f t="shared" si="698"/>
        <v>November</v>
      </c>
      <c r="C21553" s="53">
        <f t="shared" si="699"/>
        <v>2019</v>
      </c>
      <c r="D21553" s="43" t="s">
        <v>127</v>
      </c>
      <c r="E21553" s="132">
        <v>9.1580999999999992</v>
      </c>
    </row>
    <row r="21554" spans="1:5" ht="13.8" x14ac:dyDescent="0.25">
      <c r="A21554" s="47">
        <v>43788</v>
      </c>
      <c r="B21554" s="45" t="str">
        <f t="shared" si="698"/>
        <v>November</v>
      </c>
      <c r="C21554" s="53">
        <f t="shared" si="699"/>
        <v>2019</v>
      </c>
      <c r="D21554" s="43" t="s">
        <v>105</v>
      </c>
      <c r="E21554" s="132">
        <v>7.2371000000000008</v>
      </c>
    </row>
    <row r="21555" spans="1:5" ht="13.8" x14ac:dyDescent="0.25">
      <c r="A21555" s="47">
        <v>43788</v>
      </c>
      <c r="B21555" s="45" t="str">
        <f t="shared" si="698"/>
        <v>November</v>
      </c>
      <c r="C21555" s="53">
        <f t="shared" si="699"/>
        <v>2019</v>
      </c>
      <c r="D21555" s="43" t="s">
        <v>128</v>
      </c>
      <c r="E21555" s="132">
        <v>8.9997000000000007</v>
      </c>
    </row>
    <row r="21556" spans="1:5" ht="13.8" x14ac:dyDescent="0.25">
      <c r="A21556" s="47">
        <v>43795</v>
      </c>
      <c r="B21556" s="45" t="str">
        <f t="shared" si="698"/>
        <v>November</v>
      </c>
      <c r="C21556" s="53">
        <f t="shared" si="699"/>
        <v>2019</v>
      </c>
      <c r="D21556" s="43" t="s">
        <v>131</v>
      </c>
    </row>
    <row r="21557" spans="1:5" ht="13.8" x14ac:dyDescent="0.25">
      <c r="A21557" s="47">
        <v>43795</v>
      </c>
      <c r="B21557" s="45" t="str">
        <f t="shared" si="698"/>
        <v>November</v>
      </c>
      <c r="C21557" s="53">
        <f t="shared" si="699"/>
        <v>2019</v>
      </c>
      <c r="D21557" s="43" t="s">
        <v>115</v>
      </c>
      <c r="E21557" s="132">
        <v>22.44</v>
      </c>
    </row>
    <row r="21558" spans="1:5" ht="13.8" x14ac:dyDescent="0.25">
      <c r="A21558" s="47">
        <v>43795</v>
      </c>
      <c r="B21558" s="45" t="str">
        <f t="shared" si="698"/>
        <v>November</v>
      </c>
      <c r="C21558" s="53">
        <f t="shared" si="699"/>
        <v>2019</v>
      </c>
      <c r="D21558" s="43" t="s">
        <v>95</v>
      </c>
      <c r="E21558" s="132">
        <v>19.896799999999999</v>
      </c>
    </row>
    <row r="21559" spans="1:5" ht="13.8" x14ac:dyDescent="0.25">
      <c r="A21559" s="47">
        <v>43795</v>
      </c>
      <c r="B21559" s="45" t="str">
        <f t="shared" si="698"/>
        <v>November</v>
      </c>
      <c r="C21559" s="53">
        <f t="shared" si="699"/>
        <v>2019</v>
      </c>
      <c r="D21559" s="43" t="s">
        <v>96</v>
      </c>
      <c r="E21559" s="132">
        <v>18.999200000000002</v>
      </c>
    </row>
    <row r="21560" spans="1:5" ht="13.8" x14ac:dyDescent="0.25">
      <c r="A21560" s="47">
        <v>43795</v>
      </c>
      <c r="B21560" s="45" t="str">
        <f t="shared" si="698"/>
        <v>November</v>
      </c>
      <c r="C21560" s="53">
        <f t="shared" si="699"/>
        <v>2019</v>
      </c>
      <c r="D21560" s="43" t="s">
        <v>97</v>
      </c>
      <c r="E21560" s="132">
        <v>18.101599999999998</v>
      </c>
    </row>
    <row r="21561" spans="1:5" ht="13.8" x14ac:dyDescent="0.25">
      <c r="A21561" s="47">
        <v>43795</v>
      </c>
      <c r="B21561" s="45" t="str">
        <f t="shared" si="698"/>
        <v>November</v>
      </c>
      <c r="C21561" s="53">
        <f t="shared" si="699"/>
        <v>2019</v>
      </c>
      <c r="D21561" s="43" t="s">
        <v>98</v>
      </c>
      <c r="E21561" s="132">
        <v>14.212</v>
      </c>
    </row>
    <row r="21562" spans="1:5" ht="15.6" x14ac:dyDescent="0.3">
      <c r="A21562" s="47">
        <v>43795</v>
      </c>
      <c r="B21562" s="45" t="str">
        <f t="shared" si="698"/>
        <v>November</v>
      </c>
      <c r="C21562" s="53">
        <f t="shared" si="699"/>
        <v>2019</v>
      </c>
      <c r="D21562" s="130" t="s">
        <v>136</v>
      </c>
      <c r="E21562" s="132">
        <v>21.4438</v>
      </c>
    </row>
    <row r="21563" spans="1:5" ht="13.8" x14ac:dyDescent="0.25">
      <c r="A21563" s="47">
        <v>43795</v>
      </c>
      <c r="B21563" s="45" t="str">
        <f t="shared" si="698"/>
        <v>November</v>
      </c>
      <c r="C21563" s="53">
        <f t="shared" si="699"/>
        <v>2019</v>
      </c>
      <c r="D21563" s="43" t="s">
        <v>118</v>
      </c>
      <c r="E21563" s="132">
        <v>19.700099999999999</v>
      </c>
    </row>
    <row r="21564" spans="1:5" ht="13.8" x14ac:dyDescent="0.25">
      <c r="A21564" s="47">
        <v>43795</v>
      </c>
      <c r="B21564" s="45" t="str">
        <f t="shared" si="698"/>
        <v>November</v>
      </c>
      <c r="C21564" s="53">
        <f t="shared" si="699"/>
        <v>2019</v>
      </c>
      <c r="D21564" s="43" t="s">
        <v>102</v>
      </c>
      <c r="E21564" s="132">
        <v>19.4404</v>
      </c>
    </row>
    <row r="21565" spans="1:5" ht="13.8" x14ac:dyDescent="0.25">
      <c r="A21565" s="47">
        <v>43795</v>
      </c>
      <c r="B21565" s="45" t="str">
        <f t="shared" si="698"/>
        <v>November</v>
      </c>
      <c r="C21565" s="53">
        <f t="shared" si="699"/>
        <v>2019</v>
      </c>
      <c r="D21565" s="43" t="s">
        <v>119</v>
      </c>
      <c r="E21565" s="132">
        <v>18.809699999999999</v>
      </c>
    </row>
    <row r="21566" spans="1:5" ht="13.8" x14ac:dyDescent="0.25">
      <c r="A21566" s="47">
        <v>43795</v>
      </c>
      <c r="B21566" s="45" t="str">
        <f t="shared" si="698"/>
        <v>November</v>
      </c>
      <c r="C21566" s="53">
        <f t="shared" si="699"/>
        <v>2019</v>
      </c>
      <c r="D21566" s="43" t="s">
        <v>120</v>
      </c>
      <c r="E21566" s="132">
        <v>17.845099999999999</v>
      </c>
    </row>
    <row r="21567" spans="1:5" ht="13.8" x14ac:dyDescent="0.25">
      <c r="A21567" s="47">
        <v>43795</v>
      </c>
      <c r="B21567" s="45" t="str">
        <f t="shared" si="698"/>
        <v>November</v>
      </c>
      <c r="C21567" s="53">
        <f t="shared" si="699"/>
        <v>2019</v>
      </c>
      <c r="D21567" s="43" t="s">
        <v>103</v>
      </c>
      <c r="E21567" s="132">
        <v>17.214399999999998</v>
      </c>
    </row>
    <row r="21568" spans="1:5" ht="13.8" x14ac:dyDescent="0.25">
      <c r="A21568" s="47">
        <v>43795</v>
      </c>
      <c r="B21568" s="45" t="str">
        <f t="shared" si="698"/>
        <v>November</v>
      </c>
      <c r="C21568" s="53">
        <f t="shared" si="699"/>
        <v>2019</v>
      </c>
      <c r="D21568" s="43" t="s">
        <v>116</v>
      </c>
      <c r="E21568" s="132">
        <v>10.1745</v>
      </c>
    </row>
    <row r="21569" spans="1:5" ht="13.8" x14ac:dyDescent="0.25">
      <c r="A21569" s="47">
        <v>43795</v>
      </c>
      <c r="B21569" s="45" t="str">
        <f t="shared" si="698"/>
        <v>November</v>
      </c>
      <c r="C21569" s="53">
        <f t="shared" si="699"/>
        <v>2019</v>
      </c>
      <c r="D21569" s="43" t="s">
        <v>104</v>
      </c>
      <c r="E21569" s="132">
        <v>12.475400000000002</v>
      </c>
    </row>
    <row r="21570" spans="1:5" ht="13.8" x14ac:dyDescent="0.25">
      <c r="A21570" s="47">
        <v>43795</v>
      </c>
      <c r="B21570" s="45" t="str">
        <f t="shared" si="698"/>
        <v>November</v>
      </c>
      <c r="C21570" s="53">
        <f t="shared" si="699"/>
        <v>2019</v>
      </c>
      <c r="D21570" s="43" t="s">
        <v>121</v>
      </c>
      <c r="E21570" s="132">
        <v>11.863599999999998</v>
      </c>
    </row>
    <row r="21571" spans="1:5" ht="13.8" x14ac:dyDescent="0.25">
      <c r="A21571" s="47">
        <v>43795</v>
      </c>
      <c r="B21571" s="45" t="str">
        <f t="shared" si="698"/>
        <v>November</v>
      </c>
      <c r="C21571" s="53">
        <f t="shared" si="699"/>
        <v>2019</v>
      </c>
      <c r="D21571" s="43" t="s">
        <v>122</v>
      </c>
      <c r="E21571" s="132">
        <v>10.746400000000001</v>
      </c>
    </row>
    <row r="21572" spans="1:5" ht="13.8" x14ac:dyDescent="0.25">
      <c r="A21572" s="47">
        <v>43795</v>
      </c>
      <c r="B21572" s="45" t="str">
        <f t="shared" ref="B21572:B21633" si="700">TEXT(A21572,"mmmm")</f>
        <v>November</v>
      </c>
      <c r="C21572" s="53">
        <f t="shared" ref="C21572:C21633" si="701">YEAR(A21572)</f>
        <v>2019</v>
      </c>
      <c r="D21572" s="43" t="s">
        <v>123</v>
      </c>
      <c r="E21572" s="132">
        <v>10.613400000000002</v>
      </c>
    </row>
    <row r="21573" spans="1:5" ht="13.8" x14ac:dyDescent="0.25">
      <c r="A21573" s="47">
        <v>43795</v>
      </c>
      <c r="B21573" s="45" t="str">
        <f t="shared" si="700"/>
        <v>November</v>
      </c>
      <c r="C21573" s="53">
        <f t="shared" si="701"/>
        <v>2019</v>
      </c>
      <c r="D21573" s="43" t="s">
        <v>99</v>
      </c>
      <c r="E21573" s="132">
        <v>9.1199999999999992</v>
      </c>
    </row>
    <row r="21574" spans="1:5" ht="13.8" x14ac:dyDescent="0.25">
      <c r="A21574" s="47">
        <v>43795</v>
      </c>
      <c r="B21574" s="45" t="str">
        <f t="shared" si="700"/>
        <v>November</v>
      </c>
      <c r="C21574" s="53">
        <f t="shared" si="701"/>
        <v>2019</v>
      </c>
      <c r="D21574" s="43" t="s">
        <v>100</v>
      </c>
      <c r="E21574" s="132">
        <v>8.8800000000000008</v>
      </c>
    </row>
    <row r="21575" spans="1:5" ht="13.8" x14ac:dyDescent="0.25">
      <c r="A21575" s="47">
        <v>43795</v>
      </c>
      <c r="B21575" s="45" t="str">
        <f t="shared" si="700"/>
        <v>November</v>
      </c>
      <c r="C21575" s="53">
        <f t="shared" si="701"/>
        <v>2019</v>
      </c>
      <c r="D21575" s="43" t="s">
        <v>101</v>
      </c>
      <c r="E21575" s="132">
        <v>8.4960000000000004</v>
      </c>
    </row>
    <row r="21576" spans="1:5" ht="13.8" x14ac:dyDescent="0.25">
      <c r="A21576" s="47">
        <v>43795</v>
      </c>
      <c r="B21576" s="45" t="str">
        <f t="shared" si="700"/>
        <v>November</v>
      </c>
      <c r="C21576" s="53">
        <f t="shared" si="701"/>
        <v>2019</v>
      </c>
      <c r="D21576" s="43" t="s">
        <v>124</v>
      </c>
      <c r="E21576" s="132">
        <v>8.4239999999999995</v>
      </c>
    </row>
    <row r="21577" spans="1:5" ht="13.8" x14ac:dyDescent="0.25">
      <c r="A21577" s="47">
        <v>43795</v>
      </c>
      <c r="B21577" s="45" t="str">
        <f t="shared" si="700"/>
        <v>November</v>
      </c>
      <c r="C21577" s="53">
        <f t="shared" si="701"/>
        <v>2019</v>
      </c>
      <c r="D21577" s="43" t="s">
        <v>125</v>
      </c>
      <c r="E21577" s="132">
        <v>7.5360000000000005</v>
      </c>
    </row>
    <row r="21578" spans="1:5" ht="13.8" x14ac:dyDescent="0.25">
      <c r="A21578" s="47">
        <v>43795</v>
      </c>
      <c r="B21578" s="45" t="str">
        <f t="shared" si="700"/>
        <v>November</v>
      </c>
      <c r="C21578" s="53">
        <f t="shared" si="701"/>
        <v>2019</v>
      </c>
      <c r="D21578" s="43" t="s">
        <v>126</v>
      </c>
      <c r="E21578" s="132">
        <v>7.9235000000000007</v>
      </c>
    </row>
    <row r="21579" spans="1:5" ht="13.8" x14ac:dyDescent="0.25">
      <c r="A21579" s="47">
        <v>43795</v>
      </c>
      <c r="B21579" s="45" t="str">
        <f t="shared" si="700"/>
        <v>November</v>
      </c>
      <c r="C21579" s="53">
        <f t="shared" si="701"/>
        <v>2019</v>
      </c>
      <c r="D21579" s="43" t="s">
        <v>127</v>
      </c>
      <c r="E21579" s="132">
        <v>7.7429999999999994</v>
      </c>
    </row>
    <row r="21580" spans="1:5" ht="13.8" x14ac:dyDescent="0.25">
      <c r="A21580" s="47">
        <v>43795</v>
      </c>
      <c r="B21580" s="45" t="str">
        <f t="shared" si="700"/>
        <v>November</v>
      </c>
      <c r="C21580" s="53">
        <f t="shared" si="701"/>
        <v>2019</v>
      </c>
      <c r="D21580" s="43" t="s">
        <v>105</v>
      </c>
      <c r="E21580" s="132">
        <v>5.9280000000000008</v>
      </c>
    </row>
    <row r="21581" spans="1:5" ht="13.8" x14ac:dyDescent="0.25">
      <c r="A21581" s="47">
        <v>43795</v>
      </c>
      <c r="B21581" s="45" t="str">
        <f t="shared" si="700"/>
        <v>November</v>
      </c>
      <c r="C21581" s="53">
        <f t="shared" si="701"/>
        <v>2019</v>
      </c>
      <c r="D21581" s="43" t="s">
        <v>128</v>
      </c>
      <c r="E21581" s="132">
        <v>7.7860000000000005</v>
      </c>
    </row>
    <row r="21582" spans="1:5" ht="13.8" x14ac:dyDescent="0.25">
      <c r="A21582" s="47">
        <v>43802</v>
      </c>
      <c r="B21582" s="45" t="str">
        <f t="shared" si="700"/>
        <v>December</v>
      </c>
      <c r="C21582" s="53">
        <f t="shared" si="701"/>
        <v>2019</v>
      </c>
      <c r="D21582" s="43" t="s">
        <v>131</v>
      </c>
    </row>
    <row r="21583" spans="1:5" ht="13.8" x14ac:dyDescent="0.25">
      <c r="A21583" s="47">
        <v>43802</v>
      </c>
      <c r="B21583" s="45" t="str">
        <f t="shared" si="700"/>
        <v>December</v>
      </c>
      <c r="C21583" s="53">
        <f t="shared" si="701"/>
        <v>2019</v>
      </c>
      <c r="D21583" s="43" t="s">
        <v>115</v>
      </c>
      <c r="E21583" s="132">
        <v>21.36</v>
      </c>
    </row>
    <row r="21584" spans="1:5" ht="13.8" x14ac:dyDescent="0.25">
      <c r="A21584" s="47">
        <v>43802</v>
      </c>
      <c r="B21584" s="45" t="str">
        <f t="shared" si="700"/>
        <v>December</v>
      </c>
      <c r="C21584" s="53">
        <f t="shared" si="701"/>
        <v>2019</v>
      </c>
      <c r="D21584" s="43" t="s">
        <v>95</v>
      </c>
      <c r="E21584" s="132">
        <v>18.9392</v>
      </c>
    </row>
    <row r="21585" spans="1:5" ht="13.8" x14ac:dyDescent="0.25">
      <c r="A21585" s="47">
        <v>43802</v>
      </c>
      <c r="B21585" s="45" t="str">
        <f t="shared" si="700"/>
        <v>December</v>
      </c>
      <c r="C21585" s="53">
        <f t="shared" si="701"/>
        <v>2019</v>
      </c>
      <c r="D21585" s="43" t="s">
        <v>96</v>
      </c>
      <c r="E21585" s="132">
        <v>18.084800000000001</v>
      </c>
    </row>
    <row r="21586" spans="1:5" ht="13.8" x14ac:dyDescent="0.25">
      <c r="A21586" s="47">
        <v>43802</v>
      </c>
      <c r="B21586" s="45" t="str">
        <f t="shared" si="700"/>
        <v>December</v>
      </c>
      <c r="C21586" s="53">
        <f t="shared" si="701"/>
        <v>2019</v>
      </c>
      <c r="D21586" s="43" t="s">
        <v>97</v>
      </c>
      <c r="E21586" s="132">
        <v>17.230399999999999</v>
      </c>
    </row>
    <row r="21587" spans="1:5" ht="13.8" x14ac:dyDescent="0.25">
      <c r="A21587" s="47">
        <v>43802</v>
      </c>
      <c r="B21587" s="45" t="str">
        <f t="shared" si="700"/>
        <v>December</v>
      </c>
      <c r="C21587" s="53">
        <f t="shared" si="701"/>
        <v>2019</v>
      </c>
      <c r="D21587" s="43" t="s">
        <v>98</v>
      </c>
      <c r="E21587" s="132">
        <v>13.527999999999999</v>
      </c>
    </row>
    <row r="21588" spans="1:5" ht="15.6" x14ac:dyDescent="0.3">
      <c r="A21588" s="47">
        <v>43802</v>
      </c>
      <c r="B21588" s="45" t="str">
        <f t="shared" si="700"/>
        <v>December</v>
      </c>
      <c r="C21588" s="53">
        <f t="shared" si="701"/>
        <v>2019</v>
      </c>
      <c r="D21588" s="130" t="s">
        <v>136</v>
      </c>
      <c r="E21588" s="132">
        <v>20.287800000000001</v>
      </c>
    </row>
    <row r="21589" spans="1:5" ht="13.8" x14ac:dyDescent="0.25">
      <c r="A21589" s="47">
        <v>43802</v>
      </c>
      <c r="B21589" s="45" t="str">
        <f t="shared" si="700"/>
        <v>December</v>
      </c>
      <c r="C21589" s="53">
        <f t="shared" si="701"/>
        <v>2019</v>
      </c>
      <c r="D21589" s="43" t="s">
        <v>118</v>
      </c>
      <c r="E21589" s="132">
        <v>18.638099999999998</v>
      </c>
    </row>
    <row r="21590" spans="1:5" ht="13.8" x14ac:dyDescent="0.25">
      <c r="A21590" s="47">
        <v>43802</v>
      </c>
      <c r="B21590" s="45" t="str">
        <f t="shared" si="700"/>
        <v>December</v>
      </c>
      <c r="C21590" s="53">
        <f t="shared" si="701"/>
        <v>2019</v>
      </c>
      <c r="D21590" s="43" t="s">
        <v>102</v>
      </c>
      <c r="E21590" s="132">
        <v>18.392399999999999</v>
      </c>
    </row>
    <row r="21591" spans="1:5" ht="13.8" x14ac:dyDescent="0.25">
      <c r="A21591" s="47">
        <v>43802</v>
      </c>
      <c r="B21591" s="45" t="str">
        <f t="shared" si="700"/>
        <v>December</v>
      </c>
      <c r="C21591" s="53">
        <f t="shared" si="701"/>
        <v>2019</v>
      </c>
      <c r="D21591" s="43" t="s">
        <v>119</v>
      </c>
      <c r="E21591" s="132">
        <v>17.7957</v>
      </c>
    </row>
    <row r="21592" spans="1:5" ht="13.8" x14ac:dyDescent="0.25">
      <c r="A21592" s="47">
        <v>43802</v>
      </c>
      <c r="B21592" s="45" t="str">
        <f t="shared" si="700"/>
        <v>December</v>
      </c>
      <c r="C21592" s="53">
        <f t="shared" si="701"/>
        <v>2019</v>
      </c>
      <c r="D21592" s="43" t="s">
        <v>120</v>
      </c>
      <c r="E21592" s="132">
        <v>16.883099999999999</v>
      </c>
    </row>
    <row r="21593" spans="1:5" ht="13.8" x14ac:dyDescent="0.25">
      <c r="A21593" s="47">
        <v>43802</v>
      </c>
      <c r="B21593" s="45" t="str">
        <f t="shared" si="700"/>
        <v>December</v>
      </c>
      <c r="C21593" s="53">
        <f t="shared" si="701"/>
        <v>2019</v>
      </c>
      <c r="D21593" s="43" t="s">
        <v>103</v>
      </c>
      <c r="E21593" s="132">
        <v>16.2864</v>
      </c>
    </row>
    <row r="21594" spans="1:5" ht="13.8" x14ac:dyDescent="0.25">
      <c r="A21594" s="47">
        <v>43802</v>
      </c>
      <c r="B21594" s="45" t="str">
        <f t="shared" si="700"/>
        <v>December</v>
      </c>
      <c r="C21594" s="53">
        <f t="shared" si="701"/>
        <v>2019</v>
      </c>
      <c r="D21594" s="43" t="s">
        <v>116</v>
      </c>
      <c r="E21594" s="132">
        <v>9.9749999999999996</v>
      </c>
    </row>
    <row r="21595" spans="1:5" ht="13.8" x14ac:dyDescent="0.25">
      <c r="A21595" s="47">
        <v>43802</v>
      </c>
      <c r="B21595" s="45" t="str">
        <f t="shared" si="700"/>
        <v>December</v>
      </c>
      <c r="C21595" s="53">
        <f t="shared" si="701"/>
        <v>2019</v>
      </c>
      <c r="D21595" s="43" t="s">
        <v>104</v>
      </c>
      <c r="E21595" s="132">
        <v>12.006400000000001</v>
      </c>
    </row>
    <row r="21596" spans="1:5" ht="13.8" x14ac:dyDescent="0.25">
      <c r="A21596" s="47">
        <v>43802</v>
      </c>
      <c r="B21596" s="45" t="str">
        <f t="shared" si="700"/>
        <v>December</v>
      </c>
      <c r="C21596" s="53">
        <f t="shared" si="701"/>
        <v>2019</v>
      </c>
      <c r="D21596" s="43" t="s">
        <v>121</v>
      </c>
      <c r="E21596" s="132">
        <v>11.4176</v>
      </c>
    </row>
    <row r="21597" spans="1:5" ht="13.8" x14ac:dyDescent="0.25">
      <c r="A21597" s="47">
        <v>43802</v>
      </c>
      <c r="B21597" s="45" t="str">
        <f t="shared" si="700"/>
        <v>December</v>
      </c>
      <c r="C21597" s="53">
        <f t="shared" si="701"/>
        <v>2019</v>
      </c>
      <c r="D21597" s="43" t="s">
        <v>122</v>
      </c>
      <c r="E21597" s="132">
        <v>10.3424</v>
      </c>
    </row>
    <row r="21598" spans="1:5" ht="13.8" x14ac:dyDescent="0.25">
      <c r="A21598" s="47">
        <v>43802</v>
      </c>
      <c r="B21598" s="45" t="str">
        <f t="shared" si="700"/>
        <v>December</v>
      </c>
      <c r="C21598" s="53">
        <f t="shared" si="701"/>
        <v>2019</v>
      </c>
      <c r="D21598" s="43" t="s">
        <v>123</v>
      </c>
      <c r="E21598" s="132">
        <v>10.214400000000001</v>
      </c>
    </row>
    <row r="21599" spans="1:5" ht="13.8" x14ac:dyDescent="0.25">
      <c r="A21599" s="47">
        <v>43802</v>
      </c>
      <c r="B21599" s="45" t="str">
        <f t="shared" si="700"/>
        <v>December</v>
      </c>
      <c r="C21599" s="53">
        <f t="shared" si="701"/>
        <v>2019</v>
      </c>
      <c r="D21599" s="43" t="s">
        <v>99</v>
      </c>
      <c r="E21599" s="132">
        <v>8.74</v>
      </c>
    </row>
    <row r="21600" spans="1:5" ht="13.8" x14ac:dyDescent="0.25">
      <c r="A21600" s="47">
        <v>43802</v>
      </c>
      <c r="B21600" s="45" t="str">
        <f t="shared" si="700"/>
        <v>December</v>
      </c>
      <c r="C21600" s="53">
        <f t="shared" si="701"/>
        <v>2019</v>
      </c>
      <c r="D21600" s="43" t="s">
        <v>100</v>
      </c>
      <c r="E21600" s="132">
        <v>8.51</v>
      </c>
    </row>
    <row r="21601" spans="1:5" ht="13.8" x14ac:dyDescent="0.25">
      <c r="A21601" s="47">
        <v>43802</v>
      </c>
      <c r="B21601" s="45" t="str">
        <f t="shared" si="700"/>
        <v>December</v>
      </c>
      <c r="C21601" s="53">
        <f t="shared" si="701"/>
        <v>2019</v>
      </c>
      <c r="D21601" s="43" t="s">
        <v>101</v>
      </c>
      <c r="E21601" s="132">
        <v>8.1420000000000012</v>
      </c>
    </row>
    <row r="21602" spans="1:5" ht="13.8" x14ac:dyDescent="0.25">
      <c r="A21602" s="47">
        <v>43802</v>
      </c>
      <c r="B21602" s="45" t="str">
        <f t="shared" si="700"/>
        <v>December</v>
      </c>
      <c r="C21602" s="53">
        <f t="shared" si="701"/>
        <v>2019</v>
      </c>
      <c r="D21602" s="43" t="s">
        <v>124</v>
      </c>
      <c r="E21602" s="132">
        <v>8.0730000000000004</v>
      </c>
    </row>
    <row r="21603" spans="1:5" ht="13.8" x14ac:dyDescent="0.25">
      <c r="A21603" s="47">
        <v>43802</v>
      </c>
      <c r="B21603" s="45" t="str">
        <f t="shared" si="700"/>
        <v>December</v>
      </c>
      <c r="C21603" s="53">
        <f t="shared" si="701"/>
        <v>2019</v>
      </c>
      <c r="D21603" s="43" t="s">
        <v>125</v>
      </c>
      <c r="E21603" s="132">
        <v>7.2220000000000004</v>
      </c>
    </row>
    <row r="21604" spans="1:5" ht="13.8" x14ac:dyDescent="0.25">
      <c r="A21604" s="47">
        <v>43802</v>
      </c>
      <c r="B21604" s="45" t="str">
        <f t="shared" si="700"/>
        <v>December</v>
      </c>
      <c r="C21604" s="53">
        <f t="shared" si="701"/>
        <v>2019</v>
      </c>
      <c r="D21604" s="43" t="s">
        <v>126</v>
      </c>
      <c r="E21604" s="132">
        <v>7.6245000000000003</v>
      </c>
    </row>
    <row r="21605" spans="1:5" ht="13.8" x14ac:dyDescent="0.25">
      <c r="A21605" s="47">
        <v>43802</v>
      </c>
      <c r="B21605" s="45" t="str">
        <f t="shared" si="700"/>
        <v>December</v>
      </c>
      <c r="C21605" s="53">
        <f t="shared" si="701"/>
        <v>2019</v>
      </c>
      <c r="D21605" s="43" t="s">
        <v>127</v>
      </c>
      <c r="E21605" s="132">
        <v>7.476</v>
      </c>
    </row>
    <row r="21606" spans="1:5" ht="13.8" x14ac:dyDescent="0.25">
      <c r="A21606" s="47">
        <v>43802</v>
      </c>
      <c r="B21606" s="45" t="str">
        <f t="shared" si="700"/>
        <v>December</v>
      </c>
      <c r="C21606" s="53">
        <f t="shared" si="701"/>
        <v>2019</v>
      </c>
      <c r="D21606" s="43" t="s">
        <v>105</v>
      </c>
      <c r="E21606" s="132">
        <v>5.681</v>
      </c>
    </row>
    <row r="21607" spans="1:5" ht="13.8" x14ac:dyDescent="0.25">
      <c r="A21607" s="47">
        <v>43802</v>
      </c>
      <c r="B21607" s="45" t="str">
        <f t="shared" si="700"/>
        <v>December</v>
      </c>
      <c r="C21607" s="53">
        <f t="shared" si="701"/>
        <v>2019</v>
      </c>
      <c r="D21607" s="43" t="s">
        <v>128</v>
      </c>
      <c r="E21607" s="132">
        <v>7.5570000000000004</v>
      </c>
    </row>
    <row r="21608" spans="1:5" ht="13.8" x14ac:dyDescent="0.25">
      <c r="A21608" s="47">
        <v>43809</v>
      </c>
      <c r="B21608" s="45" t="str">
        <f t="shared" si="700"/>
        <v>December</v>
      </c>
      <c r="C21608" s="53">
        <f t="shared" si="701"/>
        <v>2019</v>
      </c>
      <c r="D21608" s="43" t="s">
        <v>131</v>
      </c>
    </row>
    <row r="21609" spans="1:5" ht="13.8" x14ac:dyDescent="0.25">
      <c r="A21609" s="47">
        <v>43809</v>
      </c>
      <c r="B21609" s="45" t="str">
        <f t="shared" si="700"/>
        <v>December</v>
      </c>
      <c r="C21609" s="53">
        <f t="shared" si="701"/>
        <v>2019</v>
      </c>
      <c r="D21609" s="43" t="s">
        <v>115</v>
      </c>
    </row>
    <row r="21610" spans="1:5" ht="13.8" x14ac:dyDescent="0.25">
      <c r="A21610" s="47">
        <v>43809</v>
      </c>
      <c r="B21610" s="45" t="str">
        <f t="shared" si="700"/>
        <v>December</v>
      </c>
      <c r="C21610" s="53">
        <f t="shared" si="701"/>
        <v>2019</v>
      </c>
      <c r="D21610" s="43" t="s">
        <v>95</v>
      </c>
    </row>
    <row r="21611" spans="1:5" ht="13.8" x14ac:dyDescent="0.25">
      <c r="A21611" s="47">
        <v>43809</v>
      </c>
      <c r="B21611" s="45" t="str">
        <f t="shared" si="700"/>
        <v>December</v>
      </c>
      <c r="C21611" s="53">
        <f t="shared" si="701"/>
        <v>2019</v>
      </c>
      <c r="D21611" s="43" t="s">
        <v>96</v>
      </c>
    </row>
    <row r="21612" spans="1:5" ht="13.8" x14ac:dyDescent="0.25">
      <c r="A21612" s="47">
        <v>43809</v>
      </c>
      <c r="B21612" s="45" t="str">
        <f t="shared" si="700"/>
        <v>December</v>
      </c>
      <c r="C21612" s="53">
        <f t="shared" si="701"/>
        <v>2019</v>
      </c>
      <c r="D21612" s="43" t="s">
        <v>97</v>
      </c>
    </row>
    <row r="21613" spans="1:5" ht="13.8" x14ac:dyDescent="0.25">
      <c r="A21613" s="47">
        <v>43809</v>
      </c>
      <c r="B21613" s="45" t="str">
        <f t="shared" si="700"/>
        <v>December</v>
      </c>
      <c r="C21613" s="53">
        <f t="shared" si="701"/>
        <v>2019</v>
      </c>
      <c r="D21613" s="43" t="s">
        <v>98</v>
      </c>
    </row>
    <row r="21614" spans="1:5" ht="15.6" x14ac:dyDescent="0.3">
      <c r="A21614" s="47">
        <v>43809</v>
      </c>
      <c r="B21614" s="45" t="str">
        <f t="shared" si="700"/>
        <v>December</v>
      </c>
      <c r="C21614" s="53">
        <f t="shared" si="701"/>
        <v>2019</v>
      </c>
      <c r="D21614" s="130" t="s">
        <v>136</v>
      </c>
      <c r="E21614" s="132">
        <v>19.825400000000002</v>
      </c>
    </row>
    <row r="21615" spans="1:5" ht="13.8" x14ac:dyDescent="0.25">
      <c r="A21615" s="47">
        <v>43809</v>
      </c>
      <c r="B21615" s="45" t="str">
        <f t="shared" si="700"/>
        <v>December</v>
      </c>
      <c r="C21615" s="53">
        <f t="shared" si="701"/>
        <v>2019</v>
      </c>
      <c r="D21615" s="43" t="s">
        <v>118</v>
      </c>
      <c r="E21615" s="132">
        <v>18.2133</v>
      </c>
    </row>
    <row r="21616" spans="1:5" ht="13.8" x14ac:dyDescent="0.25">
      <c r="A21616" s="47">
        <v>43809</v>
      </c>
      <c r="B21616" s="45" t="str">
        <f t="shared" si="700"/>
        <v>December</v>
      </c>
      <c r="C21616" s="53">
        <f t="shared" si="701"/>
        <v>2019</v>
      </c>
      <c r="D21616" s="43" t="s">
        <v>102</v>
      </c>
      <c r="E21616" s="132">
        <v>17.973200000000002</v>
      </c>
    </row>
    <row r="21617" spans="1:5" ht="13.8" x14ac:dyDescent="0.25">
      <c r="A21617" s="47">
        <v>43809</v>
      </c>
      <c r="B21617" s="45" t="str">
        <f t="shared" si="700"/>
        <v>December</v>
      </c>
      <c r="C21617" s="53">
        <f t="shared" si="701"/>
        <v>2019</v>
      </c>
      <c r="D21617" s="43" t="s">
        <v>119</v>
      </c>
      <c r="E21617" s="132">
        <v>17.3901</v>
      </c>
    </row>
    <row r="21618" spans="1:5" ht="13.8" x14ac:dyDescent="0.25">
      <c r="A21618" s="47">
        <v>43809</v>
      </c>
      <c r="B21618" s="45" t="str">
        <f t="shared" si="700"/>
        <v>December</v>
      </c>
      <c r="C21618" s="53">
        <f t="shared" si="701"/>
        <v>2019</v>
      </c>
      <c r="D21618" s="43" t="s">
        <v>120</v>
      </c>
      <c r="E21618" s="132">
        <v>16.4983</v>
      </c>
    </row>
    <row r="21619" spans="1:5" ht="13.8" x14ac:dyDescent="0.25">
      <c r="A21619" s="47">
        <v>43809</v>
      </c>
      <c r="B21619" s="45" t="str">
        <f t="shared" si="700"/>
        <v>December</v>
      </c>
      <c r="C21619" s="53">
        <f t="shared" si="701"/>
        <v>2019</v>
      </c>
      <c r="D21619" s="43" t="s">
        <v>103</v>
      </c>
      <c r="E21619" s="132">
        <v>15.9152</v>
      </c>
    </row>
    <row r="21620" spans="1:5" ht="13.8" x14ac:dyDescent="0.25">
      <c r="A21620" s="47">
        <v>43809</v>
      </c>
      <c r="B21620" s="45" t="str">
        <f t="shared" si="700"/>
        <v>December</v>
      </c>
      <c r="C21620" s="53">
        <f t="shared" si="701"/>
        <v>2019</v>
      </c>
      <c r="D21620" s="43" t="s">
        <v>116</v>
      </c>
      <c r="E21620" s="132">
        <v>9.7355999999999998</v>
      </c>
    </row>
    <row r="21621" spans="1:5" ht="13.8" x14ac:dyDescent="0.25">
      <c r="A21621" s="47">
        <v>43809</v>
      </c>
      <c r="B21621" s="45" t="str">
        <f t="shared" si="700"/>
        <v>December</v>
      </c>
      <c r="C21621" s="53">
        <f t="shared" si="701"/>
        <v>2019</v>
      </c>
      <c r="D21621" s="43" t="s">
        <v>104</v>
      </c>
      <c r="E21621" s="132">
        <v>11.7719</v>
      </c>
    </row>
    <row r="21622" spans="1:5" ht="13.8" x14ac:dyDescent="0.25">
      <c r="A21622" s="47">
        <v>43809</v>
      </c>
      <c r="B21622" s="45" t="str">
        <f t="shared" si="700"/>
        <v>December</v>
      </c>
      <c r="C21622" s="53">
        <f t="shared" si="701"/>
        <v>2019</v>
      </c>
      <c r="D21622" s="43" t="s">
        <v>121</v>
      </c>
      <c r="E21622" s="132">
        <v>11.194600000000001</v>
      </c>
    </row>
    <row r="21623" spans="1:5" ht="13.8" x14ac:dyDescent="0.25">
      <c r="A21623" s="47">
        <v>43809</v>
      </c>
      <c r="B21623" s="45" t="str">
        <f t="shared" si="700"/>
        <v>December</v>
      </c>
      <c r="C21623" s="53">
        <f t="shared" si="701"/>
        <v>2019</v>
      </c>
      <c r="D21623" s="43" t="s">
        <v>122</v>
      </c>
      <c r="E21623" s="132">
        <v>10.1404</v>
      </c>
    </row>
    <row r="21624" spans="1:5" ht="13.8" x14ac:dyDescent="0.25">
      <c r="A21624" s="47">
        <v>43809</v>
      </c>
      <c r="B21624" s="45" t="str">
        <f t="shared" si="700"/>
        <v>December</v>
      </c>
      <c r="C21624" s="53">
        <f t="shared" si="701"/>
        <v>2019</v>
      </c>
      <c r="D21624" s="43" t="s">
        <v>123</v>
      </c>
      <c r="E21624" s="132">
        <v>10.014900000000001</v>
      </c>
    </row>
    <row r="21625" spans="1:5" ht="13.8" x14ac:dyDescent="0.25">
      <c r="A21625" s="47">
        <v>43809</v>
      </c>
      <c r="B21625" s="45" t="str">
        <f t="shared" si="700"/>
        <v>December</v>
      </c>
      <c r="C21625" s="53">
        <f t="shared" si="701"/>
        <v>2019</v>
      </c>
      <c r="D21625" s="43" t="s">
        <v>99</v>
      </c>
      <c r="E21625" s="132">
        <v>8.5119999999999987</v>
      </c>
    </row>
    <row r="21626" spans="1:5" ht="13.8" x14ac:dyDescent="0.25">
      <c r="A21626" s="47">
        <v>43809</v>
      </c>
      <c r="B21626" s="45" t="str">
        <f t="shared" si="700"/>
        <v>December</v>
      </c>
      <c r="C21626" s="53">
        <f t="shared" si="701"/>
        <v>2019</v>
      </c>
      <c r="D21626" s="43" t="s">
        <v>100</v>
      </c>
      <c r="E21626" s="132">
        <v>8.2880000000000003</v>
      </c>
    </row>
    <row r="21627" spans="1:5" ht="13.8" x14ac:dyDescent="0.25">
      <c r="A21627" s="47">
        <v>43809</v>
      </c>
      <c r="B21627" s="45" t="str">
        <f t="shared" si="700"/>
        <v>December</v>
      </c>
      <c r="C21627" s="53">
        <f t="shared" si="701"/>
        <v>2019</v>
      </c>
      <c r="D21627" s="43" t="s">
        <v>101</v>
      </c>
      <c r="E21627" s="132">
        <v>7.9296000000000006</v>
      </c>
    </row>
    <row r="21628" spans="1:5" ht="13.8" x14ac:dyDescent="0.25">
      <c r="A21628" s="47">
        <v>43809</v>
      </c>
      <c r="B21628" s="45" t="str">
        <f t="shared" si="700"/>
        <v>December</v>
      </c>
      <c r="C21628" s="53">
        <f t="shared" si="701"/>
        <v>2019</v>
      </c>
      <c r="D21628" s="43" t="s">
        <v>124</v>
      </c>
      <c r="E21628" s="132">
        <v>7.8624000000000001</v>
      </c>
    </row>
    <row r="21629" spans="1:5" ht="13.8" x14ac:dyDescent="0.25">
      <c r="A21629" s="47">
        <v>43809</v>
      </c>
      <c r="B21629" s="45" t="str">
        <f t="shared" si="700"/>
        <v>December</v>
      </c>
      <c r="C21629" s="53">
        <f t="shared" si="701"/>
        <v>2019</v>
      </c>
      <c r="D21629" s="43" t="s">
        <v>125</v>
      </c>
      <c r="E21629" s="132">
        <v>7.0335999999999999</v>
      </c>
    </row>
    <row r="21630" spans="1:5" ht="13.8" x14ac:dyDescent="0.25">
      <c r="A21630" s="47">
        <v>43809</v>
      </c>
      <c r="B21630" s="45" t="str">
        <f t="shared" si="700"/>
        <v>December</v>
      </c>
      <c r="C21630" s="53">
        <f t="shared" si="701"/>
        <v>2019</v>
      </c>
      <c r="D21630" s="43" t="s">
        <v>126</v>
      </c>
      <c r="E21630" s="132">
        <v>7.4451000000000009</v>
      </c>
    </row>
    <row r="21631" spans="1:5" ht="13.8" x14ac:dyDescent="0.25">
      <c r="A21631" s="47">
        <v>43809</v>
      </c>
      <c r="B21631" s="45" t="str">
        <f t="shared" si="700"/>
        <v>December</v>
      </c>
      <c r="C21631" s="53">
        <f t="shared" si="701"/>
        <v>2019</v>
      </c>
      <c r="D21631" s="43" t="s">
        <v>127</v>
      </c>
      <c r="E21631" s="132">
        <v>7.3157999999999994</v>
      </c>
    </row>
    <row r="21632" spans="1:5" ht="13.8" x14ac:dyDescent="0.25">
      <c r="A21632" s="47">
        <v>43809</v>
      </c>
      <c r="B21632" s="45" t="str">
        <f t="shared" si="700"/>
        <v>December</v>
      </c>
      <c r="C21632" s="53">
        <f t="shared" si="701"/>
        <v>2019</v>
      </c>
      <c r="D21632" s="43" t="s">
        <v>105</v>
      </c>
      <c r="E21632" s="132">
        <v>5.5328000000000008</v>
      </c>
    </row>
    <row r="21633" spans="1:5" ht="13.8" x14ac:dyDescent="0.25">
      <c r="A21633" s="47">
        <v>43809</v>
      </c>
      <c r="B21633" s="45" t="str">
        <f t="shared" si="700"/>
        <v>December</v>
      </c>
      <c r="C21633" s="53">
        <f t="shared" si="701"/>
        <v>2019</v>
      </c>
      <c r="D21633" s="43" t="s">
        <v>128</v>
      </c>
      <c r="E21633" s="132">
        <v>7.4196</v>
      </c>
    </row>
    <row r="21634" spans="1:5" ht="13.8" x14ac:dyDescent="0.25">
      <c r="A21634" s="47">
        <v>43816</v>
      </c>
      <c r="B21634" s="45" t="str">
        <f t="shared" ref="B21634:B21694" si="702">TEXT(A21634,"mmmm")</f>
        <v>December</v>
      </c>
      <c r="C21634" s="53">
        <f t="shared" ref="C21634:C21694" si="703">YEAR(A21634)</f>
        <v>2019</v>
      </c>
      <c r="D21634" s="43" t="s">
        <v>131</v>
      </c>
    </row>
    <row r="21635" spans="1:5" ht="13.8" x14ac:dyDescent="0.25">
      <c r="A21635" s="47">
        <v>43816</v>
      </c>
      <c r="B21635" s="45" t="str">
        <f t="shared" si="702"/>
        <v>December</v>
      </c>
      <c r="C21635" s="53">
        <f t="shared" si="703"/>
        <v>2019</v>
      </c>
      <c r="D21635" s="43" t="s">
        <v>115</v>
      </c>
    </row>
    <row r="21636" spans="1:5" ht="13.8" x14ac:dyDescent="0.25">
      <c r="A21636" s="47">
        <v>43816</v>
      </c>
      <c r="B21636" s="45" t="str">
        <f t="shared" si="702"/>
        <v>December</v>
      </c>
      <c r="C21636" s="53">
        <f t="shared" si="703"/>
        <v>2019</v>
      </c>
      <c r="D21636" s="43" t="s">
        <v>95</v>
      </c>
    </row>
    <row r="21637" spans="1:5" ht="13.8" x14ac:dyDescent="0.25">
      <c r="A21637" s="47">
        <v>43816</v>
      </c>
      <c r="B21637" s="45" t="str">
        <f t="shared" si="702"/>
        <v>December</v>
      </c>
      <c r="C21637" s="53">
        <f t="shared" si="703"/>
        <v>2019</v>
      </c>
      <c r="D21637" s="43" t="s">
        <v>96</v>
      </c>
    </row>
    <row r="21638" spans="1:5" ht="13.8" x14ac:dyDescent="0.25">
      <c r="A21638" s="47">
        <v>43816</v>
      </c>
      <c r="B21638" s="45" t="str">
        <f t="shared" si="702"/>
        <v>December</v>
      </c>
      <c r="C21638" s="53">
        <f t="shared" si="703"/>
        <v>2019</v>
      </c>
      <c r="D21638" s="43" t="s">
        <v>97</v>
      </c>
    </row>
    <row r="21639" spans="1:5" ht="13.8" x14ac:dyDescent="0.25">
      <c r="A21639" s="47">
        <v>43816</v>
      </c>
      <c r="B21639" s="45" t="str">
        <f t="shared" si="702"/>
        <v>December</v>
      </c>
      <c r="C21639" s="53">
        <f t="shared" si="703"/>
        <v>2019</v>
      </c>
      <c r="D21639" s="43" t="s">
        <v>98</v>
      </c>
    </row>
    <row r="21640" spans="1:5" ht="15.6" x14ac:dyDescent="0.3">
      <c r="A21640" s="47">
        <v>43816</v>
      </c>
      <c r="B21640" s="45" t="str">
        <f t="shared" si="702"/>
        <v>December</v>
      </c>
      <c r="C21640" s="53">
        <f t="shared" si="703"/>
        <v>2019</v>
      </c>
      <c r="D21640" s="130" t="s">
        <v>136</v>
      </c>
      <c r="E21640" s="132">
        <v>19.5364</v>
      </c>
    </row>
    <row r="21641" spans="1:5" ht="13.8" x14ac:dyDescent="0.25">
      <c r="A21641" s="47">
        <v>43816</v>
      </c>
      <c r="B21641" s="45" t="str">
        <f t="shared" si="702"/>
        <v>December</v>
      </c>
      <c r="C21641" s="53">
        <f t="shared" si="703"/>
        <v>2019</v>
      </c>
      <c r="D21641" s="43" t="s">
        <v>118</v>
      </c>
      <c r="E21641" s="132">
        <v>17.947800000000001</v>
      </c>
    </row>
    <row r="21642" spans="1:5" ht="13.8" x14ac:dyDescent="0.25">
      <c r="A21642" s="47">
        <v>43816</v>
      </c>
      <c r="B21642" s="45" t="str">
        <f t="shared" si="702"/>
        <v>December</v>
      </c>
      <c r="C21642" s="53">
        <f t="shared" si="703"/>
        <v>2019</v>
      </c>
      <c r="D21642" s="43" t="s">
        <v>102</v>
      </c>
      <c r="E21642" s="132">
        <v>17.711200000000002</v>
      </c>
    </row>
    <row r="21643" spans="1:5" ht="13.8" x14ac:dyDescent="0.25">
      <c r="A21643" s="47">
        <v>43816</v>
      </c>
      <c r="B21643" s="45" t="str">
        <f t="shared" si="702"/>
        <v>December</v>
      </c>
      <c r="C21643" s="53">
        <f t="shared" si="703"/>
        <v>2019</v>
      </c>
      <c r="D21643" s="43" t="s">
        <v>119</v>
      </c>
      <c r="E21643" s="132">
        <v>17.136600000000001</v>
      </c>
    </row>
    <row r="21644" spans="1:5" ht="13.8" x14ac:dyDescent="0.25">
      <c r="A21644" s="47">
        <v>43816</v>
      </c>
      <c r="B21644" s="45" t="str">
        <f t="shared" si="702"/>
        <v>December</v>
      </c>
      <c r="C21644" s="53">
        <f t="shared" si="703"/>
        <v>2019</v>
      </c>
      <c r="D21644" s="43" t="s">
        <v>120</v>
      </c>
      <c r="E21644" s="132">
        <v>16.2578</v>
      </c>
    </row>
    <row r="21645" spans="1:5" ht="13.8" x14ac:dyDescent="0.25">
      <c r="A21645" s="47">
        <v>43816</v>
      </c>
      <c r="B21645" s="45" t="str">
        <f t="shared" si="702"/>
        <v>December</v>
      </c>
      <c r="C21645" s="53">
        <f t="shared" si="703"/>
        <v>2019</v>
      </c>
      <c r="D21645" s="43" t="s">
        <v>103</v>
      </c>
      <c r="E21645" s="132">
        <v>15.683199999999999</v>
      </c>
    </row>
    <row r="21646" spans="1:5" ht="13.8" x14ac:dyDescent="0.25">
      <c r="A21646" s="47">
        <v>43816</v>
      </c>
      <c r="B21646" s="45" t="str">
        <f t="shared" si="702"/>
        <v>December</v>
      </c>
      <c r="C21646" s="53">
        <f t="shared" si="703"/>
        <v>2019</v>
      </c>
      <c r="D21646" s="43" t="s">
        <v>116</v>
      </c>
      <c r="E21646" s="132">
        <v>9.3765000000000001</v>
      </c>
    </row>
    <row r="21647" spans="1:5" ht="13.8" x14ac:dyDescent="0.25">
      <c r="A21647" s="47">
        <v>43816</v>
      </c>
      <c r="B21647" s="45" t="str">
        <f t="shared" si="702"/>
        <v>December</v>
      </c>
      <c r="C21647" s="53">
        <f t="shared" si="703"/>
        <v>2019</v>
      </c>
      <c r="D21647" s="43" t="s">
        <v>104</v>
      </c>
      <c r="E21647" s="132">
        <v>11.396700000000001</v>
      </c>
    </row>
    <row r="21648" spans="1:5" ht="13.8" x14ac:dyDescent="0.25">
      <c r="A21648" s="47">
        <v>43816</v>
      </c>
      <c r="B21648" s="45" t="str">
        <f t="shared" si="702"/>
        <v>December</v>
      </c>
      <c r="C21648" s="53">
        <f t="shared" si="703"/>
        <v>2019</v>
      </c>
      <c r="D21648" s="43" t="s">
        <v>121</v>
      </c>
      <c r="E21648" s="132">
        <v>10.8378</v>
      </c>
    </row>
    <row r="21649" spans="1:5" ht="13.8" x14ac:dyDescent="0.25">
      <c r="A21649" s="47">
        <v>43816</v>
      </c>
      <c r="B21649" s="45" t="str">
        <f t="shared" si="702"/>
        <v>December</v>
      </c>
      <c r="C21649" s="53">
        <f t="shared" si="703"/>
        <v>2019</v>
      </c>
      <c r="D21649" s="43" t="s">
        <v>122</v>
      </c>
      <c r="E21649" s="132">
        <v>9.8171999999999997</v>
      </c>
    </row>
    <row r="21650" spans="1:5" ht="13.8" x14ac:dyDescent="0.25">
      <c r="A21650" s="47">
        <v>43816</v>
      </c>
      <c r="B21650" s="45" t="str">
        <f t="shared" si="702"/>
        <v>December</v>
      </c>
      <c r="C21650" s="53">
        <f t="shared" si="703"/>
        <v>2019</v>
      </c>
      <c r="D21650" s="43" t="s">
        <v>123</v>
      </c>
      <c r="E21650" s="132">
        <v>9.6957000000000004</v>
      </c>
    </row>
    <row r="21651" spans="1:5" ht="13.8" x14ac:dyDescent="0.25">
      <c r="A21651" s="47">
        <v>43816</v>
      </c>
      <c r="B21651" s="45" t="str">
        <f t="shared" si="702"/>
        <v>December</v>
      </c>
      <c r="C21651" s="53">
        <f t="shared" si="703"/>
        <v>2019</v>
      </c>
      <c r="D21651" s="43" t="s">
        <v>99</v>
      </c>
      <c r="E21651" s="132">
        <v>8.2839999999999989</v>
      </c>
    </row>
    <row r="21652" spans="1:5" ht="13.8" x14ac:dyDescent="0.25">
      <c r="A21652" s="47">
        <v>43816</v>
      </c>
      <c r="B21652" s="45" t="str">
        <f t="shared" si="702"/>
        <v>December</v>
      </c>
      <c r="C21652" s="53">
        <f t="shared" si="703"/>
        <v>2019</v>
      </c>
      <c r="D21652" s="43" t="s">
        <v>100</v>
      </c>
      <c r="E21652" s="132">
        <v>8.0660000000000007</v>
      </c>
    </row>
    <row r="21653" spans="1:5" ht="13.8" x14ac:dyDescent="0.25">
      <c r="A21653" s="47">
        <v>43816</v>
      </c>
      <c r="B21653" s="45" t="str">
        <f t="shared" si="702"/>
        <v>December</v>
      </c>
      <c r="C21653" s="53">
        <f t="shared" si="703"/>
        <v>2019</v>
      </c>
      <c r="D21653" s="43" t="s">
        <v>101</v>
      </c>
      <c r="E21653" s="132">
        <v>7.7172000000000001</v>
      </c>
    </row>
    <row r="21654" spans="1:5" ht="13.8" x14ac:dyDescent="0.25">
      <c r="A21654" s="47">
        <v>43816</v>
      </c>
      <c r="B21654" s="45" t="str">
        <f t="shared" si="702"/>
        <v>December</v>
      </c>
      <c r="C21654" s="53">
        <f t="shared" si="703"/>
        <v>2019</v>
      </c>
      <c r="D21654" s="43" t="s">
        <v>124</v>
      </c>
      <c r="E21654" s="132">
        <v>7.6517999999999997</v>
      </c>
    </row>
    <row r="21655" spans="1:5" ht="13.8" x14ac:dyDescent="0.25">
      <c r="A21655" s="47">
        <v>43816</v>
      </c>
      <c r="B21655" s="45" t="str">
        <f t="shared" si="702"/>
        <v>December</v>
      </c>
      <c r="C21655" s="53">
        <f t="shared" si="703"/>
        <v>2019</v>
      </c>
      <c r="D21655" s="43" t="s">
        <v>125</v>
      </c>
      <c r="E21655" s="132">
        <v>6.8452000000000002</v>
      </c>
    </row>
    <row r="21656" spans="1:5" ht="13.8" x14ac:dyDescent="0.25">
      <c r="A21656" s="47">
        <v>43816</v>
      </c>
      <c r="B21656" s="45" t="str">
        <f t="shared" si="702"/>
        <v>December</v>
      </c>
      <c r="C21656" s="53">
        <f t="shared" si="703"/>
        <v>2019</v>
      </c>
      <c r="D21656" s="43" t="s">
        <v>126</v>
      </c>
      <c r="E21656" s="132">
        <v>7.2657000000000007</v>
      </c>
    </row>
    <row r="21657" spans="1:5" ht="13.8" x14ac:dyDescent="0.25">
      <c r="A21657" s="47">
        <v>43816</v>
      </c>
      <c r="B21657" s="45" t="str">
        <f t="shared" si="702"/>
        <v>December</v>
      </c>
      <c r="C21657" s="53">
        <f t="shared" si="703"/>
        <v>2019</v>
      </c>
      <c r="D21657" s="43" t="s">
        <v>127</v>
      </c>
      <c r="E21657" s="132">
        <v>7.1555999999999997</v>
      </c>
    </row>
    <row r="21658" spans="1:5" ht="13.8" x14ac:dyDescent="0.25">
      <c r="A21658" s="47">
        <v>43816</v>
      </c>
      <c r="B21658" s="45" t="str">
        <f t="shared" si="702"/>
        <v>December</v>
      </c>
      <c r="C21658" s="53">
        <f t="shared" si="703"/>
        <v>2019</v>
      </c>
      <c r="D21658" s="43" t="s">
        <v>105</v>
      </c>
      <c r="E21658" s="132">
        <v>5.3846000000000007</v>
      </c>
    </row>
    <row r="21659" spans="1:5" ht="13.8" x14ac:dyDescent="0.25">
      <c r="A21659" s="47">
        <v>43816</v>
      </c>
      <c r="B21659" s="45" t="str">
        <f t="shared" si="702"/>
        <v>December</v>
      </c>
      <c r="C21659" s="53">
        <f t="shared" si="703"/>
        <v>2019</v>
      </c>
      <c r="D21659" s="43" t="s">
        <v>128</v>
      </c>
      <c r="E21659" s="132">
        <v>7.2822000000000005</v>
      </c>
    </row>
    <row r="21660" spans="1:5" ht="13.8" x14ac:dyDescent="0.25">
      <c r="A21660" s="47">
        <v>43823</v>
      </c>
      <c r="B21660" s="45" t="str">
        <f t="shared" si="702"/>
        <v>December</v>
      </c>
      <c r="C21660" s="53">
        <f t="shared" si="703"/>
        <v>2019</v>
      </c>
      <c r="D21660" s="43" t="s">
        <v>131</v>
      </c>
    </row>
    <row r="21661" spans="1:5" ht="13.8" x14ac:dyDescent="0.25">
      <c r="A21661" s="47">
        <v>43823</v>
      </c>
      <c r="B21661" s="45" t="str">
        <f t="shared" si="702"/>
        <v>December</v>
      </c>
      <c r="C21661" s="53">
        <f t="shared" si="703"/>
        <v>2019</v>
      </c>
      <c r="D21661" s="43" t="s">
        <v>115</v>
      </c>
    </row>
    <row r="21662" spans="1:5" ht="13.8" x14ac:dyDescent="0.25">
      <c r="A21662" s="47">
        <v>43823</v>
      </c>
      <c r="B21662" s="45" t="str">
        <f t="shared" si="702"/>
        <v>December</v>
      </c>
      <c r="C21662" s="53">
        <f t="shared" si="703"/>
        <v>2019</v>
      </c>
      <c r="D21662" s="43" t="s">
        <v>95</v>
      </c>
    </row>
    <row r="21663" spans="1:5" ht="13.8" x14ac:dyDescent="0.25">
      <c r="A21663" s="47">
        <v>43823</v>
      </c>
      <c r="B21663" s="45" t="str">
        <f t="shared" si="702"/>
        <v>December</v>
      </c>
      <c r="C21663" s="53">
        <f t="shared" si="703"/>
        <v>2019</v>
      </c>
      <c r="D21663" s="43" t="s">
        <v>96</v>
      </c>
    </row>
    <row r="21664" spans="1:5" ht="13.8" x14ac:dyDescent="0.25">
      <c r="A21664" s="47">
        <v>43823</v>
      </c>
      <c r="B21664" s="45" t="str">
        <f t="shared" si="702"/>
        <v>December</v>
      </c>
      <c r="C21664" s="53">
        <f t="shared" si="703"/>
        <v>2019</v>
      </c>
      <c r="D21664" s="43" t="s">
        <v>97</v>
      </c>
    </row>
    <row r="21665" spans="1:5" ht="13.8" x14ac:dyDescent="0.25">
      <c r="A21665" s="47">
        <v>43823</v>
      </c>
      <c r="B21665" s="45" t="str">
        <f t="shared" si="702"/>
        <v>December</v>
      </c>
      <c r="C21665" s="53">
        <f t="shared" si="703"/>
        <v>2019</v>
      </c>
      <c r="D21665" s="43" t="s">
        <v>98</v>
      </c>
    </row>
    <row r="21666" spans="1:5" ht="15.6" x14ac:dyDescent="0.3">
      <c r="A21666" s="47">
        <v>43823</v>
      </c>
      <c r="B21666" s="45" t="str">
        <f t="shared" si="702"/>
        <v>December</v>
      </c>
      <c r="C21666" s="53">
        <f t="shared" si="703"/>
        <v>2019</v>
      </c>
      <c r="D21666" s="130" t="s">
        <v>136</v>
      </c>
      <c r="E21666" s="132">
        <v>18.380400000000002</v>
      </c>
    </row>
    <row r="21667" spans="1:5" ht="13.8" x14ac:dyDescent="0.25">
      <c r="A21667" s="47">
        <v>43823</v>
      </c>
      <c r="B21667" s="45" t="str">
        <f t="shared" si="702"/>
        <v>December</v>
      </c>
      <c r="C21667" s="53">
        <f t="shared" si="703"/>
        <v>2019</v>
      </c>
      <c r="D21667" s="43" t="s">
        <v>118</v>
      </c>
      <c r="E21667" s="132">
        <v>16.8858</v>
      </c>
    </row>
    <row r="21668" spans="1:5" ht="13.8" x14ac:dyDescent="0.25">
      <c r="A21668" s="47">
        <v>43823</v>
      </c>
      <c r="B21668" s="45" t="str">
        <f t="shared" si="702"/>
        <v>December</v>
      </c>
      <c r="C21668" s="53">
        <f t="shared" si="703"/>
        <v>2019</v>
      </c>
      <c r="D21668" s="43" t="s">
        <v>102</v>
      </c>
      <c r="E21668" s="132">
        <v>16.663200000000003</v>
      </c>
    </row>
    <row r="21669" spans="1:5" ht="13.8" x14ac:dyDescent="0.25">
      <c r="A21669" s="47">
        <v>43823</v>
      </c>
      <c r="B21669" s="45" t="str">
        <f t="shared" si="702"/>
        <v>December</v>
      </c>
      <c r="C21669" s="53">
        <f t="shared" si="703"/>
        <v>2019</v>
      </c>
      <c r="D21669" s="43" t="s">
        <v>119</v>
      </c>
      <c r="E21669" s="132">
        <v>16.122599999999998</v>
      </c>
    </row>
    <row r="21670" spans="1:5" ht="13.8" x14ac:dyDescent="0.25">
      <c r="A21670" s="47">
        <v>43823</v>
      </c>
      <c r="B21670" s="45" t="str">
        <f t="shared" si="702"/>
        <v>December</v>
      </c>
      <c r="C21670" s="53">
        <f t="shared" si="703"/>
        <v>2019</v>
      </c>
      <c r="D21670" s="43" t="s">
        <v>120</v>
      </c>
      <c r="E21670" s="132">
        <v>15.2958</v>
      </c>
    </row>
    <row r="21671" spans="1:5" ht="13.8" x14ac:dyDescent="0.25">
      <c r="A21671" s="47">
        <v>43823</v>
      </c>
      <c r="B21671" s="45" t="str">
        <f t="shared" si="702"/>
        <v>December</v>
      </c>
      <c r="C21671" s="53">
        <f t="shared" si="703"/>
        <v>2019</v>
      </c>
      <c r="D21671" s="43" t="s">
        <v>103</v>
      </c>
      <c r="E21671" s="132">
        <v>14.7552</v>
      </c>
    </row>
    <row r="21672" spans="1:5" ht="13.8" x14ac:dyDescent="0.25">
      <c r="A21672" s="47">
        <v>43823</v>
      </c>
      <c r="B21672" s="45" t="str">
        <f t="shared" si="702"/>
        <v>December</v>
      </c>
      <c r="C21672" s="53">
        <f t="shared" si="703"/>
        <v>2019</v>
      </c>
      <c r="D21672" s="43" t="s">
        <v>116</v>
      </c>
      <c r="E21672" s="132">
        <v>8.9774999999999991</v>
      </c>
    </row>
    <row r="21673" spans="1:5" ht="13.8" x14ac:dyDescent="0.25">
      <c r="A21673" s="47">
        <v>43823</v>
      </c>
      <c r="B21673" s="45" t="str">
        <f t="shared" si="702"/>
        <v>December</v>
      </c>
      <c r="C21673" s="53">
        <f t="shared" si="703"/>
        <v>2019</v>
      </c>
      <c r="D21673" s="43" t="s">
        <v>104</v>
      </c>
      <c r="E21673" s="132">
        <v>11.115300000000001</v>
      </c>
    </row>
    <row r="21674" spans="1:5" ht="13.8" x14ac:dyDescent="0.25">
      <c r="A21674" s="47">
        <v>43823</v>
      </c>
      <c r="B21674" s="45" t="str">
        <f t="shared" si="702"/>
        <v>December</v>
      </c>
      <c r="C21674" s="53">
        <f t="shared" si="703"/>
        <v>2019</v>
      </c>
      <c r="D21674" s="43" t="s">
        <v>121</v>
      </c>
      <c r="E21674" s="132">
        <v>10.5702</v>
      </c>
    </row>
    <row r="21675" spans="1:5" ht="13.8" x14ac:dyDescent="0.25">
      <c r="A21675" s="47">
        <v>43823</v>
      </c>
      <c r="B21675" s="45" t="str">
        <f t="shared" si="702"/>
        <v>December</v>
      </c>
      <c r="C21675" s="53">
        <f t="shared" si="703"/>
        <v>2019</v>
      </c>
      <c r="D21675" s="43" t="s">
        <v>122</v>
      </c>
      <c r="E21675" s="132">
        <v>9.5747999999999998</v>
      </c>
    </row>
    <row r="21676" spans="1:5" ht="13.8" x14ac:dyDescent="0.25">
      <c r="A21676" s="47">
        <v>43823</v>
      </c>
      <c r="B21676" s="45" t="str">
        <f t="shared" si="702"/>
        <v>December</v>
      </c>
      <c r="C21676" s="53">
        <f t="shared" si="703"/>
        <v>2019</v>
      </c>
      <c r="D21676" s="43" t="s">
        <v>123</v>
      </c>
      <c r="E21676" s="132">
        <v>9.4563000000000006</v>
      </c>
    </row>
    <row r="21677" spans="1:5" ht="13.8" x14ac:dyDescent="0.25">
      <c r="A21677" s="47">
        <v>43823</v>
      </c>
      <c r="B21677" s="45" t="str">
        <f t="shared" si="702"/>
        <v>December</v>
      </c>
      <c r="C21677" s="53">
        <f t="shared" si="703"/>
        <v>2019</v>
      </c>
      <c r="D21677" s="43" t="s">
        <v>99</v>
      </c>
      <c r="E21677" s="132">
        <v>7.98</v>
      </c>
    </row>
    <row r="21678" spans="1:5" ht="13.8" x14ac:dyDescent="0.25">
      <c r="A21678" s="47">
        <v>43823</v>
      </c>
      <c r="B21678" s="45" t="str">
        <f t="shared" si="702"/>
        <v>December</v>
      </c>
      <c r="C21678" s="53">
        <f t="shared" si="703"/>
        <v>2019</v>
      </c>
      <c r="D21678" s="43" t="s">
        <v>100</v>
      </c>
      <c r="E21678" s="132">
        <v>7.77</v>
      </c>
    </row>
    <row r="21679" spans="1:5" ht="13.8" x14ac:dyDescent="0.25">
      <c r="A21679" s="47">
        <v>43823</v>
      </c>
      <c r="B21679" s="45" t="str">
        <f t="shared" si="702"/>
        <v>December</v>
      </c>
      <c r="C21679" s="53">
        <f t="shared" si="703"/>
        <v>2019</v>
      </c>
      <c r="D21679" s="43" t="s">
        <v>101</v>
      </c>
      <c r="E21679" s="132">
        <v>7.4340000000000002</v>
      </c>
    </row>
    <row r="21680" spans="1:5" ht="13.8" x14ac:dyDescent="0.25">
      <c r="A21680" s="47">
        <v>43823</v>
      </c>
      <c r="B21680" s="45" t="str">
        <f t="shared" si="702"/>
        <v>December</v>
      </c>
      <c r="C21680" s="53">
        <f t="shared" si="703"/>
        <v>2019</v>
      </c>
      <c r="D21680" s="43" t="s">
        <v>124</v>
      </c>
      <c r="E21680" s="132">
        <v>7.3709999999999987</v>
      </c>
    </row>
    <row r="21681" spans="1:5" ht="13.8" x14ac:dyDescent="0.25">
      <c r="A21681" s="47">
        <v>43823</v>
      </c>
      <c r="B21681" s="45" t="str">
        <f t="shared" si="702"/>
        <v>December</v>
      </c>
      <c r="C21681" s="53">
        <f t="shared" si="703"/>
        <v>2019</v>
      </c>
      <c r="D21681" s="43" t="s">
        <v>125</v>
      </c>
      <c r="E21681" s="132">
        <v>6.5939999999999994</v>
      </c>
    </row>
    <row r="21682" spans="1:5" ht="13.8" x14ac:dyDescent="0.25">
      <c r="A21682" s="47">
        <v>43823</v>
      </c>
      <c r="B21682" s="45" t="str">
        <f t="shared" si="702"/>
        <v>December</v>
      </c>
      <c r="C21682" s="53">
        <f t="shared" si="703"/>
        <v>2019</v>
      </c>
      <c r="D21682" s="43" t="s">
        <v>126</v>
      </c>
      <c r="E21682" s="132">
        <v>7.0265000000000013</v>
      </c>
    </row>
    <row r="21683" spans="1:5" ht="13.8" x14ac:dyDescent="0.25">
      <c r="A21683" s="47">
        <v>43823</v>
      </c>
      <c r="B21683" s="45" t="str">
        <f t="shared" si="702"/>
        <v>December</v>
      </c>
      <c r="C21683" s="53">
        <f t="shared" si="703"/>
        <v>2019</v>
      </c>
      <c r="D21683" s="43" t="s">
        <v>127</v>
      </c>
      <c r="E21683" s="132">
        <v>6.9419999999999993</v>
      </c>
    </row>
    <row r="21684" spans="1:5" ht="13.8" x14ac:dyDescent="0.25">
      <c r="A21684" s="47">
        <v>43823</v>
      </c>
      <c r="B21684" s="45" t="str">
        <f t="shared" si="702"/>
        <v>December</v>
      </c>
      <c r="C21684" s="53">
        <f t="shared" si="703"/>
        <v>2019</v>
      </c>
      <c r="D21684" s="43" t="s">
        <v>105</v>
      </c>
      <c r="E21684" s="132">
        <v>5.1870000000000003</v>
      </c>
    </row>
    <row r="21685" spans="1:5" ht="13.8" x14ac:dyDescent="0.25">
      <c r="A21685" s="47">
        <v>43823</v>
      </c>
      <c r="B21685" s="45" t="str">
        <f t="shared" si="702"/>
        <v>December</v>
      </c>
      <c r="C21685" s="53">
        <f t="shared" si="703"/>
        <v>2019</v>
      </c>
      <c r="D21685" s="43" t="s">
        <v>128</v>
      </c>
      <c r="E21685" s="132">
        <v>7.0990000000000002</v>
      </c>
    </row>
    <row r="21686" spans="1:5" ht="13.8" x14ac:dyDescent="0.25">
      <c r="A21686" s="47">
        <v>43830</v>
      </c>
      <c r="B21686" s="45" t="str">
        <f t="shared" si="702"/>
        <v>December</v>
      </c>
      <c r="C21686" s="53">
        <f t="shared" si="703"/>
        <v>2019</v>
      </c>
      <c r="D21686" s="43" t="s">
        <v>131</v>
      </c>
    </row>
    <row r="21687" spans="1:5" ht="13.8" x14ac:dyDescent="0.25">
      <c r="A21687" s="47">
        <v>43830</v>
      </c>
      <c r="B21687" s="45" t="str">
        <f t="shared" si="702"/>
        <v>December</v>
      </c>
      <c r="C21687" s="53">
        <f t="shared" si="703"/>
        <v>2019</v>
      </c>
      <c r="D21687" s="43" t="s">
        <v>115</v>
      </c>
    </row>
    <row r="21688" spans="1:5" ht="13.8" x14ac:dyDescent="0.25">
      <c r="A21688" s="47">
        <v>43830</v>
      </c>
      <c r="B21688" s="45" t="str">
        <f t="shared" si="702"/>
        <v>December</v>
      </c>
      <c r="C21688" s="53">
        <f t="shared" si="703"/>
        <v>2019</v>
      </c>
      <c r="D21688" s="43" t="s">
        <v>95</v>
      </c>
    </row>
    <row r="21689" spans="1:5" ht="13.8" x14ac:dyDescent="0.25">
      <c r="A21689" s="47">
        <v>43830</v>
      </c>
      <c r="B21689" s="45" t="str">
        <f t="shared" si="702"/>
        <v>December</v>
      </c>
      <c r="C21689" s="53">
        <f t="shared" si="703"/>
        <v>2019</v>
      </c>
      <c r="D21689" s="43" t="s">
        <v>96</v>
      </c>
    </row>
    <row r="21690" spans="1:5" ht="13.8" x14ac:dyDescent="0.25">
      <c r="A21690" s="47">
        <v>43830</v>
      </c>
      <c r="B21690" s="45" t="str">
        <f t="shared" si="702"/>
        <v>December</v>
      </c>
      <c r="C21690" s="53">
        <f t="shared" si="703"/>
        <v>2019</v>
      </c>
      <c r="D21690" s="43" t="s">
        <v>97</v>
      </c>
    </row>
    <row r="21691" spans="1:5" ht="13.8" x14ac:dyDescent="0.25">
      <c r="A21691" s="47">
        <v>43830</v>
      </c>
      <c r="B21691" s="45" t="str">
        <f t="shared" si="702"/>
        <v>December</v>
      </c>
      <c r="C21691" s="53">
        <f t="shared" si="703"/>
        <v>2019</v>
      </c>
      <c r="D21691" s="43" t="s">
        <v>98</v>
      </c>
    </row>
    <row r="21692" spans="1:5" ht="15.6" x14ac:dyDescent="0.3">
      <c r="A21692" s="47">
        <v>43830</v>
      </c>
      <c r="B21692" s="45" t="str">
        <f t="shared" si="702"/>
        <v>December</v>
      </c>
      <c r="C21692" s="53">
        <f t="shared" si="703"/>
        <v>2019</v>
      </c>
      <c r="D21692" s="130" t="s">
        <v>136</v>
      </c>
      <c r="E21692" s="132">
        <v>18.207000000000001</v>
      </c>
    </row>
    <row r="21693" spans="1:5" ht="13.8" x14ac:dyDescent="0.25">
      <c r="A21693" s="47">
        <v>43830</v>
      </c>
      <c r="B21693" s="45" t="str">
        <f t="shared" si="702"/>
        <v>December</v>
      </c>
      <c r="C21693" s="53">
        <f t="shared" si="703"/>
        <v>2019</v>
      </c>
      <c r="D21693" s="43" t="s">
        <v>118</v>
      </c>
      <c r="E21693" s="132">
        <v>16.726499999999998</v>
      </c>
    </row>
    <row r="21694" spans="1:5" ht="13.8" x14ac:dyDescent="0.25">
      <c r="A21694" s="47">
        <v>43830</v>
      </c>
      <c r="B21694" s="45" t="str">
        <f t="shared" si="702"/>
        <v>December</v>
      </c>
      <c r="C21694" s="53">
        <f t="shared" si="703"/>
        <v>2019</v>
      </c>
      <c r="D21694" s="43" t="s">
        <v>102</v>
      </c>
      <c r="E21694" s="132">
        <v>16.506</v>
      </c>
    </row>
    <row r="21695" spans="1:5" ht="13.8" x14ac:dyDescent="0.25">
      <c r="A21695" s="47">
        <v>43830</v>
      </c>
      <c r="B21695" s="45" t="str">
        <f t="shared" ref="B21695:B21756" si="704">TEXT(A21695,"mmmm")</f>
        <v>December</v>
      </c>
      <c r="C21695" s="53">
        <f t="shared" ref="C21695:C21756" si="705">YEAR(A21695)</f>
        <v>2019</v>
      </c>
      <c r="D21695" s="43" t="s">
        <v>119</v>
      </c>
      <c r="E21695" s="132">
        <v>15.970500000000001</v>
      </c>
    </row>
    <row r="21696" spans="1:5" ht="13.8" x14ac:dyDescent="0.25">
      <c r="A21696" s="47">
        <v>43830</v>
      </c>
      <c r="B21696" s="45" t="str">
        <f t="shared" si="704"/>
        <v>December</v>
      </c>
      <c r="C21696" s="53">
        <f t="shared" si="705"/>
        <v>2019</v>
      </c>
      <c r="D21696" s="43" t="s">
        <v>120</v>
      </c>
      <c r="E21696" s="132">
        <v>15.151499999999999</v>
      </c>
    </row>
    <row r="21697" spans="1:5" ht="13.8" x14ac:dyDescent="0.25">
      <c r="A21697" s="47">
        <v>43830</v>
      </c>
      <c r="B21697" s="45" t="str">
        <f t="shared" si="704"/>
        <v>December</v>
      </c>
      <c r="C21697" s="53">
        <f t="shared" si="705"/>
        <v>2019</v>
      </c>
      <c r="D21697" s="43" t="s">
        <v>103</v>
      </c>
      <c r="E21697" s="132">
        <v>14.616</v>
      </c>
    </row>
    <row r="21698" spans="1:5" ht="13.8" x14ac:dyDescent="0.25">
      <c r="A21698" s="47">
        <v>43830</v>
      </c>
      <c r="B21698" s="45" t="str">
        <f t="shared" si="704"/>
        <v>December</v>
      </c>
      <c r="C21698" s="53">
        <f t="shared" si="705"/>
        <v>2019</v>
      </c>
      <c r="D21698" s="43" t="s">
        <v>116</v>
      </c>
      <c r="E21698" s="132">
        <v>8.8179000000000016</v>
      </c>
    </row>
    <row r="21699" spans="1:5" ht="13.8" x14ac:dyDescent="0.25">
      <c r="A21699" s="47">
        <v>43830</v>
      </c>
      <c r="B21699" s="45" t="str">
        <f t="shared" si="704"/>
        <v>December</v>
      </c>
      <c r="C21699" s="53">
        <f t="shared" si="705"/>
        <v>2019</v>
      </c>
      <c r="D21699" s="43" t="s">
        <v>104</v>
      </c>
      <c r="E21699" s="132">
        <v>11.396700000000001</v>
      </c>
    </row>
    <row r="21700" spans="1:5" ht="13.8" x14ac:dyDescent="0.25">
      <c r="A21700" s="47">
        <v>43830</v>
      </c>
      <c r="B21700" s="45" t="str">
        <f t="shared" si="704"/>
        <v>December</v>
      </c>
      <c r="C21700" s="53">
        <f t="shared" si="705"/>
        <v>2019</v>
      </c>
      <c r="D21700" s="43" t="s">
        <v>121</v>
      </c>
      <c r="E21700" s="132">
        <v>10.8378</v>
      </c>
    </row>
    <row r="21701" spans="1:5" ht="13.8" x14ac:dyDescent="0.25">
      <c r="A21701" s="47">
        <v>43830</v>
      </c>
      <c r="B21701" s="45" t="str">
        <f t="shared" si="704"/>
        <v>December</v>
      </c>
      <c r="C21701" s="53">
        <f t="shared" si="705"/>
        <v>2019</v>
      </c>
      <c r="D21701" s="43" t="s">
        <v>122</v>
      </c>
      <c r="E21701" s="132">
        <v>9.8171999999999997</v>
      </c>
    </row>
    <row r="21702" spans="1:5" ht="13.8" x14ac:dyDescent="0.25">
      <c r="A21702" s="47">
        <v>43830</v>
      </c>
      <c r="B21702" s="45" t="str">
        <f t="shared" si="704"/>
        <v>December</v>
      </c>
      <c r="C21702" s="53">
        <f t="shared" si="705"/>
        <v>2019</v>
      </c>
      <c r="D21702" s="43" t="s">
        <v>123</v>
      </c>
      <c r="E21702" s="132">
        <v>9.6957000000000004</v>
      </c>
    </row>
    <row r="21703" spans="1:5" ht="13.8" x14ac:dyDescent="0.25">
      <c r="A21703" s="47">
        <v>43830</v>
      </c>
      <c r="B21703" s="45" t="str">
        <f t="shared" si="704"/>
        <v>December</v>
      </c>
      <c r="C21703" s="53">
        <f t="shared" si="705"/>
        <v>2019</v>
      </c>
      <c r="D21703" s="43" t="s">
        <v>99</v>
      </c>
      <c r="E21703" s="132">
        <v>7.98</v>
      </c>
    </row>
    <row r="21704" spans="1:5" ht="13.8" x14ac:dyDescent="0.25">
      <c r="A21704" s="47">
        <v>43830</v>
      </c>
      <c r="B21704" s="45" t="str">
        <f t="shared" si="704"/>
        <v>December</v>
      </c>
      <c r="C21704" s="53">
        <f t="shared" si="705"/>
        <v>2019</v>
      </c>
      <c r="D21704" s="43" t="s">
        <v>100</v>
      </c>
      <c r="E21704" s="132">
        <v>7.77</v>
      </c>
    </row>
    <row r="21705" spans="1:5" ht="13.8" x14ac:dyDescent="0.25">
      <c r="A21705" s="47">
        <v>43830</v>
      </c>
      <c r="B21705" s="45" t="str">
        <f t="shared" si="704"/>
        <v>December</v>
      </c>
      <c r="C21705" s="53">
        <f t="shared" si="705"/>
        <v>2019</v>
      </c>
      <c r="D21705" s="43" t="s">
        <v>101</v>
      </c>
      <c r="E21705" s="132">
        <v>7.4340000000000002</v>
      </c>
    </row>
    <row r="21706" spans="1:5" ht="13.8" x14ac:dyDescent="0.25">
      <c r="A21706" s="47">
        <v>43830</v>
      </c>
      <c r="B21706" s="45" t="str">
        <f t="shared" si="704"/>
        <v>December</v>
      </c>
      <c r="C21706" s="53">
        <f t="shared" si="705"/>
        <v>2019</v>
      </c>
      <c r="D21706" s="43" t="s">
        <v>124</v>
      </c>
      <c r="E21706" s="132">
        <v>7.3709999999999987</v>
      </c>
    </row>
    <row r="21707" spans="1:5" ht="13.8" x14ac:dyDescent="0.25">
      <c r="A21707" s="47">
        <v>43830</v>
      </c>
      <c r="B21707" s="45" t="str">
        <f t="shared" si="704"/>
        <v>December</v>
      </c>
      <c r="C21707" s="53">
        <f t="shared" si="705"/>
        <v>2019</v>
      </c>
      <c r="D21707" s="43" t="s">
        <v>125</v>
      </c>
      <c r="E21707" s="132">
        <v>6.5939999999999994</v>
      </c>
    </row>
    <row r="21708" spans="1:5" ht="13.8" x14ac:dyDescent="0.25">
      <c r="A21708" s="47">
        <v>43830</v>
      </c>
      <c r="B21708" s="45" t="str">
        <f t="shared" si="704"/>
        <v>December</v>
      </c>
      <c r="C21708" s="53">
        <f t="shared" si="705"/>
        <v>2019</v>
      </c>
      <c r="D21708" s="43" t="s">
        <v>126</v>
      </c>
      <c r="E21708" s="132">
        <v>7.0265000000000013</v>
      </c>
    </row>
    <row r="21709" spans="1:5" ht="13.8" x14ac:dyDescent="0.25">
      <c r="A21709" s="47">
        <v>43830</v>
      </c>
      <c r="B21709" s="45" t="str">
        <f t="shared" si="704"/>
        <v>December</v>
      </c>
      <c r="C21709" s="53">
        <f t="shared" si="705"/>
        <v>2019</v>
      </c>
      <c r="D21709" s="43" t="s">
        <v>127</v>
      </c>
      <c r="E21709" s="132">
        <v>6.9419999999999993</v>
      </c>
    </row>
    <row r="21710" spans="1:5" ht="13.8" x14ac:dyDescent="0.25">
      <c r="A21710" s="47">
        <v>43830</v>
      </c>
      <c r="B21710" s="45" t="str">
        <f t="shared" si="704"/>
        <v>December</v>
      </c>
      <c r="C21710" s="53">
        <f t="shared" si="705"/>
        <v>2019</v>
      </c>
      <c r="D21710" s="43" t="s">
        <v>105</v>
      </c>
      <c r="E21710" s="132">
        <v>5.1870000000000003</v>
      </c>
    </row>
    <row r="21711" spans="1:5" ht="13.8" x14ac:dyDescent="0.25">
      <c r="A21711" s="47">
        <v>43830</v>
      </c>
      <c r="B21711" s="45" t="str">
        <f t="shared" si="704"/>
        <v>December</v>
      </c>
      <c r="C21711" s="53">
        <f t="shared" si="705"/>
        <v>2019</v>
      </c>
      <c r="D21711" s="43" t="s">
        <v>128</v>
      </c>
      <c r="E21711" s="132">
        <v>7.0990000000000002</v>
      </c>
    </row>
    <row r="21712" spans="1:5" ht="13.8" x14ac:dyDescent="0.25">
      <c r="A21712" s="47">
        <v>43837</v>
      </c>
      <c r="B21712" s="45" t="str">
        <f t="shared" si="704"/>
        <v>January</v>
      </c>
      <c r="C21712" s="53">
        <f t="shared" si="705"/>
        <v>2020</v>
      </c>
      <c r="D21712" s="43" t="s">
        <v>131</v>
      </c>
    </row>
    <row r="21713" spans="1:5" ht="13.8" x14ac:dyDescent="0.25">
      <c r="A21713" s="47">
        <v>43837</v>
      </c>
      <c r="B21713" s="45" t="str">
        <f t="shared" si="704"/>
        <v>January</v>
      </c>
      <c r="C21713" s="53">
        <f t="shared" si="705"/>
        <v>2020</v>
      </c>
      <c r="D21713" s="43" t="s">
        <v>115</v>
      </c>
    </row>
    <row r="21714" spans="1:5" ht="13.8" x14ac:dyDescent="0.25">
      <c r="A21714" s="47">
        <v>43837</v>
      </c>
      <c r="B21714" s="45" t="str">
        <f t="shared" si="704"/>
        <v>January</v>
      </c>
      <c r="C21714" s="53">
        <f t="shared" si="705"/>
        <v>2020</v>
      </c>
      <c r="D21714" s="43" t="s">
        <v>95</v>
      </c>
    </row>
    <row r="21715" spans="1:5" ht="13.8" x14ac:dyDescent="0.25">
      <c r="A21715" s="47">
        <v>43837</v>
      </c>
      <c r="B21715" s="45" t="str">
        <f t="shared" si="704"/>
        <v>January</v>
      </c>
      <c r="C21715" s="53">
        <f t="shared" si="705"/>
        <v>2020</v>
      </c>
      <c r="D21715" s="43" t="s">
        <v>96</v>
      </c>
    </row>
    <row r="21716" spans="1:5" ht="13.8" x14ac:dyDescent="0.25">
      <c r="A21716" s="47">
        <v>43837</v>
      </c>
      <c r="B21716" s="45" t="str">
        <f t="shared" si="704"/>
        <v>January</v>
      </c>
      <c r="C21716" s="53">
        <f t="shared" si="705"/>
        <v>2020</v>
      </c>
      <c r="D21716" s="43" t="s">
        <v>97</v>
      </c>
    </row>
    <row r="21717" spans="1:5" ht="13.8" x14ac:dyDescent="0.25">
      <c r="A21717" s="47">
        <v>43837</v>
      </c>
      <c r="B21717" s="45" t="str">
        <f t="shared" si="704"/>
        <v>January</v>
      </c>
      <c r="C21717" s="53">
        <f t="shared" si="705"/>
        <v>2020</v>
      </c>
      <c r="D21717" s="43" t="s">
        <v>98</v>
      </c>
    </row>
    <row r="21718" spans="1:5" ht="15.6" x14ac:dyDescent="0.3">
      <c r="A21718" s="47">
        <v>43837</v>
      </c>
      <c r="B21718" s="45" t="str">
        <f t="shared" si="704"/>
        <v>January</v>
      </c>
      <c r="C21718" s="53">
        <f t="shared" si="705"/>
        <v>2020</v>
      </c>
      <c r="D21718" s="130" t="s">
        <v>136</v>
      </c>
      <c r="E21718" s="132">
        <v>17.918000000000003</v>
      </c>
    </row>
    <row r="21719" spans="1:5" ht="13.8" x14ac:dyDescent="0.25">
      <c r="A21719" s="47">
        <v>43837</v>
      </c>
      <c r="B21719" s="45" t="str">
        <f t="shared" si="704"/>
        <v>January</v>
      </c>
      <c r="C21719" s="53">
        <f t="shared" si="705"/>
        <v>2020</v>
      </c>
      <c r="D21719" s="43" t="s">
        <v>118</v>
      </c>
      <c r="E21719" s="132">
        <v>16.460999999999999</v>
      </c>
    </row>
    <row r="21720" spans="1:5" ht="13.8" x14ac:dyDescent="0.25">
      <c r="A21720" s="47">
        <v>43837</v>
      </c>
      <c r="B21720" s="45" t="str">
        <f t="shared" si="704"/>
        <v>January</v>
      </c>
      <c r="C21720" s="53">
        <f t="shared" si="705"/>
        <v>2020</v>
      </c>
      <c r="D21720" s="43" t="s">
        <v>102</v>
      </c>
      <c r="E21720" s="132">
        <v>16.244</v>
      </c>
    </row>
    <row r="21721" spans="1:5" ht="13.8" x14ac:dyDescent="0.25">
      <c r="A21721" s="47">
        <v>43837</v>
      </c>
      <c r="B21721" s="45" t="str">
        <f t="shared" si="704"/>
        <v>January</v>
      </c>
      <c r="C21721" s="53">
        <f t="shared" si="705"/>
        <v>2020</v>
      </c>
      <c r="D21721" s="43" t="s">
        <v>119</v>
      </c>
      <c r="E21721" s="132">
        <v>15.717000000000001</v>
      </c>
    </row>
    <row r="21722" spans="1:5" ht="13.8" x14ac:dyDescent="0.25">
      <c r="A21722" s="47">
        <v>43837</v>
      </c>
      <c r="B21722" s="45" t="str">
        <f t="shared" si="704"/>
        <v>January</v>
      </c>
      <c r="C21722" s="53">
        <f t="shared" si="705"/>
        <v>2020</v>
      </c>
      <c r="D21722" s="43" t="s">
        <v>120</v>
      </c>
      <c r="E21722" s="132">
        <v>14.911</v>
      </c>
    </row>
    <row r="21723" spans="1:5" ht="13.8" x14ac:dyDescent="0.25">
      <c r="A21723" s="47">
        <v>43837</v>
      </c>
      <c r="B21723" s="45" t="str">
        <f t="shared" si="704"/>
        <v>January</v>
      </c>
      <c r="C21723" s="53">
        <f t="shared" si="705"/>
        <v>2020</v>
      </c>
      <c r="D21723" s="43" t="s">
        <v>103</v>
      </c>
      <c r="E21723" s="132">
        <v>14.383999999999999</v>
      </c>
    </row>
    <row r="21724" spans="1:5" ht="13.8" x14ac:dyDescent="0.25">
      <c r="A21724" s="47">
        <v>43837</v>
      </c>
      <c r="B21724" s="45" t="str">
        <f t="shared" si="704"/>
        <v>January</v>
      </c>
      <c r="C21724" s="53">
        <f t="shared" si="705"/>
        <v>2020</v>
      </c>
      <c r="D21724" s="43" t="s">
        <v>116</v>
      </c>
      <c r="E21724" s="132">
        <v>8.7381000000000011</v>
      </c>
    </row>
    <row r="21725" spans="1:5" ht="13.8" x14ac:dyDescent="0.25">
      <c r="A21725" s="47">
        <v>43837</v>
      </c>
      <c r="B21725" s="45" t="str">
        <f t="shared" si="704"/>
        <v>January</v>
      </c>
      <c r="C21725" s="53">
        <f t="shared" si="705"/>
        <v>2020</v>
      </c>
      <c r="D21725" s="43" t="s">
        <v>104</v>
      </c>
      <c r="E21725" s="132">
        <v>11.115300000000001</v>
      </c>
    </row>
    <row r="21726" spans="1:5" ht="13.8" x14ac:dyDescent="0.25">
      <c r="A21726" s="47">
        <v>43837</v>
      </c>
      <c r="B21726" s="45" t="str">
        <f t="shared" si="704"/>
        <v>January</v>
      </c>
      <c r="C21726" s="53">
        <f t="shared" si="705"/>
        <v>2020</v>
      </c>
      <c r="D21726" s="43" t="s">
        <v>121</v>
      </c>
      <c r="E21726" s="132">
        <v>10.5702</v>
      </c>
    </row>
    <row r="21727" spans="1:5" ht="13.8" x14ac:dyDescent="0.25">
      <c r="A21727" s="47">
        <v>43837</v>
      </c>
      <c r="B21727" s="45" t="str">
        <f t="shared" si="704"/>
        <v>January</v>
      </c>
      <c r="C21727" s="53">
        <f t="shared" si="705"/>
        <v>2020</v>
      </c>
      <c r="D21727" s="43" t="s">
        <v>122</v>
      </c>
      <c r="E21727" s="132">
        <v>9.5747999999999998</v>
      </c>
    </row>
    <row r="21728" spans="1:5" ht="13.8" x14ac:dyDescent="0.25">
      <c r="A21728" s="47">
        <v>43837</v>
      </c>
      <c r="B21728" s="45" t="str">
        <f t="shared" si="704"/>
        <v>January</v>
      </c>
      <c r="C21728" s="53">
        <f t="shared" si="705"/>
        <v>2020</v>
      </c>
      <c r="D21728" s="43" t="s">
        <v>123</v>
      </c>
      <c r="E21728" s="132">
        <v>9.4563000000000006</v>
      </c>
    </row>
    <row r="21729" spans="1:5" ht="13.8" x14ac:dyDescent="0.25">
      <c r="A21729" s="47">
        <v>43837</v>
      </c>
      <c r="B21729" s="45" t="str">
        <f t="shared" si="704"/>
        <v>January</v>
      </c>
      <c r="C21729" s="53">
        <f t="shared" si="705"/>
        <v>2020</v>
      </c>
      <c r="D21729" s="43" t="s">
        <v>99</v>
      </c>
      <c r="E21729" s="132">
        <v>8.0559999999999992</v>
      </c>
    </row>
    <row r="21730" spans="1:5" ht="13.8" x14ac:dyDescent="0.25">
      <c r="A21730" s="47">
        <v>43837</v>
      </c>
      <c r="B21730" s="45" t="str">
        <f t="shared" si="704"/>
        <v>January</v>
      </c>
      <c r="C21730" s="53">
        <f t="shared" si="705"/>
        <v>2020</v>
      </c>
      <c r="D21730" s="43" t="s">
        <v>100</v>
      </c>
      <c r="E21730" s="132">
        <v>7.8440000000000012</v>
      </c>
    </row>
    <row r="21731" spans="1:5" ht="13.8" x14ac:dyDescent="0.25">
      <c r="A21731" s="47">
        <v>43837</v>
      </c>
      <c r="B21731" s="45" t="str">
        <f t="shared" si="704"/>
        <v>January</v>
      </c>
      <c r="C21731" s="53">
        <f t="shared" si="705"/>
        <v>2020</v>
      </c>
      <c r="D21731" s="43" t="s">
        <v>101</v>
      </c>
      <c r="E21731" s="132">
        <v>7.5048000000000004</v>
      </c>
    </row>
    <row r="21732" spans="1:5" ht="13.8" x14ac:dyDescent="0.25">
      <c r="A21732" s="47">
        <v>43837</v>
      </c>
      <c r="B21732" s="45" t="str">
        <f t="shared" si="704"/>
        <v>January</v>
      </c>
      <c r="C21732" s="53">
        <f t="shared" si="705"/>
        <v>2020</v>
      </c>
      <c r="D21732" s="43" t="s">
        <v>124</v>
      </c>
      <c r="E21732" s="132">
        <v>7.4412000000000003</v>
      </c>
    </row>
    <row r="21733" spans="1:5" ht="13.8" x14ac:dyDescent="0.25">
      <c r="A21733" s="47">
        <v>43837</v>
      </c>
      <c r="B21733" s="45" t="str">
        <f t="shared" si="704"/>
        <v>January</v>
      </c>
      <c r="C21733" s="53">
        <f t="shared" si="705"/>
        <v>2020</v>
      </c>
      <c r="D21733" s="43" t="s">
        <v>125</v>
      </c>
      <c r="E21733" s="132">
        <v>6.6568000000000005</v>
      </c>
    </row>
    <row r="21734" spans="1:5" ht="13.8" x14ac:dyDescent="0.25">
      <c r="A21734" s="47">
        <v>43837</v>
      </c>
      <c r="B21734" s="45" t="str">
        <f t="shared" si="704"/>
        <v>January</v>
      </c>
      <c r="C21734" s="53">
        <f t="shared" si="705"/>
        <v>2020</v>
      </c>
      <c r="D21734" s="43" t="s">
        <v>126</v>
      </c>
      <c r="E21734" s="132">
        <v>7.0862999999999996</v>
      </c>
    </row>
    <row r="21735" spans="1:5" ht="13.8" x14ac:dyDescent="0.25">
      <c r="A21735" s="47">
        <v>43837</v>
      </c>
      <c r="B21735" s="45" t="str">
        <f t="shared" si="704"/>
        <v>January</v>
      </c>
      <c r="C21735" s="53">
        <f t="shared" si="705"/>
        <v>2020</v>
      </c>
      <c r="D21735" s="43" t="s">
        <v>127</v>
      </c>
      <c r="E21735" s="132">
        <v>6.9954000000000001</v>
      </c>
    </row>
    <row r="21736" spans="1:5" ht="13.8" x14ac:dyDescent="0.25">
      <c r="A21736" s="47">
        <v>43837</v>
      </c>
      <c r="B21736" s="45" t="str">
        <f t="shared" si="704"/>
        <v>January</v>
      </c>
      <c r="C21736" s="53">
        <f t="shared" si="705"/>
        <v>2020</v>
      </c>
      <c r="D21736" s="43" t="s">
        <v>105</v>
      </c>
      <c r="E21736" s="132">
        <v>5.2363999999999997</v>
      </c>
    </row>
    <row r="21737" spans="1:5" ht="13.8" x14ac:dyDescent="0.25">
      <c r="A21737" s="47">
        <v>43837</v>
      </c>
      <c r="B21737" s="45" t="str">
        <f t="shared" si="704"/>
        <v>January</v>
      </c>
      <c r="C21737" s="53">
        <f t="shared" si="705"/>
        <v>2020</v>
      </c>
      <c r="D21737" s="43" t="s">
        <v>128</v>
      </c>
      <c r="E21737" s="132">
        <v>7.1448</v>
      </c>
    </row>
    <row r="21738" spans="1:5" ht="13.8" x14ac:dyDescent="0.25">
      <c r="A21738" s="47">
        <v>43844</v>
      </c>
      <c r="B21738" s="45" t="str">
        <f t="shared" si="704"/>
        <v>January</v>
      </c>
      <c r="C21738" s="53">
        <f t="shared" si="705"/>
        <v>2020</v>
      </c>
      <c r="D21738" s="43" t="s">
        <v>131</v>
      </c>
    </row>
    <row r="21739" spans="1:5" ht="13.8" x14ac:dyDescent="0.25">
      <c r="A21739" s="47">
        <v>43844</v>
      </c>
      <c r="B21739" s="45" t="str">
        <f t="shared" si="704"/>
        <v>January</v>
      </c>
      <c r="C21739" s="53">
        <f t="shared" si="705"/>
        <v>2020</v>
      </c>
      <c r="D21739" s="43" t="s">
        <v>115</v>
      </c>
    </row>
    <row r="21740" spans="1:5" ht="13.8" x14ac:dyDescent="0.25">
      <c r="A21740" s="47">
        <v>43844</v>
      </c>
      <c r="B21740" s="45" t="str">
        <f t="shared" si="704"/>
        <v>January</v>
      </c>
      <c r="C21740" s="53">
        <f t="shared" si="705"/>
        <v>2020</v>
      </c>
      <c r="D21740" s="43" t="s">
        <v>95</v>
      </c>
    </row>
    <row r="21741" spans="1:5" ht="13.8" x14ac:dyDescent="0.25">
      <c r="A21741" s="47">
        <v>43844</v>
      </c>
      <c r="B21741" s="45" t="str">
        <f t="shared" si="704"/>
        <v>January</v>
      </c>
      <c r="C21741" s="53">
        <f t="shared" si="705"/>
        <v>2020</v>
      </c>
      <c r="D21741" s="43" t="s">
        <v>96</v>
      </c>
    </row>
    <row r="21742" spans="1:5" ht="13.8" x14ac:dyDescent="0.25">
      <c r="A21742" s="47">
        <v>43844</v>
      </c>
      <c r="B21742" s="45" t="str">
        <f t="shared" si="704"/>
        <v>January</v>
      </c>
      <c r="C21742" s="53">
        <f t="shared" si="705"/>
        <v>2020</v>
      </c>
      <c r="D21742" s="43" t="s">
        <v>97</v>
      </c>
    </row>
    <row r="21743" spans="1:5" ht="13.8" x14ac:dyDescent="0.25">
      <c r="A21743" s="47">
        <v>43844</v>
      </c>
      <c r="B21743" s="45" t="str">
        <f t="shared" si="704"/>
        <v>January</v>
      </c>
      <c r="C21743" s="53">
        <f t="shared" si="705"/>
        <v>2020</v>
      </c>
      <c r="D21743" s="43" t="s">
        <v>98</v>
      </c>
    </row>
    <row r="21744" spans="1:5" ht="15.6" x14ac:dyDescent="0.3">
      <c r="A21744" s="47">
        <v>43844</v>
      </c>
      <c r="B21744" s="45" t="str">
        <f t="shared" si="704"/>
        <v>January</v>
      </c>
      <c r="C21744" s="53">
        <f t="shared" si="705"/>
        <v>2020</v>
      </c>
      <c r="D21744" s="130" t="s">
        <v>136</v>
      </c>
      <c r="E21744" s="132">
        <v>19.305199999999999</v>
      </c>
    </row>
    <row r="21745" spans="1:5" ht="13.8" x14ac:dyDescent="0.25">
      <c r="A21745" s="47">
        <v>43844</v>
      </c>
      <c r="B21745" s="45" t="str">
        <f t="shared" si="704"/>
        <v>January</v>
      </c>
      <c r="C21745" s="53">
        <f t="shared" si="705"/>
        <v>2020</v>
      </c>
      <c r="D21745" s="43" t="s">
        <v>118</v>
      </c>
      <c r="E21745" s="132">
        <v>17.735399999999998</v>
      </c>
    </row>
    <row r="21746" spans="1:5" ht="13.8" x14ac:dyDescent="0.25">
      <c r="A21746" s="47">
        <v>43844</v>
      </c>
      <c r="B21746" s="45" t="str">
        <f t="shared" si="704"/>
        <v>January</v>
      </c>
      <c r="C21746" s="53">
        <f t="shared" si="705"/>
        <v>2020</v>
      </c>
      <c r="D21746" s="43" t="s">
        <v>102</v>
      </c>
      <c r="E21746" s="132">
        <v>17.5016</v>
      </c>
    </row>
    <row r="21747" spans="1:5" ht="13.8" x14ac:dyDescent="0.25">
      <c r="A21747" s="47">
        <v>43844</v>
      </c>
      <c r="B21747" s="45" t="str">
        <f t="shared" si="704"/>
        <v>January</v>
      </c>
      <c r="C21747" s="53">
        <f t="shared" si="705"/>
        <v>2020</v>
      </c>
      <c r="D21747" s="43" t="s">
        <v>119</v>
      </c>
      <c r="E21747" s="132">
        <v>16.933800000000002</v>
      </c>
    </row>
    <row r="21748" spans="1:5" ht="13.8" x14ac:dyDescent="0.25">
      <c r="A21748" s="47">
        <v>43844</v>
      </c>
      <c r="B21748" s="45" t="str">
        <f t="shared" si="704"/>
        <v>January</v>
      </c>
      <c r="C21748" s="53">
        <f t="shared" si="705"/>
        <v>2020</v>
      </c>
      <c r="D21748" s="43" t="s">
        <v>120</v>
      </c>
      <c r="E21748" s="132">
        <v>16.0654</v>
      </c>
    </row>
    <row r="21749" spans="1:5" ht="13.8" x14ac:dyDescent="0.25">
      <c r="A21749" s="47">
        <v>43844</v>
      </c>
      <c r="B21749" s="45" t="str">
        <f t="shared" si="704"/>
        <v>January</v>
      </c>
      <c r="C21749" s="53">
        <f t="shared" si="705"/>
        <v>2020</v>
      </c>
      <c r="D21749" s="43" t="s">
        <v>103</v>
      </c>
      <c r="E21749" s="132">
        <v>15.4976</v>
      </c>
    </row>
    <row r="21750" spans="1:5" ht="13.8" x14ac:dyDescent="0.25">
      <c r="A21750" s="47">
        <v>43844</v>
      </c>
      <c r="B21750" s="45" t="str">
        <f t="shared" si="704"/>
        <v>January</v>
      </c>
      <c r="C21750" s="53">
        <f t="shared" si="705"/>
        <v>2020</v>
      </c>
      <c r="D21750" s="43" t="s">
        <v>116</v>
      </c>
      <c r="E21750" s="132">
        <v>9.0972000000000008</v>
      </c>
    </row>
    <row r="21751" spans="1:5" ht="13.8" x14ac:dyDescent="0.25">
      <c r="A21751" s="47">
        <v>43844</v>
      </c>
      <c r="B21751" s="45" t="str">
        <f t="shared" si="704"/>
        <v>January</v>
      </c>
      <c r="C21751" s="53">
        <f t="shared" si="705"/>
        <v>2020</v>
      </c>
      <c r="D21751" s="43" t="s">
        <v>104</v>
      </c>
      <c r="E21751" s="132">
        <v>12.1471</v>
      </c>
    </row>
    <row r="21752" spans="1:5" ht="13.8" x14ac:dyDescent="0.25">
      <c r="A21752" s="47">
        <v>43844</v>
      </c>
      <c r="B21752" s="45" t="str">
        <f t="shared" si="704"/>
        <v>January</v>
      </c>
      <c r="C21752" s="53">
        <f t="shared" si="705"/>
        <v>2020</v>
      </c>
      <c r="D21752" s="43" t="s">
        <v>121</v>
      </c>
      <c r="E21752" s="132">
        <v>11.551400000000001</v>
      </c>
    </row>
    <row r="21753" spans="1:5" ht="13.8" x14ac:dyDescent="0.25">
      <c r="A21753" s="47">
        <v>43844</v>
      </c>
      <c r="B21753" s="45" t="str">
        <f t="shared" si="704"/>
        <v>January</v>
      </c>
      <c r="C21753" s="53">
        <f t="shared" si="705"/>
        <v>2020</v>
      </c>
      <c r="D21753" s="43" t="s">
        <v>122</v>
      </c>
      <c r="E21753" s="132">
        <v>10.4636</v>
      </c>
    </row>
    <row r="21754" spans="1:5" ht="13.8" x14ac:dyDescent="0.25">
      <c r="A21754" s="47">
        <v>43844</v>
      </c>
      <c r="B21754" s="45" t="str">
        <f t="shared" si="704"/>
        <v>January</v>
      </c>
      <c r="C21754" s="53">
        <f t="shared" si="705"/>
        <v>2020</v>
      </c>
      <c r="D21754" s="43" t="s">
        <v>123</v>
      </c>
      <c r="E21754" s="132">
        <v>10.334100000000001</v>
      </c>
    </row>
    <row r="21755" spans="1:5" ht="13.8" x14ac:dyDescent="0.25">
      <c r="A21755" s="47">
        <v>43844</v>
      </c>
      <c r="B21755" s="45" t="str">
        <f t="shared" si="704"/>
        <v>January</v>
      </c>
      <c r="C21755" s="53">
        <f t="shared" si="705"/>
        <v>2020</v>
      </c>
      <c r="D21755" s="43" t="s">
        <v>99</v>
      </c>
      <c r="E21755" s="132">
        <v>8.1319999999999997</v>
      </c>
    </row>
    <row r="21756" spans="1:5" ht="13.8" x14ac:dyDescent="0.25">
      <c r="A21756" s="47">
        <v>43844</v>
      </c>
      <c r="B21756" s="45" t="str">
        <f t="shared" si="704"/>
        <v>January</v>
      </c>
      <c r="C21756" s="53">
        <f t="shared" si="705"/>
        <v>2020</v>
      </c>
      <c r="D21756" s="43" t="s">
        <v>100</v>
      </c>
      <c r="E21756" s="132">
        <v>7.918000000000001</v>
      </c>
    </row>
    <row r="21757" spans="1:5" ht="13.8" x14ac:dyDescent="0.25">
      <c r="A21757" s="47">
        <v>43844</v>
      </c>
      <c r="B21757" s="45" t="str">
        <f t="shared" ref="B21757:B21818" si="706">TEXT(A21757,"mmmm")</f>
        <v>January</v>
      </c>
      <c r="C21757" s="53">
        <f t="shared" ref="C21757:C21818" si="707">YEAR(A21757)</f>
        <v>2020</v>
      </c>
      <c r="D21757" s="43" t="s">
        <v>101</v>
      </c>
      <c r="E21757" s="132">
        <v>7.5756000000000006</v>
      </c>
    </row>
    <row r="21758" spans="1:5" ht="13.8" x14ac:dyDescent="0.25">
      <c r="A21758" s="47">
        <v>43844</v>
      </c>
      <c r="B21758" s="45" t="str">
        <f t="shared" si="706"/>
        <v>January</v>
      </c>
      <c r="C21758" s="53">
        <f t="shared" si="707"/>
        <v>2020</v>
      </c>
      <c r="D21758" s="43" t="s">
        <v>124</v>
      </c>
      <c r="E21758" s="132">
        <v>7.5114000000000001</v>
      </c>
    </row>
    <row r="21759" spans="1:5" ht="13.8" x14ac:dyDescent="0.25">
      <c r="A21759" s="47">
        <v>43844</v>
      </c>
      <c r="B21759" s="45" t="str">
        <f t="shared" si="706"/>
        <v>January</v>
      </c>
      <c r="C21759" s="53">
        <f t="shared" si="707"/>
        <v>2020</v>
      </c>
      <c r="D21759" s="43" t="s">
        <v>125</v>
      </c>
      <c r="E21759" s="132">
        <v>6.7196000000000007</v>
      </c>
    </row>
    <row r="21760" spans="1:5" ht="13.8" x14ac:dyDescent="0.25">
      <c r="A21760" s="47">
        <v>43844</v>
      </c>
      <c r="B21760" s="45" t="str">
        <f t="shared" si="706"/>
        <v>January</v>
      </c>
      <c r="C21760" s="53">
        <f t="shared" si="707"/>
        <v>2020</v>
      </c>
      <c r="D21760" s="43" t="s">
        <v>126</v>
      </c>
      <c r="E21760" s="132">
        <v>7.1461000000000006</v>
      </c>
    </row>
    <row r="21761" spans="1:5" ht="13.8" x14ac:dyDescent="0.25">
      <c r="A21761" s="47">
        <v>43844</v>
      </c>
      <c r="B21761" s="45" t="str">
        <f t="shared" si="706"/>
        <v>January</v>
      </c>
      <c r="C21761" s="53">
        <f t="shared" si="707"/>
        <v>2020</v>
      </c>
      <c r="D21761" s="43" t="s">
        <v>127</v>
      </c>
      <c r="E21761" s="132">
        <v>7.0488</v>
      </c>
    </row>
    <row r="21762" spans="1:5" ht="13.8" x14ac:dyDescent="0.25">
      <c r="A21762" s="50">
        <v>43844</v>
      </c>
      <c r="B21762" s="45" t="str">
        <f t="shared" si="706"/>
        <v>January</v>
      </c>
      <c r="C21762" s="53">
        <f t="shared" si="707"/>
        <v>2020</v>
      </c>
      <c r="D21762" s="43" t="s">
        <v>105</v>
      </c>
      <c r="E21762" s="132">
        <v>5.2858000000000001</v>
      </c>
    </row>
    <row r="21763" spans="1:5" ht="13.8" x14ac:dyDescent="0.25">
      <c r="A21763" s="47">
        <v>43844</v>
      </c>
      <c r="B21763" s="45" t="str">
        <f t="shared" si="706"/>
        <v>January</v>
      </c>
      <c r="C21763" s="53">
        <f t="shared" si="707"/>
        <v>2020</v>
      </c>
      <c r="D21763" s="43" t="s">
        <v>128</v>
      </c>
      <c r="E21763" s="132">
        <v>7.1906000000000008</v>
      </c>
    </row>
    <row r="21764" spans="1:5" ht="13.8" x14ac:dyDescent="0.25">
      <c r="A21764" s="47">
        <v>43851</v>
      </c>
      <c r="B21764" s="45" t="str">
        <f t="shared" si="706"/>
        <v>January</v>
      </c>
      <c r="C21764" s="53">
        <f t="shared" si="707"/>
        <v>2020</v>
      </c>
      <c r="D21764" s="43" t="s">
        <v>131</v>
      </c>
    </row>
    <row r="21765" spans="1:5" ht="13.8" x14ac:dyDescent="0.25">
      <c r="A21765" s="47">
        <v>43851</v>
      </c>
      <c r="B21765" s="45" t="str">
        <f t="shared" si="706"/>
        <v>January</v>
      </c>
      <c r="C21765" s="53">
        <f t="shared" si="707"/>
        <v>2020</v>
      </c>
      <c r="D21765" s="43" t="s">
        <v>115</v>
      </c>
    </row>
    <row r="21766" spans="1:5" ht="13.8" x14ac:dyDescent="0.25">
      <c r="A21766" s="47">
        <v>43851</v>
      </c>
      <c r="B21766" s="45" t="str">
        <f t="shared" si="706"/>
        <v>January</v>
      </c>
      <c r="C21766" s="53">
        <f t="shared" si="707"/>
        <v>2020</v>
      </c>
      <c r="D21766" s="43" t="s">
        <v>95</v>
      </c>
    </row>
    <row r="21767" spans="1:5" ht="13.8" x14ac:dyDescent="0.25">
      <c r="A21767" s="47">
        <v>43851</v>
      </c>
      <c r="B21767" s="45" t="str">
        <f t="shared" si="706"/>
        <v>January</v>
      </c>
      <c r="C21767" s="53">
        <f t="shared" si="707"/>
        <v>2020</v>
      </c>
      <c r="D21767" s="43" t="s">
        <v>96</v>
      </c>
    </row>
    <row r="21768" spans="1:5" ht="13.8" x14ac:dyDescent="0.25">
      <c r="A21768" s="47">
        <v>43851</v>
      </c>
      <c r="B21768" s="45" t="str">
        <f t="shared" si="706"/>
        <v>January</v>
      </c>
      <c r="C21768" s="53">
        <f t="shared" si="707"/>
        <v>2020</v>
      </c>
      <c r="D21768" s="43" t="s">
        <v>97</v>
      </c>
    </row>
    <row r="21769" spans="1:5" ht="13.8" x14ac:dyDescent="0.25">
      <c r="A21769" s="47">
        <v>43851</v>
      </c>
      <c r="B21769" s="45" t="str">
        <f t="shared" si="706"/>
        <v>January</v>
      </c>
      <c r="C21769" s="53">
        <f t="shared" si="707"/>
        <v>2020</v>
      </c>
      <c r="D21769" s="43" t="s">
        <v>98</v>
      </c>
    </row>
    <row r="21770" spans="1:5" ht="15.6" x14ac:dyDescent="0.3">
      <c r="A21770" s="47">
        <v>43851</v>
      </c>
      <c r="B21770" s="45" t="str">
        <f t="shared" si="706"/>
        <v>January</v>
      </c>
      <c r="C21770" s="53">
        <f t="shared" si="707"/>
        <v>2020</v>
      </c>
      <c r="D21770" s="130" t="s">
        <v>136</v>
      </c>
      <c r="E21770" s="132">
        <v>19.218500000000002</v>
      </c>
    </row>
    <row r="21771" spans="1:5" ht="13.8" x14ac:dyDescent="0.25">
      <c r="A21771" s="47">
        <v>43851</v>
      </c>
      <c r="B21771" s="45" t="str">
        <f t="shared" si="706"/>
        <v>January</v>
      </c>
      <c r="C21771" s="53">
        <f t="shared" si="707"/>
        <v>2020</v>
      </c>
      <c r="D21771" s="43" t="s">
        <v>118</v>
      </c>
      <c r="E21771" s="132">
        <v>17.655749999999998</v>
      </c>
    </row>
    <row r="21772" spans="1:5" ht="13.8" x14ac:dyDescent="0.25">
      <c r="A21772" s="47">
        <v>43851</v>
      </c>
      <c r="B21772" s="45" t="str">
        <f t="shared" si="706"/>
        <v>January</v>
      </c>
      <c r="C21772" s="53">
        <f t="shared" si="707"/>
        <v>2020</v>
      </c>
      <c r="D21772" s="43" t="s">
        <v>102</v>
      </c>
      <c r="E21772" s="132">
        <v>17.423000000000002</v>
      </c>
    </row>
    <row r="21773" spans="1:5" ht="13.8" x14ac:dyDescent="0.25">
      <c r="A21773" s="47">
        <v>43851</v>
      </c>
      <c r="B21773" s="45" t="str">
        <f t="shared" si="706"/>
        <v>January</v>
      </c>
      <c r="C21773" s="53">
        <f t="shared" si="707"/>
        <v>2020</v>
      </c>
      <c r="D21773" s="43" t="s">
        <v>119</v>
      </c>
      <c r="E21773" s="132">
        <v>16.857749999999999</v>
      </c>
    </row>
    <row r="21774" spans="1:5" ht="13.8" x14ac:dyDescent="0.25">
      <c r="A21774" s="50">
        <v>43851</v>
      </c>
      <c r="B21774" s="45" t="str">
        <f t="shared" si="706"/>
        <v>January</v>
      </c>
      <c r="C21774" s="53">
        <f t="shared" si="707"/>
        <v>2020</v>
      </c>
      <c r="D21774" s="43" t="s">
        <v>120</v>
      </c>
      <c r="E21774" s="132">
        <v>15.993249999999998</v>
      </c>
    </row>
    <row r="21775" spans="1:5" ht="13.8" x14ac:dyDescent="0.25">
      <c r="A21775" s="47">
        <v>43851</v>
      </c>
      <c r="B21775" s="45" t="str">
        <f t="shared" si="706"/>
        <v>January</v>
      </c>
      <c r="C21775" s="53">
        <f t="shared" si="707"/>
        <v>2020</v>
      </c>
      <c r="D21775" s="43" t="s">
        <v>103</v>
      </c>
      <c r="E21775" s="132">
        <v>15.427999999999999</v>
      </c>
    </row>
    <row r="21776" spans="1:5" ht="13.8" x14ac:dyDescent="0.25">
      <c r="A21776" s="47">
        <v>43851</v>
      </c>
      <c r="B21776" s="45" t="str">
        <f t="shared" si="706"/>
        <v>January</v>
      </c>
      <c r="C21776" s="53">
        <f t="shared" si="707"/>
        <v>2020</v>
      </c>
      <c r="D21776" s="43" t="s">
        <v>116</v>
      </c>
      <c r="E21776" s="132">
        <v>9.4762500000000003</v>
      </c>
    </row>
    <row r="21777" spans="1:5" ht="13.8" x14ac:dyDescent="0.25">
      <c r="A21777" s="47">
        <v>43851</v>
      </c>
      <c r="B21777" s="45" t="str">
        <f t="shared" si="706"/>
        <v>January</v>
      </c>
      <c r="C21777" s="53">
        <f t="shared" si="707"/>
        <v>2020</v>
      </c>
      <c r="D21777" s="43" t="s">
        <v>104</v>
      </c>
      <c r="E21777" s="132">
        <v>12.018125</v>
      </c>
    </row>
    <row r="21778" spans="1:5" ht="13.8" x14ac:dyDescent="0.25">
      <c r="A21778" s="47">
        <v>43851</v>
      </c>
      <c r="B21778" s="45" t="str">
        <f t="shared" si="706"/>
        <v>January</v>
      </c>
      <c r="C21778" s="53">
        <f t="shared" si="707"/>
        <v>2020</v>
      </c>
      <c r="D21778" s="43" t="s">
        <v>121</v>
      </c>
      <c r="E21778" s="132">
        <v>11.428750000000001</v>
      </c>
    </row>
    <row r="21779" spans="1:5" ht="13.8" x14ac:dyDescent="0.25">
      <c r="A21779" s="47">
        <v>43851</v>
      </c>
      <c r="B21779" s="45" t="str">
        <f t="shared" si="706"/>
        <v>January</v>
      </c>
      <c r="C21779" s="53">
        <f t="shared" si="707"/>
        <v>2020</v>
      </c>
      <c r="D21779" s="43" t="s">
        <v>122</v>
      </c>
      <c r="E21779" s="132">
        <v>10.352499999999999</v>
      </c>
    </row>
    <row r="21780" spans="1:5" ht="13.8" x14ac:dyDescent="0.25">
      <c r="A21780" s="47">
        <v>43851</v>
      </c>
      <c r="B21780" s="45" t="str">
        <f t="shared" si="706"/>
        <v>January</v>
      </c>
      <c r="C21780" s="53">
        <f t="shared" si="707"/>
        <v>2020</v>
      </c>
      <c r="D21780" s="43" t="s">
        <v>123</v>
      </c>
      <c r="E21780" s="132">
        <v>10.224375</v>
      </c>
    </row>
    <row r="21781" spans="1:5" ht="13.8" x14ac:dyDescent="0.25">
      <c r="A21781" s="47">
        <v>43851</v>
      </c>
      <c r="B21781" s="45" t="str">
        <f t="shared" si="706"/>
        <v>January</v>
      </c>
      <c r="C21781" s="53">
        <f t="shared" si="707"/>
        <v>2020</v>
      </c>
      <c r="D21781" s="43" t="s">
        <v>99</v>
      </c>
      <c r="E21781" s="132">
        <v>8.4550000000000001</v>
      </c>
    </row>
    <row r="21782" spans="1:5" ht="13.8" x14ac:dyDescent="0.25">
      <c r="A21782" s="47">
        <v>43851</v>
      </c>
      <c r="B21782" s="45" t="str">
        <f t="shared" si="706"/>
        <v>January</v>
      </c>
      <c r="C21782" s="53">
        <f t="shared" si="707"/>
        <v>2020</v>
      </c>
      <c r="D21782" s="43" t="s">
        <v>100</v>
      </c>
      <c r="E21782" s="132">
        <v>8.2324999999999999</v>
      </c>
    </row>
    <row r="21783" spans="1:5" ht="13.8" x14ac:dyDescent="0.25">
      <c r="A21783" s="47">
        <v>43851</v>
      </c>
      <c r="B21783" s="45" t="str">
        <f t="shared" si="706"/>
        <v>January</v>
      </c>
      <c r="C21783" s="53">
        <f t="shared" si="707"/>
        <v>2020</v>
      </c>
      <c r="D21783" s="43" t="s">
        <v>101</v>
      </c>
      <c r="E21783" s="132">
        <v>7.8765000000000001</v>
      </c>
    </row>
    <row r="21784" spans="1:5" ht="13.8" x14ac:dyDescent="0.25">
      <c r="A21784" s="47">
        <v>43851</v>
      </c>
      <c r="B21784" s="45" t="str">
        <f t="shared" si="706"/>
        <v>January</v>
      </c>
      <c r="C21784" s="53">
        <f t="shared" si="707"/>
        <v>2020</v>
      </c>
      <c r="D21784" s="43" t="s">
        <v>124</v>
      </c>
      <c r="E21784" s="132">
        <v>7.8097499999999993</v>
      </c>
    </row>
    <row r="21785" spans="1:5" ht="13.8" x14ac:dyDescent="0.25">
      <c r="A21785" s="47">
        <v>43851</v>
      </c>
      <c r="B21785" s="45" t="str">
        <f t="shared" si="706"/>
        <v>January</v>
      </c>
      <c r="C21785" s="53">
        <f t="shared" si="707"/>
        <v>2020</v>
      </c>
      <c r="D21785" s="43" t="s">
        <v>125</v>
      </c>
      <c r="E21785" s="132">
        <v>6.9864999999999995</v>
      </c>
    </row>
    <row r="21786" spans="1:5" ht="13.8" x14ac:dyDescent="0.25">
      <c r="A21786" s="47">
        <v>43851</v>
      </c>
      <c r="B21786" s="45" t="str">
        <f t="shared" si="706"/>
        <v>January</v>
      </c>
      <c r="C21786" s="53">
        <f t="shared" si="707"/>
        <v>2020</v>
      </c>
      <c r="D21786" s="43" t="s">
        <v>126</v>
      </c>
      <c r="E21786" s="132">
        <v>7.4002500000000007</v>
      </c>
    </row>
    <row r="21787" spans="1:5" ht="13.8" x14ac:dyDescent="0.25">
      <c r="A21787" s="50">
        <v>43851</v>
      </c>
      <c r="B21787" s="45" t="str">
        <f t="shared" si="706"/>
        <v>January</v>
      </c>
      <c r="C21787" s="53">
        <f t="shared" si="707"/>
        <v>2020</v>
      </c>
      <c r="D21787" s="43" t="s">
        <v>127</v>
      </c>
      <c r="E21787" s="132">
        <v>7.2757499999999995</v>
      </c>
    </row>
    <row r="21788" spans="1:5" ht="13.8" x14ac:dyDescent="0.25">
      <c r="A21788" s="47">
        <v>43851</v>
      </c>
      <c r="B21788" s="45" t="str">
        <f t="shared" si="706"/>
        <v>January</v>
      </c>
      <c r="C21788" s="53">
        <f t="shared" si="707"/>
        <v>2020</v>
      </c>
      <c r="D21788" s="43" t="s">
        <v>105</v>
      </c>
      <c r="E21788" s="132">
        <v>5.4957500000000001</v>
      </c>
    </row>
    <row r="21789" spans="1:5" ht="13.8" x14ac:dyDescent="0.25">
      <c r="A21789" s="47">
        <v>43851</v>
      </c>
      <c r="B21789" s="45" t="str">
        <f t="shared" si="706"/>
        <v>January</v>
      </c>
      <c r="C21789" s="53">
        <f t="shared" si="707"/>
        <v>2020</v>
      </c>
      <c r="D21789" s="43" t="s">
        <v>128</v>
      </c>
      <c r="E21789" s="132">
        <v>7.3852500000000001</v>
      </c>
    </row>
    <row r="21790" spans="1:5" ht="13.8" x14ac:dyDescent="0.25">
      <c r="A21790" s="47">
        <v>43858</v>
      </c>
      <c r="B21790" s="45" t="str">
        <f t="shared" si="706"/>
        <v>January</v>
      </c>
      <c r="C21790" s="53">
        <f t="shared" si="707"/>
        <v>2020</v>
      </c>
      <c r="D21790" s="43" t="s">
        <v>131</v>
      </c>
    </row>
    <row r="21791" spans="1:5" ht="13.8" x14ac:dyDescent="0.25">
      <c r="A21791" s="47">
        <v>43858</v>
      </c>
      <c r="B21791" s="45" t="str">
        <f t="shared" si="706"/>
        <v>January</v>
      </c>
      <c r="C21791" s="53">
        <f t="shared" si="707"/>
        <v>2020</v>
      </c>
      <c r="D21791" s="43" t="s">
        <v>115</v>
      </c>
    </row>
    <row r="21792" spans="1:5" ht="13.8" x14ac:dyDescent="0.25">
      <c r="A21792" s="47">
        <v>43858</v>
      </c>
      <c r="B21792" s="45" t="str">
        <f t="shared" si="706"/>
        <v>January</v>
      </c>
      <c r="C21792" s="53">
        <f t="shared" si="707"/>
        <v>2020</v>
      </c>
      <c r="D21792" s="43" t="s">
        <v>95</v>
      </c>
    </row>
    <row r="21793" spans="1:5" ht="13.8" x14ac:dyDescent="0.25">
      <c r="A21793" s="47">
        <v>43858</v>
      </c>
      <c r="B21793" s="45" t="str">
        <f t="shared" si="706"/>
        <v>January</v>
      </c>
      <c r="C21793" s="53">
        <f t="shared" si="707"/>
        <v>2020</v>
      </c>
      <c r="D21793" s="43" t="s">
        <v>96</v>
      </c>
    </row>
    <row r="21794" spans="1:5" ht="13.8" x14ac:dyDescent="0.25">
      <c r="A21794" s="47">
        <v>43858</v>
      </c>
      <c r="B21794" s="45" t="str">
        <f t="shared" si="706"/>
        <v>January</v>
      </c>
      <c r="C21794" s="53">
        <f t="shared" si="707"/>
        <v>2020</v>
      </c>
      <c r="D21794" s="43" t="s">
        <v>97</v>
      </c>
    </row>
    <row r="21795" spans="1:5" ht="13.8" x14ac:dyDescent="0.25">
      <c r="A21795" s="47">
        <v>43858</v>
      </c>
      <c r="B21795" s="45" t="str">
        <f t="shared" si="706"/>
        <v>January</v>
      </c>
      <c r="C21795" s="53">
        <f t="shared" si="707"/>
        <v>2020</v>
      </c>
      <c r="D21795" s="43" t="s">
        <v>98</v>
      </c>
    </row>
    <row r="21796" spans="1:5" ht="15.6" x14ac:dyDescent="0.3">
      <c r="A21796" s="47">
        <v>43858</v>
      </c>
      <c r="B21796" s="45" t="str">
        <f t="shared" si="706"/>
        <v>January</v>
      </c>
      <c r="C21796" s="53">
        <f t="shared" si="707"/>
        <v>2020</v>
      </c>
      <c r="D21796" s="130" t="s">
        <v>136</v>
      </c>
      <c r="E21796" s="132">
        <v>18.8428</v>
      </c>
    </row>
    <row r="21797" spans="1:5" ht="13.8" x14ac:dyDescent="0.25">
      <c r="A21797" s="47">
        <v>43858</v>
      </c>
      <c r="B21797" s="45" t="str">
        <f t="shared" si="706"/>
        <v>January</v>
      </c>
      <c r="C21797" s="53">
        <f t="shared" si="707"/>
        <v>2020</v>
      </c>
      <c r="D21797" s="43" t="s">
        <v>118</v>
      </c>
      <c r="E21797" s="132">
        <v>17.310600000000001</v>
      </c>
    </row>
    <row r="21798" spans="1:5" ht="13.8" x14ac:dyDescent="0.25">
      <c r="A21798" s="47">
        <v>43858</v>
      </c>
      <c r="B21798" s="45" t="str">
        <f t="shared" si="706"/>
        <v>January</v>
      </c>
      <c r="C21798" s="53">
        <f t="shared" si="707"/>
        <v>2020</v>
      </c>
      <c r="D21798" s="43" t="s">
        <v>102</v>
      </c>
      <c r="E21798" s="132">
        <v>17.0824</v>
      </c>
    </row>
    <row r="21799" spans="1:5" ht="13.8" x14ac:dyDescent="0.25">
      <c r="A21799" s="50">
        <v>43858</v>
      </c>
      <c r="B21799" s="45" t="str">
        <f t="shared" si="706"/>
        <v>January</v>
      </c>
      <c r="C21799" s="53">
        <f t="shared" si="707"/>
        <v>2020</v>
      </c>
      <c r="D21799" s="43" t="s">
        <v>119</v>
      </c>
      <c r="E21799" s="132">
        <v>16.528200000000002</v>
      </c>
    </row>
    <row r="21800" spans="1:5" ht="13.8" x14ac:dyDescent="0.25">
      <c r="A21800" s="47">
        <v>43858</v>
      </c>
      <c r="B21800" s="45" t="str">
        <f t="shared" si="706"/>
        <v>January</v>
      </c>
      <c r="C21800" s="53">
        <f t="shared" si="707"/>
        <v>2020</v>
      </c>
      <c r="D21800" s="43" t="s">
        <v>120</v>
      </c>
      <c r="E21800" s="132">
        <v>15.6806</v>
      </c>
    </row>
    <row r="21801" spans="1:5" ht="13.8" x14ac:dyDescent="0.25">
      <c r="A21801" s="47">
        <v>43858</v>
      </c>
      <c r="B21801" s="45" t="str">
        <f t="shared" si="706"/>
        <v>January</v>
      </c>
      <c r="C21801" s="53">
        <f t="shared" si="707"/>
        <v>2020</v>
      </c>
      <c r="D21801" s="43" t="s">
        <v>103</v>
      </c>
      <c r="E21801" s="132">
        <v>15.126399999999999</v>
      </c>
    </row>
    <row r="21802" spans="1:5" ht="13.8" x14ac:dyDescent="0.25">
      <c r="A21802" s="47">
        <v>43858</v>
      </c>
      <c r="B21802" s="45" t="str">
        <f t="shared" si="706"/>
        <v>January</v>
      </c>
      <c r="C21802" s="53">
        <f t="shared" si="707"/>
        <v>2020</v>
      </c>
      <c r="D21802" s="43" t="s">
        <v>116</v>
      </c>
      <c r="E21802" s="132">
        <v>8.6981999999999999</v>
      </c>
    </row>
    <row r="21803" spans="1:5" ht="13.8" x14ac:dyDescent="0.25">
      <c r="A21803" s="47">
        <v>43858</v>
      </c>
      <c r="B21803" s="45" t="str">
        <f t="shared" si="706"/>
        <v>January</v>
      </c>
      <c r="C21803" s="53">
        <f t="shared" si="707"/>
        <v>2020</v>
      </c>
      <c r="D21803" s="43" t="s">
        <v>104</v>
      </c>
      <c r="E21803" s="132">
        <v>11.490500000000003</v>
      </c>
    </row>
    <row r="21804" spans="1:5" ht="13.8" x14ac:dyDescent="0.25">
      <c r="A21804" s="47">
        <v>43858</v>
      </c>
      <c r="B21804" s="45" t="str">
        <f t="shared" si="706"/>
        <v>January</v>
      </c>
      <c r="C21804" s="53">
        <f t="shared" si="707"/>
        <v>2020</v>
      </c>
      <c r="D21804" s="43" t="s">
        <v>121</v>
      </c>
      <c r="E21804" s="132">
        <v>10.927</v>
      </c>
    </row>
    <row r="21805" spans="1:5" ht="13.8" x14ac:dyDescent="0.25">
      <c r="A21805" s="47">
        <v>43858</v>
      </c>
      <c r="B21805" s="45" t="str">
        <f t="shared" si="706"/>
        <v>January</v>
      </c>
      <c r="C21805" s="53">
        <f t="shared" si="707"/>
        <v>2020</v>
      </c>
      <c r="D21805" s="43" t="s">
        <v>122</v>
      </c>
      <c r="E21805" s="132">
        <v>9.8979999999999997</v>
      </c>
    </row>
    <row r="21806" spans="1:5" ht="13.8" x14ac:dyDescent="0.25">
      <c r="A21806" s="47">
        <v>43858</v>
      </c>
      <c r="B21806" s="45" t="str">
        <f t="shared" si="706"/>
        <v>January</v>
      </c>
      <c r="C21806" s="53">
        <f t="shared" si="707"/>
        <v>2020</v>
      </c>
      <c r="D21806" s="43" t="s">
        <v>123</v>
      </c>
      <c r="E21806" s="132">
        <v>9.775500000000001</v>
      </c>
    </row>
    <row r="21807" spans="1:5" ht="13.8" x14ac:dyDescent="0.25">
      <c r="A21807" s="47">
        <v>43858</v>
      </c>
      <c r="B21807" s="45" t="str">
        <f t="shared" si="706"/>
        <v>January</v>
      </c>
      <c r="C21807" s="53">
        <f t="shared" si="707"/>
        <v>2020</v>
      </c>
      <c r="D21807" s="43" t="s">
        <v>99</v>
      </c>
      <c r="E21807" s="132">
        <v>7.9419999999999993</v>
      </c>
    </row>
    <row r="21808" spans="1:5" ht="13.8" x14ac:dyDescent="0.25">
      <c r="A21808" s="47">
        <v>43858</v>
      </c>
      <c r="B21808" s="45" t="str">
        <f t="shared" si="706"/>
        <v>January</v>
      </c>
      <c r="C21808" s="53">
        <f t="shared" si="707"/>
        <v>2020</v>
      </c>
      <c r="D21808" s="43" t="s">
        <v>100</v>
      </c>
      <c r="E21808" s="132">
        <v>7.7330000000000005</v>
      </c>
    </row>
    <row r="21809" spans="1:5" ht="13.8" x14ac:dyDescent="0.25">
      <c r="A21809" s="47">
        <v>43858</v>
      </c>
      <c r="B21809" s="45" t="str">
        <f t="shared" si="706"/>
        <v>January</v>
      </c>
      <c r="C21809" s="53">
        <f t="shared" si="707"/>
        <v>2020</v>
      </c>
      <c r="D21809" s="43" t="s">
        <v>101</v>
      </c>
      <c r="E21809" s="132">
        <v>7.3986000000000001</v>
      </c>
    </row>
    <row r="21810" spans="1:5" ht="13.8" x14ac:dyDescent="0.25">
      <c r="A21810" s="47">
        <v>43858</v>
      </c>
      <c r="B21810" s="45" t="str">
        <f t="shared" si="706"/>
        <v>January</v>
      </c>
      <c r="C21810" s="53">
        <f t="shared" si="707"/>
        <v>2020</v>
      </c>
      <c r="D21810" s="43" t="s">
        <v>124</v>
      </c>
      <c r="E21810" s="132">
        <v>7.3358999999999988</v>
      </c>
    </row>
    <row r="21811" spans="1:5" ht="13.8" x14ac:dyDescent="0.25">
      <c r="A21811" s="47">
        <v>43858</v>
      </c>
      <c r="B21811" s="45" t="str">
        <f t="shared" si="706"/>
        <v>January</v>
      </c>
      <c r="C21811" s="53">
        <f t="shared" si="707"/>
        <v>2020</v>
      </c>
      <c r="D21811" s="43" t="s">
        <v>125</v>
      </c>
      <c r="E21811" s="132">
        <v>6.5625999999999998</v>
      </c>
    </row>
    <row r="21812" spans="1:5" ht="13.8" x14ac:dyDescent="0.25">
      <c r="A21812" s="50">
        <v>43858</v>
      </c>
      <c r="B21812" s="45" t="str">
        <f t="shared" si="706"/>
        <v>January</v>
      </c>
      <c r="C21812" s="53">
        <f t="shared" si="707"/>
        <v>2020</v>
      </c>
      <c r="D21812" s="43" t="s">
        <v>126</v>
      </c>
      <c r="E21812" s="132">
        <v>6.9966000000000008</v>
      </c>
    </row>
    <row r="21813" spans="1:5" ht="13.8" x14ac:dyDescent="0.25">
      <c r="A21813" s="47">
        <v>43858</v>
      </c>
      <c r="B21813" s="45" t="str">
        <f t="shared" si="706"/>
        <v>January</v>
      </c>
      <c r="C21813" s="53">
        <f t="shared" si="707"/>
        <v>2020</v>
      </c>
      <c r="D21813" s="43" t="s">
        <v>127</v>
      </c>
      <c r="E21813" s="132">
        <v>6.9152999999999993</v>
      </c>
    </row>
    <row r="21814" spans="1:5" ht="13.8" x14ac:dyDescent="0.25">
      <c r="A21814" s="47">
        <v>43858</v>
      </c>
      <c r="B21814" s="45" t="str">
        <f t="shared" si="706"/>
        <v>January</v>
      </c>
      <c r="C21814" s="53">
        <f t="shared" si="707"/>
        <v>2020</v>
      </c>
      <c r="D21814" s="43" t="s">
        <v>105</v>
      </c>
      <c r="E21814" s="132">
        <v>5.1623000000000001</v>
      </c>
    </row>
    <row r="21815" spans="1:5" ht="13.8" x14ac:dyDescent="0.25">
      <c r="A21815" s="47">
        <v>43858</v>
      </c>
      <c r="B21815" s="45" t="str">
        <f t="shared" si="706"/>
        <v>January</v>
      </c>
      <c r="C21815" s="53">
        <f t="shared" si="707"/>
        <v>2020</v>
      </c>
      <c r="D21815" s="43" t="s">
        <v>128</v>
      </c>
      <c r="E21815" s="132">
        <v>7.0761000000000003</v>
      </c>
    </row>
    <row r="21816" spans="1:5" ht="13.8" x14ac:dyDescent="0.25">
      <c r="A21816" s="47">
        <v>43865</v>
      </c>
      <c r="B21816" s="45" t="str">
        <f t="shared" si="706"/>
        <v>February</v>
      </c>
      <c r="C21816" s="53">
        <f t="shared" si="707"/>
        <v>2020</v>
      </c>
      <c r="D21816" s="43" t="s">
        <v>131</v>
      </c>
    </row>
    <row r="21817" spans="1:5" ht="13.8" x14ac:dyDescent="0.25">
      <c r="A21817" s="47">
        <v>43865</v>
      </c>
      <c r="B21817" s="45" t="str">
        <f t="shared" si="706"/>
        <v>February</v>
      </c>
      <c r="C21817" s="53">
        <f t="shared" si="707"/>
        <v>2020</v>
      </c>
      <c r="D21817" s="43" t="s">
        <v>115</v>
      </c>
    </row>
    <row r="21818" spans="1:5" ht="13.8" x14ac:dyDescent="0.25">
      <c r="A21818" s="47">
        <v>43865</v>
      </c>
      <c r="B21818" s="45" t="str">
        <f t="shared" si="706"/>
        <v>February</v>
      </c>
      <c r="C21818" s="53">
        <f t="shared" si="707"/>
        <v>2020</v>
      </c>
      <c r="D21818" s="43" t="s">
        <v>95</v>
      </c>
    </row>
    <row r="21819" spans="1:5" ht="13.8" x14ac:dyDescent="0.25">
      <c r="A21819" s="47">
        <v>43865</v>
      </c>
      <c r="B21819" s="45" t="str">
        <f t="shared" ref="B21819:B21879" si="708">TEXT(A21819,"mmmm")</f>
        <v>February</v>
      </c>
      <c r="C21819" s="53">
        <f t="shared" ref="C21819:C21879" si="709">YEAR(A21819)</f>
        <v>2020</v>
      </c>
      <c r="D21819" s="43" t="s">
        <v>96</v>
      </c>
    </row>
    <row r="21820" spans="1:5" ht="13.8" x14ac:dyDescent="0.25">
      <c r="A21820" s="47">
        <v>43865</v>
      </c>
      <c r="B21820" s="45" t="str">
        <f t="shared" si="708"/>
        <v>February</v>
      </c>
      <c r="C21820" s="53">
        <f t="shared" si="709"/>
        <v>2020</v>
      </c>
      <c r="D21820" s="43" t="s">
        <v>97</v>
      </c>
    </row>
    <row r="21821" spans="1:5" ht="13.8" x14ac:dyDescent="0.25">
      <c r="A21821" s="47">
        <v>43865</v>
      </c>
      <c r="B21821" s="45" t="str">
        <f t="shared" si="708"/>
        <v>February</v>
      </c>
      <c r="C21821" s="53">
        <f t="shared" si="709"/>
        <v>2020</v>
      </c>
      <c r="D21821" s="43" t="s">
        <v>98</v>
      </c>
    </row>
    <row r="21822" spans="1:5" ht="15.6" x14ac:dyDescent="0.3">
      <c r="A21822" s="47">
        <v>43865</v>
      </c>
      <c r="B21822" s="45" t="str">
        <f t="shared" si="708"/>
        <v>February</v>
      </c>
      <c r="C21822" s="53">
        <f t="shared" si="709"/>
        <v>2020</v>
      </c>
      <c r="D21822" s="130" t="s">
        <v>136</v>
      </c>
      <c r="E21822" s="132">
        <v>17.744600000000002</v>
      </c>
    </row>
    <row r="21823" spans="1:5" ht="13.8" x14ac:dyDescent="0.25">
      <c r="A21823" s="47">
        <v>43865</v>
      </c>
      <c r="B21823" s="45" t="str">
        <f t="shared" si="708"/>
        <v>February</v>
      </c>
      <c r="C21823" s="53">
        <f t="shared" si="709"/>
        <v>2020</v>
      </c>
      <c r="D21823" s="43" t="s">
        <v>118</v>
      </c>
      <c r="E21823" s="132">
        <v>16.301699999999997</v>
      </c>
    </row>
    <row r="21824" spans="1:5" ht="13.8" x14ac:dyDescent="0.25">
      <c r="A21824" s="50">
        <v>43865</v>
      </c>
      <c r="B21824" s="45" t="str">
        <f t="shared" si="708"/>
        <v>February</v>
      </c>
      <c r="C21824" s="53">
        <f t="shared" si="709"/>
        <v>2020</v>
      </c>
      <c r="D21824" s="43" t="s">
        <v>102</v>
      </c>
      <c r="E21824" s="132">
        <v>16.0868</v>
      </c>
    </row>
    <row r="21825" spans="1:5" ht="13.8" x14ac:dyDescent="0.25">
      <c r="A21825" s="47">
        <v>43865</v>
      </c>
      <c r="B21825" s="45" t="str">
        <f t="shared" si="708"/>
        <v>February</v>
      </c>
      <c r="C21825" s="53">
        <f t="shared" si="709"/>
        <v>2020</v>
      </c>
      <c r="D21825" s="43" t="s">
        <v>119</v>
      </c>
      <c r="E21825" s="132">
        <v>15.5649</v>
      </c>
    </row>
    <row r="21826" spans="1:5" ht="13.8" x14ac:dyDescent="0.25">
      <c r="A21826" s="47">
        <v>43865</v>
      </c>
      <c r="B21826" s="45" t="str">
        <f t="shared" si="708"/>
        <v>February</v>
      </c>
      <c r="C21826" s="53">
        <f t="shared" si="709"/>
        <v>2020</v>
      </c>
      <c r="D21826" s="43" t="s">
        <v>120</v>
      </c>
      <c r="E21826" s="132">
        <v>14.766699999999998</v>
      </c>
    </row>
    <row r="21827" spans="1:5" ht="13.8" x14ac:dyDescent="0.25">
      <c r="A21827" s="47">
        <v>43865</v>
      </c>
      <c r="B21827" s="45" t="str">
        <f t="shared" si="708"/>
        <v>February</v>
      </c>
      <c r="C21827" s="53">
        <f t="shared" si="709"/>
        <v>2020</v>
      </c>
      <c r="D21827" s="43" t="s">
        <v>103</v>
      </c>
      <c r="E21827" s="132">
        <v>14.244799999999998</v>
      </c>
    </row>
    <row r="21828" spans="1:5" ht="13.8" x14ac:dyDescent="0.25">
      <c r="A21828" s="47">
        <v>43865</v>
      </c>
      <c r="B21828" s="45" t="str">
        <f t="shared" si="708"/>
        <v>February</v>
      </c>
      <c r="C21828" s="53">
        <f t="shared" si="709"/>
        <v>2020</v>
      </c>
      <c r="D21828" s="43" t="s">
        <v>116</v>
      </c>
      <c r="E21828" s="132">
        <v>8.1395999999999997</v>
      </c>
    </row>
    <row r="21829" spans="1:5" ht="13.8" x14ac:dyDescent="0.25">
      <c r="A21829" s="47">
        <v>43865</v>
      </c>
      <c r="B21829" s="45" t="str">
        <f t="shared" si="708"/>
        <v>February</v>
      </c>
      <c r="C21829" s="53">
        <f t="shared" si="709"/>
        <v>2020</v>
      </c>
      <c r="D21829" s="43" t="s">
        <v>104</v>
      </c>
      <c r="E21829" s="132">
        <v>10.787000000000001</v>
      </c>
    </row>
    <row r="21830" spans="1:5" ht="13.8" x14ac:dyDescent="0.25">
      <c r="A21830" s="47">
        <v>43865</v>
      </c>
      <c r="B21830" s="45" t="str">
        <f t="shared" si="708"/>
        <v>February</v>
      </c>
      <c r="C21830" s="53">
        <f t="shared" si="709"/>
        <v>2020</v>
      </c>
      <c r="D21830" s="43" t="s">
        <v>121</v>
      </c>
      <c r="E21830" s="132">
        <v>10.257999999999999</v>
      </c>
    </row>
    <row r="21831" spans="1:5" ht="13.8" x14ac:dyDescent="0.25">
      <c r="A21831" s="47">
        <v>43865</v>
      </c>
      <c r="B21831" s="45" t="str">
        <f t="shared" si="708"/>
        <v>February</v>
      </c>
      <c r="C21831" s="53">
        <f t="shared" si="709"/>
        <v>2020</v>
      </c>
      <c r="D21831" s="43" t="s">
        <v>122</v>
      </c>
      <c r="E21831" s="132">
        <v>9.2919999999999998</v>
      </c>
    </row>
    <row r="21832" spans="1:5" ht="13.8" x14ac:dyDescent="0.25">
      <c r="A21832" s="47">
        <v>43865</v>
      </c>
      <c r="B21832" s="45" t="str">
        <f t="shared" si="708"/>
        <v>February</v>
      </c>
      <c r="C21832" s="53">
        <f t="shared" si="709"/>
        <v>2020</v>
      </c>
      <c r="D21832" s="43" t="s">
        <v>123</v>
      </c>
      <c r="E21832" s="132">
        <v>9.1769999999999996</v>
      </c>
    </row>
    <row r="21833" spans="1:5" ht="13.8" x14ac:dyDescent="0.25">
      <c r="A21833" s="47">
        <v>43865</v>
      </c>
      <c r="B21833" s="45" t="str">
        <f t="shared" si="708"/>
        <v>February</v>
      </c>
      <c r="C21833" s="53">
        <f t="shared" si="709"/>
        <v>2020</v>
      </c>
      <c r="D21833" s="43" t="s">
        <v>99</v>
      </c>
      <c r="E21833" s="132">
        <v>7.5619999999999994</v>
      </c>
    </row>
    <row r="21834" spans="1:5" ht="13.8" x14ac:dyDescent="0.25">
      <c r="A21834" s="47">
        <v>43865</v>
      </c>
      <c r="B21834" s="45" t="str">
        <f t="shared" si="708"/>
        <v>February</v>
      </c>
      <c r="C21834" s="53">
        <f t="shared" si="709"/>
        <v>2020</v>
      </c>
      <c r="D21834" s="43" t="s">
        <v>100</v>
      </c>
      <c r="E21834" s="132">
        <v>7.3630000000000004</v>
      </c>
    </row>
    <row r="21835" spans="1:5" ht="13.8" x14ac:dyDescent="0.25">
      <c r="A21835" s="47">
        <v>43865</v>
      </c>
      <c r="B21835" s="45" t="str">
        <f t="shared" si="708"/>
        <v>February</v>
      </c>
      <c r="C21835" s="53">
        <f t="shared" si="709"/>
        <v>2020</v>
      </c>
      <c r="D21835" s="43" t="s">
        <v>101</v>
      </c>
      <c r="E21835" s="132">
        <v>7.0446</v>
      </c>
    </row>
    <row r="21836" spans="1:5" ht="13.8" x14ac:dyDescent="0.25">
      <c r="A21836" s="47">
        <v>43865</v>
      </c>
      <c r="B21836" s="45" t="str">
        <f t="shared" si="708"/>
        <v>February</v>
      </c>
      <c r="C21836" s="53">
        <f t="shared" si="709"/>
        <v>2020</v>
      </c>
      <c r="D21836" s="43" t="s">
        <v>124</v>
      </c>
      <c r="E21836" s="132">
        <v>6.9848999999999997</v>
      </c>
    </row>
    <row r="21837" spans="1:5" ht="13.8" x14ac:dyDescent="0.25">
      <c r="A21837" s="50">
        <v>43865</v>
      </c>
      <c r="B21837" s="45" t="str">
        <f t="shared" si="708"/>
        <v>February</v>
      </c>
      <c r="C21837" s="53">
        <f t="shared" si="709"/>
        <v>2020</v>
      </c>
      <c r="D21837" s="43" t="s">
        <v>125</v>
      </c>
      <c r="E21837" s="132">
        <v>6.2485999999999997</v>
      </c>
    </row>
    <row r="21838" spans="1:5" ht="13.8" x14ac:dyDescent="0.25">
      <c r="A21838" s="47">
        <v>43865</v>
      </c>
      <c r="B21838" s="45" t="str">
        <f t="shared" si="708"/>
        <v>February</v>
      </c>
      <c r="C21838" s="53">
        <f t="shared" si="709"/>
        <v>2020</v>
      </c>
      <c r="D21838" s="43" t="s">
        <v>126</v>
      </c>
      <c r="E21838" s="132">
        <v>6.6975999999999996</v>
      </c>
    </row>
    <row r="21839" spans="1:5" ht="13.8" x14ac:dyDescent="0.25">
      <c r="A21839" s="47">
        <v>43865</v>
      </c>
      <c r="B21839" s="45" t="str">
        <f t="shared" si="708"/>
        <v>February</v>
      </c>
      <c r="C21839" s="53">
        <f t="shared" si="709"/>
        <v>2020</v>
      </c>
      <c r="D21839" s="43" t="s">
        <v>127</v>
      </c>
      <c r="E21839" s="132">
        <v>6.648299999999999</v>
      </c>
    </row>
    <row r="21840" spans="1:5" ht="13.8" x14ac:dyDescent="0.25">
      <c r="A21840" s="47">
        <v>43865</v>
      </c>
      <c r="B21840" s="45" t="str">
        <f t="shared" si="708"/>
        <v>February</v>
      </c>
      <c r="C21840" s="53">
        <f t="shared" si="709"/>
        <v>2020</v>
      </c>
      <c r="D21840" s="43" t="s">
        <v>105</v>
      </c>
      <c r="E21840" s="132">
        <v>4.9153000000000002</v>
      </c>
    </row>
    <row r="21841" spans="1:5" ht="13.8" x14ac:dyDescent="0.25">
      <c r="A21841" s="47">
        <v>43865</v>
      </c>
      <c r="B21841" s="45" t="str">
        <f t="shared" si="708"/>
        <v>February</v>
      </c>
      <c r="C21841" s="53">
        <f t="shared" si="709"/>
        <v>2020</v>
      </c>
      <c r="D21841" s="43" t="s">
        <v>128</v>
      </c>
      <c r="E21841" s="132">
        <v>6.8471000000000002</v>
      </c>
    </row>
    <row r="21842" spans="1:5" ht="13.8" x14ac:dyDescent="0.25">
      <c r="A21842" s="47">
        <v>43872</v>
      </c>
      <c r="B21842" s="45" t="str">
        <f t="shared" si="708"/>
        <v>February</v>
      </c>
      <c r="C21842" s="53">
        <f t="shared" si="709"/>
        <v>2020</v>
      </c>
      <c r="D21842" s="43" t="s">
        <v>131</v>
      </c>
    </row>
    <row r="21843" spans="1:5" ht="13.8" x14ac:dyDescent="0.25">
      <c r="A21843" s="47">
        <v>43872</v>
      </c>
      <c r="B21843" s="45" t="str">
        <f t="shared" si="708"/>
        <v>February</v>
      </c>
      <c r="C21843" s="53">
        <f t="shared" si="709"/>
        <v>2020</v>
      </c>
      <c r="D21843" s="43" t="s">
        <v>115</v>
      </c>
    </row>
    <row r="21844" spans="1:5" ht="13.8" x14ac:dyDescent="0.25">
      <c r="A21844" s="47">
        <v>43872</v>
      </c>
      <c r="B21844" s="45" t="str">
        <f t="shared" si="708"/>
        <v>February</v>
      </c>
      <c r="C21844" s="53">
        <f t="shared" si="709"/>
        <v>2020</v>
      </c>
      <c r="D21844" s="43" t="s">
        <v>95</v>
      </c>
    </row>
    <row r="21845" spans="1:5" ht="13.8" x14ac:dyDescent="0.25">
      <c r="A21845" s="47">
        <v>43872</v>
      </c>
      <c r="B21845" s="45" t="str">
        <f t="shared" si="708"/>
        <v>February</v>
      </c>
      <c r="C21845" s="53">
        <f t="shared" si="709"/>
        <v>2020</v>
      </c>
      <c r="D21845" s="43" t="s">
        <v>96</v>
      </c>
    </row>
    <row r="21846" spans="1:5" ht="13.8" x14ac:dyDescent="0.25">
      <c r="A21846" s="47">
        <v>43872</v>
      </c>
      <c r="B21846" s="45" t="str">
        <f t="shared" si="708"/>
        <v>February</v>
      </c>
      <c r="C21846" s="53">
        <f t="shared" si="709"/>
        <v>2020</v>
      </c>
      <c r="D21846" s="43" t="s">
        <v>97</v>
      </c>
    </row>
    <row r="21847" spans="1:5" ht="13.8" x14ac:dyDescent="0.25">
      <c r="A21847" s="47">
        <v>43872</v>
      </c>
      <c r="B21847" s="45" t="str">
        <f t="shared" si="708"/>
        <v>February</v>
      </c>
      <c r="C21847" s="53">
        <f t="shared" si="709"/>
        <v>2020</v>
      </c>
      <c r="D21847" s="43" t="s">
        <v>98</v>
      </c>
    </row>
    <row r="21848" spans="1:5" ht="15.6" x14ac:dyDescent="0.3">
      <c r="A21848" s="47">
        <v>43872</v>
      </c>
      <c r="B21848" s="45" t="str">
        <f t="shared" si="708"/>
        <v>February</v>
      </c>
      <c r="C21848" s="53">
        <f t="shared" si="709"/>
        <v>2020</v>
      </c>
      <c r="D21848" s="130" t="s">
        <v>136</v>
      </c>
      <c r="E21848" s="132">
        <v>17.108800000000002</v>
      </c>
    </row>
    <row r="21849" spans="1:5" ht="13.8" x14ac:dyDescent="0.25">
      <c r="A21849" s="50">
        <v>43872</v>
      </c>
      <c r="B21849" s="45" t="str">
        <f t="shared" si="708"/>
        <v>February</v>
      </c>
      <c r="C21849" s="53">
        <f t="shared" si="709"/>
        <v>2020</v>
      </c>
      <c r="D21849" s="43" t="s">
        <v>118</v>
      </c>
      <c r="E21849" s="132">
        <v>15.717599999999999</v>
      </c>
    </row>
    <row r="21850" spans="1:5" ht="13.8" x14ac:dyDescent="0.25">
      <c r="A21850" s="47">
        <v>43872</v>
      </c>
      <c r="B21850" s="45" t="str">
        <f t="shared" si="708"/>
        <v>February</v>
      </c>
      <c r="C21850" s="53">
        <f t="shared" si="709"/>
        <v>2020</v>
      </c>
      <c r="D21850" s="43" t="s">
        <v>102</v>
      </c>
      <c r="E21850" s="132">
        <v>15.510399999999999</v>
      </c>
    </row>
    <row r="21851" spans="1:5" ht="13.8" x14ac:dyDescent="0.25">
      <c r="A21851" s="47">
        <v>43872</v>
      </c>
      <c r="B21851" s="45" t="str">
        <f t="shared" si="708"/>
        <v>February</v>
      </c>
      <c r="C21851" s="53">
        <f t="shared" si="709"/>
        <v>2020</v>
      </c>
      <c r="D21851" s="43" t="s">
        <v>119</v>
      </c>
      <c r="E21851" s="132">
        <v>15.007200000000001</v>
      </c>
    </row>
    <row r="21852" spans="1:5" ht="13.8" x14ac:dyDescent="0.25">
      <c r="A21852" s="47">
        <v>43872</v>
      </c>
      <c r="B21852" s="45" t="str">
        <f t="shared" si="708"/>
        <v>February</v>
      </c>
      <c r="C21852" s="53">
        <f t="shared" si="709"/>
        <v>2020</v>
      </c>
      <c r="D21852" s="43" t="s">
        <v>120</v>
      </c>
      <c r="E21852" s="132">
        <v>14.2376</v>
      </c>
    </row>
    <row r="21853" spans="1:5" ht="13.8" x14ac:dyDescent="0.25">
      <c r="A21853" s="47">
        <v>43872</v>
      </c>
      <c r="B21853" s="45" t="str">
        <f t="shared" si="708"/>
        <v>February</v>
      </c>
      <c r="C21853" s="53">
        <f t="shared" si="709"/>
        <v>2020</v>
      </c>
      <c r="D21853" s="43" t="s">
        <v>103</v>
      </c>
      <c r="E21853" s="132">
        <v>13.734399999999999</v>
      </c>
    </row>
    <row r="21854" spans="1:5" ht="13.8" x14ac:dyDescent="0.25">
      <c r="A21854" s="47">
        <v>43872</v>
      </c>
      <c r="B21854" s="45" t="str">
        <f t="shared" si="708"/>
        <v>February</v>
      </c>
      <c r="C21854" s="53">
        <f t="shared" si="709"/>
        <v>2020</v>
      </c>
      <c r="D21854" s="43" t="s">
        <v>116</v>
      </c>
      <c r="E21854" s="132">
        <v>7.6608000000000001</v>
      </c>
    </row>
    <row r="21855" spans="1:5" ht="13.8" x14ac:dyDescent="0.25">
      <c r="A21855" s="47">
        <v>43872</v>
      </c>
      <c r="B21855" s="45" t="str">
        <f t="shared" si="708"/>
        <v>February</v>
      </c>
      <c r="C21855" s="53">
        <f t="shared" si="709"/>
        <v>2020</v>
      </c>
      <c r="D21855" s="43" t="s">
        <v>104</v>
      </c>
      <c r="E21855" s="132">
        <v>9.8490000000000002</v>
      </c>
    </row>
    <row r="21856" spans="1:5" ht="13.8" x14ac:dyDescent="0.25">
      <c r="A21856" s="47">
        <v>43872</v>
      </c>
      <c r="B21856" s="45" t="str">
        <f t="shared" si="708"/>
        <v>February</v>
      </c>
      <c r="C21856" s="53">
        <f t="shared" si="709"/>
        <v>2020</v>
      </c>
      <c r="D21856" s="43" t="s">
        <v>121</v>
      </c>
      <c r="E21856" s="132">
        <v>9.3659999999999997</v>
      </c>
    </row>
    <row r="21857" spans="1:5" ht="13.8" x14ac:dyDescent="0.25">
      <c r="A21857" s="47">
        <v>43872</v>
      </c>
      <c r="B21857" s="45" t="str">
        <f t="shared" si="708"/>
        <v>February</v>
      </c>
      <c r="C21857" s="53">
        <f t="shared" si="709"/>
        <v>2020</v>
      </c>
      <c r="D21857" s="43" t="s">
        <v>122</v>
      </c>
      <c r="E21857" s="132">
        <v>8.484</v>
      </c>
    </row>
    <row r="21858" spans="1:5" ht="13.8" x14ac:dyDescent="0.25">
      <c r="A21858" s="47">
        <v>43872</v>
      </c>
      <c r="B21858" s="45" t="str">
        <f t="shared" si="708"/>
        <v>February</v>
      </c>
      <c r="C21858" s="53">
        <f t="shared" si="709"/>
        <v>2020</v>
      </c>
      <c r="D21858" s="43" t="s">
        <v>123</v>
      </c>
      <c r="E21858" s="132">
        <v>8.3790000000000013</v>
      </c>
    </row>
    <row r="21859" spans="1:5" ht="13.8" x14ac:dyDescent="0.25">
      <c r="A21859" s="47">
        <v>43872</v>
      </c>
      <c r="B21859" s="45" t="str">
        <f t="shared" si="708"/>
        <v>February</v>
      </c>
      <c r="C21859" s="53">
        <f t="shared" si="709"/>
        <v>2020</v>
      </c>
      <c r="D21859" s="43" t="s">
        <v>99</v>
      </c>
      <c r="E21859" s="132">
        <v>6.9919999999999991</v>
      </c>
    </row>
    <row r="21860" spans="1:5" ht="13.8" x14ac:dyDescent="0.25">
      <c r="A21860" s="47">
        <v>43872</v>
      </c>
      <c r="B21860" s="45" t="str">
        <f t="shared" si="708"/>
        <v>February</v>
      </c>
      <c r="C21860" s="53">
        <f t="shared" si="709"/>
        <v>2020</v>
      </c>
      <c r="D21860" s="43" t="s">
        <v>100</v>
      </c>
      <c r="E21860" s="132">
        <v>6.8080000000000007</v>
      </c>
    </row>
    <row r="21861" spans="1:5" ht="13.8" x14ac:dyDescent="0.25">
      <c r="A21861" s="47">
        <v>43872</v>
      </c>
      <c r="B21861" s="45" t="str">
        <f t="shared" si="708"/>
        <v>February</v>
      </c>
      <c r="C21861" s="53">
        <f t="shared" si="709"/>
        <v>2020</v>
      </c>
      <c r="D21861" s="43" t="s">
        <v>101</v>
      </c>
      <c r="E21861" s="132">
        <v>6.5136000000000003</v>
      </c>
    </row>
    <row r="21862" spans="1:5" ht="13.8" x14ac:dyDescent="0.25">
      <c r="A21862" s="50">
        <v>43872</v>
      </c>
      <c r="B21862" s="45" t="str">
        <f t="shared" si="708"/>
        <v>February</v>
      </c>
      <c r="C21862" s="53">
        <f t="shared" si="709"/>
        <v>2020</v>
      </c>
      <c r="D21862" s="43" t="s">
        <v>124</v>
      </c>
      <c r="E21862" s="132">
        <v>6.4583999999999993</v>
      </c>
    </row>
    <row r="21863" spans="1:5" ht="13.8" x14ac:dyDescent="0.25">
      <c r="A21863" s="47">
        <v>43872</v>
      </c>
      <c r="B21863" s="45" t="str">
        <f t="shared" si="708"/>
        <v>February</v>
      </c>
      <c r="C21863" s="53">
        <f t="shared" si="709"/>
        <v>2020</v>
      </c>
      <c r="D21863" s="43" t="s">
        <v>125</v>
      </c>
      <c r="E21863" s="132">
        <v>5.7775999999999996</v>
      </c>
    </row>
    <row r="21864" spans="1:5" ht="13.8" x14ac:dyDescent="0.25">
      <c r="A21864" s="47">
        <v>43872</v>
      </c>
      <c r="B21864" s="45" t="str">
        <f t="shared" si="708"/>
        <v>February</v>
      </c>
      <c r="C21864" s="53">
        <f t="shared" si="709"/>
        <v>2020</v>
      </c>
      <c r="D21864" s="43" t="s">
        <v>126</v>
      </c>
      <c r="E21864" s="132">
        <v>6.2491000000000012</v>
      </c>
    </row>
    <row r="21865" spans="1:5" ht="13.8" x14ac:dyDescent="0.25">
      <c r="A21865" s="47">
        <v>43872</v>
      </c>
      <c r="B21865" s="45" t="str">
        <f t="shared" si="708"/>
        <v>February</v>
      </c>
      <c r="C21865" s="53">
        <f t="shared" si="709"/>
        <v>2020</v>
      </c>
      <c r="D21865" s="43" t="s">
        <v>127</v>
      </c>
      <c r="E21865" s="132">
        <v>6.2477999999999998</v>
      </c>
    </row>
    <row r="21866" spans="1:5" ht="13.8" x14ac:dyDescent="0.25">
      <c r="A21866" s="47">
        <v>43872</v>
      </c>
      <c r="B21866" s="45" t="str">
        <f t="shared" si="708"/>
        <v>February</v>
      </c>
      <c r="C21866" s="53">
        <f t="shared" si="709"/>
        <v>2020</v>
      </c>
      <c r="D21866" s="43" t="s">
        <v>105</v>
      </c>
      <c r="E21866" s="132">
        <v>4.5448000000000004</v>
      </c>
    </row>
    <row r="21867" spans="1:5" ht="13.8" x14ac:dyDescent="0.25">
      <c r="A21867" s="47">
        <v>43872</v>
      </c>
      <c r="B21867" s="45" t="str">
        <f t="shared" si="708"/>
        <v>February</v>
      </c>
      <c r="C21867" s="53">
        <f t="shared" si="709"/>
        <v>2020</v>
      </c>
      <c r="D21867" s="43" t="s">
        <v>128</v>
      </c>
      <c r="E21867" s="132">
        <v>6.5036000000000005</v>
      </c>
    </row>
    <row r="21868" spans="1:5" ht="13.8" x14ac:dyDescent="0.25">
      <c r="A21868" s="47">
        <v>43879</v>
      </c>
      <c r="B21868" s="45" t="str">
        <f t="shared" si="708"/>
        <v>February</v>
      </c>
      <c r="C21868" s="53">
        <f t="shared" si="709"/>
        <v>2020</v>
      </c>
      <c r="D21868" s="43" t="s">
        <v>131</v>
      </c>
    </row>
    <row r="21869" spans="1:5" ht="13.8" x14ac:dyDescent="0.25">
      <c r="A21869" s="47">
        <v>43879</v>
      </c>
      <c r="B21869" s="45" t="str">
        <f t="shared" si="708"/>
        <v>February</v>
      </c>
      <c r="C21869" s="53">
        <f t="shared" si="709"/>
        <v>2020</v>
      </c>
      <c r="D21869" s="43" t="s">
        <v>115</v>
      </c>
    </row>
    <row r="21870" spans="1:5" ht="13.8" x14ac:dyDescent="0.25">
      <c r="A21870" s="47">
        <v>43879</v>
      </c>
      <c r="B21870" s="45" t="str">
        <f t="shared" si="708"/>
        <v>February</v>
      </c>
      <c r="C21870" s="53">
        <f t="shared" si="709"/>
        <v>2020</v>
      </c>
      <c r="D21870" s="43" t="s">
        <v>95</v>
      </c>
    </row>
    <row r="21871" spans="1:5" ht="13.8" x14ac:dyDescent="0.25">
      <c r="A21871" s="47">
        <v>43879</v>
      </c>
      <c r="B21871" s="45" t="str">
        <f t="shared" si="708"/>
        <v>February</v>
      </c>
      <c r="C21871" s="53">
        <f t="shared" si="709"/>
        <v>2020</v>
      </c>
      <c r="D21871" s="43" t="s">
        <v>96</v>
      </c>
    </row>
    <row r="21872" spans="1:5" ht="13.8" x14ac:dyDescent="0.25">
      <c r="A21872" s="47">
        <v>43879</v>
      </c>
      <c r="B21872" s="45" t="str">
        <f t="shared" si="708"/>
        <v>February</v>
      </c>
      <c r="C21872" s="53">
        <f t="shared" si="709"/>
        <v>2020</v>
      </c>
      <c r="D21872" s="43" t="s">
        <v>97</v>
      </c>
    </row>
    <row r="21873" spans="1:5" ht="13.8" x14ac:dyDescent="0.25">
      <c r="A21873" s="47">
        <v>43879</v>
      </c>
      <c r="B21873" s="45" t="str">
        <f t="shared" si="708"/>
        <v>February</v>
      </c>
      <c r="C21873" s="53">
        <f t="shared" si="709"/>
        <v>2020</v>
      </c>
      <c r="D21873" s="43" t="s">
        <v>98</v>
      </c>
    </row>
    <row r="21874" spans="1:5" ht="15.6" x14ac:dyDescent="0.3">
      <c r="A21874" s="50">
        <v>43879</v>
      </c>
      <c r="B21874" s="45" t="str">
        <f t="shared" si="708"/>
        <v>February</v>
      </c>
      <c r="C21874" s="53">
        <f t="shared" si="709"/>
        <v>2020</v>
      </c>
      <c r="D21874" s="130" t="s">
        <v>136</v>
      </c>
      <c r="E21874" s="132">
        <v>16.877600000000001</v>
      </c>
    </row>
    <row r="21875" spans="1:5" ht="13.8" x14ac:dyDescent="0.25">
      <c r="A21875" s="47">
        <v>43879</v>
      </c>
      <c r="B21875" s="45" t="str">
        <f t="shared" si="708"/>
        <v>February</v>
      </c>
      <c r="C21875" s="53">
        <f t="shared" si="709"/>
        <v>2020</v>
      </c>
      <c r="D21875" s="43" t="s">
        <v>118</v>
      </c>
      <c r="E21875" s="132">
        <v>15.5052</v>
      </c>
    </row>
    <row r="21876" spans="1:5" ht="13.8" x14ac:dyDescent="0.25">
      <c r="A21876" s="47">
        <v>43879</v>
      </c>
      <c r="B21876" s="45" t="str">
        <f t="shared" si="708"/>
        <v>February</v>
      </c>
      <c r="C21876" s="53">
        <f t="shared" si="709"/>
        <v>2020</v>
      </c>
      <c r="D21876" s="43" t="s">
        <v>102</v>
      </c>
      <c r="E21876" s="132">
        <v>15.300800000000002</v>
      </c>
    </row>
    <row r="21877" spans="1:5" ht="13.8" x14ac:dyDescent="0.25">
      <c r="A21877" s="47">
        <v>43879</v>
      </c>
      <c r="B21877" s="45" t="str">
        <f t="shared" si="708"/>
        <v>February</v>
      </c>
      <c r="C21877" s="53">
        <f t="shared" si="709"/>
        <v>2020</v>
      </c>
      <c r="D21877" s="43" t="s">
        <v>119</v>
      </c>
      <c r="E21877" s="132">
        <v>14.804400000000001</v>
      </c>
    </row>
    <row r="21878" spans="1:5" ht="13.8" x14ac:dyDescent="0.25">
      <c r="A21878" s="47">
        <v>43879</v>
      </c>
      <c r="B21878" s="45" t="str">
        <f t="shared" si="708"/>
        <v>February</v>
      </c>
      <c r="C21878" s="53">
        <f t="shared" si="709"/>
        <v>2020</v>
      </c>
      <c r="D21878" s="43" t="s">
        <v>120</v>
      </c>
      <c r="E21878" s="132">
        <v>14.045199999999999</v>
      </c>
    </row>
    <row r="21879" spans="1:5" ht="13.8" x14ac:dyDescent="0.25">
      <c r="A21879" s="47">
        <v>43879</v>
      </c>
      <c r="B21879" s="45" t="str">
        <f t="shared" si="708"/>
        <v>February</v>
      </c>
      <c r="C21879" s="53">
        <f t="shared" si="709"/>
        <v>2020</v>
      </c>
      <c r="D21879" s="43" t="s">
        <v>103</v>
      </c>
      <c r="E21879" s="132">
        <v>13.548799999999998</v>
      </c>
    </row>
    <row r="21880" spans="1:5" ht="13.8" x14ac:dyDescent="0.25">
      <c r="A21880" s="47">
        <v>43879</v>
      </c>
      <c r="B21880" s="45" t="str">
        <f t="shared" ref="B21880:B21941" si="710">TEXT(A21880,"mmmm")</f>
        <v>February</v>
      </c>
      <c r="C21880" s="53">
        <f t="shared" ref="C21880:C21941" si="711">YEAR(A21880)</f>
        <v>2020</v>
      </c>
      <c r="D21880" s="43" t="s">
        <v>116</v>
      </c>
      <c r="E21880" s="132">
        <v>7.5810000000000004</v>
      </c>
    </row>
    <row r="21881" spans="1:5" ht="13.8" x14ac:dyDescent="0.25">
      <c r="A21881" s="47">
        <v>43879</v>
      </c>
      <c r="B21881" s="45" t="str">
        <f t="shared" si="710"/>
        <v>February</v>
      </c>
      <c r="C21881" s="53">
        <f t="shared" si="711"/>
        <v>2020</v>
      </c>
      <c r="D21881" s="43" t="s">
        <v>104</v>
      </c>
      <c r="E21881" s="132">
        <v>9.7552000000000003</v>
      </c>
    </row>
    <row r="21882" spans="1:5" ht="13.8" x14ac:dyDescent="0.25">
      <c r="A21882" s="47">
        <v>43879</v>
      </c>
      <c r="B21882" s="45" t="str">
        <f t="shared" si="710"/>
        <v>February</v>
      </c>
      <c r="C21882" s="53">
        <f t="shared" si="711"/>
        <v>2020</v>
      </c>
      <c r="D21882" s="43" t="s">
        <v>121</v>
      </c>
      <c r="E21882" s="132">
        <v>9.2767999999999997</v>
      </c>
    </row>
    <row r="21883" spans="1:5" ht="13.8" x14ac:dyDescent="0.25">
      <c r="A21883" s="47">
        <v>43879</v>
      </c>
      <c r="B21883" s="45" t="str">
        <f t="shared" si="710"/>
        <v>February</v>
      </c>
      <c r="C21883" s="53">
        <f t="shared" si="711"/>
        <v>2020</v>
      </c>
      <c r="D21883" s="43" t="s">
        <v>122</v>
      </c>
      <c r="E21883" s="132">
        <v>8.4032</v>
      </c>
    </row>
    <row r="21884" spans="1:5" ht="13.8" x14ac:dyDescent="0.25">
      <c r="A21884" s="47">
        <v>43879</v>
      </c>
      <c r="B21884" s="45" t="str">
        <f t="shared" si="710"/>
        <v>February</v>
      </c>
      <c r="C21884" s="53">
        <f t="shared" si="711"/>
        <v>2020</v>
      </c>
      <c r="D21884" s="43" t="s">
        <v>123</v>
      </c>
      <c r="E21884" s="132">
        <v>8.2992000000000008</v>
      </c>
    </row>
    <row r="21885" spans="1:5" ht="13.8" x14ac:dyDescent="0.25">
      <c r="A21885" s="47">
        <v>43879</v>
      </c>
      <c r="B21885" s="45" t="str">
        <f t="shared" si="710"/>
        <v>February</v>
      </c>
      <c r="C21885" s="53">
        <f t="shared" si="711"/>
        <v>2020</v>
      </c>
      <c r="D21885" s="43" t="s">
        <v>99</v>
      </c>
      <c r="E21885" s="132">
        <v>6.84</v>
      </c>
    </row>
    <row r="21886" spans="1:5" ht="13.8" x14ac:dyDescent="0.25">
      <c r="A21886" s="47">
        <v>43879</v>
      </c>
      <c r="B21886" s="45" t="str">
        <f t="shared" si="710"/>
        <v>February</v>
      </c>
      <c r="C21886" s="53">
        <f t="shared" si="711"/>
        <v>2020</v>
      </c>
      <c r="D21886" s="43" t="s">
        <v>100</v>
      </c>
      <c r="E21886" s="132">
        <v>6.66</v>
      </c>
    </row>
    <row r="21887" spans="1:5" ht="13.8" x14ac:dyDescent="0.25">
      <c r="A21887" s="47">
        <v>43879</v>
      </c>
      <c r="B21887" s="45" t="str">
        <f t="shared" si="710"/>
        <v>February</v>
      </c>
      <c r="C21887" s="53">
        <f t="shared" si="711"/>
        <v>2020</v>
      </c>
      <c r="D21887" s="43" t="s">
        <v>101</v>
      </c>
      <c r="E21887" s="132">
        <v>6.3720000000000008</v>
      </c>
    </row>
    <row r="21888" spans="1:5" ht="13.8" x14ac:dyDescent="0.25">
      <c r="A21888" s="47">
        <v>43879</v>
      </c>
      <c r="B21888" s="45" t="str">
        <f t="shared" si="710"/>
        <v>February</v>
      </c>
      <c r="C21888" s="53">
        <f t="shared" si="711"/>
        <v>2020</v>
      </c>
      <c r="D21888" s="43" t="s">
        <v>124</v>
      </c>
      <c r="E21888" s="132">
        <v>6.3179999999999996</v>
      </c>
    </row>
    <row r="21889" spans="1:5" ht="13.8" x14ac:dyDescent="0.25">
      <c r="A21889" s="47">
        <v>43879</v>
      </c>
      <c r="B21889" s="45" t="str">
        <f t="shared" si="710"/>
        <v>February</v>
      </c>
      <c r="C21889" s="53">
        <f t="shared" si="711"/>
        <v>2020</v>
      </c>
      <c r="D21889" s="43" t="s">
        <v>125</v>
      </c>
      <c r="E21889" s="132">
        <v>5.6520000000000001</v>
      </c>
    </row>
    <row r="21890" spans="1:5" ht="13.8" x14ac:dyDescent="0.25">
      <c r="A21890" s="47">
        <v>43879</v>
      </c>
      <c r="B21890" s="45" t="str">
        <f t="shared" si="710"/>
        <v>February</v>
      </c>
      <c r="C21890" s="53">
        <f t="shared" si="711"/>
        <v>2020</v>
      </c>
      <c r="D21890" s="43" t="s">
        <v>126</v>
      </c>
      <c r="E21890" s="132">
        <v>6.1295000000000002</v>
      </c>
    </row>
    <row r="21891" spans="1:5" ht="13.8" x14ac:dyDescent="0.25">
      <c r="A21891" s="47">
        <v>43879</v>
      </c>
      <c r="B21891" s="45" t="str">
        <f t="shared" si="710"/>
        <v>February</v>
      </c>
      <c r="C21891" s="53">
        <f t="shared" si="711"/>
        <v>2020</v>
      </c>
      <c r="D21891" s="43" t="s">
        <v>127</v>
      </c>
      <c r="E21891" s="132">
        <v>6.141</v>
      </c>
    </row>
    <row r="21892" spans="1:5" ht="13.8" x14ac:dyDescent="0.25">
      <c r="A21892" s="47">
        <v>43879</v>
      </c>
      <c r="B21892" s="45" t="str">
        <f t="shared" si="710"/>
        <v>February</v>
      </c>
      <c r="C21892" s="53">
        <f t="shared" si="711"/>
        <v>2020</v>
      </c>
      <c r="D21892" s="43" t="s">
        <v>105</v>
      </c>
      <c r="E21892" s="132">
        <v>4.4460000000000006</v>
      </c>
    </row>
    <row r="21893" spans="1:5" ht="13.8" x14ac:dyDescent="0.25">
      <c r="A21893" s="47">
        <v>43879</v>
      </c>
      <c r="B21893" s="45" t="str">
        <f t="shared" si="710"/>
        <v>February</v>
      </c>
      <c r="C21893" s="53">
        <f t="shared" si="711"/>
        <v>2020</v>
      </c>
      <c r="D21893" s="43" t="s">
        <v>128</v>
      </c>
      <c r="E21893" s="132">
        <v>6.4120000000000008</v>
      </c>
    </row>
    <row r="21894" spans="1:5" ht="13.8" x14ac:dyDescent="0.25">
      <c r="A21894" s="47">
        <v>43886</v>
      </c>
      <c r="B21894" s="45" t="str">
        <f t="shared" si="710"/>
        <v>February</v>
      </c>
      <c r="C21894" s="53">
        <f t="shared" si="711"/>
        <v>2020</v>
      </c>
      <c r="D21894" s="43" t="s">
        <v>131</v>
      </c>
    </row>
    <row r="21895" spans="1:5" ht="13.8" x14ac:dyDescent="0.25">
      <c r="A21895" s="47">
        <v>43886</v>
      </c>
      <c r="B21895" s="45" t="str">
        <f t="shared" si="710"/>
        <v>February</v>
      </c>
      <c r="C21895" s="53">
        <f t="shared" si="711"/>
        <v>2020</v>
      </c>
      <c r="D21895" s="43" t="s">
        <v>115</v>
      </c>
    </row>
    <row r="21896" spans="1:5" ht="13.8" x14ac:dyDescent="0.25">
      <c r="A21896" s="47">
        <v>43886</v>
      </c>
      <c r="B21896" s="45" t="str">
        <f t="shared" si="710"/>
        <v>February</v>
      </c>
      <c r="C21896" s="53">
        <f t="shared" si="711"/>
        <v>2020</v>
      </c>
      <c r="D21896" s="43" t="s">
        <v>95</v>
      </c>
    </row>
    <row r="21897" spans="1:5" ht="13.8" x14ac:dyDescent="0.25">
      <c r="A21897" s="47">
        <v>43886</v>
      </c>
      <c r="B21897" s="45" t="str">
        <f t="shared" si="710"/>
        <v>February</v>
      </c>
      <c r="C21897" s="53">
        <f t="shared" si="711"/>
        <v>2020</v>
      </c>
      <c r="D21897" s="43" t="s">
        <v>96</v>
      </c>
    </row>
    <row r="21898" spans="1:5" ht="13.8" x14ac:dyDescent="0.25">
      <c r="A21898" s="47">
        <v>43886</v>
      </c>
      <c r="B21898" s="45" t="str">
        <f t="shared" si="710"/>
        <v>February</v>
      </c>
      <c r="C21898" s="53">
        <f t="shared" si="711"/>
        <v>2020</v>
      </c>
      <c r="D21898" s="43" t="s">
        <v>97</v>
      </c>
    </row>
    <row r="21899" spans="1:5" ht="13.8" x14ac:dyDescent="0.25">
      <c r="A21899" s="47">
        <v>43886</v>
      </c>
      <c r="B21899" s="45" t="str">
        <f t="shared" si="710"/>
        <v>February</v>
      </c>
      <c r="C21899" s="53">
        <f t="shared" si="711"/>
        <v>2020</v>
      </c>
      <c r="D21899" s="43" t="s">
        <v>98</v>
      </c>
    </row>
    <row r="21900" spans="1:5" ht="15.6" x14ac:dyDescent="0.3">
      <c r="A21900" s="47">
        <v>43886</v>
      </c>
      <c r="B21900" s="45" t="str">
        <f t="shared" si="710"/>
        <v>February</v>
      </c>
      <c r="C21900" s="53">
        <f t="shared" si="711"/>
        <v>2020</v>
      </c>
      <c r="D21900" s="130" t="s">
        <v>136</v>
      </c>
      <c r="E21900" s="132">
        <v>16.415199999999999</v>
      </c>
    </row>
    <row r="21901" spans="1:5" ht="13.8" x14ac:dyDescent="0.25">
      <c r="A21901" s="47">
        <v>43886</v>
      </c>
      <c r="B21901" s="45" t="str">
        <f t="shared" si="710"/>
        <v>February</v>
      </c>
      <c r="C21901" s="53">
        <f t="shared" si="711"/>
        <v>2020</v>
      </c>
      <c r="D21901" s="43" t="s">
        <v>118</v>
      </c>
      <c r="E21901" s="132">
        <v>15.080399999999999</v>
      </c>
    </row>
    <row r="21902" spans="1:5" ht="13.8" x14ac:dyDescent="0.25">
      <c r="A21902" s="47">
        <v>43886</v>
      </c>
      <c r="B21902" s="45" t="str">
        <f t="shared" si="710"/>
        <v>February</v>
      </c>
      <c r="C21902" s="53">
        <f t="shared" si="711"/>
        <v>2020</v>
      </c>
      <c r="D21902" s="43" t="s">
        <v>102</v>
      </c>
      <c r="E21902" s="132">
        <v>14.881600000000001</v>
      </c>
    </row>
    <row r="21903" spans="1:5" ht="13.8" x14ac:dyDescent="0.25">
      <c r="A21903" s="47">
        <v>43886</v>
      </c>
      <c r="B21903" s="45" t="str">
        <f t="shared" si="710"/>
        <v>February</v>
      </c>
      <c r="C21903" s="53">
        <f t="shared" si="711"/>
        <v>2020</v>
      </c>
      <c r="D21903" s="43" t="s">
        <v>119</v>
      </c>
      <c r="E21903" s="132">
        <v>14.398800000000001</v>
      </c>
    </row>
    <row r="21904" spans="1:5" ht="13.8" x14ac:dyDescent="0.25">
      <c r="A21904" s="47">
        <v>43886</v>
      </c>
      <c r="B21904" s="45" t="str">
        <f t="shared" si="710"/>
        <v>February</v>
      </c>
      <c r="C21904" s="53">
        <f t="shared" si="711"/>
        <v>2020</v>
      </c>
      <c r="D21904" s="43" t="s">
        <v>120</v>
      </c>
      <c r="E21904" s="132">
        <v>13.660399999999999</v>
      </c>
    </row>
    <row r="21905" spans="1:5" ht="13.8" x14ac:dyDescent="0.25">
      <c r="A21905" s="47">
        <v>43886</v>
      </c>
      <c r="B21905" s="45" t="str">
        <f t="shared" si="710"/>
        <v>February</v>
      </c>
      <c r="C21905" s="53">
        <f t="shared" si="711"/>
        <v>2020</v>
      </c>
      <c r="D21905" s="43" t="s">
        <v>103</v>
      </c>
      <c r="E21905" s="132">
        <v>13.1776</v>
      </c>
    </row>
    <row r="21906" spans="1:5" ht="13.8" x14ac:dyDescent="0.25">
      <c r="A21906" s="47">
        <v>43886</v>
      </c>
      <c r="B21906" s="45" t="str">
        <f t="shared" si="710"/>
        <v>February</v>
      </c>
      <c r="C21906" s="53">
        <f t="shared" si="711"/>
        <v>2020</v>
      </c>
      <c r="D21906" s="43" t="s">
        <v>116</v>
      </c>
      <c r="E21906" s="132">
        <v>7.4214000000000002</v>
      </c>
    </row>
    <row r="21907" spans="1:5" ht="13.8" x14ac:dyDescent="0.25">
      <c r="A21907" s="47">
        <v>43886</v>
      </c>
      <c r="B21907" s="45" t="str">
        <f t="shared" si="710"/>
        <v>February</v>
      </c>
      <c r="C21907" s="53">
        <f t="shared" si="711"/>
        <v>2020</v>
      </c>
      <c r="D21907" s="43" t="s">
        <v>104</v>
      </c>
      <c r="E21907" s="132">
        <v>9.3800000000000008</v>
      </c>
    </row>
    <row r="21908" spans="1:5" ht="13.8" x14ac:dyDescent="0.25">
      <c r="A21908" s="47">
        <v>43886</v>
      </c>
      <c r="B21908" s="45" t="str">
        <f t="shared" si="710"/>
        <v>February</v>
      </c>
      <c r="C21908" s="53">
        <f t="shared" si="711"/>
        <v>2020</v>
      </c>
      <c r="D21908" s="43" t="s">
        <v>121</v>
      </c>
      <c r="E21908" s="132">
        <v>8.92</v>
      </c>
    </row>
    <row r="21909" spans="1:5" ht="13.8" x14ac:dyDescent="0.25">
      <c r="A21909" s="47">
        <v>43886</v>
      </c>
      <c r="B21909" s="45" t="str">
        <f t="shared" si="710"/>
        <v>February</v>
      </c>
      <c r="C21909" s="53">
        <f t="shared" si="711"/>
        <v>2020</v>
      </c>
      <c r="D21909" s="43" t="s">
        <v>122</v>
      </c>
      <c r="E21909" s="132">
        <v>8.08</v>
      </c>
    </row>
    <row r="21910" spans="1:5" ht="13.8" x14ac:dyDescent="0.25">
      <c r="A21910" s="47">
        <v>43886</v>
      </c>
      <c r="B21910" s="45" t="str">
        <f t="shared" si="710"/>
        <v>February</v>
      </c>
      <c r="C21910" s="53">
        <f t="shared" si="711"/>
        <v>2020</v>
      </c>
      <c r="D21910" s="43" t="s">
        <v>123</v>
      </c>
      <c r="E21910" s="132">
        <v>7.98</v>
      </c>
    </row>
    <row r="21911" spans="1:5" ht="13.8" x14ac:dyDescent="0.25">
      <c r="A21911" s="47">
        <v>43886</v>
      </c>
      <c r="B21911" s="45" t="str">
        <f t="shared" si="710"/>
        <v>February</v>
      </c>
      <c r="C21911" s="53">
        <f t="shared" si="711"/>
        <v>2020</v>
      </c>
      <c r="D21911" s="43" t="s">
        <v>99</v>
      </c>
      <c r="E21911" s="132">
        <v>6.84</v>
      </c>
    </row>
    <row r="21912" spans="1:5" ht="13.8" x14ac:dyDescent="0.25">
      <c r="A21912" s="47">
        <v>43886</v>
      </c>
      <c r="B21912" s="45" t="str">
        <f t="shared" si="710"/>
        <v>February</v>
      </c>
      <c r="C21912" s="53">
        <f t="shared" si="711"/>
        <v>2020</v>
      </c>
      <c r="D21912" s="43" t="s">
        <v>100</v>
      </c>
      <c r="E21912" s="132">
        <v>6.66</v>
      </c>
    </row>
    <row r="21913" spans="1:5" ht="13.8" x14ac:dyDescent="0.25">
      <c r="A21913" s="47">
        <v>43886</v>
      </c>
      <c r="B21913" s="45" t="str">
        <f t="shared" si="710"/>
        <v>February</v>
      </c>
      <c r="C21913" s="53">
        <f t="shared" si="711"/>
        <v>2020</v>
      </c>
      <c r="D21913" s="43" t="s">
        <v>101</v>
      </c>
      <c r="E21913" s="132">
        <v>6.3720000000000008</v>
      </c>
    </row>
    <row r="21914" spans="1:5" ht="13.8" x14ac:dyDescent="0.25">
      <c r="A21914" s="47">
        <v>43886</v>
      </c>
      <c r="B21914" s="45" t="str">
        <f t="shared" si="710"/>
        <v>February</v>
      </c>
      <c r="C21914" s="53">
        <f t="shared" si="711"/>
        <v>2020</v>
      </c>
      <c r="D21914" s="43" t="s">
        <v>124</v>
      </c>
      <c r="E21914" s="132">
        <v>6.3179999999999996</v>
      </c>
    </row>
    <row r="21915" spans="1:5" ht="13.8" x14ac:dyDescent="0.25">
      <c r="A21915" s="47">
        <v>43886</v>
      </c>
      <c r="B21915" s="45" t="str">
        <f t="shared" si="710"/>
        <v>February</v>
      </c>
      <c r="C21915" s="53">
        <f t="shared" si="711"/>
        <v>2020</v>
      </c>
      <c r="D21915" s="43" t="s">
        <v>125</v>
      </c>
      <c r="E21915" s="132">
        <v>5.6520000000000001</v>
      </c>
    </row>
    <row r="21916" spans="1:5" ht="13.8" x14ac:dyDescent="0.25">
      <c r="A21916" s="47">
        <v>43886</v>
      </c>
      <c r="B21916" s="45" t="str">
        <f t="shared" si="710"/>
        <v>February</v>
      </c>
      <c r="C21916" s="53">
        <f t="shared" si="711"/>
        <v>2020</v>
      </c>
      <c r="D21916" s="43" t="s">
        <v>126</v>
      </c>
      <c r="E21916" s="132">
        <v>6.1295000000000002</v>
      </c>
    </row>
    <row r="21917" spans="1:5" ht="13.8" x14ac:dyDescent="0.25">
      <c r="A21917" s="47">
        <v>43886</v>
      </c>
      <c r="B21917" s="45" t="str">
        <f t="shared" si="710"/>
        <v>February</v>
      </c>
      <c r="C21917" s="53">
        <f t="shared" si="711"/>
        <v>2020</v>
      </c>
      <c r="D21917" s="43" t="s">
        <v>127</v>
      </c>
      <c r="E21917" s="132">
        <v>6.141</v>
      </c>
    </row>
    <row r="21918" spans="1:5" ht="13.8" x14ac:dyDescent="0.25">
      <c r="A21918" s="47">
        <v>43886</v>
      </c>
      <c r="B21918" s="45" t="str">
        <f t="shared" si="710"/>
        <v>February</v>
      </c>
      <c r="C21918" s="53">
        <f t="shared" si="711"/>
        <v>2020</v>
      </c>
      <c r="D21918" s="43" t="s">
        <v>105</v>
      </c>
      <c r="E21918" s="132">
        <v>4.4460000000000006</v>
      </c>
    </row>
    <row r="21919" spans="1:5" ht="13.8" x14ac:dyDescent="0.25">
      <c r="A21919" s="47">
        <v>43886</v>
      </c>
      <c r="B21919" s="45" t="str">
        <f t="shared" si="710"/>
        <v>February</v>
      </c>
      <c r="C21919" s="53">
        <f t="shared" si="711"/>
        <v>2020</v>
      </c>
      <c r="D21919" s="43" t="s">
        <v>128</v>
      </c>
      <c r="E21919" s="132">
        <v>6.4120000000000008</v>
      </c>
    </row>
    <row r="21920" spans="1:5" ht="13.8" x14ac:dyDescent="0.25">
      <c r="A21920" s="47">
        <v>43893</v>
      </c>
      <c r="B21920" s="45" t="str">
        <f t="shared" si="710"/>
        <v>March</v>
      </c>
      <c r="C21920" s="53">
        <f t="shared" si="711"/>
        <v>2020</v>
      </c>
      <c r="D21920" s="43" t="s">
        <v>131</v>
      </c>
    </row>
    <row r="21921" spans="1:5" ht="13.8" x14ac:dyDescent="0.25">
      <c r="A21921" s="47">
        <v>43893</v>
      </c>
      <c r="B21921" s="45" t="str">
        <f t="shared" si="710"/>
        <v>March</v>
      </c>
      <c r="C21921" s="53">
        <f t="shared" si="711"/>
        <v>2020</v>
      </c>
      <c r="D21921" s="43" t="s">
        <v>115</v>
      </c>
    </row>
    <row r="21922" spans="1:5" ht="13.8" x14ac:dyDescent="0.25">
      <c r="A21922" s="47">
        <v>43893</v>
      </c>
      <c r="B21922" s="45" t="str">
        <f t="shared" si="710"/>
        <v>March</v>
      </c>
      <c r="C21922" s="53">
        <f t="shared" si="711"/>
        <v>2020</v>
      </c>
      <c r="D21922" s="43" t="s">
        <v>95</v>
      </c>
    </row>
    <row r="21923" spans="1:5" ht="13.8" x14ac:dyDescent="0.25">
      <c r="A21923" s="47">
        <v>43893</v>
      </c>
      <c r="B21923" s="45" t="str">
        <f t="shared" si="710"/>
        <v>March</v>
      </c>
      <c r="C21923" s="53">
        <f t="shared" si="711"/>
        <v>2020</v>
      </c>
      <c r="D21923" s="43" t="s">
        <v>96</v>
      </c>
    </row>
    <row r="21924" spans="1:5" ht="13.8" x14ac:dyDescent="0.25">
      <c r="A21924" s="47">
        <v>43893</v>
      </c>
      <c r="B21924" s="45" t="str">
        <f t="shared" si="710"/>
        <v>March</v>
      </c>
      <c r="C21924" s="53">
        <f t="shared" si="711"/>
        <v>2020</v>
      </c>
      <c r="D21924" s="43" t="s">
        <v>97</v>
      </c>
    </row>
    <row r="21925" spans="1:5" ht="13.8" x14ac:dyDescent="0.25">
      <c r="A21925" s="47">
        <v>43893</v>
      </c>
      <c r="B21925" s="45" t="str">
        <f t="shared" si="710"/>
        <v>March</v>
      </c>
      <c r="C21925" s="53">
        <f t="shared" si="711"/>
        <v>2020</v>
      </c>
      <c r="D21925" s="43" t="s">
        <v>98</v>
      </c>
    </row>
    <row r="21926" spans="1:5" ht="15.6" x14ac:dyDescent="0.3">
      <c r="A21926" s="47">
        <v>43893</v>
      </c>
      <c r="B21926" s="45" t="str">
        <f t="shared" si="710"/>
        <v>March</v>
      </c>
      <c r="C21926" s="53">
        <f t="shared" si="711"/>
        <v>2020</v>
      </c>
      <c r="D21926" s="130" t="s">
        <v>136</v>
      </c>
      <c r="E21926" s="132">
        <v>16.6464</v>
      </c>
    </row>
    <row r="21927" spans="1:5" ht="13.8" x14ac:dyDescent="0.25">
      <c r="A21927" s="47">
        <v>43893</v>
      </c>
      <c r="B21927" s="45" t="str">
        <f t="shared" si="710"/>
        <v>March</v>
      </c>
      <c r="C21927" s="53">
        <f t="shared" si="711"/>
        <v>2020</v>
      </c>
      <c r="D21927" s="43" t="s">
        <v>118</v>
      </c>
      <c r="E21927" s="132">
        <v>15.2928</v>
      </c>
    </row>
    <row r="21928" spans="1:5" ht="13.8" x14ac:dyDescent="0.25">
      <c r="A21928" s="47">
        <v>43893</v>
      </c>
      <c r="B21928" s="45" t="str">
        <f t="shared" si="710"/>
        <v>March</v>
      </c>
      <c r="C21928" s="53">
        <f t="shared" si="711"/>
        <v>2020</v>
      </c>
      <c r="D21928" s="43" t="s">
        <v>102</v>
      </c>
      <c r="E21928" s="132">
        <v>15.091200000000001</v>
      </c>
    </row>
    <row r="21929" spans="1:5" ht="13.8" x14ac:dyDescent="0.25">
      <c r="A21929" s="47">
        <v>43893</v>
      </c>
      <c r="B21929" s="45" t="str">
        <f t="shared" si="710"/>
        <v>March</v>
      </c>
      <c r="C21929" s="53">
        <f t="shared" si="711"/>
        <v>2020</v>
      </c>
      <c r="D21929" s="43" t="s">
        <v>119</v>
      </c>
      <c r="E21929" s="132">
        <v>14.601600000000001</v>
      </c>
    </row>
    <row r="21930" spans="1:5" ht="13.8" x14ac:dyDescent="0.25">
      <c r="A21930" s="47">
        <v>43893</v>
      </c>
      <c r="B21930" s="45" t="str">
        <f t="shared" si="710"/>
        <v>March</v>
      </c>
      <c r="C21930" s="53">
        <f t="shared" si="711"/>
        <v>2020</v>
      </c>
      <c r="D21930" s="43" t="s">
        <v>120</v>
      </c>
      <c r="E21930" s="132">
        <v>13.8528</v>
      </c>
    </row>
    <row r="21931" spans="1:5" ht="13.8" x14ac:dyDescent="0.25">
      <c r="A21931" s="47">
        <v>43893</v>
      </c>
      <c r="B21931" s="45" t="str">
        <f t="shared" si="710"/>
        <v>March</v>
      </c>
      <c r="C21931" s="53">
        <f t="shared" si="711"/>
        <v>2020</v>
      </c>
      <c r="D21931" s="43" t="s">
        <v>103</v>
      </c>
      <c r="E21931" s="132">
        <v>13.363199999999999</v>
      </c>
    </row>
    <row r="21932" spans="1:5" ht="13.8" x14ac:dyDescent="0.25">
      <c r="A21932" s="47">
        <v>43893</v>
      </c>
      <c r="B21932" s="45" t="str">
        <f t="shared" si="710"/>
        <v>March</v>
      </c>
      <c r="C21932" s="53">
        <f t="shared" si="711"/>
        <v>2020</v>
      </c>
      <c r="D21932" s="43" t="s">
        <v>116</v>
      </c>
      <c r="E21932" s="132">
        <v>7.3815000000000008</v>
      </c>
    </row>
    <row r="21933" spans="1:5" ht="13.8" x14ac:dyDescent="0.25">
      <c r="A21933" s="47">
        <v>43893</v>
      </c>
      <c r="B21933" s="45" t="str">
        <f t="shared" si="710"/>
        <v>March</v>
      </c>
      <c r="C21933" s="53">
        <f t="shared" si="711"/>
        <v>2020</v>
      </c>
      <c r="D21933" s="43" t="s">
        <v>104</v>
      </c>
      <c r="E21933" s="132">
        <v>9.2862000000000009</v>
      </c>
    </row>
    <row r="21934" spans="1:5" ht="13.8" x14ac:dyDescent="0.25">
      <c r="A21934" s="47">
        <v>43893</v>
      </c>
      <c r="B21934" s="45" t="str">
        <f t="shared" si="710"/>
        <v>March</v>
      </c>
      <c r="C21934" s="53">
        <f t="shared" si="711"/>
        <v>2020</v>
      </c>
      <c r="D21934" s="43" t="s">
        <v>121</v>
      </c>
      <c r="E21934" s="132">
        <v>8.8308</v>
      </c>
    </row>
    <row r="21935" spans="1:5" ht="13.8" x14ac:dyDescent="0.25">
      <c r="A21935" s="47">
        <v>43893</v>
      </c>
      <c r="B21935" s="45" t="str">
        <f t="shared" si="710"/>
        <v>March</v>
      </c>
      <c r="C21935" s="53">
        <f t="shared" si="711"/>
        <v>2020</v>
      </c>
      <c r="D21935" s="43" t="s">
        <v>122</v>
      </c>
      <c r="E21935" s="132">
        <v>7.9991999999999992</v>
      </c>
    </row>
    <row r="21936" spans="1:5" ht="13.8" x14ac:dyDescent="0.25">
      <c r="A21936" s="47">
        <v>43893</v>
      </c>
      <c r="B21936" s="45" t="str">
        <f t="shared" si="710"/>
        <v>March</v>
      </c>
      <c r="C21936" s="53">
        <f t="shared" si="711"/>
        <v>2020</v>
      </c>
      <c r="D21936" s="43" t="s">
        <v>123</v>
      </c>
      <c r="E21936" s="132">
        <v>7.9002000000000008</v>
      </c>
    </row>
    <row r="21937" spans="1:5" ht="13.8" x14ac:dyDescent="0.25">
      <c r="A21937" s="47">
        <v>43893</v>
      </c>
      <c r="B21937" s="45" t="str">
        <f t="shared" si="710"/>
        <v>March</v>
      </c>
      <c r="C21937" s="53">
        <f t="shared" si="711"/>
        <v>2020</v>
      </c>
      <c r="D21937" s="43" t="s">
        <v>99</v>
      </c>
      <c r="E21937" s="132">
        <v>6.8019999999999996</v>
      </c>
    </row>
    <row r="21938" spans="1:5" ht="13.8" x14ac:dyDescent="0.25">
      <c r="A21938" s="47">
        <v>43893</v>
      </c>
      <c r="B21938" s="45" t="str">
        <f t="shared" si="710"/>
        <v>March</v>
      </c>
      <c r="C21938" s="53">
        <f t="shared" si="711"/>
        <v>2020</v>
      </c>
      <c r="D21938" s="43" t="s">
        <v>100</v>
      </c>
      <c r="E21938" s="132">
        <v>6.6230000000000011</v>
      </c>
    </row>
    <row r="21939" spans="1:5" ht="13.8" x14ac:dyDescent="0.25">
      <c r="A21939" s="47">
        <v>43893</v>
      </c>
      <c r="B21939" s="45" t="str">
        <f t="shared" si="710"/>
        <v>March</v>
      </c>
      <c r="C21939" s="53">
        <f t="shared" si="711"/>
        <v>2020</v>
      </c>
      <c r="D21939" s="43" t="s">
        <v>101</v>
      </c>
      <c r="E21939" s="132">
        <v>6.3365999999999998</v>
      </c>
    </row>
    <row r="21940" spans="1:5" ht="13.8" x14ac:dyDescent="0.25">
      <c r="A21940" s="47">
        <v>43893</v>
      </c>
      <c r="B21940" s="45" t="str">
        <f t="shared" si="710"/>
        <v>March</v>
      </c>
      <c r="C21940" s="53">
        <f t="shared" si="711"/>
        <v>2020</v>
      </c>
      <c r="D21940" s="43" t="s">
        <v>124</v>
      </c>
      <c r="E21940" s="132">
        <v>6.2828999999999997</v>
      </c>
    </row>
    <row r="21941" spans="1:5" ht="13.8" x14ac:dyDescent="0.25">
      <c r="A21941" s="47">
        <v>43893</v>
      </c>
      <c r="B21941" s="45" t="str">
        <f t="shared" si="710"/>
        <v>March</v>
      </c>
      <c r="C21941" s="53">
        <f t="shared" si="711"/>
        <v>2020</v>
      </c>
      <c r="D21941" s="43" t="s">
        <v>125</v>
      </c>
      <c r="E21941" s="132">
        <v>5.6206000000000005</v>
      </c>
    </row>
    <row r="21942" spans="1:5" ht="13.8" x14ac:dyDescent="0.25">
      <c r="A21942" s="47">
        <v>43893</v>
      </c>
      <c r="B21942" s="45" t="str">
        <f t="shared" ref="B21942:B22002" si="712">TEXT(A21942,"mmmm")</f>
        <v>March</v>
      </c>
      <c r="C21942" s="53">
        <f t="shared" ref="C21942:C22002" si="713">YEAR(A21942)</f>
        <v>2020</v>
      </c>
      <c r="D21942" s="43" t="s">
        <v>126</v>
      </c>
      <c r="E21942" s="132">
        <v>6.0996000000000006</v>
      </c>
    </row>
    <row r="21943" spans="1:5" ht="13.8" x14ac:dyDescent="0.25">
      <c r="A21943" s="47">
        <v>43893</v>
      </c>
      <c r="B21943" s="45" t="str">
        <f t="shared" si="712"/>
        <v>March</v>
      </c>
      <c r="C21943" s="53">
        <f t="shared" si="713"/>
        <v>2020</v>
      </c>
      <c r="D21943" s="43" t="s">
        <v>127</v>
      </c>
      <c r="E21943" s="132">
        <v>6.1142999999999992</v>
      </c>
    </row>
    <row r="21944" spans="1:5" ht="13.8" x14ac:dyDescent="0.25">
      <c r="A21944" s="47">
        <v>43893</v>
      </c>
      <c r="B21944" s="45" t="str">
        <f t="shared" si="712"/>
        <v>March</v>
      </c>
      <c r="C21944" s="53">
        <f t="shared" si="713"/>
        <v>2020</v>
      </c>
      <c r="D21944" s="43" t="s">
        <v>105</v>
      </c>
      <c r="E21944" s="132">
        <v>4.4213000000000005</v>
      </c>
    </row>
    <row r="21945" spans="1:5" ht="13.8" x14ac:dyDescent="0.25">
      <c r="A21945" s="47">
        <v>43893</v>
      </c>
      <c r="B21945" s="45" t="str">
        <f t="shared" si="712"/>
        <v>March</v>
      </c>
      <c r="C21945" s="53">
        <f t="shared" si="713"/>
        <v>2020</v>
      </c>
      <c r="D21945" s="43" t="s">
        <v>128</v>
      </c>
      <c r="E21945" s="132">
        <v>6.3891</v>
      </c>
    </row>
    <row r="21946" spans="1:5" ht="13.8" x14ac:dyDescent="0.25">
      <c r="A21946" s="47">
        <v>43900</v>
      </c>
      <c r="B21946" s="45" t="str">
        <f t="shared" si="712"/>
        <v>March</v>
      </c>
      <c r="C21946" s="53">
        <f t="shared" si="713"/>
        <v>2020</v>
      </c>
      <c r="D21946" s="43" t="s">
        <v>131</v>
      </c>
    </row>
    <row r="21947" spans="1:5" ht="13.8" x14ac:dyDescent="0.25">
      <c r="A21947" s="47">
        <v>43900</v>
      </c>
      <c r="B21947" s="45" t="str">
        <f t="shared" si="712"/>
        <v>March</v>
      </c>
      <c r="C21947" s="53">
        <f t="shared" si="713"/>
        <v>2020</v>
      </c>
      <c r="D21947" s="43" t="s">
        <v>115</v>
      </c>
    </row>
    <row r="21948" spans="1:5" ht="13.8" x14ac:dyDescent="0.25">
      <c r="A21948" s="47">
        <v>43900</v>
      </c>
      <c r="B21948" s="45" t="str">
        <f t="shared" si="712"/>
        <v>March</v>
      </c>
      <c r="C21948" s="53">
        <f t="shared" si="713"/>
        <v>2020</v>
      </c>
      <c r="D21948" s="43" t="s">
        <v>95</v>
      </c>
    </row>
    <row r="21949" spans="1:5" ht="13.8" x14ac:dyDescent="0.25">
      <c r="A21949" s="47">
        <v>43900</v>
      </c>
      <c r="B21949" s="45" t="str">
        <f t="shared" si="712"/>
        <v>March</v>
      </c>
      <c r="C21949" s="53">
        <f t="shared" si="713"/>
        <v>2020</v>
      </c>
      <c r="D21949" s="43" t="s">
        <v>96</v>
      </c>
    </row>
    <row r="21950" spans="1:5" ht="13.8" x14ac:dyDescent="0.25">
      <c r="A21950" s="47">
        <v>43900</v>
      </c>
      <c r="B21950" s="45" t="str">
        <f t="shared" si="712"/>
        <v>March</v>
      </c>
      <c r="C21950" s="53">
        <f t="shared" si="713"/>
        <v>2020</v>
      </c>
      <c r="D21950" s="43" t="s">
        <v>97</v>
      </c>
    </row>
    <row r="21951" spans="1:5" ht="13.8" x14ac:dyDescent="0.25">
      <c r="A21951" s="47">
        <v>43900</v>
      </c>
      <c r="B21951" s="45" t="str">
        <f t="shared" si="712"/>
        <v>March</v>
      </c>
      <c r="C21951" s="53">
        <f t="shared" si="713"/>
        <v>2020</v>
      </c>
      <c r="D21951" s="43" t="s">
        <v>98</v>
      </c>
    </row>
    <row r="21952" spans="1:5" ht="15.6" x14ac:dyDescent="0.3">
      <c r="A21952" s="47">
        <v>43900</v>
      </c>
      <c r="B21952" s="45" t="str">
        <f t="shared" si="712"/>
        <v>March</v>
      </c>
      <c r="C21952" s="53">
        <f t="shared" si="713"/>
        <v>2020</v>
      </c>
      <c r="D21952" s="130" t="s">
        <v>136</v>
      </c>
      <c r="E21952" s="132">
        <v>15.895</v>
      </c>
    </row>
    <row r="21953" spans="1:5" ht="13.8" x14ac:dyDescent="0.25">
      <c r="A21953" s="47">
        <v>43900</v>
      </c>
      <c r="B21953" s="45" t="str">
        <f t="shared" si="712"/>
        <v>March</v>
      </c>
      <c r="C21953" s="53">
        <f t="shared" si="713"/>
        <v>2020</v>
      </c>
      <c r="D21953" s="43" t="s">
        <v>118</v>
      </c>
      <c r="E21953" s="132">
        <v>14.602499999999999</v>
      </c>
    </row>
    <row r="21954" spans="1:5" ht="13.8" x14ac:dyDescent="0.25">
      <c r="A21954" s="47">
        <v>43900</v>
      </c>
      <c r="B21954" s="45" t="str">
        <f t="shared" si="712"/>
        <v>March</v>
      </c>
      <c r="C21954" s="53">
        <f t="shared" si="713"/>
        <v>2020</v>
      </c>
      <c r="D21954" s="43" t="s">
        <v>102</v>
      </c>
      <c r="E21954" s="132">
        <v>14.41</v>
      </c>
    </row>
    <row r="21955" spans="1:5" ht="13.8" x14ac:dyDescent="0.25">
      <c r="A21955" s="47">
        <v>43900</v>
      </c>
      <c r="B21955" s="45" t="str">
        <f t="shared" si="712"/>
        <v>March</v>
      </c>
      <c r="C21955" s="53">
        <f t="shared" si="713"/>
        <v>2020</v>
      </c>
      <c r="D21955" s="43" t="s">
        <v>119</v>
      </c>
      <c r="E21955" s="132">
        <v>13.942500000000001</v>
      </c>
    </row>
    <row r="21956" spans="1:5" ht="13.8" x14ac:dyDescent="0.25">
      <c r="A21956" s="47">
        <v>43900</v>
      </c>
      <c r="B21956" s="45" t="str">
        <f t="shared" si="712"/>
        <v>March</v>
      </c>
      <c r="C21956" s="53">
        <f t="shared" si="713"/>
        <v>2020</v>
      </c>
      <c r="D21956" s="43" t="s">
        <v>120</v>
      </c>
      <c r="E21956" s="132">
        <v>13.227499999999999</v>
      </c>
    </row>
    <row r="21957" spans="1:5" ht="13.8" x14ac:dyDescent="0.25">
      <c r="A21957" s="47">
        <v>43900</v>
      </c>
      <c r="B21957" s="45" t="str">
        <f t="shared" si="712"/>
        <v>March</v>
      </c>
      <c r="C21957" s="53">
        <f t="shared" si="713"/>
        <v>2020</v>
      </c>
      <c r="D21957" s="43" t="s">
        <v>103</v>
      </c>
      <c r="E21957" s="132">
        <v>12.76</v>
      </c>
    </row>
    <row r="21958" spans="1:5" ht="13.8" x14ac:dyDescent="0.25">
      <c r="A21958" s="47">
        <v>43900</v>
      </c>
      <c r="B21958" s="45" t="str">
        <f t="shared" si="712"/>
        <v>March</v>
      </c>
      <c r="C21958" s="53">
        <f t="shared" si="713"/>
        <v>2020</v>
      </c>
      <c r="D21958" s="43" t="s">
        <v>116</v>
      </c>
      <c r="E21958" s="132">
        <v>7.3416000000000006</v>
      </c>
    </row>
    <row r="21959" spans="1:5" ht="13.8" x14ac:dyDescent="0.25">
      <c r="A21959" s="47">
        <v>43900</v>
      </c>
      <c r="B21959" s="45" t="str">
        <f t="shared" si="712"/>
        <v>March</v>
      </c>
      <c r="C21959" s="53">
        <f t="shared" si="713"/>
        <v>2020</v>
      </c>
      <c r="D21959" s="43" t="s">
        <v>104</v>
      </c>
      <c r="E21959" s="132">
        <v>9.3331</v>
      </c>
    </row>
    <row r="21960" spans="1:5" ht="13.8" x14ac:dyDescent="0.25">
      <c r="A21960" s="47">
        <v>43900</v>
      </c>
      <c r="B21960" s="45" t="str">
        <f t="shared" si="712"/>
        <v>March</v>
      </c>
      <c r="C21960" s="53">
        <f t="shared" si="713"/>
        <v>2020</v>
      </c>
      <c r="D21960" s="43" t="s">
        <v>121</v>
      </c>
      <c r="E21960" s="132">
        <v>8.8753999999999991</v>
      </c>
    </row>
    <row r="21961" spans="1:5" ht="13.8" x14ac:dyDescent="0.25">
      <c r="A21961" s="47">
        <v>43900</v>
      </c>
      <c r="B21961" s="45" t="str">
        <f t="shared" si="712"/>
        <v>March</v>
      </c>
      <c r="C21961" s="53">
        <f t="shared" si="713"/>
        <v>2020</v>
      </c>
      <c r="D21961" s="43" t="s">
        <v>122</v>
      </c>
      <c r="E21961" s="132">
        <v>8.0396000000000001</v>
      </c>
    </row>
    <row r="21962" spans="1:5" ht="13.8" x14ac:dyDescent="0.25">
      <c r="A21962" s="47">
        <v>43900</v>
      </c>
      <c r="B21962" s="45" t="str">
        <f t="shared" si="712"/>
        <v>March</v>
      </c>
      <c r="C21962" s="53">
        <f t="shared" si="713"/>
        <v>2020</v>
      </c>
      <c r="D21962" s="43" t="s">
        <v>123</v>
      </c>
      <c r="E21962" s="132">
        <v>7.9401000000000002</v>
      </c>
    </row>
    <row r="21963" spans="1:5" ht="13.8" x14ac:dyDescent="0.25">
      <c r="A21963" s="47">
        <v>43900</v>
      </c>
      <c r="B21963" s="45" t="str">
        <f t="shared" si="712"/>
        <v>March</v>
      </c>
      <c r="C21963" s="53">
        <f t="shared" si="713"/>
        <v>2020</v>
      </c>
      <c r="D21963" s="43" t="s">
        <v>99</v>
      </c>
      <c r="E21963" s="132">
        <v>6.7639999999999993</v>
      </c>
    </row>
    <row r="21964" spans="1:5" ht="13.8" x14ac:dyDescent="0.25">
      <c r="A21964" s="47">
        <v>43900</v>
      </c>
      <c r="B21964" s="45" t="str">
        <f t="shared" si="712"/>
        <v>March</v>
      </c>
      <c r="C21964" s="53">
        <f t="shared" si="713"/>
        <v>2020</v>
      </c>
      <c r="D21964" s="43" t="s">
        <v>100</v>
      </c>
      <c r="E21964" s="132">
        <v>6.5860000000000003</v>
      </c>
    </row>
    <row r="21965" spans="1:5" ht="13.8" x14ac:dyDescent="0.25">
      <c r="A21965" s="47">
        <v>43900</v>
      </c>
      <c r="B21965" s="45" t="str">
        <f t="shared" si="712"/>
        <v>March</v>
      </c>
      <c r="C21965" s="53">
        <f t="shared" si="713"/>
        <v>2020</v>
      </c>
      <c r="D21965" s="43" t="s">
        <v>101</v>
      </c>
      <c r="E21965" s="132">
        <v>6.3011999999999997</v>
      </c>
    </row>
    <row r="21966" spans="1:5" ht="13.8" x14ac:dyDescent="0.25">
      <c r="A21966" s="47">
        <v>43900</v>
      </c>
      <c r="B21966" s="45" t="str">
        <f t="shared" si="712"/>
        <v>March</v>
      </c>
      <c r="C21966" s="53">
        <f t="shared" si="713"/>
        <v>2020</v>
      </c>
      <c r="D21966" s="43" t="s">
        <v>124</v>
      </c>
      <c r="E21966" s="132">
        <v>6.2477999999999998</v>
      </c>
    </row>
    <row r="21967" spans="1:5" ht="13.8" x14ac:dyDescent="0.25">
      <c r="A21967" s="47">
        <v>43900</v>
      </c>
      <c r="B21967" s="45" t="str">
        <f t="shared" si="712"/>
        <v>March</v>
      </c>
      <c r="C21967" s="53">
        <f t="shared" si="713"/>
        <v>2020</v>
      </c>
      <c r="D21967" s="43" t="s">
        <v>125</v>
      </c>
      <c r="E21967" s="132">
        <v>5.5892000000000008</v>
      </c>
    </row>
    <row r="21968" spans="1:5" ht="13.8" x14ac:dyDescent="0.25">
      <c r="A21968" s="47">
        <v>43900</v>
      </c>
      <c r="B21968" s="45" t="str">
        <f t="shared" si="712"/>
        <v>March</v>
      </c>
      <c r="C21968" s="53">
        <f t="shared" si="713"/>
        <v>2020</v>
      </c>
      <c r="D21968" s="43" t="s">
        <v>126</v>
      </c>
      <c r="E21968" s="132">
        <v>6.0697000000000001</v>
      </c>
    </row>
    <row r="21969" spans="1:5" ht="13.8" x14ac:dyDescent="0.25">
      <c r="A21969" s="47">
        <v>43900</v>
      </c>
      <c r="B21969" s="45" t="str">
        <f t="shared" si="712"/>
        <v>March</v>
      </c>
      <c r="C21969" s="53">
        <f t="shared" si="713"/>
        <v>2020</v>
      </c>
      <c r="D21969" s="43" t="s">
        <v>127</v>
      </c>
      <c r="E21969" s="132">
        <v>6.0876000000000001</v>
      </c>
    </row>
    <row r="21970" spans="1:5" ht="13.8" x14ac:dyDescent="0.25">
      <c r="A21970" s="47">
        <v>43900</v>
      </c>
      <c r="B21970" s="45" t="str">
        <f t="shared" si="712"/>
        <v>March</v>
      </c>
      <c r="C21970" s="53">
        <f t="shared" si="713"/>
        <v>2020</v>
      </c>
      <c r="D21970" s="43" t="s">
        <v>105</v>
      </c>
      <c r="E21970" s="132">
        <v>4.3966000000000003</v>
      </c>
    </row>
    <row r="21971" spans="1:5" ht="13.8" x14ac:dyDescent="0.25">
      <c r="A21971" s="47">
        <v>43900</v>
      </c>
      <c r="B21971" s="45" t="str">
        <f t="shared" si="712"/>
        <v>March</v>
      </c>
      <c r="C21971" s="53">
        <f t="shared" si="713"/>
        <v>2020</v>
      </c>
      <c r="D21971" s="43" t="s">
        <v>128</v>
      </c>
      <c r="E21971" s="132">
        <v>6.3662000000000001</v>
      </c>
    </row>
    <row r="21972" spans="1:5" ht="13.8" x14ac:dyDescent="0.25">
      <c r="A21972" s="47">
        <v>43907</v>
      </c>
      <c r="B21972" s="45" t="str">
        <f t="shared" si="712"/>
        <v>March</v>
      </c>
      <c r="C21972" s="53">
        <f t="shared" si="713"/>
        <v>2020</v>
      </c>
      <c r="D21972" s="43" t="s">
        <v>131</v>
      </c>
    </row>
    <row r="21973" spans="1:5" ht="13.8" x14ac:dyDescent="0.25">
      <c r="A21973" s="47">
        <v>43907</v>
      </c>
      <c r="B21973" s="45" t="str">
        <f t="shared" si="712"/>
        <v>March</v>
      </c>
      <c r="C21973" s="53">
        <f t="shared" si="713"/>
        <v>2020</v>
      </c>
      <c r="D21973" s="43" t="s">
        <v>115</v>
      </c>
    </row>
    <row r="21974" spans="1:5" ht="13.8" x14ac:dyDescent="0.25">
      <c r="A21974" s="47">
        <v>43907</v>
      </c>
      <c r="B21974" s="45" t="str">
        <f t="shared" si="712"/>
        <v>March</v>
      </c>
      <c r="C21974" s="53">
        <f t="shared" si="713"/>
        <v>2020</v>
      </c>
      <c r="D21974" s="43" t="s">
        <v>95</v>
      </c>
    </row>
    <row r="21975" spans="1:5" ht="13.8" x14ac:dyDescent="0.25">
      <c r="A21975" s="47">
        <v>43907</v>
      </c>
      <c r="B21975" s="45" t="str">
        <f t="shared" si="712"/>
        <v>March</v>
      </c>
      <c r="C21975" s="53">
        <f t="shared" si="713"/>
        <v>2020</v>
      </c>
      <c r="D21975" s="43" t="s">
        <v>96</v>
      </c>
    </row>
    <row r="21976" spans="1:5" ht="13.8" x14ac:dyDescent="0.25">
      <c r="A21976" s="47">
        <v>43907</v>
      </c>
      <c r="B21976" s="45" t="str">
        <f t="shared" si="712"/>
        <v>March</v>
      </c>
      <c r="C21976" s="53">
        <f t="shared" si="713"/>
        <v>2020</v>
      </c>
      <c r="D21976" s="43" t="s">
        <v>97</v>
      </c>
    </row>
    <row r="21977" spans="1:5" ht="13.8" x14ac:dyDescent="0.25">
      <c r="A21977" s="47">
        <v>43907</v>
      </c>
      <c r="B21977" s="45" t="str">
        <f t="shared" si="712"/>
        <v>March</v>
      </c>
      <c r="C21977" s="53">
        <f t="shared" si="713"/>
        <v>2020</v>
      </c>
      <c r="D21977" s="43" t="s">
        <v>98</v>
      </c>
    </row>
    <row r="21978" spans="1:5" ht="15.6" x14ac:dyDescent="0.3">
      <c r="A21978" s="47">
        <v>43907</v>
      </c>
      <c r="B21978" s="45" t="str">
        <f t="shared" si="712"/>
        <v>March</v>
      </c>
      <c r="C21978" s="53">
        <f t="shared" si="713"/>
        <v>2020</v>
      </c>
      <c r="D21978" s="130" t="s">
        <v>136</v>
      </c>
      <c r="E21978" s="132">
        <v>16.0684</v>
      </c>
    </row>
    <row r="21979" spans="1:5" ht="13.8" x14ac:dyDescent="0.25">
      <c r="A21979" s="47">
        <v>43907</v>
      </c>
      <c r="B21979" s="45" t="str">
        <f t="shared" si="712"/>
        <v>March</v>
      </c>
      <c r="C21979" s="53">
        <f t="shared" si="713"/>
        <v>2020</v>
      </c>
      <c r="D21979" s="43" t="s">
        <v>118</v>
      </c>
      <c r="E21979" s="132">
        <v>14.761799999999999</v>
      </c>
    </row>
    <row r="21980" spans="1:5" ht="13.8" x14ac:dyDescent="0.25">
      <c r="A21980" s="47">
        <v>43907</v>
      </c>
      <c r="B21980" s="45" t="str">
        <f t="shared" si="712"/>
        <v>March</v>
      </c>
      <c r="C21980" s="53">
        <f t="shared" si="713"/>
        <v>2020</v>
      </c>
      <c r="D21980" s="43" t="s">
        <v>102</v>
      </c>
      <c r="E21980" s="132">
        <v>14.5672</v>
      </c>
    </row>
    <row r="21981" spans="1:5" ht="13.8" x14ac:dyDescent="0.25">
      <c r="A21981" s="47">
        <v>43907</v>
      </c>
      <c r="B21981" s="45" t="str">
        <f t="shared" si="712"/>
        <v>March</v>
      </c>
      <c r="C21981" s="53">
        <f t="shared" si="713"/>
        <v>2020</v>
      </c>
      <c r="D21981" s="43" t="s">
        <v>119</v>
      </c>
      <c r="E21981" s="132">
        <v>14.0946</v>
      </c>
    </row>
    <row r="21982" spans="1:5" ht="13.8" x14ac:dyDescent="0.25">
      <c r="A21982" s="47">
        <v>43907</v>
      </c>
      <c r="B21982" s="45" t="str">
        <f t="shared" si="712"/>
        <v>March</v>
      </c>
      <c r="C21982" s="53">
        <f t="shared" si="713"/>
        <v>2020</v>
      </c>
      <c r="D21982" s="43" t="s">
        <v>120</v>
      </c>
      <c r="E21982" s="132">
        <v>13.371799999999999</v>
      </c>
    </row>
    <row r="21983" spans="1:5" ht="13.8" x14ac:dyDescent="0.25">
      <c r="A21983" s="47">
        <v>43907</v>
      </c>
      <c r="B21983" s="45" t="str">
        <f t="shared" si="712"/>
        <v>March</v>
      </c>
      <c r="C21983" s="53">
        <f t="shared" si="713"/>
        <v>2020</v>
      </c>
      <c r="D21983" s="43" t="s">
        <v>103</v>
      </c>
      <c r="E21983" s="132">
        <v>12.899199999999999</v>
      </c>
    </row>
    <row r="21984" spans="1:5" ht="13.8" x14ac:dyDescent="0.25">
      <c r="A21984" s="47">
        <v>43907</v>
      </c>
      <c r="B21984" s="45" t="str">
        <f t="shared" si="712"/>
        <v>March</v>
      </c>
      <c r="C21984" s="53">
        <f t="shared" si="713"/>
        <v>2020</v>
      </c>
      <c r="D21984" s="43" t="s">
        <v>116</v>
      </c>
      <c r="E21984" s="132">
        <v>7.3017000000000003</v>
      </c>
    </row>
    <row r="21985" spans="1:5" ht="13.8" x14ac:dyDescent="0.25">
      <c r="A21985" s="47">
        <v>43907</v>
      </c>
      <c r="B21985" s="45" t="str">
        <f t="shared" si="712"/>
        <v>March</v>
      </c>
      <c r="C21985" s="53">
        <f t="shared" si="713"/>
        <v>2020</v>
      </c>
      <c r="D21985" s="43" t="s">
        <v>104</v>
      </c>
      <c r="E21985" s="132">
        <v>9.0047999999999995</v>
      </c>
    </row>
    <row r="21986" spans="1:5" ht="13.8" x14ac:dyDescent="0.25">
      <c r="A21986" s="47">
        <v>43907</v>
      </c>
      <c r="B21986" s="45" t="str">
        <f t="shared" si="712"/>
        <v>March</v>
      </c>
      <c r="C21986" s="53">
        <f t="shared" si="713"/>
        <v>2020</v>
      </c>
      <c r="D21986" s="43" t="s">
        <v>121</v>
      </c>
      <c r="E21986" s="132">
        <v>8.5632000000000001</v>
      </c>
    </row>
    <row r="21987" spans="1:5" ht="13.8" x14ac:dyDescent="0.25">
      <c r="A21987" s="47">
        <v>43907</v>
      </c>
      <c r="B21987" s="45" t="str">
        <f t="shared" si="712"/>
        <v>March</v>
      </c>
      <c r="C21987" s="53">
        <f t="shared" si="713"/>
        <v>2020</v>
      </c>
      <c r="D21987" s="43" t="s">
        <v>122</v>
      </c>
      <c r="E21987" s="132">
        <v>7.756800000000001</v>
      </c>
    </row>
    <row r="21988" spans="1:5" ht="13.8" x14ac:dyDescent="0.25">
      <c r="A21988" s="47">
        <v>43907</v>
      </c>
      <c r="B21988" s="45" t="str">
        <f t="shared" si="712"/>
        <v>March</v>
      </c>
      <c r="C21988" s="53">
        <f t="shared" si="713"/>
        <v>2020</v>
      </c>
      <c r="D21988" s="43" t="s">
        <v>123</v>
      </c>
      <c r="E21988" s="132">
        <v>7.6608000000000001</v>
      </c>
    </row>
    <row r="21989" spans="1:5" ht="13.8" x14ac:dyDescent="0.25">
      <c r="A21989" s="47">
        <v>43907</v>
      </c>
      <c r="B21989" s="45" t="str">
        <f t="shared" si="712"/>
        <v>March</v>
      </c>
      <c r="C21989" s="53">
        <f t="shared" si="713"/>
        <v>2020</v>
      </c>
      <c r="D21989" s="43" t="s">
        <v>99</v>
      </c>
      <c r="E21989" s="132">
        <v>6.726</v>
      </c>
    </row>
    <row r="21990" spans="1:5" ht="13.8" x14ac:dyDescent="0.25">
      <c r="A21990" s="47">
        <v>43907</v>
      </c>
      <c r="B21990" s="45" t="str">
        <f t="shared" si="712"/>
        <v>March</v>
      </c>
      <c r="C21990" s="53">
        <f t="shared" si="713"/>
        <v>2020</v>
      </c>
      <c r="D21990" s="43" t="s">
        <v>100</v>
      </c>
      <c r="E21990" s="132">
        <v>6.5489999999999995</v>
      </c>
    </row>
    <row r="21991" spans="1:5" ht="13.8" x14ac:dyDescent="0.25">
      <c r="A21991" s="47">
        <v>43907</v>
      </c>
      <c r="B21991" s="45" t="str">
        <f t="shared" si="712"/>
        <v>March</v>
      </c>
      <c r="C21991" s="53">
        <f t="shared" si="713"/>
        <v>2020</v>
      </c>
      <c r="D21991" s="43" t="s">
        <v>101</v>
      </c>
      <c r="E21991" s="132">
        <v>6.2658000000000005</v>
      </c>
    </row>
    <row r="21992" spans="1:5" ht="13.8" x14ac:dyDescent="0.25">
      <c r="A21992" s="47">
        <v>43907</v>
      </c>
      <c r="B21992" s="45" t="str">
        <f t="shared" si="712"/>
        <v>March</v>
      </c>
      <c r="C21992" s="53">
        <f t="shared" si="713"/>
        <v>2020</v>
      </c>
      <c r="D21992" s="43" t="s">
        <v>124</v>
      </c>
      <c r="E21992" s="132">
        <v>6.2126999999999999</v>
      </c>
    </row>
    <row r="21993" spans="1:5" ht="13.8" x14ac:dyDescent="0.25">
      <c r="A21993" s="47">
        <v>43907</v>
      </c>
      <c r="B21993" s="45" t="str">
        <f t="shared" si="712"/>
        <v>March</v>
      </c>
      <c r="C21993" s="53">
        <f t="shared" si="713"/>
        <v>2020</v>
      </c>
      <c r="D21993" s="43" t="s">
        <v>125</v>
      </c>
      <c r="E21993" s="132">
        <v>5.5577999999999994</v>
      </c>
    </row>
    <row r="21994" spans="1:5" ht="13.8" x14ac:dyDescent="0.25">
      <c r="A21994" s="47">
        <v>43907</v>
      </c>
      <c r="B21994" s="45" t="str">
        <f t="shared" si="712"/>
        <v>March</v>
      </c>
      <c r="C21994" s="53">
        <f t="shared" si="713"/>
        <v>2020</v>
      </c>
      <c r="D21994" s="43" t="s">
        <v>126</v>
      </c>
      <c r="E21994" s="132">
        <v>6.0398000000000005</v>
      </c>
    </row>
    <row r="21995" spans="1:5" ht="13.8" x14ac:dyDescent="0.25">
      <c r="A21995" s="47">
        <v>43907</v>
      </c>
      <c r="B21995" s="45" t="str">
        <f t="shared" si="712"/>
        <v>March</v>
      </c>
      <c r="C21995" s="53">
        <f t="shared" si="713"/>
        <v>2020</v>
      </c>
      <c r="D21995" s="43" t="s">
        <v>127</v>
      </c>
      <c r="E21995" s="132">
        <v>6.0609000000000002</v>
      </c>
    </row>
    <row r="21996" spans="1:5" ht="13.8" x14ac:dyDescent="0.25">
      <c r="A21996" s="47">
        <v>43907</v>
      </c>
      <c r="B21996" s="45" t="str">
        <f t="shared" si="712"/>
        <v>March</v>
      </c>
      <c r="C21996" s="53">
        <f t="shared" si="713"/>
        <v>2020</v>
      </c>
      <c r="D21996" s="43" t="s">
        <v>105</v>
      </c>
      <c r="E21996" s="132">
        <v>4.3719000000000001</v>
      </c>
    </row>
    <row r="21997" spans="1:5" ht="13.8" x14ac:dyDescent="0.25">
      <c r="A21997" s="47">
        <v>43907</v>
      </c>
      <c r="B21997" s="45" t="str">
        <f t="shared" si="712"/>
        <v>March</v>
      </c>
      <c r="C21997" s="53">
        <f t="shared" si="713"/>
        <v>2020</v>
      </c>
      <c r="D21997" s="43" t="s">
        <v>128</v>
      </c>
      <c r="E21997" s="132">
        <v>6.3433000000000002</v>
      </c>
    </row>
    <row r="21998" spans="1:5" ht="13.8" x14ac:dyDescent="0.25">
      <c r="A21998" s="47">
        <v>43914</v>
      </c>
      <c r="B21998" s="45" t="str">
        <f t="shared" si="712"/>
        <v>March</v>
      </c>
      <c r="C21998" s="53">
        <f t="shared" si="713"/>
        <v>2020</v>
      </c>
      <c r="D21998" s="43" t="s">
        <v>131</v>
      </c>
    </row>
    <row r="21999" spans="1:5" ht="13.8" x14ac:dyDescent="0.25">
      <c r="A21999" s="47">
        <v>43914</v>
      </c>
      <c r="B21999" s="45" t="str">
        <f t="shared" si="712"/>
        <v>March</v>
      </c>
      <c r="C21999" s="53">
        <f t="shared" si="713"/>
        <v>2020</v>
      </c>
      <c r="D21999" s="43" t="s">
        <v>115</v>
      </c>
    </row>
    <row r="22000" spans="1:5" ht="13.8" x14ac:dyDescent="0.25">
      <c r="A22000" s="47">
        <v>43914</v>
      </c>
      <c r="B22000" s="45" t="str">
        <f t="shared" si="712"/>
        <v>March</v>
      </c>
      <c r="C22000" s="53">
        <f t="shared" si="713"/>
        <v>2020</v>
      </c>
      <c r="D22000" s="43" t="s">
        <v>95</v>
      </c>
    </row>
    <row r="22001" spans="1:5" ht="13.8" x14ac:dyDescent="0.25">
      <c r="A22001" s="47">
        <v>43914</v>
      </c>
      <c r="B22001" s="45" t="str">
        <f t="shared" si="712"/>
        <v>March</v>
      </c>
      <c r="C22001" s="53">
        <f t="shared" si="713"/>
        <v>2020</v>
      </c>
      <c r="D22001" s="43" t="s">
        <v>96</v>
      </c>
    </row>
    <row r="22002" spans="1:5" ht="13.8" x14ac:dyDescent="0.25">
      <c r="A22002" s="47">
        <v>43914</v>
      </c>
      <c r="B22002" s="45" t="str">
        <f t="shared" si="712"/>
        <v>March</v>
      </c>
      <c r="C22002" s="53">
        <f t="shared" si="713"/>
        <v>2020</v>
      </c>
      <c r="D22002" s="43" t="s">
        <v>97</v>
      </c>
    </row>
    <row r="22003" spans="1:5" ht="13.8" x14ac:dyDescent="0.25">
      <c r="A22003" s="47">
        <v>43914</v>
      </c>
      <c r="B22003" s="45" t="str">
        <f t="shared" ref="B22003:B22064" si="714">TEXT(A22003,"mmmm")</f>
        <v>March</v>
      </c>
      <c r="C22003" s="53">
        <f t="shared" ref="C22003:C22064" si="715">YEAR(A22003)</f>
        <v>2020</v>
      </c>
      <c r="D22003" s="43" t="s">
        <v>98</v>
      </c>
    </row>
    <row r="22004" spans="1:5" ht="15.6" x14ac:dyDescent="0.3">
      <c r="A22004" s="47">
        <v>43914</v>
      </c>
      <c r="B22004" s="45" t="str">
        <f t="shared" si="714"/>
        <v>March</v>
      </c>
      <c r="C22004" s="53">
        <f t="shared" si="715"/>
        <v>2020</v>
      </c>
      <c r="D22004" s="130" t="s">
        <v>136</v>
      </c>
      <c r="E22004" s="132">
        <v>17.571200000000001</v>
      </c>
    </row>
    <row r="22005" spans="1:5" ht="13.8" x14ac:dyDescent="0.25">
      <c r="A22005" s="47">
        <v>43914</v>
      </c>
      <c r="B22005" s="45" t="str">
        <f t="shared" si="714"/>
        <v>March</v>
      </c>
      <c r="C22005" s="53">
        <f t="shared" si="715"/>
        <v>2020</v>
      </c>
      <c r="D22005" s="43" t="s">
        <v>118</v>
      </c>
      <c r="E22005" s="132">
        <v>16.142399999999999</v>
      </c>
    </row>
    <row r="22006" spans="1:5" ht="13.8" x14ac:dyDescent="0.25">
      <c r="A22006" s="47">
        <v>43914</v>
      </c>
      <c r="B22006" s="45" t="str">
        <f t="shared" si="714"/>
        <v>March</v>
      </c>
      <c r="C22006" s="53">
        <f t="shared" si="715"/>
        <v>2020</v>
      </c>
      <c r="D22006" s="43" t="s">
        <v>102</v>
      </c>
      <c r="E22006" s="132">
        <v>15.929600000000001</v>
      </c>
    </row>
    <row r="22007" spans="1:5" ht="13.8" x14ac:dyDescent="0.25">
      <c r="A22007" s="47">
        <v>43914</v>
      </c>
      <c r="B22007" s="45" t="str">
        <f t="shared" si="714"/>
        <v>March</v>
      </c>
      <c r="C22007" s="53">
        <f t="shared" si="715"/>
        <v>2020</v>
      </c>
      <c r="D22007" s="43" t="s">
        <v>119</v>
      </c>
      <c r="E22007" s="132">
        <v>15.412800000000002</v>
      </c>
    </row>
    <row r="22008" spans="1:5" ht="13.8" x14ac:dyDescent="0.25">
      <c r="A22008" s="47">
        <v>43914</v>
      </c>
      <c r="B22008" s="45" t="str">
        <f t="shared" si="714"/>
        <v>March</v>
      </c>
      <c r="C22008" s="53">
        <f t="shared" si="715"/>
        <v>2020</v>
      </c>
      <c r="D22008" s="43" t="s">
        <v>120</v>
      </c>
      <c r="E22008" s="132">
        <v>14.622399999999997</v>
      </c>
    </row>
    <row r="22009" spans="1:5" ht="13.8" x14ac:dyDescent="0.25">
      <c r="A22009" s="47">
        <v>43914</v>
      </c>
      <c r="B22009" s="45" t="str">
        <f t="shared" si="714"/>
        <v>March</v>
      </c>
      <c r="C22009" s="53">
        <f t="shared" si="715"/>
        <v>2020</v>
      </c>
      <c r="D22009" s="43" t="s">
        <v>103</v>
      </c>
      <c r="E22009" s="132">
        <v>14.105599999999999</v>
      </c>
    </row>
    <row r="22010" spans="1:5" ht="13.8" x14ac:dyDescent="0.25">
      <c r="A22010" s="47">
        <v>43914</v>
      </c>
      <c r="B22010" s="45" t="str">
        <f t="shared" si="714"/>
        <v>March</v>
      </c>
      <c r="C22010" s="53">
        <f t="shared" si="715"/>
        <v>2020</v>
      </c>
      <c r="D22010" s="43" t="s">
        <v>116</v>
      </c>
      <c r="E22010" s="132">
        <v>8.2593000000000014</v>
      </c>
    </row>
    <row r="22011" spans="1:5" ht="13.8" x14ac:dyDescent="0.25">
      <c r="A22011" s="47">
        <v>43914</v>
      </c>
      <c r="B22011" s="45" t="str">
        <f t="shared" si="714"/>
        <v>March</v>
      </c>
      <c r="C22011" s="53">
        <f t="shared" si="715"/>
        <v>2020</v>
      </c>
      <c r="D22011" s="43" t="s">
        <v>104</v>
      </c>
      <c r="E22011" s="132">
        <v>9.3800000000000008</v>
      </c>
    </row>
    <row r="22012" spans="1:5" ht="13.8" x14ac:dyDescent="0.25">
      <c r="A22012" s="47">
        <v>43914</v>
      </c>
      <c r="B22012" s="45" t="str">
        <f t="shared" si="714"/>
        <v>March</v>
      </c>
      <c r="C22012" s="53">
        <f t="shared" si="715"/>
        <v>2020</v>
      </c>
      <c r="D22012" s="43" t="s">
        <v>121</v>
      </c>
      <c r="E22012" s="132">
        <v>8.92</v>
      </c>
    </row>
    <row r="22013" spans="1:5" ht="13.8" x14ac:dyDescent="0.25">
      <c r="A22013" s="47">
        <v>43914</v>
      </c>
      <c r="B22013" s="45" t="str">
        <f t="shared" si="714"/>
        <v>March</v>
      </c>
      <c r="C22013" s="53">
        <f t="shared" si="715"/>
        <v>2020</v>
      </c>
      <c r="D22013" s="43" t="s">
        <v>122</v>
      </c>
      <c r="E22013" s="132">
        <v>8.08</v>
      </c>
    </row>
    <row r="22014" spans="1:5" ht="13.8" x14ac:dyDescent="0.25">
      <c r="A22014" s="47">
        <v>43914</v>
      </c>
      <c r="B22014" s="45" t="str">
        <f t="shared" si="714"/>
        <v>March</v>
      </c>
      <c r="C22014" s="53">
        <f t="shared" si="715"/>
        <v>2020</v>
      </c>
      <c r="D22014" s="43" t="s">
        <v>123</v>
      </c>
      <c r="E22014" s="132">
        <v>7.98</v>
      </c>
    </row>
    <row r="22015" spans="1:5" ht="13.8" x14ac:dyDescent="0.25">
      <c r="A22015" s="47">
        <v>43914</v>
      </c>
      <c r="B22015" s="45" t="str">
        <f t="shared" si="714"/>
        <v>March</v>
      </c>
      <c r="C22015" s="53">
        <f t="shared" si="715"/>
        <v>2020</v>
      </c>
      <c r="D22015" s="43" t="s">
        <v>99</v>
      </c>
      <c r="E22015" s="132">
        <v>7.1059999999999999</v>
      </c>
    </row>
    <row r="22016" spans="1:5" ht="13.8" x14ac:dyDescent="0.25">
      <c r="A22016" s="47">
        <v>43914</v>
      </c>
      <c r="B22016" s="45" t="str">
        <f t="shared" si="714"/>
        <v>March</v>
      </c>
      <c r="C22016" s="53">
        <f t="shared" si="715"/>
        <v>2020</v>
      </c>
      <c r="D22016" s="43" t="s">
        <v>100</v>
      </c>
      <c r="E22016" s="132">
        <v>6.9189999999999996</v>
      </c>
    </row>
    <row r="22017" spans="1:5" ht="13.8" x14ac:dyDescent="0.25">
      <c r="A22017" s="47">
        <v>43914</v>
      </c>
      <c r="B22017" s="45" t="str">
        <f t="shared" si="714"/>
        <v>March</v>
      </c>
      <c r="C22017" s="53">
        <f t="shared" si="715"/>
        <v>2020</v>
      </c>
      <c r="D22017" s="43" t="s">
        <v>101</v>
      </c>
      <c r="E22017" s="132">
        <v>6.6198000000000006</v>
      </c>
    </row>
    <row r="22018" spans="1:5" ht="13.8" x14ac:dyDescent="0.25">
      <c r="A22018" s="47">
        <v>43914</v>
      </c>
      <c r="B22018" s="45" t="str">
        <f t="shared" si="714"/>
        <v>March</v>
      </c>
      <c r="C22018" s="53">
        <f t="shared" si="715"/>
        <v>2020</v>
      </c>
      <c r="D22018" s="43" t="s">
        <v>124</v>
      </c>
      <c r="E22018" s="132">
        <v>6.5636999999999999</v>
      </c>
    </row>
    <row r="22019" spans="1:5" ht="13.8" x14ac:dyDescent="0.25">
      <c r="A22019" s="47">
        <v>43914</v>
      </c>
      <c r="B22019" s="45" t="str">
        <f t="shared" si="714"/>
        <v>March</v>
      </c>
      <c r="C22019" s="53">
        <f t="shared" si="715"/>
        <v>2020</v>
      </c>
      <c r="D22019" s="43" t="s">
        <v>125</v>
      </c>
      <c r="E22019" s="132">
        <v>5.8718000000000004</v>
      </c>
    </row>
    <row r="22020" spans="1:5" ht="13.8" x14ac:dyDescent="0.25">
      <c r="A22020" s="47">
        <v>43914</v>
      </c>
      <c r="B22020" s="45" t="str">
        <f t="shared" si="714"/>
        <v>March</v>
      </c>
      <c r="C22020" s="53">
        <f t="shared" si="715"/>
        <v>2020</v>
      </c>
      <c r="D22020" s="43" t="s">
        <v>126</v>
      </c>
      <c r="E22020" s="132">
        <v>6.3388</v>
      </c>
    </row>
    <row r="22021" spans="1:5" ht="13.8" x14ac:dyDescent="0.25">
      <c r="A22021" s="47">
        <v>43914</v>
      </c>
      <c r="B22021" s="45" t="str">
        <f t="shared" si="714"/>
        <v>March</v>
      </c>
      <c r="C22021" s="53">
        <f t="shared" si="715"/>
        <v>2020</v>
      </c>
      <c r="D22021" s="43" t="s">
        <v>127</v>
      </c>
      <c r="E22021" s="132">
        <v>6.3278999999999996</v>
      </c>
    </row>
    <row r="22022" spans="1:5" ht="13.8" x14ac:dyDescent="0.25">
      <c r="A22022" s="47">
        <v>43914</v>
      </c>
      <c r="B22022" s="45" t="str">
        <f t="shared" si="714"/>
        <v>March</v>
      </c>
      <c r="C22022" s="53">
        <f t="shared" si="715"/>
        <v>2020</v>
      </c>
      <c r="D22022" s="43" t="s">
        <v>105</v>
      </c>
      <c r="E22022" s="132">
        <v>4.6189</v>
      </c>
    </row>
    <row r="22023" spans="1:5" ht="13.8" x14ac:dyDescent="0.25">
      <c r="A22023" s="47">
        <v>43914</v>
      </c>
      <c r="B22023" s="45" t="str">
        <f t="shared" si="714"/>
        <v>March</v>
      </c>
      <c r="C22023" s="53">
        <f t="shared" si="715"/>
        <v>2020</v>
      </c>
      <c r="D22023" s="43" t="s">
        <v>128</v>
      </c>
      <c r="E22023" s="132">
        <v>6.5723000000000003</v>
      </c>
    </row>
    <row r="22024" spans="1:5" ht="13.8" x14ac:dyDescent="0.25">
      <c r="A22024" s="47">
        <v>43921</v>
      </c>
      <c r="B22024" s="45" t="str">
        <f t="shared" si="714"/>
        <v>March</v>
      </c>
      <c r="C22024" s="53">
        <f t="shared" si="715"/>
        <v>2020</v>
      </c>
      <c r="D22024" s="43" t="s">
        <v>131</v>
      </c>
      <c r="E22024" s="132">
        <v>24.017200000000003</v>
      </c>
    </row>
    <row r="22025" spans="1:5" ht="13.8" x14ac:dyDescent="0.25">
      <c r="A22025" s="47">
        <v>43921</v>
      </c>
      <c r="B22025" s="45" t="str">
        <f t="shared" si="714"/>
        <v>March</v>
      </c>
      <c r="C22025" s="53">
        <f t="shared" si="715"/>
        <v>2020</v>
      </c>
      <c r="D22025" s="43" t="s">
        <v>115</v>
      </c>
      <c r="E22025" s="132">
        <v>20.399999999999999</v>
      </c>
    </row>
    <row r="22026" spans="1:5" ht="13.8" x14ac:dyDescent="0.25">
      <c r="A22026" s="47">
        <v>43921</v>
      </c>
      <c r="B22026" s="45" t="str">
        <f t="shared" si="714"/>
        <v>March</v>
      </c>
      <c r="C22026" s="53">
        <f t="shared" si="715"/>
        <v>2020</v>
      </c>
      <c r="D22026" s="43" t="s">
        <v>95</v>
      </c>
      <c r="E22026" s="132">
        <v>18.088000000000001</v>
      </c>
    </row>
    <row r="22027" spans="1:5" ht="13.8" x14ac:dyDescent="0.25">
      <c r="A22027" s="47">
        <v>43921</v>
      </c>
      <c r="B22027" s="45" t="str">
        <f t="shared" si="714"/>
        <v>March</v>
      </c>
      <c r="C22027" s="53">
        <f t="shared" si="715"/>
        <v>2020</v>
      </c>
      <c r="D22027" s="43" t="s">
        <v>96</v>
      </c>
      <c r="E22027" s="132">
        <v>17.272000000000002</v>
      </c>
    </row>
    <row r="22028" spans="1:5" ht="13.8" x14ac:dyDescent="0.25">
      <c r="A22028" s="47">
        <v>43921</v>
      </c>
      <c r="B22028" s="45" t="str">
        <f t="shared" si="714"/>
        <v>March</v>
      </c>
      <c r="C22028" s="53">
        <f t="shared" si="715"/>
        <v>2020</v>
      </c>
      <c r="D22028" s="43" t="s">
        <v>97</v>
      </c>
      <c r="E22028" s="132">
        <v>16.456</v>
      </c>
    </row>
    <row r="22029" spans="1:5" ht="13.8" x14ac:dyDescent="0.25">
      <c r="A22029" s="47">
        <v>43921</v>
      </c>
      <c r="B22029" s="45" t="str">
        <f t="shared" si="714"/>
        <v>March</v>
      </c>
      <c r="C22029" s="53">
        <f t="shared" si="715"/>
        <v>2020</v>
      </c>
      <c r="D22029" s="43" t="s">
        <v>98</v>
      </c>
      <c r="E22029" s="132">
        <v>12.92</v>
      </c>
    </row>
    <row r="22030" spans="1:5" ht="15.6" x14ac:dyDescent="0.3">
      <c r="A22030" s="47">
        <v>43921</v>
      </c>
      <c r="B22030" s="45" t="str">
        <f t="shared" si="714"/>
        <v>March</v>
      </c>
      <c r="C22030" s="53">
        <f t="shared" si="715"/>
        <v>2020</v>
      </c>
      <c r="D22030" s="130" t="s">
        <v>136</v>
      </c>
      <c r="E22030" s="132">
        <v>19.074000000000002</v>
      </c>
    </row>
    <row r="22031" spans="1:5" ht="13.8" x14ac:dyDescent="0.25">
      <c r="A22031" s="47">
        <v>43921</v>
      </c>
      <c r="B22031" s="45" t="str">
        <f t="shared" si="714"/>
        <v>March</v>
      </c>
      <c r="C22031" s="53">
        <f t="shared" si="715"/>
        <v>2020</v>
      </c>
      <c r="D22031" s="43" t="s">
        <v>118</v>
      </c>
      <c r="E22031" s="132">
        <v>17.523</v>
      </c>
    </row>
    <row r="22032" spans="1:5" ht="13.8" x14ac:dyDescent="0.25">
      <c r="A22032" s="47">
        <v>43921</v>
      </c>
      <c r="B22032" s="45" t="str">
        <f t="shared" si="714"/>
        <v>March</v>
      </c>
      <c r="C22032" s="53">
        <f t="shared" si="715"/>
        <v>2020</v>
      </c>
      <c r="D22032" s="43" t="s">
        <v>102</v>
      </c>
      <c r="E22032" s="132">
        <v>17.292000000000002</v>
      </c>
    </row>
    <row r="22033" spans="1:5" ht="13.8" x14ac:dyDescent="0.25">
      <c r="A22033" s="47">
        <v>43921</v>
      </c>
      <c r="B22033" s="45" t="str">
        <f t="shared" si="714"/>
        <v>March</v>
      </c>
      <c r="C22033" s="53">
        <f t="shared" si="715"/>
        <v>2020</v>
      </c>
      <c r="D22033" s="43" t="s">
        <v>119</v>
      </c>
      <c r="E22033" s="132">
        <v>16.731000000000002</v>
      </c>
    </row>
    <row r="22034" spans="1:5" ht="13.8" x14ac:dyDescent="0.25">
      <c r="A22034" s="47">
        <v>43921</v>
      </c>
      <c r="B22034" s="45" t="str">
        <f t="shared" si="714"/>
        <v>March</v>
      </c>
      <c r="C22034" s="53">
        <f t="shared" si="715"/>
        <v>2020</v>
      </c>
      <c r="D22034" s="43" t="s">
        <v>120</v>
      </c>
      <c r="E22034" s="132">
        <v>15.872999999999999</v>
      </c>
    </row>
    <row r="22035" spans="1:5" ht="13.8" x14ac:dyDescent="0.25">
      <c r="A22035" s="47">
        <v>43921</v>
      </c>
      <c r="B22035" s="45" t="str">
        <f t="shared" si="714"/>
        <v>March</v>
      </c>
      <c r="C22035" s="53">
        <f t="shared" si="715"/>
        <v>2020</v>
      </c>
      <c r="D22035" s="43" t="s">
        <v>103</v>
      </c>
      <c r="E22035" s="132">
        <v>15.311999999999998</v>
      </c>
    </row>
    <row r="22036" spans="1:5" ht="13.8" x14ac:dyDescent="0.25">
      <c r="A22036" s="47">
        <v>43921</v>
      </c>
      <c r="B22036" s="45" t="str">
        <f t="shared" si="714"/>
        <v>March</v>
      </c>
      <c r="C22036" s="53">
        <f t="shared" si="715"/>
        <v>2020</v>
      </c>
      <c r="D22036" s="43" t="s">
        <v>116</v>
      </c>
      <c r="E22036" s="132">
        <v>9.0174000000000003</v>
      </c>
    </row>
    <row r="22037" spans="1:5" ht="13.8" x14ac:dyDescent="0.25">
      <c r="A22037" s="47">
        <v>43921</v>
      </c>
      <c r="B22037" s="45" t="str">
        <f t="shared" si="714"/>
        <v>March</v>
      </c>
      <c r="C22037" s="53">
        <f t="shared" si="715"/>
        <v>2020</v>
      </c>
      <c r="D22037" s="43" t="s">
        <v>104</v>
      </c>
      <c r="E22037" s="132">
        <v>10.505600000000001</v>
      </c>
    </row>
    <row r="22038" spans="1:5" ht="13.8" x14ac:dyDescent="0.25">
      <c r="A22038" s="47">
        <v>43921</v>
      </c>
      <c r="B22038" s="45" t="str">
        <f t="shared" si="714"/>
        <v>March</v>
      </c>
      <c r="C22038" s="53">
        <f t="shared" si="715"/>
        <v>2020</v>
      </c>
      <c r="D22038" s="43" t="s">
        <v>121</v>
      </c>
      <c r="E22038" s="132">
        <v>9.9903999999999993</v>
      </c>
    </row>
    <row r="22039" spans="1:5" ht="13.8" x14ac:dyDescent="0.25">
      <c r="A22039" s="47">
        <v>43921</v>
      </c>
      <c r="B22039" s="45" t="str">
        <f t="shared" si="714"/>
        <v>March</v>
      </c>
      <c r="C22039" s="53">
        <f t="shared" si="715"/>
        <v>2020</v>
      </c>
      <c r="D22039" s="43" t="s">
        <v>122</v>
      </c>
      <c r="E22039" s="132">
        <v>9.0495999999999999</v>
      </c>
    </row>
    <row r="22040" spans="1:5" ht="13.8" x14ac:dyDescent="0.25">
      <c r="A22040" s="47">
        <v>43921</v>
      </c>
      <c r="B22040" s="45" t="str">
        <f t="shared" si="714"/>
        <v>March</v>
      </c>
      <c r="C22040" s="53">
        <f t="shared" si="715"/>
        <v>2020</v>
      </c>
      <c r="D22040" s="43" t="s">
        <v>123</v>
      </c>
      <c r="E22040" s="132">
        <v>8.9375999999999998</v>
      </c>
    </row>
    <row r="22041" spans="1:5" ht="13.8" x14ac:dyDescent="0.25">
      <c r="A22041" s="47">
        <v>43921</v>
      </c>
      <c r="B22041" s="45" t="str">
        <f t="shared" si="714"/>
        <v>March</v>
      </c>
      <c r="C22041" s="53">
        <f t="shared" si="715"/>
        <v>2020</v>
      </c>
      <c r="D22041" s="43" t="s">
        <v>99</v>
      </c>
      <c r="E22041" s="132">
        <v>7.8659999999999988</v>
      </c>
    </row>
    <row r="22042" spans="1:5" ht="13.8" x14ac:dyDescent="0.25">
      <c r="A22042" s="47">
        <v>43921</v>
      </c>
      <c r="B22042" s="45" t="str">
        <f t="shared" si="714"/>
        <v>March</v>
      </c>
      <c r="C22042" s="53">
        <f t="shared" si="715"/>
        <v>2020</v>
      </c>
      <c r="D22042" s="43" t="s">
        <v>100</v>
      </c>
      <c r="E22042" s="132">
        <v>7.6590000000000007</v>
      </c>
    </row>
    <row r="22043" spans="1:5" ht="13.8" x14ac:dyDescent="0.25">
      <c r="A22043" s="47">
        <v>43921</v>
      </c>
      <c r="B22043" s="45" t="str">
        <f t="shared" si="714"/>
        <v>March</v>
      </c>
      <c r="C22043" s="53">
        <f t="shared" si="715"/>
        <v>2020</v>
      </c>
      <c r="D22043" s="43" t="s">
        <v>101</v>
      </c>
      <c r="E22043" s="132">
        <v>7.3277999999999999</v>
      </c>
    </row>
    <row r="22044" spans="1:5" ht="13.8" x14ac:dyDescent="0.25">
      <c r="A22044" s="47">
        <v>43921</v>
      </c>
      <c r="B22044" s="45" t="str">
        <f t="shared" si="714"/>
        <v>March</v>
      </c>
      <c r="C22044" s="53">
        <f t="shared" si="715"/>
        <v>2020</v>
      </c>
      <c r="D22044" s="43" t="s">
        <v>124</v>
      </c>
      <c r="E22044" s="132">
        <v>7.2656999999999989</v>
      </c>
    </row>
    <row r="22045" spans="1:5" ht="13.8" x14ac:dyDescent="0.25">
      <c r="A22045" s="47">
        <v>43921</v>
      </c>
      <c r="B22045" s="45" t="str">
        <f t="shared" si="714"/>
        <v>March</v>
      </c>
      <c r="C22045" s="53">
        <f t="shared" si="715"/>
        <v>2020</v>
      </c>
      <c r="D22045" s="43" t="s">
        <v>125</v>
      </c>
      <c r="E22045" s="132">
        <v>6.4998000000000005</v>
      </c>
    </row>
    <row r="22046" spans="1:5" ht="13.8" x14ac:dyDescent="0.25">
      <c r="A22046" s="47">
        <v>43921</v>
      </c>
      <c r="B22046" s="45" t="str">
        <f t="shared" si="714"/>
        <v>March</v>
      </c>
      <c r="C22046" s="53">
        <f t="shared" si="715"/>
        <v>2020</v>
      </c>
      <c r="D22046" s="43" t="s">
        <v>126</v>
      </c>
      <c r="E22046" s="132">
        <v>6.9368000000000007</v>
      </c>
    </row>
    <row r="22047" spans="1:5" ht="13.8" x14ac:dyDescent="0.25">
      <c r="A22047" s="47">
        <v>43921</v>
      </c>
      <c r="B22047" s="45" t="str">
        <f t="shared" si="714"/>
        <v>March</v>
      </c>
      <c r="C22047" s="53">
        <f t="shared" si="715"/>
        <v>2020</v>
      </c>
      <c r="D22047" s="43" t="s">
        <v>127</v>
      </c>
      <c r="E22047" s="132">
        <v>6.8618999999999994</v>
      </c>
    </row>
    <row r="22048" spans="1:5" ht="13.8" x14ac:dyDescent="0.25">
      <c r="A22048" s="47">
        <v>43921</v>
      </c>
      <c r="B22048" s="45" t="str">
        <f t="shared" si="714"/>
        <v>March</v>
      </c>
      <c r="C22048" s="53">
        <f t="shared" si="715"/>
        <v>2020</v>
      </c>
      <c r="D22048" s="43" t="s">
        <v>105</v>
      </c>
      <c r="E22048" s="132">
        <v>5.1128999999999998</v>
      </c>
    </row>
    <row r="22049" spans="1:5" ht="13.8" x14ac:dyDescent="0.25">
      <c r="A22049" s="47">
        <v>43921</v>
      </c>
      <c r="B22049" s="45" t="str">
        <f t="shared" si="714"/>
        <v>March</v>
      </c>
      <c r="C22049" s="53">
        <f t="shared" si="715"/>
        <v>2020</v>
      </c>
      <c r="D22049" s="43" t="s">
        <v>128</v>
      </c>
      <c r="E22049" s="132">
        <v>7.0302999999999995</v>
      </c>
    </row>
    <row r="22050" spans="1:5" ht="13.8" x14ac:dyDescent="0.25">
      <c r="A22050" s="47">
        <v>43928</v>
      </c>
      <c r="B22050" s="45" t="str">
        <f t="shared" si="714"/>
        <v>April</v>
      </c>
      <c r="C22050" s="53">
        <f t="shared" si="715"/>
        <v>2020</v>
      </c>
      <c r="D22050" s="43" t="s">
        <v>131</v>
      </c>
      <c r="E22050" s="132">
        <v>23.707699999999999</v>
      </c>
    </row>
    <row r="22051" spans="1:5" ht="13.8" x14ac:dyDescent="0.25">
      <c r="A22051" s="47">
        <v>43928</v>
      </c>
      <c r="B22051" s="45" t="str">
        <f t="shared" si="714"/>
        <v>April</v>
      </c>
      <c r="C22051" s="53">
        <f t="shared" si="715"/>
        <v>2020</v>
      </c>
      <c r="D22051" s="43" t="s">
        <v>115</v>
      </c>
      <c r="E22051" s="132">
        <v>20.58</v>
      </c>
    </row>
    <row r="22052" spans="1:5" ht="13.8" x14ac:dyDescent="0.25">
      <c r="A22052" s="47">
        <v>43928</v>
      </c>
      <c r="B22052" s="45" t="str">
        <f t="shared" si="714"/>
        <v>April</v>
      </c>
      <c r="C22052" s="53">
        <f t="shared" si="715"/>
        <v>2020</v>
      </c>
      <c r="D22052" s="43" t="s">
        <v>95</v>
      </c>
      <c r="E22052" s="132">
        <v>18.247599999999998</v>
      </c>
    </row>
    <row r="22053" spans="1:5" ht="13.8" x14ac:dyDescent="0.25">
      <c r="A22053" s="47">
        <v>43928</v>
      </c>
      <c r="B22053" s="45" t="str">
        <f t="shared" si="714"/>
        <v>April</v>
      </c>
      <c r="C22053" s="53">
        <f t="shared" si="715"/>
        <v>2020</v>
      </c>
      <c r="D22053" s="43" t="s">
        <v>96</v>
      </c>
      <c r="E22053" s="132">
        <v>17.424400000000002</v>
      </c>
    </row>
    <row r="22054" spans="1:5" ht="13.8" x14ac:dyDescent="0.25">
      <c r="A22054" s="47">
        <v>43928</v>
      </c>
      <c r="B22054" s="45" t="str">
        <f t="shared" si="714"/>
        <v>April</v>
      </c>
      <c r="C22054" s="53">
        <f t="shared" si="715"/>
        <v>2020</v>
      </c>
      <c r="D22054" s="43" t="s">
        <v>97</v>
      </c>
      <c r="E22054" s="132">
        <v>16.601199999999999</v>
      </c>
    </row>
    <row r="22055" spans="1:5" ht="13.8" x14ac:dyDescent="0.25">
      <c r="A22055" s="47">
        <v>43928</v>
      </c>
      <c r="B22055" s="45" t="str">
        <f t="shared" si="714"/>
        <v>April</v>
      </c>
      <c r="C22055" s="53">
        <f t="shared" si="715"/>
        <v>2020</v>
      </c>
      <c r="D22055" s="43" t="s">
        <v>98</v>
      </c>
      <c r="E22055" s="132">
        <v>13.033999999999999</v>
      </c>
    </row>
    <row r="22056" spans="1:5" ht="15.6" x14ac:dyDescent="0.3">
      <c r="A22056" s="47">
        <v>43928</v>
      </c>
      <c r="B22056" s="45" t="str">
        <f t="shared" si="714"/>
        <v>April</v>
      </c>
      <c r="C22056" s="53">
        <f t="shared" si="715"/>
        <v>2020</v>
      </c>
      <c r="D22056" s="130" t="s">
        <v>136</v>
      </c>
      <c r="E22056" s="132">
        <v>19.074000000000002</v>
      </c>
    </row>
    <row r="22057" spans="1:5" ht="13.8" x14ac:dyDescent="0.25">
      <c r="A22057" s="47">
        <v>43928</v>
      </c>
      <c r="B22057" s="45" t="str">
        <f t="shared" si="714"/>
        <v>April</v>
      </c>
      <c r="C22057" s="53">
        <f t="shared" si="715"/>
        <v>2020</v>
      </c>
      <c r="D22057" s="43" t="s">
        <v>118</v>
      </c>
      <c r="E22057" s="132">
        <v>17.523</v>
      </c>
    </row>
    <row r="22058" spans="1:5" ht="13.8" x14ac:dyDescent="0.25">
      <c r="A22058" s="47">
        <v>43928</v>
      </c>
      <c r="B22058" s="45" t="str">
        <f t="shared" si="714"/>
        <v>April</v>
      </c>
      <c r="C22058" s="53">
        <f t="shared" si="715"/>
        <v>2020</v>
      </c>
      <c r="D22058" s="43" t="s">
        <v>102</v>
      </c>
      <c r="E22058" s="132">
        <v>17.292000000000002</v>
      </c>
    </row>
    <row r="22059" spans="1:5" ht="13.8" x14ac:dyDescent="0.25">
      <c r="A22059" s="47">
        <v>43928</v>
      </c>
      <c r="B22059" s="45" t="str">
        <f t="shared" si="714"/>
        <v>April</v>
      </c>
      <c r="C22059" s="53">
        <f t="shared" si="715"/>
        <v>2020</v>
      </c>
      <c r="D22059" s="43" t="s">
        <v>119</v>
      </c>
      <c r="E22059" s="132">
        <v>16.731000000000002</v>
      </c>
    </row>
    <row r="22060" spans="1:5" ht="13.8" x14ac:dyDescent="0.25">
      <c r="A22060" s="47">
        <v>43928</v>
      </c>
      <c r="B22060" s="45" t="str">
        <f t="shared" si="714"/>
        <v>April</v>
      </c>
      <c r="C22060" s="53">
        <f t="shared" si="715"/>
        <v>2020</v>
      </c>
      <c r="D22060" s="43" t="s">
        <v>120</v>
      </c>
      <c r="E22060" s="132">
        <v>15.872999999999999</v>
      </c>
    </row>
    <row r="22061" spans="1:5" ht="13.8" x14ac:dyDescent="0.25">
      <c r="A22061" s="47">
        <v>43928</v>
      </c>
      <c r="B22061" s="45" t="str">
        <f t="shared" si="714"/>
        <v>April</v>
      </c>
      <c r="C22061" s="53">
        <f t="shared" si="715"/>
        <v>2020</v>
      </c>
      <c r="D22061" s="43" t="s">
        <v>103</v>
      </c>
      <c r="E22061" s="132">
        <v>15.311999999999998</v>
      </c>
    </row>
    <row r="22062" spans="1:5" ht="13.8" x14ac:dyDescent="0.25">
      <c r="A22062" s="47">
        <v>43928</v>
      </c>
      <c r="B22062" s="45" t="str">
        <f t="shared" si="714"/>
        <v>April</v>
      </c>
      <c r="C22062" s="53">
        <f t="shared" si="715"/>
        <v>2020</v>
      </c>
      <c r="D22062" s="43" t="s">
        <v>116</v>
      </c>
      <c r="E22062" s="132">
        <v>8.5785</v>
      </c>
    </row>
    <row r="22063" spans="1:5" ht="13.8" x14ac:dyDescent="0.25">
      <c r="A22063" s="47">
        <v>43928</v>
      </c>
      <c r="B22063" s="45" t="str">
        <f t="shared" si="714"/>
        <v>April</v>
      </c>
      <c r="C22063" s="53">
        <f t="shared" si="715"/>
        <v>2020</v>
      </c>
      <c r="D22063" s="43" t="s">
        <v>104</v>
      </c>
      <c r="E22063" s="132">
        <v>10.4587</v>
      </c>
    </row>
    <row r="22064" spans="1:5" ht="13.8" x14ac:dyDescent="0.25">
      <c r="A22064" s="47">
        <v>43928</v>
      </c>
      <c r="B22064" s="45" t="str">
        <f t="shared" si="714"/>
        <v>April</v>
      </c>
      <c r="C22064" s="53">
        <f t="shared" si="715"/>
        <v>2020</v>
      </c>
      <c r="D22064" s="43" t="s">
        <v>121</v>
      </c>
      <c r="E22064" s="132">
        <v>9.9458000000000002</v>
      </c>
    </row>
    <row r="22065" spans="1:5" ht="13.8" x14ac:dyDescent="0.25">
      <c r="A22065" s="47">
        <v>43928</v>
      </c>
      <c r="B22065" s="45" t="str">
        <f t="shared" ref="B22065:B22126" si="716">TEXT(A22065,"mmmm")</f>
        <v>April</v>
      </c>
      <c r="C22065" s="53">
        <f t="shared" ref="C22065:C22126" si="717">YEAR(A22065)</f>
        <v>2020</v>
      </c>
      <c r="D22065" s="43" t="s">
        <v>122</v>
      </c>
      <c r="E22065" s="132">
        <v>9.0091999999999999</v>
      </c>
    </row>
    <row r="22066" spans="1:5" ht="13.8" x14ac:dyDescent="0.25">
      <c r="A22066" s="47">
        <v>43928</v>
      </c>
      <c r="B22066" s="45" t="str">
        <f t="shared" si="716"/>
        <v>April</v>
      </c>
      <c r="C22066" s="53">
        <f t="shared" si="717"/>
        <v>2020</v>
      </c>
      <c r="D22066" s="43" t="s">
        <v>123</v>
      </c>
      <c r="E22066" s="132">
        <v>8.8977000000000004</v>
      </c>
    </row>
    <row r="22067" spans="1:5" ht="13.8" x14ac:dyDescent="0.25">
      <c r="A22067" s="47">
        <v>43928</v>
      </c>
      <c r="B22067" s="45" t="str">
        <f t="shared" si="716"/>
        <v>April</v>
      </c>
      <c r="C22067" s="53">
        <f t="shared" si="717"/>
        <v>2020</v>
      </c>
      <c r="D22067" s="43" t="s">
        <v>99</v>
      </c>
      <c r="E22067" s="132">
        <v>7.7519999999999989</v>
      </c>
    </row>
    <row r="22068" spans="1:5" ht="13.8" x14ac:dyDescent="0.25">
      <c r="A22068" s="47">
        <v>43928</v>
      </c>
      <c r="B22068" s="45" t="str">
        <f t="shared" si="716"/>
        <v>April</v>
      </c>
      <c r="C22068" s="53">
        <f t="shared" si="717"/>
        <v>2020</v>
      </c>
      <c r="D22068" s="43" t="s">
        <v>100</v>
      </c>
      <c r="E22068" s="132">
        <v>7.5480000000000009</v>
      </c>
    </row>
    <row r="22069" spans="1:5" ht="13.8" x14ac:dyDescent="0.25">
      <c r="A22069" s="47">
        <v>43928</v>
      </c>
      <c r="B22069" s="45" t="str">
        <f t="shared" si="716"/>
        <v>April</v>
      </c>
      <c r="C22069" s="53">
        <f t="shared" si="717"/>
        <v>2020</v>
      </c>
      <c r="D22069" s="43" t="s">
        <v>101</v>
      </c>
      <c r="E22069" s="132">
        <v>7.2215999999999996</v>
      </c>
    </row>
    <row r="22070" spans="1:5" ht="13.8" x14ac:dyDescent="0.25">
      <c r="A22070" s="47">
        <v>43928</v>
      </c>
      <c r="B22070" s="45" t="str">
        <f t="shared" si="716"/>
        <v>April</v>
      </c>
      <c r="C22070" s="53">
        <f t="shared" si="717"/>
        <v>2020</v>
      </c>
      <c r="D22070" s="43" t="s">
        <v>124</v>
      </c>
      <c r="E22070" s="132">
        <v>7.1603999999999992</v>
      </c>
    </row>
    <row r="22071" spans="1:5" ht="13.8" x14ac:dyDescent="0.25">
      <c r="A22071" s="47">
        <v>43928</v>
      </c>
      <c r="B22071" s="45" t="str">
        <f t="shared" si="716"/>
        <v>April</v>
      </c>
      <c r="C22071" s="53">
        <f t="shared" si="717"/>
        <v>2020</v>
      </c>
      <c r="D22071" s="43" t="s">
        <v>125</v>
      </c>
      <c r="E22071" s="132">
        <v>6.4056000000000006</v>
      </c>
    </row>
    <row r="22072" spans="1:5" ht="13.8" x14ac:dyDescent="0.25">
      <c r="A22072" s="47">
        <v>43928</v>
      </c>
      <c r="B22072" s="45" t="str">
        <f t="shared" si="716"/>
        <v>April</v>
      </c>
      <c r="C22072" s="53">
        <f t="shared" si="717"/>
        <v>2020</v>
      </c>
      <c r="D22072" s="43" t="s">
        <v>126</v>
      </c>
      <c r="E22072" s="132">
        <v>6.8471000000000002</v>
      </c>
    </row>
    <row r="22073" spans="1:5" ht="13.8" x14ac:dyDescent="0.25">
      <c r="A22073" s="47">
        <v>43928</v>
      </c>
      <c r="B22073" s="45" t="str">
        <f t="shared" si="716"/>
        <v>April</v>
      </c>
      <c r="C22073" s="53">
        <f t="shared" si="717"/>
        <v>2020</v>
      </c>
      <c r="D22073" s="43" t="s">
        <v>127</v>
      </c>
      <c r="E22073" s="132">
        <v>6.7817999999999996</v>
      </c>
    </row>
    <row r="22074" spans="1:5" ht="13.8" x14ac:dyDescent="0.25">
      <c r="A22074" s="47">
        <v>43928</v>
      </c>
      <c r="B22074" s="45" t="str">
        <f t="shared" si="716"/>
        <v>April</v>
      </c>
      <c r="C22074" s="53">
        <f t="shared" si="717"/>
        <v>2020</v>
      </c>
      <c r="D22074" s="43" t="s">
        <v>105</v>
      </c>
      <c r="E22074" s="132">
        <v>5.0388000000000002</v>
      </c>
    </row>
    <row r="22075" spans="1:5" ht="13.8" x14ac:dyDescent="0.25">
      <c r="A22075" s="47">
        <v>43928</v>
      </c>
      <c r="B22075" s="45" t="str">
        <f t="shared" si="716"/>
        <v>April</v>
      </c>
      <c r="C22075" s="53">
        <f t="shared" si="717"/>
        <v>2020</v>
      </c>
      <c r="D22075" s="43" t="s">
        <v>128</v>
      </c>
      <c r="E22075" s="132">
        <v>6.9615999999999998</v>
      </c>
    </row>
    <row r="22076" spans="1:5" ht="13.8" x14ac:dyDescent="0.25">
      <c r="A22076" s="47">
        <v>43935</v>
      </c>
      <c r="B22076" s="45" t="str">
        <f t="shared" si="716"/>
        <v>April</v>
      </c>
      <c r="C22076" s="53">
        <f t="shared" si="717"/>
        <v>2020</v>
      </c>
      <c r="D22076" s="43" t="s">
        <v>131</v>
      </c>
      <c r="E22076" s="132">
        <v>23.398200000000003</v>
      </c>
    </row>
    <row r="22077" spans="1:5" ht="13.8" x14ac:dyDescent="0.25">
      <c r="A22077" s="47">
        <v>43935</v>
      </c>
      <c r="B22077" s="45" t="str">
        <f t="shared" si="716"/>
        <v>April</v>
      </c>
      <c r="C22077" s="53">
        <f t="shared" si="717"/>
        <v>2020</v>
      </c>
      <c r="D22077" s="43" t="s">
        <v>115</v>
      </c>
      <c r="E22077" s="132">
        <v>19.38</v>
      </c>
    </row>
    <row r="22078" spans="1:5" ht="13.8" x14ac:dyDescent="0.25">
      <c r="A22078" s="47">
        <v>43935</v>
      </c>
      <c r="B22078" s="45" t="str">
        <f t="shared" si="716"/>
        <v>April</v>
      </c>
      <c r="C22078" s="53">
        <f t="shared" si="717"/>
        <v>2020</v>
      </c>
      <c r="D22078" s="43" t="s">
        <v>95</v>
      </c>
      <c r="E22078" s="132">
        <v>17.183600000000002</v>
      </c>
    </row>
    <row r="22079" spans="1:5" ht="13.8" x14ac:dyDescent="0.25">
      <c r="A22079" s="47">
        <v>43935</v>
      </c>
      <c r="B22079" s="45" t="str">
        <f t="shared" si="716"/>
        <v>April</v>
      </c>
      <c r="C22079" s="53">
        <f t="shared" si="717"/>
        <v>2020</v>
      </c>
      <c r="D22079" s="43" t="s">
        <v>96</v>
      </c>
      <c r="E22079" s="132">
        <v>16.4084</v>
      </c>
    </row>
    <row r="22080" spans="1:5" ht="13.8" x14ac:dyDescent="0.25">
      <c r="A22080" s="47">
        <v>43935</v>
      </c>
      <c r="B22080" s="45" t="str">
        <f t="shared" si="716"/>
        <v>April</v>
      </c>
      <c r="C22080" s="53">
        <f t="shared" si="717"/>
        <v>2020</v>
      </c>
      <c r="D22080" s="43" t="s">
        <v>97</v>
      </c>
      <c r="E22080" s="132">
        <v>15.633199999999999</v>
      </c>
    </row>
    <row r="22081" spans="1:5" ht="13.8" x14ac:dyDescent="0.25">
      <c r="A22081" s="47">
        <v>43935</v>
      </c>
      <c r="B22081" s="45" t="str">
        <f t="shared" si="716"/>
        <v>April</v>
      </c>
      <c r="C22081" s="53">
        <f t="shared" si="717"/>
        <v>2020</v>
      </c>
      <c r="D22081" s="43" t="s">
        <v>98</v>
      </c>
      <c r="E22081" s="132">
        <v>12.273999999999999</v>
      </c>
    </row>
    <row r="22082" spans="1:5" ht="15.6" x14ac:dyDescent="0.3">
      <c r="A22082" s="47">
        <v>43935</v>
      </c>
      <c r="B22082" s="45" t="str">
        <f t="shared" si="716"/>
        <v>April</v>
      </c>
      <c r="C22082" s="53">
        <f t="shared" si="717"/>
        <v>2020</v>
      </c>
      <c r="D22082" s="130" t="s">
        <v>136</v>
      </c>
      <c r="E22082" s="132">
        <v>17.802399999999999</v>
      </c>
    </row>
    <row r="22083" spans="1:5" ht="13.8" x14ac:dyDescent="0.25">
      <c r="A22083" s="47">
        <v>43935</v>
      </c>
      <c r="B22083" s="45" t="str">
        <f t="shared" si="716"/>
        <v>April</v>
      </c>
      <c r="C22083" s="53">
        <f t="shared" si="717"/>
        <v>2020</v>
      </c>
      <c r="D22083" s="43" t="s">
        <v>118</v>
      </c>
      <c r="E22083" s="132">
        <v>16.354799999999997</v>
      </c>
    </row>
    <row r="22084" spans="1:5" ht="13.8" x14ac:dyDescent="0.25">
      <c r="A22084" s="47">
        <v>43935</v>
      </c>
      <c r="B22084" s="45" t="str">
        <f t="shared" si="716"/>
        <v>April</v>
      </c>
      <c r="C22084" s="53">
        <f t="shared" si="717"/>
        <v>2020</v>
      </c>
      <c r="D22084" s="43" t="s">
        <v>102</v>
      </c>
      <c r="E22084" s="132">
        <v>16.139200000000002</v>
      </c>
    </row>
    <row r="22085" spans="1:5" ht="13.8" x14ac:dyDescent="0.25">
      <c r="A22085" s="47">
        <v>43935</v>
      </c>
      <c r="B22085" s="45" t="str">
        <f t="shared" si="716"/>
        <v>April</v>
      </c>
      <c r="C22085" s="53">
        <f t="shared" si="717"/>
        <v>2020</v>
      </c>
      <c r="D22085" s="43" t="s">
        <v>119</v>
      </c>
      <c r="E22085" s="132">
        <v>15.615600000000002</v>
      </c>
    </row>
    <row r="22086" spans="1:5" ht="13.8" x14ac:dyDescent="0.25">
      <c r="A22086" s="47">
        <v>43935</v>
      </c>
      <c r="B22086" s="45" t="str">
        <f t="shared" si="716"/>
        <v>April</v>
      </c>
      <c r="C22086" s="53">
        <f t="shared" si="717"/>
        <v>2020</v>
      </c>
      <c r="D22086" s="43" t="s">
        <v>120</v>
      </c>
      <c r="E22086" s="132">
        <v>14.814799999999998</v>
      </c>
    </row>
    <row r="22087" spans="1:5" ht="13.8" x14ac:dyDescent="0.25">
      <c r="A22087" s="47">
        <v>43935</v>
      </c>
      <c r="B22087" s="45" t="str">
        <f t="shared" si="716"/>
        <v>April</v>
      </c>
      <c r="C22087" s="53">
        <f t="shared" si="717"/>
        <v>2020</v>
      </c>
      <c r="D22087" s="43" t="s">
        <v>103</v>
      </c>
      <c r="E22087" s="132">
        <v>14.291199999999998</v>
      </c>
    </row>
    <row r="22088" spans="1:5" ht="13.8" x14ac:dyDescent="0.25">
      <c r="A22088" s="47">
        <v>43935</v>
      </c>
      <c r="B22088" s="45" t="str">
        <f t="shared" si="716"/>
        <v>April</v>
      </c>
      <c r="C22088" s="53">
        <f t="shared" si="717"/>
        <v>2020</v>
      </c>
      <c r="D22088" s="43" t="s">
        <v>116</v>
      </c>
      <c r="E22088" s="132">
        <v>8.1795000000000009</v>
      </c>
    </row>
    <row r="22089" spans="1:5" ht="13.8" x14ac:dyDescent="0.25">
      <c r="A22089" s="47">
        <v>43935</v>
      </c>
      <c r="B22089" s="45" t="str">
        <f t="shared" si="716"/>
        <v>April</v>
      </c>
      <c r="C22089" s="53">
        <f t="shared" si="717"/>
        <v>2020</v>
      </c>
      <c r="D22089" s="43" t="s">
        <v>104</v>
      </c>
      <c r="E22089" s="132">
        <v>9.7552000000000003</v>
      </c>
    </row>
    <row r="22090" spans="1:5" ht="13.8" x14ac:dyDescent="0.25">
      <c r="A22090" s="47">
        <v>43935</v>
      </c>
      <c r="B22090" s="45" t="str">
        <f t="shared" si="716"/>
        <v>April</v>
      </c>
      <c r="C22090" s="53">
        <f t="shared" si="717"/>
        <v>2020</v>
      </c>
      <c r="D22090" s="43" t="s">
        <v>121</v>
      </c>
      <c r="E22090" s="132">
        <v>9.2767999999999997</v>
      </c>
    </row>
    <row r="22091" spans="1:5" ht="13.8" x14ac:dyDescent="0.25">
      <c r="A22091" s="47">
        <v>43935</v>
      </c>
      <c r="B22091" s="45" t="str">
        <f t="shared" si="716"/>
        <v>April</v>
      </c>
      <c r="C22091" s="53">
        <f t="shared" si="717"/>
        <v>2020</v>
      </c>
      <c r="D22091" s="43" t="s">
        <v>122</v>
      </c>
      <c r="E22091" s="132">
        <v>8.4032</v>
      </c>
    </row>
    <row r="22092" spans="1:5" ht="13.8" x14ac:dyDescent="0.25">
      <c r="A22092" s="47">
        <v>43935</v>
      </c>
      <c r="B22092" s="45" t="str">
        <f t="shared" si="716"/>
        <v>April</v>
      </c>
      <c r="C22092" s="53">
        <f t="shared" si="717"/>
        <v>2020</v>
      </c>
      <c r="D22092" s="43" t="s">
        <v>123</v>
      </c>
      <c r="E22092" s="132">
        <v>8.2992000000000008</v>
      </c>
    </row>
    <row r="22093" spans="1:5" ht="13.8" x14ac:dyDescent="0.25">
      <c r="A22093" s="47">
        <v>43935</v>
      </c>
      <c r="B22093" s="45" t="str">
        <f t="shared" si="716"/>
        <v>April</v>
      </c>
      <c r="C22093" s="53">
        <f t="shared" si="717"/>
        <v>2020</v>
      </c>
      <c r="D22093" s="43" t="s">
        <v>99</v>
      </c>
      <c r="E22093" s="132">
        <v>7.3339999999999996</v>
      </c>
    </row>
    <row r="22094" spans="1:5" ht="13.8" x14ac:dyDescent="0.25">
      <c r="A22094" s="47">
        <v>43935</v>
      </c>
      <c r="B22094" s="45" t="str">
        <f t="shared" si="716"/>
        <v>April</v>
      </c>
      <c r="C22094" s="53">
        <f t="shared" si="717"/>
        <v>2020</v>
      </c>
      <c r="D22094" s="43" t="s">
        <v>100</v>
      </c>
      <c r="E22094" s="132">
        <v>7.141</v>
      </c>
    </row>
    <row r="22095" spans="1:5" ht="13.8" x14ac:dyDescent="0.25">
      <c r="A22095" s="47">
        <v>43935</v>
      </c>
      <c r="B22095" s="45" t="str">
        <f t="shared" si="716"/>
        <v>April</v>
      </c>
      <c r="C22095" s="53">
        <f t="shared" si="717"/>
        <v>2020</v>
      </c>
      <c r="D22095" s="43" t="s">
        <v>101</v>
      </c>
      <c r="E22095" s="132">
        <v>6.8322000000000003</v>
      </c>
    </row>
    <row r="22096" spans="1:5" ht="13.8" x14ac:dyDescent="0.25">
      <c r="A22096" s="47">
        <v>43935</v>
      </c>
      <c r="B22096" s="45" t="str">
        <f t="shared" si="716"/>
        <v>April</v>
      </c>
      <c r="C22096" s="53">
        <f t="shared" si="717"/>
        <v>2020</v>
      </c>
      <c r="D22096" s="43" t="s">
        <v>124</v>
      </c>
      <c r="E22096" s="132">
        <v>6.7742999999999993</v>
      </c>
    </row>
    <row r="22097" spans="1:5" ht="13.8" x14ac:dyDescent="0.25">
      <c r="A22097" s="47">
        <v>43935</v>
      </c>
      <c r="B22097" s="45" t="str">
        <f t="shared" si="716"/>
        <v>April</v>
      </c>
      <c r="C22097" s="53">
        <f t="shared" si="717"/>
        <v>2020</v>
      </c>
      <c r="D22097" s="43" t="s">
        <v>125</v>
      </c>
      <c r="E22097" s="132">
        <v>6.0602</v>
      </c>
    </row>
    <row r="22098" spans="1:5" ht="13.8" x14ac:dyDescent="0.25">
      <c r="A22098" s="47">
        <v>43935</v>
      </c>
      <c r="B22098" s="45" t="str">
        <f t="shared" si="716"/>
        <v>April</v>
      </c>
      <c r="C22098" s="53">
        <f t="shared" si="717"/>
        <v>2020</v>
      </c>
      <c r="D22098" s="43" t="s">
        <v>126</v>
      </c>
      <c r="E22098" s="132">
        <v>6.5182000000000002</v>
      </c>
    </row>
    <row r="22099" spans="1:5" ht="13.8" x14ac:dyDescent="0.25">
      <c r="A22099" s="47">
        <v>43935</v>
      </c>
      <c r="B22099" s="45" t="str">
        <f t="shared" si="716"/>
        <v>April</v>
      </c>
      <c r="C22099" s="53">
        <f t="shared" si="717"/>
        <v>2020</v>
      </c>
      <c r="D22099" s="43" t="s">
        <v>127</v>
      </c>
      <c r="E22099" s="132">
        <v>6.4880999999999993</v>
      </c>
    </row>
    <row r="22100" spans="1:5" ht="13.8" x14ac:dyDescent="0.25">
      <c r="A22100" s="47">
        <v>43935</v>
      </c>
      <c r="B22100" s="45" t="str">
        <f t="shared" si="716"/>
        <v>April</v>
      </c>
      <c r="C22100" s="53">
        <f t="shared" si="717"/>
        <v>2020</v>
      </c>
      <c r="D22100" s="43" t="s">
        <v>105</v>
      </c>
      <c r="E22100" s="132">
        <v>4.7671000000000001</v>
      </c>
    </row>
    <row r="22101" spans="1:5" ht="13.8" x14ac:dyDescent="0.25">
      <c r="A22101" s="47">
        <v>43935</v>
      </c>
      <c r="B22101" s="45" t="str">
        <f t="shared" si="716"/>
        <v>April</v>
      </c>
      <c r="C22101" s="53">
        <f t="shared" si="717"/>
        <v>2020</v>
      </c>
      <c r="D22101" s="43" t="s">
        <v>128</v>
      </c>
      <c r="E22101" s="132">
        <v>6.7097000000000007</v>
      </c>
    </row>
    <row r="22102" spans="1:5" ht="13.8" x14ac:dyDescent="0.25">
      <c r="A22102" s="47">
        <v>43942</v>
      </c>
      <c r="B22102" s="45" t="str">
        <f t="shared" si="716"/>
        <v>April</v>
      </c>
      <c r="C22102" s="53">
        <f t="shared" si="717"/>
        <v>2020</v>
      </c>
      <c r="D22102" s="43" t="s">
        <v>131</v>
      </c>
      <c r="E22102" s="132">
        <v>21.417400000000001</v>
      </c>
    </row>
    <row r="22103" spans="1:5" ht="13.8" x14ac:dyDescent="0.25">
      <c r="A22103" s="47">
        <v>43942</v>
      </c>
      <c r="B22103" s="45" t="str">
        <f t="shared" si="716"/>
        <v>April</v>
      </c>
      <c r="C22103" s="53">
        <f t="shared" si="717"/>
        <v>2020</v>
      </c>
      <c r="D22103" s="43" t="s">
        <v>115</v>
      </c>
      <c r="E22103" s="132">
        <v>17.760000000000002</v>
      </c>
    </row>
    <row r="22104" spans="1:5" ht="13.8" x14ac:dyDescent="0.25">
      <c r="A22104" s="47">
        <v>43942</v>
      </c>
      <c r="B22104" s="45" t="str">
        <f t="shared" si="716"/>
        <v>April</v>
      </c>
      <c r="C22104" s="53">
        <f t="shared" si="717"/>
        <v>2020</v>
      </c>
      <c r="D22104" s="43" t="s">
        <v>95</v>
      </c>
      <c r="E22104" s="132">
        <v>15.747199999999999</v>
      </c>
    </row>
    <row r="22105" spans="1:5" ht="13.8" x14ac:dyDescent="0.25">
      <c r="A22105" s="47">
        <v>43942</v>
      </c>
      <c r="B22105" s="45" t="str">
        <f t="shared" si="716"/>
        <v>April</v>
      </c>
      <c r="C22105" s="53">
        <f t="shared" si="717"/>
        <v>2020</v>
      </c>
      <c r="D22105" s="43" t="s">
        <v>96</v>
      </c>
      <c r="E22105" s="132">
        <v>15.036800000000001</v>
      </c>
    </row>
    <row r="22106" spans="1:5" ht="13.8" x14ac:dyDescent="0.25">
      <c r="A22106" s="47">
        <v>43942</v>
      </c>
      <c r="B22106" s="45" t="str">
        <f t="shared" si="716"/>
        <v>April</v>
      </c>
      <c r="C22106" s="53">
        <f t="shared" si="717"/>
        <v>2020</v>
      </c>
      <c r="D22106" s="43" t="s">
        <v>97</v>
      </c>
      <c r="E22106" s="132">
        <v>14.3264</v>
      </c>
    </row>
    <row r="22107" spans="1:5" ht="13.8" x14ac:dyDescent="0.25">
      <c r="A22107" s="47">
        <v>43942</v>
      </c>
      <c r="B22107" s="45" t="str">
        <f t="shared" si="716"/>
        <v>April</v>
      </c>
      <c r="C22107" s="53">
        <f t="shared" si="717"/>
        <v>2020</v>
      </c>
      <c r="D22107" s="43" t="s">
        <v>98</v>
      </c>
      <c r="E22107" s="132">
        <v>11.247999999999999</v>
      </c>
    </row>
    <row r="22108" spans="1:5" ht="15.6" x14ac:dyDescent="0.3">
      <c r="A22108" s="47">
        <v>43942</v>
      </c>
      <c r="B22108" s="45" t="str">
        <f t="shared" si="716"/>
        <v>April</v>
      </c>
      <c r="C22108" s="53">
        <f t="shared" si="717"/>
        <v>2020</v>
      </c>
      <c r="D22108" s="130" t="s">
        <v>136</v>
      </c>
      <c r="E22108" s="132">
        <v>16.357399999999998</v>
      </c>
    </row>
    <row r="22109" spans="1:5" ht="13.8" x14ac:dyDescent="0.25">
      <c r="A22109" s="47">
        <v>43942</v>
      </c>
      <c r="B22109" s="45" t="str">
        <f t="shared" si="716"/>
        <v>April</v>
      </c>
      <c r="C22109" s="53">
        <f t="shared" si="717"/>
        <v>2020</v>
      </c>
      <c r="D22109" s="43" t="s">
        <v>118</v>
      </c>
      <c r="E22109" s="132">
        <v>15.027299999999999</v>
      </c>
    </row>
    <row r="22110" spans="1:5" ht="13.8" x14ac:dyDescent="0.25">
      <c r="A22110" s="47">
        <v>43942</v>
      </c>
      <c r="B22110" s="45" t="str">
        <f t="shared" si="716"/>
        <v>April</v>
      </c>
      <c r="C22110" s="53">
        <f t="shared" si="717"/>
        <v>2020</v>
      </c>
      <c r="D22110" s="43" t="s">
        <v>102</v>
      </c>
      <c r="E22110" s="132">
        <v>14.8292</v>
      </c>
    </row>
    <row r="22111" spans="1:5" ht="13.8" x14ac:dyDescent="0.25">
      <c r="A22111" s="47">
        <v>43942</v>
      </c>
      <c r="B22111" s="45" t="str">
        <f t="shared" si="716"/>
        <v>April</v>
      </c>
      <c r="C22111" s="53">
        <f t="shared" si="717"/>
        <v>2020</v>
      </c>
      <c r="D22111" s="43" t="s">
        <v>119</v>
      </c>
      <c r="E22111" s="132">
        <v>14.348100000000002</v>
      </c>
    </row>
    <row r="22112" spans="1:5" ht="13.8" x14ac:dyDescent="0.25">
      <c r="A22112" s="47">
        <v>43942</v>
      </c>
      <c r="B22112" s="45" t="str">
        <f t="shared" si="716"/>
        <v>April</v>
      </c>
      <c r="C22112" s="53">
        <f t="shared" si="717"/>
        <v>2020</v>
      </c>
      <c r="D22112" s="43" t="s">
        <v>120</v>
      </c>
      <c r="E22112" s="132">
        <v>13.612299999999998</v>
      </c>
    </row>
    <row r="22113" spans="1:5" ht="13.8" x14ac:dyDescent="0.25">
      <c r="A22113" s="47">
        <v>43942</v>
      </c>
      <c r="B22113" s="45" t="str">
        <f t="shared" si="716"/>
        <v>April</v>
      </c>
      <c r="C22113" s="53">
        <f t="shared" si="717"/>
        <v>2020</v>
      </c>
      <c r="D22113" s="43" t="s">
        <v>103</v>
      </c>
      <c r="E22113" s="132">
        <v>13.1312</v>
      </c>
    </row>
    <row r="22114" spans="1:5" ht="13.8" x14ac:dyDescent="0.25">
      <c r="A22114" s="47">
        <v>43942</v>
      </c>
      <c r="B22114" s="45" t="str">
        <f t="shared" si="716"/>
        <v>April</v>
      </c>
      <c r="C22114" s="53">
        <f t="shared" si="717"/>
        <v>2020</v>
      </c>
      <c r="D22114" s="43" t="s">
        <v>116</v>
      </c>
      <c r="E22114" s="132">
        <v>7.2219000000000007</v>
      </c>
    </row>
    <row r="22115" spans="1:5" ht="13.8" x14ac:dyDescent="0.25">
      <c r="A22115" s="47">
        <v>43942</v>
      </c>
      <c r="B22115" s="45" t="str">
        <f t="shared" si="716"/>
        <v>April</v>
      </c>
      <c r="C22115" s="53">
        <f t="shared" si="717"/>
        <v>2020</v>
      </c>
      <c r="D22115" s="43" t="s">
        <v>104</v>
      </c>
      <c r="E22115" s="132">
        <v>9.1455000000000002</v>
      </c>
    </row>
    <row r="22116" spans="1:5" ht="13.8" x14ac:dyDescent="0.25">
      <c r="A22116" s="47">
        <v>43942</v>
      </c>
      <c r="B22116" s="45" t="str">
        <f t="shared" si="716"/>
        <v>April</v>
      </c>
      <c r="C22116" s="53">
        <f t="shared" si="717"/>
        <v>2020</v>
      </c>
      <c r="D22116" s="43" t="s">
        <v>121</v>
      </c>
      <c r="E22116" s="132">
        <v>8.697000000000001</v>
      </c>
    </row>
    <row r="22117" spans="1:5" ht="13.8" x14ac:dyDescent="0.25">
      <c r="A22117" s="47">
        <v>43942</v>
      </c>
      <c r="B22117" s="45" t="str">
        <f t="shared" si="716"/>
        <v>April</v>
      </c>
      <c r="C22117" s="53">
        <f t="shared" si="717"/>
        <v>2020</v>
      </c>
      <c r="D22117" s="43" t="s">
        <v>122</v>
      </c>
      <c r="E22117" s="132">
        <v>7.8779999999999992</v>
      </c>
    </row>
    <row r="22118" spans="1:5" ht="13.8" x14ac:dyDescent="0.25">
      <c r="A22118" s="47">
        <v>43942</v>
      </c>
      <c r="B22118" s="45" t="str">
        <f t="shared" si="716"/>
        <v>April</v>
      </c>
      <c r="C22118" s="53">
        <f t="shared" si="717"/>
        <v>2020</v>
      </c>
      <c r="D22118" s="43" t="s">
        <v>123</v>
      </c>
      <c r="E22118" s="132">
        <v>7.7805000000000009</v>
      </c>
    </row>
    <row r="22119" spans="1:5" ht="13.8" x14ac:dyDescent="0.25">
      <c r="A22119" s="47">
        <v>43942</v>
      </c>
      <c r="B22119" s="45" t="str">
        <f t="shared" si="716"/>
        <v>April</v>
      </c>
      <c r="C22119" s="53">
        <f t="shared" si="717"/>
        <v>2020</v>
      </c>
      <c r="D22119" s="43" t="s">
        <v>99</v>
      </c>
      <c r="E22119" s="132">
        <v>6.65</v>
      </c>
    </row>
    <row r="22120" spans="1:5" ht="13.8" x14ac:dyDescent="0.25">
      <c r="A22120" s="47">
        <v>43942</v>
      </c>
      <c r="B22120" s="45" t="str">
        <f t="shared" si="716"/>
        <v>April</v>
      </c>
      <c r="C22120" s="53">
        <f t="shared" si="717"/>
        <v>2020</v>
      </c>
      <c r="D22120" s="43" t="s">
        <v>100</v>
      </c>
      <c r="E22120" s="132">
        <v>6.4749999999999996</v>
      </c>
    </row>
    <row r="22121" spans="1:5" ht="13.8" x14ac:dyDescent="0.25">
      <c r="A22121" s="47">
        <v>43942</v>
      </c>
      <c r="B22121" s="45" t="str">
        <f t="shared" si="716"/>
        <v>April</v>
      </c>
      <c r="C22121" s="53">
        <f t="shared" si="717"/>
        <v>2020</v>
      </c>
      <c r="D22121" s="43" t="s">
        <v>101</v>
      </c>
      <c r="E22121" s="132">
        <v>6.1950000000000003</v>
      </c>
    </row>
    <row r="22122" spans="1:5" ht="13.8" x14ac:dyDescent="0.25">
      <c r="A22122" s="47">
        <v>43942</v>
      </c>
      <c r="B22122" s="45" t="str">
        <f t="shared" si="716"/>
        <v>April</v>
      </c>
      <c r="C22122" s="53">
        <f t="shared" si="717"/>
        <v>2020</v>
      </c>
      <c r="D22122" s="43" t="s">
        <v>124</v>
      </c>
      <c r="E22122" s="132">
        <v>6.1425000000000001</v>
      </c>
    </row>
    <row r="22123" spans="1:5" ht="13.8" x14ac:dyDescent="0.25">
      <c r="A22123" s="47">
        <v>43942</v>
      </c>
      <c r="B22123" s="45" t="str">
        <f t="shared" si="716"/>
        <v>April</v>
      </c>
      <c r="C22123" s="53">
        <f t="shared" si="717"/>
        <v>2020</v>
      </c>
      <c r="D22123" s="43" t="s">
        <v>125</v>
      </c>
      <c r="E22123" s="132">
        <v>5.4950000000000001</v>
      </c>
    </row>
    <row r="22124" spans="1:5" ht="13.8" x14ac:dyDescent="0.25">
      <c r="A22124" s="47">
        <v>43942</v>
      </c>
      <c r="B22124" s="45" t="str">
        <f t="shared" si="716"/>
        <v>April</v>
      </c>
      <c r="C22124" s="53">
        <f t="shared" si="717"/>
        <v>2020</v>
      </c>
      <c r="D22124" s="43" t="s">
        <v>126</v>
      </c>
      <c r="E22124" s="132">
        <v>5.98</v>
      </c>
    </row>
    <row r="22125" spans="1:5" ht="13.8" x14ac:dyDescent="0.25">
      <c r="A22125" s="47">
        <v>43942</v>
      </c>
      <c r="B22125" s="45" t="str">
        <f t="shared" si="716"/>
        <v>April</v>
      </c>
      <c r="C22125" s="53">
        <f t="shared" si="717"/>
        <v>2020</v>
      </c>
      <c r="D22125" s="43" t="s">
        <v>127</v>
      </c>
      <c r="E22125" s="132">
        <v>6.0075000000000003</v>
      </c>
    </row>
    <row r="22126" spans="1:5" ht="13.8" x14ac:dyDescent="0.25">
      <c r="A22126" s="47">
        <v>43942</v>
      </c>
      <c r="B22126" s="45" t="str">
        <f t="shared" si="716"/>
        <v>April</v>
      </c>
      <c r="C22126" s="53">
        <f t="shared" si="717"/>
        <v>2020</v>
      </c>
      <c r="D22126" s="43" t="s">
        <v>105</v>
      </c>
      <c r="E22126" s="132">
        <v>4.3225000000000007</v>
      </c>
    </row>
    <row r="22127" spans="1:5" ht="13.8" x14ac:dyDescent="0.25">
      <c r="A22127" s="47">
        <v>43942</v>
      </c>
      <c r="B22127" s="45" t="str">
        <f t="shared" ref="B22127:B22187" si="718">TEXT(A22127,"mmmm")</f>
        <v>April</v>
      </c>
      <c r="C22127" s="53">
        <f t="shared" ref="C22127:C22187" si="719">YEAR(A22127)</f>
        <v>2020</v>
      </c>
      <c r="D22127" s="43" t="s">
        <v>128</v>
      </c>
      <c r="E22127" s="132">
        <v>6.2975000000000003</v>
      </c>
    </row>
    <row r="22128" spans="1:5" ht="13.8" x14ac:dyDescent="0.25">
      <c r="A22128" s="47">
        <v>43949</v>
      </c>
      <c r="B22128" s="45" t="str">
        <f t="shared" si="718"/>
        <v>April</v>
      </c>
      <c r="C22128" s="53">
        <f t="shared" si="719"/>
        <v>2020</v>
      </c>
      <c r="D22128" s="43" t="s">
        <v>131</v>
      </c>
      <c r="E22128" s="132">
        <v>20.736499999999999</v>
      </c>
    </row>
    <row r="22129" spans="1:5" ht="13.8" x14ac:dyDescent="0.25">
      <c r="A22129" s="47">
        <v>43949</v>
      </c>
      <c r="B22129" s="45" t="str">
        <f t="shared" si="718"/>
        <v>April</v>
      </c>
      <c r="C22129" s="53">
        <f t="shared" si="719"/>
        <v>2020</v>
      </c>
      <c r="D22129" s="43" t="s">
        <v>115</v>
      </c>
      <c r="E22129" s="132">
        <v>16.68</v>
      </c>
    </row>
    <row r="22130" spans="1:5" ht="13.8" x14ac:dyDescent="0.25">
      <c r="A22130" s="47">
        <v>43949</v>
      </c>
      <c r="B22130" s="45" t="str">
        <f t="shared" si="718"/>
        <v>April</v>
      </c>
      <c r="C22130" s="53">
        <f t="shared" si="719"/>
        <v>2020</v>
      </c>
      <c r="D22130" s="43" t="s">
        <v>95</v>
      </c>
      <c r="E22130" s="132">
        <v>14.7896</v>
      </c>
    </row>
    <row r="22131" spans="1:5" ht="13.8" x14ac:dyDescent="0.25">
      <c r="A22131" s="47">
        <v>43949</v>
      </c>
      <c r="B22131" s="45" t="str">
        <f t="shared" si="718"/>
        <v>April</v>
      </c>
      <c r="C22131" s="53">
        <f t="shared" si="719"/>
        <v>2020</v>
      </c>
      <c r="D22131" s="43" t="s">
        <v>96</v>
      </c>
      <c r="E22131" s="132">
        <v>14.122400000000001</v>
      </c>
    </row>
    <row r="22132" spans="1:5" ht="13.8" x14ac:dyDescent="0.25">
      <c r="A22132" s="47">
        <v>43949</v>
      </c>
      <c r="B22132" s="45" t="str">
        <f t="shared" si="718"/>
        <v>April</v>
      </c>
      <c r="C22132" s="53">
        <f t="shared" si="719"/>
        <v>2020</v>
      </c>
      <c r="D22132" s="43" t="s">
        <v>97</v>
      </c>
      <c r="E22132" s="132">
        <v>13.4552</v>
      </c>
    </row>
    <row r="22133" spans="1:5" ht="13.8" x14ac:dyDescent="0.25">
      <c r="A22133" s="47">
        <v>43949</v>
      </c>
      <c r="B22133" s="45" t="str">
        <f t="shared" si="718"/>
        <v>April</v>
      </c>
      <c r="C22133" s="53">
        <f t="shared" si="719"/>
        <v>2020</v>
      </c>
      <c r="D22133" s="43" t="s">
        <v>98</v>
      </c>
      <c r="E22133" s="132">
        <v>10.563999999999998</v>
      </c>
    </row>
    <row r="22134" spans="1:5" ht="15.6" x14ac:dyDescent="0.3">
      <c r="A22134" s="47">
        <v>43949</v>
      </c>
      <c r="B22134" s="45" t="str">
        <f t="shared" si="718"/>
        <v>April</v>
      </c>
      <c r="C22134" s="53">
        <f t="shared" si="719"/>
        <v>2020</v>
      </c>
      <c r="D22134" s="130" t="s">
        <v>136</v>
      </c>
      <c r="E22134" s="132">
        <v>15.663800000000002</v>
      </c>
    </row>
    <row r="22135" spans="1:5" ht="13.8" x14ac:dyDescent="0.25">
      <c r="A22135" s="47">
        <v>43949</v>
      </c>
      <c r="B22135" s="45" t="str">
        <f t="shared" si="718"/>
        <v>April</v>
      </c>
      <c r="C22135" s="53">
        <f t="shared" si="719"/>
        <v>2020</v>
      </c>
      <c r="D22135" s="43" t="s">
        <v>118</v>
      </c>
      <c r="E22135" s="132">
        <v>14.3901</v>
      </c>
    </row>
    <row r="22136" spans="1:5" ht="13.8" x14ac:dyDescent="0.25">
      <c r="A22136" s="47">
        <v>43949</v>
      </c>
      <c r="B22136" s="45" t="str">
        <f t="shared" si="718"/>
        <v>April</v>
      </c>
      <c r="C22136" s="53">
        <f t="shared" si="719"/>
        <v>2020</v>
      </c>
      <c r="D22136" s="43" t="s">
        <v>102</v>
      </c>
      <c r="E22136" s="132">
        <v>14.2004</v>
      </c>
    </row>
    <row r="22137" spans="1:5" ht="13.8" x14ac:dyDescent="0.25">
      <c r="A22137" s="47">
        <v>43949</v>
      </c>
      <c r="B22137" s="45" t="str">
        <f t="shared" si="718"/>
        <v>April</v>
      </c>
      <c r="C22137" s="53">
        <f t="shared" si="719"/>
        <v>2020</v>
      </c>
      <c r="D22137" s="43" t="s">
        <v>119</v>
      </c>
      <c r="E22137" s="132">
        <v>13.739700000000001</v>
      </c>
    </row>
    <row r="22138" spans="1:5" ht="13.8" x14ac:dyDescent="0.25">
      <c r="A22138" s="47">
        <v>43949</v>
      </c>
      <c r="B22138" s="45" t="str">
        <f t="shared" si="718"/>
        <v>April</v>
      </c>
      <c r="C22138" s="53">
        <f t="shared" si="719"/>
        <v>2020</v>
      </c>
      <c r="D22138" s="43" t="s">
        <v>120</v>
      </c>
      <c r="E22138" s="132">
        <v>13.0351</v>
      </c>
    </row>
    <row r="22139" spans="1:5" ht="13.8" x14ac:dyDescent="0.25">
      <c r="A22139" s="47">
        <v>43949</v>
      </c>
      <c r="B22139" s="45" t="str">
        <f t="shared" si="718"/>
        <v>April</v>
      </c>
      <c r="C22139" s="53">
        <f t="shared" si="719"/>
        <v>2020</v>
      </c>
      <c r="D22139" s="43" t="s">
        <v>103</v>
      </c>
      <c r="E22139" s="132">
        <v>12.574399999999999</v>
      </c>
    </row>
    <row r="22140" spans="1:5" ht="13.8" x14ac:dyDescent="0.25">
      <c r="A22140" s="47">
        <v>43949</v>
      </c>
      <c r="B22140" s="45" t="str">
        <f t="shared" si="718"/>
        <v>April</v>
      </c>
      <c r="C22140" s="53">
        <f t="shared" si="719"/>
        <v>2020</v>
      </c>
      <c r="D22140" s="43" t="s">
        <v>116</v>
      </c>
      <c r="E22140" s="132">
        <v>6.9824999999999999</v>
      </c>
    </row>
    <row r="22141" spans="1:5" ht="13.8" x14ac:dyDescent="0.25">
      <c r="A22141" s="47">
        <v>43949</v>
      </c>
      <c r="B22141" s="45" t="str">
        <f t="shared" si="718"/>
        <v>April</v>
      </c>
      <c r="C22141" s="53">
        <f t="shared" si="719"/>
        <v>2020</v>
      </c>
      <c r="D22141" s="43" t="s">
        <v>104</v>
      </c>
      <c r="E22141" s="132">
        <v>8.8171999999999997</v>
      </c>
    </row>
    <row r="22142" spans="1:5" ht="13.8" x14ac:dyDescent="0.25">
      <c r="A22142" s="47">
        <v>43949</v>
      </c>
      <c r="B22142" s="45" t="str">
        <f t="shared" si="718"/>
        <v>April</v>
      </c>
      <c r="C22142" s="53">
        <f t="shared" si="719"/>
        <v>2020</v>
      </c>
      <c r="D22142" s="43" t="s">
        <v>121</v>
      </c>
      <c r="E22142" s="132">
        <v>8.3848000000000003</v>
      </c>
    </row>
    <row r="22143" spans="1:5" ht="13.8" x14ac:dyDescent="0.25">
      <c r="A22143" s="47">
        <v>43949</v>
      </c>
      <c r="B22143" s="45" t="str">
        <f t="shared" si="718"/>
        <v>April</v>
      </c>
      <c r="C22143" s="53">
        <f t="shared" si="719"/>
        <v>2020</v>
      </c>
      <c r="D22143" s="43" t="s">
        <v>122</v>
      </c>
      <c r="E22143" s="132">
        <v>7.5952000000000002</v>
      </c>
    </row>
    <row r="22144" spans="1:5" ht="13.8" x14ac:dyDescent="0.25">
      <c r="A22144" s="47">
        <v>43949</v>
      </c>
      <c r="B22144" s="45" t="str">
        <f t="shared" si="718"/>
        <v>April</v>
      </c>
      <c r="C22144" s="53">
        <f t="shared" si="719"/>
        <v>2020</v>
      </c>
      <c r="D22144" s="43" t="s">
        <v>123</v>
      </c>
      <c r="E22144" s="132">
        <v>7.5011999999999999</v>
      </c>
    </row>
    <row r="22145" spans="1:5" ht="13.8" x14ac:dyDescent="0.25">
      <c r="A22145" s="47">
        <v>43949</v>
      </c>
      <c r="B22145" s="45" t="str">
        <f t="shared" si="718"/>
        <v>April</v>
      </c>
      <c r="C22145" s="53">
        <f t="shared" si="719"/>
        <v>2020</v>
      </c>
      <c r="D22145" s="43" t="s">
        <v>99</v>
      </c>
      <c r="E22145" s="132">
        <v>6.5739999999999998</v>
      </c>
    </row>
    <row r="22146" spans="1:5" ht="13.8" x14ac:dyDescent="0.25">
      <c r="A22146" s="47">
        <v>43949</v>
      </c>
      <c r="B22146" s="45" t="str">
        <f t="shared" si="718"/>
        <v>April</v>
      </c>
      <c r="C22146" s="53">
        <f t="shared" si="719"/>
        <v>2020</v>
      </c>
      <c r="D22146" s="43" t="s">
        <v>100</v>
      </c>
      <c r="E22146" s="132">
        <v>6.4009999999999998</v>
      </c>
    </row>
    <row r="22147" spans="1:5" ht="13.8" x14ac:dyDescent="0.25">
      <c r="A22147" s="47">
        <v>43949</v>
      </c>
      <c r="B22147" s="45" t="str">
        <f t="shared" si="718"/>
        <v>April</v>
      </c>
      <c r="C22147" s="53">
        <f t="shared" si="719"/>
        <v>2020</v>
      </c>
      <c r="D22147" s="43" t="s">
        <v>101</v>
      </c>
      <c r="E22147" s="132">
        <v>6.1241999999999992</v>
      </c>
    </row>
    <row r="22148" spans="1:5" ht="13.8" x14ac:dyDescent="0.25">
      <c r="A22148" s="47">
        <v>43949</v>
      </c>
      <c r="B22148" s="45" t="str">
        <f t="shared" si="718"/>
        <v>April</v>
      </c>
      <c r="C22148" s="53">
        <f t="shared" si="719"/>
        <v>2020</v>
      </c>
      <c r="D22148" s="43" t="s">
        <v>124</v>
      </c>
      <c r="E22148" s="132">
        <v>6.0723000000000003</v>
      </c>
    </row>
    <row r="22149" spans="1:5" ht="13.8" x14ac:dyDescent="0.25">
      <c r="A22149" s="47">
        <v>43949</v>
      </c>
      <c r="B22149" s="45" t="str">
        <f t="shared" si="718"/>
        <v>April</v>
      </c>
      <c r="C22149" s="53">
        <f t="shared" si="719"/>
        <v>2020</v>
      </c>
      <c r="D22149" s="43" t="s">
        <v>125</v>
      </c>
      <c r="E22149" s="132">
        <v>5.4321999999999999</v>
      </c>
    </row>
    <row r="22150" spans="1:5" ht="13.8" x14ac:dyDescent="0.25">
      <c r="A22150" s="47">
        <v>43949</v>
      </c>
      <c r="B22150" s="45" t="str">
        <f t="shared" si="718"/>
        <v>April</v>
      </c>
      <c r="C22150" s="53">
        <f t="shared" si="719"/>
        <v>2020</v>
      </c>
      <c r="D22150" s="43" t="s">
        <v>126</v>
      </c>
      <c r="E22150" s="132">
        <v>5.9202000000000012</v>
      </c>
    </row>
    <row r="22151" spans="1:5" ht="13.8" x14ac:dyDescent="0.25">
      <c r="A22151" s="47">
        <v>43949</v>
      </c>
      <c r="B22151" s="45" t="str">
        <f t="shared" si="718"/>
        <v>April</v>
      </c>
      <c r="C22151" s="53">
        <f t="shared" si="719"/>
        <v>2020</v>
      </c>
      <c r="D22151" s="43" t="s">
        <v>127</v>
      </c>
      <c r="E22151" s="132">
        <v>5.9540999999999995</v>
      </c>
    </row>
    <row r="22152" spans="1:5" ht="13.8" x14ac:dyDescent="0.25">
      <c r="A22152" s="47">
        <v>43949</v>
      </c>
      <c r="B22152" s="45" t="str">
        <f t="shared" si="718"/>
        <v>April</v>
      </c>
      <c r="C22152" s="53">
        <f t="shared" si="719"/>
        <v>2020</v>
      </c>
      <c r="D22152" s="43" t="s">
        <v>105</v>
      </c>
      <c r="E22152" s="132">
        <v>4.2731000000000003</v>
      </c>
    </row>
    <row r="22153" spans="1:5" ht="13.8" x14ac:dyDescent="0.25">
      <c r="A22153" s="47">
        <v>43949</v>
      </c>
      <c r="B22153" s="45" t="str">
        <f t="shared" si="718"/>
        <v>April</v>
      </c>
      <c r="C22153" s="53">
        <f t="shared" si="719"/>
        <v>2020</v>
      </c>
      <c r="D22153" s="43" t="s">
        <v>128</v>
      </c>
      <c r="E22153" s="132">
        <v>6.2516999999999996</v>
      </c>
    </row>
    <row r="22154" spans="1:5" ht="13.8" x14ac:dyDescent="0.25">
      <c r="A22154" s="47">
        <v>43956</v>
      </c>
      <c r="B22154" s="45" t="str">
        <f t="shared" si="718"/>
        <v>May</v>
      </c>
      <c r="C22154" s="53">
        <f t="shared" si="719"/>
        <v>2020</v>
      </c>
      <c r="D22154" s="43" t="s">
        <v>131</v>
      </c>
      <c r="E22154" s="132">
        <v>19.869900000000001</v>
      </c>
    </row>
    <row r="22155" spans="1:5" ht="13.8" x14ac:dyDescent="0.25">
      <c r="A22155" s="47">
        <v>43956</v>
      </c>
      <c r="B22155" s="45" t="str">
        <f t="shared" si="718"/>
        <v>May</v>
      </c>
      <c r="C22155" s="53">
        <f t="shared" si="719"/>
        <v>2020</v>
      </c>
      <c r="D22155" s="43" t="s">
        <v>115</v>
      </c>
      <c r="E22155" s="132">
        <v>15.96</v>
      </c>
    </row>
    <row r="22156" spans="1:5" ht="13.8" x14ac:dyDescent="0.25">
      <c r="A22156" s="47">
        <v>43956</v>
      </c>
      <c r="B22156" s="45" t="str">
        <f t="shared" si="718"/>
        <v>May</v>
      </c>
      <c r="C22156" s="53">
        <f t="shared" si="719"/>
        <v>2020</v>
      </c>
      <c r="D22156" s="43" t="s">
        <v>95</v>
      </c>
      <c r="E22156" s="132">
        <v>14.151200000000001</v>
      </c>
    </row>
    <row r="22157" spans="1:5" ht="13.8" x14ac:dyDescent="0.25">
      <c r="A22157" s="47">
        <v>43956</v>
      </c>
      <c r="B22157" s="45" t="str">
        <f t="shared" si="718"/>
        <v>May</v>
      </c>
      <c r="C22157" s="53">
        <f t="shared" si="719"/>
        <v>2020</v>
      </c>
      <c r="D22157" s="43" t="s">
        <v>96</v>
      </c>
      <c r="E22157" s="132">
        <v>13.5128</v>
      </c>
    </row>
    <row r="22158" spans="1:5" ht="13.8" x14ac:dyDescent="0.25">
      <c r="A22158" s="47">
        <v>43956</v>
      </c>
      <c r="B22158" s="45" t="str">
        <f t="shared" si="718"/>
        <v>May</v>
      </c>
      <c r="C22158" s="53">
        <f t="shared" si="719"/>
        <v>2020</v>
      </c>
      <c r="D22158" s="43" t="s">
        <v>97</v>
      </c>
      <c r="E22158" s="132">
        <v>12.874400000000001</v>
      </c>
    </row>
    <row r="22159" spans="1:5" ht="13.8" x14ac:dyDescent="0.25">
      <c r="A22159" s="47">
        <v>43956</v>
      </c>
      <c r="B22159" s="45" t="str">
        <f t="shared" si="718"/>
        <v>May</v>
      </c>
      <c r="C22159" s="53">
        <f t="shared" si="719"/>
        <v>2020</v>
      </c>
      <c r="D22159" s="43" t="s">
        <v>98</v>
      </c>
      <c r="E22159" s="132">
        <v>10.107999999999999</v>
      </c>
    </row>
    <row r="22160" spans="1:5" ht="15.6" x14ac:dyDescent="0.3">
      <c r="A22160" s="47">
        <v>43956</v>
      </c>
      <c r="B22160" s="45" t="str">
        <f t="shared" si="718"/>
        <v>May</v>
      </c>
      <c r="C22160" s="53">
        <f t="shared" si="719"/>
        <v>2020</v>
      </c>
      <c r="D22160" s="130" t="s">
        <v>136</v>
      </c>
      <c r="E22160" s="132">
        <v>14.8546</v>
      </c>
    </row>
    <row r="22161" spans="1:5" ht="13.8" x14ac:dyDescent="0.25">
      <c r="A22161" s="47">
        <v>43956</v>
      </c>
      <c r="B22161" s="45" t="str">
        <f t="shared" si="718"/>
        <v>May</v>
      </c>
      <c r="C22161" s="53">
        <f t="shared" si="719"/>
        <v>2020</v>
      </c>
      <c r="D22161" s="43" t="s">
        <v>118</v>
      </c>
      <c r="E22161" s="132">
        <v>13.646699999999999</v>
      </c>
    </row>
    <row r="22162" spans="1:5" ht="13.8" x14ac:dyDescent="0.25">
      <c r="A22162" s="47">
        <v>43956</v>
      </c>
      <c r="B22162" s="45" t="str">
        <f t="shared" si="718"/>
        <v>May</v>
      </c>
      <c r="C22162" s="53">
        <f t="shared" si="719"/>
        <v>2020</v>
      </c>
      <c r="D22162" s="43" t="s">
        <v>102</v>
      </c>
      <c r="E22162" s="132">
        <v>13.466800000000001</v>
      </c>
    </row>
    <row r="22163" spans="1:5" ht="13.8" x14ac:dyDescent="0.25">
      <c r="A22163" s="47">
        <v>43956</v>
      </c>
      <c r="B22163" s="45" t="str">
        <f t="shared" si="718"/>
        <v>May</v>
      </c>
      <c r="C22163" s="53">
        <f t="shared" si="719"/>
        <v>2020</v>
      </c>
      <c r="D22163" s="43" t="s">
        <v>119</v>
      </c>
      <c r="E22163" s="132">
        <v>13.0299</v>
      </c>
    </row>
    <row r="22164" spans="1:5" ht="13.8" x14ac:dyDescent="0.25">
      <c r="A22164" s="47">
        <v>43956</v>
      </c>
      <c r="B22164" s="45" t="str">
        <f t="shared" si="718"/>
        <v>May</v>
      </c>
      <c r="C22164" s="53">
        <f t="shared" si="719"/>
        <v>2020</v>
      </c>
      <c r="D22164" s="43" t="s">
        <v>120</v>
      </c>
      <c r="E22164" s="132">
        <v>12.361699999999999</v>
      </c>
    </row>
    <row r="22165" spans="1:5" ht="13.8" x14ac:dyDescent="0.25">
      <c r="A22165" s="47">
        <v>43956</v>
      </c>
      <c r="B22165" s="45" t="str">
        <f t="shared" si="718"/>
        <v>May</v>
      </c>
      <c r="C22165" s="53">
        <f t="shared" si="719"/>
        <v>2020</v>
      </c>
      <c r="D22165" s="43" t="s">
        <v>103</v>
      </c>
      <c r="E22165" s="132">
        <v>11.924799999999999</v>
      </c>
    </row>
    <row r="22166" spans="1:5" ht="13.8" x14ac:dyDescent="0.25">
      <c r="A22166" s="47">
        <v>43956</v>
      </c>
      <c r="B22166" s="45" t="str">
        <f t="shared" si="718"/>
        <v>May</v>
      </c>
      <c r="C22166" s="53">
        <f t="shared" si="719"/>
        <v>2020</v>
      </c>
      <c r="D22166" s="43" t="s">
        <v>116</v>
      </c>
      <c r="E22166" s="132">
        <v>7.0224000000000002</v>
      </c>
    </row>
    <row r="22167" spans="1:5" ht="13.8" x14ac:dyDescent="0.25">
      <c r="A22167" s="47">
        <v>43956</v>
      </c>
      <c r="B22167" s="45" t="str">
        <f t="shared" si="718"/>
        <v>May</v>
      </c>
      <c r="C22167" s="53">
        <f t="shared" si="719"/>
        <v>2020</v>
      </c>
      <c r="D22167" s="43" t="s">
        <v>104</v>
      </c>
      <c r="E22167" s="132">
        <v>8.5827000000000009</v>
      </c>
    </row>
    <row r="22168" spans="1:5" ht="13.8" x14ac:dyDescent="0.25">
      <c r="A22168" s="47">
        <v>43956</v>
      </c>
      <c r="B22168" s="45" t="str">
        <f t="shared" si="718"/>
        <v>May</v>
      </c>
      <c r="C22168" s="53">
        <f t="shared" si="719"/>
        <v>2020</v>
      </c>
      <c r="D22168" s="43" t="s">
        <v>121</v>
      </c>
      <c r="E22168" s="132">
        <v>8.1617999999999995</v>
      </c>
    </row>
    <row r="22169" spans="1:5" ht="13.8" x14ac:dyDescent="0.25">
      <c r="A22169" s="47">
        <v>43956</v>
      </c>
      <c r="B22169" s="45" t="str">
        <f t="shared" si="718"/>
        <v>May</v>
      </c>
      <c r="C22169" s="53">
        <f t="shared" si="719"/>
        <v>2020</v>
      </c>
      <c r="D22169" s="43" t="s">
        <v>122</v>
      </c>
      <c r="E22169" s="132">
        <v>7.3932000000000002</v>
      </c>
    </row>
    <row r="22170" spans="1:5" ht="13.8" x14ac:dyDescent="0.25">
      <c r="A22170" s="47">
        <v>43956</v>
      </c>
      <c r="B22170" s="45" t="str">
        <f t="shared" si="718"/>
        <v>May</v>
      </c>
      <c r="C22170" s="53">
        <f t="shared" si="719"/>
        <v>2020</v>
      </c>
      <c r="D22170" s="43" t="s">
        <v>123</v>
      </c>
      <c r="E22170" s="132">
        <v>7.3017000000000003</v>
      </c>
    </row>
    <row r="22171" spans="1:5" ht="13.8" x14ac:dyDescent="0.25">
      <c r="A22171" s="47">
        <v>43956</v>
      </c>
      <c r="B22171" s="45" t="str">
        <f t="shared" si="718"/>
        <v>May</v>
      </c>
      <c r="C22171" s="53">
        <f t="shared" si="719"/>
        <v>2020</v>
      </c>
      <c r="D22171" s="43" t="s">
        <v>99</v>
      </c>
      <c r="E22171" s="132">
        <v>6.3460000000000001</v>
      </c>
    </row>
    <row r="22172" spans="1:5" ht="13.8" x14ac:dyDescent="0.25">
      <c r="A22172" s="47">
        <v>43956</v>
      </c>
      <c r="B22172" s="45" t="str">
        <f t="shared" si="718"/>
        <v>May</v>
      </c>
      <c r="C22172" s="53">
        <f t="shared" si="719"/>
        <v>2020</v>
      </c>
      <c r="D22172" s="43" t="s">
        <v>100</v>
      </c>
      <c r="E22172" s="132">
        <v>6.1789999999999994</v>
      </c>
    </row>
    <row r="22173" spans="1:5" ht="13.8" x14ac:dyDescent="0.25">
      <c r="A22173" s="47">
        <v>43956</v>
      </c>
      <c r="B22173" s="45" t="str">
        <f t="shared" si="718"/>
        <v>May</v>
      </c>
      <c r="C22173" s="53">
        <f t="shared" si="719"/>
        <v>2020</v>
      </c>
      <c r="D22173" s="43" t="s">
        <v>101</v>
      </c>
      <c r="E22173" s="132">
        <v>5.9117999999999995</v>
      </c>
    </row>
    <row r="22174" spans="1:5" ht="13.8" x14ac:dyDescent="0.25">
      <c r="A22174" s="47">
        <v>43956</v>
      </c>
      <c r="B22174" s="45" t="str">
        <f t="shared" si="718"/>
        <v>May</v>
      </c>
      <c r="C22174" s="53">
        <f t="shared" si="719"/>
        <v>2020</v>
      </c>
      <c r="D22174" s="43" t="s">
        <v>124</v>
      </c>
      <c r="E22174" s="132">
        <v>5.8616999999999999</v>
      </c>
    </row>
    <row r="22175" spans="1:5" ht="13.8" x14ac:dyDescent="0.25">
      <c r="A22175" s="47">
        <v>43956</v>
      </c>
      <c r="B22175" s="45" t="str">
        <f t="shared" si="718"/>
        <v>May</v>
      </c>
      <c r="C22175" s="53">
        <f t="shared" si="719"/>
        <v>2020</v>
      </c>
      <c r="D22175" s="43" t="s">
        <v>125</v>
      </c>
      <c r="E22175" s="132">
        <v>5.2438000000000002</v>
      </c>
    </row>
    <row r="22176" spans="1:5" ht="13.8" x14ac:dyDescent="0.25">
      <c r="A22176" s="47">
        <v>43956</v>
      </c>
      <c r="B22176" s="45" t="str">
        <f t="shared" si="718"/>
        <v>May</v>
      </c>
      <c r="C22176" s="53">
        <f t="shared" si="719"/>
        <v>2020</v>
      </c>
      <c r="D22176" s="43" t="s">
        <v>126</v>
      </c>
      <c r="E22176" s="132">
        <v>5.7408000000000001</v>
      </c>
    </row>
    <row r="22177" spans="1:5" ht="13.8" x14ac:dyDescent="0.25">
      <c r="A22177" s="47">
        <v>43956</v>
      </c>
      <c r="B22177" s="45" t="str">
        <f t="shared" si="718"/>
        <v>May</v>
      </c>
      <c r="C22177" s="53">
        <f t="shared" si="719"/>
        <v>2020</v>
      </c>
      <c r="D22177" s="43" t="s">
        <v>127</v>
      </c>
      <c r="E22177" s="132">
        <v>5.7938999999999998</v>
      </c>
    </row>
    <row r="22178" spans="1:5" ht="13.8" x14ac:dyDescent="0.25">
      <c r="A22178" s="47">
        <v>43956</v>
      </c>
      <c r="B22178" s="45" t="str">
        <f t="shared" si="718"/>
        <v>May</v>
      </c>
      <c r="C22178" s="53">
        <f t="shared" si="719"/>
        <v>2020</v>
      </c>
      <c r="D22178" s="43" t="s">
        <v>105</v>
      </c>
      <c r="E22178" s="132">
        <v>4.1249000000000002</v>
      </c>
    </row>
    <row r="22179" spans="1:5" ht="13.8" x14ac:dyDescent="0.25">
      <c r="A22179" s="47">
        <v>43956</v>
      </c>
      <c r="B22179" s="45" t="str">
        <f t="shared" si="718"/>
        <v>May</v>
      </c>
      <c r="C22179" s="53">
        <f t="shared" si="719"/>
        <v>2020</v>
      </c>
      <c r="D22179" s="43" t="s">
        <v>128</v>
      </c>
      <c r="E22179" s="132">
        <v>6.114300000000001</v>
      </c>
    </row>
    <row r="22180" spans="1:5" ht="13.8" x14ac:dyDescent="0.25">
      <c r="A22180" s="47">
        <v>43963</v>
      </c>
      <c r="B22180" s="45" t="str">
        <f t="shared" si="718"/>
        <v>May</v>
      </c>
      <c r="C22180" s="53">
        <f t="shared" si="719"/>
        <v>2020</v>
      </c>
      <c r="D22180" s="43" t="s">
        <v>131</v>
      </c>
      <c r="E22180" s="132">
        <v>19.684200000000001</v>
      </c>
    </row>
    <row r="22181" spans="1:5" ht="13.8" x14ac:dyDescent="0.25">
      <c r="A22181" s="47">
        <v>43963</v>
      </c>
      <c r="B22181" s="45" t="str">
        <f t="shared" si="718"/>
        <v>May</v>
      </c>
      <c r="C22181" s="53">
        <f t="shared" si="719"/>
        <v>2020</v>
      </c>
      <c r="D22181" s="43" t="s">
        <v>115</v>
      </c>
      <c r="E22181" s="132">
        <v>15.78</v>
      </c>
    </row>
    <row r="22182" spans="1:5" ht="13.8" x14ac:dyDescent="0.25">
      <c r="A22182" s="47">
        <v>43963</v>
      </c>
      <c r="B22182" s="45" t="str">
        <f t="shared" si="718"/>
        <v>May</v>
      </c>
      <c r="C22182" s="53">
        <f t="shared" si="719"/>
        <v>2020</v>
      </c>
      <c r="D22182" s="43" t="s">
        <v>95</v>
      </c>
      <c r="E22182" s="132">
        <v>13.9916</v>
      </c>
    </row>
    <row r="22183" spans="1:5" ht="13.8" x14ac:dyDescent="0.25">
      <c r="A22183" s="47">
        <v>43963</v>
      </c>
      <c r="B22183" s="45" t="str">
        <f t="shared" si="718"/>
        <v>May</v>
      </c>
      <c r="C22183" s="53">
        <f t="shared" si="719"/>
        <v>2020</v>
      </c>
      <c r="D22183" s="43" t="s">
        <v>96</v>
      </c>
      <c r="E22183" s="132">
        <v>13.3604</v>
      </c>
    </row>
    <row r="22184" spans="1:5" ht="13.8" x14ac:dyDescent="0.25">
      <c r="A22184" s="47">
        <v>43963</v>
      </c>
      <c r="B22184" s="45" t="str">
        <f t="shared" si="718"/>
        <v>May</v>
      </c>
      <c r="C22184" s="53">
        <f t="shared" si="719"/>
        <v>2020</v>
      </c>
      <c r="D22184" s="43" t="s">
        <v>97</v>
      </c>
      <c r="E22184" s="132">
        <v>12.729200000000001</v>
      </c>
    </row>
    <row r="22185" spans="1:5" ht="13.8" x14ac:dyDescent="0.25">
      <c r="A22185" s="47">
        <v>43963</v>
      </c>
      <c r="B22185" s="45" t="str">
        <f t="shared" si="718"/>
        <v>May</v>
      </c>
      <c r="C22185" s="53">
        <f t="shared" si="719"/>
        <v>2020</v>
      </c>
      <c r="D22185" s="43" t="s">
        <v>98</v>
      </c>
      <c r="E22185" s="132">
        <v>9.9939999999999998</v>
      </c>
    </row>
    <row r="22186" spans="1:5" ht="15.6" x14ac:dyDescent="0.3">
      <c r="A22186" s="47">
        <v>43963</v>
      </c>
      <c r="B22186" s="45" t="str">
        <f t="shared" si="718"/>
        <v>May</v>
      </c>
      <c r="C22186" s="53">
        <f t="shared" si="719"/>
        <v>2020</v>
      </c>
      <c r="D22186" s="130" t="s">
        <v>136</v>
      </c>
      <c r="E22186" s="132">
        <v>14.9702</v>
      </c>
    </row>
    <row r="22187" spans="1:5" ht="13.8" x14ac:dyDescent="0.25">
      <c r="A22187" s="47">
        <v>43963</v>
      </c>
      <c r="B22187" s="45" t="str">
        <f t="shared" si="718"/>
        <v>May</v>
      </c>
      <c r="C22187" s="53">
        <f t="shared" si="719"/>
        <v>2020</v>
      </c>
      <c r="D22187" s="43" t="s">
        <v>118</v>
      </c>
      <c r="E22187" s="132">
        <v>13.7529</v>
      </c>
    </row>
    <row r="22188" spans="1:5" ht="13.8" x14ac:dyDescent="0.25">
      <c r="A22188" s="47">
        <v>43963</v>
      </c>
      <c r="B22188" s="45" t="str">
        <f t="shared" ref="B22188:B22249" si="720">TEXT(A22188,"mmmm")</f>
        <v>May</v>
      </c>
      <c r="C22188" s="53">
        <f t="shared" ref="C22188:C22249" si="721">YEAR(A22188)</f>
        <v>2020</v>
      </c>
      <c r="D22188" s="43" t="s">
        <v>102</v>
      </c>
      <c r="E22188" s="132">
        <v>13.5716</v>
      </c>
    </row>
    <row r="22189" spans="1:5" ht="13.8" x14ac:dyDescent="0.25">
      <c r="A22189" s="47">
        <v>43963</v>
      </c>
      <c r="B22189" s="45" t="str">
        <f t="shared" si="720"/>
        <v>May</v>
      </c>
      <c r="C22189" s="53">
        <f t="shared" si="721"/>
        <v>2020</v>
      </c>
      <c r="D22189" s="43" t="s">
        <v>119</v>
      </c>
      <c r="E22189" s="132">
        <v>13.131300000000001</v>
      </c>
    </row>
    <row r="22190" spans="1:5" ht="13.8" x14ac:dyDescent="0.25">
      <c r="A22190" s="47">
        <v>43963</v>
      </c>
      <c r="B22190" s="45" t="str">
        <f t="shared" si="720"/>
        <v>May</v>
      </c>
      <c r="C22190" s="53">
        <f t="shared" si="721"/>
        <v>2020</v>
      </c>
      <c r="D22190" s="43" t="s">
        <v>120</v>
      </c>
      <c r="E22190" s="132">
        <v>12.4579</v>
      </c>
    </row>
    <row r="22191" spans="1:5" ht="13.8" x14ac:dyDescent="0.25">
      <c r="A22191" s="47">
        <v>43963</v>
      </c>
      <c r="B22191" s="45" t="str">
        <f t="shared" si="720"/>
        <v>May</v>
      </c>
      <c r="C22191" s="53">
        <f t="shared" si="721"/>
        <v>2020</v>
      </c>
      <c r="D22191" s="43" t="s">
        <v>103</v>
      </c>
      <c r="E22191" s="132">
        <v>12.0176</v>
      </c>
    </row>
    <row r="22192" spans="1:5" ht="13.8" x14ac:dyDescent="0.25">
      <c r="A22192" s="47">
        <v>43963</v>
      </c>
      <c r="B22192" s="45" t="str">
        <f t="shared" si="720"/>
        <v>May</v>
      </c>
      <c r="C22192" s="53">
        <f t="shared" si="721"/>
        <v>2020</v>
      </c>
      <c r="D22192" s="43" t="s">
        <v>116</v>
      </c>
      <c r="E22192" s="132">
        <v>7.1021999999999998</v>
      </c>
    </row>
    <row r="22193" spans="1:5" ht="13.8" x14ac:dyDescent="0.25">
      <c r="A22193" s="47">
        <v>43963</v>
      </c>
      <c r="B22193" s="45" t="str">
        <f t="shared" si="720"/>
        <v>May</v>
      </c>
      <c r="C22193" s="53">
        <f t="shared" si="721"/>
        <v>2020</v>
      </c>
      <c r="D22193" s="43" t="s">
        <v>104</v>
      </c>
      <c r="E22193" s="132">
        <v>8.2544000000000004</v>
      </c>
    </row>
    <row r="22194" spans="1:5" ht="13.8" x14ac:dyDescent="0.25">
      <c r="A22194" s="47">
        <v>43963</v>
      </c>
      <c r="B22194" s="45" t="str">
        <f t="shared" si="720"/>
        <v>May</v>
      </c>
      <c r="C22194" s="53">
        <f t="shared" si="721"/>
        <v>2020</v>
      </c>
      <c r="D22194" s="43" t="s">
        <v>121</v>
      </c>
      <c r="E22194" s="132">
        <v>7.8496000000000006</v>
      </c>
    </row>
    <row r="22195" spans="1:5" ht="13.8" x14ac:dyDescent="0.25">
      <c r="A22195" s="47">
        <v>43963</v>
      </c>
      <c r="B22195" s="45" t="str">
        <f t="shared" si="720"/>
        <v>May</v>
      </c>
      <c r="C22195" s="53">
        <f t="shared" si="721"/>
        <v>2020</v>
      </c>
      <c r="D22195" s="43" t="s">
        <v>122</v>
      </c>
      <c r="E22195" s="132">
        <v>7.1103999999999994</v>
      </c>
    </row>
    <row r="22196" spans="1:5" ht="13.8" x14ac:dyDescent="0.25">
      <c r="A22196" s="47">
        <v>43963</v>
      </c>
      <c r="B22196" s="45" t="str">
        <f t="shared" si="720"/>
        <v>May</v>
      </c>
      <c r="C22196" s="53">
        <f t="shared" si="721"/>
        <v>2020</v>
      </c>
      <c r="D22196" s="43" t="s">
        <v>123</v>
      </c>
      <c r="E22196" s="132">
        <v>7.0224000000000002</v>
      </c>
    </row>
    <row r="22197" spans="1:5" ht="13.8" x14ac:dyDescent="0.25">
      <c r="A22197" s="47">
        <v>43963</v>
      </c>
      <c r="B22197" s="45" t="str">
        <f t="shared" si="720"/>
        <v>May</v>
      </c>
      <c r="C22197" s="53">
        <f t="shared" si="721"/>
        <v>2020</v>
      </c>
      <c r="D22197" s="43" t="s">
        <v>99</v>
      </c>
      <c r="E22197" s="132">
        <v>6.3079999999999998</v>
      </c>
    </row>
    <row r="22198" spans="1:5" ht="13.8" x14ac:dyDescent="0.25">
      <c r="A22198" s="47">
        <v>43963</v>
      </c>
      <c r="B22198" s="45" t="str">
        <f t="shared" si="720"/>
        <v>May</v>
      </c>
      <c r="C22198" s="53">
        <f t="shared" si="721"/>
        <v>2020</v>
      </c>
      <c r="D22198" s="43" t="s">
        <v>100</v>
      </c>
      <c r="E22198" s="132">
        <v>6.1420000000000003</v>
      </c>
    </row>
    <row r="22199" spans="1:5" ht="13.8" x14ac:dyDescent="0.25">
      <c r="A22199" s="47">
        <v>43963</v>
      </c>
      <c r="B22199" s="45" t="str">
        <f t="shared" si="720"/>
        <v>May</v>
      </c>
      <c r="C22199" s="53">
        <f t="shared" si="721"/>
        <v>2020</v>
      </c>
      <c r="D22199" s="43" t="s">
        <v>101</v>
      </c>
      <c r="E22199" s="132">
        <v>5.8764000000000003</v>
      </c>
    </row>
    <row r="22200" spans="1:5" ht="13.8" x14ac:dyDescent="0.25">
      <c r="A22200" s="47">
        <v>43963</v>
      </c>
      <c r="B22200" s="45" t="str">
        <f t="shared" si="720"/>
        <v>May</v>
      </c>
      <c r="C22200" s="53">
        <f t="shared" si="721"/>
        <v>2020</v>
      </c>
      <c r="D22200" s="43" t="s">
        <v>124</v>
      </c>
      <c r="E22200" s="132">
        <v>5.8266</v>
      </c>
    </row>
    <row r="22201" spans="1:5" ht="13.8" x14ac:dyDescent="0.25">
      <c r="A22201" s="47">
        <v>43963</v>
      </c>
      <c r="B22201" s="45" t="str">
        <f t="shared" si="720"/>
        <v>May</v>
      </c>
      <c r="C22201" s="53">
        <f t="shared" si="721"/>
        <v>2020</v>
      </c>
      <c r="D22201" s="43" t="s">
        <v>125</v>
      </c>
      <c r="E22201" s="132">
        <v>5.2123999999999997</v>
      </c>
    </row>
    <row r="22202" spans="1:5" ht="13.8" x14ac:dyDescent="0.25">
      <c r="A22202" s="47">
        <v>43963</v>
      </c>
      <c r="B22202" s="45" t="str">
        <f t="shared" si="720"/>
        <v>May</v>
      </c>
      <c r="C22202" s="53">
        <f t="shared" si="721"/>
        <v>2020</v>
      </c>
      <c r="D22202" s="43" t="s">
        <v>126</v>
      </c>
      <c r="E22202" s="132">
        <v>5.7109000000000005</v>
      </c>
    </row>
    <row r="22203" spans="1:5" ht="13.8" x14ac:dyDescent="0.25">
      <c r="A22203" s="47">
        <v>43963</v>
      </c>
      <c r="B22203" s="45" t="str">
        <f t="shared" si="720"/>
        <v>May</v>
      </c>
      <c r="C22203" s="53">
        <f t="shared" si="721"/>
        <v>2020</v>
      </c>
      <c r="D22203" s="43" t="s">
        <v>127</v>
      </c>
      <c r="E22203" s="132">
        <v>5.7671999999999999</v>
      </c>
    </row>
    <row r="22204" spans="1:5" ht="13.8" x14ac:dyDescent="0.25">
      <c r="A22204" s="47">
        <v>43963</v>
      </c>
      <c r="B22204" s="45" t="str">
        <f t="shared" si="720"/>
        <v>May</v>
      </c>
      <c r="C22204" s="53">
        <f t="shared" si="721"/>
        <v>2020</v>
      </c>
      <c r="D22204" s="43" t="s">
        <v>105</v>
      </c>
      <c r="E22204" s="132">
        <v>4.1002000000000001</v>
      </c>
    </row>
    <row r="22205" spans="1:5" ht="13.8" x14ac:dyDescent="0.25">
      <c r="A22205" s="47">
        <v>43963</v>
      </c>
      <c r="B22205" s="45" t="str">
        <f t="shared" si="720"/>
        <v>May</v>
      </c>
      <c r="C22205" s="53">
        <f t="shared" si="721"/>
        <v>2020</v>
      </c>
      <c r="D22205" s="43" t="s">
        <v>128</v>
      </c>
      <c r="E22205" s="132">
        <v>6.0914000000000001</v>
      </c>
    </row>
    <row r="22206" spans="1:5" ht="13.8" x14ac:dyDescent="0.25">
      <c r="A22206" s="47">
        <v>43970</v>
      </c>
      <c r="B22206" s="45" t="str">
        <f t="shared" si="720"/>
        <v>May</v>
      </c>
      <c r="C22206" s="53">
        <f t="shared" si="721"/>
        <v>2020</v>
      </c>
      <c r="D22206" s="43" t="s">
        <v>131</v>
      </c>
      <c r="E22206" s="132">
        <v>21.541200000000003</v>
      </c>
    </row>
    <row r="22207" spans="1:5" ht="13.8" x14ac:dyDescent="0.25">
      <c r="A22207" s="47">
        <v>43970</v>
      </c>
      <c r="B22207" s="45" t="str">
        <f t="shared" si="720"/>
        <v>May</v>
      </c>
      <c r="C22207" s="53">
        <f t="shared" si="721"/>
        <v>2020</v>
      </c>
      <c r="D22207" s="43" t="s">
        <v>115</v>
      </c>
      <c r="E22207" s="132">
        <v>17.16</v>
      </c>
    </row>
    <row r="22208" spans="1:5" ht="13.8" x14ac:dyDescent="0.25">
      <c r="A22208" s="47">
        <v>43970</v>
      </c>
      <c r="B22208" s="45" t="str">
        <f t="shared" si="720"/>
        <v>May</v>
      </c>
      <c r="C22208" s="53">
        <f t="shared" si="721"/>
        <v>2020</v>
      </c>
      <c r="D22208" s="43" t="s">
        <v>95</v>
      </c>
      <c r="E22208" s="132">
        <v>15.215199999999999</v>
      </c>
    </row>
    <row r="22209" spans="1:5" ht="13.8" x14ac:dyDescent="0.25">
      <c r="A22209" s="47">
        <v>43970</v>
      </c>
      <c r="B22209" s="45" t="str">
        <f t="shared" si="720"/>
        <v>May</v>
      </c>
      <c r="C22209" s="53">
        <f t="shared" si="721"/>
        <v>2020</v>
      </c>
      <c r="D22209" s="43" t="s">
        <v>96</v>
      </c>
      <c r="E22209" s="132">
        <v>14.5288</v>
      </c>
    </row>
    <row r="22210" spans="1:5" ht="13.8" x14ac:dyDescent="0.25">
      <c r="A22210" s="47">
        <v>43970</v>
      </c>
      <c r="B22210" s="45" t="str">
        <f t="shared" si="720"/>
        <v>May</v>
      </c>
      <c r="C22210" s="53">
        <f t="shared" si="721"/>
        <v>2020</v>
      </c>
      <c r="D22210" s="43" t="s">
        <v>97</v>
      </c>
      <c r="E22210" s="132">
        <v>13.8424</v>
      </c>
    </row>
    <row r="22211" spans="1:5" ht="13.8" x14ac:dyDescent="0.25">
      <c r="A22211" s="47">
        <v>43970</v>
      </c>
      <c r="B22211" s="45" t="str">
        <f t="shared" si="720"/>
        <v>May</v>
      </c>
      <c r="C22211" s="53">
        <f t="shared" si="721"/>
        <v>2020</v>
      </c>
      <c r="D22211" s="43" t="s">
        <v>98</v>
      </c>
      <c r="E22211" s="132">
        <v>10.868</v>
      </c>
    </row>
    <row r="22212" spans="1:5" ht="15.6" x14ac:dyDescent="0.3">
      <c r="A22212" s="47">
        <v>43970</v>
      </c>
      <c r="B22212" s="45" t="str">
        <f t="shared" si="720"/>
        <v>May</v>
      </c>
      <c r="C22212" s="53">
        <f t="shared" si="721"/>
        <v>2020</v>
      </c>
      <c r="D22212" s="130" t="s">
        <v>136</v>
      </c>
      <c r="E22212" s="132">
        <v>16.126200000000001</v>
      </c>
    </row>
    <row r="22213" spans="1:5" ht="13.8" x14ac:dyDescent="0.25">
      <c r="A22213" s="47">
        <v>43970</v>
      </c>
      <c r="B22213" s="45" t="str">
        <f t="shared" si="720"/>
        <v>May</v>
      </c>
      <c r="C22213" s="53">
        <f t="shared" si="721"/>
        <v>2020</v>
      </c>
      <c r="D22213" s="43" t="s">
        <v>118</v>
      </c>
      <c r="E22213" s="132">
        <v>14.814899999999998</v>
      </c>
    </row>
    <row r="22214" spans="1:5" ht="13.8" x14ac:dyDescent="0.25">
      <c r="A22214" s="47">
        <v>43970</v>
      </c>
      <c r="B22214" s="45" t="str">
        <f t="shared" si="720"/>
        <v>May</v>
      </c>
      <c r="C22214" s="53">
        <f t="shared" si="721"/>
        <v>2020</v>
      </c>
      <c r="D22214" s="43" t="s">
        <v>102</v>
      </c>
      <c r="E22214" s="132">
        <v>14.6196</v>
      </c>
    </row>
    <row r="22215" spans="1:5" ht="13.8" x14ac:dyDescent="0.25">
      <c r="A22215" s="47">
        <v>43970</v>
      </c>
      <c r="B22215" s="45" t="str">
        <f t="shared" si="720"/>
        <v>May</v>
      </c>
      <c r="C22215" s="53">
        <f t="shared" si="721"/>
        <v>2020</v>
      </c>
      <c r="D22215" s="43" t="s">
        <v>119</v>
      </c>
      <c r="E22215" s="132">
        <v>14.145299999999999</v>
      </c>
    </row>
    <row r="22216" spans="1:5" ht="13.8" x14ac:dyDescent="0.25">
      <c r="A22216" s="47">
        <v>43970</v>
      </c>
      <c r="B22216" s="45" t="str">
        <f t="shared" si="720"/>
        <v>May</v>
      </c>
      <c r="C22216" s="53">
        <f t="shared" si="721"/>
        <v>2020</v>
      </c>
      <c r="D22216" s="43" t="s">
        <v>120</v>
      </c>
      <c r="E22216" s="132">
        <v>13.419899999999998</v>
      </c>
    </row>
    <row r="22217" spans="1:5" ht="13.8" x14ac:dyDescent="0.25">
      <c r="A22217" s="47">
        <v>43970</v>
      </c>
      <c r="B22217" s="45" t="str">
        <f t="shared" si="720"/>
        <v>May</v>
      </c>
      <c r="C22217" s="53">
        <f t="shared" si="721"/>
        <v>2020</v>
      </c>
      <c r="D22217" s="43" t="s">
        <v>103</v>
      </c>
      <c r="E22217" s="132">
        <v>12.945599999999999</v>
      </c>
    </row>
    <row r="22218" spans="1:5" ht="13.8" x14ac:dyDescent="0.25">
      <c r="A22218" s="47">
        <v>43970</v>
      </c>
      <c r="B22218" s="45" t="str">
        <f t="shared" si="720"/>
        <v>May</v>
      </c>
      <c r="C22218" s="53">
        <f t="shared" si="721"/>
        <v>2020</v>
      </c>
      <c r="D22218" s="43" t="s">
        <v>116</v>
      </c>
      <c r="E22218" s="132">
        <v>7.9401000000000002</v>
      </c>
    </row>
    <row r="22219" spans="1:5" ht="13.8" x14ac:dyDescent="0.25">
      <c r="A22219" s="47">
        <v>43970</v>
      </c>
      <c r="B22219" s="45" t="str">
        <f t="shared" si="720"/>
        <v>May</v>
      </c>
      <c r="C22219" s="53">
        <f t="shared" si="721"/>
        <v>2020</v>
      </c>
      <c r="D22219" s="43" t="s">
        <v>104</v>
      </c>
      <c r="E22219" s="132">
        <v>8.488900000000001</v>
      </c>
    </row>
    <row r="22220" spans="1:5" ht="13.8" x14ac:dyDescent="0.25">
      <c r="A22220" s="47">
        <v>43970</v>
      </c>
      <c r="B22220" s="45" t="str">
        <f t="shared" si="720"/>
        <v>May</v>
      </c>
      <c r="C22220" s="53">
        <f t="shared" si="721"/>
        <v>2020</v>
      </c>
      <c r="D22220" s="43" t="s">
        <v>121</v>
      </c>
      <c r="E22220" s="132">
        <v>8.0725999999999996</v>
      </c>
    </row>
    <row r="22221" spans="1:5" ht="13.8" x14ac:dyDescent="0.25">
      <c r="A22221" s="47">
        <v>43970</v>
      </c>
      <c r="B22221" s="45" t="str">
        <f t="shared" si="720"/>
        <v>May</v>
      </c>
      <c r="C22221" s="53">
        <f t="shared" si="721"/>
        <v>2020</v>
      </c>
      <c r="D22221" s="43" t="s">
        <v>122</v>
      </c>
      <c r="E22221" s="132">
        <v>7.3124000000000002</v>
      </c>
    </row>
    <row r="22222" spans="1:5" ht="13.8" x14ac:dyDescent="0.25">
      <c r="A22222" s="47">
        <v>43970</v>
      </c>
      <c r="B22222" s="45" t="str">
        <f t="shared" si="720"/>
        <v>May</v>
      </c>
      <c r="C22222" s="53">
        <f t="shared" si="721"/>
        <v>2020</v>
      </c>
      <c r="D22222" s="43" t="s">
        <v>123</v>
      </c>
      <c r="E22222" s="132">
        <v>7.2219000000000007</v>
      </c>
    </row>
    <row r="22223" spans="1:5" ht="13.8" x14ac:dyDescent="0.25">
      <c r="A22223" s="47">
        <v>43970</v>
      </c>
      <c r="B22223" s="45" t="str">
        <f t="shared" si="720"/>
        <v>May</v>
      </c>
      <c r="C22223" s="53">
        <f t="shared" si="721"/>
        <v>2020</v>
      </c>
      <c r="D22223" s="43" t="s">
        <v>99</v>
      </c>
      <c r="E22223" s="132">
        <v>6.8779999999999992</v>
      </c>
    </row>
    <row r="22224" spans="1:5" ht="13.8" x14ac:dyDescent="0.25">
      <c r="A22224" s="47">
        <v>43970</v>
      </c>
      <c r="B22224" s="45" t="str">
        <f t="shared" si="720"/>
        <v>May</v>
      </c>
      <c r="C22224" s="53">
        <f t="shared" si="721"/>
        <v>2020</v>
      </c>
      <c r="D22224" s="43" t="s">
        <v>100</v>
      </c>
      <c r="E22224" s="132">
        <v>6.6970000000000001</v>
      </c>
    </row>
    <row r="22225" spans="1:5" ht="13.8" x14ac:dyDescent="0.25">
      <c r="A22225" s="47">
        <v>43970</v>
      </c>
      <c r="B22225" s="45" t="str">
        <f t="shared" si="720"/>
        <v>May</v>
      </c>
      <c r="C22225" s="53">
        <f t="shared" si="721"/>
        <v>2020</v>
      </c>
      <c r="D22225" s="43" t="s">
        <v>101</v>
      </c>
      <c r="E22225" s="132">
        <v>6.4074</v>
      </c>
    </row>
    <row r="22226" spans="1:5" ht="13.8" x14ac:dyDescent="0.25">
      <c r="A22226" s="47">
        <v>43970</v>
      </c>
      <c r="B22226" s="45" t="str">
        <f t="shared" si="720"/>
        <v>May</v>
      </c>
      <c r="C22226" s="53">
        <f t="shared" si="721"/>
        <v>2020</v>
      </c>
      <c r="D22226" s="43" t="s">
        <v>124</v>
      </c>
      <c r="E22226" s="132">
        <v>6.3530999999999995</v>
      </c>
    </row>
    <row r="22227" spans="1:5" ht="13.8" x14ac:dyDescent="0.25">
      <c r="A22227" s="47">
        <v>43970</v>
      </c>
      <c r="B22227" s="45" t="str">
        <f t="shared" si="720"/>
        <v>May</v>
      </c>
      <c r="C22227" s="53">
        <f t="shared" si="721"/>
        <v>2020</v>
      </c>
      <c r="D22227" s="43" t="s">
        <v>125</v>
      </c>
      <c r="E22227" s="132">
        <v>5.6834000000000007</v>
      </c>
    </row>
    <row r="22228" spans="1:5" ht="13.8" x14ac:dyDescent="0.25">
      <c r="A22228" s="47">
        <v>43970</v>
      </c>
      <c r="B22228" s="45" t="str">
        <f t="shared" si="720"/>
        <v>May</v>
      </c>
      <c r="C22228" s="53">
        <f t="shared" si="721"/>
        <v>2020</v>
      </c>
      <c r="D22228" s="43" t="s">
        <v>126</v>
      </c>
      <c r="E22228" s="132">
        <v>6.1594000000000007</v>
      </c>
    </row>
    <row r="22229" spans="1:5" ht="13.8" x14ac:dyDescent="0.25">
      <c r="A22229" s="47">
        <v>43970</v>
      </c>
      <c r="B22229" s="45" t="str">
        <f t="shared" si="720"/>
        <v>May</v>
      </c>
      <c r="C22229" s="53">
        <f t="shared" si="721"/>
        <v>2020</v>
      </c>
      <c r="D22229" s="43" t="s">
        <v>127</v>
      </c>
      <c r="E22229" s="132">
        <v>6.1677</v>
      </c>
    </row>
    <row r="22230" spans="1:5" ht="13.8" x14ac:dyDescent="0.25">
      <c r="A22230" s="47">
        <v>43970</v>
      </c>
      <c r="B22230" s="45" t="str">
        <f t="shared" si="720"/>
        <v>May</v>
      </c>
      <c r="C22230" s="53">
        <f t="shared" si="721"/>
        <v>2020</v>
      </c>
      <c r="D22230" s="43" t="s">
        <v>105</v>
      </c>
      <c r="E22230" s="132">
        <v>4.4707000000000008</v>
      </c>
    </row>
    <row r="22231" spans="1:5" ht="13.8" x14ac:dyDescent="0.25">
      <c r="A22231" s="47">
        <v>43970</v>
      </c>
      <c r="B22231" s="45" t="str">
        <f t="shared" si="720"/>
        <v>May</v>
      </c>
      <c r="C22231" s="53">
        <f t="shared" si="721"/>
        <v>2020</v>
      </c>
      <c r="D22231" s="43" t="s">
        <v>128</v>
      </c>
      <c r="E22231" s="132">
        <v>6.4348999999999998</v>
      </c>
    </row>
    <row r="22232" spans="1:5" ht="13.8" x14ac:dyDescent="0.25">
      <c r="A22232" s="47">
        <v>43977</v>
      </c>
      <c r="B22232" s="45" t="str">
        <f t="shared" si="720"/>
        <v>May</v>
      </c>
      <c r="C22232" s="53">
        <f t="shared" si="721"/>
        <v>2020</v>
      </c>
      <c r="D22232" s="43" t="s">
        <v>131</v>
      </c>
      <c r="E22232" s="132">
        <v>23.336300000000001</v>
      </c>
    </row>
    <row r="22233" spans="1:5" ht="13.8" x14ac:dyDescent="0.25">
      <c r="A22233" s="47">
        <v>43977</v>
      </c>
      <c r="B22233" s="45" t="str">
        <f t="shared" si="720"/>
        <v>May</v>
      </c>
      <c r="C22233" s="53">
        <f t="shared" si="721"/>
        <v>2020</v>
      </c>
      <c r="D22233" s="43" t="s">
        <v>115</v>
      </c>
      <c r="E22233" s="132">
        <v>18.18</v>
      </c>
    </row>
    <row r="22234" spans="1:5" ht="13.8" x14ac:dyDescent="0.25">
      <c r="A22234" s="47">
        <v>43977</v>
      </c>
      <c r="B22234" s="45" t="str">
        <f t="shared" si="720"/>
        <v>May</v>
      </c>
      <c r="C22234" s="53">
        <f t="shared" si="721"/>
        <v>2020</v>
      </c>
      <c r="D22234" s="43" t="s">
        <v>95</v>
      </c>
      <c r="E22234" s="132">
        <v>16.119600000000002</v>
      </c>
    </row>
    <row r="22235" spans="1:5" ht="13.8" x14ac:dyDescent="0.25">
      <c r="A22235" s="47">
        <v>43977</v>
      </c>
      <c r="B22235" s="45" t="str">
        <f t="shared" si="720"/>
        <v>May</v>
      </c>
      <c r="C22235" s="53">
        <f t="shared" si="721"/>
        <v>2020</v>
      </c>
      <c r="D22235" s="43" t="s">
        <v>96</v>
      </c>
      <c r="E22235" s="132">
        <v>15.3924</v>
      </c>
    </row>
    <row r="22236" spans="1:5" ht="13.8" x14ac:dyDescent="0.25">
      <c r="A22236" s="47">
        <v>43977</v>
      </c>
      <c r="B22236" s="45" t="str">
        <f t="shared" si="720"/>
        <v>May</v>
      </c>
      <c r="C22236" s="53">
        <f t="shared" si="721"/>
        <v>2020</v>
      </c>
      <c r="D22236" s="43" t="s">
        <v>97</v>
      </c>
      <c r="E22236" s="132">
        <v>14.6652</v>
      </c>
    </row>
    <row r="22237" spans="1:5" ht="13.8" x14ac:dyDescent="0.25">
      <c r="A22237" s="47">
        <v>43977</v>
      </c>
      <c r="B22237" s="45" t="str">
        <f t="shared" si="720"/>
        <v>May</v>
      </c>
      <c r="C22237" s="53">
        <f t="shared" si="721"/>
        <v>2020</v>
      </c>
      <c r="D22237" s="43" t="s">
        <v>98</v>
      </c>
      <c r="E22237" s="132">
        <v>11.513999999999999</v>
      </c>
    </row>
    <row r="22238" spans="1:5" ht="15.6" x14ac:dyDescent="0.3">
      <c r="A22238" s="47">
        <v>43977</v>
      </c>
      <c r="B22238" s="45" t="str">
        <f t="shared" si="720"/>
        <v>May</v>
      </c>
      <c r="C22238" s="53">
        <f t="shared" si="721"/>
        <v>2020</v>
      </c>
      <c r="D22238" s="130" t="s">
        <v>136</v>
      </c>
      <c r="E22238" s="132">
        <v>16.6464</v>
      </c>
    </row>
    <row r="22239" spans="1:5" ht="13.8" x14ac:dyDescent="0.25">
      <c r="A22239" s="47">
        <v>43977</v>
      </c>
      <c r="B22239" s="45" t="str">
        <f t="shared" si="720"/>
        <v>May</v>
      </c>
      <c r="C22239" s="53">
        <f t="shared" si="721"/>
        <v>2020</v>
      </c>
      <c r="D22239" s="43" t="s">
        <v>118</v>
      </c>
      <c r="E22239" s="132">
        <v>15.2928</v>
      </c>
    </row>
    <row r="22240" spans="1:5" ht="13.8" x14ac:dyDescent="0.25">
      <c r="A22240" s="47">
        <v>43977</v>
      </c>
      <c r="B22240" s="45" t="str">
        <f t="shared" si="720"/>
        <v>May</v>
      </c>
      <c r="C22240" s="53">
        <f t="shared" si="721"/>
        <v>2020</v>
      </c>
      <c r="D22240" s="43" t="s">
        <v>102</v>
      </c>
      <c r="E22240" s="132">
        <v>15.091200000000001</v>
      </c>
    </row>
    <row r="22241" spans="1:5" ht="13.8" x14ac:dyDescent="0.25">
      <c r="A22241" s="47">
        <v>43977</v>
      </c>
      <c r="B22241" s="45" t="str">
        <f t="shared" si="720"/>
        <v>May</v>
      </c>
      <c r="C22241" s="53">
        <f t="shared" si="721"/>
        <v>2020</v>
      </c>
      <c r="D22241" s="43" t="s">
        <v>119</v>
      </c>
      <c r="E22241" s="132">
        <v>14.601600000000001</v>
      </c>
    </row>
    <row r="22242" spans="1:5" ht="13.8" x14ac:dyDescent="0.25">
      <c r="A22242" s="47">
        <v>43977</v>
      </c>
      <c r="B22242" s="45" t="str">
        <f t="shared" si="720"/>
        <v>May</v>
      </c>
      <c r="C22242" s="53">
        <f t="shared" si="721"/>
        <v>2020</v>
      </c>
      <c r="D22242" s="43" t="s">
        <v>120</v>
      </c>
      <c r="E22242" s="132">
        <v>13.8528</v>
      </c>
    </row>
    <row r="22243" spans="1:5" ht="13.8" x14ac:dyDescent="0.25">
      <c r="A22243" s="47">
        <v>43977</v>
      </c>
      <c r="B22243" s="45" t="str">
        <f t="shared" si="720"/>
        <v>May</v>
      </c>
      <c r="C22243" s="53">
        <f t="shared" si="721"/>
        <v>2020</v>
      </c>
      <c r="D22243" s="43" t="s">
        <v>103</v>
      </c>
      <c r="E22243" s="132">
        <v>13.363199999999999</v>
      </c>
    </row>
    <row r="22244" spans="1:5" ht="13.8" x14ac:dyDescent="0.25">
      <c r="A22244" s="47">
        <v>43977</v>
      </c>
      <c r="B22244" s="45" t="str">
        <f t="shared" si="720"/>
        <v>May</v>
      </c>
      <c r="C22244" s="53">
        <f t="shared" si="721"/>
        <v>2020</v>
      </c>
      <c r="D22244" s="43" t="s">
        <v>116</v>
      </c>
      <c r="E22244" s="132">
        <v>7.98</v>
      </c>
    </row>
    <row r="22245" spans="1:5" ht="13.8" x14ac:dyDescent="0.25">
      <c r="A22245" s="47">
        <v>43977</v>
      </c>
      <c r="B22245" s="45" t="str">
        <f t="shared" si="720"/>
        <v>May</v>
      </c>
      <c r="C22245" s="53">
        <f t="shared" si="721"/>
        <v>2020</v>
      </c>
      <c r="D22245" s="43" t="s">
        <v>104</v>
      </c>
      <c r="E22245" s="132">
        <v>8.4420000000000002</v>
      </c>
    </row>
    <row r="22246" spans="1:5" ht="13.8" x14ac:dyDescent="0.25">
      <c r="A22246" s="47">
        <v>43977</v>
      </c>
      <c r="B22246" s="45" t="str">
        <f t="shared" si="720"/>
        <v>May</v>
      </c>
      <c r="C22246" s="53">
        <f t="shared" si="721"/>
        <v>2020</v>
      </c>
      <c r="D22246" s="43" t="s">
        <v>121</v>
      </c>
      <c r="E22246" s="132">
        <v>8.0279999999999987</v>
      </c>
    </row>
    <row r="22247" spans="1:5" ht="13.8" x14ac:dyDescent="0.25">
      <c r="A22247" s="47">
        <v>43977</v>
      </c>
      <c r="B22247" s="45" t="str">
        <f t="shared" si="720"/>
        <v>May</v>
      </c>
      <c r="C22247" s="53">
        <f t="shared" si="721"/>
        <v>2020</v>
      </c>
      <c r="D22247" s="43" t="s">
        <v>122</v>
      </c>
      <c r="E22247" s="132">
        <v>7.2720000000000002</v>
      </c>
    </row>
    <row r="22248" spans="1:5" ht="13.8" x14ac:dyDescent="0.25">
      <c r="A22248" s="47">
        <v>43977</v>
      </c>
      <c r="B22248" s="45" t="str">
        <f t="shared" si="720"/>
        <v>May</v>
      </c>
      <c r="C22248" s="53">
        <f t="shared" si="721"/>
        <v>2020</v>
      </c>
      <c r="D22248" s="43" t="s">
        <v>123</v>
      </c>
      <c r="E22248" s="132">
        <v>7.1820000000000004</v>
      </c>
    </row>
    <row r="22249" spans="1:5" ht="13.8" x14ac:dyDescent="0.25">
      <c r="A22249" s="47">
        <v>43977</v>
      </c>
      <c r="B22249" s="45" t="str">
        <f t="shared" si="720"/>
        <v>May</v>
      </c>
      <c r="C22249" s="53">
        <f t="shared" si="721"/>
        <v>2020</v>
      </c>
      <c r="D22249" s="43" t="s">
        <v>99</v>
      </c>
      <c r="E22249" s="132">
        <v>7.1059999999999999</v>
      </c>
    </row>
    <row r="22250" spans="1:5" ht="13.8" x14ac:dyDescent="0.25">
      <c r="A22250" s="47">
        <v>43977</v>
      </c>
      <c r="B22250" s="45" t="str">
        <f t="shared" ref="B22250:B22311" si="722">TEXT(A22250,"mmmm")</f>
        <v>May</v>
      </c>
      <c r="C22250" s="53">
        <f t="shared" ref="C22250:C22311" si="723">YEAR(A22250)</f>
        <v>2020</v>
      </c>
      <c r="D22250" s="43" t="s">
        <v>100</v>
      </c>
      <c r="E22250" s="132">
        <v>6.9189999999999996</v>
      </c>
    </row>
    <row r="22251" spans="1:5" ht="13.8" x14ac:dyDescent="0.25">
      <c r="A22251" s="47">
        <v>43977</v>
      </c>
      <c r="B22251" s="45" t="str">
        <f t="shared" si="722"/>
        <v>May</v>
      </c>
      <c r="C22251" s="53">
        <f t="shared" si="723"/>
        <v>2020</v>
      </c>
      <c r="D22251" s="43" t="s">
        <v>101</v>
      </c>
      <c r="E22251" s="132">
        <v>6.6198000000000006</v>
      </c>
    </row>
    <row r="22252" spans="1:5" ht="13.8" x14ac:dyDescent="0.25">
      <c r="A22252" s="47">
        <v>43977</v>
      </c>
      <c r="B22252" s="45" t="str">
        <f t="shared" si="722"/>
        <v>May</v>
      </c>
      <c r="C22252" s="53">
        <f t="shared" si="723"/>
        <v>2020</v>
      </c>
      <c r="D22252" s="43" t="s">
        <v>124</v>
      </c>
      <c r="E22252" s="132">
        <v>6.5636999999999999</v>
      </c>
    </row>
    <row r="22253" spans="1:5" ht="13.8" x14ac:dyDescent="0.25">
      <c r="A22253" s="47">
        <v>43977</v>
      </c>
      <c r="B22253" s="45" t="str">
        <f t="shared" si="722"/>
        <v>May</v>
      </c>
      <c r="C22253" s="53">
        <f t="shared" si="723"/>
        <v>2020</v>
      </c>
      <c r="D22253" s="43" t="s">
        <v>125</v>
      </c>
      <c r="E22253" s="132">
        <v>5.8718000000000004</v>
      </c>
    </row>
    <row r="22254" spans="1:5" ht="13.8" x14ac:dyDescent="0.25">
      <c r="A22254" s="47">
        <v>43977</v>
      </c>
      <c r="B22254" s="45" t="str">
        <f t="shared" si="722"/>
        <v>May</v>
      </c>
      <c r="C22254" s="53">
        <f t="shared" si="723"/>
        <v>2020</v>
      </c>
      <c r="D22254" s="43" t="s">
        <v>126</v>
      </c>
      <c r="E22254" s="132">
        <v>6.3388</v>
      </c>
    </row>
    <row r="22255" spans="1:5" ht="13.8" x14ac:dyDescent="0.25">
      <c r="A22255" s="47">
        <v>43977</v>
      </c>
      <c r="B22255" s="45" t="str">
        <f t="shared" si="722"/>
        <v>May</v>
      </c>
      <c r="C22255" s="53">
        <f t="shared" si="723"/>
        <v>2020</v>
      </c>
      <c r="D22255" s="43" t="s">
        <v>127</v>
      </c>
      <c r="E22255" s="132">
        <v>6.3278999999999996</v>
      </c>
    </row>
    <row r="22256" spans="1:5" ht="13.8" x14ac:dyDescent="0.25">
      <c r="A22256" s="47">
        <v>43977</v>
      </c>
      <c r="B22256" s="45" t="str">
        <f t="shared" si="722"/>
        <v>May</v>
      </c>
      <c r="C22256" s="53">
        <f t="shared" si="723"/>
        <v>2020</v>
      </c>
      <c r="D22256" s="43" t="s">
        <v>105</v>
      </c>
      <c r="E22256" s="132">
        <v>4.6189</v>
      </c>
    </row>
    <row r="22257" spans="1:5" ht="13.8" x14ac:dyDescent="0.25">
      <c r="A22257" s="47">
        <v>43977</v>
      </c>
      <c r="B22257" s="45" t="str">
        <f t="shared" si="722"/>
        <v>May</v>
      </c>
      <c r="C22257" s="53">
        <f t="shared" si="723"/>
        <v>2020</v>
      </c>
      <c r="D22257" s="43" t="s">
        <v>128</v>
      </c>
      <c r="E22257" s="132">
        <v>6.5723000000000003</v>
      </c>
    </row>
    <row r="22258" spans="1:5" ht="13.8" x14ac:dyDescent="0.25">
      <c r="A22258" s="47">
        <v>43984</v>
      </c>
      <c r="B22258" s="45" t="str">
        <f t="shared" si="722"/>
        <v>June</v>
      </c>
      <c r="C22258" s="53">
        <f t="shared" si="723"/>
        <v>2020</v>
      </c>
      <c r="D22258" s="43" t="s">
        <v>131</v>
      </c>
      <c r="E22258" s="132">
        <v>21.974500000000003</v>
      </c>
    </row>
    <row r="22259" spans="1:5" ht="13.8" x14ac:dyDescent="0.25">
      <c r="A22259" s="47">
        <v>43984</v>
      </c>
      <c r="B22259" s="45" t="str">
        <f t="shared" si="722"/>
        <v>June</v>
      </c>
      <c r="C22259" s="53">
        <f t="shared" si="723"/>
        <v>2020</v>
      </c>
      <c r="D22259" s="43" t="s">
        <v>115</v>
      </c>
      <c r="E22259" s="132">
        <v>17.579999999999998</v>
      </c>
    </row>
    <row r="22260" spans="1:5" ht="13.8" x14ac:dyDescent="0.25">
      <c r="A22260" s="47">
        <v>43984</v>
      </c>
      <c r="B22260" s="45" t="str">
        <f t="shared" si="722"/>
        <v>June</v>
      </c>
      <c r="C22260" s="53">
        <f t="shared" si="723"/>
        <v>2020</v>
      </c>
      <c r="D22260" s="43" t="s">
        <v>95</v>
      </c>
      <c r="E22260" s="132">
        <v>15.5876</v>
      </c>
    </row>
    <row r="22261" spans="1:5" ht="13.8" x14ac:dyDescent="0.25">
      <c r="A22261" s="47">
        <v>43984</v>
      </c>
      <c r="B22261" s="45" t="str">
        <f t="shared" si="722"/>
        <v>June</v>
      </c>
      <c r="C22261" s="53">
        <f t="shared" si="723"/>
        <v>2020</v>
      </c>
      <c r="D22261" s="43" t="s">
        <v>96</v>
      </c>
      <c r="E22261" s="132">
        <v>14.884400000000001</v>
      </c>
    </row>
    <row r="22262" spans="1:5" ht="13.8" x14ac:dyDescent="0.25">
      <c r="A22262" s="47">
        <v>43984</v>
      </c>
      <c r="B22262" s="45" t="str">
        <f t="shared" si="722"/>
        <v>June</v>
      </c>
      <c r="C22262" s="53">
        <f t="shared" si="723"/>
        <v>2020</v>
      </c>
      <c r="D22262" s="43" t="s">
        <v>97</v>
      </c>
      <c r="E22262" s="132">
        <v>14.181199999999999</v>
      </c>
    </row>
    <row r="22263" spans="1:5" ht="13.8" x14ac:dyDescent="0.25">
      <c r="A22263" s="47">
        <v>43984</v>
      </c>
      <c r="B22263" s="45" t="str">
        <f t="shared" si="722"/>
        <v>June</v>
      </c>
      <c r="C22263" s="53">
        <f t="shared" si="723"/>
        <v>2020</v>
      </c>
      <c r="D22263" s="43" t="s">
        <v>98</v>
      </c>
      <c r="E22263" s="132">
        <v>11.133999999999999</v>
      </c>
    </row>
    <row r="22264" spans="1:5" ht="15.6" x14ac:dyDescent="0.3">
      <c r="A22264" s="47">
        <v>43984</v>
      </c>
      <c r="B22264" s="45" t="str">
        <f t="shared" si="722"/>
        <v>June</v>
      </c>
      <c r="C22264" s="53">
        <f t="shared" si="723"/>
        <v>2020</v>
      </c>
      <c r="D22264" s="130" t="s">
        <v>136</v>
      </c>
      <c r="E22264" s="132">
        <v>16.357399999999998</v>
      </c>
    </row>
    <row r="22265" spans="1:5" ht="13.8" x14ac:dyDescent="0.25">
      <c r="A22265" s="47">
        <v>43984</v>
      </c>
      <c r="B22265" s="45" t="str">
        <f t="shared" si="722"/>
        <v>June</v>
      </c>
      <c r="C22265" s="53">
        <f t="shared" si="723"/>
        <v>2020</v>
      </c>
      <c r="D22265" s="43" t="s">
        <v>118</v>
      </c>
      <c r="E22265" s="132">
        <v>15.027299999999999</v>
      </c>
    </row>
    <row r="22266" spans="1:5" ht="13.8" x14ac:dyDescent="0.25">
      <c r="A22266" s="47">
        <v>43984</v>
      </c>
      <c r="B22266" s="45" t="str">
        <f t="shared" si="722"/>
        <v>June</v>
      </c>
      <c r="C22266" s="53">
        <f t="shared" si="723"/>
        <v>2020</v>
      </c>
      <c r="D22266" s="43" t="s">
        <v>102</v>
      </c>
      <c r="E22266" s="132">
        <v>14.8292</v>
      </c>
    </row>
    <row r="22267" spans="1:5" ht="13.8" x14ac:dyDescent="0.25">
      <c r="A22267" s="47">
        <v>43984</v>
      </c>
      <c r="B22267" s="45" t="str">
        <f t="shared" si="722"/>
        <v>June</v>
      </c>
      <c r="C22267" s="53">
        <f t="shared" si="723"/>
        <v>2020</v>
      </c>
      <c r="D22267" s="43" t="s">
        <v>119</v>
      </c>
      <c r="E22267" s="132">
        <v>14.348100000000002</v>
      </c>
    </row>
    <row r="22268" spans="1:5" ht="13.8" x14ac:dyDescent="0.25">
      <c r="A22268" s="47">
        <v>43984</v>
      </c>
      <c r="B22268" s="45" t="str">
        <f t="shared" si="722"/>
        <v>June</v>
      </c>
      <c r="C22268" s="53">
        <f t="shared" si="723"/>
        <v>2020</v>
      </c>
      <c r="D22268" s="43" t="s">
        <v>120</v>
      </c>
      <c r="E22268" s="132">
        <v>13.612299999999998</v>
      </c>
    </row>
    <row r="22269" spans="1:5" ht="13.8" x14ac:dyDescent="0.25">
      <c r="A22269" s="47">
        <v>43984</v>
      </c>
      <c r="B22269" s="45" t="str">
        <f t="shared" si="722"/>
        <v>June</v>
      </c>
      <c r="C22269" s="53">
        <f t="shared" si="723"/>
        <v>2020</v>
      </c>
      <c r="D22269" s="43" t="s">
        <v>103</v>
      </c>
      <c r="E22269" s="132">
        <v>13.1312</v>
      </c>
    </row>
    <row r="22270" spans="1:5" ht="13.8" x14ac:dyDescent="0.25">
      <c r="A22270" s="47">
        <v>43984</v>
      </c>
      <c r="B22270" s="45" t="str">
        <f t="shared" si="722"/>
        <v>June</v>
      </c>
      <c r="C22270" s="53">
        <f t="shared" si="723"/>
        <v>2020</v>
      </c>
      <c r="D22270" s="43" t="s">
        <v>116</v>
      </c>
      <c r="E22270" s="132">
        <v>7.5810000000000004</v>
      </c>
    </row>
    <row r="22271" spans="1:5" ht="13.8" x14ac:dyDescent="0.25">
      <c r="A22271" s="47">
        <v>43984</v>
      </c>
      <c r="B22271" s="45" t="str">
        <f t="shared" si="722"/>
        <v>June</v>
      </c>
      <c r="C22271" s="53">
        <f t="shared" si="723"/>
        <v>2020</v>
      </c>
      <c r="D22271" s="43" t="s">
        <v>104</v>
      </c>
      <c r="E22271" s="132">
        <v>8.4420000000000002</v>
      </c>
    </row>
    <row r="22272" spans="1:5" ht="13.8" x14ac:dyDescent="0.25">
      <c r="A22272" s="47">
        <v>43984</v>
      </c>
      <c r="B22272" s="45" t="str">
        <f t="shared" si="722"/>
        <v>June</v>
      </c>
      <c r="C22272" s="53">
        <f t="shared" si="723"/>
        <v>2020</v>
      </c>
      <c r="D22272" s="43" t="s">
        <v>121</v>
      </c>
      <c r="E22272" s="132">
        <v>8.0279999999999987</v>
      </c>
    </row>
    <row r="22273" spans="1:5" ht="13.8" x14ac:dyDescent="0.25">
      <c r="A22273" s="47">
        <v>43984</v>
      </c>
      <c r="B22273" s="45" t="str">
        <f t="shared" si="722"/>
        <v>June</v>
      </c>
      <c r="C22273" s="53">
        <f t="shared" si="723"/>
        <v>2020</v>
      </c>
      <c r="D22273" s="43" t="s">
        <v>122</v>
      </c>
      <c r="E22273" s="132">
        <v>7.2720000000000002</v>
      </c>
    </row>
    <row r="22274" spans="1:5" ht="13.8" x14ac:dyDescent="0.25">
      <c r="A22274" s="47">
        <v>43984</v>
      </c>
      <c r="B22274" s="45" t="str">
        <f t="shared" si="722"/>
        <v>June</v>
      </c>
      <c r="C22274" s="53">
        <f t="shared" si="723"/>
        <v>2020</v>
      </c>
      <c r="D22274" s="43" t="s">
        <v>123</v>
      </c>
      <c r="E22274" s="132">
        <v>7.1820000000000004</v>
      </c>
    </row>
    <row r="22275" spans="1:5" ht="13.8" x14ac:dyDescent="0.25">
      <c r="A22275" s="47">
        <v>43984</v>
      </c>
      <c r="B22275" s="45" t="str">
        <f t="shared" si="722"/>
        <v>June</v>
      </c>
      <c r="C22275" s="53">
        <f t="shared" si="723"/>
        <v>2020</v>
      </c>
      <c r="D22275" s="43" t="s">
        <v>99</v>
      </c>
      <c r="E22275" s="132">
        <v>6.8019999999999996</v>
      </c>
    </row>
    <row r="22276" spans="1:5" ht="13.8" x14ac:dyDescent="0.25">
      <c r="A22276" s="47">
        <v>43984</v>
      </c>
      <c r="B22276" s="45" t="str">
        <f t="shared" si="722"/>
        <v>June</v>
      </c>
      <c r="C22276" s="53">
        <f t="shared" si="723"/>
        <v>2020</v>
      </c>
      <c r="D22276" s="43" t="s">
        <v>100</v>
      </c>
      <c r="E22276" s="132">
        <v>6.6230000000000011</v>
      </c>
    </row>
    <row r="22277" spans="1:5" ht="13.8" x14ac:dyDescent="0.25">
      <c r="A22277" s="47">
        <v>43984</v>
      </c>
      <c r="B22277" s="45" t="str">
        <f t="shared" si="722"/>
        <v>June</v>
      </c>
      <c r="C22277" s="53">
        <f t="shared" si="723"/>
        <v>2020</v>
      </c>
      <c r="D22277" s="43" t="s">
        <v>101</v>
      </c>
      <c r="E22277" s="132">
        <v>6.3365999999999998</v>
      </c>
    </row>
    <row r="22278" spans="1:5" ht="13.8" x14ac:dyDescent="0.25">
      <c r="A22278" s="47">
        <v>43984</v>
      </c>
      <c r="B22278" s="45" t="str">
        <f t="shared" si="722"/>
        <v>June</v>
      </c>
      <c r="C22278" s="53">
        <f t="shared" si="723"/>
        <v>2020</v>
      </c>
      <c r="D22278" s="43" t="s">
        <v>124</v>
      </c>
      <c r="E22278" s="132">
        <v>6.2828999999999997</v>
      </c>
    </row>
    <row r="22279" spans="1:5" ht="13.8" x14ac:dyDescent="0.25">
      <c r="A22279" s="47">
        <v>43984</v>
      </c>
      <c r="B22279" s="45" t="str">
        <f t="shared" si="722"/>
        <v>June</v>
      </c>
      <c r="C22279" s="53">
        <f t="shared" si="723"/>
        <v>2020</v>
      </c>
      <c r="D22279" s="43" t="s">
        <v>125</v>
      </c>
      <c r="E22279" s="132">
        <v>5.6206000000000005</v>
      </c>
    </row>
    <row r="22280" spans="1:5" ht="13.8" x14ac:dyDescent="0.25">
      <c r="A22280" s="47">
        <v>43984</v>
      </c>
      <c r="B22280" s="45" t="str">
        <f t="shared" si="722"/>
        <v>June</v>
      </c>
      <c r="C22280" s="53">
        <f t="shared" si="723"/>
        <v>2020</v>
      </c>
      <c r="D22280" s="43" t="s">
        <v>126</v>
      </c>
      <c r="E22280" s="132">
        <v>6.0996000000000006</v>
      </c>
    </row>
    <row r="22281" spans="1:5" ht="13.8" x14ac:dyDescent="0.25">
      <c r="A22281" s="47">
        <v>43984</v>
      </c>
      <c r="B22281" s="45" t="str">
        <f t="shared" si="722"/>
        <v>June</v>
      </c>
      <c r="C22281" s="53">
        <f t="shared" si="723"/>
        <v>2020</v>
      </c>
      <c r="D22281" s="43" t="s">
        <v>127</v>
      </c>
      <c r="E22281" s="132">
        <v>6.1142999999999992</v>
      </c>
    </row>
    <row r="22282" spans="1:5" ht="13.8" x14ac:dyDescent="0.25">
      <c r="A22282" s="47">
        <v>43984</v>
      </c>
      <c r="B22282" s="45" t="str">
        <f t="shared" si="722"/>
        <v>June</v>
      </c>
      <c r="C22282" s="53">
        <f t="shared" si="723"/>
        <v>2020</v>
      </c>
      <c r="D22282" s="43" t="s">
        <v>105</v>
      </c>
      <c r="E22282" s="132">
        <v>4.4213000000000005</v>
      </c>
    </row>
    <row r="22283" spans="1:5" ht="13.8" x14ac:dyDescent="0.25">
      <c r="A22283" s="47">
        <v>43984</v>
      </c>
      <c r="B22283" s="45" t="str">
        <f t="shared" si="722"/>
        <v>June</v>
      </c>
      <c r="C22283" s="53">
        <f t="shared" si="723"/>
        <v>2020</v>
      </c>
      <c r="D22283" s="43" t="s">
        <v>128</v>
      </c>
      <c r="E22283" s="132">
        <v>6.3891</v>
      </c>
    </row>
    <row r="22284" spans="1:5" ht="13.8" x14ac:dyDescent="0.25">
      <c r="A22284" s="47">
        <v>43991</v>
      </c>
      <c r="B22284" s="45" t="str">
        <f t="shared" si="722"/>
        <v>June</v>
      </c>
      <c r="C22284" s="53">
        <f t="shared" si="723"/>
        <v>2020</v>
      </c>
      <c r="D22284" s="43" t="s">
        <v>131</v>
      </c>
      <c r="E22284" s="132">
        <v>21.850700000000003</v>
      </c>
    </row>
    <row r="22285" spans="1:5" ht="13.8" x14ac:dyDescent="0.25">
      <c r="A22285" s="47">
        <v>43991</v>
      </c>
      <c r="B22285" s="45" t="str">
        <f t="shared" si="722"/>
        <v>June</v>
      </c>
      <c r="C22285" s="53">
        <f t="shared" si="723"/>
        <v>2020</v>
      </c>
      <c r="D22285" s="43" t="s">
        <v>115</v>
      </c>
      <c r="E22285" s="132">
        <v>18</v>
      </c>
    </row>
    <row r="22286" spans="1:5" ht="13.8" x14ac:dyDescent="0.25">
      <c r="A22286" s="47">
        <v>43991</v>
      </c>
      <c r="B22286" s="45" t="str">
        <f t="shared" si="722"/>
        <v>June</v>
      </c>
      <c r="C22286" s="53">
        <f t="shared" si="723"/>
        <v>2020</v>
      </c>
      <c r="D22286" s="43" t="s">
        <v>95</v>
      </c>
      <c r="E22286" s="132">
        <v>15.96</v>
      </c>
    </row>
    <row r="22287" spans="1:5" ht="13.8" x14ac:dyDescent="0.25">
      <c r="A22287" s="47">
        <v>43991</v>
      </c>
      <c r="B22287" s="45" t="str">
        <f t="shared" si="722"/>
        <v>June</v>
      </c>
      <c r="C22287" s="53">
        <f t="shared" si="723"/>
        <v>2020</v>
      </c>
      <c r="D22287" s="43" t="s">
        <v>96</v>
      </c>
      <c r="E22287" s="132">
        <v>15.24</v>
      </c>
    </row>
    <row r="22288" spans="1:5" ht="13.8" x14ac:dyDescent="0.25">
      <c r="A22288" s="47">
        <v>43991</v>
      </c>
      <c r="B22288" s="45" t="str">
        <f t="shared" si="722"/>
        <v>June</v>
      </c>
      <c r="C22288" s="53">
        <f t="shared" si="723"/>
        <v>2020</v>
      </c>
      <c r="D22288" s="43" t="s">
        <v>97</v>
      </c>
      <c r="E22288" s="132">
        <v>14.52</v>
      </c>
    </row>
    <row r="22289" spans="1:5" ht="13.8" x14ac:dyDescent="0.25">
      <c r="A22289" s="47">
        <v>43991</v>
      </c>
      <c r="B22289" s="45" t="str">
        <f t="shared" si="722"/>
        <v>June</v>
      </c>
      <c r="C22289" s="53">
        <f t="shared" si="723"/>
        <v>2020</v>
      </c>
      <c r="D22289" s="43" t="s">
        <v>98</v>
      </c>
      <c r="E22289" s="132">
        <v>11.4</v>
      </c>
    </row>
    <row r="22290" spans="1:5" ht="15.6" x14ac:dyDescent="0.3">
      <c r="A22290" s="47">
        <v>43991</v>
      </c>
      <c r="B22290" s="45" t="str">
        <f t="shared" si="722"/>
        <v>June</v>
      </c>
      <c r="C22290" s="53">
        <f t="shared" si="723"/>
        <v>2020</v>
      </c>
      <c r="D22290" s="130" t="s">
        <v>136</v>
      </c>
      <c r="E22290" s="132">
        <v>16.993200000000002</v>
      </c>
    </row>
    <row r="22291" spans="1:5" ht="13.8" x14ac:dyDescent="0.25">
      <c r="A22291" s="47">
        <v>43991</v>
      </c>
      <c r="B22291" s="45" t="str">
        <f t="shared" si="722"/>
        <v>June</v>
      </c>
      <c r="C22291" s="53">
        <f t="shared" si="723"/>
        <v>2020</v>
      </c>
      <c r="D22291" s="43" t="s">
        <v>118</v>
      </c>
      <c r="E22291" s="132">
        <v>15.611399999999998</v>
      </c>
    </row>
    <row r="22292" spans="1:5" ht="13.8" x14ac:dyDescent="0.25">
      <c r="A22292" s="47">
        <v>43991</v>
      </c>
      <c r="B22292" s="45" t="str">
        <f t="shared" si="722"/>
        <v>June</v>
      </c>
      <c r="C22292" s="53">
        <f t="shared" si="723"/>
        <v>2020</v>
      </c>
      <c r="D22292" s="43" t="s">
        <v>102</v>
      </c>
      <c r="E22292" s="132">
        <v>15.405600000000002</v>
      </c>
    </row>
    <row r="22293" spans="1:5" ht="13.8" x14ac:dyDescent="0.25">
      <c r="A22293" s="47">
        <v>43991</v>
      </c>
      <c r="B22293" s="45" t="str">
        <f t="shared" si="722"/>
        <v>June</v>
      </c>
      <c r="C22293" s="53">
        <f t="shared" si="723"/>
        <v>2020</v>
      </c>
      <c r="D22293" s="43" t="s">
        <v>119</v>
      </c>
      <c r="E22293" s="132">
        <v>14.905800000000001</v>
      </c>
    </row>
    <row r="22294" spans="1:5" ht="13.8" x14ac:dyDescent="0.25">
      <c r="A22294" s="47">
        <v>43991</v>
      </c>
      <c r="B22294" s="45" t="str">
        <f t="shared" si="722"/>
        <v>June</v>
      </c>
      <c r="C22294" s="53">
        <f t="shared" si="723"/>
        <v>2020</v>
      </c>
      <c r="D22294" s="43" t="s">
        <v>120</v>
      </c>
      <c r="E22294" s="132">
        <v>14.141399999999999</v>
      </c>
    </row>
    <row r="22295" spans="1:5" ht="13.8" x14ac:dyDescent="0.25">
      <c r="A22295" s="47">
        <v>43991</v>
      </c>
      <c r="B22295" s="45" t="str">
        <f t="shared" si="722"/>
        <v>June</v>
      </c>
      <c r="C22295" s="53">
        <f t="shared" si="723"/>
        <v>2020</v>
      </c>
      <c r="D22295" s="43" t="s">
        <v>103</v>
      </c>
      <c r="E22295" s="132">
        <v>13.641599999999999</v>
      </c>
    </row>
    <row r="22296" spans="1:5" ht="13.8" x14ac:dyDescent="0.25">
      <c r="A22296" s="47">
        <v>43991</v>
      </c>
      <c r="B22296" s="45" t="str">
        <f t="shared" si="722"/>
        <v>June</v>
      </c>
      <c r="C22296" s="53">
        <f t="shared" si="723"/>
        <v>2020</v>
      </c>
      <c r="D22296" s="43" t="s">
        <v>116</v>
      </c>
      <c r="E22296" s="132">
        <v>7.6209000000000007</v>
      </c>
    </row>
    <row r="22297" spans="1:5" ht="13.8" x14ac:dyDescent="0.25">
      <c r="A22297" s="47">
        <v>43991</v>
      </c>
      <c r="B22297" s="45" t="str">
        <f t="shared" si="722"/>
        <v>June</v>
      </c>
      <c r="C22297" s="53">
        <f t="shared" si="723"/>
        <v>2020</v>
      </c>
      <c r="D22297" s="43" t="s">
        <v>104</v>
      </c>
      <c r="E22297" s="132">
        <v>8.488900000000001</v>
      </c>
    </row>
    <row r="22298" spans="1:5" ht="13.8" x14ac:dyDescent="0.25">
      <c r="A22298" s="47">
        <v>43991</v>
      </c>
      <c r="B22298" s="45" t="str">
        <f t="shared" si="722"/>
        <v>June</v>
      </c>
      <c r="C22298" s="53">
        <f t="shared" si="723"/>
        <v>2020</v>
      </c>
      <c r="D22298" s="43" t="s">
        <v>121</v>
      </c>
      <c r="E22298" s="132">
        <v>8.0725999999999996</v>
      </c>
    </row>
    <row r="22299" spans="1:5" ht="13.8" x14ac:dyDescent="0.25">
      <c r="A22299" s="47">
        <v>43991</v>
      </c>
      <c r="B22299" s="45" t="str">
        <f t="shared" si="722"/>
        <v>June</v>
      </c>
      <c r="C22299" s="53">
        <f t="shared" si="723"/>
        <v>2020</v>
      </c>
      <c r="D22299" s="43" t="s">
        <v>122</v>
      </c>
      <c r="E22299" s="132">
        <v>7.3124000000000002</v>
      </c>
    </row>
    <row r="22300" spans="1:5" ht="13.8" x14ac:dyDescent="0.25">
      <c r="A22300" s="47">
        <v>43991</v>
      </c>
      <c r="B22300" s="45" t="str">
        <f t="shared" si="722"/>
        <v>June</v>
      </c>
      <c r="C22300" s="53">
        <f t="shared" si="723"/>
        <v>2020</v>
      </c>
      <c r="D22300" s="43" t="s">
        <v>123</v>
      </c>
      <c r="E22300" s="132">
        <v>7.2219000000000007</v>
      </c>
    </row>
    <row r="22301" spans="1:5" ht="13.8" x14ac:dyDescent="0.25">
      <c r="A22301" s="47">
        <v>43991</v>
      </c>
      <c r="B22301" s="45" t="str">
        <f t="shared" si="722"/>
        <v>June</v>
      </c>
      <c r="C22301" s="53">
        <f t="shared" si="723"/>
        <v>2020</v>
      </c>
      <c r="D22301" s="43" t="s">
        <v>99</v>
      </c>
      <c r="E22301" s="132">
        <v>6.84</v>
      </c>
    </row>
    <row r="22302" spans="1:5" ht="13.8" x14ac:dyDescent="0.25">
      <c r="A22302" s="47">
        <v>43991</v>
      </c>
      <c r="B22302" s="45" t="str">
        <f t="shared" si="722"/>
        <v>June</v>
      </c>
      <c r="C22302" s="53">
        <f t="shared" si="723"/>
        <v>2020</v>
      </c>
      <c r="D22302" s="43" t="s">
        <v>100</v>
      </c>
      <c r="E22302" s="132">
        <v>6.66</v>
      </c>
    </row>
    <row r="22303" spans="1:5" ht="13.8" x14ac:dyDescent="0.25">
      <c r="A22303" s="47">
        <v>43991</v>
      </c>
      <c r="B22303" s="45" t="str">
        <f t="shared" si="722"/>
        <v>June</v>
      </c>
      <c r="C22303" s="53">
        <f t="shared" si="723"/>
        <v>2020</v>
      </c>
      <c r="D22303" s="43" t="s">
        <v>101</v>
      </c>
      <c r="E22303" s="132">
        <v>6.3720000000000008</v>
      </c>
    </row>
    <row r="22304" spans="1:5" ht="13.8" x14ac:dyDescent="0.25">
      <c r="A22304" s="47">
        <v>43991</v>
      </c>
      <c r="B22304" s="45" t="str">
        <f t="shared" si="722"/>
        <v>June</v>
      </c>
      <c r="C22304" s="53">
        <f t="shared" si="723"/>
        <v>2020</v>
      </c>
      <c r="D22304" s="43" t="s">
        <v>124</v>
      </c>
      <c r="E22304" s="132">
        <v>6.3179999999999996</v>
      </c>
    </row>
    <row r="22305" spans="1:5" ht="13.8" x14ac:dyDescent="0.25">
      <c r="A22305" s="47">
        <v>43991</v>
      </c>
      <c r="B22305" s="45" t="str">
        <f t="shared" si="722"/>
        <v>June</v>
      </c>
      <c r="C22305" s="53">
        <f t="shared" si="723"/>
        <v>2020</v>
      </c>
      <c r="D22305" s="43" t="s">
        <v>125</v>
      </c>
      <c r="E22305" s="132">
        <v>5.6520000000000001</v>
      </c>
    </row>
    <row r="22306" spans="1:5" ht="13.8" x14ac:dyDescent="0.25">
      <c r="A22306" s="47">
        <v>43991</v>
      </c>
      <c r="B22306" s="45" t="str">
        <f t="shared" si="722"/>
        <v>June</v>
      </c>
      <c r="C22306" s="53">
        <f t="shared" si="723"/>
        <v>2020</v>
      </c>
      <c r="D22306" s="43" t="s">
        <v>126</v>
      </c>
      <c r="E22306" s="132">
        <v>6.1295000000000002</v>
      </c>
    </row>
    <row r="22307" spans="1:5" ht="13.8" x14ac:dyDescent="0.25">
      <c r="A22307" s="47">
        <v>43991</v>
      </c>
      <c r="B22307" s="45" t="str">
        <f t="shared" si="722"/>
        <v>June</v>
      </c>
      <c r="C22307" s="53">
        <f t="shared" si="723"/>
        <v>2020</v>
      </c>
      <c r="D22307" s="43" t="s">
        <v>127</v>
      </c>
      <c r="E22307" s="132">
        <v>6.141</v>
      </c>
    </row>
    <row r="22308" spans="1:5" ht="13.8" x14ac:dyDescent="0.25">
      <c r="A22308" s="47">
        <v>43991</v>
      </c>
      <c r="B22308" s="45" t="str">
        <f t="shared" si="722"/>
        <v>June</v>
      </c>
      <c r="C22308" s="53">
        <f t="shared" si="723"/>
        <v>2020</v>
      </c>
      <c r="D22308" s="43" t="s">
        <v>105</v>
      </c>
      <c r="E22308" s="132">
        <v>4.4460000000000006</v>
      </c>
    </row>
    <row r="22309" spans="1:5" ht="13.8" x14ac:dyDescent="0.25">
      <c r="A22309" s="47">
        <v>43991</v>
      </c>
      <c r="B22309" s="45" t="str">
        <f t="shared" si="722"/>
        <v>June</v>
      </c>
      <c r="C22309" s="53">
        <f t="shared" si="723"/>
        <v>2020</v>
      </c>
      <c r="D22309" s="43" t="s">
        <v>128</v>
      </c>
      <c r="E22309" s="132">
        <v>6.4120000000000008</v>
      </c>
    </row>
    <row r="22310" spans="1:5" ht="13.8" x14ac:dyDescent="0.25">
      <c r="A22310" s="47">
        <v>43998</v>
      </c>
      <c r="B22310" s="45" t="str">
        <f t="shared" si="722"/>
        <v>June</v>
      </c>
      <c r="C22310" s="53">
        <f t="shared" si="723"/>
        <v>2020</v>
      </c>
      <c r="D22310" s="43" t="s">
        <v>131</v>
      </c>
      <c r="E22310" s="132">
        <v>22.841100000000001</v>
      </c>
    </row>
    <row r="22311" spans="1:5" ht="13.8" x14ac:dyDescent="0.25">
      <c r="A22311" s="47">
        <v>43998</v>
      </c>
      <c r="B22311" s="45" t="str">
        <f t="shared" si="722"/>
        <v>June</v>
      </c>
      <c r="C22311" s="53">
        <f t="shared" si="723"/>
        <v>2020</v>
      </c>
      <c r="D22311" s="43" t="s">
        <v>115</v>
      </c>
      <c r="E22311" s="132">
        <v>18.48</v>
      </c>
    </row>
    <row r="22312" spans="1:5" ht="13.8" x14ac:dyDescent="0.25">
      <c r="A22312" s="47">
        <v>43998</v>
      </c>
      <c r="B22312" s="45" t="str">
        <f t="shared" ref="B22312:B22372" si="724">TEXT(A22312,"mmmm")</f>
        <v>June</v>
      </c>
      <c r="C22312" s="53">
        <f t="shared" ref="C22312:C22372" si="725">YEAR(A22312)</f>
        <v>2020</v>
      </c>
      <c r="D22312" s="43" t="s">
        <v>95</v>
      </c>
      <c r="E22312" s="132">
        <v>16.3856</v>
      </c>
    </row>
    <row r="22313" spans="1:5" ht="13.8" x14ac:dyDescent="0.25">
      <c r="A22313" s="47">
        <v>43998</v>
      </c>
      <c r="B22313" s="45" t="str">
        <f t="shared" si="724"/>
        <v>June</v>
      </c>
      <c r="C22313" s="53">
        <f t="shared" si="725"/>
        <v>2020</v>
      </c>
      <c r="D22313" s="43" t="s">
        <v>96</v>
      </c>
      <c r="E22313" s="132">
        <v>15.646400000000002</v>
      </c>
    </row>
    <row r="22314" spans="1:5" ht="13.8" x14ac:dyDescent="0.25">
      <c r="A22314" s="47">
        <v>43998</v>
      </c>
      <c r="B22314" s="45" t="str">
        <f t="shared" si="724"/>
        <v>June</v>
      </c>
      <c r="C22314" s="53">
        <f t="shared" si="725"/>
        <v>2020</v>
      </c>
      <c r="D22314" s="43" t="s">
        <v>97</v>
      </c>
      <c r="E22314" s="132">
        <v>14.9072</v>
      </c>
    </row>
    <row r="22315" spans="1:5" ht="13.8" x14ac:dyDescent="0.25">
      <c r="A22315" s="47">
        <v>43998</v>
      </c>
      <c r="B22315" s="45" t="str">
        <f t="shared" si="724"/>
        <v>June</v>
      </c>
      <c r="C22315" s="53">
        <f t="shared" si="725"/>
        <v>2020</v>
      </c>
      <c r="D22315" s="43" t="s">
        <v>98</v>
      </c>
      <c r="E22315" s="132">
        <v>11.703999999999999</v>
      </c>
    </row>
    <row r="22316" spans="1:5" ht="15.6" x14ac:dyDescent="0.3">
      <c r="A22316" s="47">
        <v>43998</v>
      </c>
      <c r="B22316" s="45" t="str">
        <f t="shared" si="724"/>
        <v>June</v>
      </c>
      <c r="C22316" s="53">
        <f t="shared" si="725"/>
        <v>2020</v>
      </c>
      <c r="D22316" s="130" t="s">
        <v>136</v>
      </c>
      <c r="E22316" s="132">
        <v>15.490399999999999</v>
      </c>
    </row>
    <row r="22317" spans="1:5" ht="13.8" x14ac:dyDescent="0.25">
      <c r="A22317" s="47">
        <v>43998</v>
      </c>
      <c r="B22317" s="45" t="str">
        <f t="shared" si="724"/>
        <v>June</v>
      </c>
      <c r="C22317" s="53">
        <f t="shared" si="725"/>
        <v>2020</v>
      </c>
      <c r="D22317" s="43" t="s">
        <v>118</v>
      </c>
      <c r="E22317" s="132">
        <v>14.230799999999999</v>
      </c>
    </row>
    <row r="22318" spans="1:5" ht="13.8" x14ac:dyDescent="0.25">
      <c r="A22318" s="47">
        <v>43998</v>
      </c>
      <c r="B22318" s="45" t="str">
        <f t="shared" si="724"/>
        <v>June</v>
      </c>
      <c r="C22318" s="53">
        <f t="shared" si="725"/>
        <v>2020</v>
      </c>
      <c r="D22318" s="43" t="s">
        <v>102</v>
      </c>
      <c r="E22318" s="132">
        <v>14.043200000000002</v>
      </c>
    </row>
    <row r="22319" spans="1:5" ht="13.8" x14ac:dyDescent="0.25">
      <c r="A22319" s="47">
        <v>43998</v>
      </c>
      <c r="B22319" s="45" t="str">
        <f t="shared" si="724"/>
        <v>June</v>
      </c>
      <c r="C22319" s="53">
        <f t="shared" si="725"/>
        <v>2020</v>
      </c>
      <c r="D22319" s="43" t="s">
        <v>119</v>
      </c>
      <c r="E22319" s="132">
        <v>13.5876</v>
      </c>
    </row>
    <row r="22320" spans="1:5" ht="13.8" x14ac:dyDescent="0.25">
      <c r="A22320" s="47">
        <v>43998</v>
      </c>
      <c r="B22320" s="45" t="str">
        <f t="shared" si="724"/>
        <v>June</v>
      </c>
      <c r="C22320" s="53">
        <f t="shared" si="725"/>
        <v>2020</v>
      </c>
      <c r="D22320" s="43" t="s">
        <v>120</v>
      </c>
      <c r="E22320" s="132">
        <v>12.890799999999999</v>
      </c>
    </row>
    <row r="22321" spans="1:5" ht="13.8" x14ac:dyDescent="0.25">
      <c r="A22321" s="47">
        <v>43998</v>
      </c>
      <c r="B22321" s="45" t="str">
        <f t="shared" si="724"/>
        <v>June</v>
      </c>
      <c r="C22321" s="53">
        <f t="shared" si="725"/>
        <v>2020</v>
      </c>
      <c r="D22321" s="43" t="s">
        <v>103</v>
      </c>
      <c r="E22321" s="132">
        <v>12.4352</v>
      </c>
    </row>
    <row r="22322" spans="1:5" ht="13.8" x14ac:dyDescent="0.25">
      <c r="A22322" s="47">
        <v>43998</v>
      </c>
      <c r="B22322" s="45" t="str">
        <f t="shared" si="724"/>
        <v>June</v>
      </c>
      <c r="C22322" s="53">
        <f t="shared" si="725"/>
        <v>2020</v>
      </c>
      <c r="D22322" s="43" t="s">
        <v>116</v>
      </c>
      <c r="E22322" s="132">
        <v>7.6209000000000007</v>
      </c>
    </row>
    <row r="22323" spans="1:5" ht="13.8" x14ac:dyDescent="0.25">
      <c r="A22323" s="47">
        <v>43998</v>
      </c>
      <c r="B22323" s="45" t="str">
        <f t="shared" si="724"/>
        <v>June</v>
      </c>
      <c r="C22323" s="53">
        <f t="shared" si="725"/>
        <v>2020</v>
      </c>
      <c r="D22323" s="43" t="s">
        <v>104</v>
      </c>
      <c r="E22323" s="132">
        <v>8.6295999999999999</v>
      </c>
    </row>
    <row r="22324" spans="1:5" ht="13.8" x14ac:dyDescent="0.25">
      <c r="A22324" s="47">
        <v>43998</v>
      </c>
      <c r="B22324" s="45" t="str">
        <f t="shared" si="724"/>
        <v>June</v>
      </c>
      <c r="C22324" s="53">
        <f t="shared" si="725"/>
        <v>2020</v>
      </c>
      <c r="D22324" s="43" t="s">
        <v>121</v>
      </c>
      <c r="E22324" s="132">
        <v>8.2064000000000004</v>
      </c>
    </row>
    <row r="22325" spans="1:5" ht="13.8" x14ac:dyDescent="0.25">
      <c r="A22325" s="47">
        <v>43998</v>
      </c>
      <c r="B22325" s="45" t="str">
        <f t="shared" si="724"/>
        <v>June</v>
      </c>
      <c r="C22325" s="53">
        <f t="shared" si="725"/>
        <v>2020</v>
      </c>
      <c r="D22325" s="43" t="s">
        <v>122</v>
      </c>
      <c r="E22325" s="132">
        <v>7.4336000000000002</v>
      </c>
    </row>
    <row r="22326" spans="1:5" ht="13.8" x14ac:dyDescent="0.25">
      <c r="A22326" s="47">
        <v>43998</v>
      </c>
      <c r="B22326" s="45" t="str">
        <f t="shared" si="724"/>
        <v>June</v>
      </c>
      <c r="C22326" s="53">
        <f t="shared" si="725"/>
        <v>2020</v>
      </c>
      <c r="D22326" s="43" t="s">
        <v>123</v>
      </c>
      <c r="E22326" s="132">
        <v>7.3416000000000006</v>
      </c>
    </row>
    <row r="22327" spans="1:5" ht="13.8" x14ac:dyDescent="0.25">
      <c r="A22327" s="47">
        <v>43998</v>
      </c>
      <c r="B22327" s="45" t="str">
        <f t="shared" si="724"/>
        <v>June</v>
      </c>
      <c r="C22327" s="53">
        <f t="shared" si="725"/>
        <v>2020</v>
      </c>
      <c r="D22327" s="43" t="s">
        <v>99</v>
      </c>
      <c r="E22327" s="132">
        <v>6.8779999999999992</v>
      </c>
    </row>
    <row r="22328" spans="1:5" ht="13.8" x14ac:dyDescent="0.25">
      <c r="A22328" s="47">
        <v>43998</v>
      </c>
      <c r="B22328" s="45" t="str">
        <f t="shared" si="724"/>
        <v>June</v>
      </c>
      <c r="C22328" s="53">
        <f t="shared" si="725"/>
        <v>2020</v>
      </c>
      <c r="D22328" s="43" t="s">
        <v>100</v>
      </c>
      <c r="E22328" s="132">
        <v>6.6970000000000001</v>
      </c>
    </row>
    <row r="22329" spans="1:5" ht="13.8" x14ac:dyDescent="0.25">
      <c r="A22329" s="47">
        <v>43998</v>
      </c>
      <c r="B22329" s="45" t="str">
        <f t="shared" si="724"/>
        <v>June</v>
      </c>
      <c r="C22329" s="53">
        <f t="shared" si="725"/>
        <v>2020</v>
      </c>
      <c r="D22329" s="43" t="s">
        <v>101</v>
      </c>
      <c r="E22329" s="132">
        <v>6.4074</v>
      </c>
    </row>
    <row r="22330" spans="1:5" ht="13.8" x14ac:dyDescent="0.25">
      <c r="A22330" s="47">
        <v>43998</v>
      </c>
      <c r="B22330" s="45" t="str">
        <f t="shared" si="724"/>
        <v>June</v>
      </c>
      <c r="C22330" s="53">
        <f t="shared" si="725"/>
        <v>2020</v>
      </c>
      <c r="D22330" s="43" t="s">
        <v>124</v>
      </c>
      <c r="E22330" s="132">
        <v>6.3530999999999995</v>
      </c>
    </row>
    <row r="22331" spans="1:5" ht="13.8" x14ac:dyDescent="0.25">
      <c r="A22331" s="47">
        <v>43998</v>
      </c>
      <c r="B22331" s="45" t="str">
        <f t="shared" si="724"/>
        <v>June</v>
      </c>
      <c r="C22331" s="53">
        <f t="shared" si="725"/>
        <v>2020</v>
      </c>
      <c r="D22331" s="43" t="s">
        <v>125</v>
      </c>
      <c r="E22331" s="132">
        <v>5.6834000000000007</v>
      </c>
    </row>
    <row r="22332" spans="1:5" ht="13.8" x14ac:dyDescent="0.25">
      <c r="A22332" s="47">
        <v>43998</v>
      </c>
      <c r="B22332" s="45" t="str">
        <f t="shared" si="724"/>
        <v>June</v>
      </c>
      <c r="C22332" s="53">
        <f t="shared" si="725"/>
        <v>2020</v>
      </c>
      <c r="D22332" s="43" t="s">
        <v>126</v>
      </c>
      <c r="E22332" s="132">
        <v>6.1594000000000007</v>
      </c>
    </row>
    <row r="22333" spans="1:5" ht="13.8" x14ac:dyDescent="0.25">
      <c r="A22333" s="47">
        <v>43998</v>
      </c>
      <c r="B22333" s="45" t="str">
        <f t="shared" si="724"/>
        <v>June</v>
      </c>
      <c r="C22333" s="53">
        <f t="shared" si="725"/>
        <v>2020</v>
      </c>
      <c r="D22333" s="43" t="s">
        <v>127</v>
      </c>
      <c r="E22333" s="132">
        <v>6.1677</v>
      </c>
    </row>
    <row r="22334" spans="1:5" ht="13.8" x14ac:dyDescent="0.25">
      <c r="A22334" s="47">
        <v>43998</v>
      </c>
      <c r="B22334" s="45" t="str">
        <f t="shared" si="724"/>
        <v>June</v>
      </c>
      <c r="C22334" s="53">
        <f t="shared" si="725"/>
        <v>2020</v>
      </c>
      <c r="D22334" s="43" t="s">
        <v>105</v>
      </c>
      <c r="E22334" s="132">
        <v>4.4707000000000008</v>
      </c>
    </row>
    <row r="22335" spans="1:5" ht="13.8" x14ac:dyDescent="0.25">
      <c r="A22335" s="47">
        <v>43998</v>
      </c>
      <c r="B22335" s="45" t="str">
        <f t="shared" si="724"/>
        <v>June</v>
      </c>
      <c r="C22335" s="53">
        <f t="shared" si="725"/>
        <v>2020</v>
      </c>
      <c r="D22335" s="43" t="s">
        <v>128</v>
      </c>
      <c r="E22335" s="132">
        <v>6.4348999999999998</v>
      </c>
    </row>
    <row r="22336" spans="1:5" ht="13.8" x14ac:dyDescent="0.25">
      <c r="A22336" s="47">
        <v>44005</v>
      </c>
      <c r="B22336" s="45" t="str">
        <f t="shared" si="724"/>
        <v>June</v>
      </c>
      <c r="C22336" s="53">
        <f t="shared" si="725"/>
        <v>2020</v>
      </c>
      <c r="D22336" s="43" t="s">
        <v>131</v>
      </c>
      <c r="E22336" s="132">
        <v>22.717300000000002</v>
      </c>
    </row>
    <row r="22337" spans="1:5" ht="13.8" x14ac:dyDescent="0.25">
      <c r="A22337" s="47">
        <v>44005</v>
      </c>
      <c r="B22337" s="45" t="str">
        <f t="shared" si="724"/>
        <v>June</v>
      </c>
      <c r="C22337" s="53">
        <f t="shared" si="725"/>
        <v>2020</v>
      </c>
      <c r="D22337" s="43" t="s">
        <v>115</v>
      </c>
      <c r="E22337" s="132">
        <v>16.98</v>
      </c>
    </row>
    <row r="22338" spans="1:5" ht="13.8" x14ac:dyDescent="0.25">
      <c r="A22338" s="47">
        <v>44005</v>
      </c>
      <c r="B22338" s="45" t="str">
        <f t="shared" si="724"/>
        <v>June</v>
      </c>
      <c r="C22338" s="53">
        <f t="shared" si="725"/>
        <v>2020</v>
      </c>
      <c r="D22338" s="43" t="s">
        <v>95</v>
      </c>
      <c r="E22338" s="132">
        <v>15.055600000000002</v>
      </c>
    </row>
    <row r="22339" spans="1:5" ht="13.8" x14ac:dyDescent="0.25">
      <c r="A22339" s="47">
        <v>44005</v>
      </c>
      <c r="B22339" s="45" t="str">
        <f t="shared" si="724"/>
        <v>June</v>
      </c>
      <c r="C22339" s="53">
        <f t="shared" si="725"/>
        <v>2020</v>
      </c>
      <c r="D22339" s="43" t="s">
        <v>96</v>
      </c>
      <c r="E22339" s="132">
        <v>14.3764</v>
      </c>
    </row>
    <row r="22340" spans="1:5" ht="13.8" x14ac:dyDescent="0.25">
      <c r="A22340" s="47">
        <v>44005</v>
      </c>
      <c r="B22340" s="45" t="str">
        <f t="shared" si="724"/>
        <v>June</v>
      </c>
      <c r="C22340" s="53">
        <f t="shared" si="725"/>
        <v>2020</v>
      </c>
      <c r="D22340" s="43" t="s">
        <v>97</v>
      </c>
      <c r="E22340" s="132">
        <v>13.6972</v>
      </c>
    </row>
    <row r="22341" spans="1:5" ht="13.8" x14ac:dyDescent="0.25">
      <c r="A22341" s="47">
        <v>44005</v>
      </c>
      <c r="B22341" s="45" t="str">
        <f t="shared" si="724"/>
        <v>June</v>
      </c>
      <c r="C22341" s="53">
        <f t="shared" si="725"/>
        <v>2020</v>
      </c>
      <c r="D22341" s="43" t="s">
        <v>98</v>
      </c>
      <c r="E22341" s="132">
        <v>10.753999999999998</v>
      </c>
    </row>
    <row r="22342" spans="1:5" ht="15.6" x14ac:dyDescent="0.3">
      <c r="A22342" s="47">
        <v>44005</v>
      </c>
      <c r="B22342" s="45" t="str">
        <f t="shared" si="724"/>
        <v>June</v>
      </c>
      <c r="C22342" s="53">
        <f t="shared" si="725"/>
        <v>2020</v>
      </c>
      <c r="D22342" s="130" t="s">
        <v>136</v>
      </c>
    </row>
    <row r="22343" spans="1:5" ht="13.8" x14ac:dyDescent="0.25">
      <c r="A22343" s="47">
        <v>44005</v>
      </c>
      <c r="B22343" s="45" t="str">
        <f t="shared" si="724"/>
        <v>June</v>
      </c>
      <c r="C22343" s="53">
        <f t="shared" si="725"/>
        <v>2020</v>
      </c>
      <c r="D22343" s="43" t="s">
        <v>118</v>
      </c>
    </row>
    <row r="22344" spans="1:5" ht="13.8" x14ac:dyDescent="0.25">
      <c r="A22344" s="47">
        <v>44005</v>
      </c>
      <c r="B22344" s="45" t="str">
        <f t="shared" si="724"/>
        <v>June</v>
      </c>
      <c r="C22344" s="53">
        <f t="shared" si="725"/>
        <v>2020</v>
      </c>
      <c r="D22344" s="43" t="s">
        <v>102</v>
      </c>
    </row>
    <row r="22345" spans="1:5" ht="13.8" x14ac:dyDescent="0.25">
      <c r="A22345" s="47">
        <v>44005</v>
      </c>
      <c r="B22345" s="45" t="str">
        <f t="shared" si="724"/>
        <v>June</v>
      </c>
      <c r="C22345" s="53">
        <f t="shared" si="725"/>
        <v>2020</v>
      </c>
      <c r="D22345" s="43" t="s">
        <v>119</v>
      </c>
    </row>
    <row r="22346" spans="1:5" ht="13.8" x14ac:dyDescent="0.25">
      <c r="A22346" s="47">
        <v>44005</v>
      </c>
      <c r="B22346" s="45" t="str">
        <f t="shared" si="724"/>
        <v>June</v>
      </c>
      <c r="C22346" s="53">
        <f t="shared" si="725"/>
        <v>2020</v>
      </c>
      <c r="D22346" s="43" t="s">
        <v>120</v>
      </c>
    </row>
    <row r="22347" spans="1:5" ht="13.8" x14ac:dyDescent="0.25">
      <c r="A22347" s="47">
        <v>44005</v>
      </c>
      <c r="B22347" s="45" t="str">
        <f t="shared" si="724"/>
        <v>June</v>
      </c>
      <c r="C22347" s="53">
        <f t="shared" si="725"/>
        <v>2020</v>
      </c>
      <c r="D22347" s="43" t="s">
        <v>103</v>
      </c>
    </row>
    <row r="22348" spans="1:5" ht="13.8" x14ac:dyDescent="0.25">
      <c r="A22348" s="47">
        <v>44005</v>
      </c>
      <c r="B22348" s="45" t="str">
        <f t="shared" si="724"/>
        <v>June</v>
      </c>
      <c r="C22348" s="53">
        <f t="shared" si="725"/>
        <v>2020</v>
      </c>
      <c r="D22348" s="43" t="s">
        <v>116</v>
      </c>
      <c r="E22348" s="132">
        <v>7.98</v>
      </c>
    </row>
    <row r="22349" spans="1:5" ht="13.8" x14ac:dyDescent="0.25">
      <c r="A22349" s="47">
        <v>44005</v>
      </c>
      <c r="B22349" s="45" t="str">
        <f t="shared" si="724"/>
        <v>June</v>
      </c>
      <c r="C22349" s="53">
        <f t="shared" si="725"/>
        <v>2020</v>
      </c>
      <c r="D22349" s="43" t="s">
        <v>104</v>
      </c>
      <c r="E22349" s="132">
        <v>8.5827000000000009</v>
      </c>
    </row>
    <row r="22350" spans="1:5" ht="13.8" x14ac:dyDescent="0.25">
      <c r="A22350" s="47">
        <v>44005</v>
      </c>
      <c r="B22350" s="45" t="str">
        <f t="shared" si="724"/>
        <v>June</v>
      </c>
      <c r="C22350" s="53">
        <f t="shared" si="725"/>
        <v>2020</v>
      </c>
      <c r="D22350" s="43" t="s">
        <v>121</v>
      </c>
      <c r="E22350" s="132">
        <v>8.1617999999999995</v>
      </c>
    </row>
    <row r="22351" spans="1:5" ht="13.8" x14ac:dyDescent="0.25">
      <c r="A22351" s="47">
        <v>44005</v>
      </c>
      <c r="B22351" s="45" t="str">
        <f t="shared" si="724"/>
        <v>June</v>
      </c>
      <c r="C22351" s="53">
        <f t="shared" si="725"/>
        <v>2020</v>
      </c>
      <c r="D22351" s="43" t="s">
        <v>122</v>
      </c>
      <c r="E22351" s="132">
        <v>7.3932000000000002</v>
      </c>
    </row>
    <row r="22352" spans="1:5" ht="13.8" x14ac:dyDescent="0.25">
      <c r="A22352" s="47">
        <v>44005</v>
      </c>
      <c r="B22352" s="45" t="str">
        <f t="shared" si="724"/>
        <v>June</v>
      </c>
      <c r="C22352" s="53">
        <f t="shared" si="725"/>
        <v>2020</v>
      </c>
      <c r="D22352" s="43" t="s">
        <v>123</v>
      </c>
      <c r="E22352" s="132">
        <v>7.3017000000000003</v>
      </c>
    </row>
    <row r="22353" spans="1:5" ht="13.8" x14ac:dyDescent="0.25">
      <c r="A22353" s="47">
        <v>44005</v>
      </c>
      <c r="B22353" s="45" t="str">
        <f t="shared" si="724"/>
        <v>June</v>
      </c>
      <c r="C22353" s="53">
        <f t="shared" si="725"/>
        <v>2020</v>
      </c>
      <c r="D22353" s="43" t="s">
        <v>99</v>
      </c>
      <c r="E22353" s="132">
        <v>6.9160000000000004</v>
      </c>
    </row>
    <row r="22354" spans="1:5" ht="13.8" x14ac:dyDescent="0.25">
      <c r="A22354" s="47">
        <v>44005</v>
      </c>
      <c r="B22354" s="45" t="str">
        <f t="shared" si="724"/>
        <v>June</v>
      </c>
      <c r="C22354" s="53">
        <f t="shared" si="725"/>
        <v>2020</v>
      </c>
      <c r="D22354" s="43" t="s">
        <v>100</v>
      </c>
      <c r="E22354" s="132">
        <v>6.734</v>
      </c>
    </row>
    <row r="22355" spans="1:5" ht="13.8" x14ac:dyDescent="0.25">
      <c r="A22355" s="47">
        <v>44005</v>
      </c>
      <c r="B22355" s="45" t="str">
        <f t="shared" si="724"/>
        <v>June</v>
      </c>
      <c r="C22355" s="53">
        <f t="shared" si="725"/>
        <v>2020</v>
      </c>
      <c r="D22355" s="43" t="s">
        <v>101</v>
      </c>
      <c r="E22355" s="132">
        <v>6.4428000000000001</v>
      </c>
    </row>
    <row r="22356" spans="1:5" ht="13.8" x14ac:dyDescent="0.25">
      <c r="A22356" s="47">
        <v>44005</v>
      </c>
      <c r="B22356" s="45" t="str">
        <f t="shared" si="724"/>
        <v>June</v>
      </c>
      <c r="C22356" s="53">
        <f t="shared" si="725"/>
        <v>2020</v>
      </c>
      <c r="D22356" s="43" t="s">
        <v>124</v>
      </c>
      <c r="E22356" s="132">
        <v>6.3881999999999994</v>
      </c>
    </row>
    <row r="22357" spans="1:5" ht="13.8" x14ac:dyDescent="0.25">
      <c r="A22357" s="47">
        <v>44005</v>
      </c>
      <c r="B22357" s="45" t="str">
        <f t="shared" si="724"/>
        <v>June</v>
      </c>
      <c r="C22357" s="53">
        <f t="shared" si="725"/>
        <v>2020</v>
      </c>
      <c r="D22357" s="43" t="s">
        <v>125</v>
      </c>
      <c r="E22357" s="132">
        <v>5.7148000000000003</v>
      </c>
    </row>
    <row r="22358" spans="1:5" ht="13.8" x14ac:dyDescent="0.25">
      <c r="A22358" s="47">
        <v>44005</v>
      </c>
      <c r="B22358" s="45" t="str">
        <f t="shared" si="724"/>
        <v>June</v>
      </c>
      <c r="C22358" s="53">
        <f t="shared" si="725"/>
        <v>2020</v>
      </c>
      <c r="D22358" s="43" t="s">
        <v>126</v>
      </c>
      <c r="E22358" s="132">
        <v>6.1893000000000002</v>
      </c>
    </row>
    <row r="22359" spans="1:5" ht="13.8" x14ac:dyDescent="0.25">
      <c r="A22359" s="47">
        <v>44005</v>
      </c>
      <c r="B22359" s="45" t="str">
        <f t="shared" si="724"/>
        <v>June</v>
      </c>
      <c r="C22359" s="53">
        <f t="shared" si="725"/>
        <v>2020</v>
      </c>
      <c r="D22359" s="43" t="s">
        <v>127</v>
      </c>
      <c r="E22359" s="132">
        <v>6.194399999999999</v>
      </c>
    </row>
    <row r="22360" spans="1:5" ht="13.8" x14ac:dyDescent="0.25">
      <c r="A22360" s="47">
        <v>44005</v>
      </c>
      <c r="B22360" s="45" t="str">
        <f t="shared" si="724"/>
        <v>June</v>
      </c>
      <c r="C22360" s="53">
        <f t="shared" si="725"/>
        <v>2020</v>
      </c>
      <c r="D22360" s="43" t="s">
        <v>105</v>
      </c>
      <c r="E22360" s="132">
        <v>4.4954000000000001</v>
      </c>
    </row>
    <row r="22361" spans="1:5" ht="13.8" x14ac:dyDescent="0.25">
      <c r="A22361" s="47">
        <v>44005</v>
      </c>
      <c r="B22361" s="45" t="str">
        <f t="shared" si="724"/>
        <v>June</v>
      </c>
      <c r="C22361" s="53">
        <f t="shared" si="725"/>
        <v>2020</v>
      </c>
      <c r="D22361" s="43" t="s">
        <v>128</v>
      </c>
      <c r="E22361" s="132">
        <v>6.4577999999999998</v>
      </c>
    </row>
    <row r="22362" spans="1:5" ht="13.8" x14ac:dyDescent="0.25">
      <c r="A22362" s="47">
        <v>44012</v>
      </c>
      <c r="B22362" s="45" t="str">
        <f t="shared" si="724"/>
        <v>June</v>
      </c>
      <c r="C22362" s="53">
        <f t="shared" si="725"/>
        <v>2020</v>
      </c>
      <c r="D22362" s="43" t="s">
        <v>131</v>
      </c>
      <c r="E22362" s="132">
        <v>23.088700000000003</v>
      </c>
    </row>
    <row r="22363" spans="1:5" ht="13.8" x14ac:dyDescent="0.25">
      <c r="A22363" s="47">
        <v>44012</v>
      </c>
      <c r="B22363" s="45" t="str">
        <f t="shared" si="724"/>
        <v>June</v>
      </c>
      <c r="C22363" s="53">
        <f t="shared" si="725"/>
        <v>2020</v>
      </c>
      <c r="D22363" s="43" t="s">
        <v>115</v>
      </c>
      <c r="E22363" s="132">
        <v>17.28</v>
      </c>
    </row>
    <row r="22364" spans="1:5" ht="13.8" x14ac:dyDescent="0.25">
      <c r="A22364" s="47">
        <v>44012</v>
      </c>
      <c r="B22364" s="45" t="str">
        <f t="shared" si="724"/>
        <v>June</v>
      </c>
      <c r="C22364" s="53">
        <f t="shared" si="725"/>
        <v>2020</v>
      </c>
      <c r="D22364" s="43" t="s">
        <v>95</v>
      </c>
      <c r="E22364" s="132">
        <v>15.3216</v>
      </c>
    </row>
    <row r="22365" spans="1:5" ht="13.8" x14ac:dyDescent="0.25">
      <c r="A22365" s="47">
        <v>44012</v>
      </c>
      <c r="B22365" s="45" t="str">
        <f t="shared" si="724"/>
        <v>June</v>
      </c>
      <c r="C22365" s="53">
        <f t="shared" si="725"/>
        <v>2020</v>
      </c>
      <c r="D22365" s="43" t="s">
        <v>96</v>
      </c>
      <c r="E22365" s="132">
        <v>14.6304</v>
      </c>
    </row>
    <row r="22366" spans="1:5" ht="13.8" x14ac:dyDescent="0.25">
      <c r="A22366" s="47">
        <v>44012</v>
      </c>
      <c r="B22366" s="45" t="str">
        <f t="shared" si="724"/>
        <v>June</v>
      </c>
      <c r="C22366" s="53">
        <f t="shared" si="725"/>
        <v>2020</v>
      </c>
      <c r="D22366" s="43" t="s">
        <v>97</v>
      </c>
      <c r="E22366" s="132">
        <v>13.939200000000001</v>
      </c>
    </row>
    <row r="22367" spans="1:5" ht="13.8" x14ac:dyDescent="0.25">
      <c r="A22367" s="47">
        <v>44012</v>
      </c>
      <c r="B22367" s="45" t="str">
        <f t="shared" si="724"/>
        <v>June</v>
      </c>
      <c r="C22367" s="53">
        <f t="shared" si="725"/>
        <v>2020</v>
      </c>
      <c r="D22367" s="43" t="s">
        <v>98</v>
      </c>
      <c r="E22367" s="132">
        <v>10.943999999999999</v>
      </c>
    </row>
    <row r="22368" spans="1:5" ht="15.6" x14ac:dyDescent="0.3">
      <c r="A22368" s="47">
        <v>44012</v>
      </c>
      <c r="B22368" s="45" t="str">
        <f t="shared" si="724"/>
        <v>June</v>
      </c>
      <c r="C22368" s="53">
        <f t="shared" si="725"/>
        <v>2020</v>
      </c>
      <c r="D22368" s="130" t="s">
        <v>136</v>
      </c>
    </row>
    <row r="22369" spans="1:5" ht="13.8" x14ac:dyDescent="0.25">
      <c r="A22369" s="47">
        <v>44012</v>
      </c>
      <c r="B22369" s="45" t="str">
        <f t="shared" si="724"/>
        <v>June</v>
      </c>
      <c r="C22369" s="53">
        <f t="shared" si="725"/>
        <v>2020</v>
      </c>
      <c r="D22369" s="43" t="s">
        <v>118</v>
      </c>
    </row>
    <row r="22370" spans="1:5" ht="13.8" x14ac:dyDescent="0.25">
      <c r="A22370" s="47">
        <v>44012</v>
      </c>
      <c r="B22370" s="45" t="str">
        <f t="shared" si="724"/>
        <v>June</v>
      </c>
      <c r="C22370" s="53">
        <f t="shared" si="725"/>
        <v>2020</v>
      </c>
      <c r="D22370" s="43" t="s">
        <v>102</v>
      </c>
    </row>
    <row r="22371" spans="1:5" ht="13.8" x14ac:dyDescent="0.25">
      <c r="A22371" s="47">
        <v>44012</v>
      </c>
      <c r="B22371" s="45" t="str">
        <f t="shared" si="724"/>
        <v>June</v>
      </c>
      <c r="C22371" s="53">
        <f t="shared" si="725"/>
        <v>2020</v>
      </c>
      <c r="D22371" s="43" t="s">
        <v>119</v>
      </c>
    </row>
    <row r="22372" spans="1:5" ht="13.8" x14ac:dyDescent="0.25">
      <c r="A22372" s="47">
        <v>44012</v>
      </c>
      <c r="B22372" s="45" t="str">
        <f t="shared" si="724"/>
        <v>June</v>
      </c>
      <c r="C22372" s="53">
        <f t="shared" si="725"/>
        <v>2020</v>
      </c>
      <c r="D22372" s="43" t="s">
        <v>120</v>
      </c>
    </row>
    <row r="22373" spans="1:5" ht="13.8" x14ac:dyDescent="0.25">
      <c r="A22373" s="47">
        <v>44012</v>
      </c>
      <c r="B22373" s="45" t="str">
        <f t="shared" ref="B22373:B22434" si="726">TEXT(A22373,"mmmm")</f>
        <v>June</v>
      </c>
      <c r="C22373" s="53">
        <f t="shared" ref="C22373:C22434" si="727">YEAR(A22373)</f>
        <v>2020</v>
      </c>
      <c r="D22373" s="43" t="s">
        <v>103</v>
      </c>
    </row>
    <row r="22374" spans="1:5" ht="13.8" x14ac:dyDescent="0.25">
      <c r="A22374" s="47">
        <v>44012</v>
      </c>
      <c r="B22374" s="45" t="str">
        <f t="shared" si="726"/>
        <v>June</v>
      </c>
      <c r="C22374" s="53">
        <f t="shared" si="727"/>
        <v>2020</v>
      </c>
      <c r="D22374" s="43" t="s">
        <v>116</v>
      </c>
      <c r="E22374" s="132">
        <v>7.3017000000000003</v>
      </c>
    </row>
    <row r="22375" spans="1:5" ht="13.8" x14ac:dyDescent="0.25">
      <c r="A22375" s="47">
        <v>44012</v>
      </c>
      <c r="B22375" s="45" t="str">
        <f t="shared" si="726"/>
        <v>June</v>
      </c>
      <c r="C22375" s="53">
        <f t="shared" si="727"/>
        <v>2020</v>
      </c>
      <c r="D22375" s="43" t="s">
        <v>104</v>
      </c>
      <c r="E22375" s="132">
        <v>8.7233999999999998</v>
      </c>
    </row>
    <row r="22376" spans="1:5" ht="13.8" x14ac:dyDescent="0.25">
      <c r="A22376" s="47">
        <v>44012</v>
      </c>
      <c r="B22376" s="45" t="str">
        <f t="shared" si="726"/>
        <v>June</v>
      </c>
      <c r="C22376" s="53">
        <f t="shared" si="727"/>
        <v>2020</v>
      </c>
      <c r="D22376" s="43" t="s">
        <v>121</v>
      </c>
      <c r="E22376" s="132">
        <v>8.2956000000000003</v>
      </c>
    </row>
    <row r="22377" spans="1:5" ht="13.8" x14ac:dyDescent="0.25">
      <c r="A22377" s="47">
        <v>44012</v>
      </c>
      <c r="B22377" s="45" t="str">
        <f t="shared" si="726"/>
        <v>June</v>
      </c>
      <c r="C22377" s="53">
        <f t="shared" si="727"/>
        <v>2020</v>
      </c>
      <c r="D22377" s="43" t="s">
        <v>122</v>
      </c>
      <c r="E22377" s="132">
        <v>7.5144000000000002</v>
      </c>
    </row>
    <row r="22378" spans="1:5" ht="13.8" x14ac:dyDescent="0.25">
      <c r="A22378" s="47">
        <v>44012</v>
      </c>
      <c r="B22378" s="45" t="str">
        <f t="shared" si="726"/>
        <v>June</v>
      </c>
      <c r="C22378" s="53">
        <f t="shared" si="727"/>
        <v>2020</v>
      </c>
      <c r="D22378" s="43" t="s">
        <v>123</v>
      </c>
      <c r="E22378" s="132">
        <v>7.4214000000000002</v>
      </c>
    </row>
    <row r="22379" spans="1:5" ht="13.8" x14ac:dyDescent="0.25">
      <c r="A22379" s="47">
        <v>44012</v>
      </c>
      <c r="B22379" s="45" t="str">
        <f t="shared" si="726"/>
        <v>June</v>
      </c>
      <c r="C22379" s="53">
        <f t="shared" si="727"/>
        <v>2020</v>
      </c>
      <c r="D22379" s="43" t="s">
        <v>99</v>
      </c>
      <c r="E22379" s="132">
        <v>6.84</v>
      </c>
    </row>
    <row r="22380" spans="1:5" ht="13.8" x14ac:dyDescent="0.25">
      <c r="A22380" s="47">
        <v>44012</v>
      </c>
      <c r="B22380" s="45" t="str">
        <f t="shared" si="726"/>
        <v>June</v>
      </c>
      <c r="C22380" s="53">
        <f t="shared" si="727"/>
        <v>2020</v>
      </c>
      <c r="D22380" s="43" t="s">
        <v>100</v>
      </c>
      <c r="E22380" s="132">
        <v>6.66</v>
      </c>
    </row>
    <row r="22381" spans="1:5" ht="13.8" x14ac:dyDescent="0.25">
      <c r="A22381" s="47">
        <v>44012</v>
      </c>
      <c r="B22381" s="45" t="str">
        <f t="shared" si="726"/>
        <v>June</v>
      </c>
      <c r="C22381" s="53">
        <f t="shared" si="727"/>
        <v>2020</v>
      </c>
      <c r="D22381" s="43" t="s">
        <v>101</v>
      </c>
      <c r="E22381" s="132">
        <v>6.3720000000000008</v>
      </c>
    </row>
    <row r="22382" spans="1:5" ht="13.8" x14ac:dyDescent="0.25">
      <c r="A22382" s="47">
        <v>44012</v>
      </c>
      <c r="B22382" s="45" t="str">
        <f t="shared" si="726"/>
        <v>June</v>
      </c>
      <c r="C22382" s="53">
        <f t="shared" si="727"/>
        <v>2020</v>
      </c>
      <c r="D22382" s="43" t="s">
        <v>124</v>
      </c>
      <c r="E22382" s="132">
        <v>6.3179999999999996</v>
      </c>
    </row>
    <row r="22383" spans="1:5" ht="13.8" x14ac:dyDescent="0.25">
      <c r="A22383" s="47">
        <v>44012</v>
      </c>
      <c r="B22383" s="45" t="str">
        <f t="shared" si="726"/>
        <v>June</v>
      </c>
      <c r="C22383" s="53">
        <f t="shared" si="727"/>
        <v>2020</v>
      </c>
      <c r="D22383" s="43" t="s">
        <v>125</v>
      </c>
      <c r="E22383" s="132">
        <v>5.6520000000000001</v>
      </c>
    </row>
    <row r="22384" spans="1:5" ht="13.8" x14ac:dyDescent="0.25">
      <c r="A22384" s="47">
        <v>44012</v>
      </c>
      <c r="B22384" s="45" t="str">
        <f t="shared" si="726"/>
        <v>June</v>
      </c>
      <c r="C22384" s="53">
        <f t="shared" si="727"/>
        <v>2020</v>
      </c>
      <c r="D22384" s="43" t="s">
        <v>126</v>
      </c>
      <c r="E22384" s="132">
        <v>6.1295000000000002</v>
      </c>
    </row>
    <row r="22385" spans="1:5" ht="13.8" x14ac:dyDescent="0.25">
      <c r="A22385" s="47">
        <v>44012</v>
      </c>
      <c r="B22385" s="45" t="str">
        <f t="shared" si="726"/>
        <v>June</v>
      </c>
      <c r="C22385" s="53">
        <f t="shared" si="727"/>
        <v>2020</v>
      </c>
      <c r="D22385" s="43" t="s">
        <v>127</v>
      </c>
      <c r="E22385" s="132">
        <v>6.141</v>
      </c>
    </row>
    <row r="22386" spans="1:5" ht="13.8" x14ac:dyDescent="0.25">
      <c r="A22386" s="47">
        <v>44012</v>
      </c>
      <c r="B22386" s="45" t="str">
        <f t="shared" si="726"/>
        <v>June</v>
      </c>
      <c r="C22386" s="53">
        <f t="shared" si="727"/>
        <v>2020</v>
      </c>
      <c r="D22386" s="43" t="s">
        <v>105</v>
      </c>
      <c r="E22386" s="132">
        <v>4.4460000000000006</v>
      </c>
    </row>
    <row r="22387" spans="1:5" ht="13.8" x14ac:dyDescent="0.25">
      <c r="A22387" s="47">
        <v>44012</v>
      </c>
      <c r="B22387" s="45" t="str">
        <f t="shared" si="726"/>
        <v>June</v>
      </c>
      <c r="C22387" s="53">
        <f t="shared" si="727"/>
        <v>2020</v>
      </c>
      <c r="D22387" s="43" t="s">
        <v>128</v>
      </c>
      <c r="E22387" s="132">
        <v>6.4120000000000008</v>
      </c>
    </row>
    <row r="22388" spans="1:5" ht="13.8" x14ac:dyDescent="0.25">
      <c r="A22388" s="47">
        <v>44019</v>
      </c>
      <c r="B22388" s="45" t="str">
        <f t="shared" si="726"/>
        <v>July</v>
      </c>
      <c r="C22388" s="53">
        <f t="shared" si="727"/>
        <v>2020</v>
      </c>
      <c r="D22388" s="43" t="s">
        <v>131</v>
      </c>
      <c r="E22388" s="132">
        <v>23.212499999999999</v>
      </c>
    </row>
    <row r="22389" spans="1:5" ht="13.8" x14ac:dyDescent="0.25">
      <c r="A22389" s="47">
        <v>44019</v>
      </c>
      <c r="B22389" s="45" t="str">
        <f t="shared" si="726"/>
        <v>July</v>
      </c>
      <c r="C22389" s="53">
        <f t="shared" si="727"/>
        <v>2020</v>
      </c>
      <c r="D22389" s="43" t="s">
        <v>115</v>
      </c>
      <c r="E22389" s="132">
        <v>17.7</v>
      </c>
    </row>
    <row r="22390" spans="1:5" ht="13.8" x14ac:dyDescent="0.25">
      <c r="A22390" s="47">
        <v>44019</v>
      </c>
      <c r="B22390" s="45" t="str">
        <f t="shared" si="726"/>
        <v>July</v>
      </c>
      <c r="C22390" s="53">
        <f t="shared" si="727"/>
        <v>2020</v>
      </c>
      <c r="D22390" s="43" t="s">
        <v>95</v>
      </c>
      <c r="E22390" s="132">
        <v>15.694000000000001</v>
      </c>
    </row>
    <row r="22391" spans="1:5" ht="13.8" x14ac:dyDescent="0.25">
      <c r="A22391" s="47">
        <v>44019</v>
      </c>
      <c r="B22391" s="45" t="str">
        <f t="shared" si="726"/>
        <v>July</v>
      </c>
      <c r="C22391" s="53">
        <f t="shared" si="727"/>
        <v>2020</v>
      </c>
      <c r="D22391" s="43" t="s">
        <v>96</v>
      </c>
      <c r="E22391" s="132">
        <v>14.985999999999999</v>
      </c>
    </row>
    <row r="22392" spans="1:5" ht="13.8" x14ac:dyDescent="0.25">
      <c r="A22392" s="47">
        <v>44019</v>
      </c>
      <c r="B22392" s="45" t="str">
        <f t="shared" si="726"/>
        <v>July</v>
      </c>
      <c r="C22392" s="53">
        <f t="shared" si="727"/>
        <v>2020</v>
      </c>
      <c r="D22392" s="43" t="s">
        <v>97</v>
      </c>
      <c r="E22392" s="132">
        <v>14.277999999999999</v>
      </c>
    </row>
    <row r="22393" spans="1:5" ht="13.8" x14ac:dyDescent="0.25">
      <c r="A22393" s="47">
        <v>44019</v>
      </c>
      <c r="B22393" s="45" t="str">
        <f t="shared" si="726"/>
        <v>July</v>
      </c>
      <c r="C22393" s="53">
        <f t="shared" si="727"/>
        <v>2020</v>
      </c>
      <c r="D22393" s="43" t="s">
        <v>98</v>
      </c>
      <c r="E22393" s="132">
        <v>11.21</v>
      </c>
    </row>
    <row r="22394" spans="1:5" ht="15.6" x14ac:dyDescent="0.3">
      <c r="A22394" s="47">
        <v>44019</v>
      </c>
      <c r="B22394" s="45" t="str">
        <f t="shared" si="726"/>
        <v>July</v>
      </c>
      <c r="C22394" s="53">
        <f t="shared" si="727"/>
        <v>2020</v>
      </c>
      <c r="D22394" s="130" t="s">
        <v>136</v>
      </c>
    </row>
    <row r="22395" spans="1:5" ht="13.8" x14ac:dyDescent="0.25">
      <c r="A22395" s="47">
        <v>44019</v>
      </c>
      <c r="B22395" s="45" t="str">
        <f t="shared" si="726"/>
        <v>July</v>
      </c>
      <c r="C22395" s="53">
        <f t="shared" si="727"/>
        <v>2020</v>
      </c>
      <c r="D22395" s="43" t="s">
        <v>118</v>
      </c>
    </row>
    <row r="22396" spans="1:5" ht="13.8" x14ac:dyDescent="0.25">
      <c r="A22396" s="47">
        <v>44019</v>
      </c>
      <c r="B22396" s="45" t="str">
        <f t="shared" si="726"/>
        <v>July</v>
      </c>
      <c r="C22396" s="53">
        <f t="shared" si="727"/>
        <v>2020</v>
      </c>
      <c r="D22396" s="43" t="s">
        <v>102</v>
      </c>
    </row>
    <row r="22397" spans="1:5" ht="13.8" x14ac:dyDescent="0.25">
      <c r="A22397" s="47">
        <v>44019</v>
      </c>
      <c r="B22397" s="45" t="str">
        <f t="shared" si="726"/>
        <v>July</v>
      </c>
      <c r="C22397" s="53">
        <f t="shared" si="727"/>
        <v>2020</v>
      </c>
      <c r="D22397" s="43" t="s">
        <v>119</v>
      </c>
    </row>
    <row r="22398" spans="1:5" ht="13.8" x14ac:dyDescent="0.25">
      <c r="A22398" s="47">
        <v>44019</v>
      </c>
      <c r="B22398" s="45" t="str">
        <f t="shared" si="726"/>
        <v>July</v>
      </c>
      <c r="C22398" s="53">
        <f t="shared" si="727"/>
        <v>2020</v>
      </c>
      <c r="D22398" s="43" t="s">
        <v>120</v>
      </c>
    </row>
    <row r="22399" spans="1:5" ht="13.8" x14ac:dyDescent="0.25">
      <c r="A22399" s="47">
        <v>44019</v>
      </c>
      <c r="B22399" s="45" t="str">
        <f t="shared" si="726"/>
        <v>July</v>
      </c>
      <c r="C22399" s="53">
        <f t="shared" si="727"/>
        <v>2020</v>
      </c>
      <c r="D22399" s="43" t="s">
        <v>103</v>
      </c>
    </row>
    <row r="22400" spans="1:5" ht="13.8" x14ac:dyDescent="0.25">
      <c r="A22400" s="47">
        <v>44019</v>
      </c>
      <c r="B22400" s="45" t="str">
        <f t="shared" si="726"/>
        <v>July</v>
      </c>
      <c r="C22400" s="53">
        <f t="shared" si="727"/>
        <v>2020</v>
      </c>
      <c r="D22400" s="43" t="s">
        <v>116</v>
      </c>
      <c r="E22400" s="132">
        <v>7.6608000000000001</v>
      </c>
    </row>
    <row r="22401" spans="1:5" ht="13.8" x14ac:dyDescent="0.25">
      <c r="A22401" s="47">
        <v>44019</v>
      </c>
      <c r="B22401" s="45" t="str">
        <f t="shared" si="726"/>
        <v>July</v>
      </c>
      <c r="C22401" s="53">
        <f t="shared" si="727"/>
        <v>2020</v>
      </c>
      <c r="D22401" s="43" t="s">
        <v>104</v>
      </c>
      <c r="E22401" s="132">
        <v>8.8641000000000005</v>
      </c>
    </row>
    <row r="22402" spans="1:5" ht="13.8" x14ac:dyDescent="0.25">
      <c r="A22402" s="47">
        <v>44019</v>
      </c>
      <c r="B22402" s="45" t="str">
        <f t="shared" si="726"/>
        <v>July</v>
      </c>
      <c r="C22402" s="53">
        <f t="shared" si="727"/>
        <v>2020</v>
      </c>
      <c r="D22402" s="43" t="s">
        <v>121</v>
      </c>
      <c r="E22402" s="132">
        <v>8.4293999999999993</v>
      </c>
    </row>
    <row r="22403" spans="1:5" ht="13.8" x14ac:dyDescent="0.25">
      <c r="A22403" s="47">
        <v>44019</v>
      </c>
      <c r="B22403" s="45" t="str">
        <f t="shared" si="726"/>
        <v>July</v>
      </c>
      <c r="C22403" s="53">
        <f t="shared" si="727"/>
        <v>2020</v>
      </c>
      <c r="D22403" s="43" t="s">
        <v>122</v>
      </c>
      <c r="E22403" s="132">
        <v>7.6356000000000002</v>
      </c>
    </row>
    <row r="22404" spans="1:5" ht="13.8" x14ac:dyDescent="0.25">
      <c r="A22404" s="47">
        <v>44019</v>
      </c>
      <c r="B22404" s="45" t="str">
        <f t="shared" si="726"/>
        <v>July</v>
      </c>
      <c r="C22404" s="53">
        <f t="shared" si="727"/>
        <v>2020</v>
      </c>
      <c r="D22404" s="43" t="s">
        <v>123</v>
      </c>
      <c r="E22404" s="132">
        <v>7.5411000000000001</v>
      </c>
    </row>
    <row r="22405" spans="1:5" ht="13.8" x14ac:dyDescent="0.25">
      <c r="A22405" s="47">
        <v>44019</v>
      </c>
      <c r="B22405" s="45" t="str">
        <f t="shared" si="726"/>
        <v>July</v>
      </c>
      <c r="C22405" s="53">
        <f t="shared" si="727"/>
        <v>2020</v>
      </c>
      <c r="D22405" s="43" t="s">
        <v>99</v>
      </c>
      <c r="E22405" s="132">
        <v>6.9539999999999997</v>
      </c>
    </row>
    <row r="22406" spans="1:5" ht="13.8" x14ac:dyDescent="0.25">
      <c r="A22406" s="47">
        <v>44019</v>
      </c>
      <c r="B22406" s="45" t="str">
        <f t="shared" si="726"/>
        <v>July</v>
      </c>
      <c r="C22406" s="53">
        <f t="shared" si="727"/>
        <v>2020</v>
      </c>
      <c r="D22406" s="43" t="s">
        <v>100</v>
      </c>
      <c r="E22406" s="132">
        <v>6.7709999999999999</v>
      </c>
    </row>
    <row r="22407" spans="1:5" ht="13.8" x14ac:dyDescent="0.25">
      <c r="A22407" s="47">
        <v>44019</v>
      </c>
      <c r="B22407" s="45" t="str">
        <f t="shared" si="726"/>
        <v>July</v>
      </c>
      <c r="C22407" s="53">
        <f t="shared" si="727"/>
        <v>2020</v>
      </c>
      <c r="D22407" s="43" t="s">
        <v>101</v>
      </c>
      <c r="E22407" s="132">
        <v>6.4782000000000002</v>
      </c>
    </row>
    <row r="22408" spans="1:5" ht="13.8" x14ac:dyDescent="0.25">
      <c r="A22408" s="47">
        <v>44019</v>
      </c>
      <c r="B22408" s="45" t="str">
        <f t="shared" si="726"/>
        <v>July</v>
      </c>
      <c r="C22408" s="53">
        <f t="shared" si="727"/>
        <v>2020</v>
      </c>
      <c r="D22408" s="43" t="s">
        <v>124</v>
      </c>
      <c r="E22408" s="132">
        <v>6.4232999999999993</v>
      </c>
    </row>
    <row r="22409" spans="1:5" ht="13.8" x14ac:dyDescent="0.25">
      <c r="A22409" s="47">
        <v>44019</v>
      </c>
      <c r="B22409" s="45" t="str">
        <f t="shared" si="726"/>
        <v>July</v>
      </c>
      <c r="C22409" s="53">
        <f t="shared" si="727"/>
        <v>2020</v>
      </c>
      <c r="D22409" s="43" t="s">
        <v>125</v>
      </c>
      <c r="E22409" s="132">
        <v>5.7462</v>
      </c>
    </row>
    <row r="22410" spans="1:5" ht="13.8" x14ac:dyDescent="0.25">
      <c r="A22410" s="47">
        <v>44019</v>
      </c>
      <c r="B22410" s="45" t="str">
        <f t="shared" si="726"/>
        <v>July</v>
      </c>
      <c r="C22410" s="53">
        <f t="shared" si="727"/>
        <v>2020</v>
      </c>
      <c r="D22410" s="43" t="s">
        <v>126</v>
      </c>
      <c r="E22410" s="132">
        <v>6.2192000000000007</v>
      </c>
    </row>
    <row r="22411" spans="1:5" ht="13.8" x14ac:dyDescent="0.25">
      <c r="A22411" s="47">
        <v>44019</v>
      </c>
      <c r="B22411" s="45" t="str">
        <f t="shared" si="726"/>
        <v>July</v>
      </c>
      <c r="C22411" s="53">
        <f t="shared" si="727"/>
        <v>2020</v>
      </c>
      <c r="D22411" s="43" t="s">
        <v>127</v>
      </c>
      <c r="E22411" s="132">
        <v>6.2210999999999999</v>
      </c>
    </row>
    <row r="22412" spans="1:5" ht="13.8" x14ac:dyDescent="0.25">
      <c r="A22412" s="47">
        <v>44019</v>
      </c>
      <c r="B22412" s="45" t="str">
        <f t="shared" si="726"/>
        <v>July</v>
      </c>
      <c r="C22412" s="53">
        <f t="shared" si="727"/>
        <v>2020</v>
      </c>
      <c r="D22412" s="43" t="s">
        <v>105</v>
      </c>
      <c r="E22412" s="132">
        <v>4.5201000000000002</v>
      </c>
    </row>
    <row r="22413" spans="1:5" ht="13.8" x14ac:dyDescent="0.25">
      <c r="A22413" s="47">
        <v>44019</v>
      </c>
      <c r="B22413" s="45" t="str">
        <f t="shared" si="726"/>
        <v>July</v>
      </c>
      <c r="C22413" s="53">
        <f t="shared" si="727"/>
        <v>2020</v>
      </c>
      <c r="D22413" s="43" t="s">
        <v>128</v>
      </c>
      <c r="E22413" s="132">
        <v>6.4807000000000006</v>
      </c>
    </row>
    <row r="22414" spans="1:5" ht="13.8" x14ac:dyDescent="0.25">
      <c r="A22414" s="47">
        <v>44026</v>
      </c>
      <c r="B22414" s="45" t="str">
        <f t="shared" si="726"/>
        <v>July</v>
      </c>
      <c r="C22414" s="53">
        <f t="shared" si="727"/>
        <v>2020</v>
      </c>
      <c r="D22414" s="43" t="s">
        <v>131</v>
      </c>
      <c r="E22414" s="132">
        <v>22.991428571428575</v>
      </c>
    </row>
    <row r="22415" spans="1:5" ht="13.8" x14ac:dyDescent="0.25">
      <c r="A22415" s="47">
        <v>44026</v>
      </c>
      <c r="B22415" s="45" t="str">
        <f t="shared" si="726"/>
        <v>July</v>
      </c>
      <c r="C22415" s="53">
        <f t="shared" si="727"/>
        <v>2020</v>
      </c>
      <c r="D22415" s="43" t="s">
        <v>115</v>
      </c>
      <c r="E22415" s="132">
        <v>17.485714285714288</v>
      </c>
    </row>
    <row r="22416" spans="1:5" ht="13.8" x14ac:dyDescent="0.25">
      <c r="A22416" s="47">
        <v>44026</v>
      </c>
      <c r="B22416" s="45" t="str">
        <f t="shared" si="726"/>
        <v>July</v>
      </c>
      <c r="C22416" s="53">
        <f t="shared" si="727"/>
        <v>2020</v>
      </c>
      <c r="D22416" s="43" t="s">
        <v>95</v>
      </c>
      <c r="E22416" s="132">
        <v>15.504000000000001</v>
      </c>
    </row>
    <row r="22417" spans="1:5" ht="13.8" x14ac:dyDescent="0.25">
      <c r="A22417" s="47">
        <v>44026</v>
      </c>
      <c r="B22417" s="45" t="str">
        <f t="shared" si="726"/>
        <v>July</v>
      </c>
      <c r="C22417" s="53">
        <f t="shared" si="727"/>
        <v>2020</v>
      </c>
      <c r="D22417" s="43" t="s">
        <v>96</v>
      </c>
      <c r="E22417" s="132">
        <v>14.80457142857143</v>
      </c>
    </row>
    <row r="22418" spans="1:5" ht="13.8" x14ac:dyDescent="0.25">
      <c r="A22418" s="47">
        <v>44026</v>
      </c>
      <c r="B22418" s="45" t="str">
        <f t="shared" si="726"/>
        <v>July</v>
      </c>
      <c r="C22418" s="53">
        <f t="shared" si="727"/>
        <v>2020</v>
      </c>
      <c r="D22418" s="43" t="s">
        <v>97</v>
      </c>
      <c r="E22418" s="132">
        <v>14.105142857142857</v>
      </c>
    </row>
    <row r="22419" spans="1:5" ht="13.8" x14ac:dyDescent="0.25">
      <c r="A22419" s="47">
        <v>44026</v>
      </c>
      <c r="B22419" s="45" t="str">
        <f t="shared" si="726"/>
        <v>July</v>
      </c>
      <c r="C22419" s="53">
        <f t="shared" si="727"/>
        <v>2020</v>
      </c>
      <c r="D22419" s="43" t="s">
        <v>98</v>
      </c>
      <c r="E22419" s="132">
        <v>11.074285714285713</v>
      </c>
    </row>
    <row r="22420" spans="1:5" ht="15.6" x14ac:dyDescent="0.3">
      <c r="A22420" s="47">
        <v>44026</v>
      </c>
      <c r="B22420" s="45" t="str">
        <f t="shared" si="726"/>
        <v>July</v>
      </c>
      <c r="C22420" s="53">
        <f t="shared" si="727"/>
        <v>2020</v>
      </c>
      <c r="D22420" s="130" t="s">
        <v>136</v>
      </c>
    </row>
    <row r="22421" spans="1:5" ht="13.8" x14ac:dyDescent="0.25">
      <c r="A22421" s="47">
        <v>44026</v>
      </c>
      <c r="B22421" s="45" t="str">
        <f t="shared" si="726"/>
        <v>July</v>
      </c>
      <c r="C22421" s="53">
        <f t="shared" si="727"/>
        <v>2020</v>
      </c>
      <c r="D22421" s="43" t="s">
        <v>118</v>
      </c>
    </row>
    <row r="22422" spans="1:5" ht="13.8" x14ac:dyDescent="0.25">
      <c r="A22422" s="47">
        <v>44026</v>
      </c>
      <c r="B22422" s="45" t="str">
        <f t="shared" si="726"/>
        <v>July</v>
      </c>
      <c r="C22422" s="53">
        <f t="shared" si="727"/>
        <v>2020</v>
      </c>
      <c r="D22422" s="43" t="s">
        <v>102</v>
      </c>
    </row>
    <row r="22423" spans="1:5" ht="13.8" x14ac:dyDescent="0.25">
      <c r="A22423" s="47">
        <v>44026</v>
      </c>
      <c r="B22423" s="45" t="str">
        <f t="shared" si="726"/>
        <v>July</v>
      </c>
      <c r="C22423" s="53">
        <f t="shared" si="727"/>
        <v>2020</v>
      </c>
      <c r="D22423" s="43" t="s">
        <v>119</v>
      </c>
    </row>
    <row r="22424" spans="1:5" ht="13.8" x14ac:dyDescent="0.25">
      <c r="A22424" s="47">
        <v>44026</v>
      </c>
      <c r="B22424" s="45" t="str">
        <f t="shared" si="726"/>
        <v>July</v>
      </c>
      <c r="C22424" s="53">
        <f t="shared" si="727"/>
        <v>2020</v>
      </c>
      <c r="D22424" s="43" t="s">
        <v>120</v>
      </c>
    </row>
    <row r="22425" spans="1:5" ht="13.8" x14ac:dyDescent="0.25">
      <c r="A22425" s="47">
        <v>44026</v>
      </c>
      <c r="B22425" s="45" t="str">
        <f t="shared" si="726"/>
        <v>July</v>
      </c>
      <c r="C22425" s="53">
        <f t="shared" si="727"/>
        <v>2020</v>
      </c>
      <c r="D22425" s="43" t="s">
        <v>103</v>
      </c>
    </row>
    <row r="22426" spans="1:5" ht="13.8" x14ac:dyDescent="0.25">
      <c r="A22426" s="47">
        <v>44026</v>
      </c>
      <c r="B22426" s="45" t="str">
        <f t="shared" si="726"/>
        <v>July</v>
      </c>
      <c r="C22426" s="53">
        <f t="shared" si="727"/>
        <v>2020</v>
      </c>
      <c r="D22426" s="43" t="s">
        <v>116</v>
      </c>
      <c r="E22426" s="132">
        <v>7.6665000000000001</v>
      </c>
    </row>
    <row r="22427" spans="1:5" ht="13.8" x14ac:dyDescent="0.25">
      <c r="A22427" s="47">
        <v>44026</v>
      </c>
      <c r="B22427" s="45" t="str">
        <f t="shared" si="726"/>
        <v>July</v>
      </c>
      <c r="C22427" s="53">
        <f t="shared" si="727"/>
        <v>2020</v>
      </c>
      <c r="D22427" s="43" t="s">
        <v>104</v>
      </c>
      <c r="E22427" s="132">
        <v>8.9109999999999996</v>
      </c>
    </row>
    <row r="22428" spans="1:5" ht="13.8" x14ac:dyDescent="0.25">
      <c r="A22428" s="47">
        <v>44026</v>
      </c>
      <c r="B22428" s="45" t="str">
        <f t="shared" si="726"/>
        <v>July</v>
      </c>
      <c r="C22428" s="53">
        <f t="shared" si="727"/>
        <v>2020</v>
      </c>
      <c r="D22428" s="43" t="s">
        <v>121</v>
      </c>
      <c r="E22428" s="132">
        <v>8.4740000000000002</v>
      </c>
    </row>
    <row r="22429" spans="1:5" ht="13.8" x14ac:dyDescent="0.25">
      <c r="A22429" s="47">
        <v>44026</v>
      </c>
      <c r="B22429" s="45" t="str">
        <f t="shared" si="726"/>
        <v>July</v>
      </c>
      <c r="C22429" s="53">
        <f t="shared" si="727"/>
        <v>2020</v>
      </c>
      <c r="D22429" s="43" t="s">
        <v>122</v>
      </c>
      <c r="E22429" s="132">
        <v>7.6760000000000002</v>
      </c>
    </row>
    <row r="22430" spans="1:5" ht="13.8" x14ac:dyDescent="0.25">
      <c r="A22430" s="47">
        <v>44026</v>
      </c>
      <c r="B22430" s="45" t="str">
        <f t="shared" si="726"/>
        <v>July</v>
      </c>
      <c r="C22430" s="53">
        <f t="shared" si="727"/>
        <v>2020</v>
      </c>
      <c r="D22430" s="43" t="s">
        <v>123</v>
      </c>
      <c r="E22430" s="132">
        <v>7.5810000000000004</v>
      </c>
    </row>
    <row r="22431" spans="1:5" ht="13.8" x14ac:dyDescent="0.25">
      <c r="A22431" s="47">
        <v>44026</v>
      </c>
      <c r="B22431" s="45" t="str">
        <f t="shared" si="726"/>
        <v>July</v>
      </c>
      <c r="C22431" s="53">
        <f t="shared" si="727"/>
        <v>2020</v>
      </c>
      <c r="D22431" s="43" t="s">
        <v>99</v>
      </c>
      <c r="E22431" s="132">
        <v>6.9485714285714293</v>
      </c>
    </row>
    <row r="22432" spans="1:5" ht="13.8" x14ac:dyDescent="0.25">
      <c r="A22432" s="47">
        <v>44026</v>
      </c>
      <c r="B22432" s="45" t="str">
        <f t="shared" si="726"/>
        <v>July</v>
      </c>
      <c r="C22432" s="53">
        <f t="shared" si="727"/>
        <v>2020</v>
      </c>
      <c r="D22432" s="43" t="s">
        <v>100</v>
      </c>
      <c r="E22432" s="132">
        <v>6.7657142857142869</v>
      </c>
    </row>
    <row r="22433" spans="1:5" ht="13.8" x14ac:dyDescent="0.25">
      <c r="A22433" s="47">
        <v>44026</v>
      </c>
      <c r="B22433" s="45" t="str">
        <f t="shared" si="726"/>
        <v>July</v>
      </c>
      <c r="C22433" s="53">
        <f t="shared" si="727"/>
        <v>2020</v>
      </c>
      <c r="D22433" s="43" t="s">
        <v>101</v>
      </c>
      <c r="E22433" s="132">
        <v>6.4731428571428573</v>
      </c>
    </row>
    <row r="22434" spans="1:5" ht="13.8" x14ac:dyDescent="0.25">
      <c r="A22434" s="47">
        <v>44026</v>
      </c>
      <c r="B22434" s="45" t="str">
        <f t="shared" si="726"/>
        <v>July</v>
      </c>
      <c r="C22434" s="53">
        <f t="shared" si="727"/>
        <v>2020</v>
      </c>
      <c r="D22434" s="43" t="s">
        <v>124</v>
      </c>
      <c r="E22434" s="132">
        <v>6.4182857142857141</v>
      </c>
    </row>
    <row r="22435" spans="1:5" ht="13.8" x14ac:dyDescent="0.25">
      <c r="A22435" s="47">
        <v>44026</v>
      </c>
      <c r="B22435" s="45" t="str">
        <f t="shared" ref="B22435:B22496" si="728">TEXT(A22435,"mmmm")</f>
        <v>July</v>
      </c>
      <c r="C22435" s="53">
        <f t="shared" ref="C22435:C22496" si="729">YEAR(A22435)</f>
        <v>2020</v>
      </c>
      <c r="D22435" s="43" t="s">
        <v>125</v>
      </c>
      <c r="E22435" s="132">
        <v>5.741714285714286</v>
      </c>
    </row>
    <row r="22436" spans="1:5" ht="13.8" x14ac:dyDescent="0.25">
      <c r="A22436" s="47">
        <v>44026</v>
      </c>
      <c r="B22436" s="45" t="str">
        <f t="shared" si="728"/>
        <v>July</v>
      </c>
      <c r="C22436" s="53">
        <f t="shared" si="729"/>
        <v>2020</v>
      </c>
      <c r="D22436" s="43" t="s">
        <v>126</v>
      </c>
      <c r="E22436" s="132">
        <v>6.2149285714285725</v>
      </c>
    </row>
    <row r="22437" spans="1:5" ht="13.8" x14ac:dyDescent="0.25">
      <c r="A22437" s="47">
        <v>44026</v>
      </c>
      <c r="B22437" s="45" t="str">
        <f t="shared" si="728"/>
        <v>July</v>
      </c>
      <c r="C22437" s="53">
        <f t="shared" si="729"/>
        <v>2020</v>
      </c>
      <c r="D22437" s="43" t="s">
        <v>127</v>
      </c>
      <c r="E22437" s="132">
        <v>6.2172857142857136</v>
      </c>
    </row>
    <row r="22438" spans="1:5" ht="13.8" x14ac:dyDescent="0.25">
      <c r="A22438" s="47">
        <v>44026</v>
      </c>
      <c r="B22438" s="45" t="str">
        <f t="shared" si="728"/>
        <v>July</v>
      </c>
      <c r="C22438" s="53">
        <f t="shared" si="729"/>
        <v>2020</v>
      </c>
      <c r="D22438" s="43" t="s">
        <v>105</v>
      </c>
      <c r="E22438" s="132">
        <v>4.5165714285714289</v>
      </c>
    </row>
    <row r="22439" spans="1:5" ht="13.8" x14ac:dyDescent="0.25">
      <c r="A22439" s="47">
        <v>44026</v>
      </c>
      <c r="B22439" s="45" t="str">
        <f t="shared" si="728"/>
        <v>July</v>
      </c>
      <c r="C22439" s="53">
        <f t="shared" si="729"/>
        <v>2020</v>
      </c>
      <c r="D22439" s="43" t="s">
        <v>128</v>
      </c>
      <c r="E22439" s="132">
        <v>6.4774285714285726</v>
      </c>
    </row>
    <row r="22440" spans="1:5" ht="13.8" x14ac:dyDescent="0.25">
      <c r="A22440" s="47">
        <v>44033</v>
      </c>
      <c r="B22440" s="45" t="str">
        <f t="shared" si="728"/>
        <v>July</v>
      </c>
      <c r="C22440" s="53">
        <f t="shared" si="729"/>
        <v>2020</v>
      </c>
      <c r="D22440" s="43" t="s">
        <v>131</v>
      </c>
      <c r="E22440" s="132">
        <v>26.307500000000001</v>
      </c>
    </row>
    <row r="22441" spans="1:5" ht="13.8" x14ac:dyDescent="0.25">
      <c r="A22441" s="47">
        <v>44033</v>
      </c>
      <c r="B22441" s="45" t="str">
        <f t="shared" si="728"/>
        <v>July</v>
      </c>
      <c r="C22441" s="53">
        <f t="shared" si="729"/>
        <v>2020</v>
      </c>
      <c r="D22441" s="43" t="s">
        <v>115</v>
      </c>
      <c r="E22441" s="132">
        <v>20.58</v>
      </c>
    </row>
    <row r="22442" spans="1:5" ht="13.8" x14ac:dyDescent="0.25">
      <c r="A22442" s="47">
        <v>44033</v>
      </c>
      <c r="B22442" s="45" t="str">
        <f t="shared" si="728"/>
        <v>July</v>
      </c>
      <c r="C22442" s="53">
        <f t="shared" si="729"/>
        <v>2020</v>
      </c>
      <c r="D22442" s="43" t="s">
        <v>95</v>
      </c>
      <c r="E22442" s="132">
        <v>18.247599999999998</v>
      </c>
    </row>
    <row r="22443" spans="1:5" ht="13.8" x14ac:dyDescent="0.25">
      <c r="A22443" s="47">
        <v>44033</v>
      </c>
      <c r="B22443" s="45" t="str">
        <f t="shared" si="728"/>
        <v>July</v>
      </c>
      <c r="C22443" s="53">
        <f t="shared" si="729"/>
        <v>2020</v>
      </c>
      <c r="D22443" s="43" t="s">
        <v>96</v>
      </c>
      <c r="E22443" s="132">
        <v>17.424400000000002</v>
      </c>
    </row>
    <row r="22444" spans="1:5" ht="13.8" x14ac:dyDescent="0.25">
      <c r="A22444" s="47">
        <v>44033</v>
      </c>
      <c r="B22444" s="45" t="str">
        <f t="shared" si="728"/>
        <v>July</v>
      </c>
      <c r="C22444" s="53">
        <f t="shared" si="729"/>
        <v>2020</v>
      </c>
      <c r="D22444" s="43" t="s">
        <v>97</v>
      </c>
      <c r="E22444" s="132">
        <v>16.601199999999999</v>
      </c>
    </row>
    <row r="22445" spans="1:5" ht="13.8" x14ac:dyDescent="0.25">
      <c r="A22445" s="47">
        <v>44033</v>
      </c>
      <c r="B22445" s="45" t="str">
        <f t="shared" si="728"/>
        <v>July</v>
      </c>
      <c r="C22445" s="53">
        <f t="shared" si="729"/>
        <v>2020</v>
      </c>
      <c r="D22445" s="43" t="s">
        <v>98</v>
      </c>
      <c r="E22445" s="132">
        <v>13.033999999999999</v>
      </c>
    </row>
    <row r="22446" spans="1:5" ht="15.6" x14ac:dyDescent="0.3">
      <c r="A22446" s="47">
        <v>44033</v>
      </c>
      <c r="B22446" s="45" t="str">
        <f t="shared" si="728"/>
        <v>July</v>
      </c>
      <c r="C22446" s="53">
        <f t="shared" si="729"/>
        <v>2020</v>
      </c>
      <c r="D22446" s="130" t="s">
        <v>136</v>
      </c>
    </row>
    <row r="22447" spans="1:5" ht="13.8" x14ac:dyDescent="0.25">
      <c r="A22447" s="47">
        <v>44033</v>
      </c>
      <c r="B22447" s="45" t="str">
        <f t="shared" si="728"/>
        <v>July</v>
      </c>
      <c r="C22447" s="53">
        <f t="shared" si="729"/>
        <v>2020</v>
      </c>
      <c r="D22447" s="43" t="s">
        <v>118</v>
      </c>
    </row>
    <row r="22448" spans="1:5" ht="13.8" x14ac:dyDescent="0.25">
      <c r="A22448" s="47">
        <v>44033</v>
      </c>
      <c r="B22448" s="45" t="str">
        <f t="shared" si="728"/>
        <v>July</v>
      </c>
      <c r="C22448" s="53">
        <f t="shared" si="729"/>
        <v>2020</v>
      </c>
      <c r="D22448" s="43" t="s">
        <v>102</v>
      </c>
    </row>
    <row r="22449" spans="1:5" ht="13.8" x14ac:dyDescent="0.25">
      <c r="A22449" s="47">
        <v>44033</v>
      </c>
      <c r="B22449" s="45" t="str">
        <f t="shared" si="728"/>
        <v>July</v>
      </c>
      <c r="C22449" s="53">
        <f t="shared" si="729"/>
        <v>2020</v>
      </c>
      <c r="D22449" s="43" t="s">
        <v>119</v>
      </c>
    </row>
    <row r="22450" spans="1:5" ht="13.8" x14ac:dyDescent="0.25">
      <c r="A22450" s="47">
        <v>44033</v>
      </c>
      <c r="B22450" s="45" t="str">
        <f t="shared" si="728"/>
        <v>July</v>
      </c>
      <c r="C22450" s="53">
        <f t="shared" si="729"/>
        <v>2020</v>
      </c>
      <c r="D22450" s="43" t="s">
        <v>120</v>
      </c>
    </row>
    <row r="22451" spans="1:5" ht="13.8" x14ac:dyDescent="0.25">
      <c r="A22451" s="47">
        <v>44033</v>
      </c>
      <c r="B22451" s="45" t="str">
        <f t="shared" si="728"/>
        <v>July</v>
      </c>
      <c r="C22451" s="53">
        <f t="shared" si="729"/>
        <v>2020</v>
      </c>
      <c r="D22451" s="43" t="s">
        <v>103</v>
      </c>
    </row>
    <row r="22452" spans="1:5" ht="13.8" x14ac:dyDescent="0.25">
      <c r="A22452" s="47">
        <v>44033</v>
      </c>
      <c r="B22452" s="45" t="str">
        <f t="shared" si="728"/>
        <v>July</v>
      </c>
      <c r="C22452" s="53">
        <f t="shared" si="729"/>
        <v>2020</v>
      </c>
      <c r="D22452" s="43" t="s">
        <v>116</v>
      </c>
      <c r="E22452" s="132">
        <v>8.5386000000000006</v>
      </c>
    </row>
    <row r="22453" spans="1:5" ht="13.8" x14ac:dyDescent="0.25">
      <c r="A22453" s="47">
        <v>44033</v>
      </c>
      <c r="B22453" s="45" t="str">
        <f t="shared" si="728"/>
        <v>July</v>
      </c>
      <c r="C22453" s="53">
        <f t="shared" si="729"/>
        <v>2020</v>
      </c>
      <c r="D22453" s="43" t="s">
        <v>104</v>
      </c>
      <c r="E22453" s="132">
        <v>10.130400000000002</v>
      </c>
    </row>
    <row r="22454" spans="1:5" ht="13.8" x14ac:dyDescent="0.25">
      <c r="A22454" s="47">
        <v>44033</v>
      </c>
      <c r="B22454" s="45" t="str">
        <f t="shared" si="728"/>
        <v>July</v>
      </c>
      <c r="C22454" s="53">
        <f t="shared" si="729"/>
        <v>2020</v>
      </c>
      <c r="D22454" s="43" t="s">
        <v>121</v>
      </c>
      <c r="E22454" s="132">
        <v>9.6335999999999995</v>
      </c>
    </row>
    <row r="22455" spans="1:5" ht="13.8" x14ac:dyDescent="0.25">
      <c r="A22455" s="47">
        <v>44033</v>
      </c>
      <c r="B22455" s="45" t="str">
        <f t="shared" si="728"/>
        <v>July</v>
      </c>
      <c r="C22455" s="53">
        <f t="shared" si="729"/>
        <v>2020</v>
      </c>
      <c r="D22455" s="43" t="s">
        <v>122</v>
      </c>
      <c r="E22455" s="132">
        <v>8.7263999999999999</v>
      </c>
    </row>
    <row r="22456" spans="1:5" ht="13.8" x14ac:dyDescent="0.25">
      <c r="A22456" s="47">
        <v>44033</v>
      </c>
      <c r="B22456" s="45" t="str">
        <f t="shared" si="728"/>
        <v>July</v>
      </c>
      <c r="C22456" s="53">
        <f t="shared" si="729"/>
        <v>2020</v>
      </c>
      <c r="D22456" s="43" t="s">
        <v>123</v>
      </c>
      <c r="E22456" s="132">
        <v>8.6184000000000012</v>
      </c>
    </row>
    <row r="22457" spans="1:5" ht="13.8" x14ac:dyDescent="0.25">
      <c r="A22457" s="47">
        <v>44033</v>
      </c>
      <c r="B22457" s="45" t="str">
        <f t="shared" si="728"/>
        <v>July</v>
      </c>
      <c r="C22457" s="53">
        <f t="shared" si="729"/>
        <v>2020</v>
      </c>
      <c r="D22457" s="43" t="s">
        <v>99</v>
      </c>
      <c r="E22457" s="132">
        <v>7.6</v>
      </c>
    </row>
    <row r="22458" spans="1:5" ht="13.8" x14ac:dyDescent="0.25">
      <c r="A22458" s="47">
        <v>44033</v>
      </c>
      <c r="B22458" s="45" t="str">
        <f t="shared" si="728"/>
        <v>July</v>
      </c>
      <c r="C22458" s="53">
        <f t="shared" si="729"/>
        <v>2020</v>
      </c>
      <c r="D22458" s="43" t="s">
        <v>100</v>
      </c>
      <c r="E22458" s="132">
        <v>7.4</v>
      </c>
    </row>
    <row r="22459" spans="1:5" ht="13.8" x14ac:dyDescent="0.25">
      <c r="A22459" s="47">
        <v>44033</v>
      </c>
      <c r="B22459" s="45" t="str">
        <f t="shared" si="728"/>
        <v>July</v>
      </c>
      <c r="C22459" s="53">
        <f t="shared" si="729"/>
        <v>2020</v>
      </c>
      <c r="D22459" s="43" t="s">
        <v>101</v>
      </c>
      <c r="E22459" s="132">
        <v>7.08</v>
      </c>
    </row>
    <row r="22460" spans="1:5" ht="13.8" x14ac:dyDescent="0.25">
      <c r="A22460" s="47">
        <v>44033</v>
      </c>
      <c r="B22460" s="45" t="str">
        <f t="shared" si="728"/>
        <v>July</v>
      </c>
      <c r="C22460" s="53">
        <f t="shared" si="729"/>
        <v>2020</v>
      </c>
      <c r="D22460" s="43" t="s">
        <v>124</v>
      </c>
      <c r="E22460" s="132">
        <v>7.02</v>
      </c>
    </row>
    <row r="22461" spans="1:5" ht="13.8" x14ac:dyDescent="0.25">
      <c r="A22461" s="47">
        <v>44033</v>
      </c>
      <c r="B22461" s="45" t="str">
        <f t="shared" si="728"/>
        <v>July</v>
      </c>
      <c r="C22461" s="53">
        <f t="shared" si="729"/>
        <v>2020</v>
      </c>
      <c r="D22461" s="43" t="s">
        <v>125</v>
      </c>
      <c r="E22461" s="132">
        <v>6.28</v>
      </c>
    </row>
    <row r="22462" spans="1:5" ht="13.8" x14ac:dyDescent="0.25">
      <c r="A22462" s="47">
        <v>44033</v>
      </c>
      <c r="B22462" s="45" t="str">
        <f t="shared" si="728"/>
        <v>July</v>
      </c>
      <c r="C22462" s="53">
        <f t="shared" si="729"/>
        <v>2020</v>
      </c>
      <c r="D22462" s="43" t="s">
        <v>126</v>
      </c>
      <c r="E22462" s="132">
        <v>6.7275</v>
      </c>
    </row>
    <row r="22463" spans="1:5" ht="13.8" x14ac:dyDescent="0.25">
      <c r="A22463" s="47">
        <v>44033</v>
      </c>
      <c r="B22463" s="45" t="str">
        <f t="shared" si="728"/>
        <v>July</v>
      </c>
      <c r="C22463" s="53">
        <f t="shared" si="729"/>
        <v>2020</v>
      </c>
      <c r="D22463" s="43" t="s">
        <v>127</v>
      </c>
      <c r="E22463" s="132">
        <v>6.6749999999999998</v>
      </c>
    </row>
    <row r="22464" spans="1:5" ht="13.8" x14ac:dyDescent="0.25">
      <c r="A22464" s="47">
        <v>44033</v>
      </c>
      <c r="B22464" s="45" t="str">
        <f t="shared" si="728"/>
        <v>July</v>
      </c>
      <c r="C22464" s="53">
        <f t="shared" si="729"/>
        <v>2020</v>
      </c>
      <c r="D22464" s="43" t="s">
        <v>105</v>
      </c>
      <c r="E22464" s="132">
        <v>4.9400000000000004</v>
      </c>
    </row>
    <row r="22465" spans="1:5" ht="13.8" x14ac:dyDescent="0.25">
      <c r="A22465" s="47">
        <v>44033</v>
      </c>
      <c r="B22465" s="45" t="str">
        <f t="shared" si="728"/>
        <v>July</v>
      </c>
      <c r="C22465" s="53">
        <f t="shared" si="729"/>
        <v>2020</v>
      </c>
      <c r="D22465" s="43" t="s">
        <v>128</v>
      </c>
      <c r="E22465" s="132">
        <v>6.87</v>
      </c>
    </row>
    <row r="22466" spans="1:5" ht="13.8" x14ac:dyDescent="0.25">
      <c r="A22466" s="47">
        <v>44040</v>
      </c>
      <c r="B22466" s="45" t="str">
        <f t="shared" si="728"/>
        <v>July</v>
      </c>
      <c r="C22466" s="53">
        <f t="shared" si="729"/>
        <v>2020</v>
      </c>
      <c r="D22466" s="43" t="s">
        <v>131</v>
      </c>
      <c r="E22466" s="132">
        <v>29.031100000000002</v>
      </c>
    </row>
    <row r="22467" spans="1:5" ht="13.8" x14ac:dyDescent="0.25">
      <c r="A22467" s="47">
        <v>44040</v>
      </c>
      <c r="B22467" s="45" t="str">
        <f t="shared" si="728"/>
        <v>July</v>
      </c>
      <c r="C22467" s="53">
        <f t="shared" si="729"/>
        <v>2020</v>
      </c>
      <c r="D22467" s="43" t="s">
        <v>115</v>
      </c>
      <c r="E22467" s="132">
        <v>22.5</v>
      </c>
    </row>
    <row r="22468" spans="1:5" ht="13.8" x14ac:dyDescent="0.25">
      <c r="A22468" s="47">
        <v>44040</v>
      </c>
      <c r="B22468" s="45" t="str">
        <f t="shared" si="728"/>
        <v>July</v>
      </c>
      <c r="C22468" s="53">
        <f t="shared" si="729"/>
        <v>2020</v>
      </c>
      <c r="D22468" s="43" t="s">
        <v>95</v>
      </c>
      <c r="E22468" s="132">
        <v>19.95</v>
      </c>
    </row>
    <row r="22469" spans="1:5" ht="13.8" x14ac:dyDescent="0.25">
      <c r="A22469" s="47">
        <v>44040</v>
      </c>
      <c r="B22469" s="45" t="str">
        <f t="shared" si="728"/>
        <v>July</v>
      </c>
      <c r="C22469" s="53">
        <f t="shared" si="729"/>
        <v>2020</v>
      </c>
      <c r="D22469" s="43" t="s">
        <v>96</v>
      </c>
      <c r="E22469" s="132">
        <v>19.05</v>
      </c>
    </row>
    <row r="22470" spans="1:5" ht="13.8" x14ac:dyDescent="0.25">
      <c r="A22470" s="47">
        <v>44040</v>
      </c>
      <c r="B22470" s="45" t="str">
        <f t="shared" si="728"/>
        <v>July</v>
      </c>
      <c r="C22470" s="53">
        <f t="shared" si="729"/>
        <v>2020</v>
      </c>
      <c r="D22470" s="43" t="s">
        <v>97</v>
      </c>
      <c r="E22470" s="132">
        <v>18.149999999999999</v>
      </c>
    </row>
    <row r="22471" spans="1:5" ht="13.8" x14ac:dyDescent="0.25">
      <c r="A22471" s="47">
        <v>44040</v>
      </c>
      <c r="B22471" s="45" t="str">
        <f t="shared" si="728"/>
        <v>July</v>
      </c>
      <c r="C22471" s="53">
        <f t="shared" si="729"/>
        <v>2020</v>
      </c>
      <c r="D22471" s="43" t="s">
        <v>98</v>
      </c>
      <c r="E22471" s="132">
        <v>14.25</v>
      </c>
    </row>
    <row r="22472" spans="1:5" ht="15.6" x14ac:dyDescent="0.3">
      <c r="A22472" s="47">
        <v>44040</v>
      </c>
      <c r="B22472" s="45" t="str">
        <f t="shared" si="728"/>
        <v>July</v>
      </c>
      <c r="C22472" s="53">
        <f t="shared" si="729"/>
        <v>2020</v>
      </c>
      <c r="D22472" s="130" t="s">
        <v>136</v>
      </c>
    </row>
    <row r="22473" spans="1:5" ht="13.8" x14ac:dyDescent="0.25">
      <c r="A22473" s="47">
        <v>44040</v>
      </c>
      <c r="B22473" s="45" t="str">
        <f t="shared" si="728"/>
        <v>July</v>
      </c>
      <c r="C22473" s="53">
        <f t="shared" si="729"/>
        <v>2020</v>
      </c>
      <c r="D22473" s="43" t="s">
        <v>118</v>
      </c>
    </row>
    <row r="22474" spans="1:5" ht="13.8" x14ac:dyDescent="0.25">
      <c r="A22474" s="47">
        <v>44040</v>
      </c>
      <c r="B22474" s="45" t="str">
        <f t="shared" si="728"/>
        <v>July</v>
      </c>
      <c r="C22474" s="53">
        <f t="shared" si="729"/>
        <v>2020</v>
      </c>
      <c r="D22474" s="43" t="s">
        <v>102</v>
      </c>
    </row>
    <row r="22475" spans="1:5" ht="13.8" x14ac:dyDescent="0.25">
      <c r="A22475" s="47">
        <v>44040</v>
      </c>
      <c r="B22475" s="45" t="str">
        <f t="shared" si="728"/>
        <v>July</v>
      </c>
      <c r="C22475" s="53">
        <f t="shared" si="729"/>
        <v>2020</v>
      </c>
      <c r="D22475" s="43" t="s">
        <v>119</v>
      </c>
    </row>
    <row r="22476" spans="1:5" ht="13.8" x14ac:dyDescent="0.25">
      <c r="A22476" s="47">
        <v>44040</v>
      </c>
      <c r="B22476" s="45" t="str">
        <f t="shared" si="728"/>
        <v>July</v>
      </c>
      <c r="C22476" s="53">
        <f t="shared" si="729"/>
        <v>2020</v>
      </c>
      <c r="D22476" s="43" t="s">
        <v>120</v>
      </c>
    </row>
    <row r="22477" spans="1:5" ht="13.8" x14ac:dyDescent="0.25">
      <c r="A22477" s="47">
        <v>44040</v>
      </c>
      <c r="B22477" s="45" t="str">
        <f t="shared" si="728"/>
        <v>July</v>
      </c>
      <c r="C22477" s="53">
        <f t="shared" si="729"/>
        <v>2020</v>
      </c>
      <c r="D22477" s="43" t="s">
        <v>103</v>
      </c>
    </row>
    <row r="22478" spans="1:5" ht="13.8" x14ac:dyDescent="0.25">
      <c r="A22478" s="47">
        <v>44040</v>
      </c>
      <c r="B22478" s="45" t="str">
        <f t="shared" si="728"/>
        <v>July</v>
      </c>
      <c r="C22478" s="53">
        <f t="shared" si="729"/>
        <v>2020</v>
      </c>
      <c r="D22478" s="43" t="s">
        <v>116</v>
      </c>
      <c r="E22478" s="132">
        <v>10.334100000000001</v>
      </c>
    </row>
    <row r="22479" spans="1:5" ht="13.8" x14ac:dyDescent="0.25">
      <c r="A22479" s="47">
        <v>44040</v>
      </c>
      <c r="B22479" s="45" t="str">
        <f t="shared" si="728"/>
        <v>July</v>
      </c>
      <c r="C22479" s="53">
        <f t="shared" si="729"/>
        <v>2020</v>
      </c>
      <c r="D22479" s="43" t="s">
        <v>104</v>
      </c>
      <c r="E22479" s="132">
        <v>14.820400000000001</v>
      </c>
    </row>
    <row r="22480" spans="1:5" ht="13.8" x14ac:dyDescent="0.25">
      <c r="A22480" s="47">
        <v>44040</v>
      </c>
      <c r="B22480" s="45" t="str">
        <f t="shared" si="728"/>
        <v>July</v>
      </c>
      <c r="C22480" s="53">
        <f t="shared" si="729"/>
        <v>2020</v>
      </c>
      <c r="D22480" s="43" t="s">
        <v>121</v>
      </c>
      <c r="E22480" s="132">
        <v>14.093599999999999</v>
      </c>
    </row>
    <row r="22481" spans="1:5" ht="13.8" x14ac:dyDescent="0.25">
      <c r="A22481" s="47">
        <v>44040</v>
      </c>
      <c r="B22481" s="45" t="str">
        <f t="shared" si="728"/>
        <v>July</v>
      </c>
      <c r="C22481" s="53">
        <f t="shared" si="729"/>
        <v>2020</v>
      </c>
      <c r="D22481" s="43" t="s">
        <v>122</v>
      </c>
      <c r="E22481" s="132">
        <v>12.766400000000001</v>
      </c>
    </row>
    <row r="22482" spans="1:5" ht="13.8" x14ac:dyDescent="0.25">
      <c r="A22482" s="47">
        <v>44040</v>
      </c>
      <c r="B22482" s="45" t="str">
        <f t="shared" si="728"/>
        <v>July</v>
      </c>
      <c r="C22482" s="53">
        <f t="shared" si="729"/>
        <v>2020</v>
      </c>
      <c r="D22482" s="43" t="s">
        <v>123</v>
      </c>
      <c r="E22482" s="132">
        <v>12.608400000000001</v>
      </c>
    </row>
    <row r="22483" spans="1:5" ht="13.8" x14ac:dyDescent="0.25">
      <c r="A22483" s="47">
        <v>44040</v>
      </c>
      <c r="B22483" s="45" t="str">
        <f t="shared" si="728"/>
        <v>July</v>
      </c>
      <c r="C22483" s="53">
        <f t="shared" si="729"/>
        <v>2020</v>
      </c>
      <c r="D22483" s="43" t="s">
        <v>99</v>
      </c>
      <c r="E22483" s="132">
        <v>9.081999999999999</v>
      </c>
    </row>
    <row r="22484" spans="1:5" ht="13.8" x14ac:dyDescent="0.25">
      <c r="A22484" s="47">
        <v>44040</v>
      </c>
      <c r="B22484" s="45" t="str">
        <f t="shared" si="728"/>
        <v>July</v>
      </c>
      <c r="C22484" s="53">
        <f t="shared" si="729"/>
        <v>2020</v>
      </c>
      <c r="D22484" s="43" t="s">
        <v>100</v>
      </c>
      <c r="E22484" s="132">
        <v>8.843</v>
      </c>
    </row>
    <row r="22485" spans="1:5" ht="13.8" x14ac:dyDescent="0.25">
      <c r="A22485" s="47">
        <v>44040</v>
      </c>
      <c r="B22485" s="45" t="str">
        <f t="shared" si="728"/>
        <v>July</v>
      </c>
      <c r="C22485" s="53">
        <f t="shared" si="729"/>
        <v>2020</v>
      </c>
      <c r="D22485" s="43" t="s">
        <v>101</v>
      </c>
      <c r="E22485" s="132">
        <v>8.4606000000000012</v>
      </c>
    </row>
    <row r="22486" spans="1:5" ht="13.8" x14ac:dyDescent="0.25">
      <c r="A22486" s="47">
        <v>44040</v>
      </c>
      <c r="B22486" s="45" t="str">
        <f t="shared" si="728"/>
        <v>July</v>
      </c>
      <c r="C22486" s="53">
        <f t="shared" si="729"/>
        <v>2020</v>
      </c>
      <c r="D22486" s="43" t="s">
        <v>124</v>
      </c>
      <c r="E22486" s="132">
        <v>8.3888999999999996</v>
      </c>
    </row>
    <row r="22487" spans="1:5" ht="13.8" x14ac:dyDescent="0.25">
      <c r="A22487" s="47">
        <v>44040</v>
      </c>
      <c r="B22487" s="45" t="str">
        <f t="shared" si="728"/>
        <v>July</v>
      </c>
      <c r="C22487" s="53">
        <f t="shared" si="729"/>
        <v>2020</v>
      </c>
      <c r="D22487" s="43" t="s">
        <v>125</v>
      </c>
      <c r="E22487" s="132">
        <v>7.5045999999999999</v>
      </c>
    </row>
    <row r="22488" spans="1:5" ht="13.8" x14ac:dyDescent="0.25">
      <c r="A22488" s="47">
        <v>44040</v>
      </c>
      <c r="B22488" s="45" t="str">
        <f t="shared" si="728"/>
        <v>July</v>
      </c>
      <c r="C22488" s="53">
        <f t="shared" si="729"/>
        <v>2020</v>
      </c>
      <c r="D22488" s="43" t="s">
        <v>126</v>
      </c>
      <c r="E22488" s="132">
        <v>7.8936000000000002</v>
      </c>
    </row>
    <row r="22489" spans="1:5" ht="13.8" x14ac:dyDescent="0.25">
      <c r="A22489" s="47">
        <v>44040</v>
      </c>
      <c r="B22489" s="45" t="str">
        <f t="shared" si="728"/>
        <v>July</v>
      </c>
      <c r="C22489" s="53">
        <f t="shared" si="729"/>
        <v>2020</v>
      </c>
      <c r="D22489" s="43" t="s">
        <v>127</v>
      </c>
      <c r="E22489" s="132">
        <v>7.7163000000000004</v>
      </c>
    </row>
    <row r="22490" spans="1:5" ht="13.8" x14ac:dyDescent="0.25">
      <c r="A22490" s="47">
        <v>44040</v>
      </c>
      <c r="B22490" s="45" t="str">
        <f t="shared" si="728"/>
        <v>July</v>
      </c>
      <c r="C22490" s="53">
        <f t="shared" si="729"/>
        <v>2020</v>
      </c>
      <c r="D22490" s="43" t="s">
        <v>105</v>
      </c>
      <c r="E22490" s="132">
        <v>5.9033000000000007</v>
      </c>
    </row>
    <row r="22491" spans="1:5" ht="13.8" x14ac:dyDescent="0.25">
      <c r="A22491" s="47">
        <v>44040</v>
      </c>
      <c r="B22491" s="45" t="str">
        <f t="shared" si="728"/>
        <v>July</v>
      </c>
      <c r="C22491" s="53">
        <f t="shared" si="729"/>
        <v>2020</v>
      </c>
      <c r="D22491" s="43" t="s">
        <v>128</v>
      </c>
      <c r="E22491" s="132">
        <v>7.7631000000000006</v>
      </c>
    </row>
    <row r="22492" spans="1:5" ht="13.8" x14ac:dyDescent="0.25">
      <c r="A22492" s="47">
        <v>44047</v>
      </c>
      <c r="B22492" s="45" t="str">
        <f t="shared" si="728"/>
        <v>August</v>
      </c>
      <c r="C22492" s="53">
        <f t="shared" si="729"/>
        <v>2020</v>
      </c>
      <c r="D22492" s="43" t="s">
        <v>131</v>
      </c>
      <c r="E22492" s="132">
        <v>28.102600000000002</v>
      </c>
    </row>
    <row r="22493" spans="1:5" ht="13.8" x14ac:dyDescent="0.25">
      <c r="A22493" s="47">
        <v>44047</v>
      </c>
      <c r="B22493" s="45" t="str">
        <f t="shared" si="728"/>
        <v>August</v>
      </c>
      <c r="C22493" s="53">
        <f t="shared" si="729"/>
        <v>2020</v>
      </c>
      <c r="D22493" s="43" t="s">
        <v>115</v>
      </c>
      <c r="E22493" s="132">
        <v>21.84</v>
      </c>
    </row>
    <row r="22494" spans="1:5" ht="13.8" x14ac:dyDescent="0.25">
      <c r="A22494" s="47">
        <v>44047</v>
      </c>
      <c r="B22494" s="45" t="str">
        <f t="shared" si="728"/>
        <v>August</v>
      </c>
      <c r="C22494" s="53">
        <f t="shared" si="729"/>
        <v>2020</v>
      </c>
      <c r="D22494" s="43" t="s">
        <v>95</v>
      </c>
      <c r="E22494" s="132">
        <v>19.364799999999999</v>
      </c>
    </row>
    <row r="22495" spans="1:5" ht="13.8" x14ac:dyDescent="0.25">
      <c r="A22495" s="47">
        <v>44047</v>
      </c>
      <c r="B22495" s="45" t="str">
        <f t="shared" si="728"/>
        <v>August</v>
      </c>
      <c r="C22495" s="53">
        <f t="shared" si="729"/>
        <v>2020</v>
      </c>
      <c r="D22495" s="43" t="s">
        <v>96</v>
      </c>
      <c r="E22495" s="132">
        <v>18.491200000000003</v>
      </c>
    </row>
    <row r="22496" spans="1:5" ht="13.8" x14ac:dyDescent="0.25">
      <c r="A22496" s="47">
        <v>44047</v>
      </c>
      <c r="B22496" s="45" t="str">
        <f t="shared" si="728"/>
        <v>August</v>
      </c>
      <c r="C22496" s="53">
        <f t="shared" si="729"/>
        <v>2020</v>
      </c>
      <c r="D22496" s="43" t="s">
        <v>97</v>
      </c>
      <c r="E22496" s="132">
        <v>17.617599999999999</v>
      </c>
    </row>
    <row r="22497" spans="1:5" ht="13.8" x14ac:dyDescent="0.25">
      <c r="A22497" s="47">
        <v>44047</v>
      </c>
      <c r="B22497" s="45" t="str">
        <f t="shared" ref="B22497:B22557" si="730">TEXT(A22497,"mmmm")</f>
        <v>August</v>
      </c>
      <c r="C22497" s="53">
        <f t="shared" ref="C22497:C22557" si="731">YEAR(A22497)</f>
        <v>2020</v>
      </c>
      <c r="D22497" s="43" t="s">
        <v>98</v>
      </c>
      <c r="E22497" s="132">
        <v>13.832000000000001</v>
      </c>
    </row>
    <row r="22498" spans="1:5" ht="15.6" x14ac:dyDescent="0.3">
      <c r="A22498" s="47">
        <v>44047</v>
      </c>
      <c r="B22498" s="45" t="str">
        <f t="shared" si="730"/>
        <v>August</v>
      </c>
      <c r="C22498" s="53">
        <f t="shared" si="731"/>
        <v>2020</v>
      </c>
      <c r="D22498" s="130" t="s">
        <v>136</v>
      </c>
    </row>
    <row r="22499" spans="1:5" ht="13.8" x14ac:dyDescent="0.25">
      <c r="A22499" s="47">
        <v>44047</v>
      </c>
      <c r="B22499" s="45" t="str">
        <f t="shared" si="730"/>
        <v>August</v>
      </c>
      <c r="C22499" s="53">
        <f t="shared" si="731"/>
        <v>2020</v>
      </c>
      <c r="D22499" s="43" t="s">
        <v>118</v>
      </c>
    </row>
    <row r="22500" spans="1:5" ht="13.8" x14ac:dyDescent="0.25">
      <c r="A22500" s="47">
        <v>44047</v>
      </c>
      <c r="B22500" s="45" t="str">
        <f t="shared" si="730"/>
        <v>August</v>
      </c>
      <c r="C22500" s="53">
        <f t="shared" si="731"/>
        <v>2020</v>
      </c>
      <c r="D22500" s="43" t="s">
        <v>102</v>
      </c>
    </row>
    <row r="22501" spans="1:5" ht="13.8" x14ac:dyDescent="0.25">
      <c r="A22501" s="47">
        <v>44047</v>
      </c>
      <c r="B22501" s="45" t="str">
        <f t="shared" si="730"/>
        <v>August</v>
      </c>
      <c r="C22501" s="53">
        <f t="shared" si="731"/>
        <v>2020</v>
      </c>
      <c r="D22501" s="43" t="s">
        <v>119</v>
      </c>
    </row>
    <row r="22502" spans="1:5" ht="13.8" x14ac:dyDescent="0.25">
      <c r="A22502" s="47">
        <v>44047</v>
      </c>
      <c r="B22502" s="45" t="str">
        <f t="shared" si="730"/>
        <v>August</v>
      </c>
      <c r="C22502" s="53">
        <f t="shared" si="731"/>
        <v>2020</v>
      </c>
      <c r="D22502" s="43" t="s">
        <v>120</v>
      </c>
    </row>
    <row r="22503" spans="1:5" ht="13.8" x14ac:dyDescent="0.25">
      <c r="A22503" s="47">
        <v>44047</v>
      </c>
      <c r="B22503" s="45" t="str">
        <f t="shared" si="730"/>
        <v>August</v>
      </c>
      <c r="C22503" s="53">
        <f t="shared" si="731"/>
        <v>2020</v>
      </c>
      <c r="D22503" s="43" t="s">
        <v>103</v>
      </c>
    </row>
    <row r="22504" spans="1:5" ht="13.8" x14ac:dyDescent="0.25">
      <c r="A22504" s="47">
        <v>44047</v>
      </c>
      <c r="B22504" s="45" t="str">
        <f t="shared" si="730"/>
        <v>August</v>
      </c>
      <c r="C22504" s="53">
        <f t="shared" si="731"/>
        <v>2020</v>
      </c>
      <c r="D22504" s="43" t="s">
        <v>116</v>
      </c>
      <c r="E22504" s="132">
        <v>9.5760000000000005</v>
      </c>
    </row>
    <row r="22505" spans="1:5" ht="13.8" x14ac:dyDescent="0.25">
      <c r="A22505" s="47">
        <v>44047</v>
      </c>
      <c r="B22505" s="45" t="str">
        <f t="shared" si="730"/>
        <v>August</v>
      </c>
      <c r="C22505" s="53">
        <f t="shared" si="731"/>
        <v>2020</v>
      </c>
      <c r="D22505" s="43" t="s">
        <v>104</v>
      </c>
      <c r="E22505" s="132">
        <v>15.008000000000003</v>
      </c>
    </row>
    <row r="22506" spans="1:5" ht="13.8" x14ac:dyDescent="0.25">
      <c r="A22506" s="47">
        <v>44047</v>
      </c>
      <c r="B22506" s="45" t="str">
        <f t="shared" si="730"/>
        <v>August</v>
      </c>
      <c r="C22506" s="53">
        <f t="shared" si="731"/>
        <v>2020</v>
      </c>
      <c r="D22506" s="43" t="s">
        <v>121</v>
      </c>
      <c r="E22506" s="132">
        <v>14.272</v>
      </c>
    </row>
    <row r="22507" spans="1:5" ht="13.8" x14ac:dyDescent="0.25">
      <c r="A22507" s="47">
        <v>44047</v>
      </c>
      <c r="B22507" s="45" t="str">
        <f t="shared" si="730"/>
        <v>August</v>
      </c>
      <c r="C22507" s="53">
        <f t="shared" si="731"/>
        <v>2020</v>
      </c>
      <c r="D22507" s="43" t="s">
        <v>122</v>
      </c>
      <c r="E22507" s="132">
        <v>12.927999999999999</v>
      </c>
    </row>
    <row r="22508" spans="1:5" ht="13.8" x14ac:dyDescent="0.25">
      <c r="A22508" s="47">
        <v>44047</v>
      </c>
      <c r="B22508" s="45" t="str">
        <f t="shared" si="730"/>
        <v>August</v>
      </c>
      <c r="C22508" s="53">
        <f t="shared" si="731"/>
        <v>2020</v>
      </c>
      <c r="D22508" s="43" t="s">
        <v>123</v>
      </c>
      <c r="E22508" s="132">
        <v>12.768000000000002</v>
      </c>
    </row>
    <row r="22509" spans="1:5" ht="13.8" x14ac:dyDescent="0.25">
      <c r="A22509" s="47">
        <v>44047</v>
      </c>
      <c r="B22509" s="45" t="str">
        <f t="shared" si="730"/>
        <v>August</v>
      </c>
      <c r="C22509" s="53">
        <f t="shared" si="731"/>
        <v>2020</v>
      </c>
      <c r="D22509" s="43" t="s">
        <v>99</v>
      </c>
      <c r="E22509" s="132">
        <v>8.702</v>
      </c>
    </row>
    <row r="22510" spans="1:5" ht="13.8" x14ac:dyDescent="0.25">
      <c r="A22510" s="47">
        <v>44047</v>
      </c>
      <c r="B22510" s="45" t="str">
        <f t="shared" si="730"/>
        <v>August</v>
      </c>
      <c r="C22510" s="53">
        <f t="shared" si="731"/>
        <v>2020</v>
      </c>
      <c r="D22510" s="43" t="s">
        <v>100</v>
      </c>
      <c r="E22510" s="132">
        <v>8.4730000000000008</v>
      </c>
    </row>
    <row r="22511" spans="1:5" ht="13.8" x14ac:dyDescent="0.25">
      <c r="A22511" s="47">
        <v>44047</v>
      </c>
      <c r="B22511" s="45" t="str">
        <f t="shared" si="730"/>
        <v>August</v>
      </c>
      <c r="C22511" s="53">
        <f t="shared" si="731"/>
        <v>2020</v>
      </c>
      <c r="D22511" s="43" t="s">
        <v>101</v>
      </c>
      <c r="E22511" s="132">
        <v>8.1066000000000003</v>
      </c>
    </row>
    <row r="22512" spans="1:5" ht="13.8" x14ac:dyDescent="0.25">
      <c r="A22512" s="47">
        <v>44047</v>
      </c>
      <c r="B22512" s="45" t="str">
        <f t="shared" si="730"/>
        <v>August</v>
      </c>
      <c r="C22512" s="53">
        <f t="shared" si="731"/>
        <v>2020</v>
      </c>
      <c r="D22512" s="43" t="s">
        <v>124</v>
      </c>
      <c r="E22512" s="132">
        <v>8.0379000000000005</v>
      </c>
    </row>
    <row r="22513" spans="1:5" ht="13.8" x14ac:dyDescent="0.25">
      <c r="A22513" s="47">
        <v>44047</v>
      </c>
      <c r="B22513" s="45" t="str">
        <f t="shared" si="730"/>
        <v>August</v>
      </c>
      <c r="C22513" s="53">
        <f t="shared" si="731"/>
        <v>2020</v>
      </c>
      <c r="D22513" s="43" t="s">
        <v>125</v>
      </c>
      <c r="E22513" s="132">
        <v>7.1906000000000008</v>
      </c>
    </row>
    <row r="22514" spans="1:5" ht="13.8" x14ac:dyDescent="0.25">
      <c r="A22514" s="47">
        <v>44047</v>
      </c>
      <c r="B22514" s="45" t="str">
        <f t="shared" si="730"/>
        <v>August</v>
      </c>
      <c r="C22514" s="53">
        <f t="shared" si="731"/>
        <v>2020</v>
      </c>
      <c r="D22514" s="43" t="s">
        <v>126</v>
      </c>
      <c r="E22514" s="132">
        <v>7.5946000000000007</v>
      </c>
    </row>
    <row r="22515" spans="1:5" ht="13.8" x14ac:dyDescent="0.25">
      <c r="A22515" s="47">
        <v>44047</v>
      </c>
      <c r="B22515" s="45" t="str">
        <f t="shared" si="730"/>
        <v>August</v>
      </c>
      <c r="C22515" s="53">
        <f t="shared" si="731"/>
        <v>2020</v>
      </c>
      <c r="D22515" s="43" t="s">
        <v>127</v>
      </c>
      <c r="E22515" s="132">
        <v>7.4492999999999991</v>
      </c>
    </row>
    <row r="22516" spans="1:5" ht="13.8" x14ac:dyDescent="0.25">
      <c r="A22516" s="47">
        <v>44047</v>
      </c>
      <c r="B22516" s="45" t="str">
        <f t="shared" si="730"/>
        <v>August</v>
      </c>
      <c r="C22516" s="53">
        <f t="shared" si="731"/>
        <v>2020</v>
      </c>
      <c r="D22516" s="43" t="s">
        <v>105</v>
      </c>
      <c r="E22516" s="132">
        <v>5.6562999999999999</v>
      </c>
    </row>
    <row r="22517" spans="1:5" ht="13.8" x14ac:dyDescent="0.25">
      <c r="A22517" s="47">
        <v>44047</v>
      </c>
      <c r="B22517" s="45" t="str">
        <f t="shared" si="730"/>
        <v>August</v>
      </c>
      <c r="C22517" s="53">
        <f t="shared" si="731"/>
        <v>2020</v>
      </c>
      <c r="D22517" s="43" t="s">
        <v>128</v>
      </c>
      <c r="E22517" s="132">
        <v>7.5340999999999996</v>
      </c>
    </row>
    <row r="22518" spans="1:5" ht="13.8" x14ac:dyDescent="0.25">
      <c r="A22518" s="47">
        <v>44054</v>
      </c>
      <c r="B22518" s="45" t="str">
        <f t="shared" si="730"/>
        <v>August</v>
      </c>
      <c r="C22518" s="53">
        <f t="shared" si="731"/>
        <v>2020</v>
      </c>
      <c r="D22518" s="43" t="s">
        <v>131</v>
      </c>
      <c r="E22518" s="132">
        <v>26.121800000000004</v>
      </c>
    </row>
    <row r="22519" spans="1:5" ht="13.8" x14ac:dyDescent="0.25">
      <c r="A22519" s="47">
        <v>44054</v>
      </c>
      <c r="B22519" s="45" t="str">
        <f t="shared" si="730"/>
        <v>August</v>
      </c>
      <c r="C22519" s="53">
        <f t="shared" si="731"/>
        <v>2020</v>
      </c>
      <c r="D22519" s="43" t="s">
        <v>115</v>
      </c>
      <c r="E22519" s="132">
        <v>20.64</v>
      </c>
    </row>
    <row r="22520" spans="1:5" ht="13.8" x14ac:dyDescent="0.25">
      <c r="A22520" s="47">
        <v>44054</v>
      </c>
      <c r="B22520" s="45" t="str">
        <f t="shared" si="730"/>
        <v>August</v>
      </c>
      <c r="C22520" s="53">
        <f t="shared" si="731"/>
        <v>2020</v>
      </c>
      <c r="D22520" s="43" t="s">
        <v>95</v>
      </c>
      <c r="E22520" s="132">
        <v>18.300800000000002</v>
      </c>
    </row>
    <row r="22521" spans="1:5" ht="13.8" x14ac:dyDescent="0.25">
      <c r="A22521" s="47">
        <v>44054</v>
      </c>
      <c r="B22521" s="45" t="str">
        <f t="shared" si="730"/>
        <v>August</v>
      </c>
      <c r="C22521" s="53">
        <f t="shared" si="731"/>
        <v>2020</v>
      </c>
      <c r="D22521" s="43" t="s">
        <v>96</v>
      </c>
      <c r="E22521" s="132">
        <v>17.475200000000001</v>
      </c>
    </row>
    <row r="22522" spans="1:5" ht="13.8" x14ac:dyDescent="0.25">
      <c r="A22522" s="47">
        <v>44054</v>
      </c>
      <c r="B22522" s="45" t="str">
        <f t="shared" si="730"/>
        <v>August</v>
      </c>
      <c r="C22522" s="53">
        <f t="shared" si="731"/>
        <v>2020</v>
      </c>
      <c r="D22522" s="43" t="s">
        <v>97</v>
      </c>
      <c r="E22522" s="132">
        <v>16.6496</v>
      </c>
    </row>
    <row r="22523" spans="1:5" ht="13.8" x14ac:dyDescent="0.25">
      <c r="A22523" s="47">
        <v>44054</v>
      </c>
      <c r="B22523" s="45" t="str">
        <f t="shared" si="730"/>
        <v>August</v>
      </c>
      <c r="C22523" s="53">
        <f t="shared" si="731"/>
        <v>2020</v>
      </c>
      <c r="D22523" s="43" t="s">
        <v>98</v>
      </c>
      <c r="E22523" s="132">
        <v>13.072000000000001</v>
      </c>
    </row>
    <row r="22524" spans="1:5" ht="15.6" x14ac:dyDescent="0.3">
      <c r="A22524" s="47">
        <v>44054</v>
      </c>
      <c r="B22524" s="45" t="str">
        <f t="shared" si="730"/>
        <v>August</v>
      </c>
      <c r="C22524" s="53">
        <f t="shared" si="731"/>
        <v>2020</v>
      </c>
      <c r="D22524" s="130" t="s">
        <v>136</v>
      </c>
    </row>
    <row r="22525" spans="1:5" ht="13.8" x14ac:dyDescent="0.25">
      <c r="A22525" s="47">
        <v>44054</v>
      </c>
      <c r="B22525" s="45" t="str">
        <f t="shared" si="730"/>
        <v>August</v>
      </c>
      <c r="C22525" s="53">
        <f t="shared" si="731"/>
        <v>2020</v>
      </c>
      <c r="D22525" s="43" t="s">
        <v>118</v>
      </c>
    </row>
    <row r="22526" spans="1:5" ht="13.8" x14ac:dyDescent="0.25">
      <c r="A22526" s="47">
        <v>44054</v>
      </c>
      <c r="B22526" s="45" t="str">
        <f t="shared" si="730"/>
        <v>August</v>
      </c>
      <c r="C22526" s="53">
        <f t="shared" si="731"/>
        <v>2020</v>
      </c>
      <c r="D22526" s="43" t="s">
        <v>102</v>
      </c>
    </row>
    <row r="22527" spans="1:5" ht="13.8" x14ac:dyDescent="0.25">
      <c r="A22527" s="47">
        <v>44054</v>
      </c>
      <c r="B22527" s="45" t="str">
        <f t="shared" si="730"/>
        <v>August</v>
      </c>
      <c r="C22527" s="53">
        <f t="shared" si="731"/>
        <v>2020</v>
      </c>
      <c r="D22527" s="43" t="s">
        <v>119</v>
      </c>
    </row>
    <row r="22528" spans="1:5" ht="13.8" x14ac:dyDescent="0.25">
      <c r="A22528" s="47">
        <v>44054</v>
      </c>
      <c r="B22528" s="45" t="str">
        <f t="shared" si="730"/>
        <v>August</v>
      </c>
      <c r="C22528" s="53">
        <f t="shared" si="731"/>
        <v>2020</v>
      </c>
      <c r="D22528" s="43" t="s">
        <v>120</v>
      </c>
    </row>
    <row r="22529" spans="1:5" ht="13.8" x14ac:dyDescent="0.25">
      <c r="A22529" s="47">
        <v>44054</v>
      </c>
      <c r="B22529" s="45" t="str">
        <f t="shared" si="730"/>
        <v>August</v>
      </c>
      <c r="C22529" s="53">
        <f t="shared" si="731"/>
        <v>2020</v>
      </c>
      <c r="D22529" s="43" t="s">
        <v>103</v>
      </c>
    </row>
    <row r="22530" spans="1:5" ht="13.8" x14ac:dyDescent="0.25">
      <c r="A22530" s="47">
        <v>44054</v>
      </c>
      <c r="B22530" s="45" t="str">
        <f t="shared" si="730"/>
        <v>August</v>
      </c>
      <c r="C22530" s="53">
        <f t="shared" si="731"/>
        <v>2020</v>
      </c>
      <c r="D22530" s="43" t="s">
        <v>116</v>
      </c>
      <c r="E22530" s="132">
        <v>9.2967000000000013</v>
      </c>
    </row>
    <row r="22531" spans="1:5" ht="13.8" x14ac:dyDescent="0.25">
      <c r="A22531" s="47">
        <v>44054</v>
      </c>
      <c r="B22531" s="45" t="str">
        <f t="shared" si="730"/>
        <v>August</v>
      </c>
      <c r="C22531" s="53">
        <f t="shared" si="731"/>
        <v>2020</v>
      </c>
      <c r="D22531" s="43" t="s">
        <v>104</v>
      </c>
      <c r="E22531" s="132">
        <v>13.788600000000001</v>
      </c>
    </row>
    <row r="22532" spans="1:5" ht="13.8" x14ac:dyDescent="0.25">
      <c r="A22532" s="47">
        <v>44054</v>
      </c>
      <c r="B22532" s="45" t="str">
        <f t="shared" si="730"/>
        <v>August</v>
      </c>
      <c r="C22532" s="53">
        <f t="shared" si="731"/>
        <v>2020</v>
      </c>
      <c r="D22532" s="43" t="s">
        <v>121</v>
      </c>
      <c r="E22532" s="132">
        <v>13.112400000000001</v>
      </c>
    </row>
    <row r="22533" spans="1:5" ht="13.8" x14ac:dyDescent="0.25">
      <c r="A22533" s="47">
        <v>44054</v>
      </c>
      <c r="B22533" s="45" t="str">
        <f t="shared" si="730"/>
        <v>August</v>
      </c>
      <c r="C22533" s="53">
        <f t="shared" si="731"/>
        <v>2020</v>
      </c>
      <c r="D22533" s="43" t="s">
        <v>122</v>
      </c>
      <c r="E22533" s="132">
        <v>11.877599999999999</v>
      </c>
    </row>
    <row r="22534" spans="1:5" ht="13.8" x14ac:dyDescent="0.25">
      <c r="A22534" s="47">
        <v>44054</v>
      </c>
      <c r="B22534" s="45" t="str">
        <f t="shared" si="730"/>
        <v>August</v>
      </c>
      <c r="C22534" s="53">
        <f t="shared" si="731"/>
        <v>2020</v>
      </c>
      <c r="D22534" s="43" t="s">
        <v>123</v>
      </c>
      <c r="E22534" s="132">
        <v>11.730600000000003</v>
      </c>
    </row>
    <row r="22535" spans="1:5" ht="13.8" x14ac:dyDescent="0.25">
      <c r="A22535" s="47">
        <v>44054</v>
      </c>
      <c r="B22535" s="45" t="str">
        <f t="shared" si="730"/>
        <v>August</v>
      </c>
      <c r="C22535" s="53">
        <f t="shared" si="731"/>
        <v>2020</v>
      </c>
      <c r="D22535" s="43" t="s">
        <v>99</v>
      </c>
      <c r="E22535" s="132">
        <v>8.3979999999999997</v>
      </c>
    </row>
    <row r="22536" spans="1:5" ht="13.8" x14ac:dyDescent="0.25">
      <c r="A22536" s="47">
        <v>44054</v>
      </c>
      <c r="B22536" s="45" t="str">
        <f t="shared" si="730"/>
        <v>August</v>
      </c>
      <c r="C22536" s="53">
        <f t="shared" si="731"/>
        <v>2020</v>
      </c>
      <c r="D22536" s="43" t="s">
        <v>100</v>
      </c>
      <c r="E22536" s="132">
        <v>8.1769999999999996</v>
      </c>
    </row>
    <row r="22537" spans="1:5" ht="13.8" x14ac:dyDescent="0.25">
      <c r="A22537" s="47">
        <v>44054</v>
      </c>
      <c r="B22537" s="45" t="str">
        <f t="shared" si="730"/>
        <v>August</v>
      </c>
      <c r="C22537" s="53">
        <f t="shared" si="731"/>
        <v>2020</v>
      </c>
      <c r="D22537" s="43" t="s">
        <v>101</v>
      </c>
      <c r="E22537" s="132">
        <v>7.8234000000000004</v>
      </c>
    </row>
    <row r="22538" spans="1:5" ht="13.8" x14ac:dyDescent="0.25">
      <c r="A22538" s="47">
        <v>44054</v>
      </c>
      <c r="B22538" s="45" t="str">
        <f t="shared" si="730"/>
        <v>August</v>
      </c>
      <c r="C22538" s="53">
        <f t="shared" si="731"/>
        <v>2020</v>
      </c>
      <c r="D22538" s="43" t="s">
        <v>124</v>
      </c>
      <c r="E22538" s="132">
        <v>7.7570999999999994</v>
      </c>
    </row>
    <row r="22539" spans="1:5" ht="13.8" x14ac:dyDescent="0.25">
      <c r="A22539" s="47">
        <v>44054</v>
      </c>
      <c r="B22539" s="45" t="str">
        <f t="shared" si="730"/>
        <v>August</v>
      </c>
      <c r="C22539" s="53">
        <f t="shared" si="731"/>
        <v>2020</v>
      </c>
      <c r="D22539" s="43" t="s">
        <v>125</v>
      </c>
      <c r="E22539" s="132">
        <v>6.9394000000000009</v>
      </c>
    </row>
    <row r="22540" spans="1:5" ht="13.8" x14ac:dyDescent="0.25">
      <c r="A22540" s="47">
        <v>44054</v>
      </c>
      <c r="B22540" s="45" t="str">
        <f t="shared" si="730"/>
        <v>August</v>
      </c>
      <c r="C22540" s="53">
        <f t="shared" si="731"/>
        <v>2020</v>
      </c>
      <c r="D22540" s="43" t="s">
        <v>126</v>
      </c>
      <c r="E22540" s="132">
        <v>7.3554000000000004</v>
      </c>
    </row>
    <row r="22541" spans="1:5" ht="13.8" x14ac:dyDescent="0.25">
      <c r="A22541" s="47">
        <v>44054</v>
      </c>
      <c r="B22541" s="45" t="str">
        <f t="shared" si="730"/>
        <v>August</v>
      </c>
      <c r="C22541" s="53">
        <f t="shared" si="731"/>
        <v>2020</v>
      </c>
      <c r="D22541" s="43" t="s">
        <v>127</v>
      </c>
      <c r="E22541" s="132">
        <v>7.2356999999999996</v>
      </c>
    </row>
    <row r="22542" spans="1:5" ht="13.8" x14ac:dyDescent="0.25">
      <c r="A22542" s="47">
        <v>44054</v>
      </c>
      <c r="B22542" s="45" t="str">
        <f t="shared" si="730"/>
        <v>August</v>
      </c>
      <c r="C22542" s="53">
        <f t="shared" si="731"/>
        <v>2020</v>
      </c>
      <c r="D22542" s="43" t="s">
        <v>105</v>
      </c>
      <c r="E22542" s="132">
        <v>5.4587000000000003</v>
      </c>
    </row>
    <row r="22543" spans="1:5" ht="13.8" x14ac:dyDescent="0.25">
      <c r="A22543" s="47">
        <v>44054</v>
      </c>
      <c r="B22543" s="45" t="str">
        <f t="shared" si="730"/>
        <v>August</v>
      </c>
      <c r="C22543" s="53">
        <f t="shared" si="731"/>
        <v>2020</v>
      </c>
      <c r="D22543" s="43" t="s">
        <v>128</v>
      </c>
      <c r="E22543" s="132">
        <v>7.3509000000000002</v>
      </c>
    </row>
    <row r="22544" spans="1:5" ht="13.8" x14ac:dyDescent="0.25">
      <c r="A22544" s="47">
        <v>44061</v>
      </c>
      <c r="B22544" s="45" t="str">
        <f t="shared" si="730"/>
        <v>August</v>
      </c>
      <c r="C22544" s="53">
        <f t="shared" si="731"/>
        <v>2020</v>
      </c>
      <c r="D22544" s="43" t="s">
        <v>131</v>
      </c>
      <c r="E22544" s="132">
        <v>26.678900000000002</v>
      </c>
    </row>
    <row r="22545" spans="1:5" ht="13.8" x14ac:dyDescent="0.25">
      <c r="A22545" s="47">
        <v>44061</v>
      </c>
      <c r="B22545" s="45" t="str">
        <f t="shared" si="730"/>
        <v>August</v>
      </c>
      <c r="C22545" s="53">
        <f t="shared" si="731"/>
        <v>2020</v>
      </c>
      <c r="D22545" s="43" t="s">
        <v>115</v>
      </c>
      <c r="E22545" s="132">
        <v>22.2</v>
      </c>
    </row>
    <row r="22546" spans="1:5" ht="13.8" x14ac:dyDescent="0.25">
      <c r="A22546" s="47">
        <v>44061</v>
      </c>
      <c r="B22546" s="45" t="str">
        <f t="shared" si="730"/>
        <v>August</v>
      </c>
      <c r="C22546" s="53">
        <f t="shared" si="731"/>
        <v>2020</v>
      </c>
      <c r="D22546" s="43" t="s">
        <v>95</v>
      </c>
      <c r="E22546" s="132">
        <v>19.684000000000001</v>
      </c>
    </row>
    <row r="22547" spans="1:5" ht="13.8" x14ac:dyDescent="0.25">
      <c r="A22547" s="47">
        <v>44061</v>
      </c>
      <c r="B22547" s="45" t="str">
        <f t="shared" si="730"/>
        <v>August</v>
      </c>
      <c r="C22547" s="53">
        <f t="shared" si="731"/>
        <v>2020</v>
      </c>
      <c r="D22547" s="43" t="s">
        <v>96</v>
      </c>
      <c r="E22547" s="132">
        <v>18.796000000000003</v>
      </c>
    </row>
    <row r="22548" spans="1:5" ht="13.8" x14ac:dyDescent="0.25">
      <c r="A22548" s="47">
        <v>44061</v>
      </c>
      <c r="B22548" s="45" t="str">
        <f t="shared" si="730"/>
        <v>August</v>
      </c>
      <c r="C22548" s="53">
        <f t="shared" si="731"/>
        <v>2020</v>
      </c>
      <c r="D22548" s="43" t="s">
        <v>97</v>
      </c>
      <c r="E22548" s="132">
        <v>17.908000000000001</v>
      </c>
    </row>
    <row r="22549" spans="1:5" ht="13.8" x14ac:dyDescent="0.25">
      <c r="A22549" s="47">
        <v>44061</v>
      </c>
      <c r="B22549" s="45" t="str">
        <f t="shared" si="730"/>
        <v>August</v>
      </c>
      <c r="C22549" s="53">
        <f t="shared" si="731"/>
        <v>2020</v>
      </c>
      <c r="D22549" s="43" t="s">
        <v>98</v>
      </c>
      <c r="E22549" s="132">
        <v>14.06</v>
      </c>
    </row>
    <row r="22550" spans="1:5" ht="15.6" x14ac:dyDescent="0.3">
      <c r="A22550" s="47">
        <v>44061</v>
      </c>
      <c r="B22550" s="45" t="str">
        <f t="shared" si="730"/>
        <v>August</v>
      </c>
      <c r="C22550" s="53">
        <f t="shared" si="731"/>
        <v>2020</v>
      </c>
      <c r="D22550" s="130" t="s">
        <v>136</v>
      </c>
    </row>
    <row r="22551" spans="1:5" ht="13.8" x14ac:dyDescent="0.25">
      <c r="A22551" s="47">
        <v>44061</v>
      </c>
      <c r="B22551" s="45" t="str">
        <f t="shared" si="730"/>
        <v>August</v>
      </c>
      <c r="C22551" s="53">
        <f t="shared" si="731"/>
        <v>2020</v>
      </c>
      <c r="D22551" s="43" t="s">
        <v>118</v>
      </c>
    </row>
    <row r="22552" spans="1:5" ht="13.8" x14ac:dyDescent="0.25">
      <c r="A22552" s="47">
        <v>44061</v>
      </c>
      <c r="B22552" s="45" t="str">
        <f t="shared" si="730"/>
        <v>August</v>
      </c>
      <c r="C22552" s="53">
        <f t="shared" si="731"/>
        <v>2020</v>
      </c>
      <c r="D22552" s="43" t="s">
        <v>102</v>
      </c>
    </row>
    <row r="22553" spans="1:5" ht="13.8" x14ac:dyDescent="0.25">
      <c r="A22553" s="47">
        <v>44061</v>
      </c>
      <c r="B22553" s="45" t="str">
        <f t="shared" si="730"/>
        <v>August</v>
      </c>
      <c r="C22553" s="53">
        <f t="shared" si="731"/>
        <v>2020</v>
      </c>
      <c r="D22553" s="43" t="s">
        <v>119</v>
      </c>
    </row>
    <row r="22554" spans="1:5" ht="13.8" x14ac:dyDescent="0.25">
      <c r="A22554" s="47">
        <v>44061</v>
      </c>
      <c r="B22554" s="45" t="str">
        <f t="shared" si="730"/>
        <v>August</v>
      </c>
      <c r="C22554" s="53">
        <f t="shared" si="731"/>
        <v>2020</v>
      </c>
      <c r="D22554" s="43" t="s">
        <v>120</v>
      </c>
    </row>
    <row r="22555" spans="1:5" ht="13.8" x14ac:dyDescent="0.25">
      <c r="A22555" s="47">
        <v>44061</v>
      </c>
      <c r="B22555" s="45" t="str">
        <f t="shared" si="730"/>
        <v>August</v>
      </c>
      <c r="C22555" s="53">
        <f t="shared" si="731"/>
        <v>2020</v>
      </c>
      <c r="D22555" s="43" t="s">
        <v>103</v>
      </c>
    </row>
    <row r="22556" spans="1:5" ht="13.8" x14ac:dyDescent="0.25">
      <c r="A22556" s="47">
        <v>44061</v>
      </c>
      <c r="B22556" s="45" t="str">
        <f t="shared" si="730"/>
        <v>August</v>
      </c>
      <c r="C22556" s="53">
        <f t="shared" si="731"/>
        <v>2020</v>
      </c>
      <c r="D22556" s="43" t="s">
        <v>116</v>
      </c>
      <c r="E22556" s="132">
        <v>9.7355999999999998</v>
      </c>
    </row>
    <row r="22557" spans="1:5" ht="13.8" x14ac:dyDescent="0.25">
      <c r="A22557" s="47">
        <v>44061</v>
      </c>
      <c r="B22557" s="45" t="str">
        <f t="shared" si="730"/>
        <v>August</v>
      </c>
      <c r="C22557" s="53">
        <f t="shared" si="731"/>
        <v>2020</v>
      </c>
      <c r="D22557" s="43" t="s">
        <v>104</v>
      </c>
      <c r="E22557" s="132">
        <v>14.445200000000002</v>
      </c>
    </row>
    <row r="22558" spans="1:5" ht="13.8" x14ac:dyDescent="0.25">
      <c r="A22558" s="47">
        <v>44061</v>
      </c>
      <c r="B22558" s="45" t="str">
        <f t="shared" ref="B22558:B22619" si="732">TEXT(A22558,"mmmm")</f>
        <v>August</v>
      </c>
      <c r="C22558" s="53">
        <f t="shared" ref="C22558:C22619" si="733">YEAR(A22558)</f>
        <v>2020</v>
      </c>
      <c r="D22558" s="43" t="s">
        <v>121</v>
      </c>
      <c r="E22558" s="132">
        <v>13.736800000000001</v>
      </c>
    </row>
    <row r="22559" spans="1:5" ht="13.8" x14ac:dyDescent="0.25">
      <c r="A22559" s="47">
        <v>44061</v>
      </c>
      <c r="B22559" s="45" t="str">
        <f t="shared" si="732"/>
        <v>August</v>
      </c>
      <c r="C22559" s="53">
        <f t="shared" si="733"/>
        <v>2020</v>
      </c>
      <c r="D22559" s="43" t="s">
        <v>122</v>
      </c>
      <c r="E22559" s="132">
        <v>12.443199999999999</v>
      </c>
    </row>
    <row r="22560" spans="1:5" ht="13.8" x14ac:dyDescent="0.25">
      <c r="A22560" s="47">
        <v>44061</v>
      </c>
      <c r="B22560" s="45" t="str">
        <f t="shared" si="732"/>
        <v>August</v>
      </c>
      <c r="C22560" s="53">
        <f t="shared" si="733"/>
        <v>2020</v>
      </c>
      <c r="D22560" s="43" t="s">
        <v>123</v>
      </c>
      <c r="E22560" s="132">
        <v>12.289200000000001</v>
      </c>
    </row>
    <row r="22561" spans="1:5" ht="13.8" x14ac:dyDescent="0.25">
      <c r="A22561" s="47">
        <v>44061</v>
      </c>
      <c r="B22561" s="45" t="str">
        <f t="shared" si="732"/>
        <v>August</v>
      </c>
      <c r="C22561" s="53">
        <f t="shared" si="733"/>
        <v>2020</v>
      </c>
      <c r="D22561" s="43" t="s">
        <v>99</v>
      </c>
      <c r="E22561" s="132">
        <v>8.7779999999999987</v>
      </c>
    </row>
    <row r="22562" spans="1:5" ht="13.8" x14ac:dyDescent="0.25">
      <c r="A22562" s="47">
        <v>44061</v>
      </c>
      <c r="B22562" s="45" t="str">
        <f t="shared" si="732"/>
        <v>August</v>
      </c>
      <c r="C22562" s="53">
        <f t="shared" si="733"/>
        <v>2020</v>
      </c>
      <c r="D22562" s="43" t="s">
        <v>100</v>
      </c>
      <c r="E22562" s="132">
        <v>8.5470000000000006</v>
      </c>
    </row>
    <row r="22563" spans="1:5" ht="13.8" x14ac:dyDescent="0.25">
      <c r="A22563" s="47">
        <v>44061</v>
      </c>
      <c r="B22563" s="45" t="str">
        <f t="shared" si="732"/>
        <v>August</v>
      </c>
      <c r="C22563" s="53">
        <f t="shared" si="733"/>
        <v>2020</v>
      </c>
      <c r="D22563" s="43" t="s">
        <v>101</v>
      </c>
      <c r="E22563" s="132">
        <v>8.1774000000000004</v>
      </c>
    </row>
    <row r="22564" spans="1:5" ht="13.8" x14ac:dyDescent="0.25">
      <c r="A22564" s="47">
        <v>44061</v>
      </c>
      <c r="B22564" s="45" t="str">
        <f t="shared" si="732"/>
        <v>August</v>
      </c>
      <c r="C22564" s="53">
        <f t="shared" si="733"/>
        <v>2020</v>
      </c>
      <c r="D22564" s="43" t="s">
        <v>124</v>
      </c>
      <c r="E22564" s="132">
        <v>8.1081000000000003</v>
      </c>
    </row>
    <row r="22565" spans="1:5" ht="13.8" x14ac:dyDescent="0.25">
      <c r="A22565" s="47">
        <v>44061</v>
      </c>
      <c r="B22565" s="45" t="str">
        <f t="shared" si="732"/>
        <v>August</v>
      </c>
      <c r="C22565" s="53">
        <f t="shared" si="733"/>
        <v>2020</v>
      </c>
      <c r="D22565" s="43" t="s">
        <v>125</v>
      </c>
      <c r="E22565" s="132">
        <v>7.2534000000000001</v>
      </c>
    </row>
    <row r="22566" spans="1:5" ht="13.8" x14ac:dyDescent="0.25">
      <c r="A22566" s="47">
        <v>44061</v>
      </c>
      <c r="B22566" s="45" t="str">
        <f t="shared" si="732"/>
        <v>August</v>
      </c>
      <c r="C22566" s="53">
        <f t="shared" si="733"/>
        <v>2020</v>
      </c>
      <c r="D22566" s="43" t="s">
        <v>126</v>
      </c>
      <c r="E22566" s="132">
        <v>7.6544000000000008</v>
      </c>
    </row>
    <row r="22567" spans="1:5" ht="13.8" x14ac:dyDescent="0.25">
      <c r="A22567" s="47">
        <v>44061</v>
      </c>
      <c r="B22567" s="45" t="str">
        <f t="shared" si="732"/>
        <v>August</v>
      </c>
      <c r="C22567" s="53">
        <f t="shared" si="733"/>
        <v>2020</v>
      </c>
      <c r="D22567" s="43" t="s">
        <v>127</v>
      </c>
      <c r="E22567" s="132">
        <v>7.5026999999999999</v>
      </c>
    </row>
    <row r="22568" spans="1:5" ht="13.8" x14ac:dyDescent="0.25">
      <c r="A22568" s="47">
        <v>44061</v>
      </c>
      <c r="B22568" s="45" t="str">
        <f t="shared" si="732"/>
        <v>August</v>
      </c>
      <c r="C22568" s="53">
        <f t="shared" si="733"/>
        <v>2020</v>
      </c>
      <c r="D22568" s="43" t="s">
        <v>105</v>
      </c>
      <c r="E22568" s="132">
        <v>5.7057000000000002</v>
      </c>
    </row>
    <row r="22569" spans="1:5" ht="13.8" x14ac:dyDescent="0.25">
      <c r="A22569" s="47">
        <v>44061</v>
      </c>
      <c r="B22569" s="45" t="str">
        <f t="shared" si="732"/>
        <v>August</v>
      </c>
      <c r="C22569" s="53">
        <f t="shared" si="733"/>
        <v>2020</v>
      </c>
      <c r="D22569" s="43" t="s">
        <v>128</v>
      </c>
      <c r="E22569" s="132">
        <v>7.5799000000000003</v>
      </c>
    </row>
    <row r="22570" spans="1:5" ht="13.8" x14ac:dyDescent="0.25">
      <c r="A22570" s="47">
        <v>44068</v>
      </c>
      <c r="B22570" s="45" t="str">
        <f t="shared" si="732"/>
        <v>August</v>
      </c>
      <c r="C22570" s="53">
        <f t="shared" si="733"/>
        <v>2020</v>
      </c>
      <c r="D22570" s="43" t="s">
        <v>131</v>
      </c>
      <c r="E22570" s="132">
        <v>28.102600000000002</v>
      </c>
    </row>
    <row r="22571" spans="1:5" ht="13.8" x14ac:dyDescent="0.25">
      <c r="A22571" s="47">
        <v>44068</v>
      </c>
      <c r="B22571" s="45" t="str">
        <f t="shared" si="732"/>
        <v>August</v>
      </c>
      <c r="C22571" s="53">
        <f t="shared" si="733"/>
        <v>2020</v>
      </c>
      <c r="D22571" s="43" t="s">
        <v>115</v>
      </c>
      <c r="E22571" s="132">
        <v>21.78</v>
      </c>
    </row>
    <row r="22572" spans="1:5" ht="13.8" x14ac:dyDescent="0.25">
      <c r="A22572" s="47">
        <v>44068</v>
      </c>
      <c r="B22572" s="45" t="str">
        <f t="shared" si="732"/>
        <v>August</v>
      </c>
      <c r="C22572" s="53">
        <f t="shared" si="733"/>
        <v>2020</v>
      </c>
      <c r="D22572" s="43" t="s">
        <v>95</v>
      </c>
      <c r="E22572" s="132">
        <v>19.311600000000002</v>
      </c>
    </row>
    <row r="22573" spans="1:5" ht="13.8" x14ac:dyDescent="0.25">
      <c r="A22573" s="47">
        <v>44068</v>
      </c>
      <c r="B22573" s="45" t="str">
        <f t="shared" si="732"/>
        <v>August</v>
      </c>
      <c r="C22573" s="53">
        <f t="shared" si="733"/>
        <v>2020</v>
      </c>
      <c r="D22573" s="43" t="s">
        <v>96</v>
      </c>
      <c r="E22573" s="132">
        <v>18.4404</v>
      </c>
    </row>
    <row r="22574" spans="1:5" ht="13.8" x14ac:dyDescent="0.25">
      <c r="A22574" s="47">
        <v>44068</v>
      </c>
      <c r="B22574" s="45" t="str">
        <f t="shared" si="732"/>
        <v>August</v>
      </c>
      <c r="C22574" s="53">
        <f t="shared" si="733"/>
        <v>2020</v>
      </c>
      <c r="D22574" s="43" t="s">
        <v>97</v>
      </c>
      <c r="E22574" s="132">
        <v>17.569199999999999</v>
      </c>
    </row>
    <row r="22575" spans="1:5" ht="13.8" x14ac:dyDescent="0.25">
      <c r="A22575" s="47">
        <v>44068</v>
      </c>
      <c r="B22575" s="45" t="str">
        <f t="shared" si="732"/>
        <v>August</v>
      </c>
      <c r="C22575" s="53">
        <f t="shared" si="733"/>
        <v>2020</v>
      </c>
      <c r="D22575" s="43" t="s">
        <v>98</v>
      </c>
      <c r="E22575" s="132">
        <v>13.793999999999999</v>
      </c>
    </row>
    <row r="22576" spans="1:5" ht="15.6" x14ac:dyDescent="0.3">
      <c r="A22576" s="47">
        <v>44068</v>
      </c>
      <c r="B22576" s="45" t="str">
        <f t="shared" si="732"/>
        <v>August</v>
      </c>
      <c r="C22576" s="53">
        <f t="shared" si="733"/>
        <v>2020</v>
      </c>
      <c r="D22576" s="130" t="s">
        <v>136</v>
      </c>
    </row>
    <row r="22577" spans="1:5" ht="13.8" x14ac:dyDescent="0.25">
      <c r="A22577" s="47">
        <v>44068</v>
      </c>
      <c r="B22577" s="45" t="str">
        <f t="shared" si="732"/>
        <v>August</v>
      </c>
      <c r="C22577" s="53">
        <f t="shared" si="733"/>
        <v>2020</v>
      </c>
      <c r="D22577" s="43" t="s">
        <v>118</v>
      </c>
    </row>
    <row r="22578" spans="1:5" ht="13.8" x14ac:dyDescent="0.25">
      <c r="A22578" s="47">
        <v>44068</v>
      </c>
      <c r="B22578" s="45" t="str">
        <f t="shared" si="732"/>
        <v>August</v>
      </c>
      <c r="C22578" s="53">
        <f t="shared" si="733"/>
        <v>2020</v>
      </c>
      <c r="D22578" s="43" t="s">
        <v>102</v>
      </c>
    </row>
    <row r="22579" spans="1:5" ht="13.8" x14ac:dyDescent="0.25">
      <c r="A22579" s="47">
        <v>44068</v>
      </c>
      <c r="B22579" s="45" t="str">
        <f t="shared" si="732"/>
        <v>August</v>
      </c>
      <c r="C22579" s="53">
        <f t="shared" si="733"/>
        <v>2020</v>
      </c>
      <c r="D22579" s="43" t="s">
        <v>119</v>
      </c>
    </row>
    <row r="22580" spans="1:5" ht="13.8" x14ac:dyDescent="0.25">
      <c r="A22580" s="47">
        <v>44068</v>
      </c>
      <c r="B22580" s="45" t="str">
        <f t="shared" si="732"/>
        <v>August</v>
      </c>
      <c r="C22580" s="53">
        <f t="shared" si="733"/>
        <v>2020</v>
      </c>
      <c r="D22580" s="43" t="s">
        <v>120</v>
      </c>
    </row>
    <row r="22581" spans="1:5" ht="13.8" x14ac:dyDescent="0.25">
      <c r="A22581" s="47">
        <v>44068</v>
      </c>
      <c r="B22581" s="45" t="str">
        <f t="shared" si="732"/>
        <v>August</v>
      </c>
      <c r="C22581" s="53">
        <f t="shared" si="733"/>
        <v>2020</v>
      </c>
      <c r="D22581" s="43" t="s">
        <v>103</v>
      </c>
    </row>
    <row r="22582" spans="1:5" ht="13.8" x14ac:dyDescent="0.25">
      <c r="A22582" s="47">
        <v>44068</v>
      </c>
      <c r="B22582" s="45" t="str">
        <f t="shared" si="732"/>
        <v>August</v>
      </c>
      <c r="C22582" s="53">
        <f t="shared" si="733"/>
        <v>2020</v>
      </c>
      <c r="D22582" s="43" t="s">
        <v>116</v>
      </c>
      <c r="E22582" s="132">
        <v>10.453800000000001</v>
      </c>
    </row>
    <row r="22583" spans="1:5" ht="13.8" x14ac:dyDescent="0.25">
      <c r="A22583" s="47">
        <v>44068</v>
      </c>
      <c r="B22583" s="45" t="str">
        <f t="shared" si="732"/>
        <v>August</v>
      </c>
      <c r="C22583" s="53">
        <f t="shared" si="733"/>
        <v>2020</v>
      </c>
      <c r="D22583" s="43" t="s">
        <v>104</v>
      </c>
      <c r="E22583" s="132">
        <v>15.008000000000003</v>
      </c>
    </row>
    <row r="22584" spans="1:5" ht="13.8" x14ac:dyDescent="0.25">
      <c r="A22584" s="47">
        <v>44068</v>
      </c>
      <c r="B22584" s="45" t="str">
        <f t="shared" si="732"/>
        <v>August</v>
      </c>
      <c r="C22584" s="53">
        <f t="shared" si="733"/>
        <v>2020</v>
      </c>
      <c r="D22584" s="43" t="s">
        <v>121</v>
      </c>
      <c r="E22584" s="132">
        <v>14.272</v>
      </c>
    </row>
    <row r="22585" spans="1:5" ht="13.8" x14ac:dyDescent="0.25">
      <c r="A22585" s="47">
        <v>44068</v>
      </c>
      <c r="B22585" s="45" t="str">
        <f t="shared" si="732"/>
        <v>August</v>
      </c>
      <c r="C22585" s="53">
        <f t="shared" si="733"/>
        <v>2020</v>
      </c>
      <c r="D22585" s="43" t="s">
        <v>122</v>
      </c>
      <c r="E22585" s="132">
        <v>12.927999999999999</v>
      </c>
    </row>
    <row r="22586" spans="1:5" ht="13.8" x14ac:dyDescent="0.25">
      <c r="A22586" s="47">
        <v>44068</v>
      </c>
      <c r="B22586" s="45" t="str">
        <f t="shared" si="732"/>
        <v>August</v>
      </c>
      <c r="C22586" s="53">
        <f t="shared" si="733"/>
        <v>2020</v>
      </c>
      <c r="D22586" s="43" t="s">
        <v>123</v>
      </c>
      <c r="E22586" s="132">
        <v>12.768000000000002</v>
      </c>
    </row>
    <row r="22587" spans="1:5" ht="13.8" x14ac:dyDescent="0.25">
      <c r="A22587" s="47">
        <v>44068</v>
      </c>
      <c r="B22587" s="45" t="str">
        <f t="shared" si="732"/>
        <v>August</v>
      </c>
      <c r="C22587" s="53">
        <f t="shared" si="733"/>
        <v>2020</v>
      </c>
      <c r="D22587" s="43" t="s">
        <v>99</v>
      </c>
      <c r="E22587" s="132">
        <v>9.081999999999999</v>
      </c>
    </row>
    <row r="22588" spans="1:5" ht="13.8" x14ac:dyDescent="0.25">
      <c r="A22588" s="47">
        <v>44068</v>
      </c>
      <c r="B22588" s="45" t="str">
        <f t="shared" si="732"/>
        <v>August</v>
      </c>
      <c r="C22588" s="53">
        <f t="shared" si="733"/>
        <v>2020</v>
      </c>
      <c r="D22588" s="43" t="s">
        <v>100</v>
      </c>
      <c r="E22588" s="132">
        <v>8.843</v>
      </c>
    </row>
    <row r="22589" spans="1:5" ht="13.8" x14ac:dyDescent="0.25">
      <c r="A22589" s="47">
        <v>44068</v>
      </c>
      <c r="B22589" s="45" t="str">
        <f t="shared" si="732"/>
        <v>August</v>
      </c>
      <c r="C22589" s="53">
        <f t="shared" si="733"/>
        <v>2020</v>
      </c>
      <c r="D22589" s="43" t="s">
        <v>101</v>
      </c>
      <c r="E22589" s="132">
        <v>8.4606000000000012</v>
      </c>
    </row>
    <row r="22590" spans="1:5" ht="13.8" x14ac:dyDescent="0.25">
      <c r="A22590" s="47">
        <v>44068</v>
      </c>
      <c r="B22590" s="45" t="str">
        <f t="shared" si="732"/>
        <v>August</v>
      </c>
      <c r="C22590" s="53">
        <f t="shared" si="733"/>
        <v>2020</v>
      </c>
      <c r="D22590" s="43" t="s">
        <v>124</v>
      </c>
      <c r="E22590" s="132">
        <v>8.3888999999999996</v>
      </c>
    </row>
    <row r="22591" spans="1:5" ht="13.8" x14ac:dyDescent="0.25">
      <c r="A22591" s="47">
        <v>44068</v>
      </c>
      <c r="B22591" s="45" t="str">
        <f t="shared" si="732"/>
        <v>August</v>
      </c>
      <c r="C22591" s="53">
        <f t="shared" si="733"/>
        <v>2020</v>
      </c>
      <c r="D22591" s="43" t="s">
        <v>125</v>
      </c>
      <c r="E22591" s="132">
        <v>7.5045999999999999</v>
      </c>
    </row>
    <row r="22592" spans="1:5" ht="13.8" x14ac:dyDescent="0.25">
      <c r="A22592" s="47">
        <v>44068</v>
      </c>
      <c r="B22592" s="45" t="str">
        <f t="shared" si="732"/>
        <v>August</v>
      </c>
      <c r="C22592" s="53">
        <f t="shared" si="733"/>
        <v>2020</v>
      </c>
      <c r="D22592" s="43" t="s">
        <v>126</v>
      </c>
      <c r="E22592" s="132">
        <v>7.8936000000000002</v>
      </c>
    </row>
    <row r="22593" spans="1:5" ht="13.8" x14ac:dyDescent="0.25">
      <c r="A22593" s="47">
        <v>44068</v>
      </c>
      <c r="B22593" s="45" t="str">
        <f t="shared" si="732"/>
        <v>August</v>
      </c>
      <c r="C22593" s="53">
        <f t="shared" si="733"/>
        <v>2020</v>
      </c>
      <c r="D22593" s="43" t="s">
        <v>127</v>
      </c>
      <c r="E22593" s="132">
        <v>7.7163000000000004</v>
      </c>
    </row>
    <row r="22594" spans="1:5" ht="13.8" x14ac:dyDescent="0.25">
      <c r="A22594" s="47">
        <v>44068</v>
      </c>
      <c r="B22594" s="45" t="str">
        <f t="shared" si="732"/>
        <v>August</v>
      </c>
      <c r="C22594" s="53">
        <f t="shared" si="733"/>
        <v>2020</v>
      </c>
      <c r="D22594" s="43" t="s">
        <v>105</v>
      </c>
      <c r="E22594" s="132">
        <v>5.9033000000000007</v>
      </c>
    </row>
    <row r="22595" spans="1:5" ht="13.8" x14ac:dyDescent="0.25">
      <c r="A22595" s="47">
        <v>44068</v>
      </c>
      <c r="B22595" s="45" t="str">
        <f t="shared" si="732"/>
        <v>August</v>
      </c>
      <c r="C22595" s="53">
        <f t="shared" si="733"/>
        <v>2020</v>
      </c>
      <c r="D22595" s="43" t="s">
        <v>128</v>
      </c>
      <c r="E22595" s="132">
        <v>7.7631000000000006</v>
      </c>
    </row>
    <row r="22596" spans="1:5" ht="13.8" x14ac:dyDescent="0.25">
      <c r="A22596" s="47">
        <v>44075</v>
      </c>
      <c r="B22596" s="45" t="str">
        <f t="shared" si="732"/>
        <v>September</v>
      </c>
      <c r="C22596" s="53">
        <f t="shared" si="733"/>
        <v>2020</v>
      </c>
      <c r="D22596" s="43" t="s">
        <v>131</v>
      </c>
      <c r="E22596" s="132">
        <v>26.926500000000001</v>
      </c>
    </row>
    <row r="22597" spans="1:5" ht="13.8" x14ac:dyDescent="0.25">
      <c r="A22597" s="47">
        <v>44075</v>
      </c>
      <c r="B22597" s="45" t="str">
        <f t="shared" si="732"/>
        <v>September</v>
      </c>
      <c r="C22597" s="53">
        <f t="shared" si="733"/>
        <v>2020</v>
      </c>
      <c r="D22597" s="43" t="s">
        <v>115</v>
      </c>
      <c r="E22597" s="132">
        <v>21.9</v>
      </c>
    </row>
    <row r="22598" spans="1:5" ht="13.8" x14ac:dyDescent="0.25">
      <c r="A22598" s="47">
        <v>44075</v>
      </c>
      <c r="B22598" s="45" t="str">
        <f t="shared" si="732"/>
        <v>September</v>
      </c>
      <c r="C22598" s="53">
        <f t="shared" si="733"/>
        <v>2020</v>
      </c>
      <c r="D22598" s="43" t="s">
        <v>95</v>
      </c>
      <c r="E22598" s="132">
        <v>19.418000000000003</v>
      </c>
    </row>
    <row r="22599" spans="1:5" ht="13.8" x14ac:dyDescent="0.25">
      <c r="A22599" s="47">
        <v>44075</v>
      </c>
      <c r="B22599" s="45" t="str">
        <f t="shared" si="732"/>
        <v>September</v>
      </c>
      <c r="C22599" s="53">
        <f t="shared" si="733"/>
        <v>2020</v>
      </c>
      <c r="D22599" s="43" t="s">
        <v>96</v>
      </c>
      <c r="E22599" s="132">
        <v>18.542000000000002</v>
      </c>
    </row>
    <row r="22600" spans="1:5" ht="13.8" x14ac:dyDescent="0.25">
      <c r="A22600" s="47">
        <v>44075</v>
      </c>
      <c r="B22600" s="45" t="str">
        <f t="shared" si="732"/>
        <v>September</v>
      </c>
      <c r="C22600" s="53">
        <f t="shared" si="733"/>
        <v>2020</v>
      </c>
      <c r="D22600" s="43" t="s">
        <v>97</v>
      </c>
      <c r="E22600" s="132">
        <v>17.666</v>
      </c>
    </row>
    <row r="22601" spans="1:5" ht="13.8" x14ac:dyDescent="0.25">
      <c r="A22601" s="47">
        <v>44075</v>
      </c>
      <c r="B22601" s="45" t="str">
        <f t="shared" si="732"/>
        <v>September</v>
      </c>
      <c r="C22601" s="53">
        <f t="shared" si="733"/>
        <v>2020</v>
      </c>
      <c r="D22601" s="43" t="s">
        <v>98</v>
      </c>
      <c r="E22601" s="132">
        <v>13.87</v>
      </c>
    </row>
    <row r="22602" spans="1:5" ht="15.6" x14ac:dyDescent="0.3">
      <c r="A22602" s="47">
        <v>44075</v>
      </c>
      <c r="B22602" s="45" t="str">
        <f t="shared" si="732"/>
        <v>September</v>
      </c>
      <c r="C22602" s="53">
        <f t="shared" si="733"/>
        <v>2020</v>
      </c>
      <c r="D22602" s="130" t="s">
        <v>136</v>
      </c>
    </row>
    <row r="22603" spans="1:5" ht="13.8" x14ac:dyDescent="0.25">
      <c r="A22603" s="47">
        <v>44075</v>
      </c>
      <c r="B22603" s="45" t="str">
        <f t="shared" si="732"/>
        <v>September</v>
      </c>
      <c r="C22603" s="53">
        <f t="shared" si="733"/>
        <v>2020</v>
      </c>
      <c r="D22603" s="43" t="s">
        <v>118</v>
      </c>
    </row>
    <row r="22604" spans="1:5" ht="13.8" x14ac:dyDescent="0.25">
      <c r="A22604" s="47">
        <v>44075</v>
      </c>
      <c r="B22604" s="45" t="str">
        <f t="shared" si="732"/>
        <v>September</v>
      </c>
      <c r="C22604" s="53">
        <f t="shared" si="733"/>
        <v>2020</v>
      </c>
      <c r="D22604" s="43" t="s">
        <v>102</v>
      </c>
    </row>
    <row r="22605" spans="1:5" ht="13.8" x14ac:dyDescent="0.25">
      <c r="A22605" s="47">
        <v>44075</v>
      </c>
      <c r="B22605" s="45" t="str">
        <f t="shared" si="732"/>
        <v>September</v>
      </c>
      <c r="C22605" s="53">
        <f t="shared" si="733"/>
        <v>2020</v>
      </c>
      <c r="D22605" s="43" t="s">
        <v>119</v>
      </c>
    </row>
    <row r="22606" spans="1:5" ht="13.8" x14ac:dyDescent="0.25">
      <c r="A22606" s="47">
        <v>44075</v>
      </c>
      <c r="B22606" s="45" t="str">
        <f t="shared" si="732"/>
        <v>September</v>
      </c>
      <c r="C22606" s="53">
        <f t="shared" si="733"/>
        <v>2020</v>
      </c>
      <c r="D22606" s="43" t="s">
        <v>120</v>
      </c>
    </row>
    <row r="22607" spans="1:5" ht="13.8" x14ac:dyDescent="0.25">
      <c r="A22607" s="47">
        <v>44075</v>
      </c>
      <c r="B22607" s="45" t="str">
        <f t="shared" si="732"/>
        <v>September</v>
      </c>
      <c r="C22607" s="53">
        <f t="shared" si="733"/>
        <v>2020</v>
      </c>
      <c r="D22607" s="43" t="s">
        <v>103</v>
      </c>
    </row>
    <row r="22608" spans="1:5" ht="13.8" x14ac:dyDescent="0.25">
      <c r="A22608" s="47">
        <v>44075</v>
      </c>
      <c r="B22608" s="45" t="str">
        <f t="shared" si="732"/>
        <v>September</v>
      </c>
      <c r="C22608" s="53">
        <f t="shared" si="733"/>
        <v>2020</v>
      </c>
      <c r="D22608" s="43" t="s">
        <v>116</v>
      </c>
      <c r="E22608" s="132">
        <v>10.214400000000001</v>
      </c>
    </row>
    <row r="22609" spans="1:5" ht="13.8" x14ac:dyDescent="0.25">
      <c r="A22609" s="47">
        <v>44075</v>
      </c>
      <c r="B22609" s="45" t="str">
        <f t="shared" si="732"/>
        <v>September</v>
      </c>
      <c r="C22609" s="53">
        <f t="shared" si="733"/>
        <v>2020</v>
      </c>
      <c r="D22609" s="43" t="s">
        <v>104</v>
      </c>
      <c r="E22609" s="132">
        <v>14.8673</v>
      </c>
    </row>
    <row r="22610" spans="1:5" ht="13.8" x14ac:dyDescent="0.25">
      <c r="A22610" s="47">
        <v>44075</v>
      </c>
      <c r="B22610" s="45" t="str">
        <f t="shared" si="732"/>
        <v>September</v>
      </c>
      <c r="C22610" s="53">
        <f t="shared" si="733"/>
        <v>2020</v>
      </c>
      <c r="D22610" s="43" t="s">
        <v>121</v>
      </c>
      <c r="E22610" s="132">
        <v>14.138199999999999</v>
      </c>
    </row>
    <row r="22611" spans="1:5" ht="13.8" x14ac:dyDescent="0.25">
      <c r="A22611" s="47">
        <v>44075</v>
      </c>
      <c r="B22611" s="45" t="str">
        <f t="shared" si="732"/>
        <v>September</v>
      </c>
      <c r="C22611" s="53">
        <f t="shared" si="733"/>
        <v>2020</v>
      </c>
      <c r="D22611" s="43" t="s">
        <v>122</v>
      </c>
      <c r="E22611" s="132">
        <v>12.806800000000001</v>
      </c>
    </row>
    <row r="22612" spans="1:5" ht="13.8" x14ac:dyDescent="0.25">
      <c r="A22612" s="47">
        <v>44075</v>
      </c>
      <c r="B22612" s="45" t="str">
        <f t="shared" si="732"/>
        <v>September</v>
      </c>
      <c r="C22612" s="53">
        <f t="shared" si="733"/>
        <v>2020</v>
      </c>
      <c r="D22612" s="43" t="s">
        <v>123</v>
      </c>
      <c r="E22612" s="132">
        <v>12.648300000000001</v>
      </c>
    </row>
    <row r="22613" spans="1:5" ht="13.8" x14ac:dyDescent="0.25">
      <c r="A22613" s="47">
        <v>44075</v>
      </c>
      <c r="B22613" s="45" t="str">
        <f t="shared" si="732"/>
        <v>September</v>
      </c>
      <c r="C22613" s="53">
        <f t="shared" si="733"/>
        <v>2020</v>
      </c>
      <c r="D22613" s="43" t="s">
        <v>99</v>
      </c>
      <c r="E22613" s="132">
        <v>9.347999999999999</v>
      </c>
    </row>
    <row r="22614" spans="1:5" ht="13.8" x14ac:dyDescent="0.25">
      <c r="A22614" s="47">
        <v>44075</v>
      </c>
      <c r="B22614" s="45" t="str">
        <f t="shared" si="732"/>
        <v>September</v>
      </c>
      <c r="C22614" s="53">
        <f t="shared" si="733"/>
        <v>2020</v>
      </c>
      <c r="D22614" s="43" t="s">
        <v>100</v>
      </c>
      <c r="E22614" s="132">
        <v>9.1020000000000003</v>
      </c>
    </row>
    <row r="22615" spans="1:5" ht="13.8" x14ac:dyDescent="0.25">
      <c r="A22615" s="47">
        <v>44075</v>
      </c>
      <c r="B22615" s="45" t="str">
        <f t="shared" si="732"/>
        <v>September</v>
      </c>
      <c r="C22615" s="53">
        <f t="shared" si="733"/>
        <v>2020</v>
      </c>
      <c r="D22615" s="43" t="s">
        <v>101</v>
      </c>
      <c r="E22615" s="132">
        <v>8.708400000000001</v>
      </c>
    </row>
    <row r="22616" spans="1:5" ht="13.8" x14ac:dyDescent="0.25">
      <c r="A22616" s="47">
        <v>44075</v>
      </c>
      <c r="B22616" s="45" t="str">
        <f t="shared" si="732"/>
        <v>September</v>
      </c>
      <c r="C22616" s="53">
        <f t="shared" si="733"/>
        <v>2020</v>
      </c>
      <c r="D22616" s="43" t="s">
        <v>124</v>
      </c>
      <c r="E22616" s="132">
        <v>8.6345999999999989</v>
      </c>
    </row>
    <row r="22617" spans="1:5" ht="13.8" x14ac:dyDescent="0.25">
      <c r="A22617" s="47">
        <v>44075</v>
      </c>
      <c r="B22617" s="45" t="str">
        <f t="shared" si="732"/>
        <v>September</v>
      </c>
      <c r="C22617" s="53">
        <f t="shared" si="733"/>
        <v>2020</v>
      </c>
      <c r="D22617" s="43" t="s">
        <v>125</v>
      </c>
      <c r="E22617" s="132">
        <v>7.7244000000000002</v>
      </c>
    </row>
    <row r="22618" spans="1:5" ht="13.8" x14ac:dyDescent="0.25">
      <c r="A22618" s="47">
        <v>44075</v>
      </c>
      <c r="B22618" s="45" t="str">
        <f t="shared" si="732"/>
        <v>September</v>
      </c>
      <c r="C22618" s="53">
        <f t="shared" si="733"/>
        <v>2020</v>
      </c>
      <c r="D22618" s="43" t="s">
        <v>126</v>
      </c>
      <c r="E22618" s="132">
        <v>8.1029</v>
      </c>
    </row>
    <row r="22619" spans="1:5" ht="13.8" x14ac:dyDescent="0.25">
      <c r="A22619" s="47">
        <v>44075</v>
      </c>
      <c r="B22619" s="45" t="str">
        <f t="shared" si="732"/>
        <v>September</v>
      </c>
      <c r="C22619" s="53">
        <f t="shared" si="733"/>
        <v>2020</v>
      </c>
      <c r="D22619" s="43" t="s">
        <v>127</v>
      </c>
      <c r="E22619" s="132">
        <v>7.9031999999999991</v>
      </c>
    </row>
    <row r="22620" spans="1:5" ht="13.8" x14ac:dyDescent="0.25">
      <c r="A22620" s="47">
        <v>44075</v>
      </c>
      <c r="B22620" s="45" t="str">
        <f t="shared" ref="B22620:B22680" si="734">TEXT(A22620,"mmmm")</f>
        <v>September</v>
      </c>
      <c r="C22620" s="53">
        <f t="shared" ref="C22620:C22680" si="735">YEAR(A22620)</f>
        <v>2020</v>
      </c>
      <c r="D22620" s="43" t="s">
        <v>105</v>
      </c>
      <c r="E22620" s="132">
        <v>6.0762</v>
      </c>
    </row>
    <row r="22621" spans="1:5" ht="13.8" x14ac:dyDescent="0.25">
      <c r="A22621" s="47">
        <v>44075</v>
      </c>
      <c r="B22621" s="45" t="str">
        <f t="shared" si="734"/>
        <v>September</v>
      </c>
      <c r="C22621" s="53">
        <f t="shared" si="735"/>
        <v>2020</v>
      </c>
      <c r="D22621" s="43" t="s">
        <v>128</v>
      </c>
      <c r="E22621" s="132">
        <v>7.9234</v>
      </c>
    </row>
    <row r="22622" spans="1:5" ht="13.8" x14ac:dyDescent="0.25">
      <c r="A22622" s="47">
        <v>44082</v>
      </c>
      <c r="B22622" s="45" t="str">
        <f t="shared" si="734"/>
        <v>September</v>
      </c>
      <c r="C22622" s="53">
        <f t="shared" si="735"/>
        <v>2020</v>
      </c>
      <c r="D22622" s="43" t="s">
        <v>131</v>
      </c>
      <c r="E22622" s="132">
        <v>25.894833333333334</v>
      </c>
    </row>
    <row r="22623" spans="1:5" ht="13.8" x14ac:dyDescent="0.25">
      <c r="A22623" s="47">
        <v>44082</v>
      </c>
      <c r="B22623" s="45" t="str">
        <f t="shared" si="734"/>
        <v>September</v>
      </c>
      <c r="C22623" s="53">
        <f t="shared" si="735"/>
        <v>2020</v>
      </c>
      <c r="D22623" s="43" t="s">
        <v>115</v>
      </c>
      <c r="E22623" s="132">
        <v>21.45</v>
      </c>
    </row>
    <row r="22624" spans="1:5" ht="13.8" x14ac:dyDescent="0.25">
      <c r="A22624" s="47">
        <v>44082</v>
      </c>
      <c r="B22624" s="45" t="str">
        <f t="shared" si="734"/>
        <v>September</v>
      </c>
      <c r="C22624" s="53">
        <f t="shared" si="735"/>
        <v>2020</v>
      </c>
      <c r="D22624" s="43" t="s">
        <v>95</v>
      </c>
      <c r="E22624" s="132">
        <v>19.019000000000002</v>
      </c>
    </row>
    <row r="22625" spans="1:5" ht="13.8" x14ac:dyDescent="0.25">
      <c r="A22625" s="47">
        <v>44082</v>
      </c>
      <c r="B22625" s="45" t="str">
        <f t="shared" si="734"/>
        <v>September</v>
      </c>
      <c r="C22625" s="53">
        <f t="shared" si="735"/>
        <v>2020</v>
      </c>
      <c r="D22625" s="43" t="s">
        <v>96</v>
      </c>
      <c r="E22625" s="132">
        <v>18.161000000000001</v>
      </c>
    </row>
    <row r="22626" spans="1:5" ht="13.8" x14ac:dyDescent="0.25">
      <c r="A22626" s="47">
        <v>44082</v>
      </c>
      <c r="B22626" s="45" t="str">
        <f t="shared" si="734"/>
        <v>September</v>
      </c>
      <c r="C22626" s="53">
        <f t="shared" si="735"/>
        <v>2020</v>
      </c>
      <c r="D22626" s="43" t="s">
        <v>97</v>
      </c>
      <c r="E22626" s="132">
        <v>17.303000000000001</v>
      </c>
    </row>
    <row r="22627" spans="1:5" ht="13.8" x14ac:dyDescent="0.25">
      <c r="A22627" s="47">
        <v>44082</v>
      </c>
      <c r="B22627" s="45" t="str">
        <f t="shared" si="734"/>
        <v>September</v>
      </c>
      <c r="C22627" s="53">
        <f t="shared" si="735"/>
        <v>2020</v>
      </c>
      <c r="D22627" s="43" t="s">
        <v>98</v>
      </c>
      <c r="E22627" s="132">
        <v>13.585000000000001</v>
      </c>
    </row>
    <row r="22628" spans="1:5" ht="15.6" x14ac:dyDescent="0.3">
      <c r="A22628" s="47">
        <v>44082</v>
      </c>
      <c r="B22628" s="45" t="str">
        <f t="shared" si="734"/>
        <v>September</v>
      </c>
      <c r="C22628" s="53">
        <f t="shared" si="735"/>
        <v>2020</v>
      </c>
      <c r="D22628" s="130" t="s">
        <v>136</v>
      </c>
    </row>
    <row r="22629" spans="1:5" ht="13.8" x14ac:dyDescent="0.25">
      <c r="A22629" s="47">
        <v>44082</v>
      </c>
      <c r="B22629" s="45" t="str">
        <f t="shared" si="734"/>
        <v>September</v>
      </c>
      <c r="C22629" s="53">
        <f t="shared" si="735"/>
        <v>2020</v>
      </c>
      <c r="D22629" s="43" t="s">
        <v>118</v>
      </c>
    </row>
    <row r="22630" spans="1:5" ht="13.8" x14ac:dyDescent="0.25">
      <c r="A22630" s="47">
        <v>44082</v>
      </c>
      <c r="B22630" s="45" t="str">
        <f t="shared" si="734"/>
        <v>September</v>
      </c>
      <c r="C22630" s="53">
        <f t="shared" si="735"/>
        <v>2020</v>
      </c>
      <c r="D22630" s="43" t="s">
        <v>102</v>
      </c>
    </row>
    <row r="22631" spans="1:5" ht="13.8" x14ac:dyDescent="0.25">
      <c r="A22631" s="47">
        <v>44082</v>
      </c>
      <c r="B22631" s="45" t="str">
        <f t="shared" si="734"/>
        <v>September</v>
      </c>
      <c r="C22631" s="53">
        <f t="shared" si="735"/>
        <v>2020</v>
      </c>
      <c r="D22631" s="43" t="s">
        <v>119</v>
      </c>
    </row>
    <row r="22632" spans="1:5" ht="13.8" x14ac:dyDescent="0.25">
      <c r="A22632" s="47">
        <v>44082</v>
      </c>
      <c r="B22632" s="45" t="str">
        <f t="shared" si="734"/>
        <v>September</v>
      </c>
      <c r="C22632" s="53">
        <f t="shared" si="735"/>
        <v>2020</v>
      </c>
      <c r="D22632" s="43" t="s">
        <v>120</v>
      </c>
    </row>
    <row r="22633" spans="1:5" ht="13.8" x14ac:dyDescent="0.25">
      <c r="A22633" s="47">
        <v>44082</v>
      </c>
      <c r="B22633" s="45" t="str">
        <f t="shared" si="734"/>
        <v>September</v>
      </c>
      <c r="C22633" s="53">
        <f t="shared" si="735"/>
        <v>2020</v>
      </c>
      <c r="D22633" s="43" t="s">
        <v>103</v>
      </c>
    </row>
    <row r="22634" spans="1:5" ht="13.8" x14ac:dyDescent="0.25">
      <c r="A22634" s="47">
        <v>44082</v>
      </c>
      <c r="B22634" s="45" t="str">
        <f t="shared" si="734"/>
        <v>September</v>
      </c>
      <c r="C22634" s="53">
        <f t="shared" si="735"/>
        <v>2020</v>
      </c>
      <c r="D22634" s="43" t="s">
        <v>116</v>
      </c>
      <c r="E22634" s="132">
        <v>10.54025</v>
      </c>
    </row>
    <row r="22635" spans="1:5" ht="13.8" x14ac:dyDescent="0.25">
      <c r="A22635" s="47">
        <v>44082</v>
      </c>
      <c r="B22635" s="45" t="str">
        <f t="shared" si="734"/>
        <v>September</v>
      </c>
      <c r="C22635" s="53">
        <f t="shared" si="735"/>
        <v>2020</v>
      </c>
      <c r="D22635" s="43" t="s">
        <v>104</v>
      </c>
      <c r="E22635" s="132">
        <v>14.656250000000002</v>
      </c>
    </row>
    <row r="22636" spans="1:5" ht="13.8" x14ac:dyDescent="0.25">
      <c r="A22636" s="47">
        <v>44082</v>
      </c>
      <c r="B22636" s="45" t="str">
        <f t="shared" si="734"/>
        <v>September</v>
      </c>
      <c r="C22636" s="53">
        <f t="shared" si="735"/>
        <v>2020</v>
      </c>
      <c r="D22636" s="43" t="s">
        <v>121</v>
      </c>
      <c r="E22636" s="132">
        <v>13.9375</v>
      </c>
    </row>
    <row r="22637" spans="1:5" ht="13.8" x14ac:dyDescent="0.25">
      <c r="A22637" s="47">
        <v>44082</v>
      </c>
      <c r="B22637" s="45" t="str">
        <f t="shared" si="734"/>
        <v>September</v>
      </c>
      <c r="C22637" s="53">
        <f t="shared" si="735"/>
        <v>2020</v>
      </c>
      <c r="D22637" s="43" t="s">
        <v>122</v>
      </c>
      <c r="E22637" s="132">
        <v>12.625</v>
      </c>
    </row>
    <row r="22638" spans="1:5" ht="13.8" x14ac:dyDescent="0.25">
      <c r="A22638" s="47">
        <v>44082</v>
      </c>
      <c r="B22638" s="45" t="str">
        <f t="shared" si="734"/>
        <v>September</v>
      </c>
      <c r="C22638" s="53">
        <f t="shared" si="735"/>
        <v>2020</v>
      </c>
      <c r="D22638" s="43" t="s">
        <v>123</v>
      </c>
      <c r="E22638" s="132">
        <v>12.46875</v>
      </c>
    </row>
    <row r="22639" spans="1:5" ht="13.8" x14ac:dyDescent="0.25">
      <c r="A22639" s="47">
        <v>44082</v>
      </c>
      <c r="B22639" s="45" t="str">
        <f t="shared" si="734"/>
        <v>September</v>
      </c>
      <c r="C22639" s="53">
        <f t="shared" si="735"/>
        <v>2020</v>
      </c>
      <c r="D22639" s="43" t="s">
        <v>99</v>
      </c>
      <c r="E22639" s="132">
        <v>9.69</v>
      </c>
    </row>
    <row r="22640" spans="1:5" ht="13.8" x14ac:dyDescent="0.25">
      <c r="A22640" s="47">
        <v>44082</v>
      </c>
      <c r="B22640" s="45" t="str">
        <f t="shared" si="734"/>
        <v>September</v>
      </c>
      <c r="C22640" s="53">
        <f t="shared" si="735"/>
        <v>2020</v>
      </c>
      <c r="D22640" s="43" t="s">
        <v>100</v>
      </c>
      <c r="E22640" s="132">
        <v>9.4350000000000005</v>
      </c>
    </row>
    <row r="22641" spans="1:5" ht="13.8" x14ac:dyDescent="0.25">
      <c r="A22641" s="47">
        <v>44082</v>
      </c>
      <c r="B22641" s="45" t="str">
        <f t="shared" si="734"/>
        <v>September</v>
      </c>
      <c r="C22641" s="53">
        <f t="shared" si="735"/>
        <v>2020</v>
      </c>
      <c r="D22641" s="43" t="s">
        <v>101</v>
      </c>
      <c r="E22641" s="132">
        <v>9.027000000000001</v>
      </c>
    </row>
    <row r="22642" spans="1:5" ht="13.8" x14ac:dyDescent="0.25">
      <c r="A22642" s="47">
        <v>44082</v>
      </c>
      <c r="B22642" s="45" t="str">
        <f t="shared" si="734"/>
        <v>September</v>
      </c>
      <c r="C22642" s="53">
        <f t="shared" si="735"/>
        <v>2020</v>
      </c>
      <c r="D22642" s="43" t="s">
        <v>124</v>
      </c>
      <c r="E22642" s="132">
        <v>8.9504999999999999</v>
      </c>
    </row>
    <row r="22643" spans="1:5" ht="13.8" x14ac:dyDescent="0.25">
      <c r="A22643" s="47">
        <v>44082</v>
      </c>
      <c r="B22643" s="45" t="str">
        <f t="shared" si="734"/>
        <v>September</v>
      </c>
      <c r="C22643" s="53">
        <f t="shared" si="735"/>
        <v>2020</v>
      </c>
      <c r="D22643" s="43" t="s">
        <v>125</v>
      </c>
      <c r="E22643" s="132">
        <v>8.0069999999999997</v>
      </c>
    </row>
    <row r="22644" spans="1:5" ht="13.8" x14ac:dyDescent="0.25">
      <c r="A22644" s="47">
        <v>44082</v>
      </c>
      <c r="B22644" s="45" t="str">
        <f t="shared" si="734"/>
        <v>September</v>
      </c>
      <c r="C22644" s="53">
        <f t="shared" si="735"/>
        <v>2020</v>
      </c>
      <c r="D22644" s="43" t="s">
        <v>126</v>
      </c>
      <c r="E22644" s="132">
        <v>8.3719999999999999</v>
      </c>
    </row>
    <row r="22645" spans="1:5" ht="13.8" x14ac:dyDescent="0.25">
      <c r="A22645" s="47">
        <v>44082</v>
      </c>
      <c r="B22645" s="45" t="str">
        <f t="shared" si="734"/>
        <v>September</v>
      </c>
      <c r="C22645" s="53">
        <f t="shared" si="735"/>
        <v>2020</v>
      </c>
      <c r="D22645" s="43" t="s">
        <v>127</v>
      </c>
      <c r="E22645" s="132">
        <v>8.1434999999999995</v>
      </c>
    </row>
    <row r="22646" spans="1:5" ht="13.8" x14ac:dyDescent="0.25">
      <c r="A22646" s="47">
        <v>44082</v>
      </c>
      <c r="B22646" s="45" t="str">
        <f t="shared" si="734"/>
        <v>September</v>
      </c>
      <c r="C22646" s="53">
        <f t="shared" si="735"/>
        <v>2020</v>
      </c>
      <c r="D22646" s="43" t="s">
        <v>105</v>
      </c>
      <c r="E22646" s="132">
        <v>6.2985000000000007</v>
      </c>
    </row>
    <row r="22647" spans="1:5" ht="13.8" x14ac:dyDescent="0.25">
      <c r="A22647" s="47">
        <v>44082</v>
      </c>
      <c r="B22647" s="45" t="str">
        <f t="shared" si="734"/>
        <v>September</v>
      </c>
      <c r="C22647" s="53">
        <f t="shared" si="735"/>
        <v>2020</v>
      </c>
      <c r="D22647" s="43" t="s">
        <v>128</v>
      </c>
      <c r="E22647" s="132">
        <v>8.1295000000000002</v>
      </c>
    </row>
    <row r="22648" spans="1:5" ht="13.8" x14ac:dyDescent="0.25">
      <c r="A22648" s="47">
        <v>44089</v>
      </c>
      <c r="B22648" s="45" t="str">
        <f t="shared" si="734"/>
        <v>September</v>
      </c>
      <c r="C22648" s="53">
        <f t="shared" si="735"/>
        <v>2020</v>
      </c>
      <c r="D22648" s="43" t="s">
        <v>131</v>
      </c>
      <c r="E22648" s="132">
        <v>26.668583333333334</v>
      </c>
    </row>
    <row r="22649" spans="1:5" ht="13.8" x14ac:dyDescent="0.25">
      <c r="A22649" s="47">
        <v>44089</v>
      </c>
      <c r="B22649" s="45" t="str">
        <f t="shared" si="734"/>
        <v>September</v>
      </c>
      <c r="C22649" s="53">
        <f t="shared" si="735"/>
        <v>2020</v>
      </c>
      <c r="D22649" s="43" t="s">
        <v>115</v>
      </c>
      <c r="E22649" s="132">
        <v>23.25</v>
      </c>
    </row>
    <row r="22650" spans="1:5" ht="13.8" x14ac:dyDescent="0.25">
      <c r="A22650" s="47">
        <v>44089</v>
      </c>
      <c r="B22650" s="45" t="str">
        <f t="shared" si="734"/>
        <v>September</v>
      </c>
      <c r="C22650" s="53">
        <f t="shared" si="735"/>
        <v>2020</v>
      </c>
      <c r="D22650" s="43" t="s">
        <v>95</v>
      </c>
      <c r="E22650" s="132">
        <v>20.614999999999998</v>
      </c>
    </row>
    <row r="22651" spans="1:5" ht="13.8" x14ac:dyDescent="0.25">
      <c r="A22651" s="47">
        <v>44089</v>
      </c>
      <c r="B22651" s="45" t="str">
        <f t="shared" si="734"/>
        <v>September</v>
      </c>
      <c r="C22651" s="53">
        <f t="shared" si="735"/>
        <v>2020</v>
      </c>
      <c r="D22651" s="43" t="s">
        <v>96</v>
      </c>
      <c r="E22651" s="132">
        <v>19.684999999999999</v>
      </c>
    </row>
    <row r="22652" spans="1:5" ht="13.8" x14ac:dyDescent="0.25">
      <c r="A22652" s="47">
        <v>44089</v>
      </c>
      <c r="B22652" s="45" t="str">
        <f t="shared" si="734"/>
        <v>September</v>
      </c>
      <c r="C22652" s="53">
        <f t="shared" si="735"/>
        <v>2020</v>
      </c>
      <c r="D22652" s="43" t="s">
        <v>97</v>
      </c>
      <c r="E22652" s="132">
        <v>18.754999999999999</v>
      </c>
    </row>
    <row r="22653" spans="1:5" ht="13.8" x14ac:dyDescent="0.25">
      <c r="A22653" s="47">
        <v>44089</v>
      </c>
      <c r="B22653" s="45" t="str">
        <f t="shared" si="734"/>
        <v>September</v>
      </c>
      <c r="C22653" s="53">
        <f t="shared" si="735"/>
        <v>2020</v>
      </c>
      <c r="D22653" s="43" t="s">
        <v>98</v>
      </c>
      <c r="E22653" s="132">
        <v>14.725</v>
      </c>
    </row>
    <row r="22654" spans="1:5" ht="15.6" x14ac:dyDescent="0.3">
      <c r="A22654" s="47">
        <v>44089</v>
      </c>
      <c r="B22654" s="45" t="str">
        <f t="shared" si="734"/>
        <v>September</v>
      </c>
      <c r="C22654" s="53">
        <f t="shared" si="735"/>
        <v>2020</v>
      </c>
      <c r="D22654" s="130" t="s">
        <v>136</v>
      </c>
    </row>
    <row r="22655" spans="1:5" ht="13.8" x14ac:dyDescent="0.25">
      <c r="A22655" s="47">
        <v>44089</v>
      </c>
      <c r="B22655" s="45" t="str">
        <f t="shared" si="734"/>
        <v>September</v>
      </c>
      <c r="C22655" s="53">
        <f t="shared" si="735"/>
        <v>2020</v>
      </c>
      <c r="D22655" s="43" t="s">
        <v>118</v>
      </c>
    </row>
    <row r="22656" spans="1:5" ht="13.8" x14ac:dyDescent="0.25">
      <c r="A22656" s="47">
        <v>44089</v>
      </c>
      <c r="B22656" s="45" t="str">
        <f t="shared" si="734"/>
        <v>September</v>
      </c>
      <c r="C22656" s="53">
        <f t="shared" si="735"/>
        <v>2020</v>
      </c>
      <c r="D22656" s="43" t="s">
        <v>102</v>
      </c>
    </row>
    <row r="22657" spans="1:5" ht="13.8" x14ac:dyDescent="0.25">
      <c r="A22657" s="47">
        <v>44089</v>
      </c>
      <c r="B22657" s="45" t="str">
        <f t="shared" si="734"/>
        <v>September</v>
      </c>
      <c r="C22657" s="53">
        <f t="shared" si="735"/>
        <v>2020</v>
      </c>
      <c r="D22657" s="43" t="s">
        <v>119</v>
      </c>
    </row>
    <row r="22658" spans="1:5" ht="13.8" x14ac:dyDescent="0.25">
      <c r="A22658" s="47">
        <v>44089</v>
      </c>
      <c r="B22658" s="45" t="str">
        <f t="shared" si="734"/>
        <v>September</v>
      </c>
      <c r="C22658" s="53">
        <f t="shared" si="735"/>
        <v>2020</v>
      </c>
      <c r="D22658" s="43" t="s">
        <v>120</v>
      </c>
    </row>
    <row r="22659" spans="1:5" ht="13.8" x14ac:dyDescent="0.25">
      <c r="A22659" s="47">
        <v>44089</v>
      </c>
      <c r="B22659" s="45" t="str">
        <f t="shared" si="734"/>
        <v>September</v>
      </c>
      <c r="C22659" s="53">
        <f t="shared" si="735"/>
        <v>2020</v>
      </c>
      <c r="D22659" s="43" t="s">
        <v>103</v>
      </c>
    </row>
    <row r="22660" spans="1:5" ht="13.8" x14ac:dyDescent="0.25">
      <c r="A22660" s="47">
        <v>44089</v>
      </c>
      <c r="B22660" s="45" t="str">
        <f t="shared" si="734"/>
        <v>September</v>
      </c>
      <c r="C22660" s="53">
        <f t="shared" si="735"/>
        <v>2020</v>
      </c>
      <c r="D22660" s="43" t="s">
        <v>116</v>
      </c>
      <c r="E22660" s="132">
        <v>11.571000000000002</v>
      </c>
    </row>
    <row r="22661" spans="1:5" ht="13.8" x14ac:dyDescent="0.25">
      <c r="A22661" s="47">
        <v>44089</v>
      </c>
      <c r="B22661" s="45" t="str">
        <f t="shared" si="734"/>
        <v>September</v>
      </c>
      <c r="C22661" s="53">
        <f t="shared" si="735"/>
        <v>2020</v>
      </c>
      <c r="D22661" s="43" t="s">
        <v>104</v>
      </c>
      <c r="E22661" s="132">
        <v>18.0565</v>
      </c>
    </row>
    <row r="22662" spans="1:5" ht="13.8" x14ac:dyDescent="0.25">
      <c r="A22662" s="47">
        <v>44089</v>
      </c>
      <c r="B22662" s="45" t="str">
        <f t="shared" si="734"/>
        <v>September</v>
      </c>
      <c r="C22662" s="53">
        <f t="shared" si="735"/>
        <v>2020</v>
      </c>
      <c r="D22662" s="43" t="s">
        <v>121</v>
      </c>
      <c r="E22662" s="132">
        <v>17.170999999999999</v>
      </c>
    </row>
    <row r="22663" spans="1:5" ht="13.8" x14ac:dyDescent="0.25">
      <c r="A22663" s="47">
        <v>44089</v>
      </c>
      <c r="B22663" s="45" t="str">
        <f t="shared" si="734"/>
        <v>September</v>
      </c>
      <c r="C22663" s="53">
        <f t="shared" si="735"/>
        <v>2020</v>
      </c>
      <c r="D22663" s="43" t="s">
        <v>122</v>
      </c>
      <c r="E22663" s="132">
        <v>15.554</v>
      </c>
    </row>
    <row r="22664" spans="1:5" ht="13.8" x14ac:dyDescent="0.25">
      <c r="A22664" s="47">
        <v>44089</v>
      </c>
      <c r="B22664" s="45" t="str">
        <f t="shared" si="734"/>
        <v>September</v>
      </c>
      <c r="C22664" s="53">
        <f t="shared" si="735"/>
        <v>2020</v>
      </c>
      <c r="D22664" s="43" t="s">
        <v>123</v>
      </c>
      <c r="E22664" s="132">
        <v>15.361500000000001</v>
      </c>
    </row>
    <row r="22665" spans="1:5" ht="13.8" x14ac:dyDescent="0.25">
      <c r="A22665" s="47">
        <v>44089</v>
      </c>
      <c r="B22665" s="45" t="str">
        <f t="shared" si="734"/>
        <v>September</v>
      </c>
      <c r="C22665" s="53">
        <f t="shared" si="735"/>
        <v>2020</v>
      </c>
      <c r="D22665" s="43" t="s">
        <v>99</v>
      </c>
      <c r="E22665" s="132">
        <v>11.178333333333333</v>
      </c>
    </row>
    <row r="22666" spans="1:5" ht="13.8" x14ac:dyDescent="0.25">
      <c r="A22666" s="47">
        <v>44089</v>
      </c>
      <c r="B22666" s="45" t="str">
        <f t="shared" si="734"/>
        <v>September</v>
      </c>
      <c r="C22666" s="53">
        <f t="shared" si="735"/>
        <v>2020</v>
      </c>
      <c r="D22666" s="43" t="s">
        <v>100</v>
      </c>
      <c r="E22666" s="132">
        <v>10.884166666666667</v>
      </c>
    </row>
    <row r="22667" spans="1:5" ht="13.8" x14ac:dyDescent="0.25">
      <c r="A22667" s="47">
        <v>44089</v>
      </c>
      <c r="B22667" s="45" t="str">
        <f t="shared" si="734"/>
        <v>September</v>
      </c>
      <c r="C22667" s="53">
        <f t="shared" si="735"/>
        <v>2020</v>
      </c>
      <c r="D22667" s="43" t="s">
        <v>101</v>
      </c>
      <c r="E22667" s="132">
        <v>10.413500000000001</v>
      </c>
    </row>
    <row r="22668" spans="1:5" ht="13.8" x14ac:dyDescent="0.25">
      <c r="A22668" s="47">
        <v>44089</v>
      </c>
      <c r="B22668" s="45" t="str">
        <f t="shared" si="734"/>
        <v>September</v>
      </c>
      <c r="C22668" s="53">
        <f t="shared" si="735"/>
        <v>2020</v>
      </c>
      <c r="D22668" s="43" t="s">
        <v>124</v>
      </c>
      <c r="E22668" s="132">
        <v>10.32525</v>
      </c>
    </row>
    <row r="22669" spans="1:5" ht="13.8" x14ac:dyDescent="0.25">
      <c r="A22669" s="47">
        <v>44089</v>
      </c>
      <c r="B22669" s="45" t="str">
        <f t="shared" si="734"/>
        <v>September</v>
      </c>
      <c r="C22669" s="53">
        <f t="shared" si="735"/>
        <v>2020</v>
      </c>
      <c r="D22669" s="43" t="s">
        <v>125</v>
      </c>
      <c r="E22669" s="132">
        <v>9.2368333333333332</v>
      </c>
    </row>
    <row r="22670" spans="1:5" ht="13.8" x14ac:dyDescent="0.25">
      <c r="A22670" s="47">
        <v>44089</v>
      </c>
      <c r="B22670" s="45" t="str">
        <f t="shared" si="734"/>
        <v>September</v>
      </c>
      <c r="C22670" s="53">
        <f t="shared" si="735"/>
        <v>2020</v>
      </c>
      <c r="D22670" s="43" t="s">
        <v>126</v>
      </c>
      <c r="E22670" s="132">
        <v>9.5430833333333354</v>
      </c>
    </row>
    <row r="22671" spans="1:5" ht="13.8" x14ac:dyDescent="0.25">
      <c r="A22671" s="47">
        <v>44089</v>
      </c>
      <c r="B22671" s="45" t="str">
        <f t="shared" si="734"/>
        <v>September</v>
      </c>
      <c r="C22671" s="53">
        <f t="shared" si="735"/>
        <v>2020</v>
      </c>
      <c r="D22671" s="43" t="s">
        <v>127</v>
      </c>
      <c r="E22671" s="132">
        <v>9.1892500000000013</v>
      </c>
    </row>
    <row r="22672" spans="1:5" ht="13.8" x14ac:dyDescent="0.25">
      <c r="A22672" s="47">
        <v>44089</v>
      </c>
      <c r="B22672" s="45" t="str">
        <f t="shared" si="734"/>
        <v>September</v>
      </c>
      <c r="C22672" s="53">
        <f t="shared" si="735"/>
        <v>2020</v>
      </c>
      <c r="D22672" s="43" t="s">
        <v>105</v>
      </c>
      <c r="E22672" s="132">
        <v>7.2659166666666684</v>
      </c>
    </row>
    <row r="22673" spans="1:5" ht="13.8" x14ac:dyDescent="0.25">
      <c r="A22673" s="47">
        <v>44089</v>
      </c>
      <c r="B22673" s="45" t="str">
        <f t="shared" si="734"/>
        <v>September</v>
      </c>
      <c r="C22673" s="53">
        <f t="shared" si="735"/>
        <v>2020</v>
      </c>
      <c r="D22673" s="43" t="s">
        <v>128</v>
      </c>
      <c r="E22673" s="132">
        <v>9.0264166666666679</v>
      </c>
    </row>
    <row r="22674" spans="1:5" ht="13.8" x14ac:dyDescent="0.25">
      <c r="A22674" s="47">
        <v>44096</v>
      </c>
      <c r="B22674" s="45" t="str">
        <f t="shared" si="734"/>
        <v>September</v>
      </c>
      <c r="C22674" s="53">
        <f t="shared" si="735"/>
        <v>2020</v>
      </c>
      <c r="D22674" s="43" t="s">
        <v>131</v>
      </c>
      <c r="E22674" s="132">
        <v>30.95</v>
      </c>
    </row>
    <row r="22675" spans="1:5" ht="13.8" x14ac:dyDescent="0.25">
      <c r="A22675" s="47">
        <v>44096</v>
      </c>
      <c r="B22675" s="45" t="str">
        <f t="shared" si="734"/>
        <v>September</v>
      </c>
      <c r="C22675" s="53">
        <f t="shared" si="735"/>
        <v>2020</v>
      </c>
      <c r="D22675" s="43" t="s">
        <v>115</v>
      </c>
      <c r="E22675" s="132">
        <v>27.1</v>
      </c>
    </row>
    <row r="22676" spans="1:5" ht="13.8" x14ac:dyDescent="0.25">
      <c r="A22676" s="47">
        <v>44096</v>
      </c>
      <c r="B22676" s="45" t="str">
        <f t="shared" si="734"/>
        <v>September</v>
      </c>
      <c r="C22676" s="53">
        <f t="shared" si="735"/>
        <v>2020</v>
      </c>
      <c r="D22676" s="43" t="s">
        <v>95</v>
      </c>
      <c r="E22676" s="132">
        <v>24.028666666666666</v>
      </c>
    </row>
    <row r="22677" spans="1:5" ht="13.8" x14ac:dyDescent="0.25">
      <c r="A22677" s="47">
        <v>44096</v>
      </c>
      <c r="B22677" s="45" t="str">
        <f t="shared" si="734"/>
        <v>September</v>
      </c>
      <c r="C22677" s="53">
        <f t="shared" si="735"/>
        <v>2020</v>
      </c>
      <c r="D22677" s="43" t="s">
        <v>96</v>
      </c>
      <c r="E22677" s="132">
        <v>22.944666666666667</v>
      </c>
    </row>
    <row r="22678" spans="1:5" ht="13.8" x14ac:dyDescent="0.25">
      <c r="A22678" s="47">
        <v>44096</v>
      </c>
      <c r="B22678" s="45" t="str">
        <f t="shared" si="734"/>
        <v>September</v>
      </c>
      <c r="C22678" s="53">
        <f t="shared" si="735"/>
        <v>2020</v>
      </c>
      <c r="D22678" s="43" t="s">
        <v>97</v>
      </c>
      <c r="E22678" s="132">
        <v>21.860666666666667</v>
      </c>
    </row>
    <row r="22679" spans="1:5" ht="13.8" x14ac:dyDescent="0.25">
      <c r="A22679" s="47">
        <v>44096</v>
      </c>
      <c r="B22679" s="45" t="str">
        <f t="shared" si="734"/>
        <v>September</v>
      </c>
      <c r="C22679" s="53">
        <f t="shared" si="735"/>
        <v>2020</v>
      </c>
      <c r="D22679" s="43" t="s">
        <v>98</v>
      </c>
      <c r="E22679" s="132">
        <v>17.163333333333334</v>
      </c>
    </row>
    <row r="22680" spans="1:5" ht="15.6" x14ac:dyDescent="0.3">
      <c r="A22680" s="47">
        <v>44096</v>
      </c>
      <c r="B22680" s="45" t="str">
        <f t="shared" si="734"/>
        <v>September</v>
      </c>
      <c r="C22680" s="53">
        <f t="shared" si="735"/>
        <v>2020</v>
      </c>
      <c r="D22680" s="130" t="s">
        <v>136</v>
      </c>
    </row>
    <row r="22681" spans="1:5" ht="13.8" x14ac:dyDescent="0.25">
      <c r="A22681" s="47">
        <v>44096</v>
      </c>
      <c r="B22681" s="45" t="str">
        <f t="shared" ref="B22681:B22742" si="736">TEXT(A22681,"mmmm")</f>
        <v>September</v>
      </c>
      <c r="C22681" s="53">
        <f t="shared" ref="C22681:C22742" si="737">YEAR(A22681)</f>
        <v>2020</v>
      </c>
      <c r="D22681" s="43" t="s">
        <v>118</v>
      </c>
    </row>
    <row r="22682" spans="1:5" ht="13.8" x14ac:dyDescent="0.25">
      <c r="A22682" s="47">
        <v>44096</v>
      </c>
      <c r="B22682" s="45" t="str">
        <f t="shared" si="736"/>
        <v>September</v>
      </c>
      <c r="C22682" s="53">
        <f t="shared" si="737"/>
        <v>2020</v>
      </c>
      <c r="D22682" s="43" t="s">
        <v>102</v>
      </c>
    </row>
    <row r="22683" spans="1:5" ht="13.8" x14ac:dyDescent="0.25">
      <c r="A22683" s="47">
        <v>44096</v>
      </c>
      <c r="B22683" s="45" t="str">
        <f t="shared" si="736"/>
        <v>September</v>
      </c>
      <c r="C22683" s="53">
        <f t="shared" si="737"/>
        <v>2020</v>
      </c>
      <c r="D22683" s="43" t="s">
        <v>119</v>
      </c>
    </row>
    <row r="22684" spans="1:5" ht="13.8" x14ac:dyDescent="0.25">
      <c r="A22684" s="47">
        <v>44096</v>
      </c>
      <c r="B22684" s="45" t="str">
        <f t="shared" si="736"/>
        <v>September</v>
      </c>
      <c r="C22684" s="53">
        <f t="shared" si="737"/>
        <v>2020</v>
      </c>
      <c r="D22684" s="43" t="s">
        <v>120</v>
      </c>
    </row>
    <row r="22685" spans="1:5" ht="13.8" x14ac:dyDescent="0.25">
      <c r="A22685" s="47">
        <v>44096</v>
      </c>
      <c r="B22685" s="45" t="str">
        <f t="shared" si="736"/>
        <v>September</v>
      </c>
      <c r="C22685" s="53">
        <f t="shared" si="737"/>
        <v>2020</v>
      </c>
      <c r="D22685" s="43" t="s">
        <v>103</v>
      </c>
    </row>
    <row r="22686" spans="1:5" ht="13.8" x14ac:dyDescent="0.25">
      <c r="A22686" s="47">
        <v>44096</v>
      </c>
      <c r="B22686" s="45" t="str">
        <f t="shared" si="736"/>
        <v>September</v>
      </c>
      <c r="C22686" s="53">
        <f t="shared" si="737"/>
        <v>2020</v>
      </c>
      <c r="D22686" s="43" t="s">
        <v>116</v>
      </c>
      <c r="E22686" s="132">
        <v>14.097999999999999</v>
      </c>
    </row>
    <row r="22687" spans="1:5" ht="13.8" x14ac:dyDescent="0.25">
      <c r="A22687" s="47">
        <v>44096</v>
      </c>
      <c r="B22687" s="45" t="str">
        <f t="shared" si="736"/>
        <v>September</v>
      </c>
      <c r="C22687" s="53">
        <f t="shared" si="737"/>
        <v>2020</v>
      </c>
      <c r="D22687" s="43" t="s">
        <v>104</v>
      </c>
      <c r="E22687" s="132">
        <v>19.385333333333332</v>
      </c>
    </row>
    <row r="22688" spans="1:5" ht="13.8" x14ac:dyDescent="0.25">
      <c r="A22688" s="47">
        <v>44096</v>
      </c>
      <c r="B22688" s="45" t="str">
        <f t="shared" si="736"/>
        <v>September</v>
      </c>
      <c r="C22688" s="53">
        <f t="shared" si="737"/>
        <v>2020</v>
      </c>
      <c r="D22688" s="43" t="s">
        <v>121</v>
      </c>
      <c r="E22688" s="132">
        <v>18.434666666666665</v>
      </c>
    </row>
    <row r="22689" spans="1:5" ht="13.8" x14ac:dyDescent="0.25">
      <c r="A22689" s="47">
        <v>44096</v>
      </c>
      <c r="B22689" s="45" t="str">
        <f t="shared" si="736"/>
        <v>September</v>
      </c>
      <c r="C22689" s="53">
        <f t="shared" si="737"/>
        <v>2020</v>
      </c>
      <c r="D22689" s="43" t="s">
        <v>122</v>
      </c>
      <c r="E22689" s="132">
        <v>16.698666666666664</v>
      </c>
    </row>
    <row r="22690" spans="1:5" ht="13.8" x14ac:dyDescent="0.25">
      <c r="A22690" s="47">
        <v>44096</v>
      </c>
      <c r="B22690" s="45" t="str">
        <f t="shared" si="736"/>
        <v>September</v>
      </c>
      <c r="C22690" s="53">
        <f t="shared" si="737"/>
        <v>2020</v>
      </c>
      <c r="D22690" s="43" t="s">
        <v>123</v>
      </c>
      <c r="E22690" s="132">
        <v>16.492000000000001</v>
      </c>
    </row>
    <row r="22691" spans="1:5" ht="13.8" x14ac:dyDescent="0.25">
      <c r="A22691" s="47">
        <v>44096</v>
      </c>
      <c r="B22691" s="45" t="str">
        <f t="shared" si="736"/>
        <v>September</v>
      </c>
      <c r="C22691" s="53">
        <f t="shared" si="737"/>
        <v>2020</v>
      </c>
      <c r="D22691" s="43" t="s">
        <v>99</v>
      </c>
      <c r="E22691" s="132">
        <v>13.078333333333333</v>
      </c>
    </row>
    <row r="22692" spans="1:5" ht="13.8" x14ac:dyDescent="0.25">
      <c r="A22692" s="47">
        <v>44096</v>
      </c>
      <c r="B22692" s="45" t="str">
        <f t="shared" si="736"/>
        <v>September</v>
      </c>
      <c r="C22692" s="53">
        <f t="shared" si="737"/>
        <v>2020</v>
      </c>
      <c r="D22692" s="43" t="s">
        <v>100</v>
      </c>
      <c r="E22692" s="132">
        <v>12.734166666666667</v>
      </c>
    </row>
    <row r="22693" spans="1:5" ht="13.8" x14ac:dyDescent="0.25">
      <c r="A22693" s="47">
        <v>44096</v>
      </c>
      <c r="B22693" s="45" t="str">
        <f t="shared" si="736"/>
        <v>September</v>
      </c>
      <c r="C22693" s="53">
        <f t="shared" si="737"/>
        <v>2020</v>
      </c>
      <c r="D22693" s="43" t="s">
        <v>101</v>
      </c>
      <c r="E22693" s="132">
        <v>12.183500000000002</v>
      </c>
    </row>
    <row r="22694" spans="1:5" ht="13.8" x14ac:dyDescent="0.25">
      <c r="A22694" s="47">
        <v>44096</v>
      </c>
      <c r="B22694" s="45" t="str">
        <f t="shared" si="736"/>
        <v>September</v>
      </c>
      <c r="C22694" s="53">
        <f t="shared" si="737"/>
        <v>2020</v>
      </c>
      <c r="D22694" s="43" t="s">
        <v>124</v>
      </c>
      <c r="E22694" s="132">
        <v>12.080250000000001</v>
      </c>
    </row>
    <row r="22695" spans="1:5" ht="13.8" x14ac:dyDescent="0.25">
      <c r="A22695" s="47">
        <v>44096</v>
      </c>
      <c r="B22695" s="45" t="str">
        <f t="shared" si="736"/>
        <v>September</v>
      </c>
      <c r="C22695" s="53">
        <f t="shared" si="737"/>
        <v>2020</v>
      </c>
      <c r="D22695" s="43" t="s">
        <v>125</v>
      </c>
      <c r="E22695" s="132">
        <v>10.806833333333334</v>
      </c>
    </row>
    <row r="22696" spans="1:5" ht="13.8" x14ac:dyDescent="0.25">
      <c r="A22696" s="47">
        <v>44096</v>
      </c>
      <c r="B22696" s="45" t="str">
        <f t="shared" si="736"/>
        <v>September</v>
      </c>
      <c r="C22696" s="53">
        <f t="shared" si="737"/>
        <v>2020</v>
      </c>
      <c r="D22696" s="43" t="s">
        <v>126</v>
      </c>
      <c r="E22696" s="132">
        <v>11.038083333333335</v>
      </c>
    </row>
    <row r="22697" spans="1:5" ht="13.8" x14ac:dyDescent="0.25">
      <c r="A22697" s="47">
        <v>44096</v>
      </c>
      <c r="B22697" s="45" t="str">
        <f t="shared" si="736"/>
        <v>September</v>
      </c>
      <c r="C22697" s="53">
        <f t="shared" si="737"/>
        <v>2020</v>
      </c>
      <c r="D22697" s="43" t="s">
        <v>127</v>
      </c>
      <c r="E22697" s="132">
        <v>10.52425</v>
      </c>
    </row>
    <row r="22698" spans="1:5" ht="13.8" x14ac:dyDescent="0.25">
      <c r="A22698" s="47">
        <v>44096</v>
      </c>
      <c r="B22698" s="45" t="str">
        <f t="shared" si="736"/>
        <v>September</v>
      </c>
      <c r="C22698" s="53">
        <f t="shared" si="737"/>
        <v>2020</v>
      </c>
      <c r="D22698" s="43" t="s">
        <v>105</v>
      </c>
      <c r="E22698" s="132">
        <v>8.5009166666666687</v>
      </c>
    </row>
    <row r="22699" spans="1:5" ht="13.8" x14ac:dyDescent="0.25">
      <c r="A22699" s="47">
        <v>44096</v>
      </c>
      <c r="B22699" s="45" t="str">
        <f t="shared" si="736"/>
        <v>September</v>
      </c>
      <c r="C22699" s="53">
        <f t="shared" si="737"/>
        <v>2020</v>
      </c>
      <c r="D22699" s="43" t="s">
        <v>128</v>
      </c>
      <c r="E22699" s="132">
        <v>10.171416666666667</v>
      </c>
    </row>
    <row r="22700" spans="1:5" ht="13.8" x14ac:dyDescent="0.25">
      <c r="A22700" s="47">
        <v>44103</v>
      </c>
      <c r="B22700" s="45" t="str">
        <f t="shared" si="736"/>
        <v>September</v>
      </c>
      <c r="C22700" s="53">
        <f t="shared" si="737"/>
        <v>2020</v>
      </c>
      <c r="D22700" s="43" t="s">
        <v>131</v>
      </c>
      <c r="E22700" s="132">
        <v>31.569000000000003</v>
      </c>
    </row>
    <row r="22701" spans="1:5" ht="13.8" x14ac:dyDescent="0.25">
      <c r="A22701" s="47">
        <v>44103</v>
      </c>
      <c r="B22701" s="45" t="str">
        <f t="shared" si="736"/>
        <v>September</v>
      </c>
      <c r="C22701" s="53">
        <f t="shared" si="737"/>
        <v>2020</v>
      </c>
      <c r="D22701" s="43" t="s">
        <v>115</v>
      </c>
      <c r="E22701" s="132">
        <v>28.62857142857143</v>
      </c>
    </row>
    <row r="22702" spans="1:5" ht="13.8" x14ac:dyDescent="0.25">
      <c r="A22702" s="47">
        <v>44103</v>
      </c>
      <c r="B22702" s="45" t="str">
        <f t="shared" si="736"/>
        <v>September</v>
      </c>
      <c r="C22702" s="53">
        <f t="shared" si="737"/>
        <v>2020</v>
      </c>
      <c r="D22702" s="43" t="s">
        <v>95</v>
      </c>
      <c r="E22702" s="132">
        <v>25.384</v>
      </c>
    </row>
    <row r="22703" spans="1:5" ht="13.8" x14ac:dyDescent="0.25">
      <c r="A22703" s="47">
        <v>44103</v>
      </c>
      <c r="B22703" s="45" t="str">
        <f t="shared" si="736"/>
        <v>September</v>
      </c>
      <c r="C22703" s="53">
        <f t="shared" si="737"/>
        <v>2020</v>
      </c>
      <c r="D22703" s="43" t="s">
        <v>96</v>
      </c>
      <c r="E22703" s="132">
        <v>24.238857142857146</v>
      </c>
    </row>
    <row r="22704" spans="1:5" ht="13.8" x14ac:dyDescent="0.25">
      <c r="A22704" s="47">
        <v>44103</v>
      </c>
      <c r="B22704" s="45" t="str">
        <f t="shared" si="736"/>
        <v>September</v>
      </c>
      <c r="C22704" s="53">
        <f t="shared" si="737"/>
        <v>2020</v>
      </c>
      <c r="D22704" s="43" t="s">
        <v>97</v>
      </c>
      <c r="E22704" s="132">
        <v>23.093714285714285</v>
      </c>
    </row>
    <row r="22705" spans="1:5" ht="13.8" x14ac:dyDescent="0.25">
      <c r="A22705" s="47">
        <v>44103</v>
      </c>
      <c r="B22705" s="45" t="str">
        <f t="shared" si="736"/>
        <v>September</v>
      </c>
      <c r="C22705" s="53">
        <f t="shared" si="737"/>
        <v>2020</v>
      </c>
      <c r="D22705" s="43" t="s">
        <v>98</v>
      </c>
      <c r="E22705" s="132">
        <v>18.131428571428572</v>
      </c>
    </row>
    <row r="22706" spans="1:5" ht="15.6" x14ac:dyDescent="0.3">
      <c r="A22706" s="47">
        <v>44103</v>
      </c>
      <c r="B22706" s="45" t="str">
        <f t="shared" si="736"/>
        <v>September</v>
      </c>
      <c r="C22706" s="53">
        <f t="shared" si="737"/>
        <v>2020</v>
      </c>
      <c r="D22706" s="130" t="s">
        <v>136</v>
      </c>
    </row>
    <row r="22707" spans="1:5" ht="13.8" x14ac:dyDescent="0.25">
      <c r="A22707" s="47">
        <v>44103</v>
      </c>
      <c r="B22707" s="45" t="str">
        <f t="shared" si="736"/>
        <v>September</v>
      </c>
      <c r="C22707" s="53">
        <f t="shared" si="737"/>
        <v>2020</v>
      </c>
      <c r="D22707" s="43" t="s">
        <v>118</v>
      </c>
    </row>
    <row r="22708" spans="1:5" ht="13.8" x14ac:dyDescent="0.25">
      <c r="A22708" s="47">
        <v>44103</v>
      </c>
      <c r="B22708" s="45" t="str">
        <f t="shared" si="736"/>
        <v>September</v>
      </c>
      <c r="C22708" s="53">
        <f t="shared" si="737"/>
        <v>2020</v>
      </c>
      <c r="D22708" s="43" t="s">
        <v>102</v>
      </c>
    </row>
    <row r="22709" spans="1:5" ht="13.8" x14ac:dyDescent="0.25">
      <c r="A22709" s="47">
        <v>44103</v>
      </c>
      <c r="B22709" s="45" t="str">
        <f t="shared" si="736"/>
        <v>September</v>
      </c>
      <c r="C22709" s="53">
        <f t="shared" si="737"/>
        <v>2020</v>
      </c>
      <c r="D22709" s="43" t="s">
        <v>119</v>
      </c>
    </row>
    <row r="22710" spans="1:5" ht="13.8" x14ac:dyDescent="0.25">
      <c r="A22710" s="47">
        <v>44103</v>
      </c>
      <c r="B22710" s="45" t="str">
        <f t="shared" si="736"/>
        <v>September</v>
      </c>
      <c r="C22710" s="53">
        <f t="shared" si="737"/>
        <v>2020</v>
      </c>
      <c r="D22710" s="43" t="s">
        <v>120</v>
      </c>
    </row>
    <row r="22711" spans="1:5" ht="13.8" x14ac:dyDescent="0.25">
      <c r="A22711" s="47">
        <v>44103</v>
      </c>
      <c r="B22711" s="45" t="str">
        <f t="shared" si="736"/>
        <v>September</v>
      </c>
      <c r="C22711" s="53">
        <f t="shared" si="737"/>
        <v>2020</v>
      </c>
      <c r="D22711" s="43" t="s">
        <v>103</v>
      </c>
    </row>
    <row r="22712" spans="1:5" ht="13.8" x14ac:dyDescent="0.25">
      <c r="A22712" s="47">
        <v>44103</v>
      </c>
      <c r="B22712" s="45" t="str">
        <f t="shared" si="736"/>
        <v>September</v>
      </c>
      <c r="C22712" s="53">
        <f t="shared" si="737"/>
        <v>2020</v>
      </c>
      <c r="D22712" s="43" t="s">
        <v>116</v>
      </c>
      <c r="E22712" s="132">
        <v>14.3925</v>
      </c>
    </row>
    <row r="22713" spans="1:5" ht="13.8" x14ac:dyDescent="0.25">
      <c r="A22713" s="47">
        <v>44103</v>
      </c>
      <c r="B22713" s="45" t="str">
        <f t="shared" si="736"/>
        <v>September</v>
      </c>
      <c r="C22713" s="53">
        <f t="shared" si="737"/>
        <v>2020</v>
      </c>
      <c r="D22713" s="43" t="s">
        <v>104</v>
      </c>
      <c r="E22713" s="132">
        <v>19.899000000000001</v>
      </c>
    </row>
    <row r="22714" spans="1:5" ht="13.8" x14ac:dyDescent="0.25">
      <c r="A22714" s="47">
        <v>44103</v>
      </c>
      <c r="B22714" s="45" t="str">
        <f t="shared" si="736"/>
        <v>September</v>
      </c>
      <c r="C22714" s="53">
        <f t="shared" si="737"/>
        <v>2020</v>
      </c>
      <c r="D22714" s="43" t="s">
        <v>121</v>
      </c>
      <c r="E22714" s="132">
        <v>18.923142857142857</v>
      </c>
    </row>
    <row r="22715" spans="1:5" ht="13.8" x14ac:dyDescent="0.25">
      <c r="A22715" s="47">
        <v>44103</v>
      </c>
      <c r="B22715" s="45" t="str">
        <f t="shared" si="736"/>
        <v>September</v>
      </c>
      <c r="C22715" s="53">
        <f t="shared" si="737"/>
        <v>2020</v>
      </c>
      <c r="D22715" s="43" t="s">
        <v>122</v>
      </c>
      <c r="E22715" s="132">
        <v>17.141142857142857</v>
      </c>
    </row>
    <row r="22716" spans="1:5" ht="13.8" x14ac:dyDescent="0.25">
      <c r="A22716" s="47">
        <v>44103</v>
      </c>
      <c r="B22716" s="45" t="str">
        <f t="shared" si="736"/>
        <v>September</v>
      </c>
      <c r="C22716" s="53">
        <f t="shared" si="737"/>
        <v>2020</v>
      </c>
      <c r="D22716" s="43" t="s">
        <v>123</v>
      </c>
      <c r="E22716" s="132">
        <v>16.929000000000002</v>
      </c>
    </row>
    <row r="22717" spans="1:5" ht="13.8" x14ac:dyDescent="0.25">
      <c r="A22717" s="47">
        <v>44103</v>
      </c>
      <c r="B22717" s="45" t="str">
        <f t="shared" si="736"/>
        <v>September</v>
      </c>
      <c r="C22717" s="53">
        <f t="shared" si="737"/>
        <v>2020</v>
      </c>
      <c r="D22717" s="43" t="s">
        <v>99</v>
      </c>
      <c r="E22717" s="132">
        <v>12.621428571428572</v>
      </c>
    </row>
    <row r="22718" spans="1:5" ht="13.8" x14ac:dyDescent="0.25">
      <c r="A22718" s="47">
        <v>44103</v>
      </c>
      <c r="B22718" s="45" t="str">
        <f t="shared" si="736"/>
        <v>September</v>
      </c>
      <c r="C22718" s="53">
        <f t="shared" si="737"/>
        <v>2020</v>
      </c>
      <c r="D22718" s="43" t="s">
        <v>100</v>
      </c>
      <c r="E22718" s="132">
        <v>12.289285714285716</v>
      </c>
    </row>
    <row r="22719" spans="1:5" ht="13.8" x14ac:dyDescent="0.25">
      <c r="A22719" s="47">
        <v>44103</v>
      </c>
      <c r="B22719" s="45" t="str">
        <f t="shared" si="736"/>
        <v>September</v>
      </c>
      <c r="C22719" s="53">
        <f t="shared" si="737"/>
        <v>2020</v>
      </c>
      <c r="D22719" s="43" t="s">
        <v>101</v>
      </c>
      <c r="E22719" s="132">
        <v>11.757857142857144</v>
      </c>
    </row>
    <row r="22720" spans="1:5" ht="13.8" x14ac:dyDescent="0.25">
      <c r="A22720" s="47">
        <v>44103</v>
      </c>
      <c r="B22720" s="45" t="str">
        <f t="shared" si="736"/>
        <v>September</v>
      </c>
      <c r="C22720" s="53">
        <f t="shared" si="737"/>
        <v>2020</v>
      </c>
      <c r="D22720" s="43" t="s">
        <v>124</v>
      </c>
      <c r="E22720" s="132">
        <v>11.658214285714287</v>
      </c>
    </row>
    <row r="22721" spans="1:5" ht="13.8" x14ac:dyDescent="0.25">
      <c r="A22721" s="47">
        <v>44103</v>
      </c>
      <c r="B22721" s="45" t="str">
        <f t="shared" si="736"/>
        <v>September</v>
      </c>
      <c r="C22721" s="53">
        <f t="shared" si="737"/>
        <v>2020</v>
      </c>
      <c r="D22721" s="43" t="s">
        <v>125</v>
      </c>
      <c r="E22721" s="132">
        <v>10.429285714285715</v>
      </c>
    </row>
    <row r="22722" spans="1:5" ht="13.8" x14ac:dyDescent="0.25">
      <c r="A22722" s="47">
        <v>44103</v>
      </c>
      <c r="B22722" s="45" t="str">
        <f t="shared" si="736"/>
        <v>September</v>
      </c>
      <c r="C22722" s="53">
        <f t="shared" si="737"/>
        <v>2020</v>
      </c>
      <c r="D22722" s="43" t="s">
        <v>126</v>
      </c>
      <c r="E22722" s="132">
        <v>10.678571428571431</v>
      </c>
    </row>
    <row r="22723" spans="1:5" ht="13.8" x14ac:dyDescent="0.25">
      <c r="A22723" s="47">
        <v>44103</v>
      </c>
      <c r="B22723" s="45" t="str">
        <f t="shared" si="736"/>
        <v>September</v>
      </c>
      <c r="C22723" s="53">
        <f t="shared" si="737"/>
        <v>2020</v>
      </c>
      <c r="D22723" s="43" t="s">
        <v>127</v>
      </c>
      <c r="E22723" s="132">
        <v>10.203214285714285</v>
      </c>
    </row>
    <row r="22724" spans="1:5" ht="13.8" x14ac:dyDescent="0.25">
      <c r="A22724" s="47">
        <v>44103</v>
      </c>
      <c r="B22724" s="45" t="str">
        <f t="shared" si="736"/>
        <v>September</v>
      </c>
      <c r="C22724" s="53">
        <f t="shared" si="737"/>
        <v>2020</v>
      </c>
      <c r="D22724" s="43" t="s">
        <v>105</v>
      </c>
      <c r="E22724" s="132">
        <v>8.2039285714285715</v>
      </c>
    </row>
    <row r="22725" spans="1:5" ht="13.8" x14ac:dyDescent="0.25">
      <c r="A22725" s="47">
        <v>44103</v>
      </c>
      <c r="B22725" s="45" t="str">
        <f t="shared" si="736"/>
        <v>September</v>
      </c>
      <c r="C22725" s="53">
        <f t="shared" si="737"/>
        <v>2020</v>
      </c>
      <c r="D22725" s="43" t="s">
        <v>128</v>
      </c>
      <c r="E22725" s="132">
        <v>9.8960714285714282</v>
      </c>
    </row>
    <row r="22726" spans="1:5" ht="13.8" x14ac:dyDescent="0.25">
      <c r="A22726" s="47">
        <v>44110</v>
      </c>
      <c r="B22726" s="45" t="str">
        <f t="shared" si="736"/>
        <v>October</v>
      </c>
      <c r="C22726" s="53">
        <f t="shared" si="737"/>
        <v>2020</v>
      </c>
      <c r="D22726" s="43" t="s">
        <v>131</v>
      </c>
      <c r="E22726" s="132">
        <v>32.188000000000002</v>
      </c>
    </row>
    <row r="22727" spans="1:5" ht="13.8" x14ac:dyDescent="0.25">
      <c r="A22727" s="47">
        <v>44110</v>
      </c>
      <c r="B22727" s="45" t="str">
        <f t="shared" si="736"/>
        <v>October</v>
      </c>
      <c r="C22727" s="53">
        <f t="shared" si="737"/>
        <v>2020</v>
      </c>
      <c r="D22727" s="43" t="s">
        <v>115</v>
      </c>
      <c r="E22727" s="132">
        <v>30.78</v>
      </c>
    </row>
    <row r="22728" spans="1:5" ht="13.8" x14ac:dyDescent="0.25">
      <c r="A22728" s="47">
        <v>44110</v>
      </c>
      <c r="B22728" s="45" t="str">
        <f t="shared" si="736"/>
        <v>October</v>
      </c>
      <c r="C22728" s="53">
        <f t="shared" si="737"/>
        <v>2020</v>
      </c>
      <c r="D22728" s="43" t="s">
        <v>95</v>
      </c>
      <c r="E22728" s="132">
        <v>27.291600000000003</v>
      </c>
    </row>
    <row r="22729" spans="1:5" ht="13.8" x14ac:dyDescent="0.25">
      <c r="A22729" s="47">
        <v>44110</v>
      </c>
      <c r="B22729" s="45" t="str">
        <f t="shared" si="736"/>
        <v>October</v>
      </c>
      <c r="C22729" s="53">
        <f t="shared" si="737"/>
        <v>2020</v>
      </c>
      <c r="D22729" s="43" t="s">
        <v>96</v>
      </c>
      <c r="E22729" s="132">
        <v>26.060400000000001</v>
      </c>
    </row>
    <row r="22730" spans="1:5" ht="13.8" x14ac:dyDescent="0.25">
      <c r="A22730" s="47">
        <v>44110</v>
      </c>
      <c r="B22730" s="45" t="str">
        <f t="shared" si="736"/>
        <v>October</v>
      </c>
      <c r="C22730" s="53">
        <f t="shared" si="737"/>
        <v>2020</v>
      </c>
      <c r="D22730" s="43" t="s">
        <v>97</v>
      </c>
      <c r="E22730" s="132">
        <v>24.8292</v>
      </c>
    </row>
    <row r="22731" spans="1:5" ht="13.8" x14ac:dyDescent="0.25">
      <c r="A22731" s="47">
        <v>44110</v>
      </c>
      <c r="B22731" s="45" t="str">
        <f t="shared" si="736"/>
        <v>October</v>
      </c>
      <c r="C22731" s="53">
        <f t="shared" si="737"/>
        <v>2020</v>
      </c>
      <c r="D22731" s="43" t="s">
        <v>98</v>
      </c>
      <c r="E22731" s="132">
        <v>19.494</v>
      </c>
    </row>
    <row r="22732" spans="1:5" ht="15.6" x14ac:dyDescent="0.3">
      <c r="A22732" s="47">
        <v>44110</v>
      </c>
      <c r="B22732" s="45" t="str">
        <f t="shared" si="736"/>
        <v>October</v>
      </c>
      <c r="C22732" s="53">
        <f t="shared" si="737"/>
        <v>2020</v>
      </c>
      <c r="D22732" s="130" t="s">
        <v>136</v>
      </c>
      <c r="E22732" s="132">
        <v>29.478000000000002</v>
      </c>
    </row>
    <row r="22733" spans="1:5" ht="13.8" x14ac:dyDescent="0.25">
      <c r="A22733" s="47">
        <v>44110</v>
      </c>
      <c r="B22733" s="45" t="str">
        <f t="shared" si="736"/>
        <v>October</v>
      </c>
      <c r="C22733" s="53">
        <f t="shared" si="737"/>
        <v>2020</v>
      </c>
      <c r="D22733" s="43" t="s">
        <v>118</v>
      </c>
      <c r="E22733" s="132">
        <v>27.081</v>
      </c>
    </row>
    <row r="22734" spans="1:5" ht="13.8" x14ac:dyDescent="0.25">
      <c r="A22734" s="47">
        <v>44110</v>
      </c>
      <c r="B22734" s="45" t="str">
        <f t="shared" si="736"/>
        <v>October</v>
      </c>
      <c r="C22734" s="53">
        <f t="shared" si="737"/>
        <v>2020</v>
      </c>
      <c r="D22734" s="43" t="s">
        <v>102</v>
      </c>
      <c r="E22734" s="132">
        <v>26.724</v>
      </c>
    </row>
    <row r="22735" spans="1:5" ht="13.8" x14ac:dyDescent="0.25">
      <c r="A22735" s="47">
        <v>44110</v>
      </c>
      <c r="B22735" s="45" t="str">
        <f t="shared" si="736"/>
        <v>October</v>
      </c>
      <c r="C22735" s="53">
        <f t="shared" si="737"/>
        <v>2020</v>
      </c>
      <c r="D22735" s="43" t="s">
        <v>119</v>
      </c>
      <c r="E22735" s="132">
        <v>25.857000000000003</v>
      </c>
    </row>
    <row r="22736" spans="1:5" ht="13.8" x14ac:dyDescent="0.25">
      <c r="A22736" s="47">
        <v>44110</v>
      </c>
      <c r="B22736" s="45" t="str">
        <f t="shared" si="736"/>
        <v>October</v>
      </c>
      <c r="C22736" s="53">
        <f t="shared" si="737"/>
        <v>2020</v>
      </c>
      <c r="D22736" s="43" t="s">
        <v>120</v>
      </c>
      <c r="E22736" s="132">
        <v>24.530999999999999</v>
      </c>
    </row>
    <row r="22737" spans="1:5" ht="13.8" x14ac:dyDescent="0.25">
      <c r="A22737" s="47">
        <v>44110</v>
      </c>
      <c r="B22737" s="45" t="str">
        <f t="shared" si="736"/>
        <v>October</v>
      </c>
      <c r="C22737" s="53">
        <f t="shared" si="737"/>
        <v>2020</v>
      </c>
      <c r="D22737" s="43" t="s">
        <v>103</v>
      </c>
      <c r="E22737" s="132">
        <v>23.663999999999998</v>
      </c>
    </row>
    <row r="22738" spans="1:5" ht="13.8" x14ac:dyDescent="0.25">
      <c r="A22738" s="47">
        <v>44110</v>
      </c>
      <c r="B22738" s="45" t="str">
        <f t="shared" si="736"/>
        <v>October</v>
      </c>
      <c r="C22738" s="53">
        <f t="shared" si="737"/>
        <v>2020</v>
      </c>
      <c r="D22738" s="43" t="s">
        <v>116</v>
      </c>
      <c r="E22738" s="132">
        <v>17.157</v>
      </c>
    </row>
    <row r="22739" spans="1:5" ht="13.8" x14ac:dyDescent="0.25">
      <c r="A22739" s="47">
        <v>44110</v>
      </c>
      <c r="B22739" s="45" t="str">
        <f t="shared" si="736"/>
        <v>October</v>
      </c>
      <c r="C22739" s="53">
        <f t="shared" si="737"/>
        <v>2020</v>
      </c>
      <c r="D22739" s="43" t="s">
        <v>104</v>
      </c>
      <c r="E22739" s="132">
        <v>19.838700000000003</v>
      </c>
    </row>
    <row r="22740" spans="1:5" ht="13.8" x14ac:dyDescent="0.25">
      <c r="A22740" s="47">
        <v>44110</v>
      </c>
      <c r="B22740" s="45" t="str">
        <f t="shared" si="736"/>
        <v>October</v>
      </c>
      <c r="C22740" s="53">
        <f t="shared" si="737"/>
        <v>2020</v>
      </c>
      <c r="D22740" s="43" t="s">
        <v>121</v>
      </c>
      <c r="E22740" s="132">
        <v>18.8658</v>
      </c>
    </row>
    <row r="22741" spans="1:5" ht="13.8" x14ac:dyDescent="0.25">
      <c r="A22741" s="47">
        <v>44110</v>
      </c>
      <c r="B22741" s="45" t="str">
        <f t="shared" si="736"/>
        <v>October</v>
      </c>
      <c r="C22741" s="53">
        <f t="shared" si="737"/>
        <v>2020</v>
      </c>
      <c r="D22741" s="43" t="s">
        <v>122</v>
      </c>
      <c r="E22741" s="132">
        <v>17.089200000000002</v>
      </c>
    </row>
    <row r="22742" spans="1:5" ht="13.8" x14ac:dyDescent="0.25">
      <c r="A22742" s="47">
        <v>44110</v>
      </c>
      <c r="B22742" s="45" t="str">
        <f t="shared" si="736"/>
        <v>October</v>
      </c>
      <c r="C22742" s="53">
        <f t="shared" si="737"/>
        <v>2020</v>
      </c>
      <c r="D22742" s="43" t="s">
        <v>123</v>
      </c>
      <c r="E22742" s="132">
        <v>16.877700000000001</v>
      </c>
    </row>
    <row r="22743" spans="1:5" ht="13.8" x14ac:dyDescent="0.25">
      <c r="A22743" s="47">
        <v>44110</v>
      </c>
      <c r="B22743" s="45" t="str">
        <f t="shared" ref="B22743:B22804" si="738">TEXT(A22743,"mmmm")</f>
        <v>October</v>
      </c>
      <c r="C22743" s="53">
        <f t="shared" ref="C22743:C22804" si="739">YEAR(A22743)</f>
        <v>2020</v>
      </c>
      <c r="D22743" s="43" t="s">
        <v>99</v>
      </c>
      <c r="E22743" s="132">
        <v>15.276</v>
      </c>
    </row>
    <row r="22744" spans="1:5" ht="13.8" x14ac:dyDescent="0.25">
      <c r="A22744" s="47">
        <v>44110</v>
      </c>
      <c r="B22744" s="45" t="str">
        <f t="shared" si="738"/>
        <v>October</v>
      </c>
      <c r="C22744" s="53">
        <f t="shared" si="739"/>
        <v>2020</v>
      </c>
      <c r="D22744" s="43" t="s">
        <v>100</v>
      </c>
      <c r="E22744" s="132">
        <v>14.874000000000001</v>
      </c>
    </row>
    <row r="22745" spans="1:5" ht="13.8" x14ac:dyDescent="0.25">
      <c r="A22745" s="47">
        <v>44110</v>
      </c>
      <c r="B22745" s="45" t="str">
        <f t="shared" si="738"/>
        <v>October</v>
      </c>
      <c r="C22745" s="53">
        <f t="shared" si="739"/>
        <v>2020</v>
      </c>
      <c r="D22745" s="43" t="s">
        <v>101</v>
      </c>
      <c r="E22745" s="132">
        <v>14.230799999999999</v>
      </c>
    </row>
    <row r="22746" spans="1:5" ht="13.8" x14ac:dyDescent="0.25">
      <c r="A22746" s="47">
        <v>44110</v>
      </c>
      <c r="B22746" s="45" t="str">
        <f t="shared" si="738"/>
        <v>October</v>
      </c>
      <c r="C22746" s="53">
        <f t="shared" si="739"/>
        <v>2020</v>
      </c>
      <c r="D22746" s="43" t="s">
        <v>124</v>
      </c>
      <c r="E22746" s="132">
        <v>14.110199999999999</v>
      </c>
    </row>
    <row r="22747" spans="1:5" ht="13.8" x14ac:dyDescent="0.25">
      <c r="A22747" s="47">
        <v>44110</v>
      </c>
      <c r="B22747" s="45" t="str">
        <f t="shared" si="738"/>
        <v>October</v>
      </c>
      <c r="C22747" s="53">
        <f t="shared" si="739"/>
        <v>2020</v>
      </c>
      <c r="D22747" s="43" t="s">
        <v>125</v>
      </c>
      <c r="E22747" s="132">
        <v>12.6228</v>
      </c>
    </row>
    <row r="22748" spans="1:5" ht="13.8" x14ac:dyDescent="0.25">
      <c r="A22748" s="47">
        <v>44110</v>
      </c>
      <c r="B22748" s="45" t="str">
        <f t="shared" si="738"/>
        <v>October</v>
      </c>
      <c r="C22748" s="53">
        <f t="shared" si="739"/>
        <v>2020</v>
      </c>
      <c r="D22748" s="43" t="s">
        <v>126</v>
      </c>
      <c r="E22748" s="132">
        <v>12.767300000000001</v>
      </c>
    </row>
    <row r="22749" spans="1:5" ht="13.8" x14ac:dyDescent="0.25">
      <c r="A22749" s="47">
        <v>44110</v>
      </c>
      <c r="B22749" s="45" t="str">
        <f t="shared" si="738"/>
        <v>October</v>
      </c>
      <c r="C22749" s="53">
        <f t="shared" si="739"/>
        <v>2020</v>
      </c>
      <c r="D22749" s="43" t="s">
        <v>127</v>
      </c>
      <c r="E22749" s="132">
        <v>12.068399999999999</v>
      </c>
    </row>
    <row r="22750" spans="1:5" ht="13.8" x14ac:dyDescent="0.25">
      <c r="A22750" s="47">
        <v>44110</v>
      </c>
      <c r="B22750" s="45" t="str">
        <f t="shared" si="738"/>
        <v>October</v>
      </c>
      <c r="C22750" s="53">
        <f t="shared" si="739"/>
        <v>2020</v>
      </c>
      <c r="D22750" s="43" t="s">
        <v>105</v>
      </c>
      <c r="E22750" s="132">
        <v>9.9294000000000011</v>
      </c>
    </row>
    <row r="22751" spans="1:5" ht="13.8" x14ac:dyDescent="0.25">
      <c r="A22751" s="47">
        <v>44110</v>
      </c>
      <c r="B22751" s="45" t="str">
        <f t="shared" si="738"/>
        <v>October</v>
      </c>
      <c r="C22751" s="53">
        <f t="shared" si="739"/>
        <v>2020</v>
      </c>
      <c r="D22751" s="43" t="s">
        <v>128</v>
      </c>
      <c r="E22751" s="132">
        <v>11.495799999999999</v>
      </c>
    </row>
    <row r="22752" spans="1:5" ht="13.8" x14ac:dyDescent="0.25">
      <c r="A22752" s="47">
        <v>44117</v>
      </c>
      <c r="B22752" s="45" t="str">
        <f t="shared" si="738"/>
        <v>October</v>
      </c>
      <c r="C22752" s="53">
        <f t="shared" si="739"/>
        <v>2020</v>
      </c>
      <c r="D22752" s="43" t="s">
        <v>131</v>
      </c>
      <c r="E22752" s="132">
        <v>40.853999999999999</v>
      </c>
    </row>
    <row r="22753" spans="1:5" ht="13.8" x14ac:dyDescent="0.25">
      <c r="A22753" s="47">
        <v>44117</v>
      </c>
      <c r="B22753" s="45" t="str">
        <f t="shared" si="738"/>
        <v>October</v>
      </c>
      <c r="C22753" s="53">
        <f t="shared" si="739"/>
        <v>2020</v>
      </c>
      <c r="D22753" s="43" t="s">
        <v>115</v>
      </c>
      <c r="E22753" s="132">
        <v>39.9</v>
      </c>
    </row>
    <row r="22754" spans="1:5" ht="13.8" x14ac:dyDescent="0.25">
      <c r="A22754" s="47">
        <v>44117</v>
      </c>
      <c r="B22754" s="45" t="str">
        <f t="shared" si="738"/>
        <v>October</v>
      </c>
      <c r="C22754" s="53">
        <f t="shared" si="739"/>
        <v>2020</v>
      </c>
      <c r="D22754" s="43" t="s">
        <v>95</v>
      </c>
      <c r="E22754" s="132">
        <v>35.378</v>
      </c>
    </row>
    <row r="22755" spans="1:5" ht="13.8" x14ac:dyDescent="0.25">
      <c r="A22755" s="47">
        <v>44117</v>
      </c>
      <c r="B22755" s="45" t="str">
        <f t="shared" si="738"/>
        <v>October</v>
      </c>
      <c r="C22755" s="53">
        <f t="shared" si="739"/>
        <v>2020</v>
      </c>
      <c r="D22755" s="43" t="s">
        <v>96</v>
      </c>
      <c r="E22755" s="132">
        <v>33.782000000000004</v>
      </c>
    </row>
    <row r="22756" spans="1:5" ht="13.8" x14ac:dyDescent="0.25">
      <c r="A22756" s="47">
        <v>44117</v>
      </c>
      <c r="B22756" s="45" t="str">
        <f t="shared" si="738"/>
        <v>October</v>
      </c>
      <c r="C22756" s="53">
        <f t="shared" si="739"/>
        <v>2020</v>
      </c>
      <c r="D22756" s="43" t="s">
        <v>97</v>
      </c>
      <c r="E22756" s="132">
        <v>32.186</v>
      </c>
    </row>
    <row r="22757" spans="1:5" ht="13.8" x14ac:dyDescent="0.25">
      <c r="A22757" s="47">
        <v>44117</v>
      </c>
      <c r="B22757" s="45" t="str">
        <f t="shared" si="738"/>
        <v>October</v>
      </c>
      <c r="C22757" s="53">
        <f t="shared" si="739"/>
        <v>2020</v>
      </c>
      <c r="D22757" s="43" t="s">
        <v>98</v>
      </c>
      <c r="E22757" s="132">
        <v>25.27</v>
      </c>
    </row>
    <row r="22758" spans="1:5" ht="15.6" x14ac:dyDescent="0.3">
      <c r="A22758" s="47">
        <v>44117</v>
      </c>
      <c r="B22758" s="45" t="str">
        <f t="shared" si="738"/>
        <v>October</v>
      </c>
      <c r="C22758" s="53">
        <f t="shared" si="739"/>
        <v>2020</v>
      </c>
      <c r="D22758" s="130" t="s">
        <v>136</v>
      </c>
      <c r="E22758" s="132">
        <v>36.645200000000003</v>
      </c>
    </row>
    <row r="22759" spans="1:5" ht="13.8" x14ac:dyDescent="0.25">
      <c r="A22759" s="47">
        <v>44117</v>
      </c>
      <c r="B22759" s="45" t="str">
        <f t="shared" si="738"/>
        <v>October</v>
      </c>
      <c r="C22759" s="53">
        <f t="shared" si="739"/>
        <v>2020</v>
      </c>
      <c r="D22759" s="43" t="s">
        <v>118</v>
      </c>
      <c r="E22759" s="132">
        <v>33.665399999999998</v>
      </c>
    </row>
    <row r="22760" spans="1:5" ht="13.8" x14ac:dyDescent="0.25">
      <c r="A22760" s="47">
        <v>44117</v>
      </c>
      <c r="B22760" s="45" t="str">
        <f t="shared" si="738"/>
        <v>October</v>
      </c>
      <c r="C22760" s="53">
        <f t="shared" si="739"/>
        <v>2020</v>
      </c>
      <c r="D22760" s="43" t="s">
        <v>102</v>
      </c>
      <c r="E22760" s="132">
        <v>33.221600000000002</v>
      </c>
    </row>
    <row r="22761" spans="1:5" ht="13.8" x14ac:dyDescent="0.25">
      <c r="A22761" s="47">
        <v>44117</v>
      </c>
      <c r="B22761" s="45" t="str">
        <f t="shared" si="738"/>
        <v>October</v>
      </c>
      <c r="C22761" s="53">
        <f t="shared" si="739"/>
        <v>2020</v>
      </c>
      <c r="D22761" s="43" t="s">
        <v>119</v>
      </c>
      <c r="E22761" s="132">
        <v>32.143799999999999</v>
      </c>
    </row>
    <row r="22762" spans="1:5" ht="13.8" x14ac:dyDescent="0.25">
      <c r="A22762" s="47">
        <v>44117</v>
      </c>
      <c r="B22762" s="45" t="str">
        <f t="shared" si="738"/>
        <v>October</v>
      </c>
      <c r="C22762" s="53">
        <f t="shared" si="739"/>
        <v>2020</v>
      </c>
      <c r="D22762" s="43" t="s">
        <v>120</v>
      </c>
      <c r="E22762" s="132">
        <v>30.4954</v>
      </c>
    </row>
    <row r="22763" spans="1:5" ht="13.8" x14ac:dyDescent="0.25">
      <c r="A22763" s="47">
        <v>44117</v>
      </c>
      <c r="B22763" s="45" t="str">
        <f t="shared" si="738"/>
        <v>October</v>
      </c>
      <c r="C22763" s="53">
        <f t="shared" si="739"/>
        <v>2020</v>
      </c>
      <c r="D22763" s="43" t="s">
        <v>103</v>
      </c>
      <c r="E22763" s="132">
        <v>29.417599999999997</v>
      </c>
    </row>
    <row r="22764" spans="1:5" ht="13.8" x14ac:dyDescent="0.25">
      <c r="A22764" s="47">
        <v>44117</v>
      </c>
      <c r="B22764" s="45" t="str">
        <f t="shared" si="738"/>
        <v>October</v>
      </c>
      <c r="C22764" s="53">
        <f t="shared" si="739"/>
        <v>2020</v>
      </c>
      <c r="D22764" s="43" t="s">
        <v>116</v>
      </c>
      <c r="E22764" s="132">
        <v>21.426300000000001</v>
      </c>
    </row>
    <row r="22765" spans="1:5" ht="13.8" x14ac:dyDescent="0.25">
      <c r="A22765" s="47">
        <v>44117</v>
      </c>
      <c r="B22765" s="45" t="str">
        <f t="shared" si="738"/>
        <v>October</v>
      </c>
      <c r="C22765" s="53">
        <f t="shared" si="739"/>
        <v>2020</v>
      </c>
      <c r="D22765" s="43" t="s">
        <v>104</v>
      </c>
      <c r="E22765" s="132">
        <v>24.247299999999999</v>
      </c>
    </row>
    <row r="22766" spans="1:5" ht="13.8" x14ac:dyDescent="0.25">
      <c r="A22766" s="47">
        <v>44117</v>
      </c>
      <c r="B22766" s="45" t="str">
        <f t="shared" si="738"/>
        <v>October</v>
      </c>
      <c r="C22766" s="53">
        <f t="shared" si="739"/>
        <v>2020</v>
      </c>
      <c r="D22766" s="43" t="s">
        <v>121</v>
      </c>
      <c r="E22766" s="132">
        <v>23.058200000000003</v>
      </c>
    </row>
    <row r="22767" spans="1:5" ht="13.8" x14ac:dyDescent="0.25">
      <c r="A22767" s="47">
        <v>44117</v>
      </c>
      <c r="B22767" s="45" t="str">
        <f t="shared" si="738"/>
        <v>October</v>
      </c>
      <c r="C22767" s="53">
        <f t="shared" si="739"/>
        <v>2020</v>
      </c>
      <c r="D22767" s="43" t="s">
        <v>122</v>
      </c>
      <c r="E22767" s="132">
        <v>20.886799999999997</v>
      </c>
    </row>
    <row r="22768" spans="1:5" ht="13.8" x14ac:dyDescent="0.25">
      <c r="A22768" s="47">
        <v>44117</v>
      </c>
      <c r="B22768" s="45" t="str">
        <f t="shared" si="738"/>
        <v>October</v>
      </c>
      <c r="C22768" s="53">
        <f t="shared" si="739"/>
        <v>2020</v>
      </c>
      <c r="D22768" s="43" t="s">
        <v>123</v>
      </c>
      <c r="E22768" s="132">
        <v>20.628299999999999</v>
      </c>
    </row>
    <row r="22769" spans="1:5" ht="13.8" x14ac:dyDescent="0.25">
      <c r="A22769" s="47">
        <v>44117</v>
      </c>
      <c r="B22769" s="45" t="str">
        <f t="shared" si="738"/>
        <v>October</v>
      </c>
      <c r="C22769" s="53">
        <f t="shared" si="739"/>
        <v>2020</v>
      </c>
      <c r="D22769" s="43" t="s">
        <v>99</v>
      </c>
      <c r="E22769" s="132">
        <v>18.771999999999998</v>
      </c>
    </row>
    <row r="22770" spans="1:5" ht="13.8" x14ac:dyDescent="0.25">
      <c r="A22770" s="47">
        <v>44117</v>
      </c>
      <c r="B22770" s="45" t="str">
        <f t="shared" si="738"/>
        <v>October</v>
      </c>
      <c r="C22770" s="53">
        <f t="shared" si="739"/>
        <v>2020</v>
      </c>
      <c r="D22770" s="43" t="s">
        <v>100</v>
      </c>
      <c r="E22770" s="132">
        <v>18.278000000000002</v>
      </c>
    </row>
    <row r="22771" spans="1:5" ht="13.8" x14ac:dyDescent="0.25">
      <c r="A22771" s="47">
        <v>44117</v>
      </c>
      <c r="B22771" s="45" t="str">
        <f t="shared" si="738"/>
        <v>October</v>
      </c>
      <c r="C22771" s="53">
        <f t="shared" si="739"/>
        <v>2020</v>
      </c>
      <c r="D22771" s="43" t="s">
        <v>101</v>
      </c>
      <c r="E22771" s="132">
        <v>17.4876</v>
      </c>
    </row>
    <row r="22772" spans="1:5" ht="13.8" x14ac:dyDescent="0.25">
      <c r="A22772" s="47">
        <v>44117</v>
      </c>
      <c r="B22772" s="45" t="str">
        <f t="shared" si="738"/>
        <v>October</v>
      </c>
      <c r="C22772" s="53">
        <f t="shared" si="739"/>
        <v>2020</v>
      </c>
      <c r="D22772" s="43" t="s">
        <v>124</v>
      </c>
      <c r="E22772" s="132">
        <v>17.339399999999998</v>
      </c>
    </row>
    <row r="22773" spans="1:5" ht="13.8" x14ac:dyDescent="0.25">
      <c r="A22773" s="47">
        <v>44117</v>
      </c>
      <c r="B22773" s="45" t="str">
        <f t="shared" si="738"/>
        <v>October</v>
      </c>
      <c r="C22773" s="53">
        <f t="shared" si="739"/>
        <v>2020</v>
      </c>
      <c r="D22773" s="43" t="s">
        <v>125</v>
      </c>
      <c r="E22773" s="132">
        <v>15.511600000000001</v>
      </c>
    </row>
    <row r="22774" spans="1:5" ht="13.8" x14ac:dyDescent="0.25">
      <c r="A22774" s="47">
        <v>44117</v>
      </c>
      <c r="B22774" s="45" t="str">
        <f t="shared" si="738"/>
        <v>October</v>
      </c>
      <c r="C22774" s="53">
        <f t="shared" si="739"/>
        <v>2020</v>
      </c>
      <c r="D22774" s="43" t="s">
        <v>126</v>
      </c>
      <c r="E22774" s="132">
        <v>15.518100000000002</v>
      </c>
    </row>
    <row r="22775" spans="1:5" ht="13.8" x14ac:dyDescent="0.25">
      <c r="A22775" s="47">
        <v>44117</v>
      </c>
      <c r="B22775" s="45" t="str">
        <f t="shared" si="738"/>
        <v>October</v>
      </c>
      <c r="C22775" s="53">
        <f t="shared" si="739"/>
        <v>2020</v>
      </c>
      <c r="D22775" s="43" t="s">
        <v>127</v>
      </c>
      <c r="E22775" s="132">
        <v>14.524800000000001</v>
      </c>
    </row>
    <row r="22776" spans="1:5" ht="13.8" x14ac:dyDescent="0.25">
      <c r="A22776" s="47">
        <v>44117</v>
      </c>
      <c r="B22776" s="45" t="str">
        <f t="shared" si="738"/>
        <v>October</v>
      </c>
      <c r="C22776" s="53">
        <f t="shared" si="739"/>
        <v>2020</v>
      </c>
      <c r="D22776" s="43" t="s">
        <v>105</v>
      </c>
      <c r="E22776" s="132">
        <v>12.2018</v>
      </c>
    </row>
    <row r="22777" spans="1:5" ht="13.8" x14ac:dyDescent="0.25">
      <c r="A22777" s="47">
        <v>44117</v>
      </c>
      <c r="B22777" s="45" t="str">
        <f t="shared" si="738"/>
        <v>October</v>
      </c>
      <c r="C22777" s="53">
        <f t="shared" si="739"/>
        <v>2020</v>
      </c>
      <c r="D22777" s="43" t="s">
        <v>128</v>
      </c>
      <c r="E22777" s="132">
        <v>13.602600000000001</v>
      </c>
    </row>
    <row r="22778" spans="1:5" ht="13.8" x14ac:dyDescent="0.25">
      <c r="A22778" s="47">
        <v>44124</v>
      </c>
      <c r="B22778" s="45" t="str">
        <f t="shared" si="738"/>
        <v>October</v>
      </c>
      <c r="C22778" s="53">
        <f t="shared" si="739"/>
        <v>2020</v>
      </c>
      <c r="D22778" s="43" t="s">
        <v>131</v>
      </c>
      <c r="E22778" s="132">
        <v>40.002875000000003</v>
      </c>
    </row>
    <row r="22779" spans="1:5" ht="13.8" x14ac:dyDescent="0.25">
      <c r="A22779" s="47">
        <v>44124</v>
      </c>
      <c r="B22779" s="45" t="str">
        <f t="shared" si="738"/>
        <v>October</v>
      </c>
      <c r="C22779" s="53">
        <f t="shared" si="739"/>
        <v>2020</v>
      </c>
      <c r="D22779" s="43" t="s">
        <v>115</v>
      </c>
      <c r="E22779" s="132">
        <v>38.25</v>
      </c>
    </row>
    <row r="22780" spans="1:5" ht="13.8" x14ac:dyDescent="0.25">
      <c r="A22780" s="47">
        <v>44124</v>
      </c>
      <c r="B22780" s="45" t="str">
        <f t="shared" si="738"/>
        <v>October</v>
      </c>
      <c r="C22780" s="53">
        <f t="shared" si="739"/>
        <v>2020</v>
      </c>
      <c r="D22780" s="43" t="s">
        <v>95</v>
      </c>
      <c r="E22780" s="132">
        <v>33.914999999999999</v>
      </c>
    </row>
    <row r="22781" spans="1:5" ht="13.8" x14ac:dyDescent="0.25">
      <c r="A22781" s="47">
        <v>44124</v>
      </c>
      <c r="B22781" s="45" t="str">
        <f t="shared" si="738"/>
        <v>October</v>
      </c>
      <c r="C22781" s="53">
        <f t="shared" si="739"/>
        <v>2020</v>
      </c>
      <c r="D22781" s="43" t="s">
        <v>96</v>
      </c>
      <c r="E22781" s="132">
        <v>32.384999999999998</v>
      </c>
    </row>
    <row r="22782" spans="1:5" ht="13.8" x14ac:dyDescent="0.25">
      <c r="A22782" s="47">
        <v>44124</v>
      </c>
      <c r="B22782" s="45" t="str">
        <f t="shared" si="738"/>
        <v>October</v>
      </c>
      <c r="C22782" s="53">
        <f t="shared" si="739"/>
        <v>2020</v>
      </c>
      <c r="D22782" s="43" t="s">
        <v>97</v>
      </c>
      <c r="E22782" s="132">
        <v>30.855</v>
      </c>
    </row>
    <row r="22783" spans="1:5" ht="13.8" x14ac:dyDescent="0.25">
      <c r="A22783" s="47">
        <v>44124</v>
      </c>
      <c r="B22783" s="45" t="str">
        <f t="shared" si="738"/>
        <v>October</v>
      </c>
      <c r="C22783" s="53">
        <f t="shared" si="739"/>
        <v>2020</v>
      </c>
      <c r="D22783" s="43" t="s">
        <v>98</v>
      </c>
      <c r="E22783" s="132">
        <v>24.225000000000001</v>
      </c>
    </row>
    <row r="22784" spans="1:5" ht="15.6" x14ac:dyDescent="0.3">
      <c r="A22784" s="47">
        <v>44124</v>
      </c>
      <c r="B22784" s="45" t="str">
        <f t="shared" si="738"/>
        <v>October</v>
      </c>
      <c r="C22784" s="53">
        <f t="shared" si="739"/>
        <v>2020</v>
      </c>
      <c r="D22784" s="130" t="s">
        <v>136</v>
      </c>
      <c r="E22784" s="132">
        <v>36.341750000000005</v>
      </c>
    </row>
    <row r="22785" spans="1:5" ht="13.8" x14ac:dyDescent="0.25">
      <c r="A22785" s="47">
        <v>44124</v>
      </c>
      <c r="B22785" s="45" t="str">
        <f t="shared" si="738"/>
        <v>October</v>
      </c>
      <c r="C22785" s="53">
        <f t="shared" si="739"/>
        <v>2020</v>
      </c>
      <c r="D22785" s="43" t="s">
        <v>118</v>
      </c>
      <c r="E22785" s="132">
        <v>33.386625000000002</v>
      </c>
    </row>
    <row r="22786" spans="1:5" ht="13.8" x14ac:dyDescent="0.25">
      <c r="A22786" s="47">
        <v>44124</v>
      </c>
      <c r="B22786" s="45" t="str">
        <f t="shared" si="738"/>
        <v>October</v>
      </c>
      <c r="C22786" s="53">
        <f t="shared" si="739"/>
        <v>2020</v>
      </c>
      <c r="D22786" s="43" t="s">
        <v>102</v>
      </c>
      <c r="E22786" s="132">
        <v>32.9465</v>
      </c>
    </row>
    <row r="22787" spans="1:5" ht="13.8" x14ac:dyDescent="0.25">
      <c r="A22787" s="47">
        <v>44124</v>
      </c>
      <c r="B22787" s="45" t="str">
        <f t="shared" si="738"/>
        <v>October</v>
      </c>
      <c r="C22787" s="53">
        <f t="shared" si="739"/>
        <v>2020</v>
      </c>
      <c r="D22787" s="43" t="s">
        <v>119</v>
      </c>
      <c r="E22787" s="132">
        <v>31.877625000000002</v>
      </c>
    </row>
    <row r="22788" spans="1:5" ht="13.8" x14ac:dyDescent="0.25">
      <c r="A22788" s="47">
        <v>44124</v>
      </c>
      <c r="B22788" s="45" t="str">
        <f t="shared" si="738"/>
        <v>October</v>
      </c>
      <c r="C22788" s="53">
        <f t="shared" si="739"/>
        <v>2020</v>
      </c>
      <c r="D22788" s="43" t="s">
        <v>120</v>
      </c>
      <c r="E22788" s="132">
        <v>30.242874999999998</v>
      </c>
    </row>
    <row r="22789" spans="1:5" ht="13.8" x14ac:dyDescent="0.25">
      <c r="A22789" s="47">
        <v>44124</v>
      </c>
      <c r="B22789" s="45" t="str">
        <f t="shared" si="738"/>
        <v>October</v>
      </c>
      <c r="C22789" s="53">
        <f t="shared" si="739"/>
        <v>2020</v>
      </c>
      <c r="D22789" s="43" t="s">
        <v>103</v>
      </c>
      <c r="E22789" s="132">
        <v>29.173999999999996</v>
      </c>
    </row>
    <row r="22790" spans="1:5" ht="13.8" x14ac:dyDescent="0.25">
      <c r="A22790" s="47">
        <v>44124</v>
      </c>
      <c r="B22790" s="45" t="str">
        <f t="shared" si="738"/>
        <v>October</v>
      </c>
      <c r="C22790" s="53">
        <f t="shared" si="739"/>
        <v>2020</v>
      </c>
      <c r="D22790" s="43" t="s">
        <v>116</v>
      </c>
      <c r="E22790" s="132">
        <v>21.695625</v>
      </c>
    </row>
    <row r="22791" spans="1:5" ht="13.8" x14ac:dyDescent="0.25">
      <c r="A22791" s="47">
        <v>44124</v>
      </c>
      <c r="B22791" s="45" t="str">
        <f t="shared" si="738"/>
        <v>October</v>
      </c>
      <c r="C22791" s="53">
        <f t="shared" si="739"/>
        <v>2020</v>
      </c>
      <c r="D22791" s="43" t="s">
        <v>104</v>
      </c>
      <c r="E22791" s="132">
        <v>24.798375</v>
      </c>
    </row>
    <row r="22792" spans="1:5" ht="13.8" x14ac:dyDescent="0.25">
      <c r="A22792" s="47">
        <v>44124</v>
      </c>
      <c r="B22792" s="45" t="str">
        <f t="shared" si="738"/>
        <v>October</v>
      </c>
      <c r="C22792" s="53">
        <f t="shared" si="739"/>
        <v>2020</v>
      </c>
      <c r="D22792" s="43" t="s">
        <v>121</v>
      </c>
      <c r="E22792" s="132">
        <v>23.582249999999998</v>
      </c>
    </row>
    <row r="22793" spans="1:5" ht="13.8" x14ac:dyDescent="0.25">
      <c r="A22793" s="47">
        <v>44124</v>
      </c>
      <c r="B22793" s="45" t="str">
        <f t="shared" si="738"/>
        <v>October</v>
      </c>
      <c r="C22793" s="53">
        <f t="shared" si="739"/>
        <v>2020</v>
      </c>
      <c r="D22793" s="43" t="s">
        <v>122</v>
      </c>
      <c r="E22793" s="132">
        <v>21.361499999999999</v>
      </c>
    </row>
    <row r="22794" spans="1:5" ht="13.8" x14ac:dyDescent="0.25">
      <c r="A22794" s="47">
        <v>44124</v>
      </c>
      <c r="B22794" s="45" t="str">
        <f t="shared" si="738"/>
        <v>October</v>
      </c>
      <c r="C22794" s="53">
        <f t="shared" si="739"/>
        <v>2020</v>
      </c>
      <c r="D22794" s="43" t="s">
        <v>123</v>
      </c>
      <c r="E22794" s="132">
        <v>21.097125000000002</v>
      </c>
    </row>
    <row r="22795" spans="1:5" ht="13.8" x14ac:dyDescent="0.25">
      <c r="A22795" s="50">
        <v>44124</v>
      </c>
      <c r="B22795" s="45" t="str">
        <f t="shared" si="738"/>
        <v>October</v>
      </c>
      <c r="C22795" s="53">
        <f t="shared" si="739"/>
        <v>2020</v>
      </c>
      <c r="D22795" s="43" t="s">
        <v>99</v>
      </c>
      <c r="E22795" s="132">
        <v>22.182500000000001</v>
      </c>
    </row>
    <row r="22796" spans="1:5" ht="13.8" x14ac:dyDescent="0.25">
      <c r="A22796" s="47">
        <v>44124</v>
      </c>
      <c r="B22796" s="45" t="str">
        <f t="shared" si="738"/>
        <v>October</v>
      </c>
      <c r="C22796" s="53">
        <f t="shared" si="739"/>
        <v>2020</v>
      </c>
      <c r="D22796" s="43" t="s">
        <v>100</v>
      </c>
      <c r="E22796" s="132">
        <v>21.598749999999999</v>
      </c>
    </row>
    <row r="22797" spans="1:5" ht="13.8" x14ac:dyDescent="0.25">
      <c r="A22797" s="47">
        <v>44124</v>
      </c>
      <c r="B22797" s="45" t="str">
        <f t="shared" si="738"/>
        <v>October</v>
      </c>
      <c r="C22797" s="53">
        <f t="shared" si="739"/>
        <v>2020</v>
      </c>
      <c r="D22797" s="43" t="s">
        <v>101</v>
      </c>
      <c r="E22797" s="132">
        <v>20.664749999999998</v>
      </c>
    </row>
    <row r="22798" spans="1:5" ht="13.8" x14ac:dyDescent="0.25">
      <c r="A22798" s="47">
        <v>44124</v>
      </c>
      <c r="B22798" s="45" t="str">
        <f t="shared" si="738"/>
        <v>October</v>
      </c>
      <c r="C22798" s="53">
        <f t="shared" si="739"/>
        <v>2020</v>
      </c>
      <c r="D22798" s="43" t="s">
        <v>124</v>
      </c>
      <c r="E22798" s="132">
        <v>20.489625</v>
      </c>
    </row>
    <row r="22799" spans="1:5" ht="13.8" x14ac:dyDescent="0.25">
      <c r="A22799" s="47">
        <v>44124</v>
      </c>
      <c r="B22799" s="45" t="str">
        <f t="shared" si="738"/>
        <v>October</v>
      </c>
      <c r="C22799" s="53">
        <f t="shared" si="739"/>
        <v>2020</v>
      </c>
      <c r="D22799" s="43" t="s">
        <v>125</v>
      </c>
      <c r="E22799" s="132">
        <v>18.329750000000001</v>
      </c>
    </row>
    <row r="22800" spans="1:5" ht="13.8" x14ac:dyDescent="0.25">
      <c r="A22800" s="47">
        <v>44124</v>
      </c>
      <c r="B22800" s="45" t="str">
        <f t="shared" si="738"/>
        <v>October</v>
      </c>
      <c r="C22800" s="53">
        <f t="shared" si="739"/>
        <v>2020</v>
      </c>
      <c r="D22800" s="43" t="s">
        <v>126</v>
      </c>
      <c r="E22800" s="132">
        <v>18.201625</v>
      </c>
    </row>
    <row r="22801" spans="1:5" ht="13.8" x14ac:dyDescent="0.25">
      <c r="A22801" s="47">
        <v>44124</v>
      </c>
      <c r="B22801" s="45" t="str">
        <f t="shared" si="738"/>
        <v>October</v>
      </c>
      <c r="C22801" s="53">
        <f t="shared" si="739"/>
        <v>2020</v>
      </c>
      <c r="D22801" s="43" t="s">
        <v>127</v>
      </c>
      <c r="E22801" s="132">
        <v>16.921125</v>
      </c>
    </row>
    <row r="22802" spans="1:5" ht="13.8" x14ac:dyDescent="0.25">
      <c r="A22802" s="47">
        <v>44124</v>
      </c>
      <c r="B22802" s="45" t="str">
        <f t="shared" si="738"/>
        <v>October</v>
      </c>
      <c r="C22802" s="53">
        <f t="shared" si="739"/>
        <v>2020</v>
      </c>
      <c r="D22802" s="43" t="s">
        <v>105</v>
      </c>
      <c r="E22802" s="132">
        <v>14.418625000000002</v>
      </c>
    </row>
    <row r="22803" spans="1:5" ht="13.8" x14ac:dyDescent="0.25">
      <c r="A22803" s="47">
        <v>44124</v>
      </c>
      <c r="B22803" s="45" t="str">
        <f t="shared" si="738"/>
        <v>October</v>
      </c>
      <c r="C22803" s="53">
        <f t="shared" si="739"/>
        <v>2020</v>
      </c>
      <c r="D22803" s="43" t="s">
        <v>128</v>
      </c>
      <c r="E22803" s="132">
        <v>15.657875000000001</v>
      </c>
    </row>
    <row r="22804" spans="1:5" ht="13.8" x14ac:dyDescent="0.25">
      <c r="A22804" s="47">
        <v>44131</v>
      </c>
      <c r="B22804" s="45" t="str">
        <f t="shared" si="738"/>
        <v>October</v>
      </c>
      <c r="C22804" s="53">
        <f t="shared" si="739"/>
        <v>2020</v>
      </c>
      <c r="D22804" s="43" t="s">
        <v>131</v>
      </c>
      <c r="E22804" s="132">
        <v>41.517214285714282</v>
      </c>
    </row>
    <row r="22805" spans="1:5" ht="13.8" x14ac:dyDescent="0.25">
      <c r="A22805" s="47">
        <v>44131</v>
      </c>
      <c r="B22805" s="45" t="str">
        <f t="shared" ref="B22805:B22865" si="740">TEXT(A22805,"mmmm")</f>
        <v>October</v>
      </c>
      <c r="C22805" s="53">
        <f t="shared" ref="C22805:C22865" si="741">YEAR(A22805)</f>
        <v>2020</v>
      </c>
      <c r="D22805" s="43" t="s">
        <v>115</v>
      </c>
      <c r="E22805" s="132">
        <v>33.985714285714288</v>
      </c>
    </row>
    <row r="22806" spans="1:5" ht="13.8" x14ac:dyDescent="0.25">
      <c r="A22806" s="47">
        <v>44131</v>
      </c>
      <c r="B22806" s="45" t="str">
        <f t="shared" si="740"/>
        <v>October</v>
      </c>
      <c r="C22806" s="53">
        <f t="shared" si="741"/>
        <v>2020</v>
      </c>
      <c r="D22806" s="43" t="s">
        <v>95</v>
      </c>
      <c r="E22806" s="132">
        <v>30.134</v>
      </c>
    </row>
    <row r="22807" spans="1:5" ht="13.8" x14ac:dyDescent="0.25">
      <c r="A22807" s="47">
        <v>44131</v>
      </c>
      <c r="B22807" s="45" t="str">
        <f t="shared" si="740"/>
        <v>October</v>
      </c>
      <c r="C22807" s="53">
        <f t="shared" si="741"/>
        <v>2020</v>
      </c>
      <c r="D22807" s="43" t="s">
        <v>96</v>
      </c>
      <c r="E22807" s="132">
        <v>28.774571428571431</v>
      </c>
    </row>
    <row r="22808" spans="1:5" ht="13.8" x14ac:dyDescent="0.25">
      <c r="A22808" s="50">
        <v>44131</v>
      </c>
      <c r="B22808" s="45" t="str">
        <f t="shared" si="740"/>
        <v>October</v>
      </c>
      <c r="C22808" s="53">
        <f t="shared" si="741"/>
        <v>2020</v>
      </c>
      <c r="D22808" s="43" t="s">
        <v>97</v>
      </c>
      <c r="E22808" s="132">
        <v>27.415142857142854</v>
      </c>
    </row>
    <row r="22809" spans="1:5" ht="13.8" x14ac:dyDescent="0.25">
      <c r="A22809" s="47">
        <v>44131</v>
      </c>
      <c r="B22809" s="45" t="str">
        <f t="shared" si="740"/>
        <v>October</v>
      </c>
      <c r="C22809" s="53">
        <f t="shared" si="741"/>
        <v>2020</v>
      </c>
      <c r="D22809" s="43" t="s">
        <v>98</v>
      </c>
      <c r="E22809" s="132">
        <v>21.524285714285714</v>
      </c>
    </row>
    <row r="22810" spans="1:5" ht="15.6" x14ac:dyDescent="0.3">
      <c r="A22810" s="47">
        <v>44131</v>
      </c>
      <c r="B22810" s="45" t="str">
        <f t="shared" si="740"/>
        <v>October</v>
      </c>
      <c r="C22810" s="53">
        <f t="shared" si="741"/>
        <v>2020</v>
      </c>
      <c r="D22810" s="130" t="s">
        <v>136</v>
      </c>
      <c r="E22810" s="132">
        <v>29.808285714285713</v>
      </c>
    </row>
    <row r="22811" spans="1:5" ht="13.8" x14ac:dyDescent="0.25">
      <c r="A22811" s="47">
        <v>44131</v>
      </c>
      <c r="B22811" s="45" t="str">
        <f t="shared" si="740"/>
        <v>October</v>
      </c>
      <c r="C22811" s="53">
        <f t="shared" si="741"/>
        <v>2020</v>
      </c>
      <c r="D22811" s="43" t="s">
        <v>118</v>
      </c>
      <c r="E22811" s="132">
        <v>27.384428571428565</v>
      </c>
    </row>
    <row r="22812" spans="1:5" ht="13.8" x14ac:dyDescent="0.25">
      <c r="A22812" s="47">
        <v>44131</v>
      </c>
      <c r="B22812" s="45" t="str">
        <f t="shared" si="740"/>
        <v>October</v>
      </c>
      <c r="C22812" s="53">
        <f t="shared" si="741"/>
        <v>2020</v>
      </c>
      <c r="D22812" s="43" t="s">
        <v>102</v>
      </c>
      <c r="E22812" s="132">
        <v>27.023428571428571</v>
      </c>
    </row>
    <row r="22813" spans="1:5" ht="13.8" x14ac:dyDescent="0.25">
      <c r="A22813" s="47">
        <v>44131</v>
      </c>
      <c r="B22813" s="45" t="str">
        <f t="shared" si="740"/>
        <v>October</v>
      </c>
      <c r="C22813" s="53">
        <f t="shared" si="741"/>
        <v>2020</v>
      </c>
      <c r="D22813" s="43" t="s">
        <v>119</v>
      </c>
      <c r="E22813" s="132">
        <v>26.146714285714282</v>
      </c>
    </row>
    <row r="22814" spans="1:5" ht="13.8" x14ac:dyDescent="0.25">
      <c r="A22814" s="47">
        <v>44131</v>
      </c>
      <c r="B22814" s="45" t="str">
        <f t="shared" si="740"/>
        <v>October</v>
      </c>
      <c r="C22814" s="53">
        <f t="shared" si="741"/>
        <v>2020</v>
      </c>
      <c r="D22814" s="43" t="s">
        <v>120</v>
      </c>
      <c r="E22814" s="132">
        <v>24.805857142857139</v>
      </c>
    </row>
    <row r="22815" spans="1:5" ht="13.8" x14ac:dyDescent="0.25">
      <c r="A22815" s="47">
        <v>44131</v>
      </c>
      <c r="B22815" s="45" t="str">
        <f t="shared" si="740"/>
        <v>October</v>
      </c>
      <c r="C22815" s="53">
        <f t="shared" si="741"/>
        <v>2020</v>
      </c>
      <c r="D22815" s="43" t="s">
        <v>103</v>
      </c>
      <c r="E22815" s="132">
        <v>23.92914285714285</v>
      </c>
    </row>
    <row r="22816" spans="1:5" ht="13.8" x14ac:dyDescent="0.25">
      <c r="A22816" s="47">
        <v>44131</v>
      </c>
      <c r="B22816" s="45" t="str">
        <f t="shared" si="740"/>
        <v>October</v>
      </c>
      <c r="C22816" s="53">
        <f t="shared" si="741"/>
        <v>2020</v>
      </c>
      <c r="D22816" s="43" t="s">
        <v>116</v>
      </c>
      <c r="E22816" s="132">
        <v>17.670000000000002</v>
      </c>
    </row>
    <row r="22817" spans="1:5" ht="13.8" x14ac:dyDescent="0.25">
      <c r="A22817" s="47">
        <v>44131</v>
      </c>
      <c r="B22817" s="45" t="str">
        <f t="shared" si="740"/>
        <v>October</v>
      </c>
      <c r="C22817" s="53">
        <f t="shared" si="741"/>
        <v>2020</v>
      </c>
      <c r="D22817" s="43" t="s">
        <v>104</v>
      </c>
      <c r="E22817" s="132">
        <v>20.8035</v>
      </c>
    </row>
    <row r="22818" spans="1:5" ht="13.8" x14ac:dyDescent="0.25">
      <c r="A22818" s="47">
        <v>44131</v>
      </c>
      <c r="B22818" s="45" t="str">
        <f t="shared" si="740"/>
        <v>October</v>
      </c>
      <c r="C22818" s="53">
        <f t="shared" si="741"/>
        <v>2020</v>
      </c>
      <c r="D22818" s="43" t="s">
        <v>121</v>
      </c>
      <c r="E22818" s="132">
        <v>19.783285714285714</v>
      </c>
    </row>
    <row r="22819" spans="1:5" ht="13.8" x14ac:dyDescent="0.25">
      <c r="A22819" s="47">
        <v>44131</v>
      </c>
      <c r="B22819" s="45" t="str">
        <f t="shared" si="740"/>
        <v>October</v>
      </c>
      <c r="C22819" s="53">
        <f t="shared" si="741"/>
        <v>2020</v>
      </c>
      <c r="D22819" s="43" t="s">
        <v>122</v>
      </c>
      <c r="E22819" s="132">
        <v>17.920285714285715</v>
      </c>
    </row>
    <row r="22820" spans="1:5" ht="13.8" x14ac:dyDescent="0.25">
      <c r="A22820" s="50">
        <v>44131</v>
      </c>
      <c r="B22820" s="45" t="str">
        <f t="shared" si="740"/>
        <v>October</v>
      </c>
      <c r="C22820" s="53">
        <f t="shared" si="741"/>
        <v>2020</v>
      </c>
      <c r="D22820" s="43" t="s">
        <v>123</v>
      </c>
      <c r="E22820" s="132">
        <v>17.698500000000003</v>
      </c>
    </row>
    <row r="22821" spans="1:5" ht="13.8" x14ac:dyDescent="0.25">
      <c r="A22821" s="47">
        <v>44131</v>
      </c>
      <c r="B22821" s="45" t="str">
        <f t="shared" si="740"/>
        <v>October</v>
      </c>
      <c r="C22821" s="53">
        <f t="shared" si="741"/>
        <v>2020</v>
      </c>
      <c r="D22821" s="43" t="s">
        <v>99</v>
      </c>
      <c r="E22821" s="132">
        <v>16.828571428571426</v>
      </c>
    </row>
    <row r="22822" spans="1:5" ht="13.8" x14ac:dyDescent="0.25">
      <c r="A22822" s="47">
        <v>44131</v>
      </c>
      <c r="B22822" s="45" t="str">
        <f t="shared" si="740"/>
        <v>October</v>
      </c>
      <c r="C22822" s="53">
        <f t="shared" si="741"/>
        <v>2020</v>
      </c>
      <c r="D22822" s="43" t="s">
        <v>100</v>
      </c>
      <c r="E22822" s="132">
        <v>16.385714285714286</v>
      </c>
    </row>
    <row r="22823" spans="1:5" ht="13.8" x14ac:dyDescent="0.25">
      <c r="A22823" s="47">
        <v>44131</v>
      </c>
      <c r="B22823" s="45" t="str">
        <f t="shared" si="740"/>
        <v>October</v>
      </c>
      <c r="C22823" s="53">
        <f t="shared" si="741"/>
        <v>2020</v>
      </c>
      <c r="D22823" s="43" t="s">
        <v>101</v>
      </c>
      <c r="E22823" s="132">
        <v>15.677142857142856</v>
      </c>
    </row>
    <row r="22824" spans="1:5" ht="13.8" x14ac:dyDescent="0.25">
      <c r="A22824" s="47">
        <v>44131</v>
      </c>
      <c r="B22824" s="45" t="str">
        <f t="shared" si="740"/>
        <v>October</v>
      </c>
      <c r="C22824" s="53">
        <f t="shared" si="741"/>
        <v>2020</v>
      </c>
      <c r="D22824" s="43" t="s">
        <v>124</v>
      </c>
      <c r="E22824" s="132">
        <v>15.544285714285714</v>
      </c>
    </row>
    <row r="22825" spans="1:5" ht="13.8" x14ac:dyDescent="0.25">
      <c r="A22825" s="47">
        <v>44131</v>
      </c>
      <c r="B22825" s="45" t="str">
        <f t="shared" si="740"/>
        <v>October</v>
      </c>
      <c r="C22825" s="53">
        <f t="shared" si="741"/>
        <v>2020</v>
      </c>
      <c r="D22825" s="43" t="s">
        <v>125</v>
      </c>
      <c r="E22825" s="132">
        <v>13.905714285714284</v>
      </c>
    </row>
    <row r="22826" spans="1:5" ht="13.8" x14ac:dyDescent="0.25">
      <c r="A22826" s="47">
        <v>44131</v>
      </c>
      <c r="B22826" s="45" t="str">
        <f t="shared" si="740"/>
        <v>October</v>
      </c>
      <c r="C22826" s="53">
        <f t="shared" si="741"/>
        <v>2020</v>
      </c>
      <c r="D22826" s="43" t="s">
        <v>126</v>
      </c>
      <c r="E22826" s="132">
        <v>13.988928571428572</v>
      </c>
    </row>
    <row r="22827" spans="1:5" ht="13.8" x14ac:dyDescent="0.25">
      <c r="A22827" s="47">
        <v>44131</v>
      </c>
      <c r="B22827" s="45" t="str">
        <f t="shared" si="740"/>
        <v>October</v>
      </c>
      <c r="C22827" s="53">
        <f t="shared" si="741"/>
        <v>2020</v>
      </c>
      <c r="D22827" s="43" t="s">
        <v>127</v>
      </c>
      <c r="E22827" s="132">
        <v>13.159285714285714</v>
      </c>
    </row>
    <row r="22828" spans="1:5" ht="13.8" x14ac:dyDescent="0.25">
      <c r="A22828" s="47">
        <v>44131</v>
      </c>
      <c r="B22828" s="45" t="str">
        <f t="shared" si="740"/>
        <v>October</v>
      </c>
      <c r="C22828" s="53">
        <f t="shared" si="741"/>
        <v>2020</v>
      </c>
      <c r="D22828" s="43" t="s">
        <v>105</v>
      </c>
      <c r="E22828" s="132">
        <v>10.938571428571429</v>
      </c>
    </row>
    <row r="22829" spans="1:5" ht="13.8" x14ac:dyDescent="0.25">
      <c r="A22829" s="47">
        <v>44131</v>
      </c>
      <c r="B22829" s="45" t="str">
        <f t="shared" si="740"/>
        <v>October</v>
      </c>
      <c r="C22829" s="53">
        <f t="shared" si="741"/>
        <v>2020</v>
      </c>
      <c r="D22829" s="43" t="s">
        <v>128</v>
      </c>
      <c r="E22829" s="132">
        <v>12.431428571428574</v>
      </c>
    </row>
    <row r="22830" spans="1:5" ht="13.8" x14ac:dyDescent="0.25">
      <c r="A22830" s="47">
        <v>44138</v>
      </c>
      <c r="B22830" s="45" t="str">
        <f t="shared" si="740"/>
        <v>November</v>
      </c>
      <c r="C22830" s="53">
        <f t="shared" si="741"/>
        <v>2020</v>
      </c>
      <c r="D22830" s="43" t="s">
        <v>131</v>
      </c>
      <c r="E22830" s="132">
        <v>41.679333333333332</v>
      </c>
    </row>
    <row r="22831" spans="1:5" ht="13.8" x14ac:dyDescent="0.25">
      <c r="A22831" s="47">
        <v>44138</v>
      </c>
      <c r="B22831" s="45" t="str">
        <f t="shared" si="740"/>
        <v>November</v>
      </c>
      <c r="C22831" s="53">
        <f t="shared" si="741"/>
        <v>2020</v>
      </c>
      <c r="D22831" s="43" t="s">
        <v>115</v>
      </c>
      <c r="E22831" s="132">
        <v>37</v>
      </c>
    </row>
    <row r="22832" spans="1:5" ht="13.8" x14ac:dyDescent="0.25">
      <c r="A22832" s="47">
        <v>44138</v>
      </c>
      <c r="B22832" s="45" t="str">
        <f t="shared" si="740"/>
        <v>November</v>
      </c>
      <c r="C22832" s="53">
        <f t="shared" si="741"/>
        <v>2020</v>
      </c>
      <c r="D22832" s="43" t="s">
        <v>95</v>
      </c>
      <c r="E22832" s="132">
        <v>32.806666666666665</v>
      </c>
    </row>
    <row r="22833" spans="1:5" ht="13.8" x14ac:dyDescent="0.25">
      <c r="A22833" s="50">
        <v>44138</v>
      </c>
      <c r="B22833" s="45" t="str">
        <f t="shared" si="740"/>
        <v>November</v>
      </c>
      <c r="C22833" s="53">
        <f t="shared" si="741"/>
        <v>2020</v>
      </c>
      <c r="D22833" s="43" t="s">
        <v>96</v>
      </c>
      <c r="E22833" s="132">
        <v>31.326666666666664</v>
      </c>
    </row>
    <row r="22834" spans="1:5" ht="13.8" x14ac:dyDescent="0.25">
      <c r="A22834" s="47">
        <v>44138</v>
      </c>
      <c r="B22834" s="45" t="str">
        <f t="shared" si="740"/>
        <v>November</v>
      </c>
      <c r="C22834" s="53">
        <f t="shared" si="741"/>
        <v>2020</v>
      </c>
      <c r="D22834" s="43" t="s">
        <v>97</v>
      </c>
      <c r="E22834" s="132">
        <v>29.846666666666664</v>
      </c>
    </row>
    <row r="22835" spans="1:5" ht="13.8" x14ac:dyDescent="0.25">
      <c r="A22835" s="47">
        <v>44138</v>
      </c>
      <c r="B22835" s="45" t="str">
        <f t="shared" si="740"/>
        <v>November</v>
      </c>
      <c r="C22835" s="53">
        <f t="shared" si="741"/>
        <v>2020</v>
      </c>
      <c r="D22835" s="43" t="s">
        <v>98</v>
      </c>
      <c r="E22835" s="132">
        <v>23.43333333333333</v>
      </c>
    </row>
    <row r="22836" spans="1:5" ht="15.6" x14ac:dyDescent="0.3">
      <c r="A22836" s="47">
        <v>44138</v>
      </c>
      <c r="B22836" s="45" t="str">
        <f t="shared" si="740"/>
        <v>November</v>
      </c>
      <c r="C22836" s="53">
        <f t="shared" si="741"/>
        <v>2020</v>
      </c>
      <c r="D22836" s="130" t="s">
        <v>136</v>
      </c>
      <c r="E22836" s="132">
        <v>34.439166666666672</v>
      </c>
    </row>
    <row r="22837" spans="1:5" ht="13.8" x14ac:dyDescent="0.25">
      <c r="A22837" s="47">
        <v>44138</v>
      </c>
      <c r="B22837" s="45" t="str">
        <f t="shared" si="740"/>
        <v>November</v>
      </c>
      <c r="C22837" s="53">
        <f t="shared" si="741"/>
        <v>2020</v>
      </c>
      <c r="D22837" s="43" t="s">
        <v>118</v>
      </c>
      <c r="E22837" s="132">
        <v>31.638750000000002</v>
      </c>
    </row>
    <row r="22838" spans="1:5" ht="13.8" x14ac:dyDescent="0.25">
      <c r="A22838" s="47">
        <v>44138</v>
      </c>
      <c r="B22838" s="45" t="str">
        <f t="shared" si="740"/>
        <v>November</v>
      </c>
      <c r="C22838" s="53">
        <f t="shared" si="741"/>
        <v>2020</v>
      </c>
      <c r="D22838" s="43" t="s">
        <v>102</v>
      </c>
      <c r="E22838" s="132">
        <v>31.221666666666671</v>
      </c>
    </row>
    <row r="22839" spans="1:5" ht="13.8" x14ac:dyDescent="0.25">
      <c r="A22839" s="47">
        <v>44138</v>
      </c>
      <c r="B22839" s="45" t="str">
        <f t="shared" si="740"/>
        <v>November</v>
      </c>
      <c r="C22839" s="53">
        <f t="shared" si="741"/>
        <v>2020</v>
      </c>
      <c r="D22839" s="43" t="s">
        <v>119</v>
      </c>
      <c r="E22839" s="132">
        <v>30.208750000000006</v>
      </c>
    </row>
    <row r="22840" spans="1:5" ht="13.8" x14ac:dyDescent="0.25">
      <c r="A22840" s="47">
        <v>44138</v>
      </c>
      <c r="B22840" s="45" t="str">
        <f t="shared" si="740"/>
        <v>November</v>
      </c>
      <c r="C22840" s="53">
        <f t="shared" si="741"/>
        <v>2020</v>
      </c>
      <c r="D22840" s="43" t="s">
        <v>120</v>
      </c>
      <c r="E22840" s="132">
        <v>28.659583333333334</v>
      </c>
    </row>
    <row r="22841" spans="1:5" ht="13.8" x14ac:dyDescent="0.25">
      <c r="A22841" s="47">
        <v>44138</v>
      </c>
      <c r="B22841" s="45" t="str">
        <f t="shared" si="740"/>
        <v>November</v>
      </c>
      <c r="C22841" s="53">
        <f t="shared" si="741"/>
        <v>2020</v>
      </c>
      <c r="D22841" s="43" t="s">
        <v>103</v>
      </c>
      <c r="E22841" s="132">
        <v>27.646666666666665</v>
      </c>
    </row>
    <row r="22842" spans="1:5" ht="13.8" x14ac:dyDescent="0.25">
      <c r="A22842" s="47">
        <v>44138</v>
      </c>
      <c r="B22842" s="45" t="str">
        <f t="shared" si="740"/>
        <v>November</v>
      </c>
      <c r="C22842" s="53">
        <f t="shared" si="741"/>
        <v>2020</v>
      </c>
      <c r="D22842" s="43" t="s">
        <v>116</v>
      </c>
      <c r="E22842" s="132">
        <v>19.118750000000002</v>
      </c>
    </row>
    <row r="22843" spans="1:5" ht="13.8" x14ac:dyDescent="0.25">
      <c r="A22843" s="47">
        <v>44138</v>
      </c>
      <c r="B22843" s="45" t="str">
        <f t="shared" si="740"/>
        <v>November</v>
      </c>
      <c r="C22843" s="53">
        <f t="shared" si="741"/>
        <v>2020</v>
      </c>
      <c r="D22843" s="43" t="s">
        <v>104</v>
      </c>
      <c r="E22843" s="132">
        <v>26.967500000000001</v>
      </c>
    </row>
    <row r="22844" spans="1:5" ht="13.8" x14ac:dyDescent="0.25">
      <c r="A22844" s="47">
        <v>44138</v>
      </c>
      <c r="B22844" s="45" t="str">
        <f t="shared" si="740"/>
        <v>November</v>
      </c>
      <c r="C22844" s="53">
        <f t="shared" si="741"/>
        <v>2020</v>
      </c>
      <c r="D22844" s="43" t="s">
        <v>121</v>
      </c>
      <c r="E22844" s="132">
        <v>25.645</v>
      </c>
    </row>
    <row r="22845" spans="1:5" ht="13.8" x14ac:dyDescent="0.25">
      <c r="A22845" s="50">
        <v>44138</v>
      </c>
      <c r="B22845" s="45" t="str">
        <f t="shared" si="740"/>
        <v>November</v>
      </c>
      <c r="C22845" s="53">
        <f t="shared" si="741"/>
        <v>2020</v>
      </c>
      <c r="D22845" s="43" t="s">
        <v>122</v>
      </c>
      <c r="E22845" s="132">
        <v>23.23</v>
      </c>
    </row>
    <row r="22846" spans="1:5" ht="13.8" x14ac:dyDescent="0.25">
      <c r="A22846" s="47">
        <v>44138</v>
      </c>
      <c r="B22846" s="45" t="str">
        <f t="shared" si="740"/>
        <v>November</v>
      </c>
      <c r="C22846" s="53">
        <f t="shared" si="741"/>
        <v>2020</v>
      </c>
      <c r="D22846" s="43" t="s">
        <v>123</v>
      </c>
      <c r="E22846" s="132">
        <v>22.942499999999999</v>
      </c>
    </row>
    <row r="22847" spans="1:5" ht="13.8" x14ac:dyDescent="0.25">
      <c r="A22847" s="47">
        <v>44138</v>
      </c>
      <c r="B22847" s="45" t="str">
        <f t="shared" si="740"/>
        <v>November</v>
      </c>
      <c r="C22847" s="53">
        <f t="shared" si="741"/>
        <v>2020</v>
      </c>
      <c r="D22847" s="43" t="s">
        <v>99</v>
      </c>
      <c r="E22847" s="132">
        <v>18.683333333333334</v>
      </c>
    </row>
    <row r="22848" spans="1:5" ht="13.8" x14ac:dyDescent="0.25">
      <c r="A22848" s="47">
        <v>44138</v>
      </c>
      <c r="B22848" s="45" t="str">
        <f t="shared" si="740"/>
        <v>November</v>
      </c>
      <c r="C22848" s="53">
        <f t="shared" si="741"/>
        <v>2020</v>
      </c>
      <c r="D22848" s="43" t="s">
        <v>100</v>
      </c>
      <c r="E22848" s="132">
        <v>18.191666666666666</v>
      </c>
    </row>
    <row r="22849" spans="1:5" ht="13.8" x14ac:dyDescent="0.25">
      <c r="A22849" s="47">
        <v>44138</v>
      </c>
      <c r="B22849" s="45" t="str">
        <f t="shared" si="740"/>
        <v>November</v>
      </c>
      <c r="C22849" s="53">
        <f t="shared" si="741"/>
        <v>2020</v>
      </c>
      <c r="D22849" s="43" t="s">
        <v>101</v>
      </c>
      <c r="E22849" s="132">
        <v>17.405000000000001</v>
      </c>
    </row>
    <row r="22850" spans="1:5" ht="13.8" x14ac:dyDescent="0.25">
      <c r="A22850" s="47">
        <v>44138</v>
      </c>
      <c r="B22850" s="45" t="str">
        <f t="shared" si="740"/>
        <v>November</v>
      </c>
      <c r="C22850" s="53">
        <f t="shared" si="741"/>
        <v>2020</v>
      </c>
      <c r="D22850" s="43" t="s">
        <v>124</v>
      </c>
      <c r="E22850" s="132">
        <v>17.2575</v>
      </c>
    </row>
    <row r="22851" spans="1:5" ht="13.8" x14ac:dyDescent="0.25">
      <c r="A22851" s="47">
        <v>44138</v>
      </c>
      <c r="B22851" s="45" t="str">
        <f t="shared" si="740"/>
        <v>November</v>
      </c>
      <c r="C22851" s="53">
        <f t="shared" si="741"/>
        <v>2020</v>
      </c>
      <c r="D22851" s="43" t="s">
        <v>125</v>
      </c>
      <c r="E22851" s="132">
        <v>15.438333333333334</v>
      </c>
    </row>
    <row r="22852" spans="1:5" ht="13.8" x14ac:dyDescent="0.25">
      <c r="A22852" s="47">
        <v>44138</v>
      </c>
      <c r="B22852" s="45" t="str">
        <f t="shared" si="740"/>
        <v>November</v>
      </c>
      <c r="C22852" s="53">
        <f t="shared" si="741"/>
        <v>2020</v>
      </c>
      <c r="D22852" s="43" t="s">
        <v>126</v>
      </c>
      <c r="E22852" s="132">
        <v>15.448333333333338</v>
      </c>
    </row>
    <row r="22853" spans="1:5" ht="13.8" x14ac:dyDescent="0.25">
      <c r="A22853" s="47">
        <v>44138</v>
      </c>
      <c r="B22853" s="45" t="str">
        <f t="shared" si="740"/>
        <v>November</v>
      </c>
      <c r="C22853" s="53">
        <f t="shared" si="741"/>
        <v>2020</v>
      </c>
      <c r="D22853" s="43" t="s">
        <v>127</v>
      </c>
      <c r="E22853" s="132">
        <v>14.462500000000002</v>
      </c>
    </row>
    <row r="22854" spans="1:5" ht="13.8" x14ac:dyDescent="0.25">
      <c r="A22854" s="47">
        <v>44138</v>
      </c>
      <c r="B22854" s="45" t="str">
        <f t="shared" si="740"/>
        <v>November</v>
      </c>
      <c r="C22854" s="53">
        <f t="shared" si="741"/>
        <v>2020</v>
      </c>
      <c r="D22854" s="43" t="s">
        <v>105</v>
      </c>
      <c r="E22854" s="132">
        <v>12.144166666666667</v>
      </c>
    </row>
    <row r="22855" spans="1:5" ht="13.8" x14ac:dyDescent="0.25">
      <c r="A22855" s="47">
        <v>44138</v>
      </c>
      <c r="B22855" s="45" t="str">
        <f t="shared" si="740"/>
        <v>November</v>
      </c>
      <c r="C22855" s="53">
        <f t="shared" si="741"/>
        <v>2020</v>
      </c>
      <c r="D22855" s="43" t="s">
        <v>128</v>
      </c>
      <c r="E22855" s="132">
        <v>13.54916666666667</v>
      </c>
    </row>
    <row r="22856" spans="1:5" ht="13.8" x14ac:dyDescent="0.25">
      <c r="A22856" s="47">
        <v>44145</v>
      </c>
      <c r="B22856" s="45" t="str">
        <f t="shared" si="740"/>
        <v>November</v>
      </c>
      <c r="C22856" s="53">
        <f t="shared" si="741"/>
        <v>2020</v>
      </c>
      <c r="D22856" s="43" t="s">
        <v>131</v>
      </c>
      <c r="E22856" s="132">
        <v>41.163500000000006</v>
      </c>
    </row>
    <row r="22857" spans="1:5" ht="13.8" x14ac:dyDescent="0.25">
      <c r="A22857" s="47">
        <v>44145</v>
      </c>
      <c r="B22857" s="45" t="str">
        <f t="shared" si="740"/>
        <v>November</v>
      </c>
      <c r="C22857" s="53">
        <f t="shared" si="741"/>
        <v>2020</v>
      </c>
      <c r="D22857" s="43" t="s">
        <v>115</v>
      </c>
      <c r="E22857" s="132">
        <v>41.4</v>
      </c>
    </row>
    <row r="22858" spans="1:5" ht="13.8" x14ac:dyDescent="0.25">
      <c r="A22858" s="50">
        <v>44145</v>
      </c>
      <c r="B22858" s="45" t="str">
        <f t="shared" si="740"/>
        <v>November</v>
      </c>
      <c r="C22858" s="53">
        <f t="shared" si="741"/>
        <v>2020</v>
      </c>
      <c r="D22858" s="43" t="s">
        <v>95</v>
      </c>
      <c r="E22858" s="132">
        <v>36.707999999999998</v>
      </c>
    </row>
    <row r="22859" spans="1:5" ht="13.8" x14ac:dyDescent="0.25">
      <c r="A22859" s="47">
        <v>44145</v>
      </c>
      <c r="B22859" s="45" t="str">
        <f t="shared" si="740"/>
        <v>November</v>
      </c>
      <c r="C22859" s="53">
        <f t="shared" si="741"/>
        <v>2020</v>
      </c>
      <c r="D22859" s="43" t="s">
        <v>96</v>
      </c>
      <c r="E22859" s="132">
        <v>35.052</v>
      </c>
    </row>
    <row r="22860" spans="1:5" ht="13.8" x14ac:dyDescent="0.25">
      <c r="A22860" s="47">
        <v>44145</v>
      </c>
      <c r="B22860" s="45" t="str">
        <f t="shared" si="740"/>
        <v>November</v>
      </c>
      <c r="C22860" s="53">
        <f t="shared" si="741"/>
        <v>2020</v>
      </c>
      <c r="D22860" s="43" t="s">
        <v>97</v>
      </c>
      <c r="E22860" s="132">
        <v>33.396000000000001</v>
      </c>
    </row>
    <row r="22861" spans="1:5" ht="13.8" x14ac:dyDescent="0.25">
      <c r="A22861" s="47">
        <v>44145</v>
      </c>
      <c r="B22861" s="45" t="str">
        <f t="shared" si="740"/>
        <v>November</v>
      </c>
      <c r="C22861" s="53">
        <f t="shared" si="741"/>
        <v>2020</v>
      </c>
      <c r="D22861" s="43" t="s">
        <v>98</v>
      </c>
      <c r="E22861" s="132">
        <v>26.22</v>
      </c>
    </row>
    <row r="22862" spans="1:5" ht="15.6" x14ac:dyDescent="0.3">
      <c r="A22862" s="47">
        <v>44145</v>
      </c>
      <c r="B22862" s="45" t="str">
        <f t="shared" si="740"/>
        <v>November</v>
      </c>
      <c r="C22862" s="53">
        <f t="shared" si="741"/>
        <v>2020</v>
      </c>
      <c r="D22862" s="130" t="s">
        <v>136</v>
      </c>
      <c r="E22862" s="132">
        <v>38.437000000000005</v>
      </c>
    </row>
    <row r="22863" spans="1:5" ht="13.8" x14ac:dyDescent="0.25">
      <c r="A22863" s="47">
        <v>44145</v>
      </c>
      <c r="B22863" s="45" t="str">
        <f t="shared" si="740"/>
        <v>November</v>
      </c>
      <c r="C22863" s="53">
        <f t="shared" si="741"/>
        <v>2020</v>
      </c>
      <c r="D22863" s="43" t="s">
        <v>118</v>
      </c>
      <c r="E22863" s="132">
        <v>35.311499999999995</v>
      </c>
    </row>
    <row r="22864" spans="1:5" ht="13.8" x14ac:dyDescent="0.25">
      <c r="A22864" s="47">
        <v>44145</v>
      </c>
      <c r="B22864" s="45" t="str">
        <f t="shared" si="740"/>
        <v>November</v>
      </c>
      <c r="C22864" s="53">
        <f t="shared" si="741"/>
        <v>2020</v>
      </c>
      <c r="D22864" s="43" t="s">
        <v>102</v>
      </c>
      <c r="E22864" s="132">
        <v>34.846000000000004</v>
      </c>
    </row>
    <row r="22865" spans="1:5" ht="13.8" x14ac:dyDescent="0.25">
      <c r="A22865" s="47">
        <v>44145</v>
      </c>
      <c r="B22865" s="45" t="str">
        <f t="shared" si="740"/>
        <v>November</v>
      </c>
      <c r="C22865" s="53">
        <f t="shared" si="741"/>
        <v>2020</v>
      </c>
      <c r="D22865" s="43" t="s">
        <v>119</v>
      </c>
      <c r="E22865" s="132">
        <v>33.715499999999999</v>
      </c>
    </row>
    <row r="22866" spans="1:5" ht="13.8" x14ac:dyDescent="0.25">
      <c r="A22866" s="47">
        <v>44145</v>
      </c>
      <c r="B22866" s="45" t="str">
        <f t="shared" ref="B22866:B22927" si="742">TEXT(A22866,"mmmm")</f>
        <v>November</v>
      </c>
      <c r="C22866" s="53">
        <f t="shared" ref="C22866:C22927" si="743">YEAR(A22866)</f>
        <v>2020</v>
      </c>
      <c r="D22866" s="43" t="s">
        <v>120</v>
      </c>
      <c r="E22866" s="132">
        <v>31.986499999999996</v>
      </c>
    </row>
    <row r="22867" spans="1:5" ht="13.8" x14ac:dyDescent="0.25">
      <c r="A22867" s="47">
        <v>44145</v>
      </c>
      <c r="B22867" s="45" t="str">
        <f t="shared" si="742"/>
        <v>November</v>
      </c>
      <c r="C22867" s="53">
        <f t="shared" si="743"/>
        <v>2020</v>
      </c>
      <c r="D22867" s="43" t="s">
        <v>103</v>
      </c>
      <c r="E22867" s="132">
        <v>30.855999999999998</v>
      </c>
    </row>
    <row r="22868" spans="1:5" ht="13.8" x14ac:dyDescent="0.25">
      <c r="A22868" s="47">
        <v>44145</v>
      </c>
      <c r="B22868" s="45" t="str">
        <f t="shared" si="742"/>
        <v>November</v>
      </c>
      <c r="C22868" s="53">
        <f t="shared" si="743"/>
        <v>2020</v>
      </c>
      <c r="D22868" s="43" t="s">
        <v>116</v>
      </c>
      <c r="E22868" s="132">
        <v>26.812800000000003</v>
      </c>
    </row>
    <row r="22869" spans="1:5" ht="13.8" x14ac:dyDescent="0.25">
      <c r="A22869" s="47">
        <v>44145</v>
      </c>
      <c r="B22869" s="45" t="str">
        <f t="shared" si="742"/>
        <v>November</v>
      </c>
      <c r="C22869" s="53">
        <f t="shared" si="743"/>
        <v>2020</v>
      </c>
      <c r="D22869" s="43" t="s">
        <v>104</v>
      </c>
      <c r="E22869" s="132">
        <v>34.565300000000001</v>
      </c>
    </row>
    <row r="22870" spans="1:5" ht="13.8" x14ac:dyDescent="0.25">
      <c r="A22870" s="50">
        <v>44145</v>
      </c>
      <c r="B22870" s="45" t="str">
        <f t="shared" si="742"/>
        <v>November</v>
      </c>
      <c r="C22870" s="53">
        <f t="shared" si="743"/>
        <v>2020</v>
      </c>
      <c r="D22870" s="43" t="s">
        <v>121</v>
      </c>
      <c r="E22870" s="132">
        <v>32.870199999999997</v>
      </c>
    </row>
    <row r="22871" spans="1:5" ht="13.8" x14ac:dyDescent="0.25">
      <c r="A22871" s="47">
        <v>44145</v>
      </c>
      <c r="B22871" s="45" t="str">
        <f t="shared" si="742"/>
        <v>November</v>
      </c>
      <c r="C22871" s="53">
        <f t="shared" si="743"/>
        <v>2020</v>
      </c>
      <c r="D22871" s="43" t="s">
        <v>122</v>
      </c>
      <c r="E22871" s="132">
        <v>29.774799999999999</v>
      </c>
    </row>
    <row r="22872" spans="1:5" ht="13.8" x14ac:dyDescent="0.25">
      <c r="A22872" s="47">
        <v>44145</v>
      </c>
      <c r="B22872" s="45" t="str">
        <f t="shared" si="742"/>
        <v>November</v>
      </c>
      <c r="C22872" s="53">
        <f t="shared" si="743"/>
        <v>2020</v>
      </c>
      <c r="D22872" s="43" t="s">
        <v>123</v>
      </c>
      <c r="E22872" s="132">
        <v>29.406300000000002</v>
      </c>
    </row>
    <row r="22873" spans="1:5" ht="13.8" x14ac:dyDescent="0.25">
      <c r="A22873" s="47">
        <v>44145</v>
      </c>
      <c r="B22873" s="45" t="str">
        <f t="shared" si="742"/>
        <v>November</v>
      </c>
      <c r="C22873" s="53">
        <f t="shared" si="743"/>
        <v>2020</v>
      </c>
      <c r="D22873" s="43" t="s">
        <v>99</v>
      </c>
      <c r="E22873" s="132">
        <v>25.84</v>
      </c>
    </row>
    <row r="22874" spans="1:5" ht="13.8" x14ac:dyDescent="0.25">
      <c r="A22874" s="47">
        <v>44145</v>
      </c>
      <c r="B22874" s="45" t="str">
        <f t="shared" si="742"/>
        <v>November</v>
      </c>
      <c r="C22874" s="53">
        <f t="shared" si="743"/>
        <v>2020</v>
      </c>
      <c r="D22874" s="43" t="s">
        <v>100</v>
      </c>
      <c r="E22874" s="132">
        <v>25.16</v>
      </c>
    </row>
    <row r="22875" spans="1:5" ht="13.8" x14ac:dyDescent="0.25">
      <c r="A22875" s="47">
        <v>44145</v>
      </c>
      <c r="B22875" s="45" t="str">
        <f t="shared" si="742"/>
        <v>November</v>
      </c>
      <c r="C22875" s="53">
        <f t="shared" si="743"/>
        <v>2020</v>
      </c>
      <c r="D22875" s="43" t="s">
        <v>101</v>
      </c>
      <c r="E22875" s="132">
        <v>24.071999999999999</v>
      </c>
    </row>
    <row r="22876" spans="1:5" ht="13.8" x14ac:dyDescent="0.25">
      <c r="A22876" s="47">
        <v>44145</v>
      </c>
      <c r="B22876" s="45" t="str">
        <f t="shared" si="742"/>
        <v>November</v>
      </c>
      <c r="C22876" s="53">
        <f t="shared" si="743"/>
        <v>2020</v>
      </c>
      <c r="D22876" s="43" t="s">
        <v>124</v>
      </c>
      <c r="E22876" s="132">
        <v>23.867999999999999</v>
      </c>
    </row>
    <row r="22877" spans="1:5" ht="13.8" x14ac:dyDescent="0.25">
      <c r="A22877" s="47">
        <v>44145</v>
      </c>
      <c r="B22877" s="45" t="str">
        <f t="shared" si="742"/>
        <v>November</v>
      </c>
      <c r="C22877" s="53">
        <f t="shared" si="743"/>
        <v>2020</v>
      </c>
      <c r="D22877" s="43" t="s">
        <v>125</v>
      </c>
      <c r="E22877" s="132">
        <v>21.352000000000004</v>
      </c>
    </row>
    <row r="22878" spans="1:5" ht="13.8" x14ac:dyDescent="0.25">
      <c r="A22878" s="47">
        <v>44145</v>
      </c>
      <c r="B22878" s="45" t="str">
        <f t="shared" si="742"/>
        <v>November</v>
      </c>
      <c r="C22878" s="53">
        <f t="shared" si="743"/>
        <v>2020</v>
      </c>
      <c r="D22878" s="43" t="s">
        <v>126</v>
      </c>
      <c r="E22878" s="132">
        <v>21.079500000000003</v>
      </c>
    </row>
    <row r="22879" spans="1:5" ht="13.8" x14ac:dyDescent="0.25">
      <c r="A22879" s="47">
        <v>44145</v>
      </c>
      <c r="B22879" s="45" t="str">
        <f t="shared" si="742"/>
        <v>November</v>
      </c>
      <c r="C22879" s="53">
        <f t="shared" si="743"/>
        <v>2020</v>
      </c>
      <c r="D22879" s="43" t="s">
        <v>127</v>
      </c>
      <c r="E22879" s="132">
        <v>19.491</v>
      </c>
    </row>
    <row r="22880" spans="1:5" ht="13.8" x14ac:dyDescent="0.25">
      <c r="A22880" s="47">
        <v>44145</v>
      </c>
      <c r="B22880" s="45" t="str">
        <f t="shared" si="742"/>
        <v>November</v>
      </c>
      <c r="C22880" s="53">
        <f t="shared" si="743"/>
        <v>2020</v>
      </c>
      <c r="D22880" s="43" t="s">
        <v>105</v>
      </c>
      <c r="E22880" s="132">
        <v>16.796000000000003</v>
      </c>
    </row>
    <row r="22881" spans="1:5" ht="13.8" x14ac:dyDescent="0.25">
      <c r="A22881" s="47">
        <v>44145</v>
      </c>
      <c r="B22881" s="45" t="str">
        <f t="shared" si="742"/>
        <v>November</v>
      </c>
      <c r="C22881" s="53">
        <f t="shared" si="743"/>
        <v>2020</v>
      </c>
      <c r="D22881" s="43" t="s">
        <v>128</v>
      </c>
      <c r="E22881" s="132">
        <v>17.862000000000002</v>
      </c>
    </row>
    <row r="22882" spans="1:5" ht="13.8" x14ac:dyDescent="0.25">
      <c r="A22882" s="47">
        <v>44152</v>
      </c>
      <c r="B22882" s="45" t="str">
        <f t="shared" si="742"/>
        <v>November</v>
      </c>
      <c r="C22882" s="53">
        <f t="shared" si="743"/>
        <v>2020</v>
      </c>
      <c r="D22882" s="43" t="s">
        <v>131</v>
      </c>
      <c r="E22882" s="132">
        <v>33.921200000000006</v>
      </c>
    </row>
    <row r="22883" spans="1:5" ht="13.8" x14ac:dyDescent="0.25">
      <c r="A22883" s="50">
        <v>44152</v>
      </c>
      <c r="B22883" s="45" t="str">
        <f t="shared" si="742"/>
        <v>November</v>
      </c>
      <c r="C22883" s="53">
        <f t="shared" si="743"/>
        <v>2020</v>
      </c>
      <c r="D22883" s="43" t="s">
        <v>115</v>
      </c>
      <c r="E22883" s="132">
        <v>31.08</v>
      </c>
    </row>
    <row r="22884" spans="1:5" ht="13.8" x14ac:dyDescent="0.25">
      <c r="A22884" s="47">
        <v>44152</v>
      </c>
      <c r="B22884" s="45" t="str">
        <f t="shared" si="742"/>
        <v>November</v>
      </c>
      <c r="C22884" s="53">
        <f t="shared" si="743"/>
        <v>2020</v>
      </c>
      <c r="D22884" s="43" t="s">
        <v>95</v>
      </c>
      <c r="E22884" s="132">
        <v>27.557600000000001</v>
      </c>
    </row>
    <row r="22885" spans="1:5" ht="13.8" x14ac:dyDescent="0.25">
      <c r="A22885" s="47">
        <v>44152</v>
      </c>
      <c r="B22885" s="45" t="str">
        <f t="shared" si="742"/>
        <v>November</v>
      </c>
      <c r="C22885" s="53">
        <f t="shared" si="743"/>
        <v>2020</v>
      </c>
      <c r="D22885" s="43" t="s">
        <v>96</v>
      </c>
      <c r="E22885" s="132">
        <v>26.314399999999999</v>
      </c>
    </row>
    <row r="22886" spans="1:5" ht="13.8" x14ac:dyDescent="0.25">
      <c r="A22886" s="47">
        <v>44152</v>
      </c>
      <c r="B22886" s="45" t="str">
        <f t="shared" si="742"/>
        <v>November</v>
      </c>
      <c r="C22886" s="53">
        <f t="shared" si="743"/>
        <v>2020</v>
      </c>
      <c r="D22886" s="43" t="s">
        <v>97</v>
      </c>
      <c r="E22886" s="132">
        <v>25.071199999999997</v>
      </c>
    </row>
    <row r="22887" spans="1:5" ht="13.8" x14ac:dyDescent="0.25">
      <c r="A22887" s="47">
        <v>44152</v>
      </c>
      <c r="B22887" s="45" t="str">
        <f t="shared" si="742"/>
        <v>November</v>
      </c>
      <c r="C22887" s="53">
        <f t="shared" si="743"/>
        <v>2020</v>
      </c>
      <c r="D22887" s="43" t="s">
        <v>98</v>
      </c>
      <c r="E22887" s="132">
        <v>19.683999999999997</v>
      </c>
    </row>
    <row r="22888" spans="1:5" ht="15.6" x14ac:dyDescent="0.3">
      <c r="A22888" s="47">
        <v>44152</v>
      </c>
      <c r="B22888" s="45" t="str">
        <f t="shared" si="742"/>
        <v>November</v>
      </c>
      <c r="C22888" s="53">
        <f t="shared" si="743"/>
        <v>2020</v>
      </c>
      <c r="D22888" s="130" t="s">
        <v>136</v>
      </c>
      <c r="E22888" s="132">
        <v>29.767000000000003</v>
      </c>
    </row>
    <row r="22889" spans="1:5" ht="13.8" x14ac:dyDescent="0.25">
      <c r="A22889" s="47">
        <v>44152</v>
      </c>
      <c r="B22889" s="45" t="str">
        <f t="shared" si="742"/>
        <v>November</v>
      </c>
      <c r="C22889" s="53">
        <f t="shared" si="743"/>
        <v>2020</v>
      </c>
      <c r="D22889" s="43" t="s">
        <v>118</v>
      </c>
      <c r="E22889" s="132">
        <v>27.346499999999995</v>
      </c>
    </row>
    <row r="22890" spans="1:5" ht="13.8" x14ac:dyDescent="0.25">
      <c r="A22890" s="47">
        <v>44152</v>
      </c>
      <c r="B22890" s="45" t="str">
        <f t="shared" si="742"/>
        <v>November</v>
      </c>
      <c r="C22890" s="53">
        <f t="shared" si="743"/>
        <v>2020</v>
      </c>
      <c r="D22890" s="43" t="s">
        <v>102</v>
      </c>
      <c r="E22890" s="132">
        <v>26.986000000000001</v>
      </c>
    </row>
    <row r="22891" spans="1:5" ht="13.8" x14ac:dyDescent="0.25">
      <c r="A22891" s="47">
        <v>44152</v>
      </c>
      <c r="B22891" s="45" t="str">
        <f t="shared" si="742"/>
        <v>November</v>
      </c>
      <c r="C22891" s="53">
        <f t="shared" si="743"/>
        <v>2020</v>
      </c>
      <c r="D22891" s="43" t="s">
        <v>119</v>
      </c>
      <c r="E22891" s="132">
        <v>26.110500000000002</v>
      </c>
    </row>
    <row r="22892" spans="1:5" ht="13.8" x14ac:dyDescent="0.25">
      <c r="A22892" s="47">
        <v>44152</v>
      </c>
      <c r="B22892" s="45" t="str">
        <f t="shared" si="742"/>
        <v>November</v>
      </c>
      <c r="C22892" s="53">
        <f t="shared" si="743"/>
        <v>2020</v>
      </c>
      <c r="D22892" s="43" t="s">
        <v>120</v>
      </c>
      <c r="E22892" s="132">
        <v>24.771499999999996</v>
      </c>
    </row>
    <row r="22893" spans="1:5" ht="13.8" x14ac:dyDescent="0.25">
      <c r="A22893" s="47">
        <v>44152</v>
      </c>
      <c r="B22893" s="45" t="str">
        <f t="shared" si="742"/>
        <v>November</v>
      </c>
      <c r="C22893" s="53">
        <f t="shared" si="743"/>
        <v>2020</v>
      </c>
      <c r="D22893" s="43" t="s">
        <v>103</v>
      </c>
      <c r="E22893" s="132">
        <v>23.896000000000001</v>
      </c>
    </row>
    <row r="22894" spans="1:5" ht="13.8" x14ac:dyDescent="0.25">
      <c r="A22894" s="47">
        <v>44152</v>
      </c>
      <c r="B22894" s="45" t="str">
        <f t="shared" si="742"/>
        <v>November</v>
      </c>
      <c r="C22894" s="53">
        <f t="shared" si="743"/>
        <v>2020</v>
      </c>
      <c r="D22894" s="43" t="s">
        <v>116</v>
      </c>
      <c r="E22894" s="132">
        <v>16.558500000000002</v>
      </c>
    </row>
    <row r="22895" spans="1:5" ht="13.8" x14ac:dyDescent="0.25">
      <c r="A22895" s="50">
        <v>44152</v>
      </c>
      <c r="B22895" s="45" t="str">
        <f t="shared" si="742"/>
        <v>November</v>
      </c>
      <c r="C22895" s="53">
        <f t="shared" si="743"/>
        <v>2020</v>
      </c>
      <c r="D22895" s="43" t="s">
        <v>104</v>
      </c>
      <c r="E22895" s="132">
        <v>25.0915</v>
      </c>
    </row>
    <row r="22896" spans="1:5" ht="13.8" x14ac:dyDescent="0.25">
      <c r="A22896" s="47">
        <v>44152</v>
      </c>
      <c r="B22896" s="45" t="str">
        <f t="shared" si="742"/>
        <v>November</v>
      </c>
      <c r="C22896" s="53">
        <f t="shared" si="743"/>
        <v>2020</v>
      </c>
      <c r="D22896" s="43" t="s">
        <v>121</v>
      </c>
      <c r="E22896" s="132">
        <v>23.861000000000001</v>
      </c>
    </row>
    <row r="22897" spans="1:5" ht="13.8" x14ac:dyDescent="0.25">
      <c r="A22897" s="47">
        <v>44152</v>
      </c>
      <c r="B22897" s="45" t="str">
        <f t="shared" si="742"/>
        <v>November</v>
      </c>
      <c r="C22897" s="53">
        <f t="shared" si="743"/>
        <v>2020</v>
      </c>
      <c r="D22897" s="43" t="s">
        <v>122</v>
      </c>
      <c r="E22897" s="132">
        <v>21.614000000000001</v>
      </c>
    </row>
    <row r="22898" spans="1:5" ht="13.8" x14ac:dyDescent="0.25">
      <c r="A22898" s="47">
        <v>44152</v>
      </c>
      <c r="B22898" s="45" t="str">
        <f t="shared" si="742"/>
        <v>November</v>
      </c>
      <c r="C22898" s="53">
        <f t="shared" si="743"/>
        <v>2020</v>
      </c>
      <c r="D22898" s="43" t="s">
        <v>123</v>
      </c>
      <c r="E22898" s="132">
        <v>21.346500000000002</v>
      </c>
    </row>
    <row r="22899" spans="1:5" ht="13.8" x14ac:dyDescent="0.25">
      <c r="A22899" s="47">
        <v>44152</v>
      </c>
      <c r="B22899" s="45" t="str">
        <f t="shared" si="742"/>
        <v>November</v>
      </c>
      <c r="C22899" s="53">
        <f t="shared" si="743"/>
        <v>2020</v>
      </c>
      <c r="D22899" s="43" t="s">
        <v>99</v>
      </c>
      <c r="E22899" s="132">
        <v>14.402000000000001</v>
      </c>
    </row>
    <row r="22900" spans="1:5" ht="13.8" x14ac:dyDescent="0.25">
      <c r="A22900" s="47">
        <v>44152</v>
      </c>
      <c r="B22900" s="45" t="str">
        <f t="shared" si="742"/>
        <v>November</v>
      </c>
      <c r="C22900" s="53">
        <f t="shared" si="743"/>
        <v>2020</v>
      </c>
      <c r="D22900" s="43" t="s">
        <v>100</v>
      </c>
      <c r="E22900" s="132">
        <v>14.023</v>
      </c>
    </row>
    <row r="22901" spans="1:5" ht="13.8" x14ac:dyDescent="0.25">
      <c r="A22901" s="47">
        <v>44152</v>
      </c>
      <c r="B22901" s="45" t="str">
        <f t="shared" si="742"/>
        <v>November</v>
      </c>
      <c r="C22901" s="53">
        <f t="shared" si="743"/>
        <v>2020</v>
      </c>
      <c r="D22901" s="43" t="s">
        <v>101</v>
      </c>
      <c r="E22901" s="132">
        <v>13.416600000000001</v>
      </c>
    </row>
    <row r="22902" spans="1:5" ht="13.8" x14ac:dyDescent="0.25">
      <c r="A22902" s="47">
        <v>44152</v>
      </c>
      <c r="B22902" s="45" t="str">
        <f t="shared" si="742"/>
        <v>November</v>
      </c>
      <c r="C22902" s="53">
        <f t="shared" si="743"/>
        <v>2020</v>
      </c>
      <c r="D22902" s="43" t="s">
        <v>124</v>
      </c>
      <c r="E22902" s="132">
        <v>13.302899999999999</v>
      </c>
    </row>
    <row r="22903" spans="1:5" ht="13.8" x14ac:dyDescent="0.25">
      <c r="A22903" s="47">
        <v>44152</v>
      </c>
      <c r="B22903" s="45" t="str">
        <f t="shared" si="742"/>
        <v>November</v>
      </c>
      <c r="C22903" s="53">
        <f t="shared" si="743"/>
        <v>2020</v>
      </c>
      <c r="D22903" s="43" t="s">
        <v>125</v>
      </c>
      <c r="E22903" s="132">
        <v>11.900599999999999</v>
      </c>
    </row>
    <row r="22904" spans="1:5" ht="13.8" x14ac:dyDescent="0.25">
      <c r="A22904" s="47">
        <v>44152</v>
      </c>
      <c r="B22904" s="45" t="str">
        <f t="shared" si="742"/>
        <v>November</v>
      </c>
      <c r="C22904" s="53">
        <f t="shared" si="743"/>
        <v>2020</v>
      </c>
      <c r="D22904" s="43" t="s">
        <v>126</v>
      </c>
      <c r="E22904" s="132">
        <v>12.079600000000001</v>
      </c>
    </row>
    <row r="22905" spans="1:5" ht="13.8" x14ac:dyDescent="0.25">
      <c r="A22905" s="47">
        <v>44152</v>
      </c>
      <c r="B22905" s="45" t="str">
        <f t="shared" si="742"/>
        <v>November</v>
      </c>
      <c r="C22905" s="53">
        <f t="shared" si="743"/>
        <v>2020</v>
      </c>
      <c r="D22905" s="43" t="s">
        <v>127</v>
      </c>
      <c r="E22905" s="132">
        <v>11.4543</v>
      </c>
    </row>
    <row r="22906" spans="1:5" ht="13.8" x14ac:dyDescent="0.25">
      <c r="A22906" s="47">
        <v>44152</v>
      </c>
      <c r="B22906" s="45" t="str">
        <f t="shared" si="742"/>
        <v>November</v>
      </c>
      <c r="C22906" s="53">
        <f t="shared" si="743"/>
        <v>2020</v>
      </c>
      <c r="D22906" s="43" t="s">
        <v>105</v>
      </c>
      <c r="E22906" s="132">
        <v>9.3613000000000017</v>
      </c>
    </row>
    <row r="22907" spans="1:5" ht="13.8" x14ac:dyDescent="0.25">
      <c r="A22907" s="47">
        <v>44152</v>
      </c>
      <c r="B22907" s="45" t="str">
        <f t="shared" si="742"/>
        <v>November</v>
      </c>
      <c r="C22907" s="53">
        <f t="shared" si="743"/>
        <v>2020</v>
      </c>
      <c r="D22907" s="43" t="s">
        <v>128</v>
      </c>
      <c r="E22907" s="132">
        <v>10.969100000000001</v>
      </c>
    </row>
    <row r="22908" spans="1:5" ht="13.8" x14ac:dyDescent="0.25">
      <c r="A22908" s="50">
        <v>44159</v>
      </c>
      <c r="B22908" s="45" t="str">
        <f t="shared" si="742"/>
        <v>November</v>
      </c>
      <c r="C22908" s="53">
        <f t="shared" si="743"/>
        <v>2020</v>
      </c>
      <c r="D22908" s="43" t="s">
        <v>131</v>
      </c>
      <c r="E22908" s="132">
        <v>28.907299999999999</v>
      </c>
    </row>
    <row r="22909" spans="1:5" ht="13.8" x14ac:dyDescent="0.25">
      <c r="A22909" s="47">
        <v>44159</v>
      </c>
      <c r="B22909" s="45" t="str">
        <f t="shared" si="742"/>
        <v>November</v>
      </c>
      <c r="C22909" s="53">
        <f t="shared" si="743"/>
        <v>2020</v>
      </c>
      <c r="D22909" s="43" t="s">
        <v>115</v>
      </c>
      <c r="E22909" s="132">
        <v>26.8</v>
      </c>
    </row>
    <row r="22910" spans="1:5" ht="13.8" x14ac:dyDescent="0.25">
      <c r="A22910" s="47">
        <v>44159</v>
      </c>
      <c r="B22910" s="45" t="str">
        <f t="shared" si="742"/>
        <v>November</v>
      </c>
      <c r="C22910" s="53">
        <f t="shared" si="743"/>
        <v>2020</v>
      </c>
      <c r="D22910" s="43" t="s">
        <v>95</v>
      </c>
      <c r="E22910" s="132">
        <v>23.762666666666668</v>
      </c>
    </row>
    <row r="22911" spans="1:5" ht="13.8" x14ac:dyDescent="0.25">
      <c r="A22911" s="47">
        <v>44159</v>
      </c>
      <c r="B22911" s="45" t="str">
        <f t="shared" si="742"/>
        <v>November</v>
      </c>
      <c r="C22911" s="53">
        <f t="shared" si="743"/>
        <v>2020</v>
      </c>
      <c r="D22911" s="43" t="s">
        <v>96</v>
      </c>
      <c r="E22911" s="132">
        <v>22.690666666666665</v>
      </c>
    </row>
    <row r="22912" spans="1:5" ht="13.8" x14ac:dyDescent="0.25">
      <c r="A22912" s="47">
        <v>44159</v>
      </c>
      <c r="B22912" s="45" t="str">
        <f t="shared" si="742"/>
        <v>November</v>
      </c>
      <c r="C22912" s="53">
        <f t="shared" si="743"/>
        <v>2020</v>
      </c>
      <c r="D22912" s="43" t="s">
        <v>97</v>
      </c>
      <c r="E22912" s="132">
        <v>21.61866666666667</v>
      </c>
    </row>
    <row r="22913" spans="1:5" ht="13.8" x14ac:dyDescent="0.25">
      <c r="A22913" s="47">
        <v>44159</v>
      </c>
      <c r="B22913" s="45" t="str">
        <f t="shared" si="742"/>
        <v>November</v>
      </c>
      <c r="C22913" s="53">
        <f t="shared" si="743"/>
        <v>2020</v>
      </c>
      <c r="D22913" s="43" t="s">
        <v>98</v>
      </c>
      <c r="E22913" s="132">
        <v>16.973333333333333</v>
      </c>
    </row>
    <row r="22914" spans="1:5" ht="15.6" x14ac:dyDescent="0.3">
      <c r="A22914" s="47">
        <v>44159</v>
      </c>
      <c r="B22914" s="45" t="str">
        <f t="shared" si="742"/>
        <v>November</v>
      </c>
      <c r="C22914" s="53">
        <f t="shared" si="743"/>
        <v>2020</v>
      </c>
      <c r="D22914" s="130" t="s">
        <v>136</v>
      </c>
      <c r="E22914" s="132">
        <v>26.780666666666665</v>
      </c>
    </row>
    <row r="22915" spans="1:5" ht="13.8" x14ac:dyDescent="0.25">
      <c r="A22915" s="47">
        <v>44159</v>
      </c>
      <c r="B22915" s="45" t="str">
        <f t="shared" si="742"/>
        <v>November</v>
      </c>
      <c r="C22915" s="53">
        <f t="shared" si="743"/>
        <v>2020</v>
      </c>
      <c r="D22915" s="43" t="s">
        <v>118</v>
      </c>
      <c r="E22915" s="132">
        <v>24.602999999999998</v>
      </c>
    </row>
    <row r="22916" spans="1:5" ht="13.8" x14ac:dyDescent="0.25">
      <c r="A22916" s="47">
        <v>44159</v>
      </c>
      <c r="B22916" s="45" t="str">
        <f t="shared" si="742"/>
        <v>November</v>
      </c>
      <c r="C22916" s="53">
        <f t="shared" si="743"/>
        <v>2020</v>
      </c>
      <c r="D22916" s="43" t="s">
        <v>102</v>
      </c>
      <c r="E22916" s="132">
        <v>24.278666666666666</v>
      </c>
    </row>
    <row r="22917" spans="1:5" ht="13.8" x14ac:dyDescent="0.25">
      <c r="A22917" s="47">
        <v>44159</v>
      </c>
      <c r="B22917" s="45" t="str">
        <f t="shared" si="742"/>
        <v>November</v>
      </c>
      <c r="C22917" s="53">
        <f t="shared" si="743"/>
        <v>2020</v>
      </c>
      <c r="D22917" s="43" t="s">
        <v>119</v>
      </c>
      <c r="E22917" s="132">
        <v>23.491</v>
      </c>
    </row>
    <row r="22918" spans="1:5" ht="13.8" x14ac:dyDescent="0.25">
      <c r="A22918" s="47">
        <v>44159</v>
      </c>
      <c r="B22918" s="45" t="str">
        <f t="shared" si="742"/>
        <v>November</v>
      </c>
      <c r="C22918" s="53">
        <f t="shared" si="743"/>
        <v>2020</v>
      </c>
      <c r="D22918" s="43" t="s">
        <v>120</v>
      </c>
      <c r="E22918" s="132">
        <v>22.286333333333332</v>
      </c>
    </row>
    <row r="22919" spans="1:5" ht="13.8" x14ac:dyDescent="0.25">
      <c r="A22919" s="47">
        <v>44159</v>
      </c>
      <c r="B22919" s="45" t="str">
        <f t="shared" si="742"/>
        <v>November</v>
      </c>
      <c r="C22919" s="53">
        <f t="shared" si="743"/>
        <v>2020</v>
      </c>
      <c r="D22919" s="43" t="s">
        <v>103</v>
      </c>
      <c r="E22919" s="132">
        <v>21.498666666666665</v>
      </c>
    </row>
    <row r="22920" spans="1:5" ht="13.8" x14ac:dyDescent="0.25">
      <c r="A22920" s="47">
        <v>44159</v>
      </c>
      <c r="B22920" s="45" t="str">
        <f t="shared" si="742"/>
        <v>November</v>
      </c>
      <c r="C22920" s="53">
        <f t="shared" si="743"/>
        <v>2020</v>
      </c>
      <c r="D22920" s="43" t="s">
        <v>116</v>
      </c>
      <c r="E22920" s="132">
        <v>13.965</v>
      </c>
    </row>
    <row r="22921" spans="1:5" ht="13.8" x14ac:dyDescent="0.25">
      <c r="A22921" s="47">
        <v>44159</v>
      </c>
      <c r="B22921" s="45" t="str">
        <f t="shared" si="742"/>
        <v>November</v>
      </c>
      <c r="C22921" s="53">
        <f t="shared" si="743"/>
        <v>2020</v>
      </c>
      <c r="D22921" s="43" t="s">
        <v>104</v>
      </c>
      <c r="E22921" s="132">
        <v>21.417666666666669</v>
      </c>
    </row>
    <row r="22922" spans="1:5" ht="13.8" x14ac:dyDescent="0.25">
      <c r="A22922" s="47">
        <v>44159</v>
      </c>
      <c r="B22922" s="45" t="str">
        <f t="shared" si="742"/>
        <v>November</v>
      </c>
      <c r="C22922" s="53">
        <f t="shared" si="743"/>
        <v>2020</v>
      </c>
      <c r="D22922" s="43" t="s">
        <v>121</v>
      </c>
      <c r="E22922" s="132">
        <v>20.367333333333335</v>
      </c>
    </row>
    <row r="22923" spans="1:5" ht="13.8" x14ac:dyDescent="0.25">
      <c r="A22923" s="47">
        <v>44159</v>
      </c>
      <c r="B22923" s="45" t="str">
        <f t="shared" si="742"/>
        <v>November</v>
      </c>
      <c r="C22923" s="53">
        <f t="shared" si="743"/>
        <v>2020</v>
      </c>
      <c r="D22923" s="43" t="s">
        <v>122</v>
      </c>
      <c r="E22923" s="132">
        <v>18.449333333333335</v>
      </c>
    </row>
    <row r="22924" spans="1:5" ht="13.8" x14ac:dyDescent="0.25">
      <c r="A22924" s="47">
        <v>44159</v>
      </c>
      <c r="B22924" s="45" t="str">
        <f t="shared" si="742"/>
        <v>November</v>
      </c>
      <c r="C22924" s="53">
        <f t="shared" si="743"/>
        <v>2020</v>
      </c>
      <c r="D22924" s="43" t="s">
        <v>123</v>
      </c>
      <c r="E22924" s="132">
        <v>18.221</v>
      </c>
    </row>
    <row r="22925" spans="1:5" ht="13.8" x14ac:dyDescent="0.25">
      <c r="A22925" s="47">
        <v>44159</v>
      </c>
      <c r="B22925" s="45" t="str">
        <f t="shared" si="742"/>
        <v>November</v>
      </c>
      <c r="C22925" s="53">
        <f t="shared" si="743"/>
        <v>2020</v>
      </c>
      <c r="D22925" s="43" t="s">
        <v>99</v>
      </c>
      <c r="E22925" s="132">
        <v>12.191666666666665</v>
      </c>
    </row>
    <row r="22926" spans="1:5" ht="13.8" x14ac:dyDescent="0.25">
      <c r="A22926" s="47">
        <v>44159</v>
      </c>
      <c r="B22926" s="45" t="str">
        <f t="shared" si="742"/>
        <v>November</v>
      </c>
      <c r="C22926" s="53">
        <f t="shared" si="743"/>
        <v>2020</v>
      </c>
      <c r="D22926" s="43" t="s">
        <v>100</v>
      </c>
      <c r="E22926" s="132">
        <v>11.870833333333332</v>
      </c>
    </row>
    <row r="22927" spans="1:5" ht="13.8" x14ac:dyDescent="0.25">
      <c r="A22927" s="47">
        <v>44159</v>
      </c>
      <c r="B22927" s="45" t="str">
        <f t="shared" si="742"/>
        <v>November</v>
      </c>
      <c r="C22927" s="53">
        <f t="shared" si="743"/>
        <v>2020</v>
      </c>
      <c r="D22927" s="43" t="s">
        <v>101</v>
      </c>
      <c r="E22927" s="132">
        <v>11.3575</v>
      </c>
    </row>
    <row r="22928" spans="1:5" ht="13.8" x14ac:dyDescent="0.25">
      <c r="A22928" s="47">
        <v>44159</v>
      </c>
      <c r="B22928" s="45" t="str">
        <f t="shared" ref="B22928:B22989" si="744">TEXT(A22928,"mmmm")</f>
        <v>November</v>
      </c>
      <c r="C22928" s="53">
        <f t="shared" ref="C22928:C22989" si="745">YEAR(A22928)</f>
        <v>2020</v>
      </c>
      <c r="D22928" s="43" t="s">
        <v>124</v>
      </c>
      <c r="E22928" s="132">
        <v>11.261249999999997</v>
      </c>
    </row>
    <row r="22929" spans="1:5" ht="13.8" x14ac:dyDescent="0.25">
      <c r="A22929" s="47">
        <v>44159</v>
      </c>
      <c r="B22929" s="45" t="str">
        <f t="shared" si="744"/>
        <v>November</v>
      </c>
      <c r="C22929" s="53">
        <f t="shared" si="745"/>
        <v>2020</v>
      </c>
      <c r="D22929" s="43" t="s">
        <v>125</v>
      </c>
      <c r="E22929" s="132">
        <v>10.074166666666667</v>
      </c>
    </row>
    <row r="22930" spans="1:5" ht="13.8" x14ac:dyDescent="0.25">
      <c r="A22930" s="47">
        <v>44159</v>
      </c>
      <c r="B22930" s="45" t="str">
        <f t="shared" si="744"/>
        <v>November</v>
      </c>
      <c r="C22930" s="53">
        <f t="shared" si="745"/>
        <v>2020</v>
      </c>
      <c r="D22930" s="43" t="s">
        <v>126</v>
      </c>
      <c r="E22930" s="132">
        <v>10.340416666666668</v>
      </c>
    </row>
    <row r="22931" spans="1:5" ht="13.8" x14ac:dyDescent="0.25">
      <c r="A22931" s="47">
        <v>44159</v>
      </c>
      <c r="B22931" s="45" t="str">
        <f t="shared" si="744"/>
        <v>November</v>
      </c>
      <c r="C22931" s="53">
        <f t="shared" si="745"/>
        <v>2020</v>
      </c>
      <c r="D22931" s="43" t="s">
        <v>127</v>
      </c>
      <c r="E22931" s="132">
        <v>9.9012499999999992</v>
      </c>
    </row>
    <row r="22932" spans="1:5" ht="13.8" x14ac:dyDescent="0.25">
      <c r="A22932" s="47">
        <v>44159</v>
      </c>
      <c r="B22932" s="45" t="str">
        <f t="shared" si="744"/>
        <v>November</v>
      </c>
      <c r="C22932" s="53">
        <f t="shared" si="745"/>
        <v>2020</v>
      </c>
      <c r="D22932" s="43" t="s">
        <v>105</v>
      </c>
      <c r="E22932" s="132">
        <v>7.9245833333333335</v>
      </c>
    </row>
    <row r="22933" spans="1:5" ht="13.8" x14ac:dyDescent="0.25">
      <c r="A22933" s="47">
        <v>44159</v>
      </c>
      <c r="B22933" s="45" t="str">
        <f t="shared" si="744"/>
        <v>November</v>
      </c>
      <c r="C22933" s="53">
        <f t="shared" si="745"/>
        <v>2020</v>
      </c>
      <c r="D22933" s="43" t="s">
        <v>128</v>
      </c>
      <c r="E22933" s="132">
        <v>9.637083333333333</v>
      </c>
    </row>
    <row r="22934" spans="1:5" ht="13.8" x14ac:dyDescent="0.25">
      <c r="A22934" s="47">
        <v>44166</v>
      </c>
      <c r="B22934" s="45" t="str">
        <f t="shared" si="744"/>
        <v>December</v>
      </c>
      <c r="C22934" s="53">
        <f t="shared" si="745"/>
        <v>2020</v>
      </c>
      <c r="D22934" s="43" t="s">
        <v>131</v>
      </c>
    </row>
    <row r="22935" spans="1:5" ht="13.8" x14ac:dyDescent="0.25">
      <c r="A22935" s="47">
        <v>44166</v>
      </c>
      <c r="B22935" s="45" t="str">
        <f t="shared" si="744"/>
        <v>December</v>
      </c>
      <c r="C22935" s="53">
        <f t="shared" si="745"/>
        <v>2020</v>
      </c>
      <c r="D22935" s="43" t="s">
        <v>115</v>
      </c>
      <c r="E22935" s="132">
        <v>25.86</v>
      </c>
    </row>
    <row r="22936" spans="1:5" ht="13.8" x14ac:dyDescent="0.25">
      <c r="A22936" s="47">
        <v>44166</v>
      </c>
      <c r="B22936" s="45" t="str">
        <f t="shared" si="744"/>
        <v>December</v>
      </c>
      <c r="C22936" s="53">
        <f t="shared" si="745"/>
        <v>2020</v>
      </c>
      <c r="D22936" s="43" t="s">
        <v>95</v>
      </c>
      <c r="E22936" s="132">
        <v>22.929200000000002</v>
      </c>
    </row>
    <row r="22937" spans="1:5" ht="13.8" x14ac:dyDescent="0.25">
      <c r="A22937" s="47">
        <v>44166</v>
      </c>
      <c r="B22937" s="45" t="str">
        <f t="shared" si="744"/>
        <v>December</v>
      </c>
      <c r="C22937" s="53">
        <f t="shared" si="745"/>
        <v>2020</v>
      </c>
      <c r="D22937" s="43" t="s">
        <v>96</v>
      </c>
      <c r="E22937" s="132">
        <v>21.8948</v>
      </c>
    </row>
    <row r="22938" spans="1:5" ht="13.8" x14ac:dyDescent="0.25">
      <c r="A22938" s="47">
        <v>44166</v>
      </c>
      <c r="B22938" s="45" t="str">
        <f t="shared" si="744"/>
        <v>December</v>
      </c>
      <c r="C22938" s="53">
        <f t="shared" si="745"/>
        <v>2020</v>
      </c>
      <c r="D22938" s="43" t="s">
        <v>97</v>
      </c>
      <c r="E22938" s="132">
        <v>20.860399999999998</v>
      </c>
    </row>
    <row r="22939" spans="1:5" ht="13.8" x14ac:dyDescent="0.25">
      <c r="A22939" s="47">
        <v>44166</v>
      </c>
      <c r="B22939" s="45" t="str">
        <f t="shared" si="744"/>
        <v>December</v>
      </c>
      <c r="C22939" s="53">
        <f t="shared" si="745"/>
        <v>2020</v>
      </c>
      <c r="D22939" s="43" t="s">
        <v>98</v>
      </c>
      <c r="E22939" s="132">
        <v>16.378</v>
      </c>
    </row>
    <row r="22940" spans="1:5" ht="15.6" x14ac:dyDescent="0.3">
      <c r="A22940" s="47">
        <v>44166</v>
      </c>
      <c r="B22940" s="45" t="str">
        <f t="shared" si="744"/>
        <v>December</v>
      </c>
      <c r="C22940" s="53">
        <f t="shared" si="745"/>
        <v>2020</v>
      </c>
      <c r="D22940" s="130" t="s">
        <v>136</v>
      </c>
      <c r="E22940" s="132">
        <v>26.877000000000002</v>
      </c>
    </row>
    <row r="22941" spans="1:5" ht="13.8" x14ac:dyDescent="0.25">
      <c r="A22941" s="47">
        <v>44166</v>
      </c>
      <c r="B22941" s="45" t="str">
        <f t="shared" si="744"/>
        <v>December</v>
      </c>
      <c r="C22941" s="53">
        <f t="shared" si="745"/>
        <v>2020</v>
      </c>
      <c r="D22941" s="43" t="s">
        <v>118</v>
      </c>
      <c r="E22941" s="132">
        <v>24.691499999999998</v>
      </c>
    </row>
    <row r="22942" spans="1:5" ht="13.8" x14ac:dyDescent="0.25">
      <c r="A22942" s="47">
        <v>44166</v>
      </c>
      <c r="B22942" s="45" t="str">
        <f t="shared" si="744"/>
        <v>December</v>
      </c>
      <c r="C22942" s="53">
        <f t="shared" si="745"/>
        <v>2020</v>
      </c>
      <c r="D22942" s="43" t="s">
        <v>102</v>
      </c>
      <c r="E22942" s="132">
        <v>24.366</v>
      </c>
    </row>
    <row r="22943" spans="1:5" ht="13.8" x14ac:dyDescent="0.25">
      <c r="A22943" s="47">
        <v>44166</v>
      </c>
      <c r="B22943" s="45" t="str">
        <f t="shared" si="744"/>
        <v>December</v>
      </c>
      <c r="C22943" s="53">
        <f t="shared" si="745"/>
        <v>2020</v>
      </c>
      <c r="D22943" s="43" t="s">
        <v>119</v>
      </c>
      <c r="E22943" s="132">
        <v>23.575500000000002</v>
      </c>
    </row>
    <row r="22944" spans="1:5" ht="13.8" x14ac:dyDescent="0.25">
      <c r="A22944" s="47">
        <v>44166</v>
      </c>
      <c r="B22944" s="45" t="str">
        <f t="shared" si="744"/>
        <v>December</v>
      </c>
      <c r="C22944" s="53">
        <f t="shared" si="745"/>
        <v>2020</v>
      </c>
      <c r="D22944" s="43" t="s">
        <v>120</v>
      </c>
      <c r="E22944" s="132">
        <v>22.366499999999995</v>
      </c>
    </row>
    <row r="22945" spans="1:5" ht="13.8" x14ac:dyDescent="0.25">
      <c r="A22945" s="47">
        <v>44166</v>
      </c>
      <c r="B22945" s="45" t="str">
        <f t="shared" si="744"/>
        <v>December</v>
      </c>
      <c r="C22945" s="53">
        <f t="shared" si="745"/>
        <v>2020</v>
      </c>
      <c r="D22945" s="43" t="s">
        <v>103</v>
      </c>
      <c r="E22945" s="132">
        <v>21.576000000000001</v>
      </c>
    </row>
    <row r="22946" spans="1:5" ht="13.8" x14ac:dyDescent="0.25">
      <c r="A22946" s="47">
        <v>44166</v>
      </c>
      <c r="B22946" s="45" t="str">
        <f t="shared" si="744"/>
        <v>December</v>
      </c>
      <c r="C22946" s="53">
        <f t="shared" si="745"/>
        <v>2020</v>
      </c>
      <c r="D22946" s="43" t="s">
        <v>116</v>
      </c>
      <c r="E22946" s="132">
        <v>14.8827</v>
      </c>
    </row>
    <row r="22947" spans="1:5" ht="13.8" x14ac:dyDescent="0.25">
      <c r="A22947" s="47">
        <v>44166</v>
      </c>
      <c r="B22947" s="45" t="str">
        <f t="shared" si="744"/>
        <v>December</v>
      </c>
      <c r="C22947" s="53">
        <f t="shared" si="745"/>
        <v>2020</v>
      </c>
      <c r="D22947" s="43" t="s">
        <v>104</v>
      </c>
      <c r="E22947" s="132">
        <v>22.183700000000002</v>
      </c>
    </row>
    <row r="22948" spans="1:5" ht="13.8" x14ac:dyDescent="0.25">
      <c r="A22948" s="47">
        <v>44166</v>
      </c>
      <c r="B22948" s="45" t="str">
        <f t="shared" si="744"/>
        <v>December</v>
      </c>
      <c r="C22948" s="53">
        <f t="shared" si="745"/>
        <v>2020</v>
      </c>
      <c r="D22948" s="43" t="s">
        <v>121</v>
      </c>
      <c r="E22948" s="132">
        <v>21.095800000000001</v>
      </c>
    </row>
    <row r="22949" spans="1:5" ht="13.8" x14ac:dyDescent="0.25">
      <c r="A22949" s="47">
        <v>44166</v>
      </c>
      <c r="B22949" s="45" t="str">
        <f t="shared" si="744"/>
        <v>December</v>
      </c>
      <c r="C22949" s="53">
        <f t="shared" si="745"/>
        <v>2020</v>
      </c>
      <c r="D22949" s="43" t="s">
        <v>122</v>
      </c>
      <c r="E22949" s="132">
        <v>19.109200000000001</v>
      </c>
    </row>
    <row r="22950" spans="1:5" ht="13.8" x14ac:dyDescent="0.25">
      <c r="A22950" s="47">
        <v>44166</v>
      </c>
      <c r="B22950" s="45" t="str">
        <f t="shared" si="744"/>
        <v>December</v>
      </c>
      <c r="C22950" s="53">
        <f t="shared" si="745"/>
        <v>2020</v>
      </c>
      <c r="D22950" s="43" t="s">
        <v>123</v>
      </c>
      <c r="E22950" s="132">
        <v>18.872700000000002</v>
      </c>
    </row>
    <row r="22951" spans="1:5" ht="13.8" x14ac:dyDescent="0.25">
      <c r="A22951" s="47">
        <v>44166</v>
      </c>
      <c r="B22951" s="45" t="str">
        <f t="shared" si="744"/>
        <v>December</v>
      </c>
      <c r="C22951" s="53">
        <f t="shared" si="745"/>
        <v>2020</v>
      </c>
      <c r="D22951" s="43" t="s">
        <v>99</v>
      </c>
      <c r="E22951" s="132">
        <v>12.35</v>
      </c>
    </row>
    <row r="22952" spans="1:5" ht="13.8" x14ac:dyDescent="0.25">
      <c r="A22952" s="47">
        <v>44166</v>
      </c>
      <c r="B22952" s="45" t="str">
        <f t="shared" si="744"/>
        <v>December</v>
      </c>
      <c r="C22952" s="53">
        <f t="shared" si="745"/>
        <v>2020</v>
      </c>
      <c r="D22952" s="43" t="s">
        <v>100</v>
      </c>
      <c r="E22952" s="132">
        <v>12.025</v>
      </c>
    </row>
    <row r="22953" spans="1:5" ht="13.8" x14ac:dyDescent="0.25">
      <c r="A22953" s="47">
        <v>44166</v>
      </c>
      <c r="B22953" s="45" t="str">
        <f t="shared" si="744"/>
        <v>December</v>
      </c>
      <c r="C22953" s="53">
        <f t="shared" si="745"/>
        <v>2020</v>
      </c>
      <c r="D22953" s="43" t="s">
        <v>101</v>
      </c>
      <c r="E22953" s="132">
        <v>11.505000000000001</v>
      </c>
    </row>
    <row r="22954" spans="1:5" ht="13.8" x14ac:dyDescent="0.25">
      <c r="A22954" s="47">
        <v>44166</v>
      </c>
      <c r="B22954" s="45" t="str">
        <f t="shared" si="744"/>
        <v>December</v>
      </c>
      <c r="C22954" s="53">
        <f t="shared" si="745"/>
        <v>2020</v>
      </c>
      <c r="D22954" s="43" t="s">
        <v>124</v>
      </c>
      <c r="E22954" s="132">
        <v>11.407500000000001</v>
      </c>
    </row>
    <row r="22955" spans="1:5" ht="13.8" x14ac:dyDescent="0.25">
      <c r="A22955" s="47">
        <v>44166</v>
      </c>
      <c r="B22955" s="45" t="str">
        <f t="shared" si="744"/>
        <v>December</v>
      </c>
      <c r="C22955" s="53">
        <f t="shared" si="745"/>
        <v>2020</v>
      </c>
      <c r="D22955" s="43" t="s">
        <v>125</v>
      </c>
      <c r="E22955" s="132">
        <v>10.205</v>
      </c>
    </row>
    <row r="22956" spans="1:5" ht="13.8" x14ac:dyDescent="0.25">
      <c r="A22956" s="47">
        <v>44166</v>
      </c>
      <c r="B22956" s="45" t="str">
        <f t="shared" si="744"/>
        <v>December</v>
      </c>
      <c r="C22956" s="53">
        <f t="shared" si="745"/>
        <v>2020</v>
      </c>
      <c r="D22956" s="43" t="s">
        <v>126</v>
      </c>
      <c r="E22956" s="132">
        <v>10.465</v>
      </c>
    </row>
    <row r="22957" spans="1:5" ht="13.8" x14ac:dyDescent="0.25">
      <c r="A22957" s="47">
        <v>44166</v>
      </c>
      <c r="B22957" s="45" t="str">
        <f t="shared" si="744"/>
        <v>December</v>
      </c>
      <c r="C22957" s="53">
        <f t="shared" si="745"/>
        <v>2020</v>
      </c>
      <c r="D22957" s="43" t="s">
        <v>127</v>
      </c>
      <c r="E22957" s="132">
        <v>10.012499999999999</v>
      </c>
    </row>
    <row r="22958" spans="1:5" ht="13.8" x14ac:dyDescent="0.25">
      <c r="A22958" s="47">
        <v>44166</v>
      </c>
      <c r="B22958" s="45" t="str">
        <f t="shared" si="744"/>
        <v>December</v>
      </c>
      <c r="C22958" s="53">
        <f t="shared" si="745"/>
        <v>2020</v>
      </c>
      <c r="D22958" s="43" t="s">
        <v>105</v>
      </c>
      <c r="E22958" s="132">
        <v>8.0275000000000016</v>
      </c>
    </row>
    <row r="22959" spans="1:5" ht="13.8" x14ac:dyDescent="0.25">
      <c r="A22959" s="47">
        <v>44166</v>
      </c>
      <c r="B22959" s="45" t="str">
        <f t="shared" si="744"/>
        <v>December</v>
      </c>
      <c r="C22959" s="53">
        <f t="shared" si="745"/>
        <v>2020</v>
      </c>
      <c r="D22959" s="43" t="s">
        <v>128</v>
      </c>
      <c r="E22959" s="132">
        <v>9.7324999999999999</v>
      </c>
    </row>
    <row r="22960" spans="1:5" ht="13.8" x14ac:dyDescent="0.25">
      <c r="A22960" s="47">
        <v>44173</v>
      </c>
      <c r="B22960" s="45" t="str">
        <f t="shared" si="744"/>
        <v>December</v>
      </c>
      <c r="C22960" s="53">
        <f t="shared" si="745"/>
        <v>2020</v>
      </c>
      <c r="D22960" s="43" t="s">
        <v>131</v>
      </c>
    </row>
    <row r="22961" spans="1:5" ht="13.8" x14ac:dyDescent="0.25">
      <c r="A22961" s="47">
        <v>44173</v>
      </c>
      <c r="B22961" s="45" t="str">
        <f t="shared" si="744"/>
        <v>December</v>
      </c>
      <c r="C22961" s="53">
        <f t="shared" si="745"/>
        <v>2020</v>
      </c>
      <c r="D22961" s="43" t="s">
        <v>115</v>
      </c>
      <c r="E22961" s="132">
        <v>25.5</v>
      </c>
    </row>
    <row r="22962" spans="1:5" ht="13.8" x14ac:dyDescent="0.25">
      <c r="A22962" s="47">
        <v>44173</v>
      </c>
      <c r="B22962" s="45" t="str">
        <f t="shared" si="744"/>
        <v>December</v>
      </c>
      <c r="C22962" s="53">
        <f t="shared" si="745"/>
        <v>2020</v>
      </c>
      <c r="D22962" s="43" t="s">
        <v>95</v>
      </c>
      <c r="E22962" s="132">
        <v>22.61</v>
      </c>
    </row>
    <row r="22963" spans="1:5" ht="13.8" x14ac:dyDescent="0.25">
      <c r="A22963" s="47">
        <v>44173</v>
      </c>
      <c r="B22963" s="45" t="str">
        <f t="shared" si="744"/>
        <v>December</v>
      </c>
      <c r="C22963" s="53">
        <f t="shared" si="745"/>
        <v>2020</v>
      </c>
      <c r="D22963" s="43" t="s">
        <v>96</v>
      </c>
      <c r="E22963" s="132">
        <v>21.59</v>
      </c>
    </row>
    <row r="22964" spans="1:5" ht="13.8" x14ac:dyDescent="0.25">
      <c r="A22964" s="47">
        <v>44173</v>
      </c>
      <c r="B22964" s="45" t="str">
        <f t="shared" si="744"/>
        <v>December</v>
      </c>
      <c r="C22964" s="53">
        <f t="shared" si="745"/>
        <v>2020</v>
      </c>
      <c r="D22964" s="43" t="s">
        <v>97</v>
      </c>
      <c r="E22964" s="132">
        <v>20.57</v>
      </c>
    </row>
    <row r="22965" spans="1:5" ht="13.8" x14ac:dyDescent="0.25">
      <c r="A22965" s="47">
        <v>44173</v>
      </c>
      <c r="B22965" s="45" t="str">
        <f t="shared" si="744"/>
        <v>December</v>
      </c>
      <c r="C22965" s="53">
        <f t="shared" si="745"/>
        <v>2020</v>
      </c>
      <c r="D22965" s="43" t="s">
        <v>98</v>
      </c>
      <c r="E22965" s="132">
        <v>16.149999999999999</v>
      </c>
    </row>
    <row r="22966" spans="1:5" ht="15.6" x14ac:dyDescent="0.3">
      <c r="A22966" s="47">
        <v>44173</v>
      </c>
      <c r="B22966" s="45" t="str">
        <f t="shared" si="744"/>
        <v>December</v>
      </c>
      <c r="C22966" s="53">
        <f t="shared" si="745"/>
        <v>2020</v>
      </c>
      <c r="D22966" s="130" t="s">
        <v>136</v>
      </c>
      <c r="E22966" s="132">
        <v>24.102600000000002</v>
      </c>
    </row>
    <row r="22967" spans="1:5" ht="13.8" x14ac:dyDescent="0.25">
      <c r="A22967" s="47">
        <v>44173</v>
      </c>
      <c r="B22967" s="45" t="str">
        <f t="shared" si="744"/>
        <v>December</v>
      </c>
      <c r="C22967" s="53">
        <f t="shared" si="745"/>
        <v>2020</v>
      </c>
      <c r="D22967" s="43" t="s">
        <v>118</v>
      </c>
      <c r="E22967" s="132">
        <v>22.142700000000001</v>
      </c>
    </row>
    <row r="22968" spans="1:5" ht="13.8" x14ac:dyDescent="0.25">
      <c r="A22968" s="47">
        <v>44173</v>
      </c>
      <c r="B22968" s="45" t="str">
        <f t="shared" si="744"/>
        <v>December</v>
      </c>
      <c r="C22968" s="53">
        <f t="shared" si="745"/>
        <v>2020</v>
      </c>
      <c r="D22968" s="43" t="s">
        <v>102</v>
      </c>
      <c r="E22968" s="132">
        <v>21.8508</v>
      </c>
    </row>
    <row r="22969" spans="1:5" ht="13.8" x14ac:dyDescent="0.25">
      <c r="A22969" s="47">
        <v>44173</v>
      </c>
      <c r="B22969" s="45" t="str">
        <f t="shared" si="744"/>
        <v>December</v>
      </c>
      <c r="C22969" s="53">
        <f t="shared" si="745"/>
        <v>2020</v>
      </c>
      <c r="D22969" s="43" t="s">
        <v>119</v>
      </c>
      <c r="E22969" s="132">
        <v>21.1419</v>
      </c>
    </row>
    <row r="22970" spans="1:5" ht="13.8" x14ac:dyDescent="0.25">
      <c r="A22970" s="47">
        <v>44173</v>
      </c>
      <c r="B22970" s="45" t="str">
        <f t="shared" si="744"/>
        <v>December</v>
      </c>
      <c r="C22970" s="53">
        <f t="shared" si="745"/>
        <v>2020</v>
      </c>
      <c r="D22970" s="43" t="s">
        <v>120</v>
      </c>
      <c r="E22970" s="132">
        <v>20.057699999999997</v>
      </c>
    </row>
    <row r="22971" spans="1:5" ht="13.8" x14ac:dyDescent="0.25">
      <c r="A22971" s="47">
        <v>44173</v>
      </c>
      <c r="B22971" s="45" t="str">
        <f t="shared" si="744"/>
        <v>December</v>
      </c>
      <c r="C22971" s="53">
        <f t="shared" si="745"/>
        <v>2020</v>
      </c>
      <c r="D22971" s="43" t="s">
        <v>103</v>
      </c>
      <c r="E22971" s="132">
        <v>19.348799999999997</v>
      </c>
    </row>
    <row r="22972" spans="1:5" ht="13.8" x14ac:dyDescent="0.25">
      <c r="A22972" s="47">
        <v>44173</v>
      </c>
      <c r="B22972" s="45" t="str">
        <f t="shared" si="744"/>
        <v>December</v>
      </c>
      <c r="C22972" s="53">
        <f t="shared" si="745"/>
        <v>2020</v>
      </c>
      <c r="D22972" s="43" t="s">
        <v>116</v>
      </c>
      <c r="E22972" s="132">
        <v>12.528600000000001</v>
      </c>
    </row>
    <row r="22973" spans="1:5" ht="13.8" x14ac:dyDescent="0.25">
      <c r="A22973" s="47">
        <v>44173</v>
      </c>
      <c r="B22973" s="45" t="str">
        <f t="shared" si="744"/>
        <v>December</v>
      </c>
      <c r="C22973" s="53">
        <f t="shared" si="745"/>
        <v>2020</v>
      </c>
      <c r="D22973" s="43" t="s">
        <v>104</v>
      </c>
      <c r="E22973" s="132">
        <v>19.4635</v>
      </c>
    </row>
    <row r="22974" spans="1:5" ht="13.8" x14ac:dyDescent="0.25">
      <c r="A22974" s="47">
        <v>44173</v>
      </c>
      <c r="B22974" s="45" t="str">
        <f t="shared" si="744"/>
        <v>December</v>
      </c>
      <c r="C22974" s="53">
        <f t="shared" si="745"/>
        <v>2020</v>
      </c>
      <c r="D22974" s="43" t="s">
        <v>121</v>
      </c>
      <c r="E22974" s="132">
        <v>18.509</v>
      </c>
    </row>
    <row r="22975" spans="1:5" ht="13.8" x14ac:dyDescent="0.25">
      <c r="A22975" s="47">
        <v>44173</v>
      </c>
      <c r="B22975" s="45" t="str">
        <f t="shared" si="744"/>
        <v>December</v>
      </c>
      <c r="C22975" s="53">
        <f t="shared" si="745"/>
        <v>2020</v>
      </c>
      <c r="D22975" s="43" t="s">
        <v>122</v>
      </c>
      <c r="E22975" s="132">
        <v>16.765999999999998</v>
      </c>
    </row>
    <row r="22976" spans="1:5" ht="13.8" x14ac:dyDescent="0.25">
      <c r="A22976" s="47">
        <v>44173</v>
      </c>
      <c r="B22976" s="45" t="str">
        <f t="shared" si="744"/>
        <v>December</v>
      </c>
      <c r="C22976" s="53">
        <f t="shared" si="745"/>
        <v>2020</v>
      </c>
      <c r="D22976" s="43" t="s">
        <v>123</v>
      </c>
      <c r="E22976" s="132">
        <v>16.558500000000002</v>
      </c>
    </row>
    <row r="22977" spans="1:5" ht="13.8" x14ac:dyDescent="0.25">
      <c r="A22977" s="47">
        <v>44173</v>
      </c>
      <c r="B22977" s="45" t="str">
        <f t="shared" si="744"/>
        <v>December</v>
      </c>
      <c r="C22977" s="53">
        <f t="shared" si="745"/>
        <v>2020</v>
      </c>
      <c r="D22977" s="43" t="s">
        <v>99</v>
      </c>
      <c r="E22977" s="132">
        <v>10.982000000000001</v>
      </c>
    </row>
    <row r="22978" spans="1:5" ht="13.8" x14ac:dyDescent="0.25">
      <c r="A22978" s="47">
        <v>44173</v>
      </c>
      <c r="B22978" s="45" t="str">
        <f t="shared" si="744"/>
        <v>December</v>
      </c>
      <c r="C22978" s="53">
        <f t="shared" si="745"/>
        <v>2020</v>
      </c>
      <c r="D22978" s="43" t="s">
        <v>100</v>
      </c>
      <c r="E22978" s="132">
        <v>10.693</v>
      </c>
    </row>
    <row r="22979" spans="1:5" ht="13.8" x14ac:dyDescent="0.25">
      <c r="A22979" s="47">
        <v>44173</v>
      </c>
      <c r="B22979" s="45" t="str">
        <f t="shared" si="744"/>
        <v>December</v>
      </c>
      <c r="C22979" s="53">
        <f t="shared" si="745"/>
        <v>2020</v>
      </c>
      <c r="D22979" s="43" t="s">
        <v>101</v>
      </c>
      <c r="E22979" s="132">
        <v>10.230600000000001</v>
      </c>
    </row>
    <row r="22980" spans="1:5" ht="13.8" x14ac:dyDescent="0.25">
      <c r="A22980" s="47">
        <v>44173</v>
      </c>
      <c r="B22980" s="45" t="str">
        <f t="shared" si="744"/>
        <v>December</v>
      </c>
      <c r="C22980" s="53">
        <f t="shared" si="745"/>
        <v>2020</v>
      </c>
      <c r="D22980" s="43" t="s">
        <v>124</v>
      </c>
      <c r="E22980" s="132">
        <v>10.1439</v>
      </c>
    </row>
    <row r="22981" spans="1:5" ht="13.8" x14ac:dyDescent="0.25">
      <c r="A22981" s="47">
        <v>44173</v>
      </c>
      <c r="B22981" s="45" t="str">
        <f t="shared" si="744"/>
        <v>December</v>
      </c>
      <c r="C22981" s="53">
        <f t="shared" si="745"/>
        <v>2020</v>
      </c>
      <c r="D22981" s="43" t="s">
        <v>125</v>
      </c>
      <c r="E22981" s="132">
        <v>9.0746000000000002</v>
      </c>
    </row>
    <row r="22982" spans="1:5" ht="13.8" x14ac:dyDescent="0.25">
      <c r="A22982" s="47">
        <v>44173</v>
      </c>
      <c r="B22982" s="45" t="str">
        <f t="shared" si="744"/>
        <v>December</v>
      </c>
      <c r="C22982" s="53">
        <f t="shared" si="745"/>
        <v>2020</v>
      </c>
      <c r="D22982" s="43" t="s">
        <v>126</v>
      </c>
      <c r="E22982" s="132">
        <v>9.3886000000000003</v>
      </c>
    </row>
    <row r="22983" spans="1:5" ht="13.8" x14ac:dyDescent="0.25">
      <c r="A22983" s="47">
        <v>44173</v>
      </c>
      <c r="B22983" s="45" t="str">
        <f t="shared" si="744"/>
        <v>December</v>
      </c>
      <c r="C22983" s="53">
        <f t="shared" si="745"/>
        <v>2020</v>
      </c>
      <c r="D22983" s="43" t="s">
        <v>127</v>
      </c>
      <c r="E22983" s="132">
        <v>9.0512999999999995</v>
      </c>
    </row>
    <row r="22984" spans="1:5" ht="13.8" x14ac:dyDescent="0.25">
      <c r="A22984" s="47">
        <v>44173</v>
      </c>
      <c r="B22984" s="45" t="str">
        <f t="shared" si="744"/>
        <v>December</v>
      </c>
      <c r="C22984" s="53">
        <f t="shared" si="745"/>
        <v>2020</v>
      </c>
      <c r="D22984" s="43" t="s">
        <v>105</v>
      </c>
      <c r="E22984" s="132">
        <v>7.1383000000000001</v>
      </c>
    </row>
    <row r="22985" spans="1:5" ht="13.8" x14ac:dyDescent="0.25">
      <c r="A22985" s="47">
        <v>44173</v>
      </c>
      <c r="B22985" s="45" t="str">
        <f t="shared" si="744"/>
        <v>December</v>
      </c>
      <c r="C22985" s="53">
        <f t="shared" si="745"/>
        <v>2020</v>
      </c>
      <c r="D22985" s="43" t="s">
        <v>128</v>
      </c>
      <c r="E22985" s="132">
        <v>8.908100000000001</v>
      </c>
    </row>
    <row r="22986" spans="1:5" ht="13.8" x14ac:dyDescent="0.25">
      <c r="A22986" s="47">
        <v>44180</v>
      </c>
      <c r="B22986" s="45" t="str">
        <f t="shared" si="744"/>
        <v>December</v>
      </c>
      <c r="C22986" s="53">
        <f t="shared" si="745"/>
        <v>2020</v>
      </c>
      <c r="D22986" s="43" t="s">
        <v>131</v>
      </c>
    </row>
    <row r="22987" spans="1:5" ht="13.8" x14ac:dyDescent="0.25">
      <c r="A22987" s="47">
        <v>44180</v>
      </c>
      <c r="B22987" s="45" t="str">
        <f t="shared" si="744"/>
        <v>December</v>
      </c>
      <c r="C22987" s="53">
        <f t="shared" si="745"/>
        <v>2020</v>
      </c>
      <c r="D22987" s="43" t="s">
        <v>115</v>
      </c>
    </row>
    <row r="22988" spans="1:5" ht="13.8" x14ac:dyDescent="0.25">
      <c r="A22988" s="47">
        <v>44180</v>
      </c>
      <c r="B22988" s="45" t="str">
        <f t="shared" si="744"/>
        <v>December</v>
      </c>
      <c r="C22988" s="53">
        <f t="shared" si="745"/>
        <v>2020</v>
      </c>
      <c r="D22988" s="43" t="s">
        <v>95</v>
      </c>
    </row>
    <row r="22989" spans="1:5" ht="13.8" x14ac:dyDescent="0.25">
      <c r="A22989" s="47">
        <v>44180</v>
      </c>
      <c r="B22989" s="45" t="str">
        <f t="shared" si="744"/>
        <v>December</v>
      </c>
      <c r="C22989" s="53">
        <f t="shared" si="745"/>
        <v>2020</v>
      </c>
      <c r="D22989" s="43" t="s">
        <v>96</v>
      </c>
    </row>
    <row r="22990" spans="1:5" ht="13.8" x14ac:dyDescent="0.25">
      <c r="A22990" s="47">
        <v>44180</v>
      </c>
      <c r="B22990" s="45" t="str">
        <f t="shared" ref="B22990:B23050" si="746">TEXT(A22990,"mmmm")</f>
        <v>December</v>
      </c>
      <c r="C22990" s="53">
        <f t="shared" ref="C22990:C23050" si="747">YEAR(A22990)</f>
        <v>2020</v>
      </c>
      <c r="D22990" s="43" t="s">
        <v>97</v>
      </c>
    </row>
    <row r="22991" spans="1:5" ht="13.8" x14ac:dyDescent="0.25">
      <c r="A22991" s="47">
        <v>44180</v>
      </c>
      <c r="B22991" s="45" t="str">
        <f t="shared" si="746"/>
        <v>December</v>
      </c>
      <c r="C22991" s="53">
        <f t="shared" si="747"/>
        <v>2020</v>
      </c>
      <c r="D22991" s="43" t="s">
        <v>98</v>
      </c>
    </row>
    <row r="22992" spans="1:5" ht="15.6" x14ac:dyDescent="0.3">
      <c r="A22992" s="47">
        <v>44180</v>
      </c>
      <c r="B22992" s="45" t="str">
        <f t="shared" si="746"/>
        <v>December</v>
      </c>
      <c r="C22992" s="53">
        <f t="shared" si="747"/>
        <v>2020</v>
      </c>
      <c r="D22992" s="130" t="s">
        <v>136</v>
      </c>
      <c r="E22992" s="132">
        <v>24.911800000000003</v>
      </c>
    </row>
    <row r="22993" spans="1:5" ht="13.8" x14ac:dyDescent="0.25">
      <c r="A22993" s="47">
        <v>44180</v>
      </c>
      <c r="B22993" s="45" t="str">
        <f t="shared" si="746"/>
        <v>December</v>
      </c>
      <c r="C22993" s="53">
        <f t="shared" si="747"/>
        <v>2020</v>
      </c>
      <c r="D22993" s="43" t="s">
        <v>118</v>
      </c>
      <c r="E22993" s="132">
        <v>22.886099999999995</v>
      </c>
    </row>
    <row r="22994" spans="1:5" ht="13.8" x14ac:dyDescent="0.25">
      <c r="A22994" s="47">
        <v>44180</v>
      </c>
      <c r="B22994" s="45" t="str">
        <f t="shared" si="746"/>
        <v>December</v>
      </c>
      <c r="C22994" s="53">
        <f t="shared" si="747"/>
        <v>2020</v>
      </c>
      <c r="D22994" s="43" t="s">
        <v>102</v>
      </c>
      <c r="E22994" s="132">
        <v>22.584400000000002</v>
      </c>
    </row>
    <row r="22995" spans="1:5" ht="13.8" x14ac:dyDescent="0.25">
      <c r="A22995" s="47">
        <v>44180</v>
      </c>
      <c r="B22995" s="45" t="str">
        <f t="shared" si="746"/>
        <v>December</v>
      </c>
      <c r="C22995" s="53">
        <f t="shared" si="747"/>
        <v>2020</v>
      </c>
      <c r="D22995" s="43" t="s">
        <v>119</v>
      </c>
      <c r="E22995" s="132">
        <v>21.851700000000001</v>
      </c>
    </row>
    <row r="22996" spans="1:5" ht="13.8" x14ac:dyDescent="0.25">
      <c r="A22996" s="47">
        <v>44180</v>
      </c>
      <c r="B22996" s="45" t="str">
        <f t="shared" si="746"/>
        <v>December</v>
      </c>
      <c r="C22996" s="53">
        <f t="shared" si="747"/>
        <v>2020</v>
      </c>
      <c r="D22996" s="43" t="s">
        <v>120</v>
      </c>
      <c r="E22996" s="132">
        <v>20.731099999999998</v>
      </c>
    </row>
    <row r="22997" spans="1:5" ht="13.8" x14ac:dyDescent="0.25">
      <c r="A22997" s="47">
        <v>44180</v>
      </c>
      <c r="B22997" s="45" t="str">
        <f t="shared" si="746"/>
        <v>December</v>
      </c>
      <c r="C22997" s="53">
        <f t="shared" si="747"/>
        <v>2020</v>
      </c>
      <c r="D22997" s="43" t="s">
        <v>103</v>
      </c>
      <c r="E22997" s="132">
        <v>19.9984</v>
      </c>
    </row>
    <row r="22998" spans="1:5" ht="13.8" x14ac:dyDescent="0.25">
      <c r="A22998" s="47">
        <v>44180</v>
      </c>
      <c r="B22998" s="45" t="str">
        <f t="shared" si="746"/>
        <v>December</v>
      </c>
      <c r="C22998" s="53">
        <f t="shared" si="747"/>
        <v>2020</v>
      </c>
      <c r="D22998" s="43" t="s">
        <v>116</v>
      </c>
      <c r="E22998" s="132">
        <v>12.0099</v>
      </c>
    </row>
    <row r="22999" spans="1:5" ht="13.8" x14ac:dyDescent="0.25">
      <c r="A22999" s="47">
        <v>44180</v>
      </c>
      <c r="B22999" s="45" t="str">
        <f t="shared" si="746"/>
        <v>December</v>
      </c>
      <c r="C22999" s="53">
        <f t="shared" si="747"/>
        <v>2020</v>
      </c>
      <c r="D22999" s="43" t="s">
        <v>104</v>
      </c>
      <c r="E22999" s="132">
        <v>18.994500000000002</v>
      </c>
    </row>
    <row r="23000" spans="1:5" ht="13.8" x14ac:dyDescent="0.25">
      <c r="A23000" s="47">
        <v>44180</v>
      </c>
      <c r="B23000" s="45" t="str">
        <f t="shared" si="746"/>
        <v>December</v>
      </c>
      <c r="C23000" s="53">
        <f t="shared" si="747"/>
        <v>2020</v>
      </c>
      <c r="D23000" s="43" t="s">
        <v>121</v>
      </c>
      <c r="E23000" s="132">
        <v>18.062999999999999</v>
      </c>
    </row>
    <row r="23001" spans="1:5" ht="13.8" x14ac:dyDescent="0.25">
      <c r="A23001" s="47">
        <v>44180</v>
      </c>
      <c r="B23001" s="45" t="str">
        <f t="shared" si="746"/>
        <v>December</v>
      </c>
      <c r="C23001" s="53">
        <f t="shared" si="747"/>
        <v>2020</v>
      </c>
      <c r="D23001" s="43" t="s">
        <v>122</v>
      </c>
      <c r="E23001" s="132">
        <v>16.362000000000002</v>
      </c>
    </row>
    <row r="23002" spans="1:5" ht="13.8" x14ac:dyDescent="0.25">
      <c r="A23002" s="47">
        <v>44180</v>
      </c>
      <c r="B23002" s="45" t="str">
        <f t="shared" si="746"/>
        <v>December</v>
      </c>
      <c r="C23002" s="53">
        <f t="shared" si="747"/>
        <v>2020</v>
      </c>
      <c r="D23002" s="43" t="s">
        <v>123</v>
      </c>
      <c r="E23002" s="132">
        <v>16.159500000000001</v>
      </c>
    </row>
    <row r="23003" spans="1:5" ht="13.8" x14ac:dyDescent="0.25">
      <c r="A23003" s="47">
        <v>44180</v>
      </c>
      <c r="B23003" s="45" t="str">
        <f t="shared" si="746"/>
        <v>December</v>
      </c>
      <c r="C23003" s="53">
        <f t="shared" si="747"/>
        <v>2020</v>
      </c>
      <c r="D23003" s="43" t="s">
        <v>99</v>
      </c>
      <c r="E23003" s="132">
        <v>11.362</v>
      </c>
    </row>
    <row r="23004" spans="1:5" ht="13.8" x14ac:dyDescent="0.25">
      <c r="A23004" s="47">
        <v>44180</v>
      </c>
      <c r="B23004" s="45" t="str">
        <f t="shared" si="746"/>
        <v>December</v>
      </c>
      <c r="C23004" s="53">
        <f t="shared" si="747"/>
        <v>2020</v>
      </c>
      <c r="D23004" s="43" t="s">
        <v>100</v>
      </c>
      <c r="E23004" s="132">
        <v>11.062999999999999</v>
      </c>
    </row>
    <row r="23005" spans="1:5" ht="13.8" x14ac:dyDescent="0.25">
      <c r="A23005" s="47">
        <v>44180</v>
      </c>
      <c r="B23005" s="45" t="str">
        <f t="shared" si="746"/>
        <v>December</v>
      </c>
      <c r="C23005" s="53">
        <f t="shared" si="747"/>
        <v>2020</v>
      </c>
      <c r="D23005" s="43" t="s">
        <v>101</v>
      </c>
      <c r="E23005" s="132">
        <v>10.5846</v>
      </c>
    </row>
    <row r="23006" spans="1:5" ht="13.8" x14ac:dyDescent="0.25">
      <c r="A23006" s="47">
        <v>44180</v>
      </c>
      <c r="B23006" s="45" t="str">
        <f t="shared" si="746"/>
        <v>December</v>
      </c>
      <c r="C23006" s="53">
        <f t="shared" si="747"/>
        <v>2020</v>
      </c>
      <c r="D23006" s="43" t="s">
        <v>124</v>
      </c>
      <c r="E23006" s="132">
        <v>10.494899999999999</v>
      </c>
    </row>
    <row r="23007" spans="1:5" ht="13.8" x14ac:dyDescent="0.25">
      <c r="A23007" s="47">
        <v>44180</v>
      </c>
      <c r="B23007" s="45" t="str">
        <f t="shared" si="746"/>
        <v>December</v>
      </c>
      <c r="C23007" s="53">
        <f t="shared" si="747"/>
        <v>2020</v>
      </c>
      <c r="D23007" s="43" t="s">
        <v>125</v>
      </c>
      <c r="E23007" s="132">
        <v>9.3886000000000003</v>
      </c>
    </row>
    <row r="23008" spans="1:5" ht="13.8" x14ac:dyDescent="0.25">
      <c r="A23008" s="47">
        <v>44180</v>
      </c>
      <c r="B23008" s="45" t="str">
        <f t="shared" si="746"/>
        <v>December</v>
      </c>
      <c r="C23008" s="53">
        <f t="shared" si="747"/>
        <v>2020</v>
      </c>
      <c r="D23008" s="43" t="s">
        <v>126</v>
      </c>
      <c r="E23008" s="132">
        <v>9.6876000000000015</v>
      </c>
    </row>
    <row r="23009" spans="1:5" ht="13.8" x14ac:dyDescent="0.25">
      <c r="A23009" s="47">
        <v>44180</v>
      </c>
      <c r="B23009" s="45" t="str">
        <f t="shared" si="746"/>
        <v>December</v>
      </c>
      <c r="C23009" s="53">
        <f t="shared" si="747"/>
        <v>2020</v>
      </c>
      <c r="D23009" s="43" t="s">
        <v>127</v>
      </c>
      <c r="E23009" s="132">
        <v>9.3182999999999989</v>
      </c>
    </row>
    <row r="23010" spans="1:5" ht="13.8" x14ac:dyDescent="0.25">
      <c r="A23010" s="47">
        <v>44180</v>
      </c>
      <c r="B23010" s="45" t="str">
        <f t="shared" si="746"/>
        <v>December</v>
      </c>
      <c r="C23010" s="53">
        <f t="shared" si="747"/>
        <v>2020</v>
      </c>
      <c r="D23010" s="43" t="s">
        <v>105</v>
      </c>
      <c r="E23010" s="132">
        <v>7.3853000000000009</v>
      </c>
    </row>
    <row r="23011" spans="1:5" ht="13.8" x14ac:dyDescent="0.25">
      <c r="A23011" s="47">
        <v>44180</v>
      </c>
      <c r="B23011" s="45" t="str">
        <f t="shared" si="746"/>
        <v>December</v>
      </c>
      <c r="C23011" s="53">
        <f t="shared" si="747"/>
        <v>2020</v>
      </c>
      <c r="D23011" s="43" t="s">
        <v>128</v>
      </c>
      <c r="E23011" s="132">
        <v>9.1371000000000002</v>
      </c>
    </row>
    <row r="23012" spans="1:5" ht="13.8" x14ac:dyDescent="0.25">
      <c r="A23012" s="47">
        <v>44187</v>
      </c>
      <c r="B23012" s="45" t="str">
        <f t="shared" si="746"/>
        <v>December</v>
      </c>
      <c r="C23012" s="53">
        <f t="shared" si="747"/>
        <v>2020</v>
      </c>
      <c r="D23012" s="43" t="s">
        <v>131</v>
      </c>
    </row>
    <row r="23013" spans="1:5" ht="13.8" x14ac:dyDescent="0.25">
      <c r="A23013" s="47">
        <v>44187</v>
      </c>
      <c r="B23013" s="45" t="str">
        <f t="shared" si="746"/>
        <v>December</v>
      </c>
      <c r="C23013" s="53">
        <f t="shared" si="747"/>
        <v>2020</v>
      </c>
      <c r="D23013" s="43" t="s">
        <v>115</v>
      </c>
    </row>
    <row r="23014" spans="1:5" ht="13.8" x14ac:dyDescent="0.25">
      <c r="A23014" s="47">
        <v>44187</v>
      </c>
      <c r="B23014" s="45" t="str">
        <f t="shared" si="746"/>
        <v>December</v>
      </c>
      <c r="C23014" s="53">
        <f t="shared" si="747"/>
        <v>2020</v>
      </c>
      <c r="D23014" s="43" t="s">
        <v>95</v>
      </c>
    </row>
    <row r="23015" spans="1:5" ht="13.8" x14ac:dyDescent="0.25">
      <c r="A23015" s="47">
        <v>44187</v>
      </c>
      <c r="B23015" s="45" t="str">
        <f t="shared" si="746"/>
        <v>December</v>
      </c>
      <c r="C23015" s="53">
        <f t="shared" si="747"/>
        <v>2020</v>
      </c>
      <c r="D23015" s="43" t="s">
        <v>96</v>
      </c>
    </row>
    <row r="23016" spans="1:5" ht="13.8" x14ac:dyDescent="0.25">
      <c r="A23016" s="47">
        <v>44187</v>
      </c>
      <c r="B23016" s="45" t="str">
        <f t="shared" si="746"/>
        <v>December</v>
      </c>
      <c r="C23016" s="53">
        <f t="shared" si="747"/>
        <v>2020</v>
      </c>
      <c r="D23016" s="43" t="s">
        <v>97</v>
      </c>
    </row>
    <row r="23017" spans="1:5" ht="13.8" x14ac:dyDescent="0.25">
      <c r="A23017" s="47">
        <v>44187</v>
      </c>
      <c r="B23017" s="45" t="str">
        <f t="shared" si="746"/>
        <v>December</v>
      </c>
      <c r="C23017" s="53">
        <f t="shared" si="747"/>
        <v>2020</v>
      </c>
      <c r="D23017" s="43" t="s">
        <v>98</v>
      </c>
    </row>
    <row r="23018" spans="1:5" ht="15.6" x14ac:dyDescent="0.3">
      <c r="A23018" s="47">
        <v>44187</v>
      </c>
      <c r="B23018" s="45" t="str">
        <f t="shared" si="746"/>
        <v>December</v>
      </c>
      <c r="C23018" s="53">
        <f t="shared" si="747"/>
        <v>2020</v>
      </c>
      <c r="D23018" s="130" t="s">
        <v>136</v>
      </c>
      <c r="E23018" s="132">
        <v>23.842500000000001</v>
      </c>
    </row>
    <row r="23019" spans="1:5" ht="13.8" x14ac:dyDescent="0.25">
      <c r="A23019" s="47">
        <v>44187</v>
      </c>
      <c r="B23019" s="45" t="str">
        <f t="shared" si="746"/>
        <v>December</v>
      </c>
      <c r="C23019" s="53">
        <f t="shared" si="747"/>
        <v>2020</v>
      </c>
      <c r="D23019" s="43" t="s">
        <v>118</v>
      </c>
      <c r="E23019" s="132">
        <v>21.903749999999999</v>
      </c>
    </row>
    <row r="23020" spans="1:5" ht="13.8" x14ac:dyDescent="0.25">
      <c r="A23020" s="47">
        <v>44187</v>
      </c>
      <c r="B23020" s="45" t="str">
        <f t="shared" si="746"/>
        <v>December</v>
      </c>
      <c r="C23020" s="53">
        <f t="shared" si="747"/>
        <v>2020</v>
      </c>
      <c r="D23020" s="43" t="s">
        <v>102</v>
      </c>
      <c r="E23020" s="132">
        <v>21.614999999999998</v>
      </c>
    </row>
    <row r="23021" spans="1:5" ht="13.8" x14ac:dyDescent="0.25">
      <c r="A23021" s="47">
        <v>44187</v>
      </c>
      <c r="B23021" s="45" t="str">
        <f t="shared" si="746"/>
        <v>December</v>
      </c>
      <c r="C23021" s="53">
        <f t="shared" si="747"/>
        <v>2020</v>
      </c>
      <c r="D23021" s="43" t="s">
        <v>119</v>
      </c>
      <c r="E23021" s="132">
        <v>20.91375</v>
      </c>
    </row>
    <row r="23022" spans="1:5" ht="13.8" x14ac:dyDescent="0.25">
      <c r="A23022" s="47">
        <v>44187</v>
      </c>
      <c r="B23022" s="45" t="str">
        <f t="shared" si="746"/>
        <v>December</v>
      </c>
      <c r="C23022" s="53">
        <f t="shared" si="747"/>
        <v>2020</v>
      </c>
      <c r="D23022" s="43" t="s">
        <v>120</v>
      </c>
      <c r="E23022" s="132">
        <v>19.841249999999999</v>
      </c>
    </row>
    <row r="23023" spans="1:5" ht="13.8" x14ac:dyDescent="0.25">
      <c r="A23023" s="47">
        <v>44187</v>
      </c>
      <c r="B23023" s="45" t="str">
        <f t="shared" si="746"/>
        <v>December</v>
      </c>
      <c r="C23023" s="53">
        <f t="shared" si="747"/>
        <v>2020</v>
      </c>
      <c r="D23023" s="43" t="s">
        <v>103</v>
      </c>
      <c r="E23023" s="132">
        <v>19.139999999999997</v>
      </c>
    </row>
    <row r="23024" spans="1:5" ht="13.8" x14ac:dyDescent="0.25">
      <c r="A23024" s="47">
        <v>44187</v>
      </c>
      <c r="B23024" s="45" t="str">
        <f t="shared" si="746"/>
        <v>December</v>
      </c>
      <c r="C23024" s="53">
        <f t="shared" si="747"/>
        <v>2020</v>
      </c>
      <c r="D23024" s="43" t="s">
        <v>116</v>
      </c>
      <c r="E23024" s="132">
        <v>12.26925</v>
      </c>
    </row>
    <row r="23025" spans="1:5" ht="13.8" x14ac:dyDescent="0.25">
      <c r="A23025" s="47">
        <v>44187</v>
      </c>
      <c r="B23025" s="45" t="str">
        <f t="shared" si="746"/>
        <v>December</v>
      </c>
      <c r="C23025" s="53">
        <f t="shared" si="747"/>
        <v>2020</v>
      </c>
      <c r="D23025" s="43" t="s">
        <v>104</v>
      </c>
      <c r="E23025" s="132">
        <v>16.532250000000001</v>
      </c>
    </row>
    <row r="23026" spans="1:5" ht="13.8" x14ac:dyDescent="0.25">
      <c r="A23026" s="47">
        <v>44187</v>
      </c>
      <c r="B23026" s="45" t="str">
        <f t="shared" si="746"/>
        <v>December</v>
      </c>
      <c r="C23026" s="53">
        <f t="shared" si="747"/>
        <v>2020</v>
      </c>
      <c r="D23026" s="43" t="s">
        <v>121</v>
      </c>
      <c r="E23026" s="132">
        <v>15.721500000000001</v>
      </c>
    </row>
    <row r="23027" spans="1:5" ht="13.8" x14ac:dyDescent="0.25">
      <c r="A23027" s="47">
        <v>44187</v>
      </c>
      <c r="B23027" s="45" t="str">
        <f t="shared" si="746"/>
        <v>December</v>
      </c>
      <c r="C23027" s="53">
        <f t="shared" si="747"/>
        <v>2020</v>
      </c>
      <c r="D23027" s="43" t="s">
        <v>122</v>
      </c>
      <c r="E23027" s="132">
        <v>14.241</v>
      </c>
    </row>
    <row r="23028" spans="1:5" ht="13.8" x14ac:dyDescent="0.25">
      <c r="A23028" s="47">
        <v>44187</v>
      </c>
      <c r="B23028" s="45" t="str">
        <f t="shared" si="746"/>
        <v>December</v>
      </c>
      <c r="C23028" s="53">
        <f t="shared" si="747"/>
        <v>2020</v>
      </c>
      <c r="D23028" s="43" t="s">
        <v>123</v>
      </c>
      <c r="E23028" s="132">
        <v>14.064750000000002</v>
      </c>
    </row>
    <row r="23029" spans="1:5" ht="13.8" x14ac:dyDescent="0.25">
      <c r="A23029" s="47">
        <v>44187</v>
      </c>
      <c r="B23029" s="45" t="str">
        <f t="shared" si="746"/>
        <v>December</v>
      </c>
      <c r="C23029" s="53">
        <f t="shared" si="747"/>
        <v>2020</v>
      </c>
      <c r="D23029" s="43" t="s">
        <v>99</v>
      </c>
      <c r="E23029" s="132">
        <v>10.4025</v>
      </c>
    </row>
    <row r="23030" spans="1:5" ht="13.8" x14ac:dyDescent="0.25">
      <c r="A23030" s="47">
        <v>44187</v>
      </c>
      <c r="B23030" s="45" t="str">
        <f t="shared" si="746"/>
        <v>December</v>
      </c>
      <c r="C23030" s="53">
        <f t="shared" si="747"/>
        <v>2020</v>
      </c>
      <c r="D23030" s="43" t="s">
        <v>100</v>
      </c>
      <c r="E23030" s="132">
        <v>10.12875</v>
      </c>
    </row>
    <row r="23031" spans="1:5" ht="13.8" x14ac:dyDescent="0.25">
      <c r="A23031" s="47">
        <v>44187</v>
      </c>
      <c r="B23031" s="45" t="str">
        <f t="shared" si="746"/>
        <v>December</v>
      </c>
      <c r="C23031" s="53">
        <f t="shared" si="747"/>
        <v>2020</v>
      </c>
      <c r="D23031" s="43" t="s">
        <v>101</v>
      </c>
      <c r="E23031" s="132">
        <v>9.6907500000000013</v>
      </c>
    </row>
    <row r="23032" spans="1:5" ht="13.8" x14ac:dyDescent="0.25">
      <c r="A23032" s="47">
        <v>44187</v>
      </c>
      <c r="B23032" s="45" t="str">
        <f t="shared" si="746"/>
        <v>December</v>
      </c>
      <c r="C23032" s="53">
        <f t="shared" si="747"/>
        <v>2020</v>
      </c>
      <c r="D23032" s="43" t="s">
        <v>124</v>
      </c>
      <c r="E23032" s="132">
        <v>9.608625</v>
      </c>
    </row>
    <row r="23033" spans="1:5" ht="13.8" x14ac:dyDescent="0.25">
      <c r="A23033" s="47">
        <v>44187</v>
      </c>
      <c r="B23033" s="45" t="str">
        <f t="shared" si="746"/>
        <v>December</v>
      </c>
      <c r="C23033" s="53">
        <f t="shared" si="747"/>
        <v>2020</v>
      </c>
      <c r="D23033" s="43" t="s">
        <v>125</v>
      </c>
      <c r="E23033" s="132">
        <v>8.5957500000000007</v>
      </c>
    </row>
    <row r="23034" spans="1:5" ht="13.8" x14ac:dyDescent="0.25">
      <c r="A23034" s="47">
        <v>44187</v>
      </c>
      <c r="B23034" s="45" t="str">
        <f t="shared" si="746"/>
        <v>December</v>
      </c>
      <c r="C23034" s="53">
        <f t="shared" si="747"/>
        <v>2020</v>
      </c>
      <c r="D23034" s="43" t="s">
        <v>126</v>
      </c>
      <c r="E23034" s="132">
        <v>8.9326249999999998</v>
      </c>
    </row>
    <row r="23035" spans="1:5" ht="13.8" x14ac:dyDescent="0.25">
      <c r="A23035" s="47">
        <v>44187</v>
      </c>
      <c r="B23035" s="45" t="str">
        <f t="shared" si="746"/>
        <v>December</v>
      </c>
      <c r="C23035" s="53">
        <f t="shared" si="747"/>
        <v>2020</v>
      </c>
      <c r="D23035" s="43" t="s">
        <v>127</v>
      </c>
      <c r="E23035" s="132">
        <v>8.6441250000000007</v>
      </c>
    </row>
    <row r="23036" spans="1:5" ht="13.8" x14ac:dyDescent="0.25">
      <c r="A23036" s="47">
        <v>44187</v>
      </c>
      <c r="B23036" s="45" t="str">
        <f t="shared" si="746"/>
        <v>December</v>
      </c>
      <c r="C23036" s="53">
        <f t="shared" si="747"/>
        <v>2020</v>
      </c>
      <c r="D23036" s="43" t="s">
        <v>105</v>
      </c>
      <c r="E23036" s="132">
        <v>6.7616250000000004</v>
      </c>
    </row>
    <row r="23037" spans="1:5" ht="13.8" x14ac:dyDescent="0.25">
      <c r="A23037" s="47">
        <v>44187</v>
      </c>
      <c r="B23037" s="45" t="str">
        <f t="shared" si="746"/>
        <v>December</v>
      </c>
      <c r="C23037" s="53">
        <f t="shared" si="747"/>
        <v>2020</v>
      </c>
      <c r="D23037" s="43" t="s">
        <v>128</v>
      </c>
      <c r="E23037" s="132">
        <v>8.5588750000000005</v>
      </c>
    </row>
    <row r="23038" spans="1:5" ht="13.8" x14ac:dyDescent="0.25">
      <c r="A23038" s="47">
        <v>44194</v>
      </c>
      <c r="B23038" s="45" t="str">
        <f t="shared" si="746"/>
        <v>December</v>
      </c>
      <c r="C23038" s="53">
        <f t="shared" si="747"/>
        <v>2020</v>
      </c>
      <c r="D23038" s="43" t="s">
        <v>131</v>
      </c>
    </row>
    <row r="23039" spans="1:5" ht="13.8" x14ac:dyDescent="0.25">
      <c r="A23039" s="47">
        <v>44194</v>
      </c>
      <c r="B23039" s="45" t="str">
        <f t="shared" si="746"/>
        <v>December</v>
      </c>
      <c r="C23039" s="53">
        <f t="shared" si="747"/>
        <v>2020</v>
      </c>
      <c r="D23039" s="43" t="s">
        <v>115</v>
      </c>
    </row>
    <row r="23040" spans="1:5" ht="13.8" x14ac:dyDescent="0.25">
      <c r="A23040" s="47">
        <v>44194</v>
      </c>
      <c r="B23040" s="45" t="str">
        <f t="shared" si="746"/>
        <v>December</v>
      </c>
      <c r="C23040" s="53">
        <f t="shared" si="747"/>
        <v>2020</v>
      </c>
      <c r="D23040" s="43" t="s">
        <v>95</v>
      </c>
    </row>
    <row r="23041" spans="1:5" ht="13.8" x14ac:dyDescent="0.25">
      <c r="A23041" s="47">
        <v>44194</v>
      </c>
      <c r="B23041" s="45" t="str">
        <f t="shared" si="746"/>
        <v>December</v>
      </c>
      <c r="C23041" s="53">
        <f t="shared" si="747"/>
        <v>2020</v>
      </c>
      <c r="D23041" s="43" t="s">
        <v>96</v>
      </c>
    </row>
    <row r="23042" spans="1:5" ht="13.8" x14ac:dyDescent="0.25">
      <c r="A23042" s="47">
        <v>44194</v>
      </c>
      <c r="B23042" s="45" t="str">
        <f t="shared" si="746"/>
        <v>December</v>
      </c>
      <c r="C23042" s="53">
        <f t="shared" si="747"/>
        <v>2020</v>
      </c>
      <c r="D23042" s="43" t="s">
        <v>97</v>
      </c>
    </row>
    <row r="23043" spans="1:5" ht="13.8" x14ac:dyDescent="0.25">
      <c r="A23043" s="47">
        <v>44194</v>
      </c>
      <c r="B23043" s="45" t="str">
        <f t="shared" si="746"/>
        <v>December</v>
      </c>
      <c r="C23043" s="53">
        <f t="shared" si="747"/>
        <v>2020</v>
      </c>
      <c r="D23043" s="43" t="s">
        <v>98</v>
      </c>
    </row>
    <row r="23044" spans="1:5" ht="15.6" x14ac:dyDescent="0.3">
      <c r="A23044" s="47">
        <v>44194</v>
      </c>
      <c r="B23044" s="45" t="str">
        <f t="shared" si="746"/>
        <v>December</v>
      </c>
      <c r="C23044" s="53">
        <f t="shared" si="747"/>
        <v>2020</v>
      </c>
      <c r="D23044" s="130" t="s">
        <v>136</v>
      </c>
      <c r="E23044" s="132">
        <v>24.131500000000003</v>
      </c>
    </row>
    <row r="23045" spans="1:5" ht="13.8" x14ac:dyDescent="0.25">
      <c r="A23045" s="47">
        <v>44194</v>
      </c>
      <c r="B23045" s="45" t="str">
        <f t="shared" si="746"/>
        <v>December</v>
      </c>
      <c r="C23045" s="53">
        <f t="shared" si="747"/>
        <v>2020</v>
      </c>
      <c r="D23045" s="43" t="s">
        <v>118</v>
      </c>
      <c r="E23045" s="132">
        <v>22.169249999999998</v>
      </c>
    </row>
    <row r="23046" spans="1:5" ht="13.8" x14ac:dyDescent="0.25">
      <c r="A23046" s="47">
        <v>44194</v>
      </c>
      <c r="B23046" s="45" t="str">
        <f t="shared" si="746"/>
        <v>December</v>
      </c>
      <c r="C23046" s="53">
        <f t="shared" si="747"/>
        <v>2020</v>
      </c>
      <c r="D23046" s="43" t="s">
        <v>102</v>
      </c>
      <c r="E23046" s="132">
        <v>21.877000000000002</v>
      </c>
    </row>
    <row r="23047" spans="1:5" ht="13.8" x14ac:dyDescent="0.25">
      <c r="A23047" s="47">
        <v>44194</v>
      </c>
      <c r="B23047" s="45" t="str">
        <f t="shared" si="746"/>
        <v>December</v>
      </c>
      <c r="C23047" s="53">
        <f t="shared" si="747"/>
        <v>2020</v>
      </c>
      <c r="D23047" s="43" t="s">
        <v>119</v>
      </c>
      <c r="E23047" s="132">
        <v>21.167249999999999</v>
      </c>
    </row>
    <row r="23048" spans="1:5" ht="13.8" x14ac:dyDescent="0.25">
      <c r="A23048" s="47">
        <v>44194</v>
      </c>
      <c r="B23048" s="45" t="str">
        <f t="shared" si="746"/>
        <v>December</v>
      </c>
      <c r="C23048" s="53">
        <f t="shared" si="747"/>
        <v>2020</v>
      </c>
      <c r="D23048" s="43" t="s">
        <v>120</v>
      </c>
      <c r="E23048" s="132">
        <v>20.081749999999996</v>
      </c>
    </row>
    <row r="23049" spans="1:5" ht="13.8" x14ac:dyDescent="0.25">
      <c r="A23049" s="47">
        <v>44194</v>
      </c>
      <c r="B23049" s="45" t="str">
        <f t="shared" si="746"/>
        <v>December</v>
      </c>
      <c r="C23049" s="53">
        <f t="shared" si="747"/>
        <v>2020</v>
      </c>
      <c r="D23049" s="43" t="s">
        <v>103</v>
      </c>
      <c r="E23049" s="132">
        <v>19.372</v>
      </c>
    </row>
    <row r="23050" spans="1:5" ht="13.8" x14ac:dyDescent="0.25">
      <c r="A23050" s="47">
        <v>44194</v>
      </c>
      <c r="B23050" s="45" t="str">
        <f t="shared" si="746"/>
        <v>December</v>
      </c>
      <c r="C23050" s="53">
        <f t="shared" si="747"/>
        <v>2020</v>
      </c>
      <c r="D23050" s="43" t="s">
        <v>116</v>
      </c>
      <c r="E23050" s="132">
        <v>12.867750000000001</v>
      </c>
    </row>
    <row r="23051" spans="1:5" ht="13.8" x14ac:dyDescent="0.25">
      <c r="A23051" s="47">
        <v>44194</v>
      </c>
      <c r="B23051" s="45" t="str">
        <f t="shared" ref="B23051:B23112" si="748">TEXT(A23051,"mmmm")</f>
        <v>December</v>
      </c>
      <c r="C23051" s="53">
        <f t="shared" ref="C23051:C23112" si="749">YEAR(A23051)</f>
        <v>2020</v>
      </c>
      <c r="D23051" s="43" t="s">
        <v>104</v>
      </c>
      <c r="E23051" s="132">
        <v>16.297750000000001</v>
      </c>
    </row>
    <row r="23052" spans="1:5" ht="13.8" x14ac:dyDescent="0.25">
      <c r="A23052" s="47">
        <v>44194</v>
      </c>
      <c r="B23052" s="45" t="str">
        <f t="shared" si="748"/>
        <v>December</v>
      </c>
      <c r="C23052" s="53">
        <f t="shared" si="749"/>
        <v>2020</v>
      </c>
      <c r="D23052" s="43" t="s">
        <v>121</v>
      </c>
      <c r="E23052" s="132">
        <v>15.4985</v>
      </c>
    </row>
    <row r="23053" spans="1:5" ht="13.8" x14ac:dyDescent="0.25">
      <c r="A23053" s="47">
        <v>44194</v>
      </c>
      <c r="B23053" s="45" t="str">
        <f t="shared" si="748"/>
        <v>December</v>
      </c>
      <c r="C23053" s="53">
        <f t="shared" si="749"/>
        <v>2020</v>
      </c>
      <c r="D23053" s="43" t="s">
        <v>122</v>
      </c>
      <c r="E23053" s="132">
        <v>14.039000000000001</v>
      </c>
    </row>
    <row r="23054" spans="1:5" ht="13.8" x14ac:dyDescent="0.25">
      <c r="A23054" s="47">
        <v>44194</v>
      </c>
      <c r="B23054" s="45" t="str">
        <f t="shared" si="748"/>
        <v>December</v>
      </c>
      <c r="C23054" s="53">
        <f t="shared" si="749"/>
        <v>2020</v>
      </c>
      <c r="D23054" s="43" t="s">
        <v>123</v>
      </c>
      <c r="E23054" s="132">
        <v>13.865250000000001</v>
      </c>
    </row>
    <row r="23055" spans="1:5" ht="13.8" x14ac:dyDescent="0.25">
      <c r="A23055" s="47">
        <v>44194</v>
      </c>
      <c r="B23055" s="45" t="str">
        <f t="shared" si="748"/>
        <v>December</v>
      </c>
      <c r="C23055" s="53">
        <f t="shared" si="749"/>
        <v>2020</v>
      </c>
      <c r="D23055" s="43" t="s">
        <v>99</v>
      </c>
      <c r="E23055" s="132">
        <v>10.545</v>
      </c>
    </row>
    <row r="23056" spans="1:5" ht="13.8" x14ac:dyDescent="0.25">
      <c r="A23056" s="47">
        <v>44194</v>
      </c>
      <c r="B23056" s="45" t="str">
        <f t="shared" si="748"/>
        <v>December</v>
      </c>
      <c r="C23056" s="53">
        <f t="shared" si="749"/>
        <v>2020</v>
      </c>
      <c r="D23056" s="43" t="s">
        <v>100</v>
      </c>
      <c r="E23056" s="132">
        <v>10.2675</v>
      </c>
    </row>
    <row r="23057" spans="1:5" ht="13.8" x14ac:dyDescent="0.25">
      <c r="A23057" s="47">
        <v>44194</v>
      </c>
      <c r="B23057" s="45" t="str">
        <f t="shared" si="748"/>
        <v>December</v>
      </c>
      <c r="C23057" s="53">
        <f t="shared" si="749"/>
        <v>2020</v>
      </c>
      <c r="D23057" s="43" t="s">
        <v>101</v>
      </c>
      <c r="E23057" s="132">
        <v>9.823500000000001</v>
      </c>
    </row>
    <row r="23058" spans="1:5" ht="13.8" x14ac:dyDescent="0.25">
      <c r="A23058" s="47">
        <v>44194</v>
      </c>
      <c r="B23058" s="45" t="str">
        <f t="shared" si="748"/>
        <v>December</v>
      </c>
      <c r="C23058" s="53">
        <f t="shared" si="749"/>
        <v>2020</v>
      </c>
      <c r="D23058" s="43" t="s">
        <v>124</v>
      </c>
      <c r="E23058" s="132">
        <v>9.7402499999999996</v>
      </c>
    </row>
    <row r="23059" spans="1:5" ht="13.8" x14ac:dyDescent="0.25">
      <c r="A23059" s="47">
        <v>44194</v>
      </c>
      <c r="B23059" s="45" t="str">
        <f t="shared" si="748"/>
        <v>December</v>
      </c>
      <c r="C23059" s="53">
        <f t="shared" si="749"/>
        <v>2020</v>
      </c>
      <c r="D23059" s="43" t="s">
        <v>125</v>
      </c>
      <c r="E23059" s="132">
        <v>8.7134999999999998</v>
      </c>
    </row>
    <row r="23060" spans="1:5" ht="13.8" x14ac:dyDescent="0.25">
      <c r="A23060" s="47">
        <v>44194</v>
      </c>
      <c r="B23060" s="45" t="str">
        <f t="shared" si="748"/>
        <v>December</v>
      </c>
      <c r="C23060" s="53">
        <f t="shared" si="749"/>
        <v>2020</v>
      </c>
      <c r="D23060" s="43" t="s">
        <v>126</v>
      </c>
      <c r="E23060" s="132">
        <v>9.0447500000000005</v>
      </c>
    </row>
    <row r="23061" spans="1:5" ht="13.8" x14ac:dyDescent="0.25">
      <c r="A23061" s="47">
        <v>44194</v>
      </c>
      <c r="B23061" s="45" t="str">
        <f t="shared" si="748"/>
        <v>December</v>
      </c>
      <c r="C23061" s="53">
        <f t="shared" si="749"/>
        <v>2020</v>
      </c>
      <c r="D23061" s="43" t="s">
        <v>127</v>
      </c>
      <c r="E23061" s="132">
        <v>8.7442499999999992</v>
      </c>
    </row>
    <row r="23062" spans="1:5" ht="13.8" x14ac:dyDescent="0.25">
      <c r="A23062" s="47">
        <v>44194</v>
      </c>
      <c r="B23062" s="45" t="str">
        <f t="shared" si="748"/>
        <v>December</v>
      </c>
      <c r="C23062" s="53">
        <f t="shared" si="749"/>
        <v>2020</v>
      </c>
      <c r="D23062" s="43" t="s">
        <v>105</v>
      </c>
      <c r="E23062" s="132">
        <v>6.8542500000000004</v>
      </c>
    </row>
    <row r="23063" spans="1:5" ht="13.8" x14ac:dyDescent="0.25">
      <c r="A23063" s="47">
        <v>44194</v>
      </c>
      <c r="B23063" s="45" t="str">
        <f t="shared" si="748"/>
        <v>December</v>
      </c>
      <c r="C23063" s="53">
        <f t="shared" si="749"/>
        <v>2020</v>
      </c>
      <c r="D23063" s="43" t="s">
        <v>128</v>
      </c>
      <c r="E23063" s="132">
        <v>8.6447500000000002</v>
      </c>
    </row>
    <row r="23064" spans="1:5" ht="13.8" x14ac:dyDescent="0.25">
      <c r="A23064" s="47">
        <v>44201</v>
      </c>
      <c r="B23064" s="45" t="str">
        <f t="shared" si="748"/>
        <v>January</v>
      </c>
      <c r="C23064" s="53">
        <f t="shared" si="749"/>
        <v>2021</v>
      </c>
      <c r="D23064" s="43" t="s">
        <v>131</v>
      </c>
    </row>
    <row r="23065" spans="1:5" ht="13.8" x14ac:dyDescent="0.25">
      <c r="A23065" s="47">
        <v>44201</v>
      </c>
      <c r="B23065" s="45" t="str">
        <f t="shared" si="748"/>
        <v>January</v>
      </c>
      <c r="C23065" s="53">
        <f t="shared" si="749"/>
        <v>2021</v>
      </c>
      <c r="D23065" s="43" t="s">
        <v>115</v>
      </c>
    </row>
    <row r="23066" spans="1:5" ht="13.8" x14ac:dyDescent="0.25">
      <c r="A23066" s="47">
        <v>44201</v>
      </c>
      <c r="B23066" s="45" t="str">
        <f t="shared" si="748"/>
        <v>January</v>
      </c>
      <c r="C23066" s="53">
        <f t="shared" si="749"/>
        <v>2021</v>
      </c>
      <c r="D23066" s="43" t="s">
        <v>95</v>
      </c>
    </row>
    <row r="23067" spans="1:5" ht="13.8" x14ac:dyDescent="0.25">
      <c r="A23067" s="47">
        <v>44201</v>
      </c>
      <c r="B23067" s="45" t="str">
        <f t="shared" si="748"/>
        <v>January</v>
      </c>
      <c r="C23067" s="53">
        <f t="shared" si="749"/>
        <v>2021</v>
      </c>
      <c r="D23067" s="43" t="s">
        <v>96</v>
      </c>
    </row>
    <row r="23068" spans="1:5" ht="13.8" x14ac:dyDescent="0.25">
      <c r="A23068" s="47">
        <v>44201</v>
      </c>
      <c r="B23068" s="45" t="str">
        <f t="shared" si="748"/>
        <v>January</v>
      </c>
      <c r="C23068" s="53">
        <f t="shared" si="749"/>
        <v>2021</v>
      </c>
      <c r="D23068" s="43" t="s">
        <v>97</v>
      </c>
    </row>
    <row r="23069" spans="1:5" ht="13.8" x14ac:dyDescent="0.25">
      <c r="A23069" s="47">
        <v>44201</v>
      </c>
      <c r="B23069" s="45" t="str">
        <f t="shared" si="748"/>
        <v>January</v>
      </c>
      <c r="C23069" s="53">
        <f t="shared" si="749"/>
        <v>2021</v>
      </c>
      <c r="D23069" s="43" t="s">
        <v>98</v>
      </c>
    </row>
    <row r="23070" spans="1:5" ht="15.6" x14ac:dyDescent="0.3">
      <c r="A23070" s="47">
        <v>44201</v>
      </c>
      <c r="B23070" s="45" t="str">
        <f t="shared" si="748"/>
        <v>January</v>
      </c>
      <c r="C23070" s="53">
        <f t="shared" si="749"/>
        <v>2021</v>
      </c>
      <c r="D23070" s="130" t="s">
        <v>136</v>
      </c>
      <c r="E23070" s="132">
        <v>24.131500000000003</v>
      </c>
    </row>
    <row r="23071" spans="1:5" ht="13.8" x14ac:dyDescent="0.25">
      <c r="A23071" s="47">
        <v>44201</v>
      </c>
      <c r="B23071" s="45" t="str">
        <f t="shared" si="748"/>
        <v>January</v>
      </c>
      <c r="C23071" s="53">
        <f t="shared" si="749"/>
        <v>2021</v>
      </c>
      <c r="D23071" s="43" t="s">
        <v>118</v>
      </c>
      <c r="E23071" s="132">
        <v>22.169249999999998</v>
      </c>
    </row>
    <row r="23072" spans="1:5" ht="13.8" x14ac:dyDescent="0.25">
      <c r="A23072" s="47">
        <v>44201</v>
      </c>
      <c r="B23072" s="45" t="str">
        <f t="shared" si="748"/>
        <v>January</v>
      </c>
      <c r="C23072" s="53">
        <f t="shared" si="749"/>
        <v>2021</v>
      </c>
      <c r="D23072" s="43" t="s">
        <v>102</v>
      </c>
      <c r="E23072" s="132">
        <v>21.877000000000002</v>
      </c>
    </row>
    <row r="23073" spans="1:5" ht="13.8" x14ac:dyDescent="0.25">
      <c r="A23073" s="47">
        <v>44201</v>
      </c>
      <c r="B23073" s="45" t="str">
        <f t="shared" si="748"/>
        <v>January</v>
      </c>
      <c r="C23073" s="53">
        <f t="shared" si="749"/>
        <v>2021</v>
      </c>
      <c r="D23073" s="43" t="s">
        <v>119</v>
      </c>
      <c r="E23073" s="132">
        <v>21.167249999999999</v>
      </c>
    </row>
    <row r="23074" spans="1:5" ht="13.8" x14ac:dyDescent="0.25">
      <c r="A23074" s="47">
        <v>44201</v>
      </c>
      <c r="B23074" s="45" t="str">
        <f t="shared" si="748"/>
        <v>January</v>
      </c>
      <c r="C23074" s="53">
        <f t="shared" si="749"/>
        <v>2021</v>
      </c>
      <c r="D23074" s="43" t="s">
        <v>120</v>
      </c>
      <c r="E23074" s="132">
        <v>20.081749999999996</v>
      </c>
    </row>
    <row r="23075" spans="1:5" ht="13.8" x14ac:dyDescent="0.25">
      <c r="A23075" s="47">
        <v>44201</v>
      </c>
      <c r="B23075" s="45" t="str">
        <f t="shared" si="748"/>
        <v>January</v>
      </c>
      <c r="C23075" s="53">
        <f t="shared" si="749"/>
        <v>2021</v>
      </c>
      <c r="D23075" s="43" t="s">
        <v>103</v>
      </c>
      <c r="E23075" s="132">
        <v>19.372</v>
      </c>
    </row>
    <row r="23076" spans="1:5" ht="13.8" x14ac:dyDescent="0.25">
      <c r="A23076" s="47">
        <v>44201</v>
      </c>
      <c r="B23076" s="45" t="str">
        <f t="shared" si="748"/>
        <v>January</v>
      </c>
      <c r="C23076" s="53">
        <f t="shared" si="749"/>
        <v>2021</v>
      </c>
      <c r="D23076" s="43" t="s">
        <v>116</v>
      </c>
      <c r="E23076" s="132">
        <v>12.119625000000001</v>
      </c>
    </row>
    <row r="23077" spans="1:5" ht="13.8" x14ac:dyDescent="0.25">
      <c r="A23077" s="47">
        <v>44201</v>
      </c>
      <c r="B23077" s="45" t="str">
        <f t="shared" si="748"/>
        <v>January</v>
      </c>
      <c r="C23077" s="53">
        <f t="shared" si="749"/>
        <v>2021</v>
      </c>
      <c r="D23077" s="43" t="s">
        <v>104</v>
      </c>
      <c r="E23077" s="132">
        <v>16.180500000000002</v>
      </c>
    </row>
    <row r="23078" spans="1:5" ht="13.8" x14ac:dyDescent="0.25">
      <c r="A23078" s="47">
        <v>44201</v>
      </c>
      <c r="B23078" s="45" t="str">
        <f t="shared" si="748"/>
        <v>January</v>
      </c>
      <c r="C23078" s="53">
        <f t="shared" si="749"/>
        <v>2021</v>
      </c>
      <c r="D23078" s="43" t="s">
        <v>121</v>
      </c>
      <c r="E23078" s="132">
        <v>15.387</v>
      </c>
    </row>
    <row r="23079" spans="1:5" ht="13.8" x14ac:dyDescent="0.25">
      <c r="A23079" s="47">
        <v>44201</v>
      </c>
      <c r="B23079" s="45" t="str">
        <f t="shared" si="748"/>
        <v>January</v>
      </c>
      <c r="C23079" s="53">
        <f t="shared" si="749"/>
        <v>2021</v>
      </c>
      <c r="D23079" s="43" t="s">
        <v>122</v>
      </c>
      <c r="E23079" s="132">
        <v>13.937999999999999</v>
      </c>
    </row>
    <row r="23080" spans="1:5" ht="13.8" x14ac:dyDescent="0.25">
      <c r="A23080" s="47">
        <v>44201</v>
      </c>
      <c r="B23080" s="45" t="str">
        <f t="shared" si="748"/>
        <v>January</v>
      </c>
      <c r="C23080" s="53">
        <f t="shared" si="749"/>
        <v>2021</v>
      </c>
      <c r="D23080" s="43" t="s">
        <v>123</v>
      </c>
      <c r="E23080" s="132">
        <v>13.765500000000001</v>
      </c>
    </row>
    <row r="23081" spans="1:5" ht="13.8" x14ac:dyDescent="0.25">
      <c r="A23081" s="47">
        <v>44201</v>
      </c>
      <c r="B23081" s="45" t="str">
        <f t="shared" si="748"/>
        <v>January</v>
      </c>
      <c r="C23081" s="53">
        <f t="shared" si="749"/>
        <v>2021</v>
      </c>
      <c r="D23081" s="43" t="s">
        <v>99</v>
      </c>
      <c r="E23081" s="132">
        <v>10.2125</v>
      </c>
    </row>
    <row r="23082" spans="1:5" ht="13.8" x14ac:dyDescent="0.25">
      <c r="A23082" s="47">
        <v>44201</v>
      </c>
      <c r="B23082" s="45" t="str">
        <f t="shared" si="748"/>
        <v>January</v>
      </c>
      <c r="C23082" s="53">
        <f t="shared" si="749"/>
        <v>2021</v>
      </c>
      <c r="D23082" s="43" t="s">
        <v>100</v>
      </c>
      <c r="E23082" s="132">
        <v>9.9437499999999996</v>
      </c>
    </row>
    <row r="23083" spans="1:5" ht="13.8" x14ac:dyDescent="0.25">
      <c r="A23083" s="47">
        <v>44201</v>
      </c>
      <c r="B23083" s="45" t="str">
        <f t="shared" si="748"/>
        <v>January</v>
      </c>
      <c r="C23083" s="53">
        <f t="shared" si="749"/>
        <v>2021</v>
      </c>
      <c r="D23083" s="43" t="s">
        <v>101</v>
      </c>
      <c r="E23083" s="132">
        <v>9.5137499999999999</v>
      </c>
    </row>
    <row r="23084" spans="1:5" ht="13.8" x14ac:dyDescent="0.25">
      <c r="A23084" s="47">
        <v>44201</v>
      </c>
      <c r="B23084" s="45" t="str">
        <f t="shared" si="748"/>
        <v>January</v>
      </c>
      <c r="C23084" s="53">
        <f t="shared" si="749"/>
        <v>2021</v>
      </c>
      <c r="D23084" s="43" t="s">
        <v>124</v>
      </c>
      <c r="E23084" s="132">
        <v>9.4331249999999986</v>
      </c>
    </row>
    <row r="23085" spans="1:5" ht="13.8" x14ac:dyDescent="0.25">
      <c r="A23085" s="47">
        <v>44201</v>
      </c>
      <c r="B23085" s="45" t="str">
        <f t="shared" si="748"/>
        <v>January</v>
      </c>
      <c r="C23085" s="53">
        <f t="shared" si="749"/>
        <v>2021</v>
      </c>
      <c r="D23085" s="43" t="s">
        <v>125</v>
      </c>
      <c r="E23085" s="132">
        <v>8.4387500000000006</v>
      </c>
    </row>
    <row r="23086" spans="1:5" ht="13.8" x14ac:dyDescent="0.25">
      <c r="A23086" s="47">
        <v>44201</v>
      </c>
      <c r="B23086" s="45" t="str">
        <f t="shared" si="748"/>
        <v>January</v>
      </c>
      <c r="C23086" s="53">
        <f t="shared" si="749"/>
        <v>2021</v>
      </c>
      <c r="D23086" s="43" t="s">
        <v>126</v>
      </c>
      <c r="E23086" s="132">
        <v>8.7831250000000018</v>
      </c>
    </row>
    <row r="23087" spans="1:5" ht="13.8" x14ac:dyDescent="0.25">
      <c r="A23087" s="47">
        <v>44201</v>
      </c>
      <c r="B23087" s="45" t="str">
        <f t="shared" si="748"/>
        <v>January</v>
      </c>
      <c r="C23087" s="53">
        <f t="shared" si="749"/>
        <v>2021</v>
      </c>
      <c r="D23087" s="43" t="s">
        <v>127</v>
      </c>
      <c r="E23087" s="132">
        <v>8.5106249999999992</v>
      </c>
    </row>
    <row r="23088" spans="1:5" ht="13.8" x14ac:dyDescent="0.25">
      <c r="A23088" s="47">
        <v>44201</v>
      </c>
      <c r="B23088" s="45" t="str">
        <f t="shared" si="748"/>
        <v>January</v>
      </c>
      <c r="C23088" s="53">
        <f t="shared" si="749"/>
        <v>2021</v>
      </c>
      <c r="D23088" s="43" t="s">
        <v>105</v>
      </c>
      <c r="E23088" s="132">
        <v>6.6381249999999996</v>
      </c>
    </row>
    <row r="23089" spans="1:5" ht="13.8" x14ac:dyDescent="0.25">
      <c r="A23089" s="47">
        <v>44201</v>
      </c>
      <c r="B23089" s="45" t="str">
        <f t="shared" si="748"/>
        <v>January</v>
      </c>
      <c r="C23089" s="53">
        <f t="shared" si="749"/>
        <v>2021</v>
      </c>
      <c r="D23089" s="43" t="s">
        <v>128</v>
      </c>
      <c r="E23089" s="132">
        <v>8.4443750000000009</v>
      </c>
    </row>
    <row r="23090" spans="1:5" ht="13.8" x14ac:dyDescent="0.25">
      <c r="A23090" s="47">
        <v>44208</v>
      </c>
      <c r="B23090" s="45" t="str">
        <f t="shared" si="748"/>
        <v>January</v>
      </c>
      <c r="C23090" s="53">
        <f t="shared" si="749"/>
        <v>2021</v>
      </c>
      <c r="D23090" s="43" t="s">
        <v>131</v>
      </c>
    </row>
    <row r="23091" spans="1:5" ht="13.8" x14ac:dyDescent="0.25">
      <c r="A23091" s="47">
        <v>44208</v>
      </c>
      <c r="B23091" s="45" t="str">
        <f t="shared" si="748"/>
        <v>January</v>
      </c>
      <c r="C23091" s="53">
        <f t="shared" si="749"/>
        <v>2021</v>
      </c>
      <c r="D23091" s="43" t="s">
        <v>115</v>
      </c>
    </row>
    <row r="23092" spans="1:5" ht="13.8" x14ac:dyDescent="0.25">
      <c r="A23092" s="47">
        <v>44208</v>
      </c>
      <c r="B23092" s="45" t="str">
        <f t="shared" si="748"/>
        <v>January</v>
      </c>
      <c r="C23092" s="53">
        <f t="shared" si="749"/>
        <v>2021</v>
      </c>
      <c r="D23092" s="43" t="s">
        <v>95</v>
      </c>
    </row>
    <row r="23093" spans="1:5" ht="13.8" x14ac:dyDescent="0.25">
      <c r="A23093" s="47">
        <v>44208</v>
      </c>
      <c r="B23093" s="45" t="str">
        <f t="shared" si="748"/>
        <v>January</v>
      </c>
      <c r="C23093" s="53">
        <f t="shared" si="749"/>
        <v>2021</v>
      </c>
      <c r="D23093" s="43" t="s">
        <v>96</v>
      </c>
    </row>
    <row r="23094" spans="1:5" ht="13.8" x14ac:dyDescent="0.25">
      <c r="A23094" s="47">
        <v>44208</v>
      </c>
      <c r="B23094" s="45" t="str">
        <f t="shared" si="748"/>
        <v>January</v>
      </c>
      <c r="C23094" s="53">
        <f t="shared" si="749"/>
        <v>2021</v>
      </c>
      <c r="D23094" s="43" t="s">
        <v>97</v>
      </c>
    </row>
    <row r="23095" spans="1:5" ht="13.8" x14ac:dyDescent="0.25">
      <c r="A23095" s="47">
        <v>44208</v>
      </c>
      <c r="B23095" s="45" t="str">
        <f t="shared" si="748"/>
        <v>January</v>
      </c>
      <c r="C23095" s="53">
        <f t="shared" si="749"/>
        <v>2021</v>
      </c>
      <c r="D23095" s="43" t="s">
        <v>98</v>
      </c>
    </row>
    <row r="23096" spans="1:5" ht="15.6" x14ac:dyDescent="0.3">
      <c r="A23096" s="47">
        <v>44208</v>
      </c>
      <c r="B23096" s="45" t="str">
        <f t="shared" si="748"/>
        <v>January</v>
      </c>
      <c r="C23096" s="53">
        <f t="shared" si="749"/>
        <v>2021</v>
      </c>
      <c r="D23096" s="130" t="s">
        <v>136</v>
      </c>
      <c r="E23096" s="132">
        <v>25.721</v>
      </c>
    </row>
    <row r="23097" spans="1:5" ht="13.8" x14ac:dyDescent="0.25">
      <c r="A23097" s="47">
        <v>44208</v>
      </c>
      <c r="B23097" s="45" t="str">
        <f t="shared" si="748"/>
        <v>January</v>
      </c>
      <c r="C23097" s="53">
        <f t="shared" si="749"/>
        <v>2021</v>
      </c>
      <c r="D23097" s="43" t="s">
        <v>118</v>
      </c>
      <c r="E23097" s="132">
        <v>23.629499999999997</v>
      </c>
    </row>
    <row r="23098" spans="1:5" ht="13.8" x14ac:dyDescent="0.25">
      <c r="A23098" s="47">
        <v>44208</v>
      </c>
      <c r="B23098" s="45" t="str">
        <f t="shared" si="748"/>
        <v>January</v>
      </c>
      <c r="C23098" s="53">
        <f t="shared" si="749"/>
        <v>2021</v>
      </c>
      <c r="D23098" s="43" t="s">
        <v>102</v>
      </c>
      <c r="E23098" s="132">
        <v>23.318000000000001</v>
      </c>
    </row>
    <row r="23099" spans="1:5" ht="13.8" x14ac:dyDescent="0.25">
      <c r="A23099" s="47">
        <v>44208</v>
      </c>
      <c r="B23099" s="45" t="str">
        <f t="shared" si="748"/>
        <v>January</v>
      </c>
      <c r="C23099" s="53">
        <f t="shared" si="749"/>
        <v>2021</v>
      </c>
      <c r="D23099" s="43" t="s">
        <v>119</v>
      </c>
      <c r="E23099" s="132">
        <v>22.561500000000002</v>
      </c>
    </row>
    <row r="23100" spans="1:5" ht="13.8" x14ac:dyDescent="0.25">
      <c r="A23100" s="47">
        <v>44208</v>
      </c>
      <c r="B23100" s="45" t="str">
        <f t="shared" si="748"/>
        <v>January</v>
      </c>
      <c r="C23100" s="53">
        <f t="shared" si="749"/>
        <v>2021</v>
      </c>
      <c r="D23100" s="43" t="s">
        <v>120</v>
      </c>
      <c r="E23100" s="132">
        <v>21.404499999999999</v>
      </c>
    </row>
    <row r="23101" spans="1:5" ht="13.8" x14ac:dyDescent="0.25">
      <c r="A23101" s="47">
        <v>44208</v>
      </c>
      <c r="B23101" s="45" t="str">
        <f t="shared" si="748"/>
        <v>January</v>
      </c>
      <c r="C23101" s="53">
        <f t="shared" si="749"/>
        <v>2021</v>
      </c>
      <c r="D23101" s="43" t="s">
        <v>103</v>
      </c>
      <c r="E23101" s="132">
        <v>20.647999999999996</v>
      </c>
    </row>
    <row r="23102" spans="1:5" ht="13.8" x14ac:dyDescent="0.25">
      <c r="A23102" s="47">
        <v>44208</v>
      </c>
      <c r="B23102" s="45" t="str">
        <f t="shared" si="748"/>
        <v>January</v>
      </c>
      <c r="C23102" s="53">
        <f t="shared" si="749"/>
        <v>2021</v>
      </c>
      <c r="D23102" s="43" t="s">
        <v>116</v>
      </c>
      <c r="E23102" s="132">
        <v>12.069750000000001</v>
      </c>
    </row>
    <row r="23103" spans="1:5" ht="13.8" x14ac:dyDescent="0.25">
      <c r="A23103" s="47">
        <v>44208</v>
      </c>
      <c r="B23103" s="45" t="str">
        <f t="shared" si="748"/>
        <v>January</v>
      </c>
      <c r="C23103" s="53">
        <f t="shared" si="749"/>
        <v>2021</v>
      </c>
      <c r="D23103" s="43" t="s">
        <v>104</v>
      </c>
      <c r="E23103" s="132">
        <v>15.770125</v>
      </c>
    </row>
    <row r="23104" spans="1:5" ht="13.8" x14ac:dyDescent="0.25">
      <c r="A23104" s="47">
        <v>44208</v>
      </c>
      <c r="B23104" s="45" t="str">
        <f t="shared" si="748"/>
        <v>January</v>
      </c>
      <c r="C23104" s="53">
        <f t="shared" si="749"/>
        <v>2021</v>
      </c>
      <c r="D23104" s="43" t="s">
        <v>121</v>
      </c>
      <c r="E23104" s="132">
        <v>14.996749999999999</v>
      </c>
    </row>
    <row r="23105" spans="1:5" ht="13.8" x14ac:dyDescent="0.25">
      <c r="A23105" s="47">
        <v>44208</v>
      </c>
      <c r="B23105" s="45" t="str">
        <f t="shared" si="748"/>
        <v>January</v>
      </c>
      <c r="C23105" s="53">
        <f t="shared" si="749"/>
        <v>2021</v>
      </c>
      <c r="D23105" s="43" t="s">
        <v>122</v>
      </c>
      <c r="E23105" s="132">
        <v>13.5845</v>
      </c>
    </row>
    <row r="23106" spans="1:5" ht="13.8" x14ac:dyDescent="0.25">
      <c r="A23106" s="47">
        <v>44208</v>
      </c>
      <c r="B23106" s="45" t="str">
        <f t="shared" si="748"/>
        <v>January</v>
      </c>
      <c r="C23106" s="53">
        <f t="shared" si="749"/>
        <v>2021</v>
      </c>
      <c r="D23106" s="43" t="s">
        <v>123</v>
      </c>
      <c r="E23106" s="132">
        <v>13.416375</v>
      </c>
    </row>
    <row r="23107" spans="1:5" ht="13.8" x14ac:dyDescent="0.25">
      <c r="A23107" s="47">
        <v>44208</v>
      </c>
      <c r="B23107" s="45" t="str">
        <f t="shared" si="748"/>
        <v>January</v>
      </c>
      <c r="C23107" s="53">
        <f t="shared" si="749"/>
        <v>2021</v>
      </c>
      <c r="D23107" s="43" t="s">
        <v>99</v>
      </c>
      <c r="E23107" s="132">
        <v>9.7375000000000007</v>
      </c>
    </row>
    <row r="23108" spans="1:5" ht="13.8" x14ac:dyDescent="0.25">
      <c r="A23108" s="47">
        <v>44208</v>
      </c>
      <c r="B23108" s="45" t="str">
        <f t="shared" si="748"/>
        <v>January</v>
      </c>
      <c r="C23108" s="53">
        <f t="shared" si="749"/>
        <v>2021</v>
      </c>
      <c r="D23108" s="43" t="s">
        <v>100</v>
      </c>
      <c r="E23108" s="132">
        <v>9.4812499999999993</v>
      </c>
    </row>
    <row r="23109" spans="1:5" ht="13.8" x14ac:dyDescent="0.25">
      <c r="A23109" s="47">
        <v>44208</v>
      </c>
      <c r="B23109" s="45" t="str">
        <f t="shared" si="748"/>
        <v>January</v>
      </c>
      <c r="C23109" s="53">
        <f t="shared" si="749"/>
        <v>2021</v>
      </c>
      <c r="D23109" s="43" t="s">
        <v>101</v>
      </c>
      <c r="E23109" s="132">
        <v>9.0712499999999991</v>
      </c>
    </row>
    <row r="23110" spans="1:5" ht="13.8" x14ac:dyDescent="0.25">
      <c r="A23110" s="47">
        <v>44208</v>
      </c>
      <c r="B23110" s="45" t="str">
        <f t="shared" si="748"/>
        <v>January</v>
      </c>
      <c r="C23110" s="53">
        <f t="shared" si="749"/>
        <v>2021</v>
      </c>
      <c r="D23110" s="43" t="s">
        <v>124</v>
      </c>
      <c r="E23110" s="132">
        <v>8.9943749999999998</v>
      </c>
    </row>
    <row r="23111" spans="1:5" ht="13.8" x14ac:dyDescent="0.25">
      <c r="A23111" s="47">
        <v>44208</v>
      </c>
      <c r="B23111" s="45" t="str">
        <f t="shared" si="748"/>
        <v>January</v>
      </c>
      <c r="C23111" s="53">
        <f t="shared" si="749"/>
        <v>2021</v>
      </c>
      <c r="D23111" s="43" t="s">
        <v>125</v>
      </c>
      <c r="E23111" s="132">
        <v>8.0462500000000006</v>
      </c>
    </row>
    <row r="23112" spans="1:5" ht="13.8" x14ac:dyDescent="0.25">
      <c r="A23112" s="47">
        <v>44208</v>
      </c>
      <c r="B23112" s="45" t="str">
        <f t="shared" si="748"/>
        <v>January</v>
      </c>
      <c r="C23112" s="53">
        <f t="shared" si="749"/>
        <v>2021</v>
      </c>
      <c r="D23112" s="43" t="s">
        <v>126</v>
      </c>
      <c r="E23112" s="132">
        <v>8.4093750000000007</v>
      </c>
    </row>
    <row r="23113" spans="1:5" ht="13.8" x14ac:dyDescent="0.25">
      <c r="A23113" s="47">
        <v>44208</v>
      </c>
      <c r="B23113" s="45" t="str">
        <f t="shared" ref="B23113:B23173" si="750">TEXT(A23113,"mmmm")</f>
        <v>January</v>
      </c>
      <c r="C23113" s="53">
        <f t="shared" ref="C23113:C23173" si="751">YEAR(A23113)</f>
        <v>2021</v>
      </c>
      <c r="D23113" s="43" t="s">
        <v>127</v>
      </c>
      <c r="E23113" s="132">
        <v>8.1768750000000008</v>
      </c>
    </row>
    <row r="23114" spans="1:5" ht="13.8" x14ac:dyDescent="0.25">
      <c r="A23114" s="47">
        <v>44208</v>
      </c>
      <c r="B23114" s="45" t="str">
        <f t="shared" si="750"/>
        <v>January</v>
      </c>
      <c r="C23114" s="53">
        <f t="shared" si="751"/>
        <v>2021</v>
      </c>
      <c r="D23114" s="43" t="s">
        <v>105</v>
      </c>
      <c r="E23114" s="132">
        <v>6.3293749999999998</v>
      </c>
    </row>
    <row r="23115" spans="1:5" ht="13.8" x14ac:dyDescent="0.25">
      <c r="A23115" s="47">
        <v>44208</v>
      </c>
      <c r="B23115" s="45" t="str">
        <f t="shared" si="750"/>
        <v>January</v>
      </c>
      <c r="C23115" s="53">
        <f t="shared" si="751"/>
        <v>2021</v>
      </c>
      <c r="D23115" s="43" t="s">
        <v>128</v>
      </c>
      <c r="E23115" s="132">
        <v>8.1581250000000001</v>
      </c>
    </row>
    <row r="23116" spans="1:5" ht="13.8" x14ac:dyDescent="0.25">
      <c r="A23116" s="47">
        <v>44215</v>
      </c>
      <c r="B23116" s="45" t="str">
        <f t="shared" si="750"/>
        <v>January</v>
      </c>
      <c r="C23116" s="53">
        <f t="shared" si="751"/>
        <v>2021</v>
      </c>
      <c r="D23116" s="43" t="s">
        <v>131</v>
      </c>
    </row>
    <row r="23117" spans="1:5" ht="13.8" x14ac:dyDescent="0.25">
      <c r="A23117" s="47">
        <v>44215</v>
      </c>
      <c r="B23117" s="45" t="str">
        <f t="shared" si="750"/>
        <v>January</v>
      </c>
      <c r="C23117" s="53">
        <f t="shared" si="751"/>
        <v>2021</v>
      </c>
      <c r="D23117" s="43" t="s">
        <v>115</v>
      </c>
    </row>
    <row r="23118" spans="1:5" ht="13.8" x14ac:dyDescent="0.25">
      <c r="A23118" s="47">
        <v>44215</v>
      </c>
      <c r="B23118" s="45" t="str">
        <f t="shared" si="750"/>
        <v>January</v>
      </c>
      <c r="C23118" s="53">
        <f t="shared" si="751"/>
        <v>2021</v>
      </c>
      <c r="D23118" s="43" t="s">
        <v>95</v>
      </c>
    </row>
    <row r="23119" spans="1:5" ht="13.8" x14ac:dyDescent="0.25">
      <c r="A23119" s="47">
        <v>44215</v>
      </c>
      <c r="B23119" s="45" t="str">
        <f t="shared" si="750"/>
        <v>January</v>
      </c>
      <c r="C23119" s="53">
        <f t="shared" si="751"/>
        <v>2021</v>
      </c>
      <c r="D23119" s="43" t="s">
        <v>96</v>
      </c>
    </row>
    <row r="23120" spans="1:5" ht="13.8" x14ac:dyDescent="0.25">
      <c r="A23120" s="47">
        <v>44215</v>
      </c>
      <c r="B23120" s="45" t="str">
        <f t="shared" si="750"/>
        <v>January</v>
      </c>
      <c r="C23120" s="53">
        <f t="shared" si="751"/>
        <v>2021</v>
      </c>
      <c r="D23120" s="43" t="s">
        <v>97</v>
      </c>
    </row>
    <row r="23121" spans="1:5" ht="13.8" x14ac:dyDescent="0.25">
      <c r="A23121" s="47">
        <v>44215</v>
      </c>
      <c r="B23121" s="45" t="str">
        <f t="shared" si="750"/>
        <v>January</v>
      </c>
      <c r="C23121" s="53">
        <f t="shared" si="751"/>
        <v>2021</v>
      </c>
      <c r="D23121" s="43" t="s">
        <v>98</v>
      </c>
    </row>
    <row r="23122" spans="1:5" ht="15.6" x14ac:dyDescent="0.3">
      <c r="A23122" s="47">
        <v>44215</v>
      </c>
      <c r="B23122" s="45" t="str">
        <f t="shared" si="750"/>
        <v>January</v>
      </c>
      <c r="C23122" s="53">
        <f t="shared" si="751"/>
        <v>2021</v>
      </c>
      <c r="D23122" s="130" t="s">
        <v>136</v>
      </c>
      <c r="E23122" s="132">
        <v>26.588000000000001</v>
      </c>
    </row>
    <row r="23123" spans="1:5" ht="13.8" x14ac:dyDescent="0.25">
      <c r="A23123" s="47">
        <v>44215</v>
      </c>
      <c r="B23123" s="45" t="str">
        <f t="shared" si="750"/>
        <v>January</v>
      </c>
      <c r="C23123" s="53">
        <f t="shared" si="751"/>
        <v>2021</v>
      </c>
      <c r="D23123" s="43" t="s">
        <v>118</v>
      </c>
      <c r="E23123" s="132">
        <v>24.425999999999998</v>
      </c>
    </row>
    <row r="23124" spans="1:5" ht="13.8" x14ac:dyDescent="0.25">
      <c r="A23124" s="47">
        <v>44215</v>
      </c>
      <c r="B23124" s="45" t="str">
        <f t="shared" si="750"/>
        <v>January</v>
      </c>
      <c r="C23124" s="53">
        <f t="shared" si="751"/>
        <v>2021</v>
      </c>
      <c r="D23124" s="43" t="s">
        <v>102</v>
      </c>
      <c r="E23124" s="132">
        <v>24.103999999999999</v>
      </c>
    </row>
    <row r="23125" spans="1:5" ht="13.8" x14ac:dyDescent="0.25">
      <c r="A23125" s="47">
        <v>44215</v>
      </c>
      <c r="B23125" s="45" t="str">
        <f t="shared" si="750"/>
        <v>January</v>
      </c>
      <c r="C23125" s="53">
        <f t="shared" si="751"/>
        <v>2021</v>
      </c>
      <c r="D23125" s="43" t="s">
        <v>119</v>
      </c>
      <c r="E23125" s="132">
        <v>23.322000000000003</v>
      </c>
    </row>
    <row r="23126" spans="1:5" ht="13.8" x14ac:dyDescent="0.25">
      <c r="A23126" s="47">
        <v>44215</v>
      </c>
      <c r="B23126" s="45" t="str">
        <f t="shared" si="750"/>
        <v>January</v>
      </c>
      <c r="C23126" s="53">
        <f t="shared" si="751"/>
        <v>2021</v>
      </c>
      <c r="D23126" s="43" t="s">
        <v>120</v>
      </c>
      <c r="E23126" s="132">
        <v>22.125999999999998</v>
      </c>
    </row>
    <row r="23127" spans="1:5" ht="13.8" x14ac:dyDescent="0.25">
      <c r="A23127" s="47">
        <v>44215</v>
      </c>
      <c r="B23127" s="45" t="str">
        <f t="shared" si="750"/>
        <v>January</v>
      </c>
      <c r="C23127" s="53">
        <f t="shared" si="751"/>
        <v>2021</v>
      </c>
      <c r="D23127" s="43" t="s">
        <v>103</v>
      </c>
      <c r="E23127" s="132">
        <v>21.343999999999998</v>
      </c>
    </row>
    <row r="23128" spans="1:5" ht="13.8" x14ac:dyDescent="0.25">
      <c r="A23128" s="47">
        <v>44215</v>
      </c>
      <c r="B23128" s="45" t="str">
        <f t="shared" si="750"/>
        <v>January</v>
      </c>
      <c r="C23128" s="53">
        <f t="shared" si="751"/>
        <v>2021</v>
      </c>
      <c r="D23128" s="43" t="s">
        <v>116</v>
      </c>
      <c r="E23128" s="132">
        <v>13.416375</v>
      </c>
    </row>
    <row r="23129" spans="1:5" ht="13.8" x14ac:dyDescent="0.25">
      <c r="A23129" s="47">
        <v>44215</v>
      </c>
      <c r="B23129" s="45" t="str">
        <f t="shared" si="750"/>
        <v>January</v>
      </c>
      <c r="C23129" s="53">
        <f t="shared" si="751"/>
        <v>2021</v>
      </c>
      <c r="D23129" s="43" t="s">
        <v>104</v>
      </c>
      <c r="E23129" s="132">
        <v>17.001250000000002</v>
      </c>
    </row>
    <row r="23130" spans="1:5" ht="13.8" x14ac:dyDescent="0.25">
      <c r="A23130" s="47">
        <v>44215</v>
      </c>
      <c r="B23130" s="45" t="str">
        <f t="shared" si="750"/>
        <v>January</v>
      </c>
      <c r="C23130" s="53">
        <f t="shared" si="751"/>
        <v>2021</v>
      </c>
      <c r="D23130" s="43" t="s">
        <v>121</v>
      </c>
      <c r="E23130" s="132">
        <v>16.1675</v>
      </c>
    </row>
    <row r="23131" spans="1:5" ht="13.8" x14ac:dyDescent="0.25">
      <c r="A23131" s="47">
        <v>44215</v>
      </c>
      <c r="B23131" s="45" t="str">
        <f t="shared" si="750"/>
        <v>January</v>
      </c>
      <c r="C23131" s="53">
        <f t="shared" si="751"/>
        <v>2021</v>
      </c>
      <c r="D23131" s="43" t="s">
        <v>122</v>
      </c>
      <c r="E23131" s="132">
        <v>14.645</v>
      </c>
    </row>
    <row r="23132" spans="1:5" ht="13.8" x14ac:dyDescent="0.25">
      <c r="A23132" s="47">
        <v>44215</v>
      </c>
      <c r="B23132" s="45" t="str">
        <f t="shared" si="750"/>
        <v>January</v>
      </c>
      <c r="C23132" s="53">
        <f t="shared" si="751"/>
        <v>2021</v>
      </c>
      <c r="D23132" s="43" t="s">
        <v>123</v>
      </c>
      <c r="E23132" s="132">
        <v>14.463749999999999</v>
      </c>
    </row>
    <row r="23133" spans="1:5" ht="13.8" x14ac:dyDescent="0.25">
      <c r="A23133" s="47">
        <v>44215</v>
      </c>
      <c r="B23133" s="45" t="str">
        <f t="shared" si="750"/>
        <v>January</v>
      </c>
      <c r="C23133" s="53">
        <f t="shared" si="751"/>
        <v>2021</v>
      </c>
      <c r="D23133" s="43" t="s">
        <v>99</v>
      </c>
      <c r="E23133" s="132">
        <v>10.782500000000001</v>
      </c>
    </row>
    <row r="23134" spans="1:5" ht="13.8" x14ac:dyDescent="0.25">
      <c r="A23134" s="47">
        <v>44215</v>
      </c>
      <c r="B23134" s="45" t="str">
        <f t="shared" si="750"/>
        <v>January</v>
      </c>
      <c r="C23134" s="53">
        <f t="shared" si="751"/>
        <v>2021</v>
      </c>
      <c r="D23134" s="43" t="s">
        <v>100</v>
      </c>
      <c r="E23134" s="132">
        <v>10.498749999999999</v>
      </c>
    </row>
    <row r="23135" spans="1:5" ht="13.8" x14ac:dyDescent="0.25">
      <c r="A23135" s="47">
        <v>44215</v>
      </c>
      <c r="B23135" s="45" t="str">
        <f t="shared" si="750"/>
        <v>January</v>
      </c>
      <c r="C23135" s="53">
        <f t="shared" si="751"/>
        <v>2021</v>
      </c>
      <c r="D23135" s="43" t="s">
        <v>101</v>
      </c>
      <c r="E23135" s="132">
        <v>10.044750000000001</v>
      </c>
    </row>
    <row r="23136" spans="1:5" ht="13.8" x14ac:dyDescent="0.25">
      <c r="A23136" s="47">
        <v>44215</v>
      </c>
      <c r="B23136" s="45" t="str">
        <f t="shared" si="750"/>
        <v>January</v>
      </c>
      <c r="C23136" s="53">
        <f t="shared" si="751"/>
        <v>2021</v>
      </c>
      <c r="D23136" s="43" t="s">
        <v>124</v>
      </c>
      <c r="E23136" s="132">
        <v>9.9596249999999991</v>
      </c>
    </row>
    <row r="23137" spans="1:5" ht="13.8" x14ac:dyDescent="0.25">
      <c r="A23137" s="47">
        <v>44215</v>
      </c>
      <c r="B23137" s="45" t="str">
        <f t="shared" si="750"/>
        <v>January</v>
      </c>
      <c r="C23137" s="53">
        <f t="shared" si="751"/>
        <v>2021</v>
      </c>
      <c r="D23137" s="43" t="s">
        <v>125</v>
      </c>
      <c r="E23137" s="132">
        <v>8.9097500000000007</v>
      </c>
    </row>
    <row r="23138" spans="1:5" ht="13.8" x14ac:dyDescent="0.25">
      <c r="A23138" s="47">
        <v>44215</v>
      </c>
      <c r="B23138" s="45" t="str">
        <f t="shared" si="750"/>
        <v>January</v>
      </c>
      <c r="C23138" s="53">
        <f t="shared" si="751"/>
        <v>2021</v>
      </c>
      <c r="D23138" s="43" t="s">
        <v>126</v>
      </c>
      <c r="E23138" s="132">
        <v>9.2316250000000011</v>
      </c>
    </row>
    <row r="23139" spans="1:5" ht="13.8" x14ac:dyDescent="0.25">
      <c r="A23139" s="47">
        <v>44215</v>
      </c>
      <c r="B23139" s="45" t="str">
        <f t="shared" si="750"/>
        <v>January</v>
      </c>
      <c r="C23139" s="53">
        <f t="shared" si="751"/>
        <v>2021</v>
      </c>
      <c r="D23139" s="43" t="s">
        <v>127</v>
      </c>
      <c r="E23139" s="132">
        <v>8.9111250000000002</v>
      </c>
    </row>
    <row r="23140" spans="1:5" ht="13.8" x14ac:dyDescent="0.25">
      <c r="A23140" s="47">
        <v>44215</v>
      </c>
      <c r="B23140" s="45" t="str">
        <f t="shared" si="750"/>
        <v>January</v>
      </c>
      <c r="C23140" s="53">
        <f t="shared" si="751"/>
        <v>2021</v>
      </c>
      <c r="D23140" s="43" t="s">
        <v>105</v>
      </c>
      <c r="E23140" s="132">
        <v>7.0086250000000003</v>
      </c>
    </row>
    <row r="23141" spans="1:5" ht="13.8" x14ac:dyDescent="0.25">
      <c r="A23141" s="47">
        <v>44215</v>
      </c>
      <c r="B23141" s="45" t="str">
        <f t="shared" si="750"/>
        <v>January</v>
      </c>
      <c r="C23141" s="53">
        <f t="shared" si="751"/>
        <v>2021</v>
      </c>
      <c r="D23141" s="43" t="s">
        <v>128</v>
      </c>
      <c r="E23141" s="132">
        <v>8.7878749999999997</v>
      </c>
    </row>
    <row r="23142" spans="1:5" ht="13.8" x14ac:dyDescent="0.25">
      <c r="A23142" s="47">
        <v>44222</v>
      </c>
      <c r="B23142" s="45" t="str">
        <f t="shared" si="750"/>
        <v>January</v>
      </c>
      <c r="C23142" s="53">
        <f t="shared" si="751"/>
        <v>2021</v>
      </c>
      <c r="D23142" s="43" t="s">
        <v>131</v>
      </c>
    </row>
    <row r="23143" spans="1:5" ht="13.8" x14ac:dyDescent="0.25">
      <c r="A23143" s="47">
        <v>44222</v>
      </c>
      <c r="B23143" s="45" t="str">
        <f t="shared" si="750"/>
        <v>January</v>
      </c>
      <c r="C23143" s="53">
        <f t="shared" si="751"/>
        <v>2021</v>
      </c>
      <c r="D23143" s="43" t="s">
        <v>115</v>
      </c>
    </row>
    <row r="23144" spans="1:5" ht="13.8" x14ac:dyDescent="0.25">
      <c r="A23144" s="47">
        <v>44222</v>
      </c>
      <c r="B23144" s="45" t="str">
        <f t="shared" si="750"/>
        <v>January</v>
      </c>
      <c r="C23144" s="53">
        <f t="shared" si="751"/>
        <v>2021</v>
      </c>
      <c r="D23144" s="43" t="s">
        <v>95</v>
      </c>
    </row>
    <row r="23145" spans="1:5" ht="13.8" x14ac:dyDescent="0.25">
      <c r="A23145" s="47">
        <v>44222</v>
      </c>
      <c r="B23145" s="45" t="str">
        <f t="shared" si="750"/>
        <v>January</v>
      </c>
      <c r="C23145" s="53">
        <f t="shared" si="751"/>
        <v>2021</v>
      </c>
      <c r="D23145" s="43" t="s">
        <v>96</v>
      </c>
    </row>
    <row r="23146" spans="1:5" ht="13.8" x14ac:dyDescent="0.25">
      <c r="A23146" s="47">
        <v>44222</v>
      </c>
      <c r="B23146" s="45" t="str">
        <f t="shared" si="750"/>
        <v>January</v>
      </c>
      <c r="C23146" s="53">
        <f t="shared" si="751"/>
        <v>2021</v>
      </c>
      <c r="D23146" s="43" t="s">
        <v>97</v>
      </c>
    </row>
    <row r="23147" spans="1:5" ht="13.8" x14ac:dyDescent="0.25">
      <c r="A23147" s="47">
        <v>44222</v>
      </c>
      <c r="B23147" s="45" t="str">
        <f t="shared" si="750"/>
        <v>January</v>
      </c>
      <c r="C23147" s="53">
        <f t="shared" si="751"/>
        <v>2021</v>
      </c>
      <c r="D23147" s="43" t="s">
        <v>98</v>
      </c>
    </row>
    <row r="23148" spans="1:5" ht="15.6" x14ac:dyDescent="0.3">
      <c r="A23148" s="47">
        <v>44222</v>
      </c>
      <c r="B23148" s="45" t="str">
        <f t="shared" si="750"/>
        <v>January</v>
      </c>
      <c r="C23148" s="53">
        <f t="shared" si="751"/>
        <v>2021</v>
      </c>
      <c r="D23148" s="130" t="s">
        <v>136</v>
      </c>
      <c r="E23148" s="132">
        <v>22.831</v>
      </c>
    </row>
    <row r="23149" spans="1:5" ht="13.8" x14ac:dyDescent="0.25">
      <c r="A23149" s="47">
        <v>44222</v>
      </c>
      <c r="B23149" s="45" t="str">
        <f t="shared" si="750"/>
        <v>January</v>
      </c>
      <c r="C23149" s="53">
        <f t="shared" si="751"/>
        <v>2021</v>
      </c>
      <c r="D23149" s="43" t="s">
        <v>118</v>
      </c>
      <c r="E23149" s="132">
        <v>20.974499999999999</v>
      </c>
    </row>
    <row r="23150" spans="1:5" ht="13.8" x14ac:dyDescent="0.25">
      <c r="A23150" s="47">
        <v>44222</v>
      </c>
      <c r="B23150" s="45" t="str">
        <f t="shared" si="750"/>
        <v>January</v>
      </c>
      <c r="C23150" s="53">
        <f t="shared" si="751"/>
        <v>2021</v>
      </c>
      <c r="D23150" s="43" t="s">
        <v>102</v>
      </c>
      <c r="E23150" s="132">
        <v>20.698</v>
      </c>
    </row>
    <row r="23151" spans="1:5" ht="13.8" x14ac:dyDescent="0.25">
      <c r="A23151" s="47">
        <v>44222</v>
      </c>
      <c r="B23151" s="45" t="str">
        <f t="shared" si="750"/>
        <v>January</v>
      </c>
      <c r="C23151" s="53">
        <f t="shared" si="751"/>
        <v>2021</v>
      </c>
      <c r="D23151" s="43" t="s">
        <v>119</v>
      </c>
      <c r="E23151" s="132">
        <v>20.026500000000002</v>
      </c>
    </row>
    <row r="23152" spans="1:5" ht="13.8" x14ac:dyDescent="0.25">
      <c r="A23152" s="47">
        <v>44222</v>
      </c>
      <c r="B23152" s="45" t="str">
        <f t="shared" si="750"/>
        <v>January</v>
      </c>
      <c r="C23152" s="53">
        <f t="shared" si="751"/>
        <v>2021</v>
      </c>
      <c r="D23152" s="43" t="s">
        <v>120</v>
      </c>
      <c r="E23152" s="132">
        <v>18.999499999999998</v>
      </c>
    </row>
    <row r="23153" spans="1:5" ht="13.8" x14ac:dyDescent="0.25">
      <c r="A23153" s="47">
        <v>44222</v>
      </c>
      <c r="B23153" s="45" t="str">
        <f t="shared" si="750"/>
        <v>January</v>
      </c>
      <c r="C23153" s="53">
        <f t="shared" si="751"/>
        <v>2021</v>
      </c>
      <c r="D23153" s="43" t="s">
        <v>103</v>
      </c>
      <c r="E23153" s="132">
        <v>18.327999999999999</v>
      </c>
    </row>
    <row r="23154" spans="1:5" ht="13.8" x14ac:dyDescent="0.25">
      <c r="A23154" s="47">
        <v>44222</v>
      </c>
      <c r="B23154" s="45" t="str">
        <f t="shared" si="750"/>
        <v>January</v>
      </c>
      <c r="C23154" s="53">
        <f t="shared" si="751"/>
        <v>2021</v>
      </c>
      <c r="D23154" s="43" t="s">
        <v>116</v>
      </c>
      <c r="E23154" s="132">
        <v>11.271749999999999</v>
      </c>
    </row>
    <row r="23155" spans="1:5" ht="13.8" x14ac:dyDescent="0.25">
      <c r="A23155" s="47">
        <v>44222</v>
      </c>
      <c r="B23155" s="45" t="str">
        <f t="shared" si="750"/>
        <v>January</v>
      </c>
      <c r="C23155" s="53">
        <f t="shared" si="751"/>
        <v>2021</v>
      </c>
      <c r="D23155" s="43" t="s">
        <v>104</v>
      </c>
      <c r="E23155" s="132">
        <v>15.418375000000001</v>
      </c>
    </row>
    <row r="23156" spans="1:5" ht="13.8" x14ac:dyDescent="0.25">
      <c r="A23156" s="47">
        <v>44222</v>
      </c>
      <c r="B23156" s="45" t="str">
        <f t="shared" si="750"/>
        <v>January</v>
      </c>
      <c r="C23156" s="53">
        <f t="shared" si="751"/>
        <v>2021</v>
      </c>
      <c r="D23156" s="43" t="s">
        <v>121</v>
      </c>
      <c r="E23156" s="132">
        <v>14.662249999999998</v>
      </c>
    </row>
    <row r="23157" spans="1:5" ht="13.8" x14ac:dyDescent="0.25">
      <c r="A23157" s="47">
        <v>44222</v>
      </c>
      <c r="B23157" s="45" t="str">
        <f t="shared" si="750"/>
        <v>January</v>
      </c>
      <c r="C23157" s="53">
        <f t="shared" si="751"/>
        <v>2021</v>
      </c>
      <c r="D23157" s="43" t="s">
        <v>122</v>
      </c>
      <c r="E23157" s="132">
        <v>13.281500000000001</v>
      </c>
    </row>
    <row r="23158" spans="1:5" ht="13.8" x14ac:dyDescent="0.25">
      <c r="A23158" s="47">
        <v>44222</v>
      </c>
      <c r="B23158" s="45" t="str">
        <f t="shared" si="750"/>
        <v>January</v>
      </c>
      <c r="C23158" s="53">
        <f t="shared" si="751"/>
        <v>2021</v>
      </c>
      <c r="D23158" s="43" t="s">
        <v>123</v>
      </c>
      <c r="E23158" s="132">
        <v>13.117125000000001</v>
      </c>
    </row>
    <row r="23159" spans="1:5" ht="13.8" x14ac:dyDescent="0.25">
      <c r="A23159" s="47">
        <v>44222</v>
      </c>
      <c r="B23159" s="45" t="str">
        <f t="shared" si="750"/>
        <v>January</v>
      </c>
      <c r="C23159" s="53">
        <f t="shared" si="751"/>
        <v>2021</v>
      </c>
      <c r="D23159" s="43" t="s">
        <v>99</v>
      </c>
      <c r="E23159" s="132">
        <v>9.69</v>
      </c>
    </row>
    <row r="23160" spans="1:5" ht="13.8" x14ac:dyDescent="0.25">
      <c r="A23160" s="47">
        <v>44222</v>
      </c>
      <c r="B23160" s="45" t="str">
        <f t="shared" si="750"/>
        <v>January</v>
      </c>
      <c r="C23160" s="53">
        <f t="shared" si="751"/>
        <v>2021</v>
      </c>
      <c r="D23160" s="43" t="s">
        <v>100</v>
      </c>
      <c r="E23160" s="132">
        <v>9.4350000000000005</v>
      </c>
    </row>
    <row r="23161" spans="1:5" ht="13.8" x14ac:dyDescent="0.25">
      <c r="A23161" s="47">
        <v>44222</v>
      </c>
      <c r="B23161" s="45" t="str">
        <f t="shared" si="750"/>
        <v>January</v>
      </c>
      <c r="C23161" s="53">
        <f t="shared" si="751"/>
        <v>2021</v>
      </c>
      <c r="D23161" s="43" t="s">
        <v>101</v>
      </c>
      <c r="E23161" s="132">
        <v>9.027000000000001</v>
      </c>
    </row>
    <row r="23162" spans="1:5" ht="13.8" x14ac:dyDescent="0.25">
      <c r="A23162" s="47">
        <v>44222</v>
      </c>
      <c r="B23162" s="45" t="str">
        <f t="shared" si="750"/>
        <v>January</v>
      </c>
      <c r="C23162" s="53">
        <f t="shared" si="751"/>
        <v>2021</v>
      </c>
      <c r="D23162" s="43" t="s">
        <v>124</v>
      </c>
      <c r="E23162" s="132">
        <v>8.9504999999999999</v>
      </c>
    </row>
    <row r="23163" spans="1:5" ht="13.8" x14ac:dyDescent="0.25">
      <c r="A23163" s="47">
        <v>44222</v>
      </c>
      <c r="B23163" s="45" t="str">
        <f t="shared" si="750"/>
        <v>January</v>
      </c>
      <c r="C23163" s="53">
        <f t="shared" si="751"/>
        <v>2021</v>
      </c>
      <c r="D23163" s="43" t="s">
        <v>125</v>
      </c>
      <c r="E23163" s="132">
        <v>8.0069999999999997</v>
      </c>
    </row>
    <row r="23164" spans="1:5" ht="13.8" x14ac:dyDescent="0.25">
      <c r="A23164" s="47">
        <v>44222</v>
      </c>
      <c r="B23164" s="45" t="str">
        <f t="shared" si="750"/>
        <v>January</v>
      </c>
      <c r="C23164" s="53">
        <f t="shared" si="751"/>
        <v>2021</v>
      </c>
      <c r="D23164" s="43" t="s">
        <v>126</v>
      </c>
      <c r="E23164" s="132">
        <v>8.3719999999999999</v>
      </c>
    </row>
    <row r="23165" spans="1:5" ht="13.8" x14ac:dyDescent="0.25">
      <c r="A23165" s="47">
        <v>44222</v>
      </c>
      <c r="B23165" s="45" t="str">
        <f t="shared" si="750"/>
        <v>January</v>
      </c>
      <c r="C23165" s="53">
        <f t="shared" si="751"/>
        <v>2021</v>
      </c>
      <c r="D23165" s="43" t="s">
        <v>127</v>
      </c>
      <c r="E23165" s="132">
        <v>8.1434999999999995</v>
      </c>
    </row>
    <row r="23166" spans="1:5" ht="13.8" x14ac:dyDescent="0.25">
      <c r="A23166" s="47">
        <v>44222</v>
      </c>
      <c r="B23166" s="45" t="str">
        <f t="shared" si="750"/>
        <v>January</v>
      </c>
      <c r="C23166" s="53">
        <f t="shared" si="751"/>
        <v>2021</v>
      </c>
      <c r="D23166" s="43" t="s">
        <v>105</v>
      </c>
      <c r="E23166" s="132">
        <v>6.2985000000000007</v>
      </c>
    </row>
    <row r="23167" spans="1:5" ht="13.8" x14ac:dyDescent="0.25">
      <c r="A23167" s="47">
        <v>44222</v>
      </c>
      <c r="B23167" s="45" t="str">
        <f t="shared" si="750"/>
        <v>January</v>
      </c>
      <c r="C23167" s="53">
        <f t="shared" si="751"/>
        <v>2021</v>
      </c>
      <c r="D23167" s="43" t="s">
        <v>128</v>
      </c>
      <c r="E23167" s="132">
        <v>8.1295000000000002</v>
      </c>
    </row>
    <row r="23168" spans="1:5" ht="13.8" x14ac:dyDescent="0.25">
      <c r="A23168" s="47">
        <v>44229</v>
      </c>
      <c r="B23168" s="45" t="str">
        <f t="shared" si="750"/>
        <v>February</v>
      </c>
      <c r="C23168" s="53">
        <f t="shared" si="751"/>
        <v>2021</v>
      </c>
      <c r="D23168" s="43" t="s">
        <v>131</v>
      </c>
    </row>
    <row r="23169" spans="1:5" ht="13.8" x14ac:dyDescent="0.25">
      <c r="A23169" s="47">
        <v>44229</v>
      </c>
      <c r="B23169" s="45" t="str">
        <f t="shared" si="750"/>
        <v>February</v>
      </c>
      <c r="C23169" s="53">
        <f t="shared" si="751"/>
        <v>2021</v>
      </c>
      <c r="D23169" s="43" t="s">
        <v>115</v>
      </c>
    </row>
    <row r="23170" spans="1:5" ht="13.8" x14ac:dyDescent="0.25">
      <c r="A23170" s="47">
        <v>44229</v>
      </c>
      <c r="B23170" s="45" t="str">
        <f t="shared" si="750"/>
        <v>February</v>
      </c>
      <c r="C23170" s="53">
        <f t="shared" si="751"/>
        <v>2021</v>
      </c>
      <c r="D23170" s="43" t="s">
        <v>95</v>
      </c>
    </row>
    <row r="23171" spans="1:5" ht="13.8" x14ac:dyDescent="0.25">
      <c r="A23171" s="47">
        <v>44229</v>
      </c>
      <c r="B23171" s="45" t="str">
        <f t="shared" si="750"/>
        <v>February</v>
      </c>
      <c r="C23171" s="53">
        <f t="shared" si="751"/>
        <v>2021</v>
      </c>
      <c r="D23171" s="43" t="s">
        <v>96</v>
      </c>
    </row>
    <row r="23172" spans="1:5" ht="13.8" x14ac:dyDescent="0.25">
      <c r="A23172" s="47">
        <v>44229</v>
      </c>
      <c r="B23172" s="45" t="str">
        <f t="shared" si="750"/>
        <v>February</v>
      </c>
      <c r="C23172" s="53">
        <f t="shared" si="751"/>
        <v>2021</v>
      </c>
      <c r="D23172" s="43" t="s">
        <v>97</v>
      </c>
    </row>
    <row r="23173" spans="1:5" ht="13.8" x14ac:dyDescent="0.25">
      <c r="A23173" s="47">
        <v>44229</v>
      </c>
      <c r="B23173" s="45" t="str">
        <f t="shared" si="750"/>
        <v>February</v>
      </c>
      <c r="C23173" s="53">
        <f t="shared" si="751"/>
        <v>2021</v>
      </c>
      <c r="D23173" s="43" t="s">
        <v>98</v>
      </c>
    </row>
    <row r="23174" spans="1:5" ht="15.6" x14ac:dyDescent="0.3">
      <c r="A23174" s="47">
        <v>44229</v>
      </c>
      <c r="B23174" s="45" t="str">
        <f t="shared" ref="B23174:B23235" si="752">TEXT(A23174,"mmmm")</f>
        <v>February</v>
      </c>
      <c r="C23174" s="53">
        <f t="shared" ref="C23174:C23235" si="753">YEAR(A23174)</f>
        <v>2021</v>
      </c>
      <c r="D23174" s="130" t="s">
        <v>136</v>
      </c>
      <c r="E23174" s="132">
        <v>24.276</v>
      </c>
    </row>
    <row r="23175" spans="1:5" ht="13.8" x14ac:dyDescent="0.25">
      <c r="A23175" s="47">
        <v>44229</v>
      </c>
      <c r="B23175" s="45" t="str">
        <f t="shared" si="752"/>
        <v>February</v>
      </c>
      <c r="C23175" s="53">
        <f t="shared" si="753"/>
        <v>2021</v>
      </c>
      <c r="D23175" s="43" t="s">
        <v>118</v>
      </c>
      <c r="E23175" s="132">
        <v>22.302</v>
      </c>
    </row>
    <row r="23176" spans="1:5" ht="13.8" x14ac:dyDescent="0.25">
      <c r="A23176" s="47">
        <v>44229</v>
      </c>
      <c r="B23176" s="45" t="str">
        <f t="shared" si="752"/>
        <v>February</v>
      </c>
      <c r="C23176" s="53">
        <f t="shared" si="753"/>
        <v>2021</v>
      </c>
      <c r="D23176" s="43" t="s">
        <v>102</v>
      </c>
      <c r="E23176" s="132">
        <v>22.008000000000003</v>
      </c>
    </row>
    <row r="23177" spans="1:5" ht="13.8" x14ac:dyDescent="0.25">
      <c r="A23177" s="47">
        <v>44229</v>
      </c>
      <c r="B23177" s="45" t="str">
        <f t="shared" si="752"/>
        <v>February</v>
      </c>
      <c r="C23177" s="53">
        <f t="shared" si="753"/>
        <v>2021</v>
      </c>
      <c r="D23177" s="43" t="s">
        <v>119</v>
      </c>
      <c r="E23177" s="132">
        <v>21.294</v>
      </c>
    </row>
    <row r="23178" spans="1:5" ht="13.8" x14ac:dyDescent="0.25">
      <c r="A23178" s="47">
        <v>44229</v>
      </c>
      <c r="B23178" s="45" t="str">
        <f t="shared" si="752"/>
        <v>February</v>
      </c>
      <c r="C23178" s="53">
        <f t="shared" si="753"/>
        <v>2021</v>
      </c>
      <c r="D23178" s="43" t="s">
        <v>120</v>
      </c>
      <c r="E23178" s="132">
        <v>20.201999999999998</v>
      </c>
    </row>
    <row r="23179" spans="1:5" ht="13.8" x14ac:dyDescent="0.25">
      <c r="A23179" s="47">
        <v>44229</v>
      </c>
      <c r="B23179" s="45" t="str">
        <f t="shared" si="752"/>
        <v>February</v>
      </c>
      <c r="C23179" s="53">
        <f t="shared" si="753"/>
        <v>2021</v>
      </c>
      <c r="D23179" s="43" t="s">
        <v>103</v>
      </c>
      <c r="E23179" s="132">
        <v>19.488</v>
      </c>
    </row>
    <row r="23180" spans="1:5" ht="13.8" x14ac:dyDescent="0.25">
      <c r="A23180" s="47">
        <v>44229</v>
      </c>
      <c r="B23180" s="45" t="str">
        <f t="shared" si="752"/>
        <v>February</v>
      </c>
      <c r="C23180" s="53">
        <f t="shared" si="753"/>
        <v>2021</v>
      </c>
      <c r="D23180" s="43" t="s">
        <v>116</v>
      </c>
      <c r="E23180" s="132">
        <v>11.7705</v>
      </c>
    </row>
    <row r="23181" spans="1:5" ht="13.8" x14ac:dyDescent="0.25">
      <c r="A23181" s="47">
        <v>44229</v>
      </c>
      <c r="B23181" s="45" t="str">
        <f t="shared" si="752"/>
        <v>February</v>
      </c>
      <c r="C23181" s="53">
        <f t="shared" si="753"/>
        <v>2021</v>
      </c>
      <c r="D23181" s="43" t="s">
        <v>104</v>
      </c>
      <c r="E23181" s="132">
        <v>15.148700000000002</v>
      </c>
    </row>
    <row r="23182" spans="1:5" ht="13.8" x14ac:dyDescent="0.25">
      <c r="A23182" s="47">
        <v>44229</v>
      </c>
      <c r="B23182" s="45" t="str">
        <f t="shared" si="752"/>
        <v>February</v>
      </c>
      <c r="C23182" s="53">
        <f t="shared" si="753"/>
        <v>2021</v>
      </c>
      <c r="D23182" s="43" t="s">
        <v>121</v>
      </c>
      <c r="E23182" s="132">
        <v>14.405799999999999</v>
      </c>
    </row>
    <row r="23183" spans="1:5" ht="13.8" x14ac:dyDescent="0.25">
      <c r="A23183" s="47">
        <v>44229</v>
      </c>
      <c r="B23183" s="45" t="str">
        <f t="shared" si="752"/>
        <v>February</v>
      </c>
      <c r="C23183" s="53">
        <f t="shared" si="753"/>
        <v>2021</v>
      </c>
      <c r="D23183" s="43" t="s">
        <v>122</v>
      </c>
      <c r="E23183" s="132">
        <v>13.049200000000001</v>
      </c>
    </row>
    <row r="23184" spans="1:5" ht="13.8" x14ac:dyDescent="0.25">
      <c r="A23184" s="47">
        <v>44229</v>
      </c>
      <c r="B23184" s="45" t="str">
        <f t="shared" si="752"/>
        <v>February</v>
      </c>
      <c r="C23184" s="53">
        <f t="shared" si="753"/>
        <v>2021</v>
      </c>
      <c r="D23184" s="43" t="s">
        <v>123</v>
      </c>
      <c r="E23184" s="132">
        <v>12.887700000000001</v>
      </c>
    </row>
    <row r="23185" spans="1:5" ht="13.8" x14ac:dyDescent="0.25">
      <c r="A23185" s="47">
        <v>44229</v>
      </c>
      <c r="B23185" s="45" t="str">
        <f t="shared" si="752"/>
        <v>February</v>
      </c>
      <c r="C23185" s="53">
        <f t="shared" si="753"/>
        <v>2021</v>
      </c>
      <c r="D23185" s="43" t="s">
        <v>99</v>
      </c>
      <c r="E23185" s="132">
        <v>9.8800000000000008</v>
      </c>
    </row>
    <row r="23186" spans="1:5" ht="13.8" x14ac:dyDescent="0.25">
      <c r="A23186" s="47">
        <v>44229</v>
      </c>
      <c r="B23186" s="45" t="str">
        <f t="shared" si="752"/>
        <v>February</v>
      </c>
      <c r="C23186" s="53">
        <f t="shared" si="753"/>
        <v>2021</v>
      </c>
      <c r="D23186" s="43" t="s">
        <v>100</v>
      </c>
      <c r="E23186" s="132">
        <v>9.6199999999999992</v>
      </c>
    </row>
    <row r="23187" spans="1:5" ht="13.8" x14ac:dyDescent="0.25">
      <c r="A23187" s="47">
        <v>44229</v>
      </c>
      <c r="B23187" s="45" t="str">
        <f t="shared" si="752"/>
        <v>February</v>
      </c>
      <c r="C23187" s="53">
        <f t="shared" si="753"/>
        <v>2021</v>
      </c>
      <c r="D23187" s="43" t="s">
        <v>101</v>
      </c>
      <c r="E23187" s="132">
        <v>9.2040000000000006</v>
      </c>
    </row>
    <row r="23188" spans="1:5" ht="13.8" x14ac:dyDescent="0.25">
      <c r="A23188" s="47">
        <v>44229</v>
      </c>
      <c r="B23188" s="45" t="str">
        <f t="shared" si="752"/>
        <v>February</v>
      </c>
      <c r="C23188" s="53">
        <f t="shared" si="753"/>
        <v>2021</v>
      </c>
      <c r="D23188" s="43" t="s">
        <v>124</v>
      </c>
      <c r="E23188" s="132">
        <v>9.1259999999999994</v>
      </c>
    </row>
    <row r="23189" spans="1:5" ht="13.8" x14ac:dyDescent="0.25">
      <c r="A23189" s="47">
        <v>44229</v>
      </c>
      <c r="B23189" s="45" t="str">
        <f t="shared" si="752"/>
        <v>February</v>
      </c>
      <c r="C23189" s="53">
        <f t="shared" si="753"/>
        <v>2021</v>
      </c>
      <c r="D23189" s="43" t="s">
        <v>125</v>
      </c>
      <c r="E23189" s="132">
        <v>8.1639999999999997</v>
      </c>
    </row>
    <row r="23190" spans="1:5" ht="13.8" x14ac:dyDescent="0.25">
      <c r="A23190" s="47">
        <v>44229</v>
      </c>
      <c r="B23190" s="45" t="str">
        <f t="shared" si="752"/>
        <v>February</v>
      </c>
      <c r="C23190" s="53">
        <f t="shared" si="753"/>
        <v>2021</v>
      </c>
      <c r="D23190" s="43" t="s">
        <v>126</v>
      </c>
      <c r="E23190" s="132">
        <v>8.5215000000000014</v>
      </c>
    </row>
    <row r="23191" spans="1:5" ht="13.8" x14ac:dyDescent="0.25">
      <c r="A23191" s="47">
        <v>44229</v>
      </c>
      <c r="B23191" s="45" t="str">
        <f t="shared" si="752"/>
        <v>February</v>
      </c>
      <c r="C23191" s="53">
        <f t="shared" si="753"/>
        <v>2021</v>
      </c>
      <c r="D23191" s="43" t="s">
        <v>127</v>
      </c>
      <c r="E23191" s="132">
        <v>8.2769999999999992</v>
      </c>
    </row>
    <row r="23192" spans="1:5" ht="13.8" x14ac:dyDescent="0.25">
      <c r="A23192" s="47">
        <v>44229</v>
      </c>
      <c r="B23192" s="45" t="str">
        <f t="shared" si="752"/>
        <v>February</v>
      </c>
      <c r="C23192" s="53">
        <f t="shared" si="753"/>
        <v>2021</v>
      </c>
      <c r="D23192" s="43" t="s">
        <v>105</v>
      </c>
      <c r="E23192" s="132">
        <v>6.4220000000000006</v>
      </c>
    </row>
    <row r="23193" spans="1:5" ht="13.8" x14ac:dyDescent="0.25">
      <c r="A23193" s="47">
        <v>44229</v>
      </c>
      <c r="B23193" s="45" t="str">
        <f t="shared" si="752"/>
        <v>February</v>
      </c>
      <c r="C23193" s="53">
        <f t="shared" si="753"/>
        <v>2021</v>
      </c>
      <c r="D23193" s="43" t="s">
        <v>128</v>
      </c>
      <c r="E23193" s="132">
        <v>8.2439999999999998</v>
      </c>
    </row>
    <row r="23194" spans="1:5" ht="13.8" x14ac:dyDescent="0.25">
      <c r="A23194" s="47">
        <v>44236</v>
      </c>
      <c r="B23194" s="45" t="str">
        <f t="shared" si="752"/>
        <v>February</v>
      </c>
      <c r="C23194" s="53">
        <f t="shared" si="753"/>
        <v>2021</v>
      </c>
      <c r="D23194" s="43" t="s">
        <v>131</v>
      </c>
    </row>
    <row r="23195" spans="1:5" ht="13.8" x14ac:dyDescent="0.25">
      <c r="A23195" s="47">
        <v>44236</v>
      </c>
      <c r="B23195" s="45" t="str">
        <f t="shared" si="752"/>
        <v>February</v>
      </c>
      <c r="C23195" s="53">
        <f t="shared" si="753"/>
        <v>2021</v>
      </c>
      <c r="D23195" s="43" t="s">
        <v>115</v>
      </c>
    </row>
    <row r="23196" spans="1:5" ht="13.8" x14ac:dyDescent="0.25">
      <c r="A23196" s="47">
        <v>44236</v>
      </c>
      <c r="B23196" s="45" t="str">
        <f t="shared" si="752"/>
        <v>February</v>
      </c>
      <c r="C23196" s="53">
        <f t="shared" si="753"/>
        <v>2021</v>
      </c>
      <c r="D23196" s="43" t="s">
        <v>95</v>
      </c>
    </row>
    <row r="23197" spans="1:5" ht="13.8" x14ac:dyDescent="0.25">
      <c r="A23197" s="47">
        <v>44236</v>
      </c>
      <c r="B23197" s="45" t="str">
        <f t="shared" si="752"/>
        <v>February</v>
      </c>
      <c r="C23197" s="53">
        <f t="shared" si="753"/>
        <v>2021</v>
      </c>
      <c r="D23197" s="43" t="s">
        <v>96</v>
      </c>
    </row>
    <row r="23198" spans="1:5" ht="13.8" x14ac:dyDescent="0.25">
      <c r="A23198" s="47">
        <v>44236</v>
      </c>
      <c r="B23198" s="45" t="str">
        <f t="shared" si="752"/>
        <v>February</v>
      </c>
      <c r="C23198" s="53">
        <f t="shared" si="753"/>
        <v>2021</v>
      </c>
      <c r="D23198" s="43" t="s">
        <v>97</v>
      </c>
    </row>
    <row r="23199" spans="1:5" ht="13.8" x14ac:dyDescent="0.25">
      <c r="A23199" s="47">
        <v>44236</v>
      </c>
      <c r="B23199" s="45" t="str">
        <f t="shared" si="752"/>
        <v>February</v>
      </c>
      <c r="C23199" s="53">
        <f t="shared" si="753"/>
        <v>2021</v>
      </c>
      <c r="D23199" s="43" t="s">
        <v>98</v>
      </c>
    </row>
    <row r="23200" spans="1:5" ht="15.6" x14ac:dyDescent="0.3">
      <c r="A23200" s="47">
        <v>44236</v>
      </c>
      <c r="B23200" s="45" t="str">
        <f t="shared" si="752"/>
        <v>February</v>
      </c>
      <c r="C23200" s="53">
        <f t="shared" si="753"/>
        <v>2021</v>
      </c>
      <c r="D23200" s="130" t="s">
        <v>136</v>
      </c>
      <c r="E23200" s="132">
        <v>24.044799999999999</v>
      </c>
    </row>
    <row r="23201" spans="1:5" ht="13.8" x14ac:dyDescent="0.25">
      <c r="A23201" s="47">
        <v>44236</v>
      </c>
      <c r="B23201" s="45" t="str">
        <f t="shared" si="752"/>
        <v>February</v>
      </c>
      <c r="C23201" s="53">
        <f t="shared" si="753"/>
        <v>2021</v>
      </c>
      <c r="D23201" s="43" t="s">
        <v>118</v>
      </c>
      <c r="E23201" s="132">
        <v>22.089600000000001</v>
      </c>
    </row>
    <row r="23202" spans="1:5" ht="13.8" x14ac:dyDescent="0.25">
      <c r="A23202" s="47">
        <v>44236</v>
      </c>
      <c r="B23202" s="45" t="str">
        <f t="shared" si="752"/>
        <v>February</v>
      </c>
      <c r="C23202" s="53">
        <f t="shared" si="753"/>
        <v>2021</v>
      </c>
      <c r="D23202" s="43" t="s">
        <v>102</v>
      </c>
      <c r="E23202" s="132">
        <v>21.798400000000001</v>
      </c>
    </row>
    <row r="23203" spans="1:5" ht="13.8" x14ac:dyDescent="0.25">
      <c r="A23203" s="47">
        <v>44236</v>
      </c>
      <c r="B23203" s="45" t="str">
        <f t="shared" si="752"/>
        <v>February</v>
      </c>
      <c r="C23203" s="53">
        <f t="shared" si="753"/>
        <v>2021</v>
      </c>
      <c r="D23203" s="43" t="s">
        <v>119</v>
      </c>
      <c r="E23203" s="132">
        <v>21.091200000000001</v>
      </c>
    </row>
    <row r="23204" spans="1:5" ht="13.8" x14ac:dyDescent="0.25">
      <c r="A23204" s="47">
        <v>44236</v>
      </c>
      <c r="B23204" s="45" t="str">
        <f t="shared" si="752"/>
        <v>February</v>
      </c>
      <c r="C23204" s="53">
        <f t="shared" si="753"/>
        <v>2021</v>
      </c>
      <c r="D23204" s="43" t="s">
        <v>120</v>
      </c>
      <c r="E23204" s="132">
        <v>20.009599999999999</v>
      </c>
    </row>
    <row r="23205" spans="1:5" ht="13.8" x14ac:dyDescent="0.25">
      <c r="A23205" s="47">
        <v>44236</v>
      </c>
      <c r="B23205" s="45" t="str">
        <f t="shared" si="752"/>
        <v>February</v>
      </c>
      <c r="C23205" s="53">
        <f t="shared" si="753"/>
        <v>2021</v>
      </c>
      <c r="D23205" s="43" t="s">
        <v>103</v>
      </c>
      <c r="E23205" s="132">
        <v>19.302399999999999</v>
      </c>
    </row>
    <row r="23206" spans="1:5" ht="13.8" x14ac:dyDescent="0.25">
      <c r="A23206" s="47">
        <v>44236</v>
      </c>
      <c r="B23206" s="45" t="str">
        <f t="shared" si="752"/>
        <v>February</v>
      </c>
      <c r="C23206" s="53">
        <f t="shared" si="753"/>
        <v>2021</v>
      </c>
      <c r="D23206" s="43" t="s">
        <v>116</v>
      </c>
      <c r="E23206" s="132">
        <v>11.132100000000001</v>
      </c>
    </row>
    <row r="23207" spans="1:5" ht="13.8" x14ac:dyDescent="0.25">
      <c r="A23207" s="47">
        <v>44236</v>
      </c>
      <c r="B23207" s="45" t="str">
        <f t="shared" si="752"/>
        <v>February</v>
      </c>
      <c r="C23207" s="53">
        <f t="shared" si="753"/>
        <v>2021</v>
      </c>
      <c r="D23207" s="43" t="s">
        <v>104</v>
      </c>
      <c r="E23207" s="132">
        <v>15.054900000000002</v>
      </c>
    </row>
    <row r="23208" spans="1:5" ht="13.8" x14ac:dyDescent="0.25">
      <c r="A23208" s="47">
        <v>44236</v>
      </c>
      <c r="B23208" s="45" t="str">
        <f t="shared" si="752"/>
        <v>February</v>
      </c>
      <c r="C23208" s="53">
        <f t="shared" si="753"/>
        <v>2021</v>
      </c>
      <c r="D23208" s="43" t="s">
        <v>121</v>
      </c>
      <c r="E23208" s="132">
        <v>14.316600000000001</v>
      </c>
    </row>
    <row r="23209" spans="1:5" ht="13.8" x14ac:dyDescent="0.25">
      <c r="A23209" s="47">
        <v>44236</v>
      </c>
      <c r="B23209" s="45" t="str">
        <f t="shared" si="752"/>
        <v>February</v>
      </c>
      <c r="C23209" s="53">
        <f t="shared" si="753"/>
        <v>2021</v>
      </c>
      <c r="D23209" s="43" t="s">
        <v>122</v>
      </c>
      <c r="E23209" s="132">
        <v>12.968399999999999</v>
      </c>
    </row>
    <row r="23210" spans="1:5" ht="13.8" x14ac:dyDescent="0.25">
      <c r="A23210" s="47">
        <v>44236</v>
      </c>
      <c r="B23210" s="45" t="str">
        <f t="shared" si="752"/>
        <v>February</v>
      </c>
      <c r="C23210" s="53">
        <f t="shared" si="753"/>
        <v>2021</v>
      </c>
      <c r="D23210" s="43" t="s">
        <v>123</v>
      </c>
      <c r="E23210" s="132">
        <v>12.8079</v>
      </c>
    </row>
    <row r="23211" spans="1:5" ht="13.8" x14ac:dyDescent="0.25">
      <c r="A23211" s="47">
        <v>44236</v>
      </c>
      <c r="B23211" s="45" t="str">
        <f t="shared" si="752"/>
        <v>February</v>
      </c>
      <c r="C23211" s="53">
        <f t="shared" si="753"/>
        <v>2021</v>
      </c>
      <c r="D23211" s="43" t="s">
        <v>99</v>
      </c>
      <c r="E23211" s="132">
        <v>9.4239999999999995</v>
      </c>
    </row>
    <row r="23212" spans="1:5" ht="13.8" x14ac:dyDescent="0.25">
      <c r="A23212" s="47">
        <v>44236</v>
      </c>
      <c r="B23212" s="45" t="str">
        <f t="shared" si="752"/>
        <v>February</v>
      </c>
      <c r="C23212" s="53">
        <f t="shared" si="753"/>
        <v>2021</v>
      </c>
      <c r="D23212" s="43" t="s">
        <v>100</v>
      </c>
      <c r="E23212" s="132">
        <v>9.1760000000000002</v>
      </c>
    </row>
    <row r="23213" spans="1:5" ht="13.8" x14ac:dyDescent="0.25">
      <c r="A23213" s="47">
        <v>44236</v>
      </c>
      <c r="B23213" s="45" t="str">
        <f t="shared" si="752"/>
        <v>February</v>
      </c>
      <c r="C23213" s="53">
        <f t="shared" si="753"/>
        <v>2021</v>
      </c>
      <c r="D23213" s="43" t="s">
        <v>101</v>
      </c>
      <c r="E23213" s="132">
        <v>8.7791999999999994</v>
      </c>
    </row>
    <row r="23214" spans="1:5" ht="13.8" x14ac:dyDescent="0.25">
      <c r="A23214" s="47">
        <v>44236</v>
      </c>
      <c r="B23214" s="45" t="str">
        <f t="shared" si="752"/>
        <v>February</v>
      </c>
      <c r="C23214" s="53">
        <f t="shared" si="753"/>
        <v>2021</v>
      </c>
      <c r="D23214" s="43" t="s">
        <v>124</v>
      </c>
      <c r="E23214" s="132">
        <v>8.7047999999999988</v>
      </c>
    </row>
    <row r="23215" spans="1:5" ht="13.8" x14ac:dyDescent="0.25">
      <c r="A23215" s="47">
        <v>44236</v>
      </c>
      <c r="B23215" s="45" t="str">
        <f t="shared" si="752"/>
        <v>February</v>
      </c>
      <c r="C23215" s="53">
        <f t="shared" si="753"/>
        <v>2021</v>
      </c>
      <c r="D23215" s="43" t="s">
        <v>125</v>
      </c>
      <c r="E23215" s="132">
        <v>7.7872000000000003</v>
      </c>
    </row>
    <row r="23216" spans="1:5" ht="13.8" x14ac:dyDescent="0.25">
      <c r="A23216" s="47">
        <v>44236</v>
      </c>
      <c r="B23216" s="45" t="str">
        <f t="shared" si="752"/>
        <v>February</v>
      </c>
      <c r="C23216" s="53">
        <f t="shared" si="753"/>
        <v>2021</v>
      </c>
      <c r="D23216" s="43" t="s">
        <v>126</v>
      </c>
      <c r="E23216" s="132">
        <v>8.162700000000001</v>
      </c>
    </row>
    <row r="23217" spans="1:5" ht="13.8" x14ac:dyDescent="0.25">
      <c r="A23217" s="47">
        <v>44236</v>
      </c>
      <c r="B23217" s="45" t="str">
        <f t="shared" si="752"/>
        <v>February</v>
      </c>
      <c r="C23217" s="53">
        <f t="shared" si="753"/>
        <v>2021</v>
      </c>
      <c r="D23217" s="43" t="s">
        <v>127</v>
      </c>
      <c r="E23217" s="132">
        <v>7.9565999999999999</v>
      </c>
    </row>
    <row r="23218" spans="1:5" ht="13.8" x14ac:dyDescent="0.25">
      <c r="A23218" s="47">
        <v>44236</v>
      </c>
      <c r="B23218" s="45" t="str">
        <f t="shared" si="752"/>
        <v>February</v>
      </c>
      <c r="C23218" s="53">
        <f t="shared" si="753"/>
        <v>2021</v>
      </c>
      <c r="D23218" s="43" t="s">
        <v>105</v>
      </c>
      <c r="E23218" s="132">
        <v>6.1256000000000004</v>
      </c>
    </row>
    <row r="23219" spans="1:5" ht="13.8" x14ac:dyDescent="0.25">
      <c r="A23219" s="47">
        <v>44236</v>
      </c>
      <c r="B23219" s="45" t="str">
        <f t="shared" si="752"/>
        <v>February</v>
      </c>
      <c r="C23219" s="53">
        <f t="shared" si="753"/>
        <v>2021</v>
      </c>
      <c r="D23219" s="43" t="s">
        <v>128</v>
      </c>
      <c r="E23219" s="132">
        <v>7.9691999999999998</v>
      </c>
    </row>
    <row r="23220" spans="1:5" ht="13.8" x14ac:dyDescent="0.25">
      <c r="A23220" s="47">
        <v>44243</v>
      </c>
      <c r="B23220" s="45" t="str">
        <f t="shared" si="752"/>
        <v>February</v>
      </c>
      <c r="C23220" s="53">
        <f t="shared" si="753"/>
        <v>2021</v>
      </c>
      <c r="D23220" s="43" t="s">
        <v>131</v>
      </c>
    </row>
    <row r="23221" spans="1:5" ht="13.8" x14ac:dyDescent="0.25">
      <c r="A23221" s="47">
        <v>44243</v>
      </c>
      <c r="B23221" s="45" t="str">
        <f t="shared" si="752"/>
        <v>February</v>
      </c>
      <c r="C23221" s="53">
        <f t="shared" si="753"/>
        <v>2021</v>
      </c>
      <c r="D23221" s="43" t="s">
        <v>115</v>
      </c>
    </row>
    <row r="23222" spans="1:5" ht="13.8" x14ac:dyDescent="0.25">
      <c r="A23222" s="47">
        <v>44243</v>
      </c>
      <c r="B23222" s="45" t="str">
        <f t="shared" si="752"/>
        <v>February</v>
      </c>
      <c r="C23222" s="53">
        <f t="shared" si="753"/>
        <v>2021</v>
      </c>
      <c r="D23222" s="43" t="s">
        <v>95</v>
      </c>
    </row>
    <row r="23223" spans="1:5" ht="13.8" x14ac:dyDescent="0.25">
      <c r="A23223" s="47">
        <v>44243</v>
      </c>
      <c r="B23223" s="45" t="str">
        <f t="shared" si="752"/>
        <v>February</v>
      </c>
      <c r="C23223" s="53">
        <f t="shared" si="753"/>
        <v>2021</v>
      </c>
      <c r="D23223" s="43" t="s">
        <v>96</v>
      </c>
    </row>
    <row r="23224" spans="1:5" ht="13.8" x14ac:dyDescent="0.25">
      <c r="A23224" s="47">
        <v>44243</v>
      </c>
      <c r="B23224" s="45" t="str">
        <f t="shared" si="752"/>
        <v>February</v>
      </c>
      <c r="C23224" s="53">
        <f t="shared" si="753"/>
        <v>2021</v>
      </c>
      <c r="D23224" s="43" t="s">
        <v>97</v>
      </c>
    </row>
    <row r="23225" spans="1:5" ht="13.8" x14ac:dyDescent="0.25">
      <c r="A23225" s="47">
        <v>44243</v>
      </c>
      <c r="B23225" s="45" t="str">
        <f t="shared" si="752"/>
        <v>February</v>
      </c>
      <c r="C23225" s="53">
        <f t="shared" si="753"/>
        <v>2021</v>
      </c>
      <c r="D23225" s="43" t="s">
        <v>98</v>
      </c>
    </row>
    <row r="23226" spans="1:5" ht="15.6" x14ac:dyDescent="0.3">
      <c r="A23226" s="47">
        <v>44243</v>
      </c>
      <c r="B23226" s="45" t="str">
        <f t="shared" si="752"/>
        <v>February</v>
      </c>
      <c r="C23226" s="53">
        <f t="shared" si="753"/>
        <v>2021</v>
      </c>
      <c r="D23226" s="130" t="s">
        <v>136</v>
      </c>
      <c r="E23226" s="132">
        <v>25.070750000000004</v>
      </c>
    </row>
    <row r="23227" spans="1:5" ht="13.8" x14ac:dyDescent="0.25">
      <c r="A23227" s="47">
        <v>44243</v>
      </c>
      <c r="B23227" s="45" t="str">
        <f t="shared" si="752"/>
        <v>February</v>
      </c>
      <c r="C23227" s="53">
        <f t="shared" si="753"/>
        <v>2021</v>
      </c>
      <c r="D23227" s="43" t="s">
        <v>118</v>
      </c>
      <c r="E23227" s="132">
        <v>23.032124999999997</v>
      </c>
    </row>
    <row r="23228" spans="1:5" ht="13.8" x14ac:dyDescent="0.25">
      <c r="A23228" s="47">
        <v>44243</v>
      </c>
      <c r="B23228" s="45" t="str">
        <f t="shared" si="752"/>
        <v>February</v>
      </c>
      <c r="C23228" s="53">
        <f t="shared" si="753"/>
        <v>2021</v>
      </c>
      <c r="D23228" s="43" t="s">
        <v>102</v>
      </c>
      <c r="E23228" s="132">
        <v>22.7285</v>
      </c>
    </row>
    <row r="23229" spans="1:5" ht="13.8" x14ac:dyDescent="0.25">
      <c r="A23229" s="47">
        <v>44243</v>
      </c>
      <c r="B23229" s="45" t="str">
        <f t="shared" si="752"/>
        <v>February</v>
      </c>
      <c r="C23229" s="53">
        <f t="shared" si="753"/>
        <v>2021</v>
      </c>
      <c r="D23229" s="43" t="s">
        <v>119</v>
      </c>
      <c r="E23229" s="132">
        <v>21.991125</v>
      </c>
    </row>
    <row r="23230" spans="1:5" ht="13.8" x14ac:dyDescent="0.25">
      <c r="A23230" s="47">
        <v>44243</v>
      </c>
      <c r="B23230" s="45" t="str">
        <f t="shared" si="752"/>
        <v>February</v>
      </c>
      <c r="C23230" s="53">
        <f t="shared" si="753"/>
        <v>2021</v>
      </c>
      <c r="D23230" s="43" t="s">
        <v>120</v>
      </c>
      <c r="E23230" s="132">
        <v>20.863374999999998</v>
      </c>
    </row>
    <row r="23231" spans="1:5" ht="13.8" x14ac:dyDescent="0.25">
      <c r="A23231" s="47">
        <v>44243</v>
      </c>
      <c r="B23231" s="45" t="str">
        <f t="shared" si="752"/>
        <v>February</v>
      </c>
      <c r="C23231" s="53">
        <f t="shared" si="753"/>
        <v>2021</v>
      </c>
      <c r="D23231" s="43" t="s">
        <v>103</v>
      </c>
      <c r="E23231" s="132">
        <v>20.125999999999998</v>
      </c>
    </row>
    <row r="23232" spans="1:5" ht="13.8" x14ac:dyDescent="0.25">
      <c r="A23232" s="47">
        <v>44243</v>
      </c>
      <c r="B23232" s="45" t="str">
        <f t="shared" si="752"/>
        <v>February</v>
      </c>
      <c r="C23232" s="53">
        <f t="shared" si="753"/>
        <v>2021</v>
      </c>
      <c r="D23232" s="43" t="s">
        <v>116</v>
      </c>
      <c r="E23232" s="132">
        <v>10.922625</v>
      </c>
    </row>
    <row r="23233" spans="1:5" ht="13.8" x14ac:dyDescent="0.25">
      <c r="A23233" s="47">
        <v>44243</v>
      </c>
      <c r="B23233" s="45" t="str">
        <f t="shared" si="752"/>
        <v>February</v>
      </c>
      <c r="C23233" s="53">
        <f t="shared" si="753"/>
        <v>2021</v>
      </c>
      <c r="D23233" s="43" t="s">
        <v>104</v>
      </c>
      <c r="E23233" s="132">
        <v>15.183875</v>
      </c>
    </row>
    <row r="23234" spans="1:5" ht="13.8" x14ac:dyDescent="0.25">
      <c r="A23234" s="47">
        <v>44243</v>
      </c>
      <c r="B23234" s="45" t="str">
        <f t="shared" si="752"/>
        <v>February</v>
      </c>
      <c r="C23234" s="53">
        <f t="shared" si="753"/>
        <v>2021</v>
      </c>
      <c r="D23234" s="43" t="s">
        <v>121</v>
      </c>
      <c r="E23234" s="132">
        <v>14.439249999999999</v>
      </c>
    </row>
    <row r="23235" spans="1:5" ht="13.8" x14ac:dyDescent="0.25">
      <c r="A23235" s="47">
        <v>44243</v>
      </c>
      <c r="B23235" s="45" t="str">
        <f t="shared" si="752"/>
        <v>February</v>
      </c>
      <c r="C23235" s="53">
        <f t="shared" si="753"/>
        <v>2021</v>
      </c>
      <c r="D23235" s="43" t="s">
        <v>122</v>
      </c>
      <c r="E23235" s="132">
        <v>13.079500000000001</v>
      </c>
    </row>
    <row r="23236" spans="1:5" ht="13.8" x14ac:dyDescent="0.25">
      <c r="A23236" s="47">
        <v>44243</v>
      </c>
      <c r="B23236" s="45" t="str">
        <f t="shared" ref="B23236:B23297" si="754">TEXT(A23236,"mmmm")</f>
        <v>February</v>
      </c>
      <c r="C23236" s="53">
        <f t="shared" ref="C23236:C23297" si="755">YEAR(A23236)</f>
        <v>2021</v>
      </c>
      <c r="D23236" s="43" t="s">
        <v>123</v>
      </c>
      <c r="E23236" s="132">
        <v>12.917625000000001</v>
      </c>
    </row>
    <row r="23237" spans="1:5" ht="13.8" x14ac:dyDescent="0.25">
      <c r="A23237" s="47">
        <v>44243</v>
      </c>
      <c r="B23237" s="45" t="str">
        <f t="shared" si="754"/>
        <v>February</v>
      </c>
      <c r="C23237" s="53">
        <f t="shared" si="755"/>
        <v>2021</v>
      </c>
      <c r="D23237" s="43" t="s">
        <v>99</v>
      </c>
      <c r="E23237" s="132">
        <v>9.5</v>
      </c>
    </row>
    <row r="23238" spans="1:5" ht="13.8" x14ac:dyDescent="0.25">
      <c r="A23238" s="47">
        <v>44243</v>
      </c>
      <c r="B23238" s="45" t="str">
        <f t="shared" si="754"/>
        <v>February</v>
      </c>
      <c r="C23238" s="53">
        <f t="shared" si="755"/>
        <v>2021</v>
      </c>
      <c r="D23238" s="43" t="s">
        <v>100</v>
      </c>
      <c r="E23238" s="132">
        <v>9.25</v>
      </c>
    </row>
    <row r="23239" spans="1:5" ht="13.8" x14ac:dyDescent="0.25">
      <c r="A23239" s="47">
        <v>44243</v>
      </c>
      <c r="B23239" s="45" t="str">
        <f t="shared" si="754"/>
        <v>February</v>
      </c>
      <c r="C23239" s="53">
        <f t="shared" si="755"/>
        <v>2021</v>
      </c>
      <c r="D23239" s="43" t="s">
        <v>101</v>
      </c>
      <c r="E23239" s="132">
        <v>8.85</v>
      </c>
    </row>
    <row r="23240" spans="1:5" ht="13.8" x14ac:dyDescent="0.25">
      <c r="A23240" s="47">
        <v>44243</v>
      </c>
      <c r="B23240" s="45" t="str">
        <f t="shared" si="754"/>
        <v>February</v>
      </c>
      <c r="C23240" s="53">
        <f t="shared" si="755"/>
        <v>2021</v>
      </c>
      <c r="D23240" s="43" t="s">
        <v>124</v>
      </c>
      <c r="E23240" s="132">
        <v>8.7750000000000004</v>
      </c>
    </row>
    <row r="23241" spans="1:5" ht="13.8" x14ac:dyDescent="0.25">
      <c r="A23241" s="47">
        <v>44243</v>
      </c>
      <c r="B23241" s="45" t="str">
        <f t="shared" si="754"/>
        <v>February</v>
      </c>
      <c r="C23241" s="53">
        <f t="shared" si="755"/>
        <v>2021</v>
      </c>
      <c r="D23241" s="43" t="s">
        <v>125</v>
      </c>
      <c r="E23241" s="132">
        <v>7.85</v>
      </c>
    </row>
    <row r="23242" spans="1:5" ht="13.8" x14ac:dyDescent="0.25">
      <c r="A23242" s="47">
        <v>44243</v>
      </c>
      <c r="B23242" s="45" t="str">
        <f t="shared" si="754"/>
        <v>February</v>
      </c>
      <c r="C23242" s="53">
        <f t="shared" si="755"/>
        <v>2021</v>
      </c>
      <c r="D23242" s="43" t="s">
        <v>126</v>
      </c>
      <c r="E23242" s="132">
        <v>8.2225000000000019</v>
      </c>
    </row>
    <row r="23243" spans="1:5" ht="13.8" x14ac:dyDescent="0.25">
      <c r="A23243" s="47">
        <v>44243</v>
      </c>
      <c r="B23243" s="45" t="str">
        <f t="shared" si="754"/>
        <v>February</v>
      </c>
      <c r="C23243" s="53">
        <f t="shared" si="755"/>
        <v>2021</v>
      </c>
      <c r="D23243" s="43" t="s">
        <v>127</v>
      </c>
      <c r="E23243" s="132">
        <v>8.01</v>
      </c>
    </row>
    <row r="23244" spans="1:5" ht="13.8" x14ac:dyDescent="0.25">
      <c r="A23244" s="47">
        <v>44243</v>
      </c>
      <c r="B23244" s="45" t="str">
        <f t="shared" si="754"/>
        <v>February</v>
      </c>
      <c r="C23244" s="53">
        <f t="shared" si="755"/>
        <v>2021</v>
      </c>
      <c r="D23244" s="43" t="s">
        <v>105</v>
      </c>
      <c r="E23244" s="132">
        <v>6.1749999999999998</v>
      </c>
    </row>
    <row r="23245" spans="1:5" ht="13.8" x14ac:dyDescent="0.25">
      <c r="A23245" s="47">
        <v>44243</v>
      </c>
      <c r="B23245" s="45" t="str">
        <f t="shared" si="754"/>
        <v>February</v>
      </c>
      <c r="C23245" s="53">
        <f t="shared" si="755"/>
        <v>2021</v>
      </c>
      <c r="D23245" s="43" t="s">
        <v>128</v>
      </c>
      <c r="E23245" s="132">
        <v>8.0150000000000006</v>
      </c>
    </row>
    <row r="23246" spans="1:5" ht="13.8" x14ac:dyDescent="0.25">
      <c r="A23246" s="47">
        <v>44250</v>
      </c>
      <c r="B23246" s="45" t="str">
        <f t="shared" si="754"/>
        <v>February</v>
      </c>
      <c r="C23246" s="53">
        <f t="shared" si="755"/>
        <v>2021</v>
      </c>
      <c r="D23246" s="43" t="s">
        <v>131</v>
      </c>
    </row>
    <row r="23247" spans="1:5" ht="13.8" x14ac:dyDescent="0.25">
      <c r="A23247" s="47">
        <v>44250</v>
      </c>
      <c r="B23247" s="45" t="str">
        <f t="shared" si="754"/>
        <v>February</v>
      </c>
      <c r="C23247" s="53">
        <f t="shared" si="755"/>
        <v>2021</v>
      </c>
      <c r="D23247" s="43" t="s">
        <v>115</v>
      </c>
    </row>
    <row r="23248" spans="1:5" ht="13.8" x14ac:dyDescent="0.25">
      <c r="A23248" s="47">
        <v>44250</v>
      </c>
      <c r="B23248" s="45" t="str">
        <f t="shared" si="754"/>
        <v>February</v>
      </c>
      <c r="C23248" s="53">
        <f t="shared" si="755"/>
        <v>2021</v>
      </c>
      <c r="D23248" s="43" t="s">
        <v>95</v>
      </c>
    </row>
    <row r="23249" spans="1:5" ht="13.8" x14ac:dyDescent="0.25">
      <c r="A23249" s="47">
        <v>44250</v>
      </c>
      <c r="B23249" s="45" t="str">
        <f t="shared" si="754"/>
        <v>February</v>
      </c>
      <c r="C23249" s="53">
        <f t="shared" si="755"/>
        <v>2021</v>
      </c>
      <c r="D23249" s="43" t="s">
        <v>96</v>
      </c>
    </row>
    <row r="23250" spans="1:5" ht="13.8" x14ac:dyDescent="0.25">
      <c r="A23250" s="47">
        <v>44250</v>
      </c>
      <c r="B23250" s="45" t="str">
        <f t="shared" si="754"/>
        <v>February</v>
      </c>
      <c r="C23250" s="53">
        <f t="shared" si="755"/>
        <v>2021</v>
      </c>
      <c r="D23250" s="43" t="s">
        <v>97</v>
      </c>
    </row>
    <row r="23251" spans="1:5" ht="13.8" x14ac:dyDescent="0.25">
      <c r="A23251" s="47">
        <v>44250</v>
      </c>
      <c r="B23251" s="45" t="str">
        <f t="shared" si="754"/>
        <v>February</v>
      </c>
      <c r="C23251" s="53">
        <f t="shared" si="755"/>
        <v>2021</v>
      </c>
      <c r="D23251" s="43" t="s">
        <v>98</v>
      </c>
    </row>
    <row r="23252" spans="1:5" ht="15.6" x14ac:dyDescent="0.3">
      <c r="A23252" s="47">
        <v>44250</v>
      </c>
      <c r="B23252" s="45" t="str">
        <f t="shared" si="754"/>
        <v>February</v>
      </c>
      <c r="C23252" s="53">
        <f t="shared" si="755"/>
        <v>2021</v>
      </c>
      <c r="D23252" s="130" t="s">
        <v>136</v>
      </c>
      <c r="E23252" s="132">
        <v>25.070750000000004</v>
      </c>
    </row>
    <row r="23253" spans="1:5" ht="13.8" x14ac:dyDescent="0.25">
      <c r="A23253" s="47">
        <v>44250</v>
      </c>
      <c r="B23253" s="45" t="str">
        <f t="shared" si="754"/>
        <v>February</v>
      </c>
      <c r="C23253" s="53">
        <f t="shared" si="755"/>
        <v>2021</v>
      </c>
      <c r="D23253" s="43" t="s">
        <v>118</v>
      </c>
      <c r="E23253" s="132">
        <v>23.032124999999997</v>
      </c>
    </row>
    <row r="23254" spans="1:5" ht="13.8" x14ac:dyDescent="0.25">
      <c r="A23254" s="47">
        <v>44250</v>
      </c>
      <c r="B23254" s="45" t="str">
        <f t="shared" si="754"/>
        <v>February</v>
      </c>
      <c r="C23254" s="53">
        <f t="shared" si="755"/>
        <v>2021</v>
      </c>
      <c r="D23254" s="43" t="s">
        <v>102</v>
      </c>
      <c r="E23254" s="132">
        <v>22.7285</v>
      </c>
    </row>
    <row r="23255" spans="1:5" ht="13.8" x14ac:dyDescent="0.25">
      <c r="A23255" s="47">
        <v>44250</v>
      </c>
      <c r="B23255" s="45" t="str">
        <f t="shared" si="754"/>
        <v>February</v>
      </c>
      <c r="C23255" s="53">
        <f t="shared" si="755"/>
        <v>2021</v>
      </c>
      <c r="D23255" s="43" t="s">
        <v>119</v>
      </c>
      <c r="E23255" s="132">
        <v>21.991125</v>
      </c>
    </row>
    <row r="23256" spans="1:5" ht="13.8" x14ac:dyDescent="0.25">
      <c r="A23256" s="47">
        <v>44250</v>
      </c>
      <c r="B23256" s="45" t="str">
        <f t="shared" si="754"/>
        <v>February</v>
      </c>
      <c r="C23256" s="53">
        <f t="shared" si="755"/>
        <v>2021</v>
      </c>
      <c r="D23256" s="43" t="s">
        <v>120</v>
      </c>
      <c r="E23256" s="132">
        <v>20.863374999999998</v>
      </c>
    </row>
    <row r="23257" spans="1:5" ht="13.8" x14ac:dyDescent="0.25">
      <c r="A23257" s="47">
        <v>44250</v>
      </c>
      <c r="B23257" s="45" t="str">
        <f t="shared" si="754"/>
        <v>February</v>
      </c>
      <c r="C23257" s="53">
        <f t="shared" si="755"/>
        <v>2021</v>
      </c>
      <c r="D23257" s="43" t="s">
        <v>103</v>
      </c>
      <c r="E23257" s="132">
        <v>20.125999999999998</v>
      </c>
    </row>
    <row r="23258" spans="1:5" ht="13.8" x14ac:dyDescent="0.25">
      <c r="A23258" s="47">
        <v>44250</v>
      </c>
      <c r="B23258" s="45" t="str">
        <f t="shared" si="754"/>
        <v>February</v>
      </c>
      <c r="C23258" s="53">
        <f t="shared" si="755"/>
        <v>2021</v>
      </c>
      <c r="D23258" s="43" t="s">
        <v>116</v>
      </c>
      <c r="E23258" s="132">
        <v>10.822875000000002</v>
      </c>
    </row>
    <row r="23259" spans="1:5" ht="13.8" x14ac:dyDescent="0.25">
      <c r="A23259" s="47">
        <v>44250</v>
      </c>
      <c r="B23259" s="45" t="str">
        <f t="shared" si="754"/>
        <v>February</v>
      </c>
      <c r="C23259" s="53">
        <f t="shared" si="755"/>
        <v>2021</v>
      </c>
      <c r="D23259" s="43" t="s">
        <v>104</v>
      </c>
      <c r="E23259" s="132">
        <v>14.597625000000001</v>
      </c>
    </row>
    <row r="23260" spans="1:5" ht="13.8" x14ac:dyDescent="0.25">
      <c r="A23260" s="47">
        <v>44250</v>
      </c>
      <c r="B23260" s="45" t="str">
        <f t="shared" si="754"/>
        <v>February</v>
      </c>
      <c r="C23260" s="53">
        <f t="shared" si="755"/>
        <v>2021</v>
      </c>
      <c r="D23260" s="43" t="s">
        <v>121</v>
      </c>
      <c r="E23260" s="132">
        <v>13.88175</v>
      </c>
    </row>
    <row r="23261" spans="1:5" ht="13.8" x14ac:dyDescent="0.25">
      <c r="A23261" s="47">
        <v>44250</v>
      </c>
      <c r="B23261" s="45" t="str">
        <f t="shared" si="754"/>
        <v>February</v>
      </c>
      <c r="C23261" s="53">
        <f t="shared" si="755"/>
        <v>2021</v>
      </c>
      <c r="D23261" s="43" t="s">
        <v>122</v>
      </c>
      <c r="E23261" s="132">
        <v>12.5745</v>
      </c>
    </row>
    <row r="23262" spans="1:5" ht="13.8" x14ac:dyDescent="0.25">
      <c r="A23262" s="47">
        <v>44250</v>
      </c>
      <c r="B23262" s="45" t="str">
        <f t="shared" si="754"/>
        <v>February</v>
      </c>
      <c r="C23262" s="53">
        <f t="shared" si="755"/>
        <v>2021</v>
      </c>
      <c r="D23262" s="43" t="s">
        <v>123</v>
      </c>
      <c r="E23262" s="132">
        <v>12.418875</v>
      </c>
    </row>
    <row r="23263" spans="1:5" ht="13.8" x14ac:dyDescent="0.25">
      <c r="A23263" s="47">
        <v>44250</v>
      </c>
      <c r="B23263" s="45" t="str">
        <f t="shared" si="754"/>
        <v>February</v>
      </c>
      <c r="C23263" s="53">
        <f t="shared" si="755"/>
        <v>2021</v>
      </c>
      <c r="D23263" s="43" t="s">
        <v>99</v>
      </c>
      <c r="E23263" s="132">
        <v>9.4049999999999994</v>
      </c>
    </row>
    <row r="23264" spans="1:5" ht="13.8" x14ac:dyDescent="0.25">
      <c r="A23264" s="47">
        <v>44250</v>
      </c>
      <c r="B23264" s="45" t="str">
        <f t="shared" si="754"/>
        <v>February</v>
      </c>
      <c r="C23264" s="53">
        <f t="shared" si="755"/>
        <v>2021</v>
      </c>
      <c r="D23264" s="43" t="s">
        <v>100</v>
      </c>
      <c r="E23264" s="132">
        <v>9.1575000000000006</v>
      </c>
    </row>
    <row r="23265" spans="1:5" ht="13.8" x14ac:dyDescent="0.25">
      <c r="A23265" s="47">
        <v>44250</v>
      </c>
      <c r="B23265" s="45" t="str">
        <f t="shared" si="754"/>
        <v>February</v>
      </c>
      <c r="C23265" s="53">
        <f t="shared" si="755"/>
        <v>2021</v>
      </c>
      <c r="D23265" s="43" t="s">
        <v>101</v>
      </c>
      <c r="E23265" s="132">
        <v>8.7614999999999998</v>
      </c>
    </row>
    <row r="23266" spans="1:5" ht="13.8" x14ac:dyDescent="0.25">
      <c r="A23266" s="47">
        <v>44250</v>
      </c>
      <c r="B23266" s="45" t="str">
        <f t="shared" si="754"/>
        <v>February</v>
      </c>
      <c r="C23266" s="53">
        <f t="shared" si="755"/>
        <v>2021</v>
      </c>
      <c r="D23266" s="43" t="s">
        <v>124</v>
      </c>
      <c r="E23266" s="132">
        <v>8.6872499999999988</v>
      </c>
    </row>
    <row r="23267" spans="1:5" ht="13.8" x14ac:dyDescent="0.25">
      <c r="A23267" s="47">
        <v>44250</v>
      </c>
      <c r="B23267" s="45" t="str">
        <f t="shared" si="754"/>
        <v>February</v>
      </c>
      <c r="C23267" s="53">
        <f t="shared" si="755"/>
        <v>2021</v>
      </c>
      <c r="D23267" s="43" t="s">
        <v>125</v>
      </c>
      <c r="E23267" s="132">
        <v>7.7714999999999996</v>
      </c>
    </row>
    <row r="23268" spans="1:5" ht="13.8" x14ac:dyDescent="0.25">
      <c r="A23268" s="47">
        <v>44250</v>
      </c>
      <c r="B23268" s="45" t="str">
        <f t="shared" si="754"/>
        <v>February</v>
      </c>
      <c r="C23268" s="53">
        <f t="shared" si="755"/>
        <v>2021</v>
      </c>
      <c r="D23268" s="43" t="s">
        <v>126</v>
      </c>
      <c r="E23268" s="132">
        <v>8.1477500000000003</v>
      </c>
    </row>
    <row r="23269" spans="1:5" ht="13.8" x14ac:dyDescent="0.25">
      <c r="A23269" s="47">
        <v>44250</v>
      </c>
      <c r="B23269" s="45" t="str">
        <f t="shared" si="754"/>
        <v>February</v>
      </c>
      <c r="C23269" s="53">
        <f t="shared" si="755"/>
        <v>2021</v>
      </c>
      <c r="D23269" s="43" t="s">
        <v>127</v>
      </c>
      <c r="E23269" s="132">
        <v>7.943249999999999</v>
      </c>
    </row>
    <row r="23270" spans="1:5" ht="13.8" x14ac:dyDescent="0.25">
      <c r="A23270" s="47">
        <v>44250</v>
      </c>
      <c r="B23270" s="45" t="str">
        <f t="shared" si="754"/>
        <v>February</v>
      </c>
      <c r="C23270" s="53">
        <f t="shared" si="755"/>
        <v>2021</v>
      </c>
      <c r="D23270" s="43" t="s">
        <v>105</v>
      </c>
      <c r="E23270" s="132">
        <v>6.1132500000000007</v>
      </c>
    </row>
    <row r="23271" spans="1:5" ht="13.8" x14ac:dyDescent="0.25">
      <c r="A23271" s="47">
        <v>44250</v>
      </c>
      <c r="B23271" s="45" t="str">
        <f t="shared" si="754"/>
        <v>February</v>
      </c>
      <c r="C23271" s="53">
        <f t="shared" si="755"/>
        <v>2021</v>
      </c>
      <c r="D23271" s="43" t="s">
        <v>128</v>
      </c>
      <c r="E23271" s="132">
        <v>7.9577499999999999</v>
      </c>
    </row>
    <row r="23272" spans="1:5" ht="13.8" x14ac:dyDescent="0.25">
      <c r="A23272" s="47">
        <v>44257</v>
      </c>
      <c r="B23272" s="45" t="str">
        <f t="shared" si="754"/>
        <v>March</v>
      </c>
      <c r="C23272" s="53">
        <f t="shared" si="755"/>
        <v>2021</v>
      </c>
      <c r="D23272" s="43" t="s">
        <v>131</v>
      </c>
    </row>
    <row r="23273" spans="1:5" ht="13.8" x14ac:dyDescent="0.25">
      <c r="A23273" s="47">
        <v>44257</v>
      </c>
      <c r="B23273" s="45" t="str">
        <f t="shared" si="754"/>
        <v>March</v>
      </c>
      <c r="C23273" s="53">
        <f t="shared" si="755"/>
        <v>2021</v>
      </c>
      <c r="D23273" s="43" t="s">
        <v>115</v>
      </c>
    </row>
    <row r="23274" spans="1:5" ht="13.8" x14ac:dyDescent="0.25">
      <c r="A23274" s="47">
        <v>44257</v>
      </c>
      <c r="B23274" s="45" t="str">
        <f t="shared" si="754"/>
        <v>March</v>
      </c>
      <c r="C23274" s="53">
        <f t="shared" si="755"/>
        <v>2021</v>
      </c>
      <c r="D23274" s="43" t="s">
        <v>95</v>
      </c>
    </row>
    <row r="23275" spans="1:5" ht="13.8" x14ac:dyDescent="0.25">
      <c r="A23275" s="47">
        <v>44257</v>
      </c>
      <c r="B23275" s="45" t="str">
        <f t="shared" si="754"/>
        <v>March</v>
      </c>
      <c r="C23275" s="53">
        <f t="shared" si="755"/>
        <v>2021</v>
      </c>
      <c r="D23275" s="43" t="s">
        <v>96</v>
      </c>
    </row>
    <row r="23276" spans="1:5" ht="13.8" x14ac:dyDescent="0.25">
      <c r="A23276" s="47">
        <v>44257</v>
      </c>
      <c r="B23276" s="45" t="str">
        <f t="shared" si="754"/>
        <v>March</v>
      </c>
      <c r="C23276" s="53">
        <f t="shared" si="755"/>
        <v>2021</v>
      </c>
      <c r="D23276" s="43" t="s">
        <v>97</v>
      </c>
    </row>
    <row r="23277" spans="1:5" ht="13.8" x14ac:dyDescent="0.25">
      <c r="A23277" s="47">
        <v>44257</v>
      </c>
      <c r="B23277" s="45" t="str">
        <f t="shared" si="754"/>
        <v>March</v>
      </c>
      <c r="C23277" s="53">
        <f t="shared" si="755"/>
        <v>2021</v>
      </c>
      <c r="D23277" s="43" t="s">
        <v>98</v>
      </c>
    </row>
    <row r="23278" spans="1:5" ht="15.6" x14ac:dyDescent="0.3">
      <c r="A23278" s="47">
        <v>44257</v>
      </c>
      <c r="B23278" s="45" t="str">
        <f t="shared" si="754"/>
        <v>March</v>
      </c>
      <c r="C23278" s="53">
        <f t="shared" si="755"/>
        <v>2021</v>
      </c>
      <c r="D23278" s="130" t="s">
        <v>136</v>
      </c>
      <c r="E23278" s="132">
        <v>22.036249999999999</v>
      </c>
    </row>
    <row r="23279" spans="1:5" ht="13.8" x14ac:dyDescent="0.25">
      <c r="A23279" s="47">
        <v>44257</v>
      </c>
      <c r="B23279" s="45" t="str">
        <f t="shared" si="754"/>
        <v>March</v>
      </c>
      <c r="C23279" s="53">
        <f t="shared" si="755"/>
        <v>2021</v>
      </c>
      <c r="D23279" s="43" t="s">
        <v>118</v>
      </c>
      <c r="E23279" s="132">
        <v>20.244374999999998</v>
      </c>
    </row>
    <row r="23280" spans="1:5" ht="13.8" x14ac:dyDescent="0.25">
      <c r="A23280" s="47">
        <v>44257</v>
      </c>
      <c r="B23280" s="45" t="str">
        <f t="shared" si="754"/>
        <v>March</v>
      </c>
      <c r="C23280" s="53">
        <f t="shared" si="755"/>
        <v>2021</v>
      </c>
      <c r="D23280" s="43" t="s">
        <v>102</v>
      </c>
      <c r="E23280" s="132">
        <v>19.977499999999999</v>
      </c>
    </row>
    <row r="23281" spans="1:5" ht="13.8" x14ac:dyDescent="0.25">
      <c r="A23281" s="47">
        <v>44257</v>
      </c>
      <c r="B23281" s="45" t="str">
        <f t="shared" si="754"/>
        <v>March</v>
      </c>
      <c r="C23281" s="53">
        <f t="shared" si="755"/>
        <v>2021</v>
      </c>
      <c r="D23281" s="43" t="s">
        <v>119</v>
      </c>
      <c r="E23281" s="132">
        <v>19.329374999999999</v>
      </c>
    </row>
    <row r="23282" spans="1:5" ht="13.8" x14ac:dyDescent="0.25">
      <c r="A23282" s="47">
        <v>44257</v>
      </c>
      <c r="B23282" s="45" t="str">
        <f t="shared" si="754"/>
        <v>March</v>
      </c>
      <c r="C23282" s="53">
        <f t="shared" si="755"/>
        <v>2021</v>
      </c>
      <c r="D23282" s="43" t="s">
        <v>120</v>
      </c>
      <c r="E23282" s="132">
        <v>18.338124999999998</v>
      </c>
    </row>
    <row r="23283" spans="1:5" ht="13.8" x14ac:dyDescent="0.25">
      <c r="A23283" s="47">
        <v>44257</v>
      </c>
      <c r="B23283" s="45" t="str">
        <f t="shared" si="754"/>
        <v>March</v>
      </c>
      <c r="C23283" s="53">
        <f t="shared" si="755"/>
        <v>2021</v>
      </c>
      <c r="D23283" s="43" t="s">
        <v>103</v>
      </c>
      <c r="E23283" s="132">
        <v>17.689999999999998</v>
      </c>
    </row>
    <row r="23284" spans="1:5" ht="13.8" x14ac:dyDescent="0.25">
      <c r="A23284" s="47">
        <v>44257</v>
      </c>
      <c r="B23284" s="45" t="str">
        <f t="shared" si="754"/>
        <v>March</v>
      </c>
      <c r="C23284" s="53">
        <f t="shared" si="755"/>
        <v>2021</v>
      </c>
      <c r="D23284" s="43" t="s">
        <v>116</v>
      </c>
      <c r="E23284" s="132">
        <v>10.573500000000001</v>
      </c>
    </row>
    <row r="23285" spans="1:5" ht="13.8" x14ac:dyDescent="0.25">
      <c r="A23285" s="47">
        <v>44257</v>
      </c>
      <c r="B23285" s="45" t="str">
        <f t="shared" si="754"/>
        <v>March</v>
      </c>
      <c r="C23285" s="53">
        <f t="shared" si="755"/>
        <v>2021</v>
      </c>
      <c r="D23285" s="43" t="s">
        <v>104</v>
      </c>
      <c r="E23285" s="132">
        <v>13.952750000000002</v>
      </c>
    </row>
    <row r="23286" spans="1:5" ht="13.8" x14ac:dyDescent="0.25">
      <c r="A23286" s="47">
        <v>44257</v>
      </c>
      <c r="B23286" s="45" t="str">
        <f t="shared" si="754"/>
        <v>March</v>
      </c>
      <c r="C23286" s="53">
        <f t="shared" si="755"/>
        <v>2021</v>
      </c>
      <c r="D23286" s="43" t="s">
        <v>121</v>
      </c>
      <c r="E23286" s="132">
        <v>13.2685</v>
      </c>
    </row>
    <row r="23287" spans="1:5" ht="13.8" x14ac:dyDescent="0.25">
      <c r="A23287" s="47">
        <v>44257</v>
      </c>
      <c r="B23287" s="45" t="str">
        <f t="shared" si="754"/>
        <v>March</v>
      </c>
      <c r="C23287" s="53">
        <f t="shared" si="755"/>
        <v>2021</v>
      </c>
      <c r="D23287" s="43" t="s">
        <v>122</v>
      </c>
      <c r="E23287" s="132">
        <v>12.019</v>
      </c>
    </row>
    <row r="23288" spans="1:5" ht="13.8" x14ac:dyDescent="0.25">
      <c r="A23288" s="47">
        <v>44257</v>
      </c>
      <c r="B23288" s="45" t="str">
        <f t="shared" si="754"/>
        <v>March</v>
      </c>
      <c r="C23288" s="53">
        <f t="shared" si="755"/>
        <v>2021</v>
      </c>
      <c r="D23288" s="43" t="s">
        <v>123</v>
      </c>
      <c r="E23288" s="132">
        <v>11.87025</v>
      </c>
    </row>
    <row r="23289" spans="1:5" ht="13.8" x14ac:dyDescent="0.25">
      <c r="A23289" s="47">
        <v>44257</v>
      </c>
      <c r="B23289" s="45" t="str">
        <f t="shared" si="754"/>
        <v>March</v>
      </c>
      <c r="C23289" s="53">
        <f t="shared" si="755"/>
        <v>2021</v>
      </c>
      <c r="D23289" s="43" t="s">
        <v>99</v>
      </c>
      <c r="E23289" s="132">
        <v>9.1199999999999992</v>
      </c>
    </row>
    <row r="23290" spans="1:5" ht="13.8" x14ac:dyDescent="0.25">
      <c r="A23290" s="47">
        <v>44257</v>
      </c>
      <c r="B23290" s="45" t="str">
        <f t="shared" si="754"/>
        <v>March</v>
      </c>
      <c r="C23290" s="53">
        <f t="shared" si="755"/>
        <v>2021</v>
      </c>
      <c r="D23290" s="43" t="s">
        <v>100</v>
      </c>
      <c r="E23290" s="132">
        <v>8.8800000000000008</v>
      </c>
    </row>
    <row r="23291" spans="1:5" ht="13.8" x14ac:dyDescent="0.25">
      <c r="A23291" s="47">
        <v>44257</v>
      </c>
      <c r="B23291" s="45" t="str">
        <f t="shared" si="754"/>
        <v>March</v>
      </c>
      <c r="C23291" s="53">
        <f t="shared" si="755"/>
        <v>2021</v>
      </c>
      <c r="D23291" s="43" t="s">
        <v>101</v>
      </c>
      <c r="E23291" s="132">
        <v>8.4960000000000004</v>
      </c>
    </row>
    <row r="23292" spans="1:5" ht="13.8" x14ac:dyDescent="0.25">
      <c r="A23292" s="47">
        <v>44257</v>
      </c>
      <c r="B23292" s="45" t="str">
        <f t="shared" si="754"/>
        <v>March</v>
      </c>
      <c r="C23292" s="53">
        <f t="shared" si="755"/>
        <v>2021</v>
      </c>
      <c r="D23292" s="43" t="s">
        <v>124</v>
      </c>
      <c r="E23292" s="132">
        <v>8.4239999999999995</v>
      </c>
    </row>
    <row r="23293" spans="1:5" ht="13.8" x14ac:dyDescent="0.25">
      <c r="A23293" s="47">
        <v>44257</v>
      </c>
      <c r="B23293" s="45" t="str">
        <f t="shared" si="754"/>
        <v>March</v>
      </c>
      <c r="C23293" s="53">
        <f t="shared" si="755"/>
        <v>2021</v>
      </c>
      <c r="D23293" s="43" t="s">
        <v>125</v>
      </c>
      <c r="E23293" s="132">
        <v>7.5360000000000005</v>
      </c>
    </row>
    <row r="23294" spans="1:5" ht="13.8" x14ac:dyDescent="0.25">
      <c r="A23294" s="47">
        <v>44257</v>
      </c>
      <c r="B23294" s="45" t="str">
        <f t="shared" si="754"/>
        <v>March</v>
      </c>
      <c r="C23294" s="53">
        <f t="shared" si="755"/>
        <v>2021</v>
      </c>
      <c r="D23294" s="43" t="s">
        <v>126</v>
      </c>
      <c r="E23294" s="132">
        <v>7.9235000000000007</v>
      </c>
    </row>
    <row r="23295" spans="1:5" ht="13.8" x14ac:dyDescent="0.25">
      <c r="A23295" s="47">
        <v>44257</v>
      </c>
      <c r="B23295" s="45" t="str">
        <f t="shared" si="754"/>
        <v>March</v>
      </c>
      <c r="C23295" s="53">
        <f t="shared" si="755"/>
        <v>2021</v>
      </c>
      <c r="D23295" s="43" t="s">
        <v>127</v>
      </c>
      <c r="E23295" s="132">
        <v>7.7429999999999994</v>
      </c>
    </row>
    <row r="23296" spans="1:5" ht="13.8" x14ac:dyDescent="0.25">
      <c r="A23296" s="47">
        <v>44257</v>
      </c>
      <c r="B23296" s="45" t="str">
        <f t="shared" si="754"/>
        <v>March</v>
      </c>
      <c r="C23296" s="53">
        <f t="shared" si="755"/>
        <v>2021</v>
      </c>
      <c r="D23296" s="43" t="s">
        <v>105</v>
      </c>
      <c r="E23296" s="132">
        <v>5.9280000000000008</v>
      </c>
    </row>
    <row r="23297" spans="1:5" ht="13.8" x14ac:dyDescent="0.25">
      <c r="A23297" s="47">
        <v>44257</v>
      </c>
      <c r="B23297" s="45" t="str">
        <f t="shared" si="754"/>
        <v>March</v>
      </c>
      <c r="C23297" s="53">
        <f t="shared" si="755"/>
        <v>2021</v>
      </c>
      <c r="D23297" s="43" t="s">
        <v>128</v>
      </c>
      <c r="E23297" s="132">
        <v>7.7860000000000005</v>
      </c>
    </row>
    <row r="23298" spans="1:5" ht="13.8" x14ac:dyDescent="0.25">
      <c r="A23298" s="47">
        <v>44264</v>
      </c>
      <c r="B23298" s="45" t="str">
        <f t="shared" ref="B23298:B23358" si="756">TEXT(A23298,"mmmm")</f>
        <v>March</v>
      </c>
      <c r="C23298" s="53">
        <f t="shared" ref="C23298:C23358" si="757">YEAR(A23298)</f>
        <v>2021</v>
      </c>
      <c r="D23298" s="43" t="s">
        <v>131</v>
      </c>
    </row>
    <row r="23299" spans="1:5" ht="13.8" x14ac:dyDescent="0.25">
      <c r="A23299" s="47">
        <v>44264</v>
      </c>
      <c r="B23299" s="45" t="str">
        <f t="shared" si="756"/>
        <v>March</v>
      </c>
      <c r="C23299" s="53">
        <f t="shared" si="757"/>
        <v>2021</v>
      </c>
      <c r="D23299" s="43" t="s">
        <v>115</v>
      </c>
    </row>
    <row r="23300" spans="1:5" ht="13.8" x14ac:dyDescent="0.25">
      <c r="A23300" s="47">
        <v>44264</v>
      </c>
      <c r="B23300" s="45" t="str">
        <f t="shared" si="756"/>
        <v>March</v>
      </c>
      <c r="C23300" s="53">
        <f t="shared" si="757"/>
        <v>2021</v>
      </c>
      <c r="D23300" s="43" t="s">
        <v>95</v>
      </c>
    </row>
    <row r="23301" spans="1:5" ht="13.8" x14ac:dyDescent="0.25">
      <c r="A23301" s="47">
        <v>44264</v>
      </c>
      <c r="B23301" s="45" t="str">
        <f t="shared" si="756"/>
        <v>March</v>
      </c>
      <c r="C23301" s="53">
        <f t="shared" si="757"/>
        <v>2021</v>
      </c>
      <c r="D23301" s="43" t="s">
        <v>96</v>
      </c>
    </row>
    <row r="23302" spans="1:5" ht="13.8" x14ac:dyDescent="0.25">
      <c r="A23302" s="47">
        <v>44264</v>
      </c>
      <c r="B23302" s="45" t="str">
        <f t="shared" si="756"/>
        <v>March</v>
      </c>
      <c r="C23302" s="53">
        <f t="shared" si="757"/>
        <v>2021</v>
      </c>
      <c r="D23302" s="43" t="s">
        <v>97</v>
      </c>
    </row>
    <row r="23303" spans="1:5" ht="13.8" x14ac:dyDescent="0.25">
      <c r="A23303" s="47">
        <v>44264</v>
      </c>
      <c r="B23303" s="45" t="str">
        <f t="shared" si="756"/>
        <v>March</v>
      </c>
      <c r="C23303" s="53">
        <f t="shared" si="757"/>
        <v>2021</v>
      </c>
      <c r="D23303" s="43" t="s">
        <v>98</v>
      </c>
    </row>
    <row r="23304" spans="1:5" ht="15.6" x14ac:dyDescent="0.3">
      <c r="A23304" s="47">
        <v>44264</v>
      </c>
      <c r="B23304" s="45" t="str">
        <f t="shared" si="756"/>
        <v>March</v>
      </c>
      <c r="C23304" s="53">
        <f t="shared" si="757"/>
        <v>2021</v>
      </c>
      <c r="D23304" s="130" t="s">
        <v>136</v>
      </c>
      <c r="E23304" s="132">
        <v>21.501600000000003</v>
      </c>
    </row>
    <row r="23305" spans="1:5" ht="13.8" x14ac:dyDescent="0.25">
      <c r="A23305" s="47">
        <v>44264</v>
      </c>
      <c r="B23305" s="45" t="str">
        <f t="shared" si="756"/>
        <v>March</v>
      </c>
      <c r="C23305" s="53">
        <f t="shared" si="757"/>
        <v>2021</v>
      </c>
      <c r="D23305" s="43" t="s">
        <v>118</v>
      </c>
      <c r="E23305" s="132">
        <v>19.7532</v>
      </c>
    </row>
    <row r="23306" spans="1:5" ht="13.8" x14ac:dyDescent="0.25">
      <c r="A23306" s="47">
        <v>44264</v>
      </c>
      <c r="B23306" s="45" t="str">
        <f t="shared" si="756"/>
        <v>March</v>
      </c>
      <c r="C23306" s="53">
        <f t="shared" si="757"/>
        <v>2021</v>
      </c>
      <c r="D23306" s="43" t="s">
        <v>102</v>
      </c>
      <c r="E23306" s="132">
        <v>19.492799999999999</v>
      </c>
    </row>
    <row r="23307" spans="1:5" ht="13.8" x14ac:dyDescent="0.25">
      <c r="A23307" s="47">
        <v>44264</v>
      </c>
      <c r="B23307" s="45" t="str">
        <f t="shared" si="756"/>
        <v>March</v>
      </c>
      <c r="C23307" s="53">
        <f t="shared" si="757"/>
        <v>2021</v>
      </c>
      <c r="D23307" s="43" t="s">
        <v>119</v>
      </c>
      <c r="E23307" s="132">
        <v>18.860400000000002</v>
      </c>
    </row>
    <row r="23308" spans="1:5" ht="13.8" x14ac:dyDescent="0.25">
      <c r="A23308" s="47">
        <v>44264</v>
      </c>
      <c r="B23308" s="45" t="str">
        <f t="shared" si="756"/>
        <v>March</v>
      </c>
      <c r="C23308" s="53">
        <f t="shared" si="757"/>
        <v>2021</v>
      </c>
      <c r="D23308" s="43" t="s">
        <v>120</v>
      </c>
      <c r="E23308" s="132">
        <v>17.8932</v>
      </c>
    </row>
    <row r="23309" spans="1:5" ht="13.8" x14ac:dyDescent="0.25">
      <c r="A23309" s="47">
        <v>44264</v>
      </c>
      <c r="B23309" s="45" t="str">
        <f t="shared" si="756"/>
        <v>March</v>
      </c>
      <c r="C23309" s="53">
        <f t="shared" si="757"/>
        <v>2021</v>
      </c>
      <c r="D23309" s="43" t="s">
        <v>103</v>
      </c>
      <c r="E23309" s="132">
        <v>17.2608</v>
      </c>
    </row>
    <row r="23310" spans="1:5" ht="13.8" x14ac:dyDescent="0.25">
      <c r="A23310" s="47">
        <v>44264</v>
      </c>
      <c r="B23310" s="45" t="str">
        <f t="shared" si="756"/>
        <v>March</v>
      </c>
      <c r="C23310" s="53">
        <f t="shared" si="757"/>
        <v>2021</v>
      </c>
      <c r="D23310" s="43" t="s">
        <v>116</v>
      </c>
      <c r="E23310" s="132">
        <v>10.533600000000002</v>
      </c>
    </row>
    <row r="23311" spans="1:5" ht="13.8" x14ac:dyDescent="0.25">
      <c r="A23311" s="47">
        <v>44264</v>
      </c>
      <c r="B23311" s="45" t="str">
        <f t="shared" si="756"/>
        <v>March</v>
      </c>
      <c r="C23311" s="53">
        <f t="shared" si="757"/>
        <v>2021</v>
      </c>
      <c r="D23311" s="43" t="s">
        <v>104</v>
      </c>
      <c r="E23311" s="132">
        <v>13.788600000000001</v>
      </c>
    </row>
    <row r="23312" spans="1:5" ht="13.8" x14ac:dyDescent="0.25">
      <c r="A23312" s="47">
        <v>44264</v>
      </c>
      <c r="B23312" s="45" t="str">
        <f t="shared" si="756"/>
        <v>March</v>
      </c>
      <c r="C23312" s="53">
        <f t="shared" si="757"/>
        <v>2021</v>
      </c>
      <c r="D23312" s="43" t="s">
        <v>121</v>
      </c>
      <c r="E23312" s="132">
        <v>13.112400000000001</v>
      </c>
    </row>
    <row r="23313" spans="1:5" ht="13.8" x14ac:dyDescent="0.25">
      <c r="A23313" s="47">
        <v>44264</v>
      </c>
      <c r="B23313" s="45" t="str">
        <f t="shared" si="756"/>
        <v>March</v>
      </c>
      <c r="C23313" s="53">
        <f t="shared" si="757"/>
        <v>2021</v>
      </c>
      <c r="D23313" s="43" t="s">
        <v>122</v>
      </c>
      <c r="E23313" s="132">
        <v>11.877599999999999</v>
      </c>
    </row>
    <row r="23314" spans="1:5" ht="13.8" x14ac:dyDescent="0.25">
      <c r="A23314" s="47">
        <v>44264</v>
      </c>
      <c r="B23314" s="45" t="str">
        <f t="shared" si="756"/>
        <v>March</v>
      </c>
      <c r="C23314" s="53">
        <f t="shared" si="757"/>
        <v>2021</v>
      </c>
      <c r="D23314" s="43" t="s">
        <v>123</v>
      </c>
      <c r="E23314" s="132">
        <v>11.730600000000003</v>
      </c>
    </row>
    <row r="23315" spans="1:5" ht="13.8" x14ac:dyDescent="0.25">
      <c r="A23315" s="47">
        <v>44264</v>
      </c>
      <c r="B23315" s="45" t="str">
        <f t="shared" si="756"/>
        <v>March</v>
      </c>
      <c r="C23315" s="53">
        <f t="shared" si="757"/>
        <v>2021</v>
      </c>
      <c r="D23315" s="43" t="s">
        <v>99</v>
      </c>
      <c r="E23315" s="132">
        <v>9.347999999999999</v>
      </c>
    </row>
    <row r="23316" spans="1:5" ht="13.8" x14ac:dyDescent="0.25">
      <c r="A23316" s="47">
        <v>44264</v>
      </c>
      <c r="B23316" s="45" t="str">
        <f t="shared" si="756"/>
        <v>March</v>
      </c>
      <c r="C23316" s="53">
        <f t="shared" si="757"/>
        <v>2021</v>
      </c>
      <c r="D23316" s="43" t="s">
        <v>100</v>
      </c>
      <c r="E23316" s="132">
        <v>9.1020000000000003</v>
      </c>
    </row>
    <row r="23317" spans="1:5" ht="13.8" x14ac:dyDescent="0.25">
      <c r="A23317" s="47">
        <v>44264</v>
      </c>
      <c r="B23317" s="45" t="str">
        <f t="shared" si="756"/>
        <v>March</v>
      </c>
      <c r="C23317" s="53">
        <f t="shared" si="757"/>
        <v>2021</v>
      </c>
      <c r="D23317" s="43" t="s">
        <v>101</v>
      </c>
      <c r="E23317" s="132">
        <v>8.708400000000001</v>
      </c>
    </row>
    <row r="23318" spans="1:5" ht="13.8" x14ac:dyDescent="0.25">
      <c r="A23318" s="47">
        <v>44264</v>
      </c>
      <c r="B23318" s="45" t="str">
        <f t="shared" si="756"/>
        <v>March</v>
      </c>
      <c r="C23318" s="53">
        <f t="shared" si="757"/>
        <v>2021</v>
      </c>
      <c r="D23318" s="43" t="s">
        <v>124</v>
      </c>
      <c r="E23318" s="132">
        <v>8.6345999999999989</v>
      </c>
    </row>
    <row r="23319" spans="1:5" ht="13.8" x14ac:dyDescent="0.25">
      <c r="A23319" s="47">
        <v>44264</v>
      </c>
      <c r="B23319" s="45" t="str">
        <f t="shared" si="756"/>
        <v>March</v>
      </c>
      <c r="C23319" s="53">
        <f t="shared" si="757"/>
        <v>2021</v>
      </c>
      <c r="D23319" s="43" t="s">
        <v>125</v>
      </c>
      <c r="E23319" s="132">
        <v>7.7244000000000002</v>
      </c>
    </row>
    <row r="23320" spans="1:5" ht="13.8" x14ac:dyDescent="0.25">
      <c r="A23320" s="47">
        <v>44264</v>
      </c>
      <c r="B23320" s="45" t="str">
        <f t="shared" si="756"/>
        <v>March</v>
      </c>
      <c r="C23320" s="53">
        <f t="shared" si="757"/>
        <v>2021</v>
      </c>
      <c r="D23320" s="43" t="s">
        <v>126</v>
      </c>
      <c r="E23320" s="132">
        <v>8.1029</v>
      </c>
    </row>
    <row r="23321" spans="1:5" ht="13.8" x14ac:dyDescent="0.25">
      <c r="A23321" s="47">
        <v>44264</v>
      </c>
      <c r="B23321" s="45" t="str">
        <f t="shared" si="756"/>
        <v>March</v>
      </c>
      <c r="C23321" s="53">
        <f t="shared" si="757"/>
        <v>2021</v>
      </c>
      <c r="D23321" s="43" t="s">
        <v>127</v>
      </c>
      <c r="E23321" s="132">
        <v>7.9031999999999991</v>
      </c>
    </row>
    <row r="23322" spans="1:5" ht="13.8" x14ac:dyDescent="0.25">
      <c r="A23322" s="47">
        <v>44264</v>
      </c>
      <c r="B23322" s="45" t="str">
        <f t="shared" si="756"/>
        <v>March</v>
      </c>
      <c r="C23322" s="53">
        <f t="shared" si="757"/>
        <v>2021</v>
      </c>
      <c r="D23322" s="43" t="s">
        <v>105</v>
      </c>
      <c r="E23322" s="132">
        <v>6.0762</v>
      </c>
    </row>
    <row r="23323" spans="1:5" ht="13.8" x14ac:dyDescent="0.25">
      <c r="A23323" s="47">
        <v>44264</v>
      </c>
      <c r="B23323" s="45" t="str">
        <f t="shared" si="756"/>
        <v>March</v>
      </c>
      <c r="C23323" s="53">
        <f t="shared" si="757"/>
        <v>2021</v>
      </c>
      <c r="D23323" s="43" t="s">
        <v>128</v>
      </c>
      <c r="E23323" s="132">
        <v>7.9234</v>
      </c>
    </row>
    <row r="23324" spans="1:5" ht="13.8" x14ac:dyDescent="0.25">
      <c r="A23324" s="47">
        <v>44271</v>
      </c>
      <c r="B23324" s="45" t="str">
        <f t="shared" si="756"/>
        <v>March</v>
      </c>
      <c r="C23324" s="53">
        <f t="shared" si="757"/>
        <v>2021</v>
      </c>
      <c r="D23324" s="43" t="s">
        <v>131</v>
      </c>
    </row>
    <row r="23325" spans="1:5" ht="13.8" x14ac:dyDescent="0.25">
      <c r="A23325" s="47">
        <v>44271</v>
      </c>
      <c r="B23325" s="45" t="str">
        <f t="shared" si="756"/>
        <v>March</v>
      </c>
      <c r="C23325" s="53">
        <f t="shared" si="757"/>
        <v>2021</v>
      </c>
      <c r="D23325" s="43" t="s">
        <v>115</v>
      </c>
    </row>
    <row r="23326" spans="1:5" ht="13.8" x14ac:dyDescent="0.25">
      <c r="A23326" s="47">
        <v>44271</v>
      </c>
      <c r="B23326" s="45" t="str">
        <f t="shared" si="756"/>
        <v>March</v>
      </c>
      <c r="C23326" s="53">
        <f t="shared" si="757"/>
        <v>2021</v>
      </c>
      <c r="D23326" s="43" t="s">
        <v>95</v>
      </c>
    </row>
    <row r="23327" spans="1:5" ht="13.8" x14ac:dyDescent="0.25">
      <c r="A23327" s="47">
        <v>44271</v>
      </c>
      <c r="B23327" s="45" t="str">
        <f t="shared" si="756"/>
        <v>March</v>
      </c>
      <c r="C23327" s="53">
        <f t="shared" si="757"/>
        <v>2021</v>
      </c>
      <c r="D23327" s="43" t="s">
        <v>96</v>
      </c>
    </row>
    <row r="23328" spans="1:5" ht="13.8" x14ac:dyDescent="0.25">
      <c r="A23328" s="47">
        <v>44271</v>
      </c>
      <c r="B23328" s="45" t="str">
        <f t="shared" si="756"/>
        <v>March</v>
      </c>
      <c r="C23328" s="53">
        <f t="shared" si="757"/>
        <v>2021</v>
      </c>
      <c r="D23328" s="43" t="s">
        <v>97</v>
      </c>
    </row>
    <row r="23329" spans="1:5" ht="13.8" x14ac:dyDescent="0.25">
      <c r="A23329" s="47">
        <v>44271</v>
      </c>
      <c r="B23329" s="45" t="str">
        <f t="shared" si="756"/>
        <v>March</v>
      </c>
      <c r="C23329" s="53">
        <f t="shared" si="757"/>
        <v>2021</v>
      </c>
      <c r="D23329" s="43" t="s">
        <v>98</v>
      </c>
    </row>
    <row r="23330" spans="1:5" ht="15.6" x14ac:dyDescent="0.3">
      <c r="A23330" s="47">
        <v>44271</v>
      </c>
      <c r="B23330" s="45" t="str">
        <f t="shared" si="756"/>
        <v>March</v>
      </c>
      <c r="C23330" s="53">
        <f t="shared" si="757"/>
        <v>2021</v>
      </c>
      <c r="D23330" s="130" t="s">
        <v>136</v>
      </c>
      <c r="E23330" s="132">
        <v>22.036249999999999</v>
      </c>
    </row>
    <row r="23331" spans="1:5" ht="13.8" x14ac:dyDescent="0.25">
      <c r="A23331" s="47">
        <v>44271</v>
      </c>
      <c r="B23331" s="45" t="str">
        <f t="shared" si="756"/>
        <v>March</v>
      </c>
      <c r="C23331" s="53">
        <f t="shared" si="757"/>
        <v>2021</v>
      </c>
      <c r="D23331" s="43" t="s">
        <v>118</v>
      </c>
      <c r="E23331" s="132">
        <v>20.244374999999998</v>
      </c>
    </row>
    <row r="23332" spans="1:5" ht="13.8" x14ac:dyDescent="0.25">
      <c r="A23332" s="47">
        <v>44271</v>
      </c>
      <c r="B23332" s="45" t="str">
        <f t="shared" si="756"/>
        <v>March</v>
      </c>
      <c r="C23332" s="53">
        <f t="shared" si="757"/>
        <v>2021</v>
      </c>
      <c r="D23332" s="43" t="s">
        <v>102</v>
      </c>
      <c r="E23332" s="132">
        <v>19.977499999999999</v>
      </c>
    </row>
    <row r="23333" spans="1:5" ht="13.8" x14ac:dyDescent="0.25">
      <c r="A23333" s="47">
        <v>44271</v>
      </c>
      <c r="B23333" s="45" t="str">
        <f t="shared" si="756"/>
        <v>March</v>
      </c>
      <c r="C23333" s="53">
        <f t="shared" si="757"/>
        <v>2021</v>
      </c>
      <c r="D23333" s="43" t="s">
        <v>119</v>
      </c>
      <c r="E23333" s="132">
        <v>19.329374999999999</v>
      </c>
    </row>
    <row r="23334" spans="1:5" ht="13.8" x14ac:dyDescent="0.25">
      <c r="A23334" s="47">
        <v>44271</v>
      </c>
      <c r="B23334" s="45" t="str">
        <f t="shared" si="756"/>
        <v>March</v>
      </c>
      <c r="C23334" s="53">
        <f t="shared" si="757"/>
        <v>2021</v>
      </c>
      <c r="D23334" s="43" t="s">
        <v>120</v>
      </c>
      <c r="E23334" s="132">
        <v>18.338124999999998</v>
      </c>
    </row>
    <row r="23335" spans="1:5" ht="13.8" x14ac:dyDescent="0.25">
      <c r="A23335" s="47">
        <v>44271</v>
      </c>
      <c r="B23335" s="45" t="str">
        <f t="shared" si="756"/>
        <v>March</v>
      </c>
      <c r="C23335" s="53">
        <f t="shared" si="757"/>
        <v>2021</v>
      </c>
      <c r="D23335" s="43" t="s">
        <v>103</v>
      </c>
      <c r="E23335" s="132">
        <v>17.689999999999998</v>
      </c>
    </row>
    <row r="23336" spans="1:5" ht="13.8" x14ac:dyDescent="0.25">
      <c r="A23336" s="47">
        <v>44271</v>
      </c>
      <c r="B23336" s="45" t="str">
        <f t="shared" si="756"/>
        <v>March</v>
      </c>
      <c r="C23336" s="53">
        <f t="shared" si="757"/>
        <v>2021</v>
      </c>
      <c r="D23336" s="43" t="s">
        <v>116</v>
      </c>
      <c r="E23336" s="132">
        <v>10.872750000000002</v>
      </c>
    </row>
    <row r="23337" spans="1:5" ht="13.8" x14ac:dyDescent="0.25">
      <c r="A23337" s="47">
        <v>44271</v>
      </c>
      <c r="B23337" s="45" t="str">
        <f t="shared" si="756"/>
        <v>March</v>
      </c>
      <c r="C23337" s="53">
        <f t="shared" si="757"/>
        <v>2021</v>
      </c>
      <c r="D23337" s="43" t="s">
        <v>104</v>
      </c>
      <c r="E23337" s="132">
        <v>13.718250000000001</v>
      </c>
    </row>
    <row r="23338" spans="1:5" ht="13.8" x14ac:dyDescent="0.25">
      <c r="A23338" s="47">
        <v>44271</v>
      </c>
      <c r="B23338" s="45" t="str">
        <f t="shared" si="756"/>
        <v>March</v>
      </c>
      <c r="C23338" s="53">
        <f t="shared" si="757"/>
        <v>2021</v>
      </c>
      <c r="D23338" s="43" t="s">
        <v>121</v>
      </c>
      <c r="E23338" s="132">
        <v>13.045499999999999</v>
      </c>
    </row>
    <row r="23339" spans="1:5" ht="13.8" x14ac:dyDescent="0.25">
      <c r="A23339" s="47">
        <v>44271</v>
      </c>
      <c r="B23339" s="45" t="str">
        <f t="shared" si="756"/>
        <v>March</v>
      </c>
      <c r="C23339" s="53">
        <f t="shared" si="757"/>
        <v>2021</v>
      </c>
      <c r="D23339" s="43" t="s">
        <v>122</v>
      </c>
      <c r="E23339" s="132">
        <v>11.817</v>
      </c>
    </row>
    <row r="23340" spans="1:5" ht="13.8" x14ac:dyDescent="0.25">
      <c r="A23340" s="47">
        <v>44271</v>
      </c>
      <c r="B23340" s="45" t="str">
        <f t="shared" si="756"/>
        <v>March</v>
      </c>
      <c r="C23340" s="53">
        <f t="shared" si="757"/>
        <v>2021</v>
      </c>
      <c r="D23340" s="43" t="s">
        <v>123</v>
      </c>
      <c r="E23340" s="132">
        <v>11.67075</v>
      </c>
    </row>
    <row r="23341" spans="1:5" ht="13.8" x14ac:dyDescent="0.25">
      <c r="A23341" s="47">
        <v>44271</v>
      </c>
      <c r="B23341" s="45" t="str">
        <f t="shared" si="756"/>
        <v>March</v>
      </c>
      <c r="C23341" s="53">
        <f t="shared" si="757"/>
        <v>2021</v>
      </c>
      <c r="D23341" s="43" t="s">
        <v>99</v>
      </c>
      <c r="E23341" s="132">
        <v>9.1199999999999992</v>
      </c>
    </row>
    <row r="23342" spans="1:5" ht="13.8" x14ac:dyDescent="0.25">
      <c r="A23342" s="47">
        <v>44271</v>
      </c>
      <c r="B23342" s="45" t="str">
        <f t="shared" si="756"/>
        <v>March</v>
      </c>
      <c r="C23342" s="53">
        <f t="shared" si="757"/>
        <v>2021</v>
      </c>
      <c r="D23342" s="43" t="s">
        <v>100</v>
      </c>
      <c r="E23342" s="132">
        <v>8.8800000000000008</v>
      </c>
    </row>
    <row r="23343" spans="1:5" ht="13.8" x14ac:dyDescent="0.25">
      <c r="A23343" s="47">
        <v>44271</v>
      </c>
      <c r="B23343" s="45" t="str">
        <f t="shared" si="756"/>
        <v>March</v>
      </c>
      <c r="C23343" s="53">
        <f t="shared" si="757"/>
        <v>2021</v>
      </c>
      <c r="D23343" s="43" t="s">
        <v>101</v>
      </c>
      <c r="E23343" s="132">
        <v>8.4960000000000004</v>
      </c>
    </row>
    <row r="23344" spans="1:5" ht="13.8" x14ac:dyDescent="0.25">
      <c r="A23344" s="47">
        <v>44271</v>
      </c>
      <c r="B23344" s="45" t="str">
        <f t="shared" si="756"/>
        <v>March</v>
      </c>
      <c r="C23344" s="53">
        <f t="shared" si="757"/>
        <v>2021</v>
      </c>
      <c r="D23344" s="43" t="s">
        <v>124</v>
      </c>
      <c r="E23344" s="132">
        <v>8.4239999999999995</v>
      </c>
    </row>
    <row r="23345" spans="1:5" ht="13.8" x14ac:dyDescent="0.25">
      <c r="A23345" s="47">
        <v>44271</v>
      </c>
      <c r="B23345" s="45" t="str">
        <f t="shared" si="756"/>
        <v>March</v>
      </c>
      <c r="C23345" s="53">
        <f t="shared" si="757"/>
        <v>2021</v>
      </c>
      <c r="D23345" s="43" t="s">
        <v>125</v>
      </c>
      <c r="E23345" s="132">
        <v>7.5360000000000005</v>
      </c>
    </row>
    <row r="23346" spans="1:5" ht="13.8" x14ac:dyDescent="0.25">
      <c r="A23346" s="47">
        <v>44271</v>
      </c>
      <c r="B23346" s="45" t="str">
        <f t="shared" si="756"/>
        <v>March</v>
      </c>
      <c r="C23346" s="53">
        <f t="shared" si="757"/>
        <v>2021</v>
      </c>
      <c r="D23346" s="43" t="s">
        <v>126</v>
      </c>
      <c r="E23346" s="132">
        <v>7.9235000000000007</v>
      </c>
    </row>
    <row r="23347" spans="1:5" ht="13.8" x14ac:dyDescent="0.25">
      <c r="A23347" s="47">
        <v>44271</v>
      </c>
      <c r="B23347" s="45" t="str">
        <f t="shared" si="756"/>
        <v>March</v>
      </c>
      <c r="C23347" s="53">
        <f t="shared" si="757"/>
        <v>2021</v>
      </c>
      <c r="D23347" s="43" t="s">
        <v>127</v>
      </c>
      <c r="E23347" s="132">
        <v>7.7429999999999994</v>
      </c>
    </row>
    <row r="23348" spans="1:5" ht="13.8" x14ac:dyDescent="0.25">
      <c r="A23348" s="47">
        <v>44271</v>
      </c>
      <c r="B23348" s="45" t="str">
        <f t="shared" si="756"/>
        <v>March</v>
      </c>
      <c r="C23348" s="53">
        <f t="shared" si="757"/>
        <v>2021</v>
      </c>
      <c r="D23348" s="43" t="s">
        <v>105</v>
      </c>
      <c r="E23348" s="132">
        <v>5.9280000000000008</v>
      </c>
    </row>
    <row r="23349" spans="1:5" ht="13.8" x14ac:dyDescent="0.25">
      <c r="A23349" s="47">
        <v>44271</v>
      </c>
      <c r="B23349" s="45" t="str">
        <f t="shared" si="756"/>
        <v>March</v>
      </c>
      <c r="C23349" s="53">
        <f t="shared" si="757"/>
        <v>2021</v>
      </c>
      <c r="D23349" s="43" t="s">
        <v>128</v>
      </c>
      <c r="E23349" s="132">
        <v>7.7860000000000005</v>
      </c>
    </row>
    <row r="23350" spans="1:5" ht="13.8" x14ac:dyDescent="0.25">
      <c r="A23350" s="47">
        <v>44278</v>
      </c>
      <c r="B23350" s="45" t="str">
        <f t="shared" si="756"/>
        <v>March</v>
      </c>
      <c r="C23350" s="53">
        <f t="shared" si="757"/>
        <v>2021</v>
      </c>
      <c r="D23350" s="43" t="s">
        <v>131</v>
      </c>
    </row>
    <row r="23351" spans="1:5" ht="13.8" x14ac:dyDescent="0.25">
      <c r="A23351" s="47">
        <v>44278</v>
      </c>
      <c r="B23351" s="45" t="str">
        <f t="shared" si="756"/>
        <v>March</v>
      </c>
      <c r="C23351" s="53">
        <f t="shared" si="757"/>
        <v>2021</v>
      </c>
      <c r="D23351" s="43" t="s">
        <v>115</v>
      </c>
    </row>
    <row r="23352" spans="1:5" ht="13.8" x14ac:dyDescent="0.25">
      <c r="A23352" s="47">
        <v>44278</v>
      </c>
      <c r="B23352" s="45" t="str">
        <f t="shared" si="756"/>
        <v>March</v>
      </c>
      <c r="C23352" s="53">
        <f t="shared" si="757"/>
        <v>2021</v>
      </c>
      <c r="D23352" s="43" t="s">
        <v>95</v>
      </c>
    </row>
    <row r="23353" spans="1:5" ht="13.8" x14ac:dyDescent="0.25">
      <c r="A23353" s="47">
        <v>44278</v>
      </c>
      <c r="B23353" s="45" t="str">
        <f t="shared" si="756"/>
        <v>March</v>
      </c>
      <c r="C23353" s="53">
        <f t="shared" si="757"/>
        <v>2021</v>
      </c>
      <c r="D23353" s="43" t="s">
        <v>96</v>
      </c>
    </row>
    <row r="23354" spans="1:5" ht="13.8" x14ac:dyDescent="0.25">
      <c r="A23354" s="47">
        <v>44278</v>
      </c>
      <c r="B23354" s="45" t="str">
        <f t="shared" si="756"/>
        <v>March</v>
      </c>
      <c r="C23354" s="53">
        <f t="shared" si="757"/>
        <v>2021</v>
      </c>
      <c r="D23354" s="43" t="s">
        <v>97</v>
      </c>
    </row>
    <row r="23355" spans="1:5" ht="13.8" x14ac:dyDescent="0.25">
      <c r="A23355" s="47">
        <v>44278</v>
      </c>
      <c r="B23355" s="45" t="str">
        <f t="shared" si="756"/>
        <v>March</v>
      </c>
      <c r="C23355" s="53">
        <f t="shared" si="757"/>
        <v>2021</v>
      </c>
      <c r="D23355" s="43" t="s">
        <v>98</v>
      </c>
    </row>
    <row r="23356" spans="1:5" ht="15.6" x14ac:dyDescent="0.3">
      <c r="A23356" s="47">
        <v>44278</v>
      </c>
      <c r="B23356" s="45" t="str">
        <f t="shared" si="756"/>
        <v>March</v>
      </c>
      <c r="C23356" s="53">
        <f t="shared" si="757"/>
        <v>2021</v>
      </c>
      <c r="D23356" s="130" t="s">
        <v>136</v>
      </c>
      <c r="E23356" s="132">
        <v>21.819500000000001</v>
      </c>
    </row>
    <row r="23357" spans="1:5" ht="13.8" x14ac:dyDescent="0.25">
      <c r="A23357" s="47">
        <v>44278</v>
      </c>
      <c r="B23357" s="45" t="str">
        <f t="shared" si="756"/>
        <v>March</v>
      </c>
      <c r="C23357" s="53">
        <f t="shared" si="757"/>
        <v>2021</v>
      </c>
      <c r="D23357" s="43" t="s">
        <v>118</v>
      </c>
      <c r="E23357" s="132">
        <v>20.045249999999999</v>
      </c>
    </row>
    <row r="23358" spans="1:5" ht="13.8" x14ac:dyDescent="0.25">
      <c r="A23358" s="47">
        <v>44278</v>
      </c>
      <c r="B23358" s="45" t="str">
        <f t="shared" si="756"/>
        <v>March</v>
      </c>
      <c r="C23358" s="53">
        <f t="shared" si="757"/>
        <v>2021</v>
      </c>
      <c r="D23358" s="43" t="s">
        <v>102</v>
      </c>
      <c r="E23358" s="132">
        <v>19.781000000000002</v>
      </c>
    </row>
    <row r="23359" spans="1:5" ht="13.8" x14ac:dyDescent="0.25">
      <c r="A23359" s="47">
        <v>44278</v>
      </c>
      <c r="B23359" s="45" t="str">
        <f t="shared" ref="B23359:B23420" si="758">TEXT(A23359,"mmmm")</f>
        <v>March</v>
      </c>
      <c r="C23359" s="53">
        <f t="shared" ref="C23359:C23420" si="759">YEAR(A23359)</f>
        <v>2021</v>
      </c>
      <c r="D23359" s="43" t="s">
        <v>119</v>
      </c>
      <c r="E23359" s="132">
        <v>19.139250000000001</v>
      </c>
    </row>
    <row r="23360" spans="1:5" ht="13.8" x14ac:dyDescent="0.25">
      <c r="A23360" s="47">
        <v>44278</v>
      </c>
      <c r="B23360" s="45" t="str">
        <f t="shared" si="758"/>
        <v>March</v>
      </c>
      <c r="C23360" s="53">
        <f t="shared" si="759"/>
        <v>2021</v>
      </c>
      <c r="D23360" s="43" t="s">
        <v>120</v>
      </c>
      <c r="E23360" s="132">
        <v>18.15775</v>
      </c>
    </row>
    <row r="23361" spans="1:5" ht="13.8" x14ac:dyDescent="0.25">
      <c r="A23361" s="47">
        <v>44278</v>
      </c>
      <c r="B23361" s="45" t="str">
        <f t="shared" si="758"/>
        <v>March</v>
      </c>
      <c r="C23361" s="53">
        <f t="shared" si="759"/>
        <v>2021</v>
      </c>
      <c r="D23361" s="43" t="s">
        <v>103</v>
      </c>
      <c r="E23361" s="132">
        <v>17.515999999999998</v>
      </c>
    </row>
    <row r="23362" spans="1:5" ht="13.8" x14ac:dyDescent="0.25">
      <c r="A23362" s="47">
        <v>44278</v>
      </c>
      <c r="B23362" s="45" t="str">
        <f t="shared" si="758"/>
        <v>March</v>
      </c>
      <c r="C23362" s="53">
        <f t="shared" si="759"/>
        <v>2021</v>
      </c>
      <c r="D23362" s="43" t="s">
        <v>116</v>
      </c>
      <c r="E23362" s="132">
        <v>11.122125</v>
      </c>
    </row>
    <row r="23363" spans="1:5" ht="13.8" x14ac:dyDescent="0.25">
      <c r="A23363" s="47">
        <v>44278</v>
      </c>
      <c r="B23363" s="45" t="str">
        <f t="shared" si="758"/>
        <v>March</v>
      </c>
      <c r="C23363" s="53">
        <f t="shared" si="759"/>
        <v>2021</v>
      </c>
      <c r="D23363" s="43" t="s">
        <v>104</v>
      </c>
      <c r="E23363" s="132">
        <v>14.597625000000001</v>
      </c>
    </row>
    <row r="23364" spans="1:5" ht="13.8" x14ac:dyDescent="0.25">
      <c r="A23364" s="47">
        <v>44278</v>
      </c>
      <c r="B23364" s="45" t="str">
        <f t="shared" si="758"/>
        <v>March</v>
      </c>
      <c r="C23364" s="53">
        <f t="shared" si="759"/>
        <v>2021</v>
      </c>
      <c r="D23364" s="43" t="s">
        <v>121</v>
      </c>
      <c r="E23364" s="132">
        <v>13.88175</v>
      </c>
    </row>
    <row r="23365" spans="1:5" ht="13.8" x14ac:dyDescent="0.25">
      <c r="A23365" s="47">
        <v>44278</v>
      </c>
      <c r="B23365" s="45" t="str">
        <f t="shared" si="758"/>
        <v>March</v>
      </c>
      <c r="C23365" s="53">
        <f t="shared" si="759"/>
        <v>2021</v>
      </c>
      <c r="D23365" s="43" t="s">
        <v>122</v>
      </c>
      <c r="E23365" s="132">
        <v>12.5745</v>
      </c>
    </row>
    <row r="23366" spans="1:5" ht="13.8" x14ac:dyDescent="0.25">
      <c r="A23366" s="47">
        <v>44278</v>
      </c>
      <c r="B23366" s="45" t="str">
        <f t="shared" si="758"/>
        <v>March</v>
      </c>
      <c r="C23366" s="53">
        <f t="shared" si="759"/>
        <v>2021</v>
      </c>
      <c r="D23366" s="43" t="s">
        <v>123</v>
      </c>
      <c r="E23366" s="132">
        <v>12.418875</v>
      </c>
    </row>
    <row r="23367" spans="1:5" ht="13.8" x14ac:dyDescent="0.25">
      <c r="A23367" s="47">
        <v>44278</v>
      </c>
      <c r="B23367" s="45" t="str">
        <f t="shared" si="758"/>
        <v>March</v>
      </c>
      <c r="C23367" s="53">
        <f t="shared" si="759"/>
        <v>2021</v>
      </c>
      <c r="D23367" s="43" t="s">
        <v>99</v>
      </c>
      <c r="E23367" s="132">
        <v>9.1675000000000004</v>
      </c>
    </row>
    <row r="23368" spans="1:5" ht="13.8" x14ac:dyDescent="0.25">
      <c r="A23368" s="47">
        <v>44278</v>
      </c>
      <c r="B23368" s="45" t="str">
        <f t="shared" si="758"/>
        <v>March</v>
      </c>
      <c r="C23368" s="53">
        <f t="shared" si="759"/>
        <v>2021</v>
      </c>
      <c r="D23368" s="43" t="s">
        <v>100</v>
      </c>
      <c r="E23368" s="132">
        <v>8.9262499999999996</v>
      </c>
    </row>
    <row r="23369" spans="1:5" ht="13.8" x14ac:dyDescent="0.25">
      <c r="A23369" s="47">
        <v>44278</v>
      </c>
      <c r="B23369" s="45" t="str">
        <f t="shared" si="758"/>
        <v>March</v>
      </c>
      <c r="C23369" s="53">
        <f t="shared" si="759"/>
        <v>2021</v>
      </c>
      <c r="D23369" s="43" t="s">
        <v>101</v>
      </c>
      <c r="E23369" s="132">
        <v>8.5402500000000003</v>
      </c>
    </row>
    <row r="23370" spans="1:5" ht="13.8" x14ac:dyDescent="0.25">
      <c r="A23370" s="47">
        <v>44278</v>
      </c>
      <c r="B23370" s="45" t="str">
        <f t="shared" si="758"/>
        <v>March</v>
      </c>
      <c r="C23370" s="53">
        <f t="shared" si="759"/>
        <v>2021</v>
      </c>
      <c r="D23370" s="43" t="s">
        <v>124</v>
      </c>
      <c r="E23370" s="132">
        <v>8.4678749999999994</v>
      </c>
    </row>
    <row r="23371" spans="1:5" ht="13.8" x14ac:dyDescent="0.25">
      <c r="A23371" s="47">
        <v>44278</v>
      </c>
      <c r="B23371" s="45" t="str">
        <f t="shared" si="758"/>
        <v>March</v>
      </c>
      <c r="C23371" s="53">
        <f t="shared" si="759"/>
        <v>2021</v>
      </c>
      <c r="D23371" s="43" t="s">
        <v>125</v>
      </c>
      <c r="E23371" s="132">
        <v>7.5752499999999996</v>
      </c>
    </row>
    <row r="23372" spans="1:5" ht="13.8" x14ac:dyDescent="0.25">
      <c r="A23372" s="47">
        <v>44278</v>
      </c>
      <c r="B23372" s="45" t="str">
        <f t="shared" si="758"/>
        <v>March</v>
      </c>
      <c r="C23372" s="53">
        <f t="shared" si="759"/>
        <v>2021</v>
      </c>
      <c r="D23372" s="43" t="s">
        <v>126</v>
      </c>
      <c r="E23372" s="132">
        <v>7.9608750000000006</v>
      </c>
    </row>
    <row r="23373" spans="1:5" ht="13.8" x14ac:dyDescent="0.25">
      <c r="A23373" s="47">
        <v>44278</v>
      </c>
      <c r="B23373" s="45" t="str">
        <f t="shared" si="758"/>
        <v>March</v>
      </c>
      <c r="C23373" s="53">
        <f t="shared" si="759"/>
        <v>2021</v>
      </c>
      <c r="D23373" s="43" t="s">
        <v>127</v>
      </c>
      <c r="E23373" s="132">
        <v>7.7763749999999989</v>
      </c>
    </row>
    <row r="23374" spans="1:5" ht="13.8" x14ac:dyDescent="0.25">
      <c r="A23374" s="47">
        <v>44278</v>
      </c>
      <c r="B23374" s="45" t="str">
        <f t="shared" si="758"/>
        <v>March</v>
      </c>
      <c r="C23374" s="53">
        <f t="shared" si="759"/>
        <v>2021</v>
      </c>
      <c r="D23374" s="43" t="s">
        <v>105</v>
      </c>
      <c r="E23374" s="132">
        <v>5.9588750000000008</v>
      </c>
    </row>
    <row r="23375" spans="1:5" ht="13.8" x14ac:dyDescent="0.25">
      <c r="A23375" s="47">
        <v>44278</v>
      </c>
      <c r="B23375" s="45" t="str">
        <f t="shared" si="758"/>
        <v>March</v>
      </c>
      <c r="C23375" s="53">
        <f t="shared" si="759"/>
        <v>2021</v>
      </c>
      <c r="D23375" s="43" t="s">
        <v>128</v>
      </c>
      <c r="E23375" s="132">
        <v>7.8146249999999995</v>
      </c>
    </row>
    <row r="23376" spans="1:5" ht="13.8" x14ac:dyDescent="0.25">
      <c r="A23376" s="47">
        <v>44285</v>
      </c>
      <c r="B23376" s="45" t="str">
        <f t="shared" si="758"/>
        <v>March</v>
      </c>
      <c r="C23376" s="53">
        <f t="shared" si="759"/>
        <v>2021</v>
      </c>
      <c r="D23376" s="43" t="s">
        <v>131</v>
      </c>
      <c r="E23376" s="132">
        <v>30.331000000000003</v>
      </c>
    </row>
    <row r="23377" spans="1:5" ht="13.8" x14ac:dyDescent="0.25">
      <c r="A23377" s="47">
        <v>44285</v>
      </c>
      <c r="B23377" s="45" t="str">
        <f t="shared" si="758"/>
        <v>March</v>
      </c>
      <c r="C23377" s="53">
        <f t="shared" si="759"/>
        <v>2021</v>
      </c>
      <c r="D23377" s="43" t="s">
        <v>115</v>
      </c>
      <c r="E23377" s="132">
        <v>23.1</v>
      </c>
    </row>
    <row r="23378" spans="1:5" ht="13.8" x14ac:dyDescent="0.25">
      <c r="A23378" s="47">
        <v>44285</v>
      </c>
      <c r="B23378" s="45" t="str">
        <f t="shared" si="758"/>
        <v>March</v>
      </c>
      <c r="C23378" s="53">
        <f t="shared" si="759"/>
        <v>2021</v>
      </c>
      <c r="D23378" s="43" t="s">
        <v>95</v>
      </c>
      <c r="E23378" s="132">
        <v>20.482000000000003</v>
      </c>
    </row>
    <row r="23379" spans="1:5" ht="13.8" x14ac:dyDescent="0.25">
      <c r="A23379" s="47">
        <v>44285</v>
      </c>
      <c r="B23379" s="45" t="str">
        <f t="shared" si="758"/>
        <v>March</v>
      </c>
      <c r="C23379" s="53">
        <f t="shared" si="759"/>
        <v>2021</v>
      </c>
      <c r="D23379" s="43" t="s">
        <v>96</v>
      </c>
      <c r="E23379" s="132">
        <v>19.558</v>
      </c>
    </row>
    <row r="23380" spans="1:5" ht="13.8" x14ac:dyDescent="0.25">
      <c r="A23380" s="47">
        <v>44285</v>
      </c>
      <c r="B23380" s="45" t="str">
        <f t="shared" si="758"/>
        <v>March</v>
      </c>
      <c r="C23380" s="53">
        <f t="shared" si="759"/>
        <v>2021</v>
      </c>
      <c r="D23380" s="43" t="s">
        <v>97</v>
      </c>
      <c r="E23380" s="132">
        <v>18.634</v>
      </c>
    </row>
    <row r="23381" spans="1:5" ht="13.8" x14ac:dyDescent="0.25">
      <c r="A23381" s="47">
        <v>44285</v>
      </c>
      <c r="B23381" s="45" t="str">
        <f t="shared" si="758"/>
        <v>March</v>
      </c>
      <c r="C23381" s="53">
        <f t="shared" si="759"/>
        <v>2021</v>
      </c>
      <c r="D23381" s="43" t="s">
        <v>98</v>
      </c>
      <c r="E23381" s="132">
        <v>14.63</v>
      </c>
    </row>
    <row r="23382" spans="1:5" ht="15.6" x14ac:dyDescent="0.3">
      <c r="A23382" s="47">
        <v>44285</v>
      </c>
      <c r="B23382" s="45" t="str">
        <f t="shared" si="758"/>
        <v>March</v>
      </c>
      <c r="C23382" s="53">
        <f t="shared" si="759"/>
        <v>2021</v>
      </c>
      <c r="D23382" s="130" t="s">
        <v>136</v>
      </c>
      <c r="E23382" s="132">
        <v>21.482333333333337</v>
      </c>
    </row>
    <row r="23383" spans="1:5" ht="13.8" x14ac:dyDescent="0.25">
      <c r="A23383" s="47">
        <v>44285</v>
      </c>
      <c r="B23383" s="45" t="str">
        <f t="shared" si="758"/>
        <v>March</v>
      </c>
      <c r="C23383" s="53">
        <f t="shared" si="759"/>
        <v>2021</v>
      </c>
      <c r="D23383" s="43" t="s">
        <v>118</v>
      </c>
      <c r="E23383" s="132">
        <v>19.735499999999998</v>
      </c>
    </row>
    <row r="23384" spans="1:5" ht="13.8" x14ac:dyDescent="0.25">
      <c r="A23384" s="47">
        <v>44285</v>
      </c>
      <c r="B23384" s="45" t="str">
        <f t="shared" si="758"/>
        <v>March</v>
      </c>
      <c r="C23384" s="53">
        <f t="shared" si="759"/>
        <v>2021</v>
      </c>
      <c r="D23384" s="43" t="s">
        <v>102</v>
      </c>
      <c r="E23384" s="132">
        <v>19.475333333333335</v>
      </c>
    </row>
    <row r="23385" spans="1:5" ht="13.8" x14ac:dyDescent="0.25">
      <c r="A23385" s="47">
        <v>44285</v>
      </c>
      <c r="B23385" s="45" t="str">
        <f t="shared" si="758"/>
        <v>March</v>
      </c>
      <c r="C23385" s="53">
        <f t="shared" si="759"/>
        <v>2021</v>
      </c>
      <c r="D23385" s="43" t="s">
        <v>119</v>
      </c>
      <c r="E23385" s="132">
        <v>18.843500000000002</v>
      </c>
    </row>
    <row r="23386" spans="1:5" ht="13.8" x14ac:dyDescent="0.25">
      <c r="A23386" s="47">
        <v>44285</v>
      </c>
      <c r="B23386" s="45" t="str">
        <f t="shared" si="758"/>
        <v>March</v>
      </c>
      <c r="C23386" s="53">
        <f t="shared" si="759"/>
        <v>2021</v>
      </c>
      <c r="D23386" s="43" t="s">
        <v>120</v>
      </c>
      <c r="E23386" s="132">
        <v>17.877166666666668</v>
      </c>
    </row>
    <row r="23387" spans="1:5" ht="13.8" x14ac:dyDescent="0.25">
      <c r="A23387" s="47">
        <v>44285</v>
      </c>
      <c r="B23387" s="45" t="str">
        <f t="shared" si="758"/>
        <v>March</v>
      </c>
      <c r="C23387" s="53">
        <f t="shared" si="759"/>
        <v>2021</v>
      </c>
      <c r="D23387" s="43" t="s">
        <v>103</v>
      </c>
      <c r="E23387" s="132">
        <v>17.245333333333335</v>
      </c>
    </row>
    <row r="23388" spans="1:5" ht="13.8" x14ac:dyDescent="0.25">
      <c r="A23388" s="47">
        <v>44285</v>
      </c>
      <c r="B23388" s="45" t="str">
        <f t="shared" si="758"/>
        <v>March</v>
      </c>
      <c r="C23388" s="53">
        <f t="shared" si="759"/>
        <v>2021</v>
      </c>
      <c r="D23388" s="43" t="s">
        <v>116</v>
      </c>
      <c r="E23388" s="132">
        <v>10.440500000000002</v>
      </c>
    </row>
    <row r="23389" spans="1:5" ht="13.8" x14ac:dyDescent="0.25">
      <c r="A23389" s="47">
        <v>44285</v>
      </c>
      <c r="B23389" s="45" t="str">
        <f t="shared" si="758"/>
        <v>March</v>
      </c>
      <c r="C23389" s="53">
        <f t="shared" si="759"/>
        <v>2021</v>
      </c>
      <c r="D23389" s="43" t="s">
        <v>104</v>
      </c>
      <c r="E23389" s="132">
        <v>14.85166666666667</v>
      </c>
    </row>
    <row r="23390" spans="1:5" ht="13.8" x14ac:dyDescent="0.25">
      <c r="A23390" s="47">
        <v>44285</v>
      </c>
      <c r="B23390" s="45" t="str">
        <f t="shared" si="758"/>
        <v>March</v>
      </c>
      <c r="C23390" s="53">
        <f t="shared" si="759"/>
        <v>2021</v>
      </c>
      <c r="D23390" s="43" t="s">
        <v>121</v>
      </c>
      <c r="E23390" s="132">
        <v>14.123333333333335</v>
      </c>
    </row>
    <row r="23391" spans="1:5" ht="13.8" x14ac:dyDescent="0.25">
      <c r="A23391" s="47">
        <v>44285</v>
      </c>
      <c r="B23391" s="45" t="str">
        <f t="shared" si="758"/>
        <v>March</v>
      </c>
      <c r="C23391" s="53">
        <f t="shared" si="759"/>
        <v>2021</v>
      </c>
      <c r="D23391" s="43" t="s">
        <v>122</v>
      </c>
      <c r="E23391" s="132">
        <v>12.793333333333335</v>
      </c>
    </row>
    <row r="23392" spans="1:5" ht="13.8" x14ac:dyDescent="0.25">
      <c r="A23392" s="47">
        <v>44285</v>
      </c>
      <c r="B23392" s="45" t="str">
        <f t="shared" si="758"/>
        <v>March</v>
      </c>
      <c r="C23392" s="53">
        <f t="shared" si="759"/>
        <v>2021</v>
      </c>
      <c r="D23392" s="43" t="s">
        <v>123</v>
      </c>
      <c r="E23392" s="132">
        <v>12.635000000000002</v>
      </c>
    </row>
    <row r="23393" spans="1:5" ht="13.8" x14ac:dyDescent="0.25">
      <c r="A23393" s="47">
        <v>44285</v>
      </c>
      <c r="B23393" s="45" t="str">
        <f t="shared" si="758"/>
        <v>March</v>
      </c>
      <c r="C23393" s="53">
        <f t="shared" si="759"/>
        <v>2021</v>
      </c>
      <c r="D23393" s="43" t="s">
        <v>99</v>
      </c>
      <c r="E23393" s="132">
        <v>9.0566666666666666</v>
      </c>
    </row>
    <row r="23394" spans="1:5" ht="13.8" x14ac:dyDescent="0.25">
      <c r="A23394" s="47">
        <v>44285</v>
      </c>
      <c r="B23394" s="45" t="str">
        <f t="shared" si="758"/>
        <v>March</v>
      </c>
      <c r="C23394" s="53">
        <f t="shared" si="759"/>
        <v>2021</v>
      </c>
      <c r="D23394" s="43" t="s">
        <v>100</v>
      </c>
      <c r="E23394" s="132">
        <v>8.8183333333333334</v>
      </c>
    </row>
    <row r="23395" spans="1:5" ht="13.8" x14ac:dyDescent="0.25">
      <c r="A23395" s="47">
        <v>44285</v>
      </c>
      <c r="B23395" s="45" t="str">
        <f t="shared" si="758"/>
        <v>March</v>
      </c>
      <c r="C23395" s="53">
        <f t="shared" si="759"/>
        <v>2021</v>
      </c>
      <c r="D23395" s="43" t="s">
        <v>101</v>
      </c>
      <c r="E23395" s="132">
        <v>8.4370000000000012</v>
      </c>
    </row>
    <row r="23396" spans="1:5" ht="13.8" x14ac:dyDescent="0.25">
      <c r="A23396" s="47">
        <v>44285</v>
      </c>
      <c r="B23396" s="45" t="str">
        <f t="shared" si="758"/>
        <v>March</v>
      </c>
      <c r="C23396" s="53">
        <f t="shared" si="759"/>
        <v>2021</v>
      </c>
      <c r="D23396" s="43" t="s">
        <v>124</v>
      </c>
      <c r="E23396" s="132">
        <v>8.365499999999999</v>
      </c>
    </row>
    <row r="23397" spans="1:5" ht="13.8" x14ac:dyDescent="0.25">
      <c r="A23397" s="47">
        <v>44285</v>
      </c>
      <c r="B23397" s="45" t="str">
        <f t="shared" si="758"/>
        <v>March</v>
      </c>
      <c r="C23397" s="53">
        <f t="shared" si="759"/>
        <v>2021</v>
      </c>
      <c r="D23397" s="43" t="s">
        <v>125</v>
      </c>
      <c r="E23397" s="132">
        <v>7.4836666666666671</v>
      </c>
    </row>
    <row r="23398" spans="1:5" ht="13.8" x14ac:dyDescent="0.25">
      <c r="A23398" s="47">
        <v>44285</v>
      </c>
      <c r="B23398" s="45" t="str">
        <f t="shared" si="758"/>
        <v>March</v>
      </c>
      <c r="C23398" s="53">
        <f t="shared" si="759"/>
        <v>2021</v>
      </c>
      <c r="D23398" s="43" t="s">
        <v>126</v>
      </c>
      <c r="E23398" s="132">
        <v>7.8736666666666677</v>
      </c>
    </row>
    <row r="23399" spans="1:5" ht="13.8" x14ac:dyDescent="0.25">
      <c r="A23399" s="47">
        <v>44285</v>
      </c>
      <c r="B23399" s="45" t="str">
        <f t="shared" si="758"/>
        <v>March</v>
      </c>
      <c r="C23399" s="53">
        <f t="shared" si="759"/>
        <v>2021</v>
      </c>
      <c r="D23399" s="43" t="s">
        <v>127</v>
      </c>
      <c r="E23399" s="132">
        <v>7.698500000000001</v>
      </c>
    </row>
    <row r="23400" spans="1:5" ht="13.8" x14ac:dyDescent="0.25">
      <c r="A23400" s="47">
        <v>44285</v>
      </c>
      <c r="B23400" s="45" t="str">
        <f t="shared" si="758"/>
        <v>March</v>
      </c>
      <c r="C23400" s="53">
        <f t="shared" si="759"/>
        <v>2021</v>
      </c>
      <c r="D23400" s="43" t="s">
        <v>105</v>
      </c>
      <c r="E23400" s="132">
        <v>5.8868333333333336</v>
      </c>
    </row>
    <row r="23401" spans="1:5" ht="13.8" x14ac:dyDescent="0.25">
      <c r="A23401" s="47">
        <v>44285</v>
      </c>
      <c r="B23401" s="45" t="str">
        <f t="shared" si="758"/>
        <v>March</v>
      </c>
      <c r="C23401" s="53">
        <f t="shared" si="759"/>
        <v>2021</v>
      </c>
      <c r="D23401" s="43" t="s">
        <v>128</v>
      </c>
      <c r="E23401" s="132">
        <v>7.7478333333333342</v>
      </c>
    </row>
    <row r="23402" spans="1:5" ht="13.8" x14ac:dyDescent="0.25">
      <c r="A23402" s="47">
        <v>44292</v>
      </c>
      <c r="B23402" s="45" t="str">
        <f t="shared" si="758"/>
        <v>April</v>
      </c>
      <c r="C23402" s="53">
        <f t="shared" si="759"/>
        <v>2021</v>
      </c>
      <c r="D23402" s="43" t="s">
        <v>131</v>
      </c>
      <c r="E23402" s="132">
        <v>28.474</v>
      </c>
    </row>
    <row r="23403" spans="1:5" ht="13.8" x14ac:dyDescent="0.25">
      <c r="A23403" s="47">
        <v>44292</v>
      </c>
      <c r="B23403" s="45" t="str">
        <f t="shared" si="758"/>
        <v>April</v>
      </c>
      <c r="C23403" s="53">
        <f t="shared" si="759"/>
        <v>2021</v>
      </c>
      <c r="D23403" s="43" t="s">
        <v>115</v>
      </c>
      <c r="E23403" s="132">
        <v>22.32</v>
      </c>
    </row>
    <row r="23404" spans="1:5" ht="13.8" x14ac:dyDescent="0.25">
      <c r="A23404" s="47">
        <v>44292</v>
      </c>
      <c r="B23404" s="45" t="str">
        <f t="shared" si="758"/>
        <v>April</v>
      </c>
      <c r="C23404" s="53">
        <f t="shared" si="759"/>
        <v>2021</v>
      </c>
      <c r="D23404" s="43" t="s">
        <v>95</v>
      </c>
      <c r="E23404" s="132">
        <v>19.790400000000002</v>
      </c>
    </row>
    <row r="23405" spans="1:5" ht="13.8" x14ac:dyDescent="0.25">
      <c r="A23405" s="47">
        <v>44292</v>
      </c>
      <c r="B23405" s="45" t="str">
        <f t="shared" si="758"/>
        <v>April</v>
      </c>
      <c r="C23405" s="53">
        <f t="shared" si="759"/>
        <v>2021</v>
      </c>
      <c r="D23405" s="43" t="s">
        <v>96</v>
      </c>
      <c r="E23405" s="132">
        <v>18.897600000000001</v>
      </c>
    </row>
    <row r="23406" spans="1:5" ht="13.8" x14ac:dyDescent="0.25">
      <c r="A23406" s="47">
        <v>44292</v>
      </c>
      <c r="B23406" s="45" t="str">
        <f t="shared" si="758"/>
        <v>April</v>
      </c>
      <c r="C23406" s="53">
        <f t="shared" si="759"/>
        <v>2021</v>
      </c>
      <c r="D23406" s="43" t="s">
        <v>97</v>
      </c>
      <c r="E23406" s="132">
        <v>18.004799999999999</v>
      </c>
    </row>
    <row r="23407" spans="1:5" ht="13.8" x14ac:dyDescent="0.25">
      <c r="A23407" s="47">
        <v>44292</v>
      </c>
      <c r="B23407" s="45" t="str">
        <f t="shared" si="758"/>
        <v>April</v>
      </c>
      <c r="C23407" s="53">
        <f t="shared" si="759"/>
        <v>2021</v>
      </c>
      <c r="D23407" s="43" t="s">
        <v>98</v>
      </c>
      <c r="E23407" s="132">
        <v>14.135999999999999</v>
      </c>
    </row>
    <row r="23408" spans="1:5" ht="15.6" x14ac:dyDescent="0.3">
      <c r="A23408" s="47">
        <v>44292</v>
      </c>
      <c r="B23408" s="45" t="str">
        <f t="shared" si="758"/>
        <v>April</v>
      </c>
      <c r="C23408" s="53">
        <f t="shared" si="759"/>
        <v>2021</v>
      </c>
      <c r="D23408" s="130" t="s">
        <v>136</v>
      </c>
      <c r="E23408" s="132">
        <v>20.7502</v>
      </c>
    </row>
    <row r="23409" spans="1:5" ht="13.8" x14ac:dyDescent="0.25">
      <c r="A23409" s="47">
        <v>44292</v>
      </c>
      <c r="B23409" s="45" t="str">
        <f t="shared" si="758"/>
        <v>April</v>
      </c>
      <c r="C23409" s="53">
        <f t="shared" si="759"/>
        <v>2021</v>
      </c>
      <c r="D23409" s="43" t="s">
        <v>118</v>
      </c>
      <c r="E23409" s="132">
        <v>19.062899999999999</v>
      </c>
    </row>
    <row r="23410" spans="1:5" ht="13.8" x14ac:dyDescent="0.25">
      <c r="A23410" s="47">
        <v>44292</v>
      </c>
      <c r="B23410" s="45" t="str">
        <f t="shared" si="758"/>
        <v>April</v>
      </c>
      <c r="C23410" s="53">
        <f t="shared" si="759"/>
        <v>2021</v>
      </c>
      <c r="D23410" s="43" t="s">
        <v>102</v>
      </c>
      <c r="E23410" s="132">
        <v>18.811600000000002</v>
      </c>
    </row>
    <row r="23411" spans="1:5" ht="13.8" x14ac:dyDescent="0.25">
      <c r="A23411" s="47">
        <v>44292</v>
      </c>
      <c r="B23411" s="45" t="str">
        <f t="shared" si="758"/>
        <v>April</v>
      </c>
      <c r="C23411" s="53">
        <f t="shared" si="759"/>
        <v>2021</v>
      </c>
      <c r="D23411" s="43" t="s">
        <v>119</v>
      </c>
      <c r="E23411" s="132">
        <v>18.2013</v>
      </c>
    </row>
    <row r="23412" spans="1:5" ht="13.8" x14ac:dyDescent="0.25">
      <c r="A23412" s="47">
        <v>44292</v>
      </c>
      <c r="B23412" s="45" t="str">
        <f t="shared" si="758"/>
        <v>April</v>
      </c>
      <c r="C23412" s="53">
        <f t="shared" si="759"/>
        <v>2021</v>
      </c>
      <c r="D23412" s="43" t="s">
        <v>120</v>
      </c>
      <c r="E23412" s="132">
        <v>17.267900000000001</v>
      </c>
    </row>
    <row r="23413" spans="1:5" ht="13.8" x14ac:dyDescent="0.25">
      <c r="A23413" s="47">
        <v>44292</v>
      </c>
      <c r="B23413" s="45" t="str">
        <f t="shared" si="758"/>
        <v>April</v>
      </c>
      <c r="C23413" s="53">
        <f t="shared" si="759"/>
        <v>2021</v>
      </c>
      <c r="D23413" s="43" t="s">
        <v>103</v>
      </c>
      <c r="E23413" s="132">
        <v>16.657599999999999</v>
      </c>
    </row>
    <row r="23414" spans="1:5" ht="13.8" x14ac:dyDescent="0.25">
      <c r="A23414" s="47">
        <v>44292</v>
      </c>
      <c r="B23414" s="45" t="str">
        <f t="shared" si="758"/>
        <v>April</v>
      </c>
      <c r="C23414" s="53">
        <f t="shared" si="759"/>
        <v>2021</v>
      </c>
      <c r="D23414" s="43" t="s">
        <v>116</v>
      </c>
      <c r="E23414" s="132">
        <v>9.9749999999999996</v>
      </c>
    </row>
    <row r="23415" spans="1:5" ht="13.8" x14ac:dyDescent="0.25">
      <c r="A23415" s="47">
        <v>44292</v>
      </c>
      <c r="B23415" s="45" t="str">
        <f t="shared" si="758"/>
        <v>April</v>
      </c>
      <c r="C23415" s="53">
        <f t="shared" si="759"/>
        <v>2021</v>
      </c>
      <c r="D23415" s="43" t="s">
        <v>104</v>
      </c>
      <c r="E23415" s="132">
        <v>14.445200000000002</v>
      </c>
    </row>
    <row r="23416" spans="1:5" ht="13.8" x14ac:dyDescent="0.25">
      <c r="A23416" s="47">
        <v>44292</v>
      </c>
      <c r="B23416" s="45" t="str">
        <f t="shared" si="758"/>
        <v>April</v>
      </c>
      <c r="C23416" s="53">
        <f t="shared" si="759"/>
        <v>2021</v>
      </c>
      <c r="D23416" s="43" t="s">
        <v>121</v>
      </c>
      <c r="E23416" s="132">
        <v>13.736800000000001</v>
      </c>
    </row>
    <row r="23417" spans="1:5" ht="13.8" x14ac:dyDescent="0.25">
      <c r="A23417" s="47">
        <v>44292</v>
      </c>
      <c r="B23417" s="45" t="str">
        <f t="shared" si="758"/>
        <v>April</v>
      </c>
      <c r="C23417" s="53">
        <f t="shared" si="759"/>
        <v>2021</v>
      </c>
      <c r="D23417" s="43" t="s">
        <v>122</v>
      </c>
      <c r="E23417" s="132">
        <v>12.443199999999999</v>
      </c>
    </row>
    <row r="23418" spans="1:5" ht="13.8" x14ac:dyDescent="0.25">
      <c r="A23418" s="47">
        <v>44292</v>
      </c>
      <c r="B23418" s="45" t="str">
        <f t="shared" si="758"/>
        <v>April</v>
      </c>
      <c r="C23418" s="53">
        <f t="shared" si="759"/>
        <v>2021</v>
      </c>
      <c r="D23418" s="43" t="s">
        <v>123</v>
      </c>
      <c r="E23418" s="132">
        <v>12.289200000000001</v>
      </c>
    </row>
    <row r="23419" spans="1:5" ht="13.8" x14ac:dyDescent="0.25">
      <c r="A23419" s="47">
        <v>44292</v>
      </c>
      <c r="B23419" s="45" t="str">
        <f t="shared" si="758"/>
        <v>April</v>
      </c>
      <c r="C23419" s="53">
        <f t="shared" si="759"/>
        <v>2021</v>
      </c>
      <c r="D23419" s="43" t="s">
        <v>99</v>
      </c>
      <c r="E23419" s="132">
        <v>8.5879999999999992</v>
      </c>
    </row>
    <row r="23420" spans="1:5" ht="13.8" x14ac:dyDescent="0.25">
      <c r="A23420" s="47">
        <v>44292</v>
      </c>
      <c r="B23420" s="45" t="str">
        <f t="shared" si="758"/>
        <v>April</v>
      </c>
      <c r="C23420" s="53">
        <f t="shared" si="759"/>
        <v>2021</v>
      </c>
      <c r="D23420" s="43" t="s">
        <v>100</v>
      </c>
      <c r="E23420" s="132">
        <v>8.3620000000000001</v>
      </c>
    </row>
    <row r="23421" spans="1:5" ht="13.8" x14ac:dyDescent="0.25">
      <c r="A23421" s="47">
        <v>44292</v>
      </c>
      <c r="B23421" s="45" t="str">
        <f t="shared" ref="B23421:B23482" si="760">TEXT(A23421,"mmmm")</f>
        <v>April</v>
      </c>
      <c r="C23421" s="53">
        <f t="shared" ref="C23421:C23482" si="761">YEAR(A23421)</f>
        <v>2021</v>
      </c>
      <c r="D23421" s="43" t="s">
        <v>101</v>
      </c>
      <c r="E23421" s="132">
        <v>8.0003999999999991</v>
      </c>
    </row>
    <row r="23422" spans="1:5" ht="13.8" x14ac:dyDescent="0.25">
      <c r="A23422" s="47">
        <v>44292</v>
      </c>
      <c r="B23422" s="45" t="str">
        <f t="shared" si="760"/>
        <v>April</v>
      </c>
      <c r="C23422" s="53">
        <f t="shared" si="761"/>
        <v>2021</v>
      </c>
      <c r="D23422" s="43" t="s">
        <v>124</v>
      </c>
      <c r="E23422" s="132">
        <v>7.9325999999999999</v>
      </c>
    </row>
    <row r="23423" spans="1:5" ht="13.8" x14ac:dyDescent="0.25">
      <c r="A23423" s="47">
        <v>44292</v>
      </c>
      <c r="B23423" s="45" t="str">
        <f t="shared" si="760"/>
        <v>April</v>
      </c>
      <c r="C23423" s="53">
        <f t="shared" si="761"/>
        <v>2021</v>
      </c>
      <c r="D23423" s="43" t="s">
        <v>125</v>
      </c>
      <c r="E23423" s="132">
        <v>7.0964</v>
      </c>
    </row>
    <row r="23424" spans="1:5" ht="13.8" x14ac:dyDescent="0.25">
      <c r="A23424" s="47">
        <v>44292</v>
      </c>
      <c r="B23424" s="45" t="str">
        <f t="shared" si="760"/>
        <v>April</v>
      </c>
      <c r="C23424" s="53">
        <f t="shared" si="761"/>
        <v>2021</v>
      </c>
      <c r="D23424" s="43" t="s">
        <v>126</v>
      </c>
      <c r="E23424" s="132">
        <v>7.5049000000000001</v>
      </c>
    </row>
    <row r="23425" spans="1:5" ht="13.8" x14ac:dyDescent="0.25">
      <c r="A23425" s="47">
        <v>44292</v>
      </c>
      <c r="B23425" s="45" t="str">
        <f t="shared" si="760"/>
        <v>April</v>
      </c>
      <c r="C23425" s="53">
        <f t="shared" si="761"/>
        <v>2021</v>
      </c>
      <c r="D23425" s="43" t="s">
        <v>127</v>
      </c>
      <c r="E23425" s="132">
        <v>7.3691999999999993</v>
      </c>
    </row>
    <row r="23426" spans="1:5" ht="13.8" x14ac:dyDescent="0.25">
      <c r="A23426" s="47">
        <v>44292</v>
      </c>
      <c r="B23426" s="45" t="str">
        <f t="shared" si="760"/>
        <v>April</v>
      </c>
      <c r="C23426" s="53">
        <f t="shared" si="761"/>
        <v>2021</v>
      </c>
      <c r="D23426" s="43" t="s">
        <v>105</v>
      </c>
      <c r="E23426" s="132">
        <v>5.5822000000000003</v>
      </c>
    </row>
    <row r="23427" spans="1:5" ht="13.8" x14ac:dyDescent="0.25">
      <c r="A23427" s="47">
        <v>44292</v>
      </c>
      <c r="B23427" s="45" t="str">
        <f t="shared" si="760"/>
        <v>April</v>
      </c>
      <c r="C23427" s="53">
        <f t="shared" si="761"/>
        <v>2021</v>
      </c>
      <c r="D23427" s="43" t="s">
        <v>128</v>
      </c>
      <c r="E23427" s="132">
        <v>7.4653999999999998</v>
      </c>
    </row>
    <row r="23428" spans="1:5" ht="13.8" x14ac:dyDescent="0.25">
      <c r="A23428" s="47">
        <v>44299</v>
      </c>
      <c r="B23428" s="45" t="str">
        <f t="shared" si="760"/>
        <v>April</v>
      </c>
      <c r="C23428" s="53">
        <f t="shared" si="761"/>
        <v>2021</v>
      </c>
      <c r="D23428" s="43" t="s">
        <v>131</v>
      </c>
      <c r="E23428" s="132">
        <v>26.307500000000001</v>
      </c>
    </row>
    <row r="23429" spans="1:5" ht="13.8" x14ac:dyDescent="0.25">
      <c r="A23429" s="47">
        <v>44299</v>
      </c>
      <c r="B23429" s="45" t="str">
        <f t="shared" si="760"/>
        <v>April</v>
      </c>
      <c r="C23429" s="53">
        <f t="shared" si="761"/>
        <v>2021</v>
      </c>
      <c r="D23429" s="43" t="s">
        <v>115</v>
      </c>
      <c r="E23429" s="132">
        <v>20.55</v>
      </c>
    </row>
    <row r="23430" spans="1:5" ht="13.8" x14ac:dyDescent="0.25">
      <c r="A23430" s="47">
        <v>44299</v>
      </c>
      <c r="B23430" s="45" t="str">
        <f t="shared" si="760"/>
        <v>April</v>
      </c>
      <c r="C23430" s="53">
        <f t="shared" si="761"/>
        <v>2021</v>
      </c>
      <c r="D23430" s="43" t="s">
        <v>95</v>
      </c>
      <c r="E23430" s="132">
        <v>18.221</v>
      </c>
    </row>
    <row r="23431" spans="1:5" ht="13.8" x14ac:dyDescent="0.25">
      <c r="A23431" s="47">
        <v>44299</v>
      </c>
      <c r="B23431" s="45" t="str">
        <f t="shared" si="760"/>
        <v>April</v>
      </c>
      <c r="C23431" s="53">
        <f t="shared" si="761"/>
        <v>2021</v>
      </c>
      <c r="D23431" s="43" t="s">
        <v>96</v>
      </c>
      <c r="E23431" s="132">
        <v>17.399000000000001</v>
      </c>
    </row>
    <row r="23432" spans="1:5" ht="13.8" x14ac:dyDescent="0.25">
      <c r="A23432" s="47">
        <v>44299</v>
      </c>
      <c r="B23432" s="45" t="str">
        <f t="shared" si="760"/>
        <v>April</v>
      </c>
      <c r="C23432" s="53">
        <f t="shared" si="761"/>
        <v>2021</v>
      </c>
      <c r="D23432" s="43" t="s">
        <v>97</v>
      </c>
      <c r="E23432" s="132">
        <v>16.577000000000002</v>
      </c>
    </row>
    <row r="23433" spans="1:5" ht="13.8" x14ac:dyDescent="0.25">
      <c r="A23433" s="47">
        <v>44299</v>
      </c>
      <c r="B23433" s="45" t="str">
        <f t="shared" si="760"/>
        <v>April</v>
      </c>
      <c r="C23433" s="53">
        <f t="shared" si="761"/>
        <v>2021</v>
      </c>
      <c r="D23433" s="43" t="s">
        <v>98</v>
      </c>
      <c r="E23433" s="132">
        <v>13.015000000000001</v>
      </c>
    </row>
    <row r="23434" spans="1:5" ht="15.6" x14ac:dyDescent="0.3">
      <c r="A23434" s="47">
        <v>44299</v>
      </c>
      <c r="B23434" s="45" t="str">
        <f t="shared" si="760"/>
        <v>April</v>
      </c>
      <c r="C23434" s="53">
        <f t="shared" si="761"/>
        <v>2021</v>
      </c>
      <c r="D23434" s="130" t="s">
        <v>136</v>
      </c>
      <c r="E23434" s="132">
        <v>19.5075</v>
      </c>
    </row>
    <row r="23435" spans="1:5" ht="13.8" x14ac:dyDescent="0.25">
      <c r="A23435" s="47">
        <v>44299</v>
      </c>
      <c r="B23435" s="45" t="str">
        <f t="shared" si="760"/>
        <v>April</v>
      </c>
      <c r="C23435" s="53">
        <f t="shared" si="761"/>
        <v>2021</v>
      </c>
      <c r="D23435" s="43" t="s">
        <v>118</v>
      </c>
      <c r="E23435" s="132">
        <v>17.921249999999997</v>
      </c>
    </row>
    <row r="23436" spans="1:5" ht="13.8" x14ac:dyDescent="0.25">
      <c r="A23436" s="47">
        <v>44299</v>
      </c>
      <c r="B23436" s="45" t="str">
        <f t="shared" si="760"/>
        <v>April</v>
      </c>
      <c r="C23436" s="53">
        <f t="shared" si="761"/>
        <v>2021</v>
      </c>
      <c r="D23436" s="43" t="s">
        <v>102</v>
      </c>
      <c r="E23436" s="132">
        <v>17.684999999999999</v>
      </c>
    </row>
    <row r="23437" spans="1:5" ht="13.8" x14ac:dyDescent="0.25">
      <c r="A23437" s="47">
        <v>44299</v>
      </c>
      <c r="B23437" s="45" t="str">
        <f t="shared" si="760"/>
        <v>April</v>
      </c>
      <c r="C23437" s="53">
        <f t="shared" si="761"/>
        <v>2021</v>
      </c>
      <c r="D23437" s="43" t="s">
        <v>119</v>
      </c>
      <c r="E23437" s="132">
        <v>17.111249999999998</v>
      </c>
    </row>
    <row r="23438" spans="1:5" ht="13.8" x14ac:dyDescent="0.25">
      <c r="A23438" s="47">
        <v>44299</v>
      </c>
      <c r="B23438" s="45" t="str">
        <f t="shared" si="760"/>
        <v>April</v>
      </c>
      <c r="C23438" s="53">
        <f t="shared" si="761"/>
        <v>2021</v>
      </c>
      <c r="D23438" s="43" t="s">
        <v>120</v>
      </c>
      <c r="E23438" s="132">
        <v>16.233749999999997</v>
      </c>
    </row>
    <row r="23439" spans="1:5" ht="13.8" x14ac:dyDescent="0.25">
      <c r="A23439" s="47">
        <v>44299</v>
      </c>
      <c r="B23439" s="45" t="str">
        <f t="shared" si="760"/>
        <v>April</v>
      </c>
      <c r="C23439" s="53">
        <f t="shared" si="761"/>
        <v>2021</v>
      </c>
      <c r="D23439" s="43" t="s">
        <v>103</v>
      </c>
      <c r="E23439" s="132">
        <v>15.66</v>
      </c>
    </row>
    <row r="23440" spans="1:5" ht="13.8" x14ac:dyDescent="0.25">
      <c r="A23440" s="47">
        <v>44299</v>
      </c>
      <c r="B23440" s="45" t="str">
        <f t="shared" si="760"/>
        <v>April</v>
      </c>
      <c r="C23440" s="53">
        <f t="shared" si="761"/>
        <v>2021</v>
      </c>
      <c r="D23440" s="43" t="s">
        <v>116</v>
      </c>
      <c r="E23440" s="132">
        <v>9.1769999999999996</v>
      </c>
    </row>
    <row r="23441" spans="1:5" ht="13.8" x14ac:dyDescent="0.25">
      <c r="A23441" s="47">
        <v>44299</v>
      </c>
      <c r="B23441" s="45" t="str">
        <f t="shared" si="760"/>
        <v>April</v>
      </c>
      <c r="C23441" s="53">
        <f t="shared" si="761"/>
        <v>2021</v>
      </c>
      <c r="D23441" s="43" t="s">
        <v>104</v>
      </c>
      <c r="E23441" s="132">
        <v>13.135553030303033</v>
      </c>
    </row>
    <row r="23442" spans="1:5" ht="13.8" x14ac:dyDescent="0.25">
      <c r="A23442" s="47">
        <v>44299</v>
      </c>
      <c r="B23442" s="45" t="str">
        <f t="shared" si="760"/>
        <v>April</v>
      </c>
      <c r="C23442" s="53">
        <f t="shared" si="761"/>
        <v>2021</v>
      </c>
      <c r="D23442" s="43" t="s">
        <v>121</v>
      </c>
      <c r="E23442" s="132">
        <v>12.491378787878789</v>
      </c>
    </row>
    <row r="23443" spans="1:5" ht="13.8" x14ac:dyDescent="0.25">
      <c r="A23443" s="47">
        <v>44299</v>
      </c>
      <c r="B23443" s="45" t="str">
        <f t="shared" si="760"/>
        <v>April</v>
      </c>
      <c r="C23443" s="53">
        <f t="shared" si="761"/>
        <v>2021</v>
      </c>
      <c r="D23443" s="43" t="s">
        <v>122</v>
      </c>
      <c r="E23443" s="132">
        <v>11.315060606060609</v>
      </c>
    </row>
    <row r="23444" spans="1:5" ht="13.8" x14ac:dyDescent="0.25">
      <c r="A23444" s="47">
        <v>44299</v>
      </c>
      <c r="B23444" s="45" t="str">
        <f t="shared" si="760"/>
        <v>April</v>
      </c>
      <c r="C23444" s="53">
        <f t="shared" si="761"/>
        <v>2021</v>
      </c>
      <c r="D23444" s="43" t="s">
        <v>123</v>
      </c>
      <c r="E23444" s="132">
        <v>11.175022727272731</v>
      </c>
    </row>
    <row r="23445" spans="1:5" ht="13.8" x14ac:dyDescent="0.25">
      <c r="A23445" s="47">
        <v>44299</v>
      </c>
      <c r="B23445" s="45" t="str">
        <f t="shared" si="760"/>
        <v>April</v>
      </c>
      <c r="C23445" s="53">
        <f t="shared" si="761"/>
        <v>2021</v>
      </c>
      <c r="D23445" s="43" t="s">
        <v>99</v>
      </c>
      <c r="E23445" s="132">
        <v>8.4075000000000006</v>
      </c>
    </row>
    <row r="23446" spans="1:5" ht="13.8" x14ac:dyDescent="0.25">
      <c r="A23446" s="47">
        <v>44299</v>
      </c>
      <c r="B23446" s="45" t="str">
        <f t="shared" si="760"/>
        <v>April</v>
      </c>
      <c r="C23446" s="53">
        <f t="shared" si="761"/>
        <v>2021</v>
      </c>
      <c r="D23446" s="43" t="s">
        <v>100</v>
      </c>
      <c r="E23446" s="132">
        <v>8.1862499999999994</v>
      </c>
    </row>
    <row r="23447" spans="1:5" ht="13.8" x14ac:dyDescent="0.25">
      <c r="A23447" s="47">
        <v>44299</v>
      </c>
      <c r="B23447" s="45" t="str">
        <f t="shared" si="760"/>
        <v>April</v>
      </c>
      <c r="C23447" s="53">
        <f t="shared" si="761"/>
        <v>2021</v>
      </c>
      <c r="D23447" s="43" t="s">
        <v>101</v>
      </c>
      <c r="E23447" s="132">
        <v>7.8322500000000002</v>
      </c>
    </row>
    <row r="23448" spans="1:5" ht="13.8" x14ac:dyDescent="0.25">
      <c r="A23448" s="47">
        <v>44299</v>
      </c>
      <c r="B23448" s="45" t="str">
        <f t="shared" si="760"/>
        <v>April</v>
      </c>
      <c r="C23448" s="53">
        <f t="shared" si="761"/>
        <v>2021</v>
      </c>
      <c r="D23448" s="43" t="s">
        <v>124</v>
      </c>
      <c r="E23448" s="132">
        <v>7.7658749999999994</v>
      </c>
    </row>
    <row r="23449" spans="1:5" ht="13.8" x14ac:dyDescent="0.25">
      <c r="A23449" s="47">
        <v>44299</v>
      </c>
      <c r="B23449" s="45" t="str">
        <f t="shared" si="760"/>
        <v>April</v>
      </c>
      <c r="C23449" s="53">
        <f t="shared" si="761"/>
        <v>2021</v>
      </c>
      <c r="D23449" s="43" t="s">
        <v>125</v>
      </c>
      <c r="E23449" s="132">
        <v>6.9472500000000004</v>
      </c>
    </row>
    <row r="23450" spans="1:5" ht="13.8" x14ac:dyDescent="0.25">
      <c r="A23450" s="47">
        <v>44299</v>
      </c>
      <c r="B23450" s="45" t="str">
        <f t="shared" si="760"/>
        <v>April</v>
      </c>
      <c r="C23450" s="53">
        <f t="shared" si="761"/>
        <v>2021</v>
      </c>
      <c r="D23450" s="43" t="s">
        <v>126</v>
      </c>
      <c r="E23450" s="132">
        <v>7.3628749999999998</v>
      </c>
    </row>
    <row r="23451" spans="1:5" ht="13.8" x14ac:dyDescent="0.25">
      <c r="A23451" s="47">
        <v>44299</v>
      </c>
      <c r="B23451" s="45" t="str">
        <f t="shared" si="760"/>
        <v>April</v>
      </c>
      <c r="C23451" s="53">
        <f t="shared" si="761"/>
        <v>2021</v>
      </c>
      <c r="D23451" s="43" t="s">
        <v>127</v>
      </c>
      <c r="E23451" s="132">
        <v>7.2423749999999991</v>
      </c>
    </row>
    <row r="23452" spans="1:5" ht="13.8" x14ac:dyDescent="0.25">
      <c r="A23452" s="47">
        <v>44299</v>
      </c>
      <c r="B23452" s="45" t="str">
        <f t="shared" si="760"/>
        <v>April</v>
      </c>
      <c r="C23452" s="53">
        <f t="shared" si="761"/>
        <v>2021</v>
      </c>
      <c r="D23452" s="43" t="s">
        <v>105</v>
      </c>
      <c r="E23452" s="132">
        <v>5.464875000000001</v>
      </c>
    </row>
    <row r="23453" spans="1:5" ht="13.8" x14ac:dyDescent="0.25">
      <c r="A23453" s="47">
        <v>44299</v>
      </c>
      <c r="B23453" s="45" t="str">
        <f t="shared" si="760"/>
        <v>April</v>
      </c>
      <c r="C23453" s="53">
        <f t="shared" si="761"/>
        <v>2021</v>
      </c>
      <c r="D23453" s="43" t="s">
        <v>128</v>
      </c>
      <c r="E23453" s="132">
        <v>7.3566250000000002</v>
      </c>
    </row>
    <row r="23454" spans="1:5" ht="13.8" x14ac:dyDescent="0.25">
      <c r="A23454" s="47">
        <v>44306</v>
      </c>
      <c r="B23454" s="45" t="str">
        <f t="shared" si="760"/>
        <v>April</v>
      </c>
      <c r="C23454" s="53">
        <f t="shared" si="761"/>
        <v>2021</v>
      </c>
      <c r="D23454" s="43" t="s">
        <v>131</v>
      </c>
      <c r="E23454" s="132">
        <v>26.771750000000001</v>
      </c>
    </row>
    <row r="23455" spans="1:5" ht="13.8" x14ac:dyDescent="0.25">
      <c r="A23455" s="47">
        <v>44306</v>
      </c>
      <c r="B23455" s="45" t="str">
        <f t="shared" si="760"/>
        <v>April</v>
      </c>
      <c r="C23455" s="53">
        <f t="shared" si="761"/>
        <v>2021</v>
      </c>
      <c r="D23455" s="43" t="s">
        <v>115</v>
      </c>
      <c r="E23455" s="132">
        <v>21</v>
      </c>
    </row>
    <row r="23456" spans="1:5" ht="13.8" x14ac:dyDescent="0.25">
      <c r="A23456" s="47">
        <v>44306</v>
      </c>
      <c r="B23456" s="45" t="str">
        <f t="shared" si="760"/>
        <v>April</v>
      </c>
      <c r="C23456" s="53">
        <f t="shared" si="761"/>
        <v>2021</v>
      </c>
      <c r="D23456" s="43" t="s">
        <v>95</v>
      </c>
      <c r="E23456" s="132">
        <v>18.62</v>
      </c>
    </row>
    <row r="23457" spans="1:5" ht="13.8" x14ac:dyDescent="0.25">
      <c r="A23457" s="47">
        <v>44306</v>
      </c>
      <c r="B23457" s="45" t="str">
        <f t="shared" si="760"/>
        <v>April</v>
      </c>
      <c r="C23457" s="53">
        <f t="shared" si="761"/>
        <v>2021</v>
      </c>
      <c r="D23457" s="43" t="s">
        <v>96</v>
      </c>
      <c r="E23457" s="132">
        <v>17.78</v>
      </c>
    </row>
    <row r="23458" spans="1:5" ht="13.8" x14ac:dyDescent="0.25">
      <c r="A23458" s="47">
        <v>44306</v>
      </c>
      <c r="B23458" s="45" t="str">
        <f t="shared" si="760"/>
        <v>April</v>
      </c>
      <c r="C23458" s="53">
        <f t="shared" si="761"/>
        <v>2021</v>
      </c>
      <c r="D23458" s="43" t="s">
        <v>97</v>
      </c>
      <c r="E23458" s="132">
        <v>16.940000000000001</v>
      </c>
    </row>
    <row r="23459" spans="1:5" ht="13.8" x14ac:dyDescent="0.25">
      <c r="A23459" s="47">
        <v>44306</v>
      </c>
      <c r="B23459" s="45" t="str">
        <f t="shared" si="760"/>
        <v>April</v>
      </c>
      <c r="C23459" s="53">
        <f t="shared" si="761"/>
        <v>2021</v>
      </c>
      <c r="D23459" s="43" t="s">
        <v>98</v>
      </c>
      <c r="E23459" s="132">
        <v>13.3</v>
      </c>
    </row>
    <row r="23460" spans="1:5" ht="15.6" x14ac:dyDescent="0.3">
      <c r="A23460" s="47">
        <v>44306</v>
      </c>
      <c r="B23460" s="45" t="str">
        <f t="shared" si="760"/>
        <v>April</v>
      </c>
      <c r="C23460" s="53">
        <f t="shared" si="761"/>
        <v>2021</v>
      </c>
      <c r="D23460" s="130" t="s">
        <v>136</v>
      </c>
      <c r="E23460" s="132">
        <v>19.941000000000003</v>
      </c>
    </row>
    <row r="23461" spans="1:5" ht="13.8" x14ac:dyDescent="0.25">
      <c r="A23461" s="47">
        <v>44306</v>
      </c>
      <c r="B23461" s="45" t="str">
        <f t="shared" si="760"/>
        <v>April</v>
      </c>
      <c r="C23461" s="53">
        <f t="shared" si="761"/>
        <v>2021</v>
      </c>
      <c r="D23461" s="43" t="s">
        <v>118</v>
      </c>
      <c r="E23461" s="132">
        <v>18.319499999999998</v>
      </c>
    </row>
    <row r="23462" spans="1:5" ht="13.8" x14ac:dyDescent="0.25">
      <c r="A23462" s="47">
        <v>44306</v>
      </c>
      <c r="B23462" s="45" t="str">
        <f t="shared" si="760"/>
        <v>April</v>
      </c>
      <c r="C23462" s="53">
        <f t="shared" si="761"/>
        <v>2021</v>
      </c>
      <c r="D23462" s="43" t="s">
        <v>102</v>
      </c>
      <c r="E23462" s="132">
        <v>18.078000000000003</v>
      </c>
    </row>
    <row r="23463" spans="1:5" ht="13.8" x14ac:dyDescent="0.25">
      <c r="A23463" s="47">
        <v>44306</v>
      </c>
      <c r="B23463" s="45" t="str">
        <f t="shared" si="760"/>
        <v>April</v>
      </c>
      <c r="C23463" s="53">
        <f t="shared" si="761"/>
        <v>2021</v>
      </c>
      <c r="D23463" s="43" t="s">
        <v>119</v>
      </c>
      <c r="E23463" s="132">
        <v>17.491500000000002</v>
      </c>
    </row>
    <row r="23464" spans="1:5" ht="13.8" x14ac:dyDescent="0.25">
      <c r="A23464" s="47">
        <v>44306</v>
      </c>
      <c r="B23464" s="45" t="str">
        <f t="shared" si="760"/>
        <v>April</v>
      </c>
      <c r="C23464" s="53">
        <f t="shared" si="761"/>
        <v>2021</v>
      </c>
      <c r="D23464" s="43" t="s">
        <v>120</v>
      </c>
      <c r="E23464" s="132">
        <v>16.594499999999996</v>
      </c>
    </row>
    <row r="23465" spans="1:5" ht="13.8" x14ac:dyDescent="0.25">
      <c r="A23465" s="47">
        <v>44306</v>
      </c>
      <c r="B23465" s="45" t="str">
        <f t="shared" si="760"/>
        <v>April</v>
      </c>
      <c r="C23465" s="53">
        <f t="shared" si="761"/>
        <v>2021</v>
      </c>
      <c r="D23465" s="43" t="s">
        <v>103</v>
      </c>
      <c r="E23465" s="132">
        <v>16.007999999999999</v>
      </c>
    </row>
    <row r="23466" spans="1:5" ht="13.8" x14ac:dyDescent="0.25">
      <c r="A23466" s="47">
        <v>44306</v>
      </c>
      <c r="B23466" s="45" t="str">
        <f t="shared" si="760"/>
        <v>April</v>
      </c>
      <c r="C23466" s="53">
        <f t="shared" si="761"/>
        <v>2021</v>
      </c>
      <c r="D23466" s="43" t="s">
        <v>116</v>
      </c>
      <c r="E23466" s="132">
        <v>9.4762500000000003</v>
      </c>
    </row>
    <row r="23467" spans="1:5" ht="13.8" x14ac:dyDescent="0.25">
      <c r="A23467" s="47">
        <v>44306</v>
      </c>
      <c r="B23467" s="45" t="str">
        <f t="shared" si="760"/>
        <v>April</v>
      </c>
      <c r="C23467" s="53">
        <f t="shared" si="761"/>
        <v>2021</v>
      </c>
      <c r="D23467" s="43" t="s">
        <v>104</v>
      </c>
      <c r="E23467" s="132">
        <v>12.897500000000001</v>
      </c>
    </row>
    <row r="23468" spans="1:5" ht="13.8" x14ac:dyDescent="0.25">
      <c r="A23468" s="47">
        <v>44306</v>
      </c>
      <c r="B23468" s="45" t="str">
        <f t="shared" si="760"/>
        <v>April</v>
      </c>
      <c r="C23468" s="53">
        <f t="shared" si="761"/>
        <v>2021</v>
      </c>
      <c r="D23468" s="43" t="s">
        <v>121</v>
      </c>
      <c r="E23468" s="132">
        <v>12.265000000000001</v>
      </c>
    </row>
    <row r="23469" spans="1:5" ht="13.8" x14ac:dyDescent="0.25">
      <c r="A23469" s="47">
        <v>44306</v>
      </c>
      <c r="B23469" s="45" t="str">
        <f t="shared" si="760"/>
        <v>April</v>
      </c>
      <c r="C23469" s="53">
        <f t="shared" si="761"/>
        <v>2021</v>
      </c>
      <c r="D23469" s="43" t="s">
        <v>122</v>
      </c>
      <c r="E23469" s="132">
        <v>11.11</v>
      </c>
    </row>
    <row r="23470" spans="1:5" ht="13.8" x14ac:dyDescent="0.25">
      <c r="A23470" s="47">
        <v>44306</v>
      </c>
      <c r="B23470" s="45" t="str">
        <f t="shared" si="760"/>
        <v>April</v>
      </c>
      <c r="C23470" s="53">
        <f t="shared" si="761"/>
        <v>2021</v>
      </c>
      <c r="D23470" s="43" t="s">
        <v>123</v>
      </c>
      <c r="E23470" s="132">
        <v>10.9725</v>
      </c>
    </row>
    <row r="23471" spans="1:5" ht="13.8" x14ac:dyDescent="0.25">
      <c r="A23471" s="47">
        <v>44306</v>
      </c>
      <c r="B23471" s="45" t="str">
        <f t="shared" si="760"/>
        <v>April</v>
      </c>
      <c r="C23471" s="53">
        <f t="shared" si="761"/>
        <v>2021</v>
      </c>
      <c r="D23471" s="43" t="s">
        <v>99</v>
      </c>
      <c r="E23471" s="132">
        <v>8.36</v>
      </c>
    </row>
    <row r="23472" spans="1:5" ht="13.8" x14ac:dyDescent="0.25">
      <c r="A23472" s="47">
        <v>44306</v>
      </c>
      <c r="B23472" s="45" t="str">
        <f t="shared" si="760"/>
        <v>April</v>
      </c>
      <c r="C23472" s="53">
        <f t="shared" si="761"/>
        <v>2021</v>
      </c>
      <c r="D23472" s="43" t="s">
        <v>100</v>
      </c>
      <c r="E23472" s="132">
        <v>8.14</v>
      </c>
    </row>
    <row r="23473" spans="1:5" ht="13.8" x14ac:dyDescent="0.25">
      <c r="A23473" s="47">
        <v>44306</v>
      </c>
      <c r="B23473" s="45" t="str">
        <f t="shared" si="760"/>
        <v>April</v>
      </c>
      <c r="C23473" s="53">
        <f t="shared" si="761"/>
        <v>2021</v>
      </c>
      <c r="D23473" s="43" t="s">
        <v>101</v>
      </c>
      <c r="E23473" s="132">
        <v>7.7879999999999994</v>
      </c>
    </row>
    <row r="23474" spans="1:5" ht="13.8" x14ac:dyDescent="0.25">
      <c r="A23474" s="47">
        <v>44306</v>
      </c>
      <c r="B23474" s="45" t="str">
        <f t="shared" si="760"/>
        <v>April</v>
      </c>
      <c r="C23474" s="53">
        <f t="shared" si="761"/>
        <v>2021</v>
      </c>
      <c r="D23474" s="43" t="s">
        <v>124</v>
      </c>
      <c r="E23474" s="132">
        <v>7.7219999999999995</v>
      </c>
    </row>
    <row r="23475" spans="1:5" ht="13.8" x14ac:dyDescent="0.25">
      <c r="A23475" s="47">
        <v>44306</v>
      </c>
      <c r="B23475" s="45" t="str">
        <f t="shared" si="760"/>
        <v>April</v>
      </c>
      <c r="C23475" s="53">
        <f t="shared" si="761"/>
        <v>2021</v>
      </c>
      <c r="D23475" s="43" t="s">
        <v>125</v>
      </c>
      <c r="E23475" s="132">
        <v>6.9080000000000004</v>
      </c>
    </row>
    <row r="23476" spans="1:5" ht="13.8" x14ac:dyDescent="0.25">
      <c r="A23476" s="47">
        <v>44306</v>
      </c>
      <c r="B23476" s="45" t="str">
        <f t="shared" si="760"/>
        <v>April</v>
      </c>
      <c r="C23476" s="53">
        <f t="shared" si="761"/>
        <v>2021</v>
      </c>
      <c r="D23476" s="43" t="s">
        <v>126</v>
      </c>
      <c r="E23476" s="132">
        <v>7.3255000000000008</v>
      </c>
    </row>
    <row r="23477" spans="1:5" ht="13.8" x14ac:dyDescent="0.25">
      <c r="A23477" s="47">
        <v>44306</v>
      </c>
      <c r="B23477" s="45" t="str">
        <f t="shared" si="760"/>
        <v>April</v>
      </c>
      <c r="C23477" s="53">
        <f t="shared" si="761"/>
        <v>2021</v>
      </c>
      <c r="D23477" s="43" t="s">
        <v>127</v>
      </c>
      <c r="E23477" s="132">
        <v>7.2089999999999996</v>
      </c>
    </row>
    <row r="23478" spans="1:5" ht="13.8" x14ac:dyDescent="0.25">
      <c r="A23478" s="47">
        <v>44306</v>
      </c>
      <c r="B23478" s="45" t="str">
        <f t="shared" si="760"/>
        <v>April</v>
      </c>
      <c r="C23478" s="53">
        <f t="shared" si="761"/>
        <v>2021</v>
      </c>
      <c r="D23478" s="43" t="s">
        <v>105</v>
      </c>
      <c r="E23478" s="132">
        <v>5.4340000000000011</v>
      </c>
    </row>
    <row r="23479" spans="1:5" ht="13.8" x14ac:dyDescent="0.25">
      <c r="A23479" s="47">
        <v>44306</v>
      </c>
      <c r="B23479" s="45" t="str">
        <f t="shared" si="760"/>
        <v>April</v>
      </c>
      <c r="C23479" s="53">
        <f t="shared" si="761"/>
        <v>2021</v>
      </c>
      <c r="D23479" s="43" t="s">
        <v>128</v>
      </c>
      <c r="E23479" s="132">
        <v>7.3279999999999994</v>
      </c>
    </row>
    <row r="23480" spans="1:5" ht="13.8" x14ac:dyDescent="0.25">
      <c r="A23480" s="47">
        <v>44313</v>
      </c>
      <c r="B23480" s="45" t="str">
        <f t="shared" si="760"/>
        <v>April</v>
      </c>
      <c r="C23480" s="53">
        <f t="shared" si="761"/>
        <v>2021</v>
      </c>
      <c r="D23480" s="43" t="s">
        <v>131</v>
      </c>
      <c r="E23480" s="132">
        <v>26.771750000000001</v>
      </c>
    </row>
    <row r="23481" spans="1:5" ht="13.8" x14ac:dyDescent="0.25">
      <c r="A23481" s="47">
        <v>44313</v>
      </c>
      <c r="B23481" s="45" t="str">
        <f t="shared" si="760"/>
        <v>April</v>
      </c>
      <c r="C23481" s="53">
        <f t="shared" si="761"/>
        <v>2021</v>
      </c>
      <c r="D23481" s="43" t="s">
        <v>115</v>
      </c>
      <c r="E23481" s="132">
        <v>21</v>
      </c>
    </row>
    <row r="23482" spans="1:5" ht="13.8" x14ac:dyDescent="0.25">
      <c r="A23482" s="47">
        <v>44313</v>
      </c>
      <c r="B23482" s="45" t="str">
        <f t="shared" si="760"/>
        <v>April</v>
      </c>
      <c r="C23482" s="53">
        <f t="shared" si="761"/>
        <v>2021</v>
      </c>
      <c r="D23482" s="43" t="s">
        <v>95</v>
      </c>
      <c r="E23482" s="132">
        <v>18.62</v>
      </c>
    </row>
    <row r="23483" spans="1:5" ht="13.8" x14ac:dyDescent="0.25">
      <c r="A23483" s="47">
        <v>44313</v>
      </c>
      <c r="B23483" s="45" t="str">
        <f t="shared" ref="B23483:B23543" si="762">TEXT(A23483,"mmmm")</f>
        <v>April</v>
      </c>
      <c r="C23483" s="53">
        <f t="shared" ref="C23483:C23543" si="763">YEAR(A23483)</f>
        <v>2021</v>
      </c>
      <c r="D23483" s="43" t="s">
        <v>96</v>
      </c>
      <c r="E23483" s="132">
        <v>17.78</v>
      </c>
    </row>
    <row r="23484" spans="1:5" ht="13.8" x14ac:dyDescent="0.25">
      <c r="A23484" s="47">
        <v>44313</v>
      </c>
      <c r="B23484" s="45" t="str">
        <f t="shared" si="762"/>
        <v>April</v>
      </c>
      <c r="C23484" s="53">
        <f t="shared" si="763"/>
        <v>2021</v>
      </c>
      <c r="D23484" s="43" t="s">
        <v>97</v>
      </c>
      <c r="E23484" s="132">
        <v>16.940000000000001</v>
      </c>
    </row>
    <row r="23485" spans="1:5" ht="13.8" x14ac:dyDescent="0.25">
      <c r="A23485" s="47">
        <v>44313</v>
      </c>
      <c r="B23485" s="45" t="str">
        <f t="shared" si="762"/>
        <v>April</v>
      </c>
      <c r="C23485" s="53">
        <f t="shared" si="763"/>
        <v>2021</v>
      </c>
      <c r="D23485" s="43" t="s">
        <v>98</v>
      </c>
      <c r="E23485" s="132">
        <v>13.3</v>
      </c>
    </row>
    <row r="23486" spans="1:5" ht="15.6" x14ac:dyDescent="0.3">
      <c r="A23486" s="47">
        <v>44313</v>
      </c>
      <c r="B23486" s="45" t="str">
        <f t="shared" si="762"/>
        <v>April</v>
      </c>
      <c r="C23486" s="53">
        <f t="shared" si="763"/>
        <v>2021</v>
      </c>
      <c r="D23486" s="130" t="s">
        <v>136</v>
      </c>
      <c r="E23486" s="132">
        <v>19.989166666666666</v>
      </c>
    </row>
    <row r="23487" spans="1:5" ht="13.8" x14ac:dyDescent="0.25">
      <c r="A23487" s="47">
        <v>44313</v>
      </c>
      <c r="B23487" s="45" t="str">
        <f t="shared" si="762"/>
        <v>April</v>
      </c>
      <c r="C23487" s="53">
        <f t="shared" si="763"/>
        <v>2021</v>
      </c>
      <c r="D23487" s="43" t="s">
        <v>118</v>
      </c>
      <c r="E23487" s="132">
        <v>18.363749999999996</v>
      </c>
    </row>
    <row r="23488" spans="1:5" ht="13.8" x14ac:dyDescent="0.25">
      <c r="A23488" s="47">
        <v>44313</v>
      </c>
      <c r="B23488" s="45" t="str">
        <f t="shared" si="762"/>
        <v>April</v>
      </c>
      <c r="C23488" s="53">
        <f t="shared" si="763"/>
        <v>2021</v>
      </c>
      <c r="D23488" s="43" t="s">
        <v>102</v>
      </c>
      <c r="E23488" s="132">
        <v>18.121666666666666</v>
      </c>
    </row>
    <row r="23489" spans="1:5" ht="13.8" x14ac:dyDescent="0.25">
      <c r="A23489" s="47">
        <v>44313</v>
      </c>
      <c r="B23489" s="45" t="str">
        <f t="shared" si="762"/>
        <v>April</v>
      </c>
      <c r="C23489" s="53">
        <f t="shared" si="763"/>
        <v>2021</v>
      </c>
      <c r="D23489" s="43" t="s">
        <v>119</v>
      </c>
      <c r="E23489" s="132">
        <v>17.533750000000001</v>
      </c>
    </row>
    <row r="23490" spans="1:5" ht="13.8" x14ac:dyDescent="0.25">
      <c r="A23490" s="47">
        <v>44313</v>
      </c>
      <c r="B23490" s="45" t="str">
        <f t="shared" si="762"/>
        <v>April</v>
      </c>
      <c r="C23490" s="53">
        <f t="shared" si="763"/>
        <v>2021</v>
      </c>
      <c r="D23490" s="43" t="s">
        <v>120</v>
      </c>
      <c r="E23490" s="132">
        <v>16.634583333333332</v>
      </c>
    </row>
    <row r="23491" spans="1:5" ht="13.8" x14ac:dyDescent="0.25">
      <c r="A23491" s="47">
        <v>44313</v>
      </c>
      <c r="B23491" s="45" t="str">
        <f t="shared" si="762"/>
        <v>April</v>
      </c>
      <c r="C23491" s="53">
        <f t="shared" si="763"/>
        <v>2021</v>
      </c>
      <c r="D23491" s="43" t="s">
        <v>103</v>
      </c>
      <c r="E23491" s="132">
        <v>16.046666666666667</v>
      </c>
    </row>
    <row r="23492" spans="1:5" ht="13.8" x14ac:dyDescent="0.25">
      <c r="A23492" s="47">
        <v>44313</v>
      </c>
      <c r="B23492" s="45" t="str">
        <f t="shared" si="762"/>
        <v>April</v>
      </c>
      <c r="C23492" s="53">
        <f t="shared" si="763"/>
        <v>2021</v>
      </c>
      <c r="D23492" s="43" t="s">
        <v>116</v>
      </c>
      <c r="E23492" s="132">
        <v>9.4762500000000003</v>
      </c>
    </row>
    <row r="23493" spans="1:5" ht="13.8" x14ac:dyDescent="0.25">
      <c r="A23493" s="47">
        <v>44313</v>
      </c>
      <c r="B23493" s="45" t="str">
        <f t="shared" si="762"/>
        <v>April</v>
      </c>
      <c r="C23493" s="53">
        <f t="shared" si="763"/>
        <v>2021</v>
      </c>
      <c r="D23493" s="43" t="s">
        <v>104</v>
      </c>
      <c r="E23493" s="132">
        <v>12.702083333333333</v>
      </c>
    </row>
    <row r="23494" spans="1:5" ht="13.8" x14ac:dyDescent="0.25">
      <c r="A23494" s="47">
        <v>44313</v>
      </c>
      <c r="B23494" s="45" t="str">
        <f t="shared" si="762"/>
        <v>April</v>
      </c>
      <c r="C23494" s="53">
        <f t="shared" si="763"/>
        <v>2021</v>
      </c>
      <c r="D23494" s="43" t="s">
        <v>121</v>
      </c>
      <c r="E23494" s="132">
        <v>12.079166666666666</v>
      </c>
    </row>
    <row r="23495" spans="1:5" ht="13.8" x14ac:dyDescent="0.25">
      <c r="A23495" s="47">
        <v>44313</v>
      </c>
      <c r="B23495" s="45" t="str">
        <f t="shared" si="762"/>
        <v>April</v>
      </c>
      <c r="C23495" s="53">
        <f t="shared" si="763"/>
        <v>2021</v>
      </c>
      <c r="D23495" s="43" t="s">
        <v>122</v>
      </c>
      <c r="E23495" s="132">
        <v>10.941666666666665</v>
      </c>
    </row>
    <row r="23496" spans="1:5" ht="13.8" x14ac:dyDescent="0.25">
      <c r="A23496" s="47">
        <v>44313</v>
      </c>
      <c r="B23496" s="45" t="str">
        <f t="shared" si="762"/>
        <v>April</v>
      </c>
      <c r="C23496" s="53">
        <f t="shared" si="763"/>
        <v>2021</v>
      </c>
      <c r="D23496" s="43" t="s">
        <v>123</v>
      </c>
      <c r="E23496" s="132">
        <v>10.80625</v>
      </c>
    </row>
    <row r="23497" spans="1:5" ht="13.8" x14ac:dyDescent="0.25">
      <c r="A23497" s="47">
        <v>44313</v>
      </c>
      <c r="B23497" s="45" t="str">
        <f t="shared" si="762"/>
        <v>April</v>
      </c>
      <c r="C23497" s="53">
        <f t="shared" si="763"/>
        <v>2021</v>
      </c>
      <c r="D23497" s="43" t="s">
        <v>99</v>
      </c>
      <c r="E23497" s="132">
        <v>8.423333333333332</v>
      </c>
    </row>
    <row r="23498" spans="1:5" ht="13.8" x14ac:dyDescent="0.25">
      <c r="A23498" s="47">
        <v>44313</v>
      </c>
      <c r="B23498" s="45" t="str">
        <f t="shared" si="762"/>
        <v>April</v>
      </c>
      <c r="C23498" s="53">
        <f t="shared" si="763"/>
        <v>2021</v>
      </c>
      <c r="D23498" s="43" t="s">
        <v>100</v>
      </c>
      <c r="E23498" s="132">
        <v>8.2016666666666662</v>
      </c>
    </row>
    <row r="23499" spans="1:5" ht="13.8" x14ac:dyDescent="0.25">
      <c r="A23499" s="47">
        <v>44313</v>
      </c>
      <c r="B23499" s="45" t="str">
        <f t="shared" si="762"/>
        <v>April</v>
      </c>
      <c r="C23499" s="53">
        <f t="shared" si="763"/>
        <v>2021</v>
      </c>
      <c r="D23499" s="43" t="s">
        <v>101</v>
      </c>
      <c r="E23499" s="132">
        <v>7.8469999999999995</v>
      </c>
    </row>
    <row r="23500" spans="1:5" ht="13.8" x14ac:dyDescent="0.25">
      <c r="A23500" s="47">
        <v>44313</v>
      </c>
      <c r="B23500" s="45" t="str">
        <f t="shared" si="762"/>
        <v>April</v>
      </c>
      <c r="C23500" s="53">
        <f t="shared" si="763"/>
        <v>2021</v>
      </c>
      <c r="D23500" s="43" t="s">
        <v>124</v>
      </c>
      <c r="E23500" s="132">
        <v>7.7805</v>
      </c>
    </row>
    <row r="23501" spans="1:5" ht="13.8" x14ac:dyDescent="0.25">
      <c r="A23501" s="47">
        <v>44313</v>
      </c>
      <c r="B23501" s="45" t="str">
        <f t="shared" si="762"/>
        <v>April</v>
      </c>
      <c r="C23501" s="53">
        <f t="shared" si="763"/>
        <v>2021</v>
      </c>
      <c r="D23501" s="43" t="s">
        <v>125</v>
      </c>
      <c r="E23501" s="132">
        <v>6.9603333333333328</v>
      </c>
    </row>
    <row r="23502" spans="1:5" ht="13.8" x14ac:dyDescent="0.25">
      <c r="A23502" s="47">
        <v>44313</v>
      </c>
      <c r="B23502" s="45" t="str">
        <f t="shared" si="762"/>
        <v>April</v>
      </c>
      <c r="C23502" s="53">
        <f t="shared" si="763"/>
        <v>2021</v>
      </c>
      <c r="D23502" s="43" t="s">
        <v>126</v>
      </c>
      <c r="E23502" s="132">
        <v>7.3753333333333329</v>
      </c>
    </row>
    <row r="23503" spans="1:5" ht="13.8" x14ac:dyDescent="0.25">
      <c r="A23503" s="47">
        <v>44313</v>
      </c>
      <c r="B23503" s="45" t="str">
        <f t="shared" si="762"/>
        <v>April</v>
      </c>
      <c r="C23503" s="53">
        <f t="shared" si="763"/>
        <v>2021</v>
      </c>
      <c r="D23503" s="43" t="s">
        <v>127</v>
      </c>
      <c r="E23503" s="132">
        <v>7.2534999999999989</v>
      </c>
    </row>
    <row r="23504" spans="1:5" ht="13.8" x14ac:dyDescent="0.25">
      <c r="A23504" s="47">
        <v>44313</v>
      </c>
      <c r="B23504" s="45" t="str">
        <f t="shared" si="762"/>
        <v>April</v>
      </c>
      <c r="C23504" s="53">
        <f t="shared" si="763"/>
        <v>2021</v>
      </c>
      <c r="D23504" s="43" t="s">
        <v>105</v>
      </c>
      <c r="E23504" s="132">
        <v>5.4751666666666665</v>
      </c>
    </row>
    <row r="23505" spans="1:5" ht="13.8" x14ac:dyDescent="0.25">
      <c r="A23505" s="47">
        <v>44313</v>
      </c>
      <c r="B23505" s="45" t="str">
        <f t="shared" si="762"/>
        <v>April</v>
      </c>
      <c r="C23505" s="53">
        <f t="shared" si="763"/>
        <v>2021</v>
      </c>
      <c r="D23505" s="43" t="s">
        <v>128</v>
      </c>
      <c r="E23505" s="132">
        <v>7.3661666666666656</v>
      </c>
    </row>
    <row r="23506" spans="1:5" ht="13.8" x14ac:dyDescent="0.25">
      <c r="A23506" s="47">
        <v>44320</v>
      </c>
      <c r="B23506" s="45" t="str">
        <f t="shared" si="762"/>
        <v>May</v>
      </c>
      <c r="C23506" s="53">
        <f t="shared" si="763"/>
        <v>2021</v>
      </c>
      <c r="D23506" s="43" t="s">
        <v>131</v>
      </c>
      <c r="E23506" s="132">
        <v>26.678900000000002</v>
      </c>
    </row>
    <row r="23507" spans="1:5" ht="13.8" x14ac:dyDescent="0.25">
      <c r="A23507" s="47">
        <v>44320</v>
      </c>
      <c r="B23507" s="45" t="str">
        <f t="shared" si="762"/>
        <v>May</v>
      </c>
      <c r="C23507" s="53">
        <f t="shared" si="763"/>
        <v>2021</v>
      </c>
      <c r="D23507" s="43" t="s">
        <v>115</v>
      </c>
      <c r="E23507" s="132">
        <v>21.42</v>
      </c>
    </row>
    <row r="23508" spans="1:5" ht="13.8" x14ac:dyDescent="0.25">
      <c r="A23508" s="47">
        <v>44320</v>
      </c>
      <c r="B23508" s="45" t="str">
        <f t="shared" si="762"/>
        <v>May</v>
      </c>
      <c r="C23508" s="53">
        <f t="shared" si="763"/>
        <v>2021</v>
      </c>
      <c r="D23508" s="43" t="s">
        <v>95</v>
      </c>
      <c r="E23508" s="132">
        <v>18.9924</v>
      </c>
    </row>
    <row r="23509" spans="1:5" ht="13.8" x14ac:dyDescent="0.25">
      <c r="A23509" s="47">
        <v>44320</v>
      </c>
      <c r="B23509" s="45" t="str">
        <f t="shared" si="762"/>
        <v>May</v>
      </c>
      <c r="C23509" s="53">
        <f t="shared" si="763"/>
        <v>2021</v>
      </c>
      <c r="D23509" s="43" t="s">
        <v>96</v>
      </c>
      <c r="E23509" s="132">
        <v>18.1356</v>
      </c>
    </row>
    <row r="23510" spans="1:5" ht="13.8" x14ac:dyDescent="0.25">
      <c r="A23510" s="47">
        <v>44320</v>
      </c>
      <c r="B23510" s="45" t="str">
        <f t="shared" si="762"/>
        <v>May</v>
      </c>
      <c r="C23510" s="53">
        <f t="shared" si="763"/>
        <v>2021</v>
      </c>
      <c r="D23510" s="43" t="s">
        <v>97</v>
      </c>
      <c r="E23510" s="132">
        <v>17.2788</v>
      </c>
    </row>
    <row r="23511" spans="1:5" ht="13.8" x14ac:dyDescent="0.25">
      <c r="A23511" s="47">
        <v>44320</v>
      </c>
      <c r="B23511" s="45" t="str">
        <f t="shared" si="762"/>
        <v>May</v>
      </c>
      <c r="C23511" s="53">
        <f t="shared" si="763"/>
        <v>2021</v>
      </c>
      <c r="D23511" s="43" t="s">
        <v>98</v>
      </c>
      <c r="E23511" s="132">
        <v>13.565999999999999</v>
      </c>
    </row>
    <row r="23512" spans="1:5" ht="15.6" x14ac:dyDescent="0.3">
      <c r="A23512" s="47">
        <v>44320</v>
      </c>
      <c r="B23512" s="45" t="str">
        <f t="shared" si="762"/>
        <v>May</v>
      </c>
      <c r="C23512" s="53">
        <f t="shared" si="763"/>
        <v>2021</v>
      </c>
      <c r="D23512" s="130" t="s">
        <v>136</v>
      </c>
      <c r="E23512" s="132">
        <v>19.652000000000001</v>
      </c>
    </row>
    <row r="23513" spans="1:5" ht="13.8" x14ac:dyDescent="0.25">
      <c r="A23513" s="47">
        <v>44320</v>
      </c>
      <c r="B23513" s="45" t="str">
        <f t="shared" si="762"/>
        <v>May</v>
      </c>
      <c r="C23513" s="53">
        <f t="shared" si="763"/>
        <v>2021</v>
      </c>
      <c r="D23513" s="43" t="s">
        <v>118</v>
      </c>
      <c r="E23513" s="132">
        <v>18.053999999999998</v>
      </c>
    </row>
    <row r="23514" spans="1:5" ht="13.8" x14ac:dyDescent="0.25">
      <c r="A23514" s="47">
        <v>44320</v>
      </c>
      <c r="B23514" s="45" t="str">
        <f t="shared" si="762"/>
        <v>May</v>
      </c>
      <c r="C23514" s="53">
        <f t="shared" si="763"/>
        <v>2021</v>
      </c>
      <c r="D23514" s="43" t="s">
        <v>102</v>
      </c>
      <c r="E23514" s="132">
        <v>17.816000000000003</v>
      </c>
    </row>
    <row r="23515" spans="1:5" ht="13.8" x14ac:dyDescent="0.25">
      <c r="A23515" s="47">
        <v>44320</v>
      </c>
      <c r="B23515" s="45" t="str">
        <f t="shared" si="762"/>
        <v>May</v>
      </c>
      <c r="C23515" s="53">
        <f t="shared" si="763"/>
        <v>2021</v>
      </c>
      <c r="D23515" s="43" t="s">
        <v>119</v>
      </c>
      <c r="E23515" s="132">
        <v>17.238000000000003</v>
      </c>
    </row>
    <row r="23516" spans="1:5" ht="13.8" x14ac:dyDescent="0.25">
      <c r="A23516" s="47">
        <v>44320</v>
      </c>
      <c r="B23516" s="45" t="str">
        <f t="shared" si="762"/>
        <v>May</v>
      </c>
      <c r="C23516" s="53">
        <f t="shared" si="763"/>
        <v>2021</v>
      </c>
      <c r="D23516" s="43" t="s">
        <v>120</v>
      </c>
      <c r="E23516" s="132">
        <v>16.353999999999999</v>
      </c>
    </row>
    <row r="23517" spans="1:5" ht="13.8" x14ac:dyDescent="0.25">
      <c r="A23517" s="47">
        <v>44320</v>
      </c>
      <c r="B23517" s="45" t="str">
        <f t="shared" si="762"/>
        <v>May</v>
      </c>
      <c r="C23517" s="53">
        <f t="shared" si="763"/>
        <v>2021</v>
      </c>
      <c r="D23517" s="43" t="s">
        <v>103</v>
      </c>
      <c r="E23517" s="132">
        <v>15.776</v>
      </c>
    </row>
    <row r="23518" spans="1:5" ht="13.8" x14ac:dyDescent="0.25">
      <c r="A23518" s="47">
        <v>44320</v>
      </c>
      <c r="B23518" s="45" t="str">
        <f t="shared" si="762"/>
        <v>May</v>
      </c>
      <c r="C23518" s="53">
        <f t="shared" si="763"/>
        <v>2021</v>
      </c>
      <c r="D23518" s="43" t="s">
        <v>116</v>
      </c>
      <c r="E23518" s="132">
        <v>9.6957000000000004</v>
      </c>
    </row>
    <row r="23519" spans="1:5" ht="13.8" x14ac:dyDescent="0.25">
      <c r="A23519" s="47">
        <v>44320</v>
      </c>
      <c r="B23519" s="45" t="str">
        <f t="shared" si="762"/>
        <v>May</v>
      </c>
      <c r="C23519" s="53">
        <f t="shared" si="763"/>
        <v>2021</v>
      </c>
      <c r="D23519" s="43" t="s">
        <v>104</v>
      </c>
      <c r="E23519" s="132">
        <v>12.3347</v>
      </c>
    </row>
    <row r="23520" spans="1:5" ht="13.8" x14ac:dyDescent="0.25">
      <c r="A23520" s="47">
        <v>44320</v>
      </c>
      <c r="B23520" s="45" t="str">
        <f t="shared" si="762"/>
        <v>May</v>
      </c>
      <c r="C23520" s="53">
        <f t="shared" si="763"/>
        <v>2021</v>
      </c>
      <c r="D23520" s="43" t="s">
        <v>121</v>
      </c>
      <c r="E23520" s="132">
        <v>11.729800000000001</v>
      </c>
    </row>
    <row r="23521" spans="1:5" ht="13.8" x14ac:dyDescent="0.25">
      <c r="A23521" s="47">
        <v>44320</v>
      </c>
      <c r="B23521" s="45" t="str">
        <f t="shared" si="762"/>
        <v>May</v>
      </c>
      <c r="C23521" s="53">
        <f t="shared" si="763"/>
        <v>2021</v>
      </c>
      <c r="D23521" s="43" t="s">
        <v>122</v>
      </c>
      <c r="E23521" s="132">
        <v>10.6252</v>
      </c>
    </row>
    <row r="23522" spans="1:5" ht="13.8" x14ac:dyDescent="0.25">
      <c r="A23522" s="47">
        <v>44320</v>
      </c>
      <c r="B23522" s="45" t="str">
        <f t="shared" si="762"/>
        <v>May</v>
      </c>
      <c r="C23522" s="53">
        <f t="shared" si="763"/>
        <v>2021</v>
      </c>
      <c r="D23522" s="43" t="s">
        <v>123</v>
      </c>
      <c r="E23522" s="132">
        <v>10.4937</v>
      </c>
    </row>
    <row r="23523" spans="1:5" ht="13.8" x14ac:dyDescent="0.25">
      <c r="A23523" s="47">
        <v>44320</v>
      </c>
      <c r="B23523" s="45" t="str">
        <f t="shared" si="762"/>
        <v>May</v>
      </c>
      <c r="C23523" s="53">
        <f t="shared" si="763"/>
        <v>2021</v>
      </c>
      <c r="D23523" s="43" t="s">
        <v>99</v>
      </c>
      <c r="E23523" s="132">
        <v>8.36</v>
      </c>
    </row>
    <row r="23524" spans="1:5" ht="13.8" x14ac:dyDescent="0.25">
      <c r="A23524" s="47">
        <v>44320</v>
      </c>
      <c r="B23524" s="45" t="str">
        <f t="shared" si="762"/>
        <v>May</v>
      </c>
      <c r="C23524" s="53">
        <f t="shared" si="763"/>
        <v>2021</v>
      </c>
      <c r="D23524" s="43" t="s">
        <v>100</v>
      </c>
      <c r="E23524" s="132">
        <v>8.14</v>
      </c>
    </row>
    <row r="23525" spans="1:5" ht="13.8" x14ac:dyDescent="0.25">
      <c r="A23525" s="47">
        <v>44320</v>
      </c>
      <c r="B23525" s="45" t="str">
        <f t="shared" si="762"/>
        <v>May</v>
      </c>
      <c r="C23525" s="53">
        <f t="shared" si="763"/>
        <v>2021</v>
      </c>
      <c r="D23525" s="43" t="s">
        <v>101</v>
      </c>
      <c r="E23525" s="132">
        <v>7.7879999999999994</v>
      </c>
    </row>
    <row r="23526" spans="1:5" ht="13.8" x14ac:dyDescent="0.25">
      <c r="A23526" s="47">
        <v>44320</v>
      </c>
      <c r="B23526" s="45" t="str">
        <f t="shared" si="762"/>
        <v>May</v>
      </c>
      <c r="C23526" s="53">
        <f t="shared" si="763"/>
        <v>2021</v>
      </c>
      <c r="D23526" s="43" t="s">
        <v>124</v>
      </c>
      <c r="E23526" s="132">
        <v>7.7219999999999995</v>
      </c>
    </row>
    <row r="23527" spans="1:5" ht="13.8" x14ac:dyDescent="0.25">
      <c r="A23527" s="47">
        <v>44320</v>
      </c>
      <c r="B23527" s="45" t="str">
        <f t="shared" si="762"/>
        <v>May</v>
      </c>
      <c r="C23527" s="53">
        <f t="shared" si="763"/>
        <v>2021</v>
      </c>
      <c r="D23527" s="43" t="s">
        <v>125</v>
      </c>
      <c r="E23527" s="132">
        <v>6.9080000000000004</v>
      </c>
    </row>
    <row r="23528" spans="1:5" ht="13.8" x14ac:dyDescent="0.25">
      <c r="A23528" s="47">
        <v>44320</v>
      </c>
      <c r="B23528" s="45" t="str">
        <f t="shared" si="762"/>
        <v>May</v>
      </c>
      <c r="C23528" s="53">
        <f t="shared" si="763"/>
        <v>2021</v>
      </c>
      <c r="D23528" s="43" t="s">
        <v>126</v>
      </c>
      <c r="E23528" s="132">
        <v>7.3255000000000008</v>
      </c>
    </row>
    <row r="23529" spans="1:5" ht="13.8" x14ac:dyDescent="0.25">
      <c r="A23529" s="47">
        <v>44320</v>
      </c>
      <c r="B23529" s="45" t="str">
        <f t="shared" si="762"/>
        <v>May</v>
      </c>
      <c r="C23529" s="53">
        <f t="shared" si="763"/>
        <v>2021</v>
      </c>
      <c r="D23529" s="43" t="s">
        <v>127</v>
      </c>
      <c r="E23529" s="132">
        <v>7.2089999999999996</v>
      </c>
    </row>
    <row r="23530" spans="1:5" ht="13.8" x14ac:dyDescent="0.25">
      <c r="A23530" s="47">
        <v>44320</v>
      </c>
      <c r="B23530" s="45" t="str">
        <f t="shared" si="762"/>
        <v>May</v>
      </c>
      <c r="C23530" s="53">
        <f t="shared" si="763"/>
        <v>2021</v>
      </c>
      <c r="D23530" s="43" t="s">
        <v>105</v>
      </c>
      <c r="E23530" s="132">
        <v>5.4340000000000011</v>
      </c>
    </row>
    <row r="23531" spans="1:5" ht="13.8" x14ac:dyDescent="0.25">
      <c r="A23531" s="47">
        <v>44320</v>
      </c>
      <c r="B23531" s="45" t="str">
        <f t="shared" si="762"/>
        <v>May</v>
      </c>
      <c r="C23531" s="53">
        <f t="shared" si="763"/>
        <v>2021</v>
      </c>
      <c r="D23531" s="43" t="s">
        <v>128</v>
      </c>
      <c r="E23531" s="132">
        <v>7.3279999999999994</v>
      </c>
    </row>
    <row r="23532" spans="1:5" ht="13.8" x14ac:dyDescent="0.25">
      <c r="A23532" s="47">
        <v>44327</v>
      </c>
      <c r="B23532" s="45" t="str">
        <f t="shared" si="762"/>
        <v>May</v>
      </c>
      <c r="C23532" s="53">
        <f t="shared" si="763"/>
        <v>2021</v>
      </c>
      <c r="D23532" s="43" t="s">
        <v>131</v>
      </c>
      <c r="E23532" s="132">
        <v>28.288300000000003</v>
      </c>
    </row>
    <row r="23533" spans="1:5" ht="13.8" x14ac:dyDescent="0.25">
      <c r="A23533" s="47">
        <v>44327</v>
      </c>
      <c r="B23533" s="45" t="str">
        <f t="shared" si="762"/>
        <v>May</v>
      </c>
      <c r="C23533" s="53">
        <f t="shared" si="763"/>
        <v>2021</v>
      </c>
      <c r="D23533" s="43" t="s">
        <v>115</v>
      </c>
      <c r="E23533" s="132">
        <v>23.64</v>
      </c>
    </row>
    <row r="23534" spans="1:5" ht="13.8" x14ac:dyDescent="0.25">
      <c r="A23534" s="47">
        <v>44327</v>
      </c>
      <c r="B23534" s="45" t="str">
        <f t="shared" si="762"/>
        <v>May</v>
      </c>
      <c r="C23534" s="53">
        <f t="shared" si="763"/>
        <v>2021</v>
      </c>
      <c r="D23534" s="43" t="s">
        <v>95</v>
      </c>
      <c r="E23534" s="132">
        <v>20.960799999999999</v>
      </c>
    </row>
    <row r="23535" spans="1:5" ht="13.8" x14ac:dyDescent="0.25">
      <c r="A23535" s="47">
        <v>44327</v>
      </c>
      <c r="B23535" s="45" t="str">
        <f t="shared" si="762"/>
        <v>May</v>
      </c>
      <c r="C23535" s="53">
        <f t="shared" si="763"/>
        <v>2021</v>
      </c>
      <c r="D23535" s="43" t="s">
        <v>96</v>
      </c>
      <c r="E23535" s="132">
        <v>20.0152</v>
      </c>
    </row>
    <row r="23536" spans="1:5" ht="13.8" x14ac:dyDescent="0.25">
      <c r="A23536" s="47">
        <v>44327</v>
      </c>
      <c r="B23536" s="45" t="str">
        <f t="shared" si="762"/>
        <v>May</v>
      </c>
      <c r="C23536" s="53">
        <f t="shared" si="763"/>
        <v>2021</v>
      </c>
      <c r="D23536" s="43" t="s">
        <v>97</v>
      </c>
      <c r="E23536" s="132">
        <v>19.069600000000001</v>
      </c>
    </row>
    <row r="23537" spans="1:5" ht="13.8" x14ac:dyDescent="0.25">
      <c r="A23537" s="47">
        <v>44327</v>
      </c>
      <c r="B23537" s="45" t="str">
        <f t="shared" si="762"/>
        <v>May</v>
      </c>
      <c r="C23537" s="53">
        <f t="shared" si="763"/>
        <v>2021</v>
      </c>
      <c r="D23537" s="43" t="s">
        <v>98</v>
      </c>
      <c r="E23537" s="132">
        <v>14.971999999999998</v>
      </c>
    </row>
    <row r="23538" spans="1:5" ht="15.6" x14ac:dyDescent="0.3">
      <c r="A23538" s="47">
        <v>44327</v>
      </c>
      <c r="B23538" s="45" t="str">
        <f t="shared" si="762"/>
        <v>May</v>
      </c>
      <c r="C23538" s="53">
        <f t="shared" si="763"/>
        <v>2021</v>
      </c>
      <c r="D23538" s="130" t="s">
        <v>136</v>
      </c>
      <c r="E23538" s="132">
        <v>22.426399999999997</v>
      </c>
    </row>
    <row r="23539" spans="1:5" ht="13.8" x14ac:dyDescent="0.25">
      <c r="A23539" s="47">
        <v>44327</v>
      </c>
      <c r="B23539" s="45" t="str">
        <f t="shared" si="762"/>
        <v>May</v>
      </c>
      <c r="C23539" s="53">
        <f t="shared" si="763"/>
        <v>2021</v>
      </c>
      <c r="D23539" s="43" t="s">
        <v>118</v>
      </c>
      <c r="E23539" s="132">
        <v>20.602799999999998</v>
      </c>
    </row>
    <row r="23540" spans="1:5" ht="13.8" x14ac:dyDescent="0.25">
      <c r="A23540" s="47">
        <v>44327</v>
      </c>
      <c r="B23540" s="45" t="str">
        <f t="shared" si="762"/>
        <v>May</v>
      </c>
      <c r="C23540" s="53">
        <f t="shared" si="763"/>
        <v>2021</v>
      </c>
      <c r="D23540" s="43" t="s">
        <v>102</v>
      </c>
      <c r="E23540" s="132">
        <v>20.331200000000003</v>
      </c>
    </row>
    <row r="23541" spans="1:5" ht="13.8" x14ac:dyDescent="0.25">
      <c r="A23541" s="47">
        <v>44327</v>
      </c>
      <c r="B23541" s="45" t="str">
        <f t="shared" si="762"/>
        <v>May</v>
      </c>
      <c r="C23541" s="53">
        <f t="shared" si="763"/>
        <v>2021</v>
      </c>
      <c r="D23541" s="43" t="s">
        <v>119</v>
      </c>
      <c r="E23541" s="132">
        <v>19.671600000000002</v>
      </c>
    </row>
    <row r="23542" spans="1:5" ht="13.8" x14ac:dyDescent="0.25">
      <c r="A23542" s="47">
        <v>44327</v>
      </c>
      <c r="B23542" s="45" t="str">
        <f t="shared" si="762"/>
        <v>May</v>
      </c>
      <c r="C23542" s="53">
        <f t="shared" si="763"/>
        <v>2021</v>
      </c>
      <c r="D23542" s="43" t="s">
        <v>120</v>
      </c>
      <c r="E23542" s="132">
        <v>18.662799999999997</v>
      </c>
    </row>
    <row r="23543" spans="1:5" ht="13.8" x14ac:dyDescent="0.25">
      <c r="A23543" s="47">
        <v>44327</v>
      </c>
      <c r="B23543" s="45" t="str">
        <f t="shared" si="762"/>
        <v>May</v>
      </c>
      <c r="C23543" s="53">
        <f t="shared" si="763"/>
        <v>2021</v>
      </c>
      <c r="D23543" s="43" t="s">
        <v>103</v>
      </c>
      <c r="E23543" s="132">
        <v>18.0032</v>
      </c>
    </row>
    <row r="23544" spans="1:5" ht="13.8" x14ac:dyDescent="0.25">
      <c r="A23544" s="47">
        <v>44327</v>
      </c>
      <c r="B23544" s="45" t="str">
        <f t="shared" ref="B23544:B23605" si="764">TEXT(A23544,"mmmm")</f>
        <v>May</v>
      </c>
      <c r="C23544" s="53">
        <f t="shared" ref="C23544:C23605" si="765">YEAR(A23544)</f>
        <v>2021</v>
      </c>
      <c r="D23544" s="43" t="s">
        <v>116</v>
      </c>
      <c r="E23544" s="132">
        <v>10.653300000000002</v>
      </c>
    </row>
    <row r="23545" spans="1:5" ht="13.8" x14ac:dyDescent="0.25">
      <c r="A23545" s="47">
        <v>44327</v>
      </c>
      <c r="B23545" s="45" t="str">
        <f t="shared" si="764"/>
        <v>May</v>
      </c>
      <c r="C23545" s="53">
        <f t="shared" si="765"/>
        <v>2021</v>
      </c>
      <c r="D23545" s="43" t="s">
        <v>104</v>
      </c>
      <c r="E23545" s="132">
        <v>12.240900000000002</v>
      </c>
    </row>
    <row r="23546" spans="1:5" ht="13.8" x14ac:dyDescent="0.25">
      <c r="A23546" s="47">
        <v>44327</v>
      </c>
      <c r="B23546" s="45" t="str">
        <f t="shared" si="764"/>
        <v>May</v>
      </c>
      <c r="C23546" s="53">
        <f t="shared" si="765"/>
        <v>2021</v>
      </c>
      <c r="D23546" s="43" t="s">
        <v>121</v>
      </c>
      <c r="E23546" s="132">
        <v>11.640599999999999</v>
      </c>
    </row>
    <row r="23547" spans="1:5" ht="13.8" x14ac:dyDescent="0.25">
      <c r="A23547" s="47">
        <v>44327</v>
      </c>
      <c r="B23547" s="45" t="str">
        <f t="shared" si="764"/>
        <v>May</v>
      </c>
      <c r="C23547" s="53">
        <f t="shared" si="765"/>
        <v>2021</v>
      </c>
      <c r="D23547" s="43" t="s">
        <v>122</v>
      </c>
      <c r="E23547" s="132">
        <v>10.544400000000001</v>
      </c>
    </row>
    <row r="23548" spans="1:5" ht="13.8" x14ac:dyDescent="0.25">
      <c r="A23548" s="47">
        <v>44327</v>
      </c>
      <c r="B23548" s="45" t="str">
        <f t="shared" si="764"/>
        <v>May</v>
      </c>
      <c r="C23548" s="53">
        <f t="shared" si="765"/>
        <v>2021</v>
      </c>
      <c r="D23548" s="43" t="s">
        <v>123</v>
      </c>
      <c r="E23548" s="132">
        <v>10.413900000000002</v>
      </c>
    </row>
    <row r="23549" spans="1:5" ht="13.8" x14ac:dyDescent="0.25">
      <c r="A23549" s="47">
        <v>44327</v>
      </c>
      <c r="B23549" s="45" t="str">
        <f t="shared" si="764"/>
        <v>May</v>
      </c>
      <c r="C23549" s="53">
        <f t="shared" si="765"/>
        <v>2021</v>
      </c>
      <c r="D23549" s="43" t="s">
        <v>99</v>
      </c>
      <c r="E23549" s="132">
        <v>8.8919999999999995</v>
      </c>
    </row>
    <row r="23550" spans="1:5" ht="13.8" x14ac:dyDescent="0.25">
      <c r="A23550" s="47">
        <v>44327</v>
      </c>
      <c r="B23550" s="45" t="str">
        <f t="shared" si="764"/>
        <v>May</v>
      </c>
      <c r="C23550" s="53">
        <f t="shared" si="765"/>
        <v>2021</v>
      </c>
      <c r="D23550" s="43" t="s">
        <v>100</v>
      </c>
      <c r="E23550" s="132">
        <v>8.6580000000000013</v>
      </c>
    </row>
    <row r="23551" spans="1:5" ht="13.8" x14ac:dyDescent="0.25">
      <c r="A23551" s="47">
        <v>44327</v>
      </c>
      <c r="B23551" s="45" t="str">
        <f t="shared" si="764"/>
        <v>May</v>
      </c>
      <c r="C23551" s="53">
        <f t="shared" si="765"/>
        <v>2021</v>
      </c>
      <c r="D23551" s="43" t="s">
        <v>101</v>
      </c>
      <c r="E23551" s="132">
        <v>8.2835999999999999</v>
      </c>
    </row>
    <row r="23552" spans="1:5" ht="13.8" x14ac:dyDescent="0.25">
      <c r="A23552" s="47">
        <v>44327</v>
      </c>
      <c r="B23552" s="45" t="str">
        <f t="shared" si="764"/>
        <v>May</v>
      </c>
      <c r="C23552" s="53">
        <f t="shared" si="765"/>
        <v>2021</v>
      </c>
      <c r="D23552" s="43" t="s">
        <v>124</v>
      </c>
      <c r="E23552" s="132">
        <v>8.2134</v>
      </c>
    </row>
    <row r="23553" spans="1:5" ht="13.8" x14ac:dyDescent="0.25">
      <c r="A23553" s="47">
        <v>44327</v>
      </c>
      <c r="B23553" s="45" t="str">
        <f t="shared" si="764"/>
        <v>May</v>
      </c>
      <c r="C23553" s="53">
        <f t="shared" si="765"/>
        <v>2021</v>
      </c>
      <c r="D23553" s="43" t="s">
        <v>125</v>
      </c>
      <c r="E23553" s="132">
        <v>7.3475999999999999</v>
      </c>
    </row>
    <row r="23554" spans="1:5" ht="13.8" x14ac:dyDescent="0.25">
      <c r="A23554" s="47">
        <v>44327</v>
      </c>
      <c r="B23554" s="45" t="str">
        <f t="shared" si="764"/>
        <v>May</v>
      </c>
      <c r="C23554" s="53">
        <f t="shared" si="765"/>
        <v>2021</v>
      </c>
      <c r="D23554" s="43" t="s">
        <v>126</v>
      </c>
      <c r="E23554" s="132">
        <v>7.7441000000000004</v>
      </c>
    </row>
    <row r="23555" spans="1:5" ht="13.8" x14ac:dyDescent="0.25">
      <c r="A23555" s="47">
        <v>44327</v>
      </c>
      <c r="B23555" s="45" t="str">
        <f t="shared" si="764"/>
        <v>May</v>
      </c>
      <c r="C23555" s="53">
        <f t="shared" si="765"/>
        <v>2021</v>
      </c>
      <c r="D23555" s="43" t="s">
        <v>127</v>
      </c>
      <c r="E23555" s="132">
        <v>7.5827999999999998</v>
      </c>
    </row>
    <row r="23556" spans="1:5" ht="13.8" x14ac:dyDescent="0.25">
      <c r="A23556" s="47">
        <v>44327</v>
      </c>
      <c r="B23556" s="45" t="str">
        <f t="shared" si="764"/>
        <v>May</v>
      </c>
      <c r="C23556" s="53">
        <f t="shared" si="765"/>
        <v>2021</v>
      </c>
      <c r="D23556" s="43" t="s">
        <v>105</v>
      </c>
      <c r="E23556" s="132">
        <v>5.7797999999999998</v>
      </c>
    </row>
    <row r="23557" spans="1:5" ht="13.8" x14ac:dyDescent="0.25">
      <c r="A23557" s="47">
        <v>44327</v>
      </c>
      <c r="B23557" s="45" t="str">
        <f t="shared" si="764"/>
        <v>May</v>
      </c>
      <c r="C23557" s="53">
        <f t="shared" si="765"/>
        <v>2021</v>
      </c>
      <c r="D23557" s="43" t="s">
        <v>128</v>
      </c>
      <c r="E23557" s="132">
        <v>7.6486000000000001</v>
      </c>
    </row>
    <row r="23558" spans="1:5" ht="13.8" x14ac:dyDescent="0.25">
      <c r="A23558" s="47">
        <v>44334</v>
      </c>
      <c r="B23558" s="45" t="str">
        <f t="shared" si="764"/>
        <v>May</v>
      </c>
      <c r="C23558" s="53">
        <f t="shared" si="765"/>
        <v>2021</v>
      </c>
      <c r="D23558" s="43" t="s">
        <v>131</v>
      </c>
      <c r="E23558" s="132">
        <v>27.855</v>
      </c>
    </row>
    <row r="23559" spans="1:5" ht="13.8" x14ac:dyDescent="0.25">
      <c r="A23559" s="47">
        <v>44334</v>
      </c>
      <c r="B23559" s="45" t="str">
        <f t="shared" si="764"/>
        <v>May</v>
      </c>
      <c r="C23559" s="53">
        <f t="shared" si="765"/>
        <v>2021</v>
      </c>
      <c r="D23559" s="43" t="s">
        <v>115</v>
      </c>
      <c r="E23559" s="132">
        <v>22.95</v>
      </c>
    </row>
    <row r="23560" spans="1:5" ht="13.8" x14ac:dyDescent="0.25">
      <c r="A23560" s="47">
        <v>44334</v>
      </c>
      <c r="B23560" s="45" t="str">
        <f t="shared" si="764"/>
        <v>May</v>
      </c>
      <c r="C23560" s="53">
        <f t="shared" si="765"/>
        <v>2021</v>
      </c>
      <c r="D23560" s="43" t="s">
        <v>95</v>
      </c>
      <c r="E23560" s="132">
        <v>20.349</v>
      </c>
    </row>
    <row r="23561" spans="1:5" ht="13.8" x14ac:dyDescent="0.25">
      <c r="A23561" s="47">
        <v>44334</v>
      </c>
      <c r="B23561" s="45" t="str">
        <f t="shared" si="764"/>
        <v>May</v>
      </c>
      <c r="C23561" s="53">
        <f t="shared" si="765"/>
        <v>2021</v>
      </c>
      <c r="D23561" s="43" t="s">
        <v>96</v>
      </c>
      <c r="E23561" s="132">
        <v>19.431000000000001</v>
      </c>
    </row>
    <row r="23562" spans="1:5" ht="13.8" x14ac:dyDescent="0.25">
      <c r="A23562" s="47">
        <v>44334</v>
      </c>
      <c r="B23562" s="45" t="str">
        <f t="shared" si="764"/>
        <v>May</v>
      </c>
      <c r="C23562" s="53">
        <f t="shared" si="765"/>
        <v>2021</v>
      </c>
      <c r="D23562" s="43" t="s">
        <v>97</v>
      </c>
      <c r="E23562" s="132">
        <v>18.512999999999998</v>
      </c>
    </row>
    <row r="23563" spans="1:5" ht="13.8" x14ac:dyDescent="0.25">
      <c r="A23563" s="47">
        <v>44334</v>
      </c>
      <c r="B23563" s="45" t="str">
        <f t="shared" si="764"/>
        <v>May</v>
      </c>
      <c r="C23563" s="53">
        <f t="shared" si="765"/>
        <v>2021</v>
      </c>
      <c r="D23563" s="43" t="s">
        <v>98</v>
      </c>
      <c r="E23563" s="132">
        <v>14.535</v>
      </c>
    </row>
    <row r="23564" spans="1:5" ht="15.6" x14ac:dyDescent="0.3">
      <c r="A23564" s="47">
        <v>44334</v>
      </c>
      <c r="B23564" s="45" t="str">
        <f t="shared" si="764"/>
        <v>May</v>
      </c>
      <c r="C23564" s="53">
        <f t="shared" si="765"/>
        <v>2021</v>
      </c>
      <c r="D23564" s="130" t="s">
        <v>136</v>
      </c>
      <c r="E23564" s="132">
        <v>21.60275</v>
      </c>
    </row>
    <row r="23565" spans="1:5" ht="13.8" x14ac:dyDescent="0.25">
      <c r="A23565" s="47">
        <v>44334</v>
      </c>
      <c r="B23565" s="45" t="str">
        <f t="shared" si="764"/>
        <v>May</v>
      </c>
      <c r="C23565" s="53">
        <f t="shared" si="765"/>
        <v>2021</v>
      </c>
      <c r="D23565" s="43" t="s">
        <v>118</v>
      </c>
      <c r="E23565" s="132">
        <v>19.846125000000001</v>
      </c>
    </row>
    <row r="23566" spans="1:5" ht="13.8" x14ac:dyDescent="0.25">
      <c r="A23566" s="47">
        <v>44334</v>
      </c>
      <c r="B23566" s="45" t="str">
        <f t="shared" si="764"/>
        <v>May</v>
      </c>
      <c r="C23566" s="53">
        <f t="shared" si="765"/>
        <v>2021</v>
      </c>
      <c r="D23566" s="43" t="s">
        <v>102</v>
      </c>
      <c r="E23566" s="132">
        <v>19.584500000000002</v>
      </c>
    </row>
    <row r="23567" spans="1:5" ht="13.8" x14ac:dyDescent="0.25">
      <c r="A23567" s="47">
        <v>44334</v>
      </c>
      <c r="B23567" s="45" t="str">
        <f t="shared" si="764"/>
        <v>May</v>
      </c>
      <c r="C23567" s="53">
        <f t="shared" si="765"/>
        <v>2021</v>
      </c>
      <c r="D23567" s="43" t="s">
        <v>119</v>
      </c>
      <c r="E23567" s="132">
        <v>18.949125000000002</v>
      </c>
    </row>
    <row r="23568" spans="1:5" ht="13.8" x14ac:dyDescent="0.25">
      <c r="A23568" s="47">
        <v>44334</v>
      </c>
      <c r="B23568" s="45" t="str">
        <f t="shared" si="764"/>
        <v>May</v>
      </c>
      <c r="C23568" s="53">
        <f t="shared" si="765"/>
        <v>2021</v>
      </c>
      <c r="D23568" s="43" t="s">
        <v>120</v>
      </c>
      <c r="E23568" s="132">
        <v>17.977374999999999</v>
      </c>
    </row>
    <row r="23569" spans="1:5" ht="13.8" x14ac:dyDescent="0.25">
      <c r="A23569" s="47">
        <v>44334</v>
      </c>
      <c r="B23569" s="45" t="str">
        <f t="shared" si="764"/>
        <v>May</v>
      </c>
      <c r="C23569" s="53">
        <f t="shared" si="765"/>
        <v>2021</v>
      </c>
      <c r="D23569" s="43" t="s">
        <v>103</v>
      </c>
      <c r="E23569" s="132">
        <v>17.341999999999999</v>
      </c>
    </row>
    <row r="23570" spans="1:5" ht="13.8" x14ac:dyDescent="0.25">
      <c r="A23570" s="47">
        <v>44334</v>
      </c>
      <c r="B23570" s="45" t="str">
        <f t="shared" si="764"/>
        <v>May</v>
      </c>
      <c r="C23570" s="53">
        <f t="shared" si="765"/>
        <v>2021</v>
      </c>
      <c r="D23570" s="43" t="s">
        <v>116</v>
      </c>
      <c r="E23570" s="132">
        <v>11.122125</v>
      </c>
    </row>
    <row r="23571" spans="1:5" ht="13.8" x14ac:dyDescent="0.25">
      <c r="A23571" s="47">
        <v>44334</v>
      </c>
      <c r="B23571" s="45" t="str">
        <f t="shared" si="764"/>
        <v>May</v>
      </c>
      <c r="C23571" s="53">
        <f t="shared" si="765"/>
        <v>2021</v>
      </c>
      <c r="D23571" s="43" t="s">
        <v>104</v>
      </c>
      <c r="E23571" s="132">
        <v>12.721625000000001</v>
      </c>
    </row>
    <row r="23572" spans="1:5" ht="13.8" x14ac:dyDescent="0.25">
      <c r="A23572" s="47">
        <v>44334</v>
      </c>
      <c r="B23572" s="45" t="str">
        <f t="shared" si="764"/>
        <v>May</v>
      </c>
      <c r="C23572" s="53">
        <f t="shared" si="765"/>
        <v>2021</v>
      </c>
      <c r="D23572" s="43" t="s">
        <v>121</v>
      </c>
      <c r="E23572" s="132">
        <v>12.097750000000001</v>
      </c>
    </row>
    <row r="23573" spans="1:5" ht="13.8" x14ac:dyDescent="0.25">
      <c r="A23573" s="47">
        <v>44334</v>
      </c>
      <c r="B23573" s="45" t="str">
        <f t="shared" si="764"/>
        <v>May</v>
      </c>
      <c r="C23573" s="53">
        <f t="shared" si="765"/>
        <v>2021</v>
      </c>
      <c r="D23573" s="43" t="s">
        <v>122</v>
      </c>
      <c r="E23573" s="132">
        <v>10.958499999999999</v>
      </c>
    </row>
    <row r="23574" spans="1:5" ht="13.8" x14ac:dyDescent="0.25">
      <c r="A23574" s="47">
        <v>44334</v>
      </c>
      <c r="B23574" s="45" t="str">
        <f t="shared" si="764"/>
        <v>May</v>
      </c>
      <c r="C23574" s="53">
        <f t="shared" si="765"/>
        <v>2021</v>
      </c>
      <c r="D23574" s="43" t="s">
        <v>123</v>
      </c>
      <c r="E23574" s="132">
        <v>10.822875000000002</v>
      </c>
    </row>
    <row r="23575" spans="1:5" ht="13.8" x14ac:dyDescent="0.25">
      <c r="A23575" s="47">
        <v>44334</v>
      </c>
      <c r="B23575" s="45" t="str">
        <f t="shared" si="764"/>
        <v>May</v>
      </c>
      <c r="C23575" s="53">
        <f t="shared" si="765"/>
        <v>2021</v>
      </c>
      <c r="D23575" s="43" t="s">
        <v>99</v>
      </c>
      <c r="E23575" s="132">
        <v>9.4525000000000006</v>
      </c>
    </row>
    <row r="23576" spans="1:5" ht="13.8" x14ac:dyDescent="0.25">
      <c r="A23576" s="47">
        <v>44334</v>
      </c>
      <c r="B23576" s="45" t="str">
        <f t="shared" si="764"/>
        <v>May</v>
      </c>
      <c r="C23576" s="53">
        <f t="shared" si="765"/>
        <v>2021</v>
      </c>
      <c r="D23576" s="43" t="s">
        <v>100</v>
      </c>
      <c r="E23576" s="132">
        <v>9.2037499999999994</v>
      </c>
    </row>
    <row r="23577" spans="1:5" ht="13.8" x14ac:dyDescent="0.25">
      <c r="A23577" s="47">
        <v>44334</v>
      </c>
      <c r="B23577" s="45" t="str">
        <f t="shared" si="764"/>
        <v>May</v>
      </c>
      <c r="C23577" s="53">
        <f t="shared" si="765"/>
        <v>2021</v>
      </c>
      <c r="D23577" s="43" t="s">
        <v>101</v>
      </c>
      <c r="E23577" s="132">
        <v>8.8057499999999997</v>
      </c>
    </row>
    <row r="23578" spans="1:5" ht="13.8" x14ac:dyDescent="0.25">
      <c r="A23578" s="47">
        <v>44334</v>
      </c>
      <c r="B23578" s="45" t="str">
        <f t="shared" si="764"/>
        <v>May</v>
      </c>
      <c r="C23578" s="53">
        <f t="shared" si="765"/>
        <v>2021</v>
      </c>
      <c r="D23578" s="43" t="s">
        <v>124</v>
      </c>
      <c r="E23578" s="132">
        <v>8.7311249999999987</v>
      </c>
    </row>
    <row r="23579" spans="1:5" ht="13.8" x14ac:dyDescent="0.25">
      <c r="A23579" s="47">
        <v>44334</v>
      </c>
      <c r="B23579" s="45" t="str">
        <f t="shared" si="764"/>
        <v>May</v>
      </c>
      <c r="C23579" s="53">
        <f t="shared" si="765"/>
        <v>2021</v>
      </c>
      <c r="D23579" s="43" t="s">
        <v>125</v>
      </c>
      <c r="E23579" s="132">
        <v>7.8107500000000005</v>
      </c>
    </row>
    <row r="23580" spans="1:5" ht="13.8" x14ac:dyDescent="0.25">
      <c r="A23580" s="47">
        <v>44334</v>
      </c>
      <c r="B23580" s="45" t="str">
        <f t="shared" si="764"/>
        <v>May</v>
      </c>
      <c r="C23580" s="53">
        <f t="shared" si="765"/>
        <v>2021</v>
      </c>
      <c r="D23580" s="43" t="s">
        <v>126</v>
      </c>
      <c r="E23580" s="132">
        <v>8.1851250000000011</v>
      </c>
    </row>
    <row r="23581" spans="1:5" ht="13.8" x14ac:dyDescent="0.25">
      <c r="A23581" s="47">
        <v>44334</v>
      </c>
      <c r="B23581" s="45" t="str">
        <f t="shared" si="764"/>
        <v>May</v>
      </c>
      <c r="C23581" s="53">
        <f t="shared" si="765"/>
        <v>2021</v>
      </c>
      <c r="D23581" s="43" t="s">
        <v>127</v>
      </c>
      <c r="E23581" s="132">
        <v>7.9766250000000003</v>
      </c>
    </row>
    <row r="23582" spans="1:5" ht="13.8" x14ac:dyDescent="0.25">
      <c r="A23582" s="47">
        <v>44334</v>
      </c>
      <c r="B23582" s="45" t="str">
        <f t="shared" si="764"/>
        <v>May</v>
      </c>
      <c r="C23582" s="53">
        <f t="shared" si="765"/>
        <v>2021</v>
      </c>
      <c r="D23582" s="43" t="s">
        <v>105</v>
      </c>
      <c r="E23582" s="132">
        <v>6.1441249999999998</v>
      </c>
    </row>
    <row r="23583" spans="1:5" ht="13.8" x14ac:dyDescent="0.25">
      <c r="A23583" s="47">
        <v>44334</v>
      </c>
      <c r="B23583" s="45" t="str">
        <f t="shared" si="764"/>
        <v>May</v>
      </c>
      <c r="C23583" s="53">
        <f t="shared" si="765"/>
        <v>2021</v>
      </c>
      <c r="D23583" s="43" t="s">
        <v>128</v>
      </c>
      <c r="E23583" s="132">
        <v>7.9863750000000007</v>
      </c>
    </row>
    <row r="23584" spans="1:5" ht="13.8" x14ac:dyDescent="0.25">
      <c r="A23584" s="47">
        <v>44341</v>
      </c>
      <c r="B23584" s="45" t="str">
        <f t="shared" si="764"/>
        <v>May</v>
      </c>
      <c r="C23584" s="53">
        <f t="shared" si="765"/>
        <v>2021</v>
      </c>
      <c r="D23584" s="43" t="s">
        <v>131</v>
      </c>
      <c r="E23584" s="132">
        <v>28.597800000000003</v>
      </c>
    </row>
    <row r="23585" spans="1:5" ht="13.8" x14ac:dyDescent="0.25">
      <c r="A23585" s="47">
        <v>44341</v>
      </c>
      <c r="B23585" s="45" t="str">
        <f t="shared" si="764"/>
        <v>May</v>
      </c>
      <c r="C23585" s="53">
        <f t="shared" si="765"/>
        <v>2021</v>
      </c>
      <c r="D23585" s="43" t="s">
        <v>115</v>
      </c>
      <c r="E23585" s="132">
        <v>22.8</v>
      </c>
    </row>
    <row r="23586" spans="1:5" ht="13.8" x14ac:dyDescent="0.25">
      <c r="A23586" s="47">
        <v>44341</v>
      </c>
      <c r="B23586" s="45" t="str">
        <f t="shared" si="764"/>
        <v>May</v>
      </c>
      <c r="C23586" s="53">
        <f t="shared" si="765"/>
        <v>2021</v>
      </c>
      <c r="D23586" s="43" t="s">
        <v>95</v>
      </c>
      <c r="E23586" s="132">
        <v>20.216000000000001</v>
      </c>
    </row>
    <row r="23587" spans="1:5" ht="13.8" x14ac:dyDescent="0.25">
      <c r="A23587" s="47">
        <v>44341</v>
      </c>
      <c r="B23587" s="45" t="str">
        <f t="shared" si="764"/>
        <v>May</v>
      </c>
      <c r="C23587" s="53">
        <f t="shared" si="765"/>
        <v>2021</v>
      </c>
      <c r="D23587" s="43" t="s">
        <v>96</v>
      </c>
      <c r="E23587" s="132">
        <v>19.304000000000002</v>
      </c>
    </row>
    <row r="23588" spans="1:5" ht="13.8" x14ac:dyDescent="0.25">
      <c r="A23588" s="47">
        <v>44341</v>
      </c>
      <c r="B23588" s="45" t="str">
        <f t="shared" si="764"/>
        <v>May</v>
      </c>
      <c r="C23588" s="53">
        <f t="shared" si="765"/>
        <v>2021</v>
      </c>
      <c r="D23588" s="43" t="s">
        <v>97</v>
      </c>
      <c r="E23588" s="132">
        <v>18.391999999999999</v>
      </c>
    </row>
    <row r="23589" spans="1:5" ht="13.8" x14ac:dyDescent="0.25">
      <c r="A23589" s="47">
        <v>44341</v>
      </c>
      <c r="B23589" s="45" t="str">
        <f t="shared" si="764"/>
        <v>May</v>
      </c>
      <c r="C23589" s="53">
        <f t="shared" si="765"/>
        <v>2021</v>
      </c>
      <c r="D23589" s="43" t="s">
        <v>98</v>
      </c>
      <c r="E23589" s="132">
        <v>14.44</v>
      </c>
    </row>
    <row r="23590" spans="1:5" ht="15.6" x14ac:dyDescent="0.3">
      <c r="A23590" s="47">
        <v>44341</v>
      </c>
      <c r="B23590" s="45" t="str">
        <f t="shared" si="764"/>
        <v>May</v>
      </c>
      <c r="C23590" s="53">
        <f t="shared" si="765"/>
        <v>2021</v>
      </c>
      <c r="D23590" s="130" t="s">
        <v>136</v>
      </c>
      <c r="E23590" s="132">
        <v>21.848400000000002</v>
      </c>
    </row>
    <row r="23591" spans="1:5" ht="13.8" x14ac:dyDescent="0.25">
      <c r="A23591" s="47">
        <v>44341</v>
      </c>
      <c r="B23591" s="45" t="str">
        <f t="shared" si="764"/>
        <v>May</v>
      </c>
      <c r="C23591" s="53">
        <f t="shared" si="765"/>
        <v>2021</v>
      </c>
      <c r="D23591" s="43" t="s">
        <v>118</v>
      </c>
      <c r="E23591" s="132">
        <v>20.0718</v>
      </c>
    </row>
    <row r="23592" spans="1:5" ht="13.8" x14ac:dyDescent="0.25">
      <c r="A23592" s="47">
        <v>44341</v>
      </c>
      <c r="B23592" s="45" t="str">
        <f t="shared" si="764"/>
        <v>May</v>
      </c>
      <c r="C23592" s="53">
        <f t="shared" si="765"/>
        <v>2021</v>
      </c>
      <c r="D23592" s="43" t="s">
        <v>102</v>
      </c>
      <c r="E23592" s="132">
        <v>19.807200000000002</v>
      </c>
    </row>
    <row r="23593" spans="1:5" ht="13.8" x14ac:dyDescent="0.25">
      <c r="A23593" s="47">
        <v>44341</v>
      </c>
      <c r="B23593" s="45" t="str">
        <f t="shared" si="764"/>
        <v>May</v>
      </c>
      <c r="C23593" s="53">
        <f t="shared" si="765"/>
        <v>2021</v>
      </c>
      <c r="D23593" s="43" t="s">
        <v>119</v>
      </c>
      <c r="E23593" s="132">
        <v>19.1646</v>
      </c>
    </row>
    <row r="23594" spans="1:5" ht="13.8" x14ac:dyDescent="0.25">
      <c r="A23594" s="47">
        <v>44341</v>
      </c>
      <c r="B23594" s="45" t="str">
        <f t="shared" si="764"/>
        <v>May</v>
      </c>
      <c r="C23594" s="53">
        <f t="shared" si="765"/>
        <v>2021</v>
      </c>
      <c r="D23594" s="43" t="s">
        <v>120</v>
      </c>
      <c r="E23594" s="132">
        <v>18.181799999999999</v>
      </c>
    </row>
    <row r="23595" spans="1:5" ht="13.8" x14ac:dyDescent="0.25">
      <c r="A23595" s="47">
        <v>44341</v>
      </c>
      <c r="B23595" s="45" t="str">
        <f t="shared" si="764"/>
        <v>May</v>
      </c>
      <c r="C23595" s="53">
        <f t="shared" si="765"/>
        <v>2021</v>
      </c>
      <c r="D23595" s="43" t="s">
        <v>103</v>
      </c>
      <c r="E23595" s="132">
        <v>17.539199999999997</v>
      </c>
    </row>
    <row r="23596" spans="1:5" ht="13.8" x14ac:dyDescent="0.25">
      <c r="A23596" s="47">
        <v>44341</v>
      </c>
      <c r="B23596" s="45" t="str">
        <f t="shared" si="764"/>
        <v>May</v>
      </c>
      <c r="C23596" s="53">
        <f t="shared" si="765"/>
        <v>2021</v>
      </c>
      <c r="D23596" s="43" t="s">
        <v>116</v>
      </c>
      <c r="E23596" s="132">
        <v>10.653300000000002</v>
      </c>
    </row>
    <row r="23597" spans="1:5" ht="13.8" x14ac:dyDescent="0.25">
      <c r="A23597" s="47">
        <v>44341</v>
      </c>
      <c r="B23597" s="45" t="str">
        <f t="shared" si="764"/>
        <v>May</v>
      </c>
      <c r="C23597" s="53">
        <f t="shared" si="765"/>
        <v>2021</v>
      </c>
      <c r="D23597" s="43" t="s">
        <v>104</v>
      </c>
      <c r="E23597" s="132">
        <v>12.709899999999999</v>
      </c>
    </row>
    <row r="23598" spans="1:5" ht="13.8" x14ac:dyDescent="0.25">
      <c r="A23598" s="47">
        <v>44341</v>
      </c>
      <c r="B23598" s="45" t="str">
        <f t="shared" si="764"/>
        <v>May</v>
      </c>
      <c r="C23598" s="53">
        <f t="shared" si="765"/>
        <v>2021</v>
      </c>
      <c r="D23598" s="43" t="s">
        <v>121</v>
      </c>
      <c r="E23598" s="132">
        <v>12.086600000000001</v>
      </c>
    </row>
    <row r="23599" spans="1:5" ht="13.8" x14ac:dyDescent="0.25">
      <c r="A23599" s="47">
        <v>44341</v>
      </c>
      <c r="B23599" s="45" t="str">
        <f t="shared" si="764"/>
        <v>May</v>
      </c>
      <c r="C23599" s="53">
        <f t="shared" si="765"/>
        <v>2021</v>
      </c>
      <c r="D23599" s="43" t="s">
        <v>122</v>
      </c>
      <c r="E23599" s="132">
        <v>10.948399999999999</v>
      </c>
    </row>
    <row r="23600" spans="1:5" ht="13.8" x14ac:dyDescent="0.25">
      <c r="A23600" s="47">
        <v>44341</v>
      </c>
      <c r="B23600" s="45" t="str">
        <f t="shared" si="764"/>
        <v>May</v>
      </c>
      <c r="C23600" s="53">
        <f t="shared" si="765"/>
        <v>2021</v>
      </c>
      <c r="D23600" s="43" t="s">
        <v>123</v>
      </c>
      <c r="E23600" s="132">
        <v>10.812899999999999</v>
      </c>
    </row>
    <row r="23601" spans="1:5" ht="13.8" x14ac:dyDescent="0.25">
      <c r="A23601" s="47">
        <v>44341</v>
      </c>
      <c r="B23601" s="45" t="str">
        <f t="shared" si="764"/>
        <v>May</v>
      </c>
      <c r="C23601" s="53">
        <f t="shared" si="765"/>
        <v>2021</v>
      </c>
      <c r="D23601" s="43" t="s">
        <v>99</v>
      </c>
      <c r="E23601" s="132">
        <v>9.0059999999999985</v>
      </c>
    </row>
    <row r="23602" spans="1:5" ht="13.8" x14ac:dyDescent="0.25">
      <c r="A23602" s="47">
        <v>44341</v>
      </c>
      <c r="B23602" s="45" t="str">
        <f t="shared" si="764"/>
        <v>May</v>
      </c>
      <c r="C23602" s="53">
        <f t="shared" si="765"/>
        <v>2021</v>
      </c>
      <c r="D23602" s="43" t="s">
        <v>100</v>
      </c>
      <c r="E23602" s="132">
        <v>8.7690000000000001</v>
      </c>
    </row>
    <row r="23603" spans="1:5" ht="13.8" x14ac:dyDescent="0.25">
      <c r="A23603" s="47">
        <v>44341</v>
      </c>
      <c r="B23603" s="45" t="str">
        <f t="shared" si="764"/>
        <v>May</v>
      </c>
      <c r="C23603" s="53">
        <f t="shared" si="765"/>
        <v>2021</v>
      </c>
      <c r="D23603" s="43" t="s">
        <v>101</v>
      </c>
      <c r="E23603" s="132">
        <v>8.389800000000001</v>
      </c>
    </row>
    <row r="23604" spans="1:5" ht="13.8" x14ac:dyDescent="0.25">
      <c r="A23604" s="47">
        <v>44341</v>
      </c>
      <c r="B23604" s="45" t="str">
        <f t="shared" si="764"/>
        <v>May</v>
      </c>
      <c r="C23604" s="53">
        <f t="shared" si="765"/>
        <v>2021</v>
      </c>
      <c r="D23604" s="43" t="s">
        <v>124</v>
      </c>
      <c r="E23604" s="132">
        <v>8.3186999999999998</v>
      </c>
    </row>
    <row r="23605" spans="1:5" ht="13.8" x14ac:dyDescent="0.25">
      <c r="A23605" s="47">
        <v>44341</v>
      </c>
      <c r="B23605" s="45" t="str">
        <f t="shared" si="764"/>
        <v>May</v>
      </c>
      <c r="C23605" s="53">
        <f t="shared" si="765"/>
        <v>2021</v>
      </c>
      <c r="D23605" s="43" t="s">
        <v>125</v>
      </c>
      <c r="E23605" s="132">
        <v>7.4418000000000006</v>
      </c>
    </row>
    <row r="23606" spans="1:5" ht="13.8" x14ac:dyDescent="0.25">
      <c r="A23606" s="47">
        <v>44341</v>
      </c>
      <c r="B23606" s="45" t="str">
        <f t="shared" ref="B23606:B23666" si="766">TEXT(A23606,"mmmm")</f>
        <v>May</v>
      </c>
      <c r="C23606" s="53">
        <f t="shared" ref="C23606:C23666" si="767">YEAR(A23606)</f>
        <v>2021</v>
      </c>
      <c r="D23606" s="43" t="s">
        <v>126</v>
      </c>
      <c r="E23606" s="132">
        <v>7.833800000000001</v>
      </c>
    </row>
    <row r="23607" spans="1:5" ht="13.8" x14ac:dyDescent="0.25">
      <c r="A23607" s="47">
        <v>44341</v>
      </c>
      <c r="B23607" s="45" t="str">
        <f t="shared" si="766"/>
        <v>May</v>
      </c>
      <c r="C23607" s="53">
        <f t="shared" si="767"/>
        <v>2021</v>
      </c>
      <c r="D23607" s="43" t="s">
        <v>127</v>
      </c>
      <c r="E23607" s="132">
        <v>7.6628999999999996</v>
      </c>
    </row>
    <row r="23608" spans="1:5" ht="13.8" x14ac:dyDescent="0.25">
      <c r="A23608" s="47">
        <v>44341</v>
      </c>
      <c r="B23608" s="45" t="str">
        <f t="shared" si="766"/>
        <v>May</v>
      </c>
      <c r="C23608" s="53">
        <f t="shared" si="767"/>
        <v>2021</v>
      </c>
      <c r="D23608" s="43" t="s">
        <v>105</v>
      </c>
      <c r="E23608" s="132">
        <v>5.8539000000000012</v>
      </c>
    </row>
    <row r="23609" spans="1:5" ht="13.8" x14ac:dyDescent="0.25">
      <c r="A23609" s="47">
        <v>44341</v>
      </c>
      <c r="B23609" s="45" t="str">
        <f t="shared" si="766"/>
        <v>May</v>
      </c>
      <c r="C23609" s="53">
        <f t="shared" si="767"/>
        <v>2021</v>
      </c>
      <c r="D23609" s="43" t="s">
        <v>128</v>
      </c>
      <c r="E23609" s="132">
        <v>7.7172999999999998</v>
      </c>
    </row>
    <row r="23610" spans="1:5" ht="13.8" x14ac:dyDescent="0.25">
      <c r="A23610" s="47">
        <v>44348</v>
      </c>
      <c r="B23610" s="45" t="str">
        <f t="shared" si="766"/>
        <v>June</v>
      </c>
      <c r="C23610" s="53">
        <f t="shared" si="767"/>
        <v>2021</v>
      </c>
      <c r="D23610" s="43" t="s">
        <v>131</v>
      </c>
      <c r="E23610" s="132">
        <v>26.617000000000004</v>
      </c>
    </row>
    <row r="23611" spans="1:5" ht="13.8" x14ac:dyDescent="0.25">
      <c r="A23611" s="47">
        <v>44348</v>
      </c>
      <c r="B23611" s="45" t="str">
        <f t="shared" si="766"/>
        <v>June</v>
      </c>
      <c r="C23611" s="53">
        <f t="shared" si="767"/>
        <v>2021</v>
      </c>
      <c r="D23611" s="43" t="s">
        <v>115</v>
      </c>
      <c r="E23611" s="132">
        <v>20.100000000000001</v>
      </c>
    </row>
    <row r="23612" spans="1:5" ht="13.8" x14ac:dyDescent="0.25">
      <c r="A23612" s="47">
        <v>44348</v>
      </c>
      <c r="B23612" s="45" t="str">
        <f t="shared" si="766"/>
        <v>June</v>
      </c>
      <c r="C23612" s="53">
        <f t="shared" si="767"/>
        <v>2021</v>
      </c>
      <c r="D23612" s="43" t="s">
        <v>95</v>
      </c>
      <c r="E23612" s="132">
        <v>17.821999999999999</v>
      </c>
    </row>
    <row r="23613" spans="1:5" ht="13.8" x14ac:dyDescent="0.25">
      <c r="A23613" s="47">
        <v>44348</v>
      </c>
      <c r="B23613" s="45" t="str">
        <f t="shared" si="766"/>
        <v>June</v>
      </c>
      <c r="C23613" s="53">
        <f t="shared" si="767"/>
        <v>2021</v>
      </c>
      <c r="D23613" s="43" t="s">
        <v>96</v>
      </c>
      <c r="E23613" s="132">
        <v>17.018000000000001</v>
      </c>
    </row>
    <row r="23614" spans="1:5" ht="13.8" x14ac:dyDescent="0.25">
      <c r="A23614" s="47">
        <v>44348</v>
      </c>
      <c r="B23614" s="45" t="str">
        <f t="shared" si="766"/>
        <v>June</v>
      </c>
      <c r="C23614" s="53">
        <f t="shared" si="767"/>
        <v>2021</v>
      </c>
      <c r="D23614" s="43" t="s">
        <v>97</v>
      </c>
      <c r="E23614" s="132">
        <v>16.213999999999999</v>
      </c>
    </row>
    <row r="23615" spans="1:5" ht="13.8" x14ac:dyDescent="0.25">
      <c r="A23615" s="47">
        <v>44348</v>
      </c>
      <c r="B23615" s="45" t="str">
        <f t="shared" si="766"/>
        <v>June</v>
      </c>
      <c r="C23615" s="53">
        <f t="shared" si="767"/>
        <v>2021</v>
      </c>
      <c r="D23615" s="43" t="s">
        <v>98</v>
      </c>
      <c r="E23615" s="132">
        <v>12.73</v>
      </c>
    </row>
    <row r="23616" spans="1:5" ht="15.6" x14ac:dyDescent="0.3">
      <c r="A23616" s="47">
        <v>44348</v>
      </c>
      <c r="B23616" s="45" t="str">
        <f t="shared" si="766"/>
        <v>June</v>
      </c>
      <c r="C23616" s="53">
        <f t="shared" si="767"/>
        <v>2021</v>
      </c>
      <c r="D23616" s="130" t="s">
        <v>136</v>
      </c>
      <c r="E23616" s="132">
        <v>19.218500000000002</v>
      </c>
    </row>
    <row r="23617" spans="1:5" ht="13.8" x14ac:dyDescent="0.25">
      <c r="A23617" s="47">
        <v>44348</v>
      </c>
      <c r="B23617" s="45" t="str">
        <f t="shared" si="766"/>
        <v>June</v>
      </c>
      <c r="C23617" s="53">
        <f t="shared" si="767"/>
        <v>2021</v>
      </c>
      <c r="D23617" s="43" t="s">
        <v>118</v>
      </c>
      <c r="E23617" s="132">
        <v>17.655749999999998</v>
      </c>
    </row>
    <row r="23618" spans="1:5" ht="13.8" x14ac:dyDescent="0.25">
      <c r="A23618" s="47">
        <v>44348</v>
      </c>
      <c r="B23618" s="45" t="str">
        <f t="shared" si="766"/>
        <v>June</v>
      </c>
      <c r="C23618" s="53">
        <f t="shared" si="767"/>
        <v>2021</v>
      </c>
      <c r="D23618" s="43" t="s">
        <v>102</v>
      </c>
      <c r="E23618" s="132">
        <v>17.423000000000002</v>
      </c>
    </row>
    <row r="23619" spans="1:5" ht="13.8" x14ac:dyDescent="0.25">
      <c r="A23619" s="47">
        <v>44348</v>
      </c>
      <c r="B23619" s="45" t="str">
        <f t="shared" si="766"/>
        <v>June</v>
      </c>
      <c r="C23619" s="53">
        <f t="shared" si="767"/>
        <v>2021</v>
      </c>
      <c r="D23619" s="43" t="s">
        <v>119</v>
      </c>
      <c r="E23619" s="132">
        <v>16.857749999999999</v>
      </c>
    </row>
    <row r="23620" spans="1:5" ht="13.8" x14ac:dyDescent="0.25">
      <c r="A23620" s="47">
        <v>44348</v>
      </c>
      <c r="B23620" s="45" t="str">
        <f t="shared" si="766"/>
        <v>June</v>
      </c>
      <c r="C23620" s="53">
        <f t="shared" si="767"/>
        <v>2021</v>
      </c>
      <c r="D23620" s="43" t="s">
        <v>120</v>
      </c>
      <c r="E23620" s="132">
        <v>15.993249999999998</v>
      </c>
    </row>
    <row r="23621" spans="1:5" ht="13.8" x14ac:dyDescent="0.25">
      <c r="A23621" s="47">
        <v>44348</v>
      </c>
      <c r="B23621" s="45" t="str">
        <f t="shared" si="766"/>
        <v>June</v>
      </c>
      <c r="C23621" s="53">
        <f t="shared" si="767"/>
        <v>2021</v>
      </c>
      <c r="D23621" s="43" t="s">
        <v>103</v>
      </c>
      <c r="E23621" s="132">
        <v>15.427999999999999</v>
      </c>
    </row>
    <row r="23622" spans="1:5" ht="13.8" x14ac:dyDescent="0.25">
      <c r="A23622" s="47">
        <v>44348</v>
      </c>
      <c r="B23622" s="45" t="str">
        <f t="shared" si="766"/>
        <v>June</v>
      </c>
      <c r="C23622" s="53">
        <f t="shared" si="767"/>
        <v>2021</v>
      </c>
      <c r="D23622" s="43" t="s">
        <v>116</v>
      </c>
      <c r="E23622" s="132">
        <v>9.4263750000000002</v>
      </c>
    </row>
    <row r="23623" spans="1:5" ht="13.8" x14ac:dyDescent="0.25">
      <c r="A23623" s="47">
        <v>44348</v>
      </c>
      <c r="B23623" s="45" t="str">
        <f t="shared" si="766"/>
        <v>June</v>
      </c>
      <c r="C23623" s="53">
        <f t="shared" si="767"/>
        <v>2021</v>
      </c>
      <c r="D23623" s="43" t="s">
        <v>104</v>
      </c>
      <c r="E23623" s="132">
        <v>11.783625000000002</v>
      </c>
    </row>
    <row r="23624" spans="1:5" ht="13.8" x14ac:dyDescent="0.25">
      <c r="A23624" s="47">
        <v>44348</v>
      </c>
      <c r="B23624" s="45" t="str">
        <f t="shared" si="766"/>
        <v>June</v>
      </c>
      <c r="C23624" s="53">
        <f t="shared" si="767"/>
        <v>2021</v>
      </c>
      <c r="D23624" s="43" t="s">
        <v>121</v>
      </c>
      <c r="E23624" s="132">
        <v>11.20575</v>
      </c>
    </row>
    <row r="23625" spans="1:5" ht="13.8" x14ac:dyDescent="0.25">
      <c r="A23625" s="47">
        <v>44348</v>
      </c>
      <c r="B23625" s="45" t="str">
        <f t="shared" si="766"/>
        <v>June</v>
      </c>
      <c r="C23625" s="53">
        <f t="shared" si="767"/>
        <v>2021</v>
      </c>
      <c r="D23625" s="43" t="s">
        <v>122</v>
      </c>
      <c r="E23625" s="132">
        <v>10.150499999999999</v>
      </c>
    </row>
    <row r="23626" spans="1:5" ht="13.8" x14ac:dyDescent="0.25">
      <c r="A23626" s="47">
        <v>44348</v>
      </c>
      <c r="B23626" s="45" t="str">
        <f t="shared" si="766"/>
        <v>June</v>
      </c>
      <c r="C23626" s="53">
        <f t="shared" si="767"/>
        <v>2021</v>
      </c>
      <c r="D23626" s="43" t="s">
        <v>123</v>
      </c>
      <c r="E23626" s="132">
        <v>10.024875000000002</v>
      </c>
    </row>
    <row r="23627" spans="1:5" ht="13.8" x14ac:dyDescent="0.25">
      <c r="A23627" s="47">
        <v>44348</v>
      </c>
      <c r="B23627" s="45" t="str">
        <f t="shared" si="766"/>
        <v>June</v>
      </c>
      <c r="C23627" s="53">
        <f t="shared" si="767"/>
        <v>2021</v>
      </c>
      <c r="D23627" s="43" t="s">
        <v>99</v>
      </c>
      <c r="E23627" s="132">
        <v>8.4075000000000006</v>
      </c>
    </row>
    <row r="23628" spans="1:5" ht="13.8" x14ac:dyDescent="0.25">
      <c r="A23628" s="47">
        <v>44348</v>
      </c>
      <c r="B23628" s="45" t="str">
        <f t="shared" si="766"/>
        <v>June</v>
      </c>
      <c r="C23628" s="53">
        <f t="shared" si="767"/>
        <v>2021</v>
      </c>
      <c r="D23628" s="43" t="s">
        <v>100</v>
      </c>
      <c r="E23628" s="132">
        <v>8.1862499999999994</v>
      </c>
    </row>
    <row r="23629" spans="1:5" ht="13.8" x14ac:dyDescent="0.25">
      <c r="A23629" s="47">
        <v>44348</v>
      </c>
      <c r="B23629" s="45" t="str">
        <f t="shared" si="766"/>
        <v>June</v>
      </c>
      <c r="C23629" s="53">
        <f t="shared" si="767"/>
        <v>2021</v>
      </c>
      <c r="D23629" s="43" t="s">
        <v>101</v>
      </c>
      <c r="E23629" s="132">
        <v>7.8322500000000002</v>
      </c>
    </row>
    <row r="23630" spans="1:5" ht="13.8" x14ac:dyDescent="0.25">
      <c r="A23630" s="47">
        <v>44348</v>
      </c>
      <c r="B23630" s="45" t="str">
        <f t="shared" si="766"/>
        <v>June</v>
      </c>
      <c r="C23630" s="53">
        <f t="shared" si="767"/>
        <v>2021</v>
      </c>
      <c r="D23630" s="43" t="s">
        <v>124</v>
      </c>
      <c r="E23630" s="132">
        <v>7.7658749999999994</v>
      </c>
    </row>
    <row r="23631" spans="1:5" ht="13.8" x14ac:dyDescent="0.25">
      <c r="A23631" s="47">
        <v>44348</v>
      </c>
      <c r="B23631" s="45" t="str">
        <f t="shared" si="766"/>
        <v>June</v>
      </c>
      <c r="C23631" s="53">
        <f t="shared" si="767"/>
        <v>2021</v>
      </c>
      <c r="D23631" s="43" t="s">
        <v>125</v>
      </c>
      <c r="E23631" s="132">
        <v>6.9472500000000004</v>
      </c>
    </row>
    <row r="23632" spans="1:5" ht="13.8" x14ac:dyDescent="0.25">
      <c r="A23632" s="47">
        <v>44348</v>
      </c>
      <c r="B23632" s="45" t="str">
        <f t="shared" si="766"/>
        <v>June</v>
      </c>
      <c r="C23632" s="53">
        <f t="shared" si="767"/>
        <v>2021</v>
      </c>
      <c r="D23632" s="43" t="s">
        <v>126</v>
      </c>
      <c r="E23632" s="132">
        <v>7.3628749999999998</v>
      </c>
    </row>
    <row r="23633" spans="1:5" ht="13.8" x14ac:dyDescent="0.25">
      <c r="A23633" s="47">
        <v>44348</v>
      </c>
      <c r="B23633" s="45" t="str">
        <f t="shared" si="766"/>
        <v>June</v>
      </c>
      <c r="C23633" s="53">
        <f t="shared" si="767"/>
        <v>2021</v>
      </c>
      <c r="D23633" s="43" t="s">
        <v>127</v>
      </c>
      <c r="E23633" s="132">
        <v>7.2423749999999991</v>
      </c>
    </row>
    <row r="23634" spans="1:5" ht="13.8" x14ac:dyDescent="0.25">
      <c r="A23634" s="47">
        <v>44348</v>
      </c>
      <c r="B23634" s="45" t="str">
        <f t="shared" si="766"/>
        <v>June</v>
      </c>
      <c r="C23634" s="53">
        <f t="shared" si="767"/>
        <v>2021</v>
      </c>
      <c r="D23634" s="43" t="s">
        <v>105</v>
      </c>
      <c r="E23634" s="132">
        <v>5.464875000000001</v>
      </c>
    </row>
    <row r="23635" spans="1:5" ht="13.8" x14ac:dyDescent="0.25">
      <c r="A23635" s="47">
        <v>44348</v>
      </c>
      <c r="B23635" s="45" t="str">
        <f t="shared" si="766"/>
        <v>June</v>
      </c>
      <c r="C23635" s="53">
        <f t="shared" si="767"/>
        <v>2021</v>
      </c>
      <c r="D23635" s="43" t="s">
        <v>128</v>
      </c>
      <c r="E23635" s="132">
        <v>7.3566250000000002</v>
      </c>
    </row>
    <row r="23636" spans="1:5" ht="13.8" x14ac:dyDescent="0.25">
      <c r="A23636" s="47">
        <v>44355</v>
      </c>
      <c r="B23636" s="45" t="str">
        <f t="shared" si="766"/>
        <v>June</v>
      </c>
      <c r="C23636" s="53">
        <f t="shared" si="767"/>
        <v>2021</v>
      </c>
      <c r="D23636" s="43" t="s">
        <v>131</v>
      </c>
      <c r="E23636" s="132">
        <v>25.688500000000005</v>
      </c>
    </row>
    <row r="23637" spans="1:5" ht="13.8" x14ac:dyDescent="0.25">
      <c r="A23637" s="47">
        <v>44355</v>
      </c>
      <c r="B23637" s="45" t="str">
        <f t="shared" si="766"/>
        <v>June</v>
      </c>
      <c r="C23637" s="53">
        <f t="shared" si="767"/>
        <v>2021</v>
      </c>
      <c r="D23637" s="43" t="s">
        <v>115</v>
      </c>
      <c r="E23637" s="132">
        <v>18.66</v>
      </c>
    </row>
    <row r="23638" spans="1:5" ht="13.8" x14ac:dyDescent="0.25">
      <c r="A23638" s="47">
        <v>44355</v>
      </c>
      <c r="B23638" s="45" t="str">
        <f t="shared" si="766"/>
        <v>June</v>
      </c>
      <c r="C23638" s="53">
        <f t="shared" si="767"/>
        <v>2021</v>
      </c>
      <c r="D23638" s="43" t="s">
        <v>95</v>
      </c>
      <c r="E23638" s="132">
        <v>16.545200000000001</v>
      </c>
    </row>
    <row r="23639" spans="1:5" ht="13.8" x14ac:dyDescent="0.25">
      <c r="A23639" s="47">
        <v>44355</v>
      </c>
      <c r="B23639" s="45" t="str">
        <f t="shared" si="766"/>
        <v>June</v>
      </c>
      <c r="C23639" s="53">
        <f t="shared" si="767"/>
        <v>2021</v>
      </c>
      <c r="D23639" s="43" t="s">
        <v>96</v>
      </c>
      <c r="E23639" s="132">
        <v>15.798800000000002</v>
      </c>
    </row>
    <row r="23640" spans="1:5" ht="13.8" x14ac:dyDescent="0.25">
      <c r="A23640" s="47">
        <v>44355</v>
      </c>
      <c r="B23640" s="45" t="str">
        <f t="shared" si="766"/>
        <v>June</v>
      </c>
      <c r="C23640" s="53">
        <f t="shared" si="767"/>
        <v>2021</v>
      </c>
      <c r="D23640" s="43" t="s">
        <v>97</v>
      </c>
      <c r="E23640" s="132">
        <v>15.0524</v>
      </c>
    </row>
    <row r="23641" spans="1:5" ht="13.8" x14ac:dyDescent="0.25">
      <c r="A23641" s="47">
        <v>44355</v>
      </c>
      <c r="B23641" s="45" t="str">
        <f t="shared" si="766"/>
        <v>June</v>
      </c>
      <c r="C23641" s="53">
        <f t="shared" si="767"/>
        <v>2021</v>
      </c>
      <c r="D23641" s="43" t="s">
        <v>98</v>
      </c>
      <c r="E23641" s="132">
        <v>11.818</v>
      </c>
    </row>
    <row r="23642" spans="1:5" ht="15.6" x14ac:dyDescent="0.3">
      <c r="A23642" s="47">
        <v>44355</v>
      </c>
      <c r="B23642" s="45" t="str">
        <f t="shared" si="766"/>
        <v>June</v>
      </c>
      <c r="C23642" s="53">
        <f t="shared" si="767"/>
        <v>2021</v>
      </c>
      <c r="D23642" s="130" t="s">
        <v>136</v>
      </c>
      <c r="E23642" s="132">
        <v>17.802399999999999</v>
      </c>
    </row>
    <row r="23643" spans="1:5" ht="13.8" x14ac:dyDescent="0.25">
      <c r="A23643" s="47">
        <v>44355</v>
      </c>
      <c r="B23643" s="45" t="str">
        <f t="shared" si="766"/>
        <v>June</v>
      </c>
      <c r="C23643" s="53">
        <f t="shared" si="767"/>
        <v>2021</v>
      </c>
      <c r="D23643" s="43" t="s">
        <v>118</v>
      </c>
      <c r="E23643" s="132">
        <v>16.354799999999997</v>
      </c>
    </row>
    <row r="23644" spans="1:5" ht="13.8" x14ac:dyDescent="0.25">
      <c r="A23644" s="47">
        <v>44355</v>
      </c>
      <c r="B23644" s="45" t="str">
        <f t="shared" si="766"/>
        <v>June</v>
      </c>
      <c r="C23644" s="53">
        <f t="shared" si="767"/>
        <v>2021</v>
      </c>
      <c r="D23644" s="43" t="s">
        <v>102</v>
      </c>
      <c r="E23644" s="132">
        <v>16.139200000000002</v>
      </c>
    </row>
    <row r="23645" spans="1:5" ht="13.8" x14ac:dyDescent="0.25">
      <c r="A23645" s="47">
        <v>44355</v>
      </c>
      <c r="B23645" s="45" t="str">
        <f t="shared" si="766"/>
        <v>June</v>
      </c>
      <c r="C23645" s="53">
        <f t="shared" si="767"/>
        <v>2021</v>
      </c>
      <c r="D23645" s="43" t="s">
        <v>119</v>
      </c>
      <c r="E23645" s="132">
        <v>15.615600000000002</v>
      </c>
    </row>
    <row r="23646" spans="1:5" ht="13.8" x14ac:dyDescent="0.25">
      <c r="A23646" s="47">
        <v>44355</v>
      </c>
      <c r="B23646" s="45" t="str">
        <f t="shared" si="766"/>
        <v>June</v>
      </c>
      <c r="C23646" s="53">
        <f t="shared" si="767"/>
        <v>2021</v>
      </c>
      <c r="D23646" s="43" t="s">
        <v>120</v>
      </c>
      <c r="E23646" s="132">
        <v>14.814799999999998</v>
      </c>
    </row>
    <row r="23647" spans="1:5" ht="13.8" x14ac:dyDescent="0.25">
      <c r="A23647" s="47">
        <v>44355</v>
      </c>
      <c r="B23647" s="45" t="str">
        <f t="shared" si="766"/>
        <v>June</v>
      </c>
      <c r="C23647" s="53">
        <f t="shared" si="767"/>
        <v>2021</v>
      </c>
      <c r="D23647" s="43" t="s">
        <v>103</v>
      </c>
      <c r="E23647" s="132">
        <v>14.291199999999998</v>
      </c>
    </row>
    <row r="23648" spans="1:5" ht="13.8" x14ac:dyDescent="0.25">
      <c r="A23648" s="47">
        <v>44355</v>
      </c>
      <c r="B23648" s="45" t="str">
        <f t="shared" si="766"/>
        <v>June</v>
      </c>
      <c r="C23648" s="53">
        <f t="shared" si="767"/>
        <v>2021</v>
      </c>
      <c r="D23648" s="43" t="s">
        <v>116</v>
      </c>
      <c r="E23648" s="132">
        <v>8.4986999999999995</v>
      </c>
    </row>
    <row r="23649" spans="1:5" ht="13.8" x14ac:dyDescent="0.25">
      <c r="A23649" s="47">
        <v>44355</v>
      </c>
      <c r="B23649" s="45" t="str">
        <f t="shared" si="766"/>
        <v>June</v>
      </c>
      <c r="C23649" s="53">
        <f t="shared" si="767"/>
        <v>2021</v>
      </c>
      <c r="D23649" s="43" t="s">
        <v>104</v>
      </c>
      <c r="E23649" s="132">
        <v>11.396700000000001</v>
      </c>
    </row>
    <row r="23650" spans="1:5" ht="13.8" x14ac:dyDescent="0.25">
      <c r="A23650" s="47">
        <v>44355</v>
      </c>
      <c r="B23650" s="45" t="str">
        <f t="shared" si="766"/>
        <v>June</v>
      </c>
      <c r="C23650" s="53">
        <f t="shared" si="767"/>
        <v>2021</v>
      </c>
      <c r="D23650" s="43" t="s">
        <v>121</v>
      </c>
      <c r="E23650" s="132">
        <v>10.8378</v>
      </c>
    </row>
    <row r="23651" spans="1:5" ht="13.8" x14ac:dyDescent="0.25">
      <c r="A23651" s="47">
        <v>44355</v>
      </c>
      <c r="B23651" s="45" t="str">
        <f t="shared" si="766"/>
        <v>June</v>
      </c>
      <c r="C23651" s="53">
        <f t="shared" si="767"/>
        <v>2021</v>
      </c>
      <c r="D23651" s="43" t="s">
        <v>122</v>
      </c>
      <c r="E23651" s="132">
        <v>9.8171999999999997</v>
      </c>
    </row>
    <row r="23652" spans="1:5" ht="13.8" x14ac:dyDescent="0.25">
      <c r="A23652" s="47">
        <v>44355</v>
      </c>
      <c r="B23652" s="45" t="str">
        <f t="shared" si="766"/>
        <v>June</v>
      </c>
      <c r="C23652" s="53">
        <f t="shared" si="767"/>
        <v>2021</v>
      </c>
      <c r="D23652" s="43" t="s">
        <v>123</v>
      </c>
      <c r="E23652" s="132">
        <v>9.6957000000000004</v>
      </c>
    </row>
    <row r="23653" spans="1:5" ht="13.8" x14ac:dyDescent="0.25">
      <c r="A23653" s="47">
        <v>44355</v>
      </c>
      <c r="B23653" s="45" t="str">
        <f t="shared" si="766"/>
        <v>June</v>
      </c>
      <c r="C23653" s="53">
        <f t="shared" si="767"/>
        <v>2021</v>
      </c>
      <c r="D23653" s="43" t="s">
        <v>99</v>
      </c>
      <c r="E23653" s="132">
        <v>7.8279999999999994</v>
      </c>
    </row>
    <row r="23654" spans="1:5" ht="13.8" x14ac:dyDescent="0.25">
      <c r="A23654" s="47">
        <v>44355</v>
      </c>
      <c r="B23654" s="45" t="str">
        <f t="shared" si="766"/>
        <v>June</v>
      </c>
      <c r="C23654" s="53">
        <f t="shared" si="767"/>
        <v>2021</v>
      </c>
      <c r="D23654" s="43" t="s">
        <v>100</v>
      </c>
      <c r="E23654" s="132">
        <v>7.6220000000000008</v>
      </c>
    </row>
    <row r="23655" spans="1:5" ht="13.8" x14ac:dyDescent="0.25">
      <c r="A23655" s="47">
        <v>44355</v>
      </c>
      <c r="B23655" s="45" t="str">
        <f t="shared" si="766"/>
        <v>June</v>
      </c>
      <c r="C23655" s="53">
        <f t="shared" si="767"/>
        <v>2021</v>
      </c>
      <c r="D23655" s="43" t="s">
        <v>101</v>
      </c>
      <c r="E23655" s="132">
        <v>7.2923999999999998</v>
      </c>
    </row>
    <row r="23656" spans="1:5" ht="13.8" x14ac:dyDescent="0.25">
      <c r="A23656" s="47">
        <v>44355</v>
      </c>
      <c r="B23656" s="45" t="str">
        <f t="shared" si="766"/>
        <v>June</v>
      </c>
      <c r="C23656" s="53">
        <f t="shared" si="767"/>
        <v>2021</v>
      </c>
      <c r="D23656" s="43" t="s">
        <v>124</v>
      </c>
      <c r="E23656" s="132">
        <v>7.230599999999999</v>
      </c>
    </row>
    <row r="23657" spans="1:5" ht="13.8" x14ac:dyDescent="0.25">
      <c r="A23657" s="47">
        <v>44355</v>
      </c>
      <c r="B23657" s="45" t="str">
        <f t="shared" si="766"/>
        <v>June</v>
      </c>
      <c r="C23657" s="53">
        <f t="shared" si="767"/>
        <v>2021</v>
      </c>
      <c r="D23657" s="43" t="s">
        <v>125</v>
      </c>
      <c r="E23657" s="132">
        <v>6.4683999999999999</v>
      </c>
    </row>
    <row r="23658" spans="1:5" ht="13.8" x14ac:dyDescent="0.25">
      <c r="A23658" s="47">
        <v>44355</v>
      </c>
      <c r="B23658" s="45" t="str">
        <f t="shared" si="766"/>
        <v>June</v>
      </c>
      <c r="C23658" s="53">
        <f t="shared" si="767"/>
        <v>2021</v>
      </c>
      <c r="D23658" s="43" t="s">
        <v>126</v>
      </c>
      <c r="E23658" s="132">
        <v>6.9069000000000003</v>
      </c>
    </row>
    <row r="23659" spans="1:5" ht="13.8" x14ac:dyDescent="0.25">
      <c r="A23659" s="47">
        <v>44355</v>
      </c>
      <c r="B23659" s="45" t="str">
        <f t="shared" si="766"/>
        <v>June</v>
      </c>
      <c r="C23659" s="53">
        <f t="shared" si="767"/>
        <v>2021</v>
      </c>
      <c r="D23659" s="43" t="s">
        <v>127</v>
      </c>
      <c r="E23659" s="132">
        <v>6.8351999999999995</v>
      </c>
    </row>
    <row r="23660" spans="1:5" ht="13.8" x14ac:dyDescent="0.25">
      <c r="A23660" s="47">
        <v>44355</v>
      </c>
      <c r="B23660" s="45" t="str">
        <f t="shared" si="766"/>
        <v>June</v>
      </c>
      <c r="C23660" s="53">
        <f t="shared" si="767"/>
        <v>2021</v>
      </c>
      <c r="D23660" s="43" t="s">
        <v>105</v>
      </c>
      <c r="E23660" s="132">
        <v>5.0882000000000005</v>
      </c>
    </row>
    <row r="23661" spans="1:5" ht="13.8" x14ac:dyDescent="0.25">
      <c r="A23661" s="47">
        <v>44355</v>
      </c>
      <c r="B23661" s="45" t="str">
        <f t="shared" si="766"/>
        <v>June</v>
      </c>
      <c r="C23661" s="53">
        <f t="shared" si="767"/>
        <v>2021</v>
      </c>
      <c r="D23661" s="43" t="s">
        <v>128</v>
      </c>
      <c r="E23661" s="132">
        <v>7.0074000000000005</v>
      </c>
    </row>
    <row r="23662" spans="1:5" ht="13.8" x14ac:dyDescent="0.25">
      <c r="A23662" s="47">
        <v>44362</v>
      </c>
      <c r="B23662" s="45" t="str">
        <f t="shared" si="766"/>
        <v>June</v>
      </c>
      <c r="C23662" s="53">
        <f t="shared" si="767"/>
        <v>2021</v>
      </c>
      <c r="D23662" s="43" t="s">
        <v>131</v>
      </c>
      <c r="E23662" s="132">
        <v>27.143150000000002</v>
      </c>
    </row>
    <row r="23663" spans="1:5" ht="13.8" x14ac:dyDescent="0.25">
      <c r="A23663" s="47">
        <v>44362</v>
      </c>
      <c r="B23663" s="45" t="str">
        <f t="shared" si="766"/>
        <v>June</v>
      </c>
      <c r="C23663" s="53">
        <f t="shared" si="767"/>
        <v>2021</v>
      </c>
      <c r="D23663" s="43" t="s">
        <v>115</v>
      </c>
      <c r="E23663" s="132">
        <v>18.675000000000001</v>
      </c>
    </row>
    <row r="23664" spans="1:5" ht="13.8" x14ac:dyDescent="0.25">
      <c r="A23664" s="47">
        <v>44362</v>
      </c>
      <c r="B23664" s="45" t="str">
        <f t="shared" si="766"/>
        <v>June</v>
      </c>
      <c r="C23664" s="53">
        <f t="shared" si="767"/>
        <v>2021</v>
      </c>
      <c r="D23664" s="43" t="s">
        <v>95</v>
      </c>
      <c r="E23664" s="132">
        <v>16.558500000000002</v>
      </c>
    </row>
    <row r="23665" spans="1:5" ht="13.8" x14ac:dyDescent="0.25">
      <c r="A23665" s="47">
        <v>44362</v>
      </c>
      <c r="B23665" s="45" t="str">
        <f t="shared" si="766"/>
        <v>June</v>
      </c>
      <c r="C23665" s="53">
        <f t="shared" si="767"/>
        <v>2021</v>
      </c>
      <c r="D23665" s="43" t="s">
        <v>96</v>
      </c>
      <c r="E23665" s="132">
        <v>15.811500000000001</v>
      </c>
    </row>
    <row r="23666" spans="1:5" ht="13.8" x14ac:dyDescent="0.25">
      <c r="A23666" s="47">
        <v>44362</v>
      </c>
      <c r="B23666" s="45" t="str">
        <f t="shared" si="766"/>
        <v>June</v>
      </c>
      <c r="C23666" s="53">
        <f t="shared" si="767"/>
        <v>2021</v>
      </c>
      <c r="D23666" s="43" t="s">
        <v>97</v>
      </c>
      <c r="E23666" s="132">
        <v>15.064500000000001</v>
      </c>
    </row>
    <row r="23667" spans="1:5" ht="13.8" x14ac:dyDescent="0.25">
      <c r="A23667" s="47">
        <v>44362</v>
      </c>
      <c r="B23667" s="45" t="str">
        <f t="shared" ref="B23667:B23728" si="768">TEXT(A23667,"mmmm")</f>
        <v>June</v>
      </c>
      <c r="C23667" s="53">
        <f t="shared" ref="C23667:C23728" si="769">YEAR(A23667)</f>
        <v>2021</v>
      </c>
      <c r="D23667" s="43" t="s">
        <v>98</v>
      </c>
      <c r="E23667" s="132">
        <v>11.827500000000001</v>
      </c>
    </row>
    <row r="23668" spans="1:5" ht="15.6" x14ac:dyDescent="0.3">
      <c r="A23668" s="47">
        <v>44362</v>
      </c>
      <c r="B23668" s="45" t="str">
        <f t="shared" si="768"/>
        <v>June</v>
      </c>
      <c r="C23668" s="53">
        <f t="shared" si="769"/>
        <v>2021</v>
      </c>
      <c r="D23668" s="130" t="s">
        <v>136</v>
      </c>
      <c r="E23668" s="132">
        <v>17.556750000000001</v>
      </c>
    </row>
    <row r="23669" spans="1:5" ht="13.8" x14ac:dyDescent="0.25">
      <c r="A23669" s="47">
        <v>44362</v>
      </c>
      <c r="B23669" s="45" t="str">
        <f t="shared" si="768"/>
        <v>June</v>
      </c>
      <c r="C23669" s="53">
        <f t="shared" si="769"/>
        <v>2021</v>
      </c>
      <c r="D23669" s="43" t="s">
        <v>118</v>
      </c>
      <c r="E23669" s="132">
        <v>16.129124999999998</v>
      </c>
    </row>
    <row r="23670" spans="1:5" ht="13.8" x14ac:dyDescent="0.25">
      <c r="A23670" s="47">
        <v>44362</v>
      </c>
      <c r="B23670" s="45" t="str">
        <f t="shared" si="768"/>
        <v>June</v>
      </c>
      <c r="C23670" s="53">
        <f t="shared" si="769"/>
        <v>2021</v>
      </c>
      <c r="D23670" s="43" t="s">
        <v>102</v>
      </c>
      <c r="E23670" s="132">
        <v>15.916500000000001</v>
      </c>
    </row>
    <row r="23671" spans="1:5" ht="13.8" x14ac:dyDescent="0.25">
      <c r="A23671" s="47">
        <v>44362</v>
      </c>
      <c r="B23671" s="45" t="str">
        <f t="shared" si="768"/>
        <v>June</v>
      </c>
      <c r="C23671" s="53">
        <f t="shared" si="769"/>
        <v>2021</v>
      </c>
      <c r="D23671" s="43" t="s">
        <v>119</v>
      </c>
      <c r="E23671" s="132">
        <v>15.400125000000001</v>
      </c>
    </row>
    <row r="23672" spans="1:5" ht="13.8" x14ac:dyDescent="0.25">
      <c r="A23672" s="47">
        <v>44362</v>
      </c>
      <c r="B23672" s="45" t="str">
        <f t="shared" si="768"/>
        <v>June</v>
      </c>
      <c r="C23672" s="53">
        <f t="shared" si="769"/>
        <v>2021</v>
      </c>
      <c r="D23672" s="43" t="s">
        <v>120</v>
      </c>
      <c r="E23672" s="132">
        <v>14.610374999999999</v>
      </c>
    </row>
    <row r="23673" spans="1:5" ht="13.8" x14ac:dyDescent="0.25">
      <c r="A23673" s="47">
        <v>44362</v>
      </c>
      <c r="B23673" s="45" t="str">
        <f t="shared" si="768"/>
        <v>June</v>
      </c>
      <c r="C23673" s="53">
        <f t="shared" si="769"/>
        <v>2021</v>
      </c>
      <c r="D23673" s="43" t="s">
        <v>103</v>
      </c>
      <c r="E23673" s="132">
        <v>14.093999999999999</v>
      </c>
    </row>
    <row r="23674" spans="1:5" ht="13.8" x14ac:dyDescent="0.25">
      <c r="A23674" s="47">
        <v>44362</v>
      </c>
      <c r="B23674" s="45" t="str">
        <f t="shared" si="768"/>
        <v>June</v>
      </c>
      <c r="C23674" s="53">
        <f t="shared" si="769"/>
        <v>2021</v>
      </c>
      <c r="D23674" s="43" t="s">
        <v>116</v>
      </c>
      <c r="E23674" s="132">
        <v>8.3291249999999994</v>
      </c>
    </row>
    <row r="23675" spans="1:5" ht="13.8" x14ac:dyDescent="0.25">
      <c r="A23675" s="47">
        <v>44362</v>
      </c>
      <c r="B23675" s="45" t="str">
        <f t="shared" si="768"/>
        <v>June</v>
      </c>
      <c r="C23675" s="53">
        <f t="shared" si="769"/>
        <v>2021</v>
      </c>
      <c r="D23675" s="43" t="s">
        <v>104</v>
      </c>
      <c r="E23675" s="132">
        <v>11.314625000000001</v>
      </c>
    </row>
    <row r="23676" spans="1:5" ht="13.8" x14ac:dyDescent="0.25">
      <c r="A23676" s="47">
        <v>44362</v>
      </c>
      <c r="B23676" s="45" t="str">
        <f t="shared" si="768"/>
        <v>June</v>
      </c>
      <c r="C23676" s="53">
        <f t="shared" si="769"/>
        <v>2021</v>
      </c>
      <c r="D23676" s="43" t="s">
        <v>121</v>
      </c>
      <c r="E23676" s="132">
        <v>10.759749999999999</v>
      </c>
    </row>
    <row r="23677" spans="1:5" ht="13.8" x14ac:dyDescent="0.25">
      <c r="A23677" s="47">
        <v>44362</v>
      </c>
      <c r="B23677" s="45" t="str">
        <f t="shared" si="768"/>
        <v>June</v>
      </c>
      <c r="C23677" s="53">
        <f t="shared" si="769"/>
        <v>2021</v>
      </c>
      <c r="D23677" s="43" t="s">
        <v>122</v>
      </c>
      <c r="E23677" s="132">
        <v>9.7464999999999993</v>
      </c>
    </row>
    <row r="23678" spans="1:5" ht="13.8" x14ac:dyDescent="0.25">
      <c r="A23678" s="47">
        <v>44362</v>
      </c>
      <c r="B23678" s="45" t="str">
        <f t="shared" si="768"/>
        <v>June</v>
      </c>
      <c r="C23678" s="53">
        <f t="shared" si="769"/>
        <v>2021</v>
      </c>
      <c r="D23678" s="43" t="s">
        <v>123</v>
      </c>
      <c r="E23678" s="132">
        <v>9.6258750000000006</v>
      </c>
    </row>
    <row r="23679" spans="1:5" ht="13.8" x14ac:dyDescent="0.25">
      <c r="A23679" s="47">
        <v>44362</v>
      </c>
      <c r="B23679" s="45" t="str">
        <f t="shared" si="768"/>
        <v>June</v>
      </c>
      <c r="C23679" s="53">
        <f t="shared" si="769"/>
        <v>2021</v>
      </c>
      <c r="D23679" s="43" t="s">
        <v>99</v>
      </c>
      <c r="E23679" s="132">
        <v>7.6</v>
      </c>
    </row>
    <row r="23680" spans="1:5" ht="13.8" x14ac:dyDescent="0.25">
      <c r="A23680" s="47">
        <v>44362</v>
      </c>
      <c r="B23680" s="45" t="str">
        <f t="shared" si="768"/>
        <v>June</v>
      </c>
      <c r="C23680" s="53">
        <f t="shared" si="769"/>
        <v>2021</v>
      </c>
      <c r="D23680" s="43" t="s">
        <v>100</v>
      </c>
      <c r="E23680" s="132">
        <v>7.4</v>
      </c>
    </row>
    <row r="23681" spans="1:5" ht="13.8" x14ac:dyDescent="0.25">
      <c r="A23681" s="47">
        <v>44362</v>
      </c>
      <c r="B23681" s="45" t="str">
        <f t="shared" si="768"/>
        <v>June</v>
      </c>
      <c r="C23681" s="53">
        <f t="shared" si="769"/>
        <v>2021</v>
      </c>
      <c r="D23681" s="43" t="s">
        <v>101</v>
      </c>
      <c r="E23681" s="132">
        <v>7.08</v>
      </c>
    </row>
    <row r="23682" spans="1:5" ht="13.8" x14ac:dyDescent="0.25">
      <c r="A23682" s="47">
        <v>44362</v>
      </c>
      <c r="B23682" s="45" t="str">
        <f t="shared" si="768"/>
        <v>June</v>
      </c>
      <c r="C23682" s="53">
        <f t="shared" si="769"/>
        <v>2021</v>
      </c>
      <c r="D23682" s="43" t="s">
        <v>124</v>
      </c>
      <c r="E23682" s="132">
        <v>7.02</v>
      </c>
    </row>
    <row r="23683" spans="1:5" ht="13.8" x14ac:dyDescent="0.25">
      <c r="A23683" s="47">
        <v>44362</v>
      </c>
      <c r="B23683" s="45" t="str">
        <f t="shared" si="768"/>
        <v>June</v>
      </c>
      <c r="C23683" s="53">
        <f t="shared" si="769"/>
        <v>2021</v>
      </c>
      <c r="D23683" s="43" t="s">
        <v>125</v>
      </c>
      <c r="E23683" s="132">
        <v>6.28</v>
      </c>
    </row>
    <row r="23684" spans="1:5" ht="13.8" x14ac:dyDescent="0.25">
      <c r="A23684" s="47">
        <v>44362</v>
      </c>
      <c r="B23684" s="45" t="str">
        <f t="shared" si="768"/>
        <v>June</v>
      </c>
      <c r="C23684" s="53">
        <f t="shared" si="769"/>
        <v>2021</v>
      </c>
      <c r="D23684" s="43" t="s">
        <v>126</v>
      </c>
      <c r="E23684" s="132">
        <v>6.7275</v>
      </c>
    </row>
    <row r="23685" spans="1:5" ht="13.8" x14ac:dyDescent="0.25">
      <c r="A23685" s="47">
        <v>44362</v>
      </c>
      <c r="B23685" s="45" t="str">
        <f t="shared" si="768"/>
        <v>June</v>
      </c>
      <c r="C23685" s="53">
        <f t="shared" si="769"/>
        <v>2021</v>
      </c>
      <c r="D23685" s="43" t="s">
        <v>127</v>
      </c>
      <c r="E23685" s="132">
        <v>6.6749999999999998</v>
      </c>
    </row>
    <row r="23686" spans="1:5" ht="13.8" x14ac:dyDescent="0.25">
      <c r="A23686" s="47">
        <v>44362</v>
      </c>
      <c r="B23686" s="45" t="str">
        <f t="shared" si="768"/>
        <v>June</v>
      </c>
      <c r="C23686" s="53">
        <f t="shared" si="769"/>
        <v>2021</v>
      </c>
      <c r="D23686" s="43" t="s">
        <v>105</v>
      </c>
      <c r="E23686" s="132">
        <v>4.9400000000000004</v>
      </c>
    </row>
    <row r="23687" spans="1:5" ht="13.8" x14ac:dyDescent="0.25">
      <c r="A23687" s="47">
        <v>44362</v>
      </c>
      <c r="B23687" s="45" t="str">
        <f t="shared" si="768"/>
        <v>June</v>
      </c>
      <c r="C23687" s="53">
        <f t="shared" si="769"/>
        <v>2021</v>
      </c>
      <c r="D23687" s="43" t="s">
        <v>128</v>
      </c>
      <c r="E23687" s="132">
        <v>6.87</v>
      </c>
    </row>
    <row r="23688" spans="1:5" ht="13.8" x14ac:dyDescent="0.25">
      <c r="A23688" s="47">
        <v>44369</v>
      </c>
      <c r="B23688" s="45" t="str">
        <f t="shared" si="768"/>
        <v>June</v>
      </c>
      <c r="C23688" s="53">
        <f t="shared" si="769"/>
        <v>2021</v>
      </c>
      <c r="D23688" s="43" t="s">
        <v>131</v>
      </c>
      <c r="E23688" s="132">
        <v>25.564700000000002</v>
      </c>
    </row>
    <row r="23689" spans="1:5" ht="13.8" x14ac:dyDescent="0.25">
      <c r="A23689" s="47">
        <v>44369</v>
      </c>
      <c r="B23689" s="45" t="str">
        <f t="shared" si="768"/>
        <v>June</v>
      </c>
      <c r="C23689" s="53">
        <f t="shared" si="769"/>
        <v>2021</v>
      </c>
      <c r="D23689" s="43" t="s">
        <v>115</v>
      </c>
      <c r="E23689" s="132">
        <v>18.18</v>
      </c>
    </row>
    <row r="23690" spans="1:5" ht="13.8" x14ac:dyDescent="0.25">
      <c r="A23690" s="47">
        <v>44369</v>
      </c>
      <c r="B23690" s="45" t="str">
        <f t="shared" si="768"/>
        <v>June</v>
      </c>
      <c r="C23690" s="53">
        <f t="shared" si="769"/>
        <v>2021</v>
      </c>
      <c r="D23690" s="43" t="s">
        <v>95</v>
      </c>
      <c r="E23690" s="132">
        <v>16.119600000000002</v>
      </c>
    </row>
    <row r="23691" spans="1:5" ht="13.8" x14ac:dyDescent="0.25">
      <c r="A23691" s="47">
        <v>44369</v>
      </c>
      <c r="B23691" s="45" t="str">
        <f t="shared" si="768"/>
        <v>June</v>
      </c>
      <c r="C23691" s="53">
        <f t="shared" si="769"/>
        <v>2021</v>
      </c>
      <c r="D23691" s="43" t="s">
        <v>96</v>
      </c>
      <c r="E23691" s="132">
        <v>15.3924</v>
      </c>
    </row>
    <row r="23692" spans="1:5" ht="13.8" x14ac:dyDescent="0.25">
      <c r="A23692" s="47">
        <v>44369</v>
      </c>
      <c r="B23692" s="45" t="str">
        <f t="shared" si="768"/>
        <v>June</v>
      </c>
      <c r="C23692" s="53">
        <f t="shared" si="769"/>
        <v>2021</v>
      </c>
      <c r="D23692" s="43" t="s">
        <v>97</v>
      </c>
      <c r="E23692" s="132">
        <v>14.6652</v>
      </c>
    </row>
    <row r="23693" spans="1:5" ht="13.8" x14ac:dyDescent="0.25">
      <c r="A23693" s="47">
        <v>44369</v>
      </c>
      <c r="B23693" s="45" t="str">
        <f t="shared" si="768"/>
        <v>June</v>
      </c>
      <c r="C23693" s="53">
        <f t="shared" si="769"/>
        <v>2021</v>
      </c>
      <c r="D23693" s="43" t="s">
        <v>98</v>
      </c>
      <c r="E23693" s="132">
        <v>11.513999999999999</v>
      </c>
    </row>
    <row r="23694" spans="1:5" ht="15.6" x14ac:dyDescent="0.3">
      <c r="A23694" s="47">
        <v>44369</v>
      </c>
      <c r="B23694" s="45" t="str">
        <f t="shared" si="768"/>
        <v>June</v>
      </c>
      <c r="C23694" s="53">
        <f t="shared" si="769"/>
        <v>2021</v>
      </c>
      <c r="D23694" s="130" t="s">
        <v>136</v>
      </c>
      <c r="E23694" s="132">
        <v>17.051000000000002</v>
      </c>
    </row>
    <row r="23695" spans="1:5" ht="13.8" x14ac:dyDescent="0.25">
      <c r="A23695" s="47">
        <v>44369</v>
      </c>
      <c r="B23695" s="45" t="str">
        <f t="shared" si="768"/>
        <v>June</v>
      </c>
      <c r="C23695" s="53">
        <f t="shared" si="769"/>
        <v>2021</v>
      </c>
      <c r="D23695" s="43" t="s">
        <v>118</v>
      </c>
      <c r="E23695" s="132">
        <v>15.664499999999999</v>
      </c>
    </row>
    <row r="23696" spans="1:5" ht="13.8" x14ac:dyDescent="0.25">
      <c r="A23696" s="47">
        <v>44369</v>
      </c>
      <c r="B23696" s="45" t="str">
        <f t="shared" si="768"/>
        <v>June</v>
      </c>
      <c r="C23696" s="53">
        <f t="shared" si="769"/>
        <v>2021</v>
      </c>
      <c r="D23696" s="43" t="s">
        <v>102</v>
      </c>
      <c r="E23696" s="132">
        <v>15.458</v>
      </c>
    </row>
    <row r="23697" spans="1:5" ht="13.8" x14ac:dyDescent="0.25">
      <c r="A23697" s="47">
        <v>44369</v>
      </c>
      <c r="B23697" s="45" t="str">
        <f t="shared" si="768"/>
        <v>June</v>
      </c>
      <c r="C23697" s="53">
        <f t="shared" si="769"/>
        <v>2021</v>
      </c>
      <c r="D23697" s="43" t="s">
        <v>119</v>
      </c>
      <c r="E23697" s="132">
        <v>14.9565</v>
      </c>
    </row>
    <row r="23698" spans="1:5" ht="13.8" x14ac:dyDescent="0.25">
      <c r="A23698" s="47">
        <v>44369</v>
      </c>
      <c r="B23698" s="45" t="str">
        <f t="shared" si="768"/>
        <v>June</v>
      </c>
      <c r="C23698" s="53">
        <f t="shared" si="769"/>
        <v>2021</v>
      </c>
      <c r="D23698" s="43" t="s">
        <v>120</v>
      </c>
      <c r="E23698" s="132">
        <v>14.189499999999999</v>
      </c>
    </row>
    <row r="23699" spans="1:5" ht="13.8" x14ac:dyDescent="0.25">
      <c r="A23699" s="47">
        <v>44369</v>
      </c>
      <c r="B23699" s="45" t="str">
        <f t="shared" si="768"/>
        <v>June</v>
      </c>
      <c r="C23699" s="53">
        <f t="shared" si="769"/>
        <v>2021</v>
      </c>
      <c r="D23699" s="43" t="s">
        <v>103</v>
      </c>
      <c r="E23699" s="132">
        <v>13.687999999999999</v>
      </c>
    </row>
    <row r="23700" spans="1:5" ht="13.8" x14ac:dyDescent="0.25">
      <c r="A23700" s="47">
        <v>44369</v>
      </c>
      <c r="B23700" s="45" t="str">
        <f t="shared" si="768"/>
        <v>June</v>
      </c>
      <c r="C23700" s="53">
        <f t="shared" si="769"/>
        <v>2021</v>
      </c>
      <c r="D23700" s="43" t="s">
        <v>116</v>
      </c>
      <c r="E23700" s="132">
        <v>8.0997000000000003</v>
      </c>
    </row>
    <row r="23701" spans="1:5" ht="13.8" x14ac:dyDescent="0.25">
      <c r="A23701" s="47">
        <v>44369</v>
      </c>
      <c r="B23701" s="45" t="str">
        <f t="shared" si="768"/>
        <v>June</v>
      </c>
      <c r="C23701" s="53">
        <f t="shared" si="769"/>
        <v>2021</v>
      </c>
      <c r="D23701" s="43" t="s">
        <v>104</v>
      </c>
      <c r="E23701" s="132">
        <v>10.599400000000001</v>
      </c>
    </row>
    <row r="23702" spans="1:5" ht="13.8" x14ac:dyDescent="0.25">
      <c r="A23702" s="47">
        <v>44369</v>
      </c>
      <c r="B23702" s="45" t="str">
        <f t="shared" si="768"/>
        <v>June</v>
      </c>
      <c r="C23702" s="53">
        <f t="shared" si="769"/>
        <v>2021</v>
      </c>
      <c r="D23702" s="43" t="s">
        <v>121</v>
      </c>
      <c r="E23702" s="132">
        <v>10.079600000000001</v>
      </c>
    </row>
    <row r="23703" spans="1:5" ht="13.8" x14ac:dyDescent="0.25">
      <c r="A23703" s="47">
        <v>44369</v>
      </c>
      <c r="B23703" s="45" t="str">
        <f t="shared" si="768"/>
        <v>June</v>
      </c>
      <c r="C23703" s="53">
        <f t="shared" si="769"/>
        <v>2021</v>
      </c>
      <c r="D23703" s="43" t="s">
        <v>122</v>
      </c>
      <c r="E23703" s="132">
        <v>9.1303999999999998</v>
      </c>
    </row>
    <row r="23704" spans="1:5" ht="13.8" x14ac:dyDescent="0.25">
      <c r="A23704" s="47">
        <v>44369</v>
      </c>
      <c r="B23704" s="45" t="str">
        <f t="shared" si="768"/>
        <v>June</v>
      </c>
      <c r="C23704" s="53">
        <f t="shared" si="769"/>
        <v>2021</v>
      </c>
      <c r="D23704" s="43" t="s">
        <v>123</v>
      </c>
      <c r="E23704" s="132">
        <v>9.0174000000000003</v>
      </c>
    </row>
    <row r="23705" spans="1:5" ht="13.8" x14ac:dyDescent="0.25">
      <c r="A23705" s="47">
        <v>44369</v>
      </c>
      <c r="B23705" s="45" t="str">
        <f t="shared" si="768"/>
        <v>June</v>
      </c>
      <c r="C23705" s="53">
        <f t="shared" si="769"/>
        <v>2021</v>
      </c>
      <c r="D23705" s="43" t="s">
        <v>99</v>
      </c>
      <c r="E23705" s="132">
        <v>7.6</v>
      </c>
    </row>
    <row r="23706" spans="1:5" ht="13.8" x14ac:dyDescent="0.25">
      <c r="A23706" s="47">
        <v>44369</v>
      </c>
      <c r="B23706" s="45" t="str">
        <f t="shared" si="768"/>
        <v>June</v>
      </c>
      <c r="C23706" s="53">
        <f t="shared" si="769"/>
        <v>2021</v>
      </c>
      <c r="D23706" s="43" t="s">
        <v>100</v>
      </c>
      <c r="E23706" s="132">
        <v>7.4</v>
      </c>
    </row>
    <row r="23707" spans="1:5" ht="13.8" x14ac:dyDescent="0.25">
      <c r="A23707" s="47">
        <v>44369</v>
      </c>
      <c r="B23707" s="45" t="str">
        <f t="shared" si="768"/>
        <v>June</v>
      </c>
      <c r="C23707" s="53">
        <f t="shared" si="769"/>
        <v>2021</v>
      </c>
      <c r="D23707" s="43" t="s">
        <v>101</v>
      </c>
      <c r="E23707" s="132">
        <v>7.08</v>
      </c>
    </row>
    <row r="23708" spans="1:5" ht="13.8" x14ac:dyDescent="0.25">
      <c r="A23708" s="47">
        <v>44369</v>
      </c>
      <c r="B23708" s="45" t="str">
        <f t="shared" si="768"/>
        <v>June</v>
      </c>
      <c r="C23708" s="53">
        <f t="shared" si="769"/>
        <v>2021</v>
      </c>
      <c r="D23708" s="43" t="s">
        <v>124</v>
      </c>
      <c r="E23708" s="132">
        <v>7.02</v>
      </c>
    </row>
    <row r="23709" spans="1:5" ht="13.8" x14ac:dyDescent="0.25">
      <c r="A23709" s="47">
        <v>44369</v>
      </c>
      <c r="B23709" s="45" t="str">
        <f t="shared" si="768"/>
        <v>June</v>
      </c>
      <c r="C23709" s="53">
        <f t="shared" si="769"/>
        <v>2021</v>
      </c>
      <c r="D23709" s="43" t="s">
        <v>125</v>
      </c>
      <c r="E23709" s="132">
        <v>6.28</v>
      </c>
    </row>
    <row r="23710" spans="1:5" ht="13.8" x14ac:dyDescent="0.25">
      <c r="A23710" s="47">
        <v>44369</v>
      </c>
      <c r="B23710" s="45" t="str">
        <f t="shared" si="768"/>
        <v>June</v>
      </c>
      <c r="C23710" s="53">
        <f t="shared" si="769"/>
        <v>2021</v>
      </c>
      <c r="D23710" s="43" t="s">
        <v>126</v>
      </c>
      <c r="E23710" s="132">
        <v>6.7275</v>
      </c>
    </row>
    <row r="23711" spans="1:5" ht="13.8" x14ac:dyDescent="0.25">
      <c r="A23711" s="47">
        <v>44369</v>
      </c>
      <c r="B23711" s="45" t="str">
        <f t="shared" si="768"/>
        <v>June</v>
      </c>
      <c r="C23711" s="53">
        <f t="shared" si="769"/>
        <v>2021</v>
      </c>
      <c r="D23711" s="43" t="s">
        <v>127</v>
      </c>
      <c r="E23711" s="132">
        <v>6.6749999999999998</v>
      </c>
    </row>
    <row r="23712" spans="1:5" ht="13.8" x14ac:dyDescent="0.25">
      <c r="A23712" s="47">
        <v>44369</v>
      </c>
      <c r="B23712" s="45" t="str">
        <f t="shared" si="768"/>
        <v>June</v>
      </c>
      <c r="C23712" s="53">
        <f t="shared" si="769"/>
        <v>2021</v>
      </c>
      <c r="D23712" s="43" t="s">
        <v>105</v>
      </c>
      <c r="E23712" s="132">
        <v>4.9400000000000004</v>
      </c>
    </row>
    <row r="23713" spans="1:5" ht="13.8" x14ac:dyDescent="0.25">
      <c r="A23713" s="47">
        <v>44369</v>
      </c>
      <c r="B23713" s="45" t="str">
        <f t="shared" si="768"/>
        <v>June</v>
      </c>
      <c r="C23713" s="53">
        <f t="shared" si="769"/>
        <v>2021</v>
      </c>
      <c r="D23713" s="43" t="s">
        <v>128</v>
      </c>
      <c r="E23713" s="132">
        <v>6.87</v>
      </c>
    </row>
    <row r="23714" spans="1:5" ht="13.8" x14ac:dyDescent="0.25">
      <c r="A23714" s="47">
        <v>44376</v>
      </c>
      <c r="B23714" s="45" t="str">
        <f t="shared" si="768"/>
        <v>June</v>
      </c>
      <c r="C23714" s="53">
        <f t="shared" si="769"/>
        <v>2021</v>
      </c>
      <c r="D23714" s="43" t="s">
        <v>131</v>
      </c>
      <c r="E23714" s="132">
        <v>24.295750000000002</v>
      </c>
    </row>
    <row r="23715" spans="1:5" ht="13.8" x14ac:dyDescent="0.25">
      <c r="A23715" s="47">
        <v>44376</v>
      </c>
      <c r="B23715" s="45" t="str">
        <f t="shared" si="768"/>
        <v>June</v>
      </c>
      <c r="C23715" s="53">
        <f t="shared" si="769"/>
        <v>2021</v>
      </c>
      <c r="D23715" s="43" t="s">
        <v>115</v>
      </c>
      <c r="E23715" s="132">
        <v>17.024999999999999</v>
      </c>
    </row>
    <row r="23716" spans="1:5" ht="13.8" x14ac:dyDescent="0.25">
      <c r="A23716" s="47">
        <v>44376</v>
      </c>
      <c r="B23716" s="45" t="str">
        <f t="shared" si="768"/>
        <v>June</v>
      </c>
      <c r="C23716" s="53">
        <f t="shared" si="769"/>
        <v>2021</v>
      </c>
      <c r="D23716" s="43" t="s">
        <v>95</v>
      </c>
      <c r="E23716" s="132">
        <v>15.095500000000001</v>
      </c>
    </row>
    <row r="23717" spans="1:5" ht="13.8" x14ac:dyDescent="0.25">
      <c r="A23717" s="47">
        <v>44376</v>
      </c>
      <c r="B23717" s="45" t="str">
        <f t="shared" si="768"/>
        <v>June</v>
      </c>
      <c r="C23717" s="53">
        <f t="shared" si="769"/>
        <v>2021</v>
      </c>
      <c r="D23717" s="43" t="s">
        <v>96</v>
      </c>
      <c r="E23717" s="132">
        <v>14.4145</v>
      </c>
    </row>
    <row r="23718" spans="1:5" ht="13.8" x14ac:dyDescent="0.25">
      <c r="A23718" s="47">
        <v>44376</v>
      </c>
      <c r="B23718" s="45" t="str">
        <f t="shared" si="768"/>
        <v>June</v>
      </c>
      <c r="C23718" s="53">
        <f t="shared" si="769"/>
        <v>2021</v>
      </c>
      <c r="D23718" s="43" t="s">
        <v>97</v>
      </c>
      <c r="E23718" s="132">
        <v>13.733499999999999</v>
      </c>
    </row>
    <row r="23719" spans="1:5" ht="13.8" x14ac:dyDescent="0.25">
      <c r="A23719" s="47">
        <v>44376</v>
      </c>
      <c r="B23719" s="45" t="str">
        <f t="shared" si="768"/>
        <v>June</v>
      </c>
      <c r="C23719" s="53">
        <f t="shared" si="769"/>
        <v>2021</v>
      </c>
      <c r="D23719" s="43" t="s">
        <v>98</v>
      </c>
      <c r="E23719" s="132">
        <v>10.782500000000001</v>
      </c>
    </row>
    <row r="23720" spans="1:5" ht="15.6" x14ac:dyDescent="0.3">
      <c r="A23720" s="47">
        <v>44376</v>
      </c>
      <c r="B23720" s="45" t="str">
        <f t="shared" si="768"/>
        <v>June</v>
      </c>
      <c r="C23720" s="53">
        <f t="shared" si="769"/>
        <v>2021</v>
      </c>
      <c r="D23720" s="130" t="s">
        <v>136</v>
      </c>
      <c r="E23720" s="132">
        <v>16.256250000000001</v>
      </c>
    </row>
    <row r="23721" spans="1:5" ht="13.8" x14ac:dyDescent="0.25">
      <c r="A23721" s="47">
        <v>44376</v>
      </c>
      <c r="B23721" s="45" t="str">
        <f t="shared" si="768"/>
        <v>June</v>
      </c>
      <c r="C23721" s="53">
        <f t="shared" si="769"/>
        <v>2021</v>
      </c>
      <c r="D23721" s="43" t="s">
        <v>118</v>
      </c>
      <c r="E23721" s="132">
        <v>14.934374999999999</v>
      </c>
    </row>
    <row r="23722" spans="1:5" ht="13.8" x14ac:dyDescent="0.25">
      <c r="A23722" s="47">
        <v>44376</v>
      </c>
      <c r="B23722" s="45" t="str">
        <f t="shared" si="768"/>
        <v>June</v>
      </c>
      <c r="C23722" s="53">
        <f t="shared" si="769"/>
        <v>2021</v>
      </c>
      <c r="D23722" s="43" t="s">
        <v>102</v>
      </c>
      <c r="E23722" s="132">
        <v>14.737500000000001</v>
      </c>
    </row>
    <row r="23723" spans="1:5" ht="13.8" x14ac:dyDescent="0.25">
      <c r="A23723" s="47">
        <v>44376</v>
      </c>
      <c r="B23723" s="45" t="str">
        <f t="shared" si="768"/>
        <v>June</v>
      </c>
      <c r="C23723" s="53">
        <f t="shared" si="769"/>
        <v>2021</v>
      </c>
      <c r="D23723" s="43" t="s">
        <v>119</v>
      </c>
      <c r="E23723" s="132">
        <v>14.259375</v>
      </c>
    </row>
    <row r="23724" spans="1:5" ht="13.8" x14ac:dyDescent="0.25">
      <c r="A23724" s="47">
        <v>44376</v>
      </c>
      <c r="B23724" s="45" t="str">
        <f t="shared" si="768"/>
        <v>June</v>
      </c>
      <c r="C23724" s="53">
        <f t="shared" si="769"/>
        <v>2021</v>
      </c>
      <c r="D23724" s="43" t="s">
        <v>120</v>
      </c>
      <c r="E23724" s="132">
        <v>13.528124999999999</v>
      </c>
    </row>
    <row r="23725" spans="1:5" ht="13.8" x14ac:dyDescent="0.25">
      <c r="A23725" s="47">
        <v>44376</v>
      </c>
      <c r="B23725" s="45" t="str">
        <f t="shared" si="768"/>
        <v>June</v>
      </c>
      <c r="C23725" s="53">
        <f t="shared" si="769"/>
        <v>2021</v>
      </c>
      <c r="D23725" s="43" t="s">
        <v>103</v>
      </c>
      <c r="E23725" s="132">
        <v>13.05</v>
      </c>
    </row>
    <row r="23726" spans="1:5" ht="13.8" x14ac:dyDescent="0.25">
      <c r="A23726" s="47">
        <v>44376</v>
      </c>
      <c r="B23726" s="45" t="str">
        <f t="shared" si="768"/>
        <v>June</v>
      </c>
      <c r="C23726" s="53">
        <f t="shared" si="769"/>
        <v>2021</v>
      </c>
      <c r="D23726" s="43" t="s">
        <v>116</v>
      </c>
      <c r="E23726" s="132">
        <v>7.98</v>
      </c>
    </row>
    <row r="23727" spans="1:5" ht="13.8" x14ac:dyDescent="0.25">
      <c r="A23727" s="47">
        <v>44376</v>
      </c>
      <c r="B23727" s="45" t="str">
        <f t="shared" si="768"/>
        <v>June</v>
      </c>
      <c r="C23727" s="53">
        <f t="shared" si="769"/>
        <v>2021</v>
      </c>
      <c r="D23727" s="43" t="s">
        <v>104</v>
      </c>
      <c r="E23727" s="132">
        <v>10.024875000000002</v>
      </c>
    </row>
    <row r="23728" spans="1:5" ht="13.8" x14ac:dyDescent="0.25">
      <c r="A23728" s="47">
        <v>44376</v>
      </c>
      <c r="B23728" s="45" t="str">
        <f t="shared" si="768"/>
        <v>June</v>
      </c>
      <c r="C23728" s="53">
        <f t="shared" si="769"/>
        <v>2021</v>
      </c>
      <c r="D23728" s="43" t="s">
        <v>121</v>
      </c>
      <c r="E23728" s="132">
        <v>9.5332500000000007</v>
      </c>
    </row>
    <row r="23729" spans="1:5" ht="13.8" x14ac:dyDescent="0.25">
      <c r="A23729" s="47">
        <v>44376</v>
      </c>
      <c r="B23729" s="45" t="str">
        <f t="shared" ref="B23729:B23790" si="770">TEXT(A23729,"mmmm")</f>
        <v>June</v>
      </c>
      <c r="C23729" s="53">
        <f t="shared" ref="C23729:C23790" si="771">YEAR(A23729)</f>
        <v>2021</v>
      </c>
      <c r="D23729" s="43" t="s">
        <v>122</v>
      </c>
      <c r="E23729" s="132">
        <v>8.6355000000000004</v>
      </c>
    </row>
    <row r="23730" spans="1:5" ht="13.8" x14ac:dyDescent="0.25">
      <c r="A23730" s="47">
        <v>44376</v>
      </c>
      <c r="B23730" s="45" t="str">
        <f t="shared" si="770"/>
        <v>June</v>
      </c>
      <c r="C23730" s="53">
        <f t="shared" si="771"/>
        <v>2021</v>
      </c>
      <c r="D23730" s="43" t="s">
        <v>123</v>
      </c>
      <c r="E23730" s="132">
        <v>8.5286249999999999</v>
      </c>
    </row>
    <row r="23731" spans="1:5" ht="13.8" x14ac:dyDescent="0.25">
      <c r="A23731" s="47">
        <v>44376</v>
      </c>
      <c r="B23731" s="45" t="str">
        <f t="shared" si="770"/>
        <v>June</v>
      </c>
      <c r="C23731" s="53">
        <f t="shared" si="771"/>
        <v>2021</v>
      </c>
      <c r="D23731" s="43" t="s">
        <v>99</v>
      </c>
      <c r="E23731" s="132">
        <v>7.4574999999999996</v>
      </c>
    </row>
    <row r="23732" spans="1:5" ht="13.8" x14ac:dyDescent="0.25">
      <c r="A23732" s="47">
        <v>44376</v>
      </c>
      <c r="B23732" s="45" t="str">
        <f t="shared" si="770"/>
        <v>June</v>
      </c>
      <c r="C23732" s="53">
        <f t="shared" si="771"/>
        <v>2021</v>
      </c>
      <c r="D23732" s="43" t="s">
        <v>100</v>
      </c>
      <c r="E23732" s="132">
        <v>7.2612500000000004</v>
      </c>
    </row>
    <row r="23733" spans="1:5" ht="13.8" x14ac:dyDescent="0.25">
      <c r="A23733" s="47">
        <v>44376</v>
      </c>
      <c r="B23733" s="45" t="str">
        <f t="shared" si="770"/>
        <v>June</v>
      </c>
      <c r="C23733" s="53">
        <f t="shared" si="771"/>
        <v>2021</v>
      </c>
      <c r="D23733" s="43" t="s">
        <v>101</v>
      </c>
      <c r="E23733" s="132">
        <v>6.9472500000000004</v>
      </c>
    </row>
    <row r="23734" spans="1:5" ht="13.8" x14ac:dyDescent="0.25">
      <c r="A23734" s="47">
        <v>44376</v>
      </c>
      <c r="B23734" s="45" t="str">
        <f t="shared" si="770"/>
        <v>June</v>
      </c>
      <c r="C23734" s="53">
        <f t="shared" si="771"/>
        <v>2021</v>
      </c>
      <c r="D23734" s="43" t="s">
        <v>124</v>
      </c>
      <c r="E23734" s="132">
        <v>6.8883749999999999</v>
      </c>
    </row>
    <row r="23735" spans="1:5" ht="13.8" x14ac:dyDescent="0.25">
      <c r="A23735" s="47">
        <v>44376</v>
      </c>
      <c r="B23735" s="45" t="str">
        <f t="shared" si="770"/>
        <v>June</v>
      </c>
      <c r="C23735" s="53">
        <f t="shared" si="771"/>
        <v>2021</v>
      </c>
      <c r="D23735" s="43" t="s">
        <v>125</v>
      </c>
      <c r="E23735" s="132">
        <v>6.1622500000000002</v>
      </c>
    </row>
    <row r="23736" spans="1:5" ht="13.8" x14ac:dyDescent="0.25">
      <c r="A23736" s="47">
        <v>44376</v>
      </c>
      <c r="B23736" s="45" t="str">
        <f t="shared" si="770"/>
        <v>June</v>
      </c>
      <c r="C23736" s="53">
        <f t="shared" si="771"/>
        <v>2021</v>
      </c>
      <c r="D23736" s="43" t="s">
        <v>126</v>
      </c>
      <c r="E23736" s="132">
        <v>6.6153750000000002</v>
      </c>
    </row>
    <row r="23737" spans="1:5" ht="13.8" x14ac:dyDescent="0.25">
      <c r="A23737" s="47">
        <v>44376</v>
      </c>
      <c r="B23737" s="45" t="str">
        <f t="shared" si="770"/>
        <v>June</v>
      </c>
      <c r="C23737" s="53">
        <f t="shared" si="771"/>
        <v>2021</v>
      </c>
      <c r="D23737" s="43" t="s">
        <v>127</v>
      </c>
      <c r="E23737" s="132">
        <v>6.5748749999999996</v>
      </c>
    </row>
    <row r="23738" spans="1:5" ht="13.8" x14ac:dyDescent="0.25">
      <c r="A23738" s="47">
        <v>44376</v>
      </c>
      <c r="B23738" s="45" t="str">
        <f t="shared" si="770"/>
        <v>June</v>
      </c>
      <c r="C23738" s="53">
        <f t="shared" si="771"/>
        <v>2021</v>
      </c>
      <c r="D23738" s="43" t="s">
        <v>105</v>
      </c>
      <c r="E23738" s="132">
        <v>4.8473750000000004</v>
      </c>
    </row>
    <row r="23739" spans="1:5" ht="13.8" x14ac:dyDescent="0.25">
      <c r="A23739" s="47">
        <v>44376</v>
      </c>
      <c r="B23739" s="45" t="str">
        <f t="shared" si="770"/>
        <v>June</v>
      </c>
      <c r="C23739" s="53">
        <f t="shared" si="771"/>
        <v>2021</v>
      </c>
      <c r="D23739" s="43" t="s">
        <v>128</v>
      </c>
      <c r="E23739" s="132">
        <v>6.7841250000000004</v>
      </c>
    </row>
    <row r="23740" spans="1:5" ht="13.8" x14ac:dyDescent="0.25">
      <c r="A23740" s="47">
        <v>44383</v>
      </c>
      <c r="B23740" s="45" t="str">
        <f t="shared" si="770"/>
        <v>July</v>
      </c>
      <c r="C23740" s="53">
        <f t="shared" si="771"/>
        <v>2021</v>
      </c>
      <c r="D23740" s="43" t="s">
        <v>131</v>
      </c>
      <c r="E23740" s="132">
        <v>22.129250000000003</v>
      </c>
    </row>
    <row r="23741" spans="1:5" ht="13.8" x14ac:dyDescent="0.25">
      <c r="A23741" s="47">
        <v>44383</v>
      </c>
      <c r="B23741" s="45" t="str">
        <f t="shared" si="770"/>
        <v>July</v>
      </c>
      <c r="C23741" s="53">
        <f t="shared" si="771"/>
        <v>2021</v>
      </c>
      <c r="D23741" s="43" t="s">
        <v>115</v>
      </c>
      <c r="E23741" s="132">
        <v>16.5</v>
      </c>
    </row>
    <row r="23742" spans="1:5" ht="13.8" x14ac:dyDescent="0.25">
      <c r="A23742" s="47">
        <v>44383</v>
      </c>
      <c r="B23742" s="45" t="str">
        <f t="shared" si="770"/>
        <v>July</v>
      </c>
      <c r="C23742" s="53">
        <f t="shared" si="771"/>
        <v>2021</v>
      </c>
      <c r="D23742" s="43" t="s">
        <v>95</v>
      </c>
      <c r="E23742" s="132">
        <v>14.63</v>
      </c>
    </row>
    <row r="23743" spans="1:5" ht="13.8" x14ac:dyDescent="0.25">
      <c r="A23743" s="47">
        <v>44383</v>
      </c>
      <c r="B23743" s="45" t="str">
        <f t="shared" si="770"/>
        <v>July</v>
      </c>
      <c r="C23743" s="53">
        <f t="shared" si="771"/>
        <v>2021</v>
      </c>
      <c r="D23743" s="43" t="s">
        <v>96</v>
      </c>
      <c r="E23743" s="132">
        <v>13.97</v>
      </c>
    </row>
    <row r="23744" spans="1:5" ht="13.8" x14ac:dyDescent="0.25">
      <c r="A23744" s="47">
        <v>44383</v>
      </c>
      <c r="B23744" s="45" t="str">
        <f t="shared" si="770"/>
        <v>July</v>
      </c>
      <c r="C23744" s="53">
        <f t="shared" si="771"/>
        <v>2021</v>
      </c>
      <c r="D23744" s="43" t="s">
        <v>97</v>
      </c>
      <c r="E23744" s="132">
        <v>13.31</v>
      </c>
    </row>
    <row r="23745" spans="1:5" ht="13.8" x14ac:dyDescent="0.25">
      <c r="A23745" s="47">
        <v>44383</v>
      </c>
      <c r="B23745" s="45" t="str">
        <f t="shared" si="770"/>
        <v>July</v>
      </c>
      <c r="C23745" s="53">
        <f t="shared" si="771"/>
        <v>2021</v>
      </c>
      <c r="D23745" s="43" t="s">
        <v>98</v>
      </c>
      <c r="E23745" s="132">
        <v>10.45</v>
      </c>
    </row>
    <row r="23746" spans="1:5" ht="15.6" x14ac:dyDescent="0.3">
      <c r="A23746" s="47">
        <v>44383</v>
      </c>
      <c r="B23746" s="45" t="str">
        <f t="shared" si="770"/>
        <v>July</v>
      </c>
      <c r="C23746" s="53">
        <f t="shared" si="771"/>
        <v>2021</v>
      </c>
      <c r="D23746" s="130" t="s">
        <v>136</v>
      </c>
      <c r="E23746" s="132">
        <v>15.895</v>
      </c>
    </row>
    <row r="23747" spans="1:5" ht="13.8" x14ac:dyDescent="0.25">
      <c r="A23747" s="47">
        <v>44383</v>
      </c>
      <c r="B23747" s="45" t="str">
        <f t="shared" si="770"/>
        <v>July</v>
      </c>
      <c r="C23747" s="53">
        <f t="shared" si="771"/>
        <v>2021</v>
      </c>
      <c r="D23747" s="43" t="s">
        <v>118</v>
      </c>
      <c r="E23747" s="132">
        <v>14.602499999999999</v>
      </c>
    </row>
    <row r="23748" spans="1:5" ht="13.8" x14ac:dyDescent="0.25">
      <c r="A23748" s="47">
        <v>44383</v>
      </c>
      <c r="B23748" s="45" t="str">
        <f t="shared" si="770"/>
        <v>July</v>
      </c>
      <c r="C23748" s="53">
        <f t="shared" si="771"/>
        <v>2021</v>
      </c>
      <c r="D23748" s="43" t="s">
        <v>102</v>
      </c>
      <c r="E23748" s="132">
        <v>14.41</v>
      </c>
    </row>
    <row r="23749" spans="1:5" ht="13.8" x14ac:dyDescent="0.25">
      <c r="A23749" s="47">
        <v>44383</v>
      </c>
      <c r="B23749" s="45" t="str">
        <f t="shared" si="770"/>
        <v>July</v>
      </c>
      <c r="C23749" s="53">
        <f t="shared" si="771"/>
        <v>2021</v>
      </c>
      <c r="D23749" s="43" t="s">
        <v>119</v>
      </c>
      <c r="E23749" s="132">
        <v>13.942500000000001</v>
      </c>
    </row>
    <row r="23750" spans="1:5" ht="13.8" x14ac:dyDescent="0.25">
      <c r="A23750" s="47">
        <v>44383</v>
      </c>
      <c r="B23750" s="45" t="str">
        <f t="shared" si="770"/>
        <v>July</v>
      </c>
      <c r="C23750" s="53">
        <f t="shared" si="771"/>
        <v>2021</v>
      </c>
      <c r="D23750" s="43" t="s">
        <v>120</v>
      </c>
      <c r="E23750" s="132">
        <v>13.227499999999999</v>
      </c>
    </row>
    <row r="23751" spans="1:5" ht="13.8" x14ac:dyDescent="0.25">
      <c r="A23751" s="47">
        <v>44383</v>
      </c>
      <c r="B23751" s="45" t="str">
        <f t="shared" si="770"/>
        <v>July</v>
      </c>
      <c r="C23751" s="53">
        <f t="shared" si="771"/>
        <v>2021</v>
      </c>
      <c r="D23751" s="43" t="s">
        <v>103</v>
      </c>
      <c r="E23751" s="132">
        <v>12.76</v>
      </c>
    </row>
    <row r="23752" spans="1:5" ht="13.8" x14ac:dyDescent="0.25">
      <c r="A23752" s="47">
        <v>44383</v>
      </c>
      <c r="B23752" s="45" t="str">
        <f t="shared" si="770"/>
        <v>July</v>
      </c>
      <c r="C23752" s="53">
        <f t="shared" si="771"/>
        <v>2021</v>
      </c>
      <c r="D23752" s="43" t="s">
        <v>116</v>
      </c>
      <c r="E23752" s="132">
        <v>7.9467499999999998</v>
      </c>
    </row>
    <row r="23753" spans="1:5" ht="13.8" x14ac:dyDescent="0.25">
      <c r="A23753" s="47">
        <v>44383</v>
      </c>
      <c r="B23753" s="45" t="str">
        <f t="shared" si="770"/>
        <v>July</v>
      </c>
      <c r="C23753" s="53">
        <f t="shared" si="771"/>
        <v>2021</v>
      </c>
      <c r="D23753" s="43" t="s">
        <v>104</v>
      </c>
      <c r="E23753" s="132">
        <v>10.044416666666667</v>
      </c>
    </row>
    <row r="23754" spans="1:5" ht="13.8" x14ac:dyDescent="0.25">
      <c r="A23754" s="47">
        <v>44383</v>
      </c>
      <c r="B23754" s="45" t="str">
        <f t="shared" si="770"/>
        <v>July</v>
      </c>
      <c r="C23754" s="53">
        <f t="shared" si="771"/>
        <v>2021</v>
      </c>
      <c r="D23754" s="43" t="s">
        <v>121</v>
      </c>
      <c r="E23754" s="132">
        <v>9.5518333333333327</v>
      </c>
    </row>
    <row r="23755" spans="1:5" ht="13.8" x14ac:dyDescent="0.25">
      <c r="A23755" s="47">
        <v>44383</v>
      </c>
      <c r="B23755" s="45" t="str">
        <f t="shared" si="770"/>
        <v>July</v>
      </c>
      <c r="C23755" s="53">
        <f t="shared" si="771"/>
        <v>2021</v>
      </c>
      <c r="D23755" s="43" t="s">
        <v>122</v>
      </c>
      <c r="E23755" s="132">
        <v>8.652333333333333</v>
      </c>
    </row>
    <row r="23756" spans="1:5" ht="13.8" x14ac:dyDescent="0.25">
      <c r="A23756" s="47">
        <v>44383</v>
      </c>
      <c r="B23756" s="45" t="str">
        <f t="shared" si="770"/>
        <v>July</v>
      </c>
      <c r="C23756" s="53">
        <f t="shared" si="771"/>
        <v>2021</v>
      </c>
      <c r="D23756" s="43" t="s">
        <v>123</v>
      </c>
      <c r="E23756" s="132">
        <v>8.5452499999999993</v>
      </c>
    </row>
    <row r="23757" spans="1:5" ht="13.8" x14ac:dyDescent="0.25">
      <c r="A23757" s="47">
        <v>44383</v>
      </c>
      <c r="B23757" s="45" t="str">
        <f t="shared" si="770"/>
        <v>July</v>
      </c>
      <c r="C23757" s="53">
        <f t="shared" si="771"/>
        <v>2021</v>
      </c>
      <c r="D23757" s="43" t="s">
        <v>99</v>
      </c>
      <c r="E23757" s="132">
        <v>7.0616666666666665</v>
      </c>
    </row>
    <row r="23758" spans="1:5" ht="13.8" x14ac:dyDescent="0.25">
      <c r="A23758" s="47">
        <v>44383</v>
      </c>
      <c r="B23758" s="45" t="str">
        <f t="shared" si="770"/>
        <v>July</v>
      </c>
      <c r="C23758" s="53">
        <f t="shared" si="771"/>
        <v>2021</v>
      </c>
      <c r="D23758" s="43" t="s">
        <v>100</v>
      </c>
      <c r="E23758" s="132">
        <v>6.8758333333333335</v>
      </c>
    </row>
    <row r="23759" spans="1:5" ht="13.8" x14ac:dyDescent="0.25">
      <c r="A23759" s="47">
        <v>44383</v>
      </c>
      <c r="B23759" s="45" t="str">
        <f t="shared" si="770"/>
        <v>July</v>
      </c>
      <c r="C23759" s="53">
        <f t="shared" si="771"/>
        <v>2021</v>
      </c>
      <c r="D23759" s="43" t="s">
        <v>101</v>
      </c>
      <c r="E23759" s="132">
        <v>6.5785</v>
      </c>
    </row>
    <row r="23760" spans="1:5" ht="13.8" x14ac:dyDescent="0.25">
      <c r="A23760" s="47">
        <v>44383</v>
      </c>
      <c r="B23760" s="45" t="str">
        <f t="shared" si="770"/>
        <v>July</v>
      </c>
      <c r="C23760" s="53">
        <f t="shared" si="771"/>
        <v>2021</v>
      </c>
      <c r="D23760" s="43" t="s">
        <v>124</v>
      </c>
      <c r="E23760" s="132">
        <v>6.5227499999999994</v>
      </c>
    </row>
    <row r="23761" spans="1:5" ht="13.8" x14ac:dyDescent="0.25">
      <c r="A23761" s="47">
        <v>44383</v>
      </c>
      <c r="B23761" s="45" t="str">
        <f t="shared" si="770"/>
        <v>July</v>
      </c>
      <c r="C23761" s="53">
        <f t="shared" si="771"/>
        <v>2021</v>
      </c>
      <c r="D23761" s="43" t="s">
        <v>125</v>
      </c>
      <c r="E23761" s="132">
        <v>5.8351666666666677</v>
      </c>
    </row>
    <row r="23762" spans="1:5" ht="13.8" x14ac:dyDescent="0.25">
      <c r="A23762" s="47">
        <v>44383</v>
      </c>
      <c r="B23762" s="45" t="str">
        <f t="shared" si="770"/>
        <v>July</v>
      </c>
      <c r="C23762" s="53">
        <f t="shared" si="771"/>
        <v>2021</v>
      </c>
      <c r="D23762" s="43" t="s">
        <v>126</v>
      </c>
      <c r="E23762" s="132">
        <v>6.3039166666666677</v>
      </c>
    </row>
    <row r="23763" spans="1:5" ht="13.8" x14ac:dyDescent="0.25">
      <c r="A23763" s="47">
        <v>44383</v>
      </c>
      <c r="B23763" s="45" t="str">
        <f t="shared" si="770"/>
        <v>July</v>
      </c>
      <c r="C23763" s="53">
        <f t="shared" si="771"/>
        <v>2021</v>
      </c>
      <c r="D23763" s="43" t="s">
        <v>127</v>
      </c>
      <c r="E23763" s="132">
        <v>6.2967499999999994</v>
      </c>
    </row>
    <row r="23764" spans="1:5" ht="13.8" x14ac:dyDescent="0.25">
      <c r="A23764" s="47">
        <v>44383</v>
      </c>
      <c r="B23764" s="45" t="str">
        <f t="shared" si="770"/>
        <v>July</v>
      </c>
      <c r="C23764" s="53">
        <f t="shared" si="771"/>
        <v>2021</v>
      </c>
      <c r="D23764" s="43" t="s">
        <v>105</v>
      </c>
      <c r="E23764" s="132">
        <v>4.5900833333333342</v>
      </c>
    </row>
    <row r="23765" spans="1:5" ht="13.8" x14ac:dyDescent="0.25">
      <c r="A23765" s="47">
        <v>44383</v>
      </c>
      <c r="B23765" s="45" t="str">
        <f t="shared" si="770"/>
        <v>July</v>
      </c>
      <c r="C23765" s="53">
        <f t="shared" si="771"/>
        <v>2021</v>
      </c>
      <c r="D23765" s="43" t="s">
        <v>128</v>
      </c>
      <c r="E23765" s="132">
        <v>6.545583333333334</v>
      </c>
    </row>
    <row r="23766" spans="1:5" ht="13.8" x14ac:dyDescent="0.25">
      <c r="A23766" s="47">
        <v>44390</v>
      </c>
      <c r="B23766" s="45" t="str">
        <f t="shared" si="770"/>
        <v>July</v>
      </c>
      <c r="C23766" s="53">
        <f t="shared" si="771"/>
        <v>2021</v>
      </c>
      <c r="D23766" s="43" t="s">
        <v>131</v>
      </c>
      <c r="E23766" s="132">
        <v>21.922916666666669</v>
      </c>
    </row>
    <row r="23767" spans="1:5" ht="13.8" x14ac:dyDescent="0.25">
      <c r="A23767" s="47">
        <v>44390</v>
      </c>
      <c r="B23767" s="45" t="str">
        <f t="shared" si="770"/>
        <v>July</v>
      </c>
      <c r="C23767" s="53">
        <f t="shared" si="771"/>
        <v>2021</v>
      </c>
      <c r="D23767" s="43" t="s">
        <v>115</v>
      </c>
      <c r="E23767" s="132">
        <v>16.7</v>
      </c>
    </row>
    <row r="23768" spans="1:5" ht="13.8" x14ac:dyDescent="0.25">
      <c r="A23768" s="47">
        <v>44390</v>
      </c>
      <c r="B23768" s="45" t="str">
        <f t="shared" si="770"/>
        <v>July</v>
      </c>
      <c r="C23768" s="53">
        <f t="shared" si="771"/>
        <v>2021</v>
      </c>
      <c r="D23768" s="43" t="s">
        <v>95</v>
      </c>
      <c r="E23768" s="132">
        <v>14.807333333333334</v>
      </c>
    </row>
    <row r="23769" spans="1:5" ht="13.8" x14ac:dyDescent="0.25">
      <c r="A23769" s="47">
        <v>44390</v>
      </c>
      <c r="B23769" s="45" t="str">
        <f t="shared" si="770"/>
        <v>July</v>
      </c>
      <c r="C23769" s="53">
        <f t="shared" si="771"/>
        <v>2021</v>
      </c>
      <c r="D23769" s="43" t="s">
        <v>96</v>
      </c>
      <c r="E23769" s="132">
        <v>14.139333333333331</v>
      </c>
    </row>
    <row r="23770" spans="1:5" ht="13.8" x14ac:dyDescent="0.25">
      <c r="A23770" s="47">
        <v>44390</v>
      </c>
      <c r="B23770" s="45" t="str">
        <f t="shared" si="770"/>
        <v>July</v>
      </c>
      <c r="C23770" s="53">
        <f t="shared" si="771"/>
        <v>2021</v>
      </c>
      <c r="D23770" s="43" t="s">
        <v>97</v>
      </c>
      <c r="E23770" s="132">
        <v>13.471333333333332</v>
      </c>
    </row>
    <row r="23771" spans="1:5" ht="13.8" x14ac:dyDescent="0.25">
      <c r="A23771" s="47">
        <v>44390</v>
      </c>
      <c r="B23771" s="45" t="str">
        <f t="shared" si="770"/>
        <v>July</v>
      </c>
      <c r="C23771" s="53">
        <f t="shared" si="771"/>
        <v>2021</v>
      </c>
      <c r="D23771" s="43" t="s">
        <v>98</v>
      </c>
      <c r="E23771" s="132">
        <v>10.576666666666664</v>
      </c>
    </row>
    <row r="23772" spans="1:5" ht="15.6" x14ac:dyDescent="0.3">
      <c r="A23772" s="47">
        <v>44390</v>
      </c>
      <c r="B23772" s="45" t="str">
        <f t="shared" si="770"/>
        <v>July</v>
      </c>
      <c r="C23772" s="53">
        <f t="shared" si="771"/>
        <v>2021</v>
      </c>
      <c r="D23772" s="130" t="s">
        <v>136</v>
      </c>
      <c r="E23772" s="132">
        <v>15.895</v>
      </c>
    </row>
    <row r="23773" spans="1:5" ht="13.8" x14ac:dyDescent="0.25">
      <c r="A23773" s="47">
        <v>44390</v>
      </c>
      <c r="B23773" s="45" t="str">
        <f t="shared" si="770"/>
        <v>July</v>
      </c>
      <c r="C23773" s="53">
        <f t="shared" si="771"/>
        <v>2021</v>
      </c>
      <c r="D23773" s="43" t="s">
        <v>118</v>
      </c>
      <c r="E23773" s="132">
        <v>14.602499999999999</v>
      </c>
    </row>
    <row r="23774" spans="1:5" ht="13.8" x14ac:dyDescent="0.25">
      <c r="A23774" s="47">
        <v>44390</v>
      </c>
      <c r="B23774" s="45" t="str">
        <f t="shared" si="770"/>
        <v>July</v>
      </c>
      <c r="C23774" s="53">
        <f t="shared" si="771"/>
        <v>2021</v>
      </c>
      <c r="D23774" s="43" t="s">
        <v>102</v>
      </c>
      <c r="E23774" s="132">
        <v>14.41</v>
      </c>
    </row>
    <row r="23775" spans="1:5" ht="13.8" x14ac:dyDescent="0.25">
      <c r="A23775" s="47">
        <v>44390</v>
      </c>
      <c r="B23775" s="45" t="str">
        <f t="shared" si="770"/>
        <v>July</v>
      </c>
      <c r="C23775" s="53">
        <f t="shared" si="771"/>
        <v>2021</v>
      </c>
      <c r="D23775" s="43" t="s">
        <v>119</v>
      </c>
      <c r="E23775" s="132">
        <v>13.942500000000001</v>
      </c>
    </row>
    <row r="23776" spans="1:5" ht="13.8" x14ac:dyDescent="0.25">
      <c r="A23776" s="47">
        <v>44390</v>
      </c>
      <c r="B23776" s="45" t="str">
        <f t="shared" si="770"/>
        <v>July</v>
      </c>
      <c r="C23776" s="53">
        <f t="shared" si="771"/>
        <v>2021</v>
      </c>
      <c r="D23776" s="43" t="s">
        <v>120</v>
      </c>
      <c r="E23776" s="132">
        <v>13.227499999999999</v>
      </c>
    </row>
    <row r="23777" spans="1:5" ht="13.8" x14ac:dyDescent="0.25">
      <c r="A23777" s="47">
        <v>44390</v>
      </c>
      <c r="B23777" s="45" t="str">
        <f t="shared" si="770"/>
        <v>July</v>
      </c>
      <c r="C23777" s="53">
        <f t="shared" si="771"/>
        <v>2021</v>
      </c>
      <c r="D23777" s="43" t="s">
        <v>103</v>
      </c>
      <c r="E23777" s="132">
        <v>12.76</v>
      </c>
    </row>
    <row r="23778" spans="1:5" ht="13.8" x14ac:dyDescent="0.25">
      <c r="A23778" s="47">
        <v>44390</v>
      </c>
      <c r="B23778" s="45" t="str">
        <f t="shared" si="770"/>
        <v>July</v>
      </c>
      <c r="C23778" s="53">
        <f t="shared" si="771"/>
        <v>2021</v>
      </c>
      <c r="D23778" s="43" t="s">
        <v>116</v>
      </c>
      <c r="E23778" s="132">
        <v>7.98</v>
      </c>
    </row>
    <row r="23779" spans="1:5" ht="13.8" x14ac:dyDescent="0.25">
      <c r="A23779" s="47">
        <v>44390</v>
      </c>
      <c r="B23779" s="45" t="str">
        <f t="shared" si="770"/>
        <v>July</v>
      </c>
      <c r="C23779" s="53">
        <f t="shared" si="771"/>
        <v>2021</v>
      </c>
      <c r="D23779" s="43" t="s">
        <v>104</v>
      </c>
      <c r="E23779" s="132">
        <v>9.8099166666666662</v>
      </c>
    </row>
    <row r="23780" spans="1:5" ht="13.8" x14ac:dyDescent="0.25">
      <c r="A23780" s="47">
        <v>44390</v>
      </c>
      <c r="B23780" s="45" t="str">
        <f t="shared" si="770"/>
        <v>July</v>
      </c>
      <c r="C23780" s="53">
        <f t="shared" si="771"/>
        <v>2021</v>
      </c>
      <c r="D23780" s="43" t="s">
        <v>121</v>
      </c>
      <c r="E23780" s="132">
        <v>9.3288333333333338</v>
      </c>
    </row>
    <row r="23781" spans="1:5" ht="13.8" x14ac:dyDescent="0.25">
      <c r="A23781" s="47">
        <v>44390</v>
      </c>
      <c r="B23781" s="45" t="str">
        <f t="shared" si="770"/>
        <v>July</v>
      </c>
      <c r="C23781" s="53">
        <f t="shared" si="771"/>
        <v>2021</v>
      </c>
      <c r="D23781" s="43" t="s">
        <v>122</v>
      </c>
      <c r="E23781" s="132">
        <v>8.450333333333333</v>
      </c>
    </row>
    <row r="23782" spans="1:5" ht="13.8" x14ac:dyDescent="0.25">
      <c r="A23782" s="47">
        <v>44390</v>
      </c>
      <c r="B23782" s="45" t="str">
        <f t="shared" si="770"/>
        <v>July</v>
      </c>
      <c r="C23782" s="53">
        <f t="shared" si="771"/>
        <v>2021</v>
      </c>
      <c r="D23782" s="43" t="s">
        <v>123</v>
      </c>
      <c r="E23782" s="132">
        <v>8.3457500000000007</v>
      </c>
    </row>
    <row r="23783" spans="1:5" ht="13.8" x14ac:dyDescent="0.25">
      <c r="A23783" s="47">
        <v>44390</v>
      </c>
      <c r="B23783" s="45" t="str">
        <f t="shared" si="770"/>
        <v>July</v>
      </c>
      <c r="C23783" s="53">
        <f t="shared" si="771"/>
        <v>2021</v>
      </c>
      <c r="D23783" s="43" t="s">
        <v>99</v>
      </c>
      <c r="E23783" s="132">
        <v>7.1566666666666663</v>
      </c>
    </row>
    <row r="23784" spans="1:5" ht="13.8" x14ac:dyDescent="0.25">
      <c r="A23784" s="47">
        <v>44390</v>
      </c>
      <c r="B23784" s="45" t="str">
        <f t="shared" si="770"/>
        <v>July</v>
      </c>
      <c r="C23784" s="53">
        <f t="shared" si="771"/>
        <v>2021</v>
      </c>
      <c r="D23784" s="43" t="s">
        <v>100</v>
      </c>
      <c r="E23784" s="132">
        <v>6.9683333333333337</v>
      </c>
    </row>
    <row r="23785" spans="1:5" ht="13.8" x14ac:dyDescent="0.25">
      <c r="A23785" s="47">
        <v>44390</v>
      </c>
      <c r="B23785" s="45" t="str">
        <f t="shared" si="770"/>
        <v>July</v>
      </c>
      <c r="C23785" s="53">
        <f t="shared" si="771"/>
        <v>2021</v>
      </c>
      <c r="D23785" s="43" t="s">
        <v>101</v>
      </c>
      <c r="E23785" s="132">
        <v>6.6670000000000007</v>
      </c>
    </row>
    <row r="23786" spans="1:5" ht="13.8" x14ac:dyDescent="0.25">
      <c r="A23786" s="47">
        <v>44390</v>
      </c>
      <c r="B23786" s="45" t="str">
        <f t="shared" si="770"/>
        <v>July</v>
      </c>
      <c r="C23786" s="53">
        <f t="shared" si="771"/>
        <v>2021</v>
      </c>
      <c r="D23786" s="43" t="s">
        <v>124</v>
      </c>
      <c r="E23786" s="132">
        <v>6.6104999999999992</v>
      </c>
    </row>
    <row r="23787" spans="1:5" ht="13.8" x14ac:dyDescent="0.25">
      <c r="A23787" s="47">
        <v>44390</v>
      </c>
      <c r="B23787" s="45" t="str">
        <f t="shared" si="770"/>
        <v>July</v>
      </c>
      <c r="C23787" s="53">
        <f t="shared" si="771"/>
        <v>2021</v>
      </c>
      <c r="D23787" s="43" t="s">
        <v>125</v>
      </c>
      <c r="E23787" s="132">
        <v>5.9136666666666668</v>
      </c>
    </row>
    <row r="23788" spans="1:5" ht="13.8" x14ac:dyDescent="0.25">
      <c r="A23788" s="47">
        <v>44390</v>
      </c>
      <c r="B23788" s="45" t="str">
        <f t="shared" si="770"/>
        <v>July</v>
      </c>
      <c r="C23788" s="53">
        <f t="shared" si="771"/>
        <v>2021</v>
      </c>
      <c r="D23788" s="43" t="s">
        <v>126</v>
      </c>
      <c r="E23788" s="132">
        <v>6.3786666666666676</v>
      </c>
    </row>
    <row r="23789" spans="1:5" ht="13.8" x14ac:dyDescent="0.25">
      <c r="A23789" s="47">
        <v>44390</v>
      </c>
      <c r="B23789" s="45" t="str">
        <f t="shared" si="770"/>
        <v>July</v>
      </c>
      <c r="C23789" s="53">
        <f t="shared" si="771"/>
        <v>2021</v>
      </c>
      <c r="D23789" s="43" t="s">
        <v>127</v>
      </c>
      <c r="E23789" s="132">
        <v>6.3635000000000002</v>
      </c>
    </row>
    <row r="23790" spans="1:5" ht="13.8" x14ac:dyDescent="0.25">
      <c r="A23790" s="47">
        <v>44390</v>
      </c>
      <c r="B23790" s="45" t="str">
        <f t="shared" si="770"/>
        <v>July</v>
      </c>
      <c r="C23790" s="53">
        <f t="shared" si="771"/>
        <v>2021</v>
      </c>
      <c r="D23790" s="43" t="s">
        <v>105</v>
      </c>
      <c r="E23790" s="132">
        <v>4.6518333333333342</v>
      </c>
    </row>
    <row r="23791" spans="1:5" ht="13.8" x14ac:dyDescent="0.25">
      <c r="A23791" s="47">
        <v>44390</v>
      </c>
      <c r="B23791" s="45" t="str">
        <f t="shared" ref="B23791:B23851" si="772">TEXT(A23791,"mmmm")</f>
        <v>July</v>
      </c>
      <c r="C23791" s="53">
        <f t="shared" ref="C23791:C23851" si="773">YEAR(A23791)</f>
        <v>2021</v>
      </c>
      <c r="D23791" s="43" t="s">
        <v>128</v>
      </c>
      <c r="E23791" s="132">
        <v>6.6028333333333338</v>
      </c>
    </row>
    <row r="23792" spans="1:5" ht="13.8" x14ac:dyDescent="0.25">
      <c r="A23792" s="47">
        <v>44397</v>
      </c>
      <c r="B23792" s="45" t="str">
        <f t="shared" si="772"/>
        <v>July</v>
      </c>
      <c r="C23792" s="53">
        <f t="shared" si="773"/>
        <v>2021</v>
      </c>
      <c r="D23792" s="43" t="s">
        <v>131</v>
      </c>
      <c r="E23792" s="132">
        <v>22.051874999999999</v>
      </c>
    </row>
    <row r="23793" spans="1:5" ht="13.8" x14ac:dyDescent="0.25">
      <c r="A23793" s="47">
        <v>44397</v>
      </c>
      <c r="B23793" s="45" t="str">
        <f t="shared" si="772"/>
        <v>July</v>
      </c>
      <c r="C23793" s="53">
        <f t="shared" si="773"/>
        <v>2021</v>
      </c>
      <c r="D23793" s="43" t="s">
        <v>115</v>
      </c>
      <c r="E23793" s="132">
        <v>16.875</v>
      </c>
    </row>
    <row r="23794" spans="1:5" ht="13.8" x14ac:dyDescent="0.25">
      <c r="A23794" s="47">
        <v>44397</v>
      </c>
      <c r="B23794" s="45" t="str">
        <f t="shared" si="772"/>
        <v>July</v>
      </c>
      <c r="C23794" s="53">
        <f t="shared" si="773"/>
        <v>2021</v>
      </c>
      <c r="D23794" s="43" t="s">
        <v>95</v>
      </c>
      <c r="E23794" s="132">
        <v>14.9625</v>
      </c>
    </row>
    <row r="23795" spans="1:5" ht="13.8" x14ac:dyDescent="0.25">
      <c r="A23795" s="47">
        <v>44397</v>
      </c>
      <c r="B23795" s="45" t="str">
        <f t="shared" si="772"/>
        <v>July</v>
      </c>
      <c r="C23795" s="53">
        <f t="shared" si="773"/>
        <v>2021</v>
      </c>
      <c r="D23795" s="43" t="s">
        <v>96</v>
      </c>
      <c r="E23795" s="132">
        <v>14.2875</v>
      </c>
    </row>
    <row r="23796" spans="1:5" ht="13.8" x14ac:dyDescent="0.25">
      <c r="A23796" s="47">
        <v>44397</v>
      </c>
      <c r="B23796" s="45" t="str">
        <f t="shared" si="772"/>
        <v>July</v>
      </c>
      <c r="C23796" s="53">
        <f t="shared" si="773"/>
        <v>2021</v>
      </c>
      <c r="D23796" s="43" t="s">
        <v>97</v>
      </c>
      <c r="E23796" s="132">
        <v>13.612500000000001</v>
      </c>
    </row>
    <row r="23797" spans="1:5" ht="13.8" x14ac:dyDescent="0.25">
      <c r="A23797" s="47">
        <v>44397</v>
      </c>
      <c r="B23797" s="45" t="str">
        <f t="shared" si="772"/>
        <v>July</v>
      </c>
      <c r="C23797" s="53">
        <f t="shared" si="773"/>
        <v>2021</v>
      </c>
      <c r="D23797" s="43" t="s">
        <v>98</v>
      </c>
      <c r="E23797" s="132">
        <v>10.6875</v>
      </c>
    </row>
    <row r="23798" spans="1:5" ht="15.6" x14ac:dyDescent="0.3">
      <c r="A23798" s="47">
        <v>44397</v>
      </c>
      <c r="B23798" s="45" t="str">
        <f t="shared" si="772"/>
        <v>July</v>
      </c>
      <c r="C23798" s="53">
        <f t="shared" si="773"/>
        <v>2021</v>
      </c>
      <c r="D23798" s="130" t="s">
        <v>136</v>
      </c>
      <c r="E23798" s="132">
        <v>15.967250000000002</v>
      </c>
    </row>
    <row r="23799" spans="1:5" ht="13.8" x14ac:dyDescent="0.25">
      <c r="A23799" s="47">
        <v>44397</v>
      </c>
      <c r="B23799" s="45" t="str">
        <f t="shared" si="772"/>
        <v>July</v>
      </c>
      <c r="C23799" s="53">
        <f t="shared" si="773"/>
        <v>2021</v>
      </c>
      <c r="D23799" s="43" t="s">
        <v>118</v>
      </c>
      <c r="E23799" s="132">
        <v>14.668874999999998</v>
      </c>
    </row>
    <row r="23800" spans="1:5" ht="13.8" x14ac:dyDescent="0.25">
      <c r="A23800" s="47">
        <v>44397</v>
      </c>
      <c r="B23800" s="45" t="str">
        <f t="shared" si="772"/>
        <v>July</v>
      </c>
      <c r="C23800" s="53">
        <f t="shared" si="773"/>
        <v>2021</v>
      </c>
      <c r="D23800" s="43" t="s">
        <v>102</v>
      </c>
      <c r="E23800" s="132">
        <v>14.4755</v>
      </c>
    </row>
    <row r="23801" spans="1:5" ht="13.8" x14ac:dyDescent="0.25">
      <c r="A23801" s="47">
        <v>44397</v>
      </c>
      <c r="B23801" s="45" t="str">
        <f t="shared" si="772"/>
        <v>July</v>
      </c>
      <c r="C23801" s="53">
        <f t="shared" si="773"/>
        <v>2021</v>
      </c>
      <c r="D23801" s="43" t="s">
        <v>119</v>
      </c>
      <c r="E23801" s="132">
        <v>14.005875000000001</v>
      </c>
    </row>
    <row r="23802" spans="1:5" ht="13.8" x14ac:dyDescent="0.25">
      <c r="A23802" s="47">
        <v>44397</v>
      </c>
      <c r="B23802" s="45" t="str">
        <f t="shared" si="772"/>
        <v>July</v>
      </c>
      <c r="C23802" s="53">
        <f t="shared" si="773"/>
        <v>2021</v>
      </c>
      <c r="D23802" s="43" t="s">
        <v>120</v>
      </c>
      <c r="E23802" s="132">
        <v>13.287624999999998</v>
      </c>
    </row>
    <row r="23803" spans="1:5" ht="13.8" x14ac:dyDescent="0.25">
      <c r="A23803" s="47">
        <v>44397</v>
      </c>
      <c r="B23803" s="45" t="str">
        <f t="shared" si="772"/>
        <v>July</v>
      </c>
      <c r="C23803" s="53">
        <f t="shared" si="773"/>
        <v>2021</v>
      </c>
      <c r="D23803" s="43" t="s">
        <v>103</v>
      </c>
      <c r="E23803" s="132">
        <v>12.818</v>
      </c>
    </row>
    <row r="23804" spans="1:5" ht="13.8" x14ac:dyDescent="0.25">
      <c r="A23804" s="47">
        <v>44397</v>
      </c>
      <c r="B23804" s="45" t="str">
        <f t="shared" si="772"/>
        <v>July</v>
      </c>
      <c r="C23804" s="53">
        <f t="shared" si="773"/>
        <v>2021</v>
      </c>
      <c r="D23804" s="43" t="s">
        <v>116</v>
      </c>
      <c r="E23804" s="132">
        <v>8.0797500000000007</v>
      </c>
    </row>
    <row r="23805" spans="1:5" ht="13.8" x14ac:dyDescent="0.25">
      <c r="A23805" s="47">
        <v>44397</v>
      </c>
      <c r="B23805" s="45" t="str">
        <f t="shared" si="772"/>
        <v>July</v>
      </c>
      <c r="C23805" s="53">
        <f t="shared" si="773"/>
        <v>2021</v>
      </c>
      <c r="D23805" s="43" t="s">
        <v>104</v>
      </c>
      <c r="E23805" s="132">
        <v>9.5558750000000003</v>
      </c>
    </row>
    <row r="23806" spans="1:5" ht="13.8" x14ac:dyDescent="0.25">
      <c r="A23806" s="47">
        <v>44397</v>
      </c>
      <c r="B23806" s="45" t="str">
        <f t="shared" si="772"/>
        <v>July</v>
      </c>
      <c r="C23806" s="53">
        <f t="shared" si="773"/>
        <v>2021</v>
      </c>
      <c r="D23806" s="43" t="s">
        <v>121</v>
      </c>
      <c r="E23806" s="132">
        <v>9.0872500000000009</v>
      </c>
    </row>
    <row r="23807" spans="1:5" ht="13.8" x14ac:dyDescent="0.25">
      <c r="A23807" s="47">
        <v>44397</v>
      </c>
      <c r="B23807" s="45" t="str">
        <f t="shared" si="772"/>
        <v>July</v>
      </c>
      <c r="C23807" s="53">
        <f t="shared" si="773"/>
        <v>2021</v>
      </c>
      <c r="D23807" s="43" t="s">
        <v>122</v>
      </c>
      <c r="E23807" s="132">
        <v>8.2315000000000005</v>
      </c>
    </row>
    <row r="23808" spans="1:5" ht="13.8" x14ac:dyDescent="0.25">
      <c r="A23808" s="47">
        <v>44397</v>
      </c>
      <c r="B23808" s="45" t="str">
        <f t="shared" si="772"/>
        <v>July</v>
      </c>
      <c r="C23808" s="53">
        <f t="shared" si="773"/>
        <v>2021</v>
      </c>
      <c r="D23808" s="43" t="s">
        <v>123</v>
      </c>
      <c r="E23808" s="132">
        <v>8.1296250000000008</v>
      </c>
    </row>
    <row r="23809" spans="1:5" ht="13.8" x14ac:dyDescent="0.25">
      <c r="A23809" s="47">
        <v>44397</v>
      </c>
      <c r="B23809" s="45" t="str">
        <f t="shared" si="772"/>
        <v>July</v>
      </c>
      <c r="C23809" s="53">
        <f t="shared" si="773"/>
        <v>2021</v>
      </c>
      <c r="D23809" s="43" t="s">
        <v>99</v>
      </c>
      <c r="E23809" s="132">
        <v>7.125</v>
      </c>
    </row>
    <row r="23810" spans="1:5" ht="13.8" x14ac:dyDescent="0.25">
      <c r="A23810" s="47">
        <v>44397</v>
      </c>
      <c r="B23810" s="45" t="str">
        <f t="shared" si="772"/>
        <v>July</v>
      </c>
      <c r="C23810" s="53">
        <f t="shared" si="773"/>
        <v>2021</v>
      </c>
      <c r="D23810" s="43" t="s">
        <v>100</v>
      </c>
      <c r="E23810" s="132">
        <v>6.9375</v>
      </c>
    </row>
    <row r="23811" spans="1:5" ht="13.8" x14ac:dyDescent="0.25">
      <c r="A23811" s="47">
        <v>44397</v>
      </c>
      <c r="B23811" s="45" t="str">
        <f t="shared" si="772"/>
        <v>July</v>
      </c>
      <c r="C23811" s="53">
        <f t="shared" si="773"/>
        <v>2021</v>
      </c>
      <c r="D23811" s="43" t="s">
        <v>101</v>
      </c>
      <c r="E23811" s="132">
        <v>6.6375000000000002</v>
      </c>
    </row>
    <row r="23812" spans="1:5" ht="13.8" x14ac:dyDescent="0.25">
      <c r="A23812" s="47">
        <v>44397</v>
      </c>
      <c r="B23812" s="45" t="str">
        <f t="shared" si="772"/>
        <v>July</v>
      </c>
      <c r="C23812" s="53">
        <f t="shared" si="773"/>
        <v>2021</v>
      </c>
      <c r="D23812" s="43" t="s">
        <v>124</v>
      </c>
      <c r="E23812" s="132">
        <v>6.5812499999999998</v>
      </c>
    </row>
    <row r="23813" spans="1:5" ht="13.8" x14ac:dyDescent="0.25">
      <c r="A23813" s="47">
        <v>44397</v>
      </c>
      <c r="B23813" s="45" t="str">
        <f t="shared" si="772"/>
        <v>July</v>
      </c>
      <c r="C23813" s="53">
        <f t="shared" si="773"/>
        <v>2021</v>
      </c>
      <c r="D23813" s="43" t="s">
        <v>125</v>
      </c>
      <c r="E23813" s="132">
        <v>5.8875000000000002</v>
      </c>
    </row>
    <row r="23814" spans="1:5" ht="13.8" x14ac:dyDescent="0.25">
      <c r="A23814" s="47">
        <v>44397</v>
      </c>
      <c r="B23814" s="45" t="str">
        <f t="shared" si="772"/>
        <v>July</v>
      </c>
      <c r="C23814" s="53">
        <f t="shared" si="773"/>
        <v>2021</v>
      </c>
      <c r="D23814" s="43" t="s">
        <v>126</v>
      </c>
      <c r="E23814" s="132">
        <v>6.3537499999999998</v>
      </c>
    </row>
    <row r="23815" spans="1:5" ht="13.8" x14ac:dyDescent="0.25">
      <c r="A23815" s="47">
        <v>44397</v>
      </c>
      <c r="B23815" s="45" t="str">
        <f t="shared" si="772"/>
        <v>July</v>
      </c>
      <c r="C23815" s="53">
        <f t="shared" si="773"/>
        <v>2021</v>
      </c>
      <c r="D23815" s="43" t="s">
        <v>127</v>
      </c>
      <c r="E23815" s="132">
        <v>6.3412499999999996</v>
      </c>
    </row>
    <row r="23816" spans="1:5" ht="13.8" x14ac:dyDescent="0.25">
      <c r="A23816" s="47">
        <v>44397</v>
      </c>
      <c r="B23816" s="45" t="str">
        <f t="shared" si="772"/>
        <v>July</v>
      </c>
      <c r="C23816" s="53">
        <f t="shared" si="773"/>
        <v>2021</v>
      </c>
      <c r="D23816" s="43" t="s">
        <v>105</v>
      </c>
      <c r="E23816" s="132">
        <v>4.6312500000000005</v>
      </c>
    </row>
    <row r="23817" spans="1:5" ht="13.8" x14ac:dyDescent="0.25">
      <c r="A23817" s="47">
        <v>44397</v>
      </c>
      <c r="B23817" s="45" t="str">
        <f t="shared" si="772"/>
        <v>July</v>
      </c>
      <c r="C23817" s="53">
        <f t="shared" si="773"/>
        <v>2021</v>
      </c>
      <c r="D23817" s="43" t="s">
        <v>128</v>
      </c>
      <c r="E23817" s="132">
        <v>6.5837500000000002</v>
      </c>
    </row>
    <row r="23818" spans="1:5" ht="13.8" x14ac:dyDescent="0.25">
      <c r="A23818" s="47">
        <v>44404</v>
      </c>
      <c r="B23818" s="45" t="str">
        <f t="shared" si="772"/>
        <v>July</v>
      </c>
      <c r="C23818" s="53">
        <f t="shared" si="773"/>
        <v>2021</v>
      </c>
      <c r="D23818" s="43" t="s">
        <v>131</v>
      </c>
      <c r="E23818" s="132">
        <v>21.788800000000002</v>
      </c>
    </row>
    <row r="23819" spans="1:5" ht="13.8" x14ac:dyDescent="0.25">
      <c r="A23819" s="47">
        <v>44404</v>
      </c>
      <c r="B23819" s="45" t="str">
        <f t="shared" si="772"/>
        <v>July</v>
      </c>
      <c r="C23819" s="53">
        <f t="shared" si="773"/>
        <v>2021</v>
      </c>
      <c r="D23819" s="43" t="s">
        <v>115</v>
      </c>
      <c r="E23819" s="132">
        <v>16.86</v>
      </c>
    </row>
    <row r="23820" spans="1:5" ht="13.8" x14ac:dyDescent="0.25">
      <c r="A23820" s="47">
        <v>44404</v>
      </c>
      <c r="B23820" s="45" t="str">
        <f t="shared" si="772"/>
        <v>July</v>
      </c>
      <c r="C23820" s="53">
        <f t="shared" si="773"/>
        <v>2021</v>
      </c>
      <c r="D23820" s="43" t="s">
        <v>95</v>
      </c>
      <c r="E23820" s="132">
        <v>14.949200000000001</v>
      </c>
    </row>
    <row r="23821" spans="1:5" ht="13.8" x14ac:dyDescent="0.25">
      <c r="A23821" s="47">
        <v>44404</v>
      </c>
      <c r="B23821" s="45" t="str">
        <f t="shared" si="772"/>
        <v>July</v>
      </c>
      <c r="C23821" s="53">
        <f t="shared" si="773"/>
        <v>2021</v>
      </c>
      <c r="D23821" s="43" t="s">
        <v>96</v>
      </c>
      <c r="E23821" s="132">
        <v>14.274800000000001</v>
      </c>
    </row>
    <row r="23822" spans="1:5" ht="13.8" x14ac:dyDescent="0.25">
      <c r="A23822" s="47">
        <v>44404</v>
      </c>
      <c r="B23822" s="45" t="str">
        <f t="shared" si="772"/>
        <v>July</v>
      </c>
      <c r="C23822" s="53">
        <f t="shared" si="773"/>
        <v>2021</v>
      </c>
      <c r="D23822" s="43" t="s">
        <v>97</v>
      </c>
      <c r="E23822" s="132">
        <v>13.6004</v>
      </c>
    </row>
    <row r="23823" spans="1:5" ht="13.8" x14ac:dyDescent="0.25">
      <c r="A23823" s="47">
        <v>44404</v>
      </c>
      <c r="B23823" s="45" t="str">
        <f t="shared" si="772"/>
        <v>July</v>
      </c>
      <c r="C23823" s="53">
        <f t="shared" si="773"/>
        <v>2021</v>
      </c>
      <c r="D23823" s="43" t="s">
        <v>98</v>
      </c>
      <c r="E23823" s="132">
        <v>10.677999999999999</v>
      </c>
    </row>
    <row r="23824" spans="1:5" ht="15.6" x14ac:dyDescent="0.3">
      <c r="A23824" s="47">
        <v>44404</v>
      </c>
      <c r="B23824" s="45" t="str">
        <f t="shared" si="772"/>
        <v>July</v>
      </c>
      <c r="C23824" s="53">
        <f t="shared" si="773"/>
        <v>2021</v>
      </c>
      <c r="D23824" s="130" t="s">
        <v>136</v>
      </c>
      <c r="E23824" s="132">
        <v>16.184000000000001</v>
      </c>
    </row>
    <row r="23825" spans="1:5" ht="13.8" x14ac:dyDescent="0.25">
      <c r="A23825" s="47">
        <v>44404</v>
      </c>
      <c r="B23825" s="45" t="str">
        <f t="shared" si="772"/>
        <v>July</v>
      </c>
      <c r="C23825" s="53">
        <f t="shared" si="773"/>
        <v>2021</v>
      </c>
      <c r="D23825" s="43" t="s">
        <v>118</v>
      </c>
      <c r="E23825" s="132">
        <v>14.868</v>
      </c>
    </row>
    <row r="23826" spans="1:5" ht="13.8" x14ac:dyDescent="0.25">
      <c r="A23826" s="47">
        <v>44404</v>
      </c>
      <c r="B23826" s="45" t="str">
        <f t="shared" si="772"/>
        <v>July</v>
      </c>
      <c r="C23826" s="53">
        <f t="shared" si="773"/>
        <v>2021</v>
      </c>
      <c r="D23826" s="43" t="s">
        <v>102</v>
      </c>
      <c r="E23826" s="132">
        <v>14.672000000000001</v>
      </c>
    </row>
    <row r="23827" spans="1:5" ht="13.8" x14ac:dyDescent="0.25">
      <c r="A23827" s="47">
        <v>44404</v>
      </c>
      <c r="B23827" s="45" t="str">
        <f t="shared" si="772"/>
        <v>July</v>
      </c>
      <c r="C23827" s="53">
        <f t="shared" si="773"/>
        <v>2021</v>
      </c>
      <c r="D23827" s="43" t="s">
        <v>119</v>
      </c>
      <c r="E23827" s="132">
        <v>14.196000000000002</v>
      </c>
    </row>
    <row r="23828" spans="1:5" ht="13.8" x14ac:dyDescent="0.25">
      <c r="A23828" s="50">
        <v>44404</v>
      </c>
      <c r="B23828" s="45" t="str">
        <f t="shared" si="772"/>
        <v>July</v>
      </c>
      <c r="C23828" s="53">
        <f t="shared" si="773"/>
        <v>2021</v>
      </c>
      <c r="D23828" s="43" t="s">
        <v>120</v>
      </c>
      <c r="E23828" s="132">
        <v>13.468</v>
      </c>
    </row>
    <row r="23829" spans="1:5" ht="13.8" x14ac:dyDescent="0.25">
      <c r="A23829" s="47">
        <v>44404</v>
      </c>
      <c r="B23829" s="45" t="str">
        <f t="shared" si="772"/>
        <v>July</v>
      </c>
      <c r="C23829" s="53">
        <f t="shared" si="773"/>
        <v>2021</v>
      </c>
      <c r="D23829" s="43" t="s">
        <v>103</v>
      </c>
      <c r="E23829" s="132">
        <v>12.991999999999997</v>
      </c>
    </row>
    <row r="23830" spans="1:5" ht="13.8" x14ac:dyDescent="0.25">
      <c r="A23830" s="47">
        <v>44404</v>
      </c>
      <c r="B23830" s="45" t="str">
        <f t="shared" si="772"/>
        <v>July</v>
      </c>
      <c r="C23830" s="53">
        <f t="shared" si="773"/>
        <v>2021</v>
      </c>
      <c r="D23830" s="43" t="s">
        <v>116</v>
      </c>
      <c r="E23830" s="132">
        <v>8.059800000000001</v>
      </c>
    </row>
    <row r="23831" spans="1:5" ht="13.8" x14ac:dyDescent="0.25">
      <c r="A23831" s="47">
        <v>44404</v>
      </c>
      <c r="B23831" s="45" t="str">
        <f t="shared" si="772"/>
        <v>July</v>
      </c>
      <c r="C23831" s="53">
        <f t="shared" si="773"/>
        <v>2021</v>
      </c>
      <c r="D23831" s="43" t="s">
        <v>104</v>
      </c>
      <c r="E23831" s="132">
        <v>9.8021000000000011</v>
      </c>
    </row>
    <row r="23832" spans="1:5" ht="13.8" x14ac:dyDescent="0.25">
      <c r="A23832" s="47">
        <v>44404</v>
      </c>
      <c r="B23832" s="45" t="str">
        <f t="shared" si="772"/>
        <v>July</v>
      </c>
      <c r="C23832" s="53">
        <f t="shared" si="773"/>
        <v>2021</v>
      </c>
      <c r="D23832" s="43" t="s">
        <v>121</v>
      </c>
      <c r="E23832" s="132">
        <v>9.3214000000000006</v>
      </c>
    </row>
    <row r="23833" spans="1:5" ht="13.8" x14ac:dyDescent="0.25">
      <c r="A23833" s="47">
        <v>44404</v>
      </c>
      <c r="B23833" s="45" t="str">
        <f t="shared" si="772"/>
        <v>July</v>
      </c>
      <c r="C23833" s="53">
        <f t="shared" si="773"/>
        <v>2021</v>
      </c>
      <c r="D23833" s="43" t="s">
        <v>122</v>
      </c>
      <c r="E23833" s="132">
        <v>8.4436</v>
      </c>
    </row>
    <row r="23834" spans="1:5" ht="13.8" x14ac:dyDescent="0.25">
      <c r="A23834" s="47">
        <v>44404</v>
      </c>
      <c r="B23834" s="45" t="str">
        <f t="shared" si="772"/>
        <v>July</v>
      </c>
      <c r="C23834" s="53">
        <f t="shared" si="773"/>
        <v>2021</v>
      </c>
      <c r="D23834" s="43" t="s">
        <v>123</v>
      </c>
      <c r="E23834" s="132">
        <v>8.3391000000000002</v>
      </c>
    </row>
    <row r="23835" spans="1:5" ht="13.8" x14ac:dyDescent="0.25">
      <c r="A23835" s="47">
        <v>44404</v>
      </c>
      <c r="B23835" s="45" t="str">
        <f t="shared" si="772"/>
        <v>July</v>
      </c>
      <c r="C23835" s="53">
        <f t="shared" si="773"/>
        <v>2021</v>
      </c>
      <c r="D23835" s="43" t="s">
        <v>99</v>
      </c>
      <c r="E23835" s="132">
        <v>7.2579999999999991</v>
      </c>
    </row>
    <row r="23836" spans="1:5" ht="13.8" x14ac:dyDescent="0.25">
      <c r="A23836" s="47">
        <v>44404</v>
      </c>
      <c r="B23836" s="45" t="str">
        <f t="shared" si="772"/>
        <v>July</v>
      </c>
      <c r="C23836" s="53">
        <f t="shared" si="773"/>
        <v>2021</v>
      </c>
      <c r="D23836" s="43" t="s">
        <v>100</v>
      </c>
      <c r="E23836" s="132">
        <v>7.0670000000000002</v>
      </c>
    </row>
    <row r="23837" spans="1:5" ht="13.8" x14ac:dyDescent="0.25">
      <c r="A23837" s="47">
        <v>44404</v>
      </c>
      <c r="B23837" s="45" t="str">
        <f t="shared" si="772"/>
        <v>July</v>
      </c>
      <c r="C23837" s="53">
        <f t="shared" si="773"/>
        <v>2021</v>
      </c>
      <c r="D23837" s="43" t="s">
        <v>101</v>
      </c>
      <c r="E23837" s="132">
        <v>6.7614000000000001</v>
      </c>
    </row>
    <row r="23838" spans="1:5" ht="13.8" x14ac:dyDescent="0.25">
      <c r="A23838" s="47">
        <v>44404</v>
      </c>
      <c r="B23838" s="45" t="str">
        <f t="shared" si="772"/>
        <v>July</v>
      </c>
      <c r="C23838" s="53">
        <f t="shared" si="773"/>
        <v>2021</v>
      </c>
      <c r="D23838" s="43" t="s">
        <v>124</v>
      </c>
      <c r="E23838" s="132">
        <v>6.7040999999999995</v>
      </c>
    </row>
    <row r="23839" spans="1:5" ht="13.8" x14ac:dyDescent="0.25">
      <c r="A23839" s="47">
        <v>44404</v>
      </c>
      <c r="B23839" s="45" t="str">
        <f t="shared" si="772"/>
        <v>July</v>
      </c>
      <c r="C23839" s="53">
        <f t="shared" si="773"/>
        <v>2021</v>
      </c>
      <c r="D23839" s="43" t="s">
        <v>125</v>
      </c>
      <c r="E23839" s="132">
        <v>5.9973999999999998</v>
      </c>
    </row>
    <row r="23840" spans="1:5" ht="13.8" x14ac:dyDescent="0.25">
      <c r="A23840" s="47">
        <v>44404</v>
      </c>
      <c r="B23840" s="45" t="str">
        <f t="shared" si="772"/>
        <v>July</v>
      </c>
      <c r="C23840" s="53">
        <f t="shared" si="773"/>
        <v>2021</v>
      </c>
      <c r="D23840" s="43" t="s">
        <v>126</v>
      </c>
      <c r="E23840" s="132">
        <v>6.4584000000000001</v>
      </c>
    </row>
    <row r="23841" spans="1:5" ht="13.8" x14ac:dyDescent="0.25">
      <c r="A23841" s="50">
        <v>44404</v>
      </c>
      <c r="B23841" s="45" t="str">
        <f t="shared" si="772"/>
        <v>July</v>
      </c>
      <c r="C23841" s="53">
        <f t="shared" si="773"/>
        <v>2021</v>
      </c>
      <c r="D23841" s="43" t="s">
        <v>127</v>
      </c>
      <c r="E23841" s="132">
        <v>6.4347000000000003</v>
      </c>
    </row>
    <row r="23842" spans="1:5" ht="13.8" x14ac:dyDescent="0.25">
      <c r="A23842" s="47">
        <v>44404</v>
      </c>
      <c r="B23842" s="45" t="str">
        <f t="shared" si="772"/>
        <v>July</v>
      </c>
      <c r="C23842" s="53">
        <f t="shared" si="773"/>
        <v>2021</v>
      </c>
      <c r="D23842" s="43" t="s">
        <v>105</v>
      </c>
      <c r="E23842" s="132">
        <v>4.7177000000000007</v>
      </c>
    </row>
    <row r="23843" spans="1:5" ht="13.8" x14ac:dyDescent="0.25">
      <c r="A23843" s="47">
        <v>44404</v>
      </c>
      <c r="B23843" s="45" t="str">
        <f t="shared" si="772"/>
        <v>July</v>
      </c>
      <c r="C23843" s="53">
        <f t="shared" si="773"/>
        <v>2021</v>
      </c>
      <c r="D23843" s="43" t="s">
        <v>128</v>
      </c>
      <c r="E23843" s="132">
        <v>6.6638999999999999</v>
      </c>
    </row>
    <row r="23844" spans="1:5" ht="13.8" x14ac:dyDescent="0.25">
      <c r="A23844" s="47">
        <v>44411</v>
      </c>
      <c r="B23844" s="45" t="str">
        <f t="shared" si="772"/>
        <v>August</v>
      </c>
      <c r="C23844" s="53">
        <f t="shared" si="773"/>
        <v>2021</v>
      </c>
      <c r="D23844" s="43" t="s">
        <v>131</v>
      </c>
      <c r="E23844" s="132">
        <v>25.069500000000001</v>
      </c>
    </row>
    <row r="23845" spans="1:5" ht="13.8" x14ac:dyDescent="0.25">
      <c r="A23845" s="47">
        <v>44411</v>
      </c>
      <c r="B23845" s="45" t="str">
        <f t="shared" si="772"/>
        <v>August</v>
      </c>
      <c r="C23845" s="53">
        <f t="shared" si="773"/>
        <v>2021</v>
      </c>
      <c r="D23845" s="43" t="s">
        <v>115</v>
      </c>
      <c r="E23845" s="132">
        <v>21.3</v>
      </c>
    </row>
    <row r="23846" spans="1:5" ht="13.8" x14ac:dyDescent="0.25">
      <c r="A23846" s="47">
        <v>44411</v>
      </c>
      <c r="B23846" s="45" t="str">
        <f t="shared" si="772"/>
        <v>August</v>
      </c>
      <c r="C23846" s="53">
        <f t="shared" si="773"/>
        <v>2021</v>
      </c>
      <c r="D23846" s="43" t="s">
        <v>95</v>
      </c>
      <c r="E23846" s="132">
        <v>18.886000000000003</v>
      </c>
    </row>
    <row r="23847" spans="1:5" ht="13.8" x14ac:dyDescent="0.25">
      <c r="A23847" s="47">
        <v>44411</v>
      </c>
      <c r="B23847" s="45" t="str">
        <f t="shared" si="772"/>
        <v>August</v>
      </c>
      <c r="C23847" s="53">
        <f t="shared" si="773"/>
        <v>2021</v>
      </c>
      <c r="D23847" s="43" t="s">
        <v>96</v>
      </c>
      <c r="E23847" s="132">
        <v>18.034000000000002</v>
      </c>
    </row>
    <row r="23848" spans="1:5" ht="13.8" x14ac:dyDescent="0.25">
      <c r="A23848" s="47">
        <v>44411</v>
      </c>
      <c r="B23848" s="45" t="str">
        <f t="shared" si="772"/>
        <v>August</v>
      </c>
      <c r="C23848" s="53">
        <f t="shared" si="773"/>
        <v>2021</v>
      </c>
      <c r="D23848" s="43" t="s">
        <v>97</v>
      </c>
      <c r="E23848" s="132">
        <v>17.182000000000002</v>
      </c>
    </row>
    <row r="23849" spans="1:5" ht="13.8" x14ac:dyDescent="0.25">
      <c r="A23849" s="47">
        <v>44411</v>
      </c>
      <c r="B23849" s="45" t="str">
        <f t="shared" si="772"/>
        <v>August</v>
      </c>
      <c r="C23849" s="53">
        <f t="shared" si="773"/>
        <v>2021</v>
      </c>
      <c r="D23849" s="43" t="s">
        <v>98</v>
      </c>
      <c r="E23849" s="132">
        <v>13.49</v>
      </c>
    </row>
    <row r="23850" spans="1:5" ht="15.6" x14ac:dyDescent="0.3">
      <c r="A23850" s="47">
        <v>44411</v>
      </c>
      <c r="B23850" s="45" t="str">
        <f t="shared" si="772"/>
        <v>August</v>
      </c>
      <c r="C23850" s="53">
        <f t="shared" si="773"/>
        <v>2021</v>
      </c>
      <c r="D23850" s="130" t="s">
        <v>136</v>
      </c>
      <c r="E23850" s="132">
        <v>19.4786</v>
      </c>
    </row>
    <row r="23851" spans="1:5" ht="13.8" x14ac:dyDescent="0.25">
      <c r="A23851" s="47">
        <v>44411</v>
      </c>
      <c r="B23851" s="45" t="str">
        <f t="shared" si="772"/>
        <v>August</v>
      </c>
      <c r="C23851" s="53">
        <f t="shared" si="773"/>
        <v>2021</v>
      </c>
      <c r="D23851" s="43" t="s">
        <v>118</v>
      </c>
      <c r="E23851" s="132">
        <v>17.894699999999997</v>
      </c>
    </row>
    <row r="23852" spans="1:5" ht="13.8" x14ac:dyDescent="0.25">
      <c r="A23852" s="47">
        <v>44411</v>
      </c>
      <c r="B23852" s="45" t="str">
        <f t="shared" ref="B23852:B23913" si="774">TEXT(A23852,"mmmm")</f>
        <v>August</v>
      </c>
      <c r="C23852" s="53">
        <f t="shared" ref="C23852:C23913" si="775">YEAR(A23852)</f>
        <v>2021</v>
      </c>
      <c r="D23852" s="43" t="s">
        <v>102</v>
      </c>
      <c r="E23852" s="132">
        <v>17.658799999999999</v>
      </c>
    </row>
    <row r="23853" spans="1:5" ht="13.8" x14ac:dyDescent="0.25">
      <c r="A23853" s="50">
        <v>44411</v>
      </c>
      <c r="B23853" s="45" t="str">
        <f t="shared" si="774"/>
        <v>August</v>
      </c>
      <c r="C23853" s="53">
        <f t="shared" si="775"/>
        <v>2021</v>
      </c>
      <c r="D23853" s="43" t="s">
        <v>119</v>
      </c>
      <c r="E23853" s="132">
        <v>17.085900000000002</v>
      </c>
    </row>
    <row r="23854" spans="1:5" ht="13.8" x14ac:dyDescent="0.25">
      <c r="A23854" s="47">
        <v>44411</v>
      </c>
      <c r="B23854" s="45" t="str">
        <f t="shared" si="774"/>
        <v>August</v>
      </c>
      <c r="C23854" s="53">
        <f t="shared" si="775"/>
        <v>2021</v>
      </c>
      <c r="D23854" s="43" t="s">
        <v>120</v>
      </c>
      <c r="E23854" s="132">
        <v>16.209699999999998</v>
      </c>
    </row>
    <row r="23855" spans="1:5" ht="13.8" x14ac:dyDescent="0.25">
      <c r="A23855" s="47">
        <v>44411</v>
      </c>
      <c r="B23855" s="45" t="str">
        <f t="shared" si="774"/>
        <v>August</v>
      </c>
      <c r="C23855" s="53">
        <f t="shared" si="775"/>
        <v>2021</v>
      </c>
      <c r="D23855" s="43" t="s">
        <v>103</v>
      </c>
      <c r="E23855" s="132">
        <v>15.636799999999999</v>
      </c>
    </row>
    <row r="23856" spans="1:5" ht="13.8" x14ac:dyDescent="0.25">
      <c r="A23856" s="47">
        <v>44411</v>
      </c>
      <c r="B23856" s="45" t="str">
        <f t="shared" si="774"/>
        <v>August</v>
      </c>
      <c r="C23856" s="53">
        <f t="shared" si="775"/>
        <v>2021</v>
      </c>
      <c r="D23856" s="43" t="s">
        <v>116</v>
      </c>
      <c r="E23856" s="132">
        <v>10.214400000000001</v>
      </c>
    </row>
    <row r="23857" spans="1:5" ht="13.8" x14ac:dyDescent="0.25">
      <c r="A23857" s="47">
        <v>44411</v>
      </c>
      <c r="B23857" s="45" t="str">
        <f t="shared" si="774"/>
        <v>August</v>
      </c>
      <c r="C23857" s="53">
        <f t="shared" si="775"/>
        <v>2021</v>
      </c>
      <c r="D23857" s="43" t="s">
        <v>104</v>
      </c>
      <c r="E23857" s="132">
        <v>11.818800000000001</v>
      </c>
    </row>
    <row r="23858" spans="1:5" ht="13.8" x14ac:dyDescent="0.25">
      <c r="A23858" s="47">
        <v>44411</v>
      </c>
      <c r="B23858" s="45" t="str">
        <f t="shared" si="774"/>
        <v>August</v>
      </c>
      <c r="C23858" s="53">
        <f t="shared" si="775"/>
        <v>2021</v>
      </c>
      <c r="D23858" s="43" t="s">
        <v>121</v>
      </c>
      <c r="E23858" s="132">
        <v>11.2392</v>
      </c>
    </row>
    <row r="23859" spans="1:5" ht="13.8" x14ac:dyDescent="0.25">
      <c r="A23859" s="47">
        <v>44411</v>
      </c>
      <c r="B23859" s="45" t="str">
        <f t="shared" si="774"/>
        <v>August</v>
      </c>
      <c r="C23859" s="53">
        <f t="shared" si="775"/>
        <v>2021</v>
      </c>
      <c r="D23859" s="43" t="s">
        <v>122</v>
      </c>
      <c r="E23859" s="132">
        <v>10.1808</v>
      </c>
    </row>
    <row r="23860" spans="1:5" ht="13.8" x14ac:dyDescent="0.25">
      <c r="A23860" s="47">
        <v>44411</v>
      </c>
      <c r="B23860" s="45" t="str">
        <f t="shared" si="774"/>
        <v>August</v>
      </c>
      <c r="C23860" s="53">
        <f t="shared" si="775"/>
        <v>2021</v>
      </c>
      <c r="D23860" s="43" t="s">
        <v>123</v>
      </c>
      <c r="E23860" s="132">
        <v>10.0548</v>
      </c>
    </row>
    <row r="23861" spans="1:5" ht="13.8" x14ac:dyDescent="0.25">
      <c r="A23861" s="47">
        <v>44411</v>
      </c>
      <c r="B23861" s="45" t="str">
        <f t="shared" si="774"/>
        <v>August</v>
      </c>
      <c r="C23861" s="53">
        <f t="shared" si="775"/>
        <v>2021</v>
      </c>
      <c r="D23861" s="43" t="s">
        <v>99</v>
      </c>
      <c r="E23861" s="132">
        <v>9.5</v>
      </c>
    </row>
    <row r="23862" spans="1:5" ht="13.8" x14ac:dyDescent="0.25">
      <c r="A23862" s="47">
        <v>44411</v>
      </c>
      <c r="B23862" s="45" t="str">
        <f t="shared" si="774"/>
        <v>August</v>
      </c>
      <c r="C23862" s="53">
        <f t="shared" si="775"/>
        <v>2021</v>
      </c>
      <c r="D23862" s="43" t="s">
        <v>100</v>
      </c>
      <c r="E23862" s="132">
        <v>9.25</v>
      </c>
    </row>
    <row r="23863" spans="1:5" ht="13.8" x14ac:dyDescent="0.25">
      <c r="A23863" s="47">
        <v>44411</v>
      </c>
      <c r="B23863" s="45" t="str">
        <f t="shared" si="774"/>
        <v>August</v>
      </c>
      <c r="C23863" s="53">
        <f t="shared" si="775"/>
        <v>2021</v>
      </c>
      <c r="D23863" s="43" t="s">
        <v>101</v>
      </c>
      <c r="E23863" s="132">
        <v>8.85</v>
      </c>
    </row>
    <row r="23864" spans="1:5" ht="13.8" x14ac:dyDescent="0.25">
      <c r="A23864" s="47">
        <v>44411</v>
      </c>
      <c r="B23864" s="45" t="str">
        <f t="shared" si="774"/>
        <v>August</v>
      </c>
      <c r="C23864" s="53">
        <f t="shared" si="775"/>
        <v>2021</v>
      </c>
      <c r="D23864" s="43" t="s">
        <v>124</v>
      </c>
      <c r="E23864" s="132">
        <v>8.7750000000000004</v>
      </c>
    </row>
    <row r="23865" spans="1:5" ht="13.8" x14ac:dyDescent="0.25">
      <c r="A23865" s="47">
        <v>44411</v>
      </c>
      <c r="B23865" s="45" t="str">
        <f t="shared" si="774"/>
        <v>August</v>
      </c>
      <c r="C23865" s="53">
        <f t="shared" si="775"/>
        <v>2021</v>
      </c>
      <c r="D23865" s="43" t="s">
        <v>125</v>
      </c>
      <c r="E23865" s="132">
        <v>7.85</v>
      </c>
    </row>
    <row r="23866" spans="1:5" ht="13.8" x14ac:dyDescent="0.25">
      <c r="A23866" s="50">
        <v>44411</v>
      </c>
      <c r="B23866" s="45" t="str">
        <f t="shared" si="774"/>
        <v>August</v>
      </c>
      <c r="C23866" s="53">
        <f t="shared" si="775"/>
        <v>2021</v>
      </c>
      <c r="D23866" s="43" t="s">
        <v>126</v>
      </c>
      <c r="E23866" s="132">
        <v>8.2225000000000019</v>
      </c>
    </row>
    <row r="23867" spans="1:5" ht="13.8" x14ac:dyDescent="0.25">
      <c r="A23867" s="47">
        <v>44411</v>
      </c>
      <c r="B23867" s="45" t="str">
        <f t="shared" si="774"/>
        <v>August</v>
      </c>
      <c r="C23867" s="53">
        <f t="shared" si="775"/>
        <v>2021</v>
      </c>
      <c r="D23867" s="43" t="s">
        <v>127</v>
      </c>
      <c r="E23867" s="132">
        <v>8.01</v>
      </c>
    </row>
    <row r="23868" spans="1:5" ht="13.8" x14ac:dyDescent="0.25">
      <c r="A23868" s="47">
        <v>44411</v>
      </c>
      <c r="B23868" s="45" t="str">
        <f t="shared" si="774"/>
        <v>August</v>
      </c>
      <c r="C23868" s="53">
        <f t="shared" si="775"/>
        <v>2021</v>
      </c>
      <c r="D23868" s="43" t="s">
        <v>105</v>
      </c>
      <c r="E23868" s="132">
        <v>6.1749999999999998</v>
      </c>
    </row>
    <row r="23869" spans="1:5" ht="13.8" x14ac:dyDescent="0.25">
      <c r="A23869" s="47">
        <v>44411</v>
      </c>
      <c r="B23869" s="45" t="str">
        <f t="shared" si="774"/>
        <v>August</v>
      </c>
      <c r="C23869" s="53">
        <f t="shared" si="775"/>
        <v>2021</v>
      </c>
      <c r="D23869" s="43" t="s">
        <v>128</v>
      </c>
      <c r="E23869" s="132">
        <v>8.0150000000000006</v>
      </c>
    </row>
    <row r="23870" spans="1:5" ht="13.8" x14ac:dyDescent="0.25">
      <c r="A23870" s="47">
        <v>44418</v>
      </c>
      <c r="B23870" s="45" t="str">
        <f t="shared" si="774"/>
        <v>August</v>
      </c>
      <c r="C23870" s="53">
        <f t="shared" si="775"/>
        <v>2021</v>
      </c>
      <c r="D23870" s="43" t="s">
        <v>131</v>
      </c>
      <c r="E23870" s="132">
        <v>27.050300000000004</v>
      </c>
    </row>
    <row r="23871" spans="1:5" ht="13.8" x14ac:dyDescent="0.25">
      <c r="A23871" s="47">
        <v>44418</v>
      </c>
      <c r="B23871" s="45" t="str">
        <f t="shared" si="774"/>
        <v>August</v>
      </c>
      <c r="C23871" s="53">
        <f t="shared" si="775"/>
        <v>2021</v>
      </c>
      <c r="D23871" s="43" t="s">
        <v>115</v>
      </c>
      <c r="E23871" s="132">
        <v>22.08</v>
      </c>
    </row>
    <row r="23872" spans="1:5" ht="13.8" x14ac:dyDescent="0.25">
      <c r="A23872" s="47">
        <v>44418</v>
      </c>
      <c r="B23872" s="45" t="str">
        <f t="shared" si="774"/>
        <v>August</v>
      </c>
      <c r="C23872" s="53">
        <f t="shared" si="775"/>
        <v>2021</v>
      </c>
      <c r="D23872" s="43" t="s">
        <v>95</v>
      </c>
      <c r="E23872" s="132">
        <v>19.577600000000004</v>
      </c>
    </row>
    <row r="23873" spans="1:5" ht="13.8" x14ac:dyDescent="0.25">
      <c r="A23873" s="47">
        <v>44418</v>
      </c>
      <c r="B23873" s="45" t="str">
        <f t="shared" si="774"/>
        <v>August</v>
      </c>
      <c r="C23873" s="53">
        <f t="shared" si="775"/>
        <v>2021</v>
      </c>
      <c r="D23873" s="43" t="s">
        <v>96</v>
      </c>
      <c r="E23873" s="132">
        <v>18.694400000000002</v>
      </c>
    </row>
    <row r="23874" spans="1:5" ht="13.8" x14ac:dyDescent="0.25">
      <c r="A23874" s="47">
        <v>44418</v>
      </c>
      <c r="B23874" s="45" t="str">
        <f t="shared" si="774"/>
        <v>August</v>
      </c>
      <c r="C23874" s="53">
        <f t="shared" si="775"/>
        <v>2021</v>
      </c>
      <c r="D23874" s="43" t="s">
        <v>97</v>
      </c>
      <c r="E23874" s="132">
        <v>17.811199999999999</v>
      </c>
    </row>
    <row r="23875" spans="1:5" ht="13.8" x14ac:dyDescent="0.25">
      <c r="A23875" s="47">
        <v>44418</v>
      </c>
      <c r="B23875" s="45" t="str">
        <f t="shared" si="774"/>
        <v>August</v>
      </c>
      <c r="C23875" s="53">
        <f t="shared" si="775"/>
        <v>2021</v>
      </c>
      <c r="D23875" s="43" t="s">
        <v>98</v>
      </c>
      <c r="E23875" s="132">
        <v>13.983999999999998</v>
      </c>
    </row>
    <row r="23876" spans="1:5" ht="15.6" x14ac:dyDescent="0.3">
      <c r="A23876" s="47">
        <v>44418</v>
      </c>
      <c r="B23876" s="45" t="str">
        <f t="shared" si="774"/>
        <v>August</v>
      </c>
      <c r="C23876" s="53">
        <f t="shared" si="775"/>
        <v>2021</v>
      </c>
      <c r="D23876" s="130" t="s">
        <v>136</v>
      </c>
      <c r="E23876" s="132">
        <v>20.1144</v>
      </c>
    </row>
    <row r="23877" spans="1:5" ht="13.8" x14ac:dyDescent="0.25">
      <c r="A23877" s="47">
        <v>44418</v>
      </c>
      <c r="B23877" s="45" t="str">
        <f t="shared" si="774"/>
        <v>August</v>
      </c>
      <c r="C23877" s="53">
        <f t="shared" si="775"/>
        <v>2021</v>
      </c>
      <c r="D23877" s="43" t="s">
        <v>118</v>
      </c>
      <c r="E23877" s="132">
        <v>18.4788</v>
      </c>
    </row>
    <row r="23878" spans="1:5" ht="13.8" x14ac:dyDescent="0.25">
      <c r="A23878" s="50">
        <v>44418</v>
      </c>
      <c r="B23878" s="45" t="str">
        <f t="shared" si="774"/>
        <v>August</v>
      </c>
      <c r="C23878" s="53">
        <f t="shared" si="775"/>
        <v>2021</v>
      </c>
      <c r="D23878" s="43" t="s">
        <v>102</v>
      </c>
      <c r="E23878" s="132">
        <v>18.235199999999999</v>
      </c>
    </row>
    <row r="23879" spans="1:5" ht="13.8" x14ac:dyDescent="0.25">
      <c r="A23879" s="47">
        <v>44418</v>
      </c>
      <c r="B23879" s="45" t="str">
        <f t="shared" si="774"/>
        <v>August</v>
      </c>
      <c r="C23879" s="53">
        <f t="shared" si="775"/>
        <v>2021</v>
      </c>
      <c r="D23879" s="43" t="s">
        <v>119</v>
      </c>
      <c r="E23879" s="132">
        <v>17.643600000000003</v>
      </c>
    </row>
    <row r="23880" spans="1:5" ht="13.8" x14ac:dyDescent="0.25">
      <c r="A23880" s="47">
        <v>44418</v>
      </c>
      <c r="B23880" s="45" t="str">
        <f t="shared" si="774"/>
        <v>August</v>
      </c>
      <c r="C23880" s="53">
        <f t="shared" si="775"/>
        <v>2021</v>
      </c>
      <c r="D23880" s="43" t="s">
        <v>120</v>
      </c>
      <c r="E23880" s="132">
        <v>16.738799999999998</v>
      </c>
    </row>
    <row r="23881" spans="1:5" ht="13.8" x14ac:dyDescent="0.25">
      <c r="A23881" s="47">
        <v>44418</v>
      </c>
      <c r="B23881" s="45" t="str">
        <f t="shared" si="774"/>
        <v>August</v>
      </c>
      <c r="C23881" s="53">
        <f t="shared" si="775"/>
        <v>2021</v>
      </c>
      <c r="D23881" s="43" t="s">
        <v>103</v>
      </c>
      <c r="E23881" s="132">
        <v>16.147199999999998</v>
      </c>
    </row>
    <row r="23882" spans="1:5" ht="13.8" x14ac:dyDescent="0.25">
      <c r="A23882" s="47">
        <v>44418</v>
      </c>
      <c r="B23882" s="45" t="str">
        <f t="shared" si="774"/>
        <v>August</v>
      </c>
      <c r="C23882" s="53">
        <f t="shared" si="775"/>
        <v>2021</v>
      </c>
      <c r="D23882" s="43" t="s">
        <v>116</v>
      </c>
      <c r="E23882" s="132">
        <v>10.374000000000001</v>
      </c>
    </row>
    <row r="23883" spans="1:5" ht="13.8" x14ac:dyDescent="0.25">
      <c r="A23883" s="47">
        <v>44418</v>
      </c>
      <c r="B23883" s="45" t="str">
        <f t="shared" si="774"/>
        <v>August</v>
      </c>
      <c r="C23883" s="53">
        <f t="shared" si="775"/>
        <v>2021</v>
      </c>
      <c r="D23883" s="43" t="s">
        <v>104</v>
      </c>
      <c r="E23883" s="132">
        <v>11.865700000000002</v>
      </c>
    </row>
    <row r="23884" spans="1:5" ht="13.8" x14ac:dyDescent="0.25">
      <c r="A23884" s="47">
        <v>44418</v>
      </c>
      <c r="B23884" s="45" t="str">
        <f t="shared" si="774"/>
        <v>August</v>
      </c>
      <c r="C23884" s="53">
        <f t="shared" si="775"/>
        <v>2021</v>
      </c>
      <c r="D23884" s="43" t="s">
        <v>121</v>
      </c>
      <c r="E23884" s="132">
        <v>11.283799999999999</v>
      </c>
    </row>
    <row r="23885" spans="1:5" ht="13.8" x14ac:dyDescent="0.25">
      <c r="A23885" s="47">
        <v>44418</v>
      </c>
      <c r="B23885" s="45" t="str">
        <f t="shared" si="774"/>
        <v>August</v>
      </c>
      <c r="C23885" s="53">
        <f t="shared" si="775"/>
        <v>2021</v>
      </c>
      <c r="D23885" s="43" t="s">
        <v>122</v>
      </c>
      <c r="E23885" s="132">
        <v>10.2212</v>
      </c>
    </row>
    <row r="23886" spans="1:5" ht="13.8" x14ac:dyDescent="0.25">
      <c r="A23886" s="47">
        <v>44418</v>
      </c>
      <c r="B23886" s="45" t="str">
        <f t="shared" si="774"/>
        <v>August</v>
      </c>
      <c r="C23886" s="53">
        <f t="shared" si="775"/>
        <v>2021</v>
      </c>
      <c r="D23886" s="43" t="s">
        <v>123</v>
      </c>
      <c r="E23886" s="132">
        <v>10.0947</v>
      </c>
    </row>
    <row r="23887" spans="1:5" ht="13.8" x14ac:dyDescent="0.25">
      <c r="A23887" s="47">
        <v>44418</v>
      </c>
      <c r="B23887" s="45" t="str">
        <f t="shared" si="774"/>
        <v>August</v>
      </c>
      <c r="C23887" s="53">
        <f t="shared" si="775"/>
        <v>2021</v>
      </c>
      <c r="D23887" s="43" t="s">
        <v>99</v>
      </c>
      <c r="E23887" s="132">
        <v>9.5380000000000003</v>
      </c>
    </row>
    <row r="23888" spans="1:5" ht="13.8" x14ac:dyDescent="0.25">
      <c r="A23888" s="47">
        <v>44418</v>
      </c>
      <c r="B23888" s="45" t="str">
        <f t="shared" si="774"/>
        <v>August</v>
      </c>
      <c r="C23888" s="53">
        <f t="shared" si="775"/>
        <v>2021</v>
      </c>
      <c r="D23888" s="43" t="s">
        <v>100</v>
      </c>
      <c r="E23888" s="132">
        <v>9.2870000000000008</v>
      </c>
    </row>
    <row r="23889" spans="1:5" ht="13.8" x14ac:dyDescent="0.25">
      <c r="A23889" s="47">
        <v>44418</v>
      </c>
      <c r="B23889" s="45" t="str">
        <f t="shared" si="774"/>
        <v>August</v>
      </c>
      <c r="C23889" s="53">
        <f t="shared" si="775"/>
        <v>2021</v>
      </c>
      <c r="D23889" s="43" t="s">
        <v>101</v>
      </c>
      <c r="E23889" s="132">
        <v>8.8853999999999989</v>
      </c>
    </row>
    <row r="23890" spans="1:5" ht="13.8" x14ac:dyDescent="0.25">
      <c r="A23890" s="47">
        <v>44418</v>
      </c>
      <c r="B23890" s="45" t="str">
        <f t="shared" si="774"/>
        <v>August</v>
      </c>
      <c r="C23890" s="53">
        <f t="shared" si="775"/>
        <v>2021</v>
      </c>
      <c r="D23890" s="43" t="s">
        <v>124</v>
      </c>
      <c r="E23890" s="132">
        <v>8.8101000000000003</v>
      </c>
    </row>
    <row r="23891" spans="1:5" ht="13.8" x14ac:dyDescent="0.25">
      <c r="A23891" s="50">
        <v>44418</v>
      </c>
      <c r="B23891" s="45" t="str">
        <f t="shared" si="774"/>
        <v>August</v>
      </c>
      <c r="C23891" s="53">
        <f t="shared" si="775"/>
        <v>2021</v>
      </c>
      <c r="D23891" s="43" t="s">
        <v>125</v>
      </c>
      <c r="E23891" s="132">
        <v>7.8814000000000002</v>
      </c>
    </row>
    <row r="23892" spans="1:5" ht="13.8" x14ac:dyDescent="0.25">
      <c r="A23892" s="47">
        <v>44418</v>
      </c>
      <c r="B23892" s="45" t="str">
        <f t="shared" si="774"/>
        <v>August</v>
      </c>
      <c r="C23892" s="53">
        <f t="shared" si="775"/>
        <v>2021</v>
      </c>
      <c r="D23892" s="43" t="s">
        <v>126</v>
      </c>
      <c r="E23892" s="132">
        <v>8.2523999999999997</v>
      </c>
    </row>
    <row r="23893" spans="1:5" ht="13.8" x14ac:dyDescent="0.25">
      <c r="A23893" s="47">
        <v>44418</v>
      </c>
      <c r="B23893" s="45" t="str">
        <f t="shared" si="774"/>
        <v>August</v>
      </c>
      <c r="C23893" s="53">
        <f t="shared" si="775"/>
        <v>2021</v>
      </c>
      <c r="D23893" s="43" t="s">
        <v>127</v>
      </c>
      <c r="E23893" s="132">
        <v>8.0366999999999997</v>
      </c>
    </row>
    <row r="23894" spans="1:5" ht="13.8" x14ac:dyDescent="0.25">
      <c r="A23894" s="47">
        <v>44418</v>
      </c>
      <c r="B23894" s="45" t="str">
        <f t="shared" si="774"/>
        <v>August</v>
      </c>
      <c r="C23894" s="53">
        <f t="shared" si="775"/>
        <v>2021</v>
      </c>
      <c r="D23894" s="43" t="s">
        <v>105</v>
      </c>
      <c r="E23894" s="132">
        <v>6.1997</v>
      </c>
    </row>
    <row r="23895" spans="1:5" ht="13.8" x14ac:dyDescent="0.25">
      <c r="A23895" s="47">
        <v>44418</v>
      </c>
      <c r="B23895" s="45" t="str">
        <f t="shared" si="774"/>
        <v>August</v>
      </c>
      <c r="C23895" s="53">
        <f t="shared" si="775"/>
        <v>2021</v>
      </c>
      <c r="D23895" s="43" t="s">
        <v>128</v>
      </c>
      <c r="E23895" s="132">
        <v>8.0379000000000005</v>
      </c>
    </row>
    <row r="23896" spans="1:5" ht="13.8" x14ac:dyDescent="0.25">
      <c r="A23896" s="47">
        <v>44425</v>
      </c>
      <c r="B23896" s="45" t="str">
        <f t="shared" si="774"/>
        <v>August</v>
      </c>
      <c r="C23896" s="53">
        <f t="shared" si="775"/>
        <v>2021</v>
      </c>
      <c r="D23896" s="43" t="s">
        <v>131</v>
      </c>
      <c r="E23896" s="132">
        <v>27.3598</v>
      </c>
    </row>
    <row r="23897" spans="1:5" ht="13.8" x14ac:dyDescent="0.25">
      <c r="A23897" s="47">
        <v>44425</v>
      </c>
      <c r="B23897" s="45" t="str">
        <f t="shared" si="774"/>
        <v>August</v>
      </c>
      <c r="C23897" s="53">
        <f t="shared" si="775"/>
        <v>2021</v>
      </c>
      <c r="D23897" s="43" t="s">
        <v>115</v>
      </c>
      <c r="E23897" s="132">
        <v>22.44</v>
      </c>
    </row>
    <row r="23898" spans="1:5" ht="13.8" x14ac:dyDescent="0.25">
      <c r="A23898" s="47">
        <v>44425</v>
      </c>
      <c r="B23898" s="45" t="str">
        <f t="shared" si="774"/>
        <v>August</v>
      </c>
      <c r="C23898" s="53">
        <f t="shared" si="775"/>
        <v>2021</v>
      </c>
      <c r="D23898" s="43" t="s">
        <v>95</v>
      </c>
      <c r="E23898" s="132">
        <v>19.896799999999999</v>
      </c>
    </row>
    <row r="23899" spans="1:5" ht="13.8" x14ac:dyDescent="0.25">
      <c r="A23899" s="47">
        <v>44425</v>
      </c>
      <c r="B23899" s="45" t="str">
        <f t="shared" si="774"/>
        <v>August</v>
      </c>
      <c r="C23899" s="53">
        <f t="shared" si="775"/>
        <v>2021</v>
      </c>
      <c r="D23899" s="43" t="s">
        <v>96</v>
      </c>
      <c r="E23899" s="132">
        <v>18.999200000000002</v>
      </c>
    </row>
    <row r="23900" spans="1:5" ht="13.8" x14ac:dyDescent="0.25">
      <c r="A23900" s="47">
        <v>44425</v>
      </c>
      <c r="B23900" s="45" t="str">
        <f t="shared" si="774"/>
        <v>August</v>
      </c>
      <c r="C23900" s="53">
        <f t="shared" si="775"/>
        <v>2021</v>
      </c>
      <c r="D23900" s="43" t="s">
        <v>97</v>
      </c>
      <c r="E23900" s="132">
        <v>18.101599999999998</v>
      </c>
    </row>
    <row r="23901" spans="1:5" ht="13.8" x14ac:dyDescent="0.25">
      <c r="A23901" s="47">
        <v>44425</v>
      </c>
      <c r="B23901" s="45" t="str">
        <f t="shared" si="774"/>
        <v>August</v>
      </c>
      <c r="C23901" s="53">
        <f t="shared" si="775"/>
        <v>2021</v>
      </c>
      <c r="D23901" s="43" t="s">
        <v>98</v>
      </c>
      <c r="E23901" s="132">
        <v>14.212</v>
      </c>
    </row>
    <row r="23902" spans="1:5" ht="15.6" x14ac:dyDescent="0.3">
      <c r="A23902" s="47">
        <v>44425</v>
      </c>
      <c r="B23902" s="45" t="str">
        <f t="shared" si="774"/>
        <v>August</v>
      </c>
      <c r="C23902" s="53">
        <f t="shared" si="775"/>
        <v>2021</v>
      </c>
      <c r="D23902" s="130" t="s">
        <v>136</v>
      </c>
      <c r="E23902" s="132">
        <v>21.385999999999999</v>
      </c>
    </row>
    <row r="23903" spans="1:5" ht="13.8" x14ac:dyDescent="0.25">
      <c r="A23903" s="50">
        <v>44425</v>
      </c>
      <c r="B23903" s="45" t="str">
        <f t="shared" si="774"/>
        <v>August</v>
      </c>
      <c r="C23903" s="53">
        <f t="shared" si="775"/>
        <v>2021</v>
      </c>
      <c r="D23903" s="43" t="s">
        <v>118</v>
      </c>
      <c r="E23903" s="132">
        <v>19.646999999999998</v>
      </c>
    </row>
    <row r="23904" spans="1:5" ht="13.8" x14ac:dyDescent="0.25">
      <c r="A23904" s="47">
        <v>44425</v>
      </c>
      <c r="B23904" s="45" t="str">
        <f t="shared" si="774"/>
        <v>August</v>
      </c>
      <c r="C23904" s="53">
        <f t="shared" si="775"/>
        <v>2021</v>
      </c>
      <c r="D23904" s="43" t="s">
        <v>102</v>
      </c>
      <c r="E23904" s="132">
        <v>19.388000000000002</v>
      </c>
    </row>
    <row r="23905" spans="1:5" ht="13.8" x14ac:dyDescent="0.25">
      <c r="A23905" s="47">
        <v>44425</v>
      </c>
      <c r="B23905" s="45" t="str">
        <f t="shared" si="774"/>
        <v>August</v>
      </c>
      <c r="C23905" s="53">
        <f t="shared" si="775"/>
        <v>2021</v>
      </c>
      <c r="D23905" s="43" t="s">
        <v>119</v>
      </c>
      <c r="E23905" s="132">
        <v>18.759</v>
      </c>
    </row>
    <row r="23906" spans="1:5" ht="13.8" x14ac:dyDescent="0.25">
      <c r="A23906" s="47">
        <v>44425</v>
      </c>
      <c r="B23906" s="45" t="str">
        <f t="shared" si="774"/>
        <v>August</v>
      </c>
      <c r="C23906" s="53">
        <f t="shared" si="775"/>
        <v>2021</v>
      </c>
      <c r="D23906" s="43" t="s">
        <v>120</v>
      </c>
      <c r="E23906" s="132">
        <v>17.796999999999997</v>
      </c>
    </row>
    <row r="23907" spans="1:5" ht="13.8" x14ac:dyDescent="0.25">
      <c r="A23907" s="47">
        <v>44425</v>
      </c>
      <c r="B23907" s="45" t="str">
        <f t="shared" si="774"/>
        <v>August</v>
      </c>
      <c r="C23907" s="53">
        <f t="shared" si="775"/>
        <v>2021</v>
      </c>
      <c r="D23907" s="43" t="s">
        <v>103</v>
      </c>
      <c r="E23907" s="132">
        <v>17.167999999999999</v>
      </c>
    </row>
    <row r="23908" spans="1:5" ht="13.8" x14ac:dyDescent="0.25">
      <c r="A23908" s="47">
        <v>44425</v>
      </c>
      <c r="B23908" s="45" t="str">
        <f t="shared" si="774"/>
        <v>August</v>
      </c>
      <c r="C23908" s="53">
        <f t="shared" si="775"/>
        <v>2021</v>
      </c>
      <c r="D23908" s="43" t="s">
        <v>116</v>
      </c>
      <c r="E23908" s="132">
        <v>11.251800000000001</v>
      </c>
    </row>
    <row r="23909" spans="1:5" ht="13.8" x14ac:dyDescent="0.25">
      <c r="A23909" s="47">
        <v>44425</v>
      </c>
      <c r="B23909" s="45" t="str">
        <f t="shared" si="774"/>
        <v>August</v>
      </c>
      <c r="C23909" s="53">
        <f t="shared" si="775"/>
        <v>2021</v>
      </c>
      <c r="D23909" s="43" t="s">
        <v>104</v>
      </c>
      <c r="E23909" s="132">
        <v>14.961100000000002</v>
      </c>
    </row>
    <row r="23910" spans="1:5" ht="13.8" x14ac:dyDescent="0.25">
      <c r="A23910" s="47">
        <v>44425</v>
      </c>
      <c r="B23910" s="45" t="str">
        <f t="shared" si="774"/>
        <v>August</v>
      </c>
      <c r="C23910" s="53">
        <f t="shared" si="775"/>
        <v>2021</v>
      </c>
      <c r="D23910" s="43" t="s">
        <v>121</v>
      </c>
      <c r="E23910" s="132">
        <v>14.227399999999999</v>
      </c>
    </row>
    <row r="23911" spans="1:5" ht="13.8" x14ac:dyDescent="0.25">
      <c r="A23911" s="47">
        <v>44425</v>
      </c>
      <c r="B23911" s="45" t="str">
        <f t="shared" si="774"/>
        <v>August</v>
      </c>
      <c r="C23911" s="53">
        <f t="shared" si="775"/>
        <v>2021</v>
      </c>
      <c r="D23911" s="43" t="s">
        <v>122</v>
      </c>
      <c r="E23911" s="132">
        <v>12.887599999999999</v>
      </c>
    </row>
    <row r="23912" spans="1:5" ht="13.8" x14ac:dyDescent="0.25">
      <c r="A23912" s="47">
        <v>44425</v>
      </c>
      <c r="B23912" s="45" t="str">
        <f t="shared" si="774"/>
        <v>August</v>
      </c>
      <c r="C23912" s="53">
        <f t="shared" si="775"/>
        <v>2021</v>
      </c>
      <c r="D23912" s="43" t="s">
        <v>123</v>
      </c>
      <c r="E23912" s="132">
        <v>12.728100000000001</v>
      </c>
    </row>
    <row r="23913" spans="1:5" ht="13.8" x14ac:dyDescent="0.25">
      <c r="A23913" s="47">
        <v>44425</v>
      </c>
      <c r="B23913" s="45" t="str">
        <f t="shared" si="774"/>
        <v>August</v>
      </c>
      <c r="C23913" s="53">
        <f t="shared" si="775"/>
        <v>2021</v>
      </c>
      <c r="D23913" s="43" t="s">
        <v>99</v>
      </c>
      <c r="E23913" s="132">
        <v>10.373999999999999</v>
      </c>
    </row>
    <row r="23914" spans="1:5" ht="13.8" x14ac:dyDescent="0.25">
      <c r="A23914" s="47">
        <v>44425</v>
      </c>
      <c r="B23914" s="45" t="str">
        <f t="shared" ref="B23914:B23975" si="776">TEXT(A23914,"mmmm")</f>
        <v>August</v>
      </c>
      <c r="C23914" s="53">
        <f t="shared" ref="C23914:C23975" si="777">YEAR(A23914)</f>
        <v>2021</v>
      </c>
      <c r="D23914" s="43" t="s">
        <v>100</v>
      </c>
      <c r="E23914" s="132">
        <v>10.101000000000001</v>
      </c>
    </row>
    <row r="23915" spans="1:5" ht="13.8" x14ac:dyDescent="0.25">
      <c r="A23915" s="47">
        <v>44425</v>
      </c>
      <c r="B23915" s="45" t="str">
        <f t="shared" si="776"/>
        <v>August</v>
      </c>
      <c r="C23915" s="53">
        <f t="shared" si="777"/>
        <v>2021</v>
      </c>
      <c r="D23915" s="43" t="s">
        <v>101</v>
      </c>
      <c r="E23915" s="132">
        <v>9.6641999999999992</v>
      </c>
    </row>
    <row r="23916" spans="1:5" ht="13.8" x14ac:dyDescent="0.25">
      <c r="A23916" s="50">
        <v>44425</v>
      </c>
      <c r="B23916" s="45" t="str">
        <f t="shared" si="776"/>
        <v>August</v>
      </c>
      <c r="C23916" s="53">
        <f t="shared" si="777"/>
        <v>2021</v>
      </c>
      <c r="D23916" s="43" t="s">
        <v>124</v>
      </c>
      <c r="E23916" s="132">
        <v>9.5822999999999983</v>
      </c>
    </row>
    <row r="23917" spans="1:5" ht="13.8" x14ac:dyDescent="0.25">
      <c r="A23917" s="47">
        <v>44425</v>
      </c>
      <c r="B23917" s="45" t="str">
        <f t="shared" si="776"/>
        <v>August</v>
      </c>
      <c r="C23917" s="53">
        <f t="shared" si="777"/>
        <v>2021</v>
      </c>
      <c r="D23917" s="43" t="s">
        <v>125</v>
      </c>
      <c r="E23917" s="132">
        <v>8.5722000000000005</v>
      </c>
    </row>
    <row r="23918" spans="1:5" ht="13.8" x14ac:dyDescent="0.25">
      <c r="A23918" s="47">
        <v>44425</v>
      </c>
      <c r="B23918" s="45" t="str">
        <f t="shared" si="776"/>
        <v>August</v>
      </c>
      <c r="C23918" s="53">
        <f t="shared" si="777"/>
        <v>2021</v>
      </c>
      <c r="D23918" s="43" t="s">
        <v>126</v>
      </c>
      <c r="E23918" s="132">
        <v>8.9102000000000015</v>
      </c>
    </row>
    <row r="23919" spans="1:5" ht="13.8" x14ac:dyDescent="0.25">
      <c r="A23919" s="47">
        <v>44425</v>
      </c>
      <c r="B23919" s="45" t="str">
        <f t="shared" si="776"/>
        <v>August</v>
      </c>
      <c r="C23919" s="53">
        <f t="shared" si="777"/>
        <v>2021</v>
      </c>
      <c r="D23919" s="43" t="s">
        <v>127</v>
      </c>
      <c r="E23919" s="132">
        <v>8.6241000000000003</v>
      </c>
    </row>
    <row r="23920" spans="1:5" ht="13.8" x14ac:dyDescent="0.25">
      <c r="A23920" s="47">
        <v>44425</v>
      </c>
      <c r="B23920" s="45" t="str">
        <f t="shared" si="776"/>
        <v>August</v>
      </c>
      <c r="C23920" s="53">
        <f t="shared" si="777"/>
        <v>2021</v>
      </c>
      <c r="D23920" s="43" t="s">
        <v>105</v>
      </c>
      <c r="E23920" s="132">
        <v>6.743100000000001</v>
      </c>
    </row>
    <row r="23921" spans="1:5" ht="13.8" x14ac:dyDescent="0.25">
      <c r="A23921" s="47">
        <v>44425</v>
      </c>
      <c r="B23921" s="45" t="str">
        <f t="shared" si="776"/>
        <v>August</v>
      </c>
      <c r="C23921" s="53">
        <f t="shared" si="777"/>
        <v>2021</v>
      </c>
      <c r="D23921" s="43" t="s">
        <v>128</v>
      </c>
      <c r="E23921" s="132">
        <v>8.5416999999999987</v>
      </c>
    </row>
    <row r="23922" spans="1:5" ht="13.8" x14ac:dyDescent="0.25">
      <c r="A23922" s="47">
        <v>44432</v>
      </c>
      <c r="B23922" s="45" t="str">
        <f t="shared" si="776"/>
        <v>August</v>
      </c>
      <c r="C23922" s="53">
        <f t="shared" si="777"/>
        <v>2021</v>
      </c>
      <c r="D23922" s="43" t="s">
        <v>131</v>
      </c>
      <c r="E23922" s="132">
        <v>27.442333333333337</v>
      </c>
    </row>
    <row r="23923" spans="1:5" ht="13.8" x14ac:dyDescent="0.25">
      <c r="A23923" s="47">
        <v>44432</v>
      </c>
      <c r="B23923" s="45" t="str">
        <f t="shared" si="776"/>
        <v>August</v>
      </c>
      <c r="C23923" s="53">
        <f t="shared" si="777"/>
        <v>2021</v>
      </c>
      <c r="D23923" s="43" t="s">
        <v>115</v>
      </c>
      <c r="E23923" s="132">
        <v>23.2</v>
      </c>
    </row>
    <row r="23924" spans="1:5" ht="13.8" x14ac:dyDescent="0.25">
      <c r="A23924" s="47">
        <v>44432</v>
      </c>
      <c r="B23924" s="45" t="str">
        <f t="shared" si="776"/>
        <v>August</v>
      </c>
      <c r="C23924" s="53">
        <f t="shared" si="777"/>
        <v>2021</v>
      </c>
      <c r="D23924" s="43" t="s">
        <v>95</v>
      </c>
      <c r="E23924" s="132">
        <v>20.570666666666671</v>
      </c>
    </row>
    <row r="23925" spans="1:5" ht="13.8" x14ac:dyDescent="0.25">
      <c r="A23925" s="47">
        <v>44432</v>
      </c>
      <c r="B23925" s="45" t="str">
        <f t="shared" si="776"/>
        <v>August</v>
      </c>
      <c r="C23925" s="53">
        <f t="shared" si="777"/>
        <v>2021</v>
      </c>
      <c r="D23925" s="43" t="s">
        <v>96</v>
      </c>
      <c r="E23925" s="132">
        <v>19.64266666666667</v>
      </c>
    </row>
    <row r="23926" spans="1:5" ht="13.8" x14ac:dyDescent="0.25">
      <c r="A23926" s="47">
        <v>44432</v>
      </c>
      <c r="B23926" s="45" t="str">
        <f t="shared" si="776"/>
        <v>August</v>
      </c>
      <c r="C23926" s="53">
        <f t="shared" si="777"/>
        <v>2021</v>
      </c>
      <c r="D23926" s="43" t="s">
        <v>97</v>
      </c>
      <c r="E23926" s="132">
        <v>18.714666666666666</v>
      </c>
    </row>
    <row r="23927" spans="1:5" ht="13.8" x14ac:dyDescent="0.25">
      <c r="A23927" s="47">
        <v>44432</v>
      </c>
      <c r="B23927" s="45" t="str">
        <f t="shared" si="776"/>
        <v>August</v>
      </c>
      <c r="C23927" s="53">
        <f t="shared" si="777"/>
        <v>2021</v>
      </c>
      <c r="D23927" s="43" t="s">
        <v>98</v>
      </c>
      <c r="E23927" s="132">
        <v>14.693333333333333</v>
      </c>
    </row>
    <row r="23928" spans="1:5" ht="15.6" x14ac:dyDescent="0.3">
      <c r="A23928" s="50">
        <v>44432</v>
      </c>
      <c r="B23928" s="45" t="str">
        <f t="shared" si="776"/>
        <v>August</v>
      </c>
      <c r="C23928" s="53">
        <f t="shared" si="777"/>
        <v>2021</v>
      </c>
      <c r="D23928" s="130" t="s">
        <v>136</v>
      </c>
      <c r="E23928" s="132">
        <v>21.819500000000001</v>
      </c>
    </row>
    <row r="23929" spans="1:5" ht="13.8" x14ac:dyDescent="0.25">
      <c r="A23929" s="47">
        <v>44432</v>
      </c>
      <c r="B23929" s="45" t="str">
        <f t="shared" si="776"/>
        <v>August</v>
      </c>
      <c r="C23929" s="53">
        <f t="shared" si="777"/>
        <v>2021</v>
      </c>
      <c r="D23929" s="43" t="s">
        <v>118</v>
      </c>
      <c r="E23929" s="132">
        <v>20.045249999999999</v>
      </c>
    </row>
    <row r="23930" spans="1:5" ht="13.8" x14ac:dyDescent="0.25">
      <c r="A23930" s="47">
        <v>44432</v>
      </c>
      <c r="B23930" s="45" t="str">
        <f t="shared" si="776"/>
        <v>August</v>
      </c>
      <c r="C23930" s="53">
        <f t="shared" si="777"/>
        <v>2021</v>
      </c>
      <c r="D23930" s="43" t="s">
        <v>102</v>
      </c>
      <c r="E23930" s="132">
        <v>19.781000000000002</v>
      </c>
    </row>
    <row r="23931" spans="1:5" ht="13.8" x14ac:dyDescent="0.25">
      <c r="A23931" s="47">
        <v>44432</v>
      </c>
      <c r="B23931" s="45" t="str">
        <f t="shared" si="776"/>
        <v>August</v>
      </c>
      <c r="C23931" s="53">
        <f t="shared" si="777"/>
        <v>2021</v>
      </c>
      <c r="D23931" s="43" t="s">
        <v>119</v>
      </c>
      <c r="E23931" s="132">
        <v>19.139250000000001</v>
      </c>
    </row>
    <row r="23932" spans="1:5" ht="13.8" x14ac:dyDescent="0.25">
      <c r="A23932" s="47">
        <v>44432</v>
      </c>
      <c r="B23932" s="45" t="str">
        <f t="shared" si="776"/>
        <v>August</v>
      </c>
      <c r="C23932" s="53">
        <f t="shared" si="777"/>
        <v>2021</v>
      </c>
      <c r="D23932" s="43" t="s">
        <v>120</v>
      </c>
      <c r="E23932" s="132">
        <v>18.15775</v>
      </c>
    </row>
    <row r="23933" spans="1:5" ht="13.8" x14ac:dyDescent="0.25">
      <c r="A23933" s="47">
        <v>44432</v>
      </c>
      <c r="B23933" s="45" t="str">
        <f t="shared" si="776"/>
        <v>August</v>
      </c>
      <c r="C23933" s="53">
        <f t="shared" si="777"/>
        <v>2021</v>
      </c>
      <c r="D23933" s="43" t="s">
        <v>103</v>
      </c>
      <c r="E23933" s="132">
        <v>17.515999999999998</v>
      </c>
    </row>
    <row r="23934" spans="1:5" ht="13.8" x14ac:dyDescent="0.25">
      <c r="A23934" s="47">
        <v>44432</v>
      </c>
      <c r="B23934" s="45" t="str">
        <f t="shared" si="776"/>
        <v>August</v>
      </c>
      <c r="C23934" s="53">
        <f t="shared" si="777"/>
        <v>2021</v>
      </c>
      <c r="D23934" s="43" t="s">
        <v>116</v>
      </c>
      <c r="E23934" s="132">
        <v>12.236000000000001</v>
      </c>
    </row>
    <row r="23935" spans="1:5" ht="13.8" x14ac:dyDescent="0.25">
      <c r="A23935" s="47">
        <v>44432</v>
      </c>
      <c r="B23935" s="45" t="str">
        <f t="shared" si="776"/>
        <v>August</v>
      </c>
      <c r="C23935" s="53">
        <f t="shared" si="777"/>
        <v>2021</v>
      </c>
      <c r="D23935" s="43" t="s">
        <v>104</v>
      </c>
      <c r="E23935" s="132">
        <v>16.02416666666667</v>
      </c>
    </row>
    <row r="23936" spans="1:5" ht="13.8" x14ac:dyDescent="0.25">
      <c r="A23936" s="47">
        <v>44432</v>
      </c>
      <c r="B23936" s="45" t="str">
        <f t="shared" si="776"/>
        <v>August</v>
      </c>
      <c r="C23936" s="53">
        <f t="shared" si="777"/>
        <v>2021</v>
      </c>
      <c r="D23936" s="43" t="s">
        <v>121</v>
      </c>
      <c r="E23936" s="132">
        <v>15.238333333333335</v>
      </c>
    </row>
    <row r="23937" spans="1:5" ht="13.8" x14ac:dyDescent="0.25">
      <c r="A23937" s="47">
        <v>44432</v>
      </c>
      <c r="B23937" s="45" t="str">
        <f t="shared" si="776"/>
        <v>August</v>
      </c>
      <c r="C23937" s="53">
        <f t="shared" si="777"/>
        <v>2021</v>
      </c>
      <c r="D23937" s="43" t="s">
        <v>122</v>
      </c>
      <c r="E23937" s="132">
        <v>13.803333333333335</v>
      </c>
    </row>
    <row r="23938" spans="1:5" ht="13.8" x14ac:dyDescent="0.25">
      <c r="A23938" s="47">
        <v>44432</v>
      </c>
      <c r="B23938" s="45" t="str">
        <f t="shared" si="776"/>
        <v>August</v>
      </c>
      <c r="C23938" s="53">
        <f t="shared" si="777"/>
        <v>2021</v>
      </c>
      <c r="D23938" s="43" t="s">
        <v>123</v>
      </c>
      <c r="E23938" s="132">
        <v>13.632500000000002</v>
      </c>
    </row>
    <row r="23939" spans="1:5" ht="13.8" x14ac:dyDescent="0.25">
      <c r="A23939" s="47">
        <v>44432</v>
      </c>
      <c r="B23939" s="45" t="str">
        <f t="shared" si="776"/>
        <v>August</v>
      </c>
      <c r="C23939" s="53">
        <f t="shared" si="777"/>
        <v>2021</v>
      </c>
      <c r="D23939" s="43" t="s">
        <v>99</v>
      </c>
      <c r="E23939" s="132">
        <v>12.635</v>
      </c>
    </row>
    <row r="23940" spans="1:5" ht="13.8" x14ac:dyDescent="0.25">
      <c r="A23940" s="47">
        <v>44432</v>
      </c>
      <c r="B23940" s="45" t="str">
        <f t="shared" si="776"/>
        <v>August</v>
      </c>
      <c r="C23940" s="53">
        <f t="shared" si="777"/>
        <v>2021</v>
      </c>
      <c r="D23940" s="43" t="s">
        <v>100</v>
      </c>
      <c r="E23940" s="132">
        <v>12.3025</v>
      </c>
    </row>
    <row r="23941" spans="1:5" ht="13.8" x14ac:dyDescent="0.25">
      <c r="A23941" s="50">
        <v>44432</v>
      </c>
      <c r="B23941" s="45" t="str">
        <f t="shared" si="776"/>
        <v>August</v>
      </c>
      <c r="C23941" s="53">
        <f t="shared" si="777"/>
        <v>2021</v>
      </c>
      <c r="D23941" s="43" t="s">
        <v>101</v>
      </c>
      <c r="E23941" s="132">
        <v>11.7705</v>
      </c>
    </row>
    <row r="23942" spans="1:5" ht="13.8" x14ac:dyDescent="0.25">
      <c r="A23942" s="47">
        <v>44432</v>
      </c>
      <c r="B23942" s="45" t="str">
        <f t="shared" si="776"/>
        <v>August</v>
      </c>
      <c r="C23942" s="53">
        <f t="shared" si="777"/>
        <v>2021</v>
      </c>
      <c r="D23942" s="43" t="s">
        <v>124</v>
      </c>
      <c r="E23942" s="132">
        <v>11.670749999999998</v>
      </c>
    </row>
    <row r="23943" spans="1:5" ht="13.8" x14ac:dyDescent="0.25">
      <c r="A23943" s="47">
        <v>44432</v>
      </c>
      <c r="B23943" s="45" t="str">
        <f t="shared" si="776"/>
        <v>August</v>
      </c>
      <c r="C23943" s="53">
        <f t="shared" si="777"/>
        <v>2021</v>
      </c>
      <c r="D23943" s="43" t="s">
        <v>125</v>
      </c>
      <c r="E23943" s="132">
        <v>10.4405</v>
      </c>
    </row>
    <row r="23944" spans="1:5" ht="13.8" x14ac:dyDescent="0.25">
      <c r="A23944" s="47">
        <v>44432</v>
      </c>
      <c r="B23944" s="45" t="str">
        <f t="shared" si="776"/>
        <v>August</v>
      </c>
      <c r="C23944" s="53">
        <f t="shared" si="777"/>
        <v>2021</v>
      </c>
      <c r="D23944" s="43" t="s">
        <v>126</v>
      </c>
      <c r="E23944" s="132">
        <v>10.689250000000001</v>
      </c>
    </row>
    <row r="23945" spans="1:5" ht="13.8" x14ac:dyDescent="0.25">
      <c r="A23945" s="47">
        <v>44432</v>
      </c>
      <c r="B23945" s="45" t="str">
        <f t="shared" si="776"/>
        <v>August</v>
      </c>
      <c r="C23945" s="53">
        <f t="shared" si="777"/>
        <v>2021</v>
      </c>
      <c r="D23945" s="43" t="s">
        <v>127</v>
      </c>
      <c r="E23945" s="132">
        <v>10.21275</v>
      </c>
    </row>
    <row r="23946" spans="1:5" ht="13.8" x14ac:dyDescent="0.25">
      <c r="A23946" s="47">
        <v>44432</v>
      </c>
      <c r="B23946" s="45" t="str">
        <f t="shared" si="776"/>
        <v>August</v>
      </c>
      <c r="C23946" s="53">
        <f t="shared" si="777"/>
        <v>2021</v>
      </c>
      <c r="D23946" s="43" t="s">
        <v>105</v>
      </c>
      <c r="E23946" s="132">
        <v>8.2127500000000015</v>
      </c>
    </row>
    <row r="23947" spans="1:5" ht="13.8" x14ac:dyDescent="0.25">
      <c r="A23947" s="47">
        <v>44432</v>
      </c>
      <c r="B23947" s="45" t="str">
        <f t="shared" si="776"/>
        <v>August</v>
      </c>
      <c r="C23947" s="53">
        <f t="shared" si="777"/>
        <v>2021</v>
      </c>
      <c r="D23947" s="43" t="s">
        <v>128</v>
      </c>
      <c r="E23947" s="132">
        <v>9.9042500000000011</v>
      </c>
    </row>
    <row r="23948" spans="1:5" ht="13.8" x14ac:dyDescent="0.25">
      <c r="A23948" s="47">
        <v>44439</v>
      </c>
      <c r="B23948" s="45" t="str">
        <f t="shared" si="776"/>
        <v>August</v>
      </c>
      <c r="C23948" s="53">
        <f t="shared" si="777"/>
        <v>2021</v>
      </c>
      <c r="D23948" s="43" t="s">
        <v>131</v>
      </c>
      <c r="E23948" s="132">
        <v>30.0215</v>
      </c>
    </row>
    <row r="23949" spans="1:5" ht="13.8" x14ac:dyDescent="0.25">
      <c r="A23949" s="47">
        <v>44439</v>
      </c>
      <c r="B23949" s="45" t="str">
        <f t="shared" si="776"/>
        <v>August</v>
      </c>
      <c r="C23949" s="53">
        <f t="shared" si="777"/>
        <v>2021</v>
      </c>
      <c r="D23949" s="43" t="s">
        <v>115</v>
      </c>
      <c r="E23949" s="132">
        <v>26.1</v>
      </c>
    </row>
    <row r="23950" spans="1:5" ht="13.8" x14ac:dyDescent="0.25">
      <c r="A23950" s="47">
        <v>44439</v>
      </c>
      <c r="B23950" s="45" t="str">
        <f t="shared" si="776"/>
        <v>August</v>
      </c>
      <c r="C23950" s="53">
        <f t="shared" si="777"/>
        <v>2021</v>
      </c>
      <c r="D23950" s="43" t="s">
        <v>95</v>
      </c>
      <c r="E23950" s="132">
        <v>23.142000000000003</v>
      </c>
    </row>
    <row r="23951" spans="1:5" ht="13.8" x14ac:dyDescent="0.25">
      <c r="A23951" s="47">
        <v>44439</v>
      </c>
      <c r="B23951" s="45" t="str">
        <f t="shared" si="776"/>
        <v>August</v>
      </c>
      <c r="C23951" s="53">
        <f t="shared" si="777"/>
        <v>2021</v>
      </c>
      <c r="D23951" s="43" t="s">
        <v>96</v>
      </c>
      <c r="E23951" s="132">
        <v>22.098000000000003</v>
      </c>
    </row>
    <row r="23952" spans="1:5" ht="13.8" x14ac:dyDescent="0.25">
      <c r="A23952" s="47">
        <v>44439</v>
      </c>
      <c r="B23952" s="45" t="str">
        <f t="shared" si="776"/>
        <v>August</v>
      </c>
      <c r="C23952" s="53">
        <f t="shared" si="777"/>
        <v>2021</v>
      </c>
      <c r="D23952" s="43" t="s">
        <v>97</v>
      </c>
      <c r="E23952" s="132">
        <v>21.054000000000002</v>
      </c>
    </row>
    <row r="23953" spans="1:5" ht="13.8" x14ac:dyDescent="0.25">
      <c r="A23953" s="47">
        <v>44439</v>
      </c>
      <c r="B23953" s="45" t="str">
        <f t="shared" si="776"/>
        <v>August</v>
      </c>
      <c r="C23953" s="53">
        <f t="shared" si="777"/>
        <v>2021</v>
      </c>
      <c r="D23953" s="43" t="s">
        <v>98</v>
      </c>
      <c r="E23953" s="132">
        <v>16.53</v>
      </c>
    </row>
    <row r="23954" spans="1:5" ht="15.6" x14ac:dyDescent="0.3">
      <c r="A23954" s="47">
        <v>44439</v>
      </c>
      <c r="B23954" s="45" t="str">
        <f t="shared" si="776"/>
        <v>August</v>
      </c>
      <c r="C23954" s="53">
        <f t="shared" si="777"/>
        <v>2021</v>
      </c>
      <c r="D23954" s="130" t="s">
        <v>136</v>
      </c>
      <c r="E23954" s="132">
        <v>24.853999999999999</v>
      </c>
    </row>
    <row r="23955" spans="1:5" ht="13.8" x14ac:dyDescent="0.25">
      <c r="A23955" s="47">
        <v>44439</v>
      </c>
      <c r="B23955" s="45" t="str">
        <f t="shared" si="776"/>
        <v>August</v>
      </c>
      <c r="C23955" s="53">
        <f t="shared" si="777"/>
        <v>2021</v>
      </c>
      <c r="D23955" s="43" t="s">
        <v>118</v>
      </c>
      <c r="E23955" s="132">
        <v>22.832999999999998</v>
      </c>
    </row>
    <row r="23956" spans="1:5" ht="13.8" x14ac:dyDescent="0.25">
      <c r="A23956" s="47">
        <v>44439</v>
      </c>
      <c r="B23956" s="45" t="str">
        <f t="shared" si="776"/>
        <v>August</v>
      </c>
      <c r="C23956" s="53">
        <f t="shared" si="777"/>
        <v>2021</v>
      </c>
      <c r="D23956" s="43" t="s">
        <v>102</v>
      </c>
      <c r="E23956" s="132">
        <v>22.532000000000004</v>
      </c>
    </row>
    <row r="23957" spans="1:5" ht="13.8" x14ac:dyDescent="0.25">
      <c r="A23957" s="47">
        <v>44439</v>
      </c>
      <c r="B23957" s="45" t="str">
        <f t="shared" si="776"/>
        <v>August</v>
      </c>
      <c r="C23957" s="53">
        <f t="shared" si="777"/>
        <v>2021</v>
      </c>
      <c r="D23957" s="43" t="s">
        <v>119</v>
      </c>
      <c r="E23957" s="132">
        <v>21.800999999999998</v>
      </c>
    </row>
    <row r="23958" spans="1:5" ht="13.8" x14ac:dyDescent="0.25">
      <c r="A23958" s="47">
        <v>44439</v>
      </c>
      <c r="B23958" s="45" t="str">
        <f t="shared" si="776"/>
        <v>August</v>
      </c>
      <c r="C23958" s="53">
        <f t="shared" si="777"/>
        <v>2021</v>
      </c>
      <c r="D23958" s="43" t="s">
        <v>120</v>
      </c>
      <c r="E23958" s="132">
        <v>20.682999999999996</v>
      </c>
    </row>
    <row r="23959" spans="1:5" ht="13.8" x14ac:dyDescent="0.25">
      <c r="A23959" s="47">
        <v>44439</v>
      </c>
      <c r="B23959" s="45" t="str">
        <f t="shared" si="776"/>
        <v>August</v>
      </c>
      <c r="C23959" s="53">
        <f t="shared" si="777"/>
        <v>2021</v>
      </c>
      <c r="D23959" s="43" t="s">
        <v>103</v>
      </c>
      <c r="E23959" s="132">
        <v>19.951999999999998</v>
      </c>
    </row>
    <row r="23960" spans="1:5" ht="13.8" x14ac:dyDescent="0.25">
      <c r="A23960" s="47">
        <v>44439</v>
      </c>
      <c r="B23960" s="45" t="str">
        <f t="shared" si="776"/>
        <v>August</v>
      </c>
      <c r="C23960" s="53">
        <f t="shared" si="777"/>
        <v>2021</v>
      </c>
      <c r="D23960" s="43" t="s">
        <v>116</v>
      </c>
      <c r="E23960" s="132">
        <v>15.2019</v>
      </c>
    </row>
    <row r="23961" spans="1:5" ht="13.8" x14ac:dyDescent="0.25">
      <c r="A23961" s="47">
        <v>44439</v>
      </c>
      <c r="B23961" s="45" t="str">
        <f t="shared" si="776"/>
        <v>August</v>
      </c>
      <c r="C23961" s="53">
        <f t="shared" si="777"/>
        <v>2021</v>
      </c>
      <c r="D23961" s="43" t="s">
        <v>104</v>
      </c>
      <c r="E23961" s="132">
        <v>19.932500000000001</v>
      </c>
    </row>
    <row r="23962" spans="1:5" ht="13.8" x14ac:dyDescent="0.25">
      <c r="A23962" s="47">
        <v>44439</v>
      </c>
      <c r="B23962" s="45" t="str">
        <f t="shared" si="776"/>
        <v>August</v>
      </c>
      <c r="C23962" s="53">
        <f t="shared" si="777"/>
        <v>2021</v>
      </c>
      <c r="D23962" s="43" t="s">
        <v>121</v>
      </c>
      <c r="E23962" s="132">
        <v>18.954999999999998</v>
      </c>
    </row>
    <row r="23963" spans="1:5" ht="13.8" x14ac:dyDescent="0.25">
      <c r="A23963" s="47">
        <v>44439</v>
      </c>
      <c r="B23963" s="45" t="str">
        <f t="shared" si="776"/>
        <v>August</v>
      </c>
      <c r="C23963" s="53">
        <f t="shared" si="777"/>
        <v>2021</v>
      </c>
      <c r="D23963" s="43" t="s">
        <v>122</v>
      </c>
      <c r="E23963" s="132">
        <v>17.170000000000002</v>
      </c>
    </row>
    <row r="23964" spans="1:5" ht="13.8" x14ac:dyDescent="0.25">
      <c r="A23964" s="47">
        <v>44439</v>
      </c>
      <c r="B23964" s="45" t="str">
        <f t="shared" si="776"/>
        <v>August</v>
      </c>
      <c r="C23964" s="53">
        <f t="shared" si="777"/>
        <v>2021</v>
      </c>
      <c r="D23964" s="43" t="s">
        <v>123</v>
      </c>
      <c r="E23964" s="132">
        <v>16.9575</v>
      </c>
    </row>
    <row r="23965" spans="1:5" ht="13.8" x14ac:dyDescent="0.25">
      <c r="A23965" s="47">
        <v>44439</v>
      </c>
      <c r="B23965" s="45" t="str">
        <f t="shared" si="776"/>
        <v>August</v>
      </c>
      <c r="C23965" s="53">
        <f t="shared" si="777"/>
        <v>2021</v>
      </c>
      <c r="D23965" s="43" t="s">
        <v>99</v>
      </c>
      <c r="E23965" s="132">
        <v>15.2</v>
      </c>
    </row>
    <row r="23966" spans="1:5" ht="13.8" x14ac:dyDescent="0.25">
      <c r="A23966" s="47">
        <v>44439</v>
      </c>
      <c r="B23966" s="45" t="str">
        <f t="shared" si="776"/>
        <v>August</v>
      </c>
      <c r="C23966" s="53">
        <f t="shared" si="777"/>
        <v>2021</v>
      </c>
      <c r="D23966" s="43" t="s">
        <v>100</v>
      </c>
      <c r="E23966" s="132">
        <v>14.8</v>
      </c>
    </row>
    <row r="23967" spans="1:5" ht="13.8" x14ac:dyDescent="0.25">
      <c r="A23967" s="47">
        <v>44439</v>
      </c>
      <c r="B23967" s="45" t="str">
        <f t="shared" si="776"/>
        <v>August</v>
      </c>
      <c r="C23967" s="53">
        <f t="shared" si="777"/>
        <v>2021</v>
      </c>
      <c r="D23967" s="43" t="s">
        <v>101</v>
      </c>
      <c r="E23967" s="132">
        <v>14.16</v>
      </c>
    </row>
    <row r="23968" spans="1:5" ht="13.8" x14ac:dyDescent="0.25">
      <c r="A23968" s="47">
        <v>44439</v>
      </c>
      <c r="B23968" s="45" t="str">
        <f t="shared" si="776"/>
        <v>August</v>
      </c>
      <c r="C23968" s="53">
        <f t="shared" si="777"/>
        <v>2021</v>
      </c>
      <c r="D23968" s="43" t="s">
        <v>124</v>
      </c>
      <c r="E23968" s="132">
        <v>14.04</v>
      </c>
    </row>
    <row r="23969" spans="1:5" ht="13.8" x14ac:dyDescent="0.25">
      <c r="A23969" s="47">
        <v>44439</v>
      </c>
      <c r="B23969" s="45" t="str">
        <f t="shared" si="776"/>
        <v>August</v>
      </c>
      <c r="C23969" s="53">
        <f t="shared" si="777"/>
        <v>2021</v>
      </c>
      <c r="D23969" s="43" t="s">
        <v>125</v>
      </c>
      <c r="E23969" s="132">
        <v>12.56</v>
      </c>
    </row>
    <row r="23970" spans="1:5" ht="13.8" x14ac:dyDescent="0.25">
      <c r="A23970" s="47">
        <v>44439</v>
      </c>
      <c r="B23970" s="45" t="str">
        <f t="shared" si="776"/>
        <v>August</v>
      </c>
      <c r="C23970" s="53">
        <f t="shared" si="777"/>
        <v>2021</v>
      </c>
      <c r="D23970" s="43" t="s">
        <v>126</v>
      </c>
      <c r="E23970" s="132">
        <v>12.7075</v>
      </c>
    </row>
    <row r="23971" spans="1:5" ht="13.8" x14ac:dyDescent="0.25">
      <c r="A23971" s="47">
        <v>44439</v>
      </c>
      <c r="B23971" s="45" t="str">
        <f t="shared" si="776"/>
        <v>August</v>
      </c>
      <c r="C23971" s="53">
        <f t="shared" si="777"/>
        <v>2021</v>
      </c>
      <c r="D23971" s="43" t="s">
        <v>127</v>
      </c>
      <c r="E23971" s="132">
        <v>12.015000000000001</v>
      </c>
    </row>
    <row r="23972" spans="1:5" ht="13.8" x14ac:dyDescent="0.25">
      <c r="A23972" s="47">
        <v>44439</v>
      </c>
      <c r="B23972" s="45" t="str">
        <f t="shared" si="776"/>
        <v>August</v>
      </c>
      <c r="C23972" s="53">
        <f t="shared" si="777"/>
        <v>2021</v>
      </c>
      <c r="D23972" s="43" t="s">
        <v>105</v>
      </c>
      <c r="E23972" s="132">
        <v>9.8800000000000008</v>
      </c>
    </row>
    <row r="23973" spans="1:5" ht="13.8" x14ac:dyDescent="0.25">
      <c r="A23973" s="47">
        <v>44439</v>
      </c>
      <c r="B23973" s="45" t="str">
        <f t="shared" si="776"/>
        <v>August</v>
      </c>
      <c r="C23973" s="53">
        <f t="shared" si="777"/>
        <v>2021</v>
      </c>
      <c r="D23973" s="43" t="s">
        <v>128</v>
      </c>
      <c r="E23973" s="132">
        <v>11.45</v>
      </c>
    </row>
    <row r="23974" spans="1:5" ht="13.8" x14ac:dyDescent="0.25">
      <c r="A23974" s="47">
        <v>44446</v>
      </c>
      <c r="B23974" s="45" t="str">
        <f t="shared" si="776"/>
        <v>September</v>
      </c>
      <c r="C23974" s="53">
        <f t="shared" si="777"/>
        <v>2021</v>
      </c>
      <c r="D23974" s="43" t="s">
        <v>131</v>
      </c>
      <c r="E23974" s="132">
        <v>37.526875000000004</v>
      </c>
    </row>
    <row r="23975" spans="1:5" ht="13.8" x14ac:dyDescent="0.25">
      <c r="A23975" s="47">
        <v>44446</v>
      </c>
      <c r="B23975" s="45" t="str">
        <f t="shared" si="776"/>
        <v>September</v>
      </c>
      <c r="C23975" s="53">
        <f t="shared" si="777"/>
        <v>2021</v>
      </c>
      <c r="D23975" s="43" t="s">
        <v>115</v>
      </c>
      <c r="E23975" s="132">
        <v>34.65</v>
      </c>
    </row>
    <row r="23976" spans="1:5" ht="13.8" x14ac:dyDescent="0.25">
      <c r="A23976" s="47">
        <v>44446</v>
      </c>
      <c r="B23976" s="45" t="str">
        <f t="shared" ref="B23976:B24036" si="778">TEXT(A23976,"mmmm")</f>
        <v>September</v>
      </c>
      <c r="C23976" s="53">
        <f t="shared" ref="C23976:C24036" si="779">YEAR(A23976)</f>
        <v>2021</v>
      </c>
      <c r="D23976" s="43" t="s">
        <v>95</v>
      </c>
      <c r="E23976" s="132">
        <v>30.723000000000003</v>
      </c>
    </row>
    <row r="23977" spans="1:5" ht="13.8" x14ac:dyDescent="0.25">
      <c r="A23977" s="47">
        <v>44446</v>
      </c>
      <c r="B23977" s="45" t="str">
        <f t="shared" si="778"/>
        <v>September</v>
      </c>
      <c r="C23977" s="53">
        <f t="shared" si="779"/>
        <v>2021</v>
      </c>
      <c r="D23977" s="43" t="s">
        <v>96</v>
      </c>
      <c r="E23977" s="132">
        <v>29.337</v>
      </c>
    </row>
    <row r="23978" spans="1:5" ht="13.8" x14ac:dyDescent="0.25">
      <c r="A23978" s="47">
        <v>44446</v>
      </c>
      <c r="B23978" s="45" t="str">
        <f t="shared" si="778"/>
        <v>September</v>
      </c>
      <c r="C23978" s="53">
        <f t="shared" si="779"/>
        <v>2021</v>
      </c>
      <c r="D23978" s="43" t="s">
        <v>97</v>
      </c>
      <c r="E23978" s="132">
        <v>27.951000000000001</v>
      </c>
    </row>
    <row r="23979" spans="1:5" ht="13.8" x14ac:dyDescent="0.25">
      <c r="A23979" s="47">
        <v>44446</v>
      </c>
      <c r="B23979" s="45" t="str">
        <f t="shared" si="778"/>
        <v>September</v>
      </c>
      <c r="C23979" s="53">
        <f t="shared" si="779"/>
        <v>2021</v>
      </c>
      <c r="D23979" s="43" t="s">
        <v>98</v>
      </c>
      <c r="E23979" s="132">
        <v>21.945</v>
      </c>
    </row>
    <row r="23980" spans="1:5" ht="15.6" x14ac:dyDescent="0.3">
      <c r="A23980" s="47">
        <v>44446</v>
      </c>
      <c r="B23980" s="45" t="str">
        <f t="shared" si="778"/>
        <v>September</v>
      </c>
      <c r="C23980" s="53">
        <f t="shared" si="779"/>
        <v>2021</v>
      </c>
      <c r="D23980" s="130" t="s">
        <v>136</v>
      </c>
      <c r="E23980" s="132">
        <v>32.512500000000003</v>
      </c>
    </row>
    <row r="23981" spans="1:5" ht="13.8" x14ac:dyDescent="0.25">
      <c r="A23981" s="47">
        <v>44446</v>
      </c>
      <c r="B23981" s="45" t="str">
        <f t="shared" si="778"/>
        <v>September</v>
      </c>
      <c r="C23981" s="53">
        <f t="shared" si="779"/>
        <v>2021</v>
      </c>
      <c r="D23981" s="43" t="s">
        <v>118</v>
      </c>
      <c r="E23981" s="132">
        <v>29.868749999999999</v>
      </c>
    </row>
    <row r="23982" spans="1:5" ht="13.8" x14ac:dyDescent="0.25">
      <c r="A23982" s="47">
        <v>44446</v>
      </c>
      <c r="B23982" s="45" t="str">
        <f t="shared" si="778"/>
        <v>September</v>
      </c>
      <c r="C23982" s="53">
        <f t="shared" si="779"/>
        <v>2021</v>
      </c>
      <c r="D23982" s="43" t="s">
        <v>102</v>
      </c>
      <c r="E23982" s="132">
        <v>29.475000000000001</v>
      </c>
    </row>
    <row r="23983" spans="1:5" ht="13.8" x14ac:dyDescent="0.25">
      <c r="A23983" s="47">
        <v>44446</v>
      </c>
      <c r="B23983" s="45" t="str">
        <f t="shared" si="778"/>
        <v>September</v>
      </c>
      <c r="C23983" s="53">
        <f t="shared" si="779"/>
        <v>2021</v>
      </c>
      <c r="D23983" s="43" t="s">
        <v>119</v>
      </c>
      <c r="E23983" s="132">
        <v>28.518750000000001</v>
      </c>
    </row>
    <row r="23984" spans="1:5" ht="13.8" x14ac:dyDescent="0.25">
      <c r="A23984" s="47">
        <v>44446</v>
      </c>
      <c r="B23984" s="45" t="str">
        <f t="shared" si="778"/>
        <v>September</v>
      </c>
      <c r="C23984" s="53">
        <f t="shared" si="779"/>
        <v>2021</v>
      </c>
      <c r="D23984" s="43" t="s">
        <v>120</v>
      </c>
      <c r="E23984" s="132">
        <v>27.056249999999999</v>
      </c>
    </row>
    <row r="23985" spans="1:5" ht="13.8" x14ac:dyDescent="0.25">
      <c r="A23985" s="47">
        <v>44446</v>
      </c>
      <c r="B23985" s="45" t="str">
        <f t="shared" si="778"/>
        <v>September</v>
      </c>
      <c r="C23985" s="53">
        <f t="shared" si="779"/>
        <v>2021</v>
      </c>
      <c r="D23985" s="43" t="s">
        <v>103</v>
      </c>
      <c r="E23985" s="132">
        <v>26.1</v>
      </c>
    </row>
    <row r="23986" spans="1:5" ht="13.8" x14ac:dyDescent="0.25">
      <c r="A23986" s="47">
        <v>44446</v>
      </c>
      <c r="B23986" s="45" t="str">
        <f t="shared" si="778"/>
        <v>September</v>
      </c>
      <c r="C23986" s="53">
        <f t="shared" si="779"/>
        <v>2021</v>
      </c>
      <c r="D23986" s="43" t="s">
        <v>116</v>
      </c>
      <c r="E23986" s="132">
        <v>22.593375000000002</v>
      </c>
    </row>
    <row r="23987" spans="1:5" ht="13.8" x14ac:dyDescent="0.25">
      <c r="A23987" s="47">
        <v>44446</v>
      </c>
      <c r="B23987" s="45" t="str">
        <f t="shared" si="778"/>
        <v>September</v>
      </c>
      <c r="C23987" s="53">
        <f t="shared" si="779"/>
        <v>2021</v>
      </c>
      <c r="D23987" s="43" t="s">
        <v>104</v>
      </c>
      <c r="E23987" s="132">
        <v>28.433125000000004</v>
      </c>
    </row>
    <row r="23988" spans="1:5" ht="13.8" x14ac:dyDescent="0.25">
      <c r="A23988" s="47">
        <v>44446</v>
      </c>
      <c r="B23988" s="45" t="str">
        <f t="shared" si="778"/>
        <v>September</v>
      </c>
      <c r="C23988" s="53">
        <f t="shared" si="779"/>
        <v>2021</v>
      </c>
      <c r="D23988" s="43" t="s">
        <v>121</v>
      </c>
      <c r="E23988" s="132">
        <v>27.03875</v>
      </c>
    </row>
    <row r="23989" spans="1:5" ht="13.8" x14ac:dyDescent="0.25">
      <c r="A23989" s="47">
        <v>44446</v>
      </c>
      <c r="B23989" s="45" t="str">
        <f t="shared" si="778"/>
        <v>September</v>
      </c>
      <c r="C23989" s="53">
        <f t="shared" si="779"/>
        <v>2021</v>
      </c>
      <c r="D23989" s="43" t="s">
        <v>122</v>
      </c>
      <c r="E23989" s="132">
        <v>24.4925</v>
      </c>
    </row>
    <row r="23990" spans="1:5" ht="13.8" x14ac:dyDescent="0.25">
      <c r="A23990" s="47">
        <v>44446</v>
      </c>
      <c r="B23990" s="45" t="str">
        <f t="shared" si="778"/>
        <v>September</v>
      </c>
      <c r="C23990" s="53">
        <f t="shared" si="779"/>
        <v>2021</v>
      </c>
      <c r="D23990" s="43" t="s">
        <v>123</v>
      </c>
      <c r="E23990" s="132">
        <v>24.189374999999998</v>
      </c>
    </row>
    <row r="23991" spans="1:5" ht="13.8" x14ac:dyDescent="0.25">
      <c r="A23991" s="47">
        <v>44446</v>
      </c>
      <c r="B23991" s="45" t="str">
        <f t="shared" si="778"/>
        <v>September</v>
      </c>
      <c r="C23991" s="53">
        <f t="shared" si="779"/>
        <v>2021</v>
      </c>
      <c r="D23991" s="43" t="s">
        <v>99</v>
      </c>
      <c r="E23991" s="132">
        <v>26.03</v>
      </c>
    </row>
    <row r="23992" spans="1:5" ht="13.8" x14ac:dyDescent="0.25">
      <c r="A23992" s="47">
        <v>44446</v>
      </c>
      <c r="B23992" s="45" t="str">
        <f t="shared" si="778"/>
        <v>September</v>
      </c>
      <c r="C23992" s="53">
        <f t="shared" si="779"/>
        <v>2021</v>
      </c>
      <c r="D23992" s="43" t="s">
        <v>100</v>
      </c>
      <c r="E23992" s="132">
        <v>25.344999999999999</v>
      </c>
    </row>
    <row r="23993" spans="1:5" ht="13.8" x14ac:dyDescent="0.25">
      <c r="A23993" s="47">
        <v>44446</v>
      </c>
      <c r="B23993" s="45" t="str">
        <f t="shared" si="778"/>
        <v>September</v>
      </c>
      <c r="C23993" s="53">
        <f t="shared" si="779"/>
        <v>2021</v>
      </c>
      <c r="D23993" s="43" t="s">
        <v>101</v>
      </c>
      <c r="E23993" s="132">
        <v>24.249000000000002</v>
      </c>
    </row>
    <row r="23994" spans="1:5" ht="13.8" x14ac:dyDescent="0.25">
      <c r="A23994" s="47">
        <v>44446</v>
      </c>
      <c r="B23994" s="45" t="str">
        <f t="shared" si="778"/>
        <v>September</v>
      </c>
      <c r="C23994" s="53">
        <f t="shared" si="779"/>
        <v>2021</v>
      </c>
      <c r="D23994" s="43" t="s">
        <v>124</v>
      </c>
      <c r="E23994" s="132">
        <v>24.043499999999998</v>
      </c>
    </row>
    <row r="23995" spans="1:5" ht="13.8" x14ac:dyDescent="0.25">
      <c r="A23995" s="47">
        <v>44446</v>
      </c>
      <c r="B23995" s="45" t="str">
        <f t="shared" si="778"/>
        <v>September</v>
      </c>
      <c r="C23995" s="53">
        <f t="shared" si="779"/>
        <v>2021</v>
      </c>
      <c r="D23995" s="43" t="s">
        <v>125</v>
      </c>
      <c r="E23995" s="132">
        <v>21.509</v>
      </c>
    </row>
    <row r="23996" spans="1:5" ht="13.8" x14ac:dyDescent="0.25">
      <c r="A23996" s="47">
        <v>44446</v>
      </c>
      <c r="B23996" s="45" t="str">
        <f t="shared" si="778"/>
        <v>September</v>
      </c>
      <c r="C23996" s="53">
        <f t="shared" si="779"/>
        <v>2021</v>
      </c>
      <c r="D23996" s="43" t="s">
        <v>126</v>
      </c>
      <c r="E23996" s="132">
        <v>21.228999999999999</v>
      </c>
    </row>
    <row r="23997" spans="1:5" ht="13.8" x14ac:dyDescent="0.25">
      <c r="A23997" s="47">
        <v>44446</v>
      </c>
      <c r="B23997" s="45" t="str">
        <f t="shared" si="778"/>
        <v>September</v>
      </c>
      <c r="C23997" s="53">
        <f t="shared" si="779"/>
        <v>2021</v>
      </c>
      <c r="D23997" s="43" t="s">
        <v>127</v>
      </c>
      <c r="E23997" s="132">
        <v>19.624500000000001</v>
      </c>
    </row>
    <row r="23998" spans="1:5" ht="13.8" x14ac:dyDescent="0.25">
      <c r="A23998" s="47">
        <v>44446</v>
      </c>
      <c r="B23998" s="45" t="str">
        <f t="shared" si="778"/>
        <v>September</v>
      </c>
      <c r="C23998" s="53">
        <f t="shared" si="779"/>
        <v>2021</v>
      </c>
      <c r="D23998" s="43" t="s">
        <v>105</v>
      </c>
      <c r="E23998" s="132">
        <v>16.919499999999999</v>
      </c>
    </row>
    <row r="23999" spans="1:5" ht="13.8" x14ac:dyDescent="0.25">
      <c r="A23999" s="47">
        <v>44446</v>
      </c>
      <c r="B23999" s="45" t="str">
        <f t="shared" si="778"/>
        <v>September</v>
      </c>
      <c r="C23999" s="53">
        <f t="shared" si="779"/>
        <v>2021</v>
      </c>
      <c r="D23999" s="43" t="s">
        <v>128</v>
      </c>
      <c r="E23999" s="132">
        <v>17.976500000000001</v>
      </c>
    </row>
    <row r="24000" spans="1:5" ht="13.8" x14ac:dyDescent="0.25">
      <c r="A24000" s="47">
        <v>44453</v>
      </c>
      <c r="B24000" s="45" t="str">
        <f t="shared" si="778"/>
        <v>September</v>
      </c>
      <c r="C24000" s="53">
        <f t="shared" si="779"/>
        <v>2021</v>
      </c>
      <c r="D24000" s="43" t="s">
        <v>131</v>
      </c>
      <c r="E24000" s="132">
        <v>36.521000000000001</v>
      </c>
    </row>
    <row r="24001" spans="1:5" ht="13.8" x14ac:dyDescent="0.25">
      <c r="A24001" s="47">
        <v>44453</v>
      </c>
      <c r="B24001" s="45" t="str">
        <f t="shared" si="778"/>
        <v>September</v>
      </c>
      <c r="C24001" s="53">
        <f t="shared" si="779"/>
        <v>2021</v>
      </c>
      <c r="D24001" s="43" t="s">
        <v>115</v>
      </c>
      <c r="E24001" s="132">
        <v>36.700000000000003</v>
      </c>
    </row>
    <row r="24002" spans="1:5" ht="13.8" x14ac:dyDescent="0.25">
      <c r="A24002" s="47">
        <v>44453</v>
      </c>
      <c r="B24002" s="45" t="str">
        <f t="shared" si="778"/>
        <v>September</v>
      </c>
      <c r="C24002" s="53">
        <f t="shared" si="779"/>
        <v>2021</v>
      </c>
      <c r="D24002" s="43" t="s">
        <v>95</v>
      </c>
      <c r="E24002" s="132">
        <v>32.540666666666667</v>
      </c>
    </row>
    <row r="24003" spans="1:5" ht="13.8" x14ac:dyDescent="0.25">
      <c r="A24003" s="47">
        <v>44453</v>
      </c>
      <c r="B24003" s="45" t="str">
        <f t="shared" si="778"/>
        <v>September</v>
      </c>
      <c r="C24003" s="53">
        <f t="shared" si="779"/>
        <v>2021</v>
      </c>
      <c r="D24003" s="43" t="s">
        <v>96</v>
      </c>
      <c r="E24003" s="132">
        <v>31.072666666666663</v>
      </c>
    </row>
    <row r="24004" spans="1:5" ht="13.8" x14ac:dyDescent="0.25">
      <c r="A24004" s="47">
        <v>44453</v>
      </c>
      <c r="B24004" s="45" t="str">
        <f t="shared" si="778"/>
        <v>September</v>
      </c>
      <c r="C24004" s="53">
        <f t="shared" si="779"/>
        <v>2021</v>
      </c>
      <c r="D24004" s="43" t="s">
        <v>97</v>
      </c>
      <c r="E24004" s="132">
        <v>29.604666666666663</v>
      </c>
    </row>
    <row r="24005" spans="1:5" ht="13.8" x14ac:dyDescent="0.25">
      <c r="A24005" s="47">
        <v>44453</v>
      </c>
      <c r="B24005" s="45" t="str">
        <f t="shared" si="778"/>
        <v>September</v>
      </c>
      <c r="C24005" s="53">
        <f t="shared" si="779"/>
        <v>2021</v>
      </c>
      <c r="D24005" s="43" t="s">
        <v>98</v>
      </c>
      <c r="E24005" s="132">
        <v>23.243333333333329</v>
      </c>
    </row>
    <row r="24006" spans="1:5" ht="15.6" x14ac:dyDescent="0.3">
      <c r="A24006" s="47">
        <v>44453</v>
      </c>
      <c r="B24006" s="45" t="str">
        <f t="shared" si="778"/>
        <v>September</v>
      </c>
      <c r="C24006" s="53">
        <f t="shared" si="779"/>
        <v>2021</v>
      </c>
      <c r="D24006" s="130" t="s">
        <v>136</v>
      </c>
      <c r="E24006" s="132">
        <v>34.631833333333333</v>
      </c>
    </row>
    <row r="24007" spans="1:5" ht="13.8" x14ac:dyDescent="0.25">
      <c r="A24007" s="47">
        <v>44453</v>
      </c>
      <c r="B24007" s="45" t="str">
        <f t="shared" si="778"/>
        <v>September</v>
      </c>
      <c r="C24007" s="53">
        <f t="shared" si="779"/>
        <v>2021</v>
      </c>
      <c r="D24007" s="43" t="s">
        <v>118</v>
      </c>
      <c r="E24007" s="132">
        <v>31.815749999999994</v>
      </c>
    </row>
    <row r="24008" spans="1:5" ht="13.8" x14ac:dyDescent="0.25">
      <c r="A24008" s="47">
        <v>44453</v>
      </c>
      <c r="B24008" s="45" t="str">
        <f t="shared" si="778"/>
        <v>September</v>
      </c>
      <c r="C24008" s="53">
        <f t="shared" si="779"/>
        <v>2021</v>
      </c>
      <c r="D24008" s="43" t="s">
        <v>102</v>
      </c>
      <c r="E24008" s="132">
        <v>31.396333333333331</v>
      </c>
    </row>
    <row r="24009" spans="1:5" ht="13.8" x14ac:dyDescent="0.25">
      <c r="A24009" s="47">
        <v>44453</v>
      </c>
      <c r="B24009" s="45" t="str">
        <f t="shared" si="778"/>
        <v>September</v>
      </c>
      <c r="C24009" s="53">
        <f t="shared" si="779"/>
        <v>2021</v>
      </c>
      <c r="D24009" s="43" t="s">
        <v>119</v>
      </c>
      <c r="E24009" s="132">
        <v>30.377750000000002</v>
      </c>
    </row>
    <row r="24010" spans="1:5" ht="13.8" x14ac:dyDescent="0.25">
      <c r="A24010" s="47">
        <v>44453</v>
      </c>
      <c r="B24010" s="45" t="str">
        <f t="shared" si="778"/>
        <v>September</v>
      </c>
      <c r="C24010" s="53">
        <f t="shared" si="779"/>
        <v>2021</v>
      </c>
      <c r="D24010" s="43" t="s">
        <v>120</v>
      </c>
      <c r="E24010" s="132">
        <v>28.819916666666664</v>
      </c>
    </row>
    <row r="24011" spans="1:5" ht="13.8" x14ac:dyDescent="0.25">
      <c r="A24011" s="47">
        <v>44453</v>
      </c>
      <c r="B24011" s="45" t="str">
        <f t="shared" si="778"/>
        <v>September</v>
      </c>
      <c r="C24011" s="53">
        <f t="shared" si="779"/>
        <v>2021</v>
      </c>
      <c r="D24011" s="43" t="s">
        <v>103</v>
      </c>
      <c r="E24011" s="132">
        <v>27.801333333333329</v>
      </c>
    </row>
    <row r="24012" spans="1:5" ht="13.8" x14ac:dyDescent="0.25">
      <c r="A24012" s="47">
        <v>44453</v>
      </c>
      <c r="B24012" s="45" t="str">
        <f t="shared" si="778"/>
        <v>September</v>
      </c>
      <c r="C24012" s="53">
        <f t="shared" si="779"/>
        <v>2021</v>
      </c>
      <c r="D24012" s="43" t="s">
        <v>116</v>
      </c>
      <c r="E24012" s="132">
        <v>22.942499999999999</v>
      </c>
    </row>
    <row r="24013" spans="1:5" ht="13.8" x14ac:dyDescent="0.25">
      <c r="A24013" s="47">
        <v>44453</v>
      </c>
      <c r="B24013" s="45" t="str">
        <f t="shared" si="778"/>
        <v>September</v>
      </c>
      <c r="C24013" s="53">
        <f t="shared" si="779"/>
        <v>2021</v>
      </c>
      <c r="D24013" s="43" t="s">
        <v>104</v>
      </c>
      <c r="E24013" s="132">
        <v>29.586083333333335</v>
      </c>
    </row>
    <row r="24014" spans="1:5" ht="13.8" x14ac:dyDescent="0.25">
      <c r="A24014" s="47">
        <v>44453</v>
      </c>
      <c r="B24014" s="45" t="str">
        <f t="shared" si="778"/>
        <v>September</v>
      </c>
      <c r="C24014" s="53">
        <f t="shared" si="779"/>
        <v>2021</v>
      </c>
      <c r="D24014" s="43" t="s">
        <v>121</v>
      </c>
      <c r="E24014" s="132">
        <v>28.13516666666667</v>
      </c>
    </row>
    <row r="24015" spans="1:5" ht="13.8" x14ac:dyDescent="0.25">
      <c r="A24015" s="47">
        <v>44453</v>
      </c>
      <c r="B24015" s="45" t="str">
        <f t="shared" si="778"/>
        <v>September</v>
      </c>
      <c r="C24015" s="53">
        <f t="shared" si="779"/>
        <v>2021</v>
      </c>
      <c r="D24015" s="43" t="s">
        <v>122</v>
      </c>
      <c r="E24015" s="132">
        <v>25.48566666666667</v>
      </c>
    </row>
    <row r="24016" spans="1:5" ht="13.8" x14ac:dyDescent="0.25">
      <c r="A24016" s="47">
        <v>44453</v>
      </c>
      <c r="B24016" s="45" t="str">
        <f t="shared" si="778"/>
        <v>September</v>
      </c>
      <c r="C24016" s="53">
        <f t="shared" si="779"/>
        <v>2021</v>
      </c>
      <c r="D24016" s="43" t="s">
        <v>123</v>
      </c>
      <c r="E24016" s="132">
        <v>25.170249999999999</v>
      </c>
    </row>
    <row r="24017" spans="1:5" ht="13.8" x14ac:dyDescent="0.25">
      <c r="A24017" s="47">
        <v>44453</v>
      </c>
      <c r="B24017" s="45" t="str">
        <f t="shared" si="778"/>
        <v>September</v>
      </c>
      <c r="C24017" s="53">
        <f t="shared" si="779"/>
        <v>2021</v>
      </c>
      <c r="D24017" s="43" t="s">
        <v>99</v>
      </c>
      <c r="E24017" s="132">
        <v>24.541666666666664</v>
      </c>
    </row>
    <row r="24018" spans="1:5" ht="13.8" x14ac:dyDescent="0.25">
      <c r="A24018" s="47">
        <v>44453</v>
      </c>
      <c r="B24018" s="45" t="str">
        <f t="shared" si="778"/>
        <v>September</v>
      </c>
      <c r="C24018" s="53">
        <f t="shared" si="779"/>
        <v>2021</v>
      </c>
      <c r="D24018" s="43" t="s">
        <v>100</v>
      </c>
      <c r="E24018" s="132">
        <v>23.895833333333336</v>
      </c>
    </row>
    <row r="24019" spans="1:5" ht="13.8" x14ac:dyDescent="0.25">
      <c r="A24019" s="47">
        <v>44453</v>
      </c>
      <c r="B24019" s="45" t="str">
        <f t="shared" si="778"/>
        <v>September</v>
      </c>
      <c r="C24019" s="53">
        <f t="shared" si="779"/>
        <v>2021</v>
      </c>
      <c r="D24019" s="43" t="s">
        <v>101</v>
      </c>
      <c r="E24019" s="132">
        <v>22.862500000000001</v>
      </c>
    </row>
    <row r="24020" spans="1:5" ht="13.8" x14ac:dyDescent="0.25">
      <c r="A24020" s="47">
        <v>44453</v>
      </c>
      <c r="B24020" s="45" t="str">
        <f t="shared" si="778"/>
        <v>September</v>
      </c>
      <c r="C24020" s="53">
        <f t="shared" si="779"/>
        <v>2021</v>
      </c>
      <c r="D24020" s="43" t="s">
        <v>124</v>
      </c>
      <c r="E24020" s="132">
        <v>22.668749999999999</v>
      </c>
    </row>
    <row r="24021" spans="1:5" ht="13.8" x14ac:dyDescent="0.25">
      <c r="A24021" s="47">
        <v>44453</v>
      </c>
      <c r="B24021" s="45" t="str">
        <f t="shared" si="778"/>
        <v>September</v>
      </c>
      <c r="C24021" s="53">
        <f t="shared" si="779"/>
        <v>2021</v>
      </c>
      <c r="D24021" s="43" t="s">
        <v>125</v>
      </c>
      <c r="E24021" s="132">
        <v>20.279166666666669</v>
      </c>
    </row>
    <row r="24022" spans="1:5" ht="13.8" x14ac:dyDescent="0.25">
      <c r="A24022" s="47">
        <v>44453</v>
      </c>
      <c r="B24022" s="45" t="str">
        <f t="shared" si="778"/>
        <v>September</v>
      </c>
      <c r="C24022" s="53">
        <f t="shared" si="779"/>
        <v>2021</v>
      </c>
      <c r="D24022" s="43" t="s">
        <v>126</v>
      </c>
      <c r="E24022" s="132">
        <v>20.057916666666671</v>
      </c>
    </row>
    <row r="24023" spans="1:5" ht="13.8" x14ac:dyDescent="0.25">
      <c r="A24023" s="47">
        <v>44453</v>
      </c>
      <c r="B24023" s="45" t="str">
        <f t="shared" si="778"/>
        <v>September</v>
      </c>
      <c r="C24023" s="53">
        <f t="shared" si="779"/>
        <v>2021</v>
      </c>
      <c r="D24023" s="43" t="s">
        <v>127</v>
      </c>
      <c r="E24023" s="132">
        <v>18.578749999999999</v>
      </c>
    </row>
    <row r="24024" spans="1:5" ht="13.8" x14ac:dyDescent="0.25">
      <c r="A24024" s="47">
        <v>44453</v>
      </c>
      <c r="B24024" s="45" t="str">
        <f t="shared" si="778"/>
        <v>September</v>
      </c>
      <c r="C24024" s="53">
        <f t="shared" si="779"/>
        <v>2021</v>
      </c>
      <c r="D24024" s="43" t="s">
        <v>105</v>
      </c>
      <c r="E24024" s="132">
        <v>15.952083333333334</v>
      </c>
    </row>
    <row r="24025" spans="1:5" ht="13.8" x14ac:dyDescent="0.25">
      <c r="A24025" s="47">
        <v>44453</v>
      </c>
      <c r="B24025" s="45" t="str">
        <f t="shared" si="778"/>
        <v>September</v>
      </c>
      <c r="C24025" s="53">
        <f t="shared" si="779"/>
        <v>2021</v>
      </c>
      <c r="D24025" s="43" t="s">
        <v>128</v>
      </c>
      <c r="E24025" s="132">
        <v>17.079583333333336</v>
      </c>
    </row>
    <row r="24026" spans="1:5" ht="13.8" x14ac:dyDescent="0.25">
      <c r="A24026" s="47">
        <v>44460</v>
      </c>
      <c r="B24026" s="45" t="str">
        <f t="shared" si="778"/>
        <v>September</v>
      </c>
      <c r="C24026" s="53">
        <f t="shared" si="779"/>
        <v>2021</v>
      </c>
      <c r="D24026" s="43" t="s">
        <v>131</v>
      </c>
      <c r="E24026" s="132">
        <v>40.853999999999999</v>
      </c>
    </row>
    <row r="24027" spans="1:5" ht="13.8" x14ac:dyDescent="0.25">
      <c r="A24027" s="47">
        <v>44460</v>
      </c>
      <c r="B24027" s="45" t="str">
        <f t="shared" si="778"/>
        <v>September</v>
      </c>
      <c r="C24027" s="53">
        <f t="shared" si="779"/>
        <v>2021</v>
      </c>
      <c r="D24027" s="43" t="s">
        <v>115</v>
      </c>
      <c r="E24027" s="132">
        <v>43.2</v>
      </c>
    </row>
    <row r="24028" spans="1:5" ht="13.8" x14ac:dyDescent="0.25">
      <c r="A24028" s="47">
        <v>44460</v>
      </c>
      <c r="B24028" s="45" t="str">
        <f t="shared" si="778"/>
        <v>September</v>
      </c>
      <c r="C24028" s="53">
        <f t="shared" si="779"/>
        <v>2021</v>
      </c>
      <c r="D24028" s="43" t="s">
        <v>95</v>
      </c>
      <c r="E24028" s="132">
        <v>38.304000000000002</v>
      </c>
    </row>
    <row r="24029" spans="1:5" ht="13.8" x14ac:dyDescent="0.25">
      <c r="A24029" s="47">
        <v>44460</v>
      </c>
      <c r="B24029" s="45" t="str">
        <f t="shared" si="778"/>
        <v>September</v>
      </c>
      <c r="C24029" s="53">
        <f t="shared" si="779"/>
        <v>2021</v>
      </c>
      <c r="D24029" s="43" t="s">
        <v>96</v>
      </c>
      <c r="E24029" s="132">
        <v>36.576000000000001</v>
      </c>
    </row>
    <row r="24030" spans="1:5" ht="13.8" x14ac:dyDescent="0.25">
      <c r="A24030" s="47">
        <v>44460</v>
      </c>
      <c r="B24030" s="45" t="str">
        <f t="shared" si="778"/>
        <v>September</v>
      </c>
      <c r="C24030" s="53">
        <f t="shared" si="779"/>
        <v>2021</v>
      </c>
      <c r="D24030" s="43" t="s">
        <v>97</v>
      </c>
      <c r="E24030" s="132">
        <v>34.847999999999999</v>
      </c>
    </row>
    <row r="24031" spans="1:5" ht="13.8" x14ac:dyDescent="0.25">
      <c r="A24031" s="47">
        <v>44460</v>
      </c>
      <c r="B24031" s="45" t="str">
        <f t="shared" si="778"/>
        <v>September</v>
      </c>
      <c r="C24031" s="53">
        <f t="shared" si="779"/>
        <v>2021</v>
      </c>
      <c r="D24031" s="43" t="s">
        <v>98</v>
      </c>
      <c r="E24031" s="132">
        <v>27.36</v>
      </c>
    </row>
    <row r="24032" spans="1:5" ht="15.6" x14ac:dyDescent="0.3">
      <c r="A24032" s="47">
        <v>44460</v>
      </c>
      <c r="B24032" s="45" t="str">
        <f t="shared" si="778"/>
        <v>September</v>
      </c>
      <c r="C24032" s="53">
        <f t="shared" si="779"/>
        <v>2021</v>
      </c>
      <c r="D24032" s="130" t="s">
        <v>136</v>
      </c>
      <c r="E24032" s="132">
        <v>40.980200000000004</v>
      </c>
    </row>
    <row r="24033" spans="1:5" ht="13.8" x14ac:dyDescent="0.25">
      <c r="A24033" s="47">
        <v>44460</v>
      </c>
      <c r="B24033" s="45" t="str">
        <f t="shared" si="778"/>
        <v>September</v>
      </c>
      <c r="C24033" s="53">
        <f t="shared" si="779"/>
        <v>2021</v>
      </c>
      <c r="D24033" s="43" t="s">
        <v>118</v>
      </c>
      <c r="E24033" s="132">
        <v>37.647899999999993</v>
      </c>
    </row>
    <row r="24034" spans="1:5" ht="13.8" x14ac:dyDescent="0.25">
      <c r="A24034" s="47">
        <v>44460</v>
      </c>
      <c r="B24034" s="45" t="str">
        <f t="shared" si="778"/>
        <v>September</v>
      </c>
      <c r="C24034" s="53">
        <f t="shared" si="779"/>
        <v>2021</v>
      </c>
      <c r="D24034" s="43" t="s">
        <v>102</v>
      </c>
      <c r="E24034" s="132">
        <v>37.151600000000002</v>
      </c>
    </row>
    <row r="24035" spans="1:5" ht="13.8" x14ac:dyDescent="0.25">
      <c r="A24035" s="47">
        <v>44460</v>
      </c>
      <c r="B24035" s="45" t="str">
        <f t="shared" si="778"/>
        <v>September</v>
      </c>
      <c r="C24035" s="53">
        <f t="shared" si="779"/>
        <v>2021</v>
      </c>
      <c r="D24035" s="43" t="s">
        <v>119</v>
      </c>
      <c r="E24035" s="132">
        <v>35.946300000000001</v>
      </c>
    </row>
    <row r="24036" spans="1:5" ht="13.8" x14ac:dyDescent="0.25">
      <c r="A24036" s="47">
        <v>44460</v>
      </c>
      <c r="B24036" s="45" t="str">
        <f t="shared" si="778"/>
        <v>September</v>
      </c>
      <c r="C24036" s="53">
        <f t="shared" si="779"/>
        <v>2021</v>
      </c>
      <c r="D24036" s="43" t="s">
        <v>120</v>
      </c>
      <c r="E24036" s="132">
        <v>34.102899999999998</v>
      </c>
    </row>
    <row r="24037" spans="1:5" ht="13.8" x14ac:dyDescent="0.25">
      <c r="A24037" s="47">
        <v>44460</v>
      </c>
      <c r="B24037" s="45" t="str">
        <f t="shared" ref="B24037:B24098" si="780">TEXT(A24037,"mmmm")</f>
        <v>September</v>
      </c>
      <c r="C24037" s="53">
        <f t="shared" ref="C24037:C24098" si="781">YEAR(A24037)</f>
        <v>2021</v>
      </c>
      <c r="D24037" s="43" t="s">
        <v>103</v>
      </c>
      <c r="E24037" s="132">
        <v>32.897599999999997</v>
      </c>
    </row>
    <row r="24038" spans="1:5" ht="13.8" x14ac:dyDescent="0.25">
      <c r="A24038" s="47">
        <v>44460</v>
      </c>
      <c r="B24038" s="45" t="str">
        <f t="shared" si="780"/>
        <v>September</v>
      </c>
      <c r="C24038" s="53">
        <f t="shared" si="781"/>
        <v>2021</v>
      </c>
      <c r="D24038" s="43" t="s">
        <v>116</v>
      </c>
      <c r="E24038" s="132">
        <v>27.451200000000004</v>
      </c>
    </row>
    <row r="24039" spans="1:5" ht="13.8" x14ac:dyDescent="0.25">
      <c r="A24039" s="47">
        <v>44460</v>
      </c>
      <c r="B24039" s="45" t="str">
        <f t="shared" si="780"/>
        <v>September</v>
      </c>
      <c r="C24039" s="53">
        <f t="shared" si="781"/>
        <v>2021</v>
      </c>
      <c r="D24039" s="43" t="s">
        <v>104</v>
      </c>
      <c r="E24039" s="132">
        <v>33.7211</v>
      </c>
    </row>
    <row r="24040" spans="1:5" ht="13.8" x14ac:dyDescent="0.25">
      <c r="A24040" s="47">
        <v>44460</v>
      </c>
      <c r="B24040" s="45" t="str">
        <f t="shared" si="780"/>
        <v>September</v>
      </c>
      <c r="C24040" s="53">
        <f t="shared" si="781"/>
        <v>2021</v>
      </c>
      <c r="D24040" s="43" t="s">
        <v>121</v>
      </c>
      <c r="E24040" s="132">
        <v>32.067399999999999</v>
      </c>
    </row>
    <row r="24041" spans="1:5" ht="13.8" x14ac:dyDescent="0.25">
      <c r="A24041" s="47">
        <v>44460</v>
      </c>
      <c r="B24041" s="45" t="str">
        <f t="shared" si="780"/>
        <v>September</v>
      </c>
      <c r="C24041" s="53">
        <f t="shared" si="781"/>
        <v>2021</v>
      </c>
      <c r="D24041" s="43" t="s">
        <v>122</v>
      </c>
      <c r="E24041" s="132">
        <v>29.047600000000003</v>
      </c>
    </row>
    <row r="24042" spans="1:5" ht="13.8" x14ac:dyDescent="0.25">
      <c r="A24042" s="47">
        <v>44460</v>
      </c>
      <c r="B24042" s="45" t="str">
        <f t="shared" si="780"/>
        <v>September</v>
      </c>
      <c r="C24042" s="53">
        <f t="shared" si="781"/>
        <v>2021</v>
      </c>
      <c r="D24042" s="43" t="s">
        <v>123</v>
      </c>
      <c r="E24042" s="132">
        <v>28.688099999999999</v>
      </c>
    </row>
    <row r="24043" spans="1:5" ht="13.8" x14ac:dyDescent="0.25">
      <c r="A24043" s="47">
        <v>44460</v>
      </c>
      <c r="B24043" s="45" t="str">
        <f t="shared" si="780"/>
        <v>September</v>
      </c>
      <c r="C24043" s="53">
        <f t="shared" si="781"/>
        <v>2021</v>
      </c>
      <c r="D24043" s="43" t="s">
        <v>99</v>
      </c>
      <c r="E24043" s="132">
        <v>33.630000000000003</v>
      </c>
    </row>
    <row r="24044" spans="1:5" ht="13.8" x14ac:dyDescent="0.25">
      <c r="A24044" s="47">
        <v>44460</v>
      </c>
      <c r="B24044" s="45" t="str">
        <f t="shared" si="780"/>
        <v>September</v>
      </c>
      <c r="C24044" s="53">
        <f t="shared" si="781"/>
        <v>2021</v>
      </c>
      <c r="D24044" s="43" t="s">
        <v>100</v>
      </c>
      <c r="E24044" s="132">
        <v>32.744999999999997</v>
      </c>
    </row>
    <row r="24045" spans="1:5" ht="13.8" x14ac:dyDescent="0.25">
      <c r="A24045" s="47">
        <v>44460</v>
      </c>
      <c r="B24045" s="45" t="str">
        <f t="shared" si="780"/>
        <v>September</v>
      </c>
      <c r="C24045" s="53">
        <f t="shared" si="781"/>
        <v>2021</v>
      </c>
      <c r="D24045" s="43" t="s">
        <v>101</v>
      </c>
      <c r="E24045" s="132">
        <v>31.329000000000001</v>
      </c>
    </row>
    <row r="24046" spans="1:5" ht="13.8" x14ac:dyDescent="0.25">
      <c r="A24046" s="47">
        <v>44460</v>
      </c>
      <c r="B24046" s="45" t="str">
        <f t="shared" si="780"/>
        <v>September</v>
      </c>
      <c r="C24046" s="53">
        <f t="shared" si="781"/>
        <v>2021</v>
      </c>
      <c r="D24046" s="43" t="s">
        <v>124</v>
      </c>
      <c r="E24046" s="132">
        <v>31.063499999999998</v>
      </c>
    </row>
    <row r="24047" spans="1:5" ht="13.8" x14ac:dyDescent="0.25">
      <c r="A24047" s="47">
        <v>44460</v>
      </c>
      <c r="B24047" s="45" t="str">
        <f t="shared" si="780"/>
        <v>September</v>
      </c>
      <c r="C24047" s="53">
        <f t="shared" si="781"/>
        <v>2021</v>
      </c>
      <c r="D24047" s="43" t="s">
        <v>125</v>
      </c>
      <c r="E24047" s="132">
        <v>27.789000000000001</v>
      </c>
    </row>
    <row r="24048" spans="1:5" ht="13.8" x14ac:dyDescent="0.25">
      <c r="A24048" s="47">
        <v>44460</v>
      </c>
      <c r="B24048" s="45" t="str">
        <f t="shared" si="780"/>
        <v>September</v>
      </c>
      <c r="C24048" s="53">
        <f t="shared" si="781"/>
        <v>2021</v>
      </c>
      <c r="D24048" s="43" t="s">
        <v>126</v>
      </c>
      <c r="E24048" s="132">
        <v>27.209</v>
      </c>
    </row>
    <row r="24049" spans="1:5" ht="13.8" x14ac:dyDescent="0.25">
      <c r="A24049" s="47">
        <v>44460</v>
      </c>
      <c r="B24049" s="45" t="str">
        <f t="shared" si="780"/>
        <v>September</v>
      </c>
      <c r="C24049" s="53">
        <f t="shared" si="781"/>
        <v>2021</v>
      </c>
      <c r="D24049" s="43" t="s">
        <v>127</v>
      </c>
      <c r="E24049" s="132">
        <v>24.964499999999997</v>
      </c>
    </row>
    <row r="24050" spans="1:5" ht="13.8" x14ac:dyDescent="0.25">
      <c r="A24050" s="47">
        <v>44460</v>
      </c>
      <c r="B24050" s="45" t="str">
        <f t="shared" si="780"/>
        <v>September</v>
      </c>
      <c r="C24050" s="53">
        <f t="shared" si="781"/>
        <v>2021</v>
      </c>
      <c r="D24050" s="43" t="s">
        <v>105</v>
      </c>
      <c r="E24050" s="132">
        <v>21.859500000000004</v>
      </c>
    </row>
    <row r="24051" spans="1:5" ht="13.8" x14ac:dyDescent="0.25">
      <c r="A24051" s="47">
        <v>44460</v>
      </c>
      <c r="B24051" s="45" t="str">
        <f t="shared" si="780"/>
        <v>September</v>
      </c>
      <c r="C24051" s="53">
        <f t="shared" si="781"/>
        <v>2021</v>
      </c>
      <c r="D24051" s="43" t="s">
        <v>128</v>
      </c>
      <c r="E24051" s="132">
        <v>22.5565</v>
      </c>
    </row>
    <row r="24052" spans="1:5" ht="13.8" x14ac:dyDescent="0.25">
      <c r="A24052" s="47">
        <v>44467</v>
      </c>
      <c r="B24052" s="45" t="str">
        <f t="shared" si="780"/>
        <v>September</v>
      </c>
      <c r="C24052" s="53">
        <f t="shared" si="781"/>
        <v>2021</v>
      </c>
      <c r="D24052" s="43" t="s">
        <v>131</v>
      </c>
      <c r="E24052" s="132">
        <v>44.877499999999998</v>
      </c>
    </row>
    <row r="24053" spans="1:5" ht="13.8" x14ac:dyDescent="0.25">
      <c r="A24053" s="47">
        <v>44467</v>
      </c>
      <c r="B24053" s="45" t="str">
        <f t="shared" si="780"/>
        <v>September</v>
      </c>
      <c r="C24053" s="53">
        <f t="shared" si="781"/>
        <v>2021</v>
      </c>
      <c r="D24053" s="43" t="s">
        <v>115</v>
      </c>
      <c r="E24053" s="132">
        <v>51.75</v>
      </c>
    </row>
    <row r="24054" spans="1:5" ht="13.8" x14ac:dyDescent="0.25">
      <c r="A24054" s="47">
        <v>44467</v>
      </c>
      <c r="B24054" s="45" t="str">
        <f t="shared" si="780"/>
        <v>September</v>
      </c>
      <c r="C24054" s="53">
        <f t="shared" si="781"/>
        <v>2021</v>
      </c>
      <c r="D24054" s="43" t="s">
        <v>95</v>
      </c>
      <c r="E24054" s="132">
        <v>45.884999999999998</v>
      </c>
    </row>
    <row r="24055" spans="1:5" ht="13.8" x14ac:dyDescent="0.25">
      <c r="A24055" s="47">
        <v>44467</v>
      </c>
      <c r="B24055" s="45" t="str">
        <f t="shared" si="780"/>
        <v>September</v>
      </c>
      <c r="C24055" s="53">
        <f t="shared" si="781"/>
        <v>2021</v>
      </c>
      <c r="D24055" s="43" t="s">
        <v>96</v>
      </c>
      <c r="E24055" s="132">
        <v>43.814999999999998</v>
      </c>
    </row>
    <row r="24056" spans="1:5" ht="13.8" x14ac:dyDescent="0.25">
      <c r="A24056" s="47">
        <v>44467</v>
      </c>
      <c r="B24056" s="45" t="str">
        <f t="shared" si="780"/>
        <v>September</v>
      </c>
      <c r="C24056" s="53">
        <f t="shared" si="781"/>
        <v>2021</v>
      </c>
      <c r="D24056" s="43" t="s">
        <v>97</v>
      </c>
      <c r="E24056" s="132">
        <v>41.744999999999997</v>
      </c>
    </row>
    <row r="24057" spans="1:5" ht="13.8" x14ac:dyDescent="0.25">
      <c r="A24057" s="47">
        <v>44467</v>
      </c>
      <c r="B24057" s="45" t="str">
        <f t="shared" si="780"/>
        <v>September</v>
      </c>
      <c r="C24057" s="53">
        <f t="shared" si="781"/>
        <v>2021</v>
      </c>
      <c r="D24057" s="43" t="s">
        <v>98</v>
      </c>
      <c r="E24057" s="132">
        <v>32.774999999999999</v>
      </c>
    </row>
    <row r="24058" spans="1:5" ht="15.6" x14ac:dyDescent="0.3">
      <c r="A24058" s="47">
        <v>44467</v>
      </c>
      <c r="B24058" s="45" t="str">
        <f t="shared" si="780"/>
        <v>September</v>
      </c>
      <c r="C24058" s="53">
        <f t="shared" si="781"/>
        <v>2021</v>
      </c>
      <c r="D24058" s="130" t="s">
        <v>136</v>
      </c>
      <c r="E24058" s="132">
        <v>45.035833333333329</v>
      </c>
    </row>
    <row r="24059" spans="1:5" ht="13.8" x14ac:dyDescent="0.25">
      <c r="A24059" s="47">
        <v>44467</v>
      </c>
      <c r="B24059" s="45" t="str">
        <f t="shared" si="780"/>
        <v>September</v>
      </c>
      <c r="C24059" s="53">
        <f t="shared" si="781"/>
        <v>2021</v>
      </c>
      <c r="D24059" s="43" t="s">
        <v>118</v>
      </c>
      <c r="E24059" s="132">
        <v>41.373749999999994</v>
      </c>
    </row>
    <row r="24060" spans="1:5" ht="13.8" x14ac:dyDescent="0.25">
      <c r="A24060" s="47">
        <v>44467</v>
      </c>
      <c r="B24060" s="45" t="str">
        <f t="shared" si="780"/>
        <v>September</v>
      </c>
      <c r="C24060" s="53">
        <f t="shared" si="781"/>
        <v>2021</v>
      </c>
      <c r="D24060" s="43" t="s">
        <v>102</v>
      </c>
      <c r="E24060" s="132">
        <v>40.828333333333333</v>
      </c>
    </row>
    <row r="24061" spans="1:5" ht="13.8" x14ac:dyDescent="0.25">
      <c r="A24061" s="47">
        <v>44467</v>
      </c>
      <c r="B24061" s="45" t="str">
        <f t="shared" si="780"/>
        <v>September</v>
      </c>
      <c r="C24061" s="53">
        <f t="shared" si="781"/>
        <v>2021</v>
      </c>
      <c r="D24061" s="43" t="s">
        <v>119</v>
      </c>
      <c r="E24061" s="132">
        <v>39.503749999999997</v>
      </c>
    </row>
    <row r="24062" spans="1:5" ht="13.8" x14ac:dyDescent="0.25">
      <c r="A24062" s="47">
        <v>44467</v>
      </c>
      <c r="B24062" s="45" t="str">
        <f t="shared" si="780"/>
        <v>September</v>
      </c>
      <c r="C24062" s="53">
        <f t="shared" si="781"/>
        <v>2021</v>
      </c>
      <c r="D24062" s="43" t="s">
        <v>120</v>
      </c>
      <c r="E24062" s="132">
        <v>37.477916666666658</v>
      </c>
    </row>
    <row r="24063" spans="1:5" ht="13.8" x14ac:dyDescent="0.25">
      <c r="A24063" s="47">
        <v>44467</v>
      </c>
      <c r="B24063" s="45" t="str">
        <f t="shared" si="780"/>
        <v>September</v>
      </c>
      <c r="C24063" s="53">
        <f t="shared" si="781"/>
        <v>2021</v>
      </c>
      <c r="D24063" s="43" t="s">
        <v>103</v>
      </c>
      <c r="E24063" s="132">
        <v>36.153333333333329</v>
      </c>
    </row>
    <row r="24064" spans="1:5" ht="13.8" x14ac:dyDescent="0.25">
      <c r="A24064" s="47">
        <v>44467</v>
      </c>
      <c r="B24064" s="45" t="str">
        <f t="shared" si="780"/>
        <v>September</v>
      </c>
      <c r="C24064" s="53">
        <f t="shared" si="781"/>
        <v>2021</v>
      </c>
      <c r="D24064" s="43" t="s">
        <v>116</v>
      </c>
      <c r="E24064" s="132">
        <v>33.748750000000001</v>
      </c>
    </row>
    <row r="24065" spans="1:5" ht="13.8" x14ac:dyDescent="0.25">
      <c r="A24065" s="47">
        <v>44467</v>
      </c>
      <c r="B24065" s="45" t="str">
        <f t="shared" si="780"/>
        <v>September</v>
      </c>
      <c r="C24065" s="53">
        <f t="shared" si="781"/>
        <v>2021</v>
      </c>
      <c r="D24065" s="43" t="s">
        <v>104</v>
      </c>
      <c r="E24065" s="132">
        <v>40.138583333333344</v>
      </c>
    </row>
    <row r="24066" spans="1:5" ht="13.8" x14ac:dyDescent="0.25">
      <c r="A24066" s="47">
        <v>44467</v>
      </c>
      <c r="B24066" s="45" t="str">
        <f t="shared" si="780"/>
        <v>September</v>
      </c>
      <c r="C24066" s="53">
        <f t="shared" si="781"/>
        <v>2021</v>
      </c>
      <c r="D24066" s="43" t="s">
        <v>121</v>
      </c>
      <c r="E24066" s="132">
        <v>38.170166666666667</v>
      </c>
    </row>
    <row r="24067" spans="1:5" ht="13.8" x14ac:dyDescent="0.25">
      <c r="A24067" s="47">
        <v>44467</v>
      </c>
      <c r="B24067" s="45" t="str">
        <f t="shared" si="780"/>
        <v>September</v>
      </c>
      <c r="C24067" s="53">
        <f t="shared" si="781"/>
        <v>2021</v>
      </c>
      <c r="D24067" s="43" t="s">
        <v>122</v>
      </c>
      <c r="E24067" s="132">
        <v>34.57566666666667</v>
      </c>
    </row>
    <row r="24068" spans="1:5" ht="13.8" x14ac:dyDescent="0.25">
      <c r="A24068" s="47">
        <v>44467</v>
      </c>
      <c r="B24068" s="45" t="str">
        <f t="shared" si="780"/>
        <v>September</v>
      </c>
      <c r="C24068" s="53">
        <f t="shared" si="781"/>
        <v>2021</v>
      </c>
      <c r="D24068" s="43" t="s">
        <v>123</v>
      </c>
      <c r="E24068" s="132">
        <v>34.147750000000002</v>
      </c>
    </row>
    <row r="24069" spans="1:5" ht="13.8" x14ac:dyDescent="0.25">
      <c r="A24069" s="47">
        <v>44467</v>
      </c>
      <c r="B24069" s="45" t="str">
        <f t="shared" si="780"/>
        <v>September</v>
      </c>
      <c r="C24069" s="53">
        <f t="shared" si="781"/>
        <v>2021</v>
      </c>
      <c r="D24069" s="43" t="s">
        <v>99</v>
      </c>
      <c r="E24069" s="132">
        <v>38</v>
      </c>
    </row>
    <row r="24070" spans="1:5" ht="13.8" x14ac:dyDescent="0.25">
      <c r="A24070" s="47">
        <v>44467</v>
      </c>
      <c r="B24070" s="45" t="str">
        <f t="shared" si="780"/>
        <v>September</v>
      </c>
      <c r="C24070" s="53">
        <f t="shared" si="781"/>
        <v>2021</v>
      </c>
      <c r="D24070" s="43" t="s">
        <v>100</v>
      </c>
      <c r="E24070" s="132">
        <v>37</v>
      </c>
    </row>
    <row r="24071" spans="1:5" ht="13.8" x14ac:dyDescent="0.25">
      <c r="A24071" s="47">
        <v>44467</v>
      </c>
      <c r="B24071" s="45" t="str">
        <f t="shared" si="780"/>
        <v>September</v>
      </c>
      <c r="C24071" s="53">
        <f t="shared" si="781"/>
        <v>2021</v>
      </c>
      <c r="D24071" s="43" t="s">
        <v>101</v>
      </c>
      <c r="E24071" s="132">
        <v>35.4</v>
      </c>
    </row>
    <row r="24072" spans="1:5" ht="13.8" x14ac:dyDescent="0.25">
      <c r="A24072" s="47">
        <v>44467</v>
      </c>
      <c r="B24072" s="45" t="str">
        <f t="shared" si="780"/>
        <v>September</v>
      </c>
      <c r="C24072" s="53">
        <f t="shared" si="781"/>
        <v>2021</v>
      </c>
      <c r="D24072" s="43" t="s">
        <v>124</v>
      </c>
      <c r="E24072" s="132">
        <v>35.1</v>
      </c>
    </row>
    <row r="24073" spans="1:5" ht="13.8" x14ac:dyDescent="0.25">
      <c r="A24073" s="47">
        <v>44467</v>
      </c>
      <c r="B24073" s="45" t="str">
        <f t="shared" si="780"/>
        <v>September</v>
      </c>
      <c r="C24073" s="53">
        <f t="shared" si="781"/>
        <v>2021</v>
      </c>
      <c r="D24073" s="43" t="s">
        <v>125</v>
      </c>
      <c r="E24073" s="132">
        <v>31.4</v>
      </c>
    </row>
    <row r="24074" spans="1:5" ht="13.8" x14ac:dyDescent="0.25">
      <c r="A24074" s="47">
        <v>44467</v>
      </c>
      <c r="B24074" s="45" t="str">
        <f t="shared" si="780"/>
        <v>September</v>
      </c>
      <c r="C24074" s="53">
        <f t="shared" si="781"/>
        <v>2021</v>
      </c>
      <c r="D24074" s="43" t="s">
        <v>126</v>
      </c>
      <c r="E24074" s="132">
        <v>30.647500000000001</v>
      </c>
    </row>
    <row r="24075" spans="1:5" ht="13.8" x14ac:dyDescent="0.25">
      <c r="A24075" s="47">
        <v>44467</v>
      </c>
      <c r="B24075" s="45" t="str">
        <f t="shared" si="780"/>
        <v>September</v>
      </c>
      <c r="C24075" s="53">
        <f t="shared" si="781"/>
        <v>2021</v>
      </c>
      <c r="D24075" s="43" t="s">
        <v>127</v>
      </c>
      <c r="E24075" s="132">
        <v>28.035</v>
      </c>
    </row>
    <row r="24076" spans="1:5" ht="13.8" x14ac:dyDescent="0.25">
      <c r="A24076" s="47">
        <v>44467</v>
      </c>
      <c r="B24076" s="45" t="str">
        <f t="shared" si="780"/>
        <v>September</v>
      </c>
      <c r="C24076" s="53">
        <f t="shared" si="781"/>
        <v>2021</v>
      </c>
      <c r="D24076" s="43" t="s">
        <v>105</v>
      </c>
      <c r="E24076" s="132">
        <v>24.7</v>
      </c>
    </row>
    <row r="24077" spans="1:5" ht="13.8" x14ac:dyDescent="0.25">
      <c r="A24077" s="47">
        <v>44467</v>
      </c>
      <c r="B24077" s="45" t="str">
        <f t="shared" si="780"/>
        <v>September</v>
      </c>
      <c r="C24077" s="53">
        <f t="shared" si="781"/>
        <v>2021</v>
      </c>
      <c r="D24077" s="43" t="s">
        <v>128</v>
      </c>
      <c r="E24077" s="132">
        <v>25.19</v>
      </c>
    </row>
    <row r="24078" spans="1:5" ht="13.8" x14ac:dyDescent="0.25">
      <c r="A24078" s="47">
        <v>44474</v>
      </c>
      <c r="B24078" s="45" t="str">
        <f t="shared" si="780"/>
        <v>October</v>
      </c>
      <c r="C24078" s="53">
        <f t="shared" si="781"/>
        <v>2021</v>
      </c>
      <c r="D24078" s="43" t="s">
        <v>131</v>
      </c>
      <c r="E24078" s="132">
        <v>38.945416666666667</v>
      </c>
    </row>
    <row r="24079" spans="1:5" ht="13.8" x14ac:dyDescent="0.25">
      <c r="A24079" s="47">
        <v>44474</v>
      </c>
      <c r="B24079" s="45" t="str">
        <f t="shared" si="780"/>
        <v>October</v>
      </c>
      <c r="C24079" s="53">
        <f t="shared" si="781"/>
        <v>2021</v>
      </c>
      <c r="D24079" s="43" t="s">
        <v>115</v>
      </c>
      <c r="E24079" s="132">
        <v>43</v>
      </c>
    </row>
    <row r="24080" spans="1:5" ht="13.8" x14ac:dyDescent="0.25">
      <c r="A24080" s="47">
        <v>44474</v>
      </c>
      <c r="B24080" s="45" t="str">
        <f t="shared" si="780"/>
        <v>October</v>
      </c>
      <c r="C24080" s="53">
        <f t="shared" si="781"/>
        <v>2021</v>
      </c>
      <c r="D24080" s="43" t="s">
        <v>95</v>
      </c>
      <c r="E24080" s="132">
        <v>38.126666666666665</v>
      </c>
    </row>
    <row r="24081" spans="1:5" ht="13.8" x14ac:dyDescent="0.25">
      <c r="A24081" s="47">
        <v>44474</v>
      </c>
      <c r="B24081" s="45" t="str">
        <f t="shared" si="780"/>
        <v>October</v>
      </c>
      <c r="C24081" s="53">
        <f t="shared" si="781"/>
        <v>2021</v>
      </c>
      <c r="D24081" s="43" t="s">
        <v>96</v>
      </c>
      <c r="E24081" s="132">
        <v>36.406666666666666</v>
      </c>
    </row>
    <row r="24082" spans="1:5" ht="13.8" x14ac:dyDescent="0.25">
      <c r="A24082" s="47">
        <v>44474</v>
      </c>
      <c r="B24082" s="45" t="str">
        <f t="shared" si="780"/>
        <v>October</v>
      </c>
      <c r="C24082" s="53">
        <f t="shared" si="781"/>
        <v>2021</v>
      </c>
      <c r="D24082" s="43" t="s">
        <v>97</v>
      </c>
      <c r="E24082" s="132">
        <v>34.686666666666667</v>
      </c>
    </row>
    <row r="24083" spans="1:5" ht="13.8" x14ac:dyDescent="0.25">
      <c r="A24083" s="47">
        <v>44474</v>
      </c>
      <c r="B24083" s="45" t="str">
        <f t="shared" si="780"/>
        <v>October</v>
      </c>
      <c r="C24083" s="53">
        <f t="shared" si="781"/>
        <v>2021</v>
      </c>
      <c r="D24083" s="43" t="s">
        <v>98</v>
      </c>
      <c r="E24083" s="132">
        <v>27.233333333333331</v>
      </c>
    </row>
    <row r="24084" spans="1:5" ht="15.6" x14ac:dyDescent="0.3">
      <c r="A24084" s="47">
        <v>44474</v>
      </c>
      <c r="B24084" s="45" t="str">
        <f t="shared" si="780"/>
        <v>October</v>
      </c>
      <c r="C24084" s="53">
        <f t="shared" si="781"/>
        <v>2021</v>
      </c>
      <c r="D24084" s="130" t="s">
        <v>136</v>
      </c>
      <c r="E24084" s="132">
        <v>39.978333333333332</v>
      </c>
    </row>
    <row r="24085" spans="1:5" ht="13.8" x14ac:dyDescent="0.25">
      <c r="A24085" s="47">
        <v>44474</v>
      </c>
      <c r="B24085" s="45" t="str">
        <f t="shared" si="780"/>
        <v>October</v>
      </c>
      <c r="C24085" s="53">
        <f t="shared" si="781"/>
        <v>2021</v>
      </c>
      <c r="D24085" s="43" t="s">
        <v>118</v>
      </c>
      <c r="E24085" s="132">
        <v>36.727499999999992</v>
      </c>
    </row>
    <row r="24086" spans="1:5" ht="13.8" x14ac:dyDescent="0.25">
      <c r="A24086" s="47">
        <v>44474</v>
      </c>
      <c r="B24086" s="45" t="str">
        <f t="shared" si="780"/>
        <v>October</v>
      </c>
      <c r="C24086" s="53">
        <f t="shared" si="781"/>
        <v>2021</v>
      </c>
      <c r="D24086" s="43" t="s">
        <v>102</v>
      </c>
      <c r="E24086" s="132">
        <v>36.243333333333332</v>
      </c>
    </row>
    <row r="24087" spans="1:5" ht="13.8" x14ac:dyDescent="0.25">
      <c r="A24087" s="47">
        <v>44474</v>
      </c>
      <c r="B24087" s="45" t="str">
        <f t="shared" si="780"/>
        <v>October</v>
      </c>
      <c r="C24087" s="53">
        <f t="shared" si="781"/>
        <v>2021</v>
      </c>
      <c r="D24087" s="43" t="s">
        <v>119</v>
      </c>
      <c r="E24087" s="132">
        <v>35.067500000000003</v>
      </c>
    </row>
    <row r="24088" spans="1:5" ht="13.8" x14ac:dyDescent="0.25">
      <c r="A24088" s="47">
        <v>44474</v>
      </c>
      <c r="B24088" s="45" t="str">
        <f t="shared" si="780"/>
        <v>October</v>
      </c>
      <c r="C24088" s="53">
        <f t="shared" si="781"/>
        <v>2021</v>
      </c>
      <c r="D24088" s="43" t="s">
        <v>120</v>
      </c>
      <c r="E24088" s="132">
        <v>33.269166666666663</v>
      </c>
    </row>
    <row r="24089" spans="1:5" ht="13.8" x14ac:dyDescent="0.25">
      <c r="A24089" s="47">
        <v>44474</v>
      </c>
      <c r="B24089" s="45" t="str">
        <f t="shared" si="780"/>
        <v>October</v>
      </c>
      <c r="C24089" s="53">
        <f t="shared" si="781"/>
        <v>2021</v>
      </c>
      <c r="D24089" s="43" t="s">
        <v>103</v>
      </c>
      <c r="E24089" s="132">
        <v>32.093333333333334</v>
      </c>
    </row>
    <row r="24090" spans="1:5" ht="13.8" x14ac:dyDescent="0.25">
      <c r="A24090" s="47">
        <v>44474</v>
      </c>
      <c r="B24090" s="45" t="str">
        <f t="shared" si="780"/>
        <v>October</v>
      </c>
      <c r="C24090" s="53">
        <f t="shared" si="781"/>
        <v>2021</v>
      </c>
      <c r="D24090" s="43" t="s">
        <v>116</v>
      </c>
      <c r="E24090" s="132">
        <v>28.428750000000001</v>
      </c>
    </row>
    <row r="24091" spans="1:5" ht="13.8" x14ac:dyDescent="0.25">
      <c r="A24091" s="47">
        <v>44474</v>
      </c>
      <c r="B24091" s="45" t="str">
        <f t="shared" si="780"/>
        <v>October</v>
      </c>
      <c r="C24091" s="53">
        <f t="shared" si="781"/>
        <v>2021</v>
      </c>
      <c r="D24091" s="43" t="s">
        <v>104</v>
      </c>
      <c r="E24091" s="132">
        <v>33.181750000000001</v>
      </c>
    </row>
    <row r="24092" spans="1:5" ht="13.8" x14ac:dyDescent="0.25">
      <c r="A24092" s="47">
        <v>44474</v>
      </c>
      <c r="B24092" s="45" t="str">
        <f t="shared" si="780"/>
        <v>October</v>
      </c>
      <c r="C24092" s="53">
        <f t="shared" si="781"/>
        <v>2021</v>
      </c>
      <c r="D24092" s="43" t="s">
        <v>121</v>
      </c>
      <c r="E24092" s="132">
        <v>31.554499999999997</v>
      </c>
    </row>
    <row r="24093" spans="1:5" ht="13.8" x14ac:dyDescent="0.25">
      <c r="A24093" s="47">
        <v>44474</v>
      </c>
      <c r="B24093" s="45" t="str">
        <f t="shared" si="780"/>
        <v>October</v>
      </c>
      <c r="C24093" s="53">
        <f t="shared" si="781"/>
        <v>2021</v>
      </c>
      <c r="D24093" s="43" t="s">
        <v>122</v>
      </c>
      <c r="E24093" s="132">
        <v>28.583000000000002</v>
      </c>
    </row>
    <row r="24094" spans="1:5" ht="13.8" x14ac:dyDescent="0.25">
      <c r="A24094" s="47">
        <v>44474</v>
      </c>
      <c r="B24094" s="45" t="str">
        <f t="shared" si="780"/>
        <v>October</v>
      </c>
      <c r="C24094" s="53">
        <f t="shared" si="781"/>
        <v>2021</v>
      </c>
      <c r="D24094" s="43" t="s">
        <v>123</v>
      </c>
      <c r="E24094" s="132">
        <v>28.22925</v>
      </c>
    </row>
    <row r="24095" spans="1:5" ht="13.8" x14ac:dyDescent="0.25">
      <c r="A24095" s="47">
        <v>44474</v>
      </c>
      <c r="B24095" s="45" t="str">
        <f t="shared" si="780"/>
        <v>October</v>
      </c>
      <c r="C24095" s="53">
        <f t="shared" si="781"/>
        <v>2021</v>
      </c>
      <c r="D24095" s="43" t="s">
        <v>99</v>
      </c>
      <c r="E24095" s="132">
        <v>28.975000000000001</v>
      </c>
    </row>
    <row r="24096" spans="1:5" ht="13.8" x14ac:dyDescent="0.25">
      <c r="A24096" s="47">
        <v>44474</v>
      </c>
      <c r="B24096" s="45" t="str">
        <f t="shared" si="780"/>
        <v>October</v>
      </c>
      <c r="C24096" s="53">
        <f t="shared" si="781"/>
        <v>2021</v>
      </c>
      <c r="D24096" s="43" t="s">
        <v>100</v>
      </c>
      <c r="E24096" s="132">
        <v>28.212499999999999</v>
      </c>
    </row>
    <row r="24097" spans="1:5" ht="13.8" x14ac:dyDescent="0.25">
      <c r="A24097" s="47">
        <v>44474</v>
      </c>
      <c r="B24097" s="45" t="str">
        <f t="shared" si="780"/>
        <v>October</v>
      </c>
      <c r="C24097" s="53">
        <f t="shared" si="781"/>
        <v>2021</v>
      </c>
      <c r="D24097" s="43" t="s">
        <v>101</v>
      </c>
      <c r="E24097" s="132">
        <v>26.9925</v>
      </c>
    </row>
    <row r="24098" spans="1:5" ht="13.8" x14ac:dyDescent="0.25">
      <c r="A24098" s="47">
        <v>44474</v>
      </c>
      <c r="B24098" s="45" t="str">
        <f t="shared" si="780"/>
        <v>October</v>
      </c>
      <c r="C24098" s="53">
        <f t="shared" si="781"/>
        <v>2021</v>
      </c>
      <c r="D24098" s="43" t="s">
        <v>124</v>
      </c>
      <c r="E24098" s="132">
        <v>26.763750000000002</v>
      </c>
    </row>
    <row r="24099" spans="1:5" ht="13.8" x14ac:dyDescent="0.25">
      <c r="A24099" s="47">
        <v>44474</v>
      </c>
      <c r="B24099" s="45" t="str">
        <f t="shared" ref="B24099:B24160" si="782">TEXT(A24099,"mmmm")</f>
        <v>October</v>
      </c>
      <c r="C24099" s="53">
        <f t="shared" ref="C24099:C24160" si="783">YEAR(A24099)</f>
        <v>2021</v>
      </c>
      <c r="D24099" s="43" t="s">
        <v>125</v>
      </c>
      <c r="E24099" s="132">
        <v>23.942499999999999</v>
      </c>
    </row>
    <row r="24100" spans="1:5" ht="13.8" x14ac:dyDescent="0.25">
      <c r="A24100" s="47">
        <v>44474</v>
      </c>
      <c r="B24100" s="45" t="str">
        <f t="shared" si="782"/>
        <v>October</v>
      </c>
      <c r="C24100" s="53">
        <f t="shared" si="783"/>
        <v>2021</v>
      </c>
      <c r="D24100" s="43" t="s">
        <v>126</v>
      </c>
      <c r="E24100" s="132">
        <v>23.546250000000001</v>
      </c>
    </row>
    <row r="24101" spans="1:5" ht="13.8" x14ac:dyDescent="0.25">
      <c r="A24101" s="47">
        <v>44474</v>
      </c>
      <c r="B24101" s="45" t="str">
        <f t="shared" si="782"/>
        <v>October</v>
      </c>
      <c r="C24101" s="53">
        <f t="shared" si="783"/>
        <v>2021</v>
      </c>
      <c r="D24101" s="43" t="s">
        <v>127</v>
      </c>
      <c r="E24101" s="132">
        <v>21.693750000000001</v>
      </c>
    </row>
    <row r="24102" spans="1:5" ht="13.8" x14ac:dyDescent="0.25">
      <c r="A24102" s="47">
        <v>44474</v>
      </c>
      <c r="B24102" s="45" t="str">
        <f t="shared" si="782"/>
        <v>October</v>
      </c>
      <c r="C24102" s="53">
        <f t="shared" si="783"/>
        <v>2021</v>
      </c>
      <c r="D24102" s="43" t="s">
        <v>105</v>
      </c>
      <c r="E24102" s="132">
        <v>18.833750000000002</v>
      </c>
    </row>
    <row r="24103" spans="1:5" ht="13.8" x14ac:dyDescent="0.25">
      <c r="A24103" s="47">
        <v>44474</v>
      </c>
      <c r="B24103" s="45" t="str">
        <f t="shared" si="782"/>
        <v>October</v>
      </c>
      <c r="C24103" s="53">
        <f t="shared" si="783"/>
        <v>2021</v>
      </c>
      <c r="D24103" s="43" t="s">
        <v>128</v>
      </c>
      <c r="E24103" s="132">
        <v>19.751249999999999</v>
      </c>
    </row>
    <row r="24104" spans="1:5" ht="13.8" x14ac:dyDescent="0.25">
      <c r="A24104" s="47">
        <v>44481</v>
      </c>
      <c r="B24104" s="45" t="str">
        <f t="shared" si="782"/>
        <v>October</v>
      </c>
      <c r="C24104" s="53">
        <f t="shared" si="783"/>
        <v>2021</v>
      </c>
      <c r="D24104" s="43" t="s">
        <v>131</v>
      </c>
      <c r="E24104" s="132">
        <v>30.578600000000002</v>
      </c>
    </row>
    <row r="24105" spans="1:5" ht="13.8" x14ac:dyDescent="0.25">
      <c r="A24105" s="47">
        <v>44481</v>
      </c>
      <c r="B24105" s="45" t="str">
        <f t="shared" si="782"/>
        <v>October</v>
      </c>
      <c r="C24105" s="53">
        <f t="shared" si="783"/>
        <v>2021</v>
      </c>
      <c r="D24105" s="43" t="s">
        <v>115</v>
      </c>
      <c r="E24105" s="132">
        <v>31.14</v>
      </c>
    </row>
    <row r="24106" spans="1:5" ht="13.8" x14ac:dyDescent="0.25">
      <c r="A24106" s="47">
        <v>44481</v>
      </c>
      <c r="B24106" s="45" t="str">
        <f t="shared" si="782"/>
        <v>October</v>
      </c>
      <c r="C24106" s="53">
        <f t="shared" si="783"/>
        <v>2021</v>
      </c>
      <c r="D24106" s="43" t="s">
        <v>95</v>
      </c>
      <c r="E24106" s="132">
        <v>27.610799999999998</v>
      </c>
    </row>
    <row r="24107" spans="1:5" ht="13.8" x14ac:dyDescent="0.25">
      <c r="A24107" s="47">
        <v>44481</v>
      </c>
      <c r="B24107" s="45" t="str">
        <f t="shared" si="782"/>
        <v>October</v>
      </c>
      <c r="C24107" s="53">
        <f t="shared" si="783"/>
        <v>2021</v>
      </c>
      <c r="D24107" s="43" t="s">
        <v>96</v>
      </c>
      <c r="E24107" s="132">
        <v>26.365200000000002</v>
      </c>
    </row>
    <row r="24108" spans="1:5" ht="13.8" x14ac:dyDescent="0.25">
      <c r="A24108" s="47">
        <v>44481</v>
      </c>
      <c r="B24108" s="45" t="str">
        <f t="shared" si="782"/>
        <v>October</v>
      </c>
      <c r="C24108" s="53">
        <f t="shared" si="783"/>
        <v>2021</v>
      </c>
      <c r="D24108" s="43" t="s">
        <v>97</v>
      </c>
      <c r="E24108" s="132">
        <v>25.119600000000002</v>
      </c>
    </row>
    <row r="24109" spans="1:5" ht="13.8" x14ac:dyDescent="0.25">
      <c r="A24109" s="47">
        <v>44481</v>
      </c>
      <c r="B24109" s="45" t="str">
        <f t="shared" si="782"/>
        <v>October</v>
      </c>
      <c r="C24109" s="53">
        <f t="shared" si="783"/>
        <v>2021</v>
      </c>
      <c r="D24109" s="43" t="s">
        <v>98</v>
      </c>
      <c r="E24109" s="132">
        <v>19.721999999999998</v>
      </c>
    </row>
    <row r="24110" spans="1:5" ht="15.6" x14ac:dyDescent="0.3">
      <c r="A24110" s="47">
        <v>44481</v>
      </c>
      <c r="B24110" s="45" t="str">
        <f t="shared" si="782"/>
        <v>October</v>
      </c>
      <c r="C24110" s="53">
        <f t="shared" si="783"/>
        <v>2021</v>
      </c>
      <c r="D24110" s="130" t="s">
        <v>136</v>
      </c>
      <c r="E24110" s="132">
        <v>28.611000000000001</v>
      </c>
    </row>
    <row r="24111" spans="1:5" ht="13.8" x14ac:dyDescent="0.25">
      <c r="A24111" s="47">
        <v>44481</v>
      </c>
      <c r="B24111" s="45" t="str">
        <f t="shared" si="782"/>
        <v>October</v>
      </c>
      <c r="C24111" s="53">
        <f t="shared" si="783"/>
        <v>2021</v>
      </c>
      <c r="D24111" s="43" t="s">
        <v>118</v>
      </c>
      <c r="E24111" s="132">
        <v>26.284499999999998</v>
      </c>
    </row>
    <row r="24112" spans="1:5" ht="13.8" x14ac:dyDescent="0.25">
      <c r="A24112" s="47">
        <v>44481</v>
      </c>
      <c r="B24112" s="45" t="str">
        <f t="shared" si="782"/>
        <v>October</v>
      </c>
      <c r="C24112" s="53">
        <f t="shared" si="783"/>
        <v>2021</v>
      </c>
      <c r="D24112" s="43" t="s">
        <v>102</v>
      </c>
      <c r="E24112" s="132">
        <v>25.938000000000002</v>
      </c>
    </row>
    <row r="24113" spans="1:5" ht="13.8" x14ac:dyDescent="0.25">
      <c r="A24113" s="47">
        <v>44481</v>
      </c>
      <c r="B24113" s="45" t="str">
        <f t="shared" si="782"/>
        <v>October</v>
      </c>
      <c r="C24113" s="53">
        <f t="shared" si="783"/>
        <v>2021</v>
      </c>
      <c r="D24113" s="43" t="s">
        <v>119</v>
      </c>
      <c r="E24113" s="132">
        <v>25.096500000000002</v>
      </c>
    </row>
    <row r="24114" spans="1:5" ht="13.8" x14ac:dyDescent="0.25">
      <c r="A24114" s="47">
        <v>44481</v>
      </c>
      <c r="B24114" s="45" t="str">
        <f t="shared" si="782"/>
        <v>October</v>
      </c>
      <c r="C24114" s="53">
        <f t="shared" si="783"/>
        <v>2021</v>
      </c>
      <c r="D24114" s="43" t="s">
        <v>120</v>
      </c>
      <c r="E24114" s="132">
        <v>23.8095</v>
      </c>
    </row>
    <row r="24115" spans="1:5" ht="13.8" x14ac:dyDescent="0.25">
      <c r="A24115" s="47">
        <v>44481</v>
      </c>
      <c r="B24115" s="45" t="str">
        <f t="shared" si="782"/>
        <v>October</v>
      </c>
      <c r="C24115" s="53">
        <f t="shared" si="783"/>
        <v>2021</v>
      </c>
      <c r="D24115" s="43" t="s">
        <v>103</v>
      </c>
      <c r="E24115" s="132">
        <v>22.967999999999996</v>
      </c>
    </row>
    <row r="24116" spans="1:5" ht="13.8" x14ac:dyDescent="0.25">
      <c r="A24116" s="47">
        <v>44481</v>
      </c>
      <c r="B24116" s="45" t="str">
        <f t="shared" si="782"/>
        <v>October</v>
      </c>
      <c r="C24116" s="53">
        <f t="shared" si="783"/>
        <v>2021</v>
      </c>
      <c r="D24116" s="43" t="s">
        <v>116</v>
      </c>
      <c r="E24116" s="132">
        <v>21.905100000000001</v>
      </c>
    </row>
    <row r="24117" spans="1:5" ht="13.8" x14ac:dyDescent="0.25">
      <c r="A24117" s="47">
        <v>44481</v>
      </c>
      <c r="B24117" s="45" t="str">
        <f t="shared" si="782"/>
        <v>October</v>
      </c>
      <c r="C24117" s="53">
        <f t="shared" si="783"/>
        <v>2021</v>
      </c>
      <c r="D24117" s="43" t="s">
        <v>104</v>
      </c>
      <c r="E24117" s="132">
        <v>26.873700000000003</v>
      </c>
    </row>
    <row r="24118" spans="1:5" ht="13.8" x14ac:dyDescent="0.25">
      <c r="A24118" s="47">
        <v>44481</v>
      </c>
      <c r="B24118" s="45" t="str">
        <f t="shared" si="782"/>
        <v>October</v>
      </c>
      <c r="C24118" s="53">
        <f t="shared" si="783"/>
        <v>2021</v>
      </c>
      <c r="D24118" s="43" t="s">
        <v>121</v>
      </c>
      <c r="E24118" s="132">
        <v>25.555799999999998</v>
      </c>
    </row>
    <row r="24119" spans="1:5" ht="13.8" x14ac:dyDescent="0.25">
      <c r="A24119" s="47">
        <v>44481</v>
      </c>
      <c r="B24119" s="45" t="str">
        <f t="shared" si="782"/>
        <v>October</v>
      </c>
      <c r="C24119" s="53">
        <f t="shared" si="783"/>
        <v>2021</v>
      </c>
      <c r="D24119" s="43" t="s">
        <v>122</v>
      </c>
      <c r="E24119" s="132">
        <v>23.1492</v>
      </c>
    </row>
    <row r="24120" spans="1:5" ht="13.8" x14ac:dyDescent="0.25">
      <c r="A24120" s="47">
        <v>44481</v>
      </c>
      <c r="B24120" s="45" t="str">
        <f t="shared" si="782"/>
        <v>October</v>
      </c>
      <c r="C24120" s="53">
        <f t="shared" si="783"/>
        <v>2021</v>
      </c>
      <c r="D24120" s="43" t="s">
        <v>123</v>
      </c>
      <c r="E24120" s="132">
        <v>22.8627</v>
      </c>
    </row>
    <row r="24121" spans="1:5" ht="13.8" x14ac:dyDescent="0.25">
      <c r="A24121" s="47">
        <v>44481</v>
      </c>
      <c r="B24121" s="45" t="str">
        <f t="shared" si="782"/>
        <v>October</v>
      </c>
      <c r="C24121" s="53">
        <f t="shared" si="783"/>
        <v>2021</v>
      </c>
      <c r="D24121" s="43" t="s">
        <v>99</v>
      </c>
      <c r="E24121" s="132">
        <v>20.215999999999998</v>
      </c>
    </row>
    <row r="24122" spans="1:5" ht="13.8" x14ac:dyDescent="0.25">
      <c r="A24122" s="47">
        <v>44481</v>
      </c>
      <c r="B24122" s="45" t="str">
        <f t="shared" si="782"/>
        <v>October</v>
      </c>
      <c r="C24122" s="53">
        <f t="shared" si="783"/>
        <v>2021</v>
      </c>
      <c r="D24122" s="43" t="s">
        <v>100</v>
      </c>
      <c r="E24122" s="132">
        <v>19.684000000000001</v>
      </c>
    </row>
    <row r="24123" spans="1:5" ht="13.8" x14ac:dyDescent="0.25">
      <c r="A24123" s="47">
        <v>44481</v>
      </c>
      <c r="B24123" s="45" t="str">
        <f t="shared" si="782"/>
        <v>October</v>
      </c>
      <c r="C24123" s="53">
        <f t="shared" si="783"/>
        <v>2021</v>
      </c>
      <c r="D24123" s="43" t="s">
        <v>101</v>
      </c>
      <c r="E24123" s="132">
        <v>18.832799999999999</v>
      </c>
    </row>
    <row r="24124" spans="1:5" ht="13.8" x14ac:dyDescent="0.25">
      <c r="A24124" s="47">
        <v>44481</v>
      </c>
      <c r="B24124" s="45" t="str">
        <f t="shared" si="782"/>
        <v>October</v>
      </c>
      <c r="C24124" s="53">
        <f t="shared" si="783"/>
        <v>2021</v>
      </c>
      <c r="D24124" s="43" t="s">
        <v>124</v>
      </c>
      <c r="E24124" s="132">
        <v>18.673199999999998</v>
      </c>
    </row>
    <row r="24125" spans="1:5" ht="13.8" x14ac:dyDescent="0.25">
      <c r="A24125" s="47">
        <v>44481</v>
      </c>
      <c r="B24125" s="45" t="str">
        <f t="shared" si="782"/>
        <v>October</v>
      </c>
      <c r="C24125" s="53">
        <f t="shared" si="783"/>
        <v>2021</v>
      </c>
      <c r="D24125" s="43" t="s">
        <v>125</v>
      </c>
      <c r="E24125" s="132">
        <v>16.704799999999999</v>
      </c>
    </row>
    <row r="24126" spans="1:5" ht="13.8" x14ac:dyDescent="0.25">
      <c r="A24126" s="47">
        <v>44481</v>
      </c>
      <c r="B24126" s="45" t="str">
        <f t="shared" si="782"/>
        <v>October</v>
      </c>
      <c r="C24126" s="53">
        <f t="shared" si="783"/>
        <v>2021</v>
      </c>
      <c r="D24126" s="43" t="s">
        <v>126</v>
      </c>
      <c r="E24126" s="132">
        <v>16.654299999999999</v>
      </c>
    </row>
    <row r="24127" spans="1:5" ht="13.8" x14ac:dyDescent="0.25">
      <c r="A24127" s="47">
        <v>44481</v>
      </c>
      <c r="B24127" s="45" t="str">
        <f t="shared" si="782"/>
        <v>October</v>
      </c>
      <c r="C24127" s="53">
        <f t="shared" si="783"/>
        <v>2021</v>
      </c>
      <c r="D24127" s="43" t="s">
        <v>127</v>
      </c>
      <c r="E24127" s="132">
        <v>15.539400000000001</v>
      </c>
    </row>
    <row r="24128" spans="1:5" ht="13.8" x14ac:dyDescent="0.25">
      <c r="A24128" s="47">
        <v>44481</v>
      </c>
      <c r="B24128" s="45" t="str">
        <f t="shared" si="782"/>
        <v>October</v>
      </c>
      <c r="C24128" s="53">
        <f t="shared" si="783"/>
        <v>2021</v>
      </c>
      <c r="D24128" s="43" t="s">
        <v>105</v>
      </c>
      <c r="E24128" s="132">
        <v>13.140400000000001</v>
      </c>
    </row>
    <row r="24129" spans="1:5" ht="13.8" x14ac:dyDescent="0.25">
      <c r="A24129" s="47">
        <v>44481</v>
      </c>
      <c r="B24129" s="45" t="str">
        <f t="shared" si="782"/>
        <v>October</v>
      </c>
      <c r="C24129" s="53">
        <f t="shared" si="783"/>
        <v>2021</v>
      </c>
      <c r="D24129" s="43" t="s">
        <v>128</v>
      </c>
      <c r="E24129" s="132">
        <v>14.472799999999999</v>
      </c>
    </row>
    <row r="24130" spans="1:5" ht="13.8" x14ac:dyDescent="0.25">
      <c r="A24130" s="47">
        <v>44488</v>
      </c>
      <c r="B24130" s="45" t="str">
        <f t="shared" si="782"/>
        <v>October</v>
      </c>
      <c r="C24130" s="53">
        <f t="shared" si="783"/>
        <v>2021</v>
      </c>
      <c r="D24130" s="43" t="s">
        <v>131</v>
      </c>
      <c r="E24130" s="132">
        <v>34.767166666666668</v>
      </c>
    </row>
    <row r="24131" spans="1:5" ht="13.8" x14ac:dyDescent="0.25">
      <c r="A24131" s="47">
        <v>44488</v>
      </c>
      <c r="B24131" s="45" t="str">
        <f t="shared" si="782"/>
        <v>October</v>
      </c>
      <c r="C24131" s="53">
        <f t="shared" si="783"/>
        <v>2021</v>
      </c>
      <c r="D24131" s="43" t="s">
        <v>115</v>
      </c>
      <c r="E24131" s="132">
        <v>39</v>
      </c>
    </row>
    <row r="24132" spans="1:5" ht="13.8" x14ac:dyDescent="0.25">
      <c r="A24132" s="47">
        <v>44488</v>
      </c>
      <c r="B24132" s="45" t="str">
        <f t="shared" si="782"/>
        <v>October</v>
      </c>
      <c r="C24132" s="53">
        <f t="shared" si="783"/>
        <v>2021</v>
      </c>
      <c r="D24132" s="43" t="s">
        <v>95</v>
      </c>
      <c r="E24132" s="132">
        <v>34.58</v>
      </c>
    </row>
    <row r="24133" spans="1:5" ht="13.8" x14ac:dyDescent="0.25">
      <c r="A24133" s="47">
        <v>44488</v>
      </c>
      <c r="B24133" s="45" t="str">
        <f t="shared" si="782"/>
        <v>October</v>
      </c>
      <c r="C24133" s="53">
        <f t="shared" si="783"/>
        <v>2021</v>
      </c>
      <c r="D24133" s="43" t="s">
        <v>96</v>
      </c>
      <c r="E24133" s="132">
        <v>33.020000000000003</v>
      </c>
    </row>
    <row r="24134" spans="1:5" ht="13.8" x14ac:dyDescent="0.25">
      <c r="A24134" s="47">
        <v>44488</v>
      </c>
      <c r="B24134" s="45" t="str">
        <f t="shared" si="782"/>
        <v>October</v>
      </c>
      <c r="C24134" s="53">
        <f t="shared" si="783"/>
        <v>2021</v>
      </c>
      <c r="D24134" s="43" t="s">
        <v>97</v>
      </c>
      <c r="E24134" s="132">
        <v>31.46</v>
      </c>
    </row>
    <row r="24135" spans="1:5" ht="13.8" x14ac:dyDescent="0.25">
      <c r="A24135" s="47">
        <v>44488</v>
      </c>
      <c r="B24135" s="45" t="str">
        <f t="shared" si="782"/>
        <v>October</v>
      </c>
      <c r="C24135" s="53">
        <f t="shared" si="783"/>
        <v>2021</v>
      </c>
      <c r="D24135" s="43" t="s">
        <v>98</v>
      </c>
      <c r="E24135" s="132">
        <v>24.7</v>
      </c>
    </row>
    <row r="24136" spans="1:5" ht="15.6" x14ac:dyDescent="0.3">
      <c r="A24136" s="47">
        <v>44488</v>
      </c>
      <c r="B24136" s="45" t="str">
        <f t="shared" si="782"/>
        <v>October</v>
      </c>
      <c r="C24136" s="53">
        <f t="shared" si="783"/>
        <v>2021</v>
      </c>
      <c r="D24136" s="130" t="s">
        <v>136</v>
      </c>
      <c r="E24136" s="132">
        <v>36.414000000000001</v>
      </c>
    </row>
    <row r="24137" spans="1:5" ht="13.8" x14ac:dyDescent="0.25">
      <c r="A24137" s="47">
        <v>44488</v>
      </c>
      <c r="B24137" s="45" t="str">
        <f t="shared" si="782"/>
        <v>October</v>
      </c>
      <c r="C24137" s="53">
        <f t="shared" si="783"/>
        <v>2021</v>
      </c>
      <c r="D24137" s="43" t="s">
        <v>118</v>
      </c>
      <c r="E24137" s="132">
        <v>33.452999999999996</v>
      </c>
    </row>
    <row r="24138" spans="1:5" ht="13.8" x14ac:dyDescent="0.25">
      <c r="A24138" s="47">
        <v>44488</v>
      </c>
      <c r="B24138" s="45" t="str">
        <f t="shared" si="782"/>
        <v>October</v>
      </c>
      <c r="C24138" s="53">
        <f t="shared" si="783"/>
        <v>2021</v>
      </c>
      <c r="D24138" s="43" t="s">
        <v>102</v>
      </c>
      <c r="E24138" s="132">
        <v>33.012</v>
      </c>
    </row>
    <row r="24139" spans="1:5" ht="13.8" x14ac:dyDescent="0.25">
      <c r="A24139" s="47">
        <v>44488</v>
      </c>
      <c r="B24139" s="45" t="str">
        <f t="shared" si="782"/>
        <v>October</v>
      </c>
      <c r="C24139" s="53">
        <f t="shared" si="783"/>
        <v>2021</v>
      </c>
      <c r="D24139" s="43" t="s">
        <v>119</v>
      </c>
      <c r="E24139" s="132">
        <v>31.941000000000003</v>
      </c>
    </row>
    <row r="24140" spans="1:5" ht="13.8" x14ac:dyDescent="0.25">
      <c r="A24140" s="47">
        <v>44488</v>
      </c>
      <c r="B24140" s="45" t="str">
        <f t="shared" si="782"/>
        <v>October</v>
      </c>
      <c r="C24140" s="53">
        <f t="shared" si="783"/>
        <v>2021</v>
      </c>
      <c r="D24140" s="43" t="s">
        <v>120</v>
      </c>
      <c r="E24140" s="132">
        <v>30.302999999999997</v>
      </c>
    </row>
    <row r="24141" spans="1:5" ht="13.8" x14ac:dyDescent="0.25">
      <c r="A24141" s="47">
        <v>44488</v>
      </c>
      <c r="B24141" s="45" t="str">
        <f t="shared" si="782"/>
        <v>October</v>
      </c>
      <c r="C24141" s="53">
        <f t="shared" si="783"/>
        <v>2021</v>
      </c>
      <c r="D24141" s="43" t="s">
        <v>103</v>
      </c>
      <c r="E24141" s="132">
        <v>29.231999999999999</v>
      </c>
    </row>
    <row r="24142" spans="1:5" ht="13.8" x14ac:dyDescent="0.25">
      <c r="A24142" s="47">
        <v>44488</v>
      </c>
      <c r="B24142" s="45" t="str">
        <f t="shared" si="782"/>
        <v>October</v>
      </c>
      <c r="C24142" s="53">
        <f t="shared" si="783"/>
        <v>2021</v>
      </c>
      <c r="D24142" s="43" t="s">
        <v>116</v>
      </c>
      <c r="E24142" s="132">
        <v>31.487750000000002</v>
      </c>
    </row>
    <row r="24143" spans="1:5" ht="13.8" x14ac:dyDescent="0.25">
      <c r="A24143" s="47">
        <v>44488</v>
      </c>
      <c r="B24143" s="45" t="str">
        <f t="shared" si="782"/>
        <v>October</v>
      </c>
      <c r="C24143" s="53">
        <f t="shared" si="783"/>
        <v>2021</v>
      </c>
      <c r="D24143" s="43" t="s">
        <v>104</v>
      </c>
      <c r="E24143" s="132">
        <v>38.301666666666669</v>
      </c>
    </row>
    <row r="24144" spans="1:5" ht="13.8" x14ac:dyDescent="0.25">
      <c r="A24144" s="47">
        <v>44488</v>
      </c>
      <c r="B24144" s="45" t="str">
        <f t="shared" si="782"/>
        <v>October</v>
      </c>
      <c r="C24144" s="53">
        <f t="shared" si="783"/>
        <v>2021</v>
      </c>
      <c r="D24144" s="43" t="s">
        <v>121</v>
      </c>
      <c r="E24144" s="132">
        <v>36.423333333333332</v>
      </c>
    </row>
    <row r="24145" spans="1:5" ht="13.8" x14ac:dyDescent="0.25">
      <c r="A24145" s="47">
        <v>44488</v>
      </c>
      <c r="B24145" s="45" t="str">
        <f t="shared" si="782"/>
        <v>October</v>
      </c>
      <c r="C24145" s="53">
        <f t="shared" si="783"/>
        <v>2021</v>
      </c>
      <c r="D24145" s="43" t="s">
        <v>122</v>
      </c>
      <c r="E24145" s="132">
        <v>32.993333333333332</v>
      </c>
    </row>
    <row r="24146" spans="1:5" ht="13.8" x14ac:dyDescent="0.25">
      <c r="A24146" s="47">
        <v>44488</v>
      </c>
      <c r="B24146" s="45" t="str">
        <f t="shared" si="782"/>
        <v>October</v>
      </c>
      <c r="C24146" s="53">
        <f t="shared" si="783"/>
        <v>2021</v>
      </c>
      <c r="D24146" s="43" t="s">
        <v>123</v>
      </c>
      <c r="E24146" s="132">
        <v>32.585000000000001</v>
      </c>
    </row>
    <row r="24147" spans="1:5" ht="13.8" x14ac:dyDescent="0.25">
      <c r="A24147" s="47">
        <v>44488</v>
      </c>
      <c r="B24147" s="45" t="str">
        <f t="shared" si="782"/>
        <v>October</v>
      </c>
      <c r="C24147" s="53">
        <f t="shared" si="783"/>
        <v>2021</v>
      </c>
      <c r="D24147" s="43" t="s">
        <v>99</v>
      </c>
      <c r="E24147" s="132">
        <v>27.074999999999999</v>
      </c>
    </row>
    <row r="24148" spans="1:5" ht="13.8" x14ac:dyDescent="0.25">
      <c r="A24148" s="47">
        <v>44488</v>
      </c>
      <c r="B24148" s="45" t="str">
        <f t="shared" si="782"/>
        <v>October</v>
      </c>
      <c r="C24148" s="53">
        <f t="shared" si="783"/>
        <v>2021</v>
      </c>
      <c r="D24148" s="43" t="s">
        <v>100</v>
      </c>
      <c r="E24148" s="132">
        <v>26.362500000000001</v>
      </c>
    </row>
    <row r="24149" spans="1:5" ht="13.8" x14ac:dyDescent="0.25">
      <c r="A24149" s="47">
        <v>44488</v>
      </c>
      <c r="B24149" s="45" t="str">
        <f t="shared" si="782"/>
        <v>October</v>
      </c>
      <c r="C24149" s="53">
        <f t="shared" si="783"/>
        <v>2021</v>
      </c>
      <c r="D24149" s="43" t="s">
        <v>101</v>
      </c>
      <c r="E24149" s="132">
        <v>25.2225</v>
      </c>
    </row>
    <row r="24150" spans="1:5" ht="13.8" x14ac:dyDescent="0.25">
      <c r="A24150" s="47">
        <v>44488</v>
      </c>
      <c r="B24150" s="45" t="str">
        <f t="shared" si="782"/>
        <v>October</v>
      </c>
      <c r="C24150" s="53">
        <f t="shared" si="783"/>
        <v>2021</v>
      </c>
      <c r="D24150" s="43" t="s">
        <v>124</v>
      </c>
      <c r="E24150" s="132">
        <v>25.008749999999999</v>
      </c>
    </row>
    <row r="24151" spans="1:5" ht="13.8" x14ac:dyDescent="0.25">
      <c r="A24151" s="47">
        <v>44488</v>
      </c>
      <c r="B24151" s="45" t="str">
        <f t="shared" si="782"/>
        <v>October</v>
      </c>
      <c r="C24151" s="53">
        <f t="shared" si="783"/>
        <v>2021</v>
      </c>
      <c r="D24151" s="43" t="s">
        <v>125</v>
      </c>
      <c r="E24151" s="132">
        <v>22.372499999999999</v>
      </c>
    </row>
    <row r="24152" spans="1:5" ht="13.8" x14ac:dyDescent="0.25">
      <c r="A24152" s="47">
        <v>44488</v>
      </c>
      <c r="B24152" s="45" t="str">
        <f t="shared" si="782"/>
        <v>October</v>
      </c>
      <c r="C24152" s="53">
        <f t="shared" si="783"/>
        <v>2021</v>
      </c>
      <c r="D24152" s="43" t="s">
        <v>126</v>
      </c>
      <c r="E24152" s="132">
        <v>22.05125</v>
      </c>
    </row>
    <row r="24153" spans="1:5" ht="13.8" x14ac:dyDescent="0.25">
      <c r="A24153" s="47">
        <v>44488</v>
      </c>
      <c r="B24153" s="45" t="str">
        <f t="shared" si="782"/>
        <v>October</v>
      </c>
      <c r="C24153" s="53">
        <f t="shared" si="783"/>
        <v>2021</v>
      </c>
      <c r="D24153" s="43" t="s">
        <v>127</v>
      </c>
      <c r="E24153" s="132">
        <v>20.358750000000001</v>
      </c>
    </row>
    <row r="24154" spans="1:5" ht="13.8" x14ac:dyDescent="0.25">
      <c r="A24154" s="47">
        <v>44488</v>
      </c>
      <c r="B24154" s="45" t="str">
        <f t="shared" si="782"/>
        <v>October</v>
      </c>
      <c r="C24154" s="53">
        <f t="shared" si="783"/>
        <v>2021</v>
      </c>
      <c r="D24154" s="43" t="s">
        <v>105</v>
      </c>
      <c r="E24154" s="132">
        <v>17.598750000000003</v>
      </c>
    </row>
    <row r="24155" spans="1:5" ht="13.8" x14ac:dyDescent="0.25">
      <c r="A24155" s="47">
        <v>44488</v>
      </c>
      <c r="B24155" s="45" t="str">
        <f t="shared" si="782"/>
        <v>October</v>
      </c>
      <c r="C24155" s="53">
        <f t="shared" si="783"/>
        <v>2021</v>
      </c>
      <c r="D24155" s="43" t="s">
        <v>128</v>
      </c>
      <c r="E24155" s="132">
        <v>18.606249999999999</v>
      </c>
    </row>
    <row r="24156" spans="1:5" ht="13.8" x14ac:dyDescent="0.25">
      <c r="A24156" s="47">
        <v>44495</v>
      </c>
      <c r="B24156" s="45" t="str">
        <f t="shared" si="782"/>
        <v>October</v>
      </c>
      <c r="C24156" s="53">
        <f t="shared" si="783"/>
        <v>2021</v>
      </c>
      <c r="D24156" s="43" t="s">
        <v>131</v>
      </c>
      <c r="E24156" s="132">
        <v>34.045000000000002</v>
      </c>
    </row>
    <row r="24157" spans="1:5" ht="13.8" x14ac:dyDescent="0.25">
      <c r="A24157" s="47">
        <v>44495</v>
      </c>
      <c r="B24157" s="45" t="str">
        <f t="shared" si="782"/>
        <v>October</v>
      </c>
      <c r="C24157" s="53">
        <f t="shared" si="783"/>
        <v>2021</v>
      </c>
      <c r="D24157" s="43" t="s">
        <v>115</v>
      </c>
      <c r="E24157" s="132">
        <v>36.75</v>
      </c>
    </row>
    <row r="24158" spans="1:5" ht="13.8" x14ac:dyDescent="0.25">
      <c r="A24158" s="47">
        <v>44495</v>
      </c>
      <c r="B24158" s="45" t="str">
        <f t="shared" si="782"/>
        <v>October</v>
      </c>
      <c r="C24158" s="53">
        <f t="shared" si="783"/>
        <v>2021</v>
      </c>
      <c r="D24158" s="43" t="s">
        <v>95</v>
      </c>
      <c r="E24158" s="132">
        <v>32.585000000000001</v>
      </c>
    </row>
    <row r="24159" spans="1:5" ht="13.8" x14ac:dyDescent="0.25">
      <c r="A24159" s="47">
        <v>44495</v>
      </c>
      <c r="B24159" s="45" t="str">
        <f t="shared" si="782"/>
        <v>October</v>
      </c>
      <c r="C24159" s="53">
        <f t="shared" si="783"/>
        <v>2021</v>
      </c>
      <c r="D24159" s="43" t="s">
        <v>96</v>
      </c>
      <c r="E24159" s="132">
        <v>31.114999999999998</v>
      </c>
    </row>
    <row r="24160" spans="1:5" ht="13.8" x14ac:dyDescent="0.25">
      <c r="A24160" s="47">
        <v>44495</v>
      </c>
      <c r="B24160" s="45" t="str">
        <f t="shared" si="782"/>
        <v>October</v>
      </c>
      <c r="C24160" s="53">
        <f t="shared" si="783"/>
        <v>2021</v>
      </c>
      <c r="D24160" s="43" t="s">
        <v>97</v>
      </c>
      <c r="E24160" s="132">
        <v>29.645</v>
      </c>
    </row>
    <row r="24161" spans="1:5" ht="13.8" x14ac:dyDescent="0.25">
      <c r="A24161" s="47">
        <v>44495</v>
      </c>
      <c r="B24161" s="45" t="str">
        <f t="shared" ref="B24161:B24221" si="784">TEXT(A24161,"mmmm")</f>
        <v>October</v>
      </c>
      <c r="C24161" s="53">
        <f t="shared" ref="C24161:C24221" si="785">YEAR(A24161)</f>
        <v>2021</v>
      </c>
      <c r="D24161" s="43" t="s">
        <v>98</v>
      </c>
      <c r="E24161" s="132">
        <v>23.274999999999999</v>
      </c>
    </row>
    <row r="24162" spans="1:5" ht="15.6" x14ac:dyDescent="0.3">
      <c r="A24162" s="47">
        <v>44495</v>
      </c>
      <c r="B24162" s="45" t="str">
        <f t="shared" si="784"/>
        <v>October</v>
      </c>
      <c r="C24162" s="53">
        <f t="shared" si="785"/>
        <v>2021</v>
      </c>
      <c r="D24162" s="130" t="s">
        <v>136</v>
      </c>
      <c r="E24162" s="132">
        <v>33.957500000000003</v>
      </c>
    </row>
    <row r="24163" spans="1:5" ht="13.8" x14ac:dyDescent="0.25">
      <c r="A24163" s="47">
        <v>44495</v>
      </c>
      <c r="B24163" s="45" t="str">
        <f t="shared" si="784"/>
        <v>October</v>
      </c>
      <c r="C24163" s="53">
        <f t="shared" si="785"/>
        <v>2021</v>
      </c>
      <c r="D24163" s="43" t="s">
        <v>118</v>
      </c>
      <c r="E24163" s="132">
        <v>31.196249999999996</v>
      </c>
    </row>
    <row r="24164" spans="1:5" ht="13.8" x14ac:dyDescent="0.25">
      <c r="A24164" s="47">
        <v>44495</v>
      </c>
      <c r="B24164" s="45" t="str">
        <f t="shared" si="784"/>
        <v>October</v>
      </c>
      <c r="C24164" s="53">
        <f t="shared" si="785"/>
        <v>2021</v>
      </c>
      <c r="D24164" s="43" t="s">
        <v>102</v>
      </c>
      <c r="E24164" s="132">
        <v>30.785</v>
      </c>
    </row>
    <row r="24165" spans="1:5" ht="13.8" x14ac:dyDescent="0.25">
      <c r="A24165" s="47">
        <v>44495</v>
      </c>
      <c r="B24165" s="45" t="str">
        <f t="shared" si="784"/>
        <v>October</v>
      </c>
      <c r="C24165" s="53">
        <f t="shared" si="785"/>
        <v>2021</v>
      </c>
      <c r="D24165" s="43" t="s">
        <v>119</v>
      </c>
      <c r="E24165" s="132">
        <v>29.786249999999999</v>
      </c>
    </row>
    <row r="24166" spans="1:5" ht="13.8" x14ac:dyDescent="0.25">
      <c r="A24166" s="47">
        <v>44495</v>
      </c>
      <c r="B24166" s="45" t="str">
        <f t="shared" si="784"/>
        <v>October</v>
      </c>
      <c r="C24166" s="53">
        <f t="shared" si="785"/>
        <v>2021</v>
      </c>
      <c r="D24166" s="43" t="s">
        <v>120</v>
      </c>
      <c r="E24166" s="132">
        <v>28.258749999999996</v>
      </c>
    </row>
    <row r="24167" spans="1:5" ht="13.8" x14ac:dyDescent="0.25">
      <c r="A24167" s="47">
        <v>44495</v>
      </c>
      <c r="B24167" s="45" t="str">
        <f t="shared" si="784"/>
        <v>October</v>
      </c>
      <c r="C24167" s="53">
        <f t="shared" si="785"/>
        <v>2021</v>
      </c>
      <c r="D24167" s="43" t="s">
        <v>103</v>
      </c>
      <c r="E24167" s="132">
        <v>27.26</v>
      </c>
    </row>
    <row r="24168" spans="1:5" ht="13.8" x14ac:dyDescent="0.25">
      <c r="A24168" s="47">
        <v>44495</v>
      </c>
      <c r="B24168" s="45" t="str">
        <f t="shared" si="784"/>
        <v>October</v>
      </c>
      <c r="C24168" s="53">
        <f t="shared" si="785"/>
        <v>2021</v>
      </c>
      <c r="D24168" s="43" t="s">
        <v>116</v>
      </c>
      <c r="E24168" s="132">
        <v>22.942499999999999</v>
      </c>
    </row>
    <row r="24169" spans="1:5" ht="13.8" x14ac:dyDescent="0.25">
      <c r="A24169" s="47">
        <v>44495</v>
      </c>
      <c r="B24169" s="45" t="str">
        <f t="shared" si="784"/>
        <v>October</v>
      </c>
      <c r="C24169" s="53">
        <f t="shared" si="785"/>
        <v>2021</v>
      </c>
      <c r="D24169" s="43" t="s">
        <v>104</v>
      </c>
      <c r="E24169" s="132">
        <v>31.071250000000006</v>
      </c>
    </row>
    <row r="24170" spans="1:5" ht="13.8" x14ac:dyDescent="0.25">
      <c r="A24170" s="47">
        <v>44495</v>
      </c>
      <c r="B24170" s="45" t="str">
        <f t="shared" si="784"/>
        <v>October</v>
      </c>
      <c r="C24170" s="53">
        <f t="shared" si="785"/>
        <v>2021</v>
      </c>
      <c r="D24170" s="43" t="s">
        <v>121</v>
      </c>
      <c r="E24170" s="132">
        <v>29.547499999999999</v>
      </c>
    </row>
    <row r="24171" spans="1:5" ht="13.8" x14ac:dyDescent="0.25">
      <c r="A24171" s="47">
        <v>44495</v>
      </c>
      <c r="B24171" s="45" t="str">
        <f t="shared" si="784"/>
        <v>October</v>
      </c>
      <c r="C24171" s="53">
        <f t="shared" si="785"/>
        <v>2021</v>
      </c>
      <c r="D24171" s="43" t="s">
        <v>122</v>
      </c>
      <c r="E24171" s="132">
        <v>26.765000000000001</v>
      </c>
    </row>
    <row r="24172" spans="1:5" ht="13.8" x14ac:dyDescent="0.25">
      <c r="A24172" s="47">
        <v>44495</v>
      </c>
      <c r="B24172" s="45" t="str">
        <f t="shared" si="784"/>
        <v>October</v>
      </c>
      <c r="C24172" s="53">
        <f t="shared" si="785"/>
        <v>2021</v>
      </c>
      <c r="D24172" s="43" t="s">
        <v>123</v>
      </c>
      <c r="E24172" s="132">
        <v>26.43375</v>
      </c>
    </row>
    <row r="24173" spans="1:5" ht="13.8" x14ac:dyDescent="0.25">
      <c r="A24173" s="47">
        <v>44495</v>
      </c>
      <c r="B24173" s="45" t="str">
        <f t="shared" si="784"/>
        <v>October</v>
      </c>
      <c r="C24173" s="53">
        <f t="shared" si="785"/>
        <v>2021</v>
      </c>
      <c r="D24173" s="43" t="s">
        <v>99</v>
      </c>
      <c r="E24173" s="132">
        <v>21.85</v>
      </c>
    </row>
    <row r="24174" spans="1:5" ht="13.8" x14ac:dyDescent="0.25">
      <c r="A24174" s="47">
        <v>44495</v>
      </c>
      <c r="B24174" s="45" t="str">
        <f t="shared" si="784"/>
        <v>October</v>
      </c>
      <c r="C24174" s="53">
        <f t="shared" si="785"/>
        <v>2021</v>
      </c>
      <c r="D24174" s="43" t="s">
        <v>100</v>
      </c>
      <c r="E24174" s="132">
        <v>21.274999999999999</v>
      </c>
    </row>
    <row r="24175" spans="1:5" ht="13.8" x14ac:dyDescent="0.25">
      <c r="A24175" s="47">
        <v>44495</v>
      </c>
      <c r="B24175" s="45" t="str">
        <f t="shared" si="784"/>
        <v>October</v>
      </c>
      <c r="C24175" s="53">
        <f t="shared" si="785"/>
        <v>2021</v>
      </c>
      <c r="D24175" s="43" t="s">
        <v>101</v>
      </c>
      <c r="E24175" s="132">
        <v>20.355</v>
      </c>
    </row>
    <row r="24176" spans="1:5" ht="13.8" x14ac:dyDescent="0.25">
      <c r="A24176" s="47">
        <v>44495</v>
      </c>
      <c r="B24176" s="45" t="str">
        <f t="shared" si="784"/>
        <v>October</v>
      </c>
      <c r="C24176" s="53">
        <f t="shared" si="785"/>
        <v>2021</v>
      </c>
      <c r="D24176" s="43" t="s">
        <v>124</v>
      </c>
      <c r="E24176" s="132">
        <v>20.182499999999997</v>
      </c>
    </row>
    <row r="24177" spans="1:5" ht="13.8" x14ac:dyDescent="0.25">
      <c r="A24177" s="47">
        <v>44495</v>
      </c>
      <c r="B24177" s="45" t="str">
        <f t="shared" si="784"/>
        <v>October</v>
      </c>
      <c r="C24177" s="53">
        <f t="shared" si="785"/>
        <v>2021</v>
      </c>
      <c r="D24177" s="43" t="s">
        <v>125</v>
      </c>
      <c r="E24177" s="132">
        <v>18.055</v>
      </c>
    </row>
    <row r="24178" spans="1:5" ht="13.8" x14ac:dyDescent="0.25">
      <c r="A24178" s="47">
        <v>44495</v>
      </c>
      <c r="B24178" s="45" t="str">
        <f t="shared" si="784"/>
        <v>October</v>
      </c>
      <c r="C24178" s="53">
        <f t="shared" si="785"/>
        <v>2021</v>
      </c>
      <c r="D24178" s="43" t="s">
        <v>126</v>
      </c>
      <c r="E24178" s="132">
        <v>17.940000000000001</v>
      </c>
    </row>
    <row r="24179" spans="1:5" ht="13.8" x14ac:dyDescent="0.25">
      <c r="A24179" s="47">
        <v>44495</v>
      </c>
      <c r="B24179" s="45" t="str">
        <f t="shared" si="784"/>
        <v>October</v>
      </c>
      <c r="C24179" s="53">
        <f t="shared" si="785"/>
        <v>2021</v>
      </c>
      <c r="D24179" s="43" t="s">
        <v>127</v>
      </c>
      <c r="E24179" s="132">
        <v>16.6875</v>
      </c>
    </row>
    <row r="24180" spans="1:5" ht="13.8" x14ac:dyDescent="0.25">
      <c r="A24180" s="47">
        <v>44495</v>
      </c>
      <c r="B24180" s="45" t="str">
        <f t="shared" si="784"/>
        <v>October</v>
      </c>
      <c r="C24180" s="53">
        <f t="shared" si="785"/>
        <v>2021</v>
      </c>
      <c r="D24180" s="43" t="s">
        <v>105</v>
      </c>
      <c r="E24180" s="132">
        <v>14.202500000000001</v>
      </c>
    </row>
    <row r="24181" spans="1:5" ht="13.8" x14ac:dyDescent="0.25">
      <c r="A24181" s="47">
        <v>44495</v>
      </c>
      <c r="B24181" s="45" t="str">
        <f t="shared" si="784"/>
        <v>October</v>
      </c>
      <c r="C24181" s="53">
        <f t="shared" si="785"/>
        <v>2021</v>
      </c>
      <c r="D24181" s="43" t="s">
        <v>128</v>
      </c>
      <c r="E24181" s="132">
        <v>15.4575</v>
      </c>
    </row>
    <row r="24182" spans="1:5" ht="13.8" x14ac:dyDescent="0.25">
      <c r="A24182" s="47">
        <v>44502</v>
      </c>
      <c r="B24182" s="45" t="str">
        <f t="shared" si="784"/>
        <v>November</v>
      </c>
      <c r="C24182" s="53">
        <f t="shared" si="785"/>
        <v>2021</v>
      </c>
      <c r="D24182" s="43" t="s">
        <v>131</v>
      </c>
      <c r="E24182" s="132">
        <v>30.692083333333336</v>
      </c>
    </row>
    <row r="24183" spans="1:5" ht="13.8" x14ac:dyDescent="0.25">
      <c r="A24183" s="47">
        <v>44502</v>
      </c>
      <c r="B24183" s="45" t="str">
        <f t="shared" si="784"/>
        <v>November</v>
      </c>
      <c r="C24183" s="53">
        <f t="shared" si="785"/>
        <v>2021</v>
      </c>
      <c r="D24183" s="43" t="s">
        <v>115</v>
      </c>
      <c r="E24183" s="132">
        <v>29.3</v>
      </c>
    </row>
    <row r="24184" spans="1:5" ht="13.8" x14ac:dyDescent="0.25">
      <c r="A24184" s="47">
        <v>44502</v>
      </c>
      <c r="B24184" s="45" t="str">
        <f t="shared" si="784"/>
        <v>November</v>
      </c>
      <c r="C24184" s="53">
        <f t="shared" si="785"/>
        <v>2021</v>
      </c>
      <c r="D24184" s="43" t="s">
        <v>95</v>
      </c>
      <c r="E24184" s="132">
        <v>25.979333333333333</v>
      </c>
    </row>
    <row r="24185" spans="1:5" ht="13.8" x14ac:dyDescent="0.25">
      <c r="A24185" s="47">
        <v>44502</v>
      </c>
      <c r="B24185" s="45" t="str">
        <f t="shared" si="784"/>
        <v>November</v>
      </c>
      <c r="C24185" s="53">
        <f t="shared" si="785"/>
        <v>2021</v>
      </c>
      <c r="D24185" s="43" t="s">
        <v>96</v>
      </c>
      <c r="E24185" s="132">
        <v>24.807333333333332</v>
      </c>
    </row>
    <row r="24186" spans="1:5" ht="13.8" x14ac:dyDescent="0.25">
      <c r="A24186" s="47">
        <v>44502</v>
      </c>
      <c r="B24186" s="45" t="str">
        <f t="shared" si="784"/>
        <v>November</v>
      </c>
      <c r="C24186" s="53">
        <f t="shared" si="785"/>
        <v>2021</v>
      </c>
      <c r="D24186" s="43" t="s">
        <v>97</v>
      </c>
      <c r="E24186" s="132">
        <v>23.635333333333332</v>
      </c>
    </row>
    <row r="24187" spans="1:5" ht="13.8" x14ac:dyDescent="0.25">
      <c r="A24187" s="47">
        <v>44502</v>
      </c>
      <c r="B24187" s="45" t="str">
        <f t="shared" si="784"/>
        <v>November</v>
      </c>
      <c r="C24187" s="53">
        <f t="shared" si="785"/>
        <v>2021</v>
      </c>
      <c r="D24187" s="43" t="s">
        <v>98</v>
      </c>
      <c r="E24187" s="132">
        <v>18.556666666666665</v>
      </c>
    </row>
    <row r="24188" spans="1:5" ht="15.6" x14ac:dyDescent="0.3">
      <c r="A24188" s="47">
        <v>44502</v>
      </c>
      <c r="B24188" s="45" t="str">
        <f t="shared" si="784"/>
        <v>November</v>
      </c>
      <c r="C24188" s="53">
        <f t="shared" si="785"/>
        <v>2021</v>
      </c>
      <c r="D24188" s="130" t="s">
        <v>136</v>
      </c>
      <c r="E24188" s="132">
        <v>27.310500000000001</v>
      </c>
    </row>
    <row r="24189" spans="1:5" ht="13.8" x14ac:dyDescent="0.25">
      <c r="A24189" s="47">
        <v>44502</v>
      </c>
      <c r="B24189" s="45" t="str">
        <f t="shared" si="784"/>
        <v>November</v>
      </c>
      <c r="C24189" s="53">
        <f t="shared" si="785"/>
        <v>2021</v>
      </c>
      <c r="D24189" s="43" t="s">
        <v>118</v>
      </c>
      <c r="E24189" s="132">
        <v>25.089749999999999</v>
      </c>
    </row>
    <row r="24190" spans="1:5" ht="13.8" x14ac:dyDescent="0.25">
      <c r="A24190" s="47">
        <v>44502</v>
      </c>
      <c r="B24190" s="45" t="str">
        <f t="shared" si="784"/>
        <v>November</v>
      </c>
      <c r="C24190" s="53">
        <f t="shared" si="785"/>
        <v>2021</v>
      </c>
      <c r="D24190" s="43" t="s">
        <v>102</v>
      </c>
      <c r="E24190" s="132">
        <v>24.759</v>
      </c>
    </row>
    <row r="24191" spans="1:5" ht="13.8" x14ac:dyDescent="0.25">
      <c r="A24191" s="47">
        <v>44502</v>
      </c>
      <c r="B24191" s="45" t="str">
        <f t="shared" si="784"/>
        <v>November</v>
      </c>
      <c r="C24191" s="53">
        <f t="shared" si="785"/>
        <v>2021</v>
      </c>
      <c r="D24191" s="43" t="s">
        <v>119</v>
      </c>
      <c r="E24191" s="132">
        <v>23.955750000000002</v>
      </c>
    </row>
    <row r="24192" spans="1:5" ht="13.8" x14ac:dyDescent="0.25">
      <c r="A24192" s="47">
        <v>44502</v>
      </c>
      <c r="B24192" s="45" t="str">
        <f t="shared" si="784"/>
        <v>November</v>
      </c>
      <c r="C24192" s="53">
        <f t="shared" si="785"/>
        <v>2021</v>
      </c>
      <c r="D24192" s="43" t="s">
        <v>120</v>
      </c>
      <c r="E24192" s="132">
        <v>22.727249999999998</v>
      </c>
    </row>
    <row r="24193" spans="1:5" ht="13.8" x14ac:dyDescent="0.25">
      <c r="A24193" s="47">
        <v>44502</v>
      </c>
      <c r="B24193" s="45" t="str">
        <f t="shared" si="784"/>
        <v>November</v>
      </c>
      <c r="C24193" s="53">
        <f t="shared" si="785"/>
        <v>2021</v>
      </c>
      <c r="D24193" s="43" t="s">
        <v>103</v>
      </c>
      <c r="E24193" s="132">
        <v>21.923999999999996</v>
      </c>
    </row>
    <row r="24194" spans="1:5" ht="13.8" x14ac:dyDescent="0.25">
      <c r="A24194" s="47">
        <v>44502</v>
      </c>
      <c r="B24194" s="45" t="str">
        <f t="shared" si="784"/>
        <v>November</v>
      </c>
      <c r="C24194" s="53">
        <f t="shared" si="785"/>
        <v>2021</v>
      </c>
      <c r="D24194" s="43" t="s">
        <v>116</v>
      </c>
      <c r="E24194" s="132">
        <v>16.126250000000002</v>
      </c>
    </row>
    <row r="24195" spans="1:5" ht="13.8" x14ac:dyDescent="0.25">
      <c r="A24195" s="47">
        <v>44502</v>
      </c>
      <c r="B24195" s="45" t="str">
        <f t="shared" si="784"/>
        <v>November</v>
      </c>
      <c r="C24195" s="53">
        <f t="shared" si="785"/>
        <v>2021</v>
      </c>
      <c r="D24195" s="43" t="s">
        <v>104</v>
      </c>
      <c r="E24195" s="132">
        <v>22.551083333333334</v>
      </c>
    </row>
    <row r="24196" spans="1:5" ht="13.8" x14ac:dyDescent="0.25">
      <c r="A24196" s="47">
        <v>44502</v>
      </c>
      <c r="B24196" s="45" t="str">
        <f t="shared" si="784"/>
        <v>November</v>
      </c>
      <c r="C24196" s="53">
        <f t="shared" si="785"/>
        <v>2021</v>
      </c>
      <c r="D24196" s="43" t="s">
        <v>121</v>
      </c>
      <c r="E24196" s="132">
        <v>21.445166666666665</v>
      </c>
    </row>
    <row r="24197" spans="1:5" ht="13.8" x14ac:dyDescent="0.25">
      <c r="A24197" s="47">
        <v>44502</v>
      </c>
      <c r="B24197" s="45" t="str">
        <f t="shared" si="784"/>
        <v>November</v>
      </c>
      <c r="C24197" s="53">
        <f t="shared" si="785"/>
        <v>2021</v>
      </c>
      <c r="D24197" s="43" t="s">
        <v>122</v>
      </c>
      <c r="E24197" s="132">
        <v>19.425666666666665</v>
      </c>
    </row>
    <row r="24198" spans="1:5" ht="13.8" x14ac:dyDescent="0.25">
      <c r="A24198" s="47">
        <v>44502</v>
      </c>
      <c r="B24198" s="45" t="str">
        <f t="shared" si="784"/>
        <v>November</v>
      </c>
      <c r="C24198" s="53">
        <f t="shared" si="785"/>
        <v>2021</v>
      </c>
      <c r="D24198" s="43" t="s">
        <v>123</v>
      </c>
      <c r="E24198" s="132">
        <v>19.18525</v>
      </c>
    </row>
    <row r="24199" spans="1:5" ht="13.8" x14ac:dyDescent="0.25">
      <c r="A24199" s="47">
        <v>44502</v>
      </c>
      <c r="B24199" s="45" t="str">
        <f t="shared" si="784"/>
        <v>November</v>
      </c>
      <c r="C24199" s="53">
        <f t="shared" si="785"/>
        <v>2021</v>
      </c>
      <c r="D24199" s="43" t="s">
        <v>99</v>
      </c>
      <c r="E24199" s="132">
        <v>13.648333333333333</v>
      </c>
    </row>
    <row r="24200" spans="1:5" ht="13.8" x14ac:dyDescent="0.25">
      <c r="A24200" s="47">
        <v>44502</v>
      </c>
      <c r="B24200" s="45" t="str">
        <f t="shared" si="784"/>
        <v>November</v>
      </c>
      <c r="C24200" s="53">
        <f t="shared" si="785"/>
        <v>2021</v>
      </c>
      <c r="D24200" s="43" t="s">
        <v>100</v>
      </c>
      <c r="E24200" s="132">
        <v>13.289166666666667</v>
      </c>
    </row>
    <row r="24201" spans="1:5" ht="13.8" x14ac:dyDescent="0.25">
      <c r="A24201" s="47">
        <v>44502</v>
      </c>
      <c r="B24201" s="45" t="str">
        <f t="shared" si="784"/>
        <v>November</v>
      </c>
      <c r="C24201" s="53">
        <f t="shared" si="785"/>
        <v>2021</v>
      </c>
      <c r="D24201" s="43" t="s">
        <v>101</v>
      </c>
      <c r="E24201" s="132">
        <v>12.714500000000001</v>
      </c>
    </row>
    <row r="24202" spans="1:5" ht="13.8" x14ac:dyDescent="0.25">
      <c r="A24202" s="47">
        <v>44502</v>
      </c>
      <c r="B24202" s="45" t="str">
        <f t="shared" si="784"/>
        <v>November</v>
      </c>
      <c r="C24202" s="53">
        <f t="shared" si="785"/>
        <v>2021</v>
      </c>
      <c r="D24202" s="43" t="s">
        <v>124</v>
      </c>
      <c r="E24202" s="132">
        <v>12.60675</v>
      </c>
    </row>
    <row r="24203" spans="1:5" ht="13.8" x14ac:dyDescent="0.25">
      <c r="A24203" s="47">
        <v>44502</v>
      </c>
      <c r="B24203" s="45" t="str">
        <f t="shared" si="784"/>
        <v>November</v>
      </c>
      <c r="C24203" s="53">
        <f t="shared" si="785"/>
        <v>2021</v>
      </c>
      <c r="D24203" s="43" t="s">
        <v>125</v>
      </c>
      <c r="E24203" s="132">
        <v>11.277833333333335</v>
      </c>
    </row>
    <row r="24204" spans="1:5" ht="13.8" x14ac:dyDescent="0.25">
      <c r="A24204" s="47">
        <v>44502</v>
      </c>
      <c r="B24204" s="45" t="str">
        <f t="shared" si="784"/>
        <v>November</v>
      </c>
      <c r="C24204" s="53">
        <f t="shared" si="785"/>
        <v>2021</v>
      </c>
      <c r="D24204" s="43" t="s">
        <v>126</v>
      </c>
      <c r="E24204" s="132">
        <v>11.486583333333336</v>
      </c>
    </row>
    <row r="24205" spans="1:5" ht="13.8" x14ac:dyDescent="0.25">
      <c r="A24205" s="47">
        <v>44502</v>
      </c>
      <c r="B24205" s="45" t="str">
        <f t="shared" si="784"/>
        <v>November</v>
      </c>
      <c r="C24205" s="53">
        <f t="shared" si="785"/>
        <v>2021</v>
      </c>
      <c r="D24205" s="43" t="s">
        <v>127</v>
      </c>
      <c r="E24205" s="132">
        <v>10.92475</v>
      </c>
    </row>
    <row r="24206" spans="1:5" ht="13.8" x14ac:dyDescent="0.25">
      <c r="A24206" s="47">
        <v>44502</v>
      </c>
      <c r="B24206" s="45" t="str">
        <f t="shared" si="784"/>
        <v>November</v>
      </c>
      <c r="C24206" s="53">
        <f t="shared" si="785"/>
        <v>2021</v>
      </c>
      <c r="D24206" s="43" t="s">
        <v>105</v>
      </c>
      <c r="E24206" s="132">
        <v>8.8714166666666685</v>
      </c>
    </row>
    <row r="24207" spans="1:5" ht="13.8" x14ac:dyDescent="0.25">
      <c r="A24207" s="47">
        <v>44502</v>
      </c>
      <c r="B24207" s="45" t="str">
        <f t="shared" si="784"/>
        <v>November</v>
      </c>
      <c r="C24207" s="53">
        <f t="shared" si="785"/>
        <v>2021</v>
      </c>
      <c r="D24207" s="43" t="s">
        <v>128</v>
      </c>
      <c r="E24207" s="132">
        <v>10.514916666666668</v>
      </c>
    </row>
    <row r="24208" spans="1:5" ht="13.8" x14ac:dyDescent="0.25">
      <c r="A24208" s="47">
        <v>44509</v>
      </c>
      <c r="B24208" s="45" t="str">
        <f t="shared" si="784"/>
        <v>November</v>
      </c>
      <c r="C24208" s="53">
        <f t="shared" si="785"/>
        <v>2021</v>
      </c>
      <c r="D24208" s="43" t="s">
        <v>131</v>
      </c>
      <c r="E24208" s="132">
        <v>27.545500000000001</v>
      </c>
    </row>
    <row r="24209" spans="1:5" ht="13.8" x14ac:dyDescent="0.25">
      <c r="A24209" s="47">
        <v>44509</v>
      </c>
      <c r="B24209" s="45" t="str">
        <f t="shared" si="784"/>
        <v>November</v>
      </c>
      <c r="C24209" s="53">
        <f t="shared" si="785"/>
        <v>2021</v>
      </c>
      <c r="D24209" s="43" t="s">
        <v>115</v>
      </c>
      <c r="E24209" s="132">
        <v>30</v>
      </c>
    </row>
    <row r="24210" spans="1:5" ht="13.8" x14ac:dyDescent="0.25">
      <c r="A24210" s="47">
        <v>44509</v>
      </c>
      <c r="B24210" s="45" t="str">
        <f t="shared" si="784"/>
        <v>November</v>
      </c>
      <c r="C24210" s="53">
        <f t="shared" si="785"/>
        <v>2021</v>
      </c>
      <c r="D24210" s="43" t="s">
        <v>95</v>
      </c>
      <c r="E24210" s="132">
        <v>26.6</v>
      </c>
    </row>
    <row r="24211" spans="1:5" ht="13.8" x14ac:dyDescent="0.25">
      <c r="A24211" s="47">
        <v>44509</v>
      </c>
      <c r="B24211" s="45" t="str">
        <f t="shared" si="784"/>
        <v>November</v>
      </c>
      <c r="C24211" s="53">
        <f t="shared" si="785"/>
        <v>2021</v>
      </c>
      <c r="D24211" s="43" t="s">
        <v>96</v>
      </c>
      <c r="E24211" s="132">
        <v>25.4</v>
      </c>
    </row>
    <row r="24212" spans="1:5" ht="13.8" x14ac:dyDescent="0.25">
      <c r="A24212" s="47">
        <v>44509</v>
      </c>
      <c r="B24212" s="45" t="str">
        <f t="shared" si="784"/>
        <v>November</v>
      </c>
      <c r="C24212" s="53">
        <f t="shared" si="785"/>
        <v>2021</v>
      </c>
      <c r="D24212" s="43" t="s">
        <v>97</v>
      </c>
      <c r="E24212" s="132">
        <v>24.2</v>
      </c>
    </row>
    <row r="24213" spans="1:5" ht="13.8" x14ac:dyDescent="0.25">
      <c r="A24213" s="47">
        <v>44509</v>
      </c>
      <c r="B24213" s="45" t="str">
        <f t="shared" si="784"/>
        <v>November</v>
      </c>
      <c r="C24213" s="53">
        <f t="shared" si="785"/>
        <v>2021</v>
      </c>
      <c r="D24213" s="43" t="s">
        <v>98</v>
      </c>
      <c r="E24213" s="132">
        <v>19</v>
      </c>
    </row>
    <row r="24214" spans="1:5" ht="15.6" x14ac:dyDescent="0.3">
      <c r="A24214" s="47">
        <v>44509</v>
      </c>
      <c r="B24214" s="45" t="str">
        <f t="shared" si="784"/>
        <v>November</v>
      </c>
      <c r="C24214" s="53">
        <f t="shared" si="785"/>
        <v>2021</v>
      </c>
      <c r="D24214" s="130" t="s">
        <v>136</v>
      </c>
      <c r="E24214" s="132">
        <v>29.362400000000001</v>
      </c>
    </row>
    <row r="24215" spans="1:5" ht="13.8" x14ac:dyDescent="0.25">
      <c r="A24215" s="47">
        <v>44509</v>
      </c>
      <c r="B24215" s="45" t="str">
        <f t="shared" si="784"/>
        <v>November</v>
      </c>
      <c r="C24215" s="53">
        <f t="shared" si="785"/>
        <v>2021</v>
      </c>
      <c r="D24215" s="43" t="s">
        <v>118</v>
      </c>
      <c r="E24215" s="132">
        <v>26.974800000000002</v>
      </c>
    </row>
    <row r="24216" spans="1:5" ht="13.8" x14ac:dyDescent="0.25">
      <c r="A24216" s="47">
        <v>44509</v>
      </c>
      <c r="B24216" s="45" t="str">
        <f t="shared" si="784"/>
        <v>November</v>
      </c>
      <c r="C24216" s="53">
        <f t="shared" si="785"/>
        <v>2021</v>
      </c>
      <c r="D24216" s="43" t="s">
        <v>102</v>
      </c>
      <c r="E24216" s="132">
        <v>26.619199999999999</v>
      </c>
    </row>
    <row r="24217" spans="1:5" ht="13.8" x14ac:dyDescent="0.25">
      <c r="A24217" s="47">
        <v>44509</v>
      </c>
      <c r="B24217" s="45" t="str">
        <f t="shared" si="784"/>
        <v>November</v>
      </c>
      <c r="C24217" s="53">
        <f t="shared" si="785"/>
        <v>2021</v>
      </c>
      <c r="D24217" s="43" t="s">
        <v>119</v>
      </c>
      <c r="E24217" s="132">
        <v>25.755600000000001</v>
      </c>
    </row>
    <row r="24218" spans="1:5" ht="13.8" x14ac:dyDescent="0.25">
      <c r="A24218" s="47">
        <v>44509</v>
      </c>
      <c r="B24218" s="45" t="str">
        <f t="shared" si="784"/>
        <v>November</v>
      </c>
      <c r="C24218" s="53">
        <f t="shared" si="785"/>
        <v>2021</v>
      </c>
      <c r="D24218" s="43" t="s">
        <v>120</v>
      </c>
      <c r="E24218" s="132">
        <v>24.434799999999999</v>
      </c>
    </row>
    <row r="24219" spans="1:5" ht="13.8" x14ac:dyDescent="0.25">
      <c r="A24219" s="47">
        <v>44509</v>
      </c>
      <c r="B24219" s="45" t="str">
        <f t="shared" si="784"/>
        <v>November</v>
      </c>
      <c r="C24219" s="53">
        <f t="shared" si="785"/>
        <v>2021</v>
      </c>
      <c r="D24219" s="43" t="s">
        <v>103</v>
      </c>
      <c r="E24219" s="132">
        <v>23.571199999999997</v>
      </c>
    </row>
    <row r="24220" spans="1:5" ht="13.8" x14ac:dyDescent="0.25">
      <c r="A24220" s="47">
        <v>44509</v>
      </c>
      <c r="B24220" s="45" t="str">
        <f t="shared" si="784"/>
        <v>November</v>
      </c>
      <c r="C24220" s="53">
        <f t="shared" si="785"/>
        <v>2021</v>
      </c>
      <c r="D24220" s="43" t="s">
        <v>116</v>
      </c>
      <c r="E24220" s="132">
        <v>16.598400000000002</v>
      </c>
    </row>
    <row r="24221" spans="1:5" ht="13.8" x14ac:dyDescent="0.25">
      <c r="A24221" s="47">
        <v>44509</v>
      </c>
      <c r="B24221" s="45" t="str">
        <f t="shared" si="784"/>
        <v>November</v>
      </c>
      <c r="C24221" s="53">
        <f t="shared" si="785"/>
        <v>2021</v>
      </c>
      <c r="D24221" s="43" t="s">
        <v>104</v>
      </c>
      <c r="E24221" s="132">
        <v>23.356200000000005</v>
      </c>
    </row>
    <row r="24222" spans="1:5" ht="13.8" x14ac:dyDescent="0.25">
      <c r="A24222" s="47">
        <v>44509</v>
      </c>
      <c r="B24222" s="45" t="str">
        <f t="shared" ref="B24222:B24283" si="786">TEXT(A24222,"mmmm")</f>
        <v>November</v>
      </c>
      <c r="C24222" s="53">
        <f t="shared" ref="C24222:C24283" si="787">YEAR(A24222)</f>
        <v>2021</v>
      </c>
      <c r="D24222" s="43" t="s">
        <v>121</v>
      </c>
      <c r="E24222" s="132">
        <v>22.210799999999999</v>
      </c>
    </row>
    <row r="24223" spans="1:5" ht="13.8" x14ac:dyDescent="0.25">
      <c r="A24223" s="47">
        <v>44509</v>
      </c>
      <c r="B24223" s="45" t="str">
        <f t="shared" si="786"/>
        <v>November</v>
      </c>
      <c r="C24223" s="53">
        <f t="shared" si="787"/>
        <v>2021</v>
      </c>
      <c r="D24223" s="43" t="s">
        <v>122</v>
      </c>
      <c r="E24223" s="132">
        <v>20.119199999999999</v>
      </c>
    </row>
    <row r="24224" spans="1:5" ht="13.8" x14ac:dyDescent="0.25">
      <c r="A24224" s="47">
        <v>44509</v>
      </c>
      <c r="B24224" s="45" t="str">
        <f t="shared" si="786"/>
        <v>November</v>
      </c>
      <c r="C24224" s="53">
        <f t="shared" si="787"/>
        <v>2021</v>
      </c>
      <c r="D24224" s="43" t="s">
        <v>123</v>
      </c>
      <c r="E24224" s="132">
        <v>19.870200000000001</v>
      </c>
    </row>
    <row r="24225" spans="1:5" ht="13.8" x14ac:dyDescent="0.25">
      <c r="A24225" s="47">
        <v>44509</v>
      </c>
      <c r="B24225" s="45" t="str">
        <f t="shared" si="786"/>
        <v>November</v>
      </c>
      <c r="C24225" s="53">
        <f t="shared" si="787"/>
        <v>2021</v>
      </c>
      <c r="D24225" s="43" t="s">
        <v>99</v>
      </c>
      <c r="E24225" s="132">
        <v>14.82</v>
      </c>
    </row>
    <row r="24226" spans="1:5" ht="13.8" x14ac:dyDescent="0.25">
      <c r="A24226" s="47">
        <v>44509</v>
      </c>
      <c r="B24226" s="45" t="str">
        <f t="shared" si="786"/>
        <v>November</v>
      </c>
      <c r="C24226" s="53">
        <f t="shared" si="787"/>
        <v>2021</v>
      </c>
      <c r="D24226" s="43" t="s">
        <v>100</v>
      </c>
      <c r="E24226" s="132">
        <v>14.43</v>
      </c>
    </row>
    <row r="24227" spans="1:5" ht="13.8" x14ac:dyDescent="0.25">
      <c r="A24227" s="47">
        <v>44509</v>
      </c>
      <c r="B24227" s="45" t="str">
        <f t="shared" si="786"/>
        <v>November</v>
      </c>
      <c r="C24227" s="53">
        <f t="shared" si="787"/>
        <v>2021</v>
      </c>
      <c r="D24227" s="43" t="s">
        <v>101</v>
      </c>
      <c r="E24227" s="132">
        <v>13.805999999999999</v>
      </c>
    </row>
    <row r="24228" spans="1:5" ht="13.8" x14ac:dyDescent="0.25">
      <c r="A24228" s="47">
        <v>44509</v>
      </c>
      <c r="B24228" s="45" t="str">
        <f t="shared" si="786"/>
        <v>November</v>
      </c>
      <c r="C24228" s="53">
        <f t="shared" si="787"/>
        <v>2021</v>
      </c>
      <c r="D24228" s="43" t="s">
        <v>124</v>
      </c>
      <c r="E24228" s="132">
        <v>13.688999999999998</v>
      </c>
    </row>
    <row r="24229" spans="1:5" ht="13.8" x14ac:dyDescent="0.25">
      <c r="A24229" s="47">
        <v>44509</v>
      </c>
      <c r="B24229" s="45" t="str">
        <f t="shared" si="786"/>
        <v>November</v>
      </c>
      <c r="C24229" s="53">
        <f t="shared" si="787"/>
        <v>2021</v>
      </c>
      <c r="D24229" s="43" t="s">
        <v>125</v>
      </c>
      <c r="E24229" s="132">
        <v>12.246000000000002</v>
      </c>
    </row>
    <row r="24230" spans="1:5" ht="13.8" x14ac:dyDescent="0.25">
      <c r="A24230" s="47">
        <v>44509</v>
      </c>
      <c r="B24230" s="45" t="str">
        <f t="shared" si="786"/>
        <v>November</v>
      </c>
      <c r="C24230" s="53">
        <f t="shared" si="787"/>
        <v>2021</v>
      </c>
      <c r="D24230" s="43" t="s">
        <v>126</v>
      </c>
      <c r="E24230" s="132">
        <v>12.408500000000002</v>
      </c>
    </row>
    <row r="24231" spans="1:5" ht="13.8" x14ac:dyDescent="0.25">
      <c r="A24231" s="47">
        <v>44509</v>
      </c>
      <c r="B24231" s="45" t="str">
        <f t="shared" si="786"/>
        <v>November</v>
      </c>
      <c r="C24231" s="53">
        <f t="shared" si="787"/>
        <v>2021</v>
      </c>
      <c r="D24231" s="43" t="s">
        <v>127</v>
      </c>
      <c r="E24231" s="132">
        <v>11.747999999999999</v>
      </c>
    </row>
    <row r="24232" spans="1:5" ht="13.8" x14ac:dyDescent="0.25">
      <c r="A24232" s="47">
        <v>44509</v>
      </c>
      <c r="B24232" s="45" t="str">
        <f t="shared" si="786"/>
        <v>November</v>
      </c>
      <c r="C24232" s="53">
        <f t="shared" si="787"/>
        <v>2021</v>
      </c>
      <c r="D24232" s="43" t="s">
        <v>105</v>
      </c>
      <c r="E24232" s="132">
        <v>9.6330000000000009</v>
      </c>
    </row>
    <row r="24233" spans="1:5" ht="13.8" x14ac:dyDescent="0.25">
      <c r="A24233" s="47">
        <v>44509</v>
      </c>
      <c r="B24233" s="45" t="str">
        <f t="shared" si="786"/>
        <v>November</v>
      </c>
      <c r="C24233" s="53">
        <f t="shared" si="787"/>
        <v>2021</v>
      </c>
      <c r="D24233" s="43" t="s">
        <v>128</v>
      </c>
      <c r="E24233" s="132">
        <v>11.220999999999998</v>
      </c>
    </row>
    <row r="24234" spans="1:5" ht="13.8" x14ac:dyDescent="0.25">
      <c r="A24234" s="47">
        <v>44516</v>
      </c>
      <c r="B24234" s="45" t="str">
        <f t="shared" si="786"/>
        <v>November</v>
      </c>
      <c r="C24234" s="53">
        <f t="shared" si="787"/>
        <v>2021</v>
      </c>
      <c r="D24234" s="43" t="s">
        <v>131</v>
      </c>
      <c r="E24234" s="132">
        <v>27.174100000000003</v>
      </c>
    </row>
    <row r="24235" spans="1:5" ht="13.8" x14ac:dyDescent="0.25">
      <c r="A24235" s="47">
        <v>44516</v>
      </c>
      <c r="B24235" s="45" t="str">
        <f t="shared" si="786"/>
        <v>November</v>
      </c>
      <c r="C24235" s="53">
        <f t="shared" si="787"/>
        <v>2021</v>
      </c>
      <c r="D24235" s="43" t="s">
        <v>115</v>
      </c>
      <c r="E24235" s="132">
        <v>27.72</v>
      </c>
    </row>
    <row r="24236" spans="1:5" ht="13.8" x14ac:dyDescent="0.25">
      <c r="A24236" s="47">
        <v>44516</v>
      </c>
      <c r="B24236" s="45" t="str">
        <f t="shared" si="786"/>
        <v>November</v>
      </c>
      <c r="C24236" s="53">
        <f t="shared" si="787"/>
        <v>2021</v>
      </c>
      <c r="D24236" s="43" t="s">
        <v>95</v>
      </c>
      <c r="E24236" s="132">
        <v>24.578400000000002</v>
      </c>
    </row>
    <row r="24237" spans="1:5" ht="13.8" x14ac:dyDescent="0.25">
      <c r="A24237" s="47">
        <v>44516</v>
      </c>
      <c r="B24237" s="45" t="str">
        <f t="shared" si="786"/>
        <v>November</v>
      </c>
      <c r="C24237" s="53">
        <f t="shared" si="787"/>
        <v>2021</v>
      </c>
      <c r="D24237" s="43" t="s">
        <v>96</v>
      </c>
      <c r="E24237" s="132">
        <v>23.4696</v>
      </c>
    </row>
    <row r="24238" spans="1:5" ht="13.8" x14ac:dyDescent="0.25">
      <c r="A24238" s="47">
        <v>44516</v>
      </c>
      <c r="B24238" s="45" t="str">
        <f t="shared" si="786"/>
        <v>November</v>
      </c>
      <c r="C24238" s="53">
        <f t="shared" si="787"/>
        <v>2021</v>
      </c>
      <c r="D24238" s="43" t="s">
        <v>97</v>
      </c>
      <c r="E24238" s="132">
        <v>22.360799999999998</v>
      </c>
    </row>
    <row r="24239" spans="1:5" ht="13.8" x14ac:dyDescent="0.25">
      <c r="A24239" s="47">
        <v>44516</v>
      </c>
      <c r="B24239" s="45" t="str">
        <f t="shared" si="786"/>
        <v>November</v>
      </c>
      <c r="C24239" s="53">
        <f t="shared" si="787"/>
        <v>2021</v>
      </c>
      <c r="D24239" s="43" t="s">
        <v>98</v>
      </c>
      <c r="E24239" s="132">
        <v>17.555999999999997</v>
      </c>
    </row>
    <row r="24240" spans="1:5" ht="15.6" x14ac:dyDescent="0.3">
      <c r="A24240" s="47">
        <v>44516</v>
      </c>
      <c r="B24240" s="45" t="str">
        <f t="shared" si="786"/>
        <v>November</v>
      </c>
      <c r="C24240" s="53">
        <f t="shared" si="787"/>
        <v>2021</v>
      </c>
      <c r="D24240" s="130" t="s">
        <v>136</v>
      </c>
      <c r="E24240" s="132">
        <v>26.4146</v>
      </c>
    </row>
    <row r="24241" spans="1:5" ht="13.8" x14ac:dyDescent="0.25">
      <c r="A24241" s="47">
        <v>44516</v>
      </c>
      <c r="B24241" s="45" t="str">
        <f t="shared" si="786"/>
        <v>November</v>
      </c>
      <c r="C24241" s="53">
        <f t="shared" si="787"/>
        <v>2021</v>
      </c>
      <c r="D24241" s="43" t="s">
        <v>118</v>
      </c>
      <c r="E24241" s="132">
        <v>24.266699999999997</v>
      </c>
    </row>
    <row r="24242" spans="1:5" ht="13.8" x14ac:dyDescent="0.25">
      <c r="A24242" s="47">
        <v>44516</v>
      </c>
      <c r="B24242" s="45" t="str">
        <f t="shared" si="786"/>
        <v>November</v>
      </c>
      <c r="C24242" s="53">
        <f t="shared" si="787"/>
        <v>2021</v>
      </c>
      <c r="D24242" s="43" t="s">
        <v>102</v>
      </c>
      <c r="E24242" s="132">
        <v>23.946800000000003</v>
      </c>
    </row>
    <row r="24243" spans="1:5" ht="13.8" x14ac:dyDescent="0.25">
      <c r="A24243" s="47">
        <v>44516</v>
      </c>
      <c r="B24243" s="45" t="str">
        <f t="shared" si="786"/>
        <v>November</v>
      </c>
      <c r="C24243" s="53">
        <f t="shared" si="787"/>
        <v>2021</v>
      </c>
      <c r="D24243" s="43" t="s">
        <v>119</v>
      </c>
      <c r="E24243" s="132">
        <v>23.169900000000002</v>
      </c>
    </row>
    <row r="24244" spans="1:5" ht="13.8" x14ac:dyDescent="0.25">
      <c r="A24244" s="47">
        <v>44516</v>
      </c>
      <c r="B24244" s="45" t="str">
        <f t="shared" si="786"/>
        <v>November</v>
      </c>
      <c r="C24244" s="53">
        <f t="shared" si="787"/>
        <v>2021</v>
      </c>
      <c r="D24244" s="43" t="s">
        <v>120</v>
      </c>
      <c r="E24244" s="132">
        <v>21.981699999999996</v>
      </c>
    </row>
    <row r="24245" spans="1:5" ht="13.8" x14ac:dyDescent="0.25">
      <c r="A24245" s="47">
        <v>44516</v>
      </c>
      <c r="B24245" s="45" t="str">
        <f t="shared" si="786"/>
        <v>November</v>
      </c>
      <c r="C24245" s="53">
        <f t="shared" si="787"/>
        <v>2021</v>
      </c>
      <c r="D24245" s="43" t="s">
        <v>103</v>
      </c>
      <c r="E24245" s="132">
        <v>21.204799999999999</v>
      </c>
    </row>
    <row r="24246" spans="1:5" ht="13.8" x14ac:dyDescent="0.25">
      <c r="A24246" s="47">
        <v>44516</v>
      </c>
      <c r="B24246" s="45" t="str">
        <f t="shared" si="786"/>
        <v>November</v>
      </c>
      <c r="C24246" s="53">
        <f t="shared" si="787"/>
        <v>2021</v>
      </c>
      <c r="D24246" s="43" t="s">
        <v>116</v>
      </c>
      <c r="E24246" s="132">
        <v>14.443800000000001</v>
      </c>
    </row>
    <row r="24247" spans="1:5" ht="13.8" x14ac:dyDescent="0.25">
      <c r="A24247" s="47">
        <v>44516</v>
      </c>
      <c r="B24247" s="45" t="str">
        <f t="shared" si="786"/>
        <v>November</v>
      </c>
      <c r="C24247" s="53">
        <f t="shared" si="787"/>
        <v>2021</v>
      </c>
      <c r="D24247" s="43" t="s">
        <v>104</v>
      </c>
      <c r="E24247" s="132">
        <v>21.574000000000002</v>
      </c>
    </row>
    <row r="24248" spans="1:5" ht="13.8" x14ac:dyDescent="0.25">
      <c r="A24248" s="47">
        <v>44516</v>
      </c>
      <c r="B24248" s="45" t="str">
        <f t="shared" si="786"/>
        <v>November</v>
      </c>
      <c r="C24248" s="53">
        <f t="shared" si="787"/>
        <v>2021</v>
      </c>
      <c r="D24248" s="43" t="s">
        <v>121</v>
      </c>
      <c r="E24248" s="132">
        <v>20.515999999999998</v>
      </c>
    </row>
    <row r="24249" spans="1:5" ht="13.8" x14ac:dyDescent="0.25">
      <c r="A24249" s="47">
        <v>44516</v>
      </c>
      <c r="B24249" s="45" t="str">
        <f t="shared" si="786"/>
        <v>November</v>
      </c>
      <c r="C24249" s="53">
        <f t="shared" si="787"/>
        <v>2021</v>
      </c>
      <c r="D24249" s="43" t="s">
        <v>122</v>
      </c>
      <c r="E24249" s="132">
        <v>18.584</v>
      </c>
    </row>
    <row r="24250" spans="1:5" ht="13.8" x14ac:dyDescent="0.25">
      <c r="A24250" s="47">
        <v>44516</v>
      </c>
      <c r="B24250" s="45" t="str">
        <f t="shared" si="786"/>
        <v>November</v>
      </c>
      <c r="C24250" s="53">
        <f t="shared" si="787"/>
        <v>2021</v>
      </c>
      <c r="D24250" s="43" t="s">
        <v>123</v>
      </c>
      <c r="E24250" s="132">
        <v>18.353999999999999</v>
      </c>
    </row>
    <row r="24251" spans="1:5" ht="13.8" x14ac:dyDescent="0.25">
      <c r="A24251" s="47">
        <v>44516</v>
      </c>
      <c r="B24251" s="45" t="str">
        <f t="shared" si="786"/>
        <v>November</v>
      </c>
      <c r="C24251" s="53">
        <f t="shared" si="787"/>
        <v>2021</v>
      </c>
      <c r="D24251" s="43" t="s">
        <v>99</v>
      </c>
      <c r="E24251" s="132">
        <v>12.425999999999998</v>
      </c>
    </row>
    <row r="24252" spans="1:5" ht="13.8" x14ac:dyDescent="0.25">
      <c r="A24252" s="47">
        <v>44516</v>
      </c>
      <c r="B24252" s="45" t="str">
        <f t="shared" si="786"/>
        <v>November</v>
      </c>
      <c r="C24252" s="53">
        <f t="shared" si="787"/>
        <v>2021</v>
      </c>
      <c r="D24252" s="43" t="s">
        <v>100</v>
      </c>
      <c r="E24252" s="132">
        <v>12.099</v>
      </c>
    </row>
    <row r="24253" spans="1:5" ht="13.8" x14ac:dyDescent="0.25">
      <c r="A24253" s="47">
        <v>44516</v>
      </c>
      <c r="B24253" s="45" t="str">
        <f t="shared" si="786"/>
        <v>November</v>
      </c>
      <c r="C24253" s="53">
        <f t="shared" si="787"/>
        <v>2021</v>
      </c>
      <c r="D24253" s="43" t="s">
        <v>101</v>
      </c>
      <c r="E24253" s="132">
        <v>11.575799999999999</v>
      </c>
    </row>
    <row r="24254" spans="1:5" ht="13.8" x14ac:dyDescent="0.25">
      <c r="A24254" s="47">
        <v>44516</v>
      </c>
      <c r="B24254" s="45" t="str">
        <f t="shared" si="786"/>
        <v>November</v>
      </c>
      <c r="C24254" s="53">
        <f t="shared" si="787"/>
        <v>2021</v>
      </c>
      <c r="D24254" s="43" t="s">
        <v>124</v>
      </c>
      <c r="E24254" s="132">
        <v>11.4777</v>
      </c>
    </row>
    <row r="24255" spans="1:5" ht="13.8" x14ac:dyDescent="0.25">
      <c r="A24255" s="47">
        <v>44516</v>
      </c>
      <c r="B24255" s="45" t="str">
        <f t="shared" si="786"/>
        <v>November</v>
      </c>
      <c r="C24255" s="53">
        <f t="shared" si="787"/>
        <v>2021</v>
      </c>
      <c r="D24255" s="43" t="s">
        <v>125</v>
      </c>
      <c r="E24255" s="132">
        <v>10.267799999999999</v>
      </c>
    </row>
    <row r="24256" spans="1:5" ht="13.8" x14ac:dyDescent="0.25">
      <c r="A24256" s="47">
        <v>44516</v>
      </c>
      <c r="B24256" s="45" t="str">
        <f t="shared" si="786"/>
        <v>November</v>
      </c>
      <c r="C24256" s="53">
        <f t="shared" si="787"/>
        <v>2021</v>
      </c>
      <c r="D24256" s="43" t="s">
        <v>126</v>
      </c>
      <c r="E24256" s="132">
        <v>10.524800000000001</v>
      </c>
    </row>
    <row r="24257" spans="1:5" ht="13.8" x14ac:dyDescent="0.25">
      <c r="A24257" s="47">
        <v>44516</v>
      </c>
      <c r="B24257" s="45" t="str">
        <f t="shared" si="786"/>
        <v>November</v>
      </c>
      <c r="C24257" s="53">
        <f t="shared" si="787"/>
        <v>2021</v>
      </c>
      <c r="D24257" s="43" t="s">
        <v>127</v>
      </c>
      <c r="E24257" s="132">
        <v>10.065899999999999</v>
      </c>
    </row>
    <row r="24258" spans="1:5" ht="13.8" x14ac:dyDescent="0.25">
      <c r="A24258" s="47">
        <v>44516</v>
      </c>
      <c r="B24258" s="45" t="str">
        <f t="shared" si="786"/>
        <v>November</v>
      </c>
      <c r="C24258" s="53">
        <f t="shared" si="787"/>
        <v>2021</v>
      </c>
      <c r="D24258" s="43" t="s">
        <v>105</v>
      </c>
      <c r="E24258" s="132">
        <v>8.0769000000000002</v>
      </c>
    </row>
    <row r="24259" spans="1:5" ht="13.8" x14ac:dyDescent="0.25">
      <c r="A24259" s="47">
        <v>44516</v>
      </c>
      <c r="B24259" s="45" t="str">
        <f t="shared" si="786"/>
        <v>November</v>
      </c>
      <c r="C24259" s="53">
        <f t="shared" si="787"/>
        <v>2021</v>
      </c>
      <c r="D24259" s="43" t="s">
        <v>128</v>
      </c>
      <c r="E24259" s="132">
        <v>9.7782999999999998</v>
      </c>
    </row>
    <row r="24260" spans="1:5" ht="13.8" x14ac:dyDescent="0.25">
      <c r="A24260" s="47">
        <v>44523</v>
      </c>
      <c r="B24260" s="45" t="str">
        <f t="shared" si="786"/>
        <v>November</v>
      </c>
      <c r="C24260" s="53">
        <f t="shared" si="787"/>
        <v>2021</v>
      </c>
      <c r="D24260" s="43" t="s">
        <v>131</v>
      </c>
    </row>
    <row r="24261" spans="1:5" ht="13.8" x14ac:dyDescent="0.25">
      <c r="A24261" s="47">
        <v>44523</v>
      </c>
      <c r="B24261" s="45" t="str">
        <f t="shared" si="786"/>
        <v>November</v>
      </c>
      <c r="C24261" s="53">
        <f t="shared" si="787"/>
        <v>2021</v>
      </c>
      <c r="D24261" s="43" t="s">
        <v>115</v>
      </c>
      <c r="E24261" s="132">
        <v>27.9</v>
      </c>
    </row>
    <row r="24262" spans="1:5" ht="13.8" x14ac:dyDescent="0.25">
      <c r="A24262" s="47">
        <v>44523</v>
      </c>
      <c r="B24262" s="45" t="str">
        <f t="shared" si="786"/>
        <v>November</v>
      </c>
      <c r="C24262" s="53">
        <f t="shared" si="787"/>
        <v>2021</v>
      </c>
      <c r="D24262" s="43" t="s">
        <v>95</v>
      </c>
      <c r="E24262" s="132">
        <v>24.738000000000003</v>
      </c>
    </row>
    <row r="24263" spans="1:5" ht="13.8" x14ac:dyDescent="0.25">
      <c r="A24263" s="47">
        <v>44523</v>
      </c>
      <c r="B24263" s="45" t="str">
        <f t="shared" si="786"/>
        <v>November</v>
      </c>
      <c r="C24263" s="53">
        <f t="shared" si="787"/>
        <v>2021</v>
      </c>
      <c r="D24263" s="43" t="s">
        <v>96</v>
      </c>
      <c r="E24263" s="132">
        <v>23.622</v>
      </c>
    </row>
    <row r="24264" spans="1:5" ht="13.8" x14ac:dyDescent="0.25">
      <c r="A24264" s="47">
        <v>44523</v>
      </c>
      <c r="B24264" s="45" t="str">
        <f t="shared" si="786"/>
        <v>November</v>
      </c>
      <c r="C24264" s="53">
        <f t="shared" si="787"/>
        <v>2021</v>
      </c>
      <c r="D24264" s="43" t="s">
        <v>97</v>
      </c>
      <c r="E24264" s="132">
        <v>22.506</v>
      </c>
    </row>
    <row r="24265" spans="1:5" ht="13.8" x14ac:dyDescent="0.25">
      <c r="A24265" s="47">
        <v>44523</v>
      </c>
      <c r="B24265" s="45" t="str">
        <f t="shared" si="786"/>
        <v>November</v>
      </c>
      <c r="C24265" s="53">
        <f t="shared" si="787"/>
        <v>2021</v>
      </c>
      <c r="D24265" s="43" t="s">
        <v>98</v>
      </c>
      <c r="E24265" s="132">
        <v>17.670000000000002</v>
      </c>
    </row>
    <row r="24266" spans="1:5" ht="15.6" x14ac:dyDescent="0.3">
      <c r="A24266" s="47">
        <v>44523</v>
      </c>
      <c r="B24266" s="45" t="str">
        <f t="shared" si="786"/>
        <v>November</v>
      </c>
      <c r="C24266" s="53">
        <f t="shared" si="787"/>
        <v>2021</v>
      </c>
      <c r="D24266" s="130" t="s">
        <v>136</v>
      </c>
      <c r="E24266" s="132">
        <v>27.0504</v>
      </c>
    </row>
    <row r="24267" spans="1:5" ht="13.8" x14ac:dyDescent="0.25">
      <c r="A24267" s="47">
        <v>44523</v>
      </c>
      <c r="B24267" s="45" t="str">
        <f t="shared" si="786"/>
        <v>November</v>
      </c>
      <c r="C24267" s="53">
        <f t="shared" si="787"/>
        <v>2021</v>
      </c>
      <c r="D24267" s="43" t="s">
        <v>118</v>
      </c>
      <c r="E24267" s="132">
        <v>24.8508</v>
      </c>
    </row>
    <row r="24268" spans="1:5" ht="13.8" x14ac:dyDescent="0.25">
      <c r="A24268" s="47">
        <v>44523</v>
      </c>
      <c r="B24268" s="45" t="str">
        <f t="shared" si="786"/>
        <v>November</v>
      </c>
      <c r="C24268" s="53">
        <f t="shared" si="787"/>
        <v>2021</v>
      </c>
      <c r="D24268" s="43" t="s">
        <v>102</v>
      </c>
      <c r="E24268" s="132">
        <v>24.523200000000003</v>
      </c>
    </row>
    <row r="24269" spans="1:5" ht="13.8" x14ac:dyDescent="0.25">
      <c r="A24269" s="47">
        <v>44523</v>
      </c>
      <c r="B24269" s="45" t="str">
        <f t="shared" si="786"/>
        <v>November</v>
      </c>
      <c r="C24269" s="53">
        <f t="shared" si="787"/>
        <v>2021</v>
      </c>
      <c r="D24269" s="43" t="s">
        <v>119</v>
      </c>
      <c r="E24269" s="132">
        <v>23.727600000000002</v>
      </c>
    </row>
    <row r="24270" spans="1:5" ht="13.8" x14ac:dyDescent="0.25">
      <c r="A24270" s="47">
        <v>44523</v>
      </c>
      <c r="B24270" s="45" t="str">
        <f t="shared" si="786"/>
        <v>November</v>
      </c>
      <c r="C24270" s="53">
        <f t="shared" si="787"/>
        <v>2021</v>
      </c>
      <c r="D24270" s="43" t="s">
        <v>120</v>
      </c>
      <c r="E24270" s="132">
        <v>22.5108</v>
      </c>
    </row>
    <row r="24271" spans="1:5" ht="13.8" x14ac:dyDescent="0.25">
      <c r="A24271" s="47">
        <v>44523</v>
      </c>
      <c r="B24271" s="45" t="str">
        <f t="shared" si="786"/>
        <v>November</v>
      </c>
      <c r="C24271" s="53">
        <f t="shared" si="787"/>
        <v>2021</v>
      </c>
      <c r="D24271" s="43" t="s">
        <v>103</v>
      </c>
      <c r="E24271" s="132">
        <v>21.715199999999999</v>
      </c>
    </row>
    <row r="24272" spans="1:5" ht="13.8" x14ac:dyDescent="0.25">
      <c r="A24272" s="47">
        <v>44523</v>
      </c>
      <c r="B24272" s="45" t="str">
        <f t="shared" si="786"/>
        <v>November</v>
      </c>
      <c r="C24272" s="53">
        <f t="shared" si="787"/>
        <v>2021</v>
      </c>
      <c r="D24272" s="43" t="s">
        <v>116</v>
      </c>
      <c r="E24272" s="132">
        <v>14.8827</v>
      </c>
    </row>
    <row r="24273" spans="1:5" ht="13.8" x14ac:dyDescent="0.25">
      <c r="A24273" s="47">
        <v>44523</v>
      </c>
      <c r="B24273" s="45" t="str">
        <f t="shared" si="786"/>
        <v>November</v>
      </c>
      <c r="C24273" s="53">
        <f t="shared" si="787"/>
        <v>2021</v>
      </c>
      <c r="D24273" s="43" t="s">
        <v>104</v>
      </c>
      <c r="E24273" s="132">
        <v>21.011200000000002</v>
      </c>
    </row>
    <row r="24274" spans="1:5" ht="13.8" x14ac:dyDescent="0.25">
      <c r="A24274" s="47">
        <v>44523</v>
      </c>
      <c r="B24274" s="45" t="str">
        <f t="shared" si="786"/>
        <v>November</v>
      </c>
      <c r="C24274" s="53">
        <f t="shared" si="787"/>
        <v>2021</v>
      </c>
      <c r="D24274" s="43" t="s">
        <v>121</v>
      </c>
      <c r="E24274" s="132">
        <v>19.980799999999999</v>
      </c>
    </row>
    <row r="24275" spans="1:5" ht="13.8" x14ac:dyDescent="0.25">
      <c r="A24275" s="47">
        <v>44523</v>
      </c>
      <c r="B24275" s="45" t="str">
        <f t="shared" si="786"/>
        <v>November</v>
      </c>
      <c r="C24275" s="53">
        <f t="shared" si="787"/>
        <v>2021</v>
      </c>
      <c r="D24275" s="43" t="s">
        <v>122</v>
      </c>
      <c r="E24275" s="132">
        <v>18.0992</v>
      </c>
    </row>
    <row r="24276" spans="1:5" ht="13.8" x14ac:dyDescent="0.25">
      <c r="A24276" s="47">
        <v>44523</v>
      </c>
      <c r="B24276" s="45" t="str">
        <f t="shared" si="786"/>
        <v>November</v>
      </c>
      <c r="C24276" s="53">
        <f t="shared" si="787"/>
        <v>2021</v>
      </c>
      <c r="D24276" s="43" t="s">
        <v>123</v>
      </c>
      <c r="E24276" s="132">
        <v>17.8752</v>
      </c>
    </row>
    <row r="24277" spans="1:5" ht="13.8" x14ac:dyDescent="0.25">
      <c r="A24277" s="47">
        <v>44523</v>
      </c>
      <c r="B24277" s="45" t="str">
        <f t="shared" si="786"/>
        <v>November</v>
      </c>
      <c r="C24277" s="53">
        <f t="shared" si="787"/>
        <v>2021</v>
      </c>
      <c r="D24277" s="43" t="s">
        <v>99</v>
      </c>
      <c r="E24277" s="132">
        <v>12.616</v>
      </c>
    </row>
    <row r="24278" spans="1:5" ht="13.8" x14ac:dyDescent="0.25">
      <c r="A24278" s="47">
        <v>44523</v>
      </c>
      <c r="B24278" s="45" t="str">
        <f t="shared" si="786"/>
        <v>November</v>
      </c>
      <c r="C24278" s="53">
        <f t="shared" si="787"/>
        <v>2021</v>
      </c>
      <c r="D24278" s="43" t="s">
        <v>100</v>
      </c>
      <c r="E24278" s="132">
        <v>12.284000000000001</v>
      </c>
    </row>
    <row r="24279" spans="1:5" ht="13.8" x14ac:dyDescent="0.25">
      <c r="A24279" s="47">
        <v>44523</v>
      </c>
      <c r="B24279" s="45" t="str">
        <f t="shared" si="786"/>
        <v>November</v>
      </c>
      <c r="C24279" s="53">
        <f t="shared" si="787"/>
        <v>2021</v>
      </c>
      <c r="D24279" s="43" t="s">
        <v>101</v>
      </c>
      <c r="E24279" s="132">
        <v>11.752800000000001</v>
      </c>
    </row>
    <row r="24280" spans="1:5" ht="13.8" x14ac:dyDescent="0.25">
      <c r="A24280" s="47">
        <v>44523</v>
      </c>
      <c r="B24280" s="45" t="str">
        <f t="shared" si="786"/>
        <v>November</v>
      </c>
      <c r="C24280" s="53">
        <f t="shared" si="787"/>
        <v>2021</v>
      </c>
      <c r="D24280" s="43" t="s">
        <v>124</v>
      </c>
      <c r="E24280" s="132">
        <v>11.6532</v>
      </c>
    </row>
    <row r="24281" spans="1:5" ht="13.8" x14ac:dyDescent="0.25">
      <c r="A24281" s="47">
        <v>44523</v>
      </c>
      <c r="B24281" s="45" t="str">
        <f t="shared" si="786"/>
        <v>November</v>
      </c>
      <c r="C24281" s="53">
        <f t="shared" si="787"/>
        <v>2021</v>
      </c>
      <c r="D24281" s="43" t="s">
        <v>125</v>
      </c>
      <c r="E24281" s="132">
        <v>10.424799999999999</v>
      </c>
    </row>
    <row r="24282" spans="1:5" ht="13.8" x14ac:dyDescent="0.25">
      <c r="A24282" s="47">
        <v>44523</v>
      </c>
      <c r="B24282" s="45" t="str">
        <f t="shared" si="786"/>
        <v>November</v>
      </c>
      <c r="C24282" s="53">
        <f t="shared" si="787"/>
        <v>2021</v>
      </c>
      <c r="D24282" s="43" t="s">
        <v>126</v>
      </c>
      <c r="E24282" s="132">
        <v>10.674300000000001</v>
      </c>
    </row>
    <row r="24283" spans="1:5" ht="13.8" x14ac:dyDescent="0.25">
      <c r="A24283" s="47">
        <v>44523</v>
      </c>
      <c r="B24283" s="45" t="str">
        <f t="shared" si="786"/>
        <v>November</v>
      </c>
      <c r="C24283" s="53">
        <f t="shared" si="787"/>
        <v>2021</v>
      </c>
      <c r="D24283" s="43" t="s">
        <v>127</v>
      </c>
      <c r="E24283" s="132">
        <v>10.199399999999999</v>
      </c>
    </row>
    <row r="24284" spans="1:5" ht="13.8" x14ac:dyDescent="0.25">
      <c r="A24284" s="47">
        <v>44523</v>
      </c>
      <c r="B24284" s="45" t="str">
        <f t="shared" ref="B24284:B24344" si="788">TEXT(A24284,"mmmm")</f>
        <v>November</v>
      </c>
      <c r="C24284" s="53">
        <f t="shared" ref="C24284:C24344" si="789">YEAR(A24284)</f>
        <v>2021</v>
      </c>
      <c r="D24284" s="43" t="s">
        <v>105</v>
      </c>
      <c r="E24284" s="132">
        <v>8.2004000000000001</v>
      </c>
    </row>
    <row r="24285" spans="1:5" ht="13.8" x14ac:dyDescent="0.25">
      <c r="A24285" s="47">
        <v>44523</v>
      </c>
      <c r="B24285" s="45" t="str">
        <f t="shared" si="788"/>
        <v>November</v>
      </c>
      <c r="C24285" s="53">
        <f t="shared" si="789"/>
        <v>2021</v>
      </c>
      <c r="D24285" s="43" t="s">
        <v>128</v>
      </c>
      <c r="E24285" s="132">
        <v>9.8927999999999994</v>
      </c>
    </row>
    <row r="24286" spans="1:5" ht="13.8" x14ac:dyDescent="0.25">
      <c r="A24286" s="47">
        <v>44530</v>
      </c>
      <c r="B24286" s="45" t="str">
        <f t="shared" si="788"/>
        <v>November</v>
      </c>
      <c r="C24286" s="53">
        <f t="shared" si="789"/>
        <v>2021</v>
      </c>
      <c r="D24286" s="43" t="s">
        <v>131</v>
      </c>
    </row>
    <row r="24287" spans="1:5" ht="13.8" x14ac:dyDescent="0.25">
      <c r="A24287" s="47">
        <v>44530</v>
      </c>
      <c r="B24287" s="45" t="str">
        <f t="shared" si="788"/>
        <v>November</v>
      </c>
      <c r="C24287" s="53">
        <f t="shared" si="789"/>
        <v>2021</v>
      </c>
      <c r="D24287" s="43" t="s">
        <v>115</v>
      </c>
      <c r="E24287" s="132">
        <v>29.1</v>
      </c>
    </row>
    <row r="24288" spans="1:5" ht="13.8" x14ac:dyDescent="0.25">
      <c r="A24288" s="47">
        <v>44530</v>
      </c>
      <c r="B24288" s="45" t="str">
        <f t="shared" si="788"/>
        <v>November</v>
      </c>
      <c r="C24288" s="53">
        <f t="shared" si="789"/>
        <v>2021</v>
      </c>
      <c r="D24288" s="43" t="s">
        <v>95</v>
      </c>
      <c r="E24288" s="132">
        <v>25.802000000000003</v>
      </c>
    </row>
    <row r="24289" spans="1:5" ht="13.8" x14ac:dyDescent="0.25">
      <c r="A24289" s="47">
        <v>44530</v>
      </c>
      <c r="B24289" s="45" t="str">
        <f t="shared" si="788"/>
        <v>November</v>
      </c>
      <c r="C24289" s="53">
        <f t="shared" si="789"/>
        <v>2021</v>
      </c>
      <c r="D24289" s="43" t="s">
        <v>96</v>
      </c>
      <c r="E24289" s="132">
        <v>24.638000000000002</v>
      </c>
    </row>
    <row r="24290" spans="1:5" ht="13.8" x14ac:dyDescent="0.25">
      <c r="A24290" s="47">
        <v>44530</v>
      </c>
      <c r="B24290" s="45" t="str">
        <f t="shared" si="788"/>
        <v>November</v>
      </c>
      <c r="C24290" s="53">
        <f t="shared" si="789"/>
        <v>2021</v>
      </c>
      <c r="D24290" s="43" t="s">
        <v>97</v>
      </c>
      <c r="E24290" s="132">
        <v>23.474</v>
      </c>
    </row>
    <row r="24291" spans="1:5" ht="13.8" x14ac:dyDescent="0.25">
      <c r="A24291" s="47">
        <v>44530</v>
      </c>
      <c r="B24291" s="45" t="str">
        <f t="shared" si="788"/>
        <v>November</v>
      </c>
      <c r="C24291" s="53">
        <f t="shared" si="789"/>
        <v>2021</v>
      </c>
      <c r="D24291" s="43" t="s">
        <v>98</v>
      </c>
      <c r="E24291" s="132">
        <v>18.43</v>
      </c>
    </row>
    <row r="24292" spans="1:5" ht="15.6" x14ac:dyDescent="0.3">
      <c r="A24292" s="47">
        <v>44530</v>
      </c>
      <c r="B24292" s="45" t="str">
        <f t="shared" si="788"/>
        <v>November</v>
      </c>
      <c r="C24292" s="53">
        <f t="shared" si="789"/>
        <v>2021</v>
      </c>
      <c r="D24292" s="130" t="s">
        <v>136</v>
      </c>
      <c r="E24292" s="132">
        <v>27.744</v>
      </c>
    </row>
    <row r="24293" spans="1:5" ht="13.8" x14ac:dyDescent="0.25">
      <c r="A24293" s="47">
        <v>44530</v>
      </c>
      <c r="B24293" s="45" t="str">
        <f t="shared" si="788"/>
        <v>November</v>
      </c>
      <c r="C24293" s="53">
        <f t="shared" si="789"/>
        <v>2021</v>
      </c>
      <c r="D24293" s="43" t="s">
        <v>118</v>
      </c>
      <c r="E24293" s="132">
        <v>25.487999999999996</v>
      </c>
    </row>
    <row r="24294" spans="1:5" ht="13.8" x14ac:dyDescent="0.25">
      <c r="A24294" s="47">
        <v>44530</v>
      </c>
      <c r="B24294" s="45" t="str">
        <f t="shared" si="788"/>
        <v>November</v>
      </c>
      <c r="C24294" s="53">
        <f t="shared" si="789"/>
        <v>2021</v>
      </c>
      <c r="D24294" s="43" t="s">
        <v>102</v>
      </c>
      <c r="E24294" s="132">
        <v>25.152000000000001</v>
      </c>
    </row>
    <row r="24295" spans="1:5" ht="13.8" x14ac:dyDescent="0.25">
      <c r="A24295" s="47">
        <v>44530</v>
      </c>
      <c r="B24295" s="45" t="str">
        <f t="shared" si="788"/>
        <v>November</v>
      </c>
      <c r="C24295" s="53">
        <f t="shared" si="789"/>
        <v>2021</v>
      </c>
      <c r="D24295" s="43" t="s">
        <v>119</v>
      </c>
      <c r="E24295" s="132">
        <v>24.336000000000002</v>
      </c>
    </row>
    <row r="24296" spans="1:5" ht="13.8" x14ac:dyDescent="0.25">
      <c r="A24296" s="47">
        <v>44530</v>
      </c>
      <c r="B24296" s="45" t="str">
        <f t="shared" si="788"/>
        <v>November</v>
      </c>
      <c r="C24296" s="53">
        <f t="shared" si="789"/>
        <v>2021</v>
      </c>
      <c r="D24296" s="43" t="s">
        <v>120</v>
      </c>
      <c r="E24296" s="132">
        <v>23.087999999999997</v>
      </c>
    </row>
    <row r="24297" spans="1:5" ht="13.8" x14ac:dyDescent="0.25">
      <c r="A24297" s="47">
        <v>44530</v>
      </c>
      <c r="B24297" s="45" t="str">
        <f t="shared" si="788"/>
        <v>November</v>
      </c>
      <c r="C24297" s="53">
        <f t="shared" si="789"/>
        <v>2021</v>
      </c>
      <c r="D24297" s="43" t="s">
        <v>103</v>
      </c>
      <c r="E24297" s="132">
        <v>22.271999999999998</v>
      </c>
    </row>
    <row r="24298" spans="1:5" ht="13.8" x14ac:dyDescent="0.25">
      <c r="A24298" s="47">
        <v>44530</v>
      </c>
      <c r="B24298" s="45" t="str">
        <f t="shared" si="788"/>
        <v>November</v>
      </c>
      <c r="C24298" s="53">
        <f t="shared" si="789"/>
        <v>2021</v>
      </c>
      <c r="D24298" s="43" t="s">
        <v>116</v>
      </c>
      <c r="E24298" s="132">
        <v>14.922599999999999</v>
      </c>
    </row>
    <row r="24299" spans="1:5" ht="13.8" x14ac:dyDescent="0.25">
      <c r="A24299" s="47">
        <v>44530</v>
      </c>
      <c r="B24299" s="45" t="str">
        <f t="shared" si="788"/>
        <v>November</v>
      </c>
      <c r="C24299" s="53">
        <f t="shared" si="789"/>
        <v>2021</v>
      </c>
      <c r="D24299" s="43" t="s">
        <v>104</v>
      </c>
      <c r="E24299" s="132">
        <v>22.512000000000004</v>
      </c>
    </row>
    <row r="24300" spans="1:5" ht="13.8" x14ac:dyDescent="0.25">
      <c r="A24300" s="47">
        <v>44530</v>
      </c>
      <c r="B24300" s="45" t="str">
        <f t="shared" si="788"/>
        <v>November</v>
      </c>
      <c r="C24300" s="53">
        <f t="shared" si="789"/>
        <v>2021</v>
      </c>
      <c r="D24300" s="43" t="s">
        <v>121</v>
      </c>
      <c r="E24300" s="132">
        <v>21.408000000000001</v>
      </c>
    </row>
    <row r="24301" spans="1:5" ht="13.8" x14ac:dyDescent="0.25">
      <c r="A24301" s="47">
        <v>44530</v>
      </c>
      <c r="B24301" s="45" t="str">
        <f t="shared" si="788"/>
        <v>November</v>
      </c>
      <c r="C24301" s="53">
        <f t="shared" si="789"/>
        <v>2021</v>
      </c>
      <c r="D24301" s="43" t="s">
        <v>122</v>
      </c>
      <c r="E24301" s="132">
        <v>19.391999999999999</v>
      </c>
    </row>
    <row r="24302" spans="1:5" ht="13.8" x14ac:dyDescent="0.25">
      <c r="A24302" s="47">
        <v>44530</v>
      </c>
      <c r="B24302" s="45" t="str">
        <f t="shared" si="788"/>
        <v>November</v>
      </c>
      <c r="C24302" s="53">
        <f t="shared" si="789"/>
        <v>2021</v>
      </c>
      <c r="D24302" s="43" t="s">
        <v>123</v>
      </c>
      <c r="E24302" s="132">
        <v>19.152000000000001</v>
      </c>
    </row>
    <row r="24303" spans="1:5" ht="13.8" x14ac:dyDescent="0.25">
      <c r="A24303" s="47">
        <v>44530</v>
      </c>
      <c r="B24303" s="45" t="str">
        <f t="shared" si="788"/>
        <v>November</v>
      </c>
      <c r="C24303" s="53">
        <f t="shared" si="789"/>
        <v>2021</v>
      </c>
      <c r="D24303" s="43" t="s">
        <v>99</v>
      </c>
      <c r="E24303" s="132">
        <v>13.11</v>
      </c>
    </row>
    <row r="24304" spans="1:5" ht="13.8" x14ac:dyDescent="0.25">
      <c r="A24304" s="47">
        <v>44530</v>
      </c>
      <c r="B24304" s="45" t="str">
        <f t="shared" si="788"/>
        <v>November</v>
      </c>
      <c r="C24304" s="53">
        <f t="shared" si="789"/>
        <v>2021</v>
      </c>
      <c r="D24304" s="43" t="s">
        <v>100</v>
      </c>
      <c r="E24304" s="132">
        <v>12.765000000000001</v>
      </c>
    </row>
    <row r="24305" spans="1:5" ht="13.8" x14ac:dyDescent="0.25">
      <c r="A24305" s="47">
        <v>44530</v>
      </c>
      <c r="B24305" s="45" t="str">
        <f t="shared" si="788"/>
        <v>November</v>
      </c>
      <c r="C24305" s="53">
        <f t="shared" si="789"/>
        <v>2021</v>
      </c>
      <c r="D24305" s="43" t="s">
        <v>101</v>
      </c>
      <c r="E24305" s="132">
        <v>12.212999999999999</v>
      </c>
    </row>
    <row r="24306" spans="1:5" ht="13.8" x14ac:dyDescent="0.25">
      <c r="A24306" s="47">
        <v>44530</v>
      </c>
      <c r="B24306" s="45" t="str">
        <f t="shared" si="788"/>
        <v>November</v>
      </c>
      <c r="C24306" s="53">
        <f t="shared" si="789"/>
        <v>2021</v>
      </c>
      <c r="D24306" s="43" t="s">
        <v>124</v>
      </c>
      <c r="E24306" s="132">
        <v>12.109499999999999</v>
      </c>
    </row>
    <row r="24307" spans="1:5" ht="13.8" x14ac:dyDescent="0.25">
      <c r="A24307" s="47">
        <v>44530</v>
      </c>
      <c r="B24307" s="45" t="str">
        <f t="shared" si="788"/>
        <v>November</v>
      </c>
      <c r="C24307" s="53">
        <f t="shared" si="789"/>
        <v>2021</v>
      </c>
      <c r="D24307" s="43" t="s">
        <v>125</v>
      </c>
      <c r="E24307" s="132">
        <v>10.833</v>
      </c>
    </row>
    <row r="24308" spans="1:5" ht="13.8" x14ac:dyDescent="0.25">
      <c r="A24308" s="47">
        <v>44530</v>
      </c>
      <c r="B24308" s="45" t="str">
        <f t="shared" si="788"/>
        <v>November</v>
      </c>
      <c r="C24308" s="53">
        <f t="shared" si="789"/>
        <v>2021</v>
      </c>
      <c r="D24308" s="43" t="s">
        <v>126</v>
      </c>
      <c r="E24308" s="132">
        <v>11.063000000000002</v>
      </c>
    </row>
    <row r="24309" spans="1:5" ht="13.8" x14ac:dyDescent="0.25">
      <c r="A24309" s="47">
        <v>44530</v>
      </c>
      <c r="B24309" s="45" t="str">
        <f t="shared" si="788"/>
        <v>November</v>
      </c>
      <c r="C24309" s="53">
        <f t="shared" si="789"/>
        <v>2021</v>
      </c>
      <c r="D24309" s="43" t="s">
        <v>127</v>
      </c>
      <c r="E24309" s="132">
        <v>10.546499999999998</v>
      </c>
    </row>
    <row r="24310" spans="1:5" ht="13.8" x14ac:dyDescent="0.25">
      <c r="A24310" s="47">
        <v>44530</v>
      </c>
      <c r="B24310" s="45" t="str">
        <f t="shared" si="788"/>
        <v>November</v>
      </c>
      <c r="C24310" s="53">
        <f t="shared" si="789"/>
        <v>2021</v>
      </c>
      <c r="D24310" s="43" t="s">
        <v>105</v>
      </c>
      <c r="E24310" s="132">
        <v>8.5215000000000014</v>
      </c>
    </row>
    <row r="24311" spans="1:5" ht="13.8" x14ac:dyDescent="0.25">
      <c r="A24311" s="47">
        <v>44530</v>
      </c>
      <c r="B24311" s="45" t="str">
        <f t="shared" si="788"/>
        <v>November</v>
      </c>
      <c r="C24311" s="53">
        <f t="shared" si="789"/>
        <v>2021</v>
      </c>
      <c r="D24311" s="43" t="s">
        <v>128</v>
      </c>
      <c r="E24311" s="132">
        <v>10.1905</v>
      </c>
    </row>
    <row r="24312" spans="1:5" ht="13.8" x14ac:dyDescent="0.25">
      <c r="A24312" s="47">
        <v>44537</v>
      </c>
      <c r="B24312" s="45" t="str">
        <f t="shared" si="788"/>
        <v>December</v>
      </c>
      <c r="C24312" s="53">
        <f t="shared" si="789"/>
        <v>2021</v>
      </c>
      <c r="D24312" s="43" t="s">
        <v>131</v>
      </c>
    </row>
    <row r="24313" spans="1:5" ht="13.8" x14ac:dyDescent="0.25">
      <c r="A24313" s="47">
        <v>44537</v>
      </c>
      <c r="B24313" s="45" t="str">
        <f t="shared" si="788"/>
        <v>December</v>
      </c>
      <c r="C24313" s="53">
        <f t="shared" si="789"/>
        <v>2021</v>
      </c>
      <c r="D24313" s="43" t="s">
        <v>115</v>
      </c>
      <c r="E24313" s="132">
        <v>36.6</v>
      </c>
    </row>
    <row r="24314" spans="1:5" ht="13.8" x14ac:dyDescent="0.25">
      <c r="A24314" s="47">
        <v>44537</v>
      </c>
      <c r="B24314" s="45" t="str">
        <f t="shared" si="788"/>
        <v>December</v>
      </c>
      <c r="C24314" s="53">
        <f t="shared" si="789"/>
        <v>2021</v>
      </c>
      <c r="D24314" s="43" t="s">
        <v>95</v>
      </c>
      <c r="E24314" s="132">
        <v>32.452000000000005</v>
      </c>
    </row>
    <row r="24315" spans="1:5" ht="13.8" x14ac:dyDescent="0.25">
      <c r="A24315" s="47">
        <v>44537</v>
      </c>
      <c r="B24315" s="45" t="str">
        <f t="shared" si="788"/>
        <v>December</v>
      </c>
      <c r="C24315" s="53">
        <f t="shared" si="789"/>
        <v>2021</v>
      </c>
      <c r="D24315" s="43" t="s">
        <v>96</v>
      </c>
      <c r="E24315" s="132">
        <v>30.988000000000003</v>
      </c>
    </row>
    <row r="24316" spans="1:5" ht="13.8" x14ac:dyDescent="0.25">
      <c r="A24316" s="47">
        <v>44537</v>
      </c>
      <c r="B24316" s="45" t="str">
        <f t="shared" si="788"/>
        <v>December</v>
      </c>
      <c r="C24316" s="53">
        <f t="shared" si="789"/>
        <v>2021</v>
      </c>
      <c r="D24316" s="43" t="s">
        <v>97</v>
      </c>
      <c r="E24316" s="132">
        <v>29.524000000000001</v>
      </c>
    </row>
    <row r="24317" spans="1:5" ht="13.8" x14ac:dyDescent="0.25">
      <c r="A24317" s="47">
        <v>44537</v>
      </c>
      <c r="B24317" s="45" t="str">
        <f t="shared" si="788"/>
        <v>December</v>
      </c>
      <c r="C24317" s="53">
        <f t="shared" si="789"/>
        <v>2021</v>
      </c>
      <c r="D24317" s="43" t="s">
        <v>98</v>
      </c>
      <c r="E24317" s="132">
        <v>23.18</v>
      </c>
    </row>
    <row r="24318" spans="1:5" ht="15.6" x14ac:dyDescent="0.3">
      <c r="A24318" s="47">
        <v>44537</v>
      </c>
      <c r="B24318" s="45" t="str">
        <f t="shared" si="788"/>
        <v>December</v>
      </c>
      <c r="C24318" s="53">
        <f t="shared" si="789"/>
        <v>2021</v>
      </c>
      <c r="D24318" s="130" t="s">
        <v>136</v>
      </c>
      <c r="E24318" s="132">
        <v>33.042333333333332</v>
      </c>
    </row>
    <row r="24319" spans="1:5" ht="13.8" x14ac:dyDescent="0.25">
      <c r="A24319" s="47">
        <v>44537</v>
      </c>
      <c r="B24319" s="45" t="str">
        <f t="shared" si="788"/>
        <v>December</v>
      </c>
      <c r="C24319" s="53">
        <f t="shared" si="789"/>
        <v>2021</v>
      </c>
      <c r="D24319" s="43" t="s">
        <v>118</v>
      </c>
      <c r="E24319" s="132">
        <v>30.355499999999996</v>
      </c>
    </row>
    <row r="24320" spans="1:5" ht="13.8" x14ac:dyDescent="0.25">
      <c r="A24320" s="47">
        <v>44537</v>
      </c>
      <c r="B24320" s="45" t="str">
        <f t="shared" si="788"/>
        <v>December</v>
      </c>
      <c r="C24320" s="53">
        <f t="shared" si="789"/>
        <v>2021</v>
      </c>
      <c r="D24320" s="43" t="s">
        <v>102</v>
      </c>
      <c r="E24320" s="132">
        <v>29.955333333333332</v>
      </c>
    </row>
    <row r="24321" spans="1:5" ht="13.8" x14ac:dyDescent="0.25">
      <c r="A24321" s="47">
        <v>44537</v>
      </c>
      <c r="B24321" s="45" t="str">
        <f t="shared" si="788"/>
        <v>December</v>
      </c>
      <c r="C24321" s="53">
        <f t="shared" si="789"/>
        <v>2021</v>
      </c>
      <c r="D24321" s="43" t="s">
        <v>119</v>
      </c>
      <c r="E24321" s="132">
        <v>28.983499999999999</v>
      </c>
    </row>
    <row r="24322" spans="1:5" ht="13.8" x14ac:dyDescent="0.25">
      <c r="A24322" s="47">
        <v>44537</v>
      </c>
      <c r="B24322" s="45" t="str">
        <f t="shared" si="788"/>
        <v>December</v>
      </c>
      <c r="C24322" s="53">
        <f t="shared" si="789"/>
        <v>2021</v>
      </c>
      <c r="D24322" s="43" t="s">
        <v>120</v>
      </c>
      <c r="E24322" s="132">
        <v>27.497166666666661</v>
      </c>
    </row>
    <row r="24323" spans="1:5" ht="13.8" x14ac:dyDescent="0.25">
      <c r="A24323" s="47">
        <v>44537</v>
      </c>
      <c r="B24323" s="45" t="str">
        <f t="shared" si="788"/>
        <v>December</v>
      </c>
      <c r="C24323" s="53">
        <f t="shared" si="789"/>
        <v>2021</v>
      </c>
      <c r="D24323" s="43" t="s">
        <v>103</v>
      </c>
      <c r="E24323" s="132">
        <v>26.525333333333329</v>
      </c>
    </row>
    <row r="24324" spans="1:5" ht="13.8" x14ac:dyDescent="0.25">
      <c r="A24324" s="47">
        <v>44537</v>
      </c>
      <c r="B24324" s="45" t="str">
        <f t="shared" si="788"/>
        <v>December</v>
      </c>
      <c r="C24324" s="53">
        <f t="shared" si="789"/>
        <v>2021</v>
      </c>
      <c r="D24324" s="43" t="s">
        <v>116</v>
      </c>
      <c r="E24324" s="132">
        <v>18.121250000000003</v>
      </c>
    </row>
    <row r="24325" spans="1:5" ht="13.8" x14ac:dyDescent="0.25">
      <c r="A24325" s="47">
        <v>44537</v>
      </c>
      <c r="B24325" s="45" t="str">
        <f t="shared" si="788"/>
        <v>December</v>
      </c>
      <c r="C24325" s="53">
        <f t="shared" si="789"/>
        <v>2021</v>
      </c>
      <c r="D24325" s="43" t="s">
        <v>104</v>
      </c>
      <c r="E24325" s="132">
        <v>27.671000000000003</v>
      </c>
    </row>
    <row r="24326" spans="1:5" ht="13.8" x14ac:dyDescent="0.25">
      <c r="A24326" s="47">
        <v>44537</v>
      </c>
      <c r="B24326" s="45" t="str">
        <f t="shared" si="788"/>
        <v>December</v>
      </c>
      <c r="C24326" s="53">
        <f t="shared" si="789"/>
        <v>2021</v>
      </c>
      <c r="D24326" s="43" t="s">
        <v>121</v>
      </c>
      <c r="E24326" s="132">
        <v>26.314</v>
      </c>
    </row>
    <row r="24327" spans="1:5" ht="13.8" x14ac:dyDescent="0.25">
      <c r="A24327" s="47">
        <v>44537</v>
      </c>
      <c r="B24327" s="45" t="str">
        <f t="shared" si="788"/>
        <v>December</v>
      </c>
      <c r="C24327" s="53">
        <f t="shared" si="789"/>
        <v>2021</v>
      </c>
      <c r="D24327" s="43" t="s">
        <v>122</v>
      </c>
      <c r="E24327" s="132">
        <v>23.835999999999999</v>
      </c>
    </row>
    <row r="24328" spans="1:5" ht="13.8" x14ac:dyDescent="0.25">
      <c r="A24328" s="47">
        <v>44537</v>
      </c>
      <c r="B24328" s="45" t="str">
        <f t="shared" si="788"/>
        <v>December</v>
      </c>
      <c r="C24328" s="53">
        <f t="shared" si="789"/>
        <v>2021</v>
      </c>
      <c r="D24328" s="43" t="s">
        <v>123</v>
      </c>
      <c r="E24328" s="132">
        <v>23.541</v>
      </c>
    </row>
    <row r="24329" spans="1:5" ht="13.8" x14ac:dyDescent="0.25">
      <c r="A24329" s="47">
        <v>44537</v>
      </c>
      <c r="B24329" s="45" t="str">
        <f t="shared" si="788"/>
        <v>December</v>
      </c>
      <c r="C24329" s="53">
        <f t="shared" si="789"/>
        <v>2021</v>
      </c>
      <c r="D24329" s="43" t="s">
        <v>99</v>
      </c>
      <c r="E24329" s="132">
        <v>16.149999999999999</v>
      </c>
    </row>
    <row r="24330" spans="1:5" ht="13.8" x14ac:dyDescent="0.25">
      <c r="A24330" s="47">
        <v>44537</v>
      </c>
      <c r="B24330" s="45" t="str">
        <f t="shared" si="788"/>
        <v>December</v>
      </c>
      <c r="C24330" s="53">
        <f t="shared" si="789"/>
        <v>2021</v>
      </c>
      <c r="D24330" s="43" t="s">
        <v>100</v>
      </c>
      <c r="E24330" s="132">
        <v>15.725</v>
      </c>
    </row>
    <row r="24331" spans="1:5" ht="13.8" x14ac:dyDescent="0.25">
      <c r="A24331" s="47">
        <v>44537</v>
      </c>
      <c r="B24331" s="45" t="str">
        <f t="shared" si="788"/>
        <v>December</v>
      </c>
      <c r="C24331" s="53">
        <f t="shared" si="789"/>
        <v>2021</v>
      </c>
      <c r="D24331" s="43" t="s">
        <v>101</v>
      </c>
      <c r="E24331" s="132">
        <v>15.045</v>
      </c>
    </row>
    <row r="24332" spans="1:5" ht="13.8" x14ac:dyDescent="0.25">
      <c r="A24332" s="47">
        <v>44537</v>
      </c>
      <c r="B24332" s="45" t="str">
        <f t="shared" si="788"/>
        <v>December</v>
      </c>
      <c r="C24332" s="53">
        <f t="shared" si="789"/>
        <v>2021</v>
      </c>
      <c r="D24332" s="43" t="s">
        <v>124</v>
      </c>
      <c r="E24332" s="132">
        <v>14.9175</v>
      </c>
    </row>
    <row r="24333" spans="1:5" ht="13.8" x14ac:dyDescent="0.25">
      <c r="A24333" s="47">
        <v>44537</v>
      </c>
      <c r="B24333" s="45" t="str">
        <f t="shared" si="788"/>
        <v>December</v>
      </c>
      <c r="C24333" s="53">
        <f t="shared" si="789"/>
        <v>2021</v>
      </c>
      <c r="D24333" s="43" t="s">
        <v>125</v>
      </c>
      <c r="E24333" s="132">
        <v>13.345000000000001</v>
      </c>
    </row>
    <row r="24334" spans="1:5" ht="13.8" x14ac:dyDescent="0.25">
      <c r="A24334" s="47">
        <v>44537</v>
      </c>
      <c r="B24334" s="45" t="str">
        <f t="shared" si="788"/>
        <v>December</v>
      </c>
      <c r="C24334" s="53">
        <f t="shared" si="789"/>
        <v>2021</v>
      </c>
      <c r="D24334" s="43" t="s">
        <v>126</v>
      </c>
      <c r="E24334" s="132">
        <v>13.455</v>
      </c>
    </row>
    <row r="24335" spans="1:5" ht="13.8" x14ac:dyDescent="0.25">
      <c r="A24335" s="47">
        <v>44537</v>
      </c>
      <c r="B24335" s="45" t="str">
        <f t="shared" si="788"/>
        <v>December</v>
      </c>
      <c r="C24335" s="53">
        <f t="shared" si="789"/>
        <v>2021</v>
      </c>
      <c r="D24335" s="43" t="s">
        <v>127</v>
      </c>
      <c r="E24335" s="132">
        <v>12.682499999999999</v>
      </c>
    </row>
    <row r="24336" spans="1:5" ht="13.8" x14ac:dyDescent="0.25">
      <c r="A24336" s="47">
        <v>44537</v>
      </c>
      <c r="B24336" s="45" t="str">
        <f t="shared" si="788"/>
        <v>December</v>
      </c>
      <c r="C24336" s="53">
        <f t="shared" si="789"/>
        <v>2021</v>
      </c>
      <c r="D24336" s="43" t="s">
        <v>105</v>
      </c>
      <c r="E24336" s="132">
        <v>10.4975</v>
      </c>
    </row>
    <row r="24337" spans="1:5" ht="13.8" x14ac:dyDescent="0.25">
      <c r="A24337" s="47">
        <v>44537</v>
      </c>
      <c r="B24337" s="45" t="str">
        <f t="shared" si="788"/>
        <v>December</v>
      </c>
      <c r="C24337" s="53">
        <f t="shared" si="789"/>
        <v>2021</v>
      </c>
      <c r="D24337" s="43" t="s">
        <v>128</v>
      </c>
      <c r="E24337" s="132">
        <v>12.022500000000001</v>
      </c>
    </row>
    <row r="24338" spans="1:5" ht="13.8" x14ac:dyDescent="0.25">
      <c r="A24338" s="47">
        <v>44544</v>
      </c>
      <c r="B24338" s="45" t="str">
        <f t="shared" si="788"/>
        <v>December</v>
      </c>
      <c r="C24338" s="53">
        <f t="shared" si="789"/>
        <v>2021</v>
      </c>
      <c r="D24338" s="43" t="s">
        <v>131</v>
      </c>
    </row>
    <row r="24339" spans="1:5" ht="13.8" x14ac:dyDescent="0.25">
      <c r="A24339" s="47">
        <v>44544</v>
      </c>
      <c r="B24339" s="45" t="str">
        <f t="shared" si="788"/>
        <v>December</v>
      </c>
      <c r="C24339" s="53">
        <f t="shared" si="789"/>
        <v>2021</v>
      </c>
      <c r="D24339" s="43" t="s">
        <v>115</v>
      </c>
      <c r="E24339" s="132">
        <v>40.35</v>
      </c>
    </row>
    <row r="24340" spans="1:5" ht="13.8" x14ac:dyDescent="0.25">
      <c r="A24340" s="47">
        <v>44544</v>
      </c>
      <c r="B24340" s="45" t="str">
        <f t="shared" si="788"/>
        <v>December</v>
      </c>
      <c r="C24340" s="53">
        <f t="shared" si="789"/>
        <v>2021</v>
      </c>
      <c r="D24340" s="43" t="s">
        <v>95</v>
      </c>
      <c r="E24340" s="132">
        <v>35.777000000000001</v>
      </c>
    </row>
    <row r="24341" spans="1:5" ht="13.8" x14ac:dyDescent="0.25">
      <c r="A24341" s="47">
        <v>44544</v>
      </c>
      <c r="B24341" s="45" t="str">
        <f t="shared" si="788"/>
        <v>December</v>
      </c>
      <c r="C24341" s="53">
        <f t="shared" si="789"/>
        <v>2021</v>
      </c>
      <c r="D24341" s="43" t="s">
        <v>96</v>
      </c>
      <c r="E24341" s="132">
        <v>34.163000000000004</v>
      </c>
    </row>
    <row r="24342" spans="1:5" ht="13.8" x14ac:dyDescent="0.25">
      <c r="A24342" s="47">
        <v>44544</v>
      </c>
      <c r="B24342" s="45" t="str">
        <f t="shared" si="788"/>
        <v>December</v>
      </c>
      <c r="C24342" s="53">
        <f t="shared" si="789"/>
        <v>2021</v>
      </c>
      <c r="D24342" s="43" t="s">
        <v>97</v>
      </c>
      <c r="E24342" s="132">
        <v>32.548999999999999</v>
      </c>
    </row>
    <row r="24343" spans="1:5" ht="13.8" x14ac:dyDescent="0.25">
      <c r="A24343" s="47">
        <v>44544</v>
      </c>
      <c r="B24343" s="45" t="str">
        <f t="shared" si="788"/>
        <v>December</v>
      </c>
      <c r="C24343" s="53">
        <f t="shared" si="789"/>
        <v>2021</v>
      </c>
      <c r="D24343" s="43" t="s">
        <v>98</v>
      </c>
      <c r="E24343" s="132">
        <v>25.555</v>
      </c>
    </row>
    <row r="24344" spans="1:5" ht="15.6" x14ac:dyDescent="0.3">
      <c r="A24344" s="47">
        <v>44544</v>
      </c>
      <c r="B24344" s="45" t="str">
        <f t="shared" si="788"/>
        <v>December</v>
      </c>
      <c r="C24344" s="53">
        <f t="shared" si="789"/>
        <v>2021</v>
      </c>
      <c r="D24344" s="130" t="s">
        <v>136</v>
      </c>
      <c r="E24344" s="132">
        <v>37.859000000000002</v>
      </c>
    </row>
    <row r="24345" spans="1:5" ht="13.8" x14ac:dyDescent="0.25">
      <c r="A24345" s="47">
        <v>44544</v>
      </c>
      <c r="B24345" s="45" t="str">
        <f t="shared" ref="B24345:B24406" si="790">TEXT(A24345,"mmmm")</f>
        <v>December</v>
      </c>
      <c r="C24345" s="53">
        <f t="shared" ref="C24345:C24406" si="791">YEAR(A24345)</f>
        <v>2021</v>
      </c>
      <c r="D24345" s="43" t="s">
        <v>118</v>
      </c>
      <c r="E24345" s="132">
        <v>34.780499999999996</v>
      </c>
    </row>
    <row r="24346" spans="1:5" ht="13.8" x14ac:dyDescent="0.25">
      <c r="A24346" s="47">
        <v>44544</v>
      </c>
      <c r="B24346" s="45" t="str">
        <f t="shared" si="790"/>
        <v>December</v>
      </c>
      <c r="C24346" s="53">
        <f t="shared" si="791"/>
        <v>2021</v>
      </c>
      <c r="D24346" s="43" t="s">
        <v>102</v>
      </c>
      <c r="E24346" s="132">
        <v>34.322000000000003</v>
      </c>
    </row>
    <row r="24347" spans="1:5" ht="13.8" x14ac:dyDescent="0.25">
      <c r="A24347" s="47">
        <v>44544</v>
      </c>
      <c r="B24347" s="45" t="str">
        <f t="shared" si="790"/>
        <v>December</v>
      </c>
      <c r="C24347" s="53">
        <f t="shared" si="791"/>
        <v>2021</v>
      </c>
      <c r="D24347" s="43" t="s">
        <v>119</v>
      </c>
      <c r="E24347" s="132">
        <v>33.208500000000001</v>
      </c>
    </row>
    <row r="24348" spans="1:5" ht="13.8" x14ac:dyDescent="0.25">
      <c r="A24348" s="47">
        <v>44544</v>
      </c>
      <c r="B24348" s="45" t="str">
        <f t="shared" si="790"/>
        <v>December</v>
      </c>
      <c r="C24348" s="53">
        <f t="shared" si="791"/>
        <v>2021</v>
      </c>
      <c r="D24348" s="43" t="s">
        <v>120</v>
      </c>
      <c r="E24348" s="132">
        <v>31.505499999999998</v>
      </c>
    </row>
    <row r="24349" spans="1:5" ht="13.8" x14ac:dyDescent="0.25">
      <c r="A24349" s="47">
        <v>44544</v>
      </c>
      <c r="B24349" s="45" t="str">
        <f t="shared" si="790"/>
        <v>December</v>
      </c>
      <c r="C24349" s="53">
        <f t="shared" si="791"/>
        <v>2021</v>
      </c>
      <c r="D24349" s="43" t="s">
        <v>103</v>
      </c>
      <c r="E24349" s="132">
        <v>30.391999999999999</v>
      </c>
    </row>
    <row r="24350" spans="1:5" ht="13.8" x14ac:dyDescent="0.25">
      <c r="A24350" s="47">
        <v>44544</v>
      </c>
      <c r="B24350" s="45" t="str">
        <f t="shared" si="790"/>
        <v>December</v>
      </c>
      <c r="C24350" s="53">
        <f t="shared" si="791"/>
        <v>2021</v>
      </c>
      <c r="D24350" s="43" t="s">
        <v>116</v>
      </c>
      <c r="E24350" s="132">
        <v>25.336500000000001</v>
      </c>
    </row>
    <row r="24351" spans="1:5" ht="13.8" x14ac:dyDescent="0.25">
      <c r="A24351" s="47">
        <v>44544</v>
      </c>
      <c r="B24351" s="45" t="str">
        <f t="shared" si="790"/>
        <v>December</v>
      </c>
      <c r="C24351" s="53">
        <f t="shared" si="791"/>
        <v>2021</v>
      </c>
      <c r="D24351" s="43" t="s">
        <v>104</v>
      </c>
      <c r="E24351" s="132">
        <v>30.250500000000002</v>
      </c>
    </row>
    <row r="24352" spans="1:5" ht="13.8" x14ac:dyDescent="0.25">
      <c r="A24352" s="47">
        <v>44544</v>
      </c>
      <c r="B24352" s="45" t="str">
        <f t="shared" si="790"/>
        <v>December</v>
      </c>
      <c r="C24352" s="53">
        <f t="shared" si="791"/>
        <v>2021</v>
      </c>
      <c r="D24352" s="43" t="s">
        <v>121</v>
      </c>
      <c r="E24352" s="132">
        <v>28.766999999999999</v>
      </c>
    </row>
    <row r="24353" spans="1:5" ht="13.8" x14ac:dyDescent="0.25">
      <c r="A24353" s="47">
        <v>44544</v>
      </c>
      <c r="B24353" s="45" t="str">
        <f t="shared" si="790"/>
        <v>December</v>
      </c>
      <c r="C24353" s="53">
        <f t="shared" si="791"/>
        <v>2021</v>
      </c>
      <c r="D24353" s="43" t="s">
        <v>122</v>
      </c>
      <c r="E24353" s="132">
        <v>26.058000000000003</v>
      </c>
    </row>
    <row r="24354" spans="1:5" ht="13.8" x14ac:dyDescent="0.25">
      <c r="A24354" s="47">
        <v>44544</v>
      </c>
      <c r="B24354" s="45" t="str">
        <f t="shared" si="790"/>
        <v>December</v>
      </c>
      <c r="C24354" s="53">
        <f t="shared" si="791"/>
        <v>2021</v>
      </c>
      <c r="D24354" s="43" t="s">
        <v>123</v>
      </c>
      <c r="E24354" s="132">
        <v>25.735500000000002</v>
      </c>
    </row>
    <row r="24355" spans="1:5" ht="13.8" x14ac:dyDescent="0.25">
      <c r="A24355" s="47">
        <v>44544</v>
      </c>
      <c r="B24355" s="45" t="str">
        <f t="shared" si="790"/>
        <v>December</v>
      </c>
      <c r="C24355" s="53">
        <f t="shared" si="791"/>
        <v>2021</v>
      </c>
      <c r="D24355" s="43" t="s">
        <v>99</v>
      </c>
      <c r="E24355" s="132">
        <v>20.71</v>
      </c>
    </row>
    <row r="24356" spans="1:5" ht="13.8" x14ac:dyDescent="0.25">
      <c r="A24356" s="47">
        <v>44544</v>
      </c>
      <c r="B24356" s="45" t="str">
        <f t="shared" si="790"/>
        <v>December</v>
      </c>
      <c r="C24356" s="53">
        <f t="shared" si="791"/>
        <v>2021</v>
      </c>
      <c r="D24356" s="43" t="s">
        <v>100</v>
      </c>
      <c r="E24356" s="132">
        <v>20.164999999999999</v>
      </c>
    </row>
    <row r="24357" spans="1:5" ht="13.8" x14ac:dyDescent="0.25">
      <c r="A24357" s="47">
        <v>44544</v>
      </c>
      <c r="B24357" s="45" t="str">
        <f t="shared" si="790"/>
        <v>December</v>
      </c>
      <c r="C24357" s="53">
        <f t="shared" si="791"/>
        <v>2021</v>
      </c>
      <c r="D24357" s="43" t="s">
        <v>101</v>
      </c>
      <c r="E24357" s="132">
        <v>19.292999999999999</v>
      </c>
    </row>
    <row r="24358" spans="1:5" ht="13.8" x14ac:dyDescent="0.25">
      <c r="A24358" s="47">
        <v>44544</v>
      </c>
      <c r="B24358" s="45" t="str">
        <f t="shared" si="790"/>
        <v>December</v>
      </c>
      <c r="C24358" s="53">
        <f t="shared" si="791"/>
        <v>2021</v>
      </c>
      <c r="D24358" s="43" t="s">
        <v>124</v>
      </c>
      <c r="E24358" s="132">
        <v>19.129499999999997</v>
      </c>
    </row>
    <row r="24359" spans="1:5" ht="13.8" x14ac:dyDescent="0.25">
      <c r="A24359" s="47">
        <v>44544</v>
      </c>
      <c r="B24359" s="45" t="str">
        <f t="shared" si="790"/>
        <v>December</v>
      </c>
      <c r="C24359" s="53">
        <f t="shared" si="791"/>
        <v>2021</v>
      </c>
      <c r="D24359" s="43" t="s">
        <v>125</v>
      </c>
      <c r="E24359" s="132">
        <v>17.113</v>
      </c>
    </row>
    <row r="24360" spans="1:5" ht="13.8" x14ac:dyDescent="0.25">
      <c r="A24360" s="47">
        <v>44544</v>
      </c>
      <c r="B24360" s="45" t="str">
        <f t="shared" si="790"/>
        <v>December</v>
      </c>
      <c r="C24360" s="53">
        <f t="shared" si="791"/>
        <v>2021</v>
      </c>
      <c r="D24360" s="43" t="s">
        <v>126</v>
      </c>
      <c r="E24360" s="132">
        <v>17.043000000000003</v>
      </c>
    </row>
    <row r="24361" spans="1:5" ht="13.8" x14ac:dyDescent="0.25">
      <c r="A24361" s="47">
        <v>44544</v>
      </c>
      <c r="B24361" s="45" t="str">
        <f t="shared" si="790"/>
        <v>December</v>
      </c>
      <c r="C24361" s="53">
        <f t="shared" si="791"/>
        <v>2021</v>
      </c>
      <c r="D24361" s="43" t="s">
        <v>127</v>
      </c>
      <c r="E24361" s="132">
        <v>15.886499999999998</v>
      </c>
    </row>
    <row r="24362" spans="1:5" ht="13.8" x14ac:dyDescent="0.25">
      <c r="A24362" s="47">
        <v>44544</v>
      </c>
      <c r="B24362" s="45" t="str">
        <f t="shared" si="790"/>
        <v>December</v>
      </c>
      <c r="C24362" s="53">
        <f t="shared" si="791"/>
        <v>2021</v>
      </c>
      <c r="D24362" s="43" t="s">
        <v>105</v>
      </c>
      <c r="E24362" s="132">
        <v>13.461500000000001</v>
      </c>
    </row>
    <row r="24363" spans="1:5" ht="13.8" x14ac:dyDescent="0.25">
      <c r="A24363" s="47">
        <v>44544</v>
      </c>
      <c r="B24363" s="45" t="str">
        <f t="shared" si="790"/>
        <v>December</v>
      </c>
      <c r="C24363" s="53">
        <f t="shared" si="791"/>
        <v>2021</v>
      </c>
      <c r="D24363" s="43" t="s">
        <v>128</v>
      </c>
      <c r="E24363" s="132">
        <v>14.7705</v>
      </c>
    </row>
    <row r="24364" spans="1:5" ht="13.8" x14ac:dyDescent="0.25">
      <c r="A24364" s="47">
        <v>44551</v>
      </c>
      <c r="B24364" s="45" t="str">
        <f t="shared" si="790"/>
        <v>December</v>
      </c>
      <c r="C24364" s="53">
        <f t="shared" si="791"/>
        <v>2021</v>
      </c>
      <c r="D24364" s="43" t="s">
        <v>131</v>
      </c>
    </row>
    <row r="24365" spans="1:5" ht="13.8" x14ac:dyDescent="0.25">
      <c r="A24365" s="47">
        <v>44551</v>
      </c>
      <c r="B24365" s="45" t="str">
        <f t="shared" si="790"/>
        <v>December</v>
      </c>
      <c r="C24365" s="53">
        <f t="shared" si="791"/>
        <v>2021</v>
      </c>
      <c r="D24365" s="43" t="s">
        <v>115</v>
      </c>
      <c r="E24365" s="132">
        <v>40.5</v>
      </c>
    </row>
    <row r="24366" spans="1:5" ht="13.8" x14ac:dyDescent="0.25">
      <c r="A24366" s="47">
        <v>44551</v>
      </c>
      <c r="B24366" s="45" t="str">
        <f t="shared" si="790"/>
        <v>December</v>
      </c>
      <c r="C24366" s="53">
        <f t="shared" si="791"/>
        <v>2021</v>
      </c>
      <c r="D24366" s="43" t="s">
        <v>95</v>
      </c>
      <c r="E24366" s="132">
        <v>35.909999999999997</v>
      </c>
    </row>
    <row r="24367" spans="1:5" ht="13.8" x14ac:dyDescent="0.25">
      <c r="A24367" s="47">
        <v>44551</v>
      </c>
      <c r="B24367" s="45" t="str">
        <f t="shared" si="790"/>
        <v>December</v>
      </c>
      <c r="C24367" s="53">
        <f t="shared" si="791"/>
        <v>2021</v>
      </c>
      <c r="D24367" s="43" t="s">
        <v>96</v>
      </c>
      <c r="E24367" s="132">
        <v>34.29</v>
      </c>
    </row>
    <row r="24368" spans="1:5" ht="13.8" x14ac:dyDescent="0.25">
      <c r="A24368" s="47">
        <v>44551</v>
      </c>
      <c r="B24368" s="45" t="str">
        <f t="shared" si="790"/>
        <v>December</v>
      </c>
      <c r="C24368" s="53">
        <f t="shared" si="791"/>
        <v>2021</v>
      </c>
      <c r="D24368" s="43" t="s">
        <v>97</v>
      </c>
      <c r="E24368" s="132">
        <v>32.67</v>
      </c>
    </row>
    <row r="24369" spans="1:5" ht="13.8" x14ac:dyDescent="0.25">
      <c r="A24369" s="47">
        <v>44551</v>
      </c>
      <c r="B24369" s="45" t="str">
        <f t="shared" si="790"/>
        <v>December</v>
      </c>
      <c r="C24369" s="53">
        <f t="shared" si="791"/>
        <v>2021</v>
      </c>
      <c r="D24369" s="43" t="s">
        <v>98</v>
      </c>
      <c r="E24369" s="132">
        <v>25.65</v>
      </c>
    </row>
    <row r="24370" spans="1:5" ht="15.6" x14ac:dyDescent="0.3">
      <c r="A24370" s="47">
        <v>44551</v>
      </c>
      <c r="B24370" s="45" t="str">
        <f t="shared" si="790"/>
        <v>December</v>
      </c>
      <c r="C24370" s="53">
        <f t="shared" si="791"/>
        <v>2021</v>
      </c>
      <c r="D24370" s="130" t="s">
        <v>136</v>
      </c>
      <c r="E24370" s="132">
        <v>42.627499999999998</v>
      </c>
    </row>
    <row r="24371" spans="1:5" ht="13.8" x14ac:dyDescent="0.25">
      <c r="A24371" s="47">
        <v>44551</v>
      </c>
      <c r="B24371" s="45" t="str">
        <f t="shared" si="790"/>
        <v>December</v>
      </c>
      <c r="C24371" s="53">
        <f t="shared" si="791"/>
        <v>2021</v>
      </c>
      <c r="D24371" s="43" t="s">
        <v>118</v>
      </c>
      <c r="E24371" s="132">
        <v>39.161249999999995</v>
      </c>
    </row>
    <row r="24372" spans="1:5" ht="13.8" x14ac:dyDescent="0.25">
      <c r="A24372" s="47">
        <v>44551</v>
      </c>
      <c r="B24372" s="45" t="str">
        <f t="shared" si="790"/>
        <v>December</v>
      </c>
      <c r="C24372" s="53">
        <f t="shared" si="791"/>
        <v>2021</v>
      </c>
      <c r="D24372" s="43" t="s">
        <v>102</v>
      </c>
      <c r="E24372" s="132">
        <v>38.645000000000003</v>
      </c>
    </row>
    <row r="24373" spans="1:5" ht="13.8" x14ac:dyDescent="0.25">
      <c r="A24373" s="47">
        <v>44551</v>
      </c>
      <c r="B24373" s="45" t="str">
        <f t="shared" si="790"/>
        <v>December</v>
      </c>
      <c r="C24373" s="53">
        <f t="shared" si="791"/>
        <v>2021</v>
      </c>
      <c r="D24373" s="43" t="s">
        <v>119</v>
      </c>
      <c r="E24373" s="132">
        <v>37.391249999999999</v>
      </c>
    </row>
    <row r="24374" spans="1:5" ht="13.8" x14ac:dyDescent="0.25">
      <c r="A24374" s="47">
        <v>44551</v>
      </c>
      <c r="B24374" s="45" t="str">
        <f t="shared" si="790"/>
        <v>December</v>
      </c>
      <c r="C24374" s="53">
        <f t="shared" si="791"/>
        <v>2021</v>
      </c>
      <c r="D24374" s="43" t="s">
        <v>120</v>
      </c>
      <c r="E24374" s="132">
        <v>35.473749999999995</v>
      </c>
    </row>
    <row r="24375" spans="1:5" ht="13.8" x14ac:dyDescent="0.25">
      <c r="A24375" s="47">
        <v>44551</v>
      </c>
      <c r="B24375" s="45" t="str">
        <f t="shared" si="790"/>
        <v>December</v>
      </c>
      <c r="C24375" s="53">
        <f t="shared" si="791"/>
        <v>2021</v>
      </c>
      <c r="D24375" s="43" t="s">
        <v>103</v>
      </c>
      <c r="E24375" s="132">
        <v>34.22</v>
      </c>
    </row>
    <row r="24376" spans="1:5" ht="13.8" x14ac:dyDescent="0.25">
      <c r="A24376" s="47">
        <v>44551</v>
      </c>
      <c r="B24376" s="45" t="str">
        <f t="shared" si="790"/>
        <v>December</v>
      </c>
      <c r="C24376" s="53">
        <f t="shared" si="791"/>
        <v>2021</v>
      </c>
      <c r="D24376" s="43" t="s">
        <v>116</v>
      </c>
      <c r="E24376" s="132">
        <v>28.927499999999998</v>
      </c>
    </row>
    <row r="24377" spans="1:5" ht="13.8" x14ac:dyDescent="0.25">
      <c r="A24377" s="47">
        <v>44551</v>
      </c>
      <c r="B24377" s="45" t="str">
        <f t="shared" si="790"/>
        <v>December</v>
      </c>
      <c r="C24377" s="53">
        <f t="shared" si="791"/>
        <v>2021</v>
      </c>
      <c r="D24377" s="43" t="s">
        <v>104</v>
      </c>
      <c r="E24377" s="132">
        <v>31.071250000000006</v>
      </c>
    </row>
    <row r="24378" spans="1:5" ht="13.8" x14ac:dyDescent="0.25">
      <c r="A24378" s="47">
        <v>44551</v>
      </c>
      <c r="B24378" s="45" t="str">
        <f t="shared" si="790"/>
        <v>December</v>
      </c>
      <c r="C24378" s="53">
        <f t="shared" si="791"/>
        <v>2021</v>
      </c>
      <c r="D24378" s="43" t="s">
        <v>121</v>
      </c>
      <c r="E24378" s="132">
        <v>29.547499999999999</v>
      </c>
    </row>
    <row r="24379" spans="1:5" ht="13.8" x14ac:dyDescent="0.25">
      <c r="A24379" s="47">
        <v>44551</v>
      </c>
      <c r="B24379" s="45" t="str">
        <f t="shared" si="790"/>
        <v>December</v>
      </c>
      <c r="C24379" s="53">
        <f t="shared" si="791"/>
        <v>2021</v>
      </c>
      <c r="D24379" s="43" t="s">
        <v>122</v>
      </c>
      <c r="E24379" s="132">
        <v>26.765000000000001</v>
      </c>
    </row>
    <row r="24380" spans="1:5" ht="13.8" x14ac:dyDescent="0.25">
      <c r="A24380" s="47">
        <v>44551</v>
      </c>
      <c r="B24380" s="45" t="str">
        <f t="shared" si="790"/>
        <v>December</v>
      </c>
      <c r="C24380" s="53">
        <f t="shared" si="791"/>
        <v>2021</v>
      </c>
      <c r="D24380" s="43" t="s">
        <v>123</v>
      </c>
      <c r="E24380" s="132">
        <v>26.43375</v>
      </c>
    </row>
    <row r="24381" spans="1:5" ht="13.8" x14ac:dyDescent="0.25">
      <c r="A24381" s="47">
        <v>44551</v>
      </c>
      <c r="B24381" s="45" t="str">
        <f t="shared" si="790"/>
        <v>December</v>
      </c>
      <c r="C24381" s="53">
        <f t="shared" si="791"/>
        <v>2021</v>
      </c>
      <c r="D24381" s="43" t="s">
        <v>99</v>
      </c>
      <c r="E24381" s="132">
        <v>20.9</v>
      </c>
    </row>
    <row r="24382" spans="1:5" ht="13.8" x14ac:dyDescent="0.25">
      <c r="A24382" s="47">
        <v>44551</v>
      </c>
      <c r="B24382" s="45" t="str">
        <f t="shared" si="790"/>
        <v>December</v>
      </c>
      <c r="C24382" s="53">
        <f t="shared" si="791"/>
        <v>2021</v>
      </c>
      <c r="D24382" s="43" t="s">
        <v>100</v>
      </c>
      <c r="E24382" s="132">
        <v>20.350000000000001</v>
      </c>
    </row>
    <row r="24383" spans="1:5" ht="13.8" x14ac:dyDescent="0.25">
      <c r="A24383" s="47">
        <v>44551</v>
      </c>
      <c r="B24383" s="45" t="str">
        <f t="shared" si="790"/>
        <v>December</v>
      </c>
      <c r="C24383" s="53">
        <f t="shared" si="791"/>
        <v>2021</v>
      </c>
      <c r="D24383" s="43" t="s">
        <v>101</v>
      </c>
      <c r="E24383" s="132">
        <v>19.47</v>
      </c>
    </row>
    <row r="24384" spans="1:5" ht="13.8" x14ac:dyDescent="0.25">
      <c r="A24384" s="47">
        <v>44551</v>
      </c>
      <c r="B24384" s="45" t="str">
        <f t="shared" si="790"/>
        <v>December</v>
      </c>
      <c r="C24384" s="53">
        <f t="shared" si="791"/>
        <v>2021</v>
      </c>
      <c r="D24384" s="43" t="s">
        <v>124</v>
      </c>
      <c r="E24384" s="132">
        <v>19.304999999999996</v>
      </c>
    </row>
    <row r="24385" spans="1:5" ht="13.8" x14ac:dyDescent="0.25">
      <c r="A24385" s="47">
        <v>44551</v>
      </c>
      <c r="B24385" s="45" t="str">
        <f t="shared" si="790"/>
        <v>December</v>
      </c>
      <c r="C24385" s="53">
        <f t="shared" si="791"/>
        <v>2021</v>
      </c>
      <c r="D24385" s="43" t="s">
        <v>125</v>
      </c>
      <c r="E24385" s="132">
        <v>17.27</v>
      </c>
    </row>
    <row r="24386" spans="1:5" ht="13.8" x14ac:dyDescent="0.25">
      <c r="A24386" s="47">
        <v>44551</v>
      </c>
      <c r="B24386" s="45" t="str">
        <f t="shared" si="790"/>
        <v>December</v>
      </c>
      <c r="C24386" s="53">
        <f t="shared" si="791"/>
        <v>2021</v>
      </c>
      <c r="D24386" s="43" t="s">
        <v>126</v>
      </c>
      <c r="E24386" s="132">
        <v>17.192500000000003</v>
      </c>
    </row>
    <row r="24387" spans="1:5" ht="13.8" x14ac:dyDescent="0.25">
      <c r="A24387" s="47">
        <v>44551</v>
      </c>
      <c r="B24387" s="45" t="str">
        <f t="shared" si="790"/>
        <v>December</v>
      </c>
      <c r="C24387" s="53">
        <f t="shared" si="791"/>
        <v>2021</v>
      </c>
      <c r="D24387" s="43" t="s">
        <v>127</v>
      </c>
      <c r="E24387" s="132">
        <v>16.02</v>
      </c>
    </row>
    <row r="24388" spans="1:5" ht="13.8" x14ac:dyDescent="0.25">
      <c r="A24388" s="47">
        <v>44551</v>
      </c>
      <c r="B24388" s="45" t="str">
        <f t="shared" si="790"/>
        <v>December</v>
      </c>
      <c r="C24388" s="53">
        <f t="shared" si="791"/>
        <v>2021</v>
      </c>
      <c r="D24388" s="43" t="s">
        <v>105</v>
      </c>
      <c r="E24388" s="132">
        <v>13.585000000000001</v>
      </c>
    </row>
    <row r="24389" spans="1:5" ht="13.8" x14ac:dyDescent="0.25">
      <c r="A24389" s="47">
        <v>44551</v>
      </c>
      <c r="B24389" s="45" t="str">
        <f t="shared" si="790"/>
        <v>December</v>
      </c>
      <c r="C24389" s="53">
        <f t="shared" si="791"/>
        <v>2021</v>
      </c>
      <c r="D24389" s="43" t="s">
        <v>128</v>
      </c>
      <c r="E24389" s="132">
        <v>14.885</v>
      </c>
    </row>
    <row r="24390" spans="1:5" ht="13.8" x14ac:dyDescent="0.25">
      <c r="A24390" s="47">
        <v>44558</v>
      </c>
      <c r="B24390" s="45" t="str">
        <f t="shared" si="790"/>
        <v>December</v>
      </c>
      <c r="C24390" s="53">
        <f t="shared" si="791"/>
        <v>2021</v>
      </c>
      <c r="D24390" s="43" t="s">
        <v>131</v>
      </c>
    </row>
    <row r="24391" spans="1:5" ht="13.8" x14ac:dyDescent="0.25">
      <c r="A24391" s="47">
        <v>44558</v>
      </c>
      <c r="B24391" s="45" t="str">
        <f t="shared" si="790"/>
        <v>December</v>
      </c>
      <c r="C24391" s="53">
        <f t="shared" si="791"/>
        <v>2021</v>
      </c>
      <c r="D24391" s="43" t="s">
        <v>115</v>
      </c>
    </row>
    <row r="24392" spans="1:5" ht="13.8" x14ac:dyDescent="0.25">
      <c r="A24392" s="47">
        <v>44558</v>
      </c>
      <c r="B24392" s="45" t="str">
        <f t="shared" si="790"/>
        <v>December</v>
      </c>
      <c r="C24392" s="53">
        <f t="shared" si="791"/>
        <v>2021</v>
      </c>
      <c r="D24392" s="43" t="s">
        <v>95</v>
      </c>
    </row>
    <row r="24393" spans="1:5" ht="13.8" x14ac:dyDescent="0.25">
      <c r="A24393" s="47">
        <v>44558</v>
      </c>
      <c r="B24393" s="45" t="str">
        <f t="shared" si="790"/>
        <v>December</v>
      </c>
      <c r="C24393" s="53">
        <f t="shared" si="791"/>
        <v>2021</v>
      </c>
      <c r="D24393" s="43" t="s">
        <v>96</v>
      </c>
    </row>
    <row r="24394" spans="1:5" ht="13.8" x14ac:dyDescent="0.25">
      <c r="A24394" s="47">
        <v>44558</v>
      </c>
      <c r="B24394" s="45" t="str">
        <f t="shared" si="790"/>
        <v>December</v>
      </c>
      <c r="C24394" s="53">
        <f t="shared" si="791"/>
        <v>2021</v>
      </c>
      <c r="D24394" s="43" t="s">
        <v>97</v>
      </c>
    </row>
    <row r="24395" spans="1:5" ht="13.8" x14ac:dyDescent="0.25">
      <c r="A24395" s="47">
        <v>44558</v>
      </c>
      <c r="B24395" s="45" t="str">
        <f t="shared" si="790"/>
        <v>December</v>
      </c>
      <c r="C24395" s="53">
        <f t="shared" si="791"/>
        <v>2021</v>
      </c>
      <c r="D24395" s="43" t="s">
        <v>98</v>
      </c>
    </row>
    <row r="24396" spans="1:5" ht="15.6" x14ac:dyDescent="0.3">
      <c r="A24396" s="47">
        <v>44558</v>
      </c>
      <c r="B24396" s="45" t="str">
        <f t="shared" si="790"/>
        <v>December</v>
      </c>
      <c r="C24396" s="53">
        <f t="shared" si="791"/>
        <v>2021</v>
      </c>
      <c r="D24396" s="130" t="s">
        <v>136</v>
      </c>
      <c r="E24396" s="132">
        <v>41.326999999999998</v>
      </c>
    </row>
    <row r="24397" spans="1:5" ht="13.8" x14ac:dyDescent="0.25">
      <c r="A24397" s="47">
        <v>44558</v>
      </c>
      <c r="B24397" s="45" t="str">
        <f t="shared" si="790"/>
        <v>December</v>
      </c>
      <c r="C24397" s="53">
        <f t="shared" si="791"/>
        <v>2021</v>
      </c>
      <c r="D24397" s="43" t="s">
        <v>118</v>
      </c>
      <c r="E24397" s="132">
        <v>37.966499999999996</v>
      </c>
    </row>
    <row r="24398" spans="1:5" ht="13.8" x14ac:dyDescent="0.25">
      <c r="A24398" s="47">
        <v>44558</v>
      </c>
      <c r="B24398" s="45" t="str">
        <f t="shared" si="790"/>
        <v>December</v>
      </c>
      <c r="C24398" s="53">
        <f t="shared" si="791"/>
        <v>2021</v>
      </c>
      <c r="D24398" s="43" t="s">
        <v>102</v>
      </c>
      <c r="E24398" s="132">
        <v>37.466000000000001</v>
      </c>
    </row>
    <row r="24399" spans="1:5" ht="13.8" x14ac:dyDescent="0.25">
      <c r="A24399" s="47">
        <v>44558</v>
      </c>
      <c r="B24399" s="45" t="str">
        <f t="shared" si="790"/>
        <v>December</v>
      </c>
      <c r="C24399" s="53">
        <f t="shared" si="791"/>
        <v>2021</v>
      </c>
      <c r="D24399" s="43" t="s">
        <v>119</v>
      </c>
      <c r="E24399" s="132">
        <v>36.250500000000002</v>
      </c>
    </row>
    <row r="24400" spans="1:5" ht="13.8" x14ac:dyDescent="0.25">
      <c r="A24400" s="47">
        <v>44558</v>
      </c>
      <c r="B24400" s="45" t="str">
        <f t="shared" si="790"/>
        <v>December</v>
      </c>
      <c r="C24400" s="53">
        <f t="shared" si="791"/>
        <v>2021</v>
      </c>
      <c r="D24400" s="43" t="s">
        <v>120</v>
      </c>
      <c r="E24400" s="132">
        <v>34.391499999999994</v>
      </c>
    </row>
    <row r="24401" spans="1:5" ht="13.8" x14ac:dyDescent="0.25">
      <c r="A24401" s="47">
        <v>44558</v>
      </c>
      <c r="B24401" s="45" t="str">
        <f t="shared" si="790"/>
        <v>December</v>
      </c>
      <c r="C24401" s="53">
        <f t="shared" si="791"/>
        <v>2021</v>
      </c>
      <c r="D24401" s="43" t="s">
        <v>103</v>
      </c>
      <c r="E24401" s="132">
        <v>33.176000000000002</v>
      </c>
    </row>
    <row r="24402" spans="1:5" ht="13.8" x14ac:dyDescent="0.25">
      <c r="A24402" s="47">
        <v>44558</v>
      </c>
      <c r="B24402" s="45" t="str">
        <f t="shared" si="790"/>
        <v>December</v>
      </c>
      <c r="C24402" s="53">
        <f t="shared" si="791"/>
        <v>2021</v>
      </c>
      <c r="D24402" s="43" t="s">
        <v>116</v>
      </c>
      <c r="E24402" s="132">
        <v>26.134500000000003</v>
      </c>
    </row>
    <row r="24403" spans="1:5" ht="13.8" x14ac:dyDescent="0.25">
      <c r="A24403" s="47">
        <v>44558</v>
      </c>
      <c r="B24403" s="45" t="str">
        <f t="shared" si="790"/>
        <v>December</v>
      </c>
      <c r="C24403" s="53">
        <f t="shared" si="791"/>
        <v>2021</v>
      </c>
      <c r="D24403" s="43" t="s">
        <v>104</v>
      </c>
      <c r="E24403" s="132">
        <v>30.016000000000005</v>
      </c>
    </row>
    <row r="24404" spans="1:5" ht="13.8" x14ac:dyDescent="0.25">
      <c r="A24404" s="47">
        <v>44558</v>
      </c>
      <c r="B24404" s="45" t="str">
        <f t="shared" si="790"/>
        <v>December</v>
      </c>
      <c r="C24404" s="53">
        <f t="shared" si="791"/>
        <v>2021</v>
      </c>
      <c r="D24404" s="43" t="s">
        <v>121</v>
      </c>
      <c r="E24404" s="132">
        <v>28.544</v>
      </c>
    </row>
    <row r="24405" spans="1:5" ht="13.8" x14ac:dyDescent="0.25">
      <c r="A24405" s="47">
        <v>44558</v>
      </c>
      <c r="B24405" s="45" t="str">
        <f t="shared" si="790"/>
        <v>December</v>
      </c>
      <c r="C24405" s="53">
        <f t="shared" si="791"/>
        <v>2021</v>
      </c>
      <c r="D24405" s="43" t="s">
        <v>122</v>
      </c>
      <c r="E24405" s="132">
        <v>25.855999999999998</v>
      </c>
    </row>
    <row r="24406" spans="1:5" ht="13.8" x14ac:dyDescent="0.25">
      <c r="A24406" s="47">
        <v>44558</v>
      </c>
      <c r="B24406" s="45" t="str">
        <f t="shared" si="790"/>
        <v>December</v>
      </c>
      <c r="C24406" s="53">
        <f t="shared" si="791"/>
        <v>2021</v>
      </c>
      <c r="D24406" s="43" t="s">
        <v>123</v>
      </c>
      <c r="E24406" s="132">
        <v>25.536000000000005</v>
      </c>
    </row>
    <row r="24407" spans="1:5" ht="13.8" x14ac:dyDescent="0.25">
      <c r="A24407" s="47">
        <v>44558</v>
      </c>
      <c r="B24407" s="45" t="str">
        <f t="shared" ref="B24407:B24468" si="792">TEXT(A24407,"mmmm")</f>
        <v>December</v>
      </c>
      <c r="C24407" s="53">
        <f t="shared" ref="C24407:C24468" si="793">YEAR(A24407)</f>
        <v>2021</v>
      </c>
      <c r="D24407" s="43" t="s">
        <v>99</v>
      </c>
      <c r="E24407" s="132">
        <v>22.42</v>
      </c>
    </row>
    <row r="24408" spans="1:5" ht="13.8" x14ac:dyDescent="0.25">
      <c r="A24408" s="47">
        <v>44558</v>
      </c>
      <c r="B24408" s="45" t="str">
        <f t="shared" si="792"/>
        <v>December</v>
      </c>
      <c r="C24408" s="53">
        <f t="shared" si="793"/>
        <v>2021</v>
      </c>
      <c r="D24408" s="43" t="s">
        <v>100</v>
      </c>
      <c r="E24408" s="132">
        <v>21.83</v>
      </c>
    </row>
    <row r="24409" spans="1:5" ht="13.8" x14ac:dyDescent="0.25">
      <c r="A24409" s="47">
        <v>44558</v>
      </c>
      <c r="B24409" s="45" t="str">
        <f t="shared" si="792"/>
        <v>December</v>
      </c>
      <c r="C24409" s="53">
        <f t="shared" si="793"/>
        <v>2021</v>
      </c>
      <c r="D24409" s="43" t="s">
        <v>101</v>
      </c>
      <c r="E24409" s="132">
        <v>20.885999999999999</v>
      </c>
    </row>
    <row r="24410" spans="1:5" ht="13.8" x14ac:dyDescent="0.25">
      <c r="A24410" s="47">
        <v>44558</v>
      </c>
      <c r="B24410" s="45" t="str">
        <f t="shared" si="792"/>
        <v>December</v>
      </c>
      <c r="C24410" s="53">
        <f t="shared" si="793"/>
        <v>2021</v>
      </c>
      <c r="D24410" s="43" t="s">
        <v>124</v>
      </c>
      <c r="E24410" s="132">
        <v>20.709</v>
      </c>
    </row>
    <row r="24411" spans="1:5" ht="13.8" x14ac:dyDescent="0.25">
      <c r="A24411" s="47">
        <v>44558</v>
      </c>
      <c r="B24411" s="45" t="str">
        <f t="shared" si="792"/>
        <v>December</v>
      </c>
      <c r="C24411" s="53">
        <f t="shared" si="793"/>
        <v>2021</v>
      </c>
      <c r="D24411" s="43" t="s">
        <v>125</v>
      </c>
      <c r="E24411" s="132">
        <v>18.526</v>
      </c>
    </row>
    <row r="24412" spans="1:5" ht="13.8" x14ac:dyDescent="0.25">
      <c r="A24412" s="47">
        <v>44558</v>
      </c>
      <c r="B24412" s="45" t="str">
        <f t="shared" si="792"/>
        <v>December</v>
      </c>
      <c r="C24412" s="53">
        <f t="shared" si="793"/>
        <v>2021</v>
      </c>
      <c r="D24412" s="43" t="s">
        <v>126</v>
      </c>
      <c r="E24412" s="132">
        <v>18.388500000000001</v>
      </c>
    </row>
    <row r="24413" spans="1:5" ht="13.8" x14ac:dyDescent="0.25">
      <c r="A24413" s="47">
        <v>44558</v>
      </c>
      <c r="B24413" s="45" t="str">
        <f t="shared" si="792"/>
        <v>December</v>
      </c>
      <c r="C24413" s="53">
        <f t="shared" si="793"/>
        <v>2021</v>
      </c>
      <c r="D24413" s="43" t="s">
        <v>127</v>
      </c>
      <c r="E24413" s="132">
        <v>17.088000000000001</v>
      </c>
    </row>
    <row r="24414" spans="1:5" ht="13.8" x14ac:dyDescent="0.25">
      <c r="A24414" s="47">
        <v>44558</v>
      </c>
      <c r="B24414" s="45" t="str">
        <f t="shared" si="792"/>
        <v>December</v>
      </c>
      <c r="C24414" s="53">
        <f t="shared" si="793"/>
        <v>2021</v>
      </c>
      <c r="D24414" s="43" t="s">
        <v>105</v>
      </c>
      <c r="E24414" s="132">
        <v>14.573000000000002</v>
      </c>
    </row>
    <row r="24415" spans="1:5" ht="13.8" x14ac:dyDescent="0.25">
      <c r="A24415" s="47">
        <v>44558</v>
      </c>
      <c r="B24415" s="45" t="str">
        <f t="shared" si="792"/>
        <v>December</v>
      </c>
      <c r="C24415" s="53">
        <f t="shared" si="793"/>
        <v>2021</v>
      </c>
      <c r="D24415" s="43" t="s">
        <v>128</v>
      </c>
      <c r="E24415" s="132">
        <v>15.801000000000002</v>
      </c>
    </row>
    <row r="24416" spans="1:5" ht="13.8" x14ac:dyDescent="0.25">
      <c r="A24416" s="47">
        <v>44565</v>
      </c>
      <c r="B24416" s="45" t="str">
        <f t="shared" si="792"/>
        <v>January</v>
      </c>
      <c r="C24416" s="53">
        <f t="shared" si="793"/>
        <v>2022</v>
      </c>
      <c r="D24416" s="43" t="s">
        <v>131</v>
      </c>
    </row>
    <row r="24417" spans="1:5" ht="13.8" x14ac:dyDescent="0.25">
      <c r="A24417" s="47">
        <v>44565</v>
      </c>
      <c r="B24417" s="45" t="str">
        <f t="shared" si="792"/>
        <v>January</v>
      </c>
      <c r="C24417" s="53">
        <f t="shared" si="793"/>
        <v>2022</v>
      </c>
      <c r="D24417" s="43" t="s">
        <v>115</v>
      </c>
    </row>
    <row r="24418" spans="1:5" ht="13.8" x14ac:dyDescent="0.25">
      <c r="A24418" s="47">
        <v>44565</v>
      </c>
      <c r="B24418" s="45" t="str">
        <f t="shared" si="792"/>
        <v>January</v>
      </c>
      <c r="C24418" s="53">
        <f t="shared" si="793"/>
        <v>2022</v>
      </c>
      <c r="D24418" s="43" t="s">
        <v>95</v>
      </c>
    </row>
    <row r="24419" spans="1:5" ht="13.8" x14ac:dyDescent="0.25">
      <c r="A24419" s="47">
        <v>44565</v>
      </c>
      <c r="B24419" s="45" t="str">
        <f t="shared" si="792"/>
        <v>January</v>
      </c>
      <c r="C24419" s="53">
        <f t="shared" si="793"/>
        <v>2022</v>
      </c>
      <c r="D24419" s="43" t="s">
        <v>96</v>
      </c>
    </row>
    <row r="24420" spans="1:5" ht="13.8" x14ac:dyDescent="0.25">
      <c r="A24420" s="47">
        <v>44565</v>
      </c>
      <c r="B24420" s="45" t="str">
        <f t="shared" si="792"/>
        <v>January</v>
      </c>
      <c r="C24420" s="53">
        <f t="shared" si="793"/>
        <v>2022</v>
      </c>
      <c r="D24420" s="43" t="s">
        <v>97</v>
      </c>
    </row>
    <row r="24421" spans="1:5" ht="13.8" x14ac:dyDescent="0.25">
      <c r="A24421" s="47">
        <v>44565</v>
      </c>
      <c r="B24421" s="45" t="str">
        <f t="shared" si="792"/>
        <v>January</v>
      </c>
      <c r="C24421" s="53">
        <f t="shared" si="793"/>
        <v>2022</v>
      </c>
      <c r="D24421" s="43" t="s">
        <v>98</v>
      </c>
    </row>
    <row r="24422" spans="1:5" ht="15.6" x14ac:dyDescent="0.3">
      <c r="A24422" s="47">
        <v>44565</v>
      </c>
      <c r="B24422" s="45" t="str">
        <f t="shared" si="792"/>
        <v>January</v>
      </c>
      <c r="C24422" s="53">
        <f t="shared" si="793"/>
        <v>2022</v>
      </c>
      <c r="D24422" s="130" t="s">
        <v>136</v>
      </c>
      <c r="E24422" s="132">
        <v>32.60883333333333</v>
      </c>
    </row>
    <row r="24423" spans="1:5" ht="13.8" x14ac:dyDescent="0.25">
      <c r="A24423" s="47">
        <v>44565</v>
      </c>
      <c r="B24423" s="45" t="str">
        <f t="shared" si="792"/>
        <v>January</v>
      </c>
      <c r="C24423" s="53">
        <f t="shared" si="793"/>
        <v>2022</v>
      </c>
      <c r="D24423" s="43" t="s">
        <v>118</v>
      </c>
      <c r="E24423" s="132">
        <v>29.957249999999995</v>
      </c>
    </row>
    <row r="24424" spans="1:5" ht="13.8" x14ac:dyDescent="0.25">
      <c r="A24424" s="47">
        <v>44565</v>
      </c>
      <c r="B24424" s="45" t="str">
        <f t="shared" si="792"/>
        <v>January</v>
      </c>
      <c r="C24424" s="53">
        <f t="shared" si="793"/>
        <v>2022</v>
      </c>
      <c r="D24424" s="43" t="s">
        <v>102</v>
      </c>
      <c r="E24424" s="132">
        <v>29.562333333333331</v>
      </c>
    </row>
    <row r="24425" spans="1:5" ht="13.8" x14ac:dyDescent="0.25">
      <c r="A24425" s="47">
        <v>44565</v>
      </c>
      <c r="B24425" s="45" t="str">
        <f t="shared" si="792"/>
        <v>January</v>
      </c>
      <c r="C24425" s="53">
        <f t="shared" si="793"/>
        <v>2022</v>
      </c>
      <c r="D24425" s="43" t="s">
        <v>119</v>
      </c>
      <c r="E24425" s="132">
        <v>28.603249999999999</v>
      </c>
    </row>
    <row r="24426" spans="1:5" ht="13.8" x14ac:dyDescent="0.25">
      <c r="A24426" s="47">
        <v>44565</v>
      </c>
      <c r="B24426" s="45" t="str">
        <f t="shared" si="792"/>
        <v>January</v>
      </c>
      <c r="C24426" s="53">
        <f t="shared" si="793"/>
        <v>2022</v>
      </c>
      <c r="D24426" s="43" t="s">
        <v>120</v>
      </c>
      <c r="E24426" s="132">
        <v>27.136416666666666</v>
      </c>
    </row>
    <row r="24427" spans="1:5" ht="13.8" x14ac:dyDescent="0.25">
      <c r="A24427" s="47">
        <v>44565</v>
      </c>
      <c r="B24427" s="45" t="str">
        <f t="shared" si="792"/>
        <v>January</v>
      </c>
      <c r="C24427" s="53">
        <f t="shared" si="793"/>
        <v>2022</v>
      </c>
      <c r="D24427" s="43" t="s">
        <v>103</v>
      </c>
      <c r="E24427" s="132">
        <v>26.17733333333333</v>
      </c>
    </row>
    <row r="24428" spans="1:5" ht="13.8" x14ac:dyDescent="0.25">
      <c r="A24428" s="47">
        <v>44565</v>
      </c>
      <c r="B24428" s="45" t="str">
        <f t="shared" si="792"/>
        <v>January</v>
      </c>
      <c r="C24428" s="53">
        <f t="shared" si="793"/>
        <v>2022</v>
      </c>
      <c r="D24428" s="43" t="s">
        <v>116</v>
      </c>
      <c r="E24428" s="132">
        <v>18.886000000000003</v>
      </c>
    </row>
    <row r="24429" spans="1:5" ht="13.8" x14ac:dyDescent="0.25">
      <c r="A24429" s="47">
        <v>44565</v>
      </c>
      <c r="B24429" s="45" t="str">
        <f t="shared" si="792"/>
        <v>January</v>
      </c>
      <c r="C24429" s="53">
        <f t="shared" si="793"/>
        <v>2022</v>
      </c>
      <c r="D24429" s="43" t="s">
        <v>104</v>
      </c>
      <c r="E24429" s="132">
        <v>29.117083333333341</v>
      </c>
    </row>
    <row r="24430" spans="1:5" ht="13.8" x14ac:dyDescent="0.25">
      <c r="A24430" s="47">
        <v>44565</v>
      </c>
      <c r="B24430" s="45" t="str">
        <f t="shared" si="792"/>
        <v>January</v>
      </c>
      <c r="C24430" s="53">
        <f t="shared" si="793"/>
        <v>2022</v>
      </c>
      <c r="D24430" s="43" t="s">
        <v>121</v>
      </c>
      <c r="E24430" s="132">
        <v>27.689166666666669</v>
      </c>
    </row>
    <row r="24431" spans="1:5" ht="13.8" x14ac:dyDescent="0.25">
      <c r="A24431" s="47">
        <v>44565</v>
      </c>
      <c r="B24431" s="45" t="str">
        <f t="shared" si="792"/>
        <v>January</v>
      </c>
      <c r="C24431" s="53">
        <f t="shared" si="793"/>
        <v>2022</v>
      </c>
      <c r="D24431" s="43" t="s">
        <v>122</v>
      </c>
      <c r="E24431" s="132">
        <v>25.081666666666671</v>
      </c>
    </row>
    <row r="24432" spans="1:5" ht="13.8" x14ac:dyDescent="0.25">
      <c r="A24432" s="47">
        <v>44565</v>
      </c>
      <c r="B24432" s="45" t="str">
        <f t="shared" si="792"/>
        <v>January</v>
      </c>
      <c r="C24432" s="53">
        <f t="shared" si="793"/>
        <v>2022</v>
      </c>
      <c r="D24432" s="43" t="s">
        <v>123</v>
      </c>
      <c r="E24432" s="132">
        <v>24.771250000000006</v>
      </c>
    </row>
    <row r="24433" spans="1:5" ht="13.8" x14ac:dyDescent="0.25">
      <c r="A24433" s="47">
        <v>44565</v>
      </c>
      <c r="B24433" s="45" t="str">
        <f t="shared" si="792"/>
        <v>January</v>
      </c>
      <c r="C24433" s="53">
        <f t="shared" si="793"/>
        <v>2022</v>
      </c>
      <c r="D24433" s="43" t="s">
        <v>99</v>
      </c>
      <c r="E24433" s="132">
        <v>16.466666666666665</v>
      </c>
    </row>
    <row r="24434" spans="1:5" ht="13.8" x14ac:dyDescent="0.25">
      <c r="A24434" s="47">
        <v>44565</v>
      </c>
      <c r="B24434" s="45" t="str">
        <f t="shared" si="792"/>
        <v>January</v>
      </c>
      <c r="C24434" s="53">
        <f t="shared" si="793"/>
        <v>2022</v>
      </c>
      <c r="D24434" s="43" t="s">
        <v>100</v>
      </c>
      <c r="E24434" s="132">
        <v>16.033333333333331</v>
      </c>
    </row>
    <row r="24435" spans="1:5" ht="13.8" x14ac:dyDescent="0.25">
      <c r="A24435" s="47">
        <v>44565</v>
      </c>
      <c r="B24435" s="45" t="str">
        <f t="shared" si="792"/>
        <v>January</v>
      </c>
      <c r="C24435" s="53">
        <f t="shared" si="793"/>
        <v>2022</v>
      </c>
      <c r="D24435" s="43" t="s">
        <v>101</v>
      </c>
      <c r="E24435" s="132">
        <v>15.34</v>
      </c>
    </row>
    <row r="24436" spans="1:5" ht="13.8" x14ac:dyDescent="0.25">
      <c r="A24436" s="47">
        <v>44565</v>
      </c>
      <c r="B24436" s="45" t="str">
        <f t="shared" si="792"/>
        <v>January</v>
      </c>
      <c r="C24436" s="53">
        <f t="shared" si="793"/>
        <v>2022</v>
      </c>
      <c r="D24436" s="43" t="s">
        <v>124</v>
      </c>
      <c r="E24436" s="132">
        <v>15.209999999999997</v>
      </c>
    </row>
    <row r="24437" spans="1:5" ht="13.8" x14ac:dyDescent="0.25">
      <c r="A24437" s="47">
        <v>44565</v>
      </c>
      <c r="B24437" s="45" t="str">
        <f t="shared" si="792"/>
        <v>January</v>
      </c>
      <c r="C24437" s="53">
        <f t="shared" si="793"/>
        <v>2022</v>
      </c>
      <c r="D24437" s="43" t="s">
        <v>125</v>
      </c>
      <c r="E24437" s="132">
        <v>13.606666666666667</v>
      </c>
    </row>
    <row r="24438" spans="1:5" ht="13.8" x14ac:dyDescent="0.25">
      <c r="A24438" s="47">
        <v>44565</v>
      </c>
      <c r="B24438" s="45" t="str">
        <f t="shared" si="792"/>
        <v>January</v>
      </c>
      <c r="C24438" s="53">
        <f t="shared" si="793"/>
        <v>2022</v>
      </c>
      <c r="D24438" s="43" t="s">
        <v>126</v>
      </c>
      <c r="E24438" s="132">
        <v>13.704166666666667</v>
      </c>
    </row>
    <row r="24439" spans="1:5" ht="13.8" x14ac:dyDescent="0.25">
      <c r="A24439" s="47">
        <v>44565</v>
      </c>
      <c r="B24439" s="45" t="str">
        <f t="shared" si="792"/>
        <v>January</v>
      </c>
      <c r="C24439" s="53">
        <f t="shared" si="793"/>
        <v>2022</v>
      </c>
      <c r="D24439" s="43" t="s">
        <v>127</v>
      </c>
      <c r="E24439" s="132">
        <v>12.904999999999999</v>
      </c>
    </row>
    <row r="24440" spans="1:5" ht="13.8" x14ac:dyDescent="0.25">
      <c r="A24440" s="47">
        <v>44565</v>
      </c>
      <c r="B24440" s="45" t="str">
        <f t="shared" si="792"/>
        <v>January</v>
      </c>
      <c r="C24440" s="53">
        <f t="shared" si="793"/>
        <v>2022</v>
      </c>
      <c r="D24440" s="43" t="s">
        <v>105</v>
      </c>
      <c r="E24440" s="132">
        <v>10.703333333333335</v>
      </c>
    </row>
    <row r="24441" spans="1:5" ht="13.8" x14ac:dyDescent="0.25">
      <c r="A24441" s="47">
        <v>44565</v>
      </c>
      <c r="B24441" s="45" t="str">
        <f t="shared" si="792"/>
        <v>January</v>
      </c>
      <c r="C24441" s="53">
        <f t="shared" si="793"/>
        <v>2022</v>
      </c>
      <c r="D24441" s="43" t="s">
        <v>128</v>
      </c>
      <c r="E24441" s="132">
        <v>12.213333333333333</v>
      </c>
    </row>
    <row r="24442" spans="1:5" ht="13.8" x14ac:dyDescent="0.25">
      <c r="A24442" s="47">
        <v>44572</v>
      </c>
      <c r="B24442" s="45" t="str">
        <f t="shared" si="792"/>
        <v>January</v>
      </c>
      <c r="C24442" s="53">
        <f t="shared" si="793"/>
        <v>2022</v>
      </c>
      <c r="D24442" s="43" t="s">
        <v>131</v>
      </c>
    </row>
    <row r="24443" spans="1:5" ht="13.8" x14ac:dyDescent="0.25">
      <c r="A24443" s="47">
        <v>44572</v>
      </c>
      <c r="B24443" s="45" t="str">
        <f t="shared" si="792"/>
        <v>January</v>
      </c>
      <c r="C24443" s="53">
        <f t="shared" si="793"/>
        <v>2022</v>
      </c>
      <c r="D24443" s="43" t="s">
        <v>115</v>
      </c>
    </row>
    <row r="24444" spans="1:5" ht="13.8" x14ac:dyDescent="0.25">
      <c r="A24444" s="47">
        <v>44572</v>
      </c>
      <c r="B24444" s="45" t="str">
        <f t="shared" si="792"/>
        <v>January</v>
      </c>
      <c r="C24444" s="53">
        <f t="shared" si="793"/>
        <v>2022</v>
      </c>
      <c r="D24444" s="43" t="s">
        <v>95</v>
      </c>
    </row>
    <row r="24445" spans="1:5" ht="13.8" x14ac:dyDescent="0.25">
      <c r="A24445" s="47">
        <v>44572</v>
      </c>
      <c r="B24445" s="45" t="str">
        <f t="shared" si="792"/>
        <v>January</v>
      </c>
      <c r="C24445" s="53">
        <f t="shared" si="793"/>
        <v>2022</v>
      </c>
      <c r="D24445" s="43" t="s">
        <v>96</v>
      </c>
    </row>
    <row r="24446" spans="1:5" ht="13.8" x14ac:dyDescent="0.25">
      <c r="A24446" s="47">
        <v>44572</v>
      </c>
      <c r="B24446" s="45" t="str">
        <f t="shared" si="792"/>
        <v>January</v>
      </c>
      <c r="C24446" s="53">
        <f t="shared" si="793"/>
        <v>2022</v>
      </c>
      <c r="D24446" s="43" t="s">
        <v>97</v>
      </c>
    </row>
    <row r="24447" spans="1:5" ht="13.8" x14ac:dyDescent="0.25">
      <c r="A24447" s="47">
        <v>44572</v>
      </c>
      <c r="B24447" s="45" t="str">
        <f t="shared" si="792"/>
        <v>January</v>
      </c>
      <c r="C24447" s="53">
        <f t="shared" si="793"/>
        <v>2022</v>
      </c>
      <c r="D24447" s="43" t="s">
        <v>98</v>
      </c>
    </row>
    <row r="24448" spans="1:5" ht="15.6" x14ac:dyDescent="0.3">
      <c r="A24448" s="47">
        <v>44572</v>
      </c>
      <c r="B24448" s="45" t="str">
        <f t="shared" si="792"/>
        <v>January</v>
      </c>
      <c r="C24448" s="53">
        <f t="shared" si="793"/>
        <v>2022</v>
      </c>
      <c r="D24448" s="130" t="s">
        <v>136</v>
      </c>
      <c r="E24448" s="132">
        <v>40.46</v>
      </c>
    </row>
    <row r="24449" spans="1:5" ht="13.8" x14ac:dyDescent="0.25">
      <c r="A24449" s="47">
        <v>44572</v>
      </c>
      <c r="B24449" s="45" t="str">
        <f t="shared" si="792"/>
        <v>January</v>
      </c>
      <c r="C24449" s="53">
        <f t="shared" si="793"/>
        <v>2022</v>
      </c>
      <c r="D24449" s="43" t="s">
        <v>118</v>
      </c>
      <c r="E24449" s="132">
        <v>37.169999999999995</v>
      </c>
    </row>
    <row r="24450" spans="1:5" ht="13.8" x14ac:dyDescent="0.25">
      <c r="A24450" s="47">
        <v>44572</v>
      </c>
      <c r="B24450" s="45" t="str">
        <f t="shared" si="792"/>
        <v>January</v>
      </c>
      <c r="C24450" s="53">
        <f t="shared" si="793"/>
        <v>2022</v>
      </c>
      <c r="D24450" s="43" t="s">
        <v>102</v>
      </c>
      <c r="E24450" s="132">
        <v>36.68</v>
      </c>
    </row>
    <row r="24451" spans="1:5" ht="13.8" x14ac:dyDescent="0.25">
      <c r="A24451" s="47">
        <v>44572</v>
      </c>
      <c r="B24451" s="45" t="str">
        <f t="shared" si="792"/>
        <v>January</v>
      </c>
      <c r="C24451" s="53">
        <f t="shared" si="793"/>
        <v>2022</v>
      </c>
      <c r="D24451" s="43" t="s">
        <v>119</v>
      </c>
      <c r="E24451" s="132">
        <v>35.49</v>
      </c>
    </row>
    <row r="24452" spans="1:5" ht="13.8" x14ac:dyDescent="0.25">
      <c r="A24452" s="47">
        <v>44572</v>
      </c>
      <c r="B24452" s="45" t="str">
        <f t="shared" si="792"/>
        <v>January</v>
      </c>
      <c r="C24452" s="53">
        <f t="shared" si="793"/>
        <v>2022</v>
      </c>
      <c r="D24452" s="43" t="s">
        <v>120</v>
      </c>
      <c r="E24452" s="132">
        <v>33.669999999999995</v>
      </c>
    </row>
    <row r="24453" spans="1:5" ht="13.8" x14ac:dyDescent="0.25">
      <c r="A24453" s="47">
        <v>44572</v>
      </c>
      <c r="B24453" s="45" t="str">
        <f t="shared" si="792"/>
        <v>January</v>
      </c>
      <c r="C24453" s="53">
        <f t="shared" si="793"/>
        <v>2022</v>
      </c>
      <c r="D24453" s="43" t="s">
        <v>103</v>
      </c>
      <c r="E24453" s="132">
        <v>32.479999999999997</v>
      </c>
    </row>
    <row r="24454" spans="1:5" ht="13.8" x14ac:dyDescent="0.25">
      <c r="A24454" s="47">
        <v>44572</v>
      </c>
      <c r="B24454" s="45" t="str">
        <f t="shared" si="792"/>
        <v>January</v>
      </c>
      <c r="C24454" s="53">
        <f t="shared" si="793"/>
        <v>2022</v>
      </c>
      <c r="D24454" s="43" t="s">
        <v>116</v>
      </c>
      <c r="E24454" s="132">
        <v>26.932500000000001</v>
      </c>
    </row>
    <row r="24455" spans="1:5" ht="13.8" x14ac:dyDescent="0.25">
      <c r="A24455" s="47">
        <v>44572</v>
      </c>
      <c r="B24455" s="45" t="str">
        <f t="shared" si="792"/>
        <v>January</v>
      </c>
      <c r="C24455" s="53">
        <f t="shared" si="793"/>
        <v>2022</v>
      </c>
      <c r="D24455" s="43" t="s">
        <v>104</v>
      </c>
      <c r="E24455" s="132">
        <v>32.361000000000004</v>
      </c>
    </row>
    <row r="24456" spans="1:5" ht="13.8" x14ac:dyDescent="0.25">
      <c r="A24456" s="47">
        <v>44572</v>
      </c>
      <c r="B24456" s="45" t="str">
        <f t="shared" si="792"/>
        <v>January</v>
      </c>
      <c r="C24456" s="53">
        <f t="shared" si="793"/>
        <v>2022</v>
      </c>
      <c r="D24456" s="43" t="s">
        <v>121</v>
      </c>
      <c r="E24456" s="132">
        <v>30.774000000000001</v>
      </c>
    </row>
    <row r="24457" spans="1:5" ht="13.8" x14ac:dyDescent="0.25">
      <c r="A24457" s="47">
        <v>44572</v>
      </c>
      <c r="B24457" s="45" t="str">
        <f t="shared" si="792"/>
        <v>January</v>
      </c>
      <c r="C24457" s="53">
        <f t="shared" si="793"/>
        <v>2022</v>
      </c>
      <c r="D24457" s="43" t="s">
        <v>122</v>
      </c>
      <c r="E24457" s="132">
        <v>27.875999999999998</v>
      </c>
    </row>
    <row r="24458" spans="1:5" ht="13.8" x14ac:dyDescent="0.25">
      <c r="A24458" s="47">
        <v>44572</v>
      </c>
      <c r="B24458" s="45" t="str">
        <f t="shared" si="792"/>
        <v>January</v>
      </c>
      <c r="C24458" s="53">
        <f t="shared" si="793"/>
        <v>2022</v>
      </c>
      <c r="D24458" s="43" t="s">
        <v>123</v>
      </c>
      <c r="E24458" s="132">
        <v>27.531000000000002</v>
      </c>
    </row>
    <row r="24459" spans="1:5" ht="13.8" x14ac:dyDescent="0.25">
      <c r="A24459" s="47">
        <v>44572</v>
      </c>
      <c r="B24459" s="45" t="str">
        <f t="shared" si="792"/>
        <v>January</v>
      </c>
      <c r="C24459" s="53">
        <f t="shared" si="793"/>
        <v>2022</v>
      </c>
      <c r="D24459" s="43" t="s">
        <v>99</v>
      </c>
      <c r="E24459" s="132">
        <v>17.745999999999999</v>
      </c>
    </row>
    <row r="24460" spans="1:5" ht="13.8" x14ac:dyDescent="0.25">
      <c r="A24460" s="47">
        <v>44572</v>
      </c>
      <c r="B24460" s="45" t="str">
        <f t="shared" si="792"/>
        <v>January</v>
      </c>
      <c r="C24460" s="53">
        <f t="shared" si="793"/>
        <v>2022</v>
      </c>
      <c r="D24460" s="43" t="s">
        <v>100</v>
      </c>
      <c r="E24460" s="132">
        <v>17.279</v>
      </c>
    </row>
    <row r="24461" spans="1:5" ht="13.8" x14ac:dyDescent="0.25">
      <c r="A24461" s="47">
        <v>44572</v>
      </c>
      <c r="B24461" s="45" t="str">
        <f t="shared" si="792"/>
        <v>January</v>
      </c>
      <c r="C24461" s="53">
        <f t="shared" si="793"/>
        <v>2022</v>
      </c>
      <c r="D24461" s="43" t="s">
        <v>101</v>
      </c>
      <c r="E24461" s="132">
        <v>16.5318</v>
      </c>
    </row>
    <row r="24462" spans="1:5" ht="13.8" x14ac:dyDescent="0.25">
      <c r="A24462" s="47">
        <v>44572</v>
      </c>
      <c r="B24462" s="45" t="str">
        <f t="shared" si="792"/>
        <v>January</v>
      </c>
      <c r="C24462" s="53">
        <f t="shared" si="793"/>
        <v>2022</v>
      </c>
      <c r="D24462" s="43" t="s">
        <v>124</v>
      </c>
      <c r="E24462" s="132">
        <v>16.3917</v>
      </c>
    </row>
    <row r="24463" spans="1:5" ht="13.8" x14ac:dyDescent="0.25">
      <c r="A24463" s="47">
        <v>44572</v>
      </c>
      <c r="B24463" s="45" t="str">
        <f t="shared" si="792"/>
        <v>January</v>
      </c>
      <c r="C24463" s="53">
        <f t="shared" si="793"/>
        <v>2022</v>
      </c>
      <c r="D24463" s="43" t="s">
        <v>125</v>
      </c>
      <c r="E24463" s="132">
        <v>14.663800000000002</v>
      </c>
    </row>
    <row r="24464" spans="1:5" ht="13.8" x14ac:dyDescent="0.25">
      <c r="A24464" s="47">
        <v>44572</v>
      </c>
      <c r="B24464" s="45" t="str">
        <f t="shared" si="792"/>
        <v>January</v>
      </c>
      <c r="C24464" s="53">
        <f t="shared" si="793"/>
        <v>2022</v>
      </c>
      <c r="D24464" s="43" t="s">
        <v>126</v>
      </c>
      <c r="E24464" s="132">
        <v>14.710800000000001</v>
      </c>
    </row>
    <row r="24465" spans="1:5" ht="13.8" x14ac:dyDescent="0.25">
      <c r="A24465" s="47">
        <v>44572</v>
      </c>
      <c r="B24465" s="45" t="str">
        <f t="shared" si="792"/>
        <v>January</v>
      </c>
      <c r="C24465" s="53">
        <f t="shared" si="793"/>
        <v>2022</v>
      </c>
      <c r="D24465" s="43" t="s">
        <v>127</v>
      </c>
      <c r="E24465" s="132">
        <v>13.803899999999999</v>
      </c>
    </row>
    <row r="24466" spans="1:5" ht="13.8" x14ac:dyDescent="0.25">
      <c r="A24466" s="47">
        <v>44572</v>
      </c>
      <c r="B24466" s="45" t="str">
        <f t="shared" si="792"/>
        <v>January</v>
      </c>
      <c r="C24466" s="53">
        <f t="shared" si="793"/>
        <v>2022</v>
      </c>
      <c r="D24466" s="43" t="s">
        <v>105</v>
      </c>
      <c r="E24466" s="132">
        <v>11.5349</v>
      </c>
    </row>
    <row r="24467" spans="1:5" ht="13.8" x14ac:dyDescent="0.25">
      <c r="A24467" s="47">
        <v>44572</v>
      </c>
      <c r="B24467" s="45" t="str">
        <f t="shared" si="792"/>
        <v>January</v>
      </c>
      <c r="C24467" s="53">
        <f t="shared" si="793"/>
        <v>2022</v>
      </c>
      <c r="D24467" s="43" t="s">
        <v>128</v>
      </c>
      <c r="E24467" s="132">
        <v>12.984300000000001</v>
      </c>
    </row>
    <row r="24468" spans="1:5" ht="13.8" x14ac:dyDescent="0.25">
      <c r="A24468" s="47">
        <v>44579</v>
      </c>
      <c r="B24468" s="45" t="str">
        <f t="shared" si="792"/>
        <v>January</v>
      </c>
      <c r="C24468" s="53">
        <f t="shared" si="793"/>
        <v>2022</v>
      </c>
      <c r="D24468" s="43" t="s">
        <v>131</v>
      </c>
    </row>
    <row r="24469" spans="1:5" ht="13.8" x14ac:dyDescent="0.25">
      <c r="A24469" s="47">
        <v>44579</v>
      </c>
      <c r="B24469" s="45" t="str">
        <f t="shared" ref="B24469:B24529" si="794">TEXT(A24469,"mmmm")</f>
        <v>January</v>
      </c>
      <c r="C24469" s="53">
        <f t="shared" ref="C24469:C24529" si="795">YEAR(A24469)</f>
        <v>2022</v>
      </c>
      <c r="D24469" s="43" t="s">
        <v>115</v>
      </c>
    </row>
    <row r="24470" spans="1:5" ht="13.8" x14ac:dyDescent="0.25">
      <c r="A24470" s="47">
        <v>44579</v>
      </c>
      <c r="B24470" s="45" t="str">
        <f t="shared" si="794"/>
        <v>January</v>
      </c>
      <c r="C24470" s="53">
        <f t="shared" si="795"/>
        <v>2022</v>
      </c>
      <c r="D24470" s="43" t="s">
        <v>95</v>
      </c>
    </row>
    <row r="24471" spans="1:5" ht="13.8" x14ac:dyDescent="0.25">
      <c r="A24471" s="47">
        <v>44579</v>
      </c>
      <c r="B24471" s="45" t="str">
        <f t="shared" si="794"/>
        <v>January</v>
      </c>
      <c r="C24471" s="53">
        <f t="shared" si="795"/>
        <v>2022</v>
      </c>
      <c r="D24471" s="43" t="s">
        <v>96</v>
      </c>
    </row>
    <row r="24472" spans="1:5" ht="13.8" x14ac:dyDescent="0.25">
      <c r="A24472" s="47">
        <v>44579</v>
      </c>
      <c r="B24472" s="45" t="str">
        <f t="shared" si="794"/>
        <v>January</v>
      </c>
      <c r="C24472" s="53">
        <f t="shared" si="795"/>
        <v>2022</v>
      </c>
      <c r="D24472" s="43" t="s">
        <v>97</v>
      </c>
    </row>
    <row r="24473" spans="1:5" ht="13.8" x14ac:dyDescent="0.25">
      <c r="A24473" s="47">
        <v>44579</v>
      </c>
      <c r="B24473" s="45" t="str">
        <f t="shared" si="794"/>
        <v>January</v>
      </c>
      <c r="C24473" s="53">
        <f t="shared" si="795"/>
        <v>2022</v>
      </c>
      <c r="D24473" s="43" t="s">
        <v>98</v>
      </c>
    </row>
    <row r="24474" spans="1:5" ht="15.6" x14ac:dyDescent="0.3">
      <c r="A24474" s="47">
        <v>44579</v>
      </c>
      <c r="B24474" s="45" t="str">
        <f t="shared" si="794"/>
        <v>January</v>
      </c>
      <c r="C24474" s="53">
        <f t="shared" si="795"/>
        <v>2022</v>
      </c>
      <c r="D24474" s="130" t="s">
        <v>136</v>
      </c>
      <c r="E24474" s="132">
        <v>49.13</v>
      </c>
    </row>
    <row r="24475" spans="1:5" ht="13.8" x14ac:dyDescent="0.25">
      <c r="A24475" s="47">
        <v>44579</v>
      </c>
      <c r="B24475" s="45" t="str">
        <f t="shared" si="794"/>
        <v>January</v>
      </c>
      <c r="C24475" s="53">
        <f t="shared" si="795"/>
        <v>2022</v>
      </c>
      <c r="D24475" s="43" t="s">
        <v>118</v>
      </c>
      <c r="E24475" s="132">
        <v>45.134999999999998</v>
      </c>
    </row>
    <row r="24476" spans="1:5" ht="13.8" x14ac:dyDescent="0.25">
      <c r="A24476" s="47">
        <v>44579</v>
      </c>
      <c r="B24476" s="45" t="str">
        <f t="shared" si="794"/>
        <v>January</v>
      </c>
      <c r="C24476" s="53">
        <f t="shared" si="795"/>
        <v>2022</v>
      </c>
      <c r="D24476" s="43" t="s">
        <v>102</v>
      </c>
      <c r="E24476" s="132">
        <v>44.54</v>
      </c>
    </row>
    <row r="24477" spans="1:5" ht="13.8" x14ac:dyDescent="0.25">
      <c r="A24477" s="47">
        <v>44579</v>
      </c>
      <c r="B24477" s="45" t="str">
        <f t="shared" si="794"/>
        <v>January</v>
      </c>
      <c r="C24477" s="53">
        <f t="shared" si="795"/>
        <v>2022</v>
      </c>
      <c r="D24477" s="43" t="s">
        <v>119</v>
      </c>
      <c r="E24477" s="132">
        <v>43.094999999999999</v>
      </c>
    </row>
    <row r="24478" spans="1:5" ht="13.8" x14ac:dyDescent="0.25">
      <c r="A24478" s="47">
        <v>44579</v>
      </c>
      <c r="B24478" s="45" t="str">
        <f t="shared" si="794"/>
        <v>January</v>
      </c>
      <c r="C24478" s="53">
        <f t="shared" si="795"/>
        <v>2022</v>
      </c>
      <c r="D24478" s="43" t="s">
        <v>120</v>
      </c>
      <c r="E24478" s="132">
        <v>40.884999999999998</v>
      </c>
    </row>
    <row r="24479" spans="1:5" ht="13.8" x14ac:dyDescent="0.25">
      <c r="A24479" s="47">
        <v>44579</v>
      </c>
      <c r="B24479" s="45" t="str">
        <f t="shared" si="794"/>
        <v>January</v>
      </c>
      <c r="C24479" s="53">
        <f t="shared" si="795"/>
        <v>2022</v>
      </c>
      <c r="D24479" s="43" t="s">
        <v>103</v>
      </c>
      <c r="E24479" s="132">
        <v>39.44</v>
      </c>
    </row>
    <row r="24480" spans="1:5" ht="13.8" x14ac:dyDescent="0.25">
      <c r="A24480" s="47">
        <v>44579</v>
      </c>
      <c r="B24480" s="45" t="str">
        <f t="shared" si="794"/>
        <v>January</v>
      </c>
      <c r="C24480" s="53">
        <f t="shared" si="795"/>
        <v>2022</v>
      </c>
      <c r="D24480" s="43" t="s">
        <v>116</v>
      </c>
      <c r="E24480" s="132">
        <v>29.127000000000002</v>
      </c>
    </row>
    <row r="24481" spans="1:5" ht="13.8" x14ac:dyDescent="0.25">
      <c r="A24481" s="47">
        <v>44579</v>
      </c>
      <c r="B24481" s="45" t="str">
        <f t="shared" si="794"/>
        <v>January</v>
      </c>
      <c r="C24481" s="53">
        <f t="shared" si="795"/>
        <v>2022</v>
      </c>
      <c r="D24481" s="43" t="s">
        <v>104</v>
      </c>
      <c r="E24481" s="132">
        <v>34.002500000000005</v>
      </c>
    </row>
    <row r="24482" spans="1:5" ht="13.8" x14ac:dyDescent="0.25">
      <c r="A24482" s="47">
        <v>44579</v>
      </c>
      <c r="B24482" s="45" t="str">
        <f t="shared" si="794"/>
        <v>January</v>
      </c>
      <c r="C24482" s="53">
        <f t="shared" si="795"/>
        <v>2022</v>
      </c>
      <c r="D24482" s="43" t="s">
        <v>121</v>
      </c>
      <c r="E24482" s="132">
        <v>32.335000000000001</v>
      </c>
    </row>
    <row r="24483" spans="1:5" ht="13.8" x14ac:dyDescent="0.25">
      <c r="A24483" s="47">
        <v>44579</v>
      </c>
      <c r="B24483" s="45" t="str">
        <f t="shared" si="794"/>
        <v>January</v>
      </c>
      <c r="C24483" s="53">
        <f t="shared" si="795"/>
        <v>2022</v>
      </c>
      <c r="D24483" s="43" t="s">
        <v>122</v>
      </c>
      <c r="E24483" s="132">
        <v>29.29</v>
      </c>
    </row>
    <row r="24484" spans="1:5" ht="13.8" x14ac:dyDescent="0.25">
      <c r="A24484" s="47">
        <v>44579</v>
      </c>
      <c r="B24484" s="45" t="str">
        <f t="shared" si="794"/>
        <v>January</v>
      </c>
      <c r="C24484" s="53">
        <f t="shared" si="795"/>
        <v>2022</v>
      </c>
      <c r="D24484" s="43" t="s">
        <v>123</v>
      </c>
      <c r="E24484" s="132">
        <v>28.927499999999998</v>
      </c>
    </row>
    <row r="24485" spans="1:5" ht="13.8" x14ac:dyDescent="0.25">
      <c r="A24485" s="47">
        <v>44579</v>
      </c>
      <c r="B24485" s="45" t="str">
        <f t="shared" si="794"/>
        <v>January</v>
      </c>
      <c r="C24485" s="53">
        <f t="shared" si="795"/>
        <v>2022</v>
      </c>
      <c r="D24485" s="43" t="s">
        <v>99</v>
      </c>
      <c r="E24485" s="132">
        <v>21.85</v>
      </c>
    </row>
    <row r="24486" spans="1:5" ht="13.8" x14ac:dyDescent="0.25">
      <c r="A24486" s="47">
        <v>44579</v>
      </c>
      <c r="B24486" s="45" t="str">
        <f t="shared" si="794"/>
        <v>January</v>
      </c>
      <c r="C24486" s="53">
        <f t="shared" si="795"/>
        <v>2022</v>
      </c>
      <c r="D24486" s="43" t="s">
        <v>100</v>
      </c>
      <c r="E24486" s="132">
        <v>21.274999999999999</v>
      </c>
    </row>
    <row r="24487" spans="1:5" ht="13.8" x14ac:dyDescent="0.25">
      <c r="A24487" s="47">
        <v>44579</v>
      </c>
      <c r="B24487" s="45" t="str">
        <f t="shared" si="794"/>
        <v>January</v>
      </c>
      <c r="C24487" s="53">
        <f t="shared" si="795"/>
        <v>2022</v>
      </c>
      <c r="D24487" s="43" t="s">
        <v>101</v>
      </c>
      <c r="E24487" s="132">
        <v>20.355</v>
      </c>
    </row>
    <row r="24488" spans="1:5" ht="13.8" x14ac:dyDescent="0.25">
      <c r="A24488" s="47">
        <v>44579</v>
      </c>
      <c r="B24488" s="45" t="str">
        <f t="shared" si="794"/>
        <v>January</v>
      </c>
      <c r="C24488" s="53">
        <f t="shared" si="795"/>
        <v>2022</v>
      </c>
      <c r="D24488" s="43" t="s">
        <v>124</v>
      </c>
      <c r="E24488" s="132">
        <v>20.182499999999997</v>
      </c>
    </row>
    <row r="24489" spans="1:5" ht="13.8" x14ac:dyDescent="0.25">
      <c r="A24489" s="47">
        <v>44579</v>
      </c>
      <c r="B24489" s="45" t="str">
        <f t="shared" si="794"/>
        <v>January</v>
      </c>
      <c r="C24489" s="53">
        <f t="shared" si="795"/>
        <v>2022</v>
      </c>
      <c r="D24489" s="43" t="s">
        <v>125</v>
      </c>
      <c r="E24489" s="132">
        <v>18.055</v>
      </c>
    </row>
    <row r="24490" spans="1:5" ht="13.8" x14ac:dyDescent="0.25">
      <c r="A24490" s="47">
        <v>44579</v>
      </c>
      <c r="B24490" s="45" t="str">
        <f t="shared" si="794"/>
        <v>January</v>
      </c>
      <c r="C24490" s="53">
        <f t="shared" si="795"/>
        <v>2022</v>
      </c>
      <c r="D24490" s="43" t="s">
        <v>126</v>
      </c>
      <c r="E24490" s="132">
        <v>17.940000000000001</v>
      </c>
    </row>
    <row r="24491" spans="1:5" ht="13.8" x14ac:dyDescent="0.25">
      <c r="A24491" s="47">
        <v>44579</v>
      </c>
      <c r="B24491" s="45" t="str">
        <f t="shared" si="794"/>
        <v>January</v>
      </c>
      <c r="C24491" s="53">
        <f t="shared" si="795"/>
        <v>2022</v>
      </c>
      <c r="D24491" s="43" t="s">
        <v>127</v>
      </c>
      <c r="E24491" s="132">
        <v>16.6875</v>
      </c>
    </row>
    <row r="24492" spans="1:5" ht="13.8" x14ac:dyDescent="0.25">
      <c r="A24492" s="47">
        <v>44579</v>
      </c>
      <c r="B24492" s="45" t="str">
        <f t="shared" si="794"/>
        <v>January</v>
      </c>
      <c r="C24492" s="53">
        <f t="shared" si="795"/>
        <v>2022</v>
      </c>
      <c r="D24492" s="43" t="s">
        <v>105</v>
      </c>
      <c r="E24492" s="132">
        <v>14.202500000000001</v>
      </c>
    </row>
    <row r="24493" spans="1:5" ht="13.8" x14ac:dyDescent="0.25">
      <c r="A24493" s="47">
        <v>44579</v>
      </c>
      <c r="B24493" s="45" t="str">
        <f t="shared" si="794"/>
        <v>January</v>
      </c>
      <c r="C24493" s="53">
        <f t="shared" si="795"/>
        <v>2022</v>
      </c>
      <c r="D24493" s="43" t="s">
        <v>128</v>
      </c>
      <c r="E24493" s="132">
        <v>15.4575</v>
      </c>
    </row>
    <row r="24494" spans="1:5" ht="13.8" x14ac:dyDescent="0.25">
      <c r="A24494" s="47">
        <v>44586</v>
      </c>
      <c r="B24494" s="45" t="str">
        <f t="shared" si="794"/>
        <v>January</v>
      </c>
      <c r="C24494" s="53">
        <f t="shared" si="795"/>
        <v>2022</v>
      </c>
      <c r="D24494" s="43" t="s">
        <v>131</v>
      </c>
    </row>
    <row r="24495" spans="1:5" ht="13.8" x14ac:dyDescent="0.25">
      <c r="A24495" s="47">
        <v>44586</v>
      </c>
      <c r="B24495" s="45" t="str">
        <f t="shared" si="794"/>
        <v>January</v>
      </c>
      <c r="C24495" s="53">
        <f t="shared" si="795"/>
        <v>2022</v>
      </c>
      <c r="D24495" s="43" t="s">
        <v>115</v>
      </c>
    </row>
    <row r="24496" spans="1:5" ht="13.8" x14ac:dyDescent="0.25">
      <c r="A24496" s="47">
        <v>44586</v>
      </c>
      <c r="B24496" s="45" t="str">
        <f t="shared" si="794"/>
        <v>January</v>
      </c>
      <c r="C24496" s="53">
        <f t="shared" si="795"/>
        <v>2022</v>
      </c>
      <c r="D24496" s="43" t="s">
        <v>95</v>
      </c>
    </row>
    <row r="24497" spans="1:5" ht="13.8" x14ac:dyDescent="0.25">
      <c r="A24497" s="47">
        <v>44586</v>
      </c>
      <c r="B24497" s="45" t="str">
        <f t="shared" si="794"/>
        <v>January</v>
      </c>
      <c r="C24497" s="53">
        <f t="shared" si="795"/>
        <v>2022</v>
      </c>
      <c r="D24497" s="43" t="s">
        <v>96</v>
      </c>
    </row>
    <row r="24498" spans="1:5" ht="13.8" x14ac:dyDescent="0.25">
      <c r="A24498" s="47">
        <v>44586</v>
      </c>
      <c r="B24498" s="45" t="str">
        <f t="shared" si="794"/>
        <v>January</v>
      </c>
      <c r="C24498" s="53">
        <f t="shared" si="795"/>
        <v>2022</v>
      </c>
      <c r="D24498" s="43" t="s">
        <v>97</v>
      </c>
    </row>
    <row r="24499" spans="1:5" ht="13.8" x14ac:dyDescent="0.25">
      <c r="A24499" s="47">
        <v>44586</v>
      </c>
      <c r="B24499" s="45" t="str">
        <f t="shared" si="794"/>
        <v>January</v>
      </c>
      <c r="C24499" s="53">
        <f t="shared" si="795"/>
        <v>2022</v>
      </c>
      <c r="D24499" s="43" t="s">
        <v>98</v>
      </c>
    </row>
    <row r="24500" spans="1:5" ht="15.6" x14ac:dyDescent="0.3">
      <c r="A24500" s="47">
        <v>44586</v>
      </c>
      <c r="B24500" s="45" t="str">
        <f t="shared" si="794"/>
        <v>January</v>
      </c>
      <c r="C24500" s="53">
        <f t="shared" si="795"/>
        <v>2022</v>
      </c>
      <c r="D24500" s="130" t="s">
        <v>136</v>
      </c>
      <c r="E24500" s="132">
        <v>49.707999999999998</v>
      </c>
    </row>
    <row r="24501" spans="1:5" ht="13.8" x14ac:dyDescent="0.25">
      <c r="A24501" s="47">
        <v>44586</v>
      </c>
      <c r="B24501" s="45" t="str">
        <f t="shared" si="794"/>
        <v>January</v>
      </c>
      <c r="C24501" s="53">
        <f t="shared" si="795"/>
        <v>2022</v>
      </c>
      <c r="D24501" s="43" t="s">
        <v>118</v>
      </c>
      <c r="E24501" s="132">
        <v>45.665999999999997</v>
      </c>
    </row>
    <row r="24502" spans="1:5" ht="13.8" x14ac:dyDescent="0.25">
      <c r="A24502" s="47">
        <v>44586</v>
      </c>
      <c r="B24502" s="45" t="str">
        <f t="shared" si="794"/>
        <v>January</v>
      </c>
      <c r="C24502" s="53">
        <f t="shared" si="795"/>
        <v>2022</v>
      </c>
      <c r="D24502" s="43" t="s">
        <v>102</v>
      </c>
      <c r="E24502" s="132">
        <v>45.064000000000007</v>
      </c>
    </row>
    <row r="24503" spans="1:5" ht="13.8" x14ac:dyDescent="0.25">
      <c r="A24503" s="47">
        <v>44586</v>
      </c>
      <c r="B24503" s="45" t="str">
        <f t="shared" si="794"/>
        <v>January</v>
      </c>
      <c r="C24503" s="53">
        <f t="shared" si="795"/>
        <v>2022</v>
      </c>
      <c r="D24503" s="43" t="s">
        <v>119</v>
      </c>
      <c r="E24503" s="132">
        <v>43.601999999999997</v>
      </c>
    </row>
    <row r="24504" spans="1:5" ht="13.8" x14ac:dyDescent="0.25">
      <c r="A24504" s="47">
        <v>44586</v>
      </c>
      <c r="B24504" s="45" t="str">
        <f t="shared" si="794"/>
        <v>January</v>
      </c>
      <c r="C24504" s="53">
        <f t="shared" si="795"/>
        <v>2022</v>
      </c>
      <c r="D24504" s="43" t="s">
        <v>120</v>
      </c>
      <c r="E24504" s="132">
        <v>41.365999999999993</v>
      </c>
    </row>
    <row r="24505" spans="1:5" ht="13.8" x14ac:dyDescent="0.25">
      <c r="A24505" s="47">
        <v>44586</v>
      </c>
      <c r="B24505" s="45" t="str">
        <f t="shared" si="794"/>
        <v>January</v>
      </c>
      <c r="C24505" s="53">
        <f t="shared" si="795"/>
        <v>2022</v>
      </c>
      <c r="D24505" s="43" t="s">
        <v>103</v>
      </c>
      <c r="E24505" s="132">
        <v>39.903999999999996</v>
      </c>
    </row>
    <row r="24506" spans="1:5" ht="13.8" x14ac:dyDescent="0.25">
      <c r="A24506" s="47">
        <v>44586</v>
      </c>
      <c r="B24506" s="45" t="str">
        <f t="shared" si="794"/>
        <v>January</v>
      </c>
      <c r="C24506" s="53">
        <f t="shared" si="795"/>
        <v>2022</v>
      </c>
      <c r="D24506" s="43" t="s">
        <v>116</v>
      </c>
      <c r="E24506" s="132">
        <v>30.922499999999999</v>
      </c>
    </row>
    <row r="24507" spans="1:5" ht="13.8" x14ac:dyDescent="0.25">
      <c r="A24507" s="47">
        <v>44586</v>
      </c>
      <c r="B24507" s="45" t="str">
        <f t="shared" si="794"/>
        <v>January</v>
      </c>
      <c r="C24507" s="53">
        <f t="shared" si="795"/>
        <v>2022</v>
      </c>
      <c r="D24507" s="43" t="s">
        <v>104</v>
      </c>
      <c r="E24507" s="132">
        <v>36.113</v>
      </c>
    </row>
    <row r="24508" spans="1:5" ht="13.8" x14ac:dyDescent="0.25">
      <c r="A24508" s="47">
        <v>44586</v>
      </c>
      <c r="B24508" s="45" t="str">
        <f t="shared" si="794"/>
        <v>January</v>
      </c>
      <c r="C24508" s="53">
        <f t="shared" si="795"/>
        <v>2022</v>
      </c>
      <c r="D24508" s="43" t="s">
        <v>121</v>
      </c>
      <c r="E24508" s="132">
        <v>34.341999999999999</v>
      </c>
    </row>
    <row r="24509" spans="1:5" ht="13.8" x14ac:dyDescent="0.25">
      <c r="A24509" s="47">
        <v>44586</v>
      </c>
      <c r="B24509" s="45" t="str">
        <f t="shared" si="794"/>
        <v>January</v>
      </c>
      <c r="C24509" s="53">
        <f t="shared" si="795"/>
        <v>2022</v>
      </c>
      <c r="D24509" s="43" t="s">
        <v>122</v>
      </c>
      <c r="E24509" s="132">
        <v>31.108000000000001</v>
      </c>
    </row>
    <row r="24510" spans="1:5" ht="13.8" x14ac:dyDescent="0.25">
      <c r="A24510" s="47">
        <v>44586</v>
      </c>
      <c r="B24510" s="45" t="str">
        <f t="shared" si="794"/>
        <v>January</v>
      </c>
      <c r="C24510" s="53">
        <f t="shared" si="795"/>
        <v>2022</v>
      </c>
      <c r="D24510" s="43" t="s">
        <v>123</v>
      </c>
      <c r="E24510" s="132">
        <v>30.723000000000003</v>
      </c>
    </row>
    <row r="24511" spans="1:5" ht="13.8" x14ac:dyDescent="0.25">
      <c r="A24511" s="47">
        <v>44586</v>
      </c>
      <c r="B24511" s="45" t="str">
        <f t="shared" si="794"/>
        <v>January</v>
      </c>
      <c r="C24511" s="53">
        <f t="shared" si="795"/>
        <v>2022</v>
      </c>
      <c r="D24511" s="43" t="s">
        <v>99</v>
      </c>
      <c r="E24511" s="132">
        <v>23.75</v>
      </c>
    </row>
    <row r="24512" spans="1:5" ht="13.8" x14ac:dyDescent="0.25">
      <c r="A24512" s="47">
        <v>44586</v>
      </c>
      <c r="B24512" s="45" t="str">
        <f t="shared" si="794"/>
        <v>January</v>
      </c>
      <c r="C24512" s="53">
        <f t="shared" si="795"/>
        <v>2022</v>
      </c>
      <c r="D24512" s="43" t="s">
        <v>100</v>
      </c>
      <c r="E24512" s="132">
        <v>23.125</v>
      </c>
    </row>
    <row r="24513" spans="1:5" ht="13.8" x14ac:dyDescent="0.25">
      <c r="A24513" s="47">
        <v>44586</v>
      </c>
      <c r="B24513" s="45" t="str">
        <f t="shared" si="794"/>
        <v>January</v>
      </c>
      <c r="C24513" s="53">
        <f t="shared" si="795"/>
        <v>2022</v>
      </c>
      <c r="D24513" s="43" t="s">
        <v>101</v>
      </c>
      <c r="E24513" s="132">
        <v>22.125</v>
      </c>
    </row>
    <row r="24514" spans="1:5" ht="13.8" x14ac:dyDescent="0.25">
      <c r="A24514" s="47">
        <v>44586</v>
      </c>
      <c r="B24514" s="45" t="str">
        <f t="shared" si="794"/>
        <v>January</v>
      </c>
      <c r="C24514" s="53">
        <f t="shared" si="795"/>
        <v>2022</v>
      </c>
      <c r="D24514" s="43" t="s">
        <v>124</v>
      </c>
      <c r="E24514" s="132">
        <v>21.9375</v>
      </c>
    </row>
    <row r="24515" spans="1:5" ht="13.8" x14ac:dyDescent="0.25">
      <c r="A24515" s="47">
        <v>44586</v>
      </c>
      <c r="B24515" s="45" t="str">
        <f t="shared" si="794"/>
        <v>January</v>
      </c>
      <c r="C24515" s="53">
        <f t="shared" si="795"/>
        <v>2022</v>
      </c>
      <c r="D24515" s="43" t="s">
        <v>125</v>
      </c>
      <c r="E24515" s="132">
        <v>19.625</v>
      </c>
    </row>
    <row r="24516" spans="1:5" ht="13.8" x14ac:dyDescent="0.25">
      <c r="A24516" s="47">
        <v>44586</v>
      </c>
      <c r="B24516" s="45" t="str">
        <f t="shared" si="794"/>
        <v>January</v>
      </c>
      <c r="C24516" s="53">
        <f t="shared" si="795"/>
        <v>2022</v>
      </c>
      <c r="D24516" s="43" t="s">
        <v>126</v>
      </c>
      <c r="E24516" s="132">
        <v>19.435000000000002</v>
      </c>
    </row>
    <row r="24517" spans="1:5" ht="13.8" x14ac:dyDescent="0.25">
      <c r="A24517" s="47">
        <v>44586</v>
      </c>
      <c r="B24517" s="45" t="str">
        <f t="shared" si="794"/>
        <v>January</v>
      </c>
      <c r="C24517" s="53">
        <f t="shared" si="795"/>
        <v>2022</v>
      </c>
      <c r="D24517" s="43" t="s">
        <v>127</v>
      </c>
      <c r="E24517" s="132">
        <v>18.022500000000001</v>
      </c>
    </row>
    <row r="24518" spans="1:5" ht="13.8" x14ac:dyDescent="0.25">
      <c r="A24518" s="47">
        <v>44586</v>
      </c>
      <c r="B24518" s="45" t="str">
        <f t="shared" si="794"/>
        <v>January</v>
      </c>
      <c r="C24518" s="53">
        <f t="shared" si="795"/>
        <v>2022</v>
      </c>
      <c r="D24518" s="43" t="s">
        <v>105</v>
      </c>
      <c r="E24518" s="132">
        <v>15.437500000000002</v>
      </c>
    </row>
    <row r="24519" spans="1:5" ht="13.8" x14ac:dyDescent="0.25">
      <c r="A24519" s="47">
        <v>44586</v>
      </c>
      <c r="B24519" s="45" t="str">
        <f t="shared" si="794"/>
        <v>January</v>
      </c>
      <c r="C24519" s="53">
        <f t="shared" si="795"/>
        <v>2022</v>
      </c>
      <c r="D24519" s="43" t="s">
        <v>128</v>
      </c>
      <c r="E24519" s="132">
        <v>16.602499999999999</v>
      </c>
    </row>
    <row r="24520" spans="1:5" ht="13.8" x14ac:dyDescent="0.25">
      <c r="A24520" s="47">
        <v>44593</v>
      </c>
      <c r="B24520" s="45" t="str">
        <f t="shared" si="794"/>
        <v>February</v>
      </c>
      <c r="C24520" s="53">
        <f t="shared" si="795"/>
        <v>2022</v>
      </c>
      <c r="D24520" s="43" t="s">
        <v>131</v>
      </c>
    </row>
    <row r="24521" spans="1:5" ht="13.8" x14ac:dyDescent="0.25">
      <c r="A24521" s="47">
        <v>44593</v>
      </c>
      <c r="B24521" s="45" t="str">
        <f t="shared" si="794"/>
        <v>February</v>
      </c>
      <c r="C24521" s="53">
        <f t="shared" si="795"/>
        <v>2022</v>
      </c>
      <c r="D24521" s="43" t="s">
        <v>115</v>
      </c>
    </row>
    <row r="24522" spans="1:5" ht="13.8" x14ac:dyDescent="0.25">
      <c r="A24522" s="47">
        <v>44593</v>
      </c>
      <c r="B24522" s="45" t="str">
        <f t="shared" si="794"/>
        <v>February</v>
      </c>
      <c r="C24522" s="53">
        <f t="shared" si="795"/>
        <v>2022</v>
      </c>
      <c r="D24522" s="43" t="s">
        <v>95</v>
      </c>
    </row>
    <row r="24523" spans="1:5" ht="13.8" x14ac:dyDescent="0.25">
      <c r="A24523" s="47">
        <v>44593</v>
      </c>
      <c r="B24523" s="45" t="str">
        <f t="shared" si="794"/>
        <v>February</v>
      </c>
      <c r="C24523" s="53">
        <f t="shared" si="795"/>
        <v>2022</v>
      </c>
      <c r="D24523" s="43" t="s">
        <v>96</v>
      </c>
    </row>
    <row r="24524" spans="1:5" ht="13.8" x14ac:dyDescent="0.25">
      <c r="A24524" s="47">
        <v>44593</v>
      </c>
      <c r="B24524" s="45" t="str">
        <f t="shared" si="794"/>
        <v>February</v>
      </c>
      <c r="C24524" s="53">
        <f t="shared" si="795"/>
        <v>2022</v>
      </c>
      <c r="D24524" s="43" t="s">
        <v>97</v>
      </c>
    </row>
    <row r="24525" spans="1:5" ht="13.8" x14ac:dyDescent="0.25">
      <c r="A24525" s="47">
        <v>44593</v>
      </c>
      <c r="B24525" s="45" t="str">
        <f t="shared" si="794"/>
        <v>February</v>
      </c>
      <c r="C24525" s="53">
        <f t="shared" si="795"/>
        <v>2022</v>
      </c>
      <c r="D24525" s="43" t="s">
        <v>98</v>
      </c>
    </row>
    <row r="24526" spans="1:5" ht="15.6" x14ac:dyDescent="0.3">
      <c r="A24526" s="47">
        <v>44593</v>
      </c>
      <c r="B24526" s="45" t="str">
        <f t="shared" si="794"/>
        <v>February</v>
      </c>
      <c r="C24526" s="53">
        <f t="shared" si="795"/>
        <v>2022</v>
      </c>
      <c r="D24526" s="130" t="s">
        <v>136</v>
      </c>
      <c r="E24526" s="132">
        <v>50.334166666666668</v>
      </c>
    </row>
    <row r="24527" spans="1:5" ht="13.8" x14ac:dyDescent="0.25">
      <c r="A24527" s="47">
        <v>44593</v>
      </c>
      <c r="B24527" s="45" t="str">
        <f t="shared" si="794"/>
        <v>February</v>
      </c>
      <c r="C24527" s="53">
        <f t="shared" si="795"/>
        <v>2022</v>
      </c>
      <c r="D24527" s="43" t="s">
        <v>118</v>
      </c>
      <c r="E24527" s="132">
        <v>46.241250000000001</v>
      </c>
    </row>
    <row r="24528" spans="1:5" ht="13.8" x14ac:dyDescent="0.25">
      <c r="A24528" s="47">
        <v>44593</v>
      </c>
      <c r="B24528" s="45" t="str">
        <f t="shared" si="794"/>
        <v>February</v>
      </c>
      <c r="C24528" s="53">
        <f t="shared" si="795"/>
        <v>2022</v>
      </c>
      <c r="D24528" s="43" t="s">
        <v>102</v>
      </c>
      <c r="E24528" s="132">
        <v>45.631666666666668</v>
      </c>
    </row>
    <row r="24529" spans="1:5" ht="13.8" x14ac:dyDescent="0.25">
      <c r="A24529" s="47">
        <v>44593</v>
      </c>
      <c r="B24529" s="45" t="str">
        <f t="shared" si="794"/>
        <v>February</v>
      </c>
      <c r="C24529" s="53">
        <f t="shared" si="795"/>
        <v>2022</v>
      </c>
      <c r="D24529" s="43" t="s">
        <v>119</v>
      </c>
      <c r="E24529" s="132">
        <v>44.151249999999997</v>
      </c>
    </row>
    <row r="24530" spans="1:5" ht="13.8" x14ac:dyDescent="0.25">
      <c r="A24530" s="47">
        <v>44593</v>
      </c>
      <c r="B24530" s="45" t="str">
        <f t="shared" ref="B24530:B24591" si="796">TEXT(A24530,"mmmm")</f>
        <v>February</v>
      </c>
      <c r="C24530" s="53">
        <f t="shared" ref="C24530:C24591" si="797">YEAR(A24530)</f>
        <v>2022</v>
      </c>
      <c r="D24530" s="43" t="s">
        <v>120</v>
      </c>
      <c r="E24530" s="132">
        <v>41.887083333333329</v>
      </c>
    </row>
    <row r="24531" spans="1:5" ht="13.8" x14ac:dyDescent="0.25">
      <c r="A24531" s="47">
        <v>44593</v>
      </c>
      <c r="B24531" s="45" t="str">
        <f t="shared" si="796"/>
        <v>February</v>
      </c>
      <c r="C24531" s="53">
        <f t="shared" si="797"/>
        <v>2022</v>
      </c>
      <c r="D24531" s="43" t="s">
        <v>103</v>
      </c>
      <c r="E24531" s="132">
        <v>40.406666666666666</v>
      </c>
    </row>
    <row r="24532" spans="1:5" ht="13.8" x14ac:dyDescent="0.25">
      <c r="A24532" s="47">
        <v>44593</v>
      </c>
      <c r="B24532" s="45" t="str">
        <f t="shared" si="796"/>
        <v>February</v>
      </c>
      <c r="C24532" s="53">
        <f t="shared" si="797"/>
        <v>2022</v>
      </c>
      <c r="D24532" s="43" t="s">
        <v>116</v>
      </c>
      <c r="E24532" s="132">
        <v>28.761250000000004</v>
      </c>
    </row>
    <row r="24533" spans="1:5" ht="13.8" x14ac:dyDescent="0.25">
      <c r="A24533" s="47">
        <v>44593</v>
      </c>
      <c r="B24533" s="45" t="str">
        <f t="shared" si="796"/>
        <v>February</v>
      </c>
      <c r="C24533" s="53">
        <f t="shared" si="797"/>
        <v>2022</v>
      </c>
      <c r="D24533" s="43" t="s">
        <v>104</v>
      </c>
      <c r="E24533" s="132">
        <v>37.910833333333336</v>
      </c>
    </row>
    <row r="24534" spans="1:5" ht="13.8" x14ac:dyDescent="0.25">
      <c r="A24534" s="47">
        <v>44593</v>
      </c>
      <c r="B24534" s="45" t="str">
        <f t="shared" si="796"/>
        <v>February</v>
      </c>
      <c r="C24534" s="53">
        <f t="shared" si="797"/>
        <v>2022</v>
      </c>
      <c r="D24534" s="43" t="s">
        <v>121</v>
      </c>
      <c r="E24534" s="132">
        <v>36.051666666666669</v>
      </c>
    </row>
    <row r="24535" spans="1:5" ht="13.8" x14ac:dyDescent="0.25">
      <c r="A24535" s="47">
        <v>44593</v>
      </c>
      <c r="B24535" s="45" t="str">
        <f t="shared" si="796"/>
        <v>February</v>
      </c>
      <c r="C24535" s="53">
        <f t="shared" si="797"/>
        <v>2022</v>
      </c>
      <c r="D24535" s="43" t="s">
        <v>122</v>
      </c>
      <c r="E24535" s="132">
        <v>32.656666666666666</v>
      </c>
    </row>
    <row r="24536" spans="1:5" ht="13.8" x14ac:dyDescent="0.25">
      <c r="A24536" s="47">
        <v>44593</v>
      </c>
      <c r="B24536" s="45" t="str">
        <f t="shared" si="796"/>
        <v>February</v>
      </c>
      <c r="C24536" s="53">
        <f t="shared" si="797"/>
        <v>2022</v>
      </c>
      <c r="D24536" s="43" t="s">
        <v>123</v>
      </c>
      <c r="E24536" s="132">
        <v>32.252500000000005</v>
      </c>
    </row>
    <row r="24537" spans="1:5" ht="13.8" x14ac:dyDescent="0.25">
      <c r="A24537" s="47">
        <v>44593</v>
      </c>
      <c r="B24537" s="45" t="str">
        <f t="shared" si="796"/>
        <v>February</v>
      </c>
      <c r="C24537" s="53">
        <f t="shared" si="797"/>
        <v>2022</v>
      </c>
      <c r="D24537" s="43" t="s">
        <v>99</v>
      </c>
      <c r="E24537" s="132">
        <v>23.43333333333333</v>
      </c>
    </row>
    <row r="24538" spans="1:5" ht="13.8" x14ac:dyDescent="0.25">
      <c r="A24538" s="47">
        <v>44593</v>
      </c>
      <c r="B24538" s="45" t="str">
        <f t="shared" si="796"/>
        <v>February</v>
      </c>
      <c r="C24538" s="53">
        <f t="shared" si="797"/>
        <v>2022</v>
      </c>
      <c r="D24538" s="43" t="s">
        <v>100</v>
      </c>
      <c r="E24538" s="132">
        <v>22.816666666666666</v>
      </c>
    </row>
    <row r="24539" spans="1:5" ht="13.8" x14ac:dyDescent="0.25">
      <c r="A24539" s="47">
        <v>44593</v>
      </c>
      <c r="B24539" s="45" t="str">
        <f t="shared" si="796"/>
        <v>February</v>
      </c>
      <c r="C24539" s="53">
        <f t="shared" si="797"/>
        <v>2022</v>
      </c>
      <c r="D24539" s="43" t="s">
        <v>101</v>
      </c>
      <c r="E24539" s="132">
        <v>21.83</v>
      </c>
    </row>
    <row r="24540" spans="1:5" ht="13.8" x14ac:dyDescent="0.25">
      <c r="A24540" s="47">
        <v>44593</v>
      </c>
      <c r="B24540" s="45" t="str">
        <f t="shared" si="796"/>
        <v>February</v>
      </c>
      <c r="C24540" s="53">
        <f t="shared" si="797"/>
        <v>2022</v>
      </c>
      <c r="D24540" s="43" t="s">
        <v>124</v>
      </c>
      <c r="E24540" s="132">
        <v>21.644999999999996</v>
      </c>
    </row>
    <row r="24541" spans="1:5" ht="13.8" x14ac:dyDescent="0.25">
      <c r="A24541" s="47">
        <v>44593</v>
      </c>
      <c r="B24541" s="45" t="str">
        <f t="shared" si="796"/>
        <v>February</v>
      </c>
      <c r="C24541" s="53">
        <f t="shared" si="797"/>
        <v>2022</v>
      </c>
      <c r="D24541" s="43" t="s">
        <v>125</v>
      </c>
      <c r="E24541" s="132">
        <v>19.363333333333333</v>
      </c>
    </row>
    <row r="24542" spans="1:5" ht="13.8" x14ac:dyDescent="0.25">
      <c r="A24542" s="47">
        <v>44593</v>
      </c>
      <c r="B24542" s="45" t="str">
        <f t="shared" si="796"/>
        <v>February</v>
      </c>
      <c r="C24542" s="53">
        <f t="shared" si="797"/>
        <v>2022</v>
      </c>
      <c r="D24542" s="43" t="s">
        <v>126</v>
      </c>
      <c r="E24542" s="132">
        <v>19.185833333333331</v>
      </c>
    </row>
    <row r="24543" spans="1:5" ht="13.8" x14ac:dyDescent="0.25">
      <c r="A24543" s="47">
        <v>44593</v>
      </c>
      <c r="B24543" s="45" t="str">
        <f t="shared" si="796"/>
        <v>February</v>
      </c>
      <c r="C24543" s="53">
        <f t="shared" si="797"/>
        <v>2022</v>
      </c>
      <c r="D24543" s="43" t="s">
        <v>127</v>
      </c>
      <c r="E24543" s="132">
        <v>17.799999999999997</v>
      </c>
    </row>
    <row r="24544" spans="1:5" ht="13.8" x14ac:dyDescent="0.25">
      <c r="A24544" s="47">
        <v>44593</v>
      </c>
      <c r="B24544" s="45" t="str">
        <f t="shared" si="796"/>
        <v>February</v>
      </c>
      <c r="C24544" s="53">
        <f t="shared" si="797"/>
        <v>2022</v>
      </c>
      <c r="D24544" s="43" t="s">
        <v>105</v>
      </c>
      <c r="E24544" s="132">
        <v>15.231666666666667</v>
      </c>
    </row>
    <row r="24545" spans="1:5" ht="13.8" x14ac:dyDescent="0.25">
      <c r="A24545" s="47">
        <v>44593</v>
      </c>
      <c r="B24545" s="45" t="str">
        <f t="shared" si="796"/>
        <v>February</v>
      </c>
      <c r="C24545" s="53">
        <f t="shared" si="797"/>
        <v>2022</v>
      </c>
      <c r="D24545" s="43" t="s">
        <v>128</v>
      </c>
      <c r="E24545" s="132">
        <v>16.411666666666665</v>
      </c>
    </row>
    <row r="24546" spans="1:5" ht="13.8" x14ac:dyDescent="0.25">
      <c r="A24546" s="47">
        <v>44600</v>
      </c>
      <c r="B24546" s="45" t="str">
        <f t="shared" si="796"/>
        <v>February</v>
      </c>
      <c r="C24546" s="53">
        <f t="shared" si="797"/>
        <v>2022</v>
      </c>
      <c r="D24546" s="43" t="s">
        <v>131</v>
      </c>
    </row>
    <row r="24547" spans="1:5" ht="13.8" x14ac:dyDescent="0.25">
      <c r="A24547" s="47">
        <v>44600</v>
      </c>
      <c r="B24547" s="45" t="str">
        <f t="shared" si="796"/>
        <v>February</v>
      </c>
      <c r="C24547" s="53">
        <f t="shared" si="797"/>
        <v>2022</v>
      </c>
      <c r="D24547" s="43" t="s">
        <v>115</v>
      </c>
    </row>
    <row r="24548" spans="1:5" ht="13.8" x14ac:dyDescent="0.25">
      <c r="A24548" s="47">
        <v>44600</v>
      </c>
      <c r="B24548" s="45" t="str">
        <f t="shared" si="796"/>
        <v>February</v>
      </c>
      <c r="C24548" s="53">
        <f t="shared" si="797"/>
        <v>2022</v>
      </c>
      <c r="D24548" s="43" t="s">
        <v>95</v>
      </c>
    </row>
    <row r="24549" spans="1:5" ht="13.8" x14ac:dyDescent="0.25">
      <c r="A24549" s="47">
        <v>44600</v>
      </c>
      <c r="B24549" s="45" t="str">
        <f t="shared" si="796"/>
        <v>February</v>
      </c>
      <c r="C24549" s="53">
        <f t="shared" si="797"/>
        <v>2022</v>
      </c>
      <c r="D24549" s="43" t="s">
        <v>96</v>
      </c>
    </row>
    <row r="24550" spans="1:5" ht="13.8" x14ac:dyDescent="0.25">
      <c r="A24550" s="47">
        <v>44600</v>
      </c>
      <c r="B24550" s="45" t="str">
        <f t="shared" si="796"/>
        <v>February</v>
      </c>
      <c r="C24550" s="53">
        <f t="shared" si="797"/>
        <v>2022</v>
      </c>
      <c r="D24550" s="43" t="s">
        <v>97</v>
      </c>
    </row>
    <row r="24551" spans="1:5" ht="13.8" x14ac:dyDescent="0.25">
      <c r="A24551" s="47">
        <v>44600</v>
      </c>
      <c r="B24551" s="45" t="str">
        <f t="shared" si="796"/>
        <v>February</v>
      </c>
      <c r="C24551" s="53">
        <f t="shared" si="797"/>
        <v>2022</v>
      </c>
      <c r="D24551" s="43" t="s">
        <v>98</v>
      </c>
    </row>
    <row r="24552" spans="1:5" ht="15.6" x14ac:dyDescent="0.3">
      <c r="A24552" s="47">
        <v>44600</v>
      </c>
      <c r="B24552" s="45" t="str">
        <f t="shared" si="796"/>
        <v>February</v>
      </c>
      <c r="C24552" s="53">
        <f t="shared" si="797"/>
        <v>2022</v>
      </c>
      <c r="D24552" s="130" t="s">
        <v>136</v>
      </c>
      <c r="E24552" s="132">
        <v>41.6738</v>
      </c>
    </row>
    <row r="24553" spans="1:5" ht="13.8" x14ac:dyDescent="0.25">
      <c r="A24553" s="47">
        <v>44600</v>
      </c>
      <c r="B24553" s="45" t="str">
        <f t="shared" si="796"/>
        <v>February</v>
      </c>
      <c r="C24553" s="53">
        <f t="shared" si="797"/>
        <v>2022</v>
      </c>
      <c r="D24553" s="43" t="s">
        <v>118</v>
      </c>
      <c r="E24553" s="132">
        <v>38.2851</v>
      </c>
    </row>
    <row r="24554" spans="1:5" ht="13.8" x14ac:dyDescent="0.25">
      <c r="A24554" s="47">
        <v>44600</v>
      </c>
      <c r="B24554" s="45" t="str">
        <f t="shared" si="796"/>
        <v>February</v>
      </c>
      <c r="C24554" s="53">
        <f t="shared" si="797"/>
        <v>2022</v>
      </c>
      <c r="D24554" s="43" t="s">
        <v>102</v>
      </c>
      <c r="E24554" s="132">
        <v>37.7804</v>
      </c>
    </row>
    <row r="24555" spans="1:5" ht="13.8" x14ac:dyDescent="0.25">
      <c r="A24555" s="47">
        <v>44600</v>
      </c>
      <c r="B24555" s="45" t="str">
        <f t="shared" si="796"/>
        <v>February</v>
      </c>
      <c r="C24555" s="53">
        <f t="shared" si="797"/>
        <v>2022</v>
      </c>
      <c r="D24555" s="43" t="s">
        <v>119</v>
      </c>
      <c r="E24555" s="132">
        <v>36.554700000000004</v>
      </c>
    </row>
    <row r="24556" spans="1:5" ht="13.8" x14ac:dyDescent="0.25">
      <c r="A24556" s="47">
        <v>44600</v>
      </c>
      <c r="B24556" s="45" t="str">
        <f t="shared" si="796"/>
        <v>February</v>
      </c>
      <c r="C24556" s="53">
        <f t="shared" si="797"/>
        <v>2022</v>
      </c>
      <c r="D24556" s="43" t="s">
        <v>120</v>
      </c>
      <c r="E24556" s="132">
        <v>34.680099999999996</v>
      </c>
    </row>
    <row r="24557" spans="1:5" ht="13.8" x14ac:dyDescent="0.25">
      <c r="A24557" s="47">
        <v>44600</v>
      </c>
      <c r="B24557" s="45" t="str">
        <f t="shared" si="796"/>
        <v>February</v>
      </c>
      <c r="C24557" s="53">
        <f t="shared" si="797"/>
        <v>2022</v>
      </c>
      <c r="D24557" s="43" t="s">
        <v>103</v>
      </c>
      <c r="E24557" s="132">
        <v>33.454399999999993</v>
      </c>
    </row>
    <row r="24558" spans="1:5" ht="13.8" x14ac:dyDescent="0.25">
      <c r="A24558" s="47">
        <v>44600</v>
      </c>
      <c r="B24558" s="45" t="str">
        <f t="shared" si="796"/>
        <v>February</v>
      </c>
      <c r="C24558" s="53">
        <f t="shared" si="797"/>
        <v>2022</v>
      </c>
      <c r="D24558" s="43" t="s">
        <v>116</v>
      </c>
      <c r="E24558" s="132">
        <v>25.057200000000002</v>
      </c>
    </row>
    <row r="24559" spans="1:5" ht="13.8" x14ac:dyDescent="0.25">
      <c r="A24559" s="47">
        <v>44600</v>
      </c>
      <c r="B24559" s="45" t="str">
        <f t="shared" si="796"/>
        <v>February</v>
      </c>
      <c r="C24559" s="53">
        <f t="shared" si="797"/>
        <v>2022</v>
      </c>
      <c r="D24559" s="43" t="s">
        <v>104</v>
      </c>
      <c r="E24559" s="132">
        <v>32.830000000000005</v>
      </c>
    </row>
    <row r="24560" spans="1:5" ht="13.8" x14ac:dyDescent="0.25">
      <c r="A24560" s="47">
        <v>44600</v>
      </c>
      <c r="B24560" s="45" t="str">
        <f t="shared" si="796"/>
        <v>February</v>
      </c>
      <c r="C24560" s="53">
        <f t="shared" si="797"/>
        <v>2022</v>
      </c>
      <c r="D24560" s="43" t="s">
        <v>121</v>
      </c>
      <c r="E24560" s="132">
        <v>31.22</v>
      </c>
    </row>
    <row r="24561" spans="1:5" ht="13.8" x14ac:dyDescent="0.25">
      <c r="A24561" s="47">
        <v>44600</v>
      </c>
      <c r="B24561" s="45" t="str">
        <f t="shared" si="796"/>
        <v>February</v>
      </c>
      <c r="C24561" s="53">
        <f t="shared" si="797"/>
        <v>2022</v>
      </c>
      <c r="D24561" s="43" t="s">
        <v>122</v>
      </c>
      <c r="E24561" s="132">
        <v>28.28</v>
      </c>
    </row>
    <row r="24562" spans="1:5" ht="13.8" x14ac:dyDescent="0.25">
      <c r="A24562" s="47">
        <v>44600</v>
      </c>
      <c r="B24562" s="45" t="str">
        <f t="shared" si="796"/>
        <v>February</v>
      </c>
      <c r="C24562" s="53">
        <f t="shared" si="797"/>
        <v>2022</v>
      </c>
      <c r="D24562" s="43" t="s">
        <v>123</v>
      </c>
      <c r="E24562" s="132">
        <v>27.93</v>
      </c>
    </row>
    <row r="24563" spans="1:5" ht="13.8" x14ac:dyDescent="0.25">
      <c r="A24563" s="47">
        <v>44600</v>
      </c>
      <c r="B24563" s="45" t="str">
        <f t="shared" si="796"/>
        <v>February</v>
      </c>
      <c r="C24563" s="53">
        <f t="shared" si="797"/>
        <v>2022</v>
      </c>
      <c r="D24563" s="43" t="s">
        <v>99</v>
      </c>
      <c r="E24563" s="132">
        <v>20.14</v>
      </c>
    </row>
    <row r="24564" spans="1:5" ht="13.8" x14ac:dyDescent="0.25">
      <c r="A24564" s="47">
        <v>44600</v>
      </c>
      <c r="B24564" s="45" t="str">
        <f t="shared" si="796"/>
        <v>February</v>
      </c>
      <c r="C24564" s="53">
        <f t="shared" si="797"/>
        <v>2022</v>
      </c>
      <c r="D24564" s="43" t="s">
        <v>100</v>
      </c>
      <c r="E24564" s="132">
        <v>19.61</v>
      </c>
    </row>
    <row r="24565" spans="1:5" ht="13.8" x14ac:dyDescent="0.25">
      <c r="A24565" s="47">
        <v>44600</v>
      </c>
      <c r="B24565" s="45" t="str">
        <f t="shared" si="796"/>
        <v>February</v>
      </c>
      <c r="C24565" s="53">
        <f t="shared" si="797"/>
        <v>2022</v>
      </c>
      <c r="D24565" s="43" t="s">
        <v>101</v>
      </c>
      <c r="E24565" s="132">
        <v>18.762</v>
      </c>
    </row>
    <row r="24566" spans="1:5" ht="13.8" x14ac:dyDescent="0.25">
      <c r="A24566" s="47">
        <v>44600</v>
      </c>
      <c r="B24566" s="45" t="str">
        <f t="shared" si="796"/>
        <v>February</v>
      </c>
      <c r="C24566" s="53">
        <f t="shared" si="797"/>
        <v>2022</v>
      </c>
      <c r="D24566" s="43" t="s">
        <v>124</v>
      </c>
      <c r="E24566" s="132">
        <v>18.602999999999998</v>
      </c>
    </row>
    <row r="24567" spans="1:5" ht="13.8" x14ac:dyDescent="0.25">
      <c r="A24567" s="47">
        <v>44600</v>
      </c>
      <c r="B24567" s="45" t="str">
        <f t="shared" si="796"/>
        <v>February</v>
      </c>
      <c r="C24567" s="53">
        <f t="shared" si="797"/>
        <v>2022</v>
      </c>
      <c r="D24567" s="43" t="s">
        <v>125</v>
      </c>
      <c r="E24567" s="132">
        <v>16.641999999999999</v>
      </c>
    </row>
    <row r="24568" spans="1:5" ht="13.8" x14ac:dyDescent="0.25">
      <c r="A24568" s="47">
        <v>44600</v>
      </c>
      <c r="B24568" s="45" t="str">
        <f t="shared" si="796"/>
        <v>February</v>
      </c>
      <c r="C24568" s="53">
        <f t="shared" si="797"/>
        <v>2022</v>
      </c>
      <c r="D24568" s="43" t="s">
        <v>126</v>
      </c>
      <c r="E24568" s="132">
        <v>16.5945</v>
      </c>
    </row>
    <row r="24569" spans="1:5" ht="13.8" x14ac:dyDescent="0.25">
      <c r="A24569" s="47">
        <v>44600</v>
      </c>
      <c r="B24569" s="45" t="str">
        <f t="shared" si="796"/>
        <v>February</v>
      </c>
      <c r="C24569" s="53">
        <f t="shared" si="797"/>
        <v>2022</v>
      </c>
      <c r="D24569" s="43" t="s">
        <v>127</v>
      </c>
      <c r="E24569" s="132">
        <v>15.485999999999999</v>
      </c>
    </row>
    <row r="24570" spans="1:5" ht="13.8" x14ac:dyDescent="0.25">
      <c r="A24570" s="47">
        <v>44600</v>
      </c>
      <c r="B24570" s="45" t="str">
        <f t="shared" si="796"/>
        <v>February</v>
      </c>
      <c r="C24570" s="53">
        <f t="shared" si="797"/>
        <v>2022</v>
      </c>
      <c r="D24570" s="43" t="s">
        <v>105</v>
      </c>
      <c r="E24570" s="132">
        <v>13.091000000000001</v>
      </c>
    </row>
    <row r="24571" spans="1:5" ht="13.8" x14ac:dyDescent="0.25">
      <c r="A24571" s="47">
        <v>44600</v>
      </c>
      <c r="B24571" s="45" t="str">
        <f t="shared" si="796"/>
        <v>February</v>
      </c>
      <c r="C24571" s="53">
        <f t="shared" si="797"/>
        <v>2022</v>
      </c>
      <c r="D24571" s="43" t="s">
        <v>128</v>
      </c>
      <c r="E24571" s="132">
        <v>14.427</v>
      </c>
    </row>
    <row r="24572" spans="1:5" ht="13.8" x14ac:dyDescent="0.25">
      <c r="A24572" s="47">
        <v>44607</v>
      </c>
      <c r="B24572" s="45" t="str">
        <f t="shared" si="796"/>
        <v>February</v>
      </c>
      <c r="C24572" s="53">
        <f t="shared" si="797"/>
        <v>2022</v>
      </c>
      <c r="D24572" s="43" t="s">
        <v>131</v>
      </c>
    </row>
    <row r="24573" spans="1:5" ht="13.8" x14ac:dyDescent="0.25">
      <c r="A24573" s="47">
        <v>44607</v>
      </c>
      <c r="B24573" s="45" t="str">
        <f t="shared" si="796"/>
        <v>February</v>
      </c>
      <c r="C24573" s="53">
        <f t="shared" si="797"/>
        <v>2022</v>
      </c>
      <c r="D24573" s="43" t="s">
        <v>115</v>
      </c>
    </row>
    <row r="24574" spans="1:5" ht="13.8" x14ac:dyDescent="0.25">
      <c r="A24574" s="47">
        <v>44607</v>
      </c>
      <c r="B24574" s="45" t="str">
        <f t="shared" si="796"/>
        <v>February</v>
      </c>
      <c r="C24574" s="53">
        <f t="shared" si="797"/>
        <v>2022</v>
      </c>
      <c r="D24574" s="43" t="s">
        <v>95</v>
      </c>
    </row>
    <row r="24575" spans="1:5" ht="13.8" x14ac:dyDescent="0.25">
      <c r="A24575" s="47">
        <v>44607</v>
      </c>
      <c r="B24575" s="45" t="str">
        <f t="shared" si="796"/>
        <v>February</v>
      </c>
      <c r="C24575" s="53">
        <f t="shared" si="797"/>
        <v>2022</v>
      </c>
      <c r="D24575" s="43" t="s">
        <v>96</v>
      </c>
    </row>
    <row r="24576" spans="1:5" ht="13.8" x14ac:dyDescent="0.25">
      <c r="A24576" s="47">
        <v>44607</v>
      </c>
      <c r="B24576" s="45" t="str">
        <f t="shared" si="796"/>
        <v>February</v>
      </c>
      <c r="C24576" s="53">
        <f t="shared" si="797"/>
        <v>2022</v>
      </c>
      <c r="D24576" s="43" t="s">
        <v>97</v>
      </c>
    </row>
    <row r="24577" spans="1:5" ht="13.8" x14ac:dyDescent="0.25">
      <c r="A24577" s="47">
        <v>44607</v>
      </c>
      <c r="B24577" s="45" t="str">
        <f t="shared" si="796"/>
        <v>February</v>
      </c>
      <c r="C24577" s="53">
        <f t="shared" si="797"/>
        <v>2022</v>
      </c>
      <c r="D24577" s="43" t="s">
        <v>98</v>
      </c>
    </row>
    <row r="24578" spans="1:5" ht="15.6" x14ac:dyDescent="0.3">
      <c r="A24578" s="47">
        <v>44607</v>
      </c>
      <c r="B24578" s="45" t="str">
        <f t="shared" si="796"/>
        <v>February</v>
      </c>
      <c r="C24578" s="53">
        <f t="shared" si="797"/>
        <v>2022</v>
      </c>
      <c r="D24578" s="130" t="s">
        <v>136</v>
      </c>
      <c r="E24578" s="132">
        <v>40.055399999999999</v>
      </c>
    </row>
    <row r="24579" spans="1:5" ht="13.8" x14ac:dyDescent="0.25">
      <c r="A24579" s="47">
        <v>44607</v>
      </c>
      <c r="B24579" s="45" t="str">
        <f t="shared" si="796"/>
        <v>February</v>
      </c>
      <c r="C24579" s="53">
        <f t="shared" si="797"/>
        <v>2022</v>
      </c>
      <c r="D24579" s="43" t="s">
        <v>118</v>
      </c>
      <c r="E24579" s="132">
        <v>36.798299999999998</v>
      </c>
    </row>
    <row r="24580" spans="1:5" ht="13.8" x14ac:dyDescent="0.25">
      <c r="A24580" s="47">
        <v>44607</v>
      </c>
      <c r="B24580" s="45" t="str">
        <f t="shared" si="796"/>
        <v>February</v>
      </c>
      <c r="C24580" s="53">
        <f t="shared" si="797"/>
        <v>2022</v>
      </c>
      <c r="D24580" s="43" t="s">
        <v>102</v>
      </c>
      <c r="E24580" s="132">
        <v>36.313200000000002</v>
      </c>
    </row>
    <row r="24581" spans="1:5" ht="13.8" x14ac:dyDescent="0.25">
      <c r="A24581" s="47">
        <v>44607</v>
      </c>
      <c r="B24581" s="45" t="str">
        <f t="shared" si="796"/>
        <v>February</v>
      </c>
      <c r="C24581" s="53">
        <f t="shared" si="797"/>
        <v>2022</v>
      </c>
      <c r="D24581" s="43" t="s">
        <v>119</v>
      </c>
      <c r="E24581" s="132">
        <v>35.135100000000001</v>
      </c>
    </row>
    <row r="24582" spans="1:5" ht="13.8" x14ac:dyDescent="0.25">
      <c r="A24582" s="47">
        <v>44607</v>
      </c>
      <c r="B24582" s="45" t="str">
        <f t="shared" si="796"/>
        <v>February</v>
      </c>
      <c r="C24582" s="53">
        <f t="shared" si="797"/>
        <v>2022</v>
      </c>
      <c r="D24582" s="43" t="s">
        <v>120</v>
      </c>
      <c r="E24582" s="132">
        <v>33.333300000000001</v>
      </c>
    </row>
    <row r="24583" spans="1:5" ht="13.8" x14ac:dyDescent="0.25">
      <c r="A24583" s="47">
        <v>44607</v>
      </c>
      <c r="B24583" s="45" t="str">
        <f t="shared" si="796"/>
        <v>February</v>
      </c>
      <c r="C24583" s="53">
        <f t="shared" si="797"/>
        <v>2022</v>
      </c>
      <c r="D24583" s="43" t="s">
        <v>103</v>
      </c>
      <c r="E24583" s="132">
        <v>32.155200000000001</v>
      </c>
    </row>
    <row r="24584" spans="1:5" ht="13.8" x14ac:dyDescent="0.25">
      <c r="A24584" s="47">
        <v>44607</v>
      </c>
      <c r="B24584" s="45" t="str">
        <f t="shared" si="796"/>
        <v>February</v>
      </c>
      <c r="C24584" s="53">
        <f t="shared" si="797"/>
        <v>2022</v>
      </c>
      <c r="D24584" s="43" t="s">
        <v>116</v>
      </c>
      <c r="E24584" s="132">
        <v>22.6233</v>
      </c>
    </row>
    <row r="24585" spans="1:5" ht="13.8" x14ac:dyDescent="0.25">
      <c r="A24585" s="47">
        <v>44607</v>
      </c>
      <c r="B24585" s="45" t="str">
        <f t="shared" si="796"/>
        <v>February</v>
      </c>
      <c r="C24585" s="53">
        <f t="shared" si="797"/>
        <v>2022</v>
      </c>
      <c r="D24585" s="43" t="s">
        <v>104</v>
      </c>
      <c r="E24585" s="132">
        <v>29.547000000000004</v>
      </c>
    </row>
    <row r="24586" spans="1:5" ht="13.8" x14ac:dyDescent="0.25">
      <c r="A24586" s="47">
        <v>44607</v>
      </c>
      <c r="B24586" s="45" t="str">
        <f t="shared" si="796"/>
        <v>February</v>
      </c>
      <c r="C24586" s="53">
        <f t="shared" si="797"/>
        <v>2022</v>
      </c>
      <c r="D24586" s="43" t="s">
        <v>121</v>
      </c>
      <c r="E24586" s="132">
        <v>28.098000000000003</v>
      </c>
    </row>
    <row r="24587" spans="1:5" ht="13.8" x14ac:dyDescent="0.25">
      <c r="A24587" s="47">
        <v>44607</v>
      </c>
      <c r="B24587" s="45" t="str">
        <f t="shared" si="796"/>
        <v>February</v>
      </c>
      <c r="C24587" s="53">
        <f t="shared" si="797"/>
        <v>2022</v>
      </c>
      <c r="D24587" s="43" t="s">
        <v>122</v>
      </c>
      <c r="E24587" s="132">
        <v>25.451999999999998</v>
      </c>
    </row>
    <row r="24588" spans="1:5" ht="13.8" x14ac:dyDescent="0.25">
      <c r="A24588" s="47">
        <v>44607</v>
      </c>
      <c r="B24588" s="45" t="str">
        <f t="shared" si="796"/>
        <v>February</v>
      </c>
      <c r="C24588" s="53">
        <f t="shared" si="797"/>
        <v>2022</v>
      </c>
      <c r="D24588" s="43" t="s">
        <v>123</v>
      </c>
      <c r="E24588" s="132">
        <v>25.137000000000004</v>
      </c>
    </row>
    <row r="24589" spans="1:5" ht="13.8" x14ac:dyDescent="0.25">
      <c r="A24589" s="47">
        <v>44607</v>
      </c>
      <c r="B24589" s="45" t="str">
        <f t="shared" si="796"/>
        <v>February</v>
      </c>
      <c r="C24589" s="53">
        <f t="shared" si="797"/>
        <v>2022</v>
      </c>
      <c r="D24589" s="43" t="s">
        <v>99</v>
      </c>
      <c r="E24589" s="132">
        <v>18.239999999999998</v>
      </c>
    </row>
    <row r="24590" spans="1:5" ht="13.8" x14ac:dyDescent="0.25">
      <c r="A24590" s="47">
        <v>44607</v>
      </c>
      <c r="B24590" s="45" t="str">
        <f t="shared" si="796"/>
        <v>February</v>
      </c>
      <c r="C24590" s="53">
        <f t="shared" si="797"/>
        <v>2022</v>
      </c>
      <c r="D24590" s="43" t="s">
        <v>100</v>
      </c>
      <c r="E24590" s="132">
        <v>17.760000000000002</v>
      </c>
    </row>
    <row r="24591" spans="1:5" ht="13.8" x14ac:dyDescent="0.25">
      <c r="A24591" s="47">
        <v>44607</v>
      </c>
      <c r="B24591" s="45" t="str">
        <f t="shared" si="796"/>
        <v>February</v>
      </c>
      <c r="C24591" s="53">
        <f t="shared" si="797"/>
        <v>2022</v>
      </c>
      <c r="D24591" s="43" t="s">
        <v>101</v>
      </c>
      <c r="E24591" s="132">
        <v>16.992000000000001</v>
      </c>
    </row>
    <row r="24592" spans="1:5" ht="13.8" x14ac:dyDescent="0.25">
      <c r="A24592" s="47">
        <v>44607</v>
      </c>
      <c r="B24592" s="45" t="str">
        <f t="shared" ref="B24592:B24653" si="798">TEXT(A24592,"mmmm")</f>
        <v>February</v>
      </c>
      <c r="C24592" s="53">
        <f t="shared" ref="C24592:C24653" si="799">YEAR(A24592)</f>
        <v>2022</v>
      </c>
      <c r="D24592" s="43" t="s">
        <v>124</v>
      </c>
      <c r="E24592" s="132">
        <v>16.847999999999999</v>
      </c>
    </row>
    <row r="24593" spans="1:5" ht="13.8" x14ac:dyDescent="0.25">
      <c r="A24593" s="47">
        <v>44607</v>
      </c>
      <c r="B24593" s="45" t="str">
        <f t="shared" si="798"/>
        <v>February</v>
      </c>
      <c r="C24593" s="53">
        <f t="shared" si="799"/>
        <v>2022</v>
      </c>
      <c r="D24593" s="43" t="s">
        <v>125</v>
      </c>
      <c r="E24593" s="132">
        <v>15.072000000000001</v>
      </c>
    </row>
    <row r="24594" spans="1:5" ht="13.8" x14ac:dyDescent="0.25">
      <c r="A24594" s="47">
        <v>44607</v>
      </c>
      <c r="B24594" s="45" t="str">
        <f t="shared" si="798"/>
        <v>February</v>
      </c>
      <c r="C24594" s="53">
        <f t="shared" si="799"/>
        <v>2022</v>
      </c>
      <c r="D24594" s="43" t="s">
        <v>126</v>
      </c>
      <c r="E24594" s="132">
        <v>15.099500000000001</v>
      </c>
    </row>
    <row r="24595" spans="1:5" ht="13.8" x14ac:dyDescent="0.25">
      <c r="A24595" s="47">
        <v>44607</v>
      </c>
      <c r="B24595" s="45" t="str">
        <f t="shared" si="798"/>
        <v>February</v>
      </c>
      <c r="C24595" s="53">
        <f t="shared" si="799"/>
        <v>2022</v>
      </c>
      <c r="D24595" s="43" t="s">
        <v>127</v>
      </c>
      <c r="E24595" s="132">
        <v>14.151</v>
      </c>
    </row>
    <row r="24596" spans="1:5" ht="13.8" x14ac:dyDescent="0.25">
      <c r="A24596" s="47">
        <v>44607</v>
      </c>
      <c r="B24596" s="45" t="str">
        <f t="shared" si="798"/>
        <v>February</v>
      </c>
      <c r="C24596" s="53">
        <f t="shared" si="799"/>
        <v>2022</v>
      </c>
      <c r="D24596" s="43" t="s">
        <v>105</v>
      </c>
      <c r="E24596" s="132">
        <v>11.856000000000002</v>
      </c>
    </row>
    <row r="24597" spans="1:5" ht="13.8" x14ac:dyDescent="0.25">
      <c r="A24597" s="47">
        <v>44607</v>
      </c>
      <c r="B24597" s="45" t="str">
        <f t="shared" si="798"/>
        <v>February</v>
      </c>
      <c r="C24597" s="53">
        <f t="shared" si="799"/>
        <v>2022</v>
      </c>
      <c r="D24597" s="43" t="s">
        <v>128</v>
      </c>
      <c r="E24597" s="132">
        <v>13.282</v>
      </c>
    </row>
    <row r="24598" spans="1:5" ht="13.8" x14ac:dyDescent="0.25">
      <c r="A24598" s="47">
        <v>44614</v>
      </c>
      <c r="B24598" s="45" t="str">
        <f t="shared" si="798"/>
        <v>February</v>
      </c>
      <c r="C24598" s="53">
        <f t="shared" si="799"/>
        <v>2022</v>
      </c>
      <c r="D24598" s="43" t="s">
        <v>131</v>
      </c>
    </row>
    <row r="24599" spans="1:5" ht="13.8" x14ac:dyDescent="0.25">
      <c r="A24599" s="47">
        <v>44614</v>
      </c>
      <c r="B24599" s="45" t="str">
        <f t="shared" si="798"/>
        <v>February</v>
      </c>
      <c r="C24599" s="53">
        <f t="shared" si="799"/>
        <v>2022</v>
      </c>
      <c r="D24599" s="43" t="s">
        <v>115</v>
      </c>
    </row>
    <row r="24600" spans="1:5" ht="13.8" x14ac:dyDescent="0.25">
      <c r="A24600" s="47">
        <v>44614</v>
      </c>
      <c r="B24600" s="45" t="str">
        <f t="shared" si="798"/>
        <v>February</v>
      </c>
      <c r="C24600" s="53">
        <f t="shared" si="799"/>
        <v>2022</v>
      </c>
      <c r="D24600" s="43" t="s">
        <v>95</v>
      </c>
    </row>
    <row r="24601" spans="1:5" ht="13.8" x14ac:dyDescent="0.25">
      <c r="A24601" s="47">
        <v>44614</v>
      </c>
      <c r="B24601" s="45" t="str">
        <f t="shared" si="798"/>
        <v>February</v>
      </c>
      <c r="C24601" s="53">
        <f t="shared" si="799"/>
        <v>2022</v>
      </c>
      <c r="D24601" s="43" t="s">
        <v>96</v>
      </c>
    </row>
    <row r="24602" spans="1:5" ht="13.8" x14ac:dyDescent="0.25">
      <c r="A24602" s="47">
        <v>44614</v>
      </c>
      <c r="B24602" s="45" t="str">
        <f t="shared" si="798"/>
        <v>February</v>
      </c>
      <c r="C24602" s="53">
        <f t="shared" si="799"/>
        <v>2022</v>
      </c>
      <c r="D24602" s="43" t="s">
        <v>97</v>
      </c>
    </row>
    <row r="24603" spans="1:5" ht="13.8" x14ac:dyDescent="0.25">
      <c r="A24603" s="47">
        <v>44614</v>
      </c>
      <c r="B24603" s="45" t="str">
        <f t="shared" si="798"/>
        <v>February</v>
      </c>
      <c r="C24603" s="53">
        <f t="shared" si="799"/>
        <v>2022</v>
      </c>
      <c r="D24603" s="43" t="s">
        <v>98</v>
      </c>
    </row>
    <row r="24604" spans="1:5" ht="15.6" x14ac:dyDescent="0.3">
      <c r="A24604" s="47">
        <v>44614</v>
      </c>
      <c r="B24604" s="45" t="str">
        <f t="shared" si="798"/>
        <v>February</v>
      </c>
      <c r="C24604" s="53">
        <f t="shared" si="799"/>
        <v>2022</v>
      </c>
      <c r="D24604" s="130" t="s">
        <v>136</v>
      </c>
      <c r="E24604" s="132">
        <v>32.136800000000001</v>
      </c>
    </row>
    <row r="24605" spans="1:5" ht="13.8" x14ac:dyDescent="0.25">
      <c r="A24605" s="47">
        <v>44614</v>
      </c>
      <c r="B24605" s="45" t="str">
        <f t="shared" si="798"/>
        <v>February</v>
      </c>
      <c r="C24605" s="53">
        <f t="shared" si="799"/>
        <v>2022</v>
      </c>
      <c r="D24605" s="43" t="s">
        <v>118</v>
      </c>
      <c r="E24605" s="132">
        <v>29.523599999999998</v>
      </c>
    </row>
    <row r="24606" spans="1:5" ht="13.8" x14ac:dyDescent="0.25">
      <c r="A24606" s="47">
        <v>44614</v>
      </c>
      <c r="B24606" s="45" t="str">
        <f t="shared" si="798"/>
        <v>February</v>
      </c>
      <c r="C24606" s="53">
        <f t="shared" si="799"/>
        <v>2022</v>
      </c>
      <c r="D24606" s="43" t="s">
        <v>102</v>
      </c>
      <c r="E24606" s="132">
        <v>29.134399999999999</v>
      </c>
    </row>
    <row r="24607" spans="1:5" ht="13.8" x14ac:dyDescent="0.25">
      <c r="A24607" s="47">
        <v>44614</v>
      </c>
      <c r="B24607" s="45" t="str">
        <f t="shared" si="798"/>
        <v>February</v>
      </c>
      <c r="C24607" s="53">
        <f t="shared" si="799"/>
        <v>2022</v>
      </c>
      <c r="D24607" s="43" t="s">
        <v>119</v>
      </c>
      <c r="E24607" s="132">
        <v>28.1892</v>
      </c>
    </row>
    <row r="24608" spans="1:5" ht="13.8" x14ac:dyDescent="0.25">
      <c r="A24608" s="47">
        <v>44614</v>
      </c>
      <c r="B24608" s="45" t="str">
        <f t="shared" si="798"/>
        <v>February</v>
      </c>
      <c r="C24608" s="53">
        <f t="shared" si="799"/>
        <v>2022</v>
      </c>
      <c r="D24608" s="43" t="s">
        <v>120</v>
      </c>
      <c r="E24608" s="132">
        <v>26.743599999999997</v>
      </c>
    </row>
    <row r="24609" spans="1:5" ht="13.8" x14ac:dyDescent="0.25">
      <c r="A24609" s="47">
        <v>44614</v>
      </c>
      <c r="B24609" s="45" t="str">
        <f t="shared" si="798"/>
        <v>February</v>
      </c>
      <c r="C24609" s="53">
        <f t="shared" si="799"/>
        <v>2022</v>
      </c>
      <c r="D24609" s="43" t="s">
        <v>103</v>
      </c>
      <c r="E24609" s="132">
        <v>25.798399999999997</v>
      </c>
    </row>
    <row r="24610" spans="1:5" ht="13.8" x14ac:dyDescent="0.25">
      <c r="A24610" s="47">
        <v>44614</v>
      </c>
      <c r="B24610" s="45" t="str">
        <f t="shared" si="798"/>
        <v>February</v>
      </c>
      <c r="C24610" s="53">
        <f t="shared" si="799"/>
        <v>2022</v>
      </c>
      <c r="D24610" s="43" t="s">
        <v>116</v>
      </c>
      <c r="E24610" s="132">
        <v>18.753</v>
      </c>
    </row>
    <row r="24611" spans="1:5" ht="13.8" x14ac:dyDescent="0.25">
      <c r="A24611" s="47">
        <v>44614</v>
      </c>
      <c r="B24611" s="45" t="str">
        <f t="shared" si="798"/>
        <v>February</v>
      </c>
      <c r="C24611" s="53">
        <f t="shared" si="799"/>
        <v>2022</v>
      </c>
      <c r="D24611" s="43" t="s">
        <v>104</v>
      </c>
      <c r="E24611" s="132">
        <v>23.684500000000003</v>
      </c>
    </row>
    <row r="24612" spans="1:5" ht="13.8" x14ac:dyDescent="0.25">
      <c r="A24612" s="47">
        <v>44614</v>
      </c>
      <c r="B24612" s="45" t="str">
        <f t="shared" si="798"/>
        <v>February</v>
      </c>
      <c r="C24612" s="53">
        <f t="shared" si="799"/>
        <v>2022</v>
      </c>
      <c r="D24612" s="43" t="s">
        <v>121</v>
      </c>
      <c r="E24612" s="132">
        <v>22.523000000000003</v>
      </c>
    </row>
    <row r="24613" spans="1:5" ht="13.8" x14ac:dyDescent="0.25">
      <c r="A24613" s="47">
        <v>44614</v>
      </c>
      <c r="B24613" s="45" t="str">
        <f t="shared" si="798"/>
        <v>February</v>
      </c>
      <c r="C24613" s="53">
        <f t="shared" si="799"/>
        <v>2022</v>
      </c>
      <c r="D24613" s="43" t="s">
        <v>122</v>
      </c>
      <c r="E24613" s="132">
        <v>20.402000000000001</v>
      </c>
    </row>
    <row r="24614" spans="1:5" ht="13.8" x14ac:dyDescent="0.25">
      <c r="A24614" s="47">
        <v>44614</v>
      </c>
      <c r="B24614" s="45" t="str">
        <f t="shared" si="798"/>
        <v>February</v>
      </c>
      <c r="C24614" s="53">
        <f t="shared" si="799"/>
        <v>2022</v>
      </c>
      <c r="D24614" s="43" t="s">
        <v>123</v>
      </c>
      <c r="E24614" s="132">
        <v>20.1495</v>
      </c>
    </row>
    <row r="24615" spans="1:5" ht="13.8" x14ac:dyDescent="0.25">
      <c r="A24615" s="47">
        <v>44614</v>
      </c>
      <c r="B24615" s="45" t="str">
        <f t="shared" si="798"/>
        <v>February</v>
      </c>
      <c r="C24615" s="53">
        <f t="shared" si="799"/>
        <v>2022</v>
      </c>
      <c r="D24615" s="43" t="s">
        <v>99</v>
      </c>
      <c r="E24615" s="132">
        <v>15.77</v>
      </c>
    </row>
    <row r="24616" spans="1:5" ht="13.8" x14ac:dyDescent="0.25">
      <c r="A24616" s="47">
        <v>44614</v>
      </c>
      <c r="B24616" s="45" t="str">
        <f t="shared" si="798"/>
        <v>February</v>
      </c>
      <c r="C24616" s="53">
        <f t="shared" si="799"/>
        <v>2022</v>
      </c>
      <c r="D24616" s="43" t="s">
        <v>100</v>
      </c>
      <c r="E24616" s="132">
        <v>15.355</v>
      </c>
    </row>
    <row r="24617" spans="1:5" ht="13.8" x14ac:dyDescent="0.25">
      <c r="A24617" s="47">
        <v>44614</v>
      </c>
      <c r="B24617" s="45" t="str">
        <f t="shared" si="798"/>
        <v>February</v>
      </c>
      <c r="C24617" s="53">
        <f t="shared" si="799"/>
        <v>2022</v>
      </c>
      <c r="D24617" s="43" t="s">
        <v>101</v>
      </c>
      <c r="E24617" s="132">
        <v>14.690999999999999</v>
      </c>
    </row>
    <row r="24618" spans="1:5" ht="13.8" x14ac:dyDescent="0.25">
      <c r="A24618" s="47">
        <v>44614</v>
      </c>
      <c r="B24618" s="45" t="str">
        <f t="shared" si="798"/>
        <v>February</v>
      </c>
      <c r="C24618" s="53">
        <f t="shared" si="799"/>
        <v>2022</v>
      </c>
      <c r="D24618" s="43" t="s">
        <v>124</v>
      </c>
      <c r="E24618" s="132">
        <v>14.566499999999998</v>
      </c>
    </row>
    <row r="24619" spans="1:5" ht="13.8" x14ac:dyDescent="0.25">
      <c r="A24619" s="47">
        <v>44614</v>
      </c>
      <c r="B24619" s="45" t="str">
        <f t="shared" si="798"/>
        <v>February</v>
      </c>
      <c r="C24619" s="53">
        <f t="shared" si="799"/>
        <v>2022</v>
      </c>
      <c r="D24619" s="43" t="s">
        <v>125</v>
      </c>
      <c r="E24619" s="132">
        <v>13.031000000000001</v>
      </c>
    </row>
    <row r="24620" spans="1:5" ht="13.8" x14ac:dyDescent="0.25">
      <c r="A24620" s="47">
        <v>44614</v>
      </c>
      <c r="B24620" s="45" t="str">
        <f t="shared" si="798"/>
        <v>February</v>
      </c>
      <c r="C24620" s="53">
        <f t="shared" si="799"/>
        <v>2022</v>
      </c>
      <c r="D24620" s="43" t="s">
        <v>126</v>
      </c>
      <c r="E24620" s="132">
        <v>13.156000000000001</v>
      </c>
    </row>
    <row r="24621" spans="1:5" ht="13.8" x14ac:dyDescent="0.25">
      <c r="A24621" s="47">
        <v>44614</v>
      </c>
      <c r="B24621" s="45" t="str">
        <f t="shared" si="798"/>
        <v>February</v>
      </c>
      <c r="C24621" s="53">
        <f t="shared" si="799"/>
        <v>2022</v>
      </c>
      <c r="D24621" s="43" t="s">
        <v>127</v>
      </c>
      <c r="E24621" s="132">
        <v>12.4155</v>
      </c>
    </row>
    <row r="24622" spans="1:5" ht="13.8" x14ac:dyDescent="0.25">
      <c r="A24622" s="47">
        <v>44614</v>
      </c>
      <c r="B24622" s="45" t="str">
        <f t="shared" si="798"/>
        <v>February</v>
      </c>
      <c r="C24622" s="53">
        <f t="shared" si="799"/>
        <v>2022</v>
      </c>
      <c r="D24622" s="43" t="s">
        <v>105</v>
      </c>
      <c r="E24622" s="132">
        <v>10.250500000000002</v>
      </c>
    </row>
    <row r="24623" spans="1:5" ht="13.8" x14ac:dyDescent="0.25">
      <c r="A24623" s="47">
        <v>44614</v>
      </c>
      <c r="B24623" s="45" t="str">
        <f t="shared" si="798"/>
        <v>February</v>
      </c>
      <c r="C24623" s="53">
        <f t="shared" si="799"/>
        <v>2022</v>
      </c>
      <c r="D24623" s="43" t="s">
        <v>128</v>
      </c>
      <c r="E24623" s="132">
        <v>11.7935</v>
      </c>
    </row>
    <row r="24624" spans="1:5" ht="13.8" x14ac:dyDescent="0.25">
      <c r="A24624" s="47">
        <v>44621</v>
      </c>
      <c r="B24624" s="45" t="str">
        <f t="shared" si="798"/>
        <v>March</v>
      </c>
      <c r="C24624" s="53">
        <f t="shared" si="799"/>
        <v>2022</v>
      </c>
      <c r="D24624" s="43" t="s">
        <v>131</v>
      </c>
    </row>
    <row r="24625" spans="1:5" ht="13.8" x14ac:dyDescent="0.25">
      <c r="A24625" s="47">
        <v>44621</v>
      </c>
      <c r="B24625" s="45" t="str">
        <f t="shared" si="798"/>
        <v>March</v>
      </c>
      <c r="C24625" s="53">
        <f t="shared" si="799"/>
        <v>2022</v>
      </c>
      <c r="D24625" s="43" t="s">
        <v>115</v>
      </c>
      <c r="E24625" s="132">
        <v>37.200000000000003</v>
      </c>
    </row>
    <row r="24626" spans="1:5" ht="13.8" x14ac:dyDescent="0.25">
      <c r="A24626" s="47">
        <v>44621</v>
      </c>
      <c r="B24626" s="45" t="str">
        <f t="shared" si="798"/>
        <v>March</v>
      </c>
      <c r="C24626" s="53">
        <f t="shared" si="799"/>
        <v>2022</v>
      </c>
      <c r="D24626" s="43" t="s">
        <v>95</v>
      </c>
      <c r="E24626" s="132">
        <v>32.984000000000002</v>
      </c>
    </row>
    <row r="24627" spans="1:5" ht="13.8" x14ac:dyDescent="0.25">
      <c r="A24627" s="47">
        <v>44621</v>
      </c>
      <c r="B24627" s="45" t="str">
        <f t="shared" si="798"/>
        <v>March</v>
      </c>
      <c r="C24627" s="53">
        <f t="shared" si="799"/>
        <v>2022</v>
      </c>
      <c r="D24627" s="43" t="s">
        <v>96</v>
      </c>
      <c r="E24627" s="132">
        <v>31.495999999999999</v>
      </c>
    </row>
    <row r="24628" spans="1:5" ht="13.8" x14ac:dyDescent="0.25">
      <c r="A24628" s="47">
        <v>44621</v>
      </c>
      <c r="B24628" s="45" t="str">
        <f t="shared" si="798"/>
        <v>March</v>
      </c>
      <c r="C24628" s="53">
        <f t="shared" si="799"/>
        <v>2022</v>
      </c>
      <c r="D24628" s="43" t="s">
        <v>97</v>
      </c>
      <c r="E24628" s="132">
        <v>30.007999999999996</v>
      </c>
    </row>
    <row r="24629" spans="1:5" ht="13.8" x14ac:dyDescent="0.25">
      <c r="A24629" s="47">
        <v>44621</v>
      </c>
      <c r="B24629" s="45" t="str">
        <f t="shared" si="798"/>
        <v>March</v>
      </c>
      <c r="C24629" s="53">
        <f t="shared" si="799"/>
        <v>2022</v>
      </c>
      <c r="D24629" s="43" t="s">
        <v>98</v>
      </c>
      <c r="E24629" s="132">
        <v>23.56</v>
      </c>
    </row>
    <row r="24630" spans="1:5" ht="15.6" x14ac:dyDescent="0.3">
      <c r="A24630" s="47">
        <v>44621</v>
      </c>
      <c r="B24630" s="45" t="str">
        <f t="shared" si="798"/>
        <v>March</v>
      </c>
      <c r="C24630" s="53">
        <f t="shared" si="799"/>
        <v>2022</v>
      </c>
      <c r="D24630" s="130" t="s">
        <v>136</v>
      </c>
      <c r="E24630" s="132">
        <v>35.662600000000005</v>
      </c>
    </row>
    <row r="24631" spans="1:5" ht="13.8" x14ac:dyDescent="0.25">
      <c r="A24631" s="47">
        <v>44621</v>
      </c>
      <c r="B24631" s="45" t="str">
        <f t="shared" si="798"/>
        <v>March</v>
      </c>
      <c r="C24631" s="53">
        <f t="shared" si="799"/>
        <v>2022</v>
      </c>
      <c r="D24631" s="43" t="s">
        <v>118</v>
      </c>
      <c r="E24631" s="132">
        <v>32.762700000000002</v>
      </c>
    </row>
    <row r="24632" spans="1:5" ht="13.8" x14ac:dyDescent="0.25">
      <c r="A24632" s="47">
        <v>44621</v>
      </c>
      <c r="B24632" s="45" t="str">
        <f t="shared" si="798"/>
        <v>March</v>
      </c>
      <c r="C24632" s="53">
        <f t="shared" si="799"/>
        <v>2022</v>
      </c>
      <c r="D24632" s="43" t="s">
        <v>102</v>
      </c>
      <c r="E24632" s="132">
        <v>32.330799999999996</v>
      </c>
    </row>
    <row r="24633" spans="1:5" ht="13.8" x14ac:dyDescent="0.25">
      <c r="A24633" s="47">
        <v>44621</v>
      </c>
      <c r="B24633" s="45" t="str">
        <f t="shared" si="798"/>
        <v>March</v>
      </c>
      <c r="C24633" s="53">
        <f t="shared" si="799"/>
        <v>2022</v>
      </c>
      <c r="D24633" s="43" t="s">
        <v>119</v>
      </c>
      <c r="E24633" s="132">
        <v>31.2819</v>
      </c>
    </row>
    <row r="24634" spans="1:5" ht="13.8" x14ac:dyDescent="0.25">
      <c r="A24634" s="47">
        <v>44621</v>
      </c>
      <c r="B24634" s="45" t="str">
        <f t="shared" si="798"/>
        <v>March</v>
      </c>
      <c r="C24634" s="53">
        <f t="shared" si="799"/>
        <v>2022</v>
      </c>
      <c r="D24634" s="43" t="s">
        <v>120</v>
      </c>
      <c r="E24634" s="132">
        <v>29.677700000000002</v>
      </c>
    </row>
    <row r="24635" spans="1:5" ht="13.8" x14ac:dyDescent="0.25">
      <c r="A24635" s="47">
        <v>44621</v>
      </c>
      <c r="B24635" s="45" t="str">
        <f t="shared" si="798"/>
        <v>March</v>
      </c>
      <c r="C24635" s="53">
        <f t="shared" si="799"/>
        <v>2022</v>
      </c>
      <c r="D24635" s="43" t="s">
        <v>103</v>
      </c>
      <c r="E24635" s="132">
        <v>28.628799999999998</v>
      </c>
    </row>
    <row r="24636" spans="1:5" ht="13.8" x14ac:dyDescent="0.25">
      <c r="A24636" s="47">
        <v>44621</v>
      </c>
      <c r="B24636" s="45" t="str">
        <f t="shared" si="798"/>
        <v>March</v>
      </c>
      <c r="C24636" s="53">
        <f t="shared" si="799"/>
        <v>2022</v>
      </c>
      <c r="D24636" s="43" t="s">
        <v>116</v>
      </c>
      <c r="E24636" s="132">
        <v>19.152000000000001</v>
      </c>
    </row>
    <row r="24637" spans="1:5" ht="13.8" x14ac:dyDescent="0.25">
      <c r="A24637" s="47">
        <v>44621</v>
      </c>
      <c r="B24637" s="45" t="str">
        <f t="shared" si="798"/>
        <v>March</v>
      </c>
      <c r="C24637" s="53">
        <f t="shared" si="799"/>
        <v>2022</v>
      </c>
      <c r="D24637" s="43" t="s">
        <v>104</v>
      </c>
      <c r="E24637" s="132">
        <v>24.388000000000002</v>
      </c>
    </row>
    <row r="24638" spans="1:5" ht="13.8" x14ac:dyDescent="0.25">
      <c r="A24638" s="47">
        <v>44621</v>
      </c>
      <c r="B24638" s="45" t="str">
        <f t="shared" si="798"/>
        <v>March</v>
      </c>
      <c r="C24638" s="53">
        <f t="shared" si="799"/>
        <v>2022</v>
      </c>
      <c r="D24638" s="43" t="s">
        <v>121</v>
      </c>
      <c r="E24638" s="132">
        <v>23.191999999999997</v>
      </c>
    </row>
    <row r="24639" spans="1:5" ht="13.8" x14ac:dyDescent="0.25">
      <c r="A24639" s="47">
        <v>44621</v>
      </c>
      <c r="B24639" s="45" t="str">
        <f t="shared" si="798"/>
        <v>March</v>
      </c>
      <c r="C24639" s="53">
        <f t="shared" si="799"/>
        <v>2022</v>
      </c>
      <c r="D24639" s="43" t="s">
        <v>122</v>
      </c>
      <c r="E24639" s="132">
        <v>21.008000000000003</v>
      </c>
    </row>
    <row r="24640" spans="1:5" ht="13.8" x14ac:dyDescent="0.25">
      <c r="A24640" s="47">
        <v>44621</v>
      </c>
      <c r="B24640" s="45" t="str">
        <f t="shared" si="798"/>
        <v>March</v>
      </c>
      <c r="C24640" s="53">
        <f t="shared" si="799"/>
        <v>2022</v>
      </c>
      <c r="D24640" s="43" t="s">
        <v>123</v>
      </c>
      <c r="E24640" s="132">
        <v>20.748000000000001</v>
      </c>
    </row>
    <row r="24641" spans="1:5" ht="13.8" x14ac:dyDescent="0.25">
      <c r="A24641" s="47">
        <v>44621</v>
      </c>
      <c r="B24641" s="45" t="str">
        <f t="shared" si="798"/>
        <v>March</v>
      </c>
      <c r="C24641" s="53">
        <f t="shared" si="799"/>
        <v>2022</v>
      </c>
      <c r="D24641" s="43" t="s">
        <v>99</v>
      </c>
      <c r="E24641" s="132">
        <v>16.34</v>
      </c>
    </row>
    <row r="24642" spans="1:5" ht="13.8" x14ac:dyDescent="0.25">
      <c r="A24642" s="47">
        <v>44621</v>
      </c>
      <c r="B24642" s="45" t="str">
        <f t="shared" si="798"/>
        <v>March</v>
      </c>
      <c r="C24642" s="53">
        <f t="shared" si="799"/>
        <v>2022</v>
      </c>
      <c r="D24642" s="43" t="s">
        <v>100</v>
      </c>
      <c r="E24642" s="132">
        <v>15.91</v>
      </c>
    </row>
    <row r="24643" spans="1:5" ht="13.8" x14ac:dyDescent="0.25">
      <c r="A24643" s="47">
        <v>44621</v>
      </c>
      <c r="B24643" s="45" t="str">
        <f t="shared" si="798"/>
        <v>March</v>
      </c>
      <c r="C24643" s="53">
        <f t="shared" si="799"/>
        <v>2022</v>
      </c>
      <c r="D24643" s="43" t="s">
        <v>101</v>
      </c>
      <c r="E24643" s="132">
        <v>15.222000000000001</v>
      </c>
    </row>
    <row r="24644" spans="1:5" ht="13.8" x14ac:dyDescent="0.25">
      <c r="A24644" s="47">
        <v>44621</v>
      </c>
      <c r="B24644" s="45" t="str">
        <f t="shared" si="798"/>
        <v>March</v>
      </c>
      <c r="C24644" s="53">
        <f t="shared" si="799"/>
        <v>2022</v>
      </c>
      <c r="D24644" s="43" t="s">
        <v>124</v>
      </c>
      <c r="E24644" s="132">
        <v>15.093</v>
      </c>
    </row>
    <row r="24645" spans="1:5" ht="13.8" x14ac:dyDescent="0.25">
      <c r="A24645" s="47">
        <v>44621</v>
      </c>
      <c r="B24645" s="45" t="str">
        <f t="shared" si="798"/>
        <v>March</v>
      </c>
      <c r="C24645" s="53">
        <f t="shared" si="799"/>
        <v>2022</v>
      </c>
      <c r="D24645" s="43" t="s">
        <v>125</v>
      </c>
      <c r="E24645" s="132">
        <v>13.502000000000001</v>
      </c>
    </row>
    <row r="24646" spans="1:5" ht="13.8" x14ac:dyDescent="0.25">
      <c r="A24646" s="47">
        <v>44621</v>
      </c>
      <c r="B24646" s="45" t="str">
        <f t="shared" si="798"/>
        <v>March</v>
      </c>
      <c r="C24646" s="53">
        <f t="shared" si="799"/>
        <v>2022</v>
      </c>
      <c r="D24646" s="43" t="s">
        <v>126</v>
      </c>
      <c r="E24646" s="132">
        <v>13.6045</v>
      </c>
    </row>
    <row r="24647" spans="1:5" ht="13.8" x14ac:dyDescent="0.25">
      <c r="A24647" s="47">
        <v>44621</v>
      </c>
      <c r="B24647" s="45" t="str">
        <f t="shared" si="798"/>
        <v>March</v>
      </c>
      <c r="C24647" s="53">
        <f t="shared" si="799"/>
        <v>2022</v>
      </c>
      <c r="D24647" s="43" t="s">
        <v>127</v>
      </c>
      <c r="E24647" s="132">
        <v>12.815999999999999</v>
      </c>
    </row>
    <row r="24648" spans="1:5" ht="13.8" x14ac:dyDescent="0.25">
      <c r="A24648" s="47">
        <v>44621</v>
      </c>
      <c r="B24648" s="45" t="str">
        <f t="shared" si="798"/>
        <v>March</v>
      </c>
      <c r="C24648" s="53">
        <f t="shared" si="799"/>
        <v>2022</v>
      </c>
      <c r="D24648" s="43" t="s">
        <v>105</v>
      </c>
      <c r="E24648" s="132">
        <v>10.621000000000002</v>
      </c>
    </row>
    <row r="24649" spans="1:5" ht="13.8" x14ac:dyDescent="0.25">
      <c r="A24649" s="47">
        <v>44621</v>
      </c>
      <c r="B24649" s="45" t="str">
        <f t="shared" si="798"/>
        <v>March</v>
      </c>
      <c r="C24649" s="53">
        <f t="shared" si="799"/>
        <v>2022</v>
      </c>
      <c r="D24649" s="43" t="s">
        <v>128</v>
      </c>
      <c r="E24649" s="132">
        <v>12.137</v>
      </c>
    </row>
    <row r="24650" spans="1:5" ht="13.8" x14ac:dyDescent="0.25">
      <c r="A24650" s="47">
        <v>44628</v>
      </c>
      <c r="B24650" s="45" t="str">
        <f t="shared" si="798"/>
        <v>March</v>
      </c>
      <c r="C24650" s="53">
        <f t="shared" si="799"/>
        <v>2022</v>
      </c>
      <c r="D24650" s="43" t="s">
        <v>131</v>
      </c>
    </row>
    <row r="24651" spans="1:5" ht="13.8" x14ac:dyDescent="0.25">
      <c r="A24651" s="47">
        <v>44628</v>
      </c>
      <c r="B24651" s="45" t="str">
        <f t="shared" si="798"/>
        <v>March</v>
      </c>
      <c r="C24651" s="53">
        <f t="shared" si="799"/>
        <v>2022</v>
      </c>
      <c r="D24651" s="43" t="s">
        <v>115</v>
      </c>
      <c r="E24651" s="132">
        <v>52.928571428571431</v>
      </c>
    </row>
    <row r="24652" spans="1:5" ht="13.8" x14ac:dyDescent="0.25">
      <c r="A24652" s="47">
        <v>44628</v>
      </c>
      <c r="B24652" s="45" t="str">
        <f t="shared" si="798"/>
        <v>March</v>
      </c>
      <c r="C24652" s="53">
        <f t="shared" si="799"/>
        <v>2022</v>
      </c>
      <c r="D24652" s="43" t="s">
        <v>95</v>
      </c>
      <c r="E24652" s="132">
        <v>46.93</v>
      </c>
    </row>
    <row r="24653" spans="1:5" ht="13.8" x14ac:dyDescent="0.25">
      <c r="A24653" s="47">
        <v>44628</v>
      </c>
      <c r="B24653" s="45" t="str">
        <f t="shared" si="798"/>
        <v>March</v>
      </c>
      <c r="C24653" s="53">
        <f t="shared" si="799"/>
        <v>2022</v>
      </c>
      <c r="D24653" s="43" t="s">
        <v>96</v>
      </c>
      <c r="E24653" s="132">
        <v>44.812857142857141</v>
      </c>
    </row>
    <row r="24654" spans="1:5" ht="13.8" x14ac:dyDescent="0.25">
      <c r="A24654" s="47">
        <v>44628</v>
      </c>
      <c r="B24654" s="45" t="str">
        <f t="shared" ref="B24654:B24714" si="800">TEXT(A24654,"mmmm")</f>
        <v>March</v>
      </c>
      <c r="C24654" s="53">
        <f t="shared" ref="C24654:C24714" si="801">YEAR(A24654)</f>
        <v>2022</v>
      </c>
      <c r="D24654" s="43" t="s">
        <v>97</v>
      </c>
      <c r="E24654" s="132">
        <v>42.695714285714281</v>
      </c>
    </row>
    <row r="24655" spans="1:5" ht="13.8" x14ac:dyDescent="0.25">
      <c r="A24655" s="47">
        <v>44628</v>
      </c>
      <c r="B24655" s="45" t="str">
        <f t="shared" si="800"/>
        <v>March</v>
      </c>
      <c r="C24655" s="53">
        <f t="shared" si="801"/>
        <v>2022</v>
      </c>
      <c r="D24655" s="43" t="s">
        <v>98</v>
      </c>
      <c r="E24655" s="132">
        <v>33.521428571428572</v>
      </c>
    </row>
    <row r="24656" spans="1:5" ht="15.6" x14ac:dyDescent="0.3">
      <c r="A24656" s="47">
        <v>44628</v>
      </c>
      <c r="B24656" s="45" t="str">
        <f t="shared" si="800"/>
        <v>March</v>
      </c>
      <c r="C24656" s="53">
        <f t="shared" si="801"/>
        <v>2022</v>
      </c>
      <c r="D24656" s="130" t="s">
        <v>136</v>
      </c>
      <c r="E24656" s="132">
        <v>51.607142857142861</v>
      </c>
    </row>
    <row r="24657" spans="1:5" ht="13.8" x14ac:dyDescent="0.25">
      <c r="A24657" s="47">
        <v>44628</v>
      </c>
      <c r="B24657" s="45" t="str">
        <f t="shared" si="800"/>
        <v>March</v>
      </c>
      <c r="C24657" s="53">
        <f t="shared" si="801"/>
        <v>2022</v>
      </c>
      <c r="D24657" s="43" t="s">
        <v>118</v>
      </c>
      <c r="E24657" s="132">
        <v>47.410714285714285</v>
      </c>
    </row>
    <row r="24658" spans="1:5" ht="13.8" x14ac:dyDescent="0.25">
      <c r="A24658" s="47">
        <v>44628</v>
      </c>
      <c r="B24658" s="45" t="str">
        <f t="shared" si="800"/>
        <v>March</v>
      </c>
      <c r="C24658" s="53">
        <f t="shared" si="801"/>
        <v>2022</v>
      </c>
      <c r="D24658" s="43" t="s">
        <v>102</v>
      </c>
      <c r="E24658" s="132">
        <v>46.785714285714292</v>
      </c>
    </row>
    <row r="24659" spans="1:5" ht="13.8" x14ac:dyDescent="0.25">
      <c r="A24659" s="47">
        <v>44628</v>
      </c>
      <c r="B24659" s="45" t="str">
        <f t="shared" si="800"/>
        <v>March</v>
      </c>
      <c r="C24659" s="53">
        <f t="shared" si="801"/>
        <v>2022</v>
      </c>
      <c r="D24659" s="43" t="s">
        <v>119</v>
      </c>
      <c r="E24659" s="132">
        <v>45.267857142857146</v>
      </c>
    </row>
    <row r="24660" spans="1:5" ht="13.8" x14ac:dyDescent="0.25">
      <c r="A24660" s="47">
        <v>44628</v>
      </c>
      <c r="B24660" s="45" t="str">
        <f t="shared" si="800"/>
        <v>March</v>
      </c>
      <c r="C24660" s="53">
        <f t="shared" si="801"/>
        <v>2022</v>
      </c>
      <c r="D24660" s="43" t="s">
        <v>120</v>
      </c>
      <c r="E24660" s="132">
        <v>42.946428571428569</v>
      </c>
    </row>
    <row r="24661" spans="1:5" ht="13.8" x14ac:dyDescent="0.25">
      <c r="A24661" s="47">
        <v>44628</v>
      </c>
      <c r="B24661" s="45" t="str">
        <f t="shared" si="800"/>
        <v>March</v>
      </c>
      <c r="C24661" s="53">
        <f t="shared" si="801"/>
        <v>2022</v>
      </c>
      <c r="D24661" s="43" t="s">
        <v>103</v>
      </c>
      <c r="E24661" s="132">
        <v>41.428571428571431</v>
      </c>
    </row>
    <row r="24662" spans="1:5" ht="13.8" x14ac:dyDescent="0.25">
      <c r="A24662" s="47">
        <v>44628</v>
      </c>
      <c r="B24662" s="45" t="str">
        <f t="shared" si="800"/>
        <v>March</v>
      </c>
      <c r="C24662" s="53">
        <f t="shared" si="801"/>
        <v>2022</v>
      </c>
      <c r="D24662" s="43" t="s">
        <v>116</v>
      </c>
      <c r="E24662" s="132">
        <v>30.637500000000003</v>
      </c>
    </row>
    <row r="24663" spans="1:5" ht="13.8" x14ac:dyDescent="0.25">
      <c r="A24663" s="47">
        <v>44628</v>
      </c>
      <c r="B24663" s="45" t="str">
        <f t="shared" si="800"/>
        <v>March</v>
      </c>
      <c r="C24663" s="53">
        <f t="shared" si="801"/>
        <v>2022</v>
      </c>
      <c r="D24663" s="43" t="s">
        <v>104</v>
      </c>
      <c r="E24663" s="132">
        <v>42.377499999999998</v>
      </c>
    </row>
    <row r="24664" spans="1:5" ht="13.8" x14ac:dyDescent="0.25">
      <c r="A24664" s="47">
        <v>44628</v>
      </c>
      <c r="B24664" s="45" t="str">
        <f t="shared" si="800"/>
        <v>March</v>
      </c>
      <c r="C24664" s="53">
        <f t="shared" si="801"/>
        <v>2022</v>
      </c>
      <c r="D24664" s="43" t="s">
        <v>121</v>
      </c>
      <c r="E24664" s="132">
        <v>40.299285714285709</v>
      </c>
    </row>
    <row r="24665" spans="1:5" ht="13.8" x14ac:dyDescent="0.25">
      <c r="A24665" s="47">
        <v>44628</v>
      </c>
      <c r="B24665" s="45" t="str">
        <f t="shared" si="800"/>
        <v>March</v>
      </c>
      <c r="C24665" s="53">
        <f t="shared" si="801"/>
        <v>2022</v>
      </c>
      <c r="D24665" s="43" t="s">
        <v>122</v>
      </c>
      <c r="E24665" s="132">
        <v>36.504285714285714</v>
      </c>
    </row>
    <row r="24666" spans="1:5" ht="13.8" x14ac:dyDescent="0.25">
      <c r="A24666" s="47">
        <v>44628</v>
      </c>
      <c r="B24666" s="45" t="str">
        <f t="shared" si="800"/>
        <v>March</v>
      </c>
      <c r="C24666" s="53">
        <f t="shared" si="801"/>
        <v>2022</v>
      </c>
      <c r="D24666" s="43" t="s">
        <v>123</v>
      </c>
      <c r="E24666" s="132">
        <v>36.052500000000002</v>
      </c>
    </row>
    <row r="24667" spans="1:5" ht="13.8" x14ac:dyDescent="0.25">
      <c r="A24667" s="47">
        <v>44628</v>
      </c>
      <c r="B24667" s="45" t="str">
        <f t="shared" si="800"/>
        <v>March</v>
      </c>
      <c r="C24667" s="53">
        <f t="shared" si="801"/>
        <v>2022</v>
      </c>
      <c r="D24667" s="43" t="s">
        <v>99</v>
      </c>
      <c r="E24667" s="132">
        <v>25.242857142857144</v>
      </c>
    </row>
    <row r="24668" spans="1:5" ht="13.8" x14ac:dyDescent="0.25">
      <c r="A24668" s="47">
        <v>44628</v>
      </c>
      <c r="B24668" s="45" t="str">
        <f t="shared" si="800"/>
        <v>March</v>
      </c>
      <c r="C24668" s="53">
        <f t="shared" si="801"/>
        <v>2022</v>
      </c>
      <c r="D24668" s="43" t="s">
        <v>100</v>
      </c>
      <c r="E24668" s="132">
        <v>24.578571428571433</v>
      </c>
    </row>
    <row r="24669" spans="1:5" ht="13.8" x14ac:dyDescent="0.25">
      <c r="A24669" s="47">
        <v>44628</v>
      </c>
      <c r="B24669" s="45" t="str">
        <f t="shared" si="800"/>
        <v>March</v>
      </c>
      <c r="C24669" s="53">
        <f t="shared" si="801"/>
        <v>2022</v>
      </c>
      <c r="D24669" s="43" t="s">
        <v>101</v>
      </c>
      <c r="E24669" s="132">
        <v>23.515714285714289</v>
      </c>
    </row>
    <row r="24670" spans="1:5" ht="13.8" x14ac:dyDescent="0.25">
      <c r="A24670" s="47">
        <v>44628</v>
      </c>
      <c r="B24670" s="45" t="str">
        <f t="shared" si="800"/>
        <v>March</v>
      </c>
      <c r="C24670" s="53">
        <f t="shared" si="801"/>
        <v>2022</v>
      </c>
      <c r="D24670" s="43" t="s">
        <v>124</v>
      </c>
      <c r="E24670" s="132">
        <v>23.316428571428574</v>
      </c>
    </row>
    <row r="24671" spans="1:5" ht="13.8" x14ac:dyDescent="0.25">
      <c r="A24671" s="47">
        <v>44628</v>
      </c>
      <c r="B24671" s="45" t="str">
        <f t="shared" si="800"/>
        <v>March</v>
      </c>
      <c r="C24671" s="53">
        <f t="shared" si="801"/>
        <v>2022</v>
      </c>
      <c r="D24671" s="43" t="s">
        <v>125</v>
      </c>
      <c r="E24671" s="132">
        <v>20.85857142857143</v>
      </c>
    </row>
    <row r="24672" spans="1:5" ht="13.8" x14ac:dyDescent="0.25">
      <c r="A24672" s="47">
        <v>44628</v>
      </c>
      <c r="B24672" s="45" t="str">
        <f t="shared" si="800"/>
        <v>March</v>
      </c>
      <c r="C24672" s="53">
        <f t="shared" si="801"/>
        <v>2022</v>
      </c>
      <c r="D24672" s="43" t="s">
        <v>126</v>
      </c>
      <c r="E24672" s="132">
        <v>20.609642857142862</v>
      </c>
    </row>
    <row r="24673" spans="1:5" ht="13.8" x14ac:dyDescent="0.25">
      <c r="A24673" s="47">
        <v>44628</v>
      </c>
      <c r="B24673" s="45" t="str">
        <f t="shared" si="800"/>
        <v>March</v>
      </c>
      <c r="C24673" s="53">
        <f t="shared" si="801"/>
        <v>2022</v>
      </c>
      <c r="D24673" s="43" t="s">
        <v>127</v>
      </c>
      <c r="E24673" s="132">
        <v>19.071428571428569</v>
      </c>
    </row>
    <row r="24674" spans="1:5" ht="13.8" x14ac:dyDescent="0.25">
      <c r="A24674" s="47">
        <v>44628</v>
      </c>
      <c r="B24674" s="45" t="str">
        <f t="shared" si="800"/>
        <v>March</v>
      </c>
      <c r="C24674" s="53">
        <f t="shared" si="801"/>
        <v>2022</v>
      </c>
      <c r="D24674" s="43" t="s">
        <v>105</v>
      </c>
      <c r="E24674" s="132">
        <v>16.407857142857143</v>
      </c>
    </row>
    <row r="24675" spans="1:5" ht="13.8" x14ac:dyDescent="0.25">
      <c r="A24675" s="47">
        <v>44628</v>
      </c>
      <c r="B24675" s="45" t="str">
        <f t="shared" si="800"/>
        <v>March</v>
      </c>
      <c r="C24675" s="53">
        <f t="shared" si="801"/>
        <v>2022</v>
      </c>
      <c r="D24675" s="43" t="s">
        <v>128</v>
      </c>
      <c r="E24675" s="132">
        <v>17.502142857142857</v>
      </c>
    </row>
    <row r="24676" spans="1:5" ht="13.8" x14ac:dyDescent="0.25">
      <c r="A24676" s="47">
        <v>44635</v>
      </c>
      <c r="B24676" s="45" t="str">
        <f t="shared" si="800"/>
        <v>March</v>
      </c>
      <c r="C24676" s="53">
        <f t="shared" si="801"/>
        <v>2022</v>
      </c>
      <c r="D24676" s="43" t="s">
        <v>131</v>
      </c>
    </row>
    <row r="24677" spans="1:5" ht="13.8" x14ac:dyDescent="0.25">
      <c r="A24677" s="47">
        <v>44635</v>
      </c>
      <c r="B24677" s="45" t="str">
        <f t="shared" si="800"/>
        <v>March</v>
      </c>
      <c r="C24677" s="53">
        <f t="shared" si="801"/>
        <v>2022</v>
      </c>
      <c r="D24677" s="43" t="s">
        <v>115</v>
      </c>
      <c r="E24677" s="132">
        <v>60</v>
      </c>
    </row>
    <row r="24678" spans="1:5" ht="13.8" x14ac:dyDescent="0.25">
      <c r="A24678" s="47">
        <v>44635</v>
      </c>
      <c r="B24678" s="45" t="str">
        <f t="shared" si="800"/>
        <v>March</v>
      </c>
      <c r="C24678" s="53">
        <f t="shared" si="801"/>
        <v>2022</v>
      </c>
      <c r="D24678" s="43" t="s">
        <v>95</v>
      </c>
      <c r="E24678" s="132">
        <v>53.2</v>
      </c>
    </row>
    <row r="24679" spans="1:5" ht="13.8" x14ac:dyDescent="0.25">
      <c r="A24679" s="47">
        <v>44635</v>
      </c>
      <c r="B24679" s="45" t="str">
        <f t="shared" si="800"/>
        <v>March</v>
      </c>
      <c r="C24679" s="53">
        <f t="shared" si="801"/>
        <v>2022</v>
      </c>
      <c r="D24679" s="43" t="s">
        <v>96</v>
      </c>
      <c r="E24679" s="132">
        <v>50.8</v>
      </c>
    </row>
    <row r="24680" spans="1:5" ht="13.8" x14ac:dyDescent="0.25">
      <c r="A24680" s="47">
        <v>44635</v>
      </c>
      <c r="B24680" s="45" t="str">
        <f t="shared" si="800"/>
        <v>March</v>
      </c>
      <c r="C24680" s="53">
        <f t="shared" si="801"/>
        <v>2022</v>
      </c>
      <c r="D24680" s="43" t="s">
        <v>97</v>
      </c>
      <c r="E24680" s="132">
        <v>48.4</v>
      </c>
    </row>
    <row r="24681" spans="1:5" ht="13.8" x14ac:dyDescent="0.25">
      <c r="A24681" s="47">
        <v>44635</v>
      </c>
      <c r="B24681" s="45" t="str">
        <f t="shared" si="800"/>
        <v>March</v>
      </c>
      <c r="C24681" s="53">
        <f t="shared" si="801"/>
        <v>2022</v>
      </c>
      <c r="D24681" s="43" t="s">
        <v>98</v>
      </c>
      <c r="E24681" s="132">
        <v>38</v>
      </c>
    </row>
    <row r="24682" spans="1:5" ht="15.6" x14ac:dyDescent="0.3">
      <c r="A24682" s="47">
        <v>44635</v>
      </c>
      <c r="B24682" s="45" t="str">
        <f t="shared" si="800"/>
        <v>March</v>
      </c>
      <c r="C24682" s="53">
        <f t="shared" si="801"/>
        <v>2022</v>
      </c>
      <c r="D24682" s="130" t="s">
        <v>136</v>
      </c>
      <c r="E24682" s="132">
        <v>57.222000000000001</v>
      </c>
    </row>
    <row r="24683" spans="1:5" ht="13.8" x14ac:dyDescent="0.25">
      <c r="A24683" s="47">
        <v>44635</v>
      </c>
      <c r="B24683" s="45" t="str">
        <f t="shared" si="800"/>
        <v>March</v>
      </c>
      <c r="C24683" s="53">
        <f t="shared" si="801"/>
        <v>2022</v>
      </c>
      <c r="D24683" s="43" t="s">
        <v>118</v>
      </c>
      <c r="E24683" s="132">
        <v>52.568999999999996</v>
      </c>
    </row>
    <row r="24684" spans="1:5" ht="13.8" x14ac:dyDescent="0.25">
      <c r="A24684" s="47">
        <v>44635</v>
      </c>
      <c r="B24684" s="45" t="str">
        <f t="shared" si="800"/>
        <v>March</v>
      </c>
      <c r="C24684" s="53">
        <f t="shared" si="801"/>
        <v>2022</v>
      </c>
      <c r="D24684" s="43" t="s">
        <v>102</v>
      </c>
      <c r="E24684" s="132">
        <v>51.876000000000005</v>
      </c>
    </row>
    <row r="24685" spans="1:5" ht="13.8" x14ac:dyDescent="0.25">
      <c r="A24685" s="47">
        <v>44635</v>
      </c>
      <c r="B24685" s="45" t="str">
        <f t="shared" si="800"/>
        <v>March</v>
      </c>
      <c r="C24685" s="53">
        <f t="shared" si="801"/>
        <v>2022</v>
      </c>
      <c r="D24685" s="43" t="s">
        <v>119</v>
      </c>
      <c r="E24685" s="132">
        <v>50.193000000000005</v>
      </c>
    </row>
    <row r="24686" spans="1:5" ht="13.8" x14ac:dyDescent="0.25">
      <c r="A24686" s="47">
        <v>44635</v>
      </c>
      <c r="B24686" s="45" t="str">
        <f t="shared" si="800"/>
        <v>March</v>
      </c>
      <c r="C24686" s="53">
        <f t="shared" si="801"/>
        <v>2022</v>
      </c>
      <c r="D24686" s="43" t="s">
        <v>120</v>
      </c>
      <c r="E24686" s="132">
        <v>47.619</v>
      </c>
    </row>
    <row r="24687" spans="1:5" ht="13.8" x14ac:dyDescent="0.25">
      <c r="A24687" s="47">
        <v>44635</v>
      </c>
      <c r="B24687" s="45" t="str">
        <f t="shared" si="800"/>
        <v>March</v>
      </c>
      <c r="C24687" s="53">
        <f t="shared" si="801"/>
        <v>2022</v>
      </c>
      <c r="D24687" s="43" t="s">
        <v>103</v>
      </c>
      <c r="E24687" s="132">
        <v>45.935999999999993</v>
      </c>
    </row>
    <row r="24688" spans="1:5" ht="13.8" x14ac:dyDescent="0.25">
      <c r="A24688" s="47">
        <v>44635</v>
      </c>
      <c r="B24688" s="45" t="str">
        <f t="shared" si="800"/>
        <v>March</v>
      </c>
      <c r="C24688" s="53">
        <f t="shared" si="801"/>
        <v>2022</v>
      </c>
      <c r="D24688" s="43" t="s">
        <v>116</v>
      </c>
      <c r="E24688" s="132">
        <v>34.746250000000003</v>
      </c>
    </row>
    <row r="24689" spans="1:5" ht="13.8" x14ac:dyDescent="0.25">
      <c r="A24689" s="47">
        <v>44635</v>
      </c>
      <c r="B24689" s="45" t="str">
        <f t="shared" si="800"/>
        <v>March</v>
      </c>
      <c r="C24689" s="53">
        <f t="shared" si="801"/>
        <v>2022</v>
      </c>
      <c r="D24689" s="43" t="s">
        <v>104</v>
      </c>
      <c r="E24689" s="132">
        <v>49.714000000000006</v>
      </c>
    </row>
    <row r="24690" spans="1:5" ht="13.8" x14ac:dyDescent="0.25">
      <c r="A24690" s="47">
        <v>44635</v>
      </c>
      <c r="B24690" s="45" t="str">
        <f t="shared" si="800"/>
        <v>March</v>
      </c>
      <c r="C24690" s="53">
        <f t="shared" si="801"/>
        <v>2022</v>
      </c>
      <c r="D24690" s="43" t="s">
        <v>121</v>
      </c>
      <c r="E24690" s="132">
        <v>47.276000000000003</v>
      </c>
    </row>
    <row r="24691" spans="1:5" ht="13.8" x14ac:dyDescent="0.25">
      <c r="A24691" s="47">
        <v>44635</v>
      </c>
      <c r="B24691" s="45" t="str">
        <f t="shared" si="800"/>
        <v>March</v>
      </c>
      <c r="C24691" s="53">
        <f t="shared" si="801"/>
        <v>2022</v>
      </c>
      <c r="D24691" s="43" t="s">
        <v>122</v>
      </c>
      <c r="E24691" s="132">
        <v>42.823999999999998</v>
      </c>
    </row>
    <row r="24692" spans="1:5" ht="13.8" x14ac:dyDescent="0.25">
      <c r="A24692" s="47">
        <v>44635</v>
      </c>
      <c r="B24692" s="45" t="str">
        <f t="shared" si="800"/>
        <v>March</v>
      </c>
      <c r="C24692" s="53">
        <f t="shared" si="801"/>
        <v>2022</v>
      </c>
      <c r="D24692" s="43" t="s">
        <v>123</v>
      </c>
      <c r="E24692" s="132">
        <v>42.294000000000004</v>
      </c>
    </row>
    <row r="24693" spans="1:5" ht="13.8" x14ac:dyDescent="0.25">
      <c r="A24693" s="47">
        <v>44635</v>
      </c>
      <c r="B24693" s="45" t="str">
        <f t="shared" si="800"/>
        <v>March</v>
      </c>
      <c r="C24693" s="53">
        <f t="shared" si="801"/>
        <v>2022</v>
      </c>
      <c r="D24693" s="43" t="s">
        <v>99</v>
      </c>
      <c r="E24693" s="132">
        <v>29.07</v>
      </c>
    </row>
    <row r="24694" spans="1:5" ht="13.8" x14ac:dyDescent="0.25">
      <c r="A24694" s="47">
        <v>44635</v>
      </c>
      <c r="B24694" s="45" t="str">
        <f t="shared" si="800"/>
        <v>March</v>
      </c>
      <c r="C24694" s="53">
        <f t="shared" si="801"/>
        <v>2022</v>
      </c>
      <c r="D24694" s="43" t="s">
        <v>100</v>
      </c>
      <c r="E24694" s="132">
        <v>28.305</v>
      </c>
    </row>
    <row r="24695" spans="1:5" ht="13.8" x14ac:dyDescent="0.25">
      <c r="A24695" s="47">
        <v>44635</v>
      </c>
      <c r="B24695" s="45" t="str">
        <f t="shared" si="800"/>
        <v>March</v>
      </c>
      <c r="C24695" s="53">
        <f t="shared" si="801"/>
        <v>2022</v>
      </c>
      <c r="D24695" s="43" t="s">
        <v>101</v>
      </c>
      <c r="E24695" s="132">
        <v>27.081</v>
      </c>
    </row>
    <row r="24696" spans="1:5" ht="13.8" x14ac:dyDescent="0.25">
      <c r="A24696" s="47">
        <v>44635</v>
      </c>
      <c r="B24696" s="45" t="str">
        <f t="shared" si="800"/>
        <v>March</v>
      </c>
      <c r="C24696" s="53">
        <f t="shared" si="801"/>
        <v>2022</v>
      </c>
      <c r="D24696" s="43" t="s">
        <v>124</v>
      </c>
      <c r="E24696" s="132">
        <v>26.851499999999998</v>
      </c>
    </row>
    <row r="24697" spans="1:5" ht="13.8" x14ac:dyDescent="0.25">
      <c r="A24697" s="47">
        <v>44635</v>
      </c>
      <c r="B24697" s="45" t="str">
        <f t="shared" si="800"/>
        <v>March</v>
      </c>
      <c r="C24697" s="53">
        <f t="shared" si="801"/>
        <v>2022</v>
      </c>
      <c r="D24697" s="43" t="s">
        <v>125</v>
      </c>
      <c r="E24697" s="132">
        <v>24.021000000000001</v>
      </c>
    </row>
    <row r="24698" spans="1:5" ht="13.8" x14ac:dyDescent="0.25">
      <c r="A24698" s="47">
        <v>44635</v>
      </c>
      <c r="B24698" s="45" t="str">
        <f t="shared" si="800"/>
        <v>March</v>
      </c>
      <c r="C24698" s="53">
        <f t="shared" si="801"/>
        <v>2022</v>
      </c>
      <c r="D24698" s="43" t="s">
        <v>126</v>
      </c>
      <c r="E24698" s="132">
        <v>23.621000000000002</v>
      </c>
    </row>
    <row r="24699" spans="1:5" ht="13.8" x14ac:dyDescent="0.25">
      <c r="A24699" s="47">
        <v>44635</v>
      </c>
      <c r="B24699" s="45" t="str">
        <f t="shared" si="800"/>
        <v>March</v>
      </c>
      <c r="C24699" s="53">
        <f t="shared" si="801"/>
        <v>2022</v>
      </c>
      <c r="D24699" s="43" t="s">
        <v>127</v>
      </c>
      <c r="E24699" s="132">
        <v>21.760499999999997</v>
      </c>
    </row>
    <row r="24700" spans="1:5" ht="13.8" x14ac:dyDescent="0.25">
      <c r="A24700" s="47">
        <v>44635</v>
      </c>
      <c r="B24700" s="45" t="str">
        <f t="shared" si="800"/>
        <v>March</v>
      </c>
      <c r="C24700" s="53">
        <f t="shared" si="801"/>
        <v>2022</v>
      </c>
      <c r="D24700" s="43" t="s">
        <v>105</v>
      </c>
      <c r="E24700" s="132">
        <v>18.895500000000002</v>
      </c>
    </row>
    <row r="24701" spans="1:5" ht="13.8" x14ac:dyDescent="0.25">
      <c r="A24701" s="47">
        <v>44635</v>
      </c>
      <c r="B24701" s="45" t="str">
        <f t="shared" si="800"/>
        <v>March</v>
      </c>
      <c r="C24701" s="53">
        <f t="shared" si="801"/>
        <v>2022</v>
      </c>
      <c r="D24701" s="43" t="s">
        <v>128</v>
      </c>
      <c r="E24701" s="132">
        <v>19.808500000000002</v>
      </c>
    </row>
    <row r="24702" spans="1:5" ht="13.8" x14ac:dyDescent="0.25">
      <c r="A24702" s="47">
        <v>44642</v>
      </c>
      <c r="B24702" s="45" t="str">
        <f t="shared" si="800"/>
        <v>March</v>
      </c>
      <c r="C24702" s="53">
        <f t="shared" si="801"/>
        <v>2022</v>
      </c>
      <c r="D24702" s="43" t="s">
        <v>131</v>
      </c>
      <c r="E24702" s="132">
        <v>52.615000000000002</v>
      </c>
    </row>
    <row r="24703" spans="1:5" ht="13.8" x14ac:dyDescent="0.25">
      <c r="A24703" s="47">
        <v>44642</v>
      </c>
      <c r="B24703" s="45" t="str">
        <f t="shared" si="800"/>
        <v>March</v>
      </c>
      <c r="C24703" s="53">
        <f t="shared" si="801"/>
        <v>2022</v>
      </c>
      <c r="D24703" s="43" t="s">
        <v>115</v>
      </c>
      <c r="E24703" s="132">
        <v>53</v>
      </c>
    </row>
    <row r="24704" spans="1:5" ht="13.8" x14ac:dyDescent="0.25">
      <c r="A24704" s="47">
        <v>44642</v>
      </c>
      <c r="B24704" s="45" t="str">
        <f t="shared" si="800"/>
        <v>March</v>
      </c>
      <c r="C24704" s="53">
        <f t="shared" si="801"/>
        <v>2022</v>
      </c>
      <c r="D24704" s="43" t="s">
        <v>95</v>
      </c>
      <c r="E24704" s="132">
        <v>46.993333333333339</v>
      </c>
    </row>
    <row r="24705" spans="1:5" ht="13.8" x14ac:dyDescent="0.25">
      <c r="A24705" s="47">
        <v>44642</v>
      </c>
      <c r="B24705" s="45" t="str">
        <f t="shared" si="800"/>
        <v>March</v>
      </c>
      <c r="C24705" s="53">
        <f t="shared" si="801"/>
        <v>2022</v>
      </c>
      <c r="D24705" s="43" t="s">
        <v>96</v>
      </c>
      <c r="E24705" s="132">
        <v>44.873333333333342</v>
      </c>
    </row>
    <row r="24706" spans="1:5" ht="13.8" x14ac:dyDescent="0.25">
      <c r="A24706" s="47">
        <v>44642</v>
      </c>
      <c r="B24706" s="45" t="str">
        <f t="shared" si="800"/>
        <v>March</v>
      </c>
      <c r="C24706" s="53">
        <f t="shared" si="801"/>
        <v>2022</v>
      </c>
      <c r="D24706" s="43" t="s">
        <v>97</v>
      </c>
      <c r="E24706" s="132">
        <v>42.75333333333333</v>
      </c>
    </row>
    <row r="24707" spans="1:5" ht="13.8" x14ac:dyDescent="0.25">
      <c r="A24707" s="47">
        <v>44642</v>
      </c>
      <c r="B24707" s="45" t="str">
        <f t="shared" si="800"/>
        <v>March</v>
      </c>
      <c r="C24707" s="53">
        <f t="shared" si="801"/>
        <v>2022</v>
      </c>
      <c r="D24707" s="43" t="s">
        <v>98</v>
      </c>
      <c r="E24707" s="132">
        <v>33.566666666666663</v>
      </c>
    </row>
    <row r="24708" spans="1:5" ht="15.6" x14ac:dyDescent="0.3">
      <c r="A24708" s="47">
        <v>44642</v>
      </c>
      <c r="B24708" s="45" t="str">
        <f t="shared" si="800"/>
        <v>March</v>
      </c>
      <c r="C24708" s="53">
        <f t="shared" si="801"/>
        <v>2022</v>
      </c>
      <c r="D24708" s="130" t="s">
        <v>136</v>
      </c>
      <c r="E24708" s="132">
        <v>48.889166666666668</v>
      </c>
    </row>
    <row r="24709" spans="1:5" ht="13.8" x14ac:dyDescent="0.25">
      <c r="A24709" s="47">
        <v>44642</v>
      </c>
      <c r="B24709" s="45" t="str">
        <f t="shared" si="800"/>
        <v>March</v>
      </c>
      <c r="C24709" s="53">
        <f t="shared" si="801"/>
        <v>2022</v>
      </c>
      <c r="D24709" s="43" t="s">
        <v>118</v>
      </c>
      <c r="E24709" s="132">
        <v>44.91375</v>
      </c>
    </row>
    <row r="24710" spans="1:5" ht="13.8" x14ac:dyDescent="0.25">
      <c r="A24710" s="47">
        <v>44642</v>
      </c>
      <c r="B24710" s="45" t="str">
        <f t="shared" si="800"/>
        <v>March</v>
      </c>
      <c r="C24710" s="53">
        <f t="shared" si="801"/>
        <v>2022</v>
      </c>
      <c r="D24710" s="43" t="s">
        <v>102</v>
      </c>
      <c r="E24710" s="132">
        <v>44.321666666666673</v>
      </c>
    </row>
    <row r="24711" spans="1:5" ht="13.8" x14ac:dyDescent="0.25">
      <c r="A24711" s="47">
        <v>44642</v>
      </c>
      <c r="B24711" s="45" t="str">
        <f t="shared" si="800"/>
        <v>March</v>
      </c>
      <c r="C24711" s="53">
        <f t="shared" si="801"/>
        <v>2022</v>
      </c>
      <c r="D24711" s="43" t="s">
        <v>119</v>
      </c>
      <c r="E24711" s="132">
        <v>42.883749999999999</v>
      </c>
    </row>
    <row r="24712" spans="1:5" ht="13.8" x14ac:dyDescent="0.25">
      <c r="A24712" s="47">
        <v>44642</v>
      </c>
      <c r="B24712" s="45" t="str">
        <f t="shared" si="800"/>
        <v>March</v>
      </c>
      <c r="C24712" s="53">
        <f t="shared" si="801"/>
        <v>2022</v>
      </c>
      <c r="D24712" s="43" t="s">
        <v>120</v>
      </c>
      <c r="E24712" s="132">
        <v>40.684583333333329</v>
      </c>
    </row>
    <row r="24713" spans="1:5" ht="13.8" x14ac:dyDescent="0.25">
      <c r="A24713" s="47">
        <v>44642</v>
      </c>
      <c r="B24713" s="45" t="str">
        <f t="shared" si="800"/>
        <v>March</v>
      </c>
      <c r="C24713" s="53">
        <f t="shared" si="801"/>
        <v>2022</v>
      </c>
      <c r="D24713" s="43" t="s">
        <v>103</v>
      </c>
      <c r="E24713" s="132">
        <v>39.246666666666663</v>
      </c>
    </row>
    <row r="24714" spans="1:5" ht="13.8" x14ac:dyDescent="0.25">
      <c r="A24714" s="47">
        <v>44642</v>
      </c>
      <c r="B24714" s="45" t="str">
        <f t="shared" si="800"/>
        <v>March</v>
      </c>
      <c r="C24714" s="53">
        <f t="shared" si="801"/>
        <v>2022</v>
      </c>
      <c r="D24714" s="43" t="s">
        <v>116</v>
      </c>
      <c r="E24714" s="132">
        <v>29.42625</v>
      </c>
    </row>
    <row r="24715" spans="1:5" ht="13.8" x14ac:dyDescent="0.25">
      <c r="A24715" s="47">
        <v>44642</v>
      </c>
      <c r="B24715" s="45" t="str">
        <f t="shared" ref="B24715:B24776" si="802">TEXT(A24715,"mmmm")</f>
        <v>March</v>
      </c>
      <c r="C24715" s="53">
        <f t="shared" ref="C24715:C24776" si="803">YEAR(A24715)</f>
        <v>2022</v>
      </c>
      <c r="D24715" s="43" t="s">
        <v>104</v>
      </c>
      <c r="E24715" s="132">
        <v>40.255833333333342</v>
      </c>
    </row>
    <row r="24716" spans="1:5" ht="13.8" x14ac:dyDescent="0.25">
      <c r="A24716" s="47">
        <v>44642</v>
      </c>
      <c r="B24716" s="45" t="str">
        <f t="shared" si="802"/>
        <v>March</v>
      </c>
      <c r="C24716" s="53">
        <f t="shared" si="803"/>
        <v>2022</v>
      </c>
      <c r="D24716" s="43" t="s">
        <v>121</v>
      </c>
      <c r="E24716" s="132">
        <v>38.281666666666666</v>
      </c>
    </row>
    <row r="24717" spans="1:5" ht="13.8" x14ac:dyDescent="0.25">
      <c r="A24717" s="47">
        <v>44642</v>
      </c>
      <c r="B24717" s="45" t="str">
        <f t="shared" si="802"/>
        <v>March</v>
      </c>
      <c r="C24717" s="53">
        <f t="shared" si="803"/>
        <v>2022</v>
      </c>
      <c r="D24717" s="43" t="s">
        <v>122</v>
      </c>
      <c r="E24717" s="132">
        <v>34.676666666666669</v>
      </c>
    </row>
    <row r="24718" spans="1:5" ht="13.8" x14ac:dyDescent="0.25">
      <c r="A24718" s="47">
        <v>44642</v>
      </c>
      <c r="B24718" s="45" t="str">
        <f t="shared" si="802"/>
        <v>March</v>
      </c>
      <c r="C24718" s="53">
        <f t="shared" si="803"/>
        <v>2022</v>
      </c>
      <c r="D24718" s="43" t="s">
        <v>123</v>
      </c>
      <c r="E24718" s="132">
        <v>34.247500000000002</v>
      </c>
    </row>
    <row r="24719" spans="1:5" ht="13.8" x14ac:dyDescent="0.25">
      <c r="A24719" s="47">
        <v>44642</v>
      </c>
      <c r="B24719" s="45" t="str">
        <f t="shared" si="802"/>
        <v>March</v>
      </c>
      <c r="C24719" s="53">
        <f t="shared" si="803"/>
        <v>2022</v>
      </c>
      <c r="D24719" s="43" t="s">
        <v>99</v>
      </c>
      <c r="E24719" s="132">
        <v>25.175000000000001</v>
      </c>
    </row>
    <row r="24720" spans="1:5" ht="13.8" x14ac:dyDescent="0.25">
      <c r="A24720" s="47">
        <v>44642</v>
      </c>
      <c r="B24720" s="45" t="str">
        <f t="shared" si="802"/>
        <v>March</v>
      </c>
      <c r="C24720" s="53">
        <f t="shared" si="803"/>
        <v>2022</v>
      </c>
      <c r="D24720" s="43" t="s">
        <v>100</v>
      </c>
      <c r="E24720" s="132">
        <v>24.512499999999999</v>
      </c>
    </row>
    <row r="24721" spans="1:5" ht="13.8" x14ac:dyDescent="0.25">
      <c r="A24721" s="47">
        <v>44642</v>
      </c>
      <c r="B24721" s="45" t="str">
        <f t="shared" si="802"/>
        <v>March</v>
      </c>
      <c r="C24721" s="53">
        <f t="shared" si="803"/>
        <v>2022</v>
      </c>
      <c r="D24721" s="43" t="s">
        <v>101</v>
      </c>
      <c r="E24721" s="132">
        <v>23.452500000000001</v>
      </c>
    </row>
    <row r="24722" spans="1:5" ht="13.8" x14ac:dyDescent="0.25">
      <c r="A24722" s="47">
        <v>44642</v>
      </c>
      <c r="B24722" s="45" t="str">
        <f t="shared" si="802"/>
        <v>March</v>
      </c>
      <c r="C24722" s="53">
        <f t="shared" si="803"/>
        <v>2022</v>
      </c>
      <c r="D24722" s="43" t="s">
        <v>124</v>
      </c>
      <c r="E24722" s="132">
        <v>23.25375</v>
      </c>
    </row>
    <row r="24723" spans="1:5" ht="13.8" x14ac:dyDescent="0.25">
      <c r="A24723" s="47">
        <v>44642</v>
      </c>
      <c r="B24723" s="45" t="str">
        <f t="shared" si="802"/>
        <v>March</v>
      </c>
      <c r="C24723" s="53">
        <f t="shared" si="803"/>
        <v>2022</v>
      </c>
      <c r="D24723" s="43" t="s">
        <v>125</v>
      </c>
      <c r="E24723" s="132">
        <v>20.802499999999998</v>
      </c>
    </row>
    <row r="24724" spans="1:5" ht="13.8" x14ac:dyDescent="0.25">
      <c r="A24724" s="47">
        <v>44642</v>
      </c>
      <c r="B24724" s="45" t="str">
        <f t="shared" si="802"/>
        <v>March</v>
      </c>
      <c r="C24724" s="53">
        <f t="shared" si="803"/>
        <v>2022</v>
      </c>
      <c r="D24724" s="43" t="s">
        <v>126</v>
      </c>
      <c r="E24724" s="132">
        <v>20.556249999999999</v>
      </c>
    </row>
    <row r="24725" spans="1:5" ht="13.8" x14ac:dyDescent="0.25">
      <c r="A24725" s="47">
        <v>44642</v>
      </c>
      <c r="B24725" s="45" t="str">
        <f t="shared" si="802"/>
        <v>March</v>
      </c>
      <c r="C24725" s="53">
        <f t="shared" si="803"/>
        <v>2022</v>
      </c>
      <c r="D24725" s="43" t="s">
        <v>127</v>
      </c>
      <c r="E24725" s="132">
        <v>19.02375</v>
      </c>
    </row>
    <row r="24726" spans="1:5" ht="13.8" x14ac:dyDescent="0.25">
      <c r="A24726" s="47">
        <v>44642</v>
      </c>
      <c r="B24726" s="45" t="str">
        <f t="shared" si="802"/>
        <v>March</v>
      </c>
      <c r="C24726" s="53">
        <f t="shared" si="803"/>
        <v>2022</v>
      </c>
      <c r="D24726" s="43" t="s">
        <v>105</v>
      </c>
      <c r="E24726" s="132">
        <v>16.363750000000003</v>
      </c>
    </row>
    <row r="24727" spans="1:5" ht="13.8" x14ac:dyDescent="0.25">
      <c r="A24727" s="47">
        <v>44642</v>
      </c>
      <c r="B24727" s="45" t="str">
        <f t="shared" si="802"/>
        <v>March</v>
      </c>
      <c r="C24727" s="53">
        <f t="shared" si="803"/>
        <v>2022</v>
      </c>
      <c r="D24727" s="43" t="s">
        <v>128</v>
      </c>
      <c r="E24727" s="132">
        <v>17.46125</v>
      </c>
    </row>
    <row r="24728" spans="1:5" ht="13.8" x14ac:dyDescent="0.25">
      <c r="A24728" s="47">
        <v>44649</v>
      </c>
      <c r="B24728" s="45" t="str">
        <f t="shared" si="802"/>
        <v>March</v>
      </c>
      <c r="C24728" s="53">
        <f t="shared" si="803"/>
        <v>2022</v>
      </c>
      <c r="D24728" s="43" t="s">
        <v>131</v>
      </c>
      <c r="E24728" s="132">
        <v>55.71</v>
      </c>
    </row>
    <row r="24729" spans="1:5" ht="13.8" x14ac:dyDescent="0.25">
      <c r="A24729" s="47">
        <v>44649</v>
      </c>
      <c r="B24729" s="45" t="str">
        <f t="shared" si="802"/>
        <v>March</v>
      </c>
      <c r="C24729" s="53">
        <f t="shared" si="803"/>
        <v>2022</v>
      </c>
      <c r="D24729" s="43" t="s">
        <v>115</v>
      </c>
      <c r="E24729" s="132">
        <v>51</v>
      </c>
    </row>
    <row r="24730" spans="1:5" ht="13.8" x14ac:dyDescent="0.25">
      <c r="A24730" s="47">
        <v>44649</v>
      </c>
      <c r="B24730" s="45" t="str">
        <f t="shared" si="802"/>
        <v>March</v>
      </c>
      <c r="C24730" s="53">
        <f t="shared" si="803"/>
        <v>2022</v>
      </c>
      <c r="D24730" s="43" t="s">
        <v>95</v>
      </c>
      <c r="E24730" s="132">
        <v>45.22</v>
      </c>
    </row>
    <row r="24731" spans="1:5" ht="13.8" x14ac:dyDescent="0.25">
      <c r="A24731" s="47">
        <v>44649</v>
      </c>
      <c r="B24731" s="45" t="str">
        <f t="shared" si="802"/>
        <v>March</v>
      </c>
      <c r="C24731" s="53">
        <f t="shared" si="803"/>
        <v>2022</v>
      </c>
      <c r="D24731" s="43" t="s">
        <v>96</v>
      </c>
      <c r="E24731" s="132">
        <v>43.18</v>
      </c>
    </row>
    <row r="24732" spans="1:5" ht="13.8" x14ac:dyDescent="0.25">
      <c r="A24732" s="47">
        <v>44649</v>
      </c>
      <c r="B24732" s="45" t="str">
        <f t="shared" si="802"/>
        <v>March</v>
      </c>
      <c r="C24732" s="53">
        <f t="shared" si="803"/>
        <v>2022</v>
      </c>
      <c r="D24732" s="43" t="s">
        <v>97</v>
      </c>
      <c r="E24732" s="132">
        <v>41.14</v>
      </c>
    </row>
    <row r="24733" spans="1:5" ht="13.8" x14ac:dyDescent="0.25">
      <c r="A24733" s="47">
        <v>44649</v>
      </c>
      <c r="B24733" s="45" t="str">
        <f t="shared" si="802"/>
        <v>March</v>
      </c>
      <c r="C24733" s="53">
        <f t="shared" si="803"/>
        <v>2022</v>
      </c>
      <c r="D24733" s="43" t="s">
        <v>98</v>
      </c>
      <c r="E24733" s="132">
        <v>32.299999999999997</v>
      </c>
    </row>
    <row r="24734" spans="1:5" ht="15.6" x14ac:dyDescent="0.3">
      <c r="A24734" s="47">
        <v>44649</v>
      </c>
      <c r="B24734" s="45" t="str">
        <f t="shared" si="802"/>
        <v>March</v>
      </c>
      <c r="C24734" s="53">
        <f t="shared" si="803"/>
        <v>2022</v>
      </c>
      <c r="D24734" s="130" t="s">
        <v>136</v>
      </c>
      <c r="E24734" s="132">
        <v>47.065714285714293</v>
      </c>
    </row>
    <row r="24735" spans="1:5" ht="13.8" x14ac:dyDescent="0.25">
      <c r="A24735" s="47">
        <v>44649</v>
      </c>
      <c r="B24735" s="45" t="str">
        <f t="shared" si="802"/>
        <v>March</v>
      </c>
      <c r="C24735" s="53">
        <f t="shared" si="803"/>
        <v>2022</v>
      </c>
      <c r="D24735" s="43" t="s">
        <v>118</v>
      </c>
      <c r="E24735" s="132">
        <v>43.238571428571433</v>
      </c>
    </row>
    <row r="24736" spans="1:5" ht="13.8" x14ac:dyDescent="0.25">
      <c r="A24736" s="47">
        <v>44649</v>
      </c>
      <c r="B24736" s="45" t="str">
        <f t="shared" si="802"/>
        <v>March</v>
      </c>
      <c r="C24736" s="53">
        <f t="shared" si="803"/>
        <v>2022</v>
      </c>
      <c r="D24736" s="43" t="s">
        <v>102</v>
      </c>
      <c r="E24736" s="132">
        <v>42.668571428571433</v>
      </c>
    </row>
    <row r="24737" spans="1:5" ht="13.8" x14ac:dyDescent="0.25">
      <c r="A24737" s="47">
        <v>44649</v>
      </c>
      <c r="B24737" s="45" t="str">
        <f t="shared" si="802"/>
        <v>March</v>
      </c>
      <c r="C24737" s="53">
        <f t="shared" si="803"/>
        <v>2022</v>
      </c>
      <c r="D24737" s="43" t="s">
        <v>119</v>
      </c>
      <c r="E24737" s="132">
        <v>41.284285714285716</v>
      </c>
    </row>
    <row r="24738" spans="1:5" ht="13.8" x14ac:dyDescent="0.25">
      <c r="A24738" s="47">
        <v>44649</v>
      </c>
      <c r="B24738" s="45" t="str">
        <f t="shared" si="802"/>
        <v>March</v>
      </c>
      <c r="C24738" s="53">
        <f t="shared" si="803"/>
        <v>2022</v>
      </c>
      <c r="D24738" s="43" t="s">
        <v>120</v>
      </c>
      <c r="E24738" s="132">
        <v>39.167142857142856</v>
      </c>
    </row>
    <row r="24739" spans="1:5" ht="13.8" x14ac:dyDescent="0.25">
      <c r="A24739" s="47">
        <v>44649</v>
      </c>
      <c r="B24739" s="45" t="str">
        <f t="shared" si="802"/>
        <v>March</v>
      </c>
      <c r="C24739" s="53">
        <f t="shared" si="803"/>
        <v>2022</v>
      </c>
      <c r="D24739" s="43" t="s">
        <v>103</v>
      </c>
      <c r="E24739" s="132">
        <v>37.782857142857139</v>
      </c>
    </row>
    <row r="24740" spans="1:5" ht="13.8" x14ac:dyDescent="0.25">
      <c r="A24740" s="47">
        <v>44649</v>
      </c>
      <c r="B24740" s="45" t="str">
        <f t="shared" si="802"/>
        <v>March</v>
      </c>
      <c r="C24740" s="53">
        <f t="shared" si="803"/>
        <v>2022</v>
      </c>
      <c r="D24740" s="43" t="s">
        <v>116</v>
      </c>
      <c r="E24740" s="132">
        <v>27.93</v>
      </c>
    </row>
    <row r="24741" spans="1:5" ht="13.8" x14ac:dyDescent="0.25">
      <c r="A24741" s="47">
        <v>44649</v>
      </c>
      <c r="B24741" s="45" t="str">
        <f t="shared" si="802"/>
        <v>March</v>
      </c>
      <c r="C24741" s="53">
        <f t="shared" si="803"/>
        <v>2022</v>
      </c>
      <c r="D24741" s="43" t="s">
        <v>104</v>
      </c>
      <c r="E24741" s="132">
        <v>36.85</v>
      </c>
    </row>
    <row r="24742" spans="1:5" ht="13.8" x14ac:dyDescent="0.25">
      <c r="A24742" s="47">
        <v>44649</v>
      </c>
      <c r="B24742" s="45" t="str">
        <f t="shared" si="802"/>
        <v>March</v>
      </c>
      <c r="C24742" s="53">
        <f t="shared" si="803"/>
        <v>2022</v>
      </c>
      <c r="D24742" s="43" t="s">
        <v>121</v>
      </c>
      <c r="E24742" s="132">
        <v>35.042857142857144</v>
      </c>
    </row>
    <row r="24743" spans="1:5" ht="13.8" x14ac:dyDescent="0.25">
      <c r="A24743" s="47">
        <v>44649</v>
      </c>
      <c r="B24743" s="45" t="str">
        <f t="shared" si="802"/>
        <v>March</v>
      </c>
      <c r="C24743" s="53">
        <f t="shared" si="803"/>
        <v>2022</v>
      </c>
      <c r="D24743" s="43" t="s">
        <v>122</v>
      </c>
      <c r="E24743" s="132">
        <v>31.742857142857144</v>
      </c>
    </row>
    <row r="24744" spans="1:5" ht="13.8" x14ac:dyDescent="0.25">
      <c r="A24744" s="47">
        <v>44649</v>
      </c>
      <c r="B24744" s="45" t="str">
        <f t="shared" si="802"/>
        <v>March</v>
      </c>
      <c r="C24744" s="53">
        <f t="shared" si="803"/>
        <v>2022</v>
      </c>
      <c r="D24744" s="43" t="s">
        <v>123</v>
      </c>
      <c r="E24744" s="132">
        <v>31.35</v>
      </c>
    </row>
    <row r="24745" spans="1:5" ht="13.8" x14ac:dyDescent="0.25">
      <c r="A24745" s="47">
        <v>44649</v>
      </c>
      <c r="B24745" s="45" t="str">
        <f t="shared" si="802"/>
        <v>March</v>
      </c>
      <c r="C24745" s="53">
        <f t="shared" si="803"/>
        <v>2022</v>
      </c>
      <c r="D24745" s="43" t="s">
        <v>99</v>
      </c>
      <c r="E24745" s="132">
        <v>23.207142857142852</v>
      </c>
    </row>
    <row r="24746" spans="1:5" ht="13.8" x14ac:dyDescent="0.25">
      <c r="A24746" s="47">
        <v>44649</v>
      </c>
      <c r="B24746" s="45" t="str">
        <f t="shared" si="802"/>
        <v>March</v>
      </c>
      <c r="C24746" s="53">
        <f t="shared" si="803"/>
        <v>2022</v>
      </c>
      <c r="D24746" s="43" t="s">
        <v>100</v>
      </c>
      <c r="E24746" s="132">
        <v>22.596428571428568</v>
      </c>
    </row>
    <row r="24747" spans="1:5" ht="13.8" x14ac:dyDescent="0.25">
      <c r="A24747" s="47">
        <v>44649</v>
      </c>
      <c r="B24747" s="45" t="str">
        <f t="shared" si="802"/>
        <v>March</v>
      </c>
      <c r="C24747" s="53">
        <f t="shared" si="803"/>
        <v>2022</v>
      </c>
      <c r="D24747" s="43" t="s">
        <v>101</v>
      </c>
      <c r="E24747" s="132">
        <v>21.619285714285709</v>
      </c>
    </row>
    <row r="24748" spans="1:5" ht="13.8" x14ac:dyDescent="0.25">
      <c r="A24748" s="47">
        <v>44649</v>
      </c>
      <c r="B24748" s="45" t="str">
        <f t="shared" si="802"/>
        <v>March</v>
      </c>
      <c r="C24748" s="53">
        <f t="shared" si="803"/>
        <v>2022</v>
      </c>
      <c r="D24748" s="43" t="s">
        <v>124</v>
      </c>
      <c r="E24748" s="132">
        <v>21.436071428571427</v>
      </c>
    </row>
    <row r="24749" spans="1:5" ht="13.8" x14ac:dyDescent="0.25">
      <c r="A24749" s="47">
        <v>44649</v>
      </c>
      <c r="B24749" s="45" t="str">
        <f t="shared" si="802"/>
        <v>March</v>
      </c>
      <c r="C24749" s="53">
        <f t="shared" si="803"/>
        <v>2022</v>
      </c>
      <c r="D24749" s="43" t="s">
        <v>125</v>
      </c>
      <c r="E24749" s="132">
        <v>19.17642857142857</v>
      </c>
    </row>
    <row r="24750" spans="1:5" ht="13.8" x14ac:dyDescent="0.25">
      <c r="A24750" s="47">
        <v>44649</v>
      </c>
      <c r="B24750" s="45" t="str">
        <f t="shared" si="802"/>
        <v>March</v>
      </c>
      <c r="C24750" s="53">
        <f t="shared" si="803"/>
        <v>2022</v>
      </c>
      <c r="D24750" s="43" t="s">
        <v>126</v>
      </c>
      <c r="E24750" s="132">
        <v>19.007857142857141</v>
      </c>
    </row>
    <row r="24751" spans="1:5" ht="13.8" x14ac:dyDescent="0.25">
      <c r="A24751" s="47">
        <v>44649</v>
      </c>
      <c r="B24751" s="45" t="str">
        <f t="shared" si="802"/>
        <v>March</v>
      </c>
      <c r="C24751" s="53">
        <f t="shared" si="803"/>
        <v>2022</v>
      </c>
      <c r="D24751" s="43" t="s">
        <v>127</v>
      </c>
      <c r="E24751" s="132">
        <v>17.641071428571426</v>
      </c>
    </row>
    <row r="24752" spans="1:5" ht="13.8" x14ac:dyDescent="0.25">
      <c r="A24752" s="47">
        <v>44649</v>
      </c>
      <c r="B24752" s="45" t="str">
        <f t="shared" si="802"/>
        <v>March</v>
      </c>
      <c r="C24752" s="53">
        <f t="shared" si="803"/>
        <v>2022</v>
      </c>
      <c r="D24752" s="43" t="s">
        <v>105</v>
      </c>
      <c r="E24752" s="132">
        <v>15.084642857142859</v>
      </c>
    </row>
    <row r="24753" spans="1:5" ht="13.8" x14ac:dyDescent="0.25">
      <c r="A24753" s="47">
        <v>44649</v>
      </c>
      <c r="B24753" s="45" t="str">
        <f t="shared" si="802"/>
        <v>March</v>
      </c>
      <c r="C24753" s="53">
        <f t="shared" si="803"/>
        <v>2022</v>
      </c>
      <c r="D24753" s="43" t="s">
        <v>128</v>
      </c>
      <c r="E24753" s="132">
        <v>16.275357142857143</v>
      </c>
    </row>
    <row r="24754" spans="1:5" ht="13.8" x14ac:dyDescent="0.25">
      <c r="A24754" s="47">
        <v>44656</v>
      </c>
      <c r="B24754" s="45" t="str">
        <f t="shared" si="802"/>
        <v>April</v>
      </c>
      <c r="C24754" s="53">
        <f t="shared" si="803"/>
        <v>2022</v>
      </c>
      <c r="D24754" s="43" t="s">
        <v>131</v>
      </c>
      <c r="E24754" s="132">
        <v>59.578749999999999</v>
      </c>
    </row>
    <row r="24755" spans="1:5" ht="13.8" x14ac:dyDescent="0.25">
      <c r="A24755" s="47">
        <v>44656</v>
      </c>
      <c r="B24755" s="45" t="str">
        <f t="shared" si="802"/>
        <v>April</v>
      </c>
      <c r="C24755" s="53">
        <f t="shared" si="803"/>
        <v>2022</v>
      </c>
      <c r="D24755" s="43" t="s">
        <v>115</v>
      </c>
      <c r="E24755" s="132">
        <v>54.975000000000001</v>
      </c>
    </row>
    <row r="24756" spans="1:5" ht="13.8" x14ac:dyDescent="0.25">
      <c r="A24756" s="47">
        <v>44656</v>
      </c>
      <c r="B24756" s="45" t="str">
        <f t="shared" si="802"/>
        <v>April</v>
      </c>
      <c r="C24756" s="53">
        <f t="shared" si="803"/>
        <v>2022</v>
      </c>
      <c r="D24756" s="43" t="s">
        <v>95</v>
      </c>
      <c r="E24756" s="132">
        <v>48.744499999999995</v>
      </c>
    </row>
    <row r="24757" spans="1:5" ht="13.8" x14ac:dyDescent="0.25">
      <c r="A24757" s="47">
        <v>44656</v>
      </c>
      <c r="B24757" s="45" t="str">
        <f t="shared" si="802"/>
        <v>April</v>
      </c>
      <c r="C24757" s="53">
        <f t="shared" si="803"/>
        <v>2022</v>
      </c>
      <c r="D24757" s="43" t="s">
        <v>96</v>
      </c>
      <c r="E24757" s="132">
        <v>46.545500000000004</v>
      </c>
    </row>
    <row r="24758" spans="1:5" ht="13.8" x14ac:dyDescent="0.25">
      <c r="A24758" s="47">
        <v>44656</v>
      </c>
      <c r="B24758" s="45" t="str">
        <f t="shared" si="802"/>
        <v>April</v>
      </c>
      <c r="C24758" s="53">
        <f t="shared" si="803"/>
        <v>2022</v>
      </c>
      <c r="D24758" s="43" t="s">
        <v>97</v>
      </c>
      <c r="E24758" s="132">
        <v>44.346499999999999</v>
      </c>
    </row>
    <row r="24759" spans="1:5" ht="13.8" x14ac:dyDescent="0.25">
      <c r="A24759" s="47">
        <v>44656</v>
      </c>
      <c r="B24759" s="45" t="str">
        <f t="shared" si="802"/>
        <v>April</v>
      </c>
      <c r="C24759" s="53">
        <f t="shared" si="803"/>
        <v>2022</v>
      </c>
      <c r="D24759" s="43" t="s">
        <v>98</v>
      </c>
      <c r="E24759" s="132">
        <v>34.817500000000003</v>
      </c>
    </row>
    <row r="24760" spans="1:5" ht="15.6" x14ac:dyDescent="0.3">
      <c r="A24760" s="47">
        <v>44656</v>
      </c>
      <c r="B24760" s="45" t="str">
        <f t="shared" si="802"/>
        <v>April</v>
      </c>
      <c r="C24760" s="53">
        <f t="shared" si="803"/>
        <v>2022</v>
      </c>
      <c r="D24760" s="130" t="s">
        <v>136</v>
      </c>
      <c r="E24760" s="132">
        <v>51.658749999999998</v>
      </c>
    </row>
    <row r="24761" spans="1:5" ht="13.8" x14ac:dyDescent="0.25">
      <c r="A24761" s="47">
        <v>44656</v>
      </c>
      <c r="B24761" s="45" t="str">
        <f t="shared" si="802"/>
        <v>April</v>
      </c>
      <c r="C24761" s="53">
        <f t="shared" si="803"/>
        <v>2022</v>
      </c>
      <c r="D24761" s="43" t="s">
        <v>118</v>
      </c>
      <c r="E24761" s="132">
        <v>47.458125000000003</v>
      </c>
    </row>
    <row r="24762" spans="1:5" ht="13.8" x14ac:dyDescent="0.25">
      <c r="A24762" s="47">
        <v>44656</v>
      </c>
      <c r="B24762" s="45" t="str">
        <f t="shared" si="802"/>
        <v>April</v>
      </c>
      <c r="C24762" s="53">
        <f t="shared" si="803"/>
        <v>2022</v>
      </c>
      <c r="D24762" s="43" t="s">
        <v>102</v>
      </c>
      <c r="E24762" s="132">
        <v>46.832500000000003</v>
      </c>
    </row>
    <row r="24763" spans="1:5" ht="13.8" x14ac:dyDescent="0.25">
      <c r="A24763" s="47">
        <v>44656</v>
      </c>
      <c r="B24763" s="45" t="str">
        <f t="shared" si="802"/>
        <v>April</v>
      </c>
      <c r="C24763" s="53">
        <f t="shared" si="803"/>
        <v>2022</v>
      </c>
      <c r="D24763" s="43" t="s">
        <v>119</v>
      </c>
      <c r="E24763" s="132">
        <v>45.313124999999999</v>
      </c>
    </row>
    <row r="24764" spans="1:5" ht="13.8" x14ac:dyDescent="0.25">
      <c r="A24764" s="47">
        <v>44656</v>
      </c>
      <c r="B24764" s="45" t="str">
        <f t="shared" si="802"/>
        <v>April</v>
      </c>
      <c r="C24764" s="53">
        <f t="shared" si="803"/>
        <v>2022</v>
      </c>
      <c r="D24764" s="43" t="s">
        <v>120</v>
      </c>
      <c r="E24764" s="132">
        <v>42.989375000000003</v>
      </c>
    </row>
    <row r="24765" spans="1:5" ht="13.8" x14ac:dyDescent="0.25">
      <c r="A24765" s="47">
        <v>44656</v>
      </c>
      <c r="B24765" s="45" t="str">
        <f t="shared" si="802"/>
        <v>April</v>
      </c>
      <c r="C24765" s="53">
        <f t="shared" si="803"/>
        <v>2022</v>
      </c>
      <c r="D24765" s="43" t="s">
        <v>103</v>
      </c>
      <c r="E24765" s="132">
        <v>41.47</v>
      </c>
    </row>
    <row r="24766" spans="1:5" ht="13.8" x14ac:dyDescent="0.25">
      <c r="A24766" s="47">
        <v>44656</v>
      </c>
      <c r="B24766" s="45" t="str">
        <f t="shared" si="802"/>
        <v>April</v>
      </c>
      <c r="C24766" s="53">
        <f t="shared" si="803"/>
        <v>2022</v>
      </c>
      <c r="D24766" s="43" t="s">
        <v>116</v>
      </c>
      <c r="E24766" s="132">
        <v>28.827750000000002</v>
      </c>
    </row>
    <row r="24767" spans="1:5" ht="13.8" x14ac:dyDescent="0.25">
      <c r="A24767" s="47">
        <v>44656</v>
      </c>
      <c r="B24767" s="45" t="str">
        <f t="shared" si="802"/>
        <v>April</v>
      </c>
      <c r="C24767" s="53">
        <f t="shared" si="803"/>
        <v>2022</v>
      </c>
      <c r="D24767" s="43" t="s">
        <v>104</v>
      </c>
      <c r="E24767" s="132">
        <v>36.640625000000007</v>
      </c>
    </row>
    <row r="24768" spans="1:5" ht="13.8" x14ac:dyDescent="0.25">
      <c r="A24768" s="47">
        <v>44656</v>
      </c>
      <c r="B24768" s="45" t="str">
        <f t="shared" si="802"/>
        <v>April</v>
      </c>
      <c r="C24768" s="53">
        <f t="shared" si="803"/>
        <v>2022</v>
      </c>
      <c r="D24768" s="43" t="s">
        <v>121</v>
      </c>
      <c r="E24768" s="132">
        <v>34.84375</v>
      </c>
    </row>
    <row r="24769" spans="1:5" ht="13.8" x14ac:dyDescent="0.25">
      <c r="A24769" s="47">
        <v>44656</v>
      </c>
      <c r="B24769" s="45" t="str">
        <f t="shared" si="802"/>
        <v>April</v>
      </c>
      <c r="C24769" s="53">
        <f t="shared" si="803"/>
        <v>2022</v>
      </c>
      <c r="D24769" s="43" t="s">
        <v>122</v>
      </c>
      <c r="E24769" s="132">
        <v>31.5625</v>
      </c>
    </row>
    <row r="24770" spans="1:5" ht="13.8" x14ac:dyDescent="0.25">
      <c r="A24770" s="47">
        <v>44656</v>
      </c>
      <c r="B24770" s="45" t="str">
        <f t="shared" si="802"/>
        <v>April</v>
      </c>
      <c r="C24770" s="53">
        <f t="shared" si="803"/>
        <v>2022</v>
      </c>
      <c r="D24770" s="43" t="s">
        <v>123</v>
      </c>
      <c r="E24770" s="132">
        <v>31.171875</v>
      </c>
    </row>
    <row r="24771" spans="1:5" ht="13.8" x14ac:dyDescent="0.25">
      <c r="A24771" s="47">
        <v>44656</v>
      </c>
      <c r="B24771" s="45" t="str">
        <f t="shared" si="802"/>
        <v>April</v>
      </c>
      <c r="C24771" s="53">
        <f t="shared" si="803"/>
        <v>2022</v>
      </c>
      <c r="D24771" s="43" t="s">
        <v>99</v>
      </c>
      <c r="E24771" s="132">
        <v>23.655000000000001</v>
      </c>
    </row>
    <row r="24772" spans="1:5" ht="13.8" x14ac:dyDescent="0.25">
      <c r="A24772" s="47">
        <v>44656</v>
      </c>
      <c r="B24772" s="45" t="str">
        <f t="shared" si="802"/>
        <v>April</v>
      </c>
      <c r="C24772" s="53">
        <f t="shared" si="803"/>
        <v>2022</v>
      </c>
      <c r="D24772" s="43" t="s">
        <v>100</v>
      </c>
      <c r="E24772" s="132">
        <v>23.032499999999999</v>
      </c>
    </row>
    <row r="24773" spans="1:5" ht="13.8" x14ac:dyDescent="0.25">
      <c r="A24773" s="47">
        <v>44656</v>
      </c>
      <c r="B24773" s="45" t="str">
        <f t="shared" si="802"/>
        <v>April</v>
      </c>
      <c r="C24773" s="53">
        <f t="shared" si="803"/>
        <v>2022</v>
      </c>
      <c r="D24773" s="43" t="s">
        <v>101</v>
      </c>
      <c r="E24773" s="132">
        <v>22.0365</v>
      </c>
    </row>
    <row r="24774" spans="1:5" ht="13.8" x14ac:dyDescent="0.25">
      <c r="A24774" s="47">
        <v>44656</v>
      </c>
      <c r="B24774" s="45" t="str">
        <f t="shared" si="802"/>
        <v>April</v>
      </c>
      <c r="C24774" s="53">
        <f t="shared" si="803"/>
        <v>2022</v>
      </c>
      <c r="D24774" s="43" t="s">
        <v>124</v>
      </c>
      <c r="E24774" s="132">
        <v>21.84975</v>
      </c>
    </row>
    <row r="24775" spans="1:5" ht="13.8" x14ac:dyDescent="0.25">
      <c r="A24775" s="47">
        <v>44656</v>
      </c>
      <c r="B24775" s="45" t="str">
        <f t="shared" si="802"/>
        <v>April</v>
      </c>
      <c r="C24775" s="53">
        <f t="shared" si="803"/>
        <v>2022</v>
      </c>
      <c r="D24775" s="43" t="s">
        <v>125</v>
      </c>
      <c r="E24775" s="132">
        <v>19.546500000000002</v>
      </c>
    </row>
    <row r="24776" spans="1:5" ht="13.8" x14ac:dyDescent="0.25">
      <c r="A24776" s="47">
        <v>44656</v>
      </c>
      <c r="B24776" s="45" t="str">
        <f t="shared" si="802"/>
        <v>April</v>
      </c>
      <c r="C24776" s="53">
        <f t="shared" si="803"/>
        <v>2022</v>
      </c>
      <c r="D24776" s="43" t="s">
        <v>126</v>
      </c>
      <c r="E24776" s="132">
        <v>19.360250000000001</v>
      </c>
    </row>
    <row r="24777" spans="1:5" ht="13.8" x14ac:dyDescent="0.25">
      <c r="A24777" s="47">
        <v>44656</v>
      </c>
      <c r="B24777" s="45" t="str">
        <f t="shared" ref="B24777:B24837" si="804">TEXT(A24777,"mmmm")</f>
        <v>April</v>
      </c>
      <c r="C24777" s="53">
        <f t="shared" ref="C24777:C24837" si="805">YEAR(A24777)</f>
        <v>2022</v>
      </c>
      <c r="D24777" s="43" t="s">
        <v>127</v>
      </c>
      <c r="E24777" s="132">
        <v>17.955750000000002</v>
      </c>
    </row>
    <row r="24778" spans="1:5" ht="13.8" x14ac:dyDescent="0.25">
      <c r="A24778" s="47">
        <v>44656</v>
      </c>
      <c r="B24778" s="45" t="str">
        <f t="shared" si="804"/>
        <v>April</v>
      </c>
      <c r="C24778" s="53">
        <f t="shared" si="805"/>
        <v>2022</v>
      </c>
      <c r="D24778" s="43" t="s">
        <v>105</v>
      </c>
      <c r="E24778" s="132">
        <v>15.37575</v>
      </c>
    </row>
    <row r="24779" spans="1:5" ht="13.8" x14ac:dyDescent="0.25">
      <c r="A24779" s="47">
        <v>44656</v>
      </c>
      <c r="B24779" s="45" t="str">
        <f t="shared" si="804"/>
        <v>April</v>
      </c>
      <c r="C24779" s="53">
        <f t="shared" si="805"/>
        <v>2022</v>
      </c>
      <c r="D24779" s="43" t="s">
        <v>128</v>
      </c>
      <c r="E24779" s="132">
        <v>16.545249999999999</v>
      </c>
    </row>
    <row r="24780" spans="1:5" ht="13.8" x14ac:dyDescent="0.25">
      <c r="A24780" s="47">
        <v>44663</v>
      </c>
      <c r="B24780" s="45" t="str">
        <f t="shared" si="804"/>
        <v>April</v>
      </c>
      <c r="C24780" s="53">
        <f t="shared" si="805"/>
        <v>2022</v>
      </c>
      <c r="D24780" s="43" t="s">
        <v>131</v>
      </c>
      <c r="E24780" s="132">
        <v>48.901000000000003</v>
      </c>
    </row>
    <row r="24781" spans="1:5" ht="13.8" x14ac:dyDescent="0.25">
      <c r="A24781" s="47">
        <v>44663</v>
      </c>
      <c r="B24781" s="45" t="str">
        <f t="shared" si="804"/>
        <v>April</v>
      </c>
      <c r="C24781" s="53">
        <f t="shared" si="805"/>
        <v>2022</v>
      </c>
      <c r="D24781" s="43" t="s">
        <v>115</v>
      </c>
      <c r="E24781" s="132">
        <v>46.8</v>
      </c>
    </row>
    <row r="24782" spans="1:5" ht="13.8" x14ac:dyDescent="0.25">
      <c r="A24782" s="47">
        <v>44663</v>
      </c>
      <c r="B24782" s="45" t="str">
        <f t="shared" si="804"/>
        <v>April</v>
      </c>
      <c r="C24782" s="53">
        <f t="shared" si="805"/>
        <v>2022</v>
      </c>
      <c r="D24782" s="43" t="s">
        <v>95</v>
      </c>
      <c r="E24782" s="132">
        <v>41.496000000000002</v>
      </c>
    </row>
    <row r="24783" spans="1:5" ht="13.8" x14ac:dyDescent="0.25">
      <c r="A24783" s="47">
        <v>44663</v>
      </c>
      <c r="B24783" s="45" t="str">
        <f t="shared" si="804"/>
        <v>April</v>
      </c>
      <c r="C24783" s="53">
        <f t="shared" si="805"/>
        <v>2022</v>
      </c>
      <c r="D24783" s="43" t="s">
        <v>96</v>
      </c>
      <c r="E24783" s="132">
        <v>39.624000000000002</v>
      </c>
    </row>
    <row r="24784" spans="1:5" ht="13.8" x14ac:dyDescent="0.25">
      <c r="A24784" s="47">
        <v>44663</v>
      </c>
      <c r="B24784" s="45" t="str">
        <f t="shared" si="804"/>
        <v>April</v>
      </c>
      <c r="C24784" s="53">
        <f t="shared" si="805"/>
        <v>2022</v>
      </c>
      <c r="D24784" s="43" t="s">
        <v>97</v>
      </c>
      <c r="E24784" s="132">
        <v>37.751999999999995</v>
      </c>
    </row>
    <row r="24785" spans="1:5" ht="13.8" x14ac:dyDescent="0.25">
      <c r="A24785" s="47">
        <v>44663</v>
      </c>
      <c r="B24785" s="45" t="str">
        <f t="shared" si="804"/>
        <v>April</v>
      </c>
      <c r="C24785" s="53">
        <f t="shared" si="805"/>
        <v>2022</v>
      </c>
      <c r="D24785" s="43" t="s">
        <v>98</v>
      </c>
      <c r="E24785" s="132">
        <v>29.64</v>
      </c>
    </row>
    <row r="24786" spans="1:5" ht="15.6" x14ac:dyDescent="0.3">
      <c r="A24786" s="47">
        <v>44663</v>
      </c>
      <c r="B24786" s="45" t="str">
        <f t="shared" si="804"/>
        <v>April</v>
      </c>
      <c r="C24786" s="53">
        <f t="shared" si="805"/>
        <v>2022</v>
      </c>
      <c r="D24786" s="130" t="s">
        <v>136</v>
      </c>
      <c r="E24786" s="132">
        <v>46.529000000000003</v>
      </c>
    </row>
    <row r="24787" spans="1:5" ht="13.8" x14ac:dyDescent="0.25">
      <c r="A24787" s="47">
        <v>44663</v>
      </c>
      <c r="B24787" s="45" t="str">
        <f t="shared" si="804"/>
        <v>April</v>
      </c>
      <c r="C24787" s="53">
        <f t="shared" si="805"/>
        <v>2022</v>
      </c>
      <c r="D24787" s="43" t="s">
        <v>118</v>
      </c>
      <c r="E24787" s="132">
        <v>42.745499999999993</v>
      </c>
    </row>
    <row r="24788" spans="1:5" ht="13.8" x14ac:dyDescent="0.25">
      <c r="A24788" s="47">
        <v>44663</v>
      </c>
      <c r="B24788" s="45" t="str">
        <f t="shared" si="804"/>
        <v>April</v>
      </c>
      <c r="C24788" s="53">
        <f t="shared" si="805"/>
        <v>2022</v>
      </c>
      <c r="D24788" s="43" t="s">
        <v>102</v>
      </c>
      <c r="E24788" s="132">
        <v>42.181999999999995</v>
      </c>
    </row>
    <row r="24789" spans="1:5" ht="13.8" x14ac:dyDescent="0.25">
      <c r="A24789" s="47">
        <v>44663</v>
      </c>
      <c r="B24789" s="45" t="str">
        <f t="shared" si="804"/>
        <v>April</v>
      </c>
      <c r="C24789" s="53">
        <f t="shared" si="805"/>
        <v>2022</v>
      </c>
      <c r="D24789" s="43" t="s">
        <v>119</v>
      </c>
      <c r="E24789" s="132">
        <v>40.813500000000005</v>
      </c>
    </row>
    <row r="24790" spans="1:5" ht="13.8" x14ac:dyDescent="0.25">
      <c r="A24790" s="47">
        <v>44663</v>
      </c>
      <c r="B24790" s="45" t="str">
        <f t="shared" si="804"/>
        <v>April</v>
      </c>
      <c r="C24790" s="53">
        <f t="shared" si="805"/>
        <v>2022</v>
      </c>
      <c r="D24790" s="43" t="s">
        <v>120</v>
      </c>
      <c r="E24790" s="132">
        <v>38.720499999999994</v>
      </c>
    </row>
    <row r="24791" spans="1:5" ht="13.8" x14ac:dyDescent="0.25">
      <c r="A24791" s="47">
        <v>44663</v>
      </c>
      <c r="B24791" s="45" t="str">
        <f t="shared" si="804"/>
        <v>April</v>
      </c>
      <c r="C24791" s="53">
        <f t="shared" si="805"/>
        <v>2022</v>
      </c>
      <c r="D24791" s="43" t="s">
        <v>103</v>
      </c>
      <c r="E24791" s="132">
        <v>37.351999999999997</v>
      </c>
    </row>
    <row r="24792" spans="1:5" ht="13.8" x14ac:dyDescent="0.25">
      <c r="A24792" s="47">
        <v>44663</v>
      </c>
      <c r="B24792" s="45" t="str">
        <f t="shared" si="804"/>
        <v>April</v>
      </c>
      <c r="C24792" s="53">
        <f t="shared" si="805"/>
        <v>2022</v>
      </c>
      <c r="D24792" s="43" t="s">
        <v>116</v>
      </c>
      <c r="E24792" s="132">
        <v>26.134500000000003</v>
      </c>
    </row>
    <row r="24793" spans="1:5" ht="13.8" x14ac:dyDescent="0.25">
      <c r="A24793" s="47">
        <v>44663</v>
      </c>
      <c r="B24793" s="45" t="str">
        <f t="shared" si="804"/>
        <v>April</v>
      </c>
      <c r="C24793" s="53">
        <f t="shared" si="805"/>
        <v>2022</v>
      </c>
      <c r="D24793" s="43" t="s">
        <v>104</v>
      </c>
      <c r="E24793" s="132">
        <v>36.816499999999998</v>
      </c>
    </row>
    <row r="24794" spans="1:5" ht="13.8" x14ac:dyDescent="0.25">
      <c r="A24794" s="47">
        <v>44663</v>
      </c>
      <c r="B24794" s="45" t="str">
        <f t="shared" si="804"/>
        <v>April</v>
      </c>
      <c r="C24794" s="53">
        <f t="shared" si="805"/>
        <v>2022</v>
      </c>
      <c r="D24794" s="43" t="s">
        <v>121</v>
      </c>
      <c r="E24794" s="132">
        <v>35.010999999999996</v>
      </c>
    </row>
    <row r="24795" spans="1:5" ht="13.8" x14ac:dyDescent="0.25">
      <c r="A24795" s="47">
        <v>44663</v>
      </c>
      <c r="B24795" s="45" t="str">
        <f t="shared" si="804"/>
        <v>April</v>
      </c>
      <c r="C24795" s="53">
        <f t="shared" si="805"/>
        <v>2022</v>
      </c>
      <c r="D24795" s="43" t="s">
        <v>122</v>
      </c>
      <c r="E24795" s="132">
        <v>31.714000000000002</v>
      </c>
    </row>
    <row r="24796" spans="1:5" ht="13.8" x14ac:dyDescent="0.25">
      <c r="A24796" s="47">
        <v>44663</v>
      </c>
      <c r="B24796" s="45" t="str">
        <f t="shared" si="804"/>
        <v>April</v>
      </c>
      <c r="C24796" s="53">
        <f t="shared" si="805"/>
        <v>2022</v>
      </c>
      <c r="D24796" s="43" t="s">
        <v>123</v>
      </c>
      <c r="E24796" s="132">
        <v>31.3215</v>
      </c>
    </row>
    <row r="24797" spans="1:5" ht="13.8" x14ac:dyDescent="0.25">
      <c r="A24797" s="47">
        <v>44663</v>
      </c>
      <c r="B24797" s="45" t="str">
        <f t="shared" si="804"/>
        <v>April</v>
      </c>
      <c r="C24797" s="53">
        <f t="shared" si="805"/>
        <v>2022</v>
      </c>
      <c r="D24797" s="43" t="s">
        <v>99</v>
      </c>
      <c r="E24797" s="132">
        <v>21.507999999999996</v>
      </c>
    </row>
    <row r="24798" spans="1:5" ht="13.8" x14ac:dyDescent="0.25">
      <c r="A24798" s="47">
        <v>44663</v>
      </c>
      <c r="B24798" s="45" t="str">
        <f t="shared" si="804"/>
        <v>April</v>
      </c>
      <c r="C24798" s="53">
        <f t="shared" si="805"/>
        <v>2022</v>
      </c>
      <c r="D24798" s="43" t="s">
        <v>100</v>
      </c>
      <c r="E24798" s="132">
        <v>20.942000000000004</v>
      </c>
    </row>
    <row r="24799" spans="1:5" ht="13.8" x14ac:dyDescent="0.25">
      <c r="A24799" s="47">
        <v>44663</v>
      </c>
      <c r="B24799" s="45" t="str">
        <f t="shared" si="804"/>
        <v>April</v>
      </c>
      <c r="C24799" s="53">
        <f t="shared" si="805"/>
        <v>2022</v>
      </c>
      <c r="D24799" s="43" t="s">
        <v>101</v>
      </c>
      <c r="E24799" s="132">
        <v>20.0364</v>
      </c>
    </row>
    <row r="24800" spans="1:5" ht="13.8" x14ac:dyDescent="0.25">
      <c r="A24800" s="47">
        <v>44663</v>
      </c>
      <c r="B24800" s="45" t="str">
        <f t="shared" si="804"/>
        <v>April</v>
      </c>
      <c r="C24800" s="53">
        <f t="shared" si="805"/>
        <v>2022</v>
      </c>
      <c r="D24800" s="43" t="s">
        <v>124</v>
      </c>
      <c r="E24800" s="132">
        <v>19.866599999999998</v>
      </c>
    </row>
    <row r="24801" spans="1:5" ht="13.8" x14ac:dyDescent="0.25">
      <c r="A24801" s="47">
        <v>44663</v>
      </c>
      <c r="B24801" s="45" t="str">
        <f t="shared" si="804"/>
        <v>April</v>
      </c>
      <c r="C24801" s="53">
        <f t="shared" si="805"/>
        <v>2022</v>
      </c>
      <c r="D24801" s="43" t="s">
        <v>125</v>
      </c>
      <c r="E24801" s="132">
        <v>17.772400000000001</v>
      </c>
    </row>
    <row r="24802" spans="1:5" ht="13.8" x14ac:dyDescent="0.25">
      <c r="A24802" s="47">
        <v>44663</v>
      </c>
      <c r="B24802" s="45" t="str">
        <f t="shared" si="804"/>
        <v>April</v>
      </c>
      <c r="C24802" s="53">
        <f t="shared" si="805"/>
        <v>2022</v>
      </c>
      <c r="D24802" s="43" t="s">
        <v>126</v>
      </c>
      <c r="E24802" s="132">
        <v>17.670900000000003</v>
      </c>
    </row>
    <row r="24803" spans="1:5" ht="13.8" x14ac:dyDescent="0.25">
      <c r="A24803" s="47">
        <v>44663</v>
      </c>
      <c r="B24803" s="45" t="str">
        <f t="shared" si="804"/>
        <v>April</v>
      </c>
      <c r="C24803" s="53">
        <f t="shared" si="805"/>
        <v>2022</v>
      </c>
      <c r="D24803" s="43" t="s">
        <v>127</v>
      </c>
      <c r="E24803" s="132">
        <v>16.447199999999999</v>
      </c>
    </row>
    <row r="24804" spans="1:5" ht="13.8" x14ac:dyDescent="0.25">
      <c r="A24804" s="47">
        <v>44663</v>
      </c>
      <c r="B24804" s="45" t="str">
        <f t="shared" si="804"/>
        <v>April</v>
      </c>
      <c r="C24804" s="53">
        <f t="shared" si="805"/>
        <v>2022</v>
      </c>
      <c r="D24804" s="43" t="s">
        <v>105</v>
      </c>
      <c r="E24804" s="132">
        <v>13.980200000000002</v>
      </c>
    </row>
    <row r="24805" spans="1:5" ht="13.8" x14ac:dyDescent="0.25">
      <c r="A24805" s="47">
        <v>44663</v>
      </c>
      <c r="B24805" s="45" t="str">
        <f t="shared" si="804"/>
        <v>April</v>
      </c>
      <c r="C24805" s="53">
        <f t="shared" si="805"/>
        <v>2022</v>
      </c>
      <c r="D24805" s="43" t="s">
        <v>128</v>
      </c>
      <c r="E24805" s="132">
        <v>15.2514</v>
      </c>
    </row>
    <row r="24806" spans="1:5" ht="13.8" x14ac:dyDescent="0.25">
      <c r="A24806" s="47">
        <v>44670</v>
      </c>
      <c r="B24806" s="45" t="str">
        <f t="shared" si="804"/>
        <v>April</v>
      </c>
      <c r="C24806" s="53">
        <f t="shared" si="805"/>
        <v>2022</v>
      </c>
      <c r="D24806" s="43" t="s">
        <v>131</v>
      </c>
      <c r="E24806" s="132">
        <v>45.264375000000001</v>
      </c>
    </row>
    <row r="24807" spans="1:5" ht="13.8" x14ac:dyDescent="0.25">
      <c r="A24807" s="47">
        <v>44670</v>
      </c>
      <c r="B24807" s="45" t="str">
        <f t="shared" si="804"/>
        <v>April</v>
      </c>
      <c r="C24807" s="53">
        <f t="shared" si="805"/>
        <v>2022</v>
      </c>
      <c r="D24807" s="43" t="s">
        <v>115</v>
      </c>
      <c r="E24807" s="132">
        <v>39.75</v>
      </c>
    </row>
    <row r="24808" spans="1:5" ht="13.8" x14ac:dyDescent="0.25">
      <c r="A24808" s="47">
        <v>44670</v>
      </c>
      <c r="B24808" s="45" t="str">
        <f t="shared" si="804"/>
        <v>April</v>
      </c>
      <c r="C24808" s="53">
        <f t="shared" si="805"/>
        <v>2022</v>
      </c>
      <c r="D24808" s="43" t="s">
        <v>95</v>
      </c>
      <c r="E24808" s="132">
        <v>35.244999999999997</v>
      </c>
    </row>
    <row r="24809" spans="1:5" ht="13.8" x14ac:dyDescent="0.25">
      <c r="A24809" s="47">
        <v>44670</v>
      </c>
      <c r="B24809" s="45" t="str">
        <f t="shared" si="804"/>
        <v>April</v>
      </c>
      <c r="C24809" s="53">
        <f t="shared" si="805"/>
        <v>2022</v>
      </c>
      <c r="D24809" s="43" t="s">
        <v>96</v>
      </c>
      <c r="E24809" s="132">
        <v>33.655000000000001</v>
      </c>
    </row>
    <row r="24810" spans="1:5" ht="13.8" x14ac:dyDescent="0.25">
      <c r="A24810" s="47">
        <v>44670</v>
      </c>
      <c r="B24810" s="45" t="str">
        <f t="shared" si="804"/>
        <v>April</v>
      </c>
      <c r="C24810" s="53">
        <f t="shared" si="805"/>
        <v>2022</v>
      </c>
      <c r="D24810" s="43" t="s">
        <v>97</v>
      </c>
      <c r="E24810" s="132">
        <v>32.064999999999998</v>
      </c>
    </row>
    <row r="24811" spans="1:5" ht="13.8" x14ac:dyDescent="0.25">
      <c r="A24811" s="47">
        <v>44670</v>
      </c>
      <c r="B24811" s="45" t="str">
        <f t="shared" si="804"/>
        <v>April</v>
      </c>
      <c r="C24811" s="53">
        <f t="shared" si="805"/>
        <v>2022</v>
      </c>
      <c r="D24811" s="43" t="s">
        <v>98</v>
      </c>
      <c r="E24811" s="132">
        <v>25.175000000000001</v>
      </c>
    </row>
    <row r="24812" spans="1:5" ht="15.6" x14ac:dyDescent="0.3">
      <c r="A24812" s="47">
        <v>44670</v>
      </c>
      <c r="B24812" s="45" t="str">
        <f t="shared" si="804"/>
        <v>April</v>
      </c>
      <c r="C24812" s="53">
        <f t="shared" si="805"/>
        <v>2022</v>
      </c>
      <c r="D24812" s="130" t="s">
        <v>136</v>
      </c>
      <c r="E24812" s="132">
        <v>35.330249999999999</v>
      </c>
    </row>
    <row r="24813" spans="1:5" ht="13.8" x14ac:dyDescent="0.25">
      <c r="A24813" s="47">
        <v>44670</v>
      </c>
      <c r="B24813" s="45" t="str">
        <f t="shared" si="804"/>
        <v>April</v>
      </c>
      <c r="C24813" s="53">
        <f t="shared" si="805"/>
        <v>2022</v>
      </c>
      <c r="D24813" s="43" t="s">
        <v>118</v>
      </c>
      <c r="E24813" s="132">
        <v>32.457374999999999</v>
      </c>
    </row>
    <row r="24814" spans="1:5" ht="13.8" x14ac:dyDescent="0.25">
      <c r="A24814" s="47">
        <v>44670</v>
      </c>
      <c r="B24814" s="45" t="str">
        <f t="shared" si="804"/>
        <v>April</v>
      </c>
      <c r="C24814" s="53">
        <f t="shared" si="805"/>
        <v>2022</v>
      </c>
      <c r="D24814" s="43" t="s">
        <v>102</v>
      </c>
      <c r="E24814" s="132">
        <v>32.029500000000006</v>
      </c>
    </row>
    <row r="24815" spans="1:5" ht="13.8" x14ac:dyDescent="0.25">
      <c r="A24815" s="47">
        <v>44670</v>
      </c>
      <c r="B24815" s="45" t="str">
        <f t="shared" si="804"/>
        <v>April</v>
      </c>
      <c r="C24815" s="53">
        <f t="shared" si="805"/>
        <v>2022</v>
      </c>
      <c r="D24815" s="43" t="s">
        <v>119</v>
      </c>
      <c r="E24815" s="132">
        <v>30.990375000000004</v>
      </c>
    </row>
    <row r="24816" spans="1:5" ht="13.8" x14ac:dyDescent="0.25">
      <c r="A24816" s="47">
        <v>44670</v>
      </c>
      <c r="B24816" s="45" t="str">
        <f t="shared" si="804"/>
        <v>April</v>
      </c>
      <c r="C24816" s="53">
        <f t="shared" si="805"/>
        <v>2022</v>
      </c>
      <c r="D24816" s="43" t="s">
        <v>120</v>
      </c>
      <c r="E24816" s="132">
        <v>29.401124999999997</v>
      </c>
    </row>
    <row r="24817" spans="1:5" ht="13.8" x14ac:dyDescent="0.25">
      <c r="A24817" s="47">
        <v>44670</v>
      </c>
      <c r="B24817" s="45" t="str">
        <f t="shared" si="804"/>
        <v>April</v>
      </c>
      <c r="C24817" s="53">
        <f t="shared" si="805"/>
        <v>2022</v>
      </c>
      <c r="D24817" s="43" t="s">
        <v>103</v>
      </c>
      <c r="E24817" s="132">
        <v>28.361999999999998</v>
      </c>
    </row>
    <row r="24818" spans="1:5" ht="13.8" x14ac:dyDescent="0.25">
      <c r="A24818" s="47">
        <v>44670</v>
      </c>
      <c r="B24818" s="45" t="str">
        <f t="shared" si="804"/>
        <v>April</v>
      </c>
      <c r="C24818" s="53">
        <f t="shared" si="805"/>
        <v>2022</v>
      </c>
      <c r="D24818" s="43" t="s">
        <v>116</v>
      </c>
      <c r="E24818" s="132">
        <v>20.049750000000003</v>
      </c>
    </row>
    <row r="24819" spans="1:5" ht="13.8" x14ac:dyDescent="0.25">
      <c r="A24819" s="47">
        <v>44670</v>
      </c>
      <c r="B24819" s="45" t="str">
        <f t="shared" si="804"/>
        <v>April</v>
      </c>
      <c r="C24819" s="53">
        <f t="shared" si="805"/>
        <v>2022</v>
      </c>
      <c r="D24819" s="43" t="s">
        <v>104</v>
      </c>
      <c r="E24819" s="132">
        <v>29.312500000000004</v>
      </c>
    </row>
    <row r="24820" spans="1:5" ht="13.8" x14ac:dyDescent="0.25">
      <c r="A24820" s="47">
        <v>44670</v>
      </c>
      <c r="B24820" s="45" t="str">
        <f t="shared" si="804"/>
        <v>April</v>
      </c>
      <c r="C24820" s="53">
        <f t="shared" si="805"/>
        <v>2022</v>
      </c>
      <c r="D24820" s="43" t="s">
        <v>121</v>
      </c>
      <c r="E24820" s="132">
        <v>27.875</v>
      </c>
    </row>
    <row r="24821" spans="1:5" ht="13.8" x14ac:dyDescent="0.25">
      <c r="A24821" s="47">
        <v>44670</v>
      </c>
      <c r="B24821" s="45" t="str">
        <f t="shared" si="804"/>
        <v>April</v>
      </c>
      <c r="C24821" s="53">
        <f t="shared" si="805"/>
        <v>2022</v>
      </c>
      <c r="D24821" s="43" t="s">
        <v>122</v>
      </c>
      <c r="E24821" s="132">
        <v>25.25</v>
      </c>
    </row>
    <row r="24822" spans="1:5" ht="13.8" x14ac:dyDescent="0.25">
      <c r="A24822" s="47">
        <v>44670</v>
      </c>
      <c r="B24822" s="45" t="str">
        <f t="shared" si="804"/>
        <v>April</v>
      </c>
      <c r="C24822" s="53">
        <f t="shared" si="805"/>
        <v>2022</v>
      </c>
      <c r="D24822" s="43" t="s">
        <v>123</v>
      </c>
      <c r="E24822" s="132">
        <v>24.9375</v>
      </c>
    </row>
    <row r="24823" spans="1:5" ht="13.8" x14ac:dyDescent="0.25">
      <c r="A24823" s="47">
        <v>44670</v>
      </c>
      <c r="B24823" s="45" t="str">
        <f t="shared" si="804"/>
        <v>April</v>
      </c>
      <c r="C24823" s="53">
        <f t="shared" si="805"/>
        <v>2022</v>
      </c>
      <c r="D24823" s="43" t="s">
        <v>99</v>
      </c>
      <c r="E24823" s="132">
        <v>18.287500000000001</v>
      </c>
    </row>
    <row r="24824" spans="1:5" ht="13.8" x14ac:dyDescent="0.25">
      <c r="A24824" s="47">
        <v>44670</v>
      </c>
      <c r="B24824" s="45" t="str">
        <f t="shared" si="804"/>
        <v>April</v>
      </c>
      <c r="C24824" s="53">
        <f t="shared" si="805"/>
        <v>2022</v>
      </c>
      <c r="D24824" s="43" t="s">
        <v>100</v>
      </c>
      <c r="E24824" s="132">
        <v>17.806249999999999</v>
      </c>
    </row>
    <row r="24825" spans="1:5" ht="13.8" x14ac:dyDescent="0.25">
      <c r="A24825" s="47">
        <v>44670</v>
      </c>
      <c r="B24825" s="45" t="str">
        <f t="shared" si="804"/>
        <v>April</v>
      </c>
      <c r="C24825" s="53">
        <f t="shared" si="805"/>
        <v>2022</v>
      </c>
      <c r="D24825" s="43" t="s">
        <v>101</v>
      </c>
      <c r="E24825" s="132">
        <v>17.036249999999999</v>
      </c>
    </row>
    <row r="24826" spans="1:5" ht="13.8" x14ac:dyDescent="0.25">
      <c r="A24826" s="47">
        <v>44670</v>
      </c>
      <c r="B24826" s="45" t="str">
        <f t="shared" si="804"/>
        <v>April</v>
      </c>
      <c r="C24826" s="53">
        <f t="shared" si="805"/>
        <v>2022</v>
      </c>
      <c r="D24826" s="43" t="s">
        <v>124</v>
      </c>
      <c r="E24826" s="132">
        <v>16.891874999999999</v>
      </c>
    </row>
    <row r="24827" spans="1:5" ht="13.8" x14ac:dyDescent="0.25">
      <c r="A24827" s="47">
        <v>44670</v>
      </c>
      <c r="B24827" s="45" t="str">
        <f t="shared" si="804"/>
        <v>April</v>
      </c>
      <c r="C24827" s="53">
        <f t="shared" si="805"/>
        <v>2022</v>
      </c>
      <c r="D24827" s="43" t="s">
        <v>125</v>
      </c>
      <c r="E24827" s="132">
        <v>15.11125</v>
      </c>
    </row>
    <row r="24828" spans="1:5" ht="13.8" x14ac:dyDescent="0.25">
      <c r="A24828" s="47">
        <v>44670</v>
      </c>
      <c r="B24828" s="45" t="str">
        <f t="shared" si="804"/>
        <v>April</v>
      </c>
      <c r="C24828" s="53">
        <f t="shared" si="805"/>
        <v>2022</v>
      </c>
      <c r="D24828" s="43" t="s">
        <v>126</v>
      </c>
      <c r="E24828" s="132">
        <v>15.136875</v>
      </c>
    </row>
    <row r="24829" spans="1:5" ht="13.8" x14ac:dyDescent="0.25">
      <c r="A24829" s="47">
        <v>44670</v>
      </c>
      <c r="B24829" s="45" t="str">
        <f t="shared" si="804"/>
        <v>April</v>
      </c>
      <c r="C24829" s="53">
        <f t="shared" si="805"/>
        <v>2022</v>
      </c>
      <c r="D24829" s="43" t="s">
        <v>127</v>
      </c>
      <c r="E24829" s="132">
        <v>14.184374999999999</v>
      </c>
    </row>
    <row r="24830" spans="1:5" ht="13.8" x14ac:dyDescent="0.25">
      <c r="A24830" s="47">
        <v>44670</v>
      </c>
      <c r="B24830" s="45" t="str">
        <f t="shared" si="804"/>
        <v>April</v>
      </c>
      <c r="C24830" s="53">
        <f t="shared" si="805"/>
        <v>2022</v>
      </c>
      <c r="D24830" s="43" t="s">
        <v>105</v>
      </c>
      <c r="E24830" s="132">
        <v>11.886875</v>
      </c>
    </row>
    <row r="24831" spans="1:5" ht="13.8" x14ac:dyDescent="0.25">
      <c r="A24831" s="47">
        <v>44670</v>
      </c>
      <c r="B24831" s="45" t="str">
        <f t="shared" si="804"/>
        <v>April</v>
      </c>
      <c r="C24831" s="53">
        <f t="shared" si="805"/>
        <v>2022</v>
      </c>
      <c r="D24831" s="43" t="s">
        <v>128</v>
      </c>
      <c r="E24831" s="132">
        <v>13.310625</v>
      </c>
    </row>
    <row r="24832" spans="1:5" ht="13.8" x14ac:dyDescent="0.25">
      <c r="A24832" s="47">
        <v>44677</v>
      </c>
      <c r="B24832" s="45" t="str">
        <f t="shared" si="804"/>
        <v>April</v>
      </c>
      <c r="C24832" s="53">
        <f t="shared" si="805"/>
        <v>2022</v>
      </c>
      <c r="D24832" s="43" t="s">
        <v>131</v>
      </c>
      <c r="E24832" s="132">
        <v>42.091999999999999</v>
      </c>
    </row>
    <row r="24833" spans="1:5" ht="13.8" x14ac:dyDescent="0.25">
      <c r="A24833" s="47">
        <v>44677</v>
      </c>
      <c r="B24833" s="45" t="str">
        <f t="shared" si="804"/>
        <v>April</v>
      </c>
      <c r="C24833" s="53">
        <f t="shared" si="805"/>
        <v>2022</v>
      </c>
      <c r="D24833" s="43" t="s">
        <v>115</v>
      </c>
      <c r="E24833" s="132">
        <v>38</v>
      </c>
    </row>
    <row r="24834" spans="1:5" ht="13.8" x14ac:dyDescent="0.25">
      <c r="A24834" s="47">
        <v>44677</v>
      </c>
      <c r="B24834" s="45" t="str">
        <f t="shared" si="804"/>
        <v>April</v>
      </c>
      <c r="C24834" s="53">
        <f t="shared" si="805"/>
        <v>2022</v>
      </c>
      <c r="D24834" s="43" t="s">
        <v>95</v>
      </c>
      <c r="E24834" s="132">
        <v>33.693333333333342</v>
      </c>
    </row>
    <row r="24835" spans="1:5" ht="13.8" x14ac:dyDescent="0.25">
      <c r="A24835" s="47">
        <v>44677</v>
      </c>
      <c r="B24835" s="45" t="str">
        <f t="shared" si="804"/>
        <v>April</v>
      </c>
      <c r="C24835" s="53">
        <f t="shared" si="805"/>
        <v>2022</v>
      </c>
      <c r="D24835" s="43" t="s">
        <v>96</v>
      </c>
      <c r="E24835" s="132">
        <v>32.173333333333332</v>
      </c>
    </row>
    <row r="24836" spans="1:5" ht="13.8" x14ac:dyDescent="0.25">
      <c r="A24836" s="47">
        <v>44677</v>
      </c>
      <c r="B24836" s="45" t="str">
        <f t="shared" si="804"/>
        <v>April</v>
      </c>
      <c r="C24836" s="53">
        <f t="shared" si="805"/>
        <v>2022</v>
      </c>
      <c r="D24836" s="43" t="s">
        <v>97</v>
      </c>
      <c r="E24836" s="132">
        <v>30.653333333333336</v>
      </c>
    </row>
    <row r="24837" spans="1:5" ht="13.8" x14ac:dyDescent="0.25">
      <c r="A24837" s="47">
        <v>44677</v>
      </c>
      <c r="B24837" s="45" t="str">
        <f t="shared" si="804"/>
        <v>April</v>
      </c>
      <c r="C24837" s="53">
        <f t="shared" si="805"/>
        <v>2022</v>
      </c>
      <c r="D24837" s="43" t="s">
        <v>98</v>
      </c>
      <c r="E24837" s="132">
        <v>24.066666666666666</v>
      </c>
    </row>
    <row r="24838" spans="1:5" ht="15.6" x14ac:dyDescent="0.3">
      <c r="A24838" s="47">
        <v>44677</v>
      </c>
      <c r="B24838" s="45" t="str">
        <f t="shared" ref="B24838:B24899" si="806">TEXT(A24838,"mmmm")</f>
        <v>April</v>
      </c>
      <c r="C24838" s="53">
        <f t="shared" ref="C24838:C24899" si="807">YEAR(A24838)</f>
        <v>2022</v>
      </c>
      <c r="D24838" s="130" t="s">
        <v>136</v>
      </c>
      <c r="E24838" s="132">
        <v>32.75333333333333</v>
      </c>
    </row>
    <row r="24839" spans="1:5" ht="13.8" x14ac:dyDescent="0.25">
      <c r="A24839" s="47">
        <v>44677</v>
      </c>
      <c r="B24839" s="45" t="str">
        <f t="shared" si="806"/>
        <v>April</v>
      </c>
      <c r="C24839" s="53">
        <f t="shared" si="807"/>
        <v>2022</v>
      </c>
      <c r="D24839" s="43" t="s">
        <v>118</v>
      </c>
      <c r="E24839" s="132">
        <v>30.089999999999996</v>
      </c>
    </row>
    <row r="24840" spans="1:5" ht="13.8" x14ac:dyDescent="0.25">
      <c r="A24840" s="47">
        <v>44677</v>
      </c>
      <c r="B24840" s="45" t="str">
        <f t="shared" si="806"/>
        <v>April</v>
      </c>
      <c r="C24840" s="53">
        <f t="shared" si="807"/>
        <v>2022</v>
      </c>
      <c r="D24840" s="43" t="s">
        <v>102</v>
      </c>
      <c r="E24840" s="132">
        <v>29.693333333333332</v>
      </c>
    </row>
    <row r="24841" spans="1:5" ht="13.8" x14ac:dyDescent="0.25">
      <c r="A24841" s="47">
        <v>44677</v>
      </c>
      <c r="B24841" s="45" t="str">
        <f t="shared" si="806"/>
        <v>April</v>
      </c>
      <c r="C24841" s="53">
        <f t="shared" si="807"/>
        <v>2022</v>
      </c>
      <c r="D24841" s="43" t="s">
        <v>119</v>
      </c>
      <c r="E24841" s="132">
        <v>28.73</v>
      </c>
    </row>
    <row r="24842" spans="1:5" ht="13.8" x14ac:dyDescent="0.25">
      <c r="A24842" s="47">
        <v>44677</v>
      </c>
      <c r="B24842" s="45" t="str">
        <f t="shared" si="806"/>
        <v>April</v>
      </c>
      <c r="C24842" s="53">
        <f t="shared" si="807"/>
        <v>2022</v>
      </c>
      <c r="D24842" s="43" t="s">
        <v>120</v>
      </c>
      <c r="E24842" s="132">
        <v>27.256666666666661</v>
      </c>
    </row>
    <row r="24843" spans="1:5" ht="13.8" x14ac:dyDescent="0.25">
      <c r="A24843" s="47">
        <v>44677</v>
      </c>
      <c r="B24843" s="45" t="str">
        <f t="shared" si="806"/>
        <v>April</v>
      </c>
      <c r="C24843" s="53">
        <f t="shared" si="807"/>
        <v>2022</v>
      </c>
      <c r="D24843" s="43" t="s">
        <v>103</v>
      </c>
      <c r="E24843" s="132">
        <v>26.293333333333329</v>
      </c>
    </row>
    <row r="24844" spans="1:5" ht="13.8" x14ac:dyDescent="0.25">
      <c r="A24844" s="47">
        <v>44677</v>
      </c>
      <c r="B24844" s="45" t="str">
        <f t="shared" si="806"/>
        <v>April</v>
      </c>
      <c r="C24844" s="53">
        <f t="shared" si="807"/>
        <v>2022</v>
      </c>
      <c r="D24844" s="43" t="s">
        <v>116</v>
      </c>
      <c r="E24844" s="132">
        <v>18.786249999999999</v>
      </c>
    </row>
    <row r="24845" spans="1:5" ht="13.8" x14ac:dyDescent="0.25">
      <c r="A24845" s="47">
        <v>44677</v>
      </c>
      <c r="B24845" s="45" t="str">
        <f t="shared" si="806"/>
        <v>April</v>
      </c>
      <c r="C24845" s="53">
        <f t="shared" si="807"/>
        <v>2022</v>
      </c>
      <c r="D24845" s="43" t="s">
        <v>104</v>
      </c>
      <c r="E24845" s="132">
        <v>26.381250000000001</v>
      </c>
    </row>
    <row r="24846" spans="1:5" ht="13.8" x14ac:dyDescent="0.25">
      <c r="A24846" s="47">
        <v>44677</v>
      </c>
      <c r="B24846" s="45" t="str">
        <f t="shared" si="806"/>
        <v>April</v>
      </c>
      <c r="C24846" s="53">
        <f t="shared" si="807"/>
        <v>2022</v>
      </c>
      <c r="D24846" s="43" t="s">
        <v>121</v>
      </c>
      <c r="E24846" s="132">
        <v>25.087499999999999</v>
      </c>
    </row>
    <row r="24847" spans="1:5" ht="13.8" x14ac:dyDescent="0.25">
      <c r="A24847" s="47">
        <v>44677</v>
      </c>
      <c r="B24847" s="45" t="str">
        <f t="shared" si="806"/>
        <v>April</v>
      </c>
      <c r="C24847" s="53">
        <f t="shared" si="807"/>
        <v>2022</v>
      </c>
      <c r="D24847" s="43" t="s">
        <v>122</v>
      </c>
      <c r="E24847" s="132">
        <v>22.725000000000001</v>
      </c>
    </row>
    <row r="24848" spans="1:5" ht="13.8" x14ac:dyDescent="0.25">
      <c r="A24848" s="47">
        <v>44677</v>
      </c>
      <c r="B24848" s="45" t="str">
        <f t="shared" si="806"/>
        <v>April</v>
      </c>
      <c r="C24848" s="53">
        <f t="shared" si="807"/>
        <v>2022</v>
      </c>
      <c r="D24848" s="43" t="s">
        <v>123</v>
      </c>
      <c r="E24848" s="132">
        <v>22.443750000000001</v>
      </c>
    </row>
    <row r="24849" spans="1:5" ht="13.8" x14ac:dyDescent="0.25">
      <c r="A24849" s="47">
        <v>44677</v>
      </c>
      <c r="B24849" s="45" t="str">
        <f t="shared" si="806"/>
        <v>April</v>
      </c>
      <c r="C24849" s="53">
        <f t="shared" si="807"/>
        <v>2022</v>
      </c>
      <c r="D24849" s="43" t="s">
        <v>99</v>
      </c>
      <c r="E24849" s="132">
        <v>16.308333333333334</v>
      </c>
    </row>
    <row r="24850" spans="1:5" ht="13.8" x14ac:dyDescent="0.25">
      <c r="A24850" s="47">
        <v>44677</v>
      </c>
      <c r="B24850" s="45" t="str">
        <f t="shared" si="806"/>
        <v>April</v>
      </c>
      <c r="C24850" s="53">
        <f t="shared" si="807"/>
        <v>2022</v>
      </c>
      <c r="D24850" s="43" t="s">
        <v>100</v>
      </c>
      <c r="E24850" s="132">
        <v>15.879166666666668</v>
      </c>
    </row>
    <row r="24851" spans="1:5" ht="13.8" x14ac:dyDescent="0.25">
      <c r="A24851" s="47">
        <v>44677</v>
      </c>
      <c r="B24851" s="45" t="str">
        <f t="shared" si="806"/>
        <v>April</v>
      </c>
      <c r="C24851" s="53">
        <f t="shared" si="807"/>
        <v>2022</v>
      </c>
      <c r="D24851" s="43" t="s">
        <v>101</v>
      </c>
      <c r="E24851" s="132">
        <v>15.192500000000001</v>
      </c>
    </row>
    <row r="24852" spans="1:5" ht="13.8" x14ac:dyDescent="0.25">
      <c r="A24852" s="47">
        <v>44677</v>
      </c>
      <c r="B24852" s="45" t="str">
        <f t="shared" si="806"/>
        <v>April</v>
      </c>
      <c r="C24852" s="53">
        <f t="shared" si="807"/>
        <v>2022</v>
      </c>
      <c r="D24852" s="43" t="s">
        <v>124</v>
      </c>
      <c r="E24852" s="132">
        <v>15.063750000000001</v>
      </c>
    </row>
    <row r="24853" spans="1:5" ht="13.8" x14ac:dyDescent="0.25">
      <c r="A24853" s="47">
        <v>44677</v>
      </c>
      <c r="B24853" s="45" t="str">
        <f t="shared" si="806"/>
        <v>April</v>
      </c>
      <c r="C24853" s="53">
        <f t="shared" si="807"/>
        <v>2022</v>
      </c>
      <c r="D24853" s="43" t="s">
        <v>125</v>
      </c>
      <c r="E24853" s="132">
        <v>13.475833333333334</v>
      </c>
    </row>
    <row r="24854" spans="1:5" ht="13.8" x14ac:dyDescent="0.25">
      <c r="A24854" s="47">
        <v>44677</v>
      </c>
      <c r="B24854" s="45" t="str">
        <f t="shared" si="806"/>
        <v>April</v>
      </c>
      <c r="C24854" s="53">
        <f t="shared" si="807"/>
        <v>2022</v>
      </c>
      <c r="D24854" s="43" t="s">
        <v>126</v>
      </c>
      <c r="E24854" s="132">
        <v>13.579583333333336</v>
      </c>
    </row>
    <row r="24855" spans="1:5" ht="13.8" x14ac:dyDescent="0.25">
      <c r="A24855" s="47">
        <v>44677</v>
      </c>
      <c r="B24855" s="45" t="str">
        <f t="shared" si="806"/>
        <v>April</v>
      </c>
      <c r="C24855" s="53">
        <f t="shared" si="807"/>
        <v>2022</v>
      </c>
      <c r="D24855" s="43" t="s">
        <v>127</v>
      </c>
      <c r="E24855" s="132">
        <v>12.793749999999999</v>
      </c>
    </row>
    <row r="24856" spans="1:5" ht="13.8" x14ac:dyDescent="0.25">
      <c r="A24856" s="47">
        <v>44677</v>
      </c>
      <c r="B24856" s="45" t="str">
        <f t="shared" si="806"/>
        <v>April</v>
      </c>
      <c r="C24856" s="53">
        <f t="shared" si="807"/>
        <v>2022</v>
      </c>
      <c r="D24856" s="43" t="s">
        <v>105</v>
      </c>
      <c r="E24856" s="132">
        <v>10.600416666666668</v>
      </c>
    </row>
    <row r="24857" spans="1:5" ht="13.8" x14ac:dyDescent="0.25">
      <c r="A24857" s="47">
        <v>44677</v>
      </c>
      <c r="B24857" s="45" t="str">
        <f t="shared" si="806"/>
        <v>April</v>
      </c>
      <c r="C24857" s="53">
        <f t="shared" si="807"/>
        <v>2022</v>
      </c>
      <c r="D24857" s="43" t="s">
        <v>128</v>
      </c>
      <c r="E24857" s="132">
        <v>12.11791666666667</v>
      </c>
    </row>
    <row r="24858" spans="1:5" ht="13.8" x14ac:dyDescent="0.25">
      <c r="A24858" s="47">
        <v>44684</v>
      </c>
      <c r="B24858" s="45" t="str">
        <f t="shared" si="806"/>
        <v>May</v>
      </c>
      <c r="C24858" s="53">
        <f t="shared" si="807"/>
        <v>2022</v>
      </c>
      <c r="D24858" s="43" t="s">
        <v>131</v>
      </c>
      <c r="E24858" s="132">
        <v>41.119285714285716</v>
      </c>
    </row>
    <row r="24859" spans="1:5" ht="13.8" x14ac:dyDescent="0.25">
      <c r="A24859" s="47">
        <v>44684</v>
      </c>
      <c r="B24859" s="45" t="str">
        <f t="shared" si="806"/>
        <v>May</v>
      </c>
      <c r="C24859" s="53">
        <f t="shared" si="807"/>
        <v>2022</v>
      </c>
      <c r="D24859" s="43" t="s">
        <v>115</v>
      </c>
      <c r="E24859" s="132">
        <v>37.5</v>
      </c>
    </row>
    <row r="24860" spans="1:5" ht="13.8" x14ac:dyDescent="0.25">
      <c r="A24860" s="47">
        <v>44684</v>
      </c>
      <c r="B24860" s="45" t="str">
        <f t="shared" si="806"/>
        <v>May</v>
      </c>
      <c r="C24860" s="53">
        <f t="shared" si="807"/>
        <v>2022</v>
      </c>
      <c r="D24860" s="43" t="s">
        <v>95</v>
      </c>
      <c r="E24860" s="132">
        <v>33.25</v>
      </c>
    </row>
    <row r="24861" spans="1:5" ht="13.8" x14ac:dyDescent="0.25">
      <c r="A24861" s="47">
        <v>44684</v>
      </c>
      <c r="B24861" s="45" t="str">
        <f t="shared" si="806"/>
        <v>May</v>
      </c>
      <c r="C24861" s="53">
        <f t="shared" si="807"/>
        <v>2022</v>
      </c>
      <c r="D24861" s="43" t="s">
        <v>96</v>
      </c>
      <c r="E24861" s="132">
        <v>31.75</v>
      </c>
    </row>
    <row r="24862" spans="1:5" ht="13.8" x14ac:dyDescent="0.25">
      <c r="A24862" s="50">
        <v>44684</v>
      </c>
      <c r="B24862" s="45" t="str">
        <f t="shared" si="806"/>
        <v>May</v>
      </c>
      <c r="C24862" s="53">
        <f t="shared" si="807"/>
        <v>2022</v>
      </c>
      <c r="D24862" s="43" t="s">
        <v>97</v>
      </c>
      <c r="E24862" s="132">
        <v>30.25</v>
      </c>
    </row>
    <row r="24863" spans="1:5" ht="13.8" x14ac:dyDescent="0.25">
      <c r="A24863" s="47">
        <v>44684</v>
      </c>
      <c r="B24863" s="45" t="str">
        <f t="shared" si="806"/>
        <v>May</v>
      </c>
      <c r="C24863" s="53">
        <f t="shared" si="807"/>
        <v>2022</v>
      </c>
      <c r="D24863" s="43" t="s">
        <v>98</v>
      </c>
      <c r="E24863" s="132">
        <v>23.75</v>
      </c>
    </row>
    <row r="24864" spans="1:5" ht="15.6" x14ac:dyDescent="0.3">
      <c r="A24864" s="47">
        <v>44684</v>
      </c>
      <c r="B24864" s="45" t="str">
        <f t="shared" si="806"/>
        <v>May</v>
      </c>
      <c r="C24864" s="53">
        <f t="shared" si="807"/>
        <v>2022</v>
      </c>
      <c r="D24864" s="130" t="s">
        <v>136</v>
      </c>
      <c r="E24864" s="132">
        <v>31.91385714285714</v>
      </c>
    </row>
    <row r="24865" spans="1:5" ht="13.8" x14ac:dyDescent="0.25">
      <c r="A24865" s="47">
        <v>44684</v>
      </c>
      <c r="B24865" s="45" t="str">
        <f t="shared" si="806"/>
        <v>May</v>
      </c>
      <c r="C24865" s="53">
        <f t="shared" si="807"/>
        <v>2022</v>
      </c>
      <c r="D24865" s="43" t="s">
        <v>118</v>
      </c>
      <c r="E24865" s="132">
        <v>29.31878571428571</v>
      </c>
    </row>
    <row r="24866" spans="1:5" ht="13.8" x14ac:dyDescent="0.25">
      <c r="A24866" s="47">
        <v>44684</v>
      </c>
      <c r="B24866" s="45" t="str">
        <f t="shared" si="806"/>
        <v>May</v>
      </c>
      <c r="C24866" s="53">
        <f t="shared" si="807"/>
        <v>2022</v>
      </c>
      <c r="D24866" s="43" t="s">
        <v>102</v>
      </c>
      <c r="E24866" s="132">
        <v>28.932285714285712</v>
      </c>
    </row>
    <row r="24867" spans="1:5" ht="13.8" x14ac:dyDescent="0.25">
      <c r="A24867" s="47">
        <v>44684</v>
      </c>
      <c r="B24867" s="45" t="str">
        <f t="shared" si="806"/>
        <v>May</v>
      </c>
      <c r="C24867" s="53">
        <f t="shared" si="807"/>
        <v>2022</v>
      </c>
      <c r="D24867" s="43" t="s">
        <v>119</v>
      </c>
      <c r="E24867" s="132">
        <v>27.993642857142859</v>
      </c>
    </row>
    <row r="24868" spans="1:5" ht="13.8" x14ac:dyDescent="0.25">
      <c r="A24868" s="47">
        <v>44684</v>
      </c>
      <c r="B24868" s="45" t="str">
        <f t="shared" si="806"/>
        <v>May</v>
      </c>
      <c r="C24868" s="53">
        <f t="shared" si="807"/>
        <v>2022</v>
      </c>
      <c r="D24868" s="43" t="s">
        <v>120</v>
      </c>
      <c r="E24868" s="132">
        <v>26.558071428571424</v>
      </c>
    </row>
    <row r="24869" spans="1:5" ht="13.8" x14ac:dyDescent="0.25">
      <c r="A24869" s="47">
        <v>44684</v>
      </c>
      <c r="B24869" s="45" t="str">
        <f t="shared" si="806"/>
        <v>May</v>
      </c>
      <c r="C24869" s="53">
        <f t="shared" si="807"/>
        <v>2022</v>
      </c>
      <c r="D24869" s="43" t="s">
        <v>103</v>
      </c>
      <c r="E24869" s="132">
        <v>25.619428571428568</v>
      </c>
    </row>
    <row r="24870" spans="1:5" ht="13.8" x14ac:dyDescent="0.25">
      <c r="A24870" s="47">
        <v>44684</v>
      </c>
      <c r="B24870" s="45" t="str">
        <f t="shared" si="806"/>
        <v>May</v>
      </c>
      <c r="C24870" s="53">
        <f t="shared" si="807"/>
        <v>2022</v>
      </c>
      <c r="D24870" s="43" t="s">
        <v>116</v>
      </c>
      <c r="E24870" s="132">
        <v>16.045500000000001</v>
      </c>
    </row>
    <row r="24871" spans="1:5" ht="13.8" x14ac:dyDescent="0.25">
      <c r="A24871" s="47">
        <v>44684</v>
      </c>
      <c r="B24871" s="45" t="str">
        <f t="shared" si="806"/>
        <v>May</v>
      </c>
      <c r="C24871" s="53">
        <f t="shared" si="807"/>
        <v>2022</v>
      </c>
      <c r="D24871" s="43" t="s">
        <v>104</v>
      </c>
      <c r="E24871" s="132">
        <v>24.622499999999999</v>
      </c>
    </row>
    <row r="24872" spans="1:5" ht="13.8" x14ac:dyDescent="0.25">
      <c r="A24872" s="47">
        <v>44684</v>
      </c>
      <c r="B24872" s="45" t="str">
        <f t="shared" si="806"/>
        <v>May</v>
      </c>
      <c r="C24872" s="53">
        <f t="shared" si="807"/>
        <v>2022</v>
      </c>
      <c r="D24872" s="43" t="s">
        <v>121</v>
      </c>
      <c r="E24872" s="132">
        <v>23.414999999999999</v>
      </c>
    </row>
    <row r="24873" spans="1:5" ht="13.8" x14ac:dyDescent="0.25">
      <c r="A24873" s="47">
        <v>44684</v>
      </c>
      <c r="B24873" s="45" t="str">
        <f t="shared" si="806"/>
        <v>May</v>
      </c>
      <c r="C24873" s="53">
        <f t="shared" si="807"/>
        <v>2022</v>
      </c>
      <c r="D24873" s="43" t="s">
        <v>122</v>
      </c>
      <c r="E24873" s="132">
        <v>21.21</v>
      </c>
    </row>
    <row r="24874" spans="1:5" ht="13.8" x14ac:dyDescent="0.25">
      <c r="A24874" s="50">
        <v>44684</v>
      </c>
      <c r="B24874" s="45" t="str">
        <f t="shared" si="806"/>
        <v>May</v>
      </c>
      <c r="C24874" s="53">
        <f t="shared" si="807"/>
        <v>2022</v>
      </c>
      <c r="D24874" s="43" t="s">
        <v>123</v>
      </c>
      <c r="E24874" s="132">
        <v>20.947500000000002</v>
      </c>
    </row>
    <row r="24875" spans="1:5" ht="13.8" x14ac:dyDescent="0.25">
      <c r="A24875" s="47">
        <v>44684</v>
      </c>
      <c r="B24875" s="45" t="str">
        <f t="shared" si="806"/>
        <v>May</v>
      </c>
      <c r="C24875" s="53">
        <f t="shared" si="807"/>
        <v>2022</v>
      </c>
      <c r="D24875" s="43" t="s">
        <v>99</v>
      </c>
      <c r="E24875" s="132">
        <v>14.82</v>
      </c>
    </row>
    <row r="24876" spans="1:5" ht="13.8" x14ac:dyDescent="0.25">
      <c r="A24876" s="47">
        <v>44684</v>
      </c>
      <c r="B24876" s="45" t="str">
        <f t="shared" si="806"/>
        <v>May</v>
      </c>
      <c r="C24876" s="53">
        <f t="shared" si="807"/>
        <v>2022</v>
      </c>
      <c r="D24876" s="43" t="s">
        <v>100</v>
      </c>
      <c r="E24876" s="132">
        <v>14.43</v>
      </c>
    </row>
    <row r="24877" spans="1:5" ht="13.8" x14ac:dyDescent="0.25">
      <c r="A24877" s="47">
        <v>44684</v>
      </c>
      <c r="B24877" s="45" t="str">
        <f t="shared" si="806"/>
        <v>May</v>
      </c>
      <c r="C24877" s="53">
        <f t="shared" si="807"/>
        <v>2022</v>
      </c>
      <c r="D24877" s="43" t="s">
        <v>101</v>
      </c>
      <c r="E24877" s="132">
        <v>13.805999999999999</v>
      </c>
    </row>
    <row r="24878" spans="1:5" ht="13.8" x14ac:dyDescent="0.25">
      <c r="A24878" s="47">
        <v>44684</v>
      </c>
      <c r="B24878" s="45" t="str">
        <f t="shared" si="806"/>
        <v>May</v>
      </c>
      <c r="C24878" s="53">
        <f t="shared" si="807"/>
        <v>2022</v>
      </c>
      <c r="D24878" s="43" t="s">
        <v>124</v>
      </c>
      <c r="E24878" s="132">
        <v>13.688999999999998</v>
      </c>
    </row>
    <row r="24879" spans="1:5" ht="13.8" x14ac:dyDescent="0.25">
      <c r="A24879" s="47">
        <v>44684</v>
      </c>
      <c r="B24879" s="45" t="str">
        <f t="shared" si="806"/>
        <v>May</v>
      </c>
      <c r="C24879" s="53">
        <f t="shared" si="807"/>
        <v>2022</v>
      </c>
      <c r="D24879" s="43" t="s">
        <v>125</v>
      </c>
      <c r="E24879" s="132">
        <v>12.246000000000002</v>
      </c>
    </row>
    <row r="24880" spans="1:5" ht="13.8" x14ac:dyDescent="0.25">
      <c r="A24880" s="47">
        <v>44684</v>
      </c>
      <c r="B24880" s="45" t="str">
        <f t="shared" si="806"/>
        <v>May</v>
      </c>
      <c r="C24880" s="53">
        <f t="shared" si="807"/>
        <v>2022</v>
      </c>
      <c r="D24880" s="43" t="s">
        <v>126</v>
      </c>
      <c r="E24880" s="132">
        <v>12.408500000000002</v>
      </c>
    </row>
    <row r="24881" spans="1:5" ht="13.8" x14ac:dyDescent="0.25">
      <c r="A24881" s="47">
        <v>44684</v>
      </c>
      <c r="B24881" s="45" t="str">
        <f t="shared" si="806"/>
        <v>May</v>
      </c>
      <c r="C24881" s="53">
        <f t="shared" si="807"/>
        <v>2022</v>
      </c>
      <c r="D24881" s="43" t="s">
        <v>127</v>
      </c>
      <c r="E24881" s="132">
        <v>11.747999999999999</v>
      </c>
    </row>
    <row r="24882" spans="1:5" ht="13.8" x14ac:dyDescent="0.25">
      <c r="A24882" s="47">
        <v>44684</v>
      </c>
      <c r="B24882" s="45" t="str">
        <f t="shared" si="806"/>
        <v>May</v>
      </c>
      <c r="C24882" s="53">
        <f t="shared" si="807"/>
        <v>2022</v>
      </c>
      <c r="D24882" s="43" t="s">
        <v>105</v>
      </c>
      <c r="E24882" s="132">
        <v>9.6330000000000009</v>
      </c>
    </row>
    <row r="24883" spans="1:5" ht="13.8" x14ac:dyDescent="0.25">
      <c r="A24883" s="47">
        <v>44684</v>
      </c>
      <c r="B24883" s="45" t="str">
        <f t="shared" si="806"/>
        <v>May</v>
      </c>
      <c r="C24883" s="53">
        <f t="shared" si="807"/>
        <v>2022</v>
      </c>
      <c r="D24883" s="43" t="s">
        <v>128</v>
      </c>
      <c r="E24883" s="132">
        <v>11.220999999999998</v>
      </c>
    </row>
    <row r="24884" spans="1:5" ht="13.8" x14ac:dyDescent="0.25">
      <c r="A24884" s="47">
        <v>44691</v>
      </c>
      <c r="B24884" s="45" t="str">
        <f t="shared" si="806"/>
        <v>May</v>
      </c>
      <c r="C24884" s="53">
        <f t="shared" si="807"/>
        <v>2022</v>
      </c>
      <c r="D24884" s="43" t="s">
        <v>131</v>
      </c>
      <c r="E24884" s="132">
        <v>41.163500000000006</v>
      </c>
    </row>
    <row r="24885" spans="1:5" ht="13.8" x14ac:dyDescent="0.25">
      <c r="A24885" s="47">
        <v>44691</v>
      </c>
      <c r="B24885" s="45" t="str">
        <f t="shared" si="806"/>
        <v>May</v>
      </c>
      <c r="C24885" s="53">
        <f t="shared" si="807"/>
        <v>2022</v>
      </c>
      <c r="D24885" s="43" t="s">
        <v>115</v>
      </c>
      <c r="E24885" s="132">
        <v>34.799999999999997</v>
      </c>
    </row>
    <row r="24886" spans="1:5" ht="13.8" x14ac:dyDescent="0.25">
      <c r="A24886" s="47">
        <v>44691</v>
      </c>
      <c r="B24886" s="45" t="str">
        <f t="shared" si="806"/>
        <v>May</v>
      </c>
      <c r="C24886" s="53">
        <f t="shared" si="807"/>
        <v>2022</v>
      </c>
      <c r="D24886" s="43" t="s">
        <v>95</v>
      </c>
      <c r="E24886" s="132">
        <v>30.856000000000005</v>
      </c>
    </row>
    <row r="24887" spans="1:5" ht="13.8" x14ac:dyDescent="0.25">
      <c r="A24887" s="50">
        <v>44691</v>
      </c>
      <c r="B24887" s="45" t="str">
        <f t="shared" si="806"/>
        <v>May</v>
      </c>
      <c r="C24887" s="53">
        <f t="shared" si="807"/>
        <v>2022</v>
      </c>
      <c r="D24887" s="43" t="s">
        <v>96</v>
      </c>
      <c r="E24887" s="132">
        <v>29.464000000000002</v>
      </c>
    </row>
    <row r="24888" spans="1:5" ht="13.8" x14ac:dyDescent="0.25">
      <c r="A24888" s="47">
        <v>44691</v>
      </c>
      <c r="B24888" s="45" t="str">
        <f t="shared" si="806"/>
        <v>May</v>
      </c>
      <c r="C24888" s="53">
        <f t="shared" si="807"/>
        <v>2022</v>
      </c>
      <c r="D24888" s="43" t="s">
        <v>97</v>
      </c>
      <c r="E24888" s="132">
        <v>28.071999999999999</v>
      </c>
    </row>
    <row r="24889" spans="1:5" ht="13.8" x14ac:dyDescent="0.25">
      <c r="A24889" s="47">
        <v>44691</v>
      </c>
      <c r="B24889" s="45" t="str">
        <f t="shared" si="806"/>
        <v>May</v>
      </c>
      <c r="C24889" s="53">
        <f t="shared" si="807"/>
        <v>2022</v>
      </c>
      <c r="D24889" s="43" t="s">
        <v>98</v>
      </c>
      <c r="E24889" s="132">
        <v>22.04</v>
      </c>
    </row>
    <row r="24890" spans="1:5" ht="15.6" x14ac:dyDescent="0.3">
      <c r="A24890" s="47">
        <v>44691</v>
      </c>
      <c r="B24890" s="45" t="str">
        <f t="shared" si="806"/>
        <v>May</v>
      </c>
      <c r="C24890" s="53">
        <f t="shared" si="807"/>
        <v>2022</v>
      </c>
      <c r="D24890" s="130" t="s">
        <v>136</v>
      </c>
      <c r="E24890" s="132">
        <v>30.206280000000003</v>
      </c>
    </row>
    <row r="24891" spans="1:5" ht="13.8" x14ac:dyDescent="0.25">
      <c r="A24891" s="47">
        <v>44691</v>
      </c>
      <c r="B24891" s="45" t="str">
        <f t="shared" si="806"/>
        <v>May</v>
      </c>
      <c r="C24891" s="53">
        <f t="shared" si="807"/>
        <v>2022</v>
      </c>
      <c r="D24891" s="43" t="s">
        <v>118</v>
      </c>
      <c r="E24891" s="132">
        <v>27.750059999999998</v>
      </c>
    </row>
    <row r="24892" spans="1:5" ht="13.8" x14ac:dyDescent="0.25">
      <c r="A24892" s="47">
        <v>44691</v>
      </c>
      <c r="B24892" s="45" t="str">
        <f t="shared" si="806"/>
        <v>May</v>
      </c>
      <c r="C24892" s="53">
        <f t="shared" si="807"/>
        <v>2022</v>
      </c>
      <c r="D24892" s="43" t="s">
        <v>102</v>
      </c>
      <c r="E24892" s="132">
        <v>27.384240000000005</v>
      </c>
    </row>
    <row r="24893" spans="1:5" ht="13.8" x14ac:dyDescent="0.25">
      <c r="A24893" s="47">
        <v>44691</v>
      </c>
      <c r="B24893" s="45" t="str">
        <f t="shared" si="806"/>
        <v>May</v>
      </c>
      <c r="C24893" s="53">
        <f t="shared" si="807"/>
        <v>2022</v>
      </c>
      <c r="D24893" s="43" t="s">
        <v>119</v>
      </c>
      <c r="E24893" s="132">
        <v>26.495820000000002</v>
      </c>
    </row>
    <row r="24894" spans="1:5" ht="13.8" x14ac:dyDescent="0.25">
      <c r="A24894" s="47">
        <v>44691</v>
      </c>
      <c r="B24894" s="45" t="str">
        <f t="shared" si="806"/>
        <v>May</v>
      </c>
      <c r="C24894" s="53">
        <f t="shared" si="807"/>
        <v>2022</v>
      </c>
      <c r="D24894" s="43" t="s">
        <v>120</v>
      </c>
      <c r="E24894" s="132">
        <v>25.137060000000002</v>
      </c>
    </row>
    <row r="24895" spans="1:5" ht="13.8" x14ac:dyDescent="0.25">
      <c r="A24895" s="47">
        <v>44691</v>
      </c>
      <c r="B24895" s="45" t="str">
        <f t="shared" si="806"/>
        <v>May</v>
      </c>
      <c r="C24895" s="53">
        <f t="shared" si="807"/>
        <v>2022</v>
      </c>
      <c r="D24895" s="43" t="s">
        <v>103</v>
      </c>
      <c r="E24895" s="132">
        <v>24.248640000000002</v>
      </c>
    </row>
    <row r="24896" spans="1:5" ht="13.8" x14ac:dyDescent="0.25">
      <c r="A24896" s="47">
        <v>44691</v>
      </c>
      <c r="B24896" s="45" t="str">
        <f t="shared" si="806"/>
        <v>May</v>
      </c>
      <c r="C24896" s="53">
        <f t="shared" si="807"/>
        <v>2022</v>
      </c>
      <c r="D24896" s="43" t="s">
        <v>116</v>
      </c>
      <c r="E24896" s="132">
        <v>15.281700000000001</v>
      </c>
    </row>
    <row r="24897" spans="1:5" ht="13.8" x14ac:dyDescent="0.25">
      <c r="A24897" s="47">
        <v>44691</v>
      </c>
      <c r="B24897" s="45" t="str">
        <f t="shared" si="806"/>
        <v>May</v>
      </c>
      <c r="C24897" s="53">
        <f t="shared" si="807"/>
        <v>2022</v>
      </c>
      <c r="D24897" s="43" t="s">
        <v>104</v>
      </c>
      <c r="E24897" s="132">
        <v>23.215500000000002</v>
      </c>
    </row>
    <row r="24898" spans="1:5" ht="13.8" x14ac:dyDescent="0.25">
      <c r="A24898" s="47">
        <v>44691</v>
      </c>
      <c r="B24898" s="45" t="str">
        <f t="shared" si="806"/>
        <v>May</v>
      </c>
      <c r="C24898" s="53">
        <f t="shared" si="807"/>
        <v>2022</v>
      </c>
      <c r="D24898" s="43" t="s">
        <v>121</v>
      </c>
      <c r="E24898" s="132">
        <v>22.076999999999998</v>
      </c>
    </row>
    <row r="24899" spans="1:5" ht="13.8" x14ac:dyDescent="0.25">
      <c r="A24899" s="50">
        <v>44691</v>
      </c>
      <c r="B24899" s="45" t="str">
        <f t="shared" si="806"/>
        <v>May</v>
      </c>
      <c r="C24899" s="53">
        <f t="shared" si="807"/>
        <v>2022</v>
      </c>
      <c r="D24899" s="43" t="s">
        <v>122</v>
      </c>
      <c r="E24899" s="132">
        <v>19.998000000000001</v>
      </c>
    </row>
    <row r="24900" spans="1:5" ht="13.8" x14ac:dyDescent="0.25">
      <c r="A24900" s="47">
        <v>44691</v>
      </c>
      <c r="B24900" s="45" t="str">
        <f t="shared" ref="B24900:B24961" si="808">TEXT(A24900,"mmmm")</f>
        <v>May</v>
      </c>
      <c r="C24900" s="53">
        <f t="shared" ref="C24900:C24961" si="809">YEAR(A24900)</f>
        <v>2022</v>
      </c>
      <c r="D24900" s="43" t="s">
        <v>123</v>
      </c>
      <c r="E24900" s="132">
        <v>19.750500000000002</v>
      </c>
    </row>
    <row r="24901" spans="1:5" ht="13.8" x14ac:dyDescent="0.25">
      <c r="A24901" s="47">
        <v>44691</v>
      </c>
      <c r="B24901" s="45" t="str">
        <f t="shared" si="808"/>
        <v>May</v>
      </c>
      <c r="C24901" s="53">
        <f t="shared" si="809"/>
        <v>2022</v>
      </c>
      <c r="D24901" s="43" t="s">
        <v>99</v>
      </c>
      <c r="E24901" s="132">
        <v>13.1328</v>
      </c>
    </row>
    <row r="24902" spans="1:5" ht="13.8" x14ac:dyDescent="0.25">
      <c r="A24902" s="47">
        <v>44691</v>
      </c>
      <c r="B24902" s="45" t="str">
        <f t="shared" si="808"/>
        <v>May</v>
      </c>
      <c r="C24902" s="53">
        <f t="shared" si="809"/>
        <v>2022</v>
      </c>
      <c r="D24902" s="43" t="s">
        <v>100</v>
      </c>
      <c r="E24902" s="132">
        <v>12.787200000000002</v>
      </c>
    </row>
    <row r="24903" spans="1:5" ht="13.8" x14ac:dyDescent="0.25">
      <c r="A24903" s="47">
        <v>44691</v>
      </c>
      <c r="B24903" s="45" t="str">
        <f t="shared" si="808"/>
        <v>May</v>
      </c>
      <c r="C24903" s="53">
        <f t="shared" si="809"/>
        <v>2022</v>
      </c>
      <c r="D24903" s="43" t="s">
        <v>101</v>
      </c>
      <c r="E24903" s="132">
        <v>12.234240000000002</v>
      </c>
    </row>
    <row r="24904" spans="1:5" ht="13.8" x14ac:dyDescent="0.25">
      <c r="A24904" s="47">
        <v>44691</v>
      </c>
      <c r="B24904" s="45" t="str">
        <f t="shared" si="808"/>
        <v>May</v>
      </c>
      <c r="C24904" s="53">
        <f t="shared" si="809"/>
        <v>2022</v>
      </c>
      <c r="D24904" s="43" t="s">
        <v>124</v>
      </c>
      <c r="E24904" s="132">
        <v>12.130560000000001</v>
      </c>
    </row>
    <row r="24905" spans="1:5" ht="13.8" x14ac:dyDescent="0.25">
      <c r="A24905" s="47">
        <v>44691</v>
      </c>
      <c r="B24905" s="45" t="str">
        <f t="shared" si="808"/>
        <v>May</v>
      </c>
      <c r="C24905" s="53">
        <f t="shared" si="809"/>
        <v>2022</v>
      </c>
      <c r="D24905" s="43" t="s">
        <v>125</v>
      </c>
      <c r="E24905" s="132">
        <v>10.851840000000003</v>
      </c>
    </row>
    <row r="24906" spans="1:5" ht="13.8" x14ac:dyDescent="0.25">
      <c r="A24906" s="47">
        <v>44691</v>
      </c>
      <c r="B24906" s="45" t="str">
        <f t="shared" si="808"/>
        <v>May</v>
      </c>
      <c r="C24906" s="53">
        <f t="shared" si="809"/>
        <v>2022</v>
      </c>
      <c r="D24906" s="43" t="s">
        <v>126</v>
      </c>
      <c r="E24906" s="132">
        <v>11.08094</v>
      </c>
    </row>
    <row r="24907" spans="1:5" ht="13.8" x14ac:dyDescent="0.25">
      <c r="A24907" s="47">
        <v>44691</v>
      </c>
      <c r="B24907" s="45" t="str">
        <f t="shared" si="808"/>
        <v>May</v>
      </c>
      <c r="C24907" s="53">
        <f t="shared" si="809"/>
        <v>2022</v>
      </c>
      <c r="D24907" s="43" t="s">
        <v>127</v>
      </c>
      <c r="E24907" s="132">
        <v>10.562519999999999</v>
      </c>
    </row>
    <row r="24908" spans="1:5" ht="13.8" x14ac:dyDescent="0.25">
      <c r="A24908" s="47">
        <v>44691</v>
      </c>
      <c r="B24908" s="45" t="str">
        <f t="shared" si="808"/>
        <v>May</v>
      </c>
      <c r="C24908" s="53">
        <f t="shared" si="809"/>
        <v>2022</v>
      </c>
      <c r="D24908" s="43" t="s">
        <v>105</v>
      </c>
      <c r="E24908" s="132">
        <v>8.5363200000000017</v>
      </c>
    </row>
    <row r="24909" spans="1:5" ht="13.8" x14ac:dyDescent="0.25">
      <c r="A24909" s="47">
        <v>44691</v>
      </c>
      <c r="B24909" s="45" t="str">
        <f t="shared" si="808"/>
        <v>May</v>
      </c>
      <c r="C24909" s="53">
        <f t="shared" si="809"/>
        <v>2022</v>
      </c>
      <c r="D24909" s="43" t="s">
        <v>128</v>
      </c>
      <c r="E24909" s="132">
        <v>10.20424</v>
      </c>
    </row>
    <row r="24910" spans="1:5" ht="13.8" x14ac:dyDescent="0.25">
      <c r="A24910" s="47">
        <v>44698</v>
      </c>
      <c r="B24910" s="45" t="str">
        <f t="shared" si="808"/>
        <v>May</v>
      </c>
      <c r="C24910" s="53">
        <f t="shared" si="809"/>
        <v>2022</v>
      </c>
      <c r="D24910" s="43" t="s">
        <v>131</v>
      </c>
      <c r="E24910" s="132">
        <v>35.383587500000004</v>
      </c>
    </row>
    <row r="24911" spans="1:5" ht="13.8" x14ac:dyDescent="0.25">
      <c r="A24911" s="47">
        <v>44698</v>
      </c>
      <c r="B24911" s="45" t="str">
        <f t="shared" si="808"/>
        <v>May</v>
      </c>
      <c r="C24911" s="53">
        <f t="shared" si="809"/>
        <v>2022</v>
      </c>
      <c r="D24911" s="43" t="s">
        <v>115</v>
      </c>
      <c r="E24911" s="132">
        <v>30.734999999999999</v>
      </c>
    </row>
    <row r="24912" spans="1:5" ht="13.8" x14ac:dyDescent="0.25">
      <c r="A24912" s="50">
        <v>44698</v>
      </c>
      <c r="B24912" s="45" t="str">
        <f t="shared" si="808"/>
        <v>May</v>
      </c>
      <c r="C24912" s="53">
        <f t="shared" si="809"/>
        <v>2022</v>
      </c>
      <c r="D24912" s="43" t="s">
        <v>95</v>
      </c>
      <c r="E24912" s="132">
        <v>27.2517</v>
      </c>
    </row>
    <row r="24913" spans="1:5" ht="13.8" x14ac:dyDescent="0.25">
      <c r="A24913" s="47">
        <v>44698</v>
      </c>
      <c r="B24913" s="45" t="str">
        <f t="shared" si="808"/>
        <v>May</v>
      </c>
      <c r="C24913" s="53">
        <f t="shared" si="809"/>
        <v>2022</v>
      </c>
      <c r="D24913" s="43" t="s">
        <v>96</v>
      </c>
      <c r="E24913" s="132">
        <v>26.022300000000001</v>
      </c>
    </row>
    <row r="24914" spans="1:5" ht="13.8" x14ac:dyDescent="0.25">
      <c r="A24914" s="47">
        <v>44698</v>
      </c>
      <c r="B24914" s="45" t="str">
        <f t="shared" si="808"/>
        <v>May</v>
      </c>
      <c r="C24914" s="53">
        <f t="shared" si="809"/>
        <v>2022</v>
      </c>
      <c r="D24914" s="43" t="s">
        <v>97</v>
      </c>
      <c r="E24914" s="132">
        <v>24.792899999999999</v>
      </c>
    </row>
    <row r="24915" spans="1:5" ht="13.8" x14ac:dyDescent="0.25">
      <c r="A24915" s="47">
        <v>44698</v>
      </c>
      <c r="B24915" s="45" t="str">
        <f t="shared" si="808"/>
        <v>May</v>
      </c>
      <c r="C24915" s="53">
        <f t="shared" si="809"/>
        <v>2022</v>
      </c>
      <c r="D24915" s="43" t="s">
        <v>98</v>
      </c>
      <c r="E24915" s="132">
        <v>19.465499999999999</v>
      </c>
    </row>
    <row r="24916" spans="1:5" ht="15.6" x14ac:dyDescent="0.3">
      <c r="A24916" s="47">
        <v>44698</v>
      </c>
      <c r="B24916" s="45" t="str">
        <f t="shared" si="808"/>
        <v>May</v>
      </c>
      <c r="C24916" s="53">
        <f t="shared" si="809"/>
        <v>2022</v>
      </c>
      <c r="D24916" s="130" t="s">
        <v>136</v>
      </c>
      <c r="E24916" s="132">
        <v>26.970925000000001</v>
      </c>
    </row>
    <row r="24917" spans="1:5" ht="13.8" x14ac:dyDescent="0.25">
      <c r="A24917" s="47">
        <v>44698</v>
      </c>
      <c r="B24917" s="45" t="str">
        <f t="shared" si="808"/>
        <v>May</v>
      </c>
      <c r="C24917" s="53">
        <f t="shared" si="809"/>
        <v>2022</v>
      </c>
      <c r="D24917" s="43" t="s">
        <v>118</v>
      </c>
      <c r="E24917" s="132">
        <v>24.777787499999999</v>
      </c>
    </row>
    <row r="24918" spans="1:5" ht="13.8" x14ac:dyDescent="0.25">
      <c r="A24918" s="47">
        <v>44698</v>
      </c>
      <c r="B24918" s="45" t="str">
        <f t="shared" si="808"/>
        <v>May</v>
      </c>
      <c r="C24918" s="53">
        <f t="shared" si="809"/>
        <v>2022</v>
      </c>
      <c r="D24918" s="43" t="s">
        <v>102</v>
      </c>
      <c r="E24918" s="132">
        <v>24.451150000000002</v>
      </c>
    </row>
    <row r="24919" spans="1:5" ht="13.8" x14ac:dyDescent="0.25">
      <c r="A24919" s="47">
        <v>44698</v>
      </c>
      <c r="B24919" s="45" t="str">
        <f t="shared" si="808"/>
        <v>May</v>
      </c>
      <c r="C24919" s="53">
        <f t="shared" si="809"/>
        <v>2022</v>
      </c>
      <c r="D24919" s="43" t="s">
        <v>119</v>
      </c>
      <c r="E24919" s="132">
        <v>23.657887500000001</v>
      </c>
    </row>
    <row r="24920" spans="1:5" ht="13.8" x14ac:dyDescent="0.25">
      <c r="A24920" s="47">
        <v>44698</v>
      </c>
      <c r="B24920" s="45" t="str">
        <f t="shared" si="808"/>
        <v>May</v>
      </c>
      <c r="C24920" s="53">
        <f t="shared" si="809"/>
        <v>2022</v>
      </c>
      <c r="D24920" s="43" t="s">
        <v>120</v>
      </c>
      <c r="E24920" s="132">
        <v>22.4446625</v>
      </c>
    </row>
    <row r="24921" spans="1:5" ht="13.8" x14ac:dyDescent="0.25">
      <c r="A24921" s="47">
        <v>44698</v>
      </c>
      <c r="B24921" s="45" t="str">
        <f t="shared" si="808"/>
        <v>May</v>
      </c>
      <c r="C24921" s="53">
        <f t="shared" si="809"/>
        <v>2022</v>
      </c>
      <c r="D24921" s="43" t="s">
        <v>103</v>
      </c>
      <c r="E24921" s="132">
        <v>21.651399999999999</v>
      </c>
    </row>
    <row r="24922" spans="1:5" ht="13.8" x14ac:dyDescent="0.25">
      <c r="A24922" s="47">
        <v>44698</v>
      </c>
      <c r="B24922" s="45" t="str">
        <f t="shared" si="808"/>
        <v>May</v>
      </c>
      <c r="C24922" s="53">
        <f t="shared" si="809"/>
        <v>2022</v>
      </c>
      <c r="D24922" s="43" t="s">
        <v>116</v>
      </c>
      <c r="E24922" s="132">
        <v>13.640812500000003</v>
      </c>
    </row>
    <row r="24923" spans="1:5" ht="13.8" x14ac:dyDescent="0.25">
      <c r="A24923" s="47">
        <v>44698</v>
      </c>
      <c r="B24923" s="45" t="str">
        <f t="shared" si="808"/>
        <v>May</v>
      </c>
      <c r="C24923" s="53">
        <f t="shared" si="809"/>
        <v>2022</v>
      </c>
      <c r="D24923" s="43" t="s">
        <v>104</v>
      </c>
      <c r="E24923" s="132">
        <v>21.181212500000001</v>
      </c>
    </row>
    <row r="24924" spans="1:5" ht="13.8" x14ac:dyDescent="0.25">
      <c r="A24924" s="50">
        <v>44698</v>
      </c>
      <c r="B24924" s="45" t="str">
        <f t="shared" si="808"/>
        <v>May</v>
      </c>
      <c r="C24924" s="53">
        <f t="shared" si="809"/>
        <v>2022</v>
      </c>
      <c r="D24924" s="43" t="s">
        <v>121</v>
      </c>
      <c r="E24924" s="132">
        <v>20.142475000000001</v>
      </c>
    </row>
    <row r="24925" spans="1:5" ht="13.8" x14ac:dyDescent="0.25">
      <c r="A24925" s="47">
        <v>44698</v>
      </c>
      <c r="B24925" s="45" t="str">
        <f t="shared" si="808"/>
        <v>May</v>
      </c>
      <c r="C24925" s="53">
        <f t="shared" si="809"/>
        <v>2022</v>
      </c>
      <c r="D24925" s="43" t="s">
        <v>122</v>
      </c>
      <c r="E24925" s="132">
        <v>18.245650000000001</v>
      </c>
    </row>
    <row r="24926" spans="1:5" ht="13.8" x14ac:dyDescent="0.25">
      <c r="A24926" s="47">
        <v>44698</v>
      </c>
      <c r="B24926" s="45" t="str">
        <f t="shared" si="808"/>
        <v>May</v>
      </c>
      <c r="C24926" s="53">
        <f t="shared" si="809"/>
        <v>2022</v>
      </c>
      <c r="D24926" s="43" t="s">
        <v>123</v>
      </c>
      <c r="E24926" s="132">
        <v>18.019837500000001</v>
      </c>
    </row>
    <row r="24927" spans="1:5" ht="13.8" x14ac:dyDescent="0.25">
      <c r="A24927" s="47">
        <v>44698</v>
      </c>
      <c r="B24927" s="45" t="str">
        <f t="shared" si="808"/>
        <v>May</v>
      </c>
      <c r="C24927" s="53">
        <f t="shared" si="809"/>
        <v>2022</v>
      </c>
      <c r="D24927" s="43" t="s">
        <v>99</v>
      </c>
      <c r="E24927" s="132">
        <v>12.482999999999999</v>
      </c>
    </row>
    <row r="24928" spans="1:5" ht="13.8" x14ac:dyDescent="0.25">
      <c r="A24928" s="47">
        <v>44698</v>
      </c>
      <c r="B24928" s="45" t="str">
        <f t="shared" si="808"/>
        <v>May</v>
      </c>
      <c r="C24928" s="53">
        <f t="shared" si="809"/>
        <v>2022</v>
      </c>
      <c r="D24928" s="43" t="s">
        <v>100</v>
      </c>
      <c r="E24928" s="132">
        <v>12.154500000000001</v>
      </c>
    </row>
    <row r="24929" spans="1:5" ht="13.8" x14ac:dyDescent="0.25">
      <c r="A24929" s="47">
        <v>44698</v>
      </c>
      <c r="B24929" s="45" t="str">
        <f t="shared" si="808"/>
        <v>May</v>
      </c>
      <c r="C24929" s="53">
        <f t="shared" si="809"/>
        <v>2022</v>
      </c>
      <c r="D24929" s="43" t="s">
        <v>101</v>
      </c>
      <c r="E24929" s="132">
        <v>11.628900000000002</v>
      </c>
    </row>
    <row r="24930" spans="1:5" ht="13.8" x14ac:dyDescent="0.25">
      <c r="A24930" s="47">
        <v>44698</v>
      </c>
      <c r="B24930" s="45" t="str">
        <f t="shared" si="808"/>
        <v>May</v>
      </c>
      <c r="C24930" s="53">
        <f t="shared" si="809"/>
        <v>2022</v>
      </c>
      <c r="D24930" s="43" t="s">
        <v>124</v>
      </c>
      <c r="E24930" s="132">
        <v>11.530349999999999</v>
      </c>
    </row>
    <row r="24931" spans="1:5" ht="13.8" x14ac:dyDescent="0.25">
      <c r="A24931" s="47">
        <v>44698</v>
      </c>
      <c r="B24931" s="45" t="str">
        <f t="shared" si="808"/>
        <v>May</v>
      </c>
      <c r="C24931" s="53">
        <f t="shared" si="809"/>
        <v>2022</v>
      </c>
      <c r="D24931" s="43" t="s">
        <v>125</v>
      </c>
      <c r="E24931" s="132">
        <v>10.3149</v>
      </c>
    </row>
    <row r="24932" spans="1:5" ht="13.8" x14ac:dyDescent="0.25">
      <c r="A24932" s="47">
        <v>44698</v>
      </c>
      <c r="B24932" s="45" t="str">
        <f t="shared" si="808"/>
        <v>May</v>
      </c>
      <c r="C24932" s="53">
        <f t="shared" si="809"/>
        <v>2022</v>
      </c>
      <c r="D24932" s="43" t="s">
        <v>126</v>
      </c>
      <c r="E24932" s="132">
        <v>10.569650000000001</v>
      </c>
    </row>
    <row r="24933" spans="1:5" ht="13.8" x14ac:dyDescent="0.25">
      <c r="A24933" s="47">
        <v>44698</v>
      </c>
      <c r="B24933" s="45" t="str">
        <f t="shared" si="808"/>
        <v>May</v>
      </c>
      <c r="C24933" s="53">
        <f t="shared" si="809"/>
        <v>2022</v>
      </c>
      <c r="D24933" s="43" t="s">
        <v>127</v>
      </c>
      <c r="E24933" s="132">
        <v>10.10595</v>
      </c>
    </row>
    <row r="24934" spans="1:5" ht="13.8" x14ac:dyDescent="0.25">
      <c r="A24934" s="47">
        <v>44698</v>
      </c>
      <c r="B24934" s="45" t="str">
        <f t="shared" si="808"/>
        <v>May</v>
      </c>
      <c r="C24934" s="53">
        <f t="shared" si="809"/>
        <v>2022</v>
      </c>
      <c r="D24934" s="43" t="s">
        <v>105</v>
      </c>
      <c r="E24934" s="132">
        <v>8.1139500000000009</v>
      </c>
    </row>
    <row r="24935" spans="1:5" ht="13.8" x14ac:dyDescent="0.25">
      <c r="A24935" s="47">
        <v>44698</v>
      </c>
      <c r="B24935" s="45" t="str">
        <f t="shared" si="808"/>
        <v>May</v>
      </c>
      <c r="C24935" s="53">
        <f t="shared" si="809"/>
        <v>2022</v>
      </c>
      <c r="D24935" s="43" t="s">
        <v>128</v>
      </c>
      <c r="E24935" s="132">
        <v>9.8126499999999997</v>
      </c>
    </row>
    <row r="24936" spans="1:5" ht="13.8" x14ac:dyDescent="0.25">
      <c r="A24936" s="47">
        <v>44705</v>
      </c>
      <c r="B24936" s="45" t="str">
        <f t="shared" si="808"/>
        <v>May</v>
      </c>
      <c r="C24936" s="53">
        <f t="shared" si="809"/>
        <v>2022</v>
      </c>
      <c r="D24936" s="43" t="s">
        <v>131</v>
      </c>
      <c r="E24936" s="132">
        <v>33.758712500000001</v>
      </c>
    </row>
    <row r="24937" spans="1:5" ht="13.8" x14ac:dyDescent="0.25">
      <c r="A24937" s="50">
        <v>44705</v>
      </c>
      <c r="B24937" s="45" t="str">
        <f t="shared" si="808"/>
        <v>May</v>
      </c>
      <c r="C24937" s="53">
        <f t="shared" si="809"/>
        <v>2022</v>
      </c>
      <c r="D24937" s="43" t="s">
        <v>115</v>
      </c>
      <c r="E24937" s="132">
        <v>29.16</v>
      </c>
    </row>
    <row r="24938" spans="1:5" ht="13.8" x14ac:dyDescent="0.25">
      <c r="A24938" s="47">
        <v>44705</v>
      </c>
      <c r="B24938" s="45" t="str">
        <f t="shared" si="808"/>
        <v>May</v>
      </c>
      <c r="C24938" s="53">
        <f t="shared" si="809"/>
        <v>2022</v>
      </c>
      <c r="D24938" s="43" t="s">
        <v>95</v>
      </c>
      <c r="E24938" s="132">
        <v>25.8552</v>
      </c>
    </row>
    <row r="24939" spans="1:5" ht="13.8" x14ac:dyDescent="0.25">
      <c r="A24939" s="47">
        <v>44705</v>
      </c>
      <c r="B24939" s="45" t="str">
        <f t="shared" si="808"/>
        <v>May</v>
      </c>
      <c r="C24939" s="53">
        <f t="shared" si="809"/>
        <v>2022</v>
      </c>
      <c r="D24939" s="43" t="s">
        <v>96</v>
      </c>
      <c r="E24939" s="132">
        <v>24.688800000000001</v>
      </c>
    </row>
    <row r="24940" spans="1:5" ht="13.8" x14ac:dyDescent="0.25">
      <c r="A24940" s="47">
        <v>44705</v>
      </c>
      <c r="B24940" s="45" t="str">
        <f t="shared" si="808"/>
        <v>May</v>
      </c>
      <c r="C24940" s="53">
        <f t="shared" si="809"/>
        <v>2022</v>
      </c>
      <c r="D24940" s="43" t="s">
        <v>97</v>
      </c>
      <c r="E24940" s="132">
        <v>23.522399999999998</v>
      </c>
    </row>
    <row r="24941" spans="1:5" ht="13.8" x14ac:dyDescent="0.25">
      <c r="A24941" s="47">
        <v>44705</v>
      </c>
      <c r="B24941" s="45" t="str">
        <f t="shared" si="808"/>
        <v>May</v>
      </c>
      <c r="C24941" s="53">
        <f t="shared" si="809"/>
        <v>2022</v>
      </c>
      <c r="D24941" s="43" t="s">
        <v>98</v>
      </c>
      <c r="E24941" s="132">
        <v>18.468</v>
      </c>
    </row>
    <row r="24942" spans="1:5" ht="15.6" x14ac:dyDescent="0.3">
      <c r="A24942" s="47">
        <v>44705</v>
      </c>
      <c r="B24942" s="45" t="str">
        <f t="shared" si="808"/>
        <v>May</v>
      </c>
      <c r="C24942" s="53">
        <f t="shared" si="809"/>
        <v>2022</v>
      </c>
      <c r="D24942" s="130" t="s">
        <v>136</v>
      </c>
      <c r="E24942" s="132">
        <v>25.128550000000001</v>
      </c>
    </row>
    <row r="24943" spans="1:5" ht="13.8" x14ac:dyDescent="0.25">
      <c r="A24943" s="47">
        <v>44705</v>
      </c>
      <c r="B24943" s="45" t="str">
        <f t="shared" si="808"/>
        <v>May</v>
      </c>
      <c r="C24943" s="53">
        <f t="shared" si="809"/>
        <v>2022</v>
      </c>
      <c r="D24943" s="43" t="s">
        <v>118</v>
      </c>
      <c r="E24943" s="132">
        <v>23.085225000000001</v>
      </c>
    </row>
    <row r="24944" spans="1:5" ht="13.8" x14ac:dyDescent="0.25">
      <c r="A24944" s="47">
        <v>44705</v>
      </c>
      <c r="B24944" s="45" t="str">
        <f t="shared" si="808"/>
        <v>May</v>
      </c>
      <c r="C24944" s="53">
        <f t="shared" si="809"/>
        <v>2022</v>
      </c>
      <c r="D24944" s="43" t="s">
        <v>102</v>
      </c>
      <c r="E24944" s="132">
        <v>22.780900000000003</v>
      </c>
    </row>
    <row r="24945" spans="1:5" ht="13.8" x14ac:dyDescent="0.25">
      <c r="A24945" s="47">
        <v>44705</v>
      </c>
      <c r="B24945" s="45" t="str">
        <f t="shared" si="808"/>
        <v>May</v>
      </c>
      <c r="C24945" s="53">
        <f t="shared" si="809"/>
        <v>2022</v>
      </c>
      <c r="D24945" s="43" t="s">
        <v>119</v>
      </c>
      <c r="E24945" s="132">
        <v>22.041825000000003</v>
      </c>
    </row>
    <row r="24946" spans="1:5" ht="13.8" x14ac:dyDescent="0.25">
      <c r="A24946" s="47">
        <v>44705</v>
      </c>
      <c r="B24946" s="45" t="str">
        <f t="shared" si="808"/>
        <v>May</v>
      </c>
      <c r="C24946" s="53">
        <f t="shared" si="809"/>
        <v>2022</v>
      </c>
      <c r="D24946" s="43" t="s">
        <v>120</v>
      </c>
      <c r="E24946" s="132">
        <v>20.911474999999999</v>
      </c>
    </row>
    <row r="24947" spans="1:5" ht="13.8" x14ac:dyDescent="0.25">
      <c r="A24947" s="47">
        <v>44705</v>
      </c>
      <c r="B24947" s="45" t="str">
        <f t="shared" si="808"/>
        <v>May</v>
      </c>
      <c r="C24947" s="53">
        <f t="shared" si="809"/>
        <v>2022</v>
      </c>
      <c r="D24947" s="43" t="s">
        <v>103</v>
      </c>
      <c r="E24947" s="132">
        <v>20.172399999999996</v>
      </c>
    </row>
    <row r="24948" spans="1:5" ht="13.8" x14ac:dyDescent="0.25">
      <c r="A24948" s="47">
        <v>44705</v>
      </c>
      <c r="B24948" s="45" t="str">
        <f t="shared" si="808"/>
        <v>May</v>
      </c>
      <c r="C24948" s="53">
        <f t="shared" si="809"/>
        <v>2022</v>
      </c>
      <c r="D24948" s="43" t="s">
        <v>116</v>
      </c>
      <c r="E24948" s="132">
        <v>12.219374999999999</v>
      </c>
    </row>
    <row r="24949" spans="1:5" ht="13.8" x14ac:dyDescent="0.25">
      <c r="A24949" s="50">
        <v>44705</v>
      </c>
      <c r="B24949" s="45" t="str">
        <f t="shared" si="808"/>
        <v>May</v>
      </c>
      <c r="C24949" s="53">
        <f t="shared" si="809"/>
        <v>2022</v>
      </c>
      <c r="D24949" s="43" t="s">
        <v>104</v>
      </c>
      <c r="E24949" s="132">
        <v>19.627650000000003</v>
      </c>
    </row>
    <row r="24950" spans="1:5" ht="13.8" x14ac:dyDescent="0.25">
      <c r="A24950" s="47">
        <v>44705</v>
      </c>
      <c r="B24950" s="45" t="str">
        <f t="shared" si="808"/>
        <v>May</v>
      </c>
      <c r="C24950" s="53">
        <f t="shared" si="809"/>
        <v>2022</v>
      </c>
      <c r="D24950" s="43" t="s">
        <v>121</v>
      </c>
      <c r="E24950" s="132">
        <v>18.665099999999999</v>
      </c>
    </row>
    <row r="24951" spans="1:5" ht="13.8" x14ac:dyDescent="0.25">
      <c r="A24951" s="47">
        <v>44705</v>
      </c>
      <c r="B24951" s="45" t="str">
        <f t="shared" si="808"/>
        <v>May</v>
      </c>
      <c r="C24951" s="53">
        <f t="shared" si="809"/>
        <v>2022</v>
      </c>
      <c r="D24951" s="43" t="s">
        <v>122</v>
      </c>
      <c r="E24951" s="132">
        <v>16.907399999999999</v>
      </c>
    </row>
    <row r="24952" spans="1:5" ht="13.8" x14ac:dyDescent="0.25">
      <c r="A24952" s="47">
        <v>44705</v>
      </c>
      <c r="B24952" s="45" t="str">
        <f t="shared" si="808"/>
        <v>May</v>
      </c>
      <c r="C24952" s="53">
        <f t="shared" si="809"/>
        <v>2022</v>
      </c>
      <c r="D24952" s="43" t="s">
        <v>123</v>
      </c>
      <c r="E24952" s="132">
        <v>16.698150000000002</v>
      </c>
    </row>
    <row r="24953" spans="1:5" ht="13.8" x14ac:dyDescent="0.25">
      <c r="A24953" s="47">
        <v>44705</v>
      </c>
      <c r="B24953" s="45" t="str">
        <f t="shared" si="808"/>
        <v>May</v>
      </c>
      <c r="C24953" s="53">
        <f t="shared" si="809"/>
        <v>2022</v>
      </c>
      <c r="D24953" s="43" t="s">
        <v>99</v>
      </c>
      <c r="E24953" s="132">
        <v>11.46175</v>
      </c>
    </row>
    <row r="24954" spans="1:5" ht="13.8" x14ac:dyDescent="0.25">
      <c r="A24954" s="47">
        <v>44705</v>
      </c>
      <c r="B24954" s="45" t="str">
        <f t="shared" si="808"/>
        <v>May</v>
      </c>
      <c r="C24954" s="53">
        <f t="shared" si="809"/>
        <v>2022</v>
      </c>
      <c r="D24954" s="43" t="s">
        <v>100</v>
      </c>
      <c r="E24954" s="132">
        <v>11.160125000000001</v>
      </c>
    </row>
    <row r="24955" spans="1:5" ht="13.8" x14ac:dyDescent="0.25">
      <c r="A24955" s="47">
        <v>44705</v>
      </c>
      <c r="B24955" s="45" t="str">
        <f t="shared" si="808"/>
        <v>May</v>
      </c>
      <c r="C24955" s="53">
        <f t="shared" si="809"/>
        <v>2022</v>
      </c>
      <c r="D24955" s="43" t="s">
        <v>101</v>
      </c>
      <c r="E24955" s="132">
        <v>10.677525000000001</v>
      </c>
    </row>
    <row r="24956" spans="1:5" ht="13.8" x14ac:dyDescent="0.25">
      <c r="A24956" s="47">
        <v>44705</v>
      </c>
      <c r="B24956" s="45" t="str">
        <f t="shared" si="808"/>
        <v>May</v>
      </c>
      <c r="C24956" s="53">
        <f t="shared" si="809"/>
        <v>2022</v>
      </c>
      <c r="D24956" s="43" t="s">
        <v>124</v>
      </c>
      <c r="E24956" s="132">
        <v>10.587037499999999</v>
      </c>
    </row>
    <row r="24957" spans="1:5" ht="13.8" x14ac:dyDescent="0.25">
      <c r="A24957" s="47">
        <v>44705</v>
      </c>
      <c r="B24957" s="45" t="str">
        <f t="shared" si="808"/>
        <v>May</v>
      </c>
      <c r="C24957" s="53">
        <f t="shared" si="809"/>
        <v>2022</v>
      </c>
      <c r="D24957" s="43" t="s">
        <v>125</v>
      </c>
      <c r="E24957" s="132">
        <v>9.4710250000000009</v>
      </c>
    </row>
    <row r="24958" spans="1:5" ht="13.8" x14ac:dyDescent="0.25">
      <c r="A24958" s="47">
        <v>44705</v>
      </c>
      <c r="B24958" s="45" t="str">
        <f t="shared" si="808"/>
        <v>May</v>
      </c>
      <c r="C24958" s="53">
        <f t="shared" si="809"/>
        <v>2022</v>
      </c>
      <c r="D24958" s="43" t="s">
        <v>126</v>
      </c>
      <c r="E24958" s="132">
        <v>9.7660875000000011</v>
      </c>
    </row>
    <row r="24959" spans="1:5" ht="13.8" x14ac:dyDescent="0.25">
      <c r="A24959" s="47">
        <v>44705</v>
      </c>
      <c r="B24959" s="45" t="str">
        <f t="shared" si="808"/>
        <v>May</v>
      </c>
      <c r="C24959" s="53">
        <f t="shared" si="809"/>
        <v>2022</v>
      </c>
      <c r="D24959" s="43" t="s">
        <v>127</v>
      </c>
      <c r="E24959" s="132">
        <v>9.3883875000000003</v>
      </c>
    </row>
    <row r="24960" spans="1:5" ht="13.8" x14ac:dyDescent="0.25">
      <c r="A24960" s="47">
        <v>44705</v>
      </c>
      <c r="B24960" s="45" t="str">
        <f t="shared" si="808"/>
        <v>May</v>
      </c>
      <c r="C24960" s="53">
        <f t="shared" si="809"/>
        <v>2022</v>
      </c>
      <c r="D24960" s="43" t="s">
        <v>105</v>
      </c>
      <c r="E24960" s="132">
        <v>7.4501375000000003</v>
      </c>
    </row>
    <row r="24961" spans="1:5" ht="13.8" x14ac:dyDescent="0.25">
      <c r="A24961" s="47">
        <v>44705</v>
      </c>
      <c r="B24961" s="45" t="str">
        <f t="shared" si="808"/>
        <v>May</v>
      </c>
      <c r="C24961" s="53">
        <f t="shared" si="809"/>
        <v>2022</v>
      </c>
      <c r="D24961" s="43" t="s">
        <v>128</v>
      </c>
      <c r="E24961" s="132">
        <v>9.1972125000000009</v>
      </c>
    </row>
    <row r="24962" spans="1:5" ht="13.8" x14ac:dyDescent="0.25">
      <c r="A24962" s="50">
        <v>44712</v>
      </c>
      <c r="B24962" s="45" t="str">
        <f t="shared" ref="B24962:B25022" si="810">TEXT(A24962,"mmmm")</f>
        <v>May</v>
      </c>
      <c r="C24962" s="53">
        <f t="shared" ref="C24962:C25022" si="811">YEAR(A24962)</f>
        <v>2022</v>
      </c>
      <c r="D24962" s="43" t="s">
        <v>131</v>
      </c>
      <c r="E24962" s="132">
        <v>34.027314285714283</v>
      </c>
    </row>
    <row r="24963" spans="1:5" ht="13.8" x14ac:dyDescent="0.25">
      <c r="A24963" s="47">
        <v>44712</v>
      </c>
      <c r="B24963" s="45" t="str">
        <f t="shared" si="810"/>
        <v>May</v>
      </c>
      <c r="C24963" s="53">
        <f t="shared" si="811"/>
        <v>2022</v>
      </c>
      <c r="D24963" s="43" t="s">
        <v>115</v>
      </c>
      <c r="E24963" s="132">
        <v>29.168571428571433</v>
      </c>
    </row>
    <row r="24964" spans="1:5" ht="13.8" x14ac:dyDescent="0.25">
      <c r="A24964" s="47">
        <v>44712</v>
      </c>
      <c r="B24964" s="45" t="str">
        <f t="shared" si="810"/>
        <v>May</v>
      </c>
      <c r="C24964" s="53">
        <f t="shared" si="811"/>
        <v>2022</v>
      </c>
      <c r="D24964" s="43" t="s">
        <v>95</v>
      </c>
      <c r="E24964" s="132">
        <v>25.862800000000004</v>
      </c>
    </row>
    <row r="24965" spans="1:5" ht="13.8" x14ac:dyDescent="0.25">
      <c r="A24965" s="47">
        <v>44712</v>
      </c>
      <c r="B24965" s="45" t="str">
        <f t="shared" si="810"/>
        <v>May</v>
      </c>
      <c r="C24965" s="53">
        <f t="shared" si="811"/>
        <v>2022</v>
      </c>
      <c r="D24965" s="43" t="s">
        <v>96</v>
      </c>
      <c r="E24965" s="132">
        <v>24.696057142857143</v>
      </c>
    </row>
    <row r="24966" spans="1:5" ht="13.8" x14ac:dyDescent="0.25">
      <c r="A24966" s="47">
        <v>44712</v>
      </c>
      <c r="B24966" s="45" t="str">
        <f t="shared" si="810"/>
        <v>May</v>
      </c>
      <c r="C24966" s="53">
        <f t="shared" si="811"/>
        <v>2022</v>
      </c>
      <c r="D24966" s="43" t="s">
        <v>97</v>
      </c>
      <c r="E24966" s="132">
        <v>23.529314285714285</v>
      </c>
    </row>
    <row r="24967" spans="1:5" ht="13.8" x14ac:dyDescent="0.25">
      <c r="A24967" s="47">
        <v>44712</v>
      </c>
      <c r="B24967" s="45" t="str">
        <f t="shared" si="810"/>
        <v>May</v>
      </c>
      <c r="C24967" s="53">
        <f t="shared" si="811"/>
        <v>2022</v>
      </c>
      <c r="D24967" s="43" t="s">
        <v>98</v>
      </c>
      <c r="E24967" s="132">
        <v>18.47342857142857</v>
      </c>
    </row>
    <row r="24968" spans="1:5" ht="15.6" x14ac:dyDescent="0.3">
      <c r="A24968" s="47">
        <v>44712</v>
      </c>
      <c r="B24968" s="45" t="str">
        <f t="shared" si="810"/>
        <v>May</v>
      </c>
      <c r="C24968" s="53">
        <f t="shared" si="811"/>
        <v>2022</v>
      </c>
      <c r="D24968" s="130" t="s">
        <v>136</v>
      </c>
      <c r="E24968" s="132">
        <v>25.514571428571429</v>
      </c>
    </row>
    <row r="24969" spans="1:5" ht="13.8" x14ac:dyDescent="0.25">
      <c r="A24969" s="47">
        <v>44712</v>
      </c>
      <c r="B24969" s="45" t="str">
        <f t="shared" si="810"/>
        <v>May</v>
      </c>
      <c r="C24969" s="53">
        <f t="shared" si="811"/>
        <v>2022</v>
      </c>
      <c r="D24969" s="43" t="s">
        <v>118</v>
      </c>
      <c r="E24969" s="132">
        <v>23.439857142857139</v>
      </c>
    </row>
    <row r="24970" spans="1:5" ht="13.8" x14ac:dyDescent="0.25">
      <c r="A24970" s="47">
        <v>44712</v>
      </c>
      <c r="B24970" s="45" t="str">
        <f t="shared" si="810"/>
        <v>May</v>
      </c>
      <c r="C24970" s="53">
        <f t="shared" si="811"/>
        <v>2022</v>
      </c>
      <c r="D24970" s="43" t="s">
        <v>102</v>
      </c>
      <c r="E24970" s="132">
        <v>23.130857142857145</v>
      </c>
    </row>
    <row r="24971" spans="1:5" ht="13.8" x14ac:dyDescent="0.25">
      <c r="A24971" s="47">
        <v>44712</v>
      </c>
      <c r="B24971" s="45" t="str">
        <f t="shared" si="810"/>
        <v>May</v>
      </c>
      <c r="C24971" s="53">
        <f t="shared" si="811"/>
        <v>2022</v>
      </c>
      <c r="D24971" s="43" t="s">
        <v>119</v>
      </c>
      <c r="E24971" s="132">
        <v>22.380428571428574</v>
      </c>
    </row>
    <row r="24972" spans="1:5" ht="13.8" x14ac:dyDescent="0.25">
      <c r="A24972" s="47">
        <v>44712</v>
      </c>
      <c r="B24972" s="45" t="str">
        <f t="shared" si="810"/>
        <v>May</v>
      </c>
      <c r="C24972" s="53">
        <f t="shared" si="811"/>
        <v>2022</v>
      </c>
      <c r="D24972" s="43" t="s">
        <v>120</v>
      </c>
      <c r="E24972" s="132">
        <v>21.232714285714284</v>
      </c>
    </row>
    <row r="24973" spans="1:5" ht="13.8" x14ac:dyDescent="0.25">
      <c r="A24973" s="47">
        <v>44712</v>
      </c>
      <c r="B24973" s="45" t="str">
        <f t="shared" si="810"/>
        <v>May</v>
      </c>
      <c r="C24973" s="53">
        <f t="shared" si="811"/>
        <v>2022</v>
      </c>
      <c r="D24973" s="43" t="s">
        <v>103</v>
      </c>
      <c r="E24973" s="132">
        <v>20.482285714285712</v>
      </c>
    </row>
    <row r="24974" spans="1:5" ht="13.8" x14ac:dyDescent="0.25">
      <c r="A24974" s="50">
        <v>44712</v>
      </c>
      <c r="B24974" s="45" t="str">
        <f t="shared" si="810"/>
        <v>May</v>
      </c>
      <c r="C24974" s="53">
        <f t="shared" si="811"/>
        <v>2022</v>
      </c>
      <c r="D24974" s="43" t="s">
        <v>116</v>
      </c>
      <c r="E24974" s="132">
        <v>12.055500000000002</v>
      </c>
    </row>
    <row r="24975" spans="1:5" ht="13.8" x14ac:dyDescent="0.25">
      <c r="A24975" s="47">
        <v>44712</v>
      </c>
      <c r="B24975" s="45" t="str">
        <f t="shared" si="810"/>
        <v>May</v>
      </c>
      <c r="C24975" s="53">
        <f t="shared" si="811"/>
        <v>2022</v>
      </c>
      <c r="D24975" s="43" t="s">
        <v>104</v>
      </c>
      <c r="E24975" s="132">
        <v>19.128500000000003</v>
      </c>
    </row>
    <row r="24976" spans="1:5" ht="13.8" x14ac:dyDescent="0.25">
      <c r="A24976" s="47">
        <v>44712</v>
      </c>
      <c r="B24976" s="45" t="str">
        <f t="shared" si="810"/>
        <v>May</v>
      </c>
      <c r="C24976" s="53">
        <f t="shared" si="811"/>
        <v>2022</v>
      </c>
      <c r="D24976" s="43" t="s">
        <v>121</v>
      </c>
      <c r="E24976" s="132">
        <v>18.190428571428569</v>
      </c>
    </row>
    <row r="24977" spans="1:5" ht="13.8" x14ac:dyDescent="0.25">
      <c r="A24977" s="47">
        <v>44712</v>
      </c>
      <c r="B24977" s="45" t="str">
        <f t="shared" si="810"/>
        <v>May</v>
      </c>
      <c r="C24977" s="53">
        <f t="shared" si="811"/>
        <v>2022</v>
      </c>
      <c r="D24977" s="43" t="s">
        <v>122</v>
      </c>
      <c r="E24977" s="132">
        <v>16.477428571428572</v>
      </c>
    </row>
    <row r="24978" spans="1:5" ht="13.8" x14ac:dyDescent="0.25">
      <c r="A24978" s="47">
        <v>44712</v>
      </c>
      <c r="B24978" s="45" t="str">
        <f t="shared" si="810"/>
        <v>May</v>
      </c>
      <c r="C24978" s="53">
        <f t="shared" si="811"/>
        <v>2022</v>
      </c>
      <c r="D24978" s="43" t="s">
        <v>123</v>
      </c>
      <c r="E24978" s="132">
        <v>16.273499999999999</v>
      </c>
    </row>
    <row r="24979" spans="1:5" ht="13.8" x14ac:dyDescent="0.25">
      <c r="A24979" s="47">
        <v>44712</v>
      </c>
      <c r="B24979" s="45" t="str">
        <f t="shared" si="810"/>
        <v>May</v>
      </c>
      <c r="C24979" s="53">
        <f t="shared" si="811"/>
        <v>2022</v>
      </c>
      <c r="D24979" s="43" t="s">
        <v>99</v>
      </c>
      <c r="E24979" s="132">
        <v>11.307714285714285</v>
      </c>
    </row>
    <row r="24980" spans="1:5" ht="13.8" x14ac:dyDescent="0.25">
      <c r="A24980" s="47">
        <v>44712</v>
      </c>
      <c r="B24980" s="45" t="str">
        <f t="shared" si="810"/>
        <v>May</v>
      </c>
      <c r="C24980" s="53">
        <f t="shared" si="811"/>
        <v>2022</v>
      </c>
      <c r="D24980" s="43" t="s">
        <v>100</v>
      </c>
      <c r="E24980" s="132">
        <v>11.010142857142858</v>
      </c>
    </row>
    <row r="24981" spans="1:5" ht="13.8" x14ac:dyDescent="0.25">
      <c r="A24981" s="47">
        <v>44712</v>
      </c>
      <c r="B24981" s="45" t="str">
        <f t="shared" si="810"/>
        <v>May</v>
      </c>
      <c r="C24981" s="53">
        <f t="shared" si="811"/>
        <v>2022</v>
      </c>
      <c r="D24981" s="43" t="s">
        <v>101</v>
      </c>
      <c r="E24981" s="132">
        <v>10.534028571428571</v>
      </c>
    </row>
    <row r="24982" spans="1:5" ht="13.8" x14ac:dyDescent="0.25">
      <c r="A24982" s="47">
        <v>44712</v>
      </c>
      <c r="B24982" s="45" t="str">
        <f t="shared" si="810"/>
        <v>May</v>
      </c>
      <c r="C24982" s="53">
        <f t="shared" si="811"/>
        <v>2022</v>
      </c>
      <c r="D24982" s="43" t="s">
        <v>124</v>
      </c>
      <c r="E24982" s="132">
        <v>10.444757142857142</v>
      </c>
    </row>
    <row r="24983" spans="1:5" ht="13.8" x14ac:dyDescent="0.25">
      <c r="A24983" s="47">
        <v>44712</v>
      </c>
      <c r="B24983" s="45" t="str">
        <f t="shared" si="810"/>
        <v>May</v>
      </c>
      <c r="C24983" s="53">
        <f t="shared" si="811"/>
        <v>2022</v>
      </c>
      <c r="D24983" s="43" t="s">
        <v>125</v>
      </c>
      <c r="E24983" s="132">
        <v>9.3437428571428569</v>
      </c>
    </row>
    <row r="24984" spans="1:5" ht="13.8" x14ac:dyDescent="0.25">
      <c r="A24984" s="47">
        <v>44712</v>
      </c>
      <c r="B24984" s="45" t="str">
        <f t="shared" si="810"/>
        <v>May</v>
      </c>
      <c r="C24984" s="53">
        <f t="shared" si="811"/>
        <v>2022</v>
      </c>
      <c r="D24984" s="43" t="s">
        <v>126</v>
      </c>
      <c r="E24984" s="132">
        <v>9.6448857142857154</v>
      </c>
    </row>
    <row r="24985" spans="1:5" ht="13.8" x14ac:dyDescent="0.25">
      <c r="A24985" s="47">
        <v>44712</v>
      </c>
      <c r="B24985" s="45" t="str">
        <f t="shared" si="810"/>
        <v>May</v>
      </c>
      <c r="C24985" s="53">
        <f t="shared" si="811"/>
        <v>2022</v>
      </c>
      <c r="D24985" s="43" t="s">
        <v>127</v>
      </c>
      <c r="E24985" s="132">
        <v>9.2801571428571421</v>
      </c>
    </row>
    <row r="24986" spans="1:5" ht="13.8" x14ac:dyDescent="0.25">
      <c r="A24986" s="47">
        <v>44712</v>
      </c>
      <c r="B24986" s="45" t="str">
        <f t="shared" si="810"/>
        <v>May</v>
      </c>
      <c r="C24986" s="53">
        <f t="shared" si="811"/>
        <v>2022</v>
      </c>
      <c r="D24986" s="43" t="s">
        <v>105</v>
      </c>
      <c r="E24986" s="132">
        <v>7.3500142857142858</v>
      </c>
    </row>
    <row r="24987" spans="1:5" ht="13.8" x14ac:dyDescent="0.25">
      <c r="A24987" s="47">
        <v>44712</v>
      </c>
      <c r="B24987" s="45" t="str">
        <f t="shared" si="810"/>
        <v>May</v>
      </c>
      <c r="C24987" s="53">
        <f t="shared" si="811"/>
        <v>2022</v>
      </c>
      <c r="D24987" s="43" t="s">
        <v>128</v>
      </c>
      <c r="E24987" s="132">
        <v>9.1043857142857139</v>
      </c>
    </row>
    <row r="24988" spans="1:5" ht="13.8" x14ac:dyDescent="0.25">
      <c r="A24988" s="47">
        <v>44719</v>
      </c>
      <c r="B24988" s="45" t="str">
        <f t="shared" si="810"/>
        <v>June</v>
      </c>
      <c r="C24988" s="53">
        <f t="shared" si="811"/>
        <v>2022</v>
      </c>
      <c r="D24988" s="43" t="s">
        <v>131</v>
      </c>
      <c r="E24988" s="132">
        <v>34.679475000000004</v>
      </c>
    </row>
    <row r="24989" spans="1:5" ht="13.8" x14ac:dyDescent="0.25">
      <c r="A24989" s="47">
        <v>44719</v>
      </c>
      <c r="B24989" s="45" t="str">
        <f t="shared" si="810"/>
        <v>June</v>
      </c>
      <c r="C24989" s="53">
        <f t="shared" si="811"/>
        <v>2022</v>
      </c>
      <c r="D24989" s="43" t="s">
        <v>115</v>
      </c>
      <c r="E24989" s="132">
        <v>29.46</v>
      </c>
    </row>
    <row r="24990" spans="1:5" ht="13.8" x14ac:dyDescent="0.25">
      <c r="A24990" s="47">
        <v>44719</v>
      </c>
      <c r="B24990" s="45" t="str">
        <f t="shared" si="810"/>
        <v>June</v>
      </c>
      <c r="C24990" s="53">
        <f t="shared" si="811"/>
        <v>2022</v>
      </c>
      <c r="D24990" s="43" t="s">
        <v>95</v>
      </c>
      <c r="E24990" s="132">
        <v>26.121200000000002</v>
      </c>
    </row>
    <row r="24991" spans="1:5" ht="13.8" x14ac:dyDescent="0.25">
      <c r="A24991" s="47">
        <v>44719</v>
      </c>
      <c r="B24991" s="45" t="str">
        <f t="shared" si="810"/>
        <v>June</v>
      </c>
      <c r="C24991" s="53">
        <f t="shared" si="811"/>
        <v>2022</v>
      </c>
      <c r="D24991" s="43" t="s">
        <v>96</v>
      </c>
      <c r="E24991" s="132">
        <v>24.942800000000002</v>
      </c>
    </row>
    <row r="24992" spans="1:5" ht="13.8" x14ac:dyDescent="0.25">
      <c r="A24992" s="47">
        <v>44719</v>
      </c>
      <c r="B24992" s="45" t="str">
        <f t="shared" si="810"/>
        <v>June</v>
      </c>
      <c r="C24992" s="53">
        <f t="shared" si="811"/>
        <v>2022</v>
      </c>
      <c r="D24992" s="43" t="s">
        <v>97</v>
      </c>
      <c r="E24992" s="132">
        <v>23.764400000000002</v>
      </c>
    </row>
    <row r="24993" spans="1:5" ht="13.8" x14ac:dyDescent="0.25">
      <c r="A24993" s="47">
        <v>44719</v>
      </c>
      <c r="B24993" s="45" t="str">
        <f t="shared" si="810"/>
        <v>June</v>
      </c>
      <c r="C24993" s="53">
        <f t="shared" si="811"/>
        <v>2022</v>
      </c>
      <c r="D24993" s="43" t="s">
        <v>98</v>
      </c>
      <c r="E24993" s="132">
        <v>18.658000000000001</v>
      </c>
    </row>
    <row r="24994" spans="1:5" ht="15.6" x14ac:dyDescent="0.3">
      <c r="A24994" s="47">
        <v>44719</v>
      </c>
      <c r="B24994" s="45" t="str">
        <f t="shared" si="810"/>
        <v>June</v>
      </c>
      <c r="C24994" s="53">
        <f t="shared" si="811"/>
        <v>2022</v>
      </c>
      <c r="D24994" s="130" t="s">
        <v>136</v>
      </c>
      <c r="E24994" s="132">
        <v>25.164675000000003</v>
      </c>
    </row>
    <row r="24995" spans="1:5" ht="13.8" x14ac:dyDescent="0.25">
      <c r="A24995" s="47">
        <v>44719</v>
      </c>
      <c r="B24995" s="45" t="str">
        <f t="shared" si="810"/>
        <v>June</v>
      </c>
      <c r="C24995" s="53">
        <f t="shared" si="811"/>
        <v>2022</v>
      </c>
      <c r="D24995" s="43" t="s">
        <v>118</v>
      </c>
      <c r="E24995" s="132">
        <v>23.118412499999998</v>
      </c>
    </row>
    <row r="24996" spans="1:5" ht="13.8" x14ac:dyDescent="0.25">
      <c r="A24996" s="47">
        <v>44719</v>
      </c>
      <c r="B24996" s="45" t="str">
        <f t="shared" si="810"/>
        <v>June</v>
      </c>
      <c r="C24996" s="53">
        <f t="shared" si="811"/>
        <v>2022</v>
      </c>
      <c r="D24996" s="43" t="s">
        <v>102</v>
      </c>
      <c r="E24996" s="132">
        <v>22.813650000000003</v>
      </c>
    </row>
    <row r="24997" spans="1:5" ht="13.8" x14ac:dyDescent="0.25">
      <c r="A24997" s="47">
        <v>44719</v>
      </c>
      <c r="B24997" s="45" t="str">
        <f t="shared" si="810"/>
        <v>June</v>
      </c>
      <c r="C24997" s="53">
        <f t="shared" si="811"/>
        <v>2022</v>
      </c>
      <c r="D24997" s="43" t="s">
        <v>119</v>
      </c>
      <c r="E24997" s="132">
        <v>22.073512500000003</v>
      </c>
    </row>
    <row r="24998" spans="1:5" ht="13.8" x14ac:dyDescent="0.25">
      <c r="A24998" s="47">
        <v>44719</v>
      </c>
      <c r="B24998" s="45" t="str">
        <f t="shared" si="810"/>
        <v>June</v>
      </c>
      <c r="C24998" s="53">
        <f t="shared" si="811"/>
        <v>2022</v>
      </c>
      <c r="D24998" s="43" t="s">
        <v>120</v>
      </c>
      <c r="E24998" s="132">
        <v>20.941537499999999</v>
      </c>
    </row>
    <row r="24999" spans="1:5" ht="13.8" x14ac:dyDescent="0.25">
      <c r="A24999" s="47">
        <v>44719</v>
      </c>
      <c r="B24999" s="45" t="str">
        <f t="shared" si="810"/>
        <v>June</v>
      </c>
      <c r="C24999" s="53">
        <f t="shared" si="811"/>
        <v>2022</v>
      </c>
      <c r="D24999" s="43" t="s">
        <v>103</v>
      </c>
      <c r="E24999" s="132">
        <v>20.2014</v>
      </c>
    </row>
    <row r="25000" spans="1:5" ht="13.8" x14ac:dyDescent="0.25">
      <c r="A25000" s="47">
        <v>44719</v>
      </c>
      <c r="B25000" s="45" t="str">
        <f t="shared" si="810"/>
        <v>June</v>
      </c>
      <c r="C25000" s="53">
        <f t="shared" si="811"/>
        <v>2022</v>
      </c>
      <c r="D25000" s="43" t="s">
        <v>116</v>
      </c>
      <c r="E25000" s="132">
        <v>12.398925000000002</v>
      </c>
    </row>
    <row r="25001" spans="1:5" ht="13.8" x14ac:dyDescent="0.25">
      <c r="A25001" s="47">
        <v>44719</v>
      </c>
      <c r="B25001" s="45" t="str">
        <f t="shared" si="810"/>
        <v>June</v>
      </c>
      <c r="C25001" s="53">
        <f t="shared" si="811"/>
        <v>2022</v>
      </c>
      <c r="D25001" s="43" t="s">
        <v>104</v>
      </c>
      <c r="E25001" s="132">
        <v>19.316937500000002</v>
      </c>
    </row>
    <row r="25002" spans="1:5" ht="13.8" x14ac:dyDescent="0.25">
      <c r="A25002" s="47">
        <v>44719</v>
      </c>
      <c r="B25002" s="45" t="str">
        <f t="shared" si="810"/>
        <v>June</v>
      </c>
      <c r="C25002" s="53">
        <f t="shared" si="811"/>
        <v>2022</v>
      </c>
      <c r="D25002" s="43" t="s">
        <v>121</v>
      </c>
      <c r="E25002" s="132">
        <v>18.369624999999999</v>
      </c>
    </row>
    <row r="25003" spans="1:5" ht="13.8" x14ac:dyDescent="0.25">
      <c r="A25003" s="47">
        <v>44719</v>
      </c>
      <c r="B25003" s="45" t="str">
        <f t="shared" si="810"/>
        <v>June</v>
      </c>
      <c r="C25003" s="53">
        <f t="shared" si="811"/>
        <v>2022</v>
      </c>
      <c r="D25003" s="43" t="s">
        <v>122</v>
      </c>
      <c r="E25003" s="132">
        <v>16.639749999999999</v>
      </c>
    </row>
    <row r="25004" spans="1:5" ht="13.8" x14ac:dyDescent="0.25">
      <c r="A25004" s="47">
        <v>44719</v>
      </c>
      <c r="B25004" s="45" t="str">
        <f t="shared" si="810"/>
        <v>June</v>
      </c>
      <c r="C25004" s="53">
        <f t="shared" si="811"/>
        <v>2022</v>
      </c>
      <c r="D25004" s="43" t="s">
        <v>123</v>
      </c>
      <c r="E25004" s="132">
        <v>16.433812500000002</v>
      </c>
    </row>
    <row r="25005" spans="1:5" ht="13.8" x14ac:dyDescent="0.25">
      <c r="A25005" s="47">
        <v>44719</v>
      </c>
      <c r="B25005" s="45" t="str">
        <f t="shared" si="810"/>
        <v>June</v>
      </c>
      <c r="C25005" s="53">
        <f t="shared" si="811"/>
        <v>2022</v>
      </c>
      <c r="D25005" s="43" t="s">
        <v>99</v>
      </c>
      <c r="E25005" s="132">
        <v>11.699249999999999</v>
      </c>
    </row>
    <row r="25006" spans="1:5" ht="13.8" x14ac:dyDescent="0.25">
      <c r="A25006" s="47">
        <v>44719</v>
      </c>
      <c r="B25006" s="45" t="str">
        <f t="shared" si="810"/>
        <v>June</v>
      </c>
      <c r="C25006" s="53">
        <f t="shared" si="811"/>
        <v>2022</v>
      </c>
      <c r="D25006" s="43" t="s">
        <v>100</v>
      </c>
      <c r="E25006" s="132">
        <v>11.391375</v>
      </c>
    </row>
    <row r="25007" spans="1:5" ht="13.8" x14ac:dyDescent="0.25">
      <c r="A25007" s="47">
        <v>44719</v>
      </c>
      <c r="B25007" s="45" t="str">
        <f t="shared" si="810"/>
        <v>June</v>
      </c>
      <c r="C25007" s="53">
        <f t="shared" si="811"/>
        <v>2022</v>
      </c>
      <c r="D25007" s="43" t="s">
        <v>101</v>
      </c>
      <c r="E25007" s="132">
        <v>10.898775000000001</v>
      </c>
    </row>
    <row r="25008" spans="1:5" ht="13.8" x14ac:dyDescent="0.25">
      <c r="A25008" s="47">
        <v>44719</v>
      </c>
      <c r="B25008" s="45" t="str">
        <f t="shared" si="810"/>
        <v>June</v>
      </c>
      <c r="C25008" s="53">
        <f t="shared" si="811"/>
        <v>2022</v>
      </c>
      <c r="D25008" s="43" t="s">
        <v>124</v>
      </c>
      <c r="E25008" s="132">
        <v>10.806412499999999</v>
      </c>
    </row>
    <row r="25009" spans="1:5" ht="13.8" x14ac:dyDescent="0.25">
      <c r="A25009" s="47">
        <v>44719</v>
      </c>
      <c r="B25009" s="45" t="str">
        <f t="shared" si="810"/>
        <v>June</v>
      </c>
      <c r="C25009" s="53">
        <f t="shared" si="811"/>
        <v>2022</v>
      </c>
      <c r="D25009" s="43" t="s">
        <v>125</v>
      </c>
      <c r="E25009" s="132">
        <v>9.6672750000000001</v>
      </c>
    </row>
    <row r="25010" spans="1:5" ht="13.8" x14ac:dyDescent="0.25">
      <c r="A25010" s="47">
        <v>44719</v>
      </c>
      <c r="B25010" s="45" t="str">
        <f t="shared" si="810"/>
        <v>June</v>
      </c>
      <c r="C25010" s="53">
        <f t="shared" si="811"/>
        <v>2022</v>
      </c>
      <c r="D25010" s="43" t="s">
        <v>126</v>
      </c>
      <c r="E25010" s="132">
        <v>9.9529625000000017</v>
      </c>
    </row>
    <row r="25011" spans="1:5" ht="13.8" x14ac:dyDescent="0.25">
      <c r="A25011" s="47">
        <v>44719</v>
      </c>
      <c r="B25011" s="45" t="str">
        <f t="shared" si="810"/>
        <v>June</v>
      </c>
      <c r="C25011" s="53">
        <f t="shared" si="811"/>
        <v>2022</v>
      </c>
      <c r="D25011" s="43" t="s">
        <v>127</v>
      </c>
      <c r="E25011" s="132">
        <v>9.5552624999999995</v>
      </c>
    </row>
    <row r="25012" spans="1:5" ht="13.8" x14ac:dyDescent="0.25">
      <c r="A25012" s="47">
        <v>44719</v>
      </c>
      <c r="B25012" s="45" t="str">
        <f t="shared" si="810"/>
        <v>June</v>
      </c>
      <c r="C25012" s="53">
        <f t="shared" si="811"/>
        <v>2022</v>
      </c>
      <c r="D25012" s="43" t="s">
        <v>105</v>
      </c>
      <c r="E25012" s="132">
        <v>7.6045125000000011</v>
      </c>
    </row>
    <row r="25013" spans="1:5" ht="13.8" x14ac:dyDescent="0.25">
      <c r="A25013" s="47">
        <v>44719</v>
      </c>
      <c r="B25013" s="45" t="str">
        <f t="shared" si="810"/>
        <v>June</v>
      </c>
      <c r="C25013" s="53">
        <f t="shared" si="811"/>
        <v>2022</v>
      </c>
      <c r="D25013" s="43" t="s">
        <v>128</v>
      </c>
      <c r="E25013" s="132">
        <v>9.3403375000000004</v>
      </c>
    </row>
    <row r="25014" spans="1:5" ht="13.8" x14ac:dyDescent="0.25">
      <c r="A25014" s="47">
        <v>44726</v>
      </c>
      <c r="B25014" s="45" t="str">
        <f t="shared" si="810"/>
        <v>June</v>
      </c>
      <c r="C25014" s="53">
        <f t="shared" si="811"/>
        <v>2022</v>
      </c>
      <c r="D25014" s="43" t="s">
        <v>131</v>
      </c>
      <c r="E25014" s="132">
        <v>36.655116666666665</v>
      </c>
    </row>
    <row r="25015" spans="1:5" ht="13.8" x14ac:dyDescent="0.25">
      <c r="A25015" s="47">
        <v>44726</v>
      </c>
      <c r="B25015" s="45" t="str">
        <f t="shared" si="810"/>
        <v>June</v>
      </c>
      <c r="C25015" s="53">
        <f t="shared" si="811"/>
        <v>2022</v>
      </c>
      <c r="D25015" s="43" t="s">
        <v>115</v>
      </c>
      <c r="E25015" s="132">
        <v>31.08</v>
      </c>
    </row>
    <row r="25016" spans="1:5" ht="13.8" x14ac:dyDescent="0.25">
      <c r="A25016" s="47">
        <v>44726</v>
      </c>
      <c r="B25016" s="45" t="str">
        <f t="shared" si="810"/>
        <v>June</v>
      </c>
      <c r="C25016" s="53">
        <f t="shared" si="811"/>
        <v>2022</v>
      </c>
      <c r="D25016" s="43" t="s">
        <v>95</v>
      </c>
      <c r="E25016" s="132">
        <v>27.557600000000001</v>
      </c>
    </row>
    <row r="25017" spans="1:5" ht="13.8" x14ac:dyDescent="0.25">
      <c r="A25017" s="47">
        <v>44726</v>
      </c>
      <c r="B25017" s="45" t="str">
        <f t="shared" si="810"/>
        <v>June</v>
      </c>
      <c r="C25017" s="53">
        <f t="shared" si="811"/>
        <v>2022</v>
      </c>
      <c r="D25017" s="43" t="s">
        <v>96</v>
      </c>
      <c r="E25017" s="132">
        <v>26.314399999999999</v>
      </c>
    </row>
    <row r="25018" spans="1:5" ht="13.8" x14ac:dyDescent="0.25">
      <c r="A25018" s="47">
        <v>44726</v>
      </c>
      <c r="B25018" s="45" t="str">
        <f t="shared" si="810"/>
        <v>June</v>
      </c>
      <c r="C25018" s="53">
        <f t="shared" si="811"/>
        <v>2022</v>
      </c>
      <c r="D25018" s="43" t="s">
        <v>97</v>
      </c>
      <c r="E25018" s="132">
        <v>25.071199999999997</v>
      </c>
    </row>
    <row r="25019" spans="1:5" ht="13.8" x14ac:dyDescent="0.25">
      <c r="A25019" s="47">
        <v>44726</v>
      </c>
      <c r="B25019" s="45" t="str">
        <f t="shared" si="810"/>
        <v>June</v>
      </c>
      <c r="C25019" s="53">
        <f t="shared" si="811"/>
        <v>2022</v>
      </c>
      <c r="D25019" s="43" t="s">
        <v>98</v>
      </c>
      <c r="E25019" s="132">
        <v>19.683999999999997</v>
      </c>
    </row>
    <row r="25020" spans="1:5" ht="15.6" x14ac:dyDescent="0.3">
      <c r="A25020" s="47">
        <v>44726</v>
      </c>
      <c r="B25020" s="45" t="str">
        <f t="shared" si="810"/>
        <v>June</v>
      </c>
      <c r="C25020" s="53">
        <f t="shared" si="811"/>
        <v>2022</v>
      </c>
      <c r="D25020" s="130" t="s">
        <v>136</v>
      </c>
      <c r="E25020" s="132">
        <v>27.117833333333337</v>
      </c>
    </row>
    <row r="25021" spans="1:5" ht="13.8" x14ac:dyDescent="0.25">
      <c r="A25021" s="47">
        <v>44726</v>
      </c>
      <c r="B25021" s="45" t="str">
        <f t="shared" si="810"/>
        <v>June</v>
      </c>
      <c r="C25021" s="53">
        <f t="shared" si="811"/>
        <v>2022</v>
      </c>
      <c r="D25021" s="43" t="s">
        <v>118</v>
      </c>
      <c r="E25021" s="132">
        <v>24.912750000000003</v>
      </c>
    </row>
    <row r="25022" spans="1:5" ht="13.8" x14ac:dyDescent="0.25">
      <c r="A25022" s="47">
        <v>44726</v>
      </c>
      <c r="B25022" s="45" t="str">
        <f t="shared" si="810"/>
        <v>June</v>
      </c>
      <c r="C25022" s="53">
        <f t="shared" si="811"/>
        <v>2022</v>
      </c>
      <c r="D25022" s="43" t="s">
        <v>102</v>
      </c>
      <c r="E25022" s="132">
        <v>24.584333333333333</v>
      </c>
    </row>
    <row r="25023" spans="1:5" ht="13.8" x14ac:dyDescent="0.25">
      <c r="A25023" s="47">
        <v>44726</v>
      </c>
      <c r="B25023" s="45" t="str">
        <f t="shared" ref="B25023:B25084" si="812">TEXT(A25023,"mmmm")</f>
        <v>June</v>
      </c>
      <c r="C25023" s="53">
        <f t="shared" ref="C25023:C25084" si="813">YEAR(A25023)</f>
        <v>2022</v>
      </c>
      <c r="D25023" s="43" t="s">
        <v>119</v>
      </c>
      <c r="E25023" s="132">
        <v>23.786750000000001</v>
      </c>
    </row>
    <row r="25024" spans="1:5" ht="13.8" x14ac:dyDescent="0.25">
      <c r="A25024" s="47">
        <v>44726</v>
      </c>
      <c r="B25024" s="45" t="str">
        <f t="shared" si="812"/>
        <v>June</v>
      </c>
      <c r="C25024" s="53">
        <f t="shared" si="813"/>
        <v>2022</v>
      </c>
      <c r="D25024" s="43" t="s">
        <v>120</v>
      </c>
      <c r="E25024" s="132">
        <v>22.566916666666668</v>
      </c>
    </row>
    <row r="25025" spans="1:5" ht="13.8" x14ac:dyDescent="0.25">
      <c r="A25025" s="47">
        <v>44726</v>
      </c>
      <c r="B25025" s="45" t="str">
        <f t="shared" si="812"/>
        <v>June</v>
      </c>
      <c r="C25025" s="53">
        <f t="shared" si="813"/>
        <v>2022</v>
      </c>
      <c r="D25025" s="43" t="s">
        <v>103</v>
      </c>
      <c r="E25025" s="132">
        <v>21.769333333333336</v>
      </c>
    </row>
    <row r="25026" spans="1:5" ht="13.8" x14ac:dyDescent="0.25">
      <c r="A25026" s="47">
        <v>44726</v>
      </c>
      <c r="B25026" s="45" t="str">
        <f t="shared" si="812"/>
        <v>June</v>
      </c>
      <c r="C25026" s="53">
        <f t="shared" si="813"/>
        <v>2022</v>
      </c>
      <c r="D25026" s="43" t="s">
        <v>116</v>
      </c>
      <c r="E25026" s="132">
        <v>14.430500000000002</v>
      </c>
    </row>
    <row r="25027" spans="1:5" ht="13.8" x14ac:dyDescent="0.25">
      <c r="A25027" s="47">
        <v>44726</v>
      </c>
      <c r="B25027" s="45" t="str">
        <f t="shared" si="812"/>
        <v>June</v>
      </c>
      <c r="C25027" s="53">
        <f t="shared" si="813"/>
        <v>2022</v>
      </c>
      <c r="D25027" s="43" t="s">
        <v>104</v>
      </c>
      <c r="E25027" s="132">
        <v>21.636533333333336</v>
      </c>
    </row>
    <row r="25028" spans="1:5" ht="13.8" x14ac:dyDescent="0.25">
      <c r="A25028" s="47">
        <v>44726</v>
      </c>
      <c r="B25028" s="45" t="str">
        <f t="shared" si="812"/>
        <v>June</v>
      </c>
      <c r="C25028" s="53">
        <f t="shared" si="813"/>
        <v>2022</v>
      </c>
      <c r="D25028" s="43" t="s">
        <v>121</v>
      </c>
      <c r="E25028" s="132">
        <v>20.575466666666667</v>
      </c>
    </row>
    <row r="25029" spans="1:5" ht="13.8" x14ac:dyDescent="0.25">
      <c r="A25029" s="47">
        <v>44726</v>
      </c>
      <c r="B25029" s="45" t="str">
        <f t="shared" si="812"/>
        <v>June</v>
      </c>
      <c r="C25029" s="53">
        <f t="shared" si="813"/>
        <v>2022</v>
      </c>
      <c r="D25029" s="43" t="s">
        <v>122</v>
      </c>
      <c r="E25029" s="132">
        <v>18.637866666666667</v>
      </c>
    </row>
    <row r="25030" spans="1:5" ht="13.8" x14ac:dyDescent="0.25">
      <c r="A25030" s="47">
        <v>44726</v>
      </c>
      <c r="B25030" s="45" t="str">
        <f t="shared" si="812"/>
        <v>June</v>
      </c>
      <c r="C25030" s="53">
        <f t="shared" si="813"/>
        <v>2022</v>
      </c>
      <c r="D25030" s="43" t="s">
        <v>123</v>
      </c>
      <c r="E25030" s="132">
        <v>18.4072</v>
      </c>
    </row>
    <row r="25031" spans="1:5" ht="13.8" x14ac:dyDescent="0.25">
      <c r="A25031" s="47">
        <v>44726</v>
      </c>
      <c r="B25031" s="45" t="str">
        <f t="shared" si="812"/>
        <v>June</v>
      </c>
      <c r="C25031" s="53">
        <f t="shared" si="813"/>
        <v>2022</v>
      </c>
      <c r="D25031" s="43" t="s">
        <v>99</v>
      </c>
      <c r="E25031" s="132">
        <v>13.097333333333333</v>
      </c>
    </row>
    <row r="25032" spans="1:5" ht="13.8" x14ac:dyDescent="0.25">
      <c r="A25032" s="47">
        <v>44726</v>
      </c>
      <c r="B25032" s="45" t="str">
        <f t="shared" si="812"/>
        <v>June</v>
      </c>
      <c r="C25032" s="53">
        <f t="shared" si="813"/>
        <v>2022</v>
      </c>
      <c r="D25032" s="43" t="s">
        <v>100</v>
      </c>
      <c r="E25032" s="132">
        <v>12.752666666666668</v>
      </c>
    </row>
    <row r="25033" spans="1:5" ht="13.8" x14ac:dyDescent="0.25">
      <c r="A25033" s="47">
        <v>44726</v>
      </c>
      <c r="B25033" s="45" t="str">
        <f t="shared" si="812"/>
        <v>June</v>
      </c>
      <c r="C25033" s="53">
        <f t="shared" si="813"/>
        <v>2022</v>
      </c>
      <c r="D25033" s="43" t="s">
        <v>101</v>
      </c>
      <c r="E25033" s="132">
        <v>12.201200000000002</v>
      </c>
    </row>
    <row r="25034" spans="1:5" ht="13.8" x14ac:dyDescent="0.25">
      <c r="A25034" s="47">
        <v>44726</v>
      </c>
      <c r="B25034" s="45" t="str">
        <f t="shared" si="812"/>
        <v>June</v>
      </c>
      <c r="C25034" s="53">
        <f t="shared" si="813"/>
        <v>2022</v>
      </c>
      <c r="D25034" s="43" t="s">
        <v>124</v>
      </c>
      <c r="E25034" s="132">
        <v>12.097799999999999</v>
      </c>
    </row>
    <row r="25035" spans="1:5" ht="13.8" x14ac:dyDescent="0.25">
      <c r="A25035" s="47">
        <v>44726</v>
      </c>
      <c r="B25035" s="45" t="str">
        <f t="shared" si="812"/>
        <v>June</v>
      </c>
      <c r="C25035" s="53">
        <f t="shared" si="813"/>
        <v>2022</v>
      </c>
      <c r="D25035" s="43" t="s">
        <v>125</v>
      </c>
      <c r="E25035" s="132">
        <v>10.822533333333332</v>
      </c>
    </row>
    <row r="25036" spans="1:5" ht="13.8" x14ac:dyDescent="0.25">
      <c r="A25036" s="47">
        <v>44726</v>
      </c>
      <c r="B25036" s="45" t="str">
        <f t="shared" si="812"/>
        <v>June</v>
      </c>
      <c r="C25036" s="53">
        <f t="shared" si="813"/>
        <v>2022</v>
      </c>
      <c r="D25036" s="43" t="s">
        <v>126</v>
      </c>
      <c r="E25036" s="132">
        <v>11.053033333333335</v>
      </c>
    </row>
    <row r="25037" spans="1:5" ht="13.8" x14ac:dyDescent="0.25">
      <c r="A25037" s="47">
        <v>44726</v>
      </c>
      <c r="B25037" s="45" t="str">
        <f t="shared" si="812"/>
        <v>June</v>
      </c>
      <c r="C25037" s="53">
        <f t="shared" si="813"/>
        <v>2022</v>
      </c>
      <c r="D25037" s="43" t="s">
        <v>127</v>
      </c>
      <c r="E25037" s="132">
        <v>10.537599999999999</v>
      </c>
    </row>
    <row r="25038" spans="1:5" ht="13.8" x14ac:dyDescent="0.25">
      <c r="A25038" s="47">
        <v>44726</v>
      </c>
      <c r="B25038" s="45" t="str">
        <f t="shared" si="812"/>
        <v>June</v>
      </c>
      <c r="C25038" s="53">
        <f t="shared" si="813"/>
        <v>2022</v>
      </c>
      <c r="D25038" s="43" t="s">
        <v>105</v>
      </c>
      <c r="E25038" s="132">
        <v>8.5132666666666683</v>
      </c>
    </row>
    <row r="25039" spans="1:5" ht="13.8" x14ac:dyDescent="0.25">
      <c r="A25039" s="47">
        <v>44726</v>
      </c>
      <c r="B25039" s="45" t="str">
        <f t="shared" si="812"/>
        <v>June</v>
      </c>
      <c r="C25039" s="53">
        <f t="shared" si="813"/>
        <v>2022</v>
      </c>
      <c r="D25039" s="43" t="s">
        <v>128</v>
      </c>
      <c r="E25039" s="132">
        <v>10.182866666666667</v>
      </c>
    </row>
    <row r="25040" spans="1:5" ht="13.8" x14ac:dyDescent="0.25">
      <c r="A25040" s="47">
        <v>44733</v>
      </c>
      <c r="B25040" s="45" t="str">
        <f t="shared" si="812"/>
        <v>June</v>
      </c>
      <c r="C25040" s="53">
        <f t="shared" si="813"/>
        <v>2022</v>
      </c>
      <c r="D25040" s="43" t="s">
        <v>131</v>
      </c>
      <c r="E25040" s="132">
        <v>36.968055555555559</v>
      </c>
    </row>
    <row r="25041" spans="1:5" ht="13.8" x14ac:dyDescent="0.25">
      <c r="A25041" s="47">
        <v>44733</v>
      </c>
      <c r="B25041" s="45" t="str">
        <f t="shared" si="812"/>
        <v>June</v>
      </c>
      <c r="C25041" s="53">
        <f t="shared" si="813"/>
        <v>2022</v>
      </c>
      <c r="D25041" s="43" t="s">
        <v>115</v>
      </c>
      <c r="E25041" s="132">
        <v>31.686666666666664</v>
      </c>
    </row>
    <row r="25042" spans="1:5" ht="13.8" x14ac:dyDescent="0.25">
      <c r="A25042" s="47">
        <v>44733</v>
      </c>
      <c r="B25042" s="45" t="str">
        <f t="shared" si="812"/>
        <v>June</v>
      </c>
      <c r="C25042" s="53">
        <f t="shared" si="813"/>
        <v>2022</v>
      </c>
      <c r="D25042" s="43" t="s">
        <v>95</v>
      </c>
      <c r="E25042" s="132">
        <v>28.095511111111108</v>
      </c>
    </row>
    <row r="25043" spans="1:5" ht="13.8" x14ac:dyDescent="0.25">
      <c r="A25043" s="47">
        <v>44733</v>
      </c>
      <c r="B25043" s="45" t="str">
        <f t="shared" si="812"/>
        <v>June</v>
      </c>
      <c r="C25043" s="53">
        <f t="shared" si="813"/>
        <v>2022</v>
      </c>
      <c r="D25043" s="43" t="s">
        <v>96</v>
      </c>
      <c r="E25043" s="132">
        <v>26.828044444444444</v>
      </c>
    </row>
    <row r="25044" spans="1:5" ht="13.8" x14ac:dyDescent="0.25">
      <c r="A25044" s="47">
        <v>44733</v>
      </c>
      <c r="B25044" s="45" t="str">
        <f t="shared" si="812"/>
        <v>June</v>
      </c>
      <c r="C25044" s="53">
        <f t="shared" si="813"/>
        <v>2022</v>
      </c>
      <c r="D25044" s="43" t="s">
        <v>97</v>
      </c>
      <c r="E25044" s="132">
        <v>25.560577777777777</v>
      </c>
    </row>
    <row r="25045" spans="1:5" ht="13.8" x14ac:dyDescent="0.25">
      <c r="A25045" s="47">
        <v>44733</v>
      </c>
      <c r="B25045" s="45" t="str">
        <f t="shared" si="812"/>
        <v>June</v>
      </c>
      <c r="C25045" s="53">
        <f t="shared" si="813"/>
        <v>2022</v>
      </c>
      <c r="D25045" s="43" t="s">
        <v>98</v>
      </c>
      <c r="E25045" s="132">
        <v>20.068222222222222</v>
      </c>
    </row>
    <row r="25046" spans="1:5" ht="15.6" x14ac:dyDescent="0.3">
      <c r="A25046" s="47">
        <v>44733</v>
      </c>
      <c r="B25046" s="45" t="str">
        <f t="shared" si="812"/>
        <v>June</v>
      </c>
      <c r="C25046" s="53">
        <f t="shared" si="813"/>
        <v>2022</v>
      </c>
      <c r="D25046" s="130" t="s">
        <v>136</v>
      </c>
      <c r="E25046" s="132">
        <v>28.244933333333332</v>
      </c>
    </row>
    <row r="25047" spans="1:5" ht="13.8" x14ac:dyDescent="0.25">
      <c r="A25047" s="47">
        <v>44733</v>
      </c>
      <c r="B25047" s="45" t="str">
        <f t="shared" si="812"/>
        <v>June</v>
      </c>
      <c r="C25047" s="53">
        <f t="shared" si="813"/>
        <v>2022</v>
      </c>
      <c r="D25047" s="43" t="s">
        <v>118</v>
      </c>
      <c r="E25047" s="132">
        <v>25.948199999999996</v>
      </c>
    </row>
    <row r="25048" spans="1:5" ht="13.8" x14ac:dyDescent="0.25">
      <c r="A25048" s="47">
        <v>44733</v>
      </c>
      <c r="B25048" s="45" t="str">
        <f t="shared" si="812"/>
        <v>June</v>
      </c>
      <c r="C25048" s="53">
        <f t="shared" si="813"/>
        <v>2022</v>
      </c>
      <c r="D25048" s="43" t="s">
        <v>102</v>
      </c>
      <c r="E25048" s="132">
        <v>25.606133333333336</v>
      </c>
    </row>
    <row r="25049" spans="1:5" ht="13.8" x14ac:dyDescent="0.25">
      <c r="A25049" s="47">
        <v>44733</v>
      </c>
      <c r="B25049" s="45" t="str">
        <f t="shared" si="812"/>
        <v>June</v>
      </c>
      <c r="C25049" s="53">
        <f t="shared" si="813"/>
        <v>2022</v>
      </c>
      <c r="D25049" s="43" t="s">
        <v>119</v>
      </c>
      <c r="E25049" s="132">
        <v>24.775400000000005</v>
      </c>
    </row>
    <row r="25050" spans="1:5" ht="13.8" x14ac:dyDescent="0.25">
      <c r="A25050" s="47">
        <v>44733</v>
      </c>
      <c r="B25050" s="45" t="str">
        <f t="shared" si="812"/>
        <v>June</v>
      </c>
      <c r="C25050" s="53">
        <f t="shared" si="813"/>
        <v>2022</v>
      </c>
      <c r="D25050" s="43" t="s">
        <v>120</v>
      </c>
      <c r="E25050" s="132">
        <v>23.504866666666668</v>
      </c>
    </row>
    <row r="25051" spans="1:5" ht="13.8" x14ac:dyDescent="0.25">
      <c r="A25051" s="47">
        <v>44733</v>
      </c>
      <c r="B25051" s="45" t="str">
        <f t="shared" si="812"/>
        <v>June</v>
      </c>
      <c r="C25051" s="53">
        <f t="shared" si="813"/>
        <v>2022</v>
      </c>
      <c r="D25051" s="43" t="s">
        <v>103</v>
      </c>
      <c r="E25051" s="132">
        <v>22.674133333333334</v>
      </c>
    </row>
    <row r="25052" spans="1:5" ht="13.8" x14ac:dyDescent="0.25">
      <c r="A25052" s="47">
        <v>44733</v>
      </c>
      <c r="B25052" s="45" t="str">
        <f t="shared" si="812"/>
        <v>June</v>
      </c>
      <c r="C25052" s="53">
        <f t="shared" si="813"/>
        <v>2022</v>
      </c>
      <c r="D25052" s="43" t="s">
        <v>116</v>
      </c>
      <c r="E25052" s="132">
        <v>16.017633333333336</v>
      </c>
    </row>
    <row r="25053" spans="1:5" ht="13.8" x14ac:dyDescent="0.25">
      <c r="A25053" s="47">
        <v>44733</v>
      </c>
      <c r="B25053" s="45" t="str">
        <f t="shared" si="812"/>
        <v>June</v>
      </c>
      <c r="C25053" s="53">
        <f t="shared" si="813"/>
        <v>2022</v>
      </c>
      <c r="D25053" s="43" t="s">
        <v>104</v>
      </c>
      <c r="E25053" s="132">
        <v>23.05916666666667</v>
      </c>
    </row>
    <row r="25054" spans="1:5" ht="13.8" x14ac:dyDescent="0.25">
      <c r="A25054" s="47">
        <v>44733</v>
      </c>
      <c r="B25054" s="45" t="str">
        <f t="shared" si="812"/>
        <v>June</v>
      </c>
      <c r="C25054" s="53">
        <f t="shared" si="813"/>
        <v>2022</v>
      </c>
      <c r="D25054" s="43" t="s">
        <v>121</v>
      </c>
      <c r="E25054" s="132">
        <v>21.928333333333335</v>
      </c>
    </row>
    <row r="25055" spans="1:5" ht="13.8" x14ac:dyDescent="0.25">
      <c r="A25055" s="47">
        <v>44733</v>
      </c>
      <c r="B25055" s="45" t="str">
        <f t="shared" si="812"/>
        <v>June</v>
      </c>
      <c r="C25055" s="53">
        <f t="shared" si="813"/>
        <v>2022</v>
      </c>
      <c r="D25055" s="43" t="s">
        <v>122</v>
      </c>
      <c r="E25055" s="132">
        <v>19.863333333333333</v>
      </c>
    </row>
    <row r="25056" spans="1:5" ht="13.8" x14ac:dyDescent="0.25">
      <c r="A25056" s="47">
        <v>44733</v>
      </c>
      <c r="B25056" s="45" t="str">
        <f t="shared" si="812"/>
        <v>June</v>
      </c>
      <c r="C25056" s="53">
        <f t="shared" si="813"/>
        <v>2022</v>
      </c>
      <c r="D25056" s="43" t="s">
        <v>123</v>
      </c>
      <c r="E25056" s="132">
        <v>19.617500000000003</v>
      </c>
    </row>
    <row r="25057" spans="1:5" ht="13.8" x14ac:dyDescent="0.25">
      <c r="A25057" s="47">
        <v>44733</v>
      </c>
      <c r="B25057" s="45" t="str">
        <f t="shared" si="812"/>
        <v>June</v>
      </c>
      <c r="C25057" s="53">
        <f t="shared" si="813"/>
        <v>2022</v>
      </c>
      <c r="D25057" s="43" t="s">
        <v>99</v>
      </c>
      <c r="E25057" s="132">
        <v>14.60888888888889</v>
      </c>
    </row>
    <row r="25058" spans="1:5" ht="13.8" x14ac:dyDescent="0.25">
      <c r="A25058" s="47">
        <v>44733</v>
      </c>
      <c r="B25058" s="45" t="str">
        <f t="shared" si="812"/>
        <v>June</v>
      </c>
      <c r="C25058" s="53">
        <f t="shared" si="813"/>
        <v>2022</v>
      </c>
      <c r="D25058" s="43" t="s">
        <v>100</v>
      </c>
      <c r="E25058" s="132">
        <v>14.224444444444446</v>
      </c>
    </row>
    <row r="25059" spans="1:5" ht="13.8" x14ac:dyDescent="0.25">
      <c r="A25059" s="47">
        <v>44733</v>
      </c>
      <c r="B25059" s="45" t="str">
        <f t="shared" si="812"/>
        <v>June</v>
      </c>
      <c r="C25059" s="53">
        <f t="shared" si="813"/>
        <v>2022</v>
      </c>
      <c r="D25059" s="43" t="s">
        <v>101</v>
      </c>
      <c r="E25059" s="132">
        <v>13.609333333333334</v>
      </c>
    </row>
    <row r="25060" spans="1:5" ht="13.8" x14ac:dyDescent="0.25">
      <c r="A25060" s="47">
        <v>44733</v>
      </c>
      <c r="B25060" s="45" t="str">
        <f t="shared" si="812"/>
        <v>June</v>
      </c>
      <c r="C25060" s="53">
        <f t="shared" si="813"/>
        <v>2022</v>
      </c>
      <c r="D25060" s="43" t="s">
        <v>124</v>
      </c>
      <c r="E25060" s="132">
        <v>13.493999999999998</v>
      </c>
    </row>
    <row r="25061" spans="1:5" ht="13.8" x14ac:dyDescent="0.25">
      <c r="A25061" s="47">
        <v>44733</v>
      </c>
      <c r="B25061" s="45" t="str">
        <f t="shared" si="812"/>
        <v>June</v>
      </c>
      <c r="C25061" s="53">
        <f t="shared" si="813"/>
        <v>2022</v>
      </c>
      <c r="D25061" s="43" t="s">
        <v>125</v>
      </c>
      <c r="E25061" s="132">
        <v>12.071555555555555</v>
      </c>
    </row>
    <row r="25062" spans="1:5" ht="13.8" x14ac:dyDescent="0.25">
      <c r="A25062" s="47">
        <v>44733</v>
      </c>
      <c r="B25062" s="45" t="str">
        <f t="shared" si="812"/>
        <v>June</v>
      </c>
      <c r="C25062" s="53">
        <f t="shared" si="813"/>
        <v>2022</v>
      </c>
      <c r="D25062" s="43" t="s">
        <v>126</v>
      </c>
      <c r="E25062" s="132">
        <v>12.24238888888889</v>
      </c>
    </row>
    <row r="25063" spans="1:5" ht="13.8" x14ac:dyDescent="0.25">
      <c r="A25063" s="47">
        <v>44733</v>
      </c>
      <c r="B25063" s="45" t="str">
        <f t="shared" si="812"/>
        <v>June</v>
      </c>
      <c r="C25063" s="53">
        <f t="shared" si="813"/>
        <v>2022</v>
      </c>
      <c r="D25063" s="43" t="s">
        <v>127</v>
      </c>
      <c r="E25063" s="132">
        <v>11.599666666666668</v>
      </c>
    </row>
    <row r="25064" spans="1:5" ht="13.8" x14ac:dyDescent="0.25">
      <c r="A25064" s="47">
        <v>44733</v>
      </c>
      <c r="B25064" s="45" t="str">
        <f t="shared" si="812"/>
        <v>June</v>
      </c>
      <c r="C25064" s="53">
        <f t="shared" si="813"/>
        <v>2022</v>
      </c>
      <c r="D25064" s="43" t="s">
        <v>105</v>
      </c>
      <c r="E25064" s="132">
        <v>9.4957777777777785</v>
      </c>
    </row>
    <row r="25065" spans="1:5" ht="13.8" x14ac:dyDescent="0.25">
      <c r="A25065" s="47">
        <v>44733</v>
      </c>
      <c r="B25065" s="45" t="str">
        <f t="shared" si="812"/>
        <v>June</v>
      </c>
      <c r="C25065" s="53">
        <f t="shared" si="813"/>
        <v>2022</v>
      </c>
      <c r="D25065" s="43" t="s">
        <v>128</v>
      </c>
      <c r="E25065" s="132">
        <v>11.093777777777778</v>
      </c>
    </row>
    <row r="25066" spans="1:5" ht="13.8" x14ac:dyDescent="0.25">
      <c r="A25066" s="47">
        <v>44740</v>
      </c>
      <c r="B25066" s="45" t="str">
        <f t="shared" si="812"/>
        <v>June</v>
      </c>
      <c r="C25066" s="53">
        <f t="shared" si="813"/>
        <v>2022</v>
      </c>
      <c r="D25066" s="43" t="s">
        <v>131</v>
      </c>
      <c r="E25066" s="132">
        <v>35.695666666666668</v>
      </c>
    </row>
    <row r="25067" spans="1:5" ht="13.8" x14ac:dyDescent="0.25">
      <c r="A25067" s="47">
        <v>44740</v>
      </c>
      <c r="B25067" s="45" t="str">
        <f t="shared" si="812"/>
        <v>June</v>
      </c>
      <c r="C25067" s="53">
        <f t="shared" si="813"/>
        <v>2022</v>
      </c>
      <c r="D25067" s="43" t="s">
        <v>115</v>
      </c>
      <c r="E25067" s="132">
        <v>29.02</v>
      </c>
    </row>
    <row r="25068" spans="1:5" ht="13.8" x14ac:dyDescent="0.25">
      <c r="A25068" s="47">
        <v>44740</v>
      </c>
      <c r="B25068" s="45" t="str">
        <f t="shared" si="812"/>
        <v>June</v>
      </c>
      <c r="C25068" s="53">
        <f t="shared" si="813"/>
        <v>2022</v>
      </c>
      <c r="D25068" s="43" t="s">
        <v>95</v>
      </c>
      <c r="E25068" s="132">
        <v>25.731066666666671</v>
      </c>
    </row>
    <row r="25069" spans="1:5" ht="13.8" x14ac:dyDescent="0.25">
      <c r="A25069" s="47">
        <v>44740</v>
      </c>
      <c r="B25069" s="45" t="str">
        <f t="shared" si="812"/>
        <v>June</v>
      </c>
      <c r="C25069" s="53">
        <f t="shared" si="813"/>
        <v>2022</v>
      </c>
      <c r="D25069" s="43" t="s">
        <v>96</v>
      </c>
      <c r="E25069" s="132">
        <v>24.570266666666665</v>
      </c>
    </row>
    <row r="25070" spans="1:5" ht="13.8" x14ac:dyDescent="0.25">
      <c r="A25070" s="47">
        <v>44740</v>
      </c>
      <c r="B25070" s="45" t="str">
        <f t="shared" si="812"/>
        <v>June</v>
      </c>
      <c r="C25070" s="53">
        <f t="shared" si="813"/>
        <v>2022</v>
      </c>
      <c r="D25070" s="43" t="s">
        <v>97</v>
      </c>
      <c r="E25070" s="132">
        <v>23.409466666666667</v>
      </c>
    </row>
    <row r="25071" spans="1:5" ht="13.8" x14ac:dyDescent="0.25">
      <c r="A25071" s="47">
        <v>44740</v>
      </c>
      <c r="B25071" s="45" t="str">
        <f t="shared" si="812"/>
        <v>June</v>
      </c>
      <c r="C25071" s="53">
        <f t="shared" si="813"/>
        <v>2022</v>
      </c>
      <c r="D25071" s="43" t="s">
        <v>98</v>
      </c>
      <c r="E25071" s="132">
        <v>18.379333333333335</v>
      </c>
    </row>
    <row r="25072" spans="1:5" ht="15.6" x14ac:dyDescent="0.3">
      <c r="A25072" s="47">
        <v>44740</v>
      </c>
      <c r="B25072" s="45" t="str">
        <f t="shared" si="812"/>
        <v>June</v>
      </c>
      <c r="C25072" s="53">
        <f t="shared" si="813"/>
        <v>2022</v>
      </c>
      <c r="D25072" s="130" t="s">
        <v>136</v>
      </c>
      <c r="E25072" s="132">
        <v>24.487933333333334</v>
      </c>
    </row>
    <row r="25073" spans="1:5" ht="13.8" x14ac:dyDescent="0.25">
      <c r="A25073" s="47">
        <v>44740</v>
      </c>
      <c r="B25073" s="45" t="str">
        <f t="shared" si="812"/>
        <v>June</v>
      </c>
      <c r="C25073" s="53">
        <f t="shared" si="813"/>
        <v>2022</v>
      </c>
      <c r="D25073" s="43" t="s">
        <v>118</v>
      </c>
      <c r="E25073" s="132">
        <v>22.496700000000001</v>
      </c>
    </row>
    <row r="25074" spans="1:5" ht="13.8" x14ac:dyDescent="0.25">
      <c r="A25074" s="47">
        <v>44740</v>
      </c>
      <c r="B25074" s="45" t="str">
        <f t="shared" si="812"/>
        <v>June</v>
      </c>
      <c r="C25074" s="53">
        <f t="shared" si="813"/>
        <v>2022</v>
      </c>
      <c r="D25074" s="43" t="s">
        <v>102</v>
      </c>
      <c r="E25074" s="132">
        <v>22.200133333333333</v>
      </c>
    </row>
    <row r="25075" spans="1:5" ht="13.8" x14ac:dyDescent="0.25">
      <c r="A25075" s="47">
        <v>44740</v>
      </c>
      <c r="B25075" s="45" t="str">
        <f t="shared" si="812"/>
        <v>June</v>
      </c>
      <c r="C25075" s="53">
        <f t="shared" si="813"/>
        <v>2022</v>
      </c>
      <c r="D25075" s="43" t="s">
        <v>119</v>
      </c>
      <c r="E25075" s="132">
        <v>21.479900000000001</v>
      </c>
    </row>
    <row r="25076" spans="1:5" ht="13.8" x14ac:dyDescent="0.25">
      <c r="A25076" s="47">
        <v>44740</v>
      </c>
      <c r="B25076" s="45" t="str">
        <f t="shared" si="812"/>
        <v>June</v>
      </c>
      <c r="C25076" s="53">
        <f t="shared" si="813"/>
        <v>2022</v>
      </c>
      <c r="D25076" s="43" t="s">
        <v>120</v>
      </c>
      <c r="E25076" s="132">
        <v>20.378366666666665</v>
      </c>
    </row>
    <row r="25077" spans="1:5" ht="13.8" x14ac:dyDescent="0.25">
      <c r="A25077" s="47">
        <v>44740</v>
      </c>
      <c r="B25077" s="45" t="str">
        <f t="shared" si="812"/>
        <v>June</v>
      </c>
      <c r="C25077" s="53">
        <f t="shared" si="813"/>
        <v>2022</v>
      </c>
      <c r="D25077" s="43" t="s">
        <v>103</v>
      </c>
      <c r="E25077" s="132">
        <v>19.658133333333332</v>
      </c>
    </row>
    <row r="25078" spans="1:5" ht="13.8" x14ac:dyDescent="0.25">
      <c r="A25078" s="47">
        <v>44740</v>
      </c>
      <c r="B25078" s="45" t="str">
        <f t="shared" si="812"/>
        <v>June</v>
      </c>
      <c r="C25078" s="53">
        <f t="shared" si="813"/>
        <v>2022</v>
      </c>
      <c r="D25078" s="43" t="s">
        <v>116</v>
      </c>
      <c r="E25078" s="132">
        <v>14.111300000000002</v>
      </c>
    </row>
    <row r="25079" spans="1:5" ht="13.8" x14ac:dyDescent="0.25">
      <c r="A25079" s="47">
        <v>44740</v>
      </c>
      <c r="B25079" s="45" t="str">
        <f t="shared" si="812"/>
        <v>June</v>
      </c>
      <c r="C25079" s="53">
        <f t="shared" si="813"/>
        <v>2022</v>
      </c>
      <c r="D25079" s="43" t="s">
        <v>104</v>
      </c>
      <c r="E25079" s="132">
        <v>22.579744444444444</v>
      </c>
    </row>
    <row r="25080" spans="1:5" ht="13.8" x14ac:dyDescent="0.25">
      <c r="A25080" s="47">
        <v>44740</v>
      </c>
      <c r="B25080" s="45" t="str">
        <f t="shared" si="812"/>
        <v>June</v>
      </c>
      <c r="C25080" s="53">
        <f t="shared" si="813"/>
        <v>2022</v>
      </c>
      <c r="D25080" s="43" t="s">
        <v>121</v>
      </c>
      <c r="E25080" s="132">
        <v>21.472422222222221</v>
      </c>
    </row>
    <row r="25081" spans="1:5" ht="13.8" x14ac:dyDescent="0.25">
      <c r="A25081" s="47">
        <v>44740</v>
      </c>
      <c r="B25081" s="45" t="str">
        <f t="shared" si="812"/>
        <v>June</v>
      </c>
      <c r="C25081" s="53">
        <f t="shared" si="813"/>
        <v>2022</v>
      </c>
      <c r="D25081" s="43" t="s">
        <v>122</v>
      </c>
      <c r="E25081" s="132">
        <v>19.450355555555557</v>
      </c>
    </row>
    <row r="25082" spans="1:5" ht="13.8" x14ac:dyDescent="0.25">
      <c r="A25082" s="47">
        <v>44740</v>
      </c>
      <c r="B25082" s="45" t="str">
        <f t="shared" si="812"/>
        <v>June</v>
      </c>
      <c r="C25082" s="53">
        <f t="shared" si="813"/>
        <v>2022</v>
      </c>
      <c r="D25082" s="43" t="s">
        <v>123</v>
      </c>
      <c r="E25082" s="132">
        <v>19.209633333333336</v>
      </c>
    </row>
    <row r="25083" spans="1:5" ht="13.8" x14ac:dyDescent="0.25">
      <c r="A25083" s="47">
        <v>44740</v>
      </c>
      <c r="B25083" s="45" t="str">
        <f t="shared" si="812"/>
        <v>June</v>
      </c>
      <c r="C25083" s="53">
        <f t="shared" si="813"/>
        <v>2022</v>
      </c>
      <c r="D25083" s="43" t="s">
        <v>99</v>
      </c>
      <c r="E25083" s="132">
        <v>13.840444444444445</v>
      </c>
    </row>
    <row r="25084" spans="1:5" ht="13.8" x14ac:dyDescent="0.25">
      <c r="A25084" s="47">
        <v>44740</v>
      </c>
      <c r="B25084" s="45" t="str">
        <f t="shared" si="812"/>
        <v>June</v>
      </c>
      <c r="C25084" s="53">
        <f t="shared" si="813"/>
        <v>2022</v>
      </c>
      <c r="D25084" s="43" t="s">
        <v>100</v>
      </c>
      <c r="E25084" s="132">
        <v>13.476222222222223</v>
      </c>
    </row>
    <row r="25085" spans="1:5" ht="13.8" x14ac:dyDescent="0.25">
      <c r="A25085" s="47">
        <v>44740</v>
      </c>
      <c r="B25085" s="45" t="str">
        <f t="shared" ref="B25085:B25146" si="814">TEXT(A25085,"mmmm")</f>
        <v>June</v>
      </c>
      <c r="C25085" s="53">
        <f t="shared" ref="C25085:C25146" si="815">YEAR(A25085)</f>
        <v>2022</v>
      </c>
      <c r="D25085" s="43" t="s">
        <v>101</v>
      </c>
      <c r="E25085" s="132">
        <v>12.893466666666669</v>
      </c>
    </row>
    <row r="25086" spans="1:5" ht="13.8" x14ac:dyDescent="0.25">
      <c r="A25086" s="47">
        <v>44740</v>
      </c>
      <c r="B25086" s="45" t="str">
        <f t="shared" si="814"/>
        <v>June</v>
      </c>
      <c r="C25086" s="53">
        <f t="shared" si="815"/>
        <v>2022</v>
      </c>
      <c r="D25086" s="43" t="s">
        <v>124</v>
      </c>
      <c r="E25086" s="132">
        <v>12.784199999999998</v>
      </c>
    </row>
    <row r="25087" spans="1:5" ht="13.8" x14ac:dyDescent="0.25">
      <c r="A25087" s="47">
        <v>44740</v>
      </c>
      <c r="B25087" s="45" t="str">
        <f t="shared" si="814"/>
        <v>June</v>
      </c>
      <c r="C25087" s="53">
        <f t="shared" si="815"/>
        <v>2022</v>
      </c>
      <c r="D25087" s="43" t="s">
        <v>125</v>
      </c>
      <c r="E25087" s="132">
        <v>11.43657777777778</v>
      </c>
    </row>
    <row r="25088" spans="1:5" ht="13.8" x14ac:dyDescent="0.25">
      <c r="A25088" s="47">
        <v>44740</v>
      </c>
      <c r="B25088" s="45" t="str">
        <f t="shared" si="814"/>
        <v>June</v>
      </c>
      <c r="C25088" s="53">
        <f t="shared" si="815"/>
        <v>2022</v>
      </c>
      <c r="D25088" s="43" t="s">
        <v>126</v>
      </c>
      <c r="E25088" s="132">
        <v>11.637744444444445</v>
      </c>
    </row>
    <row r="25089" spans="1:5" ht="13.8" x14ac:dyDescent="0.25">
      <c r="A25089" s="47">
        <v>44740</v>
      </c>
      <c r="B25089" s="45" t="str">
        <f t="shared" si="814"/>
        <v>June</v>
      </c>
      <c r="C25089" s="53">
        <f t="shared" si="815"/>
        <v>2022</v>
      </c>
      <c r="D25089" s="43" t="s">
        <v>127</v>
      </c>
      <c r="E25089" s="132">
        <v>11.059733333333334</v>
      </c>
    </row>
    <row r="25090" spans="1:5" ht="13.8" x14ac:dyDescent="0.25">
      <c r="A25090" s="47">
        <v>44740</v>
      </c>
      <c r="B25090" s="45" t="str">
        <f t="shared" si="814"/>
        <v>June</v>
      </c>
      <c r="C25090" s="53">
        <f t="shared" si="815"/>
        <v>2022</v>
      </c>
      <c r="D25090" s="43" t="s">
        <v>105</v>
      </c>
      <c r="E25090" s="132">
        <v>8.9962888888888894</v>
      </c>
    </row>
    <row r="25091" spans="1:5" ht="13.8" x14ac:dyDescent="0.25">
      <c r="A25091" s="47">
        <v>44740</v>
      </c>
      <c r="B25091" s="45" t="str">
        <f t="shared" si="814"/>
        <v>June</v>
      </c>
      <c r="C25091" s="53">
        <f t="shared" si="815"/>
        <v>2022</v>
      </c>
      <c r="D25091" s="43" t="s">
        <v>128</v>
      </c>
      <c r="E25091" s="132">
        <v>10.630688888888891</v>
      </c>
    </row>
    <row r="25092" spans="1:5" ht="13.8" x14ac:dyDescent="0.25">
      <c r="A25092" s="47">
        <v>44747</v>
      </c>
      <c r="B25092" s="45" t="str">
        <f t="shared" si="814"/>
        <v>July</v>
      </c>
      <c r="C25092" s="53">
        <f t="shared" si="815"/>
        <v>2022</v>
      </c>
      <c r="D25092" s="43" t="s">
        <v>131</v>
      </c>
      <c r="E25092" s="132">
        <v>32.807000000000002</v>
      </c>
    </row>
    <row r="25093" spans="1:5" ht="13.8" x14ac:dyDescent="0.25">
      <c r="A25093" s="47">
        <v>44747</v>
      </c>
      <c r="B25093" s="45" t="str">
        <f t="shared" si="814"/>
        <v>July</v>
      </c>
      <c r="C25093" s="53">
        <f t="shared" si="815"/>
        <v>2022</v>
      </c>
      <c r="D25093" s="43" t="s">
        <v>115</v>
      </c>
      <c r="E25093" s="132">
        <v>26.234999999999999</v>
      </c>
    </row>
    <row r="25094" spans="1:5" ht="13.8" x14ac:dyDescent="0.25">
      <c r="A25094" s="47">
        <v>44747</v>
      </c>
      <c r="B25094" s="45" t="str">
        <f t="shared" si="814"/>
        <v>July</v>
      </c>
      <c r="C25094" s="53">
        <f t="shared" si="815"/>
        <v>2022</v>
      </c>
      <c r="D25094" s="43" t="s">
        <v>95</v>
      </c>
      <c r="E25094" s="132">
        <v>23.261700000000001</v>
      </c>
    </row>
    <row r="25095" spans="1:5" ht="13.8" x14ac:dyDescent="0.25">
      <c r="A25095" s="47">
        <v>44747</v>
      </c>
      <c r="B25095" s="45" t="str">
        <f t="shared" si="814"/>
        <v>July</v>
      </c>
      <c r="C25095" s="53">
        <f t="shared" si="815"/>
        <v>2022</v>
      </c>
      <c r="D25095" s="43" t="s">
        <v>96</v>
      </c>
      <c r="E25095" s="132">
        <v>22.212299999999999</v>
      </c>
    </row>
    <row r="25096" spans="1:5" ht="13.8" x14ac:dyDescent="0.25">
      <c r="A25096" s="47">
        <v>44747</v>
      </c>
      <c r="B25096" s="45" t="str">
        <f t="shared" si="814"/>
        <v>July</v>
      </c>
      <c r="C25096" s="53">
        <f t="shared" si="815"/>
        <v>2022</v>
      </c>
      <c r="D25096" s="43" t="s">
        <v>97</v>
      </c>
      <c r="E25096" s="132">
        <v>21.1629</v>
      </c>
    </row>
    <row r="25097" spans="1:5" ht="13.8" x14ac:dyDescent="0.25">
      <c r="A25097" s="47">
        <v>44747</v>
      </c>
      <c r="B25097" s="45" t="str">
        <f t="shared" si="814"/>
        <v>July</v>
      </c>
      <c r="C25097" s="53">
        <f t="shared" si="815"/>
        <v>2022</v>
      </c>
      <c r="D25097" s="43" t="s">
        <v>98</v>
      </c>
      <c r="E25097" s="132">
        <v>16.615500000000001</v>
      </c>
    </row>
    <row r="25098" spans="1:5" ht="15.6" x14ac:dyDescent="0.3">
      <c r="A25098" s="47">
        <v>44747</v>
      </c>
      <c r="B25098" s="45" t="str">
        <f t="shared" si="814"/>
        <v>July</v>
      </c>
      <c r="C25098" s="53">
        <f t="shared" si="815"/>
        <v>2022</v>
      </c>
      <c r="D25098" s="130" t="s">
        <v>136</v>
      </c>
      <c r="E25098" s="132">
        <v>23.336750000000002</v>
      </c>
    </row>
    <row r="25099" spans="1:5" ht="13.8" x14ac:dyDescent="0.25">
      <c r="A25099" s="47">
        <v>44747</v>
      </c>
      <c r="B25099" s="45" t="str">
        <f t="shared" si="814"/>
        <v>July</v>
      </c>
      <c r="C25099" s="53">
        <f t="shared" si="815"/>
        <v>2022</v>
      </c>
      <c r="D25099" s="43" t="s">
        <v>118</v>
      </c>
      <c r="E25099" s="132">
        <v>21.439125000000001</v>
      </c>
    </row>
    <row r="25100" spans="1:5" ht="13.8" x14ac:dyDescent="0.25">
      <c r="A25100" s="47">
        <v>44747</v>
      </c>
      <c r="B25100" s="45" t="str">
        <f t="shared" si="814"/>
        <v>July</v>
      </c>
      <c r="C25100" s="53">
        <f t="shared" si="815"/>
        <v>2022</v>
      </c>
      <c r="D25100" s="43" t="s">
        <v>102</v>
      </c>
      <c r="E25100" s="132">
        <v>21.156500000000001</v>
      </c>
    </row>
    <row r="25101" spans="1:5" ht="13.8" x14ac:dyDescent="0.25">
      <c r="A25101" s="47">
        <v>44747</v>
      </c>
      <c r="B25101" s="45" t="str">
        <f t="shared" si="814"/>
        <v>July</v>
      </c>
      <c r="C25101" s="53">
        <f t="shared" si="815"/>
        <v>2022</v>
      </c>
      <c r="D25101" s="43" t="s">
        <v>119</v>
      </c>
      <c r="E25101" s="132">
        <v>20.470124999999999</v>
      </c>
    </row>
    <row r="25102" spans="1:5" ht="13.8" x14ac:dyDescent="0.25">
      <c r="A25102" s="47">
        <v>44747</v>
      </c>
      <c r="B25102" s="45" t="str">
        <f t="shared" si="814"/>
        <v>July</v>
      </c>
      <c r="C25102" s="53">
        <f t="shared" si="815"/>
        <v>2022</v>
      </c>
      <c r="D25102" s="43" t="s">
        <v>120</v>
      </c>
      <c r="E25102" s="132">
        <v>19.420375</v>
      </c>
    </row>
    <row r="25103" spans="1:5" ht="13.8" x14ac:dyDescent="0.25">
      <c r="A25103" s="47">
        <v>44747</v>
      </c>
      <c r="B25103" s="45" t="str">
        <f t="shared" si="814"/>
        <v>July</v>
      </c>
      <c r="C25103" s="53">
        <f t="shared" si="815"/>
        <v>2022</v>
      </c>
      <c r="D25103" s="43" t="s">
        <v>103</v>
      </c>
      <c r="E25103" s="132">
        <v>18.733999999999998</v>
      </c>
    </row>
    <row r="25104" spans="1:5" ht="13.8" x14ac:dyDescent="0.25">
      <c r="A25104" s="47">
        <v>44747</v>
      </c>
      <c r="B25104" s="45" t="str">
        <f t="shared" si="814"/>
        <v>July</v>
      </c>
      <c r="C25104" s="53">
        <f t="shared" si="815"/>
        <v>2022</v>
      </c>
      <c r="D25104" s="43" t="s">
        <v>116</v>
      </c>
      <c r="E25104" s="132">
        <v>12.9325875</v>
      </c>
    </row>
    <row r="25105" spans="1:5" ht="13.8" x14ac:dyDescent="0.25">
      <c r="A25105" s="47">
        <v>44747</v>
      </c>
      <c r="B25105" s="45" t="str">
        <f t="shared" si="814"/>
        <v>July</v>
      </c>
      <c r="C25105" s="53">
        <f t="shared" si="815"/>
        <v>2022</v>
      </c>
      <c r="D25105" s="43" t="s">
        <v>104</v>
      </c>
      <c r="E25105" s="132">
        <v>20.694625000000002</v>
      </c>
    </row>
    <row r="25106" spans="1:5" ht="13.8" x14ac:dyDescent="0.25">
      <c r="A25106" s="47">
        <v>44747</v>
      </c>
      <c r="B25106" s="45" t="str">
        <f t="shared" si="814"/>
        <v>July</v>
      </c>
      <c r="C25106" s="53">
        <f t="shared" si="815"/>
        <v>2022</v>
      </c>
      <c r="D25106" s="43" t="s">
        <v>121</v>
      </c>
      <c r="E25106" s="132">
        <v>19.679749999999999</v>
      </c>
    </row>
    <row r="25107" spans="1:5" ht="13.8" x14ac:dyDescent="0.25">
      <c r="A25107" s="47">
        <v>44747</v>
      </c>
      <c r="B25107" s="45" t="str">
        <f t="shared" si="814"/>
        <v>July</v>
      </c>
      <c r="C25107" s="53">
        <f t="shared" si="815"/>
        <v>2022</v>
      </c>
      <c r="D25107" s="43" t="s">
        <v>122</v>
      </c>
      <c r="E25107" s="132">
        <v>17.826499999999999</v>
      </c>
    </row>
    <row r="25108" spans="1:5" ht="13.8" x14ac:dyDescent="0.25">
      <c r="A25108" s="47">
        <v>44747</v>
      </c>
      <c r="B25108" s="45" t="str">
        <f t="shared" si="814"/>
        <v>July</v>
      </c>
      <c r="C25108" s="53">
        <f t="shared" si="815"/>
        <v>2022</v>
      </c>
      <c r="D25108" s="43" t="s">
        <v>123</v>
      </c>
      <c r="E25108" s="132">
        <v>17.605875000000001</v>
      </c>
    </row>
    <row r="25109" spans="1:5" ht="13.8" x14ac:dyDescent="0.25">
      <c r="A25109" s="47">
        <v>44747</v>
      </c>
      <c r="B25109" s="45" t="str">
        <f t="shared" si="814"/>
        <v>July</v>
      </c>
      <c r="C25109" s="53">
        <f t="shared" si="815"/>
        <v>2022</v>
      </c>
      <c r="D25109" s="43" t="s">
        <v>99</v>
      </c>
      <c r="E25109" s="132">
        <v>12.73</v>
      </c>
    </row>
    <row r="25110" spans="1:5" ht="13.8" x14ac:dyDescent="0.25">
      <c r="A25110" s="47">
        <v>44747</v>
      </c>
      <c r="B25110" s="45" t="str">
        <f t="shared" si="814"/>
        <v>July</v>
      </c>
      <c r="C25110" s="53">
        <f t="shared" si="815"/>
        <v>2022</v>
      </c>
      <c r="D25110" s="43" t="s">
        <v>100</v>
      </c>
      <c r="E25110" s="132">
        <v>12.395</v>
      </c>
    </row>
    <row r="25111" spans="1:5" ht="13.8" x14ac:dyDescent="0.25">
      <c r="A25111" s="47">
        <v>44747</v>
      </c>
      <c r="B25111" s="45" t="str">
        <f t="shared" si="814"/>
        <v>July</v>
      </c>
      <c r="C25111" s="53">
        <f t="shared" si="815"/>
        <v>2022</v>
      </c>
      <c r="D25111" s="43" t="s">
        <v>101</v>
      </c>
      <c r="E25111" s="132">
        <v>11.859000000000002</v>
      </c>
    </row>
    <row r="25112" spans="1:5" ht="13.8" x14ac:dyDescent="0.25">
      <c r="A25112" s="47">
        <v>44747</v>
      </c>
      <c r="B25112" s="45" t="str">
        <f t="shared" si="814"/>
        <v>July</v>
      </c>
      <c r="C25112" s="53">
        <f t="shared" si="815"/>
        <v>2022</v>
      </c>
      <c r="D25112" s="43" t="s">
        <v>124</v>
      </c>
      <c r="E25112" s="132">
        <v>11.7585</v>
      </c>
    </row>
    <row r="25113" spans="1:5" ht="13.8" x14ac:dyDescent="0.25">
      <c r="A25113" s="47">
        <v>44747</v>
      </c>
      <c r="B25113" s="45" t="str">
        <f t="shared" si="814"/>
        <v>July</v>
      </c>
      <c r="C25113" s="53">
        <f t="shared" si="815"/>
        <v>2022</v>
      </c>
      <c r="D25113" s="43" t="s">
        <v>125</v>
      </c>
      <c r="E25113" s="132">
        <v>10.519</v>
      </c>
    </row>
    <row r="25114" spans="1:5" ht="13.8" x14ac:dyDescent="0.25">
      <c r="A25114" s="47">
        <v>44747</v>
      </c>
      <c r="B25114" s="45" t="str">
        <f t="shared" si="814"/>
        <v>July</v>
      </c>
      <c r="C25114" s="53">
        <f t="shared" si="815"/>
        <v>2022</v>
      </c>
      <c r="D25114" s="43" t="s">
        <v>126</v>
      </c>
      <c r="E25114" s="132">
        <v>10.764000000000001</v>
      </c>
    </row>
    <row r="25115" spans="1:5" ht="13.8" x14ac:dyDescent="0.25">
      <c r="A25115" s="47">
        <v>44747</v>
      </c>
      <c r="B25115" s="45" t="str">
        <f t="shared" si="814"/>
        <v>July</v>
      </c>
      <c r="C25115" s="53">
        <f t="shared" si="815"/>
        <v>2022</v>
      </c>
      <c r="D25115" s="43" t="s">
        <v>127</v>
      </c>
      <c r="E25115" s="132">
        <v>10.279500000000001</v>
      </c>
    </row>
    <row r="25116" spans="1:5" ht="13.8" x14ac:dyDescent="0.25">
      <c r="A25116" s="47">
        <v>44747</v>
      </c>
      <c r="B25116" s="45" t="str">
        <f t="shared" si="814"/>
        <v>July</v>
      </c>
      <c r="C25116" s="53">
        <f t="shared" si="815"/>
        <v>2022</v>
      </c>
      <c r="D25116" s="43" t="s">
        <v>105</v>
      </c>
      <c r="E25116" s="132">
        <v>8.2744999999999997</v>
      </c>
    </row>
    <row r="25117" spans="1:5" ht="13.8" x14ac:dyDescent="0.25">
      <c r="A25117" s="47">
        <v>44747</v>
      </c>
      <c r="B25117" s="45" t="str">
        <f t="shared" si="814"/>
        <v>July</v>
      </c>
      <c r="C25117" s="53">
        <f t="shared" si="815"/>
        <v>2022</v>
      </c>
      <c r="D25117" s="43" t="s">
        <v>128</v>
      </c>
      <c r="E25117" s="132">
        <v>9.9614999999999991</v>
      </c>
    </row>
    <row r="25118" spans="1:5" ht="13.8" x14ac:dyDescent="0.25">
      <c r="A25118" s="47">
        <v>44754</v>
      </c>
      <c r="B25118" s="45" t="str">
        <f t="shared" si="814"/>
        <v>July</v>
      </c>
      <c r="C25118" s="53">
        <f t="shared" si="815"/>
        <v>2022</v>
      </c>
      <c r="D25118" s="43" t="s">
        <v>131</v>
      </c>
      <c r="E25118" s="132">
        <v>33.850457142857152</v>
      </c>
    </row>
    <row r="25119" spans="1:5" ht="13.8" x14ac:dyDescent="0.25">
      <c r="A25119" s="47">
        <v>44754</v>
      </c>
      <c r="B25119" s="45" t="str">
        <f t="shared" si="814"/>
        <v>July</v>
      </c>
      <c r="C25119" s="53">
        <f t="shared" si="815"/>
        <v>2022</v>
      </c>
      <c r="D25119" s="43" t="s">
        <v>115</v>
      </c>
      <c r="E25119" s="132">
        <v>28.954285714285717</v>
      </c>
    </row>
    <row r="25120" spans="1:5" ht="13.8" x14ac:dyDescent="0.25">
      <c r="A25120" s="47">
        <v>44754</v>
      </c>
      <c r="B25120" s="45" t="str">
        <f t="shared" si="814"/>
        <v>July</v>
      </c>
      <c r="C25120" s="53">
        <f t="shared" si="815"/>
        <v>2022</v>
      </c>
      <c r="D25120" s="43" t="s">
        <v>95</v>
      </c>
      <c r="E25120" s="132">
        <v>25.672800000000002</v>
      </c>
    </row>
    <row r="25121" spans="1:5" ht="13.8" x14ac:dyDescent="0.25">
      <c r="A25121" s="47">
        <v>44754</v>
      </c>
      <c r="B25121" s="45" t="str">
        <f t="shared" si="814"/>
        <v>July</v>
      </c>
      <c r="C25121" s="53">
        <f t="shared" si="815"/>
        <v>2022</v>
      </c>
      <c r="D25121" s="43" t="s">
        <v>96</v>
      </c>
      <c r="E25121" s="132">
        <v>24.51462857142857</v>
      </c>
    </row>
    <row r="25122" spans="1:5" ht="13.8" x14ac:dyDescent="0.25">
      <c r="A25122" s="47">
        <v>44754</v>
      </c>
      <c r="B25122" s="45" t="str">
        <f t="shared" si="814"/>
        <v>July</v>
      </c>
      <c r="C25122" s="53">
        <f t="shared" si="815"/>
        <v>2022</v>
      </c>
      <c r="D25122" s="43" t="s">
        <v>97</v>
      </c>
      <c r="E25122" s="132">
        <v>23.356457142857142</v>
      </c>
    </row>
    <row r="25123" spans="1:5" ht="13.8" x14ac:dyDescent="0.25">
      <c r="A25123" s="47">
        <v>44754</v>
      </c>
      <c r="B25123" s="45" t="str">
        <f t="shared" si="814"/>
        <v>July</v>
      </c>
      <c r="C25123" s="53">
        <f t="shared" si="815"/>
        <v>2022</v>
      </c>
      <c r="D25123" s="43" t="s">
        <v>98</v>
      </c>
      <c r="E25123" s="132">
        <v>18.337714285714284</v>
      </c>
    </row>
    <row r="25124" spans="1:5" ht="15.6" x14ac:dyDescent="0.3">
      <c r="A25124" s="47">
        <v>44754</v>
      </c>
      <c r="B25124" s="45" t="str">
        <f t="shared" si="814"/>
        <v>July</v>
      </c>
      <c r="C25124" s="53">
        <f t="shared" si="815"/>
        <v>2022</v>
      </c>
      <c r="D25124" s="130" t="s">
        <v>136</v>
      </c>
      <c r="E25124" s="132">
        <v>23.598914285714287</v>
      </c>
    </row>
    <row r="25125" spans="1:5" ht="13.8" x14ac:dyDescent="0.25">
      <c r="A25125" s="47">
        <v>44754</v>
      </c>
      <c r="B25125" s="45" t="str">
        <f t="shared" si="814"/>
        <v>July</v>
      </c>
      <c r="C25125" s="53">
        <f t="shared" si="815"/>
        <v>2022</v>
      </c>
      <c r="D25125" s="43" t="s">
        <v>118</v>
      </c>
      <c r="E25125" s="132">
        <v>21.679971428571424</v>
      </c>
    </row>
    <row r="25126" spans="1:5" ht="13.8" x14ac:dyDescent="0.25">
      <c r="A25126" s="47">
        <v>44754</v>
      </c>
      <c r="B25126" s="45" t="str">
        <f t="shared" si="814"/>
        <v>July</v>
      </c>
      <c r="C25126" s="53">
        <f t="shared" si="815"/>
        <v>2022</v>
      </c>
      <c r="D25126" s="43" t="s">
        <v>102</v>
      </c>
      <c r="E25126" s="132">
        <v>21.394171428571429</v>
      </c>
    </row>
    <row r="25127" spans="1:5" ht="13.8" x14ac:dyDescent="0.25">
      <c r="A25127" s="47">
        <v>44754</v>
      </c>
      <c r="B25127" s="45" t="str">
        <f t="shared" si="814"/>
        <v>July</v>
      </c>
      <c r="C25127" s="53">
        <f t="shared" si="815"/>
        <v>2022</v>
      </c>
      <c r="D25127" s="43" t="s">
        <v>119</v>
      </c>
      <c r="E25127" s="132">
        <v>20.700085714285716</v>
      </c>
    </row>
    <row r="25128" spans="1:5" ht="13.8" x14ac:dyDescent="0.25">
      <c r="A25128" s="47">
        <v>44754</v>
      </c>
      <c r="B25128" s="45" t="str">
        <f t="shared" si="814"/>
        <v>July</v>
      </c>
      <c r="C25128" s="53">
        <f t="shared" si="815"/>
        <v>2022</v>
      </c>
      <c r="D25128" s="43" t="s">
        <v>120</v>
      </c>
      <c r="E25128" s="132">
        <v>19.638542857142856</v>
      </c>
    </row>
    <row r="25129" spans="1:5" ht="13.8" x14ac:dyDescent="0.25">
      <c r="A25129" s="47">
        <v>44754</v>
      </c>
      <c r="B25129" s="45" t="str">
        <f t="shared" si="814"/>
        <v>July</v>
      </c>
      <c r="C25129" s="53">
        <f t="shared" si="815"/>
        <v>2022</v>
      </c>
      <c r="D25129" s="43" t="s">
        <v>103</v>
      </c>
      <c r="E25129" s="132">
        <v>18.944457142857139</v>
      </c>
    </row>
    <row r="25130" spans="1:5" ht="13.8" x14ac:dyDescent="0.25">
      <c r="A25130" s="47">
        <v>44754</v>
      </c>
      <c r="B25130" s="45" t="str">
        <f t="shared" si="814"/>
        <v>July</v>
      </c>
      <c r="C25130" s="53">
        <f t="shared" si="815"/>
        <v>2022</v>
      </c>
      <c r="D25130" s="43" t="s">
        <v>116</v>
      </c>
      <c r="E25130" s="132">
        <v>13.252500000000003</v>
      </c>
    </row>
    <row r="25131" spans="1:5" ht="13.8" x14ac:dyDescent="0.25">
      <c r="A25131" s="47">
        <v>44754</v>
      </c>
      <c r="B25131" s="45" t="str">
        <f t="shared" si="814"/>
        <v>July</v>
      </c>
      <c r="C25131" s="53">
        <f t="shared" si="815"/>
        <v>2022</v>
      </c>
      <c r="D25131" s="43" t="s">
        <v>104</v>
      </c>
      <c r="E25131" s="132">
        <v>20.187100000000001</v>
      </c>
    </row>
    <row r="25132" spans="1:5" ht="13.8" x14ac:dyDescent="0.25">
      <c r="A25132" s="47">
        <v>44754</v>
      </c>
      <c r="B25132" s="45" t="str">
        <f t="shared" si="814"/>
        <v>July</v>
      </c>
      <c r="C25132" s="53">
        <f t="shared" si="815"/>
        <v>2022</v>
      </c>
      <c r="D25132" s="43" t="s">
        <v>121</v>
      </c>
      <c r="E25132" s="132">
        <v>19.197114285714285</v>
      </c>
    </row>
    <row r="25133" spans="1:5" ht="13.8" x14ac:dyDescent="0.25">
      <c r="A25133" s="47">
        <v>44754</v>
      </c>
      <c r="B25133" s="45" t="str">
        <f t="shared" si="814"/>
        <v>July</v>
      </c>
      <c r="C25133" s="53">
        <f t="shared" si="815"/>
        <v>2022</v>
      </c>
      <c r="D25133" s="43" t="s">
        <v>122</v>
      </c>
      <c r="E25133" s="132">
        <v>17.389314285714285</v>
      </c>
    </row>
    <row r="25134" spans="1:5" ht="13.8" x14ac:dyDescent="0.25">
      <c r="A25134" s="47">
        <v>44754</v>
      </c>
      <c r="B25134" s="45" t="str">
        <f t="shared" si="814"/>
        <v>July</v>
      </c>
      <c r="C25134" s="53">
        <f t="shared" si="815"/>
        <v>2022</v>
      </c>
      <c r="D25134" s="43" t="s">
        <v>123</v>
      </c>
      <c r="E25134" s="132">
        <v>17.174099999999999</v>
      </c>
    </row>
    <row r="25135" spans="1:5" ht="13.8" x14ac:dyDescent="0.25">
      <c r="A25135" s="47">
        <v>44754</v>
      </c>
      <c r="B25135" s="45" t="str">
        <f t="shared" si="814"/>
        <v>July</v>
      </c>
      <c r="C25135" s="53">
        <f t="shared" si="815"/>
        <v>2022</v>
      </c>
      <c r="D25135" s="43" t="s">
        <v>99</v>
      </c>
      <c r="E25135" s="132">
        <v>12.485714285714284</v>
      </c>
    </row>
    <row r="25136" spans="1:5" ht="13.8" x14ac:dyDescent="0.25">
      <c r="A25136" s="47">
        <v>44754</v>
      </c>
      <c r="B25136" s="45" t="str">
        <f t="shared" si="814"/>
        <v>July</v>
      </c>
      <c r="C25136" s="53">
        <f t="shared" si="815"/>
        <v>2022</v>
      </c>
      <c r="D25136" s="43" t="s">
        <v>100</v>
      </c>
      <c r="E25136" s="132">
        <v>12.157142857142858</v>
      </c>
    </row>
    <row r="25137" spans="1:5" ht="13.8" x14ac:dyDescent="0.25">
      <c r="A25137" s="47">
        <v>44754</v>
      </c>
      <c r="B25137" s="45" t="str">
        <f t="shared" si="814"/>
        <v>July</v>
      </c>
      <c r="C25137" s="53">
        <f t="shared" si="815"/>
        <v>2022</v>
      </c>
      <c r="D25137" s="43" t="s">
        <v>101</v>
      </c>
      <c r="E25137" s="132">
        <v>11.631428571428572</v>
      </c>
    </row>
    <row r="25138" spans="1:5" ht="13.8" x14ac:dyDescent="0.25">
      <c r="A25138" s="47">
        <v>44754</v>
      </c>
      <c r="B25138" s="45" t="str">
        <f t="shared" si="814"/>
        <v>July</v>
      </c>
      <c r="C25138" s="53">
        <f t="shared" si="815"/>
        <v>2022</v>
      </c>
      <c r="D25138" s="43" t="s">
        <v>124</v>
      </c>
      <c r="E25138" s="132">
        <v>11.532857142857143</v>
      </c>
    </row>
    <row r="25139" spans="1:5" ht="13.8" x14ac:dyDescent="0.25">
      <c r="A25139" s="47">
        <v>44754</v>
      </c>
      <c r="B25139" s="45" t="str">
        <f t="shared" si="814"/>
        <v>July</v>
      </c>
      <c r="C25139" s="53">
        <f t="shared" si="815"/>
        <v>2022</v>
      </c>
      <c r="D25139" s="43" t="s">
        <v>125</v>
      </c>
      <c r="E25139" s="132">
        <v>10.317142857142859</v>
      </c>
    </row>
    <row r="25140" spans="1:5" ht="13.8" x14ac:dyDescent="0.25">
      <c r="A25140" s="47">
        <v>44754</v>
      </c>
      <c r="B25140" s="45" t="str">
        <f t="shared" si="814"/>
        <v>July</v>
      </c>
      <c r="C25140" s="53">
        <f t="shared" si="815"/>
        <v>2022</v>
      </c>
      <c r="D25140" s="43" t="s">
        <v>126</v>
      </c>
      <c r="E25140" s="132">
        <v>10.571785714285715</v>
      </c>
    </row>
    <row r="25141" spans="1:5" ht="13.8" x14ac:dyDescent="0.25">
      <c r="A25141" s="47">
        <v>44754</v>
      </c>
      <c r="B25141" s="45" t="str">
        <f t="shared" si="814"/>
        <v>July</v>
      </c>
      <c r="C25141" s="53">
        <f t="shared" si="815"/>
        <v>2022</v>
      </c>
      <c r="D25141" s="43" t="s">
        <v>127</v>
      </c>
      <c r="E25141" s="132">
        <v>10.107857142857142</v>
      </c>
    </row>
    <row r="25142" spans="1:5" ht="13.8" x14ac:dyDescent="0.25">
      <c r="A25142" s="47">
        <v>44754</v>
      </c>
      <c r="B25142" s="45" t="str">
        <f t="shared" si="814"/>
        <v>July</v>
      </c>
      <c r="C25142" s="53">
        <f t="shared" si="815"/>
        <v>2022</v>
      </c>
      <c r="D25142" s="43" t="s">
        <v>105</v>
      </c>
      <c r="E25142" s="132">
        <v>8.1157142857142848</v>
      </c>
    </row>
    <row r="25143" spans="1:5" ht="13.8" x14ac:dyDescent="0.25">
      <c r="A25143" s="47">
        <v>44754</v>
      </c>
      <c r="B25143" s="45" t="str">
        <f t="shared" si="814"/>
        <v>July</v>
      </c>
      <c r="C25143" s="53">
        <f t="shared" si="815"/>
        <v>2022</v>
      </c>
      <c r="D25143" s="43" t="s">
        <v>128</v>
      </c>
      <c r="E25143" s="132">
        <v>9.8142857142857149</v>
      </c>
    </row>
    <row r="25144" spans="1:5" ht="13.8" x14ac:dyDescent="0.25">
      <c r="A25144" s="47">
        <v>44761</v>
      </c>
      <c r="B25144" s="45" t="str">
        <f t="shared" si="814"/>
        <v>July</v>
      </c>
      <c r="C25144" s="53">
        <f t="shared" si="815"/>
        <v>2022</v>
      </c>
      <c r="D25144" s="43" t="s">
        <v>131</v>
      </c>
      <c r="E25144" s="132">
        <v>34.973500000000001</v>
      </c>
    </row>
    <row r="25145" spans="1:5" ht="13.8" x14ac:dyDescent="0.25">
      <c r="A25145" s="47">
        <v>44761</v>
      </c>
      <c r="B25145" s="45" t="str">
        <f t="shared" si="814"/>
        <v>July</v>
      </c>
      <c r="C25145" s="53">
        <f t="shared" si="815"/>
        <v>2022</v>
      </c>
      <c r="D25145" s="43" t="s">
        <v>115</v>
      </c>
      <c r="E25145" s="132">
        <v>30.6</v>
      </c>
    </row>
    <row r="25146" spans="1:5" ht="13.8" x14ac:dyDescent="0.25">
      <c r="A25146" s="47">
        <v>44761</v>
      </c>
      <c r="B25146" s="45" t="str">
        <f t="shared" si="814"/>
        <v>July</v>
      </c>
      <c r="C25146" s="53">
        <f t="shared" si="815"/>
        <v>2022</v>
      </c>
      <c r="D25146" s="43" t="s">
        <v>95</v>
      </c>
      <c r="E25146" s="132">
        <v>27.132000000000001</v>
      </c>
    </row>
    <row r="25147" spans="1:5" ht="13.8" x14ac:dyDescent="0.25">
      <c r="A25147" s="47">
        <v>44761</v>
      </c>
      <c r="B25147" s="45" t="str">
        <f t="shared" ref="B25147:B25207" si="816">TEXT(A25147,"mmmm")</f>
        <v>July</v>
      </c>
      <c r="C25147" s="53">
        <f t="shared" ref="C25147:C25207" si="817">YEAR(A25147)</f>
        <v>2022</v>
      </c>
      <c r="D25147" s="43" t="s">
        <v>96</v>
      </c>
      <c r="E25147" s="132">
        <v>25.908000000000001</v>
      </c>
    </row>
    <row r="25148" spans="1:5" ht="13.8" x14ac:dyDescent="0.25">
      <c r="A25148" s="47">
        <v>44761</v>
      </c>
      <c r="B25148" s="45" t="str">
        <f t="shared" si="816"/>
        <v>July</v>
      </c>
      <c r="C25148" s="53">
        <f t="shared" si="817"/>
        <v>2022</v>
      </c>
      <c r="D25148" s="43" t="s">
        <v>97</v>
      </c>
      <c r="E25148" s="132">
        <v>24.684000000000001</v>
      </c>
    </row>
    <row r="25149" spans="1:5" ht="13.8" x14ac:dyDescent="0.25">
      <c r="A25149" s="47">
        <v>44761</v>
      </c>
      <c r="B25149" s="45" t="str">
        <f t="shared" si="816"/>
        <v>July</v>
      </c>
      <c r="C25149" s="53">
        <f t="shared" si="817"/>
        <v>2022</v>
      </c>
      <c r="D25149" s="43" t="s">
        <v>98</v>
      </c>
      <c r="E25149" s="132">
        <v>19.38</v>
      </c>
    </row>
    <row r="25150" spans="1:5" ht="15.6" x14ac:dyDescent="0.3">
      <c r="A25150" s="47">
        <v>44761</v>
      </c>
      <c r="B25150" s="45" t="str">
        <f t="shared" si="816"/>
        <v>July</v>
      </c>
      <c r="C25150" s="53">
        <f t="shared" si="817"/>
        <v>2022</v>
      </c>
      <c r="D25150" s="130" t="s">
        <v>136</v>
      </c>
      <c r="E25150" s="132">
        <v>26.537425000000002</v>
      </c>
    </row>
    <row r="25151" spans="1:5" ht="13.8" x14ac:dyDescent="0.25">
      <c r="A25151" s="47">
        <v>44761</v>
      </c>
      <c r="B25151" s="45" t="str">
        <f t="shared" si="816"/>
        <v>July</v>
      </c>
      <c r="C25151" s="53">
        <f t="shared" si="817"/>
        <v>2022</v>
      </c>
      <c r="D25151" s="43" t="s">
        <v>118</v>
      </c>
      <c r="E25151" s="132">
        <v>24.379537499999998</v>
      </c>
    </row>
    <row r="25152" spans="1:5" ht="13.8" x14ac:dyDescent="0.25">
      <c r="A25152" s="47">
        <v>44761</v>
      </c>
      <c r="B25152" s="45" t="str">
        <f t="shared" si="816"/>
        <v>July</v>
      </c>
      <c r="C25152" s="53">
        <f t="shared" si="817"/>
        <v>2022</v>
      </c>
      <c r="D25152" s="43" t="s">
        <v>102</v>
      </c>
      <c r="E25152" s="132">
        <v>24.058150000000001</v>
      </c>
    </row>
    <row r="25153" spans="1:5" ht="13.8" x14ac:dyDescent="0.25">
      <c r="A25153" s="47">
        <v>44761</v>
      </c>
      <c r="B25153" s="45" t="str">
        <f t="shared" si="816"/>
        <v>July</v>
      </c>
      <c r="C25153" s="53">
        <f t="shared" si="817"/>
        <v>2022</v>
      </c>
      <c r="D25153" s="43" t="s">
        <v>119</v>
      </c>
      <c r="E25153" s="132">
        <v>23.277637500000001</v>
      </c>
    </row>
    <row r="25154" spans="1:5" ht="13.8" x14ac:dyDescent="0.25">
      <c r="A25154" s="47">
        <v>44761</v>
      </c>
      <c r="B25154" s="45" t="str">
        <f t="shared" si="816"/>
        <v>July</v>
      </c>
      <c r="C25154" s="53">
        <f t="shared" si="817"/>
        <v>2022</v>
      </c>
      <c r="D25154" s="43" t="s">
        <v>120</v>
      </c>
      <c r="E25154" s="132">
        <v>22.083912499999997</v>
      </c>
    </row>
    <row r="25155" spans="1:5" ht="13.8" x14ac:dyDescent="0.25">
      <c r="A25155" s="47">
        <v>44761</v>
      </c>
      <c r="B25155" s="45" t="str">
        <f t="shared" si="816"/>
        <v>July</v>
      </c>
      <c r="C25155" s="53">
        <f t="shared" si="817"/>
        <v>2022</v>
      </c>
      <c r="D25155" s="43" t="s">
        <v>103</v>
      </c>
      <c r="E25155" s="132">
        <v>21.303399999999996</v>
      </c>
    </row>
    <row r="25156" spans="1:5" ht="13.8" x14ac:dyDescent="0.25">
      <c r="A25156" s="47">
        <v>44761</v>
      </c>
      <c r="B25156" s="45" t="str">
        <f t="shared" si="816"/>
        <v>July</v>
      </c>
      <c r="C25156" s="53">
        <f t="shared" si="817"/>
        <v>2022</v>
      </c>
      <c r="D25156" s="43" t="s">
        <v>116</v>
      </c>
      <c r="E25156" s="132">
        <v>14.877712499999999</v>
      </c>
    </row>
    <row r="25157" spans="1:5" ht="13.8" x14ac:dyDescent="0.25">
      <c r="A25157" s="47">
        <v>44761</v>
      </c>
      <c r="B25157" s="45" t="str">
        <f t="shared" si="816"/>
        <v>July</v>
      </c>
      <c r="C25157" s="53">
        <f t="shared" si="817"/>
        <v>2022</v>
      </c>
      <c r="D25157" s="43" t="s">
        <v>104</v>
      </c>
      <c r="E25157" s="132">
        <v>21.632625000000004</v>
      </c>
    </row>
    <row r="25158" spans="1:5" ht="13.8" x14ac:dyDescent="0.25">
      <c r="A25158" s="47">
        <v>44761</v>
      </c>
      <c r="B25158" s="45" t="str">
        <f t="shared" si="816"/>
        <v>July</v>
      </c>
      <c r="C25158" s="53">
        <f t="shared" si="817"/>
        <v>2022</v>
      </c>
      <c r="D25158" s="43" t="s">
        <v>121</v>
      </c>
      <c r="E25158" s="132">
        <v>20.571750000000002</v>
      </c>
    </row>
    <row r="25159" spans="1:5" ht="13.8" x14ac:dyDescent="0.25">
      <c r="A25159" s="47">
        <v>44761</v>
      </c>
      <c r="B25159" s="45" t="str">
        <f t="shared" si="816"/>
        <v>July</v>
      </c>
      <c r="C25159" s="53">
        <f t="shared" si="817"/>
        <v>2022</v>
      </c>
      <c r="D25159" s="43" t="s">
        <v>122</v>
      </c>
      <c r="E25159" s="132">
        <v>18.634499999999999</v>
      </c>
    </row>
    <row r="25160" spans="1:5" ht="13.8" x14ac:dyDescent="0.25">
      <c r="A25160" s="47">
        <v>44761</v>
      </c>
      <c r="B25160" s="45" t="str">
        <f t="shared" si="816"/>
        <v>July</v>
      </c>
      <c r="C25160" s="53">
        <f t="shared" si="817"/>
        <v>2022</v>
      </c>
      <c r="D25160" s="43" t="s">
        <v>123</v>
      </c>
      <c r="E25160" s="132">
        <v>18.403874999999999</v>
      </c>
    </row>
    <row r="25161" spans="1:5" ht="13.8" x14ac:dyDescent="0.25">
      <c r="A25161" s="47">
        <v>44761</v>
      </c>
      <c r="B25161" s="45" t="str">
        <f t="shared" si="816"/>
        <v>July</v>
      </c>
      <c r="C25161" s="53">
        <f t="shared" si="817"/>
        <v>2022</v>
      </c>
      <c r="D25161" s="43" t="s">
        <v>99</v>
      </c>
      <c r="E25161" s="132">
        <v>13.45675</v>
      </c>
    </row>
    <row r="25162" spans="1:5" ht="13.8" x14ac:dyDescent="0.25">
      <c r="A25162" s="47">
        <v>44761</v>
      </c>
      <c r="B25162" s="45" t="str">
        <f t="shared" si="816"/>
        <v>July</v>
      </c>
      <c r="C25162" s="53">
        <f t="shared" si="817"/>
        <v>2022</v>
      </c>
      <c r="D25162" s="43" t="s">
        <v>100</v>
      </c>
      <c r="E25162" s="132">
        <v>13.102625</v>
      </c>
    </row>
    <row r="25163" spans="1:5" ht="13.8" x14ac:dyDescent="0.25">
      <c r="A25163" s="47">
        <v>44761</v>
      </c>
      <c r="B25163" s="45" t="str">
        <f t="shared" si="816"/>
        <v>July</v>
      </c>
      <c r="C25163" s="53">
        <f t="shared" si="817"/>
        <v>2022</v>
      </c>
      <c r="D25163" s="43" t="s">
        <v>101</v>
      </c>
      <c r="E25163" s="132">
        <v>12.536025</v>
      </c>
    </row>
    <row r="25164" spans="1:5" ht="13.8" x14ac:dyDescent="0.25">
      <c r="A25164" s="47">
        <v>44761</v>
      </c>
      <c r="B25164" s="45" t="str">
        <f t="shared" si="816"/>
        <v>July</v>
      </c>
      <c r="C25164" s="53">
        <f t="shared" si="817"/>
        <v>2022</v>
      </c>
      <c r="D25164" s="43" t="s">
        <v>124</v>
      </c>
      <c r="E25164" s="132">
        <v>12.4297875</v>
      </c>
    </row>
    <row r="25165" spans="1:5" ht="13.8" x14ac:dyDescent="0.25">
      <c r="A25165" s="47">
        <v>44761</v>
      </c>
      <c r="B25165" s="45" t="str">
        <f t="shared" si="816"/>
        <v>July</v>
      </c>
      <c r="C25165" s="53">
        <f t="shared" si="817"/>
        <v>2022</v>
      </c>
      <c r="D25165" s="43" t="s">
        <v>125</v>
      </c>
      <c r="E25165" s="132">
        <v>11.119525000000001</v>
      </c>
    </row>
    <row r="25166" spans="1:5" ht="13.8" x14ac:dyDescent="0.25">
      <c r="A25166" s="47">
        <v>44761</v>
      </c>
      <c r="B25166" s="45" t="str">
        <f t="shared" si="816"/>
        <v>July</v>
      </c>
      <c r="C25166" s="53">
        <f t="shared" si="817"/>
        <v>2022</v>
      </c>
      <c r="D25166" s="43" t="s">
        <v>126</v>
      </c>
      <c r="E25166" s="132">
        <v>11.3358375</v>
      </c>
    </row>
    <row r="25167" spans="1:5" ht="13.8" x14ac:dyDescent="0.25">
      <c r="A25167" s="47">
        <v>44761</v>
      </c>
      <c r="B25167" s="45" t="str">
        <f t="shared" si="816"/>
        <v>July</v>
      </c>
      <c r="C25167" s="53">
        <f t="shared" si="817"/>
        <v>2022</v>
      </c>
      <c r="D25167" s="43" t="s">
        <v>127</v>
      </c>
      <c r="E25167" s="132">
        <v>10.7901375</v>
      </c>
    </row>
    <row r="25168" spans="1:5" ht="13.8" x14ac:dyDescent="0.25">
      <c r="A25168" s="47">
        <v>44761</v>
      </c>
      <c r="B25168" s="45" t="str">
        <f t="shared" si="816"/>
        <v>July</v>
      </c>
      <c r="C25168" s="53">
        <f t="shared" si="817"/>
        <v>2022</v>
      </c>
      <c r="D25168" s="43" t="s">
        <v>105</v>
      </c>
      <c r="E25168" s="132">
        <v>8.7468874999999997</v>
      </c>
    </row>
    <row r="25169" spans="1:5" ht="13.8" x14ac:dyDescent="0.25">
      <c r="A25169" s="47">
        <v>44761</v>
      </c>
      <c r="B25169" s="45" t="str">
        <f t="shared" si="816"/>
        <v>July</v>
      </c>
      <c r="C25169" s="53">
        <f t="shared" si="817"/>
        <v>2022</v>
      </c>
      <c r="D25169" s="43" t="s">
        <v>128</v>
      </c>
      <c r="E25169" s="132">
        <v>10.3994625</v>
      </c>
    </row>
    <row r="25170" spans="1:5" ht="13.8" x14ac:dyDescent="0.25">
      <c r="A25170" s="47">
        <v>44768</v>
      </c>
      <c r="B25170" s="45" t="str">
        <f t="shared" si="816"/>
        <v>July</v>
      </c>
      <c r="C25170" s="53">
        <f t="shared" si="817"/>
        <v>2022</v>
      </c>
      <c r="D25170" s="43" t="s">
        <v>131</v>
      </c>
      <c r="E25170" s="132">
        <v>36.350775000000006</v>
      </c>
    </row>
    <row r="25171" spans="1:5" ht="13.8" x14ac:dyDescent="0.25">
      <c r="A25171" s="47">
        <v>44768</v>
      </c>
      <c r="B25171" s="45" t="str">
        <f t="shared" si="816"/>
        <v>July</v>
      </c>
      <c r="C25171" s="53">
        <f t="shared" si="817"/>
        <v>2022</v>
      </c>
      <c r="D25171" s="43" t="s">
        <v>115</v>
      </c>
      <c r="E25171" s="132">
        <v>30.66</v>
      </c>
    </row>
    <row r="25172" spans="1:5" ht="13.8" x14ac:dyDescent="0.25">
      <c r="A25172" s="47">
        <v>44768</v>
      </c>
      <c r="B25172" s="45" t="str">
        <f t="shared" si="816"/>
        <v>July</v>
      </c>
      <c r="C25172" s="53">
        <f t="shared" si="817"/>
        <v>2022</v>
      </c>
      <c r="D25172" s="43" t="s">
        <v>95</v>
      </c>
      <c r="E25172" s="132">
        <v>27.185199999999998</v>
      </c>
    </row>
    <row r="25173" spans="1:5" ht="13.8" x14ac:dyDescent="0.25">
      <c r="A25173" s="47">
        <v>44768</v>
      </c>
      <c r="B25173" s="45" t="str">
        <f t="shared" si="816"/>
        <v>July</v>
      </c>
      <c r="C25173" s="53">
        <f t="shared" si="817"/>
        <v>2022</v>
      </c>
      <c r="D25173" s="43" t="s">
        <v>96</v>
      </c>
      <c r="E25173" s="132">
        <v>25.9588</v>
      </c>
    </row>
    <row r="25174" spans="1:5" ht="13.8" x14ac:dyDescent="0.25">
      <c r="A25174" s="47">
        <v>44768</v>
      </c>
      <c r="B25174" s="45" t="str">
        <f t="shared" si="816"/>
        <v>July</v>
      </c>
      <c r="C25174" s="53">
        <f t="shared" si="817"/>
        <v>2022</v>
      </c>
      <c r="D25174" s="43" t="s">
        <v>97</v>
      </c>
      <c r="E25174" s="132">
        <v>24.732399999999998</v>
      </c>
    </row>
    <row r="25175" spans="1:5" ht="13.8" x14ac:dyDescent="0.25">
      <c r="A25175" s="47">
        <v>44768</v>
      </c>
      <c r="B25175" s="45" t="str">
        <f t="shared" si="816"/>
        <v>July</v>
      </c>
      <c r="C25175" s="53">
        <f t="shared" si="817"/>
        <v>2022</v>
      </c>
      <c r="D25175" s="43" t="s">
        <v>98</v>
      </c>
      <c r="E25175" s="132">
        <v>19.417999999999999</v>
      </c>
    </row>
    <row r="25176" spans="1:5" ht="15.6" x14ac:dyDescent="0.3">
      <c r="A25176" s="47">
        <v>44768</v>
      </c>
      <c r="B25176" s="45" t="str">
        <f t="shared" si="816"/>
        <v>July</v>
      </c>
      <c r="C25176" s="53">
        <f t="shared" si="817"/>
        <v>2022</v>
      </c>
      <c r="D25176" s="130" t="s">
        <v>136</v>
      </c>
      <c r="E25176" s="132">
        <v>26.298999999999999</v>
      </c>
    </row>
    <row r="25177" spans="1:5" ht="13.8" x14ac:dyDescent="0.25">
      <c r="A25177" s="47">
        <v>44768</v>
      </c>
      <c r="B25177" s="45" t="str">
        <f t="shared" si="816"/>
        <v>July</v>
      </c>
      <c r="C25177" s="53">
        <f t="shared" si="817"/>
        <v>2022</v>
      </c>
      <c r="D25177" s="43" t="s">
        <v>118</v>
      </c>
      <c r="E25177" s="132">
        <v>24.160499999999999</v>
      </c>
    </row>
    <row r="25178" spans="1:5" ht="13.8" x14ac:dyDescent="0.25">
      <c r="A25178" s="47">
        <v>44768</v>
      </c>
      <c r="B25178" s="45" t="str">
        <f t="shared" si="816"/>
        <v>July</v>
      </c>
      <c r="C25178" s="53">
        <f t="shared" si="817"/>
        <v>2022</v>
      </c>
      <c r="D25178" s="43" t="s">
        <v>102</v>
      </c>
      <c r="E25178" s="132">
        <v>23.842000000000002</v>
      </c>
    </row>
    <row r="25179" spans="1:5" ht="13.8" x14ac:dyDescent="0.25">
      <c r="A25179" s="47">
        <v>44768</v>
      </c>
      <c r="B25179" s="45" t="str">
        <f t="shared" si="816"/>
        <v>July</v>
      </c>
      <c r="C25179" s="53">
        <f t="shared" si="817"/>
        <v>2022</v>
      </c>
      <c r="D25179" s="43" t="s">
        <v>119</v>
      </c>
      <c r="E25179" s="132">
        <v>23.0685</v>
      </c>
    </row>
    <row r="25180" spans="1:5" ht="13.8" x14ac:dyDescent="0.25">
      <c r="A25180" s="47">
        <v>44768</v>
      </c>
      <c r="B25180" s="45" t="str">
        <f t="shared" si="816"/>
        <v>July</v>
      </c>
      <c r="C25180" s="53">
        <f t="shared" si="817"/>
        <v>2022</v>
      </c>
      <c r="D25180" s="43" t="s">
        <v>120</v>
      </c>
      <c r="E25180" s="132">
        <v>21.885499999999997</v>
      </c>
    </row>
    <row r="25181" spans="1:5" ht="13.8" x14ac:dyDescent="0.25">
      <c r="A25181" s="47">
        <v>44768</v>
      </c>
      <c r="B25181" s="45" t="str">
        <f t="shared" si="816"/>
        <v>July</v>
      </c>
      <c r="C25181" s="53">
        <f t="shared" si="817"/>
        <v>2022</v>
      </c>
      <c r="D25181" s="43" t="s">
        <v>103</v>
      </c>
      <c r="E25181" s="132">
        <v>21.111999999999998</v>
      </c>
    </row>
    <row r="25182" spans="1:5" ht="13.8" x14ac:dyDescent="0.25">
      <c r="A25182" s="47">
        <v>44768</v>
      </c>
      <c r="B25182" s="45" t="str">
        <f t="shared" si="816"/>
        <v>July</v>
      </c>
      <c r="C25182" s="53">
        <f t="shared" si="817"/>
        <v>2022</v>
      </c>
      <c r="D25182" s="43" t="s">
        <v>116</v>
      </c>
      <c r="E25182" s="132">
        <v>16.014862500000003</v>
      </c>
    </row>
    <row r="25183" spans="1:5" ht="13.8" x14ac:dyDescent="0.25">
      <c r="A25183" s="47">
        <v>44768</v>
      </c>
      <c r="B25183" s="45" t="str">
        <f t="shared" si="816"/>
        <v>July</v>
      </c>
      <c r="C25183" s="53">
        <f t="shared" si="817"/>
        <v>2022</v>
      </c>
      <c r="D25183" s="43" t="s">
        <v>104</v>
      </c>
      <c r="E25183" s="132">
        <v>21.679525000000002</v>
      </c>
    </row>
    <row r="25184" spans="1:5" ht="13.8" x14ac:dyDescent="0.25">
      <c r="A25184" s="47">
        <v>44768</v>
      </c>
      <c r="B25184" s="45" t="str">
        <f t="shared" si="816"/>
        <v>July</v>
      </c>
      <c r="C25184" s="53">
        <f t="shared" si="817"/>
        <v>2022</v>
      </c>
      <c r="D25184" s="43" t="s">
        <v>121</v>
      </c>
      <c r="E25184" s="132">
        <v>20.616349999999997</v>
      </c>
    </row>
    <row r="25185" spans="1:5" ht="13.8" x14ac:dyDescent="0.25">
      <c r="A25185" s="47">
        <v>44768</v>
      </c>
      <c r="B25185" s="45" t="str">
        <f t="shared" si="816"/>
        <v>July</v>
      </c>
      <c r="C25185" s="53">
        <f t="shared" si="817"/>
        <v>2022</v>
      </c>
      <c r="D25185" s="43" t="s">
        <v>122</v>
      </c>
      <c r="E25185" s="132">
        <v>18.674900000000001</v>
      </c>
    </row>
    <row r="25186" spans="1:5" ht="13.8" x14ac:dyDescent="0.25">
      <c r="A25186" s="47">
        <v>44768</v>
      </c>
      <c r="B25186" s="45" t="str">
        <f t="shared" si="816"/>
        <v>July</v>
      </c>
      <c r="C25186" s="53">
        <f t="shared" si="817"/>
        <v>2022</v>
      </c>
      <c r="D25186" s="43" t="s">
        <v>123</v>
      </c>
      <c r="E25186" s="132">
        <v>18.443775000000002</v>
      </c>
    </row>
    <row r="25187" spans="1:5" ht="13.8" x14ac:dyDescent="0.25">
      <c r="A25187" s="47">
        <v>44768</v>
      </c>
      <c r="B25187" s="45" t="str">
        <f t="shared" si="816"/>
        <v>July</v>
      </c>
      <c r="C25187" s="53">
        <f t="shared" si="817"/>
        <v>2022</v>
      </c>
      <c r="D25187" s="43" t="s">
        <v>99</v>
      </c>
      <c r="E25187" s="132">
        <v>14.73925</v>
      </c>
    </row>
    <row r="25188" spans="1:5" ht="13.8" x14ac:dyDescent="0.25">
      <c r="A25188" s="47">
        <v>44768</v>
      </c>
      <c r="B25188" s="45" t="str">
        <f t="shared" si="816"/>
        <v>July</v>
      </c>
      <c r="C25188" s="53">
        <f t="shared" si="817"/>
        <v>2022</v>
      </c>
      <c r="D25188" s="43" t="s">
        <v>100</v>
      </c>
      <c r="E25188" s="132">
        <v>14.351375000000001</v>
      </c>
    </row>
    <row r="25189" spans="1:5" ht="13.8" x14ac:dyDescent="0.25">
      <c r="A25189" s="47">
        <v>44768</v>
      </c>
      <c r="B25189" s="45" t="str">
        <f t="shared" si="816"/>
        <v>July</v>
      </c>
      <c r="C25189" s="53">
        <f t="shared" si="817"/>
        <v>2022</v>
      </c>
      <c r="D25189" s="43" t="s">
        <v>101</v>
      </c>
      <c r="E25189" s="132">
        <v>13.730775000000001</v>
      </c>
    </row>
    <row r="25190" spans="1:5" ht="13.8" x14ac:dyDescent="0.25">
      <c r="A25190" s="47">
        <v>44768</v>
      </c>
      <c r="B25190" s="45" t="str">
        <f t="shared" si="816"/>
        <v>July</v>
      </c>
      <c r="C25190" s="53">
        <f t="shared" si="817"/>
        <v>2022</v>
      </c>
      <c r="D25190" s="43" t="s">
        <v>124</v>
      </c>
      <c r="E25190" s="132">
        <v>13.614412499999998</v>
      </c>
    </row>
    <row r="25191" spans="1:5" ht="13.8" x14ac:dyDescent="0.25">
      <c r="A25191" s="47">
        <v>44768</v>
      </c>
      <c r="B25191" s="45" t="str">
        <f t="shared" si="816"/>
        <v>July</v>
      </c>
      <c r="C25191" s="53">
        <f t="shared" si="817"/>
        <v>2022</v>
      </c>
      <c r="D25191" s="43" t="s">
        <v>125</v>
      </c>
      <c r="E25191" s="132">
        <v>12.179275000000001</v>
      </c>
    </row>
    <row r="25192" spans="1:5" ht="13.8" x14ac:dyDescent="0.25">
      <c r="A25192" s="47">
        <v>44768</v>
      </c>
      <c r="B25192" s="45" t="str">
        <f t="shared" si="816"/>
        <v>July</v>
      </c>
      <c r="C25192" s="53">
        <f t="shared" si="817"/>
        <v>2022</v>
      </c>
      <c r="D25192" s="43" t="s">
        <v>126</v>
      </c>
      <c r="E25192" s="132">
        <v>12.344962500000001</v>
      </c>
    </row>
    <row r="25193" spans="1:5" ht="13.8" x14ac:dyDescent="0.25">
      <c r="A25193" s="47">
        <v>44768</v>
      </c>
      <c r="B25193" s="45" t="str">
        <f t="shared" si="816"/>
        <v>July</v>
      </c>
      <c r="C25193" s="53">
        <f t="shared" si="817"/>
        <v>2022</v>
      </c>
      <c r="D25193" s="43" t="s">
        <v>127</v>
      </c>
      <c r="E25193" s="132">
        <v>11.691262500000001</v>
      </c>
    </row>
    <row r="25194" spans="1:5" ht="13.8" x14ac:dyDescent="0.25">
      <c r="A25194" s="47">
        <v>44768</v>
      </c>
      <c r="B25194" s="45" t="str">
        <f t="shared" si="816"/>
        <v>July</v>
      </c>
      <c r="C25194" s="53">
        <f t="shared" si="817"/>
        <v>2022</v>
      </c>
      <c r="D25194" s="43" t="s">
        <v>105</v>
      </c>
      <c r="E25194" s="132">
        <v>9.5805125000000011</v>
      </c>
    </row>
    <row r="25195" spans="1:5" ht="13.8" x14ac:dyDescent="0.25">
      <c r="A25195" s="47">
        <v>44768</v>
      </c>
      <c r="B25195" s="45" t="str">
        <f t="shared" si="816"/>
        <v>July</v>
      </c>
      <c r="C25195" s="53">
        <f t="shared" si="817"/>
        <v>2022</v>
      </c>
      <c r="D25195" s="43" t="s">
        <v>128</v>
      </c>
      <c r="E25195" s="132">
        <v>11.172337500000001</v>
      </c>
    </row>
    <row r="25196" spans="1:5" ht="13.8" x14ac:dyDescent="0.25">
      <c r="A25196" s="47">
        <v>44775</v>
      </c>
      <c r="B25196" s="45" t="str">
        <f t="shared" si="816"/>
        <v>August</v>
      </c>
      <c r="C25196" s="53">
        <f t="shared" si="817"/>
        <v>2022</v>
      </c>
      <c r="D25196" s="43" t="s">
        <v>131</v>
      </c>
      <c r="E25196" s="132">
        <v>36.280277777777776</v>
      </c>
    </row>
    <row r="25197" spans="1:5" ht="13.8" x14ac:dyDescent="0.25">
      <c r="A25197" s="47">
        <v>44775</v>
      </c>
      <c r="B25197" s="45" t="str">
        <f t="shared" si="816"/>
        <v>August</v>
      </c>
      <c r="C25197" s="53">
        <f t="shared" si="817"/>
        <v>2022</v>
      </c>
      <c r="D25197" s="43" t="s">
        <v>115</v>
      </c>
      <c r="E25197" s="132">
        <v>29.853333333333332</v>
      </c>
    </row>
    <row r="25198" spans="1:5" ht="13.8" x14ac:dyDescent="0.25">
      <c r="A25198" s="47">
        <v>44775</v>
      </c>
      <c r="B25198" s="45" t="str">
        <f t="shared" si="816"/>
        <v>August</v>
      </c>
      <c r="C25198" s="53">
        <f t="shared" si="817"/>
        <v>2022</v>
      </c>
      <c r="D25198" s="43" t="s">
        <v>95</v>
      </c>
      <c r="E25198" s="132">
        <v>26.469955555555558</v>
      </c>
    </row>
    <row r="25199" spans="1:5" ht="13.8" x14ac:dyDescent="0.25">
      <c r="A25199" s="47">
        <v>44775</v>
      </c>
      <c r="B25199" s="45" t="str">
        <f t="shared" si="816"/>
        <v>August</v>
      </c>
      <c r="C25199" s="53">
        <f t="shared" si="817"/>
        <v>2022</v>
      </c>
      <c r="D25199" s="43" t="s">
        <v>96</v>
      </c>
      <c r="E25199" s="132">
        <v>25.275822222222224</v>
      </c>
    </row>
    <row r="25200" spans="1:5" ht="13.8" x14ac:dyDescent="0.25">
      <c r="A25200" s="47">
        <v>44775</v>
      </c>
      <c r="B25200" s="45" t="str">
        <f t="shared" si="816"/>
        <v>August</v>
      </c>
      <c r="C25200" s="53">
        <f t="shared" si="817"/>
        <v>2022</v>
      </c>
      <c r="D25200" s="43" t="s">
        <v>97</v>
      </c>
      <c r="E25200" s="132">
        <v>24.081688888888888</v>
      </c>
    </row>
    <row r="25201" spans="1:5" ht="13.8" x14ac:dyDescent="0.25">
      <c r="A25201" s="47">
        <v>44775</v>
      </c>
      <c r="B25201" s="45" t="str">
        <f t="shared" si="816"/>
        <v>August</v>
      </c>
      <c r="C25201" s="53">
        <f t="shared" si="817"/>
        <v>2022</v>
      </c>
      <c r="D25201" s="43" t="s">
        <v>98</v>
      </c>
      <c r="E25201" s="132">
        <v>18.90711111111111</v>
      </c>
    </row>
    <row r="25202" spans="1:5" ht="15.6" x14ac:dyDescent="0.3">
      <c r="A25202" s="47">
        <v>44775</v>
      </c>
      <c r="B25202" s="45" t="str">
        <f t="shared" si="816"/>
        <v>August</v>
      </c>
      <c r="C25202" s="53">
        <f t="shared" si="817"/>
        <v>2022</v>
      </c>
      <c r="D25202" s="130" t="s">
        <v>136</v>
      </c>
      <c r="E25202" s="132">
        <v>26.221933333333336</v>
      </c>
    </row>
    <row r="25203" spans="1:5" ht="13.8" x14ac:dyDescent="0.25">
      <c r="A25203" s="47">
        <v>44775</v>
      </c>
      <c r="B25203" s="45" t="str">
        <f t="shared" si="816"/>
        <v>August</v>
      </c>
      <c r="C25203" s="53">
        <f t="shared" si="817"/>
        <v>2022</v>
      </c>
      <c r="D25203" s="43" t="s">
        <v>118</v>
      </c>
      <c r="E25203" s="132">
        <v>24.089699999999997</v>
      </c>
    </row>
    <row r="25204" spans="1:5" ht="13.8" x14ac:dyDescent="0.25">
      <c r="A25204" s="47">
        <v>44775</v>
      </c>
      <c r="B25204" s="45" t="str">
        <f t="shared" si="816"/>
        <v>August</v>
      </c>
      <c r="C25204" s="53">
        <f t="shared" si="817"/>
        <v>2022</v>
      </c>
      <c r="D25204" s="43" t="s">
        <v>102</v>
      </c>
      <c r="E25204" s="132">
        <v>23.772133333333336</v>
      </c>
    </row>
    <row r="25205" spans="1:5" ht="13.8" x14ac:dyDescent="0.25">
      <c r="A25205" s="47">
        <v>44775</v>
      </c>
      <c r="B25205" s="45" t="str">
        <f t="shared" si="816"/>
        <v>August</v>
      </c>
      <c r="C25205" s="53">
        <f t="shared" si="817"/>
        <v>2022</v>
      </c>
      <c r="D25205" s="43" t="s">
        <v>119</v>
      </c>
      <c r="E25205" s="132">
        <v>23.000900000000001</v>
      </c>
    </row>
    <row r="25206" spans="1:5" ht="13.8" x14ac:dyDescent="0.25">
      <c r="A25206" s="47">
        <v>44775</v>
      </c>
      <c r="B25206" s="45" t="str">
        <f t="shared" si="816"/>
        <v>August</v>
      </c>
      <c r="C25206" s="53">
        <f t="shared" si="817"/>
        <v>2022</v>
      </c>
      <c r="D25206" s="43" t="s">
        <v>120</v>
      </c>
      <c r="E25206" s="132">
        <v>21.821366666666666</v>
      </c>
    </row>
    <row r="25207" spans="1:5" ht="13.8" x14ac:dyDescent="0.25">
      <c r="A25207" s="47">
        <v>44775</v>
      </c>
      <c r="B25207" s="45" t="str">
        <f t="shared" si="816"/>
        <v>August</v>
      </c>
      <c r="C25207" s="53">
        <f t="shared" si="817"/>
        <v>2022</v>
      </c>
      <c r="D25207" s="43" t="s">
        <v>103</v>
      </c>
      <c r="E25207" s="132">
        <v>21.050133333333335</v>
      </c>
    </row>
    <row r="25208" spans="1:5" ht="13.8" x14ac:dyDescent="0.25">
      <c r="A25208" s="47">
        <v>44775</v>
      </c>
      <c r="B25208" s="45" t="str">
        <f t="shared" ref="B25208:B25269" si="818">TEXT(A25208,"mmmm")</f>
        <v>August</v>
      </c>
      <c r="C25208" s="53">
        <f t="shared" ref="C25208:C25269" si="819">YEAR(A25208)</f>
        <v>2022</v>
      </c>
      <c r="D25208" s="43" t="s">
        <v>116</v>
      </c>
      <c r="E25208" s="132">
        <v>16.017633333333336</v>
      </c>
    </row>
    <row r="25209" spans="1:5" ht="13.8" x14ac:dyDescent="0.25">
      <c r="A25209" s="47">
        <v>44775</v>
      </c>
      <c r="B25209" s="45" t="str">
        <f t="shared" si="818"/>
        <v>August</v>
      </c>
      <c r="C25209" s="53">
        <f t="shared" si="819"/>
        <v>2022</v>
      </c>
      <c r="D25209" s="43" t="s">
        <v>104</v>
      </c>
      <c r="E25209" s="132">
        <v>22.006522222222223</v>
      </c>
    </row>
    <row r="25210" spans="1:5" ht="13.8" x14ac:dyDescent="0.25">
      <c r="A25210" s="47">
        <v>44775</v>
      </c>
      <c r="B25210" s="45" t="str">
        <f t="shared" si="818"/>
        <v>August</v>
      </c>
      <c r="C25210" s="53">
        <f t="shared" si="819"/>
        <v>2022</v>
      </c>
      <c r="D25210" s="43" t="s">
        <v>121</v>
      </c>
      <c r="E25210" s="132">
        <v>20.927311111111113</v>
      </c>
    </row>
    <row r="25211" spans="1:5" ht="13.8" x14ac:dyDescent="0.25">
      <c r="A25211" s="47">
        <v>44775</v>
      </c>
      <c r="B25211" s="45" t="str">
        <f t="shared" si="818"/>
        <v>August</v>
      </c>
      <c r="C25211" s="53">
        <f t="shared" si="819"/>
        <v>2022</v>
      </c>
      <c r="D25211" s="43" t="s">
        <v>122</v>
      </c>
      <c r="E25211" s="132">
        <v>18.956577777777778</v>
      </c>
    </row>
    <row r="25212" spans="1:5" ht="13.8" x14ac:dyDescent="0.25">
      <c r="A25212" s="47">
        <v>44775</v>
      </c>
      <c r="B25212" s="45" t="str">
        <f t="shared" si="818"/>
        <v>August</v>
      </c>
      <c r="C25212" s="53">
        <f t="shared" si="819"/>
        <v>2022</v>
      </c>
      <c r="D25212" s="43" t="s">
        <v>123</v>
      </c>
      <c r="E25212" s="132">
        <v>18.721966666666667</v>
      </c>
    </row>
    <row r="25213" spans="1:5" ht="13.8" x14ac:dyDescent="0.25">
      <c r="A25213" s="47">
        <v>44775</v>
      </c>
      <c r="B25213" s="45" t="str">
        <f t="shared" si="818"/>
        <v>August</v>
      </c>
      <c r="C25213" s="53">
        <f t="shared" si="819"/>
        <v>2022</v>
      </c>
      <c r="D25213" s="43" t="s">
        <v>99</v>
      </c>
      <c r="E25213" s="132">
        <v>14.748222222222221</v>
      </c>
    </row>
    <row r="25214" spans="1:5" ht="13.8" x14ac:dyDescent="0.25">
      <c r="A25214" s="47">
        <v>44775</v>
      </c>
      <c r="B25214" s="45" t="str">
        <f t="shared" si="818"/>
        <v>August</v>
      </c>
      <c r="C25214" s="53">
        <f t="shared" si="819"/>
        <v>2022</v>
      </c>
      <c r="D25214" s="43" t="s">
        <v>100</v>
      </c>
      <c r="E25214" s="132">
        <v>14.360111111111111</v>
      </c>
    </row>
    <row r="25215" spans="1:5" ht="13.8" x14ac:dyDescent="0.25">
      <c r="A25215" s="47">
        <v>44775</v>
      </c>
      <c r="B25215" s="45" t="str">
        <f t="shared" si="818"/>
        <v>August</v>
      </c>
      <c r="C25215" s="53">
        <f t="shared" si="819"/>
        <v>2022</v>
      </c>
      <c r="D25215" s="43" t="s">
        <v>101</v>
      </c>
      <c r="E25215" s="132">
        <v>13.739133333333331</v>
      </c>
    </row>
    <row r="25216" spans="1:5" ht="13.8" x14ac:dyDescent="0.25">
      <c r="A25216" s="47">
        <v>44775</v>
      </c>
      <c r="B25216" s="45" t="str">
        <f t="shared" si="818"/>
        <v>August</v>
      </c>
      <c r="C25216" s="53">
        <f t="shared" si="819"/>
        <v>2022</v>
      </c>
      <c r="D25216" s="43" t="s">
        <v>124</v>
      </c>
      <c r="E25216" s="132">
        <v>13.622699999999998</v>
      </c>
    </row>
    <row r="25217" spans="1:5" ht="13.8" x14ac:dyDescent="0.25">
      <c r="A25217" s="47">
        <v>44775</v>
      </c>
      <c r="B25217" s="45" t="str">
        <f t="shared" si="818"/>
        <v>August</v>
      </c>
      <c r="C25217" s="53">
        <f t="shared" si="819"/>
        <v>2022</v>
      </c>
      <c r="D25217" s="43" t="s">
        <v>125</v>
      </c>
      <c r="E25217" s="132">
        <v>12.186688888888888</v>
      </c>
    </row>
    <row r="25218" spans="1:5" ht="13.8" x14ac:dyDescent="0.25">
      <c r="A25218" s="47">
        <v>44775</v>
      </c>
      <c r="B25218" s="45" t="str">
        <f t="shared" si="818"/>
        <v>August</v>
      </c>
      <c r="C25218" s="53">
        <f t="shared" si="819"/>
        <v>2022</v>
      </c>
      <c r="D25218" s="43" t="s">
        <v>126</v>
      </c>
      <c r="E25218" s="132">
        <v>12.352022222222223</v>
      </c>
    </row>
    <row r="25219" spans="1:5" ht="13.8" x14ac:dyDescent="0.25">
      <c r="A25219" s="47">
        <v>44775</v>
      </c>
      <c r="B25219" s="45" t="str">
        <f t="shared" si="818"/>
        <v>August</v>
      </c>
      <c r="C25219" s="53">
        <f t="shared" si="819"/>
        <v>2022</v>
      </c>
      <c r="D25219" s="43" t="s">
        <v>127</v>
      </c>
      <c r="E25219" s="132">
        <v>11.697566666666667</v>
      </c>
    </row>
    <row r="25220" spans="1:5" ht="13.8" x14ac:dyDescent="0.25">
      <c r="A25220" s="47">
        <v>44775</v>
      </c>
      <c r="B25220" s="45" t="str">
        <f t="shared" si="818"/>
        <v>August</v>
      </c>
      <c r="C25220" s="53">
        <f t="shared" si="819"/>
        <v>2022</v>
      </c>
      <c r="D25220" s="43" t="s">
        <v>105</v>
      </c>
      <c r="E25220" s="132">
        <v>9.5863444444444443</v>
      </c>
    </row>
    <row r="25221" spans="1:5" ht="13.8" x14ac:dyDescent="0.25">
      <c r="A25221" s="47">
        <v>44775</v>
      </c>
      <c r="B25221" s="45" t="str">
        <f t="shared" si="818"/>
        <v>August</v>
      </c>
      <c r="C25221" s="53">
        <f t="shared" si="819"/>
        <v>2022</v>
      </c>
      <c r="D25221" s="43" t="s">
        <v>128</v>
      </c>
      <c r="E25221" s="132">
        <v>11.177744444444444</v>
      </c>
    </row>
    <row r="25222" spans="1:5" ht="13.8" x14ac:dyDescent="0.25">
      <c r="A25222" s="47">
        <v>44782</v>
      </c>
      <c r="B25222" s="45" t="str">
        <f t="shared" si="818"/>
        <v>August</v>
      </c>
      <c r="C25222" s="53">
        <f t="shared" si="819"/>
        <v>2022</v>
      </c>
      <c r="D25222" s="43" t="s">
        <v>131</v>
      </c>
      <c r="E25222" s="132">
        <v>35.303633333333337</v>
      </c>
    </row>
    <row r="25223" spans="1:5" ht="13.8" x14ac:dyDescent="0.25">
      <c r="A25223" s="47">
        <v>44782</v>
      </c>
      <c r="B25223" s="45" t="str">
        <f t="shared" si="818"/>
        <v>August</v>
      </c>
      <c r="C25223" s="53">
        <f t="shared" si="819"/>
        <v>2022</v>
      </c>
      <c r="D25223" s="43" t="s">
        <v>115</v>
      </c>
      <c r="E25223" s="132">
        <v>29.62</v>
      </c>
    </row>
    <row r="25224" spans="1:5" ht="13.8" x14ac:dyDescent="0.25">
      <c r="A25224" s="47">
        <v>44782</v>
      </c>
      <c r="B25224" s="45" t="str">
        <f t="shared" si="818"/>
        <v>August</v>
      </c>
      <c r="C25224" s="53">
        <f t="shared" si="819"/>
        <v>2022</v>
      </c>
      <c r="D25224" s="43" t="s">
        <v>95</v>
      </c>
      <c r="E25224" s="132">
        <v>26.263066666666667</v>
      </c>
    </row>
    <row r="25225" spans="1:5" ht="13.8" x14ac:dyDescent="0.25">
      <c r="A25225" s="47">
        <v>44782</v>
      </c>
      <c r="B25225" s="45" t="str">
        <f t="shared" si="818"/>
        <v>August</v>
      </c>
      <c r="C25225" s="53">
        <f t="shared" si="819"/>
        <v>2022</v>
      </c>
      <c r="D25225" s="43" t="s">
        <v>96</v>
      </c>
      <c r="E25225" s="132">
        <v>25.078266666666668</v>
      </c>
    </row>
    <row r="25226" spans="1:5" ht="13.8" x14ac:dyDescent="0.25">
      <c r="A25226" s="47">
        <v>44782</v>
      </c>
      <c r="B25226" s="45" t="str">
        <f t="shared" si="818"/>
        <v>August</v>
      </c>
      <c r="C25226" s="53">
        <f t="shared" si="819"/>
        <v>2022</v>
      </c>
      <c r="D25226" s="43" t="s">
        <v>97</v>
      </c>
      <c r="E25226" s="132">
        <v>23.893466666666669</v>
      </c>
    </row>
    <row r="25227" spans="1:5" ht="13.8" x14ac:dyDescent="0.25">
      <c r="A25227" s="47">
        <v>44782</v>
      </c>
      <c r="B25227" s="45" t="str">
        <f t="shared" si="818"/>
        <v>August</v>
      </c>
      <c r="C25227" s="53">
        <f t="shared" si="819"/>
        <v>2022</v>
      </c>
      <c r="D25227" s="43" t="s">
        <v>98</v>
      </c>
      <c r="E25227" s="132">
        <v>18.759333333333334</v>
      </c>
    </row>
    <row r="25228" spans="1:5" ht="15.6" x14ac:dyDescent="0.3">
      <c r="A25228" s="47">
        <v>44782</v>
      </c>
      <c r="B25228" s="45" t="str">
        <f t="shared" si="818"/>
        <v>August</v>
      </c>
      <c r="C25228" s="53">
        <f t="shared" si="819"/>
        <v>2022</v>
      </c>
      <c r="D25228" s="130" t="s">
        <v>136</v>
      </c>
      <c r="E25228" s="132">
        <v>25.836600000000004</v>
      </c>
    </row>
    <row r="25229" spans="1:5" ht="13.8" x14ac:dyDescent="0.25">
      <c r="A25229" s="47">
        <v>44782</v>
      </c>
      <c r="B25229" s="45" t="str">
        <f t="shared" si="818"/>
        <v>August</v>
      </c>
      <c r="C25229" s="53">
        <f t="shared" si="819"/>
        <v>2022</v>
      </c>
      <c r="D25229" s="43" t="s">
        <v>118</v>
      </c>
      <c r="E25229" s="132">
        <v>23.735699999999998</v>
      </c>
    </row>
    <row r="25230" spans="1:5" ht="13.8" x14ac:dyDescent="0.25">
      <c r="A25230" s="47">
        <v>44782</v>
      </c>
      <c r="B25230" s="45" t="str">
        <f t="shared" si="818"/>
        <v>August</v>
      </c>
      <c r="C25230" s="53">
        <f t="shared" si="819"/>
        <v>2022</v>
      </c>
      <c r="D25230" s="43" t="s">
        <v>102</v>
      </c>
      <c r="E25230" s="132">
        <v>23.422800000000002</v>
      </c>
    </row>
    <row r="25231" spans="1:5" ht="13.8" x14ac:dyDescent="0.25">
      <c r="A25231" s="47">
        <v>44782</v>
      </c>
      <c r="B25231" s="45" t="str">
        <f t="shared" si="818"/>
        <v>August</v>
      </c>
      <c r="C25231" s="53">
        <f t="shared" si="819"/>
        <v>2022</v>
      </c>
      <c r="D25231" s="43" t="s">
        <v>119</v>
      </c>
      <c r="E25231" s="132">
        <v>22.6629</v>
      </c>
    </row>
    <row r="25232" spans="1:5" ht="13.8" x14ac:dyDescent="0.25">
      <c r="A25232" s="47">
        <v>44782</v>
      </c>
      <c r="B25232" s="45" t="str">
        <f t="shared" si="818"/>
        <v>August</v>
      </c>
      <c r="C25232" s="53">
        <f t="shared" si="819"/>
        <v>2022</v>
      </c>
      <c r="D25232" s="43" t="s">
        <v>120</v>
      </c>
      <c r="E25232" s="132">
        <v>21.500699999999998</v>
      </c>
    </row>
    <row r="25233" spans="1:5" ht="13.8" x14ac:dyDescent="0.25">
      <c r="A25233" s="47">
        <v>44782</v>
      </c>
      <c r="B25233" s="45" t="str">
        <f t="shared" si="818"/>
        <v>August</v>
      </c>
      <c r="C25233" s="53">
        <f t="shared" si="819"/>
        <v>2022</v>
      </c>
      <c r="D25233" s="43" t="s">
        <v>103</v>
      </c>
      <c r="E25233" s="132">
        <v>20.7408</v>
      </c>
    </row>
    <row r="25234" spans="1:5" ht="13.8" x14ac:dyDescent="0.25">
      <c r="A25234" s="47">
        <v>44782</v>
      </c>
      <c r="B25234" s="45" t="str">
        <f t="shared" si="818"/>
        <v>August</v>
      </c>
      <c r="C25234" s="53">
        <f t="shared" si="819"/>
        <v>2022</v>
      </c>
      <c r="D25234" s="43" t="s">
        <v>116</v>
      </c>
      <c r="E25234" s="132">
        <v>15.051166666666667</v>
      </c>
    </row>
    <row r="25235" spans="1:5" ht="13.8" x14ac:dyDescent="0.25">
      <c r="A25235" s="47">
        <v>44782</v>
      </c>
      <c r="B25235" s="45" t="str">
        <f t="shared" si="818"/>
        <v>August</v>
      </c>
      <c r="C25235" s="53">
        <f t="shared" si="819"/>
        <v>2022</v>
      </c>
      <c r="D25235" s="43" t="s">
        <v>104</v>
      </c>
      <c r="E25235" s="132">
        <v>21.693855555555555</v>
      </c>
    </row>
    <row r="25236" spans="1:5" ht="13.8" x14ac:dyDescent="0.25">
      <c r="A25236" s="47">
        <v>44782</v>
      </c>
      <c r="B25236" s="45" t="str">
        <f t="shared" si="818"/>
        <v>August</v>
      </c>
      <c r="C25236" s="53">
        <f t="shared" si="819"/>
        <v>2022</v>
      </c>
      <c r="D25236" s="43" t="s">
        <v>121</v>
      </c>
      <c r="E25236" s="132">
        <v>20.629977777777775</v>
      </c>
    </row>
    <row r="25237" spans="1:5" ht="13.8" x14ac:dyDescent="0.25">
      <c r="A25237" s="47">
        <v>44782</v>
      </c>
      <c r="B25237" s="45" t="str">
        <f t="shared" si="818"/>
        <v>August</v>
      </c>
      <c r="C25237" s="53">
        <f t="shared" si="819"/>
        <v>2022</v>
      </c>
      <c r="D25237" s="43" t="s">
        <v>122</v>
      </c>
      <c r="E25237" s="132">
        <v>18.687244444444442</v>
      </c>
    </row>
    <row r="25238" spans="1:5" ht="13.8" x14ac:dyDescent="0.25">
      <c r="A25238" s="47">
        <v>44782</v>
      </c>
      <c r="B25238" s="45" t="str">
        <f t="shared" si="818"/>
        <v>August</v>
      </c>
      <c r="C25238" s="53">
        <f t="shared" si="819"/>
        <v>2022</v>
      </c>
      <c r="D25238" s="43" t="s">
        <v>123</v>
      </c>
      <c r="E25238" s="132">
        <v>18.455966666666669</v>
      </c>
    </row>
    <row r="25239" spans="1:5" ht="13.8" x14ac:dyDescent="0.25">
      <c r="A25239" s="47">
        <v>44782</v>
      </c>
      <c r="B25239" s="45" t="str">
        <f t="shared" si="818"/>
        <v>August</v>
      </c>
      <c r="C25239" s="53">
        <f t="shared" si="819"/>
        <v>2022</v>
      </c>
      <c r="D25239" s="43" t="s">
        <v>99</v>
      </c>
      <c r="E25239" s="132">
        <v>14.135999999999999</v>
      </c>
    </row>
    <row r="25240" spans="1:5" ht="13.8" x14ac:dyDescent="0.25">
      <c r="A25240" s="47">
        <v>44782</v>
      </c>
      <c r="B25240" s="45" t="str">
        <f t="shared" si="818"/>
        <v>August</v>
      </c>
      <c r="C25240" s="53">
        <f t="shared" si="819"/>
        <v>2022</v>
      </c>
      <c r="D25240" s="43" t="s">
        <v>100</v>
      </c>
      <c r="E25240" s="132">
        <v>13.764000000000001</v>
      </c>
    </row>
    <row r="25241" spans="1:5" ht="13.8" x14ac:dyDescent="0.25">
      <c r="A25241" s="47">
        <v>44782</v>
      </c>
      <c r="B25241" s="45" t="str">
        <f t="shared" si="818"/>
        <v>August</v>
      </c>
      <c r="C25241" s="53">
        <f t="shared" si="819"/>
        <v>2022</v>
      </c>
      <c r="D25241" s="43" t="s">
        <v>101</v>
      </c>
      <c r="E25241" s="132">
        <v>13.168800000000001</v>
      </c>
    </row>
    <row r="25242" spans="1:5" ht="13.8" x14ac:dyDescent="0.25">
      <c r="A25242" s="47">
        <v>44782</v>
      </c>
      <c r="B25242" s="45" t="str">
        <f t="shared" si="818"/>
        <v>August</v>
      </c>
      <c r="C25242" s="53">
        <f t="shared" si="819"/>
        <v>2022</v>
      </c>
      <c r="D25242" s="43" t="s">
        <v>124</v>
      </c>
      <c r="E25242" s="132">
        <v>13.0572</v>
      </c>
    </row>
    <row r="25243" spans="1:5" ht="13.8" x14ac:dyDescent="0.25">
      <c r="A25243" s="47">
        <v>44782</v>
      </c>
      <c r="B25243" s="45" t="str">
        <f t="shared" si="818"/>
        <v>August</v>
      </c>
      <c r="C25243" s="53">
        <f t="shared" si="819"/>
        <v>2022</v>
      </c>
      <c r="D25243" s="43" t="s">
        <v>125</v>
      </c>
      <c r="E25243" s="132">
        <v>11.680800000000001</v>
      </c>
    </row>
    <row r="25244" spans="1:5" ht="13.8" x14ac:dyDescent="0.25">
      <c r="A25244" s="47">
        <v>44782</v>
      </c>
      <c r="B25244" s="45" t="str">
        <f t="shared" si="818"/>
        <v>August</v>
      </c>
      <c r="C25244" s="53">
        <f t="shared" si="819"/>
        <v>2022</v>
      </c>
      <c r="D25244" s="43" t="s">
        <v>126</v>
      </c>
      <c r="E25244" s="132">
        <v>11.8703</v>
      </c>
    </row>
    <row r="25245" spans="1:5" ht="13.8" x14ac:dyDescent="0.25">
      <c r="A25245" s="47">
        <v>44782</v>
      </c>
      <c r="B25245" s="45" t="str">
        <f t="shared" si="818"/>
        <v>August</v>
      </c>
      <c r="C25245" s="53">
        <f t="shared" si="819"/>
        <v>2022</v>
      </c>
      <c r="D25245" s="43" t="s">
        <v>127</v>
      </c>
      <c r="E25245" s="132">
        <v>11.2674</v>
      </c>
    </row>
    <row r="25246" spans="1:5" ht="13.8" x14ac:dyDescent="0.25">
      <c r="A25246" s="47">
        <v>44782</v>
      </c>
      <c r="B25246" s="45" t="str">
        <f t="shared" si="818"/>
        <v>August</v>
      </c>
      <c r="C25246" s="53">
        <f t="shared" si="819"/>
        <v>2022</v>
      </c>
      <c r="D25246" s="43" t="s">
        <v>105</v>
      </c>
      <c r="E25246" s="132">
        <v>9.1883999999999997</v>
      </c>
    </row>
    <row r="25247" spans="1:5" ht="13.8" x14ac:dyDescent="0.25">
      <c r="A25247" s="47">
        <v>44782</v>
      </c>
      <c r="B25247" s="45" t="str">
        <f t="shared" si="818"/>
        <v>August</v>
      </c>
      <c r="C25247" s="53">
        <f t="shared" si="819"/>
        <v>2022</v>
      </c>
      <c r="D25247" s="43" t="s">
        <v>128</v>
      </c>
      <c r="E25247" s="132">
        <v>10.808800000000002</v>
      </c>
    </row>
    <row r="25248" spans="1:5" ht="13.8" x14ac:dyDescent="0.25">
      <c r="A25248" s="47">
        <v>44789</v>
      </c>
      <c r="B25248" s="45" t="str">
        <f t="shared" si="818"/>
        <v>August</v>
      </c>
      <c r="C25248" s="53">
        <f t="shared" si="819"/>
        <v>2022</v>
      </c>
      <c r="D25248" s="43" t="s">
        <v>131</v>
      </c>
      <c r="E25248" s="132">
        <v>35.132671428571427</v>
      </c>
    </row>
    <row r="25249" spans="1:5" ht="13.8" x14ac:dyDescent="0.25">
      <c r="A25249" s="47">
        <v>44789</v>
      </c>
      <c r="B25249" s="45" t="str">
        <f t="shared" si="818"/>
        <v>August</v>
      </c>
      <c r="C25249" s="53">
        <f t="shared" si="819"/>
        <v>2022</v>
      </c>
      <c r="D25249" s="43" t="s">
        <v>115</v>
      </c>
      <c r="E25249" s="132">
        <v>29.511428571428567</v>
      </c>
    </row>
    <row r="25250" spans="1:5" ht="13.8" x14ac:dyDescent="0.25">
      <c r="A25250" s="47">
        <v>44789</v>
      </c>
      <c r="B25250" s="45" t="str">
        <f t="shared" si="818"/>
        <v>August</v>
      </c>
      <c r="C25250" s="53">
        <f t="shared" si="819"/>
        <v>2022</v>
      </c>
      <c r="D25250" s="43" t="s">
        <v>95</v>
      </c>
      <c r="E25250" s="132">
        <v>26.166799999999999</v>
      </c>
    </row>
    <row r="25251" spans="1:5" ht="13.8" x14ac:dyDescent="0.25">
      <c r="A25251" s="47">
        <v>44789</v>
      </c>
      <c r="B25251" s="45" t="str">
        <f t="shared" si="818"/>
        <v>August</v>
      </c>
      <c r="C25251" s="53">
        <f t="shared" si="819"/>
        <v>2022</v>
      </c>
      <c r="D25251" s="43" t="s">
        <v>96</v>
      </c>
      <c r="E25251" s="132">
        <v>24.986342857142859</v>
      </c>
    </row>
    <row r="25252" spans="1:5" ht="13.8" x14ac:dyDescent="0.25">
      <c r="A25252" s="47">
        <v>44789</v>
      </c>
      <c r="B25252" s="45" t="str">
        <f t="shared" si="818"/>
        <v>August</v>
      </c>
      <c r="C25252" s="53">
        <f t="shared" si="819"/>
        <v>2022</v>
      </c>
      <c r="D25252" s="43" t="s">
        <v>97</v>
      </c>
      <c r="E25252" s="132">
        <v>23.805885714285715</v>
      </c>
    </row>
    <row r="25253" spans="1:5" ht="13.8" x14ac:dyDescent="0.25">
      <c r="A25253" s="47">
        <v>44789</v>
      </c>
      <c r="B25253" s="45" t="str">
        <f t="shared" si="818"/>
        <v>August</v>
      </c>
      <c r="C25253" s="53">
        <f t="shared" si="819"/>
        <v>2022</v>
      </c>
      <c r="D25253" s="43" t="s">
        <v>98</v>
      </c>
      <c r="E25253" s="132">
        <v>18.690571428571428</v>
      </c>
    </row>
    <row r="25254" spans="1:5" ht="15.6" x14ac:dyDescent="0.3">
      <c r="A25254" s="47">
        <v>44789</v>
      </c>
      <c r="B25254" s="45" t="str">
        <f t="shared" si="818"/>
        <v>August</v>
      </c>
      <c r="C25254" s="53">
        <f t="shared" si="819"/>
        <v>2022</v>
      </c>
      <c r="D25254" s="130" t="s">
        <v>136</v>
      </c>
      <c r="E25254" s="132">
        <v>25.910914285714284</v>
      </c>
    </row>
    <row r="25255" spans="1:5" ht="13.8" x14ac:dyDescent="0.25">
      <c r="A25255" s="47">
        <v>44789</v>
      </c>
      <c r="B25255" s="45" t="str">
        <f t="shared" si="818"/>
        <v>August</v>
      </c>
      <c r="C25255" s="53">
        <f t="shared" si="819"/>
        <v>2022</v>
      </c>
      <c r="D25255" s="43" t="s">
        <v>118</v>
      </c>
      <c r="E25255" s="132">
        <v>23.803971428571426</v>
      </c>
    </row>
    <row r="25256" spans="1:5" ht="13.8" x14ac:dyDescent="0.25">
      <c r="A25256" s="47">
        <v>44789</v>
      </c>
      <c r="B25256" s="45" t="str">
        <f t="shared" si="818"/>
        <v>August</v>
      </c>
      <c r="C25256" s="53">
        <f t="shared" si="819"/>
        <v>2022</v>
      </c>
      <c r="D25256" s="43" t="s">
        <v>102</v>
      </c>
      <c r="E25256" s="132">
        <v>23.490171428571429</v>
      </c>
    </row>
    <row r="25257" spans="1:5" ht="13.8" x14ac:dyDescent="0.25">
      <c r="A25257" s="47">
        <v>44789</v>
      </c>
      <c r="B25257" s="45" t="str">
        <f t="shared" si="818"/>
        <v>August</v>
      </c>
      <c r="C25257" s="53">
        <f t="shared" si="819"/>
        <v>2022</v>
      </c>
      <c r="D25257" s="43" t="s">
        <v>119</v>
      </c>
      <c r="E25257" s="132">
        <v>22.728085714285715</v>
      </c>
    </row>
    <row r="25258" spans="1:5" ht="13.8" x14ac:dyDescent="0.25">
      <c r="A25258" s="47">
        <v>44789</v>
      </c>
      <c r="B25258" s="45" t="str">
        <f t="shared" si="818"/>
        <v>August</v>
      </c>
      <c r="C25258" s="53">
        <f t="shared" si="819"/>
        <v>2022</v>
      </c>
      <c r="D25258" s="43" t="s">
        <v>120</v>
      </c>
      <c r="E25258" s="132">
        <v>21.562542857142851</v>
      </c>
    </row>
    <row r="25259" spans="1:5" ht="13.8" x14ac:dyDescent="0.25">
      <c r="A25259" s="47">
        <v>44789</v>
      </c>
      <c r="B25259" s="45" t="str">
        <f t="shared" si="818"/>
        <v>August</v>
      </c>
      <c r="C25259" s="53">
        <f t="shared" si="819"/>
        <v>2022</v>
      </c>
      <c r="D25259" s="43" t="s">
        <v>103</v>
      </c>
      <c r="E25259" s="132">
        <v>20.800457142857141</v>
      </c>
    </row>
    <row r="25260" spans="1:5" ht="13.8" x14ac:dyDescent="0.25">
      <c r="A25260" s="47">
        <v>44789</v>
      </c>
      <c r="B25260" s="45" t="str">
        <f t="shared" si="818"/>
        <v>August</v>
      </c>
      <c r="C25260" s="53">
        <f t="shared" si="819"/>
        <v>2022</v>
      </c>
      <c r="D25260" s="43" t="s">
        <v>116</v>
      </c>
      <c r="E25260" s="132">
        <v>15.555299999999999</v>
      </c>
    </row>
    <row r="25261" spans="1:5" ht="13.8" x14ac:dyDescent="0.25">
      <c r="A25261" s="47">
        <v>44789</v>
      </c>
      <c r="B25261" s="45" t="str">
        <f t="shared" si="818"/>
        <v>August</v>
      </c>
      <c r="C25261" s="53">
        <f t="shared" si="819"/>
        <v>2022</v>
      </c>
      <c r="D25261" s="43" t="s">
        <v>104</v>
      </c>
      <c r="E25261" s="132">
        <v>20.756600000000002</v>
      </c>
    </row>
    <row r="25262" spans="1:5" ht="13.8" x14ac:dyDescent="0.25">
      <c r="A25262" s="47">
        <v>44789</v>
      </c>
      <c r="B25262" s="45" t="str">
        <f t="shared" si="818"/>
        <v>August</v>
      </c>
      <c r="C25262" s="53">
        <f t="shared" si="819"/>
        <v>2022</v>
      </c>
      <c r="D25262" s="43" t="s">
        <v>121</v>
      </c>
      <c r="E25262" s="132">
        <v>19.738685714285715</v>
      </c>
    </row>
    <row r="25263" spans="1:5" ht="13.8" x14ac:dyDescent="0.25">
      <c r="A25263" s="47">
        <v>44789</v>
      </c>
      <c r="B25263" s="45" t="str">
        <f t="shared" si="818"/>
        <v>August</v>
      </c>
      <c r="C25263" s="53">
        <f t="shared" si="819"/>
        <v>2022</v>
      </c>
      <c r="D25263" s="43" t="s">
        <v>122</v>
      </c>
      <c r="E25263" s="132">
        <v>17.879885714285713</v>
      </c>
    </row>
    <row r="25264" spans="1:5" ht="13.8" x14ac:dyDescent="0.25">
      <c r="A25264" s="47">
        <v>44789</v>
      </c>
      <c r="B25264" s="45" t="str">
        <f t="shared" si="818"/>
        <v>August</v>
      </c>
      <c r="C25264" s="53">
        <f t="shared" si="819"/>
        <v>2022</v>
      </c>
      <c r="D25264" s="43" t="s">
        <v>123</v>
      </c>
      <c r="E25264" s="132">
        <v>17.6586</v>
      </c>
    </row>
    <row r="25265" spans="1:5" ht="13.8" x14ac:dyDescent="0.25">
      <c r="A25265" s="47">
        <v>44789</v>
      </c>
      <c r="B25265" s="45" t="str">
        <f t="shared" si="818"/>
        <v>August</v>
      </c>
      <c r="C25265" s="53">
        <f t="shared" si="819"/>
        <v>2022</v>
      </c>
      <c r="D25265" s="43" t="s">
        <v>99</v>
      </c>
      <c r="E25265" s="132">
        <v>14.374857142857143</v>
      </c>
    </row>
    <row r="25266" spans="1:5" ht="13.8" x14ac:dyDescent="0.25">
      <c r="A25266" s="47">
        <v>44789</v>
      </c>
      <c r="B25266" s="45" t="str">
        <f t="shared" si="818"/>
        <v>August</v>
      </c>
      <c r="C25266" s="53">
        <f t="shared" si="819"/>
        <v>2022</v>
      </c>
      <c r="D25266" s="43" t="s">
        <v>100</v>
      </c>
      <c r="E25266" s="132">
        <v>13.996571428571428</v>
      </c>
    </row>
    <row r="25267" spans="1:5" ht="13.8" x14ac:dyDescent="0.25">
      <c r="A25267" s="47">
        <v>44789</v>
      </c>
      <c r="B25267" s="45" t="str">
        <f t="shared" si="818"/>
        <v>August</v>
      </c>
      <c r="C25267" s="53">
        <f t="shared" si="819"/>
        <v>2022</v>
      </c>
      <c r="D25267" s="43" t="s">
        <v>101</v>
      </c>
      <c r="E25267" s="132">
        <v>13.391314285714286</v>
      </c>
    </row>
    <row r="25268" spans="1:5" ht="13.8" x14ac:dyDescent="0.25">
      <c r="A25268" s="47">
        <v>44789</v>
      </c>
      <c r="B25268" s="45" t="str">
        <f t="shared" si="818"/>
        <v>August</v>
      </c>
      <c r="C25268" s="53">
        <f t="shared" si="819"/>
        <v>2022</v>
      </c>
      <c r="D25268" s="43" t="s">
        <v>124</v>
      </c>
      <c r="E25268" s="132">
        <v>13.27782857142857</v>
      </c>
    </row>
    <row r="25269" spans="1:5" ht="13.8" x14ac:dyDescent="0.25">
      <c r="A25269" s="47">
        <v>44789</v>
      </c>
      <c r="B25269" s="45" t="str">
        <f t="shared" si="818"/>
        <v>August</v>
      </c>
      <c r="C25269" s="53">
        <f t="shared" si="819"/>
        <v>2022</v>
      </c>
      <c r="D25269" s="43" t="s">
        <v>125</v>
      </c>
      <c r="E25269" s="132">
        <v>11.878171428571429</v>
      </c>
    </row>
    <row r="25270" spans="1:5" ht="13.8" x14ac:dyDescent="0.25">
      <c r="A25270" s="47">
        <v>44789</v>
      </c>
      <c r="B25270" s="45" t="str">
        <f t="shared" ref="B25270:B25330" si="820">TEXT(A25270,"mmmm")</f>
        <v>August</v>
      </c>
      <c r="C25270" s="53">
        <f t="shared" ref="C25270:C25330" si="821">YEAR(A25270)</f>
        <v>2022</v>
      </c>
      <c r="D25270" s="43" t="s">
        <v>126</v>
      </c>
      <c r="E25270" s="132">
        <v>12.058242857142856</v>
      </c>
    </row>
    <row r="25271" spans="1:5" ht="13.8" x14ac:dyDescent="0.25">
      <c r="A25271" s="47">
        <v>44789</v>
      </c>
      <c r="B25271" s="45" t="str">
        <f t="shared" si="820"/>
        <v>August</v>
      </c>
      <c r="C25271" s="53">
        <f t="shared" si="821"/>
        <v>2022</v>
      </c>
      <c r="D25271" s="43" t="s">
        <v>127</v>
      </c>
      <c r="E25271" s="132">
        <v>11.435228571428571</v>
      </c>
    </row>
    <row r="25272" spans="1:5" ht="13.8" x14ac:dyDescent="0.25">
      <c r="A25272" s="47">
        <v>44789</v>
      </c>
      <c r="B25272" s="45" t="str">
        <f t="shared" si="820"/>
        <v>August</v>
      </c>
      <c r="C25272" s="53">
        <f t="shared" si="821"/>
        <v>2022</v>
      </c>
      <c r="D25272" s="43" t="s">
        <v>105</v>
      </c>
      <c r="E25272" s="132">
        <v>9.3436571428571433</v>
      </c>
    </row>
    <row r="25273" spans="1:5" ht="13.8" x14ac:dyDescent="0.25">
      <c r="A25273" s="47">
        <v>44789</v>
      </c>
      <c r="B25273" s="45" t="str">
        <f t="shared" si="820"/>
        <v>August</v>
      </c>
      <c r="C25273" s="53">
        <f t="shared" si="821"/>
        <v>2022</v>
      </c>
      <c r="D25273" s="43" t="s">
        <v>128</v>
      </c>
      <c r="E25273" s="132">
        <v>10.952742857142857</v>
      </c>
    </row>
    <row r="25274" spans="1:5" ht="13.8" x14ac:dyDescent="0.25">
      <c r="A25274" s="47">
        <v>44796</v>
      </c>
      <c r="B25274" s="45" t="str">
        <f t="shared" si="820"/>
        <v>August</v>
      </c>
      <c r="C25274" s="53">
        <f t="shared" si="821"/>
        <v>2022</v>
      </c>
      <c r="D25274" s="43" t="s">
        <v>131</v>
      </c>
      <c r="E25274" s="132">
        <v>34.393187500000003</v>
      </c>
    </row>
    <row r="25275" spans="1:5" ht="13.8" x14ac:dyDescent="0.25">
      <c r="A25275" s="47">
        <v>44796</v>
      </c>
      <c r="B25275" s="45" t="str">
        <f t="shared" si="820"/>
        <v>August</v>
      </c>
      <c r="C25275" s="53">
        <f t="shared" si="821"/>
        <v>2022</v>
      </c>
      <c r="D25275" s="43" t="s">
        <v>115</v>
      </c>
      <c r="E25275" s="132">
        <v>29.385000000000002</v>
      </c>
    </row>
    <row r="25276" spans="1:5" ht="13.8" x14ac:dyDescent="0.25">
      <c r="A25276" s="47">
        <v>44796</v>
      </c>
      <c r="B25276" s="45" t="str">
        <f t="shared" si="820"/>
        <v>August</v>
      </c>
      <c r="C25276" s="53">
        <f t="shared" si="821"/>
        <v>2022</v>
      </c>
      <c r="D25276" s="43" t="s">
        <v>95</v>
      </c>
      <c r="E25276" s="132">
        <v>26.054700000000004</v>
      </c>
    </row>
    <row r="25277" spans="1:5" ht="13.8" x14ac:dyDescent="0.25">
      <c r="A25277" s="47">
        <v>44796</v>
      </c>
      <c r="B25277" s="45" t="str">
        <f t="shared" si="820"/>
        <v>August</v>
      </c>
      <c r="C25277" s="53">
        <f t="shared" si="821"/>
        <v>2022</v>
      </c>
      <c r="D25277" s="43" t="s">
        <v>96</v>
      </c>
      <c r="E25277" s="132">
        <v>24.879299999999997</v>
      </c>
    </row>
    <row r="25278" spans="1:5" ht="13.8" x14ac:dyDescent="0.25">
      <c r="A25278" s="47">
        <v>44796</v>
      </c>
      <c r="B25278" s="45" t="str">
        <f t="shared" si="820"/>
        <v>August</v>
      </c>
      <c r="C25278" s="53">
        <f t="shared" si="821"/>
        <v>2022</v>
      </c>
      <c r="D25278" s="43" t="s">
        <v>97</v>
      </c>
      <c r="E25278" s="132">
        <v>23.703899999999997</v>
      </c>
    </row>
    <row r="25279" spans="1:5" ht="13.8" x14ac:dyDescent="0.25">
      <c r="A25279" s="47">
        <v>44796</v>
      </c>
      <c r="B25279" s="45" t="str">
        <f t="shared" si="820"/>
        <v>August</v>
      </c>
      <c r="C25279" s="53">
        <f t="shared" si="821"/>
        <v>2022</v>
      </c>
      <c r="D25279" s="43" t="s">
        <v>98</v>
      </c>
      <c r="E25279" s="132">
        <v>18.610499999999998</v>
      </c>
    </row>
    <row r="25280" spans="1:5" ht="15.6" x14ac:dyDescent="0.3">
      <c r="A25280" s="47">
        <v>44796</v>
      </c>
      <c r="B25280" s="45" t="str">
        <f t="shared" si="820"/>
        <v>August</v>
      </c>
      <c r="C25280" s="53">
        <f t="shared" si="821"/>
        <v>2022</v>
      </c>
      <c r="D25280" s="130" t="s">
        <v>136</v>
      </c>
      <c r="E25280" s="132">
        <v>26.826425</v>
      </c>
    </row>
    <row r="25281" spans="1:5" ht="13.8" x14ac:dyDescent="0.25">
      <c r="A25281" s="47">
        <v>44796</v>
      </c>
      <c r="B25281" s="45" t="str">
        <f t="shared" si="820"/>
        <v>August</v>
      </c>
      <c r="C25281" s="53">
        <f t="shared" si="821"/>
        <v>2022</v>
      </c>
      <c r="D25281" s="43" t="s">
        <v>118</v>
      </c>
      <c r="E25281" s="132">
        <v>24.645037499999997</v>
      </c>
    </row>
    <row r="25282" spans="1:5" ht="13.8" x14ac:dyDescent="0.25">
      <c r="A25282" s="47">
        <v>44796</v>
      </c>
      <c r="B25282" s="45" t="str">
        <f t="shared" si="820"/>
        <v>August</v>
      </c>
      <c r="C25282" s="53">
        <f t="shared" si="821"/>
        <v>2022</v>
      </c>
      <c r="D25282" s="43" t="s">
        <v>102</v>
      </c>
      <c r="E25282" s="132">
        <v>24.320149999999998</v>
      </c>
    </row>
    <row r="25283" spans="1:5" ht="13.8" x14ac:dyDescent="0.25">
      <c r="A25283" s="47">
        <v>44796</v>
      </c>
      <c r="B25283" s="45" t="str">
        <f t="shared" si="820"/>
        <v>August</v>
      </c>
      <c r="C25283" s="53">
        <f t="shared" si="821"/>
        <v>2022</v>
      </c>
      <c r="D25283" s="43" t="s">
        <v>119</v>
      </c>
      <c r="E25283" s="132">
        <v>23.5311375</v>
      </c>
    </row>
    <row r="25284" spans="1:5" ht="13.8" x14ac:dyDescent="0.25">
      <c r="A25284" s="47">
        <v>44796</v>
      </c>
      <c r="B25284" s="45" t="str">
        <f t="shared" si="820"/>
        <v>August</v>
      </c>
      <c r="C25284" s="53">
        <f t="shared" si="821"/>
        <v>2022</v>
      </c>
      <c r="D25284" s="43" t="s">
        <v>120</v>
      </c>
      <c r="E25284" s="132">
        <v>22.324412499999998</v>
      </c>
    </row>
    <row r="25285" spans="1:5" ht="13.8" x14ac:dyDescent="0.25">
      <c r="A25285" s="47">
        <v>44796</v>
      </c>
      <c r="B25285" s="45" t="str">
        <f t="shared" si="820"/>
        <v>August</v>
      </c>
      <c r="C25285" s="53">
        <f t="shared" si="821"/>
        <v>2022</v>
      </c>
      <c r="D25285" s="43" t="s">
        <v>103</v>
      </c>
      <c r="E25285" s="132">
        <v>21.535399999999999</v>
      </c>
    </row>
    <row r="25286" spans="1:5" ht="13.8" x14ac:dyDescent="0.25">
      <c r="A25286" s="47">
        <v>44796</v>
      </c>
      <c r="B25286" s="45" t="str">
        <f t="shared" si="820"/>
        <v>August</v>
      </c>
      <c r="C25286" s="53">
        <f t="shared" si="821"/>
        <v>2022</v>
      </c>
      <c r="D25286" s="43" t="s">
        <v>116</v>
      </c>
      <c r="E25286" s="132">
        <v>15.486187500000002</v>
      </c>
    </row>
    <row r="25287" spans="1:5" ht="13.8" x14ac:dyDescent="0.25">
      <c r="A25287" s="47">
        <v>44796</v>
      </c>
      <c r="B25287" s="45" t="str">
        <f t="shared" si="820"/>
        <v>August</v>
      </c>
      <c r="C25287" s="53">
        <f t="shared" si="821"/>
        <v>2022</v>
      </c>
      <c r="D25287" s="43" t="s">
        <v>104</v>
      </c>
      <c r="E25287" s="132">
        <v>21.122587499999998</v>
      </c>
    </row>
    <row r="25288" spans="1:5" ht="13.8" x14ac:dyDescent="0.25">
      <c r="A25288" s="47">
        <v>44796</v>
      </c>
      <c r="B25288" s="45" t="str">
        <f t="shared" si="820"/>
        <v>August</v>
      </c>
      <c r="C25288" s="53">
        <f t="shared" si="821"/>
        <v>2022</v>
      </c>
      <c r="D25288" s="43" t="s">
        <v>121</v>
      </c>
      <c r="E25288" s="132">
        <v>20.086724999999998</v>
      </c>
    </row>
    <row r="25289" spans="1:5" ht="13.8" x14ac:dyDescent="0.25">
      <c r="A25289" s="47">
        <v>44796</v>
      </c>
      <c r="B25289" s="45" t="str">
        <f t="shared" si="820"/>
        <v>August</v>
      </c>
      <c r="C25289" s="53">
        <f t="shared" si="821"/>
        <v>2022</v>
      </c>
      <c r="D25289" s="43" t="s">
        <v>122</v>
      </c>
      <c r="E25289" s="132">
        <v>18.195150000000002</v>
      </c>
    </row>
    <row r="25290" spans="1:5" ht="13.8" x14ac:dyDescent="0.25">
      <c r="A25290" s="47">
        <v>44796</v>
      </c>
      <c r="B25290" s="45" t="str">
        <f t="shared" si="820"/>
        <v>August</v>
      </c>
      <c r="C25290" s="53">
        <f t="shared" si="821"/>
        <v>2022</v>
      </c>
      <c r="D25290" s="43" t="s">
        <v>123</v>
      </c>
      <c r="E25290" s="132">
        <v>17.969962500000001</v>
      </c>
    </row>
    <row r="25291" spans="1:5" ht="13.8" x14ac:dyDescent="0.25">
      <c r="A25291" s="47">
        <v>44796</v>
      </c>
      <c r="B25291" s="45" t="str">
        <f t="shared" si="820"/>
        <v>August</v>
      </c>
      <c r="C25291" s="53">
        <f t="shared" si="821"/>
        <v>2022</v>
      </c>
      <c r="D25291" s="43" t="s">
        <v>99</v>
      </c>
      <c r="E25291" s="132">
        <v>14.359249999999999</v>
      </c>
    </row>
    <row r="25292" spans="1:5" ht="13.8" x14ac:dyDescent="0.25">
      <c r="A25292" s="47">
        <v>44796</v>
      </c>
      <c r="B25292" s="45" t="str">
        <f t="shared" si="820"/>
        <v>August</v>
      </c>
      <c r="C25292" s="53">
        <f t="shared" si="821"/>
        <v>2022</v>
      </c>
      <c r="D25292" s="43" t="s">
        <v>100</v>
      </c>
      <c r="E25292" s="132">
        <v>13.981375</v>
      </c>
    </row>
    <row r="25293" spans="1:5" ht="13.8" x14ac:dyDescent="0.25">
      <c r="A25293" s="47">
        <v>44796</v>
      </c>
      <c r="B25293" s="45" t="str">
        <f t="shared" si="820"/>
        <v>August</v>
      </c>
      <c r="C25293" s="53">
        <f t="shared" si="821"/>
        <v>2022</v>
      </c>
      <c r="D25293" s="43" t="s">
        <v>101</v>
      </c>
      <c r="E25293" s="132">
        <v>13.376775</v>
      </c>
    </row>
    <row r="25294" spans="1:5" ht="13.8" x14ac:dyDescent="0.25">
      <c r="A25294" s="47">
        <v>44796</v>
      </c>
      <c r="B25294" s="45" t="str">
        <f t="shared" si="820"/>
        <v>August</v>
      </c>
      <c r="C25294" s="53">
        <f t="shared" si="821"/>
        <v>2022</v>
      </c>
      <c r="D25294" s="43" t="s">
        <v>124</v>
      </c>
      <c r="E25294" s="132">
        <v>13.263412499999999</v>
      </c>
    </row>
    <row r="25295" spans="1:5" ht="13.8" x14ac:dyDescent="0.25">
      <c r="A25295" s="47">
        <v>44796</v>
      </c>
      <c r="B25295" s="45" t="str">
        <f t="shared" si="820"/>
        <v>August</v>
      </c>
      <c r="C25295" s="53">
        <f t="shared" si="821"/>
        <v>2022</v>
      </c>
      <c r="D25295" s="43" t="s">
        <v>125</v>
      </c>
      <c r="E25295" s="132">
        <v>11.865275000000002</v>
      </c>
    </row>
    <row r="25296" spans="1:5" ht="13.8" x14ac:dyDescent="0.25">
      <c r="A25296" s="47">
        <v>44796</v>
      </c>
      <c r="B25296" s="45" t="str">
        <f t="shared" si="820"/>
        <v>August</v>
      </c>
      <c r="C25296" s="53">
        <f t="shared" si="821"/>
        <v>2022</v>
      </c>
      <c r="D25296" s="43" t="s">
        <v>126</v>
      </c>
      <c r="E25296" s="132">
        <v>12.0459625</v>
      </c>
    </row>
    <row r="25297" spans="1:5" ht="13.8" x14ac:dyDescent="0.25">
      <c r="A25297" s="47">
        <v>44796</v>
      </c>
      <c r="B25297" s="45" t="str">
        <f t="shared" si="820"/>
        <v>August</v>
      </c>
      <c r="C25297" s="53">
        <f t="shared" si="821"/>
        <v>2022</v>
      </c>
      <c r="D25297" s="43" t="s">
        <v>127</v>
      </c>
      <c r="E25297" s="132">
        <v>11.424262499999999</v>
      </c>
    </row>
    <row r="25298" spans="1:5" ht="13.8" x14ac:dyDescent="0.25">
      <c r="A25298" s="47">
        <v>44796</v>
      </c>
      <c r="B25298" s="45" t="str">
        <f t="shared" si="820"/>
        <v>August</v>
      </c>
      <c r="C25298" s="53">
        <f t="shared" si="821"/>
        <v>2022</v>
      </c>
      <c r="D25298" s="43" t="s">
        <v>105</v>
      </c>
      <c r="E25298" s="132">
        <v>9.3335125000000012</v>
      </c>
    </row>
    <row r="25299" spans="1:5" ht="13.8" x14ac:dyDescent="0.25">
      <c r="A25299" s="47">
        <v>44796</v>
      </c>
      <c r="B25299" s="45" t="str">
        <f t="shared" si="820"/>
        <v>August</v>
      </c>
      <c r="C25299" s="53">
        <f t="shared" si="821"/>
        <v>2022</v>
      </c>
      <c r="D25299" s="43" t="s">
        <v>128</v>
      </c>
      <c r="E25299" s="132">
        <v>10.9433375</v>
      </c>
    </row>
    <row r="25300" spans="1:5" ht="13.8" x14ac:dyDescent="0.25">
      <c r="A25300" s="47">
        <v>44803</v>
      </c>
      <c r="B25300" s="45" t="str">
        <f t="shared" si="820"/>
        <v>August</v>
      </c>
      <c r="C25300" s="53">
        <f t="shared" si="821"/>
        <v>2022</v>
      </c>
      <c r="D25300" s="43" t="s">
        <v>131</v>
      </c>
      <c r="E25300" s="132">
        <v>38.803562500000005</v>
      </c>
    </row>
    <row r="25301" spans="1:5" ht="13.8" x14ac:dyDescent="0.25">
      <c r="A25301" s="47">
        <v>44803</v>
      </c>
      <c r="B25301" s="45" t="str">
        <f t="shared" si="820"/>
        <v>August</v>
      </c>
      <c r="C25301" s="53">
        <f t="shared" si="821"/>
        <v>2022</v>
      </c>
      <c r="D25301" s="43" t="s">
        <v>115</v>
      </c>
      <c r="E25301" s="132">
        <v>34.200000000000003</v>
      </c>
    </row>
    <row r="25302" spans="1:5" ht="13.8" x14ac:dyDescent="0.25">
      <c r="A25302" s="47">
        <v>44803</v>
      </c>
      <c r="B25302" s="45" t="str">
        <f t="shared" si="820"/>
        <v>August</v>
      </c>
      <c r="C25302" s="53">
        <f t="shared" si="821"/>
        <v>2022</v>
      </c>
      <c r="D25302" s="43" t="s">
        <v>95</v>
      </c>
      <c r="E25302" s="132">
        <v>30.324000000000002</v>
      </c>
    </row>
    <row r="25303" spans="1:5" ht="13.8" x14ac:dyDescent="0.25">
      <c r="A25303" s="47">
        <v>44803</v>
      </c>
      <c r="B25303" s="45" t="str">
        <f t="shared" si="820"/>
        <v>August</v>
      </c>
      <c r="C25303" s="53">
        <f t="shared" si="821"/>
        <v>2022</v>
      </c>
      <c r="D25303" s="43" t="s">
        <v>96</v>
      </c>
      <c r="E25303" s="132">
        <v>28.956</v>
      </c>
    </row>
    <row r="25304" spans="1:5" ht="13.8" x14ac:dyDescent="0.25">
      <c r="A25304" s="47">
        <v>44803</v>
      </c>
      <c r="B25304" s="45" t="str">
        <f t="shared" si="820"/>
        <v>August</v>
      </c>
      <c r="C25304" s="53">
        <f t="shared" si="821"/>
        <v>2022</v>
      </c>
      <c r="D25304" s="43" t="s">
        <v>97</v>
      </c>
      <c r="E25304" s="132">
        <v>27.587999999999997</v>
      </c>
    </row>
    <row r="25305" spans="1:5" ht="13.8" x14ac:dyDescent="0.25">
      <c r="A25305" s="47">
        <v>44803</v>
      </c>
      <c r="B25305" s="45" t="str">
        <f t="shared" si="820"/>
        <v>August</v>
      </c>
      <c r="C25305" s="53">
        <f t="shared" si="821"/>
        <v>2022</v>
      </c>
      <c r="D25305" s="43" t="s">
        <v>98</v>
      </c>
      <c r="E25305" s="132">
        <v>21.66</v>
      </c>
    </row>
    <row r="25306" spans="1:5" ht="15.6" x14ac:dyDescent="0.3">
      <c r="A25306" s="47">
        <v>44803</v>
      </c>
      <c r="B25306" s="45" t="str">
        <f t="shared" si="820"/>
        <v>August</v>
      </c>
      <c r="C25306" s="53">
        <f t="shared" si="821"/>
        <v>2022</v>
      </c>
      <c r="D25306" s="130" t="s">
        <v>136</v>
      </c>
      <c r="E25306" s="132">
        <v>29.622499999999999</v>
      </c>
    </row>
    <row r="25307" spans="1:5" ht="13.8" x14ac:dyDescent="0.25">
      <c r="A25307" s="47">
        <v>44803</v>
      </c>
      <c r="B25307" s="45" t="str">
        <f t="shared" si="820"/>
        <v>August</v>
      </c>
      <c r="C25307" s="53">
        <f t="shared" si="821"/>
        <v>2022</v>
      </c>
      <c r="D25307" s="43" t="s">
        <v>118</v>
      </c>
      <c r="E25307" s="132">
        <v>27.213750000000001</v>
      </c>
    </row>
    <row r="25308" spans="1:5" ht="13.8" x14ac:dyDescent="0.25">
      <c r="A25308" s="47">
        <v>44803</v>
      </c>
      <c r="B25308" s="45" t="str">
        <f t="shared" si="820"/>
        <v>August</v>
      </c>
      <c r="C25308" s="53">
        <f t="shared" si="821"/>
        <v>2022</v>
      </c>
      <c r="D25308" s="43" t="s">
        <v>102</v>
      </c>
      <c r="E25308" s="132">
        <v>26.855</v>
      </c>
    </row>
    <row r="25309" spans="1:5" ht="13.8" x14ac:dyDescent="0.25">
      <c r="A25309" s="47">
        <v>44803</v>
      </c>
      <c r="B25309" s="45" t="str">
        <f t="shared" si="820"/>
        <v>August</v>
      </c>
      <c r="C25309" s="53">
        <f t="shared" si="821"/>
        <v>2022</v>
      </c>
      <c r="D25309" s="43" t="s">
        <v>119</v>
      </c>
      <c r="E25309" s="132">
        <v>25.983750000000001</v>
      </c>
    </row>
    <row r="25310" spans="1:5" ht="13.8" x14ac:dyDescent="0.25">
      <c r="A25310" s="47">
        <v>44803</v>
      </c>
      <c r="B25310" s="45" t="str">
        <f t="shared" si="820"/>
        <v>August</v>
      </c>
      <c r="C25310" s="53">
        <f t="shared" si="821"/>
        <v>2022</v>
      </c>
      <c r="D25310" s="43" t="s">
        <v>120</v>
      </c>
      <c r="E25310" s="132">
        <v>24.651250000000001</v>
      </c>
    </row>
    <row r="25311" spans="1:5" ht="13.8" x14ac:dyDescent="0.25">
      <c r="A25311" s="47">
        <v>44803</v>
      </c>
      <c r="B25311" s="45" t="str">
        <f t="shared" si="820"/>
        <v>August</v>
      </c>
      <c r="C25311" s="53">
        <f t="shared" si="821"/>
        <v>2022</v>
      </c>
      <c r="D25311" s="43" t="s">
        <v>103</v>
      </c>
      <c r="E25311" s="132">
        <v>23.78</v>
      </c>
    </row>
    <row r="25312" spans="1:5" ht="13.8" x14ac:dyDescent="0.25">
      <c r="A25312" s="47">
        <v>44803</v>
      </c>
      <c r="B25312" s="45" t="str">
        <f t="shared" si="820"/>
        <v>August</v>
      </c>
      <c r="C25312" s="53">
        <f t="shared" si="821"/>
        <v>2022</v>
      </c>
      <c r="D25312" s="43" t="s">
        <v>116</v>
      </c>
      <c r="E25312" s="132">
        <v>16.438800000000001</v>
      </c>
    </row>
    <row r="25313" spans="1:5" ht="13.8" x14ac:dyDescent="0.25">
      <c r="A25313" s="47">
        <v>44803</v>
      </c>
      <c r="B25313" s="45" t="str">
        <f t="shared" si="820"/>
        <v>August</v>
      </c>
      <c r="C25313" s="53">
        <f t="shared" si="821"/>
        <v>2022</v>
      </c>
      <c r="D25313" s="43" t="s">
        <v>104</v>
      </c>
      <c r="E25313" s="132">
        <v>22.629250000000003</v>
      </c>
    </row>
    <row r="25314" spans="1:5" ht="13.8" x14ac:dyDescent="0.25">
      <c r="A25314" s="47">
        <v>44803</v>
      </c>
      <c r="B25314" s="45" t="str">
        <f t="shared" si="820"/>
        <v>August</v>
      </c>
      <c r="C25314" s="53">
        <f t="shared" si="821"/>
        <v>2022</v>
      </c>
      <c r="D25314" s="43" t="s">
        <v>121</v>
      </c>
      <c r="E25314" s="132">
        <v>21.519499999999997</v>
      </c>
    </row>
    <row r="25315" spans="1:5" ht="13.8" x14ac:dyDescent="0.25">
      <c r="A25315" s="47">
        <v>44803</v>
      </c>
      <c r="B25315" s="45" t="str">
        <f t="shared" si="820"/>
        <v>August</v>
      </c>
      <c r="C25315" s="53">
        <f t="shared" si="821"/>
        <v>2022</v>
      </c>
      <c r="D25315" s="43" t="s">
        <v>122</v>
      </c>
      <c r="E25315" s="132">
        <v>19.492999999999999</v>
      </c>
    </row>
    <row r="25316" spans="1:5" ht="13.8" x14ac:dyDescent="0.25">
      <c r="A25316" s="47">
        <v>44803</v>
      </c>
      <c r="B25316" s="45" t="str">
        <f t="shared" si="820"/>
        <v>August</v>
      </c>
      <c r="C25316" s="53">
        <f t="shared" si="821"/>
        <v>2022</v>
      </c>
      <c r="D25316" s="43" t="s">
        <v>123</v>
      </c>
      <c r="E25316" s="132">
        <v>19.251750000000001</v>
      </c>
    </row>
    <row r="25317" spans="1:5" ht="13.8" x14ac:dyDescent="0.25">
      <c r="A25317" s="47">
        <v>44803</v>
      </c>
      <c r="B25317" s="45" t="str">
        <f t="shared" si="820"/>
        <v>August</v>
      </c>
      <c r="C25317" s="53">
        <f t="shared" si="821"/>
        <v>2022</v>
      </c>
      <c r="D25317" s="43" t="s">
        <v>99</v>
      </c>
      <c r="E25317" s="132">
        <v>15.855499999999999</v>
      </c>
    </row>
    <row r="25318" spans="1:5" ht="13.8" x14ac:dyDescent="0.25">
      <c r="A25318" s="47">
        <v>44803</v>
      </c>
      <c r="B25318" s="45" t="str">
        <f t="shared" si="820"/>
        <v>August</v>
      </c>
      <c r="C25318" s="53">
        <f t="shared" si="821"/>
        <v>2022</v>
      </c>
      <c r="D25318" s="43" t="s">
        <v>100</v>
      </c>
      <c r="E25318" s="132">
        <v>15.43825</v>
      </c>
    </row>
    <row r="25319" spans="1:5" ht="13.8" x14ac:dyDescent="0.25">
      <c r="A25319" s="47">
        <v>44803</v>
      </c>
      <c r="B25319" s="45" t="str">
        <f t="shared" si="820"/>
        <v>August</v>
      </c>
      <c r="C25319" s="53">
        <f t="shared" si="821"/>
        <v>2022</v>
      </c>
      <c r="D25319" s="43" t="s">
        <v>101</v>
      </c>
      <c r="E25319" s="132">
        <v>14.77065</v>
      </c>
    </row>
    <row r="25320" spans="1:5" ht="13.8" x14ac:dyDescent="0.25">
      <c r="A25320" s="47">
        <v>44803</v>
      </c>
      <c r="B25320" s="45" t="str">
        <f t="shared" si="820"/>
        <v>August</v>
      </c>
      <c r="C25320" s="53">
        <f t="shared" si="821"/>
        <v>2022</v>
      </c>
      <c r="D25320" s="43" t="s">
        <v>124</v>
      </c>
      <c r="E25320" s="132">
        <v>14.645474999999999</v>
      </c>
    </row>
    <row r="25321" spans="1:5" ht="13.8" x14ac:dyDescent="0.25">
      <c r="A25321" s="47">
        <v>44803</v>
      </c>
      <c r="B25321" s="45" t="str">
        <f t="shared" si="820"/>
        <v>August</v>
      </c>
      <c r="C25321" s="53">
        <f t="shared" si="821"/>
        <v>2022</v>
      </c>
      <c r="D25321" s="43" t="s">
        <v>125</v>
      </c>
      <c r="E25321" s="132">
        <v>13.101649999999999</v>
      </c>
    </row>
    <row r="25322" spans="1:5" ht="13.8" x14ac:dyDescent="0.25">
      <c r="A25322" s="47">
        <v>44803</v>
      </c>
      <c r="B25322" s="45" t="str">
        <f t="shared" si="820"/>
        <v>August</v>
      </c>
      <c r="C25322" s="53">
        <f t="shared" si="821"/>
        <v>2022</v>
      </c>
      <c r="D25322" s="43" t="s">
        <v>126</v>
      </c>
      <c r="E25322" s="132">
        <v>13.223275000000001</v>
      </c>
    </row>
    <row r="25323" spans="1:5" ht="13.8" x14ac:dyDescent="0.25">
      <c r="A25323" s="47">
        <v>44803</v>
      </c>
      <c r="B25323" s="45" t="str">
        <f t="shared" si="820"/>
        <v>August</v>
      </c>
      <c r="C25323" s="53">
        <f t="shared" si="821"/>
        <v>2022</v>
      </c>
      <c r="D25323" s="43" t="s">
        <v>127</v>
      </c>
      <c r="E25323" s="132">
        <v>12.475574999999999</v>
      </c>
    </row>
    <row r="25324" spans="1:5" ht="13.8" x14ac:dyDescent="0.25">
      <c r="A25324" s="47">
        <v>44803</v>
      </c>
      <c r="B25324" s="45" t="str">
        <f t="shared" si="820"/>
        <v>August</v>
      </c>
      <c r="C25324" s="53">
        <f t="shared" si="821"/>
        <v>2022</v>
      </c>
      <c r="D25324" s="43" t="s">
        <v>105</v>
      </c>
      <c r="E25324" s="132">
        <v>10.306075</v>
      </c>
    </row>
    <row r="25325" spans="1:5" ht="13.8" x14ac:dyDescent="0.25">
      <c r="A25325" s="47">
        <v>44803</v>
      </c>
      <c r="B25325" s="45" t="str">
        <f t="shared" si="820"/>
        <v>August</v>
      </c>
      <c r="C25325" s="53">
        <f t="shared" si="821"/>
        <v>2022</v>
      </c>
      <c r="D25325" s="43" t="s">
        <v>128</v>
      </c>
      <c r="E25325" s="132">
        <v>11.845025</v>
      </c>
    </row>
    <row r="25326" spans="1:5" ht="13.8" x14ac:dyDescent="0.25">
      <c r="A25326" s="47">
        <v>44810</v>
      </c>
      <c r="B25326" s="45" t="str">
        <f t="shared" si="820"/>
        <v>September</v>
      </c>
      <c r="C25326" s="53">
        <f t="shared" si="821"/>
        <v>2022</v>
      </c>
      <c r="D25326" s="43" t="s">
        <v>131</v>
      </c>
      <c r="E25326" s="132">
        <v>43.5234375</v>
      </c>
    </row>
    <row r="25327" spans="1:5" ht="13.8" x14ac:dyDescent="0.25">
      <c r="A25327" s="47">
        <v>44810</v>
      </c>
      <c r="B25327" s="45" t="str">
        <f t="shared" si="820"/>
        <v>September</v>
      </c>
      <c r="C25327" s="53">
        <f t="shared" si="821"/>
        <v>2022</v>
      </c>
      <c r="D25327" s="43" t="s">
        <v>115</v>
      </c>
      <c r="E25327" s="132">
        <v>40.3125</v>
      </c>
    </row>
    <row r="25328" spans="1:5" ht="13.8" x14ac:dyDescent="0.25">
      <c r="A25328" s="47">
        <v>44810</v>
      </c>
      <c r="B25328" s="45" t="str">
        <f t="shared" si="820"/>
        <v>September</v>
      </c>
      <c r="C25328" s="53">
        <f t="shared" si="821"/>
        <v>2022</v>
      </c>
      <c r="D25328" s="43" t="s">
        <v>95</v>
      </c>
      <c r="E25328" s="132">
        <v>35.743749999999999</v>
      </c>
    </row>
    <row r="25329" spans="1:5" ht="13.8" x14ac:dyDescent="0.25">
      <c r="A25329" s="47">
        <v>44810</v>
      </c>
      <c r="B25329" s="45" t="str">
        <f t="shared" si="820"/>
        <v>September</v>
      </c>
      <c r="C25329" s="53">
        <f t="shared" si="821"/>
        <v>2022</v>
      </c>
      <c r="D25329" s="43" t="s">
        <v>96</v>
      </c>
      <c r="E25329" s="132">
        <v>34.131250000000001</v>
      </c>
    </row>
    <row r="25330" spans="1:5" ht="13.8" x14ac:dyDescent="0.25">
      <c r="A25330" s="47">
        <v>44810</v>
      </c>
      <c r="B25330" s="45" t="str">
        <f t="shared" si="820"/>
        <v>September</v>
      </c>
      <c r="C25330" s="53">
        <f t="shared" si="821"/>
        <v>2022</v>
      </c>
      <c r="D25330" s="43" t="s">
        <v>97</v>
      </c>
      <c r="E25330" s="132">
        <v>32.518749999999997</v>
      </c>
    </row>
    <row r="25331" spans="1:5" ht="13.8" x14ac:dyDescent="0.25">
      <c r="A25331" s="47">
        <v>44810</v>
      </c>
      <c r="B25331" s="45" t="str">
        <f t="shared" ref="B25331:B25392" si="822">TEXT(A25331,"mmmm")</f>
        <v>September</v>
      </c>
      <c r="C25331" s="53">
        <f t="shared" ref="C25331:C25392" si="823">YEAR(A25331)</f>
        <v>2022</v>
      </c>
      <c r="D25331" s="43" t="s">
        <v>98</v>
      </c>
      <c r="E25331" s="132">
        <v>25.53125</v>
      </c>
    </row>
    <row r="25332" spans="1:5" ht="15.6" x14ac:dyDescent="0.3">
      <c r="A25332" s="47">
        <v>44810</v>
      </c>
      <c r="B25332" s="45" t="str">
        <f t="shared" si="822"/>
        <v>September</v>
      </c>
      <c r="C25332" s="53">
        <f t="shared" si="823"/>
        <v>2022</v>
      </c>
      <c r="D25332" s="130" t="s">
        <v>136</v>
      </c>
      <c r="E25332" s="132">
        <v>37.389375000000001</v>
      </c>
    </row>
    <row r="25333" spans="1:5" ht="13.8" x14ac:dyDescent="0.25">
      <c r="A25333" s="47">
        <v>44810</v>
      </c>
      <c r="B25333" s="45" t="str">
        <f t="shared" si="822"/>
        <v>September</v>
      </c>
      <c r="C25333" s="53">
        <f t="shared" si="823"/>
        <v>2022</v>
      </c>
      <c r="D25333" s="43" t="s">
        <v>118</v>
      </c>
      <c r="E25333" s="132">
        <v>34.349062499999995</v>
      </c>
    </row>
    <row r="25334" spans="1:5" ht="13.8" x14ac:dyDescent="0.25">
      <c r="A25334" s="47">
        <v>44810</v>
      </c>
      <c r="B25334" s="45" t="str">
        <f t="shared" si="822"/>
        <v>September</v>
      </c>
      <c r="C25334" s="53">
        <f t="shared" si="823"/>
        <v>2022</v>
      </c>
      <c r="D25334" s="43" t="s">
        <v>102</v>
      </c>
      <c r="E25334" s="132">
        <v>33.896250000000002</v>
      </c>
    </row>
    <row r="25335" spans="1:5" ht="13.8" x14ac:dyDescent="0.25">
      <c r="A25335" s="47">
        <v>44810</v>
      </c>
      <c r="B25335" s="45" t="str">
        <f t="shared" si="822"/>
        <v>September</v>
      </c>
      <c r="C25335" s="53">
        <f t="shared" si="823"/>
        <v>2022</v>
      </c>
      <c r="D25335" s="43" t="s">
        <v>119</v>
      </c>
      <c r="E25335" s="132">
        <v>32.7965625</v>
      </c>
    </row>
    <row r="25336" spans="1:5" ht="13.8" x14ac:dyDescent="0.25">
      <c r="A25336" s="47">
        <v>44810</v>
      </c>
      <c r="B25336" s="45" t="str">
        <f t="shared" si="822"/>
        <v>September</v>
      </c>
      <c r="C25336" s="53">
        <f t="shared" si="823"/>
        <v>2022</v>
      </c>
      <c r="D25336" s="43" t="s">
        <v>120</v>
      </c>
      <c r="E25336" s="132">
        <v>31.114687499999995</v>
      </c>
    </row>
    <row r="25337" spans="1:5" ht="13.8" x14ac:dyDescent="0.25">
      <c r="A25337" s="47">
        <v>44810</v>
      </c>
      <c r="B25337" s="45" t="str">
        <f t="shared" si="822"/>
        <v>September</v>
      </c>
      <c r="C25337" s="53">
        <f t="shared" si="823"/>
        <v>2022</v>
      </c>
      <c r="D25337" s="43" t="s">
        <v>103</v>
      </c>
      <c r="E25337" s="132">
        <v>30.015000000000001</v>
      </c>
    </row>
    <row r="25338" spans="1:5" ht="13.8" x14ac:dyDescent="0.25">
      <c r="A25338" s="47">
        <v>44810</v>
      </c>
      <c r="B25338" s="45" t="str">
        <f t="shared" si="822"/>
        <v>September</v>
      </c>
      <c r="C25338" s="53">
        <f t="shared" si="823"/>
        <v>2022</v>
      </c>
      <c r="D25338" s="43" t="s">
        <v>116</v>
      </c>
      <c r="E25338" s="132">
        <v>22.383900000000004</v>
      </c>
    </row>
    <row r="25339" spans="1:5" ht="13.8" x14ac:dyDescent="0.25">
      <c r="A25339" s="47">
        <v>44810</v>
      </c>
      <c r="B25339" s="45" t="str">
        <f t="shared" si="822"/>
        <v>September</v>
      </c>
      <c r="C25339" s="53">
        <f t="shared" si="823"/>
        <v>2022</v>
      </c>
      <c r="D25339" s="43" t="s">
        <v>104</v>
      </c>
      <c r="E25339" s="132">
        <v>28.579687500000006</v>
      </c>
    </row>
    <row r="25340" spans="1:5" ht="13.8" x14ac:dyDescent="0.25">
      <c r="A25340" s="47">
        <v>44810</v>
      </c>
      <c r="B25340" s="45" t="str">
        <f t="shared" si="822"/>
        <v>September</v>
      </c>
      <c r="C25340" s="53">
        <f t="shared" si="823"/>
        <v>2022</v>
      </c>
      <c r="D25340" s="43" t="s">
        <v>121</v>
      </c>
      <c r="E25340" s="132">
        <v>27.178125000000001</v>
      </c>
    </row>
    <row r="25341" spans="1:5" ht="13.8" x14ac:dyDescent="0.25">
      <c r="A25341" s="47">
        <v>44810</v>
      </c>
      <c r="B25341" s="45" t="str">
        <f t="shared" si="822"/>
        <v>September</v>
      </c>
      <c r="C25341" s="53">
        <f t="shared" si="823"/>
        <v>2022</v>
      </c>
      <c r="D25341" s="43" t="s">
        <v>122</v>
      </c>
      <c r="E25341" s="132">
        <v>24.618749999999999</v>
      </c>
    </row>
    <row r="25342" spans="1:5" ht="13.8" x14ac:dyDescent="0.25">
      <c r="A25342" s="47">
        <v>44810</v>
      </c>
      <c r="B25342" s="45" t="str">
        <f t="shared" si="822"/>
        <v>September</v>
      </c>
      <c r="C25342" s="53">
        <f t="shared" si="823"/>
        <v>2022</v>
      </c>
      <c r="D25342" s="43" t="s">
        <v>123</v>
      </c>
      <c r="E25342" s="132">
        <v>24.314062499999999</v>
      </c>
    </row>
    <row r="25343" spans="1:5" ht="13.8" x14ac:dyDescent="0.25">
      <c r="A25343" s="47">
        <v>44810</v>
      </c>
      <c r="B25343" s="45" t="str">
        <f t="shared" si="822"/>
        <v>September</v>
      </c>
      <c r="C25343" s="53">
        <f t="shared" si="823"/>
        <v>2022</v>
      </c>
      <c r="D25343" s="43" t="s">
        <v>99</v>
      </c>
      <c r="E25343" s="132">
        <v>20.068750000000001</v>
      </c>
    </row>
    <row r="25344" spans="1:5" ht="13.8" x14ac:dyDescent="0.25">
      <c r="A25344" s="47">
        <v>44810</v>
      </c>
      <c r="B25344" s="45" t="str">
        <f t="shared" si="822"/>
        <v>September</v>
      </c>
      <c r="C25344" s="53">
        <f t="shared" si="823"/>
        <v>2022</v>
      </c>
      <c r="D25344" s="43" t="s">
        <v>100</v>
      </c>
      <c r="E25344" s="132">
        <v>19.540624999999999</v>
      </c>
    </row>
    <row r="25345" spans="1:5" ht="13.8" x14ac:dyDescent="0.25">
      <c r="A25345" s="47">
        <v>44810</v>
      </c>
      <c r="B25345" s="45" t="str">
        <f t="shared" si="822"/>
        <v>September</v>
      </c>
      <c r="C25345" s="53">
        <f t="shared" si="823"/>
        <v>2022</v>
      </c>
      <c r="D25345" s="43" t="s">
        <v>101</v>
      </c>
      <c r="E25345" s="132">
        <v>18.695625</v>
      </c>
    </row>
    <row r="25346" spans="1:5" ht="13.8" x14ac:dyDescent="0.25">
      <c r="A25346" s="47">
        <v>44810</v>
      </c>
      <c r="B25346" s="45" t="str">
        <f t="shared" si="822"/>
        <v>September</v>
      </c>
      <c r="C25346" s="53">
        <f t="shared" si="823"/>
        <v>2022</v>
      </c>
      <c r="D25346" s="43" t="s">
        <v>124</v>
      </c>
      <c r="E25346" s="132">
        <v>18.537187500000002</v>
      </c>
    </row>
    <row r="25347" spans="1:5" ht="13.8" x14ac:dyDescent="0.25">
      <c r="A25347" s="47">
        <v>44810</v>
      </c>
      <c r="B25347" s="45" t="str">
        <f t="shared" si="822"/>
        <v>September</v>
      </c>
      <c r="C25347" s="53">
        <f t="shared" si="823"/>
        <v>2022</v>
      </c>
      <c r="D25347" s="43" t="s">
        <v>125</v>
      </c>
      <c r="E25347" s="132">
        <v>16.583124999999999</v>
      </c>
    </row>
    <row r="25348" spans="1:5" ht="13.8" x14ac:dyDescent="0.25">
      <c r="A25348" s="47">
        <v>44810</v>
      </c>
      <c r="B25348" s="45" t="str">
        <f t="shared" si="822"/>
        <v>September</v>
      </c>
      <c r="C25348" s="53">
        <f t="shared" si="823"/>
        <v>2022</v>
      </c>
      <c r="D25348" s="43" t="s">
        <v>126</v>
      </c>
      <c r="E25348" s="132">
        <v>16.538437500000001</v>
      </c>
    </row>
    <row r="25349" spans="1:5" ht="13.8" x14ac:dyDescent="0.25">
      <c r="A25349" s="47">
        <v>44810</v>
      </c>
      <c r="B25349" s="45" t="str">
        <f t="shared" si="822"/>
        <v>September</v>
      </c>
      <c r="C25349" s="53">
        <f t="shared" si="823"/>
        <v>2022</v>
      </c>
      <c r="D25349" s="43" t="s">
        <v>127</v>
      </c>
      <c r="E25349" s="132">
        <v>15.4359375</v>
      </c>
    </row>
    <row r="25350" spans="1:5" ht="13.8" x14ac:dyDescent="0.25">
      <c r="A25350" s="47">
        <v>44810</v>
      </c>
      <c r="B25350" s="45" t="str">
        <f t="shared" si="822"/>
        <v>September</v>
      </c>
      <c r="C25350" s="53">
        <f t="shared" si="823"/>
        <v>2022</v>
      </c>
      <c r="D25350" s="43" t="s">
        <v>105</v>
      </c>
      <c r="E25350" s="132">
        <v>13.0446875</v>
      </c>
    </row>
    <row r="25351" spans="1:5" ht="13.8" x14ac:dyDescent="0.25">
      <c r="A25351" s="47">
        <v>44810</v>
      </c>
      <c r="B25351" s="45" t="str">
        <f t="shared" si="822"/>
        <v>September</v>
      </c>
      <c r="C25351" s="53">
        <f t="shared" si="823"/>
        <v>2022</v>
      </c>
      <c r="D25351" s="43" t="s">
        <v>128</v>
      </c>
      <c r="E25351" s="132">
        <v>14.384062500000001</v>
      </c>
    </row>
    <row r="25352" spans="1:5" ht="13.8" x14ac:dyDescent="0.25">
      <c r="A25352" s="47">
        <v>44817</v>
      </c>
      <c r="B25352" s="45" t="str">
        <f t="shared" si="822"/>
        <v>September</v>
      </c>
      <c r="C25352" s="53">
        <f t="shared" si="823"/>
        <v>2022</v>
      </c>
      <c r="D25352" s="43" t="s">
        <v>131</v>
      </c>
      <c r="E25352" s="132">
        <v>52.357083333333343</v>
      </c>
    </row>
    <row r="25353" spans="1:5" ht="13.8" x14ac:dyDescent="0.25">
      <c r="A25353" s="47">
        <v>44817</v>
      </c>
      <c r="B25353" s="45" t="str">
        <f t="shared" si="822"/>
        <v>September</v>
      </c>
      <c r="C25353" s="53">
        <f t="shared" si="823"/>
        <v>2022</v>
      </c>
      <c r="D25353" s="43" t="s">
        <v>115</v>
      </c>
      <c r="E25353" s="132">
        <v>51.5</v>
      </c>
    </row>
    <row r="25354" spans="1:5" ht="13.8" x14ac:dyDescent="0.25">
      <c r="A25354" s="47">
        <v>44817</v>
      </c>
      <c r="B25354" s="45" t="str">
        <f t="shared" si="822"/>
        <v>September</v>
      </c>
      <c r="C25354" s="53">
        <f t="shared" si="823"/>
        <v>2022</v>
      </c>
      <c r="D25354" s="43" t="s">
        <v>95</v>
      </c>
      <c r="E25354" s="132">
        <v>45.663333333333341</v>
      </c>
    </row>
    <row r="25355" spans="1:5" ht="13.8" x14ac:dyDescent="0.25">
      <c r="A25355" s="47">
        <v>44817</v>
      </c>
      <c r="B25355" s="45" t="str">
        <f t="shared" si="822"/>
        <v>September</v>
      </c>
      <c r="C25355" s="53">
        <f t="shared" si="823"/>
        <v>2022</v>
      </c>
      <c r="D25355" s="43" t="s">
        <v>96</v>
      </c>
      <c r="E25355" s="132">
        <v>43.603333333333339</v>
      </c>
    </row>
    <row r="25356" spans="1:5" ht="13.8" x14ac:dyDescent="0.25">
      <c r="A25356" s="47">
        <v>44817</v>
      </c>
      <c r="B25356" s="45" t="str">
        <f t="shared" si="822"/>
        <v>September</v>
      </c>
      <c r="C25356" s="53">
        <f t="shared" si="823"/>
        <v>2022</v>
      </c>
      <c r="D25356" s="43" t="s">
        <v>97</v>
      </c>
      <c r="E25356" s="132">
        <v>41.543333333333329</v>
      </c>
    </row>
    <row r="25357" spans="1:5" ht="13.8" x14ac:dyDescent="0.25">
      <c r="A25357" s="47">
        <v>44817</v>
      </c>
      <c r="B25357" s="45" t="str">
        <f t="shared" si="822"/>
        <v>September</v>
      </c>
      <c r="C25357" s="53">
        <f t="shared" si="823"/>
        <v>2022</v>
      </c>
      <c r="D25357" s="43" t="s">
        <v>98</v>
      </c>
      <c r="E25357" s="132">
        <v>32.616666666666667</v>
      </c>
    </row>
    <row r="25358" spans="1:5" ht="15.6" x14ac:dyDescent="0.3">
      <c r="A25358" s="47">
        <v>44817</v>
      </c>
      <c r="B25358" s="45" t="str">
        <f t="shared" si="822"/>
        <v>September</v>
      </c>
      <c r="C25358" s="53">
        <f t="shared" si="823"/>
        <v>2022</v>
      </c>
      <c r="D25358" s="130" t="s">
        <v>136</v>
      </c>
      <c r="E25358" s="132">
        <v>47.203333333333333</v>
      </c>
    </row>
    <row r="25359" spans="1:5" ht="13.8" x14ac:dyDescent="0.25">
      <c r="A25359" s="47">
        <v>44817</v>
      </c>
      <c r="B25359" s="45" t="str">
        <f t="shared" si="822"/>
        <v>September</v>
      </c>
      <c r="C25359" s="53">
        <f t="shared" si="823"/>
        <v>2022</v>
      </c>
      <c r="D25359" s="43" t="s">
        <v>118</v>
      </c>
      <c r="E25359" s="132">
        <v>43.364999999999988</v>
      </c>
    </row>
    <row r="25360" spans="1:5" ht="13.8" x14ac:dyDescent="0.25">
      <c r="A25360" s="47">
        <v>44817</v>
      </c>
      <c r="B25360" s="45" t="str">
        <f t="shared" si="822"/>
        <v>September</v>
      </c>
      <c r="C25360" s="53">
        <f t="shared" si="823"/>
        <v>2022</v>
      </c>
      <c r="D25360" s="43" t="s">
        <v>102</v>
      </c>
      <c r="E25360" s="132">
        <v>42.793333333333329</v>
      </c>
    </row>
    <row r="25361" spans="1:5" ht="13.8" x14ac:dyDescent="0.25">
      <c r="A25361" s="47">
        <v>44817</v>
      </c>
      <c r="B25361" s="45" t="str">
        <f t="shared" si="822"/>
        <v>September</v>
      </c>
      <c r="C25361" s="53">
        <f t="shared" si="823"/>
        <v>2022</v>
      </c>
      <c r="D25361" s="43" t="s">
        <v>119</v>
      </c>
      <c r="E25361" s="132">
        <v>41.405000000000001</v>
      </c>
    </row>
    <row r="25362" spans="1:5" ht="13.8" x14ac:dyDescent="0.25">
      <c r="A25362" s="47">
        <v>44817</v>
      </c>
      <c r="B25362" s="45" t="str">
        <f t="shared" si="822"/>
        <v>September</v>
      </c>
      <c r="C25362" s="53">
        <f t="shared" si="823"/>
        <v>2022</v>
      </c>
      <c r="D25362" s="43" t="s">
        <v>120</v>
      </c>
      <c r="E25362" s="132">
        <v>39.281666666666659</v>
      </c>
    </row>
    <row r="25363" spans="1:5" ht="13.8" x14ac:dyDescent="0.25">
      <c r="A25363" s="47">
        <v>44817</v>
      </c>
      <c r="B25363" s="45" t="str">
        <f t="shared" si="822"/>
        <v>September</v>
      </c>
      <c r="C25363" s="53">
        <f t="shared" si="823"/>
        <v>2022</v>
      </c>
      <c r="D25363" s="43" t="s">
        <v>103</v>
      </c>
      <c r="E25363" s="132">
        <v>37.893333333333331</v>
      </c>
    </row>
    <row r="25364" spans="1:5" ht="13.8" x14ac:dyDescent="0.25">
      <c r="A25364" s="47">
        <v>44817</v>
      </c>
      <c r="B25364" s="45" t="str">
        <f t="shared" si="822"/>
        <v>September</v>
      </c>
      <c r="C25364" s="53">
        <f t="shared" si="823"/>
        <v>2022</v>
      </c>
      <c r="D25364" s="43" t="s">
        <v>116</v>
      </c>
      <c r="E25364" s="132">
        <v>27.683950000000003</v>
      </c>
    </row>
    <row r="25365" spans="1:5" ht="13.8" x14ac:dyDescent="0.25">
      <c r="A25365" s="47">
        <v>44817</v>
      </c>
      <c r="B25365" s="45" t="str">
        <f t="shared" si="822"/>
        <v>September</v>
      </c>
      <c r="C25365" s="53">
        <f t="shared" si="823"/>
        <v>2022</v>
      </c>
      <c r="D25365" s="43" t="s">
        <v>104</v>
      </c>
      <c r="E25365" s="132">
        <v>37.12916666666667</v>
      </c>
    </row>
    <row r="25366" spans="1:5" ht="13.8" x14ac:dyDescent="0.25">
      <c r="A25366" s="47">
        <v>44817</v>
      </c>
      <c r="B25366" s="45" t="str">
        <f t="shared" si="822"/>
        <v>September</v>
      </c>
      <c r="C25366" s="53">
        <f t="shared" si="823"/>
        <v>2022</v>
      </c>
      <c r="D25366" s="43" t="s">
        <v>121</v>
      </c>
      <c r="E25366" s="132">
        <v>35.30833333333333</v>
      </c>
    </row>
    <row r="25367" spans="1:5" ht="13.8" x14ac:dyDescent="0.25">
      <c r="A25367" s="47">
        <v>44817</v>
      </c>
      <c r="B25367" s="45" t="str">
        <f t="shared" si="822"/>
        <v>September</v>
      </c>
      <c r="C25367" s="53">
        <f t="shared" si="823"/>
        <v>2022</v>
      </c>
      <c r="D25367" s="43" t="s">
        <v>122</v>
      </c>
      <c r="E25367" s="132">
        <v>31.983333333333331</v>
      </c>
    </row>
    <row r="25368" spans="1:5" ht="13.8" x14ac:dyDescent="0.25">
      <c r="A25368" s="47">
        <v>44817</v>
      </c>
      <c r="B25368" s="45" t="str">
        <f t="shared" si="822"/>
        <v>September</v>
      </c>
      <c r="C25368" s="53">
        <f t="shared" si="823"/>
        <v>2022</v>
      </c>
      <c r="D25368" s="43" t="s">
        <v>123</v>
      </c>
      <c r="E25368" s="132">
        <v>31.587499999999999</v>
      </c>
    </row>
    <row r="25369" spans="1:5" ht="13.8" x14ac:dyDescent="0.25">
      <c r="A25369" s="47">
        <v>44817</v>
      </c>
      <c r="B25369" s="45" t="str">
        <f t="shared" si="822"/>
        <v>September</v>
      </c>
      <c r="C25369" s="53">
        <f t="shared" si="823"/>
        <v>2022</v>
      </c>
      <c r="D25369" s="43" t="s">
        <v>99</v>
      </c>
      <c r="E25369" s="132">
        <v>24.95333333333333</v>
      </c>
    </row>
    <row r="25370" spans="1:5" ht="13.8" x14ac:dyDescent="0.25">
      <c r="A25370" s="47">
        <v>44817</v>
      </c>
      <c r="B25370" s="45" t="str">
        <f t="shared" si="822"/>
        <v>September</v>
      </c>
      <c r="C25370" s="53">
        <f t="shared" si="823"/>
        <v>2022</v>
      </c>
      <c r="D25370" s="43" t="s">
        <v>100</v>
      </c>
      <c r="E25370" s="132">
        <v>24.296666666666667</v>
      </c>
    </row>
    <row r="25371" spans="1:5" ht="13.8" x14ac:dyDescent="0.25">
      <c r="A25371" s="47">
        <v>44817</v>
      </c>
      <c r="B25371" s="45" t="str">
        <f t="shared" si="822"/>
        <v>September</v>
      </c>
      <c r="C25371" s="53">
        <f t="shared" si="823"/>
        <v>2022</v>
      </c>
      <c r="D25371" s="43" t="s">
        <v>101</v>
      </c>
      <c r="E25371" s="132">
        <v>23.245999999999999</v>
      </c>
    </row>
    <row r="25372" spans="1:5" ht="13.8" x14ac:dyDescent="0.25">
      <c r="A25372" s="47">
        <v>44817</v>
      </c>
      <c r="B25372" s="45" t="str">
        <f t="shared" si="822"/>
        <v>September</v>
      </c>
      <c r="C25372" s="53">
        <f t="shared" si="823"/>
        <v>2022</v>
      </c>
      <c r="D25372" s="43" t="s">
        <v>124</v>
      </c>
      <c r="E25372" s="132">
        <v>23.048999999999996</v>
      </c>
    </row>
    <row r="25373" spans="1:5" ht="13.8" x14ac:dyDescent="0.25">
      <c r="A25373" s="47">
        <v>44817</v>
      </c>
      <c r="B25373" s="45" t="str">
        <f t="shared" si="822"/>
        <v>September</v>
      </c>
      <c r="C25373" s="53">
        <f t="shared" si="823"/>
        <v>2022</v>
      </c>
      <c r="D25373" s="43" t="s">
        <v>125</v>
      </c>
      <c r="E25373" s="132">
        <v>20.619333333333334</v>
      </c>
    </row>
    <row r="25374" spans="1:5" ht="13.8" x14ac:dyDescent="0.25">
      <c r="A25374" s="47">
        <v>44817</v>
      </c>
      <c r="B25374" s="45" t="str">
        <f t="shared" si="822"/>
        <v>September</v>
      </c>
      <c r="C25374" s="53">
        <f t="shared" si="823"/>
        <v>2022</v>
      </c>
      <c r="D25374" s="43" t="s">
        <v>126</v>
      </c>
      <c r="E25374" s="132">
        <v>20.381833333333333</v>
      </c>
    </row>
    <row r="25375" spans="1:5" ht="13.8" x14ac:dyDescent="0.25">
      <c r="A25375" s="47">
        <v>44817</v>
      </c>
      <c r="B25375" s="45" t="str">
        <f t="shared" si="822"/>
        <v>September</v>
      </c>
      <c r="C25375" s="53">
        <f t="shared" si="823"/>
        <v>2022</v>
      </c>
      <c r="D25375" s="43" t="s">
        <v>127</v>
      </c>
      <c r="E25375" s="132">
        <v>18.867999999999999</v>
      </c>
    </row>
    <row r="25376" spans="1:5" ht="13.8" x14ac:dyDescent="0.25">
      <c r="A25376" s="47">
        <v>44817</v>
      </c>
      <c r="B25376" s="45" t="str">
        <f t="shared" si="822"/>
        <v>September</v>
      </c>
      <c r="C25376" s="53">
        <f t="shared" si="823"/>
        <v>2022</v>
      </c>
      <c r="D25376" s="43" t="s">
        <v>105</v>
      </c>
      <c r="E25376" s="132">
        <v>16.219666666666669</v>
      </c>
    </row>
    <row r="25377" spans="1:5" ht="13.8" x14ac:dyDescent="0.25">
      <c r="A25377" s="47">
        <v>44817</v>
      </c>
      <c r="B25377" s="45" t="str">
        <f t="shared" si="822"/>
        <v>September</v>
      </c>
      <c r="C25377" s="53">
        <f t="shared" si="823"/>
        <v>2022</v>
      </c>
      <c r="D25377" s="43" t="s">
        <v>128</v>
      </c>
      <c r="E25377" s="132">
        <v>17.327666666666666</v>
      </c>
    </row>
    <row r="25378" spans="1:5" ht="13.8" x14ac:dyDescent="0.25">
      <c r="A25378" s="47">
        <v>44824</v>
      </c>
      <c r="B25378" s="45" t="str">
        <f t="shared" si="822"/>
        <v>September</v>
      </c>
      <c r="C25378" s="53">
        <f t="shared" si="823"/>
        <v>2022</v>
      </c>
      <c r="D25378" s="43" t="s">
        <v>131</v>
      </c>
      <c r="E25378" s="132">
        <v>60.159062499999997</v>
      </c>
    </row>
    <row r="25379" spans="1:5" ht="13.8" x14ac:dyDescent="0.25">
      <c r="A25379" s="47">
        <v>44824</v>
      </c>
      <c r="B25379" s="45" t="str">
        <f t="shared" si="822"/>
        <v>September</v>
      </c>
      <c r="C25379" s="53">
        <f t="shared" si="823"/>
        <v>2022</v>
      </c>
      <c r="D25379" s="43" t="s">
        <v>115</v>
      </c>
      <c r="E25379" s="132">
        <v>57.5625</v>
      </c>
    </row>
    <row r="25380" spans="1:5" ht="13.8" x14ac:dyDescent="0.25">
      <c r="A25380" s="47">
        <v>44824</v>
      </c>
      <c r="B25380" s="45" t="str">
        <f t="shared" si="822"/>
        <v>September</v>
      </c>
      <c r="C25380" s="53">
        <f t="shared" si="823"/>
        <v>2022</v>
      </c>
      <c r="D25380" s="43" t="s">
        <v>95</v>
      </c>
      <c r="E25380" s="132">
        <v>51.03875</v>
      </c>
    </row>
    <row r="25381" spans="1:5" ht="13.8" x14ac:dyDescent="0.25">
      <c r="A25381" s="47">
        <v>44824</v>
      </c>
      <c r="B25381" s="45" t="str">
        <f t="shared" si="822"/>
        <v>September</v>
      </c>
      <c r="C25381" s="53">
        <f t="shared" si="823"/>
        <v>2022</v>
      </c>
      <c r="D25381" s="43" t="s">
        <v>96</v>
      </c>
      <c r="E25381" s="132">
        <v>48.736249999999998</v>
      </c>
    </row>
    <row r="25382" spans="1:5" ht="13.8" x14ac:dyDescent="0.25">
      <c r="A25382" s="47">
        <v>44824</v>
      </c>
      <c r="B25382" s="45" t="str">
        <f t="shared" si="822"/>
        <v>September</v>
      </c>
      <c r="C25382" s="53">
        <f t="shared" si="823"/>
        <v>2022</v>
      </c>
      <c r="D25382" s="43" t="s">
        <v>97</v>
      </c>
      <c r="E25382" s="132">
        <v>46.433750000000003</v>
      </c>
    </row>
    <row r="25383" spans="1:5" ht="13.8" x14ac:dyDescent="0.25">
      <c r="A25383" s="47">
        <v>44824</v>
      </c>
      <c r="B25383" s="45" t="str">
        <f t="shared" si="822"/>
        <v>September</v>
      </c>
      <c r="C25383" s="53">
        <f t="shared" si="823"/>
        <v>2022</v>
      </c>
      <c r="D25383" s="43" t="s">
        <v>98</v>
      </c>
      <c r="E25383" s="132">
        <v>36.456249999999997</v>
      </c>
    </row>
    <row r="25384" spans="1:5" ht="15.6" x14ac:dyDescent="0.3">
      <c r="A25384" s="47">
        <v>44824</v>
      </c>
      <c r="B25384" s="45" t="str">
        <f t="shared" si="822"/>
        <v>September</v>
      </c>
      <c r="C25384" s="53">
        <f t="shared" si="823"/>
        <v>2022</v>
      </c>
      <c r="D25384" s="130" t="s">
        <v>136</v>
      </c>
      <c r="E25384" s="132">
        <v>55.003925000000002</v>
      </c>
    </row>
    <row r="25385" spans="1:5" ht="13.8" x14ac:dyDescent="0.25">
      <c r="A25385" s="47">
        <v>44824</v>
      </c>
      <c r="B25385" s="45" t="str">
        <f t="shared" si="822"/>
        <v>September</v>
      </c>
      <c r="C25385" s="53">
        <f t="shared" si="823"/>
        <v>2022</v>
      </c>
      <c r="D25385" s="43" t="s">
        <v>118</v>
      </c>
      <c r="E25385" s="132">
        <v>50.531287499999998</v>
      </c>
    </row>
    <row r="25386" spans="1:5" ht="13.8" x14ac:dyDescent="0.25">
      <c r="A25386" s="47">
        <v>44824</v>
      </c>
      <c r="B25386" s="45" t="str">
        <f t="shared" si="822"/>
        <v>September</v>
      </c>
      <c r="C25386" s="53">
        <f t="shared" si="823"/>
        <v>2022</v>
      </c>
      <c r="D25386" s="43" t="s">
        <v>102</v>
      </c>
      <c r="E25386" s="132">
        <v>49.86515</v>
      </c>
    </row>
    <row r="25387" spans="1:5" ht="13.8" x14ac:dyDescent="0.25">
      <c r="A25387" s="47">
        <v>44824</v>
      </c>
      <c r="B25387" s="45" t="str">
        <f t="shared" si="822"/>
        <v>September</v>
      </c>
      <c r="C25387" s="53">
        <f t="shared" si="823"/>
        <v>2022</v>
      </c>
      <c r="D25387" s="43" t="s">
        <v>119</v>
      </c>
      <c r="E25387" s="132">
        <v>48.247387500000002</v>
      </c>
    </row>
    <row r="25388" spans="1:5" ht="13.8" x14ac:dyDescent="0.25">
      <c r="A25388" s="47">
        <v>44824</v>
      </c>
      <c r="B25388" s="45" t="str">
        <f t="shared" si="822"/>
        <v>September</v>
      </c>
      <c r="C25388" s="53">
        <f t="shared" si="823"/>
        <v>2022</v>
      </c>
      <c r="D25388" s="43" t="s">
        <v>120</v>
      </c>
      <c r="E25388" s="132">
        <v>45.773162499999998</v>
      </c>
    </row>
    <row r="25389" spans="1:5" ht="13.8" x14ac:dyDescent="0.25">
      <c r="A25389" s="47">
        <v>44824</v>
      </c>
      <c r="B25389" s="45" t="str">
        <f t="shared" si="822"/>
        <v>September</v>
      </c>
      <c r="C25389" s="53">
        <f t="shared" si="823"/>
        <v>2022</v>
      </c>
      <c r="D25389" s="43" t="s">
        <v>103</v>
      </c>
      <c r="E25389" s="132">
        <v>44.1554</v>
      </c>
    </row>
    <row r="25390" spans="1:5" ht="13.8" x14ac:dyDescent="0.25">
      <c r="A25390" s="47">
        <v>44824</v>
      </c>
      <c r="B25390" s="45" t="str">
        <f t="shared" si="822"/>
        <v>September</v>
      </c>
      <c r="C25390" s="53">
        <f t="shared" si="823"/>
        <v>2022</v>
      </c>
      <c r="D25390" s="43" t="s">
        <v>116</v>
      </c>
      <c r="E25390" s="132">
        <v>38.094525000000004</v>
      </c>
    </row>
    <row r="25391" spans="1:5" ht="13.8" x14ac:dyDescent="0.25">
      <c r="A25391" s="47">
        <v>44824</v>
      </c>
      <c r="B25391" s="45" t="str">
        <f t="shared" si="822"/>
        <v>September</v>
      </c>
      <c r="C25391" s="53">
        <f t="shared" si="823"/>
        <v>2022</v>
      </c>
      <c r="D25391" s="43" t="s">
        <v>104</v>
      </c>
      <c r="E25391" s="132">
        <v>45.950275000000005</v>
      </c>
    </row>
    <row r="25392" spans="1:5" ht="13.8" x14ac:dyDescent="0.25">
      <c r="A25392" s="47">
        <v>44824</v>
      </c>
      <c r="B25392" s="45" t="str">
        <f t="shared" si="822"/>
        <v>September</v>
      </c>
      <c r="C25392" s="53">
        <f t="shared" si="823"/>
        <v>2022</v>
      </c>
      <c r="D25392" s="43" t="s">
        <v>121</v>
      </c>
      <c r="E25392" s="132">
        <v>43.696850000000005</v>
      </c>
    </row>
    <row r="25393" spans="1:5" ht="13.8" x14ac:dyDescent="0.25">
      <c r="A25393" s="47">
        <v>44824</v>
      </c>
      <c r="B25393" s="45" t="str">
        <f t="shared" ref="B25393:B25454" si="824">TEXT(A25393,"mmmm")</f>
        <v>September</v>
      </c>
      <c r="C25393" s="53">
        <f t="shared" ref="C25393:C25454" si="825">YEAR(A25393)</f>
        <v>2022</v>
      </c>
      <c r="D25393" s="43" t="s">
        <v>122</v>
      </c>
      <c r="E25393" s="132">
        <v>39.581899999999997</v>
      </c>
    </row>
    <row r="25394" spans="1:5" ht="13.8" x14ac:dyDescent="0.25">
      <c r="A25394" s="47">
        <v>44824</v>
      </c>
      <c r="B25394" s="45" t="str">
        <f t="shared" si="824"/>
        <v>September</v>
      </c>
      <c r="C25394" s="53">
        <f t="shared" si="825"/>
        <v>2022</v>
      </c>
      <c r="D25394" s="43" t="s">
        <v>123</v>
      </c>
      <c r="E25394" s="132">
        <v>39.092025000000007</v>
      </c>
    </row>
    <row r="25395" spans="1:5" ht="13.8" x14ac:dyDescent="0.25">
      <c r="A25395" s="47">
        <v>44824</v>
      </c>
      <c r="B25395" s="45" t="str">
        <f t="shared" si="824"/>
        <v>September</v>
      </c>
      <c r="C25395" s="53">
        <f t="shared" si="825"/>
        <v>2022</v>
      </c>
      <c r="D25395" s="43" t="s">
        <v>99</v>
      </c>
      <c r="E25395" s="132">
        <v>35.15</v>
      </c>
    </row>
    <row r="25396" spans="1:5" ht="13.8" x14ac:dyDescent="0.25">
      <c r="A25396" s="47">
        <v>44824</v>
      </c>
      <c r="B25396" s="45" t="str">
        <f t="shared" si="824"/>
        <v>September</v>
      </c>
      <c r="C25396" s="53">
        <f t="shared" si="825"/>
        <v>2022</v>
      </c>
      <c r="D25396" s="43" t="s">
        <v>100</v>
      </c>
      <c r="E25396" s="132">
        <v>34.225000000000001</v>
      </c>
    </row>
    <row r="25397" spans="1:5" ht="13.8" x14ac:dyDescent="0.25">
      <c r="A25397" s="47">
        <v>44824</v>
      </c>
      <c r="B25397" s="45" t="str">
        <f t="shared" si="824"/>
        <v>September</v>
      </c>
      <c r="C25397" s="53">
        <f t="shared" si="825"/>
        <v>2022</v>
      </c>
      <c r="D25397" s="43" t="s">
        <v>101</v>
      </c>
      <c r="E25397" s="132">
        <v>32.744999999999997</v>
      </c>
    </row>
    <row r="25398" spans="1:5" ht="13.8" x14ac:dyDescent="0.25">
      <c r="A25398" s="47">
        <v>44824</v>
      </c>
      <c r="B25398" s="45" t="str">
        <f t="shared" si="824"/>
        <v>September</v>
      </c>
      <c r="C25398" s="53">
        <f t="shared" si="825"/>
        <v>2022</v>
      </c>
      <c r="D25398" s="43" t="s">
        <v>124</v>
      </c>
      <c r="E25398" s="132">
        <v>32.467500000000001</v>
      </c>
    </row>
    <row r="25399" spans="1:5" ht="13.8" x14ac:dyDescent="0.25">
      <c r="A25399" s="47">
        <v>44824</v>
      </c>
      <c r="B25399" s="45" t="str">
        <f t="shared" si="824"/>
        <v>September</v>
      </c>
      <c r="C25399" s="53">
        <f t="shared" si="825"/>
        <v>2022</v>
      </c>
      <c r="D25399" s="43" t="s">
        <v>125</v>
      </c>
      <c r="E25399" s="132">
        <v>29.045000000000002</v>
      </c>
    </row>
    <row r="25400" spans="1:5" ht="13.8" x14ac:dyDescent="0.25">
      <c r="A25400" s="47">
        <v>44824</v>
      </c>
      <c r="B25400" s="45" t="str">
        <f t="shared" si="824"/>
        <v>September</v>
      </c>
      <c r="C25400" s="53">
        <f t="shared" si="825"/>
        <v>2022</v>
      </c>
      <c r="D25400" s="43" t="s">
        <v>126</v>
      </c>
      <c r="E25400" s="132">
        <v>28.405000000000001</v>
      </c>
    </row>
    <row r="25401" spans="1:5" ht="13.8" x14ac:dyDescent="0.25">
      <c r="A25401" s="47">
        <v>44824</v>
      </c>
      <c r="B25401" s="45" t="str">
        <f t="shared" si="824"/>
        <v>September</v>
      </c>
      <c r="C25401" s="53">
        <f t="shared" si="825"/>
        <v>2022</v>
      </c>
      <c r="D25401" s="43" t="s">
        <v>127</v>
      </c>
      <c r="E25401" s="132">
        <v>26.032499999999999</v>
      </c>
    </row>
    <row r="25402" spans="1:5" ht="13.8" x14ac:dyDescent="0.25">
      <c r="A25402" s="47">
        <v>44824</v>
      </c>
      <c r="B25402" s="45" t="str">
        <f t="shared" si="824"/>
        <v>September</v>
      </c>
      <c r="C25402" s="53">
        <f t="shared" si="825"/>
        <v>2022</v>
      </c>
      <c r="D25402" s="43" t="s">
        <v>105</v>
      </c>
      <c r="E25402" s="132">
        <v>22.8475</v>
      </c>
    </row>
    <row r="25403" spans="1:5" ht="13.8" x14ac:dyDescent="0.25">
      <c r="A25403" s="47">
        <v>44824</v>
      </c>
      <c r="B25403" s="45" t="str">
        <f t="shared" si="824"/>
        <v>September</v>
      </c>
      <c r="C25403" s="53">
        <f t="shared" si="825"/>
        <v>2022</v>
      </c>
      <c r="D25403" s="43" t="s">
        <v>128</v>
      </c>
      <c r="E25403" s="132">
        <v>23.4725</v>
      </c>
    </row>
    <row r="25404" spans="1:5" ht="13.8" x14ac:dyDescent="0.25">
      <c r="A25404" s="47">
        <v>44831</v>
      </c>
      <c r="B25404" s="45" t="str">
        <f t="shared" si="824"/>
        <v>September</v>
      </c>
      <c r="C25404" s="53">
        <f t="shared" si="825"/>
        <v>2022</v>
      </c>
      <c r="D25404" s="43" t="s">
        <v>131</v>
      </c>
      <c r="E25404" s="132">
        <v>72.290357142857147</v>
      </c>
    </row>
    <row r="25405" spans="1:5" ht="13.8" x14ac:dyDescent="0.25">
      <c r="A25405" s="47">
        <v>44831</v>
      </c>
      <c r="B25405" s="45" t="str">
        <f t="shared" si="824"/>
        <v>September</v>
      </c>
      <c r="C25405" s="53">
        <f t="shared" si="825"/>
        <v>2022</v>
      </c>
      <c r="D25405" s="43" t="s">
        <v>115</v>
      </c>
      <c r="E25405" s="132">
        <v>72.857142857142847</v>
      </c>
    </row>
    <row r="25406" spans="1:5" ht="13.8" x14ac:dyDescent="0.25">
      <c r="A25406" s="47">
        <v>44831</v>
      </c>
      <c r="B25406" s="45" t="str">
        <f t="shared" si="824"/>
        <v>September</v>
      </c>
      <c r="C25406" s="53">
        <f t="shared" si="825"/>
        <v>2022</v>
      </c>
      <c r="D25406" s="43" t="s">
        <v>95</v>
      </c>
      <c r="E25406" s="132">
        <v>64.599999999999994</v>
      </c>
    </row>
    <row r="25407" spans="1:5" ht="13.8" x14ac:dyDescent="0.25">
      <c r="A25407" s="47">
        <v>44831</v>
      </c>
      <c r="B25407" s="45" t="str">
        <f t="shared" si="824"/>
        <v>September</v>
      </c>
      <c r="C25407" s="53">
        <f t="shared" si="825"/>
        <v>2022</v>
      </c>
      <c r="D25407" s="43" t="s">
        <v>96</v>
      </c>
      <c r="E25407" s="132">
        <v>61.685714285714283</v>
      </c>
    </row>
    <row r="25408" spans="1:5" ht="13.8" x14ac:dyDescent="0.25">
      <c r="A25408" s="47">
        <v>44831</v>
      </c>
      <c r="B25408" s="45" t="str">
        <f t="shared" si="824"/>
        <v>September</v>
      </c>
      <c r="C25408" s="53">
        <f t="shared" si="825"/>
        <v>2022</v>
      </c>
      <c r="D25408" s="43" t="s">
        <v>97</v>
      </c>
      <c r="E25408" s="132">
        <v>58.771428571428572</v>
      </c>
    </row>
    <row r="25409" spans="1:5" ht="13.8" x14ac:dyDescent="0.25">
      <c r="A25409" s="47">
        <v>44831</v>
      </c>
      <c r="B25409" s="45" t="str">
        <f t="shared" si="824"/>
        <v>September</v>
      </c>
      <c r="C25409" s="53">
        <f t="shared" si="825"/>
        <v>2022</v>
      </c>
      <c r="D25409" s="43" t="s">
        <v>98</v>
      </c>
      <c r="E25409" s="132">
        <v>46.142857142857139</v>
      </c>
    </row>
    <row r="25410" spans="1:5" ht="15.6" x14ac:dyDescent="0.3">
      <c r="A25410" s="47">
        <v>44831</v>
      </c>
      <c r="B25410" s="45" t="str">
        <f t="shared" si="824"/>
        <v>September</v>
      </c>
      <c r="C25410" s="53">
        <f t="shared" si="825"/>
        <v>2022</v>
      </c>
      <c r="D25410" s="130" t="s">
        <v>136</v>
      </c>
      <c r="E25410" s="132">
        <v>66.882857142857148</v>
      </c>
    </row>
    <row r="25411" spans="1:5" ht="13.8" x14ac:dyDescent="0.25">
      <c r="A25411" s="47">
        <v>44831</v>
      </c>
      <c r="B25411" s="45" t="str">
        <f t="shared" si="824"/>
        <v>September</v>
      </c>
      <c r="C25411" s="53">
        <f t="shared" si="825"/>
        <v>2022</v>
      </c>
      <c r="D25411" s="43" t="s">
        <v>118</v>
      </c>
      <c r="E25411" s="132">
        <v>61.444285714285705</v>
      </c>
    </row>
    <row r="25412" spans="1:5" ht="13.8" x14ac:dyDescent="0.25">
      <c r="A25412" s="47">
        <v>44831</v>
      </c>
      <c r="B25412" s="45" t="str">
        <f t="shared" si="824"/>
        <v>September</v>
      </c>
      <c r="C25412" s="53">
        <f t="shared" si="825"/>
        <v>2022</v>
      </c>
      <c r="D25412" s="43" t="s">
        <v>102</v>
      </c>
      <c r="E25412" s="132">
        <v>60.634285714285717</v>
      </c>
    </row>
    <row r="25413" spans="1:5" ht="13.8" x14ac:dyDescent="0.25">
      <c r="A25413" s="47">
        <v>44831</v>
      </c>
      <c r="B25413" s="45" t="str">
        <f t="shared" si="824"/>
        <v>September</v>
      </c>
      <c r="C25413" s="53">
        <f t="shared" si="825"/>
        <v>2022</v>
      </c>
      <c r="D25413" s="43" t="s">
        <v>119</v>
      </c>
      <c r="E25413" s="132">
        <v>58.667142857142863</v>
      </c>
    </row>
    <row r="25414" spans="1:5" ht="13.8" x14ac:dyDescent="0.25">
      <c r="A25414" s="47">
        <v>44831</v>
      </c>
      <c r="B25414" s="45" t="str">
        <f t="shared" si="824"/>
        <v>September</v>
      </c>
      <c r="C25414" s="53">
        <f t="shared" si="825"/>
        <v>2022</v>
      </c>
      <c r="D25414" s="43" t="s">
        <v>120</v>
      </c>
      <c r="E25414" s="132">
        <v>55.65857142857142</v>
      </c>
    </row>
    <row r="25415" spans="1:5" ht="13.8" x14ac:dyDescent="0.25">
      <c r="A25415" s="47">
        <v>44831</v>
      </c>
      <c r="B25415" s="45" t="str">
        <f t="shared" si="824"/>
        <v>September</v>
      </c>
      <c r="C25415" s="53">
        <f t="shared" si="825"/>
        <v>2022</v>
      </c>
      <c r="D25415" s="43" t="s">
        <v>103</v>
      </c>
      <c r="E25415" s="132">
        <v>53.691428571428567</v>
      </c>
    </row>
    <row r="25416" spans="1:5" ht="13.8" x14ac:dyDescent="0.25">
      <c r="A25416" s="47">
        <v>44831</v>
      </c>
      <c r="B25416" s="45" t="str">
        <f t="shared" si="824"/>
        <v>September</v>
      </c>
      <c r="C25416" s="53">
        <f t="shared" si="825"/>
        <v>2022</v>
      </c>
      <c r="D25416" s="43" t="s">
        <v>116</v>
      </c>
      <c r="E25416" s="132">
        <v>49.875</v>
      </c>
    </row>
    <row r="25417" spans="1:5" ht="13.8" x14ac:dyDescent="0.25">
      <c r="A25417" s="47">
        <v>44831</v>
      </c>
      <c r="B25417" s="45" t="str">
        <f t="shared" si="824"/>
        <v>September</v>
      </c>
      <c r="C25417" s="53">
        <f t="shared" si="825"/>
        <v>2022</v>
      </c>
      <c r="D25417" s="43" t="s">
        <v>104</v>
      </c>
      <c r="E25417" s="132">
        <v>63.315000000000012</v>
      </c>
    </row>
    <row r="25418" spans="1:5" ht="13.8" x14ac:dyDescent="0.25">
      <c r="A25418" s="47">
        <v>44831</v>
      </c>
      <c r="B25418" s="45" t="str">
        <f t="shared" si="824"/>
        <v>September</v>
      </c>
      <c r="C25418" s="53">
        <f t="shared" si="825"/>
        <v>2022</v>
      </c>
      <c r="D25418" s="43" t="s">
        <v>121</v>
      </c>
      <c r="E25418" s="132">
        <v>60.21</v>
      </c>
    </row>
    <row r="25419" spans="1:5" ht="13.8" x14ac:dyDescent="0.25">
      <c r="A25419" s="47">
        <v>44831</v>
      </c>
      <c r="B25419" s="45" t="str">
        <f t="shared" si="824"/>
        <v>September</v>
      </c>
      <c r="C25419" s="53">
        <f t="shared" si="825"/>
        <v>2022</v>
      </c>
      <c r="D25419" s="43" t="s">
        <v>122</v>
      </c>
      <c r="E25419" s="132">
        <v>54.54</v>
      </c>
    </row>
    <row r="25420" spans="1:5" ht="13.8" x14ac:dyDescent="0.25">
      <c r="A25420" s="47">
        <v>44831</v>
      </c>
      <c r="B25420" s="45" t="str">
        <f t="shared" si="824"/>
        <v>September</v>
      </c>
      <c r="C25420" s="53">
        <f t="shared" si="825"/>
        <v>2022</v>
      </c>
      <c r="D25420" s="43" t="s">
        <v>123</v>
      </c>
      <c r="E25420" s="132">
        <v>53.865000000000002</v>
      </c>
    </row>
    <row r="25421" spans="1:5" ht="13.8" x14ac:dyDescent="0.25">
      <c r="A25421" s="47">
        <v>44831</v>
      </c>
      <c r="B25421" s="45" t="str">
        <f t="shared" si="824"/>
        <v>September</v>
      </c>
      <c r="C25421" s="53">
        <f t="shared" si="825"/>
        <v>2022</v>
      </c>
      <c r="D25421" s="43" t="s">
        <v>99</v>
      </c>
      <c r="E25421" s="132">
        <v>54.285714285714285</v>
      </c>
    </row>
    <row r="25422" spans="1:5" ht="13.8" x14ac:dyDescent="0.25">
      <c r="A25422" s="47">
        <v>44831</v>
      </c>
      <c r="B25422" s="45" t="str">
        <f t="shared" si="824"/>
        <v>September</v>
      </c>
      <c r="C25422" s="53">
        <f t="shared" si="825"/>
        <v>2022</v>
      </c>
      <c r="D25422" s="43" t="s">
        <v>100</v>
      </c>
      <c r="E25422" s="132">
        <v>52.857142857142861</v>
      </c>
    </row>
    <row r="25423" spans="1:5" ht="13.8" x14ac:dyDescent="0.25">
      <c r="A25423" s="47">
        <v>44831</v>
      </c>
      <c r="B25423" s="45" t="str">
        <f t="shared" si="824"/>
        <v>September</v>
      </c>
      <c r="C25423" s="53">
        <f t="shared" si="825"/>
        <v>2022</v>
      </c>
      <c r="D25423" s="43" t="s">
        <v>101</v>
      </c>
      <c r="E25423" s="132">
        <v>50.571428571428577</v>
      </c>
    </row>
    <row r="25424" spans="1:5" ht="13.8" x14ac:dyDescent="0.25">
      <c r="A25424" s="47">
        <v>44831</v>
      </c>
      <c r="B25424" s="45" t="str">
        <f t="shared" si="824"/>
        <v>September</v>
      </c>
      <c r="C25424" s="53">
        <f t="shared" si="825"/>
        <v>2022</v>
      </c>
      <c r="D25424" s="43" t="s">
        <v>124</v>
      </c>
      <c r="E25424" s="132">
        <v>50.142857142857146</v>
      </c>
    </row>
    <row r="25425" spans="1:5" ht="13.8" x14ac:dyDescent="0.25">
      <c r="A25425" s="47">
        <v>44831</v>
      </c>
      <c r="B25425" s="45" t="str">
        <f t="shared" si="824"/>
        <v>September</v>
      </c>
      <c r="C25425" s="53">
        <f t="shared" si="825"/>
        <v>2022</v>
      </c>
      <c r="D25425" s="43" t="s">
        <v>125</v>
      </c>
      <c r="E25425" s="132">
        <v>44.857142857142861</v>
      </c>
    </row>
    <row r="25426" spans="1:5" ht="13.8" x14ac:dyDescent="0.25">
      <c r="A25426" s="47">
        <v>44831</v>
      </c>
      <c r="B25426" s="45" t="str">
        <f t="shared" si="824"/>
        <v>September</v>
      </c>
      <c r="C25426" s="53">
        <f t="shared" si="825"/>
        <v>2022</v>
      </c>
      <c r="D25426" s="43" t="s">
        <v>126</v>
      </c>
      <c r="E25426" s="132">
        <v>43.461785714285725</v>
      </c>
    </row>
    <row r="25427" spans="1:5" ht="13.8" x14ac:dyDescent="0.25">
      <c r="A25427" s="47">
        <v>44831</v>
      </c>
      <c r="B25427" s="45" t="str">
        <f t="shared" si="824"/>
        <v>September</v>
      </c>
      <c r="C25427" s="53">
        <f t="shared" si="825"/>
        <v>2022</v>
      </c>
      <c r="D25427" s="43" t="s">
        <v>127</v>
      </c>
      <c r="E25427" s="132">
        <v>39.47785714285714</v>
      </c>
    </row>
    <row r="25428" spans="1:5" ht="13.8" x14ac:dyDescent="0.25">
      <c r="A25428" s="47">
        <v>44831</v>
      </c>
      <c r="B25428" s="45" t="str">
        <f t="shared" si="824"/>
        <v>September</v>
      </c>
      <c r="C25428" s="53">
        <f t="shared" si="825"/>
        <v>2022</v>
      </c>
      <c r="D25428" s="43" t="s">
        <v>105</v>
      </c>
      <c r="E25428" s="132">
        <v>35.285714285714292</v>
      </c>
    </row>
    <row r="25429" spans="1:5" ht="13.8" x14ac:dyDescent="0.25">
      <c r="A25429" s="47">
        <v>44831</v>
      </c>
      <c r="B25429" s="45" t="str">
        <f t="shared" si="824"/>
        <v>September</v>
      </c>
      <c r="C25429" s="53">
        <f t="shared" si="825"/>
        <v>2022</v>
      </c>
      <c r="D25429" s="43" t="s">
        <v>128</v>
      </c>
      <c r="E25429" s="132">
        <v>35.004285714285714</v>
      </c>
    </row>
    <row r="25430" spans="1:5" ht="13.8" x14ac:dyDescent="0.25">
      <c r="A25430" s="47">
        <v>44838</v>
      </c>
      <c r="B25430" s="45" t="str">
        <f t="shared" si="824"/>
        <v>October</v>
      </c>
      <c r="C25430" s="53">
        <f t="shared" si="825"/>
        <v>2022</v>
      </c>
      <c r="D25430" s="43" t="s">
        <v>131</v>
      </c>
      <c r="E25430" s="132">
        <v>100.41555555555557</v>
      </c>
    </row>
    <row r="25431" spans="1:5" ht="13.8" x14ac:dyDescent="0.25">
      <c r="A25431" s="47">
        <v>44838</v>
      </c>
      <c r="B25431" s="45" t="str">
        <f t="shared" si="824"/>
        <v>October</v>
      </c>
      <c r="C25431" s="53">
        <f t="shared" si="825"/>
        <v>2022</v>
      </c>
      <c r="D25431" s="43" t="s">
        <v>115</v>
      </c>
      <c r="E25431" s="132">
        <v>110.16666666666666</v>
      </c>
    </row>
    <row r="25432" spans="1:5" ht="13.8" x14ac:dyDescent="0.25">
      <c r="A25432" s="47">
        <v>44838</v>
      </c>
      <c r="B25432" s="45" t="str">
        <f t="shared" si="824"/>
        <v>October</v>
      </c>
      <c r="C25432" s="53">
        <f t="shared" si="825"/>
        <v>2022</v>
      </c>
      <c r="D25432" s="43" t="s">
        <v>95</v>
      </c>
      <c r="E25432" s="132">
        <v>97.681111111111107</v>
      </c>
    </row>
    <row r="25433" spans="1:5" ht="13.8" x14ac:dyDescent="0.25">
      <c r="A25433" s="47">
        <v>44838</v>
      </c>
      <c r="B25433" s="45" t="str">
        <f t="shared" si="824"/>
        <v>October</v>
      </c>
      <c r="C25433" s="53">
        <f t="shared" si="825"/>
        <v>2022</v>
      </c>
      <c r="D25433" s="43" t="s">
        <v>96</v>
      </c>
      <c r="E25433" s="132">
        <v>93.274444444444455</v>
      </c>
    </row>
    <row r="25434" spans="1:5" ht="13.8" x14ac:dyDescent="0.25">
      <c r="A25434" s="47">
        <v>44838</v>
      </c>
      <c r="B25434" s="45" t="str">
        <f t="shared" si="824"/>
        <v>October</v>
      </c>
      <c r="C25434" s="53">
        <f t="shared" si="825"/>
        <v>2022</v>
      </c>
      <c r="D25434" s="43" t="s">
        <v>97</v>
      </c>
      <c r="E25434" s="132">
        <v>88.867777777777775</v>
      </c>
    </row>
    <row r="25435" spans="1:5" ht="13.8" x14ac:dyDescent="0.25">
      <c r="A25435" s="47">
        <v>44838</v>
      </c>
      <c r="B25435" s="45" t="str">
        <f t="shared" si="824"/>
        <v>October</v>
      </c>
      <c r="C25435" s="53">
        <f t="shared" si="825"/>
        <v>2022</v>
      </c>
      <c r="D25435" s="43" t="s">
        <v>98</v>
      </c>
      <c r="E25435" s="132">
        <v>69.772222222222211</v>
      </c>
    </row>
    <row r="25436" spans="1:5" ht="15.6" x14ac:dyDescent="0.3">
      <c r="A25436" s="47">
        <v>44838</v>
      </c>
      <c r="B25436" s="45" t="str">
        <f t="shared" si="824"/>
        <v>October</v>
      </c>
      <c r="C25436" s="53">
        <f t="shared" si="825"/>
        <v>2022</v>
      </c>
      <c r="D25436" s="130" t="s">
        <v>136</v>
      </c>
      <c r="E25436" s="132">
        <v>108.69611111111111</v>
      </c>
    </row>
    <row r="25437" spans="1:5" ht="13.8" x14ac:dyDescent="0.25">
      <c r="A25437" s="47">
        <v>44838</v>
      </c>
      <c r="B25437" s="45" t="str">
        <f t="shared" si="824"/>
        <v>October</v>
      </c>
      <c r="C25437" s="53">
        <f t="shared" si="825"/>
        <v>2022</v>
      </c>
      <c r="D25437" s="43" t="s">
        <v>118</v>
      </c>
      <c r="E25437" s="132">
        <v>99.857500000000002</v>
      </c>
    </row>
    <row r="25438" spans="1:5" ht="13.8" x14ac:dyDescent="0.25">
      <c r="A25438" s="47">
        <v>44838</v>
      </c>
      <c r="B25438" s="45" t="str">
        <f t="shared" si="824"/>
        <v>October</v>
      </c>
      <c r="C25438" s="53">
        <f t="shared" si="825"/>
        <v>2022</v>
      </c>
      <c r="D25438" s="43" t="s">
        <v>102</v>
      </c>
      <c r="E25438" s="132">
        <v>98.541111111111107</v>
      </c>
    </row>
    <row r="25439" spans="1:5" ht="13.8" x14ac:dyDescent="0.25">
      <c r="A25439" s="47">
        <v>44838</v>
      </c>
      <c r="B25439" s="45" t="str">
        <f t="shared" si="824"/>
        <v>October</v>
      </c>
      <c r="C25439" s="53">
        <f t="shared" si="825"/>
        <v>2022</v>
      </c>
      <c r="D25439" s="43" t="s">
        <v>119</v>
      </c>
      <c r="E25439" s="132">
        <v>95.34416666666668</v>
      </c>
    </row>
    <row r="25440" spans="1:5" ht="13.8" x14ac:dyDescent="0.25">
      <c r="A25440" s="47">
        <v>44838</v>
      </c>
      <c r="B25440" s="45" t="str">
        <f t="shared" si="824"/>
        <v>October</v>
      </c>
      <c r="C25440" s="53">
        <f t="shared" si="825"/>
        <v>2022</v>
      </c>
      <c r="D25440" s="43" t="s">
        <v>120</v>
      </c>
      <c r="E25440" s="132">
        <v>90.45472222222223</v>
      </c>
    </row>
    <row r="25441" spans="1:5" ht="13.8" x14ac:dyDescent="0.25">
      <c r="A25441" s="47">
        <v>44838</v>
      </c>
      <c r="B25441" s="45" t="str">
        <f t="shared" si="824"/>
        <v>October</v>
      </c>
      <c r="C25441" s="53">
        <f t="shared" si="825"/>
        <v>2022</v>
      </c>
      <c r="D25441" s="43" t="s">
        <v>103</v>
      </c>
      <c r="E25441" s="132">
        <v>87.257777777777775</v>
      </c>
    </row>
    <row r="25442" spans="1:5" ht="13.8" x14ac:dyDescent="0.25">
      <c r="A25442" s="47">
        <v>44838</v>
      </c>
      <c r="B25442" s="45" t="str">
        <f t="shared" si="824"/>
        <v>October</v>
      </c>
      <c r="C25442" s="53">
        <f t="shared" si="825"/>
        <v>2022</v>
      </c>
      <c r="D25442" s="43" t="s">
        <v>116</v>
      </c>
      <c r="E25442" s="132">
        <v>90.44</v>
      </c>
    </row>
    <row r="25443" spans="1:5" ht="13.8" x14ac:dyDescent="0.25">
      <c r="A25443" s="47">
        <v>44838</v>
      </c>
      <c r="B25443" s="45" t="str">
        <f t="shared" si="824"/>
        <v>October</v>
      </c>
      <c r="C25443" s="53">
        <f t="shared" si="825"/>
        <v>2022</v>
      </c>
      <c r="D25443" s="43" t="s">
        <v>104</v>
      </c>
      <c r="E25443" s="132">
        <v>98.229444444444454</v>
      </c>
    </row>
    <row r="25444" spans="1:5" ht="13.8" x14ac:dyDescent="0.25">
      <c r="A25444" s="47">
        <v>44838</v>
      </c>
      <c r="B25444" s="45" t="str">
        <f t="shared" si="824"/>
        <v>October</v>
      </c>
      <c r="C25444" s="53">
        <f t="shared" si="825"/>
        <v>2022</v>
      </c>
      <c r="D25444" s="43" t="s">
        <v>121</v>
      </c>
      <c r="E25444" s="132">
        <v>93.412222222222212</v>
      </c>
    </row>
    <row r="25445" spans="1:5" ht="13.8" x14ac:dyDescent="0.25">
      <c r="A25445" s="47">
        <v>44838</v>
      </c>
      <c r="B25445" s="45" t="str">
        <f t="shared" si="824"/>
        <v>October</v>
      </c>
      <c r="C25445" s="53">
        <f t="shared" si="825"/>
        <v>2022</v>
      </c>
      <c r="D25445" s="43" t="s">
        <v>122</v>
      </c>
      <c r="E25445" s="132">
        <v>84.615555555555545</v>
      </c>
    </row>
    <row r="25446" spans="1:5" ht="13.8" x14ac:dyDescent="0.25">
      <c r="A25446" s="47">
        <v>44838</v>
      </c>
      <c r="B25446" s="45" t="str">
        <f t="shared" si="824"/>
        <v>October</v>
      </c>
      <c r="C25446" s="53">
        <f t="shared" si="825"/>
        <v>2022</v>
      </c>
      <c r="D25446" s="43" t="s">
        <v>123</v>
      </c>
      <c r="E25446" s="132">
        <v>83.568333333333342</v>
      </c>
    </row>
    <row r="25447" spans="1:5" ht="13.8" x14ac:dyDescent="0.25">
      <c r="A25447" s="47">
        <v>44838</v>
      </c>
      <c r="B25447" s="45" t="str">
        <f t="shared" si="824"/>
        <v>October</v>
      </c>
      <c r="C25447" s="53">
        <f t="shared" si="825"/>
        <v>2022</v>
      </c>
      <c r="D25447" s="43" t="s">
        <v>99</v>
      </c>
      <c r="E25447" s="132">
        <v>92.255555555555546</v>
      </c>
    </row>
    <row r="25448" spans="1:5" ht="13.8" x14ac:dyDescent="0.25">
      <c r="A25448" s="47">
        <v>44838</v>
      </c>
      <c r="B25448" s="45" t="str">
        <f t="shared" si="824"/>
        <v>October</v>
      </c>
      <c r="C25448" s="53">
        <f t="shared" si="825"/>
        <v>2022</v>
      </c>
      <c r="D25448" s="43" t="s">
        <v>100</v>
      </c>
      <c r="E25448" s="132">
        <v>89.827777777777797</v>
      </c>
    </row>
    <row r="25449" spans="1:5" ht="13.8" x14ac:dyDescent="0.25">
      <c r="A25449" s="47">
        <v>44838</v>
      </c>
      <c r="B25449" s="45" t="str">
        <f t="shared" si="824"/>
        <v>October</v>
      </c>
      <c r="C25449" s="53">
        <f t="shared" si="825"/>
        <v>2022</v>
      </c>
      <c r="D25449" s="43" t="s">
        <v>101</v>
      </c>
      <c r="E25449" s="132">
        <v>85.943333333333342</v>
      </c>
    </row>
    <row r="25450" spans="1:5" ht="13.8" x14ac:dyDescent="0.25">
      <c r="A25450" s="47">
        <v>44838</v>
      </c>
      <c r="B25450" s="45" t="str">
        <f t="shared" si="824"/>
        <v>October</v>
      </c>
      <c r="C25450" s="53">
        <f t="shared" si="825"/>
        <v>2022</v>
      </c>
      <c r="D25450" s="43" t="s">
        <v>124</v>
      </c>
      <c r="E25450" s="132">
        <v>85.215000000000003</v>
      </c>
    </row>
    <row r="25451" spans="1:5" ht="13.8" x14ac:dyDescent="0.25">
      <c r="A25451" s="47">
        <v>44838</v>
      </c>
      <c r="B25451" s="45" t="str">
        <f t="shared" si="824"/>
        <v>October</v>
      </c>
      <c r="C25451" s="53">
        <f t="shared" si="825"/>
        <v>2022</v>
      </c>
      <c r="D25451" s="43" t="s">
        <v>125</v>
      </c>
      <c r="E25451" s="132">
        <v>76.232222222222219</v>
      </c>
    </row>
    <row r="25452" spans="1:5" ht="13.8" x14ac:dyDescent="0.25">
      <c r="A25452" s="47">
        <v>44838</v>
      </c>
      <c r="B25452" s="45" t="str">
        <f t="shared" si="824"/>
        <v>October</v>
      </c>
      <c r="C25452" s="53">
        <f t="shared" si="825"/>
        <v>2022</v>
      </c>
      <c r="D25452" s="43" t="s">
        <v>126</v>
      </c>
      <c r="E25452" s="132">
        <v>73.33805555555557</v>
      </c>
    </row>
    <row r="25453" spans="1:5" ht="13.8" x14ac:dyDescent="0.25">
      <c r="A25453" s="47">
        <v>44838</v>
      </c>
      <c r="B25453" s="45" t="str">
        <f t="shared" si="824"/>
        <v>October</v>
      </c>
      <c r="C25453" s="53">
        <f t="shared" si="825"/>
        <v>2022</v>
      </c>
      <c r="D25453" s="43" t="s">
        <v>127</v>
      </c>
      <c r="E25453" s="132">
        <v>66.156666666666666</v>
      </c>
    </row>
    <row r="25454" spans="1:5" ht="13.8" x14ac:dyDescent="0.25">
      <c r="A25454" s="47">
        <v>44838</v>
      </c>
      <c r="B25454" s="45" t="str">
        <f t="shared" si="824"/>
        <v>October</v>
      </c>
      <c r="C25454" s="53">
        <f t="shared" si="825"/>
        <v>2022</v>
      </c>
      <c r="D25454" s="43" t="s">
        <v>105</v>
      </c>
      <c r="E25454" s="132">
        <v>59.966111111111111</v>
      </c>
    </row>
    <row r="25455" spans="1:5" ht="13.8" x14ac:dyDescent="0.25">
      <c r="A25455" s="47">
        <v>44838</v>
      </c>
      <c r="B25455" s="45" t="str">
        <f t="shared" ref="B25455:B25515" si="826">TEXT(A25455,"mmmm")</f>
        <v>October</v>
      </c>
      <c r="C25455" s="53">
        <f t="shared" ref="C25455:C25515" si="827">YEAR(A25455)</f>
        <v>2022</v>
      </c>
      <c r="D25455" s="43" t="s">
        <v>128</v>
      </c>
      <c r="E25455" s="132">
        <v>57.886111111111113</v>
      </c>
    </row>
    <row r="25456" spans="1:5" ht="13.8" x14ac:dyDescent="0.25">
      <c r="A25456" s="47">
        <v>44845</v>
      </c>
      <c r="B25456" s="45" t="str">
        <f t="shared" si="826"/>
        <v>October</v>
      </c>
      <c r="C25456" s="53">
        <f t="shared" si="827"/>
        <v>2022</v>
      </c>
      <c r="D25456" s="43" t="s">
        <v>131</v>
      </c>
      <c r="E25456" s="132">
        <v>106.00375</v>
      </c>
    </row>
    <row r="25457" spans="1:5" ht="13.8" x14ac:dyDescent="0.25">
      <c r="A25457" s="47">
        <v>44845</v>
      </c>
      <c r="B25457" s="45" t="str">
        <f t="shared" si="826"/>
        <v>October</v>
      </c>
      <c r="C25457" s="53">
        <f t="shared" si="827"/>
        <v>2022</v>
      </c>
      <c r="D25457" s="43" t="s">
        <v>115</v>
      </c>
      <c r="E25457" s="132">
        <v>121.5</v>
      </c>
    </row>
    <row r="25458" spans="1:5" ht="13.8" x14ac:dyDescent="0.25">
      <c r="A25458" s="47">
        <v>44845</v>
      </c>
      <c r="B25458" s="45" t="str">
        <f t="shared" si="826"/>
        <v>October</v>
      </c>
      <c r="C25458" s="53">
        <f t="shared" si="827"/>
        <v>2022</v>
      </c>
      <c r="D25458" s="43" t="s">
        <v>95</v>
      </c>
      <c r="E25458" s="132">
        <v>107.73</v>
      </c>
    </row>
    <row r="25459" spans="1:5" ht="13.8" x14ac:dyDescent="0.25">
      <c r="A25459" s="47">
        <v>44845</v>
      </c>
      <c r="B25459" s="45" t="str">
        <f t="shared" si="826"/>
        <v>October</v>
      </c>
      <c r="C25459" s="53">
        <f t="shared" si="827"/>
        <v>2022</v>
      </c>
      <c r="D25459" s="43" t="s">
        <v>96</v>
      </c>
      <c r="E25459" s="132">
        <v>102.87</v>
      </c>
    </row>
    <row r="25460" spans="1:5" ht="13.8" x14ac:dyDescent="0.25">
      <c r="A25460" s="47">
        <v>44845</v>
      </c>
      <c r="B25460" s="45" t="str">
        <f t="shared" si="826"/>
        <v>October</v>
      </c>
      <c r="C25460" s="53">
        <f t="shared" si="827"/>
        <v>2022</v>
      </c>
      <c r="D25460" s="43" t="s">
        <v>97</v>
      </c>
      <c r="E25460" s="132">
        <v>98.01</v>
      </c>
    </row>
    <row r="25461" spans="1:5" ht="13.8" x14ac:dyDescent="0.25">
      <c r="A25461" s="47">
        <v>44845</v>
      </c>
      <c r="B25461" s="45" t="str">
        <f t="shared" si="826"/>
        <v>October</v>
      </c>
      <c r="C25461" s="53">
        <f t="shared" si="827"/>
        <v>2022</v>
      </c>
      <c r="D25461" s="43" t="s">
        <v>98</v>
      </c>
      <c r="E25461" s="132">
        <v>76.95</v>
      </c>
    </row>
    <row r="25462" spans="1:5" ht="15.6" x14ac:dyDescent="0.3">
      <c r="A25462" s="47">
        <v>44845</v>
      </c>
      <c r="B25462" s="45" t="str">
        <f t="shared" si="826"/>
        <v>October</v>
      </c>
      <c r="C25462" s="53">
        <f t="shared" si="827"/>
        <v>2022</v>
      </c>
      <c r="D25462" s="130" t="s">
        <v>136</v>
      </c>
      <c r="E25462" s="132">
        <v>119.935</v>
      </c>
    </row>
    <row r="25463" spans="1:5" ht="13.8" x14ac:dyDescent="0.25">
      <c r="A25463" s="47">
        <v>44845</v>
      </c>
      <c r="B25463" s="45" t="str">
        <f t="shared" si="826"/>
        <v>October</v>
      </c>
      <c r="C25463" s="53">
        <f t="shared" si="827"/>
        <v>2022</v>
      </c>
      <c r="D25463" s="43" t="s">
        <v>118</v>
      </c>
      <c r="E25463" s="132">
        <v>110.1825</v>
      </c>
    </row>
    <row r="25464" spans="1:5" ht="13.8" x14ac:dyDescent="0.25">
      <c r="A25464" s="47">
        <v>44845</v>
      </c>
      <c r="B25464" s="45" t="str">
        <f t="shared" si="826"/>
        <v>October</v>
      </c>
      <c r="C25464" s="53">
        <f t="shared" si="827"/>
        <v>2022</v>
      </c>
      <c r="D25464" s="43" t="s">
        <v>102</v>
      </c>
      <c r="E25464" s="132">
        <v>108.73</v>
      </c>
    </row>
    <row r="25465" spans="1:5" ht="13.8" x14ac:dyDescent="0.25">
      <c r="A25465" s="47">
        <v>44845</v>
      </c>
      <c r="B25465" s="45" t="str">
        <f t="shared" si="826"/>
        <v>October</v>
      </c>
      <c r="C25465" s="53">
        <f t="shared" si="827"/>
        <v>2022</v>
      </c>
      <c r="D25465" s="43" t="s">
        <v>119</v>
      </c>
      <c r="E25465" s="132">
        <v>105.2025</v>
      </c>
    </row>
    <row r="25466" spans="1:5" ht="13.8" x14ac:dyDescent="0.25">
      <c r="A25466" s="47">
        <v>44845</v>
      </c>
      <c r="B25466" s="45" t="str">
        <f t="shared" si="826"/>
        <v>October</v>
      </c>
      <c r="C25466" s="53">
        <f t="shared" si="827"/>
        <v>2022</v>
      </c>
      <c r="D25466" s="43" t="s">
        <v>120</v>
      </c>
      <c r="E25466" s="132">
        <v>99.807500000000005</v>
      </c>
    </row>
    <row r="25467" spans="1:5" ht="13.8" x14ac:dyDescent="0.25">
      <c r="A25467" s="47">
        <v>44845</v>
      </c>
      <c r="B25467" s="45" t="str">
        <f t="shared" si="826"/>
        <v>October</v>
      </c>
      <c r="C25467" s="53">
        <f t="shared" si="827"/>
        <v>2022</v>
      </c>
      <c r="D25467" s="43" t="s">
        <v>103</v>
      </c>
      <c r="E25467" s="132">
        <v>96.28</v>
      </c>
    </row>
    <row r="25468" spans="1:5" ht="13.8" x14ac:dyDescent="0.25">
      <c r="A25468" s="47">
        <v>44845</v>
      </c>
      <c r="B25468" s="45" t="str">
        <f t="shared" si="826"/>
        <v>October</v>
      </c>
      <c r="C25468" s="53">
        <f t="shared" si="827"/>
        <v>2022</v>
      </c>
      <c r="D25468" s="43" t="s">
        <v>116</v>
      </c>
      <c r="E25468" s="132">
        <v>105.85968750000001</v>
      </c>
    </row>
    <row r="25469" spans="1:5" ht="13.8" x14ac:dyDescent="0.25">
      <c r="A25469" s="47">
        <v>44845</v>
      </c>
      <c r="B25469" s="45" t="str">
        <f t="shared" si="826"/>
        <v>October</v>
      </c>
      <c r="C25469" s="53">
        <f t="shared" si="827"/>
        <v>2022</v>
      </c>
      <c r="D25469" s="43" t="s">
        <v>104</v>
      </c>
      <c r="E25469" s="132">
        <v>119.00875000000002</v>
      </c>
    </row>
    <row r="25470" spans="1:5" ht="13.8" x14ac:dyDescent="0.25">
      <c r="A25470" s="47">
        <v>44845</v>
      </c>
      <c r="B25470" s="45" t="str">
        <f t="shared" si="826"/>
        <v>October</v>
      </c>
      <c r="C25470" s="53">
        <f t="shared" si="827"/>
        <v>2022</v>
      </c>
      <c r="D25470" s="43" t="s">
        <v>121</v>
      </c>
      <c r="E25470" s="132">
        <v>113.1725</v>
      </c>
    </row>
    <row r="25471" spans="1:5" ht="13.8" x14ac:dyDescent="0.25">
      <c r="A25471" s="47">
        <v>44845</v>
      </c>
      <c r="B25471" s="45" t="str">
        <f t="shared" si="826"/>
        <v>October</v>
      </c>
      <c r="C25471" s="53">
        <f t="shared" si="827"/>
        <v>2022</v>
      </c>
      <c r="D25471" s="43" t="s">
        <v>122</v>
      </c>
      <c r="E25471" s="132">
        <v>102.515</v>
      </c>
    </row>
    <row r="25472" spans="1:5" ht="13.8" x14ac:dyDescent="0.25">
      <c r="A25472" s="47">
        <v>44845</v>
      </c>
      <c r="B25472" s="45" t="str">
        <f t="shared" si="826"/>
        <v>October</v>
      </c>
      <c r="C25472" s="53">
        <f t="shared" si="827"/>
        <v>2022</v>
      </c>
      <c r="D25472" s="43" t="s">
        <v>123</v>
      </c>
      <c r="E25472" s="132">
        <v>101.24625</v>
      </c>
    </row>
    <row r="25473" spans="1:5" ht="13.8" x14ac:dyDescent="0.25">
      <c r="A25473" s="47">
        <v>44845</v>
      </c>
      <c r="B25473" s="45" t="str">
        <f t="shared" si="826"/>
        <v>October</v>
      </c>
      <c r="C25473" s="53">
        <f t="shared" si="827"/>
        <v>2022</v>
      </c>
      <c r="D25473" s="43" t="s">
        <v>99</v>
      </c>
      <c r="E25473" s="132">
        <v>106.875</v>
      </c>
    </row>
    <row r="25474" spans="1:5" ht="13.8" x14ac:dyDescent="0.25">
      <c r="A25474" s="47">
        <v>44845</v>
      </c>
      <c r="B25474" s="45" t="str">
        <f t="shared" si="826"/>
        <v>October</v>
      </c>
      <c r="C25474" s="53">
        <f t="shared" si="827"/>
        <v>2022</v>
      </c>
      <c r="D25474" s="43" t="s">
        <v>100</v>
      </c>
      <c r="E25474" s="132">
        <v>104.0625</v>
      </c>
    </row>
    <row r="25475" spans="1:5" ht="13.8" x14ac:dyDescent="0.25">
      <c r="A25475" s="47">
        <v>44845</v>
      </c>
      <c r="B25475" s="45" t="str">
        <f t="shared" si="826"/>
        <v>October</v>
      </c>
      <c r="C25475" s="53">
        <f t="shared" si="827"/>
        <v>2022</v>
      </c>
      <c r="D25475" s="43" t="s">
        <v>101</v>
      </c>
      <c r="E25475" s="132">
        <v>99.5625</v>
      </c>
    </row>
    <row r="25476" spans="1:5" ht="13.8" x14ac:dyDescent="0.25">
      <c r="A25476" s="47">
        <v>44845</v>
      </c>
      <c r="B25476" s="45" t="str">
        <f t="shared" si="826"/>
        <v>October</v>
      </c>
      <c r="C25476" s="53">
        <f t="shared" si="827"/>
        <v>2022</v>
      </c>
      <c r="D25476" s="43" t="s">
        <v>124</v>
      </c>
      <c r="E25476" s="132">
        <v>98.71875</v>
      </c>
    </row>
    <row r="25477" spans="1:5" ht="13.8" x14ac:dyDescent="0.25">
      <c r="A25477" s="47">
        <v>44845</v>
      </c>
      <c r="B25477" s="45" t="str">
        <f t="shared" si="826"/>
        <v>October</v>
      </c>
      <c r="C25477" s="53">
        <f t="shared" si="827"/>
        <v>2022</v>
      </c>
      <c r="D25477" s="43" t="s">
        <v>125</v>
      </c>
      <c r="E25477" s="132">
        <v>88.3125</v>
      </c>
    </row>
    <row r="25478" spans="1:5" ht="13.8" x14ac:dyDescent="0.25">
      <c r="A25478" s="47">
        <v>44845</v>
      </c>
      <c r="B25478" s="45" t="str">
        <f t="shared" si="826"/>
        <v>October</v>
      </c>
      <c r="C25478" s="53">
        <f t="shared" si="827"/>
        <v>2022</v>
      </c>
      <c r="D25478" s="43" t="s">
        <v>126</v>
      </c>
      <c r="E25478" s="132">
        <v>84.841250000000002</v>
      </c>
    </row>
    <row r="25479" spans="1:5" ht="13.8" x14ac:dyDescent="0.25">
      <c r="A25479" s="47">
        <v>44845</v>
      </c>
      <c r="B25479" s="45" t="str">
        <f t="shared" si="826"/>
        <v>October</v>
      </c>
      <c r="C25479" s="53">
        <f t="shared" si="827"/>
        <v>2022</v>
      </c>
      <c r="D25479" s="43" t="s">
        <v>127</v>
      </c>
      <c r="E25479" s="132">
        <v>76.428749999999994</v>
      </c>
    </row>
    <row r="25480" spans="1:5" ht="13.8" x14ac:dyDescent="0.25">
      <c r="A25480" s="47">
        <v>44845</v>
      </c>
      <c r="B25480" s="45" t="str">
        <f t="shared" si="826"/>
        <v>October</v>
      </c>
      <c r="C25480" s="53">
        <f t="shared" si="827"/>
        <v>2022</v>
      </c>
      <c r="D25480" s="43" t="s">
        <v>105</v>
      </c>
      <c r="E25480" s="132">
        <v>69.468750000000014</v>
      </c>
    </row>
    <row r="25481" spans="1:5" ht="13.8" x14ac:dyDescent="0.25">
      <c r="A25481" s="47">
        <v>44845</v>
      </c>
      <c r="B25481" s="45" t="str">
        <f t="shared" si="826"/>
        <v>October</v>
      </c>
      <c r="C25481" s="53">
        <f t="shared" si="827"/>
        <v>2022</v>
      </c>
      <c r="D25481" s="43" t="s">
        <v>128</v>
      </c>
      <c r="E25481" s="132">
        <v>66.696250000000006</v>
      </c>
    </row>
    <row r="25482" spans="1:5" ht="13.8" x14ac:dyDescent="0.25">
      <c r="A25482" s="47">
        <v>44852</v>
      </c>
      <c r="B25482" s="45" t="str">
        <f t="shared" si="826"/>
        <v>October</v>
      </c>
      <c r="C25482" s="53">
        <f t="shared" si="827"/>
        <v>2022</v>
      </c>
      <c r="D25482" s="43" t="s">
        <v>131</v>
      </c>
      <c r="E25482" s="132">
        <v>84.725624999999994</v>
      </c>
    </row>
    <row r="25483" spans="1:5" ht="13.8" x14ac:dyDescent="0.25">
      <c r="A25483" s="47">
        <v>44852</v>
      </c>
      <c r="B25483" s="45" t="str">
        <f t="shared" si="826"/>
        <v>October</v>
      </c>
      <c r="C25483" s="53">
        <f t="shared" si="827"/>
        <v>2022</v>
      </c>
      <c r="D25483" s="43" t="s">
        <v>115</v>
      </c>
      <c r="E25483" s="132">
        <v>111</v>
      </c>
    </row>
    <row r="25484" spans="1:5" ht="13.8" x14ac:dyDescent="0.25">
      <c r="A25484" s="47">
        <v>44852</v>
      </c>
      <c r="B25484" s="45" t="str">
        <f t="shared" si="826"/>
        <v>October</v>
      </c>
      <c r="C25484" s="53">
        <f t="shared" si="827"/>
        <v>2022</v>
      </c>
      <c r="D25484" s="43" t="s">
        <v>95</v>
      </c>
      <c r="E25484" s="132">
        <v>98.42</v>
      </c>
    </row>
    <row r="25485" spans="1:5" ht="13.8" x14ac:dyDescent="0.25">
      <c r="A25485" s="47">
        <v>44852</v>
      </c>
      <c r="B25485" s="45" t="str">
        <f t="shared" si="826"/>
        <v>October</v>
      </c>
      <c r="C25485" s="53">
        <f t="shared" si="827"/>
        <v>2022</v>
      </c>
      <c r="D25485" s="43" t="s">
        <v>96</v>
      </c>
      <c r="E25485" s="132">
        <v>93.98</v>
      </c>
    </row>
    <row r="25486" spans="1:5" ht="13.8" x14ac:dyDescent="0.25">
      <c r="A25486" s="47">
        <v>44852</v>
      </c>
      <c r="B25486" s="45" t="str">
        <f t="shared" si="826"/>
        <v>October</v>
      </c>
      <c r="C25486" s="53">
        <f t="shared" si="827"/>
        <v>2022</v>
      </c>
      <c r="D25486" s="43" t="s">
        <v>97</v>
      </c>
      <c r="E25486" s="132">
        <v>89.54</v>
      </c>
    </row>
    <row r="25487" spans="1:5" ht="13.8" x14ac:dyDescent="0.25">
      <c r="A25487" s="47">
        <v>44852</v>
      </c>
      <c r="B25487" s="45" t="str">
        <f t="shared" si="826"/>
        <v>October</v>
      </c>
      <c r="C25487" s="53">
        <f t="shared" si="827"/>
        <v>2022</v>
      </c>
      <c r="D25487" s="43" t="s">
        <v>98</v>
      </c>
      <c r="E25487" s="132">
        <v>70.3</v>
      </c>
    </row>
    <row r="25488" spans="1:5" ht="15.6" x14ac:dyDescent="0.3">
      <c r="A25488" s="47">
        <v>44852</v>
      </c>
      <c r="B25488" s="45" t="str">
        <f t="shared" si="826"/>
        <v>October</v>
      </c>
      <c r="C25488" s="53">
        <f t="shared" si="827"/>
        <v>2022</v>
      </c>
      <c r="D25488" s="130" t="s">
        <v>136</v>
      </c>
      <c r="E25488" s="132">
        <v>111.9875</v>
      </c>
    </row>
    <row r="25489" spans="1:5" ht="13.8" x14ac:dyDescent="0.25">
      <c r="A25489" s="47">
        <v>44852</v>
      </c>
      <c r="B25489" s="45" t="str">
        <f t="shared" si="826"/>
        <v>October</v>
      </c>
      <c r="C25489" s="53">
        <f t="shared" si="827"/>
        <v>2022</v>
      </c>
      <c r="D25489" s="43" t="s">
        <v>118</v>
      </c>
      <c r="E25489" s="132">
        <v>102.88124999999999</v>
      </c>
    </row>
    <row r="25490" spans="1:5" ht="13.8" x14ac:dyDescent="0.25">
      <c r="A25490" s="47">
        <v>44852</v>
      </c>
      <c r="B25490" s="45" t="str">
        <f t="shared" si="826"/>
        <v>October</v>
      </c>
      <c r="C25490" s="53">
        <f t="shared" si="827"/>
        <v>2022</v>
      </c>
      <c r="D25490" s="43" t="s">
        <v>102</v>
      </c>
      <c r="E25490" s="132">
        <v>101.52500000000001</v>
      </c>
    </row>
    <row r="25491" spans="1:5" ht="13.8" x14ac:dyDescent="0.25">
      <c r="A25491" s="47">
        <v>44852</v>
      </c>
      <c r="B25491" s="45" t="str">
        <f t="shared" si="826"/>
        <v>October</v>
      </c>
      <c r="C25491" s="53">
        <f t="shared" si="827"/>
        <v>2022</v>
      </c>
      <c r="D25491" s="43" t="s">
        <v>119</v>
      </c>
      <c r="E25491" s="132">
        <v>98.231250000000003</v>
      </c>
    </row>
    <row r="25492" spans="1:5" ht="13.8" x14ac:dyDescent="0.25">
      <c r="A25492" s="47">
        <v>44852</v>
      </c>
      <c r="B25492" s="45" t="str">
        <f t="shared" si="826"/>
        <v>October</v>
      </c>
      <c r="C25492" s="53">
        <f t="shared" si="827"/>
        <v>2022</v>
      </c>
      <c r="D25492" s="43" t="s">
        <v>120</v>
      </c>
      <c r="E25492" s="132">
        <v>93.193749999999994</v>
      </c>
    </row>
    <row r="25493" spans="1:5" ht="13.8" x14ac:dyDescent="0.25">
      <c r="A25493" s="47">
        <v>44852</v>
      </c>
      <c r="B25493" s="45" t="str">
        <f t="shared" si="826"/>
        <v>October</v>
      </c>
      <c r="C25493" s="53">
        <f t="shared" si="827"/>
        <v>2022</v>
      </c>
      <c r="D25493" s="43" t="s">
        <v>103</v>
      </c>
      <c r="E25493" s="132">
        <v>89.9</v>
      </c>
    </row>
    <row r="25494" spans="1:5" ht="13.8" x14ac:dyDescent="0.25">
      <c r="A25494" s="47">
        <v>44852</v>
      </c>
      <c r="B25494" s="45" t="str">
        <f t="shared" si="826"/>
        <v>October</v>
      </c>
      <c r="C25494" s="53">
        <f t="shared" si="827"/>
        <v>2022</v>
      </c>
      <c r="D25494" s="43" t="s">
        <v>116</v>
      </c>
      <c r="E25494" s="132">
        <v>72.568124999999995</v>
      </c>
    </row>
    <row r="25495" spans="1:5" ht="13.8" x14ac:dyDescent="0.25">
      <c r="A25495" s="47">
        <v>44852</v>
      </c>
      <c r="B25495" s="45" t="str">
        <f t="shared" si="826"/>
        <v>October</v>
      </c>
      <c r="C25495" s="53">
        <f t="shared" si="827"/>
        <v>2022</v>
      </c>
      <c r="D25495" s="43" t="s">
        <v>104</v>
      </c>
      <c r="E25495" s="132">
        <v>99.369375000000005</v>
      </c>
    </row>
    <row r="25496" spans="1:5" ht="13.8" x14ac:dyDescent="0.25">
      <c r="A25496" s="47">
        <v>44852</v>
      </c>
      <c r="B25496" s="45" t="str">
        <f t="shared" si="826"/>
        <v>October</v>
      </c>
      <c r="C25496" s="53">
        <f t="shared" si="827"/>
        <v>2022</v>
      </c>
      <c r="D25496" s="43" t="s">
        <v>121</v>
      </c>
      <c r="E25496" s="132">
        <v>94.496250000000003</v>
      </c>
    </row>
    <row r="25497" spans="1:5" ht="13.8" x14ac:dyDescent="0.25">
      <c r="A25497" s="47">
        <v>44852</v>
      </c>
      <c r="B25497" s="45" t="str">
        <f t="shared" si="826"/>
        <v>October</v>
      </c>
      <c r="C25497" s="53">
        <f t="shared" si="827"/>
        <v>2022</v>
      </c>
      <c r="D25497" s="43" t="s">
        <v>122</v>
      </c>
      <c r="E25497" s="132">
        <v>85.597499999999997</v>
      </c>
    </row>
    <row r="25498" spans="1:5" ht="13.8" x14ac:dyDescent="0.25">
      <c r="A25498" s="47">
        <v>44852</v>
      </c>
      <c r="B25498" s="45" t="str">
        <f t="shared" si="826"/>
        <v>October</v>
      </c>
      <c r="C25498" s="53">
        <f t="shared" si="827"/>
        <v>2022</v>
      </c>
      <c r="D25498" s="43" t="s">
        <v>123</v>
      </c>
      <c r="E25498" s="132">
        <v>84.538124999999994</v>
      </c>
    </row>
    <row r="25499" spans="1:5" ht="13.8" x14ac:dyDescent="0.25">
      <c r="A25499" s="47">
        <v>44852</v>
      </c>
      <c r="B25499" s="45" t="str">
        <f t="shared" si="826"/>
        <v>October</v>
      </c>
      <c r="C25499" s="53">
        <f t="shared" si="827"/>
        <v>2022</v>
      </c>
      <c r="D25499" s="43" t="s">
        <v>99</v>
      </c>
      <c r="E25499" s="132">
        <v>75.168750000000003</v>
      </c>
    </row>
    <row r="25500" spans="1:5" ht="13.8" x14ac:dyDescent="0.25">
      <c r="A25500" s="47">
        <v>44852</v>
      </c>
      <c r="B25500" s="45" t="str">
        <f t="shared" si="826"/>
        <v>October</v>
      </c>
      <c r="C25500" s="53">
        <f t="shared" si="827"/>
        <v>2022</v>
      </c>
      <c r="D25500" s="43" t="s">
        <v>100</v>
      </c>
      <c r="E25500" s="132">
        <v>73.190624999999997</v>
      </c>
    </row>
    <row r="25501" spans="1:5" ht="13.8" x14ac:dyDescent="0.25">
      <c r="A25501" s="47">
        <v>44852</v>
      </c>
      <c r="B25501" s="45" t="str">
        <f t="shared" si="826"/>
        <v>October</v>
      </c>
      <c r="C25501" s="53">
        <f t="shared" si="827"/>
        <v>2022</v>
      </c>
      <c r="D25501" s="43" t="s">
        <v>101</v>
      </c>
      <c r="E25501" s="132">
        <v>70.025625000000005</v>
      </c>
    </row>
    <row r="25502" spans="1:5" ht="13.8" x14ac:dyDescent="0.25">
      <c r="A25502" s="47">
        <v>44852</v>
      </c>
      <c r="B25502" s="45" t="str">
        <f t="shared" si="826"/>
        <v>October</v>
      </c>
      <c r="C25502" s="53">
        <f t="shared" si="827"/>
        <v>2022</v>
      </c>
      <c r="D25502" s="43" t="s">
        <v>124</v>
      </c>
      <c r="E25502" s="132">
        <v>69.432187499999998</v>
      </c>
    </row>
    <row r="25503" spans="1:5" ht="13.8" x14ac:dyDescent="0.25">
      <c r="A25503" s="47">
        <v>44852</v>
      </c>
      <c r="B25503" s="45" t="str">
        <f t="shared" si="826"/>
        <v>October</v>
      </c>
      <c r="C25503" s="53">
        <f t="shared" si="827"/>
        <v>2022</v>
      </c>
      <c r="D25503" s="43" t="s">
        <v>125</v>
      </c>
      <c r="E25503" s="132">
        <v>62.113124999999997</v>
      </c>
    </row>
    <row r="25504" spans="1:5" ht="13.8" x14ac:dyDescent="0.25">
      <c r="A25504" s="47">
        <v>44852</v>
      </c>
      <c r="B25504" s="45" t="str">
        <f t="shared" si="826"/>
        <v>October</v>
      </c>
      <c r="C25504" s="53">
        <f t="shared" si="827"/>
        <v>2022</v>
      </c>
      <c r="D25504" s="43" t="s">
        <v>126</v>
      </c>
      <c r="E25504" s="132">
        <v>59.893437499999997</v>
      </c>
    </row>
    <row r="25505" spans="1:5" ht="13.8" x14ac:dyDescent="0.25">
      <c r="A25505" s="47">
        <v>44852</v>
      </c>
      <c r="B25505" s="45" t="str">
        <f t="shared" si="826"/>
        <v>October</v>
      </c>
      <c r="C25505" s="53">
        <f t="shared" si="827"/>
        <v>2022</v>
      </c>
      <c r="D25505" s="43" t="s">
        <v>127</v>
      </c>
      <c r="E25505" s="132">
        <v>54.150937499999998</v>
      </c>
    </row>
    <row r="25506" spans="1:5" ht="13.8" x14ac:dyDescent="0.25">
      <c r="A25506" s="47">
        <v>44852</v>
      </c>
      <c r="B25506" s="45" t="str">
        <f t="shared" si="826"/>
        <v>October</v>
      </c>
      <c r="C25506" s="53">
        <f t="shared" si="827"/>
        <v>2022</v>
      </c>
      <c r="D25506" s="43" t="s">
        <v>105</v>
      </c>
      <c r="E25506" s="132">
        <v>48.8596875</v>
      </c>
    </row>
    <row r="25507" spans="1:5" ht="13.8" x14ac:dyDescent="0.25">
      <c r="A25507" s="47">
        <v>44852</v>
      </c>
      <c r="B25507" s="45" t="str">
        <f t="shared" si="826"/>
        <v>October</v>
      </c>
      <c r="C25507" s="53">
        <f t="shared" si="827"/>
        <v>2022</v>
      </c>
      <c r="D25507" s="43" t="s">
        <v>128</v>
      </c>
      <c r="E25507" s="132">
        <v>47.589062499999997</v>
      </c>
    </row>
    <row r="25508" spans="1:5" ht="13.8" x14ac:dyDescent="0.25">
      <c r="A25508" s="47">
        <v>44859</v>
      </c>
      <c r="B25508" s="45" t="str">
        <f t="shared" si="826"/>
        <v>October</v>
      </c>
      <c r="C25508" s="53">
        <f t="shared" si="827"/>
        <v>2022</v>
      </c>
      <c r="D25508" s="43" t="s">
        <v>131</v>
      </c>
      <c r="E25508" s="132">
        <v>104.19833333333334</v>
      </c>
    </row>
    <row r="25509" spans="1:5" ht="13.8" x14ac:dyDescent="0.25">
      <c r="A25509" s="47">
        <v>44859</v>
      </c>
      <c r="B25509" s="45" t="str">
        <f t="shared" si="826"/>
        <v>October</v>
      </c>
      <c r="C25509" s="53">
        <f t="shared" si="827"/>
        <v>2022</v>
      </c>
      <c r="D25509" s="43" t="s">
        <v>115</v>
      </c>
      <c r="E25509" s="132">
        <v>122</v>
      </c>
    </row>
    <row r="25510" spans="1:5" ht="13.8" x14ac:dyDescent="0.25">
      <c r="A25510" s="47">
        <v>44859</v>
      </c>
      <c r="B25510" s="45" t="str">
        <f t="shared" si="826"/>
        <v>October</v>
      </c>
      <c r="C25510" s="53">
        <f t="shared" si="827"/>
        <v>2022</v>
      </c>
      <c r="D25510" s="43" t="s">
        <v>95</v>
      </c>
      <c r="E25510" s="132">
        <v>108.17333333333335</v>
      </c>
    </row>
    <row r="25511" spans="1:5" ht="13.8" x14ac:dyDescent="0.25">
      <c r="A25511" s="47">
        <v>44859</v>
      </c>
      <c r="B25511" s="45" t="str">
        <f t="shared" si="826"/>
        <v>October</v>
      </c>
      <c r="C25511" s="53">
        <f t="shared" si="827"/>
        <v>2022</v>
      </c>
      <c r="D25511" s="43" t="s">
        <v>96</v>
      </c>
      <c r="E25511" s="132">
        <v>103.29333333333334</v>
      </c>
    </row>
    <row r="25512" spans="1:5" ht="13.8" x14ac:dyDescent="0.25">
      <c r="A25512" s="47">
        <v>44859</v>
      </c>
      <c r="B25512" s="45" t="str">
        <f t="shared" si="826"/>
        <v>October</v>
      </c>
      <c r="C25512" s="53">
        <f t="shared" si="827"/>
        <v>2022</v>
      </c>
      <c r="D25512" s="43" t="s">
        <v>97</v>
      </c>
      <c r="E25512" s="132">
        <v>98.413333333333327</v>
      </c>
    </row>
    <row r="25513" spans="1:5" ht="13.8" x14ac:dyDescent="0.25">
      <c r="A25513" s="47">
        <v>44859</v>
      </c>
      <c r="B25513" s="45" t="str">
        <f t="shared" si="826"/>
        <v>October</v>
      </c>
      <c r="C25513" s="53">
        <f t="shared" si="827"/>
        <v>2022</v>
      </c>
      <c r="D25513" s="43" t="s">
        <v>98</v>
      </c>
      <c r="E25513" s="132">
        <v>77.266666666666666</v>
      </c>
    </row>
    <row r="25514" spans="1:5" ht="15.6" x14ac:dyDescent="0.3">
      <c r="A25514" s="47">
        <v>44859</v>
      </c>
      <c r="B25514" s="45" t="str">
        <f t="shared" si="826"/>
        <v>October</v>
      </c>
      <c r="C25514" s="53">
        <f t="shared" si="827"/>
        <v>2022</v>
      </c>
      <c r="D25514" s="130" t="s">
        <v>136</v>
      </c>
      <c r="E25514" s="132">
        <v>119.45333333333332</v>
      </c>
    </row>
    <row r="25515" spans="1:5" ht="13.8" x14ac:dyDescent="0.25">
      <c r="A25515" s="47">
        <v>44859</v>
      </c>
      <c r="B25515" s="45" t="str">
        <f t="shared" si="826"/>
        <v>October</v>
      </c>
      <c r="C25515" s="53">
        <f t="shared" si="827"/>
        <v>2022</v>
      </c>
      <c r="D25515" s="43" t="s">
        <v>118</v>
      </c>
      <c r="E25515" s="132">
        <v>109.73999999999998</v>
      </c>
    </row>
    <row r="25516" spans="1:5" ht="13.8" x14ac:dyDescent="0.25">
      <c r="A25516" s="47">
        <v>44859</v>
      </c>
      <c r="B25516" s="45" t="str">
        <f t="shared" ref="B25516:B25577" si="828">TEXT(A25516,"mmmm")</f>
        <v>October</v>
      </c>
      <c r="C25516" s="53">
        <f t="shared" ref="C25516:C25577" si="829">YEAR(A25516)</f>
        <v>2022</v>
      </c>
      <c r="D25516" s="43" t="s">
        <v>102</v>
      </c>
      <c r="E25516" s="132">
        <v>108.29333333333332</v>
      </c>
    </row>
    <row r="25517" spans="1:5" ht="13.8" x14ac:dyDescent="0.25">
      <c r="A25517" s="47">
        <v>44859</v>
      </c>
      <c r="B25517" s="45" t="str">
        <f t="shared" si="828"/>
        <v>October</v>
      </c>
      <c r="C25517" s="53">
        <f t="shared" si="829"/>
        <v>2022</v>
      </c>
      <c r="D25517" s="43" t="s">
        <v>119</v>
      </c>
      <c r="E25517" s="132">
        <v>104.78</v>
      </c>
    </row>
    <row r="25518" spans="1:5" ht="13.8" x14ac:dyDescent="0.25">
      <c r="A25518" s="47">
        <v>44859</v>
      </c>
      <c r="B25518" s="45" t="str">
        <f t="shared" si="828"/>
        <v>October</v>
      </c>
      <c r="C25518" s="53">
        <f t="shared" si="829"/>
        <v>2022</v>
      </c>
      <c r="D25518" s="43" t="s">
        <v>120</v>
      </c>
      <c r="E25518" s="132">
        <v>99.406666666666638</v>
      </c>
    </row>
    <row r="25519" spans="1:5" ht="13.8" x14ac:dyDescent="0.25">
      <c r="A25519" s="47">
        <v>44859</v>
      </c>
      <c r="B25519" s="45" t="str">
        <f t="shared" si="828"/>
        <v>October</v>
      </c>
      <c r="C25519" s="53">
        <f t="shared" si="829"/>
        <v>2022</v>
      </c>
      <c r="D25519" s="43" t="s">
        <v>103</v>
      </c>
      <c r="E25519" s="132">
        <v>95.893333333333317</v>
      </c>
    </row>
    <row r="25520" spans="1:5" ht="13.8" x14ac:dyDescent="0.25">
      <c r="A25520" s="47">
        <v>44859</v>
      </c>
      <c r="B25520" s="45" t="str">
        <f t="shared" si="828"/>
        <v>October</v>
      </c>
      <c r="C25520" s="53">
        <f t="shared" si="829"/>
        <v>2022</v>
      </c>
      <c r="D25520" s="43" t="s">
        <v>116</v>
      </c>
      <c r="E25520" s="132">
        <v>88.444999999999993</v>
      </c>
    </row>
    <row r="25521" spans="1:5" ht="13.8" x14ac:dyDescent="0.25">
      <c r="A25521" s="47">
        <v>44859</v>
      </c>
      <c r="B25521" s="45" t="str">
        <f t="shared" si="828"/>
        <v>October</v>
      </c>
      <c r="C25521" s="53">
        <f t="shared" si="829"/>
        <v>2022</v>
      </c>
      <c r="D25521" s="43" t="s">
        <v>104</v>
      </c>
      <c r="E25521" s="132">
        <v>116.20777777777779</v>
      </c>
    </row>
    <row r="25522" spans="1:5" ht="13.8" x14ac:dyDescent="0.25">
      <c r="A25522" s="47">
        <v>44859</v>
      </c>
      <c r="B25522" s="45" t="str">
        <f t="shared" si="828"/>
        <v>October</v>
      </c>
      <c r="C25522" s="53">
        <f t="shared" si="829"/>
        <v>2022</v>
      </c>
      <c r="D25522" s="43" t="s">
        <v>121</v>
      </c>
      <c r="E25522" s="132">
        <v>110.50888888888889</v>
      </c>
    </row>
    <row r="25523" spans="1:5" ht="13.8" x14ac:dyDescent="0.25">
      <c r="A25523" s="47">
        <v>44859</v>
      </c>
      <c r="B25523" s="45" t="str">
        <f t="shared" si="828"/>
        <v>October</v>
      </c>
      <c r="C25523" s="53">
        <f t="shared" si="829"/>
        <v>2022</v>
      </c>
      <c r="D25523" s="43" t="s">
        <v>122</v>
      </c>
      <c r="E25523" s="132">
        <v>100.10222222222222</v>
      </c>
    </row>
    <row r="25524" spans="1:5" ht="13.8" x14ac:dyDescent="0.25">
      <c r="A25524" s="47">
        <v>44859</v>
      </c>
      <c r="B25524" s="45" t="str">
        <f t="shared" si="828"/>
        <v>October</v>
      </c>
      <c r="C25524" s="53">
        <f t="shared" si="829"/>
        <v>2022</v>
      </c>
      <c r="D25524" s="43" t="s">
        <v>123</v>
      </c>
      <c r="E25524" s="132">
        <v>98.863333333333344</v>
      </c>
    </row>
    <row r="25525" spans="1:5" ht="13.8" x14ac:dyDescent="0.25">
      <c r="A25525" s="47">
        <v>44859</v>
      </c>
      <c r="B25525" s="45" t="str">
        <f t="shared" si="828"/>
        <v>October</v>
      </c>
      <c r="C25525" s="53">
        <f t="shared" si="829"/>
        <v>2022</v>
      </c>
      <c r="D25525" s="43" t="s">
        <v>99</v>
      </c>
      <c r="E25525" s="132">
        <v>71.355555555555554</v>
      </c>
    </row>
    <row r="25526" spans="1:5" ht="13.8" x14ac:dyDescent="0.25">
      <c r="A25526" s="47">
        <v>44859</v>
      </c>
      <c r="B25526" s="45" t="str">
        <f t="shared" si="828"/>
        <v>October</v>
      </c>
      <c r="C25526" s="53">
        <f t="shared" si="829"/>
        <v>2022</v>
      </c>
      <c r="D25526" s="43" t="s">
        <v>100</v>
      </c>
      <c r="E25526" s="132">
        <v>69.477777777777789</v>
      </c>
    </row>
    <row r="25527" spans="1:5" ht="13.8" x14ac:dyDescent="0.25">
      <c r="A25527" s="47">
        <v>44859</v>
      </c>
      <c r="B25527" s="45" t="str">
        <f t="shared" si="828"/>
        <v>October</v>
      </c>
      <c r="C25527" s="53">
        <f t="shared" si="829"/>
        <v>2022</v>
      </c>
      <c r="D25527" s="43" t="s">
        <v>101</v>
      </c>
      <c r="E25527" s="132">
        <v>66.473333333333343</v>
      </c>
    </row>
    <row r="25528" spans="1:5" ht="13.8" x14ac:dyDescent="0.25">
      <c r="A25528" s="47">
        <v>44859</v>
      </c>
      <c r="B25528" s="45" t="str">
        <f t="shared" si="828"/>
        <v>October</v>
      </c>
      <c r="C25528" s="53">
        <f t="shared" si="829"/>
        <v>2022</v>
      </c>
      <c r="D25528" s="43" t="s">
        <v>124</v>
      </c>
      <c r="E25528" s="132">
        <v>65.91</v>
      </c>
    </row>
    <row r="25529" spans="1:5" ht="13.8" x14ac:dyDescent="0.25">
      <c r="A25529" s="47">
        <v>44859</v>
      </c>
      <c r="B25529" s="45" t="str">
        <f t="shared" si="828"/>
        <v>October</v>
      </c>
      <c r="C25529" s="53">
        <f t="shared" si="829"/>
        <v>2022</v>
      </c>
      <c r="D25529" s="43" t="s">
        <v>125</v>
      </c>
      <c r="E25529" s="132">
        <v>58.962222222222223</v>
      </c>
    </row>
    <row r="25530" spans="1:5" ht="13.8" x14ac:dyDescent="0.25">
      <c r="A25530" s="47">
        <v>44859</v>
      </c>
      <c r="B25530" s="45" t="str">
        <f t="shared" si="828"/>
        <v>October</v>
      </c>
      <c r="C25530" s="53">
        <f t="shared" si="829"/>
        <v>2022</v>
      </c>
      <c r="D25530" s="43" t="s">
        <v>126</v>
      </c>
      <c r="E25530" s="132">
        <v>56.893055555555563</v>
      </c>
    </row>
    <row r="25531" spans="1:5" ht="13.8" x14ac:dyDescent="0.25">
      <c r="A25531" s="47">
        <v>44859</v>
      </c>
      <c r="B25531" s="45" t="str">
        <f t="shared" si="828"/>
        <v>October</v>
      </c>
      <c r="C25531" s="53">
        <f t="shared" si="829"/>
        <v>2022</v>
      </c>
      <c r="D25531" s="43" t="s">
        <v>127</v>
      </c>
      <c r="E25531" s="132">
        <v>51.471666666666671</v>
      </c>
    </row>
    <row r="25532" spans="1:5" ht="13.8" x14ac:dyDescent="0.25">
      <c r="A25532" s="47">
        <v>44859</v>
      </c>
      <c r="B25532" s="45" t="str">
        <f t="shared" si="828"/>
        <v>October</v>
      </c>
      <c r="C25532" s="53">
        <f t="shared" si="829"/>
        <v>2022</v>
      </c>
      <c r="D25532" s="43" t="s">
        <v>105</v>
      </c>
      <c r="E25532" s="132">
        <v>46.38111111111111</v>
      </c>
    </row>
    <row r="25533" spans="1:5" ht="13.8" x14ac:dyDescent="0.25">
      <c r="A25533" s="47">
        <v>44859</v>
      </c>
      <c r="B25533" s="45" t="str">
        <f t="shared" si="828"/>
        <v>October</v>
      </c>
      <c r="C25533" s="53">
        <f t="shared" si="829"/>
        <v>2022</v>
      </c>
      <c r="D25533" s="43" t="s">
        <v>128</v>
      </c>
      <c r="E25533" s="132">
        <v>45.291111111111114</v>
      </c>
    </row>
    <row r="25534" spans="1:5" ht="13.8" x14ac:dyDescent="0.25">
      <c r="A25534" s="47">
        <v>44866</v>
      </c>
      <c r="B25534" s="45" t="str">
        <f t="shared" si="828"/>
        <v>November</v>
      </c>
      <c r="C25534" s="53">
        <f t="shared" si="829"/>
        <v>2022</v>
      </c>
      <c r="D25534" s="43" t="s">
        <v>131</v>
      </c>
      <c r="E25534" s="132">
        <v>84.338750000000005</v>
      </c>
    </row>
    <row r="25535" spans="1:5" ht="13.8" x14ac:dyDescent="0.25">
      <c r="A25535" s="47">
        <v>44866</v>
      </c>
      <c r="B25535" s="45" t="str">
        <f t="shared" si="828"/>
        <v>November</v>
      </c>
      <c r="C25535" s="53">
        <f t="shared" si="829"/>
        <v>2022</v>
      </c>
      <c r="D25535" s="43" t="s">
        <v>115</v>
      </c>
      <c r="E25535" s="132">
        <v>110.625</v>
      </c>
    </row>
    <row r="25536" spans="1:5" ht="13.8" x14ac:dyDescent="0.25">
      <c r="A25536" s="47">
        <v>44866</v>
      </c>
      <c r="B25536" s="45" t="str">
        <f t="shared" si="828"/>
        <v>November</v>
      </c>
      <c r="C25536" s="53">
        <f t="shared" si="829"/>
        <v>2022</v>
      </c>
      <c r="D25536" s="43" t="s">
        <v>95</v>
      </c>
      <c r="E25536" s="132">
        <v>98.087500000000006</v>
      </c>
    </row>
    <row r="25537" spans="1:5" ht="13.8" x14ac:dyDescent="0.25">
      <c r="A25537" s="47">
        <v>44866</v>
      </c>
      <c r="B25537" s="45" t="str">
        <f t="shared" si="828"/>
        <v>November</v>
      </c>
      <c r="C25537" s="53">
        <f t="shared" si="829"/>
        <v>2022</v>
      </c>
      <c r="D25537" s="43" t="s">
        <v>96</v>
      </c>
      <c r="E25537" s="132">
        <v>93.662499999999994</v>
      </c>
    </row>
    <row r="25538" spans="1:5" ht="13.8" x14ac:dyDescent="0.25">
      <c r="A25538" s="47">
        <v>44866</v>
      </c>
      <c r="B25538" s="45" t="str">
        <f t="shared" si="828"/>
        <v>November</v>
      </c>
      <c r="C25538" s="53">
        <f t="shared" si="829"/>
        <v>2022</v>
      </c>
      <c r="D25538" s="43" t="s">
        <v>97</v>
      </c>
      <c r="E25538" s="132">
        <v>89.237499999999997</v>
      </c>
    </row>
    <row r="25539" spans="1:5" ht="13.8" x14ac:dyDescent="0.25">
      <c r="A25539" s="47">
        <v>44866</v>
      </c>
      <c r="B25539" s="45" t="str">
        <f t="shared" si="828"/>
        <v>November</v>
      </c>
      <c r="C25539" s="53">
        <f t="shared" si="829"/>
        <v>2022</v>
      </c>
      <c r="D25539" s="43" t="s">
        <v>98</v>
      </c>
      <c r="E25539" s="132">
        <v>70.0625</v>
      </c>
    </row>
    <row r="25540" spans="1:5" ht="15.6" x14ac:dyDescent="0.3">
      <c r="A25540" s="47">
        <v>44866</v>
      </c>
      <c r="B25540" s="45" t="str">
        <f t="shared" si="828"/>
        <v>November</v>
      </c>
      <c r="C25540" s="53">
        <f t="shared" si="829"/>
        <v>2022</v>
      </c>
      <c r="D25540" s="130" t="s">
        <v>136</v>
      </c>
      <c r="E25540" s="132">
        <v>111.265</v>
      </c>
    </row>
    <row r="25541" spans="1:5" ht="13.8" x14ac:dyDescent="0.25">
      <c r="A25541" s="47">
        <v>44866</v>
      </c>
      <c r="B25541" s="45" t="str">
        <f t="shared" si="828"/>
        <v>November</v>
      </c>
      <c r="C25541" s="53">
        <f t="shared" si="829"/>
        <v>2022</v>
      </c>
      <c r="D25541" s="43" t="s">
        <v>118</v>
      </c>
      <c r="E25541" s="132">
        <v>102.2175</v>
      </c>
    </row>
    <row r="25542" spans="1:5" ht="13.8" x14ac:dyDescent="0.25">
      <c r="A25542" s="47">
        <v>44866</v>
      </c>
      <c r="B25542" s="45" t="str">
        <f t="shared" si="828"/>
        <v>November</v>
      </c>
      <c r="C25542" s="53">
        <f t="shared" si="829"/>
        <v>2022</v>
      </c>
      <c r="D25542" s="43" t="s">
        <v>102</v>
      </c>
      <c r="E25542" s="132">
        <v>100.87</v>
      </c>
    </row>
    <row r="25543" spans="1:5" ht="13.8" x14ac:dyDescent="0.25">
      <c r="A25543" s="47">
        <v>44866</v>
      </c>
      <c r="B25543" s="45" t="str">
        <f t="shared" si="828"/>
        <v>November</v>
      </c>
      <c r="C25543" s="53">
        <f t="shared" si="829"/>
        <v>2022</v>
      </c>
      <c r="D25543" s="43" t="s">
        <v>119</v>
      </c>
      <c r="E25543" s="132">
        <v>97.597499999999997</v>
      </c>
    </row>
    <row r="25544" spans="1:5" ht="13.8" x14ac:dyDescent="0.25">
      <c r="A25544" s="47">
        <v>44866</v>
      </c>
      <c r="B25544" s="45" t="str">
        <f t="shared" si="828"/>
        <v>November</v>
      </c>
      <c r="C25544" s="53">
        <f t="shared" si="829"/>
        <v>2022</v>
      </c>
      <c r="D25544" s="43" t="s">
        <v>120</v>
      </c>
      <c r="E25544" s="132">
        <v>92.592500000000001</v>
      </c>
    </row>
    <row r="25545" spans="1:5" ht="13.8" x14ac:dyDescent="0.25">
      <c r="A25545" s="47">
        <v>44866</v>
      </c>
      <c r="B25545" s="45" t="str">
        <f t="shared" si="828"/>
        <v>November</v>
      </c>
      <c r="C25545" s="53">
        <f t="shared" si="829"/>
        <v>2022</v>
      </c>
      <c r="D25545" s="43" t="s">
        <v>103</v>
      </c>
      <c r="E25545" s="132">
        <v>89.32</v>
      </c>
    </row>
    <row r="25546" spans="1:5" ht="13.8" x14ac:dyDescent="0.25">
      <c r="A25546" s="47">
        <v>44866</v>
      </c>
      <c r="B25546" s="45" t="str">
        <f t="shared" si="828"/>
        <v>November</v>
      </c>
      <c r="C25546" s="53">
        <f t="shared" si="829"/>
        <v>2022</v>
      </c>
      <c r="D25546" s="43" t="s">
        <v>116</v>
      </c>
      <c r="E25546" s="132">
        <v>80.114212500000008</v>
      </c>
    </row>
    <row r="25547" spans="1:5" ht="13.8" x14ac:dyDescent="0.25">
      <c r="A25547" s="47">
        <v>44866</v>
      </c>
      <c r="B25547" s="45" t="str">
        <f t="shared" si="828"/>
        <v>November</v>
      </c>
      <c r="C25547" s="53">
        <f t="shared" si="829"/>
        <v>2022</v>
      </c>
      <c r="D25547" s="43" t="s">
        <v>104</v>
      </c>
      <c r="E25547" s="132">
        <v>109.62875000000003</v>
      </c>
    </row>
    <row r="25548" spans="1:5" ht="13.8" x14ac:dyDescent="0.25">
      <c r="A25548" s="47">
        <v>44866</v>
      </c>
      <c r="B25548" s="45" t="str">
        <f t="shared" si="828"/>
        <v>November</v>
      </c>
      <c r="C25548" s="53">
        <f t="shared" si="829"/>
        <v>2022</v>
      </c>
      <c r="D25548" s="43" t="s">
        <v>121</v>
      </c>
      <c r="E25548" s="132">
        <v>104.2525</v>
      </c>
    </row>
    <row r="25549" spans="1:5" ht="13.8" x14ac:dyDescent="0.25">
      <c r="A25549" s="47">
        <v>44866</v>
      </c>
      <c r="B25549" s="45" t="str">
        <f t="shared" si="828"/>
        <v>November</v>
      </c>
      <c r="C25549" s="53">
        <f t="shared" si="829"/>
        <v>2022</v>
      </c>
      <c r="D25549" s="43" t="s">
        <v>122</v>
      </c>
      <c r="E25549" s="132">
        <v>94.435000000000002</v>
      </c>
    </row>
    <row r="25550" spans="1:5" ht="13.8" x14ac:dyDescent="0.25">
      <c r="A25550" s="47">
        <v>44866</v>
      </c>
      <c r="B25550" s="45" t="str">
        <f t="shared" si="828"/>
        <v>November</v>
      </c>
      <c r="C25550" s="53">
        <f t="shared" si="829"/>
        <v>2022</v>
      </c>
      <c r="D25550" s="43" t="s">
        <v>123</v>
      </c>
      <c r="E25550" s="132">
        <v>93.266249999999999</v>
      </c>
    </row>
    <row r="25551" spans="1:5" ht="13.8" x14ac:dyDescent="0.25">
      <c r="A25551" s="47">
        <v>44866</v>
      </c>
      <c r="B25551" s="45" t="str">
        <f t="shared" si="828"/>
        <v>November</v>
      </c>
      <c r="C25551" s="53">
        <f t="shared" si="829"/>
        <v>2022</v>
      </c>
      <c r="D25551" s="43" t="s">
        <v>99</v>
      </c>
      <c r="E25551" s="132">
        <v>66.025000000000006</v>
      </c>
    </row>
    <row r="25552" spans="1:5" ht="13.8" x14ac:dyDescent="0.25">
      <c r="A25552" s="47">
        <v>44866</v>
      </c>
      <c r="B25552" s="45" t="str">
        <f t="shared" si="828"/>
        <v>November</v>
      </c>
      <c r="C25552" s="53">
        <f t="shared" si="829"/>
        <v>2022</v>
      </c>
      <c r="D25552" s="43" t="s">
        <v>100</v>
      </c>
      <c r="E25552" s="132">
        <v>64.287499999999994</v>
      </c>
    </row>
    <row r="25553" spans="1:5" ht="13.8" x14ac:dyDescent="0.25">
      <c r="A25553" s="47">
        <v>44866</v>
      </c>
      <c r="B25553" s="45" t="str">
        <f t="shared" si="828"/>
        <v>November</v>
      </c>
      <c r="C25553" s="53">
        <f t="shared" si="829"/>
        <v>2022</v>
      </c>
      <c r="D25553" s="43" t="s">
        <v>101</v>
      </c>
      <c r="E25553" s="132">
        <v>61.5075</v>
      </c>
    </row>
    <row r="25554" spans="1:5" ht="13.8" x14ac:dyDescent="0.25">
      <c r="A25554" s="47">
        <v>44866</v>
      </c>
      <c r="B25554" s="45" t="str">
        <f t="shared" si="828"/>
        <v>November</v>
      </c>
      <c r="C25554" s="53">
        <f t="shared" si="829"/>
        <v>2022</v>
      </c>
      <c r="D25554" s="43" t="s">
        <v>124</v>
      </c>
      <c r="E25554" s="132">
        <v>60.986249999999998</v>
      </c>
    </row>
    <row r="25555" spans="1:5" ht="13.8" x14ac:dyDescent="0.25">
      <c r="A25555" s="47">
        <v>44866</v>
      </c>
      <c r="B25555" s="45" t="str">
        <f t="shared" si="828"/>
        <v>November</v>
      </c>
      <c r="C25555" s="53">
        <f t="shared" si="829"/>
        <v>2022</v>
      </c>
      <c r="D25555" s="43" t="s">
        <v>125</v>
      </c>
      <c r="E25555" s="132">
        <v>54.557499999999997</v>
      </c>
    </row>
    <row r="25556" spans="1:5" ht="13.8" x14ac:dyDescent="0.25">
      <c r="A25556" s="47">
        <v>44866</v>
      </c>
      <c r="B25556" s="45" t="str">
        <f t="shared" si="828"/>
        <v>November</v>
      </c>
      <c r="C25556" s="53">
        <f t="shared" si="829"/>
        <v>2022</v>
      </c>
      <c r="D25556" s="43" t="s">
        <v>126</v>
      </c>
      <c r="E25556" s="132">
        <v>52.698749999999997</v>
      </c>
    </row>
    <row r="25557" spans="1:5" ht="13.8" x14ac:dyDescent="0.25">
      <c r="A25557" s="47">
        <v>44866</v>
      </c>
      <c r="B25557" s="45" t="str">
        <f t="shared" si="828"/>
        <v>November</v>
      </c>
      <c r="C25557" s="53">
        <f t="shared" si="829"/>
        <v>2022</v>
      </c>
      <c r="D25557" s="43" t="s">
        <v>127</v>
      </c>
      <c r="E25557" s="132">
        <v>47.72625</v>
      </c>
    </row>
    <row r="25558" spans="1:5" ht="13.8" x14ac:dyDescent="0.25">
      <c r="A25558" s="47">
        <v>44866</v>
      </c>
      <c r="B25558" s="45" t="str">
        <f t="shared" si="828"/>
        <v>November</v>
      </c>
      <c r="C25558" s="53">
        <f t="shared" si="829"/>
        <v>2022</v>
      </c>
      <c r="D25558" s="43" t="s">
        <v>105</v>
      </c>
      <c r="E25558" s="132">
        <v>42.916249999999998</v>
      </c>
    </row>
    <row r="25559" spans="1:5" ht="13.8" x14ac:dyDescent="0.25">
      <c r="A25559" s="47">
        <v>44866</v>
      </c>
      <c r="B25559" s="45" t="str">
        <f t="shared" si="828"/>
        <v>November</v>
      </c>
      <c r="C25559" s="53">
        <f t="shared" si="829"/>
        <v>2022</v>
      </c>
      <c r="D25559" s="43" t="s">
        <v>128</v>
      </c>
      <c r="E25559" s="132">
        <v>42.078749999999999</v>
      </c>
    </row>
    <row r="25560" spans="1:5" ht="13.8" x14ac:dyDescent="0.25">
      <c r="A25560" s="47">
        <v>44873</v>
      </c>
      <c r="B25560" s="45" t="str">
        <f t="shared" si="828"/>
        <v>November</v>
      </c>
      <c r="C25560" s="53">
        <f t="shared" si="829"/>
        <v>2022</v>
      </c>
      <c r="D25560" s="43" t="s">
        <v>131</v>
      </c>
      <c r="E25560" s="132">
        <v>58.4955</v>
      </c>
    </row>
    <row r="25561" spans="1:5" ht="13.8" x14ac:dyDescent="0.25">
      <c r="A25561" s="47">
        <v>44873</v>
      </c>
      <c r="B25561" s="45" t="str">
        <f t="shared" si="828"/>
        <v>November</v>
      </c>
      <c r="C25561" s="53">
        <f t="shared" si="829"/>
        <v>2022</v>
      </c>
      <c r="D25561" s="43" t="s">
        <v>115</v>
      </c>
      <c r="E25561" s="132">
        <v>64</v>
      </c>
    </row>
    <row r="25562" spans="1:5" ht="13.8" x14ac:dyDescent="0.25">
      <c r="A25562" s="47">
        <v>44873</v>
      </c>
      <c r="B25562" s="45" t="str">
        <f t="shared" si="828"/>
        <v>November</v>
      </c>
      <c r="C25562" s="53">
        <f t="shared" si="829"/>
        <v>2022</v>
      </c>
      <c r="D25562" s="43" t="s">
        <v>95</v>
      </c>
      <c r="E25562" s="132">
        <v>56.74666666666667</v>
      </c>
    </row>
    <row r="25563" spans="1:5" ht="13.8" x14ac:dyDescent="0.25">
      <c r="A25563" s="47">
        <v>44873</v>
      </c>
      <c r="B25563" s="45" t="str">
        <f t="shared" si="828"/>
        <v>November</v>
      </c>
      <c r="C25563" s="53">
        <f t="shared" si="829"/>
        <v>2022</v>
      </c>
      <c r="D25563" s="43" t="s">
        <v>96</v>
      </c>
      <c r="E25563" s="132">
        <v>54.186666666666667</v>
      </c>
    </row>
    <row r="25564" spans="1:5" ht="13.8" x14ac:dyDescent="0.25">
      <c r="A25564" s="47">
        <v>44873</v>
      </c>
      <c r="B25564" s="45" t="str">
        <f t="shared" si="828"/>
        <v>November</v>
      </c>
      <c r="C25564" s="53">
        <f t="shared" si="829"/>
        <v>2022</v>
      </c>
      <c r="D25564" s="43" t="s">
        <v>97</v>
      </c>
      <c r="E25564" s="132">
        <v>51.626666666666672</v>
      </c>
    </row>
    <row r="25565" spans="1:5" ht="13.8" x14ac:dyDescent="0.25">
      <c r="A25565" s="47">
        <v>44873</v>
      </c>
      <c r="B25565" s="45" t="str">
        <f t="shared" si="828"/>
        <v>November</v>
      </c>
      <c r="C25565" s="53">
        <f t="shared" si="829"/>
        <v>2022</v>
      </c>
      <c r="D25565" s="43" t="s">
        <v>98</v>
      </c>
      <c r="E25565" s="132">
        <v>40.533333333333331</v>
      </c>
    </row>
    <row r="25566" spans="1:5" ht="15.6" x14ac:dyDescent="0.3">
      <c r="A25566" s="47">
        <v>44873</v>
      </c>
      <c r="B25566" s="45" t="str">
        <f t="shared" si="828"/>
        <v>November</v>
      </c>
      <c r="C25566" s="53">
        <f t="shared" si="829"/>
        <v>2022</v>
      </c>
      <c r="D25566" s="130" t="s">
        <v>136</v>
      </c>
      <c r="E25566" s="132">
        <v>70.323333333333338</v>
      </c>
    </row>
    <row r="25567" spans="1:5" ht="13.8" x14ac:dyDescent="0.25">
      <c r="A25567" s="47">
        <v>44873</v>
      </c>
      <c r="B25567" s="45" t="str">
        <f t="shared" si="828"/>
        <v>November</v>
      </c>
      <c r="C25567" s="53">
        <f t="shared" si="829"/>
        <v>2022</v>
      </c>
      <c r="D25567" s="43" t="s">
        <v>118</v>
      </c>
      <c r="E25567" s="132">
        <v>64.605000000000004</v>
      </c>
    </row>
    <row r="25568" spans="1:5" ht="13.8" x14ac:dyDescent="0.25">
      <c r="A25568" s="47">
        <v>44873</v>
      </c>
      <c r="B25568" s="45" t="str">
        <f t="shared" si="828"/>
        <v>November</v>
      </c>
      <c r="C25568" s="53">
        <f t="shared" si="829"/>
        <v>2022</v>
      </c>
      <c r="D25568" s="43" t="s">
        <v>102</v>
      </c>
      <c r="E25568" s="132">
        <v>63.753333333333337</v>
      </c>
    </row>
    <row r="25569" spans="1:5" ht="13.8" x14ac:dyDescent="0.25">
      <c r="A25569" s="47">
        <v>44873</v>
      </c>
      <c r="B25569" s="45" t="str">
        <f t="shared" si="828"/>
        <v>November</v>
      </c>
      <c r="C25569" s="53">
        <f t="shared" si="829"/>
        <v>2022</v>
      </c>
      <c r="D25569" s="43" t="s">
        <v>119</v>
      </c>
      <c r="E25569" s="132">
        <v>61.685000000000009</v>
      </c>
    </row>
    <row r="25570" spans="1:5" ht="13.8" x14ac:dyDescent="0.25">
      <c r="A25570" s="47">
        <v>44873</v>
      </c>
      <c r="B25570" s="45" t="str">
        <f t="shared" si="828"/>
        <v>November</v>
      </c>
      <c r="C25570" s="53">
        <f t="shared" si="829"/>
        <v>2022</v>
      </c>
      <c r="D25570" s="43" t="s">
        <v>120</v>
      </c>
      <c r="E25570" s="132">
        <v>58.521666666666668</v>
      </c>
    </row>
    <row r="25571" spans="1:5" ht="13.8" x14ac:dyDescent="0.25">
      <c r="A25571" s="47">
        <v>44873</v>
      </c>
      <c r="B25571" s="45" t="str">
        <f t="shared" si="828"/>
        <v>November</v>
      </c>
      <c r="C25571" s="53">
        <f t="shared" si="829"/>
        <v>2022</v>
      </c>
      <c r="D25571" s="43" t="s">
        <v>103</v>
      </c>
      <c r="E25571" s="132">
        <v>56.453333333333333</v>
      </c>
    </row>
    <row r="25572" spans="1:5" ht="13.8" x14ac:dyDescent="0.25">
      <c r="A25572" s="47">
        <v>44873</v>
      </c>
      <c r="B25572" s="45" t="str">
        <f t="shared" si="828"/>
        <v>November</v>
      </c>
      <c r="C25572" s="53">
        <f t="shared" si="829"/>
        <v>2022</v>
      </c>
      <c r="D25572" s="43" t="s">
        <v>116</v>
      </c>
      <c r="E25572" s="132">
        <v>40.731250000000003</v>
      </c>
    </row>
    <row r="25573" spans="1:5" ht="13.8" x14ac:dyDescent="0.25">
      <c r="A25573" s="47">
        <v>44873</v>
      </c>
      <c r="B25573" s="45" t="str">
        <f t="shared" si="828"/>
        <v>November</v>
      </c>
      <c r="C25573" s="53">
        <f t="shared" si="829"/>
        <v>2022</v>
      </c>
      <c r="D25573" s="43" t="s">
        <v>104</v>
      </c>
      <c r="E25573" s="132">
        <v>51.980833333333329</v>
      </c>
    </row>
    <row r="25574" spans="1:5" ht="13.8" x14ac:dyDescent="0.25">
      <c r="A25574" s="47">
        <v>44873</v>
      </c>
      <c r="B25574" s="45" t="str">
        <f t="shared" si="828"/>
        <v>November</v>
      </c>
      <c r="C25574" s="53">
        <f t="shared" si="829"/>
        <v>2022</v>
      </c>
      <c r="D25574" s="43" t="s">
        <v>121</v>
      </c>
      <c r="E25574" s="132">
        <v>49.431666666666658</v>
      </c>
    </row>
    <row r="25575" spans="1:5" ht="13.8" x14ac:dyDescent="0.25">
      <c r="A25575" s="47">
        <v>44873</v>
      </c>
      <c r="B25575" s="45" t="str">
        <f t="shared" si="828"/>
        <v>November</v>
      </c>
      <c r="C25575" s="53">
        <f t="shared" si="829"/>
        <v>2022</v>
      </c>
      <c r="D25575" s="43" t="s">
        <v>122</v>
      </c>
      <c r="E25575" s="132">
        <v>44.776666666666664</v>
      </c>
    </row>
    <row r="25576" spans="1:5" ht="13.8" x14ac:dyDescent="0.25">
      <c r="A25576" s="47">
        <v>44873</v>
      </c>
      <c r="B25576" s="45" t="str">
        <f t="shared" si="828"/>
        <v>November</v>
      </c>
      <c r="C25576" s="53">
        <f t="shared" si="829"/>
        <v>2022</v>
      </c>
      <c r="D25576" s="43" t="s">
        <v>123</v>
      </c>
      <c r="E25576" s="132">
        <v>44.222499999999997</v>
      </c>
    </row>
    <row r="25577" spans="1:5" ht="13.8" x14ac:dyDescent="0.25">
      <c r="A25577" s="47">
        <v>44873</v>
      </c>
      <c r="B25577" s="45" t="str">
        <f t="shared" si="828"/>
        <v>November</v>
      </c>
      <c r="C25577" s="53">
        <f t="shared" si="829"/>
        <v>2022</v>
      </c>
      <c r="D25577" s="43" t="s">
        <v>99</v>
      </c>
      <c r="E25577" s="132">
        <v>36.416666666666664</v>
      </c>
    </row>
    <row r="25578" spans="1:5" ht="13.8" x14ac:dyDescent="0.25">
      <c r="A25578" s="47">
        <v>44873</v>
      </c>
      <c r="B25578" s="45" t="str">
        <f t="shared" ref="B25578:B25639" si="830">TEXT(A25578,"mmmm")</f>
        <v>November</v>
      </c>
      <c r="C25578" s="53">
        <f t="shared" ref="C25578:C25639" si="831">YEAR(A25578)</f>
        <v>2022</v>
      </c>
      <c r="D25578" s="43" t="s">
        <v>100</v>
      </c>
      <c r="E25578" s="132">
        <v>35.458333333333336</v>
      </c>
    </row>
    <row r="25579" spans="1:5" ht="13.8" x14ac:dyDescent="0.25">
      <c r="A25579" s="47">
        <v>44873</v>
      </c>
      <c r="B25579" s="45" t="str">
        <f t="shared" si="830"/>
        <v>November</v>
      </c>
      <c r="C25579" s="53">
        <f t="shared" si="831"/>
        <v>2022</v>
      </c>
      <c r="D25579" s="43" t="s">
        <v>101</v>
      </c>
      <c r="E25579" s="132">
        <v>33.924999999999997</v>
      </c>
    </row>
    <row r="25580" spans="1:5" ht="13.8" x14ac:dyDescent="0.25">
      <c r="A25580" s="47">
        <v>44873</v>
      </c>
      <c r="B25580" s="45" t="str">
        <f t="shared" si="830"/>
        <v>November</v>
      </c>
      <c r="C25580" s="53">
        <f t="shared" si="831"/>
        <v>2022</v>
      </c>
      <c r="D25580" s="43" t="s">
        <v>124</v>
      </c>
      <c r="E25580" s="132">
        <v>33.637500000000003</v>
      </c>
    </row>
    <row r="25581" spans="1:5" ht="13.8" x14ac:dyDescent="0.25">
      <c r="A25581" s="47">
        <v>44873</v>
      </c>
      <c r="B25581" s="45" t="str">
        <f t="shared" si="830"/>
        <v>November</v>
      </c>
      <c r="C25581" s="53">
        <f t="shared" si="831"/>
        <v>2022</v>
      </c>
      <c r="D25581" s="43" t="s">
        <v>125</v>
      </c>
      <c r="E25581" s="132">
        <v>30.091666666666669</v>
      </c>
    </row>
    <row r="25582" spans="1:5" ht="13.8" x14ac:dyDescent="0.25">
      <c r="A25582" s="47">
        <v>44873</v>
      </c>
      <c r="B25582" s="45" t="str">
        <f t="shared" si="830"/>
        <v>November</v>
      </c>
      <c r="C25582" s="53">
        <f t="shared" si="831"/>
        <v>2022</v>
      </c>
      <c r="D25582" s="43" t="s">
        <v>126</v>
      </c>
      <c r="E25582" s="132">
        <v>29.401666666666671</v>
      </c>
    </row>
    <row r="25583" spans="1:5" ht="13.8" x14ac:dyDescent="0.25">
      <c r="A25583" s="47">
        <v>44873</v>
      </c>
      <c r="B25583" s="45" t="str">
        <f t="shared" si="830"/>
        <v>November</v>
      </c>
      <c r="C25583" s="53">
        <f t="shared" si="831"/>
        <v>2022</v>
      </c>
      <c r="D25583" s="43" t="s">
        <v>127</v>
      </c>
      <c r="E25583" s="132">
        <v>26.922499999999999</v>
      </c>
    </row>
    <row r="25584" spans="1:5" ht="13.8" x14ac:dyDescent="0.25">
      <c r="A25584" s="47">
        <v>44873</v>
      </c>
      <c r="B25584" s="45" t="str">
        <f t="shared" si="830"/>
        <v>November</v>
      </c>
      <c r="C25584" s="53">
        <f t="shared" si="831"/>
        <v>2022</v>
      </c>
      <c r="D25584" s="43" t="s">
        <v>105</v>
      </c>
      <c r="E25584" s="132">
        <v>23.670833333333334</v>
      </c>
    </row>
    <row r="25585" spans="1:5" ht="13.8" x14ac:dyDescent="0.25">
      <c r="A25585" s="47">
        <v>44873</v>
      </c>
      <c r="B25585" s="45" t="str">
        <f t="shared" si="830"/>
        <v>November</v>
      </c>
      <c r="C25585" s="53">
        <f t="shared" si="831"/>
        <v>2022</v>
      </c>
      <c r="D25585" s="43" t="s">
        <v>128</v>
      </c>
      <c r="E25585" s="132">
        <v>24.235833333333339</v>
      </c>
    </row>
    <row r="25586" spans="1:5" ht="13.8" x14ac:dyDescent="0.25">
      <c r="A25586" s="47">
        <v>44880</v>
      </c>
      <c r="B25586" s="45" t="str">
        <f t="shared" si="830"/>
        <v>November</v>
      </c>
      <c r="C25586" s="53">
        <f t="shared" si="831"/>
        <v>2022</v>
      </c>
      <c r="D25586" s="43" t="s">
        <v>131</v>
      </c>
      <c r="E25586" s="132">
        <v>61.9</v>
      </c>
    </row>
    <row r="25587" spans="1:5" ht="13.8" x14ac:dyDescent="0.25">
      <c r="A25587" s="47">
        <v>44880</v>
      </c>
      <c r="B25587" s="45" t="str">
        <f t="shared" si="830"/>
        <v>November</v>
      </c>
      <c r="C25587" s="53">
        <f t="shared" si="831"/>
        <v>2022</v>
      </c>
      <c r="D25587" s="43" t="s">
        <v>115</v>
      </c>
      <c r="E25587" s="132">
        <v>67.5</v>
      </c>
    </row>
    <row r="25588" spans="1:5" ht="13.8" x14ac:dyDescent="0.25">
      <c r="A25588" s="47">
        <v>44880</v>
      </c>
      <c r="B25588" s="45" t="str">
        <f t="shared" si="830"/>
        <v>November</v>
      </c>
      <c r="C25588" s="53">
        <f t="shared" si="831"/>
        <v>2022</v>
      </c>
      <c r="D25588" s="43" t="s">
        <v>95</v>
      </c>
      <c r="E25588" s="132">
        <v>59.85</v>
      </c>
    </row>
    <row r="25589" spans="1:5" ht="13.8" x14ac:dyDescent="0.25">
      <c r="A25589" s="47">
        <v>44880</v>
      </c>
      <c r="B25589" s="45" t="str">
        <f t="shared" si="830"/>
        <v>November</v>
      </c>
      <c r="C25589" s="53">
        <f t="shared" si="831"/>
        <v>2022</v>
      </c>
      <c r="D25589" s="43" t="s">
        <v>96</v>
      </c>
      <c r="E25589" s="132">
        <v>57.15</v>
      </c>
    </row>
    <row r="25590" spans="1:5" ht="13.8" x14ac:dyDescent="0.25">
      <c r="A25590" s="47">
        <v>44880</v>
      </c>
      <c r="B25590" s="45" t="str">
        <f t="shared" si="830"/>
        <v>November</v>
      </c>
      <c r="C25590" s="53">
        <f t="shared" si="831"/>
        <v>2022</v>
      </c>
      <c r="D25590" s="43" t="s">
        <v>97</v>
      </c>
      <c r="E25590" s="132">
        <v>54.45</v>
      </c>
    </row>
    <row r="25591" spans="1:5" ht="13.8" x14ac:dyDescent="0.25">
      <c r="A25591" s="47">
        <v>44880</v>
      </c>
      <c r="B25591" s="45" t="str">
        <f t="shared" si="830"/>
        <v>November</v>
      </c>
      <c r="C25591" s="53">
        <f t="shared" si="831"/>
        <v>2022</v>
      </c>
      <c r="D25591" s="43" t="s">
        <v>98</v>
      </c>
      <c r="E25591" s="132">
        <v>42.75</v>
      </c>
    </row>
    <row r="25592" spans="1:5" ht="15.6" x14ac:dyDescent="0.3">
      <c r="A25592" s="47">
        <v>44880</v>
      </c>
      <c r="B25592" s="45" t="str">
        <f t="shared" si="830"/>
        <v>November</v>
      </c>
      <c r="C25592" s="53">
        <f t="shared" si="831"/>
        <v>2022</v>
      </c>
      <c r="D25592" s="130" t="s">
        <v>136</v>
      </c>
      <c r="E25592" s="132">
        <v>69.721249999999998</v>
      </c>
    </row>
    <row r="25593" spans="1:5" ht="13.8" x14ac:dyDescent="0.25">
      <c r="A25593" s="47">
        <v>44880</v>
      </c>
      <c r="B25593" s="45" t="str">
        <f t="shared" si="830"/>
        <v>November</v>
      </c>
      <c r="C25593" s="53">
        <f t="shared" si="831"/>
        <v>2022</v>
      </c>
      <c r="D25593" s="43" t="s">
        <v>118</v>
      </c>
      <c r="E25593" s="132">
        <v>64.051874999999995</v>
      </c>
    </row>
    <row r="25594" spans="1:5" ht="13.8" x14ac:dyDescent="0.25">
      <c r="A25594" s="47">
        <v>44880</v>
      </c>
      <c r="B25594" s="45" t="str">
        <f t="shared" si="830"/>
        <v>November</v>
      </c>
      <c r="C25594" s="53">
        <f t="shared" si="831"/>
        <v>2022</v>
      </c>
      <c r="D25594" s="43" t="s">
        <v>102</v>
      </c>
      <c r="E25594" s="132">
        <v>63.207500000000003</v>
      </c>
    </row>
    <row r="25595" spans="1:5" ht="13.8" x14ac:dyDescent="0.25">
      <c r="A25595" s="47">
        <v>44880</v>
      </c>
      <c r="B25595" s="45" t="str">
        <f t="shared" si="830"/>
        <v>November</v>
      </c>
      <c r="C25595" s="53">
        <f t="shared" si="831"/>
        <v>2022</v>
      </c>
      <c r="D25595" s="43" t="s">
        <v>119</v>
      </c>
      <c r="E25595" s="132">
        <v>61.156874999999999</v>
      </c>
    </row>
    <row r="25596" spans="1:5" ht="13.8" x14ac:dyDescent="0.25">
      <c r="A25596" s="47">
        <v>44880</v>
      </c>
      <c r="B25596" s="45" t="str">
        <f t="shared" si="830"/>
        <v>November</v>
      </c>
      <c r="C25596" s="53">
        <f t="shared" si="831"/>
        <v>2022</v>
      </c>
      <c r="D25596" s="43" t="s">
        <v>120</v>
      </c>
      <c r="E25596" s="132">
        <v>58.020624999999988</v>
      </c>
    </row>
    <row r="25597" spans="1:5" ht="13.8" x14ac:dyDescent="0.25">
      <c r="A25597" s="47">
        <v>44880</v>
      </c>
      <c r="B25597" s="45" t="str">
        <f t="shared" si="830"/>
        <v>November</v>
      </c>
      <c r="C25597" s="53">
        <f t="shared" si="831"/>
        <v>2022</v>
      </c>
      <c r="D25597" s="43" t="s">
        <v>103</v>
      </c>
      <c r="E25597" s="132">
        <v>55.97</v>
      </c>
    </row>
    <row r="25598" spans="1:5" ht="13.8" x14ac:dyDescent="0.25">
      <c r="A25598" s="47">
        <v>44880</v>
      </c>
      <c r="B25598" s="45" t="str">
        <f t="shared" si="830"/>
        <v>November</v>
      </c>
      <c r="C25598" s="53">
        <f t="shared" si="831"/>
        <v>2022</v>
      </c>
      <c r="D25598" s="43" t="s">
        <v>116</v>
      </c>
      <c r="E25598" s="132">
        <v>40.897500000000001</v>
      </c>
    </row>
    <row r="25599" spans="1:5" ht="13.8" x14ac:dyDescent="0.25">
      <c r="A25599" s="47">
        <v>44880</v>
      </c>
      <c r="B25599" s="45" t="str">
        <f t="shared" si="830"/>
        <v>November</v>
      </c>
      <c r="C25599" s="53">
        <f t="shared" si="831"/>
        <v>2022</v>
      </c>
      <c r="D25599" s="43" t="s">
        <v>104</v>
      </c>
      <c r="E25599" s="132">
        <v>51.883125</v>
      </c>
    </row>
    <row r="25600" spans="1:5" ht="13.8" x14ac:dyDescent="0.25">
      <c r="A25600" s="47">
        <v>44880</v>
      </c>
      <c r="B25600" s="45" t="str">
        <f t="shared" si="830"/>
        <v>November</v>
      </c>
      <c r="C25600" s="53">
        <f t="shared" si="831"/>
        <v>2022</v>
      </c>
      <c r="D25600" s="43" t="s">
        <v>121</v>
      </c>
      <c r="E25600" s="132">
        <v>49.338749999999997</v>
      </c>
    </row>
    <row r="25601" spans="1:5" ht="13.8" x14ac:dyDescent="0.25">
      <c r="A25601" s="47">
        <v>44880</v>
      </c>
      <c r="B25601" s="45" t="str">
        <f t="shared" si="830"/>
        <v>November</v>
      </c>
      <c r="C25601" s="53">
        <f t="shared" si="831"/>
        <v>2022</v>
      </c>
      <c r="D25601" s="43" t="s">
        <v>122</v>
      </c>
      <c r="E25601" s="132">
        <v>44.692500000000003</v>
      </c>
    </row>
    <row r="25602" spans="1:5" ht="13.8" x14ac:dyDescent="0.25">
      <c r="A25602" s="47">
        <v>44880</v>
      </c>
      <c r="B25602" s="45" t="str">
        <f t="shared" si="830"/>
        <v>November</v>
      </c>
      <c r="C25602" s="53">
        <f t="shared" si="831"/>
        <v>2022</v>
      </c>
      <c r="D25602" s="43" t="s">
        <v>123</v>
      </c>
      <c r="E25602" s="132">
        <v>44.139375000000001</v>
      </c>
    </row>
    <row r="25603" spans="1:5" ht="13.8" x14ac:dyDescent="0.25">
      <c r="A25603" s="47">
        <v>44880</v>
      </c>
      <c r="B25603" s="45" t="str">
        <f t="shared" si="830"/>
        <v>November</v>
      </c>
      <c r="C25603" s="53">
        <f t="shared" si="831"/>
        <v>2022</v>
      </c>
      <c r="D25603" s="43" t="s">
        <v>99</v>
      </c>
      <c r="E25603" s="132">
        <v>36.161749999999998</v>
      </c>
    </row>
    <row r="25604" spans="1:5" ht="13.8" x14ac:dyDescent="0.25">
      <c r="A25604" s="47">
        <v>44880</v>
      </c>
      <c r="B25604" s="45" t="str">
        <f t="shared" si="830"/>
        <v>November</v>
      </c>
      <c r="C25604" s="53">
        <f t="shared" si="831"/>
        <v>2022</v>
      </c>
      <c r="D25604" s="43" t="s">
        <v>100</v>
      </c>
      <c r="E25604" s="132">
        <v>35.210125000000005</v>
      </c>
    </row>
    <row r="25605" spans="1:5" ht="13.8" x14ac:dyDescent="0.25">
      <c r="A25605" s="47">
        <v>44880</v>
      </c>
      <c r="B25605" s="45" t="str">
        <f t="shared" si="830"/>
        <v>November</v>
      </c>
      <c r="C25605" s="53">
        <f t="shared" si="831"/>
        <v>2022</v>
      </c>
      <c r="D25605" s="43" t="s">
        <v>101</v>
      </c>
      <c r="E25605" s="132">
        <v>33.687525000000001</v>
      </c>
    </row>
    <row r="25606" spans="1:5" ht="13.8" x14ac:dyDescent="0.25">
      <c r="A25606" s="47">
        <v>44880</v>
      </c>
      <c r="B25606" s="45" t="str">
        <f t="shared" si="830"/>
        <v>November</v>
      </c>
      <c r="C25606" s="53">
        <f t="shared" si="831"/>
        <v>2022</v>
      </c>
      <c r="D25606" s="43" t="s">
        <v>124</v>
      </c>
      <c r="E25606" s="132">
        <v>33.402037499999999</v>
      </c>
    </row>
    <row r="25607" spans="1:5" ht="13.8" x14ac:dyDescent="0.25">
      <c r="A25607" s="47">
        <v>44880</v>
      </c>
      <c r="B25607" s="45" t="str">
        <f t="shared" si="830"/>
        <v>November</v>
      </c>
      <c r="C25607" s="53">
        <f t="shared" si="831"/>
        <v>2022</v>
      </c>
      <c r="D25607" s="43" t="s">
        <v>125</v>
      </c>
      <c r="E25607" s="132">
        <v>29.881025000000001</v>
      </c>
    </row>
    <row r="25608" spans="1:5" ht="13.8" x14ac:dyDescent="0.25">
      <c r="A25608" s="47">
        <v>44880</v>
      </c>
      <c r="B25608" s="45" t="str">
        <f t="shared" si="830"/>
        <v>November</v>
      </c>
      <c r="C25608" s="53">
        <f t="shared" si="831"/>
        <v>2022</v>
      </c>
      <c r="D25608" s="43" t="s">
        <v>126</v>
      </c>
      <c r="E25608" s="132">
        <v>29.201087500000003</v>
      </c>
    </row>
    <row r="25609" spans="1:5" ht="13.8" x14ac:dyDescent="0.25">
      <c r="A25609" s="47">
        <v>44880</v>
      </c>
      <c r="B25609" s="45" t="str">
        <f t="shared" si="830"/>
        <v>November</v>
      </c>
      <c r="C25609" s="53">
        <f t="shared" si="831"/>
        <v>2022</v>
      </c>
      <c r="D25609" s="43" t="s">
        <v>127</v>
      </c>
      <c r="E25609" s="132">
        <v>26.743387499999997</v>
      </c>
    </row>
    <row r="25610" spans="1:5" ht="13.8" x14ac:dyDescent="0.25">
      <c r="A25610" s="47">
        <v>44880</v>
      </c>
      <c r="B25610" s="45" t="str">
        <f t="shared" si="830"/>
        <v>November</v>
      </c>
      <c r="C25610" s="53">
        <f t="shared" si="831"/>
        <v>2022</v>
      </c>
      <c r="D25610" s="43" t="s">
        <v>105</v>
      </c>
      <c r="E25610" s="132">
        <v>23.5051375</v>
      </c>
    </row>
    <row r="25611" spans="1:5" ht="13.8" x14ac:dyDescent="0.25">
      <c r="A25611" s="47">
        <v>44880</v>
      </c>
      <c r="B25611" s="45" t="str">
        <f t="shared" si="830"/>
        <v>November</v>
      </c>
      <c r="C25611" s="53">
        <f t="shared" si="831"/>
        <v>2022</v>
      </c>
      <c r="D25611" s="43" t="s">
        <v>128</v>
      </c>
      <c r="E25611" s="132">
        <v>24.082212500000001</v>
      </c>
    </row>
    <row r="25612" spans="1:5" ht="13.8" x14ac:dyDescent="0.25">
      <c r="A25612" s="47">
        <v>44887</v>
      </c>
      <c r="B25612" s="45" t="str">
        <f t="shared" si="830"/>
        <v>November</v>
      </c>
      <c r="C25612" s="53">
        <f t="shared" si="831"/>
        <v>2022</v>
      </c>
      <c r="D25612" s="43" t="s">
        <v>131</v>
      </c>
    </row>
    <row r="25613" spans="1:5" ht="13.8" x14ac:dyDescent="0.25">
      <c r="A25613" s="47">
        <v>44887</v>
      </c>
      <c r="B25613" s="45" t="str">
        <f t="shared" si="830"/>
        <v>November</v>
      </c>
      <c r="C25613" s="53">
        <f t="shared" si="831"/>
        <v>2022</v>
      </c>
      <c r="D25613" s="43" t="s">
        <v>115</v>
      </c>
      <c r="E25613" s="132">
        <v>56.571428571428569</v>
      </c>
    </row>
    <row r="25614" spans="1:5" ht="13.8" x14ac:dyDescent="0.25">
      <c r="A25614" s="47">
        <v>44887</v>
      </c>
      <c r="B25614" s="45" t="str">
        <f t="shared" si="830"/>
        <v>November</v>
      </c>
      <c r="C25614" s="53">
        <f t="shared" si="831"/>
        <v>2022</v>
      </c>
      <c r="D25614" s="43" t="s">
        <v>95</v>
      </c>
      <c r="E25614" s="132">
        <v>50.16</v>
      </c>
    </row>
    <row r="25615" spans="1:5" ht="13.8" x14ac:dyDescent="0.25">
      <c r="A25615" s="47">
        <v>44887</v>
      </c>
      <c r="B25615" s="45" t="str">
        <f t="shared" si="830"/>
        <v>November</v>
      </c>
      <c r="C25615" s="53">
        <f t="shared" si="831"/>
        <v>2022</v>
      </c>
      <c r="D25615" s="43" t="s">
        <v>96</v>
      </c>
      <c r="E25615" s="132">
        <v>47.89714285714286</v>
      </c>
    </row>
    <row r="25616" spans="1:5" ht="13.8" x14ac:dyDescent="0.25">
      <c r="A25616" s="47">
        <v>44887</v>
      </c>
      <c r="B25616" s="45" t="str">
        <f t="shared" si="830"/>
        <v>November</v>
      </c>
      <c r="C25616" s="53">
        <f t="shared" si="831"/>
        <v>2022</v>
      </c>
      <c r="D25616" s="43" t="s">
        <v>97</v>
      </c>
      <c r="E25616" s="132">
        <v>45.634285714285717</v>
      </c>
    </row>
    <row r="25617" spans="1:5" ht="13.8" x14ac:dyDescent="0.25">
      <c r="A25617" s="47">
        <v>44887</v>
      </c>
      <c r="B25617" s="45" t="str">
        <f t="shared" si="830"/>
        <v>November</v>
      </c>
      <c r="C25617" s="53">
        <f t="shared" si="831"/>
        <v>2022</v>
      </c>
      <c r="D25617" s="43" t="s">
        <v>98</v>
      </c>
      <c r="E25617" s="132">
        <v>35.828571428571429</v>
      </c>
    </row>
    <row r="25618" spans="1:5" ht="15.6" x14ac:dyDescent="0.3">
      <c r="A25618" s="47">
        <v>44887</v>
      </c>
      <c r="B25618" s="45" t="str">
        <f t="shared" si="830"/>
        <v>November</v>
      </c>
      <c r="C25618" s="53">
        <f t="shared" si="831"/>
        <v>2022</v>
      </c>
      <c r="D25618" s="130" t="s">
        <v>136</v>
      </c>
      <c r="E25618" s="132">
        <v>54.588888888888896</v>
      </c>
    </row>
    <row r="25619" spans="1:5" ht="13.8" x14ac:dyDescent="0.25">
      <c r="A25619" s="47">
        <v>44887</v>
      </c>
      <c r="B25619" s="45" t="str">
        <f t="shared" si="830"/>
        <v>November</v>
      </c>
      <c r="C25619" s="53">
        <f t="shared" si="831"/>
        <v>2022</v>
      </c>
      <c r="D25619" s="43" t="s">
        <v>118</v>
      </c>
      <c r="E25619" s="132">
        <v>50.15</v>
      </c>
    </row>
    <row r="25620" spans="1:5" ht="13.8" x14ac:dyDescent="0.25">
      <c r="A25620" s="47">
        <v>44887</v>
      </c>
      <c r="B25620" s="45" t="str">
        <f t="shared" si="830"/>
        <v>November</v>
      </c>
      <c r="C25620" s="53">
        <f t="shared" si="831"/>
        <v>2022</v>
      </c>
      <c r="D25620" s="43" t="s">
        <v>102</v>
      </c>
      <c r="E25620" s="132">
        <v>49.488888888888894</v>
      </c>
    </row>
    <row r="25621" spans="1:5" ht="13.8" x14ac:dyDescent="0.25">
      <c r="A25621" s="47">
        <v>44887</v>
      </c>
      <c r="B25621" s="45" t="str">
        <f t="shared" si="830"/>
        <v>November</v>
      </c>
      <c r="C25621" s="53">
        <f t="shared" si="831"/>
        <v>2022</v>
      </c>
      <c r="D25621" s="43" t="s">
        <v>119</v>
      </c>
      <c r="E25621" s="132">
        <v>47.88333333333334</v>
      </c>
    </row>
    <row r="25622" spans="1:5" ht="13.8" x14ac:dyDescent="0.25">
      <c r="A25622" s="47">
        <v>44887</v>
      </c>
      <c r="B25622" s="45" t="str">
        <f t="shared" si="830"/>
        <v>November</v>
      </c>
      <c r="C25622" s="53">
        <f t="shared" si="831"/>
        <v>2022</v>
      </c>
      <c r="D25622" s="43" t="s">
        <v>120</v>
      </c>
      <c r="E25622" s="132">
        <v>45.427777777777777</v>
      </c>
    </row>
    <row r="25623" spans="1:5" ht="13.8" x14ac:dyDescent="0.25">
      <c r="A25623" s="47">
        <v>44887</v>
      </c>
      <c r="B25623" s="45" t="str">
        <f t="shared" si="830"/>
        <v>November</v>
      </c>
      <c r="C25623" s="53">
        <f t="shared" si="831"/>
        <v>2022</v>
      </c>
      <c r="D25623" s="43" t="s">
        <v>103</v>
      </c>
      <c r="E25623" s="132">
        <v>43.822222222222216</v>
      </c>
    </row>
    <row r="25624" spans="1:5" ht="13.8" x14ac:dyDescent="0.25">
      <c r="A25624" s="47">
        <v>44887</v>
      </c>
      <c r="B25624" s="45" t="str">
        <f t="shared" si="830"/>
        <v>November</v>
      </c>
      <c r="C25624" s="53">
        <f t="shared" si="831"/>
        <v>2022</v>
      </c>
      <c r="D25624" s="43" t="s">
        <v>116</v>
      </c>
      <c r="E25624" s="132">
        <v>33.914999999999999</v>
      </c>
    </row>
    <row r="25625" spans="1:5" ht="13.8" x14ac:dyDescent="0.25">
      <c r="A25625" s="47">
        <v>44887</v>
      </c>
      <c r="B25625" s="45" t="str">
        <f t="shared" si="830"/>
        <v>November</v>
      </c>
      <c r="C25625" s="53">
        <f t="shared" si="831"/>
        <v>2022</v>
      </c>
      <c r="D25625" s="43" t="s">
        <v>104</v>
      </c>
      <c r="E25625" s="132">
        <v>44.229305555555555</v>
      </c>
    </row>
    <row r="25626" spans="1:5" ht="13.8" x14ac:dyDescent="0.25">
      <c r="A25626" s="47">
        <v>44887</v>
      </c>
      <c r="B25626" s="45" t="str">
        <f t="shared" si="830"/>
        <v>November</v>
      </c>
      <c r="C25626" s="53">
        <f t="shared" si="831"/>
        <v>2022</v>
      </c>
      <c r="D25626" s="43" t="s">
        <v>121</v>
      </c>
      <c r="E25626" s="132">
        <v>42.06027777777777</v>
      </c>
    </row>
    <row r="25627" spans="1:5" ht="13.8" x14ac:dyDescent="0.25">
      <c r="A25627" s="47">
        <v>44887</v>
      </c>
      <c r="B25627" s="45" t="str">
        <f t="shared" si="830"/>
        <v>November</v>
      </c>
      <c r="C25627" s="53">
        <f t="shared" si="831"/>
        <v>2022</v>
      </c>
      <c r="D25627" s="43" t="s">
        <v>122</v>
      </c>
      <c r="E25627" s="132">
        <v>38.099444444444444</v>
      </c>
    </row>
    <row r="25628" spans="1:5" ht="13.8" x14ac:dyDescent="0.25">
      <c r="A25628" s="47">
        <v>44887</v>
      </c>
      <c r="B25628" s="45" t="str">
        <f t="shared" si="830"/>
        <v>November</v>
      </c>
      <c r="C25628" s="53">
        <f t="shared" si="831"/>
        <v>2022</v>
      </c>
      <c r="D25628" s="43" t="s">
        <v>123</v>
      </c>
      <c r="E25628" s="132">
        <v>37.627916666666671</v>
      </c>
    </row>
    <row r="25629" spans="1:5" ht="13.8" x14ac:dyDescent="0.25">
      <c r="A25629" s="47">
        <v>44887</v>
      </c>
      <c r="B25629" s="45" t="str">
        <f t="shared" si="830"/>
        <v>November</v>
      </c>
      <c r="C25629" s="53">
        <f t="shared" si="831"/>
        <v>2022</v>
      </c>
      <c r="D25629" s="43" t="s">
        <v>99</v>
      </c>
      <c r="E25629" s="132">
        <v>31.191666666666666</v>
      </c>
    </row>
    <row r="25630" spans="1:5" ht="13.8" x14ac:dyDescent="0.25">
      <c r="A25630" s="47">
        <v>44887</v>
      </c>
      <c r="B25630" s="45" t="str">
        <f t="shared" si="830"/>
        <v>November</v>
      </c>
      <c r="C25630" s="53">
        <f t="shared" si="831"/>
        <v>2022</v>
      </c>
      <c r="D25630" s="43" t="s">
        <v>100</v>
      </c>
      <c r="E25630" s="132">
        <v>30.370833333333334</v>
      </c>
    </row>
    <row r="25631" spans="1:5" ht="13.8" x14ac:dyDescent="0.25">
      <c r="A25631" s="47">
        <v>44887</v>
      </c>
      <c r="B25631" s="45" t="str">
        <f t="shared" si="830"/>
        <v>November</v>
      </c>
      <c r="C25631" s="53">
        <f t="shared" si="831"/>
        <v>2022</v>
      </c>
      <c r="D25631" s="43" t="s">
        <v>101</v>
      </c>
      <c r="E25631" s="132">
        <v>29.057500000000001</v>
      </c>
    </row>
    <row r="25632" spans="1:5" ht="13.8" x14ac:dyDescent="0.25">
      <c r="A25632" s="47">
        <v>44887</v>
      </c>
      <c r="B25632" s="45" t="str">
        <f t="shared" si="830"/>
        <v>November</v>
      </c>
      <c r="C25632" s="53">
        <f t="shared" si="831"/>
        <v>2022</v>
      </c>
      <c r="D25632" s="43" t="s">
        <v>124</v>
      </c>
      <c r="E25632" s="132">
        <v>28.811250000000001</v>
      </c>
    </row>
    <row r="25633" spans="1:5" ht="13.8" x14ac:dyDescent="0.25">
      <c r="A25633" s="47">
        <v>44887</v>
      </c>
      <c r="B25633" s="45" t="str">
        <f t="shared" si="830"/>
        <v>November</v>
      </c>
      <c r="C25633" s="53">
        <f t="shared" si="831"/>
        <v>2022</v>
      </c>
      <c r="D25633" s="43" t="s">
        <v>125</v>
      </c>
      <c r="E25633" s="132">
        <v>25.77416666666667</v>
      </c>
    </row>
    <row r="25634" spans="1:5" ht="13.8" x14ac:dyDescent="0.25">
      <c r="A25634" s="47">
        <v>44887</v>
      </c>
      <c r="B25634" s="45" t="str">
        <f t="shared" si="830"/>
        <v>November</v>
      </c>
      <c r="C25634" s="53">
        <f t="shared" si="831"/>
        <v>2022</v>
      </c>
      <c r="D25634" s="43" t="s">
        <v>126</v>
      </c>
      <c r="E25634" s="132">
        <v>25.290416666666669</v>
      </c>
    </row>
    <row r="25635" spans="1:5" ht="13.8" x14ac:dyDescent="0.25">
      <c r="A25635" s="47">
        <v>44887</v>
      </c>
      <c r="B25635" s="45" t="str">
        <f t="shared" si="830"/>
        <v>November</v>
      </c>
      <c r="C25635" s="53">
        <f t="shared" si="831"/>
        <v>2022</v>
      </c>
      <c r="D25635" s="43" t="s">
        <v>127</v>
      </c>
      <c r="E25635" s="132">
        <v>23.251249999999999</v>
      </c>
    </row>
    <row r="25636" spans="1:5" ht="13.8" x14ac:dyDescent="0.25">
      <c r="A25636" s="47">
        <v>44887</v>
      </c>
      <c r="B25636" s="45" t="str">
        <f t="shared" si="830"/>
        <v>November</v>
      </c>
      <c r="C25636" s="53">
        <f t="shared" si="831"/>
        <v>2022</v>
      </c>
      <c r="D25636" s="43" t="s">
        <v>105</v>
      </c>
      <c r="E25636" s="132">
        <v>20.274583333333336</v>
      </c>
    </row>
    <row r="25637" spans="1:5" ht="13.8" x14ac:dyDescent="0.25">
      <c r="A25637" s="47">
        <v>44887</v>
      </c>
      <c r="B25637" s="45" t="str">
        <f t="shared" si="830"/>
        <v>November</v>
      </c>
      <c r="C25637" s="53">
        <f t="shared" si="831"/>
        <v>2022</v>
      </c>
      <c r="D25637" s="43" t="s">
        <v>128</v>
      </c>
      <c r="E25637" s="132">
        <v>21.087083333333336</v>
      </c>
    </row>
    <row r="25638" spans="1:5" ht="13.8" x14ac:dyDescent="0.25">
      <c r="A25638" s="47">
        <v>44894</v>
      </c>
      <c r="B25638" s="45" t="str">
        <f t="shared" si="830"/>
        <v>November</v>
      </c>
      <c r="C25638" s="53">
        <f t="shared" si="831"/>
        <v>2022</v>
      </c>
      <c r="D25638" s="43" t="s">
        <v>131</v>
      </c>
    </row>
    <row r="25639" spans="1:5" ht="13.8" x14ac:dyDescent="0.25">
      <c r="A25639" s="47">
        <v>44894</v>
      </c>
      <c r="B25639" s="45" t="str">
        <f t="shared" si="830"/>
        <v>November</v>
      </c>
      <c r="C25639" s="53">
        <f t="shared" si="831"/>
        <v>2022</v>
      </c>
      <c r="D25639" s="43" t="s">
        <v>115</v>
      </c>
      <c r="E25639" s="132">
        <v>50.55</v>
      </c>
    </row>
    <row r="25640" spans="1:5" ht="13.8" x14ac:dyDescent="0.25">
      <c r="A25640" s="47">
        <v>44894</v>
      </c>
      <c r="B25640" s="45" t="str">
        <f t="shared" ref="B25640:B25700" si="832">TEXT(A25640,"mmmm")</f>
        <v>November</v>
      </c>
      <c r="C25640" s="53">
        <f t="shared" ref="C25640:C25700" si="833">YEAR(A25640)</f>
        <v>2022</v>
      </c>
      <c r="D25640" s="43" t="s">
        <v>95</v>
      </c>
      <c r="E25640" s="132">
        <v>44.821000000000005</v>
      </c>
    </row>
    <row r="25641" spans="1:5" ht="13.8" x14ac:dyDescent="0.25">
      <c r="A25641" s="47">
        <v>44894</v>
      </c>
      <c r="B25641" s="45" t="str">
        <f t="shared" si="832"/>
        <v>November</v>
      </c>
      <c r="C25641" s="53">
        <f t="shared" si="833"/>
        <v>2022</v>
      </c>
      <c r="D25641" s="43" t="s">
        <v>96</v>
      </c>
      <c r="E25641" s="132">
        <v>42.798999999999999</v>
      </c>
    </row>
    <row r="25642" spans="1:5" ht="13.8" x14ac:dyDescent="0.25">
      <c r="A25642" s="47">
        <v>44894</v>
      </c>
      <c r="B25642" s="45" t="str">
        <f t="shared" si="832"/>
        <v>November</v>
      </c>
      <c r="C25642" s="53">
        <f t="shared" si="833"/>
        <v>2022</v>
      </c>
      <c r="D25642" s="43" t="s">
        <v>97</v>
      </c>
      <c r="E25642" s="132">
        <v>40.777000000000001</v>
      </c>
    </row>
    <row r="25643" spans="1:5" ht="13.8" x14ac:dyDescent="0.25">
      <c r="A25643" s="47">
        <v>44894</v>
      </c>
      <c r="B25643" s="45" t="str">
        <f t="shared" si="832"/>
        <v>November</v>
      </c>
      <c r="C25643" s="53">
        <f t="shared" si="833"/>
        <v>2022</v>
      </c>
      <c r="D25643" s="43" t="s">
        <v>98</v>
      </c>
      <c r="E25643" s="132">
        <v>32.015000000000001</v>
      </c>
    </row>
    <row r="25644" spans="1:5" ht="15.6" x14ac:dyDescent="0.3">
      <c r="A25644" s="47">
        <v>44894</v>
      </c>
      <c r="B25644" s="45" t="str">
        <f t="shared" si="832"/>
        <v>November</v>
      </c>
      <c r="C25644" s="53">
        <f t="shared" si="833"/>
        <v>2022</v>
      </c>
      <c r="D25644" s="130" t="s">
        <v>136</v>
      </c>
      <c r="E25644" s="132">
        <v>54.277812500000003</v>
      </c>
    </row>
    <row r="25645" spans="1:5" ht="13.8" x14ac:dyDescent="0.25">
      <c r="A25645" s="47">
        <v>44894</v>
      </c>
      <c r="B25645" s="45" t="str">
        <f t="shared" si="832"/>
        <v>November</v>
      </c>
      <c r="C25645" s="53">
        <f t="shared" si="833"/>
        <v>2022</v>
      </c>
      <c r="D25645" s="43" t="s">
        <v>118</v>
      </c>
      <c r="E25645" s="132">
        <v>49.864218749999999</v>
      </c>
    </row>
    <row r="25646" spans="1:5" ht="13.8" x14ac:dyDescent="0.25">
      <c r="A25646" s="47">
        <v>44894</v>
      </c>
      <c r="B25646" s="45" t="str">
        <f t="shared" si="832"/>
        <v>November</v>
      </c>
      <c r="C25646" s="53">
        <f t="shared" si="833"/>
        <v>2022</v>
      </c>
      <c r="D25646" s="43" t="s">
        <v>102</v>
      </c>
      <c r="E25646" s="132">
        <v>49.206874999999997</v>
      </c>
    </row>
    <row r="25647" spans="1:5" ht="13.8" x14ac:dyDescent="0.25">
      <c r="A25647" s="47">
        <v>44894</v>
      </c>
      <c r="B25647" s="45" t="str">
        <f t="shared" si="832"/>
        <v>November</v>
      </c>
      <c r="C25647" s="53">
        <f t="shared" si="833"/>
        <v>2022</v>
      </c>
      <c r="D25647" s="43" t="s">
        <v>119</v>
      </c>
      <c r="E25647" s="132">
        <v>47.610468750000003</v>
      </c>
    </row>
    <row r="25648" spans="1:5" ht="13.8" x14ac:dyDescent="0.25">
      <c r="A25648" s="47">
        <v>44894</v>
      </c>
      <c r="B25648" s="45" t="str">
        <f t="shared" si="832"/>
        <v>November</v>
      </c>
      <c r="C25648" s="53">
        <f t="shared" si="833"/>
        <v>2022</v>
      </c>
      <c r="D25648" s="43" t="s">
        <v>120</v>
      </c>
      <c r="E25648" s="132">
        <v>45.168906249999999</v>
      </c>
    </row>
    <row r="25649" spans="1:5" ht="13.8" x14ac:dyDescent="0.25">
      <c r="A25649" s="47">
        <v>44894</v>
      </c>
      <c r="B25649" s="45" t="str">
        <f t="shared" si="832"/>
        <v>November</v>
      </c>
      <c r="C25649" s="53">
        <f t="shared" si="833"/>
        <v>2022</v>
      </c>
      <c r="D25649" s="43" t="s">
        <v>103</v>
      </c>
      <c r="E25649" s="132">
        <v>43.572499999999998</v>
      </c>
    </row>
    <row r="25650" spans="1:5" ht="13.8" x14ac:dyDescent="0.25">
      <c r="A25650" s="47">
        <v>44894</v>
      </c>
      <c r="B25650" s="45" t="str">
        <f t="shared" si="832"/>
        <v>November</v>
      </c>
      <c r="C25650" s="53">
        <f t="shared" si="833"/>
        <v>2022</v>
      </c>
      <c r="D25650" s="43" t="s">
        <v>116</v>
      </c>
      <c r="E25650" s="132">
        <v>33.609266249999997</v>
      </c>
    </row>
    <row r="25651" spans="1:5" ht="13.8" x14ac:dyDescent="0.25">
      <c r="A25651" s="47">
        <v>44894</v>
      </c>
      <c r="B25651" s="45" t="str">
        <f t="shared" si="832"/>
        <v>November</v>
      </c>
      <c r="C25651" s="53">
        <f t="shared" si="833"/>
        <v>2022</v>
      </c>
      <c r="D25651" s="43" t="s">
        <v>104</v>
      </c>
      <c r="E25651" s="132">
        <v>41.843593749999997</v>
      </c>
    </row>
    <row r="25652" spans="1:5" ht="13.8" x14ac:dyDescent="0.25">
      <c r="A25652" s="47">
        <v>44894</v>
      </c>
      <c r="B25652" s="45" t="str">
        <f t="shared" si="832"/>
        <v>November</v>
      </c>
      <c r="C25652" s="53">
        <f t="shared" si="833"/>
        <v>2022</v>
      </c>
      <c r="D25652" s="43" t="s">
        <v>121</v>
      </c>
      <c r="E25652" s="132">
        <v>39.791562499999998</v>
      </c>
    </row>
    <row r="25653" spans="1:5" ht="13.8" x14ac:dyDescent="0.25">
      <c r="A25653" s="47">
        <v>44894</v>
      </c>
      <c r="B25653" s="45" t="str">
        <f t="shared" si="832"/>
        <v>November</v>
      </c>
      <c r="C25653" s="53">
        <f t="shared" si="833"/>
        <v>2022</v>
      </c>
      <c r="D25653" s="43" t="s">
        <v>122</v>
      </c>
      <c r="E25653" s="132">
        <v>36.044375000000002</v>
      </c>
    </row>
    <row r="25654" spans="1:5" ht="13.8" x14ac:dyDescent="0.25">
      <c r="A25654" s="47">
        <v>44894</v>
      </c>
      <c r="B25654" s="45" t="str">
        <f t="shared" si="832"/>
        <v>November</v>
      </c>
      <c r="C25654" s="53">
        <f t="shared" si="833"/>
        <v>2022</v>
      </c>
      <c r="D25654" s="43" t="s">
        <v>123</v>
      </c>
      <c r="E25654" s="132">
        <v>35.598281249999999</v>
      </c>
    </row>
    <row r="25655" spans="1:5" ht="13.8" x14ac:dyDescent="0.25">
      <c r="A25655" s="47">
        <v>44894</v>
      </c>
      <c r="B25655" s="45" t="str">
        <f t="shared" si="832"/>
        <v>November</v>
      </c>
      <c r="C25655" s="53">
        <f t="shared" si="833"/>
        <v>2022</v>
      </c>
      <c r="D25655" s="43" t="s">
        <v>99</v>
      </c>
      <c r="E25655" s="132">
        <v>28.143750000000001</v>
      </c>
    </row>
    <row r="25656" spans="1:5" ht="13.8" x14ac:dyDescent="0.25">
      <c r="A25656" s="47">
        <v>44894</v>
      </c>
      <c r="B25656" s="45" t="str">
        <f t="shared" si="832"/>
        <v>November</v>
      </c>
      <c r="C25656" s="53">
        <f t="shared" si="833"/>
        <v>2022</v>
      </c>
      <c r="D25656" s="43" t="s">
        <v>100</v>
      </c>
      <c r="E25656" s="132">
        <v>27.403124999999999</v>
      </c>
    </row>
    <row r="25657" spans="1:5" ht="13.8" x14ac:dyDescent="0.25">
      <c r="A25657" s="47">
        <v>44894</v>
      </c>
      <c r="B25657" s="45" t="str">
        <f t="shared" si="832"/>
        <v>November</v>
      </c>
      <c r="C25657" s="53">
        <f t="shared" si="833"/>
        <v>2022</v>
      </c>
      <c r="D25657" s="43" t="s">
        <v>101</v>
      </c>
      <c r="E25657" s="132">
        <v>26.218125000000001</v>
      </c>
    </row>
    <row r="25658" spans="1:5" ht="13.8" x14ac:dyDescent="0.25">
      <c r="A25658" s="47">
        <v>44894</v>
      </c>
      <c r="B25658" s="45" t="str">
        <f t="shared" si="832"/>
        <v>November</v>
      </c>
      <c r="C25658" s="53">
        <f t="shared" si="833"/>
        <v>2022</v>
      </c>
      <c r="D25658" s="43" t="s">
        <v>124</v>
      </c>
      <c r="E25658" s="132">
        <v>25.9959375</v>
      </c>
    </row>
    <row r="25659" spans="1:5" ht="13.8" x14ac:dyDescent="0.25">
      <c r="A25659" s="47">
        <v>44894</v>
      </c>
      <c r="B25659" s="45" t="str">
        <f t="shared" si="832"/>
        <v>November</v>
      </c>
      <c r="C25659" s="53">
        <f t="shared" si="833"/>
        <v>2022</v>
      </c>
      <c r="D25659" s="43" t="s">
        <v>125</v>
      </c>
      <c r="E25659" s="132">
        <v>23.255624999999998</v>
      </c>
    </row>
    <row r="25660" spans="1:5" ht="13.8" x14ac:dyDescent="0.25">
      <c r="A25660" s="47">
        <v>44894</v>
      </c>
      <c r="B25660" s="45" t="str">
        <f t="shared" si="832"/>
        <v>November</v>
      </c>
      <c r="C25660" s="53">
        <f t="shared" si="833"/>
        <v>2022</v>
      </c>
      <c r="D25660" s="43" t="s">
        <v>126</v>
      </c>
      <c r="E25660" s="132">
        <v>22.892187499999999</v>
      </c>
    </row>
    <row r="25661" spans="1:5" ht="13.8" x14ac:dyDescent="0.25">
      <c r="A25661" s="47">
        <v>44894</v>
      </c>
      <c r="B25661" s="45" t="str">
        <f t="shared" si="832"/>
        <v>November</v>
      </c>
      <c r="C25661" s="53">
        <f t="shared" si="833"/>
        <v>2022</v>
      </c>
      <c r="D25661" s="43" t="s">
        <v>127</v>
      </c>
      <c r="E25661" s="132">
        <v>21.1096875</v>
      </c>
    </row>
    <row r="25662" spans="1:5" ht="13.8" x14ac:dyDescent="0.25">
      <c r="A25662" s="47">
        <v>44894</v>
      </c>
      <c r="B25662" s="45" t="str">
        <f t="shared" si="832"/>
        <v>November</v>
      </c>
      <c r="C25662" s="53">
        <f t="shared" si="833"/>
        <v>2022</v>
      </c>
      <c r="D25662" s="43" t="s">
        <v>105</v>
      </c>
      <c r="E25662" s="132">
        <v>18.293437500000003</v>
      </c>
    </row>
    <row r="25663" spans="1:5" ht="13.8" x14ac:dyDescent="0.25">
      <c r="A25663" s="47">
        <v>44894</v>
      </c>
      <c r="B25663" s="45" t="str">
        <f t="shared" si="832"/>
        <v>November</v>
      </c>
      <c r="C25663" s="53">
        <f t="shared" si="833"/>
        <v>2022</v>
      </c>
      <c r="D25663" s="43" t="s">
        <v>128</v>
      </c>
      <c r="E25663" s="132">
        <v>19.2503125</v>
      </c>
    </row>
    <row r="25664" spans="1:5" ht="13.8" x14ac:dyDescent="0.25">
      <c r="A25664" s="47">
        <v>44901</v>
      </c>
      <c r="B25664" s="45" t="str">
        <f t="shared" si="832"/>
        <v>December</v>
      </c>
      <c r="C25664" s="53">
        <f t="shared" si="833"/>
        <v>2022</v>
      </c>
      <c r="D25664" s="43" t="s">
        <v>131</v>
      </c>
    </row>
    <row r="25665" spans="1:5" ht="13.8" x14ac:dyDescent="0.25">
      <c r="A25665" s="47">
        <v>44901</v>
      </c>
      <c r="B25665" s="45" t="str">
        <f t="shared" si="832"/>
        <v>December</v>
      </c>
      <c r="C25665" s="53">
        <f t="shared" si="833"/>
        <v>2022</v>
      </c>
      <c r="D25665" s="43" t="s">
        <v>115</v>
      </c>
      <c r="E25665" s="132">
        <v>49.8</v>
      </c>
    </row>
    <row r="25666" spans="1:5" ht="13.8" x14ac:dyDescent="0.25">
      <c r="A25666" s="47">
        <v>44901</v>
      </c>
      <c r="B25666" s="45" t="str">
        <f t="shared" si="832"/>
        <v>December</v>
      </c>
      <c r="C25666" s="53">
        <f t="shared" si="833"/>
        <v>2022</v>
      </c>
      <c r="D25666" s="43" t="s">
        <v>95</v>
      </c>
      <c r="E25666" s="132">
        <v>44.156000000000006</v>
      </c>
    </row>
    <row r="25667" spans="1:5" ht="13.8" x14ac:dyDescent="0.25">
      <c r="A25667" s="47">
        <v>44901</v>
      </c>
      <c r="B25667" s="45" t="str">
        <f t="shared" si="832"/>
        <v>December</v>
      </c>
      <c r="C25667" s="53">
        <f t="shared" si="833"/>
        <v>2022</v>
      </c>
      <c r="D25667" s="43" t="s">
        <v>96</v>
      </c>
      <c r="E25667" s="132">
        <v>42.163999999999994</v>
      </c>
    </row>
    <row r="25668" spans="1:5" ht="13.8" x14ac:dyDescent="0.25">
      <c r="A25668" s="47">
        <v>44901</v>
      </c>
      <c r="B25668" s="45" t="str">
        <f t="shared" si="832"/>
        <v>December</v>
      </c>
      <c r="C25668" s="53">
        <f t="shared" si="833"/>
        <v>2022</v>
      </c>
      <c r="D25668" s="43" t="s">
        <v>97</v>
      </c>
      <c r="E25668" s="132">
        <v>40.171999999999997</v>
      </c>
    </row>
    <row r="25669" spans="1:5" ht="13.8" x14ac:dyDescent="0.25">
      <c r="A25669" s="47">
        <v>44901</v>
      </c>
      <c r="B25669" s="45" t="str">
        <f t="shared" si="832"/>
        <v>December</v>
      </c>
      <c r="C25669" s="53">
        <f t="shared" si="833"/>
        <v>2022</v>
      </c>
      <c r="D25669" s="43" t="s">
        <v>98</v>
      </c>
      <c r="E25669" s="132">
        <v>31.54</v>
      </c>
    </row>
    <row r="25670" spans="1:5" ht="15.6" x14ac:dyDescent="0.3">
      <c r="A25670" s="47">
        <v>44901</v>
      </c>
      <c r="B25670" s="45" t="str">
        <f t="shared" si="832"/>
        <v>December</v>
      </c>
      <c r="C25670" s="53">
        <f t="shared" si="833"/>
        <v>2022</v>
      </c>
      <c r="D25670" s="130" t="s">
        <v>136</v>
      </c>
      <c r="E25670" s="132">
        <v>50.735555555555557</v>
      </c>
    </row>
    <row r="25671" spans="1:5" ht="13.8" x14ac:dyDescent="0.25">
      <c r="A25671" s="47">
        <v>44901</v>
      </c>
      <c r="B25671" s="45" t="str">
        <f t="shared" si="832"/>
        <v>December</v>
      </c>
      <c r="C25671" s="53">
        <f t="shared" si="833"/>
        <v>2022</v>
      </c>
      <c r="D25671" s="43" t="s">
        <v>118</v>
      </c>
      <c r="E25671" s="132">
        <v>46.61</v>
      </c>
    </row>
    <row r="25672" spans="1:5" ht="13.8" x14ac:dyDescent="0.25">
      <c r="A25672" s="47">
        <v>44901</v>
      </c>
      <c r="B25672" s="45" t="str">
        <f t="shared" si="832"/>
        <v>December</v>
      </c>
      <c r="C25672" s="53">
        <f t="shared" si="833"/>
        <v>2022</v>
      </c>
      <c r="D25672" s="43" t="s">
        <v>102</v>
      </c>
      <c r="E25672" s="132">
        <v>45.995555555555555</v>
      </c>
    </row>
    <row r="25673" spans="1:5" ht="13.8" x14ac:dyDescent="0.25">
      <c r="A25673" s="47">
        <v>44901</v>
      </c>
      <c r="B25673" s="45" t="str">
        <f t="shared" si="832"/>
        <v>December</v>
      </c>
      <c r="C25673" s="53">
        <f t="shared" si="833"/>
        <v>2022</v>
      </c>
      <c r="D25673" s="43" t="s">
        <v>119</v>
      </c>
      <c r="E25673" s="132">
        <v>44.503333333333337</v>
      </c>
    </row>
    <row r="25674" spans="1:5" ht="13.8" x14ac:dyDescent="0.25">
      <c r="A25674" s="47">
        <v>44901</v>
      </c>
      <c r="B25674" s="45" t="str">
        <f t="shared" si="832"/>
        <v>December</v>
      </c>
      <c r="C25674" s="53">
        <f t="shared" si="833"/>
        <v>2022</v>
      </c>
      <c r="D25674" s="43" t="s">
        <v>120</v>
      </c>
      <c r="E25674" s="132">
        <v>42.221111111111114</v>
      </c>
    </row>
    <row r="25675" spans="1:5" ht="13.8" x14ac:dyDescent="0.25">
      <c r="A25675" s="47">
        <v>44901</v>
      </c>
      <c r="B25675" s="45" t="str">
        <f t="shared" si="832"/>
        <v>December</v>
      </c>
      <c r="C25675" s="53">
        <f t="shared" si="833"/>
        <v>2022</v>
      </c>
      <c r="D25675" s="43" t="s">
        <v>103</v>
      </c>
      <c r="E25675" s="132">
        <v>40.728888888888889</v>
      </c>
    </row>
    <row r="25676" spans="1:5" ht="13.8" x14ac:dyDescent="0.25">
      <c r="A25676" s="47">
        <v>44901</v>
      </c>
      <c r="B25676" s="45" t="str">
        <f t="shared" si="832"/>
        <v>December</v>
      </c>
      <c r="C25676" s="53">
        <f t="shared" si="833"/>
        <v>2022</v>
      </c>
      <c r="D25676" s="43" t="s">
        <v>116</v>
      </c>
      <c r="E25676" s="132">
        <v>32.141666666666673</v>
      </c>
    </row>
    <row r="25677" spans="1:5" ht="13.8" x14ac:dyDescent="0.25">
      <c r="A25677" s="47">
        <v>44901</v>
      </c>
      <c r="B25677" s="45" t="str">
        <f t="shared" si="832"/>
        <v>December</v>
      </c>
      <c r="C25677" s="53">
        <f t="shared" si="833"/>
        <v>2022</v>
      </c>
      <c r="D25677" s="43" t="s">
        <v>104</v>
      </c>
      <c r="E25677" s="132">
        <v>38.041111111111114</v>
      </c>
    </row>
    <row r="25678" spans="1:5" ht="13.8" x14ac:dyDescent="0.25">
      <c r="A25678" s="47">
        <v>44901</v>
      </c>
      <c r="B25678" s="45" t="str">
        <f t="shared" si="832"/>
        <v>December</v>
      </c>
      <c r="C25678" s="53">
        <f t="shared" si="833"/>
        <v>2022</v>
      </c>
      <c r="D25678" s="43" t="s">
        <v>121</v>
      </c>
      <c r="E25678" s="132">
        <v>36.175555555555555</v>
      </c>
    </row>
    <row r="25679" spans="1:5" ht="13.8" x14ac:dyDescent="0.25">
      <c r="A25679" s="47">
        <v>44901</v>
      </c>
      <c r="B25679" s="45" t="str">
        <f t="shared" si="832"/>
        <v>December</v>
      </c>
      <c r="C25679" s="53">
        <f t="shared" si="833"/>
        <v>2022</v>
      </c>
      <c r="D25679" s="43" t="s">
        <v>122</v>
      </c>
      <c r="E25679" s="132">
        <v>32.768888888888888</v>
      </c>
    </row>
    <row r="25680" spans="1:5" ht="13.8" x14ac:dyDescent="0.25">
      <c r="A25680" s="47">
        <v>44901</v>
      </c>
      <c r="B25680" s="45" t="str">
        <f t="shared" si="832"/>
        <v>December</v>
      </c>
      <c r="C25680" s="53">
        <f t="shared" si="833"/>
        <v>2022</v>
      </c>
      <c r="D25680" s="43" t="s">
        <v>123</v>
      </c>
      <c r="E25680" s="132">
        <v>32.363333333333337</v>
      </c>
    </row>
    <row r="25681" spans="1:5" ht="13.8" x14ac:dyDescent="0.25">
      <c r="A25681" s="47">
        <v>44901</v>
      </c>
      <c r="B25681" s="45" t="str">
        <f t="shared" si="832"/>
        <v>December</v>
      </c>
      <c r="C25681" s="53">
        <f t="shared" si="833"/>
        <v>2022</v>
      </c>
      <c r="D25681" s="43" t="s">
        <v>99</v>
      </c>
      <c r="E25681" s="132">
        <v>26.916666666666664</v>
      </c>
    </row>
    <row r="25682" spans="1:5" ht="13.8" x14ac:dyDescent="0.25">
      <c r="A25682" s="47">
        <v>44901</v>
      </c>
      <c r="B25682" s="45" t="str">
        <f t="shared" si="832"/>
        <v>December</v>
      </c>
      <c r="C25682" s="53">
        <f t="shared" si="833"/>
        <v>2022</v>
      </c>
      <c r="D25682" s="43" t="s">
        <v>100</v>
      </c>
      <c r="E25682" s="132">
        <v>26.208333333333336</v>
      </c>
    </row>
    <row r="25683" spans="1:5" ht="13.8" x14ac:dyDescent="0.25">
      <c r="A25683" s="47">
        <v>44901</v>
      </c>
      <c r="B25683" s="45" t="str">
        <f t="shared" si="832"/>
        <v>December</v>
      </c>
      <c r="C25683" s="53">
        <f t="shared" si="833"/>
        <v>2022</v>
      </c>
      <c r="D25683" s="43" t="s">
        <v>101</v>
      </c>
      <c r="E25683" s="132">
        <v>25.074999999999999</v>
      </c>
    </row>
    <row r="25684" spans="1:5" ht="13.8" x14ac:dyDescent="0.25">
      <c r="A25684" s="47">
        <v>44901</v>
      </c>
      <c r="B25684" s="45" t="str">
        <f t="shared" si="832"/>
        <v>December</v>
      </c>
      <c r="C25684" s="53">
        <f t="shared" si="833"/>
        <v>2022</v>
      </c>
      <c r="D25684" s="43" t="s">
        <v>124</v>
      </c>
      <c r="E25684" s="132">
        <v>24.862500000000001</v>
      </c>
    </row>
    <row r="25685" spans="1:5" ht="13.8" x14ac:dyDescent="0.25">
      <c r="A25685" s="47">
        <v>44901</v>
      </c>
      <c r="B25685" s="45" t="str">
        <f t="shared" si="832"/>
        <v>December</v>
      </c>
      <c r="C25685" s="53">
        <f t="shared" si="833"/>
        <v>2022</v>
      </c>
      <c r="D25685" s="43" t="s">
        <v>125</v>
      </c>
      <c r="E25685" s="132">
        <v>22.241666666666671</v>
      </c>
    </row>
    <row r="25686" spans="1:5" ht="13.8" x14ac:dyDescent="0.25">
      <c r="A25686" s="47">
        <v>44901</v>
      </c>
      <c r="B25686" s="45" t="str">
        <f t="shared" si="832"/>
        <v>December</v>
      </c>
      <c r="C25686" s="53">
        <f t="shared" si="833"/>
        <v>2022</v>
      </c>
      <c r="D25686" s="43" t="s">
        <v>126</v>
      </c>
      <c r="E25686" s="132">
        <v>21.926666666666669</v>
      </c>
    </row>
    <row r="25687" spans="1:5" ht="13.8" x14ac:dyDescent="0.25">
      <c r="A25687" s="47">
        <v>44901</v>
      </c>
      <c r="B25687" s="45" t="str">
        <f t="shared" si="832"/>
        <v>December</v>
      </c>
      <c r="C25687" s="53">
        <f t="shared" si="833"/>
        <v>2022</v>
      </c>
      <c r="D25687" s="43" t="s">
        <v>127</v>
      </c>
      <c r="E25687" s="132">
        <v>20.247499999999999</v>
      </c>
    </row>
    <row r="25688" spans="1:5" ht="13.8" x14ac:dyDescent="0.25">
      <c r="A25688" s="47">
        <v>44901</v>
      </c>
      <c r="B25688" s="45" t="str">
        <f t="shared" si="832"/>
        <v>December</v>
      </c>
      <c r="C25688" s="53">
        <f t="shared" si="833"/>
        <v>2022</v>
      </c>
      <c r="D25688" s="43" t="s">
        <v>105</v>
      </c>
      <c r="E25688" s="132">
        <v>17.495833333333334</v>
      </c>
    </row>
    <row r="25689" spans="1:5" ht="13.8" x14ac:dyDescent="0.25">
      <c r="A25689" s="47">
        <v>44901</v>
      </c>
      <c r="B25689" s="45" t="str">
        <f t="shared" si="832"/>
        <v>December</v>
      </c>
      <c r="C25689" s="53">
        <f t="shared" si="833"/>
        <v>2022</v>
      </c>
      <c r="D25689" s="43" t="s">
        <v>128</v>
      </c>
      <c r="E25689" s="132">
        <v>18.510833333333334</v>
      </c>
    </row>
    <row r="25690" spans="1:5" ht="13.8" x14ac:dyDescent="0.25">
      <c r="A25690" s="47">
        <v>44908</v>
      </c>
      <c r="B25690" s="45" t="str">
        <f t="shared" si="832"/>
        <v>December</v>
      </c>
      <c r="C25690" s="53">
        <f t="shared" si="833"/>
        <v>2022</v>
      </c>
      <c r="D25690" s="43" t="s">
        <v>131</v>
      </c>
    </row>
    <row r="25691" spans="1:5" ht="13.8" x14ac:dyDescent="0.25">
      <c r="A25691" s="47">
        <v>44908</v>
      </c>
      <c r="B25691" s="45" t="str">
        <f t="shared" si="832"/>
        <v>December</v>
      </c>
      <c r="C25691" s="53">
        <f t="shared" si="833"/>
        <v>2022</v>
      </c>
      <c r="D25691" s="43" t="s">
        <v>115</v>
      </c>
      <c r="E25691" s="132">
        <v>49.5</v>
      </c>
    </row>
    <row r="25692" spans="1:5" ht="13.8" x14ac:dyDescent="0.25">
      <c r="A25692" s="47">
        <v>44908</v>
      </c>
      <c r="B25692" s="45" t="str">
        <f t="shared" si="832"/>
        <v>December</v>
      </c>
      <c r="C25692" s="53">
        <f t="shared" si="833"/>
        <v>2022</v>
      </c>
      <c r="D25692" s="43" t="s">
        <v>95</v>
      </c>
      <c r="E25692" s="132">
        <v>43.89</v>
      </c>
    </row>
    <row r="25693" spans="1:5" ht="13.8" x14ac:dyDescent="0.25">
      <c r="A25693" s="47">
        <v>44908</v>
      </c>
      <c r="B25693" s="45" t="str">
        <f t="shared" si="832"/>
        <v>December</v>
      </c>
      <c r="C25693" s="53">
        <f t="shared" si="833"/>
        <v>2022</v>
      </c>
      <c r="D25693" s="43" t="s">
        <v>96</v>
      </c>
      <c r="E25693" s="132">
        <v>41.91</v>
      </c>
    </row>
    <row r="25694" spans="1:5" ht="13.8" x14ac:dyDescent="0.25">
      <c r="A25694" s="47">
        <v>44908</v>
      </c>
      <c r="B25694" s="45" t="str">
        <f t="shared" si="832"/>
        <v>December</v>
      </c>
      <c r="C25694" s="53">
        <f t="shared" si="833"/>
        <v>2022</v>
      </c>
      <c r="D25694" s="43" t="s">
        <v>97</v>
      </c>
      <c r="E25694" s="132">
        <v>39.93</v>
      </c>
    </row>
    <row r="25695" spans="1:5" ht="13.8" x14ac:dyDescent="0.25">
      <c r="A25695" s="47">
        <v>44908</v>
      </c>
      <c r="B25695" s="45" t="str">
        <f t="shared" si="832"/>
        <v>December</v>
      </c>
      <c r="C25695" s="53">
        <f t="shared" si="833"/>
        <v>2022</v>
      </c>
      <c r="D25695" s="43" t="s">
        <v>98</v>
      </c>
      <c r="E25695" s="132">
        <v>31.35</v>
      </c>
    </row>
    <row r="25696" spans="1:5" ht="15.6" x14ac:dyDescent="0.3">
      <c r="A25696" s="47">
        <v>44908</v>
      </c>
      <c r="B25696" s="45" t="str">
        <f t="shared" si="832"/>
        <v>December</v>
      </c>
      <c r="C25696" s="53">
        <f t="shared" si="833"/>
        <v>2022</v>
      </c>
      <c r="D25696" s="130" t="s">
        <v>136</v>
      </c>
      <c r="E25696" s="132">
        <v>52.923124999999999</v>
      </c>
    </row>
    <row r="25697" spans="1:5" ht="13.8" x14ac:dyDescent="0.25">
      <c r="A25697" s="47">
        <v>44908</v>
      </c>
      <c r="B25697" s="45" t="str">
        <f t="shared" si="832"/>
        <v>December</v>
      </c>
      <c r="C25697" s="53">
        <f t="shared" si="833"/>
        <v>2022</v>
      </c>
      <c r="D25697" s="43" t="s">
        <v>118</v>
      </c>
      <c r="E25697" s="132">
        <v>48.619687499999998</v>
      </c>
    </row>
    <row r="25698" spans="1:5" ht="13.8" x14ac:dyDescent="0.25">
      <c r="A25698" s="47">
        <v>44908</v>
      </c>
      <c r="B25698" s="45" t="str">
        <f t="shared" si="832"/>
        <v>December</v>
      </c>
      <c r="C25698" s="53">
        <f t="shared" si="833"/>
        <v>2022</v>
      </c>
      <c r="D25698" s="43" t="s">
        <v>102</v>
      </c>
      <c r="E25698" s="132">
        <v>47.978749999999998</v>
      </c>
    </row>
    <row r="25699" spans="1:5" ht="13.8" x14ac:dyDescent="0.25">
      <c r="A25699" s="47">
        <v>44908</v>
      </c>
      <c r="B25699" s="45" t="str">
        <f t="shared" si="832"/>
        <v>December</v>
      </c>
      <c r="C25699" s="53">
        <f t="shared" si="833"/>
        <v>2022</v>
      </c>
      <c r="D25699" s="43" t="s">
        <v>119</v>
      </c>
      <c r="E25699" s="132">
        <v>46.4221875</v>
      </c>
    </row>
    <row r="25700" spans="1:5" ht="13.8" x14ac:dyDescent="0.25">
      <c r="A25700" s="47">
        <v>44908</v>
      </c>
      <c r="B25700" s="45" t="str">
        <f t="shared" si="832"/>
        <v>December</v>
      </c>
      <c r="C25700" s="53">
        <f t="shared" si="833"/>
        <v>2022</v>
      </c>
      <c r="D25700" s="43" t="s">
        <v>120</v>
      </c>
      <c r="E25700" s="132">
        <v>44.041562499999998</v>
      </c>
    </row>
    <row r="25701" spans="1:5" ht="13.8" x14ac:dyDescent="0.25">
      <c r="A25701" s="47">
        <v>44908</v>
      </c>
      <c r="B25701" s="45" t="str">
        <f t="shared" ref="B25701:B25762" si="834">TEXT(A25701,"mmmm")</f>
        <v>December</v>
      </c>
      <c r="C25701" s="53">
        <f t="shared" ref="C25701:C25762" si="835">YEAR(A25701)</f>
        <v>2022</v>
      </c>
      <c r="D25701" s="43" t="s">
        <v>103</v>
      </c>
      <c r="E25701" s="132">
        <v>42.484999999999999</v>
      </c>
    </row>
    <row r="25702" spans="1:5" ht="13.8" x14ac:dyDescent="0.25">
      <c r="A25702" s="47">
        <v>44908</v>
      </c>
      <c r="B25702" s="45" t="str">
        <f t="shared" si="834"/>
        <v>December</v>
      </c>
      <c r="C25702" s="53">
        <f t="shared" si="835"/>
        <v>2022</v>
      </c>
      <c r="D25702" s="43" t="s">
        <v>116</v>
      </c>
      <c r="E25702" s="132">
        <v>33.977343750000003</v>
      </c>
    </row>
    <row r="25703" spans="1:5" ht="13.8" x14ac:dyDescent="0.25">
      <c r="A25703" s="47">
        <v>44908</v>
      </c>
      <c r="B25703" s="45" t="str">
        <f t="shared" si="834"/>
        <v>December</v>
      </c>
      <c r="C25703" s="53">
        <f t="shared" si="835"/>
        <v>2022</v>
      </c>
      <c r="D25703" s="43" t="s">
        <v>104</v>
      </c>
      <c r="E25703" s="132">
        <v>38.985625000000006</v>
      </c>
    </row>
    <row r="25704" spans="1:5" ht="13.8" x14ac:dyDescent="0.25">
      <c r="A25704" s="47">
        <v>44908</v>
      </c>
      <c r="B25704" s="45" t="str">
        <f t="shared" si="834"/>
        <v>December</v>
      </c>
      <c r="C25704" s="53">
        <f t="shared" si="835"/>
        <v>2022</v>
      </c>
      <c r="D25704" s="43" t="s">
        <v>121</v>
      </c>
      <c r="E25704" s="132">
        <v>37.073749999999997</v>
      </c>
    </row>
    <row r="25705" spans="1:5" ht="13.8" x14ac:dyDescent="0.25">
      <c r="A25705" s="47">
        <v>44908</v>
      </c>
      <c r="B25705" s="45" t="str">
        <f t="shared" si="834"/>
        <v>December</v>
      </c>
      <c r="C25705" s="53">
        <f t="shared" si="835"/>
        <v>2022</v>
      </c>
      <c r="D25705" s="43" t="s">
        <v>122</v>
      </c>
      <c r="E25705" s="132">
        <v>33.582500000000003</v>
      </c>
    </row>
    <row r="25706" spans="1:5" ht="13.8" x14ac:dyDescent="0.25">
      <c r="A25706" s="47">
        <v>44908</v>
      </c>
      <c r="B25706" s="45" t="str">
        <f t="shared" si="834"/>
        <v>December</v>
      </c>
      <c r="C25706" s="53">
        <f t="shared" si="835"/>
        <v>2022</v>
      </c>
      <c r="D25706" s="43" t="s">
        <v>123</v>
      </c>
      <c r="E25706" s="132">
        <v>33.166874999999997</v>
      </c>
    </row>
    <row r="25707" spans="1:5" ht="13.8" x14ac:dyDescent="0.25">
      <c r="A25707" s="47">
        <v>44908</v>
      </c>
      <c r="B25707" s="45" t="str">
        <f t="shared" si="834"/>
        <v>December</v>
      </c>
      <c r="C25707" s="53">
        <f t="shared" si="835"/>
        <v>2022</v>
      </c>
      <c r="D25707" s="43" t="s">
        <v>99</v>
      </c>
      <c r="E25707" s="132">
        <v>26.421875</v>
      </c>
    </row>
    <row r="25708" spans="1:5" ht="13.8" x14ac:dyDescent="0.25">
      <c r="A25708" s="47">
        <v>44908</v>
      </c>
      <c r="B25708" s="45" t="str">
        <f t="shared" si="834"/>
        <v>December</v>
      </c>
      <c r="C25708" s="53">
        <f t="shared" si="835"/>
        <v>2022</v>
      </c>
      <c r="D25708" s="43" t="s">
        <v>100</v>
      </c>
      <c r="E25708" s="132">
        <v>25.7265625</v>
      </c>
    </row>
    <row r="25709" spans="1:5" ht="13.8" x14ac:dyDescent="0.25">
      <c r="A25709" s="47">
        <v>44908</v>
      </c>
      <c r="B25709" s="45" t="str">
        <f t="shared" si="834"/>
        <v>December</v>
      </c>
      <c r="C25709" s="53">
        <f t="shared" si="835"/>
        <v>2022</v>
      </c>
      <c r="D25709" s="43" t="s">
        <v>101</v>
      </c>
      <c r="E25709" s="132">
        <v>24.614062499999999</v>
      </c>
    </row>
    <row r="25710" spans="1:5" ht="13.8" x14ac:dyDescent="0.25">
      <c r="A25710" s="47">
        <v>44908</v>
      </c>
      <c r="B25710" s="45" t="str">
        <f t="shared" si="834"/>
        <v>December</v>
      </c>
      <c r="C25710" s="53">
        <f t="shared" si="835"/>
        <v>2022</v>
      </c>
      <c r="D25710" s="43" t="s">
        <v>124</v>
      </c>
      <c r="E25710" s="132">
        <v>24.405468750000001</v>
      </c>
    </row>
    <row r="25711" spans="1:5" ht="13.8" x14ac:dyDescent="0.25">
      <c r="A25711" s="47">
        <v>44908</v>
      </c>
      <c r="B25711" s="45" t="str">
        <f t="shared" si="834"/>
        <v>December</v>
      </c>
      <c r="C25711" s="53">
        <f t="shared" si="835"/>
        <v>2022</v>
      </c>
      <c r="D25711" s="43" t="s">
        <v>125</v>
      </c>
      <c r="E25711" s="132">
        <v>21.832812499999999</v>
      </c>
    </row>
    <row r="25712" spans="1:5" ht="13.8" x14ac:dyDescent="0.25">
      <c r="A25712" s="47">
        <v>44908</v>
      </c>
      <c r="B25712" s="45" t="str">
        <f t="shared" si="834"/>
        <v>December</v>
      </c>
      <c r="C25712" s="53">
        <f t="shared" si="835"/>
        <v>2022</v>
      </c>
      <c r="D25712" s="43" t="s">
        <v>126</v>
      </c>
      <c r="E25712" s="132">
        <v>21.537343750000002</v>
      </c>
    </row>
    <row r="25713" spans="1:5" ht="13.8" x14ac:dyDescent="0.25">
      <c r="A25713" s="47">
        <v>44908</v>
      </c>
      <c r="B25713" s="45" t="str">
        <f t="shared" si="834"/>
        <v>December</v>
      </c>
      <c r="C25713" s="53">
        <f t="shared" si="835"/>
        <v>2022</v>
      </c>
      <c r="D25713" s="43" t="s">
        <v>127</v>
      </c>
      <c r="E25713" s="132">
        <v>19.899843749999999</v>
      </c>
    </row>
    <row r="25714" spans="1:5" ht="13.8" x14ac:dyDescent="0.25">
      <c r="A25714" s="47">
        <v>44908</v>
      </c>
      <c r="B25714" s="45" t="str">
        <f t="shared" si="834"/>
        <v>December</v>
      </c>
      <c r="C25714" s="53">
        <f t="shared" si="835"/>
        <v>2022</v>
      </c>
      <c r="D25714" s="43" t="s">
        <v>105</v>
      </c>
      <c r="E25714" s="132">
        <v>17.174218750000001</v>
      </c>
    </row>
    <row r="25715" spans="1:5" ht="13.8" x14ac:dyDescent="0.25">
      <c r="A25715" s="47">
        <v>44908</v>
      </c>
      <c r="B25715" s="45" t="str">
        <f t="shared" si="834"/>
        <v>December</v>
      </c>
      <c r="C25715" s="53">
        <f t="shared" si="835"/>
        <v>2022</v>
      </c>
      <c r="D25715" s="43" t="s">
        <v>128</v>
      </c>
      <c r="E25715" s="132">
        <v>18.212656249999998</v>
      </c>
    </row>
    <row r="25716" spans="1:5" ht="13.8" x14ac:dyDescent="0.25">
      <c r="A25716" s="47">
        <v>44915</v>
      </c>
      <c r="B25716" s="45" t="str">
        <f t="shared" si="834"/>
        <v>December</v>
      </c>
      <c r="C25716" s="53">
        <f t="shared" si="835"/>
        <v>2022</v>
      </c>
      <c r="D25716" s="43" t="s">
        <v>131</v>
      </c>
    </row>
    <row r="25717" spans="1:5" ht="13.8" x14ac:dyDescent="0.25">
      <c r="A25717" s="47">
        <v>44915</v>
      </c>
      <c r="B25717" s="45" t="str">
        <f t="shared" si="834"/>
        <v>December</v>
      </c>
      <c r="C25717" s="53">
        <f t="shared" si="835"/>
        <v>2022</v>
      </c>
      <c r="D25717" s="43" t="s">
        <v>115</v>
      </c>
      <c r="E25717" s="132">
        <v>50.1</v>
      </c>
    </row>
    <row r="25718" spans="1:5" ht="13.8" x14ac:dyDescent="0.25">
      <c r="A25718" s="47">
        <v>44915</v>
      </c>
      <c r="B25718" s="45" t="str">
        <f t="shared" si="834"/>
        <v>December</v>
      </c>
      <c r="C25718" s="53">
        <f t="shared" si="835"/>
        <v>2022</v>
      </c>
      <c r="D25718" s="43" t="s">
        <v>95</v>
      </c>
      <c r="E25718" s="132">
        <v>44.421999999999997</v>
      </c>
    </row>
    <row r="25719" spans="1:5" ht="13.8" x14ac:dyDescent="0.25">
      <c r="A25719" s="47">
        <v>44915</v>
      </c>
      <c r="B25719" s="45" t="str">
        <f t="shared" si="834"/>
        <v>December</v>
      </c>
      <c r="C25719" s="53">
        <f t="shared" si="835"/>
        <v>2022</v>
      </c>
      <c r="D25719" s="43" t="s">
        <v>96</v>
      </c>
      <c r="E25719" s="132">
        <v>42.417999999999999</v>
      </c>
    </row>
    <row r="25720" spans="1:5" ht="13.8" x14ac:dyDescent="0.25">
      <c r="A25720" s="47">
        <v>44915</v>
      </c>
      <c r="B25720" s="45" t="str">
        <f t="shared" si="834"/>
        <v>December</v>
      </c>
      <c r="C25720" s="53">
        <f t="shared" si="835"/>
        <v>2022</v>
      </c>
      <c r="D25720" s="43" t="s">
        <v>97</v>
      </c>
      <c r="E25720" s="132">
        <v>40.414000000000001</v>
      </c>
    </row>
    <row r="25721" spans="1:5" ht="13.8" x14ac:dyDescent="0.25">
      <c r="A25721" s="47">
        <v>44915</v>
      </c>
      <c r="B25721" s="45" t="str">
        <f t="shared" si="834"/>
        <v>December</v>
      </c>
      <c r="C25721" s="53">
        <f t="shared" si="835"/>
        <v>2022</v>
      </c>
      <c r="D25721" s="43" t="s">
        <v>98</v>
      </c>
      <c r="E25721" s="132">
        <v>31.73</v>
      </c>
    </row>
    <row r="25722" spans="1:5" ht="15.6" x14ac:dyDescent="0.3">
      <c r="A25722" s="47">
        <v>44915</v>
      </c>
      <c r="B25722" s="45" t="str">
        <f t="shared" si="834"/>
        <v>December</v>
      </c>
      <c r="C25722" s="53">
        <f t="shared" si="835"/>
        <v>2022</v>
      </c>
      <c r="D25722" s="130" t="s">
        <v>136</v>
      </c>
      <c r="E25722" s="132">
        <v>54.104928571428573</v>
      </c>
    </row>
    <row r="25723" spans="1:5" ht="13.8" x14ac:dyDescent="0.25">
      <c r="A25723" s="47">
        <v>44915</v>
      </c>
      <c r="B25723" s="45" t="str">
        <f t="shared" si="834"/>
        <v>December</v>
      </c>
      <c r="C25723" s="53">
        <f t="shared" si="835"/>
        <v>2022</v>
      </c>
      <c r="D25723" s="43" t="s">
        <v>118</v>
      </c>
      <c r="E25723" s="132">
        <v>49.705392857142854</v>
      </c>
    </row>
    <row r="25724" spans="1:5" ht="13.8" x14ac:dyDescent="0.25">
      <c r="A25724" s="47">
        <v>44915</v>
      </c>
      <c r="B25724" s="45" t="str">
        <f t="shared" si="834"/>
        <v>December</v>
      </c>
      <c r="C25724" s="53">
        <f t="shared" si="835"/>
        <v>2022</v>
      </c>
      <c r="D25724" s="43" t="s">
        <v>102</v>
      </c>
      <c r="E25724" s="132">
        <v>49.050142857142852</v>
      </c>
    </row>
    <row r="25725" spans="1:5" ht="13.8" x14ac:dyDescent="0.25">
      <c r="A25725" s="47">
        <v>44915</v>
      </c>
      <c r="B25725" s="45" t="str">
        <f t="shared" si="834"/>
        <v>December</v>
      </c>
      <c r="C25725" s="53">
        <f t="shared" si="835"/>
        <v>2022</v>
      </c>
      <c r="D25725" s="43" t="s">
        <v>119</v>
      </c>
      <c r="E25725" s="132">
        <v>47.458821428571426</v>
      </c>
    </row>
    <row r="25726" spans="1:5" ht="13.8" x14ac:dyDescent="0.25">
      <c r="A25726" s="47">
        <v>44915</v>
      </c>
      <c r="B25726" s="45" t="str">
        <f t="shared" si="834"/>
        <v>December</v>
      </c>
      <c r="C25726" s="53">
        <f t="shared" si="835"/>
        <v>2022</v>
      </c>
      <c r="D25726" s="43" t="s">
        <v>120</v>
      </c>
      <c r="E25726" s="132">
        <v>45.025035714285714</v>
      </c>
    </row>
    <row r="25727" spans="1:5" ht="13.8" x14ac:dyDescent="0.25">
      <c r="A25727" s="47">
        <v>44915</v>
      </c>
      <c r="B25727" s="45" t="str">
        <f t="shared" si="834"/>
        <v>December</v>
      </c>
      <c r="C25727" s="53">
        <f t="shared" si="835"/>
        <v>2022</v>
      </c>
      <c r="D25727" s="43" t="s">
        <v>103</v>
      </c>
      <c r="E25727" s="132">
        <v>43.433714285714288</v>
      </c>
    </row>
    <row r="25728" spans="1:5" ht="13.8" x14ac:dyDescent="0.25">
      <c r="A25728" s="47">
        <v>44915</v>
      </c>
      <c r="B25728" s="45" t="str">
        <f t="shared" si="834"/>
        <v>December</v>
      </c>
      <c r="C25728" s="53">
        <f t="shared" si="835"/>
        <v>2022</v>
      </c>
      <c r="D25728" s="43" t="s">
        <v>116</v>
      </c>
      <c r="E25728" s="132">
        <v>33.630000000000003</v>
      </c>
    </row>
    <row r="25729" spans="1:5" ht="13.8" x14ac:dyDescent="0.25">
      <c r="A25729" s="47">
        <v>44915</v>
      </c>
      <c r="B25729" s="45" t="str">
        <f t="shared" si="834"/>
        <v>December</v>
      </c>
      <c r="C25729" s="53">
        <f t="shared" si="835"/>
        <v>2022</v>
      </c>
      <c r="D25729" s="43" t="s">
        <v>104</v>
      </c>
      <c r="E25729" s="132">
        <v>37.938750000000006</v>
      </c>
    </row>
    <row r="25730" spans="1:5" ht="13.8" x14ac:dyDescent="0.25">
      <c r="A25730" s="47">
        <v>44915</v>
      </c>
      <c r="B25730" s="45" t="str">
        <f t="shared" si="834"/>
        <v>December</v>
      </c>
      <c r="C25730" s="53">
        <f t="shared" si="835"/>
        <v>2022</v>
      </c>
      <c r="D25730" s="43" t="s">
        <v>121</v>
      </c>
      <c r="E25730" s="132">
        <v>36.078214285714282</v>
      </c>
    </row>
    <row r="25731" spans="1:5" ht="13.8" x14ac:dyDescent="0.25">
      <c r="A25731" s="47">
        <v>44915</v>
      </c>
      <c r="B25731" s="45" t="str">
        <f t="shared" si="834"/>
        <v>December</v>
      </c>
      <c r="C25731" s="53">
        <f t="shared" si="835"/>
        <v>2022</v>
      </c>
      <c r="D25731" s="43" t="s">
        <v>122</v>
      </c>
      <c r="E25731" s="132">
        <v>32.680714285714288</v>
      </c>
    </row>
    <row r="25732" spans="1:5" ht="13.8" x14ac:dyDescent="0.25">
      <c r="A25732" s="47">
        <v>44915</v>
      </c>
      <c r="B25732" s="45" t="str">
        <f t="shared" si="834"/>
        <v>December</v>
      </c>
      <c r="C25732" s="53">
        <f t="shared" si="835"/>
        <v>2022</v>
      </c>
      <c r="D25732" s="43" t="s">
        <v>123</v>
      </c>
      <c r="E25732" s="132">
        <v>32.276250000000005</v>
      </c>
    </row>
    <row r="25733" spans="1:5" ht="13.8" x14ac:dyDescent="0.25">
      <c r="A25733" s="47">
        <v>44915</v>
      </c>
      <c r="B25733" s="45" t="str">
        <f t="shared" si="834"/>
        <v>December</v>
      </c>
      <c r="C25733" s="53">
        <f t="shared" si="835"/>
        <v>2022</v>
      </c>
      <c r="D25733" s="43" t="s">
        <v>99</v>
      </c>
      <c r="E25733" s="132">
        <v>24.7</v>
      </c>
    </row>
    <row r="25734" spans="1:5" ht="13.8" x14ac:dyDescent="0.25">
      <c r="A25734" s="47">
        <v>44915</v>
      </c>
      <c r="B25734" s="45" t="str">
        <f t="shared" si="834"/>
        <v>December</v>
      </c>
      <c r="C25734" s="53">
        <f t="shared" si="835"/>
        <v>2022</v>
      </c>
      <c r="D25734" s="43" t="s">
        <v>100</v>
      </c>
      <c r="E25734" s="132">
        <v>24.05</v>
      </c>
    </row>
    <row r="25735" spans="1:5" ht="13.8" x14ac:dyDescent="0.25">
      <c r="A25735" s="47">
        <v>44915</v>
      </c>
      <c r="B25735" s="45" t="str">
        <f t="shared" si="834"/>
        <v>December</v>
      </c>
      <c r="C25735" s="53">
        <f t="shared" si="835"/>
        <v>2022</v>
      </c>
      <c r="D25735" s="43" t="s">
        <v>101</v>
      </c>
      <c r="E25735" s="132">
        <v>23.01</v>
      </c>
    </row>
    <row r="25736" spans="1:5" ht="13.8" x14ac:dyDescent="0.25">
      <c r="A25736" s="47">
        <v>44915</v>
      </c>
      <c r="B25736" s="45" t="str">
        <f t="shared" si="834"/>
        <v>December</v>
      </c>
      <c r="C25736" s="53">
        <f t="shared" si="835"/>
        <v>2022</v>
      </c>
      <c r="D25736" s="43" t="s">
        <v>124</v>
      </c>
      <c r="E25736" s="132">
        <v>22.815000000000001</v>
      </c>
    </row>
    <row r="25737" spans="1:5" ht="13.8" x14ac:dyDescent="0.25">
      <c r="A25737" s="47">
        <v>44915</v>
      </c>
      <c r="B25737" s="45" t="str">
        <f t="shared" si="834"/>
        <v>December</v>
      </c>
      <c r="C25737" s="53">
        <f t="shared" si="835"/>
        <v>2022</v>
      </c>
      <c r="D25737" s="43" t="s">
        <v>125</v>
      </c>
      <c r="E25737" s="132">
        <v>20.41</v>
      </c>
    </row>
    <row r="25738" spans="1:5" ht="13.8" x14ac:dyDescent="0.25">
      <c r="A25738" s="47">
        <v>44915</v>
      </c>
      <c r="B25738" s="45" t="str">
        <f t="shared" si="834"/>
        <v>December</v>
      </c>
      <c r="C25738" s="53">
        <f t="shared" si="835"/>
        <v>2022</v>
      </c>
      <c r="D25738" s="43" t="s">
        <v>126</v>
      </c>
      <c r="E25738" s="132">
        <v>20.182500000000001</v>
      </c>
    </row>
    <row r="25739" spans="1:5" ht="13.8" x14ac:dyDescent="0.25">
      <c r="A25739" s="47">
        <v>44915</v>
      </c>
      <c r="B25739" s="45" t="str">
        <f t="shared" si="834"/>
        <v>December</v>
      </c>
      <c r="C25739" s="53">
        <f t="shared" si="835"/>
        <v>2022</v>
      </c>
      <c r="D25739" s="43" t="s">
        <v>127</v>
      </c>
      <c r="E25739" s="132">
        <v>18.690000000000001</v>
      </c>
    </row>
    <row r="25740" spans="1:5" ht="13.8" x14ac:dyDescent="0.25">
      <c r="A25740" s="47">
        <v>44915</v>
      </c>
      <c r="B25740" s="45" t="str">
        <f t="shared" si="834"/>
        <v>December</v>
      </c>
      <c r="C25740" s="53">
        <f t="shared" si="835"/>
        <v>2022</v>
      </c>
      <c r="D25740" s="43" t="s">
        <v>105</v>
      </c>
      <c r="E25740" s="132">
        <v>16.055000000000003</v>
      </c>
    </row>
    <row r="25741" spans="1:5" ht="13.8" x14ac:dyDescent="0.25">
      <c r="A25741" s="47">
        <v>44915</v>
      </c>
      <c r="B25741" s="45" t="str">
        <f t="shared" si="834"/>
        <v>December</v>
      </c>
      <c r="C25741" s="53">
        <f t="shared" si="835"/>
        <v>2022</v>
      </c>
      <c r="D25741" s="43" t="s">
        <v>128</v>
      </c>
      <c r="E25741" s="132">
        <v>17.175000000000001</v>
      </c>
    </row>
    <row r="25742" spans="1:5" ht="13.8" x14ac:dyDescent="0.25">
      <c r="A25742" s="47">
        <v>44922</v>
      </c>
      <c r="B25742" s="45" t="str">
        <f t="shared" si="834"/>
        <v>December</v>
      </c>
      <c r="C25742" s="53">
        <f t="shared" si="835"/>
        <v>2022</v>
      </c>
      <c r="D25742" s="43" t="s">
        <v>131</v>
      </c>
    </row>
    <row r="25743" spans="1:5" ht="13.8" x14ac:dyDescent="0.25">
      <c r="A25743" s="47">
        <v>44922</v>
      </c>
      <c r="B25743" s="45" t="str">
        <f t="shared" si="834"/>
        <v>December</v>
      </c>
      <c r="C25743" s="53">
        <f t="shared" si="835"/>
        <v>2022</v>
      </c>
      <c r="D25743" s="43" t="s">
        <v>115</v>
      </c>
    </row>
    <row r="25744" spans="1:5" ht="13.8" x14ac:dyDescent="0.25">
      <c r="A25744" s="47">
        <v>44922</v>
      </c>
      <c r="B25744" s="45" t="str">
        <f t="shared" si="834"/>
        <v>December</v>
      </c>
      <c r="C25744" s="53">
        <f t="shared" si="835"/>
        <v>2022</v>
      </c>
      <c r="D25744" s="43" t="s">
        <v>95</v>
      </c>
    </row>
    <row r="25745" spans="1:5" ht="13.8" x14ac:dyDescent="0.25">
      <c r="A25745" s="47">
        <v>44922</v>
      </c>
      <c r="B25745" s="45" t="str">
        <f t="shared" si="834"/>
        <v>December</v>
      </c>
      <c r="C25745" s="53">
        <f t="shared" si="835"/>
        <v>2022</v>
      </c>
      <c r="D25745" s="43" t="s">
        <v>96</v>
      </c>
    </row>
    <row r="25746" spans="1:5" ht="13.8" x14ac:dyDescent="0.25">
      <c r="A25746" s="47">
        <v>44922</v>
      </c>
      <c r="B25746" s="45" t="str">
        <f t="shared" si="834"/>
        <v>December</v>
      </c>
      <c r="C25746" s="53">
        <f t="shared" si="835"/>
        <v>2022</v>
      </c>
      <c r="D25746" s="43" t="s">
        <v>97</v>
      </c>
    </row>
    <row r="25747" spans="1:5" ht="13.8" x14ac:dyDescent="0.25">
      <c r="A25747" s="47">
        <v>44922</v>
      </c>
      <c r="B25747" s="45" t="str">
        <f t="shared" si="834"/>
        <v>December</v>
      </c>
      <c r="C25747" s="53">
        <f t="shared" si="835"/>
        <v>2022</v>
      </c>
      <c r="D25747" s="43" t="s">
        <v>98</v>
      </c>
    </row>
    <row r="25748" spans="1:5" ht="15.6" x14ac:dyDescent="0.3">
      <c r="A25748" s="47">
        <v>44922</v>
      </c>
      <c r="B25748" s="45" t="str">
        <f t="shared" si="834"/>
        <v>December</v>
      </c>
      <c r="C25748" s="53">
        <f t="shared" si="835"/>
        <v>2022</v>
      </c>
      <c r="D25748" s="130" t="s">
        <v>136</v>
      </c>
      <c r="E25748" s="132">
        <v>53.48908333333334</v>
      </c>
    </row>
    <row r="25749" spans="1:5" ht="13.8" x14ac:dyDescent="0.25">
      <c r="A25749" s="47">
        <v>44922</v>
      </c>
      <c r="B25749" s="45" t="str">
        <f t="shared" si="834"/>
        <v>December</v>
      </c>
      <c r="C25749" s="53">
        <f t="shared" si="835"/>
        <v>2022</v>
      </c>
      <c r="D25749" s="43" t="s">
        <v>118</v>
      </c>
      <c r="E25749" s="132">
        <v>49.139624999999995</v>
      </c>
    </row>
    <row r="25750" spans="1:5" ht="13.8" x14ac:dyDescent="0.25">
      <c r="A25750" s="47">
        <v>44922</v>
      </c>
      <c r="B25750" s="45" t="str">
        <f t="shared" si="834"/>
        <v>December</v>
      </c>
      <c r="C25750" s="53">
        <f t="shared" si="835"/>
        <v>2022</v>
      </c>
      <c r="D25750" s="43" t="s">
        <v>102</v>
      </c>
      <c r="E25750" s="132">
        <v>48.491833333333332</v>
      </c>
    </row>
    <row r="25751" spans="1:5" ht="13.8" x14ac:dyDescent="0.25">
      <c r="A25751" s="47">
        <v>44922</v>
      </c>
      <c r="B25751" s="45" t="str">
        <f t="shared" si="834"/>
        <v>December</v>
      </c>
      <c r="C25751" s="53">
        <f t="shared" si="835"/>
        <v>2022</v>
      </c>
      <c r="D25751" s="43" t="s">
        <v>119</v>
      </c>
      <c r="E25751" s="132">
        <v>46.918624999999999</v>
      </c>
    </row>
    <row r="25752" spans="1:5" ht="13.8" x14ac:dyDescent="0.25">
      <c r="A25752" s="47">
        <v>44922</v>
      </c>
      <c r="B25752" s="45" t="str">
        <f t="shared" si="834"/>
        <v>December</v>
      </c>
      <c r="C25752" s="53">
        <f t="shared" si="835"/>
        <v>2022</v>
      </c>
      <c r="D25752" s="43" t="s">
        <v>120</v>
      </c>
      <c r="E25752" s="132">
        <v>44.512541666666657</v>
      </c>
    </row>
    <row r="25753" spans="1:5" ht="13.8" x14ac:dyDescent="0.25">
      <c r="A25753" s="47">
        <v>44922</v>
      </c>
      <c r="B25753" s="45" t="str">
        <f t="shared" si="834"/>
        <v>December</v>
      </c>
      <c r="C25753" s="53">
        <f t="shared" si="835"/>
        <v>2022</v>
      </c>
      <c r="D25753" s="43" t="s">
        <v>103</v>
      </c>
      <c r="E25753" s="132">
        <v>42.939333333333323</v>
      </c>
    </row>
    <row r="25754" spans="1:5" ht="13.8" x14ac:dyDescent="0.25">
      <c r="A25754" s="47">
        <v>44922</v>
      </c>
      <c r="B25754" s="45" t="str">
        <f t="shared" si="834"/>
        <v>December</v>
      </c>
      <c r="C25754" s="53">
        <f t="shared" si="835"/>
        <v>2022</v>
      </c>
      <c r="D25754" s="43" t="s">
        <v>116</v>
      </c>
      <c r="E25754" s="132">
        <v>32.917499999999997</v>
      </c>
    </row>
    <row r="25755" spans="1:5" ht="13.8" x14ac:dyDescent="0.25">
      <c r="A25755" s="47">
        <v>44922</v>
      </c>
      <c r="B25755" s="45" t="str">
        <f t="shared" si="834"/>
        <v>December</v>
      </c>
      <c r="C25755" s="53">
        <f t="shared" si="835"/>
        <v>2022</v>
      </c>
      <c r="D25755" s="43" t="s">
        <v>104</v>
      </c>
      <c r="E25755" s="132">
        <v>37.324583333333337</v>
      </c>
    </row>
    <row r="25756" spans="1:5" ht="13.8" x14ac:dyDescent="0.25">
      <c r="A25756" s="47">
        <v>44922</v>
      </c>
      <c r="B25756" s="45" t="str">
        <f t="shared" si="834"/>
        <v>December</v>
      </c>
      <c r="C25756" s="53">
        <f t="shared" si="835"/>
        <v>2022</v>
      </c>
      <c r="D25756" s="43" t="s">
        <v>121</v>
      </c>
      <c r="E25756" s="132">
        <v>35.494166666666672</v>
      </c>
    </row>
    <row r="25757" spans="1:5" ht="13.8" x14ac:dyDescent="0.25">
      <c r="A25757" s="47">
        <v>44922</v>
      </c>
      <c r="B25757" s="45" t="str">
        <f t="shared" si="834"/>
        <v>December</v>
      </c>
      <c r="C25757" s="53">
        <f t="shared" si="835"/>
        <v>2022</v>
      </c>
      <c r="D25757" s="43" t="s">
        <v>122</v>
      </c>
      <c r="E25757" s="132">
        <v>32.151666666666671</v>
      </c>
    </row>
    <row r="25758" spans="1:5" ht="13.8" x14ac:dyDescent="0.25">
      <c r="A25758" s="47">
        <v>44922</v>
      </c>
      <c r="B25758" s="45" t="str">
        <f t="shared" si="834"/>
        <v>December</v>
      </c>
      <c r="C25758" s="53">
        <f t="shared" si="835"/>
        <v>2022</v>
      </c>
      <c r="D25758" s="43" t="s">
        <v>123</v>
      </c>
      <c r="E25758" s="132">
        <v>31.753750000000004</v>
      </c>
    </row>
    <row r="25759" spans="1:5" ht="13.8" x14ac:dyDescent="0.25">
      <c r="A25759" s="47">
        <v>44922</v>
      </c>
      <c r="B25759" s="45" t="str">
        <f t="shared" si="834"/>
        <v>December</v>
      </c>
      <c r="C25759" s="53">
        <f t="shared" si="835"/>
        <v>2022</v>
      </c>
      <c r="D25759" s="43" t="s">
        <v>99</v>
      </c>
      <c r="E25759" s="132">
        <v>23.591666666666665</v>
      </c>
    </row>
    <row r="25760" spans="1:5" ht="13.8" x14ac:dyDescent="0.25">
      <c r="A25760" s="47">
        <v>44922</v>
      </c>
      <c r="B25760" s="45" t="str">
        <f t="shared" si="834"/>
        <v>December</v>
      </c>
      <c r="C25760" s="53">
        <f t="shared" si="835"/>
        <v>2022</v>
      </c>
      <c r="D25760" s="43" t="s">
        <v>100</v>
      </c>
      <c r="E25760" s="132">
        <v>22.970833333333335</v>
      </c>
    </row>
    <row r="25761" spans="1:5" ht="13.8" x14ac:dyDescent="0.25">
      <c r="A25761" s="47">
        <v>44922</v>
      </c>
      <c r="B25761" s="45" t="str">
        <f t="shared" si="834"/>
        <v>December</v>
      </c>
      <c r="C25761" s="53">
        <f t="shared" si="835"/>
        <v>2022</v>
      </c>
      <c r="D25761" s="43" t="s">
        <v>101</v>
      </c>
      <c r="E25761" s="132">
        <v>21.977499999999999</v>
      </c>
    </row>
    <row r="25762" spans="1:5" ht="13.8" x14ac:dyDescent="0.25">
      <c r="A25762" s="47">
        <v>44922</v>
      </c>
      <c r="B25762" s="45" t="str">
        <f t="shared" si="834"/>
        <v>December</v>
      </c>
      <c r="C25762" s="53">
        <f t="shared" si="835"/>
        <v>2022</v>
      </c>
      <c r="D25762" s="43" t="s">
        <v>124</v>
      </c>
      <c r="E25762" s="132">
        <v>21.791250000000002</v>
      </c>
    </row>
    <row r="25763" spans="1:5" ht="13.8" x14ac:dyDescent="0.25">
      <c r="A25763" s="47">
        <v>44922</v>
      </c>
      <c r="B25763" s="45" t="str">
        <f t="shared" ref="B25763:B25824" si="836">TEXT(A25763,"mmmm")</f>
        <v>December</v>
      </c>
      <c r="C25763" s="53">
        <f t="shared" ref="C25763:C25824" si="837">YEAR(A25763)</f>
        <v>2022</v>
      </c>
      <c r="D25763" s="43" t="s">
        <v>125</v>
      </c>
      <c r="E25763" s="132">
        <v>19.494166666666668</v>
      </c>
    </row>
    <row r="25764" spans="1:5" ht="13.8" x14ac:dyDescent="0.25">
      <c r="A25764" s="47">
        <v>44922</v>
      </c>
      <c r="B25764" s="45" t="str">
        <f t="shared" si="836"/>
        <v>December</v>
      </c>
      <c r="C25764" s="53">
        <f t="shared" si="837"/>
        <v>2022</v>
      </c>
      <c r="D25764" s="43" t="s">
        <v>126</v>
      </c>
      <c r="E25764" s="132">
        <v>19.310416666666669</v>
      </c>
    </row>
    <row r="25765" spans="1:5" ht="13.8" x14ac:dyDescent="0.25">
      <c r="A25765" s="47">
        <v>44922</v>
      </c>
      <c r="B25765" s="45" t="str">
        <f t="shared" si="836"/>
        <v>December</v>
      </c>
      <c r="C25765" s="53">
        <f t="shared" si="837"/>
        <v>2022</v>
      </c>
      <c r="D25765" s="43" t="s">
        <v>127</v>
      </c>
      <c r="E25765" s="132">
        <v>17.911249999999999</v>
      </c>
    </row>
    <row r="25766" spans="1:5" ht="13.8" x14ac:dyDescent="0.25">
      <c r="A25766" s="47">
        <v>44922</v>
      </c>
      <c r="B25766" s="45" t="str">
        <f t="shared" si="836"/>
        <v>December</v>
      </c>
      <c r="C25766" s="53">
        <f t="shared" si="837"/>
        <v>2022</v>
      </c>
      <c r="D25766" s="43" t="s">
        <v>105</v>
      </c>
      <c r="E25766" s="132">
        <v>15.334583333333335</v>
      </c>
    </row>
    <row r="25767" spans="1:5" ht="13.8" x14ac:dyDescent="0.25">
      <c r="A25767" s="47">
        <v>44922</v>
      </c>
      <c r="B25767" s="45" t="str">
        <f t="shared" si="836"/>
        <v>December</v>
      </c>
      <c r="C25767" s="53">
        <f t="shared" si="837"/>
        <v>2022</v>
      </c>
      <c r="D25767" s="43" t="s">
        <v>128</v>
      </c>
      <c r="E25767" s="132">
        <v>16.507083333333334</v>
      </c>
    </row>
    <row r="25768" spans="1:5" ht="13.8" x14ac:dyDescent="0.25">
      <c r="A25768" s="47">
        <v>44929</v>
      </c>
      <c r="B25768" s="45" t="str">
        <f t="shared" si="836"/>
        <v>January</v>
      </c>
      <c r="C25768" s="53">
        <f t="shared" si="837"/>
        <v>2023</v>
      </c>
      <c r="D25768" s="43" t="s">
        <v>131</v>
      </c>
    </row>
    <row r="25769" spans="1:5" ht="13.8" x14ac:dyDescent="0.25">
      <c r="A25769" s="47">
        <v>44929</v>
      </c>
      <c r="B25769" s="45" t="str">
        <f t="shared" si="836"/>
        <v>January</v>
      </c>
      <c r="C25769" s="53">
        <f t="shared" si="837"/>
        <v>2023</v>
      </c>
      <c r="D25769" s="43" t="s">
        <v>115</v>
      </c>
    </row>
    <row r="25770" spans="1:5" ht="13.8" x14ac:dyDescent="0.25">
      <c r="A25770" s="47">
        <v>44929</v>
      </c>
      <c r="B25770" s="45" t="str">
        <f t="shared" si="836"/>
        <v>January</v>
      </c>
      <c r="C25770" s="53">
        <f t="shared" si="837"/>
        <v>2023</v>
      </c>
      <c r="D25770" s="43" t="s">
        <v>95</v>
      </c>
    </row>
    <row r="25771" spans="1:5" ht="13.8" x14ac:dyDescent="0.25">
      <c r="A25771" s="47">
        <v>44929</v>
      </c>
      <c r="B25771" s="45" t="str">
        <f t="shared" si="836"/>
        <v>January</v>
      </c>
      <c r="C25771" s="53">
        <f t="shared" si="837"/>
        <v>2023</v>
      </c>
      <c r="D25771" s="43" t="s">
        <v>96</v>
      </c>
    </row>
    <row r="25772" spans="1:5" ht="13.8" x14ac:dyDescent="0.25">
      <c r="A25772" s="47">
        <v>44929</v>
      </c>
      <c r="B25772" s="45" t="str">
        <f t="shared" si="836"/>
        <v>January</v>
      </c>
      <c r="C25772" s="53">
        <f t="shared" si="837"/>
        <v>2023</v>
      </c>
      <c r="D25772" s="43" t="s">
        <v>97</v>
      </c>
    </row>
    <row r="25773" spans="1:5" ht="13.8" x14ac:dyDescent="0.25">
      <c r="A25773" s="47">
        <v>44929</v>
      </c>
      <c r="B25773" s="45" t="str">
        <f t="shared" si="836"/>
        <v>January</v>
      </c>
      <c r="C25773" s="53">
        <f t="shared" si="837"/>
        <v>2023</v>
      </c>
      <c r="D25773" s="43" t="s">
        <v>98</v>
      </c>
    </row>
    <row r="25774" spans="1:5" ht="15.6" x14ac:dyDescent="0.3">
      <c r="A25774" s="47">
        <v>44929</v>
      </c>
      <c r="B25774" s="45" t="str">
        <f t="shared" si="836"/>
        <v>January</v>
      </c>
      <c r="C25774" s="53">
        <f t="shared" si="837"/>
        <v>2023</v>
      </c>
      <c r="D25774" s="130" t="s">
        <v>136</v>
      </c>
      <c r="E25774" s="132">
        <v>51.207187500000003</v>
      </c>
    </row>
    <row r="25775" spans="1:5" ht="13.8" x14ac:dyDescent="0.25">
      <c r="A25775" s="47">
        <v>44929</v>
      </c>
      <c r="B25775" s="45" t="str">
        <f t="shared" si="836"/>
        <v>January</v>
      </c>
      <c r="C25775" s="53">
        <f t="shared" si="837"/>
        <v>2023</v>
      </c>
      <c r="D25775" s="43" t="s">
        <v>118</v>
      </c>
      <c r="E25775" s="132">
        <v>47.04328125</v>
      </c>
    </row>
    <row r="25776" spans="1:5" ht="13.8" x14ac:dyDescent="0.25">
      <c r="A25776" s="47">
        <v>44929</v>
      </c>
      <c r="B25776" s="45" t="str">
        <f t="shared" si="836"/>
        <v>January</v>
      </c>
      <c r="C25776" s="53">
        <f t="shared" si="837"/>
        <v>2023</v>
      </c>
      <c r="D25776" s="43" t="s">
        <v>102</v>
      </c>
      <c r="E25776" s="132">
        <v>46.423124999999999</v>
      </c>
    </row>
    <row r="25777" spans="1:5" ht="13.8" x14ac:dyDescent="0.25">
      <c r="A25777" s="47">
        <v>44929</v>
      </c>
      <c r="B25777" s="45" t="str">
        <f t="shared" si="836"/>
        <v>January</v>
      </c>
      <c r="C25777" s="53">
        <f t="shared" si="837"/>
        <v>2023</v>
      </c>
      <c r="D25777" s="43" t="s">
        <v>119</v>
      </c>
      <c r="E25777" s="132">
        <v>44.917031250000001</v>
      </c>
    </row>
    <row r="25778" spans="1:5" ht="13.8" x14ac:dyDescent="0.25">
      <c r="A25778" s="47">
        <v>44929</v>
      </c>
      <c r="B25778" s="45" t="str">
        <f t="shared" si="836"/>
        <v>January</v>
      </c>
      <c r="C25778" s="53">
        <f t="shared" si="837"/>
        <v>2023</v>
      </c>
      <c r="D25778" s="43" t="s">
        <v>120</v>
      </c>
      <c r="E25778" s="132">
        <v>42.61359375</v>
      </c>
    </row>
    <row r="25779" spans="1:5" ht="13.8" x14ac:dyDescent="0.25">
      <c r="A25779" s="47">
        <v>44929</v>
      </c>
      <c r="B25779" s="45" t="str">
        <f t="shared" si="836"/>
        <v>January</v>
      </c>
      <c r="C25779" s="53">
        <f t="shared" si="837"/>
        <v>2023</v>
      </c>
      <c r="D25779" s="43" t="s">
        <v>103</v>
      </c>
      <c r="E25779" s="132">
        <v>41.107500000000002</v>
      </c>
    </row>
    <row r="25780" spans="1:5" ht="13.8" x14ac:dyDescent="0.25">
      <c r="A25780" s="47">
        <v>44929</v>
      </c>
      <c r="B25780" s="45" t="str">
        <f t="shared" si="836"/>
        <v>January</v>
      </c>
      <c r="C25780" s="53">
        <f t="shared" si="837"/>
        <v>2023</v>
      </c>
      <c r="D25780" s="43" t="s">
        <v>116</v>
      </c>
      <c r="E25780" s="132">
        <v>28.927499999999998</v>
      </c>
    </row>
    <row r="25781" spans="1:5" ht="13.8" x14ac:dyDescent="0.25">
      <c r="A25781" s="47">
        <v>44929</v>
      </c>
      <c r="B25781" s="45" t="str">
        <f t="shared" si="836"/>
        <v>January</v>
      </c>
      <c r="C25781" s="53">
        <f t="shared" si="837"/>
        <v>2023</v>
      </c>
      <c r="D25781" s="43" t="s">
        <v>104</v>
      </c>
      <c r="E25781" s="132">
        <v>34.735312500000006</v>
      </c>
    </row>
    <row r="25782" spans="1:5" ht="13.8" x14ac:dyDescent="0.25">
      <c r="A25782" s="47">
        <v>44929</v>
      </c>
      <c r="B25782" s="45" t="str">
        <f t="shared" si="836"/>
        <v>January</v>
      </c>
      <c r="C25782" s="53">
        <f t="shared" si="837"/>
        <v>2023</v>
      </c>
      <c r="D25782" s="43" t="s">
        <v>121</v>
      </c>
      <c r="E25782" s="132">
        <v>33.031874999999999</v>
      </c>
    </row>
    <row r="25783" spans="1:5" ht="13.8" x14ac:dyDescent="0.25">
      <c r="A25783" s="47">
        <v>44929</v>
      </c>
      <c r="B25783" s="45" t="str">
        <f t="shared" si="836"/>
        <v>January</v>
      </c>
      <c r="C25783" s="53">
        <f t="shared" si="837"/>
        <v>2023</v>
      </c>
      <c r="D25783" s="43" t="s">
        <v>122</v>
      </c>
      <c r="E25783" s="132">
        <v>29.921250000000001</v>
      </c>
    </row>
    <row r="25784" spans="1:5" ht="13.8" x14ac:dyDescent="0.25">
      <c r="A25784" s="47">
        <v>44929</v>
      </c>
      <c r="B25784" s="45" t="str">
        <f t="shared" si="836"/>
        <v>January</v>
      </c>
      <c r="C25784" s="53">
        <f t="shared" si="837"/>
        <v>2023</v>
      </c>
      <c r="D25784" s="43" t="s">
        <v>123</v>
      </c>
      <c r="E25784" s="132">
        <v>29.5509375</v>
      </c>
    </row>
    <row r="25785" spans="1:5" ht="13.8" x14ac:dyDescent="0.25">
      <c r="A25785" s="47">
        <v>44929</v>
      </c>
      <c r="B25785" s="45" t="str">
        <f t="shared" si="836"/>
        <v>January</v>
      </c>
      <c r="C25785" s="53">
        <f t="shared" si="837"/>
        <v>2023</v>
      </c>
      <c r="D25785" s="43" t="s">
        <v>99</v>
      </c>
      <c r="E25785" s="132">
        <v>20.721875000000001</v>
      </c>
    </row>
    <row r="25786" spans="1:5" ht="13.8" x14ac:dyDescent="0.25">
      <c r="A25786" s="47">
        <v>44929</v>
      </c>
      <c r="B25786" s="45" t="str">
        <f t="shared" si="836"/>
        <v>January</v>
      </c>
      <c r="C25786" s="53">
        <f t="shared" si="837"/>
        <v>2023</v>
      </c>
      <c r="D25786" s="43" t="s">
        <v>100</v>
      </c>
      <c r="E25786" s="132">
        <v>20.176562499999999</v>
      </c>
    </row>
    <row r="25787" spans="1:5" ht="13.8" x14ac:dyDescent="0.25">
      <c r="A25787" s="47">
        <v>44929</v>
      </c>
      <c r="B25787" s="45" t="str">
        <f t="shared" si="836"/>
        <v>January</v>
      </c>
      <c r="C25787" s="53">
        <f t="shared" si="837"/>
        <v>2023</v>
      </c>
      <c r="D25787" s="43" t="s">
        <v>101</v>
      </c>
      <c r="E25787" s="132">
        <v>19.304062500000001</v>
      </c>
    </row>
    <row r="25788" spans="1:5" ht="13.8" x14ac:dyDescent="0.25">
      <c r="A25788" s="47">
        <v>44929</v>
      </c>
      <c r="B25788" s="45" t="str">
        <f t="shared" si="836"/>
        <v>January</v>
      </c>
      <c r="C25788" s="53">
        <f t="shared" si="837"/>
        <v>2023</v>
      </c>
      <c r="D25788" s="43" t="s">
        <v>124</v>
      </c>
      <c r="E25788" s="132">
        <v>19.140468749999997</v>
      </c>
    </row>
    <row r="25789" spans="1:5" ht="13.8" x14ac:dyDescent="0.25">
      <c r="A25789" s="47">
        <v>44929</v>
      </c>
      <c r="B25789" s="45" t="str">
        <f t="shared" si="836"/>
        <v>January</v>
      </c>
      <c r="C25789" s="53">
        <f t="shared" si="837"/>
        <v>2023</v>
      </c>
      <c r="D25789" s="43" t="s">
        <v>125</v>
      </c>
      <c r="E25789" s="132">
        <v>17.122812499999998</v>
      </c>
    </row>
    <row r="25790" spans="1:5" ht="13.8" x14ac:dyDescent="0.25">
      <c r="A25790" s="47">
        <v>44929</v>
      </c>
      <c r="B25790" s="45" t="str">
        <f t="shared" si="836"/>
        <v>January</v>
      </c>
      <c r="C25790" s="53">
        <f t="shared" si="837"/>
        <v>2023</v>
      </c>
      <c r="D25790" s="43" t="s">
        <v>126</v>
      </c>
      <c r="E25790" s="132">
        <v>17.052343750000002</v>
      </c>
    </row>
    <row r="25791" spans="1:5" ht="13.8" x14ac:dyDescent="0.25">
      <c r="A25791" s="47">
        <v>44929</v>
      </c>
      <c r="B25791" s="45" t="str">
        <f t="shared" si="836"/>
        <v>January</v>
      </c>
      <c r="C25791" s="53">
        <f t="shared" si="837"/>
        <v>2023</v>
      </c>
      <c r="D25791" s="43" t="s">
        <v>127</v>
      </c>
      <c r="E25791" s="132">
        <v>15.89484375</v>
      </c>
    </row>
    <row r="25792" spans="1:5" ht="13.8" x14ac:dyDescent="0.25">
      <c r="A25792" s="47">
        <v>44929</v>
      </c>
      <c r="B25792" s="45" t="str">
        <f t="shared" si="836"/>
        <v>January</v>
      </c>
      <c r="C25792" s="53">
        <f t="shared" si="837"/>
        <v>2023</v>
      </c>
      <c r="D25792" s="43" t="s">
        <v>105</v>
      </c>
      <c r="E25792" s="132">
        <v>13.46921875</v>
      </c>
    </row>
    <row r="25793" spans="1:5" ht="13.8" x14ac:dyDescent="0.25">
      <c r="A25793" s="47">
        <v>44929</v>
      </c>
      <c r="B25793" s="45" t="str">
        <f t="shared" si="836"/>
        <v>January</v>
      </c>
      <c r="C25793" s="53">
        <f t="shared" si="837"/>
        <v>2023</v>
      </c>
      <c r="D25793" s="43" t="s">
        <v>128</v>
      </c>
      <c r="E25793" s="132">
        <v>14.77765625</v>
      </c>
    </row>
    <row r="25794" spans="1:5" ht="13.8" x14ac:dyDescent="0.25">
      <c r="A25794" s="47">
        <v>44936</v>
      </c>
      <c r="B25794" s="45" t="str">
        <f t="shared" si="836"/>
        <v>January</v>
      </c>
      <c r="C25794" s="53">
        <f t="shared" si="837"/>
        <v>2023</v>
      </c>
      <c r="D25794" s="43" t="s">
        <v>131</v>
      </c>
    </row>
    <row r="25795" spans="1:5" ht="13.8" x14ac:dyDescent="0.25">
      <c r="A25795" s="47">
        <v>44936</v>
      </c>
      <c r="B25795" s="45" t="str">
        <f t="shared" si="836"/>
        <v>January</v>
      </c>
      <c r="C25795" s="53">
        <f t="shared" si="837"/>
        <v>2023</v>
      </c>
      <c r="D25795" s="43" t="s">
        <v>115</v>
      </c>
    </row>
    <row r="25796" spans="1:5" ht="13.8" x14ac:dyDescent="0.25">
      <c r="A25796" s="47">
        <v>44936</v>
      </c>
      <c r="B25796" s="45" t="str">
        <f t="shared" si="836"/>
        <v>January</v>
      </c>
      <c r="C25796" s="53">
        <f t="shared" si="837"/>
        <v>2023</v>
      </c>
      <c r="D25796" s="43" t="s">
        <v>95</v>
      </c>
    </row>
    <row r="25797" spans="1:5" ht="13.8" x14ac:dyDescent="0.25">
      <c r="A25797" s="47">
        <v>44936</v>
      </c>
      <c r="B25797" s="45" t="str">
        <f t="shared" si="836"/>
        <v>January</v>
      </c>
      <c r="C25797" s="53">
        <f t="shared" si="837"/>
        <v>2023</v>
      </c>
      <c r="D25797" s="43" t="s">
        <v>96</v>
      </c>
    </row>
    <row r="25798" spans="1:5" ht="13.8" x14ac:dyDescent="0.25">
      <c r="A25798" s="47">
        <v>44936</v>
      </c>
      <c r="B25798" s="45" t="str">
        <f t="shared" si="836"/>
        <v>January</v>
      </c>
      <c r="C25798" s="53">
        <f t="shared" si="837"/>
        <v>2023</v>
      </c>
      <c r="D25798" s="43" t="s">
        <v>97</v>
      </c>
    </row>
    <row r="25799" spans="1:5" ht="13.8" x14ac:dyDescent="0.25">
      <c r="A25799" s="47">
        <v>44936</v>
      </c>
      <c r="B25799" s="45" t="str">
        <f t="shared" si="836"/>
        <v>January</v>
      </c>
      <c r="C25799" s="53">
        <f t="shared" si="837"/>
        <v>2023</v>
      </c>
      <c r="D25799" s="43" t="s">
        <v>98</v>
      </c>
    </row>
    <row r="25800" spans="1:5" ht="15.6" x14ac:dyDescent="0.3">
      <c r="A25800" s="47">
        <v>44936</v>
      </c>
      <c r="B25800" s="45" t="str">
        <f t="shared" si="836"/>
        <v>January</v>
      </c>
      <c r="C25800" s="53">
        <f t="shared" si="837"/>
        <v>2023</v>
      </c>
      <c r="D25800" s="130" t="s">
        <v>136</v>
      </c>
      <c r="E25800" s="132">
        <v>39.556874999999998</v>
      </c>
    </row>
    <row r="25801" spans="1:5" ht="13.8" x14ac:dyDescent="0.25">
      <c r="A25801" s="47">
        <v>44936</v>
      </c>
      <c r="B25801" s="45" t="str">
        <f t="shared" si="836"/>
        <v>January</v>
      </c>
      <c r="C25801" s="53">
        <f t="shared" si="837"/>
        <v>2023</v>
      </c>
      <c r="D25801" s="43" t="s">
        <v>118</v>
      </c>
      <c r="E25801" s="132">
        <v>36.340312499999996</v>
      </c>
    </row>
    <row r="25802" spans="1:5" ht="13.8" x14ac:dyDescent="0.25">
      <c r="A25802" s="47">
        <v>44936</v>
      </c>
      <c r="B25802" s="45" t="str">
        <f t="shared" si="836"/>
        <v>January</v>
      </c>
      <c r="C25802" s="53">
        <f t="shared" si="837"/>
        <v>2023</v>
      </c>
      <c r="D25802" s="43" t="s">
        <v>102</v>
      </c>
      <c r="E25802" s="132">
        <v>35.861249999999998</v>
      </c>
    </row>
    <row r="25803" spans="1:5" ht="13.8" x14ac:dyDescent="0.25">
      <c r="A25803" s="47">
        <v>44936</v>
      </c>
      <c r="B25803" s="45" t="str">
        <f t="shared" si="836"/>
        <v>January</v>
      </c>
      <c r="C25803" s="53">
        <f t="shared" si="837"/>
        <v>2023</v>
      </c>
      <c r="D25803" s="43" t="s">
        <v>119</v>
      </c>
      <c r="E25803" s="132">
        <v>34.697812499999998</v>
      </c>
    </row>
    <row r="25804" spans="1:5" ht="13.8" x14ac:dyDescent="0.25">
      <c r="A25804" s="47">
        <v>44936</v>
      </c>
      <c r="B25804" s="45" t="str">
        <f t="shared" si="836"/>
        <v>January</v>
      </c>
      <c r="C25804" s="53">
        <f t="shared" si="837"/>
        <v>2023</v>
      </c>
      <c r="D25804" s="43" t="s">
        <v>120</v>
      </c>
      <c r="E25804" s="132">
        <v>32.918437499999996</v>
      </c>
    </row>
    <row r="25805" spans="1:5" ht="13.8" x14ac:dyDescent="0.25">
      <c r="A25805" s="47">
        <v>44936</v>
      </c>
      <c r="B25805" s="45" t="str">
        <f t="shared" si="836"/>
        <v>January</v>
      </c>
      <c r="C25805" s="53">
        <f t="shared" si="837"/>
        <v>2023</v>
      </c>
      <c r="D25805" s="43" t="s">
        <v>103</v>
      </c>
      <c r="E25805" s="132">
        <v>31.754999999999999</v>
      </c>
    </row>
    <row r="25806" spans="1:5" ht="13.8" x14ac:dyDescent="0.25">
      <c r="A25806" s="47">
        <v>44936</v>
      </c>
      <c r="B25806" s="45" t="str">
        <f t="shared" si="836"/>
        <v>January</v>
      </c>
      <c r="C25806" s="53">
        <f t="shared" si="837"/>
        <v>2023</v>
      </c>
      <c r="D25806" s="43" t="s">
        <v>116</v>
      </c>
      <c r="E25806" s="132">
        <v>21.570937499999999</v>
      </c>
    </row>
    <row r="25807" spans="1:5" ht="13.8" x14ac:dyDescent="0.25">
      <c r="A25807" s="47">
        <v>44936</v>
      </c>
      <c r="B25807" s="45" t="str">
        <f t="shared" si="836"/>
        <v>January</v>
      </c>
      <c r="C25807" s="53">
        <f t="shared" si="837"/>
        <v>2023</v>
      </c>
      <c r="D25807" s="43" t="s">
        <v>104</v>
      </c>
      <c r="E25807" s="132">
        <v>27.846875000000004</v>
      </c>
    </row>
    <row r="25808" spans="1:5" ht="13.8" x14ac:dyDescent="0.25">
      <c r="A25808" s="47">
        <v>44936</v>
      </c>
      <c r="B25808" s="45" t="str">
        <f t="shared" si="836"/>
        <v>January</v>
      </c>
      <c r="C25808" s="53">
        <f t="shared" si="837"/>
        <v>2023</v>
      </c>
      <c r="D25808" s="43" t="s">
        <v>121</v>
      </c>
      <c r="E25808" s="132">
        <v>26.481249999999999</v>
      </c>
    </row>
    <row r="25809" spans="1:5" ht="13.8" x14ac:dyDescent="0.25">
      <c r="A25809" s="47">
        <v>44936</v>
      </c>
      <c r="B25809" s="45" t="str">
        <f t="shared" si="836"/>
        <v>January</v>
      </c>
      <c r="C25809" s="53">
        <f t="shared" si="837"/>
        <v>2023</v>
      </c>
      <c r="D25809" s="43" t="s">
        <v>122</v>
      </c>
      <c r="E25809" s="132">
        <v>23.987500000000001</v>
      </c>
    </row>
    <row r="25810" spans="1:5" ht="13.8" x14ac:dyDescent="0.25">
      <c r="A25810" s="47">
        <v>44936</v>
      </c>
      <c r="B25810" s="45" t="str">
        <f t="shared" si="836"/>
        <v>January</v>
      </c>
      <c r="C25810" s="53">
        <f t="shared" si="837"/>
        <v>2023</v>
      </c>
      <c r="D25810" s="43" t="s">
        <v>123</v>
      </c>
      <c r="E25810" s="132">
        <v>23.690625000000001</v>
      </c>
    </row>
    <row r="25811" spans="1:5" ht="13.8" x14ac:dyDescent="0.25">
      <c r="A25811" s="47">
        <v>44936</v>
      </c>
      <c r="B25811" s="45" t="str">
        <f t="shared" si="836"/>
        <v>January</v>
      </c>
      <c r="C25811" s="53">
        <f t="shared" si="837"/>
        <v>2023</v>
      </c>
      <c r="D25811" s="43" t="s">
        <v>99</v>
      </c>
      <c r="E25811" s="132">
        <v>16.862500000000001</v>
      </c>
    </row>
    <row r="25812" spans="1:5" ht="13.8" x14ac:dyDescent="0.25">
      <c r="A25812" s="47">
        <v>44936</v>
      </c>
      <c r="B25812" s="45" t="str">
        <f t="shared" si="836"/>
        <v>January</v>
      </c>
      <c r="C25812" s="53">
        <f t="shared" si="837"/>
        <v>2023</v>
      </c>
      <c r="D25812" s="43" t="s">
        <v>100</v>
      </c>
      <c r="E25812" s="132">
        <v>16.418749999999999</v>
      </c>
    </row>
    <row r="25813" spans="1:5" ht="13.8" x14ac:dyDescent="0.25">
      <c r="A25813" s="47">
        <v>44936</v>
      </c>
      <c r="B25813" s="45" t="str">
        <f t="shared" si="836"/>
        <v>January</v>
      </c>
      <c r="C25813" s="53">
        <f t="shared" si="837"/>
        <v>2023</v>
      </c>
      <c r="D25813" s="43" t="s">
        <v>101</v>
      </c>
      <c r="E25813" s="132">
        <v>15.70875</v>
      </c>
    </row>
    <row r="25814" spans="1:5" ht="13.8" x14ac:dyDescent="0.25">
      <c r="A25814" s="47">
        <v>44936</v>
      </c>
      <c r="B25814" s="45" t="str">
        <f t="shared" si="836"/>
        <v>January</v>
      </c>
      <c r="C25814" s="53">
        <f t="shared" si="837"/>
        <v>2023</v>
      </c>
      <c r="D25814" s="43" t="s">
        <v>124</v>
      </c>
      <c r="E25814" s="132">
        <v>15.575625</v>
      </c>
    </row>
    <row r="25815" spans="1:5" ht="13.8" x14ac:dyDescent="0.25">
      <c r="A25815" s="47">
        <v>44936</v>
      </c>
      <c r="B25815" s="45" t="str">
        <f t="shared" si="836"/>
        <v>January</v>
      </c>
      <c r="C25815" s="53">
        <f t="shared" si="837"/>
        <v>2023</v>
      </c>
      <c r="D25815" s="43" t="s">
        <v>125</v>
      </c>
      <c r="E25815" s="132">
        <v>13.93375</v>
      </c>
    </row>
    <row r="25816" spans="1:5" ht="13.8" x14ac:dyDescent="0.25">
      <c r="A25816" s="47">
        <v>44936</v>
      </c>
      <c r="B25816" s="45" t="str">
        <f t="shared" si="836"/>
        <v>January</v>
      </c>
      <c r="C25816" s="53">
        <f t="shared" si="837"/>
        <v>2023</v>
      </c>
      <c r="D25816" s="43" t="s">
        <v>126</v>
      </c>
      <c r="E25816" s="132">
        <v>14.015625</v>
      </c>
    </row>
    <row r="25817" spans="1:5" ht="13.8" x14ac:dyDescent="0.25">
      <c r="A25817" s="47">
        <v>44936</v>
      </c>
      <c r="B25817" s="45" t="str">
        <f t="shared" si="836"/>
        <v>January</v>
      </c>
      <c r="C25817" s="53">
        <f t="shared" si="837"/>
        <v>2023</v>
      </c>
      <c r="D25817" s="43" t="s">
        <v>127</v>
      </c>
      <c r="E25817" s="132">
        <v>13.183125</v>
      </c>
    </row>
    <row r="25818" spans="1:5" ht="13.8" x14ac:dyDescent="0.25">
      <c r="A25818" s="47">
        <v>44936</v>
      </c>
      <c r="B25818" s="45" t="str">
        <f t="shared" si="836"/>
        <v>January</v>
      </c>
      <c r="C25818" s="53">
        <f t="shared" si="837"/>
        <v>2023</v>
      </c>
      <c r="D25818" s="43" t="s">
        <v>105</v>
      </c>
      <c r="E25818" s="132">
        <v>10.960625</v>
      </c>
    </row>
    <row r="25819" spans="1:5" ht="13.8" x14ac:dyDescent="0.25">
      <c r="A25819" s="47">
        <v>44936</v>
      </c>
      <c r="B25819" s="45" t="str">
        <f t="shared" si="836"/>
        <v>January</v>
      </c>
      <c r="C25819" s="53">
        <f t="shared" si="837"/>
        <v>2023</v>
      </c>
      <c r="D25819" s="43" t="s">
        <v>128</v>
      </c>
      <c r="E25819" s="132">
        <v>12.451874999999999</v>
      </c>
    </row>
    <row r="25820" spans="1:5" ht="13.8" x14ac:dyDescent="0.25">
      <c r="A25820" s="47">
        <v>44943</v>
      </c>
      <c r="B25820" s="45" t="str">
        <f t="shared" si="836"/>
        <v>January</v>
      </c>
      <c r="C25820" s="53">
        <f t="shared" si="837"/>
        <v>2023</v>
      </c>
      <c r="D25820" s="43" t="s">
        <v>131</v>
      </c>
    </row>
    <row r="25821" spans="1:5" ht="13.8" x14ac:dyDescent="0.25">
      <c r="A25821" s="47">
        <v>44943</v>
      </c>
      <c r="B25821" s="45" t="str">
        <f t="shared" si="836"/>
        <v>January</v>
      </c>
      <c r="C25821" s="53">
        <f t="shared" si="837"/>
        <v>2023</v>
      </c>
      <c r="D25821" s="43" t="s">
        <v>115</v>
      </c>
    </row>
    <row r="25822" spans="1:5" ht="13.8" x14ac:dyDescent="0.25">
      <c r="A25822" s="47">
        <v>44943</v>
      </c>
      <c r="B25822" s="45" t="str">
        <f t="shared" si="836"/>
        <v>January</v>
      </c>
      <c r="C25822" s="53">
        <f t="shared" si="837"/>
        <v>2023</v>
      </c>
      <c r="D25822" s="43" t="s">
        <v>95</v>
      </c>
    </row>
    <row r="25823" spans="1:5" ht="13.8" x14ac:dyDescent="0.25">
      <c r="A25823" s="47">
        <v>44943</v>
      </c>
      <c r="B25823" s="45" t="str">
        <f t="shared" si="836"/>
        <v>January</v>
      </c>
      <c r="C25823" s="53">
        <f t="shared" si="837"/>
        <v>2023</v>
      </c>
      <c r="D25823" s="43" t="s">
        <v>96</v>
      </c>
    </row>
    <row r="25824" spans="1:5" ht="13.8" x14ac:dyDescent="0.25">
      <c r="A25824" s="47">
        <v>44943</v>
      </c>
      <c r="B25824" s="45" t="str">
        <f t="shared" si="836"/>
        <v>January</v>
      </c>
      <c r="C25824" s="53">
        <f t="shared" si="837"/>
        <v>2023</v>
      </c>
      <c r="D25824" s="43" t="s">
        <v>97</v>
      </c>
    </row>
    <row r="25825" spans="1:5" ht="13.8" x14ac:dyDescent="0.25">
      <c r="A25825" s="47">
        <v>44943</v>
      </c>
      <c r="B25825" s="45" t="str">
        <f t="shared" ref="B25825:B25885" si="838">TEXT(A25825,"mmmm")</f>
        <v>January</v>
      </c>
      <c r="C25825" s="53">
        <f t="shared" ref="C25825:C25885" si="839">YEAR(A25825)</f>
        <v>2023</v>
      </c>
      <c r="D25825" s="43" t="s">
        <v>98</v>
      </c>
    </row>
    <row r="25826" spans="1:5" ht="15.6" x14ac:dyDescent="0.3">
      <c r="A25826" s="47">
        <v>44943</v>
      </c>
      <c r="B25826" s="45" t="str">
        <f t="shared" si="838"/>
        <v>January</v>
      </c>
      <c r="C25826" s="53">
        <f t="shared" si="839"/>
        <v>2023</v>
      </c>
      <c r="D25826" s="130" t="s">
        <v>136</v>
      </c>
      <c r="E25826" s="132">
        <v>36.414000000000001</v>
      </c>
    </row>
    <row r="25827" spans="1:5" ht="13.8" x14ac:dyDescent="0.25">
      <c r="A25827" s="47">
        <v>44943</v>
      </c>
      <c r="B25827" s="45" t="str">
        <f t="shared" si="838"/>
        <v>January</v>
      </c>
      <c r="C25827" s="53">
        <f t="shared" si="839"/>
        <v>2023</v>
      </c>
      <c r="D25827" s="43" t="s">
        <v>118</v>
      </c>
      <c r="E25827" s="132">
        <v>33.452999999999996</v>
      </c>
    </row>
    <row r="25828" spans="1:5" ht="13.8" x14ac:dyDescent="0.25">
      <c r="A25828" s="47">
        <v>44943</v>
      </c>
      <c r="B25828" s="45" t="str">
        <f t="shared" si="838"/>
        <v>January</v>
      </c>
      <c r="C25828" s="53">
        <f t="shared" si="839"/>
        <v>2023</v>
      </c>
      <c r="D25828" s="43" t="s">
        <v>102</v>
      </c>
      <c r="E25828" s="132">
        <v>33.012</v>
      </c>
    </row>
    <row r="25829" spans="1:5" ht="13.8" x14ac:dyDescent="0.25">
      <c r="A25829" s="47">
        <v>44943</v>
      </c>
      <c r="B25829" s="45" t="str">
        <f t="shared" si="838"/>
        <v>January</v>
      </c>
      <c r="C25829" s="53">
        <f t="shared" si="839"/>
        <v>2023</v>
      </c>
      <c r="D25829" s="43" t="s">
        <v>119</v>
      </c>
      <c r="E25829" s="132">
        <v>31.941000000000003</v>
      </c>
    </row>
    <row r="25830" spans="1:5" ht="13.8" x14ac:dyDescent="0.25">
      <c r="A25830" s="47">
        <v>44943</v>
      </c>
      <c r="B25830" s="45" t="str">
        <f t="shared" si="838"/>
        <v>January</v>
      </c>
      <c r="C25830" s="53">
        <f t="shared" si="839"/>
        <v>2023</v>
      </c>
      <c r="D25830" s="43" t="s">
        <v>120</v>
      </c>
      <c r="E25830" s="132">
        <v>30.302999999999997</v>
      </c>
    </row>
    <row r="25831" spans="1:5" ht="13.8" x14ac:dyDescent="0.25">
      <c r="A25831" s="47">
        <v>44943</v>
      </c>
      <c r="B25831" s="45" t="str">
        <f t="shared" si="838"/>
        <v>January</v>
      </c>
      <c r="C25831" s="53">
        <f t="shared" si="839"/>
        <v>2023</v>
      </c>
      <c r="D25831" s="43" t="s">
        <v>103</v>
      </c>
      <c r="E25831" s="132">
        <v>29.231999999999999</v>
      </c>
    </row>
    <row r="25832" spans="1:5" ht="13.8" x14ac:dyDescent="0.25">
      <c r="A25832" s="47">
        <v>44943</v>
      </c>
      <c r="B25832" s="45" t="str">
        <f t="shared" si="838"/>
        <v>January</v>
      </c>
      <c r="C25832" s="53">
        <f t="shared" si="839"/>
        <v>2023</v>
      </c>
      <c r="D25832" s="43" t="s">
        <v>116</v>
      </c>
      <c r="E25832" s="132">
        <v>19.276687500000001</v>
      </c>
    </row>
    <row r="25833" spans="1:5" ht="13.8" x14ac:dyDescent="0.25">
      <c r="A25833" s="47">
        <v>44943</v>
      </c>
      <c r="B25833" s="45" t="str">
        <f t="shared" si="838"/>
        <v>January</v>
      </c>
      <c r="C25833" s="53">
        <f t="shared" si="839"/>
        <v>2023</v>
      </c>
      <c r="D25833" s="43" t="s">
        <v>104</v>
      </c>
      <c r="E25833" s="132">
        <v>24.69578125</v>
      </c>
    </row>
    <row r="25834" spans="1:5" ht="13.8" x14ac:dyDescent="0.25">
      <c r="A25834" s="47">
        <v>44943</v>
      </c>
      <c r="B25834" s="45" t="str">
        <f t="shared" si="838"/>
        <v>January</v>
      </c>
      <c r="C25834" s="53">
        <f t="shared" si="839"/>
        <v>2023</v>
      </c>
      <c r="D25834" s="43" t="s">
        <v>121</v>
      </c>
      <c r="E25834" s="132">
        <v>23.4846875</v>
      </c>
    </row>
    <row r="25835" spans="1:5" ht="13.8" x14ac:dyDescent="0.25">
      <c r="A25835" s="47">
        <v>44943</v>
      </c>
      <c r="B25835" s="45" t="str">
        <f t="shared" si="838"/>
        <v>January</v>
      </c>
      <c r="C25835" s="53">
        <f t="shared" si="839"/>
        <v>2023</v>
      </c>
      <c r="D25835" s="43" t="s">
        <v>122</v>
      </c>
      <c r="E25835" s="132">
        <v>21.273125</v>
      </c>
    </row>
    <row r="25836" spans="1:5" ht="13.8" x14ac:dyDescent="0.25">
      <c r="A25836" s="47">
        <v>44943</v>
      </c>
      <c r="B25836" s="45" t="str">
        <f t="shared" si="838"/>
        <v>January</v>
      </c>
      <c r="C25836" s="53">
        <f t="shared" si="839"/>
        <v>2023</v>
      </c>
      <c r="D25836" s="43" t="s">
        <v>123</v>
      </c>
      <c r="E25836" s="132">
        <v>21.009843750000002</v>
      </c>
    </row>
    <row r="25837" spans="1:5" ht="13.8" x14ac:dyDescent="0.25">
      <c r="A25837" s="47">
        <v>44943</v>
      </c>
      <c r="B25837" s="45" t="str">
        <f t="shared" si="838"/>
        <v>January</v>
      </c>
      <c r="C25837" s="53">
        <f t="shared" si="839"/>
        <v>2023</v>
      </c>
      <c r="D25837" s="43" t="s">
        <v>99</v>
      </c>
      <c r="E25837" s="132">
        <v>14.13125</v>
      </c>
    </row>
    <row r="25838" spans="1:5" ht="13.8" x14ac:dyDescent="0.25">
      <c r="A25838" s="47">
        <v>44943</v>
      </c>
      <c r="B25838" s="45" t="str">
        <f t="shared" si="838"/>
        <v>January</v>
      </c>
      <c r="C25838" s="53">
        <f t="shared" si="839"/>
        <v>2023</v>
      </c>
      <c r="D25838" s="43" t="s">
        <v>100</v>
      </c>
      <c r="E25838" s="132">
        <v>13.759375</v>
      </c>
    </row>
    <row r="25839" spans="1:5" ht="13.8" x14ac:dyDescent="0.25">
      <c r="A25839" s="47">
        <v>44943</v>
      </c>
      <c r="B25839" s="45" t="str">
        <f t="shared" si="838"/>
        <v>January</v>
      </c>
      <c r="C25839" s="53">
        <f t="shared" si="839"/>
        <v>2023</v>
      </c>
      <c r="D25839" s="43" t="s">
        <v>101</v>
      </c>
      <c r="E25839" s="132">
        <v>13.164375</v>
      </c>
    </row>
    <row r="25840" spans="1:5" ht="13.8" x14ac:dyDescent="0.25">
      <c r="A25840" s="47">
        <v>44943</v>
      </c>
      <c r="B25840" s="45" t="str">
        <f t="shared" si="838"/>
        <v>January</v>
      </c>
      <c r="C25840" s="53">
        <f t="shared" si="839"/>
        <v>2023</v>
      </c>
      <c r="D25840" s="43" t="s">
        <v>124</v>
      </c>
      <c r="E25840" s="132">
        <v>13.0528125</v>
      </c>
    </row>
    <row r="25841" spans="1:5" ht="13.8" x14ac:dyDescent="0.25">
      <c r="A25841" s="47">
        <v>44943</v>
      </c>
      <c r="B25841" s="45" t="str">
        <f t="shared" si="838"/>
        <v>January</v>
      </c>
      <c r="C25841" s="53">
        <f t="shared" si="839"/>
        <v>2023</v>
      </c>
      <c r="D25841" s="43" t="s">
        <v>125</v>
      </c>
      <c r="E25841" s="132">
        <v>11.676875000000001</v>
      </c>
    </row>
    <row r="25842" spans="1:5" ht="13.8" x14ac:dyDescent="0.25">
      <c r="A25842" s="47">
        <v>44943</v>
      </c>
      <c r="B25842" s="45" t="str">
        <f t="shared" si="838"/>
        <v>January</v>
      </c>
      <c r="C25842" s="53">
        <f t="shared" si="839"/>
        <v>2023</v>
      </c>
      <c r="D25842" s="43" t="s">
        <v>126</v>
      </c>
      <c r="E25842" s="132">
        <v>11.866562500000001</v>
      </c>
    </row>
    <row r="25843" spans="1:5" ht="13.8" x14ac:dyDescent="0.25">
      <c r="A25843" s="47">
        <v>44943</v>
      </c>
      <c r="B25843" s="45" t="str">
        <f t="shared" si="838"/>
        <v>January</v>
      </c>
      <c r="C25843" s="53">
        <f t="shared" si="839"/>
        <v>2023</v>
      </c>
      <c r="D25843" s="43" t="s">
        <v>127</v>
      </c>
      <c r="E25843" s="132">
        <v>11.2640625</v>
      </c>
    </row>
    <row r="25844" spans="1:5" ht="13.8" x14ac:dyDescent="0.25">
      <c r="A25844" s="47">
        <v>44943</v>
      </c>
      <c r="B25844" s="45" t="str">
        <f t="shared" si="838"/>
        <v>January</v>
      </c>
      <c r="C25844" s="53">
        <f t="shared" si="839"/>
        <v>2023</v>
      </c>
      <c r="D25844" s="43" t="s">
        <v>105</v>
      </c>
      <c r="E25844" s="132">
        <v>9.185312500000002</v>
      </c>
    </row>
    <row r="25845" spans="1:5" ht="13.8" x14ac:dyDescent="0.25">
      <c r="A25845" s="47">
        <v>44943</v>
      </c>
      <c r="B25845" s="45" t="str">
        <f t="shared" si="838"/>
        <v>January</v>
      </c>
      <c r="C25845" s="53">
        <f t="shared" si="839"/>
        <v>2023</v>
      </c>
      <c r="D25845" s="43" t="s">
        <v>128</v>
      </c>
      <c r="E25845" s="132">
        <v>10.805937500000001</v>
      </c>
    </row>
    <row r="25846" spans="1:5" ht="13.8" x14ac:dyDescent="0.25">
      <c r="A25846" s="47">
        <v>44950</v>
      </c>
      <c r="B25846" s="45" t="str">
        <f t="shared" si="838"/>
        <v>January</v>
      </c>
      <c r="C25846" s="53">
        <f t="shared" si="839"/>
        <v>2023</v>
      </c>
      <c r="D25846" s="43" t="s">
        <v>131</v>
      </c>
    </row>
    <row r="25847" spans="1:5" ht="13.8" x14ac:dyDescent="0.25">
      <c r="A25847" s="47">
        <v>44950</v>
      </c>
      <c r="B25847" s="45" t="str">
        <f t="shared" si="838"/>
        <v>January</v>
      </c>
      <c r="C25847" s="53">
        <f t="shared" si="839"/>
        <v>2023</v>
      </c>
      <c r="D25847" s="43" t="s">
        <v>115</v>
      </c>
    </row>
    <row r="25848" spans="1:5" ht="13.8" x14ac:dyDescent="0.25">
      <c r="A25848" s="47">
        <v>44950</v>
      </c>
      <c r="B25848" s="45" t="str">
        <f t="shared" si="838"/>
        <v>January</v>
      </c>
      <c r="C25848" s="53">
        <f t="shared" si="839"/>
        <v>2023</v>
      </c>
      <c r="D25848" s="43" t="s">
        <v>95</v>
      </c>
    </row>
    <row r="25849" spans="1:5" ht="13.8" x14ac:dyDescent="0.25">
      <c r="A25849" s="47">
        <v>44950</v>
      </c>
      <c r="B25849" s="45" t="str">
        <f t="shared" si="838"/>
        <v>January</v>
      </c>
      <c r="C25849" s="53">
        <f t="shared" si="839"/>
        <v>2023</v>
      </c>
      <c r="D25849" s="43" t="s">
        <v>96</v>
      </c>
    </row>
    <row r="25850" spans="1:5" ht="13.8" x14ac:dyDescent="0.25">
      <c r="A25850" s="47">
        <v>44950</v>
      </c>
      <c r="B25850" s="45" t="str">
        <f t="shared" si="838"/>
        <v>January</v>
      </c>
      <c r="C25850" s="53">
        <f t="shared" si="839"/>
        <v>2023</v>
      </c>
      <c r="D25850" s="43" t="s">
        <v>97</v>
      </c>
    </row>
    <row r="25851" spans="1:5" ht="13.8" x14ac:dyDescent="0.25">
      <c r="A25851" s="47">
        <v>44950</v>
      </c>
      <c r="B25851" s="45" t="str">
        <f t="shared" si="838"/>
        <v>January</v>
      </c>
      <c r="C25851" s="53">
        <f t="shared" si="839"/>
        <v>2023</v>
      </c>
      <c r="D25851" s="43" t="s">
        <v>98</v>
      </c>
    </row>
    <row r="25852" spans="1:5" ht="15.6" x14ac:dyDescent="0.3">
      <c r="A25852" s="47">
        <v>44950</v>
      </c>
      <c r="B25852" s="45" t="str">
        <f t="shared" si="838"/>
        <v>January</v>
      </c>
      <c r="C25852" s="53">
        <f t="shared" si="839"/>
        <v>2023</v>
      </c>
      <c r="D25852" s="130" t="s">
        <v>136</v>
      </c>
      <c r="E25852" s="132">
        <v>37.891111111111115</v>
      </c>
    </row>
    <row r="25853" spans="1:5" ht="13.8" x14ac:dyDescent="0.25">
      <c r="A25853" s="47">
        <v>44950</v>
      </c>
      <c r="B25853" s="45" t="str">
        <f t="shared" si="838"/>
        <v>January</v>
      </c>
      <c r="C25853" s="53">
        <f t="shared" si="839"/>
        <v>2023</v>
      </c>
      <c r="D25853" s="43" t="s">
        <v>118</v>
      </c>
      <c r="E25853" s="132">
        <v>34.809999999999995</v>
      </c>
    </row>
    <row r="25854" spans="1:5" ht="13.8" x14ac:dyDescent="0.25">
      <c r="A25854" s="47">
        <v>44950</v>
      </c>
      <c r="B25854" s="45" t="str">
        <f t="shared" si="838"/>
        <v>January</v>
      </c>
      <c r="C25854" s="53">
        <f t="shared" si="839"/>
        <v>2023</v>
      </c>
      <c r="D25854" s="43" t="s">
        <v>102</v>
      </c>
      <c r="E25854" s="132">
        <v>34.351111111111116</v>
      </c>
    </row>
    <row r="25855" spans="1:5" ht="13.8" x14ac:dyDescent="0.25">
      <c r="A25855" s="47">
        <v>44950</v>
      </c>
      <c r="B25855" s="45" t="str">
        <f t="shared" si="838"/>
        <v>January</v>
      </c>
      <c r="C25855" s="53">
        <f t="shared" si="839"/>
        <v>2023</v>
      </c>
      <c r="D25855" s="43" t="s">
        <v>119</v>
      </c>
      <c r="E25855" s="132">
        <v>33.236666666666672</v>
      </c>
    </row>
    <row r="25856" spans="1:5" ht="13.8" x14ac:dyDescent="0.25">
      <c r="A25856" s="47">
        <v>44950</v>
      </c>
      <c r="B25856" s="45" t="str">
        <f t="shared" si="838"/>
        <v>January</v>
      </c>
      <c r="C25856" s="53">
        <f t="shared" si="839"/>
        <v>2023</v>
      </c>
      <c r="D25856" s="43" t="s">
        <v>120</v>
      </c>
      <c r="E25856" s="132">
        <v>31.532222222222217</v>
      </c>
    </row>
    <row r="25857" spans="1:5" ht="13.8" x14ac:dyDescent="0.25">
      <c r="A25857" s="47">
        <v>44950</v>
      </c>
      <c r="B25857" s="45" t="str">
        <f t="shared" si="838"/>
        <v>January</v>
      </c>
      <c r="C25857" s="53">
        <f t="shared" si="839"/>
        <v>2023</v>
      </c>
      <c r="D25857" s="43" t="s">
        <v>103</v>
      </c>
      <c r="E25857" s="132">
        <v>30.417777777777772</v>
      </c>
    </row>
    <row r="25858" spans="1:5" ht="13.8" x14ac:dyDescent="0.25">
      <c r="A25858" s="47">
        <v>44950</v>
      </c>
      <c r="B25858" s="45" t="str">
        <f t="shared" si="838"/>
        <v>January</v>
      </c>
      <c r="C25858" s="53">
        <f t="shared" si="839"/>
        <v>2023</v>
      </c>
      <c r="D25858" s="43" t="s">
        <v>116</v>
      </c>
      <c r="E25858" s="132">
        <v>17.833083333333335</v>
      </c>
    </row>
    <row r="25859" spans="1:5" ht="13.8" x14ac:dyDescent="0.25">
      <c r="A25859" s="47">
        <v>44950</v>
      </c>
      <c r="B25859" s="45" t="str">
        <f t="shared" si="838"/>
        <v>January</v>
      </c>
      <c r="C25859" s="53">
        <f t="shared" si="839"/>
        <v>2023</v>
      </c>
      <c r="D25859" s="43" t="s">
        <v>104</v>
      </c>
      <c r="E25859" s="132">
        <v>24.817916666666665</v>
      </c>
    </row>
    <row r="25860" spans="1:5" ht="13.8" x14ac:dyDescent="0.25">
      <c r="A25860" s="47">
        <v>44950</v>
      </c>
      <c r="B25860" s="45" t="str">
        <f t="shared" si="838"/>
        <v>January</v>
      </c>
      <c r="C25860" s="53">
        <f t="shared" si="839"/>
        <v>2023</v>
      </c>
      <c r="D25860" s="43" t="s">
        <v>121</v>
      </c>
      <c r="E25860" s="132">
        <v>23.60083333333333</v>
      </c>
    </row>
    <row r="25861" spans="1:5" ht="13.8" x14ac:dyDescent="0.25">
      <c r="A25861" s="47">
        <v>44950</v>
      </c>
      <c r="B25861" s="45" t="str">
        <f t="shared" si="838"/>
        <v>January</v>
      </c>
      <c r="C25861" s="53">
        <f t="shared" si="839"/>
        <v>2023</v>
      </c>
      <c r="D25861" s="43" t="s">
        <v>122</v>
      </c>
      <c r="E25861" s="132">
        <v>21.37833333333333</v>
      </c>
    </row>
    <row r="25862" spans="1:5" ht="13.8" x14ac:dyDescent="0.25">
      <c r="A25862" s="47">
        <v>44950</v>
      </c>
      <c r="B25862" s="45" t="str">
        <f t="shared" si="838"/>
        <v>January</v>
      </c>
      <c r="C25862" s="53">
        <f t="shared" si="839"/>
        <v>2023</v>
      </c>
      <c r="D25862" s="43" t="s">
        <v>123</v>
      </c>
      <c r="E25862" s="132">
        <v>21.11375</v>
      </c>
    </row>
    <row r="25863" spans="1:5" ht="13.8" x14ac:dyDescent="0.25">
      <c r="A25863" s="47">
        <v>44950</v>
      </c>
      <c r="B25863" s="45" t="str">
        <f t="shared" si="838"/>
        <v>January</v>
      </c>
      <c r="C25863" s="53">
        <f t="shared" si="839"/>
        <v>2023</v>
      </c>
      <c r="D25863" s="43" t="s">
        <v>99</v>
      </c>
      <c r="E25863" s="132">
        <v>13.669444444444444</v>
      </c>
    </row>
    <row r="25864" spans="1:5" ht="13.8" x14ac:dyDescent="0.25">
      <c r="A25864" s="47">
        <v>44950</v>
      </c>
      <c r="B25864" s="45" t="str">
        <f t="shared" si="838"/>
        <v>January</v>
      </c>
      <c r="C25864" s="53">
        <f t="shared" si="839"/>
        <v>2023</v>
      </c>
      <c r="D25864" s="43" t="s">
        <v>100</v>
      </c>
      <c r="E25864" s="132">
        <v>13.309722222222224</v>
      </c>
    </row>
    <row r="25865" spans="1:5" ht="13.8" x14ac:dyDescent="0.25">
      <c r="A25865" s="47">
        <v>44950</v>
      </c>
      <c r="B25865" s="45" t="str">
        <f t="shared" si="838"/>
        <v>January</v>
      </c>
      <c r="C25865" s="53">
        <f t="shared" si="839"/>
        <v>2023</v>
      </c>
      <c r="D25865" s="43" t="s">
        <v>101</v>
      </c>
      <c r="E25865" s="132">
        <v>12.734166666666667</v>
      </c>
    </row>
    <row r="25866" spans="1:5" ht="13.8" x14ac:dyDescent="0.25">
      <c r="A25866" s="47">
        <v>44950</v>
      </c>
      <c r="B25866" s="45" t="str">
        <f t="shared" si="838"/>
        <v>January</v>
      </c>
      <c r="C25866" s="53">
        <f t="shared" si="839"/>
        <v>2023</v>
      </c>
      <c r="D25866" s="43" t="s">
        <v>124</v>
      </c>
      <c r="E25866" s="132">
        <v>12.626250000000001</v>
      </c>
    </row>
    <row r="25867" spans="1:5" ht="13.8" x14ac:dyDescent="0.25">
      <c r="A25867" s="47">
        <v>44950</v>
      </c>
      <c r="B25867" s="45" t="str">
        <f t="shared" si="838"/>
        <v>January</v>
      </c>
      <c r="C25867" s="53">
        <f t="shared" si="839"/>
        <v>2023</v>
      </c>
      <c r="D25867" s="43" t="s">
        <v>125</v>
      </c>
      <c r="E25867" s="132">
        <v>11.295277777777779</v>
      </c>
    </row>
    <row r="25868" spans="1:5" ht="13.8" x14ac:dyDescent="0.25">
      <c r="A25868" s="47">
        <v>44950</v>
      </c>
      <c r="B25868" s="45" t="str">
        <f t="shared" si="838"/>
        <v>January</v>
      </c>
      <c r="C25868" s="53">
        <f t="shared" si="839"/>
        <v>2023</v>
      </c>
      <c r="D25868" s="43" t="s">
        <v>126</v>
      </c>
      <c r="E25868" s="132">
        <v>11.503194444444446</v>
      </c>
    </row>
    <row r="25869" spans="1:5" ht="13.8" x14ac:dyDescent="0.25">
      <c r="A25869" s="47">
        <v>44950</v>
      </c>
      <c r="B25869" s="45" t="str">
        <f t="shared" si="838"/>
        <v>January</v>
      </c>
      <c r="C25869" s="53">
        <f t="shared" si="839"/>
        <v>2023</v>
      </c>
      <c r="D25869" s="43" t="s">
        <v>127</v>
      </c>
      <c r="E25869" s="132">
        <v>10.939583333333333</v>
      </c>
    </row>
    <row r="25870" spans="1:5" ht="13.8" x14ac:dyDescent="0.25">
      <c r="A25870" s="47">
        <v>44950</v>
      </c>
      <c r="B25870" s="45" t="str">
        <f t="shared" si="838"/>
        <v>January</v>
      </c>
      <c r="C25870" s="53">
        <f t="shared" si="839"/>
        <v>2023</v>
      </c>
      <c r="D25870" s="43" t="s">
        <v>105</v>
      </c>
      <c r="E25870" s="132">
        <v>8.8851388888888909</v>
      </c>
    </row>
    <row r="25871" spans="1:5" ht="13.8" x14ac:dyDescent="0.25">
      <c r="A25871" s="47">
        <v>44950</v>
      </c>
      <c r="B25871" s="45" t="str">
        <f t="shared" si="838"/>
        <v>January</v>
      </c>
      <c r="C25871" s="53">
        <f t="shared" si="839"/>
        <v>2023</v>
      </c>
      <c r="D25871" s="43" t="s">
        <v>128</v>
      </c>
      <c r="E25871" s="132">
        <v>10.527638888888889</v>
      </c>
    </row>
    <row r="25872" spans="1:5" ht="13.8" x14ac:dyDescent="0.25">
      <c r="A25872" s="47">
        <v>44957</v>
      </c>
      <c r="B25872" s="45" t="str">
        <f t="shared" si="838"/>
        <v>January</v>
      </c>
      <c r="C25872" s="53">
        <f t="shared" si="839"/>
        <v>2023</v>
      </c>
      <c r="D25872" s="43" t="s">
        <v>131</v>
      </c>
    </row>
    <row r="25873" spans="1:5" ht="13.8" x14ac:dyDescent="0.25">
      <c r="A25873" s="47">
        <v>44957</v>
      </c>
      <c r="B25873" s="45" t="str">
        <f t="shared" si="838"/>
        <v>January</v>
      </c>
      <c r="C25873" s="53">
        <f t="shared" si="839"/>
        <v>2023</v>
      </c>
      <c r="D25873" s="43" t="s">
        <v>115</v>
      </c>
    </row>
    <row r="25874" spans="1:5" ht="13.8" x14ac:dyDescent="0.25">
      <c r="A25874" s="47">
        <v>44957</v>
      </c>
      <c r="B25874" s="45" t="str">
        <f t="shared" si="838"/>
        <v>January</v>
      </c>
      <c r="C25874" s="53">
        <f t="shared" si="839"/>
        <v>2023</v>
      </c>
      <c r="D25874" s="43" t="s">
        <v>95</v>
      </c>
    </row>
    <row r="25875" spans="1:5" ht="13.8" x14ac:dyDescent="0.25">
      <c r="A25875" s="47">
        <v>44957</v>
      </c>
      <c r="B25875" s="45" t="str">
        <f t="shared" si="838"/>
        <v>January</v>
      </c>
      <c r="C25875" s="53">
        <f t="shared" si="839"/>
        <v>2023</v>
      </c>
      <c r="D25875" s="43" t="s">
        <v>96</v>
      </c>
    </row>
    <row r="25876" spans="1:5" ht="13.8" x14ac:dyDescent="0.25">
      <c r="A25876" s="47">
        <v>44957</v>
      </c>
      <c r="B25876" s="45" t="str">
        <f t="shared" si="838"/>
        <v>January</v>
      </c>
      <c r="C25876" s="53">
        <f t="shared" si="839"/>
        <v>2023</v>
      </c>
      <c r="D25876" s="43" t="s">
        <v>97</v>
      </c>
    </row>
    <row r="25877" spans="1:5" ht="13.8" x14ac:dyDescent="0.25">
      <c r="A25877" s="47">
        <v>44957</v>
      </c>
      <c r="B25877" s="45" t="str">
        <f t="shared" si="838"/>
        <v>January</v>
      </c>
      <c r="C25877" s="53">
        <f t="shared" si="839"/>
        <v>2023</v>
      </c>
      <c r="D25877" s="43" t="s">
        <v>98</v>
      </c>
    </row>
    <row r="25878" spans="1:5" ht="15.6" x14ac:dyDescent="0.3">
      <c r="A25878" s="47">
        <v>44957</v>
      </c>
      <c r="B25878" s="45" t="str">
        <f t="shared" si="838"/>
        <v>January</v>
      </c>
      <c r="C25878" s="53">
        <f t="shared" si="839"/>
        <v>2023</v>
      </c>
      <c r="D25878" s="130" t="s">
        <v>136</v>
      </c>
      <c r="E25878" s="132">
        <v>38.705357142857139</v>
      </c>
    </row>
    <row r="25879" spans="1:5" ht="13.8" x14ac:dyDescent="0.25">
      <c r="A25879" s="47">
        <v>44957</v>
      </c>
      <c r="B25879" s="45" t="str">
        <f t="shared" si="838"/>
        <v>January</v>
      </c>
      <c r="C25879" s="53">
        <f t="shared" si="839"/>
        <v>2023</v>
      </c>
      <c r="D25879" s="43" t="s">
        <v>118</v>
      </c>
      <c r="E25879" s="132">
        <v>35.558035714285708</v>
      </c>
    </row>
    <row r="25880" spans="1:5" ht="13.8" x14ac:dyDescent="0.25">
      <c r="A25880" s="47">
        <v>44957</v>
      </c>
      <c r="B25880" s="45" t="str">
        <f t="shared" si="838"/>
        <v>January</v>
      </c>
      <c r="C25880" s="53">
        <f t="shared" si="839"/>
        <v>2023</v>
      </c>
      <c r="D25880" s="43" t="s">
        <v>102</v>
      </c>
      <c r="E25880" s="132">
        <v>35.089285714285715</v>
      </c>
    </row>
    <row r="25881" spans="1:5" ht="13.8" x14ac:dyDescent="0.25">
      <c r="A25881" s="47">
        <v>44957</v>
      </c>
      <c r="B25881" s="45" t="str">
        <f t="shared" si="838"/>
        <v>January</v>
      </c>
      <c r="C25881" s="53">
        <f t="shared" si="839"/>
        <v>2023</v>
      </c>
      <c r="D25881" s="43" t="s">
        <v>119</v>
      </c>
      <c r="E25881" s="132">
        <v>33.950892857142861</v>
      </c>
    </row>
    <row r="25882" spans="1:5" ht="13.8" x14ac:dyDescent="0.25">
      <c r="A25882" s="47">
        <v>44957</v>
      </c>
      <c r="B25882" s="45" t="str">
        <f t="shared" si="838"/>
        <v>January</v>
      </c>
      <c r="C25882" s="53">
        <f t="shared" si="839"/>
        <v>2023</v>
      </c>
      <c r="D25882" s="43" t="s">
        <v>120</v>
      </c>
      <c r="E25882" s="132">
        <v>32.209821428571423</v>
      </c>
    </row>
    <row r="25883" spans="1:5" ht="13.8" x14ac:dyDescent="0.25">
      <c r="A25883" s="47">
        <v>44957</v>
      </c>
      <c r="B25883" s="45" t="str">
        <f t="shared" si="838"/>
        <v>January</v>
      </c>
      <c r="C25883" s="53">
        <f t="shared" si="839"/>
        <v>2023</v>
      </c>
      <c r="D25883" s="43" t="s">
        <v>103</v>
      </c>
      <c r="E25883" s="132">
        <v>31.071428571428569</v>
      </c>
    </row>
    <row r="25884" spans="1:5" ht="13.8" x14ac:dyDescent="0.25">
      <c r="A25884" s="47">
        <v>44957</v>
      </c>
      <c r="B25884" s="45" t="str">
        <f t="shared" si="838"/>
        <v>January</v>
      </c>
      <c r="C25884" s="53">
        <f t="shared" si="839"/>
        <v>2023</v>
      </c>
      <c r="D25884" s="43" t="s">
        <v>116</v>
      </c>
      <c r="E25884" s="132">
        <v>18.781500000000001</v>
      </c>
    </row>
    <row r="25885" spans="1:5" ht="13.8" x14ac:dyDescent="0.25">
      <c r="A25885" s="47">
        <v>44957</v>
      </c>
      <c r="B25885" s="45" t="str">
        <f t="shared" si="838"/>
        <v>January</v>
      </c>
      <c r="C25885" s="53">
        <f t="shared" si="839"/>
        <v>2023</v>
      </c>
      <c r="D25885" s="43" t="s">
        <v>104</v>
      </c>
      <c r="E25885" s="132">
        <v>25.418125</v>
      </c>
    </row>
    <row r="25886" spans="1:5" ht="13.8" x14ac:dyDescent="0.25">
      <c r="A25886" s="47">
        <v>44957</v>
      </c>
      <c r="B25886" s="45" t="str">
        <f t="shared" ref="B25886:B25947" si="840">TEXT(A25886,"mmmm")</f>
        <v>January</v>
      </c>
      <c r="C25886" s="53">
        <f t="shared" ref="C25886:C25947" si="841">YEAR(A25886)</f>
        <v>2023</v>
      </c>
      <c r="D25886" s="43" t="s">
        <v>121</v>
      </c>
      <c r="E25886" s="132">
        <v>24.171607142857141</v>
      </c>
    </row>
    <row r="25887" spans="1:5" ht="13.8" x14ac:dyDescent="0.25">
      <c r="A25887" s="47">
        <v>44957</v>
      </c>
      <c r="B25887" s="45" t="str">
        <f t="shared" si="840"/>
        <v>January</v>
      </c>
      <c r="C25887" s="53">
        <f t="shared" si="841"/>
        <v>2023</v>
      </c>
      <c r="D25887" s="43" t="s">
        <v>122</v>
      </c>
      <c r="E25887" s="132">
        <v>21.895357142857144</v>
      </c>
    </row>
    <row r="25888" spans="1:5" ht="13.8" x14ac:dyDescent="0.25">
      <c r="A25888" s="47">
        <v>44957</v>
      </c>
      <c r="B25888" s="45" t="str">
        <f t="shared" si="840"/>
        <v>January</v>
      </c>
      <c r="C25888" s="53">
        <f t="shared" si="841"/>
        <v>2023</v>
      </c>
      <c r="D25888" s="43" t="s">
        <v>123</v>
      </c>
      <c r="E25888" s="132">
        <v>21.624375000000001</v>
      </c>
    </row>
    <row r="25889" spans="1:5" ht="13.8" x14ac:dyDescent="0.25">
      <c r="A25889" s="47">
        <v>44957</v>
      </c>
      <c r="B25889" s="45" t="str">
        <f t="shared" si="840"/>
        <v>January</v>
      </c>
      <c r="C25889" s="53">
        <f t="shared" si="841"/>
        <v>2023</v>
      </c>
      <c r="D25889" s="43" t="s">
        <v>99</v>
      </c>
      <c r="E25889" s="132">
        <v>14.046428571428571</v>
      </c>
    </row>
    <row r="25890" spans="1:5" ht="13.8" x14ac:dyDescent="0.25">
      <c r="A25890" s="47">
        <v>44957</v>
      </c>
      <c r="B25890" s="45" t="str">
        <f t="shared" si="840"/>
        <v>January</v>
      </c>
      <c r="C25890" s="53">
        <f t="shared" si="841"/>
        <v>2023</v>
      </c>
      <c r="D25890" s="43" t="s">
        <v>100</v>
      </c>
      <c r="E25890" s="132">
        <v>13.676785714285716</v>
      </c>
    </row>
    <row r="25891" spans="1:5" ht="13.8" x14ac:dyDescent="0.25">
      <c r="A25891" s="47">
        <v>44957</v>
      </c>
      <c r="B25891" s="45" t="str">
        <f t="shared" si="840"/>
        <v>January</v>
      </c>
      <c r="C25891" s="53">
        <f t="shared" si="841"/>
        <v>2023</v>
      </c>
      <c r="D25891" s="43" t="s">
        <v>101</v>
      </c>
      <c r="E25891" s="132">
        <v>13.085357142857145</v>
      </c>
    </row>
    <row r="25892" spans="1:5" ht="13.8" x14ac:dyDescent="0.25">
      <c r="A25892" s="47">
        <v>44957</v>
      </c>
      <c r="B25892" s="45" t="str">
        <f t="shared" si="840"/>
        <v>January</v>
      </c>
      <c r="C25892" s="53">
        <f t="shared" si="841"/>
        <v>2023</v>
      </c>
      <c r="D25892" s="43" t="s">
        <v>124</v>
      </c>
      <c r="E25892" s="132">
        <v>12.974464285714287</v>
      </c>
    </row>
    <row r="25893" spans="1:5" ht="13.8" x14ac:dyDescent="0.25">
      <c r="A25893" s="47">
        <v>44957</v>
      </c>
      <c r="B25893" s="45" t="str">
        <f t="shared" si="840"/>
        <v>January</v>
      </c>
      <c r="C25893" s="53">
        <f t="shared" si="841"/>
        <v>2023</v>
      </c>
      <c r="D25893" s="43" t="s">
        <v>125</v>
      </c>
      <c r="E25893" s="132">
        <v>11.606785714285715</v>
      </c>
    </row>
    <row r="25894" spans="1:5" ht="13.8" x14ac:dyDescent="0.25">
      <c r="A25894" s="47">
        <v>44957</v>
      </c>
      <c r="B25894" s="45" t="str">
        <f t="shared" si="840"/>
        <v>January</v>
      </c>
      <c r="C25894" s="53">
        <f t="shared" si="841"/>
        <v>2023</v>
      </c>
      <c r="D25894" s="43" t="s">
        <v>126</v>
      </c>
      <c r="E25894" s="132">
        <v>11.79982142857143</v>
      </c>
    </row>
    <row r="25895" spans="1:5" ht="13.8" x14ac:dyDescent="0.25">
      <c r="A25895" s="50">
        <v>44957</v>
      </c>
      <c r="B25895" s="45" t="str">
        <f t="shared" si="840"/>
        <v>January</v>
      </c>
      <c r="C25895" s="53">
        <f t="shared" si="841"/>
        <v>2023</v>
      </c>
      <c r="D25895" s="43" t="s">
        <v>127</v>
      </c>
      <c r="E25895" s="132">
        <v>11.204464285714288</v>
      </c>
    </row>
    <row r="25896" spans="1:5" ht="13.8" x14ac:dyDescent="0.25">
      <c r="A25896" s="47">
        <v>44957</v>
      </c>
      <c r="B25896" s="45" t="str">
        <f t="shared" si="840"/>
        <v>January</v>
      </c>
      <c r="C25896" s="53">
        <f t="shared" si="841"/>
        <v>2023</v>
      </c>
      <c r="D25896" s="43" t="s">
        <v>105</v>
      </c>
      <c r="E25896" s="132">
        <v>9.1301785714285728</v>
      </c>
    </row>
    <row r="25897" spans="1:5" ht="13.8" x14ac:dyDescent="0.25">
      <c r="A25897" s="47">
        <v>44957</v>
      </c>
      <c r="B25897" s="45" t="str">
        <f t="shared" si="840"/>
        <v>January</v>
      </c>
      <c r="C25897" s="53">
        <f t="shared" si="841"/>
        <v>2023</v>
      </c>
      <c r="D25897" s="43" t="s">
        <v>128</v>
      </c>
      <c r="E25897" s="132">
        <v>10.754821428571429</v>
      </c>
    </row>
    <row r="25898" spans="1:5" ht="13.8" x14ac:dyDescent="0.25">
      <c r="A25898" s="47">
        <v>44964</v>
      </c>
      <c r="B25898" s="45" t="str">
        <f t="shared" si="840"/>
        <v>February</v>
      </c>
      <c r="C25898" s="53">
        <f t="shared" si="841"/>
        <v>2023</v>
      </c>
      <c r="D25898" s="43" t="s">
        <v>131</v>
      </c>
    </row>
    <row r="25899" spans="1:5" ht="13.8" x14ac:dyDescent="0.25">
      <c r="A25899" s="47">
        <v>44964</v>
      </c>
      <c r="B25899" s="45" t="str">
        <f t="shared" si="840"/>
        <v>February</v>
      </c>
      <c r="C25899" s="53">
        <f t="shared" si="841"/>
        <v>2023</v>
      </c>
      <c r="D25899" s="43" t="s">
        <v>115</v>
      </c>
    </row>
    <row r="25900" spans="1:5" ht="13.8" x14ac:dyDescent="0.25">
      <c r="A25900" s="47">
        <v>44964</v>
      </c>
      <c r="B25900" s="45" t="str">
        <f t="shared" si="840"/>
        <v>February</v>
      </c>
      <c r="C25900" s="53">
        <f t="shared" si="841"/>
        <v>2023</v>
      </c>
      <c r="D25900" s="43" t="s">
        <v>95</v>
      </c>
    </row>
    <row r="25901" spans="1:5" ht="13.8" x14ac:dyDescent="0.25">
      <c r="A25901" s="47">
        <v>44964</v>
      </c>
      <c r="B25901" s="45" t="str">
        <f t="shared" si="840"/>
        <v>February</v>
      </c>
      <c r="C25901" s="53">
        <f t="shared" si="841"/>
        <v>2023</v>
      </c>
      <c r="D25901" s="43" t="s">
        <v>96</v>
      </c>
    </row>
    <row r="25902" spans="1:5" ht="13.8" x14ac:dyDescent="0.25">
      <c r="A25902" s="47">
        <v>44964</v>
      </c>
      <c r="B25902" s="45" t="str">
        <f t="shared" si="840"/>
        <v>February</v>
      </c>
      <c r="C25902" s="53">
        <f t="shared" si="841"/>
        <v>2023</v>
      </c>
      <c r="D25902" s="43" t="s">
        <v>97</v>
      </c>
    </row>
    <row r="25903" spans="1:5" ht="13.8" x14ac:dyDescent="0.25">
      <c r="A25903" s="47">
        <v>44964</v>
      </c>
      <c r="B25903" s="45" t="str">
        <f t="shared" si="840"/>
        <v>February</v>
      </c>
      <c r="C25903" s="53">
        <f t="shared" si="841"/>
        <v>2023</v>
      </c>
      <c r="D25903" s="43" t="s">
        <v>98</v>
      </c>
    </row>
    <row r="25904" spans="1:5" ht="15.6" x14ac:dyDescent="0.3">
      <c r="A25904" s="47">
        <v>44964</v>
      </c>
      <c r="B25904" s="45" t="str">
        <f t="shared" si="840"/>
        <v>February</v>
      </c>
      <c r="C25904" s="53">
        <f t="shared" si="841"/>
        <v>2023</v>
      </c>
      <c r="D25904" s="130" t="s">
        <v>136</v>
      </c>
      <c r="E25904" s="132">
        <v>34.61577777777778</v>
      </c>
    </row>
    <row r="25905" spans="1:5" ht="13.8" x14ac:dyDescent="0.25">
      <c r="A25905" s="47">
        <v>44964</v>
      </c>
      <c r="B25905" s="45" t="str">
        <f t="shared" si="840"/>
        <v>February</v>
      </c>
      <c r="C25905" s="53">
        <f t="shared" si="841"/>
        <v>2023</v>
      </c>
      <c r="D25905" s="43" t="s">
        <v>118</v>
      </c>
      <c r="E25905" s="132">
        <v>31.800999999999998</v>
      </c>
    </row>
    <row r="25906" spans="1:5" ht="13.8" x14ac:dyDescent="0.25">
      <c r="A25906" s="47">
        <v>44964</v>
      </c>
      <c r="B25906" s="45" t="str">
        <f t="shared" si="840"/>
        <v>February</v>
      </c>
      <c r="C25906" s="53">
        <f t="shared" si="841"/>
        <v>2023</v>
      </c>
      <c r="D25906" s="43" t="s">
        <v>102</v>
      </c>
      <c r="E25906" s="132">
        <v>31.381777777777778</v>
      </c>
    </row>
    <row r="25907" spans="1:5" ht="13.8" x14ac:dyDescent="0.25">
      <c r="A25907" s="50">
        <v>44964</v>
      </c>
      <c r="B25907" s="45" t="str">
        <f t="shared" si="840"/>
        <v>February</v>
      </c>
      <c r="C25907" s="53">
        <f t="shared" si="841"/>
        <v>2023</v>
      </c>
      <c r="D25907" s="43" t="s">
        <v>119</v>
      </c>
      <c r="E25907" s="132">
        <v>30.363666666666667</v>
      </c>
    </row>
    <row r="25908" spans="1:5" ht="13.8" x14ac:dyDescent="0.25">
      <c r="A25908" s="47">
        <v>44964</v>
      </c>
      <c r="B25908" s="45" t="str">
        <f t="shared" si="840"/>
        <v>February</v>
      </c>
      <c r="C25908" s="53">
        <f t="shared" si="841"/>
        <v>2023</v>
      </c>
      <c r="D25908" s="43" t="s">
        <v>120</v>
      </c>
      <c r="E25908" s="132">
        <v>28.806555555555555</v>
      </c>
    </row>
    <row r="25909" spans="1:5" ht="13.8" x14ac:dyDescent="0.25">
      <c r="A25909" s="47">
        <v>44964</v>
      </c>
      <c r="B25909" s="45" t="str">
        <f t="shared" si="840"/>
        <v>February</v>
      </c>
      <c r="C25909" s="53">
        <f t="shared" si="841"/>
        <v>2023</v>
      </c>
      <c r="D25909" s="43" t="s">
        <v>103</v>
      </c>
      <c r="E25909" s="132">
        <v>27.788444444444444</v>
      </c>
    </row>
    <row r="25910" spans="1:5" ht="13.8" x14ac:dyDescent="0.25">
      <c r="A25910" s="47">
        <v>44964</v>
      </c>
      <c r="B25910" s="45" t="str">
        <f t="shared" si="840"/>
        <v>February</v>
      </c>
      <c r="C25910" s="53">
        <f t="shared" si="841"/>
        <v>2023</v>
      </c>
      <c r="D25910" s="43" t="s">
        <v>116</v>
      </c>
      <c r="E25910" s="132">
        <v>18.542416666666668</v>
      </c>
    </row>
    <row r="25911" spans="1:5" ht="13.8" x14ac:dyDescent="0.25">
      <c r="A25911" s="47">
        <v>44964</v>
      </c>
      <c r="B25911" s="45" t="str">
        <f t="shared" si="840"/>
        <v>February</v>
      </c>
      <c r="C25911" s="53">
        <f t="shared" si="841"/>
        <v>2023</v>
      </c>
      <c r="D25911" s="43" t="s">
        <v>104</v>
      </c>
      <c r="E25911" s="132">
        <v>24.374972222222222</v>
      </c>
    </row>
    <row r="25912" spans="1:5" ht="13.8" x14ac:dyDescent="0.25">
      <c r="A25912" s="47">
        <v>44964</v>
      </c>
      <c r="B25912" s="45" t="str">
        <f t="shared" si="840"/>
        <v>February</v>
      </c>
      <c r="C25912" s="53">
        <f t="shared" si="841"/>
        <v>2023</v>
      </c>
      <c r="D25912" s="43" t="s">
        <v>121</v>
      </c>
      <c r="E25912" s="132">
        <v>23.179611111111107</v>
      </c>
    </row>
    <row r="25913" spans="1:5" ht="13.8" x14ac:dyDescent="0.25">
      <c r="A25913" s="47">
        <v>44964</v>
      </c>
      <c r="B25913" s="45" t="str">
        <f t="shared" si="840"/>
        <v>February</v>
      </c>
      <c r="C25913" s="53">
        <f t="shared" si="841"/>
        <v>2023</v>
      </c>
      <c r="D25913" s="43" t="s">
        <v>122</v>
      </c>
      <c r="E25913" s="132">
        <v>20.996777777777776</v>
      </c>
    </row>
    <row r="25914" spans="1:5" ht="13.8" x14ac:dyDescent="0.25">
      <c r="A25914" s="47">
        <v>44964</v>
      </c>
      <c r="B25914" s="45" t="str">
        <f t="shared" si="840"/>
        <v>February</v>
      </c>
      <c r="C25914" s="53">
        <f t="shared" si="841"/>
        <v>2023</v>
      </c>
      <c r="D25914" s="43" t="s">
        <v>123</v>
      </c>
      <c r="E25914" s="132">
        <v>20.736916666666666</v>
      </c>
    </row>
    <row r="25915" spans="1:5" ht="13.8" x14ac:dyDescent="0.25">
      <c r="A25915" s="47">
        <v>44964</v>
      </c>
      <c r="B25915" s="45" t="str">
        <f t="shared" si="840"/>
        <v>February</v>
      </c>
      <c r="C25915" s="53">
        <f t="shared" si="841"/>
        <v>2023</v>
      </c>
      <c r="D25915" s="43" t="s">
        <v>99</v>
      </c>
      <c r="E25915" s="132">
        <v>13.205</v>
      </c>
    </row>
    <row r="25916" spans="1:5" ht="13.8" x14ac:dyDescent="0.25">
      <c r="A25916" s="47">
        <v>44964</v>
      </c>
      <c r="B25916" s="45" t="str">
        <f t="shared" si="840"/>
        <v>February</v>
      </c>
      <c r="C25916" s="53">
        <f t="shared" si="841"/>
        <v>2023</v>
      </c>
      <c r="D25916" s="43" t="s">
        <v>100</v>
      </c>
      <c r="E25916" s="132">
        <v>12.8575</v>
      </c>
    </row>
    <row r="25917" spans="1:5" ht="13.8" x14ac:dyDescent="0.25">
      <c r="A25917" s="47">
        <v>44964</v>
      </c>
      <c r="B25917" s="45" t="str">
        <f t="shared" si="840"/>
        <v>February</v>
      </c>
      <c r="C25917" s="53">
        <f t="shared" si="841"/>
        <v>2023</v>
      </c>
      <c r="D25917" s="43" t="s">
        <v>101</v>
      </c>
      <c r="E25917" s="132">
        <v>12.301500000000001</v>
      </c>
    </row>
    <row r="25918" spans="1:5" ht="13.8" x14ac:dyDescent="0.25">
      <c r="A25918" s="47">
        <v>44964</v>
      </c>
      <c r="B25918" s="45" t="str">
        <f t="shared" si="840"/>
        <v>February</v>
      </c>
      <c r="C25918" s="53">
        <f t="shared" si="841"/>
        <v>2023</v>
      </c>
      <c r="D25918" s="43" t="s">
        <v>124</v>
      </c>
      <c r="E25918" s="132">
        <v>12.197249999999999</v>
      </c>
    </row>
    <row r="25919" spans="1:5" ht="13.8" x14ac:dyDescent="0.25">
      <c r="A25919" s="47">
        <v>44964</v>
      </c>
      <c r="B25919" s="45" t="str">
        <f t="shared" si="840"/>
        <v>February</v>
      </c>
      <c r="C25919" s="53">
        <f t="shared" si="841"/>
        <v>2023</v>
      </c>
      <c r="D25919" s="43" t="s">
        <v>125</v>
      </c>
      <c r="E25919" s="132">
        <v>10.9115</v>
      </c>
    </row>
    <row r="25920" spans="1:5" ht="13.8" x14ac:dyDescent="0.25">
      <c r="A25920" s="50">
        <v>44964</v>
      </c>
      <c r="B25920" s="45" t="str">
        <f t="shared" si="840"/>
        <v>February</v>
      </c>
      <c r="C25920" s="53">
        <f t="shared" si="841"/>
        <v>2023</v>
      </c>
      <c r="D25920" s="43" t="s">
        <v>126</v>
      </c>
      <c r="E25920" s="132">
        <v>11.13775</v>
      </c>
    </row>
    <row r="25921" spans="1:5" ht="13.8" x14ac:dyDescent="0.25">
      <c r="A25921" s="47">
        <v>44964</v>
      </c>
      <c r="B25921" s="45" t="str">
        <f t="shared" si="840"/>
        <v>February</v>
      </c>
      <c r="C25921" s="53">
        <f t="shared" si="841"/>
        <v>2023</v>
      </c>
      <c r="D25921" s="43" t="s">
        <v>127</v>
      </c>
      <c r="E25921" s="132">
        <v>10.613250000000001</v>
      </c>
    </row>
    <row r="25922" spans="1:5" ht="13.8" x14ac:dyDescent="0.25">
      <c r="A25922" s="47">
        <v>44964</v>
      </c>
      <c r="B25922" s="45" t="str">
        <f t="shared" si="840"/>
        <v>February</v>
      </c>
      <c r="C25922" s="53">
        <f t="shared" si="841"/>
        <v>2023</v>
      </c>
      <c r="D25922" s="43" t="s">
        <v>105</v>
      </c>
      <c r="E25922" s="132">
        <v>8.5832499999999996</v>
      </c>
    </row>
    <row r="25923" spans="1:5" ht="13.8" x14ac:dyDescent="0.25">
      <c r="A25923" s="47">
        <v>44964</v>
      </c>
      <c r="B25923" s="45" t="str">
        <f t="shared" si="840"/>
        <v>February</v>
      </c>
      <c r="C25923" s="53">
        <f t="shared" si="841"/>
        <v>2023</v>
      </c>
      <c r="D25923" s="43" t="s">
        <v>128</v>
      </c>
      <c r="E25923" s="132">
        <v>10.247750000000002</v>
      </c>
    </row>
    <row r="25924" spans="1:5" ht="13.8" x14ac:dyDescent="0.25">
      <c r="A25924" s="47">
        <v>44971</v>
      </c>
      <c r="B25924" s="45" t="str">
        <f t="shared" si="840"/>
        <v>February</v>
      </c>
      <c r="C25924" s="53">
        <f t="shared" si="841"/>
        <v>2023</v>
      </c>
      <c r="D25924" s="43" t="s">
        <v>131</v>
      </c>
    </row>
    <row r="25925" spans="1:5" ht="13.8" x14ac:dyDescent="0.25">
      <c r="A25925" s="47">
        <v>44971</v>
      </c>
      <c r="B25925" s="45" t="str">
        <f t="shared" si="840"/>
        <v>February</v>
      </c>
      <c r="C25925" s="53">
        <f t="shared" si="841"/>
        <v>2023</v>
      </c>
      <c r="D25925" s="43" t="s">
        <v>115</v>
      </c>
    </row>
    <row r="25926" spans="1:5" ht="13.8" x14ac:dyDescent="0.25">
      <c r="A25926" s="47">
        <v>44971</v>
      </c>
      <c r="B25926" s="45" t="str">
        <f t="shared" si="840"/>
        <v>February</v>
      </c>
      <c r="C25926" s="53">
        <f t="shared" si="841"/>
        <v>2023</v>
      </c>
      <c r="D25926" s="43" t="s">
        <v>95</v>
      </c>
    </row>
    <row r="25927" spans="1:5" ht="13.8" x14ac:dyDescent="0.25">
      <c r="A25927" s="47">
        <v>44971</v>
      </c>
      <c r="B25927" s="45" t="str">
        <f t="shared" si="840"/>
        <v>February</v>
      </c>
      <c r="C25927" s="53">
        <f t="shared" si="841"/>
        <v>2023</v>
      </c>
      <c r="D25927" s="43" t="s">
        <v>96</v>
      </c>
    </row>
    <row r="25928" spans="1:5" ht="13.8" x14ac:dyDescent="0.25">
      <c r="A25928" s="47">
        <v>44971</v>
      </c>
      <c r="B25928" s="45" t="str">
        <f t="shared" si="840"/>
        <v>February</v>
      </c>
      <c r="C25928" s="53">
        <f t="shared" si="841"/>
        <v>2023</v>
      </c>
      <c r="D25928" s="43" t="s">
        <v>97</v>
      </c>
    </row>
    <row r="25929" spans="1:5" ht="13.8" x14ac:dyDescent="0.25">
      <c r="A25929" s="47">
        <v>44971</v>
      </c>
      <c r="B25929" s="45" t="str">
        <f t="shared" si="840"/>
        <v>February</v>
      </c>
      <c r="C25929" s="53">
        <f t="shared" si="841"/>
        <v>2023</v>
      </c>
      <c r="D25929" s="43" t="s">
        <v>98</v>
      </c>
    </row>
    <row r="25930" spans="1:5" ht="15.6" x14ac:dyDescent="0.3">
      <c r="A25930" s="47">
        <v>44971</v>
      </c>
      <c r="B25930" s="45" t="str">
        <f t="shared" si="840"/>
        <v>February</v>
      </c>
      <c r="C25930" s="53">
        <f t="shared" si="841"/>
        <v>2023</v>
      </c>
      <c r="D25930" s="130" t="s">
        <v>136</v>
      </c>
      <c r="E25930" s="132">
        <v>29.622499999999999</v>
      </c>
    </row>
    <row r="25931" spans="1:5" ht="13.8" x14ac:dyDescent="0.25">
      <c r="A25931" s="47">
        <v>44971</v>
      </c>
      <c r="B25931" s="45" t="str">
        <f t="shared" si="840"/>
        <v>February</v>
      </c>
      <c r="C25931" s="53">
        <f t="shared" si="841"/>
        <v>2023</v>
      </c>
      <c r="D25931" s="43" t="s">
        <v>118</v>
      </c>
      <c r="E25931" s="132">
        <v>27.213750000000001</v>
      </c>
    </row>
    <row r="25932" spans="1:5" ht="13.8" x14ac:dyDescent="0.25">
      <c r="A25932" s="50">
        <v>44971</v>
      </c>
      <c r="B25932" s="45" t="str">
        <f t="shared" si="840"/>
        <v>February</v>
      </c>
      <c r="C25932" s="53">
        <f t="shared" si="841"/>
        <v>2023</v>
      </c>
      <c r="D25932" s="43" t="s">
        <v>102</v>
      </c>
      <c r="E25932" s="132">
        <v>26.855</v>
      </c>
    </row>
    <row r="25933" spans="1:5" ht="13.8" x14ac:dyDescent="0.25">
      <c r="A25933" s="47">
        <v>44971</v>
      </c>
      <c r="B25933" s="45" t="str">
        <f t="shared" si="840"/>
        <v>February</v>
      </c>
      <c r="C25933" s="53">
        <f t="shared" si="841"/>
        <v>2023</v>
      </c>
      <c r="D25933" s="43" t="s">
        <v>119</v>
      </c>
      <c r="E25933" s="132">
        <v>25.983750000000001</v>
      </c>
    </row>
    <row r="25934" spans="1:5" ht="13.8" x14ac:dyDescent="0.25">
      <c r="A25934" s="47">
        <v>44971</v>
      </c>
      <c r="B25934" s="45" t="str">
        <f t="shared" si="840"/>
        <v>February</v>
      </c>
      <c r="C25934" s="53">
        <f t="shared" si="841"/>
        <v>2023</v>
      </c>
      <c r="D25934" s="43" t="s">
        <v>120</v>
      </c>
      <c r="E25934" s="132">
        <v>24.651250000000001</v>
      </c>
    </row>
    <row r="25935" spans="1:5" ht="13.8" x14ac:dyDescent="0.25">
      <c r="A25935" s="47">
        <v>44971</v>
      </c>
      <c r="B25935" s="45" t="str">
        <f t="shared" si="840"/>
        <v>February</v>
      </c>
      <c r="C25935" s="53">
        <f t="shared" si="841"/>
        <v>2023</v>
      </c>
      <c r="D25935" s="43" t="s">
        <v>103</v>
      </c>
      <c r="E25935" s="132">
        <v>23.78</v>
      </c>
    </row>
    <row r="25936" spans="1:5" ht="13.8" x14ac:dyDescent="0.25">
      <c r="A25936" s="47">
        <v>44971</v>
      </c>
      <c r="B25936" s="45" t="str">
        <f t="shared" si="840"/>
        <v>February</v>
      </c>
      <c r="C25936" s="53">
        <f t="shared" si="841"/>
        <v>2023</v>
      </c>
      <c r="D25936" s="43" t="s">
        <v>116</v>
      </c>
      <c r="E25936" s="132">
        <v>15.46125</v>
      </c>
    </row>
    <row r="25937" spans="1:5" ht="13.8" x14ac:dyDescent="0.25">
      <c r="A25937" s="47">
        <v>44971</v>
      </c>
      <c r="B25937" s="45" t="str">
        <f t="shared" si="840"/>
        <v>February</v>
      </c>
      <c r="C25937" s="53">
        <f t="shared" si="841"/>
        <v>2023</v>
      </c>
      <c r="D25937" s="43" t="s">
        <v>104</v>
      </c>
      <c r="E25937" s="132">
        <v>22.86375</v>
      </c>
    </row>
    <row r="25938" spans="1:5" ht="13.8" x14ac:dyDescent="0.25">
      <c r="A25938" s="47">
        <v>44971</v>
      </c>
      <c r="B25938" s="45" t="str">
        <f t="shared" si="840"/>
        <v>February</v>
      </c>
      <c r="C25938" s="53">
        <f t="shared" si="841"/>
        <v>2023</v>
      </c>
      <c r="D25938" s="43" t="s">
        <v>121</v>
      </c>
      <c r="E25938" s="132">
        <v>21.7425</v>
      </c>
    </row>
    <row r="25939" spans="1:5" ht="13.8" x14ac:dyDescent="0.25">
      <c r="A25939" s="47">
        <v>44971</v>
      </c>
      <c r="B25939" s="45" t="str">
        <f t="shared" si="840"/>
        <v>February</v>
      </c>
      <c r="C25939" s="53">
        <f t="shared" si="841"/>
        <v>2023</v>
      </c>
      <c r="D25939" s="43" t="s">
        <v>122</v>
      </c>
      <c r="E25939" s="132">
        <v>19.695</v>
      </c>
    </row>
    <row r="25940" spans="1:5" ht="13.8" x14ac:dyDescent="0.25">
      <c r="A25940" s="47">
        <v>44971</v>
      </c>
      <c r="B25940" s="45" t="str">
        <f t="shared" si="840"/>
        <v>February</v>
      </c>
      <c r="C25940" s="53">
        <f t="shared" si="841"/>
        <v>2023</v>
      </c>
      <c r="D25940" s="43" t="s">
        <v>123</v>
      </c>
      <c r="E25940" s="132">
        <v>19.451250000000002</v>
      </c>
    </row>
    <row r="25941" spans="1:5" ht="13.8" x14ac:dyDescent="0.25">
      <c r="A25941" s="47">
        <v>44971</v>
      </c>
      <c r="B25941" s="45" t="str">
        <f t="shared" si="840"/>
        <v>February</v>
      </c>
      <c r="C25941" s="53">
        <f t="shared" si="841"/>
        <v>2023</v>
      </c>
      <c r="D25941" s="43" t="s">
        <v>99</v>
      </c>
      <c r="E25941" s="132">
        <v>12.010714285714284</v>
      </c>
    </row>
    <row r="25942" spans="1:5" ht="13.8" x14ac:dyDescent="0.25">
      <c r="A25942" s="47">
        <v>44971</v>
      </c>
      <c r="B25942" s="45" t="str">
        <f t="shared" si="840"/>
        <v>February</v>
      </c>
      <c r="C25942" s="53">
        <f t="shared" si="841"/>
        <v>2023</v>
      </c>
      <c r="D25942" s="43" t="s">
        <v>100</v>
      </c>
      <c r="E25942" s="132">
        <v>11.694642857142858</v>
      </c>
    </row>
    <row r="25943" spans="1:5" ht="13.8" x14ac:dyDescent="0.25">
      <c r="A25943" s="47">
        <v>44971</v>
      </c>
      <c r="B25943" s="45" t="str">
        <f t="shared" si="840"/>
        <v>February</v>
      </c>
      <c r="C25943" s="53">
        <f t="shared" si="841"/>
        <v>2023</v>
      </c>
      <c r="D25943" s="43" t="s">
        <v>101</v>
      </c>
      <c r="E25943" s="132">
        <v>11.188928571428571</v>
      </c>
    </row>
    <row r="25944" spans="1:5" ht="13.8" x14ac:dyDescent="0.25">
      <c r="A25944" s="47">
        <v>44971</v>
      </c>
      <c r="B25944" s="45" t="str">
        <f t="shared" si="840"/>
        <v>February</v>
      </c>
      <c r="C25944" s="53">
        <f t="shared" si="841"/>
        <v>2023</v>
      </c>
      <c r="D25944" s="43" t="s">
        <v>124</v>
      </c>
      <c r="E25944" s="132">
        <v>11.094107142857142</v>
      </c>
    </row>
    <row r="25945" spans="1:5" ht="13.8" x14ac:dyDescent="0.25">
      <c r="A25945" s="50">
        <v>44971</v>
      </c>
      <c r="B25945" s="45" t="str">
        <f t="shared" si="840"/>
        <v>February</v>
      </c>
      <c r="C25945" s="53">
        <f t="shared" si="841"/>
        <v>2023</v>
      </c>
      <c r="D25945" s="43" t="s">
        <v>125</v>
      </c>
      <c r="E25945" s="132">
        <v>9.9246428571428567</v>
      </c>
    </row>
    <row r="25946" spans="1:5" ht="13.8" x14ac:dyDescent="0.25">
      <c r="A25946" s="47">
        <v>44971</v>
      </c>
      <c r="B25946" s="45" t="str">
        <f t="shared" si="840"/>
        <v>February</v>
      </c>
      <c r="C25946" s="53">
        <f t="shared" si="841"/>
        <v>2023</v>
      </c>
      <c r="D25946" s="43" t="s">
        <v>126</v>
      </c>
      <c r="E25946" s="132">
        <v>10.198035714285714</v>
      </c>
    </row>
    <row r="25947" spans="1:5" ht="13.8" x14ac:dyDescent="0.25">
      <c r="A25947" s="47">
        <v>44971</v>
      </c>
      <c r="B25947" s="45" t="str">
        <f t="shared" si="840"/>
        <v>February</v>
      </c>
      <c r="C25947" s="53">
        <f t="shared" si="841"/>
        <v>2023</v>
      </c>
      <c r="D25947" s="43" t="s">
        <v>127</v>
      </c>
      <c r="E25947" s="132">
        <v>9.774107142857142</v>
      </c>
    </row>
    <row r="25948" spans="1:5" ht="13.8" x14ac:dyDescent="0.25">
      <c r="A25948" s="47">
        <v>44971</v>
      </c>
      <c r="B25948" s="45" t="str">
        <f t="shared" ref="B25948:B26008" si="842">TEXT(A25948,"mmmm")</f>
        <v>February</v>
      </c>
      <c r="C25948" s="53">
        <f t="shared" ref="C25948:C26008" si="843">YEAR(A25948)</f>
        <v>2023</v>
      </c>
      <c r="D25948" s="43" t="s">
        <v>105</v>
      </c>
      <c r="E25948" s="132">
        <v>7.8069642857142858</v>
      </c>
    </row>
    <row r="25949" spans="1:5" ht="13.8" x14ac:dyDescent="0.25">
      <c r="A25949" s="47">
        <v>44971</v>
      </c>
      <c r="B25949" s="45" t="str">
        <f t="shared" si="842"/>
        <v>February</v>
      </c>
      <c r="C25949" s="53">
        <f t="shared" si="843"/>
        <v>2023</v>
      </c>
      <c r="D25949" s="43" t="s">
        <v>128</v>
      </c>
      <c r="E25949" s="132">
        <v>9.5280357142857142</v>
      </c>
    </row>
    <row r="25950" spans="1:5" ht="13.8" x14ac:dyDescent="0.25">
      <c r="A25950" s="47">
        <v>44978</v>
      </c>
      <c r="B25950" s="45" t="str">
        <f t="shared" si="842"/>
        <v>February</v>
      </c>
      <c r="C25950" s="53">
        <f t="shared" si="843"/>
        <v>2023</v>
      </c>
      <c r="D25950" s="43" t="s">
        <v>131</v>
      </c>
    </row>
    <row r="25951" spans="1:5" ht="13.8" x14ac:dyDescent="0.25">
      <c r="A25951" s="47">
        <v>44978</v>
      </c>
      <c r="B25951" s="45" t="str">
        <f t="shared" si="842"/>
        <v>February</v>
      </c>
      <c r="C25951" s="53">
        <f t="shared" si="843"/>
        <v>2023</v>
      </c>
      <c r="D25951" s="43" t="s">
        <v>115</v>
      </c>
    </row>
    <row r="25952" spans="1:5" ht="13.8" x14ac:dyDescent="0.25">
      <c r="A25952" s="47">
        <v>44978</v>
      </c>
      <c r="B25952" s="45" t="str">
        <f t="shared" si="842"/>
        <v>February</v>
      </c>
      <c r="C25952" s="53">
        <f t="shared" si="843"/>
        <v>2023</v>
      </c>
      <c r="D25952" s="43" t="s">
        <v>95</v>
      </c>
    </row>
    <row r="25953" spans="1:5" ht="13.8" x14ac:dyDescent="0.25">
      <c r="A25953" s="47">
        <v>44978</v>
      </c>
      <c r="B25953" s="45" t="str">
        <f t="shared" si="842"/>
        <v>February</v>
      </c>
      <c r="C25953" s="53">
        <f t="shared" si="843"/>
        <v>2023</v>
      </c>
      <c r="D25953" s="43" t="s">
        <v>96</v>
      </c>
    </row>
    <row r="25954" spans="1:5" ht="13.8" x14ac:dyDescent="0.25">
      <c r="A25954" s="47">
        <v>44978</v>
      </c>
      <c r="B25954" s="45" t="str">
        <f t="shared" si="842"/>
        <v>February</v>
      </c>
      <c r="C25954" s="53">
        <f t="shared" si="843"/>
        <v>2023</v>
      </c>
      <c r="D25954" s="43" t="s">
        <v>97</v>
      </c>
    </row>
    <row r="25955" spans="1:5" ht="13.8" x14ac:dyDescent="0.25">
      <c r="A25955" s="47">
        <v>44978</v>
      </c>
      <c r="B25955" s="45" t="str">
        <f t="shared" si="842"/>
        <v>February</v>
      </c>
      <c r="C25955" s="53">
        <f t="shared" si="843"/>
        <v>2023</v>
      </c>
      <c r="D25955" s="43" t="s">
        <v>98</v>
      </c>
    </row>
    <row r="25956" spans="1:5" ht="15.6" x14ac:dyDescent="0.3">
      <c r="A25956" s="47">
        <v>44978</v>
      </c>
      <c r="B25956" s="45" t="str">
        <f t="shared" si="842"/>
        <v>February</v>
      </c>
      <c r="C25956" s="53">
        <f t="shared" si="843"/>
        <v>2023</v>
      </c>
      <c r="D25956" s="130" t="s">
        <v>136</v>
      </c>
      <c r="E25956" s="132">
        <v>29.0264375</v>
      </c>
    </row>
    <row r="25957" spans="1:5" ht="13.8" x14ac:dyDescent="0.25">
      <c r="A25957" s="50">
        <v>44978</v>
      </c>
      <c r="B25957" s="45" t="str">
        <f t="shared" si="842"/>
        <v>February</v>
      </c>
      <c r="C25957" s="53">
        <f t="shared" si="843"/>
        <v>2023</v>
      </c>
      <c r="D25957" s="43" t="s">
        <v>118</v>
      </c>
      <c r="E25957" s="132">
        <v>26.66615625</v>
      </c>
    </row>
    <row r="25958" spans="1:5" ht="13.8" x14ac:dyDescent="0.25">
      <c r="A25958" s="47">
        <v>44978</v>
      </c>
      <c r="B25958" s="45" t="str">
        <f t="shared" si="842"/>
        <v>February</v>
      </c>
      <c r="C25958" s="53">
        <f t="shared" si="843"/>
        <v>2023</v>
      </c>
      <c r="D25958" s="43" t="s">
        <v>102</v>
      </c>
      <c r="E25958" s="132">
        <v>26.314624999999999</v>
      </c>
    </row>
    <row r="25959" spans="1:5" ht="13.8" x14ac:dyDescent="0.25">
      <c r="A25959" s="47">
        <v>44978</v>
      </c>
      <c r="B25959" s="45" t="str">
        <f t="shared" si="842"/>
        <v>February</v>
      </c>
      <c r="C25959" s="53">
        <f t="shared" si="843"/>
        <v>2023</v>
      </c>
      <c r="D25959" s="43" t="s">
        <v>119</v>
      </c>
      <c r="E25959" s="132">
        <v>25.460906250000004</v>
      </c>
    </row>
    <row r="25960" spans="1:5" ht="13.8" x14ac:dyDescent="0.25">
      <c r="A25960" s="47">
        <v>44978</v>
      </c>
      <c r="B25960" s="45" t="str">
        <f t="shared" si="842"/>
        <v>February</v>
      </c>
      <c r="C25960" s="53">
        <f t="shared" si="843"/>
        <v>2023</v>
      </c>
      <c r="D25960" s="43" t="s">
        <v>120</v>
      </c>
      <c r="E25960" s="132">
        <v>24.15521875</v>
      </c>
    </row>
    <row r="25961" spans="1:5" ht="13.8" x14ac:dyDescent="0.25">
      <c r="A25961" s="47">
        <v>44978</v>
      </c>
      <c r="B25961" s="45" t="str">
        <f t="shared" si="842"/>
        <v>February</v>
      </c>
      <c r="C25961" s="53">
        <f t="shared" si="843"/>
        <v>2023</v>
      </c>
      <c r="D25961" s="43" t="s">
        <v>103</v>
      </c>
      <c r="E25961" s="132">
        <v>23.301499999999997</v>
      </c>
    </row>
    <row r="25962" spans="1:5" ht="13.8" x14ac:dyDescent="0.25">
      <c r="A25962" s="47">
        <v>44978</v>
      </c>
      <c r="B25962" s="45" t="str">
        <f t="shared" si="842"/>
        <v>February</v>
      </c>
      <c r="C25962" s="53">
        <f t="shared" si="843"/>
        <v>2023</v>
      </c>
      <c r="D25962" s="43" t="s">
        <v>116</v>
      </c>
      <c r="E25962" s="132">
        <v>14.956265625</v>
      </c>
    </row>
    <row r="25963" spans="1:5" ht="13.8" x14ac:dyDescent="0.25">
      <c r="A25963" s="47">
        <v>44978</v>
      </c>
      <c r="B25963" s="45" t="str">
        <f t="shared" si="842"/>
        <v>February</v>
      </c>
      <c r="C25963" s="53">
        <f t="shared" si="843"/>
        <v>2023</v>
      </c>
      <c r="D25963" s="43" t="s">
        <v>104</v>
      </c>
      <c r="E25963" s="132">
        <v>21.266218750000004</v>
      </c>
    </row>
    <row r="25964" spans="1:5" ht="13.8" x14ac:dyDescent="0.25">
      <c r="A25964" s="47">
        <v>44978</v>
      </c>
      <c r="B25964" s="45" t="str">
        <f t="shared" si="842"/>
        <v>February</v>
      </c>
      <c r="C25964" s="53">
        <f t="shared" si="843"/>
        <v>2023</v>
      </c>
      <c r="D25964" s="43" t="s">
        <v>121</v>
      </c>
      <c r="E25964" s="132">
        <v>20.223312499999999</v>
      </c>
    </row>
    <row r="25965" spans="1:5" ht="13.8" x14ac:dyDescent="0.25">
      <c r="A25965" s="47">
        <v>44978</v>
      </c>
      <c r="B25965" s="45" t="str">
        <f t="shared" si="842"/>
        <v>February</v>
      </c>
      <c r="C25965" s="53">
        <f t="shared" si="843"/>
        <v>2023</v>
      </c>
      <c r="D25965" s="43" t="s">
        <v>122</v>
      </c>
      <c r="E25965" s="132">
        <v>18.318875000000002</v>
      </c>
    </row>
    <row r="25966" spans="1:5" ht="13.8" x14ac:dyDescent="0.25">
      <c r="A25966" s="47">
        <v>44978</v>
      </c>
      <c r="B25966" s="45" t="str">
        <f t="shared" si="842"/>
        <v>February</v>
      </c>
      <c r="C25966" s="53">
        <f t="shared" si="843"/>
        <v>2023</v>
      </c>
      <c r="D25966" s="43" t="s">
        <v>123</v>
      </c>
      <c r="E25966" s="132">
        <v>18.092156250000002</v>
      </c>
    </row>
    <row r="25967" spans="1:5" ht="13.8" x14ac:dyDescent="0.25">
      <c r="A25967" s="47">
        <v>44978</v>
      </c>
      <c r="B25967" s="45" t="str">
        <f t="shared" si="842"/>
        <v>February</v>
      </c>
      <c r="C25967" s="53">
        <f t="shared" si="843"/>
        <v>2023</v>
      </c>
      <c r="D25967" s="43" t="s">
        <v>99</v>
      </c>
      <c r="E25967" s="132">
        <v>11.601875</v>
      </c>
    </row>
    <row r="25968" spans="1:5" ht="13.8" x14ac:dyDescent="0.25">
      <c r="A25968" s="47">
        <v>44978</v>
      </c>
      <c r="B25968" s="45" t="str">
        <f t="shared" si="842"/>
        <v>February</v>
      </c>
      <c r="C25968" s="53">
        <f t="shared" si="843"/>
        <v>2023</v>
      </c>
      <c r="D25968" s="43" t="s">
        <v>100</v>
      </c>
      <c r="E25968" s="132">
        <v>11.2965625</v>
      </c>
    </row>
    <row r="25969" spans="1:5" ht="13.8" x14ac:dyDescent="0.25">
      <c r="A25969" s="47">
        <v>44978</v>
      </c>
      <c r="B25969" s="45" t="str">
        <f t="shared" si="842"/>
        <v>February</v>
      </c>
      <c r="C25969" s="53">
        <f t="shared" si="843"/>
        <v>2023</v>
      </c>
      <c r="D25969" s="43" t="s">
        <v>101</v>
      </c>
      <c r="E25969" s="132">
        <v>10.8080625</v>
      </c>
    </row>
    <row r="25970" spans="1:5" ht="13.8" x14ac:dyDescent="0.25">
      <c r="A25970" s="50">
        <v>44978</v>
      </c>
      <c r="B25970" s="45" t="str">
        <f t="shared" si="842"/>
        <v>February</v>
      </c>
      <c r="C25970" s="53">
        <f t="shared" si="843"/>
        <v>2023</v>
      </c>
      <c r="D25970" s="43" t="s">
        <v>124</v>
      </c>
      <c r="E25970" s="132">
        <v>10.716468749999999</v>
      </c>
    </row>
    <row r="25971" spans="1:5" ht="13.8" x14ac:dyDescent="0.25">
      <c r="A25971" s="47">
        <v>44978</v>
      </c>
      <c r="B25971" s="45" t="str">
        <f t="shared" si="842"/>
        <v>February</v>
      </c>
      <c r="C25971" s="53">
        <f t="shared" si="843"/>
        <v>2023</v>
      </c>
      <c r="D25971" s="43" t="s">
        <v>125</v>
      </c>
      <c r="E25971" s="132">
        <v>9.5868125000000006</v>
      </c>
    </row>
    <row r="25972" spans="1:5" ht="13.8" x14ac:dyDescent="0.25">
      <c r="A25972" s="47">
        <v>44978</v>
      </c>
      <c r="B25972" s="45" t="str">
        <f t="shared" si="842"/>
        <v>February</v>
      </c>
      <c r="C25972" s="53">
        <f t="shared" si="843"/>
        <v>2023</v>
      </c>
      <c r="D25972" s="43" t="s">
        <v>126</v>
      </c>
      <c r="E25972" s="132">
        <v>9.8763437500000002</v>
      </c>
    </row>
    <row r="25973" spans="1:5" ht="13.8" x14ac:dyDescent="0.25">
      <c r="A25973" s="47">
        <v>44978</v>
      </c>
      <c r="B25973" s="45" t="str">
        <f t="shared" si="842"/>
        <v>February</v>
      </c>
      <c r="C25973" s="53">
        <f t="shared" si="843"/>
        <v>2023</v>
      </c>
      <c r="D25973" s="43" t="s">
        <v>127</v>
      </c>
      <c r="E25973" s="132">
        <v>9.4868437499999985</v>
      </c>
    </row>
    <row r="25974" spans="1:5" ht="13.8" x14ac:dyDescent="0.25">
      <c r="A25974" s="47">
        <v>44978</v>
      </c>
      <c r="B25974" s="45" t="str">
        <f t="shared" si="842"/>
        <v>February</v>
      </c>
      <c r="C25974" s="53">
        <f t="shared" si="843"/>
        <v>2023</v>
      </c>
      <c r="D25974" s="43" t="s">
        <v>105</v>
      </c>
      <c r="E25974" s="132">
        <v>7.5412187500000005</v>
      </c>
    </row>
    <row r="25975" spans="1:5" ht="13.8" x14ac:dyDescent="0.25">
      <c r="A25975" s="47">
        <v>44978</v>
      </c>
      <c r="B25975" s="45" t="str">
        <f t="shared" si="842"/>
        <v>February</v>
      </c>
      <c r="C25975" s="53">
        <f t="shared" si="843"/>
        <v>2023</v>
      </c>
      <c r="D25975" s="43" t="s">
        <v>128</v>
      </c>
      <c r="E25975" s="132">
        <v>9.2816562499999993</v>
      </c>
    </row>
    <row r="25976" spans="1:5" ht="13.8" x14ac:dyDescent="0.25">
      <c r="A25976" s="47">
        <v>44985</v>
      </c>
      <c r="B25976" s="45" t="str">
        <f t="shared" si="842"/>
        <v>February</v>
      </c>
      <c r="C25976" s="53">
        <f t="shared" si="843"/>
        <v>2023</v>
      </c>
      <c r="D25976" s="43" t="s">
        <v>131</v>
      </c>
    </row>
    <row r="25977" spans="1:5" ht="13.8" x14ac:dyDescent="0.25">
      <c r="A25977" s="47">
        <v>44985</v>
      </c>
      <c r="B25977" s="45" t="str">
        <f t="shared" si="842"/>
        <v>February</v>
      </c>
      <c r="C25977" s="53">
        <f t="shared" si="843"/>
        <v>2023</v>
      </c>
      <c r="D25977" s="43" t="s">
        <v>115</v>
      </c>
      <c r="E25977" s="132">
        <v>30.3</v>
      </c>
    </row>
    <row r="25978" spans="1:5" ht="13.8" x14ac:dyDescent="0.25">
      <c r="A25978" s="47">
        <v>44985</v>
      </c>
      <c r="B25978" s="45" t="str">
        <f t="shared" si="842"/>
        <v>February</v>
      </c>
      <c r="C25978" s="53">
        <f t="shared" si="843"/>
        <v>2023</v>
      </c>
      <c r="D25978" s="43" t="s">
        <v>95</v>
      </c>
      <c r="E25978" s="132">
        <v>26.866000000000003</v>
      </c>
    </row>
    <row r="25979" spans="1:5" ht="13.8" x14ac:dyDescent="0.25">
      <c r="A25979" s="47">
        <v>44985</v>
      </c>
      <c r="B25979" s="45" t="str">
        <f t="shared" si="842"/>
        <v>February</v>
      </c>
      <c r="C25979" s="53">
        <f t="shared" si="843"/>
        <v>2023</v>
      </c>
      <c r="D25979" s="43" t="s">
        <v>96</v>
      </c>
      <c r="E25979" s="132">
        <v>25.654</v>
      </c>
    </row>
    <row r="25980" spans="1:5" ht="13.8" x14ac:dyDescent="0.25">
      <c r="A25980" s="47">
        <v>44985</v>
      </c>
      <c r="B25980" s="45" t="str">
        <f t="shared" si="842"/>
        <v>February</v>
      </c>
      <c r="C25980" s="53">
        <f t="shared" si="843"/>
        <v>2023</v>
      </c>
      <c r="D25980" s="43" t="s">
        <v>97</v>
      </c>
      <c r="E25980" s="132">
        <v>24.441999999999997</v>
      </c>
    </row>
    <row r="25981" spans="1:5" ht="13.8" x14ac:dyDescent="0.25">
      <c r="A25981" s="47">
        <v>44985</v>
      </c>
      <c r="B25981" s="45" t="str">
        <f t="shared" si="842"/>
        <v>February</v>
      </c>
      <c r="C25981" s="53">
        <f t="shared" si="843"/>
        <v>2023</v>
      </c>
      <c r="D25981" s="43" t="s">
        <v>98</v>
      </c>
      <c r="E25981" s="132">
        <v>19.190000000000001</v>
      </c>
    </row>
    <row r="25982" spans="1:5" ht="15.6" x14ac:dyDescent="0.3">
      <c r="A25982" s="50">
        <v>44985</v>
      </c>
      <c r="B25982" s="45" t="str">
        <f t="shared" si="842"/>
        <v>February</v>
      </c>
      <c r="C25982" s="53">
        <f t="shared" si="843"/>
        <v>2023</v>
      </c>
      <c r="D25982" s="130" t="s">
        <v>136</v>
      </c>
      <c r="E25982" s="132">
        <v>27.503166666666665</v>
      </c>
    </row>
    <row r="25983" spans="1:5" ht="13.8" x14ac:dyDescent="0.25">
      <c r="A25983" s="47">
        <v>44985</v>
      </c>
      <c r="B25983" s="45" t="str">
        <f t="shared" si="842"/>
        <v>February</v>
      </c>
      <c r="C25983" s="53">
        <f t="shared" si="843"/>
        <v>2023</v>
      </c>
      <c r="D25983" s="43" t="s">
        <v>118</v>
      </c>
      <c r="E25983" s="132">
        <v>25.266749999999998</v>
      </c>
    </row>
    <row r="25984" spans="1:5" ht="13.8" x14ac:dyDescent="0.25">
      <c r="A25984" s="47">
        <v>44985</v>
      </c>
      <c r="B25984" s="45" t="str">
        <f t="shared" si="842"/>
        <v>February</v>
      </c>
      <c r="C25984" s="53">
        <f t="shared" si="843"/>
        <v>2023</v>
      </c>
      <c r="D25984" s="43" t="s">
        <v>102</v>
      </c>
      <c r="E25984" s="132">
        <v>24.933666666666667</v>
      </c>
    </row>
    <row r="25985" spans="1:5" ht="13.8" x14ac:dyDescent="0.25">
      <c r="A25985" s="47">
        <v>44985</v>
      </c>
      <c r="B25985" s="45" t="str">
        <f t="shared" si="842"/>
        <v>February</v>
      </c>
      <c r="C25985" s="53">
        <f t="shared" si="843"/>
        <v>2023</v>
      </c>
      <c r="D25985" s="43" t="s">
        <v>119</v>
      </c>
      <c r="E25985" s="132">
        <v>24.124749999999999</v>
      </c>
    </row>
    <row r="25986" spans="1:5" ht="13.8" x14ac:dyDescent="0.25">
      <c r="A25986" s="47">
        <v>44985</v>
      </c>
      <c r="B25986" s="45" t="str">
        <f t="shared" si="842"/>
        <v>February</v>
      </c>
      <c r="C25986" s="53">
        <f t="shared" si="843"/>
        <v>2023</v>
      </c>
      <c r="D25986" s="43" t="s">
        <v>120</v>
      </c>
      <c r="E25986" s="132">
        <v>22.887583333333332</v>
      </c>
    </row>
    <row r="25987" spans="1:5" ht="13.8" x14ac:dyDescent="0.25">
      <c r="A25987" s="47">
        <v>44985</v>
      </c>
      <c r="B25987" s="45" t="str">
        <f t="shared" si="842"/>
        <v>February</v>
      </c>
      <c r="C25987" s="53">
        <f t="shared" si="843"/>
        <v>2023</v>
      </c>
      <c r="D25987" s="43" t="s">
        <v>103</v>
      </c>
      <c r="E25987" s="132">
        <v>22.078666666666663</v>
      </c>
    </row>
    <row r="25988" spans="1:5" ht="13.8" x14ac:dyDescent="0.25">
      <c r="A25988" s="47">
        <v>44985</v>
      </c>
      <c r="B25988" s="45" t="str">
        <f t="shared" si="842"/>
        <v>February</v>
      </c>
      <c r="C25988" s="53">
        <f t="shared" si="843"/>
        <v>2023</v>
      </c>
      <c r="D25988" s="43" t="s">
        <v>116</v>
      </c>
      <c r="E25988" s="132">
        <v>14.242083333333335</v>
      </c>
    </row>
    <row r="25989" spans="1:5" ht="13.8" x14ac:dyDescent="0.25">
      <c r="A25989" s="47">
        <v>44985</v>
      </c>
      <c r="B25989" s="45" t="str">
        <f t="shared" si="842"/>
        <v>February</v>
      </c>
      <c r="C25989" s="53">
        <f t="shared" si="843"/>
        <v>2023</v>
      </c>
      <c r="D25989" s="43" t="s">
        <v>104</v>
      </c>
      <c r="E25989" s="132">
        <v>19.242027777777778</v>
      </c>
    </row>
    <row r="25990" spans="1:5" ht="13.8" x14ac:dyDescent="0.25">
      <c r="A25990" s="47">
        <v>44985</v>
      </c>
      <c r="B25990" s="45" t="str">
        <f t="shared" si="842"/>
        <v>February</v>
      </c>
      <c r="C25990" s="53">
        <f t="shared" si="843"/>
        <v>2023</v>
      </c>
      <c r="D25990" s="43" t="s">
        <v>121</v>
      </c>
      <c r="E25990" s="132">
        <v>18.298388888888891</v>
      </c>
    </row>
    <row r="25991" spans="1:5" ht="13.8" x14ac:dyDescent="0.25">
      <c r="A25991" s="47">
        <v>44985</v>
      </c>
      <c r="B25991" s="45" t="str">
        <f t="shared" si="842"/>
        <v>February</v>
      </c>
      <c r="C25991" s="53">
        <f t="shared" si="843"/>
        <v>2023</v>
      </c>
      <c r="D25991" s="43" t="s">
        <v>122</v>
      </c>
      <c r="E25991" s="132">
        <v>16.575222222222223</v>
      </c>
    </row>
    <row r="25992" spans="1:5" ht="13.8" x14ac:dyDescent="0.25">
      <c r="A25992" s="47">
        <v>44985</v>
      </c>
      <c r="B25992" s="45" t="str">
        <f t="shared" si="842"/>
        <v>February</v>
      </c>
      <c r="C25992" s="53">
        <f t="shared" si="843"/>
        <v>2023</v>
      </c>
      <c r="D25992" s="43" t="s">
        <v>123</v>
      </c>
      <c r="E25992" s="132">
        <v>16.370083333333334</v>
      </c>
    </row>
    <row r="25993" spans="1:5" ht="13.8" x14ac:dyDescent="0.25">
      <c r="A25993" s="47">
        <v>44985</v>
      </c>
      <c r="B25993" s="45" t="str">
        <f t="shared" si="842"/>
        <v>February</v>
      </c>
      <c r="C25993" s="53">
        <f t="shared" si="843"/>
        <v>2023</v>
      </c>
      <c r="D25993" s="43" t="s">
        <v>99</v>
      </c>
      <c r="E25993" s="132">
        <v>11.115</v>
      </c>
    </row>
    <row r="25994" spans="1:5" ht="13.8" x14ac:dyDescent="0.25">
      <c r="A25994" s="47">
        <v>44985</v>
      </c>
      <c r="B25994" s="45" t="str">
        <f t="shared" si="842"/>
        <v>February</v>
      </c>
      <c r="C25994" s="53">
        <f t="shared" si="843"/>
        <v>2023</v>
      </c>
      <c r="D25994" s="43" t="s">
        <v>100</v>
      </c>
      <c r="E25994" s="132">
        <v>10.8225</v>
      </c>
    </row>
    <row r="25995" spans="1:5" ht="13.8" x14ac:dyDescent="0.25">
      <c r="A25995" s="50">
        <v>44985</v>
      </c>
      <c r="B25995" s="45" t="str">
        <f t="shared" si="842"/>
        <v>February</v>
      </c>
      <c r="C25995" s="53">
        <f t="shared" si="843"/>
        <v>2023</v>
      </c>
      <c r="D25995" s="43" t="s">
        <v>101</v>
      </c>
      <c r="E25995" s="132">
        <v>10.3545</v>
      </c>
    </row>
    <row r="25996" spans="1:5" ht="13.8" x14ac:dyDescent="0.25">
      <c r="A25996" s="47">
        <v>44985</v>
      </c>
      <c r="B25996" s="45" t="str">
        <f t="shared" si="842"/>
        <v>February</v>
      </c>
      <c r="C25996" s="53">
        <f t="shared" si="843"/>
        <v>2023</v>
      </c>
      <c r="D25996" s="43" t="s">
        <v>124</v>
      </c>
      <c r="E25996" s="132">
        <v>10.26675</v>
      </c>
    </row>
    <row r="25997" spans="1:5" ht="13.8" x14ac:dyDescent="0.25">
      <c r="A25997" s="47">
        <v>44985</v>
      </c>
      <c r="B25997" s="45" t="str">
        <f t="shared" si="842"/>
        <v>February</v>
      </c>
      <c r="C25997" s="53">
        <f t="shared" si="843"/>
        <v>2023</v>
      </c>
      <c r="D25997" s="43" t="s">
        <v>125</v>
      </c>
      <c r="E25997" s="132">
        <v>9.1844999999999999</v>
      </c>
    </row>
    <row r="25998" spans="1:5" ht="13.8" x14ac:dyDescent="0.25">
      <c r="A25998" s="47">
        <v>44985</v>
      </c>
      <c r="B25998" s="45" t="str">
        <f t="shared" si="842"/>
        <v>February</v>
      </c>
      <c r="C25998" s="53">
        <f t="shared" si="843"/>
        <v>2023</v>
      </c>
      <c r="D25998" s="43" t="s">
        <v>126</v>
      </c>
      <c r="E25998" s="132">
        <v>9.4932499999999997</v>
      </c>
    </row>
    <row r="25999" spans="1:5" ht="13.8" x14ac:dyDescent="0.25">
      <c r="A25999" s="47">
        <v>44985</v>
      </c>
      <c r="B25999" s="45" t="str">
        <f t="shared" si="842"/>
        <v>February</v>
      </c>
      <c r="C25999" s="53">
        <f t="shared" si="843"/>
        <v>2023</v>
      </c>
      <c r="D25999" s="43" t="s">
        <v>127</v>
      </c>
      <c r="E25999" s="132">
        <v>9.1447500000000002</v>
      </c>
    </row>
    <row r="26000" spans="1:5" ht="13.8" x14ac:dyDescent="0.25">
      <c r="A26000" s="47">
        <v>44985</v>
      </c>
      <c r="B26000" s="45" t="str">
        <f t="shared" si="842"/>
        <v>February</v>
      </c>
      <c r="C26000" s="53">
        <f t="shared" si="843"/>
        <v>2023</v>
      </c>
      <c r="D26000" s="43" t="s">
        <v>105</v>
      </c>
      <c r="E26000" s="132">
        <v>7.2247500000000002</v>
      </c>
    </row>
    <row r="26001" spans="1:5" ht="13.8" x14ac:dyDescent="0.25">
      <c r="A26001" s="47">
        <v>44985</v>
      </c>
      <c r="B26001" s="45" t="str">
        <f t="shared" si="842"/>
        <v>February</v>
      </c>
      <c r="C26001" s="53">
        <f t="shared" si="843"/>
        <v>2023</v>
      </c>
      <c r="D26001" s="43" t="s">
        <v>128</v>
      </c>
      <c r="E26001" s="132">
        <v>8.9882500000000007</v>
      </c>
    </row>
    <row r="26002" spans="1:5" ht="13.8" x14ac:dyDescent="0.25">
      <c r="A26002" s="47">
        <v>44992</v>
      </c>
      <c r="B26002" s="45" t="str">
        <f t="shared" si="842"/>
        <v>March</v>
      </c>
      <c r="C26002" s="53">
        <f t="shared" si="843"/>
        <v>2023</v>
      </c>
      <c r="D26002" s="43" t="s">
        <v>131</v>
      </c>
    </row>
    <row r="26003" spans="1:5" ht="13.8" x14ac:dyDescent="0.25">
      <c r="A26003" s="47">
        <v>44992</v>
      </c>
      <c r="B26003" s="45" t="str">
        <f t="shared" si="842"/>
        <v>March</v>
      </c>
      <c r="C26003" s="53">
        <f t="shared" si="843"/>
        <v>2023</v>
      </c>
      <c r="D26003" s="43" t="s">
        <v>115</v>
      </c>
      <c r="E26003" s="132">
        <v>31.125</v>
      </c>
    </row>
    <row r="26004" spans="1:5" ht="13.8" x14ac:dyDescent="0.25">
      <c r="A26004" s="47">
        <v>44992</v>
      </c>
      <c r="B26004" s="45" t="str">
        <f t="shared" si="842"/>
        <v>March</v>
      </c>
      <c r="C26004" s="53">
        <f t="shared" si="843"/>
        <v>2023</v>
      </c>
      <c r="D26004" s="43" t="s">
        <v>95</v>
      </c>
      <c r="E26004" s="132">
        <v>27.5975</v>
      </c>
    </row>
    <row r="26005" spans="1:5" ht="13.8" x14ac:dyDescent="0.25">
      <c r="A26005" s="47">
        <v>44992</v>
      </c>
      <c r="B26005" s="45" t="str">
        <f t="shared" si="842"/>
        <v>March</v>
      </c>
      <c r="C26005" s="53">
        <f t="shared" si="843"/>
        <v>2023</v>
      </c>
      <c r="D26005" s="43" t="s">
        <v>96</v>
      </c>
      <c r="E26005" s="132">
        <v>26.352499999999999</v>
      </c>
    </row>
    <row r="26006" spans="1:5" ht="13.8" x14ac:dyDescent="0.25">
      <c r="A26006" s="47">
        <v>44992</v>
      </c>
      <c r="B26006" s="45" t="str">
        <f t="shared" si="842"/>
        <v>March</v>
      </c>
      <c r="C26006" s="53">
        <f t="shared" si="843"/>
        <v>2023</v>
      </c>
      <c r="D26006" s="43" t="s">
        <v>97</v>
      </c>
      <c r="E26006" s="132">
        <v>25.107500000000002</v>
      </c>
    </row>
    <row r="26007" spans="1:5" ht="13.8" x14ac:dyDescent="0.25">
      <c r="A26007" s="50">
        <v>44992</v>
      </c>
      <c r="B26007" s="45" t="str">
        <f t="shared" si="842"/>
        <v>March</v>
      </c>
      <c r="C26007" s="53">
        <f t="shared" si="843"/>
        <v>2023</v>
      </c>
      <c r="D26007" s="43" t="s">
        <v>98</v>
      </c>
      <c r="E26007" s="132">
        <v>19.712499999999999</v>
      </c>
    </row>
    <row r="26008" spans="1:5" ht="15.6" x14ac:dyDescent="0.3">
      <c r="A26008" s="47">
        <v>44992</v>
      </c>
      <c r="B26008" s="45" t="str">
        <f t="shared" si="842"/>
        <v>March</v>
      </c>
      <c r="C26008" s="53">
        <f t="shared" si="843"/>
        <v>2023</v>
      </c>
      <c r="D26008" s="130" t="s">
        <v>136</v>
      </c>
      <c r="E26008" s="132">
        <v>28.159437499999999</v>
      </c>
    </row>
    <row r="26009" spans="1:5" ht="13.8" x14ac:dyDescent="0.25">
      <c r="A26009" s="47">
        <v>44992</v>
      </c>
      <c r="B26009" s="45" t="str">
        <f t="shared" ref="B26009:B26070" si="844">TEXT(A26009,"mmmm")</f>
        <v>March</v>
      </c>
      <c r="C26009" s="53">
        <f t="shared" ref="C26009:C26070" si="845">YEAR(A26009)</f>
        <v>2023</v>
      </c>
      <c r="D26009" s="43" t="s">
        <v>118</v>
      </c>
      <c r="E26009" s="132">
        <v>25.869656249999998</v>
      </c>
    </row>
    <row r="26010" spans="1:5" ht="13.8" x14ac:dyDescent="0.25">
      <c r="A26010" s="47">
        <v>44992</v>
      </c>
      <c r="B26010" s="45" t="str">
        <f t="shared" si="844"/>
        <v>March</v>
      </c>
      <c r="C26010" s="53">
        <f t="shared" si="845"/>
        <v>2023</v>
      </c>
      <c r="D26010" s="43" t="s">
        <v>102</v>
      </c>
      <c r="E26010" s="132">
        <v>25.528625000000002</v>
      </c>
    </row>
    <row r="26011" spans="1:5" ht="13.8" x14ac:dyDescent="0.25">
      <c r="A26011" s="47">
        <v>44992</v>
      </c>
      <c r="B26011" s="45" t="str">
        <f t="shared" si="844"/>
        <v>March</v>
      </c>
      <c r="C26011" s="53">
        <f t="shared" si="845"/>
        <v>2023</v>
      </c>
      <c r="D26011" s="43" t="s">
        <v>119</v>
      </c>
      <c r="E26011" s="132">
        <v>24.70040625</v>
      </c>
    </row>
    <row r="26012" spans="1:5" ht="13.8" x14ac:dyDescent="0.25">
      <c r="A26012" s="47">
        <v>44992</v>
      </c>
      <c r="B26012" s="45" t="str">
        <f t="shared" si="844"/>
        <v>March</v>
      </c>
      <c r="C26012" s="53">
        <f t="shared" si="845"/>
        <v>2023</v>
      </c>
      <c r="D26012" s="43" t="s">
        <v>120</v>
      </c>
      <c r="E26012" s="132">
        <v>23.433718749999997</v>
      </c>
    </row>
    <row r="26013" spans="1:5" ht="13.8" x14ac:dyDescent="0.25">
      <c r="A26013" s="47">
        <v>44992</v>
      </c>
      <c r="B26013" s="45" t="str">
        <f t="shared" si="844"/>
        <v>March</v>
      </c>
      <c r="C26013" s="53">
        <f t="shared" si="845"/>
        <v>2023</v>
      </c>
      <c r="D26013" s="43" t="s">
        <v>103</v>
      </c>
      <c r="E26013" s="132">
        <v>22.605499999999996</v>
      </c>
    </row>
    <row r="26014" spans="1:5" ht="13.8" x14ac:dyDescent="0.25">
      <c r="A26014" s="47">
        <v>44992</v>
      </c>
      <c r="B26014" s="45" t="str">
        <f t="shared" si="844"/>
        <v>March</v>
      </c>
      <c r="C26014" s="53">
        <f t="shared" si="845"/>
        <v>2023</v>
      </c>
      <c r="D26014" s="43" t="s">
        <v>116</v>
      </c>
      <c r="E26014" s="132">
        <v>14.083453125</v>
      </c>
    </row>
    <row r="26015" spans="1:5" ht="13.8" x14ac:dyDescent="0.25">
      <c r="A26015" s="47">
        <v>44992</v>
      </c>
      <c r="B26015" s="45" t="str">
        <f t="shared" si="844"/>
        <v>March</v>
      </c>
      <c r="C26015" s="53">
        <f t="shared" si="845"/>
        <v>2023</v>
      </c>
      <c r="D26015" s="43" t="s">
        <v>104</v>
      </c>
      <c r="E26015" s="132">
        <v>19.214343750000001</v>
      </c>
    </row>
    <row r="26016" spans="1:5" ht="13.8" x14ac:dyDescent="0.25">
      <c r="A26016" s="47">
        <v>44992</v>
      </c>
      <c r="B26016" s="45" t="str">
        <f t="shared" si="844"/>
        <v>March</v>
      </c>
      <c r="C26016" s="53">
        <f t="shared" si="845"/>
        <v>2023</v>
      </c>
      <c r="D26016" s="43" t="s">
        <v>121</v>
      </c>
      <c r="E26016" s="132">
        <v>18.272062500000001</v>
      </c>
    </row>
    <row r="26017" spans="1:5" ht="13.8" x14ac:dyDescent="0.25">
      <c r="A26017" s="47">
        <v>44992</v>
      </c>
      <c r="B26017" s="45" t="str">
        <f t="shared" si="844"/>
        <v>March</v>
      </c>
      <c r="C26017" s="53">
        <f t="shared" si="845"/>
        <v>2023</v>
      </c>
      <c r="D26017" s="43" t="s">
        <v>122</v>
      </c>
      <c r="E26017" s="132">
        <v>16.551375</v>
      </c>
    </row>
    <row r="26018" spans="1:5" ht="13.8" x14ac:dyDescent="0.25">
      <c r="A26018" s="47">
        <v>44992</v>
      </c>
      <c r="B26018" s="45" t="str">
        <f t="shared" si="844"/>
        <v>March</v>
      </c>
      <c r="C26018" s="53">
        <f t="shared" si="845"/>
        <v>2023</v>
      </c>
      <c r="D26018" s="43" t="s">
        <v>123</v>
      </c>
      <c r="E26018" s="132">
        <v>16.346531250000002</v>
      </c>
    </row>
    <row r="26019" spans="1:5" ht="13.8" x14ac:dyDescent="0.25">
      <c r="A26019" s="47">
        <v>44992</v>
      </c>
      <c r="B26019" s="45" t="str">
        <f t="shared" si="844"/>
        <v>March</v>
      </c>
      <c r="C26019" s="53">
        <f t="shared" si="845"/>
        <v>2023</v>
      </c>
      <c r="D26019" s="43" t="s">
        <v>99</v>
      </c>
      <c r="E26019" s="132">
        <v>11.031874999999999</v>
      </c>
    </row>
    <row r="26020" spans="1:5" ht="13.8" x14ac:dyDescent="0.25">
      <c r="A26020" s="47">
        <v>44992</v>
      </c>
      <c r="B26020" s="45" t="str">
        <f t="shared" si="844"/>
        <v>March</v>
      </c>
      <c r="C26020" s="53">
        <f t="shared" si="845"/>
        <v>2023</v>
      </c>
      <c r="D26020" s="43" t="s">
        <v>100</v>
      </c>
      <c r="E26020" s="132">
        <v>10.741562500000001</v>
      </c>
    </row>
    <row r="26021" spans="1:5" ht="13.8" x14ac:dyDescent="0.25">
      <c r="A26021" s="47">
        <v>44992</v>
      </c>
      <c r="B26021" s="45" t="str">
        <f t="shared" si="844"/>
        <v>March</v>
      </c>
      <c r="C26021" s="53">
        <f t="shared" si="845"/>
        <v>2023</v>
      </c>
      <c r="D26021" s="43" t="s">
        <v>101</v>
      </c>
      <c r="E26021" s="132">
        <v>10.2770625</v>
      </c>
    </row>
    <row r="26022" spans="1:5" ht="13.8" x14ac:dyDescent="0.25">
      <c r="A26022" s="47">
        <v>44992</v>
      </c>
      <c r="B26022" s="45" t="str">
        <f t="shared" si="844"/>
        <v>March</v>
      </c>
      <c r="C26022" s="53">
        <f t="shared" si="845"/>
        <v>2023</v>
      </c>
      <c r="D26022" s="43" t="s">
        <v>124</v>
      </c>
      <c r="E26022" s="132">
        <v>10.189968749999998</v>
      </c>
    </row>
    <row r="26023" spans="1:5" ht="13.8" x14ac:dyDescent="0.25">
      <c r="A26023" s="47">
        <v>44992</v>
      </c>
      <c r="B26023" s="45" t="str">
        <f t="shared" si="844"/>
        <v>March</v>
      </c>
      <c r="C26023" s="53">
        <f t="shared" si="845"/>
        <v>2023</v>
      </c>
      <c r="D26023" s="43" t="s">
        <v>125</v>
      </c>
      <c r="E26023" s="132">
        <v>9.1158125000000005</v>
      </c>
    </row>
    <row r="26024" spans="1:5" ht="13.8" x14ac:dyDescent="0.25">
      <c r="A26024" s="47">
        <v>44992</v>
      </c>
      <c r="B26024" s="45" t="str">
        <f t="shared" si="844"/>
        <v>March</v>
      </c>
      <c r="C26024" s="53">
        <f t="shared" si="845"/>
        <v>2023</v>
      </c>
      <c r="D26024" s="43" t="s">
        <v>126</v>
      </c>
      <c r="E26024" s="132">
        <v>9.427843750000001</v>
      </c>
    </row>
    <row r="26025" spans="1:5" ht="13.8" x14ac:dyDescent="0.25">
      <c r="A26025" s="47">
        <v>44992</v>
      </c>
      <c r="B26025" s="45" t="str">
        <f t="shared" si="844"/>
        <v>March</v>
      </c>
      <c r="C26025" s="53">
        <f t="shared" si="845"/>
        <v>2023</v>
      </c>
      <c r="D26025" s="43" t="s">
        <v>127</v>
      </c>
      <c r="E26025" s="132">
        <v>9.0863437499999993</v>
      </c>
    </row>
    <row r="26026" spans="1:5" ht="13.8" x14ac:dyDescent="0.25">
      <c r="A26026" s="47">
        <v>44992</v>
      </c>
      <c r="B26026" s="45" t="str">
        <f t="shared" si="844"/>
        <v>March</v>
      </c>
      <c r="C26026" s="53">
        <f t="shared" si="845"/>
        <v>2023</v>
      </c>
      <c r="D26026" s="43" t="s">
        <v>105</v>
      </c>
      <c r="E26026" s="132">
        <v>7.1707187500000007</v>
      </c>
    </row>
    <row r="26027" spans="1:5" ht="13.8" x14ac:dyDescent="0.25">
      <c r="A26027" s="47">
        <v>44992</v>
      </c>
      <c r="B26027" s="45" t="str">
        <f t="shared" si="844"/>
        <v>March</v>
      </c>
      <c r="C26027" s="53">
        <f t="shared" si="845"/>
        <v>2023</v>
      </c>
      <c r="D26027" s="43" t="s">
        <v>128</v>
      </c>
      <c r="E26027" s="132">
        <v>8.9381562500000005</v>
      </c>
    </row>
    <row r="26028" spans="1:5" ht="13.8" x14ac:dyDescent="0.25">
      <c r="A26028" s="47">
        <v>44999</v>
      </c>
      <c r="B26028" s="45" t="str">
        <f t="shared" si="844"/>
        <v>March</v>
      </c>
      <c r="C26028" s="53">
        <f t="shared" si="845"/>
        <v>2023</v>
      </c>
      <c r="D26028" s="43" t="s">
        <v>131</v>
      </c>
    </row>
    <row r="26029" spans="1:5" ht="13.8" x14ac:dyDescent="0.25">
      <c r="A26029" s="47">
        <v>44999</v>
      </c>
      <c r="B26029" s="45" t="str">
        <f t="shared" si="844"/>
        <v>March</v>
      </c>
      <c r="C26029" s="53">
        <f t="shared" si="845"/>
        <v>2023</v>
      </c>
      <c r="D26029" s="43" t="s">
        <v>115</v>
      </c>
      <c r="E26029" s="132">
        <v>30.6</v>
      </c>
    </row>
    <row r="26030" spans="1:5" ht="13.8" x14ac:dyDescent="0.25">
      <c r="A26030" s="47">
        <v>44999</v>
      </c>
      <c r="B26030" s="45" t="str">
        <f t="shared" si="844"/>
        <v>March</v>
      </c>
      <c r="C26030" s="53">
        <f t="shared" si="845"/>
        <v>2023</v>
      </c>
      <c r="D26030" s="43" t="s">
        <v>95</v>
      </c>
      <c r="E26030" s="132">
        <v>27.132000000000001</v>
      </c>
    </row>
    <row r="26031" spans="1:5" ht="13.8" x14ac:dyDescent="0.25">
      <c r="A26031" s="47">
        <v>44999</v>
      </c>
      <c r="B26031" s="45" t="str">
        <f t="shared" si="844"/>
        <v>March</v>
      </c>
      <c r="C26031" s="53">
        <f t="shared" si="845"/>
        <v>2023</v>
      </c>
      <c r="D26031" s="43" t="s">
        <v>96</v>
      </c>
      <c r="E26031" s="132">
        <v>25.908000000000001</v>
      </c>
    </row>
    <row r="26032" spans="1:5" ht="13.8" x14ac:dyDescent="0.25">
      <c r="A26032" s="47">
        <v>44999</v>
      </c>
      <c r="B26032" s="45" t="str">
        <f t="shared" si="844"/>
        <v>March</v>
      </c>
      <c r="C26032" s="53">
        <f t="shared" si="845"/>
        <v>2023</v>
      </c>
      <c r="D26032" s="43" t="s">
        <v>97</v>
      </c>
      <c r="E26032" s="132">
        <v>24.684000000000001</v>
      </c>
    </row>
    <row r="26033" spans="1:5" ht="13.8" x14ac:dyDescent="0.25">
      <c r="A26033" s="47">
        <v>44999</v>
      </c>
      <c r="B26033" s="45" t="str">
        <f t="shared" si="844"/>
        <v>March</v>
      </c>
      <c r="C26033" s="53">
        <f t="shared" si="845"/>
        <v>2023</v>
      </c>
      <c r="D26033" s="43" t="s">
        <v>98</v>
      </c>
      <c r="E26033" s="132">
        <v>19.38</v>
      </c>
    </row>
    <row r="26034" spans="1:5" ht="15.6" x14ac:dyDescent="0.3">
      <c r="A26034" s="47">
        <v>44999</v>
      </c>
      <c r="B26034" s="45" t="str">
        <f t="shared" si="844"/>
        <v>March</v>
      </c>
      <c r="C26034" s="53">
        <f t="shared" si="845"/>
        <v>2023</v>
      </c>
      <c r="D26034" s="130" t="s">
        <v>136</v>
      </c>
      <c r="E26034" s="132">
        <v>28.755500000000001</v>
      </c>
    </row>
    <row r="26035" spans="1:5" ht="13.8" x14ac:dyDescent="0.25">
      <c r="A26035" s="47">
        <v>44999</v>
      </c>
      <c r="B26035" s="45" t="str">
        <f t="shared" si="844"/>
        <v>March</v>
      </c>
      <c r="C26035" s="53">
        <f t="shared" si="845"/>
        <v>2023</v>
      </c>
      <c r="D26035" s="43" t="s">
        <v>118</v>
      </c>
      <c r="E26035" s="132">
        <v>26.417249999999999</v>
      </c>
    </row>
    <row r="26036" spans="1:5" ht="13.8" x14ac:dyDescent="0.25">
      <c r="A26036" s="47">
        <v>44999</v>
      </c>
      <c r="B26036" s="45" t="str">
        <f t="shared" si="844"/>
        <v>March</v>
      </c>
      <c r="C26036" s="53">
        <f t="shared" si="845"/>
        <v>2023</v>
      </c>
      <c r="D26036" s="43" t="s">
        <v>102</v>
      </c>
      <c r="E26036" s="132">
        <v>26.069000000000003</v>
      </c>
    </row>
    <row r="26037" spans="1:5" ht="13.8" x14ac:dyDescent="0.25">
      <c r="A26037" s="47">
        <v>44999</v>
      </c>
      <c r="B26037" s="45" t="str">
        <f t="shared" si="844"/>
        <v>March</v>
      </c>
      <c r="C26037" s="53">
        <f t="shared" si="845"/>
        <v>2023</v>
      </c>
      <c r="D26037" s="43" t="s">
        <v>119</v>
      </c>
      <c r="E26037" s="132">
        <v>25.223250000000004</v>
      </c>
    </row>
    <row r="26038" spans="1:5" ht="13.8" x14ac:dyDescent="0.25">
      <c r="A26038" s="47">
        <v>44999</v>
      </c>
      <c r="B26038" s="45" t="str">
        <f t="shared" si="844"/>
        <v>March</v>
      </c>
      <c r="C26038" s="53">
        <f t="shared" si="845"/>
        <v>2023</v>
      </c>
      <c r="D26038" s="43" t="s">
        <v>120</v>
      </c>
      <c r="E26038" s="132">
        <v>23.929749999999999</v>
      </c>
    </row>
    <row r="26039" spans="1:5" ht="13.8" x14ac:dyDescent="0.25">
      <c r="A26039" s="47">
        <v>44999</v>
      </c>
      <c r="B26039" s="45" t="str">
        <f t="shared" si="844"/>
        <v>March</v>
      </c>
      <c r="C26039" s="53">
        <f t="shared" si="845"/>
        <v>2023</v>
      </c>
      <c r="D26039" s="43" t="s">
        <v>103</v>
      </c>
      <c r="E26039" s="132">
        <v>23.083999999999996</v>
      </c>
    </row>
    <row r="26040" spans="1:5" ht="13.8" x14ac:dyDescent="0.25">
      <c r="A26040" s="47">
        <v>44999</v>
      </c>
      <c r="B26040" s="45" t="str">
        <f t="shared" si="844"/>
        <v>March</v>
      </c>
      <c r="C26040" s="53">
        <f t="shared" si="845"/>
        <v>2023</v>
      </c>
      <c r="D26040" s="43" t="s">
        <v>116</v>
      </c>
      <c r="E26040" s="132">
        <v>15.625125000000001</v>
      </c>
    </row>
    <row r="26041" spans="1:5" ht="13.8" x14ac:dyDescent="0.25">
      <c r="A26041" s="47">
        <v>44999</v>
      </c>
      <c r="B26041" s="45" t="str">
        <f t="shared" si="844"/>
        <v>March</v>
      </c>
      <c r="C26041" s="53">
        <f t="shared" si="845"/>
        <v>2023</v>
      </c>
      <c r="D26041" s="43" t="s">
        <v>104</v>
      </c>
      <c r="E26041" s="132">
        <v>19.245750000000001</v>
      </c>
    </row>
    <row r="26042" spans="1:5" ht="13.8" x14ac:dyDescent="0.25">
      <c r="A26042" s="47">
        <v>44999</v>
      </c>
      <c r="B26042" s="45" t="str">
        <f t="shared" si="844"/>
        <v>March</v>
      </c>
      <c r="C26042" s="53">
        <f t="shared" si="845"/>
        <v>2023</v>
      </c>
      <c r="D26042" s="43" t="s">
        <v>121</v>
      </c>
      <c r="E26042" s="132">
        <v>18.301928571428572</v>
      </c>
    </row>
    <row r="26043" spans="1:5" ht="13.8" x14ac:dyDescent="0.25">
      <c r="A26043" s="47">
        <v>44999</v>
      </c>
      <c r="B26043" s="45" t="str">
        <f t="shared" si="844"/>
        <v>March</v>
      </c>
      <c r="C26043" s="53">
        <f t="shared" si="845"/>
        <v>2023</v>
      </c>
      <c r="D26043" s="43" t="s">
        <v>122</v>
      </c>
      <c r="E26043" s="132">
        <v>16.578428571428571</v>
      </c>
    </row>
    <row r="26044" spans="1:5" ht="13.8" x14ac:dyDescent="0.25">
      <c r="A26044" s="47">
        <v>44999</v>
      </c>
      <c r="B26044" s="45" t="str">
        <f t="shared" si="844"/>
        <v>March</v>
      </c>
      <c r="C26044" s="53">
        <f t="shared" si="845"/>
        <v>2023</v>
      </c>
      <c r="D26044" s="43" t="s">
        <v>123</v>
      </c>
      <c r="E26044" s="132">
        <v>16.373249999999999</v>
      </c>
    </row>
    <row r="26045" spans="1:5" ht="13.8" x14ac:dyDescent="0.25">
      <c r="A26045" s="47">
        <v>44999</v>
      </c>
      <c r="B26045" s="45" t="str">
        <f t="shared" si="844"/>
        <v>March</v>
      </c>
      <c r="C26045" s="53">
        <f t="shared" si="845"/>
        <v>2023</v>
      </c>
      <c r="D26045" s="43" t="s">
        <v>99</v>
      </c>
      <c r="E26045" s="132">
        <v>11.454285714285714</v>
      </c>
    </row>
    <row r="26046" spans="1:5" ht="13.8" x14ac:dyDescent="0.25">
      <c r="A26046" s="47">
        <v>44999</v>
      </c>
      <c r="B26046" s="45" t="str">
        <f t="shared" si="844"/>
        <v>March</v>
      </c>
      <c r="C26046" s="53">
        <f t="shared" si="845"/>
        <v>2023</v>
      </c>
      <c r="D26046" s="43" t="s">
        <v>100</v>
      </c>
      <c r="E26046" s="132">
        <v>11.152857142857144</v>
      </c>
    </row>
    <row r="26047" spans="1:5" ht="13.8" x14ac:dyDescent="0.25">
      <c r="A26047" s="47">
        <v>44999</v>
      </c>
      <c r="B26047" s="45" t="str">
        <f t="shared" si="844"/>
        <v>March</v>
      </c>
      <c r="C26047" s="53">
        <f t="shared" si="845"/>
        <v>2023</v>
      </c>
      <c r="D26047" s="43" t="s">
        <v>101</v>
      </c>
      <c r="E26047" s="132">
        <v>10.67057142857143</v>
      </c>
    </row>
    <row r="26048" spans="1:5" ht="13.8" x14ac:dyDescent="0.25">
      <c r="A26048" s="47">
        <v>44999</v>
      </c>
      <c r="B26048" s="45" t="str">
        <f t="shared" si="844"/>
        <v>March</v>
      </c>
      <c r="C26048" s="53">
        <f t="shared" si="845"/>
        <v>2023</v>
      </c>
      <c r="D26048" s="43" t="s">
        <v>124</v>
      </c>
      <c r="E26048" s="132">
        <v>10.580142857142857</v>
      </c>
    </row>
    <row r="26049" spans="1:5" ht="13.8" x14ac:dyDescent="0.25">
      <c r="A26049" s="47">
        <v>44999</v>
      </c>
      <c r="B26049" s="45" t="str">
        <f t="shared" si="844"/>
        <v>March</v>
      </c>
      <c r="C26049" s="53">
        <f t="shared" si="845"/>
        <v>2023</v>
      </c>
      <c r="D26049" s="43" t="s">
        <v>125</v>
      </c>
      <c r="E26049" s="132">
        <v>9.4648571428571433</v>
      </c>
    </row>
    <row r="26050" spans="1:5" ht="13.8" x14ac:dyDescent="0.25">
      <c r="A26050" s="47">
        <v>44999</v>
      </c>
      <c r="B26050" s="45" t="str">
        <f t="shared" si="844"/>
        <v>March</v>
      </c>
      <c r="C26050" s="53">
        <f t="shared" si="845"/>
        <v>2023</v>
      </c>
      <c r="D26050" s="43" t="s">
        <v>126</v>
      </c>
      <c r="E26050" s="132">
        <v>9.7602142857142873</v>
      </c>
    </row>
    <row r="26051" spans="1:5" ht="13.8" x14ac:dyDescent="0.25">
      <c r="A26051" s="47">
        <v>44999</v>
      </c>
      <c r="B26051" s="45" t="str">
        <f t="shared" si="844"/>
        <v>March</v>
      </c>
      <c r="C26051" s="53">
        <f t="shared" si="845"/>
        <v>2023</v>
      </c>
      <c r="D26051" s="43" t="s">
        <v>127</v>
      </c>
      <c r="E26051" s="132">
        <v>9.3831428571428575</v>
      </c>
    </row>
    <row r="26052" spans="1:5" ht="13.8" x14ac:dyDescent="0.25">
      <c r="A26052" s="47">
        <v>44999</v>
      </c>
      <c r="B26052" s="45" t="str">
        <f t="shared" si="844"/>
        <v>March</v>
      </c>
      <c r="C26052" s="53">
        <f t="shared" si="845"/>
        <v>2023</v>
      </c>
      <c r="D26052" s="43" t="s">
        <v>105</v>
      </c>
      <c r="E26052" s="132">
        <v>7.4452857142857161</v>
      </c>
    </row>
    <row r="26053" spans="1:5" ht="13.8" x14ac:dyDescent="0.25">
      <c r="A26053" s="47">
        <v>44999</v>
      </c>
      <c r="B26053" s="45" t="str">
        <f t="shared" si="844"/>
        <v>March</v>
      </c>
      <c r="C26053" s="53">
        <f t="shared" si="845"/>
        <v>2023</v>
      </c>
      <c r="D26053" s="43" t="s">
        <v>128</v>
      </c>
      <c r="E26053" s="132">
        <v>9.1927142857142865</v>
      </c>
    </row>
    <row r="26054" spans="1:5" ht="13.8" x14ac:dyDescent="0.25">
      <c r="A26054" s="47">
        <v>45006</v>
      </c>
      <c r="B26054" s="45" t="str">
        <f t="shared" si="844"/>
        <v>March</v>
      </c>
      <c r="C26054" s="53">
        <f t="shared" si="845"/>
        <v>2023</v>
      </c>
      <c r="D26054" s="43" t="s">
        <v>131</v>
      </c>
      <c r="E26054" s="132">
        <v>34.096583333333335</v>
      </c>
    </row>
    <row r="26055" spans="1:5" ht="13.8" x14ac:dyDescent="0.25">
      <c r="A26055" s="47">
        <v>45006</v>
      </c>
      <c r="B26055" s="45" t="str">
        <f t="shared" si="844"/>
        <v>March</v>
      </c>
      <c r="C26055" s="53">
        <f t="shared" si="845"/>
        <v>2023</v>
      </c>
      <c r="D26055" s="43" t="s">
        <v>115</v>
      </c>
      <c r="E26055" s="132">
        <v>32.85</v>
      </c>
    </row>
    <row r="26056" spans="1:5" ht="13.8" x14ac:dyDescent="0.25">
      <c r="A26056" s="47">
        <v>45006</v>
      </c>
      <c r="B26056" s="45" t="str">
        <f t="shared" si="844"/>
        <v>March</v>
      </c>
      <c r="C26056" s="53">
        <f t="shared" si="845"/>
        <v>2023</v>
      </c>
      <c r="D26056" s="43" t="s">
        <v>95</v>
      </c>
      <c r="E26056" s="132">
        <v>29.127000000000002</v>
      </c>
    </row>
    <row r="26057" spans="1:5" ht="13.8" x14ac:dyDescent="0.25">
      <c r="A26057" s="47">
        <v>45006</v>
      </c>
      <c r="B26057" s="45" t="str">
        <f t="shared" si="844"/>
        <v>March</v>
      </c>
      <c r="C26057" s="53">
        <f t="shared" si="845"/>
        <v>2023</v>
      </c>
      <c r="D26057" s="43" t="s">
        <v>96</v>
      </c>
      <c r="E26057" s="132">
        <v>27.813000000000002</v>
      </c>
    </row>
    <row r="26058" spans="1:5" ht="13.8" x14ac:dyDescent="0.25">
      <c r="A26058" s="47">
        <v>45006</v>
      </c>
      <c r="B26058" s="45" t="str">
        <f t="shared" si="844"/>
        <v>March</v>
      </c>
      <c r="C26058" s="53">
        <f t="shared" si="845"/>
        <v>2023</v>
      </c>
      <c r="D26058" s="43" t="s">
        <v>97</v>
      </c>
      <c r="E26058" s="132">
        <v>26.499000000000002</v>
      </c>
    </row>
    <row r="26059" spans="1:5" ht="13.8" x14ac:dyDescent="0.25">
      <c r="A26059" s="47">
        <v>45006</v>
      </c>
      <c r="B26059" s="45" t="str">
        <f t="shared" si="844"/>
        <v>March</v>
      </c>
      <c r="C26059" s="53">
        <f t="shared" si="845"/>
        <v>2023</v>
      </c>
      <c r="D26059" s="43" t="s">
        <v>98</v>
      </c>
      <c r="E26059" s="132">
        <v>20.805</v>
      </c>
    </row>
    <row r="26060" spans="1:5" ht="15.6" x14ac:dyDescent="0.3">
      <c r="A26060" s="47">
        <v>45006</v>
      </c>
      <c r="B26060" s="45" t="str">
        <f t="shared" si="844"/>
        <v>March</v>
      </c>
      <c r="C26060" s="53">
        <f t="shared" si="845"/>
        <v>2023</v>
      </c>
      <c r="D26060" s="130" t="s">
        <v>136</v>
      </c>
      <c r="E26060" s="132">
        <v>30.634</v>
      </c>
    </row>
    <row r="26061" spans="1:5" ht="13.8" x14ac:dyDescent="0.25">
      <c r="A26061" s="47">
        <v>45006</v>
      </c>
      <c r="B26061" s="45" t="str">
        <f t="shared" si="844"/>
        <v>March</v>
      </c>
      <c r="C26061" s="53">
        <f t="shared" si="845"/>
        <v>2023</v>
      </c>
      <c r="D26061" s="43" t="s">
        <v>118</v>
      </c>
      <c r="E26061" s="132">
        <v>28.142999999999997</v>
      </c>
    </row>
    <row r="26062" spans="1:5" ht="13.8" x14ac:dyDescent="0.25">
      <c r="A26062" s="47">
        <v>45006</v>
      </c>
      <c r="B26062" s="45" t="str">
        <f t="shared" si="844"/>
        <v>March</v>
      </c>
      <c r="C26062" s="53">
        <f t="shared" si="845"/>
        <v>2023</v>
      </c>
      <c r="D26062" s="43" t="s">
        <v>102</v>
      </c>
      <c r="E26062" s="132">
        <v>27.772000000000002</v>
      </c>
    </row>
    <row r="26063" spans="1:5" ht="13.8" x14ac:dyDescent="0.25">
      <c r="A26063" s="47">
        <v>45006</v>
      </c>
      <c r="B26063" s="45" t="str">
        <f t="shared" si="844"/>
        <v>March</v>
      </c>
      <c r="C26063" s="53">
        <f t="shared" si="845"/>
        <v>2023</v>
      </c>
      <c r="D26063" s="43" t="s">
        <v>119</v>
      </c>
      <c r="E26063" s="132">
        <v>26.871000000000002</v>
      </c>
    </row>
    <row r="26064" spans="1:5" ht="13.8" x14ac:dyDescent="0.25">
      <c r="A26064" s="47">
        <v>45006</v>
      </c>
      <c r="B26064" s="45" t="str">
        <f t="shared" si="844"/>
        <v>March</v>
      </c>
      <c r="C26064" s="53">
        <f t="shared" si="845"/>
        <v>2023</v>
      </c>
      <c r="D26064" s="43" t="s">
        <v>120</v>
      </c>
      <c r="E26064" s="132">
        <v>25.492999999999999</v>
      </c>
    </row>
    <row r="26065" spans="1:5" ht="13.8" x14ac:dyDescent="0.25">
      <c r="A26065" s="47">
        <v>45006</v>
      </c>
      <c r="B26065" s="45" t="str">
        <f t="shared" si="844"/>
        <v>March</v>
      </c>
      <c r="C26065" s="53">
        <f t="shared" si="845"/>
        <v>2023</v>
      </c>
      <c r="D26065" s="43" t="s">
        <v>103</v>
      </c>
      <c r="E26065" s="132">
        <v>24.591999999999999</v>
      </c>
    </row>
    <row r="26066" spans="1:5" ht="13.8" x14ac:dyDescent="0.25">
      <c r="A26066" s="47">
        <v>45006</v>
      </c>
      <c r="B26066" s="45" t="str">
        <f t="shared" si="844"/>
        <v>March</v>
      </c>
      <c r="C26066" s="53">
        <f t="shared" si="845"/>
        <v>2023</v>
      </c>
      <c r="D26066" s="43" t="s">
        <v>116</v>
      </c>
      <c r="E26066" s="132">
        <v>17.413500000000003</v>
      </c>
    </row>
    <row r="26067" spans="1:5" ht="13.8" x14ac:dyDescent="0.25">
      <c r="A26067" s="47">
        <v>45006</v>
      </c>
      <c r="B26067" s="45" t="str">
        <f t="shared" si="844"/>
        <v>March</v>
      </c>
      <c r="C26067" s="53">
        <f t="shared" si="845"/>
        <v>2023</v>
      </c>
      <c r="D26067" s="43" t="s">
        <v>104</v>
      </c>
      <c r="E26067" s="132">
        <v>20.18375</v>
      </c>
    </row>
    <row r="26068" spans="1:5" ht="13.8" x14ac:dyDescent="0.25">
      <c r="A26068" s="47">
        <v>45006</v>
      </c>
      <c r="B26068" s="45" t="str">
        <f t="shared" si="844"/>
        <v>March</v>
      </c>
      <c r="C26068" s="53">
        <f t="shared" si="845"/>
        <v>2023</v>
      </c>
      <c r="D26068" s="43" t="s">
        <v>121</v>
      </c>
      <c r="E26068" s="132">
        <v>19.193928571428572</v>
      </c>
    </row>
    <row r="26069" spans="1:5" ht="13.8" x14ac:dyDescent="0.25">
      <c r="A26069" s="47">
        <v>45006</v>
      </c>
      <c r="B26069" s="45" t="str">
        <f t="shared" si="844"/>
        <v>March</v>
      </c>
      <c r="C26069" s="53">
        <f t="shared" si="845"/>
        <v>2023</v>
      </c>
      <c r="D26069" s="43" t="s">
        <v>122</v>
      </c>
      <c r="E26069" s="132">
        <v>17.386428571428571</v>
      </c>
    </row>
    <row r="26070" spans="1:5" ht="13.8" x14ac:dyDescent="0.25">
      <c r="A26070" s="47">
        <v>45006</v>
      </c>
      <c r="B26070" s="45" t="str">
        <f t="shared" si="844"/>
        <v>March</v>
      </c>
      <c r="C26070" s="53">
        <f t="shared" si="845"/>
        <v>2023</v>
      </c>
      <c r="D26070" s="43" t="s">
        <v>123</v>
      </c>
      <c r="E26070" s="132">
        <v>17.171250000000001</v>
      </c>
    </row>
    <row r="26071" spans="1:5" ht="13.8" x14ac:dyDescent="0.25">
      <c r="A26071" s="47">
        <v>45006</v>
      </c>
      <c r="B26071" s="45" t="str">
        <f t="shared" ref="B26071:B26132" si="846">TEXT(A26071,"mmmm")</f>
        <v>March</v>
      </c>
      <c r="C26071" s="53">
        <f t="shared" ref="C26071:C26132" si="847">YEAR(A26071)</f>
        <v>2023</v>
      </c>
      <c r="D26071" s="43" t="s">
        <v>99</v>
      </c>
      <c r="E26071" s="132">
        <v>12.838571428571427</v>
      </c>
    </row>
    <row r="26072" spans="1:5" ht="13.8" x14ac:dyDescent="0.25">
      <c r="A26072" s="47">
        <v>45006</v>
      </c>
      <c r="B26072" s="45" t="str">
        <f t="shared" si="846"/>
        <v>March</v>
      </c>
      <c r="C26072" s="53">
        <f t="shared" si="847"/>
        <v>2023</v>
      </c>
      <c r="D26072" s="43" t="s">
        <v>100</v>
      </c>
      <c r="E26072" s="132">
        <v>12.500714285714285</v>
      </c>
    </row>
    <row r="26073" spans="1:5" ht="13.8" x14ac:dyDescent="0.25">
      <c r="A26073" s="47">
        <v>45006</v>
      </c>
      <c r="B26073" s="45" t="str">
        <f t="shared" si="846"/>
        <v>March</v>
      </c>
      <c r="C26073" s="53">
        <f t="shared" si="847"/>
        <v>2023</v>
      </c>
      <c r="D26073" s="43" t="s">
        <v>101</v>
      </c>
      <c r="E26073" s="132">
        <v>11.960142857142857</v>
      </c>
    </row>
    <row r="26074" spans="1:5" ht="13.8" x14ac:dyDescent="0.25">
      <c r="A26074" s="47">
        <v>45006</v>
      </c>
      <c r="B26074" s="45" t="str">
        <f t="shared" si="846"/>
        <v>March</v>
      </c>
      <c r="C26074" s="53">
        <f t="shared" si="847"/>
        <v>2023</v>
      </c>
      <c r="D26074" s="43" t="s">
        <v>124</v>
      </c>
      <c r="E26074" s="132">
        <v>11.858785714285714</v>
      </c>
    </row>
    <row r="26075" spans="1:5" ht="13.8" x14ac:dyDescent="0.25">
      <c r="A26075" s="47">
        <v>45006</v>
      </c>
      <c r="B26075" s="45" t="str">
        <f t="shared" si="846"/>
        <v>March</v>
      </c>
      <c r="C26075" s="53">
        <f t="shared" si="847"/>
        <v>2023</v>
      </c>
      <c r="D26075" s="43" t="s">
        <v>125</v>
      </c>
      <c r="E26075" s="132">
        <v>10.608714285714287</v>
      </c>
    </row>
    <row r="26076" spans="1:5" ht="13.8" x14ac:dyDescent="0.25">
      <c r="A26076" s="47">
        <v>45006</v>
      </c>
      <c r="B26076" s="45" t="str">
        <f t="shared" si="846"/>
        <v>March</v>
      </c>
      <c r="C26076" s="53">
        <f t="shared" si="847"/>
        <v>2023</v>
      </c>
      <c r="D26076" s="43" t="s">
        <v>126</v>
      </c>
      <c r="E26076" s="132">
        <v>10.84942857142857</v>
      </c>
    </row>
    <row r="26077" spans="1:5" ht="13.8" x14ac:dyDescent="0.25">
      <c r="A26077" s="47">
        <v>45006</v>
      </c>
      <c r="B26077" s="45" t="str">
        <f t="shared" si="846"/>
        <v>March</v>
      </c>
      <c r="C26077" s="53">
        <f t="shared" si="847"/>
        <v>2023</v>
      </c>
      <c r="D26077" s="43" t="s">
        <v>127</v>
      </c>
      <c r="E26077" s="132">
        <v>10.355785714285714</v>
      </c>
    </row>
    <row r="26078" spans="1:5" ht="13.8" x14ac:dyDescent="0.25">
      <c r="A26078" s="47">
        <v>45006</v>
      </c>
      <c r="B26078" s="45" t="str">
        <f t="shared" si="846"/>
        <v>March</v>
      </c>
      <c r="C26078" s="53">
        <f t="shared" si="847"/>
        <v>2023</v>
      </c>
      <c r="D26078" s="43" t="s">
        <v>105</v>
      </c>
      <c r="E26078" s="132">
        <v>8.345071428571428</v>
      </c>
    </row>
    <row r="26079" spans="1:5" ht="13.8" x14ac:dyDescent="0.25">
      <c r="A26079" s="47">
        <v>45006</v>
      </c>
      <c r="B26079" s="45" t="str">
        <f t="shared" si="846"/>
        <v>March</v>
      </c>
      <c r="C26079" s="53">
        <f t="shared" si="847"/>
        <v>2023</v>
      </c>
      <c r="D26079" s="43" t="s">
        <v>128</v>
      </c>
      <c r="E26079" s="132">
        <v>10.02692857142857</v>
      </c>
    </row>
    <row r="26080" spans="1:5" ht="13.8" x14ac:dyDescent="0.25">
      <c r="A26080" s="47">
        <v>45013</v>
      </c>
      <c r="B26080" s="45" t="str">
        <f t="shared" si="846"/>
        <v>March</v>
      </c>
      <c r="C26080" s="53">
        <f t="shared" si="847"/>
        <v>2023</v>
      </c>
      <c r="D26080" s="43" t="s">
        <v>131</v>
      </c>
      <c r="E26080" s="132">
        <v>36.675750000000001</v>
      </c>
    </row>
    <row r="26081" spans="1:5" ht="13.8" x14ac:dyDescent="0.25">
      <c r="A26081" s="47">
        <v>45013</v>
      </c>
      <c r="B26081" s="45" t="str">
        <f t="shared" si="846"/>
        <v>March</v>
      </c>
      <c r="C26081" s="53">
        <f t="shared" si="847"/>
        <v>2023</v>
      </c>
      <c r="D26081" s="43" t="s">
        <v>115</v>
      </c>
      <c r="E26081" s="132">
        <v>35.043750000000003</v>
      </c>
    </row>
    <row r="26082" spans="1:5" ht="13.8" x14ac:dyDescent="0.25">
      <c r="A26082" s="47">
        <v>45013</v>
      </c>
      <c r="B26082" s="45" t="str">
        <f t="shared" si="846"/>
        <v>March</v>
      </c>
      <c r="C26082" s="53">
        <f t="shared" si="847"/>
        <v>2023</v>
      </c>
      <c r="D26082" s="43" t="s">
        <v>95</v>
      </c>
      <c r="E26082" s="132">
        <v>31.072125</v>
      </c>
    </row>
    <row r="26083" spans="1:5" ht="13.8" x14ac:dyDescent="0.25">
      <c r="A26083" s="47">
        <v>45013</v>
      </c>
      <c r="B26083" s="45" t="str">
        <f t="shared" si="846"/>
        <v>March</v>
      </c>
      <c r="C26083" s="53">
        <f t="shared" si="847"/>
        <v>2023</v>
      </c>
      <c r="D26083" s="43" t="s">
        <v>96</v>
      </c>
      <c r="E26083" s="132">
        <v>29.670375</v>
      </c>
    </row>
    <row r="26084" spans="1:5" ht="13.8" x14ac:dyDescent="0.25">
      <c r="A26084" s="47">
        <v>45013</v>
      </c>
      <c r="B26084" s="45" t="str">
        <f t="shared" si="846"/>
        <v>March</v>
      </c>
      <c r="C26084" s="53">
        <f t="shared" si="847"/>
        <v>2023</v>
      </c>
      <c r="D26084" s="43" t="s">
        <v>97</v>
      </c>
      <c r="E26084" s="132">
        <v>28.268624999999997</v>
      </c>
    </row>
    <row r="26085" spans="1:5" ht="13.8" x14ac:dyDescent="0.25">
      <c r="A26085" s="47">
        <v>45013</v>
      </c>
      <c r="B26085" s="45" t="str">
        <f t="shared" si="846"/>
        <v>March</v>
      </c>
      <c r="C26085" s="53">
        <f t="shared" si="847"/>
        <v>2023</v>
      </c>
      <c r="D26085" s="43" t="s">
        <v>98</v>
      </c>
      <c r="E26085" s="132">
        <v>22.194375000000001</v>
      </c>
    </row>
    <row r="26086" spans="1:5" ht="15.6" x14ac:dyDescent="0.3">
      <c r="A26086" s="47">
        <v>45013</v>
      </c>
      <c r="B26086" s="45" t="str">
        <f t="shared" si="846"/>
        <v>March</v>
      </c>
      <c r="C26086" s="53">
        <f t="shared" si="847"/>
        <v>2023</v>
      </c>
      <c r="D26086" s="130" t="s">
        <v>136</v>
      </c>
      <c r="E26086" s="132">
        <v>33.018250000000002</v>
      </c>
    </row>
    <row r="26087" spans="1:5" ht="13.8" x14ac:dyDescent="0.25">
      <c r="A26087" s="47">
        <v>45013</v>
      </c>
      <c r="B26087" s="45" t="str">
        <f t="shared" si="846"/>
        <v>March</v>
      </c>
      <c r="C26087" s="53">
        <f t="shared" si="847"/>
        <v>2023</v>
      </c>
      <c r="D26087" s="43" t="s">
        <v>118</v>
      </c>
      <c r="E26087" s="132">
        <v>30.333374999999997</v>
      </c>
    </row>
    <row r="26088" spans="1:5" ht="13.8" x14ac:dyDescent="0.25">
      <c r="A26088" s="47">
        <v>45013</v>
      </c>
      <c r="B26088" s="45" t="str">
        <f t="shared" si="846"/>
        <v>March</v>
      </c>
      <c r="C26088" s="53">
        <f t="shared" si="847"/>
        <v>2023</v>
      </c>
      <c r="D26088" s="43" t="s">
        <v>102</v>
      </c>
      <c r="E26088" s="132">
        <v>29.933499999999999</v>
      </c>
    </row>
    <row r="26089" spans="1:5" ht="13.8" x14ac:dyDescent="0.25">
      <c r="A26089" s="47">
        <v>45013</v>
      </c>
      <c r="B26089" s="45" t="str">
        <f t="shared" si="846"/>
        <v>March</v>
      </c>
      <c r="C26089" s="53">
        <f t="shared" si="847"/>
        <v>2023</v>
      </c>
      <c r="D26089" s="43" t="s">
        <v>119</v>
      </c>
      <c r="E26089" s="132">
        <v>28.962375000000002</v>
      </c>
    </row>
    <row r="26090" spans="1:5" ht="13.8" x14ac:dyDescent="0.25">
      <c r="A26090" s="47">
        <v>45013</v>
      </c>
      <c r="B26090" s="45" t="str">
        <f t="shared" si="846"/>
        <v>March</v>
      </c>
      <c r="C26090" s="53">
        <f t="shared" si="847"/>
        <v>2023</v>
      </c>
      <c r="D26090" s="43" t="s">
        <v>120</v>
      </c>
      <c r="E26090" s="132">
        <v>27.477124999999997</v>
      </c>
    </row>
    <row r="26091" spans="1:5" ht="13.8" x14ac:dyDescent="0.25">
      <c r="A26091" s="47">
        <v>45013</v>
      </c>
      <c r="B26091" s="45" t="str">
        <f t="shared" si="846"/>
        <v>March</v>
      </c>
      <c r="C26091" s="53">
        <f t="shared" si="847"/>
        <v>2023</v>
      </c>
      <c r="D26091" s="43" t="s">
        <v>103</v>
      </c>
      <c r="E26091" s="132">
        <v>26.506</v>
      </c>
    </row>
    <row r="26092" spans="1:5" ht="13.8" x14ac:dyDescent="0.25">
      <c r="A26092" s="47">
        <v>45013</v>
      </c>
      <c r="B26092" s="45" t="str">
        <f t="shared" si="846"/>
        <v>March</v>
      </c>
      <c r="C26092" s="53">
        <f t="shared" si="847"/>
        <v>2023</v>
      </c>
      <c r="D26092" s="43" t="s">
        <v>116</v>
      </c>
      <c r="E26092" s="132">
        <v>17.531062500000001</v>
      </c>
    </row>
    <row r="26093" spans="1:5" ht="13.8" x14ac:dyDescent="0.25">
      <c r="A26093" s="47">
        <v>45013</v>
      </c>
      <c r="B26093" s="45" t="str">
        <f t="shared" si="846"/>
        <v>March</v>
      </c>
      <c r="C26093" s="53">
        <f t="shared" si="847"/>
        <v>2023</v>
      </c>
      <c r="D26093" s="43" t="s">
        <v>104</v>
      </c>
      <c r="E26093" s="132">
        <v>20.386843750000004</v>
      </c>
    </row>
    <row r="26094" spans="1:5" ht="13.8" x14ac:dyDescent="0.25">
      <c r="A26094" s="47">
        <v>45013</v>
      </c>
      <c r="B26094" s="45" t="str">
        <f t="shared" si="846"/>
        <v>March</v>
      </c>
      <c r="C26094" s="53">
        <f t="shared" si="847"/>
        <v>2023</v>
      </c>
      <c r="D26094" s="43" t="s">
        <v>121</v>
      </c>
      <c r="E26094" s="132">
        <v>19.387062499999999</v>
      </c>
    </row>
    <row r="26095" spans="1:5" ht="13.8" x14ac:dyDescent="0.25">
      <c r="A26095" s="47">
        <v>45013</v>
      </c>
      <c r="B26095" s="45" t="str">
        <f t="shared" si="846"/>
        <v>March</v>
      </c>
      <c r="C26095" s="53">
        <f t="shared" si="847"/>
        <v>2023</v>
      </c>
      <c r="D26095" s="43" t="s">
        <v>122</v>
      </c>
      <c r="E26095" s="132">
        <v>17.561375000000002</v>
      </c>
    </row>
    <row r="26096" spans="1:5" ht="13.8" x14ac:dyDescent="0.25">
      <c r="A26096" s="47">
        <v>45013</v>
      </c>
      <c r="B26096" s="45" t="str">
        <f t="shared" si="846"/>
        <v>March</v>
      </c>
      <c r="C26096" s="53">
        <f t="shared" si="847"/>
        <v>2023</v>
      </c>
      <c r="D26096" s="43" t="s">
        <v>123</v>
      </c>
      <c r="E26096" s="132">
        <v>17.34403125</v>
      </c>
    </row>
    <row r="26097" spans="1:5" ht="13.8" x14ac:dyDescent="0.25">
      <c r="A26097" s="47">
        <v>45013</v>
      </c>
      <c r="B26097" s="45" t="str">
        <f t="shared" si="846"/>
        <v>March</v>
      </c>
      <c r="C26097" s="53">
        <f t="shared" si="847"/>
        <v>2023</v>
      </c>
      <c r="D26097" s="43" t="s">
        <v>99</v>
      </c>
      <c r="E26097" s="132">
        <v>13.739375000000001</v>
      </c>
    </row>
    <row r="26098" spans="1:5" ht="13.8" x14ac:dyDescent="0.25">
      <c r="A26098" s="47">
        <v>45013</v>
      </c>
      <c r="B26098" s="45" t="str">
        <f t="shared" si="846"/>
        <v>March</v>
      </c>
      <c r="C26098" s="53">
        <f t="shared" si="847"/>
        <v>2023</v>
      </c>
      <c r="D26098" s="43" t="s">
        <v>100</v>
      </c>
      <c r="E26098" s="132">
        <v>13.377812499999999</v>
      </c>
    </row>
    <row r="26099" spans="1:5" ht="13.8" x14ac:dyDescent="0.25">
      <c r="A26099" s="47">
        <v>45013</v>
      </c>
      <c r="B26099" s="45" t="str">
        <f t="shared" si="846"/>
        <v>March</v>
      </c>
      <c r="C26099" s="53">
        <f t="shared" si="847"/>
        <v>2023</v>
      </c>
      <c r="D26099" s="43" t="s">
        <v>101</v>
      </c>
      <c r="E26099" s="132">
        <v>12.799312500000001</v>
      </c>
    </row>
    <row r="26100" spans="1:5" ht="13.8" x14ac:dyDescent="0.25">
      <c r="A26100" s="47">
        <v>45013</v>
      </c>
      <c r="B26100" s="45" t="str">
        <f t="shared" si="846"/>
        <v>March</v>
      </c>
      <c r="C26100" s="53">
        <f t="shared" si="847"/>
        <v>2023</v>
      </c>
      <c r="D26100" s="43" t="s">
        <v>124</v>
      </c>
      <c r="E26100" s="132">
        <v>12.690843749999999</v>
      </c>
    </row>
    <row r="26101" spans="1:5" ht="13.8" x14ac:dyDescent="0.25">
      <c r="A26101" s="47">
        <v>45013</v>
      </c>
      <c r="B26101" s="45" t="str">
        <f t="shared" si="846"/>
        <v>March</v>
      </c>
      <c r="C26101" s="53">
        <f t="shared" si="847"/>
        <v>2023</v>
      </c>
      <c r="D26101" s="43" t="s">
        <v>125</v>
      </c>
      <c r="E26101" s="132">
        <v>11.3530625</v>
      </c>
    </row>
    <row r="26102" spans="1:5" ht="13.8" x14ac:dyDescent="0.25">
      <c r="A26102" s="47">
        <v>45013</v>
      </c>
      <c r="B26102" s="45" t="str">
        <f t="shared" si="846"/>
        <v>March</v>
      </c>
      <c r="C26102" s="53">
        <f t="shared" si="847"/>
        <v>2023</v>
      </c>
      <c r="D26102" s="43" t="s">
        <v>126</v>
      </c>
      <c r="E26102" s="132">
        <v>11.558218750000002</v>
      </c>
    </row>
    <row r="26103" spans="1:5" ht="13.8" x14ac:dyDescent="0.25">
      <c r="A26103" s="47">
        <v>45013</v>
      </c>
      <c r="B26103" s="45" t="str">
        <f t="shared" si="846"/>
        <v>March</v>
      </c>
      <c r="C26103" s="53">
        <f t="shared" si="847"/>
        <v>2023</v>
      </c>
      <c r="D26103" s="43" t="s">
        <v>127</v>
      </c>
      <c r="E26103" s="132">
        <v>10.98871875</v>
      </c>
    </row>
    <row r="26104" spans="1:5" ht="13.8" x14ac:dyDescent="0.25">
      <c r="A26104" s="47">
        <v>45013</v>
      </c>
      <c r="B26104" s="45" t="str">
        <f t="shared" si="846"/>
        <v>March</v>
      </c>
      <c r="C26104" s="53">
        <f t="shared" si="847"/>
        <v>2023</v>
      </c>
      <c r="D26104" s="43" t="s">
        <v>105</v>
      </c>
      <c r="E26104" s="132">
        <v>8.9305937499999999</v>
      </c>
    </row>
    <row r="26105" spans="1:5" ht="13.8" x14ac:dyDescent="0.25">
      <c r="A26105" s="47">
        <v>45013</v>
      </c>
      <c r="B26105" s="45" t="str">
        <f t="shared" si="846"/>
        <v>March</v>
      </c>
      <c r="C26105" s="53">
        <f t="shared" si="847"/>
        <v>2023</v>
      </c>
      <c r="D26105" s="43" t="s">
        <v>128</v>
      </c>
      <c r="E26105" s="132">
        <v>10.56978125</v>
      </c>
    </row>
    <row r="26106" spans="1:5" ht="13.8" x14ac:dyDescent="0.25">
      <c r="A26106" s="47">
        <v>45020</v>
      </c>
      <c r="B26106" s="45" t="str">
        <f t="shared" si="846"/>
        <v>April</v>
      </c>
      <c r="C26106" s="53">
        <f t="shared" si="847"/>
        <v>2023</v>
      </c>
      <c r="D26106" s="43" t="s">
        <v>131</v>
      </c>
      <c r="E26106" s="132">
        <v>36.237291666666664</v>
      </c>
    </row>
    <row r="26107" spans="1:5" ht="13.8" x14ac:dyDescent="0.25">
      <c r="A26107" s="47">
        <v>45020</v>
      </c>
      <c r="B26107" s="45" t="str">
        <f t="shared" si="846"/>
        <v>April</v>
      </c>
      <c r="C26107" s="53">
        <f t="shared" si="847"/>
        <v>2023</v>
      </c>
      <c r="D26107" s="43" t="s">
        <v>115</v>
      </c>
      <c r="E26107" s="132">
        <v>33.9375</v>
      </c>
    </row>
    <row r="26108" spans="1:5" ht="13.8" x14ac:dyDescent="0.25">
      <c r="A26108" s="47">
        <v>45020</v>
      </c>
      <c r="B26108" s="45" t="str">
        <f t="shared" si="846"/>
        <v>April</v>
      </c>
      <c r="C26108" s="53">
        <f t="shared" si="847"/>
        <v>2023</v>
      </c>
      <c r="D26108" s="43" t="s">
        <v>95</v>
      </c>
      <c r="E26108" s="132">
        <v>30.091249999999999</v>
      </c>
    </row>
    <row r="26109" spans="1:5" ht="13.8" x14ac:dyDescent="0.25">
      <c r="A26109" s="47">
        <v>45020</v>
      </c>
      <c r="B26109" s="45" t="str">
        <f t="shared" si="846"/>
        <v>April</v>
      </c>
      <c r="C26109" s="53">
        <f t="shared" si="847"/>
        <v>2023</v>
      </c>
      <c r="D26109" s="43" t="s">
        <v>96</v>
      </c>
      <c r="E26109" s="132">
        <v>28.733750000000001</v>
      </c>
    </row>
    <row r="26110" spans="1:5" ht="13.8" x14ac:dyDescent="0.25">
      <c r="A26110" s="47">
        <v>45020</v>
      </c>
      <c r="B26110" s="45" t="str">
        <f t="shared" si="846"/>
        <v>April</v>
      </c>
      <c r="C26110" s="53">
        <f t="shared" si="847"/>
        <v>2023</v>
      </c>
      <c r="D26110" s="43" t="s">
        <v>97</v>
      </c>
      <c r="E26110" s="132">
        <v>27.376249999999999</v>
      </c>
    </row>
    <row r="26111" spans="1:5" ht="13.8" x14ac:dyDescent="0.25">
      <c r="A26111" s="47">
        <v>45020</v>
      </c>
      <c r="B26111" s="45" t="str">
        <f t="shared" si="846"/>
        <v>April</v>
      </c>
      <c r="C26111" s="53">
        <f t="shared" si="847"/>
        <v>2023</v>
      </c>
      <c r="D26111" s="43" t="s">
        <v>98</v>
      </c>
      <c r="E26111" s="132">
        <v>21.493749999999999</v>
      </c>
    </row>
    <row r="26112" spans="1:5" ht="15.6" x14ac:dyDescent="0.3">
      <c r="A26112" s="47">
        <v>45020</v>
      </c>
      <c r="B26112" s="45" t="str">
        <f t="shared" si="846"/>
        <v>April</v>
      </c>
      <c r="C26112" s="53">
        <f t="shared" si="847"/>
        <v>2023</v>
      </c>
      <c r="D26112" s="130" t="s">
        <v>136</v>
      </c>
      <c r="E26112" s="132">
        <v>32.404125000000001</v>
      </c>
    </row>
    <row r="26113" spans="1:5" ht="13.8" x14ac:dyDescent="0.25">
      <c r="A26113" s="47">
        <v>45020</v>
      </c>
      <c r="B26113" s="45" t="str">
        <f t="shared" si="846"/>
        <v>April</v>
      </c>
      <c r="C26113" s="53">
        <f t="shared" si="847"/>
        <v>2023</v>
      </c>
      <c r="D26113" s="43" t="s">
        <v>118</v>
      </c>
      <c r="E26113" s="132">
        <v>29.769187499999997</v>
      </c>
    </row>
    <row r="26114" spans="1:5" ht="13.8" x14ac:dyDescent="0.25">
      <c r="A26114" s="47">
        <v>45020</v>
      </c>
      <c r="B26114" s="45" t="str">
        <f t="shared" si="846"/>
        <v>April</v>
      </c>
      <c r="C26114" s="53">
        <f t="shared" si="847"/>
        <v>2023</v>
      </c>
      <c r="D26114" s="43" t="s">
        <v>102</v>
      </c>
      <c r="E26114" s="132">
        <v>29.376750000000001</v>
      </c>
    </row>
    <row r="26115" spans="1:5" ht="13.8" x14ac:dyDescent="0.25">
      <c r="A26115" s="47">
        <v>45020</v>
      </c>
      <c r="B26115" s="45" t="str">
        <f t="shared" si="846"/>
        <v>April</v>
      </c>
      <c r="C26115" s="53">
        <f t="shared" si="847"/>
        <v>2023</v>
      </c>
      <c r="D26115" s="43" t="s">
        <v>119</v>
      </c>
      <c r="E26115" s="132">
        <v>28.4236875</v>
      </c>
    </row>
    <row r="26116" spans="1:5" ht="13.8" x14ac:dyDescent="0.25">
      <c r="A26116" s="47">
        <v>45020</v>
      </c>
      <c r="B26116" s="45" t="str">
        <f t="shared" si="846"/>
        <v>April</v>
      </c>
      <c r="C26116" s="53">
        <f t="shared" si="847"/>
        <v>2023</v>
      </c>
      <c r="D26116" s="43" t="s">
        <v>120</v>
      </c>
      <c r="E26116" s="132">
        <v>26.9660625</v>
      </c>
    </row>
    <row r="26117" spans="1:5" ht="13.8" x14ac:dyDescent="0.25">
      <c r="A26117" s="47">
        <v>45020</v>
      </c>
      <c r="B26117" s="45" t="str">
        <f t="shared" si="846"/>
        <v>April</v>
      </c>
      <c r="C26117" s="53">
        <f t="shared" si="847"/>
        <v>2023</v>
      </c>
      <c r="D26117" s="43" t="s">
        <v>103</v>
      </c>
      <c r="E26117" s="132">
        <v>26.012999999999998</v>
      </c>
    </row>
    <row r="26118" spans="1:5" ht="13.8" x14ac:dyDescent="0.25">
      <c r="A26118" s="47">
        <v>45020</v>
      </c>
      <c r="B26118" s="45" t="str">
        <f t="shared" si="846"/>
        <v>April</v>
      </c>
      <c r="C26118" s="53">
        <f t="shared" si="847"/>
        <v>2023</v>
      </c>
      <c r="D26118" s="43" t="s">
        <v>116</v>
      </c>
      <c r="E26118" s="132">
        <v>16.134562500000001</v>
      </c>
    </row>
    <row r="26119" spans="1:5" ht="13.8" x14ac:dyDescent="0.25">
      <c r="A26119" s="47">
        <v>45020</v>
      </c>
      <c r="B26119" s="45" t="str">
        <f t="shared" si="846"/>
        <v>April</v>
      </c>
      <c r="C26119" s="53">
        <f t="shared" si="847"/>
        <v>2023</v>
      </c>
      <c r="D26119" s="43" t="s">
        <v>104</v>
      </c>
      <c r="E26119" s="132">
        <v>20.445468750000003</v>
      </c>
    </row>
    <row r="26120" spans="1:5" ht="13.8" x14ac:dyDescent="0.25">
      <c r="A26120" s="47">
        <v>45020</v>
      </c>
      <c r="B26120" s="45" t="str">
        <f t="shared" si="846"/>
        <v>April</v>
      </c>
      <c r="C26120" s="53">
        <f t="shared" si="847"/>
        <v>2023</v>
      </c>
      <c r="D26120" s="43" t="s">
        <v>121</v>
      </c>
      <c r="E26120" s="132">
        <v>19.442812499999999</v>
      </c>
    </row>
    <row r="26121" spans="1:5" ht="13.8" x14ac:dyDescent="0.25">
      <c r="A26121" s="47">
        <v>45020</v>
      </c>
      <c r="B26121" s="45" t="str">
        <f t="shared" si="846"/>
        <v>April</v>
      </c>
      <c r="C26121" s="53">
        <f t="shared" si="847"/>
        <v>2023</v>
      </c>
      <c r="D26121" s="43" t="s">
        <v>122</v>
      </c>
      <c r="E26121" s="132">
        <v>17.611875000000001</v>
      </c>
    </row>
    <row r="26122" spans="1:5" ht="13.8" x14ac:dyDescent="0.25">
      <c r="A26122" s="47">
        <v>45020</v>
      </c>
      <c r="B26122" s="45" t="str">
        <f t="shared" si="846"/>
        <v>April</v>
      </c>
      <c r="C26122" s="53">
        <f t="shared" si="847"/>
        <v>2023</v>
      </c>
      <c r="D26122" s="43" t="s">
        <v>123</v>
      </c>
      <c r="E26122" s="132">
        <v>17.393906250000001</v>
      </c>
    </row>
    <row r="26123" spans="1:5" ht="13.8" x14ac:dyDescent="0.25">
      <c r="A26123" s="47">
        <v>45020</v>
      </c>
      <c r="B26123" s="45" t="str">
        <f t="shared" si="846"/>
        <v>April</v>
      </c>
      <c r="C26123" s="53">
        <f t="shared" si="847"/>
        <v>2023</v>
      </c>
      <c r="D26123" s="43" t="s">
        <v>99</v>
      </c>
      <c r="E26123" s="132">
        <v>12.599375</v>
      </c>
    </row>
    <row r="26124" spans="1:5" ht="13.8" x14ac:dyDescent="0.25">
      <c r="A26124" s="47">
        <v>45020</v>
      </c>
      <c r="B26124" s="45" t="str">
        <f t="shared" si="846"/>
        <v>April</v>
      </c>
      <c r="C26124" s="53">
        <f t="shared" si="847"/>
        <v>2023</v>
      </c>
      <c r="D26124" s="43" t="s">
        <v>100</v>
      </c>
      <c r="E26124" s="132">
        <v>12.2678125</v>
      </c>
    </row>
    <row r="26125" spans="1:5" ht="13.8" x14ac:dyDescent="0.25">
      <c r="A26125" s="47">
        <v>45020</v>
      </c>
      <c r="B26125" s="45" t="str">
        <f t="shared" si="846"/>
        <v>April</v>
      </c>
      <c r="C26125" s="53">
        <f t="shared" si="847"/>
        <v>2023</v>
      </c>
      <c r="D26125" s="43" t="s">
        <v>101</v>
      </c>
      <c r="E26125" s="132">
        <v>11.7373125</v>
      </c>
    </row>
    <row r="26126" spans="1:5" ht="13.8" x14ac:dyDescent="0.25">
      <c r="A26126" s="47">
        <v>45020</v>
      </c>
      <c r="B26126" s="45" t="str">
        <f t="shared" si="846"/>
        <v>April</v>
      </c>
      <c r="C26126" s="53">
        <f t="shared" si="847"/>
        <v>2023</v>
      </c>
      <c r="D26126" s="43" t="s">
        <v>124</v>
      </c>
      <c r="E26126" s="132">
        <v>11.63784375</v>
      </c>
    </row>
    <row r="26127" spans="1:5" ht="13.8" x14ac:dyDescent="0.25">
      <c r="A26127" s="47">
        <v>45020</v>
      </c>
      <c r="B26127" s="45" t="str">
        <f t="shared" si="846"/>
        <v>April</v>
      </c>
      <c r="C26127" s="53">
        <f t="shared" si="847"/>
        <v>2023</v>
      </c>
      <c r="D26127" s="43" t="s">
        <v>125</v>
      </c>
      <c r="E26127" s="132">
        <v>10.4110625</v>
      </c>
    </row>
    <row r="26128" spans="1:5" ht="13.8" x14ac:dyDescent="0.25">
      <c r="A26128" s="47">
        <v>45020</v>
      </c>
      <c r="B26128" s="45" t="str">
        <f t="shared" si="846"/>
        <v>April</v>
      </c>
      <c r="C26128" s="53">
        <f t="shared" si="847"/>
        <v>2023</v>
      </c>
      <c r="D26128" s="43" t="s">
        <v>126</v>
      </c>
      <c r="E26128" s="132">
        <v>10.66121875</v>
      </c>
    </row>
    <row r="26129" spans="1:5" ht="13.8" x14ac:dyDescent="0.25">
      <c r="A26129" s="47">
        <v>45020</v>
      </c>
      <c r="B26129" s="45" t="str">
        <f t="shared" si="846"/>
        <v>April</v>
      </c>
      <c r="C26129" s="53">
        <f t="shared" si="847"/>
        <v>2023</v>
      </c>
      <c r="D26129" s="43" t="s">
        <v>127</v>
      </c>
      <c r="E26129" s="132">
        <v>10.18771875</v>
      </c>
    </row>
    <row r="26130" spans="1:5" ht="13.8" x14ac:dyDescent="0.25">
      <c r="A26130" s="47">
        <v>45020</v>
      </c>
      <c r="B26130" s="45" t="str">
        <f t="shared" si="846"/>
        <v>April</v>
      </c>
      <c r="C26130" s="53">
        <f t="shared" si="847"/>
        <v>2023</v>
      </c>
      <c r="D26130" s="43" t="s">
        <v>105</v>
      </c>
      <c r="E26130" s="132">
        <v>8.1895937500000002</v>
      </c>
    </row>
    <row r="26131" spans="1:5" ht="13.8" x14ac:dyDescent="0.25">
      <c r="A26131" s="47">
        <v>45020</v>
      </c>
      <c r="B26131" s="45" t="str">
        <f t="shared" si="846"/>
        <v>April</v>
      </c>
      <c r="C26131" s="53">
        <f t="shared" si="847"/>
        <v>2023</v>
      </c>
      <c r="D26131" s="43" t="s">
        <v>128</v>
      </c>
      <c r="E26131" s="132">
        <v>9.8827812500000007</v>
      </c>
    </row>
    <row r="26132" spans="1:5" ht="13.8" x14ac:dyDescent="0.25">
      <c r="A26132" s="47">
        <v>45027</v>
      </c>
      <c r="B26132" s="45" t="str">
        <f t="shared" si="846"/>
        <v>April</v>
      </c>
      <c r="C26132" s="53">
        <f t="shared" si="847"/>
        <v>2023</v>
      </c>
      <c r="D26132" s="43" t="s">
        <v>131</v>
      </c>
      <c r="E26132" s="132">
        <v>35.902000000000001</v>
      </c>
    </row>
    <row r="26133" spans="1:5" ht="13.8" x14ac:dyDescent="0.25">
      <c r="A26133" s="47">
        <v>45027</v>
      </c>
      <c r="B26133" s="45" t="str">
        <f t="shared" ref="B26133:B26193" si="848">TEXT(A26133,"mmmm")</f>
        <v>April</v>
      </c>
      <c r="C26133" s="53">
        <f t="shared" ref="C26133:C26193" si="849">YEAR(A26133)</f>
        <v>2023</v>
      </c>
      <c r="D26133" s="43" t="s">
        <v>115</v>
      </c>
      <c r="E26133" s="132">
        <v>33.018749999999997</v>
      </c>
    </row>
    <row r="26134" spans="1:5" ht="13.8" x14ac:dyDescent="0.25">
      <c r="A26134" s="47">
        <v>45027</v>
      </c>
      <c r="B26134" s="45" t="str">
        <f t="shared" si="848"/>
        <v>April</v>
      </c>
      <c r="C26134" s="53">
        <f t="shared" si="849"/>
        <v>2023</v>
      </c>
      <c r="D26134" s="43" t="s">
        <v>95</v>
      </c>
      <c r="E26134" s="132">
        <v>29.276625000000003</v>
      </c>
    </row>
    <row r="26135" spans="1:5" ht="13.8" x14ac:dyDescent="0.25">
      <c r="A26135" s="47">
        <v>45027</v>
      </c>
      <c r="B26135" s="45" t="str">
        <f t="shared" si="848"/>
        <v>April</v>
      </c>
      <c r="C26135" s="53">
        <f t="shared" si="849"/>
        <v>2023</v>
      </c>
      <c r="D26135" s="43" t="s">
        <v>96</v>
      </c>
      <c r="E26135" s="132">
        <v>27.955875000000002</v>
      </c>
    </row>
    <row r="26136" spans="1:5" ht="13.8" x14ac:dyDescent="0.25">
      <c r="A26136" s="47">
        <v>45027</v>
      </c>
      <c r="B26136" s="45" t="str">
        <f t="shared" si="848"/>
        <v>April</v>
      </c>
      <c r="C26136" s="53">
        <f t="shared" si="849"/>
        <v>2023</v>
      </c>
      <c r="D26136" s="43" t="s">
        <v>97</v>
      </c>
      <c r="E26136" s="132">
        <v>26.635124999999999</v>
      </c>
    </row>
    <row r="26137" spans="1:5" ht="13.8" x14ac:dyDescent="0.25">
      <c r="A26137" s="47">
        <v>45027</v>
      </c>
      <c r="B26137" s="45" t="str">
        <f t="shared" si="848"/>
        <v>April</v>
      </c>
      <c r="C26137" s="53">
        <f t="shared" si="849"/>
        <v>2023</v>
      </c>
      <c r="D26137" s="43" t="s">
        <v>98</v>
      </c>
      <c r="E26137" s="132">
        <v>20.911874999999998</v>
      </c>
    </row>
    <row r="26138" spans="1:5" ht="15.6" x14ac:dyDescent="0.3">
      <c r="A26138" s="47">
        <v>45027</v>
      </c>
      <c r="B26138" s="45" t="str">
        <f t="shared" si="848"/>
        <v>April</v>
      </c>
      <c r="C26138" s="53">
        <f t="shared" si="849"/>
        <v>2023</v>
      </c>
      <c r="D26138" s="130" t="s">
        <v>136</v>
      </c>
      <c r="E26138" s="132">
        <v>30.706250000000001</v>
      </c>
    </row>
    <row r="26139" spans="1:5" ht="13.8" x14ac:dyDescent="0.25">
      <c r="A26139" s="47">
        <v>45027</v>
      </c>
      <c r="B26139" s="45" t="str">
        <f t="shared" si="848"/>
        <v>April</v>
      </c>
      <c r="C26139" s="53">
        <f t="shared" si="849"/>
        <v>2023</v>
      </c>
      <c r="D26139" s="43" t="s">
        <v>118</v>
      </c>
      <c r="E26139" s="132">
        <v>28.209375000000001</v>
      </c>
    </row>
    <row r="26140" spans="1:5" ht="13.8" x14ac:dyDescent="0.25">
      <c r="A26140" s="47">
        <v>45027</v>
      </c>
      <c r="B26140" s="45" t="str">
        <f t="shared" si="848"/>
        <v>April</v>
      </c>
      <c r="C26140" s="53">
        <f t="shared" si="849"/>
        <v>2023</v>
      </c>
      <c r="D26140" s="43" t="s">
        <v>102</v>
      </c>
      <c r="E26140" s="132">
        <v>27.837499999999999</v>
      </c>
    </row>
    <row r="26141" spans="1:5" ht="13.8" x14ac:dyDescent="0.25">
      <c r="A26141" s="47">
        <v>45027</v>
      </c>
      <c r="B26141" s="45" t="str">
        <f t="shared" si="848"/>
        <v>April</v>
      </c>
      <c r="C26141" s="53">
        <f t="shared" si="849"/>
        <v>2023</v>
      </c>
      <c r="D26141" s="43" t="s">
        <v>119</v>
      </c>
      <c r="E26141" s="132">
        <v>26.934374999999999</v>
      </c>
    </row>
    <row r="26142" spans="1:5" ht="13.8" x14ac:dyDescent="0.25">
      <c r="A26142" s="47">
        <v>45027</v>
      </c>
      <c r="B26142" s="45" t="str">
        <f t="shared" si="848"/>
        <v>April</v>
      </c>
      <c r="C26142" s="53">
        <f t="shared" si="849"/>
        <v>2023</v>
      </c>
      <c r="D26142" s="43" t="s">
        <v>120</v>
      </c>
      <c r="E26142" s="132">
        <v>25.553125000000001</v>
      </c>
    </row>
    <row r="26143" spans="1:5" ht="13.8" x14ac:dyDescent="0.25">
      <c r="A26143" s="47">
        <v>45027</v>
      </c>
      <c r="B26143" s="45" t="str">
        <f t="shared" si="848"/>
        <v>April</v>
      </c>
      <c r="C26143" s="53">
        <f t="shared" si="849"/>
        <v>2023</v>
      </c>
      <c r="D26143" s="43" t="s">
        <v>103</v>
      </c>
      <c r="E26143" s="132">
        <v>24.65</v>
      </c>
    </row>
    <row r="26144" spans="1:5" ht="13.8" x14ac:dyDescent="0.25">
      <c r="A26144" s="47">
        <v>45027</v>
      </c>
      <c r="B26144" s="45" t="str">
        <f t="shared" si="848"/>
        <v>April</v>
      </c>
      <c r="C26144" s="53">
        <f t="shared" si="849"/>
        <v>2023</v>
      </c>
      <c r="D26144" s="43" t="s">
        <v>116</v>
      </c>
      <c r="E26144" s="132">
        <v>15.193171875000001</v>
      </c>
    </row>
    <row r="26145" spans="1:5" ht="13.8" x14ac:dyDescent="0.25">
      <c r="A26145" s="47">
        <v>45027</v>
      </c>
      <c r="B26145" s="45" t="str">
        <f t="shared" si="848"/>
        <v>April</v>
      </c>
      <c r="C26145" s="53">
        <f t="shared" si="849"/>
        <v>2023</v>
      </c>
      <c r="D26145" s="43" t="s">
        <v>104</v>
      </c>
      <c r="E26145" s="132">
        <v>19.654031250000003</v>
      </c>
    </row>
    <row r="26146" spans="1:5" ht="13.8" x14ac:dyDescent="0.25">
      <c r="A26146" s="47">
        <v>45027</v>
      </c>
      <c r="B26146" s="45" t="str">
        <f t="shared" si="848"/>
        <v>April</v>
      </c>
      <c r="C26146" s="53">
        <f t="shared" si="849"/>
        <v>2023</v>
      </c>
      <c r="D26146" s="43" t="s">
        <v>121</v>
      </c>
      <c r="E26146" s="132">
        <v>18.6901875</v>
      </c>
    </row>
    <row r="26147" spans="1:5" ht="13.8" x14ac:dyDescent="0.25">
      <c r="A26147" s="47">
        <v>45027</v>
      </c>
      <c r="B26147" s="45" t="str">
        <f t="shared" si="848"/>
        <v>April</v>
      </c>
      <c r="C26147" s="53">
        <f t="shared" si="849"/>
        <v>2023</v>
      </c>
      <c r="D26147" s="43" t="s">
        <v>122</v>
      </c>
      <c r="E26147" s="132">
        <v>16.930125</v>
      </c>
    </row>
    <row r="26148" spans="1:5" ht="13.8" x14ac:dyDescent="0.25">
      <c r="A26148" s="47">
        <v>45027</v>
      </c>
      <c r="B26148" s="45" t="str">
        <f t="shared" si="848"/>
        <v>April</v>
      </c>
      <c r="C26148" s="53">
        <f t="shared" si="849"/>
        <v>2023</v>
      </c>
      <c r="D26148" s="43" t="s">
        <v>123</v>
      </c>
      <c r="E26148" s="132">
        <v>16.720593749999999</v>
      </c>
    </row>
    <row r="26149" spans="1:5" ht="13.8" x14ac:dyDescent="0.25">
      <c r="A26149" s="47">
        <v>45027</v>
      </c>
      <c r="B26149" s="45" t="str">
        <f t="shared" si="848"/>
        <v>April</v>
      </c>
      <c r="C26149" s="53">
        <f t="shared" si="849"/>
        <v>2023</v>
      </c>
      <c r="D26149" s="43" t="s">
        <v>99</v>
      </c>
      <c r="E26149" s="132">
        <v>12.290625</v>
      </c>
    </row>
    <row r="26150" spans="1:5" ht="13.8" x14ac:dyDescent="0.25">
      <c r="A26150" s="47">
        <v>45027</v>
      </c>
      <c r="B26150" s="45" t="str">
        <f t="shared" si="848"/>
        <v>April</v>
      </c>
      <c r="C26150" s="53">
        <f t="shared" si="849"/>
        <v>2023</v>
      </c>
      <c r="D26150" s="43" t="s">
        <v>100</v>
      </c>
      <c r="E26150" s="132">
        <v>11.9671875</v>
      </c>
    </row>
    <row r="26151" spans="1:5" ht="13.8" x14ac:dyDescent="0.25">
      <c r="A26151" s="47">
        <v>45027</v>
      </c>
      <c r="B26151" s="45" t="str">
        <f t="shared" si="848"/>
        <v>April</v>
      </c>
      <c r="C26151" s="53">
        <f t="shared" si="849"/>
        <v>2023</v>
      </c>
      <c r="D26151" s="43" t="s">
        <v>101</v>
      </c>
      <c r="E26151" s="132">
        <v>11.4496875</v>
      </c>
    </row>
    <row r="26152" spans="1:5" ht="13.8" x14ac:dyDescent="0.25">
      <c r="A26152" s="47">
        <v>45027</v>
      </c>
      <c r="B26152" s="45" t="str">
        <f t="shared" si="848"/>
        <v>April</v>
      </c>
      <c r="C26152" s="53">
        <f t="shared" si="849"/>
        <v>2023</v>
      </c>
      <c r="D26152" s="43" t="s">
        <v>124</v>
      </c>
      <c r="E26152" s="132">
        <v>11.352656250000001</v>
      </c>
    </row>
    <row r="26153" spans="1:5" ht="13.8" x14ac:dyDescent="0.25">
      <c r="A26153" s="47">
        <v>45027</v>
      </c>
      <c r="B26153" s="45" t="str">
        <f t="shared" si="848"/>
        <v>April</v>
      </c>
      <c r="C26153" s="53">
        <f t="shared" si="849"/>
        <v>2023</v>
      </c>
      <c r="D26153" s="43" t="s">
        <v>125</v>
      </c>
      <c r="E26153" s="132">
        <v>10.1559375</v>
      </c>
    </row>
    <row r="26154" spans="1:5" ht="13.8" x14ac:dyDescent="0.25">
      <c r="A26154" s="47">
        <v>45027</v>
      </c>
      <c r="B26154" s="45" t="str">
        <f t="shared" si="848"/>
        <v>April</v>
      </c>
      <c r="C26154" s="53">
        <f t="shared" si="849"/>
        <v>2023</v>
      </c>
      <c r="D26154" s="43" t="s">
        <v>126</v>
      </c>
      <c r="E26154" s="132">
        <v>10.41828125</v>
      </c>
    </row>
    <row r="26155" spans="1:5" ht="13.8" x14ac:dyDescent="0.25">
      <c r="A26155" s="47">
        <v>45027</v>
      </c>
      <c r="B26155" s="45" t="str">
        <f t="shared" si="848"/>
        <v>April</v>
      </c>
      <c r="C26155" s="53">
        <f t="shared" si="849"/>
        <v>2023</v>
      </c>
      <c r="D26155" s="43" t="s">
        <v>127</v>
      </c>
      <c r="E26155" s="132">
        <v>9.9707812499999999</v>
      </c>
    </row>
    <row r="26156" spans="1:5" ht="13.8" x14ac:dyDescent="0.25">
      <c r="A26156" s="47">
        <v>45027</v>
      </c>
      <c r="B26156" s="45" t="str">
        <f t="shared" si="848"/>
        <v>April</v>
      </c>
      <c r="C26156" s="53">
        <f t="shared" si="849"/>
        <v>2023</v>
      </c>
      <c r="D26156" s="43" t="s">
        <v>105</v>
      </c>
      <c r="E26156" s="132">
        <v>7.9889062500000012</v>
      </c>
    </row>
    <row r="26157" spans="1:5" ht="13.8" x14ac:dyDescent="0.25">
      <c r="A26157" s="47">
        <v>45027</v>
      </c>
      <c r="B26157" s="45" t="str">
        <f t="shared" si="848"/>
        <v>April</v>
      </c>
      <c r="C26157" s="53">
        <f t="shared" si="849"/>
        <v>2023</v>
      </c>
      <c r="D26157" s="43" t="s">
        <v>128</v>
      </c>
      <c r="E26157" s="132">
        <v>9.6967187500000005</v>
      </c>
    </row>
    <row r="26158" spans="1:5" ht="13.8" x14ac:dyDescent="0.25">
      <c r="A26158" s="47">
        <v>45034</v>
      </c>
      <c r="B26158" s="45" t="str">
        <f t="shared" si="848"/>
        <v>April</v>
      </c>
      <c r="C26158" s="53">
        <f t="shared" si="849"/>
        <v>2023</v>
      </c>
      <c r="D26158" s="43" t="s">
        <v>131</v>
      </c>
      <c r="E26158" s="132">
        <v>33.787083333333342</v>
      </c>
    </row>
    <row r="26159" spans="1:5" ht="13.8" x14ac:dyDescent="0.25">
      <c r="A26159" s="47">
        <v>45034</v>
      </c>
      <c r="B26159" s="45" t="str">
        <f t="shared" si="848"/>
        <v>April</v>
      </c>
      <c r="C26159" s="53">
        <f t="shared" si="849"/>
        <v>2023</v>
      </c>
      <c r="D26159" s="43" t="s">
        <v>115</v>
      </c>
      <c r="E26159" s="132">
        <v>30.578571428571433</v>
      </c>
    </row>
    <row r="26160" spans="1:5" ht="13.8" x14ac:dyDescent="0.25">
      <c r="A26160" s="47">
        <v>45034</v>
      </c>
      <c r="B26160" s="45" t="str">
        <f t="shared" si="848"/>
        <v>April</v>
      </c>
      <c r="C26160" s="53">
        <f t="shared" si="849"/>
        <v>2023</v>
      </c>
      <c r="D26160" s="43" t="s">
        <v>95</v>
      </c>
      <c r="E26160" s="132">
        <v>27.113000000000003</v>
      </c>
    </row>
    <row r="26161" spans="1:5" ht="13.8" x14ac:dyDescent="0.25">
      <c r="A26161" s="47">
        <v>45034</v>
      </c>
      <c r="B26161" s="45" t="str">
        <f t="shared" si="848"/>
        <v>April</v>
      </c>
      <c r="C26161" s="53">
        <f t="shared" si="849"/>
        <v>2023</v>
      </c>
      <c r="D26161" s="43" t="s">
        <v>96</v>
      </c>
      <c r="E26161" s="132">
        <v>25.889857142857146</v>
      </c>
    </row>
    <row r="26162" spans="1:5" ht="13.8" x14ac:dyDescent="0.25">
      <c r="A26162" s="47">
        <v>45034</v>
      </c>
      <c r="B26162" s="45" t="str">
        <f t="shared" si="848"/>
        <v>April</v>
      </c>
      <c r="C26162" s="53">
        <f t="shared" si="849"/>
        <v>2023</v>
      </c>
      <c r="D26162" s="43" t="s">
        <v>97</v>
      </c>
      <c r="E26162" s="132">
        <v>24.666714285714288</v>
      </c>
    </row>
    <row r="26163" spans="1:5" ht="13.8" x14ac:dyDescent="0.25">
      <c r="A26163" s="47">
        <v>45034</v>
      </c>
      <c r="B26163" s="45" t="str">
        <f t="shared" si="848"/>
        <v>April</v>
      </c>
      <c r="C26163" s="53">
        <f t="shared" si="849"/>
        <v>2023</v>
      </c>
      <c r="D26163" s="43" t="s">
        <v>98</v>
      </c>
      <c r="E26163" s="132">
        <v>19.366428571428571</v>
      </c>
    </row>
    <row r="26164" spans="1:5" ht="15.6" x14ac:dyDescent="0.3">
      <c r="A26164" s="47">
        <v>45034</v>
      </c>
      <c r="B26164" s="45" t="str">
        <f t="shared" si="848"/>
        <v>April</v>
      </c>
      <c r="C26164" s="53">
        <f t="shared" si="849"/>
        <v>2023</v>
      </c>
      <c r="D26164" s="130" t="s">
        <v>136</v>
      </c>
      <c r="E26164" s="132">
        <v>26.967312500000002</v>
      </c>
    </row>
    <row r="26165" spans="1:5" ht="13.8" x14ac:dyDescent="0.25">
      <c r="A26165" s="47">
        <v>45034</v>
      </c>
      <c r="B26165" s="45" t="str">
        <f t="shared" si="848"/>
        <v>April</v>
      </c>
      <c r="C26165" s="53">
        <f t="shared" si="849"/>
        <v>2023</v>
      </c>
      <c r="D26165" s="43" t="s">
        <v>118</v>
      </c>
      <c r="E26165" s="132">
        <v>24.774468749999997</v>
      </c>
    </row>
    <row r="26166" spans="1:5" ht="13.8" x14ac:dyDescent="0.25">
      <c r="A26166" s="47">
        <v>45034</v>
      </c>
      <c r="B26166" s="45" t="str">
        <f t="shared" si="848"/>
        <v>April</v>
      </c>
      <c r="C26166" s="53">
        <f t="shared" si="849"/>
        <v>2023</v>
      </c>
      <c r="D26166" s="43" t="s">
        <v>102</v>
      </c>
      <c r="E26166" s="132">
        <v>24.447875</v>
      </c>
    </row>
    <row r="26167" spans="1:5" ht="13.8" x14ac:dyDescent="0.25">
      <c r="A26167" s="47">
        <v>45034</v>
      </c>
      <c r="B26167" s="45" t="str">
        <f t="shared" si="848"/>
        <v>April</v>
      </c>
      <c r="C26167" s="53">
        <f t="shared" si="849"/>
        <v>2023</v>
      </c>
      <c r="D26167" s="43" t="s">
        <v>119</v>
      </c>
      <c r="E26167" s="132">
        <v>23.654718750000001</v>
      </c>
    </row>
    <row r="26168" spans="1:5" ht="13.8" x14ac:dyDescent="0.25">
      <c r="A26168" s="47">
        <v>45034</v>
      </c>
      <c r="B26168" s="45" t="str">
        <f t="shared" si="848"/>
        <v>April</v>
      </c>
      <c r="C26168" s="53">
        <f t="shared" si="849"/>
        <v>2023</v>
      </c>
      <c r="D26168" s="43" t="s">
        <v>120</v>
      </c>
      <c r="E26168" s="132">
        <v>22.441656249999998</v>
      </c>
    </row>
    <row r="26169" spans="1:5" ht="13.8" x14ac:dyDescent="0.25">
      <c r="A26169" s="47">
        <v>45034</v>
      </c>
      <c r="B26169" s="45" t="str">
        <f t="shared" si="848"/>
        <v>April</v>
      </c>
      <c r="C26169" s="53">
        <f t="shared" si="849"/>
        <v>2023</v>
      </c>
      <c r="D26169" s="43" t="s">
        <v>103</v>
      </c>
      <c r="E26169" s="132">
        <v>21.648499999999999</v>
      </c>
    </row>
    <row r="26170" spans="1:5" ht="13.8" x14ac:dyDescent="0.25">
      <c r="A26170" s="47">
        <v>45034</v>
      </c>
      <c r="B26170" s="45" t="str">
        <f t="shared" si="848"/>
        <v>April</v>
      </c>
      <c r="C26170" s="53">
        <f t="shared" si="849"/>
        <v>2023</v>
      </c>
      <c r="D26170" s="43" t="s">
        <v>116</v>
      </c>
      <c r="E26170" s="132">
        <v>13.765500000000001</v>
      </c>
    </row>
    <row r="26171" spans="1:5" ht="13.8" x14ac:dyDescent="0.25">
      <c r="A26171" s="47">
        <v>45034</v>
      </c>
      <c r="B26171" s="45" t="str">
        <f t="shared" si="848"/>
        <v>April</v>
      </c>
      <c r="C26171" s="53">
        <f t="shared" si="849"/>
        <v>2023</v>
      </c>
      <c r="D26171" s="43" t="s">
        <v>104</v>
      </c>
      <c r="E26171" s="132">
        <v>17.396968749999999</v>
      </c>
    </row>
    <row r="26172" spans="1:5" ht="13.8" x14ac:dyDescent="0.25">
      <c r="A26172" s="47">
        <v>45034</v>
      </c>
      <c r="B26172" s="45" t="str">
        <f t="shared" si="848"/>
        <v>April</v>
      </c>
      <c r="C26172" s="53">
        <f t="shared" si="849"/>
        <v>2023</v>
      </c>
      <c r="D26172" s="43" t="s">
        <v>121</v>
      </c>
      <c r="E26172" s="132">
        <v>16.543812499999998</v>
      </c>
    </row>
    <row r="26173" spans="1:5" ht="13.8" x14ac:dyDescent="0.25">
      <c r="A26173" s="47">
        <v>45034</v>
      </c>
      <c r="B26173" s="45" t="str">
        <f t="shared" si="848"/>
        <v>April</v>
      </c>
      <c r="C26173" s="53">
        <f t="shared" si="849"/>
        <v>2023</v>
      </c>
      <c r="D26173" s="43" t="s">
        <v>122</v>
      </c>
      <c r="E26173" s="132">
        <v>14.985875</v>
      </c>
    </row>
    <row r="26174" spans="1:5" ht="13.8" x14ac:dyDescent="0.25">
      <c r="A26174" s="47">
        <v>45034</v>
      </c>
      <c r="B26174" s="45" t="str">
        <f t="shared" si="848"/>
        <v>April</v>
      </c>
      <c r="C26174" s="53">
        <f t="shared" si="849"/>
        <v>2023</v>
      </c>
      <c r="D26174" s="43" t="s">
        <v>123</v>
      </c>
      <c r="E26174" s="132">
        <v>14.800406250000002</v>
      </c>
    </row>
    <row r="26175" spans="1:5" ht="13.8" x14ac:dyDescent="0.25">
      <c r="A26175" s="47">
        <v>45034</v>
      </c>
      <c r="B26175" s="45" t="str">
        <f t="shared" si="848"/>
        <v>April</v>
      </c>
      <c r="C26175" s="53">
        <f t="shared" si="849"/>
        <v>2023</v>
      </c>
      <c r="D26175" s="43" t="s">
        <v>99</v>
      </c>
      <c r="E26175" s="132">
        <v>11.578125</v>
      </c>
    </row>
    <row r="26176" spans="1:5" ht="13.8" x14ac:dyDescent="0.25">
      <c r="A26176" s="47">
        <v>45034</v>
      </c>
      <c r="B26176" s="45" t="str">
        <f t="shared" si="848"/>
        <v>April</v>
      </c>
      <c r="C26176" s="53">
        <f t="shared" si="849"/>
        <v>2023</v>
      </c>
      <c r="D26176" s="43" t="s">
        <v>100</v>
      </c>
      <c r="E26176" s="132">
        <v>11.2734375</v>
      </c>
    </row>
    <row r="26177" spans="1:5" ht="13.8" x14ac:dyDescent="0.25">
      <c r="A26177" s="47">
        <v>45034</v>
      </c>
      <c r="B26177" s="45" t="str">
        <f t="shared" si="848"/>
        <v>April</v>
      </c>
      <c r="C26177" s="53">
        <f t="shared" si="849"/>
        <v>2023</v>
      </c>
      <c r="D26177" s="43" t="s">
        <v>101</v>
      </c>
      <c r="E26177" s="132">
        <v>10.785937499999999</v>
      </c>
    </row>
    <row r="26178" spans="1:5" ht="13.8" x14ac:dyDescent="0.25">
      <c r="A26178" s="47">
        <v>45034</v>
      </c>
      <c r="B26178" s="45" t="str">
        <f t="shared" si="848"/>
        <v>April</v>
      </c>
      <c r="C26178" s="53">
        <f t="shared" si="849"/>
        <v>2023</v>
      </c>
      <c r="D26178" s="43" t="s">
        <v>124</v>
      </c>
      <c r="E26178" s="132">
        <v>10.694531250000001</v>
      </c>
    </row>
    <row r="26179" spans="1:5" ht="13.8" x14ac:dyDescent="0.25">
      <c r="A26179" s="47">
        <v>45034</v>
      </c>
      <c r="B26179" s="45" t="str">
        <f t="shared" si="848"/>
        <v>April</v>
      </c>
      <c r="C26179" s="53">
        <f t="shared" si="849"/>
        <v>2023</v>
      </c>
      <c r="D26179" s="43" t="s">
        <v>125</v>
      </c>
      <c r="E26179" s="132">
        <v>9.5671874999999993</v>
      </c>
    </row>
    <row r="26180" spans="1:5" ht="13.8" x14ac:dyDescent="0.25">
      <c r="A26180" s="47">
        <v>45034</v>
      </c>
      <c r="B26180" s="45" t="str">
        <f t="shared" si="848"/>
        <v>April</v>
      </c>
      <c r="C26180" s="53">
        <f t="shared" si="849"/>
        <v>2023</v>
      </c>
      <c r="D26180" s="43" t="s">
        <v>126</v>
      </c>
      <c r="E26180" s="132">
        <v>9.8576562500000016</v>
      </c>
    </row>
    <row r="26181" spans="1:5" ht="13.8" x14ac:dyDescent="0.25">
      <c r="A26181" s="47">
        <v>45034</v>
      </c>
      <c r="B26181" s="45" t="str">
        <f t="shared" si="848"/>
        <v>April</v>
      </c>
      <c r="C26181" s="53">
        <f t="shared" si="849"/>
        <v>2023</v>
      </c>
      <c r="D26181" s="43" t="s">
        <v>127</v>
      </c>
      <c r="E26181" s="132">
        <v>9.4701562500000005</v>
      </c>
    </row>
    <row r="26182" spans="1:5" ht="13.8" x14ac:dyDescent="0.25">
      <c r="A26182" s="47">
        <v>45034</v>
      </c>
      <c r="B26182" s="45" t="str">
        <f t="shared" si="848"/>
        <v>April</v>
      </c>
      <c r="C26182" s="53">
        <f t="shared" si="849"/>
        <v>2023</v>
      </c>
      <c r="D26182" s="43" t="s">
        <v>105</v>
      </c>
      <c r="E26182" s="132">
        <v>7.5257812500000014</v>
      </c>
    </row>
    <row r="26183" spans="1:5" ht="13.8" x14ac:dyDescent="0.25">
      <c r="A26183" s="47">
        <v>45034</v>
      </c>
      <c r="B26183" s="45" t="str">
        <f t="shared" si="848"/>
        <v>April</v>
      </c>
      <c r="C26183" s="53">
        <f t="shared" si="849"/>
        <v>2023</v>
      </c>
      <c r="D26183" s="43" t="s">
        <v>128</v>
      </c>
      <c r="E26183" s="132">
        <v>9.2673437500000002</v>
      </c>
    </row>
    <row r="26184" spans="1:5" ht="13.8" x14ac:dyDescent="0.25">
      <c r="A26184" s="47">
        <v>45041</v>
      </c>
      <c r="B26184" s="45" t="str">
        <f t="shared" si="848"/>
        <v>April</v>
      </c>
      <c r="C26184" s="53">
        <f t="shared" si="849"/>
        <v>2023</v>
      </c>
      <c r="D26184" s="43" t="s">
        <v>131</v>
      </c>
    </row>
    <row r="26185" spans="1:5" ht="13.8" x14ac:dyDescent="0.25">
      <c r="A26185" s="47">
        <v>45041</v>
      </c>
      <c r="B26185" s="45" t="str">
        <f t="shared" si="848"/>
        <v>April</v>
      </c>
      <c r="C26185" s="53">
        <f t="shared" si="849"/>
        <v>2023</v>
      </c>
      <c r="D26185" s="43" t="s">
        <v>115</v>
      </c>
    </row>
    <row r="26186" spans="1:5" ht="13.8" x14ac:dyDescent="0.25">
      <c r="A26186" s="47">
        <v>45041</v>
      </c>
      <c r="B26186" s="45" t="str">
        <f t="shared" si="848"/>
        <v>April</v>
      </c>
      <c r="C26186" s="53">
        <f t="shared" si="849"/>
        <v>2023</v>
      </c>
      <c r="D26186" s="43" t="s">
        <v>95</v>
      </c>
    </row>
    <row r="26187" spans="1:5" ht="13.8" x14ac:dyDescent="0.25">
      <c r="A26187" s="47">
        <v>45041</v>
      </c>
      <c r="B26187" s="45" t="str">
        <f t="shared" si="848"/>
        <v>April</v>
      </c>
      <c r="C26187" s="53">
        <f t="shared" si="849"/>
        <v>2023</v>
      </c>
      <c r="D26187" s="43" t="s">
        <v>96</v>
      </c>
    </row>
    <row r="26188" spans="1:5" ht="13.8" x14ac:dyDescent="0.25">
      <c r="A26188" s="47">
        <v>45041</v>
      </c>
      <c r="B26188" s="45" t="str">
        <f t="shared" si="848"/>
        <v>April</v>
      </c>
      <c r="C26188" s="53">
        <f t="shared" si="849"/>
        <v>2023</v>
      </c>
      <c r="D26188" s="43" t="s">
        <v>97</v>
      </c>
    </row>
    <row r="26189" spans="1:5" ht="13.8" x14ac:dyDescent="0.25">
      <c r="A26189" s="47">
        <v>45041</v>
      </c>
      <c r="B26189" s="45" t="str">
        <f t="shared" si="848"/>
        <v>April</v>
      </c>
      <c r="C26189" s="53">
        <f t="shared" si="849"/>
        <v>2023</v>
      </c>
      <c r="D26189" s="43" t="s">
        <v>98</v>
      </c>
    </row>
    <row r="26190" spans="1:5" ht="15.6" x14ac:dyDescent="0.3">
      <c r="A26190" s="47">
        <v>45041</v>
      </c>
      <c r="B26190" s="45" t="str">
        <f t="shared" si="848"/>
        <v>April</v>
      </c>
      <c r="C26190" s="53">
        <f t="shared" si="849"/>
        <v>2023</v>
      </c>
      <c r="D26190" s="130" t="s">
        <v>136</v>
      </c>
      <c r="E26190" s="132">
        <v>23.780571428571431</v>
      </c>
    </row>
    <row r="26191" spans="1:5" ht="13.8" x14ac:dyDescent="0.25">
      <c r="A26191" s="47">
        <v>45041</v>
      </c>
      <c r="B26191" s="45" t="str">
        <f t="shared" si="848"/>
        <v>April</v>
      </c>
      <c r="C26191" s="53">
        <f t="shared" si="849"/>
        <v>2023</v>
      </c>
      <c r="D26191" s="43" t="s">
        <v>118</v>
      </c>
      <c r="E26191" s="132">
        <v>21.846857142857143</v>
      </c>
    </row>
    <row r="26192" spans="1:5" ht="13.8" x14ac:dyDescent="0.25">
      <c r="A26192" s="47">
        <v>45041</v>
      </c>
      <c r="B26192" s="45" t="str">
        <f t="shared" si="848"/>
        <v>April</v>
      </c>
      <c r="C26192" s="53">
        <f t="shared" si="849"/>
        <v>2023</v>
      </c>
      <c r="D26192" s="43" t="s">
        <v>102</v>
      </c>
      <c r="E26192" s="132">
        <v>21.558857142857146</v>
      </c>
    </row>
    <row r="26193" spans="1:5" ht="13.8" x14ac:dyDescent="0.25">
      <c r="A26193" s="47">
        <v>45041</v>
      </c>
      <c r="B26193" s="45" t="str">
        <f t="shared" si="848"/>
        <v>April</v>
      </c>
      <c r="C26193" s="53">
        <f t="shared" si="849"/>
        <v>2023</v>
      </c>
      <c r="D26193" s="43" t="s">
        <v>119</v>
      </c>
      <c r="E26193" s="132">
        <v>20.859428571428577</v>
      </c>
    </row>
    <row r="26194" spans="1:5" ht="13.8" x14ac:dyDescent="0.25">
      <c r="A26194" s="47">
        <v>45041</v>
      </c>
      <c r="B26194" s="45" t="str">
        <f t="shared" ref="B26194:B26255" si="850">TEXT(A26194,"mmmm")</f>
        <v>April</v>
      </c>
      <c r="C26194" s="53">
        <f t="shared" ref="C26194:C26255" si="851">YEAR(A26194)</f>
        <v>2023</v>
      </c>
      <c r="D26194" s="43" t="s">
        <v>120</v>
      </c>
      <c r="E26194" s="132">
        <v>19.789714285714286</v>
      </c>
    </row>
    <row r="26195" spans="1:5" ht="13.8" x14ac:dyDescent="0.25">
      <c r="A26195" s="47">
        <v>45041</v>
      </c>
      <c r="B26195" s="45" t="str">
        <f t="shared" si="850"/>
        <v>April</v>
      </c>
      <c r="C26195" s="53">
        <f t="shared" si="851"/>
        <v>2023</v>
      </c>
      <c r="D26195" s="43" t="s">
        <v>103</v>
      </c>
      <c r="E26195" s="132">
        <v>19.090285714285713</v>
      </c>
    </row>
    <row r="26196" spans="1:5" ht="13.8" x14ac:dyDescent="0.25">
      <c r="A26196" s="47">
        <v>45041</v>
      </c>
      <c r="B26196" s="45" t="str">
        <f t="shared" si="850"/>
        <v>April</v>
      </c>
      <c r="C26196" s="53">
        <f t="shared" si="851"/>
        <v>2023</v>
      </c>
      <c r="D26196" s="43" t="s">
        <v>116</v>
      </c>
      <c r="E26196" s="132">
        <v>12.283499999999998</v>
      </c>
    </row>
    <row r="26197" spans="1:5" ht="13.8" x14ac:dyDescent="0.25">
      <c r="A26197" s="47">
        <v>45041</v>
      </c>
      <c r="B26197" s="45" t="str">
        <f t="shared" si="850"/>
        <v>April</v>
      </c>
      <c r="C26197" s="53">
        <f t="shared" si="851"/>
        <v>2023</v>
      </c>
      <c r="D26197" s="43" t="s">
        <v>104</v>
      </c>
      <c r="E26197" s="132">
        <v>15.49375</v>
      </c>
    </row>
    <row r="26198" spans="1:5" ht="13.8" x14ac:dyDescent="0.25">
      <c r="A26198" s="47">
        <v>45041</v>
      </c>
      <c r="B26198" s="45" t="str">
        <f t="shared" si="850"/>
        <v>April</v>
      </c>
      <c r="C26198" s="53">
        <f t="shared" si="851"/>
        <v>2023</v>
      </c>
      <c r="D26198" s="43" t="s">
        <v>121</v>
      </c>
      <c r="E26198" s="132">
        <v>14.733928571428571</v>
      </c>
    </row>
    <row r="26199" spans="1:5" ht="13.8" x14ac:dyDescent="0.25">
      <c r="A26199" s="47">
        <v>45041</v>
      </c>
      <c r="B26199" s="45" t="str">
        <f t="shared" si="850"/>
        <v>April</v>
      </c>
      <c r="C26199" s="53">
        <f t="shared" si="851"/>
        <v>2023</v>
      </c>
      <c r="D26199" s="43" t="s">
        <v>122</v>
      </c>
      <c r="E26199" s="132">
        <v>13.346428571428572</v>
      </c>
    </row>
    <row r="26200" spans="1:5" ht="13.8" x14ac:dyDescent="0.25">
      <c r="A26200" s="47">
        <v>45041</v>
      </c>
      <c r="B26200" s="45" t="str">
        <f t="shared" si="850"/>
        <v>April</v>
      </c>
      <c r="C26200" s="53">
        <f t="shared" si="851"/>
        <v>2023</v>
      </c>
      <c r="D26200" s="43" t="s">
        <v>123</v>
      </c>
      <c r="E26200" s="132">
        <v>13.18125</v>
      </c>
    </row>
    <row r="26201" spans="1:5" ht="13.8" x14ac:dyDescent="0.25">
      <c r="A26201" s="47">
        <v>45041</v>
      </c>
      <c r="B26201" s="45" t="str">
        <f t="shared" si="850"/>
        <v>April</v>
      </c>
      <c r="C26201" s="53">
        <f t="shared" si="851"/>
        <v>2023</v>
      </c>
      <c r="D26201" s="43" t="s">
        <v>99</v>
      </c>
      <c r="E26201" s="132">
        <v>10.422857142857142</v>
      </c>
    </row>
    <row r="26202" spans="1:5" ht="13.8" x14ac:dyDescent="0.25">
      <c r="A26202" s="47">
        <v>45041</v>
      </c>
      <c r="B26202" s="45" t="str">
        <f t="shared" si="850"/>
        <v>April</v>
      </c>
      <c r="C26202" s="53">
        <f t="shared" si="851"/>
        <v>2023</v>
      </c>
      <c r="D26202" s="43" t="s">
        <v>100</v>
      </c>
      <c r="E26202" s="132">
        <v>10.148571428571429</v>
      </c>
    </row>
    <row r="26203" spans="1:5" ht="13.8" x14ac:dyDescent="0.25">
      <c r="A26203" s="47">
        <v>45041</v>
      </c>
      <c r="B26203" s="45" t="str">
        <f t="shared" si="850"/>
        <v>April</v>
      </c>
      <c r="C26203" s="53">
        <f t="shared" si="851"/>
        <v>2023</v>
      </c>
      <c r="D26203" s="43" t="s">
        <v>101</v>
      </c>
      <c r="E26203" s="132">
        <v>9.709714285714286</v>
      </c>
    </row>
    <row r="26204" spans="1:5" ht="13.8" x14ac:dyDescent="0.25">
      <c r="A26204" s="47">
        <v>45041</v>
      </c>
      <c r="B26204" s="45" t="str">
        <f t="shared" si="850"/>
        <v>April</v>
      </c>
      <c r="C26204" s="53">
        <f t="shared" si="851"/>
        <v>2023</v>
      </c>
      <c r="D26204" s="43" t="s">
        <v>124</v>
      </c>
      <c r="E26204" s="132">
        <v>9.6274285714285703</v>
      </c>
    </row>
    <row r="26205" spans="1:5" ht="13.8" x14ac:dyDescent="0.25">
      <c r="A26205" s="47">
        <v>45041</v>
      </c>
      <c r="B26205" s="45" t="str">
        <f t="shared" si="850"/>
        <v>April</v>
      </c>
      <c r="C26205" s="53">
        <f t="shared" si="851"/>
        <v>2023</v>
      </c>
      <c r="D26205" s="43" t="s">
        <v>125</v>
      </c>
      <c r="E26205" s="132">
        <v>8.6125714285714281</v>
      </c>
    </row>
    <row r="26206" spans="1:5" ht="13.8" x14ac:dyDescent="0.25">
      <c r="A26206" s="47">
        <v>45041</v>
      </c>
      <c r="B26206" s="45" t="str">
        <f t="shared" si="850"/>
        <v>April</v>
      </c>
      <c r="C26206" s="53">
        <f t="shared" si="851"/>
        <v>2023</v>
      </c>
      <c r="D26206" s="43" t="s">
        <v>126</v>
      </c>
      <c r="E26206" s="132">
        <v>8.9486428571428576</v>
      </c>
    </row>
    <row r="26207" spans="1:5" ht="13.8" x14ac:dyDescent="0.25">
      <c r="A26207" s="47">
        <v>45041</v>
      </c>
      <c r="B26207" s="45" t="str">
        <f t="shared" si="850"/>
        <v>April</v>
      </c>
      <c r="C26207" s="53">
        <f t="shared" si="851"/>
        <v>2023</v>
      </c>
      <c r="D26207" s="43" t="s">
        <v>127</v>
      </c>
      <c r="E26207" s="132">
        <v>8.6584285714285709</v>
      </c>
    </row>
    <row r="26208" spans="1:5" ht="13.8" x14ac:dyDescent="0.25">
      <c r="A26208" s="47">
        <v>45041</v>
      </c>
      <c r="B26208" s="45" t="str">
        <f t="shared" si="850"/>
        <v>April</v>
      </c>
      <c r="C26208" s="53">
        <f t="shared" si="851"/>
        <v>2023</v>
      </c>
      <c r="D26208" s="43" t="s">
        <v>105</v>
      </c>
      <c r="E26208" s="132">
        <v>6.7748571428571429</v>
      </c>
    </row>
    <row r="26209" spans="1:5" ht="13.8" x14ac:dyDescent="0.25">
      <c r="A26209" s="47">
        <v>45041</v>
      </c>
      <c r="B26209" s="45" t="str">
        <f t="shared" si="850"/>
        <v>April</v>
      </c>
      <c r="C26209" s="53">
        <f t="shared" si="851"/>
        <v>2023</v>
      </c>
      <c r="D26209" s="43" t="s">
        <v>128</v>
      </c>
      <c r="E26209" s="132">
        <v>8.5711428571428581</v>
      </c>
    </row>
    <row r="26210" spans="1:5" ht="13.8" x14ac:dyDescent="0.25">
      <c r="A26210" s="47">
        <v>45048</v>
      </c>
      <c r="B26210" s="45" t="str">
        <f t="shared" si="850"/>
        <v>May</v>
      </c>
      <c r="C26210" s="53">
        <f t="shared" si="851"/>
        <v>2023</v>
      </c>
      <c r="D26210" s="43" t="s">
        <v>131</v>
      </c>
      <c r="E26210" s="132">
        <v>30.145300000000002</v>
      </c>
    </row>
    <row r="26211" spans="1:5" ht="13.8" x14ac:dyDescent="0.25">
      <c r="A26211" s="47">
        <v>45048</v>
      </c>
      <c r="B26211" s="45" t="str">
        <f t="shared" si="850"/>
        <v>May</v>
      </c>
      <c r="C26211" s="53">
        <f t="shared" si="851"/>
        <v>2023</v>
      </c>
      <c r="D26211" s="43" t="s">
        <v>115</v>
      </c>
      <c r="E26211" s="132">
        <v>26.4</v>
      </c>
    </row>
    <row r="26212" spans="1:5" ht="13.8" x14ac:dyDescent="0.25">
      <c r="A26212" s="47">
        <v>45048</v>
      </c>
      <c r="B26212" s="45" t="str">
        <f t="shared" si="850"/>
        <v>May</v>
      </c>
      <c r="C26212" s="53">
        <f t="shared" si="851"/>
        <v>2023</v>
      </c>
      <c r="D26212" s="43" t="s">
        <v>95</v>
      </c>
      <c r="E26212" s="132">
        <v>23.408000000000001</v>
      </c>
    </row>
    <row r="26213" spans="1:5" ht="13.8" x14ac:dyDescent="0.25">
      <c r="A26213" s="47">
        <v>45048</v>
      </c>
      <c r="B26213" s="45" t="str">
        <f t="shared" si="850"/>
        <v>May</v>
      </c>
      <c r="C26213" s="53">
        <f t="shared" si="851"/>
        <v>2023</v>
      </c>
      <c r="D26213" s="43" t="s">
        <v>96</v>
      </c>
      <c r="E26213" s="132">
        <v>22.351999999999997</v>
      </c>
    </row>
    <row r="26214" spans="1:5" ht="13.8" x14ac:dyDescent="0.25">
      <c r="A26214" s="47">
        <v>45048</v>
      </c>
      <c r="B26214" s="45" t="str">
        <f t="shared" si="850"/>
        <v>May</v>
      </c>
      <c r="C26214" s="53">
        <f t="shared" si="851"/>
        <v>2023</v>
      </c>
      <c r="D26214" s="43" t="s">
        <v>97</v>
      </c>
      <c r="E26214" s="132">
        <v>21.295999999999999</v>
      </c>
    </row>
    <row r="26215" spans="1:5" ht="13.8" x14ac:dyDescent="0.25">
      <c r="A26215" s="47">
        <v>45048</v>
      </c>
      <c r="B26215" s="45" t="str">
        <f t="shared" si="850"/>
        <v>May</v>
      </c>
      <c r="C26215" s="53">
        <f t="shared" si="851"/>
        <v>2023</v>
      </c>
      <c r="D26215" s="43" t="s">
        <v>98</v>
      </c>
      <c r="E26215" s="132">
        <v>16.72</v>
      </c>
    </row>
    <row r="26216" spans="1:5" ht="15.6" x14ac:dyDescent="0.3">
      <c r="A26216" s="47">
        <v>45048</v>
      </c>
      <c r="B26216" s="45" t="str">
        <f t="shared" si="850"/>
        <v>May</v>
      </c>
      <c r="C26216" s="53">
        <f t="shared" si="851"/>
        <v>2023</v>
      </c>
      <c r="D26216" s="130" t="s">
        <v>136</v>
      </c>
      <c r="E26216" s="132">
        <v>20.2480625</v>
      </c>
    </row>
    <row r="26217" spans="1:5" ht="13.8" x14ac:dyDescent="0.25">
      <c r="A26217" s="47">
        <v>45048</v>
      </c>
      <c r="B26217" s="45" t="str">
        <f t="shared" si="850"/>
        <v>May</v>
      </c>
      <c r="C26217" s="53">
        <f t="shared" si="851"/>
        <v>2023</v>
      </c>
      <c r="D26217" s="43" t="s">
        <v>118</v>
      </c>
      <c r="E26217" s="132">
        <v>18.601593749999999</v>
      </c>
    </row>
    <row r="26218" spans="1:5" ht="13.8" x14ac:dyDescent="0.25">
      <c r="A26218" s="47">
        <v>45048</v>
      </c>
      <c r="B26218" s="45" t="str">
        <f t="shared" si="850"/>
        <v>May</v>
      </c>
      <c r="C26218" s="53">
        <f t="shared" si="851"/>
        <v>2023</v>
      </c>
      <c r="D26218" s="43" t="s">
        <v>102</v>
      </c>
      <c r="E26218" s="132">
        <v>18.356375</v>
      </c>
    </row>
    <row r="26219" spans="1:5" ht="13.8" x14ac:dyDescent="0.25">
      <c r="A26219" s="47">
        <v>45048</v>
      </c>
      <c r="B26219" s="45" t="str">
        <f t="shared" si="850"/>
        <v>May</v>
      </c>
      <c r="C26219" s="53">
        <f t="shared" si="851"/>
        <v>2023</v>
      </c>
      <c r="D26219" s="43" t="s">
        <v>119</v>
      </c>
      <c r="E26219" s="132">
        <v>17.760843750000003</v>
      </c>
    </row>
    <row r="26220" spans="1:5" ht="13.8" x14ac:dyDescent="0.25">
      <c r="A26220" s="47">
        <v>45048</v>
      </c>
      <c r="B26220" s="45" t="str">
        <f t="shared" si="850"/>
        <v>May</v>
      </c>
      <c r="C26220" s="53">
        <f t="shared" si="851"/>
        <v>2023</v>
      </c>
      <c r="D26220" s="43" t="s">
        <v>120</v>
      </c>
      <c r="E26220" s="132">
        <v>16.850031250000001</v>
      </c>
    </row>
    <row r="26221" spans="1:5" ht="13.8" x14ac:dyDescent="0.25">
      <c r="A26221" s="47">
        <v>45048</v>
      </c>
      <c r="B26221" s="45" t="str">
        <f t="shared" si="850"/>
        <v>May</v>
      </c>
      <c r="C26221" s="53">
        <f t="shared" si="851"/>
        <v>2023</v>
      </c>
      <c r="D26221" s="43" t="s">
        <v>103</v>
      </c>
      <c r="E26221" s="132">
        <v>16.254499999999997</v>
      </c>
    </row>
    <row r="26222" spans="1:5" ht="13.8" x14ac:dyDescent="0.25">
      <c r="A26222" s="47">
        <v>45048</v>
      </c>
      <c r="B26222" s="45" t="str">
        <f t="shared" si="850"/>
        <v>May</v>
      </c>
      <c r="C26222" s="53">
        <f t="shared" si="851"/>
        <v>2023</v>
      </c>
      <c r="D26222" s="43" t="s">
        <v>116</v>
      </c>
      <c r="E26222" s="132">
        <v>10.585968749999999</v>
      </c>
    </row>
    <row r="26223" spans="1:5" ht="13.8" x14ac:dyDescent="0.25">
      <c r="A26223" s="47">
        <v>45048</v>
      </c>
      <c r="B26223" s="45" t="str">
        <f t="shared" si="850"/>
        <v>May</v>
      </c>
      <c r="C26223" s="53">
        <f t="shared" si="851"/>
        <v>2023</v>
      </c>
      <c r="D26223" s="43" t="s">
        <v>104</v>
      </c>
      <c r="E26223" s="132">
        <v>13.908781250000002</v>
      </c>
    </row>
    <row r="26224" spans="1:5" ht="13.8" x14ac:dyDescent="0.25">
      <c r="A26224" s="47">
        <v>45048</v>
      </c>
      <c r="B26224" s="45" t="str">
        <f t="shared" si="850"/>
        <v>May</v>
      </c>
      <c r="C26224" s="53">
        <f t="shared" si="851"/>
        <v>2023</v>
      </c>
      <c r="D26224" s="43" t="s">
        <v>121</v>
      </c>
      <c r="E26224" s="132">
        <v>13.226687500000001</v>
      </c>
    </row>
    <row r="26225" spans="1:5" ht="13.8" x14ac:dyDescent="0.25">
      <c r="A26225" s="47">
        <v>45048</v>
      </c>
      <c r="B26225" s="45" t="str">
        <f t="shared" si="850"/>
        <v>May</v>
      </c>
      <c r="C26225" s="53">
        <f t="shared" si="851"/>
        <v>2023</v>
      </c>
      <c r="D26225" s="43" t="s">
        <v>122</v>
      </c>
      <c r="E26225" s="132">
        <v>11.981124999999999</v>
      </c>
    </row>
    <row r="26226" spans="1:5" ht="13.8" x14ac:dyDescent="0.25">
      <c r="A26226" s="47">
        <v>45048</v>
      </c>
      <c r="B26226" s="45" t="str">
        <f t="shared" si="850"/>
        <v>May</v>
      </c>
      <c r="C26226" s="53">
        <f t="shared" si="851"/>
        <v>2023</v>
      </c>
      <c r="D26226" s="43" t="s">
        <v>123</v>
      </c>
      <c r="E26226" s="132">
        <v>11.83284375</v>
      </c>
    </row>
    <row r="26227" spans="1:5" ht="13.8" x14ac:dyDescent="0.25">
      <c r="A26227" s="47">
        <v>45048</v>
      </c>
      <c r="B26227" s="45" t="str">
        <f t="shared" si="850"/>
        <v>May</v>
      </c>
      <c r="C26227" s="53">
        <f t="shared" si="851"/>
        <v>2023</v>
      </c>
      <c r="D26227" s="43" t="s">
        <v>99</v>
      </c>
      <c r="E26227" s="132">
        <v>9.5474999999999994</v>
      </c>
    </row>
    <row r="26228" spans="1:5" ht="13.8" x14ac:dyDescent="0.25">
      <c r="A26228" s="47">
        <v>45048</v>
      </c>
      <c r="B26228" s="45" t="str">
        <f t="shared" si="850"/>
        <v>May</v>
      </c>
      <c r="C26228" s="53">
        <f t="shared" si="851"/>
        <v>2023</v>
      </c>
      <c r="D26228" s="43" t="s">
        <v>100</v>
      </c>
      <c r="E26228" s="132">
        <v>9.2962500000000006</v>
      </c>
    </row>
    <row r="26229" spans="1:5" ht="13.8" x14ac:dyDescent="0.25">
      <c r="A26229" s="47">
        <v>45048</v>
      </c>
      <c r="B26229" s="45" t="str">
        <f t="shared" si="850"/>
        <v>May</v>
      </c>
      <c r="C26229" s="53">
        <f t="shared" si="851"/>
        <v>2023</v>
      </c>
      <c r="D26229" s="43" t="s">
        <v>101</v>
      </c>
      <c r="E26229" s="132">
        <v>8.8942499999999995</v>
      </c>
    </row>
    <row r="26230" spans="1:5" ht="13.8" x14ac:dyDescent="0.25">
      <c r="A26230" s="47">
        <v>45048</v>
      </c>
      <c r="B26230" s="45" t="str">
        <f t="shared" si="850"/>
        <v>May</v>
      </c>
      <c r="C26230" s="53">
        <f t="shared" si="851"/>
        <v>2023</v>
      </c>
      <c r="D26230" s="43" t="s">
        <v>124</v>
      </c>
      <c r="E26230" s="132">
        <v>8.8188749999999985</v>
      </c>
    </row>
    <row r="26231" spans="1:5" ht="13.8" x14ac:dyDescent="0.25">
      <c r="A26231" s="47">
        <v>45048</v>
      </c>
      <c r="B26231" s="45" t="str">
        <f t="shared" si="850"/>
        <v>May</v>
      </c>
      <c r="C26231" s="53">
        <f t="shared" si="851"/>
        <v>2023</v>
      </c>
      <c r="D26231" s="43" t="s">
        <v>125</v>
      </c>
      <c r="E26231" s="132">
        <v>7.8892500000000005</v>
      </c>
    </row>
    <row r="26232" spans="1:5" ht="13.8" x14ac:dyDescent="0.25">
      <c r="A26232" s="47">
        <v>45048</v>
      </c>
      <c r="B26232" s="45" t="str">
        <f t="shared" si="850"/>
        <v>May</v>
      </c>
      <c r="C26232" s="53">
        <f t="shared" si="851"/>
        <v>2023</v>
      </c>
      <c r="D26232" s="43" t="s">
        <v>126</v>
      </c>
      <c r="E26232" s="132">
        <v>8.259875000000001</v>
      </c>
    </row>
    <row r="26233" spans="1:5" ht="13.8" x14ac:dyDescent="0.25">
      <c r="A26233" s="47">
        <v>45048</v>
      </c>
      <c r="B26233" s="45" t="str">
        <f t="shared" si="850"/>
        <v>May</v>
      </c>
      <c r="C26233" s="53">
        <f t="shared" si="851"/>
        <v>2023</v>
      </c>
      <c r="D26233" s="43" t="s">
        <v>127</v>
      </c>
      <c r="E26233" s="132">
        <v>8.0433749999999993</v>
      </c>
    </row>
    <row r="26234" spans="1:5" ht="13.8" x14ac:dyDescent="0.25">
      <c r="A26234" s="47">
        <v>45048</v>
      </c>
      <c r="B26234" s="45" t="str">
        <f t="shared" si="850"/>
        <v>May</v>
      </c>
      <c r="C26234" s="53">
        <f t="shared" si="851"/>
        <v>2023</v>
      </c>
      <c r="D26234" s="43" t="s">
        <v>105</v>
      </c>
      <c r="E26234" s="132">
        <v>6.2058750000000007</v>
      </c>
    </row>
    <row r="26235" spans="1:5" ht="13.8" x14ac:dyDescent="0.25">
      <c r="A26235" s="47">
        <v>45048</v>
      </c>
      <c r="B26235" s="45" t="str">
        <f t="shared" si="850"/>
        <v>May</v>
      </c>
      <c r="C26235" s="53">
        <f t="shared" si="851"/>
        <v>2023</v>
      </c>
      <c r="D26235" s="43" t="s">
        <v>128</v>
      </c>
      <c r="E26235" s="132">
        <v>8.0436250000000005</v>
      </c>
    </row>
    <row r="26236" spans="1:5" ht="13.8" x14ac:dyDescent="0.25">
      <c r="A26236" s="47">
        <v>45055</v>
      </c>
      <c r="B26236" s="45" t="str">
        <f t="shared" si="850"/>
        <v>May</v>
      </c>
      <c r="C26236" s="53">
        <f t="shared" si="851"/>
        <v>2023</v>
      </c>
      <c r="D26236" s="43" t="s">
        <v>131</v>
      </c>
      <c r="E26236" s="132">
        <v>27.70025</v>
      </c>
    </row>
    <row r="26237" spans="1:5" ht="13.8" x14ac:dyDescent="0.25">
      <c r="A26237" s="47">
        <v>45055</v>
      </c>
      <c r="B26237" s="45" t="str">
        <f t="shared" si="850"/>
        <v>May</v>
      </c>
      <c r="C26237" s="53">
        <f t="shared" si="851"/>
        <v>2023</v>
      </c>
      <c r="D26237" s="43" t="s">
        <v>115</v>
      </c>
      <c r="E26237" s="132">
        <v>23.231249999999999</v>
      </c>
    </row>
    <row r="26238" spans="1:5" ht="13.8" x14ac:dyDescent="0.25">
      <c r="A26238" s="47">
        <v>45055</v>
      </c>
      <c r="B26238" s="45" t="str">
        <f t="shared" si="850"/>
        <v>May</v>
      </c>
      <c r="C26238" s="53">
        <f t="shared" si="851"/>
        <v>2023</v>
      </c>
      <c r="D26238" s="43" t="s">
        <v>95</v>
      </c>
      <c r="E26238" s="132">
        <v>20.598375000000001</v>
      </c>
    </row>
    <row r="26239" spans="1:5" ht="13.8" x14ac:dyDescent="0.25">
      <c r="A26239" s="47">
        <v>45055</v>
      </c>
      <c r="B26239" s="45" t="str">
        <f t="shared" si="850"/>
        <v>May</v>
      </c>
      <c r="C26239" s="53">
        <f t="shared" si="851"/>
        <v>2023</v>
      </c>
      <c r="D26239" s="43" t="s">
        <v>96</v>
      </c>
      <c r="E26239" s="132">
        <v>19.669125000000001</v>
      </c>
    </row>
    <row r="26240" spans="1:5" ht="13.8" x14ac:dyDescent="0.25">
      <c r="A26240" s="47">
        <v>45055</v>
      </c>
      <c r="B26240" s="45" t="str">
        <f t="shared" si="850"/>
        <v>May</v>
      </c>
      <c r="C26240" s="53">
        <f t="shared" si="851"/>
        <v>2023</v>
      </c>
      <c r="D26240" s="43" t="s">
        <v>97</v>
      </c>
      <c r="E26240" s="132">
        <v>18.739874999999998</v>
      </c>
    </row>
    <row r="26241" spans="1:5" ht="13.8" x14ac:dyDescent="0.25">
      <c r="A26241" s="47">
        <v>45055</v>
      </c>
      <c r="B26241" s="45" t="str">
        <f t="shared" si="850"/>
        <v>May</v>
      </c>
      <c r="C26241" s="53">
        <f t="shared" si="851"/>
        <v>2023</v>
      </c>
      <c r="D26241" s="43" t="s">
        <v>98</v>
      </c>
      <c r="E26241" s="132">
        <v>14.713125</v>
      </c>
    </row>
    <row r="26242" spans="1:5" ht="15.6" x14ac:dyDescent="0.3">
      <c r="A26242" s="47">
        <v>45055</v>
      </c>
      <c r="B26242" s="45" t="str">
        <f t="shared" si="850"/>
        <v>May</v>
      </c>
      <c r="C26242" s="53">
        <f t="shared" si="851"/>
        <v>2023</v>
      </c>
      <c r="D26242" s="130" t="s">
        <v>136</v>
      </c>
      <c r="E26242" s="132">
        <v>16.599437500000001</v>
      </c>
    </row>
    <row r="26243" spans="1:5" ht="13.8" x14ac:dyDescent="0.25">
      <c r="A26243" s="47">
        <v>45055</v>
      </c>
      <c r="B26243" s="45" t="str">
        <f t="shared" si="850"/>
        <v>May</v>
      </c>
      <c r="C26243" s="53">
        <f t="shared" si="851"/>
        <v>2023</v>
      </c>
      <c r="D26243" s="43" t="s">
        <v>118</v>
      </c>
      <c r="E26243" s="132">
        <v>15.249656249999997</v>
      </c>
    </row>
    <row r="26244" spans="1:5" ht="13.8" x14ac:dyDescent="0.25">
      <c r="A26244" s="47">
        <v>45055</v>
      </c>
      <c r="B26244" s="45" t="str">
        <f t="shared" si="850"/>
        <v>May</v>
      </c>
      <c r="C26244" s="53">
        <f t="shared" si="851"/>
        <v>2023</v>
      </c>
      <c r="D26244" s="43" t="s">
        <v>102</v>
      </c>
      <c r="E26244" s="132">
        <v>15.048624999999999</v>
      </c>
    </row>
    <row r="26245" spans="1:5" ht="13.8" x14ac:dyDescent="0.25">
      <c r="A26245" s="47">
        <v>45055</v>
      </c>
      <c r="B26245" s="45" t="str">
        <f t="shared" si="850"/>
        <v>May</v>
      </c>
      <c r="C26245" s="53">
        <f t="shared" si="851"/>
        <v>2023</v>
      </c>
      <c r="D26245" s="43" t="s">
        <v>119</v>
      </c>
      <c r="E26245" s="132">
        <v>14.560406250000002</v>
      </c>
    </row>
    <row r="26246" spans="1:5" ht="13.8" x14ac:dyDescent="0.25">
      <c r="A26246" s="47">
        <v>45055</v>
      </c>
      <c r="B26246" s="45" t="str">
        <f t="shared" si="850"/>
        <v>May</v>
      </c>
      <c r="C26246" s="53">
        <f t="shared" si="851"/>
        <v>2023</v>
      </c>
      <c r="D26246" s="43" t="s">
        <v>120</v>
      </c>
      <c r="E26246" s="132">
        <v>13.813718749999998</v>
      </c>
    </row>
    <row r="26247" spans="1:5" ht="13.8" x14ac:dyDescent="0.25">
      <c r="A26247" s="47">
        <v>45055</v>
      </c>
      <c r="B26247" s="45" t="str">
        <f t="shared" si="850"/>
        <v>May</v>
      </c>
      <c r="C26247" s="53">
        <f t="shared" si="851"/>
        <v>2023</v>
      </c>
      <c r="D26247" s="43" t="s">
        <v>103</v>
      </c>
      <c r="E26247" s="132">
        <v>13.3255</v>
      </c>
    </row>
    <row r="26248" spans="1:5" ht="13.8" x14ac:dyDescent="0.25">
      <c r="A26248" s="47">
        <v>45055</v>
      </c>
      <c r="B26248" s="45" t="str">
        <f t="shared" si="850"/>
        <v>May</v>
      </c>
      <c r="C26248" s="53">
        <f t="shared" si="851"/>
        <v>2023</v>
      </c>
      <c r="D26248" s="43" t="s">
        <v>116</v>
      </c>
      <c r="E26248" s="132">
        <v>8.8777500000000007</v>
      </c>
    </row>
    <row r="26249" spans="1:5" ht="13.8" x14ac:dyDescent="0.25">
      <c r="A26249" s="47">
        <v>45055</v>
      </c>
      <c r="B26249" s="45" t="str">
        <f t="shared" si="850"/>
        <v>May</v>
      </c>
      <c r="C26249" s="53">
        <f t="shared" si="851"/>
        <v>2023</v>
      </c>
      <c r="D26249" s="43" t="s">
        <v>104</v>
      </c>
      <c r="E26249" s="132">
        <v>12.706968750000001</v>
      </c>
    </row>
    <row r="26250" spans="1:5" ht="13.8" x14ac:dyDescent="0.25">
      <c r="A26250" s="47">
        <v>45055</v>
      </c>
      <c r="B26250" s="45" t="str">
        <f t="shared" si="850"/>
        <v>May</v>
      </c>
      <c r="C26250" s="53">
        <f t="shared" si="851"/>
        <v>2023</v>
      </c>
      <c r="D26250" s="43" t="s">
        <v>121</v>
      </c>
      <c r="E26250" s="132">
        <v>12.083812499999999</v>
      </c>
    </row>
    <row r="26251" spans="1:5" ht="13.8" x14ac:dyDescent="0.25">
      <c r="A26251" s="47">
        <v>45055</v>
      </c>
      <c r="B26251" s="45" t="str">
        <f t="shared" si="850"/>
        <v>May</v>
      </c>
      <c r="C26251" s="53">
        <f t="shared" si="851"/>
        <v>2023</v>
      </c>
      <c r="D26251" s="43" t="s">
        <v>122</v>
      </c>
      <c r="E26251" s="132">
        <v>10.945875000000001</v>
      </c>
    </row>
    <row r="26252" spans="1:5" ht="13.8" x14ac:dyDescent="0.25">
      <c r="A26252" s="47">
        <v>45055</v>
      </c>
      <c r="B26252" s="45" t="str">
        <f t="shared" si="850"/>
        <v>May</v>
      </c>
      <c r="C26252" s="53">
        <f t="shared" si="851"/>
        <v>2023</v>
      </c>
      <c r="D26252" s="43" t="s">
        <v>123</v>
      </c>
      <c r="E26252" s="132">
        <v>10.810406250000002</v>
      </c>
    </row>
    <row r="26253" spans="1:5" ht="13.8" x14ac:dyDescent="0.25">
      <c r="A26253" s="47">
        <v>45055</v>
      </c>
      <c r="B26253" s="45" t="str">
        <f t="shared" si="850"/>
        <v>May</v>
      </c>
      <c r="C26253" s="53">
        <f t="shared" si="851"/>
        <v>2023</v>
      </c>
      <c r="D26253" s="43" t="s">
        <v>99</v>
      </c>
      <c r="E26253" s="132">
        <v>8.7756249999999998</v>
      </c>
    </row>
    <row r="26254" spans="1:5" ht="13.8" x14ac:dyDescent="0.25">
      <c r="A26254" s="47">
        <v>45055</v>
      </c>
      <c r="B26254" s="45" t="str">
        <f t="shared" si="850"/>
        <v>May</v>
      </c>
      <c r="C26254" s="53">
        <f t="shared" si="851"/>
        <v>2023</v>
      </c>
      <c r="D26254" s="43" t="s">
        <v>100</v>
      </c>
      <c r="E26254" s="132">
        <v>8.5446875000000002</v>
      </c>
    </row>
    <row r="26255" spans="1:5" ht="13.8" x14ac:dyDescent="0.25">
      <c r="A26255" s="47">
        <v>45055</v>
      </c>
      <c r="B26255" s="45" t="str">
        <f t="shared" si="850"/>
        <v>May</v>
      </c>
      <c r="C26255" s="53">
        <f t="shared" si="851"/>
        <v>2023</v>
      </c>
      <c r="D26255" s="43" t="s">
        <v>101</v>
      </c>
      <c r="E26255" s="132">
        <v>8.1751874999999998</v>
      </c>
    </row>
    <row r="26256" spans="1:5" ht="13.8" x14ac:dyDescent="0.25">
      <c r="A26256" s="47">
        <v>45055</v>
      </c>
      <c r="B26256" s="45" t="str">
        <f t="shared" ref="B26256:B26317" si="852">TEXT(A26256,"mmmm")</f>
        <v>May</v>
      </c>
      <c r="C26256" s="53">
        <f t="shared" ref="C26256:C26317" si="853">YEAR(A26256)</f>
        <v>2023</v>
      </c>
      <c r="D26256" s="43" t="s">
        <v>124</v>
      </c>
      <c r="E26256" s="132">
        <v>8.1059062499999985</v>
      </c>
    </row>
    <row r="26257" spans="1:5" ht="13.8" x14ac:dyDescent="0.25">
      <c r="A26257" s="47">
        <v>45055</v>
      </c>
      <c r="B26257" s="45" t="str">
        <f t="shared" si="852"/>
        <v>May</v>
      </c>
      <c r="C26257" s="53">
        <f t="shared" si="853"/>
        <v>2023</v>
      </c>
      <c r="D26257" s="43" t="s">
        <v>125</v>
      </c>
      <c r="E26257" s="132">
        <v>7.2514375000000006</v>
      </c>
    </row>
    <row r="26258" spans="1:5" ht="13.8" x14ac:dyDescent="0.25">
      <c r="A26258" s="47">
        <v>45055</v>
      </c>
      <c r="B26258" s="45" t="str">
        <f t="shared" si="852"/>
        <v>May</v>
      </c>
      <c r="C26258" s="53">
        <f t="shared" si="853"/>
        <v>2023</v>
      </c>
      <c r="D26258" s="43" t="s">
        <v>126</v>
      </c>
      <c r="E26258" s="132">
        <v>7.6525312500000009</v>
      </c>
    </row>
    <row r="26259" spans="1:5" ht="13.8" x14ac:dyDescent="0.25">
      <c r="A26259" s="47">
        <v>45055</v>
      </c>
      <c r="B26259" s="45" t="str">
        <f t="shared" si="852"/>
        <v>May</v>
      </c>
      <c r="C26259" s="53">
        <f t="shared" si="853"/>
        <v>2023</v>
      </c>
      <c r="D26259" s="43" t="s">
        <v>127</v>
      </c>
      <c r="E26259" s="132">
        <v>7.5010312499999996</v>
      </c>
    </row>
    <row r="26260" spans="1:5" ht="13.8" x14ac:dyDescent="0.25">
      <c r="A26260" s="47">
        <v>45055</v>
      </c>
      <c r="B26260" s="45" t="str">
        <f t="shared" si="852"/>
        <v>May</v>
      </c>
      <c r="C26260" s="53">
        <f t="shared" si="853"/>
        <v>2023</v>
      </c>
      <c r="D26260" s="43" t="s">
        <v>105</v>
      </c>
      <c r="E26260" s="132">
        <v>5.7041562500000005</v>
      </c>
    </row>
    <row r="26261" spans="1:5" ht="13.8" x14ac:dyDescent="0.25">
      <c r="A26261" s="47">
        <v>45055</v>
      </c>
      <c r="B26261" s="45" t="str">
        <f t="shared" si="852"/>
        <v>May</v>
      </c>
      <c r="C26261" s="53">
        <f t="shared" si="853"/>
        <v>2023</v>
      </c>
      <c r="D26261" s="43" t="s">
        <v>128</v>
      </c>
      <c r="E26261" s="132">
        <v>7.5784687500000008</v>
      </c>
    </row>
    <row r="26262" spans="1:5" ht="13.8" x14ac:dyDescent="0.25">
      <c r="A26262" s="47">
        <v>45062</v>
      </c>
      <c r="B26262" s="45" t="str">
        <f t="shared" si="852"/>
        <v>May</v>
      </c>
      <c r="C26262" s="53">
        <f t="shared" si="853"/>
        <v>2023</v>
      </c>
      <c r="D26262" s="43" t="s">
        <v>131</v>
      </c>
      <c r="E26262" s="132">
        <v>27.523392857142863</v>
      </c>
    </row>
    <row r="26263" spans="1:5" ht="13.8" x14ac:dyDescent="0.25">
      <c r="A26263" s="47">
        <v>45062</v>
      </c>
      <c r="B26263" s="45" t="str">
        <f t="shared" si="852"/>
        <v>May</v>
      </c>
      <c r="C26263" s="53">
        <f t="shared" si="853"/>
        <v>2023</v>
      </c>
      <c r="D26263" s="43" t="s">
        <v>115</v>
      </c>
      <c r="E26263" s="132">
        <v>20.55</v>
      </c>
    </row>
    <row r="26264" spans="1:5" ht="13.8" x14ac:dyDescent="0.25">
      <c r="A26264" s="47">
        <v>45062</v>
      </c>
      <c r="B26264" s="45" t="str">
        <f t="shared" si="852"/>
        <v>May</v>
      </c>
      <c r="C26264" s="53">
        <f t="shared" si="853"/>
        <v>2023</v>
      </c>
      <c r="D26264" s="43" t="s">
        <v>95</v>
      </c>
      <c r="E26264" s="132">
        <v>18.221</v>
      </c>
    </row>
    <row r="26265" spans="1:5" ht="13.8" x14ac:dyDescent="0.25">
      <c r="A26265" s="47">
        <v>45062</v>
      </c>
      <c r="B26265" s="45" t="str">
        <f t="shared" si="852"/>
        <v>May</v>
      </c>
      <c r="C26265" s="53">
        <f t="shared" si="853"/>
        <v>2023</v>
      </c>
      <c r="D26265" s="43" t="s">
        <v>96</v>
      </c>
      <c r="E26265" s="132">
        <v>17.399000000000001</v>
      </c>
    </row>
    <row r="26266" spans="1:5" ht="13.8" x14ac:dyDescent="0.25">
      <c r="A26266" s="47">
        <v>45062</v>
      </c>
      <c r="B26266" s="45" t="str">
        <f t="shared" si="852"/>
        <v>May</v>
      </c>
      <c r="C26266" s="53">
        <f t="shared" si="853"/>
        <v>2023</v>
      </c>
      <c r="D26266" s="43" t="s">
        <v>97</v>
      </c>
      <c r="E26266" s="132">
        <v>16.577000000000002</v>
      </c>
    </row>
    <row r="26267" spans="1:5" ht="13.8" x14ac:dyDescent="0.25">
      <c r="A26267" s="47">
        <v>45062</v>
      </c>
      <c r="B26267" s="45" t="str">
        <f t="shared" si="852"/>
        <v>May</v>
      </c>
      <c r="C26267" s="53">
        <f t="shared" si="853"/>
        <v>2023</v>
      </c>
      <c r="D26267" s="43" t="s">
        <v>98</v>
      </c>
      <c r="E26267" s="132">
        <v>13.015000000000001</v>
      </c>
    </row>
    <row r="26268" spans="1:5" ht="15.6" x14ac:dyDescent="0.3">
      <c r="A26268" s="47">
        <v>45062</v>
      </c>
      <c r="B26268" s="45" t="str">
        <f t="shared" si="852"/>
        <v>May</v>
      </c>
      <c r="C26268" s="53">
        <f t="shared" si="853"/>
        <v>2023</v>
      </c>
      <c r="D26268" s="130" t="s">
        <v>136</v>
      </c>
      <c r="E26268" s="132">
        <v>16.671687500000001</v>
      </c>
    </row>
    <row r="26269" spans="1:5" ht="13.8" x14ac:dyDescent="0.25">
      <c r="A26269" s="47">
        <v>45062</v>
      </c>
      <c r="B26269" s="45" t="str">
        <f t="shared" si="852"/>
        <v>May</v>
      </c>
      <c r="C26269" s="53">
        <f t="shared" si="853"/>
        <v>2023</v>
      </c>
      <c r="D26269" s="43" t="s">
        <v>118</v>
      </c>
      <c r="E26269" s="132">
        <v>15.316031249999998</v>
      </c>
    </row>
    <row r="26270" spans="1:5" ht="13.8" x14ac:dyDescent="0.25">
      <c r="A26270" s="47">
        <v>45062</v>
      </c>
      <c r="B26270" s="45" t="str">
        <f t="shared" si="852"/>
        <v>May</v>
      </c>
      <c r="C26270" s="53">
        <f t="shared" si="853"/>
        <v>2023</v>
      </c>
      <c r="D26270" s="43" t="s">
        <v>102</v>
      </c>
      <c r="E26270" s="132">
        <v>15.114125000000001</v>
      </c>
    </row>
    <row r="26271" spans="1:5" ht="13.8" x14ac:dyDescent="0.25">
      <c r="A26271" s="47">
        <v>45062</v>
      </c>
      <c r="B26271" s="45" t="str">
        <f t="shared" si="852"/>
        <v>May</v>
      </c>
      <c r="C26271" s="53">
        <f t="shared" si="853"/>
        <v>2023</v>
      </c>
      <c r="D26271" s="43" t="s">
        <v>119</v>
      </c>
      <c r="E26271" s="132">
        <v>14.623781250000002</v>
      </c>
    </row>
    <row r="26272" spans="1:5" ht="13.8" x14ac:dyDescent="0.25">
      <c r="A26272" s="47">
        <v>45062</v>
      </c>
      <c r="B26272" s="45" t="str">
        <f t="shared" si="852"/>
        <v>May</v>
      </c>
      <c r="C26272" s="53">
        <f t="shared" si="853"/>
        <v>2023</v>
      </c>
      <c r="D26272" s="43" t="s">
        <v>120</v>
      </c>
      <c r="E26272" s="132">
        <v>13.873843749999999</v>
      </c>
    </row>
    <row r="26273" spans="1:5" ht="13.8" x14ac:dyDescent="0.25">
      <c r="A26273" s="47">
        <v>45062</v>
      </c>
      <c r="B26273" s="45" t="str">
        <f t="shared" si="852"/>
        <v>May</v>
      </c>
      <c r="C26273" s="53">
        <f t="shared" si="853"/>
        <v>2023</v>
      </c>
      <c r="D26273" s="43" t="s">
        <v>103</v>
      </c>
      <c r="E26273" s="132">
        <v>13.3835</v>
      </c>
    </row>
    <row r="26274" spans="1:5" ht="13.8" x14ac:dyDescent="0.25">
      <c r="A26274" s="47">
        <v>45062</v>
      </c>
      <c r="B26274" s="45" t="str">
        <f t="shared" si="852"/>
        <v>May</v>
      </c>
      <c r="C26274" s="53">
        <f t="shared" si="853"/>
        <v>2023</v>
      </c>
      <c r="D26274" s="43" t="s">
        <v>116</v>
      </c>
      <c r="E26274" s="132">
        <v>9.027375000000001</v>
      </c>
    </row>
    <row r="26275" spans="1:5" ht="13.8" x14ac:dyDescent="0.25">
      <c r="A26275" s="47">
        <v>45062</v>
      </c>
      <c r="B26275" s="45" t="str">
        <f t="shared" si="852"/>
        <v>May</v>
      </c>
      <c r="C26275" s="53">
        <f t="shared" si="853"/>
        <v>2023</v>
      </c>
      <c r="D26275" s="43" t="s">
        <v>104</v>
      </c>
      <c r="E26275" s="132">
        <v>12.23796875</v>
      </c>
    </row>
    <row r="26276" spans="1:5" ht="13.8" x14ac:dyDescent="0.25">
      <c r="A26276" s="47">
        <v>45062</v>
      </c>
      <c r="B26276" s="45" t="str">
        <f t="shared" si="852"/>
        <v>May</v>
      </c>
      <c r="C26276" s="53">
        <f t="shared" si="853"/>
        <v>2023</v>
      </c>
      <c r="D26276" s="43" t="s">
        <v>121</v>
      </c>
      <c r="E26276" s="132">
        <v>11.637812500000001</v>
      </c>
    </row>
    <row r="26277" spans="1:5" ht="13.8" x14ac:dyDescent="0.25">
      <c r="A26277" s="47">
        <v>45062</v>
      </c>
      <c r="B26277" s="45" t="str">
        <f t="shared" si="852"/>
        <v>May</v>
      </c>
      <c r="C26277" s="53">
        <f t="shared" si="853"/>
        <v>2023</v>
      </c>
      <c r="D26277" s="43" t="s">
        <v>122</v>
      </c>
      <c r="E26277" s="132">
        <v>10.541874999999999</v>
      </c>
    </row>
    <row r="26278" spans="1:5" ht="13.8" x14ac:dyDescent="0.25">
      <c r="A26278" s="47">
        <v>45062</v>
      </c>
      <c r="B26278" s="45" t="str">
        <f t="shared" si="852"/>
        <v>May</v>
      </c>
      <c r="C26278" s="53">
        <f t="shared" si="853"/>
        <v>2023</v>
      </c>
      <c r="D26278" s="43" t="s">
        <v>123</v>
      </c>
      <c r="E26278" s="132">
        <v>10.411406250000001</v>
      </c>
    </row>
    <row r="26279" spans="1:5" ht="13.8" x14ac:dyDescent="0.25">
      <c r="A26279" s="47">
        <v>45062</v>
      </c>
      <c r="B26279" s="45" t="str">
        <f t="shared" si="852"/>
        <v>May</v>
      </c>
      <c r="C26279" s="53">
        <f t="shared" si="853"/>
        <v>2023</v>
      </c>
      <c r="D26279" s="43" t="s">
        <v>99</v>
      </c>
      <c r="E26279" s="132">
        <v>8.5381250000000009</v>
      </c>
    </row>
    <row r="26280" spans="1:5" ht="13.8" x14ac:dyDescent="0.25">
      <c r="A26280" s="47">
        <v>45062</v>
      </c>
      <c r="B26280" s="45" t="str">
        <f t="shared" si="852"/>
        <v>May</v>
      </c>
      <c r="C26280" s="53">
        <f t="shared" si="853"/>
        <v>2023</v>
      </c>
      <c r="D26280" s="43" t="s">
        <v>100</v>
      </c>
      <c r="E26280" s="132">
        <v>8.3134374999999991</v>
      </c>
    </row>
    <row r="26281" spans="1:5" ht="13.8" x14ac:dyDescent="0.25">
      <c r="A26281" s="47">
        <v>45062</v>
      </c>
      <c r="B26281" s="45" t="str">
        <f t="shared" si="852"/>
        <v>May</v>
      </c>
      <c r="C26281" s="53">
        <f t="shared" si="853"/>
        <v>2023</v>
      </c>
      <c r="D26281" s="43" t="s">
        <v>101</v>
      </c>
      <c r="E26281" s="132">
        <v>7.9539374999999994</v>
      </c>
    </row>
    <row r="26282" spans="1:5" ht="13.8" x14ac:dyDescent="0.25">
      <c r="A26282" s="47">
        <v>45062</v>
      </c>
      <c r="B26282" s="45" t="str">
        <f t="shared" si="852"/>
        <v>May</v>
      </c>
      <c r="C26282" s="53">
        <f t="shared" si="853"/>
        <v>2023</v>
      </c>
      <c r="D26282" s="43" t="s">
        <v>124</v>
      </c>
      <c r="E26282" s="132">
        <v>7.8865312499999991</v>
      </c>
    </row>
    <row r="26283" spans="1:5" ht="13.8" x14ac:dyDescent="0.25">
      <c r="A26283" s="47">
        <v>45062</v>
      </c>
      <c r="B26283" s="45" t="str">
        <f t="shared" si="852"/>
        <v>May</v>
      </c>
      <c r="C26283" s="53">
        <f t="shared" si="853"/>
        <v>2023</v>
      </c>
      <c r="D26283" s="43" t="s">
        <v>125</v>
      </c>
      <c r="E26283" s="132">
        <v>7.0551875000000006</v>
      </c>
    </row>
    <row r="26284" spans="1:5" ht="13.8" x14ac:dyDescent="0.25">
      <c r="A26284" s="47">
        <v>45062</v>
      </c>
      <c r="B26284" s="45" t="str">
        <f t="shared" si="852"/>
        <v>May</v>
      </c>
      <c r="C26284" s="53">
        <f t="shared" si="853"/>
        <v>2023</v>
      </c>
      <c r="D26284" s="43" t="s">
        <v>126</v>
      </c>
      <c r="E26284" s="132">
        <v>7.4656562500000003</v>
      </c>
    </row>
    <row r="26285" spans="1:5" ht="13.8" x14ac:dyDescent="0.25">
      <c r="A26285" s="47">
        <v>45062</v>
      </c>
      <c r="B26285" s="45" t="str">
        <f t="shared" si="852"/>
        <v>May</v>
      </c>
      <c r="C26285" s="53">
        <f t="shared" si="853"/>
        <v>2023</v>
      </c>
      <c r="D26285" s="43" t="s">
        <v>127</v>
      </c>
      <c r="E26285" s="132">
        <v>7.3341562499999995</v>
      </c>
    </row>
    <row r="26286" spans="1:5" ht="13.8" x14ac:dyDescent="0.25">
      <c r="A26286" s="47">
        <v>45062</v>
      </c>
      <c r="B26286" s="45" t="str">
        <f t="shared" si="852"/>
        <v>May</v>
      </c>
      <c r="C26286" s="53">
        <f t="shared" si="853"/>
        <v>2023</v>
      </c>
      <c r="D26286" s="43" t="s">
        <v>105</v>
      </c>
      <c r="E26286" s="132">
        <v>5.5497812500000006</v>
      </c>
    </row>
    <row r="26287" spans="1:5" ht="13.8" x14ac:dyDescent="0.25">
      <c r="A26287" s="47">
        <v>45062</v>
      </c>
      <c r="B26287" s="45" t="str">
        <f t="shared" si="852"/>
        <v>May</v>
      </c>
      <c r="C26287" s="53">
        <f t="shared" si="853"/>
        <v>2023</v>
      </c>
      <c r="D26287" s="43" t="s">
        <v>128</v>
      </c>
      <c r="E26287" s="132">
        <v>7.4353437500000004</v>
      </c>
    </row>
    <row r="26288" spans="1:5" ht="13.8" x14ac:dyDescent="0.25">
      <c r="A26288" s="47">
        <v>45069</v>
      </c>
      <c r="B26288" s="45" t="str">
        <f t="shared" si="852"/>
        <v>May</v>
      </c>
      <c r="C26288" s="53">
        <f t="shared" si="853"/>
        <v>2023</v>
      </c>
      <c r="D26288" s="43" t="s">
        <v>131</v>
      </c>
      <c r="E26288" s="132">
        <v>25.202142857142864</v>
      </c>
    </row>
    <row r="26289" spans="1:5" ht="13.8" x14ac:dyDescent="0.25">
      <c r="A26289" s="47">
        <v>45069</v>
      </c>
      <c r="B26289" s="45" t="str">
        <f t="shared" si="852"/>
        <v>May</v>
      </c>
      <c r="C26289" s="53">
        <f t="shared" si="853"/>
        <v>2023</v>
      </c>
      <c r="D26289" s="43" t="s">
        <v>115</v>
      </c>
      <c r="E26289" s="132">
        <v>19.135714285714286</v>
      </c>
    </row>
    <row r="26290" spans="1:5" ht="13.8" x14ac:dyDescent="0.25">
      <c r="A26290" s="47">
        <v>45069</v>
      </c>
      <c r="B26290" s="45" t="str">
        <f t="shared" si="852"/>
        <v>May</v>
      </c>
      <c r="C26290" s="53">
        <f t="shared" si="853"/>
        <v>2023</v>
      </c>
      <c r="D26290" s="43" t="s">
        <v>95</v>
      </c>
      <c r="E26290" s="132">
        <v>16.967000000000002</v>
      </c>
    </row>
    <row r="26291" spans="1:5" ht="13.8" x14ac:dyDescent="0.25">
      <c r="A26291" s="47">
        <v>45069</v>
      </c>
      <c r="B26291" s="45" t="str">
        <f t="shared" si="852"/>
        <v>May</v>
      </c>
      <c r="C26291" s="53">
        <f t="shared" si="853"/>
        <v>2023</v>
      </c>
      <c r="D26291" s="43" t="s">
        <v>96</v>
      </c>
      <c r="E26291" s="132">
        <v>16.20157142857143</v>
      </c>
    </row>
    <row r="26292" spans="1:5" ht="13.8" x14ac:dyDescent="0.25">
      <c r="A26292" s="47">
        <v>45069</v>
      </c>
      <c r="B26292" s="45" t="str">
        <f t="shared" si="852"/>
        <v>May</v>
      </c>
      <c r="C26292" s="53">
        <f t="shared" si="853"/>
        <v>2023</v>
      </c>
      <c r="D26292" s="43" t="s">
        <v>97</v>
      </c>
      <c r="E26292" s="132">
        <v>15.436142857142856</v>
      </c>
    </row>
    <row r="26293" spans="1:5" ht="13.8" x14ac:dyDescent="0.25">
      <c r="A26293" s="47">
        <v>45069</v>
      </c>
      <c r="B26293" s="45" t="str">
        <f t="shared" si="852"/>
        <v>May</v>
      </c>
      <c r="C26293" s="53">
        <f t="shared" si="853"/>
        <v>2023</v>
      </c>
      <c r="D26293" s="43" t="s">
        <v>98</v>
      </c>
      <c r="E26293" s="132">
        <v>12.119285714285713</v>
      </c>
    </row>
    <row r="26294" spans="1:5" ht="15.6" x14ac:dyDescent="0.3">
      <c r="A26294" s="47">
        <v>45069</v>
      </c>
      <c r="B26294" s="45" t="str">
        <f t="shared" si="852"/>
        <v>May</v>
      </c>
      <c r="C26294" s="53">
        <f t="shared" si="853"/>
        <v>2023</v>
      </c>
      <c r="D26294" s="130" t="s">
        <v>136</v>
      </c>
      <c r="E26294" s="132">
        <v>15.750499999999999</v>
      </c>
    </row>
    <row r="26295" spans="1:5" ht="13.8" x14ac:dyDescent="0.25">
      <c r="A26295" s="47">
        <v>45069</v>
      </c>
      <c r="B26295" s="45" t="str">
        <f t="shared" si="852"/>
        <v>May</v>
      </c>
      <c r="C26295" s="53">
        <f t="shared" si="853"/>
        <v>2023</v>
      </c>
      <c r="D26295" s="43" t="s">
        <v>118</v>
      </c>
      <c r="E26295" s="132">
        <v>14.469749999999999</v>
      </c>
    </row>
    <row r="26296" spans="1:5" ht="13.8" x14ac:dyDescent="0.25">
      <c r="A26296" s="47">
        <v>45069</v>
      </c>
      <c r="B26296" s="45" t="str">
        <f t="shared" si="852"/>
        <v>May</v>
      </c>
      <c r="C26296" s="53">
        <f t="shared" si="853"/>
        <v>2023</v>
      </c>
      <c r="D26296" s="43" t="s">
        <v>102</v>
      </c>
      <c r="E26296" s="132">
        <v>14.279000000000002</v>
      </c>
    </row>
    <row r="26297" spans="1:5" ht="13.8" x14ac:dyDescent="0.25">
      <c r="A26297" s="47">
        <v>45069</v>
      </c>
      <c r="B26297" s="45" t="str">
        <f t="shared" si="852"/>
        <v>May</v>
      </c>
      <c r="C26297" s="53">
        <f t="shared" si="853"/>
        <v>2023</v>
      </c>
      <c r="D26297" s="43" t="s">
        <v>119</v>
      </c>
      <c r="E26297" s="132">
        <v>13.815750000000001</v>
      </c>
    </row>
    <row r="26298" spans="1:5" ht="13.8" x14ac:dyDescent="0.25">
      <c r="A26298" s="47">
        <v>45069</v>
      </c>
      <c r="B26298" s="45" t="str">
        <f t="shared" si="852"/>
        <v>May</v>
      </c>
      <c r="C26298" s="53">
        <f t="shared" si="853"/>
        <v>2023</v>
      </c>
      <c r="D26298" s="43" t="s">
        <v>120</v>
      </c>
      <c r="E26298" s="132">
        <v>13.107249999999999</v>
      </c>
    </row>
    <row r="26299" spans="1:5" ht="13.8" x14ac:dyDescent="0.25">
      <c r="A26299" s="47">
        <v>45069</v>
      </c>
      <c r="B26299" s="45" t="str">
        <f t="shared" si="852"/>
        <v>May</v>
      </c>
      <c r="C26299" s="53">
        <f t="shared" si="853"/>
        <v>2023</v>
      </c>
      <c r="D26299" s="43" t="s">
        <v>103</v>
      </c>
      <c r="E26299" s="132">
        <v>12.643999999999998</v>
      </c>
    </row>
    <row r="26300" spans="1:5" ht="13.8" x14ac:dyDescent="0.25">
      <c r="A26300" s="47">
        <v>45069</v>
      </c>
      <c r="B26300" s="45" t="str">
        <f t="shared" si="852"/>
        <v>May</v>
      </c>
      <c r="C26300" s="53">
        <f t="shared" si="853"/>
        <v>2023</v>
      </c>
      <c r="D26300" s="43" t="s">
        <v>116</v>
      </c>
      <c r="E26300" s="132">
        <v>8.4359999999999999</v>
      </c>
    </row>
    <row r="26301" spans="1:5" ht="13.8" x14ac:dyDescent="0.25">
      <c r="A26301" s="47">
        <v>45069</v>
      </c>
      <c r="B26301" s="45" t="str">
        <f t="shared" si="852"/>
        <v>May</v>
      </c>
      <c r="C26301" s="53">
        <f t="shared" si="853"/>
        <v>2023</v>
      </c>
      <c r="D26301" s="43" t="s">
        <v>104</v>
      </c>
      <c r="E26301" s="132">
        <v>10.63625</v>
      </c>
    </row>
    <row r="26302" spans="1:5" ht="13.8" x14ac:dyDescent="0.25">
      <c r="A26302" s="47">
        <v>45069</v>
      </c>
      <c r="B26302" s="45" t="str">
        <f t="shared" si="852"/>
        <v>May</v>
      </c>
      <c r="C26302" s="53">
        <f t="shared" si="853"/>
        <v>2023</v>
      </c>
      <c r="D26302" s="43" t="s">
        <v>121</v>
      </c>
      <c r="E26302" s="132">
        <v>10.114642857142856</v>
      </c>
    </row>
    <row r="26303" spans="1:5" ht="13.8" x14ac:dyDescent="0.25">
      <c r="A26303" s="47">
        <v>45069</v>
      </c>
      <c r="B26303" s="45" t="str">
        <f t="shared" si="852"/>
        <v>May</v>
      </c>
      <c r="C26303" s="53">
        <f t="shared" si="853"/>
        <v>2023</v>
      </c>
      <c r="D26303" s="43" t="s">
        <v>122</v>
      </c>
      <c r="E26303" s="132">
        <v>9.1621428571428574</v>
      </c>
    </row>
    <row r="26304" spans="1:5" ht="13.8" x14ac:dyDescent="0.25">
      <c r="A26304" s="47">
        <v>45069</v>
      </c>
      <c r="B26304" s="45" t="str">
        <f t="shared" si="852"/>
        <v>May</v>
      </c>
      <c r="C26304" s="53">
        <f t="shared" si="853"/>
        <v>2023</v>
      </c>
      <c r="D26304" s="43" t="s">
        <v>123</v>
      </c>
      <c r="E26304" s="132">
        <v>9.0487500000000001</v>
      </c>
    </row>
    <row r="26305" spans="1:5" ht="13.8" x14ac:dyDescent="0.25">
      <c r="A26305" s="47">
        <v>45069</v>
      </c>
      <c r="B26305" s="45" t="str">
        <f t="shared" si="852"/>
        <v>May</v>
      </c>
      <c r="C26305" s="53">
        <f t="shared" si="853"/>
        <v>2023</v>
      </c>
      <c r="D26305" s="43" t="s">
        <v>99</v>
      </c>
      <c r="E26305" s="132">
        <v>8.0342857142857138</v>
      </c>
    </row>
    <row r="26306" spans="1:5" ht="13.8" x14ac:dyDescent="0.25">
      <c r="A26306" s="47">
        <v>45069</v>
      </c>
      <c r="B26306" s="45" t="str">
        <f t="shared" si="852"/>
        <v>May</v>
      </c>
      <c r="C26306" s="53">
        <f t="shared" si="853"/>
        <v>2023</v>
      </c>
      <c r="D26306" s="43" t="s">
        <v>100</v>
      </c>
      <c r="E26306" s="132">
        <v>7.822857142857143</v>
      </c>
    </row>
    <row r="26307" spans="1:5" ht="13.8" x14ac:dyDescent="0.25">
      <c r="A26307" s="47">
        <v>45069</v>
      </c>
      <c r="B26307" s="45" t="str">
        <f t="shared" si="852"/>
        <v>May</v>
      </c>
      <c r="C26307" s="53">
        <f t="shared" si="853"/>
        <v>2023</v>
      </c>
      <c r="D26307" s="43" t="s">
        <v>101</v>
      </c>
      <c r="E26307" s="132">
        <v>7.484571428571428</v>
      </c>
    </row>
    <row r="26308" spans="1:5" ht="13.8" x14ac:dyDescent="0.25">
      <c r="A26308" s="47">
        <v>45069</v>
      </c>
      <c r="B26308" s="45" t="str">
        <f t="shared" si="852"/>
        <v>May</v>
      </c>
      <c r="C26308" s="53">
        <f t="shared" si="853"/>
        <v>2023</v>
      </c>
      <c r="D26308" s="43" t="s">
        <v>124</v>
      </c>
      <c r="E26308" s="132">
        <v>7.4211428571428568</v>
      </c>
    </row>
    <row r="26309" spans="1:5" ht="13.8" x14ac:dyDescent="0.25">
      <c r="A26309" s="47">
        <v>45069</v>
      </c>
      <c r="B26309" s="45" t="str">
        <f t="shared" si="852"/>
        <v>May</v>
      </c>
      <c r="C26309" s="53">
        <f t="shared" si="853"/>
        <v>2023</v>
      </c>
      <c r="D26309" s="43" t="s">
        <v>125</v>
      </c>
      <c r="E26309" s="132">
        <v>6.6388571428571428</v>
      </c>
    </row>
    <row r="26310" spans="1:5" ht="13.8" x14ac:dyDescent="0.25">
      <c r="A26310" s="47">
        <v>45069</v>
      </c>
      <c r="B26310" s="45" t="str">
        <f t="shared" si="852"/>
        <v>May</v>
      </c>
      <c r="C26310" s="53">
        <f t="shared" si="853"/>
        <v>2023</v>
      </c>
      <c r="D26310" s="43" t="s">
        <v>126</v>
      </c>
      <c r="E26310" s="132">
        <v>7.0692142857142857</v>
      </c>
    </row>
    <row r="26311" spans="1:5" ht="13.8" x14ac:dyDescent="0.25">
      <c r="A26311" s="47">
        <v>45069</v>
      </c>
      <c r="B26311" s="45" t="str">
        <f t="shared" si="852"/>
        <v>May</v>
      </c>
      <c r="C26311" s="53">
        <f t="shared" si="853"/>
        <v>2023</v>
      </c>
      <c r="D26311" s="43" t="s">
        <v>127</v>
      </c>
      <c r="E26311" s="132">
        <v>6.980142857142857</v>
      </c>
    </row>
    <row r="26312" spans="1:5" ht="13.8" x14ac:dyDescent="0.25">
      <c r="A26312" s="47">
        <v>45069</v>
      </c>
      <c r="B26312" s="45" t="str">
        <f t="shared" si="852"/>
        <v>May</v>
      </c>
      <c r="C26312" s="53">
        <f t="shared" si="853"/>
        <v>2023</v>
      </c>
      <c r="D26312" s="43" t="s">
        <v>105</v>
      </c>
      <c r="E26312" s="132">
        <v>5.2222857142857144</v>
      </c>
    </row>
    <row r="26313" spans="1:5" ht="13.8" x14ac:dyDescent="0.25">
      <c r="A26313" s="47">
        <v>45069</v>
      </c>
      <c r="B26313" s="45" t="str">
        <f t="shared" si="852"/>
        <v>May</v>
      </c>
      <c r="C26313" s="53">
        <f t="shared" si="853"/>
        <v>2023</v>
      </c>
      <c r="D26313" s="43" t="s">
        <v>128</v>
      </c>
      <c r="E26313" s="132">
        <v>7.1317142857142857</v>
      </c>
    </row>
    <row r="26314" spans="1:5" ht="13.8" x14ac:dyDescent="0.25">
      <c r="A26314" s="47">
        <v>45076</v>
      </c>
      <c r="B26314" s="45" t="str">
        <f t="shared" si="852"/>
        <v>May</v>
      </c>
      <c r="C26314" s="53">
        <f t="shared" si="853"/>
        <v>2023</v>
      </c>
      <c r="D26314" s="43" t="s">
        <v>131</v>
      </c>
      <c r="E26314" s="132">
        <v>22.361375000000002</v>
      </c>
    </row>
    <row r="26315" spans="1:5" ht="13.8" x14ac:dyDescent="0.25">
      <c r="A26315" s="47">
        <v>45076</v>
      </c>
      <c r="B26315" s="45" t="str">
        <f t="shared" si="852"/>
        <v>May</v>
      </c>
      <c r="C26315" s="53">
        <f t="shared" si="853"/>
        <v>2023</v>
      </c>
      <c r="D26315" s="43" t="s">
        <v>115</v>
      </c>
      <c r="E26315" s="132">
        <v>17.34375</v>
      </c>
    </row>
    <row r="26316" spans="1:5" ht="13.8" x14ac:dyDescent="0.25">
      <c r="A26316" s="47">
        <v>45076</v>
      </c>
      <c r="B26316" s="45" t="str">
        <f t="shared" si="852"/>
        <v>May</v>
      </c>
      <c r="C26316" s="53">
        <f t="shared" si="853"/>
        <v>2023</v>
      </c>
      <c r="D26316" s="43" t="s">
        <v>95</v>
      </c>
      <c r="E26316" s="132">
        <v>15.378125000000001</v>
      </c>
    </row>
    <row r="26317" spans="1:5" ht="13.8" x14ac:dyDescent="0.25">
      <c r="A26317" s="47">
        <v>45076</v>
      </c>
      <c r="B26317" s="45" t="str">
        <f t="shared" si="852"/>
        <v>May</v>
      </c>
      <c r="C26317" s="53">
        <f t="shared" si="853"/>
        <v>2023</v>
      </c>
      <c r="D26317" s="43" t="s">
        <v>96</v>
      </c>
      <c r="E26317" s="132">
        <v>14.684374999999999</v>
      </c>
    </row>
    <row r="26318" spans="1:5" ht="13.8" x14ac:dyDescent="0.25">
      <c r="A26318" s="47">
        <v>45076</v>
      </c>
      <c r="B26318" s="45" t="str">
        <f t="shared" ref="B26318:B26378" si="854">TEXT(A26318,"mmmm")</f>
        <v>May</v>
      </c>
      <c r="C26318" s="53">
        <f t="shared" ref="C26318:C26378" si="855">YEAR(A26318)</f>
        <v>2023</v>
      </c>
      <c r="D26318" s="43" t="s">
        <v>97</v>
      </c>
      <c r="E26318" s="132">
        <v>13.990625</v>
      </c>
    </row>
    <row r="26319" spans="1:5" ht="13.8" x14ac:dyDescent="0.25">
      <c r="A26319" s="47">
        <v>45076</v>
      </c>
      <c r="B26319" s="45" t="str">
        <f t="shared" si="854"/>
        <v>May</v>
      </c>
      <c r="C26319" s="53">
        <f t="shared" si="855"/>
        <v>2023</v>
      </c>
      <c r="D26319" s="43" t="s">
        <v>98</v>
      </c>
      <c r="E26319" s="132">
        <v>10.984375</v>
      </c>
    </row>
    <row r="26320" spans="1:5" ht="15.6" x14ac:dyDescent="0.3">
      <c r="A26320" s="47">
        <v>45076</v>
      </c>
      <c r="B26320" s="45" t="str">
        <f t="shared" si="854"/>
        <v>May</v>
      </c>
      <c r="C26320" s="53">
        <f t="shared" si="855"/>
        <v>2023</v>
      </c>
      <c r="D26320" s="130" t="s">
        <v>136</v>
      </c>
      <c r="E26320" s="132">
        <v>14.7209375</v>
      </c>
    </row>
    <row r="26321" spans="1:5" ht="13.8" x14ac:dyDescent="0.25">
      <c r="A26321" s="47">
        <v>45076</v>
      </c>
      <c r="B26321" s="45" t="str">
        <f t="shared" si="854"/>
        <v>May</v>
      </c>
      <c r="C26321" s="53">
        <f t="shared" si="855"/>
        <v>2023</v>
      </c>
      <c r="D26321" s="43" t="s">
        <v>118</v>
      </c>
      <c r="E26321" s="132">
        <v>13.52390625</v>
      </c>
    </row>
    <row r="26322" spans="1:5" ht="13.8" x14ac:dyDescent="0.25">
      <c r="A26322" s="47">
        <v>45076</v>
      </c>
      <c r="B26322" s="45" t="str">
        <f t="shared" si="854"/>
        <v>May</v>
      </c>
      <c r="C26322" s="53">
        <f t="shared" si="855"/>
        <v>2023</v>
      </c>
      <c r="D26322" s="43" t="s">
        <v>102</v>
      </c>
      <c r="E26322" s="132">
        <v>13.345625</v>
      </c>
    </row>
    <row r="26323" spans="1:5" ht="13.8" x14ac:dyDescent="0.25">
      <c r="A26323" s="47">
        <v>45076</v>
      </c>
      <c r="B26323" s="45" t="str">
        <f t="shared" si="854"/>
        <v>May</v>
      </c>
      <c r="C26323" s="53">
        <f t="shared" si="855"/>
        <v>2023</v>
      </c>
      <c r="D26323" s="43" t="s">
        <v>119</v>
      </c>
      <c r="E26323" s="132">
        <v>12.91265625</v>
      </c>
    </row>
    <row r="26324" spans="1:5" ht="13.8" x14ac:dyDescent="0.25">
      <c r="A26324" s="47">
        <v>45076</v>
      </c>
      <c r="B26324" s="45" t="str">
        <f t="shared" si="854"/>
        <v>May</v>
      </c>
      <c r="C26324" s="53">
        <f t="shared" si="855"/>
        <v>2023</v>
      </c>
      <c r="D26324" s="43" t="s">
        <v>120</v>
      </c>
      <c r="E26324" s="132">
        <v>12.25046875</v>
      </c>
    </row>
    <row r="26325" spans="1:5" ht="13.8" x14ac:dyDescent="0.25">
      <c r="A26325" s="47">
        <v>45076</v>
      </c>
      <c r="B26325" s="45" t="str">
        <f t="shared" si="854"/>
        <v>May</v>
      </c>
      <c r="C26325" s="53">
        <f t="shared" si="855"/>
        <v>2023</v>
      </c>
      <c r="D26325" s="43" t="s">
        <v>103</v>
      </c>
      <c r="E26325" s="132">
        <v>11.817500000000001</v>
      </c>
    </row>
    <row r="26326" spans="1:5" ht="13.8" x14ac:dyDescent="0.25">
      <c r="A26326" s="47">
        <v>45076</v>
      </c>
      <c r="B26326" s="45" t="str">
        <f t="shared" si="854"/>
        <v>May</v>
      </c>
      <c r="C26326" s="53">
        <f t="shared" si="855"/>
        <v>2023</v>
      </c>
      <c r="D26326" s="43" t="s">
        <v>116</v>
      </c>
      <c r="E26326" s="132">
        <v>8.1046875000000007</v>
      </c>
    </row>
    <row r="26327" spans="1:5" ht="13.8" x14ac:dyDescent="0.25">
      <c r="A26327" s="47">
        <v>45076</v>
      </c>
      <c r="B26327" s="45" t="str">
        <f t="shared" si="854"/>
        <v>May</v>
      </c>
      <c r="C26327" s="53">
        <f t="shared" si="855"/>
        <v>2023</v>
      </c>
      <c r="D26327" s="43" t="s">
        <v>104</v>
      </c>
      <c r="E26327" s="132">
        <v>10.449906250000002</v>
      </c>
    </row>
    <row r="26328" spans="1:5" ht="13.8" x14ac:dyDescent="0.25">
      <c r="A26328" s="47">
        <v>45076</v>
      </c>
      <c r="B26328" s="45" t="str">
        <f t="shared" si="854"/>
        <v>May</v>
      </c>
      <c r="C26328" s="53">
        <f t="shared" si="855"/>
        <v>2023</v>
      </c>
      <c r="D26328" s="43" t="s">
        <v>121</v>
      </c>
      <c r="E26328" s="132">
        <v>9.9374374999999997</v>
      </c>
    </row>
    <row r="26329" spans="1:5" ht="13.8" x14ac:dyDescent="0.25">
      <c r="A26329" s="47">
        <v>45076</v>
      </c>
      <c r="B26329" s="45" t="str">
        <f t="shared" si="854"/>
        <v>May</v>
      </c>
      <c r="C26329" s="53">
        <f t="shared" si="855"/>
        <v>2023</v>
      </c>
      <c r="D26329" s="43" t="s">
        <v>122</v>
      </c>
      <c r="E26329" s="132">
        <v>9.0016250000000007</v>
      </c>
    </row>
    <row r="26330" spans="1:5" ht="13.8" x14ac:dyDescent="0.25">
      <c r="A26330" s="47">
        <v>45076</v>
      </c>
      <c r="B26330" s="45" t="str">
        <f t="shared" si="854"/>
        <v>May</v>
      </c>
      <c r="C26330" s="53">
        <f t="shared" si="855"/>
        <v>2023</v>
      </c>
      <c r="D26330" s="43" t="s">
        <v>123</v>
      </c>
      <c r="E26330" s="132">
        <v>8.8902187500000007</v>
      </c>
    </row>
    <row r="26331" spans="1:5" ht="13.8" x14ac:dyDescent="0.25">
      <c r="A26331" s="47">
        <v>45076</v>
      </c>
      <c r="B26331" s="45" t="str">
        <f t="shared" si="854"/>
        <v>May</v>
      </c>
      <c r="C26331" s="53">
        <f t="shared" si="855"/>
        <v>2023</v>
      </c>
      <c r="D26331" s="43" t="s">
        <v>99</v>
      </c>
      <c r="E26331" s="132">
        <v>7.98</v>
      </c>
    </row>
    <row r="26332" spans="1:5" ht="13.8" x14ac:dyDescent="0.25">
      <c r="A26332" s="47">
        <v>45076</v>
      </c>
      <c r="B26332" s="45" t="str">
        <f t="shared" si="854"/>
        <v>May</v>
      </c>
      <c r="C26332" s="53">
        <f t="shared" si="855"/>
        <v>2023</v>
      </c>
      <c r="D26332" s="43" t="s">
        <v>100</v>
      </c>
      <c r="E26332" s="132">
        <v>7.77</v>
      </c>
    </row>
    <row r="26333" spans="1:5" ht="13.8" x14ac:dyDescent="0.25">
      <c r="A26333" s="47">
        <v>45076</v>
      </c>
      <c r="B26333" s="45" t="str">
        <f t="shared" si="854"/>
        <v>May</v>
      </c>
      <c r="C26333" s="53">
        <f t="shared" si="855"/>
        <v>2023</v>
      </c>
      <c r="D26333" s="43" t="s">
        <v>101</v>
      </c>
      <c r="E26333" s="132">
        <v>7.4340000000000002</v>
      </c>
    </row>
    <row r="26334" spans="1:5" ht="13.8" x14ac:dyDescent="0.25">
      <c r="A26334" s="47">
        <v>45076</v>
      </c>
      <c r="B26334" s="45" t="str">
        <f t="shared" si="854"/>
        <v>May</v>
      </c>
      <c r="C26334" s="53">
        <f t="shared" si="855"/>
        <v>2023</v>
      </c>
      <c r="D26334" s="43" t="s">
        <v>124</v>
      </c>
      <c r="E26334" s="132">
        <v>7.3709999999999987</v>
      </c>
    </row>
    <row r="26335" spans="1:5" ht="13.8" x14ac:dyDescent="0.25">
      <c r="A26335" s="47">
        <v>45076</v>
      </c>
      <c r="B26335" s="45" t="str">
        <f t="shared" si="854"/>
        <v>May</v>
      </c>
      <c r="C26335" s="53">
        <f t="shared" si="855"/>
        <v>2023</v>
      </c>
      <c r="D26335" s="43" t="s">
        <v>125</v>
      </c>
      <c r="E26335" s="132">
        <v>6.5939999999999994</v>
      </c>
    </row>
    <row r="26336" spans="1:5" ht="13.8" x14ac:dyDescent="0.25">
      <c r="A26336" s="47">
        <v>45076</v>
      </c>
      <c r="B26336" s="45" t="str">
        <f t="shared" si="854"/>
        <v>May</v>
      </c>
      <c r="C26336" s="53">
        <f t="shared" si="855"/>
        <v>2023</v>
      </c>
      <c r="D26336" s="43" t="s">
        <v>126</v>
      </c>
      <c r="E26336" s="132">
        <v>7.0265000000000013</v>
      </c>
    </row>
    <row r="26337" spans="1:5" ht="13.8" x14ac:dyDescent="0.25">
      <c r="A26337" s="47">
        <v>45076</v>
      </c>
      <c r="B26337" s="45" t="str">
        <f t="shared" si="854"/>
        <v>May</v>
      </c>
      <c r="C26337" s="53">
        <f t="shared" si="855"/>
        <v>2023</v>
      </c>
      <c r="D26337" s="43" t="s">
        <v>127</v>
      </c>
      <c r="E26337" s="132">
        <v>6.9419999999999993</v>
      </c>
    </row>
    <row r="26338" spans="1:5" ht="13.8" x14ac:dyDescent="0.25">
      <c r="A26338" s="47">
        <v>45076</v>
      </c>
      <c r="B26338" s="45" t="str">
        <f t="shared" si="854"/>
        <v>May</v>
      </c>
      <c r="C26338" s="53">
        <f t="shared" si="855"/>
        <v>2023</v>
      </c>
      <c r="D26338" s="43" t="s">
        <v>105</v>
      </c>
      <c r="E26338" s="132">
        <v>5.1870000000000003</v>
      </c>
    </row>
    <row r="26339" spans="1:5" ht="13.8" x14ac:dyDescent="0.25">
      <c r="A26339" s="47">
        <v>45076</v>
      </c>
      <c r="B26339" s="45" t="str">
        <f t="shared" si="854"/>
        <v>May</v>
      </c>
      <c r="C26339" s="53">
        <f t="shared" si="855"/>
        <v>2023</v>
      </c>
      <c r="D26339" s="43" t="s">
        <v>128</v>
      </c>
      <c r="E26339" s="132">
        <v>7.0990000000000002</v>
      </c>
    </row>
    <row r="26340" spans="1:5" ht="13.8" x14ac:dyDescent="0.25">
      <c r="A26340" s="47">
        <v>45083</v>
      </c>
      <c r="B26340" s="45" t="str">
        <f t="shared" si="854"/>
        <v>June</v>
      </c>
      <c r="C26340" s="53">
        <f t="shared" si="855"/>
        <v>2023</v>
      </c>
      <c r="D26340" s="43" t="s">
        <v>131</v>
      </c>
      <c r="E26340" s="132">
        <v>21.731321428571427</v>
      </c>
    </row>
    <row r="26341" spans="1:5" ht="13.8" x14ac:dyDescent="0.25">
      <c r="A26341" s="47">
        <v>45083</v>
      </c>
      <c r="B26341" s="45" t="str">
        <f t="shared" si="854"/>
        <v>June</v>
      </c>
      <c r="C26341" s="53">
        <f t="shared" si="855"/>
        <v>2023</v>
      </c>
      <c r="D26341" s="43" t="s">
        <v>115</v>
      </c>
      <c r="E26341" s="132">
        <v>16.875</v>
      </c>
    </row>
    <row r="26342" spans="1:5" ht="13.8" x14ac:dyDescent="0.25">
      <c r="A26342" s="47">
        <v>45083</v>
      </c>
      <c r="B26342" s="45" t="str">
        <f t="shared" si="854"/>
        <v>June</v>
      </c>
      <c r="C26342" s="53">
        <f t="shared" si="855"/>
        <v>2023</v>
      </c>
      <c r="D26342" s="43" t="s">
        <v>95</v>
      </c>
      <c r="E26342" s="132">
        <v>14.9625</v>
      </c>
    </row>
    <row r="26343" spans="1:5" ht="13.8" x14ac:dyDescent="0.25">
      <c r="A26343" s="47">
        <v>45083</v>
      </c>
      <c r="B26343" s="45" t="str">
        <f t="shared" si="854"/>
        <v>June</v>
      </c>
      <c r="C26343" s="53">
        <f t="shared" si="855"/>
        <v>2023</v>
      </c>
      <c r="D26343" s="43" t="s">
        <v>96</v>
      </c>
      <c r="E26343" s="132">
        <v>14.2875</v>
      </c>
    </row>
    <row r="26344" spans="1:5" ht="13.8" x14ac:dyDescent="0.25">
      <c r="A26344" s="47">
        <v>45083</v>
      </c>
      <c r="B26344" s="45" t="str">
        <f t="shared" si="854"/>
        <v>June</v>
      </c>
      <c r="C26344" s="53">
        <f t="shared" si="855"/>
        <v>2023</v>
      </c>
      <c r="D26344" s="43" t="s">
        <v>97</v>
      </c>
      <c r="E26344" s="132">
        <v>13.612500000000001</v>
      </c>
    </row>
    <row r="26345" spans="1:5" ht="13.8" x14ac:dyDescent="0.25">
      <c r="A26345" s="47">
        <v>45083</v>
      </c>
      <c r="B26345" s="45" t="str">
        <f t="shared" si="854"/>
        <v>June</v>
      </c>
      <c r="C26345" s="53">
        <f t="shared" si="855"/>
        <v>2023</v>
      </c>
      <c r="D26345" s="43" t="s">
        <v>98</v>
      </c>
      <c r="E26345" s="132">
        <v>10.6875</v>
      </c>
    </row>
    <row r="26346" spans="1:5" ht="15.6" x14ac:dyDescent="0.3">
      <c r="A26346" s="47">
        <v>45083</v>
      </c>
      <c r="B26346" s="45" t="str">
        <f t="shared" si="854"/>
        <v>June</v>
      </c>
      <c r="C26346" s="53">
        <f t="shared" si="855"/>
        <v>2023</v>
      </c>
      <c r="D26346" s="130" t="s">
        <v>136</v>
      </c>
      <c r="E26346" s="132">
        <v>14.140357142857143</v>
      </c>
    </row>
    <row r="26347" spans="1:5" ht="13.8" x14ac:dyDescent="0.25">
      <c r="A26347" s="47">
        <v>45083</v>
      </c>
      <c r="B26347" s="45" t="str">
        <f t="shared" si="854"/>
        <v>June</v>
      </c>
      <c r="C26347" s="53">
        <f t="shared" si="855"/>
        <v>2023</v>
      </c>
      <c r="D26347" s="43" t="s">
        <v>118</v>
      </c>
      <c r="E26347" s="132">
        <v>12.990535714285713</v>
      </c>
    </row>
    <row r="26348" spans="1:5" ht="13.8" x14ac:dyDescent="0.25">
      <c r="A26348" s="47">
        <v>45083</v>
      </c>
      <c r="B26348" s="45" t="str">
        <f t="shared" si="854"/>
        <v>June</v>
      </c>
      <c r="C26348" s="53">
        <f t="shared" si="855"/>
        <v>2023</v>
      </c>
      <c r="D26348" s="43" t="s">
        <v>102</v>
      </c>
      <c r="E26348" s="132">
        <v>12.819285714285716</v>
      </c>
    </row>
    <row r="26349" spans="1:5" ht="13.8" x14ac:dyDescent="0.25">
      <c r="A26349" s="47">
        <v>45083</v>
      </c>
      <c r="B26349" s="45" t="str">
        <f t="shared" si="854"/>
        <v>June</v>
      </c>
      <c r="C26349" s="53">
        <f t="shared" si="855"/>
        <v>2023</v>
      </c>
      <c r="D26349" s="43" t="s">
        <v>119</v>
      </c>
      <c r="E26349" s="132">
        <v>12.403392857142858</v>
      </c>
    </row>
    <row r="26350" spans="1:5" ht="13.8" x14ac:dyDescent="0.25">
      <c r="A26350" s="47">
        <v>45083</v>
      </c>
      <c r="B26350" s="45" t="str">
        <f t="shared" si="854"/>
        <v>June</v>
      </c>
      <c r="C26350" s="53">
        <f t="shared" si="855"/>
        <v>2023</v>
      </c>
      <c r="D26350" s="43" t="s">
        <v>120</v>
      </c>
      <c r="E26350" s="132">
        <v>11.767321428571426</v>
      </c>
    </row>
    <row r="26351" spans="1:5" ht="13.8" x14ac:dyDescent="0.25">
      <c r="A26351" s="47">
        <v>45083</v>
      </c>
      <c r="B26351" s="45" t="str">
        <f t="shared" si="854"/>
        <v>June</v>
      </c>
      <c r="C26351" s="53">
        <f t="shared" si="855"/>
        <v>2023</v>
      </c>
      <c r="D26351" s="43" t="s">
        <v>103</v>
      </c>
      <c r="E26351" s="132">
        <v>11.351428571428571</v>
      </c>
    </row>
    <row r="26352" spans="1:5" ht="13.8" x14ac:dyDescent="0.25">
      <c r="A26352" s="47">
        <v>45083</v>
      </c>
      <c r="B26352" s="45" t="str">
        <f t="shared" si="854"/>
        <v>June</v>
      </c>
      <c r="C26352" s="53">
        <f t="shared" si="855"/>
        <v>2023</v>
      </c>
      <c r="D26352" s="43" t="s">
        <v>116</v>
      </c>
      <c r="E26352" s="132">
        <v>8.0655000000000001</v>
      </c>
    </row>
    <row r="26353" spans="1:5" ht="13.8" x14ac:dyDescent="0.25">
      <c r="A26353" s="47">
        <v>45083</v>
      </c>
      <c r="B26353" s="45" t="str">
        <f t="shared" si="854"/>
        <v>June</v>
      </c>
      <c r="C26353" s="53">
        <f t="shared" si="855"/>
        <v>2023</v>
      </c>
      <c r="D26353" s="43" t="s">
        <v>104</v>
      </c>
      <c r="E26353" s="132">
        <v>10.318000000000001</v>
      </c>
    </row>
    <row r="26354" spans="1:5" ht="13.8" x14ac:dyDescent="0.25">
      <c r="A26354" s="47">
        <v>45083</v>
      </c>
      <c r="B26354" s="45" t="str">
        <f t="shared" si="854"/>
        <v>June</v>
      </c>
      <c r="C26354" s="53">
        <f t="shared" si="855"/>
        <v>2023</v>
      </c>
      <c r="D26354" s="43" t="s">
        <v>121</v>
      </c>
      <c r="E26354" s="132">
        <v>9.8120000000000012</v>
      </c>
    </row>
    <row r="26355" spans="1:5" ht="13.8" x14ac:dyDescent="0.25">
      <c r="A26355" s="47">
        <v>45083</v>
      </c>
      <c r="B26355" s="45" t="str">
        <f t="shared" si="854"/>
        <v>June</v>
      </c>
      <c r="C26355" s="53">
        <f t="shared" si="855"/>
        <v>2023</v>
      </c>
      <c r="D26355" s="43" t="s">
        <v>122</v>
      </c>
      <c r="E26355" s="132">
        <v>8.8879999999999999</v>
      </c>
    </row>
    <row r="26356" spans="1:5" ht="13.8" x14ac:dyDescent="0.25">
      <c r="A26356" s="47">
        <v>45083</v>
      </c>
      <c r="B26356" s="45" t="str">
        <f t="shared" si="854"/>
        <v>June</v>
      </c>
      <c r="C26356" s="53">
        <f t="shared" si="855"/>
        <v>2023</v>
      </c>
      <c r="D26356" s="43" t="s">
        <v>123</v>
      </c>
      <c r="E26356" s="132">
        <v>8.7780000000000005</v>
      </c>
    </row>
    <row r="26357" spans="1:5" ht="13.8" x14ac:dyDescent="0.25">
      <c r="A26357" s="47">
        <v>45083</v>
      </c>
      <c r="B26357" s="45" t="str">
        <f t="shared" si="854"/>
        <v>June</v>
      </c>
      <c r="C26357" s="53">
        <f t="shared" si="855"/>
        <v>2023</v>
      </c>
      <c r="D26357" s="43" t="s">
        <v>99</v>
      </c>
      <c r="E26357" s="132">
        <v>7.952857142857142</v>
      </c>
    </row>
    <row r="26358" spans="1:5" ht="13.8" x14ac:dyDescent="0.25">
      <c r="A26358" s="47">
        <v>45083</v>
      </c>
      <c r="B26358" s="45" t="str">
        <f t="shared" si="854"/>
        <v>June</v>
      </c>
      <c r="C26358" s="53">
        <f t="shared" si="855"/>
        <v>2023</v>
      </c>
      <c r="D26358" s="43" t="s">
        <v>100</v>
      </c>
      <c r="E26358" s="132">
        <v>7.7435714285714292</v>
      </c>
    </row>
    <row r="26359" spans="1:5" ht="13.8" x14ac:dyDescent="0.25">
      <c r="A26359" s="47">
        <v>45083</v>
      </c>
      <c r="B26359" s="45" t="str">
        <f t="shared" si="854"/>
        <v>June</v>
      </c>
      <c r="C26359" s="53">
        <f t="shared" si="855"/>
        <v>2023</v>
      </c>
      <c r="D26359" s="43" t="s">
        <v>101</v>
      </c>
      <c r="E26359" s="132">
        <v>7.4087142857142849</v>
      </c>
    </row>
    <row r="26360" spans="1:5" ht="13.8" x14ac:dyDescent="0.25">
      <c r="A26360" s="47">
        <v>45083</v>
      </c>
      <c r="B26360" s="45" t="str">
        <f t="shared" si="854"/>
        <v>June</v>
      </c>
      <c r="C26360" s="53">
        <f t="shared" si="855"/>
        <v>2023</v>
      </c>
      <c r="D26360" s="43" t="s">
        <v>124</v>
      </c>
      <c r="E26360" s="132">
        <v>7.34592857142857</v>
      </c>
    </row>
    <row r="26361" spans="1:5" ht="13.8" x14ac:dyDescent="0.25">
      <c r="A26361" s="47">
        <v>45083</v>
      </c>
      <c r="B26361" s="45" t="str">
        <f t="shared" si="854"/>
        <v>June</v>
      </c>
      <c r="C26361" s="53">
        <f t="shared" si="855"/>
        <v>2023</v>
      </c>
      <c r="D26361" s="43" t="s">
        <v>125</v>
      </c>
      <c r="E26361" s="132">
        <v>6.5715714285714286</v>
      </c>
    </row>
    <row r="26362" spans="1:5" ht="13.8" x14ac:dyDescent="0.25">
      <c r="A26362" s="47">
        <v>45083</v>
      </c>
      <c r="B26362" s="45" t="str">
        <f t="shared" si="854"/>
        <v>June</v>
      </c>
      <c r="C26362" s="53">
        <f t="shared" si="855"/>
        <v>2023</v>
      </c>
      <c r="D26362" s="43" t="s">
        <v>126</v>
      </c>
      <c r="E26362" s="132">
        <v>7.0051428571428573</v>
      </c>
    </row>
    <row r="26363" spans="1:5" ht="13.8" x14ac:dyDescent="0.25">
      <c r="A26363" s="47">
        <v>45083</v>
      </c>
      <c r="B26363" s="45" t="str">
        <f t="shared" si="854"/>
        <v>June</v>
      </c>
      <c r="C26363" s="53">
        <f t="shared" si="855"/>
        <v>2023</v>
      </c>
      <c r="D26363" s="43" t="s">
        <v>127</v>
      </c>
      <c r="E26363" s="132">
        <v>6.9229285714285709</v>
      </c>
    </row>
    <row r="26364" spans="1:5" ht="13.8" x14ac:dyDescent="0.25">
      <c r="A26364" s="47">
        <v>45083</v>
      </c>
      <c r="B26364" s="45" t="str">
        <f t="shared" si="854"/>
        <v>June</v>
      </c>
      <c r="C26364" s="53">
        <f t="shared" si="855"/>
        <v>2023</v>
      </c>
      <c r="D26364" s="43" t="s">
        <v>105</v>
      </c>
      <c r="E26364" s="132">
        <v>5.1693571428571428</v>
      </c>
    </row>
    <row r="26365" spans="1:5" ht="13.8" x14ac:dyDescent="0.25">
      <c r="A26365" s="47">
        <v>45083</v>
      </c>
      <c r="B26365" s="45" t="str">
        <f t="shared" si="854"/>
        <v>June</v>
      </c>
      <c r="C26365" s="53">
        <f t="shared" si="855"/>
        <v>2023</v>
      </c>
      <c r="D26365" s="43" t="s">
        <v>128</v>
      </c>
      <c r="E26365" s="132">
        <v>7.082642857142857</v>
      </c>
    </row>
    <row r="26366" spans="1:5" ht="13.8" x14ac:dyDescent="0.25">
      <c r="A26366" s="47">
        <v>45090</v>
      </c>
      <c r="B26366" s="45" t="str">
        <f t="shared" si="854"/>
        <v>June</v>
      </c>
      <c r="C26366" s="53">
        <f t="shared" si="855"/>
        <v>2023</v>
      </c>
      <c r="D26366" s="43" t="s">
        <v>131</v>
      </c>
      <c r="E26366" s="132">
        <v>21.466035714285717</v>
      </c>
    </row>
    <row r="26367" spans="1:5" ht="13.8" x14ac:dyDescent="0.25">
      <c r="A26367" s="47">
        <v>45090</v>
      </c>
      <c r="B26367" s="45" t="str">
        <f t="shared" si="854"/>
        <v>June</v>
      </c>
      <c r="C26367" s="53">
        <f t="shared" si="855"/>
        <v>2023</v>
      </c>
      <c r="D26367" s="43" t="s">
        <v>115</v>
      </c>
      <c r="E26367" s="132">
        <v>16.092857142857142</v>
      </c>
    </row>
    <row r="26368" spans="1:5" ht="13.8" x14ac:dyDescent="0.25">
      <c r="A26368" s="47">
        <v>45090</v>
      </c>
      <c r="B26368" s="45" t="str">
        <f t="shared" si="854"/>
        <v>June</v>
      </c>
      <c r="C26368" s="53">
        <f t="shared" si="855"/>
        <v>2023</v>
      </c>
      <c r="D26368" s="43" t="s">
        <v>95</v>
      </c>
      <c r="E26368" s="132">
        <v>14.269</v>
      </c>
    </row>
    <row r="26369" spans="1:5" ht="13.8" x14ac:dyDescent="0.25">
      <c r="A26369" s="47">
        <v>45090</v>
      </c>
      <c r="B26369" s="45" t="str">
        <f t="shared" si="854"/>
        <v>June</v>
      </c>
      <c r="C26369" s="53">
        <f t="shared" si="855"/>
        <v>2023</v>
      </c>
      <c r="D26369" s="43" t="s">
        <v>96</v>
      </c>
      <c r="E26369" s="132">
        <v>13.625285714285715</v>
      </c>
    </row>
    <row r="26370" spans="1:5" ht="13.8" x14ac:dyDescent="0.25">
      <c r="A26370" s="47">
        <v>45090</v>
      </c>
      <c r="B26370" s="45" t="str">
        <f t="shared" si="854"/>
        <v>June</v>
      </c>
      <c r="C26370" s="53">
        <f t="shared" si="855"/>
        <v>2023</v>
      </c>
      <c r="D26370" s="43" t="s">
        <v>97</v>
      </c>
      <c r="E26370" s="132">
        <v>12.981571428571428</v>
      </c>
    </row>
    <row r="26371" spans="1:5" ht="13.8" x14ac:dyDescent="0.25">
      <c r="A26371" s="47">
        <v>45090</v>
      </c>
      <c r="B26371" s="45" t="str">
        <f t="shared" si="854"/>
        <v>June</v>
      </c>
      <c r="C26371" s="53">
        <f t="shared" si="855"/>
        <v>2023</v>
      </c>
      <c r="D26371" s="43" t="s">
        <v>98</v>
      </c>
      <c r="E26371" s="132">
        <v>10.192142857142857</v>
      </c>
    </row>
    <row r="26372" spans="1:5" ht="15.6" x14ac:dyDescent="0.3">
      <c r="A26372" s="47">
        <v>45090</v>
      </c>
      <c r="B26372" s="45" t="str">
        <f t="shared" si="854"/>
        <v>June</v>
      </c>
      <c r="C26372" s="53">
        <f t="shared" si="855"/>
        <v>2023</v>
      </c>
      <c r="D26372" s="130" t="s">
        <v>136</v>
      </c>
      <c r="E26372" s="132">
        <v>13.665571428571429</v>
      </c>
    </row>
    <row r="26373" spans="1:5" ht="13.8" x14ac:dyDescent="0.25">
      <c r="A26373" s="47">
        <v>45090</v>
      </c>
      <c r="B26373" s="45" t="str">
        <f t="shared" si="854"/>
        <v>June</v>
      </c>
      <c r="C26373" s="53">
        <f t="shared" si="855"/>
        <v>2023</v>
      </c>
      <c r="D26373" s="43" t="s">
        <v>118</v>
      </c>
      <c r="E26373" s="132">
        <v>12.554357142857141</v>
      </c>
    </row>
    <row r="26374" spans="1:5" ht="13.8" x14ac:dyDescent="0.25">
      <c r="A26374" s="47">
        <v>45090</v>
      </c>
      <c r="B26374" s="45" t="str">
        <f t="shared" si="854"/>
        <v>June</v>
      </c>
      <c r="C26374" s="53">
        <f t="shared" si="855"/>
        <v>2023</v>
      </c>
      <c r="D26374" s="43" t="s">
        <v>102</v>
      </c>
      <c r="E26374" s="132">
        <v>12.388857142857143</v>
      </c>
    </row>
    <row r="26375" spans="1:5" ht="13.8" x14ac:dyDescent="0.25">
      <c r="A26375" s="47">
        <v>45090</v>
      </c>
      <c r="B26375" s="45" t="str">
        <f t="shared" si="854"/>
        <v>June</v>
      </c>
      <c r="C26375" s="53">
        <f t="shared" si="855"/>
        <v>2023</v>
      </c>
      <c r="D26375" s="43" t="s">
        <v>119</v>
      </c>
      <c r="E26375" s="132">
        <v>11.986928571428571</v>
      </c>
    </row>
    <row r="26376" spans="1:5" ht="13.8" x14ac:dyDescent="0.25">
      <c r="A26376" s="47">
        <v>45090</v>
      </c>
      <c r="B26376" s="45" t="str">
        <f t="shared" si="854"/>
        <v>June</v>
      </c>
      <c r="C26376" s="53">
        <f t="shared" si="855"/>
        <v>2023</v>
      </c>
      <c r="D26376" s="43" t="s">
        <v>120</v>
      </c>
      <c r="E26376" s="132">
        <v>11.372214285714286</v>
      </c>
    </row>
    <row r="26377" spans="1:5" ht="13.8" x14ac:dyDescent="0.25">
      <c r="A26377" s="47">
        <v>45090</v>
      </c>
      <c r="B26377" s="45" t="str">
        <f t="shared" si="854"/>
        <v>June</v>
      </c>
      <c r="C26377" s="53">
        <f t="shared" si="855"/>
        <v>2023</v>
      </c>
      <c r="D26377" s="43" t="s">
        <v>103</v>
      </c>
      <c r="E26377" s="132">
        <v>10.970285714285712</v>
      </c>
    </row>
    <row r="26378" spans="1:5" ht="13.8" x14ac:dyDescent="0.25">
      <c r="A26378" s="47">
        <v>45090</v>
      </c>
      <c r="B26378" s="45" t="str">
        <f t="shared" si="854"/>
        <v>June</v>
      </c>
      <c r="C26378" s="53">
        <f t="shared" si="855"/>
        <v>2023</v>
      </c>
      <c r="D26378" s="43" t="s">
        <v>116</v>
      </c>
      <c r="E26378" s="132">
        <v>8.2436250000000015</v>
      </c>
    </row>
    <row r="26379" spans="1:5" ht="13.8" x14ac:dyDescent="0.25">
      <c r="A26379" s="47">
        <v>45090</v>
      </c>
      <c r="B26379" s="45" t="str">
        <f t="shared" ref="B26379:B26440" si="856">TEXT(A26379,"mmmm")</f>
        <v>June</v>
      </c>
      <c r="C26379" s="53">
        <f t="shared" ref="C26379:C26440" si="857">YEAR(A26379)</f>
        <v>2023</v>
      </c>
      <c r="D26379" s="43" t="s">
        <v>104</v>
      </c>
      <c r="E26379" s="132">
        <v>10.519</v>
      </c>
    </row>
    <row r="26380" spans="1:5" ht="13.8" x14ac:dyDescent="0.25">
      <c r="A26380" s="47">
        <v>45090</v>
      </c>
      <c r="B26380" s="45" t="str">
        <f t="shared" si="856"/>
        <v>June</v>
      </c>
      <c r="C26380" s="53">
        <f t="shared" si="857"/>
        <v>2023</v>
      </c>
      <c r="D26380" s="43" t="s">
        <v>121</v>
      </c>
      <c r="E26380" s="132">
        <v>10.003142857142857</v>
      </c>
    </row>
    <row r="26381" spans="1:5" ht="13.8" x14ac:dyDescent="0.25">
      <c r="A26381" s="47">
        <v>45090</v>
      </c>
      <c r="B26381" s="45" t="str">
        <f t="shared" si="856"/>
        <v>June</v>
      </c>
      <c r="C26381" s="53">
        <f t="shared" si="857"/>
        <v>2023</v>
      </c>
      <c r="D26381" s="43" t="s">
        <v>122</v>
      </c>
      <c r="E26381" s="132">
        <v>9.0611428571428565</v>
      </c>
    </row>
    <row r="26382" spans="1:5" ht="13.8" x14ac:dyDescent="0.25">
      <c r="A26382" s="47">
        <v>45090</v>
      </c>
      <c r="B26382" s="45" t="str">
        <f t="shared" si="856"/>
        <v>June</v>
      </c>
      <c r="C26382" s="53">
        <f t="shared" si="857"/>
        <v>2023</v>
      </c>
      <c r="D26382" s="43" t="s">
        <v>123</v>
      </c>
      <c r="E26382" s="132">
        <v>8.9489999999999998</v>
      </c>
    </row>
    <row r="26383" spans="1:5" ht="13.8" x14ac:dyDescent="0.25">
      <c r="A26383" s="47">
        <v>45090</v>
      </c>
      <c r="B26383" s="45" t="str">
        <f t="shared" si="856"/>
        <v>June</v>
      </c>
      <c r="C26383" s="53">
        <f t="shared" si="857"/>
        <v>2023</v>
      </c>
      <c r="D26383" s="43" t="s">
        <v>99</v>
      </c>
      <c r="E26383" s="132">
        <v>7.8985714285714286</v>
      </c>
    </row>
    <row r="26384" spans="1:5" ht="13.8" x14ac:dyDescent="0.25">
      <c r="A26384" s="47">
        <v>45090</v>
      </c>
      <c r="B26384" s="45" t="str">
        <f t="shared" si="856"/>
        <v>June</v>
      </c>
      <c r="C26384" s="53">
        <f t="shared" si="857"/>
        <v>2023</v>
      </c>
      <c r="D26384" s="43" t="s">
        <v>100</v>
      </c>
      <c r="E26384" s="132">
        <v>7.6907142857142867</v>
      </c>
    </row>
    <row r="26385" spans="1:5" ht="13.8" x14ac:dyDescent="0.25">
      <c r="A26385" s="47">
        <v>45090</v>
      </c>
      <c r="B26385" s="45" t="str">
        <f t="shared" si="856"/>
        <v>June</v>
      </c>
      <c r="C26385" s="53">
        <f t="shared" si="857"/>
        <v>2023</v>
      </c>
      <c r="D26385" s="43" t="s">
        <v>101</v>
      </c>
      <c r="E26385" s="132">
        <v>7.3581428571428571</v>
      </c>
    </row>
    <row r="26386" spans="1:5" ht="13.8" x14ac:dyDescent="0.25">
      <c r="A26386" s="47">
        <v>45090</v>
      </c>
      <c r="B26386" s="45" t="str">
        <f t="shared" si="856"/>
        <v>June</v>
      </c>
      <c r="C26386" s="53">
        <f t="shared" si="857"/>
        <v>2023</v>
      </c>
      <c r="D26386" s="43" t="s">
        <v>124</v>
      </c>
      <c r="E26386" s="132">
        <v>7.2957857142857145</v>
      </c>
    </row>
    <row r="26387" spans="1:5" ht="13.8" x14ac:dyDescent="0.25">
      <c r="A26387" s="47">
        <v>45090</v>
      </c>
      <c r="B26387" s="45" t="str">
        <f t="shared" si="856"/>
        <v>June</v>
      </c>
      <c r="C26387" s="53">
        <f t="shared" si="857"/>
        <v>2023</v>
      </c>
      <c r="D26387" s="43" t="s">
        <v>125</v>
      </c>
      <c r="E26387" s="132">
        <v>6.5267142857142861</v>
      </c>
    </row>
    <row r="26388" spans="1:5" ht="13.8" x14ac:dyDescent="0.25">
      <c r="A26388" s="47">
        <v>45090</v>
      </c>
      <c r="B26388" s="45" t="str">
        <f t="shared" si="856"/>
        <v>June</v>
      </c>
      <c r="C26388" s="53">
        <f t="shared" si="857"/>
        <v>2023</v>
      </c>
      <c r="D26388" s="43" t="s">
        <v>126</v>
      </c>
      <c r="E26388" s="132">
        <v>6.9624285714285721</v>
      </c>
    </row>
    <row r="26389" spans="1:5" ht="13.8" x14ac:dyDescent="0.25">
      <c r="A26389" s="47">
        <v>45090</v>
      </c>
      <c r="B26389" s="45" t="str">
        <f t="shared" si="856"/>
        <v>June</v>
      </c>
      <c r="C26389" s="53">
        <f t="shared" si="857"/>
        <v>2023</v>
      </c>
      <c r="D26389" s="43" t="s">
        <v>127</v>
      </c>
      <c r="E26389" s="132">
        <v>6.884785714285715</v>
      </c>
    </row>
    <row r="26390" spans="1:5" ht="13.8" x14ac:dyDescent="0.25">
      <c r="A26390" s="47">
        <v>45090</v>
      </c>
      <c r="B26390" s="45" t="str">
        <f t="shared" si="856"/>
        <v>June</v>
      </c>
      <c r="C26390" s="53">
        <f t="shared" si="857"/>
        <v>2023</v>
      </c>
      <c r="D26390" s="43" t="s">
        <v>105</v>
      </c>
      <c r="E26390" s="132">
        <v>5.1340714285714295</v>
      </c>
    </row>
    <row r="26391" spans="1:5" ht="13.8" x14ac:dyDescent="0.25">
      <c r="A26391" s="47">
        <v>45090</v>
      </c>
      <c r="B26391" s="45" t="str">
        <f t="shared" si="856"/>
        <v>June</v>
      </c>
      <c r="C26391" s="53">
        <f t="shared" si="857"/>
        <v>2023</v>
      </c>
      <c r="D26391" s="43" t="s">
        <v>128</v>
      </c>
      <c r="E26391" s="132">
        <v>7.0499285714285724</v>
      </c>
    </row>
    <row r="26392" spans="1:5" ht="13.8" x14ac:dyDescent="0.25">
      <c r="A26392" s="47">
        <v>45097</v>
      </c>
      <c r="B26392" s="45" t="str">
        <f t="shared" si="856"/>
        <v>June</v>
      </c>
      <c r="C26392" s="53">
        <f t="shared" si="857"/>
        <v>2023</v>
      </c>
      <c r="D26392" s="43" t="s">
        <v>131</v>
      </c>
      <c r="E26392" s="132">
        <v>19.785892857142859</v>
      </c>
    </row>
    <row r="26393" spans="1:5" ht="13.8" x14ac:dyDescent="0.25">
      <c r="A26393" s="47">
        <v>45097</v>
      </c>
      <c r="B26393" s="45" t="str">
        <f t="shared" si="856"/>
        <v>June</v>
      </c>
      <c r="C26393" s="53">
        <f t="shared" si="857"/>
        <v>2023</v>
      </c>
      <c r="D26393" s="43" t="s">
        <v>115</v>
      </c>
      <c r="E26393" s="132">
        <v>16.05</v>
      </c>
    </row>
    <row r="26394" spans="1:5" ht="13.8" x14ac:dyDescent="0.25">
      <c r="A26394" s="47">
        <v>45097</v>
      </c>
      <c r="B26394" s="45" t="str">
        <f t="shared" si="856"/>
        <v>June</v>
      </c>
      <c r="C26394" s="53">
        <f t="shared" si="857"/>
        <v>2023</v>
      </c>
      <c r="D26394" s="43" t="s">
        <v>95</v>
      </c>
      <c r="E26394" s="132">
        <v>14.231000000000002</v>
      </c>
    </row>
    <row r="26395" spans="1:5" ht="13.8" x14ac:dyDescent="0.25">
      <c r="A26395" s="47">
        <v>45097</v>
      </c>
      <c r="B26395" s="45" t="str">
        <f t="shared" si="856"/>
        <v>June</v>
      </c>
      <c r="C26395" s="53">
        <f t="shared" si="857"/>
        <v>2023</v>
      </c>
      <c r="D26395" s="43" t="s">
        <v>96</v>
      </c>
      <c r="E26395" s="132">
        <v>13.589</v>
      </c>
    </row>
    <row r="26396" spans="1:5" ht="13.8" x14ac:dyDescent="0.25">
      <c r="A26396" s="47">
        <v>45097</v>
      </c>
      <c r="B26396" s="45" t="str">
        <f t="shared" si="856"/>
        <v>June</v>
      </c>
      <c r="C26396" s="53">
        <f t="shared" si="857"/>
        <v>2023</v>
      </c>
      <c r="D26396" s="43" t="s">
        <v>97</v>
      </c>
      <c r="E26396" s="132">
        <v>12.947000000000001</v>
      </c>
    </row>
    <row r="26397" spans="1:5" ht="13.8" x14ac:dyDescent="0.25">
      <c r="A26397" s="47">
        <v>45097</v>
      </c>
      <c r="B26397" s="45" t="str">
        <f t="shared" si="856"/>
        <v>June</v>
      </c>
      <c r="C26397" s="53">
        <f t="shared" si="857"/>
        <v>2023</v>
      </c>
      <c r="D26397" s="43" t="s">
        <v>98</v>
      </c>
      <c r="E26397" s="132">
        <v>10.164999999999999</v>
      </c>
    </row>
    <row r="26398" spans="1:5" ht="15.6" x14ac:dyDescent="0.3">
      <c r="A26398" s="47">
        <v>45097</v>
      </c>
      <c r="B26398" s="45" t="str">
        <f t="shared" si="856"/>
        <v>June</v>
      </c>
      <c r="C26398" s="53">
        <f t="shared" si="857"/>
        <v>2023</v>
      </c>
      <c r="D26398" s="130" t="s">
        <v>136</v>
      </c>
      <c r="E26398" s="132">
        <v>13.789428571428573</v>
      </c>
    </row>
    <row r="26399" spans="1:5" ht="13.8" x14ac:dyDescent="0.25">
      <c r="A26399" s="47">
        <v>45097</v>
      </c>
      <c r="B26399" s="45" t="str">
        <f t="shared" si="856"/>
        <v>June</v>
      </c>
      <c r="C26399" s="53">
        <f t="shared" si="857"/>
        <v>2023</v>
      </c>
      <c r="D26399" s="43" t="s">
        <v>118</v>
      </c>
      <c r="E26399" s="132">
        <v>12.668142857142858</v>
      </c>
    </row>
    <row r="26400" spans="1:5" ht="13.8" x14ac:dyDescent="0.25">
      <c r="A26400" s="47">
        <v>45097</v>
      </c>
      <c r="B26400" s="45" t="str">
        <f t="shared" si="856"/>
        <v>June</v>
      </c>
      <c r="C26400" s="53">
        <f t="shared" si="857"/>
        <v>2023</v>
      </c>
      <c r="D26400" s="43" t="s">
        <v>102</v>
      </c>
      <c r="E26400" s="132">
        <v>12.50114285714286</v>
      </c>
    </row>
    <row r="26401" spans="1:5" ht="13.8" x14ac:dyDescent="0.25">
      <c r="A26401" s="47">
        <v>45097</v>
      </c>
      <c r="B26401" s="45" t="str">
        <f t="shared" si="856"/>
        <v>June</v>
      </c>
      <c r="C26401" s="53">
        <f t="shared" si="857"/>
        <v>2023</v>
      </c>
      <c r="D26401" s="43" t="s">
        <v>119</v>
      </c>
      <c r="E26401" s="132">
        <v>12.095571428571429</v>
      </c>
    </row>
    <row r="26402" spans="1:5" ht="13.8" x14ac:dyDescent="0.25">
      <c r="A26402" s="47">
        <v>45097</v>
      </c>
      <c r="B26402" s="45" t="str">
        <f t="shared" si="856"/>
        <v>June</v>
      </c>
      <c r="C26402" s="53">
        <f t="shared" si="857"/>
        <v>2023</v>
      </c>
      <c r="D26402" s="43" t="s">
        <v>120</v>
      </c>
      <c r="E26402" s="132">
        <v>11.475285714285715</v>
      </c>
    </row>
    <row r="26403" spans="1:5" ht="13.8" x14ac:dyDescent="0.25">
      <c r="A26403" s="47">
        <v>45097</v>
      </c>
      <c r="B26403" s="45" t="str">
        <f t="shared" si="856"/>
        <v>June</v>
      </c>
      <c r="C26403" s="53">
        <f t="shared" si="857"/>
        <v>2023</v>
      </c>
      <c r="D26403" s="43" t="s">
        <v>103</v>
      </c>
      <c r="E26403" s="132">
        <v>11.069714285714285</v>
      </c>
    </row>
    <row r="26404" spans="1:5" ht="13.8" x14ac:dyDescent="0.25">
      <c r="A26404" s="47">
        <v>45097</v>
      </c>
      <c r="B26404" s="45" t="str">
        <f t="shared" si="856"/>
        <v>June</v>
      </c>
      <c r="C26404" s="53">
        <f t="shared" si="857"/>
        <v>2023</v>
      </c>
      <c r="D26404" s="43" t="s">
        <v>116</v>
      </c>
      <c r="E26404" s="132">
        <v>8.7210000000000019</v>
      </c>
    </row>
    <row r="26405" spans="1:5" ht="13.8" x14ac:dyDescent="0.25">
      <c r="A26405" s="47">
        <v>45097</v>
      </c>
      <c r="B26405" s="45" t="str">
        <f t="shared" si="856"/>
        <v>June</v>
      </c>
      <c r="C26405" s="53">
        <f t="shared" si="857"/>
        <v>2023</v>
      </c>
      <c r="D26405" s="43" t="s">
        <v>104</v>
      </c>
      <c r="E26405" s="132">
        <v>10.485500000000002</v>
      </c>
    </row>
    <row r="26406" spans="1:5" ht="13.8" x14ac:dyDescent="0.25">
      <c r="A26406" s="47">
        <v>45097</v>
      </c>
      <c r="B26406" s="45" t="str">
        <f t="shared" si="856"/>
        <v>June</v>
      </c>
      <c r="C26406" s="53">
        <f t="shared" si="857"/>
        <v>2023</v>
      </c>
      <c r="D26406" s="43" t="s">
        <v>121</v>
      </c>
      <c r="E26406" s="132">
        <v>9.971285714285715</v>
      </c>
    </row>
    <row r="26407" spans="1:5" ht="13.8" x14ac:dyDescent="0.25">
      <c r="A26407" s="47">
        <v>45097</v>
      </c>
      <c r="B26407" s="45" t="str">
        <f t="shared" si="856"/>
        <v>June</v>
      </c>
      <c r="C26407" s="53">
        <f t="shared" si="857"/>
        <v>2023</v>
      </c>
      <c r="D26407" s="43" t="s">
        <v>122</v>
      </c>
      <c r="E26407" s="132">
        <v>9.0322857142857149</v>
      </c>
    </row>
    <row r="26408" spans="1:5" ht="13.8" x14ac:dyDescent="0.25">
      <c r="A26408" s="47">
        <v>45097</v>
      </c>
      <c r="B26408" s="45" t="str">
        <f t="shared" si="856"/>
        <v>June</v>
      </c>
      <c r="C26408" s="53">
        <f t="shared" si="857"/>
        <v>2023</v>
      </c>
      <c r="D26408" s="43" t="s">
        <v>123</v>
      </c>
      <c r="E26408" s="132">
        <v>8.9205000000000005</v>
      </c>
    </row>
    <row r="26409" spans="1:5" ht="13.8" x14ac:dyDescent="0.25">
      <c r="A26409" s="47">
        <v>45097</v>
      </c>
      <c r="B26409" s="45" t="str">
        <f t="shared" si="856"/>
        <v>June</v>
      </c>
      <c r="C26409" s="53">
        <f t="shared" si="857"/>
        <v>2023</v>
      </c>
      <c r="D26409" s="43" t="s">
        <v>99</v>
      </c>
      <c r="E26409" s="132">
        <v>8.0342857142857138</v>
      </c>
    </row>
    <row r="26410" spans="1:5" ht="13.8" x14ac:dyDescent="0.25">
      <c r="A26410" s="47">
        <v>45097</v>
      </c>
      <c r="B26410" s="45" t="str">
        <f t="shared" si="856"/>
        <v>June</v>
      </c>
      <c r="C26410" s="53">
        <f t="shared" si="857"/>
        <v>2023</v>
      </c>
      <c r="D26410" s="43" t="s">
        <v>100</v>
      </c>
      <c r="E26410" s="132">
        <v>7.822857142857143</v>
      </c>
    </row>
    <row r="26411" spans="1:5" ht="13.8" x14ac:dyDescent="0.25">
      <c r="A26411" s="47">
        <v>45097</v>
      </c>
      <c r="B26411" s="45" t="str">
        <f t="shared" si="856"/>
        <v>June</v>
      </c>
      <c r="C26411" s="53">
        <f t="shared" si="857"/>
        <v>2023</v>
      </c>
      <c r="D26411" s="43" t="s">
        <v>101</v>
      </c>
      <c r="E26411" s="132">
        <v>7.484571428571428</v>
      </c>
    </row>
    <row r="26412" spans="1:5" ht="13.8" x14ac:dyDescent="0.25">
      <c r="A26412" s="47">
        <v>45097</v>
      </c>
      <c r="B26412" s="45" t="str">
        <f t="shared" si="856"/>
        <v>June</v>
      </c>
      <c r="C26412" s="53">
        <f t="shared" si="857"/>
        <v>2023</v>
      </c>
      <c r="D26412" s="43" t="s">
        <v>124</v>
      </c>
      <c r="E26412" s="132">
        <v>7.4211428571428568</v>
      </c>
    </row>
    <row r="26413" spans="1:5" ht="13.8" x14ac:dyDescent="0.25">
      <c r="A26413" s="47">
        <v>45097</v>
      </c>
      <c r="B26413" s="45" t="str">
        <f t="shared" si="856"/>
        <v>June</v>
      </c>
      <c r="C26413" s="53">
        <f t="shared" si="857"/>
        <v>2023</v>
      </c>
      <c r="D26413" s="43" t="s">
        <v>125</v>
      </c>
      <c r="E26413" s="132">
        <v>6.6388571428571428</v>
      </c>
    </row>
    <row r="26414" spans="1:5" ht="13.8" x14ac:dyDescent="0.25">
      <c r="A26414" s="47">
        <v>45097</v>
      </c>
      <c r="B26414" s="45" t="str">
        <f t="shared" si="856"/>
        <v>June</v>
      </c>
      <c r="C26414" s="53">
        <f t="shared" si="857"/>
        <v>2023</v>
      </c>
      <c r="D26414" s="43" t="s">
        <v>126</v>
      </c>
      <c r="E26414" s="132">
        <v>7.0692142857142857</v>
      </c>
    </row>
    <row r="26415" spans="1:5" ht="13.8" x14ac:dyDescent="0.25">
      <c r="A26415" s="47">
        <v>45097</v>
      </c>
      <c r="B26415" s="45" t="str">
        <f t="shared" si="856"/>
        <v>June</v>
      </c>
      <c r="C26415" s="53">
        <f t="shared" si="857"/>
        <v>2023</v>
      </c>
      <c r="D26415" s="43" t="s">
        <v>127</v>
      </c>
      <c r="E26415" s="132">
        <v>6.980142857142857</v>
      </c>
    </row>
    <row r="26416" spans="1:5" ht="13.8" x14ac:dyDescent="0.25">
      <c r="A26416" s="47">
        <v>45097</v>
      </c>
      <c r="B26416" s="45" t="str">
        <f t="shared" si="856"/>
        <v>June</v>
      </c>
      <c r="C26416" s="53">
        <f t="shared" si="857"/>
        <v>2023</v>
      </c>
      <c r="D26416" s="43" t="s">
        <v>105</v>
      </c>
      <c r="E26416" s="132">
        <v>5.2222857142857144</v>
      </c>
    </row>
    <row r="26417" spans="1:5" ht="13.8" x14ac:dyDescent="0.25">
      <c r="A26417" s="47">
        <v>45097</v>
      </c>
      <c r="B26417" s="45" t="str">
        <f t="shared" si="856"/>
        <v>June</v>
      </c>
      <c r="C26417" s="53">
        <f t="shared" si="857"/>
        <v>2023</v>
      </c>
      <c r="D26417" s="43" t="s">
        <v>128</v>
      </c>
      <c r="E26417" s="132">
        <v>7.1317142857142857</v>
      </c>
    </row>
    <row r="26418" spans="1:5" ht="13.8" x14ac:dyDescent="0.25">
      <c r="A26418" s="47">
        <v>45104</v>
      </c>
      <c r="B26418" s="45" t="str">
        <f t="shared" si="856"/>
        <v>June</v>
      </c>
      <c r="C26418" s="53">
        <f t="shared" si="857"/>
        <v>2023</v>
      </c>
      <c r="D26418" s="43" t="s">
        <v>131</v>
      </c>
      <c r="E26418" s="132">
        <v>19.96275</v>
      </c>
    </row>
    <row r="26419" spans="1:5" ht="13.8" x14ac:dyDescent="0.25">
      <c r="A26419" s="47">
        <v>45104</v>
      </c>
      <c r="B26419" s="45" t="str">
        <f t="shared" si="856"/>
        <v>June</v>
      </c>
      <c r="C26419" s="53">
        <f t="shared" si="857"/>
        <v>2023</v>
      </c>
      <c r="D26419" s="43" t="s">
        <v>115</v>
      </c>
      <c r="E26419" s="132">
        <v>16.175000000000001</v>
      </c>
    </row>
    <row r="26420" spans="1:5" ht="13.8" x14ac:dyDescent="0.25">
      <c r="A26420" s="47">
        <v>45104</v>
      </c>
      <c r="B26420" s="45" t="str">
        <f t="shared" si="856"/>
        <v>June</v>
      </c>
      <c r="C26420" s="53">
        <f t="shared" si="857"/>
        <v>2023</v>
      </c>
      <c r="D26420" s="43" t="s">
        <v>95</v>
      </c>
      <c r="E26420" s="132">
        <v>14.341833333333334</v>
      </c>
    </row>
    <row r="26421" spans="1:5" ht="13.8" x14ac:dyDescent="0.25">
      <c r="A26421" s="47">
        <v>45104</v>
      </c>
      <c r="B26421" s="45" t="str">
        <f t="shared" si="856"/>
        <v>June</v>
      </c>
      <c r="C26421" s="53">
        <f t="shared" si="857"/>
        <v>2023</v>
      </c>
      <c r="D26421" s="43" t="s">
        <v>96</v>
      </c>
      <c r="E26421" s="132">
        <v>13.694833333333333</v>
      </c>
    </row>
    <row r="26422" spans="1:5" ht="13.8" x14ac:dyDescent="0.25">
      <c r="A26422" s="47">
        <v>45104</v>
      </c>
      <c r="B26422" s="45" t="str">
        <f t="shared" si="856"/>
        <v>June</v>
      </c>
      <c r="C26422" s="53">
        <f t="shared" si="857"/>
        <v>2023</v>
      </c>
      <c r="D26422" s="43" t="s">
        <v>97</v>
      </c>
      <c r="E26422" s="132">
        <v>13.047833333333333</v>
      </c>
    </row>
    <row r="26423" spans="1:5" ht="13.8" x14ac:dyDescent="0.25">
      <c r="A26423" s="47">
        <v>45104</v>
      </c>
      <c r="B26423" s="45" t="str">
        <f t="shared" si="856"/>
        <v>June</v>
      </c>
      <c r="C26423" s="53">
        <f t="shared" si="857"/>
        <v>2023</v>
      </c>
      <c r="D26423" s="43" t="s">
        <v>98</v>
      </c>
      <c r="E26423" s="132">
        <v>10.244166666666665</v>
      </c>
    </row>
    <row r="26424" spans="1:5" ht="15.6" x14ac:dyDescent="0.3">
      <c r="A26424" s="47">
        <v>45104</v>
      </c>
      <c r="B26424" s="45" t="str">
        <f t="shared" si="856"/>
        <v>June</v>
      </c>
      <c r="C26424" s="53">
        <f t="shared" si="857"/>
        <v>2023</v>
      </c>
      <c r="D26424" s="130" t="s">
        <v>136</v>
      </c>
      <c r="E26424" s="132">
        <v>13.992416666666667</v>
      </c>
    </row>
    <row r="26425" spans="1:5" ht="13.8" x14ac:dyDescent="0.25">
      <c r="A26425" s="47">
        <v>45104</v>
      </c>
      <c r="B26425" s="45" t="str">
        <f t="shared" si="856"/>
        <v>June</v>
      </c>
      <c r="C26425" s="53">
        <f t="shared" si="857"/>
        <v>2023</v>
      </c>
      <c r="D26425" s="43" t="s">
        <v>118</v>
      </c>
      <c r="E26425" s="132">
        <v>12.854624999999999</v>
      </c>
    </row>
    <row r="26426" spans="1:5" ht="13.8" x14ac:dyDescent="0.25">
      <c r="A26426" s="47">
        <v>45104</v>
      </c>
      <c r="B26426" s="45" t="str">
        <f t="shared" si="856"/>
        <v>June</v>
      </c>
      <c r="C26426" s="53">
        <f t="shared" si="857"/>
        <v>2023</v>
      </c>
      <c r="D26426" s="43" t="s">
        <v>102</v>
      </c>
      <c r="E26426" s="132">
        <v>12.685166666666669</v>
      </c>
    </row>
    <row r="26427" spans="1:5" ht="13.8" x14ac:dyDescent="0.25">
      <c r="A26427" s="47">
        <v>45104</v>
      </c>
      <c r="B26427" s="45" t="str">
        <f t="shared" si="856"/>
        <v>June</v>
      </c>
      <c r="C26427" s="53">
        <f t="shared" si="857"/>
        <v>2023</v>
      </c>
      <c r="D26427" s="43" t="s">
        <v>119</v>
      </c>
      <c r="E26427" s="132">
        <v>12.273625000000003</v>
      </c>
    </row>
    <row r="26428" spans="1:5" ht="13.8" x14ac:dyDescent="0.25">
      <c r="A26428" s="47">
        <v>45104</v>
      </c>
      <c r="B26428" s="45" t="str">
        <f t="shared" si="856"/>
        <v>June</v>
      </c>
      <c r="C26428" s="53">
        <f t="shared" si="857"/>
        <v>2023</v>
      </c>
      <c r="D26428" s="43" t="s">
        <v>120</v>
      </c>
      <c r="E26428" s="132">
        <v>11.644208333333333</v>
      </c>
    </row>
    <row r="26429" spans="1:5" ht="13.8" x14ac:dyDescent="0.25">
      <c r="A26429" s="47">
        <v>45104</v>
      </c>
      <c r="B26429" s="45" t="str">
        <f t="shared" si="856"/>
        <v>June</v>
      </c>
      <c r="C26429" s="53">
        <f t="shared" si="857"/>
        <v>2023</v>
      </c>
      <c r="D26429" s="43" t="s">
        <v>103</v>
      </c>
      <c r="E26429" s="132">
        <v>11.232666666666667</v>
      </c>
    </row>
    <row r="26430" spans="1:5" ht="13.8" x14ac:dyDescent="0.25">
      <c r="A26430" s="47">
        <v>45104</v>
      </c>
      <c r="B26430" s="45" t="str">
        <f t="shared" si="856"/>
        <v>June</v>
      </c>
      <c r="C26430" s="53">
        <f t="shared" si="857"/>
        <v>2023</v>
      </c>
      <c r="D26430" s="43" t="s">
        <v>116</v>
      </c>
      <c r="E26430" s="132">
        <v>8.9110000000000014</v>
      </c>
    </row>
    <row r="26431" spans="1:5" ht="13.8" x14ac:dyDescent="0.25">
      <c r="A26431" s="47">
        <v>45104</v>
      </c>
      <c r="B26431" s="45" t="str">
        <f t="shared" si="856"/>
        <v>June</v>
      </c>
      <c r="C26431" s="53">
        <f t="shared" si="857"/>
        <v>2023</v>
      </c>
      <c r="D26431" s="43" t="s">
        <v>104</v>
      </c>
      <c r="E26431" s="132">
        <v>10.943333333333335</v>
      </c>
    </row>
    <row r="26432" spans="1:5" ht="13.8" x14ac:dyDescent="0.25">
      <c r="A26432" s="47">
        <v>45104</v>
      </c>
      <c r="B26432" s="45" t="str">
        <f t="shared" si="856"/>
        <v>June</v>
      </c>
      <c r="C26432" s="53">
        <f t="shared" si="857"/>
        <v>2023</v>
      </c>
      <c r="D26432" s="43" t="s">
        <v>121</v>
      </c>
      <c r="E26432" s="132">
        <v>10.406666666666668</v>
      </c>
    </row>
    <row r="26433" spans="1:5" ht="13.8" x14ac:dyDescent="0.25">
      <c r="A26433" s="47">
        <v>45104</v>
      </c>
      <c r="B26433" s="45" t="str">
        <f t="shared" si="856"/>
        <v>June</v>
      </c>
      <c r="C26433" s="53">
        <f t="shared" si="857"/>
        <v>2023</v>
      </c>
      <c r="D26433" s="43" t="s">
        <v>122</v>
      </c>
      <c r="E26433" s="132">
        <v>9.4266666666666676</v>
      </c>
    </row>
    <row r="26434" spans="1:5" ht="13.8" x14ac:dyDescent="0.25">
      <c r="A26434" s="47">
        <v>45104</v>
      </c>
      <c r="B26434" s="45" t="str">
        <f t="shared" si="856"/>
        <v>June</v>
      </c>
      <c r="C26434" s="53">
        <f t="shared" si="857"/>
        <v>2023</v>
      </c>
      <c r="D26434" s="43" t="s">
        <v>123</v>
      </c>
      <c r="E26434" s="132">
        <v>9.31</v>
      </c>
    </row>
    <row r="26435" spans="1:5" ht="13.8" x14ac:dyDescent="0.25">
      <c r="A26435" s="47">
        <v>45104</v>
      </c>
      <c r="B26435" s="45" t="str">
        <f t="shared" si="856"/>
        <v>June</v>
      </c>
      <c r="C26435" s="53">
        <f t="shared" si="857"/>
        <v>2023</v>
      </c>
      <c r="D26435" s="43" t="s">
        <v>99</v>
      </c>
      <c r="E26435" s="132">
        <v>8.8033333333333328</v>
      </c>
    </row>
    <row r="26436" spans="1:5" ht="13.8" x14ac:dyDescent="0.25">
      <c r="A26436" s="47">
        <v>45104</v>
      </c>
      <c r="B26436" s="45" t="str">
        <f t="shared" si="856"/>
        <v>June</v>
      </c>
      <c r="C26436" s="53">
        <f t="shared" si="857"/>
        <v>2023</v>
      </c>
      <c r="D26436" s="43" t="s">
        <v>100</v>
      </c>
      <c r="E26436" s="132">
        <v>8.5716666666666654</v>
      </c>
    </row>
    <row r="26437" spans="1:5" ht="13.8" x14ac:dyDescent="0.25">
      <c r="A26437" s="47">
        <v>45104</v>
      </c>
      <c r="B26437" s="45" t="str">
        <f t="shared" si="856"/>
        <v>June</v>
      </c>
      <c r="C26437" s="53">
        <f t="shared" si="857"/>
        <v>2023</v>
      </c>
      <c r="D26437" s="43" t="s">
        <v>101</v>
      </c>
      <c r="E26437" s="132">
        <v>8.2010000000000005</v>
      </c>
    </row>
    <row r="26438" spans="1:5" ht="13.8" x14ac:dyDescent="0.25">
      <c r="A26438" s="47">
        <v>45104</v>
      </c>
      <c r="B26438" s="45" t="str">
        <f t="shared" si="856"/>
        <v>June</v>
      </c>
      <c r="C26438" s="53">
        <f t="shared" si="857"/>
        <v>2023</v>
      </c>
      <c r="D26438" s="43" t="s">
        <v>124</v>
      </c>
      <c r="E26438" s="132">
        <v>8.1314999999999991</v>
      </c>
    </row>
    <row r="26439" spans="1:5" ht="13.8" x14ac:dyDescent="0.25">
      <c r="A26439" s="47">
        <v>45104</v>
      </c>
      <c r="B26439" s="45" t="str">
        <f t="shared" si="856"/>
        <v>June</v>
      </c>
      <c r="C26439" s="53">
        <f t="shared" si="857"/>
        <v>2023</v>
      </c>
      <c r="D26439" s="43" t="s">
        <v>125</v>
      </c>
      <c r="E26439" s="132">
        <v>7.2743333333333329</v>
      </c>
    </row>
    <row r="26440" spans="1:5" ht="13.8" x14ac:dyDescent="0.25">
      <c r="A26440" s="47">
        <v>45104</v>
      </c>
      <c r="B26440" s="45" t="str">
        <f t="shared" si="856"/>
        <v>June</v>
      </c>
      <c r="C26440" s="53">
        <f t="shared" si="857"/>
        <v>2023</v>
      </c>
      <c r="D26440" s="43" t="s">
        <v>126</v>
      </c>
      <c r="E26440" s="132">
        <v>7.6743333333333332</v>
      </c>
    </row>
    <row r="26441" spans="1:5" ht="13.8" x14ac:dyDescent="0.25">
      <c r="A26441" s="47">
        <v>45104</v>
      </c>
      <c r="B26441" s="45" t="str">
        <f t="shared" ref="B26441:B26501" si="858">TEXT(A26441,"mmmm")</f>
        <v>June</v>
      </c>
      <c r="C26441" s="53">
        <f t="shared" ref="C26441:C26501" si="859">YEAR(A26441)</f>
        <v>2023</v>
      </c>
      <c r="D26441" s="43" t="s">
        <v>127</v>
      </c>
      <c r="E26441" s="132">
        <v>7.5204999999999984</v>
      </c>
    </row>
    <row r="26442" spans="1:5" ht="13.8" x14ac:dyDescent="0.25">
      <c r="A26442" s="47">
        <v>45104</v>
      </c>
      <c r="B26442" s="45" t="str">
        <f t="shared" si="858"/>
        <v>June</v>
      </c>
      <c r="C26442" s="53">
        <f t="shared" si="859"/>
        <v>2023</v>
      </c>
      <c r="D26442" s="43" t="s">
        <v>105</v>
      </c>
      <c r="E26442" s="132">
        <v>5.7221666666666673</v>
      </c>
    </row>
    <row r="26443" spans="1:5" ht="13.8" x14ac:dyDescent="0.25">
      <c r="A26443" s="47">
        <v>45104</v>
      </c>
      <c r="B26443" s="45" t="str">
        <f t="shared" si="858"/>
        <v>June</v>
      </c>
      <c r="C26443" s="53">
        <f t="shared" si="859"/>
        <v>2023</v>
      </c>
      <c r="D26443" s="43" t="s">
        <v>128</v>
      </c>
      <c r="E26443" s="132">
        <v>7.5951666666666657</v>
      </c>
    </row>
    <row r="26444" spans="1:5" ht="13.8" x14ac:dyDescent="0.25">
      <c r="A26444" s="47">
        <v>45111</v>
      </c>
      <c r="B26444" s="45" t="str">
        <f t="shared" si="858"/>
        <v>July</v>
      </c>
      <c r="C26444" s="53">
        <f t="shared" si="859"/>
        <v>2023</v>
      </c>
      <c r="D26444" s="43" t="s">
        <v>131</v>
      </c>
      <c r="E26444" s="132">
        <v>20.368968750000001</v>
      </c>
    </row>
    <row r="26445" spans="1:5" ht="13.8" x14ac:dyDescent="0.25">
      <c r="A26445" s="47">
        <v>45111</v>
      </c>
      <c r="B26445" s="45" t="str">
        <f t="shared" si="858"/>
        <v>July</v>
      </c>
      <c r="C26445" s="53">
        <f t="shared" si="859"/>
        <v>2023</v>
      </c>
      <c r="D26445" s="43" t="s">
        <v>115</v>
      </c>
      <c r="E26445" s="132">
        <v>17.383333333333336</v>
      </c>
    </row>
    <row r="26446" spans="1:5" ht="13.8" x14ac:dyDescent="0.25">
      <c r="A26446" s="47">
        <v>45111</v>
      </c>
      <c r="B26446" s="45" t="str">
        <f t="shared" si="858"/>
        <v>July</v>
      </c>
      <c r="C26446" s="53">
        <f t="shared" si="859"/>
        <v>2023</v>
      </c>
      <c r="D26446" s="43" t="s">
        <v>95</v>
      </c>
      <c r="E26446" s="132">
        <v>15.413222222222224</v>
      </c>
    </row>
    <row r="26447" spans="1:5" ht="13.8" x14ac:dyDescent="0.25">
      <c r="A26447" s="47">
        <v>45111</v>
      </c>
      <c r="B26447" s="45" t="str">
        <f t="shared" si="858"/>
        <v>July</v>
      </c>
      <c r="C26447" s="53">
        <f t="shared" si="859"/>
        <v>2023</v>
      </c>
      <c r="D26447" s="43" t="s">
        <v>96</v>
      </c>
      <c r="E26447" s="132">
        <v>14.71788888888889</v>
      </c>
    </row>
    <row r="26448" spans="1:5" ht="13.8" x14ac:dyDescent="0.25">
      <c r="A26448" s="47">
        <v>45111</v>
      </c>
      <c r="B26448" s="45" t="str">
        <f t="shared" si="858"/>
        <v>July</v>
      </c>
      <c r="C26448" s="53">
        <f t="shared" si="859"/>
        <v>2023</v>
      </c>
      <c r="D26448" s="43" t="s">
        <v>97</v>
      </c>
      <c r="E26448" s="132">
        <v>14.022555555555554</v>
      </c>
    </row>
    <row r="26449" spans="1:5" ht="13.8" x14ac:dyDescent="0.25">
      <c r="A26449" s="47">
        <v>45111</v>
      </c>
      <c r="B26449" s="45" t="str">
        <f t="shared" si="858"/>
        <v>July</v>
      </c>
      <c r="C26449" s="53">
        <f t="shared" si="859"/>
        <v>2023</v>
      </c>
      <c r="D26449" s="43" t="s">
        <v>98</v>
      </c>
      <c r="E26449" s="132">
        <v>11.009444444444444</v>
      </c>
    </row>
    <row r="26450" spans="1:5" ht="15.6" x14ac:dyDescent="0.3">
      <c r="A26450" s="47">
        <v>45111</v>
      </c>
      <c r="B26450" s="45" t="str">
        <f t="shared" si="858"/>
        <v>July</v>
      </c>
      <c r="C26450" s="53">
        <f t="shared" si="859"/>
        <v>2023</v>
      </c>
      <c r="D26450" s="130" t="s">
        <v>136</v>
      </c>
      <c r="E26450" s="132">
        <v>14.947722222222222</v>
      </c>
    </row>
    <row r="26451" spans="1:5" ht="13.8" x14ac:dyDescent="0.25">
      <c r="A26451" s="47">
        <v>45111</v>
      </c>
      <c r="B26451" s="45" t="str">
        <f t="shared" si="858"/>
        <v>July</v>
      </c>
      <c r="C26451" s="53">
        <f t="shared" si="859"/>
        <v>2023</v>
      </c>
      <c r="D26451" s="43" t="s">
        <v>118</v>
      </c>
      <c r="E26451" s="132">
        <v>13.732249999999997</v>
      </c>
    </row>
    <row r="26452" spans="1:5" ht="13.8" x14ac:dyDescent="0.25">
      <c r="A26452" s="47">
        <v>45111</v>
      </c>
      <c r="B26452" s="45" t="str">
        <f t="shared" si="858"/>
        <v>July</v>
      </c>
      <c r="C26452" s="53">
        <f t="shared" si="859"/>
        <v>2023</v>
      </c>
      <c r="D26452" s="43" t="s">
        <v>102</v>
      </c>
      <c r="E26452" s="132">
        <v>13.55122222222222</v>
      </c>
    </row>
    <row r="26453" spans="1:5" ht="13.8" x14ac:dyDescent="0.25">
      <c r="A26453" s="47">
        <v>45111</v>
      </c>
      <c r="B26453" s="45" t="str">
        <f t="shared" si="858"/>
        <v>July</v>
      </c>
      <c r="C26453" s="53">
        <f t="shared" si="859"/>
        <v>2023</v>
      </c>
      <c r="D26453" s="43" t="s">
        <v>119</v>
      </c>
      <c r="E26453" s="132">
        <v>13.111583333333334</v>
      </c>
    </row>
    <row r="26454" spans="1:5" ht="13.8" x14ac:dyDescent="0.25">
      <c r="A26454" s="47">
        <v>45111</v>
      </c>
      <c r="B26454" s="45" t="str">
        <f t="shared" si="858"/>
        <v>July</v>
      </c>
      <c r="C26454" s="53">
        <f t="shared" si="859"/>
        <v>2023</v>
      </c>
      <c r="D26454" s="43" t="s">
        <v>120</v>
      </c>
      <c r="E26454" s="132">
        <v>12.439194444444443</v>
      </c>
    </row>
    <row r="26455" spans="1:5" ht="13.8" x14ac:dyDescent="0.25">
      <c r="A26455" s="47">
        <v>45111</v>
      </c>
      <c r="B26455" s="45" t="str">
        <f t="shared" si="858"/>
        <v>July</v>
      </c>
      <c r="C26455" s="53">
        <f t="shared" si="859"/>
        <v>2023</v>
      </c>
      <c r="D26455" s="43" t="s">
        <v>103</v>
      </c>
      <c r="E26455" s="132">
        <v>11.999555555555553</v>
      </c>
    </row>
    <row r="26456" spans="1:5" ht="13.8" x14ac:dyDescent="0.25">
      <c r="A26456" s="47">
        <v>45111</v>
      </c>
      <c r="B26456" s="45" t="str">
        <f t="shared" si="858"/>
        <v>July</v>
      </c>
      <c r="C26456" s="53">
        <f t="shared" si="859"/>
        <v>2023</v>
      </c>
      <c r="D26456" s="43" t="s">
        <v>116</v>
      </c>
      <c r="E26456" s="132">
        <v>9.7034583333333337</v>
      </c>
    </row>
    <row r="26457" spans="1:5" ht="13.8" x14ac:dyDescent="0.25">
      <c r="A26457" s="47">
        <v>45111</v>
      </c>
      <c r="B26457" s="45" t="str">
        <f t="shared" si="858"/>
        <v>July</v>
      </c>
      <c r="C26457" s="53">
        <f t="shared" si="859"/>
        <v>2023</v>
      </c>
      <c r="D26457" s="43" t="s">
        <v>104</v>
      </c>
      <c r="E26457" s="132">
        <v>10.930305555555556</v>
      </c>
    </row>
    <row r="26458" spans="1:5" ht="13.8" x14ac:dyDescent="0.25">
      <c r="A26458" s="47">
        <v>45111</v>
      </c>
      <c r="B26458" s="45" t="str">
        <f t="shared" si="858"/>
        <v>July</v>
      </c>
      <c r="C26458" s="53">
        <f t="shared" si="859"/>
        <v>2023</v>
      </c>
      <c r="D26458" s="43" t="s">
        <v>121</v>
      </c>
      <c r="E26458" s="132">
        <v>10.394277777777777</v>
      </c>
    </row>
    <row r="26459" spans="1:5" ht="13.8" x14ac:dyDescent="0.25">
      <c r="A26459" s="47">
        <v>45111</v>
      </c>
      <c r="B26459" s="45" t="str">
        <f t="shared" si="858"/>
        <v>July</v>
      </c>
      <c r="C26459" s="53">
        <f t="shared" si="859"/>
        <v>2023</v>
      </c>
      <c r="D26459" s="43" t="s">
        <v>122</v>
      </c>
      <c r="E26459" s="132">
        <v>9.415444444444443</v>
      </c>
    </row>
    <row r="26460" spans="1:5" ht="13.8" x14ac:dyDescent="0.25">
      <c r="A26460" s="47">
        <v>45111</v>
      </c>
      <c r="B26460" s="45" t="str">
        <f t="shared" si="858"/>
        <v>July</v>
      </c>
      <c r="C26460" s="53">
        <f t="shared" si="859"/>
        <v>2023</v>
      </c>
      <c r="D26460" s="43" t="s">
        <v>123</v>
      </c>
      <c r="E26460" s="132">
        <v>9.2989166666666669</v>
      </c>
    </row>
    <row r="26461" spans="1:5" ht="13.8" x14ac:dyDescent="0.25">
      <c r="A26461" s="47">
        <v>45111</v>
      </c>
      <c r="B26461" s="45" t="str">
        <f t="shared" si="858"/>
        <v>July</v>
      </c>
      <c r="C26461" s="53">
        <f t="shared" si="859"/>
        <v>2023</v>
      </c>
      <c r="D26461" s="43" t="s">
        <v>99</v>
      </c>
      <c r="E26461" s="132">
        <v>8.8983333333333334</v>
      </c>
    </row>
    <row r="26462" spans="1:5" ht="13.8" x14ac:dyDescent="0.25">
      <c r="A26462" s="47">
        <v>45111</v>
      </c>
      <c r="B26462" s="45" t="str">
        <f t="shared" si="858"/>
        <v>July</v>
      </c>
      <c r="C26462" s="53">
        <f t="shared" si="859"/>
        <v>2023</v>
      </c>
      <c r="D26462" s="43" t="s">
        <v>100</v>
      </c>
      <c r="E26462" s="132">
        <v>8.6641666666666666</v>
      </c>
    </row>
    <row r="26463" spans="1:5" ht="13.8" x14ac:dyDescent="0.25">
      <c r="A26463" s="47">
        <v>45111</v>
      </c>
      <c r="B26463" s="45" t="str">
        <f t="shared" si="858"/>
        <v>July</v>
      </c>
      <c r="C26463" s="53">
        <f t="shared" si="859"/>
        <v>2023</v>
      </c>
      <c r="D26463" s="43" t="s">
        <v>101</v>
      </c>
      <c r="E26463" s="132">
        <v>8.2894999999999985</v>
      </c>
    </row>
    <row r="26464" spans="1:5" ht="13.8" x14ac:dyDescent="0.25">
      <c r="A26464" s="47">
        <v>45111</v>
      </c>
      <c r="B26464" s="45" t="str">
        <f t="shared" si="858"/>
        <v>July</v>
      </c>
      <c r="C26464" s="53">
        <f t="shared" si="859"/>
        <v>2023</v>
      </c>
      <c r="D26464" s="43" t="s">
        <v>124</v>
      </c>
      <c r="E26464" s="132">
        <v>8.2192499999999988</v>
      </c>
    </row>
    <row r="26465" spans="1:5" ht="13.8" x14ac:dyDescent="0.25">
      <c r="A26465" s="47">
        <v>45111</v>
      </c>
      <c r="B26465" s="45" t="str">
        <f t="shared" si="858"/>
        <v>July</v>
      </c>
      <c r="C26465" s="53">
        <f t="shared" si="859"/>
        <v>2023</v>
      </c>
      <c r="D26465" s="43" t="s">
        <v>125</v>
      </c>
      <c r="E26465" s="132">
        <v>7.3528333333333329</v>
      </c>
    </row>
    <row r="26466" spans="1:5" ht="13.8" x14ac:dyDescent="0.25">
      <c r="A26466" s="47">
        <v>45111</v>
      </c>
      <c r="B26466" s="45" t="str">
        <f t="shared" si="858"/>
        <v>July</v>
      </c>
      <c r="C26466" s="53">
        <f t="shared" si="859"/>
        <v>2023</v>
      </c>
      <c r="D26466" s="43" t="s">
        <v>126</v>
      </c>
      <c r="E26466" s="132">
        <v>7.7490833333333331</v>
      </c>
    </row>
    <row r="26467" spans="1:5" ht="13.8" x14ac:dyDescent="0.25">
      <c r="A26467" s="47">
        <v>45111</v>
      </c>
      <c r="B26467" s="45" t="str">
        <f t="shared" si="858"/>
        <v>July</v>
      </c>
      <c r="C26467" s="53">
        <f t="shared" si="859"/>
        <v>2023</v>
      </c>
      <c r="D26467" s="43" t="s">
        <v>127</v>
      </c>
      <c r="E26467" s="132">
        <v>7.5872499999999992</v>
      </c>
    </row>
    <row r="26468" spans="1:5" ht="13.8" x14ac:dyDescent="0.25">
      <c r="A26468" s="47">
        <v>45111</v>
      </c>
      <c r="B26468" s="45" t="str">
        <f t="shared" si="858"/>
        <v>July</v>
      </c>
      <c r="C26468" s="53">
        <f t="shared" si="859"/>
        <v>2023</v>
      </c>
      <c r="D26468" s="43" t="s">
        <v>105</v>
      </c>
      <c r="E26468" s="132">
        <v>5.7839166666666664</v>
      </c>
    </row>
    <row r="26469" spans="1:5" ht="13.8" x14ac:dyDescent="0.25">
      <c r="A26469" s="47">
        <v>45111</v>
      </c>
      <c r="B26469" s="45" t="str">
        <f t="shared" si="858"/>
        <v>July</v>
      </c>
      <c r="C26469" s="53">
        <f t="shared" si="859"/>
        <v>2023</v>
      </c>
      <c r="D26469" s="43" t="s">
        <v>128</v>
      </c>
      <c r="E26469" s="132">
        <v>7.6524166666666655</v>
      </c>
    </row>
    <row r="26470" spans="1:5" ht="13.8" x14ac:dyDescent="0.25">
      <c r="A26470" s="47">
        <v>45118</v>
      </c>
      <c r="B26470" s="45" t="str">
        <f t="shared" si="858"/>
        <v>July</v>
      </c>
      <c r="C26470" s="53">
        <f t="shared" si="859"/>
        <v>2023</v>
      </c>
      <c r="D26470" s="43" t="s">
        <v>131</v>
      </c>
      <c r="E26470" s="132">
        <v>22.92510714285714</v>
      </c>
    </row>
    <row r="26471" spans="1:5" ht="13.8" x14ac:dyDescent="0.25">
      <c r="A26471" s="47">
        <v>45118</v>
      </c>
      <c r="B26471" s="45" t="str">
        <f t="shared" si="858"/>
        <v>July</v>
      </c>
      <c r="C26471" s="53">
        <f t="shared" si="859"/>
        <v>2023</v>
      </c>
      <c r="D26471" s="43" t="s">
        <v>115</v>
      </c>
      <c r="E26471" s="132">
        <v>19.125</v>
      </c>
    </row>
    <row r="26472" spans="1:5" ht="13.8" x14ac:dyDescent="0.25">
      <c r="A26472" s="47">
        <v>45118</v>
      </c>
      <c r="B26472" s="45" t="str">
        <f t="shared" si="858"/>
        <v>July</v>
      </c>
      <c r="C26472" s="53">
        <f t="shared" si="859"/>
        <v>2023</v>
      </c>
      <c r="D26472" s="43" t="s">
        <v>95</v>
      </c>
      <c r="E26472" s="132">
        <v>16.9575</v>
      </c>
    </row>
    <row r="26473" spans="1:5" ht="13.8" x14ac:dyDescent="0.25">
      <c r="A26473" s="47">
        <v>45118</v>
      </c>
      <c r="B26473" s="45" t="str">
        <f t="shared" si="858"/>
        <v>July</v>
      </c>
      <c r="C26473" s="53">
        <f t="shared" si="859"/>
        <v>2023</v>
      </c>
      <c r="D26473" s="43" t="s">
        <v>96</v>
      </c>
      <c r="E26473" s="132">
        <v>16.192499999999999</v>
      </c>
    </row>
    <row r="26474" spans="1:5" ht="13.8" x14ac:dyDescent="0.25">
      <c r="A26474" s="47">
        <v>45118</v>
      </c>
      <c r="B26474" s="45" t="str">
        <f t="shared" si="858"/>
        <v>July</v>
      </c>
      <c r="C26474" s="53">
        <f t="shared" si="859"/>
        <v>2023</v>
      </c>
      <c r="D26474" s="43" t="s">
        <v>97</v>
      </c>
      <c r="E26474" s="132">
        <v>15.4275</v>
      </c>
    </row>
    <row r="26475" spans="1:5" ht="13.8" x14ac:dyDescent="0.25">
      <c r="A26475" s="47">
        <v>45118</v>
      </c>
      <c r="B26475" s="45" t="str">
        <f t="shared" si="858"/>
        <v>July</v>
      </c>
      <c r="C26475" s="53">
        <f t="shared" si="859"/>
        <v>2023</v>
      </c>
      <c r="D26475" s="43" t="s">
        <v>98</v>
      </c>
      <c r="E26475" s="132">
        <v>12.112500000000001</v>
      </c>
    </row>
    <row r="26476" spans="1:5" ht="15.6" x14ac:dyDescent="0.3">
      <c r="A26476" s="47">
        <v>45118</v>
      </c>
      <c r="B26476" s="45" t="str">
        <f t="shared" si="858"/>
        <v>July</v>
      </c>
      <c r="C26476" s="53">
        <f t="shared" si="859"/>
        <v>2023</v>
      </c>
      <c r="D26476" s="130" t="s">
        <v>136</v>
      </c>
      <c r="E26476" s="132">
        <v>17.936062500000002</v>
      </c>
    </row>
    <row r="26477" spans="1:5" ht="13.8" x14ac:dyDescent="0.25">
      <c r="A26477" s="47">
        <v>45118</v>
      </c>
      <c r="B26477" s="45" t="str">
        <f t="shared" si="858"/>
        <v>July</v>
      </c>
      <c r="C26477" s="53">
        <f t="shared" si="859"/>
        <v>2023</v>
      </c>
      <c r="D26477" s="43" t="s">
        <v>118</v>
      </c>
      <c r="E26477" s="132">
        <v>16.477593749999997</v>
      </c>
    </row>
    <row r="26478" spans="1:5" ht="13.8" x14ac:dyDescent="0.25">
      <c r="A26478" s="47">
        <v>45118</v>
      </c>
      <c r="B26478" s="45" t="str">
        <f t="shared" si="858"/>
        <v>July</v>
      </c>
      <c r="C26478" s="53">
        <f t="shared" si="859"/>
        <v>2023</v>
      </c>
      <c r="D26478" s="43" t="s">
        <v>102</v>
      </c>
      <c r="E26478" s="132">
        <v>16.260375</v>
      </c>
    </row>
    <row r="26479" spans="1:5" ht="13.8" x14ac:dyDescent="0.25">
      <c r="A26479" s="47">
        <v>45118</v>
      </c>
      <c r="B26479" s="45" t="str">
        <f t="shared" si="858"/>
        <v>July</v>
      </c>
      <c r="C26479" s="53">
        <f t="shared" si="859"/>
        <v>2023</v>
      </c>
      <c r="D26479" s="43" t="s">
        <v>119</v>
      </c>
      <c r="E26479" s="132">
        <v>15.732843750000002</v>
      </c>
    </row>
    <row r="26480" spans="1:5" ht="13.8" x14ac:dyDescent="0.25">
      <c r="A26480" s="47">
        <v>45118</v>
      </c>
      <c r="B26480" s="45" t="str">
        <f t="shared" si="858"/>
        <v>July</v>
      </c>
      <c r="C26480" s="53">
        <f t="shared" si="859"/>
        <v>2023</v>
      </c>
      <c r="D26480" s="43" t="s">
        <v>120</v>
      </c>
      <c r="E26480" s="132">
        <v>14.926031249999999</v>
      </c>
    </row>
    <row r="26481" spans="1:5" ht="13.8" x14ac:dyDescent="0.25">
      <c r="A26481" s="47">
        <v>45118</v>
      </c>
      <c r="B26481" s="45" t="str">
        <f t="shared" si="858"/>
        <v>July</v>
      </c>
      <c r="C26481" s="53">
        <f t="shared" si="859"/>
        <v>2023</v>
      </c>
      <c r="D26481" s="43" t="s">
        <v>103</v>
      </c>
      <c r="E26481" s="132">
        <v>14.398499999999999</v>
      </c>
    </row>
    <row r="26482" spans="1:5" ht="13.8" x14ac:dyDescent="0.25">
      <c r="A26482" s="47">
        <v>45118</v>
      </c>
      <c r="B26482" s="45" t="str">
        <f t="shared" si="858"/>
        <v>July</v>
      </c>
      <c r="C26482" s="53">
        <f t="shared" si="859"/>
        <v>2023</v>
      </c>
      <c r="D26482" s="43" t="s">
        <v>116</v>
      </c>
      <c r="E26482" s="132">
        <v>10.760531250000001</v>
      </c>
    </row>
    <row r="26483" spans="1:5" ht="13.8" x14ac:dyDescent="0.25">
      <c r="A26483" s="47">
        <v>45118</v>
      </c>
      <c r="B26483" s="45" t="str">
        <f t="shared" si="858"/>
        <v>July</v>
      </c>
      <c r="C26483" s="53">
        <f t="shared" si="859"/>
        <v>2023</v>
      </c>
      <c r="D26483" s="43" t="s">
        <v>104</v>
      </c>
      <c r="E26483" s="132">
        <v>12.076750000000002</v>
      </c>
    </row>
    <row r="26484" spans="1:5" ht="13.8" x14ac:dyDescent="0.25">
      <c r="A26484" s="47">
        <v>45118</v>
      </c>
      <c r="B26484" s="45" t="str">
        <f t="shared" si="858"/>
        <v>July</v>
      </c>
      <c r="C26484" s="53">
        <f t="shared" si="859"/>
        <v>2023</v>
      </c>
      <c r="D26484" s="43" t="s">
        <v>121</v>
      </c>
      <c r="E26484" s="132">
        <v>11.484500000000001</v>
      </c>
    </row>
    <row r="26485" spans="1:5" ht="13.8" x14ac:dyDescent="0.25">
      <c r="A26485" s="47">
        <v>45118</v>
      </c>
      <c r="B26485" s="45" t="str">
        <f t="shared" si="858"/>
        <v>July</v>
      </c>
      <c r="C26485" s="53">
        <f t="shared" si="859"/>
        <v>2023</v>
      </c>
      <c r="D26485" s="43" t="s">
        <v>122</v>
      </c>
      <c r="E26485" s="132">
        <v>10.402999999999999</v>
      </c>
    </row>
    <row r="26486" spans="1:5" ht="13.8" x14ac:dyDescent="0.25">
      <c r="A26486" s="47">
        <v>45118</v>
      </c>
      <c r="B26486" s="45" t="str">
        <f t="shared" si="858"/>
        <v>July</v>
      </c>
      <c r="C26486" s="53">
        <f t="shared" si="859"/>
        <v>2023</v>
      </c>
      <c r="D26486" s="43" t="s">
        <v>123</v>
      </c>
      <c r="E26486" s="132">
        <v>10.27425</v>
      </c>
    </row>
    <row r="26487" spans="1:5" ht="13.8" x14ac:dyDescent="0.25">
      <c r="A26487" s="47">
        <v>45118</v>
      </c>
      <c r="B26487" s="45" t="str">
        <f t="shared" si="858"/>
        <v>July</v>
      </c>
      <c r="C26487" s="53">
        <f t="shared" si="859"/>
        <v>2023</v>
      </c>
      <c r="D26487" s="43" t="s">
        <v>99</v>
      </c>
      <c r="E26487" s="132">
        <v>9.4287500000000009</v>
      </c>
    </row>
    <row r="26488" spans="1:5" ht="13.8" x14ac:dyDescent="0.25">
      <c r="A26488" s="47">
        <v>45118</v>
      </c>
      <c r="B26488" s="45" t="str">
        <f t="shared" si="858"/>
        <v>July</v>
      </c>
      <c r="C26488" s="53">
        <f t="shared" si="859"/>
        <v>2023</v>
      </c>
      <c r="D26488" s="43" t="s">
        <v>100</v>
      </c>
      <c r="E26488" s="132">
        <v>9.1806249999999991</v>
      </c>
    </row>
    <row r="26489" spans="1:5" ht="13.8" x14ac:dyDescent="0.25">
      <c r="A26489" s="47">
        <v>45118</v>
      </c>
      <c r="B26489" s="45" t="str">
        <f t="shared" si="858"/>
        <v>July</v>
      </c>
      <c r="C26489" s="53">
        <f t="shared" si="859"/>
        <v>2023</v>
      </c>
      <c r="D26489" s="43" t="s">
        <v>101</v>
      </c>
      <c r="E26489" s="132">
        <v>8.7836249999999989</v>
      </c>
    </row>
    <row r="26490" spans="1:5" ht="13.8" x14ac:dyDescent="0.25">
      <c r="A26490" s="47">
        <v>45118</v>
      </c>
      <c r="B26490" s="45" t="str">
        <f t="shared" si="858"/>
        <v>July</v>
      </c>
      <c r="C26490" s="53">
        <f t="shared" si="859"/>
        <v>2023</v>
      </c>
      <c r="D26490" s="43" t="s">
        <v>124</v>
      </c>
      <c r="E26490" s="132">
        <v>8.7091874999999987</v>
      </c>
    </row>
    <row r="26491" spans="1:5" ht="13.8" x14ac:dyDescent="0.25">
      <c r="A26491" s="47">
        <v>45118</v>
      </c>
      <c r="B26491" s="45" t="str">
        <f t="shared" si="858"/>
        <v>July</v>
      </c>
      <c r="C26491" s="53">
        <f t="shared" si="859"/>
        <v>2023</v>
      </c>
      <c r="D26491" s="43" t="s">
        <v>125</v>
      </c>
      <c r="E26491" s="132">
        <v>7.791125000000001</v>
      </c>
    </row>
    <row r="26492" spans="1:5" ht="13.8" x14ac:dyDescent="0.25">
      <c r="A26492" s="47">
        <v>45118</v>
      </c>
      <c r="B26492" s="45" t="str">
        <f t="shared" si="858"/>
        <v>July</v>
      </c>
      <c r="C26492" s="53">
        <f t="shared" si="859"/>
        <v>2023</v>
      </c>
      <c r="D26492" s="43" t="s">
        <v>126</v>
      </c>
      <c r="E26492" s="132">
        <v>8.1664375000000007</v>
      </c>
    </row>
    <row r="26493" spans="1:5" ht="13.8" x14ac:dyDescent="0.25">
      <c r="A26493" s="47">
        <v>45118</v>
      </c>
      <c r="B26493" s="45" t="str">
        <f t="shared" si="858"/>
        <v>July</v>
      </c>
      <c r="C26493" s="53">
        <f t="shared" si="859"/>
        <v>2023</v>
      </c>
      <c r="D26493" s="43" t="s">
        <v>127</v>
      </c>
      <c r="E26493" s="132">
        <v>7.9599374999999997</v>
      </c>
    </row>
    <row r="26494" spans="1:5" ht="13.8" x14ac:dyDescent="0.25">
      <c r="A26494" s="47">
        <v>45118</v>
      </c>
      <c r="B26494" s="45" t="str">
        <f t="shared" si="858"/>
        <v>July</v>
      </c>
      <c r="C26494" s="53">
        <f t="shared" si="859"/>
        <v>2023</v>
      </c>
      <c r="D26494" s="43" t="s">
        <v>105</v>
      </c>
      <c r="E26494" s="132">
        <v>6.1286875000000007</v>
      </c>
    </row>
    <row r="26495" spans="1:5" ht="13.8" x14ac:dyDescent="0.25">
      <c r="A26495" s="47">
        <v>45118</v>
      </c>
      <c r="B26495" s="45" t="str">
        <f t="shared" si="858"/>
        <v>July</v>
      </c>
      <c r="C26495" s="53">
        <f t="shared" si="859"/>
        <v>2023</v>
      </c>
      <c r="D26495" s="43" t="s">
        <v>128</v>
      </c>
      <c r="E26495" s="132">
        <v>7.9720625000000007</v>
      </c>
    </row>
    <row r="26496" spans="1:5" ht="13.8" x14ac:dyDescent="0.25">
      <c r="A26496" s="47">
        <v>45125</v>
      </c>
      <c r="B26496" s="45" t="str">
        <f t="shared" si="858"/>
        <v>July</v>
      </c>
      <c r="C26496" s="53">
        <f t="shared" si="859"/>
        <v>2023</v>
      </c>
      <c r="D26496" s="43" t="s">
        <v>131</v>
      </c>
      <c r="E26496" s="132">
        <v>24.207321428571433</v>
      </c>
    </row>
    <row r="26497" spans="1:5" ht="13.8" x14ac:dyDescent="0.25">
      <c r="A26497" s="47">
        <v>45125</v>
      </c>
      <c r="B26497" s="45" t="str">
        <f t="shared" si="858"/>
        <v>July</v>
      </c>
      <c r="C26497" s="53">
        <f t="shared" si="859"/>
        <v>2023</v>
      </c>
      <c r="D26497" s="43" t="s">
        <v>115</v>
      </c>
      <c r="E26497" s="132">
        <v>23.024999999999999</v>
      </c>
    </row>
    <row r="26498" spans="1:5" ht="13.8" x14ac:dyDescent="0.25">
      <c r="A26498" s="47">
        <v>45125</v>
      </c>
      <c r="B26498" s="45" t="str">
        <f t="shared" si="858"/>
        <v>July</v>
      </c>
      <c r="C26498" s="53">
        <f t="shared" si="859"/>
        <v>2023</v>
      </c>
      <c r="D26498" s="43" t="s">
        <v>95</v>
      </c>
      <c r="E26498" s="132">
        <v>20.415500000000002</v>
      </c>
    </row>
    <row r="26499" spans="1:5" ht="13.8" x14ac:dyDescent="0.25">
      <c r="A26499" s="47">
        <v>45125</v>
      </c>
      <c r="B26499" s="45" t="str">
        <f t="shared" si="858"/>
        <v>July</v>
      </c>
      <c r="C26499" s="53">
        <f t="shared" si="859"/>
        <v>2023</v>
      </c>
      <c r="D26499" s="43" t="s">
        <v>96</v>
      </c>
      <c r="E26499" s="132">
        <v>19.494500000000002</v>
      </c>
    </row>
    <row r="26500" spans="1:5" ht="13.8" x14ac:dyDescent="0.25">
      <c r="A26500" s="47">
        <v>45125</v>
      </c>
      <c r="B26500" s="45" t="str">
        <f t="shared" si="858"/>
        <v>July</v>
      </c>
      <c r="C26500" s="53">
        <f t="shared" si="859"/>
        <v>2023</v>
      </c>
      <c r="D26500" s="43" t="s">
        <v>97</v>
      </c>
      <c r="E26500" s="132">
        <v>18.573499999999999</v>
      </c>
    </row>
    <row r="26501" spans="1:5" ht="13.8" x14ac:dyDescent="0.25">
      <c r="A26501" s="47">
        <v>45125</v>
      </c>
      <c r="B26501" s="45" t="str">
        <f t="shared" si="858"/>
        <v>July</v>
      </c>
      <c r="C26501" s="53">
        <f t="shared" si="859"/>
        <v>2023</v>
      </c>
      <c r="D26501" s="43" t="s">
        <v>98</v>
      </c>
      <c r="E26501" s="132">
        <v>14.5825</v>
      </c>
    </row>
    <row r="26502" spans="1:5" ht="15.6" x14ac:dyDescent="0.3">
      <c r="A26502" s="47">
        <v>45125</v>
      </c>
      <c r="B26502" s="45" t="str">
        <f t="shared" ref="B26502:B26563" si="860">TEXT(A26502,"mmmm")</f>
        <v>July</v>
      </c>
      <c r="C26502" s="53">
        <f t="shared" ref="C26502:C26563" si="861">YEAR(A26502)</f>
        <v>2023</v>
      </c>
      <c r="D26502" s="130" t="s">
        <v>136</v>
      </c>
      <c r="E26502" s="132">
        <v>21.262142857142859</v>
      </c>
    </row>
    <row r="26503" spans="1:5" ht="13.8" x14ac:dyDescent="0.25">
      <c r="A26503" s="47">
        <v>45125</v>
      </c>
      <c r="B26503" s="45" t="str">
        <f t="shared" si="860"/>
        <v>July</v>
      </c>
      <c r="C26503" s="53">
        <f t="shared" si="861"/>
        <v>2023</v>
      </c>
      <c r="D26503" s="43" t="s">
        <v>118</v>
      </c>
      <c r="E26503" s="132">
        <v>19.533214285714283</v>
      </c>
    </row>
    <row r="26504" spans="1:5" ht="13.8" x14ac:dyDescent="0.25">
      <c r="A26504" s="47">
        <v>45125</v>
      </c>
      <c r="B26504" s="45" t="str">
        <f t="shared" si="860"/>
        <v>July</v>
      </c>
      <c r="C26504" s="53">
        <f t="shared" si="861"/>
        <v>2023</v>
      </c>
      <c r="D26504" s="43" t="s">
        <v>102</v>
      </c>
      <c r="E26504" s="132">
        <v>19.275714285714283</v>
      </c>
    </row>
    <row r="26505" spans="1:5" ht="13.8" x14ac:dyDescent="0.25">
      <c r="A26505" s="47">
        <v>45125</v>
      </c>
      <c r="B26505" s="45" t="str">
        <f t="shared" si="860"/>
        <v>July</v>
      </c>
      <c r="C26505" s="53">
        <f t="shared" si="861"/>
        <v>2023</v>
      </c>
      <c r="D26505" s="43" t="s">
        <v>119</v>
      </c>
      <c r="E26505" s="132">
        <v>18.650357142857143</v>
      </c>
    </row>
    <row r="26506" spans="1:5" ht="13.8" x14ac:dyDescent="0.25">
      <c r="A26506" s="47">
        <v>45125</v>
      </c>
      <c r="B26506" s="45" t="str">
        <f t="shared" si="860"/>
        <v>July</v>
      </c>
      <c r="C26506" s="53">
        <f t="shared" si="861"/>
        <v>2023</v>
      </c>
      <c r="D26506" s="43" t="s">
        <v>120</v>
      </c>
      <c r="E26506" s="132">
        <v>17.693928571428568</v>
      </c>
    </row>
    <row r="26507" spans="1:5" ht="13.8" x14ac:dyDescent="0.25">
      <c r="A26507" s="47">
        <v>45125</v>
      </c>
      <c r="B26507" s="45" t="str">
        <f t="shared" si="860"/>
        <v>July</v>
      </c>
      <c r="C26507" s="53">
        <f t="shared" si="861"/>
        <v>2023</v>
      </c>
      <c r="D26507" s="43" t="s">
        <v>103</v>
      </c>
      <c r="E26507" s="132">
        <v>17.068571428571428</v>
      </c>
    </row>
    <row r="26508" spans="1:5" ht="13.8" x14ac:dyDescent="0.25">
      <c r="A26508" s="47">
        <v>45125</v>
      </c>
      <c r="B26508" s="45" t="str">
        <f t="shared" si="860"/>
        <v>July</v>
      </c>
      <c r="C26508" s="53">
        <f t="shared" si="861"/>
        <v>2023</v>
      </c>
      <c r="D26508" s="43" t="s">
        <v>116</v>
      </c>
      <c r="E26508" s="132">
        <v>12.518625</v>
      </c>
    </row>
    <row r="26509" spans="1:5" ht="13.8" x14ac:dyDescent="0.25">
      <c r="A26509" s="47">
        <v>45125</v>
      </c>
      <c r="B26509" s="45" t="str">
        <f t="shared" si="860"/>
        <v>July</v>
      </c>
      <c r="C26509" s="53">
        <f t="shared" si="861"/>
        <v>2023</v>
      </c>
      <c r="D26509" s="43" t="s">
        <v>104</v>
      </c>
      <c r="E26509" s="132">
        <v>13.88575</v>
      </c>
    </row>
    <row r="26510" spans="1:5" ht="13.8" x14ac:dyDescent="0.25">
      <c r="A26510" s="47">
        <v>45125</v>
      </c>
      <c r="B26510" s="45" t="str">
        <f t="shared" si="860"/>
        <v>July</v>
      </c>
      <c r="C26510" s="53">
        <f t="shared" si="861"/>
        <v>2023</v>
      </c>
      <c r="D26510" s="43" t="s">
        <v>121</v>
      </c>
      <c r="E26510" s="132">
        <v>13.204785714285713</v>
      </c>
    </row>
    <row r="26511" spans="1:5" ht="13.8" x14ac:dyDescent="0.25">
      <c r="A26511" s="47">
        <v>45125</v>
      </c>
      <c r="B26511" s="45" t="str">
        <f t="shared" si="860"/>
        <v>July</v>
      </c>
      <c r="C26511" s="53">
        <f t="shared" si="861"/>
        <v>2023</v>
      </c>
      <c r="D26511" s="43" t="s">
        <v>122</v>
      </c>
      <c r="E26511" s="132">
        <v>11.961285714285713</v>
      </c>
    </row>
    <row r="26512" spans="1:5" ht="13.8" x14ac:dyDescent="0.25">
      <c r="A26512" s="47">
        <v>45125</v>
      </c>
      <c r="B26512" s="45" t="str">
        <f t="shared" si="860"/>
        <v>July</v>
      </c>
      <c r="C26512" s="53">
        <f t="shared" si="861"/>
        <v>2023</v>
      </c>
      <c r="D26512" s="43" t="s">
        <v>123</v>
      </c>
      <c r="E26512" s="132">
        <v>11.81325</v>
      </c>
    </row>
    <row r="26513" spans="1:5" ht="13.8" x14ac:dyDescent="0.25">
      <c r="A26513" s="47">
        <v>45125</v>
      </c>
      <c r="B26513" s="45" t="str">
        <f t="shared" si="860"/>
        <v>July</v>
      </c>
      <c r="C26513" s="53">
        <f t="shared" si="861"/>
        <v>2023</v>
      </c>
      <c r="D26513" s="43" t="s">
        <v>99</v>
      </c>
      <c r="E26513" s="132">
        <v>11.087857142857143</v>
      </c>
    </row>
    <row r="26514" spans="1:5" ht="13.8" x14ac:dyDescent="0.25">
      <c r="A26514" s="47">
        <v>45125</v>
      </c>
      <c r="B26514" s="45" t="str">
        <f t="shared" si="860"/>
        <v>July</v>
      </c>
      <c r="C26514" s="53">
        <f t="shared" si="861"/>
        <v>2023</v>
      </c>
      <c r="D26514" s="43" t="s">
        <v>100</v>
      </c>
      <c r="E26514" s="132">
        <v>10.796071428571429</v>
      </c>
    </row>
    <row r="26515" spans="1:5" ht="13.8" x14ac:dyDescent="0.25">
      <c r="A26515" s="47">
        <v>45125</v>
      </c>
      <c r="B26515" s="45" t="str">
        <f t="shared" si="860"/>
        <v>July</v>
      </c>
      <c r="C26515" s="53">
        <f t="shared" si="861"/>
        <v>2023</v>
      </c>
      <c r="D26515" s="43" t="s">
        <v>101</v>
      </c>
      <c r="E26515" s="132">
        <v>10.329214285714286</v>
      </c>
    </row>
    <row r="26516" spans="1:5" ht="13.8" x14ac:dyDescent="0.25">
      <c r="A26516" s="47">
        <v>45125</v>
      </c>
      <c r="B26516" s="45" t="str">
        <f t="shared" si="860"/>
        <v>July</v>
      </c>
      <c r="C26516" s="53">
        <f t="shared" si="861"/>
        <v>2023</v>
      </c>
      <c r="D26516" s="43" t="s">
        <v>124</v>
      </c>
      <c r="E26516" s="132">
        <v>10.241678571428571</v>
      </c>
    </row>
    <row r="26517" spans="1:5" ht="13.8" x14ac:dyDescent="0.25">
      <c r="A26517" s="47">
        <v>45125</v>
      </c>
      <c r="B26517" s="45" t="str">
        <f t="shared" si="860"/>
        <v>July</v>
      </c>
      <c r="C26517" s="53">
        <f t="shared" si="861"/>
        <v>2023</v>
      </c>
      <c r="D26517" s="43" t="s">
        <v>125</v>
      </c>
      <c r="E26517" s="132">
        <v>9.16207142857143</v>
      </c>
    </row>
    <row r="26518" spans="1:5" ht="13.8" x14ac:dyDescent="0.25">
      <c r="A26518" s="47">
        <v>45125</v>
      </c>
      <c r="B26518" s="45" t="str">
        <f t="shared" si="860"/>
        <v>July</v>
      </c>
      <c r="C26518" s="53">
        <f t="shared" si="861"/>
        <v>2023</v>
      </c>
      <c r="D26518" s="43" t="s">
        <v>126</v>
      </c>
      <c r="E26518" s="132">
        <v>9.4718928571428584</v>
      </c>
    </row>
    <row r="26519" spans="1:5" ht="13.8" x14ac:dyDescent="0.25">
      <c r="A26519" s="47">
        <v>45125</v>
      </c>
      <c r="B26519" s="45" t="str">
        <f t="shared" si="860"/>
        <v>July</v>
      </c>
      <c r="C26519" s="53">
        <f t="shared" si="861"/>
        <v>2023</v>
      </c>
      <c r="D26519" s="43" t="s">
        <v>127</v>
      </c>
      <c r="E26519" s="132">
        <v>9.1256785714285709</v>
      </c>
    </row>
    <row r="26520" spans="1:5" ht="13.8" x14ac:dyDescent="0.25">
      <c r="A26520" s="47">
        <v>45125</v>
      </c>
      <c r="B26520" s="45" t="str">
        <f t="shared" si="860"/>
        <v>July</v>
      </c>
      <c r="C26520" s="53">
        <f t="shared" si="861"/>
        <v>2023</v>
      </c>
      <c r="D26520" s="43" t="s">
        <v>105</v>
      </c>
      <c r="E26520" s="132">
        <v>7.2071071428571427</v>
      </c>
    </row>
    <row r="26521" spans="1:5" ht="13.8" x14ac:dyDescent="0.25">
      <c r="A26521" s="47">
        <v>45125</v>
      </c>
      <c r="B26521" s="45" t="str">
        <f t="shared" si="860"/>
        <v>July</v>
      </c>
      <c r="C26521" s="53">
        <f t="shared" si="861"/>
        <v>2023</v>
      </c>
      <c r="D26521" s="43" t="s">
        <v>128</v>
      </c>
      <c r="E26521" s="132">
        <v>8.9718928571428567</v>
      </c>
    </row>
    <row r="26522" spans="1:5" ht="13.8" x14ac:dyDescent="0.25">
      <c r="A26522" s="47">
        <v>45132</v>
      </c>
      <c r="B26522" s="45" t="str">
        <f t="shared" si="860"/>
        <v>July</v>
      </c>
      <c r="C26522" s="53">
        <f t="shared" si="861"/>
        <v>2023</v>
      </c>
      <c r="D26522" s="43" t="s">
        <v>131</v>
      </c>
      <c r="E26522" s="132">
        <v>26.094718750000002</v>
      </c>
    </row>
    <row r="26523" spans="1:5" ht="13.8" x14ac:dyDescent="0.25">
      <c r="A26523" s="47">
        <v>45132</v>
      </c>
      <c r="B26523" s="45" t="str">
        <f t="shared" si="860"/>
        <v>July</v>
      </c>
      <c r="C26523" s="53">
        <f t="shared" si="861"/>
        <v>2023</v>
      </c>
      <c r="D26523" s="43" t="s">
        <v>115</v>
      </c>
      <c r="E26523" s="132">
        <v>23.821874999999999</v>
      </c>
    </row>
    <row r="26524" spans="1:5" ht="13.8" x14ac:dyDescent="0.25">
      <c r="A26524" s="47">
        <v>45132</v>
      </c>
      <c r="B26524" s="45" t="str">
        <f t="shared" si="860"/>
        <v>July</v>
      </c>
      <c r="C26524" s="53">
        <f t="shared" si="861"/>
        <v>2023</v>
      </c>
      <c r="D26524" s="43" t="s">
        <v>95</v>
      </c>
      <c r="E26524" s="132">
        <v>21.122062500000002</v>
      </c>
    </row>
    <row r="26525" spans="1:5" ht="13.8" x14ac:dyDescent="0.25">
      <c r="A26525" s="47">
        <v>45132</v>
      </c>
      <c r="B26525" s="45" t="str">
        <f t="shared" si="860"/>
        <v>July</v>
      </c>
      <c r="C26525" s="53">
        <f t="shared" si="861"/>
        <v>2023</v>
      </c>
      <c r="D26525" s="43" t="s">
        <v>96</v>
      </c>
      <c r="E26525" s="132">
        <v>20.1691875</v>
      </c>
    </row>
    <row r="26526" spans="1:5" ht="13.8" x14ac:dyDescent="0.25">
      <c r="A26526" s="47">
        <v>45132</v>
      </c>
      <c r="B26526" s="45" t="str">
        <f t="shared" si="860"/>
        <v>July</v>
      </c>
      <c r="C26526" s="53">
        <f t="shared" si="861"/>
        <v>2023</v>
      </c>
      <c r="D26526" s="43" t="s">
        <v>97</v>
      </c>
      <c r="E26526" s="132">
        <v>19.216312500000001</v>
      </c>
    </row>
    <row r="26527" spans="1:5" ht="13.8" x14ac:dyDescent="0.25">
      <c r="A26527" s="47">
        <v>45132</v>
      </c>
      <c r="B26527" s="45" t="str">
        <f t="shared" si="860"/>
        <v>July</v>
      </c>
      <c r="C26527" s="53">
        <f t="shared" si="861"/>
        <v>2023</v>
      </c>
      <c r="D26527" s="43" t="s">
        <v>98</v>
      </c>
      <c r="E26527" s="132">
        <v>15.087187500000001</v>
      </c>
    </row>
    <row r="26528" spans="1:5" ht="15.6" x14ac:dyDescent="0.3">
      <c r="A26528" s="47">
        <v>45132</v>
      </c>
      <c r="B26528" s="45" t="str">
        <f t="shared" si="860"/>
        <v>July</v>
      </c>
      <c r="C26528" s="53">
        <f t="shared" si="861"/>
        <v>2023</v>
      </c>
      <c r="D26528" s="130" t="s">
        <v>136</v>
      </c>
      <c r="E26528" s="132">
        <v>22.0181875</v>
      </c>
    </row>
    <row r="26529" spans="1:5" ht="13.8" x14ac:dyDescent="0.25">
      <c r="A26529" s="47">
        <v>45132</v>
      </c>
      <c r="B26529" s="45" t="str">
        <f t="shared" si="860"/>
        <v>July</v>
      </c>
      <c r="C26529" s="53">
        <f t="shared" si="861"/>
        <v>2023</v>
      </c>
      <c r="D26529" s="43" t="s">
        <v>118</v>
      </c>
      <c r="E26529" s="132">
        <v>20.22778125</v>
      </c>
    </row>
    <row r="26530" spans="1:5" ht="13.8" x14ac:dyDescent="0.25">
      <c r="A26530" s="47">
        <v>45132</v>
      </c>
      <c r="B26530" s="45" t="str">
        <f t="shared" si="860"/>
        <v>July</v>
      </c>
      <c r="C26530" s="53">
        <f t="shared" si="861"/>
        <v>2023</v>
      </c>
      <c r="D26530" s="43" t="s">
        <v>102</v>
      </c>
      <c r="E26530" s="132">
        <v>19.961125000000003</v>
      </c>
    </row>
    <row r="26531" spans="1:5" ht="13.8" x14ac:dyDescent="0.25">
      <c r="A26531" s="47">
        <v>45132</v>
      </c>
      <c r="B26531" s="45" t="str">
        <f t="shared" si="860"/>
        <v>July</v>
      </c>
      <c r="C26531" s="53">
        <f t="shared" si="861"/>
        <v>2023</v>
      </c>
      <c r="D26531" s="43" t="s">
        <v>119</v>
      </c>
      <c r="E26531" s="132">
        <v>19.31353125</v>
      </c>
    </row>
    <row r="26532" spans="1:5" ht="13.8" x14ac:dyDescent="0.25">
      <c r="A26532" s="47">
        <v>45132</v>
      </c>
      <c r="B26532" s="45" t="str">
        <f t="shared" si="860"/>
        <v>July</v>
      </c>
      <c r="C26532" s="53">
        <f t="shared" si="861"/>
        <v>2023</v>
      </c>
      <c r="D26532" s="43" t="s">
        <v>120</v>
      </c>
      <c r="E26532" s="132">
        <v>18.323093749999998</v>
      </c>
    </row>
    <row r="26533" spans="1:5" ht="13.8" x14ac:dyDescent="0.25">
      <c r="A26533" s="47">
        <v>45132</v>
      </c>
      <c r="B26533" s="45" t="str">
        <f t="shared" si="860"/>
        <v>July</v>
      </c>
      <c r="C26533" s="53">
        <f t="shared" si="861"/>
        <v>2023</v>
      </c>
      <c r="D26533" s="43" t="s">
        <v>103</v>
      </c>
      <c r="E26533" s="132">
        <v>17.6755</v>
      </c>
    </row>
    <row r="26534" spans="1:5" ht="13.8" x14ac:dyDescent="0.25">
      <c r="A26534" s="47">
        <v>45132</v>
      </c>
      <c r="B26534" s="45" t="str">
        <f t="shared" si="860"/>
        <v>July</v>
      </c>
      <c r="C26534" s="53">
        <f t="shared" si="861"/>
        <v>2023</v>
      </c>
      <c r="D26534" s="43" t="s">
        <v>116</v>
      </c>
      <c r="E26534" s="132">
        <v>13.566000000000001</v>
      </c>
    </row>
    <row r="26535" spans="1:5" ht="13.8" x14ac:dyDescent="0.25">
      <c r="A26535" s="47">
        <v>45132</v>
      </c>
      <c r="B26535" s="45" t="str">
        <f t="shared" si="860"/>
        <v>July</v>
      </c>
      <c r="C26535" s="53">
        <f t="shared" si="861"/>
        <v>2023</v>
      </c>
      <c r="D26535" s="43" t="s">
        <v>104</v>
      </c>
      <c r="E26535" s="132">
        <v>14.846781250000001</v>
      </c>
    </row>
    <row r="26536" spans="1:5" ht="13.8" x14ac:dyDescent="0.25">
      <c r="A26536" s="47">
        <v>45132</v>
      </c>
      <c r="B26536" s="45" t="str">
        <f t="shared" si="860"/>
        <v>July</v>
      </c>
      <c r="C26536" s="53">
        <f t="shared" si="861"/>
        <v>2023</v>
      </c>
      <c r="D26536" s="43" t="s">
        <v>121</v>
      </c>
      <c r="E26536" s="132">
        <v>14.1186875</v>
      </c>
    </row>
    <row r="26537" spans="1:5" ht="13.8" x14ac:dyDescent="0.25">
      <c r="A26537" s="47">
        <v>45132</v>
      </c>
      <c r="B26537" s="45" t="str">
        <f t="shared" si="860"/>
        <v>July</v>
      </c>
      <c r="C26537" s="53">
        <f t="shared" si="861"/>
        <v>2023</v>
      </c>
      <c r="D26537" s="43" t="s">
        <v>122</v>
      </c>
      <c r="E26537" s="132">
        <v>12.789124999999999</v>
      </c>
    </row>
    <row r="26538" spans="1:5" ht="13.8" x14ac:dyDescent="0.25">
      <c r="A26538" s="47">
        <v>45132</v>
      </c>
      <c r="B26538" s="45" t="str">
        <f t="shared" si="860"/>
        <v>July</v>
      </c>
      <c r="C26538" s="53">
        <f t="shared" si="861"/>
        <v>2023</v>
      </c>
      <c r="D26538" s="43" t="s">
        <v>123</v>
      </c>
      <c r="E26538" s="132">
        <v>12.630843750000002</v>
      </c>
    </row>
    <row r="26539" spans="1:5" ht="13.8" x14ac:dyDescent="0.25">
      <c r="A26539" s="47">
        <v>45132</v>
      </c>
      <c r="B26539" s="45" t="str">
        <f t="shared" si="860"/>
        <v>July</v>
      </c>
      <c r="C26539" s="53">
        <f t="shared" si="861"/>
        <v>2023</v>
      </c>
      <c r="D26539" s="43" t="s">
        <v>99</v>
      </c>
      <c r="E26539" s="132">
        <v>12.053125</v>
      </c>
    </row>
    <row r="26540" spans="1:5" ht="13.8" x14ac:dyDescent="0.25">
      <c r="A26540" s="47">
        <v>45132</v>
      </c>
      <c r="B26540" s="45" t="str">
        <f t="shared" si="860"/>
        <v>July</v>
      </c>
      <c r="C26540" s="53">
        <f t="shared" si="861"/>
        <v>2023</v>
      </c>
      <c r="D26540" s="43" t="s">
        <v>100</v>
      </c>
      <c r="E26540" s="132">
        <v>11.7359375</v>
      </c>
    </row>
    <row r="26541" spans="1:5" ht="13.8" x14ac:dyDescent="0.25">
      <c r="A26541" s="47">
        <v>45132</v>
      </c>
      <c r="B26541" s="45" t="str">
        <f t="shared" si="860"/>
        <v>July</v>
      </c>
      <c r="C26541" s="53">
        <f t="shared" si="861"/>
        <v>2023</v>
      </c>
      <c r="D26541" s="43" t="s">
        <v>101</v>
      </c>
      <c r="E26541" s="132">
        <v>11.2284375</v>
      </c>
    </row>
    <row r="26542" spans="1:5" ht="13.8" x14ac:dyDescent="0.25">
      <c r="A26542" s="47">
        <v>45132</v>
      </c>
      <c r="B26542" s="45" t="str">
        <f t="shared" si="860"/>
        <v>July</v>
      </c>
      <c r="C26542" s="53">
        <f t="shared" si="861"/>
        <v>2023</v>
      </c>
      <c r="D26542" s="43" t="s">
        <v>124</v>
      </c>
      <c r="E26542" s="132">
        <v>11.13328125</v>
      </c>
    </row>
    <row r="26543" spans="1:5" ht="13.8" x14ac:dyDescent="0.25">
      <c r="A26543" s="47">
        <v>45132</v>
      </c>
      <c r="B26543" s="45" t="str">
        <f t="shared" si="860"/>
        <v>July</v>
      </c>
      <c r="C26543" s="53">
        <f t="shared" si="861"/>
        <v>2023</v>
      </c>
      <c r="D26543" s="43" t="s">
        <v>125</v>
      </c>
      <c r="E26543" s="132">
        <v>9.9596874999999994</v>
      </c>
    </row>
    <row r="26544" spans="1:5" ht="13.8" x14ac:dyDescent="0.25">
      <c r="A26544" s="47">
        <v>45132</v>
      </c>
      <c r="B26544" s="45" t="str">
        <f t="shared" si="860"/>
        <v>July</v>
      </c>
      <c r="C26544" s="53">
        <f t="shared" si="861"/>
        <v>2023</v>
      </c>
      <c r="D26544" s="43" t="s">
        <v>126</v>
      </c>
      <c r="E26544" s="132">
        <v>10.231406250000001</v>
      </c>
    </row>
    <row r="26545" spans="1:5" ht="13.8" x14ac:dyDescent="0.25">
      <c r="A26545" s="47">
        <v>45132</v>
      </c>
      <c r="B26545" s="45" t="str">
        <f t="shared" si="860"/>
        <v>July</v>
      </c>
      <c r="C26545" s="53">
        <f t="shared" si="861"/>
        <v>2023</v>
      </c>
      <c r="D26545" s="43" t="s">
        <v>127</v>
      </c>
      <c r="E26545" s="132">
        <v>9.8039062500000007</v>
      </c>
    </row>
    <row r="26546" spans="1:5" ht="13.8" x14ac:dyDescent="0.25">
      <c r="A26546" s="47">
        <v>45132</v>
      </c>
      <c r="B26546" s="45" t="str">
        <f t="shared" si="860"/>
        <v>July</v>
      </c>
      <c r="C26546" s="53">
        <f t="shared" si="861"/>
        <v>2023</v>
      </c>
      <c r="D26546" s="43" t="s">
        <v>105</v>
      </c>
      <c r="E26546" s="132">
        <v>7.8345312500000013</v>
      </c>
    </row>
    <row r="26547" spans="1:5" ht="13.8" x14ac:dyDescent="0.25">
      <c r="A26547" s="47">
        <v>45132</v>
      </c>
      <c r="B26547" s="45" t="str">
        <f t="shared" si="860"/>
        <v>July</v>
      </c>
      <c r="C26547" s="53">
        <f t="shared" si="861"/>
        <v>2023</v>
      </c>
      <c r="D26547" s="43" t="s">
        <v>128</v>
      </c>
      <c r="E26547" s="132">
        <v>9.5535937499999992</v>
      </c>
    </row>
    <row r="26548" spans="1:5" ht="13.8" x14ac:dyDescent="0.25">
      <c r="A26548" s="47">
        <v>45139</v>
      </c>
      <c r="B26548" s="45" t="str">
        <f t="shared" si="860"/>
        <v>August</v>
      </c>
      <c r="C26548" s="53">
        <f t="shared" si="861"/>
        <v>2023</v>
      </c>
      <c r="D26548" s="43" t="s">
        <v>131</v>
      </c>
      <c r="E26548" s="132">
        <v>28.407678571428573</v>
      </c>
    </row>
    <row r="26549" spans="1:5" ht="13.8" x14ac:dyDescent="0.25">
      <c r="A26549" s="47">
        <v>45139</v>
      </c>
      <c r="B26549" s="45" t="str">
        <f t="shared" si="860"/>
        <v>August</v>
      </c>
      <c r="C26549" s="53">
        <f t="shared" si="861"/>
        <v>2023</v>
      </c>
      <c r="D26549" s="43" t="s">
        <v>115</v>
      </c>
      <c r="E26549" s="132">
        <v>24.243749999999999</v>
      </c>
    </row>
    <row r="26550" spans="1:5" ht="13.8" x14ac:dyDescent="0.25">
      <c r="A26550" s="47">
        <v>45139</v>
      </c>
      <c r="B26550" s="45" t="str">
        <f t="shared" si="860"/>
        <v>August</v>
      </c>
      <c r="C26550" s="53">
        <f t="shared" si="861"/>
        <v>2023</v>
      </c>
      <c r="D26550" s="43" t="s">
        <v>95</v>
      </c>
      <c r="E26550" s="132">
        <v>21.496125000000003</v>
      </c>
    </row>
    <row r="26551" spans="1:5" ht="13.8" x14ac:dyDescent="0.25">
      <c r="A26551" s="47">
        <v>45139</v>
      </c>
      <c r="B26551" s="45" t="str">
        <f t="shared" si="860"/>
        <v>August</v>
      </c>
      <c r="C26551" s="53">
        <f t="shared" si="861"/>
        <v>2023</v>
      </c>
      <c r="D26551" s="43" t="s">
        <v>96</v>
      </c>
      <c r="E26551" s="132">
        <v>20.526374999999998</v>
      </c>
    </row>
    <row r="26552" spans="1:5" ht="13.8" x14ac:dyDescent="0.25">
      <c r="A26552" s="47">
        <v>45139</v>
      </c>
      <c r="B26552" s="45" t="str">
        <f t="shared" si="860"/>
        <v>August</v>
      </c>
      <c r="C26552" s="53">
        <f t="shared" si="861"/>
        <v>2023</v>
      </c>
      <c r="D26552" s="43" t="s">
        <v>97</v>
      </c>
      <c r="E26552" s="132">
        <v>19.556625</v>
      </c>
    </row>
    <row r="26553" spans="1:5" ht="13.8" x14ac:dyDescent="0.25">
      <c r="A26553" s="47">
        <v>45139</v>
      </c>
      <c r="B26553" s="45" t="str">
        <f t="shared" si="860"/>
        <v>August</v>
      </c>
      <c r="C26553" s="53">
        <f t="shared" si="861"/>
        <v>2023</v>
      </c>
      <c r="D26553" s="43" t="s">
        <v>98</v>
      </c>
      <c r="E26553" s="132">
        <v>15.354374999999999</v>
      </c>
    </row>
    <row r="26554" spans="1:5" ht="15.6" x14ac:dyDescent="0.3">
      <c r="A26554" s="47">
        <v>45139</v>
      </c>
      <c r="B26554" s="45" t="str">
        <f t="shared" si="860"/>
        <v>August</v>
      </c>
      <c r="C26554" s="53">
        <f t="shared" si="861"/>
        <v>2023</v>
      </c>
      <c r="D26554" s="130" t="s">
        <v>136</v>
      </c>
      <c r="E26554" s="132">
        <v>22.812937500000004</v>
      </c>
    </row>
    <row r="26555" spans="1:5" ht="13.8" x14ac:dyDescent="0.25">
      <c r="A26555" s="47">
        <v>45139</v>
      </c>
      <c r="B26555" s="45" t="str">
        <f t="shared" si="860"/>
        <v>August</v>
      </c>
      <c r="C26555" s="53">
        <f t="shared" si="861"/>
        <v>2023</v>
      </c>
      <c r="D26555" s="43" t="s">
        <v>118</v>
      </c>
      <c r="E26555" s="132">
        <v>20.957906249999997</v>
      </c>
    </row>
    <row r="26556" spans="1:5" ht="13.8" x14ac:dyDescent="0.25">
      <c r="A26556" s="47">
        <v>45139</v>
      </c>
      <c r="B26556" s="45" t="str">
        <f t="shared" si="860"/>
        <v>August</v>
      </c>
      <c r="C26556" s="53">
        <f t="shared" si="861"/>
        <v>2023</v>
      </c>
      <c r="D26556" s="43" t="s">
        <v>102</v>
      </c>
      <c r="E26556" s="132">
        <v>20.681625</v>
      </c>
    </row>
    <row r="26557" spans="1:5" ht="13.8" x14ac:dyDescent="0.25">
      <c r="A26557" s="47">
        <v>45139</v>
      </c>
      <c r="B26557" s="45" t="str">
        <f t="shared" si="860"/>
        <v>August</v>
      </c>
      <c r="C26557" s="53">
        <f t="shared" si="861"/>
        <v>2023</v>
      </c>
      <c r="D26557" s="43" t="s">
        <v>119</v>
      </c>
      <c r="E26557" s="132">
        <v>20.01065625</v>
      </c>
    </row>
    <row r="26558" spans="1:5" ht="13.8" x14ac:dyDescent="0.25">
      <c r="A26558" s="47">
        <v>45139</v>
      </c>
      <c r="B26558" s="45" t="str">
        <f t="shared" si="860"/>
        <v>August</v>
      </c>
      <c r="C26558" s="53">
        <f t="shared" si="861"/>
        <v>2023</v>
      </c>
      <c r="D26558" s="43" t="s">
        <v>120</v>
      </c>
      <c r="E26558" s="132">
        <v>18.984468749999998</v>
      </c>
    </row>
    <row r="26559" spans="1:5" ht="13.8" x14ac:dyDescent="0.25">
      <c r="A26559" s="47">
        <v>45139</v>
      </c>
      <c r="B26559" s="45" t="str">
        <f t="shared" si="860"/>
        <v>August</v>
      </c>
      <c r="C26559" s="53">
        <f t="shared" si="861"/>
        <v>2023</v>
      </c>
      <c r="D26559" s="43" t="s">
        <v>103</v>
      </c>
      <c r="E26559" s="132">
        <v>18.313499999999998</v>
      </c>
    </row>
    <row r="26560" spans="1:5" ht="13.8" x14ac:dyDescent="0.25">
      <c r="A26560" s="47">
        <v>45139</v>
      </c>
      <c r="B26560" s="45" t="str">
        <f t="shared" si="860"/>
        <v>August</v>
      </c>
      <c r="C26560" s="53">
        <f t="shared" si="861"/>
        <v>2023</v>
      </c>
      <c r="D26560" s="43" t="s">
        <v>116</v>
      </c>
      <c r="E26560" s="132">
        <v>14.114625</v>
      </c>
    </row>
    <row r="26561" spans="1:5" ht="13.8" x14ac:dyDescent="0.25">
      <c r="A26561" s="47">
        <v>45139</v>
      </c>
      <c r="B26561" s="45" t="str">
        <f t="shared" si="860"/>
        <v>August</v>
      </c>
      <c r="C26561" s="53">
        <f t="shared" si="861"/>
        <v>2023</v>
      </c>
      <c r="D26561" s="43" t="s">
        <v>104</v>
      </c>
      <c r="E26561" s="132">
        <v>15.843406250000001</v>
      </c>
    </row>
    <row r="26562" spans="1:5" ht="13.8" x14ac:dyDescent="0.25">
      <c r="A26562" s="47">
        <v>45139</v>
      </c>
      <c r="B26562" s="45" t="str">
        <f t="shared" si="860"/>
        <v>August</v>
      </c>
      <c r="C26562" s="53">
        <f t="shared" si="861"/>
        <v>2023</v>
      </c>
      <c r="D26562" s="43" t="s">
        <v>121</v>
      </c>
      <c r="E26562" s="132">
        <v>15.066437499999999</v>
      </c>
    </row>
    <row r="26563" spans="1:5" ht="13.8" x14ac:dyDescent="0.25">
      <c r="A26563" s="47">
        <v>45139</v>
      </c>
      <c r="B26563" s="45" t="str">
        <f t="shared" si="860"/>
        <v>August</v>
      </c>
      <c r="C26563" s="53">
        <f t="shared" si="861"/>
        <v>2023</v>
      </c>
      <c r="D26563" s="43" t="s">
        <v>122</v>
      </c>
      <c r="E26563" s="132">
        <v>13.647625</v>
      </c>
    </row>
    <row r="26564" spans="1:5" ht="13.8" x14ac:dyDescent="0.25">
      <c r="A26564" s="47">
        <v>45139</v>
      </c>
      <c r="B26564" s="45" t="str">
        <f t="shared" ref="B26564:B26625" si="862">TEXT(A26564,"mmmm")</f>
        <v>August</v>
      </c>
      <c r="C26564" s="53">
        <f t="shared" ref="C26564:C26625" si="863">YEAR(A26564)</f>
        <v>2023</v>
      </c>
      <c r="D26564" s="43" t="s">
        <v>123</v>
      </c>
      <c r="E26564" s="132">
        <v>13.478718750000001</v>
      </c>
    </row>
    <row r="26565" spans="1:5" ht="13.8" x14ac:dyDescent="0.25">
      <c r="A26565" s="47">
        <v>45139</v>
      </c>
      <c r="B26565" s="45" t="str">
        <f t="shared" si="862"/>
        <v>August</v>
      </c>
      <c r="C26565" s="53">
        <f t="shared" si="863"/>
        <v>2023</v>
      </c>
      <c r="D26565" s="43" t="s">
        <v>99</v>
      </c>
      <c r="E26565" s="132">
        <v>12.765625</v>
      </c>
    </row>
    <row r="26566" spans="1:5" ht="13.8" x14ac:dyDescent="0.25">
      <c r="A26566" s="47">
        <v>45139</v>
      </c>
      <c r="B26566" s="45" t="str">
        <f t="shared" si="862"/>
        <v>August</v>
      </c>
      <c r="C26566" s="53">
        <f t="shared" si="863"/>
        <v>2023</v>
      </c>
      <c r="D26566" s="43" t="s">
        <v>100</v>
      </c>
      <c r="E26566" s="132">
        <v>12.4296875</v>
      </c>
    </row>
    <row r="26567" spans="1:5" ht="13.8" x14ac:dyDescent="0.25">
      <c r="A26567" s="47">
        <v>45139</v>
      </c>
      <c r="B26567" s="45" t="str">
        <f t="shared" si="862"/>
        <v>August</v>
      </c>
      <c r="C26567" s="53">
        <f t="shared" si="863"/>
        <v>2023</v>
      </c>
      <c r="D26567" s="43" t="s">
        <v>101</v>
      </c>
      <c r="E26567" s="132">
        <v>11.8921875</v>
      </c>
    </row>
    <row r="26568" spans="1:5" ht="13.8" x14ac:dyDescent="0.25">
      <c r="A26568" s="47">
        <v>45139</v>
      </c>
      <c r="B26568" s="45" t="str">
        <f t="shared" si="862"/>
        <v>August</v>
      </c>
      <c r="C26568" s="53">
        <f t="shared" si="863"/>
        <v>2023</v>
      </c>
      <c r="D26568" s="43" t="s">
        <v>124</v>
      </c>
      <c r="E26568" s="132">
        <v>11.79140625</v>
      </c>
    </row>
    <row r="26569" spans="1:5" ht="13.8" x14ac:dyDescent="0.25">
      <c r="A26569" s="47">
        <v>45139</v>
      </c>
      <c r="B26569" s="45" t="str">
        <f t="shared" si="862"/>
        <v>August</v>
      </c>
      <c r="C26569" s="53">
        <f t="shared" si="863"/>
        <v>2023</v>
      </c>
      <c r="D26569" s="43" t="s">
        <v>125</v>
      </c>
      <c r="E26569" s="132">
        <v>10.5484375</v>
      </c>
    </row>
    <row r="26570" spans="1:5" ht="13.8" x14ac:dyDescent="0.25">
      <c r="A26570" s="47">
        <v>45139</v>
      </c>
      <c r="B26570" s="45" t="str">
        <f t="shared" si="862"/>
        <v>August</v>
      </c>
      <c r="C26570" s="53">
        <f t="shared" si="863"/>
        <v>2023</v>
      </c>
      <c r="D26570" s="43" t="s">
        <v>126</v>
      </c>
      <c r="E26570" s="132">
        <v>10.792031250000001</v>
      </c>
    </row>
    <row r="26571" spans="1:5" ht="13.8" x14ac:dyDescent="0.25">
      <c r="A26571" s="47">
        <v>45139</v>
      </c>
      <c r="B26571" s="45" t="str">
        <f t="shared" si="862"/>
        <v>August</v>
      </c>
      <c r="C26571" s="53">
        <f t="shared" si="863"/>
        <v>2023</v>
      </c>
      <c r="D26571" s="43" t="s">
        <v>127</v>
      </c>
      <c r="E26571" s="132">
        <v>10.30453125</v>
      </c>
    </row>
    <row r="26572" spans="1:5" ht="13.8" x14ac:dyDescent="0.25">
      <c r="A26572" s="47">
        <v>45139</v>
      </c>
      <c r="B26572" s="45" t="str">
        <f t="shared" si="862"/>
        <v>August</v>
      </c>
      <c r="C26572" s="53">
        <f t="shared" si="863"/>
        <v>2023</v>
      </c>
      <c r="D26572" s="43" t="s">
        <v>105</v>
      </c>
      <c r="E26572" s="132">
        <v>8.2976562500000011</v>
      </c>
    </row>
    <row r="26573" spans="1:5" ht="13.8" x14ac:dyDescent="0.25">
      <c r="A26573" s="47">
        <v>45139</v>
      </c>
      <c r="B26573" s="45" t="str">
        <f t="shared" si="862"/>
        <v>August</v>
      </c>
      <c r="C26573" s="53">
        <f t="shared" si="863"/>
        <v>2023</v>
      </c>
      <c r="D26573" s="43" t="s">
        <v>128</v>
      </c>
      <c r="E26573" s="132">
        <v>9.9829687499999995</v>
      </c>
    </row>
    <row r="26574" spans="1:5" ht="13.8" x14ac:dyDescent="0.25">
      <c r="A26574" s="47">
        <v>45146</v>
      </c>
      <c r="B26574" s="45" t="str">
        <f t="shared" si="862"/>
        <v>August</v>
      </c>
      <c r="C26574" s="53">
        <f t="shared" si="863"/>
        <v>2023</v>
      </c>
      <c r="D26574" s="43" t="s">
        <v>131</v>
      </c>
      <c r="E26574" s="132">
        <v>28.241875</v>
      </c>
    </row>
    <row r="26575" spans="1:5" ht="13.8" x14ac:dyDescent="0.25">
      <c r="A26575" s="47">
        <v>45146</v>
      </c>
      <c r="B26575" s="45" t="str">
        <f t="shared" si="862"/>
        <v>August</v>
      </c>
      <c r="C26575" s="53">
        <f t="shared" si="863"/>
        <v>2023</v>
      </c>
      <c r="D26575" s="43" t="s">
        <v>115</v>
      </c>
      <c r="E26575" s="132">
        <v>25.03125</v>
      </c>
    </row>
    <row r="26576" spans="1:5" ht="13.8" x14ac:dyDescent="0.25">
      <c r="A26576" s="47">
        <v>45146</v>
      </c>
      <c r="B26576" s="45" t="str">
        <f t="shared" si="862"/>
        <v>August</v>
      </c>
      <c r="C26576" s="53">
        <f t="shared" si="863"/>
        <v>2023</v>
      </c>
      <c r="D26576" s="43" t="s">
        <v>95</v>
      </c>
      <c r="E26576" s="132">
        <v>22.194375000000001</v>
      </c>
    </row>
    <row r="26577" spans="1:5" ht="13.8" x14ac:dyDescent="0.25">
      <c r="A26577" s="47">
        <v>45146</v>
      </c>
      <c r="B26577" s="45" t="str">
        <f t="shared" si="862"/>
        <v>August</v>
      </c>
      <c r="C26577" s="53">
        <f t="shared" si="863"/>
        <v>2023</v>
      </c>
      <c r="D26577" s="43" t="s">
        <v>96</v>
      </c>
      <c r="E26577" s="132">
        <v>21.193124999999998</v>
      </c>
    </row>
    <row r="26578" spans="1:5" ht="13.8" x14ac:dyDescent="0.25">
      <c r="A26578" s="47">
        <v>45146</v>
      </c>
      <c r="B26578" s="45" t="str">
        <f t="shared" si="862"/>
        <v>August</v>
      </c>
      <c r="C26578" s="53">
        <f t="shared" si="863"/>
        <v>2023</v>
      </c>
      <c r="D26578" s="43" t="s">
        <v>97</v>
      </c>
      <c r="E26578" s="132">
        <v>20.191875</v>
      </c>
    </row>
    <row r="26579" spans="1:5" ht="13.8" x14ac:dyDescent="0.25">
      <c r="A26579" s="47">
        <v>45146</v>
      </c>
      <c r="B26579" s="45" t="str">
        <f t="shared" si="862"/>
        <v>August</v>
      </c>
      <c r="C26579" s="53">
        <f t="shared" si="863"/>
        <v>2023</v>
      </c>
      <c r="D26579" s="43" t="s">
        <v>98</v>
      </c>
      <c r="E26579" s="132">
        <v>15.853125</v>
      </c>
    </row>
    <row r="26580" spans="1:5" ht="15.6" x14ac:dyDescent="0.3">
      <c r="A26580" s="47">
        <v>45146</v>
      </c>
      <c r="B26580" s="45" t="str">
        <f t="shared" si="862"/>
        <v>August</v>
      </c>
      <c r="C26580" s="53">
        <f t="shared" si="863"/>
        <v>2023</v>
      </c>
      <c r="D26580" s="130" t="s">
        <v>136</v>
      </c>
      <c r="E26580" s="132">
        <v>23.842500000000001</v>
      </c>
    </row>
    <row r="26581" spans="1:5" ht="13.8" x14ac:dyDescent="0.25">
      <c r="A26581" s="47">
        <v>45146</v>
      </c>
      <c r="B26581" s="45" t="str">
        <f t="shared" si="862"/>
        <v>August</v>
      </c>
      <c r="C26581" s="53">
        <f t="shared" si="863"/>
        <v>2023</v>
      </c>
      <c r="D26581" s="43" t="s">
        <v>118</v>
      </c>
      <c r="E26581" s="132">
        <v>21.903749999999999</v>
      </c>
    </row>
    <row r="26582" spans="1:5" ht="13.8" x14ac:dyDescent="0.25">
      <c r="A26582" s="47">
        <v>45146</v>
      </c>
      <c r="B26582" s="45" t="str">
        <f t="shared" si="862"/>
        <v>August</v>
      </c>
      <c r="C26582" s="53">
        <f t="shared" si="863"/>
        <v>2023</v>
      </c>
      <c r="D26582" s="43" t="s">
        <v>102</v>
      </c>
      <c r="E26582" s="132">
        <v>21.614999999999998</v>
      </c>
    </row>
    <row r="26583" spans="1:5" ht="13.8" x14ac:dyDescent="0.25">
      <c r="A26583" s="47">
        <v>45146</v>
      </c>
      <c r="B26583" s="45" t="str">
        <f t="shared" si="862"/>
        <v>August</v>
      </c>
      <c r="C26583" s="53">
        <f t="shared" si="863"/>
        <v>2023</v>
      </c>
      <c r="D26583" s="43" t="s">
        <v>119</v>
      </c>
      <c r="E26583" s="132">
        <v>20.91375</v>
      </c>
    </row>
    <row r="26584" spans="1:5" ht="13.8" x14ac:dyDescent="0.25">
      <c r="A26584" s="47">
        <v>45146</v>
      </c>
      <c r="B26584" s="45" t="str">
        <f t="shared" si="862"/>
        <v>August</v>
      </c>
      <c r="C26584" s="53">
        <f t="shared" si="863"/>
        <v>2023</v>
      </c>
      <c r="D26584" s="43" t="s">
        <v>120</v>
      </c>
      <c r="E26584" s="132">
        <v>19.841249999999999</v>
      </c>
    </row>
    <row r="26585" spans="1:5" ht="13.8" x14ac:dyDescent="0.25">
      <c r="A26585" s="47">
        <v>45146</v>
      </c>
      <c r="B26585" s="45" t="str">
        <f t="shared" si="862"/>
        <v>August</v>
      </c>
      <c r="C26585" s="53">
        <f t="shared" si="863"/>
        <v>2023</v>
      </c>
      <c r="D26585" s="43" t="s">
        <v>103</v>
      </c>
      <c r="E26585" s="132">
        <v>19.139999999999997</v>
      </c>
    </row>
    <row r="26586" spans="1:5" ht="13.8" x14ac:dyDescent="0.25">
      <c r="A26586" s="47">
        <v>45146</v>
      </c>
      <c r="B26586" s="45" t="str">
        <f t="shared" si="862"/>
        <v>August</v>
      </c>
      <c r="C26586" s="53">
        <f t="shared" si="863"/>
        <v>2023</v>
      </c>
      <c r="D26586" s="43" t="s">
        <v>116</v>
      </c>
      <c r="E26586" s="132">
        <v>14.139562500000002</v>
      </c>
    </row>
    <row r="26587" spans="1:5" ht="13.8" x14ac:dyDescent="0.25">
      <c r="A26587" s="47">
        <v>45146</v>
      </c>
      <c r="B26587" s="45" t="str">
        <f t="shared" si="862"/>
        <v>August</v>
      </c>
      <c r="C26587" s="53">
        <f t="shared" si="863"/>
        <v>2023</v>
      </c>
      <c r="D26587" s="43" t="s">
        <v>104</v>
      </c>
      <c r="E26587" s="132">
        <v>17.880625000000002</v>
      </c>
    </row>
    <row r="26588" spans="1:5" ht="13.8" x14ac:dyDescent="0.25">
      <c r="A26588" s="47">
        <v>45146</v>
      </c>
      <c r="B26588" s="45" t="str">
        <f t="shared" si="862"/>
        <v>August</v>
      </c>
      <c r="C26588" s="53">
        <f t="shared" si="863"/>
        <v>2023</v>
      </c>
      <c r="D26588" s="43" t="s">
        <v>121</v>
      </c>
      <c r="E26588" s="132">
        <v>17.00375</v>
      </c>
    </row>
    <row r="26589" spans="1:5" ht="13.8" x14ac:dyDescent="0.25">
      <c r="A26589" s="47">
        <v>45146</v>
      </c>
      <c r="B26589" s="45" t="str">
        <f t="shared" si="862"/>
        <v>August</v>
      </c>
      <c r="C26589" s="53">
        <f t="shared" si="863"/>
        <v>2023</v>
      </c>
      <c r="D26589" s="43" t="s">
        <v>122</v>
      </c>
      <c r="E26589" s="132">
        <v>15.4025</v>
      </c>
    </row>
    <row r="26590" spans="1:5" ht="13.8" x14ac:dyDescent="0.25">
      <c r="A26590" s="47">
        <v>45146</v>
      </c>
      <c r="B26590" s="45" t="str">
        <f t="shared" si="862"/>
        <v>August</v>
      </c>
      <c r="C26590" s="53">
        <f t="shared" si="863"/>
        <v>2023</v>
      </c>
      <c r="D26590" s="43" t="s">
        <v>123</v>
      </c>
      <c r="E26590" s="132">
        <v>15.211874999999999</v>
      </c>
    </row>
    <row r="26591" spans="1:5" ht="13.8" x14ac:dyDescent="0.25">
      <c r="A26591" s="47">
        <v>45146</v>
      </c>
      <c r="B26591" s="45" t="str">
        <f t="shared" si="862"/>
        <v>August</v>
      </c>
      <c r="C26591" s="53">
        <f t="shared" si="863"/>
        <v>2023</v>
      </c>
      <c r="D26591" s="43" t="s">
        <v>99</v>
      </c>
      <c r="E26591" s="132">
        <v>14.772500000000001</v>
      </c>
    </row>
    <row r="26592" spans="1:5" ht="13.8" x14ac:dyDescent="0.25">
      <c r="A26592" s="47">
        <v>45146</v>
      </c>
      <c r="B26592" s="45" t="str">
        <f t="shared" si="862"/>
        <v>August</v>
      </c>
      <c r="C26592" s="53">
        <f t="shared" si="863"/>
        <v>2023</v>
      </c>
      <c r="D26592" s="43" t="s">
        <v>100</v>
      </c>
      <c r="E26592" s="132">
        <v>14.383749999999999</v>
      </c>
    </row>
    <row r="26593" spans="1:5" ht="13.8" x14ac:dyDescent="0.25">
      <c r="A26593" s="47">
        <v>45146</v>
      </c>
      <c r="B26593" s="45" t="str">
        <f t="shared" si="862"/>
        <v>August</v>
      </c>
      <c r="C26593" s="53">
        <f t="shared" si="863"/>
        <v>2023</v>
      </c>
      <c r="D26593" s="43" t="s">
        <v>101</v>
      </c>
      <c r="E26593" s="132">
        <v>13.761749999999999</v>
      </c>
    </row>
    <row r="26594" spans="1:5" ht="13.8" x14ac:dyDescent="0.25">
      <c r="A26594" s="47">
        <v>45146</v>
      </c>
      <c r="B26594" s="45" t="str">
        <f t="shared" si="862"/>
        <v>August</v>
      </c>
      <c r="C26594" s="53">
        <f t="shared" si="863"/>
        <v>2023</v>
      </c>
      <c r="D26594" s="43" t="s">
        <v>124</v>
      </c>
      <c r="E26594" s="132">
        <v>13.645124999999998</v>
      </c>
    </row>
    <row r="26595" spans="1:5" ht="13.8" x14ac:dyDescent="0.25">
      <c r="A26595" s="47">
        <v>45146</v>
      </c>
      <c r="B26595" s="45" t="str">
        <f t="shared" si="862"/>
        <v>August</v>
      </c>
      <c r="C26595" s="53">
        <f t="shared" si="863"/>
        <v>2023</v>
      </c>
      <c r="D26595" s="43" t="s">
        <v>125</v>
      </c>
      <c r="E26595" s="132">
        <v>12.20675</v>
      </c>
    </row>
    <row r="26596" spans="1:5" ht="13.8" x14ac:dyDescent="0.25">
      <c r="A26596" s="47">
        <v>45146</v>
      </c>
      <c r="B26596" s="45" t="str">
        <f t="shared" si="862"/>
        <v>August</v>
      </c>
      <c r="C26596" s="53">
        <f t="shared" si="863"/>
        <v>2023</v>
      </c>
      <c r="D26596" s="43" t="s">
        <v>126</v>
      </c>
      <c r="E26596" s="132">
        <v>12.371125000000001</v>
      </c>
    </row>
    <row r="26597" spans="1:5" ht="13.8" x14ac:dyDescent="0.25">
      <c r="A26597" s="47">
        <v>45146</v>
      </c>
      <c r="B26597" s="45" t="str">
        <f t="shared" si="862"/>
        <v>August</v>
      </c>
      <c r="C26597" s="53">
        <f t="shared" si="863"/>
        <v>2023</v>
      </c>
      <c r="D26597" s="43" t="s">
        <v>127</v>
      </c>
      <c r="E26597" s="132">
        <v>11.714624999999998</v>
      </c>
    </row>
    <row r="26598" spans="1:5" ht="13.8" x14ac:dyDescent="0.25">
      <c r="A26598" s="47">
        <v>45146</v>
      </c>
      <c r="B26598" s="45" t="str">
        <f t="shared" si="862"/>
        <v>August</v>
      </c>
      <c r="C26598" s="53">
        <f t="shared" si="863"/>
        <v>2023</v>
      </c>
      <c r="D26598" s="43" t="s">
        <v>105</v>
      </c>
      <c r="E26598" s="132">
        <v>9.6021250000000009</v>
      </c>
    </row>
    <row r="26599" spans="1:5" ht="13.8" x14ac:dyDescent="0.25">
      <c r="A26599" s="47">
        <v>45146</v>
      </c>
      <c r="B26599" s="45" t="str">
        <f t="shared" si="862"/>
        <v>August</v>
      </c>
      <c r="C26599" s="53">
        <f t="shared" si="863"/>
        <v>2023</v>
      </c>
      <c r="D26599" s="43" t="s">
        <v>128</v>
      </c>
      <c r="E26599" s="132">
        <v>11.192375</v>
      </c>
    </row>
    <row r="26600" spans="1:5" ht="13.8" x14ac:dyDescent="0.25">
      <c r="A26600" s="47">
        <v>45153</v>
      </c>
      <c r="B26600" s="45" t="str">
        <f t="shared" si="862"/>
        <v>August</v>
      </c>
      <c r="C26600" s="53">
        <f t="shared" si="863"/>
        <v>2023</v>
      </c>
      <c r="D26600" s="43" t="s">
        <v>131</v>
      </c>
      <c r="E26600" s="132">
        <v>28.783500000000004</v>
      </c>
    </row>
    <row r="26601" spans="1:5" ht="13.8" x14ac:dyDescent="0.25">
      <c r="A26601" s="47">
        <v>45153</v>
      </c>
      <c r="B26601" s="45" t="str">
        <f t="shared" si="862"/>
        <v>August</v>
      </c>
      <c r="C26601" s="53">
        <f t="shared" si="863"/>
        <v>2023</v>
      </c>
      <c r="D26601" s="43" t="s">
        <v>115</v>
      </c>
      <c r="E26601" s="132">
        <v>24.107142857142858</v>
      </c>
    </row>
    <row r="26602" spans="1:5" ht="13.8" x14ac:dyDescent="0.25">
      <c r="A26602" s="47">
        <v>45153</v>
      </c>
      <c r="B26602" s="45" t="str">
        <f t="shared" si="862"/>
        <v>August</v>
      </c>
      <c r="C26602" s="53">
        <f t="shared" si="863"/>
        <v>2023</v>
      </c>
      <c r="D26602" s="43" t="s">
        <v>95</v>
      </c>
      <c r="E26602" s="132">
        <v>21.375</v>
      </c>
    </row>
    <row r="26603" spans="1:5" ht="13.8" x14ac:dyDescent="0.25">
      <c r="A26603" s="47">
        <v>45153</v>
      </c>
      <c r="B26603" s="45" t="str">
        <f t="shared" si="862"/>
        <v>August</v>
      </c>
      <c r="C26603" s="53">
        <f t="shared" si="863"/>
        <v>2023</v>
      </c>
      <c r="D26603" s="43" t="s">
        <v>96</v>
      </c>
      <c r="E26603" s="132">
        <v>20.410714285714288</v>
      </c>
    </row>
    <row r="26604" spans="1:5" ht="13.8" x14ac:dyDescent="0.25">
      <c r="A26604" s="47">
        <v>45153</v>
      </c>
      <c r="B26604" s="45" t="str">
        <f t="shared" si="862"/>
        <v>August</v>
      </c>
      <c r="C26604" s="53">
        <f t="shared" si="863"/>
        <v>2023</v>
      </c>
      <c r="D26604" s="43" t="s">
        <v>97</v>
      </c>
      <c r="E26604" s="132">
        <v>19.446428571428569</v>
      </c>
    </row>
    <row r="26605" spans="1:5" ht="13.8" x14ac:dyDescent="0.25">
      <c r="A26605" s="47">
        <v>45153</v>
      </c>
      <c r="B26605" s="45" t="str">
        <f t="shared" si="862"/>
        <v>August</v>
      </c>
      <c r="C26605" s="53">
        <f t="shared" si="863"/>
        <v>2023</v>
      </c>
      <c r="D26605" s="43" t="s">
        <v>98</v>
      </c>
      <c r="E26605" s="132">
        <v>15.267857142857142</v>
      </c>
    </row>
    <row r="26606" spans="1:5" ht="15.6" x14ac:dyDescent="0.3">
      <c r="A26606" s="47">
        <v>45153</v>
      </c>
      <c r="B26606" s="45" t="str">
        <f t="shared" si="862"/>
        <v>August</v>
      </c>
      <c r="C26606" s="53">
        <f t="shared" si="863"/>
        <v>2023</v>
      </c>
      <c r="D26606" s="130" t="s">
        <v>136</v>
      </c>
      <c r="E26606" s="132">
        <v>23.223214285714285</v>
      </c>
    </row>
    <row r="26607" spans="1:5" ht="13.8" x14ac:dyDescent="0.25">
      <c r="A26607" s="47">
        <v>45153</v>
      </c>
      <c r="B26607" s="45" t="str">
        <f t="shared" si="862"/>
        <v>August</v>
      </c>
      <c r="C26607" s="53">
        <f t="shared" si="863"/>
        <v>2023</v>
      </c>
      <c r="D26607" s="43" t="s">
        <v>118</v>
      </c>
      <c r="E26607" s="132">
        <v>21.334821428571427</v>
      </c>
    </row>
    <row r="26608" spans="1:5" ht="13.8" x14ac:dyDescent="0.25">
      <c r="A26608" s="47">
        <v>45153</v>
      </c>
      <c r="B26608" s="45" t="str">
        <f t="shared" si="862"/>
        <v>August</v>
      </c>
      <c r="C26608" s="53">
        <f t="shared" si="863"/>
        <v>2023</v>
      </c>
      <c r="D26608" s="43" t="s">
        <v>102</v>
      </c>
      <c r="E26608" s="132">
        <v>21.053571428571431</v>
      </c>
    </row>
    <row r="26609" spans="1:5" ht="13.8" x14ac:dyDescent="0.25">
      <c r="A26609" s="47">
        <v>45153</v>
      </c>
      <c r="B26609" s="45" t="str">
        <f t="shared" si="862"/>
        <v>August</v>
      </c>
      <c r="C26609" s="53">
        <f t="shared" si="863"/>
        <v>2023</v>
      </c>
      <c r="D26609" s="43" t="s">
        <v>119</v>
      </c>
      <c r="E26609" s="132">
        <v>20.370535714285715</v>
      </c>
    </row>
    <row r="26610" spans="1:5" ht="13.8" x14ac:dyDescent="0.25">
      <c r="A26610" s="47">
        <v>45153</v>
      </c>
      <c r="B26610" s="45" t="str">
        <f t="shared" si="862"/>
        <v>August</v>
      </c>
      <c r="C26610" s="53">
        <f t="shared" si="863"/>
        <v>2023</v>
      </c>
      <c r="D26610" s="43" t="s">
        <v>120</v>
      </c>
      <c r="E26610" s="132">
        <v>19.325892857142854</v>
      </c>
    </row>
    <row r="26611" spans="1:5" ht="13.8" x14ac:dyDescent="0.25">
      <c r="A26611" s="47">
        <v>45153</v>
      </c>
      <c r="B26611" s="45" t="str">
        <f t="shared" si="862"/>
        <v>August</v>
      </c>
      <c r="C26611" s="53">
        <f t="shared" si="863"/>
        <v>2023</v>
      </c>
      <c r="D26611" s="43" t="s">
        <v>103</v>
      </c>
      <c r="E26611" s="132">
        <v>18.642857142857142</v>
      </c>
    </row>
    <row r="26612" spans="1:5" ht="13.8" x14ac:dyDescent="0.25">
      <c r="A26612" s="47">
        <v>45153</v>
      </c>
      <c r="B26612" s="45" t="str">
        <f t="shared" si="862"/>
        <v>August</v>
      </c>
      <c r="C26612" s="53">
        <f t="shared" si="863"/>
        <v>2023</v>
      </c>
      <c r="D26612" s="43" t="s">
        <v>116</v>
      </c>
      <c r="E26612" s="132">
        <v>14.307</v>
      </c>
    </row>
    <row r="26613" spans="1:5" ht="13.8" x14ac:dyDescent="0.25">
      <c r="A26613" s="47">
        <v>45153</v>
      </c>
      <c r="B26613" s="45" t="str">
        <f t="shared" si="862"/>
        <v>August</v>
      </c>
      <c r="C26613" s="53">
        <f t="shared" si="863"/>
        <v>2023</v>
      </c>
      <c r="D26613" s="43" t="s">
        <v>104</v>
      </c>
      <c r="E26613" s="132">
        <v>18.575749999999999</v>
      </c>
    </row>
    <row r="26614" spans="1:5" ht="13.8" x14ac:dyDescent="0.25">
      <c r="A26614" s="47">
        <v>45153</v>
      </c>
      <c r="B26614" s="45" t="str">
        <f t="shared" si="862"/>
        <v>August</v>
      </c>
      <c r="C26614" s="53">
        <f t="shared" si="863"/>
        <v>2023</v>
      </c>
      <c r="D26614" s="43" t="s">
        <v>121</v>
      </c>
      <c r="E26614" s="132">
        <v>17.664785714285713</v>
      </c>
    </row>
    <row r="26615" spans="1:5" ht="13.8" x14ac:dyDescent="0.25">
      <c r="A26615" s="47">
        <v>45153</v>
      </c>
      <c r="B26615" s="45" t="str">
        <f t="shared" si="862"/>
        <v>August</v>
      </c>
      <c r="C26615" s="53">
        <f t="shared" si="863"/>
        <v>2023</v>
      </c>
      <c r="D26615" s="43" t="s">
        <v>122</v>
      </c>
      <c r="E26615" s="132">
        <v>16.001285714285714</v>
      </c>
    </row>
    <row r="26616" spans="1:5" ht="13.8" x14ac:dyDescent="0.25">
      <c r="A26616" s="47">
        <v>45153</v>
      </c>
      <c r="B26616" s="45" t="str">
        <f t="shared" si="862"/>
        <v>August</v>
      </c>
      <c r="C26616" s="53">
        <f t="shared" si="863"/>
        <v>2023</v>
      </c>
      <c r="D26616" s="43" t="s">
        <v>123</v>
      </c>
      <c r="E26616" s="132">
        <v>15.80325</v>
      </c>
    </row>
    <row r="26617" spans="1:5" ht="13.8" x14ac:dyDescent="0.25">
      <c r="A26617" s="47">
        <v>45153</v>
      </c>
      <c r="B26617" s="45" t="str">
        <f t="shared" si="862"/>
        <v>August</v>
      </c>
      <c r="C26617" s="53">
        <f t="shared" si="863"/>
        <v>2023</v>
      </c>
      <c r="D26617" s="43" t="s">
        <v>99</v>
      </c>
      <c r="E26617" s="132">
        <v>14.738571428571426</v>
      </c>
    </row>
    <row r="26618" spans="1:5" ht="13.8" x14ac:dyDescent="0.25">
      <c r="A26618" s="47">
        <v>45153</v>
      </c>
      <c r="B26618" s="45" t="str">
        <f t="shared" si="862"/>
        <v>August</v>
      </c>
      <c r="C26618" s="53">
        <f t="shared" si="863"/>
        <v>2023</v>
      </c>
      <c r="D26618" s="43" t="s">
        <v>100</v>
      </c>
      <c r="E26618" s="132">
        <v>14.350714285714284</v>
      </c>
    </row>
    <row r="26619" spans="1:5" ht="13.8" x14ac:dyDescent="0.25">
      <c r="A26619" s="47">
        <v>45153</v>
      </c>
      <c r="B26619" s="45" t="str">
        <f t="shared" si="862"/>
        <v>August</v>
      </c>
      <c r="C26619" s="53">
        <f t="shared" si="863"/>
        <v>2023</v>
      </c>
      <c r="D26619" s="43" t="s">
        <v>101</v>
      </c>
      <c r="E26619" s="132">
        <v>13.730142857142857</v>
      </c>
    </row>
    <row r="26620" spans="1:5" ht="13.8" x14ac:dyDescent="0.25">
      <c r="A26620" s="47">
        <v>45153</v>
      </c>
      <c r="B26620" s="45" t="str">
        <f t="shared" si="862"/>
        <v>August</v>
      </c>
      <c r="C26620" s="53">
        <f t="shared" si="863"/>
        <v>2023</v>
      </c>
      <c r="D26620" s="43" t="s">
        <v>124</v>
      </c>
      <c r="E26620" s="132">
        <v>13.613785714285711</v>
      </c>
    </row>
    <row r="26621" spans="1:5" ht="13.8" x14ac:dyDescent="0.25">
      <c r="A26621" s="47">
        <v>45153</v>
      </c>
      <c r="B26621" s="45" t="str">
        <f t="shared" si="862"/>
        <v>August</v>
      </c>
      <c r="C26621" s="53">
        <f t="shared" si="863"/>
        <v>2023</v>
      </c>
      <c r="D26621" s="43" t="s">
        <v>125</v>
      </c>
      <c r="E26621" s="132">
        <v>12.178714285714285</v>
      </c>
    </row>
    <row r="26622" spans="1:5" ht="13.8" x14ac:dyDescent="0.25">
      <c r="A26622" s="47">
        <v>45153</v>
      </c>
      <c r="B26622" s="45" t="str">
        <f t="shared" si="862"/>
        <v>August</v>
      </c>
      <c r="C26622" s="53">
        <f t="shared" si="863"/>
        <v>2023</v>
      </c>
      <c r="D26622" s="43" t="s">
        <v>126</v>
      </c>
      <c r="E26622" s="132">
        <v>12.344428571428571</v>
      </c>
    </row>
    <row r="26623" spans="1:5" ht="13.8" x14ac:dyDescent="0.25">
      <c r="A26623" s="47">
        <v>45153</v>
      </c>
      <c r="B26623" s="45" t="str">
        <f t="shared" si="862"/>
        <v>August</v>
      </c>
      <c r="C26623" s="53">
        <f t="shared" si="863"/>
        <v>2023</v>
      </c>
      <c r="D26623" s="43" t="s">
        <v>127</v>
      </c>
      <c r="E26623" s="132">
        <v>11.690785714285715</v>
      </c>
    </row>
    <row r="26624" spans="1:5" ht="13.8" x14ac:dyDescent="0.25">
      <c r="A26624" s="47">
        <v>45153</v>
      </c>
      <c r="B26624" s="45" t="str">
        <f t="shared" si="862"/>
        <v>August</v>
      </c>
      <c r="C26624" s="53">
        <f t="shared" si="863"/>
        <v>2023</v>
      </c>
      <c r="D26624" s="43" t="s">
        <v>105</v>
      </c>
      <c r="E26624" s="132">
        <v>9.5800714285714292</v>
      </c>
    </row>
    <row r="26625" spans="1:5" ht="13.8" x14ac:dyDescent="0.25">
      <c r="A26625" s="47">
        <v>45153</v>
      </c>
      <c r="B26625" s="45" t="str">
        <f t="shared" si="862"/>
        <v>August</v>
      </c>
      <c r="C26625" s="53">
        <f t="shared" si="863"/>
        <v>2023</v>
      </c>
      <c r="D26625" s="43" t="s">
        <v>128</v>
      </c>
      <c r="E26625" s="132">
        <v>11.171928571428571</v>
      </c>
    </row>
    <row r="26626" spans="1:5" ht="13.8" x14ac:dyDescent="0.25">
      <c r="A26626" s="47">
        <v>45160</v>
      </c>
      <c r="B26626" s="45" t="str">
        <f t="shared" ref="B26626:B26686" si="864">TEXT(A26626,"mmmm")</f>
        <v>August</v>
      </c>
      <c r="C26626" s="53">
        <f t="shared" ref="C26626:C26686" si="865">YEAR(A26626)</f>
        <v>2023</v>
      </c>
      <c r="D26626" s="43" t="s">
        <v>131</v>
      </c>
      <c r="E26626" s="132">
        <v>29.424607142857145</v>
      </c>
    </row>
    <row r="26627" spans="1:5" ht="13.8" x14ac:dyDescent="0.25">
      <c r="A26627" s="47">
        <v>45160</v>
      </c>
      <c r="B26627" s="45" t="str">
        <f t="shared" si="864"/>
        <v>August</v>
      </c>
      <c r="C26627" s="53">
        <f t="shared" si="865"/>
        <v>2023</v>
      </c>
      <c r="D26627" s="43" t="s">
        <v>115</v>
      </c>
      <c r="E26627" s="132">
        <v>24.87857142857143</v>
      </c>
    </row>
    <row r="26628" spans="1:5" ht="13.8" x14ac:dyDescent="0.25">
      <c r="A26628" s="47">
        <v>45160</v>
      </c>
      <c r="B26628" s="45" t="str">
        <f t="shared" si="864"/>
        <v>August</v>
      </c>
      <c r="C26628" s="53">
        <f t="shared" si="865"/>
        <v>2023</v>
      </c>
      <c r="D26628" s="43" t="s">
        <v>95</v>
      </c>
      <c r="E26628" s="132">
        <v>22.059000000000001</v>
      </c>
    </row>
    <row r="26629" spans="1:5" ht="13.8" x14ac:dyDescent="0.25">
      <c r="A26629" s="47">
        <v>45160</v>
      </c>
      <c r="B26629" s="45" t="str">
        <f t="shared" si="864"/>
        <v>August</v>
      </c>
      <c r="C26629" s="53">
        <f t="shared" si="865"/>
        <v>2023</v>
      </c>
      <c r="D26629" s="43" t="s">
        <v>96</v>
      </c>
      <c r="E26629" s="132">
        <v>21.063857142857145</v>
      </c>
    </row>
    <row r="26630" spans="1:5" ht="13.8" x14ac:dyDescent="0.25">
      <c r="A26630" s="47">
        <v>45160</v>
      </c>
      <c r="B26630" s="45" t="str">
        <f t="shared" si="864"/>
        <v>August</v>
      </c>
      <c r="C26630" s="53">
        <f t="shared" si="865"/>
        <v>2023</v>
      </c>
      <c r="D26630" s="43" t="s">
        <v>97</v>
      </c>
      <c r="E26630" s="132">
        <v>20.068714285714286</v>
      </c>
    </row>
    <row r="26631" spans="1:5" ht="13.8" x14ac:dyDescent="0.25">
      <c r="A26631" s="47">
        <v>45160</v>
      </c>
      <c r="B26631" s="45" t="str">
        <f t="shared" si="864"/>
        <v>August</v>
      </c>
      <c r="C26631" s="53">
        <f t="shared" si="865"/>
        <v>2023</v>
      </c>
      <c r="D26631" s="43" t="s">
        <v>98</v>
      </c>
      <c r="E26631" s="132">
        <v>15.756428571428572</v>
      </c>
    </row>
    <row r="26632" spans="1:5" ht="15.6" x14ac:dyDescent="0.3">
      <c r="A26632" s="47">
        <v>45160</v>
      </c>
      <c r="B26632" s="45" t="str">
        <f t="shared" si="864"/>
        <v>August</v>
      </c>
      <c r="C26632" s="53">
        <f t="shared" si="865"/>
        <v>2023</v>
      </c>
      <c r="D26632" s="130" t="s">
        <v>136</v>
      </c>
      <c r="E26632" s="132">
        <v>22.996142857142857</v>
      </c>
    </row>
    <row r="26633" spans="1:5" ht="13.8" x14ac:dyDescent="0.25">
      <c r="A26633" s="47">
        <v>45160</v>
      </c>
      <c r="B26633" s="45" t="str">
        <f t="shared" si="864"/>
        <v>August</v>
      </c>
      <c r="C26633" s="53">
        <f t="shared" si="865"/>
        <v>2023</v>
      </c>
      <c r="D26633" s="43" t="s">
        <v>118</v>
      </c>
      <c r="E26633" s="132">
        <v>21.126214285714283</v>
      </c>
    </row>
    <row r="26634" spans="1:5" ht="13.8" x14ac:dyDescent="0.25">
      <c r="A26634" s="47">
        <v>45160</v>
      </c>
      <c r="B26634" s="45" t="str">
        <f t="shared" si="864"/>
        <v>August</v>
      </c>
      <c r="C26634" s="53">
        <f t="shared" si="865"/>
        <v>2023</v>
      </c>
      <c r="D26634" s="43" t="s">
        <v>102</v>
      </c>
      <c r="E26634" s="132">
        <v>20.847714285714286</v>
      </c>
    </row>
    <row r="26635" spans="1:5" ht="13.8" x14ac:dyDescent="0.25">
      <c r="A26635" s="47">
        <v>45160</v>
      </c>
      <c r="B26635" s="45" t="str">
        <f t="shared" si="864"/>
        <v>August</v>
      </c>
      <c r="C26635" s="53">
        <f t="shared" si="865"/>
        <v>2023</v>
      </c>
      <c r="D26635" s="43" t="s">
        <v>119</v>
      </c>
      <c r="E26635" s="132">
        <v>20.171357142857143</v>
      </c>
    </row>
    <row r="26636" spans="1:5" ht="13.8" x14ac:dyDescent="0.25">
      <c r="A26636" s="47">
        <v>45160</v>
      </c>
      <c r="B26636" s="45" t="str">
        <f t="shared" si="864"/>
        <v>August</v>
      </c>
      <c r="C26636" s="53">
        <f t="shared" si="865"/>
        <v>2023</v>
      </c>
      <c r="D26636" s="43" t="s">
        <v>120</v>
      </c>
      <c r="E26636" s="132">
        <v>19.13692857142857</v>
      </c>
    </row>
    <row r="26637" spans="1:5" ht="13.8" x14ac:dyDescent="0.25">
      <c r="A26637" s="47">
        <v>45160</v>
      </c>
      <c r="B26637" s="45" t="str">
        <f t="shared" si="864"/>
        <v>August</v>
      </c>
      <c r="C26637" s="53">
        <f t="shared" si="865"/>
        <v>2023</v>
      </c>
      <c r="D26637" s="43" t="s">
        <v>103</v>
      </c>
      <c r="E26637" s="132">
        <v>18.460571428571427</v>
      </c>
    </row>
    <row r="26638" spans="1:5" ht="13.8" x14ac:dyDescent="0.25">
      <c r="A26638" s="47">
        <v>45160</v>
      </c>
      <c r="B26638" s="45" t="str">
        <f t="shared" si="864"/>
        <v>August</v>
      </c>
      <c r="C26638" s="53">
        <f t="shared" si="865"/>
        <v>2023</v>
      </c>
      <c r="D26638" s="43" t="s">
        <v>116</v>
      </c>
      <c r="E26638" s="132">
        <v>15.653625</v>
      </c>
    </row>
    <row r="26639" spans="1:5" ht="13.8" x14ac:dyDescent="0.25">
      <c r="A26639" s="47">
        <v>45160</v>
      </c>
      <c r="B26639" s="45" t="str">
        <f t="shared" si="864"/>
        <v>August</v>
      </c>
      <c r="C26639" s="53">
        <f t="shared" si="865"/>
        <v>2023</v>
      </c>
      <c r="D26639" s="43" t="s">
        <v>104</v>
      </c>
      <c r="E26639" s="132">
        <v>19.178750000000001</v>
      </c>
    </row>
    <row r="26640" spans="1:5" ht="13.8" x14ac:dyDescent="0.25">
      <c r="A26640" s="47">
        <v>45160</v>
      </c>
      <c r="B26640" s="45" t="str">
        <f t="shared" si="864"/>
        <v>August</v>
      </c>
      <c r="C26640" s="53">
        <f t="shared" si="865"/>
        <v>2023</v>
      </c>
      <c r="D26640" s="43" t="s">
        <v>121</v>
      </c>
      <c r="E26640" s="132">
        <v>18.238214285714285</v>
      </c>
    </row>
    <row r="26641" spans="1:5" ht="13.8" x14ac:dyDescent="0.25">
      <c r="A26641" s="47">
        <v>45160</v>
      </c>
      <c r="B26641" s="45" t="str">
        <f t="shared" si="864"/>
        <v>August</v>
      </c>
      <c r="C26641" s="53">
        <f t="shared" si="865"/>
        <v>2023</v>
      </c>
      <c r="D26641" s="43" t="s">
        <v>122</v>
      </c>
      <c r="E26641" s="132">
        <v>16.520714285714288</v>
      </c>
    </row>
    <row r="26642" spans="1:5" ht="13.8" x14ac:dyDescent="0.25">
      <c r="A26642" s="47">
        <v>45160</v>
      </c>
      <c r="B26642" s="45" t="str">
        <f t="shared" si="864"/>
        <v>August</v>
      </c>
      <c r="C26642" s="53">
        <f t="shared" si="865"/>
        <v>2023</v>
      </c>
      <c r="D26642" s="43" t="s">
        <v>123</v>
      </c>
      <c r="E26642" s="132">
        <v>16.316250000000004</v>
      </c>
    </row>
    <row r="26643" spans="1:5" ht="13.8" x14ac:dyDescent="0.25">
      <c r="A26643" s="47">
        <v>45160</v>
      </c>
      <c r="B26643" s="45" t="str">
        <f t="shared" si="864"/>
        <v>August</v>
      </c>
      <c r="C26643" s="53">
        <f t="shared" si="865"/>
        <v>2023</v>
      </c>
      <c r="D26643" s="43" t="s">
        <v>99</v>
      </c>
      <c r="E26643" s="132">
        <v>15.729285714285714</v>
      </c>
    </row>
    <row r="26644" spans="1:5" ht="13.8" x14ac:dyDescent="0.25">
      <c r="A26644" s="47">
        <v>45160</v>
      </c>
      <c r="B26644" s="45" t="str">
        <f t="shared" si="864"/>
        <v>August</v>
      </c>
      <c r="C26644" s="53">
        <f t="shared" si="865"/>
        <v>2023</v>
      </c>
      <c r="D26644" s="43" t="s">
        <v>100</v>
      </c>
      <c r="E26644" s="132">
        <v>15.315357142857145</v>
      </c>
    </row>
    <row r="26645" spans="1:5" ht="13.8" x14ac:dyDescent="0.25">
      <c r="A26645" s="47">
        <v>45160</v>
      </c>
      <c r="B26645" s="45" t="str">
        <f t="shared" si="864"/>
        <v>August</v>
      </c>
      <c r="C26645" s="53">
        <f t="shared" si="865"/>
        <v>2023</v>
      </c>
      <c r="D26645" s="43" t="s">
        <v>101</v>
      </c>
      <c r="E26645" s="132">
        <v>14.65307142857143</v>
      </c>
    </row>
    <row r="26646" spans="1:5" ht="13.8" x14ac:dyDescent="0.25">
      <c r="A26646" s="47">
        <v>45160</v>
      </c>
      <c r="B26646" s="45" t="str">
        <f t="shared" si="864"/>
        <v>August</v>
      </c>
      <c r="C26646" s="53">
        <f t="shared" si="865"/>
        <v>2023</v>
      </c>
      <c r="D26646" s="43" t="s">
        <v>124</v>
      </c>
      <c r="E26646" s="132">
        <v>14.528892857142857</v>
      </c>
    </row>
    <row r="26647" spans="1:5" ht="13.8" x14ac:dyDescent="0.25">
      <c r="A26647" s="47">
        <v>45160</v>
      </c>
      <c r="B26647" s="45" t="str">
        <f t="shared" si="864"/>
        <v>August</v>
      </c>
      <c r="C26647" s="53">
        <f t="shared" si="865"/>
        <v>2023</v>
      </c>
      <c r="D26647" s="43" t="s">
        <v>125</v>
      </c>
      <c r="E26647" s="132">
        <v>12.997357142857146</v>
      </c>
    </row>
    <row r="26648" spans="1:5" ht="13.8" x14ac:dyDescent="0.25">
      <c r="A26648" s="47">
        <v>45160</v>
      </c>
      <c r="B26648" s="45" t="str">
        <f t="shared" si="864"/>
        <v>August</v>
      </c>
      <c r="C26648" s="53">
        <f t="shared" si="865"/>
        <v>2023</v>
      </c>
      <c r="D26648" s="43" t="s">
        <v>126</v>
      </c>
      <c r="E26648" s="132">
        <v>13.123964285714287</v>
      </c>
    </row>
    <row r="26649" spans="1:5" ht="13.8" x14ac:dyDescent="0.25">
      <c r="A26649" s="47">
        <v>45160</v>
      </c>
      <c r="B26649" s="45" t="str">
        <f t="shared" si="864"/>
        <v>August</v>
      </c>
      <c r="C26649" s="53">
        <f t="shared" si="865"/>
        <v>2023</v>
      </c>
      <c r="D26649" s="43" t="s">
        <v>127</v>
      </c>
      <c r="E26649" s="132">
        <v>12.386892857142858</v>
      </c>
    </row>
    <row r="26650" spans="1:5" ht="13.8" x14ac:dyDescent="0.25">
      <c r="A26650" s="47">
        <v>45160</v>
      </c>
      <c r="B26650" s="45" t="str">
        <f t="shared" si="864"/>
        <v>August</v>
      </c>
      <c r="C26650" s="53">
        <f t="shared" si="865"/>
        <v>2023</v>
      </c>
      <c r="D26650" s="43" t="s">
        <v>105</v>
      </c>
      <c r="E26650" s="132">
        <v>10.224035714285716</v>
      </c>
    </row>
    <row r="26651" spans="1:5" ht="13.8" x14ac:dyDescent="0.25">
      <c r="A26651" s="47">
        <v>45160</v>
      </c>
      <c r="B26651" s="45" t="str">
        <f t="shared" si="864"/>
        <v>August</v>
      </c>
      <c r="C26651" s="53">
        <f t="shared" si="865"/>
        <v>2023</v>
      </c>
      <c r="D26651" s="43" t="s">
        <v>128</v>
      </c>
      <c r="E26651" s="132">
        <v>11.768964285714286</v>
      </c>
    </row>
    <row r="26652" spans="1:5" ht="13.8" x14ac:dyDescent="0.25">
      <c r="A26652" s="47">
        <v>45167</v>
      </c>
      <c r="B26652" s="45" t="str">
        <f t="shared" si="864"/>
        <v>August</v>
      </c>
      <c r="C26652" s="53">
        <f t="shared" si="865"/>
        <v>2023</v>
      </c>
      <c r="D26652" s="43" t="s">
        <v>131</v>
      </c>
      <c r="E26652" s="132">
        <v>37.803214285714283</v>
      </c>
    </row>
    <row r="26653" spans="1:5" ht="13.8" x14ac:dyDescent="0.25">
      <c r="A26653" s="47">
        <v>45167</v>
      </c>
      <c r="B26653" s="45" t="str">
        <f t="shared" si="864"/>
        <v>August</v>
      </c>
      <c r="C26653" s="53">
        <f t="shared" si="865"/>
        <v>2023</v>
      </c>
      <c r="D26653" s="43" t="s">
        <v>115</v>
      </c>
      <c r="E26653" s="132">
        <v>35.25</v>
      </c>
    </row>
    <row r="26654" spans="1:5" ht="13.8" x14ac:dyDescent="0.25">
      <c r="A26654" s="47">
        <v>45167</v>
      </c>
      <c r="B26654" s="45" t="str">
        <f t="shared" si="864"/>
        <v>August</v>
      </c>
      <c r="C26654" s="53">
        <f t="shared" si="865"/>
        <v>2023</v>
      </c>
      <c r="D26654" s="43" t="s">
        <v>95</v>
      </c>
      <c r="E26654" s="132">
        <v>31.254999999999999</v>
      </c>
    </row>
    <row r="26655" spans="1:5" ht="13.8" x14ac:dyDescent="0.25">
      <c r="A26655" s="47">
        <v>45167</v>
      </c>
      <c r="B26655" s="45" t="str">
        <f t="shared" si="864"/>
        <v>August</v>
      </c>
      <c r="C26655" s="53">
        <f t="shared" si="865"/>
        <v>2023</v>
      </c>
      <c r="D26655" s="43" t="s">
        <v>96</v>
      </c>
      <c r="E26655" s="132">
        <v>29.844999999999999</v>
      </c>
    </row>
    <row r="26656" spans="1:5" ht="13.8" x14ac:dyDescent="0.25">
      <c r="A26656" s="47">
        <v>45167</v>
      </c>
      <c r="B26656" s="45" t="str">
        <f t="shared" si="864"/>
        <v>August</v>
      </c>
      <c r="C26656" s="53">
        <f t="shared" si="865"/>
        <v>2023</v>
      </c>
      <c r="D26656" s="43" t="s">
        <v>97</v>
      </c>
      <c r="E26656" s="132">
        <v>28.434999999999999</v>
      </c>
    </row>
    <row r="26657" spans="1:5" ht="13.8" x14ac:dyDescent="0.25">
      <c r="A26657" s="47">
        <v>45167</v>
      </c>
      <c r="B26657" s="45" t="str">
        <f t="shared" si="864"/>
        <v>August</v>
      </c>
      <c r="C26657" s="53">
        <f t="shared" si="865"/>
        <v>2023</v>
      </c>
      <c r="D26657" s="43" t="s">
        <v>98</v>
      </c>
      <c r="E26657" s="132">
        <v>22.324999999999999</v>
      </c>
    </row>
    <row r="26658" spans="1:5" ht="15.6" x14ac:dyDescent="0.3">
      <c r="A26658" s="47">
        <v>45167</v>
      </c>
      <c r="B26658" s="45" t="str">
        <f t="shared" si="864"/>
        <v>August</v>
      </c>
      <c r="C26658" s="53">
        <f t="shared" si="865"/>
        <v>2023</v>
      </c>
      <c r="D26658" s="130" t="s">
        <v>136</v>
      </c>
      <c r="E26658" s="132">
        <v>33.776874999999997</v>
      </c>
    </row>
    <row r="26659" spans="1:5" ht="13.8" x14ac:dyDescent="0.25">
      <c r="A26659" s="47">
        <v>45167</v>
      </c>
      <c r="B26659" s="45" t="str">
        <f t="shared" si="864"/>
        <v>August</v>
      </c>
      <c r="C26659" s="53">
        <f t="shared" si="865"/>
        <v>2023</v>
      </c>
      <c r="D26659" s="43" t="s">
        <v>118</v>
      </c>
      <c r="E26659" s="132">
        <v>31.030312499999994</v>
      </c>
    </row>
    <row r="26660" spans="1:5" ht="13.8" x14ac:dyDescent="0.25">
      <c r="A26660" s="47">
        <v>45167</v>
      </c>
      <c r="B26660" s="45" t="str">
        <f t="shared" si="864"/>
        <v>August</v>
      </c>
      <c r="C26660" s="53">
        <f t="shared" si="865"/>
        <v>2023</v>
      </c>
      <c r="D26660" s="43" t="s">
        <v>102</v>
      </c>
      <c r="E26660" s="132">
        <v>30.62125</v>
      </c>
    </row>
    <row r="26661" spans="1:5" ht="13.8" x14ac:dyDescent="0.25">
      <c r="A26661" s="47">
        <v>45167</v>
      </c>
      <c r="B26661" s="45" t="str">
        <f t="shared" si="864"/>
        <v>August</v>
      </c>
      <c r="C26661" s="53">
        <f t="shared" si="865"/>
        <v>2023</v>
      </c>
      <c r="D26661" s="43" t="s">
        <v>119</v>
      </c>
      <c r="E26661" s="132">
        <v>29.627812500000001</v>
      </c>
    </row>
    <row r="26662" spans="1:5" ht="13.8" x14ac:dyDescent="0.25">
      <c r="A26662" s="47">
        <v>45167</v>
      </c>
      <c r="B26662" s="45" t="str">
        <f t="shared" si="864"/>
        <v>August</v>
      </c>
      <c r="C26662" s="53">
        <f t="shared" si="865"/>
        <v>2023</v>
      </c>
      <c r="D26662" s="43" t="s">
        <v>120</v>
      </c>
      <c r="E26662" s="132">
        <v>28.108437499999994</v>
      </c>
    </row>
    <row r="26663" spans="1:5" ht="13.8" x14ac:dyDescent="0.25">
      <c r="A26663" s="47">
        <v>45167</v>
      </c>
      <c r="B26663" s="45" t="str">
        <f t="shared" si="864"/>
        <v>August</v>
      </c>
      <c r="C26663" s="53">
        <f t="shared" si="865"/>
        <v>2023</v>
      </c>
      <c r="D26663" s="43" t="s">
        <v>103</v>
      </c>
      <c r="E26663" s="132">
        <v>27.114999999999998</v>
      </c>
    </row>
    <row r="26664" spans="1:5" ht="13.8" x14ac:dyDescent="0.25">
      <c r="A26664" s="47">
        <v>45167</v>
      </c>
      <c r="B26664" s="45" t="str">
        <f t="shared" si="864"/>
        <v>August</v>
      </c>
      <c r="C26664" s="53">
        <f t="shared" si="865"/>
        <v>2023</v>
      </c>
      <c r="D26664" s="43" t="s">
        <v>116</v>
      </c>
      <c r="E26664" s="132">
        <v>23.329031250000003</v>
      </c>
    </row>
    <row r="26665" spans="1:5" ht="13.8" x14ac:dyDescent="0.25">
      <c r="A26665" s="47">
        <v>45167</v>
      </c>
      <c r="B26665" s="45" t="str">
        <f t="shared" si="864"/>
        <v>August</v>
      </c>
      <c r="C26665" s="53">
        <f t="shared" si="865"/>
        <v>2023</v>
      </c>
      <c r="D26665" s="43" t="s">
        <v>104</v>
      </c>
      <c r="E26665" s="132">
        <v>27.114062499999999</v>
      </c>
    </row>
    <row r="26666" spans="1:5" ht="13.8" x14ac:dyDescent="0.25">
      <c r="A26666" s="47">
        <v>45167</v>
      </c>
      <c r="B26666" s="45" t="str">
        <f t="shared" si="864"/>
        <v>August</v>
      </c>
      <c r="C26666" s="53">
        <f t="shared" si="865"/>
        <v>2023</v>
      </c>
      <c r="D26666" s="43" t="s">
        <v>121</v>
      </c>
      <c r="E26666" s="132">
        <v>25.784375000000001</v>
      </c>
    </row>
    <row r="26667" spans="1:5" ht="13.8" x14ac:dyDescent="0.25">
      <c r="A26667" s="47">
        <v>45167</v>
      </c>
      <c r="B26667" s="45" t="str">
        <f t="shared" si="864"/>
        <v>August</v>
      </c>
      <c r="C26667" s="53">
        <f t="shared" si="865"/>
        <v>2023</v>
      </c>
      <c r="D26667" s="43" t="s">
        <v>122</v>
      </c>
      <c r="E26667" s="132">
        <v>23.356249999999999</v>
      </c>
    </row>
    <row r="26668" spans="1:5" ht="13.8" x14ac:dyDescent="0.25">
      <c r="A26668" s="47">
        <v>45167</v>
      </c>
      <c r="B26668" s="45" t="str">
        <f t="shared" si="864"/>
        <v>August</v>
      </c>
      <c r="C26668" s="53">
        <f t="shared" si="865"/>
        <v>2023</v>
      </c>
      <c r="D26668" s="43" t="s">
        <v>123</v>
      </c>
      <c r="E26668" s="132">
        <v>23.067187499999999</v>
      </c>
    </row>
    <row r="26669" spans="1:5" ht="13.8" x14ac:dyDescent="0.25">
      <c r="A26669" s="47">
        <v>45167</v>
      </c>
      <c r="B26669" s="45" t="str">
        <f t="shared" si="864"/>
        <v>August</v>
      </c>
      <c r="C26669" s="53">
        <f t="shared" si="865"/>
        <v>2023</v>
      </c>
      <c r="D26669" s="43" t="s">
        <v>99</v>
      </c>
      <c r="E26669" s="132">
        <v>28.678125000000001</v>
      </c>
    </row>
    <row r="26670" spans="1:5" ht="13.8" x14ac:dyDescent="0.25">
      <c r="A26670" s="47">
        <v>45167</v>
      </c>
      <c r="B26670" s="45" t="str">
        <f t="shared" si="864"/>
        <v>August</v>
      </c>
      <c r="C26670" s="53">
        <f t="shared" si="865"/>
        <v>2023</v>
      </c>
      <c r="D26670" s="43" t="s">
        <v>100</v>
      </c>
      <c r="E26670" s="132">
        <v>27.923437499999999</v>
      </c>
    </row>
    <row r="26671" spans="1:5" ht="13.8" x14ac:dyDescent="0.25">
      <c r="A26671" s="47">
        <v>45167</v>
      </c>
      <c r="B26671" s="45" t="str">
        <f t="shared" si="864"/>
        <v>August</v>
      </c>
      <c r="C26671" s="53">
        <f t="shared" si="865"/>
        <v>2023</v>
      </c>
      <c r="D26671" s="43" t="s">
        <v>101</v>
      </c>
      <c r="E26671" s="132">
        <v>26.715937499999999</v>
      </c>
    </row>
    <row r="26672" spans="1:5" ht="13.8" x14ac:dyDescent="0.25">
      <c r="A26672" s="47">
        <v>45167</v>
      </c>
      <c r="B26672" s="45" t="str">
        <f t="shared" si="864"/>
        <v>August</v>
      </c>
      <c r="C26672" s="53">
        <f t="shared" si="865"/>
        <v>2023</v>
      </c>
      <c r="D26672" s="43" t="s">
        <v>124</v>
      </c>
      <c r="E26672" s="132">
        <v>26.489531249999999</v>
      </c>
    </row>
    <row r="26673" spans="1:5" ht="13.8" x14ac:dyDescent="0.25">
      <c r="A26673" s="47">
        <v>45167</v>
      </c>
      <c r="B26673" s="45" t="str">
        <f t="shared" si="864"/>
        <v>August</v>
      </c>
      <c r="C26673" s="53">
        <f t="shared" si="865"/>
        <v>2023</v>
      </c>
      <c r="D26673" s="43" t="s">
        <v>125</v>
      </c>
      <c r="E26673" s="132">
        <v>23.697187499999998</v>
      </c>
    </row>
    <row r="26674" spans="1:5" ht="13.8" x14ac:dyDescent="0.25">
      <c r="A26674" s="47">
        <v>45167</v>
      </c>
      <c r="B26674" s="45" t="str">
        <f t="shared" si="864"/>
        <v>August</v>
      </c>
      <c r="C26674" s="53">
        <f t="shared" si="865"/>
        <v>2023</v>
      </c>
      <c r="D26674" s="43" t="s">
        <v>126</v>
      </c>
      <c r="E26674" s="132">
        <v>23.31265625</v>
      </c>
    </row>
    <row r="26675" spans="1:5" ht="13.8" x14ac:dyDescent="0.25">
      <c r="A26675" s="47">
        <v>45167</v>
      </c>
      <c r="B26675" s="45" t="str">
        <f t="shared" si="864"/>
        <v>August</v>
      </c>
      <c r="C26675" s="53">
        <f t="shared" si="865"/>
        <v>2023</v>
      </c>
      <c r="D26675" s="43" t="s">
        <v>127</v>
      </c>
      <c r="E26675" s="132">
        <v>21.485156249999999</v>
      </c>
    </row>
    <row r="26676" spans="1:5" ht="13.8" x14ac:dyDescent="0.25">
      <c r="A26676" s="47">
        <v>45167</v>
      </c>
      <c r="B26676" s="45" t="str">
        <f t="shared" si="864"/>
        <v>August</v>
      </c>
      <c r="C26676" s="53">
        <f t="shared" si="865"/>
        <v>2023</v>
      </c>
      <c r="D26676" s="43" t="s">
        <v>105</v>
      </c>
      <c r="E26676" s="132">
        <v>18.640781250000003</v>
      </c>
    </row>
    <row r="26677" spans="1:5" ht="13.8" x14ac:dyDescent="0.25">
      <c r="A26677" s="47">
        <v>45167</v>
      </c>
      <c r="B26677" s="45" t="str">
        <f t="shared" si="864"/>
        <v>August</v>
      </c>
      <c r="C26677" s="53">
        <f t="shared" si="865"/>
        <v>2023</v>
      </c>
      <c r="D26677" s="43" t="s">
        <v>128</v>
      </c>
      <c r="E26677" s="132">
        <v>19.572343750000002</v>
      </c>
    </row>
    <row r="26678" spans="1:5" ht="13.8" x14ac:dyDescent="0.25">
      <c r="A26678" s="47">
        <v>45174</v>
      </c>
      <c r="B26678" s="45" t="str">
        <f t="shared" si="864"/>
        <v>September</v>
      </c>
      <c r="C26678" s="53">
        <f t="shared" si="865"/>
        <v>2023</v>
      </c>
      <c r="D26678" s="43" t="s">
        <v>131</v>
      </c>
      <c r="E26678" s="132">
        <v>41.671964285714282</v>
      </c>
    </row>
    <row r="26679" spans="1:5" ht="13.8" x14ac:dyDescent="0.25">
      <c r="A26679" s="47">
        <v>45174</v>
      </c>
      <c r="B26679" s="45" t="str">
        <f t="shared" si="864"/>
        <v>September</v>
      </c>
      <c r="C26679" s="53">
        <f t="shared" si="865"/>
        <v>2023</v>
      </c>
      <c r="D26679" s="43" t="s">
        <v>115</v>
      </c>
      <c r="E26679" s="132">
        <v>38.464285714285715</v>
      </c>
    </row>
    <row r="26680" spans="1:5" ht="13.8" x14ac:dyDescent="0.25">
      <c r="A26680" s="47">
        <v>45174</v>
      </c>
      <c r="B26680" s="45" t="str">
        <f t="shared" si="864"/>
        <v>September</v>
      </c>
      <c r="C26680" s="53">
        <f t="shared" si="865"/>
        <v>2023</v>
      </c>
      <c r="D26680" s="43" t="s">
        <v>95</v>
      </c>
      <c r="E26680" s="132">
        <v>34.104999999999997</v>
      </c>
    </row>
    <row r="26681" spans="1:5" ht="13.8" x14ac:dyDescent="0.25">
      <c r="A26681" s="47">
        <v>45174</v>
      </c>
      <c r="B26681" s="45" t="str">
        <f t="shared" si="864"/>
        <v>September</v>
      </c>
      <c r="C26681" s="53">
        <f t="shared" si="865"/>
        <v>2023</v>
      </c>
      <c r="D26681" s="43" t="s">
        <v>96</v>
      </c>
      <c r="E26681" s="132">
        <v>32.566428571428567</v>
      </c>
    </row>
    <row r="26682" spans="1:5" ht="13.8" x14ac:dyDescent="0.25">
      <c r="A26682" s="47">
        <v>45174</v>
      </c>
      <c r="B26682" s="45" t="str">
        <f t="shared" si="864"/>
        <v>September</v>
      </c>
      <c r="C26682" s="53">
        <f t="shared" si="865"/>
        <v>2023</v>
      </c>
      <c r="D26682" s="43" t="s">
        <v>97</v>
      </c>
      <c r="E26682" s="132">
        <v>31.027857142857144</v>
      </c>
    </row>
    <row r="26683" spans="1:5" ht="13.8" x14ac:dyDescent="0.25">
      <c r="A26683" s="47">
        <v>45174</v>
      </c>
      <c r="B26683" s="45" t="str">
        <f t="shared" si="864"/>
        <v>September</v>
      </c>
      <c r="C26683" s="53">
        <f t="shared" si="865"/>
        <v>2023</v>
      </c>
      <c r="D26683" s="43" t="s">
        <v>98</v>
      </c>
      <c r="E26683" s="132">
        <v>24.360714285714284</v>
      </c>
    </row>
    <row r="26684" spans="1:5" ht="15.6" x14ac:dyDescent="0.3">
      <c r="A26684" s="47">
        <v>45174</v>
      </c>
      <c r="B26684" s="45" t="str">
        <f t="shared" si="864"/>
        <v>September</v>
      </c>
      <c r="C26684" s="53">
        <f t="shared" si="865"/>
        <v>2023</v>
      </c>
      <c r="D26684" s="130" t="s">
        <v>136</v>
      </c>
      <c r="E26684" s="132">
        <v>37.260357142857146</v>
      </c>
    </row>
    <row r="26685" spans="1:5" ht="13.8" x14ac:dyDescent="0.25">
      <c r="A26685" s="47">
        <v>45174</v>
      </c>
      <c r="B26685" s="45" t="str">
        <f t="shared" si="864"/>
        <v>September</v>
      </c>
      <c r="C26685" s="53">
        <f t="shared" si="865"/>
        <v>2023</v>
      </c>
      <c r="D26685" s="43" t="s">
        <v>118</v>
      </c>
      <c r="E26685" s="132">
        <v>34.230535714285708</v>
      </c>
    </row>
    <row r="26686" spans="1:5" ht="13.8" x14ac:dyDescent="0.25">
      <c r="A26686" s="47">
        <v>45174</v>
      </c>
      <c r="B26686" s="45" t="str">
        <f t="shared" si="864"/>
        <v>September</v>
      </c>
      <c r="C26686" s="53">
        <f t="shared" si="865"/>
        <v>2023</v>
      </c>
      <c r="D26686" s="43" t="s">
        <v>102</v>
      </c>
      <c r="E26686" s="132">
        <v>33.779285714285713</v>
      </c>
    </row>
    <row r="26687" spans="1:5" ht="13.8" x14ac:dyDescent="0.25">
      <c r="A26687" s="47">
        <v>45174</v>
      </c>
      <c r="B26687" s="45" t="str">
        <f t="shared" ref="B26687:B26748" si="866">TEXT(A26687,"mmmm")</f>
        <v>September</v>
      </c>
      <c r="C26687" s="53">
        <f t="shared" ref="C26687:C26748" si="867">YEAR(A26687)</f>
        <v>2023</v>
      </c>
      <c r="D26687" s="43" t="s">
        <v>119</v>
      </c>
      <c r="E26687" s="132">
        <v>32.683392857142856</v>
      </c>
    </row>
    <row r="26688" spans="1:5" ht="13.8" x14ac:dyDescent="0.25">
      <c r="A26688" s="47">
        <v>45174</v>
      </c>
      <c r="B26688" s="45" t="str">
        <f t="shared" si="866"/>
        <v>September</v>
      </c>
      <c r="C26688" s="53">
        <f t="shared" si="867"/>
        <v>2023</v>
      </c>
      <c r="D26688" s="43" t="s">
        <v>120</v>
      </c>
      <c r="E26688" s="132">
        <v>31.007321428571426</v>
      </c>
    </row>
    <row r="26689" spans="1:5" ht="13.8" x14ac:dyDescent="0.25">
      <c r="A26689" s="47">
        <v>45174</v>
      </c>
      <c r="B26689" s="45" t="str">
        <f t="shared" si="866"/>
        <v>September</v>
      </c>
      <c r="C26689" s="53">
        <f t="shared" si="867"/>
        <v>2023</v>
      </c>
      <c r="D26689" s="43" t="s">
        <v>103</v>
      </c>
      <c r="E26689" s="132">
        <v>29.911428571428569</v>
      </c>
    </row>
    <row r="26690" spans="1:5" ht="13.8" x14ac:dyDescent="0.25">
      <c r="A26690" s="47">
        <v>45174</v>
      </c>
      <c r="B26690" s="45" t="str">
        <f t="shared" si="866"/>
        <v>September</v>
      </c>
      <c r="C26690" s="53">
        <f t="shared" si="867"/>
        <v>2023</v>
      </c>
      <c r="D26690" s="43" t="s">
        <v>116</v>
      </c>
      <c r="E26690" s="132">
        <v>25.450500000000002</v>
      </c>
    </row>
    <row r="26691" spans="1:5" ht="13.8" x14ac:dyDescent="0.25">
      <c r="A26691" s="47">
        <v>45174</v>
      </c>
      <c r="B26691" s="45" t="str">
        <f t="shared" si="866"/>
        <v>September</v>
      </c>
      <c r="C26691" s="53">
        <f t="shared" si="867"/>
        <v>2023</v>
      </c>
      <c r="D26691" s="43" t="s">
        <v>104</v>
      </c>
      <c r="E26691" s="132">
        <v>30.06625</v>
      </c>
    </row>
    <row r="26692" spans="1:5" ht="13.8" x14ac:dyDescent="0.25">
      <c r="A26692" s="47">
        <v>45174</v>
      </c>
      <c r="B26692" s="45" t="str">
        <f t="shared" si="866"/>
        <v>September</v>
      </c>
      <c r="C26692" s="53">
        <f t="shared" si="867"/>
        <v>2023</v>
      </c>
      <c r="D26692" s="43" t="s">
        <v>121</v>
      </c>
      <c r="E26692" s="132">
        <v>28.591785714285717</v>
      </c>
    </row>
    <row r="26693" spans="1:5" ht="13.8" x14ac:dyDescent="0.25">
      <c r="A26693" s="47">
        <v>45174</v>
      </c>
      <c r="B26693" s="45" t="str">
        <f t="shared" si="866"/>
        <v>September</v>
      </c>
      <c r="C26693" s="53">
        <f t="shared" si="867"/>
        <v>2023</v>
      </c>
      <c r="D26693" s="43" t="s">
        <v>122</v>
      </c>
      <c r="E26693" s="132">
        <v>25.899285714285714</v>
      </c>
    </row>
    <row r="26694" spans="1:5" ht="13.8" x14ac:dyDescent="0.25">
      <c r="A26694" s="47">
        <v>45174</v>
      </c>
      <c r="B26694" s="45" t="str">
        <f t="shared" si="866"/>
        <v>September</v>
      </c>
      <c r="C26694" s="53">
        <f t="shared" si="867"/>
        <v>2023</v>
      </c>
      <c r="D26694" s="43" t="s">
        <v>123</v>
      </c>
      <c r="E26694" s="132">
        <v>25.578749999999999</v>
      </c>
    </row>
    <row r="26695" spans="1:5" ht="13.8" x14ac:dyDescent="0.25">
      <c r="A26695" s="47">
        <v>45174</v>
      </c>
      <c r="B26695" s="45" t="str">
        <f t="shared" si="866"/>
        <v>September</v>
      </c>
      <c r="C26695" s="53">
        <f t="shared" si="867"/>
        <v>2023</v>
      </c>
      <c r="D26695" s="43" t="s">
        <v>99</v>
      </c>
      <c r="E26695" s="132">
        <v>26.41</v>
      </c>
    </row>
    <row r="26696" spans="1:5" ht="13.8" x14ac:dyDescent="0.25">
      <c r="A26696" s="47">
        <v>45174</v>
      </c>
      <c r="B26696" s="45" t="str">
        <f t="shared" si="866"/>
        <v>September</v>
      </c>
      <c r="C26696" s="53">
        <f t="shared" si="867"/>
        <v>2023</v>
      </c>
      <c r="D26696" s="43" t="s">
        <v>100</v>
      </c>
      <c r="E26696" s="132">
        <v>25.715</v>
      </c>
    </row>
    <row r="26697" spans="1:5" ht="13.8" x14ac:dyDescent="0.25">
      <c r="A26697" s="47">
        <v>45174</v>
      </c>
      <c r="B26697" s="45" t="str">
        <f t="shared" si="866"/>
        <v>September</v>
      </c>
      <c r="C26697" s="53">
        <f t="shared" si="867"/>
        <v>2023</v>
      </c>
      <c r="D26697" s="43" t="s">
        <v>101</v>
      </c>
      <c r="E26697" s="132">
        <v>24.603000000000002</v>
      </c>
    </row>
    <row r="26698" spans="1:5" ht="13.8" x14ac:dyDescent="0.25">
      <c r="A26698" s="47">
        <v>45174</v>
      </c>
      <c r="B26698" s="45" t="str">
        <f t="shared" si="866"/>
        <v>September</v>
      </c>
      <c r="C26698" s="53">
        <f t="shared" si="867"/>
        <v>2023</v>
      </c>
      <c r="D26698" s="43" t="s">
        <v>124</v>
      </c>
      <c r="E26698" s="132">
        <v>24.394499999999997</v>
      </c>
    </row>
    <row r="26699" spans="1:5" ht="13.8" x14ac:dyDescent="0.25">
      <c r="A26699" s="47">
        <v>45174</v>
      </c>
      <c r="B26699" s="45" t="str">
        <f t="shared" si="866"/>
        <v>September</v>
      </c>
      <c r="C26699" s="53">
        <f t="shared" si="867"/>
        <v>2023</v>
      </c>
      <c r="D26699" s="43" t="s">
        <v>125</v>
      </c>
      <c r="E26699" s="132">
        <v>21.823</v>
      </c>
    </row>
    <row r="26700" spans="1:5" ht="13.8" x14ac:dyDescent="0.25">
      <c r="A26700" s="47">
        <v>45174</v>
      </c>
      <c r="B26700" s="45" t="str">
        <f t="shared" si="866"/>
        <v>September</v>
      </c>
      <c r="C26700" s="53">
        <f t="shared" si="867"/>
        <v>2023</v>
      </c>
      <c r="D26700" s="43" t="s">
        <v>126</v>
      </c>
      <c r="E26700" s="132">
        <v>21.528000000000002</v>
      </c>
    </row>
    <row r="26701" spans="1:5" ht="13.8" x14ac:dyDescent="0.25">
      <c r="A26701" s="47">
        <v>45174</v>
      </c>
      <c r="B26701" s="45" t="str">
        <f t="shared" si="866"/>
        <v>September</v>
      </c>
      <c r="C26701" s="53">
        <f t="shared" si="867"/>
        <v>2023</v>
      </c>
      <c r="D26701" s="43" t="s">
        <v>127</v>
      </c>
      <c r="E26701" s="132">
        <v>19.891499999999997</v>
      </c>
    </row>
    <row r="26702" spans="1:5" ht="13.8" x14ac:dyDescent="0.25">
      <c r="A26702" s="47">
        <v>45174</v>
      </c>
      <c r="B26702" s="45" t="str">
        <f t="shared" si="866"/>
        <v>September</v>
      </c>
      <c r="C26702" s="53">
        <f t="shared" si="867"/>
        <v>2023</v>
      </c>
      <c r="D26702" s="43" t="s">
        <v>105</v>
      </c>
      <c r="E26702" s="132">
        <v>17.166499999999999</v>
      </c>
    </row>
    <row r="26703" spans="1:5" ht="13.8" x14ac:dyDescent="0.25">
      <c r="A26703" s="47">
        <v>45174</v>
      </c>
      <c r="B26703" s="45" t="str">
        <f t="shared" si="866"/>
        <v>September</v>
      </c>
      <c r="C26703" s="53">
        <f t="shared" si="867"/>
        <v>2023</v>
      </c>
      <c r="D26703" s="43" t="s">
        <v>128</v>
      </c>
      <c r="E26703" s="132">
        <v>18.205500000000001</v>
      </c>
    </row>
    <row r="26704" spans="1:5" ht="13.8" x14ac:dyDescent="0.25">
      <c r="A26704" s="47">
        <v>45181</v>
      </c>
      <c r="B26704" s="45" t="str">
        <f t="shared" si="866"/>
        <v>September</v>
      </c>
      <c r="C26704" s="53">
        <f t="shared" si="867"/>
        <v>2023</v>
      </c>
      <c r="D26704" s="43" t="s">
        <v>131</v>
      </c>
      <c r="E26704" s="132">
        <v>50.60325000000001</v>
      </c>
    </row>
    <row r="26705" spans="1:5" ht="13.8" x14ac:dyDescent="0.25">
      <c r="A26705" s="47">
        <v>45181</v>
      </c>
      <c r="B26705" s="45" t="str">
        <f t="shared" si="866"/>
        <v>September</v>
      </c>
      <c r="C26705" s="53">
        <f t="shared" si="867"/>
        <v>2023</v>
      </c>
      <c r="D26705" s="43" t="s">
        <v>115</v>
      </c>
      <c r="E26705" s="132">
        <v>44.625</v>
      </c>
    </row>
    <row r="26706" spans="1:5" ht="13.8" x14ac:dyDescent="0.25">
      <c r="A26706" s="47">
        <v>45181</v>
      </c>
      <c r="B26706" s="45" t="str">
        <f t="shared" si="866"/>
        <v>September</v>
      </c>
      <c r="C26706" s="53">
        <f t="shared" si="867"/>
        <v>2023</v>
      </c>
      <c r="D26706" s="43" t="s">
        <v>95</v>
      </c>
      <c r="E26706" s="132">
        <v>39.567500000000003</v>
      </c>
    </row>
    <row r="26707" spans="1:5" ht="13.8" x14ac:dyDescent="0.25">
      <c r="A26707" s="47">
        <v>45181</v>
      </c>
      <c r="B26707" s="45" t="str">
        <f t="shared" si="866"/>
        <v>September</v>
      </c>
      <c r="C26707" s="53">
        <f t="shared" si="867"/>
        <v>2023</v>
      </c>
      <c r="D26707" s="43" t="s">
        <v>96</v>
      </c>
      <c r="E26707" s="132">
        <v>37.782499999999999</v>
      </c>
    </row>
    <row r="26708" spans="1:5" ht="13.8" x14ac:dyDescent="0.25">
      <c r="A26708" s="47">
        <v>45181</v>
      </c>
      <c r="B26708" s="45" t="str">
        <f t="shared" si="866"/>
        <v>September</v>
      </c>
      <c r="C26708" s="53">
        <f t="shared" si="867"/>
        <v>2023</v>
      </c>
      <c r="D26708" s="43" t="s">
        <v>97</v>
      </c>
      <c r="E26708" s="132">
        <v>35.997500000000002</v>
      </c>
    </row>
    <row r="26709" spans="1:5" ht="13.8" x14ac:dyDescent="0.25">
      <c r="A26709" s="47">
        <v>45181</v>
      </c>
      <c r="B26709" s="45" t="str">
        <f t="shared" si="866"/>
        <v>September</v>
      </c>
      <c r="C26709" s="53">
        <f t="shared" si="867"/>
        <v>2023</v>
      </c>
      <c r="D26709" s="43" t="s">
        <v>98</v>
      </c>
      <c r="E26709" s="132">
        <v>28.262499999999999</v>
      </c>
    </row>
    <row r="26710" spans="1:5" ht="15.6" x14ac:dyDescent="0.3">
      <c r="A26710" s="47">
        <v>45181</v>
      </c>
      <c r="B26710" s="45" t="str">
        <f t="shared" si="866"/>
        <v>September</v>
      </c>
      <c r="C26710" s="53">
        <f t="shared" si="867"/>
        <v>2023</v>
      </c>
      <c r="D26710" s="130" t="s">
        <v>136</v>
      </c>
      <c r="E26710" s="132">
        <v>44.192916666666669</v>
      </c>
    </row>
    <row r="26711" spans="1:5" ht="13.8" x14ac:dyDescent="0.25">
      <c r="A26711" s="47">
        <v>45181</v>
      </c>
      <c r="B26711" s="45" t="str">
        <f t="shared" si="866"/>
        <v>September</v>
      </c>
      <c r="C26711" s="53">
        <f t="shared" si="867"/>
        <v>2023</v>
      </c>
      <c r="D26711" s="43" t="s">
        <v>118</v>
      </c>
      <c r="E26711" s="132">
        <v>40.599375000000002</v>
      </c>
    </row>
    <row r="26712" spans="1:5" ht="13.8" x14ac:dyDescent="0.25">
      <c r="A26712" s="47">
        <v>45181</v>
      </c>
      <c r="B26712" s="45" t="str">
        <f t="shared" si="866"/>
        <v>September</v>
      </c>
      <c r="C26712" s="53">
        <f t="shared" si="867"/>
        <v>2023</v>
      </c>
      <c r="D26712" s="43" t="s">
        <v>102</v>
      </c>
      <c r="E26712" s="132">
        <v>40.064166666666672</v>
      </c>
    </row>
    <row r="26713" spans="1:5" ht="13.8" x14ac:dyDescent="0.25">
      <c r="A26713" s="47">
        <v>45181</v>
      </c>
      <c r="B26713" s="45" t="str">
        <f t="shared" si="866"/>
        <v>September</v>
      </c>
      <c r="C26713" s="53">
        <f t="shared" si="867"/>
        <v>2023</v>
      </c>
      <c r="D26713" s="43" t="s">
        <v>119</v>
      </c>
      <c r="E26713" s="132">
        <v>38.764375000000001</v>
      </c>
    </row>
    <row r="26714" spans="1:5" ht="13.8" x14ac:dyDescent="0.25">
      <c r="A26714" s="47">
        <v>45181</v>
      </c>
      <c r="B26714" s="45" t="str">
        <f t="shared" si="866"/>
        <v>September</v>
      </c>
      <c r="C26714" s="53">
        <f t="shared" si="867"/>
        <v>2023</v>
      </c>
      <c r="D26714" s="43" t="s">
        <v>120</v>
      </c>
      <c r="E26714" s="132">
        <v>36.776458333333331</v>
      </c>
    </row>
    <row r="26715" spans="1:5" ht="13.8" x14ac:dyDescent="0.25">
      <c r="A26715" s="47">
        <v>45181</v>
      </c>
      <c r="B26715" s="45" t="str">
        <f t="shared" si="866"/>
        <v>September</v>
      </c>
      <c r="C26715" s="53">
        <f t="shared" si="867"/>
        <v>2023</v>
      </c>
      <c r="D26715" s="43" t="s">
        <v>103</v>
      </c>
      <c r="E26715" s="132">
        <v>35.476666666666667</v>
      </c>
    </row>
    <row r="26716" spans="1:5" ht="13.8" x14ac:dyDescent="0.25">
      <c r="A26716" s="47">
        <v>45181</v>
      </c>
      <c r="B26716" s="45" t="str">
        <f t="shared" si="866"/>
        <v>September</v>
      </c>
      <c r="C26716" s="53">
        <f t="shared" si="867"/>
        <v>2023</v>
      </c>
      <c r="D26716" s="43" t="s">
        <v>116</v>
      </c>
      <c r="E26716" s="132">
        <v>28.761250000000004</v>
      </c>
    </row>
    <row r="26717" spans="1:5" ht="13.8" x14ac:dyDescent="0.25">
      <c r="A26717" s="47">
        <v>45181</v>
      </c>
      <c r="B26717" s="45" t="str">
        <f t="shared" si="866"/>
        <v>September</v>
      </c>
      <c r="C26717" s="53">
        <f t="shared" si="867"/>
        <v>2023</v>
      </c>
      <c r="D26717" s="43" t="s">
        <v>104</v>
      </c>
      <c r="E26717" s="132">
        <v>34.881875000000008</v>
      </c>
    </row>
    <row r="26718" spans="1:5" ht="13.8" x14ac:dyDescent="0.25">
      <c r="A26718" s="47">
        <v>45181</v>
      </c>
      <c r="B26718" s="45" t="str">
        <f t="shared" si="866"/>
        <v>September</v>
      </c>
      <c r="C26718" s="53">
        <f t="shared" si="867"/>
        <v>2023</v>
      </c>
      <c r="D26718" s="43" t="s">
        <v>121</v>
      </c>
      <c r="E26718" s="132">
        <v>33.171250000000001</v>
      </c>
    </row>
    <row r="26719" spans="1:5" ht="13.8" x14ac:dyDescent="0.25">
      <c r="A26719" s="47">
        <v>45181</v>
      </c>
      <c r="B26719" s="45" t="str">
        <f t="shared" si="866"/>
        <v>September</v>
      </c>
      <c r="C26719" s="53">
        <f t="shared" si="867"/>
        <v>2023</v>
      </c>
      <c r="D26719" s="43" t="s">
        <v>122</v>
      </c>
      <c r="E26719" s="132">
        <v>30.047499999999999</v>
      </c>
    </row>
    <row r="26720" spans="1:5" ht="13.8" x14ac:dyDescent="0.25">
      <c r="A26720" s="47">
        <v>45181</v>
      </c>
      <c r="B26720" s="45" t="str">
        <f t="shared" si="866"/>
        <v>September</v>
      </c>
      <c r="C26720" s="53">
        <f t="shared" si="867"/>
        <v>2023</v>
      </c>
      <c r="D26720" s="43" t="s">
        <v>123</v>
      </c>
      <c r="E26720" s="132">
        <v>29.675625</v>
      </c>
    </row>
    <row r="26721" spans="1:5" ht="13.8" x14ac:dyDescent="0.25">
      <c r="A26721" s="47">
        <v>45181</v>
      </c>
      <c r="B26721" s="45" t="str">
        <f t="shared" si="866"/>
        <v>September</v>
      </c>
      <c r="C26721" s="53">
        <f t="shared" si="867"/>
        <v>2023</v>
      </c>
      <c r="D26721" s="43" t="s">
        <v>99</v>
      </c>
      <c r="E26721" s="132">
        <v>31.112500000000001</v>
      </c>
    </row>
    <row r="26722" spans="1:5" ht="13.8" x14ac:dyDescent="0.25">
      <c r="A26722" s="47">
        <v>45181</v>
      </c>
      <c r="B26722" s="45" t="str">
        <f t="shared" si="866"/>
        <v>September</v>
      </c>
      <c r="C26722" s="53">
        <f t="shared" si="867"/>
        <v>2023</v>
      </c>
      <c r="D26722" s="43" t="s">
        <v>100</v>
      </c>
      <c r="E26722" s="132">
        <v>30.293749999999999</v>
      </c>
    </row>
    <row r="26723" spans="1:5" ht="13.8" x14ac:dyDescent="0.25">
      <c r="A26723" s="47">
        <v>45181</v>
      </c>
      <c r="B26723" s="45" t="str">
        <f t="shared" si="866"/>
        <v>September</v>
      </c>
      <c r="C26723" s="53">
        <f t="shared" si="867"/>
        <v>2023</v>
      </c>
      <c r="D26723" s="43" t="s">
        <v>101</v>
      </c>
      <c r="E26723" s="132">
        <v>28.983750000000001</v>
      </c>
    </row>
    <row r="26724" spans="1:5" ht="13.8" x14ac:dyDescent="0.25">
      <c r="A26724" s="47">
        <v>45181</v>
      </c>
      <c r="B26724" s="45" t="str">
        <f t="shared" si="866"/>
        <v>September</v>
      </c>
      <c r="C26724" s="53">
        <f t="shared" si="867"/>
        <v>2023</v>
      </c>
      <c r="D26724" s="43" t="s">
        <v>124</v>
      </c>
      <c r="E26724" s="132">
        <v>28.738125</v>
      </c>
    </row>
    <row r="26725" spans="1:5" ht="13.8" x14ac:dyDescent="0.25">
      <c r="A26725" s="47">
        <v>45181</v>
      </c>
      <c r="B26725" s="45" t="str">
        <f t="shared" si="866"/>
        <v>September</v>
      </c>
      <c r="C26725" s="53">
        <f t="shared" si="867"/>
        <v>2023</v>
      </c>
      <c r="D26725" s="43" t="s">
        <v>125</v>
      </c>
      <c r="E26725" s="132">
        <v>25.708749999999998</v>
      </c>
    </row>
    <row r="26726" spans="1:5" ht="13.8" x14ac:dyDescent="0.25">
      <c r="A26726" s="47">
        <v>45181</v>
      </c>
      <c r="B26726" s="45" t="str">
        <f t="shared" si="866"/>
        <v>September</v>
      </c>
      <c r="C26726" s="53">
        <f t="shared" si="867"/>
        <v>2023</v>
      </c>
      <c r="D26726" s="43" t="s">
        <v>126</v>
      </c>
      <c r="E26726" s="132">
        <v>25.228124999999999</v>
      </c>
    </row>
    <row r="26727" spans="1:5" ht="13.8" x14ac:dyDescent="0.25">
      <c r="A26727" s="47">
        <v>45181</v>
      </c>
      <c r="B26727" s="45" t="str">
        <f t="shared" si="866"/>
        <v>September</v>
      </c>
      <c r="C26727" s="53">
        <f t="shared" si="867"/>
        <v>2023</v>
      </c>
      <c r="D26727" s="43" t="s">
        <v>127</v>
      </c>
      <c r="E26727" s="132">
        <v>23.195625</v>
      </c>
    </row>
    <row r="26728" spans="1:5" ht="13.8" x14ac:dyDescent="0.25">
      <c r="A26728" s="47">
        <v>45181</v>
      </c>
      <c r="B26728" s="45" t="str">
        <f t="shared" si="866"/>
        <v>September</v>
      </c>
      <c r="C26728" s="53">
        <f t="shared" si="867"/>
        <v>2023</v>
      </c>
      <c r="D26728" s="43" t="s">
        <v>105</v>
      </c>
      <c r="E26728" s="132">
        <v>20.223125000000003</v>
      </c>
    </row>
    <row r="26729" spans="1:5" ht="13.8" x14ac:dyDescent="0.25">
      <c r="A26729" s="47">
        <v>45181</v>
      </c>
      <c r="B26729" s="45" t="str">
        <f t="shared" si="866"/>
        <v>September</v>
      </c>
      <c r="C26729" s="53">
        <f t="shared" si="867"/>
        <v>2023</v>
      </c>
      <c r="D26729" s="43" t="s">
        <v>128</v>
      </c>
      <c r="E26729" s="132">
        <v>21.039375</v>
      </c>
    </row>
    <row r="26730" spans="1:5" ht="13.8" x14ac:dyDescent="0.25">
      <c r="A26730" s="47">
        <v>45188</v>
      </c>
      <c r="B26730" s="45" t="str">
        <f t="shared" si="866"/>
        <v>September</v>
      </c>
      <c r="C26730" s="53">
        <f t="shared" si="867"/>
        <v>2023</v>
      </c>
      <c r="D26730" s="43" t="s">
        <v>131</v>
      </c>
      <c r="E26730" s="132">
        <v>51.067500000000003</v>
      </c>
    </row>
    <row r="26731" spans="1:5" ht="13.8" x14ac:dyDescent="0.25">
      <c r="A26731" s="47">
        <v>45188</v>
      </c>
      <c r="B26731" s="45" t="str">
        <f t="shared" si="866"/>
        <v>September</v>
      </c>
      <c r="C26731" s="53">
        <f t="shared" si="867"/>
        <v>2023</v>
      </c>
      <c r="D26731" s="43" t="s">
        <v>115</v>
      </c>
      <c r="E26731" s="132">
        <v>51.208333333333329</v>
      </c>
    </row>
    <row r="26732" spans="1:5" ht="13.8" x14ac:dyDescent="0.25">
      <c r="A26732" s="47">
        <v>45188</v>
      </c>
      <c r="B26732" s="45" t="str">
        <f t="shared" si="866"/>
        <v>September</v>
      </c>
      <c r="C26732" s="53">
        <f t="shared" si="867"/>
        <v>2023</v>
      </c>
      <c r="D26732" s="43" t="s">
        <v>95</v>
      </c>
      <c r="E26732" s="132">
        <v>45.404722222222226</v>
      </c>
    </row>
    <row r="26733" spans="1:5" ht="13.8" x14ac:dyDescent="0.25">
      <c r="A26733" s="47">
        <v>45188</v>
      </c>
      <c r="B26733" s="45" t="str">
        <f t="shared" si="866"/>
        <v>September</v>
      </c>
      <c r="C26733" s="53">
        <f t="shared" si="867"/>
        <v>2023</v>
      </c>
      <c r="D26733" s="43" t="s">
        <v>96</v>
      </c>
      <c r="E26733" s="132">
        <v>43.356388888888887</v>
      </c>
    </row>
    <row r="26734" spans="1:5" ht="13.8" x14ac:dyDescent="0.25">
      <c r="A26734" s="47">
        <v>45188</v>
      </c>
      <c r="B26734" s="45" t="str">
        <f t="shared" si="866"/>
        <v>September</v>
      </c>
      <c r="C26734" s="53">
        <f t="shared" si="867"/>
        <v>2023</v>
      </c>
      <c r="D26734" s="43" t="s">
        <v>97</v>
      </c>
      <c r="E26734" s="132">
        <v>41.308055555555548</v>
      </c>
    </row>
    <row r="26735" spans="1:5" ht="13.8" x14ac:dyDescent="0.25">
      <c r="A26735" s="47">
        <v>45188</v>
      </c>
      <c r="B26735" s="45" t="str">
        <f t="shared" si="866"/>
        <v>September</v>
      </c>
      <c r="C26735" s="53">
        <f t="shared" si="867"/>
        <v>2023</v>
      </c>
      <c r="D26735" s="43" t="s">
        <v>98</v>
      </c>
      <c r="E26735" s="132">
        <v>32.43194444444444</v>
      </c>
    </row>
    <row r="26736" spans="1:5" ht="15.6" x14ac:dyDescent="0.3">
      <c r="A26736" s="47">
        <v>45188</v>
      </c>
      <c r="B26736" s="45" t="str">
        <f t="shared" si="866"/>
        <v>September</v>
      </c>
      <c r="C26736" s="53">
        <f t="shared" si="867"/>
        <v>2023</v>
      </c>
      <c r="D26736" s="130" t="s">
        <v>136</v>
      </c>
      <c r="E26736" s="132">
        <v>48.471722222222226</v>
      </c>
    </row>
    <row r="26737" spans="1:5" ht="13.8" x14ac:dyDescent="0.25">
      <c r="A26737" s="47">
        <v>45188</v>
      </c>
      <c r="B26737" s="45" t="str">
        <f t="shared" si="866"/>
        <v>September</v>
      </c>
      <c r="C26737" s="53">
        <f t="shared" si="867"/>
        <v>2023</v>
      </c>
      <c r="D26737" s="43" t="s">
        <v>118</v>
      </c>
      <c r="E26737" s="132">
        <v>44.530249999999995</v>
      </c>
    </row>
    <row r="26738" spans="1:5" ht="13.8" x14ac:dyDescent="0.25">
      <c r="A26738" s="47">
        <v>45188</v>
      </c>
      <c r="B26738" s="45" t="str">
        <f t="shared" si="866"/>
        <v>September</v>
      </c>
      <c r="C26738" s="53">
        <f t="shared" si="867"/>
        <v>2023</v>
      </c>
      <c r="D26738" s="43" t="s">
        <v>102</v>
      </c>
      <c r="E26738" s="132">
        <v>43.943222222222218</v>
      </c>
    </row>
    <row r="26739" spans="1:5" ht="13.8" x14ac:dyDescent="0.25">
      <c r="A26739" s="47">
        <v>45188</v>
      </c>
      <c r="B26739" s="45" t="str">
        <f t="shared" si="866"/>
        <v>September</v>
      </c>
      <c r="C26739" s="53">
        <f t="shared" si="867"/>
        <v>2023</v>
      </c>
      <c r="D26739" s="43" t="s">
        <v>119</v>
      </c>
      <c r="E26739" s="132">
        <v>42.517583333333334</v>
      </c>
    </row>
    <row r="26740" spans="1:5" ht="13.8" x14ac:dyDescent="0.25">
      <c r="A26740" s="47">
        <v>45188</v>
      </c>
      <c r="B26740" s="45" t="str">
        <f t="shared" si="866"/>
        <v>September</v>
      </c>
      <c r="C26740" s="53">
        <f t="shared" si="867"/>
        <v>2023</v>
      </c>
      <c r="D26740" s="43" t="s">
        <v>120</v>
      </c>
      <c r="E26740" s="132">
        <v>40.337194444444442</v>
      </c>
    </row>
    <row r="26741" spans="1:5" ht="13.8" x14ac:dyDescent="0.25">
      <c r="A26741" s="47">
        <v>45188</v>
      </c>
      <c r="B26741" s="45" t="str">
        <f t="shared" si="866"/>
        <v>September</v>
      </c>
      <c r="C26741" s="53">
        <f t="shared" si="867"/>
        <v>2023</v>
      </c>
      <c r="D26741" s="43" t="s">
        <v>103</v>
      </c>
      <c r="E26741" s="132">
        <v>38.911555555555552</v>
      </c>
    </row>
    <row r="26742" spans="1:5" ht="13.8" x14ac:dyDescent="0.25">
      <c r="A26742" s="47">
        <v>45188</v>
      </c>
      <c r="B26742" s="45" t="str">
        <f t="shared" si="866"/>
        <v>September</v>
      </c>
      <c r="C26742" s="53">
        <f t="shared" si="867"/>
        <v>2023</v>
      </c>
      <c r="D26742" s="43" t="s">
        <v>116</v>
      </c>
      <c r="E26742" s="132">
        <v>38.348333333333336</v>
      </c>
    </row>
    <row r="26743" spans="1:5" ht="13.8" x14ac:dyDescent="0.25">
      <c r="A26743" s="47">
        <v>45188</v>
      </c>
      <c r="B26743" s="45" t="str">
        <f t="shared" si="866"/>
        <v>September</v>
      </c>
      <c r="C26743" s="53">
        <f t="shared" si="867"/>
        <v>2023</v>
      </c>
      <c r="D26743" s="43" t="s">
        <v>104</v>
      </c>
      <c r="E26743" s="132">
        <v>45.466944444444451</v>
      </c>
    </row>
    <row r="26744" spans="1:5" ht="13.8" x14ac:dyDescent="0.25">
      <c r="A26744" s="47">
        <v>45188</v>
      </c>
      <c r="B26744" s="45" t="str">
        <f t="shared" si="866"/>
        <v>September</v>
      </c>
      <c r="C26744" s="53">
        <f t="shared" si="867"/>
        <v>2023</v>
      </c>
      <c r="D26744" s="43" t="s">
        <v>121</v>
      </c>
      <c r="E26744" s="132">
        <v>43.237222222222229</v>
      </c>
    </row>
    <row r="26745" spans="1:5" ht="13.8" x14ac:dyDescent="0.25">
      <c r="A26745" s="47">
        <v>45188</v>
      </c>
      <c r="B26745" s="45" t="str">
        <f t="shared" si="866"/>
        <v>September</v>
      </c>
      <c r="C26745" s="53">
        <f t="shared" si="867"/>
        <v>2023</v>
      </c>
      <c r="D26745" s="43" t="s">
        <v>122</v>
      </c>
      <c r="E26745" s="132">
        <v>39.165555555555557</v>
      </c>
    </row>
    <row r="26746" spans="1:5" ht="13.8" x14ac:dyDescent="0.25">
      <c r="A26746" s="47">
        <v>45188</v>
      </c>
      <c r="B26746" s="45" t="str">
        <f t="shared" si="866"/>
        <v>September</v>
      </c>
      <c r="C26746" s="53">
        <f t="shared" si="867"/>
        <v>2023</v>
      </c>
      <c r="D26746" s="43" t="s">
        <v>123</v>
      </c>
      <c r="E26746" s="132">
        <v>38.680833333333332</v>
      </c>
    </row>
    <row r="26747" spans="1:5" ht="13.8" x14ac:dyDescent="0.25">
      <c r="A26747" s="47">
        <v>45188</v>
      </c>
      <c r="B26747" s="45" t="str">
        <f t="shared" si="866"/>
        <v>September</v>
      </c>
      <c r="C26747" s="53">
        <f t="shared" si="867"/>
        <v>2023</v>
      </c>
      <c r="D26747" s="43" t="s">
        <v>99</v>
      </c>
      <c r="E26747" s="132">
        <v>39.266666666666659</v>
      </c>
    </row>
    <row r="26748" spans="1:5" ht="13.8" x14ac:dyDescent="0.25">
      <c r="A26748" s="47">
        <v>45188</v>
      </c>
      <c r="B26748" s="45" t="str">
        <f t="shared" si="866"/>
        <v>September</v>
      </c>
      <c r="C26748" s="53">
        <f t="shared" si="867"/>
        <v>2023</v>
      </c>
      <c r="D26748" s="43" t="s">
        <v>100</v>
      </c>
      <c r="E26748" s="132">
        <v>38.233333333333327</v>
      </c>
    </row>
    <row r="26749" spans="1:5" ht="13.8" x14ac:dyDescent="0.25">
      <c r="A26749" s="47">
        <v>45188</v>
      </c>
      <c r="B26749" s="45" t="str">
        <f t="shared" ref="B26749:B26810" si="868">TEXT(A26749,"mmmm")</f>
        <v>September</v>
      </c>
      <c r="C26749" s="53">
        <f t="shared" ref="C26749:C26810" si="869">YEAR(A26749)</f>
        <v>2023</v>
      </c>
      <c r="D26749" s="43" t="s">
        <v>101</v>
      </c>
      <c r="E26749" s="132">
        <v>36.58</v>
      </c>
    </row>
    <row r="26750" spans="1:5" ht="13.8" x14ac:dyDescent="0.25">
      <c r="A26750" s="47">
        <v>45188</v>
      </c>
      <c r="B26750" s="45" t="str">
        <f t="shared" si="868"/>
        <v>September</v>
      </c>
      <c r="C26750" s="53">
        <f t="shared" si="869"/>
        <v>2023</v>
      </c>
      <c r="D26750" s="43" t="s">
        <v>124</v>
      </c>
      <c r="E26750" s="132">
        <v>36.269999999999996</v>
      </c>
    </row>
    <row r="26751" spans="1:5" ht="13.8" x14ac:dyDescent="0.25">
      <c r="A26751" s="47">
        <v>45188</v>
      </c>
      <c r="B26751" s="45" t="str">
        <f t="shared" si="868"/>
        <v>September</v>
      </c>
      <c r="C26751" s="53">
        <f t="shared" si="869"/>
        <v>2023</v>
      </c>
      <c r="D26751" s="43" t="s">
        <v>125</v>
      </c>
      <c r="E26751" s="132">
        <v>32.446666666666665</v>
      </c>
    </row>
    <row r="26752" spans="1:5" ht="13.8" x14ac:dyDescent="0.25">
      <c r="A26752" s="47">
        <v>45188</v>
      </c>
      <c r="B26752" s="45" t="str">
        <f t="shared" si="868"/>
        <v>September</v>
      </c>
      <c r="C26752" s="53">
        <f t="shared" si="869"/>
        <v>2023</v>
      </c>
      <c r="D26752" s="43" t="s">
        <v>126</v>
      </c>
      <c r="E26752" s="132">
        <v>31.644166666666663</v>
      </c>
    </row>
    <row r="26753" spans="1:5" ht="13.8" x14ac:dyDescent="0.25">
      <c r="A26753" s="47">
        <v>45188</v>
      </c>
      <c r="B26753" s="45" t="str">
        <f t="shared" si="868"/>
        <v>September</v>
      </c>
      <c r="C26753" s="53">
        <f t="shared" si="869"/>
        <v>2023</v>
      </c>
      <c r="D26753" s="43" t="s">
        <v>127</v>
      </c>
      <c r="E26753" s="132">
        <v>28.924999999999997</v>
      </c>
    </row>
    <row r="26754" spans="1:5" ht="13.8" x14ac:dyDescent="0.25">
      <c r="A26754" s="47">
        <v>45188</v>
      </c>
      <c r="B26754" s="45" t="str">
        <f t="shared" si="868"/>
        <v>September</v>
      </c>
      <c r="C26754" s="53">
        <f t="shared" si="869"/>
        <v>2023</v>
      </c>
      <c r="D26754" s="43" t="s">
        <v>105</v>
      </c>
      <c r="E26754" s="132">
        <v>25.523333333333333</v>
      </c>
    </row>
    <row r="26755" spans="1:5" ht="13.8" x14ac:dyDescent="0.25">
      <c r="A26755" s="47">
        <v>45188</v>
      </c>
      <c r="B26755" s="45" t="str">
        <f t="shared" si="868"/>
        <v>September</v>
      </c>
      <c r="C26755" s="53">
        <f t="shared" si="869"/>
        <v>2023</v>
      </c>
      <c r="D26755" s="43" t="s">
        <v>128</v>
      </c>
      <c r="E26755" s="132">
        <v>25.95333333333333</v>
      </c>
    </row>
    <row r="26756" spans="1:5" ht="13.8" x14ac:dyDescent="0.25">
      <c r="A26756" s="47">
        <v>45195</v>
      </c>
      <c r="B26756" s="45" t="str">
        <f t="shared" si="868"/>
        <v>September</v>
      </c>
      <c r="C26756" s="53">
        <f t="shared" si="869"/>
        <v>2023</v>
      </c>
      <c r="D26756" s="43" t="s">
        <v>131</v>
      </c>
      <c r="E26756" s="132">
        <v>55.903437500000003</v>
      </c>
    </row>
    <row r="26757" spans="1:5" ht="13.8" x14ac:dyDescent="0.25">
      <c r="A26757" s="47">
        <v>45195</v>
      </c>
      <c r="B26757" s="45" t="str">
        <f t="shared" si="868"/>
        <v>September</v>
      </c>
      <c r="C26757" s="53">
        <f t="shared" si="869"/>
        <v>2023</v>
      </c>
      <c r="D26757" s="43" t="s">
        <v>115</v>
      </c>
      <c r="E26757" s="132">
        <v>58.5</v>
      </c>
    </row>
    <row r="26758" spans="1:5" ht="13.8" x14ac:dyDescent="0.25">
      <c r="A26758" s="47">
        <v>45195</v>
      </c>
      <c r="B26758" s="45" t="str">
        <f t="shared" si="868"/>
        <v>September</v>
      </c>
      <c r="C26758" s="53">
        <f t="shared" si="869"/>
        <v>2023</v>
      </c>
      <c r="D26758" s="43" t="s">
        <v>95</v>
      </c>
      <c r="E26758" s="132">
        <v>51.87</v>
      </c>
    </row>
    <row r="26759" spans="1:5" ht="13.8" x14ac:dyDescent="0.25">
      <c r="A26759" s="47">
        <v>45195</v>
      </c>
      <c r="B26759" s="45" t="str">
        <f t="shared" si="868"/>
        <v>September</v>
      </c>
      <c r="C26759" s="53">
        <f t="shared" si="869"/>
        <v>2023</v>
      </c>
      <c r="D26759" s="43" t="s">
        <v>96</v>
      </c>
      <c r="E26759" s="132">
        <v>49.53</v>
      </c>
    </row>
    <row r="26760" spans="1:5" ht="13.8" x14ac:dyDescent="0.25">
      <c r="A26760" s="47">
        <v>45195</v>
      </c>
      <c r="B26760" s="45" t="str">
        <f t="shared" si="868"/>
        <v>September</v>
      </c>
      <c r="C26760" s="53">
        <f t="shared" si="869"/>
        <v>2023</v>
      </c>
      <c r="D26760" s="43" t="s">
        <v>97</v>
      </c>
      <c r="E26760" s="132">
        <v>47.19</v>
      </c>
    </row>
    <row r="26761" spans="1:5" ht="13.8" x14ac:dyDescent="0.25">
      <c r="A26761" s="47">
        <v>45195</v>
      </c>
      <c r="B26761" s="45" t="str">
        <f t="shared" si="868"/>
        <v>September</v>
      </c>
      <c r="C26761" s="53">
        <f t="shared" si="869"/>
        <v>2023</v>
      </c>
      <c r="D26761" s="43" t="s">
        <v>98</v>
      </c>
      <c r="E26761" s="132">
        <v>37.049999999999997</v>
      </c>
    </row>
    <row r="26762" spans="1:5" ht="15.6" x14ac:dyDescent="0.3">
      <c r="A26762" s="47">
        <v>45195</v>
      </c>
      <c r="B26762" s="45" t="str">
        <f t="shared" si="868"/>
        <v>September</v>
      </c>
      <c r="C26762" s="53">
        <f t="shared" si="869"/>
        <v>2023</v>
      </c>
      <c r="D26762" s="130" t="s">
        <v>136</v>
      </c>
      <c r="E26762" s="132">
        <v>57.8</v>
      </c>
    </row>
    <row r="26763" spans="1:5" ht="13.8" x14ac:dyDescent="0.25">
      <c r="A26763" s="47">
        <v>45195</v>
      </c>
      <c r="B26763" s="45" t="str">
        <f t="shared" si="868"/>
        <v>September</v>
      </c>
      <c r="C26763" s="53">
        <f t="shared" si="869"/>
        <v>2023</v>
      </c>
      <c r="D26763" s="43" t="s">
        <v>118</v>
      </c>
      <c r="E26763" s="132">
        <v>53.1</v>
      </c>
    </row>
    <row r="26764" spans="1:5" ht="13.8" x14ac:dyDescent="0.25">
      <c r="A26764" s="47">
        <v>45195</v>
      </c>
      <c r="B26764" s="45" t="str">
        <f t="shared" si="868"/>
        <v>September</v>
      </c>
      <c r="C26764" s="53">
        <f t="shared" si="869"/>
        <v>2023</v>
      </c>
      <c r="D26764" s="43" t="s">
        <v>102</v>
      </c>
      <c r="E26764" s="132">
        <v>52.4</v>
      </c>
    </row>
    <row r="26765" spans="1:5" ht="13.8" x14ac:dyDescent="0.25">
      <c r="A26765" s="47">
        <v>45195</v>
      </c>
      <c r="B26765" s="45" t="str">
        <f t="shared" si="868"/>
        <v>September</v>
      </c>
      <c r="C26765" s="53">
        <f t="shared" si="869"/>
        <v>2023</v>
      </c>
      <c r="D26765" s="43" t="s">
        <v>119</v>
      </c>
      <c r="E26765" s="132">
        <v>50.7</v>
      </c>
    </row>
    <row r="26766" spans="1:5" ht="13.8" x14ac:dyDescent="0.25">
      <c r="A26766" s="47">
        <v>45195</v>
      </c>
      <c r="B26766" s="45" t="str">
        <f t="shared" si="868"/>
        <v>September</v>
      </c>
      <c r="C26766" s="53">
        <f t="shared" si="869"/>
        <v>2023</v>
      </c>
      <c r="D26766" s="43" t="s">
        <v>120</v>
      </c>
      <c r="E26766" s="132">
        <v>48.1</v>
      </c>
    </row>
    <row r="26767" spans="1:5" ht="13.8" x14ac:dyDescent="0.25">
      <c r="A26767" s="47">
        <v>45195</v>
      </c>
      <c r="B26767" s="45" t="str">
        <f t="shared" si="868"/>
        <v>September</v>
      </c>
      <c r="C26767" s="53">
        <f t="shared" si="869"/>
        <v>2023</v>
      </c>
      <c r="D26767" s="43" t="s">
        <v>103</v>
      </c>
      <c r="E26767" s="132">
        <v>46.4</v>
      </c>
    </row>
    <row r="26768" spans="1:5" ht="13.8" x14ac:dyDescent="0.25">
      <c r="A26768" s="47">
        <v>45195</v>
      </c>
      <c r="B26768" s="45" t="str">
        <f t="shared" si="868"/>
        <v>September</v>
      </c>
      <c r="C26768" s="53">
        <f t="shared" si="869"/>
        <v>2023</v>
      </c>
      <c r="D26768" s="43" t="s">
        <v>116</v>
      </c>
      <c r="E26768" s="132">
        <v>52.922916666666673</v>
      </c>
    </row>
    <row r="26769" spans="1:5" ht="13.8" x14ac:dyDescent="0.25">
      <c r="A26769" s="47">
        <v>45195</v>
      </c>
      <c r="B26769" s="45" t="str">
        <f t="shared" si="868"/>
        <v>September</v>
      </c>
      <c r="C26769" s="53">
        <f t="shared" si="869"/>
        <v>2023</v>
      </c>
      <c r="D26769" s="43" t="s">
        <v>104</v>
      </c>
      <c r="E26769" s="132">
        <v>54.846944444444446</v>
      </c>
    </row>
    <row r="26770" spans="1:5" ht="13.8" x14ac:dyDescent="0.25">
      <c r="A26770" s="47">
        <v>45195</v>
      </c>
      <c r="B26770" s="45" t="str">
        <f t="shared" si="868"/>
        <v>September</v>
      </c>
      <c r="C26770" s="53">
        <f t="shared" si="869"/>
        <v>2023</v>
      </c>
      <c r="D26770" s="43" t="s">
        <v>121</v>
      </c>
      <c r="E26770" s="132">
        <v>52.157222222222217</v>
      </c>
    </row>
    <row r="26771" spans="1:5" ht="13.8" x14ac:dyDescent="0.25">
      <c r="A26771" s="47">
        <v>45195</v>
      </c>
      <c r="B26771" s="45" t="str">
        <f t="shared" si="868"/>
        <v>September</v>
      </c>
      <c r="C26771" s="53">
        <f t="shared" si="869"/>
        <v>2023</v>
      </c>
      <c r="D26771" s="43" t="s">
        <v>122</v>
      </c>
      <c r="E26771" s="132">
        <v>47.245555555555548</v>
      </c>
    </row>
    <row r="26772" spans="1:5" ht="13.8" x14ac:dyDescent="0.25">
      <c r="A26772" s="47">
        <v>45195</v>
      </c>
      <c r="B26772" s="45" t="str">
        <f t="shared" si="868"/>
        <v>September</v>
      </c>
      <c r="C26772" s="53">
        <f t="shared" si="869"/>
        <v>2023</v>
      </c>
      <c r="D26772" s="43" t="s">
        <v>123</v>
      </c>
      <c r="E26772" s="132">
        <v>46.660833333333329</v>
      </c>
    </row>
    <row r="26773" spans="1:5" ht="13.8" x14ac:dyDescent="0.25">
      <c r="A26773" s="47">
        <v>45195</v>
      </c>
      <c r="B26773" s="45" t="str">
        <f t="shared" si="868"/>
        <v>September</v>
      </c>
      <c r="C26773" s="53">
        <f t="shared" si="869"/>
        <v>2023</v>
      </c>
      <c r="D26773" s="43" t="s">
        <v>99</v>
      </c>
      <c r="E26773" s="132">
        <v>64.177777777777777</v>
      </c>
    </row>
    <row r="26774" spans="1:5" ht="13.8" x14ac:dyDescent="0.25">
      <c r="A26774" s="47">
        <v>45195</v>
      </c>
      <c r="B26774" s="45" t="str">
        <f t="shared" si="868"/>
        <v>September</v>
      </c>
      <c r="C26774" s="53">
        <f t="shared" si="869"/>
        <v>2023</v>
      </c>
      <c r="D26774" s="43" t="s">
        <v>100</v>
      </c>
      <c r="E26774" s="132">
        <v>62.488888888888894</v>
      </c>
    </row>
    <row r="26775" spans="1:5" ht="13.8" x14ac:dyDescent="0.25">
      <c r="A26775" s="47">
        <v>45195</v>
      </c>
      <c r="B26775" s="45" t="str">
        <f t="shared" si="868"/>
        <v>September</v>
      </c>
      <c r="C26775" s="53">
        <f t="shared" si="869"/>
        <v>2023</v>
      </c>
      <c r="D26775" s="43" t="s">
        <v>101</v>
      </c>
      <c r="E26775" s="132">
        <v>59.786666666666669</v>
      </c>
    </row>
    <row r="26776" spans="1:5" ht="13.8" x14ac:dyDescent="0.25">
      <c r="A26776" s="47">
        <v>45195</v>
      </c>
      <c r="B26776" s="45" t="str">
        <f t="shared" si="868"/>
        <v>September</v>
      </c>
      <c r="C26776" s="53">
        <f t="shared" si="869"/>
        <v>2023</v>
      </c>
      <c r="D26776" s="43" t="s">
        <v>124</v>
      </c>
      <c r="E26776" s="132">
        <v>59.28</v>
      </c>
    </row>
    <row r="26777" spans="1:5" ht="13.8" x14ac:dyDescent="0.25">
      <c r="A26777" s="47">
        <v>45195</v>
      </c>
      <c r="B26777" s="45" t="str">
        <f t="shared" si="868"/>
        <v>September</v>
      </c>
      <c r="C26777" s="53">
        <f t="shared" si="869"/>
        <v>2023</v>
      </c>
      <c r="D26777" s="43" t="s">
        <v>125</v>
      </c>
      <c r="E26777" s="132">
        <v>53.031111111111116</v>
      </c>
    </row>
    <row r="26778" spans="1:5" ht="13.8" x14ac:dyDescent="0.25">
      <c r="A26778" s="47">
        <v>45195</v>
      </c>
      <c r="B26778" s="45" t="str">
        <f t="shared" si="868"/>
        <v>September</v>
      </c>
      <c r="C26778" s="53">
        <f t="shared" si="869"/>
        <v>2023</v>
      </c>
      <c r="D26778" s="43" t="s">
        <v>126</v>
      </c>
      <c r="E26778" s="132">
        <v>51.24527777777778</v>
      </c>
    </row>
    <row r="26779" spans="1:5" ht="13.8" x14ac:dyDescent="0.25">
      <c r="A26779" s="47">
        <v>45195</v>
      </c>
      <c r="B26779" s="45" t="str">
        <f t="shared" si="868"/>
        <v>September</v>
      </c>
      <c r="C26779" s="53">
        <f t="shared" si="869"/>
        <v>2023</v>
      </c>
      <c r="D26779" s="43" t="s">
        <v>127</v>
      </c>
      <c r="E26779" s="132">
        <v>46.428333333333327</v>
      </c>
    </row>
    <row r="26780" spans="1:5" ht="13.8" x14ac:dyDescent="0.25">
      <c r="A26780" s="47">
        <v>45195</v>
      </c>
      <c r="B26780" s="45" t="str">
        <f t="shared" si="868"/>
        <v>September</v>
      </c>
      <c r="C26780" s="53">
        <f t="shared" si="869"/>
        <v>2023</v>
      </c>
      <c r="D26780" s="43" t="s">
        <v>105</v>
      </c>
      <c r="E26780" s="132">
        <v>41.715555555555554</v>
      </c>
    </row>
    <row r="26781" spans="1:5" ht="13.8" x14ac:dyDescent="0.25">
      <c r="A26781" s="47">
        <v>45195</v>
      </c>
      <c r="B26781" s="45" t="str">
        <f t="shared" si="868"/>
        <v>September</v>
      </c>
      <c r="C26781" s="53">
        <f t="shared" si="869"/>
        <v>2023</v>
      </c>
      <c r="D26781" s="43" t="s">
        <v>128</v>
      </c>
      <c r="E26781" s="132">
        <v>40.965555555555554</v>
      </c>
    </row>
    <row r="26782" spans="1:5" ht="13.8" x14ac:dyDescent="0.25">
      <c r="A26782" s="47">
        <v>45202</v>
      </c>
      <c r="B26782" s="45" t="str">
        <f t="shared" si="868"/>
        <v>October</v>
      </c>
      <c r="C26782" s="53">
        <f t="shared" si="869"/>
        <v>2023</v>
      </c>
      <c r="D26782" s="43" t="s">
        <v>131</v>
      </c>
      <c r="E26782" s="132">
        <v>53.057142857142864</v>
      </c>
    </row>
    <row r="26783" spans="1:5" ht="13.8" x14ac:dyDescent="0.25">
      <c r="A26783" s="47">
        <v>45202</v>
      </c>
      <c r="B26783" s="45" t="str">
        <f t="shared" si="868"/>
        <v>October</v>
      </c>
      <c r="C26783" s="53">
        <f t="shared" si="869"/>
        <v>2023</v>
      </c>
      <c r="D26783" s="43" t="s">
        <v>115</v>
      </c>
      <c r="E26783" s="132">
        <v>59.8125</v>
      </c>
    </row>
    <row r="26784" spans="1:5" ht="13.8" x14ac:dyDescent="0.25">
      <c r="A26784" s="47">
        <v>45202</v>
      </c>
      <c r="B26784" s="45" t="str">
        <f t="shared" si="868"/>
        <v>October</v>
      </c>
      <c r="C26784" s="53">
        <f t="shared" si="869"/>
        <v>2023</v>
      </c>
      <c r="D26784" s="43" t="s">
        <v>95</v>
      </c>
      <c r="E26784" s="132">
        <v>53.033749999999998</v>
      </c>
    </row>
    <row r="26785" spans="1:5" ht="13.8" x14ac:dyDescent="0.25">
      <c r="A26785" s="47">
        <v>45202</v>
      </c>
      <c r="B26785" s="45" t="str">
        <f t="shared" si="868"/>
        <v>October</v>
      </c>
      <c r="C26785" s="53">
        <f t="shared" si="869"/>
        <v>2023</v>
      </c>
      <c r="D26785" s="43" t="s">
        <v>96</v>
      </c>
      <c r="E26785" s="132">
        <v>50.641249999999999</v>
      </c>
    </row>
    <row r="26786" spans="1:5" ht="13.8" x14ac:dyDescent="0.25">
      <c r="A26786" s="47">
        <v>45202</v>
      </c>
      <c r="B26786" s="45" t="str">
        <f t="shared" si="868"/>
        <v>October</v>
      </c>
      <c r="C26786" s="53">
        <f t="shared" si="869"/>
        <v>2023</v>
      </c>
      <c r="D26786" s="43" t="s">
        <v>97</v>
      </c>
      <c r="E26786" s="132">
        <v>48.248750000000001</v>
      </c>
    </row>
    <row r="26787" spans="1:5" ht="13.8" x14ac:dyDescent="0.25">
      <c r="A26787" s="47">
        <v>45202</v>
      </c>
      <c r="B26787" s="45" t="str">
        <f t="shared" si="868"/>
        <v>October</v>
      </c>
      <c r="C26787" s="53">
        <f t="shared" si="869"/>
        <v>2023</v>
      </c>
      <c r="D26787" s="43" t="s">
        <v>98</v>
      </c>
      <c r="E26787" s="132">
        <v>37.881250000000001</v>
      </c>
    </row>
    <row r="26788" spans="1:5" ht="15.6" x14ac:dyDescent="0.3">
      <c r="A26788" s="47">
        <v>45202</v>
      </c>
      <c r="B26788" s="45" t="str">
        <f t="shared" si="868"/>
        <v>October</v>
      </c>
      <c r="C26788" s="53">
        <f t="shared" si="869"/>
        <v>2023</v>
      </c>
      <c r="D26788" s="130" t="s">
        <v>136</v>
      </c>
      <c r="E26788" s="132">
        <v>57.077500000000001</v>
      </c>
    </row>
    <row r="26789" spans="1:5" ht="13.8" x14ac:dyDescent="0.25">
      <c r="A26789" s="47">
        <v>45202</v>
      </c>
      <c r="B26789" s="45" t="str">
        <f t="shared" si="868"/>
        <v>October</v>
      </c>
      <c r="C26789" s="53">
        <f t="shared" si="869"/>
        <v>2023</v>
      </c>
      <c r="D26789" s="43" t="s">
        <v>118</v>
      </c>
      <c r="E26789" s="132">
        <v>52.436250000000001</v>
      </c>
    </row>
    <row r="26790" spans="1:5" ht="13.8" x14ac:dyDescent="0.25">
      <c r="A26790" s="47">
        <v>45202</v>
      </c>
      <c r="B26790" s="45" t="str">
        <f t="shared" si="868"/>
        <v>October</v>
      </c>
      <c r="C26790" s="53">
        <f t="shared" si="869"/>
        <v>2023</v>
      </c>
      <c r="D26790" s="43" t="s">
        <v>102</v>
      </c>
      <c r="E26790" s="132">
        <v>51.744999999999997</v>
      </c>
    </row>
    <row r="26791" spans="1:5" ht="13.8" x14ac:dyDescent="0.25">
      <c r="A26791" s="47">
        <v>45202</v>
      </c>
      <c r="B26791" s="45" t="str">
        <f t="shared" si="868"/>
        <v>October</v>
      </c>
      <c r="C26791" s="53">
        <f t="shared" si="869"/>
        <v>2023</v>
      </c>
      <c r="D26791" s="43" t="s">
        <v>119</v>
      </c>
      <c r="E26791" s="132">
        <v>50.066249999999997</v>
      </c>
    </row>
    <row r="26792" spans="1:5" ht="13.8" x14ac:dyDescent="0.25">
      <c r="A26792" s="47">
        <v>45202</v>
      </c>
      <c r="B26792" s="45" t="str">
        <f t="shared" si="868"/>
        <v>October</v>
      </c>
      <c r="C26792" s="53">
        <f t="shared" si="869"/>
        <v>2023</v>
      </c>
      <c r="D26792" s="43" t="s">
        <v>120</v>
      </c>
      <c r="E26792" s="132">
        <v>47.498750000000001</v>
      </c>
    </row>
    <row r="26793" spans="1:5" ht="13.8" x14ac:dyDescent="0.25">
      <c r="A26793" s="47">
        <v>45202</v>
      </c>
      <c r="B26793" s="45" t="str">
        <f t="shared" si="868"/>
        <v>October</v>
      </c>
      <c r="C26793" s="53">
        <f t="shared" si="869"/>
        <v>2023</v>
      </c>
      <c r="D26793" s="43" t="s">
        <v>103</v>
      </c>
      <c r="E26793" s="132">
        <v>45.82</v>
      </c>
    </row>
    <row r="26794" spans="1:5" ht="13.8" x14ac:dyDescent="0.25">
      <c r="A26794" s="47">
        <v>45202</v>
      </c>
      <c r="B26794" s="45" t="str">
        <f t="shared" si="868"/>
        <v>October</v>
      </c>
      <c r="C26794" s="53">
        <f t="shared" si="869"/>
        <v>2023</v>
      </c>
      <c r="D26794" s="43" t="s">
        <v>116</v>
      </c>
      <c r="E26794" s="132">
        <v>38.154375000000002</v>
      </c>
    </row>
    <row r="26795" spans="1:5" ht="13.8" x14ac:dyDescent="0.25">
      <c r="A26795" s="47">
        <v>45202</v>
      </c>
      <c r="B26795" s="45" t="str">
        <f t="shared" si="868"/>
        <v>October</v>
      </c>
      <c r="C26795" s="53">
        <f t="shared" si="869"/>
        <v>2023</v>
      </c>
      <c r="D26795" s="43" t="s">
        <v>104</v>
      </c>
      <c r="E26795" s="132">
        <v>47.486249999999998</v>
      </c>
    </row>
    <row r="26796" spans="1:5" ht="13.8" x14ac:dyDescent="0.25">
      <c r="A26796" s="47">
        <v>45202</v>
      </c>
      <c r="B26796" s="45" t="str">
        <f t="shared" si="868"/>
        <v>October</v>
      </c>
      <c r="C26796" s="53">
        <f t="shared" si="869"/>
        <v>2023</v>
      </c>
      <c r="D26796" s="43" t="s">
        <v>121</v>
      </c>
      <c r="E26796" s="132">
        <v>45.157499999999999</v>
      </c>
    </row>
    <row r="26797" spans="1:5" ht="13.8" x14ac:dyDescent="0.25">
      <c r="A26797" s="47">
        <v>45202</v>
      </c>
      <c r="B26797" s="45" t="str">
        <f t="shared" si="868"/>
        <v>October</v>
      </c>
      <c r="C26797" s="53">
        <f t="shared" si="869"/>
        <v>2023</v>
      </c>
      <c r="D26797" s="43" t="s">
        <v>122</v>
      </c>
      <c r="E26797" s="132">
        <v>40.905000000000001</v>
      </c>
    </row>
    <row r="26798" spans="1:5" ht="13.8" x14ac:dyDescent="0.25">
      <c r="A26798" s="47">
        <v>45202</v>
      </c>
      <c r="B26798" s="45" t="str">
        <f t="shared" si="868"/>
        <v>October</v>
      </c>
      <c r="C26798" s="53">
        <f t="shared" si="869"/>
        <v>2023</v>
      </c>
      <c r="D26798" s="43" t="s">
        <v>123</v>
      </c>
      <c r="E26798" s="132">
        <v>40.39875</v>
      </c>
    </row>
    <row r="26799" spans="1:5" ht="13.8" x14ac:dyDescent="0.25">
      <c r="A26799" s="47">
        <v>45202</v>
      </c>
      <c r="B26799" s="45" t="str">
        <f t="shared" si="868"/>
        <v>October</v>
      </c>
      <c r="C26799" s="53">
        <f t="shared" si="869"/>
        <v>2023</v>
      </c>
      <c r="D26799" s="43" t="s">
        <v>99</v>
      </c>
      <c r="E26799" s="132">
        <v>41.5625</v>
      </c>
    </row>
    <row r="26800" spans="1:5" ht="13.8" x14ac:dyDescent="0.25">
      <c r="A26800" s="47">
        <v>45202</v>
      </c>
      <c r="B26800" s="45" t="str">
        <f t="shared" si="868"/>
        <v>October</v>
      </c>
      <c r="C26800" s="53">
        <f t="shared" si="869"/>
        <v>2023</v>
      </c>
      <c r="D26800" s="43" t="s">
        <v>100</v>
      </c>
      <c r="E26800" s="132">
        <v>40.46875</v>
      </c>
    </row>
    <row r="26801" spans="1:5" ht="13.8" x14ac:dyDescent="0.25">
      <c r="A26801" s="47">
        <v>45202</v>
      </c>
      <c r="B26801" s="45" t="str">
        <f t="shared" si="868"/>
        <v>October</v>
      </c>
      <c r="C26801" s="53">
        <f t="shared" si="869"/>
        <v>2023</v>
      </c>
      <c r="D26801" s="43" t="s">
        <v>101</v>
      </c>
      <c r="E26801" s="132">
        <v>38.71875</v>
      </c>
    </row>
    <row r="26802" spans="1:5" ht="13.8" x14ac:dyDescent="0.25">
      <c r="A26802" s="47">
        <v>45202</v>
      </c>
      <c r="B26802" s="45" t="str">
        <f t="shared" si="868"/>
        <v>October</v>
      </c>
      <c r="C26802" s="53">
        <f t="shared" si="869"/>
        <v>2023</v>
      </c>
      <c r="D26802" s="43" t="s">
        <v>124</v>
      </c>
      <c r="E26802" s="132">
        <v>38.390624999999993</v>
      </c>
    </row>
    <row r="26803" spans="1:5" ht="13.8" x14ac:dyDescent="0.25">
      <c r="A26803" s="47">
        <v>45202</v>
      </c>
      <c r="B26803" s="45" t="str">
        <f t="shared" si="868"/>
        <v>October</v>
      </c>
      <c r="C26803" s="53">
        <f t="shared" si="869"/>
        <v>2023</v>
      </c>
      <c r="D26803" s="43" t="s">
        <v>125</v>
      </c>
      <c r="E26803" s="132">
        <v>34.34375</v>
      </c>
    </row>
    <row r="26804" spans="1:5" ht="13.8" x14ac:dyDescent="0.25">
      <c r="A26804" s="47">
        <v>45202</v>
      </c>
      <c r="B26804" s="45" t="str">
        <f t="shared" si="868"/>
        <v>October</v>
      </c>
      <c r="C26804" s="53">
        <f t="shared" si="869"/>
        <v>2023</v>
      </c>
      <c r="D26804" s="43" t="s">
        <v>126</v>
      </c>
      <c r="E26804" s="132">
        <v>33.450625000000002</v>
      </c>
    </row>
    <row r="26805" spans="1:5" ht="13.8" x14ac:dyDescent="0.25">
      <c r="A26805" s="47">
        <v>45202</v>
      </c>
      <c r="B26805" s="45" t="str">
        <f t="shared" si="868"/>
        <v>October</v>
      </c>
      <c r="C26805" s="53">
        <f t="shared" si="869"/>
        <v>2023</v>
      </c>
      <c r="D26805" s="43" t="s">
        <v>127</v>
      </c>
      <c r="E26805" s="132">
        <v>30.538125000000001</v>
      </c>
    </row>
    <row r="26806" spans="1:5" ht="13.8" x14ac:dyDescent="0.25">
      <c r="A26806" s="47">
        <v>45202</v>
      </c>
      <c r="B26806" s="45" t="str">
        <f t="shared" si="868"/>
        <v>October</v>
      </c>
      <c r="C26806" s="53">
        <f t="shared" si="869"/>
        <v>2023</v>
      </c>
      <c r="D26806" s="43" t="s">
        <v>105</v>
      </c>
      <c r="E26806" s="132">
        <v>27.015625</v>
      </c>
    </row>
    <row r="26807" spans="1:5" ht="13.8" x14ac:dyDescent="0.25">
      <c r="A26807" s="47">
        <v>45202</v>
      </c>
      <c r="B26807" s="45" t="str">
        <f t="shared" si="868"/>
        <v>October</v>
      </c>
      <c r="C26807" s="53">
        <f t="shared" si="869"/>
        <v>2023</v>
      </c>
      <c r="D26807" s="43" t="s">
        <v>128</v>
      </c>
      <c r="E26807" s="132">
        <v>27.336874999999999</v>
      </c>
    </row>
    <row r="26808" spans="1:5" ht="13.8" x14ac:dyDescent="0.25">
      <c r="A26808" s="47">
        <v>45209</v>
      </c>
      <c r="B26808" s="45" t="str">
        <f t="shared" si="868"/>
        <v>October</v>
      </c>
      <c r="C26808" s="53">
        <f t="shared" si="869"/>
        <v>2023</v>
      </c>
      <c r="D26808" s="43" t="s">
        <v>131</v>
      </c>
      <c r="E26808" s="132">
        <v>38.309222222222225</v>
      </c>
    </row>
    <row r="26809" spans="1:5" ht="13.8" x14ac:dyDescent="0.25">
      <c r="A26809" s="47">
        <v>45209</v>
      </c>
      <c r="B26809" s="45" t="str">
        <f t="shared" si="868"/>
        <v>October</v>
      </c>
      <c r="C26809" s="53">
        <f t="shared" si="869"/>
        <v>2023</v>
      </c>
      <c r="D26809" s="43" t="s">
        <v>115</v>
      </c>
      <c r="E26809" s="132">
        <v>39.016666666666673</v>
      </c>
    </row>
    <row r="26810" spans="1:5" ht="13.8" x14ac:dyDescent="0.25">
      <c r="A26810" s="47">
        <v>45209</v>
      </c>
      <c r="B26810" s="45" t="str">
        <f t="shared" si="868"/>
        <v>October</v>
      </c>
      <c r="C26810" s="53">
        <f t="shared" si="869"/>
        <v>2023</v>
      </c>
      <c r="D26810" s="43" t="s">
        <v>95</v>
      </c>
      <c r="E26810" s="132">
        <v>34.594777777777779</v>
      </c>
    </row>
    <row r="26811" spans="1:5" ht="13.8" x14ac:dyDescent="0.25">
      <c r="A26811" s="47">
        <v>45209</v>
      </c>
      <c r="B26811" s="45" t="str">
        <f t="shared" ref="B26811:B26871" si="870">TEXT(A26811,"mmmm")</f>
        <v>October</v>
      </c>
      <c r="C26811" s="53">
        <f t="shared" ref="C26811:C26871" si="871">YEAR(A26811)</f>
        <v>2023</v>
      </c>
      <c r="D26811" s="43" t="s">
        <v>96</v>
      </c>
      <c r="E26811" s="132">
        <v>33.034111111111116</v>
      </c>
    </row>
    <row r="26812" spans="1:5" ht="13.8" x14ac:dyDescent="0.25">
      <c r="A26812" s="47">
        <v>45209</v>
      </c>
      <c r="B26812" s="45" t="str">
        <f t="shared" si="870"/>
        <v>October</v>
      </c>
      <c r="C26812" s="53">
        <f t="shared" si="871"/>
        <v>2023</v>
      </c>
      <c r="D26812" s="43" t="s">
        <v>97</v>
      </c>
      <c r="E26812" s="132">
        <v>31.473444444444443</v>
      </c>
    </row>
    <row r="26813" spans="1:5" ht="13.8" x14ac:dyDescent="0.25">
      <c r="A26813" s="47">
        <v>45209</v>
      </c>
      <c r="B26813" s="45" t="str">
        <f t="shared" si="870"/>
        <v>October</v>
      </c>
      <c r="C26813" s="53">
        <f t="shared" si="871"/>
        <v>2023</v>
      </c>
      <c r="D26813" s="43" t="s">
        <v>98</v>
      </c>
      <c r="E26813" s="132">
        <v>24.710555555555558</v>
      </c>
    </row>
    <row r="26814" spans="1:5" ht="15.6" x14ac:dyDescent="0.3">
      <c r="A26814" s="47">
        <v>45209</v>
      </c>
      <c r="B26814" s="45" t="str">
        <f t="shared" si="870"/>
        <v>October</v>
      </c>
      <c r="C26814" s="53">
        <f t="shared" si="871"/>
        <v>2023</v>
      </c>
      <c r="D26814" s="130" t="s">
        <v>136</v>
      </c>
      <c r="E26814" s="132">
        <v>38.003500000000003</v>
      </c>
    </row>
    <row r="26815" spans="1:5" ht="13.8" x14ac:dyDescent="0.25">
      <c r="A26815" s="47">
        <v>45209</v>
      </c>
      <c r="B26815" s="45" t="str">
        <f t="shared" si="870"/>
        <v>October</v>
      </c>
      <c r="C26815" s="53">
        <f t="shared" si="871"/>
        <v>2023</v>
      </c>
      <c r="D26815" s="43" t="s">
        <v>118</v>
      </c>
      <c r="E26815" s="132">
        <v>34.913249999999998</v>
      </c>
    </row>
    <row r="26816" spans="1:5" ht="13.8" x14ac:dyDescent="0.25">
      <c r="A26816" s="47">
        <v>45209</v>
      </c>
      <c r="B26816" s="45" t="str">
        <f t="shared" si="870"/>
        <v>October</v>
      </c>
      <c r="C26816" s="53">
        <f t="shared" si="871"/>
        <v>2023</v>
      </c>
      <c r="D26816" s="43" t="s">
        <v>102</v>
      </c>
      <c r="E26816" s="132">
        <v>34.453000000000003</v>
      </c>
    </row>
    <row r="26817" spans="1:5" ht="13.8" x14ac:dyDescent="0.25">
      <c r="A26817" s="47">
        <v>45209</v>
      </c>
      <c r="B26817" s="45" t="str">
        <f t="shared" si="870"/>
        <v>October</v>
      </c>
      <c r="C26817" s="53">
        <f t="shared" si="871"/>
        <v>2023</v>
      </c>
      <c r="D26817" s="43" t="s">
        <v>119</v>
      </c>
      <c r="E26817" s="132">
        <v>33.335250000000002</v>
      </c>
    </row>
    <row r="26818" spans="1:5" ht="13.8" x14ac:dyDescent="0.25">
      <c r="A26818" s="47">
        <v>45209</v>
      </c>
      <c r="B26818" s="45" t="str">
        <f t="shared" si="870"/>
        <v>October</v>
      </c>
      <c r="C26818" s="53">
        <f t="shared" si="871"/>
        <v>2023</v>
      </c>
      <c r="D26818" s="43" t="s">
        <v>120</v>
      </c>
      <c r="E26818" s="132">
        <v>31.625749999999996</v>
      </c>
    </row>
    <row r="26819" spans="1:5" ht="13.8" x14ac:dyDescent="0.25">
      <c r="A26819" s="47">
        <v>45209</v>
      </c>
      <c r="B26819" s="45" t="str">
        <f t="shared" si="870"/>
        <v>October</v>
      </c>
      <c r="C26819" s="53">
        <f t="shared" si="871"/>
        <v>2023</v>
      </c>
      <c r="D26819" s="43" t="s">
        <v>103</v>
      </c>
      <c r="E26819" s="132">
        <v>30.507999999999996</v>
      </c>
    </row>
    <row r="26820" spans="1:5" ht="13.8" x14ac:dyDescent="0.25">
      <c r="A26820" s="47">
        <v>45209</v>
      </c>
      <c r="B26820" s="45" t="str">
        <f t="shared" si="870"/>
        <v>October</v>
      </c>
      <c r="C26820" s="53">
        <f t="shared" si="871"/>
        <v>2023</v>
      </c>
      <c r="D26820" s="43" t="s">
        <v>116</v>
      </c>
      <c r="E26820" s="132">
        <v>25.602499999999999</v>
      </c>
    </row>
    <row r="26821" spans="1:5" ht="13.8" x14ac:dyDescent="0.25">
      <c r="A26821" s="47">
        <v>45209</v>
      </c>
      <c r="B26821" s="45" t="str">
        <f t="shared" si="870"/>
        <v>October</v>
      </c>
      <c r="C26821" s="53">
        <f t="shared" si="871"/>
        <v>2023</v>
      </c>
      <c r="D26821" s="43" t="s">
        <v>104</v>
      </c>
      <c r="E26821" s="132">
        <v>32.504305555555554</v>
      </c>
    </row>
    <row r="26822" spans="1:5" ht="13.8" x14ac:dyDescent="0.25">
      <c r="A26822" s="47">
        <v>45209</v>
      </c>
      <c r="B26822" s="45" t="str">
        <f t="shared" si="870"/>
        <v>October</v>
      </c>
      <c r="C26822" s="53">
        <f t="shared" si="871"/>
        <v>2023</v>
      </c>
      <c r="D26822" s="43" t="s">
        <v>121</v>
      </c>
      <c r="E26822" s="132">
        <v>30.910277777777779</v>
      </c>
    </row>
    <row r="26823" spans="1:5" ht="13.8" x14ac:dyDescent="0.25">
      <c r="A26823" s="47">
        <v>45209</v>
      </c>
      <c r="B26823" s="45" t="str">
        <f t="shared" si="870"/>
        <v>October</v>
      </c>
      <c r="C26823" s="53">
        <f t="shared" si="871"/>
        <v>2023</v>
      </c>
      <c r="D26823" s="43" t="s">
        <v>122</v>
      </c>
      <c r="E26823" s="132">
        <v>27.999444444444443</v>
      </c>
    </row>
    <row r="26824" spans="1:5" ht="13.8" x14ac:dyDescent="0.25">
      <c r="A26824" s="47">
        <v>45209</v>
      </c>
      <c r="B26824" s="45" t="str">
        <f t="shared" si="870"/>
        <v>October</v>
      </c>
      <c r="C26824" s="53">
        <f t="shared" si="871"/>
        <v>2023</v>
      </c>
      <c r="D26824" s="43" t="s">
        <v>123</v>
      </c>
      <c r="E26824" s="132">
        <v>27.65291666666667</v>
      </c>
    </row>
    <row r="26825" spans="1:5" ht="13.8" x14ac:dyDescent="0.25">
      <c r="A26825" s="47">
        <v>45209</v>
      </c>
      <c r="B26825" s="45" t="str">
        <f t="shared" si="870"/>
        <v>October</v>
      </c>
      <c r="C26825" s="53">
        <f t="shared" si="871"/>
        <v>2023</v>
      </c>
      <c r="D26825" s="43" t="s">
        <v>99</v>
      </c>
      <c r="E26825" s="132">
        <v>23.728888888888886</v>
      </c>
    </row>
    <row r="26826" spans="1:5" ht="13.8" x14ac:dyDescent="0.25">
      <c r="A26826" s="47">
        <v>45209</v>
      </c>
      <c r="B26826" s="45" t="str">
        <f t="shared" si="870"/>
        <v>October</v>
      </c>
      <c r="C26826" s="53">
        <f t="shared" si="871"/>
        <v>2023</v>
      </c>
      <c r="D26826" s="43" t="s">
        <v>100</v>
      </c>
      <c r="E26826" s="132">
        <v>23.104444444444447</v>
      </c>
    </row>
    <row r="26827" spans="1:5" ht="13.8" x14ac:dyDescent="0.25">
      <c r="A26827" s="47">
        <v>45209</v>
      </c>
      <c r="B26827" s="45" t="str">
        <f t="shared" si="870"/>
        <v>October</v>
      </c>
      <c r="C26827" s="53">
        <f t="shared" si="871"/>
        <v>2023</v>
      </c>
      <c r="D26827" s="43" t="s">
        <v>101</v>
      </c>
      <c r="E26827" s="132">
        <v>22.105333333333334</v>
      </c>
    </row>
    <row r="26828" spans="1:5" ht="13.8" x14ac:dyDescent="0.25">
      <c r="A26828" s="47">
        <v>45209</v>
      </c>
      <c r="B26828" s="45" t="str">
        <f t="shared" si="870"/>
        <v>October</v>
      </c>
      <c r="C26828" s="53">
        <f t="shared" si="871"/>
        <v>2023</v>
      </c>
      <c r="D26828" s="43" t="s">
        <v>124</v>
      </c>
      <c r="E26828" s="132">
        <v>21.917999999999996</v>
      </c>
    </row>
    <row r="26829" spans="1:5" ht="13.8" x14ac:dyDescent="0.25">
      <c r="A26829" s="47">
        <v>45209</v>
      </c>
      <c r="B26829" s="45" t="str">
        <f t="shared" si="870"/>
        <v>October</v>
      </c>
      <c r="C26829" s="53">
        <f t="shared" si="871"/>
        <v>2023</v>
      </c>
      <c r="D26829" s="43" t="s">
        <v>125</v>
      </c>
      <c r="E26829" s="132">
        <v>19.607555555555557</v>
      </c>
    </row>
    <row r="26830" spans="1:5" ht="13.8" x14ac:dyDescent="0.25">
      <c r="A26830" s="47">
        <v>45209</v>
      </c>
      <c r="B26830" s="45" t="str">
        <f t="shared" si="870"/>
        <v>October</v>
      </c>
      <c r="C26830" s="53">
        <f t="shared" si="871"/>
        <v>2023</v>
      </c>
      <c r="D26830" s="43" t="s">
        <v>126</v>
      </c>
      <c r="E26830" s="132">
        <v>19.418388888888888</v>
      </c>
    </row>
    <row r="26831" spans="1:5" ht="13.8" x14ac:dyDescent="0.25">
      <c r="A26831" s="47">
        <v>45209</v>
      </c>
      <c r="B26831" s="45" t="str">
        <f t="shared" si="870"/>
        <v>October</v>
      </c>
      <c r="C26831" s="53">
        <f t="shared" si="871"/>
        <v>2023</v>
      </c>
      <c r="D26831" s="43" t="s">
        <v>127</v>
      </c>
      <c r="E26831" s="132">
        <v>18.007666666666665</v>
      </c>
    </row>
    <row r="26832" spans="1:5" ht="13.8" x14ac:dyDescent="0.25">
      <c r="A26832" s="47">
        <v>45209</v>
      </c>
      <c r="B26832" s="45" t="str">
        <f t="shared" si="870"/>
        <v>October</v>
      </c>
      <c r="C26832" s="53">
        <f t="shared" si="871"/>
        <v>2023</v>
      </c>
      <c r="D26832" s="43" t="s">
        <v>105</v>
      </c>
      <c r="E26832" s="132">
        <v>15.423777777777779</v>
      </c>
    </row>
    <row r="26833" spans="1:5" ht="13.8" x14ac:dyDescent="0.25">
      <c r="A26833" s="47">
        <v>45209</v>
      </c>
      <c r="B26833" s="45" t="str">
        <f t="shared" si="870"/>
        <v>October</v>
      </c>
      <c r="C26833" s="53">
        <f t="shared" si="871"/>
        <v>2023</v>
      </c>
      <c r="D26833" s="43" t="s">
        <v>128</v>
      </c>
      <c r="E26833" s="132">
        <v>16.58977777777778</v>
      </c>
    </row>
    <row r="26834" spans="1:5" ht="13.8" x14ac:dyDescent="0.25">
      <c r="A26834" s="47">
        <v>45216</v>
      </c>
      <c r="B26834" s="45" t="str">
        <f t="shared" si="870"/>
        <v>October</v>
      </c>
      <c r="C26834" s="53">
        <f t="shared" si="871"/>
        <v>2023</v>
      </c>
      <c r="D26834" s="43" t="s">
        <v>131</v>
      </c>
      <c r="E26834" s="132">
        <v>34.995607142857146</v>
      </c>
    </row>
    <row r="26835" spans="1:5" ht="13.8" x14ac:dyDescent="0.25">
      <c r="A26835" s="47">
        <v>45216</v>
      </c>
      <c r="B26835" s="45" t="str">
        <f t="shared" si="870"/>
        <v>October</v>
      </c>
      <c r="C26835" s="53">
        <f t="shared" si="871"/>
        <v>2023</v>
      </c>
      <c r="D26835" s="43" t="s">
        <v>115</v>
      </c>
      <c r="E26835" s="132">
        <v>34.778571428571425</v>
      </c>
    </row>
    <row r="26836" spans="1:5" ht="13.8" x14ac:dyDescent="0.25">
      <c r="A26836" s="47">
        <v>45216</v>
      </c>
      <c r="B26836" s="45" t="str">
        <f t="shared" si="870"/>
        <v>October</v>
      </c>
      <c r="C26836" s="53">
        <f t="shared" si="871"/>
        <v>2023</v>
      </c>
      <c r="D26836" s="43" t="s">
        <v>95</v>
      </c>
      <c r="E26836" s="132">
        <v>30.837</v>
      </c>
    </row>
    <row r="26837" spans="1:5" ht="13.8" x14ac:dyDescent="0.25">
      <c r="A26837" s="47">
        <v>45216</v>
      </c>
      <c r="B26837" s="45" t="str">
        <f t="shared" si="870"/>
        <v>October</v>
      </c>
      <c r="C26837" s="53">
        <f t="shared" si="871"/>
        <v>2023</v>
      </c>
      <c r="D26837" s="43" t="s">
        <v>96</v>
      </c>
      <c r="E26837" s="132">
        <v>29.44585714285714</v>
      </c>
    </row>
    <row r="26838" spans="1:5" ht="13.8" x14ac:dyDescent="0.25">
      <c r="A26838" s="47">
        <v>45216</v>
      </c>
      <c r="B26838" s="45" t="str">
        <f t="shared" si="870"/>
        <v>October</v>
      </c>
      <c r="C26838" s="53">
        <f t="shared" si="871"/>
        <v>2023</v>
      </c>
      <c r="D26838" s="43" t="s">
        <v>97</v>
      </c>
      <c r="E26838" s="132">
        <v>28.054714285714287</v>
      </c>
    </row>
    <row r="26839" spans="1:5" ht="13.8" x14ac:dyDescent="0.25">
      <c r="A26839" s="47">
        <v>45216</v>
      </c>
      <c r="B26839" s="45" t="str">
        <f t="shared" si="870"/>
        <v>October</v>
      </c>
      <c r="C26839" s="53">
        <f t="shared" si="871"/>
        <v>2023</v>
      </c>
      <c r="D26839" s="43" t="s">
        <v>98</v>
      </c>
      <c r="E26839" s="132">
        <v>22.026428571428568</v>
      </c>
    </row>
    <row r="26840" spans="1:5" ht="15.6" x14ac:dyDescent="0.3">
      <c r="A26840" s="47">
        <v>45216</v>
      </c>
      <c r="B26840" s="45" t="str">
        <f t="shared" si="870"/>
        <v>October</v>
      </c>
      <c r="C26840" s="53">
        <f t="shared" si="871"/>
        <v>2023</v>
      </c>
      <c r="D26840" s="130" t="s">
        <v>136</v>
      </c>
      <c r="E26840" s="132">
        <v>33.854285714285709</v>
      </c>
    </row>
    <row r="26841" spans="1:5" ht="13.8" x14ac:dyDescent="0.25">
      <c r="A26841" s="47">
        <v>45216</v>
      </c>
      <c r="B26841" s="45" t="str">
        <f t="shared" si="870"/>
        <v>October</v>
      </c>
      <c r="C26841" s="53">
        <f t="shared" si="871"/>
        <v>2023</v>
      </c>
      <c r="D26841" s="43" t="s">
        <v>118</v>
      </c>
      <c r="E26841" s="132">
        <v>31.101428571428563</v>
      </c>
    </row>
    <row r="26842" spans="1:5" ht="13.8" x14ac:dyDescent="0.25">
      <c r="A26842" s="47">
        <v>45216</v>
      </c>
      <c r="B26842" s="45" t="str">
        <f t="shared" si="870"/>
        <v>October</v>
      </c>
      <c r="C26842" s="53">
        <f t="shared" si="871"/>
        <v>2023</v>
      </c>
      <c r="D26842" s="43" t="s">
        <v>102</v>
      </c>
      <c r="E26842" s="132">
        <v>30.69142857142857</v>
      </c>
    </row>
    <row r="26843" spans="1:5" ht="13.8" x14ac:dyDescent="0.25">
      <c r="A26843" s="47">
        <v>45216</v>
      </c>
      <c r="B26843" s="45" t="str">
        <f t="shared" si="870"/>
        <v>October</v>
      </c>
      <c r="C26843" s="53">
        <f t="shared" si="871"/>
        <v>2023</v>
      </c>
      <c r="D26843" s="43" t="s">
        <v>119</v>
      </c>
      <c r="E26843" s="132">
        <v>29.695714285714285</v>
      </c>
    </row>
    <row r="26844" spans="1:5" ht="13.8" x14ac:dyDescent="0.25">
      <c r="A26844" s="47">
        <v>45216</v>
      </c>
      <c r="B26844" s="45" t="str">
        <f t="shared" si="870"/>
        <v>October</v>
      </c>
      <c r="C26844" s="53">
        <f t="shared" si="871"/>
        <v>2023</v>
      </c>
      <c r="D26844" s="43" t="s">
        <v>120</v>
      </c>
      <c r="E26844" s="132">
        <v>28.172857142857136</v>
      </c>
    </row>
    <row r="26845" spans="1:5" ht="13.8" x14ac:dyDescent="0.25">
      <c r="A26845" s="47">
        <v>45216</v>
      </c>
      <c r="B26845" s="45" t="str">
        <f t="shared" si="870"/>
        <v>October</v>
      </c>
      <c r="C26845" s="53">
        <f t="shared" si="871"/>
        <v>2023</v>
      </c>
      <c r="D26845" s="43" t="s">
        <v>103</v>
      </c>
      <c r="E26845" s="132">
        <v>27.177142857142854</v>
      </c>
    </row>
    <row r="26846" spans="1:5" ht="13.8" x14ac:dyDescent="0.25">
      <c r="A26846" s="47">
        <v>45216</v>
      </c>
      <c r="B26846" s="45" t="str">
        <f t="shared" si="870"/>
        <v>October</v>
      </c>
      <c r="C26846" s="53">
        <f t="shared" si="871"/>
        <v>2023</v>
      </c>
      <c r="D26846" s="43" t="s">
        <v>116</v>
      </c>
      <c r="E26846" s="132">
        <v>23.0565</v>
      </c>
    </row>
    <row r="26847" spans="1:5" ht="13.8" x14ac:dyDescent="0.25">
      <c r="A26847" s="47">
        <v>45216</v>
      </c>
      <c r="B26847" s="45" t="str">
        <f t="shared" si="870"/>
        <v>October</v>
      </c>
      <c r="C26847" s="53">
        <f t="shared" si="871"/>
        <v>2023</v>
      </c>
      <c r="D26847" s="43" t="s">
        <v>104</v>
      </c>
      <c r="E26847" s="132">
        <v>28.475000000000001</v>
      </c>
    </row>
    <row r="26848" spans="1:5" ht="13.8" x14ac:dyDescent="0.25">
      <c r="A26848" s="47">
        <v>45216</v>
      </c>
      <c r="B26848" s="45" t="str">
        <f t="shared" si="870"/>
        <v>October</v>
      </c>
      <c r="C26848" s="53">
        <f t="shared" si="871"/>
        <v>2023</v>
      </c>
      <c r="D26848" s="43" t="s">
        <v>121</v>
      </c>
      <c r="E26848" s="132">
        <v>27.078571428571426</v>
      </c>
    </row>
    <row r="26849" spans="1:5" ht="13.8" x14ac:dyDescent="0.25">
      <c r="A26849" s="47">
        <v>45216</v>
      </c>
      <c r="B26849" s="45" t="str">
        <f t="shared" si="870"/>
        <v>October</v>
      </c>
      <c r="C26849" s="53">
        <f t="shared" si="871"/>
        <v>2023</v>
      </c>
      <c r="D26849" s="43" t="s">
        <v>122</v>
      </c>
      <c r="E26849" s="132">
        <v>24.528571428571425</v>
      </c>
    </row>
    <row r="26850" spans="1:5" ht="13.8" x14ac:dyDescent="0.25">
      <c r="A26850" s="47">
        <v>45216</v>
      </c>
      <c r="B26850" s="45" t="str">
        <f t="shared" si="870"/>
        <v>October</v>
      </c>
      <c r="C26850" s="53">
        <f t="shared" si="871"/>
        <v>2023</v>
      </c>
      <c r="D26850" s="43" t="s">
        <v>123</v>
      </c>
      <c r="E26850" s="132">
        <v>24.225000000000001</v>
      </c>
    </row>
    <row r="26851" spans="1:5" ht="13.8" x14ac:dyDescent="0.25">
      <c r="A26851" s="47">
        <v>45216</v>
      </c>
      <c r="B26851" s="45" t="str">
        <f t="shared" si="870"/>
        <v>October</v>
      </c>
      <c r="C26851" s="53">
        <f t="shared" si="871"/>
        <v>2023</v>
      </c>
      <c r="D26851" s="43" t="s">
        <v>99</v>
      </c>
      <c r="E26851" s="132">
        <v>20.764285714285716</v>
      </c>
    </row>
    <row r="26852" spans="1:5" ht="13.8" x14ac:dyDescent="0.25">
      <c r="A26852" s="47">
        <v>45216</v>
      </c>
      <c r="B26852" s="45" t="str">
        <f t="shared" si="870"/>
        <v>October</v>
      </c>
      <c r="C26852" s="53">
        <f t="shared" si="871"/>
        <v>2023</v>
      </c>
      <c r="D26852" s="43" t="s">
        <v>100</v>
      </c>
      <c r="E26852" s="132">
        <v>20.217857142857145</v>
      </c>
    </row>
    <row r="26853" spans="1:5" ht="13.8" x14ac:dyDescent="0.25">
      <c r="A26853" s="47">
        <v>45216</v>
      </c>
      <c r="B26853" s="45" t="str">
        <f t="shared" si="870"/>
        <v>October</v>
      </c>
      <c r="C26853" s="53">
        <f t="shared" si="871"/>
        <v>2023</v>
      </c>
      <c r="D26853" s="43" t="s">
        <v>101</v>
      </c>
      <c r="E26853" s="132">
        <v>19.34357142857143</v>
      </c>
    </row>
    <row r="26854" spans="1:5" ht="13.8" x14ac:dyDescent="0.25">
      <c r="A26854" s="47">
        <v>45216</v>
      </c>
      <c r="B26854" s="45" t="str">
        <f t="shared" si="870"/>
        <v>October</v>
      </c>
      <c r="C26854" s="53">
        <f t="shared" si="871"/>
        <v>2023</v>
      </c>
      <c r="D26854" s="43" t="s">
        <v>124</v>
      </c>
      <c r="E26854" s="132">
        <v>19.179642857142856</v>
      </c>
    </row>
    <row r="26855" spans="1:5" ht="13.8" x14ac:dyDescent="0.25">
      <c r="A26855" s="47">
        <v>45216</v>
      </c>
      <c r="B26855" s="45" t="str">
        <f t="shared" si="870"/>
        <v>October</v>
      </c>
      <c r="C26855" s="53">
        <f t="shared" si="871"/>
        <v>2023</v>
      </c>
      <c r="D26855" s="43" t="s">
        <v>125</v>
      </c>
      <c r="E26855" s="132">
        <v>17.157857142857143</v>
      </c>
    </row>
    <row r="26856" spans="1:5" ht="13.8" x14ac:dyDescent="0.25">
      <c r="A26856" s="47">
        <v>45216</v>
      </c>
      <c r="B26856" s="45" t="str">
        <f t="shared" si="870"/>
        <v>October</v>
      </c>
      <c r="C26856" s="53">
        <f t="shared" si="871"/>
        <v>2023</v>
      </c>
      <c r="D26856" s="43" t="s">
        <v>126</v>
      </c>
      <c r="E26856" s="132">
        <v>17.085714285714285</v>
      </c>
    </row>
    <row r="26857" spans="1:5" ht="13.8" x14ac:dyDescent="0.25">
      <c r="A26857" s="47">
        <v>45216</v>
      </c>
      <c r="B26857" s="45" t="str">
        <f t="shared" si="870"/>
        <v>October</v>
      </c>
      <c r="C26857" s="53">
        <f t="shared" si="871"/>
        <v>2023</v>
      </c>
      <c r="D26857" s="43" t="s">
        <v>127</v>
      </c>
      <c r="E26857" s="132">
        <v>15.924642857142858</v>
      </c>
    </row>
    <row r="26858" spans="1:5" ht="13.8" x14ac:dyDescent="0.25">
      <c r="A26858" s="47">
        <v>45216</v>
      </c>
      <c r="B26858" s="45" t="str">
        <f t="shared" si="870"/>
        <v>October</v>
      </c>
      <c r="C26858" s="53">
        <f t="shared" si="871"/>
        <v>2023</v>
      </c>
      <c r="D26858" s="43" t="s">
        <v>105</v>
      </c>
      <c r="E26858" s="132">
        <v>13.496785714285716</v>
      </c>
    </row>
    <row r="26859" spans="1:5" ht="13.8" x14ac:dyDescent="0.25">
      <c r="A26859" s="47">
        <v>45216</v>
      </c>
      <c r="B26859" s="45" t="str">
        <f t="shared" si="870"/>
        <v>October</v>
      </c>
      <c r="C26859" s="53">
        <f t="shared" si="871"/>
        <v>2023</v>
      </c>
      <c r="D26859" s="43" t="s">
        <v>128</v>
      </c>
      <c r="E26859" s="132">
        <v>14.803214285714287</v>
      </c>
    </row>
    <row r="26860" spans="1:5" ht="13.8" x14ac:dyDescent="0.25">
      <c r="A26860" s="47">
        <v>45223</v>
      </c>
      <c r="B26860" s="45" t="str">
        <f t="shared" si="870"/>
        <v>October</v>
      </c>
      <c r="C26860" s="53">
        <f t="shared" si="871"/>
        <v>2023</v>
      </c>
      <c r="D26860" s="43" t="s">
        <v>131</v>
      </c>
      <c r="E26860" s="132">
        <v>32.188000000000002</v>
      </c>
    </row>
    <row r="26861" spans="1:5" ht="13.8" x14ac:dyDescent="0.25">
      <c r="A26861" s="47">
        <v>45223</v>
      </c>
      <c r="B26861" s="45" t="str">
        <f t="shared" si="870"/>
        <v>October</v>
      </c>
      <c r="C26861" s="53">
        <f t="shared" si="871"/>
        <v>2023</v>
      </c>
      <c r="D26861" s="43" t="s">
        <v>115</v>
      </c>
      <c r="E26861" s="132">
        <v>34.842857142857135</v>
      </c>
    </row>
    <row r="26862" spans="1:5" ht="13.8" x14ac:dyDescent="0.25">
      <c r="A26862" s="47">
        <v>45223</v>
      </c>
      <c r="B26862" s="45" t="str">
        <f t="shared" si="870"/>
        <v>October</v>
      </c>
      <c r="C26862" s="53">
        <f t="shared" si="871"/>
        <v>2023</v>
      </c>
      <c r="D26862" s="43" t="s">
        <v>95</v>
      </c>
      <c r="E26862" s="132">
        <v>30.894000000000002</v>
      </c>
    </row>
    <row r="26863" spans="1:5" ht="13.8" x14ac:dyDescent="0.25">
      <c r="A26863" s="47">
        <v>45223</v>
      </c>
      <c r="B26863" s="45" t="str">
        <f t="shared" si="870"/>
        <v>October</v>
      </c>
      <c r="C26863" s="53">
        <f t="shared" si="871"/>
        <v>2023</v>
      </c>
      <c r="D26863" s="43" t="s">
        <v>96</v>
      </c>
      <c r="E26863" s="132">
        <v>29.50028571428571</v>
      </c>
    </row>
    <row r="26864" spans="1:5" ht="13.8" x14ac:dyDescent="0.25">
      <c r="A26864" s="47">
        <v>45223</v>
      </c>
      <c r="B26864" s="45" t="str">
        <f t="shared" si="870"/>
        <v>October</v>
      </c>
      <c r="C26864" s="53">
        <f t="shared" si="871"/>
        <v>2023</v>
      </c>
      <c r="D26864" s="43" t="s">
        <v>97</v>
      </c>
      <c r="E26864" s="132">
        <v>28.106571428571424</v>
      </c>
    </row>
    <row r="26865" spans="1:5" ht="13.8" x14ac:dyDescent="0.25">
      <c r="A26865" s="47">
        <v>45223</v>
      </c>
      <c r="B26865" s="45" t="str">
        <f t="shared" si="870"/>
        <v>October</v>
      </c>
      <c r="C26865" s="53">
        <f t="shared" si="871"/>
        <v>2023</v>
      </c>
      <c r="D26865" s="43" t="s">
        <v>98</v>
      </c>
      <c r="E26865" s="132">
        <v>22.067142857142855</v>
      </c>
    </row>
    <row r="26866" spans="1:5" ht="15.6" x14ac:dyDescent="0.3">
      <c r="A26866" s="47">
        <v>45223</v>
      </c>
      <c r="B26866" s="45" t="str">
        <f t="shared" si="870"/>
        <v>October</v>
      </c>
      <c r="C26866" s="53">
        <f t="shared" si="871"/>
        <v>2023</v>
      </c>
      <c r="D26866" s="130" t="s">
        <v>136</v>
      </c>
      <c r="E26866" s="132">
        <v>36.744285714285709</v>
      </c>
    </row>
    <row r="26867" spans="1:5" ht="13.8" x14ac:dyDescent="0.25">
      <c r="A26867" s="47">
        <v>45223</v>
      </c>
      <c r="B26867" s="45" t="str">
        <f t="shared" si="870"/>
        <v>October</v>
      </c>
      <c r="C26867" s="53">
        <f t="shared" si="871"/>
        <v>2023</v>
      </c>
      <c r="D26867" s="43" t="s">
        <v>118</v>
      </c>
      <c r="E26867" s="132">
        <v>33.756428571428565</v>
      </c>
    </row>
    <row r="26868" spans="1:5" ht="13.8" x14ac:dyDescent="0.25">
      <c r="A26868" s="47">
        <v>45223</v>
      </c>
      <c r="B26868" s="45" t="str">
        <f t="shared" si="870"/>
        <v>October</v>
      </c>
      <c r="C26868" s="53">
        <f t="shared" si="871"/>
        <v>2023</v>
      </c>
      <c r="D26868" s="43" t="s">
        <v>102</v>
      </c>
      <c r="E26868" s="132">
        <v>33.311428571428571</v>
      </c>
    </row>
    <row r="26869" spans="1:5" ht="13.8" x14ac:dyDescent="0.25">
      <c r="A26869" s="47">
        <v>45223</v>
      </c>
      <c r="B26869" s="45" t="str">
        <f t="shared" si="870"/>
        <v>October</v>
      </c>
      <c r="C26869" s="53">
        <f t="shared" si="871"/>
        <v>2023</v>
      </c>
      <c r="D26869" s="43" t="s">
        <v>119</v>
      </c>
      <c r="E26869" s="132">
        <v>32.230714285714285</v>
      </c>
    </row>
    <row r="26870" spans="1:5" ht="13.8" x14ac:dyDescent="0.25">
      <c r="A26870" s="47">
        <v>45223</v>
      </c>
      <c r="B26870" s="45" t="str">
        <f t="shared" si="870"/>
        <v>October</v>
      </c>
      <c r="C26870" s="53">
        <f t="shared" si="871"/>
        <v>2023</v>
      </c>
      <c r="D26870" s="43" t="s">
        <v>120</v>
      </c>
      <c r="E26870" s="132">
        <v>30.577857142857138</v>
      </c>
    </row>
    <row r="26871" spans="1:5" ht="13.8" x14ac:dyDescent="0.25">
      <c r="A26871" s="47">
        <v>45223</v>
      </c>
      <c r="B26871" s="45" t="str">
        <f t="shared" si="870"/>
        <v>October</v>
      </c>
      <c r="C26871" s="53">
        <f t="shared" si="871"/>
        <v>2023</v>
      </c>
      <c r="D26871" s="43" t="s">
        <v>103</v>
      </c>
      <c r="E26871" s="132">
        <v>29.497142857142855</v>
      </c>
    </row>
    <row r="26872" spans="1:5" ht="13.8" x14ac:dyDescent="0.25">
      <c r="A26872" s="47">
        <v>45223</v>
      </c>
      <c r="B26872" s="45" t="str">
        <f t="shared" ref="B26872:B26933" si="872">TEXT(A26872,"mmmm")</f>
        <v>October</v>
      </c>
      <c r="C26872" s="53">
        <f t="shared" ref="C26872:C26933" si="873">YEAR(A26872)</f>
        <v>2023</v>
      </c>
      <c r="D26872" s="43" t="s">
        <v>116</v>
      </c>
      <c r="E26872" s="132">
        <v>23.156250000000004</v>
      </c>
    </row>
    <row r="26873" spans="1:5" ht="13.8" x14ac:dyDescent="0.25">
      <c r="A26873" s="47">
        <v>45223</v>
      </c>
      <c r="B26873" s="45" t="str">
        <f t="shared" si="872"/>
        <v>October</v>
      </c>
      <c r="C26873" s="53">
        <f t="shared" si="873"/>
        <v>2023</v>
      </c>
      <c r="D26873" s="43" t="s">
        <v>104</v>
      </c>
      <c r="E26873" s="132">
        <v>33.248750000000001</v>
      </c>
    </row>
    <row r="26874" spans="1:5" ht="13.8" x14ac:dyDescent="0.25">
      <c r="A26874" s="47">
        <v>45223</v>
      </c>
      <c r="B26874" s="45" t="str">
        <f t="shared" si="872"/>
        <v>October</v>
      </c>
      <c r="C26874" s="53">
        <f t="shared" si="873"/>
        <v>2023</v>
      </c>
      <c r="D26874" s="43" t="s">
        <v>121</v>
      </c>
      <c r="E26874" s="132">
        <v>31.618214285714284</v>
      </c>
    </row>
    <row r="26875" spans="1:5" ht="13.8" x14ac:dyDescent="0.25">
      <c r="A26875" s="47">
        <v>45223</v>
      </c>
      <c r="B26875" s="45" t="str">
        <f t="shared" si="872"/>
        <v>October</v>
      </c>
      <c r="C26875" s="53">
        <f t="shared" si="873"/>
        <v>2023</v>
      </c>
      <c r="D26875" s="43" t="s">
        <v>122</v>
      </c>
      <c r="E26875" s="132">
        <v>28.640714285714285</v>
      </c>
    </row>
    <row r="26876" spans="1:5" ht="13.8" x14ac:dyDescent="0.25">
      <c r="A26876" s="47">
        <v>45223</v>
      </c>
      <c r="B26876" s="45" t="str">
        <f t="shared" si="872"/>
        <v>October</v>
      </c>
      <c r="C26876" s="53">
        <f t="shared" si="873"/>
        <v>2023</v>
      </c>
      <c r="D26876" s="43" t="s">
        <v>123</v>
      </c>
      <c r="E26876" s="132">
        <v>28.286249999999999</v>
      </c>
    </row>
    <row r="26877" spans="1:5" ht="13.8" x14ac:dyDescent="0.25">
      <c r="A26877" s="47">
        <v>45223</v>
      </c>
      <c r="B26877" s="45" t="str">
        <f t="shared" si="872"/>
        <v>October</v>
      </c>
      <c r="C26877" s="53">
        <f t="shared" si="873"/>
        <v>2023</v>
      </c>
      <c r="D26877" s="43" t="s">
        <v>99</v>
      </c>
      <c r="E26877" s="132">
        <v>19.814285714285713</v>
      </c>
    </row>
    <row r="26878" spans="1:5" ht="13.8" x14ac:dyDescent="0.25">
      <c r="A26878" s="47">
        <v>45223</v>
      </c>
      <c r="B26878" s="45" t="str">
        <f t="shared" si="872"/>
        <v>October</v>
      </c>
      <c r="C26878" s="53">
        <f t="shared" si="873"/>
        <v>2023</v>
      </c>
      <c r="D26878" s="43" t="s">
        <v>100</v>
      </c>
      <c r="E26878" s="132">
        <v>19.292857142857144</v>
      </c>
    </row>
    <row r="26879" spans="1:5" ht="13.8" x14ac:dyDescent="0.25">
      <c r="A26879" s="47">
        <v>45223</v>
      </c>
      <c r="B26879" s="45" t="str">
        <f t="shared" si="872"/>
        <v>October</v>
      </c>
      <c r="C26879" s="53">
        <f t="shared" si="873"/>
        <v>2023</v>
      </c>
      <c r="D26879" s="43" t="s">
        <v>101</v>
      </c>
      <c r="E26879" s="132">
        <v>18.458571428571428</v>
      </c>
    </row>
    <row r="26880" spans="1:5" ht="13.8" x14ac:dyDescent="0.25">
      <c r="A26880" s="47">
        <v>45223</v>
      </c>
      <c r="B26880" s="45" t="str">
        <f t="shared" si="872"/>
        <v>October</v>
      </c>
      <c r="C26880" s="53">
        <f t="shared" si="873"/>
        <v>2023</v>
      </c>
      <c r="D26880" s="43" t="s">
        <v>124</v>
      </c>
      <c r="E26880" s="132">
        <v>18.302142857142854</v>
      </c>
    </row>
    <row r="26881" spans="1:5" ht="13.8" x14ac:dyDescent="0.25">
      <c r="A26881" s="47">
        <v>45223</v>
      </c>
      <c r="B26881" s="45" t="str">
        <f t="shared" si="872"/>
        <v>October</v>
      </c>
      <c r="C26881" s="53">
        <f t="shared" si="873"/>
        <v>2023</v>
      </c>
      <c r="D26881" s="43" t="s">
        <v>125</v>
      </c>
      <c r="E26881" s="132">
        <v>16.372857142857143</v>
      </c>
    </row>
    <row r="26882" spans="1:5" ht="13.8" x14ac:dyDescent="0.25">
      <c r="A26882" s="47">
        <v>45223</v>
      </c>
      <c r="B26882" s="45" t="str">
        <f t="shared" si="872"/>
        <v>October</v>
      </c>
      <c r="C26882" s="53">
        <f t="shared" si="873"/>
        <v>2023</v>
      </c>
      <c r="D26882" s="43" t="s">
        <v>126</v>
      </c>
      <c r="E26882" s="132">
        <v>16.338214285714287</v>
      </c>
    </row>
    <row r="26883" spans="1:5" ht="13.8" x14ac:dyDescent="0.25">
      <c r="A26883" s="47">
        <v>45223</v>
      </c>
      <c r="B26883" s="45" t="str">
        <f t="shared" si="872"/>
        <v>October</v>
      </c>
      <c r="C26883" s="53">
        <f t="shared" si="873"/>
        <v>2023</v>
      </c>
      <c r="D26883" s="43" t="s">
        <v>127</v>
      </c>
      <c r="E26883" s="132">
        <v>15.257142857142858</v>
      </c>
    </row>
    <row r="26884" spans="1:5" ht="13.8" x14ac:dyDescent="0.25">
      <c r="A26884" s="47">
        <v>45223</v>
      </c>
      <c r="B26884" s="45" t="str">
        <f t="shared" si="872"/>
        <v>October</v>
      </c>
      <c r="C26884" s="53">
        <f t="shared" si="873"/>
        <v>2023</v>
      </c>
      <c r="D26884" s="43" t="s">
        <v>105</v>
      </c>
      <c r="E26884" s="132">
        <v>12.879285714285716</v>
      </c>
    </row>
    <row r="26885" spans="1:5" ht="13.8" x14ac:dyDescent="0.25">
      <c r="A26885" s="47">
        <v>45223</v>
      </c>
      <c r="B26885" s="45" t="str">
        <f t="shared" si="872"/>
        <v>October</v>
      </c>
      <c r="C26885" s="53">
        <f t="shared" si="873"/>
        <v>2023</v>
      </c>
      <c r="D26885" s="43" t="s">
        <v>128</v>
      </c>
      <c r="E26885" s="132">
        <v>14.230714285714287</v>
      </c>
    </row>
    <row r="26886" spans="1:5" ht="13.8" x14ac:dyDescent="0.25">
      <c r="A26886" s="47">
        <v>45230</v>
      </c>
      <c r="B26886" s="45" t="str">
        <f t="shared" si="872"/>
        <v>October</v>
      </c>
      <c r="C26886" s="53">
        <f t="shared" si="873"/>
        <v>2023</v>
      </c>
      <c r="D26886" s="43" t="s">
        <v>131</v>
      </c>
      <c r="E26886" s="132">
        <v>31.082642857142858</v>
      </c>
    </row>
    <row r="26887" spans="1:5" ht="13.8" x14ac:dyDescent="0.25">
      <c r="A26887" s="47">
        <v>45230</v>
      </c>
      <c r="B26887" s="45" t="str">
        <f t="shared" si="872"/>
        <v>October</v>
      </c>
      <c r="C26887" s="53">
        <f t="shared" si="873"/>
        <v>2023</v>
      </c>
      <c r="D26887" s="43" t="s">
        <v>115</v>
      </c>
      <c r="E26887" s="132">
        <v>31.125</v>
      </c>
    </row>
    <row r="26888" spans="1:5" ht="13.8" x14ac:dyDescent="0.25">
      <c r="A26888" s="47">
        <v>45230</v>
      </c>
      <c r="B26888" s="45" t="str">
        <f t="shared" si="872"/>
        <v>October</v>
      </c>
      <c r="C26888" s="53">
        <f t="shared" si="873"/>
        <v>2023</v>
      </c>
      <c r="D26888" s="43" t="s">
        <v>95</v>
      </c>
      <c r="E26888" s="132">
        <v>27.5975</v>
      </c>
    </row>
    <row r="26889" spans="1:5" ht="13.8" x14ac:dyDescent="0.25">
      <c r="A26889" s="47">
        <v>45230</v>
      </c>
      <c r="B26889" s="45" t="str">
        <f t="shared" si="872"/>
        <v>October</v>
      </c>
      <c r="C26889" s="53">
        <f t="shared" si="873"/>
        <v>2023</v>
      </c>
      <c r="D26889" s="43" t="s">
        <v>96</v>
      </c>
      <c r="E26889" s="132">
        <v>26.352499999999999</v>
      </c>
    </row>
    <row r="26890" spans="1:5" ht="13.8" x14ac:dyDescent="0.25">
      <c r="A26890" s="47">
        <v>45230</v>
      </c>
      <c r="B26890" s="45" t="str">
        <f t="shared" si="872"/>
        <v>October</v>
      </c>
      <c r="C26890" s="53">
        <f t="shared" si="873"/>
        <v>2023</v>
      </c>
      <c r="D26890" s="43" t="s">
        <v>97</v>
      </c>
      <c r="E26890" s="132">
        <v>25.107500000000002</v>
      </c>
    </row>
    <row r="26891" spans="1:5" ht="13.8" x14ac:dyDescent="0.25">
      <c r="A26891" s="47">
        <v>45230</v>
      </c>
      <c r="B26891" s="45" t="str">
        <f t="shared" si="872"/>
        <v>October</v>
      </c>
      <c r="C26891" s="53">
        <f t="shared" si="873"/>
        <v>2023</v>
      </c>
      <c r="D26891" s="43" t="s">
        <v>98</v>
      </c>
      <c r="E26891" s="132">
        <v>19.712499999999999</v>
      </c>
    </row>
    <row r="26892" spans="1:5" ht="15.6" x14ac:dyDescent="0.3">
      <c r="A26892" s="47">
        <v>45230</v>
      </c>
      <c r="B26892" s="45" t="str">
        <f t="shared" si="872"/>
        <v>October</v>
      </c>
      <c r="C26892" s="53">
        <f t="shared" si="873"/>
        <v>2023</v>
      </c>
      <c r="D26892" s="130" t="s">
        <v>136</v>
      </c>
      <c r="E26892" s="132">
        <v>32.548625000000001</v>
      </c>
    </row>
    <row r="26893" spans="1:5" ht="13.8" x14ac:dyDescent="0.25">
      <c r="A26893" s="47">
        <v>45230</v>
      </c>
      <c r="B26893" s="45" t="str">
        <f t="shared" si="872"/>
        <v>October</v>
      </c>
      <c r="C26893" s="53">
        <f t="shared" si="873"/>
        <v>2023</v>
      </c>
      <c r="D26893" s="43" t="s">
        <v>118</v>
      </c>
      <c r="E26893" s="132">
        <v>29.901937499999999</v>
      </c>
    </row>
    <row r="26894" spans="1:5" ht="13.8" x14ac:dyDescent="0.25">
      <c r="A26894" s="47">
        <v>45230</v>
      </c>
      <c r="B26894" s="45" t="str">
        <f t="shared" si="872"/>
        <v>October</v>
      </c>
      <c r="C26894" s="53">
        <f t="shared" si="873"/>
        <v>2023</v>
      </c>
      <c r="D26894" s="43" t="s">
        <v>102</v>
      </c>
      <c r="E26894" s="132">
        <v>29.507750000000001</v>
      </c>
    </row>
    <row r="26895" spans="1:5" ht="13.8" x14ac:dyDescent="0.25">
      <c r="A26895" s="47">
        <v>45230</v>
      </c>
      <c r="B26895" s="45" t="str">
        <f t="shared" si="872"/>
        <v>October</v>
      </c>
      <c r="C26895" s="53">
        <f t="shared" si="873"/>
        <v>2023</v>
      </c>
      <c r="D26895" s="43" t="s">
        <v>119</v>
      </c>
      <c r="E26895" s="132">
        <v>28.550437500000001</v>
      </c>
    </row>
    <row r="26896" spans="1:5" ht="13.8" x14ac:dyDescent="0.25">
      <c r="A26896" s="47">
        <v>45230</v>
      </c>
      <c r="B26896" s="45" t="str">
        <f t="shared" si="872"/>
        <v>October</v>
      </c>
      <c r="C26896" s="53">
        <f t="shared" si="873"/>
        <v>2023</v>
      </c>
      <c r="D26896" s="43" t="s">
        <v>120</v>
      </c>
      <c r="E26896" s="132">
        <v>27.086312499999998</v>
      </c>
    </row>
    <row r="26897" spans="1:5" ht="13.8" x14ac:dyDescent="0.25">
      <c r="A26897" s="47">
        <v>45230</v>
      </c>
      <c r="B26897" s="45" t="str">
        <f t="shared" si="872"/>
        <v>October</v>
      </c>
      <c r="C26897" s="53">
        <f t="shared" si="873"/>
        <v>2023</v>
      </c>
      <c r="D26897" s="43" t="s">
        <v>103</v>
      </c>
      <c r="E26897" s="132">
        <v>26.128999999999998</v>
      </c>
    </row>
    <row r="26898" spans="1:5" ht="13.8" x14ac:dyDescent="0.25">
      <c r="A26898" s="47">
        <v>45230</v>
      </c>
      <c r="B26898" s="45" t="str">
        <f t="shared" si="872"/>
        <v>October</v>
      </c>
      <c r="C26898" s="53">
        <f t="shared" si="873"/>
        <v>2023</v>
      </c>
      <c r="D26898" s="43" t="s">
        <v>116</v>
      </c>
      <c r="E26898" s="132">
        <v>21.88265625</v>
      </c>
    </row>
    <row r="26899" spans="1:5" ht="13.8" x14ac:dyDescent="0.25">
      <c r="A26899" s="47">
        <v>45230</v>
      </c>
      <c r="B26899" s="45" t="str">
        <f t="shared" si="872"/>
        <v>October</v>
      </c>
      <c r="C26899" s="53">
        <f t="shared" si="873"/>
        <v>2023</v>
      </c>
      <c r="D26899" s="43" t="s">
        <v>104</v>
      </c>
      <c r="E26899" s="132">
        <v>30.924687500000005</v>
      </c>
    </row>
    <row r="26900" spans="1:5" ht="13.8" x14ac:dyDescent="0.25">
      <c r="A26900" s="47">
        <v>45230</v>
      </c>
      <c r="B26900" s="45" t="str">
        <f t="shared" si="872"/>
        <v>October</v>
      </c>
      <c r="C26900" s="53">
        <f t="shared" si="873"/>
        <v>2023</v>
      </c>
      <c r="D26900" s="43" t="s">
        <v>121</v>
      </c>
      <c r="E26900" s="132">
        <v>29.408124999999998</v>
      </c>
    </row>
    <row r="26901" spans="1:5" ht="13.8" x14ac:dyDescent="0.25">
      <c r="A26901" s="47">
        <v>45230</v>
      </c>
      <c r="B26901" s="45" t="str">
        <f t="shared" si="872"/>
        <v>October</v>
      </c>
      <c r="C26901" s="53">
        <f t="shared" si="873"/>
        <v>2023</v>
      </c>
      <c r="D26901" s="43" t="s">
        <v>122</v>
      </c>
      <c r="E26901" s="132">
        <v>26.638750000000002</v>
      </c>
    </row>
    <row r="26902" spans="1:5" ht="13.8" x14ac:dyDescent="0.25">
      <c r="A26902" s="47">
        <v>45230</v>
      </c>
      <c r="B26902" s="45" t="str">
        <f t="shared" si="872"/>
        <v>October</v>
      </c>
      <c r="C26902" s="53">
        <f t="shared" si="873"/>
        <v>2023</v>
      </c>
      <c r="D26902" s="43" t="s">
        <v>123</v>
      </c>
      <c r="E26902" s="132">
        <v>26.3090625</v>
      </c>
    </row>
    <row r="26903" spans="1:5" ht="13.8" x14ac:dyDescent="0.25">
      <c r="A26903" s="47">
        <v>45230</v>
      </c>
      <c r="B26903" s="45" t="str">
        <f t="shared" si="872"/>
        <v>October</v>
      </c>
      <c r="C26903" s="53">
        <f t="shared" si="873"/>
        <v>2023</v>
      </c>
      <c r="D26903" s="43" t="s">
        <v>99</v>
      </c>
      <c r="E26903" s="132">
        <v>17.765000000000001</v>
      </c>
    </row>
    <row r="26904" spans="1:5" ht="13.8" x14ac:dyDescent="0.25">
      <c r="A26904" s="47">
        <v>45230</v>
      </c>
      <c r="B26904" s="45" t="str">
        <f t="shared" si="872"/>
        <v>October</v>
      </c>
      <c r="C26904" s="53">
        <f t="shared" si="873"/>
        <v>2023</v>
      </c>
      <c r="D26904" s="43" t="s">
        <v>100</v>
      </c>
      <c r="E26904" s="132">
        <v>17.297499999999999</v>
      </c>
    </row>
    <row r="26905" spans="1:5" ht="13.8" x14ac:dyDescent="0.25">
      <c r="A26905" s="47">
        <v>45230</v>
      </c>
      <c r="B26905" s="45" t="str">
        <f t="shared" si="872"/>
        <v>October</v>
      </c>
      <c r="C26905" s="53">
        <f t="shared" si="873"/>
        <v>2023</v>
      </c>
      <c r="D26905" s="43" t="s">
        <v>101</v>
      </c>
      <c r="E26905" s="132">
        <v>16.549500000000002</v>
      </c>
    </row>
    <row r="26906" spans="1:5" ht="13.8" x14ac:dyDescent="0.25">
      <c r="A26906" s="47">
        <v>45230</v>
      </c>
      <c r="B26906" s="45" t="str">
        <f t="shared" si="872"/>
        <v>October</v>
      </c>
      <c r="C26906" s="53">
        <f t="shared" si="873"/>
        <v>2023</v>
      </c>
      <c r="D26906" s="43" t="s">
        <v>124</v>
      </c>
      <c r="E26906" s="132">
        <v>16.40925</v>
      </c>
    </row>
    <row r="26907" spans="1:5" ht="13.8" x14ac:dyDescent="0.25">
      <c r="A26907" s="47">
        <v>45230</v>
      </c>
      <c r="B26907" s="45" t="str">
        <f t="shared" si="872"/>
        <v>October</v>
      </c>
      <c r="C26907" s="53">
        <f t="shared" si="873"/>
        <v>2023</v>
      </c>
      <c r="D26907" s="43" t="s">
        <v>125</v>
      </c>
      <c r="E26907" s="132">
        <v>14.679500000000001</v>
      </c>
    </row>
    <row r="26908" spans="1:5" ht="13.8" x14ac:dyDescent="0.25">
      <c r="A26908" s="47">
        <v>45230</v>
      </c>
      <c r="B26908" s="45" t="str">
        <f t="shared" si="872"/>
        <v>October</v>
      </c>
      <c r="C26908" s="53">
        <f t="shared" si="873"/>
        <v>2023</v>
      </c>
      <c r="D26908" s="43" t="s">
        <v>126</v>
      </c>
      <c r="E26908" s="132">
        <v>14.72575</v>
      </c>
    </row>
    <row r="26909" spans="1:5" ht="13.8" x14ac:dyDescent="0.25">
      <c r="A26909" s="47">
        <v>45230</v>
      </c>
      <c r="B26909" s="45" t="str">
        <f t="shared" si="872"/>
        <v>October</v>
      </c>
      <c r="C26909" s="53">
        <f t="shared" si="873"/>
        <v>2023</v>
      </c>
      <c r="D26909" s="43" t="s">
        <v>127</v>
      </c>
      <c r="E26909" s="132">
        <v>13.81725</v>
      </c>
    </row>
    <row r="26910" spans="1:5" ht="13.8" x14ac:dyDescent="0.25">
      <c r="A26910" s="47">
        <v>45230</v>
      </c>
      <c r="B26910" s="45" t="str">
        <f t="shared" si="872"/>
        <v>October</v>
      </c>
      <c r="C26910" s="53">
        <f t="shared" si="873"/>
        <v>2023</v>
      </c>
      <c r="D26910" s="43" t="s">
        <v>105</v>
      </c>
      <c r="E26910" s="132">
        <v>11.547250000000002</v>
      </c>
    </row>
    <row r="26911" spans="1:5" ht="13.8" x14ac:dyDescent="0.25">
      <c r="A26911" s="47">
        <v>45230</v>
      </c>
      <c r="B26911" s="45" t="str">
        <f t="shared" si="872"/>
        <v>October</v>
      </c>
      <c r="C26911" s="53">
        <f t="shared" si="873"/>
        <v>2023</v>
      </c>
      <c r="D26911" s="43" t="s">
        <v>128</v>
      </c>
      <c r="E26911" s="132">
        <v>12.995750000000001</v>
      </c>
    </row>
    <row r="26912" spans="1:5" ht="13.8" x14ac:dyDescent="0.25">
      <c r="A26912" s="47">
        <v>45237</v>
      </c>
      <c r="B26912" s="45" t="str">
        <f t="shared" si="872"/>
        <v>November</v>
      </c>
      <c r="C26912" s="53">
        <f t="shared" si="873"/>
        <v>2023</v>
      </c>
      <c r="D26912" s="43" t="s">
        <v>131</v>
      </c>
      <c r="E26912" s="132">
        <v>29.8977</v>
      </c>
    </row>
    <row r="26913" spans="1:5" ht="13.8" x14ac:dyDescent="0.25">
      <c r="A26913" s="47">
        <v>45237</v>
      </c>
      <c r="B26913" s="45" t="str">
        <f t="shared" si="872"/>
        <v>November</v>
      </c>
      <c r="C26913" s="53">
        <f t="shared" si="873"/>
        <v>2023</v>
      </c>
      <c r="D26913" s="43" t="s">
        <v>115</v>
      </c>
      <c r="E26913" s="132">
        <v>29.1</v>
      </c>
    </row>
    <row r="26914" spans="1:5" ht="13.8" x14ac:dyDescent="0.25">
      <c r="A26914" s="47">
        <v>45237</v>
      </c>
      <c r="B26914" s="45" t="str">
        <f t="shared" si="872"/>
        <v>November</v>
      </c>
      <c r="C26914" s="53">
        <f t="shared" si="873"/>
        <v>2023</v>
      </c>
      <c r="D26914" s="43" t="s">
        <v>95</v>
      </c>
      <c r="E26914" s="132">
        <v>25.802000000000003</v>
      </c>
    </row>
    <row r="26915" spans="1:5" ht="13.8" x14ac:dyDescent="0.25">
      <c r="A26915" s="47">
        <v>45237</v>
      </c>
      <c r="B26915" s="45" t="str">
        <f t="shared" si="872"/>
        <v>November</v>
      </c>
      <c r="C26915" s="53">
        <f t="shared" si="873"/>
        <v>2023</v>
      </c>
      <c r="D26915" s="43" t="s">
        <v>96</v>
      </c>
      <c r="E26915" s="132">
        <v>24.638000000000002</v>
      </c>
    </row>
    <row r="26916" spans="1:5" ht="13.8" x14ac:dyDescent="0.25">
      <c r="A26916" s="47">
        <v>45237</v>
      </c>
      <c r="B26916" s="45" t="str">
        <f t="shared" si="872"/>
        <v>November</v>
      </c>
      <c r="C26916" s="53">
        <f t="shared" si="873"/>
        <v>2023</v>
      </c>
      <c r="D26916" s="43" t="s">
        <v>97</v>
      </c>
      <c r="E26916" s="132">
        <v>23.474</v>
      </c>
    </row>
    <row r="26917" spans="1:5" ht="13.8" x14ac:dyDescent="0.25">
      <c r="A26917" s="47">
        <v>45237</v>
      </c>
      <c r="B26917" s="45" t="str">
        <f t="shared" si="872"/>
        <v>November</v>
      </c>
      <c r="C26917" s="53">
        <f t="shared" si="873"/>
        <v>2023</v>
      </c>
      <c r="D26917" s="43" t="s">
        <v>98</v>
      </c>
      <c r="E26917" s="132">
        <v>18.43</v>
      </c>
    </row>
    <row r="26918" spans="1:5" ht="15.6" x14ac:dyDescent="0.3">
      <c r="A26918" s="47">
        <v>45237</v>
      </c>
      <c r="B26918" s="45" t="str">
        <f t="shared" si="872"/>
        <v>November</v>
      </c>
      <c r="C26918" s="53">
        <f t="shared" si="873"/>
        <v>2023</v>
      </c>
      <c r="D26918" s="130" t="s">
        <v>136</v>
      </c>
      <c r="E26918" s="132">
        <v>29.622499999999999</v>
      </c>
    </row>
    <row r="26919" spans="1:5" ht="13.8" x14ac:dyDescent="0.25">
      <c r="A26919" s="47">
        <v>45237</v>
      </c>
      <c r="B26919" s="45" t="str">
        <f t="shared" si="872"/>
        <v>November</v>
      </c>
      <c r="C26919" s="53">
        <f t="shared" si="873"/>
        <v>2023</v>
      </c>
      <c r="D26919" s="43" t="s">
        <v>118</v>
      </c>
      <c r="E26919" s="132">
        <v>27.213750000000001</v>
      </c>
    </row>
    <row r="26920" spans="1:5" ht="13.8" x14ac:dyDescent="0.25">
      <c r="A26920" s="47">
        <v>45237</v>
      </c>
      <c r="B26920" s="45" t="str">
        <f t="shared" si="872"/>
        <v>November</v>
      </c>
      <c r="C26920" s="53">
        <f t="shared" si="873"/>
        <v>2023</v>
      </c>
      <c r="D26920" s="43" t="s">
        <v>102</v>
      </c>
      <c r="E26920" s="132">
        <v>26.855</v>
      </c>
    </row>
    <row r="26921" spans="1:5" ht="13.8" x14ac:dyDescent="0.25">
      <c r="A26921" s="47">
        <v>45237</v>
      </c>
      <c r="B26921" s="45" t="str">
        <f t="shared" si="872"/>
        <v>November</v>
      </c>
      <c r="C26921" s="53">
        <f t="shared" si="873"/>
        <v>2023</v>
      </c>
      <c r="D26921" s="43" t="s">
        <v>119</v>
      </c>
      <c r="E26921" s="132">
        <v>25.983750000000001</v>
      </c>
    </row>
    <row r="26922" spans="1:5" ht="13.8" x14ac:dyDescent="0.25">
      <c r="A26922" s="47">
        <v>45237</v>
      </c>
      <c r="B26922" s="45" t="str">
        <f t="shared" si="872"/>
        <v>November</v>
      </c>
      <c r="C26922" s="53">
        <f t="shared" si="873"/>
        <v>2023</v>
      </c>
      <c r="D26922" s="43" t="s">
        <v>120</v>
      </c>
      <c r="E26922" s="132">
        <v>24.651250000000001</v>
      </c>
    </row>
    <row r="26923" spans="1:5" ht="13.8" x14ac:dyDescent="0.25">
      <c r="A26923" s="47">
        <v>45237</v>
      </c>
      <c r="B26923" s="45" t="str">
        <f t="shared" si="872"/>
        <v>November</v>
      </c>
      <c r="C26923" s="53">
        <f t="shared" si="873"/>
        <v>2023</v>
      </c>
      <c r="D26923" s="43" t="s">
        <v>103</v>
      </c>
      <c r="E26923" s="132">
        <v>23.78</v>
      </c>
    </row>
    <row r="26924" spans="1:5" ht="13.8" x14ac:dyDescent="0.25">
      <c r="A26924" s="47">
        <v>45237</v>
      </c>
      <c r="B26924" s="45" t="str">
        <f t="shared" si="872"/>
        <v>November</v>
      </c>
      <c r="C26924" s="53">
        <f t="shared" si="873"/>
        <v>2023</v>
      </c>
      <c r="D26924" s="43" t="s">
        <v>116</v>
      </c>
      <c r="E26924" s="132">
        <v>18.62</v>
      </c>
    </row>
    <row r="26925" spans="1:5" ht="13.8" x14ac:dyDescent="0.25">
      <c r="A26925" s="47">
        <v>45237</v>
      </c>
      <c r="B26925" s="45" t="str">
        <f t="shared" si="872"/>
        <v>November</v>
      </c>
      <c r="C26925" s="53">
        <f t="shared" si="873"/>
        <v>2023</v>
      </c>
      <c r="D26925" s="43" t="s">
        <v>104</v>
      </c>
      <c r="E26925" s="132">
        <v>27.553750000000004</v>
      </c>
    </row>
    <row r="26926" spans="1:5" ht="13.8" x14ac:dyDescent="0.25">
      <c r="A26926" s="47">
        <v>45237</v>
      </c>
      <c r="B26926" s="45" t="str">
        <f t="shared" si="872"/>
        <v>November</v>
      </c>
      <c r="C26926" s="53">
        <f t="shared" si="873"/>
        <v>2023</v>
      </c>
      <c r="D26926" s="43" t="s">
        <v>121</v>
      </c>
      <c r="E26926" s="132">
        <v>26.202500000000001</v>
      </c>
    </row>
    <row r="26927" spans="1:5" ht="13.8" x14ac:dyDescent="0.25">
      <c r="A26927" s="47">
        <v>45237</v>
      </c>
      <c r="B26927" s="45" t="str">
        <f t="shared" si="872"/>
        <v>November</v>
      </c>
      <c r="C26927" s="53">
        <f t="shared" si="873"/>
        <v>2023</v>
      </c>
      <c r="D26927" s="43" t="s">
        <v>122</v>
      </c>
      <c r="E26927" s="132">
        <v>23.734999999999999</v>
      </c>
    </row>
    <row r="26928" spans="1:5" ht="13.8" x14ac:dyDescent="0.25">
      <c r="A26928" s="50">
        <v>45237</v>
      </c>
      <c r="B26928" s="45" t="str">
        <f t="shared" si="872"/>
        <v>November</v>
      </c>
      <c r="C26928" s="53">
        <f t="shared" si="873"/>
        <v>2023</v>
      </c>
      <c r="D26928" s="43" t="s">
        <v>123</v>
      </c>
      <c r="E26928" s="132">
        <v>23.44125</v>
      </c>
    </row>
    <row r="26929" spans="1:5" ht="13.8" x14ac:dyDescent="0.25">
      <c r="A26929" s="47">
        <v>45237</v>
      </c>
      <c r="B26929" s="45" t="str">
        <f t="shared" si="872"/>
        <v>November</v>
      </c>
      <c r="C26929" s="53">
        <f t="shared" si="873"/>
        <v>2023</v>
      </c>
      <c r="D26929" s="43" t="s">
        <v>99</v>
      </c>
      <c r="E26929" s="132">
        <v>15.279166666666665</v>
      </c>
    </row>
    <row r="26930" spans="1:5" ht="13.8" x14ac:dyDescent="0.25">
      <c r="A26930" s="47">
        <v>45237</v>
      </c>
      <c r="B26930" s="45" t="str">
        <f t="shared" si="872"/>
        <v>November</v>
      </c>
      <c r="C26930" s="53">
        <f t="shared" si="873"/>
        <v>2023</v>
      </c>
      <c r="D26930" s="43" t="s">
        <v>100</v>
      </c>
      <c r="E26930" s="132">
        <v>14.877083333333333</v>
      </c>
    </row>
    <row r="26931" spans="1:5" ht="13.8" x14ac:dyDescent="0.25">
      <c r="A26931" s="47">
        <v>45237</v>
      </c>
      <c r="B26931" s="45" t="str">
        <f t="shared" si="872"/>
        <v>November</v>
      </c>
      <c r="C26931" s="53">
        <f t="shared" si="873"/>
        <v>2023</v>
      </c>
      <c r="D26931" s="43" t="s">
        <v>101</v>
      </c>
      <c r="E26931" s="132">
        <v>14.233750000000001</v>
      </c>
    </row>
    <row r="26932" spans="1:5" ht="13.8" x14ac:dyDescent="0.25">
      <c r="A26932" s="47">
        <v>45237</v>
      </c>
      <c r="B26932" s="45" t="str">
        <f t="shared" si="872"/>
        <v>November</v>
      </c>
      <c r="C26932" s="53">
        <f t="shared" si="873"/>
        <v>2023</v>
      </c>
      <c r="D26932" s="43" t="s">
        <v>124</v>
      </c>
      <c r="E26932" s="132">
        <v>14.113124999999998</v>
      </c>
    </row>
    <row r="26933" spans="1:5" ht="13.8" x14ac:dyDescent="0.25">
      <c r="A26933" s="47">
        <v>45237</v>
      </c>
      <c r="B26933" s="45" t="str">
        <f t="shared" si="872"/>
        <v>November</v>
      </c>
      <c r="C26933" s="53">
        <f t="shared" si="873"/>
        <v>2023</v>
      </c>
      <c r="D26933" s="43" t="s">
        <v>125</v>
      </c>
      <c r="E26933" s="132">
        <v>12.625416666666668</v>
      </c>
    </row>
    <row r="26934" spans="1:5" ht="13.8" x14ac:dyDescent="0.25">
      <c r="A26934" s="47">
        <v>45237</v>
      </c>
      <c r="B26934" s="45" t="str">
        <f t="shared" ref="B26934:B26994" si="874">TEXT(A26934,"mmmm")</f>
        <v>November</v>
      </c>
      <c r="C26934" s="53">
        <f t="shared" ref="C26934:C26994" si="875">YEAR(A26934)</f>
        <v>2023</v>
      </c>
      <c r="D26934" s="43" t="s">
        <v>126</v>
      </c>
      <c r="E26934" s="132">
        <v>12.769791666666668</v>
      </c>
    </row>
    <row r="26935" spans="1:5" ht="13.8" x14ac:dyDescent="0.25">
      <c r="A26935" s="47">
        <v>45237</v>
      </c>
      <c r="B26935" s="45" t="str">
        <f t="shared" si="874"/>
        <v>November</v>
      </c>
      <c r="C26935" s="53">
        <f t="shared" si="875"/>
        <v>2023</v>
      </c>
      <c r="D26935" s="43" t="s">
        <v>127</v>
      </c>
      <c r="E26935" s="132">
        <v>12.070625</v>
      </c>
    </row>
    <row r="26936" spans="1:5" ht="13.8" x14ac:dyDescent="0.25">
      <c r="A26936" s="47">
        <v>45237</v>
      </c>
      <c r="B26936" s="45" t="str">
        <f t="shared" si="874"/>
        <v>November</v>
      </c>
      <c r="C26936" s="53">
        <f t="shared" si="875"/>
        <v>2023</v>
      </c>
      <c r="D26936" s="43" t="s">
        <v>105</v>
      </c>
      <c r="E26936" s="132">
        <v>9.9314583333333335</v>
      </c>
    </row>
    <row r="26937" spans="1:5" ht="13.8" x14ac:dyDescent="0.25">
      <c r="A26937" s="47">
        <v>45237</v>
      </c>
      <c r="B26937" s="45" t="str">
        <f t="shared" si="874"/>
        <v>November</v>
      </c>
      <c r="C26937" s="53">
        <f t="shared" si="875"/>
        <v>2023</v>
      </c>
      <c r="D26937" s="43" t="s">
        <v>128</v>
      </c>
      <c r="E26937" s="132">
        <v>11.497708333333332</v>
      </c>
    </row>
    <row r="26938" spans="1:5" ht="13.8" x14ac:dyDescent="0.25">
      <c r="A26938" s="47">
        <v>45244</v>
      </c>
      <c r="B26938" s="45" t="str">
        <f t="shared" si="874"/>
        <v>November</v>
      </c>
      <c r="C26938" s="53">
        <f t="shared" si="875"/>
        <v>2023</v>
      </c>
      <c r="D26938" s="43" t="s">
        <v>131</v>
      </c>
      <c r="E26938" s="132">
        <v>31.336874999999999</v>
      </c>
    </row>
    <row r="26939" spans="1:5" ht="13.8" x14ac:dyDescent="0.25">
      <c r="A26939" s="47">
        <v>45244</v>
      </c>
      <c r="B26939" s="45" t="str">
        <f t="shared" si="874"/>
        <v>November</v>
      </c>
      <c r="C26939" s="53">
        <f t="shared" si="875"/>
        <v>2023</v>
      </c>
      <c r="D26939" s="43" t="s">
        <v>115</v>
      </c>
      <c r="E26939" s="132">
        <v>29.583333333333329</v>
      </c>
    </row>
    <row r="26940" spans="1:5" ht="13.8" x14ac:dyDescent="0.25">
      <c r="A26940" s="47">
        <v>45244</v>
      </c>
      <c r="B26940" s="45" t="str">
        <f t="shared" si="874"/>
        <v>November</v>
      </c>
      <c r="C26940" s="53">
        <f t="shared" si="875"/>
        <v>2023</v>
      </c>
      <c r="D26940" s="43" t="s">
        <v>95</v>
      </c>
      <c r="E26940" s="132">
        <v>26.230555555555558</v>
      </c>
    </row>
    <row r="26941" spans="1:5" ht="13.8" x14ac:dyDescent="0.25">
      <c r="A26941" s="50">
        <v>45244</v>
      </c>
      <c r="B26941" s="45" t="str">
        <f t="shared" si="874"/>
        <v>November</v>
      </c>
      <c r="C26941" s="53">
        <f t="shared" si="875"/>
        <v>2023</v>
      </c>
      <c r="D26941" s="43" t="s">
        <v>96</v>
      </c>
      <c r="E26941" s="132">
        <v>25.047222222222221</v>
      </c>
    </row>
    <row r="26942" spans="1:5" ht="13.8" x14ac:dyDescent="0.25">
      <c r="A26942" s="47">
        <v>45244</v>
      </c>
      <c r="B26942" s="45" t="str">
        <f t="shared" si="874"/>
        <v>November</v>
      </c>
      <c r="C26942" s="53">
        <f t="shared" si="875"/>
        <v>2023</v>
      </c>
      <c r="D26942" s="43" t="s">
        <v>97</v>
      </c>
      <c r="E26942" s="132">
        <v>23.863888888888887</v>
      </c>
    </row>
    <row r="26943" spans="1:5" ht="13.8" x14ac:dyDescent="0.25">
      <c r="A26943" s="47">
        <v>45244</v>
      </c>
      <c r="B26943" s="45" t="str">
        <f t="shared" si="874"/>
        <v>November</v>
      </c>
      <c r="C26943" s="53">
        <f t="shared" si="875"/>
        <v>2023</v>
      </c>
      <c r="D26943" s="43" t="s">
        <v>98</v>
      </c>
      <c r="E26943" s="132">
        <v>18.736111111111111</v>
      </c>
    </row>
    <row r="26944" spans="1:5" ht="15.6" x14ac:dyDescent="0.3">
      <c r="A26944" s="47">
        <v>45244</v>
      </c>
      <c r="B26944" s="45" t="str">
        <f t="shared" si="874"/>
        <v>November</v>
      </c>
      <c r="C26944" s="53">
        <f t="shared" si="875"/>
        <v>2023</v>
      </c>
      <c r="D26944" s="130" t="s">
        <v>136</v>
      </c>
      <c r="E26944" s="132">
        <v>28.627055555555557</v>
      </c>
    </row>
    <row r="26945" spans="1:5" ht="13.8" x14ac:dyDescent="0.25">
      <c r="A26945" s="47">
        <v>45244</v>
      </c>
      <c r="B26945" s="45" t="str">
        <f t="shared" si="874"/>
        <v>November</v>
      </c>
      <c r="C26945" s="53">
        <f t="shared" si="875"/>
        <v>2023</v>
      </c>
      <c r="D26945" s="43" t="s">
        <v>118</v>
      </c>
      <c r="E26945" s="132">
        <v>26.299249999999997</v>
      </c>
    </row>
    <row r="26946" spans="1:5" ht="13.8" x14ac:dyDescent="0.25">
      <c r="A26946" s="47">
        <v>45244</v>
      </c>
      <c r="B26946" s="45" t="str">
        <f t="shared" si="874"/>
        <v>November</v>
      </c>
      <c r="C26946" s="53">
        <f t="shared" si="875"/>
        <v>2023</v>
      </c>
      <c r="D26946" s="43" t="s">
        <v>102</v>
      </c>
      <c r="E26946" s="132">
        <v>25.952555555555556</v>
      </c>
    </row>
    <row r="26947" spans="1:5" ht="13.8" x14ac:dyDescent="0.25">
      <c r="A26947" s="47">
        <v>45244</v>
      </c>
      <c r="B26947" s="45" t="str">
        <f t="shared" si="874"/>
        <v>November</v>
      </c>
      <c r="C26947" s="53">
        <f t="shared" si="875"/>
        <v>2023</v>
      </c>
      <c r="D26947" s="43" t="s">
        <v>119</v>
      </c>
      <c r="E26947" s="132">
        <v>25.110583333333334</v>
      </c>
    </row>
    <row r="26948" spans="1:5" ht="13.8" x14ac:dyDescent="0.25">
      <c r="A26948" s="47">
        <v>45244</v>
      </c>
      <c r="B26948" s="45" t="str">
        <f t="shared" si="874"/>
        <v>November</v>
      </c>
      <c r="C26948" s="53">
        <f t="shared" si="875"/>
        <v>2023</v>
      </c>
      <c r="D26948" s="43" t="s">
        <v>120</v>
      </c>
      <c r="E26948" s="132">
        <v>23.822861111111109</v>
      </c>
    </row>
    <row r="26949" spans="1:5" ht="13.8" x14ac:dyDescent="0.25">
      <c r="A26949" s="47">
        <v>45244</v>
      </c>
      <c r="B26949" s="45" t="str">
        <f t="shared" si="874"/>
        <v>November</v>
      </c>
      <c r="C26949" s="53">
        <f t="shared" si="875"/>
        <v>2023</v>
      </c>
      <c r="D26949" s="43" t="s">
        <v>103</v>
      </c>
      <c r="E26949" s="132">
        <v>22.980888888888884</v>
      </c>
    </row>
    <row r="26950" spans="1:5" ht="13.8" x14ac:dyDescent="0.25">
      <c r="A26950" s="47">
        <v>45244</v>
      </c>
      <c r="B26950" s="45" t="str">
        <f t="shared" si="874"/>
        <v>November</v>
      </c>
      <c r="C26950" s="53">
        <f t="shared" si="875"/>
        <v>2023</v>
      </c>
      <c r="D26950" s="43" t="s">
        <v>116</v>
      </c>
      <c r="E26950" s="132">
        <v>17.78875</v>
      </c>
    </row>
    <row r="26951" spans="1:5" ht="13.8" x14ac:dyDescent="0.25">
      <c r="A26951" s="47">
        <v>45244</v>
      </c>
      <c r="B26951" s="45" t="str">
        <f t="shared" si="874"/>
        <v>November</v>
      </c>
      <c r="C26951" s="53">
        <f t="shared" si="875"/>
        <v>2023</v>
      </c>
      <c r="D26951" s="43" t="s">
        <v>104</v>
      </c>
      <c r="E26951" s="132">
        <v>28.661111111111111</v>
      </c>
    </row>
    <row r="26952" spans="1:5" ht="13.8" x14ac:dyDescent="0.25">
      <c r="A26952" s="47">
        <v>45244</v>
      </c>
      <c r="B26952" s="45" t="str">
        <f t="shared" si="874"/>
        <v>November</v>
      </c>
      <c r="C26952" s="53">
        <f t="shared" si="875"/>
        <v>2023</v>
      </c>
      <c r="D26952" s="43" t="s">
        <v>121</v>
      </c>
      <c r="E26952" s="132">
        <v>27.255555555555553</v>
      </c>
    </row>
    <row r="26953" spans="1:5" ht="13.8" x14ac:dyDescent="0.25">
      <c r="A26953" s="50">
        <v>45244</v>
      </c>
      <c r="B26953" s="45" t="str">
        <f t="shared" si="874"/>
        <v>November</v>
      </c>
      <c r="C26953" s="53">
        <f t="shared" si="875"/>
        <v>2023</v>
      </c>
      <c r="D26953" s="43" t="s">
        <v>122</v>
      </c>
      <c r="E26953" s="132">
        <v>24.688888888888886</v>
      </c>
    </row>
    <row r="26954" spans="1:5" ht="13.8" x14ac:dyDescent="0.25">
      <c r="A26954" s="47">
        <v>45244</v>
      </c>
      <c r="B26954" s="45" t="str">
        <f t="shared" si="874"/>
        <v>November</v>
      </c>
      <c r="C26954" s="53">
        <f t="shared" si="875"/>
        <v>2023</v>
      </c>
      <c r="D26954" s="43" t="s">
        <v>123</v>
      </c>
      <c r="E26954" s="132">
        <v>24.383333333333336</v>
      </c>
    </row>
    <row r="26955" spans="1:5" ht="13.8" x14ac:dyDescent="0.25">
      <c r="A26955" s="47">
        <v>45244</v>
      </c>
      <c r="B26955" s="45" t="str">
        <f t="shared" si="874"/>
        <v>November</v>
      </c>
      <c r="C26955" s="53">
        <f t="shared" si="875"/>
        <v>2023</v>
      </c>
      <c r="D26955" s="43" t="s">
        <v>99</v>
      </c>
      <c r="E26955" s="132">
        <v>15.05222222222222</v>
      </c>
    </row>
    <row r="26956" spans="1:5" ht="13.8" x14ac:dyDescent="0.25">
      <c r="A26956" s="47">
        <v>45244</v>
      </c>
      <c r="B26956" s="45" t="str">
        <f t="shared" si="874"/>
        <v>November</v>
      </c>
      <c r="C26956" s="53">
        <f t="shared" si="875"/>
        <v>2023</v>
      </c>
      <c r="D26956" s="43" t="s">
        <v>100</v>
      </c>
      <c r="E26956" s="132">
        <v>14.656111111111111</v>
      </c>
    </row>
    <row r="26957" spans="1:5" ht="13.8" x14ac:dyDescent="0.25">
      <c r="A26957" s="47">
        <v>45244</v>
      </c>
      <c r="B26957" s="45" t="str">
        <f t="shared" si="874"/>
        <v>November</v>
      </c>
      <c r="C26957" s="53">
        <f t="shared" si="875"/>
        <v>2023</v>
      </c>
      <c r="D26957" s="43" t="s">
        <v>101</v>
      </c>
      <c r="E26957" s="132">
        <v>14.022333333333334</v>
      </c>
    </row>
    <row r="26958" spans="1:5" ht="13.8" x14ac:dyDescent="0.25">
      <c r="A26958" s="47">
        <v>45244</v>
      </c>
      <c r="B26958" s="45" t="str">
        <f t="shared" si="874"/>
        <v>November</v>
      </c>
      <c r="C26958" s="53">
        <f t="shared" si="875"/>
        <v>2023</v>
      </c>
      <c r="D26958" s="43" t="s">
        <v>124</v>
      </c>
      <c r="E26958" s="132">
        <v>13.903499999999999</v>
      </c>
    </row>
    <row r="26959" spans="1:5" ht="13.8" x14ac:dyDescent="0.25">
      <c r="A26959" s="47">
        <v>45244</v>
      </c>
      <c r="B26959" s="45" t="str">
        <f t="shared" si="874"/>
        <v>November</v>
      </c>
      <c r="C26959" s="53">
        <f t="shared" si="875"/>
        <v>2023</v>
      </c>
      <c r="D26959" s="43" t="s">
        <v>125</v>
      </c>
      <c r="E26959" s="132">
        <v>12.437888888888887</v>
      </c>
    </row>
    <row r="26960" spans="1:5" ht="13.8" x14ac:dyDescent="0.25">
      <c r="A26960" s="47">
        <v>45244</v>
      </c>
      <c r="B26960" s="45" t="str">
        <f t="shared" si="874"/>
        <v>November</v>
      </c>
      <c r="C26960" s="53">
        <f t="shared" si="875"/>
        <v>2023</v>
      </c>
      <c r="D26960" s="43" t="s">
        <v>126</v>
      </c>
      <c r="E26960" s="132">
        <v>12.591222222222223</v>
      </c>
    </row>
    <row r="26961" spans="1:5" ht="13.8" x14ac:dyDescent="0.25">
      <c r="A26961" s="47">
        <v>45244</v>
      </c>
      <c r="B26961" s="45" t="str">
        <f t="shared" si="874"/>
        <v>November</v>
      </c>
      <c r="C26961" s="53">
        <f t="shared" si="875"/>
        <v>2023</v>
      </c>
      <c r="D26961" s="43" t="s">
        <v>127</v>
      </c>
      <c r="E26961" s="132">
        <v>11.911166666666666</v>
      </c>
    </row>
    <row r="26962" spans="1:5" ht="13.8" x14ac:dyDescent="0.25">
      <c r="A26962" s="47">
        <v>45244</v>
      </c>
      <c r="B26962" s="45" t="str">
        <f t="shared" si="874"/>
        <v>November</v>
      </c>
      <c r="C26962" s="53">
        <f t="shared" si="875"/>
        <v>2023</v>
      </c>
      <c r="D26962" s="43" t="s">
        <v>105</v>
      </c>
      <c r="E26962" s="132">
        <v>9.7839444444444457</v>
      </c>
    </row>
    <row r="26963" spans="1:5" ht="13.8" x14ac:dyDescent="0.25">
      <c r="A26963" s="47">
        <v>45244</v>
      </c>
      <c r="B26963" s="45" t="str">
        <f t="shared" si="874"/>
        <v>November</v>
      </c>
      <c r="C26963" s="53">
        <f t="shared" si="875"/>
        <v>2023</v>
      </c>
      <c r="D26963" s="43" t="s">
        <v>128</v>
      </c>
      <c r="E26963" s="132">
        <v>11.360944444444444</v>
      </c>
    </row>
    <row r="26964" spans="1:5" ht="13.8" x14ac:dyDescent="0.25">
      <c r="A26964" s="47">
        <v>45251</v>
      </c>
      <c r="B26964" s="45" t="str">
        <f t="shared" si="874"/>
        <v>November</v>
      </c>
      <c r="C26964" s="53">
        <f t="shared" si="875"/>
        <v>2023</v>
      </c>
      <c r="D26964" s="43" t="s">
        <v>131</v>
      </c>
      <c r="E26964" s="132">
        <v>30.43416666666667</v>
      </c>
    </row>
    <row r="26965" spans="1:5" ht="13.8" x14ac:dyDescent="0.25">
      <c r="A26965" s="47">
        <v>45251</v>
      </c>
      <c r="B26965" s="45" t="str">
        <f t="shared" si="874"/>
        <v>November</v>
      </c>
      <c r="C26965" s="53">
        <f t="shared" si="875"/>
        <v>2023</v>
      </c>
      <c r="D26965" s="43" t="s">
        <v>115</v>
      </c>
      <c r="E26965" s="132">
        <v>27.262499999999999</v>
      </c>
    </row>
    <row r="26966" spans="1:5" ht="13.8" x14ac:dyDescent="0.25">
      <c r="A26966" s="50">
        <v>45251</v>
      </c>
      <c r="B26966" s="45" t="str">
        <f t="shared" si="874"/>
        <v>November</v>
      </c>
      <c r="C26966" s="53">
        <f t="shared" si="875"/>
        <v>2023</v>
      </c>
      <c r="D26966" s="43" t="s">
        <v>95</v>
      </c>
      <c r="E26966" s="132">
        <v>24.172750000000001</v>
      </c>
    </row>
    <row r="26967" spans="1:5" ht="13.8" x14ac:dyDescent="0.25">
      <c r="A26967" s="47">
        <v>45251</v>
      </c>
      <c r="B26967" s="45" t="str">
        <f t="shared" si="874"/>
        <v>November</v>
      </c>
      <c r="C26967" s="53">
        <f t="shared" si="875"/>
        <v>2023</v>
      </c>
      <c r="D26967" s="43" t="s">
        <v>96</v>
      </c>
      <c r="E26967" s="132">
        <v>23.082249999999998</v>
      </c>
    </row>
    <row r="26968" spans="1:5" ht="13.8" x14ac:dyDescent="0.25">
      <c r="A26968" s="47">
        <v>45251</v>
      </c>
      <c r="B26968" s="45" t="str">
        <f t="shared" si="874"/>
        <v>November</v>
      </c>
      <c r="C26968" s="53">
        <f t="shared" si="875"/>
        <v>2023</v>
      </c>
      <c r="D26968" s="43" t="s">
        <v>97</v>
      </c>
      <c r="E26968" s="132">
        <v>21.991749999999996</v>
      </c>
    </row>
    <row r="26969" spans="1:5" ht="13.8" x14ac:dyDescent="0.25">
      <c r="A26969" s="47">
        <v>45251</v>
      </c>
      <c r="B26969" s="45" t="str">
        <f t="shared" si="874"/>
        <v>November</v>
      </c>
      <c r="C26969" s="53">
        <f t="shared" si="875"/>
        <v>2023</v>
      </c>
      <c r="D26969" s="43" t="s">
        <v>98</v>
      </c>
      <c r="E26969" s="132">
        <v>17.266249999999999</v>
      </c>
    </row>
    <row r="26970" spans="1:5" ht="15.6" x14ac:dyDescent="0.3">
      <c r="A26970" s="47">
        <v>45251</v>
      </c>
      <c r="B26970" s="45" t="str">
        <f t="shared" si="874"/>
        <v>November</v>
      </c>
      <c r="C26970" s="53">
        <f t="shared" si="875"/>
        <v>2023</v>
      </c>
      <c r="D26970" s="130" t="s">
        <v>136</v>
      </c>
      <c r="E26970" s="132">
        <v>26.732500000000002</v>
      </c>
    </row>
    <row r="26971" spans="1:5" ht="13.8" x14ac:dyDescent="0.25">
      <c r="A26971" s="47">
        <v>45251</v>
      </c>
      <c r="B26971" s="45" t="str">
        <f t="shared" si="874"/>
        <v>November</v>
      </c>
      <c r="C26971" s="53">
        <f t="shared" si="875"/>
        <v>2023</v>
      </c>
      <c r="D26971" s="43" t="s">
        <v>118</v>
      </c>
      <c r="E26971" s="132">
        <v>24.55875</v>
      </c>
    </row>
    <row r="26972" spans="1:5" ht="13.8" x14ac:dyDescent="0.25">
      <c r="A26972" s="47">
        <v>45251</v>
      </c>
      <c r="B26972" s="45" t="str">
        <f t="shared" si="874"/>
        <v>November</v>
      </c>
      <c r="C26972" s="53">
        <f t="shared" si="875"/>
        <v>2023</v>
      </c>
      <c r="D26972" s="43" t="s">
        <v>102</v>
      </c>
      <c r="E26972" s="132">
        <v>24.234999999999999</v>
      </c>
    </row>
    <row r="26973" spans="1:5" ht="13.8" x14ac:dyDescent="0.25">
      <c r="A26973" s="47">
        <v>45251</v>
      </c>
      <c r="B26973" s="45" t="str">
        <f t="shared" si="874"/>
        <v>November</v>
      </c>
      <c r="C26973" s="53">
        <f t="shared" si="875"/>
        <v>2023</v>
      </c>
      <c r="D26973" s="43" t="s">
        <v>119</v>
      </c>
      <c r="E26973" s="132">
        <v>23.44875</v>
      </c>
    </row>
    <row r="26974" spans="1:5" ht="13.8" x14ac:dyDescent="0.25">
      <c r="A26974" s="47">
        <v>45251</v>
      </c>
      <c r="B26974" s="45" t="str">
        <f t="shared" si="874"/>
        <v>November</v>
      </c>
      <c r="C26974" s="53">
        <f t="shared" si="875"/>
        <v>2023</v>
      </c>
      <c r="D26974" s="43" t="s">
        <v>120</v>
      </c>
      <c r="E26974" s="132">
        <v>22.24625</v>
      </c>
    </row>
    <row r="26975" spans="1:5" ht="13.8" x14ac:dyDescent="0.25">
      <c r="A26975" s="47">
        <v>45251</v>
      </c>
      <c r="B26975" s="45" t="str">
        <f t="shared" si="874"/>
        <v>November</v>
      </c>
      <c r="C26975" s="53">
        <f t="shared" si="875"/>
        <v>2023</v>
      </c>
      <c r="D26975" s="43" t="s">
        <v>103</v>
      </c>
      <c r="E26975" s="132">
        <v>21.46</v>
      </c>
    </row>
    <row r="26976" spans="1:5" ht="13.8" x14ac:dyDescent="0.25">
      <c r="A26976" s="47">
        <v>45251</v>
      </c>
      <c r="B26976" s="45" t="str">
        <f t="shared" si="874"/>
        <v>November</v>
      </c>
      <c r="C26976" s="53">
        <f t="shared" si="875"/>
        <v>2023</v>
      </c>
      <c r="D26976" s="43" t="s">
        <v>116</v>
      </c>
      <c r="E26976" s="132">
        <v>15.685687500000002</v>
      </c>
    </row>
    <row r="26977" spans="1:5" ht="13.8" x14ac:dyDescent="0.25">
      <c r="A26977" s="47">
        <v>45251</v>
      </c>
      <c r="B26977" s="45" t="str">
        <f t="shared" si="874"/>
        <v>November</v>
      </c>
      <c r="C26977" s="53">
        <f t="shared" si="875"/>
        <v>2023</v>
      </c>
      <c r="D26977" s="43" t="s">
        <v>104</v>
      </c>
      <c r="E26977" s="132">
        <v>22.365437500000002</v>
      </c>
    </row>
    <row r="26978" spans="1:5" ht="13.8" x14ac:dyDescent="0.25">
      <c r="A26978" s="50">
        <v>45251</v>
      </c>
      <c r="B26978" s="45" t="str">
        <f t="shared" si="874"/>
        <v>November</v>
      </c>
      <c r="C26978" s="53">
        <f t="shared" si="875"/>
        <v>2023</v>
      </c>
      <c r="D26978" s="43" t="s">
        <v>121</v>
      </c>
      <c r="E26978" s="132">
        <v>21.268625</v>
      </c>
    </row>
    <row r="26979" spans="1:5" ht="13.8" x14ac:dyDescent="0.25">
      <c r="A26979" s="47">
        <v>45251</v>
      </c>
      <c r="B26979" s="45" t="str">
        <f t="shared" si="874"/>
        <v>November</v>
      </c>
      <c r="C26979" s="53">
        <f t="shared" si="875"/>
        <v>2023</v>
      </c>
      <c r="D26979" s="43" t="s">
        <v>122</v>
      </c>
      <c r="E26979" s="132">
        <v>19.265750000000001</v>
      </c>
    </row>
    <row r="26980" spans="1:5" ht="13.8" x14ac:dyDescent="0.25">
      <c r="A26980" s="47">
        <v>45251</v>
      </c>
      <c r="B26980" s="45" t="str">
        <f t="shared" si="874"/>
        <v>November</v>
      </c>
      <c r="C26980" s="53">
        <f t="shared" si="875"/>
        <v>2023</v>
      </c>
      <c r="D26980" s="43" t="s">
        <v>123</v>
      </c>
      <c r="E26980" s="132">
        <v>19.027312500000001</v>
      </c>
    </row>
    <row r="26981" spans="1:5" ht="13.8" x14ac:dyDescent="0.25">
      <c r="A26981" s="47">
        <v>45251</v>
      </c>
      <c r="B26981" s="45" t="str">
        <f t="shared" si="874"/>
        <v>November</v>
      </c>
      <c r="C26981" s="53">
        <f t="shared" si="875"/>
        <v>2023</v>
      </c>
      <c r="D26981" s="43" t="s">
        <v>99</v>
      </c>
      <c r="E26981" s="132">
        <v>13.65625</v>
      </c>
    </row>
    <row r="26982" spans="1:5" ht="13.8" x14ac:dyDescent="0.25">
      <c r="A26982" s="47">
        <v>45251</v>
      </c>
      <c r="B26982" s="45" t="str">
        <f t="shared" si="874"/>
        <v>November</v>
      </c>
      <c r="C26982" s="53">
        <f t="shared" si="875"/>
        <v>2023</v>
      </c>
      <c r="D26982" s="43" t="s">
        <v>100</v>
      </c>
      <c r="E26982" s="132">
        <v>13.296875</v>
      </c>
    </row>
    <row r="26983" spans="1:5" ht="13.8" x14ac:dyDescent="0.25">
      <c r="A26983" s="47">
        <v>45251</v>
      </c>
      <c r="B26983" s="45" t="str">
        <f t="shared" si="874"/>
        <v>November</v>
      </c>
      <c r="C26983" s="53">
        <f t="shared" si="875"/>
        <v>2023</v>
      </c>
      <c r="D26983" s="43" t="s">
        <v>101</v>
      </c>
      <c r="E26983" s="132">
        <v>12.721875000000001</v>
      </c>
    </row>
    <row r="26984" spans="1:5" ht="13.8" x14ac:dyDescent="0.25">
      <c r="A26984" s="47">
        <v>45251</v>
      </c>
      <c r="B26984" s="45" t="str">
        <f t="shared" si="874"/>
        <v>November</v>
      </c>
      <c r="C26984" s="53">
        <f t="shared" si="875"/>
        <v>2023</v>
      </c>
      <c r="D26984" s="43" t="s">
        <v>124</v>
      </c>
      <c r="E26984" s="132">
        <v>12.614062499999999</v>
      </c>
    </row>
    <row r="26985" spans="1:5" ht="13.8" x14ac:dyDescent="0.25">
      <c r="A26985" s="47">
        <v>45251</v>
      </c>
      <c r="B26985" s="45" t="str">
        <f t="shared" si="874"/>
        <v>November</v>
      </c>
      <c r="C26985" s="53">
        <f t="shared" si="875"/>
        <v>2023</v>
      </c>
      <c r="D26985" s="43" t="s">
        <v>125</v>
      </c>
      <c r="E26985" s="132">
        <v>11.284375000000001</v>
      </c>
    </row>
    <row r="26986" spans="1:5" ht="13.8" x14ac:dyDescent="0.25">
      <c r="A26986" s="47">
        <v>45251</v>
      </c>
      <c r="B26986" s="45" t="str">
        <f t="shared" si="874"/>
        <v>November</v>
      </c>
      <c r="C26986" s="53">
        <f t="shared" si="875"/>
        <v>2023</v>
      </c>
      <c r="D26986" s="43" t="s">
        <v>126</v>
      </c>
      <c r="E26986" s="132">
        <v>11.492812499999999</v>
      </c>
    </row>
    <row r="26987" spans="1:5" ht="13.8" x14ac:dyDescent="0.25">
      <c r="A26987" s="47">
        <v>45251</v>
      </c>
      <c r="B26987" s="45" t="str">
        <f t="shared" si="874"/>
        <v>November</v>
      </c>
      <c r="C26987" s="53">
        <f t="shared" si="875"/>
        <v>2023</v>
      </c>
      <c r="D26987" s="43" t="s">
        <v>127</v>
      </c>
      <c r="E26987" s="132">
        <v>10.930312499999999</v>
      </c>
    </row>
    <row r="26988" spans="1:5" ht="13.8" x14ac:dyDescent="0.25">
      <c r="A26988" s="47">
        <v>45251</v>
      </c>
      <c r="B26988" s="45" t="str">
        <f t="shared" si="874"/>
        <v>November</v>
      </c>
      <c r="C26988" s="53">
        <f t="shared" si="875"/>
        <v>2023</v>
      </c>
      <c r="D26988" s="43" t="s">
        <v>105</v>
      </c>
      <c r="E26988" s="132">
        <v>8.8765625000000004</v>
      </c>
    </row>
    <row r="26989" spans="1:5" ht="13.8" x14ac:dyDescent="0.25">
      <c r="A26989" s="47">
        <v>45251</v>
      </c>
      <c r="B26989" s="45" t="str">
        <f t="shared" si="874"/>
        <v>November</v>
      </c>
      <c r="C26989" s="53">
        <f t="shared" si="875"/>
        <v>2023</v>
      </c>
      <c r="D26989" s="43" t="s">
        <v>128</v>
      </c>
      <c r="E26989" s="132">
        <v>10.5196875</v>
      </c>
    </row>
    <row r="26990" spans="1:5" ht="13.8" x14ac:dyDescent="0.25">
      <c r="A26990" s="47">
        <v>45258</v>
      </c>
      <c r="B26990" s="45" t="str">
        <f t="shared" si="874"/>
        <v>November</v>
      </c>
      <c r="C26990" s="53">
        <f t="shared" si="875"/>
        <v>2023</v>
      </c>
      <c r="D26990" s="43" t="s">
        <v>131</v>
      </c>
    </row>
    <row r="26991" spans="1:5" ht="13.8" x14ac:dyDescent="0.25">
      <c r="A26991" s="50">
        <v>45258</v>
      </c>
      <c r="B26991" s="45" t="str">
        <f t="shared" si="874"/>
        <v>November</v>
      </c>
      <c r="C26991" s="53">
        <f t="shared" si="875"/>
        <v>2023</v>
      </c>
      <c r="D26991" s="43" t="s">
        <v>115</v>
      </c>
      <c r="E26991" s="132">
        <v>25.612500000000001</v>
      </c>
    </row>
    <row r="26992" spans="1:5" ht="13.8" x14ac:dyDescent="0.25">
      <c r="A26992" s="47">
        <v>45258</v>
      </c>
      <c r="B26992" s="45" t="str">
        <f t="shared" si="874"/>
        <v>November</v>
      </c>
      <c r="C26992" s="53">
        <f t="shared" si="875"/>
        <v>2023</v>
      </c>
      <c r="D26992" s="43" t="s">
        <v>95</v>
      </c>
      <c r="E26992" s="132">
        <v>22.70975</v>
      </c>
    </row>
    <row r="26993" spans="1:5" ht="13.8" x14ac:dyDescent="0.25">
      <c r="A26993" s="47">
        <v>45258</v>
      </c>
      <c r="B26993" s="45" t="str">
        <f t="shared" si="874"/>
        <v>November</v>
      </c>
      <c r="C26993" s="53">
        <f t="shared" si="875"/>
        <v>2023</v>
      </c>
      <c r="D26993" s="43" t="s">
        <v>96</v>
      </c>
      <c r="E26993" s="132">
        <v>21.68525</v>
      </c>
    </row>
    <row r="26994" spans="1:5" ht="13.8" x14ac:dyDescent="0.25">
      <c r="A26994" s="47">
        <v>45258</v>
      </c>
      <c r="B26994" s="45" t="str">
        <f t="shared" si="874"/>
        <v>November</v>
      </c>
      <c r="C26994" s="53">
        <f t="shared" si="875"/>
        <v>2023</v>
      </c>
      <c r="D26994" s="43" t="s">
        <v>97</v>
      </c>
      <c r="E26994" s="132">
        <v>20.660749999999997</v>
      </c>
    </row>
    <row r="26995" spans="1:5" ht="13.8" x14ac:dyDescent="0.25">
      <c r="A26995" s="47">
        <v>45258</v>
      </c>
      <c r="B26995" s="45" t="str">
        <f t="shared" ref="B26995:B27056" si="876">TEXT(A26995,"mmmm")</f>
        <v>November</v>
      </c>
      <c r="C26995" s="53">
        <f t="shared" ref="C26995:C27056" si="877">YEAR(A26995)</f>
        <v>2023</v>
      </c>
      <c r="D26995" s="43" t="s">
        <v>98</v>
      </c>
      <c r="E26995" s="132">
        <v>16.221250000000001</v>
      </c>
    </row>
    <row r="26996" spans="1:5" ht="15.6" x14ac:dyDescent="0.3">
      <c r="A26996" s="47">
        <v>45258</v>
      </c>
      <c r="B26996" s="45" t="str">
        <f t="shared" si="876"/>
        <v>November</v>
      </c>
      <c r="C26996" s="53">
        <f t="shared" si="877"/>
        <v>2023</v>
      </c>
      <c r="D26996" s="130" t="s">
        <v>136</v>
      </c>
      <c r="E26996" s="132">
        <v>24.709500000000002</v>
      </c>
    </row>
    <row r="26997" spans="1:5" ht="13.8" x14ac:dyDescent="0.25">
      <c r="A26997" s="47">
        <v>45258</v>
      </c>
      <c r="B26997" s="45" t="str">
        <f t="shared" si="876"/>
        <v>November</v>
      </c>
      <c r="C26997" s="53">
        <f t="shared" si="877"/>
        <v>2023</v>
      </c>
      <c r="D26997" s="43" t="s">
        <v>118</v>
      </c>
      <c r="E26997" s="132">
        <v>22.700249999999997</v>
      </c>
    </row>
    <row r="26998" spans="1:5" ht="13.8" x14ac:dyDescent="0.25">
      <c r="A26998" s="47">
        <v>45258</v>
      </c>
      <c r="B26998" s="45" t="str">
        <f t="shared" si="876"/>
        <v>November</v>
      </c>
      <c r="C26998" s="53">
        <f t="shared" si="877"/>
        <v>2023</v>
      </c>
      <c r="D26998" s="43" t="s">
        <v>102</v>
      </c>
      <c r="E26998" s="132">
        <v>22.401</v>
      </c>
    </row>
    <row r="26999" spans="1:5" ht="13.8" x14ac:dyDescent="0.25">
      <c r="A26999" s="47">
        <v>45258</v>
      </c>
      <c r="B26999" s="45" t="str">
        <f t="shared" si="876"/>
        <v>November</v>
      </c>
      <c r="C26999" s="53">
        <f t="shared" si="877"/>
        <v>2023</v>
      </c>
      <c r="D26999" s="43" t="s">
        <v>119</v>
      </c>
      <c r="E26999" s="132">
        <v>21.674250000000001</v>
      </c>
    </row>
    <row r="27000" spans="1:5" ht="13.8" x14ac:dyDescent="0.25">
      <c r="A27000" s="47">
        <v>45258</v>
      </c>
      <c r="B27000" s="45" t="str">
        <f t="shared" si="876"/>
        <v>November</v>
      </c>
      <c r="C27000" s="53">
        <f t="shared" si="877"/>
        <v>2023</v>
      </c>
      <c r="D27000" s="43" t="s">
        <v>120</v>
      </c>
      <c r="E27000" s="132">
        <v>20.562749999999998</v>
      </c>
    </row>
    <row r="27001" spans="1:5" ht="13.8" x14ac:dyDescent="0.25">
      <c r="A27001" s="47">
        <v>45258</v>
      </c>
      <c r="B27001" s="45" t="str">
        <f t="shared" si="876"/>
        <v>November</v>
      </c>
      <c r="C27001" s="53">
        <f t="shared" si="877"/>
        <v>2023</v>
      </c>
      <c r="D27001" s="43" t="s">
        <v>103</v>
      </c>
      <c r="E27001" s="132">
        <v>19.835999999999999</v>
      </c>
    </row>
    <row r="27002" spans="1:5" ht="13.8" x14ac:dyDescent="0.25">
      <c r="A27002" s="47">
        <v>45258</v>
      </c>
      <c r="B27002" s="45" t="str">
        <f t="shared" si="876"/>
        <v>November</v>
      </c>
      <c r="C27002" s="53">
        <f t="shared" si="877"/>
        <v>2023</v>
      </c>
      <c r="D27002" s="43" t="s">
        <v>116</v>
      </c>
      <c r="E27002" s="132">
        <v>15.037312500000001</v>
      </c>
    </row>
    <row r="27003" spans="1:5" ht="13.8" x14ac:dyDescent="0.25">
      <c r="A27003" s="50">
        <v>45258</v>
      </c>
      <c r="B27003" s="45" t="str">
        <f t="shared" si="876"/>
        <v>November</v>
      </c>
      <c r="C27003" s="53">
        <f t="shared" si="877"/>
        <v>2023</v>
      </c>
      <c r="D27003" s="43" t="s">
        <v>104</v>
      </c>
      <c r="E27003" s="132">
        <v>20.079062500000003</v>
      </c>
    </row>
    <row r="27004" spans="1:5" ht="13.8" x14ac:dyDescent="0.25">
      <c r="A27004" s="47">
        <v>45258</v>
      </c>
      <c r="B27004" s="45" t="str">
        <f t="shared" si="876"/>
        <v>November</v>
      </c>
      <c r="C27004" s="53">
        <f t="shared" si="877"/>
        <v>2023</v>
      </c>
      <c r="D27004" s="43" t="s">
        <v>121</v>
      </c>
      <c r="E27004" s="132">
        <v>19.094374999999999</v>
      </c>
    </row>
    <row r="27005" spans="1:5" ht="13.8" x14ac:dyDescent="0.25">
      <c r="A27005" s="47">
        <v>45258</v>
      </c>
      <c r="B27005" s="45" t="str">
        <f t="shared" si="876"/>
        <v>November</v>
      </c>
      <c r="C27005" s="53">
        <f t="shared" si="877"/>
        <v>2023</v>
      </c>
      <c r="D27005" s="43" t="s">
        <v>122</v>
      </c>
      <c r="E27005" s="132">
        <v>17.296250000000001</v>
      </c>
    </row>
    <row r="27006" spans="1:5" ht="13.8" x14ac:dyDescent="0.25">
      <c r="A27006" s="47">
        <v>45258</v>
      </c>
      <c r="B27006" s="45" t="str">
        <f t="shared" si="876"/>
        <v>November</v>
      </c>
      <c r="C27006" s="53">
        <f t="shared" si="877"/>
        <v>2023</v>
      </c>
      <c r="D27006" s="43" t="s">
        <v>123</v>
      </c>
      <c r="E27006" s="132">
        <v>17.0821875</v>
      </c>
    </row>
    <row r="27007" spans="1:5" ht="13.8" x14ac:dyDescent="0.25">
      <c r="A27007" s="47">
        <v>45258</v>
      </c>
      <c r="B27007" s="45" t="str">
        <f t="shared" si="876"/>
        <v>November</v>
      </c>
      <c r="C27007" s="53">
        <f t="shared" si="877"/>
        <v>2023</v>
      </c>
      <c r="D27007" s="43" t="s">
        <v>99</v>
      </c>
      <c r="E27007" s="132">
        <v>12.884375</v>
      </c>
    </row>
    <row r="27008" spans="1:5" ht="13.8" x14ac:dyDescent="0.25">
      <c r="A27008" s="47">
        <v>45258</v>
      </c>
      <c r="B27008" s="45" t="str">
        <f t="shared" si="876"/>
        <v>November</v>
      </c>
      <c r="C27008" s="53">
        <f t="shared" si="877"/>
        <v>2023</v>
      </c>
      <c r="D27008" s="43" t="s">
        <v>100</v>
      </c>
      <c r="E27008" s="132">
        <v>12.5453125</v>
      </c>
    </row>
    <row r="27009" spans="1:5" ht="13.8" x14ac:dyDescent="0.25">
      <c r="A27009" s="47">
        <v>45258</v>
      </c>
      <c r="B27009" s="45" t="str">
        <f t="shared" si="876"/>
        <v>November</v>
      </c>
      <c r="C27009" s="53">
        <f t="shared" si="877"/>
        <v>2023</v>
      </c>
      <c r="D27009" s="43" t="s">
        <v>101</v>
      </c>
      <c r="E27009" s="132">
        <v>12.002812499999999</v>
      </c>
    </row>
    <row r="27010" spans="1:5" ht="13.8" x14ac:dyDescent="0.25">
      <c r="A27010" s="47">
        <v>45258</v>
      </c>
      <c r="B27010" s="45" t="str">
        <f t="shared" si="876"/>
        <v>November</v>
      </c>
      <c r="C27010" s="53">
        <f t="shared" si="877"/>
        <v>2023</v>
      </c>
      <c r="D27010" s="43" t="s">
        <v>124</v>
      </c>
      <c r="E27010" s="132">
        <v>11.901093749999999</v>
      </c>
    </row>
    <row r="27011" spans="1:5" ht="13.8" x14ac:dyDescent="0.25">
      <c r="A27011" s="47">
        <v>45258</v>
      </c>
      <c r="B27011" s="45" t="str">
        <f t="shared" si="876"/>
        <v>November</v>
      </c>
      <c r="C27011" s="53">
        <f t="shared" si="877"/>
        <v>2023</v>
      </c>
      <c r="D27011" s="43" t="s">
        <v>125</v>
      </c>
      <c r="E27011" s="132">
        <v>10.6465625</v>
      </c>
    </row>
    <row r="27012" spans="1:5" ht="13.8" x14ac:dyDescent="0.25">
      <c r="A27012" s="47">
        <v>45258</v>
      </c>
      <c r="B27012" s="45" t="str">
        <f t="shared" si="876"/>
        <v>November</v>
      </c>
      <c r="C27012" s="53">
        <f t="shared" si="877"/>
        <v>2023</v>
      </c>
      <c r="D27012" s="43" t="s">
        <v>126</v>
      </c>
      <c r="E27012" s="132">
        <v>10.885468749999999</v>
      </c>
    </row>
    <row r="27013" spans="1:5" ht="13.8" x14ac:dyDescent="0.25">
      <c r="A27013" s="47">
        <v>45258</v>
      </c>
      <c r="B27013" s="45" t="str">
        <f t="shared" si="876"/>
        <v>November</v>
      </c>
      <c r="C27013" s="53">
        <f t="shared" si="877"/>
        <v>2023</v>
      </c>
      <c r="D27013" s="43" t="s">
        <v>127</v>
      </c>
      <c r="E27013" s="132">
        <v>10.387968750000001</v>
      </c>
    </row>
    <row r="27014" spans="1:5" ht="13.8" x14ac:dyDescent="0.25">
      <c r="A27014" s="47">
        <v>45258</v>
      </c>
      <c r="B27014" s="45" t="str">
        <f t="shared" si="876"/>
        <v>November</v>
      </c>
      <c r="C27014" s="53">
        <f t="shared" si="877"/>
        <v>2023</v>
      </c>
      <c r="D27014" s="43" t="s">
        <v>105</v>
      </c>
      <c r="E27014" s="132">
        <v>8.3748437500000019</v>
      </c>
    </row>
    <row r="27015" spans="1:5" ht="13.8" x14ac:dyDescent="0.25">
      <c r="A27015" s="47">
        <v>45258</v>
      </c>
      <c r="B27015" s="45" t="str">
        <f t="shared" si="876"/>
        <v>November</v>
      </c>
      <c r="C27015" s="53">
        <f t="shared" si="877"/>
        <v>2023</v>
      </c>
      <c r="D27015" s="43" t="s">
        <v>128</v>
      </c>
      <c r="E27015" s="132">
        <v>10.05453125</v>
      </c>
    </row>
    <row r="27016" spans="1:5" ht="13.8" x14ac:dyDescent="0.25">
      <c r="A27016" s="50">
        <v>45265</v>
      </c>
      <c r="B27016" s="45" t="str">
        <f t="shared" si="876"/>
        <v>December</v>
      </c>
      <c r="C27016" s="53">
        <f t="shared" si="877"/>
        <v>2023</v>
      </c>
      <c r="D27016" s="43" t="s">
        <v>131</v>
      </c>
    </row>
    <row r="27017" spans="1:5" ht="13.8" x14ac:dyDescent="0.25">
      <c r="A27017" s="47">
        <v>45265</v>
      </c>
      <c r="B27017" s="45" t="str">
        <f t="shared" si="876"/>
        <v>December</v>
      </c>
      <c r="C27017" s="53">
        <f t="shared" si="877"/>
        <v>2023</v>
      </c>
      <c r="D27017" s="43" t="s">
        <v>115</v>
      </c>
      <c r="E27017" s="132">
        <v>23.8</v>
      </c>
    </row>
    <row r="27018" spans="1:5" ht="13.8" x14ac:dyDescent="0.25">
      <c r="A27018" s="47">
        <v>45265</v>
      </c>
      <c r="B27018" s="45" t="str">
        <f t="shared" si="876"/>
        <v>December</v>
      </c>
      <c r="C27018" s="53">
        <f t="shared" si="877"/>
        <v>2023</v>
      </c>
      <c r="D27018" s="43" t="s">
        <v>95</v>
      </c>
      <c r="E27018" s="132">
        <v>21.102666666666668</v>
      </c>
    </row>
    <row r="27019" spans="1:5" ht="13.8" x14ac:dyDescent="0.25">
      <c r="A27019" s="47">
        <v>45265</v>
      </c>
      <c r="B27019" s="45" t="str">
        <f t="shared" si="876"/>
        <v>December</v>
      </c>
      <c r="C27019" s="53">
        <f t="shared" si="877"/>
        <v>2023</v>
      </c>
      <c r="D27019" s="43" t="s">
        <v>96</v>
      </c>
      <c r="E27019" s="132">
        <v>20.15066666666667</v>
      </c>
    </row>
    <row r="27020" spans="1:5" ht="13.8" x14ac:dyDescent="0.25">
      <c r="A27020" s="47">
        <v>45265</v>
      </c>
      <c r="B27020" s="45" t="str">
        <f t="shared" si="876"/>
        <v>December</v>
      </c>
      <c r="C27020" s="53">
        <f t="shared" si="877"/>
        <v>2023</v>
      </c>
      <c r="D27020" s="43" t="s">
        <v>97</v>
      </c>
      <c r="E27020" s="132">
        <v>19.198666666666668</v>
      </c>
    </row>
    <row r="27021" spans="1:5" ht="13.8" x14ac:dyDescent="0.25">
      <c r="A27021" s="47">
        <v>45265</v>
      </c>
      <c r="B27021" s="45" t="str">
        <f t="shared" si="876"/>
        <v>December</v>
      </c>
      <c r="C27021" s="53">
        <f t="shared" si="877"/>
        <v>2023</v>
      </c>
      <c r="D27021" s="43" t="s">
        <v>98</v>
      </c>
      <c r="E27021" s="132">
        <v>15.073333333333332</v>
      </c>
    </row>
    <row r="27022" spans="1:5" ht="15.6" x14ac:dyDescent="0.3">
      <c r="A27022" s="47">
        <v>45265</v>
      </c>
      <c r="B27022" s="45" t="str">
        <f t="shared" si="876"/>
        <v>December</v>
      </c>
      <c r="C27022" s="53">
        <f t="shared" si="877"/>
        <v>2023</v>
      </c>
      <c r="D27022" s="130" t="s">
        <v>136</v>
      </c>
      <c r="E27022" s="132">
        <v>22.957437500000001</v>
      </c>
    </row>
    <row r="27023" spans="1:5" ht="13.8" x14ac:dyDescent="0.25">
      <c r="A27023" s="47">
        <v>45265</v>
      </c>
      <c r="B27023" s="45" t="str">
        <f t="shared" si="876"/>
        <v>December</v>
      </c>
      <c r="C27023" s="53">
        <f t="shared" si="877"/>
        <v>2023</v>
      </c>
      <c r="D27023" s="43" t="s">
        <v>118</v>
      </c>
      <c r="E27023" s="132">
        <v>21.090656249999999</v>
      </c>
    </row>
    <row r="27024" spans="1:5" ht="13.8" x14ac:dyDescent="0.25">
      <c r="A27024" s="47">
        <v>45265</v>
      </c>
      <c r="B27024" s="45" t="str">
        <f t="shared" si="876"/>
        <v>December</v>
      </c>
      <c r="C27024" s="53">
        <f t="shared" si="877"/>
        <v>2023</v>
      </c>
      <c r="D27024" s="43" t="s">
        <v>102</v>
      </c>
      <c r="E27024" s="132">
        <v>20.812625000000004</v>
      </c>
    </row>
    <row r="27025" spans="1:5" ht="13.8" x14ac:dyDescent="0.25">
      <c r="A27025" s="47">
        <v>45265</v>
      </c>
      <c r="B27025" s="45" t="str">
        <f t="shared" si="876"/>
        <v>December</v>
      </c>
      <c r="C27025" s="53">
        <f t="shared" si="877"/>
        <v>2023</v>
      </c>
      <c r="D27025" s="43" t="s">
        <v>119</v>
      </c>
      <c r="E27025" s="132">
        <v>20.137406250000002</v>
      </c>
    </row>
    <row r="27026" spans="1:5" ht="13.8" x14ac:dyDescent="0.25">
      <c r="A27026" s="47">
        <v>45265</v>
      </c>
      <c r="B27026" s="45" t="str">
        <f t="shared" si="876"/>
        <v>December</v>
      </c>
      <c r="C27026" s="53">
        <f t="shared" si="877"/>
        <v>2023</v>
      </c>
      <c r="D27026" s="43" t="s">
        <v>120</v>
      </c>
      <c r="E27026" s="132">
        <v>19.10471875</v>
      </c>
    </row>
    <row r="27027" spans="1:5" ht="13.8" x14ac:dyDescent="0.25">
      <c r="A27027" s="47">
        <v>45265</v>
      </c>
      <c r="B27027" s="45" t="str">
        <f t="shared" si="876"/>
        <v>December</v>
      </c>
      <c r="C27027" s="53">
        <f t="shared" si="877"/>
        <v>2023</v>
      </c>
      <c r="D27027" s="43" t="s">
        <v>103</v>
      </c>
      <c r="E27027" s="132">
        <v>18.429499999999997</v>
      </c>
    </row>
    <row r="27028" spans="1:5" ht="13.8" x14ac:dyDescent="0.25">
      <c r="A27028" s="50">
        <v>45265</v>
      </c>
      <c r="B27028" s="45" t="str">
        <f t="shared" si="876"/>
        <v>December</v>
      </c>
      <c r="C27028" s="53">
        <f t="shared" si="877"/>
        <v>2023</v>
      </c>
      <c r="D27028" s="43" t="s">
        <v>116</v>
      </c>
      <c r="E27028" s="132">
        <v>13.734328125000001</v>
      </c>
    </row>
    <row r="27029" spans="1:5" ht="13.8" x14ac:dyDescent="0.25">
      <c r="A27029" s="47">
        <v>45265</v>
      </c>
      <c r="B27029" s="45" t="str">
        <f t="shared" si="876"/>
        <v>December</v>
      </c>
      <c r="C27029" s="53">
        <f t="shared" si="877"/>
        <v>2023</v>
      </c>
      <c r="D27029" s="43" t="s">
        <v>104</v>
      </c>
      <c r="E27029" s="132">
        <v>17.30903125</v>
      </c>
    </row>
    <row r="27030" spans="1:5" ht="13.8" x14ac:dyDescent="0.25">
      <c r="A27030" s="47">
        <v>45265</v>
      </c>
      <c r="B27030" s="45" t="str">
        <f t="shared" si="876"/>
        <v>December</v>
      </c>
      <c r="C27030" s="53">
        <f t="shared" si="877"/>
        <v>2023</v>
      </c>
      <c r="D27030" s="43" t="s">
        <v>121</v>
      </c>
      <c r="E27030" s="132">
        <v>16.4601875</v>
      </c>
    </row>
    <row r="27031" spans="1:5" ht="13.8" x14ac:dyDescent="0.25">
      <c r="A27031" s="47">
        <v>45265</v>
      </c>
      <c r="B27031" s="45" t="str">
        <f t="shared" si="876"/>
        <v>December</v>
      </c>
      <c r="C27031" s="53">
        <f t="shared" si="877"/>
        <v>2023</v>
      </c>
      <c r="D27031" s="43" t="s">
        <v>122</v>
      </c>
      <c r="E27031" s="132">
        <v>14.910125000000001</v>
      </c>
    </row>
    <row r="27032" spans="1:5" ht="13.8" x14ac:dyDescent="0.25">
      <c r="A27032" s="47">
        <v>45265</v>
      </c>
      <c r="B27032" s="45" t="str">
        <f t="shared" si="876"/>
        <v>December</v>
      </c>
      <c r="C27032" s="53">
        <f t="shared" si="877"/>
        <v>2023</v>
      </c>
      <c r="D27032" s="43" t="s">
        <v>123</v>
      </c>
      <c r="E27032" s="132">
        <v>14.72559375</v>
      </c>
    </row>
    <row r="27033" spans="1:5" ht="13.8" x14ac:dyDescent="0.25">
      <c r="A27033" s="47">
        <v>45265</v>
      </c>
      <c r="B27033" s="45" t="str">
        <f t="shared" si="876"/>
        <v>December</v>
      </c>
      <c r="C27033" s="53">
        <f t="shared" si="877"/>
        <v>2023</v>
      </c>
      <c r="D27033" s="43" t="s">
        <v>99</v>
      </c>
      <c r="E27033" s="132">
        <v>11.293125</v>
      </c>
    </row>
    <row r="27034" spans="1:5" ht="13.8" x14ac:dyDescent="0.25">
      <c r="A27034" s="47">
        <v>45265</v>
      </c>
      <c r="B27034" s="45" t="str">
        <f t="shared" si="876"/>
        <v>December</v>
      </c>
      <c r="C27034" s="53">
        <f t="shared" si="877"/>
        <v>2023</v>
      </c>
      <c r="D27034" s="43" t="s">
        <v>100</v>
      </c>
      <c r="E27034" s="132">
        <v>10.9959375</v>
      </c>
    </row>
    <row r="27035" spans="1:5" ht="13.8" x14ac:dyDescent="0.25">
      <c r="A27035" s="47">
        <v>45265</v>
      </c>
      <c r="B27035" s="45" t="str">
        <f t="shared" si="876"/>
        <v>December</v>
      </c>
      <c r="C27035" s="53">
        <f t="shared" si="877"/>
        <v>2023</v>
      </c>
      <c r="D27035" s="43" t="s">
        <v>101</v>
      </c>
      <c r="E27035" s="132">
        <v>10.5204375</v>
      </c>
    </row>
    <row r="27036" spans="1:5" ht="13.8" x14ac:dyDescent="0.25">
      <c r="A27036" s="47">
        <v>45265</v>
      </c>
      <c r="B27036" s="45" t="str">
        <f t="shared" si="876"/>
        <v>December</v>
      </c>
      <c r="C27036" s="53">
        <f t="shared" si="877"/>
        <v>2023</v>
      </c>
      <c r="D27036" s="43" t="s">
        <v>124</v>
      </c>
      <c r="E27036" s="132">
        <v>10.43128125</v>
      </c>
    </row>
    <row r="27037" spans="1:5" ht="13.8" x14ac:dyDescent="0.25">
      <c r="A27037" s="47">
        <v>45265</v>
      </c>
      <c r="B27037" s="45" t="str">
        <f t="shared" si="876"/>
        <v>December</v>
      </c>
      <c r="C27037" s="53">
        <f t="shared" si="877"/>
        <v>2023</v>
      </c>
      <c r="D27037" s="43" t="s">
        <v>125</v>
      </c>
      <c r="E27037" s="132">
        <v>9.331687500000001</v>
      </c>
    </row>
    <row r="27038" spans="1:5" ht="13.8" x14ac:dyDescent="0.25">
      <c r="A27038" s="47">
        <v>45265</v>
      </c>
      <c r="B27038" s="45" t="str">
        <f t="shared" si="876"/>
        <v>December</v>
      </c>
      <c r="C27038" s="53">
        <f t="shared" si="877"/>
        <v>2023</v>
      </c>
      <c r="D27038" s="43" t="s">
        <v>126</v>
      </c>
      <c r="E27038" s="132">
        <v>9.6334062500000002</v>
      </c>
    </row>
    <row r="27039" spans="1:5" ht="13.8" x14ac:dyDescent="0.25">
      <c r="A27039" s="47">
        <v>45265</v>
      </c>
      <c r="B27039" s="45" t="str">
        <f t="shared" si="876"/>
        <v>December</v>
      </c>
      <c r="C27039" s="53">
        <f t="shared" si="877"/>
        <v>2023</v>
      </c>
      <c r="D27039" s="43" t="s">
        <v>127</v>
      </c>
      <c r="E27039" s="132">
        <v>9.26990625</v>
      </c>
    </row>
    <row r="27040" spans="1:5" ht="13.8" x14ac:dyDescent="0.25">
      <c r="A27040" s="47">
        <v>45265</v>
      </c>
      <c r="B27040" s="45" t="str">
        <f t="shared" si="876"/>
        <v>December</v>
      </c>
      <c r="C27040" s="53">
        <f t="shared" si="877"/>
        <v>2023</v>
      </c>
      <c r="D27040" s="43" t="s">
        <v>105</v>
      </c>
      <c r="E27040" s="132">
        <v>7.3405312500000006</v>
      </c>
    </row>
    <row r="27041" spans="1:5" ht="13.8" x14ac:dyDescent="0.25">
      <c r="A27041" s="50">
        <v>45265</v>
      </c>
      <c r="B27041" s="45" t="str">
        <f t="shared" si="876"/>
        <v>December</v>
      </c>
      <c r="C27041" s="53">
        <f t="shared" si="877"/>
        <v>2023</v>
      </c>
      <c r="D27041" s="43" t="s">
        <v>128</v>
      </c>
      <c r="E27041" s="132">
        <v>9.0955937500000008</v>
      </c>
    </row>
    <row r="27042" spans="1:5" ht="13.8" x14ac:dyDescent="0.25">
      <c r="A27042" s="47">
        <v>45272</v>
      </c>
      <c r="B27042" s="45" t="str">
        <f t="shared" si="876"/>
        <v>December</v>
      </c>
      <c r="C27042" s="53">
        <f t="shared" si="877"/>
        <v>2023</v>
      </c>
      <c r="D27042" s="43" t="s">
        <v>131</v>
      </c>
    </row>
    <row r="27043" spans="1:5" ht="13.8" x14ac:dyDescent="0.25">
      <c r="A27043" s="47">
        <v>45272</v>
      </c>
      <c r="B27043" s="45" t="str">
        <f t="shared" si="876"/>
        <v>December</v>
      </c>
      <c r="C27043" s="53">
        <f t="shared" si="877"/>
        <v>2023</v>
      </c>
      <c r="D27043" s="43" t="s">
        <v>115</v>
      </c>
      <c r="E27043" s="132">
        <v>22.7</v>
      </c>
    </row>
    <row r="27044" spans="1:5" ht="13.8" x14ac:dyDescent="0.25">
      <c r="A27044" s="47">
        <v>45272</v>
      </c>
      <c r="B27044" s="45" t="str">
        <f t="shared" si="876"/>
        <v>December</v>
      </c>
      <c r="C27044" s="53">
        <f t="shared" si="877"/>
        <v>2023</v>
      </c>
      <c r="D27044" s="43" t="s">
        <v>95</v>
      </c>
      <c r="E27044" s="132">
        <v>20.127333333333333</v>
      </c>
    </row>
    <row r="27045" spans="1:5" ht="13.8" x14ac:dyDescent="0.25">
      <c r="A27045" s="47">
        <v>45272</v>
      </c>
      <c r="B27045" s="45" t="str">
        <f t="shared" si="876"/>
        <v>December</v>
      </c>
      <c r="C27045" s="53">
        <f t="shared" si="877"/>
        <v>2023</v>
      </c>
      <c r="D27045" s="43" t="s">
        <v>96</v>
      </c>
      <c r="E27045" s="132">
        <v>19.219333333333331</v>
      </c>
    </row>
    <row r="27046" spans="1:5" ht="13.8" x14ac:dyDescent="0.25">
      <c r="A27046" s="47">
        <v>45272</v>
      </c>
      <c r="B27046" s="45" t="str">
        <f t="shared" si="876"/>
        <v>December</v>
      </c>
      <c r="C27046" s="53">
        <f t="shared" si="877"/>
        <v>2023</v>
      </c>
      <c r="D27046" s="43" t="s">
        <v>97</v>
      </c>
      <c r="E27046" s="132">
        <v>18.311333333333334</v>
      </c>
    </row>
    <row r="27047" spans="1:5" ht="13.8" x14ac:dyDescent="0.25">
      <c r="A27047" s="47">
        <v>45272</v>
      </c>
      <c r="B27047" s="45" t="str">
        <f t="shared" si="876"/>
        <v>December</v>
      </c>
      <c r="C27047" s="53">
        <f t="shared" si="877"/>
        <v>2023</v>
      </c>
      <c r="D27047" s="43" t="s">
        <v>98</v>
      </c>
      <c r="E27047" s="132">
        <v>14.376666666666665</v>
      </c>
    </row>
    <row r="27048" spans="1:5" ht="15.6" x14ac:dyDescent="0.3">
      <c r="A27048" s="47">
        <v>45272</v>
      </c>
      <c r="B27048" s="45" t="str">
        <f t="shared" si="876"/>
        <v>December</v>
      </c>
      <c r="C27048" s="53">
        <f t="shared" si="877"/>
        <v>2023</v>
      </c>
      <c r="D27048" s="130" t="s">
        <v>136</v>
      </c>
      <c r="E27048" s="132">
        <v>21.656937499999998</v>
      </c>
    </row>
    <row r="27049" spans="1:5" ht="13.8" x14ac:dyDescent="0.25">
      <c r="A27049" s="47">
        <v>45272</v>
      </c>
      <c r="B27049" s="45" t="str">
        <f t="shared" si="876"/>
        <v>December</v>
      </c>
      <c r="C27049" s="53">
        <f t="shared" si="877"/>
        <v>2023</v>
      </c>
      <c r="D27049" s="43" t="s">
        <v>118</v>
      </c>
      <c r="E27049" s="132">
        <v>19.895906249999999</v>
      </c>
    </row>
    <row r="27050" spans="1:5" ht="13.8" x14ac:dyDescent="0.25">
      <c r="A27050" s="47">
        <v>45272</v>
      </c>
      <c r="B27050" s="45" t="str">
        <f t="shared" si="876"/>
        <v>December</v>
      </c>
      <c r="C27050" s="53">
        <f t="shared" si="877"/>
        <v>2023</v>
      </c>
      <c r="D27050" s="43" t="s">
        <v>102</v>
      </c>
      <c r="E27050" s="132">
        <v>19.633625000000002</v>
      </c>
    </row>
    <row r="27051" spans="1:5" ht="13.8" x14ac:dyDescent="0.25">
      <c r="A27051" s="47">
        <v>45272</v>
      </c>
      <c r="B27051" s="45" t="str">
        <f t="shared" si="876"/>
        <v>December</v>
      </c>
      <c r="C27051" s="53">
        <f t="shared" si="877"/>
        <v>2023</v>
      </c>
      <c r="D27051" s="43" t="s">
        <v>119</v>
      </c>
      <c r="E27051" s="132">
        <v>18.996656250000001</v>
      </c>
    </row>
    <row r="27052" spans="1:5" ht="13.8" x14ac:dyDescent="0.25">
      <c r="A27052" s="47">
        <v>45272</v>
      </c>
      <c r="B27052" s="45" t="str">
        <f t="shared" si="876"/>
        <v>December</v>
      </c>
      <c r="C27052" s="53">
        <f t="shared" si="877"/>
        <v>2023</v>
      </c>
      <c r="D27052" s="43" t="s">
        <v>120</v>
      </c>
      <c r="E27052" s="132">
        <v>18.022468749999998</v>
      </c>
    </row>
    <row r="27053" spans="1:5" ht="13.8" x14ac:dyDescent="0.25">
      <c r="A27053" s="47">
        <v>45272</v>
      </c>
      <c r="B27053" s="45" t="str">
        <f t="shared" si="876"/>
        <v>December</v>
      </c>
      <c r="C27053" s="53">
        <f t="shared" si="877"/>
        <v>2023</v>
      </c>
      <c r="D27053" s="43" t="s">
        <v>103</v>
      </c>
      <c r="E27053" s="132">
        <v>17.3855</v>
      </c>
    </row>
    <row r="27054" spans="1:5" ht="13.8" x14ac:dyDescent="0.25">
      <c r="A27054" s="47">
        <v>45272</v>
      </c>
      <c r="B27054" s="45" t="str">
        <f t="shared" si="876"/>
        <v>December</v>
      </c>
      <c r="C27054" s="53">
        <f t="shared" si="877"/>
        <v>2023</v>
      </c>
      <c r="D27054" s="43" t="s">
        <v>116</v>
      </c>
      <c r="E27054" s="132">
        <v>13.042312500000001</v>
      </c>
    </row>
    <row r="27055" spans="1:5" ht="13.8" x14ac:dyDescent="0.25">
      <c r="A27055" s="47">
        <v>45272</v>
      </c>
      <c r="B27055" s="45" t="str">
        <f t="shared" si="876"/>
        <v>December</v>
      </c>
      <c r="C27055" s="53">
        <f t="shared" si="877"/>
        <v>2023</v>
      </c>
      <c r="D27055" s="43" t="s">
        <v>104</v>
      </c>
      <c r="E27055" s="132">
        <v>16.781406250000003</v>
      </c>
    </row>
    <row r="27056" spans="1:5" ht="13.8" x14ac:dyDescent="0.25">
      <c r="A27056" s="47">
        <v>45272</v>
      </c>
      <c r="B27056" s="45" t="str">
        <f t="shared" si="876"/>
        <v>December</v>
      </c>
      <c r="C27056" s="53">
        <f t="shared" si="877"/>
        <v>2023</v>
      </c>
      <c r="D27056" s="43" t="s">
        <v>121</v>
      </c>
      <c r="E27056" s="132">
        <v>15.9584375</v>
      </c>
    </row>
    <row r="27057" spans="1:5" ht="13.8" x14ac:dyDescent="0.25">
      <c r="A27057" s="47">
        <v>45272</v>
      </c>
      <c r="B27057" s="45" t="str">
        <f t="shared" ref="B27057:B27118" si="878">TEXT(A27057,"mmmm")</f>
        <v>December</v>
      </c>
      <c r="C27057" s="53">
        <f t="shared" ref="C27057:C27118" si="879">YEAR(A27057)</f>
        <v>2023</v>
      </c>
      <c r="D27057" s="43" t="s">
        <v>122</v>
      </c>
      <c r="E27057" s="132">
        <v>14.455625</v>
      </c>
    </row>
    <row r="27058" spans="1:5" ht="13.8" x14ac:dyDescent="0.25">
      <c r="A27058" s="47">
        <v>45272</v>
      </c>
      <c r="B27058" s="45" t="str">
        <f t="shared" si="878"/>
        <v>December</v>
      </c>
      <c r="C27058" s="53">
        <f t="shared" si="879"/>
        <v>2023</v>
      </c>
      <c r="D27058" s="43" t="s">
        <v>123</v>
      </c>
      <c r="E27058" s="132">
        <v>14.276718750000001</v>
      </c>
    </row>
    <row r="27059" spans="1:5" ht="13.8" x14ac:dyDescent="0.25">
      <c r="A27059" s="47">
        <v>45272</v>
      </c>
      <c r="B27059" s="45" t="str">
        <f t="shared" si="878"/>
        <v>December</v>
      </c>
      <c r="C27059" s="53">
        <f t="shared" si="879"/>
        <v>2023</v>
      </c>
      <c r="D27059" s="43" t="s">
        <v>99</v>
      </c>
      <c r="E27059" s="132">
        <v>10.6875</v>
      </c>
    </row>
    <row r="27060" spans="1:5" ht="13.8" x14ac:dyDescent="0.25">
      <c r="A27060" s="47">
        <v>45272</v>
      </c>
      <c r="B27060" s="45" t="str">
        <f t="shared" si="878"/>
        <v>December</v>
      </c>
      <c r="C27060" s="53">
        <f t="shared" si="879"/>
        <v>2023</v>
      </c>
      <c r="D27060" s="43" t="s">
        <v>100</v>
      </c>
      <c r="E27060" s="132">
        <v>10.40625</v>
      </c>
    </row>
    <row r="27061" spans="1:5" ht="13.8" x14ac:dyDescent="0.25">
      <c r="A27061" s="47">
        <v>45272</v>
      </c>
      <c r="B27061" s="45" t="str">
        <f t="shared" si="878"/>
        <v>December</v>
      </c>
      <c r="C27061" s="53">
        <f t="shared" si="879"/>
        <v>2023</v>
      </c>
      <c r="D27061" s="43" t="s">
        <v>101</v>
      </c>
      <c r="E27061" s="132">
        <v>9.9562500000000007</v>
      </c>
    </row>
    <row r="27062" spans="1:5" ht="13.8" x14ac:dyDescent="0.25">
      <c r="A27062" s="47">
        <v>45272</v>
      </c>
      <c r="B27062" s="45" t="str">
        <f t="shared" si="878"/>
        <v>December</v>
      </c>
      <c r="C27062" s="53">
        <f t="shared" si="879"/>
        <v>2023</v>
      </c>
      <c r="D27062" s="43" t="s">
        <v>124</v>
      </c>
      <c r="E27062" s="132">
        <v>9.8718749999999993</v>
      </c>
    </row>
    <row r="27063" spans="1:5" ht="13.8" x14ac:dyDescent="0.25">
      <c r="A27063" s="47">
        <v>45272</v>
      </c>
      <c r="B27063" s="45" t="str">
        <f t="shared" si="878"/>
        <v>December</v>
      </c>
      <c r="C27063" s="53">
        <f t="shared" si="879"/>
        <v>2023</v>
      </c>
      <c r="D27063" s="43" t="s">
        <v>125</v>
      </c>
      <c r="E27063" s="132">
        <v>8.8312500000000007</v>
      </c>
    </row>
    <row r="27064" spans="1:5" ht="13.8" x14ac:dyDescent="0.25">
      <c r="A27064" s="47">
        <v>45272</v>
      </c>
      <c r="B27064" s="45" t="str">
        <f t="shared" si="878"/>
        <v>December</v>
      </c>
      <c r="C27064" s="53">
        <f t="shared" si="879"/>
        <v>2023</v>
      </c>
      <c r="D27064" s="43" t="s">
        <v>126</v>
      </c>
      <c r="E27064" s="132">
        <v>9.1568750000000012</v>
      </c>
    </row>
    <row r="27065" spans="1:5" ht="13.8" x14ac:dyDescent="0.25">
      <c r="A27065" s="47">
        <v>45272</v>
      </c>
      <c r="B27065" s="45" t="str">
        <f t="shared" si="878"/>
        <v>December</v>
      </c>
      <c r="C27065" s="53">
        <f t="shared" si="879"/>
        <v>2023</v>
      </c>
      <c r="D27065" s="43" t="s">
        <v>127</v>
      </c>
      <c r="E27065" s="132">
        <v>8.8443749999999994</v>
      </c>
    </row>
    <row r="27066" spans="1:5" ht="13.8" x14ac:dyDescent="0.25">
      <c r="A27066" s="47">
        <v>45272</v>
      </c>
      <c r="B27066" s="45" t="str">
        <f t="shared" si="878"/>
        <v>December</v>
      </c>
      <c r="C27066" s="53">
        <f t="shared" si="879"/>
        <v>2023</v>
      </c>
      <c r="D27066" s="43" t="s">
        <v>105</v>
      </c>
      <c r="E27066" s="132">
        <v>6.9468750000000004</v>
      </c>
    </row>
    <row r="27067" spans="1:5" ht="13.8" x14ac:dyDescent="0.25">
      <c r="A27067" s="47">
        <v>45272</v>
      </c>
      <c r="B27067" s="45" t="str">
        <f t="shared" si="878"/>
        <v>December</v>
      </c>
      <c r="C27067" s="53">
        <f t="shared" si="879"/>
        <v>2023</v>
      </c>
      <c r="D27067" s="43" t="s">
        <v>128</v>
      </c>
      <c r="E27067" s="132">
        <v>8.7306249999999999</v>
      </c>
    </row>
    <row r="27068" spans="1:5" ht="13.8" x14ac:dyDescent="0.25">
      <c r="A27068" s="47">
        <v>45279</v>
      </c>
      <c r="B27068" s="45" t="str">
        <f t="shared" si="878"/>
        <v>December</v>
      </c>
      <c r="C27068" s="53">
        <f t="shared" si="879"/>
        <v>2023</v>
      </c>
      <c r="D27068" s="43" t="s">
        <v>131</v>
      </c>
    </row>
    <row r="27069" spans="1:5" ht="13.8" x14ac:dyDescent="0.25">
      <c r="A27069" s="47">
        <v>45279</v>
      </c>
      <c r="B27069" s="45" t="str">
        <f t="shared" si="878"/>
        <v>December</v>
      </c>
      <c r="C27069" s="53">
        <f t="shared" si="879"/>
        <v>2023</v>
      </c>
      <c r="D27069" s="43" t="s">
        <v>115</v>
      </c>
    </row>
    <row r="27070" spans="1:5" ht="13.8" x14ac:dyDescent="0.25">
      <c r="A27070" s="47">
        <v>45279</v>
      </c>
      <c r="B27070" s="45" t="str">
        <f t="shared" si="878"/>
        <v>December</v>
      </c>
      <c r="C27070" s="53">
        <f t="shared" si="879"/>
        <v>2023</v>
      </c>
      <c r="D27070" s="43" t="s">
        <v>95</v>
      </c>
    </row>
    <row r="27071" spans="1:5" ht="13.8" x14ac:dyDescent="0.25">
      <c r="A27071" s="47">
        <v>45279</v>
      </c>
      <c r="B27071" s="45" t="str">
        <f t="shared" si="878"/>
        <v>December</v>
      </c>
      <c r="C27071" s="53">
        <f t="shared" si="879"/>
        <v>2023</v>
      </c>
      <c r="D27071" s="43" t="s">
        <v>96</v>
      </c>
    </row>
    <row r="27072" spans="1:5" ht="13.8" x14ac:dyDescent="0.25">
      <c r="A27072" s="47">
        <v>45279</v>
      </c>
      <c r="B27072" s="45" t="str">
        <f t="shared" si="878"/>
        <v>December</v>
      </c>
      <c r="C27072" s="53">
        <f t="shared" si="879"/>
        <v>2023</v>
      </c>
      <c r="D27072" s="43" t="s">
        <v>97</v>
      </c>
    </row>
    <row r="27073" spans="1:5" ht="13.8" x14ac:dyDescent="0.25">
      <c r="A27073" s="47">
        <v>45279</v>
      </c>
      <c r="B27073" s="45" t="str">
        <f t="shared" si="878"/>
        <v>December</v>
      </c>
      <c r="C27073" s="53">
        <f t="shared" si="879"/>
        <v>2023</v>
      </c>
      <c r="D27073" s="43" t="s">
        <v>98</v>
      </c>
    </row>
    <row r="27074" spans="1:5" ht="15.6" x14ac:dyDescent="0.3">
      <c r="A27074" s="47">
        <v>45279</v>
      </c>
      <c r="B27074" s="45" t="str">
        <f t="shared" si="878"/>
        <v>December</v>
      </c>
      <c r="C27074" s="53">
        <f t="shared" si="879"/>
        <v>2023</v>
      </c>
      <c r="D27074" s="130" t="s">
        <v>136</v>
      </c>
      <c r="E27074" s="132">
        <v>21.837562500000001</v>
      </c>
    </row>
    <row r="27075" spans="1:5" ht="13.8" x14ac:dyDescent="0.25">
      <c r="A27075" s="47">
        <v>45279</v>
      </c>
      <c r="B27075" s="45" t="str">
        <f t="shared" si="878"/>
        <v>December</v>
      </c>
      <c r="C27075" s="53">
        <f t="shared" si="879"/>
        <v>2023</v>
      </c>
      <c r="D27075" s="43" t="s">
        <v>118</v>
      </c>
      <c r="E27075" s="132">
        <v>20.061843749999998</v>
      </c>
    </row>
    <row r="27076" spans="1:5" ht="13.8" x14ac:dyDescent="0.25">
      <c r="A27076" s="47">
        <v>45279</v>
      </c>
      <c r="B27076" s="45" t="str">
        <f t="shared" si="878"/>
        <v>December</v>
      </c>
      <c r="C27076" s="53">
        <f t="shared" si="879"/>
        <v>2023</v>
      </c>
      <c r="D27076" s="43" t="s">
        <v>102</v>
      </c>
      <c r="E27076" s="132">
        <v>19.797375000000002</v>
      </c>
    </row>
    <row r="27077" spans="1:5" ht="13.8" x14ac:dyDescent="0.25">
      <c r="A27077" s="47">
        <v>45279</v>
      </c>
      <c r="B27077" s="45" t="str">
        <f t="shared" si="878"/>
        <v>December</v>
      </c>
      <c r="C27077" s="53">
        <f t="shared" si="879"/>
        <v>2023</v>
      </c>
      <c r="D27077" s="43" t="s">
        <v>119</v>
      </c>
      <c r="E27077" s="132">
        <v>19.155093750000002</v>
      </c>
    </row>
    <row r="27078" spans="1:5" ht="13.8" x14ac:dyDescent="0.25">
      <c r="A27078" s="47">
        <v>45279</v>
      </c>
      <c r="B27078" s="45" t="str">
        <f t="shared" si="878"/>
        <v>December</v>
      </c>
      <c r="C27078" s="53">
        <f t="shared" si="879"/>
        <v>2023</v>
      </c>
      <c r="D27078" s="43" t="s">
        <v>120</v>
      </c>
      <c r="E27078" s="132">
        <v>18.17278125</v>
      </c>
    </row>
    <row r="27079" spans="1:5" ht="13.8" x14ac:dyDescent="0.25">
      <c r="A27079" s="47">
        <v>45279</v>
      </c>
      <c r="B27079" s="45" t="str">
        <f t="shared" si="878"/>
        <v>December</v>
      </c>
      <c r="C27079" s="53">
        <f t="shared" si="879"/>
        <v>2023</v>
      </c>
      <c r="D27079" s="43" t="s">
        <v>103</v>
      </c>
      <c r="E27079" s="132">
        <v>17.5305</v>
      </c>
    </row>
    <row r="27080" spans="1:5" ht="13.8" x14ac:dyDescent="0.25">
      <c r="A27080" s="47">
        <v>45279</v>
      </c>
      <c r="B27080" s="45" t="str">
        <f t="shared" si="878"/>
        <v>December</v>
      </c>
      <c r="C27080" s="53">
        <f t="shared" si="879"/>
        <v>2023</v>
      </c>
      <c r="D27080" s="43" t="s">
        <v>116</v>
      </c>
      <c r="E27080" s="132">
        <v>12.855281250000001</v>
      </c>
    </row>
    <row r="27081" spans="1:5" ht="13.8" x14ac:dyDescent="0.25">
      <c r="A27081" s="47">
        <v>45279</v>
      </c>
      <c r="B27081" s="45" t="str">
        <f t="shared" si="878"/>
        <v>December</v>
      </c>
      <c r="C27081" s="53">
        <f t="shared" si="879"/>
        <v>2023</v>
      </c>
      <c r="D27081" s="43" t="s">
        <v>104</v>
      </c>
      <c r="E27081" s="132">
        <v>15.608906250000002</v>
      </c>
    </row>
    <row r="27082" spans="1:5" ht="13.8" x14ac:dyDescent="0.25">
      <c r="A27082" s="47">
        <v>45279</v>
      </c>
      <c r="B27082" s="45" t="str">
        <f t="shared" si="878"/>
        <v>December</v>
      </c>
      <c r="C27082" s="53">
        <f t="shared" si="879"/>
        <v>2023</v>
      </c>
      <c r="D27082" s="43" t="s">
        <v>121</v>
      </c>
      <c r="E27082" s="132">
        <v>14.8434375</v>
      </c>
    </row>
    <row r="27083" spans="1:5" ht="13.8" x14ac:dyDescent="0.25">
      <c r="A27083" s="47">
        <v>45279</v>
      </c>
      <c r="B27083" s="45" t="str">
        <f t="shared" si="878"/>
        <v>December</v>
      </c>
      <c r="C27083" s="53">
        <f t="shared" si="879"/>
        <v>2023</v>
      </c>
      <c r="D27083" s="43" t="s">
        <v>122</v>
      </c>
      <c r="E27083" s="132">
        <v>13.445625</v>
      </c>
    </row>
    <row r="27084" spans="1:5" ht="13.8" x14ac:dyDescent="0.25">
      <c r="A27084" s="47">
        <v>45279</v>
      </c>
      <c r="B27084" s="45" t="str">
        <f t="shared" si="878"/>
        <v>December</v>
      </c>
      <c r="C27084" s="53">
        <f t="shared" si="879"/>
        <v>2023</v>
      </c>
      <c r="D27084" s="43" t="s">
        <v>123</v>
      </c>
      <c r="E27084" s="132">
        <v>13.27921875</v>
      </c>
    </row>
    <row r="27085" spans="1:5" ht="13.8" x14ac:dyDescent="0.25">
      <c r="A27085" s="47">
        <v>45279</v>
      </c>
      <c r="B27085" s="45" t="str">
        <f t="shared" si="878"/>
        <v>December</v>
      </c>
      <c r="C27085" s="53">
        <f t="shared" si="879"/>
        <v>2023</v>
      </c>
      <c r="D27085" s="43" t="s">
        <v>99</v>
      </c>
      <c r="E27085" s="132">
        <v>10.26</v>
      </c>
    </row>
    <row r="27086" spans="1:5" ht="13.8" x14ac:dyDescent="0.25">
      <c r="A27086" s="47">
        <v>45279</v>
      </c>
      <c r="B27086" s="45" t="str">
        <f t="shared" si="878"/>
        <v>December</v>
      </c>
      <c r="C27086" s="53">
        <f t="shared" si="879"/>
        <v>2023</v>
      </c>
      <c r="D27086" s="43" t="s">
        <v>100</v>
      </c>
      <c r="E27086" s="132">
        <v>9.99</v>
      </c>
    </row>
    <row r="27087" spans="1:5" ht="13.8" x14ac:dyDescent="0.25">
      <c r="A27087" s="47">
        <v>45279</v>
      </c>
      <c r="B27087" s="45" t="str">
        <f t="shared" si="878"/>
        <v>December</v>
      </c>
      <c r="C27087" s="53">
        <f t="shared" si="879"/>
        <v>2023</v>
      </c>
      <c r="D27087" s="43" t="s">
        <v>101</v>
      </c>
      <c r="E27087" s="132">
        <v>9.5579999999999998</v>
      </c>
    </row>
    <row r="27088" spans="1:5" ht="13.8" x14ac:dyDescent="0.25">
      <c r="A27088" s="47">
        <v>45279</v>
      </c>
      <c r="B27088" s="45" t="str">
        <f t="shared" si="878"/>
        <v>December</v>
      </c>
      <c r="C27088" s="53">
        <f t="shared" si="879"/>
        <v>2023</v>
      </c>
      <c r="D27088" s="43" t="s">
        <v>124</v>
      </c>
      <c r="E27088" s="132">
        <v>9.4769999999999985</v>
      </c>
    </row>
    <row r="27089" spans="1:5" ht="13.8" x14ac:dyDescent="0.25">
      <c r="A27089" s="47">
        <v>45279</v>
      </c>
      <c r="B27089" s="45" t="str">
        <f t="shared" si="878"/>
        <v>December</v>
      </c>
      <c r="C27089" s="53">
        <f t="shared" si="879"/>
        <v>2023</v>
      </c>
      <c r="D27089" s="43" t="s">
        <v>125</v>
      </c>
      <c r="E27089" s="132">
        <v>8.4780000000000015</v>
      </c>
    </row>
    <row r="27090" spans="1:5" ht="13.8" x14ac:dyDescent="0.25">
      <c r="A27090" s="47">
        <v>45279</v>
      </c>
      <c r="B27090" s="45" t="str">
        <f t="shared" si="878"/>
        <v>December</v>
      </c>
      <c r="C27090" s="53">
        <f t="shared" si="879"/>
        <v>2023</v>
      </c>
      <c r="D27090" s="43" t="s">
        <v>126</v>
      </c>
      <c r="E27090" s="132">
        <v>8.8205000000000009</v>
      </c>
    </row>
    <row r="27091" spans="1:5" ht="13.8" x14ac:dyDescent="0.25">
      <c r="A27091" s="47">
        <v>45279</v>
      </c>
      <c r="B27091" s="45" t="str">
        <f t="shared" si="878"/>
        <v>December</v>
      </c>
      <c r="C27091" s="53">
        <f t="shared" si="879"/>
        <v>2023</v>
      </c>
      <c r="D27091" s="43" t="s">
        <v>127</v>
      </c>
      <c r="E27091" s="132">
        <v>8.5440000000000005</v>
      </c>
    </row>
    <row r="27092" spans="1:5" ht="13.8" x14ac:dyDescent="0.25">
      <c r="A27092" s="47">
        <v>45279</v>
      </c>
      <c r="B27092" s="45" t="str">
        <f t="shared" si="878"/>
        <v>December</v>
      </c>
      <c r="C27092" s="53">
        <f t="shared" si="879"/>
        <v>2023</v>
      </c>
      <c r="D27092" s="43" t="s">
        <v>105</v>
      </c>
      <c r="E27092" s="132">
        <v>6.6690000000000005</v>
      </c>
    </row>
    <row r="27093" spans="1:5" ht="13.8" x14ac:dyDescent="0.25">
      <c r="A27093" s="47">
        <v>45279</v>
      </c>
      <c r="B27093" s="45" t="str">
        <f t="shared" si="878"/>
        <v>December</v>
      </c>
      <c r="C27093" s="53">
        <f t="shared" si="879"/>
        <v>2023</v>
      </c>
      <c r="D27093" s="43" t="s">
        <v>128</v>
      </c>
      <c r="E27093" s="132">
        <v>8.4730000000000008</v>
      </c>
    </row>
    <row r="27094" spans="1:5" ht="13.8" x14ac:dyDescent="0.25">
      <c r="A27094" s="47">
        <v>45286</v>
      </c>
      <c r="B27094" s="45" t="str">
        <f t="shared" si="878"/>
        <v>December</v>
      </c>
      <c r="C27094" s="53">
        <f t="shared" si="879"/>
        <v>2023</v>
      </c>
      <c r="D27094" s="43" t="s">
        <v>131</v>
      </c>
    </row>
    <row r="27095" spans="1:5" ht="13.8" x14ac:dyDescent="0.25">
      <c r="A27095" s="47">
        <v>45286</v>
      </c>
      <c r="B27095" s="45" t="str">
        <f t="shared" si="878"/>
        <v>December</v>
      </c>
      <c r="C27095" s="53">
        <f t="shared" si="879"/>
        <v>2023</v>
      </c>
      <c r="D27095" s="43" t="s">
        <v>115</v>
      </c>
    </row>
    <row r="27096" spans="1:5" ht="13.8" x14ac:dyDescent="0.25">
      <c r="A27096" s="47">
        <v>45286</v>
      </c>
      <c r="B27096" s="45" t="str">
        <f t="shared" si="878"/>
        <v>December</v>
      </c>
      <c r="C27096" s="53">
        <f t="shared" si="879"/>
        <v>2023</v>
      </c>
      <c r="D27096" s="43" t="s">
        <v>95</v>
      </c>
    </row>
    <row r="27097" spans="1:5" ht="13.8" x14ac:dyDescent="0.25">
      <c r="A27097" s="47">
        <v>45286</v>
      </c>
      <c r="B27097" s="45" t="str">
        <f t="shared" si="878"/>
        <v>December</v>
      </c>
      <c r="C27097" s="53">
        <f t="shared" si="879"/>
        <v>2023</v>
      </c>
      <c r="D27097" s="43" t="s">
        <v>96</v>
      </c>
    </row>
    <row r="27098" spans="1:5" ht="13.8" x14ac:dyDescent="0.25">
      <c r="A27098" s="47">
        <v>45286</v>
      </c>
      <c r="B27098" s="45" t="str">
        <f t="shared" si="878"/>
        <v>December</v>
      </c>
      <c r="C27098" s="53">
        <f t="shared" si="879"/>
        <v>2023</v>
      </c>
      <c r="D27098" s="43" t="s">
        <v>97</v>
      </c>
    </row>
    <row r="27099" spans="1:5" ht="13.8" x14ac:dyDescent="0.25">
      <c r="A27099" s="47">
        <v>45286</v>
      </c>
      <c r="B27099" s="45" t="str">
        <f t="shared" si="878"/>
        <v>December</v>
      </c>
      <c r="C27099" s="53">
        <f t="shared" si="879"/>
        <v>2023</v>
      </c>
      <c r="D27099" s="43" t="s">
        <v>98</v>
      </c>
    </row>
    <row r="27100" spans="1:5" ht="15.6" x14ac:dyDescent="0.3">
      <c r="A27100" s="47">
        <v>45286</v>
      </c>
      <c r="B27100" s="45" t="str">
        <f t="shared" si="878"/>
        <v>December</v>
      </c>
      <c r="C27100" s="53">
        <f t="shared" si="879"/>
        <v>2023</v>
      </c>
      <c r="D27100" s="130" t="s">
        <v>136</v>
      </c>
      <c r="E27100" s="132">
        <v>23.148899999999998</v>
      </c>
    </row>
    <row r="27101" spans="1:5" ht="13.8" x14ac:dyDescent="0.25">
      <c r="A27101" s="47">
        <v>45286</v>
      </c>
      <c r="B27101" s="45" t="str">
        <f t="shared" si="878"/>
        <v>December</v>
      </c>
      <c r="C27101" s="53">
        <f t="shared" si="879"/>
        <v>2023</v>
      </c>
      <c r="D27101" s="43" t="s">
        <v>118</v>
      </c>
      <c r="E27101" s="132">
        <v>21.266549999999999</v>
      </c>
    </row>
    <row r="27102" spans="1:5" ht="13.8" x14ac:dyDescent="0.25">
      <c r="A27102" s="47">
        <v>45286</v>
      </c>
      <c r="B27102" s="45" t="str">
        <f t="shared" si="878"/>
        <v>December</v>
      </c>
      <c r="C27102" s="53">
        <f t="shared" si="879"/>
        <v>2023</v>
      </c>
      <c r="D27102" s="43" t="s">
        <v>102</v>
      </c>
      <c r="E27102" s="132">
        <v>20.9862</v>
      </c>
    </row>
    <row r="27103" spans="1:5" ht="13.8" x14ac:dyDescent="0.25">
      <c r="A27103" s="47">
        <v>45286</v>
      </c>
      <c r="B27103" s="45" t="str">
        <f t="shared" si="878"/>
        <v>December</v>
      </c>
      <c r="C27103" s="53">
        <f t="shared" si="879"/>
        <v>2023</v>
      </c>
      <c r="D27103" s="43" t="s">
        <v>119</v>
      </c>
      <c r="E27103" s="132">
        <v>20.305350000000001</v>
      </c>
    </row>
    <row r="27104" spans="1:5" ht="13.8" x14ac:dyDescent="0.25">
      <c r="A27104" s="47">
        <v>45286</v>
      </c>
      <c r="B27104" s="45" t="str">
        <f t="shared" si="878"/>
        <v>December</v>
      </c>
      <c r="C27104" s="53">
        <f t="shared" si="879"/>
        <v>2023</v>
      </c>
      <c r="D27104" s="43" t="s">
        <v>120</v>
      </c>
      <c r="E27104" s="132">
        <v>19.264049999999997</v>
      </c>
    </row>
    <row r="27105" spans="1:5" ht="13.8" x14ac:dyDescent="0.25">
      <c r="A27105" s="47">
        <v>45286</v>
      </c>
      <c r="B27105" s="45" t="str">
        <f t="shared" si="878"/>
        <v>December</v>
      </c>
      <c r="C27105" s="53">
        <f t="shared" si="879"/>
        <v>2023</v>
      </c>
      <c r="D27105" s="43" t="s">
        <v>103</v>
      </c>
      <c r="E27105" s="132">
        <v>18.583199999999998</v>
      </c>
    </row>
    <row r="27106" spans="1:5" ht="13.8" x14ac:dyDescent="0.25">
      <c r="A27106" s="47">
        <v>45286</v>
      </c>
      <c r="B27106" s="45" t="str">
        <f t="shared" si="878"/>
        <v>December</v>
      </c>
      <c r="C27106" s="53">
        <f t="shared" si="879"/>
        <v>2023</v>
      </c>
      <c r="D27106" s="43" t="s">
        <v>116</v>
      </c>
      <c r="E27106" s="132">
        <v>12.728100000000001</v>
      </c>
    </row>
    <row r="27107" spans="1:5" ht="13.8" x14ac:dyDescent="0.25">
      <c r="A27107" s="47">
        <v>45286</v>
      </c>
      <c r="B27107" s="45" t="str">
        <f t="shared" si="878"/>
        <v>December</v>
      </c>
      <c r="C27107" s="53">
        <f t="shared" si="879"/>
        <v>2023</v>
      </c>
      <c r="D27107" s="43" t="s">
        <v>104</v>
      </c>
      <c r="E27107" s="132">
        <v>16.06325</v>
      </c>
    </row>
    <row r="27108" spans="1:5" ht="13.8" x14ac:dyDescent="0.25">
      <c r="A27108" s="47">
        <v>45286</v>
      </c>
      <c r="B27108" s="45" t="str">
        <f t="shared" si="878"/>
        <v>December</v>
      </c>
      <c r="C27108" s="53">
        <f t="shared" si="879"/>
        <v>2023</v>
      </c>
      <c r="D27108" s="43" t="s">
        <v>121</v>
      </c>
      <c r="E27108" s="132">
        <v>15.275499999999999</v>
      </c>
    </row>
    <row r="27109" spans="1:5" ht="13.8" x14ac:dyDescent="0.25">
      <c r="A27109" s="47">
        <v>45286</v>
      </c>
      <c r="B27109" s="45" t="str">
        <f t="shared" si="878"/>
        <v>December</v>
      </c>
      <c r="C27109" s="53">
        <f t="shared" si="879"/>
        <v>2023</v>
      </c>
      <c r="D27109" s="43" t="s">
        <v>122</v>
      </c>
      <c r="E27109" s="132">
        <v>13.837</v>
      </c>
    </row>
    <row r="27110" spans="1:5" ht="13.8" x14ac:dyDescent="0.25">
      <c r="A27110" s="47">
        <v>45286</v>
      </c>
      <c r="B27110" s="45" t="str">
        <f t="shared" si="878"/>
        <v>December</v>
      </c>
      <c r="C27110" s="53">
        <f t="shared" si="879"/>
        <v>2023</v>
      </c>
      <c r="D27110" s="43" t="s">
        <v>123</v>
      </c>
      <c r="E27110" s="132">
        <v>13.665750000000001</v>
      </c>
    </row>
    <row r="27111" spans="1:5" ht="13.8" x14ac:dyDescent="0.25">
      <c r="A27111" s="47">
        <v>45286</v>
      </c>
      <c r="B27111" s="45" t="str">
        <f t="shared" si="878"/>
        <v>December</v>
      </c>
      <c r="C27111" s="53">
        <f t="shared" si="879"/>
        <v>2023</v>
      </c>
      <c r="D27111" s="43" t="s">
        <v>99</v>
      </c>
      <c r="E27111" s="132">
        <v>10.335999999999999</v>
      </c>
    </row>
    <row r="27112" spans="1:5" ht="13.8" x14ac:dyDescent="0.25">
      <c r="A27112" s="47">
        <v>45286</v>
      </c>
      <c r="B27112" s="45" t="str">
        <f t="shared" si="878"/>
        <v>December</v>
      </c>
      <c r="C27112" s="53">
        <f t="shared" si="879"/>
        <v>2023</v>
      </c>
      <c r="D27112" s="43" t="s">
        <v>100</v>
      </c>
      <c r="E27112" s="132">
        <v>10.064</v>
      </c>
    </row>
    <row r="27113" spans="1:5" ht="13.8" x14ac:dyDescent="0.25">
      <c r="A27113" s="47">
        <v>45286</v>
      </c>
      <c r="B27113" s="45" t="str">
        <f t="shared" si="878"/>
        <v>December</v>
      </c>
      <c r="C27113" s="53">
        <f t="shared" si="879"/>
        <v>2023</v>
      </c>
      <c r="D27113" s="43" t="s">
        <v>101</v>
      </c>
      <c r="E27113" s="132">
        <v>9.6288</v>
      </c>
    </row>
    <row r="27114" spans="1:5" ht="13.8" x14ac:dyDescent="0.25">
      <c r="A27114" s="47">
        <v>45286</v>
      </c>
      <c r="B27114" s="45" t="str">
        <f t="shared" si="878"/>
        <v>December</v>
      </c>
      <c r="C27114" s="53">
        <f t="shared" si="879"/>
        <v>2023</v>
      </c>
      <c r="D27114" s="43" t="s">
        <v>124</v>
      </c>
      <c r="E27114" s="132">
        <v>9.5471999999999984</v>
      </c>
    </row>
    <row r="27115" spans="1:5" ht="13.8" x14ac:dyDescent="0.25">
      <c r="A27115" s="47">
        <v>45286</v>
      </c>
      <c r="B27115" s="45" t="str">
        <f t="shared" si="878"/>
        <v>December</v>
      </c>
      <c r="C27115" s="53">
        <f t="shared" si="879"/>
        <v>2023</v>
      </c>
      <c r="D27115" s="43" t="s">
        <v>125</v>
      </c>
      <c r="E27115" s="132">
        <v>8.5408000000000008</v>
      </c>
    </row>
    <row r="27116" spans="1:5" ht="13.8" x14ac:dyDescent="0.25">
      <c r="A27116" s="47">
        <v>45286</v>
      </c>
      <c r="B27116" s="45" t="str">
        <f t="shared" si="878"/>
        <v>December</v>
      </c>
      <c r="C27116" s="53">
        <f t="shared" si="879"/>
        <v>2023</v>
      </c>
      <c r="D27116" s="43" t="s">
        <v>126</v>
      </c>
      <c r="E27116" s="132">
        <v>8.8803000000000001</v>
      </c>
    </row>
    <row r="27117" spans="1:5" ht="13.8" x14ac:dyDescent="0.25">
      <c r="A27117" s="47">
        <v>45286</v>
      </c>
      <c r="B27117" s="45" t="str">
        <f t="shared" si="878"/>
        <v>December</v>
      </c>
      <c r="C27117" s="53">
        <f t="shared" si="879"/>
        <v>2023</v>
      </c>
      <c r="D27117" s="43" t="s">
        <v>127</v>
      </c>
      <c r="E27117" s="132">
        <v>8.5974000000000004</v>
      </c>
    </row>
    <row r="27118" spans="1:5" ht="13.8" x14ac:dyDescent="0.25">
      <c r="A27118" s="47">
        <v>45286</v>
      </c>
      <c r="B27118" s="45" t="str">
        <f t="shared" si="878"/>
        <v>December</v>
      </c>
      <c r="C27118" s="53">
        <f t="shared" si="879"/>
        <v>2023</v>
      </c>
      <c r="D27118" s="43" t="s">
        <v>105</v>
      </c>
      <c r="E27118" s="132">
        <v>6.7183999999999999</v>
      </c>
    </row>
    <row r="27119" spans="1:5" ht="13.8" x14ac:dyDescent="0.25">
      <c r="A27119" s="47">
        <v>45286</v>
      </c>
      <c r="B27119" s="45" t="str">
        <f t="shared" ref="B27119:B27179" si="880">TEXT(A27119,"mmmm")</f>
        <v>December</v>
      </c>
      <c r="C27119" s="53">
        <f t="shared" ref="C27119:C27179" si="881">YEAR(A27119)</f>
        <v>2023</v>
      </c>
      <c r="D27119" s="43" t="s">
        <v>128</v>
      </c>
      <c r="E27119" s="132">
        <v>8.5188000000000006</v>
      </c>
    </row>
    <row r="27120" spans="1:5" ht="13.8" x14ac:dyDescent="0.25">
      <c r="A27120" s="47">
        <v>45293</v>
      </c>
      <c r="B27120" s="45" t="str">
        <f t="shared" si="880"/>
        <v>January</v>
      </c>
      <c r="C27120" s="53">
        <f t="shared" si="881"/>
        <v>2024</v>
      </c>
      <c r="D27120" s="43" t="s">
        <v>131</v>
      </c>
    </row>
    <row r="27121" spans="1:5" ht="13.8" x14ac:dyDescent="0.25">
      <c r="A27121" s="47">
        <v>45293</v>
      </c>
      <c r="B27121" s="45" t="str">
        <f t="shared" si="880"/>
        <v>January</v>
      </c>
      <c r="C27121" s="53">
        <f t="shared" si="881"/>
        <v>2024</v>
      </c>
      <c r="D27121" s="43" t="s">
        <v>115</v>
      </c>
    </row>
    <row r="27122" spans="1:5" ht="13.8" x14ac:dyDescent="0.25">
      <c r="A27122" s="47">
        <v>45293</v>
      </c>
      <c r="B27122" s="45" t="str">
        <f t="shared" si="880"/>
        <v>January</v>
      </c>
      <c r="C27122" s="53">
        <f t="shared" si="881"/>
        <v>2024</v>
      </c>
      <c r="D27122" s="43" t="s">
        <v>95</v>
      </c>
    </row>
    <row r="27123" spans="1:5" ht="13.8" x14ac:dyDescent="0.25">
      <c r="A27123" s="47">
        <v>45293</v>
      </c>
      <c r="B27123" s="45" t="str">
        <f t="shared" si="880"/>
        <v>January</v>
      </c>
      <c r="C27123" s="53">
        <f t="shared" si="881"/>
        <v>2024</v>
      </c>
      <c r="D27123" s="43" t="s">
        <v>96</v>
      </c>
    </row>
    <row r="27124" spans="1:5" ht="13.8" x14ac:dyDescent="0.25">
      <c r="A27124" s="47">
        <v>45293</v>
      </c>
      <c r="B27124" s="45" t="str">
        <f t="shared" si="880"/>
        <v>January</v>
      </c>
      <c r="C27124" s="53">
        <f t="shared" si="881"/>
        <v>2024</v>
      </c>
      <c r="D27124" s="43" t="s">
        <v>97</v>
      </c>
    </row>
    <row r="27125" spans="1:5" ht="13.8" x14ac:dyDescent="0.25">
      <c r="A27125" s="47">
        <v>45293</v>
      </c>
      <c r="B27125" s="45" t="str">
        <f t="shared" si="880"/>
        <v>January</v>
      </c>
      <c r="C27125" s="53">
        <f t="shared" si="881"/>
        <v>2024</v>
      </c>
      <c r="D27125" s="43" t="s">
        <v>98</v>
      </c>
    </row>
    <row r="27126" spans="1:5" ht="15.6" x14ac:dyDescent="0.3">
      <c r="A27126" s="47">
        <v>45293</v>
      </c>
      <c r="B27126" s="45" t="str">
        <f t="shared" si="880"/>
        <v>January</v>
      </c>
      <c r="C27126" s="53">
        <f t="shared" si="881"/>
        <v>2024</v>
      </c>
      <c r="D27126" s="130" t="s">
        <v>136</v>
      </c>
      <c r="E27126" s="132">
        <v>23.354812500000001</v>
      </c>
    </row>
    <row r="27127" spans="1:5" ht="13.8" x14ac:dyDescent="0.25">
      <c r="A27127" s="47">
        <v>45293</v>
      </c>
      <c r="B27127" s="45" t="str">
        <f t="shared" si="880"/>
        <v>January</v>
      </c>
      <c r="C27127" s="53">
        <f t="shared" si="881"/>
        <v>2024</v>
      </c>
      <c r="D27127" s="43" t="s">
        <v>118</v>
      </c>
      <c r="E27127" s="132">
        <v>21.455718749999996</v>
      </c>
    </row>
    <row r="27128" spans="1:5" ht="13.8" x14ac:dyDescent="0.25">
      <c r="A27128" s="47">
        <v>45293</v>
      </c>
      <c r="B27128" s="45" t="str">
        <f t="shared" si="880"/>
        <v>January</v>
      </c>
      <c r="C27128" s="53">
        <f t="shared" si="881"/>
        <v>2024</v>
      </c>
      <c r="D27128" s="43" t="s">
        <v>102</v>
      </c>
      <c r="E27128" s="132">
        <v>21.172874999999998</v>
      </c>
    </row>
    <row r="27129" spans="1:5" ht="13.8" x14ac:dyDescent="0.25">
      <c r="A27129" s="47">
        <v>45293</v>
      </c>
      <c r="B27129" s="45" t="str">
        <f t="shared" si="880"/>
        <v>January</v>
      </c>
      <c r="C27129" s="53">
        <f t="shared" si="881"/>
        <v>2024</v>
      </c>
      <c r="D27129" s="43" t="s">
        <v>119</v>
      </c>
      <c r="E27129" s="132">
        <v>20.485968750000001</v>
      </c>
    </row>
    <row r="27130" spans="1:5" ht="13.8" x14ac:dyDescent="0.25">
      <c r="A27130" s="47">
        <v>45293</v>
      </c>
      <c r="B27130" s="45" t="str">
        <f t="shared" si="880"/>
        <v>January</v>
      </c>
      <c r="C27130" s="53">
        <f t="shared" si="881"/>
        <v>2024</v>
      </c>
      <c r="D27130" s="43" t="s">
        <v>120</v>
      </c>
      <c r="E27130" s="132">
        <v>19.43540625</v>
      </c>
    </row>
    <row r="27131" spans="1:5" ht="13.8" x14ac:dyDescent="0.25">
      <c r="A27131" s="47">
        <v>45293</v>
      </c>
      <c r="B27131" s="45" t="str">
        <f t="shared" si="880"/>
        <v>January</v>
      </c>
      <c r="C27131" s="53">
        <f t="shared" si="881"/>
        <v>2024</v>
      </c>
      <c r="D27131" s="43" t="s">
        <v>103</v>
      </c>
      <c r="E27131" s="132">
        <v>18.7485</v>
      </c>
    </row>
    <row r="27132" spans="1:5" ht="13.8" x14ac:dyDescent="0.25">
      <c r="A27132" s="47">
        <v>45293</v>
      </c>
      <c r="B27132" s="45" t="str">
        <f t="shared" si="880"/>
        <v>January</v>
      </c>
      <c r="C27132" s="53">
        <f t="shared" si="881"/>
        <v>2024</v>
      </c>
      <c r="D27132" s="43" t="s">
        <v>116</v>
      </c>
      <c r="E27132" s="132">
        <v>12.755531250000001</v>
      </c>
    </row>
    <row r="27133" spans="1:5" ht="13.8" x14ac:dyDescent="0.25">
      <c r="A27133" s="47">
        <v>45293</v>
      </c>
      <c r="B27133" s="45" t="str">
        <f t="shared" si="880"/>
        <v>January</v>
      </c>
      <c r="C27133" s="53">
        <f t="shared" si="881"/>
        <v>2024</v>
      </c>
      <c r="D27133" s="43" t="s">
        <v>104</v>
      </c>
      <c r="E27133" s="132">
        <v>15.286468750000001</v>
      </c>
    </row>
    <row r="27134" spans="1:5" ht="13.8" x14ac:dyDescent="0.25">
      <c r="A27134" s="47">
        <v>45293</v>
      </c>
      <c r="B27134" s="45" t="str">
        <f t="shared" si="880"/>
        <v>January</v>
      </c>
      <c r="C27134" s="53">
        <f t="shared" si="881"/>
        <v>2024</v>
      </c>
      <c r="D27134" s="43" t="s">
        <v>121</v>
      </c>
      <c r="E27134" s="132">
        <v>14.536812500000002</v>
      </c>
    </row>
    <row r="27135" spans="1:5" ht="13.8" x14ac:dyDescent="0.25">
      <c r="A27135" s="47">
        <v>45293</v>
      </c>
      <c r="B27135" s="45" t="str">
        <f t="shared" si="880"/>
        <v>January</v>
      </c>
      <c r="C27135" s="53">
        <f t="shared" si="881"/>
        <v>2024</v>
      </c>
      <c r="D27135" s="43" t="s">
        <v>122</v>
      </c>
      <c r="E27135" s="132">
        <v>13.167874999999999</v>
      </c>
    </row>
    <row r="27136" spans="1:5" ht="13.8" x14ac:dyDescent="0.25">
      <c r="A27136" s="47">
        <v>45293</v>
      </c>
      <c r="B27136" s="45" t="str">
        <f t="shared" si="880"/>
        <v>January</v>
      </c>
      <c r="C27136" s="53">
        <f t="shared" si="881"/>
        <v>2024</v>
      </c>
      <c r="D27136" s="43" t="s">
        <v>123</v>
      </c>
      <c r="E27136" s="132">
        <v>13.004906250000001</v>
      </c>
    </row>
    <row r="27137" spans="1:5" ht="13.8" x14ac:dyDescent="0.25">
      <c r="A27137" s="47">
        <v>45293</v>
      </c>
      <c r="B27137" s="45" t="str">
        <f t="shared" si="880"/>
        <v>January</v>
      </c>
      <c r="C27137" s="53">
        <f t="shared" si="881"/>
        <v>2024</v>
      </c>
      <c r="D27137" s="43" t="s">
        <v>99</v>
      </c>
      <c r="E27137" s="132">
        <v>10.42625</v>
      </c>
    </row>
    <row r="27138" spans="1:5" ht="13.8" x14ac:dyDescent="0.25">
      <c r="A27138" s="47">
        <v>45293</v>
      </c>
      <c r="B27138" s="45" t="str">
        <f t="shared" si="880"/>
        <v>January</v>
      </c>
      <c r="C27138" s="53">
        <f t="shared" si="881"/>
        <v>2024</v>
      </c>
      <c r="D27138" s="43" t="s">
        <v>100</v>
      </c>
      <c r="E27138" s="132">
        <v>10.151875</v>
      </c>
    </row>
    <row r="27139" spans="1:5" ht="13.8" x14ac:dyDescent="0.25">
      <c r="A27139" s="47">
        <v>45293</v>
      </c>
      <c r="B27139" s="45" t="str">
        <f t="shared" si="880"/>
        <v>January</v>
      </c>
      <c r="C27139" s="53">
        <f t="shared" si="881"/>
        <v>2024</v>
      </c>
      <c r="D27139" s="43" t="s">
        <v>101</v>
      </c>
      <c r="E27139" s="132">
        <v>9.7128750000000004</v>
      </c>
    </row>
    <row r="27140" spans="1:5" ht="13.8" x14ac:dyDescent="0.25">
      <c r="A27140" s="47">
        <v>45293</v>
      </c>
      <c r="B27140" s="45" t="str">
        <f t="shared" si="880"/>
        <v>January</v>
      </c>
      <c r="C27140" s="53">
        <f t="shared" si="881"/>
        <v>2024</v>
      </c>
      <c r="D27140" s="43" t="s">
        <v>124</v>
      </c>
      <c r="E27140" s="132">
        <v>9.6305624999999999</v>
      </c>
    </row>
    <row r="27141" spans="1:5" ht="13.8" x14ac:dyDescent="0.25">
      <c r="A27141" s="47">
        <v>45293</v>
      </c>
      <c r="B27141" s="45" t="str">
        <f t="shared" si="880"/>
        <v>January</v>
      </c>
      <c r="C27141" s="53">
        <f t="shared" si="881"/>
        <v>2024</v>
      </c>
      <c r="D27141" s="43" t="s">
        <v>125</v>
      </c>
      <c r="E27141" s="132">
        <v>8.6153750000000002</v>
      </c>
    </row>
    <row r="27142" spans="1:5" ht="13.8" x14ac:dyDescent="0.25">
      <c r="A27142" s="47">
        <v>45293</v>
      </c>
      <c r="B27142" s="45" t="str">
        <f t="shared" si="880"/>
        <v>January</v>
      </c>
      <c r="C27142" s="53">
        <f t="shared" si="881"/>
        <v>2024</v>
      </c>
      <c r="D27142" s="43" t="s">
        <v>126</v>
      </c>
      <c r="E27142" s="132">
        <v>8.9513125000000002</v>
      </c>
    </row>
    <row r="27143" spans="1:5" ht="13.8" x14ac:dyDescent="0.25">
      <c r="A27143" s="47">
        <v>45293</v>
      </c>
      <c r="B27143" s="45" t="str">
        <f t="shared" si="880"/>
        <v>January</v>
      </c>
      <c r="C27143" s="53">
        <f t="shared" si="881"/>
        <v>2024</v>
      </c>
      <c r="D27143" s="43" t="s">
        <v>127</v>
      </c>
      <c r="E27143" s="132">
        <v>8.6608124999999987</v>
      </c>
    </row>
    <row r="27144" spans="1:5" ht="13.8" x14ac:dyDescent="0.25">
      <c r="A27144" s="47">
        <v>45293</v>
      </c>
      <c r="B27144" s="45" t="str">
        <f t="shared" si="880"/>
        <v>January</v>
      </c>
      <c r="C27144" s="53">
        <f t="shared" si="881"/>
        <v>2024</v>
      </c>
      <c r="D27144" s="43" t="s">
        <v>105</v>
      </c>
      <c r="E27144" s="132">
        <v>6.7770625000000004</v>
      </c>
    </row>
    <row r="27145" spans="1:5" ht="13.8" x14ac:dyDescent="0.25">
      <c r="A27145" s="47">
        <v>45293</v>
      </c>
      <c r="B27145" s="45" t="str">
        <f t="shared" si="880"/>
        <v>January</v>
      </c>
      <c r="C27145" s="53">
        <f t="shared" si="881"/>
        <v>2024</v>
      </c>
      <c r="D27145" s="43" t="s">
        <v>128</v>
      </c>
      <c r="E27145" s="132">
        <v>8.5731874999999995</v>
      </c>
    </row>
    <row r="27146" spans="1:5" ht="13.8" x14ac:dyDescent="0.25">
      <c r="A27146" s="47">
        <v>45300</v>
      </c>
      <c r="B27146" s="45" t="str">
        <f t="shared" si="880"/>
        <v>January</v>
      </c>
      <c r="C27146" s="53">
        <f t="shared" si="881"/>
        <v>2024</v>
      </c>
      <c r="D27146" s="43" t="s">
        <v>131</v>
      </c>
    </row>
    <row r="27147" spans="1:5" ht="13.8" x14ac:dyDescent="0.25">
      <c r="A27147" s="47">
        <v>45300</v>
      </c>
      <c r="B27147" s="45" t="str">
        <f t="shared" si="880"/>
        <v>January</v>
      </c>
      <c r="C27147" s="53">
        <f t="shared" si="881"/>
        <v>2024</v>
      </c>
      <c r="D27147" s="43" t="s">
        <v>115</v>
      </c>
    </row>
    <row r="27148" spans="1:5" ht="13.8" x14ac:dyDescent="0.25">
      <c r="A27148" s="47">
        <v>45300</v>
      </c>
      <c r="B27148" s="45" t="str">
        <f t="shared" si="880"/>
        <v>January</v>
      </c>
      <c r="C27148" s="53">
        <f t="shared" si="881"/>
        <v>2024</v>
      </c>
      <c r="D27148" s="43" t="s">
        <v>95</v>
      </c>
    </row>
    <row r="27149" spans="1:5" ht="13.8" x14ac:dyDescent="0.25">
      <c r="A27149" s="47">
        <v>45300</v>
      </c>
      <c r="B27149" s="45" t="str">
        <f t="shared" si="880"/>
        <v>January</v>
      </c>
      <c r="C27149" s="53">
        <f t="shared" si="881"/>
        <v>2024</v>
      </c>
      <c r="D27149" s="43" t="s">
        <v>96</v>
      </c>
    </row>
    <row r="27150" spans="1:5" ht="13.8" x14ac:dyDescent="0.25">
      <c r="A27150" s="47">
        <v>45300</v>
      </c>
      <c r="B27150" s="45" t="str">
        <f t="shared" si="880"/>
        <v>January</v>
      </c>
      <c r="C27150" s="53">
        <f t="shared" si="881"/>
        <v>2024</v>
      </c>
      <c r="D27150" s="43" t="s">
        <v>97</v>
      </c>
    </row>
    <row r="27151" spans="1:5" ht="13.8" x14ac:dyDescent="0.25">
      <c r="A27151" s="47">
        <v>45300</v>
      </c>
      <c r="B27151" s="45" t="str">
        <f t="shared" si="880"/>
        <v>January</v>
      </c>
      <c r="C27151" s="53">
        <f t="shared" si="881"/>
        <v>2024</v>
      </c>
      <c r="D27151" s="43" t="s">
        <v>98</v>
      </c>
    </row>
    <row r="27152" spans="1:5" ht="15.6" x14ac:dyDescent="0.3">
      <c r="A27152" s="47">
        <v>45300</v>
      </c>
      <c r="B27152" s="45" t="str">
        <f t="shared" si="880"/>
        <v>January</v>
      </c>
      <c r="C27152" s="53">
        <f t="shared" si="881"/>
        <v>2024</v>
      </c>
      <c r="D27152" s="130" t="s">
        <v>136</v>
      </c>
      <c r="E27152" s="132">
        <v>24.330187500000001</v>
      </c>
    </row>
    <row r="27153" spans="1:5" ht="13.8" x14ac:dyDescent="0.25">
      <c r="A27153" s="47">
        <v>45300</v>
      </c>
      <c r="B27153" s="45" t="str">
        <f t="shared" si="880"/>
        <v>January</v>
      </c>
      <c r="C27153" s="53">
        <f t="shared" si="881"/>
        <v>2024</v>
      </c>
      <c r="D27153" s="43" t="s">
        <v>118</v>
      </c>
      <c r="E27153" s="132">
        <v>22.351781249999998</v>
      </c>
    </row>
    <row r="27154" spans="1:5" ht="13.8" x14ac:dyDescent="0.25">
      <c r="A27154" s="47">
        <v>45300</v>
      </c>
      <c r="B27154" s="45" t="str">
        <f t="shared" si="880"/>
        <v>January</v>
      </c>
      <c r="C27154" s="53">
        <f t="shared" si="881"/>
        <v>2024</v>
      </c>
      <c r="D27154" s="43" t="s">
        <v>102</v>
      </c>
      <c r="E27154" s="132">
        <v>22.057124999999999</v>
      </c>
    </row>
    <row r="27155" spans="1:5" ht="13.8" x14ac:dyDescent="0.25">
      <c r="A27155" s="47">
        <v>45300</v>
      </c>
      <c r="B27155" s="45" t="str">
        <f t="shared" si="880"/>
        <v>January</v>
      </c>
      <c r="C27155" s="53">
        <f t="shared" si="881"/>
        <v>2024</v>
      </c>
      <c r="D27155" s="43" t="s">
        <v>119</v>
      </c>
      <c r="E27155" s="132">
        <v>21.341531250000003</v>
      </c>
    </row>
    <row r="27156" spans="1:5" ht="13.8" x14ac:dyDescent="0.25">
      <c r="A27156" s="47">
        <v>45300</v>
      </c>
      <c r="B27156" s="45" t="str">
        <f t="shared" si="880"/>
        <v>January</v>
      </c>
      <c r="C27156" s="53">
        <f t="shared" si="881"/>
        <v>2024</v>
      </c>
      <c r="D27156" s="43" t="s">
        <v>120</v>
      </c>
      <c r="E27156" s="132">
        <v>20.247093749999998</v>
      </c>
    </row>
    <row r="27157" spans="1:5" ht="13.8" x14ac:dyDescent="0.25">
      <c r="A27157" s="47">
        <v>45300</v>
      </c>
      <c r="B27157" s="45" t="str">
        <f t="shared" si="880"/>
        <v>January</v>
      </c>
      <c r="C27157" s="53">
        <f t="shared" si="881"/>
        <v>2024</v>
      </c>
      <c r="D27157" s="43" t="s">
        <v>103</v>
      </c>
      <c r="E27157" s="132">
        <v>19.531499999999998</v>
      </c>
    </row>
    <row r="27158" spans="1:5" ht="13.8" x14ac:dyDescent="0.25">
      <c r="A27158" s="47">
        <v>45300</v>
      </c>
      <c r="B27158" s="45" t="str">
        <f t="shared" si="880"/>
        <v>January</v>
      </c>
      <c r="C27158" s="53">
        <f t="shared" si="881"/>
        <v>2024</v>
      </c>
      <c r="D27158" s="43" t="s">
        <v>116</v>
      </c>
      <c r="E27158" s="132">
        <v>13.017375000000001</v>
      </c>
    </row>
    <row r="27159" spans="1:5" ht="13.8" x14ac:dyDescent="0.25">
      <c r="A27159" s="47">
        <v>45300</v>
      </c>
      <c r="B27159" s="45" t="str">
        <f t="shared" si="880"/>
        <v>January</v>
      </c>
      <c r="C27159" s="53">
        <f t="shared" si="881"/>
        <v>2024</v>
      </c>
      <c r="D27159" s="43" t="s">
        <v>104</v>
      </c>
      <c r="E27159" s="132">
        <v>16.371031250000001</v>
      </c>
    </row>
    <row r="27160" spans="1:5" ht="13.8" x14ac:dyDescent="0.25">
      <c r="A27160" s="47">
        <v>45300</v>
      </c>
      <c r="B27160" s="45" t="str">
        <f t="shared" si="880"/>
        <v>January</v>
      </c>
      <c r="C27160" s="53">
        <f t="shared" si="881"/>
        <v>2024</v>
      </c>
      <c r="D27160" s="43" t="s">
        <v>121</v>
      </c>
      <c r="E27160" s="132">
        <v>15.568187499999999</v>
      </c>
    </row>
    <row r="27161" spans="1:5" ht="13.8" x14ac:dyDescent="0.25">
      <c r="A27161" s="47">
        <v>45300</v>
      </c>
      <c r="B27161" s="45" t="str">
        <f t="shared" si="880"/>
        <v>January</v>
      </c>
      <c r="C27161" s="53">
        <f t="shared" si="881"/>
        <v>2024</v>
      </c>
      <c r="D27161" s="43" t="s">
        <v>122</v>
      </c>
      <c r="E27161" s="132">
        <v>14.102125000000001</v>
      </c>
    </row>
    <row r="27162" spans="1:5" ht="13.8" x14ac:dyDescent="0.25">
      <c r="A27162" s="47">
        <v>45300</v>
      </c>
      <c r="B27162" s="45" t="str">
        <f t="shared" si="880"/>
        <v>January</v>
      </c>
      <c r="C27162" s="53">
        <f t="shared" si="881"/>
        <v>2024</v>
      </c>
      <c r="D27162" s="43" t="s">
        <v>123</v>
      </c>
      <c r="E27162" s="132">
        <v>13.927593750000002</v>
      </c>
    </row>
    <row r="27163" spans="1:5" ht="13.8" x14ac:dyDescent="0.25">
      <c r="A27163" s="47">
        <v>45300</v>
      </c>
      <c r="B27163" s="45" t="str">
        <f t="shared" si="880"/>
        <v>January</v>
      </c>
      <c r="C27163" s="53">
        <f t="shared" si="881"/>
        <v>2024</v>
      </c>
      <c r="D27163" s="43" t="s">
        <v>99</v>
      </c>
      <c r="E27163" s="132">
        <v>10.248125</v>
      </c>
    </row>
    <row r="27164" spans="1:5" ht="13.8" x14ac:dyDescent="0.25">
      <c r="A27164" s="47">
        <v>45300</v>
      </c>
      <c r="B27164" s="45" t="str">
        <f t="shared" si="880"/>
        <v>January</v>
      </c>
      <c r="C27164" s="53">
        <f t="shared" si="881"/>
        <v>2024</v>
      </c>
      <c r="D27164" s="43" t="s">
        <v>100</v>
      </c>
      <c r="E27164" s="132">
        <v>9.9784375000000001</v>
      </c>
    </row>
    <row r="27165" spans="1:5" ht="13.8" x14ac:dyDescent="0.25">
      <c r="A27165" s="47">
        <v>45300</v>
      </c>
      <c r="B27165" s="45" t="str">
        <f t="shared" si="880"/>
        <v>January</v>
      </c>
      <c r="C27165" s="53">
        <f t="shared" si="881"/>
        <v>2024</v>
      </c>
      <c r="D27165" s="43" t="s">
        <v>101</v>
      </c>
      <c r="E27165" s="132">
        <v>9.5469375000000003</v>
      </c>
    </row>
    <row r="27166" spans="1:5" ht="13.8" x14ac:dyDescent="0.25">
      <c r="A27166" s="47">
        <v>45300</v>
      </c>
      <c r="B27166" s="45" t="str">
        <f t="shared" si="880"/>
        <v>January</v>
      </c>
      <c r="C27166" s="53">
        <f t="shared" si="881"/>
        <v>2024</v>
      </c>
      <c r="D27166" s="43" t="s">
        <v>124</v>
      </c>
      <c r="E27166" s="132">
        <v>9.4660312500000003</v>
      </c>
    </row>
    <row r="27167" spans="1:5" ht="13.8" x14ac:dyDescent="0.25">
      <c r="A27167" s="47">
        <v>45300</v>
      </c>
      <c r="B27167" s="45" t="str">
        <f t="shared" si="880"/>
        <v>January</v>
      </c>
      <c r="C27167" s="53">
        <f t="shared" si="881"/>
        <v>2024</v>
      </c>
      <c r="D27167" s="43" t="s">
        <v>125</v>
      </c>
      <c r="E27167" s="132">
        <v>8.4681875000000009</v>
      </c>
    </row>
    <row r="27168" spans="1:5" ht="13.8" x14ac:dyDescent="0.25">
      <c r="A27168" s="47">
        <v>45300</v>
      </c>
      <c r="B27168" s="45" t="str">
        <f t="shared" si="880"/>
        <v>January</v>
      </c>
      <c r="C27168" s="53">
        <f t="shared" si="881"/>
        <v>2024</v>
      </c>
      <c r="D27168" s="43" t="s">
        <v>126</v>
      </c>
      <c r="E27168" s="132">
        <v>8.8111562499999998</v>
      </c>
    </row>
    <row r="27169" spans="1:5" ht="13.8" x14ac:dyDescent="0.25">
      <c r="A27169" s="47">
        <v>45300</v>
      </c>
      <c r="B27169" s="45" t="str">
        <f t="shared" si="880"/>
        <v>January</v>
      </c>
      <c r="C27169" s="53">
        <f t="shared" si="881"/>
        <v>2024</v>
      </c>
      <c r="D27169" s="43" t="s">
        <v>127</v>
      </c>
      <c r="E27169" s="132">
        <v>8.5356562499999988</v>
      </c>
    </row>
    <row r="27170" spans="1:5" ht="13.8" x14ac:dyDescent="0.25">
      <c r="A27170" s="47">
        <v>45300</v>
      </c>
      <c r="B27170" s="45" t="str">
        <f t="shared" si="880"/>
        <v>January</v>
      </c>
      <c r="C27170" s="53">
        <f t="shared" si="881"/>
        <v>2024</v>
      </c>
      <c r="D27170" s="43" t="s">
        <v>105</v>
      </c>
      <c r="E27170" s="132">
        <v>6.6612812500000009</v>
      </c>
    </row>
    <row r="27171" spans="1:5" ht="13.8" x14ac:dyDescent="0.25">
      <c r="A27171" s="47">
        <v>45300</v>
      </c>
      <c r="B27171" s="45" t="str">
        <f t="shared" si="880"/>
        <v>January</v>
      </c>
      <c r="C27171" s="53">
        <f t="shared" si="881"/>
        <v>2024</v>
      </c>
      <c r="D27171" s="43" t="s">
        <v>128</v>
      </c>
      <c r="E27171" s="132">
        <v>8.4658437499999994</v>
      </c>
    </row>
    <row r="27172" spans="1:5" ht="13.8" x14ac:dyDescent="0.25">
      <c r="A27172" s="47">
        <v>45307</v>
      </c>
      <c r="B27172" s="45" t="str">
        <f t="shared" si="880"/>
        <v>January</v>
      </c>
      <c r="C27172" s="53">
        <f t="shared" si="881"/>
        <v>2024</v>
      </c>
      <c r="D27172" s="43" t="s">
        <v>131</v>
      </c>
    </row>
    <row r="27173" spans="1:5" ht="13.8" x14ac:dyDescent="0.25">
      <c r="A27173" s="47">
        <v>45307</v>
      </c>
      <c r="B27173" s="45" t="str">
        <f t="shared" si="880"/>
        <v>January</v>
      </c>
      <c r="C27173" s="53">
        <f t="shared" si="881"/>
        <v>2024</v>
      </c>
      <c r="D27173" s="43" t="s">
        <v>115</v>
      </c>
    </row>
    <row r="27174" spans="1:5" ht="13.8" x14ac:dyDescent="0.25">
      <c r="A27174" s="47">
        <v>45307</v>
      </c>
      <c r="B27174" s="45" t="str">
        <f t="shared" si="880"/>
        <v>January</v>
      </c>
      <c r="C27174" s="53">
        <f t="shared" si="881"/>
        <v>2024</v>
      </c>
      <c r="D27174" s="43" t="s">
        <v>95</v>
      </c>
    </row>
    <row r="27175" spans="1:5" ht="13.8" x14ac:dyDescent="0.25">
      <c r="A27175" s="47">
        <v>45307</v>
      </c>
      <c r="B27175" s="45" t="str">
        <f t="shared" si="880"/>
        <v>January</v>
      </c>
      <c r="C27175" s="53">
        <f t="shared" si="881"/>
        <v>2024</v>
      </c>
      <c r="D27175" s="43" t="s">
        <v>96</v>
      </c>
    </row>
    <row r="27176" spans="1:5" ht="13.8" x14ac:dyDescent="0.25">
      <c r="A27176" s="47">
        <v>45307</v>
      </c>
      <c r="B27176" s="45" t="str">
        <f t="shared" si="880"/>
        <v>January</v>
      </c>
      <c r="C27176" s="53">
        <f t="shared" si="881"/>
        <v>2024</v>
      </c>
      <c r="D27176" s="43" t="s">
        <v>97</v>
      </c>
    </row>
    <row r="27177" spans="1:5" ht="13.8" x14ac:dyDescent="0.25">
      <c r="A27177" s="47">
        <v>45307</v>
      </c>
      <c r="B27177" s="45" t="str">
        <f t="shared" si="880"/>
        <v>January</v>
      </c>
      <c r="C27177" s="53">
        <f t="shared" si="881"/>
        <v>2024</v>
      </c>
      <c r="D27177" s="43" t="s">
        <v>98</v>
      </c>
    </row>
    <row r="27178" spans="1:5" ht="15.6" x14ac:dyDescent="0.3">
      <c r="A27178" s="47">
        <v>45307</v>
      </c>
      <c r="B27178" s="45" t="str">
        <f t="shared" si="880"/>
        <v>January</v>
      </c>
      <c r="C27178" s="53">
        <f t="shared" si="881"/>
        <v>2024</v>
      </c>
      <c r="D27178" s="130" t="s">
        <v>136</v>
      </c>
      <c r="E27178" s="132">
        <v>24.93657142857143</v>
      </c>
    </row>
    <row r="27179" spans="1:5" ht="13.8" x14ac:dyDescent="0.25">
      <c r="A27179" s="47">
        <v>45307</v>
      </c>
      <c r="B27179" s="45" t="str">
        <f t="shared" si="880"/>
        <v>January</v>
      </c>
      <c r="C27179" s="53">
        <f t="shared" si="881"/>
        <v>2024</v>
      </c>
      <c r="D27179" s="43" t="s">
        <v>118</v>
      </c>
      <c r="E27179" s="132">
        <v>22.908857142857141</v>
      </c>
    </row>
    <row r="27180" spans="1:5" ht="13.8" x14ac:dyDescent="0.25">
      <c r="A27180" s="47">
        <v>45307</v>
      </c>
      <c r="B27180" s="45" t="str">
        <f t="shared" ref="B27180:B27241" si="882">TEXT(A27180,"mmmm")</f>
        <v>January</v>
      </c>
      <c r="C27180" s="53">
        <f t="shared" ref="C27180:C27241" si="883">YEAR(A27180)</f>
        <v>2024</v>
      </c>
      <c r="D27180" s="43" t="s">
        <v>102</v>
      </c>
      <c r="E27180" s="132">
        <v>22.606857142857145</v>
      </c>
    </row>
    <row r="27181" spans="1:5" ht="13.8" x14ac:dyDescent="0.25">
      <c r="A27181" s="47">
        <v>45307</v>
      </c>
      <c r="B27181" s="45" t="str">
        <f t="shared" si="882"/>
        <v>January</v>
      </c>
      <c r="C27181" s="53">
        <f t="shared" si="883"/>
        <v>2024</v>
      </c>
      <c r="D27181" s="43" t="s">
        <v>119</v>
      </c>
      <c r="E27181" s="132">
        <v>21.873428571428573</v>
      </c>
    </row>
    <row r="27182" spans="1:5" ht="13.8" x14ac:dyDescent="0.25">
      <c r="A27182" s="47">
        <v>45307</v>
      </c>
      <c r="B27182" s="45" t="str">
        <f t="shared" si="882"/>
        <v>January</v>
      </c>
      <c r="C27182" s="53">
        <f t="shared" si="883"/>
        <v>2024</v>
      </c>
      <c r="D27182" s="43" t="s">
        <v>120</v>
      </c>
      <c r="E27182" s="132">
        <v>20.751714285714282</v>
      </c>
    </row>
    <row r="27183" spans="1:5" ht="13.8" x14ac:dyDescent="0.25">
      <c r="A27183" s="47">
        <v>45307</v>
      </c>
      <c r="B27183" s="45" t="str">
        <f t="shared" si="882"/>
        <v>January</v>
      </c>
      <c r="C27183" s="53">
        <f t="shared" si="883"/>
        <v>2024</v>
      </c>
      <c r="D27183" s="43" t="s">
        <v>103</v>
      </c>
      <c r="E27183" s="132">
        <v>20.018285714285714</v>
      </c>
    </row>
    <row r="27184" spans="1:5" ht="13.8" x14ac:dyDescent="0.25">
      <c r="A27184" s="47">
        <v>45307</v>
      </c>
      <c r="B27184" s="45" t="str">
        <f t="shared" si="882"/>
        <v>January</v>
      </c>
      <c r="C27184" s="53">
        <f t="shared" si="883"/>
        <v>2024</v>
      </c>
      <c r="D27184" s="43" t="s">
        <v>116</v>
      </c>
      <c r="E27184" s="132">
        <v>13.067250000000001</v>
      </c>
    </row>
    <row r="27185" spans="1:5" ht="13.8" x14ac:dyDescent="0.25">
      <c r="A27185" s="47">
        <v>45307</v>
      </c>
      <c r="B27185" s="45" t="str">
        <f t="shared" si="882"/>
        <v>January</v>
      </c>
      <c r="C27185" s="53">
        <f t="shared" si="883"/>
        <v>2024</v>
      </c>
      <c r="D27185" s="43" t="s">
        <v>104</v>
      </c>
      <c r="E27185" s="132">
        <v>16.498750000000001</v>
      </c>
    </row>
    <row r="27186" spans="1:5" ht="13.8" x14ac:dyDescent="0.25">
      <c r="A27186" s="47">
        <v>45307</v>
      </c>
      <c r="B27186" s="45" t="str">
        <f t="shared" si="882"/>
        <v>January</v>
      </c>
      <c r="C27186" s="53">
        <f t="shared" si="883"/>
        <v>2024</v>
      </c>
      <c r="D27186" s="43" t="s">
        <v>121</v>
      </c>
      <c r="E27186" s="132">
        <v>15.689642857142857</v>
      </c>
    </row>
    <row r="27187" spans="1:5" ht="13.8" x14ac:dyDescent="0.25">
      <c r="A27187" s="47">
        <v>45307</v>
      </c>
      <c r="B27187" s="45" t="str">
        <f t="shared" si="882"/>
        <v>January</v>
      </c>
      <c r="C27187" s="53">
        <f t="shared" si="883"/>
        <v>2024</v>
      </c>
      <c r="D27187" s="43" t="s">
        <v>122</v>
      </c>
      <c r="E27187" s="132">
        <v>14.212142857142858</v>
      </c>
    </row>
    <row r="27188" spans="1:5" ht="13.8" x14ac:dyDescent="0.25">
      <c r="A27188" s="47">
        <v>45307</v>
      </c>
      <c r="B27188" s="45" t="str">
        <f t="shared" si="882"/>
        <v>January</v>
      </c>
      <c r="C27188" s="53">
        <f t="shared" si="883"/>
        <v>2024</v>
      </c>
      <c r="D27188" s="43" t="s">
        <v>123</v>
      </c>
      <c r="E27188" s="132">
        <v>14.036250000000001</v>
      </c>
    </row>
    <row r="27189" spans="1:5" ht="13.8" x14ac:dyDescent="0.25">
      <c r="A27189" s="47">
        <v>45307</v>
      </c>
      <c r="B27189" s="45" t="str">
        <f t="shared" si="882"/>
        <v>January</v>
      </c>
      <c r="C27189" s="53">
        <f t="shared" si="883"/>
        <v>2024</v>
      </c>
      <c r="D27189" s="43" t="s">
        <v>99</v>
      </c>
      <c r="E27189" s="132">
        <v>10.409285714285714</v>
      </c>
    </row>
    <row r="27190" spans="1:5" ht="13.8" x14ac:dyDescent="0.25">
      <c r="A27190" s="47">
        <v>45307</v>
      </c>
      <c r="B27190" s="45" t="str">
        <f t="shared" si="882"/>
        <v>January</v>
      </c>
      <c r="C27190" s="53">
        <f t="shared" si="883"/>
        <v>2024</v>
      </c>
      <c r="D27190" s="43" t="s">
        <v>100</v>
      </c>
      <c r="E27190" s="132">
        <v>10.135357142857144</v>
      </c>
    </row>
    <row r="27191" spans="1:5" ht="13.8" x14ac:dyDescent="0.25">
      <c r="A27191" s="47">
        <v>45307</v>
      </c>
      <c r="B27191" s="45" t="str">
        <f t="shared" si="882"/>
        <v>January</v>
      </c>
      <c r="C27191" s="53">
        <f t="shared" si="883"/>
        <v>2024</v>
      </c>
      <c r="D27191" s="43" t="s">
        <v>101</v>
      </c>
      <c r="E27191" s="132">
        <v>9.6970714285714283</v>
      </c>
    </row>
    <row r="27192" spans="1:5" ht="13.8" x14ac:dyDescent="0.25">
      <c r="A27192" s="47">
        <v>45307</v>
      </c>
      <c r="B27192" s="45" t="str">
        <f t="shared" si="882"/>
        <v>January</v>
      </c>
      <c r="C27192" s="53">
        <f t="shared" si="883"/>
        <v>2024</v>
      </c>
      <c r="D27192" s="43" t="s">
        <v>124</v>
      </c>
      <c r="E27192" s="132">
        <v>9.6148928571428574</v>
      </c>
    </row>
    <row r="27193" spans="1:5" ht="13.8" x14ac:dyDescent="0.25">
      <c r="A27193" s="47">
        <v>45307</v>
      </c>
      <c r="B27193" s="45" t="str">
        <f t="shared" si="882"/>
        <v>January</v>
      </c>
      <c r="C27193" s="53">
        <f t="shared" si="883"/>
        <v>2024</v>
      </c>
      <c r="D27193" s="43" t="s">
        <v>125</v>
      </c>
      <c r="E27193" s="132">
        <v>8.6013571428571431</v>
      </c>
    </row>
    <row r="27194" spans="1:5" ht="13.8" x14ac:dyDescent="0.25">
      <c r="A27194" s="47">
        <v>45307</v>
      </c>
      <c r="B27194" s="45" t="str">
        <f t="shared" si="882"/>
        <v>January</v>
      </c>
      <c r="C27194" s="53">
        <f t="shared" si="883"/>
        <v>2024</v>
      </c>
      <c r="D27194" s="43" t="s">
        <v>126</v>
      </c>
      <c r="E27194" s="132">
        <v>8.9379642857142869</v>
      </c>
    </row>
    <row r="27195" spans="1:5" ht="13.8" x14ac:dyDescent="0.25">
      <c r="A27195" s="47">
        <v>45307</v>
      </c>
      <c r="B27195" s="45" t="str">
        <f t="shared" si="882"/>
        <v>January</v>
      </c>
      <c r="C27195" s="53">
        <f t="shared" si="883"/>
        <v>2024</v>
      </c>
      <c r="D27195" s="43" t="s">
        <v>127</v>
      </c>
      <c r="E27195" s="132">
        <v>8.648892857142858</v>
      </c>
    </row>
    <row r="27196" spans="1:5" ht="13.8" x14ac:dyDescent="0.25">
      <c r="A27196" s="47">
        <v>45307</v>
      </c>
      <c r="B27196" s="45" t="str">
        <f t="shared" si="882"/>
        <v>January</v>
      </c>
      <c r="C27196" s="53">
        <f t="shared" si="883"/>
        <v>2024</v>
      </c>
      <c r="D27196" s="43" t="s">
        <v>105</v>
      </c>
      <c r="E27196" s="132">
        <v>6.7660357142857155</v>
      </c>
    </row>
    <row r="27197" spans="1:5" ht="13.8" x14ac:dyDescent="0.25">
      <c r="A27197" s="47">
        <v>45307</v>
      </c>
      <c r="B27197" s="45" t="str">
        <f t="shared" si="882"/>
        <v>January</v>
      </c>
      <c r="C27197" s="53">
        <f t="shared" si="883"/>
        <v>2024</v>
      </c>
      <c r="D27197" s="43" t="s">
        <v>128</v>
      </c>
      <c r="E27197" s="132">
        <v>8.5629642857142851</v>
      </c>
    </row>
    <row r="27198" spans="1:5" ht="13.8" x14ac:dyDescent="0.25">
      <c r="A27198" s="47">
        <v>45314</v>
      </c>
      <c r="B27198" s="45" t="str">
        <f t="shared" si="882"/>
        <v>January</v>
      </c>
      <c r="C27198" s="53">
        <f t="shared" si="883"/>
        <v>2024</v>
      </c>
      <c r="D27198" s="43" t="s">
        <v>131</v>
      </c>
    </row>
    <row r="27199" spans="1:5" ht="13.8" x14ac:dyDescent="0.25">
      <c r="A27199" s="47">
        <v>45314</v>
      </c>
      <c r="B27199" s="45" t="str">
        <f t="shared" si="882"/>
        <v>January</v>
      </c>
      <c r="C27199" s="53">
        <f t="shared" si="883"/>
        <v>2024</v>
      </c>
      <c r="D27199" s="43" t="s">
        <v>115</v>
      </c>
    </row>
    <row r="27200" spans="1:5" ht="13.8" x14ac:dyDescent="0.25">
      <c r="A27200" s="47">
        <v>45314</v>
      </c>
      <c r="B27200" s="45" t="str">
        <f t="shared" si="882"/>
        <v>January</v>
      </c>
      <c r="C27200" s="53">
        <f t="shared" si="883"/>
        <v>2024</v>
      </c>
      <c r="D27200" s="43" t="s">
        <v>95</v>
      </c>
    </row>
    <row r="27201" spans="1:5" ht="13.8" x14ac:dyDescent="0.25">
      <c r="A27201" s="47">
        <v>45314</v>
      </c>
      <c r="B27201" s="45" t="str">
        <f t="shared" si="882"/>
        <v>January</v>
      </c>
      <c r="C27201" s="53">
        <f t="shared" si="883"/>
        <v>2024</v>
      </c>
      <c r="D27201" s="43" t="s">
        <v>96</v>
      </c>
    </row>
    <row r="27202" spans="1:5" ht="13.8" x14ac:dyDescent="0.25">
      <c r="A27202" s="47">
        <v>45314</v>
      </c>
      <c r="B27202" s="45" t="str">
        <f t="shared" si="882"/>
        <v>January</v>
      </c>
      <c r="C27202" s="53">
        <f t="shared" si="883"/>
        <v>2024</v>
      </c>
      <c r="D27202" s="43" t="s">
        <v>97</v>
      </c>
    </row>
    <row r="27203" spans="1:5" ht="13.8" x14ac:dyDescent="0.25">
      <c r="A27203" s="47">
        <v>45314</v>
      </c>
      <c r="B27203" s="45" t="str">
        <f t="shared" si="882"/>
        <v>January</v>
      </c>
      <c r="C27203" s="53">
        <f t="shared" si="883"/>
        <v>2024</v>
      </c>
      <c r="D27203" s="43" t="s">
        <v>98</v>
      </c>
    </row>
    <row r="27204" spans="1:5" ht="15.6" x14ac:dyDescent="0.3">
      <c r="A27204" s="47">
        <v>45314</v>
      </c>
      <c r="B27204" s="45" t="str">
        <f t="shared" si="882"/>
        <v>January</v>
      </c>
      <c r="C27204" s="53">
        <f t="shared" si="883"/>
        <v>2024</v>
      </c>
      <c r="D27204" s="130" t="s">
        <v>136</v>
      </c>
      <c r="E27204" s="132">
        <v>25.039785714285717</v>
      </c>
    </row>
    <row r="27205" spans="1:5" ht="13.8" x14ac:dyDescent="0.25">
      <c r="A27205" s="47">
        <v>45314</v>
      </c>
      <c r="B27205" s="45" t="str">
        <f t="shared" si="882"/>
        <v>January</v>
      </c>
      <c r="C27205" s="53">
        <f t="shared" si="883"/>
        <v>2024</v>
      </c>
      <c r="D27205" s="43" t="s">
        <v>118</v>
      </c>
      <c r="E27205" s="132">
        <v>23.003678571428569</v>
      </c>
    </row>
    <row r="27206" spans="1:5" ht="13.8" x14ac:dyDescent="0.25">
      <c r="A27206" s="47">
        <v>45314</v>
      </c>
      <c r="B27206" s="45" t="str">
        <f t="shared" si="882"/>
        <v>January</v>
      </c>
      <c r="C27206" s="53">
        <f t="shared" si="883"/>
        <v>2024</v>
      </c>
      <c r="D27206" s="43" t="s">
        <v>102</v>
      </c>
      <c r="E27206" s="132">
        <v>22.700428571428574</v>
      </c>
    </row>
    <row r="27207" spans="1:5" ht="13.8" x14ac:dyDescent="0.25">
      <c r="A27207" s="47">
        <v>45314</v>
      </c>
      <c r="B27207" s="45" t="str">
        <f t="shared" si="882"/>
        <v>January</v>
      </c>
      <c r="C27207" s="53">
        <f t="shared" si="883"/>
        <v>2024</v>
      </c>
      <c r="D27207" s="43" t="s">
        <v>119</v>
      </c>
      <c r="E27207" s="132">
        <v>21.963964285714287</v>
      </c>
    </row>
    <row r="27208" spans="1:5" ht="13.8" x14ac:dyDescent="0.25">
      <c r="A27208" s="47">
        <v>45314</v>
      </c>
      <c r="B27208" s="45" t="str">
        <f t="shared" si="882"/>
        <v>January</v>
      </c>
      <c r="C27208" s="53">
        <f t="shared" si="883"/>
        <v>2024</v>
      </c>
      <c r="D27208" s="43" t="s">
        <v>120</v>
      </c>
      <c r="E27208" s="132">
        <v>20.837607142857141</v>
      </c>
    </row>
    <row r="27209" spans="1:5" ht="13.8" x14ac:dyDescent="0.25">
      <c r="A27209" s="47">
        <v>45314</v>
      </c>
      <c r="B27209" s="45" t="str">
        <f t="shared" si="882"/>
        <v>January</v>
      </c>
      <c r="C27209" s="53">
        <f t="shared" si="883"/>
        <v>2024</v>
      </c>
      <c r="D27209" s="43" t="s">
        <v>103</v>
      </c>
      <c r="E27209" s="132">
        <v>20.101142857142857</v>
      </c>
    </row>
    <row r="27210" spans="1:5" ht="13.8" x14ac:dyDescent="0.25">
      <c r="A27210" s="47">
        <v>45314</v>
      </c>
      <c r="B27210" s="45" t="str">
        <f t="shared" si="882"/>
        <v>January</v>
      </c>
      <c r="C27210" s="53">
        <f t="shared" si="883"/>
        <v>2024</v>
      </c>
      <c r="D27210" s="43" t="s">
        <v>116</v>
      </c>
      <c r="E27210" s="132">
        <v>12.89625</v>
      </c>
    </row>
    <row r="27211" spans="1:5" ht="13.8" x14ac:dyDescent="0.25">
      <c r="A27211" s="47">
        <v>45314</v>
      </c>
      <c r="B27211" s="45" t="str">
        <f t="shared" si="882"/>
        <v>January</v>
      </c>
      <c r="C27211" s="53">
        <f t="shared" si="883"/>
        <v>2024</v>
      </c>
      <c r="D27211" s="43" t="s">
        <v>104</v>
      </c>
      <c r="E27211" s="132">
        <v>16.06325</v>
      </c>
    </row>
    <row r="27212" spans="1:5" ht="13.8" x14ac:dyDescent="0.25">
      <c r="A27212" s="47">
        <v>45314</v>
      </c>
      <c r="B27212" s="45" t="str">
        <f t="shared" si="882"/>
        <v>January</v>
      </c>
      <c r="C27212" s="53">
        <f t="shared" si="883"/>
        <v>2024</v>
      </c>
      <c r="D27212" s="43" t="s">
        <v>121</v>
      </c>
      <c r="E27212" s="132">
        <v>15.275499999999999</v>
      </c>
    </row>
    <row r="27213" spans="1:5" ht="13.8" x14ac:dyDescent="0.25">
      <c r="A27213" s="47">
        <v>45314</v>
      </c>
      <c r="B27213" s="45" t="str">
        <f t="shared" si="882"/>
        <v>January</v>
      </c>
      <c r="C27213" s="53">
        <f t="shared" si="883"/>
        <v>2024</v>
      </c>
      <c r="D27213" s="43" t="s">
        <v>122</v>
      </c>
      <c r="E27213" s="132">
        <v>13.837</v>
      </c>
    </row>
    <row r="27214" spans="1:5" ht="13.8" x14ac:dyDescent="0.25">
      <c r="A27214" s="47">
        <v>45314</v>
      </c>
      <c r="B27214" s="45" t="str">
        <f t="shared" si="882"/>
        <v>January</v>
      </c>
      <c r="C27214" s="53">
        <f t="shared" si="883"/>
        <v>2024</v>
      </c>
      <c r="D27214" s="43" t="s">
        <v>123</v>
      </c>
      <c r="E27214" s="132">
        <v>13.665750000000001</v>
      </c>
    </row>
    <row r="27215" spans="1:5" ht="13.8" x14ac:dyDescent="0.25">
      <c r="A27215" s="47">
        <v>45314</v>
      </c>
      <c r="B27215" s="45" t="str">
        <f t="shared" si="882"/>
        <v>January</v>
      </c>
      <c r="C27215" s="53">
        <f t="shared" si="883"/>
        <v>2024</v>
      </c>
      <c r="D27215" s="43" t="s">
        <v>99</v>
      </c>
      <c r="E27215" s="132">
        <v>10.273571428571426</v>
      </c>
    </row>
    <row r="27216" spans="1:5" ht="13.8" x14ac:dyDescent="0.25">
      <c r="A27216" s="47">
        <v>45314</v>
      </c>
      <c r="B27216" s="45" t="str">
        <f t="shared" si="882"/>
        <v>January</v>
      </c>
      <c r="C27216" s="53">
        <f t="shared" si="883"/>
        <v>2024</v>
      </c>
      <c r="D27216" s="43" t="s">
        <v>100</v>
      </c>
      <c r="E27216" s="132">
        <v>10.003214285714286</v>
      </c>
    </row>
    <row r="27217" spans="1:5" ht="13.8" x14ac:dyDescent="0.25">
      <c r="A27217" s="47">
        <v>45314</v>
      </c>
      <c r="B27217" s="45" t="str">
        <f t="shared" si="882"/>
        <v>January</v>
      </c>
      <c r="C27217" s="53">
        <f t="shared" si="883"/>
        <v>2024</v>
      </c>
      <c r="D27217" s="43" t="s">
        <v>101</v>
      </c>
      <c r="E27217" s="132">
        <v>9.5706428571428575</v>
      </c>
    </row>
    <row r="27218" spans="1:5" ht="13.8" x14ac:dyDescent="0.25">
      <c r="A27218" s="47">
        <v>45314</v>
      </c>
      <c r="B27218" s="45" t="str">
        <f t="shared" si="882"/>
        <v>January</v>
      </c>
      <c r="C27218" s="53">
        <f t="shared" si="883"/>
        <v>2024</v>
      </c>
      <c r="D27218" s="43" t="s">
        <v>124</v>
      </c>
      <c r="E27218" s="132">
        <v>9.4895357142857133</v>
      </c>
    </row>
    <row r="27219" spans="1:5" ht="13.8" x14ac:dyDescent="0.25">
      <c r="A27219" s="47">
        <v>45314</v>
      </c>
      <c r="B27219" s="45" t="str">
        <f t="shared" si="882"/>
        <v>January</v>
      </c>
      <c r="C27219" s="53">
        <f t="shared" si="883"/>
        <v>2024</v>
      </c>
      <c r="D27219" s="43" t="s">
        <v>125</v>
      </c>
      <c r="E27219" s="132">
        <v>8.4892142857142865</v>
      </c>
    </row>
    <row r="27220" spans="1:5" ht="13.8" x14ac:dyDescent="0.25">
      <c r="A27220" s="47">
        <v>45314</v>
      </c>
      <c r="B27220" s="45" t="str">
        <f t="shared" si="882"/>
        <v>January</v>
      </c>
      <c r="C27220" s="53">
        <f t="shared" si="883"/>
        <v>2024</v>
      </c>
      <c r="D27220" s="43" t="s">
        <v>126</v>
      </c>
      <c r="E27220" s="132">
        <v>8.8311785714285715</v>
      </c>
    </row>
    <row r="27221" spans="1:5" ht="13.8" x14ac:dyDescent="0.25">
      <c r="A27221" s="47">
        <v>45314</v>
      </c>
      <c r="B27221" s="45" t="str">
        <f t="shared" si="882"/>
        <v>January</v>
      </c>
      <c r="C27221" s="53">
        <f t="shared" si="883"/>
        <v>2024</v>
      </c>
      <c r="D27221" s="43" t="s">
        <v>127</v>
      </c>
      <c r="E27221" s="132">
        <v>8.5535357142857134</v>
      </c>
    </row>
    <row r="27222" spans="1:5" ht="13.8" x14ac:dyDescent="0.25">
      <c r="A27222" s="47">
        <v>45314</v>
      </c>
      <c r="B27222" s="45" t="str">
        <f t="shared" si="882"/>
        <v>January</v>
      </c>
      <c r="C27222" s="53">
        <f t="shared" si="883"/>
        <v>2024</v>
      </c>
      <c r="D27222" s="43" t="s">
        <v>105</v>
      </c>
      <c r="E27222" s="132">
        <v>6.6778214285714288</v>
      </c>
    </row>
    <row r="27223" spans="1:5" ht="13.8" x14ac:dyDescent="0.25">
      <c r="A27223" s="47">
        <v>45314</v>
      </c>
      <c r="B27223" s="45" t="str">
        <f t="shared" si="882"/>
        <v>January</v>
      </c>
      <c r="C27223" s="53">
        <f t="shared" si="883"/>
        <v>2024</v>
      </c>
      <c r="D27223" s="43" t="s">
        <v>128</v>
      </c>
      <c r="E27223" s="132">
        <v>8.4811785714285719</v>
      </c>
    </row>
    <row r="27224" spans="1:5" ht="13.8" x14ac:dyDescent="0.25">
      <c r="A27224" s="47">
        <v>45321</v>
      </c>
      <c r="B27224" s="45" t="str">
        <f t="shared" si="882"/>
        <v>January</v>
      </c>
      <c r="C27224" s="53">
        <f t="shared" si="883"/>
        <v>2024</v>
      </c>
      <c r="D27224" s="43" t="s">
        <v>131</v>
      </c>
    </row>
    <row r="27225" spans="1:5" ht="13.8" x14ac:dyDescent="0.25">
      <c r="A27225" s="47">
        <v>45321</v>
      </c>
      <c r="B27225" s="45" t="str">
        <f t="shared" si="882"/>
        <v>January</v>
      </c>
      <c r="C27225" s="53">
        <f t="shared" si="883"/>
        <v>2024</v>
      </c>
      <c r="D27225" s="43" t="s">
        <v>115</v>
      </c>
    </row>
    <row r="27226" spans="1:5" ht="13.8" x14ac:dyDescent="0.25">
      <c r="A27226" s="47">
        <v>45321</v>
      </c>
      <c r="B27226" s="45" t="str">
        <f t="shared" si="882"/>
        <v>January</v>
      </c>
      <c r="C27226" s="53">
        <f t="shared" si="883"/>
        <v>2024</v>
      </c>
      <c r="D27226" s="43" t="s">
        <v>95</v>
      </c>
    </row>
    <row r="27227" spans="1:5" ht="13.8" x14ac:dyDescent="0.25">
      <c r="A27227" s="47">
        <v>45321</v>
      </c>
      <c r="B27227" s="45" t="str">
        <f t="shared" si="882"/>
        <v>January</v>
      </c>
      <c r="C27227" s="53">
        <f t="shared" si="883"/>
        <v>2024</v>
      </c>
      <c r="D27227" s="43" t="s">
        <v>96</v>
      </c>
    </row>
    <row r="27228" spans="1:5" ht="13.8" x14ac:dyDescent="0.25">
      <c r="A27228" s="47">
        <v>45321</v>
      </c>
      <c r="B27228" s="45" t="str">
        <f t="shared" si="882"/>
        <v>January</v>
      </c>
      <c r="C27228" s="53">
        <f t="shared" si="883"/>
        <v>2024</v>
      </c>
      <c r="D27228" s="43" t="s">
        <v>97</v>
      </c>
    </row>
    <row r="27229" spans="1:5" ht="13.8" x14ac:dyDescent="0.25">
      <c r="A27229" s="47">
        <v>45321</v>
      </c>
      <c r="B27229" s="45" t="str">
        <f t="shared" si="882"/>
        <v>January</v>
      </c>
      <c r="C27229" s="53">
        <f t="shared" si="883"/>
        <v>2024</v>
      </c>
      <c r="D27229" s="43" t="s">
        <v>98</v>
      </c>
    </row>
    <row r="27230" spans="1:5" ht="15.6" x14ac:dyDescent="0.3">
      <c r="A27230" s="47">
        <v>45321</v>
      </c>
      <c r="B27230" s="45" t="str">
        <f t="shared" si="882"/>
        <v>January</v>
      </c>
      <c r="C27230" s="53">
        <f t="shared" si="883"/>
        <v>2024</v>
      </c>
      <c r="D27230" s="130" t="s">
        <v>136</v>
      </c>
      <c r="E27230" s="132">
        <v>25.052687500000001</v>
      </c>
    </row>
    <row r="27231" spans="1:5" ht="13.8" x14ac:dyDescent="0.25">
      <c r="A27231" s="47">
        <v>45321</v>
      </c>
      <c r="B27231" s="45" t="str">
        <f t="shared" si="882"/>
        <v>January</v>
      </c>
      <c r="C27231" s="53">
        <f t="shared" si="883"/>
        <v>2024</v>
      </c>
      <c r="D27231" s="43" t="s">
        <v>118</v>
      </c>
      <c r="E27231" s="132">
        <v>23.015531249999999</v>
      </c>
    </row>
    <row r="27232" spans="1:5" ht="13.8" x14ac:dyDescent="0.25">
      <c r="A27232" s="47">
        <v>45321</v>
      </c>
      <c r="B27232" s="45" t="str">
        <f t="shared" si="882"/>
        <v>January</v>
      </c>
      <c r="C27232" s="53">
        <f t="shared" si="883"/>
        <v>2024</v>
      </c>
      <c r="D27232" s="43" t="s">
        <v>102</v>
      </c>
      <c r="E27232" s="132">
        <v>22.712125</v>
      </c>
    </row>
    <row r="27233" spans="1:5" ht="13.8" x14ac:dyDescent="0.25">
      <c r="A27233" s="47">
        <v>45321</v>
      </c>
      <c r="B27233" s="45" t="str">
        <f t="shared" si="882"/>
        <v>January</v>
      </c>
      <c r="C27233" s="53">
        <f t="shared" si="883"/>
        <v>2024</v>
      </c>
      <c r="D27233" s="43" t="s">
        <v>119</v>
      </c>
      <c r="E27233" s="132">
        <v>21.975281250000002</v>
      </c>
    </row>
    <row r="27234" spans="1:5" ht="13.8" x14ac:dyDescent="0.25">
      <c r="A27234" s="47">
        <v>45321</v>
      </c>
      <c r="B27234" s="45" t="str">
        <f t="shared" si="882"/>
        <v>January</v>
      </c>
      <c r="C27234" s="53">
        <f t="shared" si="883"/>
        <v>2024</v>
      </c>
      <c r="D27234" s="43" t="s">
        <v>120</v>
      </c>
      <c r="E27234" s="132">
        <v>20.848343749999998</v>
      </c>
    </row>
    <row r="27235" spans="1:5" ht="13.8" x14ac:dyDescent="0.25">
      <c r="A27235" s="47">
        <v>45321</v>
      </c>
      <c r="B27235" s="45" t="str">
        <f t="shared" si="882"/>
        <v>January</v>
      </c>
      <c r="C27235" s="53">
        <f t="shared" si="883"/>
        <v>2024</v>
      </c>
      <c r="D27235" s="43" t="s">
        <v>103</v>
      </c>
      <c r="E27235" s="132">
        <v>20.111499999999999</v>
      </c>
    </row>
    <row r="27236" spans="1:5" ht="13.8" x14ac:dyDescent="0.25">
      <c r="A27236" s="47">
        <v>45321</v>
      </c>
      <c r="B27236" s="45" t="str">
        <f t="shared" si="882"/>
        <v>January</v>
      </c>
      <c r="C27236" s="53">
        <f t="shared" si="883"/>
        <v>2024</v>
      </c>
      <c r="D27236" s="43" t="s">
        <v>116</v>
      </c>
      <c r="E27236" s="132">
        <v>13.790437500000001</v>
      </c>
    </row>
    <row r="27237" spans="1:5" ht="13.8" x14ac:dyDescent="0.25">
      <c r="A27237" s="47">
        <v>45321</v>
      </c>
      <c r="B27237" s="45" t="str">
        <f t="shared" si="882"/>
        <v>January</v>
      </c>
      <c r="C27237" s="53">
        <f t="shared" si="883"/>
        <v>2024</v>
      </c>
      <c r="D27237" s="43" t="s">
        <v>104</v>
      </c>
      <c r="E27237" s="132">
        <v>16.400343750000001</v>
      </c>
    </row>
    <row r="27238" spans="1:5" ht="13.8" x14ac:dyDescent="0.25">
      <c r="A27238" s="47">
        <v>45321</v>
      </c>
      <c r="B27238" s="45" t="str">
        <f t="shared" si="882"/>
        <v>January</v>
      </c>
      <c r="C27238" s="53">
        <f t="shared" si="883"/>
        <v>2024</v>
      </c>
      <c r="D27238" s="43" t="s">
        <v>121</v>
      </c>
      <c r="E27238" s="132">
        <v>15.5960625</v>
      </c>
    </row>
    <row r="27239" spans="1:5" ht="13.8" x14ac:dyDescent="0.25">
      <c r="A27239" s="47">
        <v>45321</v>
      </c>
      <c r="B27239" s="45" t="str">
        <f t="shared" si="882"/>
        <v>January</v>
      </c>
      <c r="C27239" s="53">
        <f t="shared" si="883"/>
        <v>2024</v>
      </c>
      <c r="D27239" s="43" t="s">
        <v>122</v>
      </c>
      <c r="E27239" s="132">
        <v>14.127374999999999</v>
      </c>
    </row>
    <row r="27240" spans="1:5" ht="13.8" x14ac:dyDescent="0.25">
      <c r="A27240" s="47">
        <v>45321</v>
      </c>
      <c r="B27240" s="45" t="str">
        <f t="shared" si="882"/>
        <v>January</v>
      </c>
      <c r="C27240" s="53">
        <f t="shared" si="883"/>
        <v>2024</v>
      </c>
      <c r="D27240" s="43" t="s">
        <v>123</v>
      </c>
      <c r="E27240" s="132">
        <v>13.952531250000002</v>
      </c>
    </row>
    <row r="27241" spans="1:5" ht="13.8" x14ac:dyDescent="0.25">
      <c r="A27241" s="47">
        <v>45321</v>
      </c>
      <c r="B27241" s="45" t="str">
        <f t="shared" si="882"/>
        <v>January</v>
      </c>
      <c r="C27241" s="53">
        <f t="shared" si="883"/>
        <v>2024</v>
      </c>
      <c r="D27241" s="43" t="s">
        <v>99</v>
      </c>
      <c r="E27241" s="132">
        <v>10.675625</v>
      </c>
    </row>
    <row r="27242" spans="1:5" ht="13.8" x14ac:dyDescent="0.25">
      <c r="A27242" s="47">
        <v>45321</v>
      </c>
      <c r="B27242" s="45" t="str">
        <f t="shared" ref="B27242:B27303" si="884">TEXT(A27242,"mmmm")</f>
        <v>January</v>
      </c>
      <c r="C27242" s="53">
        <f t="shared" ref="C27242:C27303" si="885">YEAR(A27242)</f>
        <v>2024</v>
      </c>
      <c r="D27242" s="43" t="s">
        <v>100</v>
      </c>
      <c r="E27242" s="132">
        <v>10.3946875</v>
      </c>
    </row>
    <row r="27243" spans="1:5" ht="13.8" x14ac:dyDescent="0.25">
      <c r="A27243" s="47">
        <v>45321</v>
      </c>
      <c r="B27243" s="45" t="str">
        <f t="shared" si="884"/>
        <v>January</v>
      </c>
      <c r="C27243" s="53">
        <f t="shared" si="885"/>
        <v>2024</v>
      </c>
      <c r="D27243" s="43" t="s">
        <v>101</v>
      </c>
      <c r="E27243" s="132">
        <v>9.9451874999999994</v>
      </c>
    </row>
    <row r="27244" spans="1:5" ht="13.8" x14ac:dyDescent="0.25">
      <c r="A27244" s="47">
        <v>45321</v>
      </c>
      <c r="B27244" s="45" t="str">
        <f t="shared" si="884"/>
        <v>January</v>
      </c>
      <c r="C27244" s="53">
        <f t="shared" si="885"/>
        <v>2024</v>
      </c>
      <c r="D27244" s="43" t="s">
        <v>124</v>
      </c>
      <c r="E27244" s="132">
        <v>9.8609062499999993</v>
      </c>
    </row>
    <row r="27245" spans="1:5" ht="13.8" x14ac:dyDescent="0.25">
      <c r="A27245" s="47">
        <v>45321</v>
      </c>
      <c r="B27245" s="45" t="str">
        <f t="shared" si="884"/>
        <v>January</v>
      </c>
      <c r="C27245" s="53">
        <f t="shared" si="885"/>
        <v>2024</v>
      </c>
      <c r="D27245" s="43" t="s">
        <v>125</v>
      </c>
      <c r="E27245" s="132">
        <v>8.8214375</v>
      </c>
    </row>
    <row r="27246" spans="1:5" ht="13.8" x14ac:dyDescent="0.25">
      <c r="A27246" s="47">
        <v>45321</v>
      </c>
      <c r="B27246" s="45" t="str">
        <f t="shared" si="884"/>
        <v>January</v>
      </c>
      <c r="C27246" s="53">
        <f t="shared" si="885"/>
        <v>2024</v>
      </c>
      <c r="D27246" s="43" t="s">
        <v>126</v>
      </c>
      <c r="E27246" s="132">
        <v>9.1475312500000001</v>
      </c>
    </row>
    <row r="27247" spans="1:5" ht="13.8" x14ac:dyDescent="0.25">
      <c r="A27247" s="47">
        <v>45321</v>
      </c>
      <c r="B27247" s="45" t="str">
        <f t="shared" si="884"/>
        <v>January</v>
      </c>
      <c r="C27247" s="53">
        <f t="shared" si="885"/>
        <v>2024</v>
      </c>
      <c r="D27247" s="43" t="s">
        <v>127</v>
      </c>
      <c r="E27247" s="132">
        <v>8.8360312499999996</v>
      </c>
    </row>
    <row r="27248" spans="1:5" ht="13.8" x14ac:dyDescent="0.25">
      <c r="A27248" s="47">
        <v>45321</v>
      </c>
      <c r="B27248" s="45" t="str">
        <f t="shared" si="884"/>
        <v>January</v>
      </c>
      <c r="C27248" s="53">
        <f t="shared" si="885"/>
        <v>2024</v>
      </c>
      <c r="D27248" s="43" t="s">
        <v>105</v>
      </c>
      <c r="E27248" s="132">
        <v>6.9391562500000008</v>
      </c>
    </row>
    <row r="27249" spans="1:5" ht="13.8" x14ac:dyDescent="0.25">
      <c r="A27249" s="47">
        <v>45321</v>
      </c>
      <c r="B27249" s="45" t="str">
        <f t="shared" si="884"/>
        <v>January</v>
      </c>
      <c r="C27249" s="53">
        <f t="shared" si="885"/>
        <v>2024</v>
      </c>
      <c r="D27249" s="43" t="s">
        <v>128</v>
      </c>
      <c r="E27249" s="132">
        <v>8.7234687500000003</v>
      </c>
    </row>
    <row r="27250" spans="1:5" ht="13.8" x14ac:dyDescent="0.25">
      <c r="A27250" s="47">
        <v>45328</v>
      </c>
      <c r="B27250" s="45" t="str">
        <f t="shared" si="884"/>
        <v>February</v>
      </c>
      <c r="C27250" s="53">
        <f t="shared" si="885"/>
        <v>2024</v>
      </c>
      <c r="D27250" s="43" t="s">
        <v>131</v>
      </c>
    </row>
    <row r="27251" spans="1:5" ht="13.8" x14ac:dyDescent="0.25">
      <c r="A27251" s="47">
        <v>45328</v>
      </c>
      <c r="B27251" s="45" t="str">
        <f t="shared" si="884"/>
        <v>February</v>
      </c>
      <c r="C27251" s="53">
        <f t="shared" si="885"/>
        <v>2024</v>
      </c>
      <c r="D27251" s="43" t="s">
        <v>115</v>
      </c>
    </row>
    <row r="27252" spans="1:5" ht="13.8" x14ac:dyDescent="0.25">
      <c r="A27252" s="47">
        <v>45328</v>
      </c>
      <c r="B27252" s="45" t="str">
        <f t="shared" si="884"/>
        <v>February</v>
      </c>
      <c r="C27252" s="53">
        <f t="shared" si="885"/>
        <v>2024</v>
      </c>
      <c r="D27252" s="43" t="s">
        <v>95</v>
      </c>
    </row>
    <row r="27253" spans="1:5" ht="13.8" x14ac:dyDescent="0.25">
      <c r="A27253" s="47">
        <v>45328</v>
      </c>
      <c r="B27253" s="45" t="str">
        <f t="shared" si="884"/>
        <v>February</v>
      </c>
      <c r="C27253" s="53">
        <f t="shared" si="885"/>
        <v>2024</v>
      </c>
      <c r="D27253" s="43" t="s">
        <v>96</v>
      </c>
    </row>
    <row r="27254" spans="1:5" ht="13.8" x14ac:dyDescent="0.25">
      <c r="A27254" s="47">
        <v>45328</v>
      </c>
      <c r="B27254" s="45" t="str">
        <f t="shared" si="884"/>
        <v>February</v>
      </c>
      <c r="C27254" s="53">
        <f t="shared" si="885"/>
        <v>2024</v>
      </c>
      <c r="D27254" s="43" t="s">
        <v>97</v>
      </c>
    </row>
    <row r="27255" spans="1:5" ht="13.8" x14ac:dyDescent="0.25">
      <c r="A27255" s="47">
        <v>45328</v>
      </c>
      <c r="B27255" s="45" t="str">
        <f t="shared" si="884"/>
        <v>February</v>
      </c>
      <c r="C27255" s="53">
        <f t="shared" si="885"/>
        <v>2024</v>
      </c>
      <c r="D27255" s="43" t="s">
        <v>98</v>
      </c>
    </row>
    <row r="27256" spans="1:5" ht="15.6" x14ac:dyDescent="0.3">
      <c r="A27256" s="47">
        <v>45328</v>
      </c>
      <c r="B27256" s="45" t="str">
        <f t="shared" si="884"/>
        <v>February</v>
      </c>
      <c r="C27256" s="53">
        <f t="shared" si="885"/>
        <v>2024</v>
      </c>
      <c r="D27256" s="130" t="s">
        <v>136</v>
      </c>
      <c r="E27256" s="132">
        <v>26.071928571428572</v>
      </c>
    </row>
    <row r="27257" spans="1:5" ht="13.8" x14ac:dyDescent="0.25">
      <c r="A27257" s="47">
        <v>45328</v>
      </c>
      <c r="B27257" s="45" t="str">
        <f t="shared" si="884"/>
        <v>February</v>
      </c>
      <c r="C27257" s="53">
        <f t="shared" si="885"/>
        <v>2024</v>
      </c>
      <c r="D27257" s="43" t="s">
        <v>118</v>
      </c>
      <c r="E27257" s="132">
        <v>23.951892857142852</v>
      </c>
    </row>
    <row r="27258" spans="1:5" ht="13.8" x14ac:dyDescent="0.25">
      <c r="A27258" s="47">
        <v>45328</v>
      </c>
      <c r="B27258" s="45" t="str">
        <f t="shared" si="884"/>
        <v>February</v>
      </c>
      <c r="C27258" s="53">
        <f t="shared" si="885"/>
        <v>2024</v>
      </c>
      <c r="D27258" s="43" t="s">
        <v>102</v>
      </c>
      <c r="E27258" s="132">
        <v>23.636142857142858</v>
      </c>
    </row>
    <row r="27259" spans="1:5" ht="13.8" x14ac:dyDescent="0.25">
      <c r="A27259" s="47">
        <v>45328</v>
      </c>
      <c r="B27259" s="45" t="str">
        <f t="shared" si="884"/>
        <v>February</v>
      </c>
      <c r="C27259" s="53">
        <f t="shared" si="885"/>
        <v>2024</v>
      </c>
      <c r="D27259" s="43" t="s">
        <v>119</v>
      </c>
      <c r="E27259" s="132">
        <v>22.869321428571428</v>
      </c>
    </row>
    <row r="27260" spans="1:5" ht="13.8" x14ac:dyDescent="0.25">
      <c r="A27260" s="47">
        <v>45328</v>
      </c>
      <c r="B27260" s="45" t="str">
        <f t="shared" si="884"/>
        <v>February</v>
      </c>
      <c r="C27260" s="53">
        <f t="shared" si="885"/>
        <v>2024</v>
      </c>
      <c r="D27260" s="43" t="s">
        <v>120</v>
      </c>
      <c r="E27260" s="132">
        <v>21.696535714285709</v>
      </c>
    </row>
    <row r="27261" spans="1:5" ht="13.8" x14ac:dyDescent="0.25">
      <c r="A27261" s="47">
        <v>45328</v>
      </c>
      <c r="B27261" s="45" t="str">
        <f t="shared" si="884"/>
        <v>February</v>
      </c>
      <c r="C27261" s="53">
        <f t="shared" si="885"/>
        <v>2024</v>
      </c>
      <c r="D27261" s="43" t="s">
        <v>103</v>
      </c>
      <c r="E27261" s="132">
        <v>20.929714285714287</v>
      </c>
    </row>
    <row r="27262" spans="1:5" ht="13.8" x14ac:dyDescent="0.25">
      <c r="A27262" s="47">
        <v>45328</v>
      </c>
      <c r="B27262" s="45" t="str">
        <f t="shared" si="884"/>
        <v>February</v>
      </c>
      <c r="C27262" s="53">
        <f t="shared" si="885"/>
        <v>2024</v>
      </c>
      <c r="D27262" s="43" t="s">
        <v>116</v>
      </c>
      <c r="E27262" s="132">
        <v>14.079000000000001</v>
      </c>
    </row>
    <row r="27263" spans="1:5" ht="13.8" x14ac:dyDescent="0.25">
      <c r="A27263" s="47">
        <v>45328</v>
      </c>
      <c r="B27263" s="45" t="str">
        <f t="shared" si="884"/>
        <v>February</v>
      </c>
      <c r="C27263" s="53">
        <f t="shared" si="885"/>
        <v>2024</v>
      </c>
      <c r="D27263" s="43" t="s">
        <v>104</v>
      </c>
      <c r="E27263" s="132">
        <v>20.468500000000002</v>
      </c>
    </row>
    <row r="27264" spans="1:5" ht="13.8" x14ac:dyDescent="0.25">
      <c r="A27264" s="47">
        <v>45328</v>
      </c>
      <c r="B27264" s="45" t="str">
        <f t="shared" si="884"/>
        <v>February</v>
      </c>
      <c r="C27264" s="53">
        <f t="shared" si="885"/>
        <v>2024</v>
      </c>
      <c r="D27264" s="43" t="s">
        <v>121</v>
      </c>
      <c r="E27264" s="132">
        <v>19.464714285714287</v>
      </c>
    </row>
    <row r="27265" spans="1:5" ht="13.8" x14ac:dyDescent="0.25">
      <c r="A27265" s="47">
        <v>45328</v>
      </c>
      <c r="B27265" s="45" t="str">
        <f t="shared" si="884"/>
        <v>February</v>
      </c>
      <c r="C27265" s="53">
        <f t="shared" si="885"/>
        <v>2024</v>
      </c>
      <c r="D27265" s="43" t="s">
        <v>122</v>
      </c>
      <c r="E27265" s="132">
        <v>17.631714285714285</v>
      </c>
    </row>
    <row r="27266" spans="1:5" ht="13.8" x14ac:dyDescent="0.25">
      <c r="A27266" s="47">
        <v>45328</v>
      </c>
      <c r="B27266" s="45" t="str">
        <f t="shared" si="884"/>
        <v>February</v>
      </c>
      <c r="C27266" s="53">
        <f t="shared" si="885"/>
        <v>2024</v>
      </c>
      <c r="D27266" s="43" t="s">
        <v>123</v>
      </c>
      <c r="E27266" s="132">
        <v>17.413500000000003</v>
      </c>
    </row>
    <row r="27267" spans="1:5" ht="13.8" x14ac:dyDescent="0.25">
      <c r="A27267" s="47">
        <v>45328</v>
      </c>
      <c r="B27267" s="45" t="str">
        <f t="shared" si="884"/>
        <v>February</v>
      </c>
      <c r="C27267" s="53">
        <f t="shared" si="885"/>
        <v>2024</v>
      </c>
      <c r="D27267" s="43" t="s">
        <v>99</v>
      </c>
      <c r="E27267" s="132">
        <v>11.793571428571427</v>
      </c>
    </row>
    <row r="27268" spans="1:5" ht="13.8" x14ac:dyDescent="0.25">
      <c r="A27268" s="47">
        <v>45328</v>
      </c>
      <c r="B27268" s="45" t="str">
        <f t="shared" si="884"/>
        <v>February</v>
      </c>
      <c r="C27268" s="53">
        <f t="shared" si="885"/>
        <v>2024</v>
      </c>
      <c r="D27268" s="43" t="s">
        <v>100</v>
      </c>
      <c r="E27268" s="132">
        <v>11.483214285714284</v>
      </c>
    </row>
    <row r="27269" spans="1:5" ht="13.8" x14ac:dyDescent="0.25">
      <c r="A27269" s="47">
        <v>45328</v>
      </c>
      <c r="B27269" s="45" t="str">
        <f t="shared" si="884"/>
        <v>February</v>
      </c>
      <c r="C27269" s="53">
        <f t="shared" si="885"/>
        <v>2024</v>
      </c>
      <c r="D27269" s="43" t="s">
        <v>101</v>
      </c>
      <c r="E27269" s="132">
        <v>10.986642857142856</v>
      </c>
    </row>
    <row r="27270" spans="1:5" ht="13.8" x14ac:dyDescent="0.25">
      <c r="A27270" s="47">
        <v>45328</v>
      </c>
      <c r="B27270" s="45" t="str">
        <f t="shared" si="884"/>
        <v>February</v>
      </c>
      <c r="C27270" s="53">
        <f t="shared" si="885"/>
        <v>2024</v>
      </c>
      <c r="D27270" s="43" t="s">
        <v>124</v>
      </c>
      <c r="E27270" s="132">
        <v>10.893535714285713</v>
      </c>
    </row>
    <row r="27271" spans="1:5" ht="13.8" x14ac:dyDescent="0.25">
      <c r="A27271" s="47">
        <v>45328</v>
      </c>
      <c r="B27271" s="45" t="str">
        <f t="shared" si="884"/>
        <v>February</v>
      </c>
      <c r="C27271" s="53">
        <f t="shared" si="885"/>
        <v>2024</v>
      </c>
      <c r="D27271" s="43" t="s">
        <v>125</v>
      </c>
      <c r="E27271" s="132">
        <v>9.7452142857142849</v>
      </c>
    </row>
    <row r="27272" spans="1:5" ht="13.8" x14ac:dyDescent="0.25">
      <c r="A27272" s="47">
        <v>45328</v>
      </c>
      <c r="B27272" s="45" t="str">
        <f t="shared" si="884"/>
        <v>February</v>
      </c>
      <c r="C27272" s="53">
        <f t="shared" si="885"/>
        <v>2024</v>
      </c>
      <c r="D27272" s="43" t="s">
        <v>126</v>
      </c>
      <c r="E27272" s="132">
        <v>10.027178571428571</v>
      </c>
    </row>
    <row r="27273" spans="1:5" ht="13.8" x14ac:dyDescent="0.25">
      <c r="A27273" s="47">
        <v>45328</v>
      </c>
      <c r="B27273" s="45" t="str">
        <f t="shared" si="884"/>
        <v>February</v>
      </c>
      <c r="C27273" s="53">
        <f t="shared" si="885"/>
        <v>2024</v>
      </c>
      <c r="D27273" s="43" t="s">
        <v>127</v>
      </c>
      <c r="E27273" s="132">
        <v>9.621535714285713</v>
      </c>
    </row>
    <row r="27274" spans="1:5" ht="13.8" x14ac:dyDescent="0.25">
      <c r="A27274" s="47">
        <v>45328</v>
      </c>
      <c r="B27274" s="45" t="str">
        <f t="shared" si="884"/>
        <v>February</v>
      </c>
      <c r="C27274" s="53">
        <f t="shared" si="885"/>
        <v>2024</v>
      </c>
      <c r="D27274" s="43" t="s">
        <v>105</v>
      </c>
      <c r="E27274" s="132">
        <v>7.6658214285714292</v>
      </c>
    </row>
    <row r="27275" spans="1:5" ht="13.8" x14ac:dyDescent="0.25">
      <c r="A27275" s="47">
        <v>45328</v>
      </c>
      <c r="B27275" s="45" t="str">
        <f t="shared" si="884"/>
        <v>February</v>
      </c>
      <c r="C27275" s="53">
        <f t="shared" si="885"/>
        <v>2024</v>
      </c>
      <c r="D27275" s="43" t="s">
        <v>128</v>
      </c>
      <c r="E27275" s="132">
        <v>9.3971785714285723</v>
      </c>
    </row>
    <row r="27276" spans="1:5" ht="13.8" x14ac:dyDescent="0.25">
      <c r="A27276" s="47">
        <v>45335</v>
      </c>
      <c r="B27276" s="45" t="str">
        <f t="shared" si="884"/>
        <v>February</v>
      </c>
      <c r="C27276" s="53">
        <f t="shared" si="885"/>
        <v>2024</v>
      </c>
      <c r="D27276" s="43" t="s">
        <v>131</v>
      </c>
    </row>
    <row r="27277" spans="1:5" ht="13.8" x14ac:dyDescent="0.25">
      <c r="A27277" s="47">
        <v>45335</v>
      </c>
      <c r="B27277" s="45" t="str">
        <f t="shared" si="884"/>
        <v>February</v>
      </c>
      <c r="C27277" s="53">
        <f t="shared" si="885"/>
        <v>2024</v>
      </c>
      <c r="D27277" s="43" t="s">
        <v>115</v>
      </c>
      <c r="E27277" s="132">
        <v>28.5</v>
      </c>
    </row>
    <row r="27278" spans="1:5" ht="13.8" x14ac:dyDescent="0.25">
      <c r="A27278" s="47">
        <v>45335</v>
      </c>
      <c r="B27278" s="45" t="str">
        <f t="shared" si="884"/>
        <v>February</v>
      </c>
      <c r="C27278" s="53">
        <f t="shared" si="885"/>
        <v>2024</v>
      </c>
      <c r="D27278" s="43" t="s">
        <v>95</v>
      </c>
      <c r="E27278" s="132">
        <v>25.27</v>
      </c>
    </row>
    <row r="27279" spans="1:5" ht="13.8" x14ac:dyDescent="0.25">
      <c r="A27279" s="47">
        <v>45335</v>
      </c>
      <c r="B27279" s="45" t="str">
        <f t="shared" si="884"/>
        <v>February</v>
      </c>
      <c r="C27279" s="53">
        <f t="shared" si="885"/>
        <v>2024</v>
      </c>
      <c r="D27279" s="43" t="s">
        <v>96</v>
      </c>
      <c r="E27279" s="132">
        <v>24.13</v>
      </c>
    </row>
    <row r="27280" spans="1:5" ht="13.8" x14ac:dyDescent="0.25">
      <c r="A27280" s="47">
        <v>45335</v>
      </c>
      <c r="B27280" s="45" t="str">
        <f t="shared" si="884"/>
        <v>February</v>
      </c>
      <c r="C27280" s="53">
        <f t="shared" si="885"/>
        <v>2024</v>
      </c>
      <c r="D27280" s="43" t="s">
        <v>97</v>
      </c>
      <c r="E27280" s="132">
        <v>22.99</v>
      </c>
    </row>
    <row r="27281" spans="1:5" ht="13.8" x14ac:dyDescent="0.25">
      <c r="A27281" s="47">
        <v>45335</v>
      </c>
      <c r="B27281" s="45" t="str">
        <f t="shared" si="884"/>
        <v>February</v>
      </c>
      <c r="C27281" s="53">
        <f t="shared" si="885"/>
        <v>2024</v>
      </c>
      <c r="D27281" s="43" t="s">
        <v>98</v>
      </c>
      <c r="E27281" s="132">
        <v>18.05</v>
      </c>
    </row>
    <row r="27282" spans="1:5" ht="15.6" x14ac:dyDescent="0.3">
      <c r="A27282" s="47">
        <v>45335</v>
      </c>
      <c r="B27282" s="45" t="str">
        <f t="shared" si="884"/>
        <v>February</v>
      </c>
      <c r="C27282" s="53">
        <f t="shared" si="885"/>
        <v>2024</v>
      </c>
      <c r="D27282" s="130" t="s">
        <v>136</v>
      </c>
      <c r="E27282" s="132">
        <v>24.853999999999999</v>
      </c>
    </row>
    <row r="27283" spans="1:5" ht="13.8" x14ac:dyDescent="0.25">
      <c r="A27283" s="47">
        <v>45335</v>
      </c>
      <c r="B27283" s="45" t="str">
        <f t="shared" si="884"/>
        <v>February</v>
      </c>
      <c r="C27283" s="53">
        <f t="shared" si="885"/>
        <v>2024</v>
      </c>
      <c r="D27283" s="43" t="s">
        <v>118</v>
      </c>
      <c r="E27283" s="132">
        <v>22.832999999999998</v>
      </c>
    </row>
    <row r="27284" spans="1:5" ht="13.8" x14ac:dyDescent="0.25">
      <c r="A27284" s="47">
        <v>45335</v>
      </c>
      <c r="B27284" s="45" t="str">
        <f t="shared" si="884"/>
        <v>February</v>
      </c>
      <c r="C27284" s="53">
        <f t="shared" si="885"/>
        <v>2024</v>
      </c>
      <c r="D27284" s="43" t="s">
        <v>102</v>
      </c>
      <c r="E27284" s="132">
        <v>22.532000000000004</v>
      </c>
    </row>
    <row r="27285" spans="1:5" ht="13.8" x14ac:dyDescent="0.25">
      <c r="A27285" s="47">
        <v>45335</v>
      </c>
      <c r="B27285" s="45" t="str">
        <f t="shared" si="884"/>
        <v>February</v>
      </c>
      <c r="C27285" s="53">
        <f t="shared" si="885"/>
        <v>2024</v>
      </c>
      <c r="D27285" s="43" t="s">
        <v>119</v>
      </c>
      <c r="E27285" s="132">
        <v>21.800999999999998</v>
      </c>
    </row>
    <row r="27286" spans="1:5" ht="13.8" x14ac:dyDescent="0.25">
      <c r="A27286" s="47">
        <v>45335</v>
      </c>
      <c r="B27286" s="45" t="str">
        <f t="shared" si="884"/>
        <v>February</v>
      </c>
      <c r="C27286" s="53">
        <f t="shared" si="885"/>
        <v>2024</v>
      </c>
      <c r="D27286" s="43" t="s">
        <v>120</v>
      </c>
      <c r="E27286" s="132">
        <v>20.682999999999996</v>
      </c>
    </row>
    <row r="27287" spans="1:5" ht="13.8" x14ac:dyDescent="0.25">
      <c r="A27287" s="47">
        <v>45335</v>
      </c>
      <c r="B27287" s="45" t="str">
        <f t="shared" si="884"/>
        <v>February</v>
      </c>
      <c r="C27287" s="53">
        <f t="shared" si="885"/>
        <v>2024</v>
      </c>
      <c r="D27287" s="43" t="s">
        <v>103</v>
      </c>
      <c r="E27287" s="132">
        <v>19.951999999999998</v>
      </c>
    </row>
    <row r="27288" spans="1:5" ht="13.8" x14ac:dyDescent="0.25">
      <c r="A27288" s="47">
        <v>45335</v>
      </c>
      <c r="B27288" s="45" t="str">
        <f t="shared" si="884"/>
        <v>February</v>
      </c>
      <c r="C27288" s="53">
        <f t="shared" si="885"/>
        <v>2024</v>
      </c>
      <c r="D27288" s="43" t="s">
        <v>116</v>
      </c>
      <c r="E27288" s="132">
        <v>14.600906250000001</v>
      </c>
    </row>
    <row r="27289" spans="1:5" ht="13.8" x14ac:dyDescent="0.25">
      <c r="A27289" s="47">
        <v>45335</v>
      </c>
      <c r="B27289" s="45" t="str">
        <f t="shared" si="884"/>
        <v>February</v>
      </c>
      <c r="C27289" s="53">
        <f t="shared" si="885"/>
        <v>2024</v>
      </c>
      <c r="D27289" s="43" t="s">
        <v>104</v>
      </c>
      <c r="E27289" s="132">
        <v>20.811875000000001</v>
      </c>
    </row>
    <row r="27290" spans="1:5" ht="13.8" x14ac:dyDescent="0.25">
      <c r="A27290" s="47">
        <v>45335</v>
      </c>
      <c r="B27290" s="45" t="str">
        <f t="shared" si="884"/>
        <v>February</v>
      </c>
      <c r="C27290" s="53">
        <f t="shared" si="885"/>
        <v>2024</v>
      </c>
      <c r="D27290" s="43" t="s">
        <v>121</v>
      </c>
      <c r="E27290" s="132">
        <v>19.791250000000002</v>
      </c>
    </row>
    <row r="27291" spans="1:5" ht="13.8" x14ac:dyDescent="0.25">
      <c r="A27291" s="47">
        <v>45335</v>
      </c>
      <c r="B27291" s="45" t="str">
        <f t="shared" si="884"/>
        <v>February</v>
      </c>
      <c r="C27291" s="53">
        <f t="shared" si="885"/>
        <v>2024</v>
      </c>
      <c r="D27291" s="43" t="s">
        <v>122</v>
      </c>
      <c r="E27291" s="132">
        <v>17.927499999999998</v>
      </c>
    </row>
    <row r="27292" spans="1:5" ht="13.8" x14ac:dyDescent="0.25">
      <c r="A27292" s="47">
        <v>45335</v>
      </c>
      <c r="B27292" s="45" t="str">
        <f t="shared" si="884"/>
        <v>February</v>
      </c>
      <c r="C27292" s="53">
        <f t="shared" si="885"/>
        <v>2024</v>
      </c>
      <c r="D27292" s="43" t="s">
        <v>123</v>
      </c>
      <c r="E27292" s="132">
        <v>17.705625000000001</v>
      </c>
    </row>
    <row r="27293" spans="1:5" ht="13.8" x14ac:dyDescent="0.25">
      <c r="A27293" s="47">
        <v>45335</v>
      </c>
      <c r="B27293" s="45" t="str">
        <f t="shared" si="884"/>
        <v>February</v>
      </c>
      <c r="C27293" s="53">
        <f t="shared" si="885"/>
        <v>2024</v>
      </c>
      <c r="D27293" s="43" t="s">
        <v>99</v>
      </c>
      <c r="E27293" s="132">
        <v>13.0625</v>
      </c>
    </row>
    <row r="27294" spans="1:5" ht="13.8" x14ac:dyDescent="0.25">
      <c r="A27294" s="47">
        <v>45335</v>
      </c>
      <c r="B27294" s="45" t="str">
        <f t="shared" si="884"/>
        <v>February</v>
      </c>
      <c r="C27294" s="53">
        <f t="shared" si="885"/>
        <v>2024</v>
      </c>
      <c r="D27294" s="43" t="s">
        <v>100</v>
      </c>
      <c r="E27294" s="132">
        <v>12.71875</v>
      </c>
    </row>
    <row r="27295" spans="1:5" ht="13.8" x14ac:dyDescent="0.25">
      <c r="A27295" s="47">
        <v>45335</v>
      </c>
      <c r="B27295" s="45" t="str">
        <f t="shared" si="884"/>
        <v>February</v>
      </c>
      <c r="C27295" s="53">
        <f t="shared" si="885"/>
        <v>2024</v>
      </c>
      <c r="D27295" s="43" t="s">
        <v>101</v>
      </c>
      <c r="E27295" s="132">
        <v>12.168749999999999</v>
      </c>
    </row>
    <row r="27296" spans="1:5" ht="13.8" x14ac:dyDescent="0.25">
      <c r="A27296" s="47">
        <v>45335</v>
      </c>
      <c r="B27296" s="45" t="str">
        <f t="shared" si="884"/>
        <v>February</v>
      </c>
      <c r="C27296" s="53">
        <f t="shared" si="885"/>
        <v>2024</v>
      </c>
      <c r="D27296" s="43" t="s">
        <v>124</v>
      </c>
      <c r="E27296" s="132">
        <v>12.065625000000001</v>
      </c>
    </row>
    <row r="27297" spans="1:5" ht="13.8" x14ac:dyDescent="0.25">
      <c r="A27297" s="47">
        <v>45335</v>
      </c>
      <c r="B27297" s="45" t="str">
        <f t="shared" si="884"/>
        <v>February</v>
      </c>
      <c r="C27297" s="53">
        <f t="shared" si="885"/>
        <v>2024</v>
      </c>
      <c r="D27297" s="43" t="s">
        <v>125</v>
      </c>
      <c r="E27297" s="132">
        <v>10.793749999999999</v>
      </c>
    </row>
    <row r="27298" spans="1:5" ht="13.8" x14ac:dyDescent="0.25">
      <c r="A27298" s="47">
        <v>45335</v>
      </c>
      <c r="B27298" s="45" t="str">
        <f t="shared" si="884"/>
        <v>February</v>
      </c>
      <c r="C27298" s="53">
        <f t="shared" si="885"/>
        <v>2024</v>
      </c>
      <c r="D27298" s="43" t="s">
        <v>126</v>
      </c>
      <c r="E27298" s="132">
        <v>11.025625</v>
      </c>
    </row>
    <row r="27299" spans="1:5" ht="13.8" x14ac:dyDescent="0.25">
      <c r="A27299" s="47">
        <v>45335</v>
      </c>
      <c r="B27299" s="45" t="str">
        <f t="shared" si="884"/>
        <v>February</v>
      </c>
      <c r="C27299" s="53">
        <f t="shared" si="885"/>
        <v>2024</v>
      </c>
      <c r="D27299" s="43" t="s">
        <v>127</v>
      </c>
      <c r="E27299" s="132">
        <v>10.513125</v>
      </c>
    </row>
    <row r="27300" spans="1:5" ht="13.8" x14ac:dyDescent="0.25">
      <c r="A27300" s="47">
        <v>45335</v>
      </c>
      <c r="B27300" s="45" t="str">
        <f t="shared" si="884"/>
        <v>February</v>
      </c>
      <c r="C27300" s="53">
        <f t="shared" si="885"/>
        <v>2024</v>
      </c>
      <c r="D27300" s="43" t="s">
        <v>105</v>
      </c>
      <c r="E27300" s="132">
        <v>8.4906250000000014</v>
      </c>
    </row>
    <row r="27301" spans="1:5" ht="13.8" x14ac:dyDescent="0.25">
      <c r="A27301" s="47">
        <v>45335</v>
      </c>
      <c r="B27301" s="45" t="str">
        <f t="shared" si="884"/>
        <v>February</v>
      </c>
      <c r="C27301" s="53">
        <f t="shared" si="885"/>
        <v>2024</v>
      </c>
      <c r="D27301" s="43" t="s">
        <v>128</v>
      </c>
      <c r="E27301" s="132">
        <v>10.161875</v>
      </c>
    </row>
    <row r="27302" spans="1:5" ht="13.8" x14ac:dyDescent="0.25">
      <c r="A27302" s="47">
        <v>45342</v>
      </c>
      <c r="B27302" s="45" t="str">
        <f t="shared" si="884"/>
        <v>February</v>
      </c>
      <c r="C27302" s="53">
        <f t="shared" si="885"/>
        <v>2024</v>
      </c>
      <c r="D27302" s="43" t="s">
        <v>131</v>
      </c>
    </row>
    <row r="27303" spans="1:5" ht="13.8" x14ac:dyDescent="0.25">
      <c r="A27303" s="47">
        <v>45342</v>
      </c>
      <c r="B27303" s="45" t="str">
        <f t="shared" si="884"/>
        <v>February</v>
      </c>
      <c r="C27303" s="53">
        <f t="shared" si="885"/>
        <v>2024</v>
      </c>
      <c r="D27303" s="43" t="s">
        <v>115</v>
      </c>
      <c r="E27303" s="132">
        <v>26.8</v>
      </c>
    </row>
    <row r="27304" spans="1:5" ht="13.8" x14ac:dyDescent="0.25">
      <c r="A27304" s="47">
        <v>45342</v>
      </c>
      <c r="B27304" s="45" t="str">
        <f t="shared" ref="B27304:B27364" si="886">TEXT(A27304,"mmmm")</f>
        <v>February</v>
      </c>
      <c r="C27304" s="53">
        <f t="shared" ref="C27304:C27364" si="887">YEAR(A27304)</f>
        <v>2024</v>
      </c>
      <c r="D27304" s="43" t="s">
        <v>95</v>
      </c>
      <c r="E27304" s="132">
        <v>23.762666666666668</v>
      </c>
    </row>
    <row r="27305" spans="1:5" ht="13.8" x14ac:dyDescent="0.25">
      <c r="A27305" s="47">
        <v>45342</v>
      </c>
      <c r="B27305" s="45" t="str">
        <f t="shared" si="886"/>
        <v>February</v>
      </c>
      <c r="C27305" s="53">
        <f t="shared" si="887"/>
        <v>2024</v>
      </c>
      <c r="D27305" s="43" t="s">
        <v>96</v>
      </c>
      <c r="E27305" s="132">
        <v>22.690666666666665</v>
      </c>
    </row>
    <row r="27306" spans="1:5" ht="13.8" x14ac:dyDescent="0.25">
      <c r="A27306" s="47">
        <v>45342</v>
      </c>
      <c r="B27306" s="45" t="str">
        <f t="shared" si="886"/>
        <v>February</v>
      </c>
      <c r="C27306" s="53">
        <f t="shared" si="887"/>
        <v>2024</v>
      </c>
      <c r="D27306" s="43" t="s">
        <v>97</v>
      </c>
      <c r="E27306" s="132">
        <v>21.61866666666667</v>
      </c>
    </row>
    <row r="27307" spans="1:5" ht="13.8" x14ac:dyDescent="0.25">
      <c r="A27307" s="47">
        <v>45342</v>
      </c>
      <c r="B27307" s="45" t="str">
        <f t="shared" si="886"/>
        <v>February</v>
      </c>
      <c r="C27307" s="53">
        <f t="shared" si="887"/>
        <v>2024</v>
      </c>
      <c r="D27307" s="43" t="s">
        <v>98</v>
      </c>
      <c r="E27307" s="132">
        <v>16.973333333333333</v>
      </c>
    </row>
    <row r="27308" spans="1:5" ht="15.6" x14ac:dyDescent="0.3">
      <c r="A27308" s="47">
        <v>45342</v>
      </c>
      <c r="B27308" s="45" t="str">
        <f t="shared" si="886"/>
        <v>February</v>
      </c>
      <c r="C27308" s="53">
        <f t="shared" si="887"/>
        <v>2024</v>
      </c>
      <c r="D27308" s="130" t="s">
        <v>136</v>
      </c>
      <c r="E27308" s="132">
        <v>24.420500000000001</v>
      </c>
    </row>
    <row r="27309" spans="1:5" ht="13.8" x14ac:dyDescent="0.25">
      <c r="A27309" s="47">
        <v>45342</v>
      </c>
      <c r="B27309" s="45" t="str">
        <f t="shared" si="886"/>
        <v>February</v>
      </c>
      <c r="C27309" s="53">
        <f t="shared" si="887"/>
        <v>2024</v>
      </c>
      <c r="D27309" s="43" t="s">
        <v>118</v>
      </c>
      <c r="E27309" s="132">
        <v>22.434749999999998</v>
      </c>
    </row>
    <row r="27310" spans="1:5" ht="13.8" x14ac:dyDescent="0.25">
      <c r="A27310" s="47">
        <v>45342</v>
      </c>
      <c r="B27310" s="45" t="str">
        <f t="shared" si="886"/>
        <v>February</v>
      </c>
      <c r="C27310" s="53">
        <f t="shared" si="887"/>
        <v>2024</v>
      </c>
      <c r="D27310" s="43" t="s">
        <v>102</v>
      </c>
      <c r="E27310" s="132">
        <v>22.138999999999999</v>
      </c>
    </row>
    <row r="27311" spans="1:5" ht="13.8" x14ac:dyDescent="0.25">
      <c r="A27311" s="47">
        <v>45342</v>
      </c>
      <c r="B27311" s="45" t="str">
        <f t="shared" si="886"/>
        <v>February</v>
      </c>
      <c r="C27311" s="53">
        <f t="shared" si="887"/>
        <v>2024</v>
      </c>
      <c r="D27311" s="43" t="s">
        <v>119</v>
      </c>
      <c r="E27311" s="132">
        <v>21.420750000000002</v>
      </c>
    </row>
    <row r="27312" spans="1:5" ht="13.8" x14ac:dyDescent="0.25">
      <c r="A27312" s="47">
        <v>45342</v>
      </c>
      <c r="B27312" s="45" t="str">
        <f t="shared" si="886"/>
        <v>February</v>
      </c>
      <c r="C27312" s="53">
        <f t="shared" si="887"/>
        <v>2024</v>
      </c>
      <c r="D27312" s="43" t="s">
        <v>120</v>
      </c>
      <c r="E27312" s="132">
        <v>20.32225</v>
      </c>
    </row>
    <row r="27313" spans="1:5" ht="13.8" x14ac:dyDescent="0.25">
      <c r="A27313" s="47">
        <v>45342</v>
      </c>
      <c r="B27313" s="45" t="str">
        <f t="shared" si="886"/>
        <v>February</v>
      </c>
      <c r="C27313" s="53">
        <f t="shared" si="887"/>
        <v>2024</v>
      </c>
      <c r="D27313" s="43" t="s">
        <v>103</v>
      </c>
      <c r="E27313" s="132">
        <v>19.603999999999999</v>
      </c>
    </row>
    <row r="27314" spans="1:5" ht="13.8" x14ac:dyDescent="0.25">
      <c r="A27314" s="47">
        <v>45342</v>
      </c>
      <c r="B27314" s="45" t="str">
        <f t="shared" si="886"/>
        <v>February</v>
      </c>
      <c r="C27314" s="53">
        <f t="shared" si="887"/>
        <v>2024</v>
      </c>
      <c r="D27314" s="43" t="s">
        <v>116</v>
      </c>
      <c r="E27314" s="132">
        <v>12.967499999999999</v>
      </c>
    </row>
    <row r="27315" spans="1:5" ht="13.8" x14ac:dyDescent="0.25">
      <c r="A27315" s="47">
        <v>45342</v>
      </c>
      <c r="B27315" s="45" t="str">
        <f t="shared" si="886"/>
        <v>February</v>
      </c>
      <c r="C27315" s="53">
        <f t="shared" si="887"/>
        <v>2024</v>
      </c>
      <c r="D27315" s="43" t="s">
        <v>104</v>
      </c>
      <c r="E27315" s="132">
        <v>19.404875000000001</v>
      </c>
    </row>
    <row r="27316" spans="1:5" ht="13.8" x14ac:dyDescent="0.25">
      <c r="A27316" s="47">
        <v>45342</v>
      </c>
      <c r="B27316" s="45" t="str">
        <f t="shared" si="886"/>
        <v>February</v>
      </c>
      <c r="C27316" s="53">
        <f t="shared" si="887"/>
        <v>2024</v>
      </c>
      <c r="D27316" s="43" t="s">
        <v>121</v>
      </c>
      <c r="E27316" s="132">
        <v>18.453250000000001</v>
      </c>
    </row>
    <row r="27317" spans="1:5" ht="13.8" x14ac:dyDescent="0.25">
      <c r="A27317" s="47">
        <v>45342</v>
      </c>
      <c r="B27317" s="45" t="str">
        <f t="shared" si="886"/>
        <v>February</v>
      </c>
      <c r="C27317" s="53">
        <f t="shared" si="887"/>
        <v>2024</v>
      </c>
      <c r="D27317" s="43" t="s">
        <v>122</v>
      </c>
      <c r="E27317" s="132">
        <v>16.715499999999999</v>
      </c>
    </row>
    <row r="27318" spans="1:5" ht="13.8" x14ac:dyDescent="0.25">
      <c r="A27318" s="47">
        <v>45342</v>
      </c>
      <c r="B27318" s="45" t="str">
        <f t="shared" si="886"/>
        <v>February</v>
      </c>
      <c r="C27318" s="53">
        <f t="shared" si="887"/>
        <v>2024</v>
      </c>
      <c r="D27318" s="43" t="s">
        <v>123</v>
      </c>
      <c r="E27318" s="132">
        <v>16.508625000000002</v>
      </c>
    </row>
    <row r="27319" spans="1:5" ht="13.8" x14ac:dyDescent="0.25">
      <c r="A27319" s="47">
        <v>45342</v>
      </c>
      <c r="B27319" s="45" t="str">
        <f t="shared" si="886"/>
        <v>February</v>
      </c>
      <c r="C27319" s="53">
        <f t="shared" si="887"/>
        <v>2024</v>
      </c>
      <c r="D27319" s="43" t="s">
        <v>99</v>
      </c>
      <c r="E27319" s="132">
        <v>11.233750000000001</v>
      </c>
    </row>
    <row r="27320" spans="1:5" ht="13.8" x14ac:dyDescent="0.25">
      <c r="A27320" s="47">
        <v>45342</v>
      </c>
      <c r="B27320" s="45" t="str">
        <f t="shared" si="886"/>
        <v>February</v>
      </c>
      <c r="C27320" s="53">
        <f t="shared" si="887"/>
        <v>2024</v>
      </c>
      <c r="D27320" s="43" t="s">
        <v>100</v>
      </c>
      <c r="E27320" s="132">
        <v>10.938124999999999</v>
      </c>
    </row>
    <row r="27321" spans="1:5" ht="13.8" x14ac:dyDescent="0.25">
      <c r="A27321" s="47">
        <v>45342</v>
      </c>
      <c r="B27321" s="45" t="str">
        <f t="shared" si="886"/>
        <v>February</v>
      </c>
      <c r="C27321" s="53">
        <f t="shared" si="887"/>
        <v>2024</v>
      </c>
      <c r="D27321" s="43" t="s">
        <v>101</v>
      </c>
      <c r="E27321" s="132">
        <v>10.465125</v>
      </c>
    </row>
    <row r="27322" spans="1:5" ht="13.8" x14ac:dyDescent="0.25">
      <c r="A27322" s="47">
        <v>45342</v>
      </c>
      <c r="B27322" s="45" t="str">
        <f t="shared" si="886"/>
        <v>February</v>
      </c>
      <c r="C27322" s="53">
        <f t="shared" si="887"/>
        <v>2024</v>
      </c>
      <c r="D27322" s="43" t="s">
        <v>124</v>
      </c>
      <c r="E27322" s="132">
        <v>10.3764375</v>
      </c>
    </row>
    <row r="27323" spans="1:5" ht="13.8" x14ac:dyDescent="0.25">
      <c r="A27323" s="47">
        <v>45342</v>
      </c>
      <c r="B27323" s="45" t="str">
        <f t="shared" si="886"/>
        <v>February</v>
      </c>
      <c r="C27323" s="53">
        <f t="shared" si="887"/>
        <v>2024</v>
      </c>
      <c r="D27323" s="43" t="s">
        <v>125</v>
      </c>
      <c r="E27323" s="132">
        <v>9.2826250000000012</v>
      </c>
    </row>
    <row r="27324" spans="1:5" ht="13.8" x14ac:dyDescent="0.25">
      <c r="A27324" s="47">
        <v>45342</v>
      </c>
      <c r="B27324" s="45" t="str">
        <f t="shared" si="886"/>
        <v>February</v>
      </c>
      <c r="C27324" s="53">
        <f t="shared" si="887"/>
        <v>2024</v>
      </c>
      <c r="D27324" s="43" t="s">
        <v>126</v>
      </c>
      <c r="E27324" s="132">
        <v>9.5866875</v>
      </c>
    </row>
    <row r="27325" spans="1:5" ht="13.8" x14ac:dyDescent="0.25">
      <c r="A27325" s="47">
        <v>45342</v>
      </c>
      <c r="B27325" s="45" t="str">
        <f t="shared" si="886"/>
        <v>February</v>
      </c>
      <c r="C27325" s="53">
        <f t="shared" si="887"/>
        <v>2024</v>
      </c>
      <c r="D27325" s="43" t="s">
        <v>127</v>
      </c>
      <c r="E27325" s="132">
        <v>9.2281875000000007</v>
      </c>
    </row>
    <row r="27326" spans="1:5" ht="13.8" x14ac:dyDescent="0.25">
      <c r="A27326" s="47">
        <v>45342</v>
      </c>
      <c r="B27326" s="45" t="str">
        <f t="shared" si="886"/>
        <v>February</v>
      </c>
      <c r="C27326" s="53">
        <f t="shared" si="887"/>
        <v>2024</v>
      </c>
      <c r="D27326" s="43" t="s">
        <v>105</v>
      </c>
      <c r="E27326" s="132">
        <v>7.3019375000000002</v>
      </c>
    </row>
    <row r="27327" spans="1:5" ht="13.8" x14ac:dyDescent="0.25">
      <c r="A27327" s="47">
        <v>45342</v>
      </c>
      <c r="B27327" s="45" t="str">
        <f t="shared" si="886"/>
        <v>February</v>
      </c>
      <c r="C27327" s="53">
        <f t="shared" si="887"/>
        <v>2024</v>
      </c>
      <c r="D27327" s="43" t="s">
        <v>128</v>
      </c>
      <c r="E27327" s="132">
        <v>9.0598124999999996</v>
      </c>
    </row>
    <row r="27328" spans="1:5" ht="13.8" x14ac:dyDescent="0.25">
      <c r="A27328" s="47">
        <v>45349</v>
      </c>
      <c r="B27328" s="45" t="str">
        <f t="shared" si="886"/>
        <v>February</v>
      </c>
      <c r="C27328" s="53">
        <f t="shared" si="887"/>
        <v>2024</v>
      </c>
      <c r="D27328" s="43" t="s">
        <v>131</v>
      </c>
    </row>
    <row r="27329" spans="1:5" ht="13.8" x14ac:dyDescent="0.25">
      <c r="A27329" s="47">
        <v>45349</v>
      </c>
      <c r="B27329" s="45" t="str">
        <f t="shared" si="886"/>
        <v>February</v>
      </c>
      <c r="C27329" s="53">
        <f t="shared" si="887"/>
        <v>2024</v>
      </c>
      <c r="D27329" s="43" t="s">
        <v>115</v>
      </c>
      <c r="E27329" s="132">
        <v>22.75</v>
      </c>
    </row>
    <row r="27330" spans="1:5" ht="13.8" x14ac:dyDescent="0.25">
      <c r="A27330" s="47">
        <v>45349</v>
      </c>
      <c r="B27330" s="45" t="str">
        <f t="shared" si="886"/>
        <v>February</v>
      </c>
      <c r="C27330" s="53">
        <f t="shared" si="887"/>
        <v>2024</v>
      </c>
      <c r="D27330" s="43" t="s">
        <v>95</v>
      </c>
      <c r="E27330" s="132">
        <v>20.17166666666667</v>
      </c>
    </row>
    <row r="27331" spans="1:5" ht="13.8" x14ac:dyDescent="0.25">
      <c r="A27331" s="47">
        <v>45349</v>
      </c>
      <c r="B27331" s="45" t="str">
        <f t="shared" si="886"/>
        <v>February</v>
      </c>
      <c r="C27331" s="53">
        <f t="shared" si="887"/>
        <v>2024</v>
      </c>
      <c r="D27331" s="43" t="s">
        <v>96</v>
      </c>
      <c r="E27331" s="132">
        <v>19.261666666666667</v>
      </c>
    </row>
    <row r="27332" spans="1:5" ht="13.8" x14ac:dyDescent="0.25">
      <c r="A27332" s="47">
        <v>45349</v>
      </c>
      <c r="B27332" s="45" t="str">
        <f t="shared" si="886"/>
        <v>February</v>
      </c>
      <c r="C27332" s="53">
        <f t="shared" si="887"/>
        <v>2024</v>
      </c>
      <c r="D27332" s="43" t="s">
        <v>97</v>
      </c>
      <c r="E27332" s="132">
        <v>18.351666666666667</v>
      </c>
    </row>
    <row r="27333" spans="1:5" ht="13.8" x14ac:dyDescent="0.25">
      <c r="A27333" s="47">
        <v>45349</v>
      </c>
      <c r="B27333" s="45" t="str">
        <f t="shared" si="886"/>
        <v>February</v>
      </c>
      <c r="C27333" s="53">
        <f t="shared" si="887"/>
        <v>2024</v>
      </c>
      <c r="D27333" s="43" t="s">
        <v>98</v>
      </c>
      <c r="E27333" s="132">
        <v>14.408333333333333</v>
      </c>
    </row>
    <row r="27334" spans="1:5" ht="15.6" x14ac:dyDescent="0.3">
      <c r="A27334" s="47">
        <v>45349</v>
      </c>
      <c r="B27334" s="45" t="str">
        <f t="shared" si="886"/>
        <v>February</v>
      </c>
      <c r="C27334" s="53">
        <f t="shared" si="887"/>
        <v>2024</v>
      </c>
      <c r="D27334" s="130" t="s">
        <v>136</v>
      </c>
      <c r="E27334" s="132">
        <v>21.385999999999999</v>
      </c>
    </row>
    <row r="27335" spans="1:5" ht="13.8" x14ac:dyDescent="0.25">
      <c r="A27335" s="47">
        <v>45349</v>
      </c>
      <c r="B27335" s="45" t="str">
        <f t="shared" si="886"/>
        <v>February</v>
      </c>
      <c r="C27335" s="53">
        <f t="shared" si="887"/>
        <v>2024</v>
      </c>
      <c r="D27335" s="43" t="s">
        <v>118</v>
      </c>
      <c r="E27335" s="132">
        <v>19.646999999999998</v>
      </c>
    </row>
    <row r="27336" spans="1:5" ht="13.8" x14ac:dyDescent="0.25">
      <c r="A27336" s="47">
        <v>45349</v>
      </c>
      <c r="B27336" s="45" t="str">
        <f t="shared" si="886"/>
        <v>February</v>
      </c>
      <c r="C27336" s="53">
        <f t="shared" si="887"/>
        <v>2024</v>
      </c>
      <c r="D27336" s="43" t="s">
        <v>102</v>
      </c>
      <c r="E27336" s="132">
        <v>19.388000000000002</v>
      </c>
    </row>
    <row r="27337" spans="1:5" ht="13.8" x14ac:dyDescent="0.25">
      <c r="A27337" s="47">
        <v>45349</v>
      </c>
      <c r="B27337" s="45" t="str">
        <f t="shared" si="886"/>
        <v>February</v>
      </c>
      <c r="C27337" s="53">
        <f t="shared" si="887"/>
        <v>2024</v>
      </c>
      <c r="D27337" s="43" t="s">
        <v>119</v>
      </c>
      <c r="E27337" s="132">
        <v>18.759</v>
      </c>
    </row>
    <row r="27338" spans="1:5" ht="13.8" x14ac:dyDescent="0.25">
      <c r="A27338" s="47">
        <v>45349</v>
      </c>
      <c r="B27338" s="45" t="str">
        <f t="shared" si="886"/>
        <v>February</v>
      </c>
      <c r="C27338" s="53">
        <f t="shared" si="887"/>
        <v>2024</v>
      </c>
      <c r="D27338" s="43" t="s">
        <v>120</v>
      </c>
      <c r="E27338" s="132">
        <v>17.796999999999997</v>
      </c>
    </row>
    <row r="27339" spans="1:5" ht="13.8" x14ac:dyDescent="0.25">
      <c r="A27339" s="47">
        <v>45349</v>
      </c>
      <c r="B27339" s="45" t="str">
        <f t="shared" si="886"/>
        <v>February</v>
      </c>
      <c r="C27339" s="53">
        <f t="shared" si="887"/>
        <v>2024</v>
      </c>
      <c r="D27339" s="43" t="s">
        <v>103</v>
      </c>
      <c r="E27339" s="132">
        <v>17.167999999999999</v>
      </c>
    </row>
    <row r="27340" spans="1:5" ht="13.8" x14ac:dyDescent="0.25">
      <c r="A27340" s="47">
        <v>45349</v>
      </c>
      <c r="B27340" s="45" t="str">
        <f t="shared" si="886"/>
        <v>February</v>
      </c>
      <c r="C27340" s="53">
        <f t="shared" si="887"/>
        <v>2024</v>
      </c>
      <c r="D27340" s="43" t="s">
        <v>116</v>
      </c>
      <c r="E27340" s="132">
        <v>11.147062499999999</v>
      </c>
    </row>
    <row r="27341" spans="1:5" ht="13.8" x14ac:dyDescent="0.25">
      <c r="A27341" s="47">
        <v>45349</v>
      </c>
      <c r="B27341" s="45" t="str">
        <f t="shared" si="886"/>
        <v>February</v>
      </c>
      <c r="C27341" s="53">
        <f t="shared" si="887"/>
        <v>2024</v>
      </c>
      <c r="D27341" s="43" t="s">
        <v>104</v>
      </c>
      <c r="E27341" s="132">
        <v>16.136531250000001</v>
      </c>
    </row>
    <row r="27342" spans="1:5" ht="13.8" x14ac:dyDescent="0.25">
      <c r="A27342" s="47">
        <v>45349</v>
      </c>
      <c r="B27342" s="45" t="str">
        <f t="shared" si="886"/>
        <v>February</v>
      </c>
      <c r="C27342" s="53">
        <f t="shared" si="887"/>
        <v>2024</v>
      </c>
      <c r="D27342" s="43" t="s">
        <v>121</v>
      </c>
      <c r="E27342" s="132">
        <v>15.3451875</v>
      </c>
    </row>
    <row r="27343" spans="1:5" ht="13.8" x14ac:dyDescent="0.25">
      <c r="A27343" s="47">
        <v>45349</v>
      </c>
      <c r="B27343" s="45" t="str">
        <f t="shared" si="886"/>
        <v>February</v>
      </c>
      <c r="C27343" s="53">
        <f t="shared" si="887"/>
        <v>2024</v>
      </c>
      <c r="D27343" s="43" t="s">
        <v>122</v>
      </c>
      <c r="E27343" s="132">
        <v>13.900125000000001</v>
      </c>
    </row>
    <row r="27344" spans="1:5" ht="13.8" x14ac:dyDescent="0.25">
      <c r="A27344" s="47">
        <v>45349</v>
      </c>
      <c r="B27344" s="45" t="str">
        <f t="shared" si="886"/>
        <v>February</v>
      </c>
      <c r="C27344" s="53">
        <f t="shared" si="887"/>
        <v>2024</v>
      </c>
      <c r="D27344" s="43" t="s">
        <v>123</v>
      </c>
      <c r="E27344" s="132">
        <v>13.728093750000001</v>
      </c>
    </row>
    <row r="27345" spans="1:5" ht="13.8" x14ac:dyDescent="0.25">
      <c r="A27345" s="47">
        <v>45349</v>
      </c>
      <c r="B27345" s="45" t="str">
        <f t="shared" si="886"/>
        <v>February</v>
      </c>
      <c r="C27345" s="53">
        <f t="shared" si="887"/>
        <v>2024</v>
      </c>
      <c r="D27345" s="43" t="s">
        <v>99</v>
      </c>
      <c r="E27345" s="132">
        <v>9.9631249999999998</v>
      </c>
    </row>
    <row r="27346" spans="1:5" ht="13.8" x14ac:dyDescent="0.25">
      <c r="A27346" s="47">
        <v>45349</v>
      </c>
      <c r="B27346" s="45" t="str">
        <f t="shared" si="886"/>
        <v>February</v>
      </c>
      <c r="C27346" s="53">
        <f t="shared" si="887"/>
        <v>2024</v>
      </c>
      <c r="D27346" s="43" t="s">
        <v>100</v>
      </c>
      <c r="E27346" s="132">
        <v>9.7009375000000002</v>
      </c>
    </row>
    <row r="27347" spans="1:5" ht="13.8" x14ac:dyDescent="0.25">
      <c r="A27347" s="47">
        <v>45349</v>
      </c>
      <c r="B27347" s="45" t="str">
        <f t="shared" si="886"/>
        <v>February</v>
      </c>
      <c r="C27347" s="53">
        <f t="shared" si="887"/>
        <v>2024</v>
      </c>
      <c r="D27347" s="43" t="s">
        <v>101</v>
      </c>
      <c r="E27347" s="132">
        <v>9.2814374999999991</v>
      </c>
    </row>
    <row r="27348" spans="1:5" ht="13.8" x14ac:dyDescent="0.25">
      <c r="A27348" s="47">
        <v>45349</v>
      </c>
      <c r="B27348" s="45" t="str">
        <f t="shared" si="886"/>
        <v>February</v>
      </c>
      <c r="C27348" s="53">
        <f t="shared" si="887"/>
        <v>2024</v>
      </c>
      <c r="D27348" s="43" t="s">
        <v>124</v>
      </c>
      <c r="E27348" s="132">
        <v>9.2027812499999992</v>
      </c>
    </row>
    <row r="27349" spans="1:5" ht="13.8" x14ac:dyDescent="0.25">
      <c r="A27349" s="47">
        <v>45349</v>
      </c>
      <c r="B27349" s="45" t="str">
        <f t="shared" si="886"/>
        <v>February</v>
      </c>
      <c r="C27349" s="53">
        <f t="shared" si="887"/>
        <v>2024</v>
      </c>
      <c r="D27349" s="43" t="s">
        <v>125</v>
      </c>
      <c r="E27349" s="132">
        <v>8.2326875000000008</v>
      </c>
    </row>
    <row r="27350" spans="1:5" ht="13.8" x14ac:dyDescent="0.25">
      <c r="A27350" s="47">
        <v>45349</v>
      </c>
      <c r="B27350" s="45" t="str">
        <f t="shared" si="886"/>
        <v>February</v>
      </c>
      <c r="C27350" s="53">
        <f t="shared" si="887"/>
        <v>2024</v>
      </c>
      <c r="D27350" s="43" t="s">
        <v>126</v>
      </c>
      <c r="E27350" s="132">
        <v>8.5869062500000002</v>
      </c>
    </row>
    <row r="27351" spans="1:5" ht="13.8" x14ac:dyDescent="0.25">
      <c r="A27351" s="47">
        <v>45349</v>
      </c>
      <c r="B27351" s="45" t="str">
        <f t="shared" si="886"/>
        <v>February</v>
      </c>
      <c r="C27351" s="53">
        <f t="shared" si="887"/>
        <v>2024</v>
      </c>
      <c r="D27351" s="43" t="s">
        <v>127</v>
      </c>
      <c r="E27351" s="132">
        <v>8.3354062500000001</v>
      </c>
    </row>
    <row r="27352" spans="1:5" ht="13.8" x14ac:dyDescent="0.25">
      <c r="A27352" s="47">
        <v>45349</v>
      </c>
      <c r="B27352" s="45" t="str">
        <f t="shared" si="886"/>
        <v>February</v>
      </c>
      <c r="C27352" s="53">
        <f t="shared" si="887"/>
        <v>2024</v>
      </c>
      <c r="D27352" s="43" t="s">
        <v>105</v>
      </c>
      <c r="E27352" s="132">
        <v>6.476031250000001</v>
      </c>
    </row>
    <row r="27353" spans="1:5" ht="13.8" x14ac:dyDescent="0.25">
      <c r="A27353" s="47">
        <v>45349</v>
      </c>
      <c r="B27353" s="45" t="str">
        <f t="shared" si="886"/>
        <v>February</v>
      </c>
      <c r="C27353" s="53">
        <f t="shared" si="887"/>
        <v>2024</v>
      </c>
      <c r="D27353" s="43" t="s">
        <v>128</v>
      </c>
      <c r="E27353" s="132">
        <v>8.29409375</v>
      </c>
    </row>
    <row r="27354" spans="1:5" ht="13.8" x14ac:dyDescent="0.25">
      <c r="A27354" s="47">
        <v>45356</v>
      </c>
      <c r="B27354" s="45" t="str">
        <f t="shared" si="886"/>
        <v>March</v>
      </c>
      <c r="C27354" s="53">
        <f t="shared" si="887"/>
        <v>2024</v>
      </c>
      <c r="D27354" s="43" t="s">
        <v>131</v>
      </c>
    </row>
    <row r="27355" spans="1:5" ht="13.8" x14ac:dyDescent="0.25">
      <c r="A27355" s="47">
        <v>45356</v>
      </c>
      <c r="B27355" s="45" t="str">
        <f t="shared" si="886"/>
        <v>March</v>
      </c>
      <c r="C27355" s="53">
        <f t="shared" si="887"/>
        <v>2024</v>
      </c>
      <c r="D27355" s="43" t="s">
        <v>115</v>
      </c>
      <c r="E27355" s="132">
        <v>21.782142857142858</v>
      </c>
    </row>
    <row r="27356" spans="1:5" ht="13.8" x14ac:dyDescent="0.25">
      <c r="A27356" s="47">
        <v>45356</v>
      </c>
      <c r="B27356" s="45" t="str">
        <f t="shared" si="886"/>
        <v>March</v>
      </c>
      <c r="C27356" s="53">
        <f t="shared" si="887"/>
        <v>2024</v>
      </c>
      <c r="D27356" s="43" t="s">
        <v>95</v>
      </c>
      <c r="E27356" s="132">
        <v>19.313500000000001</v>
      </c>
    </row>
    <row r="27357" spans="1:5" ht="13.8" x14ac:dyDescent="0.25">
      <c r="A27357" s="47">
        <v>45356</v>
      </c>
      <c r="B27357" s="45" t="str">
        <f t="shared" si="886"/>
        <v>March</v>
      </c>
      <c r="C27357" s="53">
        <f t="shared" si="887"/>
        <v>2024</v>
      </c>
      <c r="D27357" s="43" t="s">
        <v>96</v>
      </c>
      <c r="E27357" s="132">
        <v>18.442214285714286</v>
      </c>
    </row>
    <row r="27358" spans="1:5" ht="13.8" x14ac:dyDescent="0.25">
      <c r="A27358" s="47">
        <v>45356</v>
      </c>
      <c r="B27358" s="45" t="str">
        <f t="shared" si="886"/>
        <v>March</v>
      </c>
      <c r="C27358" s="53">
        <f t="shared" si="887"/>
        <v>2024</v>
      </c>
      <c r="D27358" s="43" t="s">
        <v>97</v>
      </c>
      <c r="E27358" s="132">
        <v>17.570928571428571</v>
      </c>
    </row>
    <row r="27359" spans="1:5" ht="13.8" x14ac:dyDescent="0.25">
      <c r="A27359" s="47">
        <v>45356</v>
      </c>
      <c r="B27359" s="45" t="str">
        <f t="shared" si="886"/>
        <v>March</v>
      </c>
      <c r="C27359" s="53">
        <f t="shared" si="887"/>
        <v>2024</v>
      </c>
      <c r="D27359" s="43" t="s">
        <v>98</v>
      </c>
      <c r="E27359" s="132">
        <v>13.795357142857142</v>
      </c>
    </row>
    <row r="27360" spans="1:5" ht="15.6" x14ac:dyDescent="0.3">
      <c r="A27360" s="47">
        <v>45356</v>
      </c>
      <c r="B27360" s="45" t="str">
        <f t="shared" si="886"/>
        <v>March</v>
      </c>
      <c r="C27360" s="53">
        <f t="shared" si="887"/>
        <v>2024</v>
      </c>
      <c r="D27360" s="130" t="s">
        <v>136</v>
      </c>
      <c r="E27360" s="132">
        <v>20.271285714285717</v>
      </c>
    </row>
    <row r="27361" spans="1:5" ht="13.8" x14ac:dyDescent="0.25">
      <c r="A27361" s="47">
        <v>45356</v>
      </c>
      <c r="B27361" s="45" t="str">
        <f t="shared" si="886"/>
        <v>March</v>
      </c>
      <c r="C27361" s="53">
        <f t="shared" si="887"/>
        <v>2024</v>
      </c>
      <c r="D27361" s="43" t="s">
        <v>118</v>
      </c>
      <c r="E27361" s="132">
        <v>18.62292857142857</v>
      </c>
    </row>
    <row r="27362" spans="1:5" ht="13.8" x14ac:dyDescent="0.25">
      <c r="A27362" s="47">
        <v>45356</v>
      </c>
      <c r="B27362" s="45" t="str">
        <f t="shared" si="886"/>
        <v>March</v>
      </c>
      <c r="C27362" s="53">
        <f t="shared" si="887"/>
        <v>2024</v>
      </c>
      <c r="D27362" s="43" t="s">
        <v>102</v>
      </c>
      <c r="E27362" s="132">
        <v>18.377428571428574</v>
      </c>
    </row>
    <row r="27363" spans="1:5" ht="13.8" x14ac:dyDescent="0.25">
      <c r="A27363" s="47">
        <v>45356</v>
      </c>
      <c r="B27363" s="45" t="str">
        <f t="shared" si="886"/>
        <v>March</v>
      </c>
      <c r="C27363" s="53">
        <f t="shared" si="887"/>
        <v>2024</v>
      </c>
      <c r="D27363" s="43" t="s">
        <v>119</v>
      </c>
      <c r="E27363" s="132">
        <v>17.781214285714285</v>
      </c>
    </row>
    <row r="27364" spans="1:5" ht="13.8" x14ac:dyDescent="0.25">
      <c r="A27364" s="47">
        <v>45356</v>
      </c>
      <c r="B27364" s="45" t="str">
        <f t="shared" si="886"/>
        <v>March</v>
      </c>
      <c r="C27364" s="53">
        <f t="shared" si="887"/>
        <v>2024</v>
      </c>
      <c r="D27364" s="43" t="s">
        <v>120</v>
      </c>
      <c r="E27364" s="132">
        <v>16.86935714285714</v>
      </c>
    </row>
    <row r="27365" spans="1:5" ht="13.8" x14ac:dyDescent="0.25">
      <c r="A27365" s="47">
        <v>45356</v>
      </c>
      <c r="B27365" s="45" t="str">
        <f t="shared" ref="B27365:B27426" si="888">TEXT(A27365,"mmmm")</f>
        <v>March</v>
      </c>
      <c r="C27365" s="53">
        <f t="shared" ref="C27365:C27426" si="889">YEAR(A27365)</f>
        <v>2024</v>
      </c>
      <c r="D27365" s="43" t="s">
        <v>103</v>
      </c>
      <c r="E27365" s="132">
        <v>16.273142857142858</v>
      </c>
    </row>
    <row r="27366" spans="1:5" ht="13.8" x14ac:dyDescent="0.25">
      <c r="A27366" s="47">
        <v>45356</v>
      </c>
      <c r="B27366" s="45" t="str">
        <f t="shared" si="888"/>
        <v>March</v>
      </c>
      <c r="C27366" s="53">
        <f t="shared" si="889"/>
        <v>2024</v>
      </c>
      <c r="D27366" s="43" t="s">
        <v>116</v>
      </c>
      <c r="E27366" s="132">
        <v>10.6875</v>
      </c>
    </row>
    <row r="27367" spans="1:5" ht="13.8" x14ac:dyDescent="0.25">
      <c r="A27367" s="47">
        <v>45356</v>
      </c>
      <c r="B27367" s="45" t="str">
        <f t="shared" si="888"/>
        <v>March</v>
      </c>
      <c r="C27367" s="53">
        <f t="shared" si="889"/>
        <v>2024</v>
      </c>
      <c r="D27367" s="43" t="s">
        <v>104</v>
      </c>
      <c r="E27367" s="132">
        <v>14.522250000000001</v>
      </c>
    </row>
    <row r="27368" spans="1:5" ht="13.8" x14ac:dyDescent="0.25">
      <c r="A27368" s="47">
        <v>45356</v>
      </c>
      <c r="B27368" s="45" t="str">
        <f t="shared" si="888"/>
        <v>March</v>
      </c>
      <c r="C27368" s="53">
        <f t="shared" si="889"/>
        <v>2024</v>
      </c>
      <c r="D27368" s="43" t="s">
        <v>121</v>
      </c>
      <c r="E27368" s="132">
        <v>13.81007142857143</v>
      </c>
    </row>
    <row r="27369" spans="1:5" ht="13.8" x14ac:dyDescent="0.25">
      <c r="A27369" s="47">
        <v>45356</v>
      </c>
      <c r="B27369" s="45" t="str">
        <f t="shared" si="888"/>
        <v>March</v>
      </c>
      <c r="C27369" s="53">
        <f t="shared" si="889"/>
        <v>2024</v>
      </c>
      <c r="D27369" s="43" t="s">
        <v>122</v>
      </c>
      <c r="E27369" s="132">
        <v>12.50957142857143</v>
      </c>
    </row>
    <row r="27370" spans="1:5" ht="13.8" x14ac:dyDescent="0.25">
      <c r="A27370" s="47">
        <v>45356</v>
      </c>
      <c r="B27370" s="45" t="str">
        <f t="shared" si="888"/>
        <v>March</v>
      </c>
      <c r="C27370" s="53">
        <f t="shared" si="889"/>
        <v>2024</v>
      </c>
      <c r="D27370" s="43" t="s">
        <v>123</v>
      </c>
      <c r="E27370" s="132">
        <v>12.354750000000001</v>
      </c>
    </row>
    <row r="27371" spans="1:5" ht="13.8" x14ac:dyDescent="0.25">
      <c r="A27371" s="47">
        <v>45356</v>
      </c>
      <c r="B27371" s="45" t="str">
        <f t="shared" si="888"/>
        <v>March</v>
      </c>
      <c r="C27371" s="53">
        <f t="shared" si="889"/>
        <v>2024</v>
      </c>
      <c r="D27371" s="43" t="s">
        <v>99</v>
      </c>
      <c r="E27371" s="132">
        <v>9.5</v>
      </c>
    </row>
    <row r="27372" spans="1:5" ht="13.8" x14ac:dyDescent="0.25">
      <c r="A27372" s="47">
        <v>45356</v>
      </c>
      <c r="B27372" s="45" t="str">
        <f t="shared" si="888"/>
        <v>March</v>
      </c>
      <c r="C27372" s="53">
        <f t="shared" si="889"/>
        <v>2024</v>
      </c>
      <c r="D27372" s="43" t="s">
        <v>100</v>
      </c>
      <c r="E27372" s="132">
        <v>9.25</v>
      </c>
    </row>
    <row r="27373" spans="1:5" ht="13.8" x14ac:dyDescent="0.25">
      <c r="A27373" s="47">
        <v>45356</v>
      </c>
      <c r="B27373" s="45" t="str">
        <f t="shared" si="888"/>
        <v>March</v>
      </c>
      <c r="C27373" s="53">
        <f t="shared" si="889"/>
        <v>2024</v>
      </c>
      <c r="D27373" s="43" t="s">
        <v>101</v>
      </c>
      <c r="E27373" s="132">
        <v>8.85</v>
      </c>
    </row>
    <row r="27374" spans="1:5" ht="13.8" x14ac:dyDescent="0.25">
      <c r="A27374" s="47">
        <v>45356</v>
      </c>
      <c r="B27374" s="45" t="str">
        <f t="shared" si="888"/>
        <v>March</v>
      </c>
      <c r="C27374" s="53">
        <f t="shared" si="889"/>
        <v>2024</v>
      </c>
      <c r="D27374" s="43" t="s">
        <v>124</v>
      </c>
      <c r="E27374" s="132">
        <v>8.7750000000000004</v>
      </c>
    </row>
    <row r="27375" spans="1:5" ht="13.8" x14ac:dyDescent="0.25">
      <c r="A27375" s="47">
        <v>45356</v>
      </c>
      <c r="B27375" s="45" t="str">
        <f t="shared" si="888"/>
        <v>March</v>
      </c>
      <c r="C27375" s="53">
        <f t="shared" si="889"/>
        <v>2024</v>
      </c>
      <c r="D27375" s="43" t="s">
        <v>125</v>
      </c>
      <c r="E27375" s="132">
        <v>7.85</v>
      </c>
    </row>
    <row r="27376" spans="1:5" ht="13.8" x14ac:dyDescent="0.25">
      <c r="A27376" s="47">
        <v>45356</v>
      </c>
      <c r="B27376" s="45" t="str">
        <f t="shared" si="888"/>
        <v>March</v>
      </c>
      <c r="C27376" s="53">
        <f t="shared" si="889"/>
        <v>2024</v>
      </c>
      <c r="D27376" s="43" t="s">
        <v>126</v>
      </c>
      <c r="E27376" s="132">
        <v>8.2225000000000019</v>
      </c>
    </row>
    <row r="27377" spans="1:5" ht="13.8" x14ac:dyDescent="0.25">
      <c r="A27377" s="47">
        <v>45356</v>
      </c>
      <c r="B27377" s="45" t="str">
        <f t="shared" si="888"/>
        <v>March</v>
      </c>
      <c r="C27377" s="53">
        <f t="shared" si="889"/>
        <v>2024</v>
      </c>
      <c r="D27377" s="43" t="s">
        <v>127</v>
      </c>
      <c r="E27377" s="132">
        <v>8.01</v>
      </c>
    </row>
    <row r="27378" spans="1:5" ht="13.8" x14ac:dyDescent="0.25">
      <c r="A27378" s="47">
        <v>45356</v>
      </c>
      <c r="B27378" s="45" t="str">
        <f t="shared" si="888"/>
        <v>March</v>
      </c>
      <c r="C27378" s="53">
        <f t="shared" si="889"/>
        <v>2024</v>
      </c>
      <c r="D27378" s="43" t="s">
        <v>105</v>
      </c>
      <c r="E27378" s="132">
        <v>6.1749999999999998</v>
      </c>
    </row>
    <row r="27379" spans="1:5" ht="13.8" x14ac:dyDescent="0.25">
      <c r="A27379" s="47">
        <v>45356</v>
      </c>
      <c r="B27379" s="45" t="str">
        <f t="shared" si="888"/>
        <v>March</v>
      </c>
      <c r="C27379" s="53">
        <f t="shared" si="889"/>
        <v>2024</v>
      </c>
      <c r="D27379" s="43" t="s">
        <v>128</v>
      </c>
      <c r="E27379" s="132">
        <v>8.0150000000000006</v>
      </c>
    </row>
    <row r="27380" spans="1:5" ht="13.8" x14ac:dyDescent="0.25">
      <c r="A27380" s="47">
        <v>45363</v>
      </c>
      <c r="B27380" s="45" t="str">
        <f t="shared" si="888"/>
        <v>March</v>
      </c>
      <c r="C27380" s="53">
        <f t="shared" si="889"/>
        <v>2024</v>
      </c>
      <c r="D27380" s="43" t="s">
        <v>131</v>
      </c>
    </row>
    <row r="27381" spans="1:5" ht="13.8" x14ac:dyDescent="0.25">
      <c r="A27381" s="47">
        <v>45363</v>
      </c>
      <c r="B27381" s="45" t="str">
        <f t="shared" si="888"/>
        <v>March</v>
      </c>
      <c r="C27381" s="53">
        <f t="shared" si="889"/>
        <v>2024</v>
      </c>
      <c r="D27381" s="43" t="s">
        <v>115</v>
      </c>
      <c r="E27381" s="132">
        <v>23.0625</v>
      </c>
    </row>
    <row r="27382" spans="1:5" ht="13.8" x14ac:dyDescent="0.25">
      <c r="A27382" s="47">
        <v>45363</v>
      </c>
      <c r="B27382" s="45" t="str">
        <f t="shared" si="888"/>
        <v>March</v>
      </c>
      <c r="C27382" s="53">
        <f t="shared" si="889"/>
        <v>2024</v>
      </c>
      <c r="D27382" s="43" t="s">
        <v>95</v>
      </c>
      <c r="E27382" s="132">
        <v>20.44875</v>
      </c>
    </row>
    <row r="27383" spans="1:5" ht="13.8" x14ac:dyDescent="0.25">
      <c r="A27383" s="47">
        <v>45363</v>
      </c>
      <c r="B27383" s="45" t="str">
        <f t="shared" si="888"/>
        <v>March</v>
      </c>
      <c r="C27383" s="53">
        <f t="shared" si="889"/>
        <v>2024</v>
      </c>
      <c r="D27383" s="43" t="s">
        <v>96</v>
      </c>
      <c r="E27383" s="132">
        <v>19.526250000000001</v>
      </c>
    </row>
    <row r="27384" spans="1:5" ht="13.8" x14ac:dyDescent="0.25">
      <c r="A27384" s="47">
        <v>45363</v>
      </c>
      <c r="B27384" s="45" t="str">
        <f t="shared" si="888"/>
        <v>March</v>
      </c>
      <c r="C27384" s="53">
        <f t="shared" si="889"/>
        <v>2024</v>
      </c>
      <c r="D27384" s="43" t="s">
        <v>97</v>
      </c>
      <c r="E27384" s="132">
        <v>18.603750000000002</v>
      </c>
    </row>
    <row r="27385" spans="1:5" ht="13.8" x14ac:dyDescent="0.25">
      <c r="A27385" s="47">
        <v>45363</v>
      </c>
      <c r="B27385" s="45" t="str">
        <f t="shared" si="888"/>
        <v>March</v>
      </c>
      <c r="C27385" s="53">
        <f t="shared" si="889"/>
        <v>2024</v>
      </c>
      <c r="D27385" s="43" t="s">
        <v>98</v>
      </c>
      <c r="E27385" s="132">
        <v>14.606249999999999</v>
      </c>
    </row>
    <row r="27386" spans="1:5" ht="15.6" x14ac:dyDescent="0.3">
      <c r="A27386" s="47">
        <v>45363</v>
      </c>
      <c r="B27386" s="45" t="str">
        <f t="shared" si="888"/>
        <v>March</v>
      </c>
      <c r="C27386" s="53">
        <f t="shared" si="889"/>
        <v>2024</v>
      </c>
      <c r="D27386" s="130" t="s">
        <v>136</v>
      </c>
      <c r="E27386" s="132">
        <v>20.988625000000003</v>
      </c>
    </row>
    <row r="27387" spans="1:5" ht="13.8" x14ac:dyDescent="0.25">
      <c r="A27387" s="47">
        <v>45363</v>
      </c>
      <c r="B27387" s="45" t="str">
        <f t="shared" si="888"/>
        <v>March</v>
      </c>
      <c r="C27387" s="53">
        <f t="shared" si="889"/>
        <v>2024</v>
      </c>
      <c r="D27387" s="43" t="s">
        <v>118</v>
      </c>
      <c r="E27387" s="132">
        <v>19.281937499999998</v>
      </c>
    </row>
    <row r="27388" spans="1:5" ht="13.8" x14ac:dyDescent="0.25">
      <c r="A27388" s="47">
        <v>45363</v>
      </c>
      <c r="B27388" s="45" t="str">
        <f t="shared" si="888"/>
        <v>March</v>
      </c>
      <c r="C27388" s="53">
        <f t="shared" si="889"/>
        <v>2024</v>
      </c>
      <c r="D27388" s="43" t="s">
        <v>102</v>
      </c>
      <c r="E27388" s="132">
        <v>19.027750000000001</v>
      </c>
    </row>
    <row r="27389" spans="1:5" ht="13.8" x14ac:dyDescent="0.25">
      <c r="A27389" s="47">
        <v>45363</v>
      </c>
      <c r="B27389" s="45" t="str">
        <f t="shared" si="888"/>
        <v>March</v>
      </c>
      <c r="C27389" s="53">
        <f t="shared" si="889"/>
        <v>2024</v>
      </c>
      <c r="D27389" s="43" t="s">
        <v>119</v>
      </c>
      <c r="E27389" s="132">
        <v>18.4104375</v>
      </c>
    </row>
    <row r="27390" spans="1:5" ht="13.8" x14ac:dyDescent="0.25">
      <c r="A27390" s="47">
        <v>45363</v>
      </c>
      <c r="B27390" s="45" t="str">
        <f t="shared" si="888"/>
        <v>March</v>
      </c>
      <c r="C27390" s="53">
        <f t="shared" si="889"/>
        <v>2024</v>
      </c>
      <c r="D27390" s="43" t="s">
        <v>120</v>
      </c>
      <c r="E27390" s="132">
        <v>17.466312500000001</v>
      </c>
    </row>
    <row r="27391" spans="1:5" ht="13.8" x14ac:dyDescent="0.25">
      <c r="A27391" s="47">
        <v>45363</v>
      </c>
      <c r="B27391" s="45" t="str">
        <f t="shared" si="888"/>
        <v>March</v>
      </c>
      <c r="C27391" s="53">
        <f t="shared" si="889"/>
        <v>2024</v>
      </c>
      <c r="D27391" s="43" t="s">
        <v>103</v>
      </c>
      <c r="E27391" s="132">
        <v>16.849</v>
      </c>
    </row>
    <row r="27392" spans="1:5" ht="13.8" x14ac:dyDescent="0.25">
      <c r="A27392" s="47">
        <v>45363</v>
      </c>
      <c r="B27392" s="45" t="str">
        <f t="shared" si="888"/>
        <v>March</v>
      </c>
      <c r="C27392" s="53">
        <f t="shared" si="889"/>
        <v>2024</v>
      </c>
      <c r="D27392" s="43" t="s">
        <v>116</v>
      </c>
      <c r="E27392" s="132">
        <v>10.523624999999999</v>
      </c>
    </row>
    <row r="27393" spans="1:5" ht="13.8" x14ac:dyDescent="0.25">
      <c r="A27393" s="47">
        <v>45363</v>
      </c>
      <c r="B27393" s="45" t="str">
        <f t="shared" si="888"/>
        <v>March</v>
      </c>
      <c r="C27393" s="53">
        <f t="shared" si="889"/>
        <v>2024</v>
      </c>
      <c r="D27393" s="43" t="s">
        <v>104</v>
      </c>
      <c r="E27393" s="132">
        <v>14.729531250000003</v>
      </c>
    </row>
    <row r="27394" spans="1:5" ht="13.8" x14ac:dyDescent="0.25">
      <c r="A27394" s="47">
        <v>45363</v>
      </c>
      <c r="B27394" s="45" t="str">
        <f t="shared" si="888"/>
        <v>March</v>
      </c>
      <c r="C27394" s="53">
        <f t="shared" si="889"/>
        <v>2024</v>
      </c>
      <c r="D27394" s="43" t="s">
        <v>121</v>
      </c>
      <c r="E27394" s="132">
        <v>14.007187500000001</v>
      </c>
    </row>
    <row r="27395" spans="1:5" ht="13.8" x14ac:dyDescent="0.25">
      <c r="A27395" s="47">
        <v>45363</v>
      </c>
      <c r="B27395" s="45" t="str">
        <f t="shared" si="888"/>
        <v>March</v>
      </c>
      <c r="C27395" s="53">
        <f t="shared" si="889"/>
        <v>2024</v>
      </c>
      <c r="D27395" s="43" t="s">
        <v>122</v>
      </c>
      <c r="E27395" s="132">
        <v>12.688124999999999</v>
      </c>
    </row>
    <row r="27396" spans="1:5" ht="13.8" x14ac:dyDescent="0.25">
      <c r="A27396" s="47">
        <v>45363</v>
      </c>
      <c r="B27396" s="45" t="str">
        <f t="shared" si="888"/>
        <v>March</v>
      </c>
      <c r="C27396" s="53">
        <f t="shared" si="889"/>
        <v>2024</v>
      </c>
      <c r="D27396" s="43" t="s">
        <v>123</v>
      </c>
      <c r="E27396" s="132">
        <v>12.53109375</v>
      </c>
    </row>
    <row r="27397" spans="1:5" ht="13.8" x14ac:dyDescent="0.25">
      <c r="A27397" s="47">
        <v>45363</v>
      </c>
      <c r="B27397" s="45" t="str">
        <f t="shared" si="888"/>
        <v>March</v>
      </c>
      <c r="C27397" s="53">
        <f t="shared" si="889"/>
        <v>2024</v>
      </c>
      <c r="D27397" s="43" t="s">
        <v>99</v>
      </c>
      <c r="E27397" s="132">
        <v>9.3693749999999998</v>
      </c>
    </row>
    <row r="27398" spans="1:5" ht="13.8" x14ac:dyDescent="0.25">
      <c r="A27398" s="47">
        <v>45363</v>
      </c>
      <c r="B27398" s="45" t="str">
        <f t="shared" si="888"/>
        <v>March</v>
      </c>
      <c r="C27398" s="53">
        <f t="shared" si="889"/>
        <v>2024</v>
      </c>
      <c r="D27398" s="43" t="s">
        <v>100</v>
      </c>
      <c r="E27398" s="132">
        <v>9.1228125000000002</v>
      </c>
    </row>
    <row r="27399" spans="1:5" ht="13.8" x14ac:dyDescent="0.25">
      <c r="A27399" s="47">
        <v>45363</v>
      </c>
      <c r="B27399" s="45" t="str">
        <f t="shared" si="888"/>
        <v>March</v>
      </c>
      <c r="C27399" s="53">
        <f t="shared" si="889"/>
        <v>2024</v>
      </c>
      <c r="D27399" s="43" t="s">
        <v>101</v>
      </c>
      <c r="E27399" s="132">
        <v>8.7283124999999995</v>
      </c>
    </row>
    <row r="27400" spans="1:5" ht="13.8" x14ac:dyDescent="0.25">
      <c r="A27400" s="47">
        <v>45363</v>
      </c>
      <c r="B27400" s="45" t="str">
        <f t="shared" si="888"/>
        <v>March</v>
      </c>
      <c r="C27400" s="53">
        <f t="shared" si="889"/>
        <v>2024</v>
      </c>
      <c r="D27400" s="43" t="s">
        <v>124</v>
      </c>
      <c r="E27400" s="132">
        <v>8.6543437499999989</v>
      </c>
    </row>
    <row r="27401" spans="1:5" ht="13.8" x14ac:dyDescent="0.25">
      <c r="A27401" s="47">
        <v>45363</v>
      </c>
      <c r="B27401" s="45" t="str">
        <f t="shared" si="888"/>
        <v>March</v>
      </c>
      <c r="C27401" s="53">
        <f t="shared" si="889"/>
        <v>2024</v>
      </c>
      <c r="D27401" s="43" t="s">
        <v>125</v>
      </c>
      <c r="E27401" s="132">
        <v>7.7420625000000003</v>
      </c>
    </row>
    <row r="27402" spans="1:5" ht="13.8" x14ac:dyDescent="0.25">
      <c r="A27402" s="47">
        <v>45363</v>
      </c>
      <c r="B27402" s="45" t="str">
        <f t="shared" si="888"/>
        <v>March</v>
      </c>
      <c r="C27402" s="53">
        <f t="shared" si="889"/>
        <v>2024</v>
      </c>
      <c r="D27402" s="43" t="s">
        <v>126</v>
      </c>
      <c r="E27402" s="132">
        <v>8.1197187500000005</v>
      </c>
    </row>
    <row r="27403" spans="1:5" ht="13.8" x14ac:dyDescent="0.25">
      <c r="A27403" s="47">
        <v>45363</v>
      </c>
      <c r="B27403" s="45" t="str">
        <f t="shared" si="888"/>
        <v>March</v>
      </c>
      <c r="C27403" s="53">
        <f t="shared" si="889"/>
        <v>2024</v>
      </c>
      <c r="D27403" s="43" t="s">
        <v>127</v>
      </c>
      <c r="E27403" s="132">
        <v>7.9182187499999994</v>
      </c>
    </row>
    <row r="27404" spans="1:5" ht="13.8" x14ac:dyDescent="0.25">
      <c r="A27404" s="47">
        <v>45363</v>
      </c>
      <c r="B27404" s="45" t="str">
        <f t="shared" si="888"/>
        <v>March</v>
      </c>
      <c r="C27404" s="53">
        <f t="shared" si="889"/>
        <v>2024</v>
      </c>
      <c r="D27404" s="43" t="s">
        <v>105</v>
      </c>
      <c r="E27404" s="132">
        <v>6.0900937500000012</v>
      </c>
    </row>
    <row r="27405" spans="1:5" ht="13.8" x14ac:dyDescent="0.25">
      <c r="A27405" s="47">
        <v>45363</v>
      </c>
      <c r="B27405" s="45" t="str">
        <f t="shared" si="888"/>
        <v>March</v>
      </c>
      <c r="C27405" s="53">
        <f t="shared" si="889"/>
        <v>2024</v>
      </c>
      <c r="D27405" s="43" t="s">
        <v>128</v>
      </c>
      <c r="E27405" s="132">
        <v>7.9362812500000004</v>
      </c>
    </row>
    <row r="27406" spans="1:5" ht="13.8" x14ac:dyDescent="0.25">
      <c r="A27406" s="47">
        <v>45370</v>
      </c>
      <c r="B27406" s="45" t="str">
        <f t="shared" si="888"/>
        <v>March</v>
      </c>
      <c r="C27406" s="53">
        <f t="shared" si="889"/>
        <v>2024</v>
      </c>
      <c r="D27406" s="43" t="s">
        <v>131</v>
      </c>
      <c r="E27406" s="132">
        <v>24.7986875</v>
      </c>
    </row>
    <row r="27407" spans="1:5" ht="13.8" x14ac:dyDescent="0.25">
      <c r="A27407" s="47">
        <v>45370</v>
      </c>
      <c r="B27407" s="45" t="str">
        <f t="shared" si="888"/>
        <v>March</v>
      </c>
      <c r="C27407" s="53">
        <f t="shared" si="889"/>
        <v>2024</v>
      </c>
      <c r="D27407" s="43" t="s">
        <v>115</v>
      </c>
      <c r="E27407" s="132">
        <v>23.024999999999999</v>
      </c>
    </row>
    <row r="27408" spans="1:5" ht="13.8" x14ac:dyDescent="0.25">
      <c r="A27408" s="47">
        <v>45370</v>
      </c>
      <c r="B27408" s="45" t="str">
        <f t="shared" si="888"/>
        <v>March</v>
      </c>
      <c r="C27408" s="53">
        <f t="shared" si="889"/>
        <v>2024</v>
      </c>
      <c r="D27408" s="43" t="s">
        <v>95</v>
      </c>
      <c r="E27408" s="132">
        <v>20.415500000000002</v>
      </c>
    </row>
    <row r="27409" spans="1:5" ht="13.8" x14ac:dyDescent="0.25">
      <c r="A27409" s="47">
        <v>45370</v>
      </c>
      <c r="B27409" s="45" t="str">
        <f t="shared" si="888"/>
        <v>March</v>
      </c>
      <c r="C27409" s="53">
        <f t="shared" si="889"/>
        <v>2024</v>
      </c>
      <c r="D27409" s="43" t="s">
        <v>96</v>
      </c>
      <c r="E27409" s="132">
        <v>19.494500000000002</v>
      </c>
    </row>
    <row r="27410" spans="1:5" ht="13.8" x14ac:dyDescent="0.25">
      <c r="A27410" s="47">
        <v>45370</v>
      </c>
      <c r="B27410" s="45" t="str">
        <f t="shared" si="888"/>
        <v>March</v>
      </c>
      <c r="C27410" s="53">
        <f t="shared" si="889"/>
        <v>2024</v>
      </c>
      <c r="D27410" s="43" t="s">
        <v>97</v>
      </c>
      <c r="E27410" s="132">
        <v>18.573499999999999</v>
      </c>
    </row>
    <row r="27411" spans="1:5" ht="13.8" x14ac:dyDescent="0.25">
      <c r="A27411" s="47">
        <v>45370</v>
      </c>
      <c r="B27411" s="45" t="str">
        <f t="shared" si="888"/>
        <v>March</v>
      </c>
      <c r="C27411" s="53">
        <f t="shared" si="889"/>
        <v>2024</v>
      </c>
      <c r="D27411" s="43" t="s">
        <v>98</v>
      </c>
      <c r="E27411" s="132">
        <v>14.5825</v>
      </c>
    </row>
    <row r="27412" spans="1:5" ht="15.6" x14ac:dyDescent="0.3">
      <c r="A27412" s="47">
        <v>45370</v>
      </c>
      <c r="B27412" s="45" t="str">
        <f t="shared" si="888"/>
        <v>March</v>
      </c>
      <c r="C27412" s="53">
        <f t="shared" si="889"/>
        <v>2024</v>
      </c>
      <c r="D27412" s="130" t="s">
        <v>136</v>
      </c>
      <c r="E27412" s="132">
        <v>21.783374999999999</v>
      </c>
    </row>
    <row r="27413" spans="1:5" ht="13.8" x14ac:dyDescent="0.25">
      <c r="A27413" s="47">
        <v>45370</v>
      </c>
      <c r="B27413" s="45" t="str">
        <f t="shared" si="888"/>
        <v>March</v>
      </c>
      <c r="C27413" s="53">
        <f t="shared" si="889"/>
        <v>2024</v>
      </c>
      <c r="D27413" s="43" t="s">
        <v>118</v>
      </c>
      <c r="E27413" s="132">
        <v>20.012062499999999</v>
      </c>
    </row>
    <row r="27414" spans="1:5" ht="13.8" x14ac:dyDescent="0.25">
      <c r="A27414" s="47">
        <v>45370</v>
      </c>
      <c r="B27414" s="45" t="str">
        <f t="shared" si="888"/>
        <v>March</v>
      </c>
      <c r="C27414" s="53">
        <f t="shared" si="889"/>
        <v>2024</v>
      </c>
      <c r="D27414" s="43" t="s">
        <v>102</v>
      </c>
      <c r="E27414" s="132">
        <v>19.748249999999999</v>
      </c>
    </row>
    <row r="27415" spans="1:5" ht="13.8" x14ac:dyDescent="0.25">
      <c r="A27415" s="47">
        <v>45370</v>
      </c>
      <c r="B27415" s="45" t="str">
        <f t="shared" si="888"/>
        <v>March</v>
      </c>
      <c r="C27415" s="53">
        <f t="shared" si="889"/>
        <v>2024</v>
      </c>
      <c r="D27415" s="43" t="s">
        <v>119</v>
      </c>
      <c r="E27415" s="132">
        <v>19.1075625</v>
      </c>
    </row>
    <row r="27416" spans="1:5" ht="13.8" x14ac:dyDescent="0.25">
      <c r="A27416" s="47">
        <v>45370</v>
      </c>
      <c r="B27416" s="45" t="str">
        <f t="shared" si="888"/>
        <v>March</v>
      </c>
      <c r="C27416" s="53">
        <f t="shared" si="889"/>
        <v>2024</v>
      </c>
      <c r="D27416" s="43" t="s">
        <v>120</v>
      </c>
      <c r="E27416" s="132">
        <v>18.1276875</v>
      </c>
    </row>
    <row r="27417" spans="1:5" ht="13.8" x14ac:dyDescent="0.25">
      <c r="A27417" s="47">
        <v>45370</v>
      </c>
      <c r="B27417" s="45" t="str">
        <f t="shared" si="888"/>
        <v>March</v>
      </c>
      <c r="C27417" s="53">
        <f t="shared" si="889"/>
        <v>2024</v>
      </c>
      <c r="D27417" s="43" t="s">
        <v>103</v>
      </c>
      <c r="E27417" s="132">
        <v>17.486999999999998</v>
      </c>
    </row>
    <row r="27418" spans="1:5" ht="13.8" x14ac:dyDescent="0.25">
      <c r="A27418" s="47">
        <v>45370</v>
      </c>
      <c r="B27418" s="45" t="str">
        <f t="shared" si="888"/>
        <v>March</v>
      </c>
      <c r="C27418" s="53">
        <f t="shared" si="889"/>
        <v>2024</v>
      </c>
      <c r="D27418" s="43" t="s">
        <v>116</v>
      </c>
      <c r="E27418" s="132">
        <v>10.822875000000002</v>
      </c>
    </row>
    <row r="27419" spans="1:5" ht="13.8" x14ac:dyDescent="0.25">
      <c r="A27419" s="47">
        <v>45370</v>
      </c>
      <c r="B27419" s="45" t="str">
        <f t="shared" si="888"/>
        <v>March</v>
      </c>
      <c r="C27419" s="53">
        <f t="shared" si="889"/>
        <v>2024</v>
      </c>
      <c r="D27419" s="43" t="s">
        <v>104</v>
      </c>
      <c r="E27419" s="132">
        <v>14.934718750000002</v>
      </c>
    </row>
    <row r="27420" spans="1:5" ht="13.8" x14ac:dyDescent="0.25">
      <c r="A27420" s="47">
        <v>45370</v>
      </c>
      <c r="B27420" s="45" t="str">
        <f t="shared" si="888"/>
        <v>March</v>
      </c>
      <c r="C27420" s="53">
        <f t="shared" si="889"/>
        <v>2024</v>
      </c>
      <c r="D27420" s="43" t="s">
        <v>121</v>
      </c>
      <c r="E27420" s="132">
        <v>14.2023125</v>
      </c>
    </row>
    <row r="27421" spans="1:5" ht="13.8" x14ac:dyDescent="0.25">
      <c r="A27421" s="47">
        <v>45370</v>
      </c>
      <c r="B27421" s="45" t="str">
        <f t="shared" si="888"/>
        <v>March</v>
      </c>
      <c r="C27421" s="53">
        <f t="shared" si="889"/>
        <v>2024</v>
      </c>
      <c r="D27421" s="43" t="s">
        <v>122</v>
      </c>
      <c r="E27421" s="132">
        <v>12.864875</v>
      </c>
    </row>
    <row r="27422" spans="1:5" ht="13.8" x14ac:dyDescent="0.25">
      <c r="A27422" s="47">
        <v>45370</v>
      </c>
      <c r="B27422" s="45" t="str">
        <f t="shared" si="888"/>
        <v>March</v>
      </c>
      <c r="C27422" s="53">
        <f t="shared" si="889"/>
        <v>2024</v>
      </c>
      <c r="D27422" s="43" t="s">
        <v>123</v>
      </c>
      <c r="E27422" s="132">
        <v>12.705656249999999</v>
      </c>
    </row>
    <row r="27423" spans="1:5" ht="13.8" x14ac:dyDescent="0.25">
      <c r="A27423" s="47">
        <v>45370</v>
      </c>
      <c r="B27423" s="45" t="str">
        <f t="shared" si="888"/>
        <v>March</v>
      </c>
      <c r="C27423" s="53">
        <f t="shared" si="889"/>
        <v>2024</v>
      </c>
      <c r="D27423" s="43" t="s">
        <v>99</v>
      </c>
      <c r="E27423" s="132">
        <v>9.2387499999999996</v>
      </c>
    </row>
    <row r="27424" spans="1:5" ht="13.8" x14ac:dyDescent="0.25">
      <c r="A27424" s="47">
        <v>45370</v>
      </c>
      <c r="B27424" s="45" t="str">
        <f t="shared" si="888"/>
        <v>March</v>
      </c>
      <c r="C27424" s="53">
        <f t="shared" si="889"/>
        <v>2024</v>
      </c>
      <c r="D27424" s="43" t="s">
        <v>100</v>
      </c>
      <c r="E27424" s="132">
        <v>8.9956250000000004</v>
      </c>
    </row>
    <row r="27425" spans="1:5" ht="13.8" x14ac:dyDescent="0.25">
      <c r="A27425" s="47">
        <v>45370</v>
      </c>
      <c r="B27425" s="45" t="str">
        <f t="shared" si="888"/>
        <v>March</v>
      </c>
      <c r="C27425" s="53">
        <f t="shared" si="889"/>
        <v>2024</v>
      </c>
      <c r="D27425" s="43" t="s">
        <v>101</v>
      </c>
      <c r="E27425" s="132">
        <v>8.6066250000000011</v>
      </c>
    </row>
    <row r="27426" spans="1:5" ht="13.8" x14ac:dyDescent="0.25">
      <c r="A27426" s="47">
        <v>45370</v>
      </c>
      <c r="B27426" s="45" t="str">
        <f t="shared" si="888"/>
        <v>March</v>
      </c>
      <c r="C27426" s="53">
        <f t="shared" si="889"/>
        <v>2024</v>
      </c>
      <c r="D27426" s="43" t="s">
        <v>124</v>
      </c>
      <c r="E27426" s="132">
        <v>8.5336874999999992</v>
      </c>
    </row>
    <row r="27427" spans="1:5" ht="13.8" x14ac:dyDescent="0.25">
      <c r="A27427" s="47">
        <v>45370</v>
      </c>
      <c r="B27427" s="45" t="str">
        <f t="shared" ref="B27427:B27488" si="890">TEXT(A27427,"mmmm")</f>
        <v>March</v>
      </c>
      <c r="C27427" s="53">
        <f t="shared" ref="C27427:C27488" si="891">YEAR(A27427)</f>
        <v>2024</v>
      </c>
      <c r="D27427" s="43" t="s">
        <v>125</v>
      </c>
      <c r="E27427" s="132">
        <v>7.634125</v>
      </c>
    </row>
    <row r="27428" spans="1:5" ht="13.8" x14ac:dyDescent="0.25">
      <c r="A27428" s="47">
        <v>45370</v>
      </c>
      <c r="B27428" s="45" t="str">
        <f t="shared" si="890"/>
        <v>March</v>
      </c>
      <c r="C27428" s="53">
        <f t="shared" si="891"/>
        <v>2024</v>
      </c>
      <c r="D27428" s="43" t="s">
        <v>126</v>
      </c>
      <c r="E27428" s="132">
        <v>8.0169375000000009</v>
      </c>
    </row>
    <row r="27429" spans="1:5" ht="13.8" x14ac:dyDescent="0.25">
      <c r="A27429" s="47">
        <v>45370</v>
      </c>
      <c r="B27429" s="45" t="str">
        <f t="shared" si="890"/>
        <v>March</v>
      </c>
      <c r="C27429" s="53">
        <f t="shared" si="891"/>
        <v>2024</v>
      </c>
      <c r="D27429" s="43" t="s">
        <v>127</v>
      </c>
      <c r="E27429" s="132">
        <v>7.8264374999999999</v>
      </c>
    </row>
    <row r="27430" spans="1:5" ht="13.8" x14ac:dyDescent="0.25">
      <c r="A27430" s="47">
        <v>45370</v>
      </c>
      <c r="B27430" s="45" t="str">
        <f t="shared" si="890"/>
        <v>March</v>
      </c>
      <c r="C27430" s="53">
        <f t="shared" si="891"/>
        <v>2024</v>
      </c>
      <c r="D27430" s="43" t="s">
        <v>105</v>
      </c>
      <c r="E27430" s="132">
        <v>6.0051875000000008</v>
      </c>
    </row>
    <row r="27431" spans="1:5" ht="13.8" x14ac:dyDescent="0.25">
      <c r="A27431" s="47">
        <v>45370</v>
      </c>
      <c r="B27431" s="45" t="str">
        <f t="shared" si="890"/>
        <v>March</v>
      </c>
      <c r="C27431" s="53">
        <f t="shared" si="891"/>
        <v>2024</v>
      </c>
      <c r="D27431" s="43" t="s">
        <v>128</v>
      </c>
      <c r="E27431" s="132">
        <v>7.8575625000000002</v>
      </c>
    </row>
    <row r="27432" spans="1:5" ht="13.8" x14ac:dyDescent="0.25">
      <c r="A27432" s="47">
        <v>45377</v>
      </c>
      <c r="B27432" s="45" t="str">
        <f t="shared" si="890"/>
        <v>March</v>
      </c>
      <c r="C27432" s="53">
        <f t="shared" si="891"/>
        <v>2024</v>
      </c>
      <c r="D27432" s="43" t="s">
        <v>131</v>
      </c>
      <c r="E27432" s="132">
        <v>24.3886</v>
      </c>
    </row>
    <row r="27433" spans="1:5" ht="13.8" x14ac:dyDescent="0.25">
      <c r="A27433" s="47">
        <v>45377</v>
      </c>
      <c r="B27433" s="45" t="str">
        <f t="shared" si="890"/>
        <v>March</v>
      </c>
      <c r="C27433" s="53">
        <f t="shared" si="891"/>
        <v>2024</v>
      </c>
      <c r="D27433" s="43" t="s">
        <v>115</v>
      </c>
      <c r="E27433" s="132">
        <v>22.157142857142858</v>
      </c>
    </row>
    <row r="27434" spans="1:5" ht="13.8" x14ac:dyDescent="0.25">
      <c r="A27434" s="47">
        <v>45377</v>
      </c>
      <c r="B27434" s="45" t="str">
        <f t="shared" si="890"/>
        <v>March</v>
      </c>
      <c r="C27434" s="53">
        <f t="shared" si="891"/>
        <v>2024</v>
      </c>
      <c r="D27434" s="43" t="s">
        <v>95</v>
      </c>
      <c r="E27434" s="132">
        <v>19.646000000000001</v>
      </c>
    </row>
    <row r="27435" spans="1:5" ht="13.8" x14ac:dyDescent="0.25">
      <c r="A27435" s="47">
        <v>45377</v>
      </c>
      <c r="B27435" s="45" t="str">
        <f t="shared" si="890"/>
        <v>March</v>
      </c>
      <c r="C27435" s="53">
        <f t="shared" si="891"/>
        <v>2024</v>
      </c>
      <c r="D27435" s="43" t="s">
        <v>96</v>
      </c>
      <c r="E27435" s="132">
        <v>18.759714285714285</v>
      </c>
    </row>
    <row r="27436" spans="1:5" ht="13.8" x14ac:dyDescent="0.25">
      <c r="A27436" s="47">
        <v>45377</v>
      </c>
      <c r="B27436" s="45" t="str">
        <f t="shared" si="890"/>
        <v>March</v>
      </c>
      <c r="C27436" s="53">
        <f t="shared" si="891"/>
        <v>2024</v>
      </c>
      <c r="D27436" s="43" t="s">
        <v>97</v>
      </c>
      <c r="E27436" s="132">
        <v>17.873428571428573</v>
      </c>
    </row>
    <row r="27437" spans="1:5" ht="13.8" x14ac:dyDescent="0.25">
      <c r="A27437" s="47">
        <v>45377</v>
      </c>
      <c r="B27437" s="45" t="str">
        <f t="shared" si="890"/>
        <v>March</v>
      </c>
      <c r="C27437" s="53">
        <f t="shared" si="891"/>
        <v>2024</v>
      </c>
      <c r="D27437" s="43" t="s">
        <v>98</v>
      </c>
      <c r="E27437" s="132">
        <v>14.032857142857143</v>
      </c>
    </row>
    <row r="27438" spans="1:5" ht="15.6" x14ac:dyDescent="0.3">
      <c r="A27438" s="47">
        <v>45377</v>
      </c>
      <c r="B27438" s="45" t="str">
        <f t="shared" si="890"/>
        <v>March</v>
      </c>
      <c r="C27438" s="53">
        <f t="shared" si="891"/>
        <v>2024</v>
      </c>
      <c r="D27438" s="130" t="s">
        <v>136</v>
      </c>
      <c r="E27438" s="132">
        <v>20.560285714285715</v>
      </c>
    </row>
    <row r="27439" spans="1:5" ht="13.8" x14ac:dyDescent="0.25">
      <c r="A27439" s="47">
        <v>45377</v>
      </c>
      <c r="B27439" s="45" t="str">
        <f t="shared" si="890"/>
        <v>March</v>
      </c>
      <c r="C27439" s="53">
        <f t="shared" si="891"/>
        <v>2024</v>
      </c>
      <c r="D27439" s="43" t="s">
        <v>118</v>
      </c>
      <c r="E27439" s="132">
        <v>18.888428571428573</v>
      </c>
    </row>
    <row r="27440" spans="1:5" ht="13.8" x14ac:dyDescent="0.25">
      <c r="A27440" s="47">
        <v>45377</v>
      </c>
      <c r="B27440" s="45" t="str">
        <f t="shared" si="890"/>
        <v>March</v>
      </c>
      <c r="C27440" s="53">
        <f t="shared" si="891"/>
        <v>2024</v>
      </c>
      <c r="D27440" s="43" t="s">
        <v>102</v>
      </c>
      <c r="E27440" s="132">
        <v>18.639428571428574</v>
      </c>
    </row>
    <row r="27441" spans="1:5" ht="13.8" x14ac:dyDescent="0.25">
      <c r="A27441" s="47">
        <v>45377</v>
      </c>
      <c r="B27441" s="45" t="str">
        <f t="shared" si="890"/>
        <v>March</v>
      </c>
      <c r="C27441" s="53">
        <f t="shared" si="891"/>
        <v>2024</v>
      </c>
      <c r="D27441" s="43" t="s">
        <v>119</v>
      </c>
      <c r="E27441" s="132">
        <v>18.034714285714287</v>
      </c>
    </row>
    <row r="27442" spans="1:5" ht="13.8" x14ac:dyDescent="0.25">
      <c r="A27442" s="47">
        <v>45377</v>
      </c>
      <c r="B27442" s="45" t="str">
        <f t="shared" si="890"/>
        <v>March</v>
      </c>
      <c r="C27442" s="53">
        <f t="shared" si="891"/>
        <v>2024</v>
      </c>
      <c r="D27442" s="43" t="s">
        <v>120</v>
      </c>
      <c r="E27442" s="132">
        <v>17.109857142857141</v>
      </c>
    </row>
    <row r="27443" spans="1:5" ht="13.8" x14ac:dyDescent="0.25">
      <c r="A27443" s="47">
        <v>45377</v>
      </c>
      <c r="B27443" s="45" t="str">
        <f t="shared" si="890"/>
        <v>March</v>
      </c>
      <c r="C27443" s="53">
        <f t="shared" si="891"/>
        <v>2024</v>
      </c>
      <c r="D27443" s="43" t="s">
        <v>103</v>
      </c>
      <c r="E27443" s="132">
        <v>16.505142857142857</v>
      </c>
    </row>
    <row r="27444" spans="1:5" ht="13.8" x14ac:dyDescent="0.25">
      <c r="A27444" s="47">
        <v>45377</v>
      </c>
      <c r="B27444" s="45" t="str">
        <f t="shared" si="890"/>
        <v>March</v>
      </c>
      <c r="C27444" s="53">
        <f t="shared" si="891"/>
        <v>2024</v>
      </c>
      <c r="D27444" s="43" t="s">
        <v>116</v>
      </c>
      <c r="E27444" s="132">
        <v>10.345499999999999</v>
      </c>
    </row>
    <row r="27445" spans="1:5" ht="13.8" x14ac:dyDescent="0.25">
      <c r="A27445" s="47">
        <v>45377</v>
      </c>
      <c r="B27445" s="45" t="str">
        <f t="shared" si="890"/>
        <v>March</v>
      </c>
      <c r="C27445" s="53">
        <f t="shared" si="891"/>
        <v>2024</v>
      </c>
      <c r="D27445" s="43" t="s">
        <v>104</v>
      </c>
      <c r="E27445" s="132">
        <v>14.572500000000002</v>
      </c>
    </row>
    <row r="27446" spans="1:5" ht="13.8" x14ac:dyDescent="0.25">
      <c r="A27446" s="47">
        <v>45377</v>
      </c>
      <c r="B27446" s="45" t="str">
        <f t="shared" si="890"/>
        <v>March</v>
      </c>
      <c r="C27446" s="53">
        <f t="shared" si="891"/>
        <v>2024</v>
      </c>
      <c r="D27446" s="43" t="s">
        <v>121</v>
      </c>
      <c r="E27446" s="132">
        <v>13.857857142857142</v>
      </c>
    </row>
    <row r="27447" spans="1:5" ht="13.8" x14ac:dyDescent="0.25">
      <c r="A27447" s="47">
        <v>45377</v>
      </c>
      <c r="B27447" s="45" t="str">
        <f t="shared" si="890"/>
        <v>March</v>
      </c>
      <c r="C27447" s="53">
        <f t="shared" si="891"/>
        <v>2024</v>
      </c>
      <c r="D27447" s="43" t="s">
        <v>122</v>
      </c>
      <c r="E27447" s="132">
        <v>12.552857142857142</v>
      </c>
    </row>
    <row r="27448" spans="1:5" ht="13.8" x14ac:dyDescent="0.25">
      <c r="A27448" s="47">
        <v>45377</v>
      </c>
      <c r="B27448" s="45" t="str">
        <f t="shared" si="890"/>
        <v>March</v>
      </c>
      <c r="C27448" s="53">
        <f t="shared" si="891"/>
        <v>2024</v>
      </c>
      <c r="D27448" s="43" t="s">
        <v>123</v>
      </c>
      <c r="E27448" s="132">
        <v>12.397500000000001</v>
      </c>
    </row>
    <row r="27449" spans="1:5" ht="13.8" x14ac:dyDescent="0.25">
      <c r="A27449" s="47">
        <v>45377</v>
      </c>
      <c r="B27449" s="45" t="str">
        <f t="shared" si="890"/>
        <v>March</v>
      </c>
      <c r="C27449" s="53">
        <f t="shared" si="891"/>
        <v>2024</v>
      </c>
      <c r="D27449" s="43" t="s">
        <v>99</v>
      </c>
      <c r="E27449" s="132">
        <v>8.8757142857142863</v>
      </c>
    </row>
    <row r="27450" spans="1:5" ht="13.8" x14ac:dyDescent="0.25">
      <c r="A27450" s="47">
        <v>45377</v>
      </c>
      <c r="B27450" s="45" t="str">
        <f t="shared" si="890"/>
        <v>March</v>
      </c>
      <c r="C27450" s="53">
        <f t="shared" si="891"/>
        <v>2024</v>
      </c>
      <c r="D27450" s="43" t="s">
        <v>100</v>
      </c>
      <c r="E27450" s="132">
        <v>8.6421428571428578</v>
      </c>
    </row>
    <row r="27451" spans="1:5" ht="13.8" x14ac:dyDescent="0.25">
      <c r="A27451" s="47">
        <v>45377</v>
      </c>
      <c r="B27451" s="45" t="str">
        <f t="shared" si="890"/>
        <v>March</v>
      </c>
      <c r="C27451" s="53">
        <f t="shared" si="891"/>
        <v>2024</v>
      </c>
      <c r="D27451" s="43" t="s">
        <v>101</v>
      </c>
      <c r="E27451" s="132">
        <v>8.2684285714285721</v>
      </c>
    </row>
    <row r="27452" spans="1:5" ht="13.8" x14ac:dyDescent="0.25">
      <c r="A27452" s="47">
        <v>45377</v>
      </c>
      <c r="B27452" s="45" t="str">
        <f t="shared" si="890"/>
        <v>March</v>
      </c>
      <c r="C27452" s="53">
        <f t="shared" si="891"/>
        <v>2024</v>
      </c>
      <c r="D27452" s="43" t="s">
        <v>124</v>
      </c>
      <c r="E27452" s="132">
        <v>8.1983571428571427</v>
      </c>
    </row>
    <row r="27453" spans="1:5" ht="13.8" x14ac:dyDescent="0.25">
      <c r="A27453" s="47">
        <v>45377</v>
      </c>
      <c r="B27453" s="45" t="str">
        <f t="shared" si="890"/>
        <v>March</v>
      </c>
      <c r="C27453" s="53">
        <f t="shared" si="891"/>
        <v>2024</v>
      </c>
      <c r="D27453" s="43" t="s">
        <v>125</v>
      </c>
      <c r="E27453" s="132">
        <v>7.334142857142858</v>
      </c>
    </row>
    <row r="27454" spans="1:5" ht="13.8" x14ac:dyDescent="0.25">
      <c r="A27454" s="47">
        <v>45377</v>
      </c>
      <c r="B27454" s="45" t="str">
        <f t="shared" si="890"/>
        <v>March</v>
      </c>
      <c r="C27454" s="53">
        <f t="shared" si="891"/>
        <v>2024</v>
      </c>
      <c r="D27454" s="43" t="s">
        <v>126</v>
      </c>
      <c r="E27454" s="132">
        <v>7.7312857142857148</v>
      </c>
    </row>
    <row r="27455" spans="1:5" ht="13.8" x14ac:dyDescent="0.25">
      <c r="A27455" s="47">
        <v>45377</v>
      </c>
      <c r="B27455" s="45" t="str">
        <f t="shared" si="890"/>
        <v>March</v>
      </c>
      <c r="C27455" s="53">
        <f t="shared" si="891"/>
        <v>2024</v>
      </c>
      <c r="D27455" s="43" t="s">
        <v>127</v>
      </c>
      <c r="E27455" s="132">
        <v>7.571357142857142</v>
      </c>
    </row>
    <row r="27456" spans="1:5" ht="13.8" x14ac:dyDescent="0.25">
      <c r="A27456" s="47">
        <v>45377</v>
      </c>
      <c r="B27456" s="45" t="str">
        <f t="shared" si="890"/>
        <v>March</v>
      </c>
      <c r="C27456" s="53">
        <f t="shared" si="891"/>
        <v>2024</v>
      </c>
      <c r="D27456" s="43" t="s">
        <v>105</v>
      </c>
      <c r="E27456" s="132">
        <v>5.7692142857142867</v>
      </c>
    </row>
    <row r="27457" spans="1:5" ht="13.8" x14ac:dyDescent="0.25">
      <c r="A27457" s="47">
        <v>45377</v>
      </c>
      <c r="B27457" s="45" t="str">
        <f t="shared" si="890"/>
        <v>March</v>
      </c>
      <c r="C27457" s="53">
        <f t="shared" si="891"/>
        <v>2024</v>
      </c>
      <c r="D27457" s="43" t="s">
        <v>128</v>
      </c>
      <c r="E27457" s="132">
        <v>7.6387857142857136</v>
      </c>
    </row>
    <row r="27458" spans="1:5" ht="13.8" x14ac:dyDescent="0.25">
      <c r="A27458" s="47">
        <v>45384</v>
      </c>
      <c r="B27458" s="45" t="str">
        <f t="shared" si="890"/>
        <v>April</v>
      </c>
      <c r="C27458" s="53">
        <f t="shared" si="891"/>
        <v>2024</v>
      </c>
      <c r="D27458" s="43" t="s">
        <v>131</v>
      </c>
      <c r="E27458" s="132">
        <v>23.444625000000002</v>
      </c>
    </row>
    <row r="27459" spans="1:5" ht="13.8" x14ac:dyDescent="0.25">
      <c r="A27459" s="47">
        <v>45384</v>
      </c>
      <c r="B27459" s="45" t="str">
        <f t="shared" si="890"/>
        <v>April</v>
      </c>
      <c r="C27459" s="53">
        <f t="shared" si="891"/>
        <v>2024</v>
      </c>
      <c r="D27459" s="43" t="s">
        <v>115</v>
      </c>
      <c r="E27459" s="132">
        <v>20.8125</v>
      </c>
    </row>
    <row r="27460" spans="1:5" ht="13.8" x14ac:dyDescent="0.25">
      <c r="A27460" s="47">
        <v>45384</v>
      </c>
      <c r="B27460" s="45" t="str">
        <f t="shared" si="890"/>
        <v>April</v>
      </c>
      <c r="C27460" s="53">
        <f t="shared" si="891"/>
        <v>2024</v>
      </c>
      <c r="D27460" s="43" t="s">
        <v>95</v>
      </c>
      <c r="E27460" s="132">
        <v>18.453749999999999</v>
      </c>
    </row>
    <row r="27461" spans="1:5" ht="13.8" x14ac:dyDescent="0.25">
      <c r="A27461" s="47">
        <v>45384</v>
      </c>
      <c r="B27461" s="45" t="str">
        <f t="shared" si="890"/>
        <v>April</v>
      </c>
      <c r="C27461" s="53">
        <f t="shared" si="891"/>
        <v>2024</v>
      </c>
      <c r="D27461" s="43" t="s">
        <v>96</v>
      </c>
      <c r="E27461" s="132">
        <v>17.62125</v>
      </c>
    </row>
    <row r="27462" spans="1:5" ht="13.8" x14ac:dyDescent="0.25">
      <c r="A27462" s="47">
        <v>45384</v>
      </c>
      <c r="B27462" s="45" t="str">
        <f t="shared" si="890"/>
        <v>April</v>
      </c>
      <c r="C27462" s="53">
        <f t="shared" si="891"/>
        <v>2024</v>
      </c>
      <c r="D27462" s="43" t="s">
        <v>97</v>
      </c>
      <c r="E27462" s="132">
        <v>16.78875</v>
      </c>
    </row>
    <row r="27463" spans="1:5" ht="13.8" x14ac:dyDescent="0.25">
      <c r="A27463" s="47">
        <v>45384</v>
      </c>
      <c r="B27463" s="45" t="str">
        <f t="shared" si="890"/>
        <v>April</v>
      </c>
      <c r="C27463" s="53">
        <f t="shared" si="891"/>
        <v>2024</v>
      </c>
      <c r="D27463" s="43" t="s">
        <v>98</v>
      </c>
      <c r="E27463" s="132">
        <v>13.18125</v>
      </c>
    </row>
    <row r="27464" spans="1:5" ht="15.6" x14ac:dyDescent="0.3">
      <c r="A27464" s="47">
        <v>45384</v>
      </c>
      <c r="B27464" s="45" t="str">
        <f t="shared" si="890"/>
        <v>April</v>
      </c>
      <c r="C27464" s="53">
        <f t="shared" si="891"/>
        <v>2024</v>
      </c>
      <c r="D27464" s="130" t="s">
        <v>136</v>
      </c>
      <c r="E27464" s="132">
        <v>19.417187500000001</v>
      </c>
    </row>
    <row r="27465" spans="1:5" ht="13.8" x14ac:dyDescent="0.25">
      <c r="A27465" s="47">
        <v>45384</v>
      </c>
      <c r="B27465" s="45" t="str">
        <f t="shared" si="890"/>
        <v>April</v>
      </c>
      <c r="C27465" s="53">
        <f t="shared" si="891"/>
        <v>2024</v>
      </c>
      <c r="D27465" s="43" t="s">
        <v>118</v>
      </c>
      <c r="E27465" s="132">
        <v>17.838281249999998</v>
      </c>
    </row>
    <row r="27466" spans="1:5" ht="13.8" x14ac:dyDescent="0.25">
      <c r="A27466" s="47">
        <v>45384</v>
      </c>
      <c r="B27466" s="45" t="str">
        <f t="shared" si="890"/>
        <v>April</v>
      </c>
      <c r="C27466" s="53">
        <f t="shared" si="891"/>
        <v>2024</v>
      </c>
      <c r="D27466" s="43" t="s">
        <v>102</v>
      </c>
      <c r="E27466" s="132">
        <v>17.603124999999999</v>
      </c>
    </row>
    <row r="27467" spans="1:5" ht="13.8" x14ac:dyDescent="0.25">
      <c r="A27467" s="47">
        <v>45384</v>
      </c>
      <c r="B27467" s="45" t="str">
        <f t="shared" si="890"/>
        <v>April</v>
      </c>
      <c r="C27467" s="53">
        <f t="shared" si="891"/>
        <v>2024</v>
      </c>
      <c r="D27467" s="43" t="s">
        <v>119</v>
      </c>
      <c r="E27467" s="132">
        <v>17.032031249999999</v>
      </c>
    </row>
    <row r="27468" spans="1:5" ht="13.8" x14ac:dyDescent="0.25">
      <c r="A27468" s="47">
        <v>45384</v>
      </c>
      <c r="B27468" s="45" t="str">
        <f t="shared" si="890"/>
        <v>April</v>
      </c>
      <c r="C27468" s="53">
        <f t="shared" si="891"/>
        <v>2024</v>
      </c>
      <c r="D27468" s="43" t="s">
        <v>120</v>
      </c>
      <c r="E27468" s="132">
        <v>16.158593749999998</v>
      </c>
    </row>
    <row r="27469" spans="1:5" ht="13.8" x14ac:dyDescent="0.25">
      <c r="A27469" s="47">
        <v>45384</v>
      </c>
      <c r="B27469" s="45" t="str">
        <f t="shared" si="890"/>
        <v>April</v>
      </c>
      <c r="C27469" s="53">
        <f t="shared" si="891"/>
        <v>2024</v>
      </c>
      <c r="D27469" s="43" t="s">
        <v>103</v>
      </c>
      <c r="E27469" s="132">
        <v>15.5875</v>
      </c>
    </row>
    <row r="27470" spans="1:5" ht="13.8" x14ac:dyDescent="0.25">
      <c r="A27470" s="47">
        <v>45384</v>
      </c>
      <c r="B27470" s="45" t="str">
        <f t="shared" si="890"/>
        <v>April</v>
      </c>
      <c r="C27470" s="53">
        <f t="shared" si="891"/>
        <v>2024</v>
      </c>
      <c r="D27470" s="43" t="s">
        <v>116</v>
      </c>
      <c r="E27470" s="132">
        <v>9.6134062500000006</v>
      </c>
    </row>
    <row r="27471" spans="1:5" ht="13.8" x14ac:dyDescent="0.25">
      <c r="A27471" s="47">
        <v>45384</v>
      </c>
      <c r="B27471" s="45" t="str">
        <f t="shared" si="890"/>
        <v>April</v>
      </c>
      <c r="C27471" s="53">
        <f t="shared" si="891"/>
        <v>2024</v>
      </c>
      <c r="D27471" s="43" t="s">
        <v>104</v>
      </c>
      <c r="E27471" s="132">
        <v>13.776875000000002</v>
      </c>
    </row>
    <row r="27472" spans="1:5" ht="13.8" x14ac:dyDescent="0.25">
      <c r="A27472" s="47">
        <v>45384</v>
      </c>
      <c r="B27472" s="45" t="str">
        <f t="shared" si="890"/>
        <v>April</v>
      </c>
      <c r="C27472" s="53">
        <f t="shared" si="891"/>
        <v>2024</v>
      </c>
      <c r="D27472" s="43" t="s">
        <v>121</v>
      </c>
      <c r="E27472" s="132">
        <v>13.10125</v>
      </c>
    </row>
    <row r="27473" spans="1:5" ht="13.8" x14ac:dyDescent="0.25">
      <c r="A27473" s="47">
        <v>45384</v>
      </c>
      <c r="B27473" s="45" t="str">
        <f t="shared" si="890"/>
        <v>April</v>
      </c>
      <c r="C27473" s="53">
        <f t="shared" si="891"/>
        <v>2024</v>
      </c>
      <c r="D27473" s="43" t="s">
        <v>122</v>
      </c>
      <c r="E27473" s="132">
        <v>11.8675</v>
      </c>
    </row>
    <row r="27474" spans="1:5" ht="13.8" x14ac:dyDescent="0.25">
      <c r="A27474" s="47">
        <v>45384</v>
      </c>
      <c r="B27474" s="45" t="str">
        <f t="shared" si="890"/>
        <v>April</v>
      </c>
      <c r="C27474" s="53">
        <f t="shared" si="891"/>
        <v>2024</v>
      </c>
      <c r="D27474" s="43" t="s">
        <v>123</v>
      </c>
      <c r="E27474" s="132">
        <v>11.720625</v>
      </c>
    </row>
    <row r="27475" spans="1:5" ht="13.8" x14ac:dyDescent="0.25">
      <c r="A27475" s="47">
        <v>45384</v>
      </c>
      <c r="B27475" s="45" t="str">
        <f t="shared" si="890"/>
        <v>April</v>
      </c>
      <c r="C27475" s="53">
        <f t="shared" si="891"/>
        <v>2024</v>
      </c>
      <c r="D27475" s="43" t="s">
        <v>99</v>
      </c>
      <c r="E27475" s="132">
        <v>8.6449999999999996</v>
      </c>
    </row>
    <row r="27476" spans="1:5" ht="13.8" x14ac:dyDescent="0.25">
      <c r="A27476" s="47">
        <v>45384</v>
      </c>
      <c r="B27476" s="45" t="str">
        <f t="shared" si="890"/>
        <v>April</v>
      </c>
      <c r="C27476" s="53">
        <f t="shared" si="891"/>
        <v>2024</v>
      </c>
      <c r="D27476" s="43" t="s">
        <v>100</v>
      </c>
      <c r="E27476" s="132">
        <v>8.4175000000000004</v>
      </c>
    </row>
    <row r="27477" spans="1:5" ht="13.8" x14ac:dyDescent="0.25">
      <c r="A27477" s="47">
        <v>45384</v>
      </c>
      <c r="B27477" s="45" t="str">
        <f t="shared" si="890"/>
        <v>April</v>
      </c>
      <c r="C27477" s="53">
        <f t="shared" si="891"/>
        <v>2024</v>
      </c>
      <c r="D27477" s="43" t="s">
        <v>101</v>
      </c>
      <c r="E27477" s="132">
        <v>8.0534999999999997</v>
      </c>
    </row>
    <row r="27478" spans="1:5" ht="13.8" x14ac:dyDescent="0.25">
      <c r="A27478" s="47">
        <v>45384</v>
      </c>
      <c r="B27478" s="45" t="str">
        <f t="shared" si="890"/>
        <v>April</v>
      </c>
      <c r="C27478" s="53">
        <f t="shared" si="891"/>
        <v>2024</v>
      </c>
      <c r="D27478" s="43" t="s">
        <v>124</v>
      </c>
      <c r="E27478" s="132">
        <v>7.9852499999999997</v>
      </c>
    </row>
    <row r="27479" spans="1:5" ht="13.8" x14ac:dyDescent="0.25">
      <c r="A27479" s="47">
        <v>45384</v>
      </c>
      <c r="B27479" s="45" t="str">
        <f t="shared" si="890"/>
        <v>April</v>
      </c>
      <c r="C27479" s="53">
        <f t="shared" si="891"/>
        <v>2024</v>
      </c>
      <c r="D27479" s="43" t="s">
        <v>125</v>
      </c>
      <c r="E27479" s="132">
        <v>7.1435000000000004</v>
      </c>
    </row>
    <row r="27480" spans="1:5" ht="13.8" x14ac:dyDescent="0.25">
      <c r="A27480" s="47">
        <v>45384</v>
      </c>
      <c r="B27480" s="45" t="str">
        <f t="shared" si="890"/>
        <v>April</v>
      </c>
      <c r="C27480" s="53">
        <f t="shared" si="891"/>
        <v>2024</v>
      </c>
      <c r="D27480" s="43" t="s">
        <v>126</v>
      </c>
      <c r="E27480" s="132">
        <v>7.5497500000000004</v>
      </c>
    </row>
    <row r="27481" spans="1:5" ht="13.8" x14ac:dyDescent="0.25">
      <c r="A27481" s="47">
        <v>45384</v>
      </c>
      <c r="B27481" s="45" t="str">
        <f t="shared" si="890"/>
        <v>April</v>
      </c>
      <c r="C27481" s="53">
        <f t="shared" si="891"/>
        <v>2024</v>
      </c>
      <c r="D27481" s="43" t="s">
        <v>127</v>
      </c>
      <c r="E27481" s="132">
        <v>7.4092499999999992</v>
      </c>
    </row>
    <row r="27482" spans="1:5" ht="13.8" x14ac:dyDescent="0.25">
      <c r="A27482" s="47">
        <v>45384</v>
      </c>
      <c r="B27482" s="45" t="str">
        <f t="shared" si="890"/>
        <v>April</v>
      </c>
      <c r="C27482" s="53">
        <f t="shared" si="891"/>
        <v>2024</v>
      </c>
      <c r="D27482" s="43" t="s">
        <v>105</v>
      </c>
      <c r="E27482" s="132">
        <v>5.619250000000001</v>
      </c>
    </row>
    <row r="27483" spans="1:5" ht="13.8" x14ac:dyDescent="0.25">
      <c r="A27483" s="47">
        <v>45384</v>
      </c>
      <c r="B27483" s="45" t="str">
        <f t="shared" si="890"/>
        <v>April</v>
      </c>
      <c r="C27483" s="53">
        <f t="shared" si="891"/>
        <v>2024</v>
      </c>
      <c r="D27483" s="43" t="s">
        <v>128</v>
      </c>
      <c r="E27483" s="132">
        <v>7.4997500000000006</v>
      </c>
    </row>
    <row r="27484" spans="1:5" ht="13.8" x14ac:dyDescent="0.25">
      <c r="A27484" s="47">
        <v>45391</v>
      </c>
      <c r="B27484" s="45" t="str">
        <f t="shared" si="890"/>
        <v>April</v>
      </c>
      <c r="C27484" s="53">
        <f t="shared" si="891"/>
        <v>2024</v>
      </c>
      <c r="D27484" s="43" t="s">
        <v>131</v>
      </c>
      <c r="E27484" s="132">
        <v>22.018714285714285</v>
      </c>
    </row>
    <row r="27485" spans="1:5" ht="13.8" x14ac:dyDescent="0.25">
      <c r="A27485" s="47">
        <v>45391</v>
      </c>
      <c r="B27485" s="45" t="str">
        <f t="shared" si="890"/>
        <v>April</v>
      </c>
      <c r="C27485" s="53">
        <f t="shared" si="891"/>
        <v>2024</v>
      </c>
      <c r="D27485" s="43" t="s">
        <v>115</v>
      </c>
      <c r="E27485" s="132">
        <v>19.585714285714285</v>
      </c>
    </row>
    <row r="27486" spans="1:5" ht="13.8" x14ac:dyDescent="0.25">
      <c r="A27486" s="47">
        <v>45391</v>
      </c>
      <c r="B27486" s="45" t="str">
        <f t="shared" si="890"/>
        <v>April</v>
      </c>
      <c r="C27486" s="53">
        <f t="shared" si="891"/>
        <v>2024</v>
      </c>
      <c r="D27486" s="43" t="s">
        <v>95</v>
      </c>
      <c r="E27486" s="132">
        <v>17.366</v>
      </c>
    </row>
    <row r="27487" spans="1:5" ht="13.8" x14ac:dyDescent="0.25">
      <c r="A27487" s="47">
        <v>45391</v>
      </c>
      <c r="B27487" s="45" t="str">
        <f t="shared" si="890"/>
        <v>April</v>
      </c>
      <c r="C27487" s="53">
        <f t="shared" si="891"/>
        <v>2024</v>
      </c>
      <c r="D27487" s="43" t="s">
        <v>96</v>
      </c>
      <c r="E27487" s="132">
        <v>16.582571428571431</v>
      </c>
    </row>
    <row r="27488" spans="1:5" ht="13.8" x14ac:dyDescent="0.25">
      <c r="A27488" s="47">
        <v>45391</v>
      </c>
      <c r="B27488" s="45" t="str">
        <f t="shared" si="890"/>
        <v>April</v>
      </c>
      <c r="C27488" s="53">
        <f t="shared" si="891"/>
        <v>2024</v>
      </c>
      <c r="D27488" s="43" t="s">
        <v>97</v>
      </c>
      <c r="E27488" s="132">
        <v>15.799142857142858</v>
      </c>
    </row>
    <row r="27489" spans="1:5" ht="13.8" x14ac:dyDescent="0.25">
      <c r="A27489" s="47">
        <v>45391</v>
      </c>
      <c r="B27489" s="45" t="str">
        <f t="shared" ref="B27489:B27549" si="892">TEXT(A27489,"mmmm")</f>
        <v>April</v>
      </c>
      <c r="C27489" s="53">
        <f t="shared" ref="C27489:C27549" si="893">YEAR(A27489)</f>
        <v>2024</v>
      </c>
      <c r="D27489" s="43" t="s">
        <v>98</v>
      </c>
      <c r="E27489" s="132">
        <v>12.404285714285713</v>
      </c>
    </row>
    <row r="27490" spans="1:5" ht="15.6" x14ac:dyDescent="0.3">
      <c r="A27490" s="47">
        <v>45391</v>
      </c>
      <c r="B27490" s="45" t="str">
        <f t="shared" si="892"/>
        <v>April</v>
      </c>
      <c r="C27490" s="53">
        <f t="shared" si="893"/>
        <v>2024</v>
      </c>
      <c r="D27490" s="130" t="s">
        <v>136</v>
      </c>
      <c r="E27490" s="132">
        <v>18.289571428571431</v>
      </c>
    </row>
    <row r="27491" spans="1:5" ht="13.8" x14ac:dyDescent="0.25">
      <c r="A27491" s="47">
        <v>45391</v>
      </c>
      <c r="B27491" s="45" t="str">
        <f t="shared" si="892"/>
        <v>April</v>
      </c>
      <c r="C27491" s="53">
        <f t="shared" si="893"/>
        <v>2024</v>
      </c>
      <c r="D27491" s="43" t="s">
        <v>118</v>
      </c>
      <c r="E27491" s="132">
        <v>16.802357142857144</v>
      </c>
    </row>
    <row r="27492" spans="1:5" ht="13.8" x14ac:dyDescent="0.25">
      <c r="A27492" s="47">
        <v>45391</v>
      </c>
      <c r="B27492" s="45" t="str">
        <f t="shared" si="892"/>
        <v>April</v>
      </c>
      <c r="C27492" s="53">
        <f t="shared" si="893"/>
        <v>2024</v>
      </c>
      <c r="D27492" s="43" t="s">
        <v>102</v>
      </c>
      <c r="E27492" s="132">
        <v>16.580857142857145</v>
      </c>
    </row>
    <row r="27493" spans="1:5" ht="13.8" x14ac:dyDescent="0.25">
      <c r="A27493" s="47">
        <v>45391</v>
      </c>
      <c r="B27493" s="45" t="str">
        <f t="shared" si="892"/>
        <v>April</v>
      </c>
      <c r="C27493" s="53">
        <f t="shared" si="893"/>
        <v>2024</v>
      </c>
      <c r="D27493" s="43" t="s">
        <v>119</v>
      </c>
      <c r="E27493" s="132">
        <v>16.042928571428575</v>
      </c>
    </row>
    <row r="27494" spans="1:5" ht="13.8" x14ac:dyDescent="0.25">
      <c r="A27494" s="47">
        <v>45391</v>
      </c>
      <c r="B27494" s="45" t="str">
        <f t="shared" si="892"/>
        <v>April</v>
      </c>
      <c r="C27494" s="53">
        <f t="shared" si="893"/>
        <v>2024</v>
      </c>
      <c r="D27494" s="43" t="s">
        <v>120</v>
      </c>
      <c r="E27494" s="132">
        <v>15.220214285714285</v>
      </c>
    </row>
    <row r="27495" spans="1:5" ht="13.8" x14ac:dyDescent="0.25">
      <c r="A27495" s="47">
        <v>45391</v>
      </c>
      <c r="B27495" s="45" t="str">
        <f t="shared" si="892"/>
        <v>April</v>
      </c>
      <c r="C27495" s="53">
        <f t="shared" si="893"/>
        <v>2024</v>
      </c>
      <c r="D27495" s="43" t="s">
        <v>103</v>
      </c>
      <c r="E27495" s="132">
        <v>14.682285714285715</v>
      </c>
    </row>
    <row r="27496" spans="1:5" ht="13.8" x14ac:dyDescent="0.25">
      <c r="A27496" s="47">
        <v>45391</v>
      </c>
      <c r="B27496" s="45" t="str">
        <f t="shared" si="892"/>
        <v>April</v>
      </c>
      <c r="C27496" s="53">
        <f t="shared" si="893"/>
        <v>2024</v>
      </c>
      <c r="D27496" s="43" t="s">
        <v>116</v>
      </c>
      <c r="E27496" s="132">
        <v>9.0843749999999996</v>
      </c>
    </row>
    <row r="27497" spans="1:5" ht="13.8" x14ac:dyDescent="0.25">
      <c r="A27497" s="47">
        <v>45391</v>
      </c>
      <c r="B27497" s="45" t="str">
        <f t="shared" si="892"/>
        <v>April</v>
      </c>
      <c r="C27497" s="53">
        <f t="shared" si="893"/>
        <v>2024</v>
      </c>
      <c r="D27497" s="43" t="s">
        <v>104</v>
      </c>
      <c r="E27497" s="132">
        <v>12.947750000000001</v>
      </c>
    </row>
    <row r="27498" spans="1:5" ht="13.8" x14ac:dyDescent="0.25">
      <c r="A27498" s="47">
        <v>45391</v>
      </c>
      <c r="B27498" s="45" t="str">
        <f t="shared" si="892"/>
        <v>April</v>
      </c>
      <c r="C27498" s="53">
        <f t="shared" si="893"/>
        <v>2024</v>
      </c>
      <c r="D27498" s="43" t="s">
        <v>121</v>
      </c>
      <c r="E27498" s="132">
        <v>12.312785714285713</v>
      </c>
    </row>
    <row r="27499" spans="1:5" ht="13.8" x14ac:dyDescent="0.25">
      <c r="A27499" s="47">
        <v>45391</v>
      </c>
      <c r="B27499" s="45" t="str">
        <f t="shared" si="892"/>
        <v>April</v>
      </c>
      <c r="C27499" s="53">
        <f t="shared" si="893"/>
        <v>2024</v>
      </c>
      <c r="D27499" s="43" t="s">
        <v>122</v>
      </c>
      <c r="E27499" s="132">
        <v>11.153285714285714</v>
      </c>
    </row>
    <row r="27500" spans="1:5" ht="13.8" x14ac:dyDescent="0.25">
      <c r="A27500" s="47">
        <v>45391</v>
      </c>
      <c r="B27500" s="45" t="str">
        <f t="shared" si="892"/>
        <v>April</v>
      </c>
      <c r="C27500" s="53">
        <f t="shared" si="893"/>
        <v>2024</v>
      </c>
      <c r="D27500" s="43" t="s">
        <v>123</v>
      </c>
      <c r="E27500" s="132">
        <v>11.015250000000002</v>
      </c>
    </row>
    <row r="27501" spans="1:5" ht="13.8" x14ac:dyDescent="0.25">
      <c r="A27501" s="47">
        <v>45391</v>
      </c>
      <c r="B27501" s="45" t="str">
        <f t="shared" si="892"/>
        <v>April</v>
      </c>
      <c r="C27501" s="53">
        <f t="shared" si="893"/>
        <v>2024</v>
      </c>
      <c r="D27501" s="43" t="s">
        <v>99</v>
      </c>
      <c r="E27501" s="132">
        <v>8.3328571428571419</v>
      </c>
    </row>
    <row r="27502" spans="1:5" ht="13.8" x14ac:dyDescent="0.25">
      <c r="A27502" s="47">
        <v>45391</v>
      </c>
      <c r="B27502" s="45" t="str">
        <f t="shared" si="892"/>
        <v>April</v>
      </c>
      <c r="C27502" s="53">
        <f t="shared" si="893"/>
        <v>2024</v>
      </c>
      <c r="D27502" s="43" t="s">
        <v>100</v>
      </c>
      <c r="E27502" s="132">
        <v>8.1135714285714293</v>
      </c>
    </row>
    <row r="27503" spans="1:5" ht="13.8" x14ac:dyDescent="0.25">
      <c r="A27503" s="47">
        <v>45391</v>
      </c>
      <c r="B27503" s="45" t="str">
        <f t="shared" si="892"/>
        <v>April</v>
      </c>
      <c r="C27503" s="53">
        <f t="shared" si="893"/>
        <v>2024</v>
      </c>
      <c r="D27503" s="43" t="s">
        <v>101</v>
      </c>
      <c r="E27503" s="132">
        <v>7.7627142857142859</v>
      </c>
    </row>
    <row r="27504" spans="1:5" ht="13.8" x14ac:dyDescent="0.25">
      <c r="A27504" s="47">
        <v>45391</v>
      </c>
      <c r="B27504" s="45" t="str">
        <f t="shared" si="892"/>
        <v>April</v>
      </c>
      <c r="C27504" s="53">
        <f t="shared" si="893"/>
        <v>2024</v>
      </c>
      <c r="D27504" s="43" t="s">
        <v>124</v>
      </c>
      <c r="E27504" s="132">
        <v>7.6969285714285709</v>
      </c>
    </row>
    <row r="27505" spans="1:5" ht="13.8" x14ac:dyDescent="0.25">
      <c r="A27505" s="47">
        <v>45391</v>
      </c>
      <c r="B27505" s="45" t="str">
        <f t="shared" si="892"/>
        <v>April</v>
      </c>
      <c r="C27505" s="53">
        <f t="shared" si="893"/>
        <v>2024</v>
      </c>
      <c r="D27505" s="43" t="s">
        <v>125</v>
      </c>
      <c r="E27505" s="132">
        <v>6.8855714285714278</v>
      </c>
    </row>
    <row r="27506" spans="1:5" ht="13.8" x14ac:dyDescent="0.25">
      <c r="A27506" s="47">
        <v>45391</v>
      </c>
      <c r="B27506" s="45" t="str">
        <f t="shared" si="892"/>
        <v>April</v>
      </c>
      <c r="C27506" s="53">
        <f t="shared" si="893"/>
        <v>2024</v>
      </c>
      <c r="D27506" s="43" t="s">
        <v>126</v>
      </c>
      <c r="E27506" s="132">
        <v>7.3041428571428568</v>
      </c>
    </row>
    <row r="27507" spans="1:5" ht="13.8" x14ac:dyDescent="0.25">
      <c r="A27507" s="47">
        <v>45391</v>
      </c>
      <c r="B27507" s="45" t="str">
        <f t="shared" si="892"/>
        <v>April</v>
      </c>
      <c r="C27507" s="53">
        <f t="shared" si="893"/>
        <v>2024</v>
      </c>
      <c r="D27507" s="43" t="s">
        <v>127</v>
      </c>
      <c r="E27507" s="132">
        <v>7.1899285714285712</v>
      </c>
    </row>
    <row r="27508" spans="1:5" ht="13.8" x14ac:dyDescent="0.25">
      <c r="A27508" s="47">
        <v>45391</v>
      </c>
      <c r="B27508" s="45" t="str">
        <f t="shared" si="892"/>
        <v>April</v>
      </c>
      <c r="C27508" s="53">
        <f t="shared" si="893"/>
        <v>2024</v>
      </c>
      <c r="D27508" s="43" t="s">
        <v>105</v>
      </c>
      <c r="E27508" s="132">
        <v>5.4163571428571435</v>
      </c>
    </row>
    <row r="27509" spans="1:5" ht="13.8" x14ac:dyDescent="0.25">
      <c r="A27509" s="47">
        <v>45391</v>
      </c>
      <c r="B27509" s="45" t="str">
        <f t="shared" si="892"/>
        <v>April</v>
      </c>
      <c r="C27509" s="53">
        <f t="shared" si="893"/>
        <v>2024</v>
      </c>
      <c r="D27509" s="43" t="s">
        <v>128</v>
      </c>
      <c r="E27509" s="132">
        <v>7.3116428571428571</v>
      </c>
    </row>
    <row r="27510" spans="1:5" ht="13.8" x14ac:dyDescent="0.25">
      <c r="A27510" s="47">
        <v>45398</v>
      </c>
      <c r="B27510" s="45" t="str">
        <f t="shared" si="892"/>
        <v>April</v>
      </c>
      <c r="C27510" s="53">
        <f t="shared" si="893"/>
        <v>2024</v>
      </c>
      <c r="D27510" s="43" t="s">
        <v>131</v>
      </c>
      <c r="E27510" s="132">
        <v>20.291593750000001</v>
      </c>
    </row>
    <row r="27511" spans="1:5" ht="13.8" x14ac:dyDescent="0.25">
      <c r="A27511" s="47">
        <v>45398</v>
      </c>
      <c r="B27511" s="45" t="str">
        <f t="shared" si="892"/>
        <v>April</v>
      </c>
      <c r="C27511" s="53">
        <f t="shared" si="893"/>
        <v>2024</v>
      </c>
      <c r="D27511" s="43" t="s">
        <v>115</v>
      </c>
      <c r="E27511" s="132">
        <v>18.206250000000001</v>
      </c>
    </row>
    <row r="27512" spans="1:5" ht="13.8" x14ac:dyDescent="0.25">
      <c r="A27512" s="47">
        <v>45398</v>
      </c>
      <c r="B27512" s="45" t="str">
        <f t="shared" si="892"/>
        <v>April</v>
      </c>
      <c r="C27512" s="53">
        <f t="shared" si="893"/>
        <v>2024</v>
      </c>
      <c r="D27512" s="43" t="s">
        <v>95</v>
      </c>
      <c r="E27512" s="132">
        <v>16.142875</v>
      </c>
    </row>
    <row r="27513" spans="1:5" ht="13.8" x14ac:dyDescent="0.25">
      <c r="A27513" s="47">
        <v>45398</v>
      </c>
      <c r="B27513" s="45" t="str">
        <f t="shared" si="892"/>
        <v>April</v>
      </c>
      <c r="C27513" s="53">
        <f t="shared" si="893"/>
        <v>2024</v>
      </c>
      <c r="D27513" s="43" t="s">
        <v>96</v>
      </c>
      <c r="E27513" s="132">
        <v>15.414625000000001</v>
      </c>
    </row>
    <row r="27514" spans="1:5" ht="13.8" x14ac:dyDescent="0.25">
      <c r="A27514" s="47">
        <v>45398</v>
      </c>
      <c r="B27514" s="45" t="str">
        <f t="shared" si="892"/>
        <v>April</v>
      </c>
      <c r="C27514" s="53">
        <f t="shared" si="893"/>
        <v>2024</v>
      </c>
      <c r="D27514" s="43" t="s">
        <v>97</v>
      </c>
      <c r="E27514" s="132">
        <v>14.686375</v>
      </c>
    </row>
    <row r="27515" spans="1:5" ht="13.8" x14ac:dyDescent="0.25">
      <c r="A27515" s="47">
        <v>45398</v>
      </c>
      <c r="B27515" s="45" t="str">
        <f t="shared" si="892"/>
        <v>April</v>
      </c>
      <c r="C27515" s="53">
        <f t="shared" si="893"/>
        <v>2024</v>
      </c>
      <c r="D27515" s="43" t="s">
        <v>98</v>
      </c>
      <c r="E27515" s="132">
        <v>11.530625000000001</v>
      </c>
    </row>
    <row r="27516" spans="1:5" ht="15.6" x14ac:dyDescent="0.3">
      <c r="A27516" s="47">
        <v>45398</v>
      </c>
      <c r="B27516" s="45" t="str">
        <f t="shared" si="892"/>
        <v>April</v>
      </c>
      <c r="C27516" s="53">
        <f t="shared" si="893"/>
        <v>2024</v>
      </c>
      <c r="D27516" s="130" t="s">
        <v>136</v>
      </c>
      <c r="E27516" s="132">
        <v>17.069062500000001</v>
      </c>
    </row>
    <row r="27517" spans="1:5" ht="13.8" x14ac:dyDescent="0.25">
      <c r="A27517" s="47">
        <v>45398</v>
      </c>
      <c r="B27517" s="45" t="str">
        <f t="shared" si="892"/>
        <v>April</v>
      </c>
      <c r="C27517" s="53">
        <f t="shared" si="893"/>
        <v>2024</v>
      </c>
      <c r="D27517" s="43" t="s">
        <v>118</v>
      </c>
      <c r="E27517" s="132">
        <v>15.681093749999997</v>
      </c>
    </row>
    <row r="27518" spans="1:5" ht="13.8" x14ac:dyDescent="0.25">
      <c r="A27518" s="47">
        <v>45398</v>
      </c>
      <c r="B27518" s="45" t="str">
        <f t="shared" si="892"/>
        <v>April</v>
      </c>
      <c r="C27518" s="53">
        <f t="shared" si="893"/>
        <v>2024</v>
      </c>
      <c r="D27518" s="43" t="s">
        <v>102</v>
      </c>
      <c r="E27518" s="132">
        <v>15.474375</v>
      </c>
    </row>
    <row r="27519" spans="1:5" ht="13.8" x14ac:dyDescent="0.25">
      <c r="A27519" s="47">
        <v>45398</v>
      </c>
      <c r="B27519" s="45" t="str">
        <f t="shared" si="892"/>
        <v>April</v>
      </c>
      <c r="C27519" s="53">
        <f t="shared" si="893"/>
        <v>2024</v>
      </c>
      <c r="D27519" s="43" t="s">
        <v>119</v>
      </c>
      <c r="E27519" s="132">
        <v>14.97234375</v>
      </c>
    </row>
    <row r="27520" spans="1:5" ht="13.8" x14ac:dyDescent="0.25">
      <c r="A27520" s="47">
        <v>45398</v>
      </c>
      <c r="B27520" s="45" t="str">
        <f t="shared" si="892"/>
        <v>April</v>
      </c>
      <c r="C27520" s="53">
        <f t="shared" si="893"/>
        <v>2024</v>
      </c>
      <c r="D27520" s="43" t="s">
        <v>120</v>
      </c>
      <c r="E27520" s="132">
        <v>14.204531249999997</v>
      </c>
    </row>
    <row r="27521" spans="1:5" ht="13.8" x14ac:dyDescent="0.25">
      <c r="A27521" s="47">
        <v>45398</v>
      </c>
      <c r="B27521" s="45" t="str">
        <f t="shared" si="892"/>
        <v>April</v>
      </c>
      <c r="C27521" s="53">
        <f t="shared" si="893"/>
        <v>2024</v>
      </c>
      <c r="D27521" s="43" t="s">
        <v>103</v>
      </c>
      <c r="E27521" s="132">
        <v>13.702500000000001</v>
      </c>
    </row>
    <row r="27522" spans="1:5" ht="13.8" x14ac:dyDescent="0.25">
      <c r="A27522" s="47">
        <v>45398</v>
      </c>
      <c r="B27522" s="45" t="str">
        <f t="shared" si="892"/>
        <v>April</v>
      </c>
      <c r="C27522" s="53">
        <f t="shared" si="893"/>
        <v>2024</v>
      </c>
      <c r="D27522" s="43" t="s">
        <v>116</v>
      </c>
      <c r="E27522" s="132">
        <v>8.6470781250000002</v>
      </c>
    </row>
    <row r="27523" spans="1:5" ht="13.8" x14ac:dyDescent="0.25">
      <c r="A27523" s="47">
        <v>45398</v>
      </c>
      <c r="B27523" s="45" t="str">
        <f t="shared" si="892"/>
        <v>April</v>
      </c>
      <c r="C27523" s="53">
        <f t="shared" si="893"/>
        <v>2024</v>
      </c>
      <c r="D27523" s="43" t="s">
        <v>104</v>
      </c>
      <c r="E27523" s="132">
        <v>11.53446875</v>
      </c>
    </row>
    <row r="27524" spans="1:5" ht="13.8" x14ac:dyDescent="0.25">
      <c r="A27524" s="47">
        <v>45398</v>
      </c>
      <c r="B27524" s="45" t="str">
        <f t="shared" si="892"/>
        <v>April</v>
      </c>
      <c r="C27524" s="53">
        <f t="shared" si="893"/>
        <v>2024</v>
      </c>
      <c r="D27524" s="43" t="s">
        <v>121</v>
      </c>
      <c r="E27524" s="132">
        <v>10.968812499999999</v>
      </c>
    </row>
    <row r="27525" spans="1:5" ht="13.8" x14ac:dyDescent="0.25">
      <c r="A27525" s="47">
        <v>45398</v>
      </c>
      <c r="B27525" s="45" t="str">
        <f t="shared" si="892"/>
        <v>April</v>
      </c>
      <c r="C27525" s="53">
        <f t="shared" si="893"/>
        <v>2024</v>
      </c>
      <c r="D27525" s="43" t="s">
        <v>122</v>
      </c>
      <c r="E27525" s="132">
        <v>9.9358749999999993</v>
      </c>
    </row>
    <row r="27526" spans="1:5" ht="13.8" x14ac:dyDescent="0.25">
      <c r="A27526" s="47">
        <v>45398</v>
      </c>
      <c r="B27526" s="45" t="str">
        <f t="shared" si="892"/>
        <v>April</v>
      </c>
      <c r="C27526" s="53">
        <f t="shared" si="893"/>
        <v>2024</v>
      </c>
      <c r="D27526" s="43" t="s">
        <v>123</v>
      </c>
      <c r="E27526" s="132">
        <v>9.8129062500000011</v>
      </c>
    </row>
    <row r="27527" spans="1:5" ht="13.8" x14ac:dyDescent="0.25">
      <c r="A27527" s="47">
        <v>45398</v>
      </c>
      <c r="B27527" s="45" t="str">
        <f t="shared" si="892"/>
        <v>April</v>
      </c>
      <c r="C27527" s="53">
        <f t="shared" si="893"/>
        <v>2024</v>
      </c>
      <c r="D27527" s="43" t="s">
        <v>99</v>
      </c>
      <c r="E27527" s="132">
        <v>8.0512499999999996</v>
      </c>
    </row>
    <row r="27528" spans="1:5" ht="13.8" x14ac:dyDescent="0.25">
      <c r="A27528" s="47">
        <v>45398</v>
      </c>
      <c r="B27528" s="45" t="str">
        <f t="shared" si="892"/>
        <v>April</v>
      </c>
      <c r="C27528" s="53">
        <f t="shared" si="893"/>
        <v>2024</v>
      </c>
      <c r="D27528" s="43" t="s">
        <v>100</v>
      </c>
      <c r="E27528" s="132">
        <v>7.8393750000000004</v>
      </c>
    </row>
    <row r="27529" spans="1:5" ht="13.8" x14ac:dyDescent="0.25">
      <c r="A27529" s="47">
        <v>45398</v>
      </c>
      <c r="B27529" s="45" t="str">
        <f t="shared" si="892"/>
        <v>April</v>
      </c>
      <c r="C27529" s="53">
        <f t="shared" si="893"/>
        <v>2024</v>
      </c>
      <c r="D27529" s="43" t="s">
        <v>101</v>
      </c>
      <c r="E27529" s="132">
        <v>7.500375</v>
      </c>
    </row>
    <row r="27530" spans="1:5" ht="13.8" x14ac:dyDescent="0.25">
      <c r="A27530" s="47">
        <v>45398</v>
      </c>
      <c r="B27530" s="45" t="str">
        <f t="shared" si="892"/>
        <v>April</v>
      </c>
      <c r="C27530" s="53">
        <f t="shared" si="893"/>
        <v>2024</v>
      </c>
      <c r="D27530" s="43" t="s">
        <v>124</v>
      </c>
      <c r="E27530" s="132">
        <v>7.4368124999999994</v>
      </c>
    </row>
    <row r="27531" spans="1:5" ht="13.8" x14ac:dyDescent="0.25">
      <c r="A27531" s="47">
        <v>45398</v>
      </c>
      <c r="B27531" s="45" t="str">
        <f t="shared" si="892"/>
        <v>April</v>
      </c>
      <c r="C27531" s="53">
        <f t="shared" si="893"/>
        <v>2024</v>
      </c>
      <c r="D27531" s="43" t="s">
        <v>125</v>
      </c>
      <c r="E27531" s="132">
        <v>6.6528749999999999</v>
      </c>
    </row>
    <row r="27532" spans="1:5" ht="13.8" x14ac:dyDescent="0.25">
      <c r="A27532" s="47">
        <v>45398</v>
      </c>
      <c r="B27532" s="45" t="str">
        <f t="shared" si="892"/>
        <v>April</v>
      </c>
      <c r="C27532" s="53">
        <f t="shared" si="893"/>
        <v>2024</v>
      </c>
      <c r="D27532" s="43" t="s">
        <v>126</v>
      </c>
      <c r="E27532" s="132">
        <v>7.0825624999999999</v>
      </c>
    </row>
    <row r="27533" spans="1:5" ht="13.8" x14ac:dyDescent="0.25">
      <c r="A27533" s="47">
        <v>45398</v>
      </c>
      <c r="B27533" s="45" t="str">
        <f t="shared" si="892"/>
        <v>April</v>
      </c>
      <c r="C27533" s="53">
        <f t="shared" si="893"/>
        <v>2024</v>
      </c>
      <c r="D27533" s="43" t="s">
        <v>127</v>
      </c>
      <c r="E27533" s="132">
        <v>6.9920624999999994</v>
      </c>
    </row>
    <row r="27534" spans="1:5" ht="13.8" x14ac:dyDescent="0.25">
      <c r="A27534" s="47">
        <v>45398</v>
      </c>
      <c r="B27534" s="45" t="str">
        <f t="shared" si="892"/>
        <v>April</v>
      </c>
      <c r="C27534" s="53">
        <f t="shared" si="893"/>
        <v>2024</v>
      </c>
      <c r="D27534" s="43" t="s">
        <v>105</v>
      </c>
      <c r="E27534" s="132">
        <v>5.2333125000000003</v>
      </c>
    </row>
    <row r="27535" spans="1:5" ht="13.8" x14ac:dyDescent="0.25">
      <c r="A27535" s="47">
        <v>45398</v>
      </c>
      <c r="B27535" s="45" t="str">
        <f t="shared" si="892"/>
        <v>April</v>
      </c>
      <c r="C27535" s="53">
        <f t="shared" si="893"/>
        <v>2024</v>
      </c>
      <c r="D27535" s="43" t="s">
        <v>128</v>
      </c>
      <c r="E27535" s="132">
        <v>7.1419375</v>
      </c>
    </row>
    <row r="27536" spans="1:5" ht="13.8" x14ac:dyDescent="0.25">
      <c r="A27536" s="47">
        <v>45405</v>
      </c>
      <c r="B27536" s="45" t="str">
        <f t="shared" si="892"/>
        <v>April</v>
      </c>
      <c r="C27536" s="53">
        <f t="shared" si="893"/>
        <v>2024</v>
      </c>
      <c r="D27536" s="43" t="s">
        <v>131</v>
      </c>
      <c r="E27536" s="132">
        <v>19.595218750000001</v>
      </c>
    </row>
    <row r="27537" spans="1:5" ht="13.8" x14ac:dyDescent="0.25">
      <c r="A27537" s="47">
        <v>45405</v>
      </c>
      <c r="B27537" s="45" t="str">
        <f t="shared" si="892"/>
        <v>April</v>
      </c>
      <c r="C27537" s="53">
        <f t="shared" si="893"/>
        <v>2024</v>
      </c>
      <c r="D27537" s="43" t="s">
        <v>115</v>
      </c>
      <c r="E27537" s="132">
        <v>16.600000000000001</v>
      </c>
    </row>
    <row r="27538" spans="1:5" ht="13.8" x14ac:dyDescent="0.25">
      <c r="A27538" s="47">
        <v>45405</v>
      </c>
      <c r="B27538" s="45" t="str">
        <f t="shared" si="892"/>
        <v>April</v>
      </c>
      <c r="C27538" s="53">
        <f t="shared" si="893"/>
        <v>2024</v>
      </c>
      <c r="D27538" s="43" t="s">
        <v>95</v>
      </c>
      <c r="E27538" s="132">
        <v>14.718666666666667</v>
      </c>
    </row>
    <row r="27539" spans="1:5" ht="13.8" x14ac:dyDescent="0.25">
      <c r="A27539" s="47">
        <v>45405</v>
      </c>
      <c r="B27539" s="45" t="str">
        <f t="shared" si="892"/>
        <v>April</v>
      </c>
      <c r="C27539" s="53">
        <f t="shared" si="893"/>
        <v>2024</v>
      </c>
      <c r="D27539" s="43" t="s">
        <v>96</v>
      </c>
      <c r="E27539" s="132">
        <v>14.054666666666668</v>
      </c>
    </row>
    <row r="27540" spans="1:5" ht="13.8" x14ac:dyDescent="0.25">
      <c r="A27540" s="47">
        <v>45405</v>
      </c>
      <c r="B27540" s="45" t="str">
        <f t="shared" si="892"/>
        <v>April</v>
      </c>
      <c r="C27540" s="53">
        <f t="shared" si="893"/>
        <v>2024</v>
      </c>
      <c r="D27540" s="43" t="s">
        <v>97</v>
      </c>
      <c r="E27540" s="132">
        <v>13.390666666666666</v>
      </c>
    </row>
    <row r="27541" spans="1:5" ht="13.8" x14ac:dyDescent="0.25">
      <c r="A27541" s="47">
        <v>45405</v>
      </c>
      <c r="B27541" s="45" t="str">
        <f t="shared" si="892"/>
        <v>April</v>
      </c>
      <c r="C27541" s="53">
        <f t="shared" si="893"/>
        <v>2024</v>
      </c>
      <c r="D27541" s="43" t="s">
        <v>98</v>
      </c>
      <c r="E27541" s="132">
        <v>10.513333333333332</v>
      </c>
    </row>
    <row r="27542" spans="1:5" ht="15.6" x14ac:dyDescent="0.3">
      <c r="A27542" s="47">
        <v>45405</v>
      </c>
      <c r="B27542" s="45" t="str">
        <f t="shared" si="892"/>
        <v>April</v>
      </c>
      <c r="C27542" s="53">
        <f t="shared" si="893"/>
        <v>2024</v>
      </c>
      <c r="D27542" s="130" t="s">
        <v>136</v>
      </c>
      <c r="E27542" s="132">
        <v>15.718388888888889</v>
      </c>
    </row>
    <row r="27543" spans="1:5" ht="13.8" x14ac:dyDescent="0.25">
      <c r="A27543" s="47">
        <v>45405</v>
      </c>
      <c r="B27543" s="45" t="str">
        <f t="shared" si="892"/>
        <v>April</v>
      </c>
      <c r="C27543" s="53">
        <f t="shared" si="893"/>
        <v>2024</v>
      </c>
      <c r="D27543" s="43" t="s">
        <v>118</v>
      </c>
      <c r="E27543" s="132">
        <v>14.440249999999999</v>
      </c>
    </row>
    <row r="27544" spans="1:5" ht="13.8" x14ac:dyDescent="0.25">
      <c r="A27544" s="47">
        <v>45405</v>
      </c>
      <c r="B27544" s="45" t="str">
        <f t="shared" si="892"/>
        <v>April</v>
      </c>
      <c r="C27544" s="53">
        <f t="shared" si="893"/>
        <v>2024</v>
      </c>
      <c r="D27544" s="43" t="s">
        <v>102</v>
      </c>
      <c r="E27544" s="132">
        <v>14.24988888888889</v>
      </c>
    </row>
    <row r="27545" spans="1:5" ht="13.8" x14ac:dyDescent="0.25">
      <c r="A27545" s="47">
        <v>45405</v>
      </c>
      <c r="B27545" s="45" t="str">
        <f t="shared" si="892"/>
        <v>April</v>
      </c>
      <c r="C27545" s="53">
        <f t="shared" si="893"/>
        <v>2024</v>
      </c>
      <c r="D27545" s="43" t="s">
        <v>119</v>
      </c>
      <c r="E27545" s="132">
        <v>13.787583333333334</v>
      </c>
    </row>
    <row r="27546" spans="1:5" ht="13.8" x14ac:dyDescent="0.25">
      <c r="A27546" s="47">
        <v>45405</v>
      </c>
      <c r="B27546" s="45" t="str">
        <f t="shared" si="892"/>
        <v>April</v>
      </c>
      <c r="C27546" s="53">
        <f t="shared" si="893"/>
        <v>2024</v>
      </c>
      <c r="D27546" s="43" t="s">
        <v>120</v>
      </c>
      <c r="E27546" s="132">
        <v>13.080527777777776</v>
      </c>
    </row>
    <row r="27547" spans="1:5" ht="13.8" x14ac:dyDescent="0.25">
      <c r="A27547" s="47">
        <v>45405</v>
      </c>
      <c r="B27547" s="45" t="str">
        <f t="shared" si="892"/>
        <v>April</v>
      </c>
      <c r="C27547" s="53">
        <f t="shared" si="893"/>
        <v>2024</v>
      </c>
      <c r="D27547" s="43" t="s">
        <v>103</v>
      </c>
      <c r="E27547" s="132">
        <v>12.61822222222222</v>
      </c>
    </row>
    <row r="27548" spans="1:5" ht="13.8" x14ac:dyDescent="0.25">
      <c r="A27548" s="47">
        <v>45405</v>
      </c>
      <c r="B27548" s="45" t="str">
        <f t="shared" si="892"/>
        <v>April</v>
      </c>
      <c r="C27548" s="53">
        <f t="shared" si="893"/>
        <v>2024</v>
      </c>
      <c r="D27548" s="43" t="s">
        <v>116</v>
      </c>
      <c r="E27548" s="132">
        <v>8.2737083333333334</v>
      </c>
    </row>
    <row r="27549" spans="1:5" ht="13.8" x14ac:dyDescent="0.25">
      <c r="A27549" s="47">
        <v>45405</v>
      </c>
      <c r="B27549" s="45" t="str">
        <f t="shared" si="892"/>
        <v>April</v>
      </c>
      <c r="C27549" s="53">
        <f t="shared" si="893"/>
        <v>2024</v>
      </c>
      <c r="D27549" s="43" t="s">
        <v>104</v>
      </c>
      <c r="E27549" s="132">
        <v>11.112694444444447</v>
      </c>
    </row>
    <row r="27550" spans="1:5" ht="13.8" x14ac:dyDescent="0.25">
      <c r="A27550" s="47">
        <v>45405</v>
      </c>
      <c r="B27550" s="45" t="str">
        <f t="shared" ref="B27550:B27611" si="894">TEXT(A27550,"mmmm")</f>
        <v>April</v>
      </c>
      <c r="C27550" s="53">
        <f t="shared" ref="C27550:C27611" si="895">YEAR(A27550)</f>
        <v>2024</v>
      </c>
      <c r="D27550" s="43" t="s">
        <v>121</v>
      </c>
      <c r="E27550" s="132">
        <v>10.567722222222223</v>
      </c>
    </row>
    <row r="27551" spans="1:5" ht="13.8" x14ac:dyDescent="0.25">
      <c r="A27551" s="47">
        <v>45405</v>
      </c>
      <c r="B27551" s="45" t="str">
        <f t="shared" si="894"/>
        <v>April</v>
      </c>
      <c r="C27551" s="53">
        <f t="shared" si="895"/>
        <v>2024</v>
      </c>
      <c r="D27551" s="43" t="s">
        <v>122</v>
      </c>
      <c r="E27551" s="132">
        <v>9.5725555555555566</v>
      </c>
    </row>
    <row r="27552" spans="1:5" ht="13.8" x14ac:dyDescent="0.25">
      <c r="A27552" s="47">
        <v>45405</v>
      </c>
      <c r="B27552" s="45" t="str">
        <f t="shared" si="894"/>
        <v>April</v>
      </c>
      <c r="C27552" s="53">
        <f t="shared" si="895"/>
        <v>2024</v>
      </c>
      <c r="D27552" s="43" t="s">
        <v>123</v>
      </c>
      <c r="E27552" s="132">
        <v>9.4540833333333349</v>
      </c>
    </row>
    <row r="27553" spans="1:5" ht="13.8" x14ac:dyDescent="0.25">
      <c r="A27553" s="47">
        <v>45405</v>
      </c>
      <c r="B27553" s="45" t="str">
        <f t="shared" si="894"/>
        <v>April</v>
      </c>
      <c r="C27553" s="53">
        <f t="shared" si="895"/>
        <v>2024</v>
      </c>
      <c r="D27553" s="43" t="s">
        <v>99</v>
      </c>
      <c r="E27553" s="132">
        <v>7.6211111111111096</v>
      </c>
    </row>
    <row r="27554" spans="1:5" ht="13.8" x14ac:dyDescent="0.25">
      <c r="A27554" s="47">
        <v>45405</v>
      </c>
      <c r="B27554" s="45" t="str">
        <f t="shared" si="894"/>
        <v>April</v>
      </c>
      <c r="C27554" s="53">
        <f t="shared" si="895"/>
        <v>2024</v>
      </c>
      <c r="D27554" s="43" t="s">
        <v>100</v>
      </c>
      <c r="E27554" s="132">
        <v>7.4205555555555556</v>
      </c>
    </row>
    <row r="27555" spans="1:5" ht="13.8" x14ac:dyDescent="0.25">
      <c r="A27555" s="47">
        <v>45405</v>
      </c>
      <c r="B27555" s="45" t="str">
        <f t="shared" si="894"/>
        <v>April</v>
      </c>
      <c r="C27555" s="53">
        <f t="shared" si="895"/>
        <v>2024</v>
      </c>
      <c r="D27555" s="43" t="s">
        <v>101</v>
      </c>
      <c r="E27555" s="132">
        <v>7.0996666666666659</v>
      </c>
    </row>
    <row r="27556" spans="1:5" ht="13.8" x14ac:dyDescent="0.25">
      <c r="A27556" s="47">
        <v>45405</v>
      </c>
      <c r="B27556" s="45" t="str">
        <f t="shared" si="894"/>
        <v>April</v>
      </c>
      <c r="C27556" s="53">
        <f t="shared" si="895"/>
        <v>2024</v>
      </c>
      <c r="D27556" s="43" t="s">
        <v>124</v>
      </c>
      <c r="E27556" s="132">
        <v>7.0394999999999994</v>
      </c>
    </row>
    <row r="27557" spans="1:5" ht="13.8" x14ac:dyDescent="0.25">
      <c r="A27557" s="47">
        <v>45405</v>
      </c>
      <c r="B27557" s="45" t="str">
        <f t="shared" si="894"/>
        <v>April</v>
      </c>
      <c r="C27557" s="53">
        <f t="shared" si="895"/>
        <v>2024</v>
      </c>
      <c r="D27557" s="43" t="s">
        <v>125</v>
      </c>
      <c r="E27557" s="132">
        <v>6.2974444444444444</v>
      </c>
    </row>
    <row r="27558" spans="1:5" ht="13.8" x14ac:dyDescent="0.25">
      <c r="A27558" s="47">
        <v>45405</v>
      </c>
      <c r="B27558" s="45" t="str">
        <f t="shared" si="894"/>
        <v>April</v>
      </c>
      <c r="C27558" s="53">
        <f t="shared" si="895"/>
        <v>2024</v>
      </c>
      <c r="D27558" s="43" t="s">
        <v>126</v>
      </c>
      <c r="E27558" s="132">
        <v>6.7441111111111116</v>
      </c>
    </row>
    <row r="27559" spans="1:5" ht="13.8" x14ac:dyDescent="0.25">
      <c r="A27559" s="47">
        <v>45405</v>
      </c>
      <c r="B27559" s="45" t="str">
        <f t="shared" si="894"/>
        <v>April</v>
      </c>
      <c r="C27559" s="53">
        <f t="shared" si="895"/>
        <v>2024</v>
      </c>
      <c r="D27559" s="43" t="s">
        <v>127</v>
      </c>
      <c r="E27559" s="132">
        <v>6.6898333333333326</v>
      </c>
    </row>
    <row r="27560" spans="1:5" ht="13.8" x14ac:dyDescent="0.25">
      <c r="A27560" s="47">
        <v>45405</v>
      </c>
      <c r="B27560" s="45" t="str">
        <f t="shared" si="894"/>
        <v>April</v>
      </c>
      <c r="C27560" s="53">
        <f t="shared" si="895"/>
        <v>2024</v>
      </c>
      <c r="D27560" s="43" t="s">
        <v>105</v>
      </c>
      <c r="E27560" s="132">
        <v>4.9537222222222219</v>
      </c>
    </row>
    <row r="27561" spans="1:5" ht="13.8" x14ac:dyDescent="0.25">
      <c r="A27561" s="47">
        <v>45405</v>
      </c>
      <c r="B27561" s="45" t="str">
        <f t="shared" si="894"/>
        <v>April</v>
      </c>
      <c r="C27561" s="53">
        <f t="shared" si="895"/>
        <v>2024</v>
      </c>
      <c r="D27561" s="43" t="s">
        <v>128</v>
      </c>
      <c r="E27561" s="132">
        <v>6.8827222222222222</v>
      </c>
    </row>
    <row r="27562" spans="1:5" ht="13.8" x14ac:dyDescent="0.25">
      <c r="A27562" s="47">
        <v>45412</v>
      </c>
      <c r="B27562" s="45" t="str">
        <f t="shared" si="894"/>
        <v>April</v>
      </c>
      <c r="C27562" s="53">
        <f t="shared" si="895"/>
        <v>2024</v>
      </c>
      <c r="D27562" s="43" t="s">
        <v>131</v>
      </c>
      <c r="E27562" s="132">
        <v>20.27225</v>
      </c>
    </row>
    <row r="27563" spans="1:5" ht="13.8" x14ac:dyDescent="0.25">
      <c r="A27563" s="47">
        <v>45412</v>
      </c>
      <c r="B27563" s="45" t="str">
        <f t="shared" si="894"/>
        <v>April</v>
      </c>
      <c r="C27563" s="53">
        <f t="shared" si="895"/>
        <v>2024</v>
      </c>
      <c r="D27563" s="43" t="s">
        <v>115</v>
      </c>
      <c r="E27563" s="132">
        <v>17.868749999999999</v>
      </c>
    </row>
    <row r="27564" spans="1:5" ht="13.8" x14ac:dyDescent="0.25">
      <c r="A27564" s="47">
        <v>45412</v>
      </c>
      <c r="B27564" s="45" t="str">
        <f t="shared" si="894"/>
        <v>April</v>
      </c>
      <c r="C27564" s="53">
        <f t="shared" si="895"/>
        <v>2024</v>
      </c>
      <c r="D27564" s="43" t="s">
        <v>95</v>
      </c>
      <c r="E27564" s="132">
        <v>15.843625000000001</v>
      </c>
    </row>
    <row r="27565" spans="1:5" ht="13.8" x14ac:dyDescent="0.25">
      <c r="A27565" s="47">
        <v>45412</v>
      </c>
      <c r="B27565" s="45" t="str">
        <f t="shared" si="894"/>
        <v>April</v>
      </c>
      <c r="C27565" s="53">
        <f t="shared" si="895"/>
        <v>2024</v>
      </c>
      <c r="D27565" s="43" t="s">
        <v>96</v>
      </c>
      <c r="E27565" s="132">
        <v>15.128875000000001</v>
      </c>
    </row>
    <row r="27566" spans="1:5" ht="13.8" x14ac:dyDescent="0.25">
      <c r="A27566" s="47">
        <v>45412</v>
      </c>
      <c r="B27566" s="45" t="str">
        <f t="shared" si="894"/>
        <v>April</v>
      </c>
      <c r="C27566" s="53">
        <f t="shared" si="895"/>
        <v>2024</v>
      </c>
      <c r="D27566" s="43" t="s">
        <v>97</v>
      </c>
      <c r="E27566" s="132">
        <v>14.414124999999999</v>
      </c>
    </row>
    <row r="27567" spans="1:5" ht="13.8" x14ac:dyDescent="0.25">
      <c r="A27567" s="47">
        <v>45412</v>
      </c>
      <c r="B27567" s="45" t="str">
        <f t="shared" si="894"/>
        <v>April</v>
      </c>
      <c r="C27567" s="53">
        <f t="shared" si="895"/>
        <v>2024</v>
      </c>
      <c r="D27567" s="43" t="s">
        <v>98</v>
      </c>
      <c r="E27567" s="132">
        <v>11.316875</v>
      </c>
    </row>
    <row r="27568" spans="1:5" ht="15.6" x14ac:dyDescent="0.3">
      <c r="A27568" s="47">
        <v>45412</v>
      </c>
      <c r="B27568" s="45" t="str">
        <f t="shared" si="894"/>
        <v>April</v>
      </c>
      <c r="C27568" s="53">
        <f t="shared" si="895"/>
        <v>2024</v>
      </c>
      <c r="D27568" s="130" t="s">
        <v>136</v>
      </c>
      <c r="E27568" s="132">
        <v>17.105187500000003</v>
      </c>
    </row>
    <row r="27569" spans="1:5" ht="13.8" x14ac:dyDescent="0.25">
      <c r="A27569" s="47">
        <v>45412</v>
      </c>
      <c r="B27569" s="45" t="str">
        <f t="shared" si="894"/>
        <v>April</v>
      </c>
      <c r="C27569" s="53">
        <f t="shared" si="895"/>
        <v>2024</v>
      </c>
      <c r="D27569" s="43" t="s">
        <v>118</v>
      </c>
      <c r="E27569" s="132">
        <v>15.714281249999999</v>
      </c>
    </row>
    <row r="27570" spans="1:5" ht="13.8" x14ac:dyDescent="0.25">
      <c r="A27570" s="47">
        <v>45412</v>
      </c>
      <c r="B27570" s="45" t="str">
        <f t="shared" si="894"/>
        <v>April</v>
      </c>
      <c r="C27570" s="53">
        <f t="shared" si="895"/>
        <v>2024</v>
      </c>
      <c r="D27570" s="43" t="s">
        <v>102</v>
      </c>
      <c r="E27570" s="132">
        <v>15.507125</v>
      </c>
    </row>
    <row r="27571" spans="1:5" ht="13.8" x14ac:dyDescent="0.25">
      <c r="A27571" s="47">
        <v>45412</v>
      </c>
      <c r="B27571" s="45" t="str">
        <f t="shared" si="894"/>
        <v>April</v>
      </c>
      <c r="C27571" s="53">
        <f t="shared" si="895"/>
        <v>2024</v>
      </c>
      <c r="D27571" s="43" t="s">
        <v>119</v>
      </c>
      <c r="E27571" s="132">
        <v>15.004031250000001</v>
      </c>
    </row>
    <row r="27572" spans="1:5" ht="13.8" x14ac:dyDescent="0.25">
      <c r="A27572" s="47">
        <v>45412</v>
      </c>
      <c r="B27572" s="45" t="str">
        <f t="shared" si="894"/>
        <v>April</v>
      </c>
      <c r="C27572" s="53">
        <f t="shared" si="895"/>
        <v>2024</v>
      </c>
      <c r="D27572" s="43" t="s">
        <v>120</v>
      </c>
      <c r="E27572" s="132">
        <v>14.234593749999998</v>
      </c>
    </row>
    <row r="27573" spans="1:5" ht="13.8" x14ac:dyDescent="0.25">
      <c r="A27573" s="47">
        <v>45412</v>
      </c>
      <c r="B27573" s="45" t="str">
        <f t="shared" si="894"/>
        <v>April</v>
      </c>
      <c r="C27573" s="53">
        <f t="shared" si="895"/>
        <v>2024</v>
      </c>
      <c r="D27573" s="43" t="s">
        <v>103</v>
      </c>
      <c r="E27573" s="132">
        <v>13.731499999999999</v>
      </c>
    </row>
    <row r="27574" spans="1:5" ht="13.8" x14ac:dyDescent="0.25">
      <c r="A27574" s="47">
        <v>45412</v>
      </c>
      <c r="B27574" s="45" t="str">
        <f t="shared" si="894"/>
        <v>April</v>
      </c>
      <c r="C27574" s="53">
        <f t="shared" si="895"/>
        <v>2024</v>
      </c>
      <c r="D27574" s="43" t="s">
        <v>116</v>
      </c>
      <c r="E27574" s="132">
        <v>8.4351093750000015</v>
      </c>
    </row>
    <row r="27575" spans="1:5" ht="13.8" x14ac:dyDescent="0.25">
      <c r="A27575" s="47">
        <v>45412</v>
      </c>
      <c r="B27575" s="45" t="str">
        <f t="shared" si="894"/>
        <v>April</v>
      </c>
      <c r="C27575" s="53">
        <f t="shared" si="895"/>
        <v>2024</v>
      </c>
      <c r="D27575" s="43" t="s">
        <v>104</v>
      </c>
      <c r="E27575" s="132">
        <v>11.563781250000002</v>
      </c>
    </row>
    <row r="27576" spans="1:5" ht="13.8" x14ac:dyDescent="0.25">
      <c r="A27576" s="47">
        <v>45412</v>
      </c>
      <c r="B27576" s="45" t="str">
        <f t="shared" si="894"/>
        <v>April</v>
      </c>
      <c r="C27576" s="53">
        <f t="shared" si="895"/>
        <v>2024</v>
      </c>
      <c r="D27576" s="43" t="s">
        <v>121</v>
      </c>
      <c r="E27576" s="132">
        <v>10.9966875</v>
      </c>
    </row>
    <row r="27577" spans="1:5" ht="13.8" x14ac:dyDescent="0.25">
      <c r="A27577" s="47">
        <v>45412</v>
      </c>
      <c r="B27577" s="45" t="str">
        <f t="shared" si="894"/>
        <v>April</v>
      </c>
      <c r="C27577" s="53">
        <f t="shared" si="895"/>
        <v>2024</v>
      </c>
      <c r="D27577" s="43" t="s">
        <v>122</v>
      </c>
      <c r="E27577" s="132">
        <v>9.9611249999999991</v>
      </c>
    </row>
    <row r="27578" spans="1:5" ht="13.8" x14ac:dyDescent="0.25">
      <c r="A27578" s="47">
        <v>45412</v>
      </c>
      <c r="B27578" s="45" t="str">
        <f t="shared" si="894"/>
        <v>April</v>
      </c>
      <c r="C27578" s="53">
        <f t="shared" si="895"/>
        <v>2024</v>
      </c>
      <c r="D27578" s="43" t="s">
        <v>123</v>
      </c>
      <c r="E27578" s="132">
        <v>9.8378437500000011</v>
      </c>
    </row>
    <row r="27579" spans="1:5" ht="13.8" x14ac:dyDescent="0.25">
      <c r="A27579" s="47">
        <v>45412</v>
      </c>
      <c r="B27579" s="45" t="str">
        <f t="shared" si="894"/>
        <v>April</v>
      </c>
      <c r="C27579" s="53">
        <f t="shared" si="895"/>
        <v>2024</v>
      </c>
      <c r="D27579" s="43" t="s">
        <v>99</v>
      </c>
      <c r="E27579" s="132">
        <v>7.5168749999999998</v>
      </c>
    </row>
    <row r="27580" spans="1:5" ht="13.8" x14ac:dyDescent="0.25">
      <c r="A27580" s="47">
        <v>45412</v>
      </c>
      <c r="B27580" s="45" t="str">
        <f t="shared" si="894"/>
        <v>April</v>
      </c>
      <c r="C27580" s="53">
        <f t="shared" si="895"/>
        <v>2024</v>
      </c>
      <c r="D27580" s="43" t="s">
        <v>100</v>
      </c>
      <c r="E27580" s="132">
        <v>7.3190625000000002</v>
      </c>
    </row>
    <row r="27581" spans="1:5" ht="13.8" x14ac:dyDescent="0.25">
      <c r="A27581" s="47">
        <v>45412</v>
      </c>
      <c r="B27581" s="45" t="str">
        <f t="shared" si="894"/>
        <v>April</v>
      </c>
      <c r="C27581" s="53">
        <f t="shared" si="895"/>
        <v>2024</v>
      </c>
      <c r="D27581" s="43" t="s">
        <v>101</v>
      </c>
      <c r="E27581" s="132">
        <v>7.0025624999999998</v>
      </c>
    </row>
    <row r="27582" spans="1:5" ht="13.8" x14ac:dyDescent="0.25">
      <c r="A27582" s="47">
        <v>45412</v>
      </c>
      <c r="B27582" s="45" t="str">
        <f t="shared" si="894"/>
        <v>April</v>
      </c>
      <c r="C27582" s="53">
        <f t="shared" si="895"/>
        <v>2024</v>
      </c>
      <c r="D27582" s="43" t="s">
        <v>124</v>
      </c>
      <c r="E27582" s="132">
        <v>6.9432187499999998</v>
      </c>
    </row>
    <row r="27583" spans="1:5" ht="13.8" x14ac:dyDescent="0.25">
      <c r="A27583" s="47">
        <v>45412</v>
      </c>
      <c r="B27583" s="45" t="str">
        <f t="shared" si="894"/>
        <v>April</v>
      </c>
      <c r="C27583" s="53">
        <f t="shared" si="895"/>
        <v>2024</v>
      </c>
      <c r="D27583" s="43" t="s">
        <v>125</v>
      </c>
      <c r="E27583" s="132">
        <v>6.2113125</v>
      </c>
    </row>
    <row r="27584" spans="1:5" ht="13.8" x14ac:dyDescent="0.25">
      <c r="A27584" s="47">
        <v>45412</v>
      </c>
      <c r="B27584" s="45" t="str">
        <f t="shared" si="894"/>
        <v>April</v>
      </c>
      <c r="C27584" s="53">
        <f t="shared" si="895"/>
        <v>2024</v>
      </c>
      <c r="D27584" s="43" t="s">
        <v>126</v>
      </c>
      <c r="E27584" s="132">
        <v>6.6620937500000004</v>
      </c>
    </row>
    <row r="27585" spans="1:5" ht="13.8" x14ac:dyDescent="0.25">
      <c r="A27585" s="47">
        <v>45412</v>
      </c>
      <c r="B27585" s="45" t="str">
        <f t="shared" si="894"/>
        <v>April</v>
      </c>
      <c r="C27585" s="53">
        <f t="shared" si="895"/>
        <v>2024</v>
      </c>
      <c r="D27585" s="43" t="s">
        <v>127</v>
      </c>
      <c r="E27585" s="132">
        <v>6.6165937499999998</v>
      </c>
    </row>
    <row r="27586" spans="1:5" ht="13.8" x14ac:dyDescent="0.25">
      <c r="A27586" s="47">
        <v>45412</v>
      </c>
      <c r="B27586" s="45" t="str">
        <f t="shared" si="894"/>
        <v>April</v>
      </c>
      <c r="C27586" s="53">
        <f t="shared" si="895"/>
        <v>2024</v>
      </c>
      <c r="D27586" s="43" t="s">
        <v>105</v>
      </c>
      <c r="E27586" s="132">
        <v>4.88596875</v>
      </c>
    </row>
    <row r="27587" spans="1:5" ht="13.8" x14ac:dyDescent="0.25">
      <c r="A27587" s="47">
        <v>45412</v>
      </c>
      <c r="B27587" s="45" t="str">
        <f t="shared" si="894"/>
        <v>April</v>
      </c>
      <c r="C27587" s="53">
        <f t="shared" si="895"/>
        <v>2024</v>
      </c>
      <c r="D27587" s="43" t="s">
        <v>128</v>
      </c>
      <c r="E27587" s="132">
        <v>6.8199062499999998</v>
      </c>
    </row>
    <row r="27588" spans="1:5" ht="13.8" x14ac:dyDescent="0.25">
      <c r="A27588" s="47">
        <v>45419</v>
      </c>
      <c r="B27588" s="45" t="str">
        <f t="shared" si="894"/>
        <v>May</v>
      </c>
      <c r="C27588" s="53">
        <f t="shared" si="895"/>
        <v>2024</v>
      </c>
      <c r="D27588" s="43" t="s">
        <v>131</v>
      </c>
      <c r="E27588" s="132">
        <v>21.479300000000002</v>
      </c>
    </row>
    <row r="27589" spans="1:5" ht="13.8" x14ac:dyDescent="0.25">
      <c r="A27589" s="47">
        <v>45419</v>
      </c>
      <c r="B27589" s="45" t="str">
        <f t="shared" si="894"/>
        <v>May</v>
      </c>
      <c r="C27589" s="53">
        <f t="shared" si="895"/>
        <v>2024</v>
      </c>
      <c r="D27589" s="43" t="s">
        <v>115</v>
      </c>
      <c r="E27589" s="132">
        <v>19.524999999999999</v>
      </c>
    </row>
    <row r="27590" spans="1:5" ht="13.8" x14ac:dyDescent="0.25">
      <c r="A27590" s="47">
        <v>45419</v>
      </c>
      <c r="B27590" s="45" t="str">
        <f t="shared" si="894"/>
        <v>May</v>
      </c>
      <c r="C27590" s="53">
        <f t="shared" si="895"/>
        <v>2024</v>
      </c>
      <c r="D27590" s="43" t="s">
        <v>95</v>
      </c>
      <c r="E27590" s="132">
        <v>17.31216666666667</v>
      </c>
    </row>
    <row r="27591" spans="1:5" ht="13.8" x14ac:dyDescent="0.25">
      <c r="A27591" s="47">
        <v>45419</v>
      </c>
      <c r="B27591" s="45" t="str">
        <f t="shared" si="894"/>
        <v>May</v>
      </c>
      <c r="C27591" s="53">
        <f t="shared" si="895"/>
        <v>2024</v>
      </c>
      <c r="D27591" s="43" t="s">
        <v>96</v>
      </c>
      <c r="E27591" s="132">
        <v>16.531166666666667</v>
      </c>
    </row>
    <row r="27592" spans="1:5" ht="13.8" x14ac:dyDescent="0.25">
      <c r="A27592" s="47">
        <v>45419</v>
      </c>
      <c r="B27592" s="45" t="str">
        <f t="shared" si="894"/>
        <v>May</v>
      </c>
      <c r="C27592" s="53">
        <f t="shared" si="895"/>
        <v>2024</v>
      </c>
      <c r="D27592" s="43" t="s">
        <v>97</v>
      </c>
      <c r="E27592" s="132">
        <v>15.750166666666667</v>
      </c>
    </row>
    <row r="27593" spans="1:5" ht="13.8" x14ac:dyDescent="0.25">
      <c r="A27593" s="47">
        <v>45419</v>
      </c>
      <c r="B27593" s="45" t="str">
        <f t="shared" si="894"/>
        <v>May</v>
      </c>
      <c r="C27593" s="53">
        <f t="shared" si="895"/>
        <v>2024</v>
      </c>
      <c r="D27593" s="43" t="s">
        <v>98</v>
      </c>
      <c r="E27593" s="132">
        <v>12.365833333333333</v>
      </c>
    </row>
    <row r="27594" spans="1:5" ht="15.6" x14ac:dyDescent="0.3">
      <c r="A27594" s="47">
        <v>45419</v>
      </c>
      <c r="B27594" s="45" t="str">
        <f t="shared" si="894"/>
        <v>May</v>
      </c>
      <c r="C27594" s="53">
        <f t="shared" si="895"/>
        <v>2024</v>
      </c>
      <c r="D27594" s="130" t="s">
        <v>136</v>
      </c>
      <c r="E27594" s="132">
        <v>18.231083333333334</v>
      </c>
    </row>
    <row r="27595" spans="1:5" ht="13.8" x14ac:dyDescent="0.25">
      <c r="A27595" s="47">
        <v>45419</v>
      </c>
      <c r="B27595" s="45" t="str">
        <f t="shared" si="894"/>
        <v>May</v>
      </c>
      <c r="C27595" s="53">
        <f t="shared" si="895"/>
        <v>2024</v>
      </c>
      <c r="D27595" s="43" t="s">
        <v>118</v>
      </c>
      <c r="E27595" s="132">
        <v>16.748625000000001</v>
      </c>
    </row>
    <row r="27596" spans="1:5" ht="13.8" x14ac:dyDescent="0.25">
      <c r="A27596" s="47">
        <v>45419</v>
      </c>
      <c r="B27596" s="45" t="str">
        <f t="shared" si="894"/>
        <v>May</v>
      </c>
      <c r="C27596" s="53">
        <f t="shared" si="895"/>
        <v>2024</v>
      </c>
      <c r="D27596" s="43" t="s">
        <v>102</v>
      </c>
      <c r="E27596" s="132">
        <v>16.527833333333334</v>
      </c>
    </row>
    <row r="27597" spans="1:5" ht="13.8" x14ac:dyDescent="0.25">
      <c r="A27597" s="47">
        <v>45419</v>
      </c>
      <c r="B27597" s="45" t="str">
        <f t="shared" si="894"/>
        <v>May</v>
      </c>
      <c r="C27597" s="53">
        <f t="shared" si="895"/>
        <v>2024</v>
      </c>
      <c r="D27597" s="43" t="s">
        <v>119</v>
      </c>
      <c r="E27597" s="132">
        <v>15.991625000000001</v>
      </c>
    </row>
    <row r="27598" spans="1:5" ht="13.8" x14ac:dyDescent="0.25">
      <c r="A27598" s="47">
        <v>45419</v>
      </c>
      <c r="B27598" s="45" t="str">
        <f t="shared" si="894"/>
        <v>May</v>
      </c>
      <c r="C27598" s="53">
        <f t="shared" si="895"/>
        <v>2024</v>
      </c>
      <c r="D27598" s="43" t="s">
        <v>120</v>
      </c>
      <c r="E27598" s="132">
        <v>15.171541666666666</v>
      </c>
    </row>
    <row r="27599" spans="1:5" ht="13.8" x14ac:dyDescent="0.25">
      <c r="A27599" s="47">
        <v>45419</v>
      </c>
      <c r="B27599" s="45" t="str">
        <f t="shared" si="894"/>
        <v>May</v>
      </c>
      <c r="C27599" s="53">
        <f t="shared" si="895"/>
        <v>2024</v>
      </c>
      <c r="D27599" s="43" t="s">
        <v>103</v>
      </c>
      <c r="E27599" s="132">
        <v>14.635333333333334</v>
      </c>
    </row>
    <row r="27600" spans="1:5" ht="13.8" x14ac:dyDescent="0.25">
      <c r="A27600" s="47">
        <v>45419</v>
      </c>
      <c r="B27600" s="45" t="str">
        <f t="shared" si="894"/>
        <v>May</v>
      </c>
      <c r="C27600" s="53">
        <f t="shared" si="895"/>
        <v>2024</v>
      </c>
      <c r="D27600" s="43" t="s">
        <v>116</v>
      </c>
      <c r="E27600" s="132">
        <v>9.1271250000000013</v>
      </c>
    </row>
    <row r="27601" spans="1:5" ht="13.8" x14ac:dyDescent="0.25">
      <c r="A27601" s="47">
        <v>45419</v>
      </c>
      <c r="B27601" s="45" t="str">
        <f t="shared" si="894"/>
        <v>May</v>
      </c>
      <c r="C27601" s="53">
        <f t="shared" si="895"/>
        <v>2024</v>
      </c>
      <c r="D27601" s="43" t="s">
        <v>104</v>
      </c>
      <c r="E27601" s="132">
        <v>12.018125</v>
      </c>
    </row>
    <row r="27602" spans="1:5" ht="13.8" x14ac:dyDescent="0.25">
      <c r="A27602" s="47">
        <v>45419</v>
      </c>
      <c r="B27602" s="45" t="str">
        <f t="shared" si="894"/>
        <v>May</v>
      </c>
      <c r="C27602" s="53">
        <f t="shared" si="895"/>
        <v>2024</v>
      </c>
      <c r="D27602" s="43" t="s">
        <v>121</v>
      </c>
      <c r="E27602" s="132">
        <v>11.428750000000001</v>
      </c>
    </row>
    <row r="27603" spans="1:5" ht="13.8" x14ac:dyDescent="0.25">
      <c r="A27603" s="47">
        <v>45419</v>
      </c>
      <c r="B27603" s="45" t="str">
        <f t="shared" si="894"/>
        <v>May</v>
      </c>
      <c r="C27603" s="53">
        <f t="shared" si="895"/>
        <v>2024</v>
      </c>
      <c r="D27603" s="43" t="s">
        <v>122</v>
      </c>
      <c r="E27603" s="132">
        <v>10.352499999999999</v>
      </c>
    </row>
    <row r="27604" spans="1:5" ht="13.8" x14ac:dyDescent="0.25">
      <c r="A27604" s="47">
        <v>45419</v>
      </c>
      <c r="B27604" s="45" t="str">
        <f t="shared" si="894"/>
        <v>May</v>
      </c>
      <c r="C27604" s="53">
        <f t="shared" si="895"/>
        <v>2024</v>
      </c>
      <c r="D27604" s="43" t="s">
        <v>123</v>
      </c>
      <c r="E27604" s="132">
        <v>10.224375</v>
      </c>
    </row>
    <row r="27605" spans="1:5" ht="13.8" x14ac:dyDescent="0.25">
      <c r="A27605" s="47">
        <v>45419</v>
      </c>
      <c r="B27605" s="45" t="str">
        <f t="shared" si="894"/>
        <v>May</v>
      </c>
      <c r="C27605" s="53">
        <f t="shared" si="895"/>
        <v>2024</v>
      </c>
      <c r="D27605" s="43" t="s">
        <v>99</v>
      </c>
      <c r="E27605" s="132">
        <v>7.6950000000000003</v>
      </c>
    </row>
    <row r="27606" spans="1:5" ht="13.8" x14ac:dyDescent="0.25">
      <c r="A27606" s="47">
        <v>45419</v>
      </c>
      <c r="B27606" s="45" t="str">
        <f t="shared" si="894"/>
        <v>May</v>
      </c>
      <c r="C27606" s="53">
        <f t="shared" si="895"/>
        <v>2024</v>
      </c>
      <c r="D27606" s="43" t="s">
        <v>100</v>
      </c>
      <c r="E27606" s="132">
        <v>7.4924999999999997</v>
      </c>
    </row>
    <row r="27607" spans="1:5" ht="13.8" x14ac:dyDescent="0.25">
      <c r="A27607" s="47">
        <v>45419</v>
      </c>
      <c r="B27607" s="45" t="str">
        <f t="shared" si="894"/>
        <v>May</v>
      </c>
      <c r="C27607" s="53">
        <f t="shared" si="895"/>
        <v>2024</v>
      </c>
      <c r="D27607" s="43" t="s">
        <v>101</v>
      </c>
      <c r="E27607" s="132">
        <v>7.1684999999999999</v>
      </c>
    </row>
    <row r="27608" spans="1:5" ht="13.8" x14ac:dyDescent="0.25">
      <c r="A27608" s="47">
        <v>45419</v>
      </c>
      <c r="B27608" s="45" t="str">
        <f t="shared" si="894"/>
        <v>May</v>
      </c>
      <c r="C27608" s="53">
        <f t="shared" si="895"/>
        <v>2024</v>
      </c>
      <c r="D27608" s="43" t="s">
        <v>124</v>
      </c>
      <c r="E27608" s="132">
        <v>7.1077499999999993</v>
      </c>
    </row>
    <row r="27609" spans="1:5" ht="13.8" x14ac:dyDescent="0.25">
      <c r="A27609" s="47">
        <v>45419</v>
      </c>
      <c r="B27609" s="45" t="str">
        <f t="shared" si="894"/>
        <v>May</v>
      </c>
      <c r="C27609" s="53">
        <f t="shared" si="895"/>
        <v>2024</v>
      </c>
      <c r="D27609" s="43" t="s">
        <v>125</v>
      </c>
      <c r="E27609" s="132">
        <v>6.3585000000000003</v>
      </c>
    </row>
    <row r="27610" spans="1:5" ht="13.8" x14ac:dyDescent="0.25">
      <c r="A27610" s="47">
        <v>45419</v>
      </c>
      <c r="B27610" s="45" t="str">
        <f t="shared" si="894"/>
        <v>May</v>
      </c>
      <c r="C27610" s="53">
        <f t="shared" si="895"/>
        <v>2024</v>
      </c>
      <c r="D27610" s="43" t="s">
        <v>126</v>
      </c>
      <c r="E27610" s="132">
        <v>6.8022499999999999</v>
      </c>
    </row>
    <row r="27611" spans="1:5" ht="13.8" x14ac:dyDescent="0.25">
      <c r="A27611" s="47">
        <v>45419</v>
      </c>
      <c r="B27611" s="45" t="str">
        <f t="shared" si="894"/>
        <v>May</v>
      </c>
      <c r="C27611" s="53">
        <f t="shared" si="895"/>
        <v>2024</v>
      </c>
      <c r="D27611" s="43" t="s">
        <v>127</v>
      </c>
      <c r="E27611" s="132">
        <v>6.7417499999999997</v>
      </c>
    </row>
    <row r="27612" spans="1:5" ht="13.8" x14ac:dyDescent="0.25">
      <c r="A27612" s="47">
        <v>45419</v>
      </c>
      <c r="B27612" s="45" t="str">
        <f t="shared" ref="B27612:B27672" si="896">TEXT(A27612,"mmmm")</f>
        <v>May</v>
      </c>
      <c r="C27612" s="53">
        <f t="shared" ref="C27612:C27672" si="897">YEAR(A27612)</f>
        <v>2024</v>
      </c>
      <c r="D27612" s="43" t="s">
        <v>105</v>
      </c>
      <c r="E27612" s="132">
        <v>5.0017500000000004</v>
      </c>
    </row>
    <row r="27613" spans="1:5" ht="13.8" x14ac:dyDescent="0.25">
      <c r="A27613" s="47">
        <v>45419</v>
      </c>
      <c r="B27613" s="45" t="str">
        <f t="shared" si="896"/>
        <v>May</v>
      </c>
      <c r="C27613" s="53">
        <f t="shared" si="897"/>
        <v>2024</v>
      </c>
      <c r="D27613" s="43" t="s">
        <v>128</v>
      </c>
      <c r="E27613" s="132">
        <v>6.9272499999999999</v>
      </c>
    </row>
    <row r="27614" spans="1:5" ht="13.8" x14ac:dyDescent="0.25">
      <c r="A27614" s="47">
        <v>45426</v>
      </c>
      <c r="B27614" s="45" t="str">
        <f t="shared" si="896"/>
        <v>May</v>
      </c>
      <c r="C27614" s="53">
        <f t="shared" si="897"/>
        <v>2024</v>
      </c>
      <c r="D27614" s="43" t="s">
        <v>131</v>
      </c>
      <c r="E27614" s="132">
        <v>22.284000000000002</v>
      </c>
    </row>
    <row r="27615" spans="1:5" ht="13.8" x14ac:dyDescent="0.25">
      <c r="A27615" s="47">
        <v>45426</v>
      </c>
      <c r="B27615" s="45" t="str">
        <f t="shared" si="896"/>
        <v>May</v>
      </c>
      <c r="C27615" s="53">
        <f t="shared" si="897"/>
        <v>2024</v>
      </c>
      <c r="D27615" s="43" t="s">
        <v>115</v>
      </c>
      <c r="E27615" s="132">
        <v>20.643750000000001</v>
      </c>
    </row>
    <row r="27616" spans="1:5" ht="13.8" x14ac:dyDescent="0.25">
      <c r="A27616" s="47">
        <v>45426</v>
      </c>
      <c r="B27616" s="45" t="str">
        <f t="shared" si="896"/>
        <v>May</v>
      </c>
      <c r="C27616" s="53">
        <f t="shared" si="897"/>
        <v>2024</v>
      </c>
      <c r="D27616" s="43" t="s">
        <v>95</v>
      </c>
      <c r="E27616" s="132">
        <v>18.304125000000003</v>
      </c>
    </row>
    <row r="27617" spans="1:5" ht="13.8" x14ac:dyDescent="0.25">
      <c r="A27617" s="47">
        <v>45426</v>
      </c>
      <c r="B27617" s="45" t="str">
        <f t="shared" si="896"/>
        <v>May</v>
      </c>
      <c r="C27617" s="53">
        <f t="shared" si="897"/>
        <v>2024</v>
      </c>
      <c r="D27617" s="43" t="s">
        <v>96</v>
      </c>
      <c r="E27617" s="132">
        <v>17.478375</v>
      </c>
    </row>
    <row r="27618" spans="1:5" ht="13.8" x14ac:dyDescent="0.25">
      <c r="A27618" s="47">
        <v>45426</v>
      </c>
      <c r="B27618" s="45" t="str">
        <f t="shared" si="896"/>
        <v>May</v>
      </c>
      <c r="C27618" s="53">
        <f t="shared" si="897"/>
        <v>2024</v>
      </c>
      <c r="D27618" s="43" t="s">
        <v>97</v>
      </c>
      <c r="E27618" s="132">
        <v>16.652625</v>
      </c>
    </row>
    <row r="27619" spans="1:5" ht="13.8" x14ac:dyDescent="0.25">
      <c r="A27619" s="47">
        <v>45426</v>
      </c>
      <c r="B27619" s="45" t="str">
        <f t="shared" si="896"/>
        <v>May</v>
      </c>
      <c r="C27619" s="53">
        <f t="shared" si="897"/>
        <v>2024</v>
      </c>
      <c r="D27619" s="43" t="s">
        <v>98</v>
      </c>
      <c r="E27619" s="132">
        <v>13.074375</v>
      </c>
    </row>
    <row r="27620" spans="1:5" ht="15.6" x14ac:dyDescent="0.3">
      <c r="A27620" s="47">
        <v>45426</v>
      </c>
      <c r="B27620" s="45" t="str">
        <f t="shared" si="896"/>
        <v>May</v>
      </c>
      <c r="C27620" s="53">
        <f t="shared" si="897"/>
        <v>2024</v>
      </c>
      <c r="D27620" s="130" t="s">
        <v>136</v>
      </c>
      <c r="E27620" s="132">
        <v>19.290749999999999</v>
      </c>
    </row>
    <row r="27621" spans="1:5" ht="13.8" x14ac:dyDescent="0.25">
      <c r="A27621" s="47">
        <v>45426</v>
      </c>
      <c r="B27621" s="45" t="str">
        <f t="shared" si="896"/>
        <v>May</v>
      </c>
      <c r="C27621" s="53">
        <f t="shared" si="897"/>
        <v>2024</v>
      </c>
      <c r="D27621" s="43" t="s">
        <v>118</v>
      </c>
      <c r="E27621" s="132">
        <v>17.722124999999998</v>
      </c>
    </row>
    <row r="27622" spans="1:5" ht="13.8" x14ac:dyDescent="0.25">
      <c r="A27622" s="47">
        <v>45426</v>
      </c>
      <c r="B27622" s="45" t="str">
        <f t="shared" si="896"/>
        <v>May</v>
      </c>
      <c r="C27622" s="53">
        <f t="shared" si="897"/>
        <v>2024</v>
      </c>
      <c r="D27622" s="43" t="s">
        <v>102</v>
      </c>
      <c r="E27622" s="132">
        <v>17.488500000000002</v>
      </c>
    </row>
    <row r="27623" spans="1:5" ht="13.8" x14ac:dyDescent="0.25">
      <c r="A27623" s="47">
        <v>45426</v>
      </c>
      <c r="B27623" s="45" t="str">
        <f t="shared" si="896"/>
        <v>May</v>
      </c>
      <c r="C27623" s="53">
        <f t="shared" si="897"/>
        <v>2024</v>
      </c>
      <c r="D27623" s="43" t="s">
        <v>119</v>
      </c>
      <c r="E27623" s="132">
        <v>16.921125000000004</v>
      </c>
    </row>
    <row r="27624" spans="1:5" ht="13.8" x14ac:dyDescent="0.25">
      <c r="A27624" s="47">
        <v>45426</v>
      </c>
      <c r="B27624" s="45" t="str">
        <f t="shared" si="896"/>
        <v>May</v>
      </c>
      <c r="C27624" s="53">
        <f t="shared" si="897"/>
        <v>2024</v>
      </c>
      <c r="D27624" s="43" t="s">
        <v>120</v>
      </c>
      <c r="E27624" s="132">
        <v>16.053374999999999</v>
      </c>
    </row>
    <row r="27625" spans="1:5" ht="13.8" x14ac:dyDescent="0.25">
      <c r="A27625" s="47">
        <v>45426</v>
      </c>
      <c r="B27625" s="45" t="str">
        <f t="shared" si="896"/>
        <v>May</v>
      </c>
      <c r="C27625" s="53">
        <f t="shared" si="897"/>
        <v>2024</v>
      </c>
      <c r="D27625" s="43" t="s">
        <v>103</v>
      </c>
      <c r="E27625" s="132">
        <v>15.485999999999999</v>
      </c>
    </row>
    <row r="27626" spans="1:5" ht="13.8" x14ac:dyDescent="0.25">
      <c r="A27626" s="47">
        <v>45426</v>
      </c>
      <c r="B27626" s="45" t="str">
        <f t="shared" si="896"/>
        <v>May</v>
      </c>
      <c r="C27626" s="53">
        <f t="shared" si="897"/>
        <v>2024</v>
      </c>
      <c r="D27626" s="43" t="s">
        <v>116</v>
      </c>
      <c r="E27626" s="132">
        <v>9.8378437500000011</v>
      </c>
    </row>
    <row r="27627" spans="1:5" ht="13.8" x14ac:dyDescent="0.25">
      <c r="A27627" s="47">
        <v>45426</v>
      </c>
      <c r="B27627" s="45" t="str">
        <f t="shared" si="896"/>
        <v>May</v>
      </c>
      <c r="C27627" s="53">
        <f t="shared" si="897"/>
        <v>2024</v>
      </c>
      <c r="D27627" s="43" t="s">
        <v>104</v>
      </c>
      <c r="E27627" s="132">
        <v>12.340562500000001</v>
      </c>
    </row>
    <row r="27628" spans="1:5" ht="13.8" x14ac:dyDescent="0.25">
      <c r="A27628" s="47">
        <v>45426</v>
      </c>
      <c r="B27628" s="45" t="str">
        <f t="shared" si="896"/>
        <v>May</v>
      </c>
      <c r="C27628" s="53">
        <f t="shared" si="897"/>
        <v>2024</v>
      </c>
      <c r="D27628" s="43" t="s">
        <v>121</v>
      </c>
      <c r="E27628" s="132">
        <v>11.735374999999999</v>
      </c>
    </row>
    <row r="27629" spans="1:5" ht="13.8" x14ac:dyDescent="0.25">
      <c r="A27629" s="47">
        <v>45426</v>
      </c>
      <c r="B27629" s="45" t="str">
        <f t="shared" si="896"/>
        <v>May</v>
      </c>
      <c r="C27629" s="53">
        <f t="shared" si="897"/>
        <v>2024</v>
      </c>
      <c r="D27629" s="43" t="s">
        <v>122</v>
      </c>
      <c r="E27629" s="132">
        <v>10.63025</v>
      </c>
    </row>
    <row r="27630" spans="1:5" ht="13.8" x14ac:dyDescent="0.25">
      <c r="A27630" s="47">
        <v>45426</v>
      </c>
      <c r="B27630" s="45" t="str">
        <f t="shared" si="896"/>
        <v>May</v>
      </c>
      <c r="C27630" s="53">
        <f t="shared" si="897"/>
        <v>2024</v>
      </c>
      <c r="D27630" s="43" t="s">
        <v>123</v>
      </c>
      <c r="E27630" s="132">
        <v>10.498687500000001</v>
      </c>
    </row>
    <row r="27631" spans="1:5" ht="13.8" x14ac:dyDescent="0.25">
      <c r="A27631" s="47">
        <v>45426</v>
      </c>
      <c r="B27631" s="45" t="str">
        <f t="shared" si="896"/>
        <v>May</v>
      </c>
      <c r="C27631" s="53">
        <f t="shared" si="897"/>
        <v>2024</v>
      </c>
      <c r="D27631" s="43" t="s">
        <v>99</v>
      </c>
      <c r="E27631" s="132">
        <v>7.944375</v>
      </c>
    </row>
    <row r="27632" spans="1:5" ht="13.8" x14ac:dyDescent="0.25">
      <c r="A27632" s="47">
        <v>45426</v>
      </c>
      <c r="B27632" s="45" t="str">
        <f t="shared" si="896"/>
        <v>May</v>
      </c>
      <c r="C27632" s="53">
        <f t="shared" si="897"/>
        <v>2024</v>
      </c>
      <c r="D27632" s="43" t="s">
        <v>100</v>
      </c>
      <c r="E27632" s="132">
        <v>7.7353125</v>
      </c>
    </row>
    <row r="27633" spans="1:5" ht="13.8" x14ac:dyDescent="0.25">
      <c r="A27633" s="47">
        <v>45426</v>
      </c>
      <c r="B27633" s="45" t="str">
        <f t="shared" si="896"/>
        <v>May</v>
      </c>
      <c r="C27633" s="53">
        <f t="shared" si="897"/>
        <v>2024</v>
      </c>
      <c r="D27633" s="43" t="s">
        <v>101</v>
      </c>
      <c r="E27633" s="132">
        <v>7.4008124999999998</v>
      </c>
    </row>
    <row r="27634" spans="1:5" ht="13.8" x14ac:dyDescent="0.25">
      <c r="A27634" s="47">
        <v>45426</v>
      </c>
      <c r="B27634" s="45" t="str">
        <f t="shared" si="896"/>
        <v>May</v>
      </c>
      <c r="C27634" s="53">
        <f t="shared" si="897"/>
        <v>2024</v>
      </c>
      <c r="D27634" s="43" t="s">
        <v>124</v>
      </c>
      <c r="E27634" s="132">
        <v>7.3380937499999996</v>
      </c>
    </row>
    <row r="27635" spans="1:5" ht="13.8" x14ac:dyDescent="0.25">
      <c r="A27635" s="47">
        <v>45426</v>
      </c>
      <c r="B27635" s="45" t="str">
        <f t="shared" si="896"/>
        <v>May</v>
      </c>
      <c r="C27635" s="53">
        <f t="shared" si="897"/>
        <v>2024</v>
      </c>
      <c r="D27635" s="43" t="s">
        <v>125</v>
      </c>
      <c r="E27635" s="132">
        <v>6.564562500000001</v>
      </c>
    </row>
    <row r="27636" spans="1:5" ht="13.8" x14ac:dyDescent="0.25">
      <c r="A27636" s="47">
        <v>45426</v>
      </c>
      <c r="B27636" s="45" t="str">
        <f t="shared" si="896"/>
        <v>May</v>
      </c>
      <c r="C27636" s="53">
        <f t="shared" si="897"/>
        <v>2024</v>
      </c>
      <c r="D27636" s="43" t="s">
        <v>126</v>
      </c>
      <c r="E27636" s="132">
        <v>6.9984687500000007</v>
      </c>
    </row>
    <row r="27637" spans="1:5" ht="13.8" x14ac:dyDescent="0.25">
      <c r="A27637" s="47">
        <v>45426</v>
      </c>
      <c r="B27637" s="45" t="str">
        <f t="shared" si="896"/>
        <v>May</v>
      </c>
      <c r="C27637" s="53">
        <f t="shared" si="897"/>
        <v>2024</v>
      </c>
      <c r="D27637" s="43" t="s">
        <v>127</v>
      </c>
      <c r="E27637" s="132">
        <v>6.9169687499999997</v>
      </c>
    </row>
    <row r="27638" spans="1:5" ht="13.8" x14ac:dyDescent="0.25">
      <c r="A27638" s="47">
        <v>45426</v>
      </c>
      <c r="B27638" s="45" t="str">
        <f t="shared" si="896"/>
        <v>May</v>
      </c>
      <c r="C27638" s="53">
        <f t="shared" si="897"/>
        <v>2024</v>
      </c>
      <c r="D27638" s="43" t="s">
        <v>105</v>
      </c>
      <c r="E27638" s="132">
        <v>5.1638437500000007</v>
      </c>
    </row>
    <row r="27639" spans="1:5" ht="13.8" x14ac:dyDescent="0.25">
      <c r="A27639" s="47">
        <v>45426</v>
      </c>
      <c r="B27639" s="45" t="str">
        <f t="shared" si="896"/>
        <v>May</v>
      </c>
      <c r="C27639" s="53">
        <f t="shared" si="897"/>
        <v>2024</v>
      </c>
      <c r="D27639" s="43" t="s">
        <v>128</v>
      </c>
      <c r="E27639" s="132">
        <v>7.0775312499999998</v>
      </c>
    </row>
    <row r="27640" spans="1:5" ht="13.8" x14ac:dyDescent="0.25">
      <c r="A27640" s="47">
        <v>45433</v>
      </c>
      <c r="B27640" s="45" t="str">
        <f t="shared" si="896"/>
        <v>May</v>
      </c>
      <c r="C27640" s="53">
        <f t="shared" si="897"/>
        <v>2024</v>
      </c>
      <c r="D27640" s="43" t="s">
        <v>131</v>
      </c>
      <c r="E27640" s="132">
        <v>22.681928571428575</v>
      </c>
    </row>
    <row r="27641" spans="1:5" ht="13.8" x14ac:dyDescent="0.25">
      <c r="A27641" s="47">
        <v>45433</v>
      </c>
      <c r="B27641" s="45" t="str">
        <f t="shared" si="896"/>
        <v>May</v>
      </c>
      <c r="C27641" s="53">
        <f t="shared" si="897"/>
        <v>2024</v>
      </c>
      <c r="D27641" s="43" t="s">
        <v>115</v>
      </c>
      <c r="E27641" s="132">
        <v>20.324999999999999</v>
      </c>
    </row>
    <row r="27642" spans="1:5" ht="13.8" x14ac:dyDescent="0.25">
      <c r="A27642" s="47">
        <v>45433</v>
      </c>
      <c r="B27642" s="45" t="str">
        <f t="shared" si="896"/>
        <v>May</v>
      </c>
      <c r="C27642" s="53">
        <f t="shared" si="897"/>
        <v>2024</v>
      </c>
      <c r="D27642" s="43" t="s">
        <v>95</v>
      </c>
      <c r="E27642" s="132">
        <v>18.0215</v>
      </c>
    </row>
    <row r="27643" spans="1:5" ht="13.8" x14ac:dyDescent="0.25">
      <c r="A27643" s="47">
        <v>45433</v>
      </c>
      <c r="B27643" s="45" t="str">
        <f t="shared" si="896"/>
        <v>May</v>
      </c>
      <c r="C27643" s="53">
        <f t="shared" si="897"/>
        <v>2024</v>
      </c>
      <c r="D27643" s="43" t="s">
        <v>96</v>
      </c>
      <c r="E27643" s="132">
        <v>17.208500000000001</v>
      </c>
    </row>
    <row r="27644" spans="1:5" ht="13.8" x14ac:dyDescent="0.25">
      <c r="A27644" s="47">
        <v>45433</v>
      </c>
      <c r="B27644" s="45" t="str">
        <f t="shared" si="896"/>
        <v>May</v>
      </c>
      <c r="C27644" s="53">
        <f t="shared" si="897"/>
        <v>2024</v>
      </c>
      <c r="D27644" s="43" t="s">
        <v>97</v>
      </c>
      <c r="E27644" s="132">
        <v>16.395499999999998</v>
      </c>
    </row>
    <row r="27645" spans="1:5" ht="13.8" x14ac:dyDescent="0.25">
      <c r="A27645" s="47">
        <v>45433</v>
      </c>
      <c r="B27645" s="45" t="str">
        <f t="shared" si="896"/>
        <v>May</v>
      </c>
      <c r="C27645" s="53">
        <f t="shared" si="897"/>
        <v>2024</v>
      </c>
      <c r="D27645" s="43" t="s">
        <v>98</v>
      </c>
      <c r="E27645" s="132">
        <v>12.8725</v>
      </c>
    </row>
    <row r="27646" spans="1:5" ht="15.6" x14ac:dyDescent="0.3">
      <c r="A27646" s="47">
        <v>45433</v>
      </c>
      <c r="B27646" s="45" t="str">
        <f t="shared" si="896"/>
        <v>May</v>
      </c>
      <c r="C27646" s="53">
        <f t="shared" si="897"/>
        <v>2024</v>
      </c>
      <c r="D27646" s="130" t="s">
        <v>136</v>
      </c>
      <c r="E27646" s="132">
        <v>18.477937499999999</v>
      </c>
    </row>
    <row r="27647" spans="1:5" ht="13.8" x14ac:dyDescent="0.25">
      <c r="A27647" s="47">
        <v>45433</v>
      </c>
      <c r="B27647" s="45" t="str">
        <f t="shared" si="896"/>
        <v>May</v>
      </c>
      <c r="C27647" s="53">
        <f t="shared" si="897"/>
        <v>2024</v>
      </c>
      <c r="D27647" s="43" t="s">
        <v>118</v>
      </c>
      <c r="E27647" s="132">
        <v>16.975406249999999</v>
      </c>
    </row>
    <row r="27648" spans="1:5" ht="13.8" x14ac:dyDescent="0.25">
      <c r="A27648" s="47">
        <v>45433</v>
      </c>
      <c r="B27648" s="45" t="str">
        <f t="shared" si="896"/>
        <v>May</v>
      </c>
      <c r="C27648" s="53">
        <f t="shared" si="897"/>
        <v>2024</v>
      </c>
      <c r="D27648" s="43" t="s">
        <v>102</v>
      </c>
      <c r="E27648" s="132">
        <v>16.751625000000001</v>
      </c>
    </row>
    <row r="27649" spans="1:5" ht="13.8" x14ac:dyDescent="0.25">
      <c r="A27649" s="47">
        <v>45433</v>
      </c>
      <c r="B27649" s="45" t="str">
        <f t="shared" si="896"/>
        <v>May</v>
      </c>
      <c r="C27649" s="53">
        <f t="shared" si="897"/>
        <v>2024</v>
      </c>
      <c r="D27649" s="43" t="s">
        <v>119</v>
      </c>
      <c r="E27649" s="132">
        <v>16.208156250000002</v>
      </c>
    </row>
    <row r="27650" spans="1:5" ht="13.8" x14ac:dyDescent="0.25">
      <c r="A27650" s="47">
        <v>45433</v>
      </c>
      <c r="B27650" s="45" t="str">
        <f t="shared" si="896"/>
        <v>May</v>
      </c>
      <c r="C27650" s="53">
        <f t="shared" si="897"/>
        <v>2024</v>
      </c>
      <c r="D27650" s="43" t="s">
        <v>120</v>
      </c>
      <c r="E27650" s="132">
        <v>15.376968749999998</v>
      </c>
    </row>
    <row r="27651" spans="1:5" ht="13.8" x14ac:dyDescent="0.25">
      <c r="A27651" s="47">
        <v>45433</v>
      </c>
      <c r="B27651" s="45" t="str">
        <f t="shared" si="896"/>
        <v>May</v>
      </c>
      <c r="C27651" s="53">
        <f t="shared" si="897"/>
        <v>2024</v>
      </c>
      <c r="D27651" s="43" t="s">
        <v>103</v>
      </c>
      <c r="E27651" s="132">
        <v>14.833499999999999</v>
      </c>
    </row>
    <row r="27652" spans="1:5" ht="13.8" x14ac:dyDescent="0.25">
      <c r="A27652" s="47">
        <v>45433</v>
      </c>
      <c r="B27652" s="45" t="str">
        <f t="shared" si="896"/>
        <v>May</v>
      </c>
      <c r="C27652" s="53">
        <f t="shared" si="897"/>
        <v>2024</v>
      </c>
      <c r="D27652" s="43" t="s">
        <v>116</v>
      </c>
      <c r="E27652" s="132">
        <v>9.2019374999999997</v>
      </c>
    </row>
    <row r="27653" spans="1:5" ht="13.8" x14ac:dyDescent="0.25">
      <c r="A27653" s="47">
        <v>45433</v>
      </c>
      <c r="B27653" s="45" t="str">
        <f t="shared" si="896"/>
        <v>May</v>
      </c>
      <c r="C27653" s="53">
        <f t="shared" si="897"/>
        <v>2024</v>
      </c>
      <c r="D27653" s="43" t="s">
        <v>104</v>
      </c>
      <c r="E27653" s="132">
        <v>12.252625</v>
      </c>
    </row>
    <row r="27654" spans="1:5" ht="13.8" x14ac:dyDescent="0.25">
      <c r="A27654" s="47">
        <v>45433</v>
      </c>
      <c r="B27654" s="45" t="str">
        <f t="shared" si="896"/>
        <v>May</v>
      </c>
      <c r="C27654" s="53">
        <f t="shared" si="897"/>
        <v>2024</v>
      </c>
      <c r="D27654" s="43" t="s">
        <v>121</v>
      </c>
      <c r="E27654" s="132">
        <v>11.65175</v>
      </c>
    </row>
    <row r="27655" spans="1:5" ht="13.8" x14ac:dyDescent="0.25">
      <c r="A27655" s="47">
        <v>45433</v>
      </c>
      <c r="B27655" s="45" t="str">
        <f t="shared" si="896"/>
        <v>May</v>
      </c>
      <c r="C27655" s="53">
        <f t="shared" si="897"/>
        <v>2024</v>
      </c>
      <c r="D27655" s="43" t="s">
        <v>122</v>
      </c>
      <c r="E27655" s="132">
        <v>10.554500000000001</v>
      </c>
    </row>
    <row r="27656" spans="1:5" ht="13.8" x14ac:dyDescent="0.25">
      <c r="A27656" s="47">
        <v>45433</v>
      </c>
      <c r="B27656" s="45" t="str">
        <f t="shared" si="896"/>
        <v>May</v>
      </c>
      <c r="C27656" s="53">
        <f t="shared" si="897"/>
        <v>2024</v>
      </c>
      <c r="D27656" s="43" t="s">
        <v>123</v>
      </c>
      <c r="E27656" s="132">
        <v>10.423875000000001</v>
      </c>
    </row>
    <row r="27657" spans="1:5" ht="13.8" x14ac:dyDescent="0.25">
      <c r="A27657" s="47">
        <v>45433</v>
      </c>
      <c r="B27657" s="45" t="str">
        <f t="shared" si="896"/>
        <v>May</v>
      </c>
      <c r="C27657" s="53">
        <f t="shared" si="897"/>
        <v>2024</v>
      </c>
      <c r="D27657" s="43" t="s">
        <v>99</v>
      </c>
      <c r="E27657" s="132">
        <v>7.8018749999999999</v>
      </c>
    </row>
    <row r="27658" spans="1:5" ht="13.8" x14ac:dyDescent="0.25">
      <c r="A27658" s="47">
        <v>45433</v>
      </c>
      <c r="B27658" s="45" t="str">
        <f t="shared" si="896"/>
        <v>May</v>
      </c>
      <c r="C27658" s="53">
        <f t="shared" si="897"/>
        <v>2024</v>
      </c>
      <c r="D27658" s="43" t="s">
        <v>100</v>
      </c>
      <c r="E27658" s="132">
        <v>7.5965625000000001</v>
      </c>
    </row>
    <row r="27659" spans="1:5" ht="13.8" x14ac:dyDescent="0.25">
      <c r="A27659" s="47">
        <v>45433</v>
      </c>
      <c r="B27659" s="45" t="str">
        <f t="shared" si="896"/>
        <v>May</v>
      </c>
      <c r="C27659" s="53">
        <f t="shared" si="897"/>
        <v>2024</v>
      </c>
      <c r="D27659" s="43" t="s">
        <v>101</v>
      </c>
      <c r="E27659" s="132">
        <v>7.2680625000000001</v>
      </c>
    </row>
    <row r="27660" spans="1:5" ht="13.8" x14ac:dyDescent="0.25">
      <c r="A27660" s="47">
        <v>45433</v>
      </c>
      <c r="B27660" s="45" t="str">
        <f t="shared" si="896"/>
        <v>May</v>
      </c>
      <c r="C27660" s="53">
        <f t="shared" si="897"/>
        <v>2024</v>
      </c>
      <c r="D27660" s="43" t="s">
        <v>124</v>
      </c>
      <c r="E27660" s="132">
        <v>7.2064687499999991</v>
      </c>
    </row>
    <row r="27661" spans="1:5" ht="13.8" x14ac:dyDescent="0.25">
      <c r="A27661" s="47">
        <v>45433</v>
      </c>
      <c r="B27661" s="45" t="str">
        <f t="shared" si="896"/>
        <v>May</v>
      </c>
      <c r="C27661" s="53">
        <f t="shared" si="897"/>
        <v>2024</v>
      </c>
      <c r="D27661" s="43" t="s">
        <v>125</v>
      </c>
      <c r="E27661" s="132">
        <v>6.4468125000000001</v>
      </c>
    </row>
    <row r="27662" spans="1:5" ht="13.8" x14ac:dyDescent="0.25">
      <c r="A27662" s="47">
        <v>45433</v>
      </c>
      <c r="B27662" s="45" t="str">
        <f t="shared" si="896"/>
        <v>May</v>
      </c>
      <c r="C27662" s="53">
        <f t="shared" si="897"/>
        <v>2024</v>
      </c>
      <c r="D27662" s="43" t="s">
        <v>126</v>
      </c>
      <c r="E27662" s="132">
        <v>6.8863437500000009</v>
      </c>
    </row>
    <row r="27663" spans="1:5" ht="13.8" x14ac:dyDescent="0.25">
      <c r="A27663" s="47">
        <v>45433</v>
      </c>
      <c r="B27663" s="45" t="str">
        <f t="shared" si="896"/>
        <v>May</v>
      </c>
      <c r="C27663" s="53">
        <f t="shared" si="897"/>
        <v>2024</v>
      </c>
      <c r="D27663" s="43" t="s">
        <v>127</v>
      </c>
      <c r="E27663" s="132">
        <v>6.8168437499999994</v>
      </c>
    </row>
    <row r="27664" spans="1:5" ht="13.8" x14ac:dyDescent="0.25">
      <c r="A27664" s="47">
        <v>45433</v>
      </c>
      <c r="B27664" s="45" t="str">
        <f t="shared" si="896"/>
        <v>May</v>
      </c>
      <c r="C27664" s="53">
        <f t="shared" si="897"/>
        <v>2024</v>
      </c>
      <c r="D27664" s="43" t="s">
        <v>105</v>
      </c>
      <c r="E27664" s="132">
        <v>5.0712187500000008</v>
      </c>
    </row>
    <row r="27665" spans="1:5" ht="13.8" x14ac:dyDescent="0.25">
      <c r="A27665" s="47">
        <v>45433</v>
      </c>
      <c r="B27665" s="45" t="str">
        <f t="shared" si="896"/>
        <v>May</v>
      </c>
      <c r="C27665" s="53">
        <f t="shared" si="897"/>
        <v>2024</v>
      </c>
      <c r="D27665" s="43" t="s">
        <v>128</v>
      </c>
      <c r="E27665" s="132">
        <v>6.9916562500000001</v>
      </c>
    </row>
    <row r="27666" spans="1:5" ht="13.8" x14ac:dyDescent="0.25">
      <c r="A27666" s="47">
        <v>45440</v>
      </c>
      <c r="B27666" s="45" t="str">
        <f t="shared" si="896"/>
        <v>May</v>
      </c>
      <c r="C27666" s="53">
        <f t="shared" si="897"/>
        <v>2024</v>
      </c>
      <c r="D27666" s="43" t="s">
        <v>131</v>
      </c>
      <c r="E27666" s="132">
        <v>22.245312500000001</v>
      </c>
    </row>
    <row r="27667" spans="1:5" ht="13.8" x14ac:dyDescent="0.25">
      <c r="A27667" s="47">
        <v>45440</v>
      </c>
      <c r="B27667" s="45" t="str">
        <f t="shared" si="896"/>
        <v>May</v>
      </c>
      <c r="C27667" s="53">
        <f t="shared" si="897"/>
        <v>2024</v>
      </c>
      <c r="D27667" s="43" t="s">
        <v>115</v>
      </c>
      <c r="E27667" s="132">
        <v>20.399999999999999</v>
      </c>
    </row>
    <row r="27668" spans="1:5" ht="13.8" x14ac:dyDescent="0.25">
      <c r="A27668" s="47">
        <v>45440</v>
      </c>
      <c r="B27668" s="45" t="str">
        <f t="shared" si="896"/>
        <v>May</v>
      </c>
      <c r="C27668" s="53">
        <f t="shared" si="897"/>
        <v>2024</v>
      </c>
      <c r="D27668" s="43" t="s">
        <v>95</v>
      </c>
      <c r="E27668" s="132">
        <v>18.088000000000001</v>
      </c>
    </row>
    <row r="27669" spans="1:5" ht="13.8" x14ac:dyDescent="0.25">
      <c r="A27669" s="47">
        <v>45440</v>
      </c>
      <c r="B27669" s="45" t="str">
        <f t="shared" si="896"/>
        <v>May</v>
      </c>
      <c r="C27669" s="53">
        <f t="shared" si="897"/>
        <v>2024</v>
      </c>
      <c r="D27669" s="43" t="s">
        <v>96</v>
      </c>
      <c r="E27669" s="132">
        <v>17.272000000000002</v>
      </c>
    </row>
    <row r="27670" spans="1:5" ht="13.8" x14ac:dyDescent="0.25">
      <c r="A27670" s="47">
        <v>45440</v>
      </c>
      <c r="B27670" s="45" t="str">
        <f t="shared" si="896"/>
        <v>May</v>
      </c>
      <c r="C27670" s="53">
        <f t="shared" si="897"/>
        <v>2024</v>
      </c>
      <c r="D27670" s="43" t="s">
        <v>97</v>
      </c>
      <c r="E27670" s="132">
        <v>16.456</v>
      </c>
    </row>
    <row r="27671" spans="1:5" ht="13.8" x14ac:dyDescent="0.25">
      <c r="A27671" s="47">
        <v>45440</v>
      </c>
      <c r="B27671" s="45" t="str">
        <f t="shared" si="896"/>
        <v>May</v>
      </c>
      <c r="C27671" s="53">
        <f t="shared" si="897"/>
        <v>2024</v>
      </c>
      <c r="D27671" s="43" t="s">
        <v>98</v>
      </c>
      <c r="E27671" s="132">
        <v>12.92</v>
      </c>
    </row>
    <row r="27672" spans="1:5" ht="15.6" x14ac:dyDescent="0.3">
      <c r="A27672" s="47">
        <v>45440</v>
      </c>
      <c r="B27672" s="45" t="str">
        <f t="shared" si="896"/>
        <v>May</v>
      </c>
      <c r="C27672" s="53">
        <f t="shared" si="897"/>
        <v>2024</v>
      </c>
      <c r="D27672" s="130" t="s">
        <v>136</v>
      </c>
      <c r="E27672" s="132">
        <v>18.2250625</v>
      </c>
    </row>
    <row r="27673" spans="1:5" ht="13.8" x14ac:dyDescent="0.25">
      <c r="A27673" s="47">
        <v>45440</v>
      </c>
      <c r="B27673" s="45" t="str">
        <f t="shared" ref="B27673:B27734" si="898">TEXT(A27673,"mmmm")</f>
        <v>May</v>
      </c>
      <c r="C27673" s="53">
        <f t="shared" ref="C27673:C27734" si="899">YEAR(A27673)</f>
        <v>2024</v>
      </c>
      <c r="D27673" s="43" t="s">
        <v>118</v>
      </c>
      <c r="E27673" s="132">
        <v>16.74309375</v>
      </c>
    </row>
    <row r="27674" spans="1:5" ht="13.8" x14ac:dyDescent="0.25">
      <c r="A27674" s="47">
        <v>45440</v>
      </c>
      <c r="B27674" s="45" t="str">
        <f t="shared" si="898"/>
        <v>May</v>
      </c>
      <c r="C27674" s="53">
        <f t="shared" si="899"/>
        <v>2024</v>
      </c>
      <c r="D27674" s="43" t="s">
        <v>102</v>
      </c>
      <c r="E27674" s="132">
        <v>16.522375</v>
      </c>
    </row>
    <row r="27675" spans="1:5" ht="13.8" x14ac:dyDescent="0.25">
      <c r="A27675" s="47">
        <v>45440</v>
      </c>
      <c r="B27675" s="45" t="str">
        <f t="shared" si="898"/>
        <v>May</v>
      </c>
      <c r="C27675" s="53">
        <f t="shared" si="899"/>
        <v>2024</v>
      </c>
      <c r="D27675" s="43" t="s">
        <v>119</v>
      </c>
      <c r="E27675" s="132">
        <v>15.986343750000001</v>
      </c>
    </row>
    <row r="27676" spans="1:5" ht="13.8" x14ac:dyDescent="0.25">
      <c r="A27676" s="47">
        <v>45440</v>
      </c>
      <c r="B27676" s="45" t="str">
        <f t="shared" si="898"/>
        <v>May</v>
      </c>
      <c r="C27676" s="53">
        <f t="shared" si="899"/>
        <v>2024</v>
      </c>
      <c r="D27676" s="43" t="s">
        <v>120</v>
      </c>
      <c r="E27676" s="132">
        <v>15.166531249999998</v>
      </c>
    </row>
    <row r="27677" spans="1:5" ht="13.8" x14ac:dyDescent="0.25">
      <c r="A27677" s="47">
        <v>45440</v>
      </c>
      <c r="B27677" s="45" t="str">
        <f t="shared" si="898"/>
        <v>May</v>
      </c>
      <c r="C27677" s="53">
        <f t="shared" si="899"/>
        <v>2024</v>
      </c>
      <c r="D27677" s="43" t="s">
        <v>103</v>
      </c>
      <c r="E27677" s="132">
        <v>14.6305</v>
      </c>
    </row>
    <row r="27678" spans="1:5" ht="13.8" x14ac:dyDescent="0.25">
      <c r="A27678" s="47">
        <v>45440</v>
      </c>
      <c r="B27678" s="45" t="str">
        <f t="shared" si="898"/>
        <v>May</v>
      </c>
      <c r="C27678" s="53">
        <f t="shared" si="899"/>
        <v>2024</v>
      </c>
      <c r="D27678" s="43" t="s">
        <v>116</v>
      </c>
      <c r="E27678" s="132">
        <v>8.8154062500000006</v>
      </c>
    </row>
    <row r="27679" spans="1:5" ht="13.8" x14ac:dyDescent="0.25">
      <c r="A27679" s="47">
        <v>45440</v>
      </c>
      <c r="B27679" s="45" t="str">
        <f t="shared" si="898"/>
        <v>May</v>
      </c>
      <c r="C27679" s="53">
        <f t="shared" si="899"/>
        <v>2024</v>
      </c>
      <c r="D27679" s="43" t="s">
        <v>104</v>
      </c>
      <c r="E27679" s="132">
        <v>11.5784375</v>
      </c>
    </row>
    <row r="27680" spans="1:5" ht="13.8" x14ac:dyDescent="0.25">
      <c r="A27680" s="47">
        <v>45440</v>
      </c>
      <c r="B27680" s="45" t="str">
        <f t="shared" si="898"/>
        <v>May</v>
      </c>
      <c r="C27680" s="53">
        <f t="shared" si="899"/>
        <v>2024</v>
      </c>
      <c r="D27680" s="43" t="s">
        <v>121</v>
      </c>
      <c r="E27680" s="132">
        <v>11.010624999999999</v>
      </c>
    </row>
    <row r="27681" spans="1:5" ht="13.8" x14ac:dyDescent="0.25">
      <c r="A27681" s="47">
        <v>45440</v>
      </c>
      <c r="B27681" s="45" t="str">
        <f t="shared" si="898"/>
        <v>May</v>
      </c>
      <c r="C27681" s="53">
        <f t="shared" si="899"/>
        <v>2024</v>
      </c>
      <c r="D27681" s="43" t="s">
        <v>122</v>
      </c>
      <c r="E27681" s="132">
        <v>9.9737500000000008</v>
      </c>
    </row>
    <row r="27682" spans="1:5" ht="13.8" x14ac:dyDescent="0.25">
      <c r="A27682" s="47">
        <v>45440</v>
      </c>
      <c r="B27682" s="45" t="str">
        <f t="shared" si="898"/>
        <v>May</v>
      </c>
      <c r="C27682" s="53">
        <f t="shared" si="899"/>
        <v>2024</v>
      </c>
      <c r="D27682" s="43" t="s">
        <v>123</v>
      </c>
      <c r="E27682" s="132">
        <v>9.8503124999999994</v>
      </c>
    </row>
    <row r="27683" spans="1:5" ht="13.8" x14ac:dyDescent="0.25">
      <c r="A27683" s="47">
        <v>45440</v>
      </c>
      <c r="B27683" s="45" t="str">
        <f t="shared" si="898"/>
        <v>May</v>
      </c>
      <c r="C27683" s="53">
        <f t="shared" si="899"/>
        <v>2024</v>
      </c>
      <c r="D27683" s="43" t="s">
        <v>99</v>
      </c>
      <c r="E27683" s="132">
        <v>7.8018749999999999</v>
      </c>
    </row>
    <row r="27684" spans="1:5" ht="13.8" x14ac:dyDescent="0.25">
      <c r="A27684" s="47">
        <v>45440</v>
      </c>
      <c r="B27684" s="45" t="str">
        <f t="shared" si="898"/>
        <v>May</v>
      </c>
      <c r="C27684" s="53">
        <f t="shared" si="899"/>
        <v>2024</v>
      </c>
      <c r="D27684" s="43" t="s">
        <v>100</v>
      </c>
      <c r="E27684" s="132">
        <v>7.5965625000000001</v>
      </c>
    </row>
    <row r="27685" spans="1:5" ht="13.8" x14ac:dyDescent="0.25">
      <c r="A27685" s="47">
        <v>45440</v>
      </c>
      <c r="B27685" s="45" t="str">
        <f t="shared" si="898"/>
        <v>May</v>
      </c>
      <c r="C27685" s="53">
        <f t="shared" si="899"/>
        <v>2024</v>
      </c>
      <c r="D27685" s="43" t="s">
        <v>101</v>
      </c>
      <c r="E27685" s="132">
        <v>7.2680625000000001</v>
      </c>
    </row>
    <row r="27686" spans="1:5" ht="13.8" x14ac:dyDescent="0.25">
      <c r="A27686" s="47">
        <v>45440</v>
      </c>
      <c r="B27686" s="45" t="str">
        <f t="shared" si="898"/>
        <v>May</v>
      </c>
      <c r="C27686" s="53">
        <f t="shared" si="899"/>
        <v>2024</v>
      </c>
      <c r="D27686" s="43" t="s">
        <v>124</v>
      </c>
      <c r="E27686" s="132">
        <v>7.2064687499999991</v>
      </c>
    </row>
    <row r="27687" spans="1:5" ht="13.8" x14ac:dyDescent="0.25">
      <c r="A27687" s="47">
        <v>45440</v>
      </c>
      <c r="B27687" s="45" t="str">
        <f t="shared" si="898"/>
        <v>May</v>
      </c>
      <c r="C27687" s="53">
        <f t="shared" si="899"/>
        <v>2024</v>
      </c>
      <c r="D27687" s="43" t="s">
        <v>125</v>
      </c>
      <c r="E27687" s="132">
        <v>6.4468125000000001</v>
      </c>
    </row>
    <row r="27688" spans="1:5" ht="13.8" x14ac:dyDescent="0.25">
      <c r="A27688" s="47">
        <v>45440</v>
      </c>
      <c r="B27688" s="45" t="str">
        <f t="shared" si="898"/>
        <v>May</v>
      </c>
      <c r="C27688" s="53">
        <f t="shared" si="899"/>
        <v>2024</v>
      </c>
      <c r="D27688" s="43" t="s">
        <v>126</v>
      </c>
      <c r="E27688" s="132">
        <v>6.8863437500000009</v>
      </c>
    </row>
    <row r="27689" spans="1:5" ht="13.8" x14ac:dyDescent="0.25">
      <c r="A27689" s="47">
        <v>45440</v>
      </c>
      <c r="B27689" s="45" t="str">
        <f t="shared" si="898"/>
        <v>May</v>
      </c>
      <c r="C27689" s="53">
        <f t="shared" si="899"/>
        <v>2024</v>
      </c>
      <c r="D27689" s="43" t="s">
        <v>127</v>
      </c>
      <c r="E27689" s="132">
        <v>6.8168437499999994</v>
      </c>
    </row>
    <row r="27690" spans="1:5" ht="13.8" x14ac:dyDescent="0.25">
      <c r="A27690" s="47">
        <v>45440</v>
      </c>
      <c r="B27690" s="45" t="str">
        <f t="shared" si="898"/>
        <v>May</v>
      </c>
      <c r="C27690" s="53">
        <f t="shared" si="899"/>
        <v>2024</v>
      </c>
      <c r="D27690" s="43" t="s">
        <v>105</v>
      </c>
      <c r="E27690" s="132">
        <v>5.0712187500000008</v>
      </c>
    </row>
    <row r="27691" spans="1:5" ht="13.8" x14ac:dyDescent="0.25">
      <c r="A27691" s="47">
        <v>45440</v>
      </c>
      <c r="B27691" s="45" t="str">
        <f t="shared" si="898"/>
        <v>May</v>
      </c>
      <c r="C27691" s="53">
        <f t="shared" si="899"/>
        <v>2024</v>
      </c>
      <c r="D27691" s="43" t="s">
        <v>128</v>
      </c>
      <c r="E27691" s="132">
        <v>6.9916562500000001</v>
      </c>
    </row>
    <row r="27692" spans="1:5" ht="13.8" x14ac:dyDescent="0.25">
      <c r="A27692" s="47">
        <v>45447</v>
      </c>
      <c r="B27692" s="45" t="str">
        <f t="shared" si="898"/>
        <v>June</v>
      </c>
      <c r="C27692" s="53">
        <f t="shared" si="899"/>
        <v>2024</v>
      </c>
      <c r="D27692" s="43" t="s">
        <v>131</v>
      </c>
      <c r="E27692" s="132">
        <v>22.482964285714289</v>
      </c>
    </row>
    <row r="27693" spans="1:5" ht="13.8" x14ac:dyDescent="0.25">
      <c r="A27693" s="47">
        <v>45447</v>
      </c>
      <c r="B27693" s="45" t="str">
        <f t="shared" si="898"/>
        <v>June</v>
      </c>
      <c r="C27693" s="53">
        <f t="shared" si="899"/>
        <v>2024</v>
      </c>
      <c r="D27693" s="43" t="s">
        <v>115</v>
      </c>
      <c r="E27693" s="132">
        <v>19.856249999999999</v>
      </c>
    </row>
    <row r="27694" spans="1:5" ht="13.8" x14ac:dyDescent="0.25">
      <c r="A27694" s="47">
        <v>45447</v>
      </c>
      <c r="B27694" s="45" t="str">
        <f t="shared" si="898"/>
        <v>June</v>
      </c>
      <c r="C27694" s="53">
        <f t="shared" si="899"/>
        <v>2024</v>
      </c>
      <c r="D27694" s="43" t="s">
        <v>95</v>
      </c>
      <c r="E27694" s="132">
        <v>17.605875000000001</v>
      </c>
    </row>
    <row r="27695" spans="1:5" ht="13.8" x14ac:dyDescent="0.25">
      <c r="A27695" s="47">
        <v>45447</v>
      </c>
      <c r="B27695" s="45" t="str">
        <f t="shared" si="898"/>
        <v>June</v>
      </c>
      <c r="C27695" s="53">
        <f t="shared" si="899"/>
        <v>2024</v>
      </c>
      <c r="D27695" s="43" t="s">
        <v>96</v>
      </c>
      <c r="E27695" s="132">
        <v>16.811625000000003</v>
      </c>
    </row>
    <row r="27696" spans="1:5" ht="13.8" x14ac:dyDescent="0.25">
      <c r="A27696" s="47">
        <v>45447</v>
      </c>
      <c r="B27696" s="45" t="str">
        <f t="shared" si="898"/>
        <v>June</v>
      </c>
      <c r="C27696" s="53">
        <f t="shared" si="899"/>
        <v>2024</v>
      </c>
      <c r="D27696" s="43" t="s">
        <v>97</v>
      </c>
      <c r="E27696" s="132">
        <v>16.017375000000001</v>
      </c>
    </row>
    <row r="27697" spans="1:5" ht="13.8" x14ac:dyDescent="0.25">
      <c r="A27697" s="47">
        <v>45447</v>
      </c>
      <c r="B27697" s="45" t="str">
        <f t="shared" si="898"/>
        <v>June</v>
      </c>
      <c r="C27697" s="53">
        <f t="shared" si="899"/>
        <v>2024</v>
      </c>
      <c r="D27697" s="43" t="s">
        <v>98</v>
      </c>
      <c r="E27697" s="132">
        <v>12.575625</v>
      </c>
    </row>
    <row r="27698" spans="1:5" ht="15.6" x14ac:dyDescent="0.3">
      <c r="A27698" s="47">
        <v>45447</v>
      </c>
      <c r="B27698" s="45" t="str">
        <f t="shared" si="898"/>
        <v>June</v>
      </c>
      <c r="C27698" s="53">
        <f t="shared" si="899"/>
        <v>2024</v>
      </c>
      <c r="D27698" s="130" t="s">
        <v>136</v>
      </c>
      <c r="E27698" s="132">
        <v>18.188937500000002</v>
      </c>
    </row>
    <row r="27699" spans="1:5" ht="13.8" x14ac:dyDescent="0.25">
      <c r="A27699" s="47">
        <v>45447</v>
      </c>
      <c r="B27699" s="45" t="str">
        <f t="shared" si="898"/>
        <v>June</v>
      </c>
      <c r="C27699" s="53">
        <f t="shared" si="899"/>
        <v>2024</v>
      </c>
      <c r="D27699" s="43" t="s">
        <v>118</v>
      </c>
      <c r="E27699" s="132">
        <v>16.70990625</v>
      </c>
    </row>
    <row r="27700" spans="1:5" ht="13.8" x14ac:dyDescent="0.25">
      <c r="A27700" s="47">
        <v>45447</v>
      </c>
      <c r="B27700" s="45" t="str">
        <f t="shared" si="898"/>
        <v>June</v>
      </c>
      <c r="C27700" s="53">
        <f t="shared" si="899"/>
        <v>2024</v>
      </c>
      <c r="D27700" s="43" t="s">
        <v>102</v>
      </c>
      <c r="E27700" s="132">
        <v>16.489625</v>
      </c>
    </row>
    <row r="27701" spans="1:5" ht="13.8" x14ac:dyDescent="0.25">
      <c r="A27701" s="47">
        <v>45447</v>
      </c>
      <c r="B27701" s="45" t="str">
        <f t="shared" si="898"/>
        <v>June</v>
      </c>
      <c r="C27701" s="53">
        <f t="shared" si="899"/>
        <v>2024</v>
      </c>
      <c r="D27701" s="43" t="s">
        <v>119</v>
      </c>
      <c r="E27701" s="132">
        <v>15.954656250000001</v>
      </c>
    </row>
    <row r="27702" spans="1:5" ht="13.8" x14ac:dyDescent="0.25">
      <c r="A27702" s="47">
        <v>45447</v>
      </c>
      <c r="B27702" s="45" t="str">
        <f t="shared" si="898"/>
        <v>June</v>
      </c>
      <c r="C27702" s="53">
        <f t="shared" si="899"/>
        <v>2024</v>
      </c>
      <c r="D27702" s="43" t="s">
        <v>120</v>
      </c>
      <c r="E27702" s="132">
        <v>15.136468749999999</v>
      </c>
    </row>
    <row r="27703" spans="1:5" ht="13.8" x14ac:dyDescent="0.25">
      <c r="A27703" s="47">
        <v>45447</v>
      </c>
      <c r="B27703" s="45" t="str">
        <f t="shared" si="898"/>
        <v>June</v>
      </c>
      <c r="C27703" s="53">
        <f t="shared" si="899"/>
        <v>2024</v>
      </c>
      <c r="D27703" s="43" t="s">
        <v>103</v>
      </c>
      <c r="E27703" s="132">
        <v>14.601499999999998</v>
      </c>
    </row>
    <row r="27704" spans="1:5" ht="13.8" x14ac:dyDescent="0.25">
      <c r="A27704" s="47">
        <v>45447</v>
      </c>
      <c r="B27704" s="45" t="str">
        <f t="shared" si="898"/>
        <v>June</v>
      </c>
      <c r="C27704" s="53">
        <f t="shared" si="899"/>
        <v>2024</v>
      </c>
      <c r="D27704" s="43" t="s">
        <v>116</v>
      </c>
      <c r="E27704" s="132">
        <v>8.6657812500000002</v>
      </c>
    </row>
    <row r="27705" spans="1:5" ht="13.8" x14ac:dyDescent="0.25">
      <c r="A27705" s="47">
        <v>45447</v>
      </c>
      <c r="B27705" s="45" t="str">
        <f t="shared" si="898"/>
        <v>June</v>
      </c>
      <c r="C27705" s="53">
        <f t="shared" si="899"/>
        <v>2024</v>
      </c>
      <c r="D27705" s="43" t="s">
        <v>104</v>
      </c>
      <c r="E27705" s="132">
        <v>11.5198125</v>
      </c>
    </row>
    <row r="27706" spans="1:5" ht="13.8" x14ac:dyDescent="0.25">
      <c r="A27706" s="47">
        <v>45447</v>
      </c>
      <c r="B27706" s="45" t="str">
        <f t="shared" si="898"/>
        <v>June</v>
      </c>
      <c r="C27706" s="53">
        <f t="shared" si="899"/>
        <v>2024</v>
      </c>
      <c r="D27706" s="43" t="s">
        <v>121</v>
      </c>
      <c r="E27706" s="132">
        <v>10.954874999999999</v>
      </c>
    </row>
    <row r="27707" spans="1:5" ht="13.8" x14ac:dyDescent="0.25">
      <c r="A27707" s="47">
        <v>45447</v>
      </c>
      <c r="B27707" s="45" t="str">
        <f t="shared" si="898"/>
        <v>June</v>
      </c>
      <c r="C27707" s="53">
        <f t="shared" si="899"/>
        <v>2024</v>
      </c>
      <c r="D27707" s="43" t="s">
        <v>122</v>
      </c>
      <c r="E27707" s="132">
        <v>9.9232500000000012</v>
      </c>
    </row>
    <row r="27708" spans="1:5" ht="13.8" x14ac:dyDescent="0.25">
      <c r="A27708" s="47">
        <v>45447</v>
      </c>
      <c r="B27708" s="45" t="str">
        <f t="shared" si="898"/>
        <v>June</v>
      </c>
      <c r="C27708" s="53">
        <f t="shared" si="899"/>
        <v>2024</v>
      </c>
      <c r="D27708" s="43" t="s">
        <v>123</v>
      </c>
      <c r="E27708" s="132">
        <v>9.800437500000001</v>
      </c>
    </row>
    <row r="27709" spans="1:5" ht="13.8" x14ac:dyDescent="0.25">
      <c r="A27709" s="47">
        <v>45447</v>
      </c>
      <c r="B27709" s="45" t="str">
        <f t="shared" si="898"/>
        <v>June</v>
      </c>
      <c r="C27709" s="53">
        <f t="shared" si="899"/>
        <v>2024</v>
      </c>
      <c r="D27709" s="43" t="s">
        <v>99</v>
      </c>
      <c r="E27709" s="132">
        <v>7.71875</v>
      </c>
    </row>
    <row r="27710" spans="1:5" ht="13.8" x14ac:dyDescent="0.25">
      <c r="A27710" s="47">
        <v>45447</v>
      </c>
      <c r="B27710" s="45" t="str">
        <f t="shared" si="898"/>
        <v>June</v>
      </c>
      <c r="C27710" s="53">
        <f t="shared" si="899"/>
        <v>2024</v>
      </c>
      <c r="D27710" s="43" t="s">
        <v>100</v>
      </c>
      <c r="E27710" s="132">
        <v>7.515625</v>
      </c>
    </row>
    <row r="27711" spans="1:5" ht="13.8" x14ac:dyDescent="0.25">
      <c r="A27711" s="47">
        <v>45447</v>
      </c>
      <c r="B27711" s="45" t="str">
        <f t="shared" si="898"/>
        <v>June</v>
      </c>
      <c r="C27711" s="53">
        <f t="shared" si="899"/>
        <v>2024</v>
      </c>
      <c r="D27711" s="43" t="s">
        <v>101</v>
      </c>
      <c r="E27711" s="132">
        <v>7.1906249999999998</v>
      </c>
    </row>
    <row r="27712" spans="1:5" ht="13.8" x14ac:dyDescent="0.25">
      <c r="A27712" s="47">
        <v>45447</v>
      </c>
      <c r="B27712" s="45" t="str">
        <f t="shared" si="898"/>
        <v>June</v>
      </c>
      <c r="C27712" s="53">
        <f t="shared" si="899"/>
        <v>2024</v>
      </c>
      <c r="D27712" s="43" t="s">
        <v>124</v>
      </c>
      <c r="E27712" s="132">
        <v>7.1296875000000002</v>
      </c>
    </row>
    <row r="27713" spans="1:5" ht="13.8" x14ac:dyDescent="0.25">
      <c r="A27713" s="47">
        <v>45447</v>
      </c>
      <c r="B27713" s="45" t="str">
        <f t="shared" si="898"/>
        <v>June</v>
      </c>
      <c r="C27713" s="53">
        <f t="shared" si="899"/>
        <v>2024</v>
      </c>
      <c r="D27713" s="43" t="s">
        <v>125</v>
      </c>
      <c r="E27713" s="132">
        <v>6.3781249999999998</v>
      </c>
    </row>
    <row r="27714" spans="1:5" ht="13.8" x14ac:dyDescent="0.25">
      <c r="A27714" s="47">
        <v>45447</v>
      </c>
      <c r="B27714" s="45" t="str">
        <f t="shared" si="898"/>
        <v>June</v>
      </c>
      <c r="C27714" s="53">
        <f t="shared" si="899"/>
        <v>2024</v>
      </c>
      <c r="D27714" s="43" t="s">
        <v>126</v>
      </c>
      <c r="E27714" s="132">
        <v>6.8209375000000003</v>
      </c>
    </row>
    <row r="27715" spans="1:5" ht="13.8" x14ac:dyDescent="0.25">
      <c r="A27715" s="47">
        <v>45447</v>
      </c>
      <c r="B27715" s="45" t="str">
        <f t="shared" si="898"/>
        <v>June</v>
      </c>
      <c r="C27715" s="53">
        <f t="shared" si="899"/>
        <v>2024</v>
      </c>
      <c r="D27715" s="43" t="s">
        <v>127</v>
      </c>
      <c r="E27715" s="132">
        <v>6.7584375000000003</v>
      </c>
    </row>
    <row r="27716" spans="1:5" ht="13.8" x14ac:dyDescent="0.25">
      <c r="A27716" s="47">
        <v>45447</v>
      </c>
      <c r="B27716" s="45" t="str">
        <f t="shared" si="898"/>
        <v>June</v>
      </c>
      <c r="C27716" s="53">
        <f t="shared" si="899"/>
        <v>2024</v>
      </c>
      <c r="D27716" s="43" t="s">
        <v>105</v>
      </c>
      <c r="E27716" s="132">
        <v>5.0171875000000004</v>
      </c>
    </row>
    <row r="27717" spans="1:5" ht="13.8" x14ac:dyDescent="0.25">
      <c r="A27717" s="47">
        <v>45447</v>
      </c>
      <c r="B27717" s="45" t="str">
        <f t="shared" si="898"/>
        <v>June</v>
      </c>
      <c r="C27717" s="53">
        <f t="shared" si="899"/>
        <v>2024</v>
      </c>
      <c r="D27717" s="43" t="s">
        <v>128</v>
      </c>
      <c r="E27717" s="132">
        <v>6.9415624999999999</v>
      </c>
    </row>
    <row r="27718" spans="1:5" ht="13.8" x14ac:dyDescent="0.25">
      <c r="A27718" s="47">
        <v>45454</v>
      </c>
      <c r="B27718" s="45" t="str">
        <f t="shared" si="898"/>
        <v>June</v>
      </c>
      <c r="C27718" s="53">
        <f t="shared" si="899"/>
        <v>2024</v>
      </c>
      <c r="D27718" s="43" t="s">
        <v>131</v>
      </c>
      <c r="E27718" s="132">
        <v>22.786937500000004</v>
      </c>
    </row>
    <row r="27719" spans="1:5" ht="13.8" x14ac:dyDescent="0.25">
      <c r="A27719" s="47">
        <v>45454</v>
      </c>
      <c r="B27719" s="45" t="str">
        <f t="shared" si="898"/>
        <v>June</v>
      </c>
      <c r="C27719" s="53">
        <f t="shared" si="899"/>
        <v>2024</v>
      </c>
      <c r="D27719" s="43" t="s">
        <v>115</v>
      </c>
      <c r="E27719" s="132">
        <v>20.306249999999999</v>
      </c>
    </row>
    <row r="27720" spans="1:5" ht="13.8" x14ac:dyDescent="0.25">
      <c r="A27720" s="47">
        <v>45454</v>
      </c>
      <c r="B27720" s="45" t="str">
        <f t="shared" si="898"/>
        <v>June</v>
      </c>
      <c r="C27720" s="53">
        <f t="shared" si="899"/>
        <v>2024</v>
      </c>
      <c r="D27720" s="43" t="s">
        <v>95</v>
      </c>
      <c r="E27720" s="132">
        <v>18.004875000000002</v>
      </c>
    </row>
    <row r="27721" spans="1:5" ht="13.8" x14ac:dyDescent="0.25">
      <c r="A27721" s="47">
        <v>45454</v>
      </c>
      <c r="B27721" s="45" t="str">
        <f t="shared" si="898"/>
        <v>June</v>
      </c>
      <c r="C27721" s="53">
        <f t="shared" si="899"/>
        <v>2024</v>
      </c>
      <c r="D27721" s="43" t="s">
        <v>96</v>
      </c>
      <c r="E27721" s="132">
        <v>17.192625</v>
      </c>
    </row>
    <row r="27722" spans="1:5" ht="13.8" x14ac:dyDescent="0.25">
      <c r="A27722" s="47">
        <v>45454</v>
      </c>
      <c r="B27722" s="45" t="str">
        <f t="shared" si="898"/>
        <v>June</v>
      </c>
      <c r="C27722" s="53">
        <f t="shared" si="899"/>
        <v>2024</v>
      </c>
      <c r="D27722" s="43" t="s">
        <v>97</v>
      </c>
      <c r="E27722" s="132">
        <v>16.380375000000001</v>
      </c>
    </row>
    <row r="27723" spans="1:5" ht="13.8" x14ac:dyDescent="0.25">
      <c r="A27723" s="47">
        <v>45454</v>
      </c>
      <c r="B27723" s="45" t="str">
        <f t="shared" si="898"/>
        <v>June</v>
      </c>
      <c r="C27723" s="53">
        <f t="shared" si="899"/>
        <v>2024</v>
      </c>
      <c r="D27723" s="43" t="s">
        <v>98</v>
      </c>
      <c r="E27723" s="132">
        <v>12.860625000000001</v>
      </c>
    </row>
    <row r="27724" spans="1:5" ht="15.6" x14ac:dyDescent="0.3">
      <c r="A27724" s="47">
        <v>45454</v>
      </c>
      <c r="B27724" s="45" t="str">
        <f t="shared" si="898"/>
        <v>June</v>
      </c>
      <c r="C27724" s="53">
        <f t="shared" si="899"/>
        <v>2024</v>
      </c>
      <c r="D27724" s="130" t="s">
        <v>136</v>
      </c>
      <c r="E27724" s="132">
        <v>18.315375000000003</v>
      </c>
    </row>
    <row r="27725" spans="1:5" ht="13.8" x14ac:dyDescent="0.25">
      <c r="A27725" s="47">
        <v>45454</v>
      </c>
      <c r="B27725" s="45" t="str">
        <f t="shared" si="898"/>
        <v>June</v>
      </c>
      <c r="C27725" s="53">
        <f t="shared" si="899"/>
        <v>2024</v>
      </c>
      <c r="D27725" s="43" t="s">
        <v>118</v>
      </c>
      <c r="E27725" s="132">
        <v>16.826062499999999</v>
      </c>
    </row>
    <row r="27726" spans="1:5" ht="13.8" x14ac:dyDescent="0.25">
      <c r="A27726" s="47">
        <v>45454</v>
      </c>
      <c r="B27726" s="45" t="str">
        <f t="shared" si="898"/>
        <v>June</v>
      </c>
      <c r="C27726" s="53">
        <f t="shared" si="899"/>
        <v>2024</v>
      </c>
      <c r="D27726" s="43" t="s">
        <v>102</v>
      </c>
      <c r="E27726" s="132">
        <v>16.60425</v>
      </c>
    </row>
    <row r="27727" spans="1:5" ht="13.8" x14ac:dyDescent="0.25">
      <c r="A27727" s="47">
        <v>45454</v>
      </c>
      <c r="B27727" s="45" t="str">
        <f t="shared" si="898"/>
        <v>June</v>
      </c>
      <c r="C27727" s="53">
        <f t="shared" si="899"/>
        <v>2024</v>
      </c>
      <c r="D27727" s="43" t="s">
        <v>119</v>
      </c>
      <c r="E27727" s="132">
        <v>16.065562500000002</v>
      </c>
    </row>
    <row r="27728" spans="1:5" ht="13.8" x14ac:dyDescent="0.25">
      <c r="A27728" s="47">
        <v>45454</v>
      </c>
      <c r="B27728" s="45" t="str">
        <f t="shared" si="898"/>
        <v>June</v>
      </c>
      <c r="C27728" s="53">
        <f t="shared" si="899"/>
        <v>2024</v>
      </c>
      <c r="D27728" s="43" t="s">
        <v>120</v>
      </c>
      <c r="E27728" s="132">
        <v>15.241687499999998</v>
      </c>
    </row>
    <row r="27729" spans="1:5" ht="13.8" x14ac:dyDescent="0.25">
      <c r="A27729" s="47">
        <v>45454</v>
      </c>
      <c r="B27729" s="45" t="str">
        <f t="shared" si="898"/>
        <v>June</v>
      </c>
      <c r="C27729" s="53">
        <f t="shared" si="899"/>
        <v>2024</v>
      </c>
      <c r="D27729" s="43" t="s">
        <v>103</v>
      </c>
      <c r="E27729" s="132">
        <v>14.702999999999999</v>
      </c>
    </row>
    <row r="27730" spans="1:5" ht="13.8" x14ac:dyDescent="0.25">
      <c r="A27730" s="47">
        <v>45454</v>
      </c>
      <c r="B27730" s="45" t="str">
        <f t="shared" si="898"/>
        <v>June</v>
      </c>
      <c r="C27730" s="53">
        <f t="shared" si="899"/>
        <v>2024</v>
      </c>
      <c r="D27730" s="43" t="s">
        <v>116</v>
      </c>
      <c r="E27730" s="132">
        <v>8.8652812500000007</v>
      </c>
    </row>
    <row r="27731" spans="1:5" ht="13.8" x14ac:dyDescent="0.25">
      <c r="A27731" s="47">
        <v>45454</v>
      </c>
      <c r="B27731" s="45" t="str">
        <f t="shared" si="898"/>
        <v>June</v>
      </c>
      <c r="C27731" s="53">
        <f t="shared" si="899"/>
        <v>2024</v>
      </c>
      <c r="D27731" s="43" t="s">
        <v>104</v>
      </c>
      <c r="E27731" s="132">
        <v>11.666375</v>
      </c>
    </row>
    <row r="27732" spans="1:5" ht="13.8" x14ac:dyDescent="0.25">
      <c r="A27732" s="47">
        <v>45454</v>
      </c>
      <c r="B27732" s="45" t="str">
        <f t="shared" si="898"/>
        <v>June</v>
      </c>
      <c r="C27732" s="53">
        <f t="shared" si="899"/>
        <v>2024</v>
      </c>
      <c r="D27732" s="43" t="s">
        <v>121</v>
      </c>
      <c r="E27732" s="132">
        <v>11.094249999999999</v>
      </c>
    </row>
    <row r="27733" spans="1:5" ht="13.8" x14ac:dyDescent="0.25">
      <c r="A27733" s="47">
        <v>45454</v>
      </c>
      <c r="B27733" s="45" t="str">
        <f t="shared" si="898"/>
        <v>June</v>
      </c>
      <c r="C27733" s="53">
        <f t="shared" si="899"/>
        <v>2024</v>
      </c>
      <c r="D27733" s="43" t="s">
        <v>122</v>
      </c>
      <c r="E27733" s="132">
        <v>10.0495</v>
      </c>
    </row>
    <row r="27734" spans="1:5" ht="13.8" x14ac:dyDescent="0.25">
      <c r="A27734" s="47">
        <v>45454</v>
      </c>
      <c r="B27734" s="45" t="str">
        <f t="shared" si="898"/>
        <v>June</v>
      </c>
      <c r="C27734" s="53">
        <f t="shared" si="899"/>
        <v>2024</v>
      </c>
      <c r="D27734" s="43" t="s">
        <v>123</v>
      </c>
      <c r="E27734" s="132">
        <v>9.9251250000000013</v>
      </c>
    </row>
    <row r="27735" spans="1:5" ht="13.8" x14ac:dyDescent="0.25">
      <c r="A27735" s="47">
        <v>45454</v>
      </c>
      <c r="B27735" s="45" t="str">
        <f t="shared" ref="B27735:B27796" si="900">TEXT(A27735,"mmmm")</f>
        <v>June</v>
      </c>
      <c r="C27735" s="53">
        <f t="shared" ref="C27735:C27796" si="901">YEAR(A27735)</f>
        <v>2024</v>
      </c>
      <c r="D27735" s="43" t="s">
        <v>99</v>
      </c>
      <c r="E27735" s="132">
        <v>7.71875</v>
      </c>
    </row>
    <row r="27736" spans="1:5" ht="13.8" x14ac:dyDescent="0.25">
      <c r="A27736" s="47">
        <v>45454</v>
      </c>
      <c r="B27736" s="45" t="str">
        <f t="shared" si="900"/>
        <v>June</v>
      </c>
      <c r="C27736" s="53">
        <f t="shared" si="901"/>
        <v>2024</v>
      </c>
      <c r="D27736" s="43" t="s">
        <v>100</v>
      </c>
      <c r="E27736" s="132">
        <v>7.515625</v>
      </c>
    </row>
    <row r="27737" spans="1:5" ht="13.8" x14ac:dyDescent="0.25">
      <c r="A27737" s="47">
        <v>45454</v>
      </c>
      <c r="B27737" s="45" t="str">
        <f t="shared" si="900"/>
        <v>June</v>
      </c>
      <c r="C27737" s="53">
        <f t="shared" si="901"/>
        <v>2024</v>
      </c>
      <c r="D27737" s="43" t="s">
        <v>101</v>
      </c>
      <c r="E27737" s="132">
        <v>7.1906249999999998</v>
      </c>
    </row>
    <row r="27738" spans="1:5" ht="13.8" x14ac:dyDescent="0.25">
      <c r="A27738" s="47">
        <v>45454</v>
      </c>
      <c r="B27738" s="45" t="str">
        <f t="shared" si="900"/>
        <v>June</v>
      </c>
      <c r="C27738" s="53">
        <f t="shared" si="901"/>
        <v>2024</v>
      </c>
      <c r="D27738" s="43" t="s">
        <v>124</v>
      </c>
      <c r="E27738" s="132">
        <v>7.1296875000000002</v>
      </c>
    </row>
    <row r="27739" spans="1:5" ht="13.8" x14ac:dyDescent="0.25">
      <c r="A27739" s="47">
        <v>45454</v>
      </c>
      <c r="B27739" s="45" t="str">
        <f t="shared" si="900"/>
        <v>June</v>
      </c>
      <c r="C27739" s="53">
        <f t="shared" si="901"/>
        <v>2024</v>
      </c>
      <c r="D27739" s="43" t="s">
        <v>125</v>
      </c>
      <c r="E27739" s="132">
        <v>6.3781249999999998</v>
      </c>
    </row>
    <row r="27740" spans="1:5" ht="13.8" x14ac:dyDescent="0.25">
      <c r="A27740" s="47">
        <v>45454</v>
      </c>
      <c r="B27740" s="45" t="str">
        <f t="shared" si="900"/>
        <v>June</v>
      </c>
      <c r="C27740" s="53">
        <f t="shared" si="901"/>
        <v>2024</v>
      </c>
      <c r="D27740" s="43" t="s">
        <v>126</v>
      </c>
      <c r="E27740" s="132">
        <v>6.8209375000000003</v>
      </c>
    </row>
    <row r="27741" spans="1:5" ht="13.8" x14ac:dyDescent="0.25">
      <c r="A27741" s="47">
        <v>45454</v>
      </c>
      <c r="B27741" s="45" t="str">
        <f t="shared" si="900"/>
        <v>June</v>
      </c>
      <c r="C27741" s="53">
        <f t="shared" si="901"/>
        <v>2024</v>
      </c>
      <c r="D27741" s="43" t="s">
        <v>127</v>
      </c>
      <c r="E27741" s="132">
        <v>6.7584375000000003</v>
      </c>
    </row>
    <row r="27742" spans="1:5" ht="13.8" x14ac:dyDescent="0.25">
      <c r="A27742" s="47">
        <v>45454</v>
      </c>
      <c r="B27742" s="45" t="str">
        <f t="shared" si="900"/>
        <v>June</v>
      </c>
      <c r="C27742" s="53">
        <f t="shared" si="901"/>
        <v>2024</v>
      </c>
      <c r="D27742" s="43" t="s">
        <v>105</v>
      </c>
      <c r="E27742" s="132">
        <v>5.0171875000000004</v>
      </c>
    </row>
    <row r="27743" spans="1:5" ht="13.8" x14ac:dyDescent="0.25">
      <c r="A27743" s="47">
        <v>45454</v>
      </c>
      <c r="B27743" s="45" t="str">
        <f t="shared" si="900"/>
        <v>June</v>
      </c>
      <c r="C27743" s="53">
        <f t="shared" si="901"/>
        <v>2024</v>
      </c>
      <c r="D27743" s="43" t="s">
        <v>128</v>
      </c>
      <c r="E27743" s="132">
        <v>6.9415624999999999</v>
      </c>
    </row>
    <row r="27744" spans="1:5" ht="13.8" x14ac:dyDescent="0.25">
      <c r="A27744" s="47">
        <v>45461</v>
      </c>
      <c r="B27744" s="45" t="str">
        <f t="shared" si="900"/>
        <v>June</v>
      </c>
      <c r="C27744" s="53">
        <f t="shared" si="901"/>
        <v>2024</v>
      </c>
      <c r="D27744" s="43" t="s">
        <v>131</v>
      </c>
      <c r="E27744" s="132">
        <v>23.398200000000003</v>
      </c>
    </row>
    <row r="27745" spans="1:5" ht="13.8" x14ac:dyDescent="0.25">
      <c r="A27745" s="47">
        <v>45461</v>
      </c>
      <c r="B27745" s="45" t="str">
        <f t="shared" si="900"/>
        <v>June</v>
      </c>
      <c r="C27745" s="53">
        <f t="shared" si="901"/>
        <v>2024</v>
      </c>
      <c r="D27745" s="43" t="s">
        <v>115</v>
      </c>
      <c r="E27745" s="132">
        <v>20.04</v>
      </c>
    </row>
    <row r="27746" spans="1:5" ht="13.8" x14ac:dyDescent="0.25">
      <c r="A27746" s="47">
        <v>45461</v>
      </c>
      <c r="B27746" s="45" t="str">
        <f t="shared" si="900"/>
        <v>June</v>
      </c>
      <c r="C27746" s="53">
        <f t="shared" si="901"/>
        <v>2024</v>
      </c>
      <c r="D27746" s="43" t="s">
        <v>95</v>
      </c>
      <c r="E27746" s="132">
        <v>17.768800000000002</v>
      </c>
    </row>
    <row r="27747" spans="1:5" ht="13.8" x14ac:dyDescent="0.25">
      <c r="A27747" s="47">
        <v>45461</v>
      </c>
      <c r="B27747" s="45" t="str">
        <f t="shared" si="900"/>
        <v>June</v>
      </c>
      <c r="C27747" s="53">
        <f t="shared" si="901"/>
        <v>2024</v>
      </c>
      <c r="D27747" s="43" t="s">
        <v>96</v>
      </c>
      <c r="E27747" s="132">
        <v>16.967200000000002</v>
      </c>
    </row>
    <row r="27748" spans="1:5" ht="13.8" x14ac:dyDescent="0.25">
      <c r="A27748" s="47">
        <v>45461</v>
      </c>
      <c r="B27748" s="45" t="str">
        <f t="shared" si="900"/>
        <v>June</v>
      </c>
      <c r="C27748" s="53">
        <f t="shared" si="901"/>
        <v>2024</v>
      </c>
      <c r="D27748" s="43" t="s">
        <v>97</v>
      </c>
      <c r="E27748" s="132">
        <v>16.165599999999998</v>
      </c>
    </row>
    <row r="27749" spans="1:5" ht="13.8" x14ac:dyDescent="0.25">
      <c r="A27749" s="47">
        <v>45461</v>
      </c>
      <c r="B27749" s="45" t="str">
        <f t="shared" si="900"/>
        <v>June</v>
      </c>
      <c r="C27749" s="53">
        <f t="shared" si="901"/>
        <v>2024</v>
      </c>
      <c r="D27749" s="43" t="s">
        <v>98</v>
      </c>
      <c r="E27749" s="132">
        <v>12.692</v>
      </c>
    </row>
    <row r="27750" spans="1:5" ht="15.6" x14ac:dyDescent="0.3">
      <c r="A27750" s="47">
        <v>45461</v>
      </c>
      <c r="B27750" s="45" t="str">
        <f t="shared" si="900"/>
        <v>June</v>
      </c>
      <c r="C27750" s="53">
        <f t="shared" si="901"/>
        <v>2024</v>
      </c>
      <c r="D27750" s="130" t="s">
        <v>136</v>
      </c>
      <c r="E27750" s="132">
        <v>18.264800000000001</v>
      </c>
    </row>
    <row r="27751" spans="1:5" ht="13.8" x14ac:dyDescent="0.25">
      <c r="A27751" s="47">
        <v>45461</v>
      </c>
      <c r="B27751" s="45" t="str">
        <f t="shared" si="900"/>
        <v>June</v>
      </c>
      <c r="C27751" s="53">
        <f t="shared" si="901"/>
        <v>2024</v>
      </c>
      <c r="D27751" s="43" t="s">
        <v>118</v>
      </c>
      <c r="E27751" s="132">
        <v>16.779599999999999</v>
      </c>
    </row>
    <row r="27752" spans="1:5" ht="13.8" x14ac:dyDescent="0.25">
      <c r="A27752" s="47">
        <v>45461</v>
      </c>
      <c r="B27752" s="45" t="str">
        <f t="shared" si="900"/>
        <v>June</v>
      </c>
      <c r="C27752" s="53">
        <f t="shared" si="901"/>
        <v>2024</v>
      </c>
      <c r="D27752" s="43" t="s">
        <v>102</v>
      </c>
      <c r="E27752" s="132">
        <v>16.558400000000002</v>
      </c>
    </row>
    <row r="27753" spans="1:5" ht="13.8" x14ac:dyDescent="0.25">
      <c r="A27753" s="47">
        <v>45461</v>
      </c>
      <c r="B27753" s="45" t="str">
        <f t="shared" si="900"/>
        <v>June</v>
      </c>
      <c r="C27753" s="53">
        <f t="shared" si="901"/>
        <v>2024</v>
      </c>
      <c r="D27753" s="43" t="s">
        <v>119</v>
      </c>
      <c r="E27753" s="132">
        <v>16.0212</v>
      </c>
    </row>
    <row r="27754" spans="1:5" ht="13.8" x14ac:dyDescent="0.25">
      <c r="A27754" s="47">
        <v>45461</v>
      </c>
      <c r="B27754" s="45" t="str">
        <f t="shared" si="900"/>
        <v>June</v>
      </c>
      <c r="C27754" s="53">
        <f t="shared" si="901"/>
        <v>2024</v>
      </c>
      <c r="D27754" s="43" t="s">
        <v>120</v>
      </c>
      <c r="E27754" s="132">
        <v>15.199599999999998</v>
      </c>
    </row>
    <row r="27755" spans="1:5" ht="13.8" x14ac:dyDescent="0.25">
      <c r="A27755" s="47">
        <v>45461</v>
      </c>
      <c r="B27755" s="45" t="str">
        <f t="shared" si="900"/>
        <v>June</v>
      </c>
      <c r="C27755" s="53">
        <f t="shared" si="901"/>
        <v>2024</v>
      </c>
      <c r="D27755" s="43" t="s">
        <v>103</v>
      </c>
      <c r="E27755" s="132">
        <v>14.6624</v>
      </c>
    </row>
    <row r="27756" spans="1:5" ht="13.8" x14ac:dyDescent="0.25">
      <c r="A27756" s="47">
        <v>45461</v>
      </c>
      <c r="B27756" s="45" t="str">
        <f t="shared" si="900"/>
        <v>June</v>
      </c>
      <c r="C27756" s="53">
        <f t="shared" si="901"/>
        <v>2024</v>
      </c>
      <c r="D27756" s="43" t="s">
        <v>116</v>
      </c>
      <c r="E27756" s="132">
        <v>8.6383500000000009</v>
      </c>
    </row>
    <row r="27757" spans="1:5" ht="13.8" x14ac:dyDescent="0.25">
      <c r="A27757" s="47">
        <v>45461</v>
      </c>
      <c r="B27757" s="45" t="str">
        <f t="shared" si="900"/>
        <v>June</v>
      </c>
      <c r="C27757" s="53">
        <f t="shared" si="901"/>
        <v>2024</v>
      </c>
      <c r="D27757" s="43" t="s">
        <v>104</v>
      </c>
      <c r="E27757" s="132">
        <v>11.490500000000003</v>
      </c>
    </row>
    <row r="27758" spans="1:5" ht="13.8" x14ac:dyDescent="0.25">
      <c r="A27758" s="47">
        <v>45461</v>
      </c>
      <c r="B27758" s="45" t="str">
        <f t="shared" si="900"/>
        <v>June</v>
      </c>
      <c r="C27758" s="53">
        <f t="shared" si="901"/>
        <v>2024</v>
      </c>
      <c r="D27758" s="43" t="s">
        <v>121</v>
      </c>
      <c r="E27758" s="132">
        <v>10.927</v>
      </c>
    </row>
    <row r="27759" spans="1:5" ht="13.8" x14ac:dyDescent="0.25">
      <c r="A27759" s="47">
        <v>45461</v>
      </c>
      <c r="B27759" s="45" t="str">
        <f t="shared" si="900"/>
        <v>June</v>
      </c>
      <c r="C27759" s="53">
        <f t="shared" si="901"/>
        <v>2024</v>
      </c>
      <c r="D27759" s="43" t="s">
        <v>122</v>
      </c>
      <c r="E27759" s="132">
        <v>9.8979999999999997</v>
      </c>
    </row>
    <row r="27760" spans="1:5" ht="13.8" x14ac:dyDescent="0.25">
      <c r="A27760" s="47">
        <v>45461</v>
      </c>
      <c r="B27760" s="45" t="str">
        <f t="shared" si="900"/>
        <v>June</v>
      </c>
      <c r="C27760" s="53">
        <f t="shared" si="901"/>
        <v>2024</v>
      </c>
      <c r="D27760" s="43" t="s">
        <v>123</v>
      </c>
      <c r="E27760" s="132">
        <v>9.775500000000001</v>
      </c>
    </row>
    <row r="27761" spans="1:5" ht="13.8" x14ac:dyDescent="0.25">
      <c r="A27761" s="47">
        <v>45461</v>
      </c>
      <c r="B27761" s="45" t="str">
        <f t="shared" si="900"/>
        <v>June</v>
      </c>
      <c r="C27761" s="53">
        <f t="shared" si="901"/>
        <v>2024</v>
      </c>
      <c r="D27761" s="43" t="s">
        <v>99</v>
      </c>
      <c r="E27761" s="132">
        <v>7.6759999999999993</v>
      </c>
    </row>
    <row r="27762" spans="1:5" ht="13.8" x14ac:dyDescent="0.25">
      <c r="A27762" s="47">
        <v>45461</v>
      </c>
      <c r="B27762" s="45" t="str">
        <f t="shared" si="900"/>
        <v>June</v>
      </c>
      <c r="C27762" s="53">
        <f t="shared" si="901"/>
        <v>2024</v>
      </c>
      <c r="D27762" s="43" t="s">
        <v>100</v>
      </c>
      <c r="E27762" s="132">
        <v>7.4740000000000011</v>
      </c>
    </row>
    <row r="27763" spans="1:5" ht="13.8" x14ac:dyDescent="0.25">
      <c r="A27763" s="47">
        <v>45461</v>
      </c>
      <c r="B27763" s="45" t="str">
        <f t="shared" si="900"/>
        <v>June</v>
      </c>
      <c r="C27763" s="53">
        <f t="shared" si="901"/>
        <v>2024</v>
      </c>
      <c r="D27763" s="43" t="s">
        <v>101</v>
      </c>
      <c r="E27763" s="132">
        <v>7.1508000000000003</v>
      </c>
    </row>
    <row r="27764" spans="1:5" ht="13.8" x14ac:dyDescent="0.25">
      <c r="A27764" s="47">
        <v>45461</v>
      </c>
      <c r="B27764" s="45" t="str">
        <f t="shared" si="900"/>
        <v>June</v>
      </c>
      <c r="C27764" s="53">
        <f t="shared" si="901"/>
        <v>2024</v>
      </c>
      <c r="D27764" s="43" t="s">
        <v>124</v>
      </c>
      <c r="E27764" s="132">
        <v>7.0901999999999994</v>
      </c>
    </row>
    <row r="27765" spans="1:5" ht="13.8" x14ac:dyDescent="0.25">
      <c r="A27765" s="47">
        <v>45461</v>
      </c>
      <c r="B27765" s="45" t="str">
        <f t="shared" si="900"/>
        <v>June</v>
      </c>
      <c r="C27765" s="53">
        <f t="shared" si="901"/>
        <v>2024</v>
      </c>
      <c r="D27765" s="43" t="s">
        <v>125</v>
      </c>
      <c r="E27765" s="132">
        <v>6.3427999999999995</v>
      </c>
    </row>
    <row r="27766" spans="1:5" ht="13.8" x14ac:dyDescent="0.25">
      <c r="A27766" s="47">
        <v>45461</v>
      </c>
      <c r="B27766" s="45" t="str">
        <f t="shared" si="900"/>
        <v>June</v>
      </c>
      <c r="C27766" s="53">
        <f t="shared" si="901"/>
        <v>2024</v>
      </c>
      <c r="D27766" s="43" t="s">
        <v>126</v>
      </c>
      <c r="E27766" s="132">
        <v>6.7873000000000001</v>
      </c>
    </row>
    <row r="27767" spans="1:5" ht="13.8" x14ac:dyDescent="0.25">
      <c r="A27767" s="47">
        <v>45461</v>
      </c>
      <c r="B27767" s="45" t="str">
        <f t="shared" si="900"/>
        <v>June</v>
      </c>
      <c r="C27767" s="53">
        <f t="shared" si="901"/>
        <v>2024</v>
      </c>
      <c r="D27767" s="43" t="s">
        <v>127</v>
      </c>
      <c r="E27767" s="132">
        <v>6.7284000000000006</v>
      </c>
    </row>
    <row r="27768" spans="1:5" ht="13.8" x14ac:dyDescent="0.25">
      <c r="A27768" s="47">
        <v>45461</v>
      </c>
      <c r="B27768" s="45" t="str">
        <f t="shared" si="900"/>
        <v>June</v>
      </c>
      <c r="C27768" s="53">
        <f t="shared" si="901"/>
        <v>2024</v>
      </c>
      <c r="D27768" s="43" t="s">
        <v>105</v>
      </c>
      <c r="E27768" s="132">
        <v>4.9894000000000007</v>
      </c>
    </row>
    <row r="27769" spans="1:5" ht="13.8" x14ac:dyDescent="0.25">
      <c r="A27769" s="47">
        <v>45461</v>
      </c>
      <c r="B27769" s="45" t="str">
        <f t="shared" si="900"/>
        <v>June</v>
      </c>
      <c r="C27769" s="53">
        <f t="shared" si="901"/>
        <v>2024</v>
      </c>
      <c r="D27769" s="43" t="s">
        <v>128</v>
      </c>
      <c r="E27769" s="132">
        <v>6.9158000000000008</v>
      </c>
    </row>
    <row r="27770" spans="1:5" ht="13.8" x14ac:dyDescent="0.25">
      <c r="A27770" s="47">
        <v>45468</v>
      </c>
      <c r="B27770" s="45" t="str">
        <f t="shared" si="900"/>
        <v>June</v>
      </c>
      <c r="C27770" s="53">
        <f t="shared" si="901"/>
        <v>2024</v>
      </c>
      <c r="D27770" s="43" t="s">
        <v>131</v>
      </c>
      <c r="E27770" s="132">
        <v>23.696093749999999</v>
      </c>
    </row>
    <row r="27771" spans="1:5" ht="13.8" x14ac:dyDescent="0.25">
      <c r="A27771" s="47">
        <v>45468</v>
      </c>
      <c r="B27771" s="45" t="str">
        <f t="shared" si="900"/>
        <v>June</v>
      </c>
      <c r="C27771" s="53">
        <f t="shared" si="901"/>
        <v>2024</v>
      </c>
      <c r="D27771" s="43" t="s">
        <v>115</v>
      </c>
      <c r="E27771" s="132">
        <v>20.583333333333329</v>
      </c>
    </row>
    <row r="27772" spans="1:5" ht="13.8" x14ac:dyDescent="0.25">
      <c r="A27772" s="47">
        <v>45468</v>
      </c>
      <c r="B27772" s="45" t="str">
        <f t="shared" si="900"/>
        <v>June</v>
      </c>
      <c r="C27772" s="53">
        <f t="shared" si="901"/>
        <v>2024</v>
      </c>
      <c r="D27772" s="43" t="s">
        <v>95</v>
      </c>
      <c r="E27772" s="132">
        <v>18.250555555555557</v>
      </c>
    </row>
    <row r="27773" spans="1:5" ht="13.8" x14ac:dyDescent="0.25">
      <c r="A27773" s="47">
        <v>45468</v>
      </c>
      <c r="B27773" s="45" t="str">
        <f t="shared" si="900"/>
        <v>June</v>
      </c>
      <c r="C27773" s="53">
        <f t="shared" si="901"/>
        <v>2024</v>
      </c>
      <c r="D27773" s="43" t="s">
        <v>96</v>
      </c>
      <c r="E27773" s="132">
        <v>17.427222222222223</v>
      </c>
    </row>
    <row r="27774" spans="1:5" ht="13.8" x14ac:dyDescent="0.25">
      <c r="A27774" s="47">
        <v>45468</v>
      </c>
      <c r="B27774" s="45" t="str">
        <f t="shared" si="900"/>
        <v>June</v>
      </c>
      <c r="C27774" s="53">
        <f t="shared" si="901"/>
        <v>2024</v>
      </c>
      <c r="D27774" s="43" t="s">
        <v>97</v>
      </c>
      <c r="E27774" s="132">
        <v>16.603888888888886</v>
      </c>
    </row>
    <row r="27775" spans="1:5" ht="13.8" x14ac:dyDescent="0.25">
      <c r="A27775" s="47">
        <v>45468</v>
      </c>
      <c r="B27775" s="45" t="str">
        <f t="shared" si="900"/>
        <v>June</v>
      </c>
      <c r="C27775" s="53">
        <f t="shared" si="901"/>
        <v>2024</v>
      </c>
      <c r="D27775" s="43" t="s">
        <v>98</v>
      </c>
      <c r="E27775" s="132">
        <v>13.036111111111111</v>
      </c>
    </row>
    <row r="27776" spans="1:5" ht="15.6" x14ac:dyDescent="0.3">
      <c r="A27776" s="47">
        <v>45468</v>
      </c>
      <c r="B27776" s="45" t="str">
        <f t="shared" si="900"/>
        <v>June</v>
      </c>
      <c r="C27776" s="53">
        <f t="shared" si="901"/>
        <v>2024</v>
      </c>
      <c r="D27776" s="130" t="s">
        <v>136</v>
      </c>
      <c r="E27776" s="132">
        <v>17.901944444444446</v>
      </c>
    </row>
    <row r="27777" spans="1:5" ht="13.8" x14ac:dyDescent="0.25">
      <c r="A27777" s="47">
        <v>45468</v>
      </c>
      <c r="B27777" s="45" t="str">
        <f t="shared" si="900"/>
        <v>June</v>
      </c>
      <c r="C27777" s="53">
        <f t="shared" si="901"/>
        <v>2024</v>
      </c>
      <c r="D27777" s="43" t="s">
        <v>118</v>
      </c>
      <c r="E27777" s="132">
        <v>16.446249999999999</v>
      </c>
    </row>
    <row r="27778" spans="1:5" ht="13.8" x14ac:dyDescent="0.25">
      <c r="A27778" s="47">
        <v>45468</v>
      </c>
      <c r="B27778" s="45" t="str">
        <f t="shared" si="900"/>
        <v>June</v>
      </c>
      <c r="C27778" s="53">
        <f t="shared" si="901"/>
        <v>2024</v>
      </c>
      <c r="D27778" s="43" t="s">
        <v>102</v>
      </c>
      <c r="E27778" s="132">
        <v>16.229444444444447</v>
      </c>
    </row>
    <row r="27779" spans="1:5" ht="13.8" x14ac:dyDescent="0.25">
      <c r="A27779" s="47">
        <v>45468</v>
      </c>
      <c r="B27779" s="45" t="str">
        <f t="shared" si="900"/>
        <v>June</v>
      </c>
      <c r="C27779" s="53">
        <f t="shared" si="901"/>
        <v>2024</v>
      </c>
      <c r="D27779" s="43" t="s">
        <v>119</v>
      </c>
      <c r="E27779" s="132">
        <v>15.702916666666667</v>
      </c>
    </row>
    <row r="27780" spans="1:5" ht="13.8" x14ac:dyDescent="0.25">
      <c r="A27780" s="47">
        <v>45468</v>
      </c>
      <c r="B27780" s="45" t="str">
        <f t="shared" si="900"/>
        <v>June</v>
      </c>
      <c r="C27780" s="53">
        <f t="shared" si="901"/>
        <v>2024</v>
      </c>
      <c r="D27780" s="43" t="s">
        <v>120</v>
      </c>
      <c r="E27780" s="132">
        <v>14.897638888888887</v>
      </c>
    </row>
    <row r="27781" spans="1:5" ht="13.8" x14ac:dyDescent="0.25">
      <c r="A27781" s="47">
        <v>45468</v>
      </c>
      <c r="B27781" s="45" t="str">
        <f t="shared" si="900"/>
        <v>June</v>
      </c>
      <c r="C27781" s="53">
        <f t="shared" si="901"/>
        <v>2024</v>
      </c>
      <c r="D27781" s="43" t="s">
        <v>103</v>
      </c>
      <c r="E27781" s="132">
        <v>14.371111111111111</v>
      </c>
    </row>
    <row r="27782" spans="1:5" ht="13.8" x14ac:dyDescent="0.25">
      <c r="A27782" s="47">
        <v>45468</v>
      </c>
      <c r="B27782" s="45" t="str">
        <f t="shared" si="900"/>
        <v>June</v>
      </c>
      <c r="C27782" s="53">
        <f t="shared" si="901"/>
        <v>2024</v>
      </c>
      <c r="D27782" s="43" t="s">
        <v>116</v>
      </c>
      <c r="E27782" s="132">
        <v>8.5286249999999999</v>
      </c>
    </row>
    <row r="27783" spans="1:5" ht="13.8" x14ac:dyDescent="0.25">
      <c r="A27783" s="47">
        <v>45468</v>
      </c>
      <c r="B27783" s="45" t="str">
        <f t="shared" si="900"/>
        <v>June</v>
      </c>
      <c r="C27783" s="53">
        <f t="shared" si="901"/>
        <v>2024</v>
      </c>
      <c r="D27783" s="43" t="s">
        <v>104</v>
      </c>
      <c r="E27783" s="132">
        <v>11.516555555555556</v>
      </c>
    </row>
    <row r="27784" spans="1:5" ht="13.8" x14ac:dyDescent="0.25">
      <c r="A27784" s="47">
        <v>45468</v>
      </c>
      <c r="B27784" s="45" t="str">
        <f t="shared" si="900"/>
        <v>June</v>
      </c>
      <c r="C27784" s="53">
        <f t="shared" si="901"/>
        <v>2024</v>
      </c>
      <c r="D27784" s="43" t="s">
        <v>121</v>
      </c>
      <c r="E27784" s="132">
        <v>10.951777777777776</v>
      </c>
    </row>
    <row r="27785" spans="1:5" ht="13.8" x14ac:dyDescent="0.25">
      <c r="A27785" s="47">
        <v>45468</v>
      </c>
      <c r="B27785" s="45" t="str">
        <f t="shared" si="900"/>
        <v>June</v>
      </c>
      <c r="C27785" s="53">
        <f t="shared" si="901"/>
        <v>2024</v>
      </c>
      <c r="D27785" s="43" t="s">
        <v>122</v>
      </c>
      <c r="E27785" s="132">
        <v>9.9204444444444437</v>
      </c>
    </row>
    <row r="27786" spans="1:5" ht="13.8" x14ac:dyDescent="0.25">
      <c r="A27786" s="47">
        <v>45468</v>
      </c>
      <c r="B27786" s="45" t="str">
        <f t="shared" si="900"/>
        <v>June</v>
      </c>
      <c r="C27786" s="53">
        <f t="shared" si="901"/>
        <v>2024</v>
      </c>
      <c r="D27786" s="43" t="s">
        <v>123</v>
      </c>
      <c r="E27786" s="132">
        <v>9.7976666666666663</v>
      </c>
    </row>
    <row r="27787" spans="1:5" ht="13.8" x14ac:dyDescent="0.25">
      <c r="A27787" s="47">
        <v>45468</v>
      </c>
      <c r="B27787" s="45" t="str">
        <f t="shared" si="900"/>
        <v>June</v>
      </c>
      <c r="C27787" s="53">
        <f t="shared" si="901"/>
        <v>2024</v>
      </c>
      <c r="D27787" s="43" t="s">
        <v>99</v>
      </c>
      <c r="E27787" s="132">
        <v>7.6844444444444449</v>
      </c>
    </row>
    <row r="27788" spans="1:5" ht="13.8" x14ac:dyDescent="0.25">
      <c r="A27788" s="47">
        <v>45468</v>
      </c>
      <c r="B27788" s="45" t="str">
        <f t="shared" si="900"/>
        <v>June</v>
      </c>
      <c r="C27788" s="53">
        <f t="shared" si="901"/>
        <v>2024</v>
      </c>
      <c r="D27788" s="43" t="s">
        <v>100</v>
      </c>
      <c r="E27788" s="132">
        <v>7.482222222222223</v>
      </c>
    </row>
    <row r="27789" spans="1:5" ht="13.8" x14ac:dyDescent="0.25">
      <c r="A27789" s="47">
        <v>45468</v>
      </c>
      <c r="B27789" s="45" t="str">
        <f t="shared" si="900"/>
        <v>June</v>
      </c>
      <c r="C27789" s="53">
        <f t="shared" si="901"/>
        <v>2024</v>
      </c>
      <c r="D27789" s="43" t="s">
        <v>101</v>
      </c>
      <c r="E27789" s="132">
        <v>7.158666666666667</v>
      </c>
    </row>
    <row r="27790" spans="1:5" ht="13.8" x14ac:dyDescent="0.25">
      <c r="A27790" s="47">
        <v>45468</v>
      </c>
      <c r="B27790" s="45" t="str">
        <f t="shared" si="900"/>
        <v>June</v>
      </c>
      <c r="C27790" s="53">
        <f t="shared" si="901"/>
        <v>2024</v>
      </c>
      <c r="D27790" s="43" t="s">
        <v>124</v>
      </c>
      <c r="E27790" s="132">
        <v>7.0979999999999999</v>
      </c>
    </row>
    <row r="27791" spans="1:5" ht="13.8" x14ac:dyDescent="0.25">
      <c r="A27791" s="47">
        <v>45468</v>
      </c>
      <c r="B27791" s="45" t="str">
        <f t="shared" si="900"/>
        <v>June</v>
      </c>
      <c r="C27791" s="53">
        <f t="shared" si="901"/>
        <v>2024</v>
      </c>
      <c r="D27791" s="43" t="s">
        <v>125</v>
      </c>
      <c r="E27791" s="132">
        <v>6.3497777777777786</v>
      </c>
    </row>
    <row r="27792" spans="1:5" ht="13.8" x14ac:dyDescent="0.25">
      <c r="A27792" s="47">
        <v>45468</v>
      </c>
      <c r="B27792" s="45" t="str">
        <f t="shared" si="900"/>
        <v>June</v>
      </c>
      <c r="C27792" s="53">
        <f t="shared" si="901"/>
        <v>2024</v>
      </c>
      <c r="D27792" s="43" t="s">
        <v>126</v>
      </c>
      <c r="E27792" s="132">
        <v>6.7939444444444455</v>
      </c>
    </row>
    <row r="27793" spans="1:5" ht="13.8" x14ac:dyDescent="0.25">
      <c r="A27793" s="47">
        <v>45468</v>
      </c>
      <c r="B27793" s="45" t="str">
        <f t="shared" si="900"/>
        <v>June</v>
      </c>
      <c r="C27793" s="53">
        <f t="shared" si="901"/>
        <v>2024</v>
      </c>
      <c r="D27793" s="43" t="s">
        <v>127</v>
      </c>
      <c r="E27793" s="132">
        <v>6.7343333333333328</v>
      </c>
    </row>
    <row r="27794" spans="1:5" ht="13.8" x14ac:dyDescent="0.25">
      <c r="A27794" s="47">
        <v>45468</v>
      </c>
      <c r="B27794" s="45" t="str">
        <f t="shared" si="900"/>
        <v>June</v>
      </c>
      <c r="C27794" s="53">
        <f t="shared" si="901"/>
        <v>2024</v>
      </c>
      <c r="D27794" s="43" t="s">
        <v>105</v>
      </c>
      <c r="E27794" s="132">
        <v>4.9948888888888892</v>
      </c>
    </row>
    <row r="27795" spans="1:5" ht="13.8" x14ac:dyDescent="0.25">
      <c r="A27795" s="47">
        <v>45468</v>
      </c>
      <c r="B27795" s="45" t="str">
        <f t="shared" si="900"/>
        <v>June</v>
      </c>
      <c r="C27795" s="53">
        <f t="shared" si="901"/>
        <v>2024</v>
      </c>
      <c r="D27795" s="43" t="s">
        <v>128</v>
      </c>
      <c r="E27795" s="132">
        <v>6.9208888888888893</v>
      </c>
    </row>
    <row r="27796" spans="1:5" ht="13.8" x14ac:dyDescent="0.25">
      <c r="A27796" s="47">
        <v>45475</v>
      </c>
      <c r="B27796" s="45" t="str">
        <f t="shared" si="900"/>
        <v>July</v>
      </c>
      <c r="C27796" s="53">
        <f t="shared" si="901"/>
        <v>2024</v>
      </c>
      <c r="D27796" s="43" t="s">
        <v>131</v>
      </c>
      <c r="E27796" s="132">
        <v>25.088843750000002</v>
      </c>
    </row>
    <row r="27797" spans="1:5" ht="13.8" x14ac:dyDescent="0.25">
      <c r="A27797" s="47">
        <v>45475</v>
      </c>
      <c r="B27797" s="45" t="str">
        <f t="shared" ref="B27797:B27857" si="902">TEXT(A27797,"mmmm")</f>
        <v>July</v>
      </c>
      <c r="C27797" s="53">
        <f t="shared" ref="C27797:C27857" si="903">YEAR(A27797)</f>
        <v>2024</v>
      </c>
      <c r="D27797" s="43" t="s">
        <v>115</v>
      </c>
      <c r="E27797" s="132">
        <v>21.056249999999999</v>
      </c>
    </row>
    <row r="27798" spans="1:5" ht="13.8" x14ac:dyDescent="0.25">
      <c r="A27798" s="47">
        <v>45475</v>
      </c>
      <c r="B27798" s="45" t="str">
        <f t="shared" si="902"/>
        <v>July</v>
      </c>
      <c r="C27798" s="53">
        <f t="shared" si="903"/>
        <v>2024</v>
      </c>
      <c r="D27798" s="43" t="s">
        <v>95</v>
      </c>
      <c r="E27798" s="132">
        <v>18.669875000000001</v>
      </c>
    </row>
    <row r="27799" spans="1:5" ht="13.8" x14ac:dyDescent="0.25">
      <c r="A27799" s="47">
        <v>45475</v>
      </c>
      <c r="B27799" s="45" t="str">
        <f t="shared" si="902"/>
        <v>July</v>
      </c>
      <c r="C27799" s="53">
        <f t="shared" si="903"/>
        <v>2024</v>
      </c>
      <c r="D27799" s="43" t="s">
        <v>96</v>
      </c>
      <c r="E27799" s="132">
        <v>17.827625000000001</v>
      </c>
    </row>
    <row r="27800" spans="1:5" ht="13.8" x14ac:dyDescent="0.25">
      <c r="A27800" s="47">
        <v>45475</v>
      </c>
      <c r="B27800" s="45" t="str">
        <f t="shared" si="902"/>
        <v>July</v>
      </c>
      <c r="C27800" s="53">
        <f t="shared" si="903"/>
        <v>2024</v>
      </c>
      <c r="D27800" s="43" t="s">
        <v>97</v>
      </c>
      <c r="E27800" s="132">
        <v>16.985374999999998</v>
      </c>
    </row>
    <row r="27801" spans="1:5" ht="13.8" x14ac:dyDescent="0.25">
      <c r="A27801" s="47">
        <v>45475</v>
      </c>
      <c r="B27801" s="45" t="str">
        <f t="shared" si="902"/>
        <v>July</v>
      </c>
      <c r="C27801" s="53">
        <f t="shared" si="903"/>
        <v>2024</v>
      </c>
      <c r="D27801" s="43" t="s">
        <v>98</v>
      </c>
      <c r="E27801" s="132">
        <v>13.335625</v>
      </c>
    </row>
    <row r="27802" spans="1:5" ht="15.6" x14ac:dyDescent="0.3">
      <c r="A27802" s="47">
        <v>45475</v>
      </c>
      <c r="B27802" s="45" t="str">
        <f t="shared" si="902"/>
        <v>July</v>
      </c>
      <c r="C27802" s="53">
        <f t="shared" si="903"/>
        <v>2024</v>
      </c>
      <c r="D27802" s="130" t="s">
        <v>136</v>
      </c>
      <c r="E27802" s="132">
        <v>18.351500000000001</v>
      </c>
    </row>
    <row r="27803" spans="1:5" ht="13.8" x14ac:dyDescent="0.25">
      <c r="A27803" s="47">
        <v>45475</v>
      </c>
      <c r="B27803" s="45" t="str">
        <f t="shared" si="902"/>
        <v>July</v>
      </c>
      <c r="C27803" s="53">
        <f t="shared" si="903"/>
        <v>2024</v>
      </c>
      <c r="D27803" s="43" t="s">
        <v>118</v>
      </c>
      <c r="E27803" s="132">
        <v>16.859249999999999</v>
      </c>
    </row>
    <row r="27804" spans="1:5" ht="13.8" x14ac:dyDescent="0.25">
      <c r="A27804" s="47">
        <v>45475</v>
      </c>
      <c r="B27804" s="45" t="str">
        <f t="shared" si="902"/>
        <v>July</v>
      </c>
      <c r="C27804" s="53">
        <f t="shared" si="903"/>
        <v>2024</v>
      </c>
      <c r="D27804" s="43" t="s">
        <v>102</v>
      </c>
      <c r="E27804" s="132">
        <v>16.637</v>
      </c>
    </row>
    <row r="27805" spans="1:5" ht="13.8" x14ac:dyDescent="0.25">
      <c r="A27805" s="47">
        <v>45475</v>
      </c>
      <c r="B27805" s="45" t="str">
        <f t="shared" si="902"/>
        <v>July</v>
      </c>
      <c r="C27805" s="53">
        <f t="shared" si="903"/>
        <v>2024</v>
      </c>
      <c r="D27805" s="43" t="s">
        <v>119</v>
      </c>
      <c r="E27805" s="132">
        <v>16.097250000000003</v>
      </c>
    </row>
    <row r="27806" spans="1:5" ht="13.8" x14ac:dyDescent="0.25">
      <c r="A27806" s="47">
        <v>45475</v>
      </c>
      <c r="B27806" s="45" t="str">
        <f t="shared" si="902"/>
        <v>July</v>
      </c>
      <c r="C27806" s="53">
        <f t="shared" si="903"/>
        <v>2024</v>
      </c>
      <c r="D27806" s="43" t="s">
        <v>120</v>
      </c>
      <c r="E27806" s="132">
        <v>15.271749999999999</v>
      </c>
    </row>
    <row r="27807" spans="1:5" ht="13.8" x14ac:dyDescent="0.25">
      <c r="A27807" s="47">
        <v>45475</v>
      </c>
      <c r="B27807" s="45" t="str">
        <f t="shared" si="902"/>
        <v>July</v>
      </c>
      <c r="C27807" s="53">
        <f t="shared" si="903"/>
        <v>2024</v>
      </c>
      <c r="D27807" s="43" t="s">
        <v>103</v>
      </c>
      <c r="E27807" s="132">
        <v>14.731999999999998</v>
      </c>
    </row>
    <row r="27808" spans="1:5" ht="13.8" x14ac:dyDescent="0.25">
      <c r="A27808" s="47">
        <v>45475</v>
      </c>
      <c r="B27808" s="45" t="str">
        <f t="shared" si="902"/>
        <v>July</v>
      </c>
      <c r="C27808" s="53">
        <f t="shared" si="903"/>
        <v>2024</v>
      </c>
      <c r="D27808" s="43" t="s">
        <v>116</v>
      </c>
      <c r="E27808" s="132">
        <v>8.59096875</v>
      </c>
    </row>
    <row r="27809" spans="1:5" ht="13.8" x14ac:dyDescent="0.25">
      <c r="A27809" s="47">
        <v>45475</v>
      </c>
      <c r="B27809" s="45" t="str">
        <f t="shared" si="902"/>
        <v>July</v>
      </c>
      <c r="C27809" s="53">
        <f t="shared" si="903"/>
        <v>2024</v>
      </c>
      <c r="D27809" s="43" t="s">
        <v>104</v>
      </c>
      <c r="E27809" s="132">
        <v>11.44653125</v>
      </c>
    </row>
    <row r="27810" spans="1:5" ht="13.8" x14ac:dyDescent="0.25">
      <c r="A27810" s="47">
        <v>45475</v>
      </c>
      <c r="B27810" s="45" t="str">
        <f t="shared" si="902"/>
        <v>July</v>
      </c>
      <c r="C27810" s="53">
        <f t="shared" si="903"/>
        <v>2024</v>
      </c>
      <c r="D27810" s="43" t="s">
        <v>121</v>
      </c>
      <c r="E27810" s="132">
        <v>10.885187499999999</v>
      </c>
    </row>
    <row r="27811" spans="1:5" ht="13.8" x14ac:dyDescent="0.25">
      <c r="A27811" s="47">
        <v>45475</v>
      </c>
      <c r="B27811" s="45" t="str">
        <f t="shared" si="902"/>
        <v>July</v>
      </c>
      <c r="C27811" s="53">
        <f t="shared" si="903"/>
        <v>2024</v>
      </c>
      <c r="D27811" s="43" t="s">
        <v>122</v>
      </c>
      <c r="E27811" s="132">
        <v>9.860125</v>
      </c>
    </row>
    <row r="27812" spans="1:5" ht="13.8" x14ac:dyDescent="0.25">
      <c r="A27812" s="47">
        <v>45475</v>
      </c>
      <c r="B27812" s="45" t="str">
        <f t="shared" si="902"/>
        <v>July</v>
      </c>
      <c r="C27812" s="53">
        <f t="shared" si="903"/>
        <v>2024</v>
      </c>
      <c r="D27812" s="43" t="s">
        <v>123</v>
      </c>
      <c r="E27812" s="132">
        <v>9.7380937500000009</v>
      </c>
    </row>
    <row r="27813" spans="1:5" ht="13.8" x14ac:dyDescent="0.25">
      <c r="A27813" s="47">
        <v>45475</v>
      </c>
      <c r="B27813" s="45" t="str">
        <f t="shared" si="902"/>
        <v>July</v>
      </c>
      <c r="C27813" s="53">
        <f t="shared" si="903"/>
        <v>2024</v>
      </c>
      <c r="D27813" s="43" t="s">
        <v>99</v>
      </c>
      <c r="E27813" s="132">
        <v>7.6950000000000003</v>
      </c>
    </row>
    <row r="27814" spans="1:5" ht="13.8" x14ac:dyDescent="0.25">
      <c r="A27814" s="47">
        <v>45475</v>
      </c>
      <c r="B27814" s="45" t="str">
        <f t="shared" si="902"/>
        <v>July</v>
      </c>
      <c r="C27814" s="53">
        <f t="shared" si="903"/>
        <v>2024</v>
      </c>
      <c r="D27814" s="43" t="s">
        <v>100</v>
      </c>
      <c r="E27814" s="132">
        <v>7.4924999999999997</v>
      </c>
    </row>
    <row r="27815" spans="1:5" ht="13.8" x14ac:dyDescent="0.25">
      <c r="A27815" s="47">
        <v>45475</v>
      </c>
      <c r="B27815" s="45" t="str">
        <f t="shared" si="902"/>
        <v>July</v>
      </c>
      <c r="C27815" s="53">
        <f t="shared" si="903"/>
        <v>2024</v>
      </c>
      <c r="D27815" s="43" t="s">
        <v>101</v>
      </c>
      <c r="E27815" s="132">
        <v>7.1684999999999999</v>
      </c>
    </row>
    <row r="27816" spans="1:5" ht="13.8" x14ac:dyDescent="0.25">
      <c r="A27816" s="47">
        <v>45475</v>
      </c>
      <c r="B27816" s="45" t="str">
        <f t="shared" si="902"/>
        <v>July</v>
      </c>
      <c r="C27816" s="53">
        <f t="shared" si="903"/>
        <v>2024</v>
      </c>
      <c r="D27816" s="43" t="s">
        <v>124</v>
      </c>
      <c r="E27816" s="132">
        <v>7.1077499999999993</v>
      </c>
    </row>
    <row r="27817" spans="1:5" ht="13.8" x14ac:dyDescent="0.25">
      <c r="A27817" s="47">
        <v>45475</v>
      </c>
      <c r="B27817" s="45" t="str">
        <f t="shared" si="902"/>
        <v>July</v>
      </c>
      <c r="C27817" s="53">
        <f t="shared" si="903"/>
        <v>2024</v>
      </c>
      <c r="D27817" s="43" t="s">
        <v>125</v>
      </c>
      <c r="E27817" s="132">
        <v>6.3585000000000003</v>
      </c>
    </row>
    <row r="27818" spans="1:5" ht="13.8" x14ac:dyDescent="0.25">
      <c r="A27818" s="47">
        <v>45475</v>
      </c>
      <c r="B27818" s="45" t="str">
        <f t="shared" si="902"/>
        <v>July</v>
      </c>
      <c r="C27818" s="53">
        <f t="shared" si="903"/>
        <v>2024</v>
      </c>
      <c r="D27818" s="43" t="s">
        <v>126</v>
      </c>
      <c r="E27818" s="132">
        <v>6.8022499999999999</v>
      </c>
    </row>
    <row r="27819" spans="1:5" ht="13.8" x14ac:dyDescent="0.25">
      <c r="A27819" s="47">
        <v>45475</v>
      </c>
      <c r="B27819" s="45" t="str">
        <f t="shared" si="902"/>
        <v>July</v>
      </c>
      <c r="C27819" s="53">
        <f t="shared" si="903"/>
        <v>2024</v>
      </c>
      <c r="D27819" s="43" t="s">
        <v>127</v>
      </c>
      <c r="E27819" s="132">
        <v>6.7417499999999997</v>
      </c>
    </row>
    <row r="27820" spans="1:5" ht="13.8" x14ac:dyDescent="0.25">
      <c r="A27820" s="47">
        <v>45475</v>
      </c>
      <c r="B27820" s="45" t="str">
        <f t="shared" si="902"/>
        <v>July</v>
      </c>
      <c r="C27820" s="53">
        <f t="shared" si="903"/>
        <v>2024</v>
      </c>
      <c r="D27820" s="43" t="s">
        <v>105</v>
      </c>
      <c r="E27820" s="132">
        <v>5.0017500000000004</v>
      </c>
    </row>
    <row r="27821" spans="1:5" ht="13.8" x14ac:dyDescent="0.25">
      <c r="A27821" s="47">
        <v>45475</v>
      </c>
      <c r="B27821" s="45" t="str">
        <f t="shared" si="902"/>
        <v>July</v>
      </c>
      <c r="C27821" s="53">
        <f t="shared" si="903"/>
        <v>2024</v>
      </c>
      <c r="D27821" s="43" t="s">
        <v>128</v>
      </c>
      <c r="E27821" s="132">
        <v>6.9272499999999999</v>
      </c>
    </row>
    <row r="27822" spans="1:5" ht="13.8" x14ac:dyDescent="0.25">
      <c r="A27822" s="47">
        <v>45482</v>
      </c>
      <c r="B27822" s="45" t="str">
        <f t="shared" si="902"/>
        <v>July</v>
      </c>
      <c r="C27822" s="53">
        <f t="shared" si="903"/>
        <v>2024</v>
      </c>
      <c r="D27822" s="43" t="s">
        <v>131</v>
      </c>
      <c r="E27822" s="132">
        <v>27.434964285714287</v>
      </c>
    </row>
    <row r="27823" spans="1:5" ht="13.8" x14ac:dyDescent="0.25">
      <c r="A27823" s="47">
        <v>45482</v>
      </c>
      <c r="B27823" s="45" t="str">
        <f t="shared" si="902"/>
        <v>July</v>
      </c>
      <c r="C27823" s="53">
        <f t="shared" si="903"/>
        <v>2024</v>
      </c>
      <c r="D27823" s="43" t="s">
        <v>115</v>
      </c>
      <c r="E27823" s="132">
        <v>21.975000000000001</v>
      </c>
    </row>
    <row r="27824" spans="1:5" ht="13.8" x14ac:dyDescent="0.25">
      <c r="A27824" s="47">
        <v>45482</v>
      </c>
      <c r="B27824" s="45" t="str">
        <f t="shared" si="902"/>
        <v>July</v>
      </c>
      <c r="C27824" s="53">
        <f t="shared" si="903"/>
        <v>2024</v>
      </c>
      <c r="D27824" s="43" t="s">
        <v>95</v>
      </c>
      <c r="E27824" s="132">
        <v>19.484500000000001</v>
      </c>
    </row>
    <row r="27825" spans="1:5" ht="13.8" x14ac:dyDescent="0.25">
      <c r="A27825" s="47">
        <v>45482</v>
      </c>
      <c r="B27825" s="45" t="str">
        <f t="shared" si="902"/>
        <v>July</v>
      </c>
      <c r="C27825" s="53">
        <f t="shared" si="903"/>
        <v>2024</v>
      </c>
      <c r="D27825" s="43" t="s">
        <v>96</v>
      </c>
      <c r="E27825" s="132">
        <v>18.605499999999999</v>
      </c>
    </row>
    <row r="27826" spans="1:5" ht="13.8" x14ac:dyDescent="0.25">
      <c r="A27826" s="47">
        <v>45482</v>
      </c>
      <c r="B27826" s="45" t="str">
        <f t="shared" si="902"/>
        <v>July</v>
      </c>
      <c r="C27826" s="53">
        <f t="shared" si="903"/>
        <v>2024</v>
      </c>
      <c r="D27826" s="43" t="s">
        <v>97</v>
      </c>
      <c r="E27826" s="132">
        <v>17.726499999999998</v>
      </c>
    </row>
    <row r="27827" spans="1:5" ht="13.8" x14ac:dyDescent="0.25">
      <c r="A27827" s="47">
        <v>45482</v>
      </c>
      <c r="B27827" s="45" t="str">
        <f t="shared" si="902"/>
        <v>July</v>
      </c>
      <c r="C27827" s="53">
        <f t="shared" si="903"/>
        <v>2024</v>
      </c>
      <c r="D27827" s="43" t="s">
        <v>98</v>
      </c>
      <c r="E27827" s="132">
        <v>13.9175</v>
      </c>
    </row>
    <row r="27828" spans="1:5" ht="15.6" x14ac:dyDescent="0.3">
      <c r="A27828" s="47">
        <v>45482</v>
      </c>
      <c r="B27828" s="45" t="str">
        <f t="shared" si="902"/>
        <v>July</v>
      </c>
      <c r="C27828" s="53">
        <f t="shared" si="903"/>
        <v>2024</v>
      </c>
      <c r="D27828" s="130" t="s">
        <v>136</v>
      </c>
      <c r="E27828" s="132">
        <v>18.423749999999998</v>
      </c>
    </row>
    <row r="27829" spans="1:5" ht="13.8" x14ac:dyDescent="0.25">
      <c r="A27829" s="47">
        <v>45482</v>
      </c>
      <c r="B27829" s="45" t="str">
        <f t="shared" si="902"/>
        <v>July</v>
      </c>
      <c r="C27829" s="53">
        <f t="shared" si="903"/>
        <v>2024</v>
      </c>
      <c r="D27829" s="43" t="s">
        <v>118</v>
      </c>
      <c r="E27829" s="132">
        <v>16.925624999999997</v>
      </c>
    </row>
    <row r="27830" spans="1:5" ht="13.8" x14ac:dyDescent="0.25">
      <c r="A27830" s="47">
        <v>45482</v>
      </c>
      <c r="B27830" s="45" t="str">
        <f t="shared" si="902"/>
        <v>July</v>
      </c>
      <c r="C27830" s="53">
        <f t="shared" si="903"/>
        <v>2024</v>
      </c>
      <c r="D27830" s="43" t="s">
        <v>102</v>
      </c>
      <c r="E27830" s="132">
        <v>16.702500000000001</v>
      </c>
    </row>
    <row r="27831" spans="1:5" ht="13.8" x14ac:dyDescent="0.25">
      <c r="A27831" s="47">
        <v>45482</v>
      </c>
      <c r="B27831" s="45" t="str">
        <f t="shared" si="902"/>
        <v>July</v>
      </c>
      <c r="C27831" s="53">
        <f t="shared" si="903"/>
        <v>2024</v>
      </c>
      <c r="D27831" s="43" t="s">
        <v>119</v>
      </c>
      <c r="E27831" s="132">
        <v>16.160625</v>
      </c>
    </row>
    <row r="27832" spans="1:5" ht="13.8" x14ac:dyDescent="0.25">
      <c r="A27832" s="47">
        <v>45482</v>
      </c>
      <c r="B27832" s="45" t="str">
        <f t="shared" si="902"/>
        <v>July</v>
      </c>
      <c r="C27832" s="53">
        <f t="shared" si="903"/>
        <v>2024</v>
      </c>
      <c r="D27832" s="43" t="s">
        <v>120</v>
      </c>
      <c r="E27832" s="132">
        <v>15.331874999999998</v>
      </c>
    </row>
    <row r="27833" spans="1:5" ht="13.8" x14ac:dyDescent="0.25">
      <c r="A27833" s="47">
        <v>45482</v>
      </c>
      <c r="B27833" s="45" t="str">
        <f t="shared" si="902"/>
        <v>July</v>
      </c>
      <c r="C27833" s="53">
        <f t="shared" si="903"/>
        <v>2024</v>
      </c>
      <c r="D27833" s="43" t="s">
        <v>103</v>
      </c>
      <c r="E27833" s="132">
        <v>14.79</v>
      </c>
    </row>
    <row r="27834" spans="1:5" ht="13.8" x14ac:dyDescent="0.25">
      <c r="A27834" s="47">
        <v>45482</v>
      </c>
      <c r="B27834" s="45" t="str">
        <f t="shared" si="902"/>
        <v>July</v>
      </c>
      <c r="C27834" s="53">
        <f t="shared" si="903"/>
        <v>2024</v>
      </c>
      <c r="D27834" s="43" t="s">
        <v>116</v>
      </c>
      <c r="E27834" s="132">
        <v>8.6159062500000001</v>
      </c>
    </row>
    <row r="27835" spans="1:5" ht="13.8" x14ac:dyDescent="0.25">
      <c r="A27835" s="47">
        <v>45482</v>
      </c>
      <c r="B27835" s="45" t="str">
        <f t="shared" si="902"/>
        <v>July</v>
      </c>
      <c r="C27835" s="53">
        <f t="shared" si="903"/>
        <v>2024</v>
      </c>
      <c r="D27835" s="43" t="s">
        <v>104</v>
      </c>
      <c r="E27835" s="132">
        <v>11.402562500000002</v>
      </c>
    </row>
    <row r="27836" spans="1:5" ht="13.8" x14ac:dyDescent="0.25">
      <c r="A27836" s="47">
        <v>45482</v>
      </c>
      <c r="B27836" s="45" t="str">
        <f t="shared" si="902"/>
        <v>July</v>
      </c>
      <c r="C27836" s="53">
        <f t="shared" si="903"/>
        <v>2024</v>
      </c>
      <c r="D27836" s="43" t="s">
        <v>121</v>
      </c>
      <c r="E27836" s="132">
        <v>10.843375000000002</v>
      </c>
    </row>
    <row r="27837" spans="1:5" ht="13.8" x14ac:dyDescent="0.25">
      <c r="A27837" s="47">
        <v>45482</v>
      </c>
      <c r="B27837" s="45" t="str">
        <f t="shared" si="902"/>
        <v>July</v>
      </c>
      <c r="C27837" s="53">
        <f t="shared" si="903"/>
        <v>2024</v>
      </c>
      <c r="D27837" s="43" t="s">
        <v>122</v>
      </c>
      <c r="E27837" s="132">
        <v>9.8222500000000004</v>
      </c>
    </row>
    <row r="27838" spans="1:5" ht="13.8" x14ac:dyDescent="0.25">
      <c r="A27838" s="47">
        <v>45482</v>
      </c>
      <c r="B27838" s="45" t="str">
        <f t="shared" si="902"/>
        <v>July</v>
      </c>
      <c r="C27838" s="53">
        <f t="shared" si="903"/>
        <v>2024</v>
      </c>
      <c r="D27838" s="43" t="s">
        <v>123</v>
      </c>
      <c r="E27838" s="132">
        <v>9.7006875000000008</v>
      </c>
    </row>
    <row r="27839" spans="1:5" ht="13.8" x14ac:dyDescent="0.25">
      <c r="A27839" s="47">
        <v>45482</v>
      </c>
      <c r="B27839" s="45" t="str">
        <f t="shared" si="902"/>
        <v>July</v>
      </c>
      <c r="C27839" s="53">
        <f t="shared" si="903"/>
        <v>2024</v>
      </c>
      <c r="D27839" s="43" t="s">
        <v>99</v>
      </c>
      <c r="E27839" s="132">
        <v>8.0631249999999994</v>
      </c>
    </row>
    <row r="27840" spans="1:5" ht="13.8" x14ac:dyDescent="0.25">
      <c r="A27840" s="47">
        <v>45482</v>
      </c>
      <c r="B27840" s="45" t="str">
        <f t="shared" si="902"/>
        <v>July</v>
      </c>
      <c r="C27840" s="53">
        <f t="shared" si="903"/>
        <v>2024</v>
      </c>
      <c r="D27840" s="43" t="s">
        <v>100</v>
      </c>
      <c r="E27840" s="132">
        <v>7.8509374999999997</v>
      </c>
    </row>
    <row r="27841" spans="1:5" ht="13.8" x14ac:dyDescent="0.25">
      <c r="A27841" s="47">
        <v>45482</v>
      </c>
      <c r="B27841" s="45" t="str">
        <f t="shared" si="902"/>
        <v>July</v>
      </c>
      <c r="C27841" s="53">
        <f t="shared" si="903"/>
        <v>2024</v>
      </c>
      <c r="D27841" s="43" t="s">
        <v>101</v>
      </c>
      <c r="E27841" s="132">
        <v>7.5114374999999995</v>
      </c>
    </row>
    <row r="27842" spans="1:5" ht="13.8" x14ac:dyDescent="0.25">
      <c r="A27842" s="47">
        <v>45482</v>
      </c>
      <c r="B27842" s="45" t="str">
        <f t="shared" si="902"/>
        <v>July</v>
      </c>
      <c r="C27842" s="53">
        <f t="shared" si="903"/>
        <v>2024</v>
      </c>
      <c r="D27842" s="43" t="s">
        <v>124</v>
      </c>
      <c r="E27842" s="132">
        <v>7.4477812499999994</v>
      </c>
    </row>
    <row r="27843" spans="1:5" ht="13.8" x14ac:dyDescent="0.25">
      <c r="A27843" s="47">
        <v>45482</v>
      </c>
      <c r="B27843" s="45" t="str">
        <f t="shared" si="902"/>
        <v>July</v>
      </c>
      <c r="C27843" s="53">
        <f t="shared" si="903"/>
        <v>2024</v>
      </c>
      <c r="D27843" s="43" t="s">
        <v>125</v>
      </c>
      <c r="E27843" s="132">
        <v>6.6626875000000005</v>
      </c>
    </row>
    <row r="27844" spans="1:5" ht="13.8" x14ac:dyDescent="0.25">
      <c r="A27844" s="47">
        <v>45482</v>
      </c>
      <c r="B27844" s="45" t="str">
        <f t="shared" si="902"/>
        <v>July</v>
      </c>
      <c r="C27844" s="53">
        <f t="shared" si="903"/>
        <v>2024</v>
      </c>
      <c r="D27844" s="43" t="s">
        <v>126</v>
      </c>
      <c r="E27844" s="132">
        <v>7.091906250000001</v>
      </c>
    </row>
    <row r="27845" spans="1:5" ht="13.8" x14ac:dyDescent="0.25">
      <c r="A27845" s="47">
        <v>45482</v>
      </c>
      <c r="B27845" s="45" t="str">
        <f t="shared" si="902"/>
        <v>July</v>
      </c>
      <c r="C27845" s="53">
        <f t="shared" si="903"/>
        <v>2024</v>
      </c>
      <c r="D27845" s="43" t="s">
        <v>127</v>
      </c>
      <c r="E27845" s="132">
        <v>7.0004062500000002</v>
      </c>
    </row>
    <row r="27846" spans="1:5" ht="13.8" x14ac:dyDescent="0.25">
      <c r="A27846" s="47">
        <v>45482</v>
      </c>
      <c r="B27846" s="45" t="str">
        <f t="shared" si="902"/>
        <v>July</v>
      </c>
      <c r="C27846" s="53">
        <f t="shared" si="903"/>
        <v>2024</v>
      </c>
      <c r="D27846" s="43" t="s">
        <v>105</v>
      </c>
      <c r="E27846" s="132">
        <v>5.2410312500000007</v>
      </c>
    </row>
    <row r="27847" spans="1:5" ht="13.8" x14ac:dyDescent="0.25">
      <c r="A27847" s="47">
        <v>45482</v>
      </c>
      <c r="B27847" s="45" t="str">
        <f t="shared" si="902"/>
        <v>July</v>
      </c>
      <c r="C27847" s="53">
        <f t="shared" si="903"/>
        <v>2024</v>
      </c>
      <c r="D27847" s="43" t="s">
        <v>128</v>
      </c>
      <c r="E27847" s="132">
        <v>7.1490937499999996</v>
      </c>
    </row>
    <row r="27848" spans="1:5" ht="13.8" x14ac:dyDescent="0.25">
      <c r="A27848" s="47">
        <v>45489</v>
      </c>
      <c r="B27848" s="45" t="str">
        <f t="shared" si="902"/>
        <v>July</v>
      </c>
      <c r="C27848" s="53">
        <f t="shared" si="903"/>
        <v>2024</v>
      </c>
      <c r="D27848" s="43" t="s">
        <v>131</v>
      </c>
      <c r="E27848" s="132">
        <v>28.241875</v>
      </c>
    </row>
    <row r="27849" spans="1:5" ht="13.8" x14ac:dyDescent="0.25">
      <c r="A27849" s="47">
        <v>45489</v>
      </c>
      <c r="B27849" s="45" t="str">
        <f t="shared" si="902"/>
        <v>July</v>
      </c>
      <c r="C27849" s="53">
        <f t="shared" si="903"/>
        <v>2024</v>
      </c>
      <c r="D27849" s="43" t="s">
        <v>115</v>
      </c>
      <c r="E27849" s="132">
        <v>22.521428571428569</v>
      </c>
    </row>
    <row r="27850" spans="1:5" ht="13.8" x14ac:dyDescent="0.25">
      <c r="A27850" s="47">
        <v>45489</v>
      </c>
      <c r="B27850" s="45" t="str">
        <f t="shared" si="902"/>
        <v>July</v>
      </c>
      <c r="C27850" s="53">
        <f t="shared" si="903"/>
        <v>2024</v>
      </c>
      <c r="D27850" s="43" t="s">
        <v>95</v>
      </c>
      <c r="E27850" s="132">
        <v>19.968999999999998</v>
      </c>
    </row>
    <row r="27851" spans="1:5" ht="13.8" x14ac:dyDescent="0.25">
      <c r="A27851" s="47">
        <v>45489</v>
      </c>
      <c r="B27851" s="45" t="str">
        <f t="shared" si="902"/>
        <v>July</v>
      </c>
      <c r="C27851" s="53">
        <f t="shared" si="903"/>
        <v>2024</v>
      </c>
      <c r="D27851" s="43" t="s">
        <v>96</v>
      </c>
      <c r="E27851" s="132">
        <v>19.068142857142856</v>
      </c>
    </row>
    <row r="27852" spans="1:5" ht="13.8" x14ac:dyDescent="0.25">
      <c r="A27852" s="47">
        <v>45489</v>
      </c>
      <c r="B27852" s="45" t="str">
        <f t="shared" si="902"/>
        <v>July</v>
      </c>
      <c r="C27852" s="53">
        <f t="shared" si="903"/>
        <v>2024</v>
      </c>
      <c r="D27852" s="43" t="s">
        <v>97</v>
      </c>
      <c r="E27852" s="132">
        <v>18.167285714285711</v>
      </c>
    </row>
    <row r="27853" spans="1:5" ht="13.8" x14ac:dyDescent="0.25">
      <c r="A27853" s="47">
        <v>45489</v>
      </c>
      <c r="B27853" s="45" t="str">
        <f t="shared" si="902"/>
        <v>July</v>
      </c>
      <c r="C27853" s="53">
        <f t="shared" si="903"/>
        <v>2024</v>
      </c>
      <c r="D27853" s="43" t="s">
        <v>98</v>
      </c>
      <c r="E27853" s="132">
        <v>14.263571428571426</v>
      </c>
    </row>
    <row r="27854" spans="1:5" ht="15.6" x14ac:dyDescent="0.3">
      <c r="A27854" s="47">
        <v>45489</v>
      </c>
      <c r="B27854" s="45" t="str">
        <f t="shared" si="902"/>
        <v>July</v>
      </c>
      <c r="C27854" s="53">
        <f t="shared" si="903"/>
        <v>2024</v>
      </c>
      <c r="D27854" s="130" t="s">
        <v>136</v>
      </c>
      <c r="E27854" s="132">
        <v>20.82864285714286</v>
      </c>
    </row>
    <row r="27855" spans="1:5" ht="13.8" x14ac:dyDescent="0.25">
      <c r="A27855" s="47">
        <v>45489</v>
      </c>
      <c r="B27855" s="45" t="str">
        <f t="shared" si="902"/>
        <v>July</v>
      </c>
      <c r="C27855" s="53">
        <f t="shared" si="903"/>
        <v>2024</v>
      </c>
      <c r="D27855" s="43" t="s">
        <v>118</v>
      </c>
      <c r="E27855" s="132">
        <v>19.134964285714283</v>
      </c>
    </row>
    <row r="27856" spans="1:5" ht="13.8" x14ac:dyDescent="0.25">
      <c r="A27856" s="47">
        <v>45489</v>
      </c>
      <c r="B27856" s="45" t="str">
        <f t="shared" si="902"/>
        <v>July</v>
      </c>
      <c r="C27856" s="53">
        <f t="shared" si="903"/>
        <v>2024</v>
      </c>
      <c r="D27856" s="43" t="s">
        <v>102</v>
      </c>
      <c r="E27856" s="132">
        <v>18.882714285714286</v>
      </c>
    </row>
    <row r="27857" spans="1:5" ht="13.8" x14ac:dyDescent="0.25">
      <c r="A27857" s="47">
        <v>45489</v>
      </c>
      <c r="B27857" s="45" t="str">
        <f t="shared" si="902"/>
        <v>July</v>
      </c>
      <c r="C27857" s="53">
        <f t="shared" si="903"/>
        <v>2024</v>
      </c>
      <c r="D27857" s="43" t="s">
        <v>119</v>
      </c>
      <c r="E27857" s="132">
        <v>18.270107142857142</v>
      </c>
    </row>
    <row r="27858" spans="1:5" ht="13.8" x14ac:dyDescent="0.25">
      <c r="A27858" s="47">
        <v>45489</v>
      </c>
      <c r="B27858" s="45" t="str">
        <f t="shared" ref="B27858:B27900" si="904">TEXT(A27858,"mmmm")</f>
        <v>July</v>
      </c>
      <c r="C27858" s="53">
        <f t="shared" ref="C27858:C27900" si="905">YEAR(A27858)</f>
        <v>2024</v>
      </c>
      <c r="D27858" s="43" t="s">
        <v>120</v>
      </c>
      <c r="E27858" s="132">
        <v>17.333178571428569</v>
      </c>
    </row>
    <row r="27859" spans="1:5" ht="13.8" x14ac:dyDescent="0.25">
      <c r="A27859" s="47">
        <v>45489</v>
      </c>
      <c r="B27859" s="45" t="str">
        <f t="shared" si="904"/>
        <v>July</v>
      </c>
      <c r="C27859" s="53">
        <f t="shared" si="905"/>
        <v>2024</v>
      </c>
      <c r="D27859" s="43" t="s">
        <v>103</v>
      </c>
      <c r="E27859" s="132">
        <v>16.720571428571429</v>
      </c>
    </row>
    <row r="27860" spans="1:5" ht="13.8" x14ac:dyDescent="0.25">
      <c r="A27860" s="47">
        <v>45489</v>
      </c>
      <c r="B27860" s="45" t="str">
        <f t="shared" si="904"/>
        <v>July</v>
      </c>
      <c r="C27860" s="53">
        <f t="shared" si="905"/>
        <v>2024</v>
      </c>
      <c r="D27860" s="43" t="s">
        <v>116</v>
      </c>
      <c r="E27860" s="132">
        <v>10.374000000000001</v>
      </c>
    </row>
    <row r="27861" spans="1:5" ht="13.8" x14ac:dyDescent="0.25">
      <c r="A27861" s="47">
        <v>45489</v>
      </c>
      <c r="B27861" s="45" t="str">
        <f t="shared" si="904"/>
        <v>July</v>
      </c>
      <c r="C27861" s="53">
        <f t="shared" si="905"/>
        <v>2024</v>
      </c>
      <c r="D27861" s="43" t="s">
        <v>104</v>
      </c>
      <c r="E27861" s="132">
        <v>12.361500000000001</v>
      </c>
    </row>
    <row r="27862" spans="1:5" ht="13.8" x14ac:dyDescent="0.25">
      <c r="A27862" s="47">
        <v>45489</v>
      </c>
      <c r="B27862" s="45" t="str">
        <f t="shared" si="904"/>
        <v>July</v>
      </c>
      <c r="C27862" s="53">
        <f t="shared" si="905"/>
        <v>2024</v>
      </c>
      <c r="D27862" s="43" t="s">
        <v>121</v>
      </c>
      <c r="E27862" s="132">
        <v>11.755285714285712</v>
      </c>
    </row>
    <row r="27863" spans="1:5" ht="13.8" x14ac:dyDescent="0.25">
      <c r="A27863" s="47">
        <v>45489</v>
      </c>
      <c r="B27863" s="45" t="str">
        <f t="shared" si="904"/>
        <v>July</v>
      </c>
      <c r="C27863" s="53">
        <f t="shared" si="905"/>
        <v>2024</v>
      </c>
      <c r="D27863" s="43" t="s">
        <v>122</v>
      </c>
      <c r="E27863" s="132">
        <v>10.648285714285715</v>
      </c>
    </row>
    <row r="27864" spans="1:5" ht="13.8" x14ac:dyDescent="0.25">
      <c r="A27864" s="47">
        <v>45489</v>
      </c>
      <c r="B27864" s="45" t="str">
        <f t="shared" si="904"/>
        <v>July</v>
      </c>
      <c r="C27864" s="53">
        <f t="shared" si="905"/>
        <v>2024</v>
      </c>
      <c r="D27864" s="43" t="s">
        <v>123</v>
      </c>
      <c r="E27864" s="132">
        <v>10.516500000000001</v>
      </c>
    </row>
    <row r="27865" spans="1:5" ht="13.8" x14ac:dyDescent="0.25">
      <c r="A27865" s="47">
        <v>45489</v>
      </c>
      <c r="B27865" s="45" t="str">
        <f t="shared" si="904"/>
        <v>July</v>
      </c>
      <c r="C27865" s="53">
        <f t="shared" si="905"/>
        <v>2024</v>
      </c>
      <c r="D27865" s="43" t="s">
        <v>99</v>
      </c>
      <c r="E27865" s="132">
        <v>8.319285714285714</v>
      </c>
    </row>
    <row r="27866" spans="1:5" ht="13.8" x14ac:dyDescent="0.25">
      <c r="A27866" s="47">
        <v>45489</v>
      </c>
      <c r="B27866" s="45" t="str">
        <f t="shared" si="904"/>
        <v>July</v>
      </c>
      <c r="C27866" s="53">
        <f t="shared" si="905"/>
        <v>2024</v>
      </c>
      <c r="D27866" s="43" t="s">
        <v>100</v>
      </c>
      <c r="E27866" s="132">
        <v>8.1003571428571437</v>
      </c>
    </row>
    <row r="27867" spans="1:5" ht="13.8" x14ac:dyDescent="0.25">
      <c r="A27867" s="47">
        <v>45489</v>
      </c>
      <c r="B27867" s="45" t="str">
        <f t="shared" si="904"/>
        <v>July</v>
      </c>
      <c r="C27867" s="53">
        <f t="shared" si="905"/>
        <v>2024</v>
      </c>
      <c r="D27867" s="43" t="s">
        <v>101</v>
      </c>
      <c r="E27867" s="132">
        <v>7.7500714285714283</v>
      </c>
    </row>
    <row r="27868" spans="1:5" ht="13.8" x14ac:dyDescent="0.25">
      <c r="A27868" s="47">
        <v>45489</v>
      </c>
      <c r="B27868" s="45" t="str">
        <f t="shared" si="904"/>
        <v>July</v>
      </c>
      <c r="C27868" s="53">
        <f t="shared" si="905"/>
        <v>2024</v>
      </c>
      <c r="D27868" s="43" t="s">
        <v>124</v>
      </c>
      <c r="E27868" s="132">
        <v>7.6843928571428561</v>
      </c>
    </row>
    <row r="27869" spans="1:5" ht="13.8" x14ac:dyDescent="0.25">
      <c r="A27869" s="47">
        <v>45489</v>
      </c>
      <c r="B27869" s="45" t="str">
        <f t="shared" si="904"/>
        <v>July</v>
      </c>
      <c r="C27869" s="53">
        <f t="shared" si="905"/>
        <v>2024</v>
      </c>
      <c r="D27869" s="43" t="s">
        <v>125</v>
      </c>
      <c r="E27869" s="132">
        <v>6.8743571428571428</v>
      </c>
    </row>
    <row r="27870" spans="1:5" ht="13.8" x14ac:dyDescent="0.25">
      <c r="A27870" s="47">
        <v>45489</v>
      </c>
      <c r="B27870" s="45" t="str">
        <f t="shared" si="904"/>
        <v>July</v>
      </c>
      <c r="C27870" s="53">
        <f t="shared" si="905"/>
        <v>2024</v>
      </c>
      <c r="D27870" s="43" t="s">
        <v>126</v>
      </c>
      <c r="E27870" s="132">
        <v>7.2934642857142853</v>
      </c>
    </row>
    <row r="27871" spans="1:5" ht="13.8" x14ac:dyDescent="0.25">
      <c r="A27871" s="47">
        <v>45489</v>
      </c>
      <c r="B27871" s="45" t="str">
        <f t="shared" si="904"/>
        <v>July</v>
      </c>
      <c r="C27871" s="53">
        <f t="shared" si="905"/>
        <v>2024</v>
      </c>
      <c r="D27871" s="43" t="s">
        <v>127</v>
      </c>
      <c r="E27871" s="132">
        <v>7.1803928571428575</v>
      </c>
    </row>
    <row r="27872" spans="1:5" ht="13.8" x14ac:dyDescent="0.25">
      <c r="A27872" s="47">
        <v>45489</v>
      </c>
      <c r="B27872" s="45" t="str">
        <f t="shared" si="904"/>
        <v>July</v>
      </c>
      <c r="C27872" s="53">
        <f t="shared" si="905"/>
        <v>2024</v>
      </c>
      <c r="D27872" s="43" t="s">
        <v>105</v>
      </c>
      <c r="E27872" s="132">
        <v>5.4075357142857152</v>
      </c>
    </row>
    <row r="27873" spans="1:5" ht="13.8" x14ac:dyDescent="0.25">
      <c r="A27873" s="47">
        <v>45489</v>
      </c>
      <c r="B27873" s="45" t="str">
        <f t="shared" si="904"/>
        <v>July</v>
      </c>
      <c r="C27873" s="53">
        <f t="shared" si="905"/>
        <v>2024</v>
      </c>
      <c r="D27873" s="43" t="s">
        <v>128</v>
      </c>
      <c r="E27873" s="132">
        <v>7.3034642857142869</v>
      </c>
    </row>
    <row r="27874" spans="1:5" ht="13.8" x14ac:dyDescent="0.25">
      <c r="A27874" s="47">
        <v>45496</v>
      </c>
      <c r="B27874" s="45" t="str">
        <f t="shared" si="904"/>
        <v>July</v>
      </c>
      <c r="C27874" s="53">
        <f t="shared" si="905"/>
        <v>2024</v>
      </c>
      <c r="D27874" s="43" t="s">
        <v>131</v>
      </c>
      <c r="E27874" s="132">
        <v>30.728928571428572</v>
      </c>
    </row>
    <row r="27875" spans="1:5" ht="13.8" x14ac:dyDescent="0.25">
      <c r="A27875" s="47">
        <v>45496</v>
      </c>
      <c r="B27875" s="45" t="str">
        <f t="shared" si="904"/>
        <v>July</v>
      </c>
      <c r="C27875" s="53">
        <f t="shared" si="905"/>
        <v>2024</v>
      </c>
      <c r="D27875" s="43" t="s">
        <v>115</v>
      </c>
      <c r="E27875" s="132">
        <v>25.821428571428569</v>
      </c>
    </row>
    <row r="27876" spans="1:5" ht="13.8" x14ac:dyDescent="0.25">
      <c r="A27876" s="47">
        <v>45496</v>
      </c>
      <c r="B27876" s="45" t="str">
        <f t="shared" si="904"/>
        <v>July</v>
      </c>
      <c r="C27876" s="53">
        <f t="shared" si="905"/>
        <v>2024</v>
      </c>
      <c r="D27876" s="43" t="s">
        <v>95</v>
      </c>
      <c r="E27876" s="132">
        <v>22.895</v>
      </c>
    </row>
    <row r="27877" spans="1:5" ht="13.8" x14ac:dyDescent="0.25">
      <c r="A27877" s="47">
        <v>45496</v>
      </c>
      <c r="B27877" s="45" t="str">
        <f t="shared" si="904"/>
        <v>July</v>
      </c>
      <c r="C27877" s="53">
        <f t="shared" si="905"/>
        <v>2024</v>
      </c>
      <c r="D27877" s="43" t="s">
        <v>96</v>
      </c>
      <c r="E27877" s="132">
        <v>21.862142857142857</v>
      </c>
    </row>
    <row r="27878" spans="1:5" ht="13.8" x14ac:dyDescent="0.25">
      <c r="A27878" s="47">
        <v>45496</v>
      </c>
      <c r="B27878" s="45" t="str">
        <f t="shared" si="904"/>
        <v>July</v>
      </c>
      <c r="C27878" s="53">
        <f t="shared" si="905"/>
        <v>2024</v>
      </c>
      <c r="D27878" s="43" t="s">
        <v>97</v>
      </c>
      <c r="E27878" s="132">
        <v>20.82928571428571</v>
      </c>
    </row>
    <row r="27879" spans="1:5" ht="13.8" x14ac:dyDescent="0.25">
      <c r="A27879" s="47">
        <v>45496</v>
      </c>
      <c r="B27879" s="45" t="str">
        <f t="shared" si="904"/>
        <v>July</v>
      </c>
      <c r="C27879" s="53">
        <f t="shared" si="905"/>
        <v>2024</v>
      </c>
      <c r="D27879" s="43" t="s">
        <v>98</v>
      </c>
      <c r="E27879" s="132">
        <v>16.353571428571428</v>
      </c>
    </row>
    <row r="27880" spans="1:5" ht="15.6" x14ac:dyDescent="0.3">
      <c r="A27880" s="47">
        <v>45496</v>
      </c>
      <c r="B27880" s="45" t="str">
        <f t="shared" si="904"/>
        <v>July</v>
      </c>
      <c r="C27880" s="53">
        <f t="shared" si="905"/>
        <v>2024</v>
      </c>
      <c r="D27880" s="130" t="s">
        <v>136</v>
      </c>
      <c r="E27880" s="132">
        <v>24.606285714285715</v>
      </c>
    </row>
    <row r="27881" spans="1:5" ht="13.8" x14ac:dyDescent="0.25">
      <c r="A27881" s="47">
        <v>45496</v>
      </c>
      <c r="B27881" s="45" t="str">
        <f t="shared" si="904"/>
        <v>July</v>
      </c>
      <c r="C27881" s="53">
        <f t="shared" si="905"/>
        <v>2024</v>
      </c>
      <c r="D27881" s="43" t="s">
        <v>118</v>
      </c>
      <c r="E27881" s="132">
        <v>22.605428571428568</v>
      </c>
    </row>
    <row r="27882" spans="1:5" ht="13.8" x14ac:dyDescent="0.25">
      <c r="A27882" s="47">
        <v>45496</v>
      </c>
      <c r="B27882" s="45" t="str">
        <f t="shared" si="904"/>
        <v>July</v>
      </c>
      <c r="C27882" s="53">
        <f t="shared" si="905"/>
        <v>2024</v>
      </c>
      <c r="D27882" s="43" t="s">
        <v>102</v>
      </c>
      <c r="E27882" s="132">
        <v>22.307428571428574</v>
      </c>
    </row>
    <row r="27883" spans="1:5" ht="13.8" x14ac:dyDescent="0.25">
      <c r="A27883" s="47">
        <v>45496</v>
      </c>
      <c r="B27883" s="45" t="str">
        <f t="shared" si="904"/>
        <v>July</v>
      </c>
      <c r="C27883" s="53">
        <f t="shared" si="905"/>
        <v>2024</v>
      </c>
      <c r="D27883" s="43" t="s">
        <v>119</v>
      </c>
      <c r="E27883" s="132">
        <v>21.583714285714287</v>
      </c>
    </row>
    <row r="27884" spans="1:5" ht="13.8" x14ac:dyDescent="0.25">
      <c r="A27884" s="47">
        <v>45496</v>
      </c>
      <c r="B27884" s="45" t="str">
        <f t="shared" si="904"/>
        <v>July</v>
      </c>
      <c r="C27884" s="53">
        <f t="shared" si="905"/>
        <v>2024</v>
      </c>
      <c r="D27884" s="43" t="s">
        <v>120</v>
      </c>
      <c r="E27884" s="132">
        <v>20.476857142857142</v>
      </c>
    </row>
    <row r="27885" spans="1:5" ht="13.8" x14ac:dyDescent="0.25">
      <c r="A27885" s="47">
        <v>45496</v>
      </c>
      <c r="B27885" s="45" t="str">
        <f t="shared" si="904"/>
        <v>July</v>
      </c>
      <c r="C27885" s="53">
        <f t="shared" si="905"/>
        <v>2024</v>
      </c>
      <c r="D27885" s="43" t="s">
        <v>103</v>
      </c>
      <c r="E27885" s="132">
        <v>19.753142857142858</v>
      </c>
    </row>
    <row r="27886" spans="1:5" ht="13.8" x14ac:dyDescent="0.25">
      <c r="A27886" s="47">
        <v>45496</v>
      </c>
      <c r="B27886" s="45" t="str">
        <f t="shared" si="904"/>
        <v>July</v>
      </c>
      <c r="C27886" s="53">
        <f t="shared" si="905"/>
        <v>2024</v>
      </c>
      <c r="D27886" s="43" t="s">
        <v>116</v>
      </c>
      <c r="E27886" s="132">
        <v>12.169500000000001</v>
      </c>
    </row>
    <row r="27887" spans="1:5" ht="13.8" x14ac:dyDescent="0.25">
      <c r="A27887" s="47">
        <v>45496</v>
      </c>
      <c r="B27887" s="45" t="str">
        <f t="shared" si="904"/>
        <v>July</v>
      </c>
      <c r="C27887" s="53">
        <f t="shared" si="905"/>
        <v>2024</v>
      </c>
      <c r="D27887" s="43" t="s">
        <v>104</v>
      </c>
      <c r="E27887" s="132">
        <v>18.090000000000003</v>
      </c>
    </row>
    <row r="27888" spans="1:5" ht="13.8" x14ac:dyDescent="0.25">
      <c r="A27888" s="47">
        <v>45496</v>
      </c>
      <c r="B27888" s="45" t="str">
        <f t="shared" si="904"/>
        <v>July</v>
      </c>
      <c r="C27888" s="53">
        <f t="shared" si="905"/>
        <v>2024</v>
      </c>
      <c r="D27888" s="43" t="s">
        <v>121</v>
      </c>
      <c r="E27888" s="132">
        <v>17.202857142857141</v>
      </c>
    </row>
    <row r="27889" spans="1:5" ht="13.8" x14ac:dyDescent="0.25">
      <c r="A27889" s="47">
        <v>45496</v>
      </c>
      <c r="B27889" s="45" t="str">
        <f t="shared" si="904"/>
        <v>July</v>
      </c>
      <c r="C27889" s="53">
        <f t="shared" si="905"/>
        <v>2024</v>
      </c>
      <c r="D27889" s="43" t="s">
        <v>122</v>
      </c>
      <c r="E27889" s="132">
        <v>15.582857142857142</v>
      </c>
    </row>
    <row r="27890" spans="1:5" ht="13.8" x14ac:dyDescent="0.25">
      <c r="A27890" s="47">
        <v>45496</v>
      </c>
      <c r="B27890" s="45" t="str">
        <f t="shared" si="904"/>
        <v>July</v>
      </c>
      <c r="C27890" s="53">
        <f t="shared" si="905"/>
        <v>2024</v>
      </c>
      <c r="D27890" s="43" t="s">
        <v>123</v>
      </c>
      <c r="E27890" s="132">
        <v>15.390000000000002</v>
      </c>
    </row>
    <row r="27891" spans="1:5" ht="13.8" x14ac:dyDescent="0.25">
      <c r="A27891" s="47">
        <v>45496</v>
      </c>
      <c r="B27891" s="45" t="str">
        <f t="shared" si="904"/>
        <v>July</v>
      </c>
      <c r="C27891" s="53">
        <f t="shared" si="905"/>
        <v>2024</v>
      </c>
      <c r="D27891" s="43" t="s">
        <v>99</v>
      </c>
      <c r="E27891" s="132">
        <v>8.9571428571428573</v>
      </c>
    </row>
    <row r="27892" spans="1:5" ht="13.8" x14ac:dyDescent="0.25">
      <c r="A27892" s="47">
        <v>45496</v>
      </c>
      <c r="B27892" s="45" t="str">
        <f t="shared" si="904"/>
        <v>July</v>
      </c>
      <c r="C27892" s="53">
        <f t="shared" si="905"/>
        <v>2024</v>
      </c>
      <c r="D27892" s="43" t="s">
        <v>100</v>
      </c>
      <c r="E27892" s="132">
        <v>8.7214285714285715</v>
      </c>
    </row>
    <row r="27893" spans="1:5" ht="13.8" x14ac:dyDescent="0.25">
      <c r="A27893" s="47">
        <v>45496</v>
      </c>
      <c r="B27893" s="45" t="str">
        <f t="shared" si="904"/>
        <v>July</v>
      </c>
      <c r="C27893" s="53">
        <f t="shared" si="905"/>
        <v>2024</v>
      </c>
      <c r="D27893" s="43" t="s">
        <v>101</v>
      </c>
      <c r="E27893" s="132">
        <v>8.3442857142857143</v>
      </c>
    </row>
    <row r="27894" spans="1:5" ht="13.8" x14ac:dyDescent="0.25">
      <c r="A27894" s="47">
        <v>45496</v>
      </c>
      <c r="B27894" s="45" t="str">
        <f t="shared" si="904"/>
        <v>July</v>
      </c>
      <c r="C27894" s="53">
        <f t="shared" si="905"/>
        <v>2024</v>
      </c>
      <c r="D27894" s="43" t="s">
        <v>124</v>
      </c>
      <c r="E27894" s="132">
        <v>8.2735714285714295</v>
      </c>
    </row>
    <row r="27895" spans="1:5" ht="13.8" x14ac:dyDescent="0.25">
      <c r="A27895" s="47">
        <v>45496</v>
      </c>
      <c r="B27895" s="45" t="str">
        <f t="shared" si="904"/>
        <v>July</v>
      </c>
      <c r="C27895" s="53">
        <f t="shared" si="905"/>
        <v>2024</v>
      </c>
      <c r="D27895" s="43" t="s">
        <v>125</v>
      </c>
      <c r="E27895" s="132">
        <v>7.4014285714285721</v>
      </c>
    </row>
    <row r="27896" spans="1:5" ht="13.8" x14ac:dyDescent="0.25">
      <c r="A27896" s="47">
        <v>45496</v>
      </c>
      <c r="B27896" s="45" t="str">
        <f t="shared" si="904"/>
        <v>July</v>
      </c>
      <c r="C27896" s="53">
        <f t="shared" si="905"/>
        <v>2024</v>
      </c>
      <c r="D27896" s="43" t="s">
        <v>126</v>
      </c>
      <c r="E27896" s="132">
        <v>7.7953571428571431</v>
      </c>
    </row>
    <row r="27897" spans="1:5" ht="13.8" x14ac:dyDescent="0.25">
      <c r="A27897" s="47">
        <v>45496</v>
      </c>
      <c r="B27897" s="45" t="str">
        <f t="shared" si="904"/>
        <v>July</v>
      </c>
      <c r="C27897" s="53">
        <f t="shared" si="905"/>
        <v>2024</v>
      </c>
      <c r="D27897" s="43" t="s">
        <v>127</v>
      </c>
      <c r="E27897" s="132">
        <v>7.628571428571429</v>
      </c>
    </row>
    <row r="27898" spans="1:5" ht="13.8" x14ac:dyDescent="0.25">
      <c r="A27898" s="47">
        <v>45496</v>
      </c>
      <c r="B27898" s="45" t="str">
        <f t="shared" si="904"/>
        <v>July</v>
      </c>
      <c r="C27898" s="53">
        <f t="shared" si="905"/>
        <v>2024</v>
      </c>
      <c r="D27898" s="43" t="s">
        <v>105</v>
      </c>
      <c r="E27898" s="132">
        <v>5.8221428571428575</v>
      </c>
    </row>
    <row r="27899" spans="1:5" ht="13.8" x14ac:dyDescent="0.25">
      <c r="A27899" s="47">
        <v>45496</v>
      </c>
      <c r="B27899" s="45" t="str">
        <f t="shared" si="904"/>
        <v>July</v>
      </c>
      <c r="C27899" s="53">
        <f t="shared" si="905"/>
        <v>2024</v>
      </c>
      <c r="D27899" s="43" t="s">
        <v>128</v>
      </c>
      <c r="E27899" s="132">
        <v>7.6878571428571432</v>
      </c>
    </row>
    <row r="27900" spans="1:5" ht="13.8" x14ac:dyDescent="0.25">
      <c r="A27900" s="77">
        <v>45503</v>
      </c>
      <c r="B27900" s="45" t="str">
        <f t="shared" si="904"/>
        <v>July</v>
      </c>
      <c r="C27900" s="53">
        <f t="shared" si="905"/>
        <v>2024</v>
      </c>
      <c r="D27900" s="43" t="s">
        <v>131</v>
      </c>
      <c r="E27900" s="132">
        <v>34.111321428571429</v>
      </c>
    </row>
    <row r="27901" spans="1:5" ht="13.8" x14ac:dyDescent="0.25">
      <c r="A27901" s="77">
        <v>45503</v>
      </c>
      <c r="B27901" s="45" t="str">
        <f t="shared" ref="B27901:B27925" si="906">TEXT(A27901,"mmmm")</f>
        <v>July</v>
      </c>
      <c r="C27901" s="53">
        <f t="shared" ref="C27901:C27925" si="907">YEAR(A27901)</f>
        <v>2024</v>
      </c>
      <c r="D27901" s="43" t="s">
        <v>115</v>
      </c>
      <c r="E27901" s="132">
        <v>27.857142857142858</v>
      </c>
    </row>
    <row r="27902" spans="1:5" ht="13.8" x14ac:dyDescent="0.25">
      <c r="A27902" s="77">
        <v>45503</v>
      </c>
      <c r="B27902" s="45" t="str">
        <f t="shared" si="906"/>
        <v>July</v>
      </c>
      <c r="C27902" s="53">
        <f t="shared" si="907"/>
        <v>2024</v>
      </c>
      <c r="D27902" s="43" t="s">
        <v>95</v>
      </c>
      <c r="E27902" s="132">
        <v>24.7</v>
      </c>
    </row>
    <row r="27903" spans="1:5" ht="13.8" x14ac:dyDescent="0.25">
      <c r="A27903" s="77">
        <v>45503</v>
      </c>
      <c r="B27903" s="45" t="str">
        <f t="shared" si="906"/>
        <v>July</v>
      </c>
      <c r="C27903" s="53">
        <f t="shared" si="907"/>
        <v>2024</v>
      </c>
      <c r="D27903" s="43" t="s">
        <v>96</v>
      </c>
      <c r="E27903" s="132">
        <v>23.585714285714285</v>
      </c>
    </row>
    <row r="27904" spans="1:5" ht="13.8" x14ac:dyDescent="0.25">
      <c r="A27904" s="77">
        <v>45503</v>
      </c>
      <c r="B27904" s="45" t="str">
        <f t="shared" si="906"/>
        <v>July</v>
      </c>
      <c r="C27904" s="53">
        <f t="shared" si="907"/>
        <v>2024</v>
      </c>
      <c r="D27904" s="43" t="s">
        <v>97</v>
      </c>
      <c r="E27904" s="132">
        <v>22.471428571428568</v>
      </c>
    </row>
    <row r="27905" spans="1:5" ht="13.8" x14ac:dyDescent="0.25">
      <c r="A27905" s="77">
        <v>45503</v>
      </c>
      <c r="B27905" s="45" t="str">
        <f t="shared" si="906"/>
        <v>July</v>
      </c>
      <c r="C27905" s="53">
        <f t="shared" si="907"/>
        <v>2024</v>
      </c>
      <c r="D27905" s="43" t="s">
        <v>98</v>
      </c>
      <c r="E27905" s="132">
        <v>17.642857142857142</v>
      </c>
    </row>
    <row r="27906" spans="1:5" ht="15.6" x14ac:dyDescent="0.3">
      <c r="A27906" s="77">
        <v>45503</v>
      </c>
      <c r="B27906" s="45" t="str">
        <f t="shared" si="906"/>
        <v>July</v>
      </c>
      <c r="C27906" s="53">
        <f t="shared" si="907"/>
        <v>2024</v>
      </c>
      <c r="D27906" s="130" t="s">
        <v>136</v>
      </c>
      <c r="E27906" s="132">
        <v>25.122357142857144</v>
      </c>
    </row>
    <row r="27907" spans="1:5" ht="13.8" x14ac:dyDescent="0.25">
      <c r="A27907" s="77">
        <v>45503</v>
      </c>
      <c r="B27907" s="45" t="str">
        <f t="shared" si="906"/>
        <v>July</v>
      </c>
      <c r="C27907" s="53">
        <f t="shared" si="907"/>
        <v>2024</v>
      </c>
      <c r="D27907" s="43" t="s">
        <v>118</v>
      </c>
      <c r="E27907" s="132">
        <v>23.079535714285711</v>
      </c>
    </row>
    <row r="27908" spans="1:5" ht="13.8" x14ac:dyDescent="0.25">
      <c r="A27908" s="77">
        <v>45503</v>
      </c>
      <c r="B27908" s="45" t="str">
        <f t="shared" si="906"/>
        <v>July</v>
      </c>
      <c r="C27908" s="53">
        <f t="shared" si="907"/>
        <v>2024</v>
      </c>
      <c r="D27908" s="43" t="s">
        <v>102</v>
      </c>
      <c r="E27908" s="132">
        <v>22.775285714285715</v>
      </c>
    </row>
    <row r="27909" spans="1:5" ht="13.8" x14ac:dyDescent="0.25">
      <c r="A27909" s="77">
        <v>45503</v>
      </c>
      <c r="B27909" s="45" t="str">
        <f t="shared" si="906"/>
        <v>July</v>
      </c>
      <c r="C27909" s="53">
        <f t="shared" si="907"/>
        <v>2024</v>
      </c>
      <c r="D27909" s="43" t="s">
        <v>119</v>
      </c>
      <c r="E27909" s="132">
        <v>22.036392857142861</v>
      </c>
    </row>
    <row r="27910" spans="1:5" ht="13.8" x14ac:dyDescent="0.25">
      <c r="A27910" s="77">
        <v>45503</v>
      </c>
      <c r="B27910" s="45" t="str">
        <f t="shared" si="906"/>
        <v>July</v>
      </c>
      <c r="C27910" s="53">
        <f t="shared" si="907"/>
        <v>2024</v>
      </c>
      <c r="D27910" s="43" t="s">
        <v>120</v>
      </c>
      <c r="E27910" s="132">
        <v>20.906321428571427</v>
      </c>
    </row>
    <row r="27911" spans="1:5" ht="13.8" x14ac:dyDescent="0.25">
      <c r="A27911" s="77">
        <v>45503</v>
      </c>
      <c r="B27911" s="45" t="str">
        <f t="shared" si="906"/>
        <v>July</v>
      </c>
      <c r="C27911" s="53">
        <f t="shared" si="907"/>
        <v>2024</v>
      </c>
      <c r="D27911" s="43" t="s">
        <v>103</v>
      </c>
      <c r="E27911" s="132">
        <v>20.167428571428569</v>
      </c>
    </row>
    <row r="27912" spans="1:5" ht="13.8" x14ac:dyDescent="0.25">
      <c r="A27912" s="77">
        <v>45503</v>
      </c>
      <c r="B27912" s="45" t="str">
        <f t="shared" si="906"/>
        <v>July</v>
      </c>
      <c r="C27912" s="53">
        <f t="shared" si="907"/>
        <v>2024</v>
      </c>
      <c r="D27912" s="43" t="s">
        <v>116</v>
      </c>
      <c r="E27912" s="132">
        <v>12.52575</v>
      </c>
    </row>
    <row r="27913" spans="1:5" ht="13.8" x14ac:dyDescent="0.25">
      <c r="A27913" s="77">
        <v>45503</v>
      </c>
      <c r="B27913" s="45" t="str">
        <f t="shared" si="906"/>
        <v>July</v>
      </c>
      <c r="C27913" s="53">
        <f t="shared" si="907"/>
        <v>2024</v>
      </c>
      <c r="D27913" s="43" t="s">
        <v>104</v>
      </c>
      <c r="E27913" s="132">
        <v>20.619250000000001</v>
      </c>
    </row>
    <row r="27914" spans="1:5" ht="13.8" x14ac:dyDescent="0.25">
      <c r="A27914" s="77">
        <v>45503</v>
      </c>
      <c r="B27914" s="45" t="str">
        <f t="shared" si="906"/>
        <v>July</v>
      </c>
      <c r="C27914" s="53">
        <f t="shared" si="907"/>
        <v>2024</v>
      </c>
      <c r="D27914" s="43" t="s">
        <v>121</v>
      </c>
      <c r="E27914" s="132">
        <v>19.608071428571428</v>
      </c>
    </row>
    <row r="27915" spans="1:5" ht="13.8" x14ac:dyDescent="0.25">
      <c r="A27915" s="77">
        <v>45503</v>
      </c>
      <c r="B27915" s="45" t="str">
        <f t="shared" si="906"/>
        <v>July</v>
      </c>
      <c r="C27915" s="53">
        <f t="shared" si="907"/>
        <v>2024</v>
      </c>
      <c r="D27915" s="43" t="s">
        <v>122</v>
      </c>
      <c r="E27915" s="132">
        <v>17.761571428571429</v>
      </c>
    </row>
    <row r="27916" spans="1:5" ht="13.8" x14ac:dyDescent="0.25">
      <c r="A27916" s="77">
        <v>45503</v>
      </c>
      <c r="B27916" s="45" t="str">
        <f t="shared" si="906"/>
        <v>July</v>
      </c>
      <c r="C27916" s="53">
        <f t="shared" si="907"/>
        <v>2024</v>
      </c>
      <c r="D27916" s="43" t="s">
        <v>123</v>
      </c>
      <c r="E27916" s="132">
        <v>17.54175</v>
      </c>
    </row>
    <row r="27917" spans="1:5" ht="13.8" x14ac:dyDescent="0.25">
      <c r="A27917" s="77">
        <v>45503</v>
      </c>
      <c r="B27917" s="45" t="str">
        <f t="shared" si="906"/>
        <v>July</v>
      </c>
      <c r="C27917" s="53">
        <f t="shared" si="907"/>
        <v>2024</v>
      </c>
      <c r="D27917" s="43" t="s">
        <v>99</v>
      </c>
      <c r="E27917" s="132">
        <v>9.69</v>
      </c>
    </row>
    <row r="27918" spans="1:5" ht="13.8" x14ac:dyDescent="0.25">
      <c r="A27918" s="77">
        <v>45503</v>
      </c>
      <c r="B27918" s="45" t="str">
        <f t="shared" si="906"/>
        <v>July</v>
      </c>
      <c r="C27918" s="53">
        <f t="shared" si="907"/>
        <v>2024</v>
      </c>
      <c r="D27918" s="43" t="s">
        <v>100</v>
      </c>
      <c r="E27918" s="132">
        <v>9.4350000000000005</v>
      </c>
    </row>
    <row r="27919" spans="1:5" ht="13.8" x14ac:dyDescent="0.25">
      <c r="A27919" s="77">
        <v>45503</v>
      </c>
      <c r="B27919" s="45" t="str">
        <f t="shared" si="906"/>
        <v>July</v>
      </c>
      <c r="C27919" s="53">
        <f t="shared" si="907"/>
        <v>2024</v>
      </c>
      <c r="D27919" s="43" t="s">
        <v>101</v>
      </c>
      <c r="E27919" s="132">
        <v>9.027000000000001</v>
      </c>
    </row>
    <row r="27920" spans="1:5" ht="13.8" x14ac:dyDescent="0.25">
      <c r="A27920" s="77">
        <v>45503</v>
      </c>
      <c r="B27920" s="45" t="str">
        <f t="shared" si="906"/>
        <v>July</v>
      </c>
      <c r="C27920" s="53">
        <f t="shared" si="907"/>
        <v>2024</v>
      </c>
      <c r="D27920" s="43" t="s">
        <v>124</v>
      </c>
      <c r="E27920" s="132">
        <v>8.9504999999999999</v>
      </c>
    </row>
    <row r="27921" spans="1:5" ht="13.8" x14ac:dyDescent="0.25">
      <c r="A27921" s="77">
        <v>45503</v>
      </c>
      <c r="B27921" s="45" t="str">
        <f t="shared" si="906"/>
        <v>July</v>
      </c>
      <c r="C27921" s="53">
        <f t="shared" si="907"/>
        <v>2024</v>
      </c>
      <c r="D27921" s="43" t="s">
        <v>125</v>
      </c>
      <c r="E27921" s="132">
        <v>8.0069999999999997</v>
      </c>
    </row>
    <row r="27922" spans="1:5" ht="13.8" x14ac:dyDescent="0.25">
      <c r="A27922" s="77">
        <v>45503</v>
      </c>
      <c r="B27922" s="45" t="str">
        <f t="shared" si="906"/>
        <v>July</v>
      </c>
      <c r="C27922" s="53">
        <f t="shared" si="907"/>
        <v>2024</v>
      </c>
      <c r="D27922" s="43" t="s">
        <v>126</v>
      </c>
      <c r="E27922" s="132">
        <v>8.3719999999999999</v>
      </c>
    </row>
    <row r="27923" spans="1:5" ht="13.8" x14ac:dyDescent="0.25">
      <c r="A27923" s="77">
        <v>45503</v>
      </c>
      <c r="B27923" s="45" t="str">
        <f t="shared" si="906"/>
        <v>July</v>
      </c>
      <c r="C27923" s="53">
        <f t="shared" si="907"/>
        <v>2024</v>
      </c>
      <c r="D27923" s="43" t="s">
        <v>127</v>
      </c>
      <c r="E27923" s="132">
        <v>8.1434999999999995</v>
      </c>
    </row>
    <row r="27924" spans="1:5" ht="13.8" x14ac:dyDescent="0.25">
      <c r="A27924" s="77">
        <v>45503</v>
      </c>
      <c r="B27924" s="45" t="str">
        <f t="shared" si="906"/>
        <v>July</v>
      </c>
      <c r="C27924" s="53">
        <f t="shared" si="907"/>
        <v>2024</v>
      </c>
      <c r="D27924" s="43" t="s">
        <v>105</v>
      </c>
      <c r="E27924" s="132">
        <v>6.2985000000000007</v>
      </c>
    </row>
    <row r="27925" spans="1:5" ht="13.8" x14ac:dyDescent="0.25">
      <c r="A27925" s="77">
        <v>45503</v>
      </c>
      <c r="B27925" s="45" t="str">
        <f t="shared" si="906"/>
        <v>July</v>
      </c>
      <c r="C27925" s="53">
        <f t="shared" si="907"/>
        <v>2024</v>
      </c>
      <c r="D27925" s="43" t="s">
        <v>128</v>
      </c>
      <c r="E27925" s="132">
        <v>8.1295000000000002</v>
      </c>
    </row>
    <row r="27926" spans="1:5" ht="13.8" x14ac:dyDescent="0.25">
      <c r="A27926" s="77">
        <v>45510</v>
      </c>
      <c r="B27926" s="45" t="str">
        <f t="shared" ref="B27926:B27951" si="908">TEXT(A27926,"mmmm")</f>
        <v>August</v>
      </c>
      <c r="C27926" s="53">
        <f t="shared" ref="C27926:C27951" si="909">YEAR(A27926)</f>
        <v>2024</v>
      </c>
      <c r="D27926" s="43" t="s">
        <v>131</v>
      </c>
      <c r="E27926" s="132">
        <v>35.379718750000002</v>
      </c>
    </row>
    <row r="27927" spans="1:5" ht="13.8" x14ac:dyDescent="0.25">
      <c r="A27927" s="77">
        <v>45510</v>
      </c>
      <c r="B27927" s="45" t="str">
        <f t="shared" si="908"/>
        <v>August</v>
      </c>
      <c r="C27927" s="53">
        <f t="shared" si="909"/>
        <v>2024</v>
      </c>
      <c r="D27927" s="43" t="s">
        <v>115</v>
      </c>
      <c r="E27927" s="132">
        <v>28.083333333333329</v>
      </c>
    </row>
    <row r="27928" spans="1:5" ht="13.8" x14ac:dyDescent="0.25">
      <c r="A27928" s="77">
        <v>45510</v>
      </c>
      <c r="B27928" s="45" t="str">
        <f t="shared" si="908"/>
        <v>August</v>
      </c>
      <c r="C27928" s="53">
        <f t="shared" si="909"/>
        <v>2024</v>
      </c>
      <c r="D27928" s="43" t="s">
        <v>95</v>
      </c>
      <c r="E27928" s="132">
        <v>24.900555555555556</v>
      </c>
    </row>
    <row r="27929" spans="1:5" ht="13.8" x14ac:dyDescent="0.25">
      <c r="A27929" s="77">
        <v>45510</v>
      </c>
      <c r="B27929" s="45" t="str">
        <f t="shared" si="908"/>
        <v>August</v>
      </c>
      <c r="C27929" s="53">
        <f t="shared" si="909"/>
        <v>2024</v>
      </c>
      <c r="D27929" s="43" t="s">
        <v>96</v>
      </c>
      <c r="E27929" s="132">
        <v>23.777222222222221</v>
      </c>
    </row>
    <row r="27930" spans="1:5" ht="13.8" x14ac:dyDescent="0.25">
      <c r="A27930" s="77">
        <v>45510</v>
      </c>
      <c r="B27930" s="45" t="str">
        <f t="shared" si="908"/>
        <v>August</v>
      </c>
      <c r="C27930" s="53">
        <f t="shared" si="909"/>
        <v>2024</v>
      </c>
      <c r="D27930" s="43" t="s">
        <v>97</v>
      </c>
      <c r="E27930" s="132">
        <v>22.653888888888886</v>
      </c>
    </row>
    <row r="27931" spans="1:5" ht="13.8" x14ac:dyDescent="0.25">
      <c r="A27931" s="77">
        <v>45510</v>
      </c>
      <c r="B27931" s="45" t="str">
        <f t="shared" si="908"/>
        <v>August</v>
      </c>
      <c r="C27931" s="53">
        <f t="shared" si="909"/>
        <v>2024</v>
      </c>
      <c r="D27931" s="43" t="s">
        <v>98</v>
      </c>
      <c r="E27931" s="132">
        <v>11.568888888888889</v>
      </c>
    </row>
    <row r="27932" spans="1:5" ht="15.6" x14ac:dyDescent="0.3">
      <c r="A27932" s="77">
        <v>45510</v>
      </c>
      <c r="B27932" s="45" t="str">
        <f t="shared" si="908"/>
        <v>August</v>
      </c>
      <c r="C27932" s="53">
        <f t="shared" si="909"/>
        <v>2024</v>
      </c>
      <c r="D27932" s="130" t="s">
        <v>136</v>
      </c>
      <c r="E27932" s="132">
        <v>25.576499999999999</v>
      </c>
    </row>
    <row r="27933" spans="1:5" ht="13.8" x14ac:dyDescent="0.25">
      <c r="A27933" s="77">
        <v>45510</v>
      </c>
      <c r="B27933" s="45" t="str">
        <f t="shared" si="908"/>
        <v>August</v>
      </c>
      <c r="C27933" s="53">
        <f t="shared" si="909"/>
        <v>2024</v>
      </c>
      <c r="D27933" s="43" t="s">
        <v>118</v>
      </c>
      <c r="E27933" s="132">
        <v>23.496749999999999</v>
      </c>
    </row>
    <row r="27934" spans="1:5" ht="13.8" x14ac:dyDescent="0.25">
      <c r="A27934" s="77">
        <v>45510</v>
      </c>
      <c r="B27934" s="45" t="str">
        <f t="shared" si="908"/>
        <v>August</v>
      </c>
      <c r="C27934" s="53">
        <f t="shared" si="909"/>
        <v>2024</v>
      </c>
      <c r="D27934" s="43" t="s">
        <v>102</v>
      </c>
      <c r="E27934" s="132">
        <v>23.187000000000001</v>
      </c>
    </row>
    <row r="27935" spans="1:5" ht="13.8" x14ac:dyDescent="0.25">
      <c r="A27935" s="77">
        <v>45510</v>
      </c>
      <c r="B27935" s="45" t="str">
        <f t="shared" si="908"/>
        <v>August</v>
      </c>
      <c r="C27935" s="53">
        <f t="shared" si="909"/>
        <v>2024</v>
      </c>
      <c r="D27935" s="43" t="s">
        <v>119</v>
      </c>
      <c r="E27935" s="132">
        <v>22.434749999999998</v>
      </c>
    </row>
    <row r="27936" spans="1:5" ht="13.8" x14ac:dyDescent="0.25">
      <c r="A27936" s="77">
        <v>45510</v>
      </c>
      <c r="B27936" s="45" t="str">
        <f t="shared" si="908"/>
        <v>August</v>
      </c>
      <c r="C27936" s="53">
        <f t="shared" si="909"/>
        <v>2024</v>
      </c>
      <c r="D27936" s="43" t="s">
        <v>120</v>
      </c>
      <c r="E27936" s="132">
        <v>21.284249999999997</v>
      </c>
    </row>
    <row r="27937" spans="1:5" ht="13.8" x14ac:dyDescent="0.25">
      <c r="A27937" s="77">
        <v>45510</v>
      </c>
      <c r="B27937" s="45" t="str">
        <f t="shared" si="908"/>
        <v>August</v>
      </c>
      <c r="C27937" s="53">
        <f t="shared" si="909"/>
        <v>2024</v>
      </c>
      <c r="D27937" s="43" t="s">
        <v>103</v>
      </c>
      <c r="E27937" s="132">
        <v>20.531999999999996</v>
      </c>
    </row>
    <row r="27938" spans="1:5" ht="13.8" x14ac:dyDescent="0.25">
      <c r="A27938" s="77">
        <v>45510</v>
      </c>
      <c r="B27938" s="45" t="str">
        <f t="shared" si="908"/>
        <v>August</v>
      </c>
      <c r="C27938" s="53">
        <f t="shared" si="909"/>
        <v>2024</v>
      </c>
      <c r="D27938" s="43" t="s">
        <v>116</v>
      </c>
      <c r="E27938" s="132">
        <v>14.014875000000002</v>
      </c>
    </row>
    <row r="27939" spans="1:5" ht="13.8" x14ac:dyDescent="0.25">
      <c r="A27939" s="77">
        <v>45510</v>
      </c>
      <c r="B27939" s="45" t="str">
        <f t="shared" si="908"/>
        <v>August</v>
      </c>
      <c r="C27939" s="53">
        <f t="shared" si="909"/>
        <v>2024</v>
      </c>
      <c r="D27939" s="43" t="s">
        <v>104</v>
      </c>
      <c r="E27939" s="132">
        <v>20.961694444444447</v>
      </c>
    </row>
    <row r="27940" spans="1:5" ht="13.8" x14ac:dyDescent="0.25">
      <c r="A27940" s="77">
        <v>45510</v>
      </c>
      <c r="B27940" s="45" t="str">
        <f t="shared" si="908"/>
        <v>August</v>
      </c>
      <c r="C27940" s="53">
        <f t="shared" si="909"/>
        <v>2024</v>
      </c>
      <c r="D27940" s="43" t="s">
        <v>121</v>
      </c>
      <c r="E27940" s="132">
        <v>19.933722222222222</v>
      </c>
    </row>
    <row r="27941" spans="1:5" ht="13.8" x14ac:dyDescent="0.25">
      <c r="A27941" s="77">
        <v>45510</v>
      </c>
      <c r="B27941" s="45" t="str">
        <f t="shared" si="908"/>
        <v>August</v>
      </c>
      <c r="C27941" s="53">
        <f t="shared" si="909"/>
        <v>2024</v>
      </c>
      <c r="D27941" s="43" t="s">
        <v>122</v>
      </c>
      <c r="E27941" s="132">
        <v>18.056555555555555</v>
      </c>
    </row>
    <row r="27942" spans="1:5" ht="13.8" x14ac:dyDescent="0.25">
      <c r="A27942" s="77">
        <v>45510</v>
      </c>
      <c r="B27942" s="45" t="str">
        <f t="shared" si="908"/>
        <v>August</v>
      </c>
      <c r="C27942" s="53">
        <f t="shared" si="909"/>
        <v>2024</v>
      </c>
      <c r="D27942" s="43" t="s">
        <v>123</v>
      </c>
      <c r="E27942" s="132">
        <v>17.833083333333335</v>
      </c>
    </row>
    <row r="27943" spans="1:5" ht="13.8" x14ac:dyDescent="0.25">
      <c r="A27943" s="77">
        <v>45510</v>
      </c>
      <c r="B27943" s="45" t="str">
        <f t="shared" si="908"/>
        <v>August</v>
      </c>
      <c r="C27943" s="53">
        <f t="shared" si="909"/>
        <v>2024</v>
      </c>
      <c r="D27943" s="43" t="s">
        <v>99</v>
      </c>
      <c r="E27943" s="132">
        <v>11.568888888888889</v>
      </c>
    </row>
    <row r="27944" spans="1:5" ht="13.8" x14ac:dyDescent="0.25">
      <c r="A27944" s="77">
        <v>45510</v>
      </c>
      <c r="B27944" s="45" t="str">
        <f t="shared" si="908"/>
        <v>August</v>
      </c>
      <c r="C27944" s="53">
        <f t="shared" si="909"/>
        <v>2024</v>
      </c>
      <c r="D27944" s="43" t="s">
        <v>100</v>
      </c>
      <c r="E27944" s="132">
        <v>11.264444444444445</v>
      </c>
    </row>
    <row r="27945" spans="1:5" ht="13.8" x14ac:dyDescent="0.25">
      <c r="A27945" s="77">
        <v>45510</v>
      </c>
      <c r="B27945" s="45" t="str">
        <f t="shared" si="908"/>
        <v>August</v>
      </c>
      <c r="C27945" s="53">
        <f t="shared" si="909"/>
        <v>2024</v>
      </c>
      <c r="D27945" s="43" t="s">
        <v>101</v>
      </c>
      <c r="E27945" s="132">
        <v>10.777333333333333</v>
      </c>
    </row>
    <row r="27946" spans="1:5" ht="13.8" x14ac:dyDescent="0.25">
      <c r="A27946" s="77">
        <v>45510</v>
      </c>
      <c r="B27946" s="45" t="str">
        <f t="shared" si="908"/>
        <v>August</v>
      </c>
      <c r="C27946" s="53">
        <f t="shared" si="909"/>
        <v>2024</v>
      </c>
      <c r="D27946" s="43" t="s">
        <v>124</v>
      </c>
      <c r="E27946" s="132">
        <v>10.686</v>
      </c>
    </row>
    <row r="27947" spans="1:5" ht="13.8" x14ac:dyDescent="0.25">
      <c r="A27947" s="77">
        <v>45510</v>
      </c>
      <c r="B27947" s="45" t="str">
        <f t="shared" si="908"/>
        <v>August</v>
      </c>
      <c r="C27947" s="53">
        <f t="shared" si="909"/>
        <v>2024</v>
      </c>
      <c r="D27947" s="43" t="s">
        <v>125</v>
      </c>
      <c r="E27947" s="132">
        <v>9.5595555555555567</v>
      </c>
    </row>
    <row r="27948" spans="1:5" ht="13.8" x14ac:dyDescent="0.25">
      <c r="A27948" s="77">
        <v>45510</v>
      </c>
      <c r="B27948" s="45" t="str">
        <f t="shared" si="908"/>
        <v>August</v>
      </c>
      <c r="C27948" s="53">
        <f t="shared" si="909"/>
        <v>2024</v>
      </c>
      <c r="D27948" s="43" t="s">
        <v>126</v>
      </c>
      <c r="E27948" s="132">
        <v>9.8503888888888902</v>
      </c>
    </row>
    <row r="27949" spans="1:5" ht="13.8" x14ac:dyDescent="0.25">
      <c r="A27949" s="77">
        <v>45510</v>
      </c>
      <c r="B27949" s="45" t="str">
        <f t="shared" si="908"/>
        <v>August</v>
      </c>
      <c r="C27949" s="53">
        <f t="shared" si="909"/>
        <v>2024</v>
      </c>
      <c r="D27949" s="43" t="s">
        <v>127</v>
      </c>
      <c r="E27949" s="132">
        <v>9.4636666666666667</v>
      </c>
    </row>
    <row r="27950" spans="1:5" ht="13.8" x14ac:dyDescent="0.25">
      <c r="A27950" s="77">
        <v>45510</v>
      </c>
      <c r="B27950" s="45" t="str">
        <f t="shared" si="908"/>
        <v>August</v>
      </c>
      <c r="C27950" s="53">
        <f t="shared" si="909"/>
        <v>2024</v>
      </c>
      <c r="D27950" s="43" t="s">
        <v>105</v>
      </c>
      <c r="E27950" s="132">
        <v>7.5197777777777786</v>
      </c>
    </row>
    <row r="27951" spans="1:5" ht="13.8" x14ac:dyDescent="0.25">
      <c r="A27951" s="77">
        <v>45510</v>
      </c>
      <c r="B27951" s="45" t="str">
        <f t="shared" si="908"/>
        <v>August</v>
      </c>
      <c r="C27951" s="53">
        <f t="shared" si="909"/>
        <v>2024</v>
      </c>
      <c r="D27951" s="43" t="s">
        <v>128</v>
      </c>
      <c r="E27951" s="132">
        <v>9.2617777777777786</v>
      </c>
    </row>
    <row r="27952" spans="1:5" ht="13.8" x14ac:dyDescent="0.25">
      <c r="A27952" s="77">
        <v>45517</v>
      </c>
      <c r="B27952" s="45" t="str">
        <f t="shared" ref="B27952:B27978" si="910">TEXT(A27952,"mmmm")</f>
        <v>August</v>
      </c>
      <c r="C27952" s="53">
        <f t="shared" ref="C27952:C27978" si="911">YEAR(A27952)</f>
        <v>2024</v>
      </c>
      <c r="D27952" s="43" t="s">
        <v>131</v>
      </c>
      <c r="E27952" s="132">
        <v>34.328708333333338</v>
      </c>
    </row>
    <row r="27953" spans="1:5" ht="13.8" x14ac:dyDescent="0.25">
      <c r="A27953" s="77">
        <v>45517</v>
      </c>
      <c r="B27953" s="45" t="str">
        <f t="shared" si="910"/>
        <v>August</v>
      </c>
      <c r="C27953" s="53">
        <f t="shared" si="911"/>
        <v>2024</v>
      </c>
      <c r="D27953" s="43" t="s">
        <v>115</v>
      </c>
      <c r="E27953" s="132">
        <v>28.95</v>
      </c>
    </row>
    <row r="27954" spans="1:5" ht="13.8" x14ac:dyDescent="0.25">
      <c r="A27954" s="77">
        <v>45517</v>
      </c>
      <c r="B27954" s="45" t="str">
        <f t="shared" si="910"/>
        <v>August</v>
      </c>
      <c r="C27954" s="53">
        <f t="shared" si="911"/>
        <v>2024</v>
      </c>
      <c r="D27954" s="43" t="s">
        <v>95</v>
      </c>
      <c r="E27954" s="132">
        <v>25.669</v>
      </c>
    </row>
    <row r="27955" spans="1:5" ht="13.8" x14ac:dyDescent="0.25">
      <c r="A27955" s="77">
        <v>45517</v>
      </c>
      <c r="B27955" s="45" t="str">
        <f t="shared" si="910"/>
        <v>August</v>
      </c>
      <c r="C27955" s="53">
        <f t="shared" si="911"/>
        <v>2024</v>
      </c>
      <c r="D27955" s="43" t="s">
        <v>96</v>
      </c>
      <c r="E27955" s="132">
        <v>24.510999999999999</v>
      </c>
    </row>
    <row r="27956" spans="1:5" ht="13.8" x14ac:dyDescent="0.25">
      <c r="A27956" s="77">
        <v>45517</v>
      </c>
      <c r="B27956" s="45" t="str">
        <f t="shared" si="910"/>
        <v>August</v>
      </c>
      <c r="C27956" s="53">
        <f t="shared" si="911"/>
        <v>2024</v>
      </c>
      <c r="D27956" s="43" t="s">
        <v>97</v>
      </c>
      <c r="E27956" s="132">
        <v>23.352999999999998</v>
      </c>
    </row>
    <row r="27957" spans="1:5" ht="13.8" x14ac:dyDescent="0.25">
      <c r="A27957" s="77">
        <v>45517</v>
      </c>
      <c r="B27957" s="45" t="str">
        <f t="shared" si="910"/>
        <v>August</v>
      </c>
      <c r="C27957" s="53">
        <f t="shared" si="911"/>
        <v>2024</v>
      </c>
      <c r="D27957" s="43" t="s">
        <v>98</v>
      </c>
      <c r="E27957" s="132">
        <v>13.571428571428571</v>
      </c>
    </row>
    <row r="27958" spans="1:5" ht="15.6" x14ac:dyDescent="0.3">
      <c r="A27958" s="77">
        <v>45517</v>
      </c>
      <c r="B27958" s="45" t="str">
        <f t="shared" si="910"/>
        <v>August</v>
      </c>
      <c r="C27958" s="53">
        <f t="shared" si="911"/>
        <v>2024</v>
      </c>
      <c r="D27958" s="130" t="s">
        <v>136</v>
      </c>
      <c r="E27958" s="132">
        <v>26.071928571428572</v>
      </c>
    </row>
    <row r="27959" spans="1:5" ht="13.8" x14ac:dyDescent="0.25">
      <c r="A27959" s="77">
        <v>45517</v>
      </c>
      <c r="B27959" s="45" t="str">
        <f t="shared" si="910"/>
        <v>August</v>
      </c>
      <c r="C27959" s="53">
        <f t="shared" si="911"/>
        <v>2024</v>
      </c>
      <c r="D27959" s="43" t="s">
        <v>118</v>
      </c>
      <c r="E27959" s="132">
        <v>23.951892857142852</v>
      </c>
    </row>
    <row r="27960" spans="1:5" ht="13.8" x14ac:dyDescent="0.25">
      <c r="A27960" s="77">
        <v>45517</v>
      </c>
      <c r="B27960" s="45" t="str">
        <f t="shared" si="910"/>
        <v>August</v>
      </c>
      <c r="C27960" s="53">
        <f t="shared" si="911"/>
        <v>2024</v>
      </c>
      <c r="D27960" s="43" t="s">
        <v>102</v>
      </c>
      <c r="E27960" s="132">
        <v>23.636142857142858</v>
      </c>
    </row>
    <row r="27961" spans="1:5" ht="13.8" x14ac:dyDescent="0.25">
      <c r="A27961" s="77">
        <v>45517</v>
      </c>
      <c r="B27961" s="45" t="str">
        <f t="shared" si="910"/>
        <v>August</v>
      </c>
      <c r="C27961" s="53">
        <f t="shared" si="911"/>
        <v>2024</v>
      </c>
      <c r="D27961" s="43" t="s">
        <v>119</v>
      </c>
      <c r="E27961" s="132">
        <v>22.869321428571428</v>
      </c>
    </row>
    <row r="27962" spans="1:5" ht="13.8" x14ac:dyDescent="0.25">
      <c r="A27962" s="77">
        <v>45517</v>
      </c>
      <c r="B27962" s="45" t="str">
        <f t="shared" si="910"/>
        <v>August</v>
      </c>
      <c r="C27962" s="53">
        <f t="shared" si="911"/>
        <v>2024</v>
      </c>
      <c r="D27962" s="43" t="s">
        <v>120</v>
      </c>
      <c r="E27962" s="132">
        <v>21.696535714285709</v>
      </c>
    </row>
    <row r="27963" spans="1:5" ht="13.8" x14ac:dyDescent="0.25">
      <c r="A27963" s="77">
        <v>45517</v>
      </c>
      <c r="B27963" s="45" t="str">
        <f t="shared" si="910"/>
        <v>August</v>
      </c>
      <c r="C27963" s="53">
        <f t="shared" si="911"/>
        <v>2024</v>
      </c>
      <c r="D27963" s="43" t="s">
        <v>103</v>
      </c>
      <c r="E27963" s="132">
        <v>20.929714285714287</v>
      </c>
    </row>
    <row r="27964" spans="1:5" ht="13.8" x14ac:dyDescent="0.25">
      <c r="A27964" s="77">
        <v>45517</v>
      </c>
      <c r="B27964" s="45" t="str">
        <f t="shared" si="910"/>
        <v>August</v>
      </c>
      <c r="C27964" s="53">
        <f t="shared" si="911"/>
        <v>2024</v>
      </c>
      <c r="D27964" s="43" t="s">
        <v>116</v>
      </c>
      <c r="E27964" s="132">
        <v>15.048000000000002</v>
      </c>
    </row>
    <row r="27965" spans="1:5" ht="13.8" x14ac:dyDescent="0.25">
      <c r="A27965" s="77">
        <v>45517</v>
      </c>
      <c r="B27965" s="45" t="str">
        <f t="shared" si="910"/>
        <v>August</v>
      </c>
      <c r="C27965" s="53">
        <f t="shared" si="911"/>
        <v>2024</v>
      </c>
      <c r="D27965" s="43" t="s">
        <v>104</v>
      </c>
      <c r="E27965" s="132">
        <v>20.870500000000003</v>
      </c>
    </row>
    <row r="27966" spans="1:5" ht="13.8" x14ac:dyDescent="0.25">
      <c r="A27966" s="77">
        <v>45517</v>
      </c>
      <c r="B27966" s="45" t="str">
        <f t="shared" si="910"/>
        <v>August</v>
      </c>
      <c r="C27966" s="53">
        <f t="shared" si="911"/>
        <v>2024</v>
      </c>
      <c r="D27966" s="43" t="s">
        <v>121</v>
      </c>
      <c r="E27966" s="132">
        <v>19.847000000000001</v>
      </c>
    </row>
    <row r="27967" spans="1:5" ht="13.8" x14ac:dyDescent="0.25">
      <c r="A27967" s="77">
        <v>45517</v>
      </c>
      <c r="B27967" s="45" t="str">
        <f t="shared" si="910"/>
        <v>August</v>
      </c>
      <c r="C27967" s="53">
        <f t="shared" si="911"/>
        <v>2024</v>
      </c>
      <c r="D27967" s="43" t="s">
        <v>122</v>
      </c>
      <c r="E27967" s="132">
        <v>17.977999999999998</v>
      </c>
    </row>
    <row r="27968" spans="1:5" ht="13.8" x14ac:dyDescent="0.25">
      <c r="A27968" s="77">
        <v>45517</v>
      </c>
      <c r="B27968" s="45" t="str">
        <f t="shared" si="910"/>
        <v>August</v>
      </c>
      <c r="C27968" s="53">
        <f t="shared" si="911"/>
        <v>2024</v>
      </c>
      <c r="D27968" s="43" t="s">
        <v>123</v>
      </c>
      <c r="E27968" s="132">
        <v>17.755500000000001</v>
      </c>
    </row>
    <row r="27969" spans="1:5" ht="13.8" x14ac:dyDescent="0.25">
      <c r="A27969" s="77">
        <v>45517</v>
      </c>
      <c r="B27969" s="45" t="str">
        <f t="shared" si="910"/>
        <v>August</v>
      </c>
      <c r="C27969" s="53">
        <f t="shared" si="911"/>
        <v>2024</v>
      </c>
      <c r="D27969" s="43" t="s">
        <v>99</v>
      </c>
      <c r="E27969" s="132">
        <v>13.571428571428571</v>
      </c>
    </row>
    <row r="27970" spans="1:5" ht="13.8" x14ac:dyDescent="0.25">
      <c r="A27970" s="77">
        <v>45517</v>
      </c>
      <c r="B27970" s="45" t="str">
        <f t="shared" si="910"/>
        <v>August</v>
      </c>
      <c r="C27970" s="53">
        <f t="shared" si="911"/>
        <v>2024</v>
      </c>
      <c r="D27970" s="43" t="s">
        <v>100</v>
      </c>
      <c r="E27970" s="132">
        <v>13.214285714285715</v>
      </c>
    </row>
    <row r="27971" spans="1:5" ht="13.8" x14ac:dyDescent="0.25">
      <c r="A27971" s="77">
        <v>45517</v>
      </c>
      <c r="B27971" s="45" t="str">
        <f t="shared" si="910"/>
        <v>August</v>
      </c>
      <c r="C27971" s="53">
        <f t="shared" si="911"/>
        <v>2024</v>
      </c>
      <c r="D27971" s="43" t="s">
        <v>101</v>
      </c>
      <c r="E27971" s="132">
        <v>12.642857142857144</v>
      </c>
    </row>
    <row r="27972" spans="1:5" ht="13.8" x14ac:dyDescent="0.25">
      <c r="A27972" s="77">
        <v>45517</v>
      </c>
      <c r="B27972" s="45" t="str">
        <f t="shared" si="910"/>
        <v>August</v>
      </c>
      <c r="C27972" s="53">
        <f t="shared" si="911"/>
        <v>2024</v>
      </c>
      <c r="D27972" s="43" t="s">
        <v>124</v>
      </c>
      <c r="E27972" s="132">
        <v>12.535714285714286</v>
      </c>
    </row>
    <row r="27973" spans="1:5" ht="13.8" x14ac:dyDescent="0.25">
      <c r="A27973" s="77">
        <v>45517</v>
      </c>
      <c r="B27973" s="45" t="str">
        <f t="shared" si="910"/>
        <v>August</v>
      </c>
      <c r="C27973" s="53">
        <f t="shared" si="911"/>
        <v>2024</v>
      </c>
      <c r="D27973" s="43" t="s">
        <v>125</v>
      </c>
      <c r="E27973" s="132">
        <v>11.214285714285715</v>
      </c>
    </row>
    <row r="27974" spans="1:5" ht="13.8" x14ac:dyDescent="0.25">
      <c r="A27974" s="77">
        <v>45517</v>
      </c>
      <c r="B27974" s="45" t="str">
        <f t="shared" si="910"/>
        <v>August</v>
      </c>
      <c r="C27974" s="53">
        <f t="shared" si="911"/>
        <v>2024</v>
      </c>
      <c r="D27974" s="43" t="s">
        <v>126</v>
      </c>
      <c r="E27974" s="132">
        <v>11.426071428571431</v>
      </c>
    </row>
    <row r="27975" spans="1:5" ht="13.8" x14ac:dyDescent="0.25">
      <c r="A27975" s="77">
        <v>45517</v>
      </c>
      <c r="B27975" s="45" t="str">
        <f t="shared" si="910"/>
        <v>August</v>
      </c>
      <c r="C27975" s="53">
        <f t="shared" si="911"/>
        <v>2024</v>
      </c>
      <c r="D27975" s="43" t="s">
        <v>127</v>
      </c>
      <c r="E27975" s="132">
        <v>10.870714285714287</v>
      </c>
    </row>
    <row r="27976" spans="1:5" ht="13.8" x14ac:dyDescent="0.25">
      <c r="A27976" s="77">
        <v>45517</v>
      </c>
      <c r="B27976" s="45" t="str">
        <f t="shared" si="910"/>
        <v>August</v>
      </c>
      <c r="C27976" s="53">
        <f t="shared" si="911"/>
        <v>2024</v>
      </c>
      <c r="D27976" s="43" t="s">
        <v>105</v>
      </c>
      <c r="E27976" s="132">
        <v>8.821428571428573</v>
      </c>
    </row>
    <row r="27977" spans="1:5" ht="13.8" x14ac:dyDescent="0.25">
      <c r="A27977" s="77">
        <v>45517</v>
      </c>
      <c r="B27977" s="45" t="str">
        <f t="shared" si="910"/>
        <v>August</v>
      </c>
      <c r="C27977" s="53">
        <f t="shared" si="911"/>
        <v>2024</v>
      </c>
      <c r="D27977" s="43" t="s">
        <v>128</v>
      </c>
      <c r="E27977" s="132">
        <v>10.46857142857143</v>
      </c>
    </row>
    <row r="27978" spans="1:5" ht="13.8" x14ac:dyDescent="0.25">
      <c r="A27978" s="77">
        <v>45524</v>
      </c>
      <c r="B27978" s="45" t="str">
        <f t="shared" si="910"/>
        <v>August</v>
      </c>
      <c r="C27978" s="53">
        <f t="shared" si="911"/>
        <v>2024</v>
      </c>
      <c r="D27978" s="43" t="s">
        <v>131</v>
      </c>
      <c r="E27978" s="132">
        <v>37.011041666666664</v>
      </c>
    </row>
    <row r="27979" spans="1:5" ht="13.8" x14ac:dyDescent="0.25">
      <c r="A27979" s="77">
        <v>45524</v>
      </c>
      <c r="B27979" s="45" t="str">
        <f t="shared" ref="B27979:B28004" si="912">TEXT(A27979,"mmmm")</f>
        <v>August</v>
      </c>
      <c r="C27979" s="53">
        <f t="shared" ref="C27979:C28004" si="913">YEAR(A27979)</f>
        <v>2024</v>
      </c>
      <c r="D27979" s="43" t="s">
        <v>115</v>
      </c>
      <c r="E27979" s="132">
        <v>32.357142857142861</v>
      </c>
    </row>
    <row r="27980" spans="1:5" ht="13.8" x14ac:dyDescent="0.25">
      <c r="A27980" s="77">
        <v>45524</v>
      </c>
      <c r="B27980" s="45" t="str">
        <f t="shared" si="912"/>
        <v>August</v>
      </c>
      <c r="C27980" s="53">
        <f t="shared" si="913"/>
        <v>2024</v>
      </c>
      <c r="D27980" s="43" t="s">
        <v>95</v>
      </c>
      <c r="E27980" s="132">
        <v>28.690000000000005</v>
      </c>
    </row>
    <row r="27981" spans="1:5" ht="13.8" x14ac:dyDescent="0.25">
      <c r="A27981" s="77">
        <v>45524</v>
      </c>
      <c r="B27981" s="45" t="str">
        <f t="shared" si="912"/>
        <v>August</v>
      </c>
      <c r="C27981" s="53">
        <f t="shared" si="913"/>
        <v>2024</v>
      </c>
      <c r="D27981" s="43" t="s">
        <v>96</v>
      </c>
      <c r="E27981" s="132">
        <v>27.395714285714288</v>
      </c>
    </row>
    <row r="27982" spans="1:5" ht="13.8" x14ac:dyDescent="0.25">
      <c r="A27982" s="77">
        <v>45524</v>
      </c>
      <c r="B27982" s="45" t="str">
        <f t="shared" si="912"/>
        <v>August</v>
      </c>
      <c r="C27982" s="53">
        <f t="shared" si="913"/>
        <v>2024</v>
      </c>
      <c r="D27982" s="43" t="s">
        <v>97</v>
      </c>
      <c r="E27982" s="132">
        <v>26.101428571428574</v>
      </c>
    </row>
    <row r="27983" spans="1:5" ht="13.8" x14ac:dyDescent="0.25">
      <c r="A27983" s="77">
        <v>45524</v>
      </c>
      <c r="B27983" s="45" t="str">
        <f t="shared" si="912"/>
        <v>August</v>
      </c>
      <c r="C27983" s="53">
        <f t="shared" si="913"/>
        <v>2024</v>
      </c>
      <c r="D27983" s="43" t="s">
        <v>98</v>
      </c>
      <c r="E27983" s="132">
        <v>24.428571428571427</v>
      </c>
    </row>
    <row r="27984" spans="1:5" ht="15.6" x14ac:dyDescent="0.3">
      <c r="A27984" s="77">
        <v>45524</v>
      </c>
      <c r="B27984" s="45" t="str">
        <f t="shared" si="912"/>
        <v>August</v>
      </c>
      <c r="C27984" s="53">
        <f t="shared" si="913"/>
        <v>2024</v>
      </c>
      <c r="D27984" s="130" t="s">
        <v>136</v>
      </c>
      <c r="E27984" s="132">
        <v>30.551428571428573</v>
      </c>
    </row>
    <row r="27985" spans="1:5" ht="13.8" x14ac:dyDescent="0.25">
      <c r="A27985" s="77">
        <v>45524</v>
      </c>
      <c r="B27985" s="45" t="str">
        <f t="shared" si="912"/>
        <v>August</v>
      </c>
      <c r="C27985" s="53">
        <f t="shared" si="913"/>
        <v>2024</v>
      </c>
      <c r="D27985" s="43" t="s">
        <v>118</v>
      </c>
      <c r="E27985" s="132">
        <v>28.067142857142855</v>
      </c>
    </row>
    <row r="27986" spans="1:5" ht="13.8" x14ac:dyDescent="0.25">
      <c r="A27986" s="77">
        <v>45524</v>
      </c>
      <c r="B27986" s="45" t="str">
        <f t="shared" si="912"/>
        <v>August</v>
      </c>
      <c r="C27986" s="53">
        <f t="shared" si="913"/>
        <v>2024</v>
      </c>
      <c r="D27986" s="43" t="s">
        <v>102</v>
      </c>
      <c r="E27986" s="132">
        <v>27.697142857142858</v>
      </c>
    </row>
    <row r="27987" spans="1:5" ht="13.8" x14ac:dyDescent="0.25">
      <c r="A27987" s="77">
        <v>45524</v>
      </c>
      <c r="B27987" s="45" t="str">
        <f t="shared" si="912"/>
        <v>August</v>
      </c>
      <c r="C27987" s="53">
        <f t="shared" si="913"/>
        <v>2024</v>
      </c>
      <c r="D27987" s="43" t="s">
        <v>119</v>
      </c>
      <c r="E27987" s="132">
        <v>26.798571428571432</v>
      </c>
    </row>
    <row r="27988" spans="1:5" ht="13.8" x14ac:dyDescent="0.25">
      <c r="A27988" s="77">
        <v>45524</v>
      </c>
      <c r="B27988" s="45" t="str">
        <f t="shared" si="912"/>
        <v>August</v>
      </c>
      <c r="C27988" s="53">
        <f t="shared" si="913"/>
        <v>2024</v>
      </c>
      <c r="D27988" s="43" t="s">
        <v>120</v>
      </c>
      <c r="E27988" s="132">
        <v>25.424285714285713</v>
      </c>
    </row>
    <row r="27989" spans="1:5" ht="13.8" x14ac:dyDescent="0.25">
      <c r="A27989" s="77">
        <v>45524</v>
      </c>
      <c r="B27989" s="45" t="str">
        <f t="shared" si="912"/>
        <v>August</v>
      </c>
      <c r="C27989" s="53">
        <f t="shared" si="913"/>
        <v>2024</v>
      </c>
      <c r="D27989" s="43" t="s">
        <v>103</v>
      </c>
      <c r="E27989" s="132">
        <v>24.525714285714283</v>
      </c>
    </row>
    <row r="27990" spans="1:5" ht="13.8" x14ac:dyDescent="0.25">
      <c r="A27990" s="77">
        <v>45524</v>
      </c>
      <c r="B27990" s="45" t="str">
        <f t="shared" si="912"/>
        <v>August</v>
      </c>
      <c r="C27990" s="53">
        <f t="shared" si="913"/>
        <v>2024</v>
      </c>
      <c r="D27990" s="43" t="s">
        <v>116</v>
      </c>
      <c r="E27990" s="132">
        <v>21.09</v>
      </c>
    </row>
    <row r="27991" spans="1:5" ht="13.8" x14ac:dyDescent="0.25">
      <c r="A27991" s="77">
        <v>45524</v>
      </c>
      <c r="B27991" s="45" t="str">
        <f t="shared" si="912"/>
        <v>August</v>
      </c>
      <c r="C27991" s="53">
        <f t="shared" si="913"/>
        <v>2024</v>
      </c>
      <c r="D27991" s="43" t="s">
        <v>104</v>
      </c>
      <c r="E27991" s="132">
        <v>24.873750000000005</v>
      </c>
    </row>
    <row r="27992" spans="1:5" ht="13.8" x14ac:dyDescent="0.25">
      <c r="A27992" s="77">
        <v>45524</v>
      </c>
      <c r="B27992" s="45" t="str">
        <f t="shared" si="912"/>
        <v>August</v>
      </c>
      <c r="C27992" s="53">
        <f t="shared" si="913"/>
        <v>2024</v>
      </c>
      <c r="D27992" s="43" t="s">
        <v>121</v>
      </c>
      <c r="E27992" s="132">
        <v>23.653928571428573</v>
      </c>
    </row>
    <row r="27993" spans="1:5" ht="13.8" x14ac:dyDescent="0.25">
      <c r="A27993" s="77">
        <v>45524</v>
      </c>
      <c r="B27993" s="45" t="str">
        <f t="shared" si="912"/>
        <v>August</v>
      </c>
      <c r="C27993" s="53">
        <f t="shared" si="913"/>
        <v>2024</v>
      </c>
      <c r="D27993" s="43" t="s">
        <v>122</v>
      </c>
      <c r="E27993" s="132">
        <v>21.426428571428573</v>
      </c>
    </row>
    <row r="27994" spans="1:5" ht="13.8" x14ac:dyDescent="0.25">
      <c r="A27994" s="77">
        <v>45524</v>
      </c>
      <c r="B27994" s="45" t="str">
        <f t="shared" si="912"/>
        <v>August</v>
      </c>
      <c r="C27994" s="53">
        <f t="shared" si="913"/>
        <v>2024</v>
      </c>
      <c r="D27994" s="43" t="s">
        <v>123</v>
      </c>
      <c r="E27994" s="132">
        <v>21.161250000000006</v>
      </c>
    </row>
    <row r="27995" spans="1:5" ht="13.8" x14ac:dyDescent="0.25">
      <c r="A27995" s="77">
        <v>45524</v>
      </c>
      <c r="B27995" s="45" t="str">
        <f t="shared" si="912"/>
        <v>August</v>
      </c>
      <c r="C27995" s="53">
        <f t="shared" si="913"/>
        <v>2024</v>
      </c>
      <c r="D27995" s="43" t="s">
        <v>99</v>
      </c>
      <c r="E27995" s="132">
        <v>24.428571428571427</v>
      </c>
    </row>
    <row r="27996" spans="1:5" ht="13.8" x14ac:dyDescent="0.25">
      <c r="A27996" s="77">
        <v>45524</v>
      </c>
      <c r="B27996" s="45" t="str">
        <f t="shared" si="912"/>
        <v>August</v>
      </c>
      <c r="C27996" s="53">
        <f t="shared" si="913"/>
        <v>2024</v>
      </c>
      <c r="D27996" s="43" t="s">
        <v>100</v>
      </c>
      <c r="E27996" s="132">
        <v>23.785714285714288</v>
      </c>
    </row>
    <row r="27997" spans="1:5" ht="13.8" x14ac:dyDescent="0.25">
      <c r="A27997" s="77">
        <v>45524</v>
      </c>
      <c r="B27997" s="45" t="str">
        <f t="shared" si="912"/>
        <v>August</v>
      </c>
      <c r="C27997" s="53">
        <f t="shared" si="913"/>
        <v>2024</v>
      </c>
      <c r="D27997" s="43" t="s">
        <v>101</v>
      </c>
      <c r="E27997" s="132">
        <v>22.757142857142856</v>
      </c>
    </row>
    <row r="27998" spans="1:5" ht="13.8" x14ac:dyDescent="0.25">
      <c r="A27998" s="77">
        <v>45524</v>
      </c>
      <c r="B27998" s="45" t="str">
        <f t="shared" si="912"/>
        <v>August</v>
      </c>
      <c r="C27998" s="53">
        <f t="shared" si="913"/>
        <v>2024</v>
      </c>
      <c r="D27998" s="43" t="s">
        <v>124</v>
      </c>
      <c r="E27998" s="132">
        <v>22.564285714285717</v>
      </c>
    </row>
    <row r="27999" spans="1:5" ht="13.8" x14ac:dyDescent="0.25">
      <c r="A27999" s="77">
        <v>45524</v>
      </c>
      <c r="B27999" s="45" t="str">
        <f t="shared" si="912"/>
        <v>August</v>
      </c>
      <c r="C27999" s="53">
        <f t="shared" si="913"/>
        <v>2024</v>
      </c>
      <c r="D27999" s="43" t="s">
        <v>125</v>
      </c>
      <c r="E27999" s="132">
        <v>20.185714285714287</v>
      </c>
    </row>
    <row r="28000" spans="1:5" ht="13.8" x14ac:dyDescent="0.25">
      <c r="A28000" s="77">
        <v>45524</v>
      </c>
      <c r="B28000" s="45" t="str">
        <f t="shared" si="912"/>
        <v>August</v>
      </c>
      <c r="C28000" s="53">
        <f t="shared" si="913"/>
        <v>2024</v>
      </c>
      <c r="D28000" s="43" t="s">
        <v>126</v>
      </c>
      <c r="E28000" s="132">
        <v>19.968928571428574</v>
      </c>
    </row>
    <row r="28001" spans="1:5" ht="13.8" x14ac:dyDescent="0.25">
      <c r="A28001" s="77">
        <v>45524</v>
      </c>
      <c r="B28001" s="45" t="str">
        <f t="shared" si="912"/>
        <v>August</v>
      </c>
      <c r="C28001" s="53">
        <f t="shared" si="913"/>
        <v>2024</v>
      </c>
      <c r="D28001" s="43" t="s">
        <v>127</v>
      </c>
      <c r="E28001" s="132">
        <v>18.499285714285715</v>
      </c>
    </row>
    <row r="28002" spans="1:5" ht="13.8" x14ac:dyDescent="0.25">
      <c r="A28002" s="77">
        <v>45524</v>
      </c>
      <c r="B28002" s="45" t="str">
        <f t="shared" si="912"/>
        <v>August</v>
      </c>
      <c r="C28002" s="53">
        <f t="shared" si="913"/>
        <v>2024</v>
      </c>
      <c r="D28002" s="43" t="s">
        <v>105</v>
      </c>
      <c r="E28002" s="132">
        <v>15.878571428571432</v>
      </c>
    </row>
    <row r="28003" spans="1:5" ht="13.8" x14ac:dyDescent="0.25">
      <c r="A28003" s="77">
        <v>45524</v>
      </c>
      <c r="B28003" s="45" t="str">
        <f t="shared" si="912"/>
        <v>August</v>
      </c>
      <c r="C28003" s="53">
        <f t="shared" si="913"/>
        <v>2024</v>
      </c>
      <c r="D28003" s="43" t="s">
        <v>128</v>
      </c>
      <c r="E28003" s="132">
        <v>17.011428571428574</v>
      </c>
    </row>
    <row r="28004" spans="1:5" ht="13.8" x14ac:dyDescent="0.25">
      <c r="A28004" s="77">
        <v>45531</v>
      </c>
      <c r="B28004" s="45" t="str">
        <f t="shared" si="912"/>
        <v>August</v>
      </c>
      <c r="C28004" s="53">
        <f t="shared" si="913"/>
        <v>2024</v>
      </c>
      <c r="D28004" s="43" t="s">
        <v>131</v>
      </c>
      <c r="E28004" s="132">
        <v>39.751406250000002</v>
      </c>
    </row>
    <row r="28005" spans="1:5" ht="13.8" x14ac:dyDescent="0.25">
      <c r="A28005" s="77">
        <v>45531</v>
      </c>
      <c r="B28005" s="45" t="str">
        <f t="shared" ref="B28005:B28030" si="914">TEXT(A28005,"mmmm")</f>
        <v>August</v>
      </c>
      <c r="C28005" s="53">
        <f t="shared" ref="C28005:C28030" si="915">YEAR(A28005)</f>
        <v>2024</v>
      </c>
      <c r="D28005" s="43" t="s">
        <v>115</v>
      </c>
      <c r="E28005" s="132">
        <v>38.53125</v>
      </c>
    </row>
    <row r="28006" spans="1:5" ht="13.8" x14ac:dyDescent="0.25">
      <c r="A28006" s="77">
        <v>45531</v>
      </c>
      <c r="B28006" s="45" t="str">
        <f t="shared" si="914"/>
        <v>August</v>
      </c>
      <c r="C28006" s="53">
        <f t="shared" si="915"/>
        <v>2024</v>
      </c>
      <c r="D28006" s="43" t="s">
        <v>95</v>
      </c>
      <c r="E28006" s="132">
        <v>34.164375</v>
      </c>
    </row>
    <row r="28007" spans="1:5" ht="13.8" x14ac:dyDescent="0.25">
      <c r="A28007" s="77">
        <v>45531</v>
      </c>
      <c r="B28007" s="45" t="str">
        <f t="shared" si="914"/>
        <v>August</v>
      </c>
      <c r="C28007" s="53">
        <f t="shared" si="915"/>
        <v>2024</v>
      </c>
      <c r="D28007" s="43" t="s">
        <v>96</v>
      </c>
      <c r="E28007" s="132">
        <v>32.623125000000002</v>
      </c>
    </row>
    <row r="28008" spans="1:5" ht="13.8" x14ac:dyDescent="0.25">
      <c r="A28008" s="77">
        <v>45531</v>
      </c>
      <c r="B28008" s="45" t="str">
        <f t="shared" si="914"/>
        <v>August</v>
      </c>
      <c r="C28008" s="53">
        <f t="shared" si="915"/>
        <v>2024</v>
      </c>
      <c r="D28008" s="43" t="s">
        <v>97</v>
      </c>
      <c r="E28008" s="132">
        <v>31.081875</v>
      </c>
    </row>
    <row r="28009" spans="1:5" ht="13.8" x14ac:dyDescent="0.25">
      <c r="A28009" s="77">
        <v>45531</v>
      </c>
      <c r="B28009" s="45" t="str">
        <f t="shared" si="914"/>
        <v>August</v>
      </c>
      <c r="C28009" s="53">
        <f t="shared" si="915"/>
        <v>2024</v>
      </c>
      <c r="D28009" s="43" t="s">
        <v>98</v>
      </c>
      <c r="E28009" s="132">
        <v>27.787500000000001</v>
      </c>
    </row>
    <row r="28010" spans="1:5" ht="15.6" x14ac:dyDescent="0.3">
      <c r="A28010" s="77">
        <v>45531</v>
      </c>
      <c r="B28010" s="45" t="str">
        <f t="shared" si="914"/>
        <v>August</v>
      </c>
      <c r="C28010" s="53">
        <f t="shared" si="915"/>
        <v>2024</v>
      </c>
      <c r="D28010" s="130" t="s">
        <v>136</v>
      </c>
      <c r="E28010" s="132">
        <v>35.492812499999999</v>
      </c>
    </row>
    <row r="28011" spans="1:5" ht="13.8" x14ac:dyDescent="0.25">
      <c r="A28011" s="77">
        <v>45531</v>
      </c>
      <c r="B28011" s="45" t="str">
        <f t="shared" si="914"/>
        <v>August</v>
      </c>
      <c r="C28011" s="53">
        <f t="shared" si="915"/>
        <v>2024</v>
      </c>
      <c r="D28011" s="43" t="s">
        <v>118</v>
      </c>
      <c r="E28011" s="132">
        <v>32.606718749999999</v>
      </c>
    </row>
    <row r="28012" spans="1:5" ht="13.8" x14ac:dyDescent="0.25">
      <c r="A28012" s="77">
        <v>45531</v>
      </c>
      <c r="B28012" s="45" t="str">
        <f t="shared" si="914"/>
        <v>August</v>
      </c>
      <c r="C28012" s="53">
        <f t="shared" si="915"/>
        <v>2024</v>
      </c>
      <c r="D28012" s="43" t="s">
        <v>102</v>
      </c>
      <c r="E28012" s="132">
        <v>32.176875000000003</v>
      </c>
    </row>
    <row r="28013" spans="1:5" ht="13.8" x14ac:dyDescent="0.25">
      <c r="A28013" s="77">
        <v>45531</v>
      </c>
      <c r="B28013" s="45" t="str">
        <f t="shared" si="914"/>
        <v>August</v>
      </c>
      <c r="C28013" s="53">
        <f t="shared" si="915"/>
        <v>2024</v>
      </c>
      <c r="D28013" s="43" t="s">
        <v>119</v>
      </c>
      <c r="E28013" s="132">
        <v>31.13296875</v>
      </c>
    </row>
    <row r="28014" spans="1:5" ht="13.8" x14ac:dyDescent="0.25">
      <c r="A28014" s="77">
        <v>45531</v>
      </c>
      <c r="B28014" s="45" t="str">
        <f t="shared" si="914"/>
        <v>August</v>
      </c>
      <c r="C28014" s="53">
        <f t="shared" si="915"/>
        <v>2024</v>
      </c>
      <c r="D28014" s="43" t="s">
        <v>120</v>
      </c>
      <c r="E28014" s="132">
        <v>29.536406249999995</v>
      </c>
    </row>
    <row r="28015" spans="1:5" ht="13.8" x14ac:dyDescent="0.25">
      <c r="A28015" s="77">
        <v>45531</v>
      </c>
      <c r="B28015" s="45" t="str">
        <f t="shared" si="914"/>
        <v>August</v>
      </c>
      <c r="C28015" s="53">
        <f t="shared" si="915"/>
        <v>2024</v>
      </c>
      <c r="D28015" s="43" t="s">
        <v>103</v>
      </c>
      <c r="E28015" s="132">
        <v>28.4925</v>
      </c>
    </row>
    <row r="28016" spans="1:5" ht="13.8" x14ac:dyDescent="0.25">
      <c r="A28016" s="77">
        <v>45531</v>
      </c>
      <c r="B28016" s="45" t="str">
        <f t="shared" si="914"/>
        <v>August</v>
      </c>
      <c r="C28016" s="53">
        <f t="shared" si="915"/>
        <v>2024</v>
      </c>
      <c r="D28016" s="43" t="s">
        <v>116</v>
      </c>
      <c r="E28016" s="132">
        <v>24.625781249999999</v>
      </c>
    </row>
    <row r="28017" spans="1:5" ht="13.8" x14ac:dyDescent="0.25">
      <c r="A28017" s="77">
        <v>45531</v>
      </c>
      <c r="B28017" s="45" t="str">
        <f t="shared" si="914"/>
        <v>August</v>
      </c>
      <c r="C28017" s="53">
        <f t="shared" si="915"/>
        <v>2024</v>
      </c>
      <c r="D28017" s="43" t="s">
        <v>104</v>
      </c>
      <c r="E28017" s="132">
        <v>28.872812500000006</v>
      </c>
    </row>
    <row r="28018" spans="1:5" ht="13.8" x14ac:dyDescent="0.25">
      <c r="A28018" s="77">
        <v>45531</v>
      </c>
      <c r="B28018" s="45" t="str">
        <f t="shared" si="914"/>
        <v>August</v>
      </c>
      <c r="C28018" s="53">
        <f t="shared" si="915"/>
        <v>2024</v>
      </c>
      <c r="D28018" s="43" t="s">
        <v>121</v>
      </c>
      <c r="E28018" s="132">
        <v>27.456875</v>
      </c>
    </row>
    <row r="28019" spans="1:5" ht="13.8" x14ac:dyDescent="0.25">
      <c r="A28019" s="77">
        <v>45531</v>
      </c>
      <c r="B28019" s="45" t="str">
        <f t="shared" si="914"/>
        <v>August</v>
      </c>
      <c r="C28019" s="53">
        <f t="shared" si="915"/>
        <v>2024</v>
      </c>
      <c r="D28019" s="43" t="s">
        <v>122</v>
      </c>
      <c r="E28019" s="132">
        <v>24.87125</v>
      </c>
    </row>
    <row r="28020" spans="1:5" ht="13.8" x14ac:dyDescent="0.25">
      <c r="A28020" s="77">
        <v>45531</v>
      </c>
      <c r="B28020" s="45" t="str">
        <f t="shared" si="914"/>
        <v>August</v>
      </c>
      <c r="C28020" s="53">
        <f t="shared" si="915"/>
        <v>2024</v>
      </c>
      <c r="D28020" s="43" t="s">
        <v>123</v>
      </c>
      <c r="E28020" s="132">
        <v>24.563437499999999</v>
      </c>
    </row>
    <row r="28021" spans="1:5" ht="13.8" x14ac:dyDescent="0.25">
      <c r="A28021" s="77">
        <v>45531</v>
      </c>
      <c r="B28021" s="45" t="str">
        <f t="shared" si="914"/>
        <v>August</v>
      </c>
      <c r="C28021" s="53">
        <f t="shared" si="915"/>
        <v>2024</v>
      </c>
      <c r="D28021" s="43" t="s">
        <v>99</v>
      </c>
      <c r="E28021" s="132">
        <v>27.787500000000001</v>
      </c>
    </row>
    <row r="28022" spans="1:5" ht="13.8" x14ac:dyDescent="0.25">
      <c r="A28022" s="77">
        <v>45531</v>
      </c>
      <c r="B28022" s="45" t="str">
        <f t="shared" si="914"/>
        <v>August</v>
      </c>
      <c r="C28022" s="53">
        <f t="shared" si="915"/>
        <v>2024</v>
      </c>
      <c r="D28022" s="43" t="s">
        <v>100</v>
      </c>
      <c r="E28022" s="132">
        <v>27.056249999999999</v>
      </c>
    </row>
    <row r="28023" spans="1:5" ht="13.8" x14ac:dyDescent="0.25">
      <c r="A28023" s="77">
        <v>45531</v>
      </c>
      <c r="B28023" s="45" t="str">
        <f t="shared" si="914"/>
        <v>August</v>
      </c>
      <c r="C28023" s="53">
        <f t="shared" si="915"/>
        <v>2024</v>
      </c>
      <c r="D28023" s="43" t="s">
        <v>101</v>
      </c>
      <c r="E28023" s="132">
        <v>25.88625</v>
      </c>
    </row>
    <row r="28024" spans="1:5" ht="13.8" x14ac:dyDescent="0.25">
      <c r="A28024" s="77">
        <v>45531</v>
      </c>
      <c r="B28024" s="45" t="str">
        <f t="shared" si="914"/>
        <v>August</v>
      </c>
      <c r="C28024" s="53">
        <f t="shared" si="915"/>
        <v>2024</v>
      </c>
      <c r="D28024" s="43" t="s">
        <v>124</v>
      </c>
      <c r="E28024" s="132">
        <v>25.666875000000001</v>
      </c>
    </row>
    <row r="28025" spans="1:5" ht="13.8" x14ac:dyDescent="0.25">
      <c r="A28025" s="77">
        <v>45531</v>
      </c>
      <c r="B28025" s="45" t="str">
        <f t="shared" si="914"/>
        <v>August</v>
      </c>
      <c r="C28025" s="53">
        <f t="shared" si="915"/>
        <v>2024</v>
      </c>
      <c r="D28025" s="43" t="s">
        <v>125</v>
      </c>
      <c r="E28025" s="132">
        <v>22.96125</v>
      </c>
    </row>
    <row r="28026" spans="1:5" ht="13.8" x14ac:dyDescent="0.25">
      <c r="A28026" s="77">
        <v>45531</v>
      </c>
      <c r="B28026" s="45" t="str">
        <f t="shared" si="914"/>
        <v>August</v>
      </c>
      <c r="C28026" s="53">
        <f t="shared" si="915"/>
        <v>2024</v>
      </c>
      <c r="D28026" s="43" t="s">
        <v>126</v>
      </c>
      <c r="E28026" s="132">
        <v>22.611875000000001</v>
      </c>
    </row>
    <row r="28027" spans="1:5" ht="13.8" x14ac:dyDescent="0.25">
      <c r="A28027" s="77">
        <v>45531</v>
      </c>
      <c r="B28027" s="45" t="str">
        <f t="shared" si="914"/>
        <v>August</v>
      </c>
      <c r="C28027" s="53">
        <f t="shared" si="915"/>
        <v>2024</v>
      </c>
      <c r="D28027" s="43" t="s">
        <v>127</v>
      </c>
      <c r="E28027" s="132">
        <v>20.859375</v>
      </c>
    </row>
    <row r="28028" spans="1:5" ht="13.8" x14ac:dyDescent="0.25">
      <c r="A28028" s="77">
        <v>45531</v>
      </c>
      <c r="B28028" s="45" t="str">
        <f t="shared" si="914"/>
        <v>August</v>
      </c>
      <c r="C28028" s="53">
        <f t="shared" si="915"/>
        <v>2024</v>
      </c>
      <c r="D28028" s="43" t="s">
        <v>105</v>
      </c>
      <c r="E28028" s="132">
        <v>18.061875000000001</v>
      </c>
    </row>
    <row r="28029" spans="1:5" ht="13.8" x14ac:dyDescent="0.25">
      <c r="A28029" s="77">
        <v>45531</v>
      </c>
      <c r="B28029" s="45" t="str">
        <f t="shared" si="914"/>
        <v>August</v>
      </c>
      <c r="C28029" s="53">
        <f t="shared" si="915"/>
        <v>2024</v>
      </c>
      <c r="D28029" s="43" t="s">
        <v>128</v>
      </c>
      <c r="E28029" s="132">
        <v>19.035625</v>
      </c>
    </row>
    <row r="28030" spans="1:5" ht="13.8" x14ac:dyDescent="0.25">
      <c r="A28030" s="77">
        <v>45538</v>
      </c>
      <c r="B28030" s="45" t="str">
        <f t="shared" si="914"/>
        <v>September</v>
      </c>
      <c r="C28030" s="53">
        <f t="shared" si="915"/>
        <v>2024</v>
      </c>
      <c r="D28030" s="43" t="s">
        <v>131</v>
      </c>
      <c r="E28030" s="132">
        <v>40.815312500000005</v>
      </c>
    </row>
    <row r="28031" spans="1:5" ht="13.8" x14ac:dyDescent="0.25">
      <c r="A28031" s="77">
        <v>45538</v>
      </c>
      <c r="B28031" s="45" t="str">
        <f t="shared" ref="B28031:B28056" si="916">TEXT(A28031,"mmmm")</f>
        <v>September</v>
      </c>
      <c r="C28031" s="53">
        <f t="shared" ref="C28031:C28056" si="917">YEAR(A28031)</f>
        <v>2024</v>
      </c>
      <c r="D28031" s="43" t="s">
        <v>115</v>
      </c>
      <c r="E28031" s="132">
        <v>40.799999999999997</v>
      </c>
    </row>
    <row r="28032" spans="1:5" ht="13.8" x14ac:dyDescent="0.25">
      <c r="A28032" s="77">
        <v>45538</v>
      </c>
      <c r="B28032" s="45" t="str">
        <f t="shared" si="916"/>
        <v>September</v>
      </c>
      <c r="C28032" s="53">
        <f t="shared" si="917"/>
        <v>2024</v>
      </c>
      <c r="D28032" s="43" t="s">
        <v>95</v>
      </c>
      <c r="E28032" s="132">
        <v>36.176000000000002</v>
      </c>
    </row>
    <row r="28033" spans="1:5" ht="13.8" x14ac:dyDescent="0.25">
      <c r="A28033" s="77">
        <v>45538</v>
      </c>
      <c r="B28033" s="45" t="str">
        <f t="shared" si="916"/>
        <v>September</v>
      </c>
      <c r="C28033" s="53">
        <f t="shared" si="917"/>
        <v>2024</v>
      </c>
      <c r="D28033" s="43" t="s">
        <v>96</v>
      </c>
      <c r="E28033" s="132">
        <v>34.544000000000004</v>
      </c>
    </row>
    <row r="28034" spans="1:5" ht="13.8" x14ac:dyDescent="0.25">
      <c r="A28034" s="77">
        <v>45538</v>
      </c>
      <c r="B28034" s="45" t="str">
        <f t="shared" si="916"/>
        <v>September</v>
      </c>
      <c r="C28034" s="53">
        <f t="shared" si="917"/>
        <v>2024</v>
      </c>
      <c r="D28034" s="43" t="s">
        <v>97</v>
      </c>
      <c r="E28034" s="132">
        <v>32.911999999999999</v>
      </c>
    </row>
    <row r="28035" spans="1:5" ht="13.8" x14ac:dyDescent="0.25">
      <c r="A28035" s="77">
        <v>45538</v>
      </c>
      <c r="B28035" s="45" t="str">
        <f t="shared" si="916"/>
        <v>September</v>
      </c>
      <c r="C28035" s="53">
        <f t="shared" si="917"/>
        <v>2024</v>
      </c>
      <c r="D28035" s="43" t="s">
        <v>98</v>
      </c>
      <c r="E28035" s="132">
        <v>29.09375</v>
      </c>
    </row>
    <row r="28036" spans="1:5" ht="15.6" x14ac:dyDescent="0.3">
      <c r="A28036" s="77">
        <v>45538</v>
      </c>
      <c r="B28036" s="45" t="str">
        <f t="shared" si="916"/>
        <v>September</v>
      </c>
      <c r="C28036" s="53">
        <f t="shared" si="917"/>
        <v>2024</v>
      </c>
      <c r="D28036" s="130" t="s">
        <v>136</v>
      </c>
      <c r="E28036" s="132">
        <v>38.834375000000001</v>
      </c>
    </row>
    <row r="28037" spans="1:5" ht="13.8" x14ac:dyDescent="0.25">
      <c r="A28037" s="77">
        <v>45538</v>
      </c>
      <c r="B28037" s="45" t="str">
        <f t="shared" si="916"/>
        <v>September</v>
      </c>
      <c r="C28037" s="53">
        <f t="shared" si="917"/>
        <v>2024</v>
      </c>
      <c r="D28037" s="43" t="s">
        <v>118</v>
      </c>
      <c r="E28037" s="132">
        <v>35.676562499999996</v>
      </c>
    </row>
    <row r="28038" spans="1:5" ht="13.8" x14ac:dyDescent="0.25">
      <c r="A28038" s="77">
        <v>45538</v>
      </c>
      <c r="B28038" s="45" t="str">
        <f t="shared" si="916"/>
        <v>September</v>
      </c>
      <c r="C28038" s="53">
        <f t="shared" si="917"/>
        <v>2024</v>
      </c>
      <c r="D28038" s="43" t="s">
        <v>102</v>
      </c>
      <c r="E28038" s="132">
        <v>35.206249999999997</v>
      </c>
    </row>
    <row r="28039" spans="1:5" ht="13.8" x14ac:dyDescent="0.25">
      <c r="A28039" s="77">
        <v>45538</v>
      </c>
      <c r="B28039" s="45" t="str">
        <f t="shared" si="916"/>
        <v>September</v>
      </c>
      <c r="C28039" s="53">
        <f t="shared" si="917"/>
        <v>2024</v>
      </c>
      <c r="D28039" s="43" t="s">
        <v>119</v>
      </c>
      <c r="E28039" s="132">
        <v>34.064062499999999</v>
      </c>
    </row>
    <row r="28040" spans="1:5" ht="13.8" x14ac:dyDescent="0.25">
      <c r="A28040" s="77">
        <v>45538</v>
      </c>
      <c r="B28040" s="45" t="str">
        <f t="shared" si="916"/>
        <v>September</v>
      </c>
      <c r="C28040" s="53">
        <f t="shared" si="917"/>
        <v>2024</v>
      </c>
      <c r="D28040" s="43" t="s">
        <v>120</v>
      </c>
      <c r="E28040" s="132">
        <v>32.317187499999996</v>
      </c>
    </row>
    <row r="28041" spans="1:5" ht="13.8" x14ac:dyDescent="0.25">
      <c r="A28041" s="77">
        <v>45538</v>
      </c>
      <c r="B28041" s="45" t="str">
        <f t="shared" si="916"/>
        <v>September</v>
      </c>
      <c r="C28041" s="53">
        <f t="shared" si="917"/>
        <v>2024</v>
      </c>
      <c r="D28041" s="43" t="s">
        <v>103</v>
      </c>
      <c r="E28041" s="132">
        <v>31.175000000000001</v>
      </c>
    </row>
    <row r="28042" spans="1:5" ht="13.8" x14ac:dyDescent="0.25">
      <c r="A28042" s="77">
        <v>45538</v>
      </c>
      <c r="B28042" s="45" t="str">
        <f t="shared" si="916"/>
        <v>September</v>
      </c>
      <c r="C28042" s="53">
        <f t="shared" si="917"/>
        <v>2024</v>
      </c>
      <c r="D28042" s="43" t="s">
        <v>116</v>
      </c>
      <c r="E28042" s="132">
        <v>27.493593749999999</v>
      </c>
    </row>
    <row r="28043" spans="1:5" ht="13.8" x14ac:dyDescent="0.25">
      <c r="A28043" s="77">
        <v>45538</v>
      </c>
      <c r="B28043" s="45" t="str">
        <f t="shared" si="916"/>
        <v>September</v>
      </c>
      <c r="C28043" s="53">
        <f t="shared" si="917"/>
        <v>2024</v>
      </c>
      <c r="D28043" s="43" t="s">
        <v>104</v>
      </c>
      <c r="E28043" s="132">
        <v>32.873968750000003</v>
      </c>
    </row>
    <row r="28044" spans="1:5" ht="13.8" x14ac:dyDescent="0.25">
      <c r="A28044" s="77">
        <v>45538</v>
      </c>
      <c r="B28044" s="45" t="str">
        <f t="shared" si="916"/>
        <v>September</v>
      </c>
      <c r="C28044" s="53">
        <f t="shared" si="917"/>
        <v>2024</v>
      </c>
      <c r="D28044" s="43" t="s">
        <v>121</v>
      </c>
      <c r="E28044" s="132">
        <v>31.261812500000001</v>
      </c>
    </row>
    <row r="28045" spans="1:5" ht="13.8" x14ac:dyDescent="0.25">
      <c r="A28045" s="77">
        <v>45538</v>
      </c>
      <c r="B28045" s="45" t="str">
        <f t="shared" si="916"/>
        <v>September</v>
      </c>
      <c r="C28045" s="53">
        <f t="shared" si="917"/>
        <v>2024</v>
      </c>
      <c r="D28045" s="43" t="s">
        <v>122</v>
      </c>
      <c r="E28045" s="132">
        <v>28.317875000000001</v>
      </c>
    </row>
    <row r="28046" spans="1:5" ht="13.8" x14ac:dyDescent="0.25">
      <c r="A28046" s="77">
        <v>45538</v>
      </c>
      <c r="B28046" s="45" t="str">
        <f t="shared" si="916"/>
        <v>September</v>
      </c>
      <c r="C28046" s="53">
        <f t="shared" si="917"/>
        <v>2024</v>
      </c>
      <c r="D28046" s="43" t="s">
        <v>123</v>
      </c>
      <c r="E28046" s="132">
        <v>27.967406250000003</v>
      </c>
    </row>
    <row r="28047" spans="1:5" ht="13.8" x14ac:dyDescent="0.25">
      <c r="A28047" s="77">
        <v>45538</v>
      </c>
      <c r="B28047" s="45" t="str">
        <f t="shared" si="916"/>
        <v>September</v>
      </c>
      <c r="C28047" s="53">
        <f t="shared" si="917"/>
        <v>2024</v>
      </c>
      <c r="D28047" s="43" t="s">
        <v>99</v>
      </c>
      <c r="E28047" s="132">
        <v>29.09375</v>
      </c>
    </row>
    <row r="28048" spans="1:5" ht="13.8" x14ac:dyDescent="0.25">
      <c r="A28048" s="77">
        <v>45538</v>
      </c>
      <c r="B28048" s="45" t="str">
        <f t="shared" si="916"/>
        <v>September</v>
      </c>
      <c r="C28048" s="53">
        <f t="shared" si="917"/>
        <v>2024</v>
      </c>
      <c r="D28048" s="43" t="s">
        <v>100</v>
      </c>
      <c r="E28048" s="132">
        <v>28.328125</v>
      </c>
    </row>
    <row r="28049" spans="1:5" ht="13.8" x14ac:dyDescent="0.25">
      <c r="A28049" s="77">
        <v>45538</v>
      </c>
      <c r="B28049" s="45" t="str">
        <f t="shared" si="916"/>
        <v>September</v>
      </c>
      <c r="C28049" s="53">
        <f t="shared" si="917"/>
        <v>2024</v>
      </c>
      <c r="D28049" s="43" t="s">
        <v>101</v>
      </c>
      <c r="E28049" s="132">
        <v>27.103124999999999</v>
      </c>
    </row>
    <row r="28050" spans="1:5" ht="13.8" x14ac:dyDescent="0.25">
      <c r="A28050" s="77">
        <v>45538</v>
      </c>
      <c r="B28050" s="45" t="str">
        <f t="shared" si="916"/>
        <v>September</v>
      </c>
      <c r="C28050" s="53">
        <f t="shared" si="917"/>
        <v>2024</v>
      </c>
      <c r="D28050" s="43" t="s">
        <v>124</v>
      </c>
      <c r="E28050" s="132">
        <v>26.873437500000001</v>
      </c>
    </row>
    <row r="28051" spans="1:5" ht="13.8" x14ac:dyDescent="0.25">
      <c r="A28051" s="77">
        <v>45538</v>
      </c>
      <c r="B28051" s="45" t="str">
        <f t="shared" si="916"/>
        <v>September</v>
      </c>
      <c r="C28051" s="53">
        <f t="shared" si="917"/>
        <v>2024</v>
      </c>
      <c r="D28051" s="43" t="s">
        <v>125</v>
      </c>
      <c r="E28051" s="132">
        <v>24.040624999999999</v>
      </c>
    </row>
    <row r="28052" spans="1:5" ht="13.8" x14ac:dyDescent="0.25">
      <c r="A28052" s="77">
        <v>45538</v>
      </c>
      <c r="B28052" s="45" t="str">
        <f t="shared" si="916"/>
        <v>September</v>
      </c>
      <c r="C28052" s="53">
        <f t="shared" si="917"/>
        <v>2024</v>
      </c>
      <c r="D28052" s="43" t="s">
        <v>126</v>
      </c>
      <c r="E28052" s="132">
        <v>23.639687500000001</v>
      </c>
    </row>
    <row r="28053" spans="1:5" ht="13.8" x14ac:dyDescent="0.25">
      <c r="A28053" s="77">
        <v>45538</v>
      </c>
      <c r="B28053" s="45" t="str">
        <f t="shared" si="916"/>
        <v>September</v>
      </c>
      <c r="C28053" s="53">
        <f t="shared" si="917"/>
        <v>2024</v>
      </c>
      <c r="D28053" s="43" t="s">
        <v>127</v>
      </c>
      <c r="E28053" s="132">
        <v>21.7771875</v>
      </c>
    </row>
    <row r="28054" spans="1:5" ht="13.8" x14ac:dyDescent="0.25">
      <c r="A28054" s="77">
        <v>45538</v>
      </c>
      <c r="B28054" s="45" t="str">
        <f t="shared" si="916"/>
        <v>September</v>
      </c>
      <c r="C28054" s="53">
        <f t="shared" si="917"/>
        <v>2024</v>
      </c>
      <c r="D28054" s="43" t="s">
        <v>105</v>
      </c>
      <c r="E28054" s="132">
        <v>18.910937500000003</v>
      </c>
    </row>
    <row r="28055" spans="1:5" ht="13.8" x14ac:dyDescent="0.25">
      <c r="A28055" s="77">
        <v>45538</v>
      </c>
      <c r="B28055" s="45" t="str">
        <f t="shared" si="916"/>
        <v>September</v>
      </c>
      <c r="C28055" s="53">
        <f t="shared" si="917"/>
        <v>2024</v>
      </c>
      <c r="D28055" s="43" t="s">
        <v>128</v>
      </c>
      <c r="E28055" s="132">
        <v>19.822812500000001</v>
      </c>
    </row>
    <row r="28056" spans="1:5" ht="13.8" x14ac:dyDescent="0.25">
      <c r="A28056" s="77">
        <v>45545</v>
      </c>
      <c r="B28056" s="45" t="str">
        <f t="shared" si="916"/>
        <v>September</v>
      </c>
      <c r="C28056" s="53">
        <f t="shared" si="917"/>
        <v>2024</v>
      </c>
      <c r="D28056" s="43" t="s">
        <v>131</v>
      </c>
      <c r="E28056" s="132">
        <v>44.200468749999999</v>
      </c>
    </row>
    <row r="28057" spans="1:5" ht="13.8" x14ac:dyDescent="0.25">
      <c r="A28057" s="77">
        <v>45545</v>
      </c>
      <c r="B28057" s="45" t="str">
        <f t="shared" ref="B28057:B28059" si="918">TEXT(A28057,"mmmm")</f>
        <v>September</v>
      </c>
      <c r="C28057" s="53">
        <f t="shared" ref="C28057:C28059" si="919">YEAR(A28057)</f>
        <v>2024</v>
      </c>
      <c r="D28057" s="43" t="s">
        <v>115</v>
      </c>
      <c r="E28057" s="132">
        <v>45.46875</v>
      </c>
    </row>
    <row r="28058" spans="1:5" ht="13.8" x14ac:dyDescent="0.25">
      <c r="A28058" s="77">
        <v>45545</v>
      </c>
      <c r="B28058" s="45" t="str">
        <f t="shared" si="918"/>
        <v>September</v>
      </c>
      <c r="C28058" s="53">
        <f t="shared" si="919"/>
        <v>2024</v>
      </c>
      <c r="D28058" s="43" t="s">
        <v>95</v>
      </c>
      <c r="E28058" s="132">
        <v>40.315624999999997</v>
      </c>
    </row>
    <row r="28059" spans="1:5" ht="13.8" x14ac:dyDescent="0.25">
      <c r="A28059" s="77">
        <v>45545</v>
      </c>
      <c r="B28059" s="45" t="str">
        <f t="shared" si="918"/>
        <v>September</v>
      </c>
      <c r="C28059" s="53">
        <f t="shared" si="919"/>
        <v>2024</v>
      </c>
      <c r="D28059" s="43" t="s">
        <v>96</v>
      </c>
      <c r="E28059" s="132">
        <v>38.496875000000003</v>
      </c>
    </row>
    <row r="28060" spans="1:5" ht="13.8" x14ac:dyDescent="0.25">
      <c r="A28060" s="77">
        <v>45545</v>
      </c>
      <c r="B28060" s="45" t="str">
        <f t="shared" ref="B28060:B28082" si="920">TEXT(A28060,"mmmm")</f>
        <v>September</v>
      </c>
      <c r="C28060" s="53">
        <f t="shared" ref="C28060:C28082" si="921">YEAR(A28060)</f>
        <v>2024</v>
      </c>
      <c r="D28060" s="43" t="s">
        <v>97</v>
      </c>
      <c r="E28060" s="132">
        <v>36.678125000000001</v>
      </c>
    </row>
    <row r="28061" spans="1:5" ht="13.8" x14ac:dyDescent="0.25">
      <c r="A28061" s="77">
        <v>45545</v>
      </c>
      <c r="B28061" s="45" t="str">
        <f t="shared" si="920"/>
        <v>September</v>
      </c>
      <c r="C28061" s="53">
        <f t="shared" si="921"/>
        <v>2024</v>
      </c>
      <c r="D28061" s="43" t="s">
        <v>98</v>
      </c>
      <c r="E28061" s="132">
        <v>30.696874999999999</v>
      </c>
    </row>
    <row r="28062" spans="1:5" ht="15.6" x14ac:dyDescent="0.3">
      <c r="A28062" s="77">
        <v>45545</v>
      </c>
      <c r="B28062" s="45" t="str">
        <f t="shared" si="920"/>
        <v>September</v>
      </c>
      <c r="C28062" s="53">
        <f t="shared" si="921"/>
        <v>2024</v>
      </c>
      <c r="D28062" s="130" t="s">
        <v>136</v>
      </c>
      <c r="E28062" s="132">
        <v>44.162812500000001</v>
      </c>
    </row>
    <row r="28063" spans="1:5" ht="13.8" x14ac:dyDescent="0.25">
      <c r="A28063" s="77">
        <v>45545</v>
      </c>
      <c r="B28063" s="45" t="str">
        <f t="shared" si="920"/>
        <v>September</v>
      </c>
      <c r="C28063" s="53">
        <f t="shared" si="921"/>
        <v>2024</v>
      </c>
      <c r="D28063" s="43" t="s">
        <v>118</v>
      </c>
      <c r="E28063" s="132">
        <v>40.571718749999995</v>
      </c>
    </row>
    <row r="28064" spans="1:5" ht="13.8" x14ac:dyDescent="0.25">
      <c r="A28064" s="77">
        <v>45545</v>
      </c>
      <c r="B28064" s="45" t="str">
        <f t="shared" si="920"/>
        <v>September</v>
      </c>
      <c r="C28064" s="53">
        <f t="shared" si="921"/>
        <v>2024</v>
      </c>
      <c r="D28064" s="43" t="s">
        <v>102</v>
      </c>
      <c r="E28064" s="132">
        <v>40.036875000000002</v>
      </c>
    </row>
    <row r="28065" spans="1:5" ht="13.8" x14ac:dyDescent="0.25">
      <c r="A28065" s="77">
        <v>45545</v>
      </c>
      <c r="B28065" s="45" t="str">
        <f t="shared" si="920"/>
        <v>September</v>
      </c>
      <c r="C28065" s="53">
        <f t="shared" si="921"/>
        <v>2024</v>
      </c>
      <c r="D28065" s="43" t="s">
        <v>119</v>
      </c>
      <c r="E28065" s="132">
        <v>38.73796875</v>
      </c>
    </row>
    <row r="28066" spans="1:5" ht="13.8" x14ac:dyDescent="0.25">
      <c r="A28066" s="77">
        <v>45545</v>
      </c>
      <c r="B28066" s="45" t="str">
        <f t="shared" si="920"/>
        <v>September</v>
      </c>
      <c r="C28066" s="53">
        <f t="shared" si="921"/>
        <v>2024</v>
      </c>
      <c r="D28066" s="43" t="s">
        <v>120</v>
      </c>
      <c r="E28066" s="132">
        <v>36.751406249999995</v>
      </c>
    </row>
    <row r="28067" spans="1:5" ht="13.8" x14ac:dyDescent="0.25">
      <c r="A28067" s="77">
        <v>45545</v>
      </c>
      <c r="B28067" s="45" t="str">
        <f t="shared" si="920"/>
        <v>September</v>
      </c>
      <c r="C28067" s="53">
        <f t="shared" si="921"/>
        <v>2024</v>
      </c>
      <c r="D28067" s="43" t="s">
        <v>103</v>
      </c>
      <c r="E28067" s="132">
        <v>35.452499999999993</v>
      </c>
    </row>
    <row r="28068" spans="1:5" ht="13.8" x14ac:dyDescent="0.25">
      <c r="A28068" s="77">
        <v>45545</v>
      </c>
      <c r="B28068" s="45" t="str">
        <f t="shared" si="920"/>
        <v>September</v>
      </c>
      <c r="C28068" s="53">
        <f t="shared" si="921"/>
        <v>2024</v>
      </c>
      <c r="D28068" s="43" t="s">
        <v>116</v>
      </c>
      <c r="E28068" s="132">
        <v>31.670625000000001</v>
      </c>
    </row>
    <row r="28069" spans="1:5" ht="13.8" x14ac:dyDescent="0.25">
      <c r="A28069" s="77">
        <v>45545</v>
      </c>
      <c r="B28069" s="45" t="str">
        <f t="shared" si="920"/>
        <v>September</v>
      </c>
      <c r="C28069" s="53">
        <f t="shared" si="921"/>
        <v>2024</v>
      </c>
      <c r="D28069" s="43" t="s">
        <v>104</v>
      </c>
      <c r="E28069" s="132">
        <v>36.494062500000005</v>
      </c>
    </row>
    <row r="28070" spans="1:5" ht="13.8" x14ac:dyDescent="0.25">
      <c r="A28070" s="77">
        <v>45545</v>
      </c>
      <c r="B28070" s="45" t="str">
        <f t="shared" si="920"/>
        <v>September</v>
      </c>
      <c r="C28070" s="53">
        <f t="shared" si="921"/>
        <v>2024</v>
      </c>
      <c r="D28070" s="43" t="s">
        <v>121</v>
      </c>
      <c r="E28070" s="132">
        <v>34.704374999999999</v>
      </c>
    </row>
    <row r="28071" spans="1:5" ht="13.8" x14ac:dyDescent="0.25">
      <c r="A28071" s="77">
        <v>45545</v>
      </c>
      <c r="B28071" s="45" t="str">
        <f t="shared" si="920"/>
        <v>September</v>
      </c>
      <c r="C28071" s="53">
        <f t="shared" si="921"/>
        <v>2024</v>
      </c>
      <c r="D28071" s="43" t="s">
        <v>122</v>
      </c>
      <c r="E28071" s="132">
        <v>31.436250000000001</v>
      </c>
    </row>
    <row r="28072" spans="1:5" ht="13.8" x14ac:dyDescent="0.25">
      <c r="A28072" s="77">
        <v>45545</v>
      </c>
      <c r="B28072" s="45" t="str">
        <f t="shared" si="920"/>
        <v>September</v>
      </c>
      <c r="C28072" s="53">
        <f t="shared" si="921"/>
        <v>2024</v>
      </c>
      <c r="D28072" s="43" t="s">
        <v>123</v>
      </c>
      <c r="E28072" s="132">
        <v>31.0471875</v>
      </c>
    </row>
    <row r="28073" spans="1:5" ht="13.8" x14ac:dyDescent="0.25">
      <c r="A28073" s="77">
        <v>45545</v>
      </c>
      <c r="B28073" s="45" t="str">
        <f t="shared" si="920"/>
        <v>September</v>
      </c>
      <c r="C28073" s="53">
        <f t="shared" si="921"/>
        <v>2024</v>
      </c>
      <c r="D28073" s="43" t="s">
        <v>99</v>
      </c>
      <c r="E28073" s="132">
        <v>30.696874999999999</v>
      </c>
    </row>
    <row r="28074" spans="1:5" ht="13.8" x14ac:dyDescent="0.25">
      <c r="A28074" s="77">
        <v>45545</v>
      </c>
      <c r="B28074" s="45" t="str">
        <f t="shared" si="920"/>
        <v>September</v>
      </c>
      <c r="C28074" s="53">
        <f t="shared" si="921"/>
        <v>2024</v>
      </c>
      <c r="D28074" s="43" t="s">
        <v>100</v>
      </c>
      <c r="E28074" s="132">
        <v>29.889062500000001</v>
      </c>
    </row>
    <row r="28075" spans="1:5" ht="13.8" x14ac:dyDescent="0.25">
      <c r="A28075" s="77">
        <v>45545</v>
      </c>
      <c r="B28075" s="45" t="str">
        <f t="shared" si="920"/>
        <v>September</v>
      </c>
      <c r="C28075" s="53">
        <f t="shared" si="921"/>
        <v>2024</v>
      </c>
      <c r="D28075" s="43" t="s">
        <v>101</v>
      </c>
      <c r="E28075" s="132">
        <v>28.596562500000001</v>
      </c>
    </row>
    <row r="28076" spans="1:5" ht="13.8" x14ac:dyDescent="0.25">
      <c r="A28076" s="77">
        <v>45545</v>
      </c>
      <c r="B28076" s="45" t="str">
        <f t="shared" si="920"/>
        <v>September</v>
      </c>
      <c r="C28076" s="53">
        <f t="shared" si="921"/>
        <v>2024</v>
      </c>
      <c r="D28076" s="43" t="s">
        <v>124</v>
      </c>
      <c r="E28076" s="132">
        <v>28.354218750000001</v>
      </c>
    </row>
    <row r="28077" spans="1:5" ht="13.8" x14ac:dyDescent="0.25">
      <c r="A28077" s="77">
        <v>45545</v>
      </c>
      <c r="B28077" s="45" t="str">
        <f t="shared" si="920"/>
        <v>September</v>
      </c>
      <c r="C28077" s="53">
        <f t="shared" si="921"/>
        <v>2024</v>
      </c>
      <c r="D28077" s="43" t="s">
        <v>125</v>
      </c>
      <c r="E28077" s="132">
        <v>25.365312500000002</v>
      </c>
    </row>
    <row r="28078" spans="1:5" ht="13.8" x14ac:dyDescent="0.25">
      <c r="A28078" s="77">
        <v>45545</v>
      </c>
      <c r="B28078" s="45" t="str">
        <f t="shared" si="920"/>
        <v>September</v>
      </c>
      <c r="C28078" s="53">
        <f t="shared" si="921"/>
        <v>2024</v>
      </c>
      <c r="D28078" s="43" t="s">
        <v>126</v>
      </c>
      <c r="E28078" s="132">
        <v>24.901093750000001</v>
      </c>
    </row>
    <row r="28079" spans="1:5" ht="13.8" x14ac:dyDescent="0.25">
      <c r="A28079" s="77">
        <v>45545</v>
      </c>
      <c r="B28079" s="45" t="str">
        <f t="shared" si="920"/>
        <v>September</v>
      </c>
      <c r="C28079" s="53">
        <f t="shared" si="921"/>
        <v>2024</v>
      </c>
      <c r="D28079" s="43" t="s">
        <v>127</v>
      </c>
      <c r="E28079" s="132">
        <v>22.903593749999999</v>
      </c>
    </row>
    <row r="28080" spans="1:5" ht="13.8" x14ac:dyDescent="0.25">
      <c r="A28080" s="77">
        <v>45545</v>
      </c>
      <c r="B28080" s="45" t="str">
        <f t="shared" si="920"/>
        <v>September</v>
      </c>
      <c r="C28080" s="53">
        <f t="shared" si="921"/>
        <v>2024</v>
      </c>
      <c r="D28080" s="43" t="s">
        <v>105</v>
      </c>
      <c r="E28080" s="132">
        <v>19.952968750000004</v>
      </c>
    </row>
    <row r="28081" spans="1:5" ht="13.8" x14ac:dyDescent="0.25">
      <c r="A28081" s="77">
        <v>45545</v>
      </c>
      <c r="B28081" s="45" t="str">
        <f t="shared" si="920"/>
        <v>September</v>
      </c>
      <c r="C28081" s="53">
        <f t="shared" si="921"/>
        <v>2024</v>
      </c>
      <c r="D28081" s="43" t="s">
        <v>128</v>
      </c>
      <c r="E28081" s="132">
        <v>20.78890625</v>
      </c>
    </row>
    <row r="28082" spans="1:5" ht="13.8" x14ac:dyDescent="0.25">
      <c r="A28082" s="77">
        <v>45552</v>
      </c>
      <c r="B28082" s="45" t="str">
        <f t="shared" si="920"/>
        <v>September</v>
      </c>
      <c r="C28082" s="53">
        <f t="shared" si="921"/>
        <v>2024</v>
      </c>
      <c r="D28082" s="43" t="s">
        <v>131</v>
      </c>
      <c r="E28082" s="132">
        <v>45.430178571428577</v>
      </c>
    </row>
    <row r="28083" spans="1:5" ht="13.8" x14ac:dyDescent="0.25">
      <c r="A28083" s="77">
        <v>45552</v>
      </c>
      <c r="B28083" s="45" t="str">
        <f t="shared" ref="B28083:B28084" si="922">TEXT(A28083,"mmmm")</f>
        <v>September</v>
      </c>
      <c r="C28083" s="53">
        <f t="shared" ref="C28083:C28084" si="923">YEAR(A28083)</f>
        <v>2024</v>
      </c>
      <c r="D28083" s="43" t="s">
        <v>115</v>
      </c>
      <c r="E28083" s="132">
        <v>47.035714285714285</v>
      </c>
    </row>
    <row r="28084" spans="1:5" ht="13.8" x14ac:dyDescent="0.25">
      <c r="A28084" s="77">
        <v>45552</v>
      </c>
      <c r="B28084" s="45" t="str">
        <f t="shared" si="922"/>
        <v>September</v>
      </c>
      <c r="C28084" s="53">
        <f t="shared" si="923"/>
        <v>2024</v>
      </c>
      <c r="D28084" s="43" t="s">
        <v>95</v>
      </c>
      <c r="E28084" s="132">
        <v>41.704999999999998</v>
      </c>
    </row>
    <row r="28085" spans="1:5" ht="13.8" x14ac:dyDescent="0.25">
      <c r="A28085" s="77">
        <v>45552</v>
      </c>
      <c r="B28085" s="45" t="str">
        <f t="shared" ref="B28085:B28109" si="924">TEXT(A28085,"mmmm")</f>
        <v>September</v>
      </c>
      <c r="C28085" s="53">
        <f t="shared" ref="C28085:C28109" si="925">YEAR(A28085)</f>
        <v>2024</v>
      </c>
      <c r="D28085" s="43" t="s">
        <v>96</v>
      </c>
      <c r="E28085" s="132">
        <v>39.823571428571434</v>
      </c>
    </row>
    <row r="28086" spans="1:5" ht="13.8" x14ac:dyDescent="0.25">
      <c r="A28086" s="77">
        <v>45552</v>
      </c>
      <c r="B28086" s="45" t="str">
        <f t="shared" si="924"/>
        <v>September</v>
      </c>
      <c r="C28086" s="53">
        <f t="shared" si="925"/>
        <v>2024</v>
      </c>
      <c r="D28086" s="43" t="s">
        <v>97</v>
      </c>
      <c r="E28086" s="132">
        <v>37.942142857142855</v>
      </c>
    </row>
    <row r="28087" spans="1:5" ht="13.8" x14ac:dyDescent="0.25">
      <c r="A28087" s="77">
        <v>45552</v>
      </c>
      <c r="B28087" s="45" t="str">
        <f t="shared" si="924"/>
        <v>September</v>
      </c>
      <c r="C28087" s="53">
        <f t="shared" si="925"/>
        <v>2024</v>
      </c>
      <c r="D28087" s="43" t="s">
        <v>98</v>
      </c>
      <c r="E28087" s="132">
        <v>31.078571428571426</v>
      </c>
    </row>
    <row r="28088" spans="1:5" ht="15.6" x14ac:dyDescent="0.3">
      <c r="A28088" s="77">
        <v>45552</v>
      </c>
      <c r="B28088" s="45" t="str">
        <f t="shared" si="924"/>
        <v>September</v>
      </c>
      <c r="C28088" s="53">
        <f t="shared" si="925"/>
        <v>2024</v>
      </c>
      <c r="D28088" s="130" t="s">
        <v>136</v>
      </c>
      <c r="E28088" s="132">
        <v>45.806500000000007</v>
      </c>
    </row>
    <row r="28089" spans="1:5" ht="13.8" x14ac:dyDescent="0.25">
      <c r="A28089" s="77">
        <v>45552</v>
      </c>
      <c r="B28089" s="45" t="str">
        <f t="shared" si="924"/>
        <v>September</v>
      </c>
      <c r="C28089" s="53">
        <f t="shared" si="925"/>
        <v>2024</v>
      </c>
      <c r="D28089" s="43" t="s">
        <v>118</v>
      </c>
      <c r="E28089" s="132">
        <v>42.081749999999992</v>
      </c>
    </row>
    <row r="28090" spans="1:5" ht="13.8" x14ac:dyDescent="0.25">
      <c r="A28090" s="77">
        <v>45552</v>
      </c>
      <c r="B28090" s="45" t="str">
        <f t="shared" si="924"/>
        <v>September</v>
      </c>
      <c r="C28090" s="53">
        <f t="shared" si="925"/>
        <v>2024</v>
      </c>
      <c r="D28090" s="43" t="s">
        <v>102</v>
      </c>
      <c r="E28090" s="132">
        <v>41.527000000000001</v>
      </c>
    </row>
    <row r="28091" spans="1:5" ht="13.8" x14ac:dyDescent="0.25">
      <c r="A28091" s="77">
        <v>45552</v>
      </c>
      <c r="B28091" s="45" t="str">
        <f t="shared" si="924"/>
        <v>September</v>
      </c>
      <c r="C28091" s="53">
        <f t="shared" si="925"/>
        <v>2024</v>
      </c>
      <c r="D28091" s="43" t="s">
        <v>119</v>
      </c>
      <c r="E28091" s="132">
        <v>40.179750000000006</v>
      </c>
    </row>
    <row r="28092" spans="1:5" ht="13.8" x14ac:dyDescent="0.25">
      <c r="A28092" s="77">
        <v>45552</v>
      </c>
      <c r="B28092" s="45" t="str">
        <f t="shared" si="924"/>
        <v>September</v>
      </c>
      <c r="C28092" s="53">
        <f t="shared" si="925"/>
        <v>2024</v>
      </c>
      <c r="D28092" s="43" t="s">
        <v>120</v>
      </c>
      <c r="E28092" s="132">
        <v>38.119249999999994</v>
      </c>
    </row>
    <row r="28093" spans="1:5" ht="13.8" x14ac:dyDescent="0.25">
      <c r="A28093" s="77">
        <v>45552</v>
      </c>
      <c r="B28093" s="45" t="str">
        <f t="shared" si="924"/>
        <v>September</v>
      </c>
      <c r="C28093" s="53">
        <f t="shared" si="925"/>
        <v>2024</v>
      </c>
      <c r="D28093" s="43" t="s">
        <v>103</v>
      </c>
      <c r="E28093" s="132">
        <v>36.771999999999998</v>
      </c>
    </row>
    <row r="28094" spans="1:5" ht="13.8" x14ac:dyDescent="0.25">
      <c r="A28094" s="77">
        <v>45552</v>
      </c>
      <c r="B28094" s="45" t="str">
        <f t="shared" si="924"/>
        <v>September</v>
      </c>
      <c r="C28094" s="53">
        <f t="shared" si="925"/>
        <v>2024</v>
      </c>
      <c r="D28094" s="43" t="s">
        <v>116</v>
      </c>
      <c r="E28094" s="132">
        <v>32.347499999999997</v>
      </c>
    </row>
    <row r="28095" spans="1:5" ht="13.8" x14ac:dyDescent="0.25">
      <c r="A28095" s="77">
        <v>45552</v>
      </c>
      <c r="B28095" s="45" t="str">
        <f t="shared" si="924"/>
        <v>September</v>
      </c>
      <c r="C28095" s="53">
        <f t="shared" si="925"/>
        <v>2024</v>
      </c>
      <c r="D28095" s="43" t="s">
        <v>104</v>
      </c>
      <c r="E28095" s="132">
        <v>37.838250000000009</v>
      </c>
    </row>
    <row r="28096" spans="1:5" ht="13.8" x14ac:dyDescent="0.25">
      <c r="A28096" s="77">
        <v>45552</v>
      </c>
      <c r="B28096" s="45" t="str">
        <f t="shared" si="924"/>
        <v>September</v>
      </c>
      <c r="C28096" s="53">
        <f t="shared" si="925"/>
        <v>2024</v>
      </c>
      <c r="D28096" s="43" t="s">
        <v>121</v>
      </c>
      <c r="E28096" s="132">
        <v>35.982642857142856</v>
      </c>
    </row>
    <row r="28097" spans="1:5" ht="13.8" x14ac:dyDescent="0.25">
      <c r="A28097" s="77">
        <v>45552</v>
      </c>
      <c r="B28097" s="45" t="str">
        <f t="shared" si="924"/>
        <v>September</v>
      </c>
      <c r="C28097" s="53">
        <f t="shared" si="925"/>
        <v>2024</v>
      </c>
      <c r="D28097" s="43" t="s">
        <v>122</v>
      </c>
      <c r="E28097" s="132">
        <v>32.594142857142863</v>
      </c>
    </row>
    <row r="28098" spans="1:5" ht="13.8" x14ac:dyDescent="0.25">
      <c r="A28098" s="77">
        <v>45552</v>
      </c>
      <c r="B28098" s="45" t="str">
        <f t="shared" si="924"/>
        <v>September</v>
      </c>
      <c r="C28098" s="53">
        <f t="shared" si="925"/>
        <v>2024</v>
      </c>
      <c r="D28098" s="43" t="s">
        <v>123</v>
      </c>
      <c r="E28098" s="132">
        <v>32.190750000000001</v>
      </c>
    </row>
    <row r="28099" spans="1:5" ht="13.8" x14ac:dyDescent="0.25">
      <c r="A28099" s="77">
        <v>45552</v>
      </c>
      <c r="B28099" s="45" t="str">
        <f t="shared" si="924"/>
        <v>September</v>
      </c>
      <c r="C28099" s="53">
        <f t="shared" si="925"/>
        <v>2024</v>
      </c>
      <c r="D28099" s="43" t="s">
        <v>99</v>
      </c>
      <c r="E28099" s="132">
        <v>31.078571428571426</v>
      </c>
    </row>
    <row r="28100" spans="1:5" ht="13.8" x14ac:dyDescent="0.25">
      <c r="A28100" s="77">
        <v>45552</v>
      </c>
      <c r="B28100" s="45" t="str">
        <f t="shared" si="924"/>
        <v>September</v>
      </c>
      <c r="C28100" s="53">
        <f t="shared" si="925"/>
        <v>2024</v>
      </c>
      <c r="D28100" s="43" t="s">
        <v>100</v>
      </c>
      <c r="E28100" s="132">
        <v>30.26071428571429</v>
      </c>
    </row>
    <row r="28101" spans="1:5" ht="13.8" x14ac:dyDescent="0.25">
      <c r="A28101" s="77">
        <v>45552</v>
      </c>
      <c r="B28101" s="45" t="str">
        <f t="shared" si="924"/>
        <v>September</v>
      </c>
      <c r="C28101" s="53">
        <f t="shared" si="925"/>
        <v>2024</v>
      </c>
      <c r="D28101" s="43" t="s">
        <v>101</v>
      </c>
      <c r="E28101" s="132">
        <v>28.952142857142857</v>
      </c>
    </row>
    <row r="28102" spans="1:5" ht="13.8" x14ac:dyDescent="0.25">
      <c r="A28102" s="77">
        <v>45552</v>
      </c>
      <c r="B28102" s="45" t="str">
        <f t="shared" si="924"/>
        <v>September</v>
      </c>
      <c r="C28102" s="53">
        <f t="shared" si="925"/>
        <v>2024</v>
      </c>
      <c r="D28102" s="43" t="s">
        <v>124</v>
      </c>
      <c r="E28102" s="132">
        <v>28.706785714285715</v>
      </c>
    </row>
    <row r="28103" spans="1:5" ht="13.8" x14ac:dyDescent="0.25">
      <c r="A28103" s="77">
        <v>45552</v>
      </c>
      <c r="B28103" s="45" t="str">
        <f t="shared" si="924"/>
        <v>September</v>
      </c>
      <c r="C28103" s="53">
        <f t="shared" si="925"/>
        <v>2024</v>
      </c>
      <c r="D28103" s="43" t="s">
        <v>125</v>
      </c>
      <c r="E28103" s="132">
        <v>25.680714285714288</v>
      </c>
    </row>
    <row r="28104" spans="1:5" ht="13.8" x14ac:dyDescent="0.25">
      <c r="A28104" s="77">
        <v>45552</v>
      </c>
      <c r="B28104" s="45" t="str">
        <f t="shared" si="924"/>
        <v>September</v>
      </c>
      <c r="C28104" s="53">
        <f t="shared" si="925"/>
        <v>2024</v>
      </c>
      <c r="D28104" s="43" t="s">
        <v>126</v>
      </c>
      <c r="E28104" s="132">
        <v>25.201428571428572</v>
      </c>
    </row>
    <row r="28105" spans="1:5" ht="13.8" x14ac:dyDescent="0.25">
      <c r="A28105" s="77">
        <v>45552</v>
      </c>
      <c r="B28105" s="45" t="str">
        <f t="shared" si="924"/>
        <v>September</v>
      </c>
      <c r="C28105" s="53">
        <f t="shared" si="925"/>
        <v>2024</v>
      </c>
      <c r="D28105" s="43" t="s">
        <v>127</v>
      </c>
      <c r="E28105" s="132">
        <v>23.171785714285715</v>
      </c>
    </row>
    <row r="28106" spans="1:5" ht="13.8" x14ac:dyDescent="0.25">
      <c r="A28106" s="77">
        <v>45552</v>
      </c>
      <c r="B28106" s="45" t="str">
        <f t="shared" si="924"/>
        <v>September</v>
      </c>
      <c r="C28106" s="53">
        <f t="shared" si="925"/>
        <v>2024</v>
      </c>
      <c r="D28106" s="43" t="s">
        <v>105</v>
      </c>
      <c r="E28106" s="132">
        <v>20.201071428571431</v>
      </c>
    </row>
    <row r="28107" spans="1:5" ht="13.8" x14ac:dyDescent="0.25">
      <c r="A28107" s="77">
        <v>45552</v>
      </c>
      <c r="B28107" s="45" t="str">
        <f t="shared" si="924"/>
        <v>September</v>
      </c>
      <c r="C28107" s="53">
        <f t="shared" si="925"/>
        <v>2024</v>
      </c>
      <c r="D28107" s="43" t="s">
        <v>128</v>
      </c>
      <c r="E28107" s="132">
        <v>21.018928571428575</v>
      </c>
    </row>
    <row r="28108" spans="1:5" ht="13.8" x14ac:dyDescent="0.25">
      <c r="A28108" s="77">
        <v>45559</v>
      </c>
      <c r="B28108" s="45" t="str">
        <f t="shared" si="924"/>
        <v>September</v>
      </c>
      <c r="C28108" s="53">
        <f t="shared" si="925"/>
        <v>2024</v>
      </c>
      <c r="D28108" s="43" t="s">
        <v>131</v>
      </c>
      <c r="E28108" s="132">
        <v>45.430178571428577</v>
      </c>
    </row>
    <row r="28109" spans="1:5" ht="13.8" x14ac:dyDescent="0.25">
      <c r="A28109" s="77">
        <v>45559</v>
      </c>
      <c r="B28109" s="45" t="str">
        <f t="shared" si="924"/>
        <v>September</v>
      </c>
      <c r="C28109" s="53">
        <f t="shared" si="925"/>
        <v>2024</v>
      </c>
      <c r="D28109" s="43" t="s">
        <v>115</v>
      </c>
      <c r="E28109" s="132">
        <v>46.5</v>
      </c>
    </row>
    <row r="28110" spans="1:5" ht="13.8" x14ac:dyDescent="0.25">
      <c r="A28110" s="77">
        <v>45559</v>
      </c>
      <c r="B28110" s="45" t="str">
        <f t="shared" ref="B28110:B28135" si="926">TEXT(A28110,"mmmm")</f>
        <v>September</v>
      </c>
      <c r="C28110" s="53">
        <f t="shared" ref="C28110:C28135" si="927">YEAR(A28110)</f>
        <v>2024</v>
      </c>
      <c r="D28110" s="43" t="s">
        <v>95</v>
      </c>
      <c r="E28110" s="132">
        <v>41.23</v>
      </c>
    </row>
    <row r="28111" spans="1:5" ht="13.8" x14ac:dyDescent="0.25">
      <c r="A28111" s="77">
        <v>45559</v>
      </c>
      <c r="B28111" s="45" t="str">
        <f t="shared" si="926"/>
        <v>September</v>
      </c>
      <c r="C28111" s="53">
        <f t="shared" si="927"/>
        <v>2024</v>
      </c>
      <c r="D28111" s="43" t="s">
        <v>96</v>
      </c>
      <c r="E28111" s="132">
        <v>39.369999999999997</v>
      </c>
    </row>
    <row r="28112" spans="1:5" ht="13.8" x14ac:dyDescent="0.25">
      <c r="A28112" s="77">
        <v>45559</v>
      </c>
      <c r="B28112" s="45" t="str">
        <f t="shared" si="926"/>
        <v>September</v>
      </c>
      <c r="C28112" s="53">
        <f t="shared" si="927"/>
        <v>2024</v>
      </c>
      <c r="D28112" s="43" t="s">
        <v>97</v>
      </c>
      <c r="E28112" s="132">
        <v>37.51</v>
      </c>
    </row>
    <row r="28113" spans="1:5" ht="13.8" x14ac:dyDescent="0.25">
      <c r="A28113" s="77">
        <v>45559</v>
      </c>
      <c r="B28113" s="45" t="str">
        <f t="shared" si="926"/>
        <v>September</v>
      </c>
      <c r="C28113" s="53">
        <f t="shared" si="927"/>
        <v>2024</v>
      </c>
      <c r="D28113" s="43" t="s">
        <v>98</v>
      </c>
      <c r="E28113" s="132">
        <v>27.55</v>
      </c>
    </row>
    <row r="28114" spans="1:5" ht="15.6" x14ac:dyDescent="0.3">
      <c r="A28114" s="77">
        <v>45559</v>
      </c>
      <c r="B28114" s="45" t="str">
        <f t="shared" si="926"/>
        <v>September</v>
      </c>
      <c r="C28114" s="53">
        <f t="shared" si="927"/>
        <v>2024</v>
      </c>
      <c r="D28114" s="130" t="s">
        <v>136</v>
      </c>
      <c r="E28114" s="132">
        <v>45.607812500000001</v>
      </c>
    </row>
    <row r="28115" spans="1:5" ht="13.8" x14ac:dyDescent="0.25">
      <c r="A28115" s="77">
        <v>45559</v>
      </c>
      <c r="B28115" s="45" t="str">
        <f t="shared" si="926"/>
        <v>September</v>
      </c>
      <c r="C28115" s="53">
        <f t="shared" si="927"/>
        <v>2024</v>
      </c>
      <c r="D28115" s="43" t="s">
        <v>118</v>
      </c>
      <c r="E28115" s="132">
        <v>41.899218750000003</v>
      </c>
    </row>
    <row r="28116" spans="1:5" ht="13.8" x14ac:dyDescent="0.25">
      <c r="A28116" s="77">
        <v>45559</v>
      </c>
      <c r="B28116" s="45" t="str">
        <f t="shared" si="926"/>
        <v>September</v>
      </c>
      <c r="C28116" s="53">
        <f t="shared" si="927"/>
        <v>2024</v>
      </c>
      <c r="D28116" s="43" t="s">
        <v>102</v>
      </c>
      <c r="E28116" s="132">
        <v>41.346874999999997</v>
      </c>
    </row>
    <row r="28117" spans="1:5" ht="13.8" x14ac:dyDescent="0.25">
      <c r="A28117" s="77">
        <v>45559</v>
      </c>
      <c r="B28117" s="45" t="str">
        <f t="shared" si="926"/>
        <v>September</v>
      </c>
      <c r="C28117" s="53">
        <f t="shared" si="927"/>
        <v>2024</v>
      </c>
      <c r="D28117" s="43" t="s">
        <v>119</v>
      </c>
      <c r="E28117" s="132">
        <v>40.005468749999999</v>
      </c>
    </row>
    <row r="28118" spans="1:5" ht="13.8" x14ac:dyDescent="0.25">
      <c r="A28118" s="77">
        <v>45559</v>
      </c>
      <c r="B28118" s="45" t="str">
        <f t="shared" si="926"/>
        <v>September</v>
      </c>
      <c r="C28118" s="53">
        <f t="shared" si="927"/>
        <v>2024</v>
      </c>
      <c r="D28118" s="43" t="s">
        <v>120</v>
      </c>
      <c r="E28118" s="132">
        <v>37.953906249999996</v>
      </c>
    </row>
    <row r="28119" spans="1:5" ht="13.8" x14ac:dyDescent="0.25">
      <c r="A28119" s="77">
        <v>45559</v>
      </c>
      <c r="B28119" s="45" t="str">
        <f t="shared" si="926"/>
        <v>September</v>
      </c>
      <c r="C28119" s="53">
        <f t="shared" si="927"/>
        <v>2024</v>
      </c>
      <c r="D28119" s="43" t="s">
        <v>103</v>
      </c>
      <c r="E28119" s="132">
        <v>36.612499999999997</v>
      </c>
    </row>
    <row r="28120" spans="1:5" ht="13.8" x14ac:dyDescent="0.25">
      <c r="A28120" s="77">
        <v>45559</v>
      </c>
      <c r="B28120" s="45" t="str">
        <f t="shared" si="926"/>
        <v>September</v>
      </c>
      <c r="C28120" s="53">
        <f t="shared" si="927"/>
        <v>2024</v>
      </c>
      <c r="D28120" s="43" t="s">
        <v>116</v>
      </c>
      <c r="E28120" s="132">
        <v>29.363906249999999</v>
      </c>
    </row>
    <row r="28121" spans="1:5" ht="13.8" x14ac:dyDescent="0.25">
      <c r="A28121" s="77">
        <v>45559</v>
      </c>
      <c r="B28121" s="45" t="str">
        <f t="shared" si="926"/>
        <v>September</v>
      </c>
      <c r="C28121" s="53">
        <f t="shared" si="927"/>
        <v>2024</v>
      </c>
      <c r="D28121" s="43" t="s">
        <v>104</v>
      </c>
      <c r="E28121" s="132">
        <v>37.373437500000001</v>
      </c>
    </row>
    <row r="28122" spans="1:5" ht="13.8" x14ac:dyDescent="0.25">
      <c r="A28122" s="77">
        <v>45559</v>
      </c>
      <c r="B28122" s="45" t="str">
        <f t="shared" si="926"/>
        <v>September</v>
      </c>
      <c r="C28122" s="53">
        <f t="shared" si="927"/>
        <v>2024</v>
      </c>
      <c r="D28122" s="43" t="s">
        <v>121</v>
      </c>
      <c r="E28122" s="132">
        <v>35.540624999999999</v>
      </c>
    </row>
    <row r="28123" spans="1:5" ht="13.8" x14ac:dyDescent="0.25">
      <c r="A28123" s="77">
        <v>45559</v>
      </c>
      <c r="B28123" s="45" t="str">
        <f t="shared" si="926"/>
        <v>September</v>
      </c>
      <c r="C28123" s="53">
        <f t="shared" si="927"/>
        <v>2024</v>
      </c>
      <c r="D28123" s="43" t="s">
        <v>122</v>
      </c>
      <c r="E28123" s="132">
        <v>32.193750000000001</v>
      </c>
    </row>
    <row r="28124" spans="1:5" ht="13.8" x14ac:dyDescent="0.25">
      <c r="A28124" s="77">
        <v>45559</v>
      </c>
      <c r="B28124" s="45" t="str">
        <f t="shared" si="926"/>
        <v>September</v>
      </c>
      <c r="C28124" s="53">
        <f t="shared" si="927"/>
        <v>2024</v>
      </c>
      <c r="D28124" s="43" t="s">
        <v>123</v>
      </c>
      <c r="E28124" s="132">
        <v>31.795312500000001</v>
      </c>
    </row>
    <row r="28125" spans="1:5" ht="13.8" x14ac:dyDescent="0.25">
      <c r="A28125" s="77">
        <v>45559</v>
      </c>
      <c r="B28125" s="45" t="str">
        <f t="shared" si="926"/>
        <v>September</v>
      </c>
      <c r="C28125" s="53">
        <f t="shared" si="927"/>
        <v>2024</v>
      </c>
      <c r="D28125" s="43" t="s">
        <v>99</v>
      </c>
      <c r="E28125" s="132">
        <v>27.55</v>
      </c>
    </row>
    <row r="28126" spans="1:5" ht="13.8" x14ac:dyDescent="0.25">
      <c r="A28126" s="77">
        <v>45559</v>
      </c>
      <c r="B28126" s="45" t="str">
        <f t="shared" si="926"/>
        <v>September</v>
      </c>
      <c r="C28126" s="53">
        <f t="shared" si="927"/>
        <v>2024</v>
      </c>
      <c r="D28126" s="43" t="s">
        <v>100</v>
      </c>
      <c r="E28126" s="132">
        <v>26.824999999999999</v>
      </c>
    </row>
    <row r="28127" spans="1:5" ht="13.8" x14ac:dyDescent="0.25">
      <c r="A28127" s="77">
        <v>45559</v>
      </c>
      <c r="B28127" s="45" t="str">
        <f t="shared" si="926"/>
        <v>September</v>
      </c>
      <c r="C28127" s="53">
        <f t="shared" si="927"/>
        <v>2024</v>
      </c>
      <c r="D28127" s="43" t="s">
        <v>101</v>
      </c>
      <c r="E28127" s="132">
        <v>25.664999999999999</v>
      </c>
    </row>
    <row r="28128" spans="1:5" ht="13.8" x14ac:dyDescent="0.25">
      <c r="A28128" s="77">
        <v>45559</v>
      </c>
      <c r="B28128" s="45" t="str">
        <f t="shared" si="926"/>
        <v>September</v>
      </c>
      <c r="C28128" s="53">
        <f t="shared" si="927"/>
        <v>2024</v>
      </c>
      <c r="D28128" s="43" t="s">
        <v>124</v>
      </c>
      <c r="E28128" s="132">
        <v>25.447500000000002</v>
      </c>
    </row>
    <row r="28129" spans="1:5" ht="13.8" x14ac:dyDescent="0.25">
      <c r="A28129" s="77">
        <v>45559</v>
      </c>
      <c r="B28129" s="45" t="str">
        <f t="shared" si="926"/>
        <v>September</v>
      </c>
      <c r="C28129" s="53">
        <f t="shared" si="927"/>
        <v>2024</v>
      </c>
      <c r="D28129" s="43" t="s">
        <v>125</v>
      </c>
      <c r="E28129" s="132">
        <v>22.765000000000001</v>
      </c>
    </row>
    <row r="28130" spans="1:5" ht="13.8" x14ac:dyDescent="0.25">
      <c r="A28130" s="77">
        <v>45559</v>
      </c>
      <c r="B28130" s="45" t="str">
        <f t="shared" si="926"/>
        <v>September</v>
      </c>
      <c r="C28130" s="53">
        <f t="shared" si="927"/>
        <v>2024</v>
      </c>
      <c r="D28130" s="43" t="s">
        <v>126</v>
      </c>
      <c r="E28130" s="132">
        <v>22.425000000000001</v>
      </c>
    </row>
    <row r="28131" spans="1:5" ht="13.8" x14ac:dyDescent="0.25">
      <c r="A28131" s="77">
        <v>45559</v>
      </c>
      <c r="B28131" s="45" t="str">
        <f t="shared" si="926"/>
        <v>September</v>
      </c>
      <c r="C28131" s="53">
        <f t="shared" si="927"/>
        <v>2024</v>
      </c>
      <c r="D28131" s="43" t="s">
        <v>127</v>
      </c>
      <c r="E28131" s="132">
        <v>20.692499999999999</v>
      </c>
    </row>
    <row r="28132" spans="1:5" ht="13.8" x14ac:dyDescent="0.25">
      <c r="A28132" s="77">
        <v>45559</v>
      </c>
      <c r="B28132" s="45" t="str">
        <f t="shared" si="926"/>
        <v>September</v>
      </c>
      <c r="C28132" s="53">
        <f t="shared" si="927"/>
        <v>2024</v>
      </c>
      <c r="D28132" s="43" t="s">
        <v>105</v>
      </c>
      <c r="E28132" s="132">
        <v>17.907500000000002</v>
      </c>
    </row>
    <row r="28133" spans="1:5" ht="13.8" x14ac:dyDescent="0.25">
      <c r="A28133" s="77">
        <v>45559</v>
      </c>
      <c r="B28133" s="45" t="str">
        <f t="shared" si="926"/>
        <v>September</v>
      </c>
      <c r="C28133" s="53">
        <f t="shared" si="927"/>
        <v>2024</v>
      </c>
      <c r="D28133" s="43" t="s">
        <v>128</v>
      </c>
      <c r="E28133" s="132">
        <v>18.892499999999998</v>
      </c>
    </row>
    <row r="28134" spans="1:5" ht="13.8" x14ac:dyDescent="0.25">
      <c r="A28134" s="77">
        <v>45566</v>
      </c>
      <c r="B28134" s="45" t="str">
        <f t="shared" si="926"/>
        <v>October</v>
      </c>
      <c r="C28134" s="53">
        <f t="shared" si="927"/>
        <v>2024</v>
      </c>
      <c r="D28134" s="43" t="s">
        <v>131</v>
      </c>
      <c r="E28134" s="132">
        <v>48.87520833333334</v>
      </c>
    </row>
    <row r="28135" spans="1:5" ht="13.8" x14ac:dyDescent="0.25">
      <c r="A28135" s="77">
        <v>45566</v>
      </c>
      <c r="B28135" s="45" t="str">
        <f t="shared" si="926"/>
        <v>October</v>
      </c>
      <c r="C28135" s="53">
        <f t="shared" si="927"/>
        <v>2024</v>
      </c>
      <c r="D28135" s="43" t="s">
        <v>115</v>
      </c>
      <c r="E28135" s="132">
        <v>50.035714285714285</v>
      </c>
    </row>
    <row r="28136" spans="1:5" ht="13.8" x14ac:dyDescent="0.25">
      <c r="A28136" s="77">
        <v>45566</v>
      </c>
      <c r="B28136" s="45" t="str">
        <f t="shared" ref="B28136:B28161" si="928">TEXT(A28136,"mmmm")</f>
        <v>October</v>
      </c>
      <c r="C28136" s="53">
        <f t="shared" ref="C28136:C28161" si="929">YEAR(A28136)</f>
        <v>2024</v>
      </c>
      <c r="D28136" s="43" t="s">
        <v>95</v>
      </c>
      <c r="E28136" s="132">
        <v>44.365000000000002</v>
      </c>
    </row>
    <row r="28137" spans="1:5" ht="13.8" x14ac:dyDescent="0.25">
      <c r="A28137" s="77">
        <v>45566</v>
      </c>
      <c r="B28137" s="45" t="str">
        <f t="shared" si="928"/>
        <v>October</v>
      </c>
      <c r="C28137" s="53">
        <f t="shared" si="929"/>
        <v>2024</v>
      </c>
      <c r="D28137" s="43" t="s">
        <v>96</v>
      </c>
      <c r="E28137" s="132">
        <v>42.363571428571433</v>
      </c>
    </row>
    <row r="28138" spans="1:5" ht="13.8" x14ac:dyDescent="0.25">
      <c r="A28138" s="77">
        <v>45566</v>
      </c>
      <c r="B28138" s="45" t="str">
        <f t="shared" si="928"/>
        <v>October</v>
      </c>
      <c r="C28138" s="53">
        <f t="shared" si="929"/>
        <v>2024</v>
      </c>
      <c r="D28138" s="43" t="s">
        <v>97</v>
      </c>
      <c r="E28138" s="132">
        <v>40.362142857142857</v>
      </c>
    </row>
    <row r="28139" spans="1:5" ht="13.8" x14ac:dyDescent="0.25">
      <c r="A28139" s="77">
        <v>45566</v>
      </c>
      <c r="B28139" s="45" t="str">
        <f t="shared" si="928"/>
        <v>October</v>
      </c>
      <c r="C28139" s="53">
        <f t="shared" si="929"/>
        <v>2024</v>
      </c>
      <c r="D28139" s="43" t="s">
        <v>98</v>
      </c>
      <c r="E28139" s="132">
        <v>26.464285714285715</v>
      </c>
    </row>
    <row r="28140" spans="1:5" ht="15.6" x14ac:dyDescent="0.3">
      <c r="A28140" s="77">
        <v>45566</v>
      </c>
      <c r="B28140" s="45" t="str">
        <f t="shared" si="928"/>
        <v>October</v>
      </c>
      <c r="C28140" s="53">
        <f t="shared" si="929"/>
        <v>2024</v>
      </c>
      <c r="D28140" s="130" t="s">
        <v>136</v>
      </c>
      <c r="E28140" s="132">
        <v>46.756071428571431</v>
      </c>
    </row>
    <row r="28141" spans="1:5" ht="13.8" x14ac:dyDescent="0.25">
      <c r="A28141" s="77">
        <v>45566</v>
      </c>
      <c r="B28141" s="45" t="str">
        <f t="shared" si="928"/>
        <v>October</v>
      </c>
      <c r="C28141" s="53">
        <f t="shared" si="929"/>
        <v>2024</v>
      </c>
      <c r="D28141" s="43" t="s">
        <v>118</v>
      </c>
      <c r="E28141" s="132">
        <v>42.95410714285714</v>
      </c>
    </row>
    <row r="28142" spans="1:5" ht="13.8" x14ac:dyDescent="0.25">
      <c r="A28142" s="77">
        <v>45566</v>
      </c>
      <c r="B28142" s="45" t="str">
        <f t="shared" si="928"/>
        <v>October</v>
      </c>
      <c r="C28142" s="53">
        <f t="shared" si="929"/>
        <v>2024</v>
      </c>
      <c r="D28142" s="43" t="s">
        <v>102</v>
      </c>
      <c r="E28142" s="132">
        <v>42.387857142857143</v>
      </c>
    </row>
    <row r="28143" spans="1:5" ht="13.8" x14ac:dyDescent="0.25">
      <c r="A28143" s="77">
        <v>45566</v>
      </c>
      <c r="B28143" s="45" t="str">
        <f t="shared" si="928"/>
        <v>October</v>
      </c>
      <c r="C28143" s="53">
        <f t="shared" si="929"/>
        <v>2024</v>
      </c>
      <c r="D28143" s="43" t="s">
        <v>119</v>
      </c>
      <c r="E28143" s="132">
        <v>41.01267857142858</v>
      </c>
    </row>
    <row r="28144" spans="1:5" ht="13.8" x14ac:dyDescent="0.25">
      <c r="A28144" s="77">
        <v>45566</v>
      </c>
      <c r="B28144" s="45" t="str">
        <f t="shared" si="928"/>
        <v>October</v>
      </c>
      <c r="C28144" s="53">
        <f t="shared" si="929"/>
        <v>2024</v>
      </c>
      <c r="D28144" s="43" t="s">
        <v>120</v>
      </c>
      <c r="E28144" s="132">
        <v>38.909464285714286</v>
      </c>
    </row>
    <row r="28145" spans="1:5" ht="13.8" x14ac:dyDescent="0.25">
      <c r="A28145" s="77">
        <v>45566</v>
      </c>
      <c r="B28145" s="45" t="str">
        <f t="shared" si="928"/>
        <v>October</v>
      </c>
      <c r="C28145" s="53">
        <f t="shared" si="929"/>
        <v>2024</v>
      </c>
      <c r="D28145" s="43" t="s">
        <v>103</v>
      </c>
      <c r="E28145" s="132">
        <v>37.534285714285708</v>
      </c>
    </row>
    <row r="28146" spans="1:5" ht="13.8" x14ac:dyDescent="0.25">
      <c r="A28146" s="77">
        <v>45566</v>
      </c>
      <c r="B28146" s="45" t="str">
        <f t="shared" si="928"/>
        <v>October</v>
      </c>
      <c r="C28146" s="53">
        <f t="shared" si="929"/>
        <v>2024</v>
      </c>
      <c r="D28146" s="43" t="s">
        <v>116</v>
      </c>
      <c r="E28146" s="132">
        <v>29.925000000000001</v>
      </c>
    </row>
    <row r="28147" spans="1:5" ht="13.8" x14ac:dyDescent="0.25">
      <c r="A28147" s="77">
        <v>45566</v>
      </c>
      <c r="B28147" s="45" t="str">
        <f t="shared" si="928"/>
        <v>October</v>
      </c>
      <c r="C28147" s="53">
        <f t="shared" si="929"/>
        <v>2024</v>
      </c>
      <c r="D28147" s="43" t="s">
        <v>104</v>
      </c>
      <c r="E28147" s="132">
        <v>38.022500000000001</v>
      </c>
    </row>
    <row r="28148" spans="1:5" ht="13.8" x14ac:dyDescent="0.25">
      <c r="A28148" s="77">
        <v>45566</v>
      </c>
      <c r="B28148" s="45" t="str">
        <f t="shared" si="928"/>
        <v>October</v>
      </c>
      <c r="C28148" s="53">
        <f t="shared" si="929"/>
        <v>2024</v>
      </c>
      <c r="D28148" s="43" t="s">
        <v>121</v>
      </c>
      <c r="E28148" s="132">
        <v>36.157857142857139</v>
      </c>
    </row>
    <row r="28149" spans="1:5" ht="13.8" x14ac:dyDescent="0.25">
      <c r="A28149" s="77">
        <v>45566</v>
      </c>
      <c r="B28149" s="45" t="str">
        <f t="shared" si="928"/>
        <v>October</v>
      </c>
      <c r="C28149" s="53">
        <f t="shared" si="929"/>
        <v>2024</v>
      </c>
      <c r="D28149" s="43" t="s">
        <v>122</v>
      </c>
      <c r="E28149" s="132">
        <v>32.752857142857145</v>
      </c>
    </row>
    <row r="28150" spans="1:5" ht="13.8" x14ac:dyDescent="0.25">
      <c r="A28150" s="77">
        <v>45566</v>
      </c>
      <c r="B28150" s="45" t="str">
        <f t="shared" si="928"/>
        <v>October</v>
      </c>
      <c r="C28150" s="53">
        <f t="shared" si="929"/>
        <v>2024</v>
      </c>
      <c r="D28150" s="43" t="s">
        <v>123</v>
      </c>
      <c r="E28150" s="132">
        <v>32.347499999999997</v>
      </c>
    </row>
    <row r="28151" spans="1:5" ht="13.8" x14ac:dyDescent="0.25">
      <c r="A28151" s="77">
        <v>45566</v>
      </c>
      <c r="B28151" s="45" t="str">
        <f t="shared" si="928"/>
        <v>October</v>
      </c>
      <c r="C28151" s="53">
        <f t="shared" si="929"/>
        <v>2024</v>
      </c>
      <c r="D28151" s="43" t="s">
        <v>99</v>
      </c>
      <c r="E28151" s="132">
        <v>26.464285714285715</v>
      </c>
    </row>
    <row r="28152" spans="1:5" ht="13.8" x14ac:dyDescent="0.25">
      <c r="A28152" s="77">
        <v>45566</v>
      </c>
      <c r="B28152" s="45" t="str">
        <f t="shared" si="928"/>
        <v>October</v>
      </c>
      <c r="C28152" s="53">
        <f t="shared" si="929"/>
        <v>2024</v>
      </c>
      <c r="D28152" s="43" t="s">
        <v>100</v>
      </c>
      <c r="E28152" s="132">
        <v>25.767857142857146</v>
      </c>
    </row>
    <row r="28153" spans="1:5" ht="13.8" x14ac:dyDescent="0.25">
      <c r="A28153" s="77">
        <v>45566</v>
      </c>
      <c r="B28153" s="45" t="str">
        <f t="shared" si="928"/>
        <v>October</v>
      </c>
      <c r="C28153" s="53">
        <f t="shared" si="929"/>
        <v>2024</v>
      </c>
      <c r="D28153" s="43" t="s">
        <v>101</v>
      </c>
      <c r="E28153" s="132">
        <v>24.653571428571432</v>
      </c>
    </row>
    <row r="28154" spans="1:5" ht="13.8" x14ac:dyDescent="0.25">
      <c r="A28154" s="77">
        <v>45566</v>
      </c>
      <c r="B28154" s="45" t="str">
        <f t="shared" si="928"/>
        <v>October</v>
      </c>
      <c r="C28154" s="53">
        <f t="shared" si="929"/>
        <v>2024</v>
      </c>
      <c r="D28154" s="43" t="s">
        <v>124</v>
      </c>
      <c r="E28154" s="132">
        <v>24.444642857142856</v>
      </c>
    </row>
    <row r="28155" spans="1:5" ht="13.8" x14ac:dyDescent="0.25">
      <c r="A28155" s="77">
        <v>45566</v>
      </c>
      <c r="B28155" s="45" t="str">
        <f t="shared" si="928"/>
        <v>October</v>
      </c>
      <c r="C28155" s="53">
        <f t="shared" si="929"/>
        <v>2024</v>
      </c>
      <c r="D28155" s="43" t="s">
        <v>125</v>
      </c>
      <c r="E28155" s="132">
        <v>21.867857142857144</v>
      </c>
    </row>
    <row r="28156" spans="1:5" ht="13.8" x14ac:dyDescent="0.25">
      <c r="A28156" s="77">
        <v>45566</v>
      </c>
      <c r="B28156" s="45" t="str">
        <f t="shared" si="928"/>
        <v>October</v>
      </c>
      <c r="C28156" s="53">
        <f t="shared" si="929"/>
        <v>2024</v>
      </c>
      <c r="D28156" s="43" t="s">
        <v>126</v>
      </c>
      <c r="E28156" s="132">
        <v>21.570714285714288</v>
      </c>
    </row>
    <row r="28157" spans="1:5" ht="13.8" x14ac:dyDescent="0.25">
      <c r="A28157" s="77">
        <v>45566</v>
      </c>
      <c r="B28157" s="45" t="str">
        <f t="shared" si="928"/>
        <v>October</v>
      </c>
      <c r="C28157" s="53">
        <f t="shared" si="929"/>
        <v>2024</v>
      </c>
      <c r="D28157" s="43" t="s">
        <v>127</v>
      </c>
      <c r="E28157" s="132">
        <v>19.929642857142859</v>
      </c>
    </row>
    <row r="28158" spans="1:5" ht="13.8" x14ac:dyDescent="0.25">
      <c r="A28158" s="77">
        <v>45566</v>
      </c>
      <c r="B28158" s="45" t="str">
        <f t="shared" si="928"/>
        <v>October</v>
      </c>
      <c r="C28158" s="53">
        <f t="shared" si="929"/>
        <v>2024</v>
      </c>
      <c r="D28158" s="43" t="s">
        <v>105</v>
      </c>
      <c r="E28158" s="132">
        <v>17.201785714285716</v>
      </c>
    </row>
    <row r="28159" spans="1:5" ht="13.8" x14ac:dyDescent="0.25">
      <c r="A28159" s="77">
        <v>45566</v>
      </c>
      <c r="B28159" s="45" t="str">
        <f t="shared" si="928"/>
        <v>October</v>
      </c>
      <c r="C28159" s="53">
        <f t="shared" si="929"/>
        <v>2024</v>
      </c>
      <c r="D28159" s="43" t="s">
        <v>128</v>
      </c>
      <c r="E28159" s="132">
        <v>18.238214285714285</v>
      </c>
    </row>
    <row r="28160" spans="1:5" ht="13.8" x14ac:dyDescent="0.25">
      <c r="A28160" s="77">
        <v>45573</v>
      </c>
      <c r="B28160" s="45" t="str">
        <f t="shared" si="928"/>
        <v>October</v>
      </c>
      <c r="C28160" s="53">
        <f t="shared" si="929"/>
        <v>2024</v>
      </c>
      <c r="D28160" s="43" t="s">
        <v>131</v>
      </c>
      <c r="E28160" s="132">
        <v>49.036406249999999</v>
      </c>
    </row>
    <row r="28161" spans="1:5" ht="13.8" x14ac:dyDescent="0.25">
      <c r="A28161" s="77">
        <v>45573</v>
      </c>
      <c r="B28161" s="45" t="str">
        <f t="shared" si="928"/>
        <v>October</v>
      </c>
      <c r="C28161" s="53">
        <f t="shared" si="929"/>
        <v>2024</v>
      </c>
      <c r="D28161" s="43" t="s">
        <v>115</v>
      </c>
      <c r="E28161" s="132">
        <v>49.856250000000003</v>
      </c>
    </row>
    <row r="28162" spans="1:5" ht="13.8" x14ac:dyDescent="0.25">
      <c r="A28162" s="77">
        <v>45573</v>
      </c>
      <c r="B28162" s="45" t="str">
        <f t="shared" ref="B28162:B28185" si="930">TEXT(A28162,"mmmm")</f>
        <v>October</v>
      </c>
      <c r="C28162" s="53">
        <f t="shared" ref="C28162:C28185" si="931">YEAR(A28162)</f>
        <v>2024</v>
      </c>
      <c r="D28162" s="43" t="s">
        <v>95</v>
      </c>
      <c r="E28162" s="132">
        <v>44.205875000000006</v>
      </c>
    </row>
    <row r="28163" spans="1:5" ht="13.8" x14ac:dyDescent="0.25">
      <c r="A28163" s="77">
        <v>45573</v>
      </c>
      <c r="B28163" s="45" t="str">
        <f t="shared" si="930"/>
        <v>October</v>
      </c>
      <c r="C28163" s="53">
        <f t="shared" si="931"/>
        <v>2024</v>
      </c>
      <c r="D28163" s="43" t="s">
        <v>96</v>
      </c>
      <c r="E28163" s="132">
        <v>42.211625000000005</v>
      </c>
    </row>
    <row r="28164" spans="1:5" ht="13.8" x14ac:dyDescent="0.25">
      <c r="A28164" s="77">
        <v>45573</v>
      </c>
      <c r="B28164" s="45" t="str">
        <f t="shared" si="930"/>
        <v>October</v>
      </c>
      <c r="C28164" s="53">
        <f t="shared" si="931"/>
        <v>2024</v>
      </c>
      <c r="D28164" s="43" t="s">
        <v>97</v>
      </c>
      <c r="E28164" s="132">
        <v>40.217374999999997</v>
      </c>
    </row>
    <row r="28165" spans="1:5" ht="13.8" x14ac:dyDescent="0.25">
      <c r="A28165" s="77">
        <v>45573</v>
      </c>
      <c r="B28165" s="45" t="str">
        <f t="shared" si="930"/>
        <v>October</v>
      </c>
      <c r="C28165" s="53">
        <f t="shared" si="931"/>
        <v>2024</v>
      </c>
      <c r="D28165" s="43" t="s">
        <v>98</v>
      </c>
      <c r="E28165" s="132">
        <v>25.293749999999999</v>
      </c>
    </row>
    <row r="28166" spans="1:5" ht="15.6" x14ac:dyDescent="0.3">
      <c r="A28166" s="77">
        <v>45573</v>
      </c>
      <c r="B28166" s="45" t="str">
        <f t="shared" si="930"/>
        <v>October</v>
      </c>
      <c r="C28166" s="53">
        <f t="shared" si="931"/>
        <v>2024</v>
      </c>
      <c r="D28166" s="130" t="s">
        <v>136</v>
      </c>
      <c r="E28166" s="132">
        <v>47.161187500000004</v>
      </c>
    </row>
    <row r="28167" spans="1:5" ht="13.8" x14ac:dyDescent="0.25">
      <c r="A28167" s="77">
        <v>45573</v>
      </c>
      <c r="B28167" s="45" t="str">
        <f t="shared" si="930"/>
        <v>October</v>
      </c>
      <c r="C28167" s="53">
        <f t="shared" si="931"/>
        <v>2024</v>
      </c>
      <c r="D28167" s="43" t="s">
        <v>118</v>
      </c>
      <c r="E28167" s="132">
        <v>43.326281249999994</v>
      </c>
    </row>
    <row r="28168" spans="1:5" ht="13.8" x14ac:dyDescent="0.25">
      <c r="A28168" s="77">
        <v>45573</v>
      </c>
      <c r="B28168" s="45" t="str">
        <f t="shared" si="930"/>
        <v>October</v>
      </c>
      <c r="C28168" s="53">
        <f t="shared" si="931"/>
        <v>2024</v>
      </c>
      <c r="D28168" s="43" t="s">
        <v>102</v>
      </c>
      <c r="E28168" s="132">
        <v>42.755125</v>
      </c>
    </row>
    <row r="28169" spans="1:5" ht="13.8" x14ac:dyDescent="0.25">
      <c r="A28169" s="77">
        <v>45573</v>
      </c>
      <c r="B28169" s="45" t="str">
        <f t="shared" si="930"/>
        <v>October</v>
      </c>
      <c r="C28169" s="53">
        <f t="shared" si="931"/>
        <v>2024</v>
      </c>
      <c r="D28169" s="43" t="s">
        <v>119</v>
      </c>
      <c r="E28169" s="132">
        <v>41.368031250000001</v>
      </c>
    </row>
    <row r="28170" spans="1:5" ht="13.8" x14ac:dyDescent="0.25">
      <c r="A28170" s="77">
        <v>45573</v>
      </c>
      <c r="B28170" s="45" t="str">
        <f t="shared" si="930"/>
        <v>October</v>
      </c>
      <c r="C28170" s="53">
        <f t="shared" si="931"/>
        <v>2024</v>
      </c>
      <c r="D28170" s="43" t="s">
        <v>120</v>
      </c>
      <c r="E28170" s="132">
        <v>39.246593749999995</v>
      </c>
    </row>
    <row r="28171" spans="1:5" ht="13.8" x14ac:dyDescent="0.25">
      <c r="A28171" s="77">
        <v>45573</v>
      </c>
      <c r="B28171" s="45" t="str">
        <f t="shared" si="930"/>
        <v>October</v>
      </c>
      <c r="C28171" s="53">
        <f t="shared" si="931"/>
        <v>2024</v>
      </c>
      <c r="D28171" s="43" t="s">
        <v>103</v>
      </c>
      <c r="E28171" s="132">
        <v>37.859499999999997</v>
      </c>
    </row>
    <row r="28172" spans="1:5" ht="13.8" x14ac:dyDescent="0.25">
      <c r="A28172" s="77">
        <v>45573</v>
      </c>
      <c r="B28172" s="45" t="str">
        <f t="shared" si="930"/>
        <v>October</v>
      </c>
      <c r="C28172" s="53">
        <f t="shared" si="931"/>
        <v>2024</v>
      </c>
      <c r="D28172" s="43" t="s">
        <v>116</v>
      </c>
      <c r="E28172" s="132">
        <v>31.184343750000004</v>
      </c>
    </row>
    <row r="28173" spans="1:5" ht="13.8" x14ac:dyDescent="0.25">
      <c r="A28173" s="77">
        <v>45573</v>
      </c>
      <c r="B28173" s="45" t="str">
        <f t="shared" si="930"/>
        <v>October</v>
      </c>
      <c r="C28173" s="53">
        <f t="shared" si="931"/>
        <v>2024</v>
      </c>
      <c r="D28173" s="43" t="s">
        <v>104</v>
      </c>
      <c r="E28173" s="132">
        <v>38.091593750000001</v>
      </c>
    </row>
    <row r="28174" spans="1:5" ht="13.8" x14ac:dyDescent="0.25">
      <c r="A28174" s="77">
        <v>45573</v>
      </c>
      <c r="B28174" s="45" t="str">
        <f t="shared" si="930"/>
        <v>October</v>
      </c>
      <c r="C28174" s="53">
        <f t="shared" si="931"/>
        <v>2024</v>
      </c>
      <c r="D28174" s="43" t="s">
        <v>121</v>
      </c>
      <c r="E28174" s="132">
        <v>36.2235625</v>
      </c>
    </row>
    <row r="28175" spans="1:5" ht="13.8" x14ac:dyDescent="0.25">
      <c r="A28175" s="77">
        <v>45573</v>
      </c>
      <c r="B28175" s="45" t="str">
        <f t="shared" si="930"/>
        <v>October</v>
      </c>
      <c r="C28175" s="53">
        <f t="shared" si="931"/>
        <v>2024</v>
      </c>
      <c r="D28175" s="43" t="s">
        <v>122</v>
      </c>
      <c r="E28175" s="132">
        <v>32.812375000000003</v>
      </c>
    </row>
    <row r="28176" spans="1:5" ht="13.8" x14ac:dyDescent="0.25">
      <c r="A28176" s="77">
        <v>45573</v>
      </c>
      <c r="B28176" s="45" t="str">
        <f t="shared" si="930"/>
        <v>October</v>
      </c>
      <c r="C28176" s="53">
        <f t="shared" si="931"/>
        <v>2024</v>
      </c>
      <c r="D28176" s="43" t="s">
        <v>123</v>
      </c>
      <c r="E28176" s="132">
        <v>32.406281249999999</v>
      </c>
    </row>
    <row r="28177" spans="1:5" ht="13.8" x14ac:dyDescent="0.25">
      <c r="A28177" s="77">
        <v>45573</v>
      </c>
      <c r="B28177" s="45" t="str">
        <f t="shared" si="930"/>
        <v>October</v>
      </c>
      <c r="C28177" s="53">
        <f t="shared" si="931"/>
        <v>2024</v>
      </c>
      <c r="D28177" s="43" t="s">
        <v>99</v>
      </c>
      <c r="E28177" s="132">
        <v>25.293749999999999</v>
      </c>
    </row>
    <row r="28178" spans="1:5" ht="13.8" x14ac:dyDescent="0.25">
      <c r="A28178" s="77">
        <v>45573</v>
      </c>
      <c r="B28178" s="45" t="str">
        <f t="shared" si="930"/>
        <v>October</v>
      </c>
      <c r="C28178" s="53">
        <f t="shared" si="931"/>
        <v>2024</v>
      </c>
      <c r="D28178" s="43" t="s">
        <v>100</v>
      </c>
      <c r="E28178" s="132">
        <v>24.628125000000001</v>
      </c>
    </row>
    <row r="28179" spans="1:5" ht="13.8" x14ac:dyDescent="0.25">
      <c r="A28179" s="77">
        <v>45573</v>
      </c>
      <c r="B28179" s="45" t="str">
        <f t="shared" si="930"/>
        <v>October</v>
      </c>
      <c r="C28179" s="53">
        <f t="shared" si="931"/>
        <v>2024</v>
      </c>
      <c r="D28179" s="43" t="s">
        <v>101</v>
      </c>
      <c r="E28179" s="132">
        <v>23.563124999999999</v>
      </c>
    </row>
    <row r="28180" spans="1:5" ht="13.8" x14ac:dyDescent="0.25">
      <c r="A28180" s="77">
        <v>45573</v>
      </c>
      <c r="B28180" s="45" t="str">
        <f t="shared" si="930"/>
        <v>October</v>
      </c>
      <c r="C28180" s="53">
        <f t="shared" si="931"/>
        <v>2024</v>
      </c>
      <c r="D28180" s="43" t="s">
        <v>124</v>
      </c>
      <c r="E28180" s="132">
        <v>23.3634375</v>
      </c>
    </row>
    <row r="28181" spans="1:5" ht="13.8" x14ac:dyDescent="0.25">
      <c r="A28181" s="77">
        <v>45573</v>
      </c>
      <c r="B28181" s="45" t="str">
        <f t="shared" si="930"/>
        <v>October</v>
      </c>
      <c r="C28181" s="53">
        <f t="shared" si="931"/>
        <v>2024</v>
      </c>
      <c r="D28181" s="43" t="s">
        <v>125</v>
      </c>
      <c r="E28181" s="132">
        <v>20.900625000000002</v>
      </c>
    </row>
    <row r="28182" spans="1:5" ht="13.8" x14ac:dyDescent="0.25">
      <c r="A28182" s="77">
        <v>45573</v>
      </c>
      <c r="B28182" s="45" t="str">
        <f t="shared" si="930"/>
        <v>October</v>
      </c>
      <c r="C28182" s="53">
        <f t="shared" si="931"/>
        <v>2024</v>
      </c>
      <c r="D28182" s="43" t="s">
        <v>126</v>
      </c>
      <c r="E28182" s="132">
        <v>20.649687499999999</v>
      </c>
    </row>
    <row r="28183" spans="1:5" ht="13.8" x14ac:dyDescent="0.25">
      <c r="A28183" s="77">
        <v>45573</v>
      </c>
      <c r="B28183" s="45" t="str">
        <f t="shared" si="930"/>
        <v>October</v>
      </c>
      <c r="C28183" s="53">
        <f t="shared" si="931"/>
        <v>2024</v>
      </c>
      <c r="D28183" s="43" t="s">
        <v>127</v>
      </c>
      <c r="E28183" s="132">
        <v>19.107187499999998</v>
      </c>
    </row>
    <row r="28184" spans="1:5" ht="13.8" x14ac:dyDescent="0.25">
      <c r="A28184" s="77">
        <v>45573</v>
      </c>
      <c r="B28184" s="45" t="str">
        <f t="shared" si="930"/>
        <v>October</v>
      </c>
      <c r="C28184" s="53">
        <f t="shared" si="931"/>
        <v>2024</v>
      </c>
      <c r="D28184" s="43" t="s">
        <v>105</v>
      </c>
      <c r="E28184" s="132">
        <v>16.440937500000004</v>
      </c>
    </row>
    <row r="28185" spans="1:5" ht="13.8" x14ac:dyDescent="0.25">
      <c r="A28185" s="77">
        <v>45573</v>
      </c>
      <c r="B28185" s="45" t="str">
        <f t="shared" si="930"/>
        <v>October</v>
      </c>
      <c r="C28185" s="53">
        <f t="shared" si="931"/>
        <v>2024</v>
      </c>
      <c r="D28185" s="43" t="s">
        <v>128</v>
      </c>
      <c r="E28185" s="132">
        <v>17.532812499999999</v>
      </c>
    </row>
    <row r="28186" spans="1:5" ht="13.8" x14ac:dyDescent="0.25">
      <c r="A28186" s="77">
        <v>45580</v>
      </c>
      <c r="B28186" s="45" t="str">
        <f t="shared" ref="B28186:B28187" si="932">TEXT(A28186,"mmmm")</f>
        <v>October</v>
      </c>
      <c r="C28186" s="53">
        <f t="shared" ref="C28186:C28187" si="933">YEAR(A28186)</f>
        <v>2024</v>
      </c>
      <c r="D28186" s="43" t="s">
        <v>131</v>
      </c>
      <c r="E28186" s="132">
        <v>46.424999999999997</v>
      </c>
    </row>
    <row r="28187" spans="1:5" ht="13.8" x14ac:dyDescent="0.25">
      <c r="A28187" s="77">
        <v>45580</v>
      </c>
      <c r="B28187" s="45" t="str">
        <f t="shared" si="932"/>
        <v>October</v>
      </c>
      <c r="C28187" s="53">
        <f t="shared" si="933"/>
        <v>2024</v>
      </c>
      <c r="D28187" s="43" t="s">
        <v>115</v>
      </c>
      <c r="E28187" s="132">
        <v>46.178571428571431</v>
      </c>
    </row>
    <row r="28188" spans="1:5" ht="13.8" x14ac:dyDescent="0.25">
      <c r="A28188" s="77">
        <v>45580</v>
      </c>
      <c r="B28188" s="45" t="str">
        <f t="shared" ref="B28188:B28211" si="934">TEXT(A28188,"mmmm")</f>
        <v>October</v>
      </c>
      <c r="C28188" s="53">
        <f t="shared" ref="C28188:C28211" si="935">YEAR(A28188)</f>
        <v>2024</v>
      </c>
      <c r="D28188" s="43" t="s">
        <v>95</v>
      </c>
      <c r="E28188" s="132">
        <v>40.945</v>
      </c>
    </row>
    <row r="28189" spans="1:5" ht="13.8" x14ac:dyDescent="0.25">
      <c r="A28189" s="77">
        <v>45580</v>
      </c>
      <c r="B28189" s="45" t="str">
        <f t="shared" si="934"/>
        <v>October</v>
      </c>
      <c r="C28189" s="53">
        <f t="shared" si="935"/>
        <v>2024</v>
      </c>
      <c r="D28189" s="43" t="s">
        <v>96</v>
      </c>
      <c r="E28189" s="132">
        <v>39.097857142857144</v>
      </c>
    </row>
    <row r="28190" spans="1:5" ht="13.8" x14ac:dyDescent="0.25">
      <c r="A28190" s="77">
        <v>45580</v>
      </c>
      <c r="B28190" s="45" t="str">
        <f t="shared" si="934"/>
        <v>October</v>
      </c>
      <c r="C28190" s="53">
        <f t="shared" si="935"/>
        <v>2024</v>
      </c>
      <c r="D28190" s="43" t="s">
        <v>97</v>
      </c>
      <c r="E28190" s="132">
        <v>37.250714285714281</v>
      </c>
    </row>
    <row r="28191" spans="1:5" ht="13.8" x14ac:dyDescent="0.25">
      <c r="A28191" s="77">
        <v>45580</v>
      </c>
      <c r="B28191" s="45" t="str">
        <f t="shared" si="934"/>
        <v>October</v>
      </c>
      <c r="C28191" s="53">
        <f t="shared" si="935"/>
        <v>2024</v>
      </c>
      <c r="D28191" s="43" t="s">
        <v>98</v>
      </c>
      <c r="E28191" s="132">
        <v>21.985714285714284</v>
      </c>
    </row>
    <row r="28192" spans="1:5" ht="15.6" x14ac:dyDescent="0.3">
      <c r="A28192" s="77">
        <v>45580</v>
      </c>
      <c r="B28192" s="45" t="str">
        <f t="shared" si="934"/>
        <v>October</v>
      </c>
      <c r="C28192" s="53">
        <f t="shared" si="935"/>
        <v>2024</v>
      </c>
      <c r="D28192" s="130" t="s">
        <v>136</v>
      </c>
      <c r="E28192" s="132">
        <v>45.641357142857139</v>
      </c>
    </row>
    <row r="28193" spans="1:5" ht="13.8" x14ac:dyDescent="0.25">
      <c r="A28193" s="77">
        <v>45580</v>
      </c>
      <c r="B28193" s="45" t="str">
        <f t="shared" si="934"/>
        <v>October</v>
      </c>
      <c r="C28193" s="53">
        <f t="shared" si="935"/>
        <v>2024</v>
      </c>
      <c r="D28193" s="43" t="s">
        <v>118</v>
      </c>
      <c r="E28193" s="132">
        <v>41.930035714285715</v>
      </c>
    </row>
    <row r="28194" spans="1:5" ht="13.8" x14ac:dyDescent="0.25">
      <c r="A28194" s="77">
        <v>45580</v>
      </c>
      <c r="B28194" s="45" t="str">
        <f t="shared" si="934"/>
        <v>October</v>
      </c>
      <c r="C28194" s="53">
        <f t="shared" si="935"/>
        <v>2024</v>
      </c>
      <c r="D28194" s="43" t="s">
        <v>102</v>
      </c>
      <c r="E28194" s="132">
        <v>41.377285714285719</v>
      </c>
    </row>
    <row r="28195" spans="1:5" ht="13.8" x14ac:dyDescent="0.25">
      <c r="A28195" s="77">
        <v>45580</v>
      </c>
      <c r="B28195" s="45" t="str">
        <f t="shared" si="934"/>
        <v>October</v>
      </c>
      <c r="C28195" s="53">
        <f t="shared" si="935"/>
        <v>2024</v>
      </c>
      <c r="D28195" s="43" t="s">
        <v>119</v>
      </c>
      <c r="E28195" s="132">
        <v>40.034892857142857</v>
      </c>
    </row>
    <row r="28196" spans="1:5" ht="13.8" x14ac:dyDescent="0.25">
      <c r="A28196" s="77">
        <v>45580</v>
      </c>
      <c r="B28196" s="45" t="str">
        <f t="shared" si="934"/>
        <v>October</v>
      </c>
      <c r="C28196" s="53">
        <f t="shared" si="935"/>
        <v>2024</v>
      </c>
      <c r="D28196" s="43" t="s">
        <v>120</v>
      </c>
      <c r="E28196" s="132">
        <v>37.981821428571422</v>
      </c>
    </row>
    <row r="28197" spans="1:5" ht="13.8" x14ac:dyDescent="0.25">
      <c r="A28197" s="77">
        <v>45580</v>
      </c>
      <c r="B28197" s="45" t="str">
        <f t="shared" si="934"/>
        <v>October</v>
      </c>
      <c r="C28197" s="53">
        <f t="shared" si="935"/>
        <v>2024</v>
      </c>
      <c r="D28197" s="43" t="s">
        <v>103</v>
      </c>
      <c r="E28197" s="132">
        <v>36.639428571428567</v>
      </c>
    </row>
    <row r="28198" spans="1:5" ht="13.8" x14ac:dyDescent="0.25">
      <c r="A28198" s="77">
        <v>45580</v>
      </c>
      <c r="B28198" s="45" t="str">
        <f t="shared" si="934"/>
        <v>October</v>
      </c>
      <c r="C28198" s="53">
        <f t="shared" si="935"/>
        <v>2024</v>
      </c>
      <c r="D28198" s="43" t="s">
        <v>116</v>
      </c>
      <c r="E28198" s="132">
        <v>27.246000000000002</v>
      </c>
    </row>
    <row r="28199" spans="1:5" ht="13.8" x14ac:dyDescent="0.25">
      <c r="A28199" s="77">
        <v>45580</v>
      </c>
      <c r="B28199" s="45" t="str">
        <f t="shared" si="934"/>
        <v>October</v>
      </c>
      <c r="C28199" s="53">
        <f t="shared" si="935"/>
        <v>2024</v>
      </c>
      <c r="D28199" s="43" t="s">
        <v>104</v>
      </c>
      <c r="E28199" s="132">
        <v>35.392749999999999</v>
      </c>
    </row>
    <row r="28200" spans="1:5" ht="13.8" x14ac:dyDescent="0.25">
      <c r="A28200" s="77">
        <v>45580</v>
      </c>
      <c r="B28200" s="45" t="str">
        <f t="shared" si="934"/>
        <v>October</v>
      </c>
      <c r="C28200" s="53">
        <f t="shared" si="935"/>
        <v>2024</v>
      </c>
      <c r="D28200" s="43" t="s">
        <v>121</v>
      </c>
      <c r="E28200" s="132">
        <v>33.657071428571427</v>
      </c>
    </row>
    <row r="28201" spans="1:5" ht="13.8" x14ac:dyDescent="0.25">
      <c r="A28201" s="77">
        <v>45580</v>
      </c>
      <c r="B28201" s="45" t="str">
        <f t="shared" si="934"/>
        <v>October</v>
      </c>
      <c r="C28201" s="53">
        <f t="shared" si="935"/>
        <v>2024</v>
      </c>
      <c r="D28201" s="43" t="s">
        <v>122</v>
      </c>
      <c r="E28201" s="132">
        <v>30.487571428571428</v>
      </c>
    </row>
    <row r="28202" spans="1:5" ht="13.8" x14ac:dyDescent="0.25">
      <c r="A28202" s="77">
        <v>45580</v>
      </c>
      <c r="B28202" s="45" t="str">
        <f t="shared" si="934"/>
        <v>October</v>
      </c>
      <c r="C28202" s="53">
        <f t="shared" si="935"/>
        <v>2024</v>
      </c>
      <c r="D28202" s="43" t="s">
        <v>123</v>
      </c>
      <c r="E28202" s="132">
        <v>30.110250000000001</v>
      </c>
    </row>
    <row r="28203" spans="1:5" ht="13.8" x14ac:dyDescent="0.25">
      <c r="A28203" s="77">
        <v>45580</v>
      </c>
      <c r="B28203" s="45" t="str">
        <f t="shared" si="934"/>
        <v>October</v>
      </c>
      <c r="C28203" s="53">
        <f t="shared" si="935"/>
        <v>2024</v>
      </c>
      <c r="D28203" s="43" t="s">
        <v>99</v>
      </c>
      <c r="E28203" s="132">
        <v>21.985714285714284</v>
      </c>
    </row>
    <row r="28204" spans="1:5" ht="13.8" x14ac:dyDescent="0.25">
      <c r="A28204" s="77">
        <v>45580</v>
      </c>
      <c r="B28204" s="45" t="str">
        <f t="shared" si="934"/>
        <v>October</v>
      </c>
      <c r="C28204" s="53">
        <f t="shared" si="935"/>
        <v>2024</v>
      </c>
      <c r="D28204" s="43" t="s">
        <v>100</v>
      </c>
      <c r="E28204" s="132">
        <v>21.407142857142858</v>
      </c>
    </row>
    <row r="28205" spans="1:5" ht="13.8" x14ac:dyDescent="0.25">
      <c r="A28205" s="77">
        <v>45580</v>
      </c>
      <c r="B28205" s="45" t="str">
        <f t="shared" si="934"/>
        <v>October</v>
      </c>
      <c r="C28205" s="53">
        <f t="shared" si="935"/>
        <v>2024</v>
      </c>
      <c r="D28205" s="43" t="s">
        <v>101</v>
      </c>
      <c r="E28205" s="132">
        <v>20.48142857142857</v>
      </c>
    </row>
    <row r="28206" spans="1:5" ht="13.8" x14ac:dyDescent="0.25">
      <c r="A28206" s="77">
        <v>45580</v>
      </c>
      <c r="B28206" s="45" t="str">
        <f t="shared" si="934"/>
        <v>October</v>
      </c>
      <c r="C28206" s="53">
        <f t="shared" si="935"/>
        <v>2024</v>
      </c>
      <c r="D28206" s="43" t="s">
        <v>124</v>
      </c>
      <c r="E28206" s="132">
        <v>20.307857142857141</v>
      </c>
    </row>
    <row r="28207" spans="1:5" ht="13.8" x14ac:dyDescent="0.25">
      <c r="A28207" s="77">
        <v>45580</v>
      </c>
      <c r="B28207" s="45" t="str">
        <f t="shared" si="934"/>
        <v>October</v>
      </c>
      <c r="C28207" s="53">
        <f t="shared" si="935"/>
        <v>2024</v>
      </c>
      <c r="D28207" s="43" t="s">
        <v>125</v>
      </c>
      <c r="E28207" s="132">
        <v>18.167142857142856</v>
      </c>
    </row>
    <row r="28208" spans="1:5" ht="13.8" x14ac:dyDescent="0.25">
      <c r="A28208" s="77">
        <v>45580</v>
      </c>
      <c r="B28208" s="45" t="str">
        <f t="shared" si="934"/>
        <v>October</v>
      </c>
      <c r="C28208" s="53">
        <f t="shared" si="935"/>
        <v>2024</v>
      </c>
      <c r="D28208" s="43" t="s">
        <v>126</v>
      </c>
      <c r="E28208" s="132">
        <v>18.046785714285715</v>
      </c>
    </row>
    <row r="28209" spans="1:5" ht="13.8" x14ac:dyDescent="0.25">
      <c r="A28209" s="77">
        <v>45580</v>
      </c>
      <c r="B28209" s="45" t="str">
        <f t="shared" si="934"/>
        <v>October</v>
      </c>
      <c r="C28209" s="53">
        <f t="shared" si="935"/>
        <v>2024</v>
      </c>
      <c r="D28209" s="43" t="s">
        <v>127</v>
      </c>
      <c r="E28209" s="132">
        <v>16.782857142857143</v>
      </c>
    </row>
    <row r="28210" spans="1:5" ht="13.8" x14ac:dyDescent="0.25">
      <c r="A28210" s="77">
        <v>45580</v>
      </c>
      <c r="B28210" s="45" t="str">
        <f t="shared" si="934"/>
        <v>October</v>
      </c>
      <c r="C28210" s="53">
        <f t="shared" si="935"/>
        <v>2024</v>
      </c>
      <c r="D28210" s="43" t="s">
        <v>105</v>
      </c>
      <c r="E28210" s="132">
        <v>14.290714285714287</v>
      </c>
    </row>
    <row r="28211" spans="1:5" ht="13.8" x14ac:dyDescent="0.25">
      <c r="A28211" s="77">
        <v>45580</v>
      </c>
      <c r="B28211" s="45" t="str">
        <f t="shared" si="934"/>
        <v>October</v>
      </c>
      <c r="C28211" s="53">
        <f t="shared" si="935"/>
        <v>2024</v>
      </c>
      <c r="D28211" s="43" t="s">
        <v>128</v>
      </c>
      <c r="E28211" s="132">
        <v>15.539285714285713</v>
      </c>
    </row>
    <row r="28212" spans="1:5" ht="13.8" x14ac:dyDescent="0.25">
      <c r="A28212" s="77">
        <v>45587</v>
      </c>
      <c r="B28212" s="45" t="str">
        <f t="shared" ref="B28212:B28213" si="936">TEXT(A28212,"mmmm")</f>
        <v>October</v>
      </c>
      <c r="C28212" s="53">
        <f t="shared" ref="C28212:C28213" si="937">YEAR(A28212)</f>
        <v>2024</v>
      </c>
      <c r="D28212" s="43" t="s">
        <v>131</v>
      </c>
      <c r="E28212" s="132">
        <v>45.20910714285715</v>
      </c>
    </row>
    <row r="28213" spans="1:5" ht="13.8" x14ac:dyDescent="0.25">
      <c r="A28213" s="77">
        <v>45587</v>
      </c>
      <c r="B28213" s="45" t="str">
        <f t="shared" si="936"/>
        <v>October</v>
      </c>
      <c r="C28213" s="53">
        <f t="shared" si="937"/>
        <v>2024</v>
      </c>
      <c r="D28213" s="43" t="s">
        <v>115</v>
      </c>
      <c r="E28213" s="132">
        <v>45.75</v>
      </c>
    </row>
    <row r="28214" spans="1:5" ht="13.8" x14ac:dyDescent="0.25">
      <c r="A28214" s="77">
        <v>45587</v>
      </c>
      <c r="B28214" s="45" t="str">
        <f t="shared" ref="B28214:B28237" si="938">TEXT(A28214,"mmmm")</f>
        <v>October</v>
      </c>
      <c r="C28214" s="53">
        <f t="shared" ref="C28214:C28237" si="939">YEAR(A28214)</f>
        <v>2024</v>
      </c>
      <c r="D28214" s="43" t="s">
        <v>95</v>
      </c>
      <c r="E28214" s="132">
        <v>40.564999999999998</v>
      </c>
    </row>
    <row r="28215" spans="1:5" ht="13.8" x14ac:dyDescent="0.25">
      <c r="A28215" s="77">
        <v>45587</v>
      </c>
      <c r="B28215" s="45" t="str">
        <f t="shared" si="938"/>
        <v>October</v>
      </c>
      <c r="C28215" s="53">
        <f t="shared" si="939"/>
        <v>2024</v>
      </c>
      <c r="D28215" s="43" t="s">
        <v>96</v>
      </c>
      <c r="E28215" s="132">
        <v>38.734999999999999</v>
      </c>
    </row>
    <row r="28216" spans="1:5" ht="13.8" x14ac:dyDescent="0.25">
      <c r="A28216" s="77">
        <v>45587</v>
      </c>
      <c r="B28216" s="45" t="str">
        <f t="shared" si="938"/>
        <v>October</v>
      </c>
      <c r="C28216" s="53">
        <f t="shared" si="939"/>
        <v>2024</v>
      </c>
      <c r="D28216" s="43" t="s">
        <v>97</v>
      </c>
      <c r="E28216" s="132">
        <v>36.905000000000001</v>
      </c>
    </row>
    <row r="28217" spans="1:5" ht="13.8" x14ac:dyDescent="0.25">
      <c r="A28217" s="77">
        <v>45587</v>
      </c>
      <c r="B28217" s="45" t="str">
        <f t="shared" si="938"/>
        <v>October</v>
      </c>
      <c r="C28217" s="53">
        <f t="shared" si="939"/>
        <v>2024</v>
      </c>
      <c r="D28217" s="43" t="s">
        <v>98</v>
      </c>
      <c r="E28217" s="132">
        <v>20.628571428571426</v>
      </c>
    </row>
    <row r="28218" spans="1:5" ht="15.6" x14ac:dyDescent="0.3">
      <c r="A28218" s="77">
        <v>45587</v>
      </c>
      <c r="B28218" s="45" t="str">
        <f t="shared" si="938"/>
        <v>October</v>
      </c>
      <c r="C28218" s="53">
        <f t="shared" si="939"/>
        <v>2024</v>
      </c>
      <c r="D28218" s="130" t="s">
        <v>136</v>
      </c>
      <c r="E28218" s="132">
        <v>45.723928571428566</v>
      </c>
    </row>
    <row r="28219" spans="1:5" ht="13.8" x14ac:dyDescent="0.25">
      <c r="A28219" s="77">
        <v>45587</v>
      </c>
      <c r="B28219" s="45" t="str">
        <f t="shared" si="938"/>
        <v>October</v>
      </c>
      <c r="C28219" s="53">
        <f t="shared" si="939"/>
        <v>2024</v>
      </c>
      <c r="D28219" s="43" t="s">
        <v>118</v>
      </c>
      <c r="E28219" s="132">
        <v>42.005892857142854</v>
      </c>
    </row>
    <row r="28220" spans="1:5" ht="13.8" x14ac:dyDescent="0.25">
      <c r="A28220" s="77">
        <v>45587</v>
      </c>
      <c r="B28220" s="45" t="str">
        <f t="shared" si="938"/>
        <v>October</v>
      </c>
      <c r="C28220" s="53">
        <f t="shared" si="939"/>
        <v>2024</v>
      </c>
      <c r="D28220" s="43" t="s">
        <v>102</v>
      </c>
      <c r="E28220" s="132">
        <v>41.45214285714286</v>
      </c>
    </row>
    <row r="28221" spans="1:5" ht="13.8" x14ac:dyDescent="0.25">
      <c r="A28221" s="77">
        <v>45587</v>
      </c>
      <c r="B28221" s="45" t="str">
        <f t="shared" si="938"/>
        <v>October</v>
      </c>
      <c r="C28221" s="53">
        <f t="shared" si="939"/>
        <v>2024</v>
      </c>
      <c r="D28221" s="43" t="s">
        <v>119</v>
      </c>
      <c r="E28221" s="132">
        <v>40.107321428571431</v>
      </c>
    </row>
    <row r="28222" spans="1:5" ht="13.8" x14ac:dyDescent="0.25">
      <c r="A28222" s="77">
        <v>45587</v>
      </c>
      <c r="B28222" s="45" t="str">
        <f t="shared" si="938"/>
        <v>October</v>
      </c>
      <c r="C28222" s="53">
        <f t="shared" si="939"/>
        <v>2024</v>
      </c>
      <c r="D28222" s="43" t="s">
        <v>120</v>
      </c>
      <c r="E28222" s="132">
        <v>38.050535714285708</v>
      </c>
    </row>
    <row r="28223" spans="1:5" ht="13.8" x14ac:dyDescent="0.25">
      <c r="A28223" s="77">
        <v>45587</v>
      </c>
      <c r="B28223" s="45" t="str">
        <f t="shared" si="938"/>
        <v>October</v>
      </c>
      <c r="C28223" s="53">
        <f t="shared" si="939"/>
        <v>2024</v>
      </c>
      <c r="D28223" s="43" t="s">
        <v>103</v>
      </c>
      <c r="E28223" s="132">
        <v>36.705714285714286</v>
      </c>
    </row>
    <row r="28224" spans="1:5" ht="13.8" x14ac:dyDescent="0.25">
      <c r="A28224" s="77">
        <v>45587</v>
      </c>
      <c r="B28224" s="45" t="str">
        <f t="shared" si="938"/>
        <v>October</v>
      </c>
      <c r="C28224" s="53">
        <f t="shared" si="939"/>
        <v>2024</v>
      </c>
      <c r="D28224" s="43" t="s">
        <v>116</v>
      </c>
      <c r="E28224" s="132">
        <v>30.067499999999999</v>
      </c>
    </row>
    <row r="28225" spans="1:5" ht="13.8" x14ac:dyDescent="0.25">
      <c r="A28225" s="77">
        <v>45587</v>
      </c>
      <c r="B28225" s="45" t="str">
        <f t="shared" si="938"/>
        <v>October</v>
      </c>
      <c r="C28225" s="53">
        <f t="shared" si="939"/>
        <v>2024</v>
      </c>
      <c r="D28225" s="43" t="s">
        <v>104</v>
      </c>
      <c r="E28225" s="132">
        <v>34.689250000000001</v>
      </c>
    </row>
    <row r="28226" spans="1:5" ht="13.8" x14ac:dyDescent="0.25">
      <c r="A28226" s="77">
        <v>45587</v>
      </c>
      <c r="B28226" s="45" t="str">
        <f t="shared" si="938"/>
        <v>October</v>
      </c>
      <c r="C28226" s="53">
        <f t="shared" si="939"/>
        <v>2024</v>
      </c>
      <c r="D28226" s="43" t="s">
        <v>121</v>
      </c>
      <c r="E28226" s="132">
        <v>32.988071428571423</v>
      </c>
    </row>
    <row r="28227" spans="1:5" ht="13.8" x14ac:dyDescent="0.25">
      <c r="A28227" s="77">
        <v>45587</v>
      </c>
      <c r="B28227" s="45" t="str">
        <f t="shared" si="938"/>
        <v>October</v>
      </c>
      <c r="C28227" s="53">
        <f t="shared" si="939"/>
        <v>2024</v>
      </c>
      <c r="D28227" s="43" t="s">
        <v>122</v>
      </c>
      <c r="E28227" s="132">
        <v>29.88157142857143</v>
      </c>
    </row>
    <row r="28228" spans="1:5" ht="13.8" x14ac:dyDescent="0.25">
      <c r="A28228" s="77">
        <v>45587</v>
      </c>
      <c r="B28228" s="45" t="str">
        <f t="shared" si="938"/>
        <v>October</v>
      </c>
      <c r="C28228" s="53">
        <f t="shared" si="939"/>
        <v>2024</v>
      </c>
      <c r="D28228" s="43" t="s">
        <v>123</v>
      </c>
      <c r="E28228" s="132">
        <v>29.511750000000003</v>
      </c>
    </row>
    <row r="28229" spans="1:5" ht="13.8" x14ac:dyDescent="0.25">
      <c r="A28229" s="77">
        <v>45587</v>
      </c>
      <c r="B28229" s="45" t="str">
        <f t="shared" si="938"/>
        <v>October</v>
      </c>
      <c r="C28229" s="53">
        <f t="shared" si="939"/>
        <v>2024</v>
      </c>
      <c r="D28229" s="43" t="s">
        <v>99</v>
      </c>
      <c r="E28229" s="132">
        <v>20.628571428571426</v>
      </c>
    </row>
    <row r="28230" spans="1:5" ht="13.8" x14ac:dyDescent="0.25">
      <c r="A28230" s="77">
        <v>45587</v>
      </c>
      <c r="B28230" s="45" t="str">
        <f t="shared" si="938"/>
        <v>October</v>
      </c>
      <c r="C28230" s="53">
        <f t="shared" si="939"/>
        <v>2024</v>
      </c>
      <c r="D28230" s="43" t="s">
        <v>100</v>
      </c>
      <c r="E28230" s="132">
        <v>20.085714285714289</v>
      </c>
    </row>
    <row r="28231" spans="1:5" ht="13.8" x14ac:dyDescent="0.25">
      <c r="A28231" s="77">
        <v>45587</v>
      </c>
      <c r="B28231" s="45" t="str">
        <f t="shared" si="938"/>
        <v>October</v>
      </c>
      <c r="C28231" s="53">
        <f t="shared" si="939"/>
        <v>2024</v>
      </c>
      <c r="D28231" s="43" t="s">
        <v>101</v>
      </c>
      <c r="E28231" s="132">
        <v>19.217142857142857</v>
      </c>
    </row>
    <row r="28232" spans="1:5" ht="13.8" x14ac:dyDescent="0.25">
      <c r="A28232" s="77">
        <v>45587</v>
      </c>
      <c r="B28232" s="45" t="str">
        <f t="shared" si="938"/>
        <v>October</v>
      </c>
      <c r="C28232" s="53">
        <f t="shared" si="939"/>
        <v>2024</v>
      </c>
      <c r="D28232" s="43" t="s">
        <v>124</v>
      </c>
      <c r="E28232" s="132">
        <v>19.054285714285712</v>
      </c>
    </row>
    <row r="28233" spans="1:5" ht="13.8" x14ac:dyDescent="0.25">
      <c r="A28233" s="77">
        <v>45587</v>
      </c>
      <c r="B28233" s="45" t="str">
        <f t="shared" si="938"/>
        <v>October</v>
      </c>
      <c r="C28233" s="53">
        <f t="shared" si="939"/>
        <v>2024</v>
      </c>
      <c r="D28233" s="43" t="s">
        <v>125</v>
      </c>
      <c r="E28233" s="132">
        <v>17.045714285714286</v>
      </c>
    </row>
    <row r="28234" spans="1:5" ht="13.8" x14ac:dyDescent="0.25">
      <c r="A28234" s="77">
        <v>45587</v>
      </c>
      <c r="B28234" s="45" t="str">
        <f t="shared" si="938"/>
        <v>October</v>
      </c>
      <c r="C28234" s="53">
        <f t="shared" si="939"/>
        <v>2024</v>
      </c>
      <c r="D28234" s="43" t="s">
        <v>126</v>
      </c>
      <c r="E28234" s="132">
        <v>16.978928571428572</v>
      </c>
    </row>
    <row r="28235" spans="1:5" ht="13.8" x14ac:dyDescent="0.25">
      <c r="A28235" s="77">
        <v>45587</v>
      </c>
      <c r="B28235" s="45" t="str">
        <f t="shared" si="938"/>
        <v>October</v>
      </c>
      <c r="C28235" s="53">
        <f t="shared" si="939"/>
        <v>2024</v>
      </c>
      <c r="D28235" s="43" t="s">
        <v>127</v>
      </c>
      <c r="E28235" s="132">
        <v>15.829285714285716</v>
      </c>
    </row>
    <row r="28236" spans="1:5" ht="13.8" x14ac:dyDescent="0.25">
      <c r="A28236" s="77">
        <v>45587</v>
      </c>
      <c r="B28236" s="45" t="str">
        <f t="shared" si="938"/>
        <v>October</v>
      </c>
      <c r="C28236" s="53">
        <f t="shared" si="939"/>
        <v>2024</v>
      </c>
      <c r="D28236" s="43" t="s">
        <v>105</v>
      </c>
      <c r="E28236" s="132">
        <v>13.408571428571431</v>
      </c>
    </row>
    <row r="28237" spans="1:5" ht="13.8" x14ac:dyDescent="0.25">
      <c r="A28237" s="77">
        <v>45587</v>
      </c>
      <c r="B28237" s="45" t="str">
        <f t="shared" si="938"/>
        <v>October</v>
      </c>
      <c r="C28237" s="53">
        <f t="shared" si="939"/>
        <v>2024</v>
      </c>
      <c r="D28237" s="43" t="s">
        <v>128</v>
      </c>
      <c r="E28237" s="132">
        <v>14.721428571428573</v>
      </c>
    </row>
    <row r="28238" spans="1:5" ht="13.8" x14ac:dyDescent="0.25">
      <c r="A28238" s="77">
        <v>45594</v>
      </c>
      <c r="B28238" s="45" t="str">
        <f t="shared" ref="B28238:B28239" si="940">TEXT(A28238,"mmmm")</f>
        <v>October</v>
      </c>
      <c r="C28238" s="53">
        <f t="shared" ref="C28238:C28239" si="941">YEAR(A28238)</f>
        <v>2024</v>
      </c>
      <c r="D28238" s="43" t="s">
        <v>131</v>
      </c>
      <c r="E28238" s="132">
        <v>48.414642857142866</v>
      </c>
    </row>
    <row r="28239" spans="1:5" ht="13.8" x14ac:dyDescent="0.25">
      <c r="A28239" s="77">
        <v>45594</v>
      </c>
      <c r="B28239" s="45" t="str">
        <f t="shared" si="940"/>
        <v>October</v>
      </c>
      <c r="C28239" s="53">
        <f t="shared" si="941"/>
        <v>2024</v>
      </c>
      <c r="D28239" s="43" t="s">
        <v>115</v>
      </c>
      <c r="E28239" s="132">
        <v>52.714285714285715</v>
      </c>
    </row>
    <row r="28240" spans="1:5" ht="13.8" x14ac:dyDescent="0.25">
      <c r="A28240" s="77">
        <v>45594</v>
      </c>
      <c r="B28240" s="45" t="str">
        <f t="shared" ref="B28240:B28265" si="942">TEXT(A28240,"mmmm")</f>
        <v>October</v>
      </c>
      <c r="C28240" s="53">
        <f t="shared" ref="C28240:C28265" si="943">YEAR(A28240)</f>
        <v>2024</v>
      </c>
      <c r="D28240" s="43" t="s">
        <v>95</v>
      </c>
      <c r="E28240" s="132">
        <v>46.74</v>
      </c>
    </row>
    <row r="28241" spans="1:5" ht="13.8" x14ac:dyDescent="0.25">
      <c r="A28241" s="77">
        <v>45594</v>
      </c>
      <c r="B28241" s="45" t="str">
        <f t="shared" si="942"/>
        <v>October</v>
      </c>
      <c r="C28241" s="53">
        <f t="shared" si="943"/>
        <v>2024</v>
      </c>
      <c r="D28241" s="43" t="s">
        <v>96</v>
      </c>
      <c r="E28241" s="132">
        <v>44.631428571428572</v>
      </c>
    </row>
    <row r="28242" spans="1:5" ht="13.8" x14ac:dyDescent="0.25">
      <c r="A28242" s="77">
        <v>45594</v>
      </c>
      <c r="B28242" s="45" t="str">
        <f t="shared" si="942"/>
        <v>October</v>
      </c>
      <c r="C28242" s="53">
        <f t="shared" si="943"/>
        <v>2024</v>
      </c>
      <c r="D28242" s="43" t="s">
        <v>97</v>
      </c>
      <c r="E28242" s="132">
        <v>42.522857142857134</v>
      </c>
    </row>
    <row r="28243" spans="1:5" ht="13.8" x14ac:dyDescent="0.25">
      <c r="A28243" s="77">
        <v>45594</v>
      </c>
      <c r="B28243" s="45" t="str">
        <f t="shared" si="942"/>
        <v>October</v>
      </c>
      <c r="C28243" s="53">
        <f t="shared" si="943"/>
        <v>2024</v>
      </c>
      <c r="D28243" s="43" t="s">
        <v>98</v>
      </c>
      <c r="E28243" s="132">
        <v>26.192857142857143</v>
      </c>
    </row>
    <row r="28244" spans="1:5" ht="15.6" x14ac:dyDescent="0.3">
      <c r="A28244" s="77">
        <v>45594</v>
      </c>
      <c r="B28244" s="45" t="str">
        <f t="shared" si="942"/>
        <v>October</v>
      </c>
      <c r="C28244" s="53">
        <f t="shared" si="943"/>
        <v>2024</v>
      </c>
      <c r="D28244" s="130" t="s">
        <v>136</v>
      </c>
      <c r="E28244" s="132">
        <v>50.368571428571428</v>
      </c>
    </row>
    <row r="28245" spans="1:5" ht="13.8" x14ac:dyDescent="0.25">
      <c r="A28245" s="77">
        <v>45594</v>
      </c>
      <c r="B28245" s="45" t="str">
        <f t="shared" si="942"/>
        <v>October</v>
      </c>
      <c r="C28245" s="53">
        <f t="shared" si="943"/>
        <v>2024</v>
      </c>
      <c r="D28245" s="43" t="s">
        <v>118</v>
      </c>
      <c r="E28245" s="132">
        <v>46.272857142857134</v>
      </c>
    </row>
    <row r="28246" spans="1:5" ht="13.8" x14ac:dyDescent="0.25">
      <c r="A28246" s="77">
        <v>45594</v>
      </c>
      <c r="B28246" s="45" t="str">
        <f t="shared" si="942"/>
        <v>October</v>
      </c>
      <c r="C28246" s="53">
        <f t="shared" si="943"/>
        <v>2024</v>
      </c>
      <c r="D28246" s="43" t="s">
        <v>102</v>
      </c>
      <c r="E28246" s="132">
        <v>45.662857142857149</v>
      </c>
    </row>
    <row r="28247" spans="1:5" ht="13.8" x14ac:dyDescent="0.25">
      <c r="A28247" s="77">
        <v>45594</v>
      </c>
      <c r="B28247" s="45" t="str">
        <f t="shared" si="942"/>
        <v>October</v>
      </c>
      <c r="C28247" s="53">
        <f t="shared" si="943"/>
        <v>2024</v>
      </c>
      <c r="D28247" s="43" t="s">
        <v>119</v>
      </c>
      <c r="E28247" s="132">
        <v>44.181428571428576</v>
      </c>
    </row>
    <row r="28248" spans="1:5" ht="13.8" x14ac:dyDescent="0.25">
      <c r="A28248" s="77">
        <v>45594</v>
      </c>
      <c r="B28248" s="45" t="str">
        <f t="shared" si="942"/>
        <v>October</v>
      </c>
      <c r="C28248" s="53">
        <f t="shared" si="943"/>
        <v>2024</v>
      </c>
      <c r="D28248" s="43" t="s">
        <v>120</v>
      </c>
      <c r="E28248" s="132">
        <v>41.915714285714287</v>
      </c>
    </row>
    <row r="28249" spans="1:5" ht="13.8" x14ac:dyDescent="0.25">
      <c r="A28249" s="77">
        <v>45594</v>
      </c>
      <c r="B28249" s="45" t="str">
        <f t="shared" si="942"/>
        <v>October</v>
      </c>
      <c r="C28249" s="53">
        <f t="shared" si="943"/>
        <v>2024</v>
      </c>
      <c r="D28249" s="43" t="s">
        <v>103</v>
      </c>
      <c r="E28249" s="132">
        <v>40.434285714285714</v>
      </c>
    </row>
    <row r="28250" spans="1:5" ht="13.8" x14ac:dyDescent="0.25">
      <c r="A28250" s="77">
        <v>45594</v>
      </c>
      <c r="B28250" s="45" t="str">
        <f t="shared" si="942"/>
        <v>October</v>
      </c>
      <c r="C28250" s="53">
        <f t="shared" si="943"/>
        <v>2024</v>
      </c>
      <c r="D28250" s="43" t="s">
        <v>116</v>
      </c>
      <c r="E28250" s="132">
        <v>33.84375</v>
      </c>
    </row>
    <row r="28251" spans="1:5" ht="13.8" x14ac:dyDescent="0.25">
      <c r="A28251" s="77">
        <v>45594</v>
      </c>
      <c r="B28251" s="45" t="str">
        <f t="shared" si="942"/>
        <v>October</v>
      </c>
      <c r="C28251" s="53">
        <f t="shared" si="943"/>
        <v>2024</v>
      </c>
      <c r="D28251" s="43" t="s">
        <v>104</v>
      </c>
      <c r="E28251" s="132">
        <v>37.603750000000005</v>
      </c>
    </row>
    <row r="28252" spans="1:5" ht="13.8" x14ac:dyDescent="0.25">
      <c r="A28252" s="77">
        <v>45594</v>
      </c>
      <c r="B28252" s="45" t="str">
        <f t="shared" si="942"/>
        <v>October</v>
      </c>
      <c r="C28252" s="53">
        <f t="shared" si="943"/>
        <v>2024</v>
      </c>
      <c r="D28252" s="43" t="s">
        <v>121</v>
      </c>
      <c r="E28252" s="132">
        <v>35.759642857142858</v>
      </c>
    </row>
    <row r="28253" spans="1:5" ht="13.8" x14ac:dyDescent="0.25">
      <c r="A28253" s="77">
        <v>45594</v>
      </c>
      <c r="B28253" s="45" t="str">
        <f t="shared" si="942"/>
        <v>October</v>
      </c>
      <c r="C28253" s="53">
        <f t="shared" si="943"/>
        <v>2024</v>
      </c>
      <c r="D28253" s="43" t="s">
        <v>122</v>
      </c>
      <c r="E28253" s="132">
        <v>32.392142857142858</v>
      </c>
    </row>
    <row r="28254" spans="1:5" ht="13.8" x14ac:dyDescent="0.25">
      <c r="A28254" s="77">
        <v>45594</v>
      </c>
      <c r="B28254" s="45" t="str">
        <f t="shared" si="942"/>
        <v>October</v>
      </c>
      <c r="C28254" s="53">
        <f t="shared" si="943"/>
        <v>2024</v>
      </c>
      <c r="D28254" s="43" t="s">
        <v>123</v>
      </c>
      <c r="E28254" s="132">
        <v>31.991250000000004</v>
      </c>
    </row>
    <row r="28255" spans="1:5" ht="13.8" x14ac:dyDescent="0.25">
      <c r="A28255" s="77">
        <v>45594</v>
      </c>
      <c r="B28255" s="45" t="str">
        <f t="shared" si="942"/>
        <v>October</v>
      </c>
      <c r="C28255" s="53">
        <f t="shared" si="943"/>
        <v>2024</v>
      </c>
      <c r="D28255" s="43" t="s">
        <v>99</v>
      </c>
      <c r="E28255" s="132">
        <v>26.192857142857143</v>
      </c>
    </row>
    <row r="28256" spans="1:5" ht="13.8" x14ac:dyDescent="0.25">
      <c r="A28256" s="77">
        <v>45594</v>
      </c>
      <c r="B28256" s="45" t="str">
        <f t="shared" si="942"/>
        <v>October</v>
      </c>
      <c r="C28256" s="53">
        <f t="shared" si="943"/>
        <v>2024</v>
      </c>
      <c r="D28256" s="43" t="s">
        <v>100</v>
      </c>
      <c r="E28256" s="132">
        <v>25.50357142857143</v>
      </c>
    </row>
    <row r="28257" spans="1:5" ht="13.8" x14ac:dyDescent="0.25">
      <c r="A28257" s="77">
        <v>45594</v>
      </c>
      <c r="B28257" s="45" t="str">
        <f t="shared" si="942"/>
        <v>October</v>
      </c>
      <c r="C28257" s="53">
        <f t="shared" si="943"/>
        <v>2024</v>
      </c>
      <c r="D28257" s="43" t="s">
        <v>101</v>
      </c>
      <c r="E28257" s="132">
        <v>24.40071428571429</v>
      </c>
    </row>
    <row r="28258" spans="1:5" ht="13.8" x14ac:dyDescent="0.25">
      <c r="A28258" s="77">
        <v>45594</v>
      </c>
      <c r="B28258" s="45" t="str">
        <f t="shared" si="942"/>
        <v>October</v>
      </c>
      <c r="C28258" s="53">
        <f t="shared" si="943"/>
        <v>2024</v>
      </c>
      <c r="D28258" s="43" t="s">
        <v>124</v>
      </c>
      <c r="E28258" s="132">
        <v>24.193928571428572</v>
      </c>
    </row>
    <row r="28259" spans="1:5" ht="13.8" x14ac:dyDescent="0.25">
      <c r="A28259" s="77">
        <v>45594</v>
      </c>
      <c r="B28259" s="45" t="str">
        <f t="shared" si="942"/>
        <v>October</v>
      </c>
      <c r="C28259" s="53">
        <f t="shared" si="943"/>
        <v>2024</v>
      </c>
      <c r="D28259" s="43" t="s">
        <v>125</v>
      </c>
      <c r="E28259" s="132">
        <v>21.64357142857143</v>
      </c>
    </row>
    <row r="28260" spans="1:5" ht="13.8" x14ac:dyDescent="0.25">
      <c r="A28260" s="77">
        <v>45594</v>
      </c>
      <c r="B28260" s="45" t="str">
        <f t="shared" si="942"/>
        <v>October</v>
      </c>
      <c r="C28260" s="53">
        <f t="shared" si="943"/>
        <v>2024</v>
      </c>
      <c r="D28260" s="43" t="s">
        <v>126</v>
      </c>
      <c r="E28260" s="132">
        <v>21.357142857142861</v>
      </c>
    </row>
    <row r="28261" spans="1:5" ht="13.8" x14ac:dyDescent="0.25">
      <c r="A28261" s="77">
        <v>45594</v>
      </c>
      <c r="B28261" s="45" t="str">
        <f t="shared" si="942"/>
        <v>October</v>
      </c>
      <c r="C28261" s="53">
        <f t="shared" si="943"/>
        <v>2024</v>
      </c>
      <c r="D28261" s="43" t="s">
        <v>127</v>
      </c>
      <c r="E28261" s="132">
        <v>19.73892857142857</v>
      </c>
    </row>
    <row r="28262" spans="1:5" ht="13.8" x14ac:dyDescent="0.25">
      <c r="A28262" s="77">
        <v>45594</v>
      </c>
      <c r="B28262" s="45" t="str">
        <f t="shared" si="942"/>
        <v>October</v>
      </c>
      <c r="C28262" s="53">
        <f t="shared" si="943"/>
        <v>2024</v>
      </c>
      <c r="D28262" s="43" t="s">
        <v>105</v>
      </c>
      <c r="E28262" s="132">
        <v>17.025357142857146</v>
      </c>
    </row>
    <row r="28263" spans="1:5" ht="13.8" x14ac:dyDescent="0.25">
      <c r="A28263" s="77">
        <v>45594</v>
      </c>
      <c r="B28263" s="45" t="str">
        <f t="shared" si="942"/>
        <v>October</v>
      </c>
      <c r="C28263" s="53">
        <f t="shared" si="943"/>
        <v>2024</v>
      </c>
      <c r="D28263" s="43" t="s">
        <v>128</v>
      </c>
      <c r="E28263" s="132">
        <v>18.074642857142859</v>
      </c>
    </row>
    <row r="28264" spans="1:5" ht="13.8" x14ac:dyDescent="0.25">
      <c r="A28264" s="77">
        <v>45601</v>
      </c>
      <c r="B28264" s="45" t="str">
        <f t="shared" si="942"/>
        <v>November</v>
      </c>
      <c r="C28264" s="53">
        <f t="shared" si="943"/>
        <v>2024</v>
      </c>
      <c r="D28264" s="43" t="s">
        <v>131</v>
      </c>
      <c r="E28264" s="132">
        <v>42.114107142857144</v>
      </c>
    </row>
    <row r="28265" spans="1:5" ht="13.8" x14ac:dyDescent="0.25">
      <c r="A28265" s="77">
        <v>45601</v>
      </c>
      <c r="B28265" s="45" t="str">
        <f t="shared" si="942"/>
        <v>November</v>
      </c>
      <c r="C28265" s="53">
        <f t="shared" si="943"/>
        <v>2024</v>
      </c>
      <c r="D28265" s="43" t="s">
        <v>115</v>
      </c>
      <c r="E28265" s="132">
        <v>40.083333333333329</v>
      </c>
    </row>
    <row r="28266" spans="1:5" ht="13.8" x14ac:dyDescent="0.25">
      <c r="A28266" s="77">
        <v>45601</v>
      </c>
      <c r="B28266" s="45" t="str">
        <f t="shared" ref="B28266:B28289" si="944">TEXT(A28266,"mmmm")</f>
        <v>November</v>
      </c>
      <c r="C28266" s="53">
        <f t="shared" ref="C28266:C28289" si="945">YEAR(A28266)</f>
        <v>2024</v>
      </c>
      <c r="D28266" s="43" t="s">
        <v>95</v>
      </c>
      <c r="E28266" s="132">
        <v>35.540555555555557</v>
      </c>
    </row>
    <row r="28267" spans="1:5" ht="13.8" x14ac:dyDescent="0.25">
      <c r="A28267" s="77">
        <v>45601</v>
      </c>
      <c r="B28267" s="45" t="str">
        <f t="shared" si="944"/>
        <v>November</v>
      </c>
      <c r="C28267" s="53">
        <f t="shared" si="945"/>
        <v>2024</v>
      </c>
      <c r="D28267" s="43" t="s">
        <v>96</v>
      </c>
      <c r="E28267" s="132">
        <v>33.937222222222225</v>
      </c>
    </row>
    <row r="28268" spans="1:5" ht="13.8" x14ac:dyDescent="0.25">
      <c r="A28268" s="77">
        <v>45601</v>
      </c>
      <c r="B28268" s="45" t="str">
        <f t="shared" si="944"/>
        <v>November</v>
      </c>
      <c r="C28268" s="53">
        <f t="shared" si="945"/>
        <v>2024</v>
      </c>
      <c r="D28268" s="43" t="s">
        <v>97</v>
      </c>
      <c r="E28268" s="132">
        <v>32.333888888888886</v>
      </c>
    </row>
    <row r="28269" spans="1:5" ht="13.8" x14ac:dyDescent="0.25">
      <c r="A28269" s="77">
        <v>45601</v>
      </c>
      <c r="B28269" s="45" t="str">
        <f t="shared" si="944"/>
        <v>November</v>
      </c>
      <c r="C28269" s="53">
        <f t="shared" si="945"/>
        <v>2024</v>
      </c>
      <c r="D28269" s="43" t="s">
        <v>98</v>
      </c>
      <c r="E28269" s="132">
        <v>20.794444444444444</v>
      </c>
    </row>
    <row r="28270" spans="1:5" ht="15.6" x14ac:dyDescent="0.3">
      <c r="A28270" s="77">
        <v>45601</v>
      </c>
      <c r="B28270" s="45" t="str">
        <f t="shared" si="944"/>
        <v>November</v>
      </c>
      <c r="C28270" s="53">
        <f t="shared" si="945"/>
        <v>2024</v>
      </c>
      <c r="D28270" s="130" t="s">
        <v>136</v>
      </c>
      <c r="E28270" s="132">
        <v>37.248888888888892</v>
      </c>
    </row>
    <row r="28271" spans="1:5" ht="13.8" x14ac:dyDescent="0.25">
      <c r="A28271" s="77">
        <v>45601</v>
      </c>
      <c r="B28271" s="45" t="str">
        <f t="shared" si="944"/>
        <v>November</v>
      </c>
      <c r="C28271" s="53">
        <f t="shared" si="945"/>
        <v>2024</v>
      </c>
      <c r="D28271" s="43" t="s">
        <v>118</v>
      </c>
      <c r="E28271" s="132">
        <v>34.22</v>
      </c>
    </row>
    <row r="28272" spans="1:5" ht="13.8" x14ac:dyDescent="0.25">
      <c r="A28272" s="77">
        <v>45601</v>
      </c>
      <c r="B28272" s="45" t="str">
        <f t="shared" si="944"/>
        <v>November</v>
      </c>
      <c r="C28272" s="53">
        <f t="shared" si="945"/>
        <v>2024</v>
      </c>
      <c r="D28272" s="43" t="s">
        <v>102</v>
      </c>
      <c r="E28272" s="132">
        <v>33.768888888888888</v>
      </c>
    </row>
    <row r="28273" spans="1:5" ht="13.8" x14ac:dyDescent="0.25">
      <c r="A28273" s="77">
        <v>45601</v>
      </c>
      <c r="B28273" s="45" t="str">
        <f t="shared" si="944"/>
        <v>November</v>
      </c>
      <c r="C28273" s="53">
        <f t="shared" si="945"/>
        <v>2024</v>
      </c>
      <c r="D28273" s="43" t="s">
        <v>119</v>
      </c>
      <c r="E28273" s="132">
        <v>32.673333333333332</v>
      </c>
    </row>
    <row r="28274" spans="1:5" ht="13.8" x14ac:dyDescent="0.25">
      <c r="A28274" s="77">
        <v>45601</v>
      </c>
      <c r="B28274" s="45" t="str">
        <f t="shared" si="944"/>
        <v>November</v>
      </c>
      <c r="C28274" s="53">
        <f t="shared" si="945"/>
        <v>2024</v>
      </c>
      <c r="D28274" s="43" t="s">
        <v>120</v>
      </c>
      <c r="E28274" s="132">
        <v>30.997777777777774</v>
      </c>
    </row>
    <row r="28275" spans="1:5" ht="13.8" x14ac:dyDescent="0.25">
      <c r="A28275" s="77">
        <v>45601</v>
      </c>
      <c r="B28275" s="45" t="str">
        <f t="shared" si="944"/>
        <v>November</v>
      </c>
      <c r="C28275" s="53">
        <f t="shared" si="945"/>
        <v>2024</v>
      </c>
      <c r="D28275" s="43" t="s">
        <v>103</v>
      </c>
      <c r="E28275" s="132">
        <v>29.902222222222221</v>
      </c>
    </row>
    <row r="28276" spans="1:5" ht="13.8" x14ac:dyDescent="0.25">
      <c r="A28276" s="77">
        <v>45601</v>
      </c>
      <c r="B28276" s="45" t="str">
        <f t="shared" si="944"/>
        <v>November</v>
      </c>
      <c r="C28276" s="53">
        <f t="shared" si="945"/>
        <v>2024</v>
      </c>
      <c r="D28276" s="43" t="s">
        <v>116</v>
      </c>
      <c r="E28276" s="132">
        <v>23.662916666666671</v>
      </c>
    </row>
    <row r="28277" spans="1:5" ht="13.8" x14ac:dyDescent="0.25">
      <c r="A28277" s="77">
        <v>45601</v>
      </c>
      <c r="B28277" s="45" t="str">
        <f t="shared" si="944"/>
        <v>November</v>
      </c>
      <c r="C28277" s="53">
        <f t="shared" si="945"/>
        <v>2024</v>
      </c>
      <c r="D28277" s="43" t="s">
        <v>104</v>
      </c>
      <c r="E28277" s="132">
        <v>31.136388888888892</v>
      </c>
    </row>
    <row r="28278" spans="1:5" ht="13.8" x14ac:dyDescent="0.25">
      <c r="A28278" s="77">
        <v>45601</v>
      </c>
      <c r="B28278" s="45" t="str">
        <f t="shared" si="944"/>
        <v>November</v>
      </c>
      <c r="C28278" s="53">
        <f t="shared" si="945"/>
        <v>2024</v>
      </c>
      <c r="D28278" s="43" t="s">
        <v>121</v>
      </c>
      <c r="E28278" s="132">
        <v>29.609444444444442</v>
      </c>
    </row>
    <row r="28279" spans="1:5" ht="13.8" x14ac:dyDescent="0.25">
      <c r="A28279" s="77">
        <v>45601</v>
      </c>
      <c r="B28279" s="45" t="str">
        <f t="shared" si="944"/>
        <v>November</v>
      </c>
      <c r="C28279" s="53">
        <f t="shared" si="945"/>
        <v>2024</v>
      </c>
      <c r="D28279" s="43" t="s">
        <v>122</v>
      </c>
      <c r="E28279" s="132">
        <v>26.821111111111112</v>
      </c>
    </row>
    <row r="28280" spans="1:5" ht="13.8" x14ac:dyDescent="0.25">
      <c r="A28280" s="77">
        <v>45601</v>
      </c>
      <c r="B28280" s="45" t="str">
        <f t="shared" si="944"/>
        <v>November</v>
      </c>
      <c r="C28280" s="53">
        <f t="shared" si="945"/>
        <v>2024</v>
      </c>
      <c r="D28280" s="43" t="s">
        <v>123</v>
      </c>
      <c r="E28280" s="132">
        <v>26.489166666666669</v>
      </c>
    </row>
    <row r="28281" spans="1:5" ht="13.8" x14ac:dyDescent="0.25">
      <c r="A28281" s="77">
        <v>45601</v>
      </c>
      <c r="B28281" s="45" t="str">
        <f t="shared" si="944"/>
        <v>November</v>
      </c>
      <c r="C28281" s="53">
        <f t="shared" si="945"/>
        <v>2024</v>
      </c>
      <c r="D28281" s="43" t="s">
        <v>99</v>
      </c>
      <c r="E28281" s="132">
        <v>20.794444444444444</v>
      </c>
    </row>
    <row r="28282" spans="1:5" ht="13.8" x14ac:dyDescent="0.25">
      <c r="A28282" s="77">
        <v>45601</v>
      </c>
      <c r="B28282" s="45" t="str">
        <f t="shared" si="944"/>
        <v>November</v>
      </c>
      <c r="C28282" s="53">
        <f t="shared" si="945"/>
        <v>2024</v>
      </c>
      <c r="D28282" s="43" t="s">
        <v>100</v>
      </c>
      <c r="E28282" s="132">
        <v>20.24722222222222</v>
      </c>
    </row>
    <row r="28283" spans="1:5" ht="13.8" x14ac:dyDescent="0.25">
      <c r="A28283" s="77">
        <v>45601</v>
      </c>
      <c r="B28283" s="45" t="str">
        <f t="shared" si="944"/>
        <v>November</v>
      </c>
      <c r="C28283" s="53">
        <f t="shared" si="945"/>
        <v>2024</v>
      </c>
      <c r="D28283" s="43" t="s">
        <v>101</v>
      </c>
      <c r="E28283" s="132">
        <v>19.371666666666666</v>
      </c>
    </row>
    <row r="28284" spans="1:5" ht="13.8" x14ac:dyDescent="0.25">
      <c r="A28284" s="77">
        <v>45601</v>
      </c>
      <c r="B28284" s="45" t="str">
        <f t="shared" si="944"/>
        <v>November</v>
      </c>
      <c r="C28284" s="53">
        <f t="shared" si="945"/>
        <v>2024</v>
      </c>
      <c r="D28284" s="43" t="s">
        <v>124</v>
      </c>
      <c r="E28284" s="132">
        <v>19.207499999999996</v>
      </c>
    </row>
    <row r="28285" spans="1:5" ht="13.8" x14ac:dyDescent="0.25">
      <c r="A28285" s="77">
        <v>45601</v>
      </c>
      <c r="B28285" s="45" t="str">
        <f t="shared" si="944"/>
        <v>November</v>
      </c>
      <c r="C28285" s="53">
        <f t="shared" si="945"/>
        <v>2024</v>
      </c>
      <c r="D28285" s="43" t="s">
        <v>125</v>
      </c>
      <c r="E28285" s="132">
        <v>17.182777777777776</v>
      </c>
    </row>
    <row r="28286" spans="1:5" ht="13.8" x14ac:dyDescent="0.25">
      <c r="A28286" s="77">
        <v>45601</v>
      </c>
      <c r="B28286" s="45" t="str">
        <f t="shared" si="944"/>
        <v>November</v>
      </c>
      <c r="C28286" s="53">
        <f t="shared" si="945"/>
        <v>2024</v>
      </c>
      <c r="D28286" s="43" t="s">
        <v>126</v>
      </c>
      <c r="E28286" s="132">
        <v>17.109444444444442</v>
      </c>
    </row>
    <row r="28287" spans="1:5" ht="13.8" x14ac:dyDescent="0.25">
      <c r="A28287" s="77">
        <v>45601</v>
      </c>
      <c r="B28287" s="45" t="str">
        <f t="shared" si="944"/>
        <v>November</v>
      </c>
      <c r="C28287" s="53">
        <f t="shared" si="945"/>
        <v>2024</v>
      </c>
      <c r="D28287" s="43" t="s">
        <v>127</v>
      </c>
      <c r="E28287" s="132">
        <v>15.945833333333333</v>
      </c>
    </row>
    <row r="28288" spans="1:5" ht="13.8" x14ac:dyDescent="0.25">
      <c r="A28288" s="77">
        <v>45601</v>
      </c>
      <c r="B28288" s="45" t="str">
        <f t="shared" si="944"/>
        <v>November</v>
      </c>
      <c r="C28288" s="53">
        <f t="shared" si="945"/>
        <v>2024</v>
      </c>
      <c r="D28288" s="43" t="s">
        <v>105</v>
      </c>
      <c r="E28288" s="132">
        <v>13.516388888888889</v>
      </c>
    </row>
    <row r="28289" spans="1:5" ht="13.8" x14ac:dyDescent="0.25">
      <c r="A28289" s="77">
        <v>45601</v>
      </c>
      <c r="B28289" s="45" t="str">
        <f t="shared" si="944"/>
        <v>November</v>
      </c>
      <c r="C28289" s="53">
        <f t="shared" si="945"/>
        <v>2024</v>
      </c>
      <c r="D28289" s="43" t="s">
        <v>128</v>
      </c>
      <c r="E28289" s="132">
        <v>14.821388888888887</v>
      </c>
    </row>
    <row r="28290" spans="1:5" ht="13.8" x14ac:dyDescent="0.25">
      <c r="A28290" s="77">
        <v>45608</v>
      </c>
      <c r="B28290" s="45" t="str">
        <f t="shared" ref="B28290:B28353" si="946">TEXT(A28290,"mmmm")</f>
        <v>November</v>
      </c>
      <c r="C28290" s="53">
        <f t="shared" ref="C28290:C28353" si="947">YEAR(A28290)</f>
        <v>2024</v>
      </c>
      <c r="D28290" s="43" t="s">
        <v>131</v>
      </c>
      <c r="E28290" s="132">
        <v>38.687500000000007</v>
      </c>
    </row>
    <row r="28291" spans="1:5" ht="13.8" x14ac:dyDescent="0.25">
      <c r="A28291" s="77">
        <v>45608</v>
      </c>
      <c r="B28291" s="45" t="str">
        <f t="shared" si="946"/>
        <v>November</v>
      </c>
      <c r="C28291" s="53">
        <f t="shared" si="947"/>
        <v>2024</v>
      </c>
      <c r="D28291" s="43" t="s">
        <v>115</v>
      </c>
      <c r="E28291" s="132">
        <v>35.25</v>
      </c>
    </row>
    <row r="28292" spans="1:5" ht="13.8" x14ac:dyDescent="0.25">
      <c r="A28292" s="77">
        <v>45608</v>
      </c>
      <c r="B28292" s="45" t="str">
        <f t="shared" si="946"/>
        <v>November</v>
      </c>
      <c r="C28292" s="53">
        <f t="shared" si="947"/>
        <v>2024</v>
      </c>
      <c r="D28292" s="43" t="s">
        <v>95</v>
      </c>
      <c r="E28292" s="132">
        <v>31.254999999999999</v>
      </c>
    </row>
    <row r="28293" spans="1:5" ht="13.8" x14ac:dyDescent="0.25">
      <c r="A28293" s="77">
        <v>45608</v>
      </c>
      <c r="B28293" s="45" t="str">
        <f t="shared" si="946"/>
        <v>November</v>
      </c>
      <c r="C28293" s="53">
        <f t="shared" si="947"/>
        <v>2024</v>
      </c>
      <c r="D28293" s="43" t="s">
        <v>96</v>
      </c>
      <c r="E28293" s="132">
        <v>29.844999999999999</v>
      </c>
    </row>
    <row r="28294" spans="1:5" ht="13.8" x14ac:dyDescent="0.25">
      <c r="A28294" s="77">
        <v>45608</v>
      </c>
      <c r="B28294" s="45" t="str">
        <f t="shared" si="946"/>
        <v>November</v>
      </c>
      <c r="C28294" s="53">
        <f t="shared" si="947"/>
        <v>2024</v>
      </c>
      <c r="D28294" s="43" t="s">
        <v>97</v>
      </c>
      <c r="E28294" s="132">
        <v>28.434999999999999</v>
      </c>
    </row>
    <row r="28295" spans="1:5" ht="13.8" x14ac:dyDescent="0.25">
      <c r="A28295" s="77">
        <v>45608</v>
      </c>
      <c r="B28295" s="45" t="str">
        <f t="shared" si="946"/>
        <v>November</v>
      </c>
      <c r="C28295" s="53">
        <f t="shared" si="947"/>
        <v>2024</v>
      </c>
      <c r="D28295" s="43" t="s">
        <v>98</v>
      </c>
      <c r="E28295" s="132">
        <v>14.380625</v>
      </c>
    </row>
    <row r="28296" spans="1:5" ht="15.6" x14ac:dyDescent="0.3">
      <c r="A28296" s="77">
        <v>45608</v>
      </c>
      <c r="B28296" s="45" t="str">
        <f t="shared" si="946"/>
        <v>November</v>
      </c>
      <c r="C28296" s="53">
        <f t="shared" si="947"/>
        <v>2024</v>
      </c>
      <c r="D28296" s="130" t="s">
        <v>136</v>
      </c>
      <c r="E28296" s="132">
        <v>32.440249999999999</v>
      </c>
    </row>
    <row r="28297" spans="1:5" ht="13.8" x14ac:dyDescent="0.25">
      <c r="A28297" s="77">
        <v>45608</v>
      </c>
      <c r="B28297" s="45" t="str">
        <f t="shared" si="946"/>
        <v>November</v>
      </c>
      <c r="C28297" s="53">
        <f t="shared" si="947"/>
        <v>2024</v>
      </c>
      <c r="D28297" s="43" t="s">
        <v>118</v>
      </c>
      <c r="E28297" s="132">
        <v>29.802374999999998</v>
      </c>
    </row>
    <row r="28298" spans="1:5" ht="13.8" x14ac:dyDescent="0.25">
      <c r="A28298" s="77">
        <v>45608</v>
      </c>
      <c r="B28298" s="45" t="str">
        <f t="shared" si="946"/>
        <v>November</v>
      </c>
      <c r="C28298" s="53">
        <f t="shared" si="947"/>
        <v>2024</v>
      </c>
      <c r="D28298" s="43" t="s">
        <v>102</v>
      </c>
      <c r="E28298" s="132">
        <v>29.409500000000001</v>
      </c>
    </row>
    <row r="28299" spans="1:5" ht="13.8" x14ac:dyDescent="0.25">
      <c r="A28299" s="77">
        <v>45608</v>
      </c>
      <c r="B28299" s="45" t="str">
        <f t="shared" si="946"/>
        <v>November</v>
      </c>
      <c r="C28299" s="53">
        <f t="shared" si="947"/>
        <v>2024</v>
      </c>
      <c r="D28299" s="43" t="s">
        <v>119</v>
      </c>
      <c r="E28299" s="132">
        <v>28.455375000000004</v>
      </c>
    </row>
    <row r="28300" spans="1:5" ht="13.8" x14ac:dyDescent="0.25">
      <c r="A28300" s="77">
        <v>45608</v>
      </c>
      <c r="B28300" s="45" t="str">
        <f t="shared" si="946"/>
        <v>November</v>
      </c>
      <c r="C28300" s="53">
        <f t="shared" si="947"/>
        <v>2024</v>
      </c>
      <c r="D28300" s="43" t="s">
        <v>120</v>
      </c>
      <c r="E28300" s="132">
        <v>26.996124999999996</v>
      </c>
    </row>
    <row r="28301" spans="1:5" ht="13.8" x14ac:dyDescent="0.25">
      <c r="A28301" s="77">
        <v>45608</v>
      </c>
      <c r="B28301" s="45" t="str">
        <f t="shared" si="946"/>
        <v>November</v>
      </c>
      <c r="C28301" s="53">
        <f t="shared" si="947"/>
        <v>2024</v>
      </c>
      <c r="D28301" s="43" t="s">
        <v>103</v>
      </c>
      <c r="E28301" s="132">
        <v>26.041999999999998</v>
      </c>
    </row>
    <row r="28302" spans="1:5" ht="13.8" x14ac:dyDescent="0.25">
      <c r="A28302" s="77">
        <v>45608</v>
      </c>
      <c r="B28302" s="45" t="str">
        <f t="shared" si="946"/>
        <v>November</v>
      </c>
      <c r="C28302" s="53">
        <f t="shared" si="947"/>
        <v>2024</v>
      </c>
      <c r="D28302" s="43" t="s">
        <v>116</v>
      </c>
      <c r="E28302" s="132">
        <v>17.767968750000001</v>
      </c>
    </row>
    <row r="28303" spans="1:5" ht="13.8" x14ac:dyDescent="0.25">
      <c r="A28303" s="77">
        <v>45608</v>
      </c>
      <c r="B28303" s="45" t="str">
        <f t="shared" si="946"/>
        <v>November</v>
      </c>
      <c r="C28303" s="53">
        <f t="shared" si="947"/>
        <v>2024</v>
      </c>
      <c r="D28303" s="43" t="s">
        <v>104</v>
      </c>
      <c r="E28303" s="132">
        <v>24.40265625</v>
      </c>
    </row>
    <row r="28304" spans="1:5" ht="13.8" x14ac:dyDescent="0.25">
      <c r="A28304" s="77">
        <v>45608</v>
      </c>
      <c r="B28304" s="45" t="str">
        <f t="shared" si="946"/>
        <v>November</v>
      </c>
      <c r="C28304" s="53">
        <f t="shared" si="947"/>
        <v>2024</v>
      </c>
      <c r="D28304" s="43" t="s">
        <v>121</v>
      </c>
      <c r="E28304" s="132">
        <v>23.205937500000001</v>
      </c>
    </row>
    <row r="28305" spans="1:5" ht="13.8" x14ac:dyDescent="0.25">
      <c r="A28305" s="77">
        <v>45608</v>
      </c>
      <c r="B28305" s="45" t="str">
        <f t="shared" si="946"/>
        <v>November</v>
      </c>
      <c r="C28305" s="53">
        <f t="shared" si="947"/>
        <v>2024</v>
      </c>
      <c r="D28305" s="43" t="s">
        <v>122</v>
      </c>
      <c r="E28305" s="132">
        <v>21.020624999999999</v>
      </c>
    </row>
    <row r="28306" spans="1:5" ht="13.8" x14ac:dyDescent="0.25">
      <c r="A28306" s="77">
        <v>45608</v>
      </c>
      <c r="B28306" s="45" t="str">
        <f t="shared" si="946"/>
        <v>November</v>
      </c>
      <c r="C28306" s="53">
        <f t="shared" si="947"/>
        <v>2024</v>
      </c>
      <c r="D28306" s="43" t="s">
        <v>123</v>
      </c>
      <c r="E28306" s="132">
        <v>20.760468750000001</v>
      </c>
    </row>
    <row r="28307" spans="1:5" ht="13.8" x14ac:dyDescent="0.25">
      <c r="A28307" s="77">
        <v>45608</v>
      </c>
      <c r="B28307" s="45" t="str">
        <f t="shared" si="946"/>
        <v>November</v>
      </c>
      <c r="C28307" s="53">
        <f t="shared" si="947"/>
        <v>2024</v>
      </c>
      <c r="D28307" s="43" t="s">
        <v>99</v>
      </c>
      <c r="E28307" s="132">
        <v>14.380625</v>
      </c>
    </row>
    <row r="28308" spans="1:5" ht="13.8" x14ac:dyDescent="0.25">
      <c r="A28308" s="77">
        <v>45608</v>
      </c>
      <c r="B28308" s="45" t="str">
        <f t="shared" si="946"/>
        <v>November</v>
      </c>
      <c r="C28308" s="53">
        <f t="shared" si="947"/>
        <v>2024</v>
      </c>
      <c r="D28308" s="43" t="s">
        <v>100</v>
      </c>
      <c r="E28308" s="132">
        <v>14.0021875</v>
      </c>
    </row>
    <row r="28309" spans="1:5" ht="13.8" x14ac:dyDescent="0.25">
      <c r="A28309" s="77">
        <v>45608</v>
      </c>
      <c r="B28309" s="45" t="str">
        <f t="shared" si="946"/>
        <v>November</v>
      </c>
      <c r="C28309" s="53">
        <f t="shared" si="947"/>
        <v>2024</v>
      </c>
      <c r="D28309" s="43" t="s">
        <v>101</v>
      </c>
      <c r="E28309" s="132">
        <v>13.396687500000001</v>
      </c>
    </row>
    <row r="28310" spans="1:5" ht="13.8" x14ac:dyDescent="0.25">
      <c r="A28310" s="77">
        <v>45608</v>
      </c>
      <c r="B28310" s="45" t="str">
        <f t="shared" si="946"/>
        <v>November</v>
      </c>
      <c r="C28310" s="53">
        <f t="shared" si="947"/>
        <v>2024</v>
      </c>
      <c r="D28310" s="43" t="s">
        <v>124</v>
      </c>
      <c r="E28310" s="132">
        <v>13.283156249999999</v>
      </c>
    </row>
    <row r="28311" spans="1:5" ht="13.8" x14ac:dyDescent="0.25">
      <c r="A28311" s="77">
        <v>45608</v>
      </c>
      <c r="B28311" s="45" t="str">
        <f t="shared" si="946"/>
        <v>November</v>
      </c>
      <c r="C28311" s="53">
        <f t="shared" si="947"/>
        <v>2024</v>
      </c>
      <c r="D28311" s="43" t="s">
        <v>125</v>
      </c>
      <c r="E28311" s="132">
        <v>11.882937500000001</v>
      </c>
    </row>
    <row r="28312" spans="1:5" ht="13.8" x14ac:dyDescent="0.25">
      <c r="A28312" s="77">
        <v>45608</v>
      </c>
      <c r="B28312" s="45" t="str">
        <f t="shared" si="946"/>
        <v>November</v>
      </c>
      <c r="C28312" s="53">
        <f t="shared" si="947"/>
        <v>2024</v>
      </c>
      <c r="D28312" s="43" t="s">
        <v>126</v>
      </c>
      <c r="E28312" s="132">
        <v>12.06278125</v>
      </c>
    </row>
    <row r="28313" spans="1:5" ht="13.8" x14ac:dyDescent="0.25">
      <c r="A28313" s="77">
        <v>45608</v>
      </c>
      <c r="B28313" s="45" t="str">
        <f t="shared" si="946"/>
        <v>November</v>
      </c>
      <c r="C28313" s="53">
        <f t="shared" si="947"/>
        <v>2024</v>
      </c>
      <c r="D28313" s="43" t="s">
        <v>127</v>
      </c>
      <c r="E28313" s="132">
        <v>11.439281249999999</v>
      </c>
    </row>
    <row r="28314" spans="1:5" ht="13.8" x14ac:dyDescent="0.25">
      <c r="A28314" s="77">
        <v>45608</v>
      </c>
      <c r="B28314" s="45" t="str">
        <f t="shared" si="946"/>
        <v>November</v>
      </c>
      <c r="C28314" s="53">
        <f t="shared" si="947"/>
        <v>2024</v>
      </c>
      <c r="D28314" s="43" t="s">
        <v>105</v>
      </c>
      <c r="E28314" s="132">
        <v>9.3474062500000006</v>
      </c>
    </row>
    <row r="28315" spans="1:5" ht="13.8" x14ac:dyDescent="0.25">
      <c r="A28315" s="77">
        <v>45608</v>
      </c>
      <c r="B28315" s="45" t="str">
        <f t="shared" si="946"/>
        <v>November</v>
      </c>
      <c r="C28315" s="53">
        <f t="shared" si="947"/>
        <v>2024</v>
      </c>
      <c r="D28315" s="43" t="s">
        <v>128</v>
      </c>
      <c r="E28315" s="132">
        <v>10.95621875</v>
      </c>
    </row>
    <row r="28316" spans="1:5" ht="13.8" x14ac:dyDescent="0.25">
      <c r="A28316" s="77">
        <v>45615</v>
      </c>
      <c r="B28316" s="45" t="str">
        <f t="shared" si="946"/>
        <v>November</v>
      </c>
      <c r="C28316" s="53">
        <f t="shared" si="947"/>
        <v>2024</v>
      </c>
      <c r="D28316" s="43" t="s">
        <v>131</v>
      </c>
      <c r="E28316" s="132">
        <v>36.211500000000001</v>
      </c>
    </row>
    <row r="28317" spans="1:5" ht="13.8" x14ac:dyDescent="0.25">
      <c r="A28317" s="77">
        <v>45615</v>
      </c>
      <c r="B28317" s="45" t="str">
        <f t="shared" si="946"/>
        <v>November</v>
      </c>
      <c r="C28317" s="53">
        <f t="shared" si="947"/>
        <v>2024</v>
      </c>
      <c r="D28317" s="43" t="s">
        <v>115</v>
      </c>
      <c r="E28317" s="132">
        <v>33.171428571428571</v>
      </c>
    </row>
    <row r="28318" spans="1:5" ht="13.8" x14ac:dyDescent="0.25">
      <c r="A28318" s="77">
        <v>45615</v>
      </c>
      <c r="B28318" s="45" t="str">
        <f t="shared" si="946"/>
        <v>November</v>
      </c>
      <c r="C28318" s="53">
        <f t="shared" si="947"/>
        <v>2024</v>
      </c>
      <c r="D28318" s="43" t="s">
        <v>95</v>
      </c>
      <c r="E28318" s="132">
        <v>29.412000000000003</v>
      </c>
    </row>
    <row r="28319" spans="1:5" ht="13.8" x14ac:dyDescent="0.25">
      <c r="A28319" s="77">
        <v>45615</v>
      </c>
      <c r="B28319" s="45" t="str">
        <f t="shared" si="946"/>
        <v>November</v>
      </c>
      <c r="C28319" s="53">
        <f t="shared" si="947"/>
        <v>2024</v>
      </c>
      <c r="D28319" s="43" t="s">
        <v>96</v>
      </c>
      <c r="E28319" s="132">
        <v>28.085142857142859</v>
      </c>
    </row>
    <row r="28320" spans="1:5" ht="13.8" x14ac:dyDescent="0.25">
      <c r="A28320" s="77">
        <v>45615</v>
      </c>
      <c r="B28320" s="45" t="str">
        <f t="shared" si="946"/>
        <v>November</v>
      </c>
      <c r="C28320" s="53">
        <f t="shared" si="947"/>
        <v>2024</v>
      </c>
      <c r="D28320" s="43" t="s">
        <v>97</v>
      </c>
      <c r="E28320" s="132">
        <v>26.758285714285716</v>
      </c>
    </row>
    <row r="28321" spans="1:5" ht="13.8" x14ac:dyDescent="0.25">
      <c r="A28321" s="77">
        <v>45615</v>
      </c>
      <c r="B28321" s="45" t="str">
        <f t="shared" si="946"/>
        <v>November</v>
      </c>
      <c r="C28321" s="53">
        <f t="shared" si="947"/>
        <v>2024</v>
      </c>
      <c r="D28321" s="43" t="s">
        <v>98</v>
      </c>
      <c r="E28321" s="132">
        <v>13.49</v>
      </c>
    </row>
    <row r="28322" spans="1:5" ht="15.6" x14ac:dyDescent="0.3">
      <c r="A28322" s="77">
        <v>45615</v>
      </c>
      <c r="B28322" s="45" t="str">
        <f t="shared" si="946"/>
        <v>November</v>
      </c>
      <c r="C28322" s="53">
        <f t="shared" si="947"/>
        <v>2024</v>
      </c>
      <c r="D28322" s="130" t="s">
        <v>136</v>
      </c>
      <c r="E28322" s="132">
        <v>31.0494375</v>
      </c>
    </row>
    <row r="28323" spans="1:5" ht="13.8" x14ac:dyDescent="0.25">
      <c r="A28323" s="77">
        <v>45615</v>
      </c>
      <c r="B28323" s="45" t="str">
        <f t="shared" si="946"/>
        <v>November</v>
      </c>
      <c r="C28323" s="53">
        <f t="shared" si="947"/>
        <v>2024</v>
      </c>
      <c r="D28323" s="43" t="s">
        <v>118</v>
      </c>
      <c r="E28323" s="132">
        <v>28.52465625</v>
      </c>
    </row>
    <row r="28324" spans="1:5" ht="13.8" x14ac:dyDescent="0.25">
      <c r="A28324" s="77">
        <v>45615</v>
      </c>
      <c r="B28324" s="45" t="str">
        <f t="shared" si="946"/>
        <v>November</v>
      </c>
      <c r="C28324" s="53">
        <f t="shared" si="947"/>
        <v>2024</v>
      </c>
      <c r="D28324" s="43" t="s">
        <v>102</v>
      </c>
      <c r="E28324" s="132">
        <v>28.148625000000003</v>
      </c>
    </row>
    <row r="28325" spans="1:5" ht="13.8" x14ac:dyDescent="0.25">
      <c r="A28325" s="77">
        <v>45615</v>
      </c>
      <c r="B28325" s="45" t="str">
        <f t="shared" si="946"/>
        <v>November</v>
      </c>
      <c r="C28325" s="53">
        <f t="shared" si="947"/>
        <v>2024</v>
      </c>
      <c r="D28325" s="43" t="s">
        <v>119</v>
      </c>
      <c r="E28325" s="132">
        <v>27.23540625</v>
      </c>
    </row>
    <row r="28326" spans="1:5" ht="13.8" x14ac:dyDescent="0.25">
      <c r="A28326" s="77">
        <v>45615</v>
      </c>
      <c r="B28326" s="45" t="str">
        <f t="shared" si="946"/>
        <v>November</v>
      </c>
      <c r="C28326" s="53">
        <f t="shared" si="947"/>
        <v>2024</v>
      </c>
      <c r="D28326" s="43" t="s">
        <v>120</v>
      </c>
      <c r="E28326" s="132">
        <v>25.838718749999998</v>
      </c>
    </row>
    <row r="28327" spans="1:5" ht="13.8" x14ac:dyDescent="0.25">
      <c r="A28327" s="77">
        <v>45615</v>
      </c>
      <c r="B28327" s="45" t="str">
        <f t="shared" si="946"/>
        <v>November</v>
      </c>
      <c r="C28327" s="53">
        <f t="shared" si="947"/>
        <v>2024</v>
      </c>
      <c r="D28327" s="43" t="s">
        <v>103</v>
      </c>
      <c r="E28327" s="132">
        <v>24.925499999999996</v>
      </c>
    </row>
    <row r="28328" spans="1:5" ht="13.8" x14ac:dyDescent="0.25">
      <c r="A28328" s="77">
        <v>45615</v>
      </c>
      <c r="B28328" s="45" t="str">
        <f t="shared" si="946"/>
        <v>November</v>
      </c>
      <c r="C28328" s="53">
        <f t="shared" si="947"/>
        <v>2024</v>
      </c>
      <c r="D28328" s="43" t="s">
        <v>116</v>
      </c>
      <c r="E28328" s="132">
        <v>16.246781250000002</v>
      </c>
    </row>
    <row r="28329" spans="1:5" ht="13.8" x14ac:dyDescent="0.25">
      <c r="A28329" s="77">
        <v>45615</v>
      </c>
      <c r="B28329" s="45" t="str">
        <f t="shared" si="946"/>
        <v>November</v>
      </c>
      <c r="C28329" s="53">
        <f t="shared" si="947"/>
        <v>2024</v>
      </c>
      <c r="D28329" s="43" t="s">
        <v>104</v>
      </c>
      <c r="E28329" s="132">
        <v>21.105</v>
      </c>
    </row>
    <row r="28330" spans="1:5" ht="13.8" x14ac:dyDescent="0.25">
      <c r="A28330" s="77">
        <v>45615</v>
      </c>
      <c r="B28330" s="45" t="str">
        <f t="shared" si="946"/>
        <v>November</v>
      </c>
      <c r="C28330" s="53">
        <f t="shared" si="947"/>
        <v>2024</v>
      </c>
      <c r="D28330" s="43" t="s">
        <v>121</v>
      </c>
      <c r="E28330" s="132">
        <v>20.07</v>
      </c>
    </row>
    <row r="28331" spans="1:5" ht="13.8" x14ac:dyDescent="0.25">
      <c r="A28331" s="77">
        <v>45615</v>
      </c>
      <c r="B28331" s="45" t="str">
        <f t="shared" si="946"/>
        <v>November</v>
      </c>
      <c r="C28331" s="53">
        <f t="shared" si="947"/>
        <v>2024</v>
      </c>
      <c r="D28331" s="43" t="s">
        <v>122</v>
      </c>
      <c r="E28331" s="132">
        <v>18.18</v>
      </c>
    </row>
    <row r="28332" spans="1:5" ht="13.8" x14ac:dyDescent="0.25">
      <c r="A28332" s="77">
        <v>45615</v>
      </c>
      <c r="B28332" s="45" t="str">
        <f t="shared" si="946"/>
        <v>November</v>
      </c>
      <c r="C28332" s="53">
        <f t="shared" si="947"/>
        <v>2024</v>
      </c>
      <c r="D28332" s="43" t="s">
        <v>123</v>
      </c>
      <c r="E28332" s="132">
        <v>17.954999999999998</v>
      </c>
    </row>
    <row r="28333" spans="1:5" ht="13.8" x14ac:dyDescent="0.25">
      <c r="A28333" s="77">
        <v>45615</v>
      </c>
      <c r="B28333" s="45" t="str">
        <f t="shared" si="946"/>
        <v>November</v>
      </c>
      <c r="C28333" s="53">
        <f t="shared" si="947"/>
        <v>2024</v>
      </c>
      <c r="D28333" s="43" t="s">
        <v>99</v>
      </c>
      <c r="E28333" s="132">
        <v>13.49</v>
      </c>
    </row>
    <row r="28334" spans="1:5" ht="13.8" x14ac:dyDescent="0.25">
      <c r="A28334" s="77">
        <v>45615</v>
      </c>
      <c r="B28334" s="45" t="str">
        <f t="shared" si="946"/>
        <v>November</v>
      </c>
      <c r="C28334" s="53">
        <f t="shared" si="947"/>
        <v>2024</v>
      </c>
      <c r="D28334" s="43" t="s">
        <v>100</v>
      </c>
      <c r="E28334" s="132">
        <v>13.135</v>
      </c>
    </row>
    <row r="28335" spans="1:5" ht="13.8" x14ac:dyDescent="0.25">
      <c r="A28335" s="77">
        <v>45615</v>
      </c>
      <c r="B28335" s="45" t="str">
        <f t="shared" si="946"/>
        <v>November</v>
      </c>
      <c r="C28335" s="53">
        <f t="shared" si="947"/>
        <v>2024</v>
      </c>
      <c r="D28335" s="43" t="s">
        <v>101</v>
      </c>
      <c r="E28335" s="132">
        <v>12.567</v>
      </c>
    </row>
    <row r="28336" spans="1:5" ht="13.8" x14ac:dyDescent="0.25">
      <c r="A28336" s="77">
        <v>45615</v>
      </c>
      <c r="B28336" s="45" t="str">
        <f t="shared" si="946"/>
        <v>November</v>
      </c>
      <c r="C28336" s="53">
        <f t="shared" si="947"/>
        <v>2024</v>
      </c>
      <c r="D28336" s="43" t="s">
        <v>124</v>
      </c>
      <c r="E28336" s="132">
        <v>12.4605</v>
      </c>
    </row>
    <row r="28337" spans="1:5" ht="13.8" x14ac:dyDescent="0.25">
      <c r="A28337" s="77">
        <v>45615</v>
      </c>
      <c r="B28337" s="45" t="str">
        <f t="shared" si="946"/>
        <v>November</v>
      </c>
      <c r="C28337" s="53">
        <f t="shared" si="947"/>
        <v>2024</v>
      </c>
      <c r="D28337" s="43" t="s">
        <v>125</v>
      </c>
      <c r="E28337" s="132">
        <v>11.147</v>
      </c>
    </row>
    <row r="28338" spans="1:5" ht="13.8" x14ac:dyDescent="0.25">
      <c r="A28338" s="77">
        <v>45615</v>
      </c>
      <c r="B28338" s="45" t="str">
        <f t="shared" si="946"/>
        <v>November</v>
      </c>
      <c r="C28338" s="53">
        <f t="shared" si="947"/>
        <v>2024</v>
      </c>
      <c r="D28338" s="43" t="s">
        <v>126</v>
      </c>
      <c r="E28338" s="132">
        <v>11.362</v>
      </c>
    </row>
    <row r="28339" spans="1:5" ht="13.8" x14ac:dyDescent="0.25">
      <c r="A28339" s="77">
        <v>45615</v>
      </c>
      <c r="B28339" s="45" t="str">
        <f t="shared" si="946"/>
        <v>November</v>
      </c>
      <c r="C28339" s="53">
        <f t="shared" si="947"/>
        <v>2024</v>
      </c>
      <c r="D28339" s="43" t="s">
        <v>127</v>
      </c>
      <c r="E28339" s="132">
        <v>10.813499999999999</v>
      </c>
    </row>
    <row r="28340" spans="1:5" ht="13.8" x14ac:dyDescent="0.25">
      <c r="A28340" s="77">
        <v>45615</v>
      </c>
      <c r="B28340" s="45" t="str">
        <f t="shared" si="946"/>
        <v>November</v>
      </c>
      <c r="C28340" s="53">
        <f t="shared" si="947"/>
        <v>2024</v>
      </c>
      <c r="D28340" s="43" t="s">
        <v>105</v>
      </c>
      <c r="E28340" s="132">
        <v>8.7684999999999995</v>
      </c>
    </row>
    <row r="28341" spans="1:5" ht="13.8" x14ac:dyDescent="0.25">
      <c r="A28341" s="77">
        <v>45615</v>
      </c>
      <c r="B28341" s="45" t="str">
        <f t="shared" si="946"/>
        <v>November</v>
      </c>
      <c r="C28341" s="53">
        <f t="shared" si="947"/>
        <v>2024</v>
      </c>
      <c r="D28341" s="43" t="s">
        <v>128</v>
      </c>
      <c r="E28341" s="132">
        <v>10.419500000000001</v>
      </c>
    </row>
    <row r="28342" spans="1:5" ht="13.8" x14ac:dyDescent="0.25">
      <c r="A28342" s="77">
        <v>45622</v>
      </c>
      <c r="B28342" s="45" t="str">
        <f t="shared" si="946"/>
        <v>November</v>
      </c>
      <c r="C28342" s="53">
        <f t="shared" si="947"/>
        <v>2024</v>
      </c>
      <c r="D28342" s="43" t="s">
        <v>131</v>
      </c>
    </row>
    <row r="28343" spans="1:5" ht="13.8" x14ac:dyDescent="0.25">
      <c r="A28343" s="77">
        <v>45622</v>
      </c>
      <c r="B28343" s="45" t="str">
        <f t="shared" si="946"/>
        <v>November</v>
      </c>
      <c r="C28343" s="53">
        <f t="shared" si="947"/>
        <v>2024</v>
      </c>
      <c r="D28343" s="43" t="s">
        <v>115</v>
      </c>
      <c r="E28343" s="132">
        <v>31.98</v>
      </c>
    </row>
    <row r="28344" spans="1:5" ht="13.8" x14ac:dyDescent="0.25">
      <c r="A28344" s="77">
        <v>45622</v>
      </c>
      <c r="B28344" s="45" t="str">
        <f t="shared" si="946"/>
        <v>November</v>
      </c>
      <c r="C28344" s="53">
        <f t="shared" si="947"/>
        <v>2024</v>
      </c>
      <c r="D28344" s="43" t="s">
        <v>95</v>
      </c>
      <c r="E28344" s="132">
        <v>28.355599999999999</v>
      </c>
    </row>
    <row r="28345" spans="1:5" ht="13.8" x14ac:dyDescent="0.25">
      <c r="A28345" s="77">
        <v>45622</v>
      </c>
      <c r="B28345" s="45" t="str">
        <f t="shared" si="946"/>
        <v>November</v>
      </c>
      <c r="C28345" s="53">
        <f t="shared" si="947"/>
        <v>2024</v>
      </c>
      <c r="D28345" s="43" t="s">
        <v>96</v>
      </c>
      <c r="E28345" s="132">
        <v>27.0764</v>
      </c>
    </row>
    <row r="28346" spans="1:5" ht="13.8" x14ac:dyDescent="0.25">
      <c r="A28346" s="77">
        <v>45622</v>
      </c>
      <c r="B28346" s="45" t="str">
        <f t="shared" si="946"/>
        <v>November</v>
      </c>
      <c r="C28346" s="53">
        <f t="shared" si="947"/>
        <v>2024</v>
      </c>
      <c r="D28346" s="43" t="s">
        <v>97</v>
      </c>
      <c r="E28346" s="132">
        <v>25.797199999999997</v>
      </c>
    </row>
    <row r="28347" spans="1:5" ht="13.8" x14ac:dyDescent="0.25">
      <c r="A28347" s="77">
        <v>45622</v>
      </c>
      <c r="B28347" s="45" t="str">
        <f t="shared" si="946"/>
        <v>November</v>
      </c>
      <c r="C28347" s="53">
        <f t="shared" si="947"/>
        <v>2024</v>
      </c>
      <c r="D28347" s="43" t="s">
        <v>98</v>
      </c>
      <c r="E28347" s="132">
        <v>12.745833333333332</v>
      </c>
    </row>
    <row r="28348" spans="1:5" ht="15.6" x14ac:dyDescent="0.3">
      <c r="A28348" s="77">
        <v>45622</v>
      </c>
      <c r="B28348" s="45" t="str">
        <f t="shared" si="946"/>
        <v>November</v>
      </c>
      <c r="C28348" s="53">
        <f t="shared" si="947"/>
        <v>2024</v>
      </c>
      <c r="D28348" s="130" t="s">
        <v>136</v>
      </c>
      <c r="E28348" s="132">
        <v>30.898916666666668</v>
      </c>
    </row>
    <row r="28349" spans="1:5" ht="13.8" x14ac:dyDescent="0.25">
      <c r="A28349" s="77">
        <v>45622</v>
      </c>
      <c r="B28349" s="45" t="str">
        <f t="shared" si="946"/>
        <v>November</v>
      </c>
      <c r="C28349" s="53">
        <f t="shared" si="947"/>
        <v>2024</v>
      </c>
      <c r="D28349" s="43" t="s">
        <v>118</v>
      </c>
      <c r="E28349" s="132">
        <v>28.386374999999997</v>
      </c>
    </row>
    <row r="28350" spans="1:5" ht="13.8" x14ac:dyDescent="0.25">
      <c r="A28350" s="77">
        <v>45622</v>
      </c>
      <c r="B28350" s="45" t="str">
        <f t="shared" si="946"/>
        <v>November</v>
      </c>
      <c r="C28350" s="53">
        <f t="shared" si="947"/>
        <v>2024</v>
      </c>
      <c r="D28350" s="43" t="s">
        <v>102</v>
      </c>
      <c r="E28350" s="132">
        <v>28.012166666666673</v>
      </c>
    </row>
    <row r="28351" spans="1:5" ht="13.8" x14ac:dyDescent="0.25">
      <c r="A28351" s="77">
        <v>45622</v>
      </c>
      <c r="B28351" s="45" t="str">
        <f t="shared" si="946"/>
        <v>November</v>
      </c>
      <c r="C28351" s="53">
        <f t="shared" si="947"/>
        <v>2024</v>
      </c>
      <c r="D28351" s="43" t="s">
        <v>119</v>
      </c>
      <c r="E28351" s="132">
        <v>27.103375000000007</v>
      </c>
    </row>
    <row r="28352" spans="1:5" ht="13.8" x14ac:dyDescent="0.25">
      <c r="A28352" s="77">
        <v>45622</v>
      </c>
      <c r="B28352" s="45" t="str">
        <f t="shared" si="946"/>
        <v>November</v>
      </c>
      <c r="C28352" s="53">
        <f t="shared" si="947"/>
        <v>2024</v>
      </c>
      <c r="D28352" s="43" t="s">
        <v>120</v>
      </c>
      <c r="E28352" s="132">
        <v>25.713458333333332</v>
      </c>
    </row>
    <row r="28353" spans="1:5" ht="13.8" x14ac:dyDescent="0.25">
      <c r="A28353" s="77">
        <v>45622</v>
      </c>
      <c r="B28353" s="45" t="str">
        <f t="shared" si="946"/>
        <v>November</v>
      </c>
      <c r="C28353" s="53">
        <f t="shared" si="947"/>
        <v>2024</v>
      </c>
      <c r="D28353" s="43" t="s">
        <v>103</v>
      </c>
      <c r="E28353" s="132">
        <v>24.804666666666666</v>
      </c>
    </row>
    <row r="28354" spans="1:5" ht="13.8" x14ac:dyDescent="0.25">
      <c r="A28354" s="77">
        <v>45622</v>
      </c>
      <c r="B28354" s="45" t="str">
        <f t="shared" ref="B28354:B28393" si="948">TEXT(A28354,"mmmm")</f>
        <v>November</v>
      </c>
      <c r="C28354" s="53">
        <f t="shared" ref="C28354:C28393" si="949">YEAR(A28354)</f>
        <v>2024</v>
      </c>
      <c r="D28354" s="43" t="s">
        <v>116</v>
      </c>
      <c r="E28354" s="132">
        <v>15.926750000000002</v>
      </c>
    </row>
    <row r="28355" spans="1:5" ht="13.8" x14ac:dyDescent="0.25">
      <c r="A28355" s="77">
        <v>45622</v>
      </c>
      <c r="B28355" s="45" t="str">
        <f t="shared" si="948"/>
        <v>November</v>
      </c>
      <c r="C28355" s="53">
        <f t="shared" si="949"/>
        <v>2024</v>
      </c>
      <c r="D28355" s="43" t="s">
        <v>104</v>
      </c>
      <c r="E28355" s="132">
        <v>20.28425</v>
      </c>
    </row>
    <row r="28356" spans="1:5" ht="13.8" x14ac:dyDescent="0.25">
      <c r="A28356" s="77">
        <v>45622</v>
      </c>
      <c r="B28356" s="45" t="str">
        <f t="shared" si="948"/>
        <v>November</v>
      </c>
      <c r="C28356" s="53">
        <f t="shared" si="949"/>
        <v>2024</v>
      </c>
      <c r="D28356" s="43" t="s">
        <v>121</v>
      </c>
      <c r="E28356" s="132">
        <v>19.2895</v>
      </c>
    </row>
    <row r="28357" spans="1:5" ht="13.8" x14ac:dyDescent="0.25">
      <c r="A28357" s="77">
        <v>45622</v>
      </c>
      <c r="B28357" s="45" t="str">
        <f t="shared" si="948"/>
        <v>November</v>
      </c>
      <c r="C28357" s="53">
        <f t="shared" si="949"/>
        <v>2024</v>
      </c>
      <c r="D28357" s="43" t="s">
        <v>122</v>
      </c>
      <c r="E28357" s="132">
        <v>17.472999999999999</v>
      </c>
    </row>
    <row r="28358" spans="1:5" ht="13.8" x14ac:dyDescent="0.25">
      <c r="A28358" s="77">
        <v>45622</v>
      </c>
      <c r="B28358" s="45" t="str">
        <f t="shared" si="948"/>
        <v>November</v>
      </c>
      <c r="C28358" s="53">
        <f t="shared" si="949"/>
        <v>2024</v>
      </c>
      <c r="D28358" s="43" t="s">
        <v>123</v>
      </c>
      <c r="E28358" s="132">
        <v>17.25675</v>
      </c>
    </row>
    <row r="28359" spans="1:5" ht="13.8" x14ac:dyDescent="0.25">
      <c r="A28359" s="77">
        <v>45622</v>
      </c>
      <c r="B28359" s="45" t="str">
        <f t="shared" si="948"/>
        <v>November</v>
      </c>
      <c r="C28359" s="53">
        <f t="shared" si="949"/>
        <v>2024</v>
      </c>
      <c r="D28359" s="43" t="s">
        <v>99</v>
      </c>
      <c r="E28359" s="132">
        <v>12.745833333333332</v>
      </c>
    </row>
    <row r="28360" spans="1:5" ht="13.8" x14ac:dyDescent="0.25">
      <c r="A28360" s="77">
        <v>45622</v>
      </c>
      <c r="B28360" s="45" t="str">
        <f t="shared" si="948"/>
        <v>November</v>
      </c>
      <c r="C28360" s="53">
        <f t="shared" si="949"/>
        <v>2024</v>
      </c>
      <c r="D28360" s="43" t="s">
        <v>100</v>
      </c>
      <c r="E28360" s="132">
        <v>12.410416666666668</v>
      </c>
    </row>
    <row r="28361" spans="1:5" ht="13.8" x14ac:dyDescent="0.25">
      <c r="A28361" s="77">
        <v>45622</v>
      </c>
      <c r="B28361" s="45" t="str">
        <f t="shared" si="948"/>
        <v>November</v>
      </c>
      <c r="C28361" s="53">
        <f t="shared" si="949"/>
        <v>2024</v>
      </c>
      <c r="D28361" s="43" t="s">
        <v>101</v>
      </c>
      <c r="E28361" s="132">
        <v>11.873749999999999</v>
      </c>
    </row>
    <row r="28362" spans="1:5" ht="13.8" x14ac:dyDescent="0.25">
      <c r="A28362" s="77">
        <v>45622</v>
      </c>
      <c r="B28362" s="45" t="str">
        <f t="shared" si="948"/>
        <v>November</v>
      </c>
      <c r="C28362" s="53">
        <f t="shared" si="949"/>
        <v>2024</v>
      </c>
      <c r="D28362" s="43" t="s">
        <v>124</v>
      </c>
      <c r="E28362" s="132">
        <v>11.773125</v>
      </c>
    </row>
    <row r="28363" spans="1:5" ht="13.8" x14ac:dyDescent="0.25">
      <c r="A28363" s="77">
        <v>45622</v>
      </c>
      <c r="B28363" s="45" t="str">
        <f t="shared" si="948"/>
        <v>November</v>
      </c>
      <c r="C28363" s="53">
        <f t="shared" si="949"/>
        <v>2024</v>
      </c>
      <c r="D28363" s="43" t="s">
        <v>125</v>
      </c>
      <c r="E28363" s="132">
        <v>10.532083333333334</v>
      </c>
    </row>
    <row r="28364" spans="1:5" ht="13.8" x14ac:dyDescent="0.25">
      <c r="A28364" s="77">
        <v>45622</v>
      </c>
      <c r="B28364" s="45" t="str">
        <f t="shared" si="948"/>
        <v>November</v>
      </c>
      <c r="C28364" s="53">
        <f t="shared" si="949"/>
        <v>2024</v>
      </c>
      <c r="D28364" s="43" t="s">
        <v>126</v>
      </c>
      <c r="E28364" s="132">
        <v>10.776458333333334</v>
      </c>
    </row>
    <row r="28365" spans="1:5" ht="13.8" x14ac:dyDescent="0.25">
      <c r="A28365" s="77">
        <v>45622</v>
      </c>
      <c r="B28365" s="45" t="str">
        <f t="shared" si="948"/>
        <v>November</v>
      </c>
      <c r="C28365" s="53">
        <f t="shared" si="949"/>
        <v>2024</v>
      </c>
      <c r="D28365" s="43" t="s">
        <v>127</v>
      </c>
      <c r="E28365" s="132">
        <v>10.290625</v>
      </c>
    </row>
    <row r="28366" spans="1:5" ht="13.8" x14ac:dyDescent="0.25">
      <c r="A28366" s="77">
        <v>45622</v>
      </c>
      <c r="B28366" s="45" t="str">
        <f t="shared" si="948"/>
        <v>November</v>
      </c>
      <c r="C28366" s="53">
        <f t="shared" si="949"/>
        <v>2024</v>
      </c>
      <c r="D28366" s="43" t="s">
        <v>105</v>
      </c>
      <c r="E28366" s="132">
        <v>8.284791666666667</v>
      </c>
    </row>
    <row r="28367" spans="1:5" ht="13.8" x14ac:dyDescent="0.25">
      <c r="A28367" s="77">
        <v>45622</v>
      </c>
      <c r="B28367" s="45" t="str">
        <f t="shared" si="948"/>
        <v>November</v>
      </c>
      <c r="C28367" s="53">
        <f t="shared" si="949"/>
        <v>2024</v>
      </c>
      <c r="D28367" s="43" t="s">
        <v>128</v>
      </c>
      <c r="E28367" s="132">
        <v>9.9710416666666681</v>
      </c>
    </row>
    <row r="28368" spans="1:5" ht="13.8" x14ac:dyDescent="0.25">
      <c r="A28368" s="77">
        <v>45629</v>
      </c>
      <c r="B28368" s="45" t="str">
        <f t="shared" si="948"/>
        <v>December</v>
      </c>
      <c r="C28368" s="53">
        <f t="shared" si="949"/>
        <v>2024</v>
      </c>
      <c r="D28368" s="43" t="s">
        <v>131</v>
      </c>
    </row>
    <row r="28369" spans="1:5" ht="13.8" x14ac:dyDescent="0.25">
      <c r="A28369" s="77">
        <v>45629</v>
      </c>
      <c r="B28369" s="45" t="str">
        <f t="shared" si="948"/>
        <v>December</v>
      </c>
      <c r="C28369" s="53">
        <f t="shared" si="949"/>
        <v>2024</v>
      </c>
      <c r="D28369" s="43" t="s">
        <v>115</v>
      </c>
      <c r="E28369" s="132">
        <v>31.5</v>
      </c>
    </row>
    <row r="28370" spans="1:5" ht="13.8" x14ac:dyDescent="0.25">
      <c r="A28370" s="77">
        <v>45629</v>
      </c>
      <c r="B28370" s="45" t="str">
        <f t="shared" si="948"/>
        <v>December</v>
      </c>
      <c r="C28370" s="53">
        <f t="shared" si="949"/>
        <v>2024</v>
      </c>
      <c r="D28370" s="43" t="s">
        <v>95</v>
      </c>
      <c r="E28370" s="132">
        <v>27.93</v>
      </c>
    </row>
    <row r="28371" spans="1:5" ht="13.8" x14ac:dyDescent="0.25">
      <c r="A28371" s="77">
        <v>45629</v>
      </c>
      <c r="B28371" s="45" t="str">
        <f t="shared" si="948"/>
        <v>December</v>
      </c>
      <c r="C28371" s="53">
        <f t="shared" si="949"/>
        <v>2024</v>
      </c>
      <c r="D28371" s="43" t="s">
        <v>96</v>
      </c>
      <c r="E28371" s="132">
        <v>26.67</v>
      </c>
    </row>
    <row r="28372" spans="1:5" ht="13.8" x14ac:dyDescent="0.25">
      <c r="A28372" s="77">
        <v>45629</v>
      </c>
      <c r="B28372" s="45" t="str">
        <f t="shared" si="948"/>
        <v>December</v>
      </c>
      <c r="C28372" s="53">
        <f t="shared" si="949"/>
        <v>2024</v>
      </c>
      <c r="D28372" s="43" t="s">
        <v>97</v>
      </c>
      <c r="E28372" s="132">
        <v>25.41</v>
      </c>
    </row>
    <row r="28373" spans="1:5" ht="13.8" x14ac:dyDescent="0.25">
      <c r="A28373" s="77">
        <v>45629</v>
      </c>
      <c r="B28373" s="45" t="str">
        <f t="shared" si="948"/>
        <v>December</v>
      </c>
      <c r="C28373" s="53">
        <f t="shared" si="949"/>
        <v>2024</v>
      </c>
      <c r="D28373" s="43" t="s">
        <v>98</v>
      </c>
      <c r="E28373" s="132">
        <v>12.365833333333333</v>
      </c>
    </row>
    <row r="28374" spans="1:5" ht="15.6" x14ac:dyDescent="0.3">
      <c r="A28374" s="77">
        <v>45629</v>
      </c>
      <c r="B28374" s="45" t="str">
        <f t="shared" si="948"/>
        <v>December</v>
      </c>
      <c r="C28374" s="53">
        <f t="shared" si="949"/>
        <v>2024</v>
      </c>
      <c r="D28374" s="130" t="s">
        <v>136</v>
      </c>
      <c r="E28374" s="132">
        <v>28.611000000000001</v>
      </c>
    </row>
    <row r="28375" spans="1:5" ht="13.8" x14ac:dyDescent="0.25">
      <c r="A28375" s="77">
        <v>45629</v>
      </c>
      <c r="B28375" s="45" t="str">
        <f t="shared" si="948"/>
        <v>December</v>
      </c>
      <c r="C28375" s="53">
        <f t="shared" si="949"/>
        <v>2024</v>
      </c>
      <c r="D28375" s="43" t="s">
        <v>118</v>
      </c>
      <c r="E28375" s="132">
        <v>26.284499999999998</v>
      </c>
    </row>
    <row r="28376" spans="1:5" ht="13.8" x14ac:dyDescent="0.25">
      <c r="A28376" s="77">
        <v>45629</v>
      </c>
      <c r="B28376" s="45" t="str">
        <f t="shared" si="948"/>
        <v>December</v>
      </c>
      <c r="C28376" s="53">
        <f t="shared" si="949"/>
        <v>2024</v>
      </c>
      <c r="D28376" s="43" t="s">
        <v>102</v>
      </c>
      <c r="E28376" s="132">
        <v>25.938000000000002</v>
      </c>
    </row>
    <row r="28377" spans="1:5" ht="13.8" x14ac:dyDescent="0.25">
      <c r="A28377" s="77">
        <v>45629</v>
      </c>
      <c r="B28377" s="45" t="str">
        <f t="shared" si="948"/>
        <v>December</v>
      </c>
      <c r="C28377" s="53">
        <f t="shared" si="949"/>
        <v>2024</v>
      </c>
      <c r="D28377" s="43" t="s">
        <v>119</v>
      </c>
      <c r="E28377" s="132">
        <v>25.096500000000002</v>
      </c>
    </row>
    <row r="28378" spans="1:5" ht="13.8" x14ac:dyDescent="0.25">
      <c r="A28378" s="77">
        <v>45629</v>
      </c>
      <c r="B28378" s="45" t="str">
        <f t="shared" si="948"/>
        <v>December</v>
      </c>
      <c r="C28378" s="53">
        <f t="shared" si="949"/>
        <v>2024</v>
      </c>
      <c r="D28378" s="43" t="s">
        <v>120</v>
      </c>
      <c r="E28378" s="132">
        <v>23.8095</v>
      </c>
    </row>
    <row r="28379" spans="1:5" ht="13.8" x14ac:dyDescent="0.25">
      <c r="A28379" s="77">
        <v>45629</v>
      </c>
      <c r="B28379" s="45" t="str">
        <f t="shared" si="948"/>
        <v>December</v>
      </c>
      <c r="C28379" s="53">
        <f t="shared" si="949"/>
        <v>2024</v>
      </c>
      <c r="D28379" s="43" t="s">
        <v>103</v>
      </c>
      <c r="E28379" s="132">
        <v>22.967999999999996</v>
      </c>
    </row>
    <row r="28380" spans="1:5" ht="13.8" x14ac:dyDescent="0.25">
      <c r="A28380" s="77">
        <v>45629</v>
      </c>
      <c r="B28380" s="45" t="str">
        <f t="shared" si="948"/>
        <v>December</v>
      </c>
      <c r="C28380" s="53">
        <f t="shared" si="949"/>
        <v>2024</v>
      </c>
      <c r="D28380" s="43" t="s">
        <v>116</v>
      </c>
      <c r="E28380" s="132">
        <v>15.403062500000001</v>
      </c>
    </row>
    <row r="28381" spans="1:5" ht="13.8" x14ac:dyDescent="0.25">
      <c r="A28381" s="77">
        <v>45629</v>
      </c>
      <c r="B28381" s="45" t="str">
        <f t="shared" si="948"/>
        <v>December</v>
      </c>
      <c r="C28381" s="53">
        <f t="shared" si="949"/>
        <v>2024</v>
      </c>
      <c r="D28381" s="43" t="s">
        <v>104</v>
      </c>
      <c r="E28381" s="132">
        <v>18.603666666666669</v>
      </c>
    </row>
    <row r="28382" spans="1:5" ht="13.8" x14ac:dyDescent="0.25">
      <c r="A28382" s="77">
        <v>45629</v>
      </c>
      <c r="B28382" s="45" t="str">
        <f t="shared" si="948"/>
        <v>December</v>
      </c>
      <c r="C28382" s="53">
        <f t="shared" si="949"/>
        <v>2024</v>
      </c>
      <c r="D28382" s="43" t="s">
        <v>121</v>
      </c>
      <c r="E28382" s="132">
        <v>17.691333333333333</v>
      </c>
    </row>
    <row r="28383" spans="1:5" ht="13.8" x14ac:dyDescent="0.25">
      <c r="A28383" s="77">
        <v>45629</v>
      </c>
      <c r="B28383" s="45" t="str">
        <f t="shared" si="948"/>
        <v>December</v>
      </c>
      <c r="C28383" s="53">
        <f t="shared" si="949"/>
        <v>2024</v>
      </c>
      <c r="D28383" s="43" t="s">
        <v>122</v>
      </c>
      <c r="E28383" s="132">
        <v>16.025333333333336</v>
      </c>
    </row>
    <row r="28384" spans="1:5" ht="13.8" x14ac:dyDescent="0.25">
      <c r="A28384" s="77">
        <v>45629</v>
      </c>
      <c r="B28384" s="45" t="str">
        <f t="shared" si="948"/>
        <v>December</v>
      </c>
      <c r="C28384" s="53">
        <f t="shared" si="949"/>
        <v>2024</v>
      </c>
      <c r="D28384" s="43" t="s">
        <v>123</v>
      </c>
      <c r="E28384" s="132">
        <v>15.827000000000004</v>
      </c>
    </row>
    <row r="28385" spans="1:5" ht="13.8" x14ac:dyDescent="0.25">
      <c r="A28385" s="77">
        <v>45629</v>
      </c>
      <c r="B28385" s="45" t="str">
        <f t="shared" si="948"/>
        <v>December</v>
      </c>
      <c r="C28385" s="53">
        <f t="shared" si="949"/>
        <v>2024</v>
      </c>
      <c r="D28385" s="43" t="s">
        <v>99</v>
      </c>
      <c r="E28385" s="132">
        <v>12.365833333333333</v>
      </c>
    </row>
    <row r="28386" spans="1:5" ht="13.8" x14ac:dyDescent="0.25">
      <c r="A28386" s="77">
        <v>45629</v>
      </c>
      <c r="B28386" s="45" t="str">
        <f t="shared" si="948"/>
        <v>December</v>
      </c>
      <c r="C28386" s="53">
        <f t="shared" si="949"/>
        <v>2024</v>
      </c>
      <c r="D28386" s="43" t="s">
        <v>100</v>
      </c>
      <c r="E28386" s="132">
        <v>12.040416666666667</v>
      </c>
    </row>
    <row r="28387" spans="1:5" ht="13.8" x14ac:dyDescent="0.25">
      <c r="A28387" s="77">
        <v>45629</v>
      </c>
      <c r="B28387" s="45" t="str">
        <f t="shared" si="948"/>
        <v>December</v>
      </c>
      <c r="C28387" s="53">
        <f t="shared" si="949"/>
        <v>2024</v>
      </c>
      <c r="D28387" s="43" t="s">
        <v>101</v>
      </c>
      <c r="E28387" s="132">
        <v>11.519750000000002</v>
      </c>
    </row>
    <row r="28388" spans="1:5" ht="13.8" x14ac:dyDescent="0.25">
      <c r="A28388" s="77">
        <v>45629</v>
      </c>
      <c r="B28388" s="45" t="str">
        <f t="shared" si="948"/>
        <v>December</v>
      </c>
      <c r="C28388" s="53">
        <f t="shared" si="949"/>
        <v>2024</v>
      </c>
      <c r="D28388" s="43" t="s">
        <v>124</v>
      </c>
      <c r="E28388" s="132">
        <v>11.422125000000001</v>
      </c>
    </row>
    <row r="28389" spans="1:5" ht="13.8" x14ac:dyDescent="0.25">
      <c r="A28389" s="77">
        <v>45629</v>
      </c>
      <c r="B28389" s="45" t="str">
        <f t="shared" si="948"/>
        <v>December</v>
      </c>
      <c r="C28389" s="53">
        <f t="shared" si="949"/>
        <v>2024</v>
      </c>
      <c r="D28389" s="43" t="s">
        <v>125</v>
      </c>
      <c r="E28389" s="132">
        <v>10.218083333333334</v>
      </c>
    </row>
    <row r="28390" spans="1:5" ht="13.8" x14ac:dyDescent="0.25">
      <c r="A28390" s="77">
        <v>45629</v>
      </c>
      <c r="B28390" s="45" t="str">
        <f t="shared" si="948"/>
        <v>December</v>
      </c>
      <c r="C28390" s="53">
        <f t="shared" si="949"/>
        <v>2024</v>
      </c>
      <c r="D28390" s="43" t="s">
        <v>126</v>
      </c>
      <c r="E28390" s="132">
        <v>10.477458333333335</v>
      </c>
    </row>
    <row r="28391" spans="1:5" ht="13.8" x14ac:dyDescent="0.25">
      <c r="A28391" s="77">
        <v>45629</v>
      </c>
      <c r="B28391" s="45" t="str">
        <f t="shared" si="948"/>
        <v>December</v>
      </c>
      <c r="C28391" s="53">
        <f t="shared" si="949"/>
        <v>2024</v>
      </c>
      <c r="D28391" s="43" t="s">
        <v>127</v>
      </c>
      <c r="E28391" s="132">
        <v>10.023625000000001</v>
      </c>
    </row>
    <row r="28392" spans="1:5" ht="13.8" x14ac:dyDescent="0.25">
      <c r="A28392" s="77">
        <v>45629</v>
      </c>
      <c r="B28392" s="45" t="str">
        <f t="shared" si="948"/>
        <v>December</v>
      </c>
      <c r="C28392" s="53">
        <f t="shared" si="949"/>
        <v>2024</v>
      </c>
      <c r="D28392" s="43" t="s">
        <v>105</v>
      </c>
      <c r="E28392" s="132">
        <v>8.0377916666666689</v>
      </c>
    </row>
    <row r="28393" spans="1:5" ht="13.8" x14ac:dyDescent="0.25">
      <c r="A28393" s="77">
        <v>45629</v>
      </c>
      <c r="B28393" s="45" t="str">
        <f t="shared" si="948"/>
        <v>December</v>
      </c>
      <c r="C28393" s="53">
        <f t="shared" si="949"/>
        <v>2024</v>
      </c>
      <c r="D28393" s="43" t="s">
        <v>128</v>
      </c>
      <c r="E28393" s="132">
        <v>9.7420416666666672</v>
      </c>
    </row>
    <row r="28394" spans="1:5" ht="13.8" x14ac:dyDescent="0.25">
      <c r="A28394" s="77">
        <v>45636</v>
      </c>
      <c r="B28394" s="45" t="str">
        <f t="shared" ref="B28394:B28419" si="950">TEXT(A28394,"mmmm")</f>
        <v>December</v>
      </c>
      <c r="C28394" s="53">
        <f t="shared" ref="C28394:C28419" si="951">YEAR(A28394)</f>
        <v>2024</v>
      </c>
      <c r="D28394" s="43" t="s">
        <v>131</v>
      </c>
    </row>
    <row r="28395" spans="1:5" ht="13.8" x14ac:dyDescent="0.25">
      <c r="A28395" s="77">
        <v>45636</v>
      </c>
      <c r="B28395" s="45" t="str">
        <f t="shared" si="950"/>
        <v>December</v>
      </c>
      <c r="C28395" s="53">
        <f t="shared" si="951"/>
        <v>2024</v>
      </c>
      <c r="D28395" s="43" t="s">
        <v>115</v>
      </c>
      <c r="E28395" s="132">
        <v>31.3</v>
      </c>
    </row>
    <row r="28396" spans="1:5" ht="13.8" x14ac:dyDescent="0.25">
      <c r="A28396" s="77">
        <v>45636</v>
      </c>
      <c r="B28396" s="45" t="str">
        <f t="shared" si="950"/>
        <v>December</v>
      </c>
      <c r="C28396" s="53">
        <f t="shared" si="951"/>
        <v>2024</v>
      </c>
      <c r="D28396" s="43" t="s">
        <v>95</v>
      </c>
      <c r="E28396" s="132">
        <v>27.752666666666663</v>
      </c>
    </row>
    <row r="28397" spans="1:5" ht="13.8" x14ac:dyDescent="0.25">
      <c r="A28397" s="77">
        <v>45636</v>
      </c>
      <c r="B28397" s="45" t="str">
        <f t="shared" si="950"/>
        <v>December</v>
      </c>
      <c r="C28397" s="53">
        <f t="shared" si="951"/>
        <v>2024</v>
      </c>
      <c r="D28397" s="43" t="s">
        <v>96</v>
      </c>
      <c r="E28397" s="132">
        <v>26.500666666666667</v>
      </c>
    </row>
    <row r="28398" spans="1:5" ht="13.8" x14ac:dyDescent="0.25">
      <c r="A28398" s="77">
        <v>45636</v>
      </c>
      <c r="B28398" s="45" t="str">
        <f t="shared" si="950"/>
        <v>December</v>
      </c>
      <c r="C28398" s="53">
        <f t="shared" si="951"/>
        <v>2024</v>
      </c>
      <c r="D28398" s="43" t="s">
        <v>97</v>
      </c>
      <c r="E28398" s="132">
        <v>25.248666666666665</v>
      </c>
    </row>
    <row r="28399" spans="1:5" ht="13.8" x14ac:dyDescent="0.25">
      <c r="A28399" s="77">
        <v>45636</v>
      </c>
      <c r="B28399" s="45" t="str">
        <f t="shared" si="950"/>
        <v>December</v>
      </c>
      <c r="C28399" s="53">
        <f t="shared" si="951"/>
        <v>2024</v>
      </c>
      <c r="D28399" s="43" t="s">
        <v>98</v>
      </c>
      <c r="E28399" s="132">
        <v>12.243124999999999</v>
      </c>
    </row>
    <row r="28400" spans="1:5" ht="15.6" x14ac:dyDescent="0.3">
      <c r="A28400" s="77">
        <v>45636</v>
      </c>
      <c r="B28400" s="45" t="str">
        <f t="shared" si="950"/>
        <v>December</v>
      </c>
      <c r="C28400" s="53">
        <f t="shared" si="951"/>
        <v>2024</v>
      </c>
      <c r="D28400" s="130" t="s">
        <v>136</v>
      </c>
      <c r="E28400" s="132">
        <v>28.592937500000001</v>
      </c>
    </row>
    <row r="28401" spans="1:5" ht="13.8" x14ac:dyDescent="0.25">
      <c r="A28401" s="77">
        <v>45636</v>
      </c>
      <c r="B28401" s="45" t="str">
        <f t="shared" si="950"/>
        <v>December</v>
      </c>
      <c r="C28401" s="53">
        <f t="shared" si="951"/>
        <v>2024</v>
      </c>
      <c r="D28401" s="43" t="s">
        <v>118</v>
      </c>
      <c r="E28401" s="132">
        <v>26.267906249999996</v>
      </c>
    </row>
    <row r="28402" spans="1:5" ht="13.8" x14ac:dyDescent="0.25">
      <c r="A28402" s="77">
        <v>45636</v>
      </c>
      <c r="B28402" s="45" t="str">
        <f t="shared" si="950"/>
        <v>December</v>
      </c>
      <c r="C28402" s="53">
        <f t="shared" si="951"/>
        <v>2024</v>
      </c>
      <c r="D28402" s="43" t="s">
        <v>102</v>
      </c>
      <c r="E28402" s="132">
        <v>25.921624999999999</v>
      </c>
    </row>
    <row r="28403" spans="1:5" ht="13.8" x14ac:dyDescent="0.25">
      <c r="A28403" s="77">
        <v>45636</v>
      </c>
      <c r="B28403" s="45" t="str">
        <f t="shared" si="950"/>
        <v>December</v>
      </c>
      <c r="C28403" s="53">
        <f t="shared" si="951"/>
        <v>2024</v>
      </c>
      <c r="D28403" s="43" t="s">
        <v>119</v>
      </c>
      <c r="E28403" s="132">
        <v>25.080656250000001</v>
      </c>
    </row>
    <row r="28404" spans="1:5" ht="13.8" x14ac:dyDescent="0.25">
      <c r="A28404" s="77">
        <v>45636</v>
      </c>
      <c r="B28404" s="45" t="str">
        <f t="shared" si="950"/>
        <v>December</v>
      </c>
      <c r="C28404" s="53">
        <f t="shared" si="951"/>
        <v>2024</v>
      </c>
      <c r="D28404" s="43" t="s">
        <v>120</v>
      </c>
      <c r="E28404" s="132">
        <v>23.794468749999997</v>
      </c>
    </row>
    <row r="28405" spans="1:5" ht="13.8" x14ac:dyDescent="0.25">
      <c r="A28405" s="77">
        <v>45636</v>
      </c>
      <c r="B28405" s="45" t="str">
        <f t="shared" si="950"/>
        <v>December</v>
      </c>
      <c r="C28405" s="53">
        <f t="shared" si="951"/>
        <v>2024</v>
      </c>
      <c r="D28405" s="43" t="s">
        <v>103</v>
      </c>
      <c r="E28405" s="132">
        <v>22.953499999999998</v>
      </c>
    </row>
    <row r="28406" spans="1:5" ht="13.8" x14ac:dyDescent="0.25">
      <c r="A28406" s="77">
        <v>45636</v>
      </c>
      <c r="B28406" s="45" t="str">
        <f t="shared" si="950"/>
        <v>December</v>
      </c>
      <c r="C28406" s="53">
        <f t="shared" si="951"/>
        <v>2024</v>
      </c>
      <c r="D28406" s="43" t="s">
        <v>116</v>
      </c>
      <c r="E28406" s="132">
        <v>15.635812500000002</v>
      </c>
    </row>
    <row r="28407" spans="1:5" ht="13.8" x14ac:dyDescent="0.25">
      <c r="A28407" s="77">
        <v>45636</v>
      </c>
      <c r="B28407" s="45" t="str">
        <f t="shared" si="950"/>
        <v>December</v>
      </c>
      <c r="C28407" s="53">
        <f t="shared" si="951"/>
        <v>2024</v>
      </c>
      <c r="D28407" s="43" t="s">
        <v>104</v>
      </c>
      <c r="E28407" s="132">
        <v>18.71603125</v>
      </c>
    </row>
    <row r="28408" spans="1:5" ht="13.8" x14ac:dyDescent="0.25">
      <c r="A28408" s="77">
        <v>45636</v>
      </c>
      <c r="B28408" s="45" t="str">
        <f t="shared" si="950"/>
        <v>December</v>
      </c>
      <c r="C28408" s="53">
        <f t="shared" si="951"/>
        <v>2024</v>
      </c>
      <c r="D28408" s="43" t="s">
        <v>121</v>
      </c>
      <c r="E28408" s="132">
        <v>17.798187499999997</v>
      </c>
    </row>
    <row r="28409" spans="1:5" ht="13.8" x14ac:dyDescent="0.25">
      <c r="A28409" s="77">
        <v>45636</v>
      </c>
      <c r="B28409" s="45" t="str">
        <f t="shared" si="950"/>
        <v>December</v>
      </c>
      <c r="C28409" s="53">
        <f t="shared" si="951"/>
        <v>2024</v>
      </c>
      <c r="D28409" s="43" t="s">
        <v>122</v>
      </c>
      <c r="E28409" s="132">
        <v>16.122125</v>
      </c>
    </row>
    <row r="28410" spans="1:5" ht="13.8" x14ac:dyDescent="0.25">
      <c r="A28410" s="77">
        <v>45636</v>
      </c>
      <c r="B28410" s="45" t="str">
        <f t="shared" si="950"/>
        <v>December</v>
      </c>
      <c r="C28410" s="53">
        <f t="shared" si="951"/>
        <v>2024</v>
      </c>
      <c r="D28410" s="43" t="s">
        <v>123</v>
      </c>
      <c r="E28410" s="132">
        <v>15.922593750000001</v>
      </c>
    </row>
    <row r="28411" spans="1:5" ht="13.8" x14ac:dyDescent="0.25">
      <c r="A28411" s="77">
        <v>45636</v>
      </c>
      <c r="B28411" s="45" t="str">
        <f t="shared" si="950"/>
        <v>December</v>
      </c>
      <c r="C28411" s="53">
        <f t="shared" si="951"/>
        <v>2024</v>
      </c>
      <c r="D28411" s="43" t="s">
        <v>99</v>
      </c>
      <c r="E28411" s="132">
        <v>12.243124999999999</v>
      </c>
    </row>
    <row r="28412" spans="1:5" ht="13.8" x14ac:dyDescent="0.25">
      <c r="A28412" s="77">
        <v>45636</v>
      </c>
      <c r="B28412" s="45" t="str">
        <f t="shared" si="950"/>
        <v>December</v>
      </c>
      <c r="C28412" s="53">
        <f t="shared" si="951"/>
        <v>2024</v>
      </c>
      <c r="D28412" s="43" t="s">
        <v>100</v>
      </c>
      <c r="E28412" s="132">
        <v>11.920937500000001</v>
      </c>
    </row>
    <row r="28413" spans="1:5" ht="13.8" x14ac:dyDescent="0.25">
      <c r="A28413" s="77">
        <v>45636</v>
      </c>
      <c r="B28413" s="45" t="str">
        <f t="shared" si="950"/>
        <v>December</v>
      </c>
      <c r="C28413" s="53">
        <f t="shared" si="951"/>
        <v>2024</v>
      </c>
      <c r="D28413" s="43" t="s">
        <v>101</v>
      </c>
      <c r="E28413" s="132">
        <v>11.4054375</v>
      </c>
    </row>
    <row r="28414" spans="1:5" ht="13.8" x14ac:dyDescent="0.25">
      <c r="A28414" s="77">
        <v>45636</v>
      </c>
      <c r="B28414" s="45" t="str">
        <f t="shared" si="950"/>
        <v>December</v>
      </c>
      <c r="C28414" s="53">
        <f t="shared" si="951"/>
        <v>2024</v>
      </c>
      <c r="D28414" s="43" t="s">
        <v>124</v>
      </c>
      <c r="E28414" s="132">
        <v>11.308781249999999</v>
      </c>
    </row>
    <row r="28415" spans="1:5" ht="13.8" x14ac:dyDescent="0.25">
      <c r="A28415" s="77">
        <v>45636</v>
      </c>
      <c r="B28415" s="45" t="str">
        <f t="shared" si="950"/>
        <v>December</v>
      </c>
      <c r="C28415" s="53">
        <f t="shared" si="951"/>
        <v>2024</v>
      </c>
      <c r="D28415" s="43" t="s">
        <v>125</v>
      </c>
      <c r="E28415" s="132">
        <v>10.116687500000001</v>
      </c>
    </row>
    <row r="28416" spans="1:5" ht="13.8" x14ac:dyDescent="0.25">
      <c r="A28416" s="77">
        <v>45636</v>
      </c>
      <c r="B28416" s="45" t="str">
        <f t="shared" si="950"/>
        <v>December</v>
      </c>
      <c r="C28416" s="53">
        <f t="shared" si="951"/>
        <v>2024</v>
      </c>
      <c r="D28416" s="43" t="s">
        <v>126</v>
      </c>
      <c r="E28416" s="132">
        <v>10.380906250000001</v>
      </c>
    </row>
    <row r="28417" spans="1:5" ht="13.8" x14ac:dyDescent="0.25">
      <c r="A28417" s="77">
        <v>45636</v>
      </c>
      <c r="B28417" s="45" t="str">
        <f t="shared" si="950"/>
        <v>December</v>
      </c>
      <c r="C28417" s="53">
        <f t="shared" si="951"/>
        <v>2024</v>
      </c>
      <c r="D28417" s="43" t="s">
        <v>127</v>
      </c>
      <c r="E28417" s="132">
        <v>9.9374062500000004</v>
      </c>
    </row>
    <row r="28418" spans="1:5" ht="13.8" x14ac:dyDescent="0.25">
      <c r="A28418" s="77">
        <v>45636</v>
      </c>
      <c r="B28418" s="45" t="str">
        <f t="shared" si="950"/>
        <v>December</v>
      </c>
      <c r="C28418" s="53">
        <f t="shared" si="951"/>
        <v>2024</v>
      </c>
      <c r="D28418" s="43" t="s">
        <v>105</v>
      </c>
      <c r="E28418" s="132">
        <v>7.9580312500000003</v>
      </c>
    </row>
    <row r="28419" spans="1:5" ht="13.8" x14ac:dyDescent="0.25">
      <c r="A28419" s="77">
        <v>45636</v>
      </c>
      <c r="B28419" s="45" t="str">
        <f t="shared" si="950"/>
        <v>December</v>
      </c>
      <c r="C28419" s="53">
        <f t="shared" si="951"/>
        <v>2024</v>
      </c>
      <c r="D28419" s="43" t="s">
        <v>128</v>
      </c>
      <c r="E28419" s="132">
        <v>9.6680937500000006</v>
      </c>
    </row>
    <row r="28420" spans="1:5" ht="13.8" x14ac:dyDescent="0.25">
      <c r="A28420" s="77">
        <v>45643</v>
      </c>
      <c r="B28420" s="45" t="str">
        <f t="shared" ref="B28420:B28445" si="952">TEXT(A28420,"mmmm")</f>
        <v>December</v>
      </c>
      <c r="C28420" s="53">
        <f t="shared" ref="C28420:C28445" si="953">YEAR(A28420)</f>
        <v>2024</v>
      </c>
      <c r="D28420" s="43" t="s">
        <v>131</v>
      </c>
    </row>
    <row r="28421" spans="1:5" ht="13.8" x14ac:dyDescent="0.25">
      <c r="A28421" s="77">
        <v>45643</v>
      </c>
      <c r="B28421" s="45" t="str">
        <f t="shared" si="952"/>
        <v>December</v>
      </c>
      <c r="C28421" s="53">
        <f t="shared" si="953"/>
        <v>2024</v>
      </c>
      <c r="D28421" s="43" t="s">
        <v>115</v>
      </c>
      <c r="E28421" s="132">
        <v>30.99</v>
      </c>
    </row>
    <row r="28422" spans="1:5" ht="13.8" x14ac:dyDescent="0.25">
      <c r="A28422" s="77">
        <v>45643</v>
      </c>
      <c r="B28422" s="45" t="str">
        <f t="shared" si="952"/>
        <v>December</v>
      </c>
      <c r="C28422" s="53">
        <f t="shared" si="953"/>
        <v>2024</v>
      </c>
      <c r="D28422" s="43" t="s">
        <v>95</v>
      </c>
      <c r="E28422" s="132">
        <v>27.477800000000002</v>
      </c>
    </row>
    <row r="28423" spans="1:5" ht="13.8" x14ac:dyDescent="0.25">
      <c r="A28423" s="77">
        <v>45643</v>
      </c>
      <c r="B28423" s="45" t="str">
        <f t="shared" si="952"/>
        <v>December</v>
      </c>
      <c r="C28423" s="53">
        <f t="shared" si="953"/>
        <v>2024</v>
      </c>
      <c r="D28423" s="43" t="s">
        <v>96</v>
      </c>
      <c r="E28423" s="132">
        <v>26.238200000000003</v>
      </c>
    </row>
    <row r="28424" spans="1:5" ht="13.8" x14ac:dyDescent="0.25">
      <c r="A28424" s="77">
        <v>45643</v>
      </c>
      <c r="B28424" s="45" t="str">
        <f t="shared" si="952"/>
        <v>December</v>
      </c>
      <c r="C28424" s="53">
        <f t="shared" si="953"/>
        <v>2024</v>
      </c>
      <c r="D28424" s="43" t="s">
        <v>97</v>
      </c>
      <c r="E28424" s="132">
        <v>24.9986</v>
      </c>
    </row>
    <row r="28425" spans="1:5" ht="13.8" x14ac:dyDescent="0.25">
      <c r="A28425" s="77">
        <v>45643</v>
      </c>
      <c r="B28425" s="45" t="str">
        <f t="shared" si="952"/>
        <v>December</v>
      </c>
      <c r="C28425" s="53">
        <f t="shared" si="953"/>
        <v>2024</v>
      </c>
      <c r="D28425" s="43" t="s">
        <v>98</v>
      </c>
      <c r="E28425" s="132">
        <v>11.7325</v>
      </c>
    </row>
    <row r="28426" spans="1:5" ht="15.6" x14ac:dyDescent="0.3">
      <c r="A28426" s="77">
        <v>45643</v>
      </c>
      <c r="B28426" s="45" t="str">
        <f t="shared" si="952"/>
        <v>December</v>
      </c>
      <c r="C28426" s="53">
        <f t="shared" si="953"/>
        <v>2024</v>
      </c>
      <c r="D28426" s="130" t="s">
        <v>136</v>
      </c>
      <c r="E28426" s="132">
        <v>29.357583333333338</v>
      </c>
    </row>
    <row r="28427" spans="1:5" ht="13.8" x14ac:dyDescent="0.25">
      <c r="A28427" s="77">
        <v>45643</v>
      </c>
      <c r="B28427" s="45" t="str">
        <f t="shared" si="952"/>
        <v>December</v>
      </c>
      <c r="C28427" s="53">
        <f t="shared" si="953"/>
        <v>2024</v>
      </c>
      <c r="D28427" s="43" t="s">
        <v>118</v>
      </c>
      <c r="E28427" s="132">
        <v>26.970375000000001</v>
      </c>
    </row>
    <row r="28428" spans="1:5" ht="13.8" x14ac:dyDescent="0.25">
      <c r="A28428" s="77">
        <v>45643</v>
      </c>
      <c r="B28428" s="45" t="str">
        <f t="shared" si="952"/>
        <v>December</v>
      </c>
      <c r="C28428" s="53">
        <f t="shared" si="953"/>
        <v>2024</v>
      </c>
      <c r="D28428" s="43" t="s">
        <v>102</v>
      </c>
      <c r="E28428" s="132">
        <v>26.614833333333337</v>
      </c>
    </row>
    <row r="28429" spans="1:5" ht="13.8" x14ac:dyDescent="0.25">
      <c r="A28429" s="77">
        <v>45643</v>
      </c>
      <c r="B28429" s="45" t="str">
        <f t="shared" si="952"/>
        <v>December</v>
      </c>
      <c r="C28429" s="53">
        <f t="shared" si="953"/>
        <v>2024</v>
      </c>
      <c r="D28429" s="43" t="s">
        <v>119</v>
      </c>
      <c r="E28429" s="132">
        <v>25.751375000000003</v>
      </c>
    </row>
    <row r="28430" spans="1:5" ht="13.8" x14ac:dyDescent="0.25">
      <c r="A28430" s="77">
        <v>45643</v>
      </c>
      <c r="B28430" s="45" t="str">
        <f t="shared" si="952"/>
        <v>December</v>
      </c>
      <c r="C28430" s="53">
        <f t="shared" si="953"/>
        <v>2024</v>
      </c>
      <c r="D28430" s="43" t="s">
        <v>120</v>
      </c>
      <c r="E28430" s="132">
        <v>24.430791666666664</v>
      </c>
    </row>
    <row r="28431" spans="1:5" ht="13.8" x14ac:dyDescent="0.25">
      <c r="A28431" s="77">
        <v>45643</v>
      </c>
      <c r="B28431" s="45" t="str">
        <f t="shared" si="952"/>
        <v>December</v>
      </c>
      <c r="C28431" s="53">
        <f t="shared" si="953"/>
        <v>2024</v>
      </c>
      <c r="D28431" s="43" t="s">
        <v>103</v>
      </c>
      <c r="E28431" s="132">
        <v>23.56733333333333</v>
      </c>
    </row>
    <row r="28432" spans="1:5" ht="13.8" x14ac:dyDescent="0.25">
      <c r="A28432" s="77">
        <v>45643</v>
      </c>
      <c r="B28432" s="45" t="str">
        <f t="shared" si="952"/>
        <v>December</v>
      </c>
      <c r="C28432" s="53">
        <f t="shared" si="953"/>
        <v>2024</v>
      </c>
      <c r="D28432" s="43" t="s">
        <v>116</v>
      </c>
      <c r="E28432" s="132">
        <v>15.577625000000001</v>
      </c>
    </row>
    <row r="28433" spans="1:5" ht="13.8" x14ac:dyDescent="0.25">
      <c r="A28433" s="77">
        <v>45643</v>
      </c>
      <c r="B28433" s="45" t="str">
        <f t="shared" si="952"/>
        <v>December</v>
      </c>
      <c r="C28433" s="53">
        <f t="shared" si="953"/>
        <v>2024</v>
      </c>
      <c r="D28433" s="43" t="s">
        <v>104</v>
      </c>
      <c r="E28433" s="132">
        <v>19.36579166666667</v>
      </c>
    </row>
    <row r="28434" spans="1:5" ht="13.8" x14ac:dyDescent="0.25">
      <c r="A28434" s="77">
        <v>45643</v>
      </c>
      <c r="B28434" s="45" t="str">
        <f t="shared" si="952"/>
        <v>December</v>
      </c>
      <c r="C28434" s="53">
        <f t="shared" si="953"/>
        <v>2024</v>
      </c>
      <c r="D28434" s="43" t="s">
        <v>121</v>
      </c>
      <c r="E28434" s="132">
        <v>18.416083333333333</v>
      </c>
    </row>
    <row r="28435" spans="1:5" ht="13.8" x14ac:dyDescent="0.25">
      <c r="A28435" s="77">
        <v>45643</v>
      </c>
      <c r="B28435" s="45" t="str">
        <f t="shared" si="952"/>
        <v>December</v>
      </c>
      <c r="C28435" s="53">
        <f t="shared" si="953"/>
        <v>2024</v>
      </c>
      <c r="D28435" s="43" t="s">
        <v>122</v>
      </c>
      <c r="E28435" s="132">
        <v>16.681833333333334</v>
      </c>
    </row>
    <row r="28436" spans="1:5" ht="13.8" x14ac:dyDescent="0.25">
      <c r="A28436" s="77">
        <v>45643</v>
      </c>
      <c r="B28436" s="45" t="str">
        <f t="shared" si="952"/>
        <v>December</v>
      </c>
      <c r="C28436" s="53">
        <f t="shared" si="953"/>
        <v>2024</v>
      </c>
      <c r="D28436" s="43" t="s">
        <v>123</v>
      </c>
      <c r="E28436" s="132">
        <v>16.475375</v>
      </c>
    </row>
    <row r="28437" spans="1:5" ht="13.8" x14ac:dyDescent="0.25">
      <c r="A28437" s="77">
        <v>45643</v>
      </c>
      <c r="B28437" s="45" t="str">
        <f t="shared" si="952"/>
        <v>December</v>
      </c>
      <c r="C28437" s="53">
        <f t="shared" si="953"/>
        <v>2024</v>
      </c>
      <c r="D28437" s="43" t="s">
        <v>99</v>
      </c>
      <c r="E28437" s="132">
        <v>11.7325</v>
      </c>
    </row>
    <row r="28438" spans="1:5" ht="13.8" x14ac:dyDescent="0.25">
      <c r="A28438" s="77">
        <v>45643</v>
      </c>
      <c r="B28438" s="45" t="str">
        <f t="shared" si="952"/>
        <v>December</v>
      </c>
      <c r="C28438" s="53">
        <f t="shared" si="953"/>
        <v>2024</v>
      </c>
      <c r="D28438" s="43" t="s">
        <v>100</v>
      </c>
      <c r="E28438" s="132">
        <v>11.42375</v>
      </c>
    </row>
    <row r="28439" spans="1:5" ht="13.8" x14ac:dyDescent="0.25">
      <c r="A28439" s="77">
        <v>45643</v>
      </c>
      <c r="B28439" s="45" t="str">
        <f t="shared" si="952"/>
        <v>December</v>
      </c>
      <c r="C28439" s="53">
        <f t="shared" si="953"/>
        <v>2024</v>
      </c>
      <c r="D28439" s="43" t="s">
        <v>101</v>
      </c>
      <c r="E28439" s="132">
        <v>10.929749999999999</v>
      </c>
    </row>
    <row r="28440" spans="1:5" ht="13.8" x14ac:dyDescent="0.25">
      <c r="A28440" s="77">
        <v>45643</v>
      </c>
      <c r="B28440" s="45" t="str">
        <f t="shared" si="952"/>
        <v>December</v>
      </c>
      <c r="C28440" s="53">
        <f t="shared" si="953"/>
        <v>2024</v>
      </c>
      <c r="D28440" s="43" t="s">
        <v>124</v>
      </c>
      <c r="E28440" s="132">
        <v>10.837124999999999</v>
      </c>
    </row>
    <row r="28441" spans="1:5" ht="13.8" x14ac:dyDescent="0.25">
      <c r="A28441" s="77">
        <v>45643</v>
      </c>
      <c r="B28441" s="45" t="str">
        <f t="shared" si="952"/>
        <v>December</v>
      </c>
      <c r="C28441" s="53">
        <f t="shared" si="953"/>
        <v>2024</v>
      </c>
      <c r="D28441" s="43" t="s">
        <v>125</v>
      </c>
      <c r="E28441" s="132">
        <v>9.6947500000000009</v>
      </c>
    </row>
    <row r="28442" spans="1:5" ht="13.8" x14ac:dyDescent="0.25">
      <c r="A28442" s="77">
        <v>45643</v>
      </c>
      <c r="B28442" s="45" t="str">
        <f t="shared" si="952"/>
        <v>December</v>
      </c>
      <c r="C28442" s="53">
        <f t="shared" si="953"/>
        <v>2024</v>
      </c>
      <c r="D28442" s="43" t="s">
        <v>126</v>
      </c>
      <c r="E28442" s="132">
        <v>9.9791249999999998</v>
      </c>
    </row>
    <row r="28443" spans="1:5" ht="13.8" x14ac:dyDescent="0.25">
      <c r="A28443" s="77">
        <v>45643</v>
      </c>
      <c r="B28443" s="45" t="str">
        <f t="shared" si="952"/>
        <v>December</v>
      </c>
      <c r="C28443" s="53">
        <f t="shared" si="953"/>
        <v>2024</v>
      </c>
      <c r="D28443" s="43" t="s">
        <v>127</v>
      </c>
      <c r="E28443" s="132">
        <v>9.5786249999999988</v>
      </c>
    </row>
    <row r="28444" spans="1:5" ht="13.8" x14ac:dyDescent="0.25">
      <c r="A28444" s="77">
        <v>45643</v>
      </c>
      <c r="B28444" s="45" t="str">
        <f t="shared" si="952"/>
        <v>December</v>
      </c>
      <c r="C28444" s="53">
        <f t="shared" si="953"/>
        <v>2024</v>
      </c>
      <c r="D28444" s="43" t="s">
        <v>105</v>
      </c>
      <c r="E28444" s="132">
        <v>7.6261250000000009</v>
      </c>
    </row>
    <row r="28445" spans="1:5" ht="13.8" x14ac:dyDescent="0.25">
      <c r="A28445" s="77">
        <v>45643</v>
      </c>
      <c r="B28445" s="45" t="str">
        <f t="shared" si="952"/>
        <v>December</v>
      </c>
      <c r="C28445" s="53">
        <f t="shared" si="953"/>
        <v>2024</v>
      </c>
      <c r="D28445" s="43" t="s">
        <v>128</v>
      </c>
      <c r="E28445" s="132">
        <v>9.3603749999999994</v>
      </c>
    </row>
    <row r="28446" spans="1:5" ht="13.8" x14ac:dyDescent="0.25">
      <c r="A28446" s="77">
        <v>45650</v>
      </c>
      <c r="B28446" s="45" t="str">
        <f t="shared" ref="B28446:B28471" si="954">TEXT(A28446,"mmmm")</f>
        <v>December</v>
      </c>
      <c r="C28446" s="53">
        <f t="shared" ref="C28446:C28471" si="955">YEAR(A28446)</f>
        <v>2024</v>
      </c>
      <c r="D28446" s="43" t="s">
        <v>131</v>
      </c>
    </row>
    <row r="28447" spans="1:5" ht="13.8" x14ac:dyDescent="0.25">
      <c r="A28447" s="77">
        <v>45650</v>
      </c>
      <c r="B28447" s="45" t="str">
        <f t="shared" si="954"/>
        <v>December</v>
      </c>
      <c r="C28447" s="53">
        <f t="shared" si="955"/>
        <v>2024</v>
      </c>
      <c r="D28447" s="43" t="s">
        <v>115</v>
      </c>
    </row>
    <row r="28448" spans="1:5" ht="13.8" x14ac:dyDescent="0.25">
      <c r="A28448" s="77">
        <v>45650</v>
      </c>
      <c r="B28448" s="45" t="str">
        <f t="shared" si="954"/>
        <v>December</v>
      </c>
      <c r="C28448" s="53">
        <f t="shared" si="955"/>
        <v>2024</v>
      </c>
      <c r="D28448" s="43" t="s">
        <v>95</v>
      </c>
    </row>
    <row r="28449" spans="1:5" ht="13.8" x14ac:dyDescent="0.25">
      <c r="A28449" s="77">
        <v>45650</v>
      </c>
      <c r="B28449" s="45" t="str">
        <f t="shared" si="954"/>
        <v>December</v>
      </c>
      <c r="C28449" s="53">
        <f t="shared" si="955"/>
        <v>2024</v>
      </c>
      <c r="D28449" s="43" t="s">
        <v>96</v>
      </c>
    </row>
    <row r="28450" spans="1:5" ht="13.8" x14ac:dyDescent="0.25">
      <c r="A28450" s="77">
        <v>45650</v>
      </c>
      <c r="B28450" s="45" t="str">
        <f t="shared" si="954"/>
        <v>December</v>
      </c>
      <c r="C28450" s="53">
        <f t="shared" si="955"/>
        <v>2024</v>
      </c>
      <c r="D28450" s="43" t="s">
        <v>97</v>
      </c>
    </row>
    <row r="28451" spans="1:5" ht="13.8" x14ac:dyDescent="0.25">
      <c r="A28451" s="77">
        <v>45650</v>
      </c>
      <c r="B28451" s="45" t="str">
        <f t="shared" si="954"/>
        <v>December</v>
      </c>
      <c r="C28451" s="53">
        <f t="shared" si="955"/>
        <v>2024</v>
      </c>
      <c r="D28451" s="43" t="s">
        <v>98</v>
      </c>
      <c r="E28451" s="132">
        <v>11.526666666666666</v>
      </c>
    </row>
    <row r="28452" spans="1:5" ht="15.6" x14ac:dyDescent="0.3">
      <c r="A28452" s="77">
        <v>45650</v>
      </c>
      <c r="B28452" s="45" t="str">
        <f t="shared" si="954"/>
        <v>December</v>
      </c>
      <c r="C28452" s="53">
        <f t="shared" si="955"/>
        <v>2024</v>
      </c>
      <c r="D28452" s="130" t="s">
        <v>136</v>
      </c>
      <c r="E28452" s="132">
        <v>29.357583333333338</v>
      </c>
    </row>
    <row r="28453" spans="1:5" ht="13.8" x14ac:dyDescent="0.25">
      <c r="A28453" s="77">
        <v>45650</v>
      </c>
      <c r="B28453" s="45" t="str">
        <f t="shared" si="954"/>
        <v>December</v>
      </c>
      <c r="C28453" s="53">
        <f t="shared" si="955"/>
        <v>2024</v>
      </c>
      <c r="D28453" s="43" t="s">
        <v>118</v>
      </c>
      <c r="E28453" s="132">
        <v>26.970375000000001</v>
      </c>
    </row>
    <row r="28454" spans="1:5" ht="13.8" x14ac:dyDescent="0.25">
      <c r="A28454" s="77">
        <v>45650</v>
      </c>
      <c r="B28454" s="45" t="str">
        <f t="shared" si="954"/>
        <v>December</v>
      </c>
      <c r="C28454" s="53">
        <f t="shared" si="955"/>
        <v>2024</v>
      </c>
      <c r="D28454" s="43" t="s">
        <v>102</v>
      </c>
      <c r="E28454" s="132">
        <v>26.614833333333337</v>
      </c>
    </row>
    <row r="28455" spans="1:5" ht="13.8" x14ac:dyDescent="0.25">
      <c r="A28455" s="77">
        <v>45650</v>
      </c>
      <c r="B28455" s="45" t="str">
        <f t="shared" si="954"/>
        <v>December</v>
      </c>
      <c r="C28455" s="53">
        <f t="shared" si="955"/>
        <v>2024</v>
      </c>
      <c r="D28455" s="43" t="s">
        <v>119</v>
      </c>
      <c r="E28455" s="132">
        <v>25.751375000000003</v>
      </c>
    </row>
    <row r="28456" spans="1:5" ht="13.8" x14ac:dyDescent="0.25">
      <c r="A28456" s="77">
        <v>45650</v>
      </c>
      <c r="B28456" s="45" t="str">
        <f t="shared" si="954"/>
        <v>December</v>
      </c>
      <c r="C28456" s="53">
        <f t="shared" si="955"/>
        <v>2024</v>
      </c>
      <c r="D28456" s="43" t="s">
        <v>120</v>
      </c>
      <c r="E28456" s="132">
        <v>24.430791666666664</v>
      </c>
    </row>
    <row r="28457" spans="1:5" ht="13.8" x14ac:dyDescent="0.25">
      <c r="A28457" s="77">
        <v>45650</v>
      </c>
      <c r="B28457" s="45" t="str">
        <f t="shared" si="954"/>
        <v>December</v>
      </c>
      <c r="C28457" s="53">
        <f t="shared" si="955"/>
        <v>2024</v>
      </c>
      <c r="D28457" s="43" t="s">
        <v>103</v>
      </c>
      <c r="E28457" s="132">
        <v>23.56733333333333</v>
      </c>
    </row>
    <row r="28458" spans="1:5" ht="13.8" x14ac:dyDescent="0.25">
      <c r="A28458" s="77">
        <v>45650</v>
      </c>
      <c r="B28458" s="45" t="str">
        <f t="shared" si="954"/>
        <v>December</v>
      </c>
      <c r="C28458" s="53">
        <f t="shared" si="955"/>
        <v>2024</v>
      </c>
      <c r="D28458" s="43" t="s">
        <v>116</v>
      </c>
      <c r="E28458" s="132">
        <v>15.702312500000003</v>
      </c>
    </row>
    <row r="28459" spans="1:5" ht="13.8" x14ac:dyDescent="0.25">
      <c r="A28459" s="77">
        <v>45650</v>
      </c>
      <c r="B28459" s="45" t="str">
        <f t="shared" si="954"/>
        <v>December</v>
      </c>
      <c r="C28459" s="53">
        <f t="shared" si="955"/>
        <v>2024</v>
      </c>
      <c r="D28459" s="43" t="s">
        <v>104</v>
      </c>
      <c r="E28459" s="132">
        <v>19.639375000000001</v>
      </c>
    </row>
    <row r="28460" spans="1:5" ht="13.8" x14ac:dyDescent="0.25">
      <c r="A28460" s="77">
        <v>45650</v>
      </c>
      <c r="B28460" s="45" t="str">
        <f t="shared" si="954"/>
        <v>December</v>
      </c>
      <c r="C28460" s="53">
        <f t="shared" si="955"/>
        <v>2024</v>
      </c>
      <c r="D28460" s="43" t="s">
        <v>121</v>
      </c>
      <c r="E28460" s="132">
        <v>18.67625</v>
      </c>
    </row>
    <row r="28461" spans="1:5" ht="13.8" x14ac:dyDescent="0.25">
      <c r="A28461" s="77">
        <v>45650</v>
      </c>
      <c r="B28461" s="45" t="str">
        <f t="shared" si="954"/>
        <v>December</v>
      </c>
      <c r="C28461" s="53">
        <f t="shared" si="955"/>
        <v>2024</v>
      </c>
      <c r="D28461" s="43" t="s">
        <v>122</v>
      </c>
      <c r="E28461" s="132">
        <v>16.9175</v>
      </c>
    </row>
    <row r="28462" spans="1:5" ht="13.8" x14ac:dyDescent="0.25">
      <c r="A28462" s="77">
        <v>45650</v>
      </c>
      <c r="B28462" s="45" t="str">
        <f t="shared" si="954"/>
        <v>December</v>
      </c>
      <c r="C28462" s="53">
        <f t="shared" si="955"/>
        <v>2024</v>
      </c>
      <c r="D28462" s="43" t="s">
        <v>123</v>
      </c>
      <c r="E28462" s="132">
        <v>16.708124999999999</v>
      </c>
    </row>
    <row r="28463" spans="1:5" ht="13.8" x14ac:dyDescent="0.25">
      <c r="A28463" s="77">
        <v>45650</v>
      </c>
      <c r="B28463" s="45" t="str">
        <f t="shared" si="954"/>
        <v>December</v>
      </c>
      <c r="C28463" s="53">
        <f t="shared" si="955"/>
        <v>2024</v>
      </c>
      <c r="D28463" s="43" t="s">
        <v>99</v>
      </c>
      <c r="E28463" s="132">
        <v>11.526666666666666</v>
      </c>
    </row>
    <row r="28464" spans="1:5" ht="13.8" x14ac:dyDescent="0.25">
      <c r="A28464" s="77">
        <v>45650</v>
      </c>
      <c r="B28464" s="45" t="str">
        <f t="shared" si="954"/>
        <v>December</v>
      </c>
      <c r="C28464" s="53">
        <f t="shared" si="955"/>
        <v>2024</v>
      </c>
      <c r="D28464" s="43" t="s">
        <v>100</v>
      </c>
      <c r="E28464" s="132">
        <v>11.223333333333333</v>
      </c>
    </row>
    <row r="28465" spans="1:5" ht="13.8" x14ac:dyDescent="0.25">
      <c r="A28465" s="77">
        <v>45650</v>
      </c>
      <c r="B28465" s="45" t="str">
        <f t="shared" si="954"/>
        <v>December</v>
      </c>
      <c r="C28465" s="53">
        <f t="shared" si="955"/>
        <v>2024</v>
      </c>
      <c r="D28465" s="43" t="s">
        <v>101</v>
      </c>
      <c r="E28465" s="132">
        <v>10.738</v>
      </c>
    </row>
    <row r="28466" spans="1:5" ht="13.8" x14ac:dyDescent="0.25">
      <c r="A28466" s="77">
        <v>45650</v>
      </c>
      <c r="B28466" s="45" t="str">
        <f t="shared" si="954"/>
        <v>December</v>
      </c>
      <c r="C28466" s="53">
        <f t="shared" si="955"/>
        <v>2024</v>
      </c>
      <c r="D28466" s="43" t="s">
        <v>124</v>
      </c>
      <c r="E28466" s="132">
        <v>10.646999999999998</v>
      </c>
    </row>
    <row r="28467" spans="1:5" ht="13.8" x14ac:dyDescent="0.25">
      <c r="A28467" s="77">
        <v>45650</v>
      </c>
      <c r="B28467" s="45" t="str">
        <f t="shared" si="954"/>
        <v>December</v>
      </c>
      <c r="C28467" s="53">
        <f t="shared" si="955"/>
        <v>2024</v>
      </c>
      <c r="D28467" s="43" t="s">
        <v>125</v>
      </c>
      <c r="E28467" s="132">
        <v>9.5246666666666666</v>
      </c>
    </row>
    <row r="28468" spans="1:5" ht="13.8" x14ac:dyDescent="0.25">
      <c r="A28468" s="77">
        <v>45650</v>
      </c>
      <c r="B28468" s="45" t="str">
        <f t="shared" si="954"/>
        <v>December</v>
      </c>
      <c r="C28468" s="53">
        <f t="shared" si="955"/>
        <v>2024</v>
      </c>
      <c r="D28468" s="43" t="s">
        <v>126</v>
      </c>
      <c r="E28468" s="132">
        <v>9.817166666666667</v>
      </c>
    </row>
    <row r="28469" spans="1:5" ht="13.8" x14ac:dyDescent="0.25">
      <c r="A28469" s="77">
        <v>45650</v>
      </c>
      <c r="B28469" s="45" t="str">
        <f t="shared" si="954"/>
        <v>December</v>
      </c>
      <c r="C28469" s="53">
        <f t="shared" si="955"/>
        <v>2024</v>
      </c>
      <c r="D28469" s="43" t="s">
        <v>127</v>
      </c>
      <c r="E28469" s="132">
        <v>9.4339999999999993</v>
      </c>
    </row>
    <row r="28470" spans="1:5" ht="13.8" x14ac:dyDescent="0.25">
      <c r="A28470" s="77">
        <v>45650</v>
      </c>
      <c r="B28470" s="45" t="str">
        <f t="shared" si="954"/>
        <v>December</v>
      </c>
      <c r="C28470" s="53">
        <f t="shared" si="955"/>
        <v>2024</v>
      </c>
      <c r="D28470" s="43" t="s">
        <v>105</v>
      </c>
      <c r="E28470" s="132">
        <v>7.4923333333333337</v>
      </c>
    </row>
    <row r="28471" spans="1:5" ht="13.8" x14ac:dyDescent="0.25">
      <c r="A28471" s="77">
        <v>45650</v>
      </c>
      <c r="B28471" s="45" t="str">
        <f t="shared" si="954"/>
        <v>December</v>
      </c>
      <c r="C28471" s="53">
        <f t="shared" si="955"/>
        <v>2024</v>
      </c>
      <c r="D28471" s="43" t="s">
        <v>128</v>
      </c>
      <c r="E28471" s="132">
        <v>9.2363333333333326</v>
      </c>
    </row>
    <row r="28472" spans="1:5" ht="13.8" x14ac:dyDescent="0.25">
      <c r="A28472" s="77">
        <v>45657</v>
      </c>
      <c r="B28472" s="45" t="str">
        <f t="shared" ref="B28472:B28497" si="956">TEXT(A28472,"mmmm")</f>
        <v>December</v>
      </c>
      <c r="C28472" s="53">
        <f t="shared" ref="C28472:C28497" si="957">YEAR(A28472)</f>
        <v>2024</v>
      </c>
      <c r="D28472" s="43" t="s">
        <v>131</v>
      </c>
    </row>
    <row r="28473" spans="1:5" ht="13.8" x14ac:dyDescent="0.25">
      <c r="A28473" s="77">
        <v>45657</v>
      </c>
      <c r="B28473" s="45" t="str">
        <f t="shared" si="956"/>
        <v>December</v>
      </c>
      <c r="C28473" s="53">
        <f t="shared" si="957"/>
        <v>2024</v>
      </c>
      <c r="D28473" s="43" t="s">
        <v>115</v>
      </c>
    </row>
    <row r="28474" spans="1:5" ht="13.8" x14ac:dyDescent="0.25">
      <c r="A28474" s="77">
        <v>45657</v>
      </c>
      <c r="B28474" s="45" t="str">
        <f t="shared" si="956"/>
        <v>December</v>
      </c>
      <c r="C28474" s="53">
        <f t="shared" si="957"/>
        <v>2024</v>
      </c>
      <c r="D28474" s="43" t="s">
        <v>95</v>
      </c>
    </row>
    <row r="28475" spans="1:5" ht="13.8" x14ac:dyDescent="0.25">
      <c r="A28475" s="77">
        <v>45657</v>
      </c>
      <c r="B28475" s="45" t="str">
        <f t="shared" si="956"/>
        <v>December</v>
      </c>
      <c r="C28475" s="53">
        <f t="shared" si="957"/>
        <v>2024</v>
      </c>
      <c r="D28475" s="43" t="s">
        <v>96</v>
      </c>
    </row>
    <row r="28476" spans="1:5" ht="13.8" x14ac:dyDescent="0.25">
      <c r="A28476" s="77">
        <v>45657</v>
      </c>
      <c r="B28476" s="45" t="str">
        <f t="shared" si="956"/>
        <v>December</v>
      </c>
      <c r="C28476" s="53">
        <f t="shared" si="957"/>
        <v>2024</v>
      </c>
      <c r="D28476" s="43" t="s">
        <v>97</v>
      </c>
    </row>
    <row r="28477" spans="1:5" ht="13.8" x14ac:dyDescent="0.25">
      <c r="A28477" s="77">
        <v>45657</v>
      </c>
      <c r="B28477" s="45" t="str">
        <f t="shared" si="956"/>
        <v>December</v>
      </c>
      <c r="C28477" s="53">
        <f t="shared" si="957"/>
        <v>2024</v>
      </c>
      <c r="D28477" s="43" t="s">
        <v>98</v>
      </c>
      <c r="E28477" s="132">
        <v>11.608999999999998</v>
      </c>
    </row>
    <row r="28478" spans="1:5" ht="15.6" x14ac:dyDescent="0.3">
      <c r="A28478" s="77">
        <v>45657</v>
      </c>
      <c r="B28478" s="45" t="str">
        <f t="shared" si="956"/>
        <v>December</v>
      </c>
      <c r="C28478" s="53">
        <f t="shared" si="957"/>
        <v>2024</v>
      </c>
      <c r="D28478" s="130" t="s">
        <v>136</v>
      </c>
      <c r="E28478" s="132">
        <v>29.564700000000002</v>
      </c>
    </row>
    <row r="28479" spans="1:5" ht="13.8" x14ac:dyDescent="0.25">
      <c r="A28479" s="77">
        <v>45657</v>
      </c>
      <c r="B28479" s="45" t="str">
        <f t="shared" si="956"/>
        <v>December</v>
      </c>
      <c r="C28479" s="53">
        <f t="shared" si="957"/>
        <v>2024</v>
      </c>
      <c r="D28479" s="43" t="s">
        <v>118</v>
      </c>
      <c r="E28479" s="132">
        <v>27.160649999999997</v>
      </c>
    </row>
    <row r="28480" spans="1:5" ht="13.8" x14ac:dyDescent="0.25">
      <c r="A28480" s="77">
        <v>45657</v>
      </c>
      <c r="B28480" s="45" t="str">
        <f t="shared" si="956"/>
        <v>December</v>
      </c>
      <c r="C28480" s="53">
        <f t="shared" si="957"/>
        <v>2024</v>
      </c>
      <c r="D28480" s="43" t="s">
        <v>102</v>
      </c>
      <c r="E28480" s="132">
        <v>26.802600000000002</v>
      </c>
    </row>
    <row r="28481" spans="1:5" ht="13.8" x14ac:dyDescent="0.25">
      <c r="A28481" s="77">
        <v>45657</v>
      </c>
      <c r="B28481" s="45" t="str">
        <f t="shared" si="956"/>
        <v>December</v>
      </c>
      <c r="C28481" s="53">
        <f t="shared" si="957"/>
        <v>2024</v>
      </c>
      <c r="D28481" s="43" t="s">
        <v>119</v>
      </c>
      <c r="E28481" s="132">
        <v>25.933050000000001</v>
      </c>
    </row>
    <row r="28482" spans="1:5" ht="13.8" x14ac:dyDescent="0.25">
      <c r="A28482" s="77">
        <v>45657</v>
      </c>
      <c r="B28482" s="45" t="str">
        <f t="shared" si="956"/>
        <v>December</v>
      </c>
      <c r="C28482" s="53">
        <f t="shared" si="957"/>
        <v>2024</v>
      </c>
      <c r="D28482" s="43" t="s">
        <v>120</v>
      </c>
      <c r="E28482" s="132">
        <v>24.603149999999996</v>
      </c>
    </row>
    <row r="28483" spans="1:5" ht="13.8" x14ac:dyDescent="0.25">
      <c r="A28483" s="77">
        <v>45657</v>
      </c>
      <c r="B28483" s="45" t="str">
        <f t="shared" si="956"/>
        <v>December</v>
      </c>
      <c r="C28483" s="53">
        <f t="shared" si="957"/>
        <v>2024</v>
      </c>
      <c r="D28483" s="43" t="s">
        <v>103</v>
      </c>
      <c r="E28483" s="132">
        <v>23.733599999999996</v>
      </c>
    </row>
    <row r="28484" spans="1:5" ht="13.8" x14ac:dyDescent="0.25">
      <c r="A28484" s="77">
        <v>45657</v>
      </c>
      <c r="B28484" s="45" t="str">
        <f t="shared" si="956"/>
        <v>December</v>
      </c>
      <c r="C28484" s="53">
        <f t="shared" si="957"/>
        <v>2024</v>
      </c>
      <c r="D28484" s="43" t="s">
        <v>116</v>
      </c>
      <c r="E28484" s="132">
        <v>15.361500000000001</v>
      </c>
    </row>
    <row r="28485" spans="1:5" ht="13.8" x14ac:dyDescent="0.25">
      <c r="A28485" s="77">
        <v>45657</v>
      </c>
      <c r="B28485" s="45" t="str">
        <f t="shared" si="956"/>
        <v>December</v>
      </c>
      <c r="C28485" s="53">
        <f t="shared" si="957"/>
        <v>2024</v>
      </c>
      <c r="D28485" s="43" t="s">
        <v>104</v>
      </c>
      <c r="E28485" s="132">
        <v>19.228999999999999</v>
      </c>
    </row>
    <row r="28486" spans="1:5" ht="13.8" x14ac:dyDescent="0.25">
      <c r="A28486" s="77">
        <v>45657</v>
      </c>
      <c r="B28486" s="45" t="str">
        <f t="shared" si="956"/>
        <v>December</v>
      </c>
      <c r="C28486" s="53">
        <f t="shared" si="957"/>
        <v>2024</v>
      </c>
      <c r="D28486" s="43" t="s">
        <v>121</v>
      </c>
      <c r="E28486" s="132">
        <v>18.285999999999998</v>
      </c>
    </row>
    <row r="28487" spans="1:5" ht="13.8" x14ac:dyDescent="0.25">
      <c r="A28487" s="77">
        <v>45657</v>
      </c>
      <c r="B28487" s="45" t="str">
        <f t="shared" si="956"/>
        <v>December</v>
      </c>
      <c r="C28487" s="53">
        <f t="shared" si="957"/>
        <v>2024</v>
      </c>
      <c r="D28487" s="43" t="s">
        <v>122</v>
      </c>
      <c r="E28487" s="132">
        <v>16.564</v>
      </c>
    </row>
    <row r="28488" spans="1:5" ht="13.8" x14ac:dyDescent="0.25">
      <c r="A28488" s="77">
        <v>45657</v>
      </c>
      <c r="B28488" s="45" t="str">
        <f t="shared" si="956"/>
        <v>December</v>
      </c>
      <c r="C28488" s="53">
        <f t="shared" si="957"/>
        <v>2024</v>
      </c>
      <c r="D28488" s="43" t="s">
        <v>123</v>
      </c>
      <c r="E28488" s="132">
        <v>16.359000000000002</v>
      </c>
    </row>
    <row r="28489" spans="1:5" ht="13.8" x14ac:dyDescent="0.25">
      <c r="A28489" s="77">
        <v>45657</v>
      </c>
      <c r="B28489" s="45" t="str">
        <f t="shared" si="956"/>
        <v>December</v>
      </c>
      <c r="C28489" s="53">
        <f t="shared" si="957"/>
        <v>2024</v>
      </c>
      <c r="D28489" s="43" t="s">
        <v>99</v>
      </c>
      <c r="E28489" s="132">
        <v>11.608999999999998</v>
      </c>
    </row>
    <row r="28490" spans="1:5" ht="13.8" x14ac:dyDescent="0.25">
      <c r="A28490" s="77">
        <v>45657</v>
      </c>
      <c r="B28490" s="45" t="str">
        <f t="shared" si="956"/>
        <v>December</v>
      </c>
      <c r="C28490" s="53">
        <f t="shared" si="957"/>
        <v>2024</v>
      </c>
      <c r="D28490" s="43" t="s">
        <v>100</v>
      </c>
      <c r="E28490" s="132">
        <v>11.303500000000001</v>
      </c>
    </row>
    <row r="28491" spans="1:5" ht="13.8" x14ac:dyDescent="0.25">
      <c r="A28491" s="77">
        <v>45657</v>
      </c>
      <c r="B28491" s="45" t="str">
        <f t="shared" si="956"/>
        <v>December</v>
      </c>
      <c r="C28491" s="53">
        <f t="shared" si="957"/>
        <v>2024</v>
      </c>
      <c r="D28491" s="43" t="s">
        <v>101</v>
      </c>
      <c r="E28491" s="132">
        <v>10.8147</v>
      </c>
    </row>
    <row r="28492" spans="1:5" ht="13.8" x14ac:dyDescent="0.25">
      <c r="A28492" s="77">
        <v>45657</v>
      </c>
      <c r="B28492" s="45" t="str">
        <f t="shared" si="956"/>
        <v>December</v>
      </c>
      <c r="C28492" s="53">
        <f t="shared" si="957"/>
        <v>2024</v>
      </c>
      <c r="D28492" s="43" t="s">
        <v>124</v>
      </c>
      <c r="E28492" s="132">
        <v>10.723049999999999</v>
      </c>
    </row>
    <row r="28493" spans="1:5" ht="13.8" x14ac:dyDescent="0.25">
      <c r="A28493" s="77">
        <v>45657</v>
      </c>
      <c r="B28493" s="45" t="str">
        <f t="shared" si="956"/>
        <v>December</v>
      </c>
      <c r="C28493" s="53">
        <f t="shared" si="957"/>
        <v>2024</v>
      </c>
      <c r="D28493" s="43" t="s">
        <v>125</v>
      </c>
      <c r="E28493" s="132">
        <v>9.5927000000000007</v>
      </c>
    </row>
    <row r="28494" spans="1:5" ht="13.8" x14ac:dyDescent="0.25">
      <c r="A28494" s="77">
        <v>45657</v>
      </c>
      <c r="B28494" s="45" t="str">
        <f t="shared" si="956"/>
        <v>December</v>
      </c>
      <c r="C28494" s="53">
        <f t="shared" si="957"/>
        <v>2024</v>
      </c>
      <c r="D28494" s="43" t="s">
        <v>126</v>
      </c>
      <c r="E28494" s="132">
        <v>9.8819499999999998</v>
      </c>
    </row>
    <row r="28495" spans="1:5" ht="13.8" x14ac:dyDescent="0.25">
      <c r="A28495" s="77">
        <v>45657</v>
      </c>
      <c r="B28495" s="45" t="str">
        <f t="shared" si="956"/>
        <v>December</v>
      </c>
      <c r="C28495" s="53">
        <f t="shared" si="957"/>
        <v>2024</v>
      </c>
      <c r="D28495" s="43" t="s">
        <v>127</v>
      </c>
      <c r="E28495" s="132">
        <v>9.4918499999999995</v>
      </c>
    </row>
    <row r="28496" spans="1:5" ht="13.8" x14ac:dyDescent="0.25">
      <c r="A28496" s="77">
        <v>45657</v>
      </c>
      <c r="B28496" s="45" t="str">
        <f t="shared" si="956"/>
        <v>December</v>
      </c>
      <c r="C28496" s="53">
        <f t="shared" si="957"/>
        <v>2024</v>
      </c>
      <c r="D28496" s="43" t="s">
        <v>105</v>
      </c>
      <c r="E28496" s="132">
        <v>7.5458500000000006</v>
      </c>
    </row>
    <row r="28497" spans="1:5" ht="13.8" x14ac:dyDescent="0.25">
      <c r="A28497" s="77">
        <v>45657</v>
      </c>
      <c r="B28497" s="45" t="str">
        <f t="shared" si="956"/>
        <v>December</v>
      </c>
      <c r="C28497" s="53">
        <f t="shared" si="957"/>
        <v>2024</v>
      </c>
      <c r="D28497" s="43" t="s">
        <v>128</v>
      </c>
      <c r="E28497" s="132">
        <v>9.2859499999999997</v>
      </c>
    </row>
    <row r="28498" spans="1:5" ht="13.8" x14ac:dyDescent="0.25">
      <c r="A28498" s="77">
        <v>45664</v>
      </c>
      <c r="B28498" s="45" t="str">
        <f t="shared" ref="B28498:B28523" si="958">TEXT(A28498,"mmmm")</f>
        <v>January</v>
      </c>
      <c r="C28498" s="53">
        <f t="shared" ref="C28498:C28523" si="959">YEAR(A28498)</f>
        <v>2025</v>
      </c>
      <c r="D28498" s="43" t="s">
        <v>131</v>
      </c>
    </row>
    <row r="28499" spans="1:5" ht="13.8" x14ac:dyDescent="0.25">
      <c r="A28499" s="77">
        <v>45664</v>
      </c>
      <c r="B28499" s="45" t="str">
        <f t="shared" si="958"/>
        <v>January</v>
      </c>
      <c r="C28499" s="53">
        <f t="shared" si="959"/>
        <v>2025</v>
      </c>
      <c r="D28499" s="43" t="s">
        <v>115</v>
      </c>
    </row>
    <row r="28500" spans="1:5" ht="13.8" x14ac:dyDescent="0.25">
      <c r="A28500" s="77">
        <v>45664</v>
      </c>
      <c r="B28500" s="45" t="str">
        <f t="shared" si="958"/>
        <v>January</v>
      </c>
      <c r="C28500" s="53">
        <f t="shared" si="959"/>
        <v>2025</v>
      </c>
      <c r="D28500" s="43" t="s">
        <v>95</v>
      </c>
    </row>
    <row r="28501" spans="1:5" ht="13.8" x14ac:dyDescent="0.25">
      <c r="A28501" s="77">
        <v>45664</v>
      </c>
      <c r="B28501" s="45" t="str">
        <f t="shared" si="958"/>
        <v>January</v>
      </c>
      <c r="C28501" s="53">
        <f t="shared" si="959"/>
        <v>2025</v>
      </c>
      <c r="D28501" s="43" t="s">
        <v>96</v>
      </c>
    </row>
    <row r="28502" spans="1:5" ht="13.8" x14ac:dyDescent="0.25">
      <c r="A28502" s="77">
        <v>45664</v>
      </c>
      <c r="B28502" s="45" t="str">
        <f t="shared" si="958"/>
        <v>January</v>
      </c>
      <c r="C28502" s="53">
        <f t="shared" si="959"/>
        <v>2025</v>
      </c>
      <c r="D28502" s="43" t="s">
        <v>97</v>
      </c>
    </row>
    <row r="28503" spans="1:5" ht="13.8" x14ac:dyDescent="0.25">
      <c r="A28503" s="77">
        <v>45664</v>
      </c>
      <c r="B28503" s="45" t="str">
        <f t="shared" si="958"/>
        <v>January</v>
      </c>
      <c r="C28503" s="53">
        <f t="shared" si="959"/>
        <v>2025</v>
      </c>
      <c r="D28503" s="43" t="s">
        <v>98</v>
      </c>
      <c r="E28503" s="132">
        <v>11.103125</v>
      </c>
    </row>
    <row r="28504" spans="1:5" ht="15.6" x14ac:dyDescent="0.3">
      <c r="A28504" s="77">
        <v>45664</v>
      </c>
      <c r="B28504" s="45" t="str">
        <f t="shared" si="958"/>
        <v>January</v>
      </c>
      <c r="C28504" s="53">
        <f t="shared" si="959"/>
        <v>2025</v>
      </c>
      <c r="D28504" s="130" t="s">
        <v>136</v>
      </c>
      <c r="E28504" s="132">
        <v>29.459937500000002</v>
      </c>
    </row>
    <row r="28505" spans="1:5" ht="13.8" x14ac:dyDescent="0.25">
      <c r="A28505" s="77">
        <v>45664</v>
      </c>
      <c r="B28505" s="45" t="str">
        <f t="shared" si="958"/>
        <v>January</v>
      </c>
      <c r="C28505" s="53">
        <f t="shared" si="959"/>
        <v>2025</v>
      </c>
      <c r="D28505" s="43" t="s">
        <v>118</v>
      </c>
      <c r="E28505" s="132">
        <v>27.064406249999998</v>
      </c>
    </row>
    <row r="28506" spans="1:5" ht="13.8" x14ac:dyDescent="0.25">
      <c r="A28506" s="77">
        <v>45664</v>
      </c>
      <c r="B28506" s="45" t="str">
        <f t="shared" si="958"/>
        <v>January</v>
      </c>
      <c r="C28506" s="53">
        <f t="shared" si="959"/>
        <v>2025</v>
      </c>
      <c r="D28506" s="43" t="s">
        <v>102</v>
      </c>
      <c r="E28506" s="132">
        <v>26.707625000000004</v>
      </c>
    </row>
    <row r="28507" spans="1:5" ht="13.8" x14ac:dyDescent="0.25">
      <c r="A28507" s="77">
        <v>45664</v>
      </c>
      <c r="B28507" s="45" t="str">
        <f t="shared" si="958"/>
        <v>January</v>
      </c>
      <c r="C28507" s="53">
        <f t="shared" si="959"/>
        <v>2025</v>
      </c>
      <c r="D28507" s="43" t="s">
        <v>119</v>
      </c>
      <c r="E28507" s="132">
        <v>25.841156250000004</v>
      </c>
    </row>
    <row r="28508" spans="1:5" ht="13.8" x14ac:dyDescent="0.25">
      <c r="A28508" s="77">
        <v>45664</v>
      </c>
      <c r="B28508" s="45" t="str">
        <f t="shared" si="958"/>
        <v>January</v>
      </c>
      <c r="C28508" s="53">
        <f t="shared" si="959"/>
        <v>2025</v>
      </c>
      <c r="D28508" s="43" t="s">
        <v>120</v>
      </c>
      <c r="E28508" s="132">
        <v>24.515968749999999</v>
      </c>
    </row>
    <row r="28509" spans="1:5" ht="13.8" x14ac:dyDescent="0.25">
      <c r="A28509" s="77">
        <v>45664</v>
      </c>
      <c r="B28509" s="45" t="str">
        <f t="shared" si="958"/>
        <v>January</v>
      </c>
      <c r="C28509" s="53">
        <f t="shared" si="959"/>
        <v>2025</v>
      </c>
      <c r="D28509" s="43" t="s">
        <v>103</v>
      </c>
      <c r="E28509" s="132">
        <v>23.6495</v>
      </c>
    </row>
    <row r="28510" spans="1:5" ht="13.8" x14ac:dyDescent="0.25">
      <c r="A28510" s="77">
        <v>45664</v>
      </c>
      <c r="B28510" s="45" t="str">
        <f t="shared" si="958"/>
        <v>January</v>
      </c>
      <c r="C28510" s="53">
        <f t="shared" si="959"/>
        <v>2025</v>
      </c>
      <c r="D28510" s="43" t="s">
        <v>116</v>
      </c>
      <c r="E28510" s="132">
        <v>15.224343750000001</v>
      </c>
    </row>
    <row r="28511" spans="1:5" ht="13.8" x14ac:dyDescent="0.25">
      <c r="A28511" s="77">
        <v>45664</v>
      </c>
      <c r="B28511" s="45" t="str">
        <f t="shared" si="958"/>
        <v>January</v>
      </c>
      <c r="C28511" s="53">
        <f t="shared" si="959"/>
        <v>2025</v>
      </c>
      <c r="D28511" s="43" t="s">
        <v>104</v>
      </c>
      <c r="E28511" s="132">
        <v>18.393593750000001</v>
      </c>
    </row>
    <row r="28512" spans="1:5" ht="13.8" x14ac:dyDescent="0.25">
      <c r="A28512" s="77">
        <v>45664</v>
      </c>
      <c r="B28512" s="45" t="str">
        <f t="shared" si="958"/>
        <v>January</v>
      </c>
      <c r="C28512" s="53">
        <f t="shared" si="959"/>
        <v>2025</v>
      </c>
      <c r="D28512" s="43" t="s">
        <v>121</v>
      </c>
      <c r="E28512" s="132">
        <v>17.491562500000001</v>
      </c>
    </row>
    <row r="28513" spans="1:5" ht="13.8" x14ac:dyDescent="0.25">
      <c r="A28513" s="77">
        <v>45664</v>
      </c>
      <c r="B28513" s="45" t="str">
        <f t="shared" si="958"/>
        <v>January</v>
      </c>
      <c r="C28513" s="53">
        <f t="shared" si="959"/>
        <v>2025</v>
      </c>
      <c r="D28513" s="43" t="s">
        <v>122</v>
      </c>
      <c r="E28513" s="132">
        <v>15.844374999999999</v>
      </c>
    </row>
    <row r="28514" spans="1:5" ht="13.8" x14ac:dyDescent="0.25">
      <c r="A28514" s="77">
        <v>45664</v>
      </c>
      <c r="B28514" s="45" t="str">
        <f t="shared" si="958"/>
        <v>January</v>
      </c>
      <c r="C28514" s="53">
        <f t="shared" si="959"/>
        <v>2025</v>
      </c>
      <c r="D28514" s="43" t="s">
        <v>123</v>
      </c>
      <c r="E28514" s="132">
        <v>15.64828125</v>
      </c>
    </row>
    <row r="28515" spans="1:5" ht="13.8" x14ac:dyDescent="0.25">
      <c r="A28515" s="77">
        <v>45664</v>
      </c>
      <c r="B28515" s="45" t="str">
        <f t="shared" si="958"/>
        <v>January</v>
      </c>
      <c r="C28515" s="53">
        <f t="shared" si="959"/>
        <v>2025</v>
      </c>
      <c r="D28515" s="43" t="s">
        <v>99</v>
      </c>
      <c r="E28515" s="132">
        <v>11.103125</v>
      </c>
    </row>
    <row r="28516" spans="1:5" ht="13.8" x14ac:dyDescent="0.25">
      <c r="A28516" s="77">
        <v>45664</v>
      </c>
      <c r="B28516" s="45" t="str">
        <f t="shared" si="958"/>
        <v>January</v>
      </c>
      <c r="C28516" s="53">
        <f t="shared" si="959"/>
        <v>2025</v>
      </c>
      <c r="D28516" s="43" t="s">
        <v>100</v>
      </c>
      <c r="E28516" s="132">
        <v>10.8109375</v>
      </c>
    </row>
    <row r="28517" spans="1:5" ht="13.8" x14ac:dyDescent="0.25">
      <c r="A28517" s="77">
        <v>45664</v>
      </c>
      <c r="B28517" s="45" t="str">
        <f t="shared" si="958"/>
        <v>January</v>
      </c>
      <c r="C28517" s="53">
        <f t="shared" si="959"/>
        <v>2025</v>
      </c>
      <c r="D28517" s="43" t="s">
        <v>101</v>
      </c>
      <c r="E28517" s="132">
        <v>10.3434375</v>
      </c>
    </row>
    <row r="28518" spans="1:5" ht="13.8" x14ac:dyDescent="0.25">
      <c r="A28518" s="77">
        <v>45664</v>
      </c>
      <c r="B28518" s="45" t="str">
        <f t="shared" si="958"/>
        <v>January</v>
      </c>
      <c r="C28518" s="53">
        <f t="shared" si="959"/>
        <v>2025</v>
      </c>
      <c r="D28518" s="43" t="s">
        <v>124</v>
      </c>
      <c r="E28518" s="132">
        <v>10.25578125</v>
      </c>
    </row>
    <row r="28519" spans="1:5" ht="13.8" x14ac:dyDescent="0.25">
      <c r="A28519" s="77">
        <v>45664</v>
      </c>
      <c r="B28519" s="45" t="str">
        <f t="shared" si="958"/>
        <v>January</v>
      </c>
      <c r="C28519" s="53">
        <f t="shared" si="959"/>
        <v>2025</v>
      </c>
      <c r="D28519" s="43" t="s">
        <v>125</v>
      </c>
      <c r="E28519" s="132">
        <v>9.1746874999999992</v>
      </c>
    </row>
    <row r="28520" spans="1:5" ht="13.8" x14ac:dyDescent="0.25">
      <c r="A28520" s="77">
        <v>45664</v>
      </c>
      <c r="B28520" s="45" t="str">
        <f t="shared" si="958"/>
        <v>January</v>
      </c>
      <c r="C28520" s="53">
        <f t="shared" si="959"/>
        <v>2025</v>
      </c>
      <c r="D28520" s="43" t="s">
        <v>126</v>
      </c>
      <c r="E28520" s="132">
        <v>9.4839062500000004</v>
      </c>
    </row>
    <row r="28521" spans="1:5" ht="13.8" x14ac:dyDescent="0.25">
      <c r="A28521" s="77">
        <v>45664</v>
      </c>
      <c r="B28521" s="45" t="str">
        <f t="shared" si="958"/>
        <v>January</v>
      </c>
      <c r="C28521" s="53">
        <f t="shared" si="959"/>
        <v>2025</v>
      </c>
      <c r="D28521" s="43" t="s">
        <v>127</v>
      </c>
      <c r="E28521" s="132">
        <v>9.1364062500000003</v>
      </c>
    </row>
    <row r="28522" spans="1:5" ht="13.8" x14ac:dyDescent="0.25">
      <c r="A28522" s="77">
        <v>45664</v>
      </c>
      <c r="B28522" s="45" t="str">
        <f t="shared" si="958"/>
        <v>January</v>
      </c>
      <c r="C28522" s="53">
        <f t="shared" si="959"/>
        <v>2025</v>
      </c>
      <c r="D28522" s="43" t="s">
        <v>105</v>
      </c>
      <c r="E28522" s="132">
        <v>7.2170312500000016</v>
      </c>
    </row>
    <row r="28523" spans="1:5" ht="13.8" x14ac:dyDescent="0.25">
      <c r="A28523" s="77">
        <v>45664</v>
      </c>
      <c r="B28523" s="45" t="str">
        <f t="shared" si="958"/>
        <v>January</v>
      </c>
      <c r="C28523" s="53">
        <f t="shared" si="959"/>
        <v>2025</v>
      </c>
      <c r="D28523" s="43" t="s">
        <v>128</v>
      </c>
      <c r="E28523" s="132">
        <v>8.9810937499999994</v>
      </c>
    </row>
    <row r="28524" spans="1:5" ht="13.8" x14ac:dyDescent="0.25">
      <c r="A28524" s="77">
        <v>45671</v>
      </c>
      <c r="B28524" s="45" t="str">
        <f t="shared" ref="B28524:B28549" si="960">TEXT(A28524,"mmmm")</f>
        <v>January</v>
      </c>
      <c r="C28524" s="53">
        <f t="shared" ref="C28524:C28549" si="961">YEAR(A28524)</f>
        <v>2025</v>
      </c>
      <c r="D28524" s="43" t="s">
        <v>131</v>
      </c>
    </row>
    <row r="28525" spans="1:5" ht="13.8" x14ac:dyDescent="0.25">
      <c r="A28525" s="77">
        <v>45671</v>
      </c>
      <c r="B28525" s="45" t="str">
        <f t="shared" si="960"/>
        <v>January</v>
      </c>
      <c r="C28525" s="53">
        <f t="shared" si="961"/>
        <v>2025</v>
      </c>
      <c r="D28525" s="43" t="s">
        <v>115</v>
      </c>
    </row>
    <row r="28526" spans="1:5" ht="13.8" x14ac:dyDescent="0.25">
      <c r="A28526" s="77">
        <v>45671</v>
      </c>
      <c r="B28526" s="45" t="str">
        <f t="shared" si="960"/>
        <v>January</v>
      </c>
      <c r="C28526" s="53">
        <f t="shared" si="961"/>
        <v>2025</v>
      </c>
      <c r="D28526" s="43" t="s">
        <v>95</v>
      </c>
    </row>
    <row r="28527" spans="1:5" ht="13.8" x14ac:dyDescent="0.25">
      <c r="A28527" s="77">
        <v>45671</v>
      </c>
      <c r="B28527" s="45" t="str">
        <f t="shared" si="960"/>
        <v>January</v>
      </c>
      <c r="C28527" s="53">
        <f t="shared" si="961"/>
        <v>2025</v>
      </c>
      <c r="D28527" s="43" t="s">
        <v>96</v>
      </c>
    </row>
    <row r="28528" spans="1:5" ht="13.8" x14ac:dyDescent="0.25">
      <c r="A28528" s="77">
        <v>45671</v>
      </c>
      <c r="B28528" s="45" t="str">
        <f t="shared" si="960"/>
        <v>January</v>
      </c>
      <c r="C28528" s="53">
        <f t="shared" si="961"/>
        <v>2025</v>
      </c>
      <c r="D28528" s="43" t="s">
        <v>97</v>
      </c>
    </row>
    <row r="28529" spans="1:5" ht="13.8" x14ac:dyDescent="0.25">
      <c r="A28529" s="77">
        <v>45671</v>
      </c>
      <c r="B28529" s="45" t="str">
        <f t="shared" si="960"/>
        <v>January</v>
      </c>
      <c r="C28529" s="53">
        <f t="shared" si="961"/>
        <v>2025</v>
      </c>
      <c r="D28529" s="43" t="s">
        <v>98</v>
      </c>
      <c r="E28529" s="132">
        <v>9.9868749999999995</v>
      </c>
    </row>
    <row r="28530" spans="1:5" ht="15.6" x14ac:dyDescent="0.3">
      <c r="A28530" s="77">
        <v>45671</v>
      </c>
      <c r="B28530" s="45" t="str">
        <f t="shared" si="960"/>
        <v>January</v>
      </c>
      <c r="C28530" s="53">
        <f t="shared" si="961"/>
        <v>2025</v>
      </c>
      <c r="D28530" s="130" t="s">
        <v>136</v>
      </c>
      <c r="E28530" s="132">
        <v>29.496062500000004</v>
      </c>
    </row>
    <row r="28531" spans="1:5" ht="13.8" x14ac:dyDescent="0.25">
      <c r="A28531" s="77">
        <v>45671</v>
      </c>
      <c r="B28531" s="45" t="str">
        <f t="shared" si="960"/>
        <v>January</v>
      </c>
      <c r="C28531" s="53">
        <f t="shared" si="961"/>
        <v>2025</v>
      </c>
      <c r="D28531" s="43" t="s">
        <v>118</v>
      </c>
      <c r="E28531" s="132">
        <v>27.097593749999998</v>
      </c>
    </row>
    <row r="28532" spans="1:5" ht="13.8" x14ac:dyDescent="0.25">
      <c r="A28532" s="77">
        <v>45671</v>
      </c>
      <c r="B28532" s="45" t="str">
        <f t="shared" si="960"/>
        <v>January</v>
      </c>
      <c r="C28532" s="53">
        <f t="shared" si="961"/>
        <v>2025</v>
      </c>
      <c r="D28532" s="43" t="s">
        <v>102</v>
      </c>
      <c r="E28532" s="132">
        <v>26.740375</v>
      </c>
    </row>
    <row r="28533" spans="1:5" ht="13.8" x14ac:dyDescent="0.25">
      <c r="A28533" s="77">
        <v>45671</v>
      </c>
      <c r="B28533" s="45" t="str">
        <f t="shared" si="960"/>
        <v>January</v>
      </c>
      <c r="C28533" s="53">
        <f t="shared" si="961"/>
        <v>2025</v>
      </c>
      <c r="D28533" s="43" t="s">
        <v>119</v>
      </c>
      <c r="E28533" s="132">
        <v>25.872843750000001</v>
      </c>
    </row>
    <row r="28534" spans="1:5" ht="13.8" x14ac:dyDescent="0.25">
      <c r="A28534" s="77">
        <v>45671</v>
      </c>
      <c r="B28534" s="45" t="str">
        <f t="shared" si="960"/>
        <v>January</v>
      </c>
      <c r="C28534" s="53">
        <f t="shared" si="961"/>
        <v>2025</v>
      </c>
      <c r="D28534" s="43" t="s">
        <v>120</v>
      </c>
      <c r="E28534" s="132">
        <v>24.546031249999995</v>
      </c>
    </row>
    <row r="28535" spans="1:5" ht="13.8" x14ac:dyDescent="0.25">
      <c r="A28535" s="77">
        <v>45671</v>
      </c>
      <c r="B28535" s="45" t="str">
        <f t="shared" si="960"/>
        <v>January</v>
      </c>
      <c r="C28535" s="53">
        <f t="shared" si="961"/>
        <v>2025</v>
      </c>
      <c r="D28535" s="43" t="s">
        <v>103</v>
      </c>
      <c r="E28535" s="132">
        <v>23.6785</v>
      </c>
    </row>
    <row r="28536" spans="1:5" ht="13.8" x14ac:dyDescent="0.25">
      <c r="A28536" s="77">
        <v>45671</v>
      </c>
      <c r="B28536" s="45" t="str">
        <f t="shared" si="960"/>
        <v>January</v>
      </c>
      <c r="C28536" s="53">
        <f t="shared" si="961"/>
        <v>2025</v>
      </c>
      <c r="D28536" s="43" t="s">
        <v>116</v>
      </c>
      <c r="E28536" s="132">
        <v>14.981203125000002</v>
      </c>
    </row>
    <row r="28537" spans="1:5" ht="13.8" x14ac:dyDescent="0.25">
      <c r="A28537" s="77">
        <v>45671</v>
      </c>
      <c r="B28537" s="45" t="str">
        <f t="shared" si="960"/>
        <v>January</v>
      </c>
      <c r="C28537" s="53">
        <f t="shared" si="961"/>
        <v>2025</v>
      </c>
      <c r="D28537" s="43" t="s">
        <v>104</v>
      </c>
      <c r="E28537" s="132">
        <v>16.429656250000001</v>
      </c>
    </row>
    <row r="28538" spans="1:5" ht="13.8" x14ac:dyDescent="0.25">
      <c r="A28538" s="77">
        <v>45671</v>
      </c>
      <c r="B28538" s="45" t="str">
        <f t="shared" si="960"/>
        <v>January</v>
      </c>
      <c r="C28538" s="53">
        <f t="shared" si="961"/>
        <v>2025</v>
      </c>
      <c r="D28538" s="43" t="s">
        <v>121</v>
      </c>
      <c r="E28538" s="132">
        <v>15.6239375</v>
      </c>
    </row>
    <row r="28539" spans="1:5" ht="13.8" x14ac:dyDescent="0.25">
      <c r="A28539" s="77">
        <v>45671</v>
      </c>
      <c r="B28539" s="45" t="str">
        <f t="shared" si="960"/>
        <v>January</v>
      </c>
      <c r="C28539" s="53">
        <f t="shared" si="961"/>
        <v>2025</v>
      </c>
      <c r="D28539" s="43" t="s">
        <v>122</v>
      </c>
      <c r="E28539" s="132">
        <v>14.152625</v>
      </c>
    </row>
    <row r="28540" spans="1:5" ht="13.8" x14ac:dyDescent="0.25">
      <c r="A28540" s="77">
        <v>45671</v>
      </c>
      <c r="B28540" s="45" t="str">
        <f t="shared" si="960"/>
        <v>January</v>
      </c>
      <c r="C28540" s="53">
        <f t="shared" si="961"/>
        <v>2025</v>
      </c>
      <c r="D28540" s="43" t="s">
        <v>123</v>
      </c>
      <c r="E28540" s="132">
        <v>13.97746875</v>
      </c>
    </row>
    <row r="28541" spans="1:5" ht="13.8" x14ac:dyDescent="0.25">
      <c r="A28541" s="77">
        <v>45671</v>
      </c>
      <c r="B28541" s="45" t="str">
        <f t="shared" si="960"/>
        <v>January</v>
      </c>
      <c r="C28541" s="53">
        <f t="shared" si="961"/>
        <v>2025</v>
      </c>
      <c r="D28541" s="43" t="s">
        <v>99</v>
      </c>
      <c r="E28541" s="132">
        <v>9.9868749999999995</v>
      </c>
    </row>
    <row r="28542" spans="1:5" ht="13.8" x14ac:dyDescent="0.25">
      <c r="A28542" s="77">
        <v>45671</v>
      </c>
      <c r="B28542" s="45" t="str">
        <f t="shared" si="960"/>
        <v>January</v>
      </c>
      <c r="C28542" s="53">
        <f t="shared" si="961"/>
        <v>2025</v>
      </c>
      <c r="D28542" s="43" t="s">
        <v>100</v>
      </c>
      <c r="E28542" s="132">
        <v>9.7240625000000005</v>
      </c>
    </row>
    <row r="28543" spans="1:5" ht="13.8" x14ac:dyDescent="0.25">
      <c r="A28543" s="77">
        <v>45671</v>
      </c>
      <c r="B28543" s="45" t="str">
        <f t="shared" si="960"/>
        <v>January</v>
      </c>
      <c r="C28543" s="53">
        <f t="shared" si="961"/>
        <v>2025</v>
      </c>
      <c r="D28543" s="43" t="s">
        <v>101</v>
      </c>
      <c r="E28543" s="132">
        <v>9.3035625</v>
      </c>
    </row>
    <row r="28544" spans="1:5" ht="13.8" x14ac:dyDescent="0.25">
      <c r="A28544" s="77">
        <v>45671</v>
      </c>
      <c r="B28544" s="45" t="str">
        <f t="shared" si="960"/>
        <v>January</v>
      </c>
      <c r="C28544" s="53">
        <f t="shared" si="961"/>
        <v>2025</v>
      </c>
      <c r="D28544" s="43" t="s">
        <v>124</v>
      </c>
      <c r="E28544" s="132">
        <v>9.2247187499999992</v>
      </c>
    </row>
    <row r="28545" spans="1:5" ht="13.8" x14ac:dyDescent="0.25">
      <c r="A28545" s="77">
        <v>45671</v>
      </c>
      <c r="B28545" s="45" t="str">
        <f t="shared" si="960"/>
        <v>January</v>
      </c>
      <c r="C28545" s="53">
        <f t="shared" si="961"/>
        <v>2025</v>
      </c>
      <c r="D28545" s="43" t="s">
        <v>125</v>
      </c>
      <c r="E28545" s="132">
        <v>8.2523125000000004</v>
      </c>
    </row>
    <row r="28546" spans="1:5" ht="13.8" x14ac:dyDescent="0.25">
      <c r="A28546" s="77">
        <v>45671</v>
      </c>
      <c r="B28546" s="45" t="str">
        <f t="shared" si="960"/>
        <v>January</v>
      </c>
      <c r="C28546" s="53">
        <f t="shared" si="961"/>
        <v>2025</v>
      </c>
      <c r="D28546" s="43" t="s">
        <v>126</v>
      </c>
      <c r="E28546" s="132">
        <v>8.6055937500000006</v>
      </c>
    </row>
    <row r="28547" spans="1:5" ht="13.8" x14ac:dyDescent="0.25">
      <c r="A28547" s="77">
        <v>45671</v>
      </c>
      <c r="B28547" s="45" t="str">
        <f t="shared" si="960"/>
        <v>January</v>
      </c>
      <c r="C28547" s="53">
        <f t="shared" si="961"/>
        <v>2025</v>
      </c>
      <c r="D28547" s="43" t="s">
        <v>127</v>
      </c>
      <c r="E28547" s="132">
        <v>8.3520937499999999</v>
      </c>
    </row>
    <row r="28548" spans="1:5" ht="13.8" x14ac:dyDescent="0.25">
      <c r="A28548" s="77">
        <v>45671</v>
      </c>
      <c r="B28548" s="45" t="str">
        <f t="shared" si="960"/>
        <v>January</v>
      </c>
      <c r="C28548" s="53">
        <f t="shared" si="961"/>
        <v>2025</v>
      </c>
      <c r="D28548" s="43" t="s">
        <v>105</v>
      </c>
      <c r="E28548" s="132">
        <v>6.4914687500000001</v>
      </c>
    </row>
    <row r="28549" spans="1:5" ht="13.8" x14ac:dyDescent="0.25">
      <c r="A28549" s="77">
        <v>45671</v>
      </c>
      <c r="B28549" s="45" t="str">
        <f t="shared" si="960"/>
        <v>January</v>
      </c>
      <c r="C28549" s="53">
        <f t="shared" si="961"/>
        <v>2025</v>
      </c>
      <c r="D28549" s="43" t="s">
        <v>128</v>
      </c>
      <c r="E28549" s="132">
        <v>8.3084062500000009</v>
      </c>
    </row>
    <row r="28550" spans="1:5" ht="13.8" x14ac:dyDescent="0.25">
      <c r="A28550" s="77">
        <v>45678</v>
      </c>
      <c r="B28550" s="45" t="str">
        <f t="shared" ref="B28550:B28575" si="962">TEXT(A28550,"mmmm")</f>
        <v>January</v>
      </c>
      <c r="C28550" s="53">
        <f t="shared" ref="C28550:C28575" si="963">YEAR(A28550)</f>
        <v>2025</v>
      </c>
      <c r="D28550" s="43" t="s">
        <v>131</v>
      </c>
    </row>
    <row r="28551" spans="1:5" ht="13.8" x14ac:dyDescent="0.25">
      <c r="A28551" s="77">
        <v>45678</v>
      </c>
      <c r="B28551" s="45" t="str">
        <f t="shared" si="962"/>
        <v>January</v>
      </c>
      <c r="C28551" s="53">
        <f t="shared" si="963"/>
        <v>2025</v>
      </c>
      <c r="D28551" s="43" t="s">
        <v>115</v>
      </c>
    </row>
    <row r="28552" spans="1:5" ht="13.8" x14ac:dyDescent="0.25">
      <c r="A28552" s="77">
        <v>45678</v>
      </c>
      <c r="B28552" s="45" t="str">
        <f t="shared" si="962"/>
        <v>January</v>
      </c>
      <c r="C28552" s="53">
        <f t="shared" si="963"/>
        <v>2025</v>
      </c>
      <c r="D28552" s="43" t="s">
        <v>95</v>
      </c>
    </row>
    <row r="28553" spans="1:5" ht="13.8" x14ac:dyDescent="0.25">
      <c r="A28553" s="77">
        <v>45678</v>
      </c>
      <c r="B28553" s="45" t="str">
        <f t="shared" si="962"/>
        <v>January</v>
      </c>
      <c r="C28553" s="53">
        <f t="shared" si="963"/>
        <v>2025</v>
      </c>
      <c r="D28553" s="43" t="s">
        <v>96</v>
      </c>
    </row>
    <row r="28554" spans="1:5" ht="13.8" x14ac:dyDescent="0.25">
      <c r="A28554" s="77">
        <v>45678</v>
      </c>
      <c r="B28554" s="45" t="str">
        <f t="shared" si="962"/>
        <v>January</v>
      </c>
      <c r="C28554" s="53">
        <f t="shared" si="963"/>
        <v>2025</v>
      </c>
      <c r="D28554" s="43" t="s">
        <v>97</v>
      </c>
    </row>
    <row r="28555" spans="1:5" ht="13.8" x14ac:dyDescent="0.25">
      <c r="A28555" s="77">
        <v>45678</v>
      </c>
      <c r="B28555" s="45" t="str">
        <f t="shared" si="962"/>
        <v>January</v>
      </c>
      <c r="C28555" s="53">
        <f t="shared" si="963"/>
        <v>2025</v>
      </c>
      <c r="D28555" s="43" t="s">
        <v>98</v>
      </c>
      <c r="E28555" s="132">
        <v>9.5791666666666657</v>
      </c>
    </row>
    <row r="28556" spans="1:5" ht="15.6" x14ac:dyDescent="0.3">
      <c r="A28556" s="77">
        <v>45678</v>
      </c>
      <c r="B28556" s="45" t="str">
        <f t="shared" si="962"/>
        <v>January</v>
      </c>
      <c r="C28556" s="53">
        <f t="shared" si="963"/>
        <v>2025</v>
      </c>
      <c r="D28556" s="130" t="s">
        <v>136</v>
      </c>
      <c r="E28556" s="132">
        <v>29.237166666666667</v>
      </c>
    </row>
    <row r="28557" spans="1:5" ht="13.8" x14ac:dyDescent="0.25">
      <c r="A28557" s="77">
        <v>45678</v>
      </c>
      <c r="B28557" s="45" t="str">
        <f t="shared" si="962"/>
        <v>January</v>
      </c>
      <c r="C28557" s="53">
        <f t="shared" si="963"/>
        <v>2025</v>
      </c>
      <c r="D28557" s="43" t="s">
        <v>118</v>
      </c>
      <c r="E28557" s="132">
        <v>26.859749999999998</v>
      </c>
    </row>
    <row r="28558" spans="1:5" ht="13.8" x14ac:dyDescent="0.25">
      <c r="A28558" s="77">
        <v>45678</v>
      </c>
      <c r="B28558" s="45" t="str">
        <f t="shared" si="962"/>
        <v>January</v>
      </c>
      <c r="C28558" s="53">
        <f t="shared" si="963"/>
        <v>2025</v>
      </c>
      <c r="D28558" s="43" t="s">
        <v>102</v>
      </c>
      <c r="E28558" s="132">
        <v>26.505666666666666</v>
      </c>
    </row>
    <row r="28559" spans="1:5" ht="13.8" x14ac:dyDescent="0.25">
      <c r="A28559" s="77">
        <v>45678</v>
      </c>
      <c r="B28559" s="45" t="str">
        <f t="shared" si="962"/>
        <v>January</v>
      </c>
      <c r="C28559" s="53">
        <f t="shared" si="963"/>
        <v>2025</v>
      </c>
      <c r="D28559" s="43" t="s">
        <v>119</v>
      </c>
      <c r="E28559" s="132">
        <v>25.645750000000003</v>
      </c>
    </row>
    <row r="28560" spans="1:5" ht="13.8" x14ac:dyDescent="0.25">
      <c r="A28560" s="77">
        <v>45678</v>
      </c>
      <c r="B28560" s="45" t="str">
        <f t="shared" si="962"/>
        <v>January</v>
      </c>
      <c r="C28560" s="53">
        <f t="shared" si="963"/>
        <v>2025</v>
      </c>
      <c r="D28560" s="43" t="s">
        <v>120</v>
      </c>
      <c r="E28560" s="132">
        <v>24.33058333333333</v>
      </c>
    </row>
    <row r="28561" spans="1:5" ht="13.8" x14ac:dyDescent="0.25">
      <c r="A28561" s="77">
        <v>45678</v>
      </c>
      <c r="B28561" s="45" t="str">
        <f t="shared" si="962"/>
        <v>January</v>
      </c>
      <c r="C28561" s="53">
        <f t="shared" si="963"/>
        <v>2025</v>
      </c>
      <c r="D28561" s="43" t="s">
        <v>103</v>
      </c>
      <c r="E28561" s="132">
        <v>23.470666666666666</v>
      </c>
    </row>
    <row r="28562" spans="1:5" ht="13.8" x14ac:dyDescent="0.25">
      <c r="A28562" s="77">
        <v>45678</v>
      </c>
      <c r="B28562" s="45" t="str">
        <f t="shared" si="962"/>
        <v>January</v>
      </c>
      <c r="C28562" s="53">
        <f t="shared" si="963"/>
        <v>2025</v>
      </c>
      <c r="D28562" s="43" t="s">
        <v>116</v>
      </c>
      <c r="E28562" s="132">
        <v>14.763000000000002</v>
      </c>
    </row>
    <row r="28563" spans="1:5" ht="13.8" x14ac:dyDescent="0.25">
      <c r="A28563" s="77">
        <v>45678</v>
      </c>
      <c r="B28563" s="45" t="str">
        <f t="shared" si="962"/>
        <v>January</v>
      </c>
      <c r="C28563" s="53">
        <f t="shared" si="963"/>
        <v>2025</v>
      </c>
      <c r="D28563" s="43" t="s">
        <v>104</v>
      </c>
      <c r="E28563" s="132">
        <v>16.708125000000003</v>
      </c>
    </row>
    <row r="28564" spans="1:5" ht="13.8" x14ac:dyDescent="0.25">
      <c r="A28564" s="77">
        <v>45678</v>
      </c>
      <c r="B28564" s="45" t="str">
        <f t="shared" si="962"/>
        <v>January</v>
      </c>
      <c r="C28564" s="53">
        <f t="shared" si="963"/>
        <v>2025</v>
      </c>
      <c r="D28564" s="43" t="s">
        <v>121</v>
      </c>
      <c r="E28564" s="132">
        <v>15.88875</v>
      </c>
    </row>
    <row r="28565" spans="1:5" ht="13.8" x14ac:dyDescent="0.25">
      <c r="A28565" s="77">
        <v>45678</v>
      </c>
      <c r="B28565" s="45" t="str">
        <f t="shared" si="962"/>
        <v>January</v>
      </c>
      <c r="C28565" s="53">
        <f t="shared" si="963"/>
        <v>2025</v>
      </c>
      <c r="D28565" s="43" t="s">
        <v>122</v>
      </c>
      <c r="E28565" s="132">
        <v>14.3925</v>
      </c>
    </row>
    <row r="28566" spans="1:5" ht="13.8" x14ac:dyDescent="0.25">
      <c r="A28566" s="77">
        <v>45678</v>
      </c>
      <c r="B28566" s="45" t="str">
        <f t="shared" si="962"/>
        <v>January</v>
      </c>
      <c r="C28566" s="53">
        <f t="shared" si="963"/>
        <v>2025</v>
      </c>
      <c r="D28566" s="43" t="s">
        <v>123</v>
      </c>
      <c r="E28566" s="132">
        <v>14.214375</v>
      </c>
    </row>
    <row r="28567" spans="1:5" ht="13.8" x14ac:dyDescent="0.25">
      <c r="A28567" s="77">
        <v>45678</v>
      </c>
      <c r="B28567" s="45" t="str">
        <f t="shared" si="962"/>
        <v>January</v>
      </c>
      <c r="C28567" s="53">
        <f t="shared" si="963"/>
        <v>2025</v>
      </c>
      <c r="D28567" s="43" t="s">
        <v>99</v>
      </c>
      <c r="E28567" s="132">
        <v>9.5791666666666657</v>
      </c>
    </row>
    <row r="28568" spans="1:5" ht="13.8" x14ac:dyDescent="0.25">
      <c r="A28568" s="77">
        <v>45678</v>
      </c>
      <c r="B28568" s="45" t="str">
        <f t="shared" si="962"/>
        <v>January</v>
      </c>
      <c r="C28568" s="53">
        <f t="shared" si="963"/>
        <v>2025</v>
      </c>
      <c r="D28568" s="43" t="s">
        <v>100</v>
      </c>
      <c r="E28568" s="132">
        <v>9.3270833333333343</v>
      </c>
    </row>
    <row r="28569" spans="1:5" ht="13.8" x14ac:dyDescent="0.25">
      <c r="A28569" s="77">
        <v>45678</v>
      </c>
      <c r="B28569" s="45" t="str">
        <f t="shared" si="962"/>
        <v>January</v>
      </c>
      <c r="C28569" s="53">
        <f t="shared" si="963"/>
        <v>2025</v>
      </c>
      <c r="D28569" s="43" t="s">
        <v>101</v>
      </c>
      <c r="E28569" s="132">
        <v>8.9237500000000001</v>
      </c>
    </row>
    <row r="28570" spans="1:5" ht="13.8" x14ac:dyDescent="0.25">
      <c r="A28570" s="77">
        <v>45678</v>
      </c>
      <c r="B28570" s="45" t="str">
        <f t="shared" si="962"/>
        <v>January</v>
      </c>
      <c r="C28570" s="53">
        <f t="shared" si="963"/>
        <v>2025</v>
      </c>
      <c r="D28570" s="43" t="s">
        <v>124</v>
      </c>
      <c r="E28570" s="132">
        <v>8.8481249999999996</v>
      </c>
    </row>
    <row r="28571" spans="1:5" ht="13.8" x14ac:dyDescent="0.25">
      <c r="A28571" s="77">
        <v>45678</v>
      </c>
      <c r="B28571" s="45" t="str">
        <f t="shared" si="962"/>
        <v>January</v>
      </c>
      <c r="C28571" s="53">
        <f t="shared" si="963"/>
        <v>2025</v>
      </c>
      <c r="D28571" s="43" t="s">
        <v>125</v>
      </c>
      <c r="E28571" s="132">
        <v>7.9154166666666672</v>
      </c>
    </row>
    <row r="28572" spans="1:5" ht="13.8" x14ac:dyDescent="0.25">
      <c r="A28572" s="77">
        <v>45678</v>
      </c>
      <c r="B28572" s="45" t="str">
        <f t="shared" si="962"/>
        <v>January</v>
      </c>
      <c r="C28572" s="53">
        <f t="shared" si="963"/>
        <v>2025</v>
      </c>
      <c r="D28572" s="43" t="s">
        <v>126</v>
      </c>
      <c r="E28572" s="132">
        <v>8.2847916666666688</v>
      </c>
    </row>
    <row r="28573" spans="1:5" ht="13.8" x14ac:dyDescent="0.25">
      <c r="A28573" s="77">
        <v>45678</v>
      </c>
      <c r="B28573" s="45" t="str">
        <f t="shared" si="962"/>
        <v>January</v>
      </c>
      <c r="C28573" s="53">
        <f t="shared" si="963"/>
        <v>2025</v>
      </c>
      <c r="D28573" s="43" t="s">
        <v>127</v>
      </c>
      <c r="E28573" s="132">
        <v>8.0656250000000007</v>
      </c>
    </row>
    <row r="28574" spans="1:5" ht="13.8" x14ac:dyDescent="0.25">
      <c r="A28574" s="77">
        <v>45678</v>
      </c>
      <c r="B28574" s="45" t="str">
        <f t="shared" si="962"/>
        <v>January</v>
      </c>
      <c r="C28574" s="53">
        <f t="shared" si="963"/>
        <v>2025</v>
      </c>
      <c r="D28574" s="43" t="s">
        <v>105</v>
      </c>
      <c r="E28574" s="132">
        <v>6.2264583333333334</v>
      </c>
    </row>
    <row r="28575" spans="1:5" ht="13.8" x14ac:dyDescent="0.25">
      <c r="A28575" s="77">
        <v>45678</v>
      </c>
      <c r="B28575" s="45" t="str">
        <f t="shared" si="962"/>
        <v>January</v>
      </c>
      <c r="C28575" s="53">
        <f t="shared" si="963"/>
        <v>2025</v>
      </c>
      <c r="D28575" s="43" t="s">
        <v>128</v>
      </c>
      <c r="E28575" s="132">
        <v>8.0627083333333349</v>
      </c>
    </row>
    <row r="28576" spans="1:5" ht="13.8" x14ac:dyDescent="0.25">
      <c r="A28576" s="77">
        <v>45685</v>
      </c>
      <c r="B28576" s="45" t="str">
        <f t="shared" ref="B28576:B28602" si="964">TEXT(A28576,"mmmm")</f>
        <v>January</v>
      </c>
      <c r="C28576" s="53">
        <f t="shared" ref="C28576:C28627" si="965">YEAR(A28576)</f>
        <v>2025</v>
      </c>
      <c r="D28576" s="43" t="s">
        <v>131</v>
      </c>
    </row>
    <row r="28577" spans="1:5" ht="13.8" x14ac:dyDescent="0.25">
      <c r="A28577" s="77">
        <v>45685</v>
      </c>
      <c r="B28577" s="45" t="str">
        <f t="shared" si="964"/>
        <v>January</v>
      </c>
      <c r="C28577" s="53">
        <f t="shared" si="965"/>
        <v>2025</v>
      </c>
      <c r="D28577" s="43" t="s">
        <v>115</v>
      </c>
    </row>
    <row r="28578" spans="1:5" ht="13.8" x14ac:dyDescent="0.25">
      <c r="A28578" s="77">
        <v>45685</v>
      </c>
      <c r="B28578" s="45" t="str">
        <f t="shared" si="964"/>
        <v>January</v>
      </c>
      <c r="C28578" s="53">
        <f t="shared" si="965"/>
        <v>2025</v>
      </c>
      <c r="D28578" s="43" t="s">
        <v>95</v>
      </c>
    </row>
    <row r="28579" spans="1:5" ht="13.8" x14ac:dyDescent="0.25">
      <c r="A28579" s="77">
        <v>45685</v>
      </c>
      <c r="B28579" s="45" t="str">
        <f t="shared" si="964"/>
        <v>January</v>
      </c>
      <c r="C28579" s="53">
        <f t="shared" si="965"/>
        <v>2025</v>
      </c>
      <c r="D28579" s="43" t="s">
        <v>96</v>
      </c>
    </row>
    <row r="28580" spans="1:5" ht="13.8" x14ac:dyDescent="0.25">
      <c r="A28580" s="77">
        <v>45685</v>
      </c>
      <c r="B28580" s="45" t="str">
        <f t="shared" si="964"/>
        <v>January</v>
      </c>
      <c r="C28580" s="53">
        <f t="shared" si="965"/>
        <v>2025</v>
      </c>
      <c r="D28580" s="43" t="s">
        <v>97</v>
      </c>
    </row>
    <row r="28581" spans="1:5" ht="13.8" x14ac:dyDescent="0.25">
      <c r="A28581" s="77">
        <v>45685</v>
      </c>
      <c r="B28581" s="45" t="str">
        <f t="shared" si="964"/>
        <v>January</v>
      </c>
      <c r="C28581" s="53">
        <f t="shared" si="965"/>
        <v>2025</v>
      </c>
      <c r="D28581" s="43" t="s">
        <v>98</v>
      </c>
      <c r="E28581" s="132">
        <v>10.034375000000001</v>
      </c>
    </row>
    <row r="28582" spans="1:5" ht="15.6" x14ac:dyDescent="0.3">
      <c r="A28582" s="77">
        <v>45685</v>
      </c>
      <c r="B28582" s="45" t="str">
        <f t="shared" si="964"/>
        <v>January</v>
      </c>
      <c r="C28582" s="53">
        <f t="shared" si="965"/>
        <v>2025</v>
      </c>
      <c r="D28582" s="130" t="s">
        <v>136</v>
      </c>
      <c r="E28582" s="132">
        <v>29.929562500000003</v>
      </c>
    </row>
    <row r="28583" spans="1:5" ht="13.8" x14ac:dyDescent="0.25">
      <c r="A28583" s="77">
        <v>45685</v>
      </c>
      <c r="B28583" s="45" t="str">
        <f t="shared" si="964"/>
        <v>January</v>
      </c>
      <c r="C28583" s="53">
        <f t="shared" si="965"/>
        <v>2025</v>
      </c>
      <c r="D28583" s="43" t="s">
        <v>118</v>
      </c>
      <c r="E28583" s="132">
        <v>27.495843749999999</v>
      </c>
    </row>
    <row r="28584" spans="1:5" ht="13.8" x14ac:dyDescent="0.25">
      <c r="A28584" s="77">
        <v>45685</v>
      </c>
      <c r="B28584" s="45" t="str">
        <f t="shared" si="964"/>
        <v>January</v>
      </c>
      <c r="C28584" s="53">
        <f t="shared" si="965"/>
        <v>2025</v>
      </c>
      <c r="D28584" s="43" t="s">
        <v>102</v>
      </c>
      <c r="E28584" s="132">
        <v>27.133375000000001</v>
      </c>
    </row>
    <row r="28585" spans="1:5" ht="13.8" x14ac:dyDescent="0.25">
      <c r="A28585" s="77">
        <v>45685</v>
      </c>
      <c r="B28585" s="45" t="str">
        <f t="shared" si="964"/>
        <v>January</v>
      </c>
      <c r="C28585" s="53">
        <f t="shared" si="965"/>
        <v>2025</v>
      </c>
      <c r="D28585" s="43" t="s">
        <v>119</v>
      </c>
      <c r="E28585" s="132">
        <v>26.253093750000001</v>
      </c>
    </row>
    <row r="28586" spans="1:5" ht="13.8" x14ac:dyDescent="0.25">
      <c r="A28586" s="77">
        <v>45685</v>
      </c>
      <c r="B28586" s="45" t="str">
        <f t="shared" si="964"/>
        <v>January</v>
      </c>
      <c r="C28586" s="53">
        <f t="shared" si="965"/>
        <v>2025</v>
      </c>
      <c r="D28586" s="43" t="s">
        <v>120</v>
      </c>
      <c r="E28586" s="132">
        <v>24.906781249999998</v>
      </c>
    </row>
    <row r="28587" spans="1:5" ht="13.8" x14ac:dyDescent="0.25">
      <c r="A28587" s="77">
        <v>45685</v>
      </c>
      <c r="B28587" s="45" t="str">
        <f t="shared" si="964"/>
        <v>January</v>
      </c>
      <c r="C28587" s="53">
        <f t="shared" si="965"/>
        <v>2025</v>
      </c>
      <c r="D28587" s="43" t="s">
        <v>103</v>
      </c>
      <c r="E28587" s="132">
        <v>24.026499999999995</v>
      </c>
    </row>
    <row r="28588" spans="1:5" ht="13.8" x14ac:dyDescent="0.25">
      <c r="A28588" s="77">
        <v>45685</v>
      </c>
      <c r="B28588" s="45" t="str">
        <f t="shared" si="964"/>
        <v>January</v>
      </c>
      <c r="C28588" s="53">
        <f t="shared" si="965"/>
        <v>2025</v>
      </c>
      <c r="D28588" s="43" t="s">
        <v>116</v>
      </c>
      <c r="E28588" s="132">
        <v>14.763000000000002</v>
      </c>
    </row>
    <row r="28589" spans="1:5" ht="13.8" x14ac:dyDescent="0.25">
      <c r="A28589" s="77">
        <v>45685</v>
      </c>
      <c r="B28589" s="45" t="str">
        <f t="shared" si="964"/>
        <v>January</v>
      </c>
      <c r="C28589" s="53">
        <f t="shared" si="965"/>
        <v>2025</v>
      </c>
      <c r="D28589" s="43" t="s">
        <v>104</v>
      </c>
      <c r="E28589" s="132">
        <v>16.693468750000001</v>
      </c>
    </row>
    <row r="28590" spans="1:5" ht="13.8" x14ac:dyDescent="0.25">
      <c r="A28590" s="77">
        <v>45685</v>
      </c>
      <c r="B28590" s="45" t="str">
        <f t="shared" si="964"/>
        <v>January</v>
      </c>
      <c r="C28590" s="53">
        <f t="shared" si="965"/>
        <v>2025</v>
      </c>
      <c r="D28590" s="43" t="s">
        <v>121</v>
      </c>
      <c r="E28590" s="132">
        <v>15.874812500000001</v>
      </c>
    </row>
    <row r="28591" spans="1:5" ht="13.8" x14ac:dyDescent="0.25">
      <c r="A28591" s="77">
        <v>45685</v>
      </c>
      <c r="B28591" s="45" t="str">
        <f t="shared" si="964"/>
        <v>January</v>
      </c>
      <c r="C28591" s="53">
        <f t="shared" si="965"/>
        <v>2025</v>
      </c>
      <c r="D28591" s="43" t="s">
        <v>122</v>
      </c>
      <c r="E28591" s="132">
        <v>14.379875</v>
      </c>
    </row>
    <row r="28592" spans="1:5" ht="13.8" x14ac:dyDescent="0.25">
      <c r="A28592" s="77">
        <v>45685</v>
      </c>
      <c r="B28592" s="45" t="str">
        <f t="shared" si="964"/>
        <v>January</v>
      </c>
      <c r="C28592" s="53">
        <f t="shared" si="965"/>
        <v>2025</v>
      </c>
      <c r="D28592" s="43" t="s">
        <v>123</v>
      </c>
      <c r="E28592" s="132">
        <v>14.201906250000002</v>
      </c>
    </row>
    <row r="28593" spans="1:5" ht="13.8" x14ac:dyDescent="0.25">
      <c r="A28593" s="77">
        <v>45685</v>
      </c>
      <c r="B28593" s="45" t="str">
        <f t="shared" si="964"/>
        <v>January</v>
      </c>
      <c r="C28593" s="53">
        <f t="shared" si="965"/>
        <v>2025</v>
      </c>
      <c r="D28593" s="43" t="s">
        <v>99</v>
      </c>
      <c r="E28593" s="132">
        <v>10.034375000000001</v>
      </c>
    </row>
    <row r="28594" spans="1:5" ht="13.8" x14ac:dyDescent="0.25">
      <c r="A28594" s="77">
        <v>45685</v>
      </c>
      <c r="B28594" s="45" t="str">
        <f t="shared" si="964"/>
        <v>January</v>
      </c>
      <c r="C28594" s="53">
        <f t="shared" si="965"/>
        <v>2025</v>
      </c>
      <c r="D28594" s="43" t="s">
        <v>100</v>
      </c>
      <c r="E28594" s="132">
        <v>9.7703124999999993</v>
      </c>
    </row>
    <row r="28595" spans="1:5" ht="13.8" x14ac:dyDescent="0.25">
      <c r="A28595" s="77">
        <v>45685</v>
      </c>
      <c r="B28595" s="45" t="str">
        <f t="shared" si="964"/>
        <v>January</v>
      </c>
      <c r="C28595" s="53">
        <f t="shared" si="965"/>
        <v>2025</v>
      </c>
      <c r="D28595" s="43" t="s">
        <v>101</v>
      </c>
      <c r="E28595" s="132">
        <v>9.3478124999999999</v>
      </c>
    </row>
    <row r="28596" spans="1:5" ht="13.8" x14ac:dyDescent="0.25">
      <c r="A28596" s="77">
        <v>45685</v>
      </c>
      <c r="B28596" s="45" t="str">
        <f t="shared" si="964"/>
        <v>January</v>
      </c>
      <c r="C28596" s="53">
        <f t="shared" si="965"/>
        <v>2025</v>
      </c>
      <c r="D28596" s="43" t="s">
        <v>124</v>
      </c>
      <c r="E28596" s="132">
        <v>9.2685937500000009</v>
      </c>
    </row>
    <row r="28597" spans="1:5" ht="13.8" x14ac:dyDescent="0.25">
      <c r="A28597" s="77">
        <v>45685</v>
      </c>
      <c r="B28597" s="45" t="str">
        <f t="shared" si="964"/>
        <v>January</v>
      </c>
      <c r="C28597" s="53">
        <f t="shared" si="965"/>
        <v>2025</v>
      </c>
      <c r="D28597" s="43" t="s">
        <v>125</v>
      </c>
      <c r="E28597" s="132">
        <v>8.2915624999999995</v>
      </c>
    </row>
    <row r="28598" spans="1:5" ht="13.8" x14ac:dyDescent="0.25">
      <c r="A28598" s="77">
        <v>45685</v>
      </c>
      <c r="B28598" s="45" t="str">
        <f t="shared" si="964"/>
        <v>January</v>
      </c>
      <c r="C28598" s="53">
        <f t="shared" si="965"/>
        <v>2025</v>
      </c>
      <c r="D28598" s="43" t="s">
        <v>126</v>
      </c>
      <c r="E28598" s="132">
        <v>8.6429687500000014</v>
      </c>
    </row>
    <row r="28599" spans="1:5" ht="13.8" x14ac:dyDescent="0.25">
      <c r="A28599" s="77">
        <v>45685</v>
      </c>
      <c r="B28599" s="45" t="str">
        <f t="shared" si="964"/>
        <v>January</v>
      </c>
      <c r="C28599" s="53">
        <f t="shared" si="965"/>
        <v>2025</v>
      </c>
      <c r="D28599" s="43" t="s">
        <v>127</v>
      </c>
      <c r="E28599" s="132">
        <v>8.3854687499999994</v>
      </c>
    </row>
    <row r="28600" spans="1:5" ht="13.8" x14ac:dyDescent="0.25">
      <c r="A28600" s="77">
        <v>45685</v>
      </c>
      <c r="B28600" s="45" t="str">
        <f t="shared" si="964"/>
        <v>January</v>
      </c>
      <c r="C28600" s="53">
        <f t="shared" si="965"/>
        <v>2025</v>
      </c>
      <c r="D28600" s="43" t="s">
        <v>105</v>
      </c>
      <c r="E28600" s="132">
        <v>6.5223437500000001</v>
      </c>
    </row>
    <row r="28601" spans="1:5" ht="13.8" x14ac:dyDescent="0.25">
      <c r="A28601" s="77">
        <v>45685</v>
      </c>
      <c r="B28601" s="45" t="str">
        <f t="shared" si="964"/>
        <v>January</v>
      </c>
      <c r="C28601" s="53">
        <f t="shared" si="965"/>
        <v>2025</v>
      </c>
      <c r="D28601" s="43" t="s">
        <v>128</v>
      </c>
      <c r="E28601" s="132">
        <v>8.3370312500000008</v>
      </c>
    </row>
    <row r="28602" spans="1:5" ht="13.8" x14ac:dyDescent="0.25">
      <c r="A28602" s="77">
        <v>45692</v>
      </c>
      <c r="B28602" s="45" t="str">
        <f t="shared" si="964"/>
        <v>February</v>
      </c>
      <c r="C28602" s="53">
        <f t="shared" si="965"/>
        <v>2025</v>
      </c>
      <c r="D28602" s="43" t="s">
        <v>131</v>
      </c>
    </row>
    <row r="28603" spans="1:5" ht="13.8" x14ac:dyDescent="0.25">
      <c r="A28603" s="77">
        <v>45692</v>
      </c>
      <c r="B28603" s="45" t="str">
        <f t="shared" ref="B28603:B28604" si="966">TEXT(A28603,"mmmm")</f>
        <v>February</v>
      </c>
      <c r="C28603" s="53">
        <f t="shared" si="965"/>
        <v>2025</v>
      </c>
      <c r="D28603" s="43" t="s">
        <v>115</v>
      </c>
    </row>
    <row r="28604" spans="1:5" ht="13.8" x14ac:dyDescent="0.25">
      <c r="A28604" s="77">
        <v>45692</v>
      </c>
      <c r="B28604" s="45" t="str">
        <f t="shared" si="966"/>
        <v>February</v>
      </c>
      <c r="C28604" s="53">
        <f t="shared" si="965"/>
        <v>2025</v>
      </c>
      <c r="D28604" s="43" t="s">
        <v>95</v>
      </c>
    </row>
    <row r="28605" spans="1:5" ht="13.8" x14ac:dyDescent="0.25">
      <c r="A28605" s="77">
        <v>45692</v>
      </c>
      <c r="B28605" s="45" t="str">
        <f t="shared" ref="B28605:B28627" si="967">TEXT(A28605,"mmmm")</f>
        <v>February</v>
      </c>
      <c r="C28605" s="53">
        <f t="shared" si="965"/>
        <v>2025</v>
      </c>
      <c r="D28605" s="43" t="s">
        <v>96</v>
      </c>
    </row>
    <row r="28606" spans="1:5" ht="13.8" x14ac:dyDescent="0.25">
      <c r="A28606" s="77">
        <v>45692</v>
      </c>
      <c r="B28606" s="45" t="str">
        <f t="shared" si="967"/>
        <v>February</v>
      </c>
      <c r="C28606" s="53">
        <f t="shared" si="965"/>
        <v>2025</v>
      </c>
      <c r="D28606" s="43" t="s">
        <v>97</v>
      </c>
    </row>
    <row r="28607" spans="1:5" ht="13.8" x14ac:dyDescent="0.25">
      <c r="A28607" s="77">
        <v>45692</v>
      </c>
      <c r="B28607" s="45" t="str">
        <f t="shared" si="967"/>
        <v>February</v>
      </c>
      <c r="C28607" s="53">
        <f t="shared" si="965"/>
        <v>2025</v>
      </c>
      <c r="D28607" s="43" t="s">
        <v>98</v>
      </c>
      <c r="E28607" s="132">
        <v>11.178333333333333</v>
      </c>
    </row>
    <row r="28608" spans="1:5" ht="15.6" x14ac:dyDescent="0.3">
      <c r="A28608" s="77">
        <v>45692</v>
      </c>
      <c r="B28608" s="45" t="str">
        <f t="shared" si="967"/>
        <v>February</v>
      </c>
      <c r="C28608" s="53">
        <f t="shared" si="965"/>
        <v>2025</v>
      </c>
      <c r="D28608" s="130" t="s">
        <v>136</v>
      </c>
      <c r="E28608" s="132">
        <v>31.324388888888894</v>
      </c>
    </row>
    <row r="28609" spans="1:5" ht="13.8" x14ac:dyDescent="0.25">
      <c r="A28609" s="77">
        <v>45692</v>
      </c>
      <c r="B28609" s="45" t="str">
        <f t="shared" si="967"/>
        <v>February</v>
      </c>
      <c r="C28609" s="53">
        <f t="shared" si="965"/>
        <v>2025</v>
      </c>
      <c r="D28609" s="43" t="s">
        <v>118</v>
      </c>
      <c r="E28609" s="132">
        <v>28.777249999999999</v>
      </c>
    </row>
    <row r="28610" spans="1:5" ht="13.8" x14ac:dyDescent="0.25">
      <c r="A28610" s="77">
        <v>45692</v>
      </c>
      <c r="B28610" s="45" t="str">
        <f t="shared" si="967"/>
        <v>February</v>
      </c>
      <c r="C28610" s="53">
        <f t="shared" si="965"/>
        <v>2025</v>
      </c>
      <c r="D28610" s="43" t="s">
        <v>102</v>
      </c>
      <c r="E28610" s="132">
        <v>28.397888888888893</v>
      </c>
    </row>
    <row r="28611" spans="1:5" ht="13.8" x14ac:dyDescent="0.25">
      <c r="A28611" s="77">
        <v>45692</v>
      </c>
      <c r="B28611" s="45" t="str">
        <f t="shared" si="967"/>
        <v>February</v>
      </c>
      <c r="C28611" s="53">
        <f t="shared" si="965"/>
        <v>2025</v>
      </c>
      <c r="D28611" s="43" t="s">
        <v>119</v>
      </c>
      <c r="E28611" s="132">
        <v>27.476583333333338</v>
      </c>
    </row>
    <row r="28612" spans="1:5" ht="13.8" x14ac:dyDescent="0.25">
      <c r="A28612" s="77">
        <v>45692</v>
      </c>
      <c r="B28612" s="45" t="str">
        <f t="shared" si="967"/>
        <v>February</v>
      </c>
      <c r="C28612" s="53">
        <f t="shared" si="965"/>
        <v>2025</v>
      </c>
      <c r="D28612" s="43" t="s">
        <v>120</v>
      </c>
      <c r="E28612" s="132">
        <v>26.067527777777777</v>
      </c>
    </row>
    <row r="28613" spans="1:5" ht="13.8" x14ac:dyDescent="0.25">
      <c r="A28613" s="77">
        <v>45692</v>
      </c>
      <c r="B28613" s="45" t="str">
        <f t="shared" si="967"/>
        <v>February</v>
      </c>
      <c r="C28613" s="53">
        <f t="shared" si="965"/>
        <v>2025</v>
      </c>
      <c r="D28613" s="43" t="s">
        <v>103</v>
      </c>
      <c r="E28613" s="132">
        <v>25.146222222222221</v>
      </c>
    </row>
    <row r="28614" spans="1:5" ht="13.8" x14ac:dyDescent="0.25">
      <c r="A28614" s="77">
        <v>45692</v>
      </c>
      <c r="B28614" s="45" t="str">
        <f t="shared" si="967"/>
        <v>February</v>
      </c>
      <c r="C28614" s="53">
        <f t="shared" si="965"/>
        <v>2025</v>
      </c>
      <c r="D28614" s="43" t="s">
        <v>116</v>
      </c>
      <c r="E28614" s="132">
        <v>15.8935</v>
      </c>
    </row>
    <row r="28615" spans="1:5" ht="13.8" x14ac:dyDescent="0.25">
      <c r="A28615" s="77">
        <v>45692</v>
      </c>
      <c r="B28615" s="45" t="str">
        <f t="shared" si="967"/>
        <v>February</v>
      </c>
      <c r="C28615" s="53">
        <f t="shared" si="965"/>
        <v>2025</v>
      </c>
      <c r="D28615" s="43" t="s">
        <v>104</v>
      </c>
      <c r="E28615" s="132">
        <v>17.76988888888889</v>
      </c>
    </row>
    <row r="28616" spans="1:5" ht="13.8" x14ac:dyDescent="0.25">
      <c r="A28616" s="77">
        <v>45692</v>
      </c>
      <c r="B28616" s="45" t="str">
        <f t="shared" si="967"/>
        <v>February</v>
      </c>
      <c r="C28616" s="53">
        <f t="shared" si="965"/>
        <v>2025</v>
      </c>
      <c r="D28616" s="43" t="s">
        <v>121</v>
      </c>
      <c r="E28616" s="132">
        <v>16.898444444444443</v>
      </c>
    </row>
    <row r="28617" spans="1:5" ht="13.8" x14ac:dyDescent="0.25">
      <c r="A28617" s="77">
        <v>45692</v>
      </c>
      <c r="B28617" s="45" t="str">
        <f t="shared" si="967"/>
        <v>February</v>
      </c>
      <c r="C28617" s="53">
        <f t="shared" si="965"/>
        <v>2025</v>
      </c>
      <c r="D28617" s="43" t="s">
        <v>122</v>
      </c>
      <c r="E28617" s="132">
        <v>15.307111111111112</v>
      </c>
    </row>
    <row r="28618" spans="1:5" ht="13.8" x14ac:dyDescent="0.25">
      <c r="A28618" s="77">
        <v>45692</v>
      </c>
      <c r="B28618" s="45" t="str">
        <f t="shared" si="967"/>
        <v>February</v>
      </c>
      <c r="C28618" s="53">
        <f t="shared" si="965"/>
        <v>2025</v>
      </c>
      <c r="D28618" s="43" t="s">
        <v>123</v>
      </c>
      <c r="E28618" s="132">
        <v>15.117666666666668</v>
      </c>
    </row>
    <row r="28619" spans="1:5" ht="13.8" x14ac:dyDescent="0.25">
      <c r="A28619" s="77">
        <v>45692</v>
      </c>
      <c r="B28619" s="45" t="str">
        <f t="shared" si="967"/>
        <v>February</v>
      </c>
      <c r="C28619" s="53">
        <f t="shared" si="965"/>
        <v>2025</v>
      </c>
      <c r="D28619" s="43" t="s">
        <v>99</v>
      </c>
      <c r="E28619" s="132">
        <v>11.178333333333333</v>
      </c>
    </row>
    <row r="28620" spans="1:5" ht="13.8" x14ac:dyDescent="0.25">
      <c r="A28620" s="77">
        <v>45692</v>
      </c>
      <c r="B28620" s="45" t="str">
        <f t="shared" si="967"/>
        <v>February</v>
      </c>
      <c r="C28620" s="53">
        <f t="shared" si="965"/>
        <v>2025</v>
      </c>
      <c r="D28620" s="43" t="s">
        <v>100</v>
      </c>
      <c r="E28620" s="132">
        <v>10.884166666666667</v>
      </c>
    </row>
    <row r="28621" spans="1:5" ht="13.8" x14ac:dyDescent="0.25">
      <c r="A28621" s="77">
        <v>45692</v>
      </c>
      <c r="B28621" s="45" t="str">
        <f t="shared" si="967"/>
        <v>February</v>
      </c>
      <c r="C28621" s="53">
        <f t="shared" si="965"/>
        <v>2025</v>
      </c>
      <c r="D28621" s="43" t="s">
        <v>101</v>
      </c>
      <c r="E28621" s="132">
        <v>10.413500000000001</v>
      </c>
    </row>
    <row r="28622" spans="1:5" ht="13.8" x14ac:dyDescent="0.25">
      <c r="A28622" s="77">
        <v>45692</v>
      </c>
      <c r="B28622" s="45" t="str">
        <f t="shared" si="967"/>
        <v>February</v>
      </c>
      <c r="C28622" s="53">
        <f t="shared" si="965"/>
        <v>2025</v>
      </c>
      <c r="D28622" s="43" t="s">
        <v>124</v>
      </c>
      <c r="E28622" s="132">
        <v>10.32525</v>
      </c>
    </row>
    <row r="28623" spans="1:5" ht="13.8" x14ac:dyDescent="0.25">
      <c r="A28623" s="77">
        <v>45692</v>
      </c>
      <c r="B28623" s="45" t="str">
        <f t="shared" si="967"/>
        <v>February</v>
      </c>
      <c r="C28623" s="53">
        <f t="shared" si="965"/>
        <v>2025</v>
      </c>
      <c r="D28623" s="43" t="s">
        <v>125</v>
      </c>
      <c r="E28623" s="132">
        <v>9.2368333333333332</v>
      </c>
    </row>
    <row r="28624" spans="1:5" ht="13.8" x14ac:dyDescent="0.25">
      <c r="A28624" s="77">
        <v>45692</v>
      </c>
      <c r="B28624" s="45" t="str">
        <f t="shared" si="967"/>
        <v>February</v>
      </c>
      <c r="C28624" s="53">
        <f t="shared" si="965"/>
        <v>2025</v>
      </c>
      <c r="D28624" s="43" t="s">
        <v>126</v>
      </c>
      <c r="E28624" s="132">
        <v>9.5430833333333354</v>
      </c>
    </row>
    <row r="28625" spans="1:5" ht="13.8" x14ac:dyDescent="0.25">
      <c r="A28625" s="77">
        <v>45692</v>
      </c>
      <c r="B28625" s="45" t="str">
        <f t="shared" si="967"/>
        <v>February</v>
      </c>
      <c r="C28625" s="53">
        <f t="shared" si="965"/>
        <v>2025</v>
      </c>
      <c r="D28625" s="43" t="s">
        <v>127</v>
      </c>
      <c r="E28625" s="132">
        <v>9.1892500000000013</v>
      </c>
    </row>
    <row r="28626" spans="1:5" ht="13.8" x14ac:dyDescent="0.25">
      <c r="A28626" s="77">
        <v>45692</v>
      </c>
      <c r="B28626" s="45" t="str">
        <f t="shared" si="967"/>
        <v>February</v>
      </c>
      <c r="C28626" s="53">
        <f t="shared" si="965"/>
        <v>2025</v>
      </c>
      <c r="D28626" s="43" t="s">
        <v>105</v>
      </c>
      <c r="E28626" s="132">
        <v>7.2659166666666684</v>
      </c>
    </row>
    <row r="28627" spans="1:5" ht="13.8" x14ac:dyDescent="0.25">
      <c r="A28627" s="77">
        <v>45692</v>
      </c>
      <c r="B28627" s="45" t="str">
        <f t="shared" si="967"/>
        <v>February</v>
      </c>
      <c r="C28627" s="53">
        <f t="shared" si="965"/>
        <v>2025</v>
      </c>
      <c r="D28627" s="43" t="s">
        <v>128</v>
      </c>
      <c r="E28627" s="132">
        <v>9.0264166666666679</v>
      </c>
    </row>
    <row r="28628" spans="1:5" ht="13.8" x14ac:dyDescent="0.25">
      <c r="A28628" s="77">
        <v>45699</v>
      </c>
      <c r="B28628" s="45" t="str">
        <f t="shared" ref="B28628:B28653" si="968">TEXT(A28628,"mmmm")</f>
        <v>February</v>
      </c>
      <c r="C28628" s="53">
        <f t="shared" ref="C28628:C28653" si="969">YEAR(A28628)</f>
        <v>2025</v>
      </c>
      <c r="D28628" s="43" t="s">
        <v>131</v>
      </c>
    </row>
    <row r="28629" spans="1:5" ht="13.8" x14ac:dyDescent="0.25">
      <c r="A28629" s="77">
        <v>45699</v>
      </c>
      <c r="B28629" s="45" t="str">
        <f t="shared" si="968"/>
        <v>February</v>
      </c>
      <c r="C28629" s="53">
        <f t="shared" si="969"/>
        <v>2025</v>
      </c>
      <c r="D28629" s="43" t="s">
        <v>115</v>
      </c>
    </row>
    <row r="28630" spans="1:5" ht="13.8" x14ac:dyDescent="0.25">
      <c r="A28630" s="77">
        <v>45699</v>
      </c>
      <c r="B28630" s="45" t="str">
        <f t="shared" si="968"/>
        <v>February</v>
      </c>
      <c r="C28630" s="53">
        <f t="shared" si="969"/>
        <v>2025</v>
      </c>
      <c r="D28630" s="43" t="s">
        <v>95</v>
      </c>
    </row>
    <row r="28631" spans="1:5" ht="13.8" x14ac:dyDescent="0.25">
      <c r="A28631" s="77">
        <v>45699</v>
      </c>
      <c r="B28631" s="45" t="str">
        <f t="shared" si="968"/>
        <v>February</v>
      </c>
      <c r="C28631" s="53">
        <f t="shared" si="969"/>
        <v>2025</v>
      </c>
      <c r="D28631" s="43" t="s">
        <v>96</v>
      </c>
    </row>
    <row r="28632" spans="1:5" ht="13.8" x14ac:dyDescent="0.25">
      <c r="A28632" s="77">
        <v>45699</v>
      </c>
      <c r="B28632" s="45" t="str">
        <f t="shared" si="968"/>
        <v>February</v>
      </c>
      <c r="C28632" s="53">
        <f t="shared" si="969"/>
        <v>2025</v>
      </c>
      <c r="D28632" s="43" t="s">
        <v>97</v>
      </c>
    </row>
    <row r="28633" spans="1:5" ht="13.8" x14ac:dyDescent="0.25">
      <c r="A28633" s="77">
        <v>45699</v>
      </c>
      <c r="B28633" s="45" t="str">
        <f t="shared" si="968"/>
        <v>February</v>
      </c>
      <c r="C28633" s="53">
        <f t="shared" si="969"/>
        <v>2025</v>
      </c>
      <c r="D28633" s="43" t="s">
        <v>98</v>
      </c>
      <c r="E28633" s="132">
        <v>13.0625</v>
      </c>
    </row>
    <row r="28634" spans="1:5" ht="15.6" x14ac:dyDescent="0.3">
      <c r="A28634" s="77">
        <v>45699</v>
      </c>
      <c r="B28634" s="45" t="str">
        <f t="shared" si="968"/>
        <v>February</v>
      </c>
      <c r="C28634" s="53">
        <f t="shared" si="969"/>
        <v>2025</v>
      </c>
      <c r="D28634" s="130" t="s">
        <v>136</v>
      </c>
      <c r="E28634" s="132">
        <v>31.18791666666667</v>
      </c>
    </row>
    <row r="28635" spans="1:5" ht="13.8" x14ac:dyDescent="0.25">
      <c r="A28635" s="77">
        <v>45699</v>
      </c>
      <c r="B28635" s="45" t="str">
        <f t="shared" si="968"/>
        <v>February</v>
      </c>
      <c r="C28635" s="53">
        <f t="shared" si="969"/>
        <v>2025</v>
      </c>
      <c r="D28635" s="43" t="s">
        <v>118</v>
      </c>
      <c r="E28635" s="132">
        <v>28.651875</v>
      </c>
    </row>
    <row r="28636" spans="1:5" ht="13.8" x14ac:dyDescent="0.25">
      <c r="A28636" s="77">
        <v>45699</v>
      </c>
      <c r="B28636" s="45" t="str">
        <f t="shared" si="968"/>
        <v>February</v>
      </c>
      <c r="C28636" s="53">
        <f t="shared" si="969"/>
        <v>2025</v>
      </c>
      <c r="D28636" s="43" t="s">
        <v>102</v>
      </c>
      <c r="E28636" s="132">
        <v>28.27416666666667</v>
      </c>
    </row>
    <row r="28637" spans="1:5" ht="13.8" x14ac:dyDescent="0.25">
      <c r="A28637" s="77">
        <v>45699</v>
      </c>
      <c r="B28637" s="45" t="str">
        <f t="shared" si="968"/>
        <v>February</v>
      </c>
      <c r="C28637" s="53">
        <f t="shared" si="969"/>
        <v>2025</v>
      </c>
      <c r="D28637" s="43" t="s">
        <v>119</v>
      </c>
      <c r="E28637" s="132">
        <v>27.356875000000006</v>
      </c>
    </row>
    <row r="28638" spans="1:5" ht="13.8" x14ac:dyDescent="0.25">
      <c r="A28638" s="77">
        <v>45699</v>
      </c>
      <c r="B28638" s="45" t="str">
        <f t="shared" si="968"/>
        <v>February</v>
      </c>
      <c r="C28638" s="53">
        <f t="shared" si="969"/>
        <v>2025</v>
      </c>
      <c r="D28638" s="43" t="s">
        <v>120</v>
      </c>
      <c r="E28638" s="132">
        <v>25.953958333333336</v>
      </c>
    </row>
    <row r="28639" spans="1:5" ht="13.8" x14ac:dyDescent="0.25">
      <c r="A28639" s="77">
        <v>45699</v>
      </c>
      <c r="B28639" s="45" t="str">
        <f t="shared" si="968"/>
        <v>February</v>
      </c>
      <c r="C28639" s="53">
        <f t="shared" si="969"/>
        <v>2025</v>
      </c>
      <c r="D28639" s="43" t="s">
        <v>103</v>
      </c>
      <c r="E28639" s="132">
        <v>25.036666666666665</v>
      </c>
    </row>
    <row r="28640" spans="1:5" ht="13.8" x14ac:dyDescent="0.25">
      <c r="A28640" s="77">
        <v>45699</v>
      </c>
      <c r="B28640" s="45" t="str">
        <f t="shared" si="968"/>
        <v>February</v>
      </c>
      <c r="C28640" s="53">
        <f t="shared" si="969"/>
        <v>2025</v>
      </c>
      <c r="D28640" s="43" t="s">
        <v>116</v>
      </c>
      <c r="E28640" s="132">
        <v>18.869375000000002</v>
      </c>
    </row>
    <row r="28641" spans="1:5" ht="13.8" x14ac:dyDescent="0.25">
      <c r="A28641" s="77">
        <v>45699</v>
      </c>
      <c r="B28641" s="45" t="str">
        <f t="shared" si="968"/>
        <v>February</v>
      </c>
      <c r="C28641" s="53">
        <f t="shared" si="969"/>
        <v>2025</v>
      </c>
      <c r="D28641" s="43" t="s">
        <v>104</v>
      </c>
      <c r="E28641" s="132">
        <v>20.421041666666671</v>
      </c>
    </row>
    <row r="28642" spans="1:5" ht="13.8" x14ac:dyDescent="0.25">
      <c r="A28642" s="77">
        <v>45699</v>
      </c>
      <c r="B28642" s="45" t="str">
        <f t="shared" si="968"/>
        <v>February</v>
      </c>
      <c r="C28642" s="53">
        <f t="shared" si="969"/>
        <v>2025</v>
      </c>
      <c r="D28642" s="43" t="s">
        <v>121</v>
      </c>
      <c r="E28642" s="132">
        <v>19.419583333333335</v>
      </c>
    </row>
    <row r="28643" spans="1:5" ht="13.8" x14ac:dyDescent="0.25">
      <c r="A28643" s="77">
        <v>45699</v>
      </c>
      <c r="B28643" s="45" t="str">
        <f t="shared" si="968"/>
        <v>February</v>
      </c>
      <c r="C28643" s="53">
        <f t="shared" si="969"/>
        <v>2025</v>
      </c>
      <c r="D28643" s="43" t="s">
        <v>122</v>
      </c>
      <c r="E28643" s="132">
        <v>17.590833333333336</v>
      </c>
    </row>
    <row r="28644" spans="1:5" ht="13.8" x14ac:dyDescent="0.25">
      <c r="A28644" s="77">
        <v>45699</v>
      </c>
      <c r="B28644" s="45" t="str">
        <f t="shared" si="968"/>
        <v>February</v>
      </c>
      <c r="C28644" s="53">
        <f t="shared" si="969"/>
        <v>2025</v>
      </c>
      <c r="D28644" s="43" t="s">
        <v>123</v>
      </c>
      <c r="E28644" s="132">
        <v>17.373125000000002</v>
      </c>
    </row>
    <row r="28645" spans="1:5" ht="13.8" x14ac:dyDescent="0.25">
      <c r="A28645" s="77">
        <v>45699</v>
      </c>
      <c r="B28645" s="45" t="str">
        <f t="shared" si="968"/>
        <v>February</v>
      </c>
      <c r="C28645" s="53">
        <f t="shared" si="969"/>
        <v>2025</v>
      </c>
      <c r="D28645" s="43" t="s">
        <v>99</v>
      </c>
      <c r="E28645" s="132">
        <v>13.0625</v>
      </c>
    </row>
    <row r="28646" spans="1:5" ht="13.8" x14ac:dyDescent="0.25">
      <c r="A28646" s="77">
        <v>45699</v>
      </c>
      <c r="B28646" s="45" t="str">
        <f t="shared" si="968"/>
        <v>February</v>
      </c>
      <c r="C28646" s="53">
        <f t="shared" si="969"/>
        <v>2025</v>
      </c>
      <c r="D28646" s="43" t="s">
        <v>100</v>
      </c>
      <c r="E28646" s="132">
        <v>12.71875</v>
      </c>
    </row>
    <row r="28647" spans="1:5" ht="13.8" x14ac:dyDescent="0.25">
      <c r="A28647" s="77">
        <v>45699</v>
      </c>
      <c r="B28647" s="45" t="str">
        <f t="shared" si="968"/>
        <v>February</v>
      </c>
      <c r="C28647" s="53">
        <f t="shared" si="969"/>
        <v>2025</v>
      </c>
      <c r="D28647" s="43" t="s">
        <v>101</v>
      </c>
      <c r="E28647" s="132">
        <v>12.168749999999999</v>
      </c>
    </row>
    <row r="28648" spans="1:5" ht="13.8" x14ac:dyDescent="0.25">
      <c r="A28648" s="77">
        <v>45699</v>
      </c>
      <c r="B28648" s="45" t="str">
        <f t="shared" si="968"/>
        <v>February</v>
      </c>
      <c r="C28648" s="53">
        <f t="shared" si="969"/>
        <v>2025</v>
      </c>
      <c r="D28648" s="43" t="s">
        <v>124</v>
      </c>
      <c r="E28648" s="132">
        <v>12.065625000000001</v>
      </c>
    </row>
    <row r="28649" spans="1:5" ht="13.8" x14ac:dyDescent="0.25">
      <c r="A28649" s="77">
        <v>45699</v>
      </c>
      <c r="B28649" s="45" t="str">
        <f t="shared" si="968"/>
        <v>February</v>
      </c>
      <c r="C28649" s="53">
        <f t="shared" si="969"/>
        <v>2025</v>
      </c>
      <c r="D28649" s="43" t="s">
        <v>125</v>
      </c>
      <c r="E28649" s="132">
        <v>10.793749999999999</v>
      </c>
    </row>
    <row r="28650" spans="1:5" ht="13.8" x14ac:dyDescent="0.25">
      <c r="A28650" s="77">
        <v>45699</v>
      </c>
      <c r="B28650" s="45" t="str">
        <f t="shared" si="968"/>
        <v>February</v>
      </c>
      <c r="C28650" s="53">
        <f t="shared" si="969"/>
        <v>2025</v>
      </c>
      <c r="D28650" s="43" t="s">
        <v>126</v>
      </c>
      <c r="E28650" s="132">
        <v>11.025625</v>
      </c>
    </row>
    <row r="28651" spans="1:5" ht="13.8" x14ac:dyDescent="0.25">
      <c r="A28651" s="77">
        <v>45699</v>
      </c>
      <c r="B28651" s="45" t="str">
        <f t="shared" si="968"/>
        <v>February</v>
      </c>
      <c r="C28651" s="53">
        <f t="shared" si="969"/>
        <v>2025</v>
      </c>
      <c r="D28651" s="43" t="s">
        <v>127</v>
      </c>
      <c r="E28651" s="132">
        <v>10.513125</v>
      </c>
    </row>
    <row r="28652" spans="1:5" ht="13.8" x14ac:dyDescent="0.25">
      <c r="A28652" s="77">
        <v>45699</v>
      </c>
      <c r="B28652" s="45" t="str">
        <f t="shared" si="968"/>
        <v>February</v>
      </c>
      <c r="C28652" s="53">
        <f t="shared" si="969"/>
        <v>2025</v>
      </c>
      <c r="D28652" s="43" t="s">
        <v>105</v>
      </c>
      <c r="E28652" s="132">
        <v>8.4906250000000014</v>
      </c>
    </row>
    <row r="28653" spans="1:5" ht="13.8" x14ac:dyDescent="0.25">
      <c r="A28653" s="77">
        <v>45699</v>
      </c>
      <c r="B28653" s="45" t="str">
        <f t="shared" si="968"/>
        <v>February</v>
      </c>
      <c r="C28653" s="53">
        <f t="shared" si="969"/>
        <v>2025</v>
      </c>
      <c r="D28653" s="43" t="s">
        <v>128</v>
      </c>
      <c r="E28653" s="132">
        <v>10.161875</v>
      </c>
    </row>
    <row r="28654" spans="1:5" ht="13.8" x14ac:dyDescent="0.25">
      <c r="A28654" s="77">
        <v>45706</v>
      </c>
      <c r="B28654" s="45" t="str">
        <f t="shared" ref="B28654:B28679" si="970">TEXT(A28654,"mmmm")</f>
        <v>February</v>
      </c>
      <c r="C28654" s="53">
        <f t="shared" ref="C28654:C28679" si="971">YEAR(A28654)</f>
        <v>2025</v>
      </c>
      <c r="D28654" s="43" t="s">
        <v>131</v>
      </c>
    </row>
    <row r="28655" spans="1:5" ht="13.8" x14ac:dyDescent="0.25">
      <c r="A28655" s="77">
        <v>45706</v>
      </c>
      <c r="B28655" s="45" t="str">
        <f t="shared" si="970"/>
        <v>February</v>
      </c>
      <c r="C28655" s="53">
        <f t="shared" si="971"/>
        <v>2025</v>
      </c>
      <c r="D28655" s="43" t="s">
        <v>115</v>
      </c>
    </row>
    <row r="28656" spans="1:5" ht="13.8" x14ac:dyDescent="0.25">
      <c r="A28656" s="77">
        <v>45706</v>
      </c>
      <c r="B28656" s="45" t="str">
        <f t="shared" si="970"/>
        <v>February</v>
      </c>
      <c r="C28656" s="53">
        <f t="shared" si="971"/>
        <v>2025</v>
      </c>
      <c r="D28656" s="43" t="s">
        <v>95</v>
      </c>
    </row>
    <row r="28657" spans="1:5" ht="13.8" x14ac:dyDescent="0.25">
      <c r="A28657" s="77">
        <v>45706</v>
      </c>
      <c r="B28657" s="45" t="str">
        <f t="shared" si="970"/>
        <v>February</v>
      </c>
      <c r="C28657" s="53">
        <f t="shared" si="971"/>
        <v>2025</v>
      </c>
      <c r="D28657" s="43" t="s">
        <v>96</v>
      </c>
    </row>
    <row r="28658" spans="1:5" ht="13.8" x14ac:dyDescent="0.25">
      <c r="A28658" s="77">
        <v>45706</v>
      </c>
      <c r="B28658" s="45" t="str">
        <f t="shared" si="970"/>
        <v>February</v>
      </c>
      <c r="C28658" s="53">
        <f t="shared" si="971"/>
        <v>2025</v>
      </c>
      <c r="D28658" s="43" t="s">
        <v>97</v>
      </c>
    </row>
    <row r="28659" spans="1:5" ht="13.8" x14ac:dyDescent="0.25">
      <c r="A28659" s="77">
        <v>45706</v>
      </c>
      <c r="B28659" s="45" t="str">
        <f t="shared" si="970"/>
        <v>February</v>
      </c>
      <c r="C28659" s="53">
        <f t="shared" si="971"/>
        <v>2025</v>
      </c>
      <c r="D28659" s="43" t="s">
        <v>98</v>
      </c>
      <c r="E28659" s="132">
        <v>13.759166666666665</v>
      </c>
    </row>
    <row r="28660" spans="1:5" ht="15.6" x14ac:dyDescent="0.3">
      <c r="A28660" s="77">
        <v>45706</v>
      </c>
      <c r="B28660" s="45" t="str">
        <f t="shared" si="970"/>
        <v>February</v>
      </c>
      <c r="C28660" s="53">
        <f t="shared" si="971"/>
        <v>2025</v>
      </c>
      <c r="D28660" s="130" t="s">
        <v>136</v>
      </c>
      <c r="E28660" s="132">
        <v>31.404666666666671</v>
      </c>
    </row>
    <row r="28661" spans="1:5" ht="13.8" x14ac:dyDescent="0.25">
      <c r="A28661" s="77">
        <v>45706</v>
      </c>
      <c r="B28661" s="45" t="str">
        <f t="shared" si="970"/>
        <v>February</v>
      </c>
      <c r="C28661" s="53">
        <f t="shared" si="971"/>
        <v>2025</v>
      </c>
      <c r="D28661" s="43" t="s">
        <v>118</v>
      </c>
      <c r="E28661" s="132">
        <v>28.850999999999999</v>
      </c>
    </row>
    <row r="28662" spans="1:5" ht="13.8" x14ac:dyDescent="0.25">
      <c r="A28662" s="77">
        <v>45706</v>
      </c>
      <c r="B28662" s="45" t="str">
        <f t="shared" si="970"/>
        <v>February</v>
      </c>
      <c r="C28662" s="53">
        <f t="shared" si="971"/>
        <v>2025</v>
      </c>
      <c r="D28662" s="43" t="s">
        <v>102</v>
      </c>
      <c r="E28662" s="132">
        <v>28.47066666666667</v>
      </c>
    </row>
    <row r="28663" spans="1:5" ht="13.8" x14ac:dyDescent="0.25">
      <c r="A28663" s="77">
        <v>45706</v>
      </c>
      <c r="B28663" s="45" t="str">
        <f t="shared" si="970"/>
        <v>February</v>
      </c>
      <c r="C28663" s="53">
        <f t="shared" si="971"/>
        <v>2025</v>
      </c>
      <c r="D28663" s="43" t="s">
        <v>119</v>
      </c>
      <c r="E28663" s="132">
        <v>27.547000000000004</v>
      </c>
    </row>
    <row r="28664" spans="1:5" ht="13.8" x14ac:dyDescent="0.25">
      <c r="A28664" s="77">
        <v>45706</v>
      </c>
      <c r="B28664" s="45" t="str">
        <f t="shared" si="970"/>
        <v>February</v>
      </c>
      <c r="C28664" s="53">
        <f t="shared" si="971"/>
        <v>2025</v>
      </c>
      <c r="D28664" s="43" t="s">
        <v>120</v>
      </c>
      <c r="E28664" s="132">
        <v>26.134333333333334</v>
      </c>
    </row>
    <row r="28665" spans="1:5" ht="13.8" x14ac:dyDescent="0.25">
      <c r="A28665" s="77">
        <v>45706</v>
      </c>
      <c r="B28665" s="45" t="str">
        <f t="shared" si="970"/>
        <v>February</v>
      </c>
      <c r="C28665" s="53">
        <f t="shared" si="971"/>
        <v>2025</v>
      </c>
      <c r="D28665" s="43" t="s">
        <v>103</v>
      </c>
      <c r="E28665" s="132">
        <v>25.210666666666665</v>
      </c>
    </row>
    <row r="28666" spans="1:5" ht="13.8" x14ac:dyDescent="0.25">
      <c r="A28666" s="77">
        <v>45706</v>
      </c>
      <c r="B28666" s="45" t="str">
        <f t="shared" si="970"/>
        <v>February</v>
      </c>
      <c r="C28666" s="53">
        <f t="shared" si="971"/>
        <v>2025</v>
      </c>
      <c r="D28666" s="43" t="s">
        <v>116</v>
      </c>
      <c r="E28666" s="132">
        <v>18.703125</v>
      </c>
    </row>
    <row r="28667" spans="1:5" ht="13.8" x14ac:dyDescent="0.25">
      <c r="A28667" s="77">
        <v>45706</v>
      </c>
      <c r="B28667" s="45" t="str">
        <f t="shared" si="970"/>
        <v>February</v>
      </c>
      <c r="C28667" s="53">
        <f t="shared" si="971"/>
        <v>2025</v>
      </c>
      <c r="D28667" s="43" t="s">
        <v>104</v>
      </c>
      <c r="E28667" s="132">
        <v>23.05916666666667</v>
      </c>
    </row>
    <row r="28668" spans="1:5" ht="13.8" x14ac:dyDescent="0.25">
      <c r="A28668" s="77">
        <v>45706</v>
      </c>
      <c r="B28668" s="45" t="str">
        <f t="shared" si="970"/>
        <v>February</v>
      </c>
      <c r="C28668" s="53">
        <f t="shared" si="971"/>
        <v>2025</v>
      </c>
      <c r="D28668" s="43" t="s">
        <v>121</v>
      </c>
      <c r="E28668" s="132">
        <v>21.928333333333335</v>
      </c>
    </row>
    <row r="28669" spans="1:5" ht="13.8" x14ac:dyDescent="0.25">
      <c r="A28669" s="77">
        <v>45706</v>
      </c>
      <c r="B28669" s="45" t="str">
        <f t="shared" si="970"/>
        <v>February</v>
      </c>
      <c r="C28669" s="53">
        <f t="shared" si="971"/>
        <v>2025</v>
      </c>
      <c r="D28669" s="43" t="s">
        <v>122</v>
      </c>
      <c r="E28669" s="132">
        <v>19.863333333333333</v>
      </c>
    </row>
    <row r="28670" spans="1:5" ht="13.8" x14ac:dyDescent="0.25">
      <c r="A28670" s="77">
        <v>45706</v>
      </c>
      <c r="B28670" s="45" t="str">
        <f t="shared" si="970"/>
        <v>February</v>
      </c>
      <c r="C28670" s="53">
        <f t="shared" si="971"/>
        <v>2025</v>
      </c>
      <c r="D28670" s="43" t="s">
        <v>123</v>
      </c>
      <c r="E28670" s="132">
        <v>19.617500000000003</v>
      </c>
    </row>
    <row r="28671" spans="1:5" ht="13.8" x14ac:dyDescent="0.25">
      <c r="A28671" s="77">
        <v>45706</v>
      </c>
      <c r="B28671" s="45" t="str">
        <f t="shared" si="970"/>
        <v>February</v>
      </c>
      <c r="C28671" s="53">
        <f t="shared" si="971"/>
        <v>2025</v>
      </c>
      <c r="D28671" s="43" t="s">
        <v>99</v>
      </c>
      <c r="E28671" s="132">
        <v>13.759166666666665</v>
      </c>
    </row>
    <row r="28672" spans="1:5" ht="13.8" x14ac:dyDescent="0.25">
      <c r="A28672" s="77">
        <v>45706</v>
      </c>
      <c r="B28672" s="45" t="str">
        <f t="shared" si="970"/>
        <v>February</v>
      </c>
      <c r="C28672" s="53">
        <f t="shared" si="971"/>
        <v>2025</v>
      </c>
      <c r="D28672" s="43" t="s">
        <v>100</v>
      </c>
      <c r="E28672" s="132">
        <v>13.397083333333333</v>
      </c>
    </row>
    <row r="28673" spans="1:5" ht="13.8" x14ac:dyDescent="0.25">
      <c r="A28673" s="77">
        <v>45706</v>
      </c>
      <c r="B28673" s="45" t="str">
        <f t="shared" si="970"/>
        <v>February</v>
      </c>
      <c r="C28673" s="53">
        <f t="shared" si="971"/>
        <v>2025</v>
      </c>
      <c r="D28673" s="43" t="s">
        <v>101</v>
      </c>
      <c r="E28673" s="132">
        <v>12.817749999999998</v>
      </c>
    </row>
    <row r="28674" spans="1:5" ht="13.8" x14ac:dyDescent="0.25">
      <c r="A28674" s="77">
        <v>45706</v>
      </c>
      <c r="B28674" s="45" t="str">
        <f t="shared" si="970"/>
        <v>February</v>
      </c>
      <c r="C28674" s="53">
        <f t="shared" si="971"/>
        <v>2025</v>
      </c>
      <c r="D28674" s="43" t="s">
        <v>124</v>
      </c>
      <c r="E28674" s="132">
        <v>12.709124999999998</v>
      </c>
    </row>
    <row r="28675" spans="1:5" ht="13.8" x14ac:dyDescent="0.25">
      <c r="A28675" s="77">
        <v>45706</v>
      </c>
      <c r="B28675" s="45" t="str">
        <f t="shared" si="970"/>
        <v>February</v>
      </c>
      <c r="C28675" s="53">
        <f t="shared" si="971"/>
        <v>2025</v>
      </c>
      <c r="D28675" s="43" t="s">
        <v>125</v>
      </c>
      <c r="E28675" s="132">
        <v>11.369416666666666</v>
      </c>
    </row>
    <row r="28676" spans="1:5" ht="13.8" x14ac:dyDescent="0.25">
      <c r="A28676" s="77">
        <v>45706</v>
      </c>
      <c r="B28676" s="45" t="str">
        <f t="shared" si="970"/>
        <v>February</v>
      </c>
      <c r="C28676" s="53">
        <f t="shared" si="971"/>
        <v>2025</v>
      </c>
      <c r="D28676" s="43" t="s">
        <v>126</v>
      </c>
      <c r="E28676" s="132">
        <v>11.573791666666667</v>
      </c>
    </row>
    <row r="28677" spans="1:5" ht="13.8" x14ac:dyDescent="0.25">
      <c r="A28677" s="77">
        <v>45706</v>
      </c>
      <c r="B28677" s="45" t="str">
        <f t="shared" si="970"/>
        <v>February</v>
      </c>
      <c r="C28677" s="53">
        <f t="shared" si="971"/>
        <v>2025</v>
      </c>
      <c r="D28677" s="43" t="s">
        <v>127</v>
      </c>
      <c r="E28677" s="132">
        <v>11.002624999999998</v>
      </c>
    </row>
    <row r="28678" spans="1:5" ht="13.8" x14ac:dyDescent="0.25">
      <c r="A28678" s="77">
        <v>45706</v>
      </c>
      <c r="B28678" s="45" t="str">
        <f t="shared" si="970"/>
        <v>February</v>
      </c>
      <c r="C28678" s="53">
        <f t="shared" si="971"/>
        <v>2025</v>
      </c>
      <c r="D28678" s="43" t="s">
        <v>105</v>
      </c>
      <c r="E28678" s="132">
        <v>8.9434583333333322</v>
      </c>
    </row>
    <row r="28679" spans="1:5" ht="13.8" x14ac:dyDescent="0.25">
      <c r="A28679" s="77">
        <v>45706</v>
      </c>
      <c r="B28679" s="45" t="str">
        <f t="shared" si="970"/>
        <v>February</v>
      </c>
      <c r="C28679" s="53">
        <f t="shared" si="971"/>
        <v>2025</v>
      </c>
      <c r="D28679" s="43" t="s">
        <v>128</v>
      </c>
      <c r="E28679" s="132">
        <v>10.581708333333333</v>
      </c>
    </row>
    <row r="28680" spans="1:5" ht="13.8" x14ac:dyDescent="0.25">
      <c r="A28680" s="77">
        <v>45713</v>
      </c>
      <c r="B28680" s="45" t="str">
        <f t="shared" ref="B28680:B28707" si="972">TEXT(A28680,"mmmm")</f>
        <v>February</v>
      </c>
      <c r="C28680" s="53">
        <f t="shared" ref="C28680:C28707" si="973">YEAR(A28680)</f>
        <v>2025</v>
      </c>
      <c r="D28680" s="43" t="s">
        <v>131</v>
      </c>
    </row>
    <row r="28681" spans="1:5" ht="13.8" x14ac:dyDescent="0.25">
      <c r="A28681" s="77">
        <v>45713</v>
      </c>
      <c r="B28681" s="45" t="str">
        <f t="shared" si="972"/>
        <v>February</v>
      </c>
      <c r="C28681" s="53">
        <f t="shared" si="973"/>
        <v>2025</v>
      </c>
      <c r="D28681" s="43" t="s">
        <v>115</v>
      </c>
    </row>
    <row r="28682" spans="1:5" ht="13.8" x14ac:dyDescent="0.25">
      <c r="A28682" s="77">
        <v>45713</v>
      </c>
      <c r="B28682" s="45" t="str">
        <f t="shared" si="972"/>
        <v>February</v>
      </c>
      <c r="C28682" s="53">
        <f t="shared" si="973"/>
        <v>2025</v>
      </c>
      <c r="D28682" s="43" t="s">
        <v>95</v>
      </c>
    </row>
    <row r="28683" spans="1:5" ht="13.8" x14ac:dyDescent="0.25">
      <c r="A28683" s="77">
        <v>45713</v>
      </c>
      <c r="B28683" s="45" t="str">
        <f t="shared" si="972"/>
        <v>February</v>
      </c>
      <c r="C28683" s="53">
        <f t="shared" si="973"/>
        <v>2025</v>
      </c>
      <c r="D28683" s="43" t="s">
        <v>96</v>
      </c>
    </row>
    <row r="28684" spans="1:5" ht="13.8" x14ac:dyDescent="0.25">
      <c r="A28684" s="77">
        <v>45713</v>
      </c>
      <c r="B28684" s="45" t="str">
        <f t="shared" si="972"/>
        <v>February</v>
      </c>
      <c r="C28684" s="53">
        <f t="shared" si="973"/>
        <v>2025</v>
      </c>
      <c r="D28684" s="43" t="s">
        <v>97</v>
      </c>
    </row>
    <row r="28685" spans="1:5" ht="13.8" x14ac:dyDescent="0.25">
      <c r="A28685" s="77">
        <v>45713</v>
      </c>
      <c r="B28685" s="45" t="str">
        <f t="shared" si="972"/>
        <v>February</v>
      </c>
      <c r="C28685" s="53">
        <f t="shared" si="973"/>
        <v>2025</v>
      </c>
      <c r="D28685" s="43" t="s">
        <v>98</v>
      </c>
      <c r="E28685" s="132">
        <v>13.669444444444444</v>
      </c>
    </row>
    <row r="28686" spans="1:5" ht="15.6" x14ac:dyDescent="0.3">
      <c r="A28686" s="77">
        <v>45713</v>
      </c>
      <c r="B28686" s="45" t="str">
        <f t="shared" si="972"/>
        <v>February</v>
      </c>
      <c r="C28686" s="53">
        <f t="shared" si="973"/>
        <v>2025</v>
      </c>
      <c r="D28686" s="130" t="s">
        <v>136</v>
      </c>
      <c r="E28686" s="132">
        <v>31.436777777777777</v>
      </c>
    </row>
    <row r="28687" spans="1:5" ht="13.8" x14ac:dyDescent="0.25">
      <c r="A28687" s="77">
        <v>45713</v>
      </c>
      <c r="B28687" s="45" t="str">
        <f t="shared" si="972"/>
        <v>February</v>
      </c>
      <c r="C28687" s="53">
        <f t="shared" si="973"/>
        <v>2025</v>
      </c>
      <c r="D28687" s="43" t="s">
        <v>118</v>
      </c>
      <c r="E28687" s="132">
        <v>28.880499999999998</v>
      </c>
    </row>
    <row r="28688" spans="1:5" ht="13.8" x14ac:dyDescent="0.25">
      <c r="A28688" s="77">
        <v>45713</v>
      </c>
      <c r="B28688" s="45" t="str">
        <f t="shared" si="972"/>
        <v>February</v>
      </c>
      <c r="C28688" s="53">
        <f t="shared" si="973"/>
        <v>2025</v>
      </c>
      <c r="D28688" s="43" t="s">
        <v>102</v>
      </c>
      <c r="E28688" s="132">
        <v>28.49977777777778</v>
      </c>
    </row>
    <row r="28689" spans="1:5" ht="13.8" x14ac:dyDescent="0.25">
      <c r="A28689" s="77">
        <v>45713</v>
      </c>
      <c r="B28689" s="45" t="str">
        <f t="shared" si="972"/>
        <v>February</v>
      </c>
      <c r="C28689" s="53">
        <f t="shared" si="973"/>
        <v>2025</v>
      </c>
      <c r="D28689" s="43" t="s">
        <v>119</v>
      </c>
      <c r="E28689" s="132">
        <v>27.575166666666668</v>
      </c>
    </row>
    <row r="28690" spans="1:5" ht="13.8" x14ac:dyDescent="0.25">
      <c r="A28690" s="77">
        <v>45713</v>
      </c>
      <c r="B28690" s="45" t="str">
        <f t="shared" si="972"/>
        <v>February</v>
      </c>
      <c r="C28690" s="53">
        <f t="shared" si="973"/>
        <v>2025</v>
      </c>
      <c r="D28690" s="43" t="s">
        <v>120</v>
      </c>
      <c r="E28690" s="132">
        <v>26.161055555555553</v>
      </c>
    </row>
    <row r="28691" spans="1:5" ht="13.8" x14ac:dyDescent="0.25">
      <c r="A28691" s="77">
        <v>45713</v>
      </c>
      <c r="B28691" s="45" t="str">
        <f t="shared" si="972"/>
        <v>February</v>
      </c>
      <c r="C28691" s="53">
        <f t="shared" si="973"/>
        <v>2025</v>
      </c>
      <c r="D28691" s="43" t="s">
        <v>103</v>
      </c>
      <c r="E28691" s="132">
        <v>25.236444444444441</v>
      </c>
    </row>
    <row r="28692" spans="1:5" ht="13.8" x14ac:dyDescent="0.25">
      <c r="A28692" s="77">
        <v>45713</v>
      </c>
      <c r="B28692" s="45" t="str">
        <f t="shared" si="972"/>
        <v>February</v>
      </c>
      <c r="C28692" s="53">
        <f t="shared" si="973"/>
        <v>2025</v>
      </c>
      <c r="D28692" s="43" t="s">
        <v>116</v>
      </c>
      <c r="E28692" s="132">
        <v>18.442666666666668</v>
      </c>
    </row>
    <row r="28693" spans="1:5" ht="13.8" x14ac:dyDescent="0.25">
      <c r="A28693" s="77">
        <v>45713</v>
      </c>
      <c r="B28693" s="45" t="str">
        <f t="shared" si="972"/>
        <v>February</v>
      </c>
      <c r="C28693" s="53">
        <f t="shared" si="973"/>
        <v>2025</v>
      </c>
      <c r="D28693" s="43" t="s">
        <v>104</v>
      </c>
      <c r="E28693" s="132">
        <v>22.731843750000003</v>
      </c>
    </row>
    <row r="28694" spans="1:5" ht="13.8" x14ac:dyDescent="0.25">
      <c r="A28694" s="77">
        <v>45713</v>
      </c>
      <c r="B28694" s="45" t="str">
        <f t="shared" si="972"/>
        <v>February</v>
      </c>
      <c r="C28694" s="53">
        <f t="shared" si="973"/>
        <v>2025</v>
      </c>
      <c r="D28694" s="43" t="s">
        <v>121</v>
      </c>
      <c r="E28694" s="132">
        <v>21.617062500000003</v>
      </c>
    </row>
    <row r="28695" spans="1:5" ht="13.8" x14ac:dyDescent="0.25">
      <c r="A28695" s="77">
        <v>45713</v>
      </c>
      <c r="B28695" s="45" t="str">
        <f t="shared" si="972"/>
        <v>February</v>
      </c>
      <c r="C28695" s="53">
        <f t="shared" si="973"/>
        <v>2025</v>
      </c>
      <c r="D28695" s="43" t="s">
        <v>122</v>
      </c>
      <c r="E28695" s="132">
        <v>19.581375000000001</v>
      </c>
    </row>
    <row r="28696" spans="1:5" ht="13.8" x14ac:dyDescent="0.25">
      <c r="A28696" s="77">
        <v>45713</v>
      </c>
      <c r="B28696" s="45" t="str">
        <f t="shared" si="972"/>
        <v>February</v>
      </c>
      <c r="C28696" s="53">
        <f t="shared" si="973"/>
        <v>2025</v>
      </c>
      <c r="D28696" s="43" t="s">
        <v>123</v>
      </c>
      <c r="E28696" s="132">
        <v>19.339031250000001</v>
      </c>
    </row>
    <row r="28697" spans="1:5" ht="13.8" x14ac:dyDescent="0.25">
      <c r="A28697" s="77">
        <v>45713</v>
      </c>
      <c r="B28697" s="45" t="str">
        <f t="shared" si="972"/>
        <v>February</v>
      </c>
      <c r="C28697" s="53">
        <f t="shared" si="973"/>
        <v>2025</v>
      </c>
      <c r="D28697" s="43" t="s">
        <v>99</v>
      </c>
      <c r="E28697" s="132">
        <v>13.669444444444444</v>
      </c>
    </row>
    <row r="28698" spans="1:5" ht="13.8" x14ac:dyDescent="0.25">
      <c r="A28698" s="77">
        <v>45713</v>
      </c>
      <c r="B28698" s="45" t="str">
        <f t="shared" si="972"/>
        <v>February</v>
      </c>
      <c r="C28698" s="53">
        <f t="shared" si="973"/>
        <v>2025</v>
      </c>
      <c r="D28698" s="43" t="s">
        <v>100</v>
      </c>
      <c r="E28698" s="132">
        <v>13.309722222222224</v>
      </c>
    </row>
    <row r="28699" spans="1:5" ht="13.8" x14ac:dyDescent="0.25">
      <c r="A28699" s="77">
        <v>45713</v>
      </c>
      <c r="B28699" s="45" t="str">
        <f t="shared" si="972"/>
        <v>February</v>
      </c>
      <c r="C28699" s="53">
        <f t="shared" si="973"/>
        <v>2025</v>
      </c>
      <c r="D28699" s="43" t="s">
        <v>101</v>
      </c>
      <c r="E28699" s="132">
        <v>12.734166666666667</v>
      </c>
    </row>
    <row r="28700" spans="1:5" ht="13.8" x14ac:dyDescent="0.25">
      <c r="A28700" s="77">
        <v>45713</v>
      </c>
      <c r="B28700" s="45" t="str">
        <f t="shared" si="972"/>
        <v>February</v>
      </c>
      <c r="C28700" s="53">
        <f t="shared" si="973"/>
        <v>2025</v>
      </c>
      <c r="D28700" s="43" t="s">
        <v>124</v>
      </c>
      <c r="E28700" s="132">
        <v>12.626250000000001</v>
      </c>
    </row>
    <row r="28701" spans="1:5" ht="13.8" x14ac:dyDescent="0.25">
      <c r="A28701" s="77">
        <v>45713</v>
      </c>
      <c r="B28701" s="45" t="str">
        <f t="shared" si="972"/>
        <v>February</v>
      </c>
      <c r="C28701" s="53">
        <f t="shared" si="973"/>
        <v>2025</v>
      </c>
      <c r="D28701" s="43" t="s">
        <v>125</v>
      </c>
      <c r="E28701" s="132">
        <v>11.295277777777779</v>
      </c>
    </row>
    <row r="28702" spans="1:5" ht="13.8" x14ac:dyDescent="0.25">
      <c r="A28702" s="77">
        <v>45713</v>
      </c>
      <c r="B28702" s="45" t="str">
        <f t="shared" si="972"/>
        <v>February</v>
      </c>
      <c r="C28702" s="53">
        <f t="shared" si="973"/>
        <v>2025</v>
      </c>
      <c r="D28702" s="43" t="s">
        <v>126</v>
      </c>
      <c r="E28702" s="132">
        <v>11.503194444444446</v>
      </c>
    </row>
    <row r="28703" spans="1:5" ht="13.8" x14ac:dyDescent="0.25">
      <c r="A28703" s="77">
        <v>45713</v>
      </c>
      <c r="B28703" s="45" t="str">
        <f t="shared" si="972"/>
        <v>February</v>
      </c>
      <c r="C28703" s="53">
        <f t="shared" si="973"/>
        <v>2025</v>
      </c>
      <c r="D28703" s="43" t="s">
        <v>127</v>
      </c>
      <c r="E28703" s="132">
        <v>10.939583333333333</v>
      </c>
    </row>
    <row r="28704" spans="1:5" ht="13.8" x14ac:dyDescent="0.25">
      <c r="A28704" s="77">
        <v>45713</v>
      </c>
      <c r="B28704" s="45" t="str">
        <f t="shared" si="972"/>
        <v>February</v>
      </c>
      <c r="C28704" s="53">
        <f t="shared" si="973"/>
        <v>2025</v>
      </c>
      <c r="D28704" s="43" t="s">
        <v>105</v>
      </c>
      <c r="E28704" s="132">
        <v>8.8851388888888909</v>
      </c>
    </row>
    <row r="28705" spans="1:5" ht="13.8" x14ac:dyDescent="0.25">
      <c r="A28705" s="77">
        <v>45713</v>
      </c>
      <c r="B28705" s="45" t="str">
        <f t="shared" si="972"/>
        <v>February</v>
      </c>
      <c r="C28705" s="53">
        <f t="shared" si="973"/>
        <v>2025</v>
      </c>
      <c r="D28705" s="43" t="s">
        <v>128</v>
      </c>
      <c r="E28705" s="132">
        <v>10.527638888888889</v>
      </c>
    </row>
    <row r="28706" spans="1:5" ht="13.8" x14ac:dyDescent="0.25">
      <c r="A28706" s="77">
        <v>45720</v>
      </c>
      <c r="B28706" s="45" t="str">
        <f t="shared" si="972"/>
        <v>March</v>
      </c>
      <c r="C28706" s="53">
        <f t="shared" si="973"/>
        <v>2025</v>
      </c>
      <c r="D28706" s="43" t="s">
        <v>131</v>
      </c>
    </row>
    <row r="28707" spans="1:5" ht="13.8" x14ac:dyDescent="0.25">
      <c r="A28707" s="77">
        <v>45720</v>
      </c>
      <c r="B28707" s="45" t="str">
        <f t="shared" si="972"/>
        <v>March</v>
      </c>
      <c r="C28707" s="53">
        <f t="shared" si="973"/>
        <v>2025</v>
      </c>
      <c r="D28707" s="43" t="s">
        <v>115</v>
      </c>
      <c r="E28707" s="132">
        <v>32.4</v>
      </c>
    </row>
    <row r="28708" spans="1:5" ht="13.8" x14ac:dyDescent="0.25">
      <c r="A28708" s="77">
        <v>45720</v>
      </c>
      <c r="B28708" s="45" t="str">
        <f t="shared" ref="B28708:B28733" si="974">TEXT(A28708,"mmmm")</f>
        <v>March</v>
      </c>
      <c r="C28708" s="53">
        <f t="shared" ref="C28708:C28758" si="975">YEAR(A28708)</f>
        <v>2025</v>
      </c>
      <c r="D28708" s="43" t="s">
        <v>95</v>
      </c>
      <c r="E28708" s="132">
        <v>28.728000000000002</v>
      </c>
    </row>
    <row r="28709" spans="1:5" ht="13.8" x14ac:dyDescent="0.25">
      <c r="A28709" s="77">
        <v>45720</v>
      </c>
      <c r="B28709" s="45" t="str">
        <f t="shared" si="974"/>
        <v>March</v>
      </c>
      <c r="C28709" s="53">
        <f t="shared" si="975"/>
        <v>2025</v>
      </c>
      <c r="D28709" s="43" t="s">
        <v>96</v>
      </c>
      <c r="E28709" s="132">
        <v>27.431999999999999</v>
      </c>
    </row>
    <row r="28710" spans="1:5" ht="13.8" x14ac:dyDescent="0.25">
      <c r="A28710" s="77">
        <v>45720</v>
      </c>
      <c r="B28710" s="45" t="str">
        <f t="shared" si="974"/>
        <v>March</v>
      </c>
      <c r="C28710" s="53">
        <f t="shared" si="975"/>
        <v>2025</v>
      </c>
      <c r="D28710" s="43" t="s">
        <v>97</v>
      </c>
      <c r="E28710" s="132">
        <v>26.135999999999999</v>
      </c>
    </row>
    <row r="28711" spans="1:5" ht="13.8" x14ac:dyDescent="0.25">
      <c r="A28711" s="77">
        <v>45720</v>
      </c>
      <c r="B28711" s="45" t="str">
        <f t="shared" si="974"/>
        <v>March</v>
      </c>
      <c r="C28711" s="53">
        <f t="shared" si="975"/>
        <v>2025</v>
      </c>
      <c r="D28711" s="43" t="s">
        <v>98</v>
      </c>
      <c r="E28711" s="132">
        <v>13.232142857142858</v>
      </c>
    </row>
    <row r="28712" spans="1:5" ht="15.6" x14ac:dyDescent="0.3">
      <c r="A28712" s="77">
        <v>45720</v>
      </c>
      <c r="B28712" s="45" t="str">
        <f t="shared" si="974"/>
        <v>March</v>
      </c>
      <c r="C28712" s="53">
        <f t="shared" si="975"/>
        <v>2025</v>
      </c>
      <c r="D28712" s="130" t="s">
        <v>136</v>
      </c>
      <c r="E28712" s="132">
        <v>32.099642857142861</v>
      </c>
    </row>
    <row r="28713" spans="1:5" ht="13.8" x14ac:dyDescent="0.25">
      <c r="A28713" s="77">
        <v>45720</v>
      </c>
      <c r="B28713" s="45" t="str">
        <f t="shared" si="974"/>
        <v>March</v>
      </c>
      <c r="C28713" s="53">
        <f t="shared" si="975"/>
        <v>2025</v>
      </c>
      <c r="D28713" s="43" t="s">
        <v>118</v>
      </c>
      <c r="E28713" s="132">
        <v>29.489464285714284</v>
      </c>
    </row>
    <row r="28714" spans="1:5" ht="13.8" x14ac:dyDescent="0.25">
      <c r="A28714" s="77">
        <v>45720</v>
      </c>
      <c r="B28714" s="45" t="str">
        <f t="shared" si="974"/>
        <v>March</v>
      </c>
      <c r="C28714" s="53">
        <f t="shared" si="975"/>
        <v>2025</v>
      </c>
      <c r="D28714" s="43" t="s">
        <v>102</v>
      </c>
      <c r="E28714" s="132">
        <v>29.10071428571429</v>
      </c>
    </row>
    <row r="28715" spans="1:5" ht="13.8" x14ac:dyDescent="0.25">
      <c r="A28715" s="77">
        <v>45720</v>
      </c>
      <c r="B28715" s="45" t="str">
        <f t="shared" si="974"/>
        <v>March</v>
      </c>
      <c r="C28715" s="53">
        <f t="shared" si="975"/>
        <v>2025</v>
      </c>
      <c r="D28715" s="43" t="s">
        <v>119</v>
      </c>
      <c r="E28715" s="132">
        <v>28.156607142857148</v>
      </c>
    </row>
    <row r="28716" spans="1:5" ht="13.8" x14ac:dyDescent="0.25">
      <c r="A28716" s="77">
        <v>45720</v>
      </c>
      <c r="B28716" s="45" t="str">
        <f t="shared" si="974"/>
        <v>March</v>
      </c>
      <c r="C28716" s="53">
        <f t="shared" si="975"/>
        <v>2025</v>
      </c>
      <c r="D28716" s="43" t="s">
        <v>120</v>
      </c>
      <c r="E28716" s="132">
        <v>26.712678571428569</v>
      </c>
    </row>
    <row r="28717" spans="1:5" ht="13.8" x14ac:dyDescent="0.25">
      <c r="A28717" s="77">
        <v>45720</v>
      </c>
      <c r="B28717" s="45" t="str">
        <f t="shared" si="974"/>
        <v>March</v>
      </c>
      <c r="C28717" s="53">
        <f t="shared" si="975"/>
        <v>2025</v>
      </c>
      <c r="D28717" s="43" t="s">
        <v>103</v>
      </c>
      <c r="E28717" s="132">
        <v>25.768571428571427</v>
      </c>
    </row>
    <row r="28718" spans="1:5" ht="13.8" x14ac:dyDescent="0.25">
      <c r="A28718" s="77">
        <v>45720</v>
      </c>
      <c r="B28718" s="45" t="str">
        <f t="shared" si="974"/>
        <v>March</v>
      </c>
      <c r="C28718" s="53">
        <f t="shared" si="975"/>
        <v>2025</v>
      </c>
      <c r="D28718" s="43" t="s">
        <v>116</v>
      </c>
      <c r="E28718" s="132">
        <v>18.346875000000001</v>
      </c>
    </row>
    <row r="28719" spans="1:5" ht="13.8" x14ac:dyDescent="0.25">
      <c r="A28719" s="77">
        <v>45720</v>
      </c>
      <c r="B28719" s="45" t="str">
        <f t="shared" si="974"/>
        <v>March</v>
      </c>
      <c r="C28719" s="53">
        <f t="shared" si="975"/>
        <v>2025</v>
      </c>
      <c r="D28719" s="43" t="s">
        <v>104</v>
      </c>
      <c r="E28719" s="132">
        <v>22.495250000000002</v>
      </c>
    </row>
    <row r="28720" spans="1:5" ht="13.8" x14ac:dyDescent="0.25">
      <c r="A28720" s="77">
        <v>45720</v>
      </c>
      <c r="B28720" s="45" t="str">
        <f t="shared" si="974"/>
        <v>March</v>
      </c>
      <c r="C28720" s="53">
        <f t="shared" si="975"/>
        <v>2025</v>
      </c>
      <c r="D28720" s="43" t="s">
        <v>121</v>
      </c>
      <c r="E28720" s="132">
        <v>21.39207142857143</v>
      </c>
    </row>
    <row r="28721" spans="1:5" ht="13.8" x14ac:dyDescent="0.25">
      <c r="A28721" s="77">
        <v>45720</v>
      </c>
      <c r="B28721" s="45" t="str">
        <f t="shared" si="974"/>
        <v>March</v>
      </c>
      <c r="C28721" s="53">
        <f t="shared" si="975"/>
        <v>2025</v>
      </c>
      <c r="D28721" s="43" t="s">
        <v>122</v>
      </c>
      <c r="E28721" s="132">
        <v>19.377571428571429</v>
      </c>
    </row>
    <row r="28722" spans="1:5" ht="13.8" x14ac:dyDescent="0.25">
      <c r="A28722" s="77">
        <v>45720</v>
      </c>
      <c r="B28722" s="45" t="str">
        <f t="shared" si="974"/>
        <v>March</v>
      </c>
      <c r="C28722" s="53">
        <f t="shared" si="975"/>
        <v>2025</v>
      </c>
      <c r="D28722" s="43" t="s">
        <v>123</v>
      </c>
      <c r="E28722" s="132">
        <v>19.13775</v>
      </c>
    </row>
    <row r="28723" spans="1:5" ht="13.8" x14ac:dyDescent="0.25">
      <c r="A28723" s="77">
        <v>45720</v>
      </c>
      <c r="B28723" s="45" t="str">
        <f t="shared" si="974"/>
        <v>March</v>
      </c>
      <c r="C28723" s="53">
        <f t="shared" si="975"/>
        <v>2025</v>
      </c>
      <c r="D28723" s="43" t="s">
        <v>99</v>
      </c>
      <c r="E28723" s="132">
        <v>13.232142857142858</v>
      </c>
    </row>
    <row r="28724" spans="1:5" ht="13.8" x14ac:dyDescent="0.25">
      <c r="A28724" s="77">
        <v>45720</v>
      </c>
      <c r="B28724" s="45" t="str">
        <f t="shared" si="974"/>
        <v>March</v>
      </c>
      <c r="C28724" s="53">
        <f t="shared" si="975"/>
        <v>2025</v>
      </c>
      <c r="D28724" s="43" t="s">
        <v>100</v>
      </c>
      <c r="E28724" s="132">
        <v>12.883928571428573</v>
      </c>
    </row>
    <row r="28725" spans="1:5" ht="13.8" x14ac:dyDescent="0.25">
      <c r="A28725" s="77">
        <v>45720</v>
      </c>
      <c r="B28725" s="45" t="str">
        <f t="shared" si="974"/>
        <v>March</v>
      </c>
      <c r="C28725" s="53">
        <f t="shared" si="975"/>
        <v>2025</v>
      </c>
      <c r="D28725" s="43" t="s">
        <v>101</v>
      </c>
      <c r="E28725" s="132">
        <v>12.326785714285716</v>
      </c>
    </row>
    <row r="28726" spans="1:5" ht="13.8" x14ac:dyDescent="0.25">
      <c r="A28726" s="77">
        <v>45720</v>
      </c>
      <c r="B28726" s="45" t="str">
        <f t="shared" si="974"/>
        <v>March</v>
      </c>
      <c r="C28726" s="53">
        <f t="shared" si="975"/>
        <v>2025</v>
      </c>
      <c r="D28726" s="43" t="s">
        <v>124</v>
      </c>
      <c r="E28726" s="132">
        <v>12.222321428571428</v>
      </c>
    </row>
    <row r="28727" spans="1:5" ht="13.8" x14ac:dyDescent="0.25">
      <c r="A28727" s="77">
        <v>45720</v>
      </c>
      <c r="B28727" s="45" t="str">
        <f t="shared" si="974"/>
        <v>March</v>
      </c>
      <c r="C28727" s="53">
        <f t="shared" si="975"/>
        <v>2025</v>
      </c>
      <c r="D28727" s="43" t="s">
        <v>125</v>
      </c>
      <c r="E28727" s="132">
        <v>10.933928571428572</v>
      </c>
    </row>
    <row r="28728" spans="1:5" ht="13.8" x14ac:dyDescent="0.25">
      <c r="A28728" s="77">
        <v>45720</v>
      </c>
      <c r="B28728" s="45" t="str">
        <f t="shared" si="974"/>
        <v>March</v>
      </c>
      <c r="C28728" s="53">
        <f t="shared" si="975"/>
        <v>2025</v>
      </c>
      <c r="D28728" s="43" t="s">
        <v>126</v>
      </c>
      <c r="E28728" s="132">
        <v>11.159107142857145</v>
      </c>
    </row>
    <row r="28729" spans="1:5" ht="13.8" x14ac:dyDescent="0.25">
      <c r="A28729" s="77">
        <v>45720</v>
      </c>
      <c r="B28729" s="45" t="str">
        <f t="shared" si="974"/>
        <v>March</v>
      </c>
      <c r="C28729" s="53">
        <f t="shared" si="975"/>
        <v>2025</v>
      </c>
      <c r="D28729" s="43" t="s">
        <v>127</v>
      </c>
      <c r="E28729" s="132">
        <v>10.632321428571428</v>
      </c>
    </row>
    <row r="28730" spans="1:5" ht="13.8" x14ac:dyDescent="0.25">
      <c r="A28730" s="77">
        <v>45720</v>
      </c>
      <c r="B28730" s="45" t="str">
        <f t="shared" si="974"/>
        <v>March</v>
      </c>
      <c r="C28730" s="53">
        <f t="shared" si="975"/>
        <v>2025</v>
      </c>
      <c r="D28730" s="43" t="s">
        <v>105</v>
      </c>
      <c r="E28730" s="132">
        <v>8.600892857142858</v>
      </c>
    </row>
    <row r="28731" spans="1:5" ht="13.8" x14ac:dyDescent="0.25">
      <c r="A28731" s="77">
        <v>45720</v>
      </c>
      <c r="B28731" s="45" t="str">
        <f t="shared" si="974"/>
        <v>March</v>
      </c>
      <c r="C28731" s="53">
        <f t="shared" si="975"/>
        <v>2025</v>
      </c>
      <c r="D28731" s="43" t="s">
        <v>128</v>
      </c>
      <c r="E28731" s="132">
        <v>10.264107142857142</v>
      </c>
    </row>
    <row r="28732" spans="1:5" ht="13.8" x14ac:dyDescent="0.25">
      <c r="A28732" s="77">
        <v>45727</v>
      </c>
      <c r="B28732" s="45" t="str">
        <f t="shared" si="974"/>
        <v>March</v>
      </c>
      <c r="C28732" s="53">
        <f t="shared" si="975"/>
        <v>2025</v>
      </c>
      <c r="D28732" s="43" t="s">
        <v>131</v>
      </c>
    </row>
    <row r="28733" spans="1:5" ht="13.8" x14ac:dyDescent="0.25">
      <c r="A28733" s="77">
        <v>45727</v>
      </c>
      <c r="B28733" s="45" t="str">
        <f t="shared" si="974"/>
        <v>March</v>
      </c>
      <c r="C28733" s="53">
        <f t="shared" si="975"/>
        <v>2025</v>
      </c>
      <c r="D28733" s="43" t="s">
        <v>115</v>
      </c>
      <c r="E28733" s="132">
        <v>34.328571428571429</v>
      </c>
    </row>
    <row r="28734" spans="1:5" ht="13.8" x14ac:dyDescent="0.25">
      <c r="A28734" s="77">
        <v>45727</v>
      </c>
      <c r="B28734" s="45" t="str">
        <f t="shared" ref="B28734:B28758" si="976">TEXT(A28734,"mmmm")</f>
        <v>March</v>
      </c>
      <c r="C28734" s="53">
        <f t="shared" si="975"/>
        <v>2025</v>
      </c>
      <c r="D28734" s="43" t="s">
        <v>95</v>
      </c>
      <c r="E28734" s="132">
        <v>30.438000000000002</v>
      </c>
    </row>
    <row r="28735" spans="1:5" ht="13.8" x14ac:dyDescent="0.25">
      <c r="A28735" s="77">
        <v>45727</v>
      </c>
      <c r="B28735" s="45" t="str">
        <f t="shared" si="976"/>
        <v>March</v>
      </c>
      <c r="C28735" s="53">
        <f t="shared" si="975"/>
        <v>2025</v>
      </c>
      <c r="D28735" s="43" t="s">
        <v>96</v>
      </c>
      <c r="E28735" s="132">
        <v>29.064857142857139</v>
      </c>
    </row>
    <row r="28736" spans="1:5" ht="13.8" x14ac:dyDescent="0.25">
      <c r="A28736" s="77">
        <v>45727</v>
      </c>
      <c r="B28736" s="45" t="str">
        <f t="shared" si="976"/>
        <v>March</v>
      </c>
      <c r="C28736" s="53">
        <f t="shared" si="975"/>
        <v>2025</v>
      </c>
      <c r="D28736" s="43" t="s">
        <v>97</v>
      </c>
      <c r="E28736" s="132">
        <v>27.691714285714284</v>
      </c>
    </row>
    <row r="28737" spans="1:5" ht="13.8" x14ac:dyDescent="0.25">
      <c r="A28737" s="77">
        <v>45727</v>
      </c>
      <c r="B28737" s="45" t="str">
        <f t="shared" si="976"/>
        <v>March</v>
      </c>
      <c r="C28737" s="53">
        <f t="shared" si="975"/>
        <v>2025</v>
      </c>
      <c r="D28737" s="43" t="s">
        <v>98</v>
      </c>
      <c r="E28737" s="132">
        <v>13.561249999999999</v>
      </c>
    </row>
    <row r="28738" spans="1:5" ht="15.6" x14ac:dyDescent="0.3">
      <c r="A28738" s="77">
        <v>45727</v>
      </c>
      <c r="B28738" s="45" t="str">
        <f t="shared" si="976"/>
        <v>March</v>
      </c>
      <c r="C28738" s="53">
        <f t="shared" si="975"/>
        <v>2025</v>
      </c>
      <c r="D28738" s="130" t="s">
        <v>136</v>
      </c>
      <c r="E28738" s="132">
        <v>33.325312500000003</v>
      </c>
    </row>
    <row r="28739" spans="1:5" ht="13.8" x14ac:dyDescent="0.25">
      <c r="A28739" s="77">
        <v>45727</v>
      </c>
      <c r="B28739" s="45" t="str">
        <f t="shared" si="976"/>
        <v>March</v>
      </c>
      <c r="C28739" s="53">
        <f t="shared" si="975"/>
        <v>2025</v>
      </c>
      <c r="D28739" s="43" t="s">
        <v>118</v>
      </c>
      <c r="E28739" s="132">
        <v>30.615468750000002</v>
      </c>
    </row>
    <row r="28740" spans="1:5" ht="13.8" x14ac:dyDescent="0.25">
      <c r="A28740" s="77">
        <v>45727</v>
      </c>
      <c r="B28740" s="45" t="str">
        <f t="shared" si="976"/>
        <v>March</v>
      </c>
      <c r="C28740" s="53">
        <f t="shared" si="975"/>
        <v>2025</v>
      </c>
      <c r="D28740" s="43" t="s">
        <v>102</v>
      </c>
      <c r="E28740" s="132">
        <v>30.211874999999999</v>
      </c>
    </row>
    <row r="28741" spans="1:5" ht="13.8" x14ac:dyDescent="0.25">
      <c r="A28741" s="77">
        <v>45727</v>
      </c>
      <c r="B28741" s="45" t="str">
        <f t="shared" si="976"/>
        <v>March</v>
      </c>
      <c r="C28741" s="53">
        <f t="shared" si="975"/>
        <v>2025</v>
      </c>
      <c r="D28741" s="43" t="s">
        <v>119</v>
      </c>
      <c r="E28741" s="132">
        <v>29.231718749999999</v>
      </c>
    </row>
    <row r="28742" spans="1:5" ht="13.8" x14ac:dyDescent="0.25">
      <c r="A28742" s="77">
        <v>45727</v>
      </c>
      <c r="B28742" s="45" t="str">
        <f t="shared" si="976"/>
        <v>March</v>
      </c>
      <c r="C28742" s="53">
        <f t="shared" si="975"/>
        <v>2025</v>
      </c>
      <c r="D28742" s="43" t="s">
        <v>120</v>
      </c>
      <c r="E28742" s="132">
        <v>27.732656250000002</v>
      </c>
    </row>
    <row r="28743" spans="1:5" ht="13.8" x14ac:dyDescent="0.25">
      <c r="A28743" s="77">
        <v>45727</v>
      </c>
      <c r="B28743" s="45" t="str">
        <f t="shared" si="976"/>
        <v>March</v>
      </c>
      <c r="C28743" s="53">
        <f t="shared" si="975"/>
        <v>2025</v>
      </c>
      <c r="D28743" s="43" t="s">
        <v>103</v>
      </c>
      <c r="E28743" s="132">
        <v>26.752500000000001</v>
      </c>
    </row>
    <row r="28744" spans="1:5" ht="13.8" x14ac:dyDescent="0.25">
      <c r="A28744" s="77">
        <v>45727</v>
      </c>
      <c r="B28744" s="45" t="str">
        <f t="shared" si="976"/>
        <v>March</v>
      </c>
      <c r="C28744" s="53">
        <f t="shared" si="975"/>
        <v>2025</v>
      </c>
      <c r="D28744" s="43" t="s">
        <v>116</v>
      </c>
      <c r="E28744" s="132">
        <v>17.31909375</v>
      </c>
    </row>
    <row r="28745" spans="1:5" ht="13.8" x14ac:dyDescent="0.25">
      <c r="A28745" s="77">
        <v>45727</v>
      </c>
      <c r="B28745" s="45" t="str">
        <f t="shared" si="976"/>
        <v>March</v>
      </c>
      <c r="C28745" s="53">
        <f t="shared" si="975"/>
        <v>2025</v>
      </c>
      <c r="D28745" s="43" t="s">
        <v>104</v>
      </c>
      <c r="E28745" s="132">
        <v>21.207593750000001</v>
      </c>
    </row>
    <row r="28746" spans="1:5" ht="13.8" x14ac:dyDescent="0.25">
      <c r="A28746" s="77">
        <v>45727</v>
      </c>
      <c r="B28746" s="45" t="str">
        <f t="shared" si="976"/>
        <v>March</v>
      </c>
      <c r="C28746" s="53">
        <f t="shared" si="975"/>
        <v>2025</v>
      </c>
      <c r="D28746" s="43" t="s">
        <v>121</v>
      </c>
      <c r="E28746" s="132">
        <v>20.167562499999999</v>
      </c>
    </row>
    <row r="28747" spans="1:5" ht="13.8" x14ac:dyDescent="0.25">
      <c r="A28747" s="77">
        <v>45727</v>
      </c>
      <c r="B28747" s="45" t="str">
        <f t="shared" si="976"/>
        <v>March</v>
      </c>
      <c r="C28747" s="53">
        <f t="shared" si="975"/>
        <v>2025</v>
      </c>
      <c r="D28747" s="43" t="s">
        <v>122</v>
      </c>
      <c r="E28747" s="132">
        <v>18.268375000000002</v>
      </c>
    </row>
    <row r="28748" spans="1:5" ht="13.8" x14ac:dyDescent="0.25">
      <c r="A28748" s="77">
        <v>45727</v>
      </c>
      <c r="B28748" s="45" t="str">
        <f t="shared" si="976"/>
        <v>March</v>
      </c>
      <c r="C28748" s="53">
        <f t="shared" si="975"/>
        <v>2025</v>
      </c>
      <c r="D28748" s="43" t="s">
        <v>123</v>
      </c>
      <c r="E28748" s="132">
        <v>18.042281250000002</v>
      </c>
    </row>
    <row r="28749" spans="1:5" ht="13.8" x14ac:dyDescent="0.25">
      <c r="A28749" s="77">
        <v>45727</v>
      </c>
      <c r="B28749" s="45" t="str">
        <f t="shared" si="976"/>
        <v>March</v>
      </c>
      <c r="C28749" s="53">
        <f t="shared" si="975"/>
        <v>2025</v>
      </c>
      <c r="D28749" s="43" t="s">
        <v>99</v>
      </c>
      <c r="E28749" s="132">
        <v>13.561249999999999</v>
      </c>
    </row>
    <row r="28750" spans="1:5" ht="13.8" x14ac:dyDescent="0.25">
      <c r="A28750" s="77">
        <v>45727</v>
      </c>
      <c r="B28750" s="45" t="str">
        <f t="shared" si="976"/>
        <v>March</v>
      </c>
      <c r="C28750" s="53">
        <f t="shared" si="975"/>
        <v>2025</v>
      </c>
      <c r="D28750" s="43" t="s">
        <v>100</v>
      </c>
      <c r="E28750" s="132">
        <v>13.204375000000001</v>
      </c>
    </row>
    <row r="28751" spans="1:5" ht="13.8" x14ac:dyDescent="0.25">
      <c r="A28751" s="77">
        <v>45727</v>
      </c>
      <c r="B28751" s="45" t="str">
        <f t="shared" si="976"/>
        <v>March</v>
      </c>
      <c r="C28751" s="53">
        <f t="shared" si="975"/>
        <v>2025</v>
      </c>
      <c r="D28751" s="43" t="s">
        <v>101</v>
      </c>
      <c r="E28751" s="132">
        <v>12.633375000000001</v>
      </c>
    </row>
    <row r="28752" spans="1:5" ht="13.8" x14ac:dyDescent="0.25">
      <c r="A28752" s="77">
        <v>45727</v>
      </c>
      <c r="B28752" s="45" t="str">
        <f t="shared" si="976"/>
        <v>March</v>
      </c>
      <c r="C28752" s="53">
        <f t="shared" si="975"/>
        <v>2025</v>
      </c>
      <c r="D28752" s="43" t="s">
        <v>124</v>
      </c>
      <c r="E28752" s="132">
        <v>12.5263125</v>
      </c>
    </row>
    <row r="28753" spans="1:5" ht="13.8" x14ac:dyDescent="0.25">
      <c r="A28753" s="77">
        <v>45727</v>
      </c>
      <c r="B28753" s="45" t="str">
        <f t="shared" si="976"/>
        <v>March</v>
      </c>
      <c r="C28753" s="53">
        <f t="shared" si="975"/>
        <v>2025</v>
      </c>
      <c r="D28753" s="43" t="s">
        <v>125</v>
      </c>
      <c r="E28753" s="132">
        <v>11.205875000000001</v>
      </c>
    </row>
    <row r="28754" spans="1:5" ht="13.8" x14ac:dyDescent="0.25">
      <c r="A28754" s="77">
        <v>45727</v>
      </c>
      <c r="B28754" s="45" t="str">
        <f t="shared" si="976"/>
        <v>March</v>
      </c>
      <c r="C28754" s="53">
        <f t="shared" si="975"/>
        <v>2025</v>
      </c>
      <c r="D28754" s="43" t="s">
        <v>126</v>
      </c>
      <c r="E28754" s="132">
        <v>11.418062500000001</v>
      </c>
    </row>
    <row r="28755" spans="1:5" ht="13.8" x14ac:dyDescent="0.25">
      <c r="A28755" s="77">
        <v>45727</v>
      </c>
      <c r="B28755" s="45" t="str">
        <f t="shared" si="976"/>
        <v>March</v>
      </c>
      <c r="C28755" s="53">
        <f t="shared" si="975"/>
        <v>2025</v>
      </c>
      <c r="D28755" s="43" t="s">
        <v>127</v>
      </c>
      <c r="E28755" s="132">
        <v>10.8635625</v>
      </c>
    </row>
    <row r="28756" spans="1:5" ht="13.8" x14ac:dyDescent="0.25">
      <c r="A28756" s="77">
        <v>45727</v>
      </c>
      <c r="B28756" s="45" t="str">
        <f t="shared" si="976"/>
        <v>March</v>
      </c>
      <c r="C28756" s="53">
        <f t="shared" si="975"/>
        <v>2025</v>
      </c>
      <c r="D28756" s="43" t="s">
        <v>105</v>
      </c>
      <c r="E28756" s="132">
        <v>8.8148125000000004</v>
      </c>
    </row>
    <row r="28757" spans="1:5" ht="13.8" x14ac:dyDescent="0.25">
      <c r="A28757" s="77">
        <v>45727</v>
      </c>
      <c r="B28757" s="45" t="str">
        <f t="shared" si="976"/>
        <v>March</v>
      </c>
      <c r="C28757" s="53">
        <f t="shared" si="975"/>
        <v>2025</v>
      </c>
      <c r="D28757" s="43" t="s">
        <v>128</v>
      </c>
      <c r="E28757" s="132">
        <v>10.4624375</v>
      </c>
    </row>
    <row r="28758" spans="1:5" ht="13.8" x14ac:dyDescent="0.25">
      <c r="A28758" s="77">
        <v>45734</v>
      </c>
      <c r="B28758" s="45" t="str">
        <f t="shared" si="976"/>
        <v>March</v>
      </c>
      <c r="C28758" s="53">
        <f t="shared" si="975"/>
        <v>2025</v>
      </c>
      <c r="D28758" s="43" t="s">
        <v>131</v>
      </c>
    </row>
    <row r="28759" spans="1:5" ht="13.8" x14ac:dyDescent="0.25">
      <c r="A28759" s="77">
        <v>45734</v>
      </c>
      <c r="B28759" s="45" t="str">
        <f t="shared" ref="B28759:B28785" si="977">TEXT(A28759,"mmmm")</f>
        <v>March</v>
      </c>
      <c r="C28759" s="53">
        <f t="shared" ref="C28759:C28785" si="978">YEAR(A28759)</f>
        <v>2025</v>
      </c>
      <c r="D28759" s="43" t="s">
        <v>115</v>
      </c>
      <c r="E28759" s="132">
        <v>33.956249999999997</v>
      </c>
    </row>
    <row r="28760" spans="1:5" ht="13.8" x14ac:dyDescent="0.25">
      <c r="A28760" s="77">
        <v>45734</v>
      </c>
      <c r="B28760" s="45" t="str">
        <f t="shared" si="977"/>
        <v>March</v>
      </c>
      <c r="C28760" s="53">
        <f t="shared" si="978"/>
        <v>2025</v>
      </c>
      <c r="D28760" s="43" t="s">
        <v>95</v>
      </c>
      <c r="E28760" s="132">
        <v>30.107875000000003</v>
      </c>
    </row>
    <row r="28761" spans="1:5" ht="13.8" x14ac:dyDescent="0.25">
      <c r="A28761" s="77">
        <v>45734</v>
      </c>
      <c r="B28761" s="45" t="str">
        <f t="shared" si="977"/>
        <v>March</v>
      </c>
      <c r="C28761" s="53">
        <f t="shared" si="978"/>
        <v>2025</v>
      </c>
      <c r="D28761" s="43" t="s">
        <v>96</v>
      </c>
      <c r="E28761" s="132">
        <v>28.749625000000002</v>
      </c>
    </row>
    <row r="28762" spans="1:5" ht="13.8" x14ac:dyDescent="0.25">
      <c r="A28762" s="77">
        <v>45734</v>
      </c>
      <c r="B28762" s="45" t="str">
        <f t="shared" si="977"/>
        <v>March</v>
      </c>
      <c r="C28762" s="53">
        <f t="shared" si="978"/>
        <v>2025</v>
      </c>
      <c r="D28762" s="43" t="s">
        <v>97</v>
      </c>
      <c r="E28762" s="132">
        <v>27.391374999999996</v>
      </c>
    </row>
    <row r="28763" spans="1:5" ht="13.8" x14ac:dyDescent="0.25">
      <c r="A28763" s="77">
        <v>45734</v>
      </c>
      <c r="B28763" s="45" t="str">
        <f t="shared" si="977"/>
        <v>March</v>
      </c>
      <c r="C28763" s="53">
        <f t="shared" si="978"/>
        <v>2025</v>
      </c>
      <c r="D28763" s="43" t="s">
        <v>98</v>
      </c>
      <c r="E28763" s="132">
        <v>13.2525</v>
      </c>
    </row>
    <row r="28764" spans="1:5" ht="15.6" x14ac:dyDescent="0.3">
      <c r="A28764" s="77">
        <v>45734</v>
      </c>
      <c r="B28764" s="45" t="str">
        <f t="shared" si="977"/>
        <v>March</v>
      </c>
      <c r="C28764" s="53">
        <f t="shared" si="978"/>
        <v>2025</v>
      </c>
      <c r="D28764" s="130" t="s">
        <v>136</v>
      </c>
      <c r="E28764" s="132">
        <v>33.2169375</v>
      </c>
    </row>
    <row r="28765" spans="1:5" ht="13.8" x14ac:dyDescent="0.25">
      <c r="A28765" s="77">
        <v>45734</v>
      </c>
      <c r="B28765" s="45" t="str">
        <f t="shared" si="977"/>
        <v>March</v>
      </c>
      <c r="C28765" s="53">
        <f t="shared" si="978"/>
        <v>2025</v>
      </c>
      <c r="D28765" s="43" t="s">
        <v>118</v>
      </c>
      <c r="E28765" s="132">
        <v>30.515906249999997</v>
      </c>
    </row>
    <row r="28766" spans="1:5" ht="13.8" x14ac:dyDescent="0.25">
      <c r="A28766" s="77">
        <v>45734</v>
      </c>
      <c r="B28766" s="45" t="str">
        <f t="shared" si="977"/>
        <v>March</v>
      </c>
      <c r="C28766" s="53">
        <f t="shared" si="978"/>
        <v>2025</v>
      </c>
      <c r="D28766" s="43" t="s">
        <v>102</v>
      </c>
      <c r="E28766" s="132">
        <v>30.113625000000003</v>
      </c>
    </row>
    <row r="28767" spans="1:5" ht="13.8" x14ac:dyDescent="0.25">
      <c r="A28767" s="77">
        <v>45734</v>
      </c>
      <c r="B28767" s="45" t="str">
        <f t="shared" si="977"/>
        <v>March</v>
      </c>
      <c r="C28767" s="53">
        <f t="shared" si="978"/>
        <v>2025</v>
      </c>
      <c r="D28767" s="43" t="s">
        <v>119</v>
      </c>
      <c r="E28767" s="132">
        <v>29.136656250000001</v>
      </c>
    </row>
    <row r="28768" spans="1:5" ht="13.8" x14ac:dyDescent="0.25">
      <c r="A28768" s="77">
        <v>45734</v>
      </c>
      <c r="B28768" s="45" t="str">
        <f t="shared" si="977"/>
        <v>March</v>
      </c>
      <c r="C28768" s="53">
        <f t="shared" si="978"/>
        <v>2025</v>
      </c>
      <c r="D28768" s="43" t="s">
        <v>120</v>
      </c>
      <c r="E28768" s="132">
        <v>27.642468749999999</v>
      </c>
    </row>
    <row r="28769" spans="1:5" ht="13.8" x14ac:dyDescent="0.25">
      <c r="A28769" s="77">
        <v>45734</v>
      </c>
      <c r="B28769" s="45" t="str">
        <f t="shared" si="977"/>
        <v>March</v>
      </c>
      <c r="C28769" s="53">
        <f t="shared" si="978"/>
        <v>2025</v>
      </c>
      <c r="D28769" s="43" t="s">
        <v>103</v>
      </c>
      <c r="E28769" s="132">
        <v>26.665499999999998</v>
      </c>
    </row>
    <row r="28770" spans="1:5" ht="13.8" x14ac:dyDescent="0.25">
      <c r="A28770" s="77">
        <v>45734</v>
      </c>
      <c r="B28770" s="45" t="str">
        <f t="shared" si="977"/>
        <v>March</v>
      </c>
      <c r="C28770" s="53">
        <f t="shared" si="978"/>
        <v>2025</v>
      </c>
      <c r="D28770" s="43" t="s">
        <v>116</v>
      </c>
      <c r="E28770" s="132">
        <v>17.693156250000001</v>
      </c>
    </row>
    <row r="28771" spans="1:5" ht="13.8" x14ac:dyDescent="0.25">
      <c r="A28771" s="77">
        <v>45734</v>
      </c>
      <c r="B28771" s="45" t="str">
        <f t="shared" si="977"/>
        <v>March</v>
      </c>
      <c r="C28771" s="53">
        <f t="shared" si="978"/>
        <v>2025</v>
      </c>
      <c r="D28771" s="43" t="s">
        <v>104</v>
      </c>
      <c r="E28771" s="132">
        <v>20.137687500000002</v>
      </c>
    </row>
    <row r="28772" spans="1:5" ht="13.8" x14ac:dyDescent="0.25">
      <c r="A28772" s="77">
        <v>45734</v>
      </c>
      <c r="B28772" s="45" t="str">
        <f t="shared" si="977"/>
        <v>March</v>
      </c>
      <c r="C28772" s="53">
        <f t="shared" si="978"/>
        <v>2025</v>
      </c>
      <c r="D28772" s="43" t="s">
        <v>121</v>
      </c>
      <c r="E28772" s="132">
        <v>19.150124999999999</v>
      </c>
    </row>
    <row r="28773" spans="1:5" ht="13.8" x14ac:dyDescent="0.25">
      <c r="A28773" s="77">
        <v>45734</v>
      </c>
      <c r="B28773" s="45" t="str">
        <f t="shared" si="977"/>
        <v>March</v>
      </c>
      <c r="C28773" s="53">
        <f t="shared" si="978"/>
        <v>2025</v>
      </c>
      <c r="D28773" s="43" t="s">
        <v>122</v>
      </c>
      <c r="E28773" s="132">
        <v>17.34675</v>
      </c>
    </row>
    <row r="28774" spans="1:5" ht="13.8" x14ac:dyDescent="0.25">
      <c r="A28774" s="77">
        <v>45734</v>
      </c>
      <c r="B28774" s="45" t="str">
        <f t="shared" si="977"/>
        <v>March</v>
      </c>
      <c r="C28774" s="53">
        <f t="shared" si="978"/>
        <v>2025</v>
      </c>
      <c r="D28774" s="43" t="s">
        <v>123</v>
      </c>
      <c r="E28774" s="132">
        <v>17.132062500000004</v>
      </c>
    </row>
    <row r="28775" spans="1:5" ht="13.8" x14ac:dyDescent="0.25">
      <c r="A28775" s="77">
        <v>45734</v>
      </c>
      <c r="B28775" s="45" t="str">
        <f t="shared" si="977"/>
        <v>March</v>
      </c>
      <c r="C28775" s="53">
        <f t="shared" si="978"/>
        <v>2025</v>
      </c>
      <c r="D28775" s="43" t="s">
        <v>99</v>
      </c>
      <c r="E28775" s="132">
        <v>13.2525</v>
      </c>
    </row>
    <row r="28776" spans="1:5" ht="13.8" x14ac:dyDescent="0.25">
      <c r="A28776" s="77">
        <v>45734</v>
      </c>
      <c r="B28776" s="45" t="str">
        <f t="shared" si="977"/>
        <v>March</v>
      </c>
      <c r="C28776" s="53">
        <f t="shared" si="978"/>
        <v>2025</v>
      </c>
      <c r="D28776" s="43" t="s">
        <v>100</v>
      </c>
      <c r="E28776" s="132">
        <v>12.90375</v>
      </c>
    </row>
    <row r="28777" spans="1:5" ht="13.8" x14ac:dyDescent="0.25">
      <c r="A28777" s="77">
        <v>45734</v>
      </c>
      <c r="B28777" s="45" t="str">
        <f t="shared" si="977"/>
        <v>March</v>
      </c>
      <c r="C28777" s="53">
        <f t="shared" si="978"/>
        <v>2025</v>
      </c>
      <c r="D28777" s="43" t="s">
        <v>101</v>
      </c>
      <c r="E28777" s="132">
        <v>12.345750000000001</v>
      </c>
    </row>
    <row r="28778" spans="1:5" ht="13.8" x14ac:dyDescent="0.25">
      <c r="A28778" s="77">
        <v>45734</v>
      </c>
      <c r="B28778" s="45" t="str">
        <f t="shared" si="977"/>
        <v>March</v>
      </c>
      <c r="C28778" s="53">
        <f t="shared" si="978"/>
        <v>2025</v>
      </c>
      <c r="D28778" s="43" t="s">
        <v>124</v>
      </c>
      <c r="E28778" s="132">
        <v>12.241125</v>
      </c>
    </row>
    <row r="28779" spans="1:5" ht="13.8" x14ac:dyDescent="0.25">
      <c r="A28779" s="77">
        <v>45734</v>
      </c>
      <c r="B28779" s="45" t="str">
        <f t="shared" si="977"/>
        <v>March</v>
      </c>
      <c r="C28779" s="53">
        <f t="shared" si="978"/>
        <v>2025</v>
      </c>
      <c r="D28779" s="43" t="s">
        <v>125</v>
      </c>
      <c r="E28779" s="132">
        <v>10.950750000000001</v>
      </c>
    </row>
    <row r="28780" spans="1:5" ht="13.8" x14ac:dyDescent="0.25">
      <c r="A28780" s="77">
        <v>45734</v>
      </c>
      <c r="B28780" s="45" t="str">
        <f t="shared" si="977"/>
        <v>March</v>
      </c>
      <c r="C28780" s="53">
        <f t="shared" si="978"/>
        <v>2025</v>
      </c>
      <c r="D28780" s="43" t="s">
        <v>126</v>
      </c>
      <c r="E28780" s="132">
        <v>11.175125000000001</v>
      </c>
    </row>
    <row r="28781" spans="1:5" ht="13.8" x14ac:dyDescent="0.25">
      <c r="A28781" s="77">
        <v>45734</v>
      </c>
      <c r="B28781" s="45" t="str">
        <f t="shared" si="977"/>
        <v>March</v>
      </c>
      <c r="C28781" s="53">
        <f t="shared" si="978"/>
        <v>2025</v>
      </c>
      <c r="D28781" s="43" t="s">
        <v>127</v>
      </c>
      <c r="E28781" s="132">
        <v>10.646624999999998</v>
      </c>
    </row>
    <row r="28782" spans="1:5" ht="13.8" x14ac:dyDescent="0.25">
      <c r="A28782" s="77">
        <v>45734</v>
      </c>
      <c r="B28782" s="45" t="str">
        <f t="shared" si="977"/>
        <v>March</v>
      </c>
      <c r="C28782" s="53">
        <f t="shared" si="978"/>
        <v>2025</v>
      </c>
      <c r="D28782" s="43" t="s">
        <v>105</v>
      </c>
      <c r="E28782" s="132">
        <v>8.6141249999999996</v>
      </c>
    </row>
    <row r="28783" spans="1:5" ht="13.8" x14ac:dyDescent="0.25">
      <c r="A28783" s="77">
        <v>45734</v>
      </c>
      <c r="B28783" s="45" t="str">
        <f t="shared" si="977"/>
        <v>March</v>
      </c>
      <c r="C28783" s="53">
        <f t="shared" si="978"/>
        <v>2025</v>
      </c>
      <c r="D28783" s="43" t="s">
        <v>128</v>
      </c>
      <c r="E28783" s="132">
        <v>10.276375</v>
      </c>
    </row>
    <row r="28784" spans="1:5" ht="13.8" x14ac:dyDescent="0.25">
      <c r="A28784" s="77">
        <v>45741</v>
      </c>
      <c r="B28784" s="45" t="str">
        <f t="shared" si="977"/>
        <v>March</v>
      </c>
      <c r="C28784" s="53">
        <f t="shared" si="978"/>
        <v>2025</v>
      </c>
      <c r="D28784" s="43" t="s">
        <v>131</v>
      </c>
      <c r="E28784" s="132">
        <v>37.526875000000004</v>
      </c>
    </row>
    <row r="28785" spans="1:5" ht="13.8" x14ac:dyDescent="0.25">
      <c r="A28785" s="77">
        <v>45741</v>
      </c>
      <c r="B28785" s="45" t="str">
        <f t="shared" si="977"/>
        <v>March</v>
      </c>
      <c r="C28785" s="53">
        <f t="shared" si="978"/>
        <v>2025</v>
      </c>
      <c r="D28785" s="43" t="s">
        <v>115</v>
      </c>
      <c r="E28785" s="132">
        <v>35.493749999999999</v>
      </c>
    </row>
    <row r="28786" spans="1:5" ht="13.8" x14ac:dyDescent="0.25">
      <c r="A28786" s="77">
        <v>45741</v>
      </c>
      <c r="B28786" s="45" t="str">
        <f t="shared" ref="B28786:B28849" si="979">TEXT(A28786,"mmmm")</f>
        <v>March</v>
      </c>
      <c r="C28786" s="53">
        <f t="shared" ref="C28786:C28849" si="980">YEAR(A28786)</f>
        <v>2025</v>
      </c>
      <c r="D28786" s="43" t="s">
        <v>95</v>
      </c>
      <c r="E28786" s="132">
        <v>31.471125000000001</v>
      </c>
    </row>
    <row r="28787" spans="1:5" ht="13.8" x14ac:dyDescent="0.25">
      <c r="A28787" s="77">
        <v>45741</v>
      </c>
      <c r="B28787" s="45" t="str">
        <f t="shared" si="979"/>
        <v>March</v>
      </c>
      <c r="C28787" s="53">
        <f t="shared" si="980"/>
        <v>2025</v>
      </c>
      <c r="D28787" s="43" t="s">
        <v>96</v>
      </c>
      <c r="E28787" s="132">
        <v>30.051374999999997</v>
      </c>
    </row>
    <row r="28788" spans="1:5" ht="13.8" x14ac:dyDescent="0.25">
      <c r="A28788" s="77">
        <v>45741</v>
      </c>
      <c r="B28788" s="45" t="str">
        <f t="shared" si="979"/>
        <v>March</v>
      </c>
      <c r="C28788" s="53">
        <f t="shared" si="980"/>
        <v>2025</v>
      </c>
      <c r="D28788" s="43" t="s">
        <v>97</v>
      </c>
      <c r="E28788" s="132">
        <v>28.631625</v>
      </c>
    </row>
    <row r="28789" spans="1:5" ht="13.8" x14ac:dyDescent="0.25">
      <c r="A28789" s="77">
        <v>45741</v>
      </c>
      <c r="B28789" s="45" t="str">
        <f t="shared" si="979"/>
        <v>March</v>
      </c>
      <c r="C28789" s="53">
        <f t="shared" si="980"/>
        <v>2025</v>
      </c>
      <c r="D28789" s="43" t="s">
        <v>98</v>
      </c>
      <c r="E28789" s="132">
        <v>13.87</v>
      </c>
    </row>
    <row r="28790" spans="1:5" ht="15.6" x14ac:dyDescent="0.3">
      <c r="A28790" s="77">
        <v>45741</v>
      </c>
      <c r="B28790" s="45" t="str">
        <f t="shared" si="979"/>
        <v>March</v>
      </c>
      <c r="C28790" s="53">
        <f t="shared" si="980"/>
        <v>2025</v>
      </c>
      <c r="D28790" s="130" t="s">
        <v>136</v>
      </c>
      <c r="E28790" s="132">
        <v>34.535499999999999</v>
      </c>
    </row>
    <row r="28791" spans="1:5" ht="13.8" x14ac:dyDescent="0.25">
      <c r="A28791" s="77">
        <v>45741</v>
      </c>
      <c r="B28791" s="45" t="str">
        <f t="shared" si="979"/>
        <v>March</v>
      </c>
      <c r="C28791" s="53">
        <f t="shared" si="980"/>
        <v>2025</v>
      </c>
      <c r="D28791" s="43" t="s">
        <v>118</v>
      </c>
      <c r="E28791" s="132">
        <v>31.727249999999998</v>
      </c>
    </row>
    <row r="28792" spans="1:5" ht="13.8" x14ac:dyDescent="0.25">
      <c r="A28792" s="77">
        <v>45741</v>
      </c>
      <c r="B28792" s="45" t="str">
        <f t="shared" si="979"/>
        <v>March</v>
      </c>
      <c r="C28792" s="53">
        <f t="shared" si="980"/>
        <v>2025</v>
      </c>
      <c r="D28792" s="43" t="s">
        <v>102</v>
      </c>
      <c r="E28792" s="132">
        <v>31.309000000000001</v>
      </c>
    </row>
    <row r="28793" spans="1:5" ht="13.8" x14ac:dyDescent="0.25">
      <c r="A28793" s="77">
        <v>45741</v>
      </c>
      <c r="B28793" s="45" t="str">
        <f t="shared" si="979"/>
        <v>March</v>
      </c>
      <c r="C28793" s="53">
        <f t="shared" si="980"/>
        <v>2025</v>
      </c>
      <c r="D28793" s="43" t="s">
        <v>119</v>
      </c>
      <c r="E28793" s="132">
        <v>30.293250000000004</v>
      </c>
    </row>
    <row r="28794" spans="1:5" ht="13.8" x14ac:dyDescent="0.25">
      <c r="A28794" s="77">
        <v>45741</v>
      </c>
      <c r="B28794" s="45" t="str">
        <f t="shared" si="979"/>
        <v>March</v>
      </c>
      <c r="C28794" s="53">
        <f t="shared" si="980"/>
        <v>2025</v>
      </c>
      <c r="D28794" s="43" t="s">
        <v>120</v>
      </c>
      <c r="E28794" s="132">
        <v>28.739750000000001</v>
      </c>
    </row>
    <row r="28795" spans="1:5" ht="13.8" x14ac:dyDescent="0.25">
      <c r="A28795" s="77">
        <v>45741</v>
      </c>
      <c r="B28795" s="45" t="str">
        <f t="shared" si="979"/>
        <v>March</v>
      </c>
      <c r="C28795" s="53">
        <f t="shared" si="980"/>
        <v>2025</v>
      </c>
      <c r="D28795" s="43" t="s">
        <v>103</v>
      </c>
      <c r="E28795" s="132">
        <v>27.723999999999997</v>
      </c>
    </row>
    <row r="28796" spans="1:5" ht="13.8" x14ac:dyDescent="0.25">
      <c r="A28796" s="77">
        <v>45741</v>
      </c>
      <c r="B28796" s="45" t="str">
        <f t="shared" si="979"/>
        <v>March</v>
      </c>
      <c r="C28796" s="53">
        <f t="shared" si="980"/>
        <v>2025</v>
      </c>
      <c r="D28796" s="43" t="s">
        <v>116</v>
      </c>
      <c r="E28796" s="132">
        <v>18.017343749999998</v>
      </c>
    </row>
    <row r="28797" spans="1:5" ht="13.8" x14ac:dyDescent="0.25">
      <c r="A28797" s="77">
        <v>45741</v>
      </c>
      <c r="B28797" s="45" t="str">
        <f t="shared" si="979"/>
        <v>March</v>
      </c>
      <c r="C28797" s="53">
        <f t="shared" si="980"/>
        <v>2025</v>
      </c>
      <c r="D28797" s="43" t="s">
        <v>104</v>
      </c>
      <c r="E28797" s="132">
        <v>20.313562500000003</v>
      </c>
    </row>
    <row r="28798" spans="1:5" ht="13.8" x14ac:dyDescent="0.25">
      <c r="A28798" s="77">
        <v>45741</v>
      </c>
      <c r="B28798" s="45" t="str">
        <f t="shared" si="979"/>
        <v>March</v>
      </c>
      <c r="C28798" s="53">
        <f t="shared" si="980"/>
        <v>2025</v>
      </c>
      <c r="D28798" s="43" t="s">
        <v>121</v>
      </c>
      <c r="E28798" s="132">
        <v>19.317374999999998</v>
      </c>
    </row>
    <row r="28799" spans="1:5" ht="13.8" x14ac:dyDescent="0.25">
      <c r="A28799" s="77">
        <v>45741</v>
      </c>
      <c r="B28799" s="45" t="str">
        <f t="shared" si="979"/>
        <v>March</v>
      </c>
      <c r="C28799" s="53">
        <f t="shared" si="980"/>
        <v>2025</v>
      </c>
      <c r="D28799" s="43" t="s">
        <v>122</v>
      </c>
      <c r="E28799" s="132">
        <v>17.498249999999999</v>
      </c>
    </row>
    <row r="28800" spans="1:5" ht="13.8" x14ac:dyDescent="0.25">
      <c r="A28800" s="77">
        <v>45741</v>
      </c>
      <c r="B28800" s="45" t="str">
        <f t="shared" si="979"/>
        <v>March</v>
      </c>
      <c r="C28800" s="53">
        <f t="shared" si="980"/>
        <v>2025</v>
      </c>
      <c r="D28800" s="43" t="s">
        <v>123</v>
      </c>
      <c r="E28800" s="132">
        <v>17.2816875</v>
      </c>
    </row>
    <row r="28801" spans="1:5" ht="13.8" x14ac:dyDescent="0.25">
      <c r="A28801" s="77">
        <v>45741</v>
      </c>
      <c r="B28801" s="45" t="str">
        <f t="shared" si="979"/>
        <v>March</v>
      </c>
      <c r="C28801" s="53">
        <f t="shared" si="980"/>
        <v>2025</v>
      </c>
      <c r="D28801" s="43" t="s">
        <v>99</v>
      </c>
      <c r="E28801" s="132">
        <v>13.87</v>
      </c>
    </row>
    <row r="28802" spans="1:5" ht="13.8" x14ac:dyDescent="0.25">
      <c r="A28802" s="77">
        <v>45741</v>
      </c>
      <c r="B28802" s="45" t="str">
        <f t="shared" si="979"/>
        <v>March</v>
      </c>
      <c r="C28802" s="53">
        <f t="shared" si="980"/>
        <v>2025</v>
      </c>
      <c r="D28802" s="43" t="s">
        <v>100</v>
      </c>
      <c r="E28802" s="132">
        <v>13.505000000000001</v>
      </c>
    </row>
    <row r="28803" spans="1:5" ht="13.8" x14ac:dyDescent="0.25">
      <c r="A28803" s="77">
        <v>45741</v>
      </c>
      <c r="B28803" s="45" t="str">
        <f t="shared" si="979"/>
        <v>March</v>
      </c>
      <c r="C28803" s="53">
        <f t="shared" si="980"/>
        <v>2025</v>
      </c>
      <c r="D28803" s="43" t="s">
        <v>101</v>
      </c>
      <c r="E28803" s="132">
        <v>12.920999999999999</v>
      </c>
    </row>
    <row r="28804" spans="1:5" ht="13.8" x14ac:dyDescent="0.25">
      <c r="A28804" s="77">
        <v>45741</v>
      </c>
      <c r="B28804" s="45" t="str">
        <f t="shared" si="979"/>
        <v>March</v>
      </c>
      <c r="C28804" s="53">
        <f t="shared" si="980"/>
        <v>2025</v>
      </c>
      <c r="D28804" s="43" t="s">
        <v>124</v>
      </c>
      <c r="E28804" s="132">
        <v>12.811499999999999</v>
      </c>
    </row>
    <row r="28805" spans="1:5" ht="13.8" x14ac:dyDescent="0.25">
      <c r="A28805" s="77">
        <v>45741</v>
      </c>
      <c r="B28805" s="45" t="str">
        <f t="shared" si="979"/>
        <v>March</v>
      </c>
      <c r="C28805" s="53">
        <f t="shared" si="980"/>
        <v>2025</v>
      </c>
      <c r="D28805" s="43" t="s">
        <v>125</v>
      </c>
      <c r="E28805" s="132">
        <v>11.461000000000002</v>
      </c>
    </row>
    <row r="28806" spans="1:5" ht="13.8" x14ac:dyDescent="0.25">
      <c r="A28806" s="77">
        <v>45741</v>
      </c>
      <c r="B28806" s="45" t="str">
        <f t="shared" si="979"/>
        <v>March</v>
      </c>
      <c r="C28806" s="53">
        <f t="shared" si="980"/>
        <v>2025</v>
      </c>
      <c r="D28806" s="43" t="s">
        <v>126</v>
      </c>
      <c r="E28806" s="132">
        <v>11.661000000000001</v>
      </c>
    </row>
    <row r="28807" spans="1:5" ht="13.8" x14ac:dyDescent="0.25">
      <c r="A28807" s="77">
        <v>45741</v>
      </c>
      <c r="B28807" s="45" t="str">
        <f t="shared" si="979"/>
        <v>March</v>
      </c>
      <c r="C28807" s="53">
        <f t="shared" si="980"/>
        <v>2025</v>
      </c>
      <c r="D28807" s="43" t="s">
        <v>127</v>
      </c>
      <c r="E28807" s="132">
        <v>11.080499999999999</v>
      </c>
    </row>
    <row r="28808" spans="1:5" ht="13.8" x14ac:dyDescent="0.25">
      <c r="A28808" s="77">
        <v>45741</v>
      </c>
      <c r="B28808" s="45" t="str">
        <f t="shared" si="979"/>
        <v>March</v>
      </c>
      <c r="C28808" s="53">
        <f t="shared" si="980"/>
        <v>2025</v>
      </c>
      <c r="D28808" s="43" t="s">
        <v>105</v>
      </c>
      <c r="E28808" s="132">
        <v>9.0155000000000012</v>
      </c>
    </row>
    <row r="28809" spans="1:5" ht="13.8" x14ac:dyDescent="0.25">
      <c r="A28809" s="77">
        <v>45741</v>
      </c>
      <c r="B28809" s="45" t="str">
        <f t="shared" si="979"/>
        <v>March</v>
      </c>
      <c r="C28809" s="53">
        <f t="shared" si="980"/>
        <v>2025</v>
      </c>
      <c r="D28809" s="43" t="s">
        <v>128</v>
      </c>
      <c r="E28809" s="132">
        <v>10.648499999999999</v>
      </c>
    </row>
    <row r="28810" spans="1:5" ht="13.8" x14ac:dyDescent="0.25">
      <c r="A28810" s="77">
        <v>45748</v>
      </c>
      <c r="B28810" s="45" t="str">
        <f t="shared" si="979"/>
        <v>April</v>
      </c>
      <c r="C28810" s="53">
        <f t="shared" si="980"/>
        <v>2025</v>
      </c>
      <c r="D28810" s="43" t="s">
        <v>131</v>
      </c>
      <c r="E28810" s="132">
        <v>37.140000000000008</v>
      </c>
    </row>
    <row r="28811" spans="1:5" ht="13.8" x14ac:dyDescent="0.25">
      <c r="A28811" s="77">
        <v>45748</v>
      </c>
      <c r="B28811" s="45" t="str">
        <f t="shared" si="979"/>
        <v>April</v>
      </c>
      <c r="C28811" s="53">
        <f t="shared" si="980"/>
        <v>2025</v>
      </c>
      <c r="D28811" s="43" t="s">
        <v>115</v>
      </c>
      <c r="E28811" s="132">
        <v>36.214285714285715</v>
      </c>
    </row>
    <row r="28812" spans="1:5" ht="13.8" x14ac:dyDescent="0.25">
      <c r="A28812" s="77">
        <v>45748</v>
      </c>
      <c r="B28812" s="45" t="str">
        <f t="shared" si="979"/>
        <v>April</v>
      </c>
      <c r="C28812" s="53">
        <f t="shared" si="980"/>
        <v>2025</v>
      </c>
      <c r="D28812" s="43" t="s">
        <v>95</v>
      </c>
      <c r="E28812" s="132">
        <v>32.11</v>
      </c>
    </row>
    <row r="28813" spans="1:5" ht="13.8" x14ac:dyDescent="0.25">
      <c r="A28813" s="77">
        <v>45748</v>
      </c>
      <c r="B28813" s="45" t="str">
        <f t="shared" si="979"/>
        <v>April</v>
      </c>
      <c r="C28813" s="53">
        <f t="shared" si="980"/>
        <v>2025</v>
      </c>
      <c r="D28813" s="43" t="s">
        <v>96</v>
      </c>
      <c r="E28813" s="132">
        <v>30.661428571428569</v>
      </c>
    </row>
    <row r="28814" spans="1:5" ht="13.8" x14ac:dyDescent="0.25">
      <c r="A28814" s="77">
        <v>45748</v>
      </c>
      <c r="B28814" s="45" t="str">
        <f t="shared" si="979"/>
        <v>April</v>
      </c>
      <c r="C28814" s="53">
        <f t="shared" si="980"/>
        <v>2025</v>
      </c>
      <c r="D28814" s="43" t="s">
        <v>97</v>
      </c>
      <c r="E28814" s="132">
        <v>29.212857142857143</v>
      </c>
    </row>
    <row r="28815" spans="1:5" ht="13.8" x14ac:dyDescent="0.25">
      <c r="A28815" s="77">
        <v>45748</v>
      </c>
      <c r="B28815" s="45" t="str">
        <f t="shared" si="979"/>
        <v>April</v>
      </c>
      <c r="C28815" s="53">
        <f t="shared" si="980"/>
        <v>2025</v>
      </c>
      <c r="D28815" s="43" t="s">
        <v>98</v>
      </c>
      <c r="E28815" s="132">
        <v>13.573124999999999</v>
      </c>
    </row>
    <row r="28816" spans="1:5" ht="15.6" x14ac:dyDescent="0.3">
      <c r="A28816" s="77">
        <v>45748</v>
      </c>
      <c r="B28816" s="45" t="str">
        <f t="shared" si="979"/>
        <v>April</v>
      </c>
      <c r="C28816" s="53">
        <f t="shared" si="980"/>
        <v>2025</v>
      </c>
      <c r="D28816" s="130" t="s">
        <v>136</v>
      </c>
      <c r="E28816" s="132">
        <v>35.239937500000003</v>
      </c>
    </row>
    <row r="28817" spans="1:5" ht="13.8" x14ac:dyDescent="0.25">
      <c r="A28817" s="77">
        <v>45748</v>
      </c>
      <c r="B28817" s="45" t="str">
        <f t="shared" si="979"/>
        <v>April</v>
      </c>
      <c r="C28817" s="53">
        <f t="shared" si="980"/>
        <v>2025</v>
      </c>
      <c r="D28817" s="43" t="s">
        <v>118</v>
      </c>
      <c r="E28817" s="132">
        <v>32.37440625</v>
      </c>
    </row>
    <row r="28818" spans="1:5" ht="13.8" x14ac:dyDescent="0.25">
      <c r="A28818" s="77">
        <v>45748</v>
      </c>
      <c r="B28818" s="45" t="str">
        <f t="shared" si="979"/>
        <v>April</v>
      </c>
      <c r="C28818" s="53">
        <f t="shared" si="980"/>
        <v>2025</v>
      </c>
      <c r="D28818" s="43" t="s">
        <v>102</v>
      </c>
      <c r="E28818" s="132">
        <v>31.947625000000002</v>
      </c>
    </row>
    <row r="28819" spans="1:5" ht="13.8" x14ac:dyDescent="0.25">
      <c r="A28819" s="77">
        <v>45748</v>
      </c>
      <c r="B28819" s="45" t="str">
        <f t="shared" si="979"/>
        <v>April</v>
      </c>
      <c r="C28819" s="53">
        <f t="shared" si="980"/>
        <v>2025</v>
      </c>
      <c r="D28819" s="43" t="s">
        <v>119</v>
      </c>
      <c r="E28819" s="132">
        <v>30.911156250000005</v>
      </c>
    </row>
    <row r="28820" spans="1:5" ht="13.8" x14ac:dyDescent="0.25">
      <c r="A28820" s="77">
        <v>45748</v>
      </c>
      <c r="B28820" s="45" t="str">
        <f t="shared" si="979"/>
        <v>April</v>
      </c>
      <c r="C28820" s="53">
        <f t="shared" si="980"/>
        <v>2025</v>
      </c>
      <c r="D28820" s="43" t="s">
        <v>120</v>
      </c>
      <c r="E28820" s="132">
        <v>29.325968749999998</v>
      </c>
    </row>
    <row r="28821" spans="1:5" ht="13.8" x14ac:dyDescent="0.25">
      <c r="A28821" s="77">
        <v>45748</v>
      </c>
      <c r="B28821" s="45" t="str">
        <f t="shared" si="979"/>
        <v>April</v>
      </c>
      <c r="C28821" s="53">
        <f t="shared" si="980"/>
        <v>2025</v>
      </c>
      <c r="D28821" s="43" t="s">
        <v>103</v>
      </c>
      <c r="E28821" s="132">
        <v>28.289499999999997</v>
      </c>
    </row>
    <row r="28822" spans="1:5" ht="13.8" x14ac:dyDescent="0.25">
      <c r="A28822" s="77">
        <v>45748</v>
      </c>
      <c r="B28822" s="45" t="str">
        <f t="shared" si="979"/>
        <v>April</v>
      </c>
      <c r="C28822" s="53">
        <f t="shared" si="980"/>
        <v>2025</v>
      </c>
      <c r="D28822" s="43" t="s">
        <v>116</v>
      </c>
      <c r="E28822" s="132">
        <v>17.21934375</v>
      </c>
    </row>
    <row r="28823" spans="1:5" ht="13.8" x14ac:dyDescent="0.25">
      <c r="A28823" s="77">
        <v>45748</v>
      </c>
      <c r="B28823" s="45" t="str">
        <f t="shared" si="979"/>
        <v>April</v>
      </c>
      <c r="C28823" s="53">
        <f t="shared" si="980"/>
        <v>2025</v>
      </c>
      <c r="D28823" s="43" t="s">
        <v>104</v>
      </c>
      <c r="E28823" s="132">
        <v>19.360906250000003</v>
      </c>
    </row>
    <row r="28824" spans="1:5" ht="13.8" x14ac:dyDescent="0.25">
      <c r="A28824" s="77">
        <v>45748</v>
      </c>
      <c r="B28824" s="45" t="str">
        <f t="shared" si="979"/>
        <v>April</v>
      </c>
      <c r="C28824" s="53">
        <f t="shared" si="980"/>
        <v>2025</v>
      </c>
      <c r="D28824" s="43" t="s">
        <v>121</v>
      </c>
      <c r="E28824" s="132">
        <v>18.411437499999998</v>
      </c>
    </row>
    <row r="28825" spans="1:5" ht="13.8" x14ac:dyDescent="0.25">
      <c r="A28825" s="77">
        <v>45748</v>
      </c>
      <c r="B28825" s="45" t="str">
        <f t="shared" si="979"/>
        <v>April</v>
      </c>
      <c r="C28825" s="53">
        <f t="shared" si="980"/>
        <v>2025</v>
      </c>
      <c r="D28825" s="43" t="s">
        <v>122</v>
      </c>
      <c r="E28825" s="132">
        <v>16.677624999999999</v>
      </c>
    </row>
    <row r="28826" spans="1:5" ht="13.8" x14ac:dyDescent="0.25">
      <c r="A28826" s="77">
        <v>45748</v>
      </c>
      <c r="B28826" s="45" t="str">
        <f t="shared" si="979"/>
        <v>April</v>
      </c>
      <c r="C28826" s="53">
        <f t="shared" si="980"/>
        <v>2025</v>
      </c>
      <c r="D28826" s="43" t="s">
        <v>123</v>
      </c>
      <c r="E28826" s="132">
        <v>16.471218750000002</v>
      </c>
    </row>
    <row r="28827" spans="1:5" ht="13.8" x14ac:dyDescent="0.25">
      <c r="A28827" s="77">
        <v>45748</v>
      </c>
      <c r="B28827" s="45" t="str">
        <f t="shared" si="979"/>
        <v>April</v>
      </c>
      <c r="C28827" s="53">
        <f t="shared" si="980"/>
        <v>2025</v>
      </c>
      <c r="D28827" s="43" t="s">
        <v>99</v>
      </c>
      <c r="E28827" s="132">
        <v>13.573124999999999</v>
      </c>
    </row>
    <row r="28828" spans="1:5" ht="13.8" x14ac:dyDescent="0.25">
      <c r="A28828" s="77">
        <v>45748</v>
      </c>
      <c r="B28828" s="45" t="str">
        <f t="shared" si="979"/>
        <v>April</v>
      </c>
      <c r="C28828" s="53">
        <f t="shared" si="980"/>
        <v>2025</v>
      </c>
      <c r="D28828" s="43" t="s">
        <v>100</v>
      </c>
      <c r="E28828" s="132">
        <v>13.215937500000001</v>
      </c>
    </row>
    <row r="28829" spans="1:5" ht="13.8" x14ac:dyDescent="0.25">
      <c r="A28829" s="77">
        <v>45748</v>
      </c>
      <c r="B28829" s="45" t="str">
        <f t="shared" si="979"/>
        <v>April</v>
      </c>
      <c r="C28829" s="53">
        <f t="shared" si="980"/>
        <v>2025</v>
      </c>
      <c r="D28829" s="43" t="s">
        <v>101</v>
      </c>
      <c r="E28829" s="132">
        <v>12.644437499999999</v>
      </c>
    </row>
    <row r="28830" spans="1:5" ht="13.8" x14ac:dyDescent="0.25">
      <c r="A28830" s="77">
        <v>45748</v>
      </c>
      <c r="B28830" s="45" t="str">
        <f t="shared" si="979"/>
        <v>April</v>
      </c>
      <c r="C28830" s="53">
        <f t="shared" si="980"/>
        <v>2025</v>
      </c>
      <c r="D28830" s="43" t="s">
        <v>124</v>
      </c>
      <c r="E28830" s="132">
        <v>12.537281249999999</v>
      </c>
    </row>
    <row r="28831" spans="1:5" ht="13.8" x14ac:dyDescent="0.25">
      <c r="A28831" s="77">
        <v>45748</v>
      </c>
      <c r="B28831" s="45" t="str">
        <f t="shared" si="979"/>
        <v>April</v>
      </c>
      <c r="C28831" s="53">
        <f t="shared" si="980"/>
        <v>2025</v>
      </c>
      <c r="D28831" s="43" t="s">
        <v>125</v>
      </c>
      <c r="E28831" s="132">
        <v>11.215687500000001</v>
      </c>
    </row>
    <row r="28832" spans="1:5" ht="13.8" x14ac:dyDescent="0.25">
      <c r="A28832" s="77">
        <v>45748</v>
      </c>
      <c r="B28832" s="45" t="str">
        <f t="shared" si="979"/>
        <v>April</v>
      </c>
      <c r="C28832" s="53">
        <f t="shared" si="980"/>
        <v>2025</v>
      </c>
      <c r="D28832" s="43" t="s">
        <v>126</v>
      </c>
      <c r="E28832" s="132">
        <v>11.427406250000001</v>
      </c>
    </row>
    <row r="28833" spans="1:5" ht="13.8" x14ac:dyDescent="0.25">
      <c r="A28833" s="77">
        <v>45748</v>
      </c>
      <c r="B28833" s="45" t="str">
        <f t="shared" si="979"/>
        <v>April</v>
      </c>
      <c r="C28833" s="53">
        <f t="shared" si="980"/>
        <v>2025</v>
      </c>
      <c r="D28833" s="43" t="s">
        <v>127</v>
      </c>
      <c r="E28833" s="132">
        <v>10.87190625</v>
      </c>
    </row>
    <row r="28834" spans="1:5" ht="13.8" x14ac:dyDescent="0.25">
      <c r="A28834" s="77">
        <v>45748</v>
      </c>
      <c r="B28834" s="45" t="str">
        <f t="shared" si="979"/>
        <v>April</v>
      </c>
      <c r="C28834" s="53">
        <f t="shared" si="980"/>
        <v>2025</v>
      </c>
      <c r="D28834" s="43" t="s">
        <v>105</v>
      </c>
      <c r="E28834" s="132">
        <v>8.8225312500000008</v>
      </c>
    </row>
    <row r="28835" spans="1:5" ht="13.8" x14ac:dyDescent="0.25">
      <c r="A28835" s="77">
        <v>45748</v>
      </c>
      <c r="B28835" s="45" t="str">
        <f t="shared" si="979"/>
        <v>April</v>
      </c>
      <c r="C28835" s="53">
        <f t="shared" si="980"/>
        <v>2025</v>
      </c>
      <c r="D28835" s="43" t="s">
        <v>128</v>
      </c>
      <c r="E28835" s="132">
        <v>10.46959375</v>
      </c>
    </row>
    <row r="28836" spans="1:5" ht="13.8" x14ac:dyDescent="0.25">
      <c r="A28836" s="77">
        <v>45755</v>
      </c>
      <c r="B28836" s="45" t="str">
        <f t="shared" si="979"/>
        <v>April</v>
      </c>
      <c r="C28836" s="53">
        <f t="shared" si="980"/>
        <v>2025</v>
      </c>
      <c r="D28836" s="43" t="s">
        <v>131</v>
      </c>
      <c r="E28836" s="132">
        <v>37.700968750000001</v>
      </c>
    </row>
    <row r="28837" spans="1:5" ht="13.8" x14ac:dyDescent="0.25">
      <c r="A28837" s="77">
        <v>45755</v>
      </c>
      <c r="B28837" s="45" t="str">
        <f t="shared" si="979"/>
        <v>April</v>
      </c>
      <c r="C28837" s="53">
        <f t="shared" si="980"/>
        <v>2025</v>
      </c>
      <c r="D28837" s="43" t="s">
        <v>115</v>
      </c>
      <c r="E28837" s="132">
        <v>36.6</v>
      </c>
    </row>
    <row r="28838" spans="1:5" ht="13.8" x14ac:dyDescent="0.25">
      <c r="A28838" s="77">
        <v>45755</v>
      </c>
      <c r="B28838" s="45" t="str">
        <f t="shared" si="979"/>
        <v>April</v>
      </c>
      <c r="C28838" s="53">
        <f t="shared" si="980"/>
        <v>2025</v>
      </c>
      <c r="D28838" s="43" t="s">
        <v>95</v>
      </c>
      <c r="E28838" s="132">
        <v>32.452000000000005</v>
      </c>
    </row>
    <row r="28839" spans="1:5" ht="13.8" x14ac:dyDescent="0.25">
      <c r="A28839" s="77">
        <v>45755</v>
      </c>
      <c r="B28839" s="45" t="str">
        <f t="shared" si="979"/>
        <v>April</v>
      </c>
      <c r="C28839" s="53">
        <f t="shared" si="980"/>
        <v>2025</v>
      </c>
      <c r="D28839" s="43" t="s">
        <v>96</v>
      </c>
      <c r="E28839" s="132">
        <v>30.988000000000003</v>
      </c>
    </row>
    <row r="28840" spans="1:5" ht="13.8" x14ac:dyDescent="0.25">
      <c r="A28840" s="77">
        <v>45755</v>
      </c>
      <c r="B28840" s="45" t="str">
        <f t="shared" si="979"/>
        <v>April</v>
      </c>
      <c r="C28840" s="53">
        <f t="shared" si="980"/>
        <v>2025</v>
      </c>
      <c r="D28840" s="43" t="s">
        <v>97</v>
      </c>
      <c r="E28840" s="132">
        <v>29.524000000000001</v>
      </c>
    </row>
    <row r="28841" spans="1:5" ht="13.8" x14ac:dyDescent="0.25">
      <c r="A28841" s="77">
        <v>45755</v>
      </c>
      <c r="B28841" s="45" t="str">
        <f t="shared" si="979"/>
        <v>April</v>
      </c>
      <c r="C28841" s="53">
        <f t="shared" si="980"/>
        <v>2025</v>
      </c>
      <c r="D28841" s="43" t="s">
        <v>98</v>
      </c>
      <c r="E28841" s="132">
        <v>13.205</v>
      </c>
    </row>
    <row r="28842" spans="1:5" ht="15.6" x14ac:dyDescent="0.3">
      <c r="A28842" s="77">
        <v>45755</v>
      </c>
      <c r="B28842" s="45" t="str">
        <f t="shared" si="979"/>
        <v>April</v>
      </c>
      <c r="C28842" s="53">
        <f t="shared" si="980"/>
        <v>2025</v>
      </c>
      <c r="D28842" s="130" t="s">
        <v>136</v>
      </c>
      <c r="E28842" s="132">
        <v>33.556111111111115</v>
      </c>
    </row>
    <row r="28843" spans="1:5" ht="13.8" x14ac:dyDescent="0.25">
      <c r="A28843" s="77">
        <v>45755</v>
      </c>
      <c r="B28843" s="45" t="str">
        <f t="shared" si="979"/>
        <v>April</v>
      </c>
      <c r="C28843" s="53">
        <f t="shared" si="980"/>
        <v>2025</v>
      </c>
      <c r="D28843" s="43" t="s">
        <v>118</v>
      </c>
      <c r="E28843" s="132">
        <v>30.827499999999997</v>
      </c>
    </row>
    <row r="28844" spans="1:5" ht="13.8" x14ac:dyDescent="0.25">
      <c r="A28844" s="77">
        <v>45755</v>
      </c>
      <c r="B28844" s="45" t="str">
        <f t="shared" si="979"/>
        <v>April</v>
      </c>
      <c r="C28844" s="53">
        <f t="shared" si="980"/>
        <v>2025</v>
      </c>
      <c r="D28844" s="43" t="s">
        <v>102</v>
      </c>
      <c r="E28844" s="132">
        <v>30.421111111111113</v>
      </c>
    </row>
    <row r="28845" spans="1:5" ht="13.8" x14ac:dyDescent="0.25">
      <c r="A28845" s="77">
        <v>45755</v>
      </c>
      <c r="B28845" s="45" t="str">
        <f t="shared" si="979"/>
        <v>April</v>
      </c>
      <c r="C28845" s="53">
        <f t="shared" si="980"/>
        <v>2025</v>
      </c>
      <c r="D28845" s="43" t="s">
        <v>119</v>
      </c>
      <c r="E28845" s="132">
        <v>29.43416666666667</v>
      </c>
    </row>
    <row r="28846" spans="1:5" ht="13.8" x14ac:dyDescent="0.25">
      <c r="A28846" s="77">
        <v>45755</v>
      </c>
      <c r="B28846" s="45" t="str">
        <f t="shared" si="979"/>
        <v>April</v>
      </c>
      <c r="C28846" s="53">
        <f t="shared" si="980"/>
        <v>2025</v>
      </c>
      <c r="D28846" s="43" t="s">
        <v>120</v>
      </c>
      <c r="E28846" s="132">
        <v>27.924722222222218</v>
      </c>
    </row>
    <row r="28847" spans="1:5" ht="13.8" x14ac:dyDescent="0.25">
      <c r="A28847" s="77">
        <v>45755</v>
      </c>
      <c r="B28847" s="45" t="str">
        <f t="shared" si="979"/>
        <v>April</v>
      </c>
      <c r="C28847" s="53">
        <f t="shared" si="980"/>
        <v>2025</v>
      </c>
      <c r="D28847" s="43" t="s">
        <v>103</v>
      </c>
      <c r="E28847" s="132">
        <v>26.937777777777775</v>
      </c>
    </row>
    <row r="28848" spans="1:5" ht="13.8" x14ac:dyDescent="0.25">
      <c r="A28848" s="77">
        <v>45755</v>
      </c>
      <c r="B28848" s="45" t="str">
        <f t="shared" si="979"/>
        <v>April</v>
      </c>
      <c r="C28848" s="53">
        <f t="shared" si="980"/>
        <v>2025</v>
      </c>
      <c r="D28848" s="43" t="s">
        <v>116</v>
      </c>
      <c r="E28848" s="132">
        <v>16.137333333333334</v>
      </c>
    </row>
    <row r="28849" spans="1:5" ht="13.8" x14ac:dyDescent="0.25">
      <c r="A28849" s="77">
        <v>45755</v>
      </c>
      <c r="B28849" s="45" t="str">
        <f t="shared" si="979"/>
        <v>April</v>
      </c>
      <c r="C28849" s="53">
        <f t="shared" si="980"/>
        <v>2025</v>
      </c>
      <c r="D28849" s="43" t="s">
        <v>104</v>
      </c>
      <c r="E28849" s="132">
        <v>18.492000000000001</v>
      </c>
    </row>
    <row r="28850" spans="1:5" ht="13.8" x14ac:dyDescent="0.25">
      <c r="A28850" s="77">
        <v>45755</v>
      </c>
      <c r="B28850" s="45" t="str">
        <f t="shared" ref="B28850:B28862" si="981">TEXT(A28850,"mmmm")</f>
        <v>April</v>
      </c>
      <c r="C28850" s="53">
        <f t="shared" ref="C28850:C28862" si="982">YEAR(A28850)</f>
        <v>2025</v>
      </c>
      <c r="D28850" s="43" t="s">
        <v>121</v>
      </c>
      <c r="E28850" s="132">
        <v>17.585142857142856</v>
      </c>
    </row>
    <row r="28851" spans="1:5" ht="13.8" x14ac:dyDescent="0.25">
      <c r="A28851" s="77">
        <v>45755</v>
      </c>
      <c r="B28851" s="45" t="str">
        <f t="shared" si="981"/>
        <v>April</v>
      </c>
      <c r="C28851" s="53">
        <f t="shared" si="982"/>
        <v>2025</v>
      </c>
      <c r="D28851" s="43" t="s">
        <v>122</v>
      </c>
      <c r="E28851" s="132">
        <v>15.929142857142857</v>
      </c>
    </row>
    <row r="28852" spans="1:5" ht="13.8" x14ac:dyDescent="0.25">
      <c r="A28852" s="77">
        <v>45755</v>
      </c>
      <c r="B28852" s="45" t="str">
        <f t="shared" si="981"/>
        <v>April</v>
      </c>
      <c r="C28852" s="53">
        <f t="shared" si="982"/>
        <v>2025</v>
      </c>
      <c r="D28852" s="43" t="s">
        <v>123</v>
      </c>
      <c r="E28852" s="132">
        <v>15.732000000000001</v>
      </c>
    </row>
    <row r="28853" spans="1:5" ht="13.8" x14ac:dyDescent="0.25">
      <c r="A28853" s="77">
        <v>45755</v>
      </c>
      <c r="B28853" s="45" t="str">
        <f t="shared" si="981"/>
        <v>April</v>
      </c>
      <c r="C28853" s="53">
        <f t="shared" si="982"/>
        <v>2025</v>
      </c>
      <c r="D28853" s="43" t="s">
        <v>99</v>
      </c>
      <c r="E28853" s="132">
        <v>13.205</v>
      </c>
    </row>
    <row r="28854" spans="1:5" ht="13.8" x14ac:dyDescent="0.25">
      <c r="A28854" s="77">
        <v>45755</v>
      </c>
      <c r="B28854" s="45" t="str">
        <f t="shared" si="981"/>
        <v>April</v>
      </c>
      <c r="C28854" s="53">
        <f t="shared" si="982"/>
        <v>2025</v>
      </c>
      <c r="D28854" s="43" t="s">
        <v>100</v>
      </c>
      <c r="E28854" s="132">
        <v>12.8575</v>
      </c>
    </row>
    <row r="28855" spans="1:5" ht="13.8" x14ac:dyDescent="0.25">
      <c r="A28855" s="77">
        <v>45755</v>
      </c>
      <c r="B28855" s="45" t="str">
        <f t="shared" si="981"/>
        <v>April</v>
      </c>
      <c r="C28855" s="53">
        <f t="shared" si="982"/>
        <v>2025</v>
      </c>
      <c r="D28855" s="43" t="s">
        <v>101</v>
      </c>
      <c r="E28855" s="132">
        <v>12.301500000000001</v>
      </c>
    </row>
    <row r="28856" spans="1:5" ht="13.8" x14ac:dyDescent="0.25">
      <c r="A28856" s="77">
        <v>45755</v>
      </c>
      <c r="B28856" s="45" t="str">
        <f t="shared" si="981"/>
        <v>April</v>
      </c>
      <c r="C28856" s="53">
        <f t="shared" si="982"/>
        <v>2025</v>
      </c>
      <c r="D28856" s="43" t="s">
        <v>124</v>
      </c>
      <c r="E28856" s="132">
        <v>12.197249999999999</v>
      </c>
    </row>
    <row r="28857" spans="1:5" ht="13.8" x14ac:dyDescent="0.25">
      <c r="A28857" s="77">
        <v>45755</v>
      </c>
      <c r="B28857" s="45" t="str">
        <f t="shared" si="981"/>
        <v>April</v>
      </c>
      <c r="C28857" s="53">
        <f t="shared" si="982"/>
        <v>2025</v>
      </c>
      <c r="D28857" s="43" t="s">
        <v>125</v>
      </c>
      <c r="E28857" s="132">
        <v>10.9115</v>
      </c>
    </row>
    <row r="28858" spans="1:5" ht="13.8" x14ac:dyDescent="0.25">
      <c r="A28858" s="77">
        <v>45755</v>
      </c>
      <c r="B28858" s="45" t="str">
        <f t="shared" si="981"/>
        <v>April</v>
      </c>
      <c r="C28858" s="53">
        <f t="shared" si="982"/>
        <v>2025</v>
      </c>
      <c r="D28858" s="43" t="s">
        <v>126</v>
      </c>
      <c r="E28858" s="132">
        <v>11.13775</v>
      </c>
    </row>
    <row r="28859" spans="1:5" ht="13.8" x14ac:dyDescent="0.25">
      <c r="A28859" s="77">
        <v>45755</v>
      </c>
      <c r="B28859" s="45" t="str">
        <f t="shared" si="981"/>
        <v>April</v>
      </c>
      <c r="C28859" s="53">
        <f t="shared" si="982"/>
        <v>2025</v>
      </c>
      <c r="D28859" s="43" t="s">
        <v>127</v>
      </c>
      <c r="E28859" s="132">
        <v>10.613250000000001</v>
      </c>
    </row>
    <row r="28860" spans="1:5" ht="13.8" x14ac:dyDescent="0.25">
      <c r="A28860" s="77">
        <v>45755</v>
      </c>
      <c r="B28860" s="45" t="str">
        <f t="shared" si="981"/>
        <v>April</v>
      </c>
      <c r="C28860" s="53">
        <f t="shared" si="982"/>
        <v>2025</v>
      </c>
      <c r="D28860" s="43" t="s">
        <v>105</v>
      </c>
      <c r="E28860" s="132">
        <v>8.5832499999999996</v>
      </c>
    </row>
    <row r="28861" spans="1:5" ht="13.8" x14ac:dyDescent="0.25">
      <c r="A28861" s="77">
        <v>45755</v>
      </c>
      <c r="B28861" s="45" t="str">
        <f t="shared" si="981"/>
        <v>April</v>
      </c>
      <c r="C28861" s="53">
        <f t="shared" si="982"/>
        <v>2025</v>
      </c>
      <c r="D28861" s="43" t="s">
        <v>128</v>
      </c>
      <c r="E28861" s="132">
        <v>10.247750000000002</v>
      </c>
    </row>
    <row r="28862" spans="1:5" ht="13.8" x14ac:dyDescent="0.25">
      <c r="A28862" s="77">
        <v>45762</v>
      </c>
      <c r="B28862" s="45" t="str">
        <f t="shared" si="981"/>
        <v>April</v>
      </c>
      <c r="C28862" s="53">
        <f t="shared" si="982"/>
        <v>2025</v>
      </c>
      <c r="D28862" s="43" t="s">
        <v>131</v>
      </c>
      <c r="E28862" s="132">
        <v>37.140000000000008</v>
      </c>
    </row>
    <row r="28863" spans="1:5" ht="13.8" x14ac:dyDescent="0.25">
      <c r="A28863" s="77">
        <v>45762</v>
      </c>
      <c r="B28863" s="45" t="str">
        <f t="shared" ref="B28863" si="983">TEXT(A28863,"mmmm")</f>
        <v>April</v>
      </c>
      <c r="C28863" s="53">
        <f t="shared" ref="C28863" si="984">YEAR(A28863)</f>
        <v>2025</v>
      </c>
      <c r="D28863" s="43" t="s">
        <v>115</v>
      </c>
      <c r="E28863" s="132">
        <v>34.366666666666667</v>
      </c>
    </row>
    <row r="28864" spans="1:5" ht="13.8" x14ac:dyDescent="0.25">
      <c r="A28864" s="77">
        <v>45762</v>
      </c>
      <c r="B28864" s="45" t="str">
        <f t="shared" ref="B28864:B28889" si="985">TEXT(A28864,"mmmm")</f>
        <v>April</v>
      </c>
      <c r="C28864" s="53">
        <f t="shared" ref="C28864:C28889" si="986">YEAR(A28864)</f>
        <v>2025</v>
      </c>
      <c r="D28864" s="43" t="s">
        <v>95</v>
      </c>
      <c r="E28864" s="132">
        <v>30.471777777777785</v>
      </c>
    </row>
    <row r="28865" spans="1:5" ht="13.8" x14ac:dyDescent="0.25">
      <c r="A28865" s="77">
        <v>45762</v>
      </c>
      <c r="B28865" s="45" t="str">
        <f t="shared" si="985"/>
        <v>April</v>
      </c>
      <c r="C28865" s="53">
        <f t="shared" si="986"/>
        <v>2025</v>
      </c>
      <c r="D28865" s="43" t="s">
        <v>96</v>
      </c>
      <c r="E28865" s="132">
        <v>29.097111111111111</v>
      </c>
    </row>
    <row r="28866" spans="1:5" ht="13.8" x14ac:dyDescent="0.25">
      <c r="A28866" s="77">
        <v>45762</v>
      </c>
      <c r="B28866" s="45" t="str">
        <f t="shared" si="985"/>
        <v>April</v>
      </c>
      <c r="C28866" s="53">
        <f t="shared" si="986"/>
        <v>2025</v>
      </c>
      <c r="D28866" s="43" t="s">
        <v>97</v>
      </c>
      <c r="E28866" s="132">
        <v>27.722444444444445</v>
      </c>
    </row>
    <row r="28867" spans="1:5" ht="13.8" x14ac:dyDescent="0.25">
      <c r="A28867" s="77">
        <v>45762</v>
      </c>
      <c r="B28867" s="45" t="str">
        <f t="shared" si="985"/>
        <v>April</v>
      </c>
      <c r="C28867" s="53">
        <f t="shared" si="986"/>
        <v>2025</v>
      </c>
      <c r="D28867" s="43" t="s">
        <v>98</v>
      </c>
      <c r="E28867" s="132">
        <v>13.226111111111111</v>
      </c>
    </row>
    <row r="28868" spans="1:5" ht="15.6" x14ac:dyDescent="0.3">
      <c r="A28868" s="77">
        <v>45762</v>
      </c>
      <c r="B28868" s="45" t="str">
        <f t="shared" si="985"/>
        <v>April</v>
      </c>
      <c r="C28868" s="53">
        <f t="shared" si="986"/>
        <v>2025</v>
      </c>
      <c r="D28868" s="130" t="s">
        <v>136</v>
      </c>
      <c r="E28868" s="132">
        <v>31.115666666666669</v>
      </c>
    </row>
    <row r="28869" spans="1:5" ht="13.8" x14ac:dyDescent="0.25">
      <c r="A28869" s="77">
        <v>45762</v>
      </c>
      <c r="B28869" s="45" t="str">
        <f t="shared" si="985"/>
        <v>April</v>
      </c>
      <c r="C28869" s="53">
        <f t="shared" si="986"/>
        <v>2025</v>
      </c>
      <c r="D28869" s="43" t="s">
        <v>118</v>
      </c>
      <c r="E28869" s="132">
        <v>28.585500000000003</v>
      </c>
    </row>
    <row r="28870" spans="1:5" ht="13.8" x14ac:dyDescent="0.25">
      <c r="A28870" s="77">
        <v>45762</v>
      </c>
      <c r="B28870" s="45" t="str">
        <f t="shared" si="985"/>
        <v>April</v>
      </c>
      <c r="C28870" s="53">
        <f t="shared" si="986"/>
        <v>2025</v>
      </c>
      <c r="D28870" s="43" t="s">
        <v>102</v>
      </c>
      <c r="E28870" s="132">
        <v>28.208666666666669</v>
      </c>
    </row>
    <row r="28871" spans="1:5" ht="13.8" x14ac:dyDescent="0.25">
      <c r="A28871" s="77">
        <v>45762</v>
      </c>
      <c r="B28871" s="45" t="str">
        <f t="shared" si="985"/>
        <v>April</v>
      </c>
      <c r="C28871" s="53">
        <f t="shared" si="986"/>
        <v>2025</v>
      </c>
      <c r="D28871" s="43" t="s">
        <v>119</v>
      </c>
      <c r="E28871" s="132">
        <v>27.293500000000005</v>
      </c>
    </row>
    <row r="28872" spans="1:5" ht="13.8" x14ac:dyDescent="0.25">
      <c r="A28872" s="77">
        <v>45762</v>
      </c>
      <c r="B28872" s="45" t="str">
        <f t="shared" si="985"/>
        <v>April</v>
      </c>
      <c r="C28872" s="53">
        <f t="shared" si="986"/>
        <v>2025</v>
      </c>
      <c r="D28872" s="43" t="s">
        <v>120</v>
      </c>
      <c r="E28872" s="132">
        <v>25.893833333333333</v>
      </c>
    </row>
    <row r="28873" spans="1:5" ht="13.8" x14ac:dyDescent="0.25">
      <c r="A28873" s="77">
        <v>45762</v>
      </c>
      <c r="B28873" s="45" t="str">
        <f t="shared" si="985"/>
        <v>April</v>
      </c>
      <c r="C28873" s="53">
        <f t="shared" si="986"/>
        <v>2025</v>
      </c>
      <c r="D28873" s="43" t="s">
        <v>103</v>
      </c>
      <c r="E28873" s="132">
        <v>24.978666666666669</v>
      </c>
    </row>
    <row r="28874" spans="1:5" ht="13.8" x14ac:dyDescent="0.25">
      <c r="A28874" s="77">
        <v>45762</v>
      </c>
      <c r="B28874" s="45" t="str">
        <f t="shared" si="985"/>
        <v>April</v>
      </c>
      <c r="C28874" s="53">
        <f t="shared" si="986"/>
        <v>2025</v>
      </c>
      <c r="D28874" s="43" t="s">
        <v>116</v>
      </c>
      <c r="E28874" s="132">
        <v>15.849166666666667</v>
      </c>
    </row>
    <row r="28875" spans="1:5" ht="13.8" x14ac:dyDescent="0.25">
      <c r="A28875" s="77">
        <v>45762</v>
      </c>
      <c r="B28875" s="45" t="str">
        <f t="shared" si="985"/>
        <v>April</v>
      </c>
      <c r="C28875" s="53">
        <f t="shared" si="986"/>
        <v>2025</v>
      </c>
      <c r="D28875" s="43" t="s">
        <v>104</v>
      </c>
      <c r="E28875" s="132">
        <v>18.393593750000001</v>
      </c>
    </row>
    <row r="28876" spans="1:5" ht="13.8" x14ac:dyDescent="0.25">
      <c r="A28876" s="77">
        <v>45762</v>
      </c>
      <c r="B28876" s="45" t="str">
        <f t="shared" si="985"/>
        <v>April</v>
      </c>
      <c r="C28876" s="53">
        <f t="shared" si="986"/>
        <v>2025</v>
      </c>
      <c r="D28876" s="43" t="s">
        <v>121</v>
      </c>
      <c r="E28876" s="132">
        <v>17.491562500000001</v>
      </c>
    </row>
    <row r="28877" spans="1:5" ht="13.8" x14ac:dyDescent="0.25">
      <c r="A28877" s="77">
        <v>45762</v>
      </c>
      <c r="B28877" s="45" t="str">
        <f t="shared" si="985"/>
        <v>April</v>
      </c>
      <c r="C28877" s="53">
        <f t="shared" si="986"/>
        <v>2025</v>
      </c>
      <c r="D28877" s="43" t="s">
        <v>122</v>
      </c>
      <c r="E28877" s="132">
        <v>15.844374999999999</v>
      </c>
    </row>
    <row r="28878" spans="1:5" ht="13.8" x14ac:dyDescent="0.25">
      <c r="A28878" s="77">
        <v>45762</v>
      </c>
      <c r="B28878" s="45" t="str">
        <f t="shared" si="985"/>
        <v>April</v>
      </c>
      <c r="C28878" s="53">
        <f t="shared" si="986"/>
        <v>2025</v>
      </c>
      <c r="D28878" s="43" t="s">
        <v>123</v>
      </c>
      <c r="E28878" s="132">
        <v>15.64828125</v>
      </c>
    </row>
    <row r="28879" spans="1:5" ht="13.8" x14ac:dyDescent="0.25">
      <c r="A28879" s="77">
        <v>45762</v>
      </c>
      <c r="B28879" s="45" t="str">
        <f t="shared" si="985"/>
        <v>April</v>
      </c>
      <c r="C28879" s="53">
        <f t="shared" si="986"/>
        <v>2025</v>
      </c>
      <c r="D28879" s="43" t="s">
        <v>99</v>
      </c>
      <c r="E28879" s="132">
        <v>13.226111111111111</v>
      </c>
    </row>
    <row r="28880" spans="1:5" ht="13.8" x14ac:dyDescent="0.25">
      <c r="A28880" s="77">
        <v>45762</v>
      </c>
      <c r="B28880" s="45" t="str">
        <f t="shared" si="985"/>
        <v>April</v>
      </c>
      <c r="C28880" s="53">
        <f t="shared" si="986"/>
        <v>2025</v>
      </c>
      <c r="D28880" s="43" t="s">
        <v>100</v>
      </c>
      <c r="E28880" s="132">
        <v>12.878055555555557</v>
      </c>
    </row>
    <row r="28881" spans="1:5" ht="13.8" x14ac:dyDescent="0.25">
      <c r="A28881" s="77">
        <v>45762</v>
      </c>
      <c r="B28881" s="45" t="str">
        <f t="shared" si="985"/>
        <v>April</v>
      </c>
      <c r="C28881" s="53">
        <f t="shared" si="986"/>
        <v>2025</v>
      </c>
      <c r="D28881" s="43" t="s">
        <v>101</v>
      </c>
      <c r="E28881" s="132">
        <v>12.321166666666665</v>
      </c>
    </row>
    <row r="28882" spans="1:5" ht="13.8" x14ac:dyDescent="0.25">
      <c r="A28882" s="77">
        <v>45762</v>
      </c>
      <c r="B28882" s="45" t="str">
        <f t="shared" si="985"/>
        <v>April</v>
      </c>
      <c r="C28882" s="53">
        <f t="shared" si="986"/>
        <v>2025</v>
      </c>
      <c r="D28882" s="43" t="s">
        <v>124</v>
      </c>
      <c r="E28882" s="132">
        <v>12.216749999999999</v>
      </c>
    </row>
    <row r="28883" spans="1:5" ht="13.8" x14ac:dyDescent="0.25">
      <c r="A28883" s="77">
        <v>45762</v>
      </c>
      <c r="B28883" s="45" t="str">
        <f t="shared" si="985"/>
        <v>April</v>
      </c>
      <c r="C28883" s="53">
        <f t="shared" si="986"/>
        <v>2025</v>
      </c>
      <c r="D28883" s="43" t="s">
        <v>125</v>
      </c>
      <c r="E28883" s="132">
        <v>10.928944444444443</v>
      </c>
    </row>
    <row r="28884" spans="1:5" ht="13.8" x14ac:dyDescent="0.25">
      <c r="A28884" s="77">
        <v>45762</v>
      </c>
      <c r="B28884" s="45" t="str">
        <f t="shared" si="985"/>
        <v>April</v>
      </c>
      <c r="C28884" s="53">
        <f t="shared" si="986"/>
        <v>2025</v>
      </c>
      <c r="D28884" s="43" t="s">
        <v>126</v>
      </c>
      <c r="E28884" s="132">
        <v>11.154361111111111</v>
      </c>
    </row>
    <row r="28885" spans="1:5" ht="13.8" x14ac:dyDescent="0.25">
      <c r="A28885" s="77">
        <v>45762</v>
      </c>
      <c r="B28885" s="45" t="str">
        <f t="shared" si="985"/>
        <v>April</v>
      </c>
      <c r="C28885" s="53">
        <f t="shared" si="986"/>
        <v>2025</v>
      </c>
      <c r="D28885" s="43" t="s">
        <v>127</v>
      </c>
      <c r="E28885" s="132">
        <v>10.628083333333331</v>
      </c>
    </row>
    <row r="28886" spans="1:5" ht="13.8" x14ac:dyDescent="0.25">
      <c r="A28886" s="77">
        <v>45762</v>
      </c>
      <c r="B28886" s="45" t="str">
        <f t="shared" si="985"/>
        <v>April</v>
      </c>
      <c r="C28886" s="53">
        <f t="shared" si="986"/>
        <v>2025</v>
      </c>
      <c r="D28886" s="43" t="s">
        <v>105</v>
      </c>
      <c r="E28886" s="132">
        <v>8.5969722222222238</v>
      </c>
    </row>
    <row r="28887" spans="1:5" ht="13.8" x14ac:dyDescent="0.25">
      <c r="A28887" s="77">
        <v>45762</v>
      </c>
      <c r="B28887" s="45" t="str">
        <f t="shared" si="985"/>
        <v>April</v>
      </c>
      <c r="C28887" s="53">
        <f t="shared" si="986"/>
        <v>2025</v>
      </c>
      <c r="D28887" s="43" t="s">
        <v>128</v>
      </c>
      <c r="E28887" s="132">
        <v>10.260472222222223</v>
      </c>
    </row>
    <row r="28888" spans="1:5" ht="13.8" x14ac:dyDescent="0.25">
      <c r="A28888" s="77">
        <v>45769</v>
      </c>
      <c r="B28888" s="189" t="str">
        <f t="shared" si="985"/>
        <v>April</v>
      </c>
      <c r="C28888" s="190">
        <f t="shared" si="986"/>
        <v>2025</v>
      </c>
      <c r="D28888" s="43" t="s">
        <v>131</v>
      </c>
      <c r="E28888" s="132">
        <v>34.199750000000002</v>
      </c>
    </row>
    <row r="28889" spans="1:5" ht="13.8" x14ac:dyDescent="0.25">
      <c r="A28889" s="77">
        <v>45769</v>
      </c>
      <c r="B28889" s="189" t="str">
        <f t="shared" si="985"/>
        <v>April</v>
      </c>
      <c r="C28889" s="190">
        <f t="shared" si="986"/>
        <v>2025</v>
      </c>
      <c r="D28889" s="43" t="s">
        <v>115</v>
      </c>
      <c r="E28889" s="132">
        <v>30.771428571428572</v>
      </c>
    </row>
    <row r="28890" spans="1:5" ht="13.8" x14ac:dyDescent="0.25">
      <c r="A28890" s="77">
        <v>45769</v>
      </c>
      <c r="B28890" s="189" t="str">
        <f t="shared" ref="B28890:B28913" si="987">TEXT(A28890,"mmmm")</f>
        <v>April</v>
      </c>
      <c r="C28890" s="190">
        <f t="shared" ref="C28890:C28913" si="988">YEAR(A28890)</f>
        <v>2025</v>
      </c>
      <c r="D28890" s="43" t="s">
        <v>95</v>
      </c>
      <c r="E28890" s="132">
        <v>27.284000000000006</v>
      </c>
    </row>
    <row r="28891" spans="1:5" ht="13.8" x14ac:dyDescent="0.25">
      <c r="A28891" s="77">
        <v>45769</v>
      </c>
      <c r="B28891" s="189" t="str">
        <f t="shared" si="987"/>
        <v>April</v>
      </c>
      <c r="C28891" s="190">
        <f t="shared" si="988"/>
        <v>2025</v>
      </c>
      <c r="D28891" s="43" t="s">
        <v>96</v>
      </c>
      <c r="E28891" s="132">
        <v>26.053142857142856</v>
      </c>
    </row>
    <row r="28892" spans="1:5" ht="13.8" x14ac:dyDescent="0.25">
      <c r="A28892" s="77">
        <v>45769</v>
      </c>
      <c r="B28892" s="189" t="str">
        <f t="shared" si="987"/>
        <v>April</v>
      </c>
      <c r="C28892" s="190">
        <f t="shared" si="988"/>
        <v>2025</v>
      </c>
      <c r="D28892" s="43" t="s">
        <v>97</v>
      </c>
      <c r="E28892" s="132">
        <v>24.822285714285712</v>
      </c>
    </row>
    <row r="28893" spans="1:5" ht="13.8" x14ac:dyDescent="0.25">
      <c r="A28893" s="77">
        <v>45769</v>
      </c>
      <c r="B28893" s="189" t="str">
        <f t="shared" si="987"/>
        <v>April</v>
      </c>
      <c r="C28893" s="190">
        <f t="shared" si="988"/>
        <v>2025</v>
      </c>
      <c r="D28893" s="43" t="s">
        <v>98</v>
      </c>
      <c r="E28893" s="132">
        <v>12.404285714285713</v>
      </c>
    </row>
    <row r="28894" spans="1:5" ht="15.6" x14ac:dyDescent="0.3">
      <c r="A28894" s="77">
        <v>45769</v>
      </c>
      <c r="B28894" s="189" t="str">
        <f t="shared" si="987"/>
        <v>April</v>
      </c>
      <c r="C28894" s="190">
        <f t="shared" si="988"/>
        <v>2025</v>
      </c>
      <c r="D28894" s="130" t="s">
        <v>136</v>
      </c>
      <c r="E28894" s="132">
        <v>26.835714285714285</v>
      </c>
    </row>
    <row r="28895" spans="1:5" ht="13.8" x14ac:dyDescent="0.25">
      <c r="A28895" s="77">
        <v>45769</v>
      </c>
      <c r="B28895" s="189" t="str">
        <f t="shared" si="987"/>
        <v>April</v>
      </c>
      <c r="C28895" s="190">
        <f t="shared" si="988"/>
        <v>2025</v>
      </c>
      <c r="D28895" s="43" t="s">
        <v>118</v>
      </c>
      <c r="E28895" s="132">
        <v>24.653571428571425</v>
      </c>
    </row>
    <row r="28896" spans="1:5" ht="13.8" x14ac:dyDescent="0.25">
      <c r="A28896" s="77">
        <v>45769</v>
      </c>
      <c r="B28896" s="189" t="str">
        <f t="shared" si="987"/>
        <v>April</v>
      </c>
      <c r="C28896" s="190">
        <f t="shared" si="988"/>
        <v>2025</v>
      </c>
      <c r="D28896" s="43" t="s">
        <v>102</v>
      </c>
      <c r="E28896" s="132">
        <v>24.328571428571433</v>
      </c>
    </row>
    <row r="28897" spans="1:5" ht="13.8" x14ac:dyDescent="0.25">
      <c r="A28897" s="77">
        <v>45769</v>
      </c>
      <c r="B28897" s="189" t="str">
        <f t="shared" si="987"/>
        <v>April</v>
      </c>
      <c r="C28897" s="190">
        <f t="shared" si="988"/>
        <v>2025</v>
      </c>
      <c r="D28897" s="43" t="s">
        <v>119</v>
      </c>
      <c r="E28897" s="132">
        <v>23.539285714285715</v>
      </c>
    </row>
    <row r="28898" spans="1:5" ht="13.8" x14ac:dyDescent="0.25">
      <c r="A28898" s="77">
        <v>45769</v>
      </c>
      <c r="B28898" s="189" t="str">
        <f t="shared" si="987"/>
        <v>April</v>
      </c>
      <c r="C28898" s="190">
        <f t="shared" si="988"/>
        <v>2025</v>
      </c>
      <c r="D28898" s="43" t="s">
        <v>120</v>
      </c>
      <c r="E28898" s="132">
        <v>22.332142857142852</v>
      </c>
    </row>
    <row r="28899" spans="1:5" ht="13.8" x14ac:dyDescent="0.25">
      <c r="A28899" s="77">
        <v>45769</v>
      </c>
      <c r="B28899" s="189" t="str">
        <f t="shared" si="987"/>
        <v>April</v>
      </c>
      <c r="C28899" s="190">
        <f t="shared" si="988"/>
        <v>2025</v>
      </c>
      <c r="D28899" s="43" t="s">
        <v>103</v>
      </c>
      <c r="E28899" s="132">
        <v>21.542857142857141</v>
      </c>
    </row>
    <row r="28900" spans="1:5" ht="13.8" x14ac:dyDescent="0.25">
      <c r="A28900" s="77">
        <v>45769</v>
      </c>
      <c r="B28900" s="189" t="str">
        <f t="shared" si="987"/>
        <v>April</v>
      </c>
      <c r="C28900" s="190">
        <f t="shared" si="988"/>
        <v>2025</v>
      </c>
      <c r="D28900" s="43" t="s">
        <v>116</v>
      </c>
      <c r="E28900" s="132">
        <v>13.922250000000002</v>
      </c>
    </row>
    <row r="28901" spans="1:5" ht="13.8" x14ac:dyDescent="0.25">
      <c r="A28901" s="77">
        <v>45769</v>
      </c>
      <c r="B28901" s="189" t="str">
        <f t="shared" si="987"/>
        <v>April</v>
      </c>
      <c r="C28901" s="190">
        <f t="shared" si="988"/>
        <v>2025</v>
      </c>
      <c r="D28901" s="43" t="s">
        <v>104</v>
      </c>
      <c r="E28901" s="132">
        <v>17.587500000000002</v>
      </c>
    </row>
    <row r="28902" spans="1:5" ht="13.8" x14ac:dyDescent="0.25">
      <c r="A28902" s="77">
        <v>45769</v>
      </c>
      <c r="B28902" s="189" t="str">
        <f t="shared" si="987"/>
        <v>April</v>
      </c>
      <c r="C28902" s="190">
        <f t="shared" si="988"/>
        <v>2025</v>
      </c>
      <c r="D28902" s="43" t="s">
        <v>121</v>
      </c>
      <c r="E28902" s="132">
        <v>16.725000000000001</v>
      </c>
    </row>
    <row r="28903" spans="1:5" ht="13.8" x14ac:dyDescent="0.25">
      <c r="A28903" s="77">
        <v>45769</v>
      </c>
      <c r="B28903" s="189" t="str">
        <f t="shared" si="987"/>
        <v>April</v>
      </c>
      <c r="C28903" s="190">
        <f t="shared" si="988"/>
        <v>2025</v>
      </c>
      <c r="D28903" s="43" t="s">
        <v>122</v>
      </c>
      <c r="E28903" s="132">
        <v>15.15</v>
      </c>
    </row>
    <row r="28904" spans="1:5" ht="13.8" x14ac:dyDescent="0.25">
      <c r="A28904" s="77">
        <v>45769</v>
      </c>
      <c r="B28904" s="189" t="str">
        <f t="shared" si="987"/>
        <v>April</v>
      </c>
      <c r="C28904" s="190">
        <f t="shared" si="988"/>
        <v>2025</v>
      </c>
      <c r="D28904" s="43" t="s">
        <v>123</v>
      </c>
      <c r="E28904" s="132">
        <v>14.9625</v>
      </c>
    </row>
    <row r="28905" spans="1:5" ht="13.8" x14ac:dyDescent="0.25">
      <c r="A28905" s="77">
        <v>45769</v>
      </c>
      <c r="B28905" s="189" t="str">
        <f t="shared" si="987"/>
        <v>April</v>
      </c>
      <c r="C28905" s="190">
        <f t="shared" si="988"/>
        <v>2025</v>
      </c>
      <c r="D28905" s="43" t="s">
        <v>99</v>
      </c>
      <c r="E28905" s="132">
        <v>12.404285714285713</v>
      </c>
    </row>
    <row r="28906" spans="1:5" ht="13.8" x14ac:dyDescent="0.25">
      <c r="A28906" s="77">
        <v>45769</v>
      </c>
      <c r="B28906" s="189" t="str">
        <f t="shared" si="987"/>
        <v>April</v>
      </c>
      <c r="C28906" s="190">
        <f t="shared" si="988"/>
        <v>2025</v>
      </c>
      <c r="D28906" s="43" t="s">
        <v>100</v>
      </c>
      <c r="E28906" s="132">
        <v>12.077857142857145</v>
      </c>
    </row>
    <row r="28907" spans="1:5" ht="13.8" x14ac:dyDescent="0.25">
      <c r="A28907" s="77">
        <v>45769</v>
      </c>
      <c r="B28907" s="189" t="str">
        <f t="shared" si="987"/>
        <v>April</v>
      </c>
      <c r="C28907" s="190">
        <f t="shared" si="988"/>
        <v>2025</v>
      </c>
      <c r="D28907" s="43" t="s">
        <v>101</v>
      </c>
      <c r="E28907" s="132">
        <v>11.555571428571429</v>
      </c>
    </row>
    <row r="28908" spans="1:5" ht="13.8" x14ac:dyDescent="0.25">
      <c r="A28908" s="77">
        <v>45769</v>
      </c>
      <c r="B28908" s="189" t="str">
        <f t="shared" si="987"/>
        <v>April</v>
      </c>
      <c r="C28908" s="190">
        <f t="shared" si="988"/>
        <v>2025</v>
      </c>
      <c r="D28908" s="43" t="s">
        <v>124</v>
      </c>
      <c r="E28908" s="132">
        <v>11.457642857142858</v>
      </c>
    </row>
    <row r="28909" spans="1:5" ht="13.8" x14ac:dyDescent="0.25">
      <c r="A28909" s="77">
        <v>45769</v>
      </c>
      <c r="B28909" s="189" t="str">
        <f t="shared" si="987"/>
        <v>April</v>
      </c>
      <c r="C28909" s="190">
        <f t="shared" si="988"/>
        <v>2025</v>
      </c>
      <c r="D28909" s="43" t="s">
        <v>125</v>
      </c>
      <c r="E28909" s="132">
        <v>10.249857142857143</v>
      </c>
    </row>
    <row r="28910" spans="1:5" ht="13.8" x14ac:dyDescent="0.25">
      <c r="A28910" s="77">
        <v>45769</v>
      </c>
      <c r="B28910" s="189" t="str">
        <f t="shared" si="987"/>
        <v>April</v>
      </c>
      <c r="C28910" s="190">
        <f t="shared" si="988"/>
        <v>2025</v>
      </c>
      <c r="D28910" s="43" t="s">
        <v>126</v>
      </c>
      <c r="E28910" s="132">
        <v>10.507714285714288</v>
      </c>
    </row>
    <row r="28911" spans="1:5" ht="13.8" x14ac:dyDescent="0.25">
      <c r="A28911" s="77">
        <v>45769</v>
      </c>
      <c r="B28911" s="189" t="str">
        <f t="shared" si="987"/>
        <v>April</v>
      </c>
      <c r="C28911" s="190">
        <f t="shared" si="988"/>
        <v>2025</v>
      </c>
      <c r="D28911" s="43" t="s">
        <v>127</v>
      </c>
      <c r="E28911" s="132">
        <v>10.050642857142856</v>
      </c>
    </row>
    <row r="28912" spans="1:5" ht="13.8" x14ac:dyDescent="0.25">
      <c r="A28912" s="77">
        <v>45769</v>
      </c>
      <c r="B28912" s="189" t="str">
        <f t="shared" si="987"/>
        <v>April</v>
      </c>
      <c r="C28912" s="190">
        <f t="shared" si="988"/>
        <v>2025</v>
      </c>
      <c r="D28912" s="43" t="s">
        <v>105</v>
      </c>
      <c r="E28912" s="132">
        <v>8.0627857142857167</v>
      </c>
    </row>
    <row r="28913" spans="1:5" ht="13.8" x14ac:dyDescent="0.25">
      <c r="A28913" s="77">
        <v>45769</v>
      </c>
      <c r="B28913" s="189" t="str">
        <f t="shared" si="987"/>
        <v>April</v>
      </c>
      <c r="C28913" s="190">
        <f t="shared" si="988"/>
        <v>2025</v>
      </c>
      <c r="D28913" s="43" t="s">
        <v>128</v>
      </c>
      <c r="E28913" s="132">
        <v>9.7652142857142863</v>
      </c>
    </row>
  </sheetData>
  <sortState xmlns:xlrd2="http://schemas.microsoft.com/office/spreadsheetml/2017/richdata2" ref="A2:E27899">
    <sortCondition ref="A2:A27899"/>
  </sortState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784"/>
  <sheetViews>
    <sheetView zoomScaleNormal="100" workbookViewId="0">
      <selection activeCell="N29" sqref="N29"/>
    </sheetView>
  </sheetViews>
  <sheetFormatPr defaultRowHeight="13.2" x14ac:dyDescent="0.25"/>
  <cols>
    <col min="1" max="1" width="7.88671875" customWidth="1"/>
    <col min="2" max="2" width="11.109375" customWidth="1"/>
    <col min="3" max="3" width="9.33203125" customWidth="1"/>
    <col min="4" max="4" width="10.88671875" customWidth="1"/>
    <col min="5" max="7" width="10.44140625" customWidth="1"/>
    <col min="8" max="8" width="9.6640625" customWidth="1"/>
    <col min="9" max="9" width="11" customWidth="1"/>
    <col min="10" max="10" width="2.33203125" customWidth="1"/>
  </cols>
  <sheetData>
    <row r="1" spans="1:12" x14ac:dyDescent="0.25">
      <c r="A1" s="91" t="s">
        <v>58</v>
      </c>
      <c r="B1" s="13"/>
      <c r="C1" s="13"/>
      <c r="D1" s="13"/>
      <c r="E1" s="13"/>
      <c r="F1" s="13"/>
      <c r="G1" s="13"/>
      <c r="H1" s="13"/>
      <c r="I1" s="13"/>
      <c r="J1" s="13"/>
    </row>
    <row r="2" spans="1:12" ht="19.350000000000001" customHeight="1" x14ac:dyDescent="0.25">
      <c r="A2" s="2" t="s">
        <v>59</v>
      </c>
      <c r="B2" s="1"/>
      <c r="C2" s="2"/>
      <c r="D2" s="2"/>
      <c r="E2" s="2"/>
      <c r="F2" s="2"/>
      <c r="G2" s="2"/>
      <c r="H2" s="2"/>
      <c r="I2" s="5"/>
      <c r="J2" s="13"/>
      <c r="K2" s="13"/>
      <c r="L2" s="13"/>
    </row>
    <row r="3" spans="1:12" s="3" customFormat="1" ht="13.5" customHeight="1" x14ac:dyDescent="0.25">
      <c r="A3" s="19" t="s">
        <v>60</v>
      </c>
      <c r="B3" s="1"/>
      <c r="C3" s="1"/>
      <c r="D3" s="1"/>
      <c r="E3" s="1"/>
      <c r="F3" s="1"/>
      <c r="G3" s="1"/>
      <c r="H3" s="1"/>
      <c r="I3" s="5"/>
      <c r="J3" s="20"/>
      <c r="K3" s="106"/>
      <c r="L3" s="106"/>
    </row>
    <row r="4" spans="1:12" s="3" customFormat="1" ht="39.6" customHeight="1" x14ac:dyDescent="0.25">
      <c r="A4" s="21"/>
      <c r="B4" s="89"/>
      <c r="C4" s="97" t="s">
        <v>61</v>
      </c>
      <c r="D4" s="22" t="s">
        <v>62</v>
      </c>
      <c r="E4" s="22" t="s">
        <v>63</v>
      </c>
      <c r="F4" s="22" t="s">
        <v>64</v>
      </c>
      <c r="G4" s="22" t="s">
        <v>65</v>
      </c>
      <c r="H4" s="22" t="s">
        <v>66</v>
      </c>
      <c r="I4" s="22" t="s">
        <v>67</v>
      </c>
      <c r="J4" s="23"/>
      <c r="K4" s="106"/>
      <c r="L4" s="106"/>
    </row>
    <row r="5" spans="1:12" s="3" customFormat="1" ht="6" customHeight="1" x14ac:dyDescent="0.25">
      <c r="A5" s="1"/>
      <c r="B5" s="1"/>
      <c r="C5" s="24"/>
      <c r="D5" s="24"/>
      <c r="E5" s="24"/>
      <c r="F5" s="24"/>
      <c r="G5" s="24"/>
      <c r="H5" s="24"/>
      <c r="I5" s="24"/>
      <c r="J5" s="13"/>
      <c r="K5" s="106"/>
      <c r="L5" s="106"/>
    </row>
    <row r="6" spans="1:12" s="3" customFormat="1" ht="15.6" x14ac:dyDescent="0.25">
      <c r="A6" s="25" t="s">
        <v>68</v>
      </c>
      <c r="B6" s="26">
        <f>MAX('Table 9_data'!A:A)</f>
        <v>45769</v>
      </c>
      <c r="C6" s="80">
        <f>INDEX('Table 9_data'!B:B,MATCH($B$6,'Table 9_data'!$A:$A,0))</f>
        <v>552.5</v>
      </c>
      <c r="D6" s="80">
        <f>INDEX('Table 9_data'!C:C,MATCH($B$6,'Table 9_data'!$A:$A,0))</f>
        <v>512.85714285714289</v>
      </c>
      <c r="E6" s="80">
        <f>INDEX('Table 9_data'!D:D,MATCH($B$6,'Table 9_data'!$A:$A,0))</f>
        <v>464.28571428571428</v>
      </c>
      <c r="F6" s="80">
        <f>INDEX('Table 9_data'!E:E,MATCH($B$6,'Table 9_data'!$A:$A,0))</f>
        <v>348.92857142857144</v>
      </c>
      <c r="G6" s="80">
        <f>INDEX('Table 9_data'!F:F,MATCH($B$6,'Table 9_data'!$A:$A,0))</f>
        <v>375</v>
      </c>
      <c r="H6" s="80">
        <f>INDEX('Table 9_data'!G:G,MATCH($B$6,'Table 9_data'!$A:$A,0))</f>
        <v>375</v>
      </c>
      <c r="I6" s="80">
        <f>INDEX('Table 9_data'!H:H,MATCH($B$6,'Table 9_data'!$A:$A,0))</f>
        <v>326.42857142857144</v>
      </c>
      <c r="J6" s="13"/>
      <c r="K6" s="106"/>
      <c r="L6" s="80"/>
    </row>
    <row r="7" spans="1:12" s="3" customFormat="1" ht="13.5" customHeight="1" x14ac:dyDescent="0.25">
      <c r="A7" s="25"/>
      <c r="B7" s="26">
        <f>+B6-7</f>
        <v>45762</v>
      </c>
      <c r="C7" s="80">
        <f>INDEX('Table 9_data'!B:B,MATCH($B$7,'Table 9_data'!$A:$A,0))</f>
        <v>600</v>
      </c>
      <c r="D7" s="80">
        <f>INDEX('Table 9_data'!C:C,MATCH($B$7,'Table 9_data'!$A:$A,0))</f>
        <v>572.77777777777783</v>
      </c>
      <c r="E7" s="80">
        <f>INDEX('Table 9_data'!D:D,MATCH($B$7,'Table 9_data'!$A:$A,0))</f>
        <v>538.33333333333337</v>
      </c>
      <c r="F7" s="80">
        <f>INDEX('Table 9_data'!E:E,MATCH($B$7,'Table 9_data'!$A:$A,0))</f>
        <v>397.22222222222223</v>
      </c>
      <c r="G7" s="80">
        <f>INDEX('Table 9_data'!F:F,MATCH($B$7,'Table 9_data'!$A:$A,0))</f>
        <v>392.1875</v>
      </c>
      <c r="H7" s="80">
        <f>INDEX('Table 9_data'!G:G,MATCH($B$7,'Table 9_data'!$A:$A,0))</f>
        <v>392.1875</v>
      </c>
      <c r="I7" s="80">
        <f>INDEX('Table 9_data'!H:H,MATCH($B$7,'Table 9_data'!$A:$A,0))</f>
        <v>348.05555555555554</v>
      </c>
      <c r="J7" s="88"/>
      <c r="K7" s="106"/>
      <c r="L7" s="106"/>
    </row>
    <row r="8" spans="1:12" s="3" customFormat="1" ht="6.6" customHeight="1" x14ac:dyDescent="0.25">
      <c r="A8" s="25"/>
      <c r="B8" s="26"/>
      <c r="C8" s="27"/>
      <c r="D8" s="27"/>
      <c r="E8" s="27"/>
      <c r="F8" s="27"/>
      <c r="G8" s="27"/>
      <c r="H8" s="27"/>
      <c r="I8" s="27"/>
      <c r="J8" s="13"/>
      <c r="K8" s="106"/>
      <c r="L8" s="106"/>
    </row>
    <row r="9" spans="1:12" s="3" customFormat="1" ht="13.5" customHeight="1" x14ac:dyDescent="0.25">
      <c r="A9" s="25" t="s">
        <v>69</v>
      </c>
      <c r="B9" s="92">
        <f>B6</f>
        <v>45769</v>
      </c>
      <c r="C9" s="28">
        <f>IFERROR((ROUND(C6,0))*C$24/100, "-")</f>
        <v>34.230699999999999</v>
      </c>
      <c r="D9" s="28">
        <f>IFERROR((ROUND(D6,0))*D$24/100,"-")</f>
        <v>27.291600000000003</v>
      </c>
      <c r="E9" s="28">
        <f t="shared" ref="E9:I10" si="0">(ROUND(E6,0))*E$24/100</f>
        <v>21.529600000000002</v>
      </c>
      <c r="F9" s="28">
        <f t="shared" si="0"/>
        <v>13.9251</v>
      </c>
      <c r="G9" s="28">
        <f t="shared" si="0"/>
        <v>17.587500000000002</v>
      </c>
      <c r="H9" s="28">
        <f t="shared" si="0"/>
        <v>15.15</v>
      </c>
      <c r="I9" s="28">
        <f t="shared" si="0"/>
        <v>10.2364</v>
      </c>
      <c r="J9" s="13"/>
      <c r="K9" s="106"/>
      <c r="L9" s="106"/>
    </row>
    <row r="10" spans="1:12" s="3" customFormat="1" ht="13.5" customHeight="1" x14ac:dyDescent="0.25">
      <c r="A10" s="25"/>
      <c r="B10" s="26">
        <f>B7</f>
        <v>45762</v>
      </c>
      <c r="C10" s="28">
        <f>IFERROR((ROUND(C7,0))*C$24/100,"-")</f>
        <v>37.140000000000008</v>
      </c>
      <c r="D10" s="28">
        <f>IFERROR((ROUND(D7,0))*D$24/100, "-")</f>
        <v>30.483600000000003</v>
      </c>
      <c r="E10" s="28">
        <f t="shared" si="0"/>
        <v>24.963199999999997</v>
      </c>
      <c r="F10" s="28">
        <f t="shared" si="0"/>
        <v>15.840299999999999</v>
      </c>
      <c r="G10" s="28">
        <f t="shared" si="0"/>
        <v>18.384800000000002</v>
      </c>
      <c r="H10" s="28">
        <f t="shared" si="0"/>
        <v>15.8368</v>
      </c>
      <c r="I10" s="28">
        <f t="shared" si="0"/>
        <v>10.927200000000001</v>
      </c>
      <c r="J10" s="13"/>
      <c r="K10" s="106"/>
      <c r="L10" s="106"/>
    </row>
    <row r="11" spans="1:12" s="3" customFormat="1" ht="4.3499999999999996" customHeight="1" x14ac:dyDescent="0.25">
      <c r="A11" s="25"/>
      <c r="B11" s="29"/>
      <c r="C11" s="30"/>
      <c r="D11" s="30"/>
      <c r="E11" s="30"/>
      <c r="F11" s="30"/>
      <c r="G11" s="80" t="s">
        <v>20</v>
      </c>
      <c r="H11" s="80" t="s">
        <v>20</v>
      </c>
      <c r="I11" s="30"/>
      <c r="J11" s="13"/>
      <c r="K11" s="106"/>
      <c r="L11" s="106"/>
    </row>
    <row r="12" spans="1:12" s="3" customFormat="1" ht="13.5" customHeight="1" x14ac:dyDescent="0.25">
      <c r="A12" s="25" t="s">
        <v>70</v>
      </c>
      <c r="B12" s="25"/>
      <c r="C12" s="25"/>
      <c r="D12" s="25"/>
      <c r="E12" s="25"/>
      <c r="F12" s="30"/>
      <c r="G12" s="30"/>
      <c r="H12" s="30"/>
      <c r="I12" s="30"/>
      <c r="J12" s="13"/>
      <c r="K12" s="106"/>
      <c r="L12" s="106"/>
    </row>
    <row r="13" spans="1:12" s="3" customFormat="1" ht="4.3499999999999996" customHeight="1" x14ac:dyDescent="0.25">
      <c r="A13" s="25"/>
      <c r="B13" s="1"/>
      <c r="C13" s="80" t="s">
        <v>20</v>
      </c>
      <c r="D13" s="80" t="s">
        <v>20</v>
      </c>
      <c r="E13" s="80" t="s">
        <v>20</v>
      </c>
      <c r="F13" s="30"/>
      <c r="G13" s="30"/>
      <c r="H13" s="30"/>
      <c r="I13" s="30"/>
      <c r="J13" s="13"/>
      <c r="K13" s="106"/>
      <c r="L13" s="106"/>
    </row>
    <row r="14" spans="1:12" ht="13.35" customHeight="1" x14ac:dyDescent="0.25">
      <c r="A14" s="25"/>
      <c r="B14" s="1" t="s">
        <v>71</v>
      </c>
      <c r="C14" s="80">
        <f>INDEX('Table 9_data'!AN:AN,MATCH($B$6,'Table 9_data'!$A:$A,0))</f>
        <v>74.531095755182619</v>
      </c>
      <c r="D14" s="80">
        <f>INDEX('Table 9_data'!AO:AO,MATCH($B$6,'Table 9_data'!$A:$A,0))</f>
        <v>85.370051635111864</v>
      </c>
      <c r="E14" s="80">
        <f>INDEX('Table 9_data'!AP:AP,MATCH($B$6,'Table 9_data'!$A:$A,0))</f>
        <v>70.728148256238143</v>
      </c>
      <c r="F14" s="80">
        <f>INDEX('Table 9_data'!AQ:AQ,MATCH($B$6,'Table 9_data'!$A:$A,0))</f>
        <v>68.27097885369821</v>
      </c>
      <c r="G14" s="80">
        <f>INDEX('Table 9_data'!AR:AR,MATCH($B$6,'Table 9_data'!$A:$A,0))</f>
        <v>58.264947245017581</v>
      </c>
      <c r="H14" s="80">
        <f>INDEX('Table 9_data'!AS:AS,MATCH($B$6,'Table 9_data'!$A:$A,0))</f>
        <v>58.264947245017581</v>
      </c>
      <c r="I14" s="80">
        <f>INDEX('Table 9_data'!AT:AT,MATCH($B$6,'Table 9_data'!$A:$A,0))</f>
        <v>62.762168579343111</v>
      </c>
      <c r="J14" s="80" t="s">
        <v>8</v>
      </c>
      <c r="K14" s="13"/>
      <c r="L14" s="13"/>
    </row>
    <row r="15" spans="1:12" ht="13.35" customHeight="1" x14ac:dyDescent="0.25">
      <c r="A15" s="25"/>
      <c r="B15" s="1" t="s">
        <v>72</v>
      </c>
      <c r="C15" s="80">
        <f>INDEX('Table 9_data'!AD:AD,MATCH($B$6,'Table 9_data'!$A:$A,0))</f>
        <v>-2.8465513857694247</v>
      </c>
      <c r="D15" s="80">
        <f>INDEX('Table 9_data'!AE:AE,MATCH($B$6,'Table 9_data'!$A:$A,0))</f>
        <v>-4.033191862610197</v>
      </c>
      <c r="E15" s="80" t="s">
        <v>20</v>
      </c>
      <c r="F15" s="80">
        <f>INDEX('Table 9_data'!AG:AG,MATCH($B$6,'Table 9_data'!$A:$A,0))</f>
        <v>-10.560617250071246</v>
      </c>
      <c r="G15" s="80">
        <f>INDEX('Table 9_data'!AH:AH,MATCH($B$6,'Table 9_data'!$A:$A,0))</f>
        <v>-16.087797027184514</v>
      </c>
      <c r="H15" s="80">
        <f>INDEX('Table 9_data'!AI:AI,MATCH($B$6,'Table 9_data'!$A:$A,0))</f>
        <v>-16.087797027184514</v>
      </c>
      <c r="I15" s="80">
        <f>INDEX('Table 9_data'!AJ:AJ,MATCH($B$6,'Table 9_data'!$A:$A,0))</f>
        <v>-6.5590727848992341</v>
      </c>
      <c r="J15" s="31"/>
      <c r="K15" s="13"/>
      <c r="L15" s="13"/>
    </row>
    <row r="16" spans="1:12" ht="2.25" customHeight="1" x14ac:dyDescent="0.25">
      <c r="A16" s="25"/>
      <c r="B16" s="1"/>
      <c r="C16" s="24"/>
      <c r="D16" s="24"/>
      <c r="E16" s="24"/>
      <c r="F16" s="31">
        <f>+'Table 9_data'!AG495</f>
        <v>-2.1818873461402544</v>
      </c>
      <c r="G16" s="31">
        <f>+'Table 9_data'!AH495</f>
        <v>-5.7324036975108017</v>
      </c>
      <c r="H16" s="31">
        <f>+'Table 9_data'!AI495</f>
        <v>-5.9105079195138082</v>
      </c>
      <c r="I16" s="24"/>
      <c r="J16" s="13"/>
      <c r="K16" s="13"/>
      <c r="L16" s="13"/>
    </row>
    <row r="17" spans="1:15" ht="15.6" x14ac:dyDescent="0.25">
      <c r="A17" s="25" t="s">
        <v>68</v>
      </c>
      <c r="B17" s="1" t="str">
        <f>IF(MONTH('Old Table 8'!B6)&lt;12,CHOOSE((MONTH('Old Table 8'!B6)+1),"January","February","March","April","May","June","July","August","September","October","November","December"),CHOOSE((MONTH('Old Table 8'!B6)-11),"January","February","March","April","May","June","July","August","September","October","November","December"))</f>
        <v>May</v>
      </c>
      <c r="C17" s="80">
        <f>INDEX(NXTMONTH!C:C,MATCH($B$6,NXTMONTH!$A:$A,0))</f>
        <v>525</v>
      </c>
      <c r="D17" s="80">
        <f>INDEX(NXTMONTH!D:D,MATCH($B$6,NXTMONTH!$A:$A,0))</f>
        <v>462.85714285714283</v>
      </c>
      <c r="E17" s="80">
        <f>INDEX(NXTMONTH!E:E,MATCH($B$6,NXTMONTH!$A:$A,0))</f>
        <v>437.85714285714283</v>
      </c>
      <c r="F17" s="80">
        <f>INDEX(NXTMONTH!F:F,MATCH($B$6,NXTMONTH!$A:$A,0))</f>
        <v>324.64285714285717</v>
      </c>
      <c r="G17" s="80">
        <f>INDEX(NXTMONTH!G:G,MATCH($B$6,NXTMONTH!$A:$A,0))</f>
        <v>338.57142857142856</v>
      </c>
      <c r="H17" s="80">
        <f>INDEX(NXTMONTH!H:H,MATCH($B$6,NXTMONTH!$A:$A,0))</f>
        <v>338.57142857142856</v>
      </c>
      <c r="I17" s="80">
        <f>INDEX(NXTMONTH!I:I,MATCH($B$6,NXTMONTH!$A:$A,0))</f>
        <v>305</v>
      </c>
      <c r="J17" s="31"/>
      <c r="K17" s="13"/>
      <c r="L17" s="107"/>
      <c r="N17" s="100">
        <f>INDEX(NXTMONTH!B:B,MATCH($B$6,NXTMONTH!$A:$A,0))</f>
        <v>5</v>
      </c>
      <c r="O17" t="s">
        <v>8</v>
      </c>
    </row>
    <row r="18" spans="1:15" ht="15" customHeight="1" x14ac:dyDescent="0.25">
      <c r="A18" s="32"/>
      <c r="B18" s="1" t="str">
        <f>IF(MONTH('Old Table 8'!B6)&lt;10,CHOOSE((MONTH('Old Table 8'!B6)+3),"January","February","March","April","May","June","July","August","September","October","November","December"),CHOOSE((MONTH('Old Table 8'!B6)-9),"January","February","March","April","May","June","July","August","September","October","November","December"))</f>
        <v>July</v>
      </c>
      <c r="C18" s="80">
        <f>INDEX(THREEMONTH!C:C,MATCH($B$6,THREEMONTH!$A:$A,0))</f>
        <v>483.33333333333331</v>
      </c>
      <c r="D18" s="80">
        <f>INDEX(THREEMONTH!D:D,MATCH($B$6,THREEMONTH!$A:$A,0))</f>
        <v>427.14285714285717</v>
      </c>
      <c r="E18" s="80">
        <f>INDEX(THREEMONTH!E:E,MATCH($B$6,THREEMONTH!$A:$A,0))</f>
        <v>396.07142857142856</v>
      </c>
      <c r="F18" s="80">
        <f>INDEX(THREEMONTH!F:F,MATCH($B$6,THREEMONTH!$A:$A,0))</f>
        <v>309.64285714285717</v>
      </c>
      <c r="G18" s="80">
        <f>INDEX(THREEMONTH!G:G,MATCH($B$6,THREEMONTH!$A:$A,0))</f>
        <v>317.14285714285717</v>
      </c>
      <c r="H18" s="80">
        <f>INDEX(THREEMONTH!H:H,MATCH($B$6,THREEMONTH!$A:$A,0))</f>
        <v>317.14285714285717</v>
      </c>
      <c r="I18" s="80">
        <f>INDEX(THREEMONTH!I:I,MATCH($B$6,THREEMONTH!$A:$A,0))</f>
        <v>288.33333333333331</v>
      </c>
      <c r="J18" s="41"/>
      <c r="K18" s="13"/>
      <c r="L18" s="107"/>
      <c r="N18" s="101">
        <f>INDEX(THREEMONTH!B:B,MATCH($B$6,THREEMONTH!$A:$A,0))</f>
        <v>7</v>
      </c>
      <c r="O18" t="s">
        <v>8</v>
      </c>
    </row>
    <row r="19" spans="1:15" ht="3.6" customHeight="1" x14ac:dyDescent="0.25">
      <c r="A19" s="176" t="s">
        <v>73</v>
      </c>
      <c r="B19" s="176"/>
      <c r="C19" s="176"/>
      <c r="D19" s="176"/>
      <c r="E19" s="176"/>
      <c r="F19" s="176"/>
      <c r="G19" s="176"/>
      <c r="H19" s="176"/>
      <c r="I19" s="176"/>
      <c r="J19" s="176"/>
      <c r="K19" s="13"/>
      <c r="L19" s="13"/>
    </row>
    <row r="20" spans="1:15" ht="24" customHeight="1" x14ac:dyDescent="0.25">
      <c r="A20" s="177"/>
      <c r="B20" s="177"/>
      <c r="C20" s="177"/>
      <c r="D20" s="177"/>
      <c r="E20" s="177"/>
      <c r="F20" s="177"/>
      <c r="G20" s="177"/>
      <c r="H20" s="177"/>
      <c r="I20" s="177"/>
      <c r="J20" s="177"/>
      <c r="K20" s="13"/>
      <c r="L20" s="13"/>
    </row>
    <row r="21" spans="1:15" ht="9.75" customHeight="1" x14ac:dyDescent="0.25">
      <c r="A21" s="4" t="s">
        <v>74</v>
      </c>
      <c r="B21" s="5"/>
      <c r="C21" s="5"/>
      <c r="D21" s="5"/>
      <c r="E21" s="5"/>
      <c r="F21" s="5"/>
      <c r="G21" s="76"/>
      <c r="H21" s="76"/>
      <c r="I21" s="5"/>
      <c r="J21" s="13"/>
      <c r="K21" s="13"/>
      <c r="L21" s="13"/>
    </row>
    <row r="22" spans="1:15" ht="11.4" customHeight="1" x14ac:dyDescent="0.25">
      <c r="A22" s="1"/>
      <c r="B22" s="31"/>
      <c r="C22" s="5"/>
      <c r="D22" s="5"/>
      <c r="E22" s="5"/>
      <c r="F22" s="5"/>
      <c r="G22" s="5"/>
      <c r="H22" s="5"/>
      <c r="I22" s="5"/>
      <c r="J22" s="13"/>
      <c r="K22" s="13"/>
      <c r="L22" s="13"/>
    </row>
    <row r="23" spans="1:15" ht="27" customHeight="1" x14ac:dyDescent="0.25">
      <c r="A23" s="4"/>
      <c r="B23" s="5"/>
      <c r="C23" s="34" t="s">
        <v>1</v>
      </c>
      <c r="D23" s="34" t="s">
        <v>2</v>
      </c>
      <c r="E23" s="34" t="s">
        <v>3</v>
      </c>
      <c r="F23" s="34" t="s">
        <v>4</v>
      </c>
      <c r="G23" s="93" t="str">
        <f>+TWK!F1</f>
        <v>CINC</v>
      </c>
      <c r="H23" s="34" t="s">
        <v>6</v>
      </c>
      <c r="I23" s="34" t="s">
        <v>7</v>
      </c>
      <c r="J23" s="35"/>
      <c r="K23" s="13"/>
      <c r="L23" s="13"/>
    </row>
    <row r="24" spans="1:15" x14ac:dyDescent="0.25">
      <c r="A24" s="36" t="s">
        <v>75</v>
      </c>
      <c r="B24" s="37"/>
      <c r="C24" s="37">
        <v>6.19</v>
      </c>
      <c r="D24" s="37">
        <v>5.32</v>
      </c>
      <c r="E24" s="37">
        <v>4.6399999999999997</v>
      </c>
      <c r="F24" s="37">
        <v>3.99</v>
      </c>
      <c r="G24" s="37">
        <v>4.6900000000000004</v>
      </c>
      <c r="H24" s="37">
        <v>4.04</v>
      </c>
      <c r="I24" s="37">
        <v>3.14</v>
      </c>
      <c r="J24" s="13"/>
      <c r="K24" s="13"/>
      <c r="L24" s="13"/>
    </row>
    <row r="25" spans="1:15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</row>
    <row r="26" spans="1:15" x14ac:dyDescent="0.25">
      <c r="A26" s="94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</row>
    <row r="27" spans="1:15" x14ac:dyDescent="0.25">
      <c r="A27" s="13"/>
      <c r="B27" s="94"/>
      <c r="C27" s="94"/>
      <c r="D27" s="94"/>
      <c r="E27" s="94"/>
      <c r="F27" s="94"/>
      <c r="G27" s="94"/>
      <c r="H27" s="94"/>
      <c r="I27" s="94"/>
      <c r="J27" s="13"/>
      <c r="K27" s="13"/>
      <c r="L27" s="13"/>
    </row>
    <row r="28" spans="1:15" ht="13.8" x14ac:dyDescent="0.25">
      <c r="A28" s="95"/>
      <c r="B28" s="95"/>
      <c r="C28" s="95"/>
      <c r="D28" s="95"/>
      <c r="E28" s="95"/>
      <c r="F28" s="95"/>
      <c r="G28" s="95"/>
      <c r="H28" s="95"/>
      <c r="I28" s="95"/>
      <c r="J28" s="13"/>
      <c r="K28" s="13"/>
      <c r="L28" s="13"/>
    </row>
    <row r="29" spans="1:15" ht="13.8" x14ac:dyDescent="0.25">
      <c r="A29" s="95"/>
      <c r="B29" s="96"/>
      <c r="C29" s="96"/>
      <c r="D29" s="96"/>
      <c r="E29" s="96"/>
      <c r="F29" s="96"/>
      <c r="G29" s="96"/>
      <c r="H29" s="96"/>
      <c r="I29" s="96"/>
      <c r="J29" s="13"/>
      <c r="K29" s="13"/>
      <c r="L29" s="13"/>
    </row>
    <row r="30" spans="1:15" ht="13.8" x14ac:dyDescent="0.25">
      <c r="A30" s="95"/>
      <c r="B30" s="96"/>
      <c r="C30" s="96"/>
      <c r="D30" s="96"/>
      <c r="E30" s="96"/>
      <c r="F30" s="96"/>
      <c r="G30" s="96"/>
      <c r="H30" s="96"/>
      <c r="I30" s="96"/>
      <c r="J30" s="13"/>
      <c r="K30" s="13"/>
      <c r="L30" s="13"/>
    </row>
    <row r="31" spans="1:15" ht="13.8" x14ac:dyDescent="0.25">
      <c r="A31" s="43"/>
      <c r="B31" s="46"/>
      <c r="C31" s="46"/>
      <c r="D31" s="46"/>
      <c r="E31" s="46"/>
      <c r="F31" s="46"/>
      <c r="G31" s="46"/>
      <c r="H31" s="46"/>
      <c r="I31" s="46"/>
    </row>
    <row r="32" spans="1:15" x14ac:dyDescent="0.25">
      <c r="B32" s="18"/>
      <c r="C32" s="18"/>
      <c r="D32" s="18"/>
      <c r="E32" s="18"/>
      <c r="F32" s="18"/>
      <c r="G32" s="18"/>
      <c r="H32" s="18"/>
      <c r="I32" s="18"/>
    </row>
    <row r="33" spans="2:9" x14ac:dyDescent="0.25">
      <c r="B33" s="18"/>
      <c r="C33" s="18"/>
      <c r="D33" s="18"/>
      <c r="E33" s="18"/>
      <c r="F33" s="90"/>
      <c r="G33" s="18"/>
      <c r="H33" s="18"/>
      <c r="I33" s="18"/>
    </row>
    <row r="695" spans="29:29" x14ac:dyDescent="0.25">
      <c r="AC695" t="e">
        <f>'Old Table 8'!C13+'Old Table 8'!D15=(C695/S695-1)*100</f>
        <v>#VALUE!</v>
      </c>
    </row>
    <row r="784" spans="20:20" x14ac:dyDescent="0.25">
      <c r="T784" t="e">
        <f>'Old Table 8'!D13+'Old Table 8'!C13=AVERAGE(K628,K680,K732)</f>
        <v>#VALUE!</v>
      </c>
    </row>
  </sheetData>
  <mergeCells count="1">
    <mergeCell ref="A19:J20"/>
  </mergeCells>
  <phoneticPr fontId="6" type="noConversion"/>
  <pageMargins left="0.75" right="0.48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D8FA3-45AB-4F4B-ACEE-F747EF65481C}">
  <sheetPr>
    <tabColor theme="8" tint="0.39997558519241921"/>
  </sheetPr>
  <dimension ref="A1:AB778"/>
  <sheetViews>
    <sheetView topLeftCell="A4" zoomScale="120" zoomScaleNormal="120" workbookViewId="0">
      <selection activeCell="P14" sqref="P14"/>
    </sheetView>
  </sheetViews>
  <sheetFormatPr defaultRowHeight="13.2" x14ac:dyDescent="0.25"/>
  <cols>
    <col min="1" max="1" width="10.6640625" customWidth="1"/>
    <col min="2" max="2" width="11.109375" customWidth="1"/>
    <col min="3" max="3" width="9.33203125" customWidth="1"/>
    <col min="4" max="4" width="10.88671875" customWidth="1"/>
    <col min="5" max="7" width="10.44140625" customWidth="1"/>
    <col min="8" max="8" width="11" customWidth="1"/>
    <col min="9" max="9" width="2.33203125" customWidth="1"/>
  </cols>
  <sheetData>
    <row r="1" spans="1:20" x14ac:dyDescent="0.25">
      <c r="A1" s="91" t="s">
        <v>58</v>
      </c>
      <c r="B1" s="13"/>
      <c r="C1" s="13"/>
      <c r="D1" s="13"/>
      <c r="E1" s="13"/>
      <c r="F1" s="13"/>
      <c r="G1" s="13"/>
      <c r="H1" s="13"/>
      <c r="I1" s="13"/>
    </row>
    <row r="2" spans="1:20" ht="19.350000000000001" customHeight="1" x14ac:dyDescent="0.25">
      <c r="A2" s="2" t="s">
        <v>76</v>
      </c>
      <c r="B2" s="1"/>
      <c r="C2" s="2"/>
      <c r="D2" s="2"/>
      <c r="E2" s="2"/>
      <c r="F2" s="2"/>
      <c r="G2" s="2"/>
      <c r="H2" s="5"/>
      <c r="I2" s="13"/>
      <c r="J2" s="13"/>
      <c r="K2" s="13"/>
    </row>
    <row r="3" spans="1:20" s="3" customFormat="1" ht="13.5" customHeight="1" x14ac:dyDescent="0.25">
      <c r="A3" s="19" t="s">
        <v>60</v>
      </c>
      <c r="B3" s="1"/>
      <c r="C3" s="1"/>
      <c r="D3" s="1"/>
      <c r="E3" s="1"/>
      <c r="F3" s="1"/>
      <c r="G3" s="1"/>
      <c r="H3" s="5"/>
      <c r="I3" s="20"/>
      <c r="J3" s="106"/>
      <c r="K3" s="106"/>
    </row>
    <row r="4" spans="1:20" s="3" customFormat="1" ht="39.6" customHeight="1" x14ac:dyDescent="0.2">
      <c r="A4" s="146" t="s">
        <v>77</v>
      </c>
      <c r="B4" s="146" t="s">
        <v>38</v>
      </c>
      <c r="C4" s="146" t="s">
        <v>137</v>
      </c>
      <c r="D4" s="147" t="s">
        <v>62</v>
      </c>
      <c r="E4" s="147" t="s">
        <v>138</v>
      </c>
      <c r="F4" s="147" t="s">
        <v>64</v>
      </c>
      <c r="G4" s="147" t="s">
        <v>108</v>
      </c>
      <c r="H4" s="147" t="s">
        <v>67</v>
      </c>
      <c r="I4" s="148"/>
      <c r="J4" s="106"/>
      <c r="K4" s="106"/>
    </row>
    <row r="5" spans="1:20" s="3" customFormat="1" x14ac:dyDescent="0.25">
      <c r="A5" s="178" t="s">
        <v>78</v>
      </c>
      <c r="B5" s="137">
        <f>MAX('Table 9_data'!A:A)</f>
        <v>45769</v>
      </c>
      <c r="C5" s="138">
        <f>INDEX('Table 9_data'!B:B,MATCH($B$5,'Table 9_data'!$A:$A,0))</f>
        <v>552.5</v>
      </c>
      <c r="D5" s="138">
        <f>INDEX('Table 9_data'!C:C,MATCH($B$5,'Table 9_data'!$A:$A,0))</f>
        <v>512.85714285714289</v>
      </c>
      <c r="E5" s="138">
        <f>INDEX('Table 9_data'!D:D,MATCH($B$5,'Table 9_data'!$A:$A,0))</f>
        <v>464.28571428571428</v>
      </c>
      <c r="F5" s="138">
        <f>INDEX('Table 9_data'!E:E,MATCH($B$5,'Table 9_data'!$A:$A,0))</f>
        <v>348.92857142857144</v>
      </c>
      <c r="G5" s="138">
        <f>INDEX('Table 9_data'!F:F,MATCH($B$5,'Table 9_data'!$A:$A,0))</f>
        <v>375</v>
      </c>
      <c r="H5" s="138">
        <f>INDEX('Table 9_data'!H:H,MATCH($B$5,'Table 9_data'!$A:$A,0))</f>
        <v>326.42857142857144</v>
      </c>
      <c r="I5" s="139"/>
      <c r="J5" s="106"/>
      <c r="K5" s="80"/>
    </row>
    <row r="6" spans="1:20" s="3" customFormat="1" ht="13.5" customHeight="1" x14ac:dyDescent="0.25">
      <c r="A6" s="179"/>
      <c r="B6" s="115">
        <f>+B5-7</f>
        <v>45762</v>
      </c>
      <c r="C6" s="41">
        <f>INDEX('Table 9_data'!B:B,MATCH($B$6,'Table 9_data'!$A:$A,0))</f>
        <v>600</v>
      </c>
      <c r="D6" s="41">
        <f>INDEX('Table 9_data'!C:C,MATCH($B$6,'Table 9_data'!$A:$A,0))</f>
        <v>572.77777777777783</v>
      </c>
      <c r="E6" s="41">
        <f>INDEX('Table 9_data'!D:D,MATCH($B$6,'Table 9_data'!$A:$A,0))</f>
        <v>538.33333333333337</v>
      </c>
      <c r="F6" s="41">
        <f>INDEX('Table 9_data'!E:E,MATCH($B$6,'Table 9_data'!$A:$A,0))</f>
        <v>397.22222222222223</v>
      </c>
      <c r="G6" s="41">
        <f>INDEX('Table 9_data'!F:F,MATCH($B$6,'Table 9_data'!$A:$A,0))</f>
        <v>392.1875</v>
      </c>
      <c r="H6" s="41">
        <f>INDEX('Table 9_data'!H:H,MATCH($B$6,'Table 9_data'!$A:$A,0))</f>
        <v>348.05555555555554</v>
      </c>
      <c r="I6" s="112"/>
      <c r="J6" s="106"/>
      <c r="K6" s="106"/>
    </row>
    <row r="7" spans="1:20" s="3" customFormat="1" ht="13.5" customHeight="1" x14ac:dyDescent="0.25">
      <c r="A7" s="180" t="s">
        <v>69</v>
      </c>
      <c r="B7" s="137">
        <f>B5</f>
        <v>45769</v>
      </c>
      <c r="C7" s="140">
        <f>IFERROR((ROUND(C5,0))*C$18/100, "n/a")</f>
        <v>34.230699999999999</v>
      </c>
      <c r="D7" s="140">
        <f>IFERROR((ROUND(D5,0))*D$18/100,"n/a")</f>
        <v>27.291600000000003</v>
      </c>
      <c r="E7" s="140">
        <f t="shared" ref="E7:H8" si="0">(ROUND(E5,0))*E$18/100</f>
        <v>21.529600000000002</v>
      </c>
      <c r="F7" s="140">
        <f t="shared" si="0"/>
        <v>13.9251</v>
      </c>
      <c r="G7" s="140">
        <f t="shared" si="0"/>
        <v>17.587500000000002</v>
      </c>
      <c r="H7" s="140">
        <f t="shared" si="0"/>
        <v>10.2364</v>
      </c>
      <c r="I7" s="139"/>
      <c r="J7" s="106"/>
      <c r="K7" s="106"/>
      <c r="N7" s="136">
        <f>C7*1.102311</f>
        <v>37.732877147700002</v>
      </c>
      <c r="P7" s="136">
        <f>D7*1.102311</f>
        <v>30.083830887600005</v>
      </c>
      <c r="R7" s="136">
        <f>E7*1.102311</f>
        <v>23.732314905600003</v>
      </c>
      <c r="T7" s="136">
        <f>F7*1.102311</f>
        <v>15.349790906100001</v>
      </c>
    </row>
    <row r="8" spans="1:20" s="3" customFormat="1" ht="13.2" customHeight="1" x14ac:dyDescent="0.25">
      <c r="A8" s="181"/>
      <c r="B8" s="115">
        <f>B6</f>
        <v>45762</v>
      </c>
      <c r="C8" s="113">
        <f>IFERROR((ROUND(C6,0))*C$18/100,"n/a")</f>
        <v>37.140000000000008</v>
      </c>
      <c r="D8" s="113">
        <f>IFERROR((ROUND(D6,0))*D$18/100, "n/a")</f>
        <v>30.483600000000003</v>
      </c>
      <c r="E8" s="113">
        <f t="shared" si="0"/>
        <v>24.963199999999997</v>
      </c>
      <c r="F8" s="113">
        <f t="shared" si="0"/>
        <v>15.840299999999999</v>
      </c>
      <c r="G8" s="113">
        <f t="shared" si="0"/>
        <v>18.384800000000002</v>
      </c>
      <c r="H8" s="113">
        <f t="shared" si="0"/>
        <v>10.927200000000001</v>
      </c>
      <c r="I8" s="114"/>
      <c r="J8" s="106"/>
      <c r="K8" s="106"/>
    </row>
    <row r="9" spans="1:20" s="3" customFormat="1" ht="39.6" customHeight="1" x14ac:dyDescent="0.2">
      <c r="A9" s="146" t="s">
        <v>77</v>
      </c>
      <c r="B9" s="146" t="s">
        <v>79</v>
      </c>
      <c r="C9" s="146" t="s">
        <v>137</v>
      </c>
      <c r="D9" s="147" t="s">
        <v>62</v>
      </c>
      <c r="E9" s="147" t="s">
        <v>138</v>
      </c>
      <c r="F9" s="147" t="s">
        <v>64</v>
      </c>
      <c r="G9" s="147" t="s">
        <v>108</v>
      </c>
      <c r="H9" s="147" t="s">
        <v>67</v>
      </c>
      <c r="I9" s="149"/>
      <c r="J9" s="106"/>
      <c r="K9" s="106"/>
    </row>
    <row r="10" spans="1:20" ht="39.6" customHeight="1" x14ac:dyDescent="0.25">
      <c r="A10" s="182" t="s">
        <v>80</v>
      </c>
      <c r="B10" s="141" t="s">
        <v>71</v>
      </c>
      <c r="C10" s="142">
        <f>INDEX('Table 9_data'!AN:AN,MATCH($B$5,'Table 9_data'!$A:$A,0))</f>
        <v>74.531095755182619</v>
      </c>
      <c r="D10" s="142">
        <f>INDEX('Table 9_data'!AO:AO,MATCH($B$5,'Table 9_data'!$A:$A,0))</f>
        <v>85.370051635111864</v>
      </c>
      <c r="E10" s="142">
        <f>INDEX('Table 9_data'!AP:AP,MATCH($B$5,'Table 9_data'!$A:$A,0))</f>
        <v>70.728148256238143</v>
      </c>
      <c r="F10" s="142">
        <f>INDEX('Table 9_data'!AQ:AQ,MATCH($B$5,'Table 9_data'!$A:$A,0))</f>
        <v>68.27097885369821</v>
      </c>
      <c r="G10" s="142">
        <f>INDEX('Table 9_data'!AR:AR,MATCH($B$5,'Table 9_data'!$A:$A,0))</f>
        <v>58.264947245017581</v>
      </c>
      <c r="H10" s="142">
        <f>INDEX('Table 9_data'!AT:AT,MATCH($B$5,'Table 9_data'!$A:$A,0))</f>
        <v>62.762168579343111</v>
      </c>
      <c r="I10" s="143" t="s">
        <v>8</v>
      </c>
      <c r="J10" s="13"/>
      <c r="K10" s="13"/>
    </row>
    <row r="11" spans="1:20" ht="41.4" customHeight="1" x14ac:dyDescent="0.25">
      <c r="A11" s="183"/>
      <c r="B11" s="116" t="s">
        <v>81</v>
      </c>
      <c r="C11" s="110">
        <f>INDEX('Table 9_data'!AD:AD,MATCH($B$5,'Table 9_data'!$A:$A,0))</f>
        <v>-2.8465513857694247</v>
      </c>
      <c r="D11" s="110">
        <f>INDEX('Table 9_data'!AE:AE,MATCH($B$5,'Table 9_data'!$A:$A,0))</f>
        <v>-4.033191862610197</v>
      </c>
      <c r="E11" s="110">
        <f>INDEX('Table 9_data'!AF:AF,MATCH($B$5,'Table 9_data'!$A:$A,0))</f>
        <v>-8.1555304974827099</v>
      </c>
      <c r="F11" s="110">
        <f>INDEX('Table 9_data'!AG:AG,MATCH($B$5,'Table 9_data'!$A:$A,0))</f>
        <v>-10.560617250071246</v>
      </c>
      <c r="G11" s="110">
        <f>INDEX('Table 9_data'!AH:AH,MATCH($B$5,'Table 9_data'!$A:$A,0))</f>
        <v>-16.087797027184514</v>
      </c>
      <c r="H11" s="110">
        <f>INDEX('Table 9_data'!AJ:AJ,MATCH($B$5,'Table 9_data'!$A:$A,0))</f>
        <v>-6.5590727848992341</v>
      </c>
      <c r="I11" s="111"/>
      <c r="J11" s="13"/>
      <c r="K11" s="13"/>
    </row>
    <row r="12" spans="1:20" ht="15.6" customHeight="1" x14ac:dyDescent="0.25">
      <c r="A12" s="180" t="s">
        <v>78</v>
      </c>
      <c r="B12" s="144" t="str">
        <f>'Figure Text'!A25</f>
        <v>May</v>
      </c>
      <c r="C12" s="138">
        <f>INDEX(NXTMONTH!C:C,MATCH($B$5,NXTMONTH!$A:$A,0))</f>
        <v>525</v>
      </c>
      <c r="D12" s="138">
        <f>INDEX(NXTMONTH!D:D,MATCH($B$5,NXTMONTH!$A:$A,0))</f>
        <v>462.85714285714283</v>
      </c>
      <c r="E12" s="138">
        <f>INDEX(NXTMONTH!E:E,MATCH($B$5,NXTMONTH!$A:$A,0))</f>
        <v>437.85714285714283</v>
      </c>
      <c r="F12" s="138">
        <f>INDEX(NXTMONTH!F:F,MATCH($B$5,NXTMONTH!$A:$A,0))</f>
        <v>324.64285714285717</v>
      </c>
      <c r="G12" s="138">
        <f>INDEX(NXTMONTH!G:G,MATCH($B$5,NXTMONTH!$A:$A,0))</f>
        <v>338.57142857142856</v>
      </c>
      <c r="H12" s="138">
        <f>INDEX(NXTMONTH!I:I,MATCH($B$5,NXTMONTH!$A:$A,0))</f>
        <v>305</v>
      </c>
      <c r="I12" s="145"/>
      <c r="J12" s="13"/>
      <c r="K12" s="107"/>
      <c r="M12" s="100">
        <f>INDEX(NXTMONTH!B:B,MATCH($B$5,NXTMONTH!$A:$A,0))</f>
        <v>5</v>
      </c>
      <c r="N12" t="s">
        <v>8</v>
      </c>
    </row>
    <row r="13" spans="1:20" ht="13.95" customHeight="1" x14ac:dyDescent="0.25">
      <c r="A13" s="181"/>
      <c r="B13" s="117" t="str">
        <f>'Figure Text'!A28</f>
        <v>July</v>
      </c>
      <c r="C13" s="41">
        <f>INDEX(THREEMONTH!C:C,MATCH($B$5,THREEMONTH!$A:$A,0))</f>
        <v>483.33333333333331</v>
      </c>
      <c r="D13" s="41">
        <f>INDEX(THREEMONTH!D:D,MATCH($B$5,THREEMONTH!$A:$A,0))</f>
        <v>427.14285714285717</v>
      </c>
      <c r="E13" s="41">
        <f>INDEX(THREEMONTH!E:E,MATCH($B$5,THREEMONTH!$A:$A,0))</f>
        <v>396.07142857142856</v>
      </c>
      <c r="F13" s="41">
        <f>INDEX(THREEMONTH!F:F,MATCH($B$5,THREEMONTH!$A:$A,0))</f>
        <v>309.64285714285717</v>
      </c>
      <c r="G13" s="41">
        <f>INDEX(THREEMONTH!G:G,MATCH($B$5,THREEMONTH!$A:$A,0))</f>
        <v>317.14285714285717</v>
      </c>
      <c r="H13" s="41">
        <f>INDEX(THREEMONTH!I:I,MATCH($B$5,THREEMONTH!$A:$A,0))</f>
        <v>288.33333333333331</v>
      </c>
      <c r="I13" s="109"/>
      <c r="J13" s="13"/>
      <c r="K13" s="107"/>
      <c r="M13" s="101">
        <f>INDEX(THREEMONTH!B:B,MATCH($B$5,THREEMONTH!$A:$A,0))</f>
        <v>7</v>
      </c>
      <c r="N13" t="s">
        <v>8</v>
      </c>
    </row>
    <row r="14" spans="1:20" ht="63" customHeight="1" x14ac:dyDescent="0.25">
      <c r="A14" s="184" t="s">
        <v>139</v>
      </c>
      <c r="B14" s="176"/>
      <c r="C14" s="176"/>
      <c r="D14" s="176"/>
      <c r="E14" s="176"/>
      <c r="F14" s="176"/>
      <c r="G14" s="176"/>
      <c r="H14" s="176"/>
      <c r="I14" s="108"/>
      <c r="J14" s="13"/>
      <c r="K14" s="13"/>
    </row>
    <row r="15" spans="1:20" ht="16.2" customHeight="1" x14ac:dyDescent="0.25">
      <c r="A15" s="4" t="s">
        <v>74</v>
      </c>
      <c r="B15" s="5"/>
      <c r="C15" s="5"/>
      <c r="D15" s="5"/>
      <c r="E15" s="5"/>
      <c r="F15" s="5"/>
      <c r="G15" s="76"/>
      <c r="H15" s="5"/>
      <c r="I15" s="13"/>
      <c r="J15" s="13"/>
      <c r="K15" s="13"/>
    </row>
    <row r="16" spans="1:20" ht="11.4" customHeight="1" x14ac:dyDescent="0.25">
      <c r="A16" s="1"/>
      <c r="B16" s="31"/>
      <c r="C16" s="5"/>
      <c r="D16" s="5"/>
      <c r="E16" s="5"/>
      <c r="F16" s="5"/>
      <c r="G16" s="5"/>
      <c r="H16" s="5"/>
      <c r="I16" s="13"/>
      <c r="J16" s="13"/>
      <c r="K16" s="13"/>
    </row>
    <row r="17" spans="1:11" ht="15.6" customHeight="1" x14ac:dyDescent="0.25">
      <c r="A17" s="4"/>
      <c r="B17" s="5"/>
      <c r="C17" s="34" t="s">
        <v>1</v>
      </c>
      <c r="D17" s="34" t="s">
        <v>2</v>
      </c>
      <c r="E17" s="34" t="s">
        <v>3</v>
      </c>
      <c r="F17" s="34" t="s">
        <v>4</v>
      </c>
      <c r="G17" s="93" t="str">
        <f>+TWK!F1</f>
        <v>CINC</v>
      </c>
      <c r="H17" s="34" t="s">
        <v>7</v>
      </c>
      <c r="I17" s="35"/>
      <c r="J17" s="13"/>
      <c r="K17" s="13"/>
    </row>
    <row r="18" spans="1:11" x14ac:dyDescent="0.25">
      <c r="A18" s="36" t="s">
        <v>75</v>
      </c>
      <c r="B18" s="37"/>
      <c r="C18" s="37">
        <v>6.19</v>
      </c>
      <c r="D18" s="37">
        <v>5.32</v>
      </c>
      <c r="E18" s="37">
        <v>4.6399999999999997</v>
      </c>
      <c r="F18" s="37">
        <v>3.99</v>
      </c>
      <c r="G18" s="37">
        <v>4.6900000000000004</v>
      </c>
      <c r="H18" s="37">
        <v>3.14</v>
      </c>
      <c r="I18" s="13"/>
      <c r="J18" s="13"/>
      <c r="K18" s="13"/>
    </row>
    <row r="19" spans="1:11" x14ac:dyDescent="0.25">
      <c r="A19" s="13"/>
      <c r="B19" s="13"/>
      <c r="I19" s="13"/>
      <c r="J19" s="13"/>
      <c r="K19" s="13"/>
    </row>
    <row r="20" spans="1:11" x14ac:dyDescent="0.25">
      <c r="A20" s="94"/>
      <c r="B20" s="13"/>
      <c r="C20" s="13"/>
      <c r="D20" s="13"/>
      <c r="E20" s="13"/>
      <c r="F20" s="13"/>
      <c r="G20" s="13"/>
      <c r="H20" s="13"/>
      <c r="I20" s="13"/>
      <c r="J20" s="13"/>
      <c r="K20" s="13"/>
    </row>
    <row r="21" spans="1:11" x14ac:dyDescent="0.25">
      <c r="A21" s="13"/>
      <c r="B21" s="94"/>
      <c r="C21" s="94"/>
      <c r="D21" s="94"/>
      <c r="E21" s="94"/>
      <c r="F21" s="94"/>
      <c r="G21" s="94"/>
      <c r="H21" s="94"/>
      <c r="I21" s="13"/>
      <c r="J21" s="13"/>
      <c r="K21" s="13"/>
    </row>
    <row r="22" spans="1:11" ht="13.8" x14ac:dyDescent="0.25">
      <c r="A22" s="95"/>
      <c r="B22" s="95"/>
      <c r="C22" s="95"/>
      <c r="D22" s="95"/>
      <c r="E22" s="95"/>
      <c r="F22" s="95"/>
      <c r="G22" s="95"/>
      <c r="H22" s="95"/>
      <c r="I22" s="13"/>
      <c r="J22" s="13"/>
      <c r="K22" s="13"/>
    </row>
    <row r="23" spans="1:11" ht="13.8" x14ac:dyDescent="0.25">
      <c r="A23" s="95"/>
      <c r="B23" s="96"/>
      <c r="C23" s="96"/>
      <c r="D23" s="96"/>
      <c r="E23" s="96"/>
      <c r="F23" s="96"/>
      <c r="G23" s="96"/>
      <c r="H23" s="96"/>
      <c r="I23" s="13"/>
      <c r="J23" s="13"/>
      <c r="K23" s="13"/>
    </row>
    <row r="24" spans="1:11" ht="13.8" x14ac:dyDescent="0.25">
      <c r="A24" s="95"/>
      <c r="B24" s="96"/>
      <c r="C24" s="96"/>
      <c r="D24" s="96"/>
      <c r="E24" s="96"/>
      <c r="F24" s="96"/>
      <c r="G24" s="96"/>
      <c r="H24" s="96"/>
      <c r="I24" s="13"/>
      <c r="J24" s="13"/>
      <c r="K24" s="13"/>
    </row>
    <row r="25" spans="1:11" ht="13.8" x14ac:dyDescent="0.25">
      <c r="A25" s="43"/>
      <c r="B25" s="46"/>
      <c r="C25" s="46"/>
      <c r="D25" s="46"/>
      <c r="E25" s="46"/>
      <c r="F25" s="46"/>
      <c r="G25" s="46"/>
      <c r="H25" s="46"/>
    </row>
    <row r="26" spans="1:11" x14ac:dyDescent="0.25">
      <c r="B26" s="18"/>
      <c r="C26" s="18"/>
      <c r="D26" s="18"/>
      <c r="E26" s="18"/>
      <c r="F26" s="18"/>
      <c r="G26" s="18"/>
      <c r="H26" s="18"/>
    </row>
    <row r="27" spans="1:11" x14ac:dyDescent="0.25">
      <c r="B27" s="18"/>
      <c r="C27" s="18"/>
      <c r="D27" s="18"/>
      <c r="E27" s="18"/>
      <c r="F27" s="90"/>
      <c r="G27" s="18"/>
      <c r="H27" s="18"/>
    </row>
    <row r="689" spans="28:28" x14ac:dyDescent="0.25">
      <c r="AB689" t="e">
        <f>'New Table 9 Redesign'!#REF!+'New Table 9 Redesign'!D11=(C689/R689-1)*100</f>
        <v>#REF!</v>
      </c>
    </row>
    <row r="778" spans="19:19" x14ac:dyDescent="0.25">
      <c r="S778" t="e">
        <f>'New Table 9 Redesign'!#REF!+'New Table 9 Redesign'!#REF!=AVERAGE(J622,J674,J726)</f>
        <v>#REF!</v>
      </c>
    </row>
  </sheetData>
  <mergeCells count="5">
    <mergeCell ref="A5:A6"/>
    <mergeCell ref="A7:A8"/>
    <mergeCell ref="A10:A11"/>
    <mergeCell ref="A12:A13"/>
    <mergeCell ref="A14:H14"/>
  </mergeCells>
  <pageMargins left="0.75" right="0.48" top="1" bottom="1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1170"/>
  <sheetViews>
    <sheetView zoomScaleNormal="100" workbookViewId="0">
      <pane xSplit="1" ySplit="3" topLeftCell="B1147" activePane="bottomRight" state="frozen"/>
      <selection pane="topRight" activeCell="C1" sqref="C1"/>
      <selection pane="bottomLeft" activeCell="A4" sqref="A4"/>
      <selection pane="bottomRight" activeCell="D1170" sqref="D1170"/>
    </sheetView>
  </sheetViews>
  <sheetFormatPr defaultColWidth="8.88671875" defaultRowHeight="13.2" x14ac:dyDescent="0.25"/>
  <cols>
    <col min="1" max="1" width="12.44140625" style="12" bestFit="1" customWidth="1"/>
    <col min="2" max="28" width="8.88671875" style="54"/>
    <col min="29" max="29" width="15.5546875" style="54" customWidth="1"/>
    <col min="30" max="38" width="8.88671875" style="54"/>
    <col min="39" max="39" width="20.44140625" style="54" customWidth="1"/>
    <col min="40" max="16384" width="8.88671875" style="54"/>
  </cols>
  <sheetData>
    <row r="1" spans="1:47" x14ac:dyDescent="0.25">
      <c r="A1" s="38" t="s">
        <v>82</v>
      </c>
      <c r="AC1" s="185" t="s">
        <v>83</v>
      </c>
      <c r="AL1" s="55"/>
      <c r="AM1" s="185" t="s">
        <v>84</v>
      </c>
    </row>
    <row r="2" spans="1:47" x14ac:dyDescent="0.25">
      <c r="B2" s="56" t="s">
        <v>85</v>
      </c>
      <c r="C2" s="57"/>
      <c r="D2" s="57"/>
      <c r="E2" s="57"/>
      <c r="F2" s="58"/>
      <c r="G2" s="58"/>
      <c r="H2" s="58"/>
      <c r="I2" s="58"/>
      <c r="K2" s="59" t="s">
        <v>86</v>
      </c>
      <c r="L2" s="60"/>
      <c r="M2" s="60"/>
      <c r="N2" s="60"/>
      <c r="O2" s="60"/>
      <c r="P2" s="60"/>
      <c r="Q2" s="60"/>
      <c r="R2" s="60"/>
      <c r="T2" s="61" t="s">
        <v>87</v>
      </c>
      <c r="U2" s="62"/>
      <c r="V2" s="62"/>
      <c r="W2" s="62"/>
      <c r="X2" s="62"/>
      <c r="Y2" s="62"/>
      <c r="Z2" s="62"/>
      <c r="AA2" s="62"/>
      <c r="AB2" s="55"/>
      <c r="AC2" s="186"/>
      <c r="AD2" s="63" t="s">
        <v>88</v>
      </c>
      <c r="AE2" s="64"/>
      <c r="AF2" s="64"/>
      <c r="AG2" s="64"/>
      <c r="AH2" s="64"/>
      <c r="AI2" s="64"/>
      <c r="AJ2" s="64"/>
      <c r="AK2" s="64"/>
      <c r="AL2" s="55"/>
      <c r="AM2" s="186"/>
      <c r="AN2" s="65" t="s">
        <v>89</v>
      </c>
      <c r="AO2" s="66"/>
      <c r="AP2" s="66"/>
      <c r="AQ2" s="66"/>
      <c r="AR2" s="66"/>
      <c r="AS2" s="66"/>
      <c r="AT2" s="66"/>
      <c r="AU2" s="66"/>
    </row>
    <row r="3" spans="1:47" ht="17.399999999999999" customHeight="1" x14ac:dyDescent="0.25">
      <c r="A3" s="39" t="s">
        <v>90</v>
      </c>
      <c r="B3" s="67" t="s">
        <v>1</v>
      </c>
      <c r="C3" s="67" t="s">
        <v>2</v>
      </c>
      <c r="D3" s="67" t="s">
        <v>3</v>
      </c>
      <c r="E3" s="67" t="s">
        <v>4</v>
      </c>
      <c r="F3" s="67" t="s">
        <v>5</v>
      </c>
      <c r="G3" s="67" t="s">
        <v>6</v>
      </c>
      <c r="H3" s="67" t="s">
        <v>7</v>
      </c>
      <c r="I3" s="67" t="s">
        <v>91</v>
      </c>
      <c r="K3" s="68" t="s">
        <v>1</v>
      </c>
      <c r="L3" s="68" t="s">
        <v>2</v>
      </c>
      <c r="M3" s="68" t="s">
        <v>3</v>
      </c>
      <c r="N3" s="68" t="s">
        <v>4</v>
      </c>
      <c r="O3" s="68" t="s">
        <v>5</v>
      </c>
      <c r="P3" s="68" t="s">
        <v>6</v>
      </c>
      <c r="Q3" s="68" t="s">
        <v>7</v>
      </c>
      <c r="R3" s="68" t="s">
        <v>91</v>
      </c>
      <c r="T3" s="69" t="s">
        <v>1</v>
      </c>
      <c r="U3" s="69" t="s">
        <v>2</v>
      </c>
      <c r="V3" s="69" t="s">
        <v>3</v>
      </c>
      <c r="W3" s="69" t="s">
        <v>4</v>
      </c>
      <c r="X3" s="69" t="s">
        <v>5</v>
      </c>
      <c r="Y3" s="69" t="s">
        <v>6</v>
      </c>
      <c r="Z3" s="69" t="s">
        <v>7</v>
      </c>
      <c r="AA3" s="69" t="s">
        <v>91</v>
      </c>
      <c r="AB3" s="70"/>
      <c r="AC3" s="186"/>
      <c r="AD3" s="71" t="s">
        <v>1</v>
      </c>
      <c r="AE3" s="71" t="s">
        <v>2</v>
      </c>
      <c r="AF3" s="71" t="s">
        <v>3</v>
      </c>
      <c r="AG3" s="71" t="s">
        <v>4</v>
      </c>
      <c r="AH3" s="71" t="s">
        <v>5</v>
      </c>
      <c r="AI3" s="71" t="s">
        <v>6</v>
      </c>
      <c r="AJ3" s="71" t="s">
        <v>7</v>
      </c>
      <c r="AK3" s="71" t="s">
        <v>91</v>
      </c>
      <c r="AL3" s="70"/>
      <c r="AM3" s="186"/>
      <c r="AN3" s="72" t="s">
        <v>1</v>
      </c>
      <c r="AO3" s="72" t="s">
        <v>2</v>
      </c>
      <c r="AP3" s="72" t="s">
        <v>3</v>
      </c>
      <c r="AQ3" s="72" t="s">
        <v>4</v>
      </c>
      <c r="AR3" s="72" t="s">
        <v>5</v>
      </c>
      <c r="AS3" s="72" t="s">
        <v>6</v>
      </c>
      <c r="AT3" s="72" t="s">
        <v>7</v>
      </c>
      <c r="AU3" s="72" t="s">
        <v>91</v>
      </c>
    </row>
    <row r="4" spans="1:47" x14ac:dyDescent="0.25">
      <c r="A4" s="40" t="s">
        <v>38</v>
      </c>
      <c r="B4" s="73"/>
      <c r="C4" s="73"/>
      <c r="D4" s="73"/>
      <c r="E4" s="73"/>
      <c r="F4" s="73"/>
      <c r="G4" s="73"/>
      <c r="H4" s="73"/>
      <c r="I4" s="73"/>
    </row>
    <row r="5" spans="1:47" x14ac:dyDescent="0.25">
      <c r="C5" s="73"/>
      <c r="D5" s="73"/>
      <c r="E5" s="73"/>
      <c r="F5" s="73"/>
      <c r="G5" s="73"/>
      <c r="H5" s="73"/>
      <c r="I5" s="73"/>
      <c r="J5" s="73"/>
    </row>
    <row r="6" spans="1:47" x14ac:dyDescent="0.25">
      <c r="A6" s="12">
        <v>37622</v>
      </c>
      <c r="B6" s="54" t="s">
        <v>22</v>
      </c>
      <c r="C6" s="54" t="s">
        <v>22</v>
      </c>
      <c r="D6" s="54">
        <v>160</v>
      </c>
      <c r="E6" s="54">
        <v>136</v>
      </c>
      <c r="F6" s="54">
        <v>131</v>
      </c>
      <c r="G6" s="54">
        <v>128</v>
      </c>
      <c r="H6" s="54">
        <v>118</v>
      </c>
      <c r="I6" s="54">
        <v>167</v>
      </c>
      <c r="T6" s="187" t="s">
        <v>92</v>
      </c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</row>
    <row r="7" spans="1:47" x14ac:dyDescent="0.25">
      <c r="A7" s="12">
        <v>37629</v>
      </c>
      <c r="B7" s="54" t="s">
        <v>22</v>
      </c>
      <c r="C7" s="54" t="s">
        <v>22</v>
      </c>
      <c r="D7" s="54">
        <v>160</v>
      </c>
      <c r="E7" s="54">
        <v>136</v>
      </c>
      <c r="F7" s="54">
        <v>134</v>
      </c>
      <c r="G7" s="54">
        <v>133</v>
      </c>
      <c r="H7" s="54">
        <v>120</v>
      </c>
      <c r="I7" s="54">
        <v>168</v>
      </c>
    </row>
    <row r="8" spans="1:47" x14ac:dyDescent="0.25">
      <c r="A8" s="12">
        <v>37636</v>
      </c>
      <c r="B8" s="54" t="s">
        <v>22</v>
      </c>
      <c r="C8" s="54" t="s">
        <v>22</v>
      </c>
      <c r="D8" s="54">
        <v>237</v>
      </c>
      <c r="E8" s="54">
        <v>216</v>
      </c>
      <c r="F8" s="54">
        <v>168</v>
      </c>
      <c r="G8" s="54">
        <v>163</v>
      </c>
      <c r="H8" s="54">
        <v>130</v>
      </c>
      <c r="I8" s="54">
        <v>172</v>
      </c>
    </row>
    <row r="9" spans="1:47" x14ac:dyDescent="0.25">
      <c r="A9" s="12">
        <v>37643</v>
      </c>
      <c r="B9" s="54" t="s">
        <v>22</v>
      </c>
      <c r="C9" s="54" t="s">
        <v>22</v>
      </c>
      <c r="D9" s="54">
        <v>239</v>
      </c>
      <c r="E9" s="54">
        <v>214</v>
      </c>
      <c r="F9" s="54">
        <v>174</v>
      </c>
      <c r="G9" s="54">
        <v>173</v>
      </c>
      <c r="H9" s="54">
        <v>133</v>
      </c>
      <c r="I9" s="54">
        <v>167</v>
      </c>
      <c r="K9" s="54" t="str">
        <f t="shared" ref="K9:R9" si="0">IFERROR(AVERAGE(B6:B9),"n/a")</f>
        <v>n/a</v>
      </c>
      <c r="L9" s="54" t="str">
        <f t="shared" si="0"/>
        <v>n/a</v>
      </c>
      <c r="M9" s="54">
        <f t="shared" si="0"/>
        <v>199</v>
      </c>
      <c r="N9" s="54">
        <f t="shared" si="0"/>
        <v>175.5</v>
      </c>
      <c r="O9" s="54">
        <f t="shared" si="0"/>
        <v>151.75</v>
      </c>
      <c r="P9" s="54">
        <f t="shared" si="0"/>
        <v>149.25</v>
      </c>
      <c r="Q9" s="54">
        <f t="shared" si="0"/>
        <v>125.25</v>
      </c>
      <c r="R9" s="54">
        <f t="shared" si="0"/>
        <v>168.5</v>
      </c>
    </row>
    <row r="10" spans="1:47" x14ac:dyDescent="0.25">
      <c r="A10" s="12">
        <v>37650</v>
      </c>
      <c r="B10" s="54" t="s">
        <v>22</v>
      </c>
      <c r="C10" s="54" t="s">
        <v>22</v>
      </c>
      <c r="D10" s="54">
        <v>223</v>
      </c>
      <c r="E10" s="54">
        <v>172</v>
      </c>
      <c r="F10" s="54">
        <v>156</v>
      </c>
      <c r="G10" s="54">
        <v>153</v>
      </c>
      <c r="H10" s="54">
        <v>118</v>
      </c>
      <c r="I10" s="54">
        <v>157</v>
      </c>
      <c r="K10" s="54" t="str">
        <f t="shared" ref="K10:R10" si="1">IFERROR(AVERAGE(B7:B10),"n/a")</f>
        <v>n/a</v>
      </c>
      <c r="L10" s="54" t="str">
        <f t="shared" si="1"/>
        <v>n/a</v>
      </c>
      <c r="M10" s="54">
        <f t="shared" si="1"/>
        <v>214.75</v>
      </c>
      <c r="N10" s="54">
        <f t="shared" si="1"/>
        <v>184.5</v>
      </c>
      <c r="O10" s="54">
        <f t="shared" si="1"/>
        <v>158</v>
      </c>
      <c r="P10" s="54">
        <f t="shared" si="1"/>
        <v>155.5</v>
      </c>
      <c r="Q10" s="54">
        <f t="shared" si="1"/>
        <v>125.25</v>
      </c>
      <c r="R10" s="54">
        <f t="shared" si="1"/>
        <v>166</v>
      </c>
    </row>
    <row r="11" spans="1:47" x14ac:dyDescent="0.25">
      <c r="A11" s="12">
        <v>37657</v>
      </c>
      <c r="B11" s="54" t="s">
        <v>22</v>
      </c>
      <c r="C11" s="54" t="s">
        <v>22</v>
      </c>
      <c r="D11" s="54">
        <v>205</v>
      </c>
      <c r="E11" s="54">
        <v>146</v>
      </c>
      <c r="F11" s="54">
        <v>144</v>
      </c>
      <c r="G11" s="54">
        <v>141</v>
      </c>
      <c r="H11" s="54">
        <v>113</v>
      </c>
      <c r="I11" s="54">
        <v>155</v>
      </c>
      <c r="K11" s="54" t="str">
        <f t="shared" ref="K11:R11" si="2">IFERROR(AVERAGE(B8:B11),"n/a")</f>
        <v>n/a</v>
      </c>
      <c r="L11" s="54" t="str">
        <f t="shared" si="2"/>
        <v>n/a</v>
      </c>
      <c r="M11" s="54">
        <f t="shared" si="2"/>
        <v>226</v>
      </c>
      <c r="N11" s="54">
        <f t="shared" si="2"/>
        <v>187</v>
      </c>
      <c r="O11" s="54">
        <f t="shared" si="2"/>
        <v>160.5</v>
      </c>
      <c r="P11" s="54">
        <f t="shared" si="2"/>
        <v>157.5</v>
      </c>
      <c r="Q11" s="54">
        <f t="shared" si="2"/>
        <v>123.5</v>
      </c>
      <c r="R11" s="54">
        <f t="shared" si="2"/>
        <v>162.75</v>
      </c>
    </row>
    <row r="12" spans="1:47" x14ac:dyDescent="0.25">
      <c r="A12" s="12">
        <v>37664</v>
      </c>
      <c r="B12" s="54" t="s">
        <v>22</v>
      </c>
      <c r="C12" s="54" t="s">
        <v>22</v>
      </c>
      <c r="D12" s="54">
        <v>178</v>
      </c>
      <c r="E12" s="54">
        <v>139</v>
      </c>
      <c r="F12" s="54">
        <v>135</v>
      </c>
      <c r="G12" s="54">
        <v>134</v>
      </c>
      <c r="H12" s="54">
        <v>111</v>
      </c>
      <c r="I12" s="54">
        <v>157</v>
      </c>
      <c r="K12" s="54" t="str">
        <f t="shared" ref="K12:R12" si="3">IFERROR(AVERAGE(B9:B12),"n/a")</f>
        <v>n/a</v>
      </c>
      <c r="L12" s="54" t="str">
        <f t="shared" si="3"/>
        <v>n/a</v>
      </c>
      <c r="M12" s="54">
        <f t="shared" si="3"/>
        <v>211.25</v>
      </c>
      <c r="N12" s="54">
        <f t="shared" si="3"/>
        <v>167.75</v>
      </c>
      <c r="O12" s="54">
        <f t="shared" si="3"/>
        <v>152.25</v>
      </c>
      <c r="P12" s="54">
        <f t="shared" si="3"/>
        <v>150.25</v>
      </c>
      <c r="Q12" s="54">
        <f t="shared" si="3"/>
        <v>118.75</v>
      </c>
      <c r="R12" s="54">
        <f t="shared" si="3"/>
        <v>159</v>
      </c>
    </row>
    <row r="13" spans="1:47" x14ac:dyDescent="0.25">
      <c r="A13" s="12">
        <v>37671</v>
      </c>
      <c r="B13" s="54" t="s">
        <v>22</v>
      </c>
      <c r="C13" s="54" t="s">
        <v>22</v>
      </c>
      <c r="D13" s="54">
        <v>165</v>
      </c>
      <c r="E13" s="54">
        <v>133</v>
      </c>
      <c r="F13" s="54">
        <v>127</v>
      </c>
      <c r="G13" s="54">
        <v>130</v>
      </c>
      <c r="H13" s="54">
        <v>110</v>
      </c>
      <c r="I13" s="54">
        <v>165</v>
      </c>
      <c r="K13" s="54" t="str">
        <f t="shared" ref="K13:R13" si="4">IFERROR(AVERAGE(B10:B13),"n/a")</f>
        <v>n/a</v>
      </c>
      <c r="L13" s="54" t="str">
        <f t="shared" si="4"/>
        <v>n/a</v>
      </c>
      <c r="M13" s="54">
        <f t="shared" si="4"/>
        <v>192.75</v>
      </c>
      <c r="N13" s="54">
        <f t="shared" si="4"/>
        <v>147.5</v>
      </c>
      <c r="O13" s="54">
        <f t="shared" si="4"/>
        <v>140.5</v>
      </c>
      <c r="P13" s="54">
        <f t="shared" si="4"/>
        <v>139.5</v>
      </c>
      <c r="Q13" s="54">
        <f t="shared" si="4"/>
        <v>113</v>
      </c>
      <c r="R13" s="54">
        <f t="shared" si="4"/>
        <v>158.5</v>
      </c>
    </row>
    <row r="14" spans="1:47" x14ac:dyDescent="0.25">
      <c r="A14" s="12">
        <v>37678</v>
      </c>
      <c r="B14" s="54" t="s">
        <v>22</v>
      </c>
      <c r="C14" s="54" t="s">
        <v>22</v>
      </c>
      <c r="D14" s="54">
        <v>168</v>
      </c>
      <c r="E14" s="54">
        <v>133</v>
      </c>
      <c r="F14" s="54">
        <v>121</v>
      </c>
      <c r="G14" s="54">
        <v>120</v>
      </c>
      <c r="H14" s="54">
        <v>109</v>
      </c>
      <c r="I14" s="54">
        <v>155</v>
      </c>
      <c r="K14" s="54" t="str">
        <f t="shared" ref="K14:R14" si="5">IFERROR(AVERAGE(B11:B14),"n/a")</f>
        <v>n/a</v>
      </c>
      <c r="L14" s="54" t="str">
        <f t="shared" si="5"/>
        <v>n/a</v>
      </c>
      <c r="M14" s="54">
        <f t="shared" si="5"/>
        <v>179</v>
      </c>
      <c r="N14" s="54">
        <f t="shared" si="5"/>
        <v>137.75</v>
      </c>
      <c r="O14" s="54">
        <f t="shared" si="5"/>
        <v>131.75</v>
      </c>
      <c r="P14" s="54">
        <f t="shared" si="5"/>
        <v>131.25</v>
      </c>
      <c r="Q14" s="54">
        <f t="shared" si="5"/>
        <v>110.75</v>
      </c>
      <c r="R14" s="54">
        <f t="shared" si="5"/>
        <v>158</v>
      </c>
    </row>
    <row r="15" spans="1:47" x14ac:dyDescent="0.25">
      <c r="A15" s="12">
        <v>37685</v>
      </c>
      <c r="B15" s="54" t="s">
        <v>22</v>
      </c>
      <c r="C15" s="54" t="s">
        <v>22</v>
      </c>
      <c r="D15" s="54">
        <v>182</v>
      </c>
      <c r="E15" s="54">
        <v>141</v>
      </c>
      <c r="F15" s="54">
        <v>128</v>
      </c>
      <c r="G15" s="54">
        <v>128</v>
      </c>
      <c r="H15" s="54">
        <v>109</v>
      </c>
      <c r="I15" s="54">
        <v>144</v>
      </c>
      <c r="K15" s="54" t="str">
        <f t="shared" ref="K15:R15" si="6">IFERROR(AVERAGE(B12:B15),"n/a")</f>
        <v>n/a</v>
      </c>
      <c r="L15" s="54" t="str">
        <f t="shared" si="6"/>
        <v>n/a</v>
      </c>
      <c r="M15" s="54">
        <f t="shared" si="6"/>
        <v>173.25</v>
      </c>
      <c r="N15" s="54">
        <f t="shared" si="6"/>
        <v>136.5</v>
      </c>
      <c r="O15" s="54">
        <f t="shared" si="6"/>
        <v>127.75</v>
      </c>
      <c r="P15" s="54">
        <f t="shared" si="6"/>
        <v>128</v>
      </c>
      <c r="Q15" s="54">
        <f t="shared" si="6"/>
        <v>109.75</v>
      </c>
      <c r="R15" s="54">
        <f t="shared" si="6"/>
        <v>155.25</v>
      </c>
    </row>
    <row r="16" spans="1:47" x14ac:dyDescent="0.25">
      <c r="A16" s="12">
        <v>37692</v>
      </c>
      <c r="B16" s="54" t="s">
        <v>22</v>
      </c>
      <c r="C16" s="54" t="s">
        <v>22</v>
      </c>
      <c r="D16" s="54">
        <v>189</v>
      </c>
      <c r="E16" s="54">
        <v>155</v>
      </c>
      <c r="F16" s="54">
        <v>140</v>
      </c>
      <c r="G16" s="54">
        <v>143</v>
      </c>
      <c r="H16" s="54">
        <v>126</v>
      </c>
      <c r="I16" s="54">
        <v>170</v>
      </c>
      <c r="K16" s="54" t="str">
        <f t="shared" ref="K16:R16" si="7">IFERROR(AVERAGE(B13:B16),"n/a")</f>
        <v>n/a</v>
      </c>
      <c r="L16" s="54" t="str">
        <f t="shared" si="7"/>
        <v>n/a</v>
      </c>
      <c r="M16" s="54">
        <f t="shared" si="7"/>
        <v>176</v>
      </c>
      <c r="N16" s="54">
        <f t="shared" si="7"/>
        <v>140.5</v>
      </c>
      <c r="O16" s="54">
        <f t="shared" si="7"/>
        <v>129</v>
      </c>
      <c r="P16" s="54">
        <f t="shared" si="7"/>
        <v>130.25</v>
      </c>
      <c r="Q16" s="54">
        <f t="shared" si="7"/>
        <v>113.5</v>
      </c>
      <c r="R16" s="54">
        <f t="shared" si="7"/>
        <v>158.5</v>
      </c>
    </row>
    <row r="17" spans="1:18" x14ac:dyDescent="0.25">
      <c r="A17" s="12">
        <v>37699</v>
      </c>
      <c r="B17" s="54" t="s">
        <v>22</v>
      </c>
      <c r="C17" s="54">
        <v>187</v>
      </c>
      <c r="D17" s="54">
        <v>175</v>
      </c>
      <c r="E17" s="54">
        <v>146</v>
      </c>
      <c r="F17" s="54">
        <v>139</v>
      </c>
      <c r="G17" s="54">
        <v>140</v>
      </c>
      <c r="H17" s="54">
        <v>123</v>
      </c>
      <c r="I17" s="54">
        <v>170</v>
      </c>
      <c r="K17" s="54" t="str">
        <f t="shared" ref="K17:R17" si="8">IFERROR(AVERAGE(B14:B17),"n/a")</f>
        <v>n/a</v>
      </c>
      <c r="L17" s="54">
        <f t="shared" si="8"/>
        <v>187</v>
      </c>
      <c r="M17" s="54">
        <f t="shared" si="8"/>
        <v>178.5</v>
      </c>
      <c r="N17" s="54">
        <f t="shared" si="8"/>
        <v>143.75</v>
      </c>
      <c r="O17" s="54">
        <f t="shared" si="8"/>
        <v>132</v>
      </c>
      <c r="P17" s="54">
        <f t="shared" si="8"/>
        <v>132.75</v>
      </c>
      <c r="Q17" s="54">
        <f t="shared" si="8"/>
        <v>116.75</v>
      </c>
      <c r="R17" s="54">
        <f t="shared" si="8"/>
        <v>159.75</v>
      </c>
    </row>
    <row r="18" spans="1:18" x14ac:dyDescent="0.25">
      <c r="A18" s="12">
        <v>37706</v>
      </c>
      <c r="B18" s="54" t="s">
        <v>22</v>
      </c>
      <c r="C18" s="54">
        <v>163</v>
      </c>
      <c r="D18" s="54">
        <v>154</v>
      </c>
      <c r="E18" s="54">
        <v>126</v>
      </c>
      <c r="F18" s="54">
        <v>134</v>
      </c>
      <c r="G18" s="54">
        <v>137</v>
      </c>
      <c r="H18" s="54">
        <v>114</v>
      </c>
      <c r="I18" s="54">
        <v>163</v>
      </c>
      <c r="K18" s="54" t="str">
        <f t="shared" ref="K18:R18" si="9">IFERROR(AVERAGE(B15:B18),"n/a")</f>
        <v>n/a</v>
      </c>
      <c r="L18" s="54">
        <f t="shared" si="9"/>
        <v>175</v>
      </c>
      <c r="M18" s="54">
        <f t="shared" si="9"/>
        <v>175</v>
      </c>
      <c r="N18" s="54">
        <f t="shared" si="9"/>
        <v>142</v>
      </c>
      <c r="O18" s="54">
        <f t="shared" si="9"/>
        <v>135.25</v>
      </c>
      <c r="P18" s="54">
        <f t="shared" si="9"/>
        <v>137</v>
      </c>
      <c r="Q18" s="54">
        <f t="shared" si="9"/>
        <v>118</v>
      </c>
      <c r="R18" s="54">
        <f t="shared" si="9"/>
        <v>161.75</v>
      </c>
    </row>
    <row r="19" spans="1:18" x14ac:dyDescent="0.25">
      <c r="A19" s="12">
        <v>37713</v>
      </c>
      <c r="B19" s="54">
        <v>186</v>
      </c>
      <c r="C19" s="54">
        <v>154</v>
      </c>
      <c r="D19" s="54">
        <v>145</v>
      </c>
      <c r="E19" s="54">
        <v>115</v>
      </c>
      <c r="F19" s="54">
        <v>128</v>
      </c>
      <c r="G19" s="54">
        <v>128</v>
      </c>
      <c r="H19" s="54">
        <v>109</v>
      </c>
      <c r="I19" s="54">
        <v>155</v>
      </c>
      <c r="K19" s="54">
        <f t="shared" ref="K19:R19" si="10">IFERROR(AVERAGE(B16:B19),"n/a")</f>
        <v>186</v>
      </c>
      <c r="L19" s="54">
        <f t="shared" si="10"/>
        <v>168</v>
      </c>
      <c r="M19" s="54">
        <f t="shared" si="10"/>
        <v>165.75</v>
      </c>
      <c r="N19" s="54">
        <f t="shared" si="10"/>
        <v>135.5</v>
      </c>
      <c r="O19" s="54">
        <f t="shared" si="10"/>
        <v>135.25</v>
      </c>
      <c r="P19" s="54">
        <f t="shared" si="10"/>
        <v>137</v>
      </c>
      <c r="Q19" s="54">
        <f t="shared" si="10"/>
        <v>118</v>
      </c>
      <c r="R19" s="54">
        <f t="shared" si="10"/>
        <v>164.5</v>
      </c>
    </row>
    <row r="20" spans="1:18" x14ac:dyDescent="0.25">
      <c r="A20" s="12">
        <v>37720</v>
      </c>
      <c r="B20" s="54">
        <v>188</v>
      </c>
      <c r="C20" s="54">
        <v>158</v>
      </c>
      <c r="D20" s="54">
        <v>143</v>
      </c>
      <c r="E20" s="54">
        <v>110</v>
      </c>
      <c r="F20" s="54">
        <v>121</v>
      </c>
      <c r="G20" s="54">
        <v>121</v>
      </c>
      <c r="H20" s="54">
        <v>105</v>
      </c>
      <c r="I20" s="54">
        <v>153</v>
      </c>
      <c r="K20" s="54">
        <f t="shared" ref="K20:R20" si="11">IFERROR(AVERAGE(B17:B20),"n/a")</f>
        <v>187</v>
      </c>
      <c r="L20" s="54">
        <f t="shared" si="11"/>
        <v>165.5</v>
      </c>
      <c r="M20" s="54">
        <f t="shared" si="11"/>
        <v>154.25</v>
      </c>
      <c r="N20" s="54">
        <f t="shared" si="11"/>
        <v>124.25</v>
      </c>
      <c r="O20" s="54">
        <f t="shared" si="11"/>
        <v>130.5</v>
      </c>
      <c r="P20" s="54">
        <f t="shared" si="11"/>
        <v>131.5</v>
      </c>
      <c r="Q20" s="54">
        <f t="shared" si="11"/>
        <v>112.75</v>
      </c>
      <c r="R20" s="54">
        <f t="shared" si="11"/>
        <v>160.25</v>
      </c>
    </row>
    <row r="21" spans="1:18" x14ac:dyDescent="0.25">
      <c r="A21" s="12">
        <v>37727</v>
      </c>
      <c r="B21" s="54">
        <v>184</v>
      </c>
      <c r="C21" s="54">
        <v>155</v>
      </c>
      <c r="D21" s="54">
        <v>138</v>
      </c>
      <c r="E21" s="54">
        <v>97</v>
      </c>
      <c r="F21" s="54">
        <v>120</v>
      </c>
      <c r="G21" s="54">
        <v>120</v>
      </c>
      <c r="H21" s="54">
        <v>97</v>
      </c>
      <c r="I21" s="54">
        <v>142</v>
      </c>
      <c r="K21" s="54">
        <f t="shared" ref="K21:R21" si="12">IFERROR(AVERAGE(B18:B21),"n/a")</f>
        <v>186</v>
      </c>
      <c r="L21" s="54">
        <f t="shared" si="12"/>
        <v>157.5</v>
      </c>
      <c r="M21" s="54">
        <f t="shared" si="12"/>
        <v>145</v>
      </c>
      <c r="N21" s="54">
        <f t="shared" si="12"/>
        <v>112</v>
      </c>
      <c r="O21" s="54">
        <f t="shared" si="12"/>
        <v>125.75</v>
      </c>
      <c r="P21" s="54">
        <f t="shared" si="12"/>
        <v>126.5</v>
      </c>
      <c r="Q21" s="54">
        <f t="shared" si="12"/>
        <v>106.25</v>
      </c>
      <c r="R21" s="54">
        <f t="shared" si="12"/>
        <v>153.25</v>
      </c>
    </row>
    <row r="22" spans="1:18" x14ac:dyDescent="0.25">
      <c r="A22" s="12">
        <v>37734</v>
      </c>
      <c r="B22" s="54">
        <v>173</v>
      </c>
      <c r="C22" s="54">
        <v>145</v>
      </c>
      <c r="D22" s="54">
        <v>129</v>
      </c>
      <c r="E22" s="54">
        <v>91</v>
      </c>
      <c r="F22" s="54">
        <v>116</v>
      </c>
      <c r="G22" s="54">
        <v>117</v>
      </c>
      <c r="H22" s="54">
        <v>91</v>
      </c>
      <c r="I22" s="54">
        <v>137</v>
      </c>
      <c r="K22" s="54">
        <f t="shared" ref="K22:R22" si="13">IFERROR(AVERAGE(B19:B22),"n/a")</f>
        <v>182.75</v>
      </c>
      <c r="L22" s="54">
        <f t="shared" si="13"/>
        <v>153</v>
      </c>
      <c r="M22" s="54">
        <f t="shared" si="13"/>
        <v>138.75</v>
      </c>
      <c r="N22" s="54">
        <f t="shared" si="13"/>
        <v>103.25</v>
      </c>
      <c r="O22" s="54">
        <f t="shared" si="13"/>
        <v>121.25</v>
      </c>
      <c r="P22" s="54">
        <f t="shared" si="13"/>
        <v>121.5</v>
      </c>
      <c r="Q22" s="54">
        <f t="shared" si="13"/>
        <v>100.5</v>
      </c>
      <c r="R22" s="54">
        <f t="shared" si="13"/>
        <v>146.75</v>
      </c>
    </row>
    <row r="23" spans="1:18" x14ac:dyDescent="0.25">
      <c r="A23" s="12">
        <v>37741</v>
      </c>
      <c r="B23" s="54">
        <v>166</v>
      </c>
      <c r="C23" s="54">
        <v>143</v>
      </c>
      <c r="D23" s="54">
        <v>126</v>
      </c>
      <c r="E23" s="54">
        <v>89</v>
      </c>
      <c r="F23" s="54">
        <v>115</v>
      </c>
      <c r="G23" s="54">
        <v>115</v>
      </c>
      <c r="H23" s="54">
        <v>90</v>
      </c>
      <c r="I23" s="54">
        <v>135</v>
      </c>
      <c r="K23" s="54">
        <f t="shared" ref="K23:R23" si="14">IFERROR(AVERAGE(B20:B23),"n/a")</f>
        <v>177.75</v>
      </c>
      <c r="L23" s="54">
        <f t="shared" si="14"/>
        <v>150.25</v>
      </c>
      <c r="M23" s="54">
        <f t="shared" si="14"/>
        <v>134</v>
      </c>
      <c r="N23" s="54">
        <f t="shared" si="14"/>
        <v>96.75</v>
      </c>
      <c r="O23" s="54">
        <f t="shared" si="14"/>
        <v>118</v>
      </c>
      <c r="P23" s="54">
        <f t="shared" si="14"/>
        <v>118.25</v>
      </c>
      <c r="Q23" s="54">
        <f t="shared" si="14"/>
        <v>95.75</v>
      </c>
      <c r="R23" s="54">
        <f t="shared" si="14"/>
        <v>141.75</v>
      </c>
    </row>
    <row r="24" spans="1:18" x14ac:dyDescent="0.25">
      <c r="A24" s="12">
        <v>37748</v>
      </c>
      <c r="B24" s="54">
        <v>166</v>
      </c>
      <c r="C24" s="54">
        <v>143</v>
      </c>
      <c r="D24" s="54">
        <v>128</v>
      </c>
      <c r="E24" s="54">
        <v>91</v>
      </c>
      <c r="F24" s="54">
        <v>114</v>
      </c>
      <c r="G24" s="54">
        <v>114</v>
      </c>
      <c r="H24" s="54">
        <v>88</v>
      </c>
      <c r="I24" s="54">
        <v>138</v>
      </c>
      <c r="K24" s="54">
        <f t="shared" ref="K24:R24" si="15">IFERROR(AVERAGE(B21:B24),"n/a")</f>
        <v>172.25</v>
      </c>
      <c r="L24" s="54">
        <f t="shared" si="15"/>
        <v>146.5</v>
      </c>
      <c r="M24" s="54">
        <f t="shared" si="15"/>
        <v>130.25</v>
      </c>
      <c r="N24" s="54">
        <f t="shared" si="15"/>
        <v>92</v>
      </c>
      <c r="O24" s="54">
        <f t="shared" si="15"/>
        <v>116.25</v>
      </c>
      <c r="P24" s="54">
        <f t="shared" si="15"/>
        <v>116.5</v>
      </c>
      <c r="Q24" s="54">
        <f t="shared" si="15"/>
        <v>91.5</v>
      </c>
      <c r="R24" s="54">
        <f t="shared" si="15"/>
        <v>138</v>
      </c>
    </row>
    <row r="25" spans="1:18" x14ac:dyDescent="0.25">
      <c r="A25" s="12">
        <v>37755</v>
      </c>
      <c r="B25" s="54">
        <v>189</v>
      </c>
      <c r="C25" s="54">
        <v>161</v>
      </c>
      <c r="D25" s="54">
        <v>148</v>
      </c>
      <c r="E25" s="54">
        <v>85</v>
      </c>
      <c r="F25" s="54">
        <v>118</v>
      </c>
      <c r="G25" s="54">
        <v>118</v>
      </c>
      <c r="H25" s="54">
        <v>103</v>
      </c>
      <c r="I25" s="54">
        <v>150</v>
      </c>
      <c r="K25" s="54">
        <f t="shared" ref="K25:R25" si="16">IFERROR(AVERAGE(B22:B25),"n/a")</f>
        <v>173.5</v>
      </c>
      <c r="L25" s="54">
        <f t="shared" si="16"/>
        <v>148</v>
      </c>
      <c r="M25" s="54">
        <f t="shared" si="16"/>
        <v>132.75</v>
      </c>
      <c r="N25" s="54">
        <f t="shared" si="16"/>
        <v>89</v>
      </c>
      <c r="O25" s="54">
        <f t="shared" si="16"/>
        <v>115.75</v>
      </c>
      <c r="P25" s="54">
        <f t="shared" si="16"/>
        <v>116</v>
      </c>
      <c r="Q25" s="54">
        <f t="shared" si="16"/>
        <v>93</v>
      </c>
      <c r="R25" s="54">
        <f t="shared" si="16"/>
        <v>140</v>
      </c>
    </row>
    <row r="26" spans="1:18" x14ac:dyDescent="0.25">
      <c r="A26" s="12">
        <v>37762</v>
      </c>
      <c r="B26" s="54">
        <v>186</v>
      </c>
      <c r="C26" s="54">
        <v>153</v>
      </c>
      <c r="D26" s="54">
        <v>141</v>
      </c>
      <c r="E26" s="54">
        <v>106</v>
      </c>
      <c r="F26" s="54">
        <v>114</v>
      </c>
      <c r="G26" s="54">
        <v>114</v>
      </c>
      <c r="H26" s="54">
        <v>104</v>
      </c>
      <c r="I26" s="54">
        <v>143</v>
      </c>
      <c r="K26" s="54">
        <f t="shared" ref="K26:R26" si="17">IFERROR(AVERAGE(B23:B26),"n/a")</f>
        <v>176.75</v>
      </c>
      <c r="L26" s="54">
        <f t="shared" si="17"/>
        <v>150</v>
      </c>
      <c r="M26" s="54">
        <f t="shared" si="17"/>
        <v>135.75</v>
      </c>
      <c r="N26" s="54">
        <f t="shared" si="17"/>
        <v>92.75</v>
      </c>
      <c r="O26" s="54">
        <f t="shared" si="17"/>
        <v>115.25</v>
      </c>
      <c r="P26" s="54">
        <f t="shared" si="17"/>
        <v>115.25</v>
      </c>
      <c r="Q26" s="54">
        <f t="shared" si="17"/>
        <v>96.25</v>
      </c>
      <c r="R26" s="54">
        <f t="shared" si="17"/>
        <v>141.5</v>
      </c>
    </row>
    <row r="27" spans="1:18" x14ac:dyDescent="0.25">
      <c r="A27" s="12">
        <v>37769</v>
      </c>
      <c r="B27" s="54">
        <v>183</v>
      </c>
      <c r="C27" s="54">
        <v>147</v>
      </c>
      <c r="D27" s="54">
        <v>135</v>
      </c>
      <c r="E27" s="54">
        <v>105</v>
      </c>
      <c r="F27" s="54">
        <v>115</v>
      </c>
      <c r="G27" s="54">
        <v>116</v>
      </c>
      <c r="H27" s="54">
        <v>99</v>
      </c>
      <c r="I27" s="54">
        <v>143</v>
      </c>
      <c r="K27" s="54">
        <f t="shared" ref="K27:R27" si="18">IFERROR(AVERAGE(B24:B27),"n/a")</f>
        <v>181</v>
      </c>
      <c r="L27" s="54">
        <f t="shared" si="18"/>
        <v>151</v>
      </c>
      <c r="M27" s="54">
        <f t="shared" si="18"/>
        <v>138</v>
      </c>
      <c r="N27" s="54">
        <f t="shared" si="18"/>
        <v>96.75</v>
      </c>
      <c r="O27" s="54">
        <f t="shared" si="18"/>
        <v>115.25</v>
      </c>
      <c r="P27" s="54">
        <f t="shared" si="18"/>
        <v>115.5</v>
      </c>
      <c r="Q27" s="54">
        <f t="shared" si="18"/>
        <v>98.5</v>
      </c>
      <c r="R27" s="54">
        <f t="shared" si="18"/>
        <v>143.5</v>
      </c>
    </row>
    <row r="28" spans="1:18" x14ac:dyDescent="0.25">
      <c r="A28" s="12">
        <v>37776</v>
      </c>
      <c r="B28" s="54">
        <v>177</v>
      </c>
      <c r="C28" s="54">
        <v>143</v>
      </c>
      <c r="D28" s="54">
        <v>133</v>
      </c>
      <c r="E28" s="54">
        <v>106</v>
      </c>
      <c r="F28" s="54">
        <v>115</v>
      </c>
      <c r="G28" s="54">
        <v>112</v>
      </c>
      <c r="H28" s="54">
        <v>98</v>
      </c>
      <c r="I28" s="54">
        <v>145</v>
      </c>
      <c r="K28" s="54">
        <f t="shared" ref="K28:R28" si="19">IFERROR(AVERAGE(B25:B28),"n/a")</f>
        <v>183.75</v>
      </c>
      <c r="L28" s="54">
        <f t="shared" si="19"/>
        <v>151</v>
      </c>
      <c r="M28" s="54">
        <f t="shared" si="19"/>
        <v>139.25</v>
      </c>
      <c r="N28" s="54">
        <f t="shared" si="19"/>
        <v>100.5</v>
      </c>
      <c r="O28" s="54">
        <f t="shared" si="19"/>
        <v>115.5</v>
      </c>
      <c r="P28" s="54">
        <f t="shared" si="19"/>
        <v>115</v>
      </c>
      <c r="Q28" s="54">
        <f t="shared" si="19"/>
        <v>101</v>
      </c>
      <c r="R28" s="54">
        <f t="shared" si="19"/>
        <v>145.25</v>
      </c>
    </row>
    <row r="29" spans="1:18" x14ac:dyDescent="0.25">
      <c r="A29" s="12">
        <v>37783</v>
      </c>
      <c r="B29" s="54">
        <v>188</v>
      </c>
      <c r="C29" s="54">
        <v>151</v>
      </c>
      <c r="D29" s="54">
        <v>140</v>
      </c>
      <c r="E29" s="54">
        <v>104</v>
      </c>
      <c r="F29" s="54">
        <v>115</v>
      </c>
      <c r="G29" s="54">
        <v>116</v>
      </c>
      <c r="H29" s="54">
        <v>100</v>
      </c>
      <c r="I29" s="54">
        <v>152</v>
      </c>
      <c r="K29" s="54">
        <f t="shared" ref="K29:R29" si="20">IFERROR(AVERAGE(B26:B29),"n/a")</f>
        <v>183.5</v>
      </c>
      <c r="L29" s="54">
        <f t="shared" si="20"/>
        <v>148.5</v>
      </c>
      <c r="M29" s="54">
        <f t="shared" si="20"/>
        <v>137.25</v>
      </c>
      <c r="N29" s="54">
        <f t="shared" si="20"/>
        <v>105.25</v>
      </c>
      <c r="O29" s="54">
        <f t="shared" si="20"/>
        <v>114.75</v>
      </c>
      <c r="P29" s="54">
        <f t="shared" si="20"/>
        <v>114.5</v>
      </c>
      <c r="Q29" s="54">
        <f t="shared" si="20"/>
        <v>100.25</v>
      </c>
      <c r="R29" s="54">
        <f t="shared" si="20"/>
        <v>145.75</v>
      </c>
    </row>
    <row r="30" spans="1:18" x14ac:dyDescent="0.25">
      <c r="A30" s="12">
        <v>37790</v>
      </c>
      <c r="B30" s="54">
        <v>199</v>
      </c>
      <c r="C30" s="54">
        <v>162</v>
      </c>
      <c r="D30" s="54">
        <v>150</v>
      </c>
      <c r="E30" s="54">
        <v>102</v>
      </c>
      <c r="F30" s="54">
        <v>114</v>
      </c>
      <c r="G30" s="54">
        <v>115</v>
      </c>
      <c r="H30" s="54">
        <v>99</v>
      </c>
      <c r="I30" s="54">
        <v>143</v>
      </c>
      <c r="K30" s="54">
        <f t="shared" ref="K30:R30" si="21">IFERROR(AVERAGE(B27:B30),"n/a")</f>
        <v>186.75</v>
      </c>
      <c r="L30" s="54">
        <f t="shared" si="21"/>
        <v>150.75</v>
      </c>
      <c r="M30" s="54">
        <f t="shared" si="21"/>
        <v>139.5</v>
      </c>
      <c r="N30" s="54">
        <f t="shared" si="21"/>
        <v>104.25</v>
      </c>
      <c r="O30" s="54">
        <f t="shared" si="21"/>
        <v>114.75</v>
      </c>
      <c r="P30" s="54">
        <f t="shared" si="21"/>
        <v>114.75</v>
      </c>
      <c r="Q30" s="54">
        <f t="shared" si="21"/>
        <v>99</v>
      </c>
      <c r="R30" s="54">
        <f t="shared" si="21"/>
        <v>145.75</v>
      </c>
    </row>
    <row r="31" spans="1:18" x14ac:dyDescent="0.25">
      <c r="A31" s="12">
        <v>37797</v>
      </c>
      <c r="B31" s="54">
        <v>202</v>
      </c>
      <c r="C31" s="54">
        <v>167</v>
      </c>
      <c r="D31" s="54">
        <v>157</v>
      </c>
      <c r="E31" s="54">
        <v>111</v>
      </c>
      <c r="F31" s="54">
        <v>114</v>
      </c>
      <c r="G31" s="54">
        <v>113</v>
      </c>
      <c r="H31" s="54">
        <v>102</v>
      </c>
      <c r="I31" s="54">
        <v>155</v>
      </c>
      <c r="K31" s="54">
        <f t="shared" ref="K31:R31" si="22">IFERROR(AVERAGE(B28:B31),"n/a")</f>
        <v>191.5</v>
      </c>
      <c r="L31" s="54">
        <f t="shared" si="22"/>
        <v>155.75</v>
      </c>
      <c r="M31" s="54">
        <f t="shared" si="22"/>
        <v>145</v>
      </c>
      <c r="N31" s="54">
        <f t="shared" si="22"/>
        <v>105.75</v>
      </c>
      <c r="O31" s="54">
        <f t="shared" si="22"/>
        <v>114.5</v>
      </c>
      <c r="P31" s="54">
        <f t="shared" si="22"/>
        <v>114</v>
      </c>
      <c r="Q31" s="54">
        <f t="shared" si="22"/>
        <v>99.75</v>
      </c>
      <c r="R31" s="54">
        <f t="shared" si="22"/>
        <v>148.75</v>
      </c>
    </row>
    <row r="32" spans="1:18" x14ac:dyDescent="0.25">
      <c r="A32" s="12">
        <v>37804</v>
      </c>
      <c r="B32" s="54">
        <v>216</v>
      </c>
      <c r="C32" s="54">
        <v>169</v>
      </c>
      <c r="D32" s="54">
        <v>160</v>
      </c>
      <c r="E32" s="54">
        <v>108</v>
      </c>
      <c r="F32" s="54">
        <v>115</v>
      </c>
      <c r="G32" s="54">
        <v>115</v>
      </c>
      <c r="H32" s="54">
        <v>100</v>
      </c>
      <c r="I32" s="54">
        <v>153</v>
      </c>
      <c r="K32" s="54">
        <f t="shared" ref="K32:R32" si="23">IFERROR(AVERAGE(B29:B32),"n/a")</f>
        <v>201.25</v>
      </c>
      <c r="L32" s="54">
        <f t="shared" si="23"/>
        <v>162.25</v>
      </c>
      <c r="M32" s="54">
        <f t="shared" si="23"/>
        <v>151.75</v>
      </c>
      <c r="N32" s="54">
        <f t="shared" si="23"/>
        <v>106.25</v>
      </c>
      <c r="O32" s="54">
        <f t="shared" si="23"/>
        <v>114.5</v>
      </c>
      <c r="P32" s="54">
        <f t="shared" si="23"/>
        <v>114.75</v>
      </c>
      <c r="Q32" s="54">
        <f t="shared" si="23"/>
        <v>100.25</v>
      </c>
      <c r="R32" s="54">
        <f t="shared" si="23"/>
        <v>150.75</v>
      </c>
    </row>
    <row r="33" spans="1:18" x14ac:dyDescent="0.25">
      <c r="A33" s="12">
        <v>37811</v>
      </c>
      <c r="B33" s="54">
        <v>205</v>
      </c>
      <c r="C33" s="54">
        <v>164</v>
      </c>
      <c r="D33" s="54">
        <v>155</v>
      </c>
      <c r="E33" s="54">
        <v>106</v>
      </c>
      <c r="F33" s="54">
        <v>114</v>
      </c>
      <c r="G33" s="54">
        <v>114</v>
      </c>
      <c r="H33" s="54">
        <v>99</v>
      </c>
      <c r="I33" s="54">
        <v>152</v>
      </c>
      <c r="K33" s="54">
        <f t="shared" ref="K33:R33" si="24">IFERROR(AVERAGE(B30:B33),"n/a")</f>
        <v>205.5</v>
      </c>
      <c r="L33" s="54">
        <f t="shared" si="24"/>
        <v>165.5</v>
      </c>
      <c r="M33" s="54">
        <f t="shared" si="24"/>
        <v>155.5</v>
      </c>
      <c r="N33" s="54">
        <f t="shared" si="24"/>
        <v>106.75</v>
      </c>
      <c r="O33" s="54">
        <f t="shared" si="24"/>
        <v>114.25</v>
      </c>
      <c r="P33" s="54">
        <f t="shared" si="24"/>
        <v>114.25</v>
      </c>
      <c r="Q33" s="54">
        <f t="shared" si="24"/>
        <v>100</v>
      </c>
      <c r="R33" s="54">
        <f t="shared" si="24"/>
        <v>150.75</v>
      </c>
    </row>
    <row r="34" spans="1:18" x14ac:dyDescent="0.25">
      <c r="A34" s="12">
        <v>37818</v>
      </c>
      <c r="B34" s="54">
        <v>205</v>
      </c>
      <c r="C34" s="54">
        <v>165</v>
      </c>
      <c r="D34" s="54">
        <v>154</v>
      </c>
      <c r="E34" s="54">
        <v>110</v>
      </c>
      <c r="F34" s="54">
        <v>126</v>
      </c>
      <c r="G34" s="54">
        <v>127</v>
      </c>
      <c r="H34" s="54">
        <v>105</v>
      </c>
      <c r="I34" s="54">
        <v>165</v>
      </c>
      <c r="K34" s="54">
        <f t="shared" ref="K34:R34" si="25">IFERROR(AVERAGE(B31:B34),"n/a")</f>
        <v>207</v>
      </c>
      <c r="L34" s="54">
        <f t="shared" si="25"/>
        <v>166.25</v>
      </c>
      <c r="M34" s="54">
        <f t="shared" si="25"/>
        <v>156.5</v>
      </c>
      <c r="N34" s="54">
        <f t="shared" si="25"/>
        <v>108.75</v>
      </c>
      <c r="O34" s="54">
        <f t="shared" si="25"/>
        <v>117.25</v>
      </c>
      <c r="P34" s="54">
        <f t="shared" si="25"/>
        <v>117.25</v>
      </c>
      <c r="Q34" s="54">
        <f t="shared" si="25"/>
        <v>101.5</v>
      </c>
      <c r="R34" s="54">
        <f t="shared" si="25"/>
        <v>156.25</v>
      </c>
    </row>
    <row r="35" spans="1:18" x14ac:dyDescent="0.25">
      <c r="A35" s="12">
        <v>37825</v>
      </c>
      <c r="B35" s="54">
        <v>195</v>
      </c>
      <c r="C35" s="54">
        <v>158</v>
      </c>
      <c r="D35" s="54">
        <v>148</v>
      </c>
      <c r="E35" s="54">
        <v>109</v>
      </c>
      <c r="F35" s="54">
        <v>126</v>
      </c>
      <c r="G35" s="54">
        <v>128</v>
      </c>
      <c r="H35" s="54">
        <v>105</v>
      </c>
      <c r="I35" s="54">
        <v>165</v>
      </c>
      <c r="K35" s="54">
        <f t="shared" ref="K35:R35" si="26">IFERROR(AVERAGE(B32:B35),"n/a")</f>
        <v>205.25</v>
      </c>
      <c r="L35" s="54">
        <f t="shared" si="26"/>
        <v>164</v>
      </c>
      <c r="M35" s="54">
        <f t="shared" si="26"/>
        <v>154.25</v>
      </c>
      <c r="N35" s="54">
        <f t="shared" si="26"/>
        <v>108.25</v>
      </c>
      <c r="O35" s="54">
        <f t="shared" si="26"/>
        <v>120.25</v>
      </c>
      <c r="P35" s="54">
        <f t="shared" si="26"/>
        <v>121</v>
      </c>
      <c r="Q35" s="54">
        <f t="shared" si="26"/>
        <v>102.25</v>
      </c>
      <c r="R35" s="54">
        <f t="shared" si="26"/>
        <v>158.75</v>
      </c>
    </row>
    <row r="36" spans="1:18" x14ac:dyDescent="0.25">
      <c r="A36" s="12">
        <v>37832</v>
      </c>
      <c r="B36" s="54">
        <v>197</v>
      </c>
      <c r="C36" s="54">
        <v>158</v>
      </c>
      <c r="D36" s="54">
        <v>151</v>
      </c>
      <c r="E36" s="54">
        <v>123</v>
      </c>
      <c r="F36" s="54">
        <v>137</v>
      </c>
      <c r="G36" s="54">
        <v>138</v>
      </c>
      <c r="H36" s="54">
        <v>110</v>
      </c>
      <c r="I36" s="54">
        <v>170</v>
      </c>
      <c r="K36" s="54">
        <f t="shared" ref="K36:R36" si="27">IFERROR(AVERAGE(B33:B36),"n/a")</f>
        <v>200.5</v>
      </c>
      <c r="L36" s="54">
        <f t="shared" si="27"/>
        <v>161.25</v>
      </c>
      <c r="M36" s="54">
        <f t="shared" si="27"/>
        <v>152</v>
      </c>
      <c r="N36" s="54">
        <f t="shared" si="27"/>
        <v>112</v>
      </c>
      <c r="O36" s="54">
        <f t="shared" si="27"/>
        <v>125.75</v>
      </c>
      <c r="P36" s="54">
        <f t="shared" si="27"/>
        <v>126.75</v>
      </c>
      <c r="Q36" s="54">
        <f t="shared" si="27"/>
        <v>104.75</v>
      </c>
      <c r="R36" s="54">
        <f t="shared" si="27"/>
        <v>163</v>
      </c>
    </row>
    <row r="37" spans="1:18" x14ac:dyDescent="0.25">
      <c r="A37" s="12">
        <v>37839</v>
      </c>
      <c r="B37" s="54">
        <v>199</v>
      </c>
      <c r="C37" s="54">
        <v>159</v>
      </c>
      <c r="D37" s="54">
        <v>151</v>
      </c>
      <c r="E37" s="54">
        <v>133</v>
      </c>
      <c r="F37" s="54">
        <v>144</v>
      </c>
      <c r="G37" s="54">
        <v>145</v>
      </c>
      <c r="H37" s="54">
        <v>124</v>
      </c>
      <c r="I37" s="54">
        <v>175</v>
      </c>
      <c r="K37" s="54">
        <f t="shared" ref="K37:R37" si="28">IFERROR(AVERAGE(B34:B37),"n/a")</f>
        <v>199</v>
      </c>
      <c r="L37" s="54">
        <f t="shared" si="28"/>
        <v>160</v>
      </c>
      <c r="M37" s="54">
        <f t="shared" si="28"/>
        <v>151</v>
      </c>
      <c r="N37" s="54">
        <f t="shared" si="28"/>
        <v>118.75</v>
      </c>
      <c r="O37" s="54">
        <f t="shared" si="28"/>
        <v>133.25</v>
      </c>
      <c r="P37" s="54">
        <f t="shared" si="28"/>
        <v>134.5</v>
      </c>
      <c r="Q37" s="54">
        <f t="shared" si="28"/>
        <v>111</v>
      </c>
      <c r="R37" s="54">
        <f t="shared" si="28"/>
        <v>168.75</v>
      </c>
    </row>
    <row r="38" spans="1:18" x14ac:dyDescent="0.25">
      <c r="A38" s="12">
        <v>37846</v>
      </c>
      <c r="B38" s="54">
        <v>202</v>
      </c>
      <c r="C38" s="54">
        <v>169</v>
      </c>
      <c r="D38" s="54">
        <v>160</v>
      </c>
      <c r="E38" s="54">
        <v>147</v>
      </c>
      <c r="F38" s="54">
        <v>149</v>
      </c>
      <c r="G38" s="54">
        <v>150</v>
      </c>
      <c r="H38" s="54">
        <v>131</v>
      </c>
      <c r="I38" s="54">
        <v>200</v>
      </c>
      <c r="K38" s="54">
        <f t="shared" ref="K38:R38" si="29">IFERROR(AVERAGE(B35:B38),"n/a")</f>
        <v>198.25</v>
      </c>
      <c r="L38" s="54">
        <f t="shared" si="29"/>
        <v>161</v>
      </c>
      <c r="M38" s="54">
        <f t="shared" si="29"/>
        <v>152.5</v>
      </c>
      <c r="N38" s="54">
        <f t="shared" si="29"/>
        <v>128</v>
      </c>
      <c r="O38" s="54">
        <f t="shared" si="29"/>
        <v>139</v>
      </c>
      <c r="P38" s="54">
        <f t="shared" si="29"/>
        <v>140.25</v>
      </c>
      <c r="Q38" s="54">
        <f t="shared" si="29"/>
        <v>117.5</v>
      </c>
      <c r="R38" s="54">
        <f t="shared" si="29"/>
        <v>177.5</v>
      </c>
    </row>
    <row r="39" spans="1:18" x14ac:dyDescent="0.25">
      <c r="A39" s="12">
        <v>37853</v>
      </c>
      <c r="B39" s="54">
        <v>211</v>
      </c>
      <c r="C39" s="54">
        <v>186</v>
      </c>
      <c r="D39" s="54">
        <v>170</v>
      </c>
      <c r="E39" s="54">
        <v>168</v>
      </c>
      <c r="F39" s="54">
        <v>165</v>
      </c>
      <c r="G39" s="54">
        <v>165</v>
      </c>
      <c r="H39" s="54">
        <v>150</v>
      </c>
      <c r="I39" s="54">
        <v>213</v>
      </c>
      <c r="K39" s="54">
        <f t="shared" ref="K39:R39" si="30">IFERROR(AVERAGE(B36:B39),"n/a")</f>
        <v>202.25</v>
      </c>
      <c r="L39" s="54">
        <f t="shared" si="30"/>
        <v>168</v>
      </c>
      <c r="M39" s="54">
        <f t="shared" si="30"/>
        <v>158</v>
      </c>
      <c r="N39" s="54">
        <f t="shared" si="30"/>
        <v>142.75</v>
      </c>
      <c r="O39" s="54">
        <f t="shared" si="30"/>
        <v>148.75</v>
      </c>
      <c r="P39" s="54">
        <f t="shared" si="30"/>
        <v>149.5</v>
      </c>
      <c r="Q39" s="54">
        <f t="shared" si="30"/>
        <v>128.75</v>
      </c>
      <c r="R39" s="54">
        <f t="shared" si="30"/>
        <v>189.5</v>
      </c>
    </row>
    <row r="40" spans="1:18" x14ac:dyDescent="0.25">
      <c r="A40" s="12">
        <v>37860</v>
      </c>
      <c r="B40" s="54">
        <v>215</v>
      </c>
      <c r="C40" s="54">
        <v>206</v>
      </c>
      <c r="D40" s="54">
        <v>188</v>
      </c>
      <c r="E40" s="54">
        <v>199</v>
      </c>
      <c r="F40" s="54">
        <v>180</v>
      </c>
      <c r="G40" s="54">
        <v>180</v>
      </c>
      <c r="H40" s="54">
        <v>176</v>
      </c>
      <c r="I40" s="54">
        <v>238</v>
      </c>
      <c r="K40" s="54">
        <f t="shared" ref="K40:R40" si="31">IFERROR(AVERAGE(B37:B40),"n/a")</f>
        <v>206.75</v>
      </c>
      <c r="L40" s="54">
        <f t="shared" si="31"/>
        <v>180</v>
      </c>
      <c r="M40" s="54">
        <f t="shared" si="31"/>
        <v>167.25</v>
      </c>
      <c r="N40" s="54">
        <f t="shared" si="31"/>
        <v>161.75</v>
      </c>
      <c r="O40" s="54">
        <f t="shared" si="31"/>
        <v>159.5</v>
      </c>
      <c r="P40" s="54">
        <f t="shared" si="31"/>
        <v>160</v>
      </c>
      <c r="Q40" s="54">
        <f t="shared" si="31"/>
        <v>145.25</v>
      </c>
      <c r="R40" s="54">
        <f t="shared" si="31"/>
        <v>206.5</v>
      </c>
    </row>
    <row r="41" spans="1:18" x14ac:dyDescent="0.25">
      <c r="A41" s="12">
        <v>37867</v>
      </c>
      <c r="B41" s="54">
        <v>215</v>
      </c>
      <c r="C41" s="54">
        <v>207</v>
      </c>
      <c r="D41" s="54">
        <v>190</v>
      </c>
      <c r="E41" s="54">
        <v>199</v>
      </c>
      <c r="F41" s="54">
        <v>187</v>
      </c>
      <c r="G41" s="54">
        <v>187</v>
      </c>
      <c r="H41" s="54">
        <v>181</v>
      </c>
      <c r="I41" s="54">
        <v>245</v>
      </c>
      <c r="K41" s="54">
        <f t="shared" ref="K41:R41" si="32">IFERROR(AVERAGE(B38:B41),"n/a")</f>
        <v>210.75</v>
      </c>
      <c r="L41" s="54">
        <f t="shared" si="32"/>
        <v>192</v>
      </c>
      <c r="M41" s="54">
        <f t="shared" si="32"/>
        <v>177</v>
      </c>
      <c r="N41" s="54">
        <f t="shared" si="32"/>
        <v>178.25</v>
      </c>
      <c r="O41" s="54">
        <f t="shared" si="32"/>
        <v>170.25</v>
      </c>
      <c r="P41" s="54">
        <f t="shared" si="32"/>
        <v>170.5</v>
      </c>
      <c r="Q41" s="54">
        <f t="shared" si="32"/>
        <v>159.5</v>
      </c>
      <c r="R41" s="54">
        <f t="shared" si="32"/>
        <v>224</v>
      </c>
    </row>
    <row r="42" spans="1:18" x14ac:dyDescent="0.25">
      <c r="A42" s="12">
        <v>37874</v>
      </c>
      <c r="B42" s="54">
        <v>209</v>
      </c>
      <c r="C42" s="54">
        <v>204</v>
      </c>
      <c r="D42" s="54">
        <v>198</v>
      </c>
      <c r="E42" s="54">
        <v>206</v>
      </c>
      <c r="F42" s="54">
        <v>191</v>
      </c>
      <c r="G42" s="54">
        <v>192</v>
      </c>
      <c r="H42" s="54">
        <v>188</v>
      </c>
      <c r="I42" s="54">
        <v>233</v>
      </c>
      <c r="K42" s="54">
        <f t="shared" ref="K42:R42" si="33">IFERROR(AVERAGE(B39:B42),"n/a")</f>
        <v>212.5</v>
      </c>
      <c r="L42" s="54">
        <f t="shared" si="33"/>
        <v>200.75</v>
      </c>
      <c r="M42" s="54">
        <f t="shared" si="33"/>
        <v>186.5</v>
      </c>
      <c r="N42" s="54">
        <f t="shared" si="33"/>
        <v>193</v>
      </c>
      <c r="O42" s="54">
        <f t="shared" si="33"/>
        <v>180.75</v>
      </c>
      <c r="P42" s="54">
        <f t="shared" si="33"/>
        <v>181</v>
      </c>
      <c r="Q42" s="54">
        <f t="shared" si="33"/>
        <v>173.75</v>
      </c>
      <c r="R42" s="54">
        <f t="shared" si="33"/>
        <v>232.25</v>
      </c>
    </row>
    <row r="43" spans="1:18" x14ac:dyDescent="0.25">
      <c r="A43" s="12">
        <v>37881</v>
      </c>
      <c r="B43" s="54">
        <v>250</v>
      </c>
      <c r="C43" s="54">
        <v>252</v>
      </c>
      <c r="D43" s="54">
        <v>248</v>
      </c>
      <c r="E43" s="54">
        <v>249</v>
      </c>
      <c r="F43" s="54">
        <v>245</v>
      </c>
      <c r="G43" s="54">
        <v>248</v>
      </c>
      <c r="H43" s="54">
        <v>220</v>
      </c>
      <c r="I43" s="54">
        <v>293</v>
      </c>
      <c r="K43" s="54">
        <f t="shared" ref="K43:R43" si="34">IFERROR(AVERAGE(B40:B43),"n/a")</f>
        <v>222.25</v>
      </c>
      <c r="L43" s="54">
        <f t="shared" si="34"/>
        <v>217.25</v>
      </c>
      <c r="M43" s="54">
        <f t="shared" si="34"/>
        <v>206</v>
      </c>
      <c r="N43" s="54">
        <f t="shared" si="34"/>
        <v>213.25</v>
      </c>
      <c r="O43" s="54">
        <f t="shared" si="34"/>
        <v>200.75</v>
      </c>
      <c r="P43" s="54">
        <f t="shared" si="34"/>
        <v>201.75</v>
      </c>
      <c r="Q43" s="54">
        <f t="shared" si="34"/>
        <v>191.25</v>
      </c>
      <c r="R43" s="54">
        <f t="shared" si="34"/>
        <v>252.25</v>
      </c>
    </row>
    <row r="44" spans="1:18" x14ac:dyDescent="0.25">
      <c r="A44" s="12">
        <v>37888</v>
      </c>
      <c r="B44" s="54">
        <v>262</v>
      </c>
      <c r="C44" s="54">
        <v>268</v>
      </c>
      <c r="D44" s="54">
        <v>275</v>
      </c>
      <c r="E44" s="54">
        <v>268</v>
      </c>
      <c r="F44" s="54">
        <v>259</v>
      </c>
      <c r="G44" s="54">
        <v>262</v>
      </c>
      <c r="H44" s="54">
        <v>224</v>
      </c>
      <c r="I44" s="54">
        <v>278</v>
      </c>
      <c r="K44" s="54">
        <f t="shared" ref="K44:R44" si="35">IFERROR(AVERAGE(B41:B44),"n/a")</f>
        <v>234</v>
      </c>
      <c r="L44" s="54">
        <f t="shared" si="35"/>
        <v>232.75</v>
      </c>
      <c r="M44" s="54">
        <f t="shared" si="35"/>
        <v>227.75</v>
      </c>
      <c r="N44" s="54">
        <f t="shared" si="35"/>
        <v>230.5</v>
      </c>
      <c r="O44" s="54">
        <f t="shared" si="35"/>
        <v>220.5</v>
      </c>
      <c r="P44" s="54">
        <f t="shared" si="35"/>
        <v>222.25</v>
      </c>
      <c r="Q44" s="54">
        <f t="shared" si="35"/>
        <v>203.25</v>
      </c>
      <c r="R44" s="54">
        <f t="shared" si="35"/>
        <v>262.25</v>
      </c>
    </row>
    <row r="45" spans="1:18" x14ac:dyDescent="0.25">
      <c r="A45" s="12">
        <v>37895</v>
      </c>
      <c r="B45" s="54">
        <v>281</v>
      </c>
      <c r="C45" s="54">
        <v>282</v>
      </c>
      <c r="D45" s="54">
        <v>303</v>
      </c>
      <c r="E45" s="54">
        <v>283</v>
      </c>
      <c r="F45" s="54">
        <v>264</v>
      </c>
      <c r="G45" s="54">
        <v>265</v>
      </c>
      <c r="H45" s="54">
        <v>242</v>
      </c>
      <c r="I45" s="54">
        <v>302</v>
      </c>
      <c r="K45" s="54">
        <f t="shared" ref="K45:R45" si="36">IFERROR(AVERAGE(B42:B45),"n/a")</f>
        <v>250.5</v>
      </c>
      <c r="L45" s="54">
        <f t="shared" si="36"/>
        <v>251.5</v>
      </c>
      <c r="M45" s="54">
        <f t="shared" si="36"/>
        <v>256</v>
      </c>
      <c r="N45" s="54">
        <f t="shared" si="36"/>
        <v>251.5</v>
      </c>
      <c r="O45" s="54">
        <f t="shared" si="36"/>
        <v>239.75</v>
      </c>
      <c r="P45" s="54">
        <f t="shared" si="36"/>
        <v>241.75</v>
      </c>
      <c r="Q45" s="54">
        <f t="shared" si="36"/>
        <v>218.5</v>
      </c>
      <c r="R45" s="54">
        <f t="shared" si="36"/>
        <v>276.5</v>
      </c>
    </row>
    <row r="46" spans="1:18" x14ac:dyDescent="0.25">
      <c r="A46" s="12">
        <v>37902</v>
      </c>
      <c r="B46" s="54">
        <v>282</v>
      </c>
      <c r="C46" s="54">
        <v>285</v>
      </c>
      <c r="D46" s="54">
        <v>298</v>
      </c>
      <c r="E46" s="54">
        <v>280</v>
      </c>
      <c r="F46" s="54">
        <v>267</v>
      </c>
      <c r="G46" s="54">
        <v>267</v>
      </c>
      <c r="H46" s="54">
        <v>245</v>
      </c>
      <c r="I46" s="54">
        <v>317</v>
      </c>
      <c r="K46" s="54">
        <f t="shared" ref="K46:R46" si="37">IFERROR(AVERAGE(B43:B46),"n/a")</f>
        <v>268.75</v>
      </c>
      <c r="L46" s="54">
        <f t="shared" si="37"/>
        <v>271.75</v>
      </c>
      <c r="M46" s="54">
        <f t="shared" si="37"/>
        <v>281</v>
      </c>
      <c r="N46" s="54">
        <f t="shared" si="37"/>
        <v>270</v>
      </c>
      <c r="O46" s="54">
        <f t="shared" si="37"/>
        <v>258.75</v>
      </c>
      <c r="P46" s="54">
        <f t="shared" si="37"/>
        <v>260.5</v>
      </c>
      <c r="Q46" s="54">
        <f t="shared" si="37"/>
        <v>232.75</v>
      </c>
      <c r="R46" s="54">
        <f t="shared" si="37"/>
        <v>297.5</v>
      </c>
    </row>
    <row r="47" spans="1:18" x14ac:dyDescent="0.25">
      <c r="A47" s="12">
        <v>37909</v>
      </c>
      <c r="B47" s="54">
        <v>270</v>
      </c>
      <c r="C47" s="54">
        <v>266</v>
      </c>
      <c r="D47" s="54">
        <v>268</v>
      </c>
      <c r="E47" s="54">
        <v>253</v>
      </c>
      <c r="F47" s="54">
        <v>248</v>
      </c>
      <c r="G47" s="54">
        <v>248</v>
      </c>
      <c r="H47" s="54">
        <v>216</v>
      </c>
      <c r="I47" s="54">
        <v>277</v>
      </c>
      <c r="K47" s="54">
        <f t="shared" ref="K47:R47" si="38">IFERROR(AVERAGE(B44:B47),"n/a")</f>
        <v>273.75</v>
      </c>
      <c r="L47" s="54">
        <f t="shared" si="38"/>
        <v>275.25</v>
      </c>
      <c r="M47" s="54">
        <f t="shared" si="38"/>
        <v>286</v>
      </c>
      <c r="N47" s="54">
        <f t="shared" si="38"/>
        <v>271</v>
      </c>
      <c r="O47" s="54">
        <f t="shared" si="38"/>
        <v>259.5</v>
      </c>
      <c r="P47" s="54">
        <f t="shared" si="38"/>
        <v>260.5</v>
      </c>
      <c r="Q47" s="54">
        <f t="shared" si="38"/>
        <v>231.75</v>
      </c>
      <c r="R47" s="54">
        <f t="shared" si="38"/>
        <v>293.5</v>
      </c>
    </row>
    <row r="48" spans="1:18" x14ac:dyDescent="0.25">
      <c r="A48" s="12">
        <v>37916</v>
      </c>
      <c r="B48" s="54">
        <v>303</v>
      </c>
      <c r="C48" s="54">
        <v>305</v>
      </c>
      <c r="D48" s="54">
        <v>304</v>
      </c>
      <c r="E48" s="54">
        <v>300</v>
      </c>
      <c r="F48" s="54">
        <v>287</v>
      </c>
      <c r="G48" s="54">
        <v>288</v>
      </c>
      <c r="H48" s="54">
        <v>277</v>
      </c>
      <c r="I48" s="54">
        <v>382</v>
      </c>
      <c r="K48" s="54">
        <f t="shared" ref="K48:R48" si="39">IFERROR(AVERAGE(B45:B48),"n/a")</f>
        <v>284</v>
      </c>
      <c r="L48" s="54">
        <f t="shared" si="39"/>
        <v>284.5</v>
      </c>
      <c r="M48" s="54">
        <f t="shared" si="39"/>
        <v>293.25</v>
      </c>
      <c r="N48" s="54">
        <f t="shared" si="39"/>
        <v>279</v>
      </c>
      <c r="O48" s="54">
        <f t="shared" si="39"/>
        <v>266.5</v>
      </c>
      <c r="P48" s="54">
        <f t="shared" si="39"/>
        <v>267</v>
      </c>
      <c r="Q48" s="54">
        <f t="shared" si="39"/>
        <v>245</v>
      </c>
      <c r="R48" s="54">
        <f t="shared" si="39"/>
        <v>319.5</v>
      </c>
    </row>
    <row r="49" spans="1:18" x14ac:dyDescent="0.25">
      <c r="A49" s="12">
        <v>37923</v>
      </c>
      <c r="B49" s="54">
        <v>324</v>
      </c>
      <c r="C49" s="54">
        <v>345</v>
      </c>
      <c r="D49" s="54">
        <v>352</v>
      </c>
      <c r="E49" s="54">
        <v>350</v>
      </c>
      <c r="F49" s="54">
        <v>334</v>
      </c>
      <c r="G49" s="54">
        <v>335</v>
      </c>
      <c r="H49" s="54">
        <v>329</v>
      </c>
      <c r="I49" s="54">
        <v>423</v>
      </c>
      <c r="K49" s="54">
        <f t="shared" ref="K49:R49" si="40">IFERROR(AVERAGE(B46:B49),"n/a")</f>
        <v>294.75</v>
      </c>
      <c r="L49" s="54">
        <f t="shared" si="40"/>
        <v>300.25</v>
      </c>
      <c r="M49" s="54">
        <f t="shared" si="40"/>
        <v>305.5</v>
      </c>
      <c r="N49" s="54">
        <f t="shared" si="40"/>
        <v>295.75</v>
      </c>
      <c r="O49" s="54">
        <f t="shared" si="40"/>
        <v>284</v>
      </c>
      <c r="P49" s="54">
        <f t="shared" si="40"/>
        <v>284.5</v>
      </c>
      <c r="Q49" s="54">
        <f t="shared" si="40"/>
        <v>266.75</v>
      </c>
      <c r="R49" s="54">
        <f t="shared" si="40"/>
        <v>349.75</v>
      </c>
    </row>
    <row r="50" spans="1:18" x14ac:dyDescent="0.25">
      <c r="A50" s="12">
        <v>37930</v>
      </c>
      <c r="B50" s="54">
        <v>260</v>
      </c>
      <c r="C50" s="54">
        <v>260</v>
      </c>
      <c r="D50" s="54">
        <v>277</v>
      </c>
      <c r="E50" s="54">
        <v>252</v>
      </c>
      <c r="F50" s="54">
        <v>310</v>
      </c>
      <c r="G50" s="54">
        <v>310</v>
      </c>
      <c r="H50" s="54">
        <v>237</v>
      </c>
      <c r="I50" s="54">
        <v>285</v>
      </c>
      <c r="K50" s="54">
        <f t="shared" ref="K50:R50" si="41">IFERROR(AVERAGE(B47:B50),"n/a")</f>
        <v>289.25</v>
      </c>
      <c r="L50" s="54">
        <f t="shared" si="41"/>
        <v>294</v>
      </c>
      <c r="M50" s="54">
        <f t="shared" si="41"/>
        <v>300.25</v>
      </c>
      <c r="N50" s="54">
        <f t="shared" si="41"/>
        <v>288.75</v>
      </c>
      <c r="O50" s="54">
        <f t="shared" si="41"/>
        <v>294.75</v>
      </c>
      <c r="P50" s="54">
        <f t="shared" si="41"/>
        <v>295.25</v>
      </c>
      <c r="Q50" s="54">
        <f t="shared" si="41"/>
        <v>264.75</v>
      </c>
      <c r="R50" s="54">
        <f t="shared" si="41"/>
        <v>341.75</v>
      </c>
    </row>
    <row r="51" spans="1:18" x14ac:dyDescent="0.25">
      <c r="A51" s="12">
        <v>37937</v>
      </c>
      <c r="B51" s="54">
        <v>236</v>
      </c>
      <c r="C51" s="54">
        <v>228</v>
      </c>
      <c r="D51" s="54">
        <v>214</v>
      </c>
      <c r="E51" s="54">
        <v>167</v>
      </c>
      <c r="F51" s="54">
        <v>203</v>
      </c>
      <c r="G51" s="54">
        <v>204</v>
      </c>
      <c r="H51" s="54">
        <v>164</v>
      </c>
      <c r="I51" s="54">
        <v>227</v>
      </c>
      <c r="K51" s="54">
        <f t="shared" ref="K51:R51" si="42">IFERROR(AVERAGE(B48:B51),"n/a")</f>
        <v>280.75</v>
      </c>
      <c r="L51" s="54">
        <f t="shared" si="42"/>
        <v>284.5</v>
      </c>
      <c r="M51" s="54">
        <f t="shared" si="42"/>
        <v>286.75</v>
      </c>
      <c r="N51" s="54">
        <f t="shared" si="42"/>
        <v>267.25</v>
      </c>
      <c r="O51" s="54">
        <f t="shared" si="42"/>
        <v>283.5</v>
      </c>
      <c r="P51" s="54">
        <f t="shared" si="42"/>
        <v>284.25</v>
      </c>
      <c r="Q51" s="54">
        <f t="shared" si="42"/>
        <v>251.75</v>
      </c>
      <c r="R51" s="54">
        <f t="shared" si="42"/>
        <v>329.25</v>
      </c>
    </row>
    <row r="52" spans="1:18" x14ac:dyDescent="0.25">
      <c r="A52" s="12">
        <v>37944</v>
      </c>
      <c r="B52" s="54">
        <v>236</v>
      </c>
      <c r="C52" s="54">
        <v>209</v>
      </c>
      <c r="D52" s="54">
        <v>193</v>
      </c>
      <c r="E52" s="54">
        <v>149</v>
      </c>
      <c r="F52" s="54">
        <v>151</v>
      </c>
      <c r="G52" s="54">
        <v>151</v>
      </c>
      <c r="H52" s="54">
        <v>135</v>
      </c>
      <c r="I52" s="54">
        <v>180</v>
      </c>
      <c r="K52" s="54">
        <f t="shared" ref="K52:R52" si="43">IFERROR(AVERAGE(B49:B52),"n/a")</f>
        <v>264</v>
      </c>
      <c r="L52" s="54">
        <f t="shared" si="43"/>
        <v>260.5</v>
      </c>
      <c r="M52" s="54">
        <f t="shared" si="43"/>
        <v>259</v>
      </c>
      <c r="N52" s="54">
        <f t="shared" si="43"/>
        <v>229.5</v>
      </c>
      <c r="O52" s="54">
        <f t="shared" si="43"/>
        <v>249.5</v>
      </c>
      <c r="P52" s="54">
        <f t="shared" si="43"/>
        <v>250</v>
      </c>
      <c r="Q52" s="54">
        <f t="shared" si="43"/>
        <v>216.25</v>
      </c>
      <c r="R52" s="54">
        <f t="shared" si="43"/>
        <v>278.75</v>
      </c>
    </row>
    <row r="53" spans="1:18" x14ac:dyDescent="0.25">
      <c r="A53" s="12">
        <v>37951</v>
      </c>
      <c r="B53" s="54">
        <v>200</v>
      </c>
      <c r="C53" s="54">
        <v>189</v>
      </c>
      <c r="D53" s="54">
        <v>188</v>
      </c>
      <c r="E53" s="54">
        <v>142</v>
      </c>
      <c r="F53" s="54">
        <v>146</v>
      </c>
      <c r="G53" s="54">
        <v>146</v>
      </c>
      <c r="H53" s="54">
        <v>130</v>
      </c>
      <c r="I53" s="54">
        <v>168</v>
      </c>
      <c r="K53" s="54">
        <f t="shared" ref="K53:R53" si="44">IFERROR(AVERAGE(B50:B53),"n/a")</f>
        <v>233</v>
      </c>
      <c r="L53" s="54">
        <f t="shared" si="44"/>
        <v>221.5</v>
      </c>
      <c r="M53" s="54">
        <f t="shared" si="44"/>
        <v>218</v>
      </c>
      <c r="N53" s="54">
        <f t="shared" si="44"/>
        <v>177.5</v>
      </c>
      <c r="O53" s="54">
        <f t="shared" si="44"/>
        <v>202.5</v>
      </c>
      <c r="P53" s="54">
        <f t="shared" si="44"/>
        <v>202.75</v>
      </c>
      <c r="Q53" s="54">
        <f t="shared" si="44"/>
        <v>166.5</v>
      </c>
      <c r="R53" s="54">
        <f t="shared" si="44"/>
        <v>215</v>
      </c>
    </row>
    <row r="54" spans="1:18" x14ac:dyDescent="0.25">
      <c r="A54" s="12">
        <v>37958</v>
      </c>
      <c r="B54" s="54" t="s">
        <v>22</v>
      </c>
      <c r="C54" s="54">
        <v>200</v>
      </c>
      <c r="D54" s="54">
        <v>200</v>
      </c>
      <c r="E54" s="54">
        <v>146</v>
      </c>
      <c r="F54" s="54">
        <v>153</v>
      </c>
      <c r="G54" s="54">
        <v>153</v>
      </c>
      <c r="H54" s="54">
        <v>132</v>
      </c>
      <c r="I54" s="54">
        <v>177</v>
      </c>
      <c r="K54" s="54">
        <f t="shared" ref="K54:R54" si="45">IFERROR(AVERAGE(B51:B54),"n/a")</f>
        <v>224</v>
      </c>
      <c r="L54" s="54">
        <f t="shared" si="45"/>
        <v>206.5</v>
      </c>
      <c r="M54" s="54">
        <f t="shared" si="45"/>
        <v>198.75</v>
      </c>
      <c r="N54" s="54">
        <f t="shared" si="45"/>
        <v>151</v>
      </c>
      <c r="O54" s="54">
        <f t="shared" si="45"/>
        <v>163.25</v>
      </c>
      <c r="P54" s="54">
        <f t="shared" si="45"/>
        <v>163.5</v>
      </c>
      <c r="Q54" s="54">
        <f t="shared" si="45"/>
        <v>140.25</v>
      </c>
      <c r="R54" s="54">
        <f t="shared" si="45"/>
        <v>188</v>
      </c>
    </row>
    <row r="55" spans="1:18" x14ac:dyDescent="0.25">
      <c r="A55" s="12">
        <v>37965</v>
      </c>
      <c r="B55" s="54" t="s">
        <v>22</v>
      </c>
      <c r="C55" s="54" t="s">
        <v>22</v>
      </c>
      <c r="D55" s="54">
        <v>218</v>
      </c>
      <c r="E55" s="54">
        <v>179</v>
      </c>
      <c r="F55" s="54">
        <v>209</v>
      </c>
      <c r="G55" s="54">
        <v>209</v>
      </c>
      <c r="H55" s="54">
        <v>167</v>
      </c>
      <c r="I55" s="54">
        <v>207</v>
      </c>
      <c r="K55" s="54">
        <f t="shared" ref="K55:R55" si="46">IFERROR(AVERAGE(B52:B55),"n/a")</f>
        <v>218</v>
      </c>
      <c r="L55" s="54">
        <f t="shared" si="46"/>
        <v>199.33333333333334</v>
      </c>
      <c r="M55" s="54">
        <f t="shared" si="46"/>
        <v>199.75</v>
      </c>
      <c r="N55" s="54">
        <f t="shared" si="46"/>
        <v>154</v>
      </c>
      <c r="O55" s="54">
        <f t="shared" si="46"/>
        <v>164.75</v>
      </c>
      <c r="P55" s="54">
        <f t="shared" si="46"/>
        <v>164.75</v>
      </c>
      <c r="Q55" s="54">
        <f t="shared" si="46"/>
        <v>141</v>
      </c>
      <c r="R55" s="54">
        <f t="shared" si="46"/>
        <v>183</v>
      </c>
    </row>
    <row r="56" spans="1:18" x14ac:dyDescent="0.25">
      <c r="A56" s="12">
        <v>37972</v>
      </c>
      <c r="B56" s="54" t="s">
        <v>22</v>
      </c>
      <c r="C56" s="54" t="s">
        <v>22</v>
      </c>
      <c r="D56" s="54">
        <v>214</v>
      </c>
      <c r="E56" s="54">
        <v>182</v>
      </c>
      <c r="F56" s="54">
        <v>200</v>
      </c>
      <c r="G56" s="54">
        <v>200</v>
      </c>
      <c r="H56" s="54">
        <v>164</v>
      </c>
      <c r="I56" s="54">
        <v>213</v>
      </c>
      <c r="K56" s="54">
        <f t="shared" ref="K56:R56" si="47">IFERROR(AVERAGE(B53:B56),"n/a")</f>
        <v>200</v>
      </c>
      <c r="L56" s="54">
        <f t="shared" si="47"/>
        <v>194.5</v>
      </c>
      <c r="M56" s="54">
        <f t="shared" si="47"/>
        <v>205</v>
      </c>
      <c r="N56" s="54">
        <f t="shared" si="47"/>
        <v>162.25</v>
      </c>
      <c r="O56" s="54">
        <f t="shared" si="47"/>
        <v>177</v>
      </c>
      <c r="P56" s="54">
        <f t="shared" si="47"/>
        <v>177</v>
      </c>
      <c r="Q56" s="54">
        <f t="shared" si="47"/>
        <v>148.25</v>
      </c>
      <c r="R56" s="54">
        <f t="shared" si="47"/>
        <v>191.25</v>
      </c>
    </row>
    <row r="57" spans="1:18" x14ac:dyDescent="0.25">
      <c r="A57" s="12">
        <v>37979</v>
      </c>
      <c r="B57" s="54" t="s">
        <v>22</v>
      </c>
      <c r="C57" s="54" t="s">
        <v>22</v>
      </c>
      <c r="D57" s="54">
        <v>215</v>
      </c>
      <c r="E57" s="54">
        <v>167</v>
      </c>
      <c r="F57" s="54">
        <v>177</v>
      </c>
      <c r="G57" s="54">
        <v>177</v>
      </c>
      <c r="H57" s="54">
        <v>153</v>
      </c>
      <c r="I57" s="54">
        <v>195</v>
      </c>
      <c r="K57" s="54" t="str">
        <f t="shared" ref="K57:R57" si="48">IFERROR(AVERAGE(B54:B57),"n/a")</f>
        <v>n/a</v>
      </c>
      <c r="L57" s="54">
        <f t="shared" si="48"/>
        <v>200</v>
      </c>
      <c r="M57" s="54">
        <f t="shared" si="48"/>
        <v>211.75</v>
      </c>
      <c r="N57" s="54">
        <f t="shared" si="48"/>
        <v>168.5</v>
      </c>
      <c r="O57" s="54">
        <f t="shared" si="48"/>
        <v>184.75</v>
      </c>
      <c r="P57" s="54">
        <f t="shared" si="48"/>
        <v>184.75</v>
      </c>
      <c r="Q57" s="54">
        <f t="shared" si="48"/>
        <v>154</v>
      </c>
      <c r="R57" s="54">
        <f t="shared" si="48"/>
        <v>198</v>
      </c>
    </row>
    <row r="58" spans="1:18" x14ac:dyDescent="0.25">
      <c r="A58" s="12">
        <v>37986</v>
      </c>
      <c r="B58" s="54" t="s">
        <v>22</v>
      </c>
      <c r="C58" s="54" t="s">
        <v>22</v>
      </c>
      <c r="D58" s="54">
        <v>200.5</v>
      </c>
      <c r="E58" s="54">
        <v>164.5</v>
      </c>
      <c r="F58" s="54">
        <v>165.5</v>
      </c>
      <c r="G58" s="54">
        <v>163.5</v>
      </c>
      <c r="H58" s="54">
        <v>155</v>
      </c>
      <c r="I58" s="54">
        <v>195</v>
      </c>
      <c r="K58" s="54" t="str">
        <f t="shared" ref="K58:R58" si="49">IFERROR(AVERAGE(B55:B58),"n/a")</f>
        <v>n/a</v>
      </c>
      <c r="L58" s="54" t="str">
        <f t="shared" si="49"/>
        <v>n/a</v>
      </c>
      <c r="M58" s="54">
        <f t="shared" si="49"/>
        <v>211.875</v>
      </c>
      <c r="N58" s="54">
        <f t="shared" si="49"/>
        <v>173.125</v>
      </c>
      <c r="O58" s="54">
        <f t="shared" si="49"/>
        <v>187.875</v>
      </c>
      <c r="P58" s="54">
        <f t="shared" si="49"/>
        <v>187.375</v>
      </c>
      <c r="Q58" s="54">
        <f t="shared" si="49"/>
        <v>159.75</v>
      </c>
      <c r="R58" s="54">
        <f t="shared" si="49"/>
        <v>202.5</v>
      </c>
    </row>
    <row r="59" spans="1:18" x14ac:dyDescent="0.25">
      <c r="A59" s="12">
        <v>37993</v>
      </c>
      <c r="B59" s="54" t="str">
        <f>+TWK!B2</f>
        <v>n/a</v>
      </c>
      <c r="C59" s="54" t="str">
        <f>+TWK!C2</f>
        <v>n/a</v>
      </c>
      <c r="D59" s="54">
        <f>+TWK!D2</f>
        <v>200</v>
      </c>
      <c r="E59" s="54">
        <f>+TWK!E2</f>
        <v>162</v>
      </c>
      <c r="F59" s="54">
        <f>+TWK!F2</f>
        <v>163.75</v>
      </c>
      <c r="G59" s="54">
        <f>+TWK!G2</f>
        <v>165</v>
      </c>
      <c r="H59" s="54">
        <f>+TWK!H2</f>
        <v>152.5</v>
      </c>
      <c r="I59" s="54" t="e">
        <f>+TWK!#REF!</f>
        <v>#REF!</v>
      </c>
      <c r="K59" s="54" t="str">
        <f t="shared" ref="K59:R59" si="50">IFERROR(AVERAGE(B56:B59),"n/a")</f>
        <v>n/a</v>
      </c>
      <c r="L59" s="54" t="str">
        <f t="shared" si="50"/>
        <v>n/a</v>
      </c>
      <c r="M59" s="54">
        <f t="shared" si="50"/>
        <v>207.375</v>
      </c>
      <c r="N59" s="54">
        <f t="shared" si="50"/>
        <v>168.875</v>
      </c>
      <c r="O59" s="54">
        <f t="shared" si="50"/>
        <v>176.5625</v>
      </c>
      <c r="P59" s="54">
        <f t="shared" si="50"/>
        <v>176.375</v>
      </c>
      <c r="Q59" s="54">
        <f t="shared" si="50"/>
        <v>156.125</v>
      </c>
      <c r="R59" s="54" t="str">
        <f t="shared" si="50"/>
        <v>n/a</v>
      </c>
    </row>
    <row r="60" spans="1:18" x14ac:dyDescent="0.25">
      <c r="A60" s="12">
        <v>38000</v>
      </c>
      <c r="B60" s="54" t="str">
        <f>+TWK!B3</f>
        <v>n/a</v>
      </c>
      <c r="C60" s="54" t="str">
        <f>+TWK!C3</f>
        <v>n/a</v>
      </c>
      <c r="D60" s="54">
        <f>+TWK!D3</f>
        <v>200</v>
      </c>
      <c r="E60" s="54">
        <f>+TWK!E3</f>
        <v>162</v>
      </c>
      <c r="F60" s="54">
        <f>+TWK!F3</f>
        <v>169.5</v>
      </c>
      <c r="G60" s="54">
        <f>+TWK!G3</f>
        <v>169.5</v>
      </c>
      <c r="H60" s="54">
        <f>+TWK!H3</f>
        <v>149</v>
      </c>
      <c r="I60" s="54" t="e">
        <f>+TWK!#REF!</f>
        <v>#REF!</v>
      </c>
      <c r="K60" s="54" t="str">
        <f t="shared" ref="K60:R60" si="51">IFERROR(AVERAGE(B57:B60),"n/a")</f>
        <v>n/a</v>
      </c>
      <c r="L60" s="54" t="str">
        <f t="shared" si="51"/>
        <v>n/a</v>
      </c>
      <c r="M60" s="54">
        <f t="shared" si="51"/>
        <v>203.875</v>
      </c>
      <c r="N60" s="54">
        <f t="shared" si="51"/>
        <v>163.875</v>
      </c>
      <c r="O60" s="54">
        <f t="shared" si="51"/>
        <v>168.9375</v>
      </c>
      <c r="P60" s="54">
        <f t="shared" si="51"/>
        <v>168.75</v>
      </c>
      <c r="Q60" s="54">
        <f t="shared" si="51"/>
        <v>152.375</v>
      </c>
      <c r="R60" s="54" t="str">
        <f t="shared" si="51"/>
        <v>n/a</v>
      </c>
    </row>
    <row r="61" spans="1:18" x14ac:dyDescent="0.25">
      <c r="A61" s="12">
        <v>38007</v>
      </c>
      <c r="B61" s="54" t="str">
        <f>+TWK!B4</f>
        <v>n/a</v>
      </c>
      <c r="C61" s="54" t="str">
        <f>+TWK!C4</f>
        <v>n/a</v>
      </c>
      <c r="D61" s="54">
        <f>+TWK!D4</f>
        <v>194</v>
      </c>
      <c r="E61" s="54">
        <f>+TWK!E4</f>
        <v>157</v>
      </c>
      <c r="F61" s="54">
        <f>+TWK!F4</f>
        <v>172</v>
      </c>
      <c r="G61" s="54">
        <f>+TWK!G4</f>
        <v>171</v>
      </c>
      <c r="H61" s="54">
        <f>+TWK!H4</f>
        <v>144</v>
      </c>
      <c r="I61" s="54" t="e">
        <f>+TWK!#REF!</f>
        <v>#REF!</v>
      </c>
      <c r="K61" s="54" t="str">
        <f t="shared" ref="K61:R61" si="52">IFERROR(AVERAGE(B58:B61),"n/a")</f>
        <v>n/a</v>
      </c>
      <c r="L61" s="54" t="str">
        <f t="shared" si="52"/>
        <v>n/a</v>
      </c>
      <c r="M61" s="54">
        <f t="shared" si="52"/>
        <v>198.625</v>
      </c>
      <c r="N61" s="54">
        <f t="shared" si="52"/>
        <v>161.375</v>
      </c>
      <c r="O61" s="54">
        <f t="shared" si="52"/>
        <v>167.6875</v>
      </c>
      <c r="P61" s="54">
        <f t="shared" si="52"/>
        <v>167.25</v>
      </c>
      <c r="Q61" s="54">
        <f t="shared" si="52"/>
        <v>150.125</v>
      </c>
      <c r="R61" s="54" t="str">
        <f t="shared" si="52"/>
        <v>n/a</v>
      </c>
    </row>
    <row r="62" spans="1:18" x14ac:dyDescent="0.25">
      <c r="A62" s="12">
        <v>38014</v>
      </c>
      <c r="B62" s="54" t="str">
        <f>+TWK!B5</f>
        <v>n/a</v>
      </c>
      <c r="C62" s="54" t="str">
        <f>+TWK!C5</f>
        <v>n/a</v>
      </c>
      <c r="D62" s="54">
        <f>+TWK!D5</f>
        <v>208</v>
      </c>
      <c r="E62" s="54">
        <f>+TWK!E5</f>
        <v>150</v>
      </c>
      <c r="F62" s="54">
        <f>+TWK!F5</f>
        <v>161</v>
      </c>
      <c r="G62" s="54">
        <f>+TWK!G5</f>
        <v>159</v>
      </c>
      <c r="H62" s="54">
        <f>+TWK!H5</f>
        <v>137</v>
      </c>
      <c r="I62" s="54" t="e">
        <f>+TWK!#REF!</f>
        <v>#REF!</v>
      </c>
      <c r="K62" s="54" t="str">
        <f t="shared" ref="K62:R62" si="53">IFERROR(AVERAGE(B59:B62),"n/a")</f>
        <v>n/a</v>
      </c>
      <c r="L62" s="54" t="str">
        <f t="shared" si="53"/>
        <v>n/a</v>
      </c>
      <c r="M62" s="54">
        <f t="shared" si="53"/>
        <v>200.5</v>
      </c>
      <c r="N62" s="54">
        <f t="shared" si="53"/>
        <v>157.75</v>
      </c>
      <c r="O62" s="54">
        <f t="shared" si="53"/>
        <v>166.5625</v>
      </c>
      <c r="P62" s="54">
        <f t="shared" si="53"/>
        <v>166.125</v>
      </c>
      <c r="Q62" s="54">
        <f t="shared" si="53"/>
        <v>145.625</v>
      </c>
      <c r="R62" s="54" t="str">
        <f t="shared" si="53"/>
        <v>n/a</v>
      </c>
    </row>
    <row r="63" spans="1:18" x14ac:dyDescent="0.25">
      <c r="A63" s="12">
        <v>38021</v>
      </c>
      <c r="B63" s="54" t="str">
        <f>+TWK!B6</f>
        <v>n/a</v>
      </c>
      <c r="C63" s="54" t="str">
        <f>+TWK!C6</f>
        <v>n/a</v>
      </c>
      <c r="D63" s="54">
        <f>+TWK!D6</f>
        <v>214</v>
      </c>
      <c r="E63" s="54">
        <f>+TWK!E6</f>
        <v>147</v>
      </c>
      <c r="F63" s="54">
        <f>+TWK!F6</f>
        <v>152</v>
      </c>
      <c r="G63" s="54">
        <f>+TWK!G6</f>
        <v>151</v>
      </c>
      <c r="H63" s="54">
        <f>+TWK!H6</f>
        <v>127</v>
      </c>
      <c r="I63" s="54" t="e">
        <f>+TWK!#REF!</f>
        <v>#REF!</v>
      </c>
      <c r="K63" s="54" t="str">
        <f t="shared" ref="K63:R63" si="54">IFERROR(AVERAGE(B60:B63),"n/a")</f>
        <v>n/a</v>
      </c>
      <c r="L63" s="54" t="str">
        <f t="shared" si="54"/>
        <v>n/a</v>
      </c>
      <c r="M63" s="54">
        <f t="shared" si="54"/>
        <v>204</v>
      </c>
      <c r="N63" s="54">
        <f t="shared" si="54"/>
        <v>154</v>
      </c>
      <c r="O63" s="54">
        <f t="shared" si="54"/>
        <v>163.625</v>
      </c>
      <c r="P63" s="54">
        <f t="shared" si="54"/>
        <v>162.625</v>
      </c>
      <c r="Q63" s="54">
        <f t="shared" si="54"/>
        <v>139.25</v>
      </c>
      <c r="R63" s="54" t="str">
        <f t="shared" si="54"/>
        <v>n/a</v>
      </c>
    </row>
    <row r="64" spans="1:18" x14ac:dyDescent="0.25">
      <c r="A64" s="12">
        <v>38028</v>
      </c>
      <c r="B64" s="54" t="str">
        <f>+TWK!B7</f>
        <v>n/a</v>
      </c>
      <c r="C64" s="54" t="str">
        <f>+TWK!C7</f>
        <v>n/a</v>
      </c>
      <c r="D64" s="54">
        <f>+TWK!D7</f>
        <v>183</v>
      </c>
      <c r="E64" s="54">
        <f>+TWK!E7</f>
        <v>135</v>
      </c>
      <c r="F64" s="54">
        <f>+TWK!F7</f>
        <v>134</v>
      </c>
      <c r="G64" s="54">
        <f>+TWK!G7</f>
        <v>134</v>
      </c>
      <c r="H64" s="54">
        <f>+TWK!H7</f>
        <v>118</v>
      </c>
      <c r="I64" s="54" t="e">
        <f>+TWK!#REF!</f>
        <v>#REF!</v>
      </c>
      <c r="K64" s="54" t="str">
        <f t="shared" ref="K64:R64" si="55">IFERROR(AVERAGE(B61:B64),"n/a")</f>
        <v>n/a</v>
      </c>
      <c r="L64" s="54" t="str">
        <f t="shared" si="55"/>
        <v>n/a</v>
      </c>
      <c r="M64" s="54">
        <f t="shared" si="55"/>
        <v>199.75</v>
      </c>
      <c r="N64" s="54">
        <f t="shared" si="55"/>
        <v>147.25</v>
      </c>
      <c r="O64" s="54">
        <f t="shared" si="55"/>
        <v>154.75</v>
      </c>
      <c r="P64" s="54">
        <f t="shared" si="55"/>
        <v>153.75</v>
      </c>
      <c r="Q64" s="54">
        <f t="shared" si="55"/>
        <v>131.5</v>
      </c>
      <c r="R64" s="54" t="str">
        <f t="shared" si="55"/>
        <v>n/a</v>
      </c>
    </row>
    <row r="65" spans="1:18" x14ac:dyDescent="0.25">
      <c r="A65" s="12">
        <v>38035</v>
      </c>
      <c r="B65" s="54" t="str">
        <f>+TWK!B8</f>
        <v>n/a</v>
      </c>
      <c r="C65" s="54" t="str">
        <f>+TWK!C8</f>
        <v>n/a</v>
      </c>
      <c r="D65" s="54">
        <f>+TWK!D8</f>
        <v>181</v>
      </c>
      <c r="E65" s="54">
        <f>+TWK!E8</f>
        <v>133</v>
      </c>
      <c r="F65" s="54">
        <f>+TWK!F8</f>
        <v>131</v>
      </c>
      <c r="G65" s="54">
        <f>+TWK!G8</f>
        <v>130</v>
      </c>
      <c r="H65" s="54">
        <f>+TWK!H8</f>
        <v>117</v>
      </c>
      <c r="I65" s="54" t="e">
        <f>+TWK!#REF!</f>
        <v>#REF!</v>
      </c>
      <c r="K65" s="54" t="str">
        <f t="shared" ref="K65:R65" si="56">IFERROR(AVERAGE(B62:B65),"n/a")</f>
        <v>n/a</v>
      </c>
      <c r="L65" s="54" t="str">
        <f t="shared" si="56"/>
        <v>n/a</v>
      </c>
      <c r="M65" s="54">
        <f t="shared" si="56"/>
        <v>196.5</v>
      </c>
      <c r="N65" s="54">
        <f t="shared" si="56"/>
        <v>141.25</v>
      </c>
      <c r="O65" s="54">
        <f t="shared" si="56"/>
        <v>144.5</v>
      </c>
      <c r="P65" s="54">
        <f t="shared" si="56"/>
        <v>143.5</v>
      </c>
      <c r="Q65" s="54">
        <f t="shared" si="56"/>
        <v>124.75</v>
      </c>
      <c r="R65" s="54" t="str">
        <f t="shared" si="56"/>
        <v>n/a</v>
      </c>
    </row>
    <row r="66" spans="1:18" x14ac:dyDescent="0.25">
      <c r="A66" s="12">
        <v>38042</v>
      </c>
      <c r="B66" s="54" t="str">
        <f>+TWK!B9</f>
        <v>n/a</v>
      </c>
      <c r="C66" s="54" t="str">
        <f>+TWK!C9</f>
        <v>n/a</v>
      </c>
      <c r="D66" s="54">
        <f>+TWK!D9</f>
        <v>161</v>
      </c>
      <c r="E66" s="54">
        <f>+TWK!E9</f>
        <v>130</v>
      </c>
      <c r="F66" s="54">
        <f>+TWK!F9</f>
        <v>126</v>
      </c>
      <c r="G66" s="54">
        <f>+TWK!G9</f>
        <v>125</v>
      </c>
      <c r="H66" s="54">
        <f>+TWK!H9</f>
        <v>120</v>
      </c>
      <c r="I66" s="54" t="e">
        <f>+TWK!#REF!</f>
        <v>#REF!</v>
      </c>
      <c r="K66" s="54" t="str">
        <f t="shared" ref="K66:R66" si="57">IFERROR(AVERAGE(B63:B66),"n/a")</f>
        <v>n/a</v>
      </c>
      <c r="L66" s="54" t="str">
        <f t="shared" si="57"/>
        <v>n/a</v>
      </c>
      <c r="M66" s="54">
        <f t="shared" si="57"/>
        <v>184.75</v>
      </c>
      <c r="N66" s="54">
        <f t="shared" si="57"/>
        <v>136.25</v>
      </c>
      <c r="O66" s="54">
        <f t="shared" si="57"/>
        <v>135.75</v>
      </c>
      <c r="P66" s="54">
        <f t="shared" si="57"/>
        <v>135</v>
      </c>
      <c r="Q66" s="54">
        <f t="shared" si="57"/>
        <v>120.5</v>
      </c>
      <c r="R66" s="54" t="str">
        <f t="shared" si="57"/>
        <v>n/a</v>
      </c>
    </row>
    <row r="67" spans="1:18" x14ac:dyDescent="0.25">
      <c r="A67" s="12">
        <v>38049</v>
      </c>
      <c r="B67" s="54" t="str">
        <f>+TWK!B10</f>
        <v>n/a</v>
      </c>
      <c r="C67" s="54" t="str">
        <f>+TWK!C10</f>
        <v>n/a</v>
      </c>
      <c r="D67" s="54">
        <f>+TWK!D10</f>
        <v>160</v>
      </c>
      <c r="E67" s="54">
        <f>+TWK!E10</f>
        <v>130</v>
      </c>
      <c r="F67" s="54">
        <f>+TWK!F10</f>
        <v>124</v>
      </c>
      <c r="G67" s="54">
        <f>+TWK!G10</f>
        <v>126</v>
      </c>
      <c r="H67" s="54">
        <f>+TWK!H10</f>
        <v>116</v>
      </c>
      <c r="I67" s="54" t="e">
        <f>+TWK!#REF!</f>
        <v>#REF!</v>
      </c>
      <c r="K67" s="54" t="str">
        <f t="shared" ref="K67:R67" si="58">IFERROR(AVERAGE(B64:B67),"n/a")</f>
        <v>n/a</v>
      </c>
      <c r="L67" s="54" t="str">
        <f t="shared" si="58"/>
        <v>n/a</v>
      </c>
      <c r="M67" s="54">
        <f t="shared" si="58"/>
        <v>171.25</v>
      </c>
      <c r="N67" s="54">
        <f t="shared" si="58"/>
        <v>132</v>
      </c>
      <c r="O67" s="54">
        <f t="shared" si="58"/>
        <v>128.75</v>
      </c>
      <c r="P67" s="54">
        <f t="shared" si="58"/>
        <v>128.75</v>
      </c>
      <c r="Q67" s="54">
        <f t="shared" si="58"/>
        <v>117.75</v>
      </c>
      <c r="R67" s="54" t="str">
        <f t="shared" si="58"/>
        <v>n/a</v>
      </c>
    </row>
    <row r="68" spans="1:18" x14ac:dyDescent="0.25">
      <c r="A68" s="12">
        <v>38056</v>
      </c>
      <c r="B68" s="54" t="str">
        <f>+TWK!B11</f>
        <v>n/a</v>
      </c>
      <c r="C68" s="54" t="str">
        <f>+TWK!C11</f>
        <v>n/a</v>
      </c>
      <c r="D68" s="54">
        <f>+TWK!D11</f>
        <v>149</v>
      </c>
      <c r="E68" s="54">
        <f>+TWK!E11</f>
        <v>127</v>
      </c>
      <c r="F68" s="54">
        <f>+TWK!F11</f>
        <v>122</v>
      </c>
      <c r="G68" s="54">
        <f>+TWK!G11</f>
        <v>122</v>
      </c>
      <c r="H68" s="54">
        <f>+TWK!H11</f>
        <v>114</v>
      </c>
      <c r="I68" s="54" t="e">
        <f>+TWK!#REF!</f>
        <v>#REF!</v>
      </c>
      <c r="K68" s="54" t="str">
        <f t="shared" ref="K68:R68" si="59">IFERROR(AVERAGE(B65:B68),"n/a")</f>
        <v>n/a</v>
      </c>
      <c r="L68" s="54" t="str">
        <f t="shared" si="59"/>
        <v>n/a</v>
      </c>
      <c r="M68" s="54">
        <f t="shared" si="59"/>
        <v>162.75</v>
      </c>
      <c r="N68" s="54">
        <f t="shared" si="59"/>
        <v>130</v>
      </c>
      <c r="O68" s="54">
        <f t="shared" si="59"/>
        <v>125.75</v>
      </c>
      <c r="P68" s="54">
        <f t="shared" si="59"/>
        <v>125.75</v>
      </c>
      <c r="Q68" s="54">
        <f t="shared" si="59"/>
        <v>116.75</v>
      </c>
      <c r="R68" s="54" t="str">
        <f t="shared" si="59"/>
        <v>n/a</v>
      </c>
    </row>
    <row r="69" spans="1:18" x14ac:dyDescent="0.25">
      <c r="A69" s="12">
        <v>38063</v>
      </c>
      <c r="B69" s="54" t="str">
        <f>+TWK!B12</f>
        <v>n/a</v>
      </c>
      <c r="C69" s="54">
        <f>+TWK!C12</f>
        <v>165</v>
      </c>
      <c r="D69" s="54">
        <f>+TWK!D12</f>
        <v>151</v>
      </c>
      <c r="E69" s="54">
        <f>+TWK!E12</f>
        <v>124</v>
      </c>
      <c r="F69" s="54">
        <f>+TWK!F12</f>
        <v>122</v>
      </c>
      <c r="G69" s="54">
        <f>+TWK!G12</f>
        <v>121</v>
      </c>
      <c r="H69" s="54">
        <f>+TWK!H12</f>
        <v>112</v>
      </c>
      <c r="I69" s="54" t="e">
        <f>+TWK!#REF!</f>
        <v>#REF!</v>
      </c>
      <c r="K69" s="54" t="str">
        <f t="shared" ref="K69:R69" si="60">IFERROR(AVERAGE(B66:B69),"n/a")</f>
        <v>n/a</v>
      </c>
      <c r="L69" s="54">
        <f t="shared" si="60"/>
        <v>165</v>
      </c>
      <c r="M69" s="54">
        <f t="shared" si="60"/>
        <v>155.25</v>
      </c>
      <c r="N69" s="54">
        <f t="shared" si="60"/>
        <v>127.75</v>
      </c>
      <c r="O69" s="54">
        <f t="shared" si="60"/>
        <v>123.5</v>
      </c>
      <c r="P69" s="54">
        <f t="shared" si="60"/>
        <v>123.5</v>
      </c>
      <c r="Q69" s="54">
        <f t="shared" si="60"/>
        <v>115.5</v>
      </c>
      <c r="R69" s="54" t="str">
        <f t="shared" si="60"/>
        <v>n/a</v>
      </c>
    </row>
    <row r="70" spans="1:18" x14ac:dyDescent="0.25">
      <c r="A70" s="12">
        <v>38070</v>
      </c>
      <c r="B70" s="54">
        <f>+TWK!B13</f>
        <v>184</v>
      </c>
      <c r="C70" s="54">
        <f>+TWK!C13</f>
        <v>152</v>
      </c>
      <c r="D70" s="54">
        <f>+TWK!D13</f>
        <v>143</v>
      </c>
      <c r="E70" s="54">
        <f>+TWK!E13</f>
        <v>115</v>
      </c>
      <c r="F70" s="54">
        <f>+TWK!F13</f>
        <v>119</v>
      </c>
      <c r="G70" s="54">
        <f>+TWK!G13</f>
        <v>119</v>
      </c>
      <c r="H70" s="54">
        <f>+TWK!H13</f>
        <v>110</v>
      </c>
      <c r="I70" s="54" t="e">
        <f>+TWK!#REF!</f>
        <v>#REF!</v>
      </c>
      <c r="K70" s="54">
        <f t="shared" ref="K70:R70" si="61">IFERROR(AVERAGE(B67:B70),"n/a")</f>
        <v>184</v>
      </c>
      <c r="L70" s="54">
        <f t="shared" si="61"/>
        <v>158.5</v>
      </c>
      <c r="M70" s="54">
        <f t="shared" si="61"/>
        <v>150.75</v>
      </c>
      <c r="N70" s="54">
        <f t="shared" si="61"/>
        <v>124</v>
      </c>
      <c r="O70" s="54">
        <f t="shared" si="61"/>
        <v>121.75</v>
      </c>
      <c r="P70" s="54">
        <f t="shared" si="61"/>
        <v>122</v>
      </c>
      <c r="Q70" s="54">
        <f t="shared" si="61"/>
        <v>113</v>
      </c>
      <c r="R70" s="54" t="str">
        <f t="shared" si="61"/>
        <v>n/a</v>
      </c>
    </row>
    <row r="71" spans="1:18" x14ac:dyDescent="0.25">
      <c r="A71" s="12">
        <v>38077</v>
      </c>
      <c r="B71" s="54">
        <f>+TWK!B14</f>
        <v>184</v>
      </c>
      <c r="C71" s="54">
        <f>+TWK!C14</f>
        <v>153</v>
      </c>
      <c r="D71" s="54">
        <f>+TWK!D14</f>
        <v>151</v>
      </c>
      <c r="E71" s="54">
        <f>+TWK!E14</f>
        <v>116</v>
      </c>
      <c r="F71" s="54">
        <f>+TWK!F14</f>
        <v>118</v>
      </c>
      <c r="G71" s="54">
        <f>+TWK!G14</f>
        <v>118</v>
      </c>
      <c r="H71" s="54">
        <f>+TWK!H14</f>
        <v>110</v>
      </c>
      <c r="I71" s="54" t="e">
        <f>+TWK!#REF!</f>
        <v>#REF!</v>
      </c>
      <c r="K71" s="54">
        <f t="shared" ref="K71:R71" si="62">IFERROR(AVERAGE(B68:B71),"n/a")</f>
        <v>184</v>
      </c>
      <c r="L71" s="54">
        <f t="shared" si="62"/>
        <v>156.66666666666666</v>
      </c>
      <c r="M71" s="54">
        <f t="shared" si="62"/>
        <v>148.5</v>
      </c>
      <c r="N71" s="54">
        <f t="shared" si="62"/>
        <v>120.5</v>
      </c>
      <c r="O71" s="54">
        <f t="shared" si="62"/>
        <v>120.25</v>
      </c>
      <c r="P71" s="54">
        <f t="shared" si="62"/>
        <v>120</v>
      </c>
      <c r="Q71" s="54">
        <f t="shared" si="62"/>
        <v>111.5</v>
      </c>
      <c r="R71" s="54" t="str">
        <f t="shared" si="62"/>
        <v>n/a</v>
      </c>
    </row>
    <row r="72" spans="1:18" x14ac:dyDescent="0.25">
      <c r="A72" s="12">
        <v>38084</v>
      </c>
      <c r="B72" s="54">
        <f>+TWK!B15</f>
        <v>185</v>
      </c>
      <c r="C72" s="54">
        <f>+TWK!C15</f>
        <v>153</v>
      </c>
      <c r="D72" s="54">
        <f>+TWK!D15</f>
        <v>147</v>
      </c>
      <c r="E72" s="54">
        <f>+TWK!E15</f>
        <v>117</v>
      </c>
      <c r="F72" s="54">
        <f>+TWK!F15</f>
        <v>118</v>
      </c>
      <c r="G72" s="54">
        <f>+TWK!G15</f>
        <v>118</v>
      </c>
      <c r="H72" s="54">
        <f>+TWK!H15</f>
        <v>111</v>
      </c>
      <c r="I72" s="54" t="e">
        <f>+TWK!#REF!</f>
        <v>#REF!</v>
      </c>
      <c r="K72" s="54">
        <f t="shared" ref="K72:R72" si="63">IFERROR(AVERAGE(B69:B72),"n/a")</f>
        <v>184.33333333333334</v>
      </c>
      <c r="L72" s="54">
        <f t="shared" si="63"/>
        <v>155.75</v>
      </c>
      <c r="M72" s="54">
        <f t="shared" si="63"/>
        <v>148</v>
      </c>
      <c r="N72" s="54">
        <f t="shared" si="63"/>
        <v>118</v>
      </c>
      <c r="O72" s="54">
        <f t="shared" si="63"/>
        <v>119.25</v>
      </c>
      <c r="P72" s="54">
        <f t="shared" si="63"/>
        <v>119</v>
      </c>
      <c r="Q72" s="54">
        <f t="shared" si="63"/>
        <v>110.75</v>
      </c>
      <c r="R72" s="54" t="str">
        <f t="shared" si="63"/>
        <v>n/a</v>
      </c>
    </row>
    <row r="73" spans="1:18" x14ac:dyDescent="0.25">
      <c r="A73" s="12">
        <v>38091</v>
      </c>
      <c r="B73" s="54">
        <f>+TWK!B16</f>
        <v>180</v>
      </c>
      <c r="C73" s="54">
        <f>+TWK!C16</f>
        <v>151</v>
      </c>
      <c r="D73" s="54">
        <f>+TWK!D16</f>
        <v>146</v>
      </c>
      <c r="E73" s="54">
        <f>+TWK!E16</f>
        <v>115</v>
      </c>
      <c r="F73" s="54">
        <f>+TWK!F16</f>
        <v>115</v>
      </c>
      <c r="G73" s="54">
        <f>+TWK!G16</f>
        <v>116</v>
      </c>
      <c r="H73" s="54">
        <f>+TWK!H16</f>
        <v>110</v>
      </c>
      <c r="I73" s="54" t="e">
        <f>+TWK!#REF!</f>
        <v>#REF!</v>
      </c>
      <c r="K73" s="54">
        <f t="shared" ref="K73:R73" si="64">IFERROR(AVERAGE(B70:B73),"n/a")</f>
        <v>183.25</v>
      </c>
      <c r="L73" s="54">
        <f t="shared" si="64"/>
        <v>152.25</v>
      </c>
      <c r="M73" s="54">
        <f t="shared" si="64"/>
        <v>146.75</v>
      </c>
      <c r="N73" s="54">
        <f t="shared" si="64"/>
        <v>115.75</v>
      </c>
      <c r="O73" s="54">
        <f t="shared" si="64"/>
        <v>117.5</v>
      </c>
      <c r="P73" s="54">
        <f t="shared" si="64"/>
        <v>117.75</v>
      </c>
      <c r="Q73" s="54">
        <f t="shared" si="64"/>
        <v>110.25</v>
      </c>
      <c r="R73" s="54" t="str">
        <f t="shared" si="64"/>
        <v>n/a</v>
      </c>
    </row>
    <row r="74" spans="1:18" x14ac:dyDescent="0.25">
      <c r="A74" s="12">
        <v>38098</v>
      </c>
      <c r="B74" s="54">
        <f>+TWK!B17</f>
        <v>173</v>
      </c>
      <c r="C74" s="54">
        <f>+TWK!C17</f>
        <v>143</v>
      </c>
      <c r="D74" s="54">
        <f>+TWK!D17</f>
        <v>140</v>
      </c>
      <c r="E74" s="54">
        <f>+TWK!E17</f>
        <v>113</v>
      </c>
      <c r="F74" s="54">
        <f>+TWK!F17</f>
        <v>113</v>
      </c>
      <c r="G74" s="54">
        <f>+TWK!G17</f>
        <v>113</v>
      </c>
      <c r="H74" s="54">
        <f>+TWK!H17</f>
        <v>109</v>
      </c>
      <c r="I74" s="54" t="e">
        <f>+TWK!#REF!</f>
        <v>#REF!</v>
      </c>
      <c r="K74" s="54">
        <f t="shared" ref="K74:R74" si="65">IFERROR(AVERAGE(B71:B74),"n/a")</f>
        <v>180.5</v>
      </c>
      <c r="L74" s="54">
        <f t="shared" si="65"/>
        <v>150</v>
      </c>
      <c r="M74" s="54">
        <f t="shared" si="65"/>
        <v>146</v>
      </c>
      <c r="N74" s="54">
        <f t="shared" si="65"/>
        <v>115.25</v>
      </c>
      <c r="O74" s="54">
        <f t="shared" si="65"/>
        <v>116</v>
      </c>
      <c r="P74" s="54">
        <f t="shared" si="65"/>
        <v>116.25</v>
      </c>
      <c r="Q74" s="54">
        <f t="shared" si="65"/>
        <v>110</v>
      </c>
      <c r="R74" s="54" t="str">
        <f t="shared" si="65"/>
        <v>n/a</v>
      </c>
    </row>
    <row r="75" spans="1:18" x14ac:dyDescent="0.25">
      <c r="A75" s="12">
        <v>38105</v>
      </c>
      <c r="B75" s="54">
        <f>+TWK!B18</f>
        <v>169</v>
      </c>
      <c r="C75" s="54">
        <f>+TWK!C18</f>
        <v>141</v>
      </c>
      <c r="D75" s="54">
        <f>+TWK!D18</f>
        <v>136</v>
      </c>
      <c r="E75" s="54">
        <f>+TWK!E18</f>
        <v>113</v>
      </c>
      <c r="F75" s="54">
        <f>+TWK!F18</f>
        <v>112</v>
      </c>
      <c r="G75" s="54">
        <f>+TWK!G18</f>
        <v>112</v>
      </c>
      <c r="H75" s="54">
        <f>+TWK!H18</f>
        <v>108</v>
      </c>
      <c r="I75" s="54" t="e">
        <f>+TWK!#REF!</f>
        <v>#REF!</v>
      </c>
      <c r="K75" s="54">
        <f t="shared" ref="K75:R75" si="66">IFERROR(AVERAGE(B72:B75),"n/a")</f>
        <v>176.75</v>
      </c>
      <c r="L75" s="54">
        <f t="shared" si="66"/>
        <v>147</v>
      </c>
      <c r="M75" s="54">
        <f t="shared" si="66"/>
        <v>142.25</v>
      </c>
      <c r="N75" s="54">
        <f t="shared" si="66"/>
        <v>114.5</v>
      </c>
      <c r="O75" s="54">
        <f t="shared" si="66"/>
        <v>114.5</v>
      </c>
      <c r="P75" s="54">
        <f t="shared" si="66"/>
        <v>114.75</v>
      </c>
      <c r="Q75" s="54">
        <f t="shared" si="66"/>
        <v>109.5</v>
      </c>
      <c r="R75" s="54" t="str">
        <f t="shared" si="66"/>
        <v>n/a</v>
      </c>
    </row>
    <row r="76" spans="1:18" x14ac:dyDescent="0.25">
      <c r="A76" s="12">
        <v>38112</v>
      </c>
      <c r="B76" s="54">
        <f>+TWK!B19</f>
        <v>162</v>
      </c>
      <c r="C76" s="54">
        <f>+TWK!C19</f>
        <v>139</v>
      </c>
      <c r="D76" s="54">
        <f>+TWK!D19</f>
        <v>136</v>
      </c>
      <c r="E76" s="54">
        <f>+TWK!E19</f>
        <v>113</v>
      </c>
      <c r="F76" s="54">
        <f>+TWK!F19</f>
        <v>111</v>
      </c>
      <c r="G76" s="54">
        <f>+TWK!G19</f>
        <v>112</v>
      </c>
      <c r="H76" s="54">
        <f>+TWK!H19</f>
        <v>108</v>
      </c>
      <c r="I76" s="54" t="e">
        <f>+TWK!#REF!</f>
        <v>#REF!</v>
      </c>
      <c r="K76" s="54">
        <f t="shared" ref="K76:R76" si="67">IFERROR(AVERAGE(B73:B76),"n/a")</f>
        <v>171</v>
      </c>
      <c r="L76" s="54">
        <f t="shared" si="67"/>
        <v>143.5</v>
      </c>
      <c r="M76" s="54">
        <f t="shared" si="67"/>
        <v>139.5</v>
      </c>
      <c r="N76" s="54">
        <f t="shared" si="67"/>
        <v>113.5</v>
      </c>
      <c r="O76" s="54">
        <f t="shared" si="67"/>
        <v>112.75</v>
      </c>
      <c r="P76" s="54">
        <f t="shared" si="67"/>
        <v>113.25</v>
      </c>
      <c r="Q76" s="54">
        <f t="shared" si="67"/>
        <v>108.75</v>
      </c>
      <c r="R76" s="54" t="str">
        <f t="shared" si="67"/>
        <v>n/a</v>
      </c>
    </row>
    <row r="77" spans="1:18" x14ac:dyDescent="0.25">
      <c r="A77" s="12">
        <v>38119</v>
      </c>
      <c r="B77" s="54">
        <f>+TWK!B20</f>
        <v>176</v>
      </c>
      <c r="C77" s="54">
        <f>+TWK!C20</f>
        <v>152</v>
      </c>
      <c r="D77" s="54">
        <f>+TWK!D20</f>
        <v>152</v>
      </c>
      <c r="E77" s="54">
        <f>+TWK!E20</f>
        <v>113</v>
      </c>
      <c r="F77" s="54">
        <f>+TWK!F20</f>
        <v>113</v>
      </c>
      <c r="G77" s="54">
        <f>+TWK!G20</f>
        <v>113</v>
      </c>
      <c r="H77" s="54">
        <f>+TWK!H20</f>
        <v>108</v>
      </c>
      <c r="I77" s="54" t="e">
        <f>+TWK!#REF!</f>
        <v>#REF!</v>
      </c>
      <c r="K77" s="54">
        <f t="shared" ref="K77:R77" si="68">IFERROR(AVERAGE(B74:B77),"n/a")</f>
        <v>170</v>
      </c>
      <c r="L77" s="54">
        <f t="shared" si="68"/>
        <v>143.75</v>
      </c>
      <c r="M77" s="54">
        <f t="shared" si="68"/>
        <v>141</v>
      </c>
      <c r="N77" s="54">
        <f t="shared" si="68"/>
        <v>113</v>
      </c>
      <c r="O77" s="54">
        <f t="shared" si="68"/>
        <v>112.25</v>
      </c>
      <c r="P77" s="54">
        <f t="shared" si="68"/>
        <v>112.5</v>
      </c>
      <c r="Q77" s="54">
        <f t="shared" si="68"/>
        <v>108.25</v>
      </c>
      <c r="R77" s="54" t="str">
        <f t="shared" si="68"/>
        <v>n/a</v>
      </c>
    </row>
    <row r="78" spans="1:18" x14ac:dyDescent="0.25">
      <c r="A78" s="12">
        <v>38126</v>
      </c>
      <c r="B78" s="54">
        <f>+TWK!B21</f>
        <v>200</v>
      </c>
      <c r="C78" s="54">
        <f>+TWK!C21</f>
        <v>168</v>
      </c>
      <c r="D78" s="54">
        <f>+TWK!D21</f>
        <v>169</v>
      </c>
      <c r="E78" s="54">
        <f>+TWK!E21</f>
        <v>119</v>
      </c>
      <c r="F78" s="54">
        <f>+TWK!F21</f>
        <v>113</v>
      </c>
      <c r="G78" s="54">
        <f>+TWK!G21</f>
        <v>113</v>
      </c>
      <c r="H78" s="54">
        <f>+TWK!H21</f>
        <v>108</v>
      </c>
      <c r="I78" s="54" t="e">
        <f>+TWK!#REF!</f>
        <v>#REF!</v>
      </c>
      <c r="K78" s="54">
        <f t="shared" ref="K78:R78" si="69">IFERROR(AVERAGE(B75:B78),"n/a")</f>
        <v>176.75</v>
      </c>
      <c r="L78" s="54">
        <f t="shared" si="69"/>
        <v>150</v>
      </c>
      <c r="M78" s="54">
        <f t="shared" si="69"/>
        <v>148.25</v>
      </c>
      <c r="N78" s="54">
        <f t="shared" si="69"/>
        <v>114.5</v>
      </c>
      <c r="O78" s="54">
        <f t="shared" si="69"/>
        <v>112.25</v>
      </c>
      <c r="P78" s="54">
        <f t="shared" si="69"/>
        <v>112.5</v>
      </c>
      <c r="Q78" s="54">
        <f t="shared" si="69"/>
        <v>108</v>
      </c>
      <c r="R78" s="54" t="str">
        <f t="shared" si="69"/>
        <v>n/a</v>
      </c>
    </row>
    <row r="79" spans="1:18" x14ac:dyDescent="0.25">
      <c r="A79" s="12">
        <v>38133</v>
      </c>
      <c r="B79" s="54">
        <f>+TWK!B22</f>
        <v>210</v>
      </c>
      <c r="C79" s="54">
        <f>+TWK!C22</f>
        <v>175</v>
      </c>
      <c r="D79" s="54">
        <f>+TWK!D22</f>
        <v>174</v>
      </c>
      <c r="E79" s="54">
        <f>+TWK!E22</f>
        <v>130</v>
      </c>
      <c r="F79" s="54">
        <f>+TWK!F22</f>
        <v>114</v>
      </c>
      <c r="G79" s="54">
        <f>+TWK!G22</f>
        <v>114</v>
      </c>
      <c r="H79" s="54">
        <f>+TWK!H22</f>
        <v>112</v>
      </c>
      <c r="I79" s="54" t="e">
        <f>+TWK!#REF!</f>
        <v>#REF!</v>
      </c>
      <c r="K79" s="54">
        <f t="shared" ref="K79:R79" si="70">IFERROR(AVERAGE(B76:B79),"n/a")</f>
        <v>187</v>
      </c>
      <c r="L79" s="54">
        <f t="shared" si="70"/>
        <v>158.5</v>
      </c>
      <c r="M79" s="54">
        <f t="shared" si="70"/>
        <v>157.75</v>
      </c>
      <c r="N79" s="54">
        <f t="shared" si="70"/>
        <v>118.75</v>
      </c>
      <c r="O79" s="54">
        <f t="shared" si="70"/>
        <v>112.75</v>
      </c>
      <c r="P79" s="54">
        <f t="shared" si="70"/>
        <v>113</v>
      </c>
      <c r="Q79" s="54">
        <f t="shared" si="70"/>
        <v>109</v>
      </c>
      <c r="R79" s="54" t="str">
        <f t="shared" si="70"/>
        <v>n/a</v>
      </c>
    </row>
    <row r="80" spans="1:18" x14ac:dyDescent="0.25">
      <c r="A80" s="12">
        <v>38140</v>
      </c>
      <c r="B80" s="54">
        <f>+TWK!B23</f>
        <v>209</v>
      </c>
      <c r="C80" s="54">
        <f>+TWK!C23</f>
        <v>170</v>
      </c>
      <c r="D80" s="54">
        <f>+TWK!D23</f>
        <v>169</v>
      </c>
      <c r="E80" s="54">
        <f>+TWK!E23</f>
        <v>131</v>
      </c>
      <c r="F80" s="54">
        <f>+TWK!F23</f>
        <v>117</v>
      </c>
      <c r="G80" s="54">
        <f>+TWK!G23</f>
        <v>117</v>
      </c>
      <c r="H80" s="54">
        <f>+TWK!H23</f>
        <v>114</v>
      </c>
      <c r="I80" s="54" t="e">
        <f>+TWK!#REF!</f>
        <v>#REF!</v>
      </c>
      <c r="K80" s="54">
        <f t="shared" ref="K80:R80" si="71">IFERROR(AVERAGE(B77:B80),"n/a")</f>
        <v>198.75</v>
      </c>
      <c r="L80" s="54">
        <f t="shared" si="71"/>
        <v>166.25</v>
      </c>
      <c r="M80" s="54">
        <f t="shared" si="71"/>
        <v>166</v>
      </c>
      <c r="N80" s="54">
        <f t="shared" si="71"/>
        <v>123.25</v>
      </c>
      <c r="O80" s="54">
        <f t="shared" si="71"/>
        <v>114.25</v>
      </c>
      <c r="P80" s="54">
        <f t="shared" si="71"/>
        <v>114.25</v>
      </c>
      <c r="Q80" s="54">
        <f t="shared" si="71"/>
        <v>110.5</v>
      </c>
      <c r="R80" s="54" t="str">
        <f t="shared" si="71"/>
        <v>n/a</v>
      </c>
    </row>
    <row r="81" spans="1:18" x14ac:dyDescent="0.25">
      <c r="A81" s="12">
        <v>38147</v>
      </c>
      <c r="B81" s="54">
        <f>+TWK!B24</f>
        <v>206</v>
      </c>
      <c r="C81" s="54">
        <f>+TWK!C24</f>
        <v>168</v>
      </c>
      <c r="D81" s="54">
        <f>+TWK!D24</f>
        <v>163</v>
      </c>
      <c r="E81" s="54">
        <f>+TWK!E24</f>
        <v>127</v>
      </c>
      <c r="F81" s="54">
        <f>+TWK!F24</f>
        <v>115</v>
      </c>
      <c r="G81" s="54">
        <f>+TWK!G24</f>
        <v>115</v>
      </c>
      <c r="H81" s="54">
        <f>+TWK!H24</f>
        <v>118</v>
      </c>
      <c r="I81" s="54" t="e">
        <f>+TWK!#REF!</f>
        <v>#REF!</v>
      </c>
      <c r="K81" s="54">
        <f t="shared" ref="K81:R81" si="72">IFERROR(AVERAGE(B78:B81),"n/a")</f>
        <v>206.25</v>
      </c>
      <c r="L81" s="54">
        <f t="shared" si="72"/>
        <v>170.25</v>
      </c>
      <c r="M81" s="54">
        <f t="shared" si="72"/>
        <v>168.75</v>
      </c>
      <c r="N81" s="54">
        <f t="shared" si="72"/>
        <v>126.75</v>
      </c>
      <c r="O81" s="54">
        <f t="shared" si="72"/>
        <v>114.75</v>
      </c>
      <c r="P81" s="54">
        <f t="shared" si="72"/>
        <v>114.75</v>
      </c>
      <c r="Q81" s="54">
        <f t="shared" si="72"/>
        <v>113</v>
      </c>
      <c r="R81" s="54" t="str">
        <f t="shared" si="72"/>
        <v>n/a</v>
      </c>
    </row>
    <row r="82" spans="1:18" x14ac:dyDescent="0.25">
      <c r="A82" s="12">
        <v>38154</v>
      </c>
      <c r="B82" s="54">
        <f>+TWK!B25</f>
        <v>192</v>
      </c>
      <c r="C82" s="54">
        <f>+TWK!C25</f>
        <v>156</v>
      </c>
      <c r="D82" s="54">
        <f>+TWK!D25</f>
        <v>152</v>
      </c>
      <c r="E82" s="54">
        <f>+TWK!E25</f>
        <v>120</v>
      </c>
      <c r="F82" s="54">
        <f>+TWK!F25</f>
        <v>113</v>
      </c>
      <c r="G82" s="54">
        <f>+TWK!G25</f>
        <v>113</v>
      </c>
      <c r="H82" s="54">
        <f>+TWK!H25</f>
        <v>111</v>
      </c>
      <c r="I82" s="54" t="e">
        <f>+TWK!#REF!</f>
        <v>#REF!</v>
      </c>
      <c r="K82" s="54">
        <f t="shared" ref="K82:R82" si="73">IFERROR(AVERAGE(B79:B82),"n/a")</f>
        <v>204.25</v>
      </c>
      <c r="L82" s="54">
        <f t="shared" si="73"/>
        <v>167.25</v>
      </c>
      <c r="M82" s="54">
        <f t="shared" si="73"/>
        <v>164.5</v>
      </c>
      <c r="N82" s="54">
        <f t="shared" si="73"/>
        <v>127</v>
      </c>
      <c r="O82" s="54">
        <f t="shared" si="73"/>
        <v>114.75</v>
      </c>
      <c r="P82" s="54">
        <f t="shared" si="73"/>
        <v>114.75</v>
      </c>
      <c r="Q82" s="54">
        <f t="shared" si="73"/>
        <v>113.75</v>
      </c>
      <c r="R82" s="54" t="str">
        <f t="shared" si="73"/>
        <v>n/a</v>
      </c>
    </row>
    <row r="83" spans="1:18" x14ac:dyDescent="0.25">
      <c r="A83" s="12">
        <v>38161</v>
      </c>
      <c r="B83" s="54">
        <f>+TWK!B26</f>
        <v>184</v>
      </c>
      <c r="C83" s="54">
        <f>+TWK!C26</f>
        <v>151</v>
      </c>
      <c r="D83" s="54">
        <f>+TWK!D26</f>
        <v>150</v>
      </c>
      <c r="E83" s="54">
        <f>+TWK!E26</f>
        <v>120</v>
      </c>
      <c r="F83" s="54">
        <f>+TWK!F26</f>
        <v>111</v>
      </c>
      <c r="G83" s="54">
        <f>+TWK!G26</f>
        <v>111</v>
      </c>
      <c r="H83" s="54">
        <f>+TWK!H26</f>
        <v>110</v>
      </c>
      <c r="I83" s="54" t="e">
        <f>+TWK!#REF!</f>
        <v>#REF!</v>
      </c>
      <c r="K83" s="54">
        <f t="shared" ref="K83:R83" si="74">IFERROR(AVERAGE(B80:B83),"n/a")</f>
        <v>197.75</v>
      </c>
      <c r="L83" s="54">
        <f t="shared" si="74"/>
        <v>161.25</v>
      </c>
      <c r="M83" s="54">
        <f t="shared" si="74"/>
        <v>158.5</v>
      </c>
      <c r="N83" s="54">
        <f t="shared" si="74"/>
        <v>124.5</v>
      </c>
      <c r="O83" s="54">
        <f t="shared" si="74"/>
        <v>114</v>
      </c>
      <c r="P83" s="54">
        <f t="shared" si="74"/>
        <v>114</v>
      </c>
      <c r="Q83" s="54">
        <f t="shared" si="74"/>
        <v>113.25</v>
      </c>
      <c r="R83" s="54" t="str">
        <f t="shared" si="74"/>
        <v>n/a</v>
      </c>
    </row>
    <row r="84" spans="1:18" x14ac:dyDescent="0.25">
      <c r="A84" s="12">
        <v>38168</v>
      </c>
      <c r="B84" s="54">
        <f>+TWK!B27</f>
        <v>184</v>
      </c>
      <c r="C84" s="54">
        <f>+TWK!C27</f>
        <v>152</v>
      </c>
      <c r="D84" s="54">
        <f>+TWK!D27</f>
        <v>151</v>
      </c>
      <c r="E84" s="54">
        <f>+TWK!E27</f>
        <v>117</v>
      </c>
      <c r="F84" s="54">
        <f>+TWK!F27</f>
        <v>111</v>
      </c>
      <c r="G84" s="54">
        <f>+TWK!G27</f>
        <v>111</v>
      </c>
      <c r="H84" s="54">
        <f>+TWK!H27</f>
        <v>111</v>
      </c>
      <c r="I84" s="54" t="e">
        <f>+TWK!#REF!</f>
        <v>#REF!</v>
      </c>
      <c r="K84" s="54">
        <f t="shared" ref="K84:R84" si="75">IFERROR(AVERAGE(B81:B84),"n/a")</f>
        <v>191.5</v>
      </c>
      <c r="L84" s="54">
        <f t="shared" si="75"/>
        <v>156.75</v>
      </c>
      <c r="M84" s="54">
        <f t="shared" si="75"/>
        <v>154</v>
      </c>
      <c r="N84" s="54">
        <f t="shared" si="75"/>
        <v>121</v>
      </c>
      <c r="O84" s="54">
        <f t="shared" si="75"/>
        <v>112.5</v>
      </c>
      <c r="P84" s="54">
        <f t="shared" si="75"/>
        <v>112.5</v>
      </c>
      <c r="Q84" s="54">
        <f t="shared" si="75"/>
        <v>112.5</v>
      </c>
      <c r="R84" s="54" t="str">
        <f t="shared" si="75"/>
        <v>n/a</v>
      </c>
    </row>
    <row r="85" spans="1:18" x14ac:dyDescent="0.25">
      <c r="A85" s="12">
        <v>38175</v>
      </c>
      <c r="B85" s="54">
        <f>+TWK!B28</f>
        <v>183</v>
      </c>
      <c r="C85" s="54">
        <f>+TWK!C28</f>
        <v>152</v>
      </c>
      <c r="D85" s="54">
        <f>+TWK!D28</f>
        <v>151</v>
      </c>
      <c r="E85" s="54">
        <f>+TWK!E28</f>
        <v>114</v>
      </c>
      <c r="F85" s="54">
        <f>+TWK!F28</f>
        <v>112</v>
      </c>
      <c r="G85" s="54">
        <f>+TWK!G28</f>
        <v>113</v>
      </c>
      <c r="H85" s="54">
        <f>+TWK!H28</f>
        <v>109</v>
      </c>
      <c r="I85" s="54" t="e">
        <f>+TWK!#REF!</f>
        <v>#REF!</v>
      </c>
      <c r="K85" s="54">
        <f t="shared" ref="K85:R85" si="76">IFERROR(AVERAGE(B82:B85),"n/a")</f>
        <v>185.75</v>
      </c>
      <c r="L85" s="54">
        <f t="shared" si="76"/>
        <v>152.75</v>
      </c>
      <c r="M85" s="54">
        <f t="shared" si="76"/>
        <v>151</v>
      </c>
      <c r="N85" s="54">
        <f t="shared" si="76"/>
        <v>117.75</v>
      </c>
      <c r="O85" s="54">
        <f t="shared" si="76"/>
        <v>111.75</v>
      </c>
      <c r="P85" s="54">
        <f t="shared" si="76"/>
        <v>112</v>
      </c>
      <c r="Q85" s="54">
        <f t="shared" si="76"/>
        <v>110.25</v>
      </c>
      <c r="R85" s="54" t="str">
        <f t="shared" si="76"/>
        <v>n/a</v>
      </c>
    </row>
    <row r="86" spans="1:18" x14ac:dyDescent="0.25">
      <c r="A86" s="12">
        <v>38182</v>
      </c>
      <c r="B86" s="54">
        <f>+TWK!B29</f>
        <v>177</v>
      </c>
      <c r="C86" s="54">
        <f>+TWK!C29</f>
        <v>147</v>
      </c>
      <c r="D86" s="54">
        <f>+TWK!D29</f>
        <v>146</v>
      </c>
      <c r="E86" s="54">
        <f>+TWK!E29</f>
        <v>112</v>
      </c>
      <c r="F86" s="54">
        <f>+TWK!F29</f>
        <v>114</v>
      </c>
      <c r="G86" s="54">
        <f>+TWK!G29</f>
        <v>114</v>
      </c>
      <c r="H86" s="54">
        <f>+TWK!H29</f>
        <v>108</v>
      </c>
      <c r="I86" s="54" t="e">
        <f>+TWK!#REF!</f>
        <v>#REF!</v>
      </c>
      <c r="K86" s="54">
        <f t="shared" ref="K86:R86" si="77">IFERROR(AVERAGE(B83:B86),"n/a")</f>
        <v>182</v>
      </c>
      <c r="L86" s="54">
        <f t="shared" si="77"/>
        <v>150.5</v>
      </c>
      <c r="M86" s="54">
        <f t="shared" si="77"/>
        <v>149.5</v>
      </c>
      <c r="N86" s="54">
        <f t="shared" si="77"/>
        <v>115.75</v>
      </c>
      <c r="O86" s="54">
        <f t="shared" si="77"/>
        <v>112</v>
      </c>
      <c r="P86" s="54">
        <f t="shared" si="77"/>
        <v>112.25</v>
      </c>
      <c r="Q86" s="54">
        <f t="shared" si="77"/>
        <v>109.5</v>
      </c>
      <c r="R86" s="54" t="str">
        <f t="shared" si="77"/>
        <v>n/a</v>
      </c>
    </row>
    <row r="87" spans="1:18" x14ac:dyDescent="0.25">
      <c r="A87" s="12">
        <v>38189</v>
      </c>
      <c r="B87" s="54">
        <f>+TWK!B30</f>
        <v>177</v>
      </c>
      <c r="C87" s="54">
        <f>+TWK!C30</f>
        <v>152</v>
      </c>
      <c r="D87" s="54">
        <f>+TWK!D30</f>
        <v>153</v>
      </c>
      <c r="E87" s="54">
        <f>+TWK!E30</f>
        <v>113</v>
      </c>
      <c r="F87" s="54">
        <f>+TWK!F30</f>
        <v>114</v>
      </c>
      <c r="G87" s="54">
        <f>+TWK!G30</f>
        <v>114</v>
      </c>
      <c r="H87" s="54">
        <f>+TWK!H30</f>
        <v>109</v>
      </c>
      <c r="I87" s="54" t="e">
        <f>+TWK!#REF!</f>
        <v>#REF!</v>
      </c>
      <c r="K87" s="54">
        <f t="shared" ref="K87:R87" si="78">IFERROR(AVERAGE(B84:B87),"n/a")</f>
        <v>180.25</v>
      </c>
      <c r="L87" s="54">
        <f t="shared" si="78"/>
        <v>150.75</v>
      </c>
      <c r="M87" s="54">
        <f t="shared" si="78"/>
        <v>150.25</v>
      </c>
      <c r="N87" s="54">
        <f t="shared" si="78"/>
        <v>114</v>
      </c>
      <c r="O87" s="54">
        <f t="shared" si="78"/>
        <v>112.75</v>
      </c>
      <c r="P87" s="54">
        <f t="shared" si="78"/>
        <v>113</v>
      </c>
      <c r="Q87" s="54">
        <f t="shared" si="78"/>
        <v>109.25</v>
      </c>
      <c r="R87" s="54" t="str">
        <f t="shared" si="78"/>
        <v>n/a</v>
      </c>
    </row>
    <row r="88" spans="1:18" x14ac:dyDescent="0.25">
      <c r="A88" s="12">
        <v>38196</v>
      </c>
      <c r="B88" s="54">
        <f>+TWK!B31</f>
        <v>198</v>
      </c>
      <c r="C88" s="54">
        <f>+TWK!C31</f>
        <v>181</v>
      </c>
      <c r="D88" s="54">
        <f>+TWK!D31</f>
        <v>194</v>
      </c>
      <c r="E88" s="54">
        <f>+TWK!E31</f>
        <v>151</v>
      </c>
      <c r="F88" s="54">
        <f>+TWK!F31</f>
        <v>155</v>
      </c>
      <c r="G88" s="54">
        <f>+TWK!G31</f>
        <v>154</v>
      </c>
      <c r="H88" s="54">
        <f>+TWK!H31</f>
        <v>144</v>
      </c>
      <c r="I88" s="54" t="e">
        <f>+TWK!#REF!</f>
        <v>#REF!</v>
      </c>
      <c r="K88" s="54">
        <f t="shared" ref="K88:R88" si="79">IFERROR(AVERAGE(B85:B88),"n/a")</f>
        <v>183.75</v>
      </c>
      <c r="L88" s="54">
        <f t="shared" si="79"/>
        <v>158</v>
      </c>
      <c r="M88" s="54">
        <f t="shared" si="79"/>
        <v>161</v>
      </c>
      <c r="N88" s="54">
        <f t="shared" si="79"/>
        <v>122.5</v>
      </c>
      <c r="O88" s="54">
        <f t="shared" si="79"/>
        <v>123.75</v>
      </c>
      <c r="P88" s="54">
        <f t="shared" si="79"/>
        <v>123.75</v>
      </c>
      <c r="Q88" s="54">
        <f t="shared" si="79"/>
        <v>117.5</v>
      </c>
      <c r="R88" s="54" t="str">
        <f t="shared" si="79"/>
        <v>n/a</v>
      </c>
    </row>
    <row r="89" spans="1:18" x14ac:dyDescent="0.25">
      <c r="A89" s="12">
        <v>38203</v>
      </c>
      <c r="B89" s="54">
        <f>+TWK!B32</f>
        <v>221</v>
      </c>
      <c r="C89" s="54">
        <f>+TWK!C32</f>
        <v>212</v>
      </c>
      <c r="D89" s="54">
        <f>+TWK!D32</f>
        <v>210</v>
      </c>
      <c r="E89" s="54">
        <f>+TWK!E32</f>
        <v>180</v>
      </c>
      <c r="F89" s="54">
        <f>+TWK!F32</f>
        <v>182</v>
      </c>
      <c r="G89" s="54">
        <f>+TWK!G32</f>
        <v>181</v>
      </c>
      <c r="H89" s="54">
        <f>+TWK!H32</f>
        <v>177</v>
      </c>
      <c r="I89" s="54" t="e">
        <f>+TWK!#REF!</f>
        <v>#REF!</v>
      </c>
      <c r="K89" s="54">
        <f t="shared" ref="K89:R89" si="80">IFERROR(AVERAGE(B86:B89),"n/a")</f>
        <v>193.25</v>
      </c>
      <c r="L89" s="54">
        <f t="shared" si="80"/>
        <v>173</v>
      </c>
      <c r="M89" s="54">
        <f t="shared" si="80"/>
        <v>175.75</v>
      </c>
      <c r="N89" s="54">
        <f t="shared" si="80"/>
        <v>139</v>
      </c>
      <c r="O89" s="54">
        <f t="shared" si="80"/>
        <v>141.25</v>
      </c>
      <c r="P89" s="54">
        <f t="shared" si="80"/>
        <v>140.75</v>
      </c>
      <c r="Q89" s="54">
        <f t="shared" si="80"/>
        <v>134.5</v>
      </c>
      <c r="R89" s="54" t="str">
        <f t="shared" si="80"/>
        <v>n/a</v>
      </c>
    </row>
    <row r="90" spans="1:18" x14ac:dyDescent="0.25">
      <c r="A90" s="12">
        <v>38210</v>
      </c>
      <c r="B90" s="54">
        <f>+TWK!B33</f>
        <v>225</v>
      </c>
      <c r="C90" s="54">
        <f>+TWK!C33</f>
        <v>225</v>
      </c>
      <c r="D90" s="54">
        <f>+TWK!D33</f>
        <v>220</v>
      </c>
      <c r="E90" s="54">
        <f>+TWK!E33</f>
        <v>179</v>
      </c>
      <c r="F90" s="54">
        <f>+TWK!F33</f>
        <v>188</v>
      </c>
      <c r="G90" s="54">
        <f>+TWK!G33</f>
        <v>186</v>
      </c>
      <c r="H90" s="54">
        <f>+TWK!H33</f>
        <v>174</v>
      </c>
      <c r="I90" s="54" t="e">
        <f>+TWK!#REF!</f>
        <v>#REF!</v>
      </c>
      <c r="K90" s="54">
        <f t="shared" ref="K90:R90" si="81">IFERROR(AVERAGE(B87:B90),"n/a")</f>
        <v>205.25</v>
      </c>
      <c r="L90" s="54">
        <f t="shared" si="81"/>
        <v>192.5</v>
      </c>
      <c r="M90" s="54">
        <f t="shared" si="81"/>
        <v>194.25</v>
      </c>
      <c r="N90" s="54">
        <f t="shared" si="81"/>
        <v>155.75</v>
      </c>
      <c r="O90" s="54">
        <f t="shared" si="81"/>
        <v>159.75</v>
      </c>
      <c r="P90" s="54">
        <f t="shared" si="81"/>
        <v>158.75</v>
      </c>
      <c r="Q90" s="54">
        <f t="shared" si="81"/>
        <v>151</v>
      </c>
      <c r="R90" s="54" t="str">
        <f t="shared" si="81"/>
        <v>n/a</v>
      </c>
    </row>
    <row r="91" spans="1:18" x14ac:dyDescent="0.25">
      <c r="A91" s="12">
        <v>38217</v>
      </c>
      <c r="B91" s="54">
        <f>+TWK!B34</f>
        <v>235</v>
      </c>
      <c r="C91" s="54">
        <f>+TWK!C34</f>
        <v>228</v>
      </c>
      <c r="D91" s="54">
        <f>+TWK!D34</f>
        <v>228</v>
      </c>
      <c r="E91" s="54">
        <f>+TWK!E34</f>
        <v>218</v>
      </c>
      <c r="F91" s="54">
        <f>+TWK!F34</f>
        <v>228</v>
      </c>
      <c r="G91" s="54">
        <f>+TWK!G34</f>
        <v>228</v>
      </c>
      <c r="H91" s="54">
        <f>+TWK!H34</f>
        <v>202</v>
      </c>
      <c r="I91" s="54" t="e">
        <f>+TWK!#REF!</f>
        <v>#REF!</v>
      </c>
      <c r="K91" s="54">
        <f t="shared" ref="K91:R91" si="82">IFERROR(AVERAGE(B88:B91),"n/a")</f>
        <v>219.75</v>
      </c>
      <c r="L91" s="54">
        <f t="shared" si="82"/>
        <v>211.5</v>
      </c>
      <c r="M91" s="54">
        <f t="shared" si="82"/>
        <v>213</v>
      </c>
      <c r="N91" s="54">
        <f t="shared" si="82"/>
        <v>182</v>
      </c>
      <c r="O91" s="54">
        <f t="shared" si="82"/>
        <v>188.25</v>
      </c>
      <c r="P91" s="54">
        <f t="shared" si="82"/>
        <v>187.25</v>
      </c>
      <c r="Q91" s="54">
        <f t="shared" si="82"/>
        <v>174.25</v>
      </c>
      <c r="R91" s="54" t="str">
        <f t="shared" si="82"/>
        <v>n/a</v>
      </c>
    </row>
    <row r="92" spans="1:18" x14ac:dyDescent="0.25">
      <c r="A92" s="12">
        <v>38224</v>
      </c>
      <c r="B92" s="54">
        <f>+TWK!B35</f>
        <v>229</v>
      </c>
      <c r="C92" s="54">
        <f>+TWK!C35</f>
        <v>225</v>
      </c>
      <c r="D92" s="54">
        <f>+TWK!D35</f>
        <v>224</v>
      </c>
      <c r="E92" s="54">
        <f>+TWK!E35</f>
        <v>208</v>
      </c>
      <c r="F92" s="54">
        <f>+TWK!F35</f>
        <v>231</v>
      </c>
      <c r="G92" s="54">
        <f>+TWK!G35</f>
        <v>231</v>
      </c>
      <c r="H92" s="54">
        <f>+TWK!H35</f>
        <v>201</v>
      </c>
      <c r="I92" s="54" t="e">
        <f>+TWK!#REF!</f>
        <v>#REF!</v>
      </c>
      <c r="K92" s="54">
        <f t="shared" ref="K92:R92" si="83">IFERROR(AVERAGE(B89:B92),"n/a")</f>
        <v>227.5</v>
      </c>
      <c r="L92" s="54">
        <f t="shared" si="83"/>
        <v>222.5</v>
      </c>
      <c r="M92" s="54">
        <f t="shared" si="83"/>
        <v>220.5</v>
      </c>
      <c r="N92" s="54">
        <f t="shared" si="83"/>
        <v>196.25</v>
      </c>
      <c r="O92" s="54">
        <f t="shared" si="83"/>
        <v>207.25</v>
      </c>
      <c r="P92" s="54">
        <f t="shared" si="83"/>
        <v>206.5</v>
      </c>
      <c r="Q92" s="54">
        <f t="shared" si="83"/>
        <v>188.5</v>
      </c>
      <c r="R92" s="54" t="str">
        <f t="shared" si="83"/>
        <v>n/a</v>
      </c>
    </row>
    <row r="93" spans="1:18" x14ac:dyDescent="0.25">
      <c r="A93" s="12">
        <v>38231</v>
      </c>
      <c r="B93" s="54">
        <f>+TWK!B36</f>
        <v>230</v>
      </c>
      <c r="C93" s="54">
        <f>+TWK!C36</f>
        <v>224</v>
      </c>
      <c r="D93" s="54">
        <f>+TWK!D36</f>
        <v>221</v>
      </c>
      <c r="E93" s="54">
        <f>+TWK!E36</f>
        <v>212</v>
      </c>
      <c r="F93" s="54">
        <f>+TWK!F36</f>
        <v>236</v>
      </c>
      <c r="G93" s="54">
        <f>+TWK!G36</f>
        <v>239</v>
      </c>
      <c r="H93" s="54">
        <f>+TWK!H36</f>
        <v>217</v>
      </c>
      <c r="I93" s="54" t="e">
        <f>+TWK!#REF!</f>
        <v>#REF!</v>
      </c>
      <c r="K93" s="54">
        <f t="shared" ref="K93:R93" si="84">IFERROR(AVERAGE(B90:B93),"n/a")</f>
        <v>229.75</v>
      </c>
      <c r="L93" s="54">
        <f t="shared" si="84"/>
        <v>225.5</v>
      </c>
      <c r="M93" s="54">
        <f t="shared" si="84"/>
        <v>223.25</v>
      </c>
      <c r="N93" s="54">
        <f t="shared" si="84"/>
        <v>204.25</v>
      </c>
      <c r="O93" s="54">
        <f t="shared" si="84"/>
        <v>220.75</v>
      </c>
      <c r="P93" s="54">
        <f t="shared" si="84"/>
        <v>221</v>
      </c>
      <c r="Q93" s="54">
        <f t="shared" si="84"/>
        <v>198.5</v>
      </c>
      <c r="R93" s="54" t="str">
        <f t="shared" si="84"/>
        <v>n/a</v>
      </c>
    </row>
    <row r="94" spans="1:18" x14ac:dyDescent="0.25">
      <c r="A94" s="12">
        <v>38238</v>
      </c>
      <c r="B94" s="54">
        <f>+TWK!B37</f>
        <v>230</v>
      </c>
      <c r="C94" s="54">
        <f>+TWK!C37</f>
        <v>222</v>
      </c>
      <c r="D94" s="54">
        <f>+TWK!D37</f>
        <v>228</v>
      </c>
      <c r="E94" s="54">
        <f>+TWK!E37</f>
        <v>259</v>
      </c>
      <c r="F94" s="54">
        <f>+TWK!F37</f>
        <v>262</v>
      </c>
      <c r="G94" s="54">
        <f>+TWK!G37</f>
        <v>266</v>
      </c>
      <c r="H94" s="54">
        <f>+TWK!H37</f>
        <v>267</v>
      </c>
      <c r="I94" s="54" t="e">
        <f>+TWK!#REF!</f>
        <v>#REF!</v>
      </c>
      <c r="K94" s="54">
        <f t="shared" ref="K94:R94" si="85">IFERROR(AVERAGE(B91:B94),"n/a")</f>
        <v>231</v>
      </c>
      <c r="L94" s="54">
        <f t="shared" si="85"/>
        <v>224.75</v>
      </c>
      <c r="M94" s="54">
        <f t="shared" si="85"/>
        <v>225.25</v>
      </c>
      <c r="N94" s="54">
        <f t="shared" si="85"/>
        <v>224.25</v>
      </c>
      <c r="O94" s="54">
        <f t="shared" si="85"/>
        <v>239.25</v>
      </c>
      <c r="P94" s="54">
        <f t="shared" si="85"/>
        <v>241</v>
      </c>
      <c r="Q94" s="54">
        <f t="shared" si="85"/>
        <v>221.75</v>
      </c>
      <c r="R94" s="54" t="str">
        <f t="shared" si="85"/>
        <v>n/a</v>
      </c>
    </row>
    <row r="95" spans="1:18" x14ac:dyDescent="0.25">
      <c r="A95" s="12">
        <v>38245</v>
      </c>
      <c r="B95" s="54">
        <f>+TWK!B38</f>
        <v>314</v>
      </c>
      <c r="C95" s="54">
        <f>+TWK!C38</f>
        <v>336</v>
      </c>
      <c r="D95" s="54">
        <f>+TWK!D38</f>
        <v>355</v>
      </c>
      <c r="E95" s="54">
        <f>+TWK!E38</f>
        <v>373</v>
      </c>
      <c r="F95" s="54">
        <f>+TWK!F38</f>
        <v>358</v>
      </c>
      <c r="G95" s="54">
        <f>+TWK!G38</f>
        <v>360</v>
      </c>
      <c r="H95" s="54">
        <f>+TWK!H38</f>
        <v>385</v>
      </c>
      <c r="I95" s="54" t="e">
        <f>+TWK!#REF!</f>
        <v>#REF!</v>
      </c>
      <c r="K95" s="54">
        <f t="shared" ref="K95:R95" si="86">IFERROR(AVERAGE(B92:B95),"n/a")</f>
        <v>250.75</v>
      </c>
      <c r="L95" s="54">
        <f t="shared" si="86"/>
        <v>251.75</v>
      </c>
      <c r="M95" s="54">
        <f t="shared" si="86"/>
        <v>257</v>
      </c>
      <c r="N95" s="54">
        <f t="shared" si="86"/>
        <v>263</v>
      </c>
      <c r="O95" s="54">
        <f t="shared" si="86"/>
        <v>271.75</v>
      </c>
      <c r="P95" s="54">
        <f t="shared" si="86"/>
        <v>274</v>
      </c>
      <c r="Q95" s="54">
        <f t="shared" si="86"/>
        <v>267.5</v>
      </c>
      <c r="R95" s="54" t="str">
        <f t="shared" si="86"/>
        <v>n/a</v>
      </c>
    </row>
    <row r="96" spans="1:18" x14ac:dyDescent="0.25">
      <c r="A96" s="12">
        <v>38252</v>
      </c>
      <c r="B96" s="54">
        <f>+TWK!B39</f>
        <v>335</v>
      </c>
      <c r="C96" s="54">
        <f>+TWK!C39</f>
        <v>357</v>
      </c>
      <c r="D96" s="54">
        <f>+TWK!D39</f>
        <v>383</v>
      </c>
      <c r="E96" s="54">
        <f>+TWK!E39</f>
        <v>390</v>
      </c>
      <c r="F96" s="54">
        <f>+TWK!F39</f>
        <v>379</v>
      </c>
      <c r="G96" s="54">
        <f>+TWK!G39</f>
        <v>386</v>
      </c>
      <c r="H96" s="54">
        <f>+TWK!H39</f>
        <v>384</v>
      </c>
      <c r="I96" s="54" t="e">
        <f>+TWK!#REF!</f>
        <v>#REF!</v>
      </c>
      <c r="K96" s="54">
        <f t="shared" ref="K96:R96" si="87">IFERROR(AVERAGE(B93:B96),"n/a")</f>
        <v>277.25</v>
      </c>
      <c r="L96" s="54">
        <f t="shared" si="87"/>
        <v>284.75</v>
      </c>
      <c r="M96" s="54">
        <f t="shared" si="87"/>
        <v>296.75</v>
      </c>
      <c r="N96" s="54">
        <f t="shared" si="87"/>
        <v>308.5</v>
      </c>
      <c r="O96" s="54">
        <f t="shared" si="87"/>
        <v>308.75</v>
      </c>
      <c r="P96" s="54">
        <f t="shared" si="87"/>
        <v>312.75</v>
      </c>
      <c r="Q96" s="54">
        <f t="shared" si="87"/>
        <v>313.25</v>
      </c>
      <c r="R96" s="54" t="str">
        <f t="shared" si="87"/>
        <v>n/a</v>
      </c>
    </row>
    <row r="97" spans="1:18" x14ac:dyDescent="0.25">
      <c r="A97" s="12">
        <v>38259</v>
      </c>
      <c r="B97" s="54">
        <f>+TWK!B40</f>
        <v>382</v>
      </c>
      <c r="C97" s="54">
        <f>+TWK!C40</f>
        <v>400</v>
      </c>
      <c r="D97" s="54">
        <f>+TWK!D40</f>
        <v>426</v>
      </c>
      <c r="E97" s="54">
        <f>+TWK!E40</f>
        <v>414</v>
      </c>
      <c r="F97" s="54">
        <f>+TWK!F40</f>
        <v>420</v>
      </c>
      <c r="G97" s="54">
        <f>+TWK!G40</f>
        <v>423</v>
      </c>
      <c r="H97" s="54">
        <f>+TWK!H40</f>
        <v>388</v>
      </c>
      <c r="I97" s="54" t="e">
        <f>+TWK!#REF!</f>
        <v>#REF!</v>
      </c>
      <c r="K97" s="54">
        <f t="shared" ref="K97:R97" si="88">IFERROR(AVERAGE(B94:B97),"n/a")</f>
        <v>315.25</v>
      </c>
      <c r="L97" s="54">
        <f t="shared" si="88"/>
        <v>328.75</v>
      </c>
      <c r="M97" s="54">
        <f t="shared" si="88"/>
        <v>348</v>
      </c>
      <c r="N97" s="54">
        <f t="shared" si="88"/>
        <v>359</v>
      </c>
      <c r="O97" s="54">
        <f t="shared" si="88"/>
        <v>354.75</v>
      </c>
      <c r="P97" s="54">
        <f t="shared" si="88"/>
        <v>358.75</v>
      </c>
      <c r="Q97" s="54">
        <f t="shared" si="88"/>
        <v>356</v>
      </c>
      <c r="R97" s="54" t="str">
        <f t="shared" si="88"/>
        <v>n/a</v>
      </c>
    </row>
    <row r="98" spans="1:18" x14ac:dyDescent="0.25">
      <c r="A98" s="12">
        <v>38266</v>
      </c>
      <c r="B98" s="54">
        <f>+TWK!B41</f>
        <v>400</v>
      </c>
      <c r="C98" s="54">
        <f>+TWK!C41</f>
        <v>403</v>
      </c>
      <c r="D98" s="54">
        <f>+TWK!D41</f>
        <v>419</v>
      </c>
      <c r="E98" s="54">
        <f>+TWK!E41</f>
        <v>403</v>
      </c>
      <c r="F98" s="54">
        <f>+TWK!F41</f>
        <v>425</v>
      </c>
      <c r="G98" s="54">
        <f>+TWK!G41</f>
        <v>429</v>
      </c>
      <c r="H98" s="54">
        <f>+TWK!H41</f>
        <v>397</v>
      </c>
      <c r="I98" s="54" t="e">
        <f>+TWK!#REF!</f>
        <v>#REF!</v>
      </c>
      <c r="K98" s="54">
        <f t="shared" ref="K98:R98" si="89">IFERROR(AVERAGE(B95:B98),"n/a")</f>
        <v>357.75</v>
      </c>
      <c r="L98" s="54">
        <f t="shared" si="89"/>
        <v>374</v>
      </c>
      <c r="M98" s="54">
        <f t="shared" si="89"/>
        <v>395.75</v>
      </c>
      <c r="N98" s="54">
        <f t="shared" si="89"/>
        <v>395</v>
      </c>
      <c r="O98" s="54">
        <f t="shared" si="89"/>
        <v>395.5</v>
      </c>
      <c r="P98" s="54">
        <f t="shared" si="89"/>
        <v>399.5</v>
      </c>
      <c r="Q98" s="54">
        <f t="shared" si="89"/>
        <v>388.5</v>
      </c>
      <c r="R98" s="54" t="str">
        <f t="shared" si="89"/>
        <v>n/a</v>
      </c>
    </row>
    <row r="99" spans="1:18" x14ac:dyDescent="0.25">
      <c r="A99" s="12">
        <v>38273</v>
      </c>
      <c r="B99" s="54">
        <f>+TWK!B42</f>
        <v>335</v>
      </c>
      <c r="C99" s="54">
        <f>+TWK!C42</f>
        <v>338</v>
      </c>
      <c r="D99" s="54">
        <f>+TWK!D42</f>
        <v>340</v>
      </c>
      <c r="E99" s="54">
        <f>+TWK!E42</f>
        <v>307</v>
      </c>
      <c r="F99" s="54">
        <f>+TWK!F42</f>
        <v>333</v>
      </c>
      <c r="G99" s="54">
        <f>+TWK!G42</f>
        <v>333</v>
      </c>
      <c r="H99" s="54">
        <f>+TWK!H42</f>
        <v>287</v>
      </c>
      <c r="I99" s="54" t="e">
        <f>+TWK!#REF!</f>
        <v>#REF!</v>
      </c>
      <c r="K99" s="54">
        <f t="shared" ref="K99:R99" si="90">IFERROR(AVERAGE(B96:B99),"n/a")</f>
        <v>363</v>
      </c>
      <c r="L99" s="54">
        <f t="shared" si="90"/>
        <v>374.5</v>
      </c>
      <c r="M99" s="54">
        <f t="shared" si="90"/>
        <v>392</v>
      </c>
      <c r="N99" s="54">
        <f t="shared" si="90"/>
        <v>378.5</v>
      </c>
      <c r="O99" s="54">
        <f t="shared" si="90"/>
        <v>389.25</v>
      </c>
      <c r="P99" s="54">
        <f t="shared" si="90"/>
        <v>392.75</v>
      </c>
      <c r="Q99" s="54">
        <f t="shared" si="90"/>
        <v>364</v>
      </c>
      <c r="R99" s="54" t="str">
        <f t="shared" si="90"/>
        <v>n/a</v>
      </c>
    </row>
    <row r="100" spans="1:18" x14ac:dyDescent="0.25">
      <c r="A100" s="12">
        <v>38280</v>
      </c>
      <c r="B100" s="54">
        <f>+TWK!B43</f>
        <v>322</v>
      </c>
      <c r="C100" s="54">
        <f>+TWK!C43</f>
        <v>333</v>
      </c>
      <c r="D100" s="54">
        <f>+TWK!D43</f>
        <v>333</v>
      </c>
      <c r="E100" s="54">
        <f>+TWK!E43</f>
        <v>277</v>
      </c>
      <c r="F100" s="54">
        <f>+TWK!F43</f>
        <v>306</v>
      </c>
      <c r="G100" s="54">
        <f>+TWK!G43</f>
        <v>301</v>
      </c>
      <c r="H100" s="54">
        <f>+TWK!H43</f>
        <v>238</v>
      </c>
      <c r="I100" s="54" t="e">
        <f>+TWK!#REF!</f>
        <v>#REF!</v>
      </c>
      <c r="K100" s="54">
        <f t="shared" ref="K100:R100" si="91">IFERROR(AVERAGE(B97:B100),"n/a")</f>
        <v>359.75</v>
      </c>
      <c r="L100" s="54">
        <f t="shared" si="91"/>
        <v>368.5</v>
      </c>
      <c r="M100" s="54">
        <f t="shared" si="91"/>
        <v>379.5</v>
      </c>
      <c r="N100" s="54">
        <f t="shared" si="91"/>
        <v>350.25</v>
      </c>
      <c r="O100" s="54">
        <f t="shared" si="91"/>
        <v>371</v>
      </c>
      <c r="P100" s="54">
        <f t="shared" si="91"/>
        <v>371.5</v>
      </c>
      <c r="Q100" s="54">
        <f t="shared" si="91"/>
        <v>327.5</v>
      </c>
      <c r="R100" s="54" t="str">
        <f t="shared" si="91"/>
        <v>n/a</v>
      </c>
    </row>
    <row r="101" spans="1:18" x14ac:dyDescent="0.25">
      <c r="A101" s="12">
        <v>38287</v>
      </c>
      <c r="B101" s="54">
        <f>+TWK!B44</f>
        <v>382</v>
      </c>
      <c r="C101" s="54">
        <f>+TWK!C44</f>
        <v>396</v>
      </c>
      <c r="D101" s="54">
        <f>+TWK!D44</f>
        <v>423</v>
      </c>
      <c r="E101" s="54">
        <f>+TWK!E44</f>
        <v>368</v>
      </c>
      <c r="F101" s="54">
        <f>+TWK!F44</f>
        <v>368</v>
      </c>
      <c r="G101" s="54">
        <f>+TWK!G44</f>
        <v>368</v>
      </c>
      <c r="H101" s="54">
        <f>+TWK!H44</f>
        <v>276</v>
      </c>
      <c r="I101" s="54" t="e">
        <f>+TWK!#REF!</f>
        <v>#REF!</v>
      </c>
      <c r="K101" s="54">
        <f t="shared" ref="K101:R101" si="92">IFERROR(AVERAGE(B98:B101),"n/a")</f>
        <v>359.75</v>
      </c>
      <c r="L101" s="54">
        <f t="shared" si="92"/>
        <v>367.5</v>
      </c>
      <c r="M101" s="54">
        <f t="shared" si="92"/>
        <v>378.75</v>
      </c>
      <c r="N101" s="54">
        <f t="shared" si="92"/>
        <v>338.75</v>
      </c>
      <c r="O101" s="54">
        <f t="shared" si="92"/>
        <v>358</v>
      </c>
      <c r="P101" s="54">
        <f t="shared" si="92"/>
        <v>357.75</v>
      </c>
      <c r="Q101" s="54">
        <f t="shared" si="92"/>
        <v>299.5</v>
      </c>
      <c r="R101" s="54" t="str">
        <f t="shared" si="92"/>
        <v>n/a</v>
      </c>
    </row>
    <row r="102" spans="1:18" x14ac:dyDescent="0.25">
      <c r="A102" s="12">
        <v>38294</v>
      </c>
      <c r="B102" s="54">
        <f>+TWK!B45</f>
        <v>374</v>
      </c>
      <c r="C102" s="54">
        <f>+TWK!C45</f>
        <v>356</v>
      </c>
      <c r="D102" s="54">
        <f>+TWK!D45</f>
        <v>369</v>
      </c>
      <c r="E102" s="54">
        <f>+TWK!E45</f>
        <v>317</v>
      </c>
      <c r="F102" s="54">
        <f>+TWK!F45</f>
        <v>313</v>
      </c>
      <c r="G102" s="54">
        <f>+TWK!G45</f>
        <v>312</v>
      </c>
      <c r="H102" s="54">
        <f>+TWK!H45</f>
        <v>272</v>
      </c>
      <c r="I102" s="54" t="e">
        <f>+TWK!#REF!</f>
        <v>#REF!</v>
      </c>
      <c r="K102" s="54">
        <f t="shared" ref="K102:R102" si="93">IFERROR(AVERAGE(B99:B102),"n/a")</f>
        <v>353.25</v>
      </c>
      <c r="L102" s="54">
        <f t="shared" si="93"/>
        <v>355.75</v>
      </c>
      <c r="M102" s="54">
        <f t="shared" si="93"/>
        <v>366.25</v>
      </c>
      <c r="N102" s="54">
        <f t="shared" si="93"/>
        <v>317.25</v>
      </c>
      <c r="O102" s="54">
        <f t="shared" si="93"/>
        <v>330</v>
      </c>
      <c r="P102" s="54">
        <f t="shared" si="93"/>
        <v>328.5</v>
      </c>
      <c r="Q102" s="54">
        <f t="shared" si="93"/>
        <v>268.25</v>
      </c>
      <c r="R102" s="54" t="str">
        <f t="shared" si="93"/>
        <v>n/a</v>
      </c>
    </row>
    <row r="103" spans="1:18" x14ac:dyDescent="0.25">
      <c r="A103" s="12">
        <v>38301</v>
      </c>
      <c r="B103" s="54">
        <f>+TWK!B46</f>
        <v>368</v>
      </c>
      <c r="C103" s="54">
        <f>+TWK!C46</f>
        <v>385</v>
      </c>
      <c r="D103" s="54">
        <f>+TWK!D46</f>
        <v>371</v>
      </c>
      <c r="E103" s="54">
        <f>+TWK!E46</f>
        <v>359</v>
      </c>
      <c r="F103" s="54">
        <f>+TWK!F46</f>
        <v>371</v>
      </c>
      <c r="G103" s="54">
        <f>+TWK!G46</f>
        <v>380</v>
      </c>
      <c r="H103" s="54">
        <f>+TWK!H46</f>
        <v>333</v>
      </c>
      <c r="I103" s="54" t="e">
        <f>+TWK!#REF!</f>
        <v>#REF!</v>
      </c>
      <c r="K103" s="54">
        <f t="shared" ref="K103:R103" si="94">IFERROR(AVERAGE(B100:B103),"n/a")</f>
        <v>361.5</v>
      </c>
      <c r="L103" s="54">
        <f t="shared" si="94"/>
        <v>367.5</v>
      </c>
      <c r="M103" s="54">
        <f t="shared" si="94"/>
        <v>374</v>
      </c>
      <c r="N103" s="54">
        <f t="shared" si="94"/>
        <v>330.25</v>
      </c>
      <c r="O103" s="54">
        <f t="shared" si="94"/>
        <v>339.5</v>
      </c>
      <c r="P103" s="54">
        <f t="shared" si="94"/>
        <v>340.25</v>
      </c>
      <c r="Q103" s="54">
        <f t="shared" si="94"/>
        <v>279.75</v>
      </c>
      <c r="R103" s="54" t="str">
        <f t="shared" si="94"/>
        <v>n/a</v>
      </c>
    </row>
    <row r="104" spans="1:18" x14ac:dyDescent="0.25">
      <c r="A104" s="12">
        <v>38308</v>
      </c>
      <c r="B104" s="54">
        <f>+TWK!B47</f>
        <v>303</v>
      </c>
      <c r="C104" s="54">
        <f>+TWK!C47</f>
        <v>295</v>
      </c>
      <c r="D104" s="54">
        <f>+TWK!D47</f>
        <v>298</v>
      </c>
      <c r="E104" s="54">
        <f>+TWK!E47</f>
        <v>264</v>
      </c>
      <c r="F104" s="54">
        <f>+TWK!F47</f>
        <v>305</v>
      </c>
      <c r="G104" s="54">
        <f>+TWK!G47</f>
        <v>308</v>
      </c>
      <c r="H104" s="54">
        <f>+TWK!H47</f>
        <v>255</v>
      </c>
      <c r="I104" s="54" t="e">
        <f>+TWK!#REF!</f>
        <v>#REF!</v>
      </c>
      <c r="K104" s="54">
        <f t="shared" ref="K104:R104" si="95">IFERROR(AVERAGE(B101:B104),"n/a")</f>
        <v>356.75</v>
      </c>
      <c r="L104" s="54">
        <f t="shared" si="95"/>
        <v>358</v>
      </c>
      <c r="M104" s="54">
        <f t="shared" si="95"/>
        <v>365.25</v>
      </c>
      <c r="N104" s="54">
        <f t="shared" si="95"/>
        <v>327</v>
      </c>
      <c r="O104" s="54">
        <f t="shared" si="95"/>
        <v>339.25</v>
      </c>
      <c r="P104" s="54">
        <f t="shared" si="95"/>
        <v>342</v>
      </c>
      <c r="Q104" s="54">
        <f t="shared" si="95"/>
        <v>284</v>
      </c>
      <c r="R104" s="54" t="str">
        <f t="shared" si="95"/>
        <v>n/a</v>
      </c>
    </row>
    <row r="105" spans="1:18" x14ac:dyDescent="0.25">
      <c r="A105" s="12">
        <v>38315</v>
      </c>
      <c r="B105" s="54">
        <f>+TWK!B48</f>
        <v>255</v>
      </c>
      <c r="C105" s="54">
        <f>+TWK!C48</f>
        <v>244</v>
      </c>
      <c r="D105" s="54">
        <f>+TWK!D48</f>
        <v>236</v>
      </c>
      <c r="E105" s="54">
        <f>+TWK!E48</f>
        <v>180</v>
      </c>
      <c r="F105" s="54">
        <f>+TWK!F48</f>
        <v>208</v>
      </c>
      <c r="G105" s="54">
        <f>+TWK!G48</f>
        <v>208</v>
      </c>
      <c r="H105" s="54">
        <f>+TWK!H48</f>
        <v>171</v>
      </c>
      <c r="I105" s="54" t="e">
        <f>+TWK!#REF!</f>
        <v>#REF!</v>
      </c>
      <c r="K105" s="54">
        <f t="shared" ref="K105:R105" si="96">IFERROR(AVERAGE(B102:B105),"n/a")</f>
        <v>325</v>
      </c>
      <c r="L105" s="54">
        <f t="shared" si="96"/>
        <v>320</v>
      </c>
      <c r="M105" s="54">
        <f t="shared" si="96"/>
        <v>318.5</v>
      </c>
      <c r="N105" s="54">
        <f t="shared" si="96"/>
        <v>280</v>
      </c>
      <c r="O105" s="54">
        <f t="shared" si="96"/>
        <v>299.25</v>
      </c>
      <c r="P105" s="54">
        <f t="shared" si="96"/>
        <v>302</v>
      </c>
      <c r="Q105" s="54">
        <f t="shared" si="96"/>
        <v>257.75</v>
      </c>
      <c r="R105" s="54" t="str">
        <f t="shared" si="96"/>
        <v>n/a</v>
      </c>
    </row>
    <row r="106" spans="1:18" x14ac:dyDescent="0.25">
      <c r="A106" s="12">
        <v>38322</v>
      </c>
      <c r="B106" s="54" t="str">
        <f>+TWK!B49</f>
        <v>n/a</v>
      </c>
      <c r="C106" s="54">
        <f>+TWK!C49</f>
        <v>249</v>
      </c>
      <c r="D106" s="54">
        <f>+TWK!D49</f>
        <v>240</v>
      </c>
      <c r="E106" s="54">
        <f>+TWK!E49</f>
        <v>175</v>
      </c>
      <c r="F106" s="54">
        <f>+TWK!F49</f>
        <v>192</v>
      </c>
      <c r="G106" s="54">
        <f>+TWK!G49</f>
        <v>192</v>
      </c>
      <c r="H106" s="54">
        <f>+TWK!H49</f>
        <v>166</v>
      </c>
      <c r="I106" s="54" t="e">
        <f>+TWK!#REF!</f>
        <v>#REF!</v>
      </c>
      <c r="K106" s="54">
        <f t="shared" ref="K106:R106" si="97">IFERROR(AVERAGE(B103:B106),"n/a")</f>
        <v>308.66666666666669</v>
      </c>
      <c r="L106" s="54">
        <f t="shared" si="97"/>
        <v>293.25</v>
      </c>
      <c r="M106" s="54">
        <f t="shared" si="97"/>
        <v>286.25</v>
      </c>
      <c r="N106" s="54">
        <f t="shared" si="97"/>
        <v>244.5</v>
      </c>
      <c r="O106" s="54">
        <f t="shared" si="97"/>
        <v>269</v>
      </c>
      <c r="P106" s="54">
        <f t="shared" si="97"/>
        <v>272</v>
      </c>
      <c r="Q106" s="54">
        <f t="shared" si="97"/>
        <v>231.25</v>
      </c>
      <c r="R106" s="54" t="str">
        <f t="shared" si="97"/>
        <v>n/a</v>
      </c>
    </row>
    <row r="107" spans="1:18" x14ac:dyDescent="0.25">
      <c r="A107" s="12">
        <v>38329</v>
      </c>
      <c r="B107" s="54" t="str">
        <f>+TWK!B50</f>
        <v>n/a</v>
      </c>
      <c r="C107" s="54">
        <f>+TWK!C50</f>
        <v>245</v>
      </c>
      <c r="D107" s="54">
        <f>+TWK!D50</f>
        <v>245</v>
      </c>
      <c r="E107" s="54">
        <f>+TWK!E50</f>
        <v>198</v>
      </c>
      <c r="F107" s="54">
        <f>+TWK!F50</f>
        <v>199</v>
      </c>
      <c r="G107" s="54">
        <f>+TWK!G50</f>
        <v>202</v>
      </c>
      <c r="H107" s="54">
        <f>+TWK!H50</f>
        <v>180</v>
      </c>
      <c r="I107" s="54" t="e">
        <f>+TWK!#REF!</f>
        <v>#REF!</v>
      </c>
      <c r="K107" s="54">
        <f t="shared" ref="K107:R107" si="98">IFERROR(AVERAGE(B104:B107),"n/a")</f>
        <v>279</v>
      </c>
      <c r="L107" s="54">
        <f t="shared" si="98"/>
        <v>258.25</v>
      </c>
      <c r="M107" s="54">
        <f t="shared" si="98"/>
        <v>254.75</v>
      </c>
      <c r="N107" s="54">
        <f t="shared" si="98"/>
        <v>204.25</v>
      </c>
      <c r="O107" s="54">
        <f t="shared" si="98"/>
        <v>226</v>
      </c>
      <c r="P107" s="54">
        <f t="shared" si="98"/>
        <v>227.5</v>
      </c>
      <c r="Q107" s="54">
        <f t="shared" si="98"/>
        <v>193</v>
      </c>
      <c r="R107" s="54" t="str">
        <f t="shared" si="98"/>
        <v>n/a</v>
      </c>
    </row>
    <row r="108" spans="1:18" x14ac:dyDescent="0.25">
      <c r="A108" s="12">
        <v>38336</v>
      </c>
      <c r="B108" s="54" t="str">
        <f>+TWK!B51</f>
        <v>n/a</v>
      </c>
      <c r="C108" s="54">
        <f>+TWK!C51</f>
        <v>318</v>
      </c>
      <c r="D108" s="54">
        <f>+TWK!D51</f>
        <v>301</v>
      </c>
      <c r="E108" s="54">
        <f>+TWK!E51</f>
        <v>277</v>
      </c>
      <c r="F108" s="54">
        <f>+TWK!F51</f>
        <v>270</v>
      </c>
      <c r="G108" s="54">
        <f>+TWK!G51</f>
        <v>279</v>
      </c>
      <c r="H108" s="54">
        <f>+TWK!H51</f>
        <v>267</v>
      </c>
      <c r="I108" s="54" t="e">
        <f>+TWK!#REF!</f>
        <v>#REF!</v>
      </c>
      <c r="K108" s="54">
        <f t="shared" ref="K108:R108" si="99">IFERROR(AVERAGE(B105:B108),"n/a")</f>
        <v>255</v>
      </c>
      <c r="L108" s="54">
        <f t="shared" si="99"/>
        <v>264</v>
      </c>
      <c r="M108" s="54">
        <f t="shared" si="99"/>
        <v>255.5</v>
      </c>
      <c r="N108" s="54">
        <f t="shared" si="99"/>
        <v>207.5</v>
      </c>
      <c r="O108" s="54">
        <f t="shared" si="99"/>
        <v>217.25</v>
      </c>
      <c r="P108" s="54">
        <f t="shared" si="99"/>
        <v>220.25</v>
      </c>
      <c r="Q108" s="54">
        <f t="shared" si="99"/>
        <v>196</v>
      </c>
      <c r="R108" s="54" t="str">
        <f t="shared" si="99"/>
        <v>n/a</v>
      </c>
    </row>
    <row r="109" spans="1:18" x14ac:dyDescent="0.25">
      <c r="A109" s="12">
        <v>38343</v>
      </c>
      <c r="B109" s="54" t="str">
        <f>+TWK!B52</f>
        <v>n/a</v>
      </c>
      <c r="C109" s="54" t="str">
        <f>+TWK!C52</f>
        <v>n/a</v>
      </c>
      <c r="D109" s="54">
        <f>+TWK!D52</f>
        <v>346</v>
      </c>
      <c r="E109" s="54">
        <f>+TWK!E52</f>
        <v>345</v>
      </c>
      <c r="F109" s="54">
        <f>+TWK!F52</f>
        <v>333</v>
      </c>
      <c r="G109" s="54">
        <f>+TWK!G52</f>
        <v>344</v>
      </c>
      <c r="H109" s="54">
        <f>+TWK!H52</f>
        <v>303</v>
      </c>
      <c r="I109" s="54" t="e">
        <f>+TWK!#REF!</f>
        <v>#REF!</v>
      </c>
      <c r="K109" s="54" t="str">
        <f t="shared" ref="K109:R109" si="100">IFERROR(AVERAGE(B106:B109),"n/a")</f>
        <v>n/a</v>
      </c>
      <c r="L109" s="54">
        <f t="shared" si="100"/>
        <v>270.66666666666669</v>
      </c>
      <c r="M109" s="54">
        <f t="shared" si="100"/>
        <v>283</v>
      </c>
      <c r="N109" s="54">
        <f t="shared" si="100"/>
        <v>248.75</v>
      </c>
      <c r="O109" s="54">
        <f t="shared" si="100"/>
        <v>248.5</v>
      </c>
      <c r="P109" s="54">
        <f t="shared" si="100"/>
        <v>254.25</v>
      </c>
      <c r="Q109" s="54">
        <f t="shared" si="100"/>
        <v>229</v>
      </c>
      <c r="R109" s="54" t="str">
        <f t="shared" si="100"/>
        <v>n/a</v>
      </c>
    </row>
    <row r="110" spans="1:18" x14ac:dyDescent="0.25">
      <c r="A110" s="12">
        <v>38350</v>
      </c>
      <c r="B110" s="54" t="str">
        <f>+TWK!B53</f>
        <v>n/a</v>
      </c>
      <c r="C110" s="54" t="str">
        <f>+TWK!C53</f>
        <v>n/a</v>
      </c>
      <c r="D110" s="54">
        <f>+TWK!D53</f>
        <v>300</v>
      </c>
      <c r="E110" s="54">
        <f>+TWK!E53</f>
        <v>257</v>
      </c>
      <c r="F110" s="54">
        <f>+TWK!F53</f>
        <v>273</v>
      </c>
      <c r="G110" s="54">
        <f>+TWK!G53</f>
        <v>278</v>
      </c>
      <c r="H110" s="54">
        <f>+TWK!H53</f>
        <v>237</v>
      </c>
      <c r="I110" s="54" t="e">
        <f>+TWK!#REF!</f>
        <v>#REF!</v>
      </c>
      <c r="K110" s="54" t="str">
        <f t="shared" ref="K110:R110" si="101">IFERROR(AVERAGE(B107:B110),"n/a")</f>
        <v>n/a</v>
      </c>
      <c r="L110" s="54">
        <f t="shared" si="101"/>
        <v>281.5</v>
      </c>
      <c r="M110" s="54">
        <f t="shared" si="101"/>
        <v>298</v>
      </c>
      <c r="N110" s="54">
        <f t="shared" si="101"/>
        <v>269.25</v>
      </c>
      <c r="O110" s="54">
        <f t="shared" si="101"/>
        <v>268.75</v>
      </c>
      <c r="P110" s="54">
        <f t="shared" si="101"/>
        <v>275.75</v>
      </c>
      <c r="Q110" s="54">
        <f t="shared" si="101"/>
        <v>246.75</v>
      </c>
      <c r="R110" s="54" t="str">
        <f t="shared" si="101"/>
        <v>n/a</v>
      </c>
    </row>
    <row r="111" spans="1:18" x14ac:dyDescent="0.25">
      <c r="A111" s="12">
        <v>38357</v>
      </c>
      <c r="B111" s="54" t="str">
        <f>+TWK!B54</f>
        <v>n/a</v>
      </c>
      <c r="C111" s="54" t="str">
        <f>+TWK!C54</f>
        <v>n/a</v>
      </c>
      <c r="D111" s="54">
        <f>+TWK!D54</f>
        <v>261</v>
      </c>
      <c r="E111" s="54">
        <f>+TWK!E54</f>
        <v>200</v>
      </c>
      <c r="F111" s="54">
        <f>+TWK!F54</f>
        <v>222</v>
      </c>
      <c r="G111" s="54">
        <f>+TWK!G54</f>
        <v>222</v>
      </c>
      <c r="H111" s="54">
        <f>+TWK!H54</f>
        <v>190</v>
      </c>
      <c r="I111" s="54" t="e">
        <f>+TWK!#REF!</f>
        <v>#REF!</v>
      </c>
      <c r="K111" s="54" t="str">
        <f t="shared" ref="K111:R111" si="102">IFERROR(AVERAGE(B108:B111),"n/a")</f>
        <v>n/a</v>
      </c>
      <c r="L111" s="54">
        <f t="shared" si="102"/>
        <v>318</v>
      </c>
      <c r="M111" s="54">
        <f t="shared" si="102"/>
        <v>302</v>
      </c>
      <c r="N111" s="54">
        <f t="shared" si="102"/>
        <v>269.75</v>
      </c>
      <c r="O111" s="54">
        <f t="shared" si="102"/>
        <v>274.5</v>
      </c>
      <c r="P111" s="54">
        <f t="shared" si="102"/>
        <v>280.75</v>
      </c>
      <c r="Q111" s="54">
        <f t="shared" si="102"/>
        <v>249.25</v>
      </c>
      <c r="R111" s="54" t="str">
        <f t="shared" si="102"/>
        <v>n/a</v>
      </c>
    </row>
    <row r="112" spans="1:18" x14ac:dyDescent="0.25">
      <c r="A112" s="12">
        <v>38364</v>
      </c>
      <c r="B112" s="54" t="str">
        <f>+TWK!B55</f>
        <v>n/a</v>
      </c>
      <c r="C112" s="54" t="str">
        <f>+TWK!C55</f>
        <v>n/a</v>
      </c>
      <c r="D112" s="54">
        <f>+TWK!D55</f>
        <v>324</v>
      </c>
      <c r="E112" s="54">
        <f>+TWK!E55</f>
        <v>285</v>
      </c>
      <c r="F112" s="54">
        <f>+TWK!F55</f>
        <v>244</v>
      </c>
      <c r="G112" s="54">
        <f>+TWK!G55</f>
        <v>248</v>
      </c>
      <c r="H112" s="54">
        <f>+TWK!H55</f>
        <v>264</v>
      </c>
      <c r="I112" s="54" t="e">
        <f>+TWK!#REF!</f>
        <v>#REF!</v>
      </c>
      <c r="K112" s="54" t="str">
        <f t="shared" ref="K112:R112" si="103">IFERROR(AVERAGE(B109:B112),"n/a")</f>
        <v>n/a</v>
      </c>
      <c r="L112" s="54" t="str">
        <f t="shared" si="103"/>
        <v>n/a</v>
      </c>
      <c r="M112" s="54">
        <f t="shared" si="103"/>
        <v>307.75</v>
      </c>
      <c r="N112" s="54">
        <f t="shared" si="103"/>
        <v>271.75</v>
      </c>
      <c r="O112" s="54">
        <f t="shared" si="103"/>
        <v>268</v>
      </c>
      <c r="P112" s="54">
        <f t="shared" si="103"/>
        <v>273</v>
      </c>
      <c r="Q112" s="54">
        <f t="shared" si="103"/>
        <v>248.5</v>
      </c>
      <c r="R112" s="54" t="str">
        <f t="shared" si="103"/>
        <v>n/a</v>
      </c>
    </row>
    <row r="113" spans="1:18" x14ac:dyDescent="0.25">
      <c r="A113" s="12">
        <v>38371</v>
      </c>
      <c r="B113" s="54" t="str">
        <f>+TWK!B56</f>
        <v>n/a</v>
      </c>
      <c r="C113" s="54" t="str">
        <f>+TWK!C56</f>
        <v>n/a</v>
      </c>
      <c r="D113" s="54">
        <f>+TWK!D56</f>
        <v>361</v>
      </c>
      <c r="E113" s="54">
        <f>+TWK!E56</f>
        <v>329</v>
      </c>
      <c r="F113" s="54">
        <f>+TWK!F56</f>
        <v>290</v>
      </c>
      <c r="G113" s="54">
        <f>+TWK!G56</f>
        <v>294</v>
      </c>
      <c r="H113" s="54">
        <f>+TWK!H56</f>
        <v>313</v>
      </c>
      <c r="I113" s="54" t="e">
        <f>+TWK!#REF!</f>
        <v>#REF!</v>
      </c>
      <c r="K113" s="54" t="str">
        <f t="shared" ref="K113:R113" si="104">IFERROR(AVERAGE(B110:B113),"n/a")</f>
        <v>n/a</v>
      </c>
      <c r="L113" s="54" t="str">
        <f t="shared" si="104"/>
        <v>n/a</v>
      </c>
      <c r="M113" s="54">
        <f t="shared" si="104"/>
        <v>311.5</v>
      </c>
      <c r="N113" s="54">
        <f t="shared" si="104"/>
        <v>267.75</v>
      </c>
      <c r="O113" s="54">
        <f t="shared" si="104"/>
        <v>257.25</v>
      </c>
      <c r="P113" s="54">
        <f t="shared" si="104"/>
        <v>260.5</v>
      </c>
      <c r="Q113" s="54">
        <f t="shared" si="104"/>
        <v>251</v>
      </c>
      <c r="R113" s="54" t="str">
        <f t="shared" si="104"/>
        <v>n/a</v>
      </c>
    </row>
    <row r="114" spans="1:18" x14ac:dyDescent="0.25">
      <c r="A114" s="12">
        <v>38378</v>
      </c>
      <c r="B114" s="54" t="str">
        <f>+TWK!B57</f>
        <v>n/a</v>
      </c>
      <c r="C114" s="54" t="str">
        <f>+TWK!C57</f>
        <v>n/a</v>
      </c>
      <c r="D114" s="54">
        <f>+TWK!D57</f>
        <v>293</v>
      </c>
      <c r="E114" s="54">
        <f>+TWK!E57</f>
        <v>281</v>
      </c>
      <c r="F114" s="54">
        <f>+TWK!F57</f>
        <v>329</v>
      </c>
      <c r="G114" s="54">
        <f>+TWK!G57</f>
        <v>326</v>
      </c>
      <c r="H114" s="54">
        <f>+TWK!H57</f>
        <v>285</v>
      </c>
      <c r="I114" s="54" t="e">
        <f>+TWK!#REF!</f>
        <v>#REF!</v>
      </c>
      <c r="K114" s="54" t="str">
        <f t="shared" ref="K114:R114" si="105">IFERROR(AVERAGE(B111:B114),"n/a")</f>
        <v>n/a</v>
      </c>
      <c r="L114" s="54" t="str">
        <f t="shared" si="105"/>
        <v>n/a</v>
      </c>
      <c r="M114" s="54">
        <f t="shared" si="105"/>
        <v>309.75</v>
      </c>
      <c r="N114" s="54">
        <f t="shared" si="105"/>
        <v>273.75</v>
      </c>
      <c r="O114" s="54">
        <f t="shared" si="105"/>
        <v>271.25</v>
      </c>
      <c r="P114" s="54">
        <f t="shared" si="105"/>
        <v>272.5</v>
      </c>
      <c r="Q114" s="54">
        <f t="shared" si="105"/>
        <v>263</v>
      </c>
      <c r="R114" s="54" t="str">
        <f t="shared" si="105"/>
        <v>n/a</v>
      </c>
    </row>
    <row r="115" spans="1:18" x14ac:dyDescent="0.25">
      <c r="A115" s="12">
        <v>38385</v>
      </c>
      <c r="B115" s="54" t="str">
        <f>+TWK!B58</f>
        <v>n/a</v>
      </c>
      <c r="C115" s="54" t="str">
        <f>+TWK!C58</f>
        <v>n/a</v>
      </c>
      <c r="D115" s="54">
        <f>+TWK!D58</f>
        <v>263</v>
      </c>
      <c r="E115" s="54">
        <f>+TWK!E58</f>
        <v>218</v>
      </c>
      <c r="F115" s="54">
        <f>+TWK!F58</f>
        <v>301</v>
      </c>
      <c r="G115" s="54">
        <f>+TWK!G58</f>
        <v>299</v>
      </c>
      <c r="H115" s="54">
        <f>+TWK!H58</f>
        <v>207</v>
      </c>
      <c r="I115" s="54" t="e">
        <f>+TWK!#REF!</f>
        <v>#REF!</v>
      </c>
      <c r="K115" s="54" t="str">
        <f t="shared" ref="K115:R115" si="106">IFERROR(AVERAGE(B112:B115),"n/a")</f>
        <v>n/a</v>
      </c>
      <c r="L115" s="54" t="str">
        <f t="shared" si="106"/>
        <v>n/a</v>
      </c>
      <c r="M115" s="54">
        <f t="shared" si="106"/>
        <v>310.25</v>
      </c>
      <c r="N115" s="54">
        <f t="shared" si="106"/>
        <v>278.25</v>
      </c>
      <c r="O115" s="54">
        <f t="shared" si="106"/>
        <v>291</v>
      </c>
      <c r="P115" s="54">
        <f t="shared" si="106"/>
        <v>291.75</v>
      </c>
      <c r="Q115" s="54">
        <f t="shared" si="106"/>
        <v>267.25</v>
      </c>
      <c r="R115" s="54" t="str">
        <f t="shared" si="106"/>
        <v>n/a</v>
      </c>
    </row>
    <row r="116" spans="1:18" x14ac:dyDescent="0.25">
      <c r="A116" s="12">
        <v>38392</v>
      </c>
      <c r="B116" s="54" t="str">
        <f>+TWK!B59</f>
        <v>n/a</v>
      </c>
      <c r="C116" s="54" t="str">
        <f>+TWK!C59</f>
        <v>n/a</v>
      </c>
      <c r="D116" s="54">
        <f>+TWK!D59</f>
        <v>233</v>
      </c>
      <c r="E116" s="54">
        <f>+TWK!E59</f>
        <v>215</v>
      </c>
      <c r="F116" s="54">
        <f>+TWK!F59</f>
        <v>218</v>
      </c>
      <c r="G116" s="54">
        <f>+TWK!G59</f>
        <v>219</v>
      </c>
      <c r="H116" s="54">
        <f>+TWK!H59</f>
        <v>202</v>
      </c>
      <c r="I116" s="54" t="e">
        <f>+TWK!#REF!</f>
        <v>#REF!</v>
      </c>
      <c r="K116" s="54" t="str">
        <f t="shared" ref="K116:R116" si="107">IFERROR(AVERAGE(B113:B116),"n/a")</f>
        <v>n/a</v>
      </c>
      <c r="L116" s="54" t="str">
        <f t="shared" si="107"/>
        <v>n/a</v>
      </c>
      <c r="M116" s="54">
        <f t="shared" si="107"/>
        <v>287.5</v>
      </c>
      <c r="N116" s="54">
        <f t="shared" si="107"/>
        <v>260.75</v>
      </c>
      <c r="O116" s="54">
        <f t="shared" si="107"/>
        <v>284.5</v>
      </c>
      <c r="P116" s="54">
        <f t="shared" si="107"/>
        <v>284.5</v>
      </c>
      <c r="Q116" s="54">
        <f t="shared" si="107"/>
        <v>251.75</v>
      </c>
      <c r="R116" s="54" t="str">
        <f t="shared" si="107"/>
        <v>n/a</v>
      </c>
    </row>
    <row r="117" spans="1:18" x14ac:dyDescent="0.25">
      <c r="A117" s="12">
        <v>38399</v>
      </c>
      <c r="B117" s="54" t="str">
        <f>+TWK!B60</f>
        <v>n/a</v>
      </c>
      <c r="C117" s="54" t="str">
        <f>+TWK!C60</f>
        <v>n/a</v>
      </c>
      <c r="D117" s="54">
        <f>+TWK!D60</f>
        <v>278</v>
      </c>
      <c r="E117" s="54">
        <f>+TWK!E60</f>
        <v>303</v>
      </c>
      <c r="F117" s="54">
        <f>+TWK!F60</f>
        <v>243</v>
      </c>
      <c r="G117" s="54">
        <f>+TWK!G60</f>
        <v>247</v>
      </c>
      <c r="H117" s="54">
        <f>+TWK!H60</f>
        <v>278</v>
      </c>
      <c r="I117" s="54" t="e">
        <f>+TWK!#REF!</f>
        <v>#REF!</v>
      </c>
      <c r="K117" s="54" t="str">
        <f t="shared" ref="K117:R117" si="108">IFERROR(AVERAGE(B114:B117),"n/a")</f>
        <v>n/a</v>
      </c>
      <c r="L117" s="54" t="str">
        <f t="shared" si="108"/>
        <v>n/a</v>
      </c>
      <c r="M117" s="54">
        <f t="shared" si="108"/>
        <v>266.75</v>
      </c>
      <c r="N117" s="54">
        <f t="shared" si="108"/>
        <v>254.25</v>
      </c>
      <c r="O117" s="54">
        <f t="shared" si="108"/>
        <v>272.75</v>
      </c>
      <c r="P117" s="54">
        <f t="shared" si="108"/>
        <v>272.75</v>
      </c>
      <c r="Q117" s="54">
        <f t="shared" si="108"/>
        <v>243</v>
      </c>
      <c r="R117" s="54" t="str">
        <f t="shared" si="108"/>
        <v>n/a</v>
      </c>
    </row>
    <row r="118" spans="1:18" x14ac:dyDescent="0.25">
      <c r="A118" s="12">
        <v>38406</v>
      </c>
      <c r="B118" s="54" t="str">
        <f>+TWK!B61</f>
        <v>n/a</v>
      </c>
      <c r="C118" s="54" t="str">
        <f>+TWK!C61</f>
        <v>n/a</v>
      </c>
      <c r="D118" s="54">
        <f>+TWK!D61</f>
        <v>320</v>
      </c>
      <c r="E118" s="54">
        <f>+TWK!E61</f>
        <v>313</v>
      </c>
      <c r="F118" s="54">
        <f>+TWK!F61</f>
        <v>289</v>
      </c>
      <c r="G118" s="54">
        <f>+TWK!G61</f>
        <v>289</v>
      </c>
      <c r="H118" s="54">
        <f>+TWK!H61</f>
        <v>291</v>
      </c>
      <c r="I118" s="54" t="e">
        <f>+TWK!#REF!</f>
        <v>#REF!</v>
      </c>
      <c r="K118" s="54" t="str">
        <f t="shared" ref="K118:R118" si="109">IFERROR(AVERAGE(B115:B118),"n/a")</f>
        <v>n/a</v>
      </c>
      <c r="L118" s="54" t="str">
        <f t="shared" si="109"/>
        <v>n/a</v>
      </c>
      <c r="M118" s="54">
        <f t="shared" si="109"/>
        <v>273.5</v>
      </c>
      <c r="N118" s="54">
        <f t="shared" si="109"/>
        <v>262.25</v>
      </c>
      <c r="O118" s="54">
        <f t="shared" si="109"/>
        <v>262.75</v>
      </c>
      <c r="P118" s="54">
        <f t="shared" si="109"/>
        <v>263.5</v>
      </c>
      <c r="Q118" s="54">
        <f t="shared" si="109"/>
        <v>244.5</v>
      </c>
      <c r="R118" s="54" t="str">
        <f t="shared" si="109"/>
        <v>n/a</v>
      </c>
    </row>
    <row r="119" spans="1:18" x14ac:dyDescent="0.25">
      <c r="A119" s="12">
        <v>38413</v>
      </c>
      <c r="B119" s="54" t="str">
        <f>+TWK!B62</f>
        <v>n/a</v>
      </c>
      <c r="C119" s="54">
        <f>+TWK!C62</f>
        <v>380</v>
      </c>
      <c r="D119" s="54">
        <f>+TWK!D62</f>
        <v>369</v>
      </c>
      <c r="E119" s="54">
        <f>+TWK!E62</f>
        <v>323</v>
      </c>
      <c r="F119" s="54">
        <f>+TWK!F62</f>
        <v>322</v>
      </c>
      <c r="G119" s="54">
        <f>+TWK!G62</f>
        <v>323</v>
      </c>
      <c r="H119" s="54">
        <f>+TWK!H62</f>
        <v>298</v>
      </c>
      <c r="I119" s="54" t="e">
        <f>+TWK!#REF!</f>
        <v>#REF!</v>
      </c>
      <c r="K119" s="54" t="str">
        <f t="shared" ref="K119:R119" si="110">IFERROR(AVERAGE(B116:B119),"n/a")</f>
        <v>n/a</v>
      </c>
      <c r="L119" s="54">
        <f t="shared" si="110"/>
        <v>380</v>
      </c>
      <c r="M119" s="54">
        <f t="shared" si="110"/>
        <v>300</v>
      </c>
      <c r="N119" s="54">
        <f t="shared" si="110"/>
        <v>288.5</v>
      </c>
      <c r="O119" s="54">
        <f t="shared" si="110"/>
        <v>268</v>
      </c>
      <c r="P119" s="54">
        <f t="shared" si="110"/>
        <v>269.5</v>
      </c>
      <c r="Q119" s="54">
        <f t="shared" si="110"/>
        <v>267.25</v>
      </c>
      <c r="R119" s="54" t="str">
        <f t="shared" si="110"/>
        <v>n/a</v>
      </c>
    </row>
    <row r="120" spans="1:18" x14ac:dyDescent="0.25">
      <c r="A120" s="12">
        <v>38420</v>
      </c>
      <c r="B120" s="54" t="str">
        <f>+TWK!B63</f>
        <v>n/a</v>
      </c>
      <c r="C120" s="54">
        <f>+TWK!C63</f>
        <v>304</v>
      </c>
      <c r="D120" s="54">
        <f>+TWK!D63</f>
        <v>278</v>
      </c>
      <c r="E120" s="54">
        <f>+TWK!E63</f>
        <v>247</v>
      </c>
      <c r="F120" s="54">
        <f>+TWK!F63</f>
        <v>268</v>
      </c>
      <c r="G120" s="54">
        <f>+TWK!G63</f>
        <v>272</v>
      </c>
      <c r="H120" s="54">
        <f>+TWK!H63</f>
        <v>237</v>
      </c>
      <c r="I120" s="54" t="e">
        <f>+TWK!#REF!</f>
        <v>#REF!</v>
      </c>
      <c r="K120" s="54" t="str">
        <f t="shared" ref="K120:R120" si="111">IFERROR(AVERAGE(B117:B120),"n/a")</f>
        <v>n/a</v>
      </c>
      <c r="L120" s="54">
        <f t="shared" si="111"/>
        <v>342</v>
      </c>
      <c r="M120" s="54">
        <f t="shared" si="111"/>
        <v>311.25</v>
      </c>
      <c r="N120" s="54">
        <f t="shared" si="111"/>
        <v>296.5</v>
      </c>
      <c r="O120" s="54">
        <f t="shared" si="111"/>
        <v>280.5</v>
      </c>
      <c r="P120" s="54">
        <f t="shared" si="111"/>
        <v>282.75</v>
      </c>
      <c r="Q120" s="54">
        <f t="shared" si="111"/>
        <v>276</v>
      </c>
      <c r="R120" s="54" t="str">
        <f t="shared" si="111"/>
        <v>n/a</v>
      </c>
    </row>
    <row r="121" spans="1:18" x14ac:dyDescent="0.25">
      <c r="A121" s="12">
        <v>38427</v>
      </c>
      <c r="B121" s="54" t="str">
        <f>+TWK!B64</f>
        <v>n/a</v>
      </c>
      <c r="C121" s="54">
        <f>+TWK!C64</f>
        <v>350</v>
      </c>
      <c r="D121" s="54">
        <f>+TWK!D64</f>
        <v>344</v>
      </c>
      <c r="E121" s="54">
        <f>+TWK!E64</f>
        <v>308</v>
      </c>
      <c r="F121" s="54">
        <f>+TWK!F64</f>
        <v>341</v>
      </c>
      <c r="G121" s="54">
        <f>+TWK!G64</f>
        <v>343</v>
      </c>
      <c r="H121" s="54">
        <f>+TWK!H64</f>
        <v>287</v>
      </c>
      <c r="I121" s="54" t="e">
        <f>+TWK!#REF!</f>
        <v>#REF!</v>
      </c>
      <c r="K121" s="54" t="str">
        <f t="shared" ref="K121:R121" si="112">IFERROR(AVERAGE(B118:B121),"n/a")</f>
        <v>n/a</v>
      </c>
      <c r="L121" s="54">
        <f t="shared" si="112"/>
        <v>344.66666666666669</v>
      </c>
      <c r="M121" s="54">
        <f t="shared" si="112"/>
        <v>327.75</v>
      </c>
      <c r="N121" s="54">
        <f t="shared" si="112"/>
        <v>297.75</v>
      </c>
      <c r="O121" s="54">
        <f t="shared" si="112"/>
        <v>305</v>
      </c>
      <c r="P121" s="54">
        <f t="shared" si="112"/>
        <v>306.75</v>
      </c>
      <c r="Q121" s="54">
        <f t="shared" si="112"/>
        <v>278.25</v>
      </c>
      <c r="R121" s="54" t="str">
        <f t="shared" si="112"/>
        <v>n/a</v>
      </c>
    </row>
    <row r="122" spans="1:18" x14ac:dyDescent="0.25">
      <c r="A122" s="12">
        <v>38434</v>
      </c>
      <c r="B122" s="54" t="str">
        <f>+TWK!B65</f>
        <v>n/a</v>
      </c>
      <c r="C122" s="54">
        <f>+TWK!C65</f>
        <v>271</v>
      </c>
      <c r="D122" s="54">
        <f>+TWK!D65</f>
        <v>250</v>
      </c>
      <c r="E122" s="54">
        <f>+TWK!E65</f>
        <v>203</v>
      </c>
      <c r="F122" s="54">
        <f>+TWK!F65</f>
        <v>232</v>
      </c>
      <c r="G122" s="54">
        <f>+TWK!G65</f>
        <v>233</v>
      </c>
      <c r="H122" s="54">
        <f>+TWK!H65</f>
        <v>198</v>
      </c>
      <c r="I122" s="54" t="e">
        <f>+TWK!#REF!</f>
        <v>#REF!</v>
      </c>
      <c r="K122" s="54" t="str">
        <f t="shared" ref="K122:R122" si="113">IFERROR(AVERAGE(B119:B122),"n/a")</f>
        <v>n/a</v>
      </c>
      <c r="L122" s="54">
        <f t="shared" si="113"/>
        <v>326.25</v>
      </c>
      <c r="M122" s="54">
        <f t="shared" si="113"/>
        <v>310.25</v>
      </c>
      <c r="N122" s="54">
        <f t="shared" si="113"/>
        <v>270.25</v>
      </c>
      <c r="O122" s="54">
        <f t="shared" si="113"/>
        <v>290.75</v>
      </c>
      <c r="P122" s="54">
        <f t="shared" si="113"/>
        <v>292.75</v>
      </c>
      <c r="Q122" s="54">
        <f t="shared" si="113"/>
        <v>255</v>
      </c>
      <c r="R122" s="54" t="str">
        <f t="shared" si="113"/>
        <v>n/a</v>
      </c>
    </row>
    <row r="123" spans="1:18" x14ac:dyDescent="0.25">
      <c r="A123" s="12">
        <v>38441</v>
      </c>
      <c r="B123" s="54">
        <f>+TWK!B66</f>
        <v>270</v>
      </c>
      <c r="C123" s="54">
        <f>+TWK!C66</f>
        <v>243</v>
      </c>
      <c r="D123" s="54">
        <f>+TWK!D66</f>
        <v>231</v>
      </c>
      <c r="E123" s="54">
        <f>+TWK!E66</f>
        <v>171</v>
      </c>
      <c r="F123" s="54">
        <f>+TWK!F66</f>
        <v>206</v>
      </c>
      <c r="G123" s="54">
        <f>+TWK!G66</f>
        <v>208</v>
      </c>
      <c r="H123" s="54">
        <f>+TWK!H66</f>
        <v>167</v>
      </c>
      <c r="I123" s="54" t="e">
        <f>+TWK!#REF!</f>
        <v>#REF!</v>
      </c>
      <c r="K123" s="54">
        <f t="shared" ref="K123:R123" si="114">IFERROR(AVERAGE(B120:B123),"n/a")</f>
        <v>270</v>
      </c>
      <c r="L123" s="54">
        <f t="shared" si="114"/>
        <v>292</v>
      </c>
      <c r="M123" s="54">
        <f t="shared" si="114"/>
        <v>275.75</v>
      </c>
      <c r="N123" s="54">
        <f t="shared" si="114"/>
        <v>232.25</v>
      </c>
      <c r="O123" s="54">
        <f t="shared" si="114"/>
        <v>261.75</v>
      </c>
      <c r="P123" s="54">
        <f t="shared" si="114"/>
        <v>264</v>
      </c>
      <c r="Q123" s="54">
        <f t="shared" si="114"/>
        <v>222.25</v>
      </c>
      <c r="R123" s="54" t="str">
        <f t="shared" si="114"/>
        <v>n/a</v>
      </c>
    </row>
    <row r="124" spans="1:18" x14ac:dyDescent="0.25">
      <c r="A124" s="12">
        <v>38448</v>
      </c>
      <c r="B124" s="54">
        <f>+TWK!B67</f>
        <v>307</v>
      </c>
      <c r="C124" s="54">
        <f>+TWK!C67</f>
        <v>316</v>
      </c>
      <c r="D124" s="54">
        <f>+TWK!D67</f>
        <v>313</v>
      </c>
      <c r="E124" s="54">
        <f>+TWK!E67</f>
        <v>221</v>
      </c>
      <c r="F124" s="54">
        <f>+TWK!F67</f>
        <v>233</v>
      </c>
      <c r="G124" s="54">
        <f>+TWK!G67</f>
        <v>235</v>
      </c>
      <c r="H124" s="54">
        <f>+TWK!H67</f>
        <v>210</v>
      </c>
      <c r="I124" s="54" t="e">
        <f>+TWK!#REF!</f>
        <v>#REF!</v>
      </c>
      <c r="K124" s="54">
        <f t="shared" ref="K124:R124" si="115">IFERROR(AVERAGE(B121:B124),"n/a")</f>
        <v>288.5</v>
      </c>
      <c r="L124" s="54">
        <f t="shared" si="115"/>
        <v>295</v>
      </c>
      <c r="M124" s="54">
        <f t="shared" si="115"/>
        <v>284.5</v>
      </c>
      <c r="N124" s="54">
        <f t="shared" si="115"/>
        <v>225.75</v>
      </c>
      <c r="O124" s="54">
        <f t="shared" si="115"/>
        <v>253</v>
      </c>
      <c r="P124" s="54">
        <f t="shared" si="115"/>
        <v>254.75</v>
      </c>
      <c r="Q124" s="54">
        <f t="shared" si="115"/>
        <v>215.5</v>
      </c>
      <c r="R124" s="54" t="str">
        <f t="shared" si="115"/>
        <v>n/a</v>
      </c>
    </row>
    <row r="125" spans="1:18" x14ac:dyDescent="0.25">
      <c r="A125" s="12">
        <v>38455</v>
      </c>
      <c r="B125" s="54">
        <f>+TWK!B68</f>
        <v>278</v>
      </c>
      <c r="C125" s="54">
        <f>+TWK!C68</f>
        <v>249</v>
      </c>
      <c r="D125" s="54">
        <f>+TWK!D68</f>
        <v>241</v>
      </c>
      <c r="E125" s="54">
        <f>+TWK!E68</f>
        <v>188</v>
      </c>
      <c r="F125" s="54">
        <f>+TWK!F68</f>
        <v>195</v>
      </c>
      <c r="G125" s="54">
        <f>+TWK!G68</f>
        <v>195</v>
      </c>
      <c r="H125" s="54">
        <f>+TWK!H68</f>
        <v>177</v>
      </c>
      <c r="I125" s="54" t="e">
        <f>+TWK!#REF!</f>
        <v>#REF!</v>
      </c>
      <c r="K125" s="54">
        <f t="shared" ref="K125:R125" si="116">IFERROR(AVERAGE(B122:B125),"n/a")</f>
        <v>285</v>
      </c>
      <c r="L125" s="54">
        <f t="shared" si="116"/>
        <v>269.75</v>
      </c>
      <c r="M125" s="54">
        <f t="shared" si="116"/>
        <v>258.75</v>
      </c>
      <c r="N125" s="54">
        <f t="shared" si="116"/>
        <v>195.75</v>
      </c>
      <c r="O125" s="54">
        <f t="shared" si="116"/>
        <v>216.5</v>
      </c>
      <c r="P125" s="54">
        <f t="shared" si="116"/>
        <v>217.75</v>
      </c>
      <c r="Q125" s="54">
        <f t="shared" si="116"/>
        <v>188</v>
      </c>
      <c r="R125" s="54" t="str">
        <f t="shared" si="116"/>
        <v>n/a</v>
      </c>
    </row>
    <row r="126" spans="1:18" x14ac:dyDescent="0.25">
      <c r="A126" s="12">
        <v>38462</v>
      </c>
      <c r="B126" s="54">
        <f>+TWK!B69</f>
        <v>276</v>
      </c>
      <c r="C126" s="54">
        <f>+TWK!C69</f>
        <v>248</v>
      </c>
      <c r="D126" s="54">
        <f>+TWK!D69</f>
        <v>238</v>
      </c>
      <c r="E126" s="54">
        <f>+TWK!E69</f>
        <v>179</v>
      </c>
      <c r="F126" s="54">
        <f>+TWK!F69</f>
        <v>188</v>
      </c>
      <c r="G126" s="54">
        <f>+TWK!G69</f>
        <v>189</v>
      </c>
      <c r="H126" s="54">
        <f>+TWK!H69</f>
        <v>170</v>
      </c>
      <c r="I126" s="54" t="e">
        <f>+TWK!#REF!</f>
        <v>#REF!</v>
      </c>
      <c r="K126" s="54">
        <f t="shared" ref="K126:R126" si="117">IFERROR(AVERAGE(B123:B126),"n/a")</f>
        <v>282.75</v>
      </c>
      <c r="L126" s="54">
        <f t="shared" si="117"/>
        <v>264</v>
      </c>
      <c r="M126" s="54">
        <f t="shared" si="117"/>
        <v>255.75</v>
      </c>
      <c r="N126" s="54">
        <f t="shared" si="117"/>
        <v>189.75</v>
      </c>
      <c r="O126" s="54">
        <f t="shared" si="117"/>
        <v>205.5</v>
      </c>
      <c r="P126" s="54">
        <f t="shared" si="117"/>
        <v>206.75</v>
      </c>
      <c r="Q126" s="54">
        <f t="shared" si="117"/>
        <v>181</v>
      </c>
      <c r="R126" s="54" t="str">
        <f t="shared" si="117"/>
        <v>n/a</v>
      </c>
    </row>
    <row r="127" spans="1:18" x14ac:dyDescent="0.25">
      <c r="A127" s="12">
        <v>38469</v>
      </c>
      <c r="B127" s="54">
        <f>+TWK!B70</f>
        <v>261</v>
      </c>
      <c r="C127" s="54">
        <f>+TWK!C70</f>
        <v>233</v>
      </c>
      <c r="D127" s="54">
        <f>+TWK!D70</f>
        <v>223</v>
      </c>
      <c r="E127" s="54">
        <f>+TWK!E70</f>
        <v>168</v>
      </c>
      <c r="F127" s="54">
        <f>+TWK!F70</f>
        <v>178</v>
      </c>
      <c r="G127" s="54">
        <f>+TWK!G70</f>
        <v>178</v>
      </c>
      <c r="H127" s="54">
        <f>+TWK!H70</f>
        <v>161</v>
      </c>
      <c r="I127" s="54" t="e">
        <f>+TWK!#REF!</f>
        <v>#REF!</v>
      </c>
      <c r="K127" s="54">
        <f t="shared" ref="K127:R127" si="118">IFERROR(AVERAGE(B124:B127),"n/a")</f>
        <v>280.5</v>
      </c>
      <c r="L127" s="54">
        <f t="shared" si="118"/>
        <v>261.5</v>
      </c>
      <c r="M127" s="54">
        <f t="shared" si="118"/>
        <v>253.75</v>
      </c>
      <c r="N127" s="54">
        <f t="shared" si="118"/>
        <v>189</v>
      </c>
      <c r="O127" s="54">
        <f t="shared" si="118"/>
        <v>198.5</v>
      </c>
      <c r="P127" s="54">
        <f t="shared" si="118"/>
        <v>199.25</v>
      </c>
      <c r="Q127" s="54">
        <f t="shared" si="118"/>
        <v>179.5</v>
      </c>
      <c r="R127" s="54" t="str">
        <f t="shared" si="118"/>
        <v>n/a</v>
      </c>
    </row>
    <row r="128" spans="1:18" x14ac:dyDescent="0.25">
      <c r="A128" s="12">
        <v>38476</v>
      </c>
      <c r="B128" s="54">
        <f>+TWK!B71</f>
        <v>263</v>
      </c>
      <c r="C128" s="54">
        <f>+TWK!C71</f>
        <v>237</v>
      </c>
      <c r="D128" s="54">
        <f>+TWK!D71</f>
        <v>245</v>
      </c>
      <c r="E128" s="54">
        <f>+TWK!E71</f>
        <v>214</v>
      </c>
      <c r="F128" s="54">
        <f>+TWK!F71</f>
        <v>187</v>
      </c>
      <c r="G128" s="54">
        <f>+TWK!G71</f>
        <v>189</v>
      </c>
      <c r="H128" s="54">
        <f>+TWK!H71</f>
        <v>171</v>
      </c>
      <c r="I128" s="54" t="e">
        <f>+TWK!#REF!</f>
        <v>#REF!</v>
      </c>
      <c r="K128" s="54">
        <f t="shared" ref="K128:R128" si="119">IFERROR(AVERAGE(B125:B128),"n/a")</f>
        <v>269.5</v>
      </c>
      <c r="L128" s="54">
        <f t="shared" si="119"/>
        <v>241.75</v>
      </c>
      <c r="M128" s="54">
        <f t="shared" si="119"/>
        <v>236.75</v>
      </c>
      <c r="N128" s="54">
        <f t="shared" si="119"/>
        <v>187.25</v>
      </c>
      <c r="O128" s="54">
        <f t="shared" si="119"/>
        <v>187</v>
      </c>
      <c r="P128" s="54">
        <f t="shared" si="119"/>
        <v>187.75</v>
      </c>
      <c r="Q128" s="54">
        <f t="shared" si="119"/>
        <v>169.75</v>
      </c>
      <c r="R128" s="54" t="str">
        <f t="shared" si="119"/>
        <v>n/a</v>
      </c>
    </row>
    <row r="129" spans="1:18" x14ac:dyDescent="0.25">
      <c r="A129" s="12">
        <v>38483</v>
      </c>
      <c r="B129" s="54">
        <f>+TWK!B72</f>
        <v>252</v>
      </c>
      <c r="C129" s="54">
        <f>+TWK!C72</f>
        <v>231</v>
      </c>
      <c r="D129" s="54">
        <f>+TWK!D72</f>
        <v>229</v>
      </c>
      <c r="E129" s="54">
        <f>+TWK!E72</f>
        <v>195</v>
      </c>
      <c r="F129" s="54">
        <f>+TWK!F72</f>
        <v>182</v>
      </c>
      <c r="G129" s="54">
        <f>+TWK!G72</f>
        <v>186</v>
      </c>
      <c r="H129" s="54">
        <f>+TWK!H72</f>
        <v>167</v>
      </c>
      <c r="I129" s="54" t="e">
        <f>+TWK!#REF!</f>
        <v>#REF!</v>
      </c>
      <c r="K129" s="54">
        <f t="shared" ref="K129:R129" si="120">IFERROR(AVERAGE(B126:B129),"n/a")</f>
        <v>263</v>
      </c>
      <c r="L129" s="54">
        <f t="shared" si="120"/>
        <v>237.25</v>
      </c>
      <c r="M129" s="54">
        <f t="shared" si="120"/>
        <v>233.75</v>
      </c>
      <c r="N129" s="54">
        <f t="shared" si="120"/>
        <v>189</v>
      </c>
      <c r="O129" s="54">
        <f t="shared" si="120"/>
        <v>183.75</v>
      </c>
      <c r="P129" s="54">
        <f t="shared" si="120"/>
        <v>185.5</v>
      </c>
      <c r="Q129" s="54">
        <f t="shared" si="120"/>
        <v>167.25</v>
      </c>
      <c r="R129" s="54" t="str">
        <f t="shared" si="120"/>
        <v>n/a</v>
      </c>
    </row>
    <row r="130" spans="1:18" x14ac:dyDescent="0.25">
      <c r="A130" s="12">
        <v>38490</v>
      </c>
      <c r="B130" s="54">
        <f>+TWK!B73</f>
        <v>258</v>
      </c>
      <c r="C130" s="54">
        <f>+TWK!C73</f>
        <v>252</v>
      </c>
      <c r="D130" s="54">
        <f>+TWK!D73</f>
        <v>249</v>
      </c>
      <c r="E130" s="54">
        <f>+TWK!E73</f>
        <v>185</v>
      </c>
      <c r="F130" s="54">
        <f>+TWK!F73</f>
        <v>178</v>
      </c>
      <c r="G130" s="54">
        <f>+TWK!G73</f>
        <v>179</v>
      </c>
      <c r="H130" s="54">
        <f>+TWK!H73</f>
        <v>165</v>
      </c>
      <c r="I130" s="54" t="e">
        <f>+TWK!#REF!</f>
        <v>#REF!</v>
      </c>
      <c r="K130" s="54">
        <f t="shared" ref="K130:R130" si="121">IFERROR(AVERAGE(B127:B130),"n/a")</f>
        <v>258.5</v>
      </c>
      <c r="L130" s="54">
        <f t="shared" si="121"/>
        <v>238.25</v>
      </c>
      <c r="M130" s="54">
        <f t="shared" si="121"/>
        <v>236.5</v>
      </c>
      <c r="N130" s="54">
        <f t="shared" si="121"/>
        <v>190.5</v>
      </c>
      <c r="O130" s="54">
        <f t="shared" si="121"/>
        <v>181.25</v>
      </c>
      <c r="P130" s="54">
        <f t="shared" si="121"/>
        <v>183</v>
      </c>
      <c r="Q130" s="54">
        <f t="shared" si="121"/>
        <v>166</v>
      </c>
      <c r="R130" s="54" t="str">
        <f t="shared" si="121"/>
        <v>n/a</v>
      </c>
    </row>
    <row r="131" spans="1:18" x14ac:dyDescent="0.25">
      <c r="A131" s="12">
        <v>38497</v>
      </c>
      <c r="B131" s="54">
        <f>+TWK!B74</f>
        <v>289</v>
      </c>
      <c r="C131" s="54">
        <f>+TWK!C74</f>
        <v>274</v>
      </c>
      <c r="D131" s="54">
        <f>+TWK!D74</f>
        <v>265</v>
      </c>
      <c r="E131" s="54">
        <f>+TWK!E74</f>
        <v>194</v>
      </c>
      <c r="F131" s="54">
        <f>+TWK!F74</f>
        <v>183</v>
      </c>
      <c r="G131" s="54">
        <f>+TWK!G74</f>
        <v>184</v>
      </c>
      <c r="H131" s="54">
        <f>+TWK!H74</f>
        <v>178</v>
      </c>
      <c r="I131" s="54" t="e">
        <f>+TWK!#REF!</f>
        <v>#REF!</v>
      </c>
      <c r="K131" s="54">
        <f t="shared" ref="K131:R131" si="122">IFERROR(AVERAGE(B128:B131),"n/a")</f>
        <v>265.5</v>
      </c>
      <c r="L131" s="54">
        <f t="shared" si="122"/>
        <v>248.5</v>
      </c>
      <c r="M131" s="54">
        <f t="shared" si="122"/>
        <v>247</v>
      </c>
      <c r="N131" s="54">
        <f t="shared" si="122"/>
        <v>197</v>
      </c>
      <c r="O131" s="54">
        <f t="shared" si="122"/>
        <v>182.5</v>
      </c>
      <c r="P131" s="54">
        <f t="shared" si="122"/>
        <v>184.5</v>
      </c>
      <c r="Q131" s="54">
        <f t="shared" si="122"/>
        <v>170.25</v>
      </c>
      <c r="R131" s="54" t="str">
        <f t="shared" si="122"/>
        <v>n/a</v>
      </c>
    </row>
    <row r="132" spans="1:18" x14ac:dyDescent="0.25">
      <c r="A132" s="12">
        <v>38504</v>
      </c>
      <c r="B132" s="54">
        <f>+TWK!B75</f>
        <v>282</v>
      </c>
      <c r="C132" s="54">
        <f>+TWK!C75</f>
        <v>264</v>
      </c>
      <c r="D132" s="54">
        <f>+TWK!D75</f>
        <v>253</v>
      </c>
      <c r="E132" s="54">
        <f>+TWK!E75</f>
        <v>188</v>
      </c>
      <c r="F132" s="54">
        <f>+TWK!F75</f>
        <v>183</v>
      </c>
      <c r="G132" s="54">
        <f>+TWK!G75</f>
        <v>183</v>
      </c>
      <c r="H132" s="54">
        <f>+TWK!H75</f>
        <v>174</v>
      </c>
      <c r="I132" s="54" t="e">
        <f>+TWK!#REF!</f>
        <v>#REF!</v>
      </c>
      <c r="K132" s="54">
        <f t="shared" ref="K132:R132" si="123">IFERROR(AVERAGE(B129:B132),"n/a")</f>
        <v>270.25</v>
      </c>
      <c r="L132" s="54">
        <f t="shared" si="123"/>
        <v>255.25</v>
      </c>
      <c r="M132" s="54">
        <f t="shared" si="123"/>
        <v>249</v>
      </c>
      <c r="N132" s="54">
        <f t="shared" si="123"/>
        <v>190.5</v>
      </c>
      <c r="O132" s="54">
        <f t="shared" si="123"/>
        <v>181.5</v>
      </c>
      <c r="P132" s="54">
        <f t="shared" si="123"/>
        <v>183</v>
      </c>
      <c r="Q132" s="54">
        <f t="shared" si="123"/>
        <v>171</v>
      </c>
      <c r="R132" s="54" t="str">
        <f t="shared" si="123"/>
        <v>n/a</v>
      </c>
    </row>
    <row r="133" spans="1:18" x14ac:dyDescent="0.25">
      <c r="A133" s="12">
        <v>38511</v>
      </c>
      <c r="B133" s="54">
        <f>+TWK!B76</f>
        <v>287</v>
      </c>
      <c r="C133" s="54">
        <f>+TWK!C76</f>
        <v>243</v>
      </c>
      <c r="D133" s="54">
        <f>+TWK!D76</f>
        <v>233</v>
      </c>
      <c r="E133" s="54">
        <f>+TWK!E76</f>
        <v>178</v>
      </c>
      <c r="F133" s="54">
        <f>+TWK!F76</f>
        <v>166</v>
      </c>
      <c r="G133" s="54">
        <f>+TWK!G76</f>
        <v>169</v>
      </c>
      <c r="H133" s="54">
        <f>+TWK!H76</f>
        <v>167</v>
      </c>
      <c r="I133" s="54" t="e">
        <f>+TWK!#REF!</f>
        <v>#REF!</v>
      </c>
      <c r="K133" s="54">
        <f t="shared" ref="K133:R133" si="124">IFERROR(AVERAGE(B130:B133),"n/a")</f>
        <v>279</v>
      </c>
      <c r="L133" s="54">
        <f t="shared" si="124"/>
        <v>258.25</v>
      </c>
      <c r="M133" s="54">
        <f t="shared" si="124"/>
        <v>250</v>
      </c>
      <c r="N133" s="54">
        <f t="shared" si="124"/>
        <v>186.25</v>
      </c>
      <c r="O133" s="54">
        <f t="shared" si="124"/>
        <v>177.5</v>
      </c>
      <c r="P133" s="54">
        <f t="shared" si="124"/>
        <v>178.75</v>
      </c>
      <c r="Q133" s="54">
        <f t="shared" si="124"/>
        <v>171</v>
      </c>
      <c r="R133" s="54" t="str">
        <f t="shared" si="124"/>
        <v>n/a</v>
      </c>
    </row>
    <row r="134" spans="1:18" x14ac:dyDescent="0.25">
      <c r="A134" s="12">
        <v>38518</v>
      </c>
      <c r="B134" s="54">
        <f>+TWK!B77</f>
        <v>284</v>
      </c>
      <c r="C134" s="54">
        <f>+TWK!C77</f>
        <v>231</v>
      </c>
      <c r="D134" s="54">
        <f>+TWK!D77</f>
        <v>221</v>
      </c>
      <c r="E134" s="54">
        <f>+TWK!E77</f>
        <v>173</v>
      </c>
      <c r="F134" s="54">
        <f>+TWK!F77</f>
        <v>161</v>
      </c>
      <c r="G134" s="54">
        <f>+TWK!G77</f>
        <v>162</v>
      </c>
      <c r="H134" s="54">
        <f>+TWK!H77</f>
        <v>161</v>
      </c>
      <c r="I134" s="54" t="e">
        <f>+TWK!#REF!</f>
        <v>#REF!</v>
      </c>
      <c r="K134" s="54">
        <f t="shared" ref="K134:R134" si="125">IFERROR(AVERAGE(B131:B134),"n/a")</f>
        <v>285.5</v>
      </c>
      <c r="L134" s="54">
        <f t="shared" si="125"/>
        <v>253</v>
      </c>
      <c r="M134" s="54">
        <f t="shared" si="125"/>
        <v>243</v>
      </c>
      <c r="N134" s="54">
        <f t="shared" si="125"/>
        <v>183.25</v>
      </c>
      <c r="O134" s="54">
        <f t="shared" si="125"/>
        <v>173.25</v>
      </c>
      <c r="P134" s="54">
        <f t="shared" si="125"/>
        <v>174.5</v>
      </c>
      <c r="Q134" s="54">
        <f t="shared" si="125"/>
        <v>170</v>
      </c>
      <c r="R134" s="54" t="str">
        <f t="shared" si="125"/>
        <v>n/a</v>
      </c>
    </row>
    <row r="135" spans="1:18" x14ac:dyDescent="0.25">
      <c r="A135" s="12">
        <v>38525</v>
      </c>
      <c r="B135" s="54">
        <f>+TWK!B78</f>
        <v>279</v>
      </c>
      <c r="C135" s="54">
        <f>+TWK!C78</f>
        <v>229</v>
      </c>
      <c r="D135" s="54">
        <f>+TWK!D78</f>
        <v>209</v>
      </c>
      <c r="E135" s="54">
        <f>+TWK!E78</f>
        <v>157</v>
      </c>
      <c r="F135" s="54">
        <f>+TWK!F78</f>
        <v>158</v>
      </c>
      <c r="G135" s="54">
        <f>+TWK!G78</f>
        <v>162</v>
      </c>
      <c r="H135" s="54">
        <f>+TWK!H78</f>
        <v>156</v>
      </c>
      <c r="I135" s="54" t="e">
        <f>+TWK!#REF!</f>
        <v>#REF!</v>
      </c>
      <c r="K135" s="54">
        <f t="shared" ref="K135:R135" si="126">IFERROR(AVERAGE(B132:B135),"n/a")</f>
        <v>283</v>
      </c>
      <c r="L135" s="54">
        <f t="shared" si="126"/>
        <v>241.75</v>
      </c>
      <c r="M135" s="54">
        <f t="shared" si="126"/>
        <v>229</v>
      </c>
      <c r="N135" s="54">
        <f t="shared" si="126"/>
        <v>174</v>
      </c>
      <c r="O135" s="54">
        <f t="shared" si="126"/>
        <v>167</v>
      </c>
      <c r="P135" s="54">
        <f t="shared" si="126"/>
        <v>169</v>
      </c>
      <c r="Q135" s="54">
        <f t="shared" si="126"/>
        <v>164.5</v>
      </c>
      <c r="R135" s="54" t="str">
        <f t="shared" si="126"/>
        <v>n/a</v>
      </c>
    </row>
    <row r="136" spans="1:18" x14ac:dyDescent="0.25">
      <c r="A136" s="12">
        <v>38532</v>
      </c>
      <c r="B136" s="54">
        <f>+TWK!B79</f>
        <v>291</v>
      </c>
      <c r="C136" s="54">
        <f>+TWK!C79</f>
        <v>244</v>
      </c>
      <c r="D136" s="54">
        <f>+TWK!D79</f>
        <v>236</v>
      </c>
      <c r="E136" s="54">
        <f>+TWK!E79</f>
        <v>172</v>
      </c>
      <c r="F136" s="54">
        <f>+TWK!F79</f>
        <v>176</v>
      </c>
      <c r="G136" s="54">
        <f>+TWK!G79</f>
        <v>182</v>
      </c>
      <c r="H136" s="54">
        <f>+TWK!H79</f>
        <v>161</v>
      </c>
      <c r="I136" s="54" t="e">
        <f>+TWK!#REF!</f>
        <v>#REF!</v>
      </c>
      <c r="K136" s="54">
        <f t="shared" ref="K136:R136" si="127">IFERROR(AVERAGE(B133:B136),"n/a")</f>
        <v>285.25</v>
      </c>
      <c r="L136" s="54">
        <f t="shared" si="127"/>
        <v>236.75</v>
      </c>
      <c r="M136" s="54">
        <f t="shared" si="127"/>
        <v>224.75</v>
      </c>
      <c r="N136" s="54">
        <f t="shared" si="127"/>
        <v>170</v>
      </c>
      <c r="O136" s="54">
        <f t="shared" si="127"/>
        <v>165.25</v>
      </c>
      <c r="P136" s="54">
        <f t="shared" si="127"/>
        <v>168.75</v>
      </c>
      <c r="Q136" s="54">
        <f t="shared" si="127"/>
        <v>161.25</v>
      </c>
      <c r="R136" s="54" t="str">
        <f t="shared" si="127"/>
        <v>n/a</v>
      </c>
    </row>
    <row r="137" spans="1:18" x14ac:dyDescent="0.25">
      <c r="A137" s="12">
        <v>38539</v>
      </c>
      <c r="B137" s="54">
        <f>+TWK!B80</f>
        <v>294</v>
      </c>
      <c r="C137" s="54">
        <f>+TWK!C80</f>
        <v>257</v>
      </c>
      <c r="D137" s="54">
        <f>+TWK!D80</f>
        <v>248</v>
      </c>
      <c r="E137" s="54">
        <f>+TWK!E80</f>
        <v>182</v>
      </c>
      <c r="F137" s="54">
        <f>+TWK!F80</f>
        <v>191</v>
      </c>
      <c r="G137" s="54">
        <f>+TWK!G80</f>
        <v>192</v>
      </c>
      <c r="H137" s="54">
        <f>+TWK!H80</f>
        <v>166</v>
      </c>
      <c r="I137" s="54" t="e">
        <f>+TWK!#REF!</f>
        <v>#REF!</v>
      </c>
      <c r="K137" s="54">
        <f t="shared" ref="K137:R137" si="128">IFERROR(AVERAGE(B134:B137),"n/a")</f>
        <v>287</v>
      </c>
      <c r="L137" s="54">
        <f t="shared" si="128"/>
        <v>240.25</v>
      </c>
      <c r="M137" s="54">
        <f t="shared" si="128"/>
        <v>228.5</v>
      </c>
      <c r="N137" s="54">
        <f t="shared" si="128"/>
        <v>171</v>
      </c>
      <c r="O137" s="54">
        <f t="shared" si="128"/>
        <v>171.5</v>
      </c>
      <c r="P137" s="54">
        <f t="shared" si="128"/>
        <v>174.5</v>
      </c>
      <c r="Q137" s="54">
        <f t="shared" si="128"/>
        <v>161</v>
      </c>
      <c r="R137" s="54" t="str">
        <f t="shared" si="128"/>
        <v>n/a</v>
      </c>
    </row>
    <row r="138" spans="1:18" x14ac:dyDescent="0.25">
      <c r="A138" s="12">
        <v>38546</v>
      </c>
      <c r="B138" s="54">
        <f>+TWK!B81</f>
        <v>317</v>
      </c>
      <c r="C138" s="54">
        <f>+TWK!C81</f>
        <v>270</v>
      </c>
      <c r="D138" s="54">
        <f>+TWK!D81</f>
        <v>258</v>
      </c>
      <c r="E138" s="54">
        <f>+TWK!E81</f>
        <v>181</v>
      </c>
      <c r="F138" s="54">
        <f>+TWK!F81</f>
        <v>205</v>
      </c>
      <c r="G138" s="54">
        <f>+TWK!G81</f>
        <v>205</v>
      </c>
      <c r="H138" s="54">
        <f>+TWK!H81</f>
        <v>165</v>
      </c>
      <c r="I138" s="54" t="e">
        <f>+TWK!#REF!</f>
        <v>#REF!</v>
      </c>
      <c r="K138" s="54">
        <f t="shared" ref="K138:R138" si="129">IFERROR(AVERAGE(B135:B138),"n/a")</f>
        <v>295.25</v>
      </c>
      <c r="L138" s="54">
        <f t="shared" si="129"/>
        <v>250</v>
      </c>
      <c r="M138" s="54">
        <f t="shared" si="129"/>
        <v>237.75</v>
      </c>
      <c r="N138" s="54">
        <f t="shared" si="129"/>
        <v>173</v>
      </c>
      <c r="O138" s="54">
        <f t="shared" si="129"/>
        <v>182.5</v>
      </c>
      <c r="P138" s="54">
        <f t="shared" si="129"/>
        <v>185.25</v>
      </c>
      <c r="Q138" s="54">
        <f t="shared" si="129"/>
        <v>162</v>
      </c>
      <c r="R138" s="54" t="str">
        <f t="shared" si="129"/>
        <v>n/a</v>
      </c>
    </row>
    <row r="139" spans="1:18" x14ac:dyDescent="0.25">
      <c r="A139" s="12">
        <v>38553</v>
      </c>
      <c r="B139" s="54">
        <f>+TWK!B82</f>
        <v>410</v>
      </c>
      <c r="C139" s="54">
        <f>+TWK!C82</f>
        <v>345</v>
      </c>
      <c r="D139" s="54">
        <f>+TWK!D82</f>
        <v>311</v>
      </c>
      <c r="E139" s="54">
        <f>+TWK!E82</f>
        <v>276</v>
      </c>
      <c r="F139" s="54">
        <f>+TWK!F82</f>
        <v>247</v>
      </c>
      <c r="G139" s="54">
        <f>+TWK!G82</f>
        <v>248</v>
      </c>
      <c r="H139" s="54">
        <f>+TWK!H82</f>
        <v>238</v>
      </c>
      <c r="I139" s="54" t="e">
        <f>+TWK!#REF!</f>
        <v>#REF!</v>
      </c>
      <c r="K139" s="54">
        <f t="shared" ref="K139:R139" si="130">IFERROR(AVERAGE(B136:B139),"n/a")</f>
        <v>328</v>
      </c>
      <c r="L139" s="54">
        <f t="shared" si="130"/>
        <v>279</v>
      </c>
      <c r="M139" s="54">
        <f t="shared" si="130"/>
        <v>263.25</v>
      </c>
      <c r="N139" s="54">
        <f t="shared" si="130"/>
        <v>202.75</v>
      </c>
      <c r="O139" s="54">
        <f t="shared" si="130"/>
        <v>204.75</v>
      </c>
      <c r="P139" s="54">
        <f t="shared" si="130"/>
        <v>206.75</v>
      </c>
      <c r="Q139" s="54">
        <f t="shared" si="130"/>
        <v>182.5</v>
      </c>
      <c r="R139" s="54" t="str">
        <f t="shared" si="130"/>
        <v>n/a</v>
      </c>
    </row>
    <row r="140" spans="1:18" x14ac:dyDescent="0.25">
      <c r="A140" s="12">
        <v>38560</v>
      </c>
      <c r="B140" s="54">
        <f>+TWK!B83</f>
        <v>415</v>
      </c>
      <c r="C140" s="54">
        <f>+TWK!C83</f>
        <v>328</v>
      </c>
      <c r="D140" s="54">
        <f>+TWK!D83</f>
        <v>276</v>
      </c>
      <c r="E140" s="54">
        <f>+TWK!E83</f>
        <v>273</v>
      </c>
      <c r="F140" s="54">
        <f>+TWK!F83</f>
        <v>232</v>
      </c>
      <c r="G140" s="54">
        <f>+TWK!G83</f>
        <v>236</v>
      </c>
      <c r="H140" s="54">
        <f>+TWK!H83</f>
        <v>242</v>
      </c>
      <c r="I140" s="54" t="e">
        <f>+TWK!#REF!</f>
        <v>#REF!</v>
      </c>
      <c r="K140" s="54">
        <f t="shared" ref="K140:R140" si="131">IFERROR(AVERAGE(B137:B140),"n/a")</f>
        <v>359</v>
      </c>
      <c r="L140" s="54">
        <f t="shared" si="131"/>
        <v>300</v>
      </c>
      <c r="M140" s="54">
        <f t="shared" si="131"/>
        <v>273.25</v>
      </c>
      <c r="N140" s="54">
        <f t="shared" si="131"/>
        <v>228</v>
      </c>
      <c r="O140" s="54">
        <f t="shared" si="131"/>
        <v>218.75</v>
      </c>
      <c r="P140" s="54">
        <f t="shared" si="131"/>
        <v>220.25</v>
      </c>
      <c r="Q140" s="54">
        <f t="shared" si="131"/>
        <v>202.75</v>
      </c>
      <c r="R140" s="54" t="str">
        <f t="shared" si="131"/>
        <v>n/a</v>
      </c>
    </row>
    <row r="141" spans="1:18" x14ac:dyDescent="0.25">
      <c r="A141" s="12">
        <v>38567</v>
      </c>
      <c r="B141" s="54">
        <f>+TWK!B84</f>
        <v>331</v>
      </c>
      <c r="C141" s="54">
        <f>+TWK!C84</f>
        <v>273</v>
      </c>
      <c r="D141" s="54">
        <f>+TWK!D84</f>
        <v>253</v>
      </c>
      <c r="E141" s="54">
        <f>+TWK!E84</f>
        <v>237</v>
      </c>
      <c r="F141" s="54">
        <f>+TWK!F84</f>
        <v>219</v>
      </c>
      <c r="G141" s="54">
        <f>+TWK!G84</f>
        <v>221</v>
      </c>
      <c r="H141" s="54">
        <f>+TWK!H84</f>
        <v>225</v>
      </c>
      <c r="I141" s="54" t="e">
        <f>+TWK!#REF!</f>
        <v>#REF!</v>
      </c>
      <c r="K141" s="54">
        <f t="shared" ref="K141:R141" si="132">IFERROR(AVERAGE(B138:B141),"n/a")</f>
        <v>368.25</v>
      </c>
      <c r="L141" s="54">
        <f t="shared" si="132"/>
        <v>304</v>
      </c>
      <c r="M141" s="54">
        <f t="shared" si="132"/>
        <v>274.5</v>
      </c>
      <c r="N141" s="54">
        <f t="shared" si="132"/>
        <v>241.75</v>
      </c>
      <c r="O141" s="54">
        <f t="shared" si="132"/>
        <v>225.75</v>
      </c>
      <c r="P141" s="54">
        <f t="shared" si="132"/>
        <v>227.5</v>
      </c>
      <c r="Q141" s="54">
        <f t="shared" si="132"/>
        <v>217.5</v>
      </c>
      <c r="R141" s="54" t="str">
        <f t="shared" si="132"/>
        <v>n/a</v>
      </c>
    </row>
    <row r="142" spans="1:18" x14ac:dyDescent="0.25">
      <c r="A142" s="12">
        <v>38574</v>
      </c>
      <c r="B142" s="54">
        <f>+TWK!B85</f>
        <v>347</v>
      </c>
      <c r="C142" s="54">
        <f>+TWK!C85</f>
        <v>293</v>
      </c>
      <c r="D142" s="54">
        <f>+TWK!D85</f>
        <v>273</v>
      </c>
      <c r="E142" s="54">
        <f>+TWK!E85</f>
        <v>274</v>
      </c>
      <c r="F142" s="54">
        <f>+TWK!F85</f>
        <v>251</v>
      </c>
      <c r="G142" s="54">
        <f>+TWK!G85</f>
        <v>255</v>
      </c>
      <c r="H142" s="54">
        <f>+TWK!H85</f>
        <v>259</v>
      </c>
      <c r="I142" s="54" t="e">
        <f>+TWK!#REF!</f>
        <v>#REF!</v>
      </c>
      <c r="K142" s="54">
        <f t="shared" ref="K142:R142" si="133">IFERROR(AVERAGE(B139:B142),"n/a")</f>
        <v>375.75</v>
      </c>
      <c r="L142" s="54">
        <f t="shared" si="133"/>
        <v>309.75</v>
      </c>
      <c r="M142" s="54">
        <f t="shared" si="133"/>
        <v>278.25</v>
      </c>
      <c r="N142" s="54">
        <f t="shared" si="133"/>
        <v>265</v>
      </c>
      <c r="O142" s="54">
        <f t="shared" si="133"/>
        <v>237.25</v>
      </c>
      <c r="P142" s="54">
        <f t="shared" si="133"/>
        <v>240</v>
      </c>
      <c r="Q142" s="54">
        <f t="shared" si="133"/>
        <v>241</v>
      </c>
      <c r="R142" s="54" t="str">
        <f t="shared" si="133"/>
        <v>n/a</v>
      </c>
    </row>
    <row r="143" spans="1:18" x14ac:dyDescent="0.25">
      <c r="A143" s="12">
        <v>38581</v>
      </c>
      <c r="B143" s="54">
        <f>+TWK!B86</f>
        <v>385</v>
      </c>
      <c r="C143" s="54">
        <f>+TWK!C86</f>
        <v>319</v>
      </c>
      <c r="D143" s="54">
        <f>+TWK!D86</f>
        <v>317</v>
      </c>
      <c r="E143" s="54">
        <f>+TWK!E86</f>
        <v>328</v>
      </c>
      <c r="F143" s="54">
        <f>+TWK!F86</f>
        <v>313</v>
      </c>
      <c r="G143" s="54">
        <f>+TWK!G86</f>
        <v>317</v>
      </c>
      <c r="H143" s="54">
        <f>+TWK!H86</f>
        <v>329</v>
      </c>
      <c r="I143" s="54" t="e">
        <f>+TWK!#REF!</f>
        <v>#REF!</v>
      </c>
      <c r="K143" s="54">
        <f t="shared" ref="K143:R143" si="134">IFERROR(AVERAGE(B140:B143),"n/a")</f>
        <v>369.5</v>
      </c>
      <c r="L143" s="54">
        <f t="shared" si="134"/>
        <v>303.25</v>
      </c>
      <c r="M143" s="54">
        <f t="shared" si="134"/>
        <v>279.75</v>
      </c>
      <c r="N143" s="54">
        <f t="shared" si="134"/>
        <v>278</v>
      </c>
      <c r="O143" s="54">
        <f t="shared" si="134"/>
        <v>253.75</v>
      </c>
      <c r="P143" s="54">
        <f t="shared" si="134"/>
        <v>257.25</v>
      </c>
      <c r="Q143" s="54">
        <f t="shared" si="134"/>
        <v>263.75</v>
      </c>
      <c r="R143" s="54" t="str">
        <f t="shared" si="134"/>
        <v>n/a</v>
      </c>
    </row>
    <row r="144" spans="1:18" x14ac:dyDescent="0.25">
      <c r="A144" s="12">
        <v>38588</v>
      </c>
      <c r="B144" s="54">
        <f>+TWK!B87</f>
        <v>374</v>
      </c>
      <c r="C144" s="54">
        <f>+TWK!C87</f>
        <v>319</v>
      </c>
      <c r="D144" s="54">
        <f>+TWK!D87</f>
        <v>328</v>
      </c>
      <c r="E144" s="54">
        <f>+TWK!E87</f>
        <v>353</v>
      </c>
      <c r="F144" s="54">
        <f>+TWK!F87</f>
        <v>334</v>
      </c>
      <c r="G144" s="54">
        <f>+TWK!G87</f>
        <v>338</v>
      </c>
      <c r="H144" s="54">
        <f>+TWK!H87</f>
        <v>371</v>
      </c>
      <c r="I144" s="54" t="e">
        <f>+TWK!#REF!</f>
        <v>#REF!</v>
      </c>
      <c r="K144" s="54">
        <f t="shared" ref="K144:R144" si="135">IFERROR(AVERAGE(B141:B144),"n/a")</f>
        <v>359.25</v>
      </c>
      <c r="L144" s="54">
        <f t="shared" si="135"/>
        <v>301</v>
      </c>
      <c r="M144" s="54">
        <f t="shared" si="135"/>
        <v>292.75</v>
      </c>
      <c r="N144" s="54">
        <f t="shared" si="135"/>
        <v>298</v>
      </c>
      <c r="O144" s="54">
        <f t="shared" si="135"/>
        <v>279.25</v>
      </c>
      <c r="P144" s="54">
        <f t="shared" si="135"/>
        <v>282.75</v>
      </c>
      <c r="Q144" s="54">
        <f t="shared" si="135"/>
        <v>296</v>
      </c>
      <c r="R144" s="54" t="str">
        <f t="shared" si="135"/>
        <v>n/a</v>
      </c>
    </row>
    <row r="145" spans="1:18" x14ac:dyDescent="0.25">
      <c r="A145" s="12">
        <v>38595</v>
      </c>
      <c r="B145" s="54">
        <f>+TWK!B88</f>
        <v>510</v>
      </c>
      <c r="C145" s="54">
        <f>+TWK!C88</f>
        <v>520</v>
      </c>
      <c r="D145" s="54">
        <f>+TWK!D88</f>
        <v>500</v>
      </c>
      <c r="E145" s="54">
        <f>+TWK!E88</f>
        <v>600</v>
      </c>
      <c r="F145" s="54">
        <f>+TWK!F88</f>
        <v>513</v>
      </c>
      <c r="G145" s="54">
        <f>+TWK!G88</f>
        <v>513</v>
      </c>
      <c r="H145" s="54">
        <f>+TWK!H88</f>
        <v>594</v>
      </c>
      <c r="I145" s="54" t="e">
        <f>+TWK!#REF!</f>
        <v>#REF!</v>
      </c>
      <c r="K145" s="54">
        <f t="shared" ref="K145:R145" si="136">IFERROR(AVERAGE(B142:B145),"n/a")</f>
        <v>404</v>
      </c>
      <c r="L145" s="54">
        <f t="shared" si="136"/>
        <v>362.75</v>
      </c>
      <c r="M145" s="54">
        <f t="shared" si="136"/>
        <v>354.5</v>
      </c>
      <c r="N145" s="54">
        <f t="shared" si="136"/>
        <v>388.75</v>
      </c>
      <c r="O145" s="54">
        <f t="shared" si="136"/>
        <v>352.75</v>
      </c>
      <c r="P145" s="54">
        <f t="shared" si="136"/>
        <v>355.75</v>
      </c>
      <c r="Q145" s="54">
        <f t="shared" si="136"/>
        <v>388.25</v>
      </c>
      <c r="R145" s="54" t="str">
        <f t="shared" si="136"/>
        <v>n/a</v>
      </c>
    </row>
    <row r="146" spans="1:18" x14ac:dyDescent="0.25">
      <c r="A146" s="12">
        <v>38602</v>
      </c>
      <c r="B146" s="54">
        <f>+TWK!B89</f>
        <v>536</v>
      </c>
      <c r="C146" s="54">
        <f>+TWK!C89</f>
        <v>550</v>
      </c>
      <c r="D146" s="54">
        <f>+TWK!D89</f>
        <v>560</v>
      </c>
      <c r="E146" s="54">
        <f>+TWK!E89</f>
        <v>685</v>
      </c>
      <c r="F146" s="54">
        <f>+TWK!F89</f>
        <v>595</v>
      </c>
      <c r="G146" s="54">
        <f>+TWK!G89</f>
        <v>605</v>
      </c>
      <c r="H146" s="54">
        <f>+TWK!H89</f>
        <v>750</v>
      </c>
      <c r="I146" s="54" t="e">
        <f>+TWK!#REF!</f>
        <v>#REF!</v>
      </c>
      <c r="K146" s="54">
        <f t="shared" ref="K146:R146" si="137">IFERROR(AVERAGE(B143:B146),"n/a")</f>
        <v>451.25</v>
      </c>
      <c r="L146" s="54">
        <f t="shared" si="137"/>
        <v>427</v>
      </c>
      <c r="M146" s="54">
        <f t="shared" si="137"/>
        <v>426.25</v>
      </c>
      <c r="N146" s="54">
        <f t="shared" si="137"/>
        <v>491.5</v>
      </c>
      <c r="O146" s="54">
        <f t="shared" si="137"/>
        <v>438.75</v>
      </c>
      <c r="P146" s="54">
        <f t="shared" si="137"/>
        <v>443.25</v>
      </c>
      <c r="Q146" s="54">
        <f t="shared" si="137"/>
        <v>511</v>
      </c>
      <c r="R146" s="54" t="str">
        <f t="shared" si="137"/>
        <v>n/a</v>
      </c>
    </row>
    <row r="147" spans="1:18" x14ac:dyDescent="0.25">
      <c r="A147" s="12">
        <v>38609</v>
      </c>
      <c r="B147" s="54">
        <f>+TWK!B90</f>
        <v>550</v>
      </c>
      <c r="C147" s="54">
        <f>+TWK!C90</f>
        <v>645</v>
      </c>
      <c r="D147" s="54">
        <f>+TWK!D90</f>
        <v>670</v>
      </c>
      <c r="E147" s="54">
        <f>+TWK!E90</f>
        <v>703</v>
      </c>
      <c r="F147" s="54">
        <f>+TWK!F90</f>
        <v>688</v>
      </c>
      <c r="G147" s="54">
        <f>+TWK!G90</f>
        <v>704</v>
      </c>
      <c r="H147" s="54">
        <f>+TWK!H90</f>
        <v>767</v>
      </c>
      <c r="I147" s="54" t="e">
        <f>+TWK!#REF!</f>
        <v>#REF!</v>
      </c>
      <c r="K147" s="54">
        <f t="shared" ref="K147:R147" si="138">IFERROR(AVERAGE(B144:B147),"n/a")</f>
        <v>492.5</v>
      </c>
      <c r="L147" s="54">
        <f t="shared" si="138"/>
        <v>508.5</v>
      </c>
      <c r="M147" s="54">
        <f t="shared" si="138"/>
        <v>514.5</v>
      </c>
      <c r="N147" s="54">
        <f t="shared" si="138"/>
        <v>585.25</v>
      </c>
      <c r="O147" s="54">
        <f t="shared" si="138"/>
        <v>532.5</v>
      </c>
      <c r="P147" s="54">
        <f t="shared" si="138"/>
        <v>540</v>
      </c>
      <c r="Q147" s="54">
        <f t="shared" si="138"/>
        <v>620.5</v>
      </c>
      <c r="R147" s="54" t="str">
        <f t="shared" si="138"/>
        <v>n/a</v>
      </c>
    </row>
    <row r="148" spans="1:18" x14ac:dyDescent="0.25">
      <c r="A148" s="12">
        <v>38616</v>
      </c>
      <c r="B148" s="54">
        <f>+TWK!B91</f>
        <v>485</v>
      </c>
      <c r="C148" s="54">
        <f>+TWK!C91</f>
        <v>508</v>
      </c>
      <c r="D148" s="54">
        <f>+TWK!D91</f>
        <v>542</v>
      </c>
      <c r="E148" s="54">
        <f>+TWK!E91</f>
        <v>509</v>
      </c>
      <c r="F148" s="54">
        <f>+TWK!F91</f>
        <v>550</v>
      </c>
      <c r="G148" s="54">
        <f>+TWK!G91</f>
        <v>552</v>
      </c>
      <c r="H148" s="54">
        <f>+TWK!H91</f>
        <v>550</v>
      </c>
      <c r="I148" s="54" t="e">
        <f>+TWK!#REF!</f>
        <v>#REF!</v>
      </c>
      <c r="K148" s="54">
        <f t="shared" ref="K148:R148" si="139">IFERROR(AVERAGE(B145:B148),"n/a")</f>
        <v>520.25</v>
      </c>
      <c r="L148" s="54">
        <f t="shared" si="139"/>
        <v>555.75</v>
      </c>
      <c r="M148" s="54">
        <f t="shared" si="139"/>
        <v>568</v>
      </c>
      <c r="N148" s="54">
        <f t="shared" si="139"/>
        <v>624.25</v>
      </c>
      <c r="O148" s="54">
        <f t="shared" si="139"/>
        <v>586.5</v>
      </c>
      <c r="P148" s="54">
        <f t="shared" si="139"/>
        <v>593.5</v>
      </c>
      <c r="Q148" s="54">
        <f t="shared" si="139"/>
        <v>665.25</v>
      </c>
      <c r="R148" s="54" t="str">
        <f t="shared" si="139"/>
        <v>n/a</v>
      </c>
    </row>
    <row r="149" spans="1:18" x14ac:dyDescent="0.25">
      <c r="A149" s="12">
        <v>38623</v>
      </c>
      <c r="B149" s="54">
        <f>+TWK!B92</f>
        <v>548</v>
      </c>
      <c r="C149" s="54">
        <f>+TWK!C92</f>
        <v>611</v>
      </c>
      <c r="D149" s="54">
        <f>+TWK!D92</f>
        <v>633</v>
      </c>
      <c r="E149" s="54">
        <f>+TWK!E92</f>
        <v>715</v>
      </c>
      <c r="F149" s="54">
        <f>+TWK!F92</f>
        <v>646</v>
      </c>
      <c r="G149" s="54">
        <f>+TWK!G92</f>
        <v>654</v>
      </c>
      <c r="H149" s="54">
        <f>+TWK!H92</f>
        <v>710</v>
      </c>
      <c r="I149" s="54" t="e">
        <f>+TWK!#REF!</f>
        <v>#REF!</v>
      </c>
      <c r="K149" s="54">
        <f t="shared" ref="K149:R149" si="140">IFERROR(AVERAGE(B146:B149),"n/a")</f>
        <v>529.75</v>
      </c>
      <c r="L149" s="54">
        <f t="shared" si="140"/>
        <v>578.5</v>
      </c>
      <c r="M149" s="54">
        <f t="shared" si="140"/>
        <v>601.25</v>
      </c>
      <c r="N149" s="54">
        <f t="shared" si="140"/>
        <v>653</v>
      </c>
      <c r="O149" s="54">
        <f t="shared" si="140"/>
        <v>619.75</v>
      </c>
      <c r="P149" s="54">
        <f t="shared" si="140"/>
        <v>628.75</v>
      </c>
      <c r="Q149" s="54">
        <f t="shared" si="140"/>
        <v>694.25</v>
      </c>
      <c r="R149" s="54" t="str">
        <f t="shared" si="140"/>
        <v>n/a</v>
      </c>
    </row>
    <row r="150" spans="1:18" x14ac:dyDescent="0.25">
      <c r="A150" s="12">
        <v>38630</v>
      </c>
      <c r="B150" s="54">
        <f>+TWK!B93</f>
        <v>593</v>
      </c>
      <c r="C150" s="54">
        <f>+TWK!C93</f>
        <v>658</v>
      </c>
      <c r="D150" s="54">
        <f>+TWK!D93</f>
        <v>717</v>
      </c>
      <c r="E150" s="54">
        <f>+TWK!E93</f>
        <v>771</v>
      </c>
      <c r="F150" s="54">
        <f>+TWK!F93</f>
        <v>792</v>
      </c>
      <c r="G150" s="54">
        <f>+TWK!G93</f>
        <v>825</v>
      </c>
      <c r="H150" s="54">
        <f>+TWK!H93</f>
        <v>787</v>
      </c>
      <c r="I150" s="54" t="e">
        <f>+TWK!#REF!</f>
        <v>#REF!</v>
      </c>
      <c r="K150" s="54">
        <f t="shared" ref="K150:R150" si="141">IFERROR(AVERAGE(B147:B150),"n/a")</f>
        <v>544</v>
      </c>
      <c r="L150" s="54">
        <f t="shared" si="141"/>
        <v>605.5</v>
      </c>
      <c r="M150" s="54">
        <f t="shared" si="141"/>
        <v>640.5</v>
      </c>
      <c r="N150" s="54">
        <f t="shared" si="141"/>
        <v>674.5</v>
      </c>
      <c r="O150" s="54">
        <f t="shared" si="141"/>
        <v>669</v>
      </c>
      <c r="P150" s="54">
        <f t="shared" si="141"/>
        <v>683.75</v>
      </c>
      <c r="Q150" s="54">
        <f t="shared" si="141"/>
        <v>703.5</v>
      </c>
      <c r="R150" s="54" t="str">
        <f t="shared" si="141"/>
        <v>n/a</v>
      </c>
    </row>
    <row r="151" spans="1:18" x14ac:dyDescent="0.25">
      <c r="A151" s="12">
        <v>38637</v>
      </c>
      <c r="B151" s="54">
        <f>+TWK!B94</f>
        <v>673</v>
      </c>
      <c r="C151" s="54">
        <f>+TWK!C94</f>
        <v>804</v>
      </c>
      <c r="D151" s="54">
        <f>+TWK!D94</f>
        <v>838</v>
      </c>
      <c r="E151" s="54">
        <f>+TWK!E94</f>
        <v>921</v>
      </c>
      <c r="F151" s="54">
        <f>+TWK!F94</f>
        <v>829</v>
      </c>
      <c r="G151" s="54">
        <f>+TWK!G94</f>
        <v>850</v>
      </c>
      <c r="H151" s="54">
        <f>+TWK!H94</f>
        <v>829</v>
      </c>
      <c r="I151" s="54" t="e">
        <f>+TWK!#REF!</f>
        <v>#REF!</v>
      </c>
      <c r="K151" s="54">
        <f t="shared" ref="K151:R151" si="142">IFERROR(AVERAGE(B148:B151),"n/a")</f>
        <v>574.75</v>
      </c>
      <c r="L151" s="54">
        <f t="shared" si="142"/>
        <v>645.25</v>
      </c>
      <c r="M151" s="54">
        <f t="shared" si="142"/>
        <v>682.5</v>
      </c>
      <c r="N151" s="54">
        <f t="shared" si="142"/>
        <v>729</v>
      </c>
      <c r="O151" s="54">
        <f t="shared" si="142"/>
        <v>704.25</v>
      </c>
      <c r="P151" s="54">
        <f t="shared" si="142"/>
        <v>720.25</v>
      </c>
      <c r="Q151" s="54">
        <f t="shared" si="142"/>
        <v>719</v>
      </c>
      <c r="R151" s="54" t="str">
        <f t="shared" si="142"/>
        <v>n/a</v>
      </c>
    </row>
    <row r="152" spans="1:18" x14ac:dyDescent="0.25">
      <c r="A152" s="12">
        <v>38644</v>
      </c>
      <c r="B152" s="54">
        <f>+TWK!B95</f>
        <v>625</v>
      </c>
      <c r="C152" s="54">
        <f>+TWK!C95</f>
        <v>642</v>
      </c>
      <c r="D152" s="54">
        <f>+TWK!D95</f>
        <v>654</v>
      </c>
      <c r="E152" s="54">
        <f>+TWK!E95</f>
        <v>642</v>
      </c>
      <c r="F152" s="54">
        <f>+TWK!F95</f>
        <v>680</v>
      </c>
      <c r="G152" s="54">
        <f>+TWK!G95</f>
        <v>680</v>
      </c>
      <c r="H152" s="54">
        <f>+TWK!H95</f>
        <v>571</v>
      </c>
      <c r="I152" s="54" t="e">
        <f>+TWK!#REF!</f>
        <v>#REF!</v>
      </c>
      <c r="K152" s="54">
        <f t="shared" ref="K152:R152" si="143">IFERROR(AVERAGE(B149:B152),"n/a")</f>
        <v>609.75</v>
      </c>
      <c r="L152" s="54">
        <f t="shared" si="143"/>
        <v>678.75</v>
      </c>
      <c r="M152" s="54">
        <f t="shared" si="143"/>
        <v>710.5</v>
      </c>
      <c r="N152" s="54">
        <f t="shared" si="143"/>
        <v>762.25</v>
      </c>
      <c r="O152" s="54">
        <f t="shared" si="143"/>
        <v>736.75</v>
      </c>
      <c r="P152" s="54">
        <f t="shared" si="143"/>
        <v>752.25</v>
      </c>
      <c r="Q152" s="54">
        <f t="shared" si="143"/>
        <v>724.25</v>
      </c>
      <c r="R152" s="54" t="str">
        <f t="shared" si="143"/>
        <v>n/a</v>
      </c>
    </row>
    <row r="153" spans="1:18" x14ac:dyDescent="0.25">
      <c r="A153" s="12">
        <v>38651</v>
      </c>
      <c r="B153" s="54">
        <f>+TWK!B96</f>
        <v>715</v>
      </c>
      <c r="C153" s="54">
        <f>+TWK!C96</f>
        <v>690</v>
      </c>
      <c r="D153" s="54">
        <f>+TWK!D96</f>
        <v>586</v>
      </c>
      <c r="E153" s="54">
        <f>+TWK!E96</f>
        <v>535</v>
      </c>
      <c r="F153" s="54">
        <f>+TWK!F96</f>
        <v>503</v>
      </c>
      <c r="G153" s="54">
        <f>+TWK!G96</f>
        <v>510</v>
      </c>
      <c r="H153" s="54">
        <f>+TWK!H96</f>
        <v>482</v>
      </c>
      <c r="I153" s="54" t="e">
        <f>+TWK!#REF!</f>
        <v>#REF!</v>
      </c>
      <c r="K153" s="54">
        <f t="shared" ref="K153:R153" si="144">IFERROR(AVERAGE(B150:B153),"n/a")</f>
        <v>651.5</v>
      </c>
      <c r="L153" s="54">
        <f t="shared" si="144"/>
        <v>698.5</v>
      </c>
      <c r="M153" s="54">
        <f t="shared" si="144"/>
        <v>698.75</v>
      </c>
      <c r="N153" s="54">
        <f t="shared" si="144"/>
        <v>717.25</v>
      </c>
      <c r="O153" s="54">
        <f t="shared" si="144"/>
        <v>701</v>
      </c>
      <c r="P153" s="54">
        <f t="shared" si="144"/>
        <v>716.25</v>
      </c>
      <c r="Q153" s="54">
        <f t="shared" si="144"/>
        <v>667.25</v>
      </c>
      <c r="R153" s="54" t="str">
        <f t="shared" si="144"/>
        <v>n/a</v>
      </c>
    </row>
    <row r="154" spans="1:18" x14ac:dyDescent="0.25">
      <c r="A154" s="12">
        <v>38658</v>
      </c>
      <c r="B154" s="54">
        <f>+TWK!B97</f>
        <v>520</v>
      </c>
      <c r="C154" s="54">
        <f>+TWK!C97</f>
        <v>504</v>
      </c>
      <c r="D154" s="54">
        <f>+TWK!D97</f>
        <v>450</v>
      </c>
      <c r="E154" s="54">
        <f>+TWK!E97</f>
        <v>383</v>
      </c>
      <c r="F154" s="54">
        <f>+TWK!F97</f>
        <v>430</v>
      </c>
      <c r="G154" s="54">
        <f>+TWK!G97</f>
        <v>430</v>
      </c>
      <c r="H154" s="54">
        <f>+TWK!H97</f>
        <v>348</v>
      </c>
      <c r="I154" s="54" t="e">
        <f>+TWK!#REF!</f>
        <v>#REF!</v>
      </c>
      <c r="K154" s="54">
        <f t="shared" ref="K154:R154" si="145">IFERROR(AVERAGE(B151:B154),"n/a")</f>
        <v>633.25</v>
      </c>
      <c r="L154" s="54">
        <f t="shared" si="145"/>
        <v>660</v>
      </c>
      <c r="M154" s="54">
        <f t="shared" si="145"/>
        <v>632</v>
      </c>
      <c r="N154" s="54">
        <f t="shared" si="145"/>
        <v>620.25</v>
      </c>
      <c r="O154" s="54">
        <f t="shared" si="145"/>
        <v>610.5</v>
      </c>
      <c r="P154" s="54">
        <f t="shared" si="145"/>
        <v>617.5</v>
      </c>
      <c r="Q154" s="54">
        <f t="shared" si="145"/>
        <v>557.5</v>
      </c>
      <c r="R154" s="54" t="str">
        <f t="shared" si="145"/>
        <v>n/a</v>
      </c>
    </row>
    <row r="155" spans="1:18" x14ac:dyDescent="0.25">
      <c r="A155" s="12">
        <v>38665</v>
      </c>
      <c r="B155" s="54">
        <f>+TWK!B98</f>
        <v>415</v>
      </c>
      <c r="C155" s="54">
        <f>+TWK!C98</f>
        <v>359</v>
      </c>
      <c r="D155" s="54">
        <f>+TWK!D98</f>
        <v>359</v>
      </c>
      <c r="E155" s="54">
        <f>+TWK!E98</f>
        <v>278</v>
      </c>
      <c r="F155" s="54">
        <f>+TWK!F98</f>
        <v>395</v>
      </c>
      <c r="G155" s="54">
        <f>+TWK!G98</f>
        <v>386</v>
      </c>
      <c r="H155" s="54">
        <f>+TWK!H98</f>
        <v>266</v>
      </c>
      <c r="I155" s="54" t="e">
        <f>+TWK!#REF!</f>
        <v>#REF!</v>
      </c>
      <c r="K155" s="54">
        <f t="shared" ref="K155:R155" si="146">IFERROR(AVERAGE(B152:B155),"n/a")</f>
        <v>568.75</v>
      </c>
      <c r="L155" s="54">
        <f t="shared" si="146"/>
        <v>548.75</v>
      </c>
      <c r="M155" s="54">
        <f t="shared" si="146"/>
        <v>512.25</v>
      </c>
      <c r="N155" s="54">
        <f t="shared" si="146"/>
        <v>459.5</v>
      </c>
      <c r="O155" s="54">
        <f t="shared" si="146"/>
        <v>502</v>
      </c>
      <c r="P155" s="54">
        <f t="shared" si="146"/>
        <v>501.5</v>
      </c>
      <c r="Q155" s="54">
        <f t="shared" si="146"/>
        <v>416.75</v>
      </c>
      <c r="R155" s="54" t="str">
        <f t="shared" si="146"/>
        <v>n/a</v>
      </c>
    </row>
    <row r="156" spans="1:18" x14ac:dyDescent="0.25">
      <c r="A156" s="12">
        <v>38672</v>
      </c>
      <c r="B156" s="54">
        <f>+TWK!B99</f>
        <v>410</v>
      </c>
      <c r="C156" s="54">
        <f>+TWK!C99</f>
        <v>363</v>
      </c>
      <c r="D156" s="54">
        <f>+TWK!D99</f>
        <v>375</v>
      </c>
      <c r="E156" s="54">
        <f>+TWK!E99</f>
        <v>326</v>
      </c>
      <c r="F156" s="54">
        <f>+TWK!F99</f>
        <v>360</v>
      </c>
      <c r="G156" s="54">
        <f>+TWK!G99</f>
        <v>360</v>
      </c>
      <c r="H156" s="54">
        <f>+TWK!H99</f>
        <v>283</v>
      </c>
      <c r="I156" s="54" t="e">
        <f>+TWK!#REF!</f>
        <v>#REF!</v>
      </c>
      <c r="K156" s="54">
        <f t="shared" ref="K156:R156" si="147">IFERROR(AVERAGE(B153:B156),"n/a")</f>
        <v>515</v>
      </c>
      <c r="L156" s="54">
        <f t="shared" si="147"/>
        <v>479</v>
      </c>
      <c r="M156" s="54">
        <f t="shared" si="147"/>
        <v>442.5</v>
      </c>
      <c r="N156" s="54">
        <f t="shared" si="147"/>
        <v>380.5</v>
      </c>
      <c r="O156" s="54">
        <f t="shared" si="147"/>
        <v>422</v>
      </c>
      <c r="P156" s="54">
        <f t="shared" si="147"/>
        <v>421.5</v>
      </c>
      <c r="Q156" s="54">
        <f t="shared" si="147"/>
        <v>344.75</v>
      </c>
      <c r="R156" s="54" t="str">
        <f t="shared" si="147"/>
        <v>n/a</v>
      </c>
    </row>
    <row r="157" spans="1:18" x14ac:dyDescent="0.25">
      <c r="A157" s="12">
        <v>38679</v>
      </c>
      <c r="B157" s="54">
        <f>+TWK!B100</f>
        <v>353</v>
      </c>
      <c r="C157" s="54">
        <f>+TWK!C100</f>
        <v>359</v>
      </c>
      <c r="D157" s="54">
        <f>+TWK!D100</f>
        <v>367</v>
      </c>
      <c r="E157" s="54">
        <f>+TWK!E100</f>
        <v>320</v>
      </c>
      <c r="F157" s="54">
        <f>+TWK!F100</f>
        <v>327</v>
      </c>
      <c r="G157" s="54">
        <f>+TWK!G100</f>
        <v>327</v>
      </c>
      <c r="H157" s="54">
        <f>+TWK!H100</f>
        <v>275</v>
      </c>
      <c r="I157" s="54" t="e">
        <f>+TWK!#REF!</f>
        <v>#REF!</v>
      </c>
      <c r="K157" s="54">
        <f t="shared" ref="K157:R157" si="148">IFERROR(AVERAGE(B154:B157),"n/a")</f>
        <v>424.5</v>
      </c>
      <c r="L157" s="54">
        <f t="shared" si="148"/>
        <v>396.25</v>
      </c>
      <c r="M157" s="54">
        <f t="shared" si="148"/>
        <v>387.75</v>
      </c>
      <c r="N157" s="54">
        <f t="shared" si="148"/>
        <v>326.75</v>
      </c>
      <c r="O157" s="54">
        <f t="shared" si="148"/>
        <v>378</v>
      </c>
      <c r="P157" s="54">
        <f t="shared" si="148"/>
        <v>375.75</v>
      </c>
      <c r="Q157" s="54">
        <f t="shared" si="148"/>
        <v>293</v>
      </c>
      <c r="R157" s="54" t="str">
        <f t="shared" si="148"/>
        <v>n/a</v>
      </c>
    </row>
    <row r="158" spans="1:18" x14ac:dyDescent="0.25">
      <c r="A158" s="12">
        <v>38686</v>
      </c>
      <c r="B158" s="54" t="str">
        <f>+TWK!B101</f>
        <v>n/a</v>
      </c>
      <c r="C158" s="54">
        <f>+TWK!C101</f>
        <v>365</v>
      </c>
      <c r="D158" s="54">
        <f>+TWK!D101</f>
        <v>366</v>
      </c>
      <c r="E158" s="54">
        <f>+TWK!E101</f>
        <v>322</v>
      </c>
      <c r="F158" s="54">
        <f>+TWK!F101</f>
        <v>327</v>
      </c>
      <c r="G158" s="54">
        <f>+TWK!G101</f>
        <v>327</v>
      </c>
      <c r="H158" s="54">
        <f>+TWK!H101</f>
        <v>275</v>
      </c>
      <c r="I158" s="54" t="e">
        <f>+TWK!#REF!</f>
        <v>#REF!</v>
      </c>
      <c r="K158" s="54">
        <f t="shared" ref="K158:R158" si="149">IFERROR(AVERAGE(B155:B158),"n/a")</f>
        <v>392.66666666666669</v>
      </c>
      <c r="L158" s="54">
        <f t="shared" si="149"/>
        <v>361.5</v>
      </c>
      <c r="M158" s="54">
        <f t="shared" si="149"/>
        <v>366.75</v>
      </c>
      <c r="N158" s="54">
        <f t="shared" si="149"/>
        <v>311.5</v>
      </c>
      <c r="O158" s="54">
        <f t="shared" si="149"/>
        <v>352.25</v>
      </c>
      <c r="P158" s="54">
        <f t="shared" si="149"/>
        <v>350</v>
      </c>
      <c r="Q158" s="54">
        <f t="shared" si="149"/>
        <v>274.75</v>
      </c>
      <c r="R158" s="54" t="str">
        <f t="shared" si="149"/>
        <v>n/a</v>
      </c>
    </row>
    <row r="159" spans="1:18" x14ac:dyDescent="0.25">
      <c r="A159" s="12">
        <v>38693</v>
      </c>
      <c r="B159" s="54" t="str">
        <f>+TWK!B102</f>
        <v>n/a</v>
      </c>
      <c r="C159" s="54" t="str">
        <f>+TWK!C102</f>
        <v>n/a</v>
      </c>
      <c r="D159" s="54">
        <f>+TWK!D102</f>
        <v>478</v>
      </c>
      <c r="E159" s="54">
        <f>+TWK!E102</f>
        <v>386</v>
      </c>
      <c r="F159" s="54">
        <f>+TWK!F102</f>
        <v>388</v>
      </c>
      <c r="G159" s="54">
        <f>+TWK!G102</f>
        <v>388</v>
      </c>
      <c r="H159" s="54">
        <f>+TWK!H102</f>
        <v>343</v>
      </c>
      <c r="I159" s="54" t="e">
        <f>+TWK!#REF!</f>
        <v>#REF!</v>
      </c>
      <c r="K159" s="54">
        <f t="shared" ref="K159:R159" si="150">IFERROR(AVERAGE(B156:B159),"n/a")</f>
        <v>381.5</v>
      </c>
      <c r="L159" s="54">
        <f t="shared" si="150"/>
        <v>362.33333333333331</v>
      </c>
      <c r="M159" s="54">
        <f t="shared" si="150"/>
        <v>396.5</v>
      </c>
      <c r="N159" s="54">
        <f t="shared" si="150"/>
        <v>338.5</v>
      </c>
      <c r="O159" s="54">
        <f t="shared" si="150"/>
        <v>350.5</v>
      </c>
      <c r="P159" s="54">
        <f t="shared" si="150"/>
        <v>350.5</v>
      </c>
      <c r="Q159" s="54">
        <f t="shared" si="150"/>
        <v>294</v>
      </c>
      <c r="R159" s="54" t="str">
        <f t="shared" si="150"/>
        <v>n/a</v>
      </c>
    </row>
    <row r="160" spans="1:18" x14ac:dyDescent="0.25">
      <c r="A160" s="12">
        <v>38700</v>
      </c>
      <c r="B160" s="54" t="str">
        <f>+TWK!B103</f>
        <v>n/a</v>
      </c>
      <c r="C160" s="54" t="str">
        <f>+TWK!C103</f>
        <v>n/a</v>
      </c>
      <c r="D160" s="54">
        <f>+TWK!D103</f>
        <v>552</v>
      </c>
      <c r="E160" s="54">
        <f>+TWK!E103</f>
        <v>436</v>
      </c>
      <c r="F160" s="54">
        <f>+TWK!F103</f>
        <v>414</v>
      </c>
      <c r="G160" s="54">
        <f>+TWK!G103</f>
        <v>414</v>
      </c>
      <c r="H160" s="54">
        <f>+TWK!H103</f>
        <v>359</v>
      </c>
      <c r="I160" s="54" t="e">
        <f>+TWK!#REF!</f>
        <v>#REF!</v>
      </c>
      <c r="K160" s="54">
        <f t="shared" ref="K160:R160" si="151">IFERROR(AVERAGE(B157:B160),"n/a")</f>
        <v>353</v>
      </c>
      <c r="L160" s="54">
        <f t="shared" si="151"/>
        <v>362</v>
      </c>
      <c r="M160" s="54">
        <f t="shared" si="151"/>
        <v>440.75</v>
      </c>
      <c r="N160" s="54">
        <f t="shared" si="151"/>
        <v>366</v>
      </c>
      <c r="O160" s="54">
        <f t="shared" si="151"/>
        <v>364</v>
      </c>
      <c r="P160" s="54">
        <f t="shared" si="151"/>
        <v>364</v>
      </c>
      <c r="Q160" s="54">
        <f t="shared" si="151"/>
        <v>313</v>
      </c>
      <c r="R160" s="54" t="str">
        <f t="shared" si="151"/>
        <v>n/a</v>
      </c>
    </row>
    <row r="161" spans="1:18" x14ac:dyDescent="0.25">
      <c r="A161" s="12">
        <v>38707</v>
      </c>
      <c r="B161" s="54" t="str">
        <f>+TWK!B104</f>
        <v>n/a</v>
      </c>
      <c r="C161" s="54" t="str">
        <f>+TWK!C104</f>
        <v>n/a</v>
      </c>
      <c r="D161" s="54">
        <f>+TWK!D104</f>
        <v>508</v>
      </c>
      <c r="E161" s="54">
        <f>+TWK!E104</f>
        <v>448</v>
      </c>
      <c r="F161" s="54">
        <f>+TWK!F104</f>
        <v>423</v>
      </c>
      <c r="G161" s="54">
        <f>+TWK!G104</f>
        <v>423</v>
      </c>
      <c r="H161" s="54">
        <f>+TWK!H104</f>
        <v>351</v>
      </c>
      <c r="I161" s="54" t="e">
        <f>+TWK!#REF!</f>
        <v>#REF!</v>
      </c>
      <c r="K161" s="54" t="str">
        <f t="shared" ref="K161:R161" si="152">IFERROR(AVERAGE(B158:B161),"n/a")</f>
        <v>n/a</v>
      </c>
      <c r="L161" s="54">
        <f t="shared" si="152"/>
        <v>365</v>
      </c>
      <c r="M161" s="54">
        <f t="shared" si="152"/>
        <v>476</v>
      </c>
      <c r="N161" s="54">
        <f t="shared" si="152"/>
        <v>398</v>
      </c>
      <c r="O161" s="54">
        <f t="shared" si="152"/>
        <v>388</v>
      </c>
      <c r="P161" s="54">
        <f t="shared" si="152"/>
        <v>388</v>
      </c>
      <c r="Q161" s="54">
        <f t="shared" si="152"/>
        <v>332</v>
      </c>
      <c r="R161" s="54" t="str">
        <f t="shared" si="152"/>
        <v>n/a</v>
      </c>
    </row>
    <row r="162" spans="1:18" x14ac:dyDescent="0.25">
      <c r="A162" s="12">
        <v>38714</v>
      </c>
      <c r="B162" s="54" t="str">
        <f>+TWK!B105</f>
        <v>n/a</v>
      </c>
      <c r="C162" s="54" t="str">
        <f>+TWK!C105</f>
        <v>n/a</v>
      </c>
      <c r="D162" s="54">
        <f>+TWK!D105</f>
        <v>443</v>
      </c>
      <c r="E162" s="54">
        <f>+TWK!E105</f>
        <v>400</v>
      </c>
      <c r="F162" s="54">
        <f>+TWK!F105</f>
        <v>399</v>
      </c>
      <c r="G162" s="54">
        <f>+TWK!G105</f>
        <v>392</v>
      </c>
      <c r="H162" s="54">
        <f>+TWK!H105</f>
        <v>348</v>
      </c>
      <c r="I162" s="54" t="e">
        <f>+TWK!#REF!</f>
        <v>#REF!</v>
      </c>
      <c r="K162" s="54" t="str">
        <f t="shared" ref="K162:R162" si="153">IFERROR(AVERAGE(B159:B162),"n/a")</f>
        <v>n/a</v>
      </c>
      <c r="L162" s="54" t="str">
        <f t="shared" si="153"/>
        <v>n/a</v>
      </c>
      <c r="M162" s="54">
        <f t="shared" si="153"/>
        <v>495.25</v>
      </c>
      <c r="N162" s="54">
        <f t="shared" si="153"/>
        <v>417.5</v>
      </c>
      <c r="O162" s="54">
        <f t="shared" si="153"/>
        <v>406</v>
      </c>
      <c r="P162" s="54">
        <f t="shared" si="153"/>
        <v>404.25</v>
      </c>
      <c r="Q162" s="54">
        <f t="shared" si="153"/>
        <v>350.25</v>
      </c>
      <c r="R162" s="54" t="str">
        <f t="shared" si="153"/>
        <v>n/a</v>
      </c>
    </row>
    <row r="163" spans="1:18" x14ac:dyDescent="0.25">
      <c r="A163" s="12">
        <v>38721</v>
      </c>
      <c r="B163" s="54" t="str">
        <f>+TWK!B106</f>
        <v>n/a</v>
      </c>
      <c r="C163" s="54" t="str">
        <f>+TWK!C106</f>
        <v>n/a</v>
      </c>
      <c r="D163" s="54">
        <f>+TWK!D106</f>
        <v>409</v>
      </c>
      <c r="E163" s="54">
        <f>+TWK!E106</f>
        <v>375</v>
      </c>
      <c r="F163" s="54">
        <f>+TWK!F106</f>
        <v>390</v>
      </c>
      <c r="G163" s="54">
        <f>+TWK!G106</f>
        <v>393</v>
      </c>
      <c r="H163" s="54">
        <f>+TWK!H106</f>
        <v>352</v>
      </c>
      <c r="I163" s="54" t="e">
        <f>+TWK!#REF!</f>
        <v>#REF!</v>
      </c>
      <c r="K163" s="54" t="str">
        <f t="shared" ref="K163:R163" si="154">IFERROR(AVERAGE(B160:B163),"n/a")</f>
        <v>n/a</v>
      </c>
      <c r="L163" s="54" t="str">
        <f t="shared" si="154"/>
        <v>n/a</v>
      </c>
      <c r="M163" s="54">
        <f t="shared" si="154"/>
        <v>478</v>
      </c>
      <c r="N163" s="54">
        <f t="shared" si="154"/>
        <v>414.75</v>
      </c>
      <c r="O163" s="54">
        <f t="shared" si="154"/>
        <v>406.5</v>
      </c>
      <c r="P163" s="54">
        <f t="shared" si="154"/>
        <v>405.5</v>
      </c>
      <c r="Q163" s="54">
        <f t="shared" si="154"/>
        <v>352.5</v>
      </c>
      <c r="R163" s="54" t="str">
        <f t="shared" si="154"/>
        <v>n/a</v>
      </c>
    </row>
    <row r="164" spans="1:18" x14ac:dyDescent="0.25">
      <c r="A164" s="12">
        <v>38728</v>
      </c>
      <c r="B164" s="54" t="str">
        <f>+TWK!B107</f>
        <v>n/a</v>
      </c>
      <c r="C164" s="54" t="str">
        <f>+TWK!C107</f>
        <v>n/a</v>
      </c>
      <c r="D164" s="54">
        <f>+TWK!D107</f>
        <v>379</v>
      </c>
      <c r="E164" s="54">
        <f>+TWK!E107</f>
        <v>373</v>
      </c>
      <c r="F164" s="54">
        <f>+TWK!F107</f>
        <v>372</v>
      </c>
      <c r="G164" s="54">
        <f>+TWK!G107</f>
        <v>373</v>
      </c>
      <c r="H164" s="54">
        <f>+TWK!H107</f>
        <v>358</v>
      </c>
      <c r="I164" s="54" t="e">
        <f>+TWK!#REF!</f>
        <v>#REF!</v>
      </c>
      <c r="K164" s="54" t="str">
        <f t="shared" ref="K164:R164" si="155">IFERROR(AVERAGE(B161:B164),"n/a")</f>
        <v>n/a</v>
      </c>
      <c r="L164" s="54" t="str">
        <f t="shared" si="155"/>
        <v>n/a</v>
      </c>
      <c r="M164" s="54">
        <f t="shared" si="155"/>
        <v>434.75</v>
      </c>
      <c r="N164" s="54">
        <f t="shared" si="155"/>
        <v>399</v>
      </c>
      <c r="O164" s="54">
        <f t="shared" si="155"/>
        <v>396</v>
      </c>
      <c r="P164" s="54">
        <f t="shared" si="155"/>
        <v>395.25</v>
      </c>
      <c r="Q164" s="54">
        <f t="shared" si="155"/>
        <v>352.25</v>
      </c>
      <c r="R164" s="54" t="str">
        <f t="shared" si="155"/>
        <v>n/a</v>
      </c>
    </row>
    <row r="165" spans="1:18" x14ac:dyDescent="0.25">
      <c r="A165" s="12">
        <v>38735</v>
      </c>
      <c r="B165" s="54" t="str">
        <f>+TWK!B108</f>
        <v>n/a</v>
      </c>
      <c r="C165" s="54" t="str">
        <f>+TWK!C108</f>
        <v>n/a</v>
      </c>
      <c r="D165" s="54">
        <f>+TWK!D108</f>
        <v>400</v>
      </c>
      <c r="E165" s="54">
        <f>+TWK!E108</f>
        <v>393</v>
      </c>
      <c r="F165" s="54">
        <f>+TWK!F108</f>
        <v>362</v>
      </c>
      <c r="G165" s="54">
        <f>+TWK!G108</f>
        <v>363</v>
      </c>
      <c r="H165" s="54">
        <f>+TWK!H108</f>
        <v>351</v>
      </c>
      <c r="I165" s="54" t="e">
        <f>+TWK!#REF!</f>
        <v>#REF!</v>
      </c>
      <c r="K165" s="54" t="str">
        <f t="shared" ref="K165:R165" si="156">IFERROR(AVERAGE(B162:B165),"n/a")</f>
        <v>n/a</v>
      </c>
      <c r="L165" s="54" t="str">
        <f t="shared" si="156"/>
        <v>n/a</v>
      </c>
      <c r="M165" s="54">
        <f t="shared" si="156"/>
        <v>407.75</v>
      </c>
      <c r="N165" s="54">
        <f t="shared" si="156"/>
        <v>385.25</v>
      </c>
      <c r="O165" s="54">
        <f t="shared" si="156"/>
        <v>380.75</v>
      </c>
      <c r="P165" s="54">
        <f t="shared" si="156"/>
        <v>380.25</v>
      </c>
      <c r="Q165" s="54">
        <f t="shared" si="156"/>
        <v>352.25</v>
      </c>
      <c r="R165" s="54" t="str">
        <f t="shared" si="156"/>
        <v>n/a</v>
      </c>
    </row>
    <row r="166" spans="1:18" x14ac:dyDescent="0.25">
      <c r="A166" s="12">
        <v>38742</v>
      </c>
      <c r="B166" s="54" t="str">
        <f>+TWK!B109</f>
        <v>n/a</v>
      </c>
      <c r="C166" s="54" t="str">
        <f>+TWK!C109</f>
        <v>n/a</v>
      </c>
      <c r="D166" s="54">
        <f>+TWK!D109</f>
        <v>383</v>
      </c>
      <c r="E166" s="54">
        <f>+TWK!E109</f>
        <v>357</v>
      </c>
      <c r="F166" s="54">
        <f>+TWK!F109</f>
        <v>313</v>
      </c>
      <c r="G166" s="54">
        <f>+TWK!G109</f>
        <v>324</v>
      </c>
      <c r="H166" s="54">
        <f>+TWK!H109</f>
        <v>279</v>
      </c>
      <c r="I166" s="54" t="e">
        <f>+TWK!#REF!</f>
        <v>#REF!</v>
      </c>
      <c r="K166" s="54" t="str">
        <f t="shared" ref="K166:R166" si="157">IFERROR(AVERAGE(B163:B166),"n/a")</f>
        <v>n/a</v>
      </c>
      <c r="L166" s="54" t="str">
        <f t="shared" si="157"/>
        <v>n/a</v>
      </c>
      <c r="M166" s="54">
        <f t="shared" si="157"/>
        <v>392.75</v>
      </c>
      <c r="N166" s="54">
        <f t="shared" si="157"/>
        <v>374.5</v>
      </c>
      <c r="O166" s="54">
        <f t="shared" si="157"/>
        <v>359.25</v>
      </c>
      <c r="P166" s="54">
        <f t="shared" si="157"/>
        <v>363.25</v>
      </c>
      <c r="Q166" s="54">
        <f t="shared" si="157"/>
        <v>335</v>
      </c>
      <c r="R166" s="54" t="str">
        <f t="shared" si="157"/>
        <v>n/a</v>
      </c>
    </row>
    <row r="167" spans="1:18" x14ac:dyDescent="0.25">
      <c r="A167" s="12">
        <v>38749</v>
      </c>
      <c r="B167" s="54" t="str">
        <f>+TWK!B110</f>
        <v>n/a</v>
      </c>
      <c r="C167" s="54" t="str">
        <f>+TWK!C110</f>
        <v>n/a</v>
      </c>
      <c r="D167" s="54">
        <f>+TWK!D110</f>
        <v>413</v>
      </c>
      <c r="E167" s="54">
        <f>+TWK!E110</f>
        <v>406</v>
      </c>
      <c r="F167" s="54">
        <f>+TWK!F110</f>
        <v>348</v>
      </c>
      <c r="G167" s="54">
        <f>+TWK!G110</f>
        <v>364</v>
      </c>
      <c r="H167" s="54">
        <f>+TWK!H110</f>
        <v>337</v>
      </c>
      <c r="I167" s="54" t="e">
        <f>+TWK!#REF!</f>
        <v>#REF!</v>
      </c>
      <c r="K167" s="54" t="str">
        <f t="shared" ref="K167:R167" si="158">IFERROR(AVERAGE(B164:B167),"n/a")</f>
        <v>n/a</v>
      </c>
      <c r="L167" s="54" t="str">
        <f t="shared" si="158"/>
        <v>n/a</v>
      </c>
      <c r="M167" s="54">
        <f t="shared" si="158"/>
        <v>393.75</v>
      </c>
      <c r="N167" s="54">
        <f t="shared" si="158"/>
        <v>382.25</v>
      </c>
      <c r="O167" s="54">
        <f t="shared" si="158"/>
        <v>348.75</v>
      </c>
      <c r="P167" s="54">
        <f t="shared" si="158"/>
        <v>356</v>
      </c>
      <c r="Q167" s="54">
        <f t="shared" si="158"/>
        <v>331.25</v>
      </c>
      <c r="R167" s="54" t="str">
        <f t="shared" si="158"/>
        <v>n/a</v>
      </c>
    </row>
    <row r="168" spans="1:18" x14ac:dyDescent="0.25">
      <c r="A168" s="12">
        <v>38756</v>
      </c>
      <c r="B168" s="54" t="str">
        <f>+TWK!B111</f>
        <v>n/a</v>
      </c>
      <c r="C168" s="54" t="str">
        <f>+TWK!C111</f>
        <v>n/a</v>
      </c>
      <c r="D168" s="54">
        <f>+TWK!D111</f>
        <v>475</v>
      </c>
      <c r="E168" s="54">
        <f>+TWK!E111</f>
        <v>448</v>
      </c>
      <c r="F168" s="54">
        <f>+TWK!F111</f>
        <v>383</v>
      </c>
      <c r="G168" s="54">
        <f>+TWK!G111</f>
        <v>391</v>
      </c>
      <c r="H168" s="54">
        <f>+TWK!H111</f>
        <v>365</v>
      </c>
      <c r="I168" s="54" t="e">
        <f>+TWK!#REF!</f>
        <v>#REF!</v>
      </c>
      <c r="K168" s="54" t="str">
        <f t="shared" ref="K168:R168" si="159">IFERROR(AVERAGE(B165:B168),"n/a")</f>
        <v>n/a</v>
      </c>
      <c r="L168" s="54" t="str">
        <f t="shared" si="159"/>
        <v>n/a</v>
      </c>
      <c r="M168" s="54">
        <f t="shared" si="159"/>
        <v>417.75</v>
      </c>
      <c r="N168" s="54">
        <f t="shared" si="159"/>
        <v>401</v>
      </c>
      <c r="O168" s="54">
        <f t="shared" si="159"/>
        <v>351.5</v>
      </c>
      <c r="P168" s="54">
        <f t="shared" si="159"/>
        <v>360.5</v>
      </c>
      <c r="Q168" s="54">
        <f t="shared" si="159"/>
        <v>333</v>
      </c>
      <c r="R168" s="54" t="str">
        <f t="shared" si="159"/>
        <v>n/a</v>
      </c>
    </row>
    <row r="169" spans="1:18" x14ac:dyDescent="0.25">
      <c r="A169" s="12">
        <v>38763</v>
      </c>
      <c r="B169" s="54" t="str">
        <f>+TWK!B112</f>
        <v>n/a</v>
      </c>
      <c r="C169" s="54" t="str">
        <f>+TWK!C112</f>
        <v>n/a</v>
      </c>
      <c r="D169" s="54">
        <f>+TWK!D112</f>
        <v>427</v>
      </c>
      <c r="E169" s="54">
        <f>+TWK!E112</f>
        <v>389</v>
      </c>
      <c r="F169" s="54">
        <f>+TWK!F112</f>
        <v>350</v>
      </c>
      <c r="G169" s="54">
        <f>+TWK!G112</f>
        <v>351</v>
      </c>
      <c r="H169" s="54">
        <f>+TWK!H112</f>
        <v>333</v>
      </c>
      <c r="I169" s="54" t="e">
        <f>+TWK!#REF!</f>
        <v>#REF!</v>
      </c>
      <c r="K169" s="54" t="str">
        <f t="shared" ref="K169:R169" si="160">IFERROR(AVERAGE(B166:B169),"n/a")</f>
        <v>n/a</v>
      </c>
      <c r="L169" s="54" t="str">
        <f t="shared" si="160"/>
        <v>n/a</v>
      </c>
      <c r="M169" s="54">
        <f t="shared" si="160"/>
        <v>424.5</v>
      </c>
      <c r="N169" s="54">
        <f t="shared" si="160"/>
        <v>400</v>
      </c>
      <c r="O169" s="54">
        <f t="shared" si="160"/>
        <v>348.5</v>
      </c>
      <c r="P169" s="54">
        <f t="shared" si="160"/>
        <v>357.5</v>
      </c>
      <c r="Q169" s="54">
        <f t="shared" si="160"/>
        <v>328.5</v>
      </c>
      <c r="R169" s="54" t="str">
        <f t="shared" si="160"/>
        <v>n/a</v>
      </c>
    </row>
    <row r="170" spans="1:18" x14ac:dyDescent="0.25">
      <c r="A170" s="12">
        <v>38770</v>
      </c>
      <c r="B170" s="54" t="str">
        <f>+TWK!B113</f>
        <v>n/a</v>
      </c>
      <c r="C170" s="54" t="str">
        <f>+TWK!C113</f>
        <v>n/a</v>
      </c>
      <c r="D170" s="54">
        <f>+TWK!D113</f>
        <v>375</v>
      </c>
      <c r="E170" s="54">
        <f>+TWK!E113</f>
        <v>342</v>
      </c>
      <c r="F170" s="54">
        <f>+TWK!F113</f>
        <v>303</v>
      </c>
      <c r="G170" s="54">
        <f>+TWK!G113</f>
        <v>303</v>
      </c>
      <c r="H170" s="54">
        <f>+TWK!H113</f>
        <v>289</v>
      </c>
      <c r="I170" s="54" t="e">
        <f>+TWK!#REF!</f>
        <v>#REF!</v>
      </c>
      <c r="K170" s="54" t="str">
        <f t="shared" ref="K170:R170" si="161">IFERROR(AVERAGE(B167:B170),"n/a")</f>
        <v>n/a</v>
      </c>
      <c r="L170" s="54" t="str">
        <f t="shared" si="161"/>
        <v>n/a</v>
      </c>
      <c r="M170" s="54">
        <f t="shared" si="161"/>
        <v>422.5</v>
      </c>
      <c r="N170" s="54">
        <f t="shared" si="161"/>
        <v>396.25</v>
      </c>
      <c r="O170" s="54">
        <f t="shared" si="161"/>
        <v>346</v>
      </c>
      <c r="P170" s="54">
        <f t="shared" si="161"/>
        <v>352.25</v>
      </c>
      <c r="Q170" s="54">
        <f t="shared" si="161"/>
        <v>331</v>
      </c>
      <c r="R170" s="54" t="str">
        <f t="shared" si="161"/>
        <v>n/a</v>
      </c>
    </row>
    <row r="171" spans="1:18" x14ac:dyDescent="0.25">
      <c r="A171" s="12">
        <v>38777</v>
      </c>
      <c r="B171" s="54" t="str">
        <f>+TWK!B114</f>
        <v>n/a</v>
      </c>
      <c r="C171" s="54">
        <f>+TWK!C114</f>
        <v>383</v>
      </c>
      <c r="D171" s="54">
        <f>+TWK!D114</f>
        <v>384</v>
      </c>
      <c r="E171" s="54">
        <f>+TWK!E114</f>
        <v>328</v>
      </c>
      <c r="F171" s="54">
        <f>+TWK!F114</f>
        <v>308</v>
      </c>
      <c r="G171" s="54">
        <f>+TWK!G114</f>
        <v>309</v>
      </c>
      <c r="H171" s="54">
        <f>+TWK!H114</f>
        <v>282</v>
      </c>
      <c r="I171" s="54" t="e">
        <f>+TWK!#REF!</f>
        <v>#REF!</v>
      </c>
      <c r="K171" s="54" t="str">
        <f t="shared" ref="K171:R171" si="162">IFERROR(AVERAGE(B168:B171),"n/a")</f>
        <v>n/a</v>
      </c>
      <c r="L171" s="54">
        <f t="shared" si="162"/>
        <v>383</v>
      </c>
      <c r="M171" s="54">
        <f t="shared" si="162"/>
        <v>415.25</v>
      </c>
      <c r="N171" s="54">
        <f t="shared" si="162"/>
        <v>376.75</v>
      </c>
      <c r="O171" s="54">
        <f t="shared" si="162"/>
        <v>336</v>
      </c>
      <c r="P171" s="54">
        <f t="shared" si="162"/>
        <v>338.5</v>
      </c>
      <c r="Q171" s="54">
        <f t="shared" si="162"/>
        <v>317.25</v>
      </c>
      <c r="R171" s="54" t="str">
        <f t="shared" si="162"/>
        <v>n/a</v>
      </c>
    </row>
    <row r="172" spans="1:18" x14ac:dyDescent="0.25">
      <c r="A172" s="12">
        <v>38784</v>
      </c>
      <c r="B172" s="54" t="str">
        <f>+TWK!B115</f>
        <v>n/a</v>
      </c>
      <c r="C172" s="54">
        <f>+TWK!C115</f>
        <v>383</v>
      </c>
      <c r="D172" s="54">
        <f>+TWK!D115</f>
        <v>377</v>
      </c>
      <c r="E172" s="54">
        <f>+TWK!E115</f>
        <v>330</v>
      </c>
      <c r="F172" s="54">
        <f>+TWK!F115</f>
        <v>344</v>
      </c>
      <c r="G172" s="54">
        <f>+TWK!G115</f>
        <v>344</v>
      </c>
      <c r="H172" s="54">
        <f>+TWK!H115</f>
        <v>297</v>
      </c>
      <c r="I172" s="54" t="e">
        <f>+TWK!#REF!</f>
        <v>#REF!</v>
      </c>
      <c r="K172" s="54" t="str">
        <f t="shared" ref="K172:R172" si="163">IFERROR(AVERAGE(B169:B172),"n/a")</f>
        <v>n/a</v>
      </c>
      <c r="L172" s="54">
        <f t="shared" si="163"/>
        <v>383</v>
      </c>
      <c r="M172" s="54">
        <f t="shared" si="163"/>
        <v>390.75</v>
      </c>
      <c r="N172" s="54">
        <f t="shared" si="163"/>
        <v>347.25</v>
      </c>
      <c r="O172" s="54">
        <f t="shared" si="163"/>
        <v>326.25</v>
      </c>
      <c r="P172" s="54">
        <f t="shared" si="163"/>
        <v>326.75</v>
      </c>
      <c r="Q172" s="54">
        <f t="shared" si="163"/>
        <v>300.25</v>
      </c>
      <c r="R172" s="54" t="str">
        <f t="shared" si="163"/>
        <v>n/a</v>
      </c>
    </row>
    <row r="173" spans="1:18" x14ac:dyDescent="0.25">
      <c r="A173" s="12">
        <v>38791</v>
      </c>
      <c r="B173" s="54" t="str">
        <f>+TWK!B116</f>
        <v>n/a</v>
      </c>
      <c r="C173" s="54">
        <f>+TWK!C116</f>
        <v>375</v>
      </c>
      <c r="D173" s="54">
        <f>+TWK!D116</f>
        <v>337</v>
      </c>
      <c r="E173" s="54">
        <f>+TWK!E116</f>
        <v>307</v>
      </c>
      <c r="F173" s="54">
        <f>+TWK!F116</f>
        <v>309</v>
      </c>
      <c r="G173" s="54">
        <f>+TWK!G116</f>
        <v>313</v>
      </c>
      <c r="H173" s="54">
        <f>+TWK!H116</f>
        <v>271</v>
      </c>
      <c r="I173" s="54" t="e">
        <f>+TWK!#REF!</f>
        <v>#REF!</v>
      </c>
      <c r="K173" s="54" t="str">
        <f t="shared" ref="K173:R173" si="164">IFERROR(AVERAGE(B170:B173),"n/a")</f>
        <v>n/a</v>
      </c>
      <c r="L173" s="54">
        <f t="shared" si="164"/>
        <v>380.33333333333331</v>
      </c>
      <c r="M173" s="54">
        <f t="shared" si="164"/>
        <v>368.25</v>
      </c>
      <c r="N173" s="54">
        <f t="shared" si="164"/>
        <v>326.75</v>
      </c>
      <c r="O173" s="54">
        <f t="shared" si="164"/>
        <v>316</v>
      </c>
      <c r="P173" s="54">
        <f t="shared" si="164"/>
        <v>317.25</v>
      </c>
      <c r="Q173" s="54">
        <f t="shared" si="164"/>
        <v>284.75</v>
      </c>
      <c r="R173" s="54" t="str">
        <f t="shared" si="164"/>
        <v>n/a</v>
      </c>
    </row>
    <row r="174" spans="1:18" x14ac:dyDescent="0.25">
      <c r="A174" s="12">
        <v>38798</v>
      </c>
      <c r="B174" s="54" t="str">
        <f>+TWK!B117</f>
        <v>n/a</v>
      </c>
      <c r="C174" s="54">
        <f>+TWK!C117</f>
        <v>358</v>
      </c>
      <c r="D174" s="54">
        <f>+TWK!D117</f>
        <v>333</v>
      </c>
      <c r="E174" s="54">
        <f>+TWK!E117</f>
        <v>301</v>
      </c>
      <c r="F174" s="54">
        <f>+TWK!F117</f>
        <v>293</v>
      </c>
      <c r="G174" s="54">
        <f>+TWK!G117</f>
        <v>296</v>
      </c>
      <c r="H174" s="54">
        <f>+TWK!H117</f>
        <v>242</v>
      </c>
      <c r="I174" s="54" t="e">
        <f>+TWK!#REF!</f>
        <v>#REF!</v>
      </c>
      <c r="K174" s="54" t="str">
        <f t="shared" ref="K174:R174" si="165">IFERROR(AVERAGE(B171:B174),"n/a")</f>
        <v>n/a</v>
      </c>
      <c r="L174" s="54">
        <f t="shared" si="165"/>
        <v>374.75</v>
      </c>
      <c r="M174" s="54">
        <f t="shared" si="165"/>
        <v>357.75</v>
      </c>
      <c r="N174" s="54">
        <f t="shared" si="165"/>
        <v>316.5</v>
      </c>
      <c r="O174" s="54">
        <f t="shared" si="165"/>
        <v>313.5</v>
      </c>
      <c r="P174" s="54">
        <f t="shared" si="165"/>
        <v>315.5</v>
      </c>
      <c r="Q174" s="54">
        <f t="shared" si="165"/>
        <v>273</v>
      </c>
      <c r="R174" s="54" t="str">
        <f t="shared" si="165"/>
        <v>n/a</v>
      </c>
    </row>
    <row r="175" spans="1:18" x14ac:dyDescent="0.25">
      <c r="A175" s="12">
        <v>38805</v>
      </c>
      <c r="B175" s="54">
        <f>+TWK!B118</f>
        <v>372</v>
      </c>
      <c r="C175" s="54">
        <f>+TWK!C118</f>
        <v>327</v>
      </c>
      <c r="D175" s="54">
        <f>+TWK!D118</f>
        <v>322</v>
      </c>
      <c r="E175" s="54">
        <f>+TWK!E118</f>
        <v>263</v>
      </c>
      <c r="F175" s="54">
        <f>+TWK!F118</f>
        <v>249</v>
      </c>
      <c r="G175" s="54">
        <f>+TWK!G118</f>
        <v>250</v>
      </c>
      <c r="H175" s="54">
        <f>+TWK!H118</f>
        <v>240</v>
      </c>
      <c r="I175" s="54" t="e">
        <f>+TWK!#REF!</f>
        <v>#REF!</v>
      </c>
      <c r="K175" s="54">
        <f t="shared" ref="K175:R175" si="166">IFERROR(AVERAGE(B172:B175),"n/a")</f>
        <v>372</v>
      </c>
      <c r="L175" s="54">
        <f t="shared" si="166"/>
        <v>360.75</v>
      </c>
      <c r="M175" s="54">
        <f t="shared" si="166"/>
        <v>342.25</v>
      </c>
      <c r="N175" s="54">
        <f t="shared" si="166"/>
        <v>300.25</v>
      </c>
      <c r="O175" s="54">
        <f t="shared" si="166"/>
        <v>298.75</v>
      </c>
      <c r="P175" s="54">
        <f t="shared" si="166"/>
        <v>300.75</v>
      </c>
      <c r="Q175" s="54">
        <f t="shared" si="166"/>
        <v>262.5</v>
      </c>
      <c r="R175" s="54" t="str">
        <f t="shared" si="166"/>
        <v>n/a</v>
      </c>
    </row>
    <row r="176" spans="1:18" x14ac:dyDescent="0.25">
      <c r="A176" s="12">
        <v>38812</v>
      </c>
      <c r="B176" s="54">
        <f>+TWK!B119</f>
        <v>384</v>
      </c>
      <c r="C176" s="54">
        <f>+TWK!C119</f>
        <v>354</v>
      </c>
      <c r="D176" s="54">
        <f>+TWK!D119</f>
        <v>343</v>
      </c>
      <c r="E176" s="54">
        <f>+TWK!E119</f>
        <v>273</v>
      </c>
      <c r="F176" s="54">
        <f>+TWK!F119</f>
        <v>266</v>
      </c>
      <c r="G176" s="54">
        <f>+TWK!G119</f>
        <v>268</v>
      </c>
      <c r="H176" s="54">
        <f>+TWK!H119</f>
        <v>244</v>
      </c>
      <c r="I176" s="54" t="e">
        <f>+TWK!#REF!</f>
        <v>#REF!</v>
      </c>
      <c r="K176" s="54">
        <f t="shared" ref="K176:R176" si="167">IFERROR(AVERAGE(B173:B176),"n/a")</f>
        <v>378</v>
      </c>
      <c r="L176" s="54">
        <f t="shared" si="167"/>
        <v>353.5</v>
      </c>
      <c r="M176" s="54">
        <f t="shared" si="167"/>
        <v>333.75</v>
      </c>
      <c r="N176" s="54">
        <f t="shared" si="167"/>
        <v>286</v>
      </c>
      <c r="O176" s="54">
        <f t="shared" si="167"/>
        <v>279.25</v>
      </c>
      <c r="P176" s="54">
        <f t="shared" si="167"/>
        <v>281.75</v>
      </c>
      <c r="Q176" s="54">
        <f t="shared" si="167"/>
        <v>249.25</v>
      </c>
      <c r="R176" s="54" t="str">
        <f t="shared" si="167"/>
        <v>n/a</v>
      </c>
    </row>
    <row r="177" spans="1:18" x14ac:dyDescent="0.25">
      <c r="A177" s="12">
        <v>38819</v>
      </c>
      <c r="B177" s="54">
        <f>+TWK!B120</f>
        <v>374</v>
      </c>
      <c r="C177" s="54">
        <f>+TWK!C120</f>
        <v>337</v>
      </c>
      <c r="D177" s="54">
        <f>+TWK!D120</f>
        <v>328</v>
      </c>
      <c r="E177" s="54">
        <f>+TWK!E120</f>
        <v>267</v>
      </c>
      <c r="F177" s="54">
        <f>+TWK!F120</f>
        <v>253</v>
      </c>
      <c r="G177" s="54">
        <f>+TWK!G120</f>
        <v>253</v>
      </c>
      <c r="H177" s="54">
        <f>+TWK!H120</f>
        <v>238</v>
      </c>
      <c r="I177" s="54" t="e">
        <f>+TWK!#REF!</f>
        <v>#REF!</v>
      </c>
      <c r="K177" s="54">
        <f t="shared" ref="K177:R177" si="168">IFERROR(AVERAGE(B174:B177),"n/a")</f>
        <v>376.66666666666669</v>
      </c>
      <c r="L177" s="54">
        <f t="shared" si="168"/>
        <v>344</v>
      </c>
      <c r="M177" s="54">
        <f t="shared" si="168"/>
        <v>331.5</v>
      </c>
      <c r="N177" s="54">
        <f t="shared" si="168"/>
        <v>276</v>
      </c>
      <c r="O177" s="54">
        <f t="shared" si="168"/>
        <v>265.25</v>
      </c>
      <c r="P177" s="54">
        <f t="shared" si="168"/>
        <v>266.75</v>
      </c>
      <c r="Q177" s="54">
        <f t="shared" si="168"/>
        <v>241</v>
      </c>
      <c r="R177" s="54" t="str">
        <f t="shared" si="168"/>
        <v>n/a</v>
      </c>
    </row>
    <row r="178" spans="1:18" x14ac:dyDescent="0.25">
      <c r="A178" s="12">
        <v>38826</v>
      </c>
      <c r="B178" s="54">
        <f>+TWK!B121</f>
        <v>363</v>
      </c>
      <c r="C178" s="54">
        <f>+TWK!C121</f>
        <v>315</v>
      </c>
      <c r="D178" s="54">
        <f>+TWK!D121</f>
        <v>295</v>
      </c>
      <c r="E178" s="54">
        <f>+TWK!E121</f>
        <v>215</v>
      </c>
      <c r="F178" s="54">
        <f>+TWK!F121</f>
        <v>290</v>
      </c>
      <c r="G178" s="54">
        <f>+TWK!G121</f>
        <v>290</v>
      </c>
      <c r="H178" s="54">
        <f>+TWK!H121</f>
        <v>215</v>
      </c>
      <c r="I178" s="54" t="e">
        <f>+TWK!#REF!</f>
        <v>#REF!</v>
      </c>
      <c r="K178" s="54">
        <f t="shared" ref="K178:R178" si="169">IFERROR(AVERAGE(B175:B178),"n/a")</f>
        <v>373.25</v>
      </c>
      <c r="L178" s="54">
        <f t="shared" si="169"/>
        <v>333.25</v>
      </c>
      <c r="M178" s="54">
        <f t="shared" si="169"/>
        <v>322</v>
      </c>
      <c r="N178" s="54">
        <f t="shared" si="169"/>
        <v>254.5</v>
      </c>
      <c r="O178" s="54">
        <f t="shared" si="169"/>
        <v>264.5</v>
      </c>
      <c r="P178" s="54">
        <f t="shared" si="169"/>
        <v>265.25</v>
      </c>
      <c r="Q178" s="54">
        <f t="shared" si="169"/>
        <v>234.25</v>
      </c>
      <c r="R178" s="54" t="str">
        <f t="shared" si="169"/>
        <v>n/a</v>
      </c>
    </row>
    <row r="179" spans="1:18" x14ac:dyDescent="0.25">
      <c r="A179" s="12">
        <v>38833</v>
      </c>
      <c r="B179" s="54">
        <f>+TWK!B122</f>
        <v>358</v>
      </c>
      <c r="C179" s="54">
        <f>+TWK!C122</f>
        <v>309</v>
      </c>
      <c r="D179" s="54">
        <f>+TWK!D122</f>
        <v>288</v>
      </c>
      <c r="E179" s="54">
        <f>+TWK!E122</f>
        <v>205</v>
      </c>
      <c r="F179" s="54">
        <f>+TWK!F122</f>
        <v>235</v>
      </c>
      <c r="G179" s="54">
        <f>+TWK!G122</f>
        <v>236</v>
      </c>
      <c r="H179" s="54">
        <f>+TWK!H122</f>
        <v>202</v>
      </c>
      <c r="I179" s="54" t="e">
        <f>+TWK!#REF!</f>
        <v>#REF!</v>
      </c>
      <c r="K179" s="54">
        <f t="shared" ref="K179:R179" si="170">IFERROR(AVERAGE(B176:B179),"n/a")</f>
        <v>369.75</v>
      </c>
      <c r="L179" s="54">
        <f t="shared" si="170"/>
        <v>328.75</v>
      </c>
      <c r="M179" s="54">
        <f t="shared" si="170"/>
        <v>313.5</v>
      </c>
      <c r="N179" s="54">
        <f t="shared" si="170"/>
        <v>240</v>
      </c>
      <c r="O179" s="54">
        <f t="shared" si="170"/>
        <v>261</v>
      </c>
      <c r="P179" s="54">
        <f t="shared" si="170"/>
        <v>261.75</v>
      </c>
      <c r="Q179" s="54">
        <f t="shared" si="170"/>
        <v>224.75</v>
      </c>
      <c r="R179" s="54" t="str">
        <f t="shared" si="170"/>
        <v>n/a</v>
      </c>
    </row>
    <row r="180" spans="1:18" x14ac:dyDescent="0.25">
      <c r="A180" s="12">
        <v>38840</v>
      </c>
      <c r="B180" s="54">
        <f>+TWK!B123</f>
        <v>361</v>
      </c>
      <c r="C180" s="54">
        <f>+TWK!C123</f>
        <v>323</v>
      </c>
      <c r="D180" s="54">
        <f>+TWK!D123</f>
        <v>311</v>
      </c>
      <c r="E180" s="54">
        <f>+TWK!E123</f>
        <v>256</v>
      </c>
      <c r="F180" s="54">
        <f>+TWK!F123</f>
        <v>241</v>
      </c>
      <c r="G180" s="54">
        <f>+TWK!G123</f>
        <v>241</v>
      </c>
      <c r="H180" s="54">
        <f>+TWK!H123</f>
        <v>220</v>
      </c>
      <c r="I180" s="54" t="e">
        <f>+TWK!#REF!</f>
        <v>#REF!</v>
      </c>
      <c r="K180" s="54">
        <f t="shared" ref="K180:R180" si="171">IFERROR(AVERAGE(B177:B180),"n/a")</f>
        <v>364</v>
      </c>
      <c r="L180" s="54">
        <f t="shared" si="171"/>
        <v>321</v>
      </c>
      <c r="M180" s="54">
        <f t="shared" si="171"/>
        <v>305.5</v>
      </c>
      <c r="N180" s="54">
        <f t="shared" si="171"/>
        <v>235.75</v>
      </c>
      <c r="O180" s="54">
        <f t="shared" si="171"/>
        <v>254.75</v>
      </c>
      <c r="P180" s="54">
        <f t="shared" si="171"/>
        <v>255</v>
      </c>
      <c r="Q180" s="54">
        <f t="shared" si="171"/>
        <v>218.75</v>
      </c>
      <c r="R180" s="54" t="str">
        <f t="shared" si="171"/>
        <v>n/a</v>
      </c>
    </row>
    <row r="181" spans="1:18" x14ac:dyDescent="0.25">
      <c r="A181" s="12">
        <v>38847</v>
      </c>
      <c r="B181" s="54">
        <f>+TWK!B124</f>
        <v>378</v>
      </c>
      <c r="C181" s="54">
        <f>+TWK!C124</f>
        <v>361</v>
      </c>
      <c r="D181" s="54">
        <f>+TWK!D124</f>
        <v>354</v>
      </c>
      <c r="E181" s="54">
        <f>+TWK!E124</f>
        <v>300</v>
      </c>
      <c r="F181" s="54">
        <f>+TWK!F124</f>
        <v>271</v>
      </c>
      <c r="G181" s="54">
        <f>+TWK!G124</f>
        <v>271</v>
      </c>
      <c r="H181" s="54">
        <f>+TWK!H124</f>
        <v>250</v>
      </c>
      <c r="I181" s="54" t="e">
        <f>+TWK!#REF!</f>
        <v>#REF!</v>
      </c>
      <c r="K181" s="54">
        <f t="shared" ref="K181:R181" si="172">IFERROR(AVERAGE(B178:B181),"n/a")</f>
        <v>365</v>
      </c>
      <c r="L181" s="54">
        <f t="shared" si="172"/>
        <v>327</v>
      </c>
      <c r="M181" s="54">
        <f t="shared" si="172"/>
        <v>312</v>
      </c>
      <c r="N181" s="54">
        <f t="shared" si="172"/>
        <v>244</v>
      </c>
      <c r="O181" s="54">
        <f t="shared" si="172"/>
        <v>259.25</v>
      </c>
      <c r="P181" s="54">
        <f t="shared" si="172"/>
        <v>259.5</v>
      </c>
      <c r="Q181" s="54">
        <f t="shared" si="172"/>
        <v>221.75</v>
      </c>
      <c r="R181" s="54" t="str">
        <f t="shared" si="172"/>
        <v>n/a</v>
      </c>
    </row>
    <row r="182" spans="1:18" x14ac:dyDescent="0.25">
      <c r="A182" s="12">
        <v>38854</v>
      </c>
      <c r="B182" s="54">
        <f>+TWK!B125</f>
        <v>434</v>
      </c>
      <c r="C182" s="54">
        <f>+TWK!C125</f>
        <v>407</v>
      </c>
      <c r="D182" s="54">
        <f>+TWK!D125</f>
        <v>393</v>
      </c>
      <c r="E182" s="54">
        <f>+TWK!E125</f>
        <v>326</v>
      </c>
      <c r="F182" s="54">
        <f>+TWK!F125</f>
        <v>312</v>
      </c>
      <c r="G182" s="54">
        <f>+TWK!G125</f>
        <v>312</v>
      </c>
      <c r="H182" s="54">
        <f>+TWK!H125</f>
        <v>291</v>
      </c>
      <c r="I182" s="54" t="e">
        <f>+TWK!#REF!</f>
        <v>#REF!</v>
      </c>
      <c r="K182" s="54">
        <f t="shared" ref="K182:R182" si="173">IFERROR(AVERAGE(B179:B182),"n/a")</f>
        <v>382.75</v>
      </c>
      <c r="L182" s="54">
        <f t="shared" si="173"/>
        <v>350</v>
      </c>
      <c r="M182" s="54">
        <f t="shared" si="173"/>
        <v>336.5</v>
      </c>
      <c r="N182" s="54">
        <f t="shared" si="173"/>
        <v>271.75</v>
      </c>
      <c r="O182" s="54">
        <f t="shared" si="173"/>
        <v>264.75</v>
      </c>
      <c r="P182" s="54">
        <f t="shared" si="173"/>
        <v>265</v>
      </c>
      <c r="Q182" s="54">
        <f t="shared" si="173"/>
        <v>240.75</v>
      </c>
      <c r="R182" s="54" t="str">
        <f t="shared" si="173"/>
        <v>n/a</v>
      </c>
    </row>
    <row r="183" spans="1:18" x14ac:dyDescent="0.25">
      <c r="A183" s="12">
        <v>38861</v>
      </c>
      <c r="B183" s="54">
        <f>+TWK!B126</f>
        <v>447</v>
      </c>
      <c r="C183" s="54">
        <f>+TWK!C126</f>
        <v>406</v>
      </c>
      <c r="D183" s="54">
        <f>+TWK!D126</f>
        <v>384</v>
      </c>
      <c r="E183" s="54">
        <f>+TWK!E126</f>
        <v>317</v>
      </c>
      <c r="F183" s="54">
        <f>+TWK!F126</f>
        <v>333</v>
      </c>
      <c r="G183" s="54">
        <f>+TWK!G126</f>
        <v>333</v>
      </c>
      <c r="H183" s="54">
        <f>+TWK!H126</f>
        <v>302</v>
      </c>
      <c r="I183" s="54" t="e">
        <f>+TWK!#REF!</f>
        <v>#REF!</v>
      </c>
      <c r="K183" s="54">
        <f t="shared" ref="K183:R183" si="174">IFERROR(AVERAGE(B180:B183),"n/a")</f>
        <v>405</v>
      </c>
      <c r="L183" s="54">
        <f t="shared" si="174"/>
        <v>374.25</v>
      </c>
      <c r="M183" s="54">
        <f t="shared" si="174"/>
        <v>360.5</v>
      </c>
      <c r="N183" s="54">
        <f t="shared" si="174"/>
        <v>299.75</v>
      </c>
      <c r="O183" s="54">
        <f t="shared" si="174"/>
        <v>289.25</v>
      </c>
      <c r="P183" s="54">
        <f t="shared" si="174"/>
        <v>289.25</v>
      </c>
      <c r="Q183" s="54">
        <f t="shared" si="174"/>
        <v>265.75</v>
      </c>
      <c r="R183" s="54" t="str">
        <f t="shared" si="174"/>
        <v>n/a</v>
      </c>
    </row>
    <row r="184" spans="1:18" x14ac:dyDescent="0.25">
      <c r="A184" s="12">
        <v>38868</v>
      </c>
      <c r="B184" s="54">
        <f>+TWK!B127</f>
        <v>434</v>
      </c>
      <c r="C184" s="54">
        <f>+TWK!C127</f>
        <v>379</v>
      </c>
      <c r="D184" s="54">
        <f>+TWK!D127</f>
        <v>351</v>
      </c>
      <c r="E184" s="54">
        <f>+TWK!E127</f>
        <v>273</v>
      </c>
      <c r="F184" s="54">
        <f>+TWK!F127</f>
        <v>303</v>
      </c>
      <c r="G184" s="54">
        <f>+TWK!G127</f>
        <v>303</v>
      </c>
      <c r="H184" s="54">
        <f>+TWK!H127</f>
        <v>273</v>
      </c>
      <c r="I184" s="54" t="e">
        <f>+TWK!#REF!</f>
        <v>#REF!</v>
      </c>
      <c r="K184" s="54">
        <f t="shared" ref="K184:R184" si="175">IFERROR(AVERAGE(B181:B184),"n/a")</f>
        <v>423.25</v>
      </c>
      <c r="L184" s="54">
        <f t="shared" si="175"/>
        <v>388.25</v>
      </c>
      <c r="M184" s="54">
        <f t="shared" si="175"/>
        <v>370.5</v>
      </c>
      <c r="N184" s="54">
        <f t="shared" si="175"/>
        <v>304</v>
      </c>
      <c r="O184" s="54">
        <f t="shared" si="175"/>
        <v>304.75</v>
      </c>
      <c r="P184" s="54">
        <f t="shared" si="175"/>
        <v>304.75</v>
      </c>
      <c r="Q184" s="54">
        <f t="shared" si="175"/>
        <v>279</v>
      </c>
      <c r="R184" s="54" t="str">
        <f t="shared" si="175"/>
        <v>n/a</v>
      </c>
    </row>
    <row r="185" spans="1:18" x14ac:dyDescent="0.25">
      <c r="A185" s="12">
        <v>38875</v>
      </c>
      <c r="B185" s="54">
        <f>+TWK!B128</f>
        <v>466</v>
      </c>
      <c r="C185" s="54">
        <f>+TWK!C128</f>
        <v>388</v>
      </c>
      <c r="D185" s="54">
        <f>+TWK!D128</f>
        <v>374</v>
      </c>
      <c r="E185" s="54">
        <f>+TWK!E128</f>
        <v>282</v>
      </c>
      <c r="F185" s="54">
        <f>+TWK!F128</f>
        <v>307</v>
      </c>
      <c r="G185" s="54">
        <f>+TWK!G128</f>
        <v>307</v>
      </c>
      <c r="H185" s="54">
        <f>+TWK!H128</f>
        <v>274</v>
      </c>
      <c r="I185" s="54" t="e">
        <f>+TWK!#REF!</f>
        <v>#REF!</v>
      </c>
      <c r="K185" s="54">
        <f t="shared" ref="K185:R185" si="176">IFERROR(AVERAGE(B182:B185),"n/a")</f>
        <v>445.25</v>
      </c>
      <c r="L185" s="54">
        <f t="shared" si="176"/>
        <v>395</v>
      </c>
      <c r="M185" s="54">
        <f t="shared" si="176"/>
        <v>375.5</v>
      </c>
      <c r="N185" s="54">
        <f t="shared" si="176"/>
        <v>299.5</v>
      </c>
      <c r="O185" s="54">
        <f t="shared" si="176"/>
        <v>313.75</v>
      </c>
      <c r="P185" s="54">
        <f t="shared" si="176"/>
        <v>313.75</v>
      </c>
      <c r="Q185" s="54">
        <f t="shared" si="176"/>
        <v>285</v>
      </c>
      <c r="R185" s="54" t="str">
        <f t="shared" si="176"/>
        <v>n/a</v>
      </c>
    </row>
    <row r="186" spans="1:18" x14ac:dyDescent="0.25">
      <c r="A186" s="12">
        <v>38882</v>
      </c>
      <c r="B186" s="54">
        <f>+TWK!B129</f>
        <v>469</v>
      </c>
      <c r="C186" s="54">
        <f>+TWK!C129</f>
        <v>397</v>
      </c>
      <c r="D186" s="54">
        <f>+TWK!D129</f>
        <v>387</v>
      </c>
      <c r="E186" s="54">
        <f>+TWK!E129</f>
        <v>281</v>
      </c>
      <c r="F186" s="54">
        <f>+TWK!F129</f>
        <v>303</v>
      </c>
      <c r="G186" s="54">
        <f>+TWK!G129</f>
        <v>303</v>
      </c>
      <c r="H186" s="54">
        <f>+TWK!H129</f>
        <v>271</v>
      </c>
      <c r="I186" s="54" t="e">
        <f>+TWK!#REF!</f>
        <v>#REF!</v>
      </c>
      <c r="K186" s="54">
        <f t="shared" ref="K186:R186" si="177">IFERROR(AVERAGE(B183:B186),"n/a")</f>
        <v>454</v>
      </c>
      <c r="L186" s="54">
        <f t="shared" si="177"/>
        <v>392.5</v>
      </c>
      <c r="M186" s="54">
        <f t="shared" si="177"/>
        <v>374</v>
      </c>
      <c r="N186" s="54">
        <f t="shared" si="177"/>
        <v>288.25</v>
      </c>
      <c r="O186" s="54">
        <f t="shared" si="177"/>
        <v>311.5</v>
      </c>
      <c r="P186" s="54">
        <f t="shared" si="177"/>
        <v>311.5</v>
      </c>
      <c r="Q186" s="54">
        <f t="shared" si="177"/>
        <v>280</v>
      </c>
      <c r="R186" s="54" t="str">
        <f t="shared" si="177"/>
        <v>n/a</v>
      </c>
    </row>
    <row r="187" spans="1:18" x14ac:dyDescent="0.25">
      <c r="A187" s="12">
        <v>38889</v>
      </c>
      <c r="B187" s="54">
        <f>+TWK!B130</f>
        <v>442</v>
      </c>
      <c r="C187" s="54">
        <f>+TWK!C130</f>
        <v>384</v>
      </c>
      <c r="D187" s="54">
        <f>+TWK!D130</f>
        <v>382</v>
      </c>
      <c r="E187" s="54">
        <f>+TWK!E130</f>
        <v>298</v>
      </c>
      <c r="F187" s="54">
        <f>+TWK!F130</f>
        <v>323</v>
      </c>
      <c r="G187" s="54">
        <f>+TWK!G130</f>
        <v>323</v>
      </c>
      <c r="H187" s="54">
        <f>+TWK!H130</f>
        <v>272</v>
      </c>
      <c r="I187" s="54" t="e">
        <f>+TWK!#REF!</f>
        <v>#REF!</v>
      </c>
      <c r="K187" s="54">
        <f t="shared" ref="K187:R187" si="178">IFERROR(AVERAGE(B184:B187),"n/a")</f>
        <v>452.75</v>
      </c>
      <c r="L187" s="54">
        <f t="shared" si="178"/>
        <v>387</v>
      </c>
      <c r="M187" s="54">
        <f t="shared" si="178"/>
        <v>373.5</v>
      </c>
      <c r="N187" s="54">
        <f t="shared" si="178"/>
        <v>283.5</v>
      </c>
      <c r="O187" s="54">
        <f t="shared" si="178"/>
        <v>309</v>
      </c>
      <c r="P187" s="54">
        <f t="shared" si="178"/>
        <v>309</v>
      </c>
      <c r="Q187" s="54">
        <f t="shared" si="178"/>
        <v>272.5</v>
      </c>
      <c r="R187" s="54" t="str">
        <f t="shared" si="178"/>
        <v>n/a</v>
      </c>
    </row>
    <row r="188" spans="1:18" x14ac:dyDescent="0.25">
      <c r="A188" s="12">
        <v>38896</v>
      </c>
      <c r="B188" s="54">
        <f>+TWK!B131</f>
        <v>482</v>
      </c>
      <c r="C188" s="54">
        <f>+TWK!C131</f>
        <v>423</v>
      </c>
      <c r="D188" s="54">
        <f>+TWK!D131</f>
        <v>416</v>
      </c>
      <c r="E188" s="54">
        <f>+TWK!E131</f>
        <v>335</v>
      </c>
      <c r="F188" s="54">
        <f>+TWK!F131</f>
        <v>395</v>
      </c>
      <c r="G188" s="54">
        <f>+TWK!G131</f>
        <v>395</v>
      </c>
      <c r="H188" s="54">
        <f>+TWK!H131</f>
        <v>305</v>
      </c>
      <c r="I188" s="54" t="e">
        <f>+TWK!#REF!</f>
        <v>#REF!</v>
      </c>
      <c r="K188" s="54">
        <f t="shared" ref="K188:R188" si="179">IFERROR(AVERAGE(B185:B188),"n/a")</f>
        <v>464.75</v>
      </c>
      <c r="L188" s="54">
        <f t="shared" si="179"/>
        <v>398</v>
      </c>
      <c r="M188" s="54">
        <f t="shared" si="179"/>
        <v>389.75</v>
      </c>
      <c r="N188" s="54">
        <f t="shared" si="179"/>
        <v>299</v>
      </c>
      <c r="O188" s="54">
        <f t="shared" si="179"/>
        <v>332</v>
      </c>
      <c r="P188" s="54">
        <f t="shared" si="179"/>
        <v>332</v>
      </c>
      <c r="Q188" s="54">
        <f t="shared" si="179"/>
        <v>280.5</v>
      </c>
      <c r="R188" s="54" t="str">
        <f t="shared" si="179"/>
        <v>n/a</v>
      </c>
    </row>
    <row r="189" spans="1:18" x14ac:dyDescent="0.25">
      <c r="A189" s="12">
        <v>38903</v>
      </c>
      <c r="B189" s="54">
        <f>+TWK!B132</f>
        <v>533</v>
      </c>
      <c r="C189" s="54">
        <f>+TWK!C132</f>
        <v>458</v>
      </c>
      <c r="D189" s="54">
        <f>+TWK!D132</f>
        <v>443</v>
      </c>
      <c r="E189" s="54">
        <f>+TWK!E132</f>
        <v>415</v>
      </c>
      <c r="F189" s="54">
        <f>+TWK!F132</f>
        <v>469</v>
      </c>
      <c r="G189" s="54">
        <f>+TWK!G132</f>
        <v>475</v>
      </c>
      <c r="H189" s="54">
        <f>+TWK!H132</f>
        <v>383</v>
      </c>
      <c r="I189" s="54" t="e">
        <f>+TWK!#REF!</f>
        <v>#REF!</v>
      </c>
      <c r="K189" s="54">
        <f t="shared" ref="K189:R189" si="180">IFERROR(AVERAGE(B186:B189),"n/a")</f>
        <v>481.5</v>
      </c>
      <c r="L189" s="54">
        <f t="shared" si="180"/>
        <v>415.5</v>
      </c>
      <c r="M189" s="54">
        <f t="shared" si="180"/>
        <v>407</v>
      </c>
      <c r="N189" s="54">
        <f t="shared" si="180"/>
        <v>332.25</v>
      </c>
      <c r="O189" s="54">
        <f t="shared" si="180"/>
        <v>372.5</v>
      </c>
      <c r="P189" s="54">
        <f t="shared" si="180"/>
        <v>374</v>
      </c>
      <c r="Q189" s="54">
        <f t="shared" si="180"/>
        <v>307.75</v>
      </c>
      <c r="R189" s="54" t="str">
        <f t="shared" si="180"/>
        <v>n/a</v>
      </c>
    </row>
    <row r="190" spans="1:18" x14ac:dyDescent="0.25">
      <c r="A190" s="12">
        <v>38910</v>
      </c>
      <c r="B190" s="54">
        <f>+TWK!B133</f>
        <v>592</v>
      </c>
      <c r="C190" s="54">
        <f>+TWK!C133</f>
        <v>504</v>
      </c>
      <c r="D190" s="54">
        <f>+TWK!D133</f>
        <v>493</v>
      </c>
      <c r="E190" s="54">
        <f>+TWK!E133</f>
        <v>481</v>
      </c>
      <c r="F190" s="54">
        <f>+TWK!F133</f>
        <v>480</v>
      </c>
      <c r="G190" s="54">
        <f>+TWK!G133</f>
        <v>482</v>
      </c>
      <c r="H190" s="54">
        <f>+TWK!H133</f>
        <v>419</v>
      </c>
      <c r="I190" s="54" t="e">
        <f>+TWK!#REF!</f>
        <v>#REF!</v>
      </c>
      <c r="K190" s="54">
        <f t="shared" ref="K190:R190" si="181">IFERROR(AVERAGE(B187:B190),"n/a")</f>
        <v>512.25</v>
      </c>
      <c r="L190" s="54">
        <f t="shared" si="181"/>
        <v>442.25</v>
      </c>
      <c r="M190" s="54">
        <f t="shared" si="181"/>
        <v>433.5</v>
      </c>
      <c r="N190" s="54">
        <f t="shared" si="181"/>
        <v>382.25</v>
      </c>
      <c r="O190" s="54">
        <f t="shared" si="181"/>
        <v>416.75</v>
      </c>
      <c r="P190" s="54">
        <f t="shared" si="181"/>
        <v>418.75</v>
      </c>
      <c r="Q190" s="54">
        <f t="shared" si="181"/>
        <v>344.75</v>
      </c>
      <c r="R190" s="54" t="str">
        <f t="shared" si="181"/>
        <v>n/a</v>
      </c>
    </row>
    <row r="191" spans="1:18" x14ac:dyDescent="0.25">
      <c r="A191" s="12">
        <v>38917</v>
      </c>
      <c r="B191" s="54">
        <f>+TWK!B134</f>
        <v>647</v>
      </c>
      <c r="C191" s="54">
        <f>+TWK!C134</f>
        <v>561</v>
      </c>
      <c r="D191" s="54">
        <f>+TWK!D134</f>
        <v>526</v>
      </c>
      <c r="E191" s="54">
        <f>+TWK!E134</f>
        <v>504</v>
      </c>
      <c r="F191" s="54">
        <f>+TWK!F134</f>
        <v>479</v>
      </c>
      <c r="G191" s="54">
        <f>+TWK!G134</f>
        <v>486</v>
      </c>
      <c r="H191" s="54">
        <f>+TWK!H134</f>
        <v>470</v>
      </c>
      <c r="I191" s="54" t="e">
        <f>+TWK!#REF!</f>
        <v>#REF!</v>
      </c>
      <c r="K191" s="54">
        <f t="shared" ref="K191:R191" si="182">IFERROR(AVERAGE(B188:B191),"n/a")</f>
        <v>563.5</v>
      </c>
      <c r="L191" s="54">
        <f t="shared" si="182"/>
        <v>486.5</v>
      </c>
      <c r="M191" s="54">
        <f t="shared" si="182"/>
        <v>469.5</v>
      </c>
      <c r="N191" s="54">
        <f t="shared" si="182"/>
        <v>433.75</v>
      </c>
      <c r="O191" s="54">
        <f t="shared" si="182"/>
        <v>455.75</v>
      </c>
      <c r="P191" s="54">
        <f t="shared" si="182"/>
        <v>459.5</v>
      </c>
      <c r="Q191" s="54">
        <f t="shared" si="182"/>
        <v>394.25</v>
      </c>
      <c r="R191" s="54" t="str">
        <f t="shared" si="182"/>
        <v>n/a</v>
      </c>
    </row>
    <row r="192" spans="1:18" x14ac:dyDescent="0.25">
      <c r="A192" s="12">
        <v>38924</v>
      </c>
      <c r="B192" s="54">
        <f>+TWK!B135</f>
        <v>594</v>
      </c>
      <c r="C192" s="54">
        <f>+TWK!C135</f>
        <v>509</v>
      </c>
      <c r="D192" s="54">
        <f>+TWK!D135</f>
        <v>495</v>
      </c>
      <c r="E192" s="54">
        <f>+TWK!E135</f>
        <v>469</v>
      </c>
      <c r="F192" s="54">
        <f>+TWK!F135</f>
        <v>467</v>
      </c>
      <c r="G192" s="54">
        <f>+TWK!G135</f>
        <v>467</v>
      </c>
      <c r="H192" s="54">
        <f>+TWK!H135</f>
        <v>456</v>
      </c>
      <c r="I192" s="54" t="e">
        <f>+TWK!#REF!</f>
        <v>#REF!</v>
      </c>
      <c r="K192" s="54">
        <f t="shared" ref="K192:R192" si="183">IFERROR(AVERAGE(B189:B192),"n/a")</f>
        <v>591.5</v>
      </c>
      <c r="L192" s="54">
        <f t="shared" si="183"/>
        <v>508</v>
      </c>
      <c r="M192" s="54">
        <f t="shared" si="183"/>
        <v>489.25</v>
      </c>
      <c r="N192" s="54">
        <f t="shared" si="183"/>
        <v>467.25</v>
      </c>
      <c r="O192" s="54">
        <f t="shared" si="183"/>
        <v>473.75</v>
      </c>
      <c r="P192" s="54">
        <f t="shared" si="183"/>
        <v>477.5</v>
      </c>
      <c r="Q192" s="54">
        <f t="shared" si="183"/>
        <v>432</v>
      </c>
      <c r="R192" s="54" t="str">
        <f t="shared" si="183"/>
        <v>n/a</v>
      </c>
    </row>
    <row r="193" spans="1:39" x14ac:dyDescent="0.25">
      <c r="A193" s="12">
        <v>38931</v>
      </c>
      <c r="B193" s="54">
        <f>+TWK!B136</f>
        <v>602</v>
      </c>
      <c r="C193" s="54">
        <f>+TWK!C136</f>
        <v>522</v>
      </c>
      <c r="D193" s="54">
        <f>+TWK!D136</f>
        <v>498</v>
      </c>
      <c r="E193" s="54">
        <f>+TWK!E136</f>
        <v>490</v>
      </c>
      <c r="F193" s="54">
        <f>+TWK!F136</f>
        <v>460</v>
      </c>
      <c r="G193" s="54">
        <f>+TWK!G136</f>
        <v>463</v>
      </c>
      <c r="H193" s="54">
        <f>+TWK!H136</f>
        <v>466</v>
      </c>
      <c r="I193" s="54" t="e">
        <f>+TWK!#REF!</f>
        <v>#REF!</v>
      </c>
      <c r="K193" s="54">
        <f t="shared" ref="K193:R193" si="184">IFERROR(AVERAGE(B190:B193),"n/a")</f>
        <v>608.75</v>
      </c>
      <c r="L193" s="54">
        <f t="shared" si="184"/>
        <v>524</v>
      </c>
      <c r="M193" s="54">
        <f t="shared" si="184"/>
        <v>503</v>
      </c>
      <c r="N193" s="54">
        <f t="shared" si="184"/>
        <v>486</v>
      </c>
      <c r="O193" s="54">
        <f t="shared" si="184"/>
        <v>471.5</v>
      </c>
      <c r="P193" s="54">
        <f t="shared" si="184"/>
        <v>474.5</v>
      </c>
      <c r="Q193" s="54">
        <f t="shared" si="184"/>
        <v>452.75</v>
      </c>
      <c r="R193" s="54" t="str">
        <f t="shared" si="184"/>
        <v>n/a</v>
      </c>
    </row>
    <row r="194" spans="1:39" x14ac:dyDescent="0.25">
      <c r="A194" s="12">
        <v>38938</v>
      </c>
      <c r="B194" s="54">
        <f>+TWK!B137</f>
        <v>595</v>
      </c>
      <c r="C194" s="54">
        <f>+TWK!C137</f>
        <v>566</v>
      </c>
      <c r="D194" s="54">
        <f>+TWK!D137</f>
        <v>572</v>
      </c>
      <c r="E194" s="54">
        <f>+TWK!E137</f>
        <v>560</v>
      </c>
      <c r="F194" s="54">
        <f>+TWK!F137</f>
        <v>551</v>
      </c>
      <c r="G194" s="54">
        <f>+TWK!G137</f>
        <v>551</v>
      </c>
      <c r="H194" s="54">
        <f>+TWK!H137</f>
        <v>568</v>
      </c>
      <c r="I194" s="54" t="e">
        <f>+TWK!#REF!</f>
        <v>#REF!</v>
      </c>
      <c r="K194" s="54">
        <f t="shared" ref="K194:R194" si="185">IFERROR(AVERAGE(B191:B194),"n/a")</f>
        <v>609.5</v>
      </c>
      <c r="L194" s="54">
        <f t="shared" si="185"/>
        <v>539.5</v>
      </c>
      <c r="M194" s="54">
        <f t="shared" si="185"/>
        <v>522.75</v>
      </c>
      <c r="N194" s="54">
        <f t="shared" si="185"/>
        <v>505.75</v>
      </c>
      <c r="O194" s="54">
        <f t="shared" si="185"/>
        <v>489.25</v>
      </c>
      <c r="P194" s="54">
        <f t="shared" si="185"/>
        <v>491.75</v>
      </c>
      <c r="Q194" s="54">
        <f t="shared" si="185"/>
        <v>490</v>
      </c>
      <c r="R194" s="54" t="str">
        <f t="shared" si="185"/>
        <v>n/a</v>
      </c>
    </row>
    <row r="195" spans="1:39" x14ac:dyDescent="0.25">
      <c r="A195" s="12">
        <v>38945</v>
      </c>
      <c r="B195" s="54">
        <f>+TWK!B138</f>
        <v>570</v>
      </c>
      <c r="C195" s="54">
        <f>+TWK!C138</f>
        <v>571</v>
      </c>
      <c r="D195" s="54">
        <f>+TWK!D138</f>
        <v>569</v>
      </c>
      <c r="E195" s="54">
        <f>+TWK!E138</f>
        <v>553</v>
      </c>
      <c r="F195" s="54">
        <f>+TWK!F138</f>
        <v>557</v>
      </c>
      <c r="G195" s="54">
        <f>+TWK!G138</f>
        <v>557</v>
      </c>
      <c r="H195" s="54">
        <f>+TWK!H138</f>
        <v>551</v>
      </c>
      <c r="I195" s="54" t="e">
        <f>+TWK!#REF!</f>
        <v>#REF!</v>
      </c>
      <c r="K195" s="54">
        <f t="shared" ref="K195:R195" si="186">IFERROR(AVERAGE(B192:B195),"n/a")</f>
        <v>590.25</v>
      </c>
      <c r="L195" s="54">
        <f t="shared" si="186"/>
        <v>542</v>
      </c>
      <c r="M195" s="54">
        <f t="shared" si="186"/>
        <v>533.5</v>
      </c>
      <c r="N195" s="54">
        <f t="shared" si="186"/>
        <v>518</v>
      </c>
      <c r="O195" s="54">
        <f t="shared" si="186"/>
        <v>508.75</v>
      </c>
      <c r="P195" s="54">
        <f t="shared" si="186"/>
        <v>509.5</v>
      </c>
      <c r="Q195" s="54">
        <f t="shared" si="186"/>
        <v>510.25</v>
      </c>
      <c r="R195" s="54" t="str">
        <f t="shared" si="186"/>
        <v>n/a</v>
      </c>
    </row>
    <row r="196" spans="1:39" x14ac:dyDescent="0.25">
      <c r="A196" s="12">
        <v>38952</v>
      </c>
      <c r="B196" s="54">
        <f>+TWK!B139</f>
        <v>603</v>
      </c>
      <c r="C196" s="54">
        <f>+TWK!C139</f>
        <v>558</v>
      </c>
      <c r="D196" s="54">
        <f>+TWK!D139</f>
        <v>579</v>
      </c>
      <c r="E196" s="54">
        <f>+TWK!E139</f>
        <v>572</v>
      </c>
      <c r="F196" s="54">
        <f>+TWK!F139</f>
        <v>567</v>
      </c>
      <c r="G196" s="54">
        <f>+TWK!G139</f>
        <v>568</v>
      </c>
      <c r="H196" s="54">
        <f>+TWK!H139</f>
        <v>542</v>
      </c>
      <c r="I196" s="54" t="e">
        <f>+TWK!#REF!</f>
        <v>#REF!</v>
      </c>
      <c r="K196" s="54">
        <f t="shared" ref="K196:R196" si="187">IFERROR(AVERAGE(B193:B196),"n/a")</f>
        <v>592.5</v>
      </c>
      <c r="L196" s="54">
        <f t="shared" si="187"/>
        <v>554.25</v>
      </c>
      <c r="M196" s="54">
        <f t="shared" si="187"/>
        <v>554.5</v>
      </c>
      <c r="N196" s="54">
        <f t="shared" si="187"/>
        <v>543.75</v>
      </c>
      <c r="O196" s="54">
        <f t="shared" si="187"/>
        <v>533.75</v>
      </c>
      <c r="P196" s="54">
        <f t="shared" si="187"/>
        <v>534.75</v>
      </c>
      <c r="Q196" s="54">
        <f t="shared" si="187"/>
        <v>531.75</v>
      </c>
      <c r="R196" s="54" t="str">
        <f t="shared" si="187"/>
        <v>n/a</v>
      </c>
    </row>
    <row r="197" spans="1:39" x14ac:dyDescent="0.25">
      <c r="A197" s="12">
        <v>38959</v>
      </c>
      <c r="B197" s="54">
        <f>+TWK!B140</f>
        <v>587</v>
      </c>
      <c r="C197" s="54">
        <f>+TWK!C140</f>
        <v>576</v>
      </c>
      <c r="D197" s="54">
        <f>+TWK!D140</f>
        <v>569</v>
      </c>
      <c r="E197" s="54">
        <f>+TWK!E140</f>
        <v>539</v>
      </c>
      <c r="F197" s="54">
        <f>+TWK!F140</f>
        <v>554</v>
      </c>
      <c r="G197" s="54">
        <f>+TWK!G140</f>
        <v>555</v>
      </c>
      <c r="H197" s="54">
        <f>+TWK!H140</f>
        <v>504</v>
      </c>
      <c r="I197" s="54" t="e">
        <f>+TWK!#REF!</f>
        <v>#REF!</v>
      </c>
      <c r="K197" s="54">
        <f t="shared" ref="K197:R197" si="188">IFERROR(AVERAGE(B194:B197),"n/a")</f>
        <v>588.75</v>
      </c>
      <c r="L197" s="54">
        <f t="shared" si="188"/>
        <v>567.75</v>
      </c>
      <c r="M197" s="54">
        <f t="shared" si="188"/>
        <v>572.25</v>
      </c>
      <c r="N197" s="54">
        <f t="shared" si="188"/>
        <v>556</v>
      </c>
      <c r="O197" s="54">
        <f t="shared" si="188"/>
        <v>557.25</v>
      </c>
      <c r="P197" s="54">
        <f t="shared" si="188"/>
        <v>557.75</v>
      </c>
      <c r="Q197" s="54">
        <f t="shared" si="188"/>
        <v>541.25</v>
      </c>
      <c r="R197" s="54" t="str">
        <f t="shared" si="188"/>
        <v>n/a</v>
      </c>
    </row>
    <row r="198" spans="1:39" x14ac:dyDescent="0.25">
      <c r="A198" s="12">
        <v>38966</v>
      </c>
      <c r="B198" s="54">
        <f>+TWK!B141</f>
        <v>538</v>
      </c>
      <c r="C198" s="54">
        <f>+TWK!C141</f>
        <v>525</v>
      </c>
      <c r="D198" s="54">
        <f>+TWK!D141</f>
        <v>504</v>
      </c>
      <c r="E198" s="54">
        <f>+TWK!E141</f>
        <v>483</v>
      </c>
      <c r="F198" s="54">
        <f>+TWK!F141</f>
        <v>523</v>
      </c>
      <c r="G198" s="54">
        <f>+TWK!G141</f>
        <v>526</v>
      </c>
      <c r="H198" s="54">
        <f>+TWK!H141</f>
        <v>426</v>
      </c>
      <c r="I198" s="54" t="e">
        <f>+TWK!#REF!</f>
        <v>#REF!</v>
      </c>
      <c r="K198" s="54">
        <f t="shared" ref="K198:R198" si="189">IFERROR(AVERAGE(B195:B198),"n/a")</f>
        <v>574.5</v>
      </c>
      <c r="L198" s="54">
        <f t="shared" si="189"/>
        <v>557.5</v>
      </c>
      <c r="M198" s="54">
        <f t="shared" si="189"/>
        <v>555.25</v>
      </c>
      <c r="N198" s="54">
        <f t="shared" si="189"/>
        <v>536.75</v>
      </c>
      <c r="O198" s="54">
        <f t="shared" si="189"/>
        <v>550.25</v>
      </c>
      <c r="P198" s="54">
        <f t="shared" si="189"/>
        <v>551.5</v>
      </c>
      <c r="Q198" s="54">
        <f t="shared" si="189"/>
        <v>505.75</v>
      </c>
      <c r="R198" s="54" t="str">
        <f t="shared" si="189"/>
        <v>n/a</v>
      </c>
    </row>
    <row r="199" spans="1:39" x14ac:dyDescent="0.25">
      <c r="A199" s="12">
        <v>38973</v>
      </c>
      <c r="B199" s="54">
        <f>+TWK!B142</f>
        <v>565</v>
      </c>
      <c r="C199" s="54">
        <f>+TWK!C142</f>
        <v>561</v>
      </c>
      <c r="D199" s="54">
        <f>+TWK!D142</f>
        <v>514</v>
      </c>
      <c r="E199" s="54">
        <f>+TWK!E142</f>
        <v>495</v>
      </c>
      <c r="F199" s="54">
        <f>+TWK!F142</f>
        <v>575</v>
      </c>
      <c r="G199" s="54">
        <f>+TWK!G142</f>
        <v>575</v>
      </c>
      <c r="H199" s="54">
        <f>+TWK!H142</f>
        <v>466</v>
      </c>
      <c r="I199" s="54" t="e">
        <f>+TWK!#REF!</f>
        <v>#REF!</v>
      </c>
      <c r="K199" s="54">
        <f t="shared" ref="K199:R199" si="190">IFERROR(AVERAGE(B196:B199),"n/a")</f>
        <v>573.25</v>
      </c>
      <c r="L199" s="54">
        <f t="shared" si="190"/>
        <v>555</v>
      </c>
      <c r="M199" s="54">
        <f t="shared" si="190"/>
        <v>541.5</v>
      </c>
      <c r="N199" s="54">
        <f t="shared" si="190"/>
        <v>522.25</v>
      </c>
      <c r="O199" s="54">
        <f t="shared" si="190"/>
        <v>554.75</v>
      </c>
      <c r="P199" s="54">
        <f t="shared" si="190"/>
        <v>556</v>
      </c>
      <c r="Q199" s="54">
        <f t="shared" si="190"/>
        <v>484.5</v>
      </c>
      <c r="R199" s="54" t="str">
        <f t="shared" si="190"/>
        <v>n/a</v>
      </c>
    </row>
    <row r="200" spans="1:39" x14ac:dyDescent="0.25">
      <c r="A200" s="12">
        <v>38980</v>
      </c>
      <c r="B200" s="54">
        <f>+TWK!B143</f>
        <v>588</v>
      </c>
      <c r="C200" s="54">
        <f>+TWK!C143</f>
        <v>552</v>
      </c>
      <c r="D200" s="54">
        <f>+TWK!D143</f>
        <v>540</v>
      </c>
      <c r="E200" s="54">
        <f>+TWK!E143</f>
        <v>480</v>
      </c>
      <c r="F200" s="54">
        <f>+TWK!F143</f>
        <v>531</v>
      </c>
      <c r="G200" s="54">
        <f>+TWK!G143</f>
        <v>532</v>
      </c>
      <c r="H200" s="54">
        <f>+TWK!H143</f>
        <v>426</v>
      </c>
      <c r="I200" s="54" t="e">
        <f>+TWK!#REF!</f>
        <v>#REF!</v>
      </c>
      <c r="K200" s="54">
        <f t="shared" ref="K200:R200" si="191">IFERROR(AVERAGE(B197:B200),"n/a")</f>
        <v>569.5</v>
      </c>
      <c r="L200" s="54">
        <f t="shared" si="191"/>
        <v>553.5</v>
      </c>
      <c r="M200" s="54">
        <f t="shared" si="191"/>
        <v>531.75</v>
      </c>
      <c r="N200" s="54">
        <f t="shared" si="191"/>
        <v>499.25</v>
      </c>
      <c r="O200" s="54">
        <f t="shared" si="191"/>
        <v>545.75</v>
      </c>
      <c r="P200" s="54">
        <f t="shared" si="191"/>
        <v>547</v>
      </c>
      <c r="Q200" s="54">
        <f t="shared" si="191"/>
        <v>455.5</v>
      </c>
      <c r="R200" s="54" t="str">
        <f t="shared" si="191"/>
        <v>n/a</v>
      </c>
    </row>
    <row r="201" spans="1:39" x14ac:dyDescent="0.25">
      <c r="A201" s="12">
        <v>38986</v>
      </c>
      <c r="B201" s="54">
        <f>+TWK!B144</f>
        <v>591</v>
      </c>
      <c r="C201" s="54">
        <f>+TWK!C144</f>
        <v>572</v>
      </c>
      <c r="D201" s="54">
        <f>+TWK!D144</f>
        <v>581</v>
      </c>
      <c r="E201" s="54">
        <f>+TWK!E144</f>
        <v>501</v>
      </c>
      <c r="F201" s="54">
        <f>+TWK!F144</f>
        <v>528</v>
      </c>
      <c r="G201" s="54">
        <f>+TWK!G144</f>
        <v>529</v>
      </c>
      <c r="H201" s="54">
        <f>+TWK!H144</f>
        <v>421</v>
      </c>
      <c r="I201" s="54" t="e">
        <f>+TWK!#REF!</f>
        <v>#REF!</v>
      </c>
      <c r="K201" s="54">
        <f t="shared" ref="K201:R201" si="192">IFERROR(AVERAGE(B198:B201),"n/a")</f>
        <v>570.5</v>
      </c>
      <c r="L201" s="54">
        <f t="shared" si="192"/>
        <v>552.5</v>
      </c>
      <c r="M201" s="54">
        <f t="shared" si="192"/>
        <v>534.75</v>
      </c>
      <c r="N201" s="54">
        <f t="shared" si="192"/>
        <v>489.75</v>
      </c>
      <c r="O201" s="54">
        <f t="shared" si="192"/>
        <v>539.25</v>
      </c>
      <c r="P201" s="54">
        <f t="shared" si="192"/>
        <v>540.5</v>
      </c>
      <c r="Q201" s="54">
        <f t="shared" si="192"/>
        <v>434.75</v>
      </c>
      <c r="R201" s="54" t="str">
        <f t="shared" si="192"/>
        <v>n/a</v>
      </c>
    </row>
    <row r="202" spans="1:39" x14ac:dyDescent="0.25">
      <c r="A202" s="12">
        <f>+A201+7</f>
        <v>38993</v>
      </c>
      <c r="B202" s="54">
        <f>+TWK!B145</f>
        <v>632</v>
      </c>
      <c r="C202" s="54">
        <f>+TWK!C145</f>
        <v>639</v>
      </c>
      <c r="D202" s="54">
        <f>+TWK!D145</f>
        <v>608</v>
      </c>
      <c r="E202" s="54">
        <f>+TWK!E145</f>
        <v>605</v>
      </c>
      <c r="F202" s="54">
        <f>+TWK!F145</f>
        <v>646</v>
      </c>
      <c r="G202" s="54">
        <f>+TWK!G145</f>
        <v>648</v>
      </c>
      <c r="H202" s="54">
        <f>+TWK!H145</f>
        <v>546</v>
      </c>
      <c r="I202" s="54" t="e">
        <f>+TWK!#REF!</f>
        <v>#REF!</v>
      </c>
      <c r="K202" s="54">
        <f t="shared" ref="K202:R202" si="193">IFERROR(AVERAGE(B199:B202),"n/a")</f>
        <v>594</v>
      </c>
      <c r="L202" s="54">
        <f t="shared" si="193"/>
        <v>581</v>
      </c>
      <c r="M202" s="54">
        <f t="shared" si="193"/>
        <v>560.75</v>
      </c>
      <c r="N202" s="54">
        <f t="shared" si="193"/>
        <v>520.25</v>
      </c>
      <c r="O202" s="54">
        <f t="shared" si="193"/>
        <v>570</v>
      </c>
      <c r="P202" s="54">
        <f t="shared" si="193"/>
        <v>571</v>
      </c>
      <c r="Q202" s="54">
        <f t="shared" si="193"/>
        <v>464.75</v>
      </c>
      <c r="R202" s="54" t="str">
        <f t="shared" si="193"/>
        <v>n/a</v>
      </c>
    </row>
    <row r="203" spans="1:39" x14ac:dyDescent="0.25">
      <c r="A203" s="12">
        <f>A202+7</f>
        <v>39000</v>
      </c>
      <c r="B203" s="54">
        <f>+TWK!B146</f>
        <v>616</v>
      </c>
      <c r="C203" s="54">
        <f>+TWK!C146</f>
        <v>619</v>
      </c>
      <c r="D203" s="54">
        <f>+TWK!D146</f>
        <v>562</v>
      </c>
      <c r="E203" s="54">
        <f>+TWK!E146</f>
        <v>570</v>
      </c>
      <c r="F203" s="54">
        <f>+TWK!F146</f>
        <v>643</v>
      </c>
      <c r="G203" s="54">
        <f>+TWK!G146</f>
        <v>647</v>
      </c>
      <c r="H203" s="54">
        <f>+TWK!H146</f>
        <v>543</v>
      </c>
      <c r="I203" s="54" t="e">
        <f>+TWK!#REF!</f>
        <v>#REF!</v>
      </c>
      <c r="K203" s="54">
        <f t="shared" ref="K203:R203" si="194">IFERROR(AVERAGE(B200:B203),"n/a")</f>
        <v>606.75</v>
      </c>
      <c r="L203" s="54">
        <f t="shared" si="194"/>
        <v>595.5</v>
      </c>
      <c r="M203" s="54">
        <f t="shared" si="194"/>
        <v>572.75</v>
      </c>
      <c r="N203" s="54">
        <f t="shared" si="194"/>
        <v>539</v>
      </c>
      <c r="O203" s="54">
        <f t="shared" si="194"/>
        <v>587</v>
      </c>
      <c r="P203" s="54">
        <f t="shared" si="194"/>
        <v>589</v>
      </c>
      <c r="Q203" s="54">
        <f t="shared" si="194"/>
        <v>484</v>
      </c>
      <c r="R203" s="54" t="str">
        <f t="shared" si="194"/>
        <v>n/a</v>
      </c>
    </row>
    <row r="204" spans="1:39" x14ac:dyDescent="0.25">
      <c r="A204" s="12">
        <f>+A203+7</f>
        <v>39007</v>
      </c>
      <c r="B204" s="54">
        <f>+TWK!B147</f>
        <v>592</v>
      </c>
      <c r="C204" s="54">
        <f>+TWK!C147</f>
        <v>597</v>
      </c>
      <c r="D204" s="54">
        <f>+TWK!D147</f>
        <v>554</v>
      </c>
      <c r="E204" s="54">
        <f>+TWK!E147</f>
        <v>513</v>
      </c>
      <c r="F204" s="54">
        <f>+TWK!F147</f>
        <v>578</v>
      </c>
      <c r="G204" s="54">
        <f>+TWK!G147</f>
        <v>582</v>
      </c>
      <c r="H204" s="54">
        <f>+TWK!H147</f>
        <v>450</v>
      </c>
      <c r="I204" s="54" t="e">
        <f>+TWK!#REF!</f>
        <v>#REF!</v>
      </c>
      <c r="K204" s="54">
        <f t="shared" ref="K204:R204" si="195">IFERROR(AVERAGE(B201:B204),"n/a")</f>
        <v>607.75</v>
      </c>
      <c r="L204" s="54">
        <f t="shared" si="195"/>
        <v>606.75</v>
      </c>
      <c r="M204" s="54">
        <f t="shared" si="195"/>
        <v>576.25</v>
      </c>
      <c r="N204" s="54">
        <f t="shared" si="195"/>
        <v>547.25</v>
      </c>
      <c r="O204" s="54">
        <f t="shared" si="195"/>
        <v>598.75</v>
      </c>
      <c r="P204" s="54">
        <f t="shared" si="195"/>
        <v>601.5</v>
      </c>
      <c r="Q204" s="54">
        <f t="shared" si="195"/>
        <v>490</v>
      </c>
      <c r="R204" s="54" t="str">
        <f t="shared" si="195"/>
        <v>n/a</v>
      </c>
    </row>
    <row r="205" spans="1:39" x14ac:dyDescent="0.25">
      <c r="A205" s="12">
        <f>+A204+7</f>
        <v>39014</v>
      </c>
      <c r="B205" s="54">
        <f>+TWK!B148</f>
        <v>490</v>
      </c>
      <c r="C205" s="54">
        <f>+TWK!C148</f>
        <v>461</v>
      </c>
      <c r="D205" s="54">
        <f>+TWK!D148</f>
        <v>450</v>
      </c>
      <c r="E205" s="54">
        <f>+TWK!E148</f>
        <v>350</v>
      </c>
      <c r="F205" s="54">
        <f>+TWK!F148</f>
        <v>400</v>
      </c>
      <c r="G205" s="54">
        <f>+TWK!G148</f>
        <v>400</v>
      </c>
      <c r="H205" s="54">
        <f>+TWK!H148</f>
        <v>310</v>
      </c>
      <c r="I205" s="54" t="e">
        <f>+TWK!#REF!</f>
        <v>#REF!</v>
      </c>
      <c r="K205" s="54">
        <f t="shared" ref="K205:R205" si="196">IFERROR(AVERAGE(B202:B205),"n/a")</f>
        <v>582.5</v>
      </c>
      <c r="L205" s="54">
        <f t="shared" si="196"/>
        <v>579</v>
      </c>
      <c r="M205" s="54">
        <f t="shared" si="196"/>
        <v>543.5</v>
      </c>
      <c r="N205" s="54">
        <f t="shared" si="196"/>
        <v>509.5</v>
      </c>
      <c r="O205" s="54">
        <f t="shared" si="196"/>
        <v>566.75</v>
      </c>
      <c r="P205" s="54">
        <f t="shared" si="196"/>
        <v>569.25</v>
      </c>
      <c r="Q205" s="54">
        <f t="shared" si="196"/>
        <v>462.25</v>
      </c>
      <c r="R205" s="54" t="str">
        <f t="shared" si="196"/>
        <v>n/a</v>
      </c>
    </row>
    <row r="206" spans="1:39" x14ac:dyDescent="0.25">
      <c r="A206" s="12">
        <v>39021</v>
      </c>
      <c r="B206" s="54">
        <f>+TWK!B149</f>
        <v>648</v>
      </c>
      <c r="C206" s="54">
        <f>+TWK!C149</f>
        <v>543</v>
      </c>
      <c r="D206" s="54">
        <f>+TWK!D149</f>
        <v>528</v>
      </c>
      <c r="E206" s="54">
        <f>+TWK!E149</f>
        <v>439</v>
      </c>
      <c r="F206" s="54">
        <f>+TWK!F149</f>
        <v>389</v>
      </c>
      <c r="G206" s="54">
        <f>+TWK!G149</f>
        <v>389</v>
      </c>
      <c r="H206" s="54">
        <f>+TWK!H149</f>
        <v>325</v>
      </c>
      <c r="I206" s="54" t="e">
        <f>+TWK!#REF!</f>
        <v>#REF!</v>
      </c>
      <c r="K206" s="54">
        <f t="shared" ref="K206:R206" si="197">IFERROR(AVERAGE(B203:B206),"n/a")</f>
        <v>586.5</v>
      </c>
      <c r="L206" s="54">
        <f t="shared" si="197"/>
        <v>555</v>
      </c>
      <c r="M206" s="54">
        <f t="shared" si="197"/>
        <v>523.5</v>
      </c>
      <c r="N206" s="54">
        <f t="shared" si="197"/>
        <v>468</v>
      </c>
      <c r="O206" s="54">
        <f t="shared" si="197"/>
        <v>502.5</v>
      </c>
      <c r="P206" s="54">
        <f t="shared" si="197"/>
        <v>504.5</v>
      </c>
      <c r="Q206" s="54">
        <f t="shared" si="197"/>
        <v>407</v>
      </c>
      <c r="R206" s="54" t="str">
        <f t="shared" si="197"/>
        <v>n/a</v>
      </c>
    </row>
    <row r="207" spans="1:39" x14ac:dyDescent="0.25">
      <c r="A207" s="12">
        <v>39028</v>
      </c>
      <c r="B207" s="54">
        <f>+TWK!B150</f>
        <v>548</v>
      </c>
      <c r="C207" s="54">
        <f>+TWK!C150</f>
        <v>494</v>
      </c>
      <c r="D207" s="54">
        <f>+TWK!D150</f>
        <v>459</v>
      </c>
      <c r="E207" s="54">
        <f>+TWK!E150</f>
        <v>409</v>
      </c>
      <c r="F207" s="54">
        <f>+TWK!F150</f>
        <v>401</v>
      </c>
      <c r="G207" s="54">
        <f>+TWK!G150</f>
        <v>401</v>
      </c>
      <c r="H207" s="54">
        <f>+TWK!H150</f>
        <v>300</v>
      </c>
      <c r="I207" s="54" t="e">
        <f>+TWK!#REF!</f>
        <v>#REF!</v>
      </c>
      <c r="K207" s="54">
        <f t="shared" ref="K207:R207" si="198">IFERROR(AVERAGE(B204:B207),"n/a")</f>
        <v>569.5</v>
      </c>
      <c r="L207" s="54">
        <f t="shared" si="198"/>
        <v>523.75</v>
      </c>
      <c r="M207" s="54">
        <f t="shared" si="198"/>
        <v>497.75</v>
      </c>
      <c r="N207" s="54">
        <f t="shared" si="198"/>
        <v>427.75</v>
      </c>
      <c r="O207" s="54">
        <f t="shared" si="198"/>
        <v>442</v>
      </c>
      <c r="P207" s="54">
        <f t="shared" si="198"/>
        <v>443</v>
      </c>
      <c r="Q207" s="54">
        <f t="shared" si="198"/>
        <v>346.25</v>
      </c>
      <c r="R207" s="54" t="str">
        <f t="shared" si="198"/>
        <v>n/a</v>
      </c>
    </row>
    <row r="208" spans="1:39" x14ac:dyDescent="0.25">
      <c r="A208" s="12">
        <v>39035</v>
      </c>
      <c r="B208" s="54">
        <f>+TWK!B151</f>
        <v>498</v>
      </c>
      <c r="C208" s="54">
        <f>+TWK!C151</f>
        <v>438</v>
      </c>
      <c r="D208" s="54">
        <f>+TWK!D151</f>
        <v>445</v>
      </c>
      <c r="E208" s="54">
        <f>+TWK!E151</f>
        <v>378</v>
      </c>
      <c r="F208" s="54">
        <f>+TWK!F151</f>
        <v>377</v>
      </c>
      <c r="G208" s="54">
        <f>+TWK!G151</f>
        <v>377</v>
      </c>
      <c r="H208" s="54">
        <f>+TWK!H151</f>
        <v>281</v>
      </c>
      <c r="I208" s="54" t="e">
        <f>+TWK!#REF!</f>
        <v>#REF!</v>
      </c>
      <c r="K208" s="54">
        <f t="shared" ref="K208:R208" si="199">IFERROR(AVERAGE(B205:B208),"n/a")</f>
        <v>546</v>
      </c>
      <c r="L208" s="54">
        <f t="shared" si="199"/>
        <v>484</v>
      </c>
      <c r="M208" s="54">
        <f t="shared" si="199"/>
        <v>470.5</v>
      </c>
      <c r="N208" s="54">
        <f t="shared" si="199"/>
        <v>394</v>
      </c>
      <c r="O208" s="54">
        <f t="shared" si="199"/>
        <v>391.75</v>
      </c>
      <c r="P208" s="54">
        <f t="shared" si="199"/>
        <v>391.75</v>
      </c>
      <c r="Q208" s="54">
        <f t="shared" si="199"/>
        <v>304</v>
      </c>
      <c r="R208" s="54" t="str">
        <f t="shared" si="199"/>
        <v>n/a</v>
      </c>
      <c r="AM208" s="74"/>
    </row>
    <row r="209" spans="1:47" x14ac:dyDescent="0.25">
      <c r="A209" s="12">
        <v>39042</v>
      </c>
      <c r="C209" s="54">
        <f>+TWK!C152</f>
        <v>468</v>
      </c>
      <c r="D209" s="54">
        <f>+TWK!D152</f>
        <v>464</v>
      </c>
      <c r="E209" s="54">
        <f>+TWK!E152</f>
        <v>379</v>
      </c>
      <c r="F209" s="54">
        <f>+TWK!F152</f>
        <v>375</v>
      </c>
      <c r="G209" s="54">
        <f>+TWK!G152</f>
        <v>375</v>
      </c>
      <c r="H209" s="54">
        <f>+TWK!H152</f>
        <v>278</v>
      </c>
      <c r="I209" s="54" t="e">
        <f>+TWK!#REF!</f>
        <v>#REF!</v>
      </c>
      <c r="K209" s="54">
        <f t="shared" ref="K209:R209" si="200">IFERROR(AVERAGE(B206:B209),"n/a")</f>
        <v>564.66666666666663</v>
      </c>
      <c r="L209" s="54">
        <f t="shared" si="200"/>
        <v>485.75</v>
      </c>
      <c r="M209" s="54">
        <f t="shared" si="200"/>
        <v>474</v>
      </c>
      <c r="N209" s="54">
        <f t="shared" si="200"/>
        <v>401.25</v>
      </c>
      <c r="O209" s="54">
        <f t="shared" si="200"/>
        <v>385.5</v>
      </c>
      <c r="P209" s="54">
        <f t="shared" si="200"/>
        <v>385.5</v>
      </c>
      <c r="Q209" s="54">
        <f t="shared" si="200"/>
        <v>296</v>
      </c>
      <c r="R209" s="54" t="str">
        <f t="shared" si="200"/>
        <v>n/a</v>
      </c>
      <c r="AM209" s="74"/>
    </row>
    <row r="210" spans="1:47" x14ac:dyDescent="0.25">
      <c r="A210" s="12">
        <v>39049</v>
      </c>
      <c r="C210" s="54">
        <f>+TWK!C153</f>
        <v>448</v>
      </c>
      <c r="D210" s="54">
        <f>+TWK!D153</f>
        <v>445</v>
      </c>
      <c r="E210" s="54">
        <f>+TWK!E153</f>
        <v>364</v>
      </c>
      <c r="F210" s="54">
        <f>+TWK!F153</f>
        <v>373</v>
      </c>
      <c r="G210" s="54">
        <f>+TWK!G153</f>
        <v>373</v>
      </c>
      <c r="H210" s="54">
        <f>+TWK!H153</f>
        <v>261</v>
      </c>
      <c r="I210" s="54" t="e">
        <f>+TWK!#REF!</f>
        <v>#REF!</v>
      </c>
      <c r="K210" s="54">
        <f t="shared" ref="K210:R210" si="201">IFERROR(AVERAGE(B207:B210),"n/a")</f>
        <v>523</v>
      </c>
      <c r="L210" s="54">
        <f t="shared" si="201"/>
        <v>462</v>
      </c>
      <c r="M210" s="54">
        <f t="shared" si="201"/>
        <v>453.25</v>
      </c>
      <c r="N210" s="54">
        <f t="shared" si="201"/>
        <v>382.5</v>
      </c>
      <c r="O210" s="54">
        <f t="shared" si="201"/>
        <v>381.5</v>
      </c>
      <c r="P210" s="54">
        <f t="shared" si="201"/>
        <v>381.5</v>
      </c>
      <c r="Q210" s="54">
        <f t="shared" si="201"/>
        <v>280</v>
      </c>
      <c r="R210" s="54" t="str">
        <f t="shared" si="201"/>
        <v>n/a</v>
      </c>
      <c r="AM210" s="74"/>
    </row>
    <row r="211" spans="1:47" x14ac:dyDescent="0.25">
      <c r="A211" s="12">
        <v>39056</v>
      </c>
      <c r="C211" s="54">
        <f>+TWK!C154</f>
        <v>404</v>
      </c>
      <c r="D211" s="54">
        <f>+TWK!D154</f>
        <v>377</v>
      </c>
      <c r="E211" s="54">
        <f>+TWK!E154</f>
        <v>284</v>
      </c>
      <c r="F211" s="54">
        <f>+TWK!F154</f>
        <v>332</v>
      </c>
      <c r="G211" s="54">
        <f>+TWK!G154</f>
        <v>332</v>
      </c>
      <c r="H211" s="54">
        <f>+TWK!H154</f>
        <v>222</v>
      </c>
      <c r="I211" s="54" t="e">
        <f>+TWK!#REF!</f>
        <v>#REF!</v>
      </c>
      <c r="K211" s="54">
        <f t="shared" ref="K211:R211" si="202">IFERROR(AVERAGE(B208:B211),"n/a")</f>
        <v>498</v>
      </c>
      <c r="L211" s="54">
        <f t="shared" si="202"/>
        <v>439.5</v>
      </c>
      <c r="M211" s="54">
        <f t="shared" si="202"/>
        <v>432.75</v>
      </c>
      <c r="N211" s="54">
        <f t="shared" si="202"/>
        <v>351.25</v>
      </c>
      <c r="O211" s="54">
        <f t="shared" si="202"/>
        <v>364.25</v>
      </c>
      <c r="P211" s="54">
        <f t="shared" si="202"/>
        <v>364.25</v>
      </c>
      <c r="Q211" s="54">
        <f t="shared" si="202"/>
        <v>260.5</v>
      </c>
      <c r="R211" s="54" t="str">
        <f t="shared" si="202"/>
        <v>n/a</v>
      </c>
      <c r="AM211" s="74"/>
    </row>
    <row r="212" spans="1:47" x14ac:dyDescent="0.25">
      <c r="A212" s="12">
        <v>39063</v>
      </c>
      <c r="C212" s="54">
        <f>+TWK!C155</f>
        <v>399</v>
      </c>
      <c r="D212" s="54">
        <f>+TWK!D155</f>
        <v>378</v>
      </c>
      <c r="E212" s="54">
        <f>+TWK!E155</f>
        <v>291</v>
      </c>
      <c r="F212" s="54">
        <f>+TWK!F155</f>
        <v>310</v>
      </c>
      <c r="G212" s="54">
        <f>+TWK!G155</f>
        <v>310</v>
      </c>
      <c r="H212" s="54">
        <f>+TWK!H155</f>
        <v>226</v>
      </c>
      <c r="I212" s="54" t="e">
        <f>+TWK!#REF!</f>
        <v>#REF!</v>
      </c>
      <c r="K212" s="54">
        <f t="shared" ref="K212:R212" si="203">IFERROR(AVERAGE(B209:B212),"n/a")</f>
        <v>0</v>
      </c>
      <c r="L212" s="54">
        <f t="shared" si="203"/>
        <v>429.75</v>
      </c>
      <c r="M212" s="54">
        <f t="shared" si="203"/>
        <v>416</v>
      </c>
      <c r="N212" s="54">
        <f t="shared" si="203"/>
        <v>329.5</v>
      </c>
      <c r="O212" s="54">
        <f t="shared" si="203"/>
        <v>347.5</v>
      </c>
      <c r="P212" s="54">
        <f t="shared" si="203"/>
        <v>347.5</v>
      </c>
      <c r="Q212" s="54">
        <f t="shared" si="203"/>
        <v>246.75</v>
      </c>
      <c r="R212" s="54" t="str">
        <f t="shared" si="203"/>
        <v>n/a</v>
      </c>
      <c r="AM212" s="74"/>
    </row>
    <row r="213" spans="1:47" x14ac:dyDescent="0.25">
      <c r="A213" s="12">
        <v>39070</v>
      </c>
      <c r="C213" s="54">
        <f>+TWK!C156</f>
        <v>328</v>
      </c>
      <c r="D213" s="54">
        <f>+TWK!D156</f>
        <v>285</v>
      </c>
      <c r="E213" s="54">
        <f>+TWK!E156</f>
        <v>213</v>
      </c>
      <c r="F213" s="54">
        <f>+TWK!F156</f>
        <v>247</v>
      </c>
      <c r="G213" s="54">
        <f>+TWK!G156</f>
        <v>246</v>
      </c>
      <c r="H213" s="54">
        <f>+TWK!H156</f>
        <v>193</v>
      </c>
      <c r="I213" s="54" t="e">
        <f>+TWK!#REF!</f>
        <v>#REF!</v>
      </c>
      <c r="K213" s="54">
        <f t="shared" ref="K213:R213" si="204">IFERROR(AVERAGE(B210:B213),"n/a")</f>
        <v>0</v>
      </c>
      <c r="L213" s="54">
        <f t="shared" si="204"/>
        <v>394.75</v>
      </c>
      <c r="M213" s="54">
        <f t="shared" si="204"/>
        <v>371.25</v>
      </c>
      <c r="N213" s="54">
        <f t="shared" si="204"/>
        <v>288</v>
      </c>
      <c r="O213" s="54">
        <f t="shared" si="204"/>
        <v>315.5</v>
      </c>
      <c r="P213" s="54">
        <f t="shared" si="204"/>
        <v>315.25</v>
      </c>
      <c r="Q213" s="54">
        <f t="shared" si="204"/>
        <v>225.5</v>
      </c>
      <c r="R213" s="54" t="str">
        <f t="shared" si="204"/>
        <v>n/a</v>
      </c>
      <c r="AM213" s="74">
        <f>AP213-'Figure 10 data'!H425</f>
        <v>0</v>
      </c>
      <c r="AP213" s="54">
        <f t="shared" ref="AP213:AP276" si="205">IFERROR((D213/D161-1)*100,"n/a")</f>
        <v>-43.897637795275593</v>
      </c>
      <c r="AQ213" s="54">
        <f t="shared" ref="AQ213:AQ276" si="206">IFERROR((E213/E161-1)*100,"n/a")</f>
        <v>-52.455357142857139</v>
      </c>
      <c r="AR213" s="54">
        <f>IFERROR((F213/F161-1)*100,"n/a")</f>
        <v>-41.607565011820334</v>
      </c>
      <c r="AS213" s="54">
        <f>IFERROR((G213/G161-1)*100,"n/a")</f>
        <v>-41.843971631205676</v>
      </c>
      <c r="AT213" s="54">
        <f>IFERROR((H213/H161-1)*100,"n/a")</f>
        <v>-45.014245014245013</v>
      </c>
      <c r="AU213" s="54" t="e">
        <f t="shared" ref="AU213:AU219" si="207">(I213/I161-1)*100</f>
        <v>#REF!</v>
      </c>
    </row>
    <row r="214" spans="1:47" x14ac:dyDescent="0.25">
      <c r="A214" s="12">
        <v>39077</v>
      </c>
      <c r="C214" s="54">
        <f>+TWK!C157</f>
        <v>290</v>
      </c>
      <c r="D214" s="54">
        <f>+TWK!D157</f>
        <v>274</v>
      </c>
      <c r="E214" s="54">
        <f>+TWK!E157</f>
        <v>212</v>
      </c>
      <c r="F214" s="54">
        <f>+TWK!F157</f>
        <v>243</v>
      </c>
      <c r="G214" s="54">
        <f>+TWK!G157</f>
        <v>243</v>
      </c>
      <c r="H214" s="54">
        <f>+TWK!H157</f>
        <v>189</v>
      </c>
      <c r="I214" s="54" t="e">
        <f>+TWK!#REF!</f>
        <v>#REF!</v>
      </c>
      <c r="K214" s="54">
        <f t="shared" ref="K214:R214" si="208">IFERROR(AVERAGE(B211:B214),"n/a")</f>
        <v>0</v>
      </c>
      <c r="L214" s="54">
        <f t="shared" si="208"/>
        <v>355.25</v>
      </c>
      <c r="M214" s="54">
        <f t="shared" si="208"/>
        <v>328.5</v>
      </c>
      <c r="N214" s="54">
        <f t="shared" si="208"/>
        <v>250</v>
      </c>
      <c r="O214" s="54">
        <f t="shared" si="208"/>
        <v>283</v>
      </c>
      <c r="P214" s="54">
        <f t="shared" si="208"/>
        <v>282.75</v>
      </c>
      <c r="Q214" s="54">
        <f t="shared" si="208"/>
        <v>207.5</v>
      </c>
      <c r="R214" s="54" t="str">
        <f t="shared" si="208"/>
        <v>n/a</v>
      </c>
      <c r="AM214" s="74">
        <f>AP214-'Figure 10 data'!H426</f>
        <v>0</v>
      </c>
      <c r="AP214" s="54">
        <f t="shared" si="205"/>
        <v>-38.1489841986456</v>
      </c>
      <c r="AQ214" s="54">
        <f t="shared" si="206"/>
        <v>-47</v>
      </c>
      <c r="AR214" s="54">
        <f t="shared" ref="AR214:AR277" si="209">IFERROR((F214/F162-1)*100,"n/a")</f>
        <v>-39.097744360902254</v>
      </c>
      <c r="AS214" s="54">
        <f t="shared" ref="AS214:AS277" si="210">IFERROR((G214/G162-1)*100,"n/a")</f>
        <v>-38.010204081632651</v>
      </c>
      <c r="AT214" s="54">
        <f t="shared" ref="AT214:AT277" si="211">IFERROR((H214/H162-1)*100,"n/a")</f>
        <v>-45.689655172413794</v>
      </c>
      <c r="AU214" s="54" t="e">
        <f t="shared" si="207"/>
        <v>#REF!</v>
      </c>
    </row>
    <row r="215" spans="1:47" x14ac:dyDescent="0.25">
      <c r="A215" s="12">
        <v>39084</v>
      </c>
      <c r="C215" s="54">
        <f>+TWK!C158</f>
        <v>290</v>
      </c>
      <c r="D215" s="54">
        <f>+TWK!D158</f>
        <v>268</v>
      </c>
      <c r="E215" s="54">
        <f>+TWK!E158</f>
        <v>209</v>
      </c>
      <c r="F215" s="54">
        <f>+TWK!F158</f>
        <v>231</v>
      </c>
      <c r="G215" s="54">
        <f>+TWK!G158</f>
        <v>231</v>
      </c>
      <c r="H215" s="54">
        <f>+TWK!H158</f>
        <v>183</v>
      </c>
      <c r="I215" s="54" t="e">
        <f>+TWK!#REF!</f>
        <v>#REF!</v>
      </c>
      <c r="K215" s="54">
        <f t="shared" ref="K215:R215" si="212">IFERROR(AVERAGE(B212:B215),"n/a")</f>
        <v>0</v>
      </c>
      <c r="L215" s="54">
        <f t="shared" si="212"/>
        <v>326.75</v>
      </c>
      <c r="M215" s="54">
        <f t="shared" si="212"/>
        <v>301.25</v>
      </c>
      <c r="N215" s="54">
        <f t="shared" si="212"/>
        <v>231.25</v>
      </c>
      <c r="O215" s="54">
        <f t="shared" si="212"/>
        <v>257.75</v>
      </c>
      <c r="P215" s="54">
        <f t="shared" si="212"/>
        <v>257.5</v>
      </c>
      <c r="Q215" s="54">
        <f t="shared" si="212"/>
        <v>197.75</v>
      </c>
      <c r="R215" s="54" t="str">
        <f t="shared" si="212"/>
        <v>n/a</v>
      </c>
      <c r="AM215" s="74">
        <f>AP215-'Figure 10 data'!H427</f>
        <v>0</v>
      </c>
      <c r="AP215" s="54">
        <f t="shared" si="205"/>
        <v>-34.474327628361856</v>
      </c>
      <c r="AQ215" s="54">
        <f t="shared" si="206"/>
        <v>-44.266666666666666</v>
      </c>
      <c r="AR215" s="54">
        <f t="shared" si="209"/>
        <v>-40.769230769230766</v>
      </c>
      <c r="AS215" s="54">
        <f t="shared" si="210"/>
        <v>-41.221374045801525</v>
      </c>
      <c r="AT215" s="54">
        <f t="shared" si="211"/>
        <v>-48.011363636363633</v>
      </c>
      <c r="AU215" s="54" t="e">
        <f t="shared" si="207"/>
        <v>#REF!</v>
      </c>
    </row>
    <row r="216" spans="1:47" x14ac:dyDescent="0.25">
      <c r="A216" s="12">
        <v>39091</v>
      </c>
      <c r="D216" s="54">
        <f>+TWK!D159</f>
        <v>268</v>
      </c>
      <c r="E216" s="54">
        <f>+TWK!E159</f>
        <v>223</v>
      </c>
      <c r="F216" s="54">
        <f>+TWK!F159</f>
        <v>258</v>
      </c>
      <c r="G216" s="54">
        <f>+TWK!G159</f>
        <v>258</v>
      </c>
      <c r="H216" s="54">
        <f>+TWK!H159</f>
        <v>214</v>
      </c>
      <c r="I216" s="54" t="e">
        <f>+TWK!#REF!</f>
        <v>#REF!</v>
      </c>
      <c r="K216" s="54">
        <f t="shared" ref="K216:R216" si="213">IFERROR(AVERAGE(B213:B216),"n/a")</f>
        <v>0</v>
      </c>
      <c r="L216" s="54">
        <f t="shared" si="213"/>
        <v>302.66666666666669</v>
      </c>
      <c r="M216" s="54">
        <f t="shared" si="213"/>
        <v>273.75</v>
      </c>
      <c r="N216" s="54">
        <f t="shared" si="213"/>
        <v>214.25</v>
      </c>
      <c r="O216" s="54">
        <f t="shared" si="213"/>
        <v>244.75</v>
      </c>
      <c r="P216" s="54">
        <f t="shared" si="213"/>
        <v>244.5</v>
      </c>
      <c r="Q216" s="54">
        <f t="shared" si="213"/>
        <v>194.75</v>
      </c>
      <c r="R216" s="54" t="str">
        <f t="shared" si="213"/>
        <v>n/a</v>
      </c>
      <c r="AM216" s="74">
        <f>AP216-'Figure 10 data'!H428</f>
        <v>0</v>
      </c>
      <c r="AP216" s="54">
        <f t="shared" si="205"/>
        <v>-29.287598944591032</v>
      </c>
      <c r="AQ216" s="54">
        <f t="shared" si="206"/>
        <v>-40.21447721179625</v>
      </c>
      <c r="AR216" s="54">
        <f t="shared" si="209"/>
        <v>-30.645161290322577</v>
      </c>
      <c r="AS216" s="54">
        <f t="shared" si="210"/>
        <v>-30.831099195710454</v>
      </c>
      <c r="AT216" s="54">
        <f t="shared" si="211"/>
        <v>-40.22346368715084</v>
      </c>
      <c r="AU216" s="54" t="e">
        <f t="shared" si="207"/>
        <v>#REF!</v>
      </c>
    </row>
    <row r="217" spans="1:47" x14ac:dyDescent="0.25">
      <c r="A217" s="12">
        <v>39098</v>
      </c>
      <c r="D217" s="54">
        <f>+TWK!D160</f>
        <v>393</v>
      </c>
      <c r="E217" s="54">
        <f>+TWK!E160</f>
        <v>371</v>
      </c>
      <c r="F217" s="54">
        <f>+TWK!F160</f>
        <v>352</v>
      </c>
      <c r="G217" s="54">
        <f>+TWK!G160</f>
        <v>353</v>
      </c>
      <c r="H217" s="54">
        <f>+TWK!H160</f>
        <v>338</v>
      </c>
      <c r="I217" s="54" t="e">
        <f>+TWK!#REF!</f>
        <v>#REF!</v>
      </c>
      <c r="K217" s="54">
        <f t="shared" ref="K217:R217" si="214">IFERROR(AVERAGE(B214:B217),"n/a")</f>
        <v>0</v>
      </c>
      <c r="L217" s="54">
        <f t="shared" si="214"/>
        <v>290</v>
      </c>
      <c r="M217" s="54">
        <f t="shared" si="214"/>
        <v>300.75</v>
      </c>
      <c r="N217" s="54">
        <f t="shared" si="214"/>
        <v>253.75</v>
      </c>
      <c r="O217" s="54">
        <f t="shared" si="214"/>
        <v>271</v>
      </c>
      <c r="P217" s="54">
        <f t="shared" si="214"/>
        <v>271.25</v>
      </c>
      <c r="Q217" s="54">
        <f t="shared" si="214"/>
        <v>231</v>
      </c>
      <c r="R217" s="54" t="str">
        <f t="shared" si="214"/>
        <v>n/a</v>
      </c>
      <c r="T217" s="54" t="str">
        <f t="shared" ref="T217:Z217" si="215">IFERROR((K61+K113+K165)/3,"n/a")</f>
        <v>n/a</v>
      </c>
      <c r="U217" s="54" t="str">
        <f t="shared" si="215"/>
        <v>n/a</v>
      </c>
      <c r="V217" s="54">
        <f t="shared" si="215"/>
        <v>305.95833333333331</v>
      </c>
      <c r="W217" s="54">
        <f t="shared" si="215"/>
        <v>271.45833333333331</v>
      </c>
      <c r="X217" s="54">
        <f t="shared" si="215"/>
        <v>268.5625</v>
      </c>
      <c r="Y217" s="54">
        <f t="shared" si="215"/>
        <v>269.33333333333331</v>
      </c>
      <c r="Z217" s="54">
        <f t="shared" si="215"/>
        <v>251.125</v>
      </c>
      <c r="AA217" s="54" t="e">
        <f t="shared" ref="AA217:AA219" si="216">(R61+R113+R165)/3</f>
        <v>#VALUE!</v>
      </c>
      <c r="AC217" s="74">
        <f>+AF217-'Figure 10 data'!I429</f>
        <v>1.7490313570611704E-2</v>
      </c>
      <c r="AF217" s="54">
        <f>IFERROR((D217/V217-1)*100,"n/a")</f>
        <v>28.448862862590229</v>
      </c>
      <c r="AG217" s="54">
        <f>IFERROR((E217/W217-1)*100,"na")</f>
        <v>36.669224865694552</v>
      </c>
      <c r="AH217" s="54">
        <f>IFERROR((F217/X217-1)*100,"n/a")</f>
        <v>31.06818710728416</v>
      </c>
      <c r="AI217" s="54">
        <f>IFERROR((G217/Y217-1)*100,"n/a")</f>
        <v>31.064356435643582</v>
      </c>
      <c r="AJ217" s="54">
        <f>IFERROR((H217/Z217-1)*100,"n/a")</f>
        <v>34.594325535092096</v>
      </c>
      <c r="AK217" s="54" t="e">
        <f t="shared" ref="AK217:AK219" si="217">(I217/AA217-1)*100</f>
        <v>#REF!</v>
      </c>
      <c r="AM217" s="74">
        <f>AP217-'Figure 10 data'!H429</f>
        <v>0</v>
      </c>
      <c r="AP217" s="54">
        <f t="shared" si="205"/>
        <v>-1.749999999999996</v>
      </c>
      <c r="AQ217" s="54">
        <f t="shared" si="206"/>
        <v>-5.5979643765903253</v>
      </c>
      <c r="AR217" s="54">
        <f t="shared" si="209"/>
        <v>-2.7624309392265234</v>
      </c>
      <c r="AS217" s="54">
        <f t="shared" si="210"/>
        <v>-2.754820936639113</v>
      </c>
      <c r="AT217" s="54">
        <f t="shared" si="211"/>
        <v>-3.703703703703709</v>
      </c>
      <c r="AU217" s="54" t="e">
        <f t="shared" si="207"/>
        <v>#REF!</v>
      </c>
    </row>
    <row r="218" spans="1:47" x14ac:dyDescent="0.25">
      <c r="A218" s="12">
        <v>39105</v>
      </c>
      <c r="D218" s="54">
        <f>+TWK!D161</f>
        <v>286</v>
      </c>
      <c r="E218" s="54">
        <f>+TWK!E161</f>
        <v>272</v>
      </c>
      <c r="F218" s="54">
        <f>+TWK!F161</f>
        <v>340</v>
      </c>
      <c r="G218" s="54">
        <f>+TWK!G161</f>
        <v>340</v>
      </c>
      <c r="H218" s="54">
        <f>+TWK!H161</f>
        <v>258</v>
      </c>
      <c r="I218" s="54" t="e">
        <f>+TWK!#REF!</f>
        <v>#REF!</v>
      </c>
      <c r="K218" s="54">
        <f t="shared" ref="K218:R218" si="218">IFERROR(AVERAGE(B215:B218),"n/a")</f>
        <v>0</v>
      </c>
      <c r="L218" s="54">
        <f t="shared" si="218"/>
        <v>290</v>
      </c>
      <c r="M218" s="54">
        <f t="shared" si="218"/>
        <v>303.75</v>
      </c>
      <c r="N218" s="54">
        <f t="shared" si="218"/>
        <v>268.75</v>
      </c>
      <c r="O218" s="54">
        <f t="shared" si="218"/>
        <v>295.25</v>
      </c>
      <c r="P218" s="54">
        <f t="shared" si="218"/>
        <v>295.5</v>
      </c>
      <c r="Q218" s="54">
        <f t="shared" si="218"/>
        <v>248.25</v>
      </c>
      <c r="R218" s="54" t="str">
        <f t="shared" si="218"/>
        <v>n/a</v>
      </c>
      <c r="T218" s="54" t="str">
        <f t="shared" ref="T218:Z218" si="219">IFERROR((K62+K114+K166)/3,"n/a")</f>
        <v>n/a</v>
      </c>
      <c r="U218" s="54" t="str">
        <f t="shared" si="219"/>
        <v>n/a</v>
      </c>
      <c r="V218" s="54">
        <f t="shared" si="219"/>
        <v>301</v>
      </c>
      <c r="W218" s="54">
        <f t="shared" si="219"/>
        <v>268.66666666666669</v>
      </c>
      <c r="X218" s="54">
        <f t="shared" si="219"/>
        <v>265.6875</v>
      </c>
      <c r="Y218" s="54">
        <f t="shared" si="219"/>
        <v>267.29166666666669</v>
      </c>
      <c r="Z218" s="54">
        <f t="shared" si="219"/>
        <v>247.875</v>
      </c>
      <c r="AA218" s="54" t="e">
        <f t="shared" si="216"/>
        <v>#VALUE!</v>
      </c>
      <c r="AC218" s="74">
        <f>+AF218-'Figure 10 data'!I430</f>
        <v>0</v>
      </c>
      <c r="AF218" s="54">
        <f t="shared" ref="AF218:AF281" si="220">IFERROR((D218/V218-1)*100,"n/a")</f>
        <v>-4.9833887043189362</v>
      </c>
      <c r="AG218" s="54">
        <f t="shared" ref="AG218:AG281" si="221">IFERROR((E218/W218-1)*100,"na")</f>
        <v>1.2406947890818865</v>
      </c>
      <c r="AH218" s="54">
        <f t="shared" ref="AH218:AH281" si="222">IFERROR((F218/X218-1)*100,"n/a")</f>
        <v>27.969889437779337</v>
      </c>
      <c r="AI218" s="54">
        <f t="shared" ref="AI218:AI281" si="223">IFERROR((G218/Y218-1)*100,"n/a")</f>
        <v>27.201870615744351</v>
      </c>
      <c r="AJ218" s="54">
        <f t="shared" ref="AJ218:AJ281" si="224">IFERROR((H218/Z218-1)*100,"n/a")</f>
        <v>4.0847201210287398</v>
      </c>
      <c r="AK218" s="54" t="e">
        <f t="shared" si="217"/>
        <v>#REF!</v>
      </c>
      <c r="AM218" s="74">
        <f>AP218-'Figure 10 data'!H430</f>
        <v>0</v>
      </c>
      <c r="AP218" s="54">
        <f t="shared" si="205"/>
        <v>-25.326370757180161</v>
      </c>
      <c r="AQ218" s="54">
        <f t="shared" si="206"/>
        <v>-23.809523809523814</v>
      </c>
      <c r="AR218" s="54">
        <f t="shared" si="209"/>
        <v>8.6261980830670826</v>
      </c>
      <c r="AS218" s="54">
        <f t="shared" si="210"/>
        <v>4.9382716049382713</v>
      </c>
      <c r="AT218" s="54">
        <f t="shared" si="211"/>
        <v>-7.5268817204301115</v>
      </c>
      <c r="AU218" s="54" t="e">
        <f t="shared" si="207"/>
        <v>#REF!</v>
      </c>
    </row>
    <row r="219" spans="1:47" x14ac:dyDescent="0.25">
      <c r="A219" s="12">
        <v>39112</v>
      </c>
      <c r="D219" s="54">
        <f>+TWK!D162</f>
        <v>312</v>
      </c>
      <c r="E219" s="54">
        <f>+TWK!E162</f>
        <v>248</v>
      </c>
      <c r="F219" s="54">
        <f>+TWK!F162</f>
        <v>296</v>
      </c>
      <c r="G219" s="54">
        <f>+TWK!G162</f>
        <v>296</v>
      </c>
      <c r="H219" s="54">
        <f>+TWK!H162</f>
        <v>231</v>
      </c>
      <c r="I219" s="54" t="e">
        <f>+TWK!#REF!</f>
        <v>#REF!</v>
      </c>
      <c r="K219" s="54">
        <f t="shared" ref="K219:R219" si="225">IFERROR(AVERAGE(B216:B219),"n/a")</f>
        <v>0</v>
      </c>
      <c r="L219" s="54">
        <f t="shared" si="225"/>
        <v>0</v>
      </c>
      <c r="M219" s="54">
        <f t="shared" si="225"/>
        <v>314.75</v>
      </c>
      <c r="N219" s="54">
        <f t="shared" si="225"/>
        <v>278.5</v>
      </c>
      <c r="O219" s="54">
        <f t="shared" si="225"/>
        <v>311.5</v>
      </c>
      <c r="P219" s="54">
        <f t="shared" si="225"/>
        <v>311.75</v>
      </c>
      <c r="Q219" s="54">
        <f t="shared" si="225"/>
        <v>260.25</v>
      </c>
      <c r="R219" s="54" t="str">
        <f t="shared" si="225"/>
        <v>n/a</v>
      </c>
      <c r="T219" s="54" t="str">
        <f t="shared" ref="T219:Z219" si="226">IFERROR((K63+K115+K167)/3,"n/a")</f>
        <v>n/a</v>
      </c>
      <c r="U219" s="54" t="str">
        <f t="shared" si="226"/>
        <v>n/a</v>
      </c>
      <c r="V219" s="54">
        <f t="shared" si="226"/>
        <v>302.66666666666669</v>
      </c>
      <c r="W219" s="54">
        <f t="shared" si="226"/>
        <v>271.5</v>
      </c>
      <c r="X219" s="54">
        <f t="shared" si="226"/>
        <v>267.79166666666669</v>
      </c>
      <c r="Y219" s="54">
        <f t="shared" si="226"/>
        <v>270.125</v>
      </c>
      <c r="Z219" s="54">
        <f t="shared" si="226"/>
        <v>245.91666666666666</v>
      </c>
      <c r="AA219" s="54" t="e">
        <f t="shared" si="216"/>
        <v>#VALUE!</v>
      </c>
      <c r="AC219" s="74">
        <f>+AF219-'Figure 10 data'!I431</f>
        <v>0</v>
      </c>
      <c r="AF219" s="54">
        <f t="shared" si="220"/>
        <v>3.0837004405286361</v>
      </c>
      <c r="AG219" s="54">
        <f t="shared" si="221"/>
        <v>-8.6556169429097611</v>
      </c>
      <c r="AH219" s="54">
        <f t="shared" si="222"/>
        <v>10.53368601213629</v>
      </c>
      <c r="AI219" s="54">
        <f t="shared" si="223"/>
        <v>9.5788986580287006</v>
      </c>
      <c r="AJ219" s="54">
        <f t="shared" si="224"/>
        <v>-6.0657404269739086</v>
      </c>
      <c r="AK219" s="54" t="e">
        <f t="shared" si="217"/>
        <v>#REF!</v>
      </c>
      <c r="AM219" s="74">
        <f>AP219-'Figure 10 data'!H431</f>
        <v>0</v>
      </c>
      <c r="AP219" s="54">
        <f t="shared" si="205"/>
        <v>-24.455205811138015</v>
      </c>
      <c r="AQ219" s="54">
        <f t="shared" si="206"/>
        <v>-38.916256157635466</v>
      </c>
      <c r="AR219" s="54">
        <f t="shared" si="209"/>
        <v>-14.942528735632187</v>
      </c>
      <c r="AS219" s="54">
        <f t="shared" si="210"/>
        <v>-18.681318681318682</v>
      </c>
      <c r="AT219" s="54">
        <f t="shared" si="211"/>
        <v>-31.454005934718097</v>
      </c>
      <c r="AU219" s="54" t="e">
        <f t="shared" si="207"/>
        <v>#REF!</v>
      </c>
    </row>
    <row r="220" spans="1:47" x14ac:dyDescent="0.25">
      <c r="A220" s="12">
        <v>39119</v>
      </c>
      <c r="D220" s="54">
        <f>+TWK!D163</f>
        <v>358</v>
      </c>
      <c r="E220" s="54">
        <f>+TWK!E163</f>
        <v>233</v>
      </c>
      <c r="F220" s="54">
        <f>+TWK!F163</f>
        <v>268</v>
      </c>
      <c r="G220" s="54">
        <f>+TWK!G163</f>
        <v>268</v>
      </c>
      <c r="H220" s="54">
        <f>+TWK!H163</f>
        <v>196</v>
      </c>
      <c r="I220" s="54" t="e">
        <f>+TWK!#REF!</f>
        <v>#REF!</v>
      </c>
      <c r="K220" s="54">
        <f t="shared" ref="K220:R220" si="227">IFERROR(AVERAGE(B217:B220),"n/a")</f>
        <v>0</v>
      </c>
      <c r="L220" s="54">
        <f t="shared" si="227"/>
        <v>0</v>
      </c>
      <c r="M220" s="54">
        <f t="shared" si="227"/>
        <v>337.25</v>
      </c>
      <c r="N220" s="54">
        <f t="shared" si="227"/>
        <v>281</v>
      </c>
      <c r="O220" s="54">
        <f t="shared" si="227"/>
        <v>314</v>
      </c>
      <c r="P220" s="54">
        <f t="shared" si="227"/>
        <v>314.25</v>
      </c>
      <c r="Q220" s="54">
        <f t="shared" si="227"/>
        <v>255.75</v>
      </c>
      <c r="R220" s="54" t="str">
        <f t="shared" si="227"/>
        <v>n/a</v>
      </c>
      <c r="T220" s="54" t="str">
        <f t="shared" ref="T220:Z220" si="228">IFERROR((K64+K116+K168)/3,"n/a")</f>
        <v>n/a</v>
      </c>
      <c r="U220" s="54" t="str">
        <f t="shared" si="228"/>
        <v>n/a</v>
      </c>
      <c r="V220" s="54">
        <f t="shared" si="228"/>
        <v>301.66666666666669</v>
      </c>
      <c r="W220" s="54">
        <f t="shared" si="228"/>
        <v>269.66666666666669</v>
      </c>
      <c r="X220" s="54">
        <f t="shared" si="228"/>
        <v>263.58333333333331</v>
      </c>
      <c r="Y220" s="54">
        <f t="shared" si="228"/>
        <v>266.25</v>
      </c>
      <c r="Z220" s="54">
        <f t="shared" si="228"/>
        <v>238.75</v>
      </c>
      <c r="AA220" s="54" t="e">
        <f t="shared" ref="AA220" si="229">(R64+R116+R168)/3</f>
        <v>#VALUE!</v>
      </c>
      <c r="AC220" s="74">
        <f>+AF220-'Figure 10 data'!I432</f>
        <v>0</v>
      </c>
      <c r="AF220" s="54">
        <f t="shared" si="220"/>
        <v>18.674033149171265</v>
      </c>
      <c r="AG220" s="54">
        <f t="shared" si="221"/>
        <v>-13.597033374536471</v>
      </c>
      <c r="AH220" s="54">
        <f t="shared" si="222"/>
        <v>1.6756244072083648</v>
      </c>
      <c r="AI220" s="54">
        <f t="shared" si="223"/>
        <v>0.65727699530515604</v>
      </c>
      <c r="AJ220" s="54">
        <f t="shared" si="224"/>
        <v>-17.905759162303671</v>
      </c>
      <c r="AK220" s="54" t="e">
        <f t="shared" ref="AK220" si="230">(I220/AA220-1)*100</f>
        <v>#REF!</v>
      </c>
      <c r="AM220" s="74">
        <f>AP220-'Figure 10 data'!H432</f>
        <v>0</v>
      </c>
      <c r="AP220" s="54">
        <f t="shared" si="205"/>
        <v>-24.631578947368425</v>
      </c>
      <c r="AQ220" s="54">
        <f t="shared" si="206"/>
        <v>-47.991071428571431</v>
      </c>
      <c r="AR220" s="54">
        <f t="shared" si="209"/>
        <v>-30.026109660574406</v>
      </c>
      <c r="AS220" s="54">
        <f t="shared" si="210"/>
        <v>-31.45780051150895</v>
      </c>
      <c r="AT220" s="54">
        <f t="shared" si="211"/>
        <v>-46.301369863013697</v>
      </c>
      <c r="AU220" s="54" t="e">
        <f t="shared" ref="AU220" si="231">(I220/I168-1)*100</f>
        <v>#REF!</v>
      </c>
    </row>
    <row r="221" spans="1:47" x14ac:dyDescent="0.25">
      <c r="A221" s="12">
        <f>+TWK!A164</f>
        <v>39126</v>
      </c>
      <c r="D221" s="54">
        <f>+TWK!D164</f>
        <v>370</v>
      </c>
      <c r="E221" s="54">
        <f>+TWK!E164</f>
        <v>283</v>
      </c>
      <c r="F221" s="54">
        <f>+TWK!F164</f>
        <v>282</v>
      </c>
      <c r="G221" s="54">
        <f>+TWK!G164</f>
        <v>282</v>
      </c>
      <c r="H221" s="54">
        <f>+TWK!H164</f>
        <v>218</v>
      </c>
      <c r="I221" s="54" t="e">
        <f>+TWK!#REF!</f>
        <v>#REF!</v>
      </c>
      <c r="K221" s="54">
        <f t="shared" ref="K221:R221" si="232">IFERROR(AVERAGE(B218:B221),"n/a")</f>
        <v>0</v>
      </c>
      <c r="L221" s="54">
        <f t="shared" si="232"/>
        <v>0</v>
      </c>
      <c r="M221" s="54">
        <f t="shared" si="232"/>
        <v>331.5</v>
      </c>
      <c r="N221" s="54">
        <f t="shared" si="232"/>
        <v>259</v>
      </c>
      <c r="O221" s="54">
        <f t="shared" si="232"/>
        <v>296.5</v>
      </c>
      <c r="P221" s="54">
        <f t="shared" si="232"/>
        <v>296.5</v>
      </c>
      <c r="Q221" s="54">
        <f t="shared" si="232"/>
        <v>225.75</v>
      </c>
      <c r="R221" s="54" t="str">
        <f t="shared" si="232"/>
        <v>n/a</v>
      </c>
      <c r="T221" s="54" t="str">
        <f t="shared" ref="T221:Z221" si="233">IFERROR((K65+K117+K169)/3,"n/a")</f>
        <v>n/a</v>
      </c>
      <c r="U221" s="54" t="str">
        <f t="shared" si="233"/>
        <v>n/a</v>
      </c>
      <c r="V221" s="54">
        <f t="shared" si="233"/>
        <v>295.91666666666669</v>
      </c>
      <c r="W221" s="54">
        <f t="shared" si="233"/>
        <v>265.16666666666669</v>
      </c>
      <c r="X221" s="54">
        <f t="shared" si="233"/>
        <v>255.25</v>
      </c>
      <c r="Y221" s="54">
        <f t="shared" si="233"/>
        <v>257.91666666666669</v>
      </c>
      <c r="Z221" s="54">
        <f t="shared" si="233"/>
        <v>232.08333333333334</v>
      </c>
      <c r="AA221" s="54" t="e">
        <f t="shared" ref="AA221:AA227" si="234">(R65+R117+R169)/3</f>
        <v>#VALUE!</v>
      </c>
      <c r="AC221" s="74">
        <f>+AF221-'Figure 10 data'!I433</f>
        <v>0</v>
      </c>
      <c r="AF221" s="54">
        <f t="shared" si="220"/>
        <v>25.035201351731896</v>
      </c>
      <c r="AG221" s="54">
        <f t="shared" si="221"/>
        <v>6.7253299811439238</v>
      </c>
      <c r="AH221" s="54">
        <f t="shared" si="222"/>
        <v>10.479921645445645</v>
      </c>
      <c r="AI221" s="54">
        <f t="shared" si="223"/>
        <v>9.3376413570274597</v>
      </c>
      <c r="AJ221" s="54">
        <f t="shared" si="224"/>
        <v>-6.0682226211849262</v>
      </c>
      <c r="AK221" s="54" t="e">
        <f t="shared" ref="AK221:AK227" si="235">(I221/AA221-1)*100</f>
        <v>#REF!</v>
      </c>
      <c r="AM221" s="74">
        <f>+AP221-'Figure 10 data'!H433</f>
        <v>0</v>
      </c>
      <c r="AP221" s="54">
        <f t="shared" si="205"/>
        <v>-13.348946135831385</v>
      </c>
      <c r="AQ221" s="54">
        <f t="shared" si="206"/>
        <v>-27.249357326478151</v>
      </c>
      <c r="AR221" s="54">
        <f t="shared" si="209"/>
        <v>-19.428571428571427</v>
      </c>
      <c r="AS221" s="54">
        <f t="shared" si="210"/>
        <v>-19.658119658119656</v>
      </c>
      <c r="AT221" s="54">
        <f t="shared" si="211"/>
        <v>-34.534534534534536</v>
      </c>
      <c r="AU221" s="54" t="e">
        <f t="shared" ref="AU221:AU227" si="236">(I221/I169-1)*100</f>
        <v>#REF!</v>
      </c>
    </row>
    <row r="222" spans="1:47" x14ac:dyDescent="0.25">
      <c r="A222" s="12">
        <f>+TWK!A165</f>
        <v>39133</v>
      </c>
      <c r="D222" s="54">
        <f>+TWK!D165</f>
        <v>364</v>
      </c>
      <c r="E222" s="54">
        <f>+TWK!E165</f>
        <v>254</v>
      </c>
      <c r="F222" s="54">
        <f>+TWK!F165</f>
        <v>251</v>
      </c>
      <c r="G222" s="54">
        <f>+TWK!G165</f>
        <v>251</v>
      </c>
      <c r="H222" s="54">
        <f>+TWK!H165</f>
        <v>212</v>
      </c>
      <c r="I222" s="54" t="e">
        <f>+TWK!#REF!</f>
        <v>#REF!</v>
      </c>
      <c r="K222" s="54">
        <f t="shared" ref="K222:R222" si="237">IFERROR(AVERAGE(B219:B222),"n/a")</f>
        <v>0</v>
      </c>
      <c r="L222" s="54">
        <f t="shared" si="237"/>
        <v>0</v>
      </c>
      <c r="M222" s="54">
        <f t="shared" si="237"/>
        <v>351</v>
      </c>
      <c r="N222" s="54">
        <f t="shared" si="237"/>
        <v>254.5</v>
      </c>
      <c r="O222" s="54">
        <f t="shared" si="237"/>
        <v>274.25</v>
      </c>
      <c r="P222" s="54">
        <f t="shared" si="237"/>
        <v>274.25</v>
      </c>
      <c r="Q222" s="54">
        <f t="shared" si="237"/>
        <v>214.25</v>
      </c>
      <c r="R222" s="54" t="str">
        <f t="shared" si="237"/>
        <v>n/a</v>
      </c>
      <c r="T222" s="54" t="str">
        <f t="shared" ref="T222:Z222" si="238">IFERROR((K66+K118+K170)/3,"n/a")</f>
        <v>n/a</v>
      </c>
      <c r="U222" s="54" t="str">
        <f t="shared" si="238"/>
        <v>n/a</v>
      </c>
      <c r="V222" s="54">
        <f t="shared" si="238"/>
        <v>293.58333333333331</v>
      </c>
      <c r="W222" s="54">
        <f t="shared" si="238"/>
        <v>264.91666666666669</v>
      </c>
      <c r="X222" s="54">
        <f t="shared" si="238"/>
        <v>248.16666666666666</v>
      </c>
      <c r="Y222" s="54">
        <f t="shared" si="238"/>
        <v>250.25</v>
      </c>
      <c r="Z222" s="54">
        <f t="shared" si="238"/>
        <v>232</v>
      </c>
      <c r="AA222" s="54" t="e">
        <f t="shared" si="234"/>
        <v>#VALUE!</v>
      </c>
      <c r="AC222" s="74">
        <f>+AF222-'Figure 10 data'!I434</f>
        <v>0</v>
      </c>
      <c r="AF222" s="54">
        <f t="shared" si="220"/>
        <v>23.985239852398532</v>
      </c>
      <c r="AG222" s="54">
        <f t="shared" si="221"/>
        <v>-4.1207927021075896</v>
      </c>
      <c r="AH222" s="54">
        <f t="shared" si="222"/>
        <v>1.1417058428475624</v>
      </c>
      <c r="AI222" s="54">
        <f t="shared" si="223"/>
        <v>0.29970029970030065</v>
      </c>
      <c r="AJ222" s="54">
        <f t="shared" si="224"/>
        <v>-8.6206896551724093</v>
      </c>
      <c r="AK222" s="54" t="e">
        <f t="shared" si="235"/>
        <v>#REF!</v>
      </c>
      <c r="AM222" s="74">
        <f>AP222-'Figure 10 data'!H434</f>
        <v>0</v>
      </c>
      <c r="AP222" s="54">
        <f t="shared" si="205"/>
        <v>-2.9333333333333322</v>
      </c>
      <c r="AQ222" s="54">
        <f t="shared" si="206"/>
        <v>-25.730994152046783</v>
      </c>
      <c r="AR222" s="54">
        <f t="shared" si="209"/>
        <v>-17.161716171617158</v>
      </c>
      <c r="AS222" s="54">
        <f t="shared" si="210"/>
        <v>-17.161716171617158</v>
      </c>
      <c r="AT222" s="54">
        <f t="shared" si="211"/>
        <v>-26.643598615916954</v>
      </c>
      <c r="AU222" s="54" t="e">
        <f t="shared" si="236"/>
        <v>#REF!</v>
      </c>
    </row>
    <row r="223" spans="1:47" x14ac:dyDescent="0.25">
      <c r="A223" s="12">
        <v>39140</v>
      </c>
      <c r="D223" s="54">
        <f>+TWK!D166</f>
        <v>320</v>
      </c>
      <c r="E223" s="54">
        <f>+TWK!E166</f>
        <v>248</v>
      </c>
      <c r="F223" s="54">
        <f>+TWK!F166</f>
        <v>257</v>
      </c>
      <c r="G223" s="54">
        <f>+TWK!G166</f>
        <v>257</v>
      </c>
      <c r="H223" s="54">
        <f>+TWK!H166</f>
        <v>207</v>
      </c>
      <c r="I223" s="54" t="e">
        <f>+TWK!#REF!</f>
        <v>#REF!</v>
      </c>
      <c r="K223" s="54">
        <f t="shared" ref="K223:R223" si="239">IFERROR(AVERAGE(B220:B223),"n/a")</f>
        <v>0</v>
      </c>
      <c r="L223" s="54">
        <f t="shared" si="239"/>
        <v>0</v>
      </c>
      <c r="M223" s="54">
        <f t="shared" si="239"/>
        <v>353</v>
      </c>
      <c r="N223" s="54">
        <f t="shared" si="239"/>
        <v>254.5</v>
      </c>
      <c r="O223" s="54">
        <f t="shared" si="239"/>
        <v>264.5</v>
      </c>
      <c r="P223" s="54">
        <f t="shared" si="239"/>
        <v>264.5</v>
      </c>
      <c r="Q223" s="54">
        <f t="shared" si="239"/>
        <v>208.25</v>
      </c>
      <c r="R223" s="54" t="str">
        <f t="shared" si="239"/>
        <v>n/a</v>
      </c>
      <c r="T223" s="54" t="str">
        <f t="shared" ref="T223:Z223" si="240">IFERROR((K67+K119+K171)/3,"n/a")</f>
        <v>n/a</v>
      </c>
      <c r="U223" s="54" t="str">
        <f t="shared" si="240"/>
        <v>n/a</v>
      </c>
      <c r="V223" s="54">
        <f t="shared" si="240"/>
        <v>295.5</v>
      </c>
      <c r="W223" s="54">
        <f t="shared" si="240"/>
        <v>265.75</v>
      </c>
      <c r="X223" s="54">
        <f t="shared" si="240"/>
        <v>244.25</v>
      </c>
      <c r="Y223" s="54">
        <f t="shared" si="240"/>
        <v>245.58333333333334</v>
      </c>
      <c r="Z223" s="54">
        <f t="shared" si="240"/>
        <v>234.08333333333334</v>
      </c>
      <c r="AA223" s="54" t="e">
        <f t="shared" si="234"/>
        <v>#VALUE!</v>
      </c>
      <c r="AC223" s="74">
        <f>+AF223-'Figure 10 data'!I435</f>
        <v>0</v>
      </c>
      <c r="AE223" s="54" t="str">
        <f>IFERROR((C223/U223-1)*100,"n/a")</f>
        <v>n/a</v>
      </c>
      <c r="AF223" s="54">
        <f t="shared" si="220"/>
        <v>8.2910321489001682</v>
      </c>
      <c r="AG223" s="54">
        <f t="shared" si="221"/>
        <v>-6.6792097836312347</v>
      </c>
      <c r="AH223" s="54">
        <f t="shared" si="222"/>
        <v>5.2200614124872091</v>
      </c>
      <c r="AI223" s="54">
        <f t="shared" si="223"/>
        <v>4.6487953851374275</v>
      </c>
      <c r="AJ223" s="54">
        <f t="shared" si="224"/>
        <v>-11.569953720185122</v>
      </c>
      <c r="AK223" s="54" t="e">
        <f t="shared" si="235"/>
        <v>#REF!</v>
      </c>
      <c r="AM223" s="74">
        <f>AP223-'Figure 10 data'!H435</f>
        <v>0</v>
      </c>
      <c r="AP223" s="54">
        <f t="shared" si="205"/>
        <v>-16.666666666666664</v>
      </c>
      <c r="AQ223" s="54">
        <f t="shared" si="206"/>
        <v>-24.390243902439025</v>
      </c>
      <c r="AR223" s="54">
        <f t="shared" si="209"/>
        <v>-16.558441558441562</v>
      </c>
      <c r="AS223" s="54">
        <f t="shared" si="210"/>
        <v>-16.828478964401295</v>
      </c>
      <c r="AT223" s="54">
        <f t="shared" si="211"/>
        <v>-26.595744680851062</v>
      </c>
      <c r="AU223" s="54" t="e">
        <f t="shared" si="236"/>
        <v>#REF!</v>
      </c>
    </row>
    <row r="224" spans="1:47" x14ac:dyDescent="0.25">
      <c r="A224" s="12">
        <f>+TWK!A167</f>
        <v>39147</v>
      </c>
      <c r="C224" s="54">
        <f>+TWK!C167</f>
        <v>325</v>
      </c>
      <c r="D224" s="54">
        <f>+TWK!D167</f>
        <v>285</v>
      </c>
      <c r="E224" s="54">
        <f>+TWK!E167</f>
        <v>223</v>
      </c>
      <c r="F224" s="54">
        <f>+TWK!F167</f>
        <v>248</v>
      </c>
      <c r="G224" s="54">
        <f>+TWK!G167</f>
        <v>247</v>
      </c>
      <c r="H224" s="54">
        <f>+TWK!H167</f>
        <v>192</v>
      </c>
      <c r="I224" s="54" t="e">
        <f>+TWK!#REF!</f>
        <v>#REF!</v>
      </c>
      <c r="K224" s="54">
        <f t="shared" ref="K224:R224" si="241">IFERROR(AVERAGE(B221:B224),"n/a")</f>
        <v>0</v>
      </c>
      <c r="L224" s="54">
        <f t="shared" si="241"/>
        <v>325</v>
      </c>
      <c r="M224" s="54">
        <f t="shared" si="241"/>
        <v>334.75</v>
      </c>
      <c r="N224" s="54">
        <f t="shared" si="241"/>
        <v>252</v>
      </c>
      <c r="O224" s="54">
        <f t="shared" si="241"/>
        <v>259.5</v>
      </c>
      <c r="P224" s="54">
        <f t="shared" si="241"/>
        <v>259.25</v>
      </c>
      <c r="Q224" s="54">
        <f t="shared" si="241"/>
        <v>207.25</v>
      </c>
      <c r="R224" s="54" t="str">
        <f t="shared" si="241"/>
        <v>n/a</v>
      </c>
      <c r="T224" s="54" t="str">
        <f t="shared" ref="T224:Z224" si="242">IFERROR((K68+K120+K172)/3,"n/a")</f>
        <v>n/a</v>
      </c>
      <c r="U224" s="54" t="str">
        <f t="shared" si="242"/>
        <v>n/a</v>
      </c>
      <c r="V224" s="54">
        <f t="shared" si="242"/>
        <v>288.25</v>
      </c>
      <c r="W224" s="54">
        <f t="shared" si="242"/>
        <v>257.91666666666669</v>
      </c>
      <c r="X224" s="54">
        <f t="shared" si="242"/>
        <v>244.16666666666666</v>
      </c>
      <c r="Y224" s="54">
        <f t="shared" si="242"/>
        <v>245.08333333333334</v>
      </c>
      <c r="Z224" s="54">
        <f t="shared" si="242"/>
        <v>231</v>
      </c>
      <c r="AA224" s="54" t="e">
        <f t="shared" si="234"/>
        <v>#VALUE!</v>
      </c>
      <c r="AC224" s="74">
        <f>+AF224-'Figure 10 data'!I436</f>
        <v>0</v>
      </c>
      <c r="AE224" s="54" t="str">
        <f t="shared" ref="AE224:AE287" si="243">IFERROR((C224/U224-1)*100,"n/a")</f>
        <v>n/a</v>
      </c>
      <c r="AF224" s="54">
        <f t="shared" si="220"/>
        <v>-1.1274934952298366</v>
      </c>
      <c r="AG224" s="54">
        <f t="shared" si="221"/>
        <v>-13.537964458804531</v>
      </c>
      <c r="AH224" s="54">
        <f t="shared" si="222"/>
        <v>1.5699658703071773</v>
      </c>
      <c r="AI224" s="54">
        <f t="shared" si="223"/>
        <v>0.78204692281536037</v>
      </c>
      <c r="AJ224" s="54">
        <f t="shared" si="224"/>
        <v>-16.883116883116877</v>
      </c>
      <c r="AK224" s="54" t="e">
        <f t="shared" si="235"/>
        <v>#REF!</v>
      </c>
      <c r="AM224" s="74">
        <f>AP224-'Figure 10 data'!H436</f>
        <v>0</v>
      </c>
      <c r="AO224" s="54">
        <f t="shared" ref="AO224:AO287" si="244">IFERROR((C224/C172-1)*100,"n/a")</f>
        <v>-15.143603133159267</v>
      </c>
      <c r="AP224" s="54">
        <f t="shared" si="205"/>
        <v>-24.403183023872678</v>
      </c>
      <c r="AQ224" s="54">
        <f t="shared" si="206"/>
        <v>-32.424242424242422</v>
      </c>
      <c r="AR224" s="54">
        <f t="shared" si="209"/>
        <v>-27.906976744186053</v>
      </c>
      <c r="AS224" s="54">
        <f t="shared" si="210"/>
        <v>-28.197674418604645</v>
      </c>
      <c r="AT224" s="54">
        <f t="shared" si="211"/>
        <v>-35.353535353535349</v>
      </c>
      <c r="AU224" s="54" t="e">
        <f t="shared" si="236"/>
        <v>#REF!</v>
      </c>
    </row>
    <row r="225" spans="1:47" x14ac:dyDescent="0.25">
      <c r="A225" s="12">
        <f>+TWK!A168</f>
        <v>39154</v>
      </c>
      <c r="C225" s="54">
        <f>+TWK!C168</f>
        <v>320</v>
      </c>
      <c r="D225" s="54">
        <f>+TWK!D168</f>
        <v>297</v>
      </c>
      <c r="E225" s="54">
        <f>+TWK!E168</f>
        <v>221</v>
      </c>
      <c r="F225" s="54">
        <f>+TWK!F168</f>
        <v>250</v>
      </c>
      <c r="G225" s="54">
        <f>+TWK!G168</f>
        <v>250</v>
      </c>
      <c r="H225" s="54">
        <f>+TWK!H168</f>
        <v>194</v>
      </c>
      <c r="I225" s="54" t="e">
        <f>+TWK!#REF!</f>
        <v>#REF!</v>
      </c>
      <c r="K225" s="54">
        <f t="shared" ref="K225:R225" si="245">IFERROR(AVERAGE(B222:B225),"n/a")</f>
        <v>0</v>
      </c>
      <c r="L225" s="54">
        <f t="shared" si="245"/>
        <v>322.5</v>
      </c>
      <c r="M225" s="54">
        <f t="shared" si="245"/>
        <v>316.5</v>
      </c>
      <c r="N225" s="54">
        <f t="shared" si="245"/>
        <v>236.5</v>
      </c>
      <c r="O225" s="54">
        <f t="shared" si="245"/>
        <v>251.5</v>
      </c>
      <c r="P225" s="54">
        <f t="shared" si="245"/>
        <v>251.25</v>
      </c>
      <c r="Q225" s="54">
        <f t="shared" si="245"/>
        <v>201.25</v>
      </c>
      <c r="R225" s="54" t="str">
        <f t="shared" si="245"/>
        <v>n/a</v>
      </c>
      <c r="T225" s="54" t="str">
        <f t="shared" ref="T225:Z225" si="246">IFERROR((K69+K121+K173)/3,"n/a")</f>
        <v>n/a</v>
      </c>
      <c r="U225" s="54">
        <f t="shared" si="246"/>
        <v>296.66666666666669</v>
      </c>
      <c r="V225" s="54">
        <f t="shared" si="246"/>
        <v>283.75</v>
      </c>
      <c r="W225" s="54">
        <f t="shared" si="246"/>
        <v>250.75</v>
      </c>
      <c r="X225" s="54">
        <f t="shared" si="246"/>
        <v>248.16666666666666</v>
      </c>
      <c r="Y225" s="54">
        <f t="shared" si="246"/>
        <v>249.16666666666666</v>
      </c>
      <c r="Z225" s="54">
        <f t="shared" si="246"/>
        <v>226.16666666666666</v>
      </c>
      <c r="AA225" s="54" t="e">
        <f t="shared" si="234"/>
        <v>#VALUE!</v>
      </c>
      <c r="AC225" s="74">
        <f>+AF225-'Figure 10 data'!I437</f>
        <v>0</v>
      </c>
      <c r="AE225" s="54">
        <f t="shared" si="243"/>
        <v>7.8651685393258397</v>
      </c>
      <c r="AF225" s="54">
        <f t="shared" si="220"/>
        <v>4.6696035242290712</v>
      </c>
      <c r="AG225" s="54">
        <f t="shared" si="221"/>
        <v>-11.864406779661019</v>
      </c>
      <c r="AH225" s="54">
        <f t="shared" si="222"/>
        <v>0.73875083948959919</v>
      </c>
      <c r="AI225" s="54">
        <f t="shared" si="223"/>
        <v>0.33444816053511683</v>
      </c>
      <c r="AJ225" s="54">
        <f t="shared" si="224"/>
        <v>-14.222549742078105</v>
      </c>
      <c r="AK225" s="54" t="e">
        <f t="shared" si="235"/>
        <v>#REF!</v>
      </c>
      <c r="AM225" s="74">
        <f>AP225-'Figure 10 data'!H437</f>
        <v>0</v>
      </c>
      <c r="AO225" s="54">
        <f t="shared" si="244"/>
        <v>-14.666666666666661</v>
      </c>
      <c r="AP225" s="54">
        <f t="shared" si="205"/>
        <v>-11.869436201780415</v>
      </c>
      <c r="AQ225" s="54">
        <f t="shared" si="206"/>
        <v>-28.013029315960914</v>
      </c>
      <c r="AR225" s="54">
        <f t="shared" si="209"/>
        <v>-19.09385113268608</v>
      </c>
      <c r="AS225" s="54">
        <f t="shared" si="210"/>
        <v>-20.127795527156543</v>
      </c>
      <c r="AT225" s="54">
        <f t="shared" si="211"/>
        <v>-28.413284132841333</v>
      </c>
      <c r="AU225" s="54" t="e">
        <f t="shared" si="236"/>
        <v>#REF!</v>
      </c>
    </row>
    <row r="226" spans="1:47" x14ac:dyDescent="0.25">
      <c r="A226" s="12">
        <f>+TWK!A169</f>
        <v>39161</v>
      </c>
      <c r="C226" s="54">
        <f>+TWK!C169</f>
        <v>293</v>
      </c>
      <c r="D226" s="54">
        <f>+TWK!D169</f>
        <v>268</v>
      </c>
      <c r="E226" s="54">
        <f>+TWK!E169</f>
        <v>193</v>
      </c>
      <c r="F226" s="54">
        <f>+TWK!F169</f>
        <v>235</v>
      </c>
      <c r="G226" s="54">
        <f>+TWK!G169</f>
        <v>235</v>
      </c>
      <c r="H226" s="54">
        <f>+TWK!H169</f>
        <v>177</v>
      </c>
      <c r="I226" s="54" t="e">
        <f>+TWK!#REF!</f>
        <v>#REF!</v>
      </c>
      <c r="K226" s="54">
        <f t="shared" ref="K226:R226" si="247">IFERROR(AVERAGE(B223:B226),"n/a")</f>
        <v>0</v>
      </c>
      <c r="L226" s="54">
        <f t="shared" si="247"/>
        <v>312.66666666666669</v>
      </c>
      <c r="M226" s="54">
        <f t="shared" si="247"/>
        <v>292.5</v>
      </c>
      <c r="N226" s="54">
        <f t="shared" si="247"/>
        <v>221.25</v>
      </c>
      <c r="O226" s="54">
        <f t="shared" si="247"/>
        <v>247.5</v>
      </c>
      <c r="P226" s="54">
        <f t="shared" si="247"/>
        <v>247.25</v>
      </c>
      <c r="Q226" s="54">
        <f t="shared" si="247"/>
        <v>192.5</v>
      </c>
      <c r="R226" s="54" t="str">
        <f t="shared" si="247"/>
        <v>n/a</v>
      </c>
      <c r="T226" s="54" t="str">
        <f t="shared" ref="T226:Z226" si="248">IFERROR((K70+K122+K174)/3,"n/a")</f>
        <v>n/a</v>
      </c>
      <c r="U226" s="54">
        <f t="shared" si="248"/>
        <v>286.5</v>
      </c>
      <c r="V226" s="54">
        <f t="shared" si="248"/>
        <v>272.91666666666669</v>
      </c>
      <c r="W226" s="54">
        <f t="shared" si="248"/>
        <v>236.91666666666666</v>
      </c>
      <c r="X226" s="54">
        <f t="shared" si="248"/>
        <v>242</v>
      </c>
      <c r="Y226" s="54">
        <f t="shared" si="248"/>
        <v>243.41666666666666</v>
      </c>
      <c r="Z226" s="54">
        <f t="shared" si="248"/>
        <v>213.66666666666666</v>
      </c>
      <c r="AA226" s="54" t="e">
        <f t="shared" si="234"/>
        <v>#VALUE!</v>
      </c>
      <c r="AC226" s="74">
        <f>+AF226-'Figure 10 data'!I438</f>
        <v>0</v>
      </c>
      <c r="AE226" s="54">
        <f t="shared" si="243"/>
        <v>2.2687609075043635</v>
      </c>
      <c r="AF226" s="54">
        <f t="shared" si="220"/>
        <v>-1.8015267175572558</v>
      </c>
      <c r="AG226" s="54">
        <f t="shared" si="221"/>
        <v>-18.536756946887088</v>
      </c>
      <c r="AH226" s="54">
        <f t="shared" si="222"/>
        <v>-2.8925619834710758</v>
      </c>
      <c r="AI226" s="54">
        <f t="shared" si="223"/>
        <v>-3.4577199589181706</v>
      </c>
      <c r="AJ226" s="54">
        <f t="shared" si="224"/>
        <v>-17.160686427457094</v>
      </c>
      <c r="AK226" s="54" t="e">
        <f t="shared" si="235"/>
        <v>#REF!</v>
      </c>
      <c r="AM226" s="74">
        <f>AP226-'Figure 10 data'!H438</f>
        <v>0</v>
      </c>
      <c r="AO226" s="54">
        <f t="shared" si="244"/>
        <v>-18.156424581005581</v>
      </c>
      <c r="AP226" s="54">
        <f t="shared" si="205"/>
        <v>-19.519519519519523</v>
      </c>
      <c r="AQ226" s="54">
        <f t="shared" si="206"/>
        <v>-35.880398671096344</v>
      </c>
      <c r="AR226" s="54">
        <f t="shared" si="209"/>
        <v>-19.795221843003407</v>
      </c>
      <c r="AS226" s="54">
        <f t="shared" si="210"/>
        <v>-20.608108108108102</v>
      </c>
      <c r="AT226" s="54">
        <f t="shared" si="211"/>
        <v>-26.859504132231404</v>
      </c>
      <c r="AU226" s="54" t="e">
        <f t="shared" si="236"/>
        <v>#REF!</v>
      </c>
    </row>
    <row r="227" spans="1:47" x14ac:dyDescent="0.25">
      <c r="A227" s="12">
        <f>+TWK!A170</f>
        <v>39168</v>
      </c>
      <c r="C227" s="54">
        <f>+TWK!C170</f>
        <v>280</v>
      </c>
      <c r="D227" s="54">
        <f>+TWK!D170</f>
        <v>244</v>
      </c>
      <c r="E227" s="54">
        <f>+TWK!E170</f>
        <v>176</v>
      </c>
      <c r="F227" s="54">
        <f>+TWK!F170</f>
        <v>213</v>
      </c>
      <c r="G227" s="54">
        <f>+TWK!G170</f>
        <v>213</v>
      </c>
      <c r="H227" s="54">
        <f>+TWK!H170</f>
        <v>158</v>
      </c>
      <c r="I227" s="54" t="e">
        <f>+TWK!#REF!</f>
        <v>#REF!</v>
      </c>
      <c r="K227" s="54">
        <f t="shared" ref="K227:R227" si="249">IFERROR(AVERAGE(B224:B227),"n/a")</f>
        <v>0</v>
      </c>
      <c r="L227" s="54">
        <f t="shared" si="249"/>
        <v>304.5</v>
      </c>
      <c r="M227" s="54">
        <f t="shared" si="249"/>
        <v>273.5</v>
      </c>
      <c r="N227" s="54">
        <f t="shared" si="249"/>
        <v>203.25</v>
      </c>
      <c r="O227" s="54">
        <f t="shared" si="249"/>
        <v>236.5</v>
      </c>
      <c r="P227" s="54">
        <f t="shared" si="249"/>
        <v>236.25</v>
      </c>
      <c r="Q227" s="54">
        <f t="shared" si="249"/>
        <v>180.25</v>
      </c>
      <c r="R227" s="54" t="str">
        <f t="shared" si="249"/>
        <v>n/a</v>
      </c>
      <c r="T227" s="54">
        <f t="shared" ref="T227:Z227" si="250">IFERROR((K71+K123+K175)/3,"n/a")</f>
        <v>275.33333333333331</v>
      </c>
      <c r="U227" s="54">
        <f t="shared" si="250"/>
        <v>269.80555555555554</v>
      </c>
      <c r="V227" s="54">
        <f t="shared" si="250"/>
        <v>255.5</v>
      </c>
      <c r="W227" s="54">
        <f t="shared" si="250"/>
        <v>217.66666666666666</v>
      </c>
      <c r="X227" s="54">
        <f t="shared" si="250"/>
        <v>226.91666666666666</v>
      </c>
      <c r="Y227" s="54">
        <f t="shared" si="250"/>
        <v>228.25</v>
      </c>
      <c r="Z227" s="54">
        <f t="shared" si="250"/>
        <v>198.75</v>
      </c>
      <c r="AA227" s="54" t="e">
        <f t="shared" si="234"/>
        <v>#VALUE!</v>
      </c>
      <c r="AC227" s="74">
        <f>+AF227-'Figure 10 data'!I439</f>
        <v>0</v>
      </c>
      <c r="AE227" s="54">
        <f t="shared" si="243"/>
        <v>3.7784412642849929</v>
      </c>
      <c r="AF227" s="54">
        <f t="shared" si="220"/>
        <v>-4.5009784735812186</v>
      </c>
      <c r="AG227" s="54">
        <f t="shared" si="221"/>
        <v>-19.142419601837666</v>
      </c>
      <c r="AH227" s="54">
        <f t="shared" si="222"/>
        <v>-6.1329416085200155</v>
      </c>
      <c r="AI227" s="54">
        <f t="shared" si="223"/>
        <v>-6.6812705366922192</v>
      </c>
      <c r="AJ227" s="54">
        <f t="shared" si="224"/>
        <v>-20.503144654088047</v>
      </c>
      <c r="AK227" s="54" t="e">
        <f t="shared" si="235"/>
        <v>#REF!</v>
      </c>
      <c r="AM227" s="74">
        <f>AP227-'Figure 10 data'!H439</f>
        <v>0</v>
      </c>
      <c r="AO227" s="54">
        <f t="shared" si="244"/>
        <v>-14.37308868501529</v>
      </c>
      <c r="AP227" s="54">
        <f t="shared" si="205"/>
        <v>-24.22360248447205</v>
      </c>
      <c r="AQ227" s="54">
        <f t="shared" si="206"/>
        <v>-33.079847908745251</v>
      </c>
      <c r="AR227" s="54">
        <f t="shared" si="209"/>
        <v>-14.457831325301207</v>
      </c>
      <c r="AS227" s="54">
        <f t="shared" si="210"/>
        <v>-14.800000000000002</v>
      </c>
      <c r="AT227" s="54">
        <f t="shared" si="211"/>
        <v>-34.166666666666664</v>
      </c>
      <c r="AU227" s="54" t="e">
        <f t="shared" si="236"/>
        <v>#REF!</v>
      </c>
    </row>
    <row r="228" spans="1:47" x14ac:dyDescent="0.25">
      <c r="A228" s="12">
        <f t="shared" ref="A228:A233" si="251">7+A227</f>
        <v>39175</v>
      </c>
      <c r="B228" s="54">
        <f>+TWK!B171</f>
        <v>320</v>
      </c>
      <c r="C228" s="54">
        <f>+TWK!C171</f>
        <v>280</v>
      </c>
      <c r="D228" s="54">
        <f>+TWK!D171</f>
        <v>237</v>
      </c>
      <c r="E228" s="54">
        <f>+TWK!E171</f>
        <v>179</v>
      </c>
      <c r="F228" s="54">
        <f>+TWK!F171</f>
        <v>206</v>
      </c>
      <c r="G228" s="54">
        <f>+TWK!G171</f>
        <v>206</v>
      </c>
      <c r="H228" s="54">
        <f>+TWK!H171</f>
        <v>163.75</v>
      </c>
      <c r="I228" s="54" t="e">
        <f>+TWK!#REF!</f>
        <v>#REF!</v>
      </c>
      <c r="K228" s="54">
        <f t="shared" ref="K228:R228" si="252">IFERROR(AVERAGE(B225:B228),"n/a")</f>
        <v>320</v>
      </c>
      <c r="L228" s="54">
        <f t="shared" si="252"/>
        <v>293.25</v>
      </c>
      <c r="M228" s="54">
        <f t="shared" si="252"/>
        <v>261.5</v>
      </c>
      <c r="N228" s="54">
        <f t="shared" si="252"/>
        <v>192.25</v>
      </c>
      <c r="O228" s="54">
        <f t="shared" si="252"/>
        <v>226</v>
      </c>
      <c r="P228" s="54">
        <f t="shared" si="252"/>
        <v>226</v>
      </c>
      <c r="Q228" s="54">
        <f t="shared" si="252"/>
        <v>173.1875</v>
      </c>
      <c r="R228" s="54" t="str">
        <f t="shared" si="252"/>
        <v>n/a</v>
      </c>
      <c r="T228" s="54">
        <f t="shared" ref="T228:Z228" si="253">IFERROR((K72+K124+K176)/3,"n/a")</f>
        <v>283.61111111111114</v>
      </c>
      <c r="U228" s="54">
        <f t="shared" si="253"/>
        <v>268.08333333333331</v>
      </c>
      <c r="V228" s="54">
        <f t="shared" si="253"/>
        <v>255.41666666666666</v>
      </c>
      <c r="W228" s="54">
        <f t="shared" si="253"/>
        <v>209.91666666666666</v>
      </c>
      <c r="X228" s="54">
        <f t="shared" si="253"/>
        <v>217.16666666666666</v>
      </c>
      <c r="Y228" s="54">
        <f t="shared" si="253"/>
        <v>218.5</v>
      </c>
      <c r="Z228" s="54">
        <f t="shared" si="253"/>
        <v>191.83333333333334</v>
      </c>
      <c r="AA228" s="54" t="e">
        <f t="shared" ref="AA228" si="254">(R72+R124+R176)/3</f>
        <v>#VALUE!</v>
      </c>
      <c r="AC228" s="74">
        <f>+AF228-'Figure 10 data'!I440</f>
        <v>0</v>
      </c>
      <c r="AE228" s="54">
        <f t="shared" si="243"/>
        <v>4.4451352191482885</v>
      </c>
      <c r="AF228" s="54">
        <f t="shared" si="220"/>
        <v>-7.2104404567699838</v>
      </c>
      <c r="AG228" s="54">
        <f t="shared" si="221"/>
        <v>-14.728066693132192</v>
      </c>
      <c r="AH228" s="54">
        <f t="shared" si="222"/>
        <v>-5.1419800460475784</v>
      </c>
      <c r="AI228" s="54">
        <f t="shared" si="223"/>
        <v>-5.7208237986270056</v>
      </c>
      <c r="AJ228" s="54">
        <f t="shared" si="224"/>
        <v>-14.639443961772381</v>
      </c>
      <c r="AK228" s="54" t="e">
        <f t="shared" ref="AK228" si="255">(I228/AA228-1)*100</f>
        <v>#REF!</v>
      </c>
      <c r="AM228" s="74">
        <f>AP228-'Figure 10 data'!H440</f>
        <v>0</v>
      </c>
      <c r="AN228" s="54">
        <f t="shared" ref="AN228:AN291" si="256">IFERROR(((B228/B176-1)*100),"n/a")</f>
        <v>-16.666666666666664</v>
      </c>
      <c r="AO228" s="54">
        <f t="shared" si="244"/>
        <v>-20.903954802259882</v>
      </c>
      <c r="AP228" s="54">
        <f t="shared" si="205"/>
        <v>-30.903790087463555</v>
      </c>
      <c r="AQ228" s="54">
        <f t="shared" si="206"/>
        <v>-34.432234432234431</v>
      </c>
      <c r="AR228" s="54">
        <f t="shared" si="209"/>
        <v>-22.556390977443609</v>
      </c>
      <c r="AS228" s="54">
        <f t="shared" si="210"/>
        <v>-23.134328358208954</v>
      </c>
      <c r="AT228" s="54">
        <f t="shared" si="211"/>
        <v>-32.889344262295083</v>
      </c>
      <c r="AU228" s="54" t="e">
        <f t="shared" ref="AU228" si="257">(I228/I176-1)*100</f>
        <v>#REF!</v>
      </c>
    </row>
    <row r="229" spans="1:47" x14ac:dyDescent="0.25">
      <c r="A229" s="12">
        <f t="shared" si="251"/>
        <v>39182</v>
      </c>
      <c r="B229" s="54">
        <f>+TWK!B172</f>
        <v>321.66666666666669</v>
      </c>
      <c r="C229" s="54">
        <f>+TWK!C172</f>
        <v>273.75</v>
      </c>
      <c r="D229" s="54">
        <f>+TWK!D172</f>
        <v>231.25</v>
      </c>
      <c r="E229" s="54">
        <f>+TWK!E172</f>
        <v>185</v>
      </c>
      <c r="F229" s="54">
        <f>+TWK!F172</f>
        <v>202.5</v>
      </c>
      <c r="G229" s="54">
        <f>+TWK!G172</f>
        <v>202.5</v>
      </c>
      <c r="H229" s="54">
        <f>+TWK!H172</f>
        <v>162.5</v>
      </c>
      <c r="I229" s="54" t="e">
        <f>+TWK!#REF!</f>
        <v>#REF!</v>
      </c>
      <c r="K229" s="54">
        <f t="shared" ref="K229:R229" si="258">IFERROR(AVERAGE(B226:B229),"n/a")</f>
        <v>320.83333333333337</v>
      </c>
      <c r="L229" s="54">
        <f t="shared" si="258"/>
        <v>281.6875</v>
      </c>
      <c r="M229" s="54">
        <f t="shared" si="258"/>
        <v>245.0625</v>
      </c>
      <c r="N229" s="54">
        <f t="shared" si="258"/>
        <v>183.25</v>
      </c>
      <c r="O229" s="54">
        <f t="shared" si="258"/>
        <v>214.125</v>
      </c>
      <c r="P229" s="54">
        <f t="shared" si="258"/>
        <v>214.125</v>
      </c>
      <c r="Q229" s="54">
        <f t="shared" si="258"/>
        <v>165.3125</v>
      </c>
      <c r="R229" s="54" t="str">
        <f t="shared" si="258"/>
        <v>n/a</v>
      </c>
      <c r="T229" s="54">
        <f t="shared" ref="T229:Z229" si="259">IFERROR((K73+K125+K177)/3,"n/a")</f>
        <v>281.63888888888891</v>
      </c>
      <c r="U229" s="54">
        <f t="shared" si="259"/>
        <v>255.33333333333334</v>
      </c>
      <c r="V229" s="54">
        <f t="shared" si="259"/>
        <v>245.66666666666666</v>
      </c>
      <c r="W229" s="54">
        <f t="shared" si="259"/>
        <v>195.83333333333334</v>
      </c>
      <c r="X229" s="54">
        <f t="shared" si="259"/>
        <v>199.75</v>
      </c>
      <c r="Y229" s="54">
        <f t="shared" si="259"/>
        <v>200.75</v>
      </c>
      <c r="Z229" s="54">
        <f t="shared" si="259"/>
        <v>179.75</v>
      </c>
      <c r="AA229" s="54" t="e">
        <f t="shared" ref="AA229" si="260">(R73+R125+R177)/3</f>
        <v>#VALUE!</v>
      </c>
      <c r="AC229" s="74">
        <f>+AF229-'Figure 10 data'!I441</f>
        <v>0</v>
      </c>
      <c r="AE229" s="54">
        <f t="shared" si="243"/>
        <v>7.2127937336814663</v>
      </c>
      <c r="AF229" s="54">
        <f t="shared" si="220"/>
        <v>-5.8683853459972841</v>
      </c>
      <c r="AG229" s="54">
        <f t="shared" si="221"/>
        <v>-5.5319148936170297</v>
      </c>
      <c r="AH229" s="54">
        <f t="shared" si="222"/>
        <v>1.3767209011264159</v>
      </c>
      <c r="AI229" s="54">
        <f t="shared" si="223"/>
        <v>0.87173100871731357</v>
      </c>
      <c r="AJ229" s="54">
        <f t="shared" si="224"/>
        <v>-9.5966620305980577</v>
      </c>
      <c r="AK229" s="54" t="e">
        <f t="shared" ref="AK229" si="261">(I229/AA229-1)*100</f>
        <v>#REF!</v>
      </c>
      <c r="AM229" s="74">
        <f>AP229-'Figure 10 data'!H441</f>
        <v>0</v>
      </c>
      <c r="AN229" s="54">
        <f t="shared" si="256"/>
        <v>-13.992869875222812</v>
      </c>
      <c r="AO229" s="54">
        <f t="shared" si="244"/>
        <v>-18.768545994065278</v>
      </c>
      <c r="AP229" s="54">
        <f t="shared" si="205"/>
        <v>-29.496951219512191</v>
      </c>
      <c r="AQ229" s="54">
        <f t="shared" si="206"/>
        <v>-30.711610486891384</v>
      </c>
      <c r="AR229" s="54">
        <f t="shared" si="209"/>
        <v>-19.960474308300391</v>
      </c>
      <c r="AS229" s="54">
        <f t="shared" si="210"/>
        <v>-19.960474308300391</v>
      </c>
      <c r="AT229" s="54">
        <f t="shared" si="211"/>
        <v>-31.72268907563025</v>
      </c>
      <c r="AU229" s="54" t="e">
        <f t="shared" ref="AU229" si="262">(I229/I177-1)*100</f>
        <v>#REF!</v>
      </c>
    </row>
    <row r="230" spans="1:47" x14ac:dyDescent="0.25">
      <c r="A230" s="12">
        <f t="shared" si="251"/>
        <v>39189</v>
      </c>
      <c r="B230" s="54">
        <f>+TWK!B173</f>
        <v>296</v>
      </c>
      <c r="C230" s="54">
        <f>+TWK!C173</f>
        <v>253</v>
      </c>
      <c r="D230" s="54">
        <f>+TWK!D173</f>
        <v>224</v>
      </c>
      <c r="E230" s="54">
        <f>+TWK!E173</f>
        <v>168</v>
      </c>
      <c r="F230" s="54">
        <f>+TWK!F173</f>
        <v>196</v>
      </c>
      <c r="G230" s="54">
        <f>+TWK!G173</f>
        <v>197</v>
      </c>
      <c r="H230" s="54">
        <f>+TWK!H173</f>
        <v>153</v>
      </c>
      <c r="I230" s="54" t="e">
        <f>+TWK!#REF!</f>
        <v>#REF!</v>
      </c>
      <c r="K230" s="54">
        <f t="shared" ref="K230:R230" si="263">IFERROR(AVERAGE(B227:B230),"n/a")</f>
        <v>312.5555555555556</v>
      </c>
      <c r="L230" s="54">
        <f t="shared" si="263"/>
        <v>271.6875</v>
      </c>
      <c r="M230" s="54">
        <f t="shared" si="263"/>
        <v>234.0625</v>
      </c>
      <c r="N230" s="54">
        <f t="shared" si="263"/>
        <v>177</v>
      </c>
      <c r="O230" s="54">
        <f t="shared" si="263"/>
        <v>204.375</v>
      </c>
      <c r="P230" s="54">
        <f t="shared" si="263"/>
        <v>204.625</v>
      </c>
      <c r="Q230" s="54">
        <f t="shared" si="263"/>
        <v>159.3125</v>
      </c>
      <c r="R230" s="54" t="str">
        <f t="shared" si="263"/>
        <v>n/a</v>
      </c>
      <c r="T230" s="54">
        <f t="shared" ref="T230:Z230" si="264">IFERROR((K74+K126+K178)/3,"n/a")</f>
        <v>278.83333333333331</v>
      </c>
      <c r="U230" s="54">
        <f t="shared" si="264"/>
        <v>249.08333333333334</v>
      </c>
      <c r="V230" s="54">
        <f t="shared" si="264"/>
        <v>241.25</v>
      </c>
      <c r="W230" s="54">
        <f t="shared" si="264"/>
        <v>186.5</v>
      </c>
      <c r="X230" s="54">
        <f t="shared" si="264"/>
        <v>195.33333333333334</v>
      </c>
      <c r="Y230" s="54">
        <f t="shared" si="264"/>
        <v>196.08333333333334</v>
      </c>
      <c r="Z230" s="54">
        <f t="shared" si="264"/>
        <v>175.08333333333334</v>
      </c>
      <c r="AA230" s="54" t="e">
        <f t="shared" ref="AA230" si="265">(R74+R126+R178)/3</f>
        <v>#VALUE!</v>
      </c>
      <c r="AC230" s="74">
        <f>+AF230-'Figure 10 data'!I442</f>
        <v>0</v>
      </c>
      <c r="AE230" s="54">
        <f t="shared" si="243"/>
        <v>1.572432251589162</v>
      </c>
      <c r="AF230" s="54">
        <f t="shared" si="220"/>
        <v>-7.1502590673575117</v>
      </c>
      <c r="AG230" s="54">
        <f t="shared" si="221"/>
        <v>-9.9195710455764026</v>
      </c>
      <c r="AH230" s="54">
        <f t="shared" si="222"/>
        <v>0.34129692832765013</v>
      </c>
      <c r="AI230" s="54">
        <f t="shared" si="223"/>
        <v>0.46748831279217473</v>
      </c>
      <c r="AJ230" s="54">
        <f t="shared" si="224"/>
        <v>-12.613041408852933</v>
      </c>
      <c r="AK230" s="54" t="e">
        <f t="shared" ref="AK230" si="266">(I230/AA230-1)*100</f>
        <v>#REF!</v>
      </c>
      <c r="AM230" s="74">
        <f>AP230-'Figure 10 data'!H442</f>
        <v>0</v>
      </c>
      <c r="AN230" s="54">
        <f t="shared" si="256"/>
        <v>-18.457300275482091</v>
      </c>
      <c r="AO230" s="54">
        <f t="shared" si="244"/>
        <v>-19.68253968253968</v>
      </c>
      <c r="AP230" s="54">
        <f t="shared" si="205"/>
        <v>-24.067796610169488</v>
      </c>
      <c r="AQ230" s="54">
        <f t="shared" si="206"/>
        <v>-21.86046511627907</v>
      </c>
      <c r="AR230" s="54">
        <f t="shared" si="209"/>
        <v>-32.41379310344827</v>
      </c>
      <c r="AS230" s="54">
        <f t="shared" si="210"/>
        <v>-32.068965517241374</v>
      </c>
      <c r="AT230" s="54">
        <f t="shared" si="211"/>
        <v>-28.837209302325583</v>
      </c>
      <c r="AU230" s="54" t="e">
        <f t="shared" ref="AU230" si="267">(I230/I178-1)*100</f>
        <v>#REF!</v>
      </c>
    </row>
    <row r="231" spans="1:47" x14ac:dyDescent="0.25">
      <c r="A231" s="12">
        <f t="shared" si="251"/>
        <v>39196</v>
      </c>
      <c r="B231" s="54">
        <v>289</v>
      </c>
      <c r="C231" s="54">
        <v>244.6</v>
      </c>
      <c r="D231" s="54">
        <v>213</v>
      </c>
      <c r="E231" s="54">
        <v>161</v>
      </c>
      <c r="F231" s="54">
        <v>197</v>
      </c>
      <c r="G231" s="54">
        <v>197</v>
      </c>
      <c r="H231" s="54">
        <v>147</v>
      </c>
      <c r="I231" s="54">
        <v>205.4279475982533</v>
      </c>
      <c r="K231" s="54">
        <f t="shared" ref="K231:R231" si="268">IFERROR(AVERAGE(B228:B231),"n/a")</f>
        <v>306.66666666666669</v>
      </c>
      <c r="L231" s="54">
        <f t="shared" si="268"/>
        <v>262.83749999999998</v>
      </c>
      <c r="M231" s="54">
        <f t="shared" si="268"/>
        <v>226.3125</v>
      </c>
      <c r="N231" s="54">
        <f t="shared" si="268"/>
        <v>173.25</v>
      </c>
      <c r="O231" s="54">
        <f t="shared" si="268"/>
        <v>200.375</v>
      </c>
      <c r="P231" s="54">
        <f t="shared" si="268"/>
        <v>200.625</v>
      </c>
      <c r="Q231" s="54">
        <f t="shared" si="268"/>
        <v>156.5625</v>
      </c>
      <c r="R231" s="54" t="str">
        <f t="shared" si="268"/>
        <v>n/a</v>
      </c>
      <c r="T231" s="54">
        <f t="shared" ref="T231:Z231" si="269">IFERROR((K75+K127+K179)/3,"n/a")</f>
        <v>275.66666666666669</v>
      </c>
      <c r="U231" s="54">
        <f t="shared" si="269"/>
        <v>245.75</v>
      </c>
      <c r="V231" s="54">
        <f t="shared" si="269"/>
        <v>236.5</v>
      </c>
      <c r="W231" s="54">
        <f t="shared" si="269"/>
        <v>181.16666666666666</v>
      </c>
      <c r="X231" s="54">
        <f t="shared" si="269"/>
        <v>191.33333333333334</v>
      </c>
      <c r="Y231" s="54">
        <f t="shared" si="269"/>
        <v>191.91666666666666</v>
      </c>
      <c r="Z231" s="54">
        <f t="shared" si="269"/>
        <v>171.25</v>
      </c>
      <c r="AA231" s="54" t="e">
        <f t="shared" ref="AA231" si="270">(R75+R127+R179)/3</f>
        <v>#VALUE!</v>
      </c>
      <c r="AC231" s="74">
        <f>+AF231-'Figure 10 data'!I443</f>
        <v>0</v>
      </c>
      <c r="AD231" s="54">
        <f>IFERROR((B231/T231-1)*100,"n/a")</f>
        <v>4.8367593712212775</v>
      </c>
      <c r="AE231" s="54">
        <f t="shared" si="243"/>
        <v>-0.46795523906408842</v>
      </c>
      <c r="AF231" s="54">
        <f t="shared" si="220"/>
        <v>-9.9365750528541241</v>
      </c>
      <c r="AG231" s="54">
        <f t="shared" si="221"/>
        <v>-11.131554737810479</v>
      </c>
      <c r="AH231" s="54">
        <f t="shared" si="222"/>
        <v>2.9616724738675826</v>
      </c>
      <c r="AI231" s="54">
        <f t="shared" si="223"/>
        <v>2.6487190620929191</v>
      </c>
      <c r="AJ231" s="54">
        <f t="shared" si="224"/>
        <v>-14.160583941605843</v>
      </c>
      <c r="AK231" s="54" t="e">
        <f t="shared" ref="AK231" si="271">(I231/AA231-1)*100</f>
        <v>#VALUE!</v>
      </c>
      <c r="AM231" s="74">
        <f>AP231-'Figure 10 data'!H443</f>
        <v>0</v>
      </c>
      <c r="AN231" s="54">
        <f t="shared" si="256"/>
        <v>-19.273743016759781</v>
      </c>
      <c r="AO231" s="54">
        <f t="shared" si="244"/>
        <v>-20.841423948220061</v>
      </c>
      <c r="AP231" s="54">
        <f t="shared" si="205"/>
        <v>-26.041666666666664</v>
      </c>
      <c r="AQ231" s="54">
        <f t="shared" si="206"/>
        <v>-21.463414634146339</v>
      </c>
      <c r="AR231" s="54">
        <f t="shared" si="209"/>
        <v>-16.170212765957448</v>
      </c>
      <c r="AS231" s="54">
        <f t="shared" si="210"/>
        <v>-16.525423728813561</v>
      </c>
      <c r="AT231" s="54">
        <f t="shared" si="211"/>
        <v>-27.227722772277229</v>
      </c>
      <c r="AU231" s="54" t="e">
        <f t="shared" ref="AU231" si="272">(I231/I179-1)*100</f>
        <v>#REF!</v>
      </c>
    </row>
    <row r="232" spans="1:47" x14ac:dyDescent="0.25">
      <c r="A232" s="12">
        <f t="shared" si="251"/>
        <v>39203</v>
      </c>
      <c r="B232" s="54">
        <v>282.5</v>
      </c>
      <c r="C232" s="54">
        <v>236.66666666666666</v>
      </c>
      <c r="D232" s="54">
        <v>214.16666666666666</v>
      </c>
      <c r="E232" s="54">
        <v>158.33333333333334</v>
      </c>
      <c r="F232" s="54">
        <v>191.66666666666666</v>
      </c>
      <c r="G232" s="54">
        <v>191.66666666666666</v>
      </c>
      <c r="H232" s="54">
        <v>146.66666666666666</v>
      </c>
      <c r="I232" s="54">
        <v>208.49344978165936</v>
      </c>
      <c r="K232" s="54">
        <f t="shared" ref="K232:R232" si="273">IFERROR(AVERAGE(B229:B232),"n/a")</f>
        <v>297.29166666666669</v>
      </c>
      <c r="L232" s="54">
        <f t="shared" si="273"/>
        <v>252.00416666666666</v>
      </c>
      <c r="M232" s="54">
        <f t="shared" si="273"/>
        <v>220.60416666666666</v>
      </c>
      <c r="N232" s="54">
        <f t="shared" si="273"/>
        <v>168.08333333333334</v>
      </c>
      <c r="O232" s="54">
        <f t="shared" si="273"/>
        <v>196.79166666666666</v>
      </c>
      <c r="P232" s="54">
        <f t="shared" si="273"/>
        <v>197.04166666666666</v>
      </c>
      <c r="Q232" s="54">
        <f t="shared" si="273"/>
        <v>152.29166666666666</v>
      </c>
      <c r="R232" s="54" t="str">
        <f t="shared" si="273"/>
        <v>n/a</v>
      </c>
      <c r="T232" s="54">
        <f t="shared" ref="T232:Z232" si="274">IFERROR((K76+K128+K180)/3,"n/a")</f>
        <v>268.16666666666669</v>
      </c>
      <c r="U232" s="54">
        <f t="shared" si="274"/>
        <v>235.41666666666666</v>
      </c>
      <c r="V232" s="54">
        <f t="shared" si="274"/>
        <v>227.25</v>
      </c>
      <c r="W232" s="54">
        <f t="shared" si="274"/>
        <v>178.83333333333334</v>
      </c>
      <c r="X232" s="54">
        <f t="shared" si="274"/>
        <v>184.83333333333334</v>
      </c>
      <c r="Y232" s="54">
        <f t="shared" si="274"/>
        <v>185.33333333333334</v>
      </c>
      <c r="Z232" s="54">
        <f t="shared" si="274"/>
        <v>165.75</v>
      </c>
      <c r="AA232" s="54" t="e">
        <f t="shared" ref="AA232" si="275">(R76+R128+R180)/3</f>
        <v>#VALUE!</v>
      </c>
      <c r="AC232" s="74">
        <f>+AF232-'Figure 10 data'!I444</f>
        <v>0</v>
      </c>
      <c r="AD232" s="54">
        <f t="shared" ref="AD232:AD295" si="276">IFERROR((B232/T232-1)*100,"n/a")</f>
        <v>5.3449347420758242</v>
      </c>
      <c r="AE232" s="54">
        <f t="shared" si="243"/>
        <v>0.53097345132744334</v>
      </c>
      <c r="AF232" s="54">
        <f t="shared" si="220"/>
        <v>-5.7572423909057591</v>
      </c>
      <c r="AG232" s="54">
        <f t="shared" si="221"/>
        <v>-11.463187325256285</v>
      </c>
      <c r="AH232" s="54">
        <f t="shared" si="222"/>
        <v>3.6970243462578711</v>
      </c>
      <c r="AI232" s="54">
        <f t="shared" si="223"/>
        <v>3.4172661870503385</v>
      </c>
      <c r="AJ232" s="54">
        <f t="shared" si="224"/>
        <v>-11.513323278029164</v>
      </c>
      <c r="AK232" s="54" t="e">
        <f t="shared" ref="AK232" si="277">(I232/AA232-1)*100</f>
        <v>#VALUE!</v>
      </c>
      <c r="AM232" s="74">
        <f>AP232-'Figure 10 data'!H444</f>
        <v>0</v>
      </c>
      <c r="AN232" s="54">
        <f t="shared" si="256"/>
        <v>-21.745152354570642</v>
      </c>
      <c r="AO232" s="54">
        <f t="shared" si="244"/>
        <v>-26.728586171310631</v>
      </c>
      <c r="AP232" s="54">
        <f t="shared" si="205"/>
        <v>-31.136120042872463</v>
      </c>
      <c r="AQ232" s="54">
        <f t="shared" si="206"/>
        <v>-38.151041666666664</v>
      </c>
      <c r="AR232" s="54">
        <f t="shared" si="209"/>
        <v>-20.470262793914252</v>
      </c>
      <c r="AS232" s="54">
        <f t="shared" si="210"/>
        <v>-20.470262793914252</v>
      </c>
      <c r="AT232" s="54">
        <f t="shared" si="211"/>
        <v>-33.333333333333336</v>
      </c>
      <c r="AU232" s="54" t="e">
        <f t="shared" ref="AU232" si="278">(I232/I180-1)*100</f>
        <v>#REF!</v>
      </c>
    </row>
    <row r="233" spans="1:47" x14ac:dyDescent="0.25">
      <c r="A233" s="12">
        <f t="shared" si="251"/>
        <v>39210</v>
      </c>
      <c r="B233" s="54">
        <f>+TWK!B176</f>
        <v>269</v>
      </c>
      <c r="C233" s="54">
        <f>+TWK!C176</f>
        <v>233.83333333333334</v>
      </c>
      <c r="D233" s="54">
        <f>+TWK!D176</f>
        <v>209.16666666666666</v>
      </c>
      <c r="E233" s="54">
        <f>+TWK!E176</f>
        <v>155.83333333333334</v>
      </c>
      <c r="F233" s="54">
        <f>+TWK!F176</f>
        <v>182.5</v>
      </c>
      <c r="G233" s="54">
        <f>+TWK!G176</f>
        <v>175.83333333333334</v>
      </c>
      <c r="H233" s="54">
        <f>+TWK!H176</f>
        <v>145</v>
      </c>
      <c r="I233" s="54" t="e">
        <f>+TWK!#REF!</f>
        <v>#REF!</v>
      </c>
      <c r="K233" s="54">
        <f t="shared" ref="K233:R233" si="279">IFERROR(AVERAGE(B230:B233),"n/a")</f>
        <v>284.125</v>
      </c>
      <c r="L233" s="54">
        <f t="shared" si="279"/>
        <v>242.02500000000001</v>
      </c>
      <c r="M233" s="54">
        <f t="shared" si="279"/>
        <v>215.08333333333331</v>
      </c>
      <c r="N233" s="54">
        <f t="shared" si="279"/>
        <v>160.79166666666669</v>
      </c>
      <c r="O233" s="54">
        <f t="shared" si="279"/>
        <v>191.79166666666666</v>
      </c>
      <c r="P233" s="54">
        <f t="shared" si="279"/>
        <v>190.375</v>
      </c>
      <c r="Q233" s="54">
        <f t="shared" si="279"/>
        <v>147.91666666666666</v>
      </c>
      <c r="R233" s="54" t="str">
        <f t="shared" si="279"/>
        <v>n/a</v>
      </c>
      <c r="T233" s="54">
        <f t="shared" ref="T233:Z233" si="280">IFERROR((K77+K129+K181)/3,"n/a")</f>
        <v>266</v>
      </c>
      <c r="U233" s="54">
        <f t="shared" si="280"/>
        <v>236</v>
      </c>
      <c r="V233" s="54">
        <f t="shared" si="280"/>
        <v>228.91666666666666</v>
      </c>
      <c r="W233" s="54">
        <f t="shared" si="280"/>
        <v>182</v>
      </c>
      <c r="X233" s="54">
        <f t="shared" si="280"/>
        <v>185.08333333333334</v>
      </c>
      <c r="Y233" s="54">
        <f t="shared" si="280"/>
        <v>185.83333333333334</v>
      </c>
      <c r="Z233" s="54">
        <f t="shared" si="280"/>
        <v>165.75</v>
      </c>
      <c r="AA233" s="54" t="e">
        <f t="shared" ref="AA233" si="281">(R77+R129+R181)/3</f>
        <v>#VALUE!</v>
      </c>
      <c r="AC233" s="74">
        <f>+AF233-'Figure 10 data'!I445</f>
        <v>0</v>
      </c>
      <c r="AD233" s="54">
        <f t="shared" si="276"/>
        <v>1.1278195488721776</v>
      </c>
      <c r="AE233" s="54">
        <f t="shared" si="243"/>
        <v>-0.91807909604519899</v>
      </c>
      <c r="AF233" s="54">
        <f t="shared" si="220"/>
        <v>-8.6275937386239505</v>
      </c>
      <c r="AG233" s="54">
        <f t="shared" si="221"/>
        <v>-14.377289377289371</v>
      </c>
      <c r="AH233" s="54">
        <f t="shared" si="222"/>
        <v>-1.3957676722197276</v>
      </c>
      <c r="AI233" s="54">
        <f t="shared" si="223"/>
        <v>-5.3811659192825161</v>
      </c>
      <c r="AJ233" s="54">
        <f t="shared" si="224"/>
        <v>-12.518853695324283</v>
      </c>
      <c r="AK233" s="54" t="e">
        <f t="shared" ref="AK233" si="282">(I233/AA233-1)*100</f>
        <v>#REF!</v>
      </c>
      <c r="AM233" s="74">
        <f>AP233-'Figure 10 data'!H445</f>
        <v>0</v>
      </c>
      <c r="AN233" s="54">
        <f t="shared" si="256"/>
        <v>-28.835978835978835</v>
      </c>
      <c r="AO233" s="54">
        <f t="shared" si="244"/>
        <v>-35.226223453370267</v>
      </c>
      <c r="AP233" s="54">
        <f t="shared" si="205"/>
        <v>-40.913370998116761</v>
      </c>
      <c r="AQ233" s="54">
        <f t="shared" si="206"/>
        <v>-48.05555555555555</v>
      </c>
      <c r="AR233" s="54">
        <f t="shared" si="209"/>
        <v>-32.656826568265686</v>
      </c>
      <c r="AS233" s="54">
        <f t="shared" si="210"/>
        <v>-35.116851168511687</v>
      </c>
      <c r="AT233" s="54">
        <f t="shared" si="211"/>
        <v>-42.000000000000007</v>
      </c>
      <c r="AU233" s="54" t="e">
        <f t="shared" ref="AU233" si="283">(I233/I181-1)*100</f>
        <v>#REF!</v>
      </c>
    </row>
    <row r="234" spans="1:47" x14ac:dyDescent="0.25">
      <c r="A234" s="12">
        <f t="shared" ref="A234:A239" si="284">7+A233</f>
        <v>39217</v>
      </c>
      <c r="B234" s="54">
        <f>+TWK!B177</f>
        <v>299</v>
      </c>
      <c r="C234" s="54">
        <f>+TWK!C177</f>
        <v>247</v>
      </c>
      <c r="D234" s="54">
        <f>+TWK!D177</f>
        <v>227</v>
      </c>
      <c r="E234" s="54">
        <f>+TWK!E177</f>
        <v>179</v>
      </c>
      <c r="F234" s="54">
        <f>+TWK!F177</f>
        <v>183</v>
      </c>
      <c r="G234" s="54">
        <f>+TWK!G177</f>
        <v>183</v>
      </c>
      <c r="H234" s="54">
        <f>+TWK!H177</f>
        <v>154</v>
      </c>
      <c r="I234" s="54" t="e">
        <f>+TWK!#REF!</f>
        <v>#REF!</v>
      </c>
      <c r="K234" s="54">
        <f t="shared" ref="K234:R234" si="285">IFERROR(AVERAGE(B231:B234),"n/a")</f>
        <v>284.875</v>
      </c>
      <c r="L234" s="54">
        <f t="shared" si="285"/>
        <v>240.52500000000001</v>
      </c>
      <c r="M234" s="54">
        <f t="shared" si="285"/>
        <v>215.83333333333331</v>
      </c>
      <c r="N234" s="54">
        <f t="shared" si="285"/>
        <v>163.54166666666669</v>
      </c>
      <c r="O234" s="54">
        <f t="shared" si="285"/>
        <v>188.54166666666666</v>
      </c>
      <c r="P234" s="54">
        <f t="shared" si="285"/>
        <v>186.875</v>
      </c>
      <c r="Q234" s="54">
        <f t="shared" si="285"/>
        <v>148.16666666666666</v>
      </c>
      <c r="R234" s="54" t="str">
        <f t="shared" si="285"/>
        <v>n/a</v>
      </c>
      <c r="T234" s="54">
        <f t="shared" ref="T234:Z234" si="286">IFERROR((K78+K130+K182)/3,"n/a")</f>
        <v>272.66666666666669</v>
      </c>
      <c r="U234" s="54">
        <f t="shared" si="286"/>
        <v>246.08333333333334</v>
      </c>
      <c r="V234" s="54">
        <f t="shared" si="286"/>
        <v>240.41666666666666</v>
      </c>
      <c r="W234" s="54">
        <f t="shared" si="286"/>
        <v>192.25</v>
      </c>
      <c r="X234" s="54">
        <f t="shared" si="286"/>
        <v>186.08333333333334</v>
      </c>
      <c r="Y234" s="54">
        <f t="shared" si="286"/>
        <v>186.83333333333334</v>
      </c>
      <c r="Z234" s="54">
        <f t="shared" si="286"/>
        <v>171.58333333333334</v>
      </c>
      <c r="AA234" s="54" t="e">
        <f t="shared" ref="AA234" si="287">(R78+R130+R182)/3</f>
        <v>#VALUE!</v>
      </c>
      <c r="AC234" s="74">
        <f>+AF234-'Figure 10 data'!I446</f>
        <v>0</v>
      </c>
      <c r="AD234" s="54">
        <f t="shared" si="276"/>
        <v>9.6577017114914288</v>
      </c>
      <c r="AE234" s="54">
        <f t="shared" si="243"/>
        <v>0.37250253979004277</v>
      </c>
      <c r="AF234" s="54">
        <f t="shared" si="220"/>
        <v>-5.580589254766033</v>
      </c>
      <c r="AG234" s="54">
        <f t="shared" si="221"/>
        <v>-6.8920676202860909</v>
      </c>
      <c r="AH234" s="54">
        <f t="shared" si="222"/>
        <v>-1.6569637259292502</v>
      </c>
      <c r="AI234" s="54">
        <f t="shared" si="223"/>
        <v>-2.0517395182872433</v>
      </c>
      <c r="AJ234" s="54">
        <f t="shared" si="224"/>
        <v>-10.247693054881013</v>
      </c>
      <c r="AK234" s="54" t="e">
        <f t="shared" ref="AK234" si="288">(I234/AA234-1)*100</f>
        <v>#REF!</v>
      </c>
      <c r="AM234" s="74">
        <f>AP234-'Figure 10 data'!H446</f>
        <v>0</v>
      </c>
      <c r="AN234" s="54">
        <f t="shared" si="256"/>
        <v>-31.105990783410142</v>
      </c>
      <c r="AO234" s="54">
        <f t="shared" si="244"/>
        <v>-39.312039312039317</v>
      </c>
      <c r="AP234" s="54">
        <f t="shared" si="205"/>
        <v>-42.239185750636132</v>
      </c>
      <c r="AQ234" s="54">
        <f t="shared" si="206"/>
        <v>-45.092024539877293</v>
      </c>
      <c r="AR234" s="54">
        <f t="shared" si="209"/>
        <v>-41.346153846153847</v>
      </c>
      <c r="AS234" s="54">
        <f t="shared" si="210"/>
        <v>-41.346153846153847</v>
      </c>
      <c r="AT234" s="54">
        <f t="shared" si="211"/>
        <v>-47.079037800687281</v>
      </c>
      <c r="AU234" s="54" t="e">
        <f t="shared" ref="AU234" si="289">(I234/I182-1)*100</f>
        <v>#REF!</v>
      </c>
    </row>
    <row r="235" spans="1:47" x14ac:dyDescent="0.25">
      <c r="A235" s="12">
        <f t="shared" si="284"/>
        <v>39224</v>
      </c>
      <c r="B235" s="54">
        <f>+TWK!B178</f>
        <v>326</v>
      </c>
      <c r="C235" s="54">
        <f>+TWK!C178</f>
        <v>286</v>
      </c>
      <c r="D235" s="54">
        <f>+TWK!D178</f>
        <v>275</v>
      </c>
      <c r="E235" s="54">
        <f>+TWK!E178</f>
        <v>196</v>
      </c>
      <c r="F235" s="54">
        <f>+TWK!F178</f>
        <v>188</v>
      </c>
      <c r="G235" s="54">
        <f>+TWK!G178</f>
        <v>188</v>
      </c>
      <c r="H235" s="54">
        <f>+TWK!H178</f>
        <v>166</v>
      </c>
      <c r="I235" s="54" t="e">
        <f>+TWK!#REF!</f>
        <v>#REF!</v>
      </c>
      <c r="K235" s="54">
        <f t="shared" ref="K235:R235" si="290">IFERROR(AVERAGE(B232:B235),"n/a")</f>
        <v>294.125</v>
      </c>
      <c r="L235" s="54">
        <f t="shared" si="290"/>
        <v>250.875</v>
      </c>
      <c r="M235" s="54">
        <f t="shared" si="290"/>
        <v>231.33333333333331</v>
      </c>
      <c r="N235" s="54">
        <f t="shared" si="290"/>
        <v>172.29166666666669</v>
      </c>
      <c r="O235" s="54">
        <f t="shared" si="290"/>
        <v>186.29166666666666</v>
      </c>
      <c r="P235" s="54">
        <f t="shared" si="290"/>
        <v>184.625</v>
      </c>
      <c r="Q235" s="54">
        <f t="shared" si="290"/>
        <v>152.91666666666666</v>
      </c>
      <c r="R235" s="54" t="str">
        <f t="shared" si="290"/>
        <v>n/a</v>
      </c>
      <c r="T235" s="54">
        <f t="shared" ref="T235:Z235" si="291">IFERROR((K79+K131+K183)/3,"n/a")</f>
        <v>285.83333333333331</v>
      </c>
      <c r="U235" s="54">
        <f t="shared" si="291"/>
        <v>260.41666666666669</v>
      </c>
      <c r="V235" s="54">
        <f t="shared" si="291"/>
        <v>255.08333333333334</v>
      </c>
      <c r="W235" s="54">
        <f t="shared" si="291"/>
        <v>205.16666666666666</v>
      </c>
      <c r="X235" s="54">
        <f t="shared" si="291"/>
        <v>194.83333333333334</v>
      </c>
      <c r="Y235" s="54">
        <f t="shared" si="291"/>
        <v>195.58333333333334</v>
      </c>
      <c r="Z235" s="54">
        <f t="shared" si="291"/>
        <v>181.66666666666666</v>
      </c>
      <c r="AA235" s="54" t="e">
        <f t="shared" ref="AA235:AA236" si="292">(R79+R131+R183)/3</f>
        <v>#VALUE!</v>
      </c>
      <c r="AC235" s="74">
        <f>+AF235-'Figure 10 data'!I447</f>
        <v>0</v>
      </c>
      <c r="AD235" s="54">
        <f t="shared" si="276"/>
        <v>14.052478134110791</v>
      </c>
      <c r="AE235" s="54">
        <f t="shared" si="243"/>
        <v>9.8239999999999874</v>
      </c>
      <c r="AF235" s="54">
        <f t="shared" si="220"/>
        <v>7.8079059131002992</v>
      </c>
      <c r="AG235" s="54">
        <f t="shared" si="221"/>
        <v>-4.4679122664500355</v>
      </c>
      <c r="AH235" s="54">
        <f t="shared" si="222"/>
        <v>-3.5072711719418392</v>
      </c>
      <c r="AI235" s="54">
        <f t="shared" si="223"/>
        <v>-3.8772901576480612</v>
      </c>
      <c r="AJ235" s="54">
        <f t="shared" si="224"/>
        <v>-8.6238532110091697</v>
      </c>
      <c r="AK235" s="54" t="e">
        <f t="shared" ref="AK235:AK236" si="293">(I235/AA235-1)*100</f>
        <v>#REF!</v>
      </c>
      <c r="AM235" s="74">
        <f>AP235-'Figure 10 data'!H447</f>
        <v>0</v>
      </c>
      <c r="AN235" s="54">
        <f t="shared" si="256"/>
        <v>-27.069351230425053</v>
      </c>
      <c r="AO235" s="54">
        <f t="shared" si="244"/>
        <v>-29.556650246305416</v>
      </c>
      <c r="AP235" s="54">
        <f t="shared" si="205"/>
        <v>-28.385416666666664</v>
      </c>
      <c r="AQ235" s="54">
        <f t="shared" si="206"/>
        <v>-38.170347003154568</v>
      </c>
      <c r="AR235" s="54">
        <f t="shared" si="209"/>
        <v>-43.543543543543542</v>
      </c>
      <c r="AS235" s="54">
        <f t="shared" si="210"/>
        <v>-43.543543543543542</v>
      </c>
      <c r="AT235" s="54">
        <f t="shared" si="211"/>
        <v>-45.033112582781456</v>
      </c>
      <c r="AU235" s="54" t="e">
        <f t="shared" ref="AU235:AU236" si="294">(I235/I183-1)*100</f>
        <v>#REF!</v>
      </c>
    </row>
    <row r="236" spans="1:47" x14ac:dyDescent="0.25">
      <c r="A236" s="12">
        <f t="shared" si="284"/>
        <v>39231</v>
      </c>
      <c r="B236" s="54">
        <f>+TWK!B179</f>
        <v>386.25</v>
      </c>
      <c r="C236" s="54">
        <f>+TWK!C179</f>
        <v>333</v>
      </c>
      <c r="D236" s="54">
        <f>+TWK!D179</f>
        <v>326</v>
      </c>
      <c r="E236" s="54">
        <f>+TWK!E179</f>
        <v>252</v>
      </c>
      <c r="F236" s="54">
        <f>+TWK!F179</f>
        <v>208.75</v>
      </c>
      <c r="G236" s="54">
        <f>+TWK!G179</f>
        <v>213.75</v>
      </c>
      <c r="H236" s="54">
        <f>+TWK!H179</f>
        <v>208.75</v>
      </c>
      <c r="I236" s="54" t="e">
        <f>+TWK!#REF!</f>
        <v>#REF!</v>
      </c>
      <c r="K236" s="54">
        <f t="shared" ref="K236:R236" si="295">IFERROR(AVERAGE(B233:B236),"n/a")</f>
        <v>320.0625</v>
      </c>
      <c r="L236" s="54">
        <f t="shared" si="295"/>
        <v>274.95833333333337</v>
      </c>
      <c r="M236" s="54">
        <f t="shared" si="295"/>
        <v>259.29166666666663</v>
      </c>
      <c r="N236" s="54">
        <f t="shared" si="295"/>
        <v>195.70833333333334</v>
      </c>
      <c r="O236" s="54">
        <f t="shared" si="295"/>
        <v>190.5625</v>
      </c>
      <c r="P236" s="54">
        <f t="shared" si="295"/>
        <v>190.14583333333334</v>
      </c>
      <c r="Q236" s="54">
        <f t="shared" si="295"/>
        <v>168.4375</v>
      </c>
      <c r="R236" s="54" t="str">
        <f t="shared" si="295"/>
        <v>n/a</v>
      </c>
      <c r="T236" s="54">
        <f t="shared" ref="T236:Z236" si="296">IFERROR((K80+K132+K184)/3,"n/a")</f>
        <v>297.41666666666669</v>
      </c>
      <c r="U236" s="54">
        <f t="shared" si="296"/>
        <v>269.91666666666669</v>
      </c>
      <c r="V236" s="54">
        <f t="shared" si="296"/>
        <v>261.83333333333331</v>
      </c>
      <c r="W236" s="54">
        <f t="shared" si="296"/>
        <v>205.91666666666666</v>
      </c>
      <c r="X236" s="54">
        <f t="shared" si="296"/>
        <v>200.16666666666666</v>
      </c>
      <c r="Y236" s="54">
        <f t="shared" si="296"/>
        <v>200.66666666666666</v>
      </c>
      <c r="Z236" s="54">
        <f t="shared" si="296"/>
        <v>186.83333333333334</v>
      </c>
      <c r="AA236" s="54" t="e">
        <f t="shared" si="292"/>
        <v>#VALUE!</v>
      </c>
      <c r="AC236" s="74">
        <f>+AF236-'Figure 10 data'!I448</f>
        <v>0</v>
      </c>
      <c r="AD236" s="54">
        <f t="shared" si="276"/>
        <v>29.868310451106737</v>
      </c>
      <c r="AE236" s="54">
        <f t="shared" si="243"/>
        <v>23.371410929299152</v>
      </c>
      <c r="AF236" s="54">
        <f t="shared" si="220"/>
        <v>24.506683640993</v>
      </c>
      <c r="AG236" s="54">
        <f t="shared" si="221"/>
        <v>22.379603399433435</v>
      </c>
      <c r="AH236" s="54">
        <f t="shared" si="222"/>
        <v>4.2880932556203177</v>
      </c>
      <c r="AI236" s="54">
        <f t="shared" si="223"/>
        <v>6.519933554817281</v>
      </c>
      <c r="AJ236" s="54">
        <f t="shared" si="224"/>
        <v>11.730597680642285</v>
      </c>
      <c r="AK236" s="54" t="e">
        <f t="shared" si="293"/>
        <v>#REF!</v>
      </c>
      <c r="AM236" s="74">
        <f>AP236-'Figure 10 data'!H448</f>
        <v>0</v>
      </c>
      <c r="AN236" s="54">
        <f t="shared" si="256"/>
        <v>-11.002304147465436</v>
      </c>
      <c r="AO236" s="54">
        <f t="shared" si="244"/>
        <v>-12.137203166226918</v>
      </c>
      <c r="AP236" s="54">
        <f t="shared" si="205"/>
        <v>-7.1225071225071268</v>
      </c>
      <c r="AQ236" s="54">
        <f t="shared" si="206"/>
        <v>-7.6923076923076872</v>
      </c>
      <c r="AR236" s="54">
        <f t="shared" si="209"/>
        <v>-31.105610561056107</v>
      </c>
      <c r="AS236" s="54">
        <f t="shared" si="210"/>
        <v>-29.455445544554458</v>
      </c>
      <c r="AT236" s="54">
        <f t="shared" si="211"/>
        <v>-23.53479853479854</v>
      </c>
      <c r="AU236" s="54" t="e">
        <f t="shared" si="294"/>
        <v>#REF!</v>
      </c>
    </row>
    <row r="237" spans="1:47" x14ac:dyDescent="0.25">
      <c r="A237" s="12">
        <f t="shared" si="284"/>
        <v>39238</v>
      </c>
      <c r="B237" s="54">
        <f>+TWK!B180</f>
        <v>396.25</v>
      </c>
      <c r="C237" s="54">
        <f>+TWK!C180</f>
        <v>353.75</v>
      </c>
      <c r="D237" s="54">
        <f>+TWK!D180</f>
        <v>353.75</v>
      </c>
      <c r="E237" s="54">
        <f>+TWK!E180</f>
        <v>263</v>
      </c>
      <c r="F237" s="54">
        <f>+TWK!F180</f>
        <v>251.66666666666666</v>
      </c>
      <c r="G237" s="54">
        <f>+TWK!G180</f>
        <v>248.75</v>
      </c>
      <c r="H237" s="54">
        <f>+TWK!H180</f>
        <v>230</v>
      </c>
      <c r="I237" s="54" t="e">
        <f>+TWK!#REF!</f>
        <v>#REF!</v>
      </c>
      <c r="K237" s="54">
        <f t="shared" ref="K237:R237" si="297">IFERROR(AVERAGE(B234:B237),"n/a")</f>
        <v>351.875</v>
      </c>
      <c r="L237" s="54">
        <f t="shared" si="297"/>
        <v>304.9375</v>
      </c>
      <c r="M237" s="54">
        <f t="shared" si="297"/>
        <v>295.4375</v>
      </c>
      <c r="N237" s="54">
        <f t="shared" si="297"/>
        <v>222.5</v>
      </c>
      <c r="O237" s="54">
        <f t="shared" si="297"/>
        <v>207.85416666666666</v>
      </c>
      <c r="P237" s="54">
        <f t="shared" si="297"/>
        <v>208.375</v>
      </c>
      <c r="Q237" s="54">
        <f t="shared" si="297"/>
        <v>189.6875</v>
      </c>
      <c r="R237" s="54" t="str">
        <f t="shared" si="297"/>
        <v>n/a</v>
      </c>
      <c r="T237" s="54">
        <f t="shared" ref="T237:Z237" si="298">IFERROR((K81+K133+K185)/3,"n/a")</f>
        <v>310.16666666666669</v>
      </c>
      <c r="U237" s="54">
        <f t="shared" si="298"/>
        <v>274.5</v>
      </c>
      <c r="V237" s="54">
        <f t="shared" si="298"/>
        <v>264.75</v>
      </c>
      <c r="W237" s="54">
        <f t="shared" si="298"/>
        <v>204.16666666666666</v>
      </c>
      <c r="X237" s="54">
        <f t="shared" si="298"/>
        <v>202</v>
      </c>
      <c r="Y237" s="54">
        <f t="shared" si="298"/>
        <v>202.41666666666666</v>
      </c>
      <c r="Z237" s="54">
        <f t="shared" si="298"/>
        <v>189.66666666666666</v>
      </c>
      <c r="AA237" s="54" t="e">
        <f t="shared" ref="AA237" si="299">(R81+R133+R185)/3</f>
        <v>#VALUE!</v>
      </c>
      <c r="AC237" s="74">
        <f>+AF237-'Figure 10 data'!I449</f>
        <v>0</v>
      </c>
      <c r="AD237" s="54">
        <f t="shared" si="276"/>
        <v>27.753895754970447</v>
      </c>
      <c r="AE237" s="54">
        <f t="shared" si="243"/>
        <v>28.870673952641155</v>
      </c>
      <c r="AF237" s="54">
        <f t="shared" si="220"/>
        <v>33.616619452313515</v>
      </c>
      <c r="AG237" s="54">
        <f t="shared" si="221"/>
        <v>28.816326530612258</v>
      </c>
      <c r="AH237" s="54">
        <f t="shared" si="222"/>
        <v>24.587458745874578</v>
      </c>
      <c r="AI237" s="54">
        <f t="shared" si="223"/>
        <v>22.890078221490342</v>
      </c>
      <c r="AJ237" s="54">
        <f t="shared" si="224"/>
        <v>21.265377855887536</v>
      </c>
      <c r="AK237" s="54" t="e">
        <f t="shared" ref="AK237" si="300">(I237/AA237-1)*100</f>
        <v>#REF!</v>
      </c>
      <c r="AM237" s="74">
        <f>AP237-'Figure 10 data'!H449</f>
        <v>0</v>
      </c>
      <c r="AN237" s="54">
        <f t="shared" si="256"/>
        <v>-14.967811158798284</v>
      </c>
      <c r="AO237" s="54">
        <f t="shared" si="244"/>
        <v>-8.8273195876288675</v>
      </c>
      <c r="AP237" s="54">
        <f t="shared" si="205"/>
        <v>-5.4144385026738018</v>
      </c>
      <c r="AQ237" s="54">
        <f t="shared" si="206"/>
        <v>-6.7375886524822732</v>
      </c>
      <c r="AR237" s="54">
        <f t="shared" si="209"/>
        <v>-18.02388707926168</v>
      </c>
      <c r="AS237" s="54">
        <f t="shared" si="210"/>
        <v>-18.973941368078172</v>
      </c>
      <c r="AT237" s="54">
        <f t="shared" si="211"/>
        <v>-16.058394160583944</v>
      </c>
      <c r="AU237" s="54" t="e">
        <f t="shared" ref="AU237" si="301">(I237/I185-1)*100</f>
        <v>#REF!</v>
      </c>
    </row>
    <row r="238" spans="1:47" x14ac:dyDescent="0.25">
      <c r="A238" s="12">
        <f t="shared" si="284"/>
        <v>39245</v>
      </c>
      <c r="B238" s="54">
        <f>+TWK!B181</f>
        <v>415</v>
      </c>
      <c r="C238" s="54">
        <f>+TWK!C181</f>
        <v>354</v>
      </c>
      <c r="D238" s="54">
        <f>+TWK!D181</f>
        <v>330</v>
      </c>
      <c r="E238" s="54">
        <f>+TWK!E181</f>
        <v>244</v>
      </c>
      <c r="F238" s="54">
        <f>+TWK!F181</f>
        <v>251</v>
      </c>
      <c r="G238" s="54">
        <f>+TWK!G181</f>
        <v>252</v>
      </c>
      <c r="H238" s="54">
        <f>+TWK!H181</f>
        <v>231</v>
      </c>
      <c r="I238" s="54" t="e">
        <f>+TWK!#REF!</f>
        <v>#REF!</v>
      </c>
      <c r="K238" s="54">
        <f t="shared" ref="K238:R238" si="302">IFERROR(AVERAGE(B235:B238),"n/a")</f>
        <v>380.875</v>
      </c>
      <c r="L238" s="54">
        <f t="shared" si="302"/>
        <v>331.6875</v>
      </c>
      <c r="M238" s="54">
        <f t="shared" si="302"/>
        <v>321.1875</v>
      </c>
      <c r="N238" s="54">
        <f t="shared" si="302"/>
        <v>238.75</v>
      </c>
      <c r="O238" s="54">
        <f t="shared" si="302"/>
        <v>224.85416666666666</v>
      </c>
      <c r="P238" s="54">
        <f t="shared" si="302"/>
        <v>225.625</v>
      </c>
      <c r="Q238" s="54">
        <f t="shared" si="302"/>
        <v>208.9375</v>
      </c>
      <c r="R238" s="54" t="str">
        <f t="shared" si="302"/>
        <v>n/a</v>
      </c>
      <c r="T238" s="54">
        <f t="shared" ref="T238:Z238" si="303">IFERROR((K82+K134+K186)/3,"n/a")</f>
        <v>314.58333333333331</v>
      </c>
      <c r="U238" s="54">
        <f t="shared" si="303"/>
        <v>270.91666666666669</v>
      </c>
      <c r="V238" s="54">
        <f t="shared" si="303"/>
        <v>260.5</v>
      </c>
      <c r="W238" s="54">
        <f t="shared" si="303"/>
        <v>199.5</v>
      </c>
      <c r="X238" s="54">
        <f t="shared" si="303"/>
        <v>199.83333333333334</v>
      </c>
      <c r="Y238" s="54">
        <f t="shared" si="303"/>
        <v>200.25</v>
      </c>
      <c r="Z238" s="54">
        <f t="shared" si="303"/>
        <v>187.91666666666666</v>
      </c>
      <c r="AA238" s="54" t="e">
        <f t="shared" ref="AA238" si="304">(R82+R134+R186)/3</f>
        <v>#VALUE!</v>
      </c>
      <c r="AC238" s="74">
        <f>+AF238-'Figure 10 data'!I450</f>
        <v>0</v>
      </c>
      <c r="AD238" s="54">
        <f t="shared" si="276"/>
        <v>31.920529801324516</v>
      </c>
      <c r="AE238" s="54">
        <f t="shared" si="243"/>
        <v>30.667486927099354</v>
      </c>
      <c r="AF238" s="54">
        <f t="shared" si="220"/>
        <v>26.679462571976977</v>
      </c>
      <c r="AG238" s="54">
        <f t="shared" si="221"/>
        <v>22.30576441102756</v>
      </c>
      <c r="AH238" s="54">
        <f t="shared" si="222"/>
        <v>25.604670558799004</v>
      </c>
      <c r="AI238" s="54">
        <f t="shared" si="223"/>
        <v>25.842696629213478</v>
      </c>
      <c r="AJ238" s="54">
        <f t="shared" si="224"/>
        <v>22.926829268292682</v>
      </c>
      <c r="AK238" s="54" t="e">
        <f t="shared" ref="AK238" si="305">(I238/AA238-1)*100</f>
        <v>#REF!</v>
      </c>
      <c r="AM238" s="74">
        <f>AP238-'Figure 10 data'!H450</f>
        <v>0</v>
      </c>
      <c r="AN238" s="54">
        <f t="shared" si="256"/>
        <v>-11.513859275053306</v>
      </c>
      <c r="AO238" s="54">
        <f t="shared" si="244"/>
        <v>-10.831234256926948</v>
      </c>
      <c r="AP238" s="54">
        <f t="shared" si="205"/>
        <v>-14.728682170542641</v>
      </c>
      <c r="AQ238" s="54">
        <f t="shared" si="206"/>
        <v>-13.167259786476871</v>
      </c>
      <c r="AR238" s="54">
        <f t="shared" si="209"/>
        <v>-17.161716171617158</v>
      </c>
      <c r="AS238" s="54">
        <f t="shared" si="210"/>
        <v>-16.831683168316836</v>
      </c>
      <c r="AT238" s="54">
        <f t="shared" si="211"/>
        <v>-14.760147601476014</v>
      </c>
      <c r="AU238" s="54" t="e">
        <f t="shared" ref="AU238" si="306">(I238/I186-1)*100</f>
        <v>#REF!</v>
      </c>
    </row>
    <row r="239" spans="1:47" x14ac:dyDescent="0.25">
      <c r="A239" s="12">
        <f t="shared" si="284"/>
        <v>39252</v>
      </c>
      <c r="B239" s="54">
        <f>+TWK!B182</f>
        <v>413</v>
      </c>
      <c r="C239" s="54">
        <f>+TWK!C182</f>
        <v>378</v>
      </c>
      <c r="D239" s="54">
        <f>+TWK!D182</f>
        <v>345</v>
      </c>
      <c r="E239" s="54">
        <f>+TWK!E182</f>
        <v>280</v>
      </c>
      <c r="F239" s="54">
        <f>+TWK!F182</f>
        <v>273</v>
      </c>
      <c r="G239" s="54">
        <f>+TWK!G182</f>
        <v>270</v>
      </c>
      <c r="H239" s="54">
        <f>+TWK!H182</f>
        <v>253</v>
      </c>
      <c r="I239" s="54" t="e">
        <f>+TWK!#REF!</f>
        <v>#REF!</v>
      </c>
      <c r="K239" s="54">
        <f t="shared" ref="K239:R239" si="307">IFERROR(AVERAGE(B236:B239),"n/a")</f>
        <v>402.625</v>
      </c>
      <c r="L239" s="54">
        <f t="shared" si="307"/>
        <v>354.6875</v>
      </c>
      <c r="M239" s="54">
        <f t="shared" si="307"/>
        <v>338.6875</v>
      </c>
      <c r="N239" s="54">
        <f t="shared" si="307"/>
        <v>259.75</v>
      </c>
      <c r="O239" s="54">
        <f t="shared" si="307"/>
        <v>246.10416666666666</v>
      </c>
      <c r="P239" s="54">
        <f t="shared" si="307"/>
        <v>246.125</v>
      </c>
      <c r="Q239" s="54">
        <f t="shared" si="307"/>
        <v>230.6875</v>
      </c>
      <c r="R239" s="54" t="str">
        <f t="shared" si="307"/>
        <v>n/a</v>
      </c>
      <c r="T239" s="54">
        <f t="shared" ref="T239:Z239" si="308">IFERROR((K83+K135+K187)/3,"n/a")</f>
        <v>311.16666666666669</v>
      </c>
      <c r="U239" s="54">
        <f t="shared" si="308"/>
        <v>263.33333333333331</v>
      </c>
      <c r="V239" s="54">
        <f t="shared" si="308"/>
        <v>253.66666666666666</v>
      </c>
      <c r="W239" s="54">
        <f t="shared" si="308"/>
        <v>194</v>
      </c>
      <c r="X239" s="54">
        <f t="shared" si="308"/>
        <v>196.66666666666666</v>
      </c>
      <c r="Y239" s="54">
        <f t="shared" si="308"/>
        <v>197.33333333333334</v>
      </c>
      <c r="Z239" s="54">
        <f t="shared" si="308"/>
        <v>183.41666666666666</v>
      </c>
      <c r="AA239" s="54" t="e">
        <f t="shared" ref="AA239:AA242" si="309">(R83+R135+R187)/3</f>
        <v>#VALUE!</v>
      </c>
      <c r="AC239" s="74">
        <f>+AF239-'Figure 10 data'!I451</f>
        <v>0</v>
      </c>
      <c r="AD239" s="54">
        <f t="shared" si="276"/>
        <v>32.72629887520084</v>
      </c>
      <c r="AE239" s="54">
        <f t="shared" si="243"/>
        <v>43.544303797468366</v>
      </c>
      <c r="AF239" s="54">
        <f t="shared" si="220"/>
        <v>36.005256241787123</v>
      </c>
      <c r="AG239" s="54">
        <f t="shared" si="221"/>
        <v>44.329896907216494</v>
      </c>
      <c r="AH239" s="54">
        <f t="shared" si="222"/>
        <v>38.813559322033896</v>
      </c>
      <c r="AI239" s="54">
        <f t="shared" si="223"/>
        <v>36.824324324324323</v>
      </c>
      <c r="AJ239" s="54">
        <f t="shared" si="224"/>
        <v>37.937301226715149</v>
      </c>
      <c r="AK239" s="54" t="e">
        <f t="shared" ref="AK239:AK243" si="310">(I239/AA239-1)*100</f>
        <v>#REF!</v>
      </c>
      <c r="AM239" s="74">
        <f>AP239-'Figure 10 data'!H451</f>
        <v>0</v>
      </c>
      <c r="AN239" s="54">
        <f t="shared" si="256"/>
        <v>-6.5610859728506776</v>
      </c>
      <c r="AO239" s="54">
        <f t="shared" si="244"/>
        <v>-1.5625</v>
      </c>
      <c r="AP239" s="54">
        <f t="shared" si="205"/>
        <v>-9.6858638743455465</v>
      </c>
      <c r="AQ239" s="54">
        <f t="shared" si="206"/>
        <v>-6.0402684563758413</v>
      </c>
      <c r="AR239" s="54">
        <f t="shared" si="209"/>
        <v>-15.479876160990713</v>
      </c>
      <c r="AS239" s="54">
        <f t="shared" si="210"/>
        <v>-16.408668730650156</v>
      </c>
      <c r="AT239" s="54">
        <f t="shared" si="211"/>
        <v>-6.9852941176470562</v>
      </c>
      <c r="AU239" s="54" t="e">
        <f t="shared" ref="AU239:AU243" si="311">(I239/I187-1)*100</f>
        <v>#REF!</v>
      </c>
    </row>
    <row r="240" spans="1:47" x14ac:dyDescent="0.25">
      <c r="A240" s="12">
        <v>39259</v>
      </c>
      <c r="B240" s="54">
        <f>+TWK!B183</f>
        <v>423.75</v>
      </c>
      <c r="C240" s="54">
        <f>+TWK!C183</f>
        <v>411</v>
      </c>
      <c r="D240" s="54">
        <f>+TWK!D183</f>
        <v>369</v>
      </c>
      <c r="E240" s="54">
        <f>+TWK!E183</f>
        <v>308</v>
      </c>
      <c r="F240" s="54">
        <f>+TWK!F183</f>
        <v>289</v>
      </c>
      <c r="G240" s="54">
        <f>+TWK!G183</f>
        <v>277</v>
      </c>
      <c r="H240" s="54">
        <f>+TWK!H183</f>
        <v>248.75</v>
      </c>
      <c r="I240" s="54" t="e">
        <f>+TWK!#REF!</f>
        <v>#REF!</v>
      </c>
      <c r="K240" s="54">
        <f t="shared" ref="K240:R240" si="312">IFERROR(AVERAGE(B237:B240),"n/a")</f>
        <v>412</v>
      </c>
      <c r="L240" s="54">
        <f t="shared" si="312"/>
        <v>374.1875</v>
      </c>
      <c r="M240" s="54">
        <f t="shared" si="312"/>
        <v>349.4375</v>
      </c>
      <c r="N240" s="54">
        <f t="shared" si="312"/>
        <v>273.75</v>
      </c>
      <c r="O240" s="54">
        <f t="shared" si="312"/>
        <v>266.16666666666663</v>
      </c>
      <c r="P240" s="54">
        <f t="shared" si="312"/>
        <v>261.9375</v>
      </c>
      <c r="Q240" s="54">
        <f t="shared" si="312"/>
        <v>240.6875</v>
      </c>
      <c r="R240" s="54" t="str">
        <f t="shared" si="312"/>
        <v>n/a</v>
      </c>
      <c r="T240" s="54">
        <f t="shared" ref="T240:Z240" si="313">IFERROR((K84+K136+K188)/3,"n/a")</f>
        <v>313.83333333333331</v>
      </c>
      <c r="U240" s="54">
        <f t="shared" si="313"/>
        <v>263.83333333333331</v>
      </c>
      <c r="V240" s="54">
        <f t="shared" si="313"/>
        <v>256.16666666666669</v>
      </c>
      <c r="W240" s="54">
        <f t="shared" si="313"/>
        <v>196.66666666666666</v>
      </c>
      <c r="X240" s="54">
        <f t="shared" si="313"/>
        <v>203.25</v>
      </c>
      <c r="Y240" s="54">
        <f t="shared" si="313"/>
        <v>204.41666666666666</v>
      </c>
      <c r="Z240" s="54">
        <f t="shared" si="313"/>
        <v>184.75</v>
      </c>
      <c r="AA240" s="54" t="e">
        <f t="shared" si="309"/>
        <v>#VALUE!</v>
      </c>
      <c r="AC240" s="74">
        <f>+AF240-'Figure 10 data'!I452</f>
        <v>0</v>
      </c>
      <c r="AD240" s="54">
        <f t="shared" si="276"/>
        <v>35.023898035050458</v>
      </c>
      <c r="AE240" s="54">
        <f t="shared" si="243"/>
        <v>55.780164245104238</v>
      </c>
      <c r="AF240" s="54">
        <f t="shared" si="220"/>
        <v>44.04684450227716</v>
      </c>
      <c r="AG240" s="54">
        <f t="shared" si="221"/>
        <v>56.61016949152544</v>
      </c>
      <c r="AH240" s="54">
        <f t="shared" si="222"/>
        <v>42.189421894218945</v>
      </c>
      <c r="AI240" s="54">
        <f t="shared" si="223"/>
        <v>35.507541785568698</v>
      </c>
      <c r="AJ240" s="54">
        <f t="shared" si="224"/>
        <v>34.641407307171846</v>
      </c>
      <c r="AK240" s="54" t="e">
        <f t="shared" si="310"/>
        <v>#REF!</v>
      </c>
      <c r="AM240" s="74">
        <f>AP240-'Figure 10 data'!H452</f>
        <v>0</v>
      </c>
      <c r="AN240" s="54">
        <f t="shared" si="256"/>
        <v>-12.085062240663902</v>
      </c>
      <c r="AO240" s="54">
        <f t="shared" si="244"/>
        <v>-2.8368794326241176</v>
      </c>
      <c r="AP240" s="54">
        <f t="shared" si="205"/>
        <v>-11.298076923076927</v>
      </c>
      <c r="AQ240" s="54">
        <f t="shared" si="206"/>
        <v>-8.059701492537318</v>
      </c>
      <c r="AR240" s="54">
        <f t="shared" si="209"/>
        <v>-26.835443037974681</v>
      </c>
      <c r="AS240" s="54">
        <f t="shared" si="210"/>
        <v>-29.87341772151899</v>
      </c>
      <c r="AT240" s="54">
        <f t="shared" si="211"/>
        <v>-18.442622950819676</v>
      </c>
      <c r="AU240" s="54" t="e">
        <f t="shared" si="311"/>
        <v>#REF!</v>
      </c>
    </row>
    <row r="241" spans="1:47" x14ac:dyDescent="0.25">
      <c r="A241" s="12">
        <v>39266</v>
      </c>
      <c r="B241" s="54">
        <v>424</v>
      </c>
      <c r="C241" s="54">
        <v>375</v>
      </c>
      <c r="D241" s="54">
        <v>360</v>
      </c>
      <c r="E241" s="54">
        <v>279</v>
      </c>
      <c r="F241" s="54">
        <v>281</v>
      </c>
      <c r="G241" s="54">
        <v>290</v>
      </c>
      <c r="H241" s="54">
        <v>266</v>
      </c>
      <c r="I241" s="54">
        <v>355</v>
      </c>
      <c r="K241" s="54">
        <f t="shared" ref="K241:R241" si="314">IFERROR(AVERAGE(B238:B241),"n/a")</f>
        <v>418.9375</v>
      </c>
      <c r="L241" s="54">
        <f t="shared" si="314"/>
        <v>379.5</v>
      </c>
      <c r="M241" s="54">
        <f t="shared" si="314"/>
        <v>351</v>
      </c>
      <c r="N241" s="54">
        <f t="shared" si="314"/>
        <v>277.75</v>
      </c>
      <c r="O241" s="54">
        <f t="shared" si="314"/>
        <v>273.5</v>
      </c>
      <c r="P241" s="54">
        <f t="shared" si="314"/>
        <v>272.25</v>
      </c>
      <c r="Q241" s="54">
        <f t="shared" si="314"/>
        <v>249.6875</v>
      </c>
      <c r="R241" s="54" t="str">
        <f t="shared" si="314"/>
        <v>n/a</v>
      </c>
      <c r="T241" s="54">
        <f t="shared" ref="T241:Z241" si="315">IFERROR((K85+K137+K189)/3,"n/a")</f>
        <v>318.08333333333331</v>
      </c>
      <c r="U241" s="54">
        <f t="shared" si="315"/>
        <v>269.5</v>
      </c>
      <c r="V241" s="54">
        <f t="shared" si="315"/>
        <v>262.16666666666669</v>
      </c>
      <c r="W241" s="54">
        <f t="shared" si="315"/>
        <v>207</v>
      </c>
      <c r="X241" s="54">
        <f t="shared" si="315"/>
        <v>218.58333333333334</v>
      </c>
      <c r="Y241" s="54">
        <f t="shared" si="315"/>
        <v>220.16666666666666</v>
      </c>
      <c r="Z241" s="54">
        <f t="shared" si="315"/>
        <v>193</v>
      </c>
      <c r="AA241" s="54" t="e">
        <f t="shared" si="309"/>
        <v>#VALUE!</v>
      </c>
      <c r="AC241" s="74">
        <f>+AF241-'Figure 10 data'!I453</f>
        <v>0</v>
      </c>
      <c r="AD241" s="54">
        <f t="shared" si="276"/>
        <v>33.298401886298159</v>
      </c>
      <c r="AE241" s="54">
        <f t="shared" si="243"/>
        <v>39.146567717996291</v>
      </c>
      <c r="AF241" s="54">
        <f t="shared" si="220"/>
        <v>37.317228226319131</v>
      </c>
      <c r="AG241" s="54">
        <f t="shared" si="221"/>
        <v>34.782608695652172</v>
      </c>
      <c r="AH241" s="54">
        <f t="shared" si="222"/>
        <v>28.555089592070139</v>
      </c>
      <c r="AI241" s="54">
        <f t="shared" si="223"/>
        <v>31.718395155185462</v>
      </c>
      <c r="AJ241" s="54">
        <f t="shared" si="224"/>
        <v>37.823834196891191</v>
      </c>
      <c r="AK241" s="54" t="e">
        <f t="shared" si="310"/>
        <v>#VALUE!</v>
      </c>
      <c r="AM241" s="74">
        <f>AP241-'Figure 10 data'!H453</f>
        <v>0</v>
      </c>
      <c r="AN241" s="54">
        <f t="shared" si="256"/>
        <v>-20.45028142589118</v>
      </c>
      <c r="AO241" s="54">
        <f t="shared" si="244"/>
        <v>-18.122270742358083</v>
      </c>
      <c r="AP241" s="54">
        <f t="shared" si="205"/>
        <v>-18.735891647855528</v>
      </c>
      <c r="AQ241" s="54">
        <f t="shared" si="206"/>
        <v>-32.7710843373494</v>
      </c>
      <c r="AR241" s="54">
        <f t="shared" si="209"/>
        <v>-40.085287846481876</v>
      </c>
      <c r="AS241" s="54">
        <f t="shared" si="210"/>
        <v>-38.94736842105263</v>
      </c>
      <c r="AT241" s="54">
        <f t="shared" si="211"/>
        <v>-30.54830287206266</v>
      </c>
      <c r="AU241" s="54" t="e">
        <f t="shared" si="311"/>
        <v>#REF!</v>
      </c>
    </row>
    <row r="242" spans="1:47" x14ac:dyDescent="0.25">
      <c r="A242" s="12">
        <v>39273</v>
      </c>
      <c r="B242" s="54">
        <v>428</v>
      </c>
      <c r="C242" s="54">
        <v>366</v>
      </c>
      <c r="D242" s="54">
        <v>356</v>
      </c>
      <c r="E242" s="54">
        <v>288</v>
      </c>
      <c r="F242" s="54">
        <v>291</v>
      </c>
      <c r="G242" s="54">
        <v>291</v>
      </c>
      <c r="H242" s="54">
        <v>260</v>
      </c>
      <c r="I242" s="54">
        <v>366</v>
      </c>
      <c r="K242" s="54">
        <f t="shared" ref="K242:R242" si="316">IFERROR(AVERAGE(B239:B242),"n/a")</f>
        <v>422.1875</v>
      </c>
      <c r="L242" s="54">
        <f t="shared" si="316"/>
        <v>382.5</v>
      </c>
      <c r="M242" s="54">
        <f t="shared" si="316"/>
        <v>357.5</v>
      </c>
      <c r="N242" s="54">
        <f t="shared" si="316"/>
        <v>288.75</v>
      </c>
      <c r="O242" s="54">
        <f t="shared" si="316"/>
        <v>283.5</v>
      </c>
      <c r="P242" s="54">
        <f t="shared" si="316"/>
        <v>282</v>
      </c>
      <c r="Q242" s="54">
        <f t="shared" si="316"/>
        <v>256.9375</v>
      </c>
      <c r="R242" s="54" t="str">
        <f t="shared" si="316"/>
        <v>n/a</v>
      </c>
      <c r="T242" s="54">
        <f t="shared" ref="T242:Z242" si="317">IFERROR((K86+K138+K190)/3,"n/a")</f>
        <v>329.83333333333331</v>
      </c>
      <c r="U242" s="54">
        <f t="shared" si="317"/>
        <v>280.91666666666669</v>
      </c>
      <c r="V242" s="54">
        <f t="shared" si="317"/>
        <v>273.58333333333331</v>
      </c>
      <c r="W242" s="54">
        <f t="shared" si="317"/>
        <v>223.66666666666666</v>
      </c>
      <c r="X242" s="54">
        <f t="shared" si="317"/>
        <v>237.08333333333334</v>
      </c>
      <c r="Y242" s="54">
        <f t="shared" si="317"/>
        <v>238.75</v>
      </c>
      <c r="Z242" s="54">
        <f t="shared" si="317"/>
        <v>205.41666666666666</v>
      </c>
      <c r="AA242" s="54" t="e">
        <f t="shared" si="309"/>
        <v>#VALUE!</v>
      </c>
      <c r="AC242" s="74">
        <f>+AF242-'Figure 10 data'!I454</f>
        <v>0</v>
      </c>
      <c r="AD242" s="54">
        <f t="shared" si="276"/>
        <v>29.762506316321378</v>
      </c>
      <c r="AE242" s="54">
        <f t="shared" si="243"/>
        <v>30.287748442598627</v>
      </c>
      <c r="AF242" s="54">
        <f t="shared" si="220"/>
        <v>30.124885775205623</v>
      </c>
      <c r="AG242" s="54">
        <f t="shared" si="221"/>
        <v>28.763040238450088</v>
      </c>
      <c r="AH242" s="54">
        <f t="shared" si="222"/>
        <v>22.741652021089621</v>
      </c>
      <c r="AI242" s="54">
        <f t="shared" si="223"/>
        <v>21.884816753926707</v>
      </c>
      <c r="AJ242" s="54">
        <f t="shared" si="224"/>
        <v>26.572008113590261</v>
      </c>
      <c r="AK242" s="54" t="e">
        <f t="shared" si="310"/>
        <v>#VALUE!</v>
      </c>
      <c r="AM242" s="74">
        <f>AP242-'Figure 10 data'!H454</f>
        <v>0</v>
      </c>
      <c r="AN242" s="54">
        <f t="shared" si="256"/>
        <v>-27.702702702702698</v>
      </c>
      <c r="AO242" s="54">
        <f t="shared" si="244"/>
        <v>-27.380952380952383</v>
      </c>
      <c r="AP242" s="54">
        <f t="shared" si="205"/>
        <v>-27.789046653144013</v>
      </c>
      <c r="AQ242" s="54">
        <f t="shared" si="206"/>
        <v>-40.124740124740121</v>
      </c>
      <c r="AR242" s="54">
        <f t="shared" si="209"/>
        <v>-39.375000000000007</v>
      </c>
      <c r="AS242" s="54">
        <f t="shared" si="210"/>
        <v>-39.626556016597512</v>
      </c>
      <c r="AT242" s="54">
        <f t="shared" si="211"/>
        <v>-37.947494033412887</v>
      </c>
      <c r="AU242" s="54" t="e">
        <f t="shared" si="311"/>
        <v>#REF!</v>
      </c>
    </row>
    <row r="243" spans="1:47" x14ac:dyDescent="0.25">
      <c r="A243" s="12">
        <v>39280</v>
      </c>
      <c r="B243" s="54">
        <v>509</v>
      </c>
      <c r="C243" s="54">
        <v>431</v>
      </c>
      <c r="D243" s="54">
        <v>439</v>
      </c>
      <c r="E243" s="54">
        <v>356</v>
      </c>
      <c r="F243" s="54">
        <v>338</v>
      </c>
      <c r="G243" s="54">
        <v>338</v>
      </c>
      <c r="H243" s="54">
        <v>339</v>
      </c>
      <c r="I243" s="54">
        <v>456</v>
      </c>
      <c r="K243" s="54">
        <f t="shared" ref="K243:R243" si="318">IFERROR(AVERAGE(B240:B243),"n/a")</f>
        <v>446.1875</v>
      </c>
      <c r="L243" s="54">
        <f t="shared" si="318"/>
        <v>395.75</v>
      </c>
      <c r="M243" s="54">
        <f t="shared" si="318"/>
        <v>381</v>
      </c>
      <c r="N243" s="54">
        <f t="shared" si="318"/>
        <v>307.75</v>
      </c>
      <c r="O243" s="54">
        <f t="shared" si="318"/>
        <v>299.75</v>
      </c>
      <c r="P243" s="54">
        <f t="shared" si="318"/>
        <v>299</v>
      </c>
      <c r="Q243" s="54">
        <f t="shared" si="318"/>
        <v>278.4375</v>
      </c>
      <c r="R243" s="54" t="str">
        <f t="shared" si="318"/>
        <v>n/a</v>
      </c>
      <c r="T243" s="54">
        <f t="shared" ref="T243:Z243" si="319">IFERROR((K87+K139+K191)/3,"n/a")</f>
        <v>357.25</v>
      </c>
      <c r="U243" s="54">
        <f t="shared" si="319"/>
        <v>305.41666666666669</v>
      </c>
      <c r="V243" s="54">
        <f t="shared" si="319"/>
        <v>294.33333333333331</v>
      </c>
      <c r="W243" s="54">
        <f t="shared" si="319"/>
        <v>250.16666666666666</v>
      </c>
      <c r="X243" s="54">
        <f t="shared" si="319"/>
        <v>257.75</v>
      </c>
      <c r="Y243" s="54">
        <f t="shared" si="319"/>
        <v>259.75</v>
      </c>
      <c r="Z243" s="54">
        <f t="shared" si="319"/>
        <v>228.66666666666666</v>
      </c>
      <c r="AA243" s="54" t="e">
        <f t="shared" ref="AA243:AA248" si="320">(R87+R139+R191)/3</f>
        <v>#VALUE!</v>
      </c>
      <c r="AC243" s="74">
        <f>+AF243-'Figure 10 data'!I455</f>
        <v>0</v>
      </c>
      <c r="AD243" s="54">
        <f t="shared" si="276"/>
        <v>42.477256822953116</v>
      </c>
      <c r="AE243" s="54">
        <f t="shared" si="243"/>
        <v>41.11869031377897</v>
      </c>
      <c r="AF243" s="54">
        <f t="shared" si="220"/>
        <v>49.150622876557208</v>
      </c>
      <c r="AG243" s="54">
        <f t="shared" si="221"/>
        <v>42.305129913391085</v>
      </c>
      <c r="AH243" s="54">
        <f t="shared" si="222"/>
        <v>31.134820562560627</v>
      </c>
      <c r="AI243" s="54">
        <f t="shared" si="223"/>
        <v>30.125120307988439</v>
      </c>
      <c r="AJ243" s="54">
        <f t="shared" si="224"/>
        <v>48.250728862973766</v>
      </c>
      <c r="AK243" s="54" t="e">
        <f t="shared" si="310"/>
        <v>#VALUE!</v>
      </c>
      <c r="AM243" s="74">
        <f>AP243-'Figure 10 data'!H455</f>
        <v>0</v>
      </c>
      <c r="AN243" s="54">
        <f t="shared" si="256"/>
        <v>-21.329211746522414</v>
      </c>
      <c r="AO243" s="54">
        <f t="shared" si="244"/>
        <v>-23.172905525846698</v>
      </c>
      <c r="AP243" s="54">
        <f t="shared" si="205"/>
        <v>-16.539923954372625</v>
      </c>
      <c r="AQ243" s="54">
        <f t="shared" si="206"/>
        <v>-29.36507936507936</v>
      </c>
      <c r="AR243" s="54">
        <f t="shared" si="209"/>
        <v>-29.436325678496868</v>
      </c>
      <c r="AS243" s="54">
        <f t="shared" si="210"/>
        <v>-30.452674897119337</v>
      </c>
      <c r="AT243" s="54">
        <f t="shared" si="211"/>
        <v>-27.872340425531917</v>
      </c>
      <c r="AU243" s="54" t="e">
        <f t="shared" si="311"/>
        <v>#REF!</v>
      </c>
    </row>
    <row r="244" spans="1:47" x14ac:dyDescent="0.25">
      <c r="A244" s="12">
        <v>39287</v>
      </c>
      <c r="B244" s="54">
        <v>500</v>
      </c>
      <c r="C244" s="54">
        <v>457</v>
      </c>
      <c r="D244" s="54">
        <v>458</v>
      </c>
      <c r="E244" s="54">
        <v>412</v>
      </c>
      <c r="F244" s="54">
        <v>384</v>
      </c>
      <c r="G244" s="54">
        <v>384</v>
      </c>
      <c r="H244" s="54">
        <v>407</v>
      </c>
      <c r="I244" s="54">
        <v>499</v>
      </c>
      <c r="K244" s="54">
        <f t="shared" ref="K244:R244" si="321">IFERROR(AVERAGE(B241:B244),"n/a")</f>
        <v>465.25</v>
      </c>
      <c r="L244" s="54">
        <f t="shared" si="321"/>
        <v>407.25</v>
      </c>
      <c r="M244" s="54">
        <f t="shared" si="321"/>
        <v>403.25</v>
      </c>
      <c r="N244" s="54">
        <f t="shared" si="321"/>
        <v>333.75</v>
      </c>
      <c r="O244" s="54">
        <f t="shared" si="321"/>
        <v>323.5</v>
      </c>
      <c r="P244" s="54">
        <f t="shared" si="321"/>
        <v>325.75</v>
      </c>
      <c r="Q244" s="54">
        <f t="shared" si="321"/>
        <v>318</v>
      </c>
      <c r="R244" s="54">
        <f t="shared" si="321"/>
        <v>419</v>
      </c>
      <c r="T244" s="54">
        <f t="shared" ref="T244:Z244" si="322">IFERROR((K88+K140+K192)/3,"n/a")</f>
        <v>378.08333333333331</v>
      </c>
      <c r="U244" s="54">
        <f t="shared" si="322"/>
        <v>322</v>
      </c>
      <c r="V244" s="54">
        <f t="shared" si="322"/>
        <v>307.83333333333331</v>
      </c>
      <c r="W244" s="54">
        <f t="shared" si="322"/>
        <v>272.58333333333331</v>
      </c>
      <c r="X244" s="54">
        <f t="shared" si="322"/>
        <v>272.08333333333331</v>
      </c>
      <c r="Y244" s="54">
        <f t="shared" si="322"/>
        <v>273.83333333333331</v>
      </c>
      <c r="Z244" s="54">
        <f t="shared" si="322"/>
        <v>250.75</v>
      </c>
      <c r="AA244" s="54" t="e">
        <f t="shared" si="320"/>
        <v>#VALUE!</v>
      </c>
      <c r="AC244" s="74">
        <f>+AF244-'Figure 10 data'!I456</f>
        <v>0</v>
      </c>
      <c r="AD244" s="54">
        <f t="shared" si="276"/>
        <v>32.245977518183835</v>
      </c>
      <c r="AE244" s="54">
        <f t="shared" si="243"/>
        <v>41.925465838509311</v>
      </c>
      <c r="AF244" s="54">
        <f t="shared" si="220"/>
        <v>48.781808337845156</v>
      </c>
      <c r="AG244" s="54">
        <f t="shared" si="221"/>
        <v>51.146438398043429</v>
      </c>
      <c r="AH244" s="54">
        <f t="shared" si="222"/>
        <v>41.133231240428799</v>
      </c>
      <c r="AI244" s="54">
        <f t="shared" si="223"/>
        <v>40.231284236153385</v>
      </c>
      <c r="AJ244" s="54">
        <f t="shared" si="224"/>
        <v>62.313060817547353</v>
      </c>
      <c r="AK244" s="54" t="e">
        <f t="shared" ref="AK244:AK245" si="323">(I244/AA244-1)*100</f>
        <v>#VALUE!</v>
      </c>
      <c r="AM244" s="74">
        <f>AP244-'Figure 10 data'!H456</f>
        <v>0</v>
      </c>
      <c r="AN244" s="54">
        <f t="shared" si="256"/>
        <v>-15.82491582491582</v>
      </c>
      <c r="AO244" s="54">
        <f t="shared" si="244"/>
        <v>-10.216110019646363</v>
      </c>
      <c r="AP244" s="54">
        <f t="shared" si="205"/>
        <v>-7.4747474747474785</v>
      </c>
      <c r="AQ244" s="54">
        <f t="shared" si="206"/>
        <v>-12.153518123667373</v>
      </c>
      <c r="AR244" s="54">
        <f t="shared" si="209"/>
        <v>-17.773019271948609</v>
      </c>
      <c r="AS244" s="54">
        <f t="shared" si="210"/>
        <v>-17.773019271948609</v>
      </c>
      <c r="AT244" s="54">
        <f t="shared" si="211"/>
        <v>-10.745614035087714</v>
      </c>
      <c r="AU244" s="54" t="e">
        <f t="shared" ref="AU244" si="324">(I244/I192-1)*100</f>
        <v>#REF!</v>
      </c>
    </row>
    <row r="245" spans="1:47" x14ac:dyDescent="0.25">
      <c r="A245" s="12">
        <v>39294</v>
      </c>
      <c r="B245" s="54">
        <f>+TWK!B188</f>
        <v>435</v>
      </c>
      <c r="C245" s="54">
        <f>+TWK!C188</f>
        <v>395</v>
      </c>
      <c r="D245" s="54">
        <f>+TWK!D188</f>
        <v>395</v>
      </c>
      <c r="E245" s="54">
        <f>+TWK!E188</f>
        <v>360</v>
      </c>
      <c r="F245" s="54">
        <f>+TWK!F188</f>
        <v>369</v>
      </c>
      <c r="G245" s="54">
        <f>+TWK!G188</f>
        <v>369</v>
      </c>
      <c r="H245" s="54">
        <f>+TWK!H188</f>
        <v>342</v>
      </c>
      <c r="I245" s="54" t="e">
        <f>+TWK!#REF!</f>
        <v>#REF!</v>
      </c>
      <c r="K245" s="54">
        <f t="shared" ref="K245:R245" si="325">IFERROR(AVERAGE(B242:B245),"n/a")</f>
        <v>468</v>
      </c>
      <c r="L245" s="54">
        <f t="shared" si="325"/>
        <v>412.25</v>
      </c>
      <c r="M245" s="54">
        <f t="shared" si="325"/>
        <v>412</v>
      </c>
      <c r="N245" s="54">
        <f t="shared" si="325"/>
        <v>354</v>
      </c>
      <c r="O245" s="54">
        <f t="shared" si="325"/>
        <v>345.5</v>
      </c>
      <c r="P245" s="54">
        <f t="shared" si="325"/>
        <v>345.5</v>
      </c>
      <c r="Q245" s="54">
        <f t="shared" si="325"/>
        <v>337</v>
      </c>
      <c r="R245" s="54" t="str">
        <f t="shared" si="325"/>
        <v>n/a</v>
      </c>
      <c r="T245" s="54">
        <f t="shared" ref="T245:Z245" si="326">IFERROR((K89+K141+K193)/3,"n/a")</f>
        <v>390.08333333333331</v>
      </c>
      <c r="U245" s="54">
        <f t="shared" si="326"/>
        <v>333.66666666666669</v>
      </c>
      <c r="V245" s="54">
        <f t="shared" si="326"/>
        <v>317.75</v>
      </c>
      <c r="W245" s="54">
        <f t="shared" si="326"/>
        <v>288.91666666666669</v>
      </c>
      <c r="X245" s="54">
        <f t="shared" si="326"/>
        <v>279.5</v>
      </c>
      <c r="Y245" s="54">
        <f t="shared" si="326"/>
        <v>280.91666666666669</v>
      </c>
      <c r="Z245" s="54">
        <f t="shared" si="326"/>
        <v>268.25</v>
      </c>
      <c r="AA245" s="54" t="e">
        <f t="shared" si="320"/>
        <v>#VALUE!</v>
      </c>
      <c r="AC245" s="74">
        <f>+AF245-'Figure 10 data'!I457</f>
        <v>0</v>
      </c>
      <c r="AD245" s="54">
        <f t="shared" si="276"/>
        <v>11.514633625293747</v>
      </c>
      <c r="AE245" s="54">
        <f t="shared" si="243"/>
        <v>18.381618381618381</v>
      </c>
      <c r="AF245" s="54">
        <f t="shared" si="220"/>
        <v>24.311565696302129</v>
      </c>
      <c r="AG245" s="54">
        <f t="shared" si="221"/>
        <v>24.603403518892407</v>
      </c>
      <c r="AH245" s="54">
        <f t="shared" si="222"/>
        <v>32.021466905187836</v>
      </c>
      <c r="AI245" s="54">
        <f t="shared" si="223"/>
        <v>31.355680806882226</v>
      </c>
      <c r="AJ245" s="54">
        <f t="shared" si="224"/>
        <v>27.493010251630935</v>
      </c>
      <c r="AK245" s="54" t="e">
        <f t="shared" si="323"/>
        <v>#REF!</v>
      </c>
      <c r="AM245" s="74">
        <f>AP245-'Figure 10 data'!H457</f>
        <v>0</v>
      </c>
      <c r="AN245" s="54">
        <f t="shared" si="256"/>
        <v>-27.740863787375414</v>
      </c>
      <c r="AO245" s="54">
        <f t="shared" si="244"/>
        <v>-24.329501915708818</v>
      </c>
      <c r="AP245" s="54">
        <f t="shared" si="205"/>
        <v>-20.682730923694781</v>
      </c>
      <c r="AQ245" s="54">
        <f t="shared" si="206"/>
        <v>-26.530612244897956</v>
      </c>
      <c r="AR245" s="54">
        <f t="shared" si="209"/>
        <v>-19.782608695652172</v>
      </c>
      <c r="AS245" s="54">
        <f t="shared" si="210"/>
        <v>-20.302375809935203</v>
      </c>
      <c r="AT245" s="54">
        <f t="shared" si="211"/>
        <v>-26.60944206008584</v>
      </c>
      <c r="AU245" s="54" t="e">
        <f t="shared" ref="AU245" si="327">(I245/I193-1)*100</f>
        <v>#REF!</v>
      </c>
    </row>
    <row r="246" spans="1:47" x14ac:dyDescent="0.25">
      <c r="A246" s="12">
        <v>39301</v>
      </c>
      <c r="B246" s="54">
        <f>+TWK!B189</f>
        <v>445</v>
      </c>
      <c r="C246" s="54">
        <f>+TWK!C189</f>
        <v>428</v>
      </c>
      <c r="D246" s="54">
        <f>+TWK!D189</f>
        <v>446</v>
      </c>
      <c r="E246" s="54">
        <f>+TWK!E189</f>
        <v>410</v>
      </c>
      <c r="F246" s="54">
        <f>+TWK!F189</f>
        <v>400</v>
      </c>
      <c r="G246" s="54">
        <f>+TWK!G189</f>
        <v>400</v>
      </c>
      <c r="H246" s="54">
        <f>+TWK!H189</f>
        <v>403</v>
      </c>
      <c r="I246" s="54" t="e">
        <f>+TWK!#REF!</f>
        <v>#REF!</v>
      </c>
      <c r="K246" s="54">
        <f t="shared" ref="K246:R246" si="328">IFERROR(AVERAGE(B243:B246),"n/a")</f>
        <v>472.25</v>
      </c>
      <c r="L246" s="54">
        <f t="shared" si="328"/>
        <v>427.75</v>
      </c>
      <c r="M246" s="54">
        <f t="shared" si="328"/>
        <v>434.5</v>
      </c>
      <c r="N246" s="54">
        <f t="shared" si="328"/>
        <v>384.5</v>
      </c>
      <c r="O246" s="54">
        <f t="shared" si="328"/>
        <v>372.75</v>
      </c>
      <c r="P246" s="54">
        <f t="shared" si="328"/>
        <v>372.75</v>
      </c>
      <c r="Q246" s="54">
        <f t="shared" si="328"/>
        <v>372.75</v>
      </c>
      <c r="R246" s="54" t="str">
        <f t="shared" si="328"/>
        <v>n/a</v>
      </c>
      <c r="T246" s="54">
        <f t="shared" ref="T246:Z246" si="329">IFERROR((K90+K142+K194)/3,"n/a")</f>
        <v>396.83333333333331</v>
      </c>
      <c r="U246" s="54">
        <f t="shared" si="329"/>
        <v>347.25</v>
      </c>
      <c r="V246" s="54">
        <f t="shared" si="329"/>
        <v>331.75</v>
      </c>
      <c r="W246" s="54">
        <f t="shared" si="329"/>
        <v>308.83333333333331</v>
      </c>
      <c r="X246" s="54">
        <f t="shared" si="329"/>
        <v>295.41666666666669</v>
      </c>
      <c r="Y246" s="54">
        <f t="shared" si="329"/>
        <v>296.83333333333331</v>
      </c>
      <c r="Z246" s="54">
        <f t="shared" si="329"/>
        <v>294</v>
      </c>
      <c r="AA246" s="54" t="e">
        <f t="shared" si="320"/>
        <v>#VALUE!</v>
      </c>
      <c r="AC246" s="74">
        <f>+AF246-'Figure 10 data'!I458</f>
        <v>0</v>
      </c>
      <c r="AD246" s="54">
        <f t="shared" si="276"/>
        <v>12.137757244855107</v>
      </c>
      <c r="AE246" s="54">
        <f t="shared" si="243"/>
        <v>23.2541396688265</v>
      </c>
      <c r="AF246" s="54">
        <f t="shared" si="220"/>
        <v>34.438583270535041</v>
      </c>
      <c r="AG246" s="54">
        <f t="shared" si="221"/>
        <v>32.757690232056127</v>
      </c>
      <c r="AH246" s="54">
        <f t="shared" si="222"/>
        <v>35.401974612129749</v>
      </c>
      <c r="AI246" s="54">
        <f t="shared" si="223"/>
        <v>34.755755193711416</v>
      </c>
      <c r="AJ246" s="54">
        <f t="shared" si="224"/>
        <v>37.074829931972801</v>
      </c>
      <c r="AK246" s="54" t="e">
        <f t="shared" ref="AK246:AK247" si="330">(I246/AA246-1)*100</f>
        <v>#REF!</v>
      </c>
      <c r="AM246" s="74">
        <f>AP246-'Figure 10 data'!H458</f>
        <v>0</v>
      </c>
      <c r="AN246" s="54">
        <f t="shared" si="256"/>
        <v>-25.210084033613445</v>
      </c>
      <c r="AO246" s="54">
        <f t="shared" si="244"/>
        <v>-24.381625441696109</v>
      </c>
      <c r="AP246" s="54">
        <f t="shared" si="205"/>
        <v>-22.02797202797203</v>
      </c>
      <c r="AQ246" s="54">
        <f t="shared" si="206"/>
        <v>-26.785714285714292</v>
      </c>
      <c r="AR246" s="54">
        <f t="shared" si="209"/>
        <v>-27.404718693284934</v>
      </c>
      <c r="AS246" s="54">
        <f t="shared" si="210"/>
        <v>-27.404718693284934</v>
      </c>
      <c r="AT246" s="54">
        <f t="shared" si="211"/>
        <v>-29.049295774647888</v>
      </c>
      <c r="AU246" s="54" t="e">
        <f t="shared" ref="AU246:AU247" si="331">(I246/I194-1)*100</f>
        <v>#REF!</v>
      </c>
    </row>
    <row r="247" spans="1:47" x14ac:dyDescent="0.25">
      <c r="A247" s="12">
        <v>39308</v>
      </c>
      <c r="B247" s="54">
        <f>+TWK!B190</f>
        <v>518.75</v>
      </c>
      <c r="C247" s="54">
        <f>+TWK!C190</f>
        <v>540</v>
      </c>
      <c r="D247" s="54">
        <f>+TWK!D190</f>
        <v>531</v>
      </c>
      <c r="E247" s="54">
        <f>+TWK!E190</f>
        <v>540</v>
      </c>
      <c r="F247" s="54">
        <f>+TWK!F190</f>
        <v>496</v>
      </c>
      <c r="G247" s="54">
        <f>+TWK!G190</f>
        <v>496</v>
      </c>
      <c r="H247" s="54">
        <f>+TWK!H190</f>
        <v>552</v>
      </c>
      <c r="I247" s="54" t="e">
        <f>+TWK!#REF!</f>
        <v>#REF!</v>
      </c>
      <c r="K247" s="54">
        <f t="shared" ref="K247:R247" si="332">IFERROR(AVERAGE(B244:B247),"n/a")</f>
        <v>474.6875</v>
      </c>
      <c r="L247" s="54">
        <f t="shared" si="332"/>
        <v>455</v>
      </c>
      <c r="M247" s="54">
        <f t="shared" si="332"/>
        <v>457.5</v>
      </c>
      <c r="N247" s="54">
        <f t="shared" si="332"/>
        <v>430.5</v>
      </c>
      <c r="O247" s="54">
        <f t="shared" si="332"/>
        <v>412.25</v>
      </c>
      <c r="P247" s="54">
        <f t="shared" si="332"/>
        <v>412.25</v>
      </c>
      <c r="Q247" s="54">
        <f t="shared" si="332"/>
        <v>426</v>
      </c>
      <c r="R247" s="54" t="str">
        <f t="shared" si="332"/>
        <v>n/a</v>
      </c>
      <c r="T247" s="54">
        <f t="shared" ref="T247:Z247" si="333">IFERROR((K91+K143+K195)/3,"n/a")</f>
        <v>393.16666666666669</v>
      </c>
      <c r="U247" s="54">
        <f t="shared" si="333"/>
        <v>352.25</v>
      </c>
      <c r="V247" s="54">
        <f t="shared" si="333"/>
        <v>342.08333333333331</v>
      </c>
      <c r="W247" s="54">
        <f t="shared" si="333"/>
        <v>326</v>
      </c>
      <c r="X247" s="54">
        <f t="shared" si="333"/>
        <v>316.91666666666669</v>
      </c>
      <c r="Y247" s="54">
        <f t="shared" si="333"/>
        <v>318</v>
      </c>
      <c r="Z247" s="54">
        <f t="shared" si="333"/>
        <v>316.08333333333331</v>
      </c>
      <c r="AA247" s="54" t="e">
        <f t="shared" si="320"/>
        <v>#VALUE!</v>
      </c>
      <c r="AC247" s="74">
        <f>+AF247-'Figure 10 data'!I459</f>
        <v>0</v>
      </c>
      <c r="AD247" s="54">
        <f t="shared" si="276"/>
        <v>31.941500635862653</v>
      </c>
      <c r="AE247" s="54">
        <f t="shared" si="243"/>
        <v>53.300212916962387</v>
      </c>
      <c r="AF247" s="54">
        <f t="shared" si="220"/>
        <v>55.225334957369078</v>
      </c>
      <c r="AG247" s="54">
        <f t="shared" si="221"/>
        <v>65.644171779141104</v>
      </c>
      <c r="AH247" s="54">
        <f t="shared" si="222"/>
        <v>56.508019984222969</v>
      </c>
      <c r="AI247" s="54">
        <f t="shared" si="223"/>
        <v>55.974842767295605</v>
      </c>
      <c r="AJ247" s="54">
        <f t="shared" si="224"/>
        <v>74.637490113366738</v>
      </c>
      <c r="AK247" s="54" t="e">
        <f t="shared" si="330"/>
        <v>#REF!</v>
      </c>
      <c r="AM247" s="74">
        <f>AP247-'Figure 10 data'!H459</f>
        <v>0</v>
      </c>
      <c r="AN247" s="54">
        <f t="shared" si="256"/>
        <v>-8.9912280701754383</v>
      </c>
      <c r="AO247" s="54">
        <f t="shared" si="244"/>
        <v>-5.4290718038528922</v>
      </c>
      <c r="AP247" s="54">
        <f t="shared" si="205"/>
        <v>-6.678383128295251</v>
      </c>
      <c r="AQ247" s="54">
        <f t="shared" si="206"/>
        <v>-2.3508137432188048</v>
      </c>
      <c r="AR247" s="54">
        <f t="shared" si="209"/>
        <v>-10.951526032315984</v>
      </c>
      <c r="AS247" s="54">
        <f t="shared" si="210"/>
        <v>-10.951526032315984</v>
      </c>
      <c r="AT247" s="54">
        <f t="shared" si="211"/>
        <v>0.1814882032667775</v>
      </c>
      <c r="AU247" s="54" t="e">
        <f t="shared" si="331"/>
        <v>#REF!</v>
      </c>
    </row>
    <row r="248" spans="1:47" x14ac:dyDescent="0.25">
      <c r="A248" s="12">
        <f t="shared" ref="A248:A253" si="334">7+A247</f>
        <v>39315</v>
      </c>
      <c r="B248" s="54">
        <f>+TWK!B191</f>
        <v>554</v>
      </c>
      <c r="C248" s="54">
        <f>+TWK!C191</f>
        <v>575</v>
      </c>
      <c r="D248" s="54">
        <f>+TWK!D191</f>
        <v>578</v>
      </c>
      <c r="E248" s="54">
        <f>+TWK!E191</f>
        <v>685</v>
      </c>
      <c r="F248" s="54">
        <f>+TWK!F191</f>
        <v>620</v>
      </c>
      <c r="G248" s="54">
        <f>+TWK!G191</f>
        <v>620</v>
      </c>
      <c r="H248" s="54">
        <f>+TWK!H191</f>
        <v>750</v>
      </c>
      <c r="I248" s="54" t="e">
        <f>+TWK!#REF!</f>
        <v>#REF!</v>
      </c>
      <c r="K248" s="54">
        <f t="shared" ref="K248:R248" si="335">IFERROR(AVERAGE(B245:B248),"n/a")</f>
        <v>488.1875</v>
      </c>
      <c r="L248" s="54">
        <f t="shared" si="335"/>
        <v>484.5</v>
      </c>
      <c r="M248" s="54">
        <f t="shared" si="335"/>
        <v>487.5</v>
      </c>
      <c r="N248" s="54">
        <f t="shared" si="335"/>
        <v>498.75</v>
      </c>
      <c r="O248" s="54">
        <f t="shared" si="335"/>
        <v>471.25</v>
      </c>
      <c r="P248" s="54">
        <f t="shared" si="335"/>
        <v>471.25</v>
      </c>
      <c r="Q248" s="54">
        <f t="shared" si="335"/>
        <v>511.75</v>
      </c>
      <c r="R248" s="54" t="str">
        <f t="shared" si="335"/>
        <v>n/a</v>
      </c>
      <c r="T248" s="54">
        <f t="shared" ref="T248:Z248" si="336">IFERROR((K92+K144+K196)/3,"n/a")</f>
        <v>393.08333333333331</v>
      </c>
      <c r="U248" s="54">
        <f t="shared" si="336"/>
        <v>359.25</v>
      </c>
      <c r="V248" s="54">
        <f t="shared" si="336"/>
        <v>355.91666666666669</v>
      </c>
      <c r="W248" s="54">
        <f t="shared" si="336"/>
        <v>346</v>
      </c>
      <c r="X248" s="54">
        <f t="shared" si="336"/>
        <v>340.08333333333331</v>
      </c>
      <c r="Y248" s="54">
        <f t="shared" si="336"/>
        <v>341.33333333333331</v>
      </c>
      <c r="Z248" s="54">
        <f t="shared" si="336"/>
        <v>338.75</v>
      </c>
      <c r="AA248" s="54" t="e">
        <f t="shared" si="320"/>
        <v>#VALUE!</v>
      </c>
      <c r="AC248" s="74">
        <f>+AF248-'Figure 10 data'!I460</f>
        <v>0</v>
      </c>
      <c r="AD248" s="54">
        <f t="shared" si="276"/>
        <v>40.937036251855005</v>
      </c>
      <c r="AE248" s="54">
        <f t="shared" si="243"/>
        <v>60.055671537926237</v>
      </c>
      <c r="AF248" s="54">
        <f t="shared" si="220"/>
        <v>62.397564973074203</v>
      </c>
      <c r="AG248" s="54">
        <f t="shared" si="221"/>
        <v>97.97687861271676</v>
      </c>
      <c r="AH248" s="54">
        <f t="shared" si="222"/>
        <v>82.308257779955895</v>
      </c>
      <c r="AI248" s="54">
        <f t="shared" si="223"/>
        <v>81.640625</v>
      </c>
      <c r="AJ248" s="54">
        <f t="shared" si="224"/>
        <v>121.40221402214024</v>
      </c>
      <c r="AK248" s="54" t="e">
        <f t="shared" ref="AK248" si="337">(I248/AA248-1)*100</f>
        <v>#REF!</v>
      </c>
      <c r="AM248" s="74">
        <f>AP248-'Figure 10 data'!H460</f>
        <v>0</v>
      </c>
      <c r="AN248" s="54">
        <f t="shared" si="256"/>
        <v>-8.1260364842454358</v>
      </c>
      <c r="AO248" s="54">
        <f t="shared" si="244"/>
        <v>3.0465949820788429</v>
      </c>
      <c r="AP248" s="54">
        <f t="shared" si="205"/>
        <v>-0.17271157167529916</v>
      </c>
      <c r="AQ248" s="54">
        <f t="shared" si="206"/>
        <v>19.75524475524475</v>
      </c>
      <c r="AR248" s="54">
        <f t="shared" si="209"/>
        <v>9.3474426807760089</v>
      </c>
      <c r="AS248" s="54">
        <f t="shared" si="210"/>
        <v>9.1549295774647987</v>
      </c>
      <c r="AT248" s="54">
        <f t="shared" si="211"/>
        <v>38.37638376383763</v>
      </c>
      <c r="AU248" s="54" t="e">
        <f t="shared" ref="AU248" si="338">(I248/I196-1)*100</f>
        <v>#REF!</v>
      </c>
    </row>
    <row r="249" spans="1:47" x14ac:dyDescent="0.25">
      <c r="A249" s="12">
        <f t="shared" si="334"/>
        <v>39322</v>
      </c>
      <c r="B249" s="54">
        <f>+TWK!B192</f>
        <v>568</v>
      </c>
      <c r="C249" s="54">
        <f>+TWK!C192</f>
        <v>683</v>
      </c>
      <c r="D249" s="54">
        <f>+TWK!D192</f>
        <v>698</v>
      </c>
      <c r="E249" s="54">
        <f>+TWK!E192</f>
        <v>845</v>
      </c>
      <c r="F249" s="54">
        <f>+TWK!F192</f>
        <v>805</v>
      </c>
      <c r="G249" s="54">
        <f>+TWK!G192</f>
        <v>810</v>
      </c>
      <c r="H249" s="54">
        <f>+TWK!H192</f>
        <v>970</v>
      </c>
      <c r="I249" s="54" t="e">
        <f>+TWK!#REF!</f>
        <v>#REF!</v>
      </c>
      <c r="K249" s="54">
        <f t="shared" ref="K249:R249" si="339">IFERROR(AVERAGE(B246:B249),"n/a")</f>
        <v>521.4375</v>
      </c>
      <c r="L249" s="54">
        <f t="shared" si="339"/>
        <v>556.5</v>
      </c>
      <c r="M249" s="54">
        <f t="shared" si="339"/>
        <v>563.25</v>
      </c>
      <c r="N249" s="54">
        <f t="shared" si="339"/>
        <v>620</v>
      </c>
      <c r="O249" s="54">
        <f t="shared" si="339"/>
        <v>580.25</v>
      </c>
      <c r="P249" s="54">
        <f t="shared" si="339"/>
        <v>581.5</v>
      </c>
      <c r="Q249" s="54">
        <f t="shared" si="339"/>
        <v>668.75</v>
      </c>
      <c r="R249" s="54" t="str">
        <f t="shared" si="339"/>
        <v>n/a</v>
      </c>
      <c r="T249" s="54">
        <f t="shared" ref="T249:Z249" si="340">IFERROR((K93+K145+K197)/3,"n/a")</f>
        <v>407.5</v>
      </c>
      <c r="U249" s="54">
        <f t="shared" si="340"/>
        <v>385.33333333333331</v>
      </c>
      <c r="V249" s="54">
        <f t="shared" si="340"/>
        <v>383.33333333333331</v>
      </c>
      <c r="W249" s="54">
        <f t="shared" si="340"/>
        <v>383</v>
      </c>
      <c r="X249" s="54">
        <f t="shared" si="340"/>
        <v>376.91666666666669</v>
      </c>
      <c r="Y249" s="54">
        <f t="shared" si="340"/>
        <v>378.16666666666669</v>
      </c>
      <c r="Z249" s="54">
        <f t="shared" si="340"/>
        <v>376</v>
      </c>
      <c r="AA249" s="54" t="e">
        <f t="shared" ref="AA249" si="341">(R93+R145+R197)/3</f>
        <v>#VALUE!</v>
      </c>
      <c r="AC249" s="74">
        <f>+AF249-'Figure 10 data'!I461</f>
        <v>0</v>
      </c>
      <c r="AD249" s="54">
        <f t="shared" si="276"/>
        <v>39.386503067484654</v>
      </c>
      <c r="AE249" s="54">
        <f t="shared" si="243"/>
        <v>77.249134948096881</v>
      </c>
      <c r="AF249" s="54">
        <f t="shared" si="220"/>
        <v>82.08695652173914</v>
      </c>
      <c r="AG249" s="54">
        <f t="shared" si="221"/>
        <v>120.62663185378591</v>
      </c>
      <c r="AH249" s="54">
        <f t="shared" si="222"/>
        <v>113.57506080035375</v>
      </c>
      <c r="AI249" s="54">
        <f t="shared" si="223"/>
        <v>114.19127368884969</v>
      </c>
      <c r="AJ249" s="54">
        <f t="shared" si="224"/>
        <v>157.97872340425533</v>
      </c>
      <c r="AK249" s="54" t="e">
        <f t="shared" ref="AK249" si="342">(I249/AA249-1)*100</f>
        <v>#REF!</v>
      </c>
      <c r="AM249" s="74">
        <f>AP249-'Figure 10 data'!H461</f>
        <v>0</v>
      </c>
      <c r="AN249" s="54">
        <f t="shared" si="256"/>
        <v>-3.2367972742759821</v>
      </c>
      <c r="AO249" s="54">
        <f t="shared" si="244"/>
        <v>18.576388888888886</v>
      </c>
      <c r="AP249" s="54">
        <f t="shared" si="205"/>
        <v>22.671353251318106</v>
      </c>
      <c r="AQ249" s="54">
        <f t="shared" si="206"/>
        <v>56.771799628942475</v>
      </c>
      <c r="AR249" s="54">
        <f t="shared" si="209"/>
        <v>45.306859205776171</v>
      </c>
      <c r="AS249" s="54">
        <f t="shared" si="210"/>
        <v>45.945945945945944</v>
      </c>
      <c r="AT249" s="54">
        <f t="shared" si="211"/>
        <v>92.460317460317469</v>
      </c>
      <c r="AU249" s="54" t="e">
        <f t="shared" ref="AU249" si="343">(I249/I197-1)*100</f>
        <v>#REF!</v>
      </c>
    </row>
    <row r="250" spans="1:47" x14ac:dyDescent="0.25">
      <c r="A250" s="12">
        <f t="shared" si="334"/>
        <v>39329</v>
      </c>
      <c r="B250" s="54">
        <f>+TWK!B193</f>
        <v>600</v>
      </c>
      <c r="C250" s="54">
        <f>+TWK!C193</f>
        <v>735</v>
      </c>
      <c r="D250" s="54">
        <f>+TWK!D193</f>
        <v>810</v>
      </c>
      <c r="E250" s="54">
        <f>+TWK!E193</f>
        <v>930</v>
      </c>
      <c r="F250" s="54">
        <f>+TWK!F193</f>
        <v>885</v>
      </c>
      <c r="G250" s="54">
        <f>+TWK!G193</f>
        <v>895</v>
      </c>
      <c r="H250" s="54">
        <f>+TWK!H193</f>
        <v>950</v>
      </c>
      <c r="I250" s="54" t="e">
        <f>+TWK!#REF!</f>
        <v>#REF!</v>
      </c>
      <c r="K250" s="54">
        <f t="shared" ref="K250:R250" si="344">IFERROR(AVERAGE(B247:B250),"n/a")</f>
        <v>560.1875</v>
      </c>
      <c r="L250" s="54">
        <f t="shared" si="344"/>
        <v>633.25</v>
      </c>
      <c r="M250" s="54">
        <f t="shared" si="344"/>
        <v>654.25</v>
      </c>
      <c r="N250" s="54">
        <f t="shared" si="344"/>
        <v>750</v>
      </c>
      <c r="O250" s="54">
        <f t="shared" si="344"/>
        <v>701.5</v>
      </c>
      <c r="P250" s="54">
        <f t="shared" si="344"/>
        <v>705.25</v>
      </c>
      <c r="Q250" s="54">
        <f t="shared" si="344"/>
        <v>805.5</v>
      </c>
      <c r="R250" s="54" t="str">
        <f t="shared" si="344"/>
        <v>n/a</v>
      </c>
      <c r="T250" s="54">
        <f t="shared" ref="T250:Z250" si="345">IFERROR((K94+K146+K198)/3,"n/a")</f>
        <v>418.91666666666669</v>
      </c>
      <c r="U250" s="54">
        <f t="shared" si="345"/>
        <v>403.08333333333331</v>
      </c>
      <c r="V250" s="54">
        <f t="shared" si="345"/>
        <v>402.25</v>
      </c>
      <c r="W250" s="54">
        <f t="shared" si="345"/>
        <v>417.5</v>
      </c>
      <c r="X250" s="54">
        <f t="shared" si="345"/>
        <v>409.41666666666669</v>
      </c>
      <c r="Y250" s="54">
        <f t="shared" si="345"/>
        <v>411.91666666666669</v>
      </c>
      <c r="Z250" s="54">
        <f t="shared" si="345"/>
        <v>412.83333333333331</v>
      </c>
      <c r="AA250" s="54" t="e">
        <f t="shared" ref="AA250" si="346">(R94+R146+R198)/3</f>
        <v>#VALUE!</v>
      </c>
      <c r="AC250" s="74">
        <f>+AF250-'Figure 10 data'!I462</f>
        <v>0</v>
      </c>
      <c r="AD250" s="54">
        <f t="shared" si="276"/>
        <v>43.226576486970345</v>
      </c>
      <c r="AE250" s="54">
        <f t="shared" si="243"/>
        <v>82.344428364688866</v>
      </c>
      <c r="AF250" s="54">
        <f t="shared" si="220"/>
        <v>101.36730888750778</v>
      </c>
      <c r="AG250" s="54">
        <f t="shared" si="221"/>
        <v>122.75449101796406</v>
      </c>
      <c r="AH250" s="54">
        <f t="shared" si="222"/>
        <v>116.16120496641562</v>
      </c>
      <c r="AI250" s="54">
        <f t="shared" si="223"/>
        <v>117.27695731337242</v>
      </c>
      <c r="AJ250" s="54">
        <f t="shared" si="224"/>
        <v>130.11707710940655</v>
      </c>
      <c r="AK250" s="54" t="e">
        <f t="shared" ref="AK250" si="347">(I250/AA250-1)*100</f>
        <v>#REF!</v>
      </c>
      <c r="AM250" s="74">
        <f>AP250-'Figure 10 data'!H462</f>
        <v>0</v>
      </c>
      <c r="AN250" s="54">
        <f t="shared" si="256"/>
        <v>11.524163568773238</v>
      </c>
      <c r="AO250" s="54">
        <f t="shared" si="244"/>
        <v>39.999999999999993</v>
      </c>
      <c r="AP250" s="54">
        <f t="shared" si="205"/>
        <v>60.714285714285722</v>
      </c>
      <c r="AQ250" s="54">
        <f t="shared" si="206"/>
        <v>92.546583850931682</v>
      </c>
      <c r="AR250" s="54">
        <f t="shared" si="209"/>
        <v>69.216061185468462</v>
      </c>
      <c r="AS250" s="54">
        <f t="shared" si="210"/>
        <v>70.152091254752861</v>
      </c>
      <c r="AT250" s="54">
        <f t="shared" si="211"/>
        <v>123.00469483568075</v>
      </c>
      <c r="AU250" s="54" t="e">
        <f t="shared" ref="AU250" si="348">(I250/I198-1)*100</f>
        <v>#REF!</v>
      </c>
    </row>
    <row r="251" spans="1:47" x14ac:dyDescent="0.25">
      <c r="A251" s="12">
        <f t="shared" si="334"/>
        <v>39336</v>
      </c>
      <c r="B251" s="54">
        <f>+TWK!B194</f>
        <v>583</v>
      </c>
      <c r="C251" s="54">
        <f>+TWK!C194</f>
        <v>650</v>
      </c>
      <c r="D251" s="54">
        <f>+TWK!D194</f>
        <v>688</v>
      </c>
      <c r="E251" s="54">
        <f>+TWK!E194</f>
        <v>650</v>
      </c>
      <c r="F251" s="54">
        <f>+TWK!F194</f>
        <v>688</v>
      </c>
      <c r="G251" s="54">
        <f>+TWK!G194</f>
        <v>663</v>
      </c>
      <c r="H251" s="54">
        <f>+TWK!H194</f>
        <v>613</v>
      </c>
      <c r="I251" s="54" t="e">
        <f>+TWK!#REF!</f>
        <v>#REF!</v>
      </c>
      <c r="K251" s="54">
        <f t="shared" ref="K251:R251" si="349">IFERROR(AVERAGE(B248:B251),"n/a")</f>
        <v>576.25</v>
      </c>
      <c r="L251" s="54">
        <f t="shared" si="349"/>
        <v>660.75</v>
      </c>
      <c r="M251" s="54">
        <f t="shared" si="349"/>
        <v>693.5</v>
      </c>
      <c r="N251" s="54">
        <f t="shared" si="349"/>
        <v>777.5</v>
      </c>
      <c r="O251" s="54">
        <f t="shared" si="349"/>
        <v>749.5</v>
      </c>
      <c r="P251" s="54">
        <f t="shared" si="349"/>
        <v>747</v>
      </c>
      <c r="Q251" s="54">
        <f t="shared" si="349"/>
        <v>820.75</v>
      </c>
      <c r="R251" s="54" t="str">
        <f t="shared" si="349"/>
        <v>n/a</v>
      </c>
      <c r="T251" s="54">
        <f t="shared" ref="T251:Z251" si="350">IFERROR((K95+K147+K199)/3,"n/a")</f>
        <v>438.83333333333331</v>
      </c>
      <c r="U251" s="54">
        <f t="shared" si="350"/>
        <v>438.41666666666669</v>
      </c>
      <c r="V251" s="54">
        <f t="shared" si="350"/>
        <v>437.66666666666669</v>
      </c>
      <c r="W251" s="54">
        <f t="shared" si="350"/>
        <v>456.83333333333331</v>
      </c>
      <c r="X251" s="54">
        <f t="shared" si="350"/>
        <v>453</v>
      </c>
      <c r="Y251" s="54">
        <f t="shared" si="350"/>
        <v>456.66666666666669</v>
      </c>
      <c r="Z251" s="54">
        <f t="shared" si="350"/>
        <v>457.5</v>
      </c>
      <c r="AA251" s="54" t="e">
        <f t="shared" ref="AA251" si="351">(R95+R147+R199)/3</f>
        <v>#VALUE!</v>
      </c>
      <c r="AC251" s="74">
        <f>+AF251-'Figure 10 data'!I463</f>
        <v>0</v>
      </c>
      <c r="AD251" s="54">
        <f t="shared" si="276"/>
        <v>32.852259779718949</v>
      </c>
      <c r="AE251" s="54">
        <f t="shared" si="243"/>
        <v>48.260786922638268</v>
      </c>
      <c r="AF251" s="54">
        <f t="shared" si="220"/>
        <v>57.197258187357193</v>
      </c>
      <c r="AG251" s="54">
        <f t="shared" si="221"/>
        <v>42.283838015322871</v>
      </c>
      <c r="AH251" s="54">
        <f t="shared" si="222"/>
        <v>51.876379690949229</v>
      </c>
      <c r="AI251" s="54">
        <f t="shared" si="223"/>
        <v>45.182481751824824</v>
      </c>
      <c r="AJ251" s="54">
        <f t="shared" si="224"/>
        <v>33.989071038251375</v>
      </c>
      <c r="AK251" s="54" t="e">
        <f t="shared" ref="AK251" si="352">(I251/AA251-1)*100</f>
        <v>#REF!</v>
      </c>
      <c r="AM251" s="74">
        <f>AP251-'Figure 10 data'!H463</f>
        <v>0</v>
      </c>
      <c r="AN251" s="54">
        <f t="shared" si="256"/>
        <v>3.1858407079645934</v>
      </c>
      <c r="AO251" s="54">
        <f t="shared" si="244"/>
        <v>15.864527629233516</v>
      </c>
      <c r="AP251" s="54">
        <f t="shared" si="205"/>
        <v>33.852140077821005</v>
      </c>
      <c r="AQ251" s="54">
        <f t="shared" si="206"/>
        <v>31.313131313131315</v>
      </c>
      <c r="AR251" s="54">
        <f t="shared" si="209"/>
        <v>19.65217391304348</v>
      </c>
      <c r="AS251" s="54">
        <f t="shared" si="210"/>
        <v>15.304347826086961</v>
      </c>
      <c r="AT251" s="54">
        <f t="shared" si="211"/>
        <v>31.545064377682408</v>
      </c>
      <c r="AU251" s="54" t="e">
        <f t="shared" ref="AU251" si="353">(I251/I199-1)*100</f>
        <v>#REF!</v>
      </c>
    </row>
    <row r="252" spans="1:47" x14ac:dyDescent="0.25">
      <c r="A252" s="12">
        <f t="shared" si="334"/>
        <v>39343</v>
      </c>
      <c r="B252" s="54">
        <f>+TWK!B195</f>
        <v>680</v>
      </c>
      <c r="C252" s="54">
        <f>+TWK!C195</f>
        <v>723</v>
      </c>
      <c r="D252" s="54">
        <f>+TWK!D195</f>
        <v>746</v>
      </c>
      <c r="E252" s="54">
        <f>+TWK!E195</f>
        <v>674</v>
      </c>
      <c r="F252" s="54">
        <f>+TWK!F195</f>
        <v>771</v>
      </c>
      <c r="G252" s="54">
        <f>+TWK!G195</f>
        <v>773</v>
      </c>
      <c r="H252" s="54">
        <f>+TWK!H195</f>
        <v>615</v>
      </c>
      <c r="I252" s="54" t="e">
        <f>+TWK!#REF!</f>
        <v>#REF!</v>
      </c>
      <c r="K252" s="54">
        <f t="shared" ref="K252:R252" si="354">IFERROR(AVERAGE(B249:B252),"n/a")</f>
        <v>607.75</v>
      </c>
      <c r="L252" s="54">
        <f t="shared" si="354"/>
        <v>697.75</v>
      </c>
      <c r="M252" s="54">
        <f t="shared" si="354"/>
        <v>735.5</v>
      </c>
      <c r="N252" s="54">
        <f t="shared" si="354"/>
        <v>774.75</v>
      </c>
      <c r="O252" s="54">
        <f t="shared" si="354"/>
        <v>787.25</v>
      </c>
      <c r="P252" s="54">
        <f t="shared" si="354"/>
        <v>785.25</v>
      </c>
      <c r="Q252" s="54">
        <f t="shared" si="354"/>
        <v>787</v>
      </c>
      <c r="R252" s="54" t="str">
        <f t="shared" si="354"/>
        <v>n/a</v>
      </c>
      <c r="T252" s="54">
        <f t="shared" ref="T252:Z252" si="355">IFERROR((K96+K148+K200)/3,"n/a")</f>
        <v>455.66666666666669</v>
      </c>
      <c r="U252" s="54">
        <f t="shared" si="355"/>
        <v>464.66666666666669</v>
      </c>
      <c r="V252" s="54">
        <f t="shared" si="355"/>
        <v>465.5</v>
      </c>
      <c r="W252" s="54">
        <f t="shared" si="355"/>
        <v>477.33333333333331</v>
      </c>
      <c r="X252" s="54">
        <f t="shared" si="355"/>
        <v>480.33333333333331</v>
      </c>
      <c r="Y252" s="54">
        <f t="shared" si="355"/>
        <v>484.41666666666669</v>
      </c>
      <c r="Z252" s="54">
        <f t="shared" si="355"/>
        <v>478</v>
      </c>
      <c r="AA252" s="54" t="e">
        <f t="shared" ref="AA252" si="356">(R96+R148+R200)/3</f>
        <v>#VALUE!</v>
      </c>
      <c r="AC252" s="74">
        <f>+AF252-'Figure 10 data'!I464</f>
        <v>0</v>
      </c>
      <c r="AD252" s="54">
        <f t="shared" si="276"/>
        <v>49.231894659839057</v>
      </c>
      <c r="AE252" s="54">
        <f t="shared" si="243"/>
        <v>55.595408895265422</v>
      </c>
      <c r="AF252" s="54">
        <f t="shared" si="220"/>
        <v>60.257787325456505</v>
      </c>
      <c r="AG252" s="54">
        <f t="shared" si="221"/>
        <v>41.201117318435763</v>
      </c>
      <c r="AH252" s="54">
        <f t="shared" si="222"/>
        <v>60.513532269257468</v>
      </c>
      <c r="AI252" s="54">
        <f t="shared" si="223"/>
        <v>59.573370032685347</v>
      </c>
      <c r="AJ252" s="54">
        <f t="shared" si="224"/>
        <v>28.661087866108794</v>
      </c>
      <c r="AK252" s="54" t="e">
        <f t="shared" ref="AK252" si="357">(I252/AA252-1)*100</f>
        <v>#REF!</v>
      </c>
      <c r="AM252" s="74">
        <f>AP252-'Figure 10 data'!H464</f>
        <v>0</v>
      </c>
      <c r="AN252" s="54">
        <f t="shared" si="256"/>
        <v>15.646258503401356</v>
      </c>
      <c r="AO252" s="54">
        <f t="shared" si="244"/>
        <v>30.978260869565212</v>
      </c>
      <c r="AP252" s="54">
        <f t="shared" si="205"/>
        <v>38.148148148148152</v>
      </c>
      <c r="AQ252" s="54">
        <f t="shared" si="206"/>
        <v>40.416666666666657</v>
      </c>
      <c r="AR252" s="54">
        <f t="shared" si="209"/>
        <v>45.197740112994353</v>
      </c>
      <c r="AS252" s="54">
        <f t="shared" si="210"/>
        <v>45.300751879699241</v>
      </c>
      <c r="AT252" s="54">
        <f t="shared" si="211"/>
        <v>44.366197183098599</v>
      </c>
      <c r="AU252" s="54" t="e">
        <f t="shared" ref="AU252" si="358">(I252/I200-1)*100</f>
        <v>#REF!</v>
      </c>
    </row>
    <row r="253" spans="1:47" x14ac:dyDescent="0.25">
      <c r="A253" s="12">
        <f t="shared" si="334"/>
        <v>39350</v>
      </c>
      <c r="B253" s="54">
        <f>+TWK!B196</f>
        <v>650</v>
      </c>
      <c r="C253" s="54">
        <f>+TWK!C196</f>
        <v>656</v>
      </c>
      <c r="D253" s="54">
        <f>+TWK!D196</f>
        <v>653</v>
      </c>
      <c r="E253" s="54">
        <f>+TWK!E196</f>
        <v>563</v>
      </c>
      <c r="F253" s="54">
        <f>+TWK!F196</f>
        <v>646</v>
      </c>
      <c r="G253" s="54">
        <f>+TWK!G196</f>
        <v>649</v>
      </c>
      <c r="H253" s="54">
        <f>+TWK!H196</f>
        <v>525</v>
      </c>
      <c r="I253" s="54" t="e">
        <f>+TWK!#REF!</f>
        <v>#REF!</v>
      </c>
      <c r="K253" s="54">
        <f t="shared" ref="K253:R253" si="359">IFERROR(AVERAGE(B250:B253),"n/a")</f>
        <v>628.25</v>
      </c>
      <c r="L253" s="54">
        <f t="shared" si="359"/>
        <v>691</v>
      </c>
      <c r="M253" s="54">
        <f t="shared" si="359"/>
        <v>724.25</v>
      </c>
      <c r="N253" s="54">
        <f t="shared" si="359"/>
        <v>704.25</v>
      </c>
      <c r="O253" s="54">
        <f t="shared" si="359"/>
        <v>747.5</v>
      </c>
      <c r="P253" s="54">
        <f t="shared" si="359"/>
        <v>745</v>
      </c>
      <c r="Q253" s="54">
        <f t="shared" si="359"/>
        <v>675.75</v>
      </c>
      <c r="R253" s="54" t="str">
        <f t="shared" si="359"/>
        <v>n/a</v>
      </c>
      <c r="T253" s="54">
        <f t="shared" ref="T253:Z253" si="360">IFERROR((K97+K149+K201)/3,"n/a")</f>
        <v>471.83333333333331</v>
      </c>
      <c r="U253" s="54">
        <f t="shared" si="360"/>
        <v>486.58333333333331</v>
      </c>
      <c r="V253" s="54">
        <f t="shared" si="360"/>
        <v>494.66666666666669</v>
      </c>
      <c r="W253" s="54">
        <f t="shared" si="360"/>
        <v>500.58333333333331</v>
      </c>
      <c r="X253" s="54">
        <f t="shared" si="360"/>
        <v>504.58333333333331</v>
      </c>
      <c r="Y253" s="54">
        <f t="shared" si="360"/>
        <v>509.33333333333331</v>
      </c>
      <c r="Z253" s="54">
        <f t="shared" si="360"/>
        <v>495</v>
      </c>
      <c r="AA253" s="54" t="e">
        <f t="shared" ref="AA253" si="361">(R97+R149+R201)/3</f>
        <v>#VALUE!</v>
      </c>
      <c r="AC253" s="74">
        <f>+AF253-'Figure 10 data'!I465</f>
        <v>0</v>
      </c>
      <c r="AD253" s="54">
        <f t="shared" si="276"/>
        <v>37.760508654185813</v>
      </c>
      <c r="AE253" s="54">
        <f t="shared" si="243"/>
        <v>34.817605754409996</v>
      </c>
      <c r="AF253" s="54">
        <f t="shared" si="220"/>
        <v>32.008086253369264</v>
      </c>
      <c r="AG253" s="54">
        <f t="shared" si="221"/>
        <v>12.468786415848188</v>
      </c>
      <c r="AH253" s="54">
        <f t="shared" si="222"/>
        <v>28.026424442609411</v>
      </c>
      <c r="AI253" s="54">
        <f t="shared" si="223"/>
        <v>27.421465968586389</v>
      </c>
      <c r="AJ253" s="54">
        <f t="shared" si="224"/>
        <v>6.0606060606060552</v>
      </c>
      <c r="AK253" s="54" t="e">
        <f t="shared" ref="AK253" si="362">(I253/AA253-1)*100</f>
        <v>#REF!</v>
      </c>
      <c r="AM253" s="74">
        <f>AP253-'Figure 10 data'!H465</f>
        <v>0</v>
      </c>
      <c r="AN253" s="54">
        <f t="shared" si="256"/>
        <v>9.9830795262267245</v>
      </c>
      <c r="AO253" s="54">
        <f t="shared" si="244"/>
        <v>14.685314685314687</v>
      </c>
      <c r="AP253" s="54">
        <f t="shared" si="205"/>
        <v>12.392426850258165</v>
      </c>
      <c r="AQ253" s="54">
        <f t="shared" si="206"/>
        <v>12.375249500997999</v>
      </c>
      <c r="AR253" s="54">
        <f t="shared" si="209"/>
        <v>22.348484848484841</v>
      </c>
      <c r="AS253" s="54">
        <f t="shared" si="210"/>
        <v>22.684310018903588</v>
      </c>
      <c r="AT253" s="54">
        <f t="shared" si="211"/>
        <v>24.703087885985742</v>
      </c>
      <c r="AU253" s="54" t="e">
        <f t="shared" ref="AU253" si="363">(I253/I201-1)*100</f>
        <v>#REF!</v>
      </c>
    </row>
    <row r="254" spans="1:47" x14ac:dyDescent="0.25">
      <c r="A254" s="12">
        <f>7+A253</f>
        <v>39357</v>
      </c>
      <c r="B254" s="54">
        <f>+TWK!B197</f>
        <v>656</v>
      </c>
      <c r="C254" s="54">
        <f>+TWK!C197</f>
        <v>679</v>
      </c>
      <c r="D254" s="54">
        <f>+TWK!D197</f>
        <v>671</v>
      </c>
      <c r="E254" s="54">
        <f>+TWK!E197</f>
        <v>530</v>
      </c>
      <c r="F254" s="54">
        <f>+TWK!F197</f>
        <v>606</v>
      </c>
      <c r="G254" s="54">
        <f>+TWK!G197</f>
        <v>607</v>
      </c>
      <c r="H254" s="54">
        <f>+TWK!H197</f>
        <v>525</v>
      </c>
      <c r="I254" s="54" t="e">
        <f>+TWK!#REF!</f>
        <v>#REF!</v>
      </c>
      <c r="K254" s="54">
        <f t="shared" ref="K254:R254" si="364">IFERROR(AVERAGE(B251:B254),"n/a")</f>
        <v>642.25</v>
      </c>
      <c r="L254" s="54">
        <f t="shared" si="364"/>
        <v>677</v>
      </c>
      <c r="M254" s="54">
        <f t="shared" si="364"/>
        <v>689.5</v>
      </c>
      <c r="N254" s="54">
        <f t="shared" si="364"/>
        <v>604.25</v>
      </c>
      <c r="O254" s="54">
        <f t="shared" si="364"/>
        <v>677.75</v>
      </c>
      <c r="P254" s="54">
        <f t="shared" si="364"/>
        <v>673</v>
      </c>
      <c r="Q254" s="54">
        <f t="shared" si="364"/>
        <v>569.5</v>
      </c>
      <c r="R254" s="54" t="str">
        <f t="shared" si="364"/>
        <v>n/a</v>
      </c>
      <c r="T254" s="54">
        <f t="shared" ref="T254:Z254" si="365">IFERROR((K98+K150+K202)/3,"n/a")</f>
        <v>498.58333333333331</v>
      </c>
      <c r="U254" s="54">
        <f t="shared" si="365"/>
        <v>520.16666666666663</v>
      </c>
      <c r="V254" s="54">
        <f t="shared" si="365"/>
        <v>532.33333333333337</v>
      </c>
      <c r="W254" s="54">
        <f t="shared" si="365"/>
        <v>529.91666666666663</v>
      </c>
      <c r="X254" s="54">
        <f t="shared" si="365"/>
        <v>544.83333333333337</v>
      </c>
      <c r="Y254" s="54">
        <f t="shared" si="365"/>
        <v>551.41666666666663</v>
      </c>
      <c r="Z254" s="54">
        <f t="shared" si="365"/>
        <v>518.91666666666663</v>
      </c>
      <c r="AA254" s="54" t="e">
        <f t="shared" ref="AA254" si="366">(R98+R150+R202)/3</f>
        <v>#VALUE!</v>
      </c>
      <c r="AC254" s="74">
        <f>+AF254-'Figure 10 data'!I466</f>
        <v>0</v>
      </c>
      <c r="AD254" s="54">
        <f t="shared" si="276"/>
        <v>31.572789570449622</v>
      </c>
      <c r="AE254" s="54">
        <f t="shared" si="243"/>
        <v>30.535084908683132</v>
      </c>
      <c r="AF254" s="54">
        <f t="shared" si="220"/>
        <v>26.048841577958658</v>
      </c>
      <c r="AG254" s="54">
        <f t="shared" si="221"/>
        <v>1.572574304136154E-2</v>
      </c>
      <c r="AH254" s="54">
        <f t="shared" si="222"/>
        <v>11.226674824105221</v>
      </c>
      <c r="AI254" s="54">
        <f t="shared" si="223"/>
        <v>10.080096720568243</v>
      </c>
      <c r="AJ254" s="54">
        <f t="shared" si="224"/>
        <v>1.1723141159466932</v>
      </c>
      <c r="AK254" s="54" t="e">
        <f t="shared" ref="AK254:AK259" si="367">(I254/AA254-1)*100</f>
        <v>#REF!</v>
      </c>
      <c r="AM254" s="74">
        <f>AP254-'Figure 10 data'!H466</f>
        <v>0</v>
      </c>
      <c r="AN254" s="54">
        <f t="shared" si="256"/>
        <v>3.7974683544303778</v>
      </c>
      <c r="AO254" s="54">
        <f t="shared" si="244"/>
        <v>6.2597809076682331</v>
      </c>
      <c r="AP254" s="54">
        <f t="shared" si="205"/>
        <v>10.361842105263165</v>
      </c>
      <c r="AQ254" s="54">
        <f t="shared" si="206"/>
        <v>-12.396694214876035</v>
      </c>
      <c r="AR254" s="54">
        <f t="shared" si="209"/>
        <v>-6.1919504643962897</v>
      </c>
      <c r="AS254" s="54">
        <f t="shared" si="210"/>
        <v>-6.3271604938271553</v>
      </c>
      <c r="AT254" s="54">
        <f t="shared" si="211"/>
        <v>-3.8461538461538436</v>
      </c>
      <c r="AU254" s="54" t="e">
        <f t="shared" ref="AU254:AU259" si="368">(I254/I202-1)*100</f>
        <v>#REF!</v>
      </c>
    </row>
    <row r="255" spans="1:47" x14ac:dyDescent="0.25">
      <c r="A255" s="12">
        <v>39364</v>
      </c>
      <c r="B255" s="54">
        <f>+TWK!B198</f>
        <v>626</v>
      </c>
      <c r="C255" s="54">
        <f>+TWK!C198</f>
        <v>638.33333333333337</v>
      </c>
      <c r="D255" s="54">
        <f>+TWK!D198</f>
        <v>640</v>
      </c>
      <c r="E255" s="54">
        <f>+TWK!E198</f>
        <v>577</v>
      </c>
      <c r="F255" s="54">
        <f>+TWK!F198</f>
        <v>680</v>
      </c>
      <c r="G255" s="54">
        <f>+TWK!G198</f>
        <v>680</v>
      </c>
      <c r="H255" s="54">
        <f>+TWK!H198</f>
        <v>568</v>
      </c>
      <c r="I255" s="54" t="e">
        <f>+TWK!#REF!</f>
        <v>#REF!</v>
      </c>
      <c r="K255" s="54">
        <f t="shared" ref="K255:R255" si="369">IFERROR(AVERAGE(B252:B255),"n/a")</f>
        <v>653</v>
      </c>
      <c r="L255" s="54">
        <f t="shared" si="369"/>
        <v>674.08333333333337</v>
      </c>
      <c r="M255" s="54">
        <f t="shared" si="369"/>
        <v>677.5</v>
      </c>
      <c r="N255" s="54">
        <f t="shared" si="369"/>
        <v>586</v>
      </c>
      <c r="O255" s="54">
        <f t="shared" si="369"/>
        <v>675.75</v>
      </c>
      <c r="P255" s="54">
        <f t="shared" si="369"/>
        <v>677.25</v>
      </c>
      <c r="Q255" s="54">
        <f t="shared" si="369"/>
        <v>558.25</v>
      </c>
      <c r="R255" s="54" t="str">
        <f t="shared" si="369"/>
        <v>n/a</v>
      </c>
      <c r="T255" s="54">
        <f t="shared" ref="T255:Z255" si="370">IFERROR((K99+K151+K203)/3,"n/a")</f>
        <v>514.83333333333337</v>
      </c>
      <c r="U255" s="54">
        <f t="shared" si="370"/>
        <v>538.41666666666663</v>
      </c>
      <c r="V255" s="54">
        <f t="shared" si="370"/>
        <v>549.08333333333337</v>
      </c>
      <c r="W255" s="54">
        <f t="shared" si="370"/>
        <v>548.83333333333337</v>
      </c>
      <c r="X255" s="54">
        <f t="shared" si="370"/>
        <v>560.16666666666663</v>
      </c>
      <c r="Y255" s="54">
        <f t="shared" si="370"/>
        <v>567.33333333333337</v>
      </c>
      <c r="Z255" s="54">
        <f t="shared" si="370"/>
        <v>522.33333333333337</v>
      </c>
      <c r="AA255" s="54" t="e">
        <f t="shared" ref="AA255" si="371">(R99+R151+R203)/3</f>
        <v>#VALUE!</v>
      </c>
      <c r="AC255" s="74">
        <f>+AF255-'Figure 10 data'!I467</f>
        <v>0</v>
      </c>
      <c r="AD255" s="54">
        <f t="shared" si="276"/>
        <v>21.592748462285517</v>
      </c>
      <c r="AE255" s="54">
        <f t="shared" si="243"/>
        <v>18.557498839189002</v>
      </c>
      <c r="AF255" s="54">
        <f t="shared" si="220"/>
        <v>16.557899529518892</v>
      </c>
      <c r="AG255" s="54">
        <f t="shared" si="221"/>
        <v>5.1320983905253525</v>
      </c>
      <c r="AH255" s="54">
        <f t="shared" si="222"/>
        <v>21.392442725379368</v>
      </c>
      <c r="AI255" s="54">
        <f t="shared" si="223"/>
        <v>19.858989424206808</v>
      </c>
      <c r="AJ255" s="54">
        <f t="shared" si="224"/>
        <v>8.7428206764518013</v>
      </c>
      <c r="AK255" s="54" t="e">
        <f t="shared" si="367"/>
        <v>#REF!</v>
      </c>
      <c r="AM255" s="74">
        <f>AP255-'Figure 10 data'!H467</f>
        <v>0</v>
      </c>
      <c r="AN255" s="54">
        <f t="shared" si="256"/>
        <v>1.6233766233766156</v>
      </c>
      <c r="AO255" s="54">
        <f t="shared" si="244"/>
        <v>3.123317178244478</v>
      </c>
      <c r="AP255" s="54">
        <f t="shared" si="205"/>
        <v>13.879003558718871</v>
      </c>
      <c r="AQ255" s="54">
        <f t="shared" si="206"/>
        <v>1.2280701754386003</v>
      </c>
      <c r="AR255" s="54">
        <f t="shared" si="209"/>
        <v>5.7542768273716849</v>
      </c>
      <c r="AS255" s="54">
        <f t="shared" si="210"/>
        <v>5.1004636785162205</v>
      </c>
      <c r="AT255" s="54">
        <f t="shared" si="211"/>
        <v>4.6040515653775316</v>
      </c>
      <c r="AU255" s="54" t="e">
        <f t="shared" si="368"/>
        <v>#REF!</v>
      </c>
    </row>
    <row r="256" spans="1:47" x14ac:dyDescent="0.25">
      <c r="A256" s="12">
        <f t="shared" ref="A256:A261" si="372">7+A255</f>
        <v>39371</v>
      </c>
      <c r="B256" s="54">
        <f>+TWK!B199</f>
        <v>520</v>
      </c>
      <c r="C256" s="54">
        <f>+TWK!C199</f>
        <v>526</v>
      </c>
      <c r="D256" s="54">
        <f>+TWK!D199</f>
        <v>526</v>
      </c>
      <c r="E256" s="54">
        <f>+TWK!E199</f>
        <v>428</v>
      </c>
      <c r="F256" s="54">
        <f>+TWK!F199</f>
        <v>503</v>
      </c>
      <c r="G256" s="54">
        <f>+TWK!G199</f>
        <v>503</v>
      </c>
      <c r="H256" s="54">
        <f>+TWK!H199</f>
        <v>377</v>
      </c>
      <c r="I256" s="54" t="e">
        <f>+TWK!#REF!</f>
        <v>#REF!</v>
      </c>
      <c r="K256" s="54">
        <f t="shared" ref="K256:R256" si="373">IFERROR(AVERAGE(B253:B256),"n/a")</f>
        <v>613</v>
      </c>
      <c r="L256" s="54">
        <f t="shared" si="373"/>
        <v>624.83333333333337</v>
      </c>
      <c r="M256" s="54">
        <f t="shared" si="373"/>
        <v>622.5</v>
      </c>
      <c r="N256" s="54">
        <f t="shared" si="373"/>
        <v>524.5</v>
      </c>
      <c r="O256" s="54">
        <f t="shared" si="373"/>
        <v>608.75</v>
      </c>
      <c r="P256" s="54">
        <f t="shared" si="373"/>
        <v>609.75</v>
      </c>
      <c r="Q256" s="54">
        <f t="shared" si="373"/>
        <v>498.75</v>
      </c>
      <c r="R256" s="54" t="str">
        <f t="shared" si="373"/>
        <v>n/a</v>
      </c>
      <c r="T256" s="54">
        <f t="shared" ref="T256:Z256" si="374">IFERROR((K100+K152+K204)/3,"n/a")</f>
        <v>525.75</v>
      </c>
      <c r="U256" s="54">
        <f t="shared" si="374"/>
        <v>551.33333333333337</v>
      </c>
      <c r="V256" s="54">
        <f t="shared" si="374"/>
        <v>555.41666666666663</v>
      </c>
      <c r="W256" s="54">
        <f t="shared" si="374"/>
        <v>553.25</v>
      </c>
      <c r="X256" s="54">
        <f t="shared" si="374"/>
        <v>568.83333333333337</v>
      </c>
      <c r="Y256" s="54">
        <f t="shared" si="374"/>
        <v>575.08333333333337</v>
      </c>
      <c r="Z256" s="54">
        <f t="shared" si="374"/>
        <v>513.91666666666663</v>
      </c>
      <c r="AA256" s="54" t="e">
        <f t="shared" ref="AA256" si="375">(R100+R152+R204)/3</f>
        <v>#VALUE!</v>
      </c>
      <c r="AC256" s="74">
        <f>+AF256-'Figure 10 data'!I468</f>
        <v>0</v>
      </c>
      <c r="AD256" s="54">
        <f t="shared" si="276"/>
        <v>-1.0936757013789822</v>
      </c>
      <c r="AE256" s="54">
        <f t="shared" si="243"/>
        <v>-4.5949214026602236</v>
      </c>
      <c r="AF256" s="54">
        <f t="shared" si="220"/>
        <v>-5.2963240810202539</v>
      </c>
      <c r="AG256" s="54">
        <f t="shared" si="221"/>
        <v>-22.638951649344786</v>
      </c>
      <c r="AH256" s="54">
        <f t="shared" si="222"/>
        <v>-11.573395839437451</v>
      </c>
      <c r="AI256" s="54">
        <f t="shared" si="223"/>
        <v>-12.534415302130132</v>
      </c>
      <c r="AJ256" s="54">
        <f t="shared" si="224"/>
        <v>-26.641803145775899</v>
      </c>
      <c r="AK256" s="54" t="e">
        <f t="shared" si="367"/>
        <v>#REF!</v>
      </c>
      <c r="AM256" s="74">
        <f>AP256-'Figure 10 data'!H468</f>
        <v>0</v>
      </c>
      <c r="AN256" s="54">
        <f t="shared" si="256"/>
        <v>-12.16216216216216</v>
      </c>
      <c r="AO256" s="54">
        <f t="shared" si="244"/>
        <v>-11.892797319933003</v>
      </c>
      <c r="AP256" s="54">
        <f t="shared" si="205"/>
        <v>-5.0541516245487417</v>
      </c>
      <c r="AQ256" s="54">
        <f t="shared" si="206"/>
        <v>-16.569200779727101</v>
      </c>
      <c r="AR256" s="54">
        <f t="shared" si="209"/>
        <v>-12.975778546712801</v>
      </c>
      <c r="AS256" s="54">
        <f t="shared" si="210"/>
        <v>-13.573883161512024</v>
      </c>
      <c r="AT256" s="54">
        <f t="shared" si="211"/>
        <v>-16.222222222222229</v>
      </c>
      <c r="AU256" s="54" t="e">
        <f t="shared" si="368"/>
        <v>#REF!</v>
      </c>
    </row>
    <row r="257" spans="1:47" x14ac:dyDescent="0.25">
      <c r="A257" s="12">
        <f t="shared" si="372"/>
        <v>39378</v>
      </c>
      <c r="B257" s="54">
        <f>+TWK!B200</f>
        <v>506</v>
      </c>
      <c r="C257" s="54">
        <f>+TWK!C200</f>
        <v>515</v>
      </c>
      <c r="D257" s="54">
        <f>+TWK!D200</f>
        <v>533.33333333333337</v>
      </c>
      <c r="E257" s="54">
        <f>+TWK!E200</f>
        <v>395</v>
      </c>
      <c r="F257" s="54">
        <f>+TWK!F200</f>
        <v>480.83333333333331</v>
      </c>
      <c r="G257" s="54">
        <f>+TWK!G200</f>
        <v>480.83333333333331</v>
      </c>
      <c r="H257" s="54">
        <f>+TWK!H200</f>
        <v>360</v>
      </c>
      <c r="I257" s="54" t="e">
        <f>+TWK!#REF!</f>
        <v>#REF!</v>
      </c>
      <c r="K257" s="54">
        <f t="shared" ref="K257:R257" si="376">IFERROR(AVERAGE(B254:B257),"n/a")</f>
        <v>577</v>
      </c>
      <c r="L257" s="54">
        <f t="shared" si="376"/>
        <v>589.58333333333337</v>
      </c>
      <c r="M257" s="54">
        <f t="shared" si="376"/>
        <v>592.58333333333337</v>
      </c>
      <c r="N257" s="54">
        <f t="shared" si="376"/>
        <v>482.5</v>
      </c>
      <c r="O257" s="54">
        <f t="shared" si="376"/>
        <v>567.45833333333337</v>
      </c>
      <c r="P257" s="54">
        <f t="shared" si="376"/>
        <v>567.70833333333337</v>
      </c>
      <c r="Q257" s="54">
        <f t="shared" si="376"/>
        <v>457.5</v>
      </c>
      <c r="R257" s="54" t="str">
        <f t="shared" si="376"/>
        <v>n/a</v>
      </c>
      <c r="T257" s="54">
        <f t="shared" ref="T257:Z257" si="377">IFERROR((K101+K153+K205)/3,"n/a")</f>
        <v>531.25</v>
      </c>
      <c r="U257" s="54">
        <f t="shared" si="377"/>
        <v>548.33333333333337</v>
      </c>
      <c r="V257" s="54">
        <f t="shared" si="377"/>
        <v>540.33333333333337</v>
      </c>
      <c r="W257" s="54">
        <f t="shared" si="377"/>
        <v>521.83333333333337</v>
      </c>
      <c r="X257" s="54">
        <f t="shared" si="377"/>
        <v>541.91666666666663</v>
      </c>
      <c r="Y257" s="54">
        <f t="shared" si="377"/>
        <v>547.75</v>
      </c>
      <c r="Z257" s="54">
        <f t="shared" si="377"/>
        <v>476.33333333333331</v>
      </c>
      <c r="AA257" s="54" t="e">
        <f t="shared" ref="AA257" si="378">(R101+R153+R205)/3</f>
        <v>#VALUE!</v>
      </c>
      <c r="AC257" s="74">
        <f>+AF257-'Figure 10 data'!I469</f>
        <v>0</v>
      </c>
      <c r="AD257" s="54">
        <f t="shared" si="276"/>
        <v>-4.7529411764705927</v>
      </c>
      <c r="AE257" s="54">
        <f t="shared" si="243"/>
        <v>-6.0790273556231122</v>
      </c>
      <c r="AF257" s="54">
        <f t="shared" si="220"/>
        <v>-1.2954966070326979</v>
      </c>
      <c r="AG257" s="54">
        <f t="shared" si="221"/>
        <v>-24.305333759182378</v>
      </c>
      <c r="AH257" s="54">
        <f t="shared" si="222"/>
        <v>-11.271720744271875</v>
      </c>
      <c r="AI257" s="54">
        <f t="shared" si="223"/>
        <v>-12.216643846036824</v>
      </c>
      <c r="AJ257" s="54">
        <f t="shared" si="224"/>
        <v>-24.422673198040592</v>
      </c>
      <c r="AK257" s="54" t="e">
        <f t="shared" si="367"/>
        <v>#REF!</v>
      </c>
      <c r="AM257" s="74">
        <f>AP257-'Figure 10 data'!H469</f>
        <v>0</v>
      </c>
      <c r="AN257" s="54">
        <f t="shared" si="256"/>
        <v>3.2653061224489743</v>
      </c>
      <c r="AO257" s="54">
        <f t="shared" si="244"/>
        <v>11.713665943600859</v>
      </c>
      <c r="AP257" s="54">
        <f t="shared" si="205"/>
        <v>18.518518518518533</v>
      </c>
      <c r="AQ257" s="54">
        <f t="shared" si="206"/>
        <v>12.857142857142856</v>
      </c>
      <c r="AR257" s="54">
        <f t="shared" si="209"/>
        <v>20.208333333333339</v>
      </c>
      <c r="AS257" s="54">
        <f t="shared" si="210"/>
        <v>20.208333333333339</v>
      </c>
      <c r="AT257" s="54">
        <f t="shared" si="211"/>
        <v>16.129032258064523</v>
      </c>
      <c r="AU257" s="54" t="e">
        <f t="shared" si="368"/>
        <v>#REF!</v>
      </c>
    </row>
    <row r="258" spans="1:47" x14ac:dyDescent="0.25">
      <c r="A258" s="12">
        <f t="shared" si="372"/>
        <v>39385</v>
      </c>
      <c r="B258" s="54">
        <f>+TWK!B201</f>
        <v>550</v>
      </c>
      <c r="C258" s="54">
        <f>+TWK!C201</f>
        <v>509</v>
      </c>
      <c r="D258" s="54">
        <f>+TWK!D201</f>
        <v>456</v>
      </c>
      <c r="E258" s="54">
        <f>+TWK!E201</f>
        <v>310</v>
      </c>
      <c r="F258" s="54">
        <f>+TWK!F201</f>
        <v>360</v>
      </c>
      <c r="G258" s="54">
        <f>+TWK!G201</f>
        <v>360</v>
      </c>
      <c r="H258" s="54">
        <f>+TWK!H201</f>
        <v>291</v>
      </c>
      <c r="I258" s="54" t="e">
        <f>+TWK!#REF!</f>
        <v>#REF!</v>
      </c>
      <c r="K258" s="54">
        <f t="shared" ref="K258:R258" si="379">IFERROR(AVERAGE(B255:B258),"n/a")</f>
        <v>550.5</v>
      </c>
      <c r="L258" s="54">
        <f t="shared" si="379"/>
        <v>547.08333333333337</v>
      </c>
      <c r="M258" s="54">
        <f t="shared" si="379"/>
        <v>538.83333333333337</v>
      </c>
      <c r="N258" s="54">
        <f t="shared" si="379"/>
        <v>427.5</v>
      </c>
      <c r="O258" s="54">
        <f t="shared" si="379"/>
        <v>505.95833333333331</v>
      </c>
      <c r="P258" s="54">
        <f t="shared" si="379"/>
        <v>505.95833333333331</v>
      </c>
      <c r="Q258" s="54">
        <f t="shared" si="379"/>
        <v>399</v>
      </c>
      <c r="R258" s="54" t="str">
        <f t="shared" si="379"/>
        <v>n/a</v>
      </c>
      <c r="T258" s="54">
        <f t="shared" ref="T258:Z258" si="380">IFERROR((K102+K154+K206)/3,"n/a")</f>
        <v>524.33333333333337</v>
      </c>
      <c r="U258" s="54">
        <f t="shared" si="380"/>
        <v>523.58333333333337</v>
      </c>
      <c r="V258" s="54">
        <f t="shared" si="380"/>
        <v>507.25</v>
      </c>
      <c r="W258" s="54">
        <f t="shared" si="380"/>
        <v>468.5</v>
      </c>
      <c r="X258" s="54">
        <f t="shared" si="380"/>
        <v>481</v>
      </c>
      <c r="Y258" s="54">
        <f t="shared" si="380"/>
        <v>483.5</v>
      </c>
      <c r="Z258" s="54">
        <f t="shared" si="380"/>
        <v>410.91666666666669</v>
      </c>
      <c r="AA258" s="54" t="e">
        <f t="shared" ref="AA258:AA259" si="381">(R102+R154+R206)/3</f>
        <v>#VALUE!</v>
      </c>
      <c r="AC258" s="74">
        <f>+AF258-'Figure 10 data'!I470</f>
        <v>0</v>
      </c>
      <c r="AD258" s="54">
        <f t="shared" si="276"/>
        <v>4.8951048951048959</v>
      </c>
      <c r="AE258" s="54">
        <f t="shared" si="243"/>
        <v>-2.7852936495304847</v>
      </c>
      <c r="AF258" s="54">
        <f t="shared" si="220"/>
        <v>-10.103499260719563</v>
      </c>
      <c r="AG258" s="54">
        <f t="shared" si="221"/>
        <v>-33.831376734258271</v>
      </c>
      <c r="AH258" s="54">
        <f t="shared" si="222"/>
        <v>-25.155925155925154</v>
      </c>
      <c r="AI258" s="54">
        <f t="shared" si="223"/>
        <v>-25.542916235780766</v>
      </c>
      <c r="AJ258" s="54">
        <f t="shared" si="224"/>
        <v>-29.182721557493409</v>
      </c>
      <c r="AK258" s="54" t="e">
        <f t="shared" si="367"/>
        <v>#REF!</v>
      </c>
      <c r="AM258" s="74">
        <f>AP258-'Figure 10 data'!H470</f>
        <v>0</v>
      </c>
      <c r="AN258" s="54">
        <f t="shared" si="256"/>
        <v>-15.123456790123457</v>
      </c>
      <c r="AO258" s="54">
        <f t="shared" si="244"/>
        <v>-6.2615101289134394</v>
      </c>
      <c r="AP258" s="54">
        <f t="shared" si="205"/>
        <v>-13.636363636363635</v>
      </c>
      <c r="AQ258" s="54">
        <f t="shared" si="206"/>
        <v>-29.384965831435082</v>
      </c>
      <c r="AR258" s="54">
        <f t="shared" si="209"/>
        <v>-7.455012853470433</v>
      </c>
      <c r="AS258" s="54">
        <f t="shared" si="210"/>
        <v>-7.455012853470433</v>
      </c>
      <c r="AT258" s="54">
        <f t="shared" si="211"/>
        <v>-10.461538461538467</v>
      </c>
      <c r="AU258" s="54" t="e">
        <f t="shared" si="368"/>
        <v>#REF!</v>
      </c>
    </row>
    <row r="259" spans="1:47" x14ac:dyDescent="0.25">
      <c r="A259" s="12">
        <f t="shared" si="372"/>
        <v>39392</v>
      </c>
      <c r="B259" s="54">
        <f>+TWK!B202</f>
        <v>456.66666666666669</v>
      </c>
      <c r="C259" s="54">
        <f>+TWK!C202</f>
        <v>422.5</v>
      </c>
      <c r="D259" s="54">
        <f>+TWK!D202</f>
        <v>417.5</v>
      </c>
      <c r="E259" s="54">
        <f>+TWK!E202</f>
        <v>308.75</v>
      </c>
      <c r="F259" s="54">
        <f>+TWK!F202</f>
        <v>365</v>
      </c>
      <c r="G259" s="54">
        <f>+TWK!G202</f>
        <v>366.25</v>
      </c>
      <c r="H259" s="54">
        <f>+TWK!H202</f>
        <v>292.5</v>
      </c>
      <c r="I259" s="54" t="e">
        <f>+TWK!#REF!</f>
        <v>#REF!</v>
      </c>
      <c r="K259" s="54">
        <f t="shared" ref="K259:R259" si="382">IFERROR(AVERAGE(B256:B259),"n/a")</f>
        <v>508.16666666666669</v>
      </c>
      <c r="L259" s="54">
        <f t="shared" si="382"/>
        <v>493.125</v>
      </c>
      <c r="M259" s="54">
        <f t="shared" si="382"/>
        <v>483.20833333333337</v>
      </c>
      <c r="N259" s="54">
        <f t="shared" si="382"/>
        <v>360.4375</v>
      </c>
      <c r="O259" s="54">
        <f t="shared" si="382"/>
        <v>427.20833333333331</v>
      </c>
      <c r="P259" s="54">
        <f t="shared" si="382"/>
        <v>427.52083333333331</v>
      </c>
      <c r="Q259" s="54">
        <f t="shared" si="382"/>
        <v>330.125</v>
      </c>
      <c r="R259" s="54" t="str">
        <f t="shared" si="382"/>
        <v>n/a</v>
      </c>
      <c r="T259" s="54">
        <f t="shared" ref="T259:Z259" si="383">IFERROR((K103+K155+K207)/3,"n/a")</f>
        <v>499.91666666666669</v>
      </c>
      <c r="U259" s="54">
        <f t="shared" si="383"/>
        <v>480</v>
      </c>
      <c r="V259" s="54">
        <f t="shared" si="383"/>
        <v>461.33333333333331</v>
      </c>
      <c r="W259" s="54">
        <f t="shared" si="383"/>
        <v>405.83333333333331</v>
      </c>
      <c r="X259" s="54">
        <f t="shared" si="383"/>
        <v>427.83333333333331</v>
      </c>
      <c r="Y259" s="54">
        <f t="shared" si="383"/>
        <v>428.25</v>
      </c>
      <c r="Z259" s="54">
        <f t="shared" si="383"/>
        <v>347.58333333333331</v>
      </c>
      <c r="AA259" s="54" t="e">
        <f t="shared" si="381"/>
        <v>#VALUE!</v>
      </c>
      <c r="AC259" s="74">
        <f>+AF259-'Figure 10 data'!I471</f>
        <v>0</v>
      </c>
      <c r="AD259" s="54">
        <f t="shared" si="276"/>
        <v>-8.6514419069844912</v>
      </c>
      <c r="AE259" s="54">
        <f t="shared" si="243"/>
        <v>-11.979166666666663</v>
      </c>
      <c r="AF259" s="54">
        <f t="shared" si="220"/>
        <v>-9.5014450867051963</v>
      </c>
      <c r="AG259" s="54">
        <f t="shared" si="221"/>
        <v>-23.921971252566731</v>
      </c>
      <c r="AH259" s="54">
        <f t="shared" si="222"/>
        <v>-14.686404363069727</v>
      </c>
      <c r="AI259" s="54">
        <f t="shared" si="223"/>
        <v>-14.477524810274367</v>
      </c>
      <c r="AJ259" s="54">
        <f t="shared" si="224"/>
        <v>-15.847518580676089</v>
      </c>
      <c r="AK259" s="54" t="e">
        <f t="shared" si="367"/>
        <v>#REF!</v>
      </c>
      <c r="AM259" s="74">
        <f>AP259-'Figure 10 data'!H471</f>
        <v>0</v>
      </c>
      <c r="AN259" s="54">
        <f t="shared" si="256"/>
        <v>-16.666666666666664</v>
      </c>
      <c r="AO259" s="54">
        <f t="shared" si="244"/>
        <v>-14.473684210526317</v>
      </c>
      <c r="AP259" s="54">
        <f t="shared" si="205"/>
        <v>-9.0413943355119883</v>
      </c>
      <c r="AQ259" s="54">
        <f t="shared" si="206"/>
        <v>-24.511002444987774</v>
      </c>
      <c r="AR259" s="54">
        <f t="shared" si="209"/>
        <v>-8.9775561097256826</v>
      </c>
      <c r="AS259" s="54">
        <f t="shared" si="210"/>
        <v>-8.6658354114713241</v>
      </c>
      <c r="AT259" s="54">
        <f t="shared" si="211"/>
        <v>-2.5000000000000022</v>
      </c>
      <c r="AU259" s="54" t="e">
        <f t="shared" si="368"/>
        <v>#REF!</v>
      </c>
    </row>
    <row r="260" spans="1:47" x14ac:dyDescent="0.25">
      <c r="A260" s="12">
        <f t="shared" si="372"/>
        <v>39399</v>
      </c>
      <c r="B260" s="54">
        <f>+TWK!B203</f>
        <v>480</v>
      </c>
      <c r="C260" s="54">
        <f>+TWK!C203</f>
        <v>436</v>
      </c>
      <c r="D260" s="54">
        <f>+TWK!D203</f>
        <v>438</v>
      </c>
      <c r="E260" s="54">
        <f>+TWK!E203</f>
        <v>358</v>
      </c>
      <c r="F260" s="54">
        <f>+TWK!F203</f>
        <v>424</v>
      </c>
      <c r="G260" s="54">
        <f>+TWK!G203</f>
        <v>415</v>
      </c>
      <c r="H260" s="54">
        <f>+TWK!H203</f>
        <v>327</v>
      </c>
      <c r="I260" s="54" t="e">
        <f>+TWK!#REF!</f>
        <v>#REF!</v>
      </c>
      <c r="K260" s="54">
        <f t="shared" ref="K260:R260" si="384">IFERROR(AVERAGE(B257:B260),"n/a")</f>
        <v>498.16666666666669</v>
      </c>
      <c r="L260" s="54">
        <f t="shared" si="384"/>
        <v>470.625</v>
      </c>
      <c r="M260" s="54">
        <f t="shared" si="384"/>
        <v>461.20833333333337</v>
      </c>
      <c r="N260" s="54">
        <f t="shared" si="384"/>
        <v>342.9375</v>
      </c>
      <c r="O260" s="54">
        <f t="shared" si="384"/>
        <v>407.45833333333331</v>
      </c>
      <c r="P260" s="54">
        <f t="shared" si="384"/>
        <v>405.52083333333331</v>
      </c>
      <c r="Q260" s="54">
        <f t="shared" si="384"/>
        <v>317.625</v>
      </c>
      <c r="R260" s="54" t="str">
        <f t="shared" si="384"/>
        <v>n/a</v>
      </c>
      <c r="T260" s="54">
        <f t="shared" ref="T260:Z260" si="385">IFERROR((K104+K156+K208)/3,"n/a")</f>
        <v>472.58333333333331</v>
      </c>
      <c r="U260" s="54">
        <f t="shared" si="385"/>
        <v>440.33333333333331</v>
      </c>
      <c r="V260" s="54">
        <f t="shared" si="385"/>
        <v>426.08333333333331</v>
      </c>
      <c r="W260" s="54">
        <f t="shared" si="385"/>
        <v>367.16666666666669</v>
      </c>
      <c r="X260" s="54">
        <f t="shared" si="385"/>
        <v>384.33333333333331</v>
      </c>
      <c r="Y260" s="54">
        <f t="shared" si="385"/>
        <v>385.08333333333331</v>
      </c>
      <c r="Z260" s="54">
        <f t="shared" si="385"/>
        <v>310.91666666666669</v>
      </c>
      <c r="AA260" s="54" t="e">
        <f t="shared" ref="AA260" si="386">(R104+R156+R208)/3</f>
        <v>#VALUE!</v>
      </c>
      <c r="AC260" s="74">
        <f>+AF260-'Figure 10 data'!I472</f>
        <v>0</v>
      </c>
      <c r="AD260" s="54">
        <f t="shared" si="276"/>
        <v>1.5693881149709155</v>
      </c>
      <c r="AE260" s="54">
        <f t="shared" si="243"/>
        <v>-0.98410295230885181</v>
      </c>
      <c r="AF260" s="54">
        <f t="shared" si="220"/>
        <v>2.7967924897320584</v>
      </c>
      <c r="AG260" s="54">
        <f t="shared" si="221"/>
        <v>-2.4965955515206639</v>
      </c>
      <c r="AH260" s="54">
        <f t="shared" si="222"/>
        <v>10.320901994796184</v>
      </c>
      <c r="AI260" s="54">
        <f t="shared" si="223"/>
        <v>7.7688811945466396</v>
      </c>
      <c r="AJ260" s="54">
        <f t="shared" si="224"/>
        <v>5.1728759045832184</v>
      </c>
      <c r="AK260" s="54" t="e">
        <f t="shared" ref="AK260" si="387">(I260/AA260-1)*100</f>
        <v>#REF!</v>
      </c>
      <c r="AM260" s="74">
        <f>AP260-'Figure 10 data'!H472</f>
        <v>0</v>
      </c>
      <c r="AN260" s="54">
        <f t="shared" si="256"/>
        <v>-3.6144578313253017</v>
      </c>
      <c r="AO260" s="54">
        <f t="shared" si="244"/>
        <v>-0.45662100456621557</v>
      </c>
      <c r="AP260" s="54">
        <f t="shared" si="205"/>
        <v>-1.5730337078651679</v>
      </c>
      <c r="AQ260" s="54">
        <f t="shared" si="206"/>
        <v>-5.2910052910052912</v>
      </c>
      <c r="AR260" s="54">
        <f t="shared" si="209"/>
        <v>12.466843501326252</v>
      </c>
      <c r="AS260" s="54">
        <f t="shared" si="210"/>
        <v>10.07957559681698</v>
      </c>
      <c r="AT260" s="54">
        <f t="shared" si="211"/>
        <v>16.370106761565829</v>
      </c>
      <c r="AU260" s="54" t="e">
        <f t="shared" ref="AU260" si="388">(I260/I208-1)*100</f>
        <v>#REF!</v>
      </c>
    </row>
    <row r="261" spans="1:47" x14ac:dyDescent="0.25">
      <c r="A261" s="12">
        <f t="shared" si="372"/>
        <v>39406</v>
      </c>
      <c r="B261" s="54">
        <f>+TWK!B204</f>
        <v>453.33333333333331</v>
      </c>
      <c r="C261" s="54">
        <f>+TWK!C204</f>
        <v>413</v>
      </c>
      <c r="D261" s="54">
        <f>+TWK!D204</f>
        <v>406</v>
      </c>
      <c r="E261" s="54">
        <f>+TWK!E204</f>
        <v>324</v>
      </c>
      <c r="F261" s="54">
        <f>+TWK!F204</f>
        <v>369</v>
      </c>
      <c r="G261" s="54">
        <f>+TWK!G204</f>
        <v>369</v>
      </c>
      <c r="H261" s="54">
        <f>+TWK!H204</f>
        <v>297</v>
      </c>
      <c r="I261" s="54" t="e">
        <f>+TWK!#REF!</f>
        <v>#REF!</v>
      </c>
      <c r="K261" s="54">
        <f t="shared" ref="K261:R261" si="389">IFERROR(AVERAGE(B258:B261),"n/a")</f>
        <v>485</v>
      </c>
      <c r="L261" s="54">
        <f t="shared" si="389"/>
        <v>445.125</v>
      </c>
      <c r="M261" s="54">
        <f t="shared" si="389"/>
        <v>429.375</v>
      </c>
      <c r="N261" s="54">
        <f t="shared" si="389"/>
        <v>325.1875</v>
      </c>
      <c r="O261" s="54">
        <f t="shared" si="389"/>
        <v>379.5</v>
      </c>
      <c r="P261" s="54">
        <f t="shared" si="389"/>
        <v>377.5625</v>
      </c>
      <c r="Q261" s="54">
        <f t="shared" si="389"/>
        <v>301.875</v>
      </c>
      <c r="R261" s="54" t="str">
        <f t="shared" si="389"/>
        <v>n/a</v>
      </c>
      <c r="T261" s="54">
        <f t="shared" ref="T261:Z261" si="390">IFERROR((K105+K157+K209)/3,"n/a")</f>
        <v>438.05555555555549</v>
      </c>
      <c r="U261" s="54">
        <f t="shared" si="390"/>
        <v>400.66666666666669</v>
      </c>
      <c r="V261" s="54">
        <f t="shared" si="390"/>
        <v>393.41666666666669</v>
      </c>
      <c r="W261" s="54">
        <f t="shared" si="390"/>
        <v>336</v>
      </c>
      <c r="X261" s="54">
        <f t="shared" si="390"/>
        <v>354.25</v>
      </c>
      <c r="Y261" s="54">
        <f t="shared" si="390"/>
        <v>354.41666666666669</v>
      </c>
      <c r="Z261" s="54">
        <f t="shared" si="390"/>
        <v>282.25</v>
      </c>
      <c r="AA261" s="54" t="e">
        <f t="shared" ref="AA261" si="391">(R105+R157+R209)/3</f>
        <v>#VALUE!</v>
      </c>
      <c r="AC261" s="74">
        <f>+AF261-'Figure 10 data'!I473</f>
        <v>0</v>
      </c>
      <c r="AD261" s="54">
        <f t="shared" si="276"/>
        <v>3.4876347495244264</v>
      </c>
      <c r="AE261" s="54">
        <f t="shared" si="243"/>
        <v>3.0782029950083167</v>
      </c>
      <c r="AF261" s="54">
        <f t="shared" si="220"/>
        <v>3.1984748993857171</v>
      </c>
      <c r="AG261" s="54">
        <f t="shared" si="221"/>
        <v>-3.5714285714285698</v>
      </c>
      <c r="AH261" s="54">
        <f t="shared" si="222"/>
        <v>4.1637261820748117</v>
      </c>
      <c r="AI261" s="54">
        <f t="shared" si="223"/>
        <v>4.1147425346814037</v>
      </c>
      <c r="AJ261" s="54">
        <f t="shared" si="224"/>
        <v>5.2258635961027533</v>
      </c>
      <c r="AK261" s="54" t="e">
        <f t="shared" ref="AK261" si="392">(I261/AA261-1)*100</f>
        <v>#REF!</v>
      </c>
      <c r="AM261" s="74">
        <f>AP261-'Figure 10 data'!H473</f>
        <v>0</v>
      </c>
      <c r="AN261" s="54" t="str">
        <f t="shared" si="256"/>
        <v>n/a</v>
      </c>
      <c r="AO261" s="54">
        <f t="shared" si="244"/>
        <v>-11.752136752136755</v>
      </c>
      <c r="AP261" s="54">
        <f t="shared" si="205"/>
        <v>-12.5</v>
      </c>
      <c r="AQ261" s="54">
        <f t="shared" si="206"/>
        <v>-14.511873350923487</v>
      </c>
      <c r="AR261" s="54">
        <f t="shared" si="209"/>
        <v>-1.6000000000000014</v>
      </c>
      <c r="AS261" s="54">
        <f t="shared" si="210"/>
        <v>-1.6000000000000014</v>
      </c>
      <c r="AT261" s="54">
        <f t="shared" si="211"/>
        <v>6.8345323741007213</v>
      </c>
      <c r="AU261" s="54" t="e">
        <f t="shared" ref="AU261" si="393">(I261/I209-1)*100</f>
        <v>#REF!</v>
      </c>
    </row>
    <row r="262" spans="1:47" x14ac:dyDescent="0.25">
      <c r="A262" s="12">
        <f t="shared" ref="A262:A267" si="394">7+A261</f>
        <v>39413</v>
      </c>
      <c r="B262" s="54" t="str">
        <f>+TWK!B205</f>
        <v>n/a</v>
      </c>
      <c r="C262" s="54">
        <f>+TWK!C205</f>
        <v>390</v>
      </c>
      <c r="D262" s="54">
        <f>+TWK!D205</f>
        <v>387</v>
      </c>
      <c r="E262" s="54">
        <f>+TWK!E205</f>
        <v>317</v>
      </c>
      <c r="F262" s="54">
        <f>+TWK!F205</f>
        <v>373</v>
      </c>
      <c r="G262" s="54">
        <f>+TWK!G205</f>
        <v>373</v>
      </c>
      <c r="H262" s="54">
        <f>+TWK!H205</f>
        <v>284</v>
      </c>
      <c r="I262" s="54" t="e">
        <f>+TWK!#REF!</f>
        <v>#REF!</v>
      </c>
      <c r="K262" s="54">
        <f t="shared" ref="K262:R262" si="395">IFERROR(AVERAGE(B259:B262),"n/a")</f>
        <v>463.33333333333331</v>
      </c>
      <c r="L262" s="54">
        <f t="shared" si="395"/>
        <v>415.375</v>
      </c>
      <c r="M262" s="54">
        <f t="shared" si="395"/>
        <v>412.125</v>
      </c>
      <c r="N262" s="54">
        <f t="shared" si="395"/>
        <v>326.9375</v>
      </c>
      <c r="O262" s="54">
        <f t="shared" si="395"/>
        <v>382.75</v>
      </c>
      <c r="P262" s="54">
        <f t="shared" si="395"/>
        <v>380.8125</v>
      </c>
      <c r="Q262" s="54">
        <f t="shared" si="395"/>
        <v>300.125</v>
      </c>
      <c r="R262" s="54" t="str">
        <f t="shared" si="395"/>
        <v>n/a</v>
      </c>
      <c r="T262" s="54">
        <f t="shared" ref="T262:Z262" si="396">IFERROR((K106+K158+K210)/3,"n/a")</f>
        <v>408.11111111111114</v>
      </c>
      <c r="U262" s="54">
        <f t="shared" si="396"/>
        <v>372.25</v>
      </c>
      <c r="V262" s="54">
        <f t="shared" si="396"/>
        <v>368.75</v>
      </c>
      <c r="W262" s="54">
        <f t="shared" si="396"/>
        <v>312.83333333333331</v>
      </c>
      <c r="X262" s="54">
        <f t="shared" si="396"/>
        <v>334.25</v>
      </c>
      <c r="Y262" s="54">
        <f t="shared" si="396"/>
        <v>334.5</v>
      </c>
      <c r="Z262" s="54">
        <f t="shared" si="396"/>
        <v>262</v>
      </c>
      <c r="AA262" s="54" t="e">
        <f t="shared" ref="AA262" si="397">(R106+R158+R210)/3</f>
        <v>#VALUE!</v>
      </c>
      <c r="AC262" s="74">
        <f>+AF262-'Figure 10 data'!I474</f>
        <v>0</v>
      </c>
      <c r="AD262" s="54" t="str">
        <f t="shared" si="276"/>
        <v>n/a</v>
      </c>
      <c r="AE262" s="54">
        <f t="shared" si="243"/>
        <v>4.7683008730691645</v>
      </c>
      <c r="AF262" s="54">
        <f t="shared" si="220"/>
        <v>4.9491525423728921</v>
      </c>
      <c r="AG262" s="54">
        <f t="shared" si="221"/>
        <v>1.331912626531695</v>
      </c>
      <c r="AH262" s="54">
        <f t="shared" si="222"/>
        <v>11.593118922961864</v>
      </c>
      <c r="AI262" s="54">
        <f t="shared" si="223"/>
        <v>11.509715994020929</v>
      </c>
      <c r="AJ262" s="54">
        <f t="shared" si="224"/>
        <v>8.3969465648855</v>
      </c>
      <c r="AK262" s="54" t="e">
        <f t="shared" ref="AK262" si="398">(I262/AA262-1)*100</f>
        <v>#REF!</v>
      </c>
      <c r="AM262" s="74">
        <f>AP262-'Figure 10 data'!H474</f>
        <v>0</v>
      </c>
      <c r="AN262" s="54" t="str">
        <f t="shared" si="256"/>
        <v>n/a</v>
      </c>
      <c r="AO262" s="54">
        <f t="shared" si="244"/>
        <v>-12.946428571428569</v>
      </c>
      <c r="AP262" s="54">
        <f t="shared" si="205"/>
        <v>-13.033707865168543</v>
      </c>
      <c r="AQ262" s="54">
        <f t="shared" si="206"/>
        <v>-12.912087912087911</v>
      </c>
      <c r="AR262" s="54">
        <f t="shared" si="209"/>
        <v>0</v>
      </c>
      <c r="AS262" s="54">
        <f t="shared" si="210"/>
        <v>0</v>
      </c>
      <c r="AT262" s="54">
        <f t="shared" si="211"/>
        <v>8.8122605363984761</v>
      </c>
      <c r="AU262" s="54" t="e">
        <f t="shared" ref="AU262" si="399">(I262/I210-1)*100</f>
        <v>#REF!</v>
      </c>
    </row>
    <row r="263" spans="1:47" x14ac:dyDescent="0.25">
      <c r="A263" s="12">
        <f t="shared" si="394"/>
        <v>39420</v>
      </c>
      <c r="B263" s="54" t="str">
        <f>+TWK!B206</f>
        <v>n/a</v>
      </c>
      <c r="C263" s="54">
        <f>+TWK!C206</f>
        <v>386.66666666666669</v>
      </c>
      <c r="D263" s="54">
        <f>+TWK!D206</f>
        <v>386.66666666666669</v>
      </c>
      <c r="E263" s="54">
        <f>+TWK!E206</f>
        <v>326.66666666666669</v>
      </c>
      <c r="F263" s="54">
        <f>+TWK!F206</f>
        <v>360</v>
      </c>
      <c r="G263" s="54">
        <f>+TWK!G206</f>
        <v>360</v>
      </c>
      <c r="H263" s="54">
        <f>+TWK!H206</f>
        <v>283.33333333333331</v>
      </c>
      <c r="I263" s="54" t="e">
        <f>+TWK!#REF!</f>
        <v>#REF!</v>
      </c>
      <c r="K263" s="54">
        <f t="shared" ref="K263:R263" si="400">IFERROR(AVERAGE(B260:B263),"n/a")</f>
        <v>466.66666666666663</v>
      </c>
      <c r="L263" s="54">
        <f t="shared" si="400"/>
        <v>406.41666666666669</v>
      </c>
      <c r="M263" s="54">
        <f t="shared" si="400"/>
        <v>404.41666666666669</v>
      </c>
      <c r="N263" s="54">
        <f t="shared" si="400"/>
        <v>331.41666666666669</v>
      </c>
      <c r="O263" s="54">
        <f t="shared" si="400"/>
        <v>381.5</v>
      </c>
      <c r="P263" s="54">
        <f t="shared" si="400"/>
        <v>379.25</v>
      </c>
      <c r="Q263" s="54">
        <f t="shared" si="400"/>
        <v>297.83333333333331</v>
      </c>
      <c r="R263" s="54" t="str">
        <f t="shared" si="400"/>
        <v>n/a</v>
      </c>
      <c r="T263" s="54">
        <f t="shared" ref="T263:Z263" si="401">IFERROR((K107+K159+K211)/3,"n/a")</f>
        <v>386.16666666666669</v>
      </c>
      <c r="U263" s="54">
        <f t="shared" si="401"/>
        <v>353.36111111111109</v>
      </c>
      <c r="V263" s="54">
        <f t="shared" si="401"/>
        <v>361.33333333333331</v>
      </c>
      <c r="W263" s="54">
        <f t="shared" si="401"/>
        <v>298</v>
      </c>
      <c r="X263" s="54">
        <f t="shared" si="401"/>
        <v>313.58333333333331</v>
      </c>
      <c r="Y263" s="54">
        <f t="shared" si="401"/>
        <v>314.08333333333331</v>
      </c>
      <c r="Z263" s="54">
        <f t="shared" si="401"/>
        <v>249.16666666666666</v>
      </c>
      <c r="AA263" s="54" t="e">
        <f t="shared" ref="AA263" si="402">(R107+R159+R211)/3</f>
        <v>#VALUE!</v>
      </c>
      <c r="AC263" s="74">
        <f>+AF263-'Figure 10 data'!I475</f>
        <v>0</v>
      </c>
      <c r="AD263" s="54" t="str">
        <f t="shared" si="276"/>
        <v>n/a</v>
      </c>
      <c r="AE263" s="54">
        <f t="shared" si="243"/>
        <v>9.4253596415376339</v>
      </c>
      <c r="AF263" s="54">
        <f t="shared" si="220"/>
        <v>7.0110701107011231</v>
      </c>
      <c r="AG263" s="54">
        <f t="shared" si="221"/>
        <v>9.6196868008948666</v>
      </c>
      <c r="AH263" s="54">
        <f t="shared" si="222"/>
        <v>14.802019665160792</v>
      </c>
      <c r="AI263" s="54">
        <f t="shared" si="223"/>
        <v>14.619262403820654</v>
      </c>
      <c r="AJ263" s="54">
        <f t="shared" si="224"/>
        <v>13.712374581939791</v>
      </c>
      <c r="AK263" s="54" t="e">
        <f t="shared" ref="AK263" si="403">(I263/AA263-1)*100</f>
        <v>#REF!</v>
      </c>
      <c r="AM263" s="74">
        <f>AP263-'Figure 10 data'!H475</f>
        <v>0</v>
      </c>
      <c r="AN263" s="54" t="str">
        <f t="shared" si="256"/>
        <v>n/a</v>
      </c>
      <c r="AO263" s="54">
        <f t="shared" si="244"/>
        <v>-4.2904290429042868</v>
      </c>
      <c r="AP263" s="54">
        <f t="shared" si="205"/>
        <v>2.5641025641025772</v>
      </c>
      <c r="AQ263" s="54">
        <f t="shared" si="206"/>
        <v>15.023474178403774</v>
      </c>
      <c r="AR263" s="54">
        <f t="shared" si="209"/>
        <v>8.4337349397590309</v>
      </c>
      <c r="AS263" s="54">
        <f t="shared" si="210"/>
        <v>8.4337349397590309</v>
      </c>
      <c r="AT263" s="54">
        <f t="shared" si="211"/>
        <v>27.627627627627625</v>
      </c>
      <c r="AU263" s="54" t="e">
        <f t="shared" ref="AU263" si="404">(I263/I211-1)*100</f>
        <v>#REF!</v>
      </c>
    </row>
    <row r="264" spans="1:47" x14ac:dyDescent="0.25">
      <c r="A264" s="12">
        <f t="shared" si="394"/>
        <v>39427</v>
      </c>
      <c r="B264" s="54" t="str">
        <f>+TWK!B207</f>
        <v>n/a</v>
      </c>
      <c r="C264" s="54" t="str">
        <f>+TWK!C207</f>
        <v>n/a</v>
      </c>
      <c r="D264" s="54">
        <f>+TWK!D207</f>
        <v>400</v>
      </c>
      <c r="E264" s="54">
        <f>+TWK!E207</f>
        <v>332</v>
      </c>
      <c r="F264" s="54">
        <f>+TWK!F207</f>
        <v>352.5</v>
      </c>
      <c r="G264" s="54">
        <f>+TWK!G207</f>
        <v>352.5</v>
      </c>
      <c r="H264" s="54">
        <f>+TWK!H207</f>
        <v>275</v>
      </c>
      <c r="I264" s="54" t="e">
        <f>+TWK!#REF!</f>
        <v>#REF!</v>
      </c>
      <c r="K264" s="54">
        <f t="shared" ref="K264:R264" si="405">IFERROR(AVERAGE(B261:B264),"n/a")</f>
        <v>453.33333333333331</v>
      </c>
      <c r="L264" s="54">
        <f t="shared" si="405"/>
        <v>396.5555555555556</v>
      </c>
      <c r="M264" s="54">
        <f t="shared" si="405"/>
        <v>394.91666666666669</v>
      </c>
      <c r="N264" s="54">
        <f t="shared" si="405"/>
        <v>324.91666666666669</v>
      </c>
      <c r="O264" s="54">
        <f t="shared" si="405"/>
        <v>363.625</v>
      </c>
      <c r="P264" s="54">
        <f t="shared" si="405"/>
        <v>363.625</v>
      </c>
      <c r="Q264" s="54">
        <f t="shared" si="405"/>
        <v>284.83333333333331</v>
      </c>
      <c r="R264" s="54" t="str">
        <f t="shared" si="405"/>
        <v>n/a</v>
      </c>
      <c r="T264" s="54">
        <f t="shared" ref="T264:Z264" si="406">IFERROR((K108+K160+K212)/3,"n/a")</f>
        <v>202.66666666666666</v>
      </c>
      <c r="U264" s="54">
        <f t="shared" si="406"/>
        <v>351.91666666666669</v>
      </c>
      <c r="V264" s="54">
        <f t="shared" si="406"/>
        <v>370.75</v>
      </c>
      <c r="W264" s="54">
        <f t="shared" si="406"/>
        <v>301</v>
      </c>
      <c r="X264" s="54">
        <f t="shared" si="406"/>
        <v>309.58333333333331</v>
      </c>
      <c r="Y264" s="54">
        <f t="shared" si="406"/>
        <v>310.58333333333331</v>
      </c>
      <c r="Z264" s="54">
        <f t="shared" si="406"/>
        <v>251.91666666666666</v>
      </c>
      <c r="AA264" s="54" t="e">
        <f t="shared" ref="AA264" si="407">(R108+R160+R212)/3</f>
        <v>#VALUE!</v>
      </c>
      <c r="AC264" s="74">
        <f>+AF264-'Figure 10 data'!I476</f>
        <v>0</v>
      </c>
      <c r="AD264" s="54" t="str">
        <f t="shared" si="276"/>
        <v>n/a</v>
      </c>
      <c r="AE264" s="54" t="str">
        <f t="shared" si="243"/>
        <v>n/a</v>
      </c>
      <c r="AF264" s="54">
        <f t="shared" si="220"/>
        <v>7.8894133513149001</v>
      </c>
      <c r="AG264" s="54">
        <f t="shared" si="221"/>
        <v>10.299003322259125</v>
      </c>
      <c r="AH264" s="54">
        <f t="shared" si="222"/>
        <v>13.862718707940779</v>
      </c>
      <c r="AI264" s="54">
        <f t="shared" si="223"/>
        <v>13.496109471424745</v>
      </c>
      <c r="AJ264" s="54">
        <f t="shared" si="224"/>
        <v>9.163083030102559</v>
      </c>
      <c r="AK264" s="54" t="e">
        <f t="shared" ref="AK264" si="408">(I264/AA264-1)*100</f>
        <v>#REF!</v>
      </c>
      <c r="AM264" s="74">
        <f>AP264-'Figure 10 data'!H476</f>
        <v>0</v>
      </c>
      <c r="AN264" s="54" t="str">
        <f t="shared" si="256"/>
        <v>n/a</v>
      </c>
      <c r="AO264" s="54" t="str">
        <f t="shared" si="244"/>
        <v>n/a</v>
      </c>
      <c r="AP264" s="54">
        <f t="shared" si="205"/>
        <v>5.8201058201058142</v>
      </c>
      <c r="AQ264" s="54">
        <f t="shared" si="206"/>
        <v>14.089347079037795</v>
      </c>
      <c r="AR264" s="54">
        <f t="shared" si="209"/>
        <v>13.709677419354849</v>
      </c>
      <c r="AS264" s="54">
        <f t="shared" si="210"/>
        <v>13.709677419354849</v>
      </c>
      <c r="AT264" s="54">
        <f t="shared" si="211"/>
        <v>21.681415929203538</v>
      </c>
      <c r="AU264" s="54" t="e">
        <f t="shared" ref="AU264" si="409">(I264/I212-1)*100</f>
        <v>#REF!</v>
      </c>
    </row>
    <row r="265" spans="1:47" x14ac:dyDescent="0.25">
      <c r="A265" s="12">
        <f t="shared" si="394"/>
        <v>39434</v>
      </c>
      <c r="B265" s="54" t="str">
        <f>+TWK!B208</f>
        <v>n/a</v>
      </c>
      <c r="C265" s="54" t="str">
        <f>+TWK!C208</f>
        <v>n/a</v>
      </c>
      <c r="D265" s="54">
        <f>+TWK!D208</f>
        <v>377</v>
      </c>
      <c r="E265" s="54">
        <f>+TWK!E208</f>
        <v>287</v>
      </c>
      <c r="F265" s="54">
        <f>+TWK!F208</f>
        <v>340</v>
      </c>
      <c r="G265" s="54">
        <f>+TWK!G208</f>
        <v>340</v>
      </c>
      <c r="H265" s="54">
        <f>+TWK!H208</f>
        <v>247</v>
      </c>
      <c r="I265" s="54" t="e">
        <f>+TWK!#REF!</f>
        <v>#REF!</v>
      </c>
      <c r="K265" s="54" t="str">
        <f t="shared" ref="K265:R265" si="410">IFERROR(AVERAGE(B262:B265),"n/a")</f>
        <v>n/a</v>
      </c>
      <c r="L265" s="54">
        <f t="shared" si="410"/>
        <v>388.33333333333337</v>
      </c>
      <c r="M265" s="54">
        <f t="shared" si="410"/>
        <v>387.66666666666669</v>
      </c>
      <c r="N265" s="54">
        <f t="shared" si="410"/>
        <v>315.66666666666669</v>
      </c>
      <c r="O265" s="54">
        <f t="shared" si="410"/>
        <v>356.375</v>
      </c>
      <c r="P265" s="54">
        <f t="shared" si="410"/>
        <v>356.375</v>
      </c>
      <c r="Q265" s="54">
        <f t="shared" si="410"/>
        <v>272.33333333333331</v>
      </c>
      <c r="R265" s="54" t="str">
        <f t="shared" si="410"/>
        <v>n/a</v>
      </c>
      <c r="T265" s="54" t="str">
        <f t="shared" ref="T265:Z265" si="411">IFERROR((K109+K161+K213)/3,"n/a")</f>
        <v>n/a</v>
      </c>
      <c r="U265" s="54">
        <f t="shared" si="411"/>
        <v>343.47222222222223</v>
      </c>
      <c r="V265" s="54">
        <f t="shared" si="411"/>
        <v>376.75</v>
      </c>
      <c r="W265" s="54">
        <f t="shared" si="411"/>
        <v>311.58333333333331</v>
      </c>
      <c r="X265" s="54">
        <f t="shared" si="411"/>
        <v>317.33333333333331</v>
      </c>
      <c r="Y265" s="54">
        <f t="shared" si="411"/>
        <v>319.16666666666669</v>
      </c>
      <c r="Z265" s="54">
        <f t="shared" si="411"/>
        <v>262.16666666666669</v>
      </c>
      <c r="AA265" s="54" t="e">
        <f t="shared" ref="AA265:AA266" si="412">(R109+R161+R213)/3</f>
        <v>#VALUE!</v>
      </c>
      <c r="AC265" s="74">
        <f>+AF265-'Figure 10 data'!I477</f>
        <v>0</v>
      </c>
      <c r="AD265" s="54" t="str">
        <f t="shared" si="276"/>
        <v>n/a</v>
      </c>
      <c r="AE265" s="54" t="str">
        <f t="shared" si="243"/>
        <v>n/a</v>
      </c>
      <c r="AF265" s="54">
        <f t="shared" si="220"/>
        <v>6.6357000663574972E-2</v>
      </c>
      <c r="AG265" s="54">
        <f t="shared" si="221"/>
        <v>-7.8898101096549826</v>
      </c>
      <c r="AH265" s="54">
        <f t="shared" si="222"/>
        <v>7.1428571428571397</v>
      </c>
      <c r="AI265" s="54">
        <f t="shared" si="223"/>
        <v>6.5274151436031325</v>
      </c>
      <c r="AJ265" s="54">
        <f t="shared" si="224"/>
        <v>-5.7851239669421517</v>
      </c>
      <c r="AK265" s="54" t="e">
        <f t="shared" ref="AK265:AK266" si="413">(I265/AA265-1)*100</f>
        <v>#REF!</v>
      </c>
      <c r="AM265" s="74">
        <f>AP265-'Figure 10 data'!H477</f>
        <v>0</v>
      </c>
      <c r="AN265" s="54" t="str">
        <f t="shared" si="256"/>
        <v>n/a</v>
      </c>
      <c r="AO265" s="54" t="str">
        <f t="shared" si="244"/>
        <v>n/a</v>
      </c>
      <c r="AP265" s="54">
        <f t="shared" si="205"/>
        <v>32.280701754385952</v>
      </c>
      <c r="AQ265" s="54">
        <f t="shared" si="206"/>
        <v>34.741784037558674</v>
      </c>
      <c r="AR265" s="54">
        <f t="shared" si="209"/>
        <v>37.651821862348164</v>
      </c>
      <c r="AS265" s="54">
        <f t="shared" si="210"/>
        <v>38.211382113821138</v>
      </c>
      <c r="AT265" s="54">
        <f t="shared" si="211"/>
        <v>27.979274611398974</v>
      </c>
      <c r="AU265" s="54" t="e">
        <f t="shared" ref="AU265:AU266" si="414">(I265/I213-1)*100</f>
        <v>#REF!</v>
      </c>
    </row>
    <row r="266" spans="1:47" x14ac:dyDescent="0.25">
      <c r="A266" s="12">
        <f t="shared" si="394"/>
        <v>39441</v>
      </c>
      <c r="B266" s="54">
        <v>0</v>
      </c>
      <c r="C266" s="54">
        <v>0</v>
      </c>
      <c r="D266" s="54">
        <f>+TWK!D209</f>
        <v>367</v>
      </c>
      <c r="E266" s="54">
        <f>+TWK!E209</f>
        <v>280</v>
      </c>
      <c r="F266" s="54">
        <f>+TWK!F209</f>
        <v>337</v>
      </c>
      <c r="G266" s="54">
        <f>+TWK!G209</f>
        <v>337</v>
      </c>
      <c r="H266" s="54">
        <f>+TWK!H209</f>
        <v>250</v>
      </c>
      <c r="I266" s="54" t="e">
        <f>+TWK!#REF!</f>
        <v>#REF!</v>
      </c>
      <c r="K266" s="54">
        <f t="shared" ref="K266:R266" si="415">IFERROR(AVERAGE(B263:B266),"n/a")</f>
        <v>0</v>
      </c>
      <c r="L266" s="54">
        <f t="shared" si="415"/>
        <v>193.33333333333334</v>
      </c>
      <c r="M266" s="54">
        <f t="shared" si="415"/>
        <v>382.66666666666669</v>
      </c>
      <c r="N266" s="54">
        <f t="shared" si="415"/>
        <v>306.41666666666669</v>
      </c>
      <c r="O266" s="54">
        <f t="shared" si="415"/>
        <v>347.375</v>
      </c>
      <c r="P266" s="54">
        <f t="shared" si="415"/>
        <v>347.375</v>
      </c>
      <c r="Q266" s="54">
        <f t="shared" si="415"/>
        <v>263.83333333333331</v>
      </c>
      <c r="R266" s="54" t="str">
        <f t="shared" si="415"/>
        <v>n/a</v>
      </c>
      <c r="T266" s="54" t="str">
        <f t="shared" ref="T266:Z266" si="416">IFERROR((K110+K162+K214)/3,"n/a")</f>
        <v>n/a</v>
      </c>
      <c r="U266" s="54" t="str">
        <f t="shared" si="416"/>
        <v>n/a</v>
      </c>
      <c r="V266" s="54">
        <f t="shared" si="416"/>
        <v>373.91666666666669</v>
      </c>
      <c r="W266" s="54">
        <f t="shared" si="416"/>
        <v>312.25</v>
      </c>
      <c r="X266" s="54">
        <f t="shared" si="416"/>
        <v>319.25</v>
      </c>
      <c r="Y266" s="54">
        <f t="shared" si="416"/>
        <v>320.91666666666669</v>
      </c>
      <c r="Z266" s="54">
        <f t="shared" si="416"/>
        <v>268.16666666666669</v>
      </c>
      <c r="AA266" s="54" t="e">
        <f t="shared" si="412"/>
        <v>#VALUE!</v>
      </c>
      <c r="AC266" s="74">
        <f>+AF266-'Figure 10 data'!I478</f>
        <v>0</v>
      </c>
      <c r="AD266" s="54" t="str">
        <f t="shared" si="276"/>
        <v>n/a</v>
      </c>
      <c r="AE266" s="54" t="str">
        <f t="shared" si="243"/>
        <v>n/a</v>
      </c>
      <c r="AF266" s="54">
        <f t="shared" si="220"/>
        <v>-1.8497882772453789</v>
      </c>
      <c r="AG266" s="54">
        <f t="shared" si="221"/>
        <v>-10.328262610088068</v>
      </c>
      <c r="AH266" s="54">
        <f t="shared" si="222"/>
        <v>5.5599060297572445</v>
      </c>
      <c r="AI266" s="54">
        <f t="shared" si="223"/>
        <v>5.0116852765515363</v>
      </c>
      <c r="AJ266" s="54">
        <f t="shared" si="224"/>
        <v>-6.7743940335612258</v>
      </c>
      <c r="AK266" s="54" t="e">
        <f t="shared" si="413"/>
        <v>#REF!</v>
      </c>
      <c r="AM266" s="74">
        <f>AP266-'Figure 10 data'!H478</f>
        <v>0</v>
      </c>
      <c r="AN266" s="54" t="str">
        <f t="shared" si="256"/>
        <v>n/a</v>
      </c>
      <c r="AO266" s="54">
        <f t="shared" si="244"/>
        <v>-100</v>
      </c>
      <c r="AP266" s="54">
        <f t="shared" si="205"/>
        <v>33.941605839416056</v>
      </c>
      <c r="AQ266" s="54">
        <f t="shared" si="206"/>
        <v>32.075471698113198</v>
      </c>
      <c r="AR266" s="54">
        <f t="shared" si="209"/>
        <v>38.68312757201646</v>
      </c>
      <c r="AS266" s="54">
        <f t="shared" si="210"/>
        <v>38.68312757201646</v>
      </c>
      <c r="AT266" s="54">
        <f t="shared" si="211"/>
        <v>32.275132275132279</v>
      </c>
      <c r="AU266" s="54" t="e">
        <f t="shared" si="414"/>
        <v>#REF!</v>
      </c>
    </row>
    <row r="267" spans="1:47" x14ac:dyDescent="0.25">
      <c r="A267" s="12">
        <f t="shared" si="394"/>
        <v>39448</v>
      </c>
      <c r="B267" s="54">
        <v>0</v>
      </c>
      <c r="C267" s="54">
        <v>0</v>
      </c>
      <c r="D267" s="54">
        <f>+TWK!D210</f>
        <v>360</v>
      </c>
      <c r="E267" s="54">
        <f>+TWK!E210</f>
        <v>273.33333333333331</v>
      </c>
      <c r="F267" s="54">
        <f>+TWK!F210</f>
        <v>330</v>
      </c>
      <c r="G267" s="54">
        <f>+TWK!G210</f>
        <v>330</v>
      </c>
      <c r="H267" s="54">
        <f>+TWK!H210</f>
        <v>238.33333333333334</v>
      </c>
      <c r="I267" s="54" t="e">
        <f>+TWK!#REF!</f>
        <v>#REF!</v>
      </c>
      <c r="K267" s="54">
        <f t="shared" ref="K267:R267" si="417">IFERROR(AVERAGE(B264:B267),"n/a")</f>
        <v>0</v>
      </c>
      <c r="L267" s="54">
        <f t="shared" si="417"/>
        <v>0</v>
      </c>
      <c r="M267" s="54">
        <f t="shared" si="417"/>
        <v>376</v>
      </c>
      <c r="N267" s="54">
        <f t="shared" si="417"/>
        <v>293.08333333333331</v>
      </c>
      <c r="O267" s="54">
        <f t="shared" si="417"/>
        <v>339.875</v>
      </c>
      <c r="P267" s="54">
        <f t="shared" si="417"/>
        <v>339.875</v>
      </c>
      <c r="Q267" s="54">
        <f t="shared" si="417"/>
        <v>252.58333333333334</v>
      </c>
      <c r="R267" s="54" t="str">
        <f t="shared" si="417"/>
        <v>n/a</v>
      </c>
      <c r="T267" s="54" t="str">
        <f t="shared" ref="T267:Z267" si="418">IFERROR((K111+K163+K215)/3,"n/a")</f>
        <v>n/a</v>
      </c>
      <c r="U267" s="54" t="str">
        <f t="shared" si="418"/>
        <v>n/a</v>
      </c>
      <c r="V267" s="54">
        <f t="shared" si="418"/>
        <v>360.41666666666669</v>
      </c>
      <c r="W267" s="54">
        <f t="shared" si="418"/>
        <v>305.25</v>
      </c>
      <c r="X267" s="54">
        <f t="shared" si="418"/>
        <v>312.91666666666669</v>
      </c>
      <c r="Y267" s="54">
        <f t="shared" si="418"/>
        <v>314.58333333333331</v>
      </c>
      <c r="Z267" s="54">
        <f t="shared" si="418"/>
        <v>266.5</v>
      </c>
      <c r="AA267" s="54" t="e">
        <f t="shared" ref="AA267" si="419">(R111+R163+R215)/3</f>
        <v>#VALUE!</v>
      </c>
      <c r="AC267" s="74">
        <f>+AF267-'Figure 10 data'!I479</f>
        <v>0</v>
      </c>
      <c r="AD267" s="54" t="str">
        <f t="shared" si="276"/>
        <v>n/a</v>
      </c>
      <c r="AE267" s="54" t="str">
        <f t="shared" si="243"/>
        <v>n/a</v>
      </c>
      <c r="AF267" s="54">
        <f t="shared" si="220"/>
        <v>-0.11560693641619046</v>
      </c>
      <c r="AG267" s="54">
        <f t="shared" si="221"/>
        <v>-10.455910455910466</v>
      </c>
      <c r="AH267" s="54">
        <f t="shared" si="222"/>
        <v>5.4593874833555267</v>
      </c>
      <c r="AI267" s="54">
        <f t="shared" si="223"/>
        <v>4.9006622516556408</v>
      </c>
      <c r="AJ267" s="54">
        <f t="shared" si="224"/>
        <v>-10.569105691056912</v>
      </c>
      <c r="AK267" s="54" t="e">
        <f t="shared" ref="AK267" si="420">(I267/AA267-1)*100</f>
        <v>#REF!</v>
      </c>
      <c r="AM267" s="74">
        <f>AP267-'Figure 10 data'!H479</f>
        <v>0</v>
      </c>
      <c r="AN267" s="54" t="str">
        <f t="shared" si="256"/>
        <v>n/a</v>
      </c>
      <c r="AO267" s="54">
        <f t="shared" si="244"/>
        <v>-100</v>
      </c>
      <c r="AP267" s="54">
        <f t="shared" si="205"/>
        <v>34.328358208955237</v>
      </c>
      <c r="AQ267" s="54">
        <f t="shared" si="206"/>
        <v>30.781499202551821</v>
      </c>
      <c r="AR267" s="54">
        <f t="shared" si="209"/>
        <v>42.857142857142861</v>
      </c>
      <c r="AS267" s="54">
        <f t="shared" si="210"/>
        <v>42.857142857142861</v>
      </c>
      <c r="AT267" s="54">
        <f t="shared" si="211"/>
        <v>30.236794171220403</v>
      </c>
      <c r="AU267" s="54" t="e">
        <f t="shared" ref="AU267" si="421">(I267/I215-1)*100</f>
        <v>#REF!</v>
      </c>
    </row>
    <row r="268" spans="1:47" x14ac:dyDescent="0.25">
      <c r="A268" s="12">
        <f t="shared" ref="A268:A273" si="422">7+A267</f>
        <v>39455</v>
      </c>
      <c r="B268" s="54">
        <v>0</v>
      </c>
      <c r="C268" s="54">
        <v>0</v>
      </c>
      <c r="D268" s="54">
        <f>+TWK!D211</f>
        <v>351</v>
      </c>
      <c r="E268" s="54">
        <f>+TWK!E211</f>
        <v>269</v>
      </c>
      <c r="F268" s="54">
        <f>+TWK!F211</f>
        <v>328</v>
      </c>
      <c r="G268" s="54">
        <f>+TWK!G211</f>
        <v>328</v>
      </c>
      <c r="H268" s="54">
        <f>+TWK!H211</f>
        <v>238</v>
      </c>
      <c r="I268" s="54" t="e">
        <f>+TWK!#REF!</f>
        <v>#REF!</v>
      </c>
      <c r="K268" s="54">
        <f t="shared" ref="K268:R268" si="423">IFERROR(AVERAGE(B265:B268),"n/a")</f>
        <v>0</v>
      </c>
      <c r="L268" s="54">
        <f t="shared" si="423"/>
        <v>0</v>
      </c>
      <c r="M268" s="54">
        <f t="shared" si="423"/>
        <v>363.75</v>
      </c>
      <c r="N268" s="54">
        <f t="shared" si="423"/>
        <v>277.33333333333331</v>
      </c>
      <c r="O268" s="54">
        <f t="shared" si="423"/>
        <v>333.75</v>
      </c>
      <c r="P268" s="54">
        <f t="shared" si="423"/>
        <v>333.75</v>
      </c>
      <c r="Q268" s="54">
        <f t="shared" si="423"/>
        <v>243.33333333333334</v>
      </c>
      <c r="R268" s="54" t="str">
        <f t="shared" si="423"/>
        <v>n/a</v>
      </c>
      <c r="T268" s="54" t="str">
        <f t="shared" ref="T268:Z268" si="424">IFERROR((K112+K164+K216)/3,"n/a")</f>
        <v>n/a</v>
      </c>
      <c r="U268" s="54" t="str">
        <f t="shared" si="424"/>
        <v>n/a</v>
      </c>
      <c r="V268" s="54">
        <f t="shared" si="424"/>
        <v>338.75</v>
      </c>
      <c r="W268" s="54">
        <f t="shared" si="424"/>
        <v>295</v>
      </c>
      <c r="X268" s="54">
        <f t="shared" si="424"/>
        <v>302.91666666666669</v>
      </c>
      <c r="Y268" s="54">
        <f t="shared" si="424"/>
        <v>304.25</v>
      </c>
      <c r="Z268" s="54">
        <f t="shared" si="424"/>
        <v>265.16666666666669</v>
      </c>
      <c r="AA268" s="54" t="e">
        <f t="shared" ref="AA268" si="425">(R112+R164+R216)/3</f>
        <v>#VALUE!</v>
      </c>
      <c r="AC268" s="74">
        <f>+AF268-'Figure 10 data'!I480</f>
        <v>0</v>
      </c>
      <c r="AD268" s="54" t="str">
        <f t="shared" si="276"/>
        <v>n/a</v>
      </c>
      <c r="AE268" s="54" t="str">
        <f t="shared" si="243"/>
        <v>n/a</v>
      </c>
      <c r="AF268" s="54">
        <f t="shared" si="220"/>
        <v>3.616236162361619</v>
      </c>
      <c r="AG268" s="54">
        <f t="shared" si="221"/>
        <v>-8.8135593220339032</v>
      </c>
      <c r="AH268" s="54">
        <f t="shared" si="222"/>
        <v>8.2806052269601018</v>
      </c>
      <c r="AI268" s="54">
        <f t="shared" si="223"/>
        <v>7.8060805258833188</v>
      </c>
      <c r="AJ268" s="54">
        <f t="shared" si="224"/>
        <v>-10.245128849780016</v>
      </c>
      <c r="AK268" s="54" t="e">
        <f t="shared" ref="AK268" si="426">(I268/AA268-1)*100</f>
        <v>#REF!</v>
      </c>
      <c r="AM268" s="74">
        <f>AP268-'Figure 10 data'!H480</f>
        <v>0</v>
      </c>
      <c r="AN268" s="54" t="str">
        <f t="shared" si="256"/>
        <v>n/a</v>
      </c>
      <c r="AO268" s="54" t="str">
        <f t="shared" si="244"/>
        <v>n/a</v>
      </c>
      <c r="AP268" s="54">
        <f t="shared" si="205"/>
        <v>30.970149253731339</v>
      </c>
      <c r="AQ268" s="54">
        <f t="shared" si="206"/>
        <v>20.627802690582953</v>
      </c>
      <c r="AR268" s="54">
        <f t="shared" si="209"/>
        <v>27.13178294573644</v>
      </c>
      <c r="AS268" s="54">
        <f t="shared" si="210"/>
        <v>27.13178294573644</v>
      </c>
      <c r="AT268" s="54">
        <f t="shared" si="211"/>
        <v>11.214953271028039</v>
      </c>
      <c r="AU268" s="54" t="e">
        <f t="shared" ref="AU268" si="427">(I268/I216-1)*100</f>
        <v>#REF!</v>
      </c>
    </row>
    <row r="269" spans="1:47" x14ac:dyDescent="0.25">
      <c r="A269" s="12">
        <f t="shared" si="422"/>
        <v>39462</v>
      </c>
      <c r="B269" s="54">
        <v>0</v>
      </c>
      <c r="C269" s="54">
        <v>0</v>
      </c>
      <c r="D269" s="54">
        <f>+TWK!D212</f>
        <v>325</v>
      </c>
      <c r="E269" s="54">
        <f>+TWK!E212</f>
        <v>273</v>
      </c>
      <c r="F269" s="54">
        <f>+TWK!F212</f>
        <v>328</v>
      </c>
      <c r="G269" s="54">
        <f>+TWK!G212</f>
        <v>328</v>
      </c>
      <c r="H269" s="54">
        <f>+TWK!H212</f>
        <v>257</v>
      </c>
      <c r="I269" s="54" t="e">
        <f>+TWK!#REF!</f>
        <v>#REF!</v>
      </c>
      <c r="K269" s="54">
        <f t="shared" ref="K269:R269" si="428">IFERROR(AVERAGE(B266:B269),"n/a")</f>
        <v>0</v>
      </c>
      <c r="L269" s="54">
        <f t="shared" si="428"/>
        <v>0</v>
      </c>
      <c r="M269" s="54">
        <f t="shared" si="428"/>
        <v>350.75</v>
      </c>
      <c r="N269" s="54">
        <f t="shared" si="428"/>
        <v>273.83333333333331</v>
      </c>
      <c r="O269" s="54">
        <f t="shared" si="428"/>
        <v>330.75</v>
      </c>
      <c r="P269" s="54">
        <f t="shared" si="428"/>
        <v>330.75</v>
      </c>
      <c r="Q269" s="54">
        <f t="shared" si="428"/>
        <v>245.83333333333334</v>
      </c>
      <c r="R269" s="54" t="str">
        <f t="shared" si="428"/>
        <v>n/a</v>
      </c>
      <c r="T269" s="54" t="str">
        <f t="shared" ref="T269:Z269" si="429">IFERROR((K113+K165+K217)/3,"n/a")</f>
        <v>n/a</v>
      </c>
      <c r="U269" s="54" t="str">
        <f t="shared" si="429"/>
        <v>n/a</v>
      </c>
      <c r="V269" s="54">
        <f t="shared" si="429"/>
        <v>340</v>
      </c>
      <c r="W269" s="54">
        <f t="shared" si="429"/>
        <v>302.25</v>
      </c>
      <c r="X269" s="54">
        <f t="shared" si="429"/>
        <v>303</v>
      </c>
      <c r="Y269" s="54">
        <f t="shared" si="429"/>
        <v>304</v>
      </c>
      <c r="Z269" s="54">
        <f t="shared" si="429"/>
        <v>278.08333333333331</v>
      </c>
      <c r="AA269" s="54" t="e">
        <f t="shared" ref="AA269" si="430">(R113+R165+R217)/3</f>
        <v>#VALUE!</v>
      </c>
      <c r="AC269" s="74">
        <f>+AF269-'Figure 10 data'!I481</f>
        <v>0</v>
      </c>
      <c r="AD269" s="54" t="str">
        <f t="shared" si="276"/>
        <v>n/a</v>
      </c>
      <c r="AE269" s="54" t="str">
        <f t="shared" si="243"/>
        <v>n/a</v>
      </c>
      <c r="AF269" s="54">
        <f t="shared" si="220"/>
        <v>-4.4117647058823479</v>
      </c>
      <c r="AG269" s="54">
        <f t="shared" si="221"/>
        <v>-9.6774193548387117</v>
      </c>
      <c r="AH269" s="54">
        <f t="shared" si="222"/>
        <v>8.2508250825082499</v>
      </c>
      <c r="AI269" s="54">
        <f t="shared" si="223"/>
        <v>7.8947368421052655</v>
      </c>
      <c r="AJ269" s="54">
        <f t="shared" si="224"/>
        <v>-7.5816601738088014</v>
      </c>
      <c r="AK269" s="54" t="e">
        <f t="shared" ref="AK269" si="431">(I269/AA269-1)*100</f>
        <v>#REF!</v>
      </c>
      <c r="AM269" s="74">
        <f>AP269-'Figure 10 data'!H481</f>
        <v>0</v>
      </c>
      <c r="AN269" s="54" t="str">
        <f t="shared" si="256"/>
        <v>n/a</v>
      </c>
      <c r="AO269" s="54" t="str">
        <f t="shared" si="244"/>
        <v>n/a</v>
      </c>
      <c r="AP269" s="54">
        <f t="shared" si="205"/>
        <v>-17.302798982188293</v>
      </c>
      <c r="AQ269" s="54">
        <f t="shared" si="206"/>
        <v>-26.415094339622648</v>
      </c>
      <c r="AR269" s="54">
        <f t="shared" si="209"/>
        <v>-6.8181818181818237</v>
      </c>
      <c r="AS269" s="54">
        <f t="shared" si="210"/>
        <v>-7.0821529745042522</v>
      </c>
      <c r="AT269" s="54">
        <f t="shared" si="211"/>
        <v>-23.964497041420117</v>
      </c>
      <c r="AU269" s="54" t="e">
        <f t="shared" ref="AU269" si="432">(I269/I217-1)*100</f>
        <v>#REF!</v>
      </c>
    </row>
    <row r="270" spans="1:47" x14ac:dyDescent="0.25">
      <c r="A270" s="12">
        <f t="shared" si="422"/>
        <v>39469</v>
      </c>
      <c r="B270" s="54">
        <v>0</v>
      </c>
      <c r="C270" s="54">
        <v>0</v>
      </c>
      <c r="D270" s="54">
        <f>+TWK!D213</f>
        <v>428</v>
      </c>
      <c r="E270" s="54">
        <f>+TWK!E213</f>
        <v>398</v>
      </c>
      <c r="F270" s="54">
        <f>+TWK!F213</f>
        <v>394</v>
      </c>
      <c r="G270" s="54">
        <f>+TWK!G213</f>
        <v>394</v>
      </c>
      <c r="H270" s="54">
        <f>+TWK!H213</f>
        <v>370</v>
      </c>
      <c r="I270" s="54" t="e">
        <f>+TWK!#REF!</f>
        <v>#REF!</v>
      </c>
      <c r="K270" s="54">
        <f t="shared" ref="K270:R270" si="433">IFERROR(AVERAGE(B267:B270),"n/a")</f>
        <v>0</v>
      </c>
      <c r="L270" s="54">
        <f t="shared" si="433"/>
        <v>0</v>
      </c>
      <c r="M270" s="54">
        <f t="shared" si="433"/>
        <v>366</v>
      </c>
      <c r="N270" s="54">
        <f t="shared" si="433"/>
        <v>303.33333333333331</v>
      </c>
      <c r="O270" s="54">
        <f t="shared" si="433"/>
        <v>345</v>
      </c>
      <c r="P270" s="54">
        <f t="shared" si="433"/>
        <v>345</v>
      </c>
      <c r="Q270" s="54">
        <f t="shared" si="433"/>
        <v>275.83333333333337</v>
      </c>
      <c r="R270" s="54" t="str">
        <f t="shared" si="433"/>
        <v>n/a</v>
      </c>
      <c r="T270" s="54" t="str">
        <f t="shared" ref="T270:Z270" si="434">IFERROR((K114+K166+K218)/3,"n/a")</f>
        <v>n/a</v>
      </c>
      <c r="U270" s="54" t="str">
        <f t="shared" si="434"/>
        <v>n/a</v>
      </c>
      <c r="V270" s="54">
        <f t="shared" si="434"/>
        <v>335.41666666666669</v>
      </c>
      <c r="W270" s="54">
        <f t="shared" si="434"/>
        <v>305.66666666666669</v>
      </c>
      <c r="X270" s="54">
        <f t="shared" si="434"/>
        <v>308.58333333333331</v>
      </c>
      <c r="Y270" s="54">
        <f t="shared" si="434"/>
        <v>310.41666666666669</v>
      </c>
      <c r="Z270" s="54">
        <f t="shared" si="434"/>
        <v>282.08333333333331</v>
      </c>
      <c r="AA270" s="54" t="e">
        <f t="shared" ref="AA270" si="435">(R114+R166+R218)/3</f>
        <v>#VALUE!</v>
      </c>
      <c r="AC270" s="74">
        <f>+AF270-'Figure 10 data'!I482</f>
        <v>0</v>
      </c>
      <c r="AD270" s="54" t="str">
        <f t="shared" si="276"/>
        <v>n/a</v>
      </c>
      <c r="AE270" s="54" t="str">
        <f t="shared" si="243"/>
        <v>n/a</v>
      </c>
      <c r="AF270" s="54">
        <f t="shared" si="220"/>
        <v>27.602484472049692</v>
      </c>
      <c r="AG270" s="54">
        <f t="shared" si="221"/>
        <v>30.207197382769891</v>
      </c>
      <c r="AH270" s="54">
        <f t="shared" si="222"/>
        <v>27.680259249257368</v>
      </c>
      <c r="AI270" s="54">
        <f t="shared" si="223"/>
        <v>26.926174496644293</v>
      </c>
      <c r="AJ270" s="54">
        <f t="shared" si="224"/>
        <v>31.166912850812412</v>
      </c>
      <c r="AK270" s="54" t="e">
        <f t="shared" ref="AK270" si="436">(I270/AA270-1)*100</f>
        <v>#REF!</v>
      </c>
      <c r="AM270" s="74">
        <f>AP270-'Figure 10 data'!H482</f>
        <v>0</v>
      </c>
      <c r="AN270" s="54" t="str">
        <f t="shared" si="256"/>
        <v>n/a</v>
      </c>
      <c r="AO270" s="54" t="str">
        <f t="shared" si="244"/>
        <v>n/a</v>
      </c>
      <c r="AP270" s="54">
        <f t="shared" si="205"/>
        <v>49.650349650349646</v>
      </c>
      <c r="AQ270" s="54">
        <f t="shared" si="206"/>
        <v>46.323529411764696</v>
      </c>
      <c r="AR270" s="54">
        <f t="shared" si="209"/>
        <v>15.882352941176482</v>
      </c>
      <c r="AS270" s="54">
        <f t="shared" si="210"/>
        <v>15.882352941176482</v>
      </c>
      <c r="AT270" s="54">
        <f t="shared" si="211"/>
        <v>43.410852713178308</v>
      </c>
      <c r="AU270" s="54" t="e">
        <f t="shared" ref="AU270" si="437">(I270/I218-1)*100</f>
        <v>#REF!</v>
      </c>
    </row>
    <row r="271" spans="1:47" x14ac:dyDescent="0.25">
      <c r="A271" s="12">
        <f t="shared" si="422"/>
        <v>39476</v>
      </c>
      <c r="B271" s="54">
        <v>0</v>
      </c>
      <c r="C271" s="54">
        <v>0</v>
      </c>
      <c r="D271" s="54">
        <f>+TWK!D214</f>
        <v>446</v>
      </c>
      <c r="E271" s="54">
        <f>+TWK!E214</f>
        <v>351</v>
      </c>
      <c r="F271" s="54">
        <f>+TWK!F214</f>
        <v>349</v>
      </c>
      <c r="G271" s="54">
        <f>+TWK!G214</f>
        <v>347</v>
      </c>
      <c r="H271" s="54">
        <f>+TWK!H214</f>
        <v>321</v>
      </c>
      <c r="I271" s="54" t="e">
        <f>+TWK!#REF!</f>
        <v>#REF!</v>
      </c>
      <c r="K271" s="54">
        <f t="shared" ref="K271:R271" si="438">IFERROR(AVERAGE(B268:B271),"n/a")</f>
        <v>0</v>
      </c>
      <c r="L271" s="54">
        <f t="shared" si="438"/>
        <v>0</v>
      </c>
      <c r="M271" s="54">
        <f t="shared" si="438"/>
        <v>387.5</v>
      </c>
      <c r="N271" s="54">
        <f t="shared" si="438"/>
        <v>322.75</v>
      </c>
      <c r="O271" s="54">
        <f t="shared" si="438"/>
        <v>349.75</v>
      </c>
      <c r="P271" s="54">
        <f t="shared" si="438"/>
        <v>349.25</v>
      </c>
      <c r="Q271" s="54">
        <f t="shared" si="438"/>
        <v>296.5</v>
      </c>
      <c r="R271" s="54" t="str">
        <f t="shared" si="438"/>
        <v>n/a</v>
      </c>
      <c r="T271" s="54" t="str">
        <f t="shared" ref="T271:Z271" si="439">IFERROR((K115+K167+K219)/3,"n/a")</f>
        <v>n/a</v>
      </c>
      <c r="U271" s="54" t="str">
        <f t="shared" si="439"/>
        <v>n/a</v>
      </c>
      <c r="V271" s="54">
        <f t="shared" si="439"/>
        <v>339.58333333333331</v>
      </c>
      <c r="W271" s="54">
        <f t="shared" si="439"/>
        <v>313</v>
      </c>
      <c r="X271" s="54">
        <f t="shared" si="439"/>
        <v>317.08333333333331</v>
      </c>
      <c r="Y271" s="54">
        <f t="shared" si="439"/>
        <v>319.83333333333331</v>
      </c>
      <c r="Z271" s="54">
        <f t="shared" si="439"/>
        <v>286.25</v>
      </c>
      <c r="AA271" s="54" t="e">
        <f t="shared" ref="AA271" si="440">(R115+R167+R219)/3</f>
        <v>#VALUE!</v>
      </c>
      <c r="AC271" s="74">
        <f>+AF271-'Figure 10 data'!I483</f>
        <v>0</v>
      </c>
      <c r="AD271" s="54" t="str">
        <f t="shared" si="276"/>
        <v>n/a</v>
      </c>
      <c r="AE271" s="54" t="str">
        <f t="shared" si="243"/>
        <v>n/a</v>
      </c>
      <c r="AF271" s="54">
        <f t="shared" si="220"/>
        <v>31.337423312883452</v>
      </c>
      <c r="AG271" s="54">
        <f t="shared" si="221"/>
        <v>12.140575079872207</v>
      </c>
      <c r="AH271" s="54">
        <f t="shared" si="222"/>
        <v>10.065703022339022</v>
      </c>
      <c r="AI271" s="54">
        <f t="shared" si="223"/>
        <v>8.494007295466389</v>
      </c>
      <c r="AJ271" s="54">
        <f t="shared" si="224"/>
        <v>12.139737991266376</v>
      </c>
      <c r="AK271" s="54" t="e">
        <f t="shared" ref="AK271" si="441">(I271/AA271-1)*100</f>
        <v>#REF!</v>
      </c>
      <c r="AM271" s="74">
        <f>AP271-'Figure 10 data'!H483</f>
        <v>0</v>
      </c>
      <c r="AN271" s="54" t="str">
        <f t="shared" si="256"/>
        <v>n/a</v>
      </c>
      <c r="AO271" s="54" t="str">
        <f t="shared" si="244"/>
        <v>n/a</v>
      </c>
      <c r="AP271" s="54">
        <f t="shared" si="205"/>
        <v>42.948717948717949</v>
      </c>
      <c r="AQ271" s="54">
        <f t="shared" si="206"/>
        <v>41.532258064516128</v>
      </c>
      <c r="AR271" s="54">
        <f t="shared" si="209"/>
        <v>17.905405405405396</v>
      </c>
      <c r="AS271" s="54">
        <f t="shared" si="210"/>
        <v>17.229729729729737</v>
      </c>
      <c r="AT271" s="54">
        <f t="shared" si="211"/>
        <v>38.961038961038952</v>
      </c>
      <c r="AU271" s="54" t="e">
        <f t="shared" ref="AU271" si="442">(I271/I219-1)*100</f>
        <v>#REF!</v>
      </c>
    </row>
    <row r="272" spans="1:47" x14ac:dyDescent="0.25">
      <c r="A272" s="12">
        <f t="shared" si="422"/>
        <v>39483</v>
      </c>
      <c r="B272" s="54">
        <v>0</v>
      </c>
      <c r="C272" s="54">
        <v>0</v>
      </c>
      <c r="D272" s="54">
        <f>+TWK!D215</f>
        <v>498</v>
      </c>
      <c r="E272" s="54">
        <f>+TWK!E215</f>
        <v>350</v>
      </c>
      <c r="F272" s="54">
        <f>+TWK!F215</f>
        <v>363</v>
      </c>
      <c r="G272" s="54">
        <f>+TWK!G215</f>
        <v>363</v>
      </c>
      <c r="H272" s="54">
        <f>+TWK!H215</f>
        <v>309</v>
      </c>
      <c r="I272" s="54" t="e">
        <f>+TWK!#REF!</f>
        <v>#REF!</v>
      </c>
      <c r="K272" s="54">
        <f t="shared" ref="K272:R272" si="443">IFERROR(AVERAGE(B269:B272),"n/a")</f>
        <v>0</v>
      </c>
      <c r="L272" s="54">
        <f t="shared" si="443"/>
        <v>0</v>
      </c>
      <c r="M272" s="54">
        <f t="shared" si="443"/>
        <v>424.25</v>
      </c>
      <c r="N272" s="54">
        <f t="shared" si="443"/>
        <v>343</v>
      </c>
      <c r="O272" s="54">
        <f t="shared" si="443"/>
        <v>358.5</v>
      </c>
      <c r="P272" s="54">
        <f t="shared" si="443"/>
        <v>358</v>
      </c>
      <c r="Q272" s="54">
        <f t="shared" si="443"/>
        <v>314.25</v>
      </c>
      <c r="R272" s="54" t="str">
        <f t="shared" si="443"/>
        <v>n/a</v>
      </c>
      <c r="T272" s="54" t="str">
        <f t="shared" ref="T272:Z272" si="444">IFERROR((K116+K168+K220)/3,"n/a")</f>
        <v>n/a</v>
      </c>
      <c r="U272" s="54" t="str">
        <f t="shared" si="444"/>
        <v>n/a</v>
      </c>
      <c r="V272" s="54">
        <f t="shared" si="444"/>
        <v>347.5</v>
      </c>
      <c r="W272" s="54">
        <f t="shared" si="444"/>
        <v>314.25</v>
      </c>
      <c r="X272" s="54">
        <f t="shared" si="444"/>
        <v>316.66666666666669</v>
      </c>
      <c r="Y272" s="54">
        <f t="shared" si="444"/>
        <v>319.75</v>
      </c>
      <c r="Z272" s="54">
        <f t="shared" si="444"/>
        <v>280.16666666666669</v>
      </c>
      <c r="AA272" s="54" t="e">
        <f t="shared" ref="AA272:AA273" si="445">(R116+R168+R220)/3</f>
        <v>#VALUE!</v>
      </c>
      <c r="AC272" s="74">
        <f>+AF272-'Figure 10 data'!I484</f>
        <v>0</v>
      </c>
      <c r="AD272" s="54" t="str">
        <f t="shared" si="276"/>
        <v>n/a</v>
      </c>
      <c r="AE272" s="54" t="str">
        <f t="shared" si="243"/>
        <v>n/a</v>
      </c>
      <c r="AF272" s="54">
        <f t="shared" si="220"/>
        <v>43.309352517985623</v>
      </c>
      <c r="AG272" s="54">
        <f t="shared" si="221"/>
        <v>11.376292760540974</v>
      </c>
      <c r="AH272" s="54">
        <f t="shared" si="222"/>
        <v>14.631578947368418</v>
      </c>
      <c r="AI272" s="54">
        <f t="shared" si="223"/>
        <v>13.526192337763888</v>
      </c>
      <c r="AJ272" s="54">
        <f t="shared" si="224"/>
        <v>10.291493158834019</v>
      </c>
      <c r="AK272" s="54" t="e">
        <f t="shared" ref="AK272:AK273" si="446">(I272/AA272-1)*100</f>
        <v>#REF!</v>
      </c>
      <c r="AM272" s="74">
        <f>AP272-'Figure 10 data'!H484</f>
        <v>0</v>
      </c>
      <c r="AN272" s="54" t="str">
        <f t="shared" si="256"/>
        <v>n/a</v>
      </c>
      <c r="AO272" s="54" t="str">
        <f t="shared" si="244"/>
        <v>n/a</v>
      </c>
      <c r="AP272" s="54">
        <f t="shared" si="205"/>
        <v>39.10614525139664</v>
      </c>
      <c r="AQ272" s="54">
        <f t="shared" si="206"/>
        <v>50.214592274678104</v>
      </c>
      <c r="AR272" s="54">
        <f t="shared" si="209"/>
        <v>35.447761194029859</v>
      </c>
      <c r="AS272" s="54">
        <f t="shared" si="210"/>
        <v>35.447761194029859</v>
      </c>
      <c r="AT272" s="54">
        <f t="shared" si="211"/>
        <v>57.65306122448979</v>
      </c>
      <c r="AU272" s="54" t="e">
        <f t="shared" ref="AU272:AU273" si="447">(I272/I220-1)*100</f>
        <v>#REF!</v>
      </c>
    </row>
    <row r="273" spans="1:47" x14ac:dyDescent="0.25">
      <c r="A273" s="12">
        <f t="shared" si="422"/>
        <v>39490</v>
      </c>
      <c r="B273" s="54">
        <v>0</v>
      </c>
      <c r="C273" s="54">
        <v>0</v>
      </c>
      <c r="D273" s="54">
        <f>+TWK!D216</f>
        <v>470</v>
      </c>
      <c r="E273" s="54">
        <f>+TWK!E216</f>
        <v>378</v>
      </c>
      <c r="F273" s="54">
        <f>+TWK!F216</f>
        <v>385</v>
      </c>
      <c r="G273" s="54">
        <f>+TWK!G216</f>
        <v>387</v>
      </c>
      <c r="H273" s="54">
        <f>+TWK!H216</f>
        <v>340</v>
      </c>
      <c r="I273" s="54" t="e">
        <f>+TWK!#REF!</f>
        <v>#REF!</v>
      </c>
      <c r="K273" s="54">
        <f t="shared" ref="K273:R273" si="448">IFERROR(AVERAGE(B270:B273),"n/a")</f>
        <v>0</v>
      </c>
      <c r="L273" s="54">
        <f t="shared" si="448"/>
        <v>0</v>
      </c>
      <c r="M273" s="54">
        <f t="shared" si="448"/>
        <v>460.5</v>
      </c>
      <c r="N273" s="54">
        <f t="shared" si="448"/>
        <v>369.25</v>
      </c>
      <c r="O273" s="54">
        <f t="shared" si="448"/>
        <v>372.75</v>
      </c>
      <c r="P273" s="54">
        <f t="shared" si="448"/>
        <v>372.75</v>
      </c>
      <c r="Q273" s="54">
        <f t="shared" si="448"/>
        <v>335</v>
      </c>
      <c r="R273" s="54" t="str">
        <f t="shared" si="448"/>
        <v>n/a</v>
      </c>
      <c r="T273" s="54" t="str">
        <f t="shared" ref="T273:Z273" si="449">IFERROR((K117+K169+K221)/3,"n/a")</f>
        <v>n/a</v>
      </c>
      <c r="U273" s="54" t="str">
        <f t="shared" si="449"/>
        <v>n/a</v>
      </c>
      <c r="V273" s="54">
        <f t="shared" si="449"/>
        <v>340.91666666666669</v>
      </c>
      <c r="W273" s="54">
        <f t="shared" si="449"/>
        <v>304.41666666666669</v>
      </c>
      <c r="X273" s="54">
        <f t="shared" si="449"/>
        <v>305.91666666666669</v>
      </c>
      <c r="Y273" s="54">
        <f t="shared" si="449"/>
        <v>308.91666666666669</v>
      </c>
      <c r="Z273" s="54">
        <f t="shared" si="449"/>
        <v>265.75</v>
      </c>
      <c r="AA273" s="54" t="e">
        <f t="shared" si="445"/>
        <v>#VALUE!</v>
      </c>
      <c r="AC273" s="74">
        <f>+AF273-'Figure 10 data'!I485</f>
        <v>0</v>
      </c>
      <c r="AD273" s="54" t="str">
        <f t="shared" si="276"/>
        <v>n/a</v>
      </c>
      <c r="AE273" s="54" t="str">
        <f t="shared" si="243"/>
        <v>n/a</v>
      </c>
      <c r="AF273" s="54">
        <f t="shared" si="220"/>
        <v>37.863603031043745</v>
      </c>
      <c r="AG273" s="54">
        <f t="shared" si="221"/>
        <v>24.171913495756915</v>
      </c>
      <c r="AH273" s="54">
        <f t="shared" si="222"/>
        <v>25.851266684827024</v>
      </c>
      <c r="AI273" s="54">
        <f t="shared" si="223"/>
        <v>25.276503911518745</v>
      </c>
      <c r="AJ273" s="54">
        <f t="shared" si="224"/>
        <v>27.93979303857008</v>
      </c>
      <c r="AK273" s="54" t="e">
        <f t="shared" si="446"/>
        <v>#REF!</v>
      </c>
      <c r="AM273" s="74">
        <f>AP273-'Figure 10 data'!H485</f>
        <v>0</v>
      </c>
      <c r="AN273" s="54" t="str">
        <f t="shared" si="256"/>
        <v>n/a</v>
      </c>
      <c r="AO273" s="54" t="str">
        <f t="shared" si="244"/>
        <v>n/a</v>
      </c>
      <c r="AP273" s="54">
        <f t="shared" si="205"/>
        <v>27.027027027027017</v>
      </c>
      <c r="AQ273" s="54">
        <f t="shared" si="206"/>
        <v>33.568904593639573</v>
      </c>
      <c r="AR273" s="54">
        <f t="shared" si="209"/>
        <v>36.524822695035454</v>
      </c>
      <c r="AS273" s="54">
        <f t="shared" si="210"/>
        <v>37.234042553191493</v>
      </c>
      <c r="AT273" s="54">
        <f t="shared" si="211"/>
        <v>55.963302752293572</v>
      </c>
      <c r="AU273" s="54" t="e">
        <f t="shared" si="447"/>
        <v>#REF!</v>
      </c>
    </row>
    <row r="274" spans="1:47" x14ac:dyDescent="0.25">
      <c r="A274" s="12">
        <f t="shared" ref="A274:A280" si="450">7+A273</f>
        <v>39497</v>
      </c>
      <c r="B274" s="54">
        <v>0</v>
      </c>
      <c r="C274" s="54">
        <v>0</v>
      </c>
      <c r="D274" s="54">
        <f>+TWK!D217</f>
        <v>500</v>
      </c>
      <c r="E274" s="54">
        <f>+TWK!E217</f>
        <v>395</v>
      </c>
      <c r="F274" s="54">
        <f>+TWK!F217</f>
        <v>382</v>
      </c>
      <c r="G274" s="54">
        <f>+TWK!G217</f>
        <v>386</v>
      </c>
      <c r="H274" s="54">
        <f>+TWK!H217</f>
        <v>359</v>
      </c>
      <c r="I274" s="54" t="e">
        <f>+TWK!#REF!</f>
        <v>#REF!</v>
      </c>
      <c r="K274" s="54">
        <f t="shared" ref="K274:R274" si="451">IFERROR(AVERAGE(B271:B274),"n/a")</f>
        <v>0</v>
      </c>
      <c r="L274" s="54">
        <f t="shared" si="451"/>
        <v>0</v>
      </c>
      <c r="M274" s="54">
        <f t="shared" si="451"/>
        <v>478.5</v>
      </c>
      <c r="N274" s="54">
        <f t="shared" si="451"/>
        <v>368.5</v>
      </c>
      <c r="O274" s="54">
        <f t="shared" si="451"/>
        <v>369.75</v>
      </c>
      <c r="P274" s="54">
        <f t="shared" si="451"/>
        <v>370.75</v>
      </c>
      <c r="Q274" s="54">
        <f t="shared" si="451"/>
        <v>332.25</v>
      </c>
      <c r="R274" s="54" t="str">
        <f t="shared" si="451"/>
        <v>n/a</v>
      </c>
      <c r="T274" s="54" t="str">
        <f t="shared" ref="T274:Z274" si="452">IFERROR((K118+K170+K222)/3,"n/a")</f>
        <v>n/a</v>
      </c>
      <c r="U274" s="54" t="str">
        <f t="shared" si="452"/>
        <v>n/a</v>
      </c>
      <c r="V274" s="54">
        <f t="shared" si="452"/>
        <v>349</v>
      </c>
      <c r="W274" s="54">
        <f t="shared" si="452"/>
        <v>304.33333333333331</v>
      </c>
      <c r="X274" s="54">
        <f t="shared" si="452"/>
        <v>294.33333333333331</v>
      </c>
      <c r="Y274" s="54">
        <f t="shared" si="452"/>
        <v>296.66666666666669</v>
      </c>
      <c r="Z274" s="54">
        <f t="shared" si="452"/>
        <v>263.25</v>
      </c>
      <c r="AA274" s="54" t="e">
        <f t="shared" ref="AA274" si="453">(R118+R170+R222)/3</f>
        <v>#VALUE!</v>
      </c>
      <c r="AC274" s="74">
        <f>+AF274-'Figure 10 data'!I486</f>
        <v>0</v>
      </c>
      <c r="AD274" s="54" t="str">
        <f t="shared" si="276"/>
        <v>n/a</v>
      </c>
      <c r="AE274" s="54" t="str">
        <f t="shared" si="243"/>
        <v>n/a</v>
      </c>
      <c r="AF274" s="54">
        <f t="shared" si="220"/>
        <v>43.266475644699142</v>
      </c>
      <c r="AG274" s="54">
        <f t="shared" si="221"/>
        <v>29.791894852135826</v>
      </c>
      <c r="AH274" s="54">
        <f t="shared" si="222"/>
        <v>29.784824462061167</v>
      </c>
      <c r="AI274" s="54">
        <f t="shared" si="223"/>
        <v>30.112359550561795</v>
      </c>
      <c r="AJ274" s="54">
        <f t="shared" si="224"/>
        <v>36.372269705603031</v>
      </c>
      <c r="AK274" s="54" t="e">
        <f t="shared" ref="AK274" si="454">(I274/AA274-1)*100</f>
        <v>#REF!</v>
      </c>
      <c r="AM274" s="74">
        <f>AP274-'Figure 10 data'!H486</f>
        <v>0</v>
      </c>
      <c r="AN274" s="54" t="str">
        <f t="shared" si="256"/>
        <v>n/a</v>
      </c>
      <c r="AO274" s="54" t="str">
        <f t="shared" si="244"/>
        <v>n/a</v>
      </c>
      <c r="AP274" s="54">
        <f t="shared" si="205"/>
        <v>37.362637362637365</v>
      </c>
      <c r="AQ274" s="54">
        <f t="shared" si="206"/>
        <v>55.511811023622037</v>
      </c>
      <c r="AR274" s="54">
        <f t="shared" si="209"/>
        <v>52.191235059760956</v>
      </c>
      <c r="AS274" s="54">
        <f t="shared" si="210"/>
        <v>53.784860557768923</v>
      </c>
      <c r="AT274" s="54">
        <f t="shared" si="211"/>
        <v>69.339622641509436</v>
      </c>
      <c r="AU274" s="54" t="e">
        <f t="shared" ref="AU274" si="455">(I274/I222-1)*100</f>
        <v>#REF!</v>
      </c>
    </row>
    <row r="275" spans="1:47" x14ac:dyDescent="0.25">
      <c r="A275" s="12">
        <f t="shared" si="450"/>
        <v>39504</v>
      </c>
      <c r="B275" s="54">
        <v>0</v>
      </c>
      <c r="C275" s="54">
        <v>0</v>
      </c>
      <c r="D275" s="54">
        <f>+TWK!D218</f>
        <v>529</v>
      </c>
      <c r="E275" s="54">
        <f>+TWK!E218</f>
        <v>428</v>
      </c>
      <c r="F275" s="54">
        <f>+TWK!F218</f>
        <v>389</v>
      </c>
      <c r="G275" s="54">
        <f>+TWK!G218</f>
        <v>395</v>
      </c>
      <c r="H275" s="54">
        <f>+TWK!H218</f>
        <v>375</v>
      </c>
      <c r="I275" s="54" t="e">
        <f>+TWK!#REF!</f>
        <v>#REF!</v>
      </c>
      <c r="K275" s="54">
        <f t="shared" ref="K275:R275" si="456">IFERROR(AVERAGE(B272:B275),"n/a")</f>
        <v>0</v>
      </c>
      <c r="L275" s="54">
        <f t="shared" si="456"/>
        <v>0</v>
      </c>
      <c r="M275" s="54">
        <f t="shared" si="456"/>
        <v>499.25</v>
      </c>
      <c r="N275" s="54">
        <f t="shared" si="456"/>
        <v>387.75</v>
      </c>
      <c r="O275" s="54">
        <f t="shared" si="456"/>
        <v>379.75</v>
      </c>
      <c r="P275" s="54">
        <f t="shared" si="456"/>
        <v>382.75</v>
      </c>
      <c r="Q275" s="54">
        <f t="shared" si="456"/>
        <v>345.75</v>
      </c>
      <c r="R275" s="54" t="str">
        <f t="shared" si="456"/>
        <v>n/a</v>
      </c>
      <c r="T275" s="54" t="str">
        <f t="shared" ref="T275:Z275" si="457">IFERROR((K119+K171+K223)/3,"n/a")</f>
        <v>n/a</v>
      </c>
      <c r="U275" s="54">
        <f t="shared" si="457"/>
        <v>254.33333333333334</v>
      </c>
      <c r="V275" s="54">
        <f t="shared" si="457"/>
        <v>356.08333333333331</v>
      </c>
      <c r="W275" s="54">
        <f t="shared" si="457"/>
        <v>306.58333333333331</v>
      </c>
      <c r="X275" s="54">
        <f t="shared" si="457"/>
        <v>289.5</v>
      </c>
      <c r="Y275" s="54">
        <f t="shared" si="457"/>
        <v>290.83333333333331</v>
      </c>
      <c r="Z275" s="54">
        <f t="shared" si="457"/>
        <v>264.25</v>
      </c>
      <c r="AA275" s="54" t="e">
        <f t="shared" ref="AA275" si="458">(R119+R171+R223)/3</f>
        <v>#VALUE!</v>
      </c>
      <c r="AC275" s="74">
        <f>+AF275-'Figure 10 data'!I487</f>
        <v>0</v>
      </c>
      <c r="AD275" s="54" t="str">
        <f t="shared" si="276"/>
        <v>n/a</v>
      </c>
      <c r="AE275" s="54">
        <f t="shared" si="243"/>
        <v>-100</v>
      </c>
      <c r="AF275" s="54">
        <f t="shared" si="220"/>
        <v>48.560730166159601</v>
      </c>
      <c r="AG275" s="54">
        <f t="shared" si="221"/>
        <v>39.603153030714864</v>
      </c>
      <c r="AH275" s="54">
        <f t="shared" si="222"/>
        <v>34.369602763385146</v>
      </c>
      <c r="AI275" s="54">
        <f t="shared" si="223"/>
        <v>35.8166189111748</v>
      </c>
      <c r="AJ275" s="54">
        <f t="shared" si="224"/>
        <v>41.911069063386954</v>
      </c>
      <c r="AK275" s="54" t="e">
        <f t="shared" ref="AK275" si="459">(I275/AA275-1)*100</f>
        <v>#REF!</v>
      </c>
      <c r="AM275" s="74">
        <f>AP275-'Figure 10 data'!H487</f>
        <v>0</v>
      </c>
      <c r="AN275" s="54" t="str">
        <f t="shared" si="256"/>
        <v>n/a</v>
      </c>
      <c r="AO275" s="54" t="str">
        <f t="shared" si="244"/>
        <v>n/a</v>
      </c>
      <c r="AP275" s="54">
        <f t="shared" si="205"/>
        <v>65.3125</v>
      </c>
      <c r="AQ275" s="54">
        <f t="shared" si="206"/>
        <v>72.58064516129032</v>
      </c>
      <c r="AR275" s="54">
        <f t="shared" si="209"/>
        <v>51.361867704280151</v>
      </c>
      <c r="AS275" s="54">
        <f t="shared" si="210"/>
        <v>53.696498054474716</v>
      </c>
      <c r="AT275" s="54">
        <f t="shared" si="211"/>
        <v>81.159420289855078</v>
      </c>
      <c r="AU275" s="54" t="e">
        <f t="shared" ref="AU275" si="460">(I275/I223-1)*100</f>
        <v>#REF!</v>
      </c>
    </row>
    <row r="276" spans="1:47" x14ac:dyDescent="0.25">
      <c r="A276" s="12">
        <f t="shared" si="450"/>
        <v>39511</v>
      </c>
      <c r="B276" s="54">
        <v>0</v>
      </c>
      <c r="C276" s="54">
        <v>0</v>
      </c>
      <c r="D276" s="54">
        <f>+TWK!D219</f>
        <v>443.75</v>
      </c>
      <c r="E276" s="54">
        <f>+TWK!E219</f>
        <v>348.75</v>
      </c>
      <c r="F276" s="54">
        <f>+TWK!F219</f>
        <v>372.5</v>
      </c>
      <c r="G276" s="54">
        <f>+TWK!G219</f>
        <v>375</v>
      </c>
      <c r="H276" s="54">
        <f>+TWK!H219</f>
        <v>327.5</v>
      </c>
      <c r="I276" s="54" t="e">
        <f>+TWK!#REF!</f>
        <v>#REF!</v>
      </c>
      <c r="K276" s="54">
        <f t="shared" ref="K276:R276" si="461">IFERROR(AVERAGE(B273:B276),"n/a")</f>
        <v>0</v>
      </c>
      <c r="L276" s="54">
        <f t="shared" si="461"/>
        <v>0</v>
      </c>
      <c r="M276" s="54">
        <f t="shared" si="461"/>
        <v>485.6875</v>
      </c>
      <c r="N276" s="54">
        <f t="shared" si="461"/>
        <v>387.4375</v>
      </c>
      <c r="O276" s="54">
        <f t="shared" si="461"/>
        <v>382.125</v>
      </c>
      <c r="P276" s="54">
        <f t="shared" si="461"/>
        <v>385.75</v>
      </c>
      <c r="Q276" s="54">
        <f t="shared" si="461"/>
        <v>350.375</v>
      </c>
      <c r="R276" s="54" t="str">
        <f t="shared" si="461"/>
        <v>n/a</v>
      </c>
      <c r="T276" s="54" t="str">
        <f t="shared" ref="T276:Z276" si="462">IFERROR((K120+K172+K224)/3,"n/a")</f>
        <v>n/a</v>
      </c>
      <c r="U276" s="54">
        <f t="shared" si="462"/>
        <v>350</v>
      </c>
      <c r="V276" s="54">
        <f t="shared" si="462"/>
        <v>345.58333333333331</v>
      </c>
      <c r="W276" s="54">
        <f t="shared" si="462"/>
        <v>298.58333333333331</v>
      </c>
      <c r="X276" s="54">
        <f t="shared" si="462"/>
        <v>288.75</v>
      </c>
      <c r="Y276" s="54">
        <f t="shared" si="462"/>
        <v>289.58333333333331</v>
      </c>
      <c r="Z276" s="54">
        <f t="shared" si="462"/>
        <v>261.16666666666669</v>
      </c>
      <c r="AA276" s="54" t="e">
        <f t="shared" ref="AA276" si="463">(R120+R172+R224)/3</f>
        <v>#VALUE!</v>
      </c>
      <c r="AC276" s="74">
        <f>+AF276-'Figure 10 data'!I488</f>
        <v>0</v>
      </c>
      <c r="AD276" s="54" t="str">
        <f t="shared" si="276"/>
        <v>n/a</v>
      </c>
      <c r="AE276" s="54">
        <f t="shared" si="243"/>
        <v>-100</v>
      </c>
      <c r="AF276" s="54">
        <f t="shared" si="220"/>
        <v>28.406076681938753</v>
      </c>
      <c r="AG276" s="54">
        <f t="shared" si="221"/>
        <v>16.801562936087077</v>
      </c>
      <c r="AH276" s="54">
        <f t="shared" si="222"/>
        <v>29.004329004329009</v>
      </c>
      <c r="AI276" s="54">
        <f t="shared" si="223"/>
        <v>29.496402877697857</v>
      </c>
      <c r="AJ276" s="54">
        <f t="shared" si="224"/>
        <v>25.398851308232274</v>
      </c>
      <c r="AK276" s="54" t="e">
        <f t="shared" ref="AK276" si="464">(I276/AA276-1)*100</f>
        <v>#REF!</v>
      </c>
      <c r="AM276" s="74">
        <f>AP276-'Figure 10 data'!H488</f>
        <v>0</v>
      </c>
      <c r="AN276" s="54" t="str">
        <f t="shared" si="256"/>
        <v>n/a</v>
      </c>
      <c r="AO276" s="54">
        <f t="shared" si="244"/>
        <v>-100</v>
      </c>
      <c r="AP276" s="54">
        <f t="shared" si="205"/>
        <v>55.701754385964918</v>
      </c>
      <c r="AQ276" s="54">
        <f t="shared" si="206"/>
        <v>56.390134529147986</v>
      </c>
      <c r="AR276" s="54">
        <f t="shared" si="209"/>
        <v>50.201612903225801</v>
      </c>
      <c r="AS276" s="54">
        <f t="shared" si="210"/>
        <v>51.821862348178136</v>
      </c>
      <c r="AT276" s="54">
        <f t="shared" si="211"/>
        <v>70.572916666666671</v>
      </c>
      <c r="AU276" s="54" t="e">
        <f t="shared" ref="AU276" si="465">(I276/I224-1)*100</f>
        <v>#REF!</v>
      </c>
    </row>
    <row r="277" spans="1:47" x14ac:dyDescent="0.25">
      <c r="A277" s="12">
        <f t="shared" si="450"/>
        <v>39518</v>
      </c>
      <c r="B277" s="54">
        <v>0</v>
      </c>
      <c r="C277" s="54">
        <v>0</v>
      </c>
      <c r="D277" s="54">
        <f>+TWK!D220</f>
        <v>485</v>
      </c>
      <c r="E277" s="54">
        <f>+TWK!E220</f>
        <v>396</v>
      </c>
      <c r="F277" s="54">
        <f>+TWK!F220</f>
        <v>396</v>
      </c>
      <c r="G277" s="54">
        <f>+TWK!G220</f>
        <v>400</v>
      </c>
      <c r="H277" s="54">
        <f>+TWK!H220</f>
        <v>322</v>
      </c>
      <c r="I277" s="54" t="e">
        <f>+TWK!#REF!</f>
        <v>#REF!</v>
      </c>
      <c r="K277" s="54">
        <f t="shared" ref="K277:R277" si="466">IFERROR(AVERAGE(B274:B277),"n/a")</f>
        <v>0</v>
      </c>
      <c r="L277" s="54">
        <f t="shared" si="466"/>
        <v>0</v>
      </c>
      <c r="M277" s="54">
        <f t="shared" si="466"/>
        <v>489.4375</v>
      </c>
      <c r="N277" s="54">
        <f t="shared" si="466"/>
        <v>391.9375</v>
      </c>
      <c r="O277" s="54">
        <f t="shared" si="466"/>
        <v>384.875</v>
      </c>
      <c r="P277" s="54">
        <f t="shared" si="466"/>
        <v>389</v>
      </c>
      <c r="Q277" s="54">
        <f t="shared" si="466"/>
        <v>345.875</v>
      </c>
      <c r="R277" s="54" t="str">
        <f t="shared" si="466"/>
        <v>n/a</v>
      </c>
      <c r="T277" s="54" t="str">
        <f t="shared" ref="T277:Z277" si="467">IFERROR((K121+K173+K225)/3,"n/a")</f>
        <v>n/a</v>
      </c>
      <c r="U277" s="54">
        <f t="shared" si="467"/>
        <v>349.16666666666669</v>
      </c>
      <c r="V277" s="54">
        <f t="shared" si="467"/>
        <v>337.5</v>
      </c>
      <c r="W277" s="54">
        <f t="shared" si="467"/>
        <v>287</v>
      </c>
      <c r="X277" s="54">
        <f t="shared" si="467"/>
        <v>290.83333333333331</v>
      </c>
      <c r="Y277" s="54">
        <f t="shared" si="467"/>
        <v>291.75</v>
      </c>
      <c r="Z277" s="54">
        <f t="shared" si="467"/>
        <v>254.75</v>
      </c>
      <c r="AA277" s="54" t="e">
        <f t="shared" ref="AA277" si="468">(R121+R173+R225)/3</f>
        <v>#VALUE!</v>
      </c>
      <c r="AC277" s="74">
        <f>+AF277-'Figure 10 data'!I489</f>
        <v>0</v>
      </c>
      <c r="AD277" s="54" t="str">
        <f t="shared" si="276"/>
        <v>n/a</v>
      </c>
      <c r="AE277" s="54">
        <f t="shared" si="243"/>
        <v>-100</v>
      </c>
      <c r="AF277" s="54">
        <f t="shared" si="220"/>
        <v>43.703703703703709</v>
      </c>
      <c r="AG277" s="54">
        <f t="shared" si="221"/>
        <v>37.979094076655052</v>
      </c>
      <c r="AH277" s="54">
        <f t="shared" si="222"/>
        <v>36.160458452722068</v>
      </c>
      <c r="AI277" s="54">
        <f t="shared" si="223"/>
        <v>37.103684661525271</v>
      </c>
      <c r="AJ277" s="54">
        <f t="shared" si="224"/>
        <v>26.398429833169779</v>
      </c>
      <c r="AK277" s="54" t="e">
        <f t="shared" ref="AK277" si="469">(I277/AA277-1)*100</f>
        <v>#REF!</v>
      </c>
      <c r="AM277" s="74">
        <f>AP277-'Figure 10 data'!H489</f>
        <v>0</v>
      </c>
      <c r="AN277" s="54" t="str">
        <f t="shared" si="256"/>
        <v>n/a</v>
      </c>
      <c r="AO277" s="54">
        <f t="shared" si="244"/>
        <v>-100</v>
      </c>
      <c r="AP277" s="54">
        <f t="shared" ref="AP277:AP340" si="470">IFERROR((D277/D225-1)*100,"n/a")</f>
        <v>63.299663299663301</v>
      </c>
      <c r="AQ277" s="54">
        <f t="shared" ref="AQ277:AQ340" si="471">IFERROR((E277/E225-1)*100,"n/a")</f>
        <v>79.185520361990953</v>
      </c>
      <c r="AR277" s="54">
        <f t="shared" si="209"/>
        <v>58.400000000000006</v>
      </c>
      <c r="AS277" s="54">
        <f t="shared" si="210"/>
        <v>60.000000000000007</v>
      </c>
      <c r="AT277" s="54">
        <f t="shared" si="211"/>
        <v>65.979381443298976</v>
      </c>
      <c r="AU277" s="54" t="e">
        <f t="shared" ref="AU277" si="472">(I277/I225-1)*100</f>
        <v>#REF!</v>
      </c>
    </row>
    <row r="278" spans="1:47" x14ac:dyDescent="0.25">
      <c r="A278" s="12">
        <f t="shared" si="450"/>
        <v>39525</v>
      </c>
      <c r="B278" s="54">
        <v>0</v>
      </c>
      <c r="C278" s="54">
        <f>+TWK!C221</f>
        <v>472.5</v>
      </c>
      <c r="D278" s="54">
        <f>+TWK!D221</f>
        <v>430</v>
      </c>
      <c r="E278" s="54">
        <f>+TWK!E221</f>
        <v>342.5</v>
      </c>
      <c r="F278" s="54">
        <f>+TWK!F221</f>
        <v>395</v>
      </c>
      <c r="G278" s="54">
        <f>+TWK!G221</f>
        <v>393.33333333333331</v>
      </c>
      <c r="H278" s="54">
        <f>+TWK!H221</f>
        <v>311.66666666666669</v>
      </c>
      <c r="I278" s="54" t="e">
        <f>+TWK!#REF!</f>
        <v>#REF!</v>
      </c>
      <c r="K278" s="54">
        <f t="shared" ref="K278:R278" si="473">IFERROR(AVERAGE(B275:B278),"n/a")</f>
        <v>0</v>
      </c>
      <c r="L278" s="54">
        <f t="shared" si="473"/>
        <v>118.125</v>
      </c>
      <c r="M278" s="54">
        <f t="shared" si="473"/>
        <v>471.9375</v>
      </c>
      <c r="N278" s="54">
        <f t="shared" si="473"/>
        <v>378.8125</v>
      </c>
      <c r="O278" s="54">
        <f t="shared" si="473"/>
        <v>388.125</v>
      </c>
      <c r="P278" s="54">
        <f t="shared" si="473"/>
        <v>390.83333333333331</v>
      </c>
      <c r="Q278" s="54">
        <f t="shared" si="473"/>
        <v>334.04166666666669</v>
      </c>
      <c r="R278" s="54" t="str">
        <f t="shared" si="473"/>
        <v>n/a</v>
      </c>
      <c r="T278" s="54" t="str">
        <f t="shared" ref="T278:Z278" si="474">IFERROR((K122+K174+K226)/3,"n/a")</f>
        <v>n/a</v>
      </c>
      <c r="U278" s="54">
        <f t="shared" si="474"/>
        <v>337.88888888888891</v>
      </c>
      <c r="V278" s="54">
        <f t="shared" si="474"/>
        <v>320.16666666666669</v>
      </c>
      <c r="W278" s="54">
        <f t="shared" si="474"/>
        <v>269.33333333333331</v>
      </c>
      <c r="X278" s="54">
        <f t="shared" si="474"/>
        <v>283.91666666666669</v>
      </c>
      <c r="Y278" s="54">
        <f t="shared" si="474"/>
        <v>285.16666666666669</v>
      </c>
      <c r="Z278" s="54">
        <f t="shared" si="474"/>
        <v>240.16666666666666</v>
      </c>
      <c r="AA278" s="54" t="e">
        <f t="shared" ref="AA278" si="475">(R122+R174+R226)/3</f>
        <v>#VALUE!</v>
      </c>
      <c r="AC278" s="74">
        <f>+AF278-'Figure 10 data'!I490</f>
        <v>0</v>
      </c>
      <c r="AD278" s="54" t="str">
        <f t="shared" si="276"/>
        <v>n/a</v>
      </c>
      <c r="AE278" s="54">
        <f t="shared" si="243"/>
        <v>39.838868793160145</v>
      </c>
      <c r="AF278" s="54">
        <f t="shared" si="220"/>
        <v>34.305049453409666</v>
      </c>
      <c r="AG278" s="54">
        <f t="shared" si="221"/>
        <v>27.165841584158422</v>
      </c>
      <c r="AH278" s="54">
        <f t="shared" si="222"/>
        <v>39.125330202524196</v>
      </c>
      <c r="AI278" s="54">
        <f t="shared" si="223"/>
        <v>37.931034482758605</v>
      </c>
      <c r="AJ278" s="54">
        <f t="shared" si="224"/>
        <v>29.77099236641223</v>
      </c>
      <c r="AK278" s="54" t="e">
        <f t="shared" ref="AK278" si="476">(I278/AA278-1)*100</f>
        <v>#REF!</v>
      </c>
      <c r="AM278" s="74">
        <f>AP278-'Figure 10 data'!H490</f>
        <v>0</v>
      </c>
      <c r="AN278" s="54" t="str">
        <f t="shared" si="256"/>
        <v>n/a</v>
      </c>
      <c r="AO278" s="54">
        <f t="shared" si="244"/>
        <v>61.262798634812277</v>
      </c>
      <c r="AP278" s="54">
        <f t="shared" si="470"/>
        <v>60.447761194029859</v>
      </c>
      <c r="AQ278" s="54">
        <f t="shared" si="471"/>
        <v>77.461139896373069</v>
      </c>
      <c r="AR278" s="54">
        <f t="shared" ref="AR278:AR341" si="477">IFERROR((F278/F226-1)*100,"n/a")</f>
        <v>68.085106382978736</v>
      </c>
      <c r="AS278" s="54">
        <f t="shared" ref="AS278:AS341" si="478">IFERROR((G278/G226-1)*100,"n/a")</f>
        <v>67.37588652482269</v>
      </c>
      <c r="AT278" s="54">
        <f t="shared" ref="AT278:AT341" si="479">IFERROR((H278/H226-1)*100,"n/a")</f>
        <v>76.082862523540513</v>
      </c>
      <c r="AU278" s="54" t="e">
        <f t="shared" ref="AU278" si="480">(I278/I226-1)*100</f>
        <v>#REF!</v>
      </c>
    </row>
    <row r="279" spans="1:47" x14ac:dyDescent="0.25">
      <c r="A279" s="12">
        <f t="shared" si="450"/>
        <v>39532</v>
      </c>
      <c r="B279" s="54">
        <v>0</v>
      </c>
      <c r="C279" s="54">
        <v>513</v>
      </c>
      <c r="D279" s="54">
        <v>469</v>
      </c>
      <c r="E279" s="54">
        <v>353</v>
      </c>
      <c r="F279" s="54">
        <v>390</v>
      </c>
      <c r="G279" s="54">
        <v>388</v>
      </c>
      <c r="H279" s="54">
        <v>315</v>
      </c>
      <c r="I279" s="54">
        <v>416</v>
      </c>
      <c r="K279" s="54">
        <f t="shared" ref="K279:R279" si="481">IFERROR(AVERAGE(B276:B279),"n/a")</f>
        <v>0</v>
      </c>
      <c r="L279" s="54">
        <f t="shared" si="481"/>
        <v>246.375</v>
      </c>
      <c r="M279" s="54">
        <f t="shared" si="481"/>
        <v>456.9375</v>
      </c>
      <c r="N279" s="54">
        <f t="shared" si="481"/>
        <v>360.0625</v>
      </c>
      <c r="O279" s="54">
        <f t="shared" si="481"/>
        <v>388.375</v>
      </c>
      <c r="P279" s="54">
        <f t="shared" si="481"/>
        <v>389.08333333333331</v>
      </c>
      <c r="Q279" s="54">
        <f t="shared" si="481"/>
        <v>319.04166666666669</v>
      </c>
      <c r="R279" s="54" t="str">
        <f t="shared" si="481"/>
        <v>n/a</v>
      </c>
      <c r="T279" s="54">
        <f t="shared" ref="T279:Z279" si="482">IFERROR((K123+K175+K227)/3,"n/a")</f>
        <v>214</v>
      </c>
      <c r="U279" s="54">
        <f t="shared" si="482"/>
        <v>319.08333333333331</v>
      </c>
      <c r="V279" s="54">
        <f t="shared" si="482"/>
        <v>297.16666666666669</v>
      </c>
      <c r="W279" s="54">
        <f t="shared" si="482"/>
        <v>245.25</v>
      </c>
      <c r="X279" s="54">
        <f t="shared" si="482"/>
        <v>265.66666666666669</v>
      </c>
      <c r="Y279" s="54">
        <f t="shared" si="482"/>
        <v>267</v>
      </c>
      <c r="Z279" s="54">
        <f t="shared" si="482"/>
        <v>221.66666666666666</v>
      </c>
      <c r="AA279" s="54" t="e">
        <f t="shared" ref="AA279" si="483">(R123+R175+R227)/3</f>
        <v>#VALUE!</v>
      </c>
      <c r="AC279" s="74">
        <f>+AF279-'Figure 10 data'!I491</f>
        <v>0</v>
      </c>
      <c r="AD279" s="54">
        <f t="shared" si="276"/>
        <v>-100</v>
      </c>
      <c r="AE279" s="54">
        <f t="shared" si="243"/>
        <v>60.773047793157488</v>
      </c>
      <c r="AF279" s="54">
        <f t="shared" si="220"/>
        <v>57.823892316320794</v>
      </c>
      <c r="AG279" s="54">
        <f t="shared" si="221"/>
        <v>43.934760448521914</v>
      </c>
      <c r="AH279" s="54">
        <f t="shared" si="222"/>
        <v>46.800501882057709</v>
      </c>
      <c r="AI279" s="54">
        <f t="shared" si="223"/>
        <v>45.31835205992509</v>
      </c>
      <c r="AJ279" s="54">
        <f t="shared" si="224"/>
        <v>42.105263157894733</v>
      </c>
      <c r="AK279" s="54" t="e">
        <f t="shared" ref="AK279" si="484">(I279/AA279-1)*100</f>
        <v>#VALUE!</v>
      </c>
      <c r="AM279" s="74">
        <f>AP279-'Figure 10 data'!H491</f>
        <v>0</v>
      </c>
      <c r="AN279" s="54" t="str">
        <f t="shared" si="256"/>
        <v>n/a</v>
      </c>
      <c r="AO279" s="54">
        <f t="shared" si="244"/>
        <v>83.214285714285708</v>
      </c>
      <c r="AP279" s="54">
        <f t="shared" si="470"/>
        <v>92.21311475409837</v>
      </c>
      <c r="AQ279" s="54">
        <f t="shared" si="471"/>
        <v>100.56818181818184</v>
      </c>
      <c r="AR279" s="54">
        <f t="shared" si="477"/>
        <v>83.098591549295776</v>
      </c>
      <c r="AS279" s="54">
        <f t="shared" si="478"/>
        <v>82.159624413145551</v>
      </c>
      <c r="AT279" s="54">
        <f t="shared" si="479"/>
        <v>99.367088607594937</v>
      </c>
      <c r="AU279" s="54" t="e">
        <f t="shared" ref="AU279" si="485">(I279/I227-1)*100</f>
        <v>#REF!</v>
      </c>
    </row>
    <row r="280" spans="1:47" x14ac:dyDescent="0.25">
      <c r="A280" s="12">
        <f t="shared" si="450"/>
        <v>39539</v>
      </c>
      <c r="B280" s="54" t="str">
        <f>TWK!B223</f>
        <v>n/a</v>
      </c>
      <c r="C280" s="54">
        <f>TWK!C223</f>
        <v>525</v>
      </c>
      <c r="D280" s="54">
        <f>TWK!D223</f>
        <v>434</v>
      </c>
      <c r="E280" s="54">
        <f>TWK!E223</f>
        <v>358</v>
      </c>
      <c r="F280" s="54">
        <f>TWK!F223</f>
        <v>418</v>
      </c>
      <c r="G280" s="54">
        <f>TWK!G223</f>
        <v>420</v>
      </c>
      <c r="H280" s="54">
        <f>TWK!H223</f>
        <v>318</v>
      </c>
      <c r="I280" s="54" t="e">
        <f>TWK!#REF!</f>
        <v>#REF!</v>
      </c>
      <c r="K280" s="54">
        <f t="shared" ref="K280:R280" si="486">IFERROR(AVERAGE(B277:B280),"n/a")</f>
        <v>0</v>
      </c>
      <c r="L280" s="54">
        <f t="shared" si="486"/>
        <v>377.625</v>
      </c>
      <c r="M280" s="54">
        <f t="shared" si="486"/>
        <v>454.5</v>
      </c>
      <c r="N280" s="54">
        <f t="shared" si="486"/>
        <v>362.375</v>
      </c>
      <c r="O280" s="54">
        <f t="shared" si="486"/>
        <v>399.75</v>
      </c>
      <c r="P280" s="54">
        <f t="shared" si="486"/>
        <v>400.33333333333331</v>
      </c>
      <c r="Q280" s="54">
        <f t="shared" si="486"/>
        <v>316.66666666666669</v>
      </c>
      <c r="R280" s="54" t="str">
        <f t="shared" si="486"/>
        <v>n/a</v>
      </c>
      <c r="T280" s="54">
        <f t="shared" ref="T280:Z280" si="487">IFERROR((K124+K176+K228)/3,"n/a")</f>
        <v>328.83333333333331</v>
      </c>
      <c r="U280" s="54">
        <f t="shared" si="487"/>
        <v>313.91666666666669</v>
      </c>
      <c r="V280" s="54">
        <f t="shared" si="487"/>
        <v>293.25</v>
      </c>
      <c r="W280" s="54">
        <f t="shared" si="487"/>
        <v>234.66666666666666</v>
      </c>
      <c r="X280" s="54">
        <f t="shared" si="487"/>
        <v>252.75</v>
      </c>
      <c r="Y280" s="54">
        <f t="shared" si="487"/>
        <v>254.16666666666666</v>
      </c>
      <c r="Z280" s="54">
        <f t="shared" si="487"/>
        <v>212.64583333333334</v>
      </c>
      <c r="AA280" s="54" t="e">
        <f t="shared" ref="AA280" si="488">(R124+R176+R228)/3</f>
        <v>#VALUE!</v>
      </c>
      <c r="AC280" s="74">
        <f>+AF280-'Figure 10 data'!I492</f>
        <v>0</v>
      </c>
      <c r="AD280" s="54" t="str">
        <f t="shared" si="276"/>
        <v>n/a</v>
      </c>
      <c r="AE280" s="54">
        <f t="shared" si="243"/>
        <v>67.241837005574709</v>
      </c>
      <c r="AF280" s="54">
        <f t="shared" si="220"/>
        <v>47.996589940323965</v>
      </c>
      <c r="AG280" s="54">
        <f t="shared" si="221"/>
        <v>52.556818181818187</v>
      </c>
      <c r="AH280" s="54">
        <f t="shared" si="222"/>
        <v>65.380811078140439</v>
      </c>
      <c r="AI280" s="54">
        <f t="shared" si="223"/>
        <v>65.245901639344268</v>
      </c>
      <c r="AJ280" s="54">
        <f t="shared" si="224"/>
        <v>49.544430292936205</v>
      </c>
      <c r="AK280" s="54" t="e">
        <f t="shared" ref="AK280" si="489">(I280/AA280-1)*100</f>
        <v>#REF!</v>
      </c>
      <c r="AM280" s="74">
        <f>AP280-'Figure 10 data'!H492</f>
        <v>0</v>
      </c>
      <c r="AN280" s="54" t="str">
        <f t="shared" si="256"/>
        <v>n/a</v>
      </c>
      <c r="AO280" s="54">
        <f t="shared" si="244"/>
        <v>87.5</v>
      </c>
      <c r="AP280" s="54">
        <f t="shared" si="470"/>
        <v>83.122362869198312</v>
      </c>
      <c r="AQ280" s="54">
        <f t="shared" si="471"/>
        <v>100</v>
      </c>
      <c r="AR280" s="54">
        <f t="shared" si="477"/>
        <v>102.91262135922329</v>
      </c>
      <c r="AS280" s="54">
        <f t="shared" si="478"/>
        <v>103.88349514563106</v>
      </c>
      <c r="AT280" s="54">
        <f t="shared" si="479"/>
        <v>94.198473282442748</v>
      </c>
      <c r="AU280" s="54" t="e">
        <f t="shared" ref="AU280" si="490">(I280/I228-1)*100</f>
        <v>#REF!</v>
      </c>
    </row>
    <row r="281" spans="1:47" x14ac:dyDescent="0.25">
      <c r="A281" s="12">
        <f t="shared" ref="A281:A286" si="491">7+A280</f>
        <v>39546</v>
      </c>
      <c r="B281" s="54" t="str">
        <f>TWK!B224</f>
        <v>n/a</v>
      </c>
      <c r="C281" s="54">
        <f>TWK!C224</f>
        <v>448.75</v>
      </c>
      <c r="D281" s="54">
        <f>TWK!D224</f>
        <v>416.25</v>
      </c>
      <c r="E281" s="54">
        <f>TWK!E224</f>
        <v>318.75</v>
      </c>
      <c r="F281" s="54">
        <f>TWK!F224</f>
        <v>388.75</v>
      </c>
      <c r="G281" s="54">
        <f>TWK!G224</f>
        <v>393.75</v>
      </c>
      <c r="H281" s="54">
        <f>TWK!H224</f>
        <v>301.25</v>
      </c>
      <c r="I281" s="54" t="e">
        <f>TWK!#REF!</f>
        <v>#REF!</v>
      </c>
      <c r="K281" s="54">
        <f t="shared" ref="K281:R281" si="492">IFERROR(AVERAGE(B278:B281),"n/a")</f>
        <v>0</v>
      </c>
      <c r="L281" s="54">
        <f t="shared" si="492"/>
        <v>489.8125</v>
      </c>
      <c r="M281" s="54">
        <f t="shared" si="492"/>
        <v>437.3125</v>
      </c>
      <c r="N281" s="54">
        <f t="shared" si="492"/>
        <v>343.0625</v>
      </c>
      <c r="O281" s="54">
        <f t="shared" si="492"/>
        <v>397.9375</v>
      </c>
      <c r="P281" s="54">
        <f t="shared" si="492"/>
        <v>398.77083333333331</v>
      </c>
      <c r="Q281" s="54">
        <f t="shared" si="492"/>
        <v>311.47916666666669</v>
      </c>
      <c r="R281" s="54" t="str">
        <f t="shared" si="492"/>
        <v>n/a</v>
      </c>
      <c r="T281" s="54">
        <f t="shared" ref="T281:Z281" si="493">IFERROR((K125+K177+K229)/3,"n/a")</f>
        <v>327.50000000000006</v>
      </c>
      <c r="U281" s="54">
        <f t="shared" si="493"/>
        <v>298.47916666666669</v>
      </c>
      <c r="V281" s="54">
        <f t="shared" si="493"/>
        <v>278.4375</v>
      </c>
      <c r="W281" s="54">
        <f t="shared" si="493"/>
        <v>218.33333333333334</v>
      </c>
      <c r="X281" s="54">
        <f t="shared" si="493"/>
        <v>231.95833333333334</v>
      </c>
      <c r="Y281" s="54">
        <f t="shared" si="493"/>
        <v>232.875</v>
      </c>
      <c r="Z281" s="54">
        <f t="shared" si="493"/>
        <v>198.10416666666666</v>
      </c>
      <c r="AA281" s="54" t="e">
        <f t="shared" ref="AA281" si="494">(R125+R177+R229)/3</f>
        <v>#VALUE!</v>
      </c>
      <c r="AC281" s="74">
        <f>+AF281-'Figure 10 data'!I493</f>
        <v>0</v>
      </c>
      <c r="AD281" s="54" t="str">
        <f t="shared" si="276"/>
        <v>n/a</v>
      </c>
      <c r="AE281" s="54">
        <f t="shared" si="243"/>
        <v>50.345501500663083</v>
      </c>
      <c r="AF281" s="54">
        <f t="shared" si="220"/>
        <v>49.494949494949502</v>
      </c>
      <c r="AG281" s="54">
        <f t="shared" si="221"/>
        <v>45.992366412213734</v>
      </c>
      <c r="AH281" s="54">
        <f t="shared" si="222"/>
        <v>67.594754805101488</v>
      </c>
      <c r="AI281" s="54">
        <f t="shared" si="223"/>
        <v>69.082125603864725</v>
      </c>
      <c r="AJ281" s="54">
        <f t="shared" si="224"/>
        <v>52.066463350510041</v>
      </c>
      <c r="AK281" s="54" t="e">
        <f t="shared" ref="AK281" si="495">(I281/AA281-1)*100</f>
        <v>#REF!</v>
      </c>
      <c r="AM281" s="74">
        <f>AP281-'Figure 10 data'!H493</f>
        <v>0</v>
      </c>
      <c r="AN281" s="54" t="str">
        <f t="shared" si="256"/>
        <v>n/a</v>
      </c>
      <c r="AO281" s="54">
        <f t="shared" si="244"/>
        <v>63.926940639269404</v>
      </c>
      <c r="AP281" s="54">
        <f t="shared" si="470"/>
        <v>80</v>
      </c>
      <c r="AQ281" s="54">
        <f t="shared" si="471"/>
        <v>72.297297297297305</v>
      </c>
      <c r="AR281" s="54">
        <f t="shared" si="477"/>
        <v>91.975308641975317</v>
      </c>
      <c r="AS281" s="54">
        <f t="shared" si="478"/>
        <v>94.444444444444443</v>
      </c>
      <c r="AT281" s="54">
        <f t="shared" si="479"/>
        <v>85.384615384615387</v>
      </c>
      <c r="AU281" s="54" t="e">
        <f t="shared" ref="AU281" si="496">(I281/I229-1)*100</f>
        <v>#REF!</v>
      </c>
    </row>
    <row r="282" spans="1:47" x14ac:dyDescent="0.25">
      <c r="A282" s="12">
        <f t="shared" si="491"/>
        <v>39553</v>
      </c>
      <c r="B282" s="54">
        <f>TWK!B225</f>
        <v>466.66666666666669</v>
      </c>
      <c r="C282" s="54">
        <f>TWK!C225</f>
        <v>446.25</v>
      </c>
      <c r="D282" s="54">
        <f>TWK!D225</f>
        <v>407.5</v>
      </c>
      <c r="E282" s="54">
        <f>TWK!E225</f>
        <v>303.75</v>
      </c>
      <c r="F282" s="54">
        <f>TWK!F225</f>
        <v>361.25</v>
      </c>
      <c r="G282" s="54">
        <f>TWK!G225</f>
        <v>358.75</v>
      </c>
      <c r="H282" s="54">
        <f>TWK!H225</f>
        <v>286.25</v>
      </c>
      <c r="I282" s="54" t="e">
        <f>TWK!#REF!</f>
        <v>#REF!</v>
      </c>
      <c r="K282" s="54">
        <f t="shared" ref="K282:R282" si="497">IFERROR(AVERAGE(B279:B282),"n/a")</f>
        <v>233.33333333333334</v>
      </c>
      <c r="L282" s="54">
        <f t="shared" si="497"/>
        <v>483.25</v>
      </c>
      <c r="M282" s="54">
        <f t="shared" si="497"/>
        <v>431.6875</v>
      </c>
      <c r="N282" s="54">
        <f t="shared" si="497"/>
        <v>333.375</v>
      </c>
      <c r="O282" s="54">
        <f t="shared" si="497"/>
        <v>389.5</v>
      </c>
      <c r="P282" s="54">
        <f t="shared" si="497"/>
        <v>390.125</v>
      </c>
      <c r="Q282" s="54">
        <f t="shared" si="497"/>
        <v>305.125</v>
      </c>
      <c r="R282" s="54" t="str">
        <f t="shared" si="497"/>
        <v>n/a</v>
      </c>
      <c r="T282" s="54">
        <f t="shared" ref="T282:Z282" si="498">IFERROR((K126+K178+K230)/3,"n/a")</f>
        <v>322.8518518518519</v>
      </c>
      <c r="U282" s="54">
        <f t="shared" si="498"/>
        <v>289.64583333333331</v>
      </c>
      <c r="V282" s="54">
        <f t="shared" si="498"/>
        <v>270.60416666666669</v>
      </c>
      <c r="W282" s="54">
        <f t="shared" si="498"/>
        <v>207.08333333333334</v>
      </c>
      <c r="X282" s="54">
        <f t="shared" si="498"/>
        <v>224.79166666666666</v>
      </c>
      <c r="Y282" s="54">
        <f t="shared" si="498"/>
        <v>225.54166666666666</v>
      </c>
      <c r="Z282" s="54">
        <f t="shared" si="498"/>
        <v>191.52083333333334</v>
      </c>
      <c r="AA282" s="54" t="e">
        <f t="shared" ref="AA282" si="499">(R126+R178+R230)/3</f>
        <v>#VALUE!</v>
      </c>
      <c r="AC282" s="74">
        <f>+AF282-'Figure 10 data'!I494</f>
        <v>0</v>
      </c>
      <c r="AD282" s="54">
        <f t="shared" si="276"/>
        <v>44.545141677182507</v>
      </c>
      <c r="AE282" s="54">
        <f t="shared" si="243"/>
        <v>54.0674674530677</v>
      </c>
      <c r="AF282" s="54">
        <f t="shared" ref="AF282:AF345" si="500">IFERROR((D282/V282-1)*100,"n/a")</f>
        <v>50.588959889136945</v>
      </c>
      <c r="AG282" s="54">
        <f t="shared" ref="AG282:AG345" si="501">IFERROR((E282/W282-1)*100,"na")</f>
        <v>46.680080482897381</v>
      </c>
      <c r="AH282" s="54">
        <f t="shared" ref="AH282:AH345" si="502">IFERROR((F282/X282-1)*100,"n/a")</f>
        <v>60.704355885078783</v>
      </c>
      <c r="AI282" s="54">
        <f t="shared" ref="AI282:AI345" si="503">IFERROR((G282/Y282-1)*100,"n/a")</f>
        <v>59.061518566414193</v>
      </c>
      <c r="AJ282" s="54">
        <f t="shared" ref="AJ282:AJ345" si="504">IFERROR((H282/Z282-1)*100,"n/a")</f>
        <v>49.461546829109103</v>
      </c>
      <c r="AK282" s="54" t="e">
        <f t="shared" ref="AK282" si="505">(I282/AA282-1)*100</f>
        <v>#REF!</v>
      </c>
      <c r="AM282" s="74">
        <f>AP282-'Figure 10 data'!H494</f>
        <v>0</v>
      </c>
      <c r="AN282" s="54">
        <f t="shared" si="256"/>
        <v>57.657657657657666</v>
      </c>
      <c r="AO282" s="54">
        <f t="shared" si="244"/>
        <v>76.383399209486157</v>
      </c>
      <c r="AP282" s="54">
        <f t="shared" si="470"/>
        <v>81.919642857142861</v>
      </c>
      <c r="AQ282" s="54">
        <f t="shared" si="471"/>
        <v>80.803571428571416</v>
      </c>
      <c r="AR282" s="54">
        <f t="shared" si="477"/>
        <v>84.311224489795904</v>
      </c>
      <c r="AS282" s="54">
        <f t="shared" si="478"/>
        <v>82.10659898477158</v>
      </c>
      <c r="AT282" s="54">
        <f t="shared" si="479"/>
        <v>87.091503267973863</v>
      </c>
      <c r="AU282" s="54" t="e">
        <f t="shared" ref="AU282" si="506">(I282/I230-1)*100</f>
        <v>#REF!</v>
      </c>
    </row>
    <row r="283" spans="1:47" x14ac:dyDescent="0.25">
      <c r="A283" s="12">
        <f t="shared" si="491"/>
        <v>39560</v>
      </c>
      <c r="B283" s="54">
        <f>TWK!B226</f>
        <v>530</v>
      </c>
      <c r="C283" s="54">
        <f>TWK!C226</f>
        <v>479</v>
      </c>
      <c r="D283" s="54">
        <f>TWK!D226</f>
        <v>421</v>
      </c>
      <c r="E283" s="54">
        <f>TWK!E226</f>
        <v>321</v>
      </c>
      <c r="F283" s="54">
        <f>TWK!F226</f>
        <v>349</v>
      </c>
      <c r="G283" s="54">
        <f>TWK!G226</f>
        <v>349</v>
      </c>
      <c r="H283" s="54">
        <f>TWK!H226</f>
        <v>315</v>
      </c>
      <c r="I283" s="54" t="e">
        <f>TWK!#REF!</f>
        <v>#REF!</v>
      </c>
      <c r="K283" s="54">
        <f t="shared" ref="K283:R283" si="507">IFERROR(AVERAGE(B280:B283),"n/a")</f>
        <v>498.33333333333337</v>
      </c>
      <c r="L283" s="54">
        <f t="shared" si="507"/>
        <v>474.75</v>
      </c>
      <c r="M283" s="54">
        <f t="shared" si="507"/>
        <v>419.6875</v>
      </c>
      <c r="N283" s="54">
        <f t="shared" si="507"/>
        <v>325.375</v>
      </c>
      <c r="O283" s="54">
        <f t="shared" si="507"/>
        <v>379.25</v>
      </c>
      <c r="P283" s="54">
        <f t="shared" si="507"/>
        <v>380.375</v>
      </c>
      <c r="Q283" s="54">
        <f t="shared" si="507"/>
        <v>305.125</v>
      </c>
      <c r="R283" s="54" t="str">
        <f t="shared" si="507"/>
        <v>n/a</v>
      </c>
      <c r="T283" s="54">
        <f t="shared" ref="T283:Z283" si="508">IFERROR((K127+K179+K231)/3,"n/a")</f>
        <v>318.97222222222223</v>
      </c>
      <c r="U283" s="54">
        <f t="shared" si="508"/>
        <v>284.36250000000001</v>
      </c>
      <c r="V283" s="54">
        <f t="shared" si="508"/>
        <v>264.52083333333331</v>
      </c>
      <c r="W283" s="54">
        <f t="shared" si="508"/>
        <v>200.75</v>
      </c>
      <c r="X283" s="54">
        <f t="shared" si="508"/>
        <v>219.95833333333334</v>
      </c>
      <c r="Y283" s="54">
        <f t="shared" si="508"/>
        <v>220.54166666666666</v>
      </c>
      <c r="Z283" s="54">
        <f t="shared" si="508"/>
        <v>186.9375</v>
      </c>
      <c r="AA283" s="54" t="e">
        <f t="shared" ref="AA283" si="509">(R127+R179+R231)/3</f>
        <v>#VALUE!</v>
      </c>
      <c r="AC283" s="74">
        <f>+AF283-'Figure 10 data'!I495</f>
        <v>0</v>
      </c>
      <c r="AD283" s="54">
        <f t="shared" si="276"/>
        <v>66.158669337281182</v>
      </c>
      <c r="AE283" s="54">
        <f t="shared" si="243"/>
        <v>68.446964701745117</v>
      </c>
      <c r="AF283" s="54">
        <f t="shared" si="500"/>
        <v>59.155706072300561</v>
      </c>
      <c r="AG283" s="54">
        <f t="shared" si="501"/>
        <v>59.900373599003728</v>
      </c>
      <c r="AH283" s="54">
        <f t="shared" si="502"/>
        <v>58.666414093578311</v>
      </c>
      <c r="AI283" s="54">
        <f t="shared" si="503"/>
        <v>58.246740978651054</v>
      </c>
      <c r="AJ283" s="54">
        <f t="shared" si="504"/>
        <v>68.505516549648931</v>
      </c>
      <c r="AK283" s="54" t="e">
        <f t="shared" ref="AK283" si="510">(I283/AA283-1)*100</f>
        <v>#REF!</v>
      </c>
      <c r="AM283" s="74">
        <f>AP283-'Figure 10 data'!H495</f>
        <v>0</v>
      </c>
      <c r="AN283" s="54">
        <f t="shared" si="256"/>
        <v>83.3910034602076</v>
      </c>
      <c r="AO283" s="54">
        <f t="shared" si="244"/>
        <v>95.829926410466086</v>
      </c>
      <c r="AP283" s="54">
        <f t="shared" si="470"/>
        <v>97.65258215962443</v>
      </c>
      <c r="AQ283" s="54">
        <f t="shared" si="471"/>
        <v>99.378881987577643</v>
      </c>
      <c r="AR283" s="54">
        <f t="shared" si="477"/>
        <v>77.157360406091385</v>
      </c>
      <c r="AS283" s="54">
        <f t="shared" si="478"/>
        <v>77.157360406091385</v>
      </c>
      <c r="AT283" s="54">
        <f t="shared" si="479"/>
        <v>114.28571428571428</v>
      </c>
      <c r="AU283" s="54" t="e">
        <f t="shared" ref="AU283" si="511">(I283/I231-1)*100</f>
        <v>#REF!</v>
      </c>
    </row>
    <row r="284" spans="1:47" x14ac:dyDescent="0.25">
      <c r="A284" s="12">
        <f t="shared" si="491"/>
        <v>39567</v>
      </c>
      <c r="B284" s="54">
        <f>TWK!B227</f>
        <v>516</v>
      </c>
      <c r="C284" s="54">
        <f>TWK!C227</f>
        <v>461</v>
      </c>
      <c r="D284" s="54">
        <f>TWK!D227</f>
        <v>388</v>
      </c>
      <c r="E284" s="54">
        <f>TWK!E227</f>
        <v>309</v>
      </c>
      <c r="F284" s="54">
        <f>TWK!F227</f>
        <v>326</v>
      </c>
      <c r="G284" s="54">
        <f>TWK!G227</f>
        <v>326</v>
      </c>
      <c r="H284" s="54">
        <f>TWK!H227</f>
        <v>279</v>
      </c>
      <c r="I284" s="54" t="e">
        <f>TWK!#REF!</f>
        <v>#REF!</v>
      </c>
      <c r="K284" s="54">
        <f t="shared" ref="K284:R284" si="512">IFERROR(AVERAGE(B281:B284),"n/a")</f>
        <v>504.22222222222223</v>
      </c>
      <c r="L284" s="54">
        <f t="shared" si="512"/>
        <v>458.75</v>
      </c>
      <c r="M284" s="54">
        <f t="shared" si="512"/>
        <v>408.1875</v>
      </c>
      <c r="N284" s="54">
        <f t="shared" si="512"/>
        <v>313.125</v>
      </c>
      <c r="O284" s="54">
        <f t="shared" si="512"/>
        <v>356.25</v>
      </c>
      <c r="P284" s="54">
        <f t="shared" si="512"/>
        <v>356.875</v>
      </c>
      <c r="Q284" s="54">
        <f t="shared" si="512"/>
        <v>295.375</v>
      </c>
      <c r="R284" s="54" t="str">
        <f t="shared" si="512"/>
        <v>n/a</v>
      </c>
      <c r="T284" s="54">
        <f t="shared" ref="T284:Z284" si="513">IFERROR((K128+K180+K232)/3,"n/a")</f>
        <v>310.26388888888891</v>
      </c>
      <c r="U284" s="54">
        <f t="shared" si="513"/>
        <v>271.58472222222218</v>
      </c>
      <c r="V284" s="54">
        <f t="shared" si="513"/>
        <v>254.2847222222222</v>
      </c>
      <c r="W284" s="54">
        <f t="shared" si="513"/>
        <v>197.0277777777778</v>
      </c>
      <c r="X284" s="54">
        <f t="shared" si="513"/>
        <v>212.8472222222222</v>
      </c>
      <c r="Y284" s="54">
        <f t="shared" si="513"/>
        <v>213.26388888888889</v>
      </c>
      <c r="Z284" s="54">
        <f t="shared" si="513"/>
        <v>180.26388888888889</v>
      </c>
      <c r="AA284" s="54" t="e">
        <f t="shared" ref="AA284" si="514">(R128+R180+R232)/3</f>
        <v>#VALUE!</v>
      </c>
      <c r="AC284" s="74">
        <f>+AF284-'Figure 10 data'!I496</f>
        <v>0</v>
      </c>
      <c r="AD284" s="54">
        <f t="shared" si="276"/>
        <v>66.310040735932645</v>
      </c>
      <c r="AE284" s="54">
        <f t="shared" si="243"/>
        <v>69.744452570049262</v>
      </c>
      <c r="AF284" s="54">
        <f t="shared" si="500"/>
        <v>52.584864953436949</v>
      </c>
      <c r="AG284" s="54">
        <f t="shared" si="501"/>
        <v>56.830678133370903</v>
      </c>
      <c r="AH284" s="54">
        <f t="shared" si="502"/>
        <v>53.161500815660709</v>
      </c>
      <c r="AI284" s="54">
        <f t="shared" si="503"/>
        <v>52.862259850211672</v>
      </c>
      <c r="AJ284" s="54">
        <f t="shared" si="504"/>
        <v>54.773094999614756</v>
      </c>
      <c r="AK284" s="54" t="e">
        <f t="shared" ref="AK284" si="515">(I284/AA284-1)*100</f>
        <v>#REF!</v>
      </c>
      <c r="AM284" s="74">
        <f>AP284-'Figure 10 data'!H496</f>
        <v>0</v>
      </c>
      <c r="AN284" s="54">
        <f t="shared" si="256"/>
        <v>82.654867256637175</v>
      </c>
      <c r="AO284" s="54">
        <f t="shared" si="244"/>
        <v>94.788732394366207</v>
      </c>
      <c r="AP284" s="54">
        <f t="shared" si="470"/>
        <v>81.167315175097272</v>
      </c>
      <c r="AQ284" s="54">
        <f t="shared" si="471"/>
        <v>95.157894736842081</v>
      </c>
      <c r="AR284" s="54">
        <f t="shared" si="477"/>
        <v>70.086956521739125</v>
      </c>
      <c r="AS284" s="54">
        <f t="shared" si="478"/>
        <v>70.086956521739125</v>
      </c>
      <c r="AT284" s="54">
        <f t="shared" si="479"/>
        <v>90.227272727272734</v>
      </c>
      <c r="AU284" s="54" t="e">
        <f t="shared" ref="AU284" si="516">(I284/I232-1)*100</f>
        <v>#REF!</v>
      </c>
    </row>
    <row r="285" spans="1:47" x14ac:dyDescent="0.25">
      <c r="A285" s="12">
        <f t="shared" si="491"/>
        <v>39574</v>
      </c>
      <c r="B285" s="54">
        <f>TWK!B228</f>
        <v>513</v>
      </c>
      <c r="C285" s="54">
        <f>TWK!C228</f>
        <v>461</v>
      </c>
      <c r="D285" s="54">
        <f>TWK!D228</f>
        <v>383</v>
      </c>
      <c r="E285" s="54">
        <f>TWK!E228</f>
        <v>305</v>
      </c>
      <c r="F285" s="54">
        <f>TWK!F228</f>
        <v>329</v>
      </c>
      <c r="G285" s="54">
        <f>TWK!G228</f>
        <v>329</v>
      </c>
      <c r="H285" s="54">
        <f>TWK!H228</f>
        <v>276</v>
      </c>
      <c r="I285" s="54" t="e">
        <f>TWK!#REF!</f>
        <v>#REF!</v>
      </c>
      <c r="K285" s="54">
        <f t="shared" ref="K285:R285" si="517">IFERROR(AVERAGE(B282:B285),"n/a")</f>
        <v>506.41666666666669</v>
      </c>
      <c r="L285" s="54">
        <f t="shared" si="517"/>
        <v>461.8125</v>
      </c>
      <c r="M285" s="54">
        <f t="shared" si="517"/>
        <v>399.875</v>
      </c>
      <c r="N285" s="54">
        <f t="shared" si="517"/>
        <v>309.6875</v>
      </c>
      <c r="O285" s="54">
        <f t="shared" si="517"/>
        <v>341.3125</v>
      </c>
      <c r="P285" s="54">
        <f t="shared" si="517"/>
        <v>340.6875</v>
      </c>
      <c r="Q285" s="54">
        <f t="shared" si="517"/>
        <v>289.0625</v>
      </c>
      <c r="R285" s="54" t="str">
        <f t="shared" si="517"/>
        <v>n/a</v>
      </c>
      <c r="T285" s="54">
        <f t="shared" ref="T285:Z285" si="518">IFERROR((K129+K181+K233)/3,"n/a")</f>
        <v>304.04166666666669</v>
      </c>
      <c r="U285" s="54">
        <f t="shared" si="518"/>
        <v>268.75833333333333</v>
      </c>
      <c r="V285" s="54">
        <f t="shared" si="518"/>
        <v>253.61111111111109</v>
      </c>
      <c r="W285" s="54">
        <f t="shared" si="518"/>
        <v>197.93055555555557</v>
      </c>
      <c r="X285" s="54">
        <f t="shared" si="518"/>
        <v>211.5972222222222</v>
      </c>
      <c r="Y285" s="54">
        <f t="shared" si="518"/>
        <v>211.79166666666666</v>
      </c>
      <c r="Z285" s="54">
        <f t="shared" si="518"/>
        <v>178.9722222222222</v>
      </c>
      <c r="AA285" s="54" t="e">
        <f t="shared" ref="AA285" si="519">(R129+R181+R233)/3</f>
        <v>#VALUE!</v>
      </c>
      <c r="AC285" s="74">
        <f>+AF285-'Figure 10 data'!I497</f>
        <v>0</v>
      </c>
      <c r="AD285" s="54">
        <f t="shared" si="276"/>
        <v>68.726874057831978</v>
      </c>
      <c r="AE285" s="54">
        <f t="shared" si="243"/>
        <v>71.529564974729468</v>
      </c>
      <c r="AF285" s="54">
        <f t="shared" si="500"/>
        <v>51.018619934282604</v>
      </c>
      <c r="AG285" s="54">
        <f t="shared" si="501"/>
        <v>54.094449512314924</v>
      </c>
      <c r="AH285" s="54">
        <f t="shared" si="502"/>
        <v>55.484082704299318</v>
      </c>
      <c r="AI285" s="54">
        <f t="shared" si="503"/>
        <v>55.341333857957899</v>
      </c>
      <c r="AJ285" s="54">
        <f t="shared" si="504"/>
        <v>54.213875523824328</v>
      </c>
      <c r="AK285" s="54" t="e">
        <f t="shared" ref="AK285" si="520">(I285/AA285-1)*100</f>
        <v>#REF!</v>
      </c>
      <c r="AM285" s="74">
        <f>AP285-'Figure 10 data'!H497</f>
        <v>0</v>
      </c>
      <c r="AN285" s="54">
        <f t="shared" si="256"/>
        <v>90.706319702602229</v>
      </c>
      <c r="AO285" s="54">
        <f t="shared" si="244"/>
        <v>97.14896650035638</v>
      </c>
      <c r="AP285" s="54">
        <f t="shared" si="470"/>
        <v>83.107569721115553</v>
      </c>
      <c r="AQ285" s="54">
        <f t="shared" si="471"/>
        <v>95.721925133689822</v>
      </c>
      <c r="AR285" s="54">
        <f t="shared" si="477"/>
        <v>80.273972602739718</v>
      </c>
      <c r="AS285" s="54">
        <f t="shared" si="478"/>
        <v>87.109004739336498</v>
      </c>
      <c r="AT285" s="54">
        <f t="shared" si="479"/>
        <v>90.344827586206904</v>
      </c>
      <c r="AU285" s="54" t="e">
        <f t="shared" ref="AU285" si="521">(I285/I233-1)*100</f>
        <v>#REF!</v>
      </c>
    </row>
    <row r="286" spans="1:47" x14ac:dyDescent="0.25">
      <c r="A286" s="12">
        <f t="shared" si="491"/>
        <v>39581</v>
      </c>
      <c r="B286" s="54">
        <f>TWK!B229</f>
        <v>465</v>
      </c>
      <c r="C286" s="54">
        <f>TWK!C229</f>
        <v>415</v>
      </c>
      <c r="D286" s="54">
        <f>TWK!D229</f>
        <v>377</v>
      </c>
      <c r="E286" s="54">
        <f>TWK!E229</f>
        <v>292</v>
      </c>
      <c r="F286" s="54">
        <f>TWK!F229</f>
        <v>313</v>
      </c>
      <c r="G286" s="54">
        <f>TWK!G229</f>
        <v>313</v>
      </c>
      <c r="H286" s="54">
        <f>TWK!H229</f>
        <v>263</v>
      </c>
      <c r="I286" s="54" t="e">
        <f>TWK!#REF!</f>
        <v>#REF!</v>
      </c>
      <c r="K286" s="54">
        <f t="shared" ref="K286:R286" si="522">IFERROR(AVERAGE(B283:B286),"n/a")</f>
        <v>506</v>
      </c>
      <c r="L286" s="54">
        <f t="shared" si="522"/>
        <v>454</v>
      </c>
      <c r="M286" s="54">
        <f t="shared" si="522"/>
        <v>392.25</v>
      </c>
      <c r="N286" s="54">
        <f t="shared" si="522"/>
        <v>306.75</v>
      </c>
      <c r="O286" s="54">
        <f t="shared" si="522"/>
        <v>329.25</v>
      </c>
      <c r="P286" s="54">
        <f t="shared" si="522"/>
        <v>329.25</v>
      </c>
      <c r="Q286" s="54">
        <f t="shared" si="522"/>
        <v>283.25</v>
      </c>
      <c r="R286" s="54" t="str">
        <f t="shared" si="522"/>
        <v>n/a</v>
      </c>
      <c r="T286" s="54">
        <f t="shared" ref="T286:Z286" si="523">IFERROR((K130+K182+K234)/3,"n/a")</f>
        <v>308.70833333333331</v>
      </c>
      <c r="U286" s="54">
        <f t="shared" si="523"/>
        <v>276.25833333333333</v>
      </c>
      <c r="V286" s="54">
        <f t="shared" si="523"/>
        <v>262.9444444444444</v>
      </c>
      <c r="W286" s="54">
        <f t="shared" si="523"/>
        <v>208.59722222222226</v>
      </c>
      <c r="X286" s="54">
        <f t="shared" si="523"/>
        <v>211.51388888888889</v>
      </c>
      <c r="Y286" s="54">
        <f t="shared" si="523"/>
        <v>211.625</v>
      </c>
      <c r="Z286" s="54">
        <f t="shared" si="523"/>
        <v>184.9722222222222</v>
      </c>
      <c r="AA286" s="54" t="e">
        <f t="shared" ref="AA286" si="524">(R130+R182+R234)/3</f>
        <v>#VALUE!</v>
      </c>
      <c r="AC286" s="74">
        <f>+AF286-'Figure 10 data'!I498</f>
        <v>0</v>
      </c>
      <c r="AD286" s="54">
        <f t="shared" si="276"/>
        <v>50.627615062761521</v>
      </c>
      <c r="AE286" s="54">
        <f t="shared" si="243"/>
        <v>50.221712768845592</v>
      </c>
      <c r="AF286" s="54">
        <f t="shared" si="500"/>
        <v>43.376294105218705</v>
      </c>
      <c r="AG286" s="54">
        <f t="shared" si="501"/>
        <v>39.982688594447005</v>
      </c>
      <c r="AH286" s="54">
        <f t="shared" si="502"/>
        <v>47.980826055551915</v>
      </c>
      <c r="AI286" s="54">
        <f t="shared" si="503"/>
        <v>47.903130537507387</v>
      </c>
      <c r="AJ286" s="54">
        <f t="shared" si="504"/>
        <v>42.183511037693357</v>
      </c>
      <c r="AK286" s="54" t="e">
        <f t="shared" ref="AK286" si="525">(I286/AA286-1)*100</f>
        <v>#REF!</v>
      </c>
      <c r="AM286" s="74">
        <f>AP286-'Figure 10 data'!H498</f>
        <v>0</v>
      </c>
      <c r="AN286" s="54">
        <f t="shared" si="256"/>
        <v>55.518394648829442</v>
      </c>
      <c r="AO286" s="54">
        <f t="shared" si="244"/>
        <v>68.016194331983797</v>
      </c>
      <c r="AP286" s="54">
        <f t="shared" si="470"/>
        <v>66.079295154185019</v>
      </c>
      <c r="AQ286" s="54">
        <f t="shared" si="471"/>
        <v>63.128491620111738</v>
      </c>
      <c r="AR286" s="54">
        <f t="shared" si="477"/>
        <v>71.038251366120207</v>
      </c>
      <c r="AS286" s="54">
        <f t="shared" si="478"/>
        <v>71.038251366120207</v>
      </c>
      <c r="AT286" s="54">
        <f t="shared" si="479"/>
        <v>70.779220779220793</v>
      </c>
      <c r="AU286" s="54" t="e">
        <f t="shared" ref="AU286" si="526">(I286/I234-1)*100</f>
        <v>#REF!</v>
      </c>
    </row>
    <row r="287" spans="1:47" x14ac:dyDescent="0.25">
      <c r="A287" s="12">
        <f>7+A286</f>
        <v>39588</v>
      </c>
      <c r="B287" s="54">
        <f>TWK!B230</f>
        <v>443</v>
      </c>
      <c r="C287" s="54">
        <f>TWK!C230</f>
        <v>408</v>
      </c>
      <c r="D287" s="54">
        <f>TWK!D230</f>
        <v>381</v>
      </c>
      <c r="E287" s="54">
        <f>TWK!E230</f>
        <v>310</v>
      </c>
      <c r="F287" s="54">
        <f>TWK!F230</f>
        <v>319</v>
      </c>
      <c r="G287" s="54">
        <f>TWK!G230</f>
        <v>320</v>
      </c>
      <c r="H287" s="54">
        <f>TWK!H230</f>
        <v>294</v>
      </c>
      <c r="I287" s="54" t="e">
        <f>TWK!#REF!</f>
        <v>#REF!</v>
      </c>
      <c r="K287" s="54">
        <f t="shared" ref="K287:R287" si="527">IFERROR(AVERAGE(B284:B287),"n/a")</f>
        <v>484.25</v>
      </c>
      <c r="L287" s="54">
        <f t="shared" si="527"/>
        <v>436.25</v>
      </c>
      <c r="M287" s="54">
        <f t="shared" si="527"/>
        <v>382.25</v>
      </c>
      <c r="N287" s="54">
        <f t="shared" si="527"/>
        <v>304</v>
      </c>
      <c r="O287" s="54">
        <f t="shared" si="527"/>
        <v>321.75</v>
      </c>
      <c r="P287" s="54">
        <f t="shared" si="527"/>
        <v>322</v>
      </c>
      <c r="Q287" s="54">
        <f t="shared" si="527"/>
        <v>278</v>
      </c>
      <c r="R287" s="54" t="str">
        <f t="shared" si="527"/>
        <v>n/a</v>
      </c>
      <c r="T287" s="54">
        <f t="shared" ref="T287:Z287" si="528">IFERROR((K131+K183+K235)/3,"n/a")</f>
        <v>321.54166666666669</v>
      </c>
      <c r="U287" s="54">
        <f t="shared" si="528"/>
        <v>291.20833333333331</v>
      </c>
      <c r="V287" s="54">
        <f t="shared" si="528"/>
        <v>279.61111111111109</v>
      </c>
      <c r="W287" s="54">
        <f t="shared" si="528"/>
        <v>223.01388888888891</v>
      </c>
      <c r="X287" s="54">
        <f t="shared" si="528"/>
        <v>219.3472222222222</v>
      </c>
      <c r="Y287" s="54">
        <f t="shared" si="528"/>
        <v>219.45833333333334</v>
      </c>
      <c r="Z287" s="54">
        <f t="shared" si="528"/>
        <v>196.30555555555554</v>
      </c>
      <c r="AA287" s="54" t="e">
        <f t="shared" ref="AA287" si="529">(R131+R183+R235)/3</f>
        <v>#VALUE!</v>
      </c>
      <c r="AC287" s="74">
        <f>+AF287-'Figure 10 data'!I499</f>
        <v>0</v>
      </c>
      <c r="AD287" s="54">
        <f t="shared" si="276"/>
        <v>37.773746274458972</v>
      </c>
      <c r="AE287" s="54">
        <f t="shared" si="243"/>
        <v>40.105880669623708</v>
      </c>
      <c r="AF287" s="54">
        <f t="shared" si="500"/>
        <v>36.260679515199691</v>
      </c>
      <c r="AG287" s="54">
        <f t="shared" si="501"/>
        <v>39.004795416329308</v>
      </c>
      <c r="AH287" s="54">
        <f t="shared" si="502"/>
        <v>45.431520293801064</v>
      </c>
      <c r="AI287" s="54">
        <f t="shared" si="503"/>
        <v>45.813556104044054</v>
      </c>
      <c r="AJ287" s="54">
        <f t="shared" si="504"/>
        <v>49.766520447148736</v>
      </c>
      <c r="AK287" s="54" t="e">
        <f t="shared" ref="AK287" si="530">(I287/AA287-1)*100</f>
        <v>#REF!</v>
      </c>
      <c r="AM287" s="74">
        <f>AP287-'Figure 10 data'!H499</f>
        <v>0</v>
      </c>
      <c r="AN287" s="54">
        <f t="shared" si="256"/>
        <v>35.889570552147234</v>
      </c>
      <c r="AO287" s="54">
        <f t="shared" si="244"/>
        <v>42.657342657342667</v>
      </c>
      <c r="AP287" s="54">
        <f t="shared" si="470"/>
        <v>38.545454545454547</v>
      </c>
      <c r="AQ287" s="54">
        <f t="shared" si="471"/>
        <v>58.163265306122454</v>
      </c>
      <c r="AR287" s="54">
        <f t="shared" si="477"/>
        <v>69.680851063829792</v>
      </c>
      <c r="AS287" s="54">
        <f t="shared" si="478"/>
        <v>70.212765957446805</v>
      </c>
      <c r="AT287" s="54">
        <f t="shared" si="479"/>
        <v>77.108433734939766</v>
      </c>
      <c r="AU287" s="54" t="e">
        <f t="shared" ref="AU287" si="531">(I287/I235-1)*100</f>
        <v>#REF!</v>
      </c>
    </row>
    <row r="288" spans="1:47" x14ac:dyDescent="0.25">
      <c r="A288" s="12">
        <f>7+A287</f>
        <v>39595</v>
      </c>
      <c r="B288" s="54">
        <f>TWK!B231</f>
        <v>465</v>
      </c>
      <c r="C288" s="54">
        <f>TWK!C231</f>
        <v>427</v>
      </c>
      <c r="D288" s="54">
        <f>TWK!D231</f>
        <v>405</v>
      </c>
      <c r="E288" s="54">
        <f>TWK!E231</f>
        <v>358</v>
      </c>
      <c r="F288" s="54">
        <f>TWK!F231</f>
        <v>346</v>
      </c>
      <c r="G288" s="54">
        <f>TWK!G231</f>
        <v>346</v>
      </c>
      <c r="H288" s="54">
        <f>TWK!H231</f>
        <v>353</v>
      </c>
      <c r="I288" s="54" t="e">
        <f>TWK!#REF!</f>
        <v>#REF!</v>
      </c>
      <c r="K288" s="54">
        <f t="shared" ref="K288:R288" si="532">IFERROR(AVERAGE(B285:B288),"n/a")</f>
        <v>471.5</v>
      </c>
      <c r="L288" s="54">
        <f t="shared" si="532"/>
        <v>427.75</v>
      </c>
      <c r="M288" s="54">
        <f t="shared" si="532"/>
        <v>386.5</v>
      </c>
      <c r="N288" s="54">
        <f t="shared" si="532"/>
        <v>316.25</v>
      </c>
      <c r="O288" s="54">
        <f t="shared" si="532"/>
        <v>326.75</v>
      </c>
      <c r="P288" s="54">
        <f t="shared" si="532"/>
        <v>327</v>
      </c>
      <c r="Q288" s="54">
        <f t="shared" si="532"/>
        <v>296.5</v>
      </c>
      <c r="R288" s="54" t="str">
        <f t="shared" si="532"/>
        <v>n/a</v>
      </c>
      <c r="T288" s="54">
        <f t="shared" ref="T288:Z288" si="533">IFERROR((K132+K184+K236)/3,"n/a")</f>
        <v>337.85416666666669</v>
      </c>
      <c r="U288" s="54">
        <f t="shared" si="533"/>
        <v>306.15277777777777</v>
      </c>
      <c r="V288" s="54">
        <f t="shared" si="533"/>
        <v>292.93055555555554</v>
      </c>
      <c r="W288" s="54">
        <f t="shared" si="533"/>
        <v>230.06944444444446</v>
      </c>
      <c r="X288" s="54">
        <f t="shared" si="533"/>
        <v>225.60416666666666</v>
      </c>
      <c r="Y288" s="54">
        <f t="shared" si="533"/>
        <v>225.9652777777778</v>
      </c>
      <c r="Z288" s="54">
        <f t="shared" si="533"/>
        <v>206.14583333333334</v>
      </c>
      <c r="AA288" s="54" t="e">
        <f t="shared" ref="AA288" si="534">(R132+R184+R236)/3</f>
        <v>#VALUE!</v>
      </c>
      <c r="AC288" s="74">
        <f>+AF288-'Figure 10 data'!I500</f>
        <v>0</v>
      </c>
      <c r="AD288" s="54">
        <f t="shared" si="276"/>
        <v>37.633347721526775</v>
      </c>
      <c r="AE288" s="54">
        <f t="shared" ref="AE288:AE351" si="535">IFERROR((C288/U288-1)*100,"n/a")</f>
        <v>39.472848523340744</v>
      </c>
      <c r="AF288" s="54">
        <f t="shared" si="500"/>
        <v>38.258024749893323</v>
      </c>
      <c r="AG288" s="54">
        <f t="shared" si="501"/>
        <v>55.605191669182005</v>
      </c>
      <c r="AH288" s="54">
        <f t="shared" si="502"/>
        <v>53.365961769323114</v>
      </c>
      <c r="AI288" s="54">
        <f t="shared" si="503"/>
        <v>53.120870340207119</v>
      </c>
      <c r="AJ288" s="54">
        <f t="shared" si="504"/>
        <v>71.237998989388558</v>
      </c>
      <c r="AK288" s="54" t="e">
        <f t="shared" ref="AK288" si="536">(I288/AA288-1)*100</f>
        <v>#REF!</v>
      </c>
      <c r="AM288" s="74">
        <f>AP288-'Figure 10 data'!H500</f>
        <v>0</v>
      </c>
      <c r="AN288" s="54">
        <f t="shared" si="256"/>
        <v>20.388349514563096</v>
      </c>
      <c r="AO288" s="54">
        <f t="shared" ref="AO288:AO351" si="537">IFERROR((C288/C236-1)*100,"n/a")</f>
        <v>28.228228228228236</v>
      </c>
      <c r="AP288" s="54">
        <f t="shared" si="470"/>
        <v>24.233128834355821</v>
      </c>
      <c r="AQ288" s="54">
        <f t="shared" si="471"/>
        <v>42.06349206349207</v>
      </c>
      <c r="AR288" s="54">
        <f t="shared" si="477"/>
        <v>65.748502994011986</v>
      </c>
      <c r="AS288" s="54">
        <f t="shared" si="478"/>
        <v>61.871345029239762</v>
      </c>
      <c r="AT288" s="54">
        <f t="shared" si="479"/>
        <v>69.101796407185631</v>
      </c>
      <c r="AU288" s="54" t="e">
        <f t="shared" ref="AU288" si="538">(I288/I236-1)*100</f>
        <v>#REF!</v>
      </c>
    </row>
    <row r="289" spans="1:47" x14ac:dyDescent="0.25">
      <c r="A289" s="12">
        <f t="shared" ref="A289:A296" si="539">7+A288</f>
        <v>39602</v>
      </c>
      <c r="B289" s="54">
        <f>TWK!B232</f>
        <v>468</v>
      </c>
      <c r="C289" s="54">
        <f>TWK!C232</f>
        <v>433</v>
      </c>
      <c r="D289" s="54">
        <f>TWK!D232</f>
        <v>431</v>
      </c>
      <c r="E289" s="54">
        <f>TWK!E232</f>
        <v>375</v>
      </c>
      <c r="F289" s="54">
        <f>TWK!F232</f>
        <v>365</v>
      </c>
      <c r="G289" s="54">
        <f>TWK!G232</f>
        <v>365</v>
      </c>
      <c r="H289" s="54">
        <f>TWK!H232</f>
        <v>363</v>
      </c>
      <c r="I289" s="54" t="e">
        <f>TWK!#REF!</f>
        <v>#REF!</v>
      </c>
      <c r="K289" s="54">
        <f t="shared" ref="K289:R289" si="540">IFERROR(AVERAGE(B286:B289),"n/a")</f>
        <v>460.25</v>
      </c>
      <c r="L289" s="54">
        <f t="shared" si="540"/>
        <v>420.75</v>
      </c>
      <c r="M289" s="54">
        <f t="shared" si="540"/>
        <v>398.5</v>
      </c>
      <c r="N289" s="54">
        <f t="shared" si="540"/>
        <v>333.75</v>
      </c>
      <c r="O289" s="54">
        <f t="shared" si="540"/>
        <v>335.75</v>
      </c>
      <c r="P289" s="54">
        <f t="shared" si="540"/>
        <v>336</v>
      </c>
      <c r="Q289" s="54">
        <f t="shared" si="540"/>
        <v>318.25</v>
      </c>
      <c r="R289" s="54" t="str">
        <f t="shared" si="540"/>
        <v>n/a</v>
      </c>
      <c r="T289" s="54">
        <f t="shared" ref="T289:Z289" si="541">IFERROR((K133+K185+K237)/3,"n/a")</f>
        <v>358.70833333333331</v>
      </c>
      <c r="U289" s="54">
        <f t="shared" si="541"/>
        <v>319.39583333333331</v>
      </c>
      <c r="V289" s="54">
        <f t="shared" si="541"/>
        <v>306.97916666666669</v>
      </c>
      <c r="W289" s="54">
        <f t="shared" si="541"/>
        <v>236.08333333333334</v>
      </c>
      <c r="X289" s="54">
        <f t="shared" si="541"/>
        <v>233.0347222222222</v>
      </c>
      <c r="Y289" s="54">
        <f t="shared" si="541"/>
        <v>233.625</v>
      </c>
      <c r="Z289" s="54">
        <f t="shared" si="541"/>
        <v>215.22916666666666</v>
      </c>
      <c r="AA289" s="54" t="e">
        <f t="shared" ref="AA289:AA296" si="542">(R133+R185+R237)/3</f>
        <v>#VALUE!</v>
      </c>
      <c r="AC289" s="74">
        <f>+AF289-'Figure 10 data'!I501</f>
        <v>0</v>
      </c>
      <c r="AD289" s="54">
        <f t="shared" si="276"/>
        <v>30.468114763619482</v>
      </c>
      <c r="AE289" s="54">
        <f t="shared" si="535"/>
        <v>35.568456069401869</v>
      </c>
      <c r="AF289" s="54">
        <f t="shared" si="500"/>
        <v>40.400407193756351</v>
      </c>
      <c r="AG289" s="54">
        <f t="shared" si="501"/>
        <v>58.842216731380148</v>
      </c>
      <c r="AH289" s="54">
        <f t="shared" si="502"/>
        <v>56.629019280627006</v>
      </c>
      <c r="AI289" s="54">
        <f t="shared" si="503"/>
        <v>56.233279828785456</v>
      </c>
      <c r="AJ289" s="54">
        <f t="shared" si="504"/>
        <v>68.657438776497926</v>
      </c>
      <c r="AK289" s="54" t="e">
        <f t="shared" ref="AK289:AK296" si="543">(I289/AA289-1)*100</f>
        <v>#REF!</v>
      </c>
      <c r="AM289" s="74">
        <f>AP289-'Figure 10 data'!H501</f>
        <v>0</v>
      </c>
      <c r="AN289" s="54">
        <f t="shared" si="256"/>
        <v>18.10725552050474</v>
      </c>
      <c r="AO289" s="54">
        <f t="shared" si="537"/>
        <v>22.402826855123671</v>
      </c>
      <c r="AP289" s="54">
        <f t="shared" si="470"/>
        <v>21.837455830388699</v>
      </c>
      <c r="AQ289" s="54">
        <f t="shared" si="471"/>
        <v>42.585551330798488</v>
      </c>
      <c r="AR289" s="54">
        <f t="shared" si="477"/>
        <v>45.033112582781463</v>
      </c>
      <c r="AS289" s="54">
        <f t="shared" si="478"/>
        <v>46.733668341708537</v>
      </c>
      <c r="AT289" s="54">
        <f t="shared" si="479"/>
        <v>57.826086956521735</v>
      </c>
      <c r="AU289" s="54" t="e">
        <f t="shared" ref="AU289:AU296" si="544">(I289/I237-1)*100</f>
        <v>#REF!</v>
      </c>
    </row>
    <row r="290" spans="1:47" x14ac:dyDescent="0.25">
      <c r="A290" s="12">
        <f t="shared" si="539"/>
        <v>39609</v>
      </c>
      <c r="B290" s="54">
        <f>TWK!B233</f>
        <v>522</v>
      </c>
      <c r="C290" s="54">
        <f>TWK!C233</f>
        <v>523</v>
      </c>
      <c r="D290" s="54">
        <f>TWK!D233</f>
        <v>527</v>
      </c>
      <c r="E290" s="54">
        <f>TWK!E233</f>
        <v>428</v>
      </c>
      <c r="F290" s="54">
        <f>TWK!F233</f>
        <v>423</v>
      </c>
      <c r="G290" s="54">
        <f>TWK!G233</f>
        <v>423</v>
      </c>
      <c r="H290" s="54">
        <f>TWK!H233</f>
        <v>411</v>
      </c>
      <c r="I290" s="54" t="e">
        <f>TWK!#REF!</f>
        <v>#REF!</v>
      </c>
      <c r="K290" s="54">
        <f t="shared" ref="K290:R290" si="545">IFERROR(AVERAGE(B287:B290),"n/a")</f>
        <v>474.5</v>
      </c>
      <c r="L290" s="54">
        <f t="shared" si="545"/>
        <v>447.75</v>
      </c>
      <c r="M290" s="54">
        <f t="shared" si="545"/>
        <v>436</v>
      </c>
      <c r="N290" s="54">
        <f t="shared" si="545"/>
        <v>367.75</v>
      </c>
      <c r="O290" s="54">
        <f t="shared" si="545"/>
        <v>363.25</v>
      </c>
      <c r="P290" s="54">
        <f t="shared" si="545"/>
        <v>363.5</v>
      </c>
      <c r="Q290" s="54">
        <f t="shared" si="545"/>
        <v>355.25</v>
      </c>
      <c r="R290" s="54" t="str">
        <f t="shared" si="545"/>
        <v>n/a</v>
      </c>
      <c r="T290" s="54">
        <f t="shared" ref="T290:Z290" si="546">IFERROR((K134+K186+K238)/3,"n/a")</f>
        <v>373.45833333333331</v>
      </c>
      <c r="U290" s="54">
        <f t="shared" si="546"/>
        <v>325.72916666666669</v>
      </c>
      <c r="V290" s="54">
        <f t="shared" si="546"/>
        <v>312.72916666666669</v>
      </c>
      <c r="W290" s="54">
        <f t="shared" si="546"/>
        <v>236.75</v>
      </c>
      <c r="X290" s="54">
        <f t="shared" si="546"/>
        <v>236.5347222222222</v>
      </c>
      <c r="Y290" s="54">
        <f t="shared" si="546"/>
        <v>237.20833333333334</v>
      </c>
      <c r="Z290" s="54">
        <f t="shared" si="546"/>
        <v>219.64583333333334</v>
      </c>
      <c r="AA290" s="54" t="e">
        <f t="shared" si="542"/>
        <v>#VALUE!</v>
      </c>
      <c r="AC290" s="74">
        <f>+AF290-'Figure 10 data'!I502</f>
        <v>0</v>
      </c>
      <c r="AD290" s="54">
        <f t="shared" si="276"/>
        <v>39.774629030458563</v>
      </c>
      <c r="AE290" s="54">
        <f t="shared" si="535"/>
        <v>60.562839782539157</v>
      </c>
      <c r="AF290" s="54">
        <f t="shared" si="500"/>
        <v>68.51642129105322</v>
      </c>
      <c r="AG290" s="54">
        <f t="shared" si="501"/>
        <v>80.78141499472018</v>
      </c>
      <c r="AH290" s="54">
        <f t="shared" si="502"/>
        <v>78.83209535832772</v>
      </c>
      <c r="AI290" s="54">
        <f t="shared" si="503"/>
        <v>78.32425786053048</v>
      </c>
      <c r="AJ290" s="54">
        <f t="shared" si="504"/>
        <v>87.119415726074152</v>
      </c>
      <c r="AK290" s="54" t="e">
        <f t="shared" si="543"/>
        <v>#REF!</v>
      </c>
      <c r="AM290" s="74">
        <f>AP290-'Figure 10 data'!H502</f>
        <v>0</v>
      </c>
      <c r="AN290" s="54">
        <f t="shared" si="256"/>
        <v>25.783132530120479</v>
      </c>
      <c r="AO290" s="54">
        <f t="shared" si="537"/>
        <v>47.740112994350284</v>
      </c>
      <c r="AP290" s="54">
        <f t="shared" si="470"/>
        <v>59.696969696969695</v>
      </c>
      <c r="AQ290" s="54">
        <f t="shared" si="471"/>
        <v>75.409836065573771</v>
      </c>
      <c r="AR290" s="54">
        <f t="shared" si="477"/>
        <v>68.52589641434264</v>
      </c>
      <c r="AS290" s="54">
        <f t="shared" si="478"/>
        <v>67.857142857142861</v>
      </c>
      <c r="AT290" s="54">
        <f t="shared" si="479"/>
        <v>77.922077922077932</v>
      </c>
      <c r="AU290" s="54" t="e">
        <f t="shared" si="544"/>
        <v>#REF!</v>
      </c>
    </row>
    <row r="291" spans="1:47" x14ac:dyDescent="0.25">
      <c r="A291" s="12">
        <f t="shared" si="539"/>
        <v>39616</v>
      </c>
      <c r="B291" s="54">
        <f>TWK!B234</f>
        <v>605</v>
      </c>
      <c r="C291" s="54">
        <f>TWK!C234</f>
        <v>588</v>
      </c>
      <c r="D291" s="54">
        <f>TWK!D234</f>
        <v>644</v>
      </c>
      <c r="E291" s="54">
        <f>TWK!E234</f>
        <v>460</v>
      </c>
      <c r="F291" s="54">
        <f>TWK!F234</f>
        <v>595</v>
      </c>
      <c r="G291" s="54">
        <f>TWK!G234</f>
        <v>595</v>
      </c>
      <c r="H291" s="54">
        <f>TWK!H234</f>
        <v>470</v>
      </c>
      <c r="I291" s="54" t="e">
        <f>TWK!#REF!</f>
        <v>#REF!</v>
      </c>
      <c r="K291" s="54">
        <f t="shared" ref="K291:R291" si="547">IFERROR(AVERAGE(B288:B291),"n/a")</f>
        <v>515</v>
      </c>
      <c r="L291" s="54">
        <f t="shared" si="547"/>
        <v>492.75</v>
      </c>
      <c r="M291" s="54">
        <f t="shared" si="547"/>
        <v>501.75</v>
      </c>
      <c r="N291" s="54">
        <f t="shared" si="547"/>
        <v>405.25</v>
      </c>
      <c r="O291" s="54">
        <f t="shared" si="547"/>
        <v>432.25</v>
      </c>
      <c r="P291" s="54">
        <f t="shared" si="547"/>
        <v>432.25</v>
      </c>
      <c r="Q291" s="54">
        <f t="shared" si="547"/>
        <v>399.25</v>
      </c>
      <c r="R291" s="54" t="str">
        <f t="shared" si="547"/>
        <v>n/a</v>
      </c>
      <c r="T291" s="54">
        <f t="shared" ref="T291:Z291" si="548">IFERROR((K135+K187+K239)/3,"n/a")</f>
        <v>379.45833333333331</v>
      </c>
      <c r="U291" s="54">
        <f t="shared" si="548"/>
        <v>327.8125</v>
      </c>
      <c r="V291" s="54">
        <f t="shared" si="548"/>
        <v>313.72916666666669</v>
      </c>
      <c r="W291" s="54">
        <f t="shared" si="548"/>
        <v>239.08333333333334</v>
      </c>
      <c r="X291" s="54">
        <f t="shared" si="548"/>
        <v>240.70138888888889</v>
      </c>
      <c r="Y291" s="54">
        <f t="shared" si="548"/>
        <v>241.375</v>
      </c>
      <c r="Z291" s="54">
        <f t="shared" si="548"/>
        <v>222.5625</v>
      </c>
      <c r="AA291" s="54" t="e">
        <f t="shared" si="542"/>
        <v>#VALUE!</v>
      </c>
      <c r="AC291" s="74">
        <f>+AF291-'Figure 10 data'!I503</f>
        <v>0</v>
      </c>
      <c r="AD291" s="54">
        <f t="shared" si="276"/>
        <v>59.437795102668289</v>
      </c>
      <c r="AE291" s="54">
        <f t="shared" si="535"/>
        <v>79.370829361296472</v>
      </c>
      <c r="AF291" s="54">
        <f t="shared" si="500"/>
        <v>105.27259446178365</v>
      </c>
      <c r="AG291" s="54">
        <f t="shared" si="501"/>
        <v>92.401533635413031</v>
      </c>
      <c r="AH291" s="54">
        <f t="shared" si="502"/>
        <v>147.19425290672513</v>
      </c>
      <c r="AI291" s="54">
        <f t="shared" si="503"/>
        <v>146.50440186431899</v>
      </c>
      <c r="AJ291" s="54">
        <f t="shared" si="504"/>
        <v>111.17663577646728</v>
      </c>
      <c r="AK291" s="54" t="e">
        <f t="shared" si="543"/>
        <v>#REF!</v>
      </c>
      <c r="AM291" s="74">
        <f>AP291-'Figure 10 data'!H503</f>
        <v>0</v>
      </c>
      <c r="AN291" s="54">
        <f t="shared" si="256"/>
        <v>46.489104116222755</v>
      </c>
      <c r="AO291" s="54">
        <f t="shared" si="537"/>
        <v>55.555555555555557</v>
      </c>
      <c r="AP291" s="54">
        <f t="shared" si="470"/>
        <v>86.666666666666671</v>
      </c>
      <c r="AQ291" s="54">
        <f t="shared" si="471"/>
        <v>64.285714285714278</v>
      </c>
      <c r="AR291" s="54">
        <f t="shared" si="477"/>
        <v>117.94871794871793</v>
      </c>
      <c r="AS291" s="54">
        <f t="shared" si="478"/>
        <v>120.37037037037037</v>
      </c>
      <c r="AT291" s="54">
        <f t="shared" si="479"/>
        <v>85.770750988142282</v>
      </c>
      <c r="AU291" s="54" t="e">
        <f t="shared" si="544"/>
        <v>#REF!</v>
      </c>
    </row>
    <row r="292" spans="1:47" x14ac:dyDescent="0.25">
      <c r="A292" s="12">
        <f t="shared" si="539"/>
        <v>39623</v>
      </c>
      <c r="B292" s="54">
        <f>TWK!B235</f>
        <v>570</v>
      </c>
      <c r="C292" s="54">
        <f>TWK!C235</f>
        <v>537</v>
      </c>
      <c r="D292" s="54">
        <f>TWK!D235</f>
        <v>558</v>
      </c>
      <c r="E292" s="54">
        <f>TWK!E235</f>
        <v>467</v>
      </c>
      <c r="F292" s="54">
        <f>TWK!F235</f>
        <v>567</v>
      </c>
      <c r="G292" s="54">
        <f>TWK!G235</f>
        <v>567</v>
      </c>
      <c r="H292" s="54">
        <f>TWK!H235</f>
        <v>415</v>
      </c>
      <c r="I292" s="54" t="e">
        <f>TWK!#REF!</f>
        <v>#REF!</v>
      </c>
      <c r="K292" s="54">
        <f t="shared" ref="K292:R292" si="549">IFERROR(AVERAGE(B289:B292),"n/a")</f>
        <v>541.25</v>
      </c>
      <c r="L292" s="54">
        <f t="shared" si="549"/>
        <v>520.25</v>
      </c>
      <c r="M292" s="54">
        <f t="shared" si="549"/>
        <v>540</v>
      </c>
      <c r="N292" s="54">
        <f t="shared" si="549"/>
        <v>432.5</v>
      </c>
      <c r="O292" s="54">
        <f t="shared" si="549"/>
        <v>487.5</v>
      </c>
      <c r="P292" s="54">
        <f t="shared" si="549"/>
        <v>487.5</v>
      </c>
      <c r="Q292" s="54">
        <f t="shared" si="549"/>
        <v>414.75</v>
      </c>
      <c r="R292" s="54" t="str">
        <f t="shared" si="549"/>
        <v>n/a</v>
      </c>
      <c r="T292" s="54">
        <f t="shared" ref="T292:Z292" si="550">IFERROR((K136+K188+K240)/3,"n/a")</f>
        <v>387.33333333333331</v>
      </c>
      <c r="U292" s="54">
        <f t="shared" si="550"/>
        <v>336.3125</v>
      </c>
      <c r="V292" s="54">
        <f t="shared" si="550"/>
        <v>321.3125</v>
      </c>
      <c r="W292" s="54">
        <f t="shared" si="550"/>
        <v>247.58333333333334</v>
      </c>
      <c r="X292" s="54">
        <f t="shared" si="550"/>
        <v>254.4722222222222</v>
      </c>
      <c r="Y292" s="54">
        <f t="shared" si="550"/>
        <v>254.22916666666666</v>
      </c>
      <c r="Z292" s="54">
        <f t="shared" si="550"/>
        <v>227.47916666666666</v>
      </c>
      <c r="AA292" s="54" t="e">
        <f t="shared" si="542"/>
        <v>#VALUE!</v>
      </c>
      <c r="AC292" s="74">
        <f>+AF292-'Figure 10 data'!I504</f>
        <v>0</v>
      </c>
      <c r="AD292" s="54">
        <f t="shared" si="276"/>
        <v>47.160068846815847</v>
      </c>
      <c r="AE292" s="54">
        <f t="shared" si="535"/>
        <v>59.672923248466823</v>
      </c>
      <c r="AF292" s="54">
        <f t="shared" si="500"/>
        <v>73.662711534720884</v>
      </c>
      <c r="AG292" s="54">
        <f t="shared" si="501"/>
        <v>88.62335913833725</v>
      </c>
      <c r="AH292" s="54">
        <f t="shared" si="502"/>
        <v>122.81410326383586</v>
      </c>
      <c r="AI292" s="54">
        <f t="shared" si="503"/>
        <v>123.02712447758748</v>
      </c>
      <c r="AJ292" s="54">
        <f t="shared" si="504"/>
        <v>82.434288854290699</v>
      </c>
      <c r="AK292" s="54" t="e">
        <f t="shared" si="543"/>
        <v>#REF!</v>
      </c>
      <c r="AM292" s="74">
        <f>AP292-'Figure 10 data'!H504</f>
        <v>0</v>
      </c>
      <c r="AN292" s="54">
        <f t="shared" ref="AN292:AN355" si="551">IFERROR(((B292/B240-1)*100),"n/a")</f>
        <v>34.513274336283196</v>
      </c>
      <c r="AO292" s="54">
        <f t="shared" si="537"/>
        <v>30.656934306569351</v>
      </c>
      <c r="AP292" s="54">
        <f t="shared" si="470"/>
        <v>51.219512195121951</v>
      </c>
      <c r="AQ292" s="54">
        <f t="shared" si="471"/>
        <v>51.623376623376615</v>
      </c>
      <c r="AR292" s="54">
        <f t="shared" si="477"/>
        <v>96.19377162629759</v>
      </c>
      <c r="AS292" s="54">
        <f t="shared" si="478"/>
        <v>104.69314079422381</v>
      </c>
      <c r="AT292" s="54">
        <f t="shared" si="479"/>
        <v>66.834170854271349</v>
      </c>
      <c r="AU292" s="54" t="e">
        <f t="shared" si="544"/>
        <v>#REF!</v>
      </c>
    </row>
    <row r="293" spans="1:47" x14ac:dyDescent="0.25">
      <c r="A293" s="12">
        <f t="shared" si="539"/>
        <v>39630</v>
      </c>
      <c r="B293" s="54">
        <f>TWK!B236</f>
        <v>608</v>
      </c>
      <c r="C293" s="54">
        <f>TWK!C236</f>
        <v>581</v>
      </c>
      <c r="D293" s="54">
        <f>TWK!D236</f>
        <v>604</v>
      </c>
      <c r="E293" s="54">
        <f>TWK!E236</f>
        <v>448</v>
      </c>
      <c r="F293" s="54">
        <f>TWK!F236</f>
        <v>535</v>
      </c>
      <c r="G293" s="54">
        <f>TWK!G236</f>
        <v>535</v>
      </c>
      <c r="H293" s="54">
        <f>TWK!H236</f>
        <v>349</v>
      </c>
      <c r="I293" s="54" t="e">
        <f>TWK!#REF!</f>
        <v>#REF!</v>
      </c>
      <c r="K293" s="54">
        <f t="shared" ref="K293:R293" si="552">IFERROR(AVERAGE(B290:B293),"n/a")</f>
        <v>576.25</v>
      </c>
      <c r="L293" s="54">
        <f t="shared" si="552"/>
        <v>557.25</v>
      </c>
      <c r="M293" s="54">
        <f t="shared" si="552"/>
        <v>583.25</v>
      </c>
      <c r="N293" s="54">
        <f t="shared" si="552"/>
        <v>450.75</v>
      </c>
      <c r="O293" s="54">
        <f t="shared" si="552"/>
        <v>530</v>
      </c>
      <c r="P293" s="54">
        <f t="shared" si="552"/>
        <v>530</v>
      </c>
      <c r="Q293" s="54">
        <f t="shared" si="552"/>
        <v>411.25</v>
      </c>
      <c r="R293" s="54" t="str">
        <f t="shared" si="552"/>
        <v>n/a</v>
      </c>
      <c r="T293" s="54">
        <f t="shared" ref="T293:Z293" si="553">IFERROR((K137+K189+K241)/3,"n/a")</f>
        <v>395.8125</v>
      </c>
      <c r="U293" s="54">
        <f t="shared" si="553"/>
        <v>345.08333333333331</v>
      </c>
      <c r="V293" s="54">
        <f t="shared" si="553"/>
        <v>328.83333333333331</v>
      </c>
      <c r="W293" s="54">
        <f t="shared" si="553"/>
        <v>260.33333333333331</v>
      </c>
      <c r="X293" s="54">
        <f t="shared" si="553"/>
        <v>272.5</v>
      </c>
      <c r="Y293" s="54">
        <f t="shared" si="553"/>
        <v>273.58333333333331</v>
      </c>
      <c r="Z293" s="54">
        <f t="shared" si="553"/>
        <v>239.47916666666666</v>
      </c>
      <c r="AA293" s="54" t="e">
        <f t="shared" si="542"/>
        <v>#VALUE!</v>
      </c>
      <c r="AC293" s="74">
        <f>+AF293-'Figure 10 data'!I505</f>
        <v>0</v>
      </c>
      <c r="AD293" s="54">
        <f t="shared" si="276"/>
        <v>53.608084636033482</v>
      </c>
      <c r="AE293" s="54">
        <f t="shared" si="535"/>
        <v>68.365129195846436</v>
      </c>
      <c r="AF293" s="54">
        <f t="shared" si="500"/>
        <v>83.679675620881923</v>
      </c>
      <c r="AG293" s="54">
        <f t="shared" si="501"/>
        <v>72.087067861715767</v>
      </c>
      <c r="AH293" s="54">
        <f t="shared" si="502"/>
        <v>96.330275229357795</v>
      </c>
      <c r="AI293" s="54">
        <f t="shared" si="503"/>
        <v>95.552848004873596</v>
      </c>
      <c r="AJ293" s="54">
        <f t="shared" si="504"/>
        <v>45.732927359721629</v>
      </c>
      <c r="AK293" s="54" t="e">
        <f t="shared" si="543"/>
        <v>#REF!</v>
      </c>
      <c r="AM293" s="74">
        <f>AP293-'Figure 10 data'!H505</f>
        <v>0</v>
      </c>
      <c r="AN293" s="54">
        <f t="shared" si="551"/>
        <v>43.396226415094333</v>
      </c>
      <c r="AO293" s="54">
        <f t="shared" si="537"/>
        <v>54.933333333333323</v>
      </c>
      <c r="AP293" s="54">
        <f t="shared" si="470"/>
        <v>67.777777777777786</v>
      </c>
      <c r="AQ293" s="54">
        <f t="shared" si="471"/>
        <v>60.57347670250897</v>
      </c>
      <c r="AR293" s="54">
        <f t="shared" si="477"/>
        <v>90.391459074733092</v>
      </c>
      <c r="AS293" s="54">
        <f t="shared" si="478"/>
        <v>84.482758620689651</v>
      </c>
      <c r="AT293" s="54">
        <f t="shared" si="479"/>
        <v>31.203007518796987</v>
      </c>
      <c r="AU293" s="54" t="e">
        <f t="shared" si="544"/>
        <v>#REF!</v>
      </c>
    </row>
    <row r="294" spans="1:47" x14ac:dyDescent="0.25">
      <c r="A294" s="12">
        <f t="shared" si="539"/>
        <v>39637</v>
      </c>
      <c r="B294" s="54">
        <f>TWK!B237</f>
        <v>586</v>
      </c>
      <c r="C294" s="54">
        <f>TWK!C237</f>
        <v>576</v>
      </c>
      <c r="D294" s="54">
        <f>TWK!D237</f>
        <v>548</v>
      </c>
      <c r="E294" s="54">
        <f>TWK!E237</f>
        <v>381</v>
      </c>
      <c r="F294" s="54">
        <f>TWK!F237</f>
        <v>458</v>
      </c>
      <c r="G294" s="54">
        <f>TWK!G237</f>
        <v>458</v>
      </c>
      <c r="H294" s="54">
        <f>TWK!H237</f>
        <v>310</v>
      </c>
      <c r="I294" s="54" t="e">
        <f>TWK!#REF!</f>
        <v>#REF!</v>
      </c>
      <c r="K294" s="54">
        <f t="shared" ref="K294:R294" si="554">IFERROR(AVERAGE(B291:B294),"n/a")</f>
        <v>592.25</v>
      </c>
      <c r="L294" s="54">
        <f t="shared" si="554"/>
        <v>570.5</v>
      </c>
      <c r="M294" s="54">
        <f t="shared" si="554"/>
        <v>588.5</v>
      </c>
      <c r="N294" s="54">
        <f t="shared" si="554"/>
        <v>439</v>
      </c>
      <c r="O294" s="54">
        <f t="shared" si="554"/>
        <v>538.75</v>
      </c>
      <c r="P294" s="54">
        <f t="shared" si="554"/>
        <v>538.75</v>
      </c>
      <c r="Q294" s="54">
        <f t="shared" si="554"/>
        <v>386</v>
      </c>
      <c r="R294" s="54" t="str">
        <f t="shared" si="554"/>
        <v>n/a</v>
      </c>
      <c r="T294" s="54">
        <f t="shared" ref="T294:Z294" si="555">IFERROR((K138+K190+K242)/3,"n/a")</f>
        <v>409.89583333333331</v>
      </c>
      <c r="U294" s="54">
        <f t="shared" si="555"/>
        <v>358.25</v>
      </c>
      <c r="V294" s="54">
        <f t="shared" si="555"/>
        <v>342.91666666666669</v>
      </c>
      <c r="W294" s="54">
        <f t="shared" si="555"/>
        <v>281.33333333333331</v>
      </c>
      <c r="X294" s="54">
        <f t="shared" si="555"/>
        <v>294.25</v>
      </c>
      <c r="Y294" s="54">
        <f t="shared" si="555"/>
        <v>295.33333333333331</v>
      </c>
      <c r="Z294" s="54">
        <f t="shared" si="555"/>
        <v>254.5625</v>
      </c>
      <c r="AA294" s="54" t="e">
        <f t="shared" si="542"/>
        <v>#VALUE!</v>
      </c>
      <c r="AC294" s="74">
        <f>+AF294-'Figure 10 data'!I506</f>
        <v>0</v>
      </c>
      <c r="AD294" s="54">
        <f t="shared" si="276"/>
        <v>42.963151207115644</v>
      </c>
      <c r="AE294" s="54">
        <f t="shared" si="535"/>
        <v>60.781577110956043</v>
      </c>
      <c r="AF294" s="54">
        <f t="shared" si="500"/>
        <v>59.805589307411886</v>
      </c>
      <c r="AG294" s="54">
        <f t="shared" si="501"/>
        <v>35.426540284360208</v>
      </c>
      <c r="AH294" s="54">
        <f t="shared" si="502"/>
        <v>55.649957519116391</v>
      </c>
      <c r="AI294" s="54">
        <f t="shared" si="503"/>
        <v>55.079006772009031</v>
      </c>
      <c r="AJ294" s="54">
        <f t="shared" si="504"/>
        <v>21.777559538423773</v>
      </c>
      <c r="AK294" s="54" t="e">
        <f t="shared" si="543"/>
        <v>#REF!</v>
      </c>
      <c r="AM294" s="74">
        <f>AP294-'Figure 10 data'!H506</f>
        <v>0</v>
      </c>
      <c r="AN294" s="54">
        <f t="shared" si="551"/>
        <v>36.915887850467286</v>
      </c>
      <c r="AO294" s="54">
        <f t="shared" si="537"/>
        <v>57.377049180327866</v>
      </c>
      <c r="AP294" s="54">
        <f t="shared" si="470"/>
        <v>53.932584269662918</v>
      </c>
      <c r="AQ294" s="54">
        <f t="shared" si="471"/>
        <v>32.291666666666671</v>
      </c>
      <c r="AR294" s="54">
        <f t="shared" si="477"/>
        <v>57.388316151202744</v>
      </c>
      <c r="AS294" s="54">
        <f t="shared" si="478"/>
        <v>57.388316151202744</v>
      </c>
      <c r="AT294" s="54">
        <f t="shared" si="479"/>
        <v>19.23076923076923</v>
      </c>
      <c r="AU294" s="54" t="e">
        <f t="shared" si="544"/>
        <v>#REF!</v>
      </c>
    </row>
    <row r="295" spans="1:47" x14ac:dyDescent="0.25">
      <c r="A295" s="12">
        <f t="shared" si="539"/>
        <v>39644</v>
      </c>
      <c r="B295" s="54">
        <f>TWK!B238</f>
        <v>575</v>
      </c>
      <c r="C295" s="54">
        <f>TWK!C238</f>
        <v>524</v>
      </c>
      <c r="D295" s="54">
        <f>TWK!D238</f>
        <v>466</v>
      </c>
      <c r="E295" s="54">
        <f>TWK!E238</f>
        <v>344</v>
      </c>
      <c r="F295" s="54">
        <f>TWK!F238</f>
        <v>381</v>
      </c>
      <c r="G295" s="54">
        <f>TWK!G238</f>
        <v>381</v>
      </c>
      <c r="H295" s="54">
        <f>TWK!H238</f>
        <v>288</v>
      </c>
      <c r="I295" s="54" t="e">
        <f>TWK!#REF!</f>
        <v>#REF!</v>
      </c>
      <c r="K295" s="54">
        <f t="shared" ref="K295:R295" si="556">IFERROR(AVERAGE(B292:B295),"n/a")</f>
        <v>584.75</v>
      </c>
      <c r="L295" s="54">
        <f t="shared" si="556"/>
        <v>554.5</v>
      </c>
      <c r="M295" s="54">
        <f t="shared" si="556"/>
        <v>544</v>
      </c>
      <c r="N295" s="54">
        <f t="shared" si="556"/>
        <v>410</v>
      </c>
      <c r="O295" s="54">
        <f t="shared" si="556"/>
        <v>485.25</v>
      </c>
      <c r="P295" s="54">
        <f t="shared" si="556"/>
        <v>485.25</v>
      </c>
      <c r="Q295" s="54">
        <f t="shared" si="556"/>
        <v>340.5</v>
      </c>
      <c r="R295" s="54" t="str">
        <f t="shared" si="556"/>
        <v>n/a</v>
      </c>
      <c r="T295" s="54">
        <f t="shared" ref="T295:Z295" si="557">IFERROR((K139+K191+K243)/3,"n/a")</f>
        <v>445.89583333333331</v>
      </c>
      <c r="U295" s="54">
        <f t="shared" si="557"/>
        <v>387.08333333333331</v>
      </c>
      <c r="V295" s="54">
        <f t="shared" si="557"/>
        <v>371.25</v>
      </c>
      <c r="W295" s="54">
        <f t="shared" si="557"/>
        <v>314.75</v>
      </c>
      <c r="X295" s="54">
        <f t="shared" si="557"/>
        <v>320.08333333333331</v>
      </c>
      <c r="Y295" s="54">
        <f t="shared" si="557"/>
        <v>321.75</v>
      </c>
      <c r="Z295" s="54">
        <f t="shared" si="557"/>
        <v>285.0625</v>
      </c>
      <c r="AA295" s="54" t="e">
        <f t="shared" si="542"/>
        <v>#VALUE!</v>
      </c>
      <c r="AC295" s="74">
        <f>+AF295-'Figure 10 data'!I507</f>
        <v>0</v>
      </c>
      <c r="AD295" s="54">
        <f t="shared" si="276"/>
        <v>28.953884969396814</v>
      </c>
      <c r="AE295" s="54">
        <f t="shared" si="535"/>
        <v>35.37136706135631</v>
      </c>
      <c r="AF295" s="54">
        <f t="shared" si="500"/>
        <v>25.521885521885523</v>
      </c>
      <c r="AG295" s="54">
        <f t="shared" si="501"/>
        <v>9.2930897537728328</v>
      </c>
      <c r="AH295" s="54">
        <f t="shared" si="502"/>
        <v>19.031502212965389</v>
      </c>
      <c r="AI295" s="54">
        <f t="shared" si="503"/>
        <v>18.414918414918425</v>
      </c>
      <c r="AJ295" s="54">
        <f t="shared" si="504"/>
        <v>1.0304757728568203</v>
      </c>
      <c r="AK295" s="54" t="e">
        <f t="shared" si="543"/>
        <v>#REF!</v>
      </c>
      <c r="AM295" s="74">
        <f>AP295-'Figure 10 data'!H507</f>
        <v>0</v>
      </c>
      <c r="AN295" s="54">
        <f t="shared" si="551"/>
        <v>12.966601178781922</v>
      </c>
      <c r="AO295" s="54">
        <f t="shared" si="537"/>
        <v>21.577726218097439</v>
      </c>
      <c r="AP295" s="54">
        <f t="shared" si="470"/>
        <v>6.1503416856492077</v>
      </c>
      <c r="AQ295" s="54">
        <f t="shared" si="471"/>
        <v>-3.3707865168539297</v>
      </c>
      <c r="AR295" s="54">
        <f t="shared" si="477"/>
        <v>12.72189349112427</v>
      </c>
      <c r="AS295" s="54">
        <f t="shared" si="478"/>
        <v>12.72189349112427</v>
      </c>
      <c r="AT295" s="54">
        <f t="shared" si="479"/>
        <v>-15.044247787610621</v>
      </c>
      <c r="AU295" s="54" t="e">
        <f t="shared" si="544"/>
        <v>#REF!</v>
      </c>
    </row>
    <row r="296" spans="1:47" x14ac:dyDescent="0.25">
      <c r="A296" s="12">
        <f t="shared" si="539"/>
        <v>39651</v>
      </c>
      <c r="B296" s="54">
        <f>TWK!B239</f>
        <v>565</v>
      </c>
      <c r="C296" s="54">
        <f>TWK!C239</f>
        <v>491</v>
      </c>
      <c r="D296" s="54">
        <f>TWK!D239</f>
        <v>453</v>
      </c>
      <c r="E296" s="54">
        <f>TWK!E239</f>
        <v>343</v>
      </c>
      <c r="F296" s="54">
        <f>TWK!F239</f>
        <v>366</v>
      </c>
      <c r="G296" s="54">
        <f>TWK!G239</f>
        <v>366</v>
      </c>
      <c r="H296" s="54">
        <f>TWK!H239</f>
        <v>298</v>
      </c>
      <c r="I296" s="54" t="e">
        <f>TWK!#REF!</f>
        <v>#REF!</v>
      </c>
      <c r="K296" s="54">
        <f t="shared" ref="K296:R296" si="558">IFERROR(AVERAGE(B293:B296),"n/a")</f>
        <v>583.5</v>
      </c>
      <c r="L296" s="54">
        <f t="shared" si="558"/>
        <v>543</v>
      </c>
      <c r="M296" s="54">
        <f t="shared" si="558"/>
        <v>517.75</v>
      </c>
      <c r="N296" s="54">
        <f t="shared" si="558"/>
        <v>379</v>
      </c>
      <c r="O296" s="54">
        <f t="shared" si="558"/>
        <v>435</v>
      </c>
      <c r="P296" s="54">
        <f t="shared" si="558"/>
        <v>435</v>
      </c>
      <c r="Q296" s="54">
        <f t="shared" si="558"/>
        <v>311.25</v>
      </c>
      <c r="R296" s="54" t="str">
        <f t="shared" si="558"/>
        <v>n/a</v>
      </c>
      <c r="T296" s="54">
        <f t="shared" ref="T296:Z296" si="559">IFERROR((K140+K192+K244)/3,"n/a")</f>
        <v>471.91666666666669</v>
      </c>
      <c r="U296" s="54">
        <f t="shared" si="559"/>
        <v>405.08333333333331</v>
      </c>
      <c r="V296" s="54">
        <f t="shared" si="559"/>
        <v>388.58333333333331</v>
      </c>
      <c r="W296" s="54">
        <f t="shared" si="559"/>
        <v>343</v>
      </c>
      <c r="X296" s="54">
        <f t="shared" si="559"/>
        <v>338.66666666666669</v>
      </c>
      <c r="Y296" s="54">
        <f t="shared" si="559"/>
        <v>341.16666666666669</v>
      </c>
      <c r="Z296" s="54">
        <f t="shared" si="559"/>
        <v>317.58333333333331</v>
      </c>
      <c r="AA296" s="54" t="e">
        <f t="shared" si="542"/>
        <v>#VALUE!</v>
      </c>
      <c r="AC296" s="74">
        <f>+AF296-'Figure 10 data'!I508</f>
        <v>0</v>
      </c>
      <c r="AD296" s="54">
        <f t="shared" ref="AD296:AD359" si="560">IFERROR((B296/T296-1)*100,"n/a")</f>
        <v>19.724527635528876</v>
      </c>
      <c r="AE296" s="54">
        <f t="shared" si="535"/>
        <v>21.209627648631969</v>
      </c>
      <c r="AF296" s="54">
        <f t="shared" si="500"/>
        <v>16.577310744156136</v>
      </c>
      <c r="AG296" s="54">
        <f t="shared" si="501"/>
        <v>0</v>
      </c>
      <c r="AH296" s="54">
        <f t="shared" si="502"/>
        <v>8.0708661417322691</v>
      </c>
      <c r="AI296" s="54">
        <f t="shared" si="503"/>
        <v>7.2789447972642751</v>
      </c>
      <c r="AJ296" s="54">
        <f t="shared" si="504"/>
        <v>-6.1663605352925703</v>
      </c>
      <c r="AK296" s="54" t="e">
        <f t="shared" si="543"/>
        <v>#REF!</v>
      </c>
      <c r="AM296" s="74">
        <f>AP296-'Figure 10 data'!H508</f>
        <v>0</v>
      </c>
      <c r="AN296" s="54">
        <f t="shared" si="551"/>
        <v>12.999999999999989</v>
      </c>
      <c r="AO296" s="54">
        <f t="shared" si="537"/>
        <v>7.4398249452954035</v>
      </c>
      <c r="AP296" s="54">
        <f t="shared" si="470"/>
        <v>-1.0917030567685559</v>
      </c>
      <c r="AQ296" s="54">
        <f t="shared" si="471"/>
        <v>-16.747572815533985</v>
      </c>
      <c r="AR296" s="54">
        <f t="shared" si="477"/>
        <v>-4.6875</v>
      </c>
      <c r="AS296" s="54">
        <f t="shared" si="478"/>
        <v>-4.6875</v>
      </c>
      <c r="AT296" s="54">
        <f t="shared" si="479"/>
        <v>-26.781326781326786</v>
      </c>
      <c r="AU296" s="54" t="e">
        <f t="shared" si="544"/>
        <v>#REF!</v>
      </c>
    </row>
    <row r="297" spans="1:47" x14ac:dyDescent="0.25">
      <c r="A297" s="12">
        <f t="shared" ref="A297:A302" si="561">7+A296</f>
        <v>39658</v>
      </c>
      <c r="B297" s="54">
        <f>TWK!B240</f>
        <v>590</v>
      </c>
      <c r="C297" s="54">
        <f>TWK!C240</f>
        <v>550</v>
      </c>
      <c r="D297" s="54">
        <f>TWK!D240</f>
        <v>492</v>
      </c>
      <c r="E297" s="54">
        <f>TWK!E240</f>
        <v>367</v>
      </c>
      <c r="F297" s="54">
        <f>TWK!F240</f>
        <v>371</v>
      </c>
      <c r="G297" s="54">
        <f>TWK!G240</f>
        <v>371</v>
      </c>
      <c r="H297" s="54">
        <f>TWK!H240</f>
        <v>328</v>
      </c>
      <c r="I297" s="54" t="e">
        <f>TWK!#REF!</f>
        <v>#REF!</v>
      </c>
      <c r="K297" s="54">
        <f t="shared" ref="K297:R297" si="562">IFERROR(AVERAGE(B294:B297),"n/a")</f>
        <v>579</v>
      </c>
      <c r="L297" s="54">
        <f t="shared" si="562"/>
        <v>535.25</v>
      </c>
      <c r="M297" s="54">
        <f t="shared" si="562"/>
        <v>489.75</v>
      </c>
      <c r="N297" s="54">
        <f t="shared" si="562"/>
        <v>358.75</v>
      </c>
      <c r="O297" s="54">
        <f t="shared" si="562"/>
        <v>394</v>
      </c>
      <c r="P297" s="54">
        <f t="shared" si="562"/>
        <v>394</v>
      </c>
      <c r="Q297" s="54">
        <f t="shared" si="562"/>
        <v>306</v>
      </c>
      <c r="R297" s="54" t="str">
        <f t="shared" si="562"/>
        <v>n/a</v>
      </c>
      <c r="T297" s="54">
        <f t="shared" ref="T297:Z297" si="563">IFERROR((K141+K193+K245)/3,"n/a")</f>
        <v>481.66666666666669</v>
      </c>
      <c r="U297" s="54">
        <f t="shared" si="563"/>
        <v>413.41666666666669</v>
      </c>
      <c r="V297" s="54">
        <f t="shared" si="563"/>
        <v>396.5</v>
      </c>
      <c r="W297" s="54">
        <f t="shared" si="563"/>
        <v>360.58333333333331</v>
      </c>
      <c r="X297" s="54">
        <f t="shared" si="563"/>
        <v>347.58333333333331</v>
      </c>
      <c r="Y297" s="54">
        <f t="shared" si="563"/>
        <v>349.16666666666669</v>
      </c>
      <c r="Z297" s="54">
        <f t="shared" si="563"/>
        <v>335.75</v>
      </c>
      <c r="AA297" s="54" t="e">
        <f t="shared" ref="AA297:AA298" si="564">(R141+R193+R245)/3</f>
        <v>#VALUE!</v>
      </c>
      <c r="AC297" s="74">
        <f>+AF297-'Figure 10 data'!I509</f>
        <v>0</v>
      </c>
      <c r="AD297" s="54">
        <f t="shared" si="560"/>
        <v>22.491349480968847</v>
      </c>
      <c r="AE297" s="54">
        <f t="shared" si="535"/>
        <v>33.037694013303764</v>
      </c>
      <c r="AF297" s="54">
        <f t="shared" si="500"/>
        <v>24.085750315258501</v>
      </c>
      <c r="AG297" s="54">
        <f t="shared" si="501"/>
        <v>1.7795239195747659</v>
      </c>
      <c r="AH297" s="54">
        <f t="shared" si="502"/>
        <v>6.7369935267322045</v>
      </c>
      <c r="AI297" s="54">
        <f t="shared" si="503"/>
        <v>6.2529832935560803</v>
      </c>
      <c r="AJ297" s="54">
        <f t="shared" si="504"/>
        <v>-2.3082650781831693</v>
      </c>
      <c r="AK297" s="54" t="e">
        <f t="shared" ref="AK297:AK298" si="565">(I297/AA297-1)*100</f>
        <v>#REF!</v>
      </c>
      <c r="AM297" s="74">
        <f>AP297-'Figure 10 data'!H509</f>
        <v>0</v>
      </c>
      <c r="AN297" s="54">
        <f t="shared" si="551"/>
        <v>35.632183908045967</v>
      </c>
      <c r="AO297" s="54">
        <f t="shared" si="537"/>
        <v>39.240506329113934</v>
      </c>
      <c r="AP297" s="54">
        <f t="shared" si="470"/>
        <v>24.556962025316452</v>
      </c>
      <c r="AQ297" s="54">
        <f t="shared" si="471"/>
        <v>1.9444444444444375</v>
      </c>
      <c r="AR297" s="54">
        <f t="shared" si="477"/>
        <v>0.54200542005420349</v>
      </c>
      <c r="AS297" s="54">
        <f t="shared" si="478"/>
        <v>0.54200542005420349</v>
      </c>
      <c r="AT297" s="54">
        <f t="shared" si="479"/>
        <v>-4.0935672514619936</v>
      </c>
      <c r="AU297" s="54" t="e">
        <f t="shared" ref="AU297:AU298" si="566">(I297/I245-1)*100</f>
        <v>#REF!</v>
      </c>
    </row>
    <row r="298" spans="1:47" x14ac:dyDescent="0.25">
      <c r="A298" s="12">
        <f t="shared" si="561"/>
        <v>39665</v>
      </c>
      <c r="B298" s="54">
        <f>TWK!B241</f>
        <v>548</v>
      </c>
      <c r="C298" s="54">
        <f>TWK!C241</f>
        <v>500</v>
      </c>
      <c r="D298" s="54">
        <f>TWK!D241</f>
        <v>485</v>
      </c>
      <c r="E298" s="54">
        <f>TWK!E241</f>
        <v>400</v>
      </c>
      <c r="F298" s="54">
        <f>TWK!F241</f>
        <v>377</v>
      </c>
      <c r="G298" s="54">
        <f>TWK!G241</f>
        <v>377</v>
      </c>
      <c r="H298" s="54">
        <f>TWK!H241</f>
        <v>393</v>
      </c>
      <c r="I298" s="54" t="e">
        <f>TWK!#REF!</f>
        <v>#REF!</v>
      </c>
      <c r="K298" s="54">
        <f t="shared" ref="K298:R298" si="567">IFERROR(AVERAGE(B295:B298),"n/a")</f>
        <v>569.5</v>
      </c>
      <c r="L298" s="54">
        <f t="shared" si="567"/>
        <v>516.25</v>
      </c>
      <c r="M298" s="54">
        <f t="shared" si="567"/>
        <v>474</v>
      </c>
      <c r="N298" s="54">
        <f t="shared" si="567"/>
        <v>363.5</v>
      </c>
      <c r="O298" s="54">
        <f t="shared" si="567"/>
        <v>373.75</v>
      </c>
      <c r="P298" s="54">
        <f t="shared" si="567"/>
        <v>373.75</v>
      </c>
      <c r="Q298" s="54">
        <f t="shared" si="567"/>
        <v>326.75</v>
      </c>
      <c r="R298" s="54" t="str">
        <f t="shared" si="567"/>
        <v>n/a</v>
      </c>
      <c r="T298" s="54">
        <f t="shared" ref="T298:Z298" si="568">IFERROR((K142+K194+K246)/3,"n/a")</f>
        <v>485.83333333333331</v>
      </c>
      <c r="U298" s="54">
        <f t="shared" si="568"/>
        <v>425.66666666666669</v>
      </c>
      <c r="V298" s="54">
        <f t="shared" si="568"/>
        <v>411.83333333333331</v>
      </c>
      <c r="W298" s="54">
        <f t="shared" si="568"/>
        <v>385.08333333333331</v>
      </c>
      <c r="X298" s="54">
        <f t="shared" si="568"/>
        <v>366.41666666666669</v>
      </c>
      <c r="Y298" s="54">
        <f t="shared" si="568"/>
        <v>368.16666666666669</v>
      </c>
      <c r="Z298" s="54">
        <f t="shared" si="568"/>
        <v>367.91666666666669</v>
      </c>
      <c r="AA298" s="54" t="e">
        <f t="shared" si="564"/>
        <v>#VALUE!</v>
      </c>
      <c r="AC298" s="74">
        <f>+AF298-'Figure 10 data'!I510</f>
        <v>0</v>
      </c>
      <c r="AD298" s="54">
        <f t="shared" si="560"/>
        <v>12.795883361921101</v>
      </c>
      <c r="AE298" s="54">
        <f t="shared" si="535"/>
        <v>17.46280344557556</v>
      </c>
      <c r="AF298" s="54">
        <f t="shared" si="500"/>
        <v>17.76608660461352</v>
      </c>
      <c r="AG298" s="54">
        <f t="shared" si="501"/>
        <v>3.8736204284786968</v>
      </c>
      <c r="AH298" s="54">
        <f t="shared" si="502"/>
        <v>2.8883329542870095</v>
      </c>
      <c r="AI298" s="54">
        <f t="shared" si="503"/>
        <v>2.3992756903576273</v>
      </c>
      <c r="AJ298" s="54">
        <f t="shared" si="504"/>
        <v>6.8176670441675968</v>
      </c>
      <c r="AK298" s="54" t="e">
        <f t="shared" si="565"/>
        <v>#REF!</v>
      </c>
      <c r="AM298" s="74">
        <f>AP298-'Figure 10 data'!H510</f>
        <v>0</v>
      </c>
      <c r="AN298" s="54">
        <f t="shared" si="551"/>
        <v>23.146067415730332</v>
      </c>
      <c r="AO298" s="54">
        <f t="shared" si="537"/>
        <v>16.822429906542059</v>
      </c>
      <c r="AP298" s="54">
        <f t="shared" si="470"/>
        <v>8.7443946188340718</v>
      </c>
      <c r="AQ298" s="54">
        <f t="shared" si="471"/>
        <v>-2.4390243902439046</v>
      </c>
      <c r="AR298" s="54">
        <f t="shared" si="477"/>
        <v>-5.75</v>
      </c>
      <c r="AS298" s="54">
        <f t="shared" si="478"/>
        <v>-5.75</v>
      </c>
      <c r="AT298" s="54">
        <f t="shared" si="479"/>
        <v>-2.4813895781637729</v>
      </c>
      <c r="AU298" s="54" t="e">
        <f t="shared" si="566"/>
        <v>#REF!</v>
      </c>
    </row>
    <row r="299" spans="1:47" x14ac:dyDescent="0.25">
      <c r="A299" s="12">
        <f t="shared" si="561"/>
        <v>39672</v>
      </c>
      <c r="B299" s="54">
        <f>TWK!B242</f>
        <v>488</v>
      </c>
      <c r="C299" s="54">
        <f>TWK!C242</f>
        <v>473</v>
      </c>
      <c r="D299" s="54">
        <f>TWK!D242</f>
        <v>460</v>
      </c>
      <c r="E299" s="54">
        <f>TWK!E242</f>
        <v>385</v>
      </c>
      <c r="F299" s="54">
        <f>TWK!F242</f>
        <v>380</v>
      </c>
      <c r="G299" s="54">
        <f>TWK!G242</f>
        <v>380</v>
      </c>
      <c r="H299" s="54">
        <f>TWK!H242</f>
        <v>375</v>
      </c>
      <c r="I299" s="54" t="e">
        <f>TWK!#REF!</f>
        <v>#REF!</v>
      </c>
      <c r="K299" s="54">
        <f t="shared" ref="K299:R299" si="569">IFERROR(AVERAGE(B296:B299),"n/a")</f>
        <v>547.75</v>
      </c>
      <c r="L299" s="54">
        <f t="shared" si="569"/>
        <v>503.5</v>
      </c>
      <c r="M299" s="54">
        <f t="shared" si="569"/>
        <v>472.5</v>
      </c>
      <c r="N299" s="54">
        <f t="shared" si="569"/>
        <v>373.75</v>
      </c>
      <c r="O299" s="54">
        <f t="shared" si="569"/>
        <v>373.5</v>
      </c>
      <c r="P299" s="54">
        <f t="shared" si="569"/>
        <v>373.5</v>
      </c>
      <c r="Q299" s="54">
        <f t="shared" si="569"/>
        <v>348.5</v>
      </c>
      <c r="R299" s="54" t="str">
        <f t="shared" si="569"/>
        <v>n/a</v>
      </c>
      <c r="T299" s="54">
        <f t="shared" ref="T299:Z299" si="570">IFERROR((K143+K195+K247)/3,"n/a")</f>
        <v>478.14583333333331</v>
      </c>
      <c r="U299" s="54">
        <f t="shared" si="570"/>
        <v>433.41666666666669</v>
      </c>
      <c r="V299" s="54">
        <f t="shared" si="570"/>
        <v>423.58333333333331</v>
      </c>
      <c r="W299" s="54">
        <f t="shared" si="570"/>
        <v>408.83333333333331</v>
      </c>
      <c r="X299" s="54">
        <f t="shared" si="570"/>
        <v>391.58333333333331</v>
      </c>
      <c r="Y299" s="54">
        <f t="shared" si="570"/>
        <v>393</v>
      </c>
      <c r="Z299" s="54">
        <f t="shared" si="570"/>
        <v>400</v>
      </c>
      <c r="AA299" s="54" t="e">
        <f t="shared" ref="AA299" si="571">(R143+R195+R247)/3</f>
        <v>#VALUE!</v>
      </c>
      <c r="AC299" s="74">
        <f>+AF299-'Figure 10 data'!I511</f>
        <v>0</v>
      </c>
      <c r="AD299" s="54">
        <f t="shared" si="560"/>
        <v>2.0609123785455985</v>
      </c>
      <c r="AE299" s="54">
        <f t="shared" si="535"/>
        <v>9.1328590655643147</v>
      </c>
      <c r="AF299" s="54">
        <f t="shared" si="500"/>
        <v>8.597285067873317</v>
      </c>
      <c r="AG299" s="54">
        <f t="shared" si="501"/>
        <v>-5.8295964125560484</v>
      </c>
      <c r="AH299" s="54">
        <f t="shared" si="502"/>
        <v>-2.9580761864226424</v>
      </c>
      <c r="AI299" s="54">
        <f t="shared" si="503"/>
        <v>-3.30788804071247</v>
      </c>
      <c r="AJ299" s="54">
        <f t="shared" si="504"/>
        <v>-6.25</v>
      </c>
      <c r="AK299" s="54" t="e">
        <f t="shared" ref="AK299" si="572">(I299/AA299-1)*100</f>
        <v>#REF!</v>
      </c>
      <c r="AM299" s="74">
        <f>AP299-'Figure 10 data'!H511</f>
        <v>0</v>
      </c>
      <c r="AN299" s="54">
        <f t="shared" si="551"/>
        <v>-5.9277108433734904</v>
      </c>
      <c r="AO299" s="54">
        <f t="shared" si="537"/>
        <v>-12.407407407407412</v>
      </c>
      <c r="AP299" s="54">
        <f t="shared" si="470"/>
        <v>-13.370998116760823</v>
      </c>
      <c r="AQ299" s="54">
        <f t="shared" si="471"/>
        <v>-28.703703703703709</v>
      </c>
      <c r="AR299" s="54">
        <f t="shared" si="477"/>
        <v>-23.387096774193552</v>
      </c>
      <c r="AS299" s="54">
        <f t="shared" si="478"/>
        <v>-23.387096774193552</v>
      </c>
      <c r="AT299" s="54">
        <f t="shared" si="479"/>
        <v>-32.065217391304344</v>
      </c>
      <c r="AU299" s="54" t="e">
        <f t="shared" ref="AU299" si="573">(I299/I247-1)*100</f>
        <v>#REF!</v>
      </c>
    </row>
    <row r="300" spans="1:47" x14ac:dyDescent="0.25">
      <c r="A300" s="12">
        <f t="shared" si="561"/>
        <v>39679</v>
      </c>
      <c r="B300" s="54">
        <f>TWK!B243</f>
        <v>510</v>
      </c>
      <c r="C300" s="54">
        <f>TWK!C243</f>
        <v>515</v>
      </c>
      <c r="D300" s="54">
        <f>TWK!D243</f>
        <v>515</v>
      </c>
      <c r="E300" s="54">
        <f>TWK!E243</f>
        <v>517</v>
      </c>
      <c r="F300" s="54">
        <f>TWK!F243</f>
        <v>472</v>
      </c>
      <c r="G300" s="54">
        <f>TWK!G243</f>
        <v>472</v>
      </c>
      <c r="H300" s="54">
        <f>TWK!H243</f>
        <v>517</v>
      </c>
      <c r="I300" s="54" t="e">
        <f>TWK!#REF!</f>
        <v>#REF!</v>
      </c>
      <c r="K300" s="54">
        <f t="shared" ref="K300:R300" si="574">IFERROR(AVERAGE(B297:B300),"n/a")</f>
        <v>534</v>
      </c>
      <c r="L300" s="54">
        <f t="shared" si="574"/>
        <v>509.5</v>
      </c>
      <c r="M300" s="54">
        <f t="shared" si="574"/>
        <v>488</v>
      </c>
      <c r="N300" s="54">
        <f t="shared" si="574"/>
        <v>417.25</v>
      </c>
      <c r="O300" s="54">
        <f t="shared" si="574"/>
        <v>400</v>
      </c>
      <c r="P300" s="54">
        <f t="shared" si="574"/>
        <v>400</v>
      </c>
      <c r="Q300" s="54">
        <f t="shared" si="574"/>
        <v>403.25</v>
      </c>
      <c r="R300" s="54" t="str">
        <f t="shared" si="574"/>
        <v>n/a</v>
      </c>
      <c r="T300" s="54">
        <f t="shared" ref="T300:Z300" si="575">IFERROR((K144+K196+K248)/3,"n/a")</f>
        <v>479.97916666666669</v>
      </c>
      <c r="U300" s="54">
        <f t="shared" si="575"/>
        <v>446.58333333333331</v>
      </c>
      <c r="V300" s="54">
        <f t="shared" si="575"/>
        <v>444.91666666666669</v>
      </c>
      <c r="W300" s="54">
        <f t="shared" si="575"/>
        <v>446.83333333333331</v>
      </c>
      <c r="X300" s="54">
        <f t="shared" si="575"/>
        <v>428.08333333333331</v>
      </c>
      <c r="Y300" s="54">
        <f t="shared" si="575"/>
        <v>429.58333333333331</v>
      </c>
      <c r="Z300" s="54">
        <f t="shared" si="575"/>
        <v>446.5</v>
      </c>
      <c r="AA300" s="54" t="e">
        <f t="shared" ref="AA300" si="576">(R144+R196+R248)/3</f>
        <v>#VALUE!</v>
      </c>
      <c r="AC300" s="74">
        <f>+AF300-'Figure 10 data'!I512</f>
        <v>0</v>
      </c>
      <c r="AD300" s="54">
        <f t="shared" si="560"/>
        <v>6.2546117453014416</v>
      </c>
      <c r="AE300" s="54">
        <f t="shared" si="535"/>
        <v>15.320022392237354</v>
      </c>
      <c r="AF300" s="54">
        <f t="shared" si="500"/>
        <v>15.75201348567148</v>
      </c>
      <c r="AG300" s="54">
        <f t="shared" si="501"/>
        <v>15.703095859753823</v>
      </c>
      <c r="AH300" s="54">
        <f t="shared" si="502"/>
        <v>10.258905976250743</v>
      </c>
      <c r="AI300" s="54">
        <f t="shared" si="503"/>
        <v>9.8739088263821486</v>
      </c>
      <c r="AJ300" s="54">
        <f t="shared" si="504"/>
        <v>15.789473684210531</v>
      </c>
      <c r="AK300" s="54" t="e">
        <f t="shared" ref="AK300" si="577">(I300/AA300-1)*100</f>
        <v>#REF!</v>
      </c>
      <c r="AM300" s="74">
        <f>AP300-'Figure 10 data'!H512</f>
        <v>0</v>
      </c>
      <c r="AN300" s="54">
        <f t="shared" si="551"/>
        <v>-7.9422382671480163</v>
      </c>
      <c r="AO300" s="54">
        <f t="shared" si="537"/>
        <v>-10.434782608695647</v>
      </c>
      <c r="AP300" s="54">
        <f t="shared" si="470"/>
        <v>-10.899653979238755</v>
      </c>
      <c r="AQ300" s="54">
        <f t="shared" si="471"/>
        <v>-24.525547445255469</v>
      </c>
      <c r="AR300" s="54">
        <f t="shared" si="477"/>
        <v>-23.870967741935488</v>
      </c>
      <c r="AS300" s="54">
        <f t="shared" si="478"/>
        <v>-23.870967741935488</v>
      </c>
      <c r="AT300" s="54">
        <f t="shared" si="479"/>
        <v>-31.066666666666663</v>
      </c>
      <c r="AU300" s="54" t="e">
        <f t="shared" ref="AU300" si="578">(I300/I248-1)*100</f>
        <v>#REF!</v>
      </c>
    </row>
    <row r="301" spans="1:47" x14ac:dyDescent="0.25">
      <c r="A301" s="12">
        <f t="shared" si="561"/>
        <v>39686</v>
      </c>
      <c r="B301" s="54">
        <f>TWK!B244</f>
        <v>548</v>
      </c>
      <c r="C301" s="54">
        <f>TWK!C244</f>
        <v>565</v>
      </c>
      <c r="D301" s="54">
        <f>TWK!D244</f>
        <v>566</v>
      </c>
      <c r="E301" s="54">
        <f>TWK!E244</f>
        <v>550</v>
      </c>
      <c r="F301" s="54">
        <f>TWK!F244</f>
        <v>528</v>
      </c>
      <c r="G301" s="54">
        <f>TWK!G244</f>
        <v>528</v>
      </c>
      <c r="H301" s="54">
        <f>TWK!H244</f>
        <v>505</v>
      </c>
      <c r="I301" s="54" t="e">
        <f>TWK!#REF!</f>
        <v>#REF!</v>
      </c>
      <c r="K301" s="54">
        <f t="shared" ref="K301:R301" si="579">IFERROR(AVERAGE(B298:B301),"n/a")</f>
        <v>523.5</v>
      </c>
      <c r="L301" s="54">
        <f t="shared" si="579"/>
        <v>513.25</v>
      </c>
      <c r="M301" s="54">
        <f t="shared" si="579"/>
        <v>506.5</v>
      </c>
      <c r="N301" s="54">
        <f t="shared" si="579"/>
        <v>463</v>
      </c>
      <c r="O301" s="54">
        <f t="shared" si="579"/>
        <v>439.25</v>
      </c>
      <c r="P301" s="54">
        <f t="shared" si="579"/>
        <v>439.25</v>
      </c>
      <c r="Q301" s="54">
        <f t="shared" si="579"/>
        <v>447.5</v>
      </c>
      <c r="R301" s="54" t="str">
        <f t="shared" si="579"/>
        <v>n/a</v>
      </c>
      <c r="T301" s="54">
        <f t="shared" ref="T301:Z301" si="580">IFERROR((K145+K197+K249)/3,"n/a")</f>
        <v>504.72916666666669</v>
      </c>
      <c r="U301" s="54">
        <f t="shared" si="580"/>
        <v>495.66666666666669</v>
      </c>
      <c r="V301" s="54">
        <f t="shared" si="580"/>
        <v>496.66666666666669</v>
      </c>
      <c r="W301" s="54">
        <f t="shared" si="580"/>
        <v>521.58333333333337</v>
      </c>
      <c r="X301" s="54">
        <f t="shared" si="580"/>
        <v>496.75</v>
      </c>
      <c r="Y301" s="54">
        <f t="shared" si="580"/>
        <v>498.33333333333331</v>
      </c>
      <c r="Z301" s="54">
        <f t="shared" si="580"/>
        <v>532.75</v>
      </c>
      <c r="AA301" s="54" t="e">
        <f t="shared" ref="AA301" si="581">(R145+R197+R249)/3</f>
        <v>#VALUE!</v>
      </c>
      <c r="AC301" s="74">
        <f>+AF301-'Figure 10 data'!I513</f>
        <v>0</v>
      </c>
      <c r="AD301" s="54">
        <f t="shared" si="560"/>
        <v>8.5730796219094287</v>
      </c>
      <c r="AE301" s="54">
        <f t="shared" si="535"/>
        <v>13.987895090786818</v>
      </c>
      <c r="AF301" s="54">
        <f t="shared" si="500"/>
        <v>13.959731543624155</v>
      </c>
      <c r="AG301" s="54">
        <f t="shared" si="501"/>
        <v>5.4481546572934914</v>
      </c>
      <c r="AH301" s="54">
        <f t="shared" si="502"/>
        <v>6.2908907901358724</v>
      </c>
      <c r="AI301" s="54">
        <f t="shared" si="503"/>
        <v>5.9531772575250885</v>
      </c>
      <c r="AJ301" s="54">
        <f t="shared" si="504"/>
        <v>-5.2088221492257114</v>
      </c>
      <c r="AK301" s="54" t="e">
        <f t="shared" ref="AK301" si="582">(I301/AA301-1)*100</f>
        <v>#REF!</v>
      </c>
      <c r="AM301" s="74">
        <f>AP301-'Figure 10 data'!H513</f>
        <v>0</v>
      </c>
      <c r="AN301" s="54">
        <f t="shared" si="551"/>
        <v>-3.5211267605633756</v>
      </c>
      <c r="AO301" s="54">
        <f t="shared" si="537"/>
        <v>-17.276720351390917</v>
      </c>
      <c r="AP301" s="54">
        <f t="shared" si="470"/>
        <v>-18.911174785100282</v>
      </c>
      <c r="AQ301" s="54">
        <f t="shared" si="471"/>
        <v>-34.911242603550299</v>
      </c>
      <c r="AR301" s="54">
        <f t="shared" si="477"/>
        <v>-34.409937888198762</v>
      </c>
      <c r="AS301" s="54">
        <f t="shared" si="478"/>
        <v>-34.81481481481481</v>
      </c>
      <c r="AT301" s="54">
        <f t="shared" si="479"/>
        <v>-47.9381443298969</v>
      </c>
      <c r="AU301" s="54" t="e">
        <f t="shared" ref="AU301" si="583">(I301/I249-1)*100</f>
        <v>#REF!</v>
      </c>
    </row>
    <row r="302" spans="1:47" x14ac:dyDescent="0.25">
      <c r="A302" s="12">
        <f t="shared" si="561"/>
        <v>39693</v>
      </c>
      <c r="B302" s="54">
        <f>TWK!B245</f>
        <v>580</v>
      </c>
      <c r="C302" s="54">
        <f>TWK!C245</f>
        <v>600</v>
      </c>
      <c r="D302" s="54">
        <f>TWK!D245</f>
        <v>595</v>
      </c>
      <c r="E302" s="54">
        <f>TWK!E245</f>
        <v>592</v>
      </c>
      <c r="F302" s="54">
        <f>TWK!F245</f>
        <v>572</v>
      </c>
      <c r="G302" s="54">
        <f>TWK!G245</f>
        <v>572</v>
      </c>
      <c r="H302" s="54">
        <f>TWK!H245</f>
        <v>585</v>
      </c>
      <c r="I302" s="54" t="e">
        <f>TWK!#REF!</f>
        <v>#REF!</v>
      </c>
      <c r="K302" s="54">
        <f t="shared" ref="K302:R302" si="584">IFERROR(AVERAGE(B299:B302),"n/a")</f>
        <v>531.5</v>
      </c>
      <c r="L302" s="54">
        <f t="shared" si="584"/>
        <v>538.25</v>
      </c>
      <c r="M302" s="54">
        <f t="shared" si="584"/>
        <v>534</v>
      </c>
      <c r="N302" s="54">
        <f t="shared" si="584"/>
        <v>511</v>
      </c>
      <c r="O302" s="54">
        <f t="shared" si="584"/>
        <v>488</v>
      </c>
      <c r="P302" s="54">
        <f t="shared" si="584"/>
        <v>488</v>
      </c>
      <c r="Q302" s="54">
        <f t="shared" si="584"/>
        <v>495.5</v>
      </c>
      <c r="R302" s="54" t="str">
        <f t="shared" si="584"/>
        <v>n/a</v>
      </c>
      <c r="T302" s="54">
        <f t="shared" ref="T302:Z302" si="585">IFERROR((K146+K198+K250)/3,"n/a")</f>
        <v>528.64583333333337</v>
      </c>
      <c r="U302" s="54">
        <f t="shared" si="585"/>
        <v>539.25</v>
      </c>
      <c r="V302" s="54">
        <f t="shared" si="585"/>
        <v>545.25</v>
      </c>
      <c r="W302" s="54">
        <f t="shared" si="585"/>
        <v>592.75</v>
      </c>
      <c r="X302" s="54">
        <f t="shared" si="585"/>
        <v>563.5</v>
      </c>
      <c r="Y302" s="54">
        <f t="shared" si="585"/>
        <v>566.66666666666663</v>
      </c>
      <c r="Z302" s="54">
        <f t="shared" si="585"/>
        <v>607.41666666666663</v>
      </c>
      <c r="AA302" s="54" t="e">
        <f t="shared" ref="AA302" si="586">(R146+R198+R250)/3</f>
        <v>#VALUE!</v>
      </c>
      <c r="AC302" s="74">
        <f>+AF302-'Figure 10 data'!I514</f>
        <v>0</v>
      </c>
      <c r="AD302" s="54">
        <f t="shared" si="560"/>
        <v>9.7142857142856975</v>
      </c>
      <c r="AE302" s="54">
        <f t="shared" si="535"/>
        <v>11.265646731571621</v>
      </c>
      <c r="AF302" s="54">
        <f t="shared" si="500"/>
        <v>9.1242549289316734</v>
      </c>
      <c r="AG302" s="54">
        <f t="shared" si="501"/>
        <v>-0.1265288907633888</v>
      </c>
      <c r="AH302" s="54">
        <f t="shared" si="502"/>
        <v>1.5084294587400127</v>
      </c>
      <c r="AI302" s="54">
        <f t="shared" si="503"/>
        <v>0.94117647058824527</v>
      </c>
      <c r="AJ302" s="54">
        <f t="shared" si="504"/>
        <v>-3.6904925229798269</v>
      </c>
      <c r="AK302" s="54" t="e">
        <f t="shared" ref="AK302" si="587">(I302/AA302-1)*100</f>
        <v>#REF!</v>
      </c>
      <c r="AM302" s="74">
        <f>AP302-'Figure 10 data'!H514</f>
        <v>0</v>
      </c>
      <c r="AN302" s="54">
        <f t="shared" si="551"/>
        <v>-3.3333333333333326</v>
      </c>
      <c r="AO302" s="54">
        <f t="shared" si="537"/>
        <v>-18.367346938775508</v>
      </c>
      <c r="AP302" s="54">
        <f t="shared" si="470"/>
        <v>-26.543209876543205</v>
      </c>
      <c r="AQ302" s="54">
        <f t="shared" si="471"/>
        <v>-36.344086021505376</v>
      </c>
      <c r="AR302" s="54">
        <f t="shared" si="477"/>
        <v>-35.367231638418083</v>
      </c>
      <c r="AS302" s="54">
        <f t="shared" si="478"/>
        <v>-36.089385474860336</v>
      </c>
      <c r="AT302" s="54">
        <f t="shared" si="479"/>
        <v>-38.421052631578945</v>
      </c>
      <c r="AU302" s="54" t="e">
        <f t="shared" ref="AU302" si="588">(I302/I250-1)*100</f>
        <v>#REF!</v>
      </c>
    </row>
    <row r="303" spans="1:47" x14ac:dyDescent="0.25">
      <c r="A303" s="12">
        <f t="shared" ref="A303:A308" si="589">7+A302</f>
        <v>39700</v>
      </c>
      <c r="B303" s="54">
        <f>TWK!B246</f>
        <v>572</v>
      </c>
      <c r="C303" s="54">
        <f>TWK!C246</f>
        <v>584</v>
      </c>
      <c r="D303" s="54">
        <f>TWK!D246</f>
        <v>609</v>
      </c>
      <c r="E303" s="54">
        <f>TWK!E246</f>
        <v>600</v>
      </c>
      <c r="F303" s="54">
        <f>TWK!F246</f>
        <v>599</v>
      </c>
      <c r="G303" s="54">
        <f>TWK!G246</f>
        <v>599</v>
      </c>
      <c r="H303" s="54">
        <f>TWK!H246</f>
        <v>617</v>
      </c>
      <c r="I303" s="54" t="e">
        <f>TWK!#REF!</f>
        <v>#REF!</v>
      </c>
      <c r="K303" s="54">
        <f t="shared" ref="K303:R303" si="590">IFERROR(AVERAGE(B300:B303),"n/a")</f>
        <v>552.5</v>
      </c>
      <c r="L303" s="54">
        <f t="shared" si="590"/>
        <v>566</v>
      </c>
      <c r="M303" s="54">
        <f t="shared" si="590"/>
        <v>571.25</v>
      </c>
      <c r="N303" s="54">
        <f t="shared" si="590"/>
        <v>564.75</v>
      </c>
      <c r="O303" s="54">
        <f t="shared" si="590"/>
        <v>542.75</v>
      </c>
      <c r="P303" s="54">
        <f t="shared" si="590"/>
        <v>542.75</v>
      </c>
      <c r="Q303" s="54">
        <f t="shared" si="590"/>
        <v>556</v>
      </c>
      <c r="R303" s="54" t="str">
        <f t="shared" si="590"/>
        <v>n/a</v>
      </c>
      <c r="T303" s="54">
        <f t="shared" ref="T303:Z303" si="591">IFERROR((K147+K199+K251)/3,"n/a")</f>
        <v>547.33333333333337</v>
      </c>
      <c r="U303" s="54">
        <f t="shared" si="591"/>
        <v>574.75</v>
      </c>
      <c r="V303" s="54">
        <f t="shared" si="591"/>
        <v>583.16666666666663</v>
      </c>
      <c r="W303" s="54">
        <f t="shared" si="591"/>
        <v>628.33333333333337</v>
      </c>
      <c r="X303" s="54">
        <f t="shared" si="591"/>
        <v>612.25</v>
      </c>
      <c r="Y303" s="54">
        <f t="shared" si="591"/>
        <v>614.33333333333337</v>
      </c>
      <c r="Z303" s="54">
        <f t="shared" si="591"/>
        <v>641.91666666666663</v>
      </c>
      <c r="AA303" s="54" t="e">
        <f t="shared" ref="AA303" si="592">(R147+R199+R251)/3</f>
        <v>#VALUE!</v>
      </c>
      <c r="AC303" s="74">
        <f>+AF303-'Figure 10 data'!I515</f>
        <v>0</v>
      </c>
      <c r="AD303" s="54">
        <f t="shared" si="560"/>
        <v>4.5066991473812434</v>
      </c>
      <c r="AE303" s="54">
        <f t="shared" si="535"/>
        <v>1.6093953892996948</v>
      </c>
      <c r="AF303" s="54">
        <f t="shared" si="500"/>
        <v>4.4298370963132383</v>
      </c>
      <c r="AG303" s="54">
        <f t="shared" si="501"/>
        <v>-4.5092838196286511</v>
      </c>
      <c r="AH303" s="54">
        <f t="shared" si="502"/>
        <v>-2.1641486320947312</v>
      </c>
      <c r="AI303" s="54">
        <f t="shared" si="503"/>
        <v>-2.4959305480195426</v>
      </c>
      <c r="AJ303" s="54">
        <f t="shared" si="504"/>
        <v>-3.8816045696481782</v>
      </c>
      <c r="AK303" s="54" t="e">
        <f t="shared" ref="AK303" si="593">(I303/AA303-1)*100</f>
        <v>#REF!</v>
      </c>
      <c r="AM303" s="74">
        <f>AP303-'Figure 10 data'!H515</f>
        <v>0</v>
      </c>
      <c r="AN303" s="54">
        <f t="shared" si="551"/>
        <v>-1.8867924528301883</v>
      </c>
      <c r="AO303" s="54">
        <f t="shared" si="537"/>
        <v>-10.153846153846157</v>
      </c>
      <c r="AP303" s="54">
        <f t="shared" si="470"/>
        <v>-11.482558139534882</v>
      </c>
      <c r="AQ303" s="54">
        <f t="shared" si="471"/>
        <v>-7.6923076923076872</v>
      </c>
      <c r="AR303" s="54">
        <f t="shared" si="477"/>
        <v>-12.936046511627907</v>
      </c>
      <c r="AS303" s="54">
        <f t="shared" si="478"/>
        <v>-9.653092006033182</v>
      </c>
      <c r="AT303" s="54">
        <f t="shared" si="479"/>
        <v>0.65252854812398731</v>
      </c>
      <c r="AU303" s="54" t="e">
        <f t="shared" ref="AU303" si="594">(I303/I251-1)*100</f>
        <v>#REF!</v>
      </c>
    </row>
    <row r="304" spans="1:47" x14ac:dyDescent="0.25">
      <c r="A304" s="12">
        <f t="shared" si="589"/>
        <v>39707</v>
      </c>
      <c r="B304" s="54">
        <f>TWK!B247</f>
        <v>577</v>
      </c>
      <c r="C304" s="54">
        <f>TWK!C247</f>
        <v>603</v>
      </c>
      <c r="D304" s="54">
        <f>TWK!D247</f>
        <v>612</v>
      </c>
      <c r="E304" s="54">
        <f>TWK!E247</f>
        <v>587</v>
      </c>
      <c r="F304" s="54">
        <f>TWK!F247</f>
        <v>640</v>
      </c>
      <c r="G304" s="54">
        <f>TWK!G247</f>
        <v>640</v>
      </c>
      <c r="H304" s="54">
        <f>TWK!H247</f>
        <v>587</v>
      </c>
      <c r="I304" s="54" t="e">
        <f>TWK!#REF!</f>
        <v>#REF!</v>
      </c>
      <c r="K304" s="54">
        <f t="shared" ref="K304:R304" si="595">IFERROR(AVERAGE(B301:B304),"n/a")</f>
        <v>569.25</v>
      </c>
      <c r="L304" s="54">
        <f t="shared" si="595"/>
        <v>588</v>
      </c>
      <c r="M304" s="54">
        <f t="shared" si="595"/>
        <v>595.5</v>
      </c>
      <c r="N304" s="54">
        <f t="shared" si="595"/>
        <v>582.25</v>
      </c>
      <c r="O304" s="54">
        <f t="shared" si="595"/>
        <v>584.75</v>
      </c>
      <c r="P304" s="54">
        <f t="shared" si="595"/>
        <v>584.75</v>
      </c>
      <c r="Q304" s="54">
        <f t="shared" si="595"/>
        <v>573.5</v>
      </c>
      <c r="R304" s="54" t="str">
        <f t="shared" si="595"/>
        <v>n/a</v>
      </c>
      <c r="T304" s="54">
        <f t="shared" ref="T304:Z304" si="596">IFERROR((K148+K200+K252)/3,"n/a")</f>
        <v>565.83333333333337</v>
      </c>
      <c r="U304" s="54">
        <f t="shared" si="596"/>
        <v>602.33333333333337</v>
      </c>
      <c r="V304" s="54">
        <f t="shared" si="596"/>
        <v>611.75</v>
      </c>
      <c r="W304" s="54">
        <f t="shared" si="596"/>
        <v>632.75</v>
      </c>
      <c r="X304" s="54">
        <f t="shared" si="596"/>
        <v>639.83333333333337</v>
      </c>
      <c r="Y304" s="54">
        <f t="shared" si="596"/>
        <v>641.91666666666663</v>
      </c>
      <c r="Z304" s="54">
        <f t="shared" si="596"/>
        <v>635.91666666666663</v>
      </c>
      <c r="AA304" s="54" t="e">
        <f t="shared" ref="AA304" si="597">(R148+R200+R252)/3</f>
        <v>#VALUE!</v>
      </c>
      <c r="AC304" s="74">
        <f>+AF304-'Figure 10 data'!I516</f>
        <v>0</v>
      </c>
      <c r="AD304" s="54">
        <f t="shared" si="560"/>
        <v>1.9734904270986675</v>
      </c>
      <c r="AE304" s="54">
        <f t="shared" si="535"/>
        <v>0.11068068622024363</v>
      </c>
      <c r="AF304" s="54">
        <f t="shared" si="500"/>
        <v>4.08663669799747E-2</v>
      </c>
      <c r="AG304" s="54">
        <f t="shared" si="501"/>
        <v>-7.2303437376530999</v>
      </c>
      <c r="AH304" s="54">
        <f t="shared" si="502"/>
        <v>2.6048450117222011E-2</v>
      </c>
      <c r="AI304" s="54">
        <f t="shared" si="503"/>
        <v>-0.29858496689600944</v>
      </c>
      <c r="AJ304" s="54">
        <f t="shared" si="504"/>
        <v>-7.6923076923076872</v>
      </c>
      <c r="AK304" s="54" t="e">
        <f t="shared" ref="AK304" si="598">(I304/AA304-1)*100</f>
        <v>#REF!</v>
      </c>
      <c r="AM304" s="74">
        <f>AP304-'Figure 10 data'!H516</f>
        <v>0</v>
      </c>
      <c r="AN304" s="54">
        <f t="shared" si="551"/>
        <v>-15.147058823529413</v>
      </c>
      <c r="AO304" s="54">
        <f t="shared" si="537"/>
        <v>-16.597510373443981</v>
      </c>
      <c r="AP304" s="54">
        <f t="shared" si="470"/>
        <v>-17.962466487935657</v>
      </c>
      <c r="AQ304" s="54">
        <f t="shared" si="471"/>
        <v>-12.908011869436198</v>
      </c>
      <c r="AR304" s="54">
        <f t="shared" si="477"/>
        <v>-16.990920881971462</v>
      </c>
      <c r="AS304" s="54">
        <f t="shared" si="478"/>
        <v>-17.205692108667524</v>
      </c>
      <c r="AT304" s="54">
        <f t="shared" si="479"/>
        <v>-4.5528455284552845</v>
      </c>
      <c r="AU304" s="54" t="e">
        <f t="shared" ref="AU304" si="599">(I304/I252-1)*100</f>
        <v>#REF!</v>
      </c>
    </row>
    <row r="305" spans="1:47" x14ac:dyDescent="0.25">
      <c r="A305" s="12">
        <f t="shared" si="589"/>
        <v>39714</v>
      </c>
      <c r="B305" s="54">
        <f>TWK!B248</f>
        <v>570</v>
      </c>
      <c r="C305" s="54">
        <f>TWK!C248</f>
        <v>591</v>
      </c>
      <c r="D305" s="54">
        <f>TWK!D248</f>
        <v>596</v>
      </c>
      <c r="E305" s="54">
        <f>TWK!E248</f>
        <v>635</v>
      </c>
      <c r="F305" s="54">
        <f>TWK!F248</f>
        <v>742</v>
      </c>
      <c r="G305" s="54">
        <f>TWK!G248</f>
        <v>745</v>
      </c>
      <c r="H305" s="54">
        <f>TWK!H248</f>
        <v>654</v>
      </c>
      <c r="I305" s="54" t="e">
        <f>TWK!#REF!</f>
        <v>#REF!</v>
      </c>
      <c r="K305" s="54">
        <f t="shared" ref="K305:R305" si="600">IFERROR(AVERAGE(B302:B305),"n/a")</f>
        <v>574.75</v>
      </c>
      <c r="L305" s="54">
        <f t="shared" si="600"/>
        <v>594.5</v>
      </c>
      <c r="M305" s="54">
        <f t="shared" si="600"/>
        <v>603</v>
      </c>
      <c r="N305" s="54">
        <f t="shared" si="600"/>
        <v>603.5</v>
      </c>
      <c r="O305" s="54">
        <f t="shared" si="600"/>
        <v>638.25</v>
      </c>
      <c r="P305" s="54">
        <f t="shared" si="600"/>
        <v>639</v>
      </c>
      <c r="Q305" s="54">
        <f t="shared" si="600"/>
        <v>610.75</v>
      </c>
      <c r="R305" s="54" t="str">
        <f t="shared" si="600"/>
        <v>n/a</v>
      </c>
      <c r="T305" s="54">
        <f t="shared" ref="T305:Z305" si="601">IFERROR((K149+K201+K253)/3,"n/a")</f>
        <v>576.16666666666663</v>
      </c>
      <c r="U305" s="54">
        <f t="shared" si="601"/>
        <v>607.33333333333337</v>
      </c>
      <c r="V305" s="54">
        <f t="shared" si="601"/>
        <v>620.08333333333337</v>
      </c>
      <c r="W305" s="54">
        <f t="shared" si="601"/>
        <v>615.66666666666663</v>
      </c>
      <c r="X305" s="54">
        <f t="shared" si="601"/>
        <v>635.5</v>
      </c>
      <c r="Y305" s="54">
        <f t="shared" si="601"/>
        <v>638.08333333333337</v>
      </c>
      <c r="Z305" s="54">
        <f t="shared" si="601"/>
        <v>601.58333333333337</v>
      </c>
      <c r="AA305" s="54" t="e">
        <f t="shared" ref="AA305" si="602">(R149+R201+R253)/3</f>
        <v>#VALUE!</v>
      </c>
      <c r="AC305" s="74">
        <f>+AF305-'Figure 10 data'!I517</f>
        <v>0</v>
      </c>
      <c r="AD305" s="54">
        <f t="shared" si="560"/>
        <v>-1.0702921608330862</v>
      </c>
      <c r="AE305" s="54">
        <f t="shared" si="535"/>
        <v>-2.6893523600439173</v>
      </c>
      <c r="AF305" s="54">
        <f t="shared" si="500"/>
        <v>-3.8838865743851647</v>
      </c>
      <c r="AG305" s="54">
        <f t="shared" si="501"/>
        <v>3.1402273957769511</v>
      </c>
      <c r="AH305" s="54">
        <f t="shared" si="502"/>
        <v>16.758457907159709</v>
      </c>
      <c r="AI305" s="54">
        <f t="shared" si="503"/>
        <v>16.755909625179566</v>
      </c>
      <c r="AJ305" s="54">
        <f t="shared" si="504"/>
        <v>8.7131181604100263</v>
      </c>
      <c r="AK305" s="54" t="e">
        <f t="shared" ref="AK305" si="603">(I305/AA305-1)*100</f>
        <v>#REF!</v>
      </c>
      <c r="AM305" s="74">
        <f>AP305-'Figure 10 data'!H517</f>
        <v>0</v>
      </c>
      <c r="AN305" s="54">
        <f t="shared" si="551"/>
        <v>-12.307692307692308</v>
      </c>
      <c r="AO305" s="54">
        <f t="shared" si="537"/>
        <v>-9.9085365853658569</v>
      </c>
      <c r="AP305" s="54">
        <f t="shared" si="470"/>
        <v>-8.7289433384379773</v>
      </c>
      <c r="AQ305" s="54">
        <f t="shared" si="471"/>
        <v>12.788632326820615</v>
      </c>
      <c r="AR305" s="54">
        <f t="shared" si="477"/>
        <v>14.860681114551078</v>
      </c>
      <c r="AS305" s="54">
        <f t="shared" si="478"/>
        <v>14.791987673343598</v>
      </c>
      <c r="AT305" s="54">
        <f t="shared" si="479"/>
        <v>24.571428571428577</v>
      </c>
      <c r="AU305" s="54" t="e">
        <f t="shared" ref="AU305" si="604">(I305/I253-1)*100</f>
        <v>#REF!</v>
      </c>
    </row>
    <row r="306" spans="1:47" x14ac:dyDescent="0.25">
      <c r="A306" s="12">
        <f t="shared" si="589"/>
        <v>39721</v>
      </c>
      <c r="B306" s="54">
        <f>TWK!B249</f>
        <v>558</v>
      </c>
      <c r="C306" s="54">
        <f>TWK!C249</f>
        <v>596</v>
      </c>
      <c r="D306" s="54">
        <f>TWK!D249</f>
        <v>625</v>
      </c>
      <c r="E306" s="54">
        <f>TWK!E249</f>
        <v>665</v>
      </c>
      <c r="F306" s="54">
        <f>TWK!F249</f>
        <v>745</v>
      </c>
      <c r="G306" s="54">
        <f>TWK!G249</f>
        <v>745</v>
      </c>
      <c r="H306" s="54">
        <f>TWK!H249</f>
        <v>680</v>
      </c>
      <c r="I306" s="54" t="e">
        <f>TWK!#REF!</f>
        <v>#REF!</v>
      </c>
      <c r="K306" s="54">
        <f t="shared" ref="K306:R306" si="605">IFERROR(AVERAGE(B303:B306),"n/a")</f>
        <v>569.25</v>
      </c>
      <c r="L306" s="54">
        <f t="shared" si="605"/>
        <v>593.5</v>
      </c>
      <c r="M306" s="54">
        <f t="shared" si="605"/>
        <v>610.5</v>
      </c>
      <c r="N306" s="54">
        <f t="shared" si="605"/>
        <v>621.75</v>
      </c>
      <c r="O306" s="54">
        <f t="shared" si="605"/>
        <v>681.5</v>
      </c>
      <c r="P306" s="54">
        <f t="shared" si="605"/>
        <v>682.25</v>
      </c>
      <c r="Q306" s="54">
        <f t="shared" si="605"/>
        <v>634.5</v>
      </c>
      <c r="R306" s="54" t="str">
        <f t="shared" si="605"/>
        <v>n/a</v>
      </c>
      <c r="T306" s="54">
        <f t="shared" ref="T306:Z306" si="606">IFERROR((K150+K202+K254)/3,"n/a")</f>
        <v>593.41666666666663</v>
      </c>
      <c r="U306" s="54">
        <f t="shared" si="606"/>
        <v>621.16666666666663</v>
      </c>
      <c r="V306" s="54">
        <f t="shared" si="606"/>
        <v>630.25</v>
      </c>
      <c r="W306" s="54">
        <f t="shared" si="606"/>
        <v>599.66666666666663</v>
      </c>
      <c r="X306" s="54">
        <f t="shared" si="606"/>
        <v>638.91666666666663</v>
      </c>
      <c r="Y306" s="54">
        <f t="shared" si="606"/>
        <v>642.58333333333337</v>
      </c>
      <c r="Z306" s="54">
        <f t="shared" si="606"/>
        <v>579.25</v>
      </c>
      <c r="AA306" s="54" t="e">
        <f t="shared" ref="AA306" si="607">(R150+R202+R254)/3</f>
        <v>#VALUE!</v>
      </c>
      <c r="AC306" s="74">
        <f>+AF306-'Figure 10 data'!I518</f>
        <v>0</v>
      </c>
      <c r="AD306" s="54">
        <f t="shared" si="560"/>
        <v>-5.9682628844263341</v>
      </c>
      <c r="AE306" s="54">
        <f t="shared" si="535"/>
        <v>-4.0515159645827641</v>
      </c>
      <c r="AF306" s="54">
        <f t="shared" si="500"/>
        <v>-0.83300277667591738</v>
      </c>
      <c r="AG306" s="54">
        <f t="shared" si="501"/>
        <v>10.894941634241251</v>
      </c>
      <c r="AH306" s="54">
        <f t="shared" si="502"/>
        <v>16.60362592930742</v>
      </c>
      <c r="AI306" s="54">
        <f t="shared" si="503"/>
        <v>15.938270003890542</v>
      </c>
      <c r="AJ306" s="54">
        <f t="shared" si="504"/>
        <v>17.393180837289602</v>
      </c>
      <c r="AK306" s="54" t="e">
        <f t="shared" ref="AK306" si="608">(I306/AA306-1)*100</f>
        <v>#REF!</v>
      </c>
      <c r="AM306" s="74">
        <f>AP306-'Figure 10 data'!H518</f>
        <v>0</v>
      </c>
      <c r="AN306" s="54">
        <f t="shared" si="551"/>
        <v>-14.939024390243905</v>
      </c>
      <c r="AO306" s="54">
        <f t="shared" si="537"/>
        <v>-12.223858615611194</v>
      </c>
      <c r="AP306" s="54">
        <f t="shared" si="470"/>
        <v>-6.8554396423248898</v>
      </c>
      <c r="AQ306" s="54">
        <f t="shared" si="471"/>
        <v>25.471698113207552</v>
      </c>
      <c r="AR306" s="54">
        <f t="shared" si="477"/>
        <v>22.937293729372943</v>
      </c>
      <c r="AS306" s="54">
        <f t="shared" si="478"/>
        <v>22.734761120263602</v>
      </c>
      <c r="AT306" s="54">
        <f t="shared" si="479"/>
        <v>29.523809523809529</v>
      </c>
      <c r="AU306" s="54" t="e">
        <f t="shared" ref="AU306" si="609">(I306/I254-1)*100</f>
        <v>#REF!</v>
      </c>
    </row>
    <row r="307" spans="1:47" x14ac:dyDescent="0.25">
      <c r="A307" s="12">
        <f t="shared" si="589"/>
        <v>39728</v>
      </c>
      <c r="B307" s="54">
        <f>TWK!B250</f>
        <v>650</v>
      </c>
      <c r="C307" s="54">
        <f>TWK!C250</f>
        <v>690.33333333333337</v>
      </c>
      <c r="D307" s="54">
        <f>TWK!D250</f>
        <v>750</v>
      </c>
      <c r="E307" s="54">
        <f>TWK!E250</f>
        <v>825</v>
      </c>
      <c r="F307" s="54">
        <f>TWK!F250</f>
        <v>937.5</v>
      </c>
      <c r="G307" s="54">
        <f>TWK!G250</f>
        <v>937.5</v>
      </c>
      <c r="H307" s="54">
        <f>TWK!H250</f>
        <v>1108.3333333333333</v>
      </c>
      <c r="I307" s="54" t="e">
        <f>TWK!#REF!</f>
        <v>#REF!</v>
      </c>
      <c r="K307" s="54">
        <f t="shared" ref="K307:R307" si="610">IFERROR(AVERAGE(B304:B307),"n/a")</f>
        <v>588.75</v>
      </c>
      <c r="L307" s="54">
        <f t="shared" si="610"/>
        <v>620.08333333333337</v>
      </c>
      <c r="M307" s="54">
        <f t="shared" si="610"/>
        <v>645.75</v>
      </c>
      <c r="N307" s="54">
        <f t="shared" si="610"/>
        <v>678</v>
      </c>
      <c r="O307" s="54">
        <f t="shared" si="610"/>
        <v>766.125</v>
      </c>
      <c r="P307" s="54">
        <f t="shared" si="610"/>
        <v>766.875</v>
      </c>
      <c r="Q307" s="54">
        <f t="shared" si="610"/>
        <v>757.33333333333326</v>
      </c>
      <c r="R307" s="54" t="str">
        <f t="shared" si="610"/>
        <v>n/a</v>
      </c>
      <c r="T307" s="54">
        <f t="shared" ref="T307:Z307" si="611">IFERROR((K151+K203+K255)/3,"n/a")</f>
        <v>611.5</v>
      </c>
      <c r="U307" s="54">
        <f t="shared" si="611"/>
        <v>638.27777777777783</v>
      </c>
      <c r="V307" s="54">
        <f t="shared" si="611"/>
        <v>644.25</v>
      </c>
      <c r="W307" s="54">
        <f t="shared" si="611"/>
        <v>618</v>
      </c>
      <c r="X307" s="54">
        <f t="shared" si="611"/>
        <v>655.66666666666663</v>
      </c>
      <c r="Y307" s="54">
        <f t="shared" si="611"/>
        <v>662.16666666666663</v>
      </c>
      <c r="Z307" s="54">
        <f t="shared" si="611"/>
        <v>587.08333333333337</v>
      </c>
      <c r="AA307" s="54" t="e">
        <f t="shared" ref="AA307" si="612">(R151+R203+R255)/3</f>
        <v>#VALUE!</v>
      </c>
      <c r="AC307" s="74">
        <f>+AF307-'Figure 10 data'!I519</f>
        <v>0</v>
      </c>
      <c r="AD307" s="54">
        <f t="shared" si="560"/>
        <v>6.2959934587081046</v>
      </c>
      <c r="AE307" s="54">
        <f t="shared" si="535"/>
        <v>8.1556271215945664</v>
      </c>
      <c r="AF307" s="54">
        <f t="shared" si="500"/>
        <v>16.41443538998837</v>
      </c>
      <c r="AG307" s="54">
        <f t="shared" si="501"/>
        <v>33.49514563106797</v>
      </c>
      <c r="AH307" s="54">
        <f t="shared" si="502"/>
        <v>42.984239959328939</v>
      </c>
      <c r="AI307" s="54">
        <f t="shared" si="503"/>
        <v>41.58066951925499</v>
      </c>
      <c r="AJ307" s="54">
        <f t="shared" si="504"/>
        <v>88.786373314407356</v>
      </c>
      <c r="AK307" s="54" t="e">
        <f t="shared" ref="AK307" si="613">(I307/AA307-1)*100</f>
        <v>#REF!</v>
      </c>
      <c r="AM307" s="74">
        <f>AP307-'Figure 10 data'!H519</f>
        <v>0</v>
      </c>
      <c r="AN307" s="54">
        <f t="shared" si="551"/>
        <v>3.833865814696491</v>
      </c>
      <c r="AO307" s="54">
        <f t="shared" si="537"/>
        <v>8.1462140992167207</v>
      </c>
      <c r="AP307" s="54">
        <f t="shared" si="470"/>
        <v>17.1875</v>
      </c>
      <c r="AQ307" s="54">
        <f t="shared" si="471"/>
        <v>42.98093587521663</v>
      </c>
      <c r="AR307" s="54">
        <f t="shared" si="477"/>
        <v>37.867647058823529</v>
      </c>
      <c r="AS307" s="54">
        <f t="shared" si="478"/>
        <v>37.867647058823529</v>
      </c>
      <c r="AT307" s="54">
        <f t="shared" si="479"/>
        <v>95.129107981220656</v>
      </c>
      <c r="AU307" s="54" t="e">
        <f t="shared" ref="AU307" si="614">(I307/I255-1)*100</f>
        <v>#REF!</v>
      </c>
    </row>
    <row r="308" spans="1:47" x14ac:dyDescent="0.25">
      <c r="A308" s="12">
        <f t="shared" si="589"/>
        <v>39735</v>
      </c>
      <c r="B308" s="54">
        <f>TWK!B251</f>
        <v>610</v>
      </c>
      <c r="C308" s="54">
        <f>TWK!C251</f>
        <v>632</v>
      </c>
      <c r="D308" s="54">
        <f>TWK!D251</f>
        <v>660</v>
      </c>
      <c r="E308" s="54">
        <f>TWK!E251</f>
        <v>720</v>
      </c>
      <c r="F308" s="54">
        <f>TWK!F251</f>
        <v>872</v>
      </c>
      <c r="G308" s="54">
        <f>TWK!G251</f>
        <v>880</v>
      </c>
      <c r="H308" s="54">
        <f>TWK!H251</f>
        <v>900</v>
      </c>
      <c r="I308" s="54" t="e">
        <f>TWK!#REF!</f>
        <v>#REF!</v>
      </c>
      <c r="K308" s="54">
        <f t="shared" ref="K308:R308" si="615">IFERROR(AVERAGE(B305:B308),"n/a")</f>
        <v>597</v>
      </c>
      <c r="L308" s="54">
        <f t="shared" si="615"/>
        <v>627.33333333333337</v>
      </c>
      <c r="M308" s="54">
        <f t="shared" si="615"/>
        <v>657.75</v>
      </c>
      <c r="N308" s="54">
        <f t="shared" si="615"/>
        <v>711.25</v>
      </c>
      <c r="O308" s="54">
        <f t="shared" si="615"/>
        <v>824.125</v>
      </c>
      <c r="P308" s="54">
        <f t="shared" si="615"/>
        <v>826.875</v>
      </c>
      <c r="Q308" s="54">
        <f t="shared" si="615"/>
        <v>835.58333333333326</v>
      </c>
      <c r="R308" s="54" t="str">
        <f t="shared" si="615"/>
        <v>n/a</v>
      </c>
      <c r="T308" s="54">
        <f t="shared" ref="T308:Z308" si="616">IFERROR((K152+K204+K256)/3,"n/a")</f>
        <v>610.16666666666663</v>
      </c>
      <c r="U308" s="54">
        <f t="shared" si="616"/>
        <v>636.77777777777783</v>
      </c>
      <c r="V308" s="54">
        <f t="shared" si="616"/>
        <v>636.41666666666663</v>
      </c>
      <c r="W308" s="54">
        <f t="shared" si="616"/>
        <v>611.33333333333337</v>
      </c>
      <c r="X308" s="54">
        <f t="shared" si="616"/>
        <v>648.08333333333337</v>
      </c>
      <c r="Y308" s="54">
        <f t="shared" si="616"/>
        <v>654.5</v>
      </c>
      <c r="Z308" s="54">
        <f t="shared" si="616"/>
        <v>571</v>
      </c>
      <c r="AA308" s="54" t="e">
        <f t="shared" ref="AA308" si="617">(R152+R204+R256)/3</f>
        <v>#VALUE!</v>
      </c>
      <c r="AC308" s="74">
        <f>+AF308-'Figure 10 data'!I520</f>
        <v>0</v>
      </c>
      <c r="AD308" s="54">
        <f t="shared" si="560"/>
        <v>-2.7314941272871263E-2</v>
      </c>
      <c r="AE308" s="54">
        <f t="shared" si="535"/>
        <v>-0.7503053568312712</v>
      </c>
      <c r="AF308" s="54">
        <f t="shared" si="500"/>
        <v>3.7056435773209495</v>
      </c>
      <c r="AG308" s="54">
        <f t="shared" si="501"/>
        <v>17.775354416575784</v>
      </c>
      <c r="AH308" s="54">
        <f t="shared" si="502"/>
        <v>34.550597916934535</v>
      </c>
      <c r="AI308" s="54">
        <f t="shared" si="503"/>
        <v>34.453781512605055</v>
      </c>
      <c r="AJ308" s="54">
        <f t="shared" si="504"/>
        <v>57.618213660245175</v>
      </c>
      <c r="AK308" s="54" t="e">
        <f t="shared" ref="AK308" si="618">(I308/AA308-1)*100</f>
        <v>#REF!</v>
      </c>
      <c r="AM308" s="74">
        <f>AP308-'Figure 10 data'!H520</f>
        <v>0</v>
      </c>
      <c r="AN308" s="54">
        <f t="shared" si="551"/>
        <v>17.307692307692314</v>
      </c>
      <c r="AO308" s="54">
        <f t="shared" si="537"/>
        <v>20.152091254752857</v>
      </c>
      <c r="AP308" s="54">
        <f t="shared" si="470"/>
        <v>25.475285171102669</v>
      </c>
      <c r="AQ308" s="54">
        <f t="shared" si="471"/>
        <v>68.224299065420553</v>
      </c>
      <c r="AR308" s="54">
        <f t="shared" si="477"/>
        <v>73.359840954274347</v>
      </c>
      <c r="AS308" s="54">
        <f t="shared" si="478"/>
        <v>74.950298210735582</v>
      </c>
      <c r="AT308" s="54">
        <f t="shared" si="479"/>
        <v>138.72679045092841</v>
      </c>
      <c r="AU308" s="54" t="e">
        <f t="shared" ref="AU308" si="619">(I308/I256-1)*100</f>
        <v>#REF!</v>
      </c>
    </row>
    <row r="309" spans="1:47" x14ac:dyDescent="0.25">
      <c r="A309" s="12">
        <f t="shared" ref="A309:A314" si="620">7+A308</f>
        <v>39742</v>
      </c>
      <c r="B309" s="54">
        <f>TWK!B252</f>
        <v>550</v>
      </c>
      <c r="C309" s="54">
        <f>TWK!C252</f>
        <v>566</v>
      </c>
      <c r="D309" s="54">
        <f>TWK!D252</f>
        <v>571</v>
      </c>
      <c r="E309" s="54">
        <f>TWK!E252</f>
        <v>581</v>
      </c>
      <c r="F309" s="54">
        <f>TWK!F252</f>
        <v>759</v>
      </c>
      <c r="G309" s="54">
        <f>TWK!G252</f>
        <v>759</v>
      </c>
      <c r="H309" s="54">
        <f>TWK!H252</f>
        <v>683</v>
      </c>
      <c r="I309" s="54" t="e">
        <f>TWK!#REF!</f>
        <v>#REF!</v>
      </c>
      <c r="K309" s="54">
        <f t="shared" ref="K309:R309" si="621">IFERROR(AVERAGE(B306:B309),"n/a")</f>
        <v>592</v>
      </c>
      <c r="L309" s="54">
        <f t="shared" si="621"/>
        <v>621.08333333333337</v>
      </c>
      <c r="M309" s="54">
        <f t="shared" si="621"/>
        <v>651.5</v>
      </c>
      <c r="N309" s="54">
        <f t="shared" si="621"/>
        <v>697.75</v>
      </c>
      <c r="O309" s="54">
        <f t="shared" si="621"/>
        <v>828.375</v>
      </c>
      <c r="P309" s="54">
        <f t="shared" si="621"/>
        <v>830.375</v>
      </c>
      <c r="Q309" s="54">
        <f t="shared" si="621"/>
        <v>842.83333333333326</v>
      </c>
      <c r="R309" s="54" t="str">
        <f t="shared" si="621"/>
        <v>n/a</v>
      </c>
      <c r="T309" s="54">
        <f t="shared" ref="T309:Z309" si="622">IFERROR((K153+K205+K257)/3,"n/a")</f>
        <v>603.66666666666663</v>
      </c>
      <c r="U309" s="54">
        <f t="shared" si="622"/>
        <v>622.3611111111112</v>
      </c>
      <c r="V309" s="54">
        <f t="shared" si="622"/>
        <v>611.6111111111112</v>
      </c>
      <c r="W309" s="54">
        <f t="shared" si="622"/>
        <v>569.75</v>
      </c>
      <c r="X309" s="54">
        <f t="shared" si="622"/>
        <v>611.7361111111112</v>
      </c>
      <c r="Y309" s="54">
        <f t="shared" si="622"/>
        <v>617.7361111111112</v>
      </c>
      <c r="Z309" s="54">
        <f t="shared" si="622"/>
        <v>529</v>
      </c>
      <c r="AA309" s="54" t="e">
        <f t="shared" ref="AA309" si="623">(R153+R205+R257)/3</f>
        <v>#VALUE!</v>
      </c>
      <c r="AC309" s="74">
        <f>+AF309-'Figure 10 data'!I521</f>
        <v>0</v>
      </c>
      <c r="AD309" s="54">
        <f t="shared" si="560"/>
        <v>-8.8901159580342277</v>
      </c>
      <c r="AE309" s="54">
        <f t="shared" si="535"/>
        <v>-9.0560142825262364</v>
      </c>
      <c r="AF309" s="54">
        <f t="shared" si="500"/>
        <v>-6.6400218003451865</v>
      </c>
      <c r="AG309" s="54">
        <f t="shared" si="501"/>
        <v>1.9745502413339278</v>
      </c>
      <c r="AH309" s="54">
        <f t="shared" si="502"/>
        <v>24.073107049608346</v>
      </c>
      <c r="AI309" s="54">
        <f t="shared" si="503"/>
        <v>22.867999190592879</v>
      </c>
      <c r="AJ309" s="54">
        <f t="shared" si="504"/>
        <v>29.111531190926264</v>
      </c>
      <c r="AK309" s="54" t="e">
        <f t="shared" ref="AK309" si="624">(I309/AA309-1)*100</f>
        <v>#REF!</v>
      </c>
      <c r="AM309" s="74">
        <f>AP309-'Figure 10 data'!H521</f>
        <v>0</v>
      </c>
      <c r="AN309" s="54">
        <f t="shared" si="551"/>
        <v>8.6956521739130377</v>
      </c>
      <c r="AO309" s="54">
        <f t="shared" si="537"/>
        <v>9.9029126213592278</v>
      </c>
      <c r="AP309" s="54">
        <f t="shared" si="470"/>
        <v>7.0624999999999938</v>
      </c>
      <c r="AQ309" s="54">
        <f t="shared" si="471"/>
        <v>47.088607594936718</v>
      </c>
      <c r="AR309" s="54">
        <f t="shared" si="477"/>
        <v>57.850953206239161</v>
      </c>
      <c r="AS309" s="54">
        <f t="shared" si="478"/>
        <v>57.850953206239161</v>
      </c>
      <c r="AT309" s="54">
        <f t="shared" si="479"/>
        <v>89.722222222222214</v>
      </c>
      <c r="AU309" s="54" t="e">
        <f t="shared" ref="AU309" si="625">(I309/I257-1)*100</f>
        <v>#REF!</v>
      </c>
    </row>
    <row r="310" spans="1:47" x14ac:dyDescent="0.25">
      <c r="A310" s="12">
        <f t="shared" si="620"/>
        <v>39749</v>
      </c>
      <c r="B310" s="54">
        <f>TWK!B253</f>
        <v>533</v>
      </c>
      <c r="C310" s="54">
        <f>TWK!C253</f>
        <v>570</v>
      </c>
      <c r="D310" s="54">
        <f>TWK!D253</f>
        <v>694</v>
      </c>
      <c r="E310" s="54">
        <f>TWK!E253</f>
        <v>756</v>
      </c>
      <c r="F310" s="54">
        <f>TWK!F253</f>
        <v>731</v>
      </c>
      <c r="G310" s="54">
        <f>TWK!G253</f>
        <v>731</v>
      </c>
      <c r="H310" s="54">
        <f>TWK!H253</f>
        <v>669</v>
      </c>
      <c r="I310" s="54" t="e">
        <f>TWK!#REF!</f>
        <v>#REF!</v>
      </c>
      <c r="K310" s="54">
        <f t="shared" ref="K310:R310" si="626">IFERROR(AVERAGE(B307:B310),"n/a")</f>
        <v>585.75</v>
      </c>
      <c r="L310" s="54">
        <f t="shared" si="626"/>
        <v>614.58333333333337</v>
      </c>
      <c r="M310" s="54">
        <f t="shared" si="626"/>
        <v>668.75</v>
      </c>
      <c r="N310" s="54">
        <f t="shared" si="626"/>
        <v>720.5</v>
      </c>
      <c r="O310" s="54">
        <f t="shared" si="626"/>
        <v>824.875</v>
      </c>
      <c r="P310" s="54">
        <f t="shared" si="626"/>
        <v>826.875</v>
      </c>
      <c r="Q310" s="54">
        <f t="shared" si="626"/>
        <v>840.08333333333326</v>
      </c>
      <c r="R310" s="54" t="str">
        <f t="shared" si="626"/>
        <v>n/a</v>
      </c>
      <c r="T310" s="54">
        <f t="shared" ref="T310:Z310" si="627">IFERROR((K154+K206+K258)/3,"n/a")</f>
        <v>590.08333333333337</v>
      </c>
      <c r="U310" s="54">
        <f t="shared" si="627"/>
        <v>587.3611111111112</v>
      </c>
      <c r="V310" s="54">
        <f t="shared" si="627"/>
        <v>564.77777777777783</v>
      </c>
      <c r="W310" s="54">
        <f t="shared" si="627"/>
        <v>505.25</v>
      </c>
      <c r="X310" s="54">
        <f t="shared" si="627"/>
        <v>539.65277777777771</v>
      </c>
      <c r="Y310" s="54">
        <f t="shared" si="627"/>
        <v>542.65277777777771</v>
      </c>
      <c r="Z310" s="54">
        <f t="shared" si="627"/>
        <v>454.5</v>
      </c>
      <c r="AA310" s="54" t="e">
        <f t="shared" ref="AA310" si="628">(R154+R206+R258)/3</f>
        <v>#VALUE!</v>
      </c>
      <c r="AC310" s="74">
        <f>+AF310-'Figure 10 data'!I522</f>
        <v>0</v>
      </c>
      <c r="AD310" s="54">
        <f t="shared" si="560"/>
        <v>-9.6737748905521883</v>
      </c>
      <c r="AE310" s="54">
        <f t="shared" si="535"/>
        <v>-2.9557815086308947</v>
      </c>
      <c r="AF310" s="54">
        <f t="shared" si="500"/>
        <v>22.880188864843575</v>
      </c>
      <c r="AG310" s="54">
        <f t="shared" si="501"/>
        <v>49.628896585848594</v>
      </c>
      <c r="AH310" s="54">
        <f t="shared" si="502"/>
        <v>35.457470081070653</v>
      </c>
      <c r="AI310" s="54">
        <f t="shared" si="503"/>
        <v>34.708607407028239</v>
      </c>
      <c r="AJ310" s="54">
        <f t="shared" si="504"/>
        <v>47.194719471947202</v>
      </c>
      <c r="AK310" s="54" t="e">
        <f t="shared" ref="AK310" si="629">(I310/AA310-1)*100</f>
        <v>#REF!</v>
      </c>
      <c r="AM310" s="74">
        <f>AP310-'Figure 10 data'!H522</f>
        <v>0</v>
      </c>
      <c r="AN310" s="54">
        <f t="shared" si="551"/>
        <v>-3.0909090909090886</v>
      </c>
      <c r="AO310" s="54">
        <f t="shared" si="537"/>
        <v>11.984282907662092</v>
      </c>
      <c r="AP310" s="54">
        <f t="shared" si="470"/>
        <v>52.192982456140349</v>
      </c>
      <c r="AQ310" s="54">
        <f t="shared" si="471"/>
        <v>143.87096774193546</v>
      </c>
      <c r="AR310" s="54">
        <f t="shared" si="477"/>
        <v>103.05555555555554</v>
      </c>
      <c r="AS310" s="54">
        <f t="shared" si="478"/>
        <v>103.05555555555554</v>
      </c>
      <c r="AT310" s="54">
        <f t="shared" si="479"/>
        <v>129.89690721649484</v>
      </c>
      <c r="AU310" s="54" t="e">
        <f t="shared" ref="AU310" si="630">(I310/I258-1)*100</f>
        <v>#REF!</v>
      </c>
    </row>
    <row r="311" spans="1:47" x14ac:dyDescent="0.25">
      <c r="A311" s="12">
        <f t="shared" si="620"/>
        <v>39756</v>
      </c>
      <c r="B311" s="54">
        <f>TWK!B254</f>
        <v>692</v>
      </c>
      <c r="C311" s="54">
        <f>TWK!C254</f>
        <v>831</v>
      </c>
      <c r="D311" s="54">
        <f>TWK!D254</f>
        <v>1050</v>
      </c>
      <c r="E311" s="54">
        <f>TWK!E254</f>
        <v>1150</v>
      </c>
      <c r="F311" s="54">
        <f>TWK!F254</f>
        <v>850</v>
      </c>
      <c r="G311" s="54">
        <f>TWK!G254</f>
        <v>850</v>
      </c>
      <c r="H311" s="54">
        <f>TWK!H254</f>
        <v>1013</v>
      </c>
      <c r="I311" s="54" t="e">
        <f>TWK!#REF!</f>
        <v>#REF!</v>
      </c>
      <c r="K311" s="54">
        <f t="shared" ref="K311:R311" si="631">IFERROR(AVERAGE(B308:B311),"n/a")</f>
        <v>596.25</v>
      </c>
      <c r="L311" s="54">
        <f t="shared" si="631"/>
        <v>649.75</v>
      </c>
      <c r="M311" s="54">
        <f t="shared" si="631"/>
        <v>743.75</v>
      </c>
      <c r="N311" s="54">
        <f t="shared" si="631"/>
        <v>801.75</v>
      </c>
      <c r="O311" s="54">
        <f t="shared" si="631"/>
        <v>803</v>
      </c>
      <c r="P311" s="54">
        <f t="shared" si="631"/>
        <v>805</v>
      </c>
      <c r="Q311" s="54">
        <f t="shared" si="631"/>
        <v>816.25</v>
      </c>
      <c r="R311" s="54" t="str">
        <f t="shared" si="631"/>
        <v>n/a</v>
      </c>
      <c r="T311" s="54">
        <f t="shared" ref="T311:Z311" si="632">IFERROR((K155+K207+K259)/3,"n/a")</f>
        <v>548.80555555555554</v>
      </c>
      <c r="U311" s="54">
        <f t="shared" si="632"/>
        <v>521.875</v>
      </c>
      <c r="V311" s="54">
        <f t="shared" si="632"/>
        <v>497.73611111111114</v>
      </c>
      <c r="W311" s="54">
        <f t="shared" si="632"/>
        <v>415.89583333333331</v>
      </c>
      <c r="X311" s="54">
        <f t="shared" si="632"/>
        <v>457.0694444444444</v>
      </c>
      <c r="Y311" s="54">
        <f t="shared" si="632"/>
        <v>457.34027777777777</v>
      </c>
      <c r="Z311" s="54">
        <f t="shared" si="632"/>
        <v>364.375</v>
      </c>
      <c r="AA311" s="54" t="e">
        <f t="shared" ref="AA311" si="633">(R155+R207+R259)/3</f>
        <v>#VALUE!</v>
      </c>
      <c r="AC311" s="74">
        <f>+AF311-'Figure 10 data'!I523</f>
        <v>0</v>
      </c>
      <c r="AD311" s="54">
        <f t="shared" si="560"/>
        <v>26.092018018929998</v>
      </c>
      <c r="AE311" s="54">
        <f t="shared" si="535"/>
        <v>59.233532934131738</v>
      </c>
      <c r="AF311" s="54">
        <f t="shared" si="500"/>
        <v>110.95515807684792</v>
      </c>
      <c r="AG311" s="54">
        <f t="shared" si="501"/>
        <v>176.51154636076743</v>
      </c>
      <c r="AH311" s="54">
        <f t="shared" si="502"/>
        <v>85.967364550730821</v>
      </c>
      <c r="AI311" s="54">
        <f t="shared" si="503"/>
        <v>85.857236132833265</v>
      </c>
      <c r="AJ311" s="54">
        <f t="shared" si="504"/>
        <v>178.01029159519723</v>
      </c>
      <c r="AK311" s="54" t="e">
        <f t="shared" ref="AK311" si="634">(I311/AA311-1)*100</f>
        <v>#REF!</v>
      </c>
      <c r="AM311" s="74">
        <f>AP311-'Figure 10 data'!H523</f>
        <v>0</v>
      </c>
      <c r="AN311" s="54">
        <f t="shared" si="551"/>
        <v>51.532846715328454</v>
      </c>
      <c r="AO311" s="54">
        <f t="shared" si="537"/>
        <v>96.68639053254438</v>
      </c>
      <c r="AP311" s="54">
        <f t="shared" si="470"/>
        <v>151.49700598802394</v>
      </c>
      <c r="AQ311" s="54">
        <f t="shared" si="471"/>
        <v>272.46963562753035</v>
      </c>
      <c r="AR311" s="54">
        <f t="shared" si="477"/>
        <v>132.87671232876713</v>
      </c>
      <c r="AS311" s="54">
        <f t="shared" si="478"/>
        <v>132.08191126279863</v>
      </c>
      <c r="AT311" s="54">
        <f t="shared" si="479"/>
        <v>246.32478632478634</v>
      </c>
      <c r="AU311" s="54" t="e">
        <f t="shared" ref="AU311" si="635">(I311/I259-1)*100</f>
        <v>#REF!</v>
      </c>
    </row>
    <row r="312" spans="1:47" x14ac:dyDescent="0.25">
      <c r="A312" s="12">
        <f t="shared" si="620"/>
        <v>39763</v>
      </c>
      <c r="B312" s="54">
        <f>TWK!B255</f>
        <v>508</v>
      </c>
      <c r="C312" s="54">
        <f>TWK!C255</f>
        <v>519</v>
      </c>
      <c r="D312" s="54">
        <f>TWK!D255</f>
        <v>550</v>
      </c>
      <c r="E312" s="54">
        <f>TWK!E255</f>
        <v>469</v>
      </c>
      <c r="F312" s="54">
        <f>TWK!F255</f>
        <v>519</v>
      </c>
      <c r="G312" s="54">
        <f>TWK!G255</f>
        <v>519</v>
      </c>
      <c r="H312" s="54">
        <f>TWK!H255</f>
        <v>438</v>
      </c>
      <c r="I312" s="54" t="e">
        <f>TWK!#REF!</f>
        <v>#REF!</v>
      </c>
      <c r="K312" s="54">
        <f t="shared" ref="K312:R312" si="636">IFERROR(AVERAGE(B309:B312),"n/a")</f>
        <v>570.75</v>
      </c>
      <c r="L312" s="54">
        <f t="shared" si="636"/>
        <v>621.5</v>
      </c>
      <c r="M312" s="54">
        <f t="shared" si="636"/>
        <v>716.25</v>
      </c>
      <c r="N312" s="54">
        <f t="shared" si="636"/>
        <v>739</v>
      </c>
      <c r="O312" s="54">
        <f t="shared" si="636"/>
        <v>714.75</v>
      </c>
      <c r="P312" s="54">
        <f t="shared" si="636"/>
        <v>714.75</v>
      </c>
      <c r="Q312" s="54">
        <f t="shared" si="636"/>
        <v>700.75</v>
      </c>
      <c r="R312" s="54" t="str">
        <f t="shared" si="636"/>
        <v>n/a</v>
      </c>
      <c r="T312" s="54">
        <f t="shared" ref="T312:Z312" si="637">IFERROR((K156+K208+K260)/3,"n/a")</f>
        <v>519.72222222222229</v>
      </c>
      <c r="U312" s="54">
        <f t="shared" si="637"/>
        <v>477.875</v>
      </c>
      <c r="V312" s="54">
        <f t="shared" si="637"/>
        <v>458.06944444444451</v>
      </c>
      <c r="W312" s="54">
        <f t="shared" si="637"/>
        <v>372.47916666666669</v>
      </c>
      <c r="X312" s="54">
        <f t="shared" si="637"/>
        <v>407.0694444444444</v>
      </c>
      <c r="Y312" s="54">
        <f t="shared" si="637"/>
        <v>406.2569444444444</v>
      </c>
      <c r="Z312" s="54">
        <f t="shared" si="637"/>
        <v>322.125</v>
      </c>
      <c r="AA312" s="54" t="e">
        <f t="shared" ref="AA312" si="638">(R156+R208+R260)/3</f>
        <v>#VALUE!</v>
      </c>
      <c r="AC312" s="74">
        <f>+AF312-'Figure 10 data'!I524</f>
        <v>0</v>
      </c>
      <c r="AD312" s="54">
        <f t="shared" si="560"/>
        <v>-2.255478353821494</v>
      </c>
      <c r="AE312" s="54">
        <f t="shared" si="535"/>
        <v>8.605806957886486</v>
      </c>
      <c r="AF312" s="54">
        <f t="shared" si="500"/>
        <v>20.069130711621817</v>
      </c>
      <c r="AG312" s="54">
        <f t="shared" si="501"/>
        <v>25.913082387158106</v>
      </c>
      <c r="AH312" s="54">
        <f t="shared" si="502"/>
        <v>27.496673376778482</v>
      </c>
      <c r="AI312" s="54">
        <f t="shared" si="503"/>
        <v>27.751662364745911</v>
      </c>
      <c r="AJ312" s="54">
        <f t="shared" si="504"/>
        <v>35.972060535506415</v>
      </c>
      <c r="AK312" s="54" t="e">
        <f t="shared" ref="AK312" si="639">(I312/AA312-1)*100</f>
        <v>#REF!</v>
      </c>
      <c r="AM312" s="74">
        <f>AP312-'Figure 10 data'!H524</f>
        <v>0</v>
      </c>
      <c r="AN312" s="54">
        <f t="shared" si="551"/>
        <v>5.8333333333333348</v>
      </c>
      <c r="AO312" s="54">
        <f t="shared" si="537"/>
        <v>19.036697247706424</v>
      </c>
      <c r="AP312" s="54">
        <f t="shared" si="470"/>
        <v>25.570776255707763</v>
      </c>
      <c r="AQ312" s="54">
        <f t="shared" si="471"/>
        <v>31.00558659217878</v>
      </c>
      <c r="AR312" s="54">
        <f t="shared" si="477"/>
        <v>22.405660377358494</v>
      </c>
      <c r="AS312" s="54">
        <f t="shared" si="478"/>
        <v>25.060240963855417</v>
      </c>
      <c r="AT312" s="54">
        <f t="shared" si="479"/>
        <v>33.944954128440365</v>
      </c>
      <c r="AU312" s="54" t="e">
        <f t="shared" ref="AU312" si="640">(I312/I260-1)*100</f>
        <v>#REF!</v>
      </c>
    </row>
    <row r="313" spans="1:47" x14ac:dyDescent="0.25">
      <c r="A313" s="12">
        <f t="shared" si="620"/>
        <v>39770</v>
      </c>
      <c r="B313" s="54">
        <f>TWK!B256</f>
        <v>408</v>
      </c>
      <c r="C313" s="54">
        <f>TWK!C256</f>
        <v>420</v>
      </c>
      <c r="D313" s="54">
        <f>TWK!D256</f>
        <v>479</v>
      </c>
      <c r="E313" s="54">
        <f>TWK!E256</f>
        <v>369</v>
      </c>
      <c r="F313" s="54">
        <f>TWK!F256</f>
        <v>365</v>
      </c>
      <c r="G313" s="54">
        <f>TWK!G256</f>
        <v>365</v>
      </c>
      <c r="H313" s="54">
        <f>TWK!H256</f>
        <v>335</v>
      </c>
      <c r="I313" s="54" t="e">
        <f>TWK!#REF!</f>
        <v>#REF!</v>
      </c>
      <c r="K313" s="54">
        <f t="shared" ref="K313:R313" si="641">IFERROR(AVERAGE(B310:B313),"n/a")</f>
        <v>535.25</v>
      </c>
      <c r="L313" s="54">
        <f t="shared" si="641"/>
        <v>585</v>
      </c>
      <c r="M313" s="54">
        <f t="shared" si="641"/>
        <v>693.25</v>
      </c>
      <c r="N313" s="54">
        <f t="shared" si="641"/>
        <v>686</v>
      </c>
      <c r="O313" s="54">
        <f t="shared" si="641"/>
        <v>616.25</v>
      </c>
      <c r="P313" s="54">
        <f t="shared" si="641"/>
        <v>616.25</v>
      </c>
      <c r="Q313" s="54">
        <f t="shared" si="641"/>
        <v>613.75</v>
      </c>
      <c r="R313" s="54" t="str">
        <f t="shared" si="641"/>
        <v>n/a</v>
      </c>
      <c r="T313" s="54">
        <f t="shared" ref="T313:Z313" si="642">IFERROR((K157+K209+K261)/3,"n/a")</f>
        <v>491.38888888888886</v>
      </c>
      <c r="U313" s="54">
        <f t="shared" si="642"/>
        <v>442.375</v>
      </c>
      <c r="V313" s="54">
        <f t="shared" si="642"/>
        <v>430.375</v>
      </c>
      <c r="W313" s="54">
        <f t="shared" si="642"/>
        <v>351.0625</v>
      </c>
      <c r="X313" s="54">
        <f t="shared" si="642"/>
        <v>381</v>
      </c>
      <c r="Y313" s="54">
        <f t="shared" si="642"/>
        <v>379.60416666666669</v>
      </c>
      <c r="Z313" s="54">
        <f t="shared" si="642"/>
        <v>296.95833333333331</v>
      </c>
      <c r="AA313" s="54" t="e">
        <f t="shared" ref="AA313" si="643">(R157+R209+R261)/3</f>
        <v>#VALUE!</v>
      </c>
      <c r="AC313" s="74">
        <f>+AF313-'Figure 10 data'!I525</f>
        <v>0</v>
      </c>
      <c r="AD313" s="54">
        <f t="shared" si="560"/>
        <v>-16.970039570378738</v>
      </c>
      <c r="AE313" s="54">
        <f t="shared" si="535"/>
        <v>-5.0579259677875132</v>
      </c>
      <c r="AF313" s="54">
        <f t="shared" si="500"/>
        <v>11.298286378158572</v>
      </c>
      <c r="AG313" s="54">
        <f t="shared" si="501"/>
        <v>5.1094890510948954</v>
      </c>
      <c r="AH313" s="54">
        <f t="shared" si="502"/>
        <v>-4.1994750656167978</v>
      </c>
      <c r="AI313" s="54">
        <f t="shared" si="503"/>
        <v>-3.8472092640360112</v>
      </c>
      <c r="AJ313" s="54">
        <f t="shared" si="504"/>
        <v>12.810439174968447</v>
      </c>
      <c r="AK313" s="54" t="e">
        <f t="shared" ref="AK313" si="644">(I313/AA313-1)*100</f>
        <v>#REF!</v>
      </c>
      <c r="AM313" s="74">
        <f>AP313-'Figure 10 data'!H525</f>
        <v>0</v>
      </c>
      <c r="AN313" s="54">
        <f t="shared" si="551"/>
        <v>-9.9999999999999982</v>
      </c>
      <c r="AO313" s="54">
        <f t="shared" si="537"/>
        <v>1.6949152542372836</v>
      </c>
      <c r="AP313" s="54">
        <f t="shared" si="470"/>
        <v>17.98029556650247</v>
      </c>
      <c r="AQ313" s="54">
        <f t="shared" si="471"/>
        <v>13.888888888888884</v>
      </c>
      <c r="AR313" s="54">
        <f t="shared" si="477"/>
        <v>-1.0840108401083959</v>
      </c>
      <c r="AS313" s="54">
        <f t="shared" si="478"/>
        <v>-1.0840108401083959</v>
      </c>
      <c r="AT313" s="54">
        <f t="shared" si="479"/>
        <v>12.794612794612803</v>
      </c>
      <c r="AU313" s="54" t="e">
        <f t="shared" ref="AU313" si="645">(I313/I261-1)*100</f>
        <v>#REF!</v>
      </c>
    </row>
    <row r="314" spans="1:47" x14ac:dyDescent="0.25">
      <c r="A314" s="12">
        <f t="shared" si="620"/>
        <v>39777</v>
      </c>
      <c r="B314" s="54" t="str">
        <f>TWK!B257</f>
        <v>n/a</v>
      </c>
      <c r="C314" s="54">
        <f>TWK!C257</f>
        <v>406</v>
      </c>
      <c r="D314" s="54">
        <f>TWK!D257</f>
        <v>395</v>
      </c>
      <c r="E314" s="54">
        <f>TWK!E257</f>
        <v>305</v>
      </c>
      <c r="F314" s="54">
        <f>TWK!F257</f>
        <v>306</v>
      </c>
      <c r="G314" s="54">
        <f>TWK!G257</f>
        <v>306</v>
      </c>
      <c r="H314" s="54">
        <f>TWK!H257</f>
        <v>301</v>
      </c>
      <c r="I314" s="54" t="e">
        <f>TWK!#REF!</f>
        <v>#REF!</v>
      </c>
      <c r="K314" s="54">
        <f t="shared" ref="K314:R314" si="646">IFERROR(AVERAGE(B311:B314),"n/a")</f>
        <v>536</v>
      </c>
      <c r="L314" s="54">
        <f t="shared" si="646"/>
        <v>544</v>
      </c>
      <c r="M314" s="54">
        <f t="shared" si="646"/>
        <v>618.5</v>
      </c>
      <c r="N314" s="54">
        <f t="shared" si="646"/>
        <v>573.25</v>
      </c>
      <c r="O314" s="54">
        <f t="shared" si="646"/>
        <v>510</v>
      </c>
      <c r="P314" s="54">
        <f t="shared" si="646"/>
        <v>510</v>
      </c>
      <c r="Q314" s="54">
        <f t="shared" si="646"/>
        <v>521.75</v>
      </c>
      <c r="R314" s="54" t="str">
        <f t="shared" si="646"/>
        <v>n/a</v>
      </c>
      <c r="T314" s="54">
        <f t="shared" ref="T314:Z314" si="647">IFERROR((K158+K210+K262)/3,"n/a")</f>
        <v>459.66666666666669</v>
      </c>
      <c r="U314" s="54">
        <f t="shared" si="647"/>
        <v>412.95833333333331</v>
      </c>
      <c r="V314" s="54">
        <f t="shared" si="647"/>
        <v>410.70833333333331</v>
      </c>
      <c r="W314" s="54">
        <f t="shared" si="647"/>
        <v>340.3125</v>
      </c>
      <c r="X314" s="54">
        <f t="shared" si="647"/>
        <v>372.16666666666669</v>
      </c>
      <c r="Y314" s="54">
        <f t="shared" si="647"/>
        <v>370.77083333333331</v>
      </c>
      <c r="Z314" s="54">
        <f t="shared" si="647"/>
        <v>284.95833333333331</v>
      </c>
      <c r="AA314" s="54" t="e">
        <f t="shared" ref="AA314" si="648">(R158+R210+R262)/3</f>
        <v>#VALUE!</v>
      </c>
      <c r="AC314" s="74">
        <f>+AF314-'Figure 10 data'!I526</f>
        <v>0</v>
      </c>
      <c r="AD314" s="54" t="str">
        <f t="shared" si="560"/>
        <v>n/a</v>
      </c>
      <c r="AE314" s="54">
        <f t="shared" si="535"/>
        <v>-1.6849964685702656</v>
      </c>
      <c r="AF314" s="54">
        <f t="shared" si="500"/>
        <v>-3.8246931114943705</v>
      </c>
      <c r="AG314" s="54">
        <f t="shared" si="501"/>
        <v>-10.376492194674015</v>
      </c>
      <c r="AH314" s="54">
        <f t="shared" si="502"/>
        <v>-17.778772951186749</v>
      </c>
      <c r="AI314" s="54">
        <f t="shared" si="503"/>
        <v>-17.469236388155306</v>
      </c>
      <c r="AJ314" s="54">
        <f t="shared" si="504"/>
        <v>5.6294779938587558</v>
      </c>
      <c r="AK314" s="54" t="e">
        <f t="shared" ref="AK314" si="649">(I314/AA314-1)*100</f>
        <v>#REF!</v>
      </c>
      <c r="AM314" s="74">
        <f>AP314-'Figure 10 data'!H526</f>
        <v>0</v>
      </c>
      <c r="AN314" s="54" t="str">
        <f t="shared" si="551"/>
        <v>n/a</v>
      </c>
      <c r="AO314" s="54">
        <f t="shared" si="537"/>
        <v>4.1025641025641102</v>
      </c>
      <c r="AP314" s="54">
        <f t="shared" si="470"/>
        <v>2.067183462532296</v>
      </c>
      <c r="AQ314" s="54">
        <f t="shared" si="471"/>
        <v>-3.7854889589905349</v>
      </c>
      <c r="AR314" s="54">
        <f t="shared" si="477"/>
        <v>-17.962466487935657</v>
      </c>
      <c r="AS314" s="54">
        <f t="shared" si="478"/>
        <v>-17.962466487935657</v>
      </c>
      <c r="AT314" s="54">
        <f t="shared" si="479"/>
        <v>5.9859154929577496</v>
      </c>
      <c r="AU314" s="54" t="e">
        <f t="shared" ref="AU314" si="650">(I314/I262-1)*100</f>
        <v>#REF!</v>
      </c>
    </row>
    <row r="315" spans="1:47" x14ac:dyDescent="0.25">
      <c r="A315" s="12">
        <f t="shared" ref="A315:A320" si="651">7+A314</f>
        <v>39784</v>
      </c>
      <c r="B315" s="54" t="str">
        <f>TWK!B258</f>
        <v>n/a</v>
      </c>
      <c r="C315" s="54">
        <f>TWK!C258</f>
        <v>418</v>
      </c>
      <c r="D315" s="54">
        <f>TWK!D258</f>
        <v>400</v>
      </c>
      <c r="E315" s="54">
        <f>TWK!E258</f>
        <v>378</v>
      </c>
      <c r="F315" s="54">
        <f>TWK!F258</f>
        <v>306</v>
      </c>
      <c r="G315" s="54">
        <f>TWK!G258</f>
        <v>306</v>
      </c>
      <c r="H315" s="54">
        <f>TWK!H258</f>
        <v>340</v>
      </c>
      <c r="I315" s="54" t="e">
        <f>TWK!#REF!</f>
        <v>#REF!</v>
      </c>
      <c r="K315" s="54">
        <f t="shared" ref="K315:R315" si="652">IFERROR(AVERAGE(B312:B315),"n/a")</f>
        <v>458</v>
      </c>
      <c r="L315" s="54">
        <f t="shared" si="652"/>
        <v>440.75</v>
      </c>
      <c r="M315" s="54">
        <f t="shared" si="652"/>
        <v>456</v>
      </c>
      <c r="N315" s="54">
        <f t="shared" si="652"/>
        <v>380.25</v>
      </c>
      <c r="O315" s="54">
        <f t="shared" si="652"/>
        <v>374</v>
      </c>
      <c r="P315" s="54">
        <f t="shared" si="652"/>
        <v>374</v>
      </c>
      <c r="Q315" s="54">
        <f t="shared" si="652"/>
        <v>353.5</v>
      </c>
      <c r="R315" s="54" t="str">
        <f t="shared" si="652"/>
        <v>n/a</v>
      </c>
      <c r="T315" s="54">
        <f t="shared" ref="T315:Z315" si="653">IFERROR((K159+K211+K263)/3,"n/a")</f>
        <v>448.72222222222217</v>
      </c>
      <c r="U315" s="54">
        <f t="shared" si="653"/>
        <v>402.75</v>
      </c>
      <c r="V315" s="54">
        <f t="shared" si="653"/>
        <v>411.22222222222223</v>
      </c>
      <c r="W315" s="54">
        <f t="shared" si="653"/>
        <v>340.38888888888891</v>
      </c>
      <c r="X315" s="54">
        <f t="shared" si="653"/>
        <v>365.41666666666669</v>
      </c>
      <c r="Y315" s="54">
        <f t="shared" si="653"/>
        <v>364.66666666666669</v>
      </c>
      <c r="Z315" s="54">
        <f t="shared" si="653"/>
        <v>284.11111111111109</v>
      </c>
      <c r="AA315" s="54" t="e">
        <f t="shared" ref="AA315" si="654">(R159+R211+R263)/3</f>
        <v>#VALUE!</v>
      </c>
      <c r="AC315" s="74">
        <f>+AF315-'Figure 10 data'!I527</f>
        <v>0</v>
      </c>
      <c r="AD315" s="54" t="str">
        <f t="shared" si="560"/>
        <v>n/a</v>
      </c>
      <c r="AE315" s="54">
        <f t="shared" si="535"/>
        <v>3.7864680322780897</v>
      </c>
      <c r="AF315" s="54">
        <f t="shared" si="500"/>
        <v>-2.7289921642799309</v>
      </c>
      <c r="AG315" s="54">
        <f t="shared" si="501"/>
        <v>11.049453239758433</v>
      </c>
      <c r="AH315" s="54">
        <f t="shared" si="502"/>
        <v>-16.259977194982898</v>
      </c>
      <c r="AI315" s="54">
        <f t="shared" si="503"/>
        <v>-16.087751371115179</v>
      </c>
      <c r="AJ315" s="54">
        <f t="shared" si="504"/>
        <v>19.67149002737585</v>
      </c>
      <c r="AK315" s="54" t="e">
        <f t="shared" ref="AK315" si="655">(I315/AA315-1)*100</f>
        <v>#REF!</v>
      </c>
      <c r="AM315" s="74">
        <f>AP315-'Figure 10 data'!H527</f>
        <v>0</v>
      </c>
      <c r="AN315" s="54" t="str">
        <f t="shared" si="551"/>
        <v>n/a</v>
      </c>
      <c r="AO315" s="54">
        <f t="shared" si="537"/>
        <v>8.1034482758620676</v>
      </c>
      <c r="AP315" s="54">
        <f t="shared" si="470"/>
        <v>3.4482758620689502</v>
      </c>
      <c r="AQ315" s="54">
        <f t="shared" si="471"/>
        <v>15.714285714285703</v>
      </c>
      <c r="AR315" s="54">
        <f t="shared" si="477"/>
        <v>-15.000000000000002</v>
      </c>
      <c r="AS315" s="54">
        <f t="shared" si="478"/>
        <v>-15.000000000000002</v>
      </c>
      <c r="AT315" s="54">
        <f t="shared" si="479"/>
        <v>20.000000000000018</v>
      </c>
      <c r="AU315" s="54" t="e">
        <f t="shared" ref="AU315" si="656">(I315/I263-1)*100</f>
        <v>#REF!</v>
      </c>
    </row>
    <row r="316" spans="1:47" x14ac:dyDescent="0.25">
      <c r="A316" s="12">
        <f t="shared" si="651"/>
        <v>39791</v>
      </c>
      <c r="B316" s="54" t="str">
        <f>TWK!B259</f>
        <v>n/a</v>
      </c>
      <c r="C316" s="54">
        <f>TWK!C259</f>
        <v>495</v>
      </c>
      <c r="D316" s="54">
        <f>TWK!D259</f>
        <v>500</v>
      </c>
      <c r="E316" s="54">
        <f>TWK!E259</f>
        <v>478</v>
      </c>
      <c r="F316" s="54">
        <f>TWK!F259</f>
        <v>410</v>
      </c>
      <c r="G316" s="54">
        <f>TWK!G259</f>
        <v>410</v>
      </c>
      <c r="H316" s="54">
        <f>TWK!H259</f>
        <v>375</v>
      </c>
      <c r="I316" s="54" t="e">
        <f>TWK!#REF!</f>
        <v>#REF!</v>
      </c>
      <c r="K316" s="54">
        <f t="shared" ref="K316:R316" si="657">IFERROR(AVERAGE(B313:B316),"n/a")</f>
        <v>408</v>
      </c>
      <c r="L316" s="54">
        <f t="shared" si="657"/>
        <v>434.75</v>
      </c>
      <c r="M316" s="54">
        <f t="shared" si="657"/>
        <v>443.5</v>
      </c>
      <c r="N316" s="54">
        <f t="shared" si="657"/>
        <v>382.5</v>
      </c>
      <c r="O316" s="54">
        <f t="shared" si="657"/>
        <v>346.75</v>
      </c>
      <c r="P316" s="54">
        <f t="shared" si="657"/>
        <v>346.75</v>
      </c>
      <c r="Q316" s="54">
        <f t="shared" si="657"/>
        <v>337.75</v>
      </c>
      <c r="R316" s="54" t="str">
        <f t="shared" si="657"/>
        <v>n/a</v>
      </c>
      <c r="T316" s="54">
        <f t="shared" ref="T316:Z316" si="658">IFERROR((K160+K212+K264)/3,"n/a")</f>
        <v>268.77777777777777</v>
      </c>
      <c r="U316" s="54">
        <f t="shared" si="658"/>
        <v>396.1018518518519</v>
      </c>
      <c r="V316" s="54">
        <f t="shared" si="658"/>
        <v>417.22222222222223</v>
      </c>
      <c r="W316" s="54">
        <f t="shared" si="658"/>
        <v>340.13888888888891</v>
      </c>
      <c r="X316" s="54">
        <f t="shared" si="658"/>
        <v>358.375</v>
      </c>
      <c r="Y316" s="54">
        <f t="shared" si="658"/>
        <v>358.375</v>
      </c>
      <c r="Z316" s="54">
        <f t="shared" si="658"/>
        <v>281.52777777777777</v>
      </c>
      <c r="AA316" s="54" t="e">
        <f t="shared" ref="AA316" si="659">(R160+R212+R264)/3</f>
        <v>#VALUE!</v>
      </c>
      <c r="AC316" s="74">
        <f>+AF316-'Figure 10 data'!I528</f>
        <v>0</v>
      </c>
      <c r="AD316" s="54" t="str">
        <f t="shared" si="560"/>
        <v>n/a</v>
      </c>
      <c r="AE316" s="54">
        <f t="shared" si="535"/>
        <v>24.967858061198235</v>
      </c>
      <c r="AF316" s="54">
        <f t="shared" si="500"/>
        <v>19.840213049267639</v>
      </c>
      <c r="AG316" s="54">
        <f t="shared" si="501"/>
        <v>40.530828909759073</v>
      </c>
      <c r="AH316" s="54">
        <f t="shared" si="502"/>
        <v>14.40530170910359</v>
      </c>
      <c r="AI316" s="54">
        <f t="shared" si="503"/>
        <v>14.40530170910359</v>
      </c>
      <c r="AJ316" s="54">
        <f t="shared" si="504"/>
        <v>33.201776023680331</v>
      </c>
      <c r="AK316" s="54" t="e">
        <f t="shared" ref="AK316" si="660">(I316/AA316-1)*100</f>
        <v>#REF!</v>
      </c>
      <c r="AM316" s="74">
        <f>AP316-'Figure 10 data'!H528</f>
        <v>0</v>
      </c>
      <c r="AN316" s="54" t="str">
        <f t="shared" si="551"/>
        <v>n/a</v>
      </c>
      <c r="AO316" s="54" t="str">
        <f t="shared" si="537"/>
        <v>n/a</v>
      </c>
      <c r="AP316" s="54">
        <f t="shared" si="470"/>
        <v>25</v>
      </c>
      <c r="AQ316" s="54">
        <f t="shared" si="471"/>
        <v>43.97590361445782</v>
      </c>
      <c r="AR316" s="54">
        <f t="shared" si="477"/>
        <v>16.312056737588641</v>
      </c>
      <c r="AS316" s="54">
        <f t="shared" si="478"/>
        <v>16.312056737588641</v>
      </c>
      <c r="AT316" s="54">
        <f t="shared" si="479"/>
        <v>36.363636363636353</v>
      </c>
      <c r="AU316" s="54" t="e">
        <f t="shared" ref="AU316" si="661">(I316/I264-1)*100</f>
        <v>#REF!</v>
      </c>
    </row>
    <row r="317" spans="1:47" x14ac:dyDescent="0.25">
      <c r="A317" s="12">
        <f t="shared" si="651"/>
        <v>39798</v>
      </c>
      <c r="B317" s="54" t="str">
        <f>TWK!B260</f>
        <v>n/a</v>
      </c>
      <c r="C317" s="54" t="str">
        <f>TWK!C260</f>
        <v>n/a</v>
      </c>
      <c r="D317" s="54">
        <f>TWK!D260</f>
        <v>470</v>
      </c>
      <c r="E317" s="54">
        <f>TWK!E260</f>
        <v>401</v>
      </c>
      <c r="F317" s="54">
        <f>TWK!F260</f>
        <v>380</v>
      </c>
      <c r="G317" s="54">
        <f>TWK!G260</f>
        <v>380</v>
      </c>
      <c r="H317" s="54">
        <f>TWK!H260</f>
        <v>303</v>
      </c>
      <c r="I317" s="54" t="e">
        <f>TWK!#REF!</f>
        <v>#REF!</v>
      </c>
      <c r="K317" s="54" t="str">
        <f t="shared" ref="K317:R317" si="662">IFERROR(AVERAGE(B314:B317),"n/a")</f>
        <v>n/a</v>
      </c>
      <c r="L317" s="54">
        <f t="shared" si="662"/>
        <v>439.66666666666669</v>
      </c>
      <c r="M317" s="54">
        <f t="shared" si="662"/>
        <v>441.25</v>
      </c>
      <c r="N317" s="54">
        <f t="shared" si="662"/>
        <v>390.5</v>
      </c>
      <c r="O317" s="54">
        <f t="shared" si="662"/>
        <v>350.5</v>
      </c>
      <c r="P317" s="54">
        <f t="shared" si="662"/>
        <v>350.5</v>
      </c>
      <c r="Q317" s="54">
        <f t="shared" si="662"/>
        <v>329.75</v>
      </c>
      <c r="R317" s="54" t="str">
        <f t="shared" si="662"/>
        <v>n/a</v>
      </c>
      <c r="T317" s="54" t="str">
        <f t="shared" ref="T317:Z317" si="663">IFERROR((K161+K213+K265)/3,"n/a")</f>
        <v>n/a</v>
      </c>
      <c r="U317" s="54">
        <f t="shared" si="663"/>
        <v>382.69444444444451</v>
      </c>
      <c r="V317" s="54">
        <f t="shared" si="663"/>
        <v>411.63888888888891</v>
      </c>
      <c r="W317" s="54">
        <f t="shared" si="663"/>
        <v>333.88888888888891</v>
      </c>
      <c r="X317" s="54">
        <f t="shared" si="663"/>
        <v>353.29166666666669</v>
      </c>
      <c r="Y317" s="54">
        <f t="shared" si="663"/>
        <v>353.20833333333331</v>
      </c>
      <c r="Z317" s="54">
        <f t="shared" si="663"/>
        <v>276.61111111111109</v>
      </c>
      <c r="AA317" s="54" t="e">
        <f t="shared" ref="AA317" si="664">(R161+R213+R265)/3</f>
        <v>#VALUE!</v>
      </c>
      <c r="AC317" s="74">
        <f>+AF317-'Figure 10 data'!I529</f>
        <v>0</v>
      </c>
      <c r="AD317" s="54" t="str">
        <f t="shared" si="560"/>
        <v>n/a</v>
      </c>
      <c r="AE317" s="54" t="str">
        <f t="shared" si="535"/>
        <v>n/a</v>
      </c>
      <c r="AF317" s="54">
        <f t="shared" si="500"/>
        <v>14.177744787097634</v>
      </c>
      <c r="AG317" s="54">
        <f t="shared" si="501"/>
        <v>20.099833610648908</v>
      </c>
      <c r="AH317" s="54">
        <f t="shared" si="502"/>
        <v>7.5598537563391854</v>
      </c>
      <c r="AI317" s="54">
        <f t="shared" si="503"/>
        <v>7.5852306240415279</v>
      </c>
      <c r="AJ317" s="54">
        <f t="shared" si="504"/>
        <v>9.5400682868045816</v>
      </c>
      <c r="AK317" s="54" t="e">
        <f t="shared" ref="AK317" si="665">(I317/AA317-1)*100</f>
        <v>#REF!</v>
      </c>
      <c r="AM317" s="74">
        <f>AP317-'Figure 10 data'!H529</f>
        <v>0</v>
      </c>
      <c r="AN317" s="54" t="str">
        <f t="shared" si="551"/>
        <v>n/a</v>
      </c>
      <c r="AO317" s="54" t="str">
        <f t="shared" si="537"/>
        <v>n/a</v>
      </c>
      <c r="AP317" s="54">
        <f t="shared" si="470"/>
        <v>24.668435013262592</v>
      </c>
      <c r="AQ317" s="54">
        <f t="shared" si="471"/>
        <v>39.721254355400703</v>
      </c>
      <c r="AR317" s="54">
        <f t="shared" si="477"/>
        <v>11.764705882352944</v>
      </c>
      <c r="AS317" s="54">
        <f t="shared" si="478"/>
        <v>11.764705882352944</v>
      </c>
      <c r="AT317" s="54">
        <f t="shared" si="479"/>
        <v>22.672064777327925</v>
      </c>
      <c r="AU317" s="54" t="e">
        <f t="shared" ref="AU317" si="666">(I317/I265-1)*100</f>
        <v>#REF!</v>
      </c>
    </row>
    <row r="318" spans="1:47" x14ac:dyDescent="0.25">
      <c r="A318" s="12">
        <f t="shared" si="651"/>
        <v>39805</v>
      </c>
      <c r="B318" s="54" t="str">
        <f>TWK!B261</f>
        <v>n/a</v>
      </c>
      <c r="C318" s="54" t="str">
        <f>TWK!C261</f>
        <v>n/a</v>
      </c>
      <c r="D318" s="54">
        <f>TWK!D261</f>
        <v>518.75</v>
      </c>
      <c r="E318" s="54">
        <f>TWK!E261</f>
        <v>415</v>
      </c>
      <c r="F318" s="54">
        <f>TWK!F261</f>
        <v>387.5</v>
      </c>
      <c r="G318" s="54">
        <f>TWK!G261</f>
        <v>387.5</v>
      </c>
      <c r="H318" s="54">
        <f>TWK!H261</f>
        <v>297.5</v>
      </c>
      <c r="I318" s="54" t="e">
        <f>TWK!#REF!</f>
        <v>#REF!</v>
      </c>
      <c r="K318" s="54" t="str">
        <f t="shared" ref="K318:R318" si="667">IFERROR(AVERAGE(B315:B318),"n/a")</f>
        <v>n/a</v>
      </c>
      <c r="L318" s="54">
        <f t="shared" si="667"/>
        <v>456.5</v>
      </c>
      <c r="M318" s="54">
        <f t="shared" si="667"/>
        <v>472.1875</v>
      </c>
      <c r="N318" s="54">
        <f t="shared" si="667"/>
        <v>418</v>
      </c>
      <c r="O318" s="54">
        <f t="shared" si="667"/>
        <v>370.875</v>
      </c>
      <c r="P318" s="54">
        <f t="shared" si="667"/>
        <v>370.875</v>
      </c>
      <c r="Q318" s="54">
        <f t="shared" si="667"/>
        <v>328.875</v>
      </c>
      <c r="R318" s="54" t="str">
        <f t="shared" si="667"/>
        <v>n/a</v>
      </c>
      <c r="T318" s="54" t="str">
        <f t="shared" ref="T318:Z318" si="668">IFERROR((K162+K214+K266)/3,"n/a")</f>
        <v>n/a</v>
      </c>
      <c r="U318" s="54" t="str">
        <f t="shared" si="668"/>
        <v>n/a</v>
      </c>
      <c r="V318" s="54">
        <f t="shared" si="668"/>
        <v>402.13888888888891</v>
      </c>
      <c r="W318" s="54">
        <f t="shared" si="668"/>
        <v>324.63888888888891</v>
      </c>
      <c r="X318" s="54">
        <f t="shared" si="668"/>
        <v>345.45833333333331</v>
      </c>
      <c r="Y318" s="54">
        <f t="shared" si="668"/>
        <v>344.79166666666669</v>
      </c>
      <c r="Z318" s="54">
        <f t="shared" si="668"/>
        <v>273.86111111111109</v>
      </c>
      <c r="AA318" s="54" t="e">
        <f t="shared" ref="AA318" si="669">(R162+R214+R266)/3</f>
        <v>#VALUE!</v>
      </c>
      <c r="AC318" s="74">
        <f>+AF318-'Figure 10 data'!I530</f>
        <v>0</v>
      </c>
      <c r="AD318" s="54" t="str">
        <f t="shared" si="560"/>
        <v>n/a</v>
      </c>
      <c r="AE318" s="54" t="str">
        <f t="shared" si="535"/>
        <v>n/a</v>
      </c>
      <c r="AF318" s="54">
        <f t="shared" si="500"/>
        <v>28.997720522207636</v>
      </c>
      <c r="AG318" s="54">
        <f t="shared" si="501"/>
        <v>27.834345854368081</v>
      </c>
      <c r="AH318" s="54">
        <f t="shared" si="502"/>
        <v>12.169822699312505</v>
      </c>
      <c r="AI318" s="54">
        <f t="shared" si="503"/>
        <v>12.38670694864048</v>
      </c>
      <c r="AJ318" s="54">
        <f t="shared" si="504"/>
        <v>8.6317070696825269</v>
      </c>
      <c r="AK318" s="54" t="e">
        <f t="shared" ref="AK318" si="670">(I318/AA318-1)*100</f>
        <v>#REF!</v>
      </c>
      <c r="AM318" s="74">
        <f>AP318-'Figure 10 data'!H530</f>
        <v>0</v>
      </c>
      <c r="AN318" s="54" t="str">
        <f t="shared" si="551"/>
        <v>n/a</v>
      </c>
      <c r="AO318" s="54" t="str">
        <f t="shared" si="537"/>
        <v>n/a</v>
      </c>
      <c r="AP318" s="54">
        <f t="shared" si="470"/>
        <v>41.348773841961851</v>
      </c>
      <c r="AQ318" s="54">
        <f t="shared" si="471"/>
        <v>48.214285714285722</v>
      </c>
      <c r="AR318" s="54">
        <f t="shared" si="477"/>
        <v>14.985163204747764</v>
      </c>
      <c r="AS318" s="54">
        <f t="shared" si="478"/>
        <v>14.985163204747764</v>
      </c>
      <c r="AT318" s="54">
        <f t="shared" si="479"/>
        <v>18.999999999999993</v>
      </c>
      <c r="AU318" s="54" t="e">
        <f t="shared" ref="AU318" si="671">(I318/I266-1)*100</f>
        <v>#REF!</v>
      </c>
    </row>
    <row r="319" spans="1:47" x14ac:dyDescent="0.25">
      <c r="A319" s="12">
        <f t="shared" si="651"/>
        <v>39812</v>
      </c>
      <c r="B319" s="54" t="str">
        <f>TWK!B262</f>
        <v>n/a</v>
      </c>
      <c r="C319" s="54" t="str">
        <f>TWK!C262</f>
        <v>n/a</v>
      </c>
      <c r="D319" s="54">
        <f>TWK!D262</f>
        <v>441</v>
      </c>
      <c r="E319" s="54">
        <f>TWK!E262</f>
        <v>300</v>
      </c>
      <c r="F319" s="54">
        <f>TWK!F262</f>
        <v>348</v>
      </c>
      <c r="G319" s="54">
        <f>TWK!G262</f>
        <v>346</v>
      </c>
      <c r="H319" s="54">
        <f>TWK!H262</f>
        <v>266</v>
      </c>
      <c r="I319" s="54" t="e">
        <f>TWK!#REF!</f>
        <v>#REF!</v>
      </c>
      <c r="K319" s="54" t="str">
        <f t="shared" ref="K319:R319" si="672">IFERROR(AVERAGE(B316:B319),"n/a")</f>
        <v>n/a</v>
      </c>
      <c r="L319" s="54">
        <f t="shared" si="672"/>
        <v>495</v>
      </c>
      <c r="M319" s="54">
        <f t="shared" si="672"/>
        <v>482.4375</v>
      </c>
      <c r="N319" s="54">
        <f t="shared" si="672"/>
        <v>398.5</v>
      </c>
      <c r="O319" s="54">
        <f t="shared" si="672"/>
        <v>381.375</v>
      </c>
      <c r="P319" s="54">
        <f t="shared" si="672"/>
        <v>380.875</v>
      </c>
      <c r="Q319" s="54">
        <f t="shared" si="672"/>
        <v>310.375</v>
      </c>
      <c r="R319" s="54" t="str">
        <f t="shared" si="672"/>
        <v>n/a</v>
      </c>
      <c r="T319" s="54" t="str">
        <f t="shared" ref="T319:Z319" si="673">IFERROR((K163+K215+K267)/3,"n/a")</f>
        <v>n/a</v>
      </c>
      <c r="U319" s="54" t="str">
        <f t="shared" si="673"/>
        <v>n/a</v>
      </c>
      <c r="V319" s="54">
        <f t="shared" si="673"/>
        <v>385.08333333333331</v>
      </c>
      <c r="W319" s="54">
        <f t="shared" si="673"/>
        <v>313.02777777777777</v>
      </c>
      <c r="X319" s="54">
        <f t="shared" si="673"/>
        <v>334.70833333333331</v>
      </c>
      <c r="Y319" s="54">
        <f t="shared" si="673"/>
        <v>334.29166666666669</v>
      </c>
      <c r="Z319" s="54">
        <f t="shared" si="673"/>
        <v>267.61111111111114</v>
      </c>
      <c r="AA319" s="54" t="e">
        <f t="shared" ref="AA319" si="674">(R163+R215+R267)/3</f>
        <v>#VALUE!</v>
      </c>
      <c r="AC319" s="74">
        <f>+AF319-'Figure 10 data'!I531</f>
        <v>0</v>
      </c>
      <c r="AD319" s="54" t="str">
        <f t="shared" si="560"/>
        <v>n/a</v>
      </c>
      <c r="AE319" s="54" t="str">
        <f t="shared" si="535"/>
        <v>n/a</v>
      </c>
      <c r="AF319" s="54">
        <f t="shared" si="500"/>
        <v>14.520666522397763</v>
      </c>
      <c r="AG319" s="54">
        <f t="shared" si="501"/>
        <v>-4.1618599698287291</v>
      </c>
      <c r="AH319" s="54">
        <f t="shared" si="502"/>
        <v>3.9711191335740192</v>
      </c>
      <c r="AI319" s="54">
        <f t="shared" si="503"/>
        <v>3.5024305122771882</v>
      </c>
      <c r="AJ319" s="54">
        <f t="shared" si="504"/>
        <v>-0.60203446128296312</v>
      </c>
      <c r="AK319" s="54" t="e">
        <f t="shared" ref="AK319" si="675">(I319/AA319-1)*100</f>
        <v>#REF!</v>
      </c>
      <c r="AM319" s="74">
        <f>AP319-'Figure 10 data'!H531</f>
        <v>0</v>
      </c>
      <c r="AN319" s="54" t="str">
        <f t="shared" si="551"/>
        <v>n/a</v>
      </c>
      <c r="AO319" s="54" t="str">
        <f t="shared" si="537"/>
        <v>n/a</v>
      </c>
      <c r="AP319" s="54">
        <f t="shared" si="470"/>
        <v>22.500000000000007</v>
      </c>
      <c r="AQ319" s="54">
        <f t="shared" si="471"/>
        <v>9.7560975609756184</v>
      </c>
      <c r="AR319" s="54">
        <f t="shared" si="477"/>
        <v>5.4545454545454453</v>
      </c>
      <c r="AS319" s="54">
        <f t="shared" si="478"/>
        <v>4.8484848484848575</v>
      </c>
      <c r="AT319" s="54">
        <f t="shared" si="479"/>
        <v>11.608391608391599</v>
      </c>
      <c r="AU319" s="54" t="e">
        <f t="shared" ref="AU319" si="676">(I319/I267-1)*100</f>
        <v>#REF!</v>
      </c>
    </row>
    <row r="320" spans="1:47" x14ac:dyDescent="0.25">
      <c r="A320" s="12">
        <f t="shared" si="651"/>
        <v>39819</v>
      </c>
      <c r="B320" s="54" t="str">
        <f>TWK!B263</f>
        <v>n/a</v>
      </c>
      <c r="C320" s="54" t="str">
        <f>TWK!C263</f>
        <v>n/a</v>
      </c>
      <c r="D320" s="54">
        <f>TWK!D263</f>
        <v>371</v>
      </c>
      <c r="E320" s="54">
        <f>TWK!E263</f>
        <v>273</v>
      </c>
      <c r="F320" s="54">
        <f>TWK!F263</f>
        <v>326</v>
      </c>
      <c r="G320" s="54">
        <f>TWK!G263</f>
        <v>326</v>
      </c>
      <c r="H320" s="54">
        <f>TWK!H263</f>
        <v>240</v>
      </c>
      <c r="I320" s="54" t="e">
        <f>TWK!#REF!</f>
        <v>#REF!</v>
      </c>
      <c r="K320" s="54" t="str">
        <f t="shared" ref="K320:R320" si="677">IFERROR(AVERAGE(B317:B320),"n/a")</f>
        <v>n/a</v>
      </c>
      <c r="L320" s="54" t="str">
        <f t="shared" si="677"/>
        <v>n/a</v>
      </c>
      <c r="M320" s="54">
        <f t="shared" si="677"/>
        <v>450.1875</v>
      </c>
      <c r="N320" s="54">
        <f t="shared" si="677"/>
        <v>347.25</v>
      </c>
      <c r="O320" s="54">
        <f t="shared" si="677"/>
        <v>360.375</v>
      </c>
      <c r="P320" s="54">
        <f t="shared" si="677"/>
        <v>359.875</v>
      </c>
      <c r="Q320" s="54">
        <f t="shared" si="677"/>
        <v>276.625</v>
      </c>
      <c r="R320" s="54" t="str">
        <f t="shared" si="677"/>
        <v>n/a</v>
      </c>
      <c r="T320" s="54" t="str">
        <f t="shared" ref="T320:Z320" si="678">IFERROR((K164+K216+K268)/3,"n/a")</f>
        <v>n/a</v>
      </c>
      <c r="U320" s="54" t="str">
        <f t="shared" si="678"/>
        <v>n/a</v>
      </c>
      <c r="V320" s="54">
        <f t="shared" si="678"/>
        <v>357.41666666666669</v>
      </c>
      <c r="W320" s="54">
        <f t="shared" si="678"/>
        <v>296.86111111111109</v>
      </c>
      <c r="X320" s="54">
        <f t="shared" si="678"/>
        <v>324.83333333333331</v>
      </c>
      <c r="Y320" s="54">
        <f t="shared" si="678"/>
        <v>324.5</v>
      </c>
      <c r="Z320" s="54">
        <f t="shared" si="678"/>
        <v>263.44444444444446</v>
      </c>
      <c r="AA320" s="54" t="e">
        <f t="shared" ref="AA320" si="679">(R164+R216+R268)/3</f>
        <v>#VALUE!</v>
      </c>
      <c r="AC320" s="74">
        <f>+AF320-'Figure 10 data'!I532</f>
        <v>0</v>
      </c>
      <c r="AD320" s="54" t="str">
        <f t="shared" si="560"/>
        <v>n/a</v>
      </c>
      <c r="AE320" s="54" t="str">
        <f t="shared" si="535"/>
        <v>n/a</v>
      </c>
      <c r="AF320" s="54">
        <f t="shared" si="500"/>
        <v>3.8004196782466693</v>
      </c>
      <c r="AG320" s="54">
        <f t="shared" si="501"/>
        <v>-8.0378029381491416</v>
      </c>
      <c r="AH320" s="54">
        <f t="shared" si="502"/>
        <v>0.35915854284249704</v>
      </c>
      <c r="AI320" s="54">
        <f t="shared" si="503"/>
        <v>0.46224961479199855</v>
      </c>
      <c r="AJ320" s="54">
        <f t="shared" si="504"/>
        <v>-8.8991986503584979</v>
      </c>
      <c r="AK320" s="54" t="e">
        <f t="shared" ref="AK320" si="680">(I320/AA320-1)*100</f>
        <v>#REF!</v>
      </c>
      <c r="AM320" s="74">
        <f>AP320-'Figure 10 data'!H532</f>
        <v>0</v>
      </c>
      <c r="AN320" s="54" t="str">
        <f t="shared" si="551"/>
        <v>n/a</v>
      </c>
      <c r="AO320" s="54" t="str">
        <f t="shared" si="537"/>
        <v>n/a</v>
      </c>
      <c r="AP320" s="54">
        <f t="shared" si="470"/>
        <v>5.6980056980056926</v>
      </c>
      <c r="AQ320" s="54">
        <f t="shared" si="471"/>
        <v>1.4869888475836479</v>
      </c>
      <c r="AR320" s="54">
        <f t="shared" si="477"/>
        <v>-0.60975609756097615</v>
      </c>
      <c r="AS320" s="54">
        <f t="shared" si="478"/>
        <v>-0.60975609756097615</v>
      </c>
      <c r="AT320" s="54">
        <f t="shared" si="479"/>
        <v>0.84033613445377853</v>
      </c>
      <c r="AU320" s="54" t="e">
        <f t="shared" ref="AU320" si="681">(I320/I268-1)*100</f>
        <v>#REF!</v>
      </c>
    </row>
    <row r="321" spans="1:47" x14ac:dyDescent="0.25">
      <c r="A321" s="12">
        <f t="shared" ref="A321:A326" si="682">7+A320</f>
        <v>39826</v>
      </c>
      <c r="B321" s="54" t="str">
        <f>TWK!B264</f>
        <v>n/a</v>
      </c>
      <c r="C321" s="54" t="str">
        <f>TWK!C264</f>
        <v>n/a</v>
      </c>
      <c r="D321" s="54">
        <f>TWK!D264</f>
        <v>550</v>
      </c>
      <c r="E321" s="54">
        <f>TWK!E264</f>
        <v>428</v>
      </c>
      <c r="F321" s="54">
        <f>TWK!F264</f>
        <v>415</v>
      </c>
      <c r="G321" s="54">
        <f>TWK!G264</f>
        <v>415</v>
      </c>
      <c r="H321" s="54">
        <f>TWK!H264</f>
        <v>421</v>
      </c>
      <c r="I321" s="54" t="e">
        <f>TWK!#REF!</f>
        <v>#REF!</v>
      </c>
      <c r="K321" s="54" t="str">
        <f t="shared" ref="K321:R321" si="683">IFERROR(AVERAGE(B318:B321),"n/a")</f>
        <v>n/a</v>
      </c>
      <c r="L321" s="54" t="str">
        <f t="shared" si="683"/>
        <v>n/a</v>
      </c>
      <c r="M321" s="54">
        <f t="shared" si="683"/>
        <v>470.1875</v>
      </c>
      <c r="N321" s="54">
        <f t="shared" si="683"/>
        <v>354</v>
      </c>
      <c r="O321" s="54">
        <f t="shared" si="683"/>
        <v>369.125</v>
      </c>
      <c r="P321" s="54">
        <f t="shared" si="683"/>
        <v>368.625</v>
      </c>
      <c r="Q321" s="54">
        <f t="shared" si="683"/>
        <v>306.125</v>
      </c>
      <c r="R321" s="54" t="str">
        <f t="shared" si="683"/>
        <v>n/a</v>
      </c>
      <c r="T321" s="54" t="str">
        <f t="shared" ref="T321:Z321" si="684">IFERROR((K165+K217+K269)/3,"n/a")</f>
        <v>n/a</v>
      </c>
      <c r="U321" s="54" t="str">
        <f t="shared" si="684"/>
        <v>n/a</v>
      </c>
      <c r="V321" s="54">
        <f t="shared" si="684"/>
        <v>353.08333333333331</v>
      </c>
      <c r="W321" s="54">
        <f t="shared" si="684"/>
        <v>304.27777777777777</v>
      </c>
      <c r="X321" s="54">
        <f t="shared" si="684"/>
        <v>327.5</v>
      </c>
      <c r="Y321" s="54">
        <f t="shared" si="684"/>
        <v>327.41666666666669</v>
      </c>
      <c r="Z321" s="54">
        <f t="shared" si="684"/>
        <v>276.36111111111114</v>
      </c>
      <c r="AA321" s="54" t="e">
        <f t="shared" ref="AA321" si="685">(R165+R217+R269)/3</f>
        <v>#VALUE!</v>
      </c>
      <c r="AC321" s="74">
        <f>+AF321-'Figure 10 data'!I533</f>
        <v>0</v>
      </c>
      <c r="AD321" s="54" t="str">
        <f t="shared" si="560"/>
        <v>n/a</v>
      </c>
      <c r="AE321" s="54" t="str">
        <f t="shared" si="535"/>
        <v>n/a</v>
      </c>
      <c r="AF321" s="54">
        <f t="shared" si="500"/>
        <v>55.770592400283235</v>
      </c>
      <c r="AG321" s="54">
        <f t="shared" si="501"/>
        <v>40.660945773233514</v>
      </c>
      <c r="AH321" s="54">
        <f t="shared" si="502"/>
        <v>26.717557251908385</v>
      </c>
      <c r="AI321" s="54">
        <f t="shared" si="503"/>
        <v>26.749809111733256</v>
      </c>
      <c r="AJ321" s="54">
        <f t="shared" si="504"/>
        <v>52.336918283244536</v>
      </c>
      <c r="AK321" s="54" t="e">
        <f t="shared" ref="AK321" si="686">(I321/AA321-1)*100</f>
        <v>#REF!</v>
      </c>
      <c r="AM321" s="74">
        <f>AP321-'Figure 10 data'!H533</f>
        <v>0</v>
      </c>
      <c r="AN321" s="54" t="str">
        <f t="shared" si="551"/>
        <v>n/a</v>
      </c>
      <c r="AO321" s="54" t="str">
        <f t="shared" si="537"/>
        <v>n/a</v>
      </c>
      <c r="AP321" s="54">
        <f t="shared" si="470"/>
        <v>69.230769230769226</v>
      </c>
      <c r="AQ321" s="54">
        <f t="shared" si="471"/>
        <v>56.776556776556774</v>
      </c>
      <c r="AR321" s="54">
        <f t="shared" si="477"/>
        <v>26.524390243902431</v>
      </c>
      <c r="AS321" s="54">
        <f t="shared" si="478"/>
        <v>26.524390243902431</v>
      </c>
      <c r="AT321" s="54">
        <f t="shared" si="479"/>
        <v>63.813229571984429</v>
      </c>
      <c r="AU321" s="54" t="e">
        <f t="shared" ref="AU321" si="687">(I321/I269-1)*100</f>
        <v>#REF!</v>
      </c>
    </row>
    <row r="322" spans="1:47" x14ac:dyDescent="0.25">
      <c r="A322" s="12">
        <f t="shared" si="682"/>
        <v>39833</v>
      </c>
      <c r="B322" s="54" t="str">
        <f>TWK!B265</f>
        <v>n/a</v>
      </c>
      <c r="C322" s="54" t="str">
        <f>TWK!C265</f>
        <v>n/a</v>
      </c>
      <c r="D322" s="54">
        <f>TWK!D265</f>
        <v>563</v>
      </c>
      <c r="E322" s="54">
        <f>TWK!E265</f>
        <v>481</v>
      </c>
      <c r="F322" s="54">
        <f>TWK!F265</f>
        <v>429</v>
      </c>
      <c r="G322" s="54">
        <f>TWK!G265</f>
        <v>429</v>
      </c>
      <c r="H322" s="54">
        <f>TWK!H265</f>
        <v>436</v>
      </c>
      <c r="I322" s="54" t="e">
        <f>TWK!#REF!</f>
        <v>#REF!</v>
      </c>
      <c r="K322" s="54" t="str">
        <f t="shared" ref="K322:R322" si="688">IFERROR(AVERAGE(B319:B322),"n/a")</f>
        <v>n/a</v>
      </c>
      <c r="L322" s="54" t="str">
        <f t="shared" si="688"/>
        <v>n/a</v>
      </c>
      <c r="M322" s="54">
        <f t="shared" si="688"/>
        <v>481.25</v>
      </c>
      <c r="N322" s="54">
        <f t="shared" si="688"/>
        <v>370.5</v>
      </c>
      <c r="O322" s="54">
        <f t="shared" si="688"/>
        <v>379.5</v>
      </c>
      <c r="P322" s="54">
        <f t="shared" si="688"/>
        <v>379</v>
      </c>
      <c r="Q322" s="54">
        <f t="shared" si="688"/>
        <v>340.75</v>
      </c>
      <c r="R322" s="54" t="str">
        <f t="shared" si="688"/>
        <v>n/a</v>
      </c>
      <c r="T322" s="54" t="str">
        <f t="shared" ref="T322:Z322" si="689">IFERROR((K166+K218+K270)/3,"n/a")</f>
        <v>n/a</v>
      </c>
      <c r="U322" s="54" t="str">
        <f t="shared" si="689"/>
        <v>n/a</v>
      </c>
      <c r="V322" s="54">
        <f t="shared" si="689"/>
        <v>354.16666666666669</v>
      </c>
      <c r="W322" s="54">
        <f t="shared" si="689"/>
        <v>315.52777777777777</v>
      </c>
      <c r="X322" s="54">
        <f t="shared" si="689"/>
        <v>333.16666666666669</v>
      </c>
      <c r="Y322" s="54">
        <f t="shared" si="689"/>
        <v>334.58333333333331</v>
      </c>
      <c r="Z322" s="54">
        <f t="shared" si="689"/>
        <v>286.36111111111114</v>
      </c>
      <c r="AA322" s="54" t="e">
        <f t="shared" ref="AA322" si="690">(R166+R218+R270)/3</f>
        <v>#VALUE!</v>
      </c>
      <c r="AC322" s="74">
        <f>+AF322-'Figure 10 data'!I534</f>
        <v>0</v>
      </c>
      <c r="AD322" s="54" t="str">
        <f t="shared" si="560"/>
        <v>n/a</v>
      </c>
      <c r="AE322" s="54" t="str">
        <f t="shared" si="535"/>
        <v>n/a</v>
      </c>
      <c r="AF322" s="54">
        <f t="shared" si="500"/>
        <v>58.964705882352945</v>
      </c>
      <c r="AG322" s="54">
        <f t="shared" si="501"/>
        <v>52.442996742671014</v>
      </c>
      <c r="AH322" s="54">
        <f t="shared" si="502"/>
        <v>28.764382191095539</v>
      </c>
      <c r="AI322" s="54">
        <f t="shared" si="503"/>
        <v>28.219178082191789</v>
      </c>
      <c r="AJ322" s="54">
        <f t="shared" si="504"/>
        <v>52.255310893394103</v>
      </c>
      <c r="AK322" s="54" t="e">
        <f t="shared" ref="AK322" si="691">(I322/AA322-1)*100</f>
        <v>#REF!</v>
      </c>
      <c r="AM322" s="74">
        <f>AP322-'Figure 10 data'!H534</f>
        <v>0</v>
      </c>
      <c r="AN322" s="54" t="str">
        <f t="shared" si="551"/>
        <v>n/a</v>
      </c>
      <c r="AO322" s="54" t="str">
        <f t="shared" si="537"/>
        <v>n/a</v>
      </c>
      <c r="AP322" s="54">
        <f t="shared" si="470"/>
        <v>31.542056074766343</v>
      </c>
      <c r="AQ322" s="54">
        <f t="shared" si="471"/>
        <v>20.854271356783926</v>
      </c>
      <c r="AR322" s="54">
        <f t="shared" si="477"/>
        <v>8.8832487309644659</v>
      </c>
      <c r="AS322" s="54">
        <f t="shared" si="478"/>
        <v>8.8832487309644659</v>
      </c>
      <c r="AT322" s="54">
        <f t="shared" si="479"/>
        <v>17.837837837837832</v>
      </c>
      <c r="AU322" s="54" t="e">
        <f t="shared" ref="AU322" si="692">(I322/I270-1)*100</f>
        <v>#REF!</v>
      </c>
    </row>
    <row r="323" spans="1:47" x14ac:dyDescent="0.25">
      <c r="A323" s="12">
        <f t="shared" si="682"/>
        <v>39840</v>
      </c>
      <c r="B323" s="54" t="str">
        <f>TWK!B266</f>
        <v>n/a</v>
      </c>
      <c r="C323" s="54" t="str">
        <f>TWK!C266</f>
        <v>n/a</v>
      </c>
      <c r="D323" s="54">
        <f>TWK!D266</f>
        <v>560</v>
      </c>
      <c r="E323" s="54">
        <f>TWK!E266</f>
        <v>466</v>
      </c>
      <c r="F323" s="54">
        <f>TWK!F266</f>
        <v>414</v>
      </c>
      <c r="G323" s="54">
        <f>TWK!G266</f>
        <v>424</v>
      </c>
      <c r="H323" s="54">
        <f>TWK!H266</f>
        <v>397</v>
      </c>
      <c r="I323" s="54" t="e">
        <f>TWK!#REF!</f>
        <v>#REF!</v>
      </c>
      <c r="K323" s="54" t="str">
        <f t="shared" ref="K323:R323" si="693">IFERROR(AVERAGE(B320:B323),"n/a")</f>
        <v>n/a</v>
      </c>
      <c r="L323" s="54" t="str">
        <f t="shared" si="693"/>
        <v>n/a</v>
      </c>
      <c r="M323" s="54">
        <f t="shared" si="693"/>
        <v>511</v>
      </c>
      <c r="N323" s="54">
        <f t="shared" si="693"/>
        <v>412</v>
      </c>
      <c r="O323" s="54">
        <f t="shared" si="693"/>
        <v>396</v>
      </c>
      <c r="P323" s="54">
        <f t="shared" si="693"/>
        <v>398.5</v>
      </c>
      <c r="Q323" s="54">
        <f t="shared" si="693"/>
        <v>373.5</v>
      </c>
      <c r="R323" s="54" t="str">
        <f t="shared" si="693"/>
        <v>n/a</v>
      </c>
      <c r="T323" s="54" t="str">
        <f t="shared" ref="T323:Z323" si="694">IFERROR((K167+K219+K271)/3,"n/a")</f>
        <v>n/a</v>
      </c>
      <c r="U323" s="54" t="str">
        <f t="shared" si="694"/>
        <v>n/a</v>
      </c>
      <c r="V323" s="54">
        <f t="shared" si="694"/>
        <v>365.33333333333331</v>
      </c>
      <c r="W323" s="54">
        <f t="shared" si="694"/>
        <v>327.83333333333331</v>
      </c>
      <c r="X323" s="54">
        <f t="shared" si="694"/>
        <v>336.66666666666669</v>
      </c>
      <c r="Y323" s="54">
        <f t="shared" si="694"/>
        <v>339</v>
      </c>
      <c r="Z323" s="54">
        <f t="shared" si="694"/>
        <v>296</v>
      </c>
      <c r="AA323" s="54" t="e">
        <f t="shared" ref="AA323" si="695">(R167+R219+R271)/3</f>
        <v>#VALUE!</v>
      </c>
      <c r="AC323" s="74">
        <f>+AF323-'Figure 10 data'!I535</f>
        <v>0</v>
      </c>
      <c r="AD323" s="54" t="str">
        <f t="shared" si="560"/>
        <v>n/a</v>
      </c>
      <c r="AE323" s="54" t="str">
        <f t="shared" si="535"/>
        <v>n/a</v>
      </c>
      <c r="AF323" s="54">
        <f t="shared" si="500"/>
        <v>53.28467153284673</v>
      </c>
      <c r="AG323" s="54">
        <f t="shared" si="501"/>
        <v>42.145399084900873</v>
      </c>
      <c r="AH323" s="54">
        <f t="shared" si="502"/>
        <v>22.970297029702969</v>
      </c>
      <c r="AI323" s="54">
        <f t="shared" si="503"/>
        <v>25.073746312684374</v>
      </c>
      <c r="AJ323" s="54">
        <f t="shared" si="504"/>
        <v>34.121621621621621</v>
      </c>
      <c r="AK323" s="54" t="e">
        <f t="shared" ref="AK323" si="696">(I323/AA323-1)*100</f>
        <v>#REF!</v>
      </c>
      <c r="AM323" s="74">
        <f>AP323-'Figure 10 data'!H535</f>
        <v>0</v>
      </c>
      <c r="AN323" s="54" t="str">
        <f t="shared" si="551"/>
        <v>n/a</v>
      </c>
      <c r="AO323" s="54" t="str">
        <f t="shared" si="537"/>
        <v>n/a</v>
      </c>
      <c r="AP323" s="54">
        <f t="shared" si="470"/>
        <v>25.560538116591935</v>
      </c>
      <c r="AQ323" s="54">
        <f t="shared" si="471"/>
        <v>32.763532763532766</v>
      </c>
      <c r="AR323" s="54">
        <f t="shared" si="477"/>
        <v>18.624641833810895</v>
      </c>
      <c r="AS323" s="54">
        <f t="shared" si="478"/>
        <v>22.190201729106619</v>
      </c>
      <c r="AT323" s="54">
        <f t="shared" si="479"/>
        <v>23.676012461059194</v>
      </c>
      <c r="AU323" s="54" t="e">
        <f t="shared" ref="AU323" si="697">(I323/I271-1)*100</f>
        <v>#REF!</v>
      </c>
    </row>
    <row r="324" spans="1:47" x14ac:dyDescent="0.25">
      <c r="A324" s="12">
        <f t="shared" si="682"/>
        <v>39847</v>
      </c>
      <c r="B324" s="54" t="str">
        <f>TWK!B267</f>
        <v>n/a</v>
      </c>
      <c r="C324" s="54" t="str">
        <f>TWK!C267</f>
        <v>n/a</v>
      </c>
      <c r="D324" s="54">
        <f>TWK!D267</f>
        <v>456</v>
      </c>
      <c r="E324" s="54">
        <f>TWK!E267</f>
        <v>329</v>
      </c>
      <c r="F324" s="54">
        <f>TWK!F267</f>
        <v>346</v>
      </c>
      <c r="G324" s="54">
        <f>TWK!G267</f>
        <v>346</v>
      </c>
      <c r="H324" s="54">
        <f>TWK!H267</f>
        <v>259</v>
      </c>
      <c r="I324" s="54" t="e">
        <f>TWK!#REF!</f>
        <v>#REF!</v>
      </c>
      <c r="K324" s="54" t="str">
        <f t="shared" ref="K324:R324" si="698">IFERROR(AVERAGE(B321:B324),"n/a")</f>
        <v>n/a</v>
      </c>
      <c r="L324" s="54" t="str">
        <f t="shared" si="698"/>
        <v>n/a</v>
      </c>
      <c r="M324" s="54">
        <f t="shared" si="698"/>
        <v>532.25</v>
      </c>
      <c r="N324" s="54">
        <f t="shared" si="698"/>
        <v>426</v>
      </c>
      <c r="O324" s="54">
        <f t="shared" si="698"/>
        <v>401</v>
      </c>
      <c r="P324" s="54">
        <f t="shared" si="698"/>
        <v>403.5</v>
      </c>
      <c r="Q324" s="54">
        <f t="shared" si="698"/>
        <v>378.25</v>
      </c>
      <c r="R324" s="54" t="str">
        <f t="shared" si="698"/>
        <v>n/a</v>
      </c>
      <c r="T324" s="54" t="str">
        <f t="shared" ref="T324:Z324" si="699">IFERROR((K168+K220+K272)/3,"n/a")</f>
        <v>n/a</v>
      </c>
      <c r="U324" s="54" t="str">
        <f t="shared" si="699"/>
        <v>n/a</v>
      </c>
      <c r="V324" s="54">
        <f t="shared" si="699"/>
        <v>393.08333333333331</v>
      </c>
      <c r="W324" s="54">
        <f t="shared" si="699"/>
        <v>341.66666666666669</v>
      </c>
      <c r="X324" s="54">
        <f t="shared" si="699"/>
        <v>341.33333333333331</v>
      </c>
      <c r="Y324" s="54">
        <f t="shared" si="699"/>
        <v>344.25</v>
      </c>
      <c r="Z324" s="54">
        <f t="shared" si="699"/>
        <v>301</v>
      </c>
      <c r="AA324" s="54" t="e">
        <f t="shared" ref="AA324" si="700">(R168+R220+R272)/3</f>
        <v>#VALUE!</v>
      </c>
      <c r="AC324" s="74">
        <f>+AF324-'Figure 10 data'!I536</f>
        <v>0</v>
      </c>
      <c r="AD324" s="54" t="str">
        <f t="shared" si="560"/>
        <v>n/a</v>
      </c>
      <c r="AE324" s="54" t="str">
        <f t="shared" si="535"/>
        <v>n/a</v>
      </c>
      <c r="AF324" s="54">
        <f t="shared" si="500"/>
        <v>16.005935976256104</v>
      </c>
      <c r="AG324" s="54">
        <f t="shared" si="501"/>
        <v>-3.707317073170735</v>
      </c>
      <c r="AH324" s="54">
        <f t="shared" si="502"/>
        <v>1.3671875</v>
      </c>
      <c r="AI324" s="54">
        <f t="shared" si="503"/>
        <v>0.50835148874364133</v>
      </c>
      <c r="AJ324" s="54">
        <f t="shared" si="504"/>
        <v>-13.953488372093027</v>
      </c>
      <c r="AK324" s="54" t="e">
        <f t="shared" ref="AK324" si="701">(I324/AA324-1)*100</f>
        <v>#REF!</v>
      </c>
      <c r="AM324" s="74">
        <f>AP324-'Figure 10 data'!H536</f>
        <v>0</v>
      </c>
      <c r="AN324" s="54" t="str">
        <f t="shared" si="551"/>
        <v>n/a</v>
      </c>
      <c r="AO324" s="54" t="str">
        <f t="shared" si="537"/>
        <v>n/a</v>
      </c>
      <c r="AP324" s="54">
        <f t="shared" si="470"/>
        <v>-8.4337349397590415</v>
      </c>
      <c r="AQ324" s="54">
        <f t="shared" si="471"/>
        <v>-6.0000000000000053</v>
      </c>
      <c r="AR324" s="54">
        <f t="shared" si="477"/>
        <v>-4.6831955922865038</v>
      </c>
      <c r="AS324" s="54">
        <f t="shared" si="478"/>
        <v>-4.6831955922865038</v>
      </c>
      <c r="AT324" s="54">
        <f t="shared" si="479"/>
        <v>-16.181229773462778</v>
      </c>
      <c r="AU324" s="54" t="e">
        <f t="shared" ref="AU324" si="702">(I324/I272-1)*100</f>
        <v>#REF!</v>
      </c>
    </row>
    <row r="325" spans="1:47" x14ac:dyDescent="0.25">
      <c r="A325" s="12">
        <f t="shared" si="682"/>
        <v>39854</v>
      </c>
      <c r="B325" s="54" t="str">
        <f>TWK!B268</f>
        <v>n/a</v>
      </c>
      <c r="C325" s="54" t="str">
        <f>TWK!C268</f>
        <v>n/a</v>
      </c>
      <c r="D325" s="54">
        <f>TWK!D268</f>
        <v>356</v>
      </c>
      <c r="E325" s="54">
        <f>TWK!E268</f>
        <v>256</v>
      </c>
      <c r="F325" s="54">
        <f>TWK!F268</f>
        <v>269</v>
      </c>
      <c r="G325" s="54">
        <f>TWK!G268</f>
        <v>269</v>
      </c>
      <c r="H325" s="54">
        <f>TWK!H268</f>
        <v>230</v>
      </c>
      <c r="I325" s="54" t="e">
        <f>TWK!#REF!</f>
        <v>#REF!</v>
      </c>
      <c r="K325" s="54" t="str">
        <f t="shared" ref="K325:R325" si="703">IFERROR(AVERAGE(B322:B325),"n/a")</f>
        <v>n/a</v>
      </c>
      <c r="L325" s="54" t="str">
        <f t="shared" si="703"/>
        <v>n/a</v>
      </c>
      <c r="M325" s="54">
        <f t="shared" si="703"/>
        <v>483.75</v>
      </c>
      <c r="N325" s="54">
        <f t="shared" si="703"/>
        <v>383</v>
      </c>
      <c r="O325" s="54">
        <f t="shared" si="703"/>
        <v>364.5</v>
      </c>
      <c r="P325" s="54">
        <f t="shared" si="703"/>
        <v>367</v>
      </c>
      <c r="Q325" s="54">
        <f t="shared" si="703"/>
        <v>330.5</v>
      </c>
      <c r="R325" s="54" t="str">
        <f t="shared" si="703"/>
        <v>n/a</v>
      </c>
      <c r="T325" s="54" t="str">
        <f t="shared" ref="T325:Z325" si="704">IFERROR((K169+K221+K273)/3,"n/a")</f>
        <v>n/a</v>
      </c>
      <c r="U325" s="54" t="str">
        <f t="shared" si="704"/>
        <v>n/a</v>
      </c>
      <c r="V325" s="54">
        <f t="shared" si="704"/>
        <v>405.5</v>
      </c>
      <c r="W325" s="54">
        <f t="shared" si="704"/>
        <v>342.75</v>
      </c>
      <c r="X325" s="54">
        <f t="shared" si="704"/>
        <v>339.25</v>
      </c>
      <c r="Y325" s="54">
        <f t="shared" si="704"/>
        <v>342.25</v>
      </c>
      <c r="Z325" s="54">
        <f t="shared" si="704"/>
        <v>296.41666666666669</v>
      </c>
      <c r="AA325" s="54" t="e">
        <f t="shared" ref="AA325" si="705">(R169+R221+R273)/3</f>
        <v>#VALUE!</v>
      </c>
      <c r="AC325" s="74">
        <f>+AF325-'Figure 10 data'!I537</f>
        <v>0</v>
      </c>
      <c r="AD325" s="54" t="str">
        <f t="shared" si="560"/>
        <v>n/a</v>
      </c>
      <c r="AE325" s="54" t="str">
        <f t="shared" si="535"/>
        <v>n/a</v>
      </c>
      <c r="AF325" s="54">
        <f t="shared" si="500"/>
        <v>-12.207151664611594</v>
      </c>
      <c r="AG325" s="54">
        <f t="shared" si="501"/>
        <v>-25.309992706053976</v>
      </c>
      <c r="AH325" s="54">
        <f t="shared" si="502"/>
        <v>-20.707442888725126</v>
      </c>
      <c r="AI325" s="54">
        <f t="shared" si="503"/>
        <v>-21.402483564645724</v>
      </c>
      <c r="AJ325" s="54">
        <f t="shared" si="504"/>
        <v>-22.406522350295198</v>
      </c>
      <c r="AK325" s="54" t="e">
        <f t="shared" ref="AK325" si="706">(I325/AA325-1)*100</f>
        <v>#REF!</v>
      </c>
      <c r="AM325" s="74">
        <f>AP325-'Figure 10 data'!H537</f>
        <v>0</v>
      </c>
      <c r="AN325" s="54" t="str">
        <f t="shared" si="551"/>
        <v>n/a</v>
      </c>
      <c r="AO325" s="54" t="str">
        <f t="shared" si="537"/>
        <v>n/a</v>
      </c>
      <c r="AP325" s="54">
        <f t="shared" si="470"/>
        <v>-24.255319148936174</v>
      </c>
      <c r="AQ325" s="54">
        <f t="shared" si="471"/>
        <v>-32.275132275132279</v>
      </c>
      <c r="AR325" s="54">
        <f t="shared" si="477"/>
        <v>-30.129870129870127</v>
      </c>
      <c r="AS325" s="54">
        <f t="shared" si="478"/>
        <v>-30.490956072351416</v>
      </c>
      <c r="AT325" s="54">
        <f t="shared" si="479"/>
        <v>-32.352941176470587</v>
      </c>
      <c r="AU325" s="54" t="e">
        <f t="shared" ref="AU325" si="707">(I325/I273-1)*100</f>
        <v>#REF!</v>
      </c>
    </row>
    <row r="326" spans="1:47" x14ac:dyDescent="0.25">
      <c r="A326" s="12">
        <f t="shared" si="682"/>
        <v>39861</v>
      </c>
      <c r="B326" s="54" t="str">
        <f>TWK!B269</f>
        <v>n/a</v>
      </c>
      <c r="C326" s="54">
        <f>TWK!C269</f>
        <v>315</v>
      </c>
      <c r="D326" s="54">
        <f>TWK!D269</f>
        <v>310</v>
      </c>
      <c r="E326" s="54">
        <f>TWK!E269</f>
        <v>226.66666666666666</v>
      </c>
      <c r="F326" s="54">
        <f>TWK!F269</f>
        <v>228.33333333333334</v>
      </c>
      <c r="G326" s="54">
        <f>TWK!G269</f>
        <v>228.33333333333334</v>
      </c>
      <c r="H326" s="54">
        <f>TWK!H269</f>
        <v>200</v>
      </c>
      <c r="I326" s="54" t="e">
        <f>TWK!#REF!</f>
        <v>#REF!</v>
      </c>
      <c r="K326" s="54" t="str">
        <f t="shared" ref="K326:R326" si="708">IFERROR(AVERAGE(B323:B326),"n/a")</f>
        <v>n/a</v>
      </c>
      <c r="L326" s="54">
        <f t="shared" si="708"/>
        <v>315</v>
      </c>
      <c r="M326" s="54">
        <f t="shared" si="708"/>
        <v>420.5</v>
      </c>
      <c r="N326" s="54">
        <f t="shared" si="708"/>
        <v>319.41666666666669</v>
      </c>
      <c r="O326" s="54">
        <f t="shared" si="708"/>
        <v>314.33333333333331</v>
      </c>
      <c r="P326" s="54">
        <f t="shared" si="708"/>
        <v>316.83333333333331</v>
      </c>
      <c r="Q326" s="54">
        <f t="shared" si="708"/>
        <v>271.5</v>
      </c>
      <c r="R326" s="54" t="str">
        <f t="shared" si="708"/>
        <v>n/a</v>
      </c>
      <c r="T326" s="54" t="str">
        <f t="shared" ref="T326:Z326" si="709">IFERROR((K170+K222+K274)/3,"n/a")</f>
        <v>n/a</v>
      </c>
      <c r="U326" s="54" t="str">
        <f t="shared" si="709"/>
        <v>n/a</v>
      </c>
      <c r="V326" s="54">
        <f t="shared" si="709"/>
        <v>417.33333333333331</v>
      </c>
      <c r="W326" s="54">
        <f t="shared" si="709"/>
        <v>339.75</v>
      </c>
      <c r="X326" s="54">
        <f t="shared" si="709"/>
        <v>330</v>
      </c>
      <c r="Y326" s="54">
        <f t="shared" si="709"/>
        <v>332.41666666666669</v>
      </c>
      <c r="Z326" s="54">
        <f t="shared" si="709"/>
        <v>292.5</v>
      </c>
      <c r="AA326" s="54" t="e">
        <f t="shared" ref="AA326" si="710">(R170+R222+R274)/3</f>
        <v>#VALUE!</v>
      </c>
      <c r="AC326" s="74">
        <f>+AF326-'Figure 10 data'!I538</f>
        <v>0</v>
      </c>
      <c r="AD326" s="54" t="str">
        <f t="shared" si="560"/>
        <v>n/a</v>
      </c>
      <c r="AE326" s="54" t="str">
        <f t="shared" si="535"/>
        <v>n/a</v>
      </c>
      <c r="AF326" s="54">
        <f t="shared" si="500"/>
        <v>-25.718849840255587</v>
      </c>
      <c r="AG326" s="54">
        <f t="shared" si="501"/>
        <v>-33.284277655138581</v>
      </c>
      <c r="AH326" s="54">
        <f t="shared" si="502"/>
        <v>-30.808080808080806</v>
      </c>
      <c r="AI326" s="54">
        <f t="shared" si="503"/>
        <v>-31.311105540235651</v>
      </c>
      <c r="AJ326" s="54">
        <f t="shared" si="504"/>
        <v>-31.623931623931622</v>
      </c>
      <c r="AK326" s="54" t="e">
        <f t="shared" ref="AK326" si="711">(I326/AA326-1)*100</f>
        <v>#REF!</v>
      </c>
      <c r="AM326" s="74">
        <f>AP326-'Figure 10 data'!H538</f>
        <v>0</v>
      </c>
      <c r="AN326" s="54" t="str">
        <f t="shared" si="551"/>
        <v>n/a</v>
      </c>
      <c r="AO326" s="54" t="str">
        <f t="shared" si="537"/>
        <v>n/a</v>
      </c>
      <c r="AP326" s="54">
        <f t="shared" si="470"/>
        <v>-38</v>
      </c>
      <c r="AQ326" s="54">
        <f t="shared" si="471"/>
        <v>-42.616033755274266</v>
      </c>
      <c r="AR326" s="54">
        <f t="shared" si="477"/>
        <v>-40.22687609075043</v>
      </c>
      <c r="AS326" s="54">
        <f t="shared" si="478"/>
        <v>-40.846286701208982</v>
      </c>
      <c r="AT326" s="54">
        <f t="shared" si="479"/>
        <v>-44.289693593314759</v>
      </c>
      <c r="AU326" s="54" t="e">
        <f t="shared" ref="AU326" si="712">(I326/I274-1)*100</f>
        <v>#REF!</v>
      </c>
    </row>
    <row r="327" spans="1:47" x14ac:dyDescent="0.25">
      <c r="A327" s="12">
        <f t="shared" ref="A327:A332" si="713">7+A326</f>
        <v>39868</v>
      </c>
      <c r="B327" s="54" t="str">
        <f>TWK!B270</f>
        <v>n/a</v>
      </c>
      <c r="C327" s="54">
        <f>TWK!C270</f>
        <v>303</v>
      </c>
      <c r="D327" s="54">
        <f>TWK!D270</f>
        <v>305</v>
      </c>
      <c r="E327" s="54">
        <f>TWK!E270</f>
        <v>226</v>
      </c>
      <c r="F327" s="54">
        <f>TWK!F270</f>
        <v>222</v>
      </c>
      <c r="G327" s="54">
        <f>TWK!G270</f>
        <v>222</v>
      </c>
      <c r="H327" s="54">
        <f>TWK!H270</f>
        <v>200</v>
      </c>
      <c r="I327" s="54" t="e">
        <f>TWK!#REF!</f>
        <v>#REF!</v>
      </c>
      <c r="K327" s="54" t="str">
        <f t="shared" ref="K327:R327" si="714">IFERROR(AVERAGE(B324:B327),"n/a")</f>
        <v>n/a</v>
      </c>
      <c r="L327" s="54">
        <f t="shared" si="714"/>
        <v>309</v>
      </c>
      <c r="M327" s="54">
        <f t="shared" si="714"/>
        <v>356.75</v>
      </c>
      <c r="N327" s="54">
        <f t="shared" si="714"/>
        <v>259.41666666666663</v>
      </c>
      <c r="O327" s="54">
        <f t="shared" si="714"/>
        <v>266.33333333333337</v>
      </c>
      <c r="P327" s="54">
        <f t="shared" si="714"/>
        <v>266.33333333333337</v>
      </c>
      <c r="Q327" s="54">
        <f t="shared" si="714"/>
        <v>222.25</v>
      </c>
      <c r="R327" s="54" t="str">
        <f t="shared" si="714"/>
        <v>n/a</v>
      </c>
      <c r="T327" s="54" t="str">
        <f t="shared" ref="T327:Z327" si="715">IFERROR((K171+K223+K275)/3,"n/a")</f>
        <v>n/a</v>
      </c>
      <c r="U327" s="54">
        <f t="shared" si="715"/>
        <v>127.66666666666667</v>
      </c>
      <c r="V327" s="54">
        <f t="shared" si="715"/>
        <v>422.5</v>
      </c>
      <c r="W327" s="54">
        <f t="shared" si="715"/>
        <v>339.66666666666669</v>
      </c>
      <c r="X327" s="54">
        <f t="shared" si="715"/>
        <v>326.75</v>
      </c>
      <c r="Y327" s="54">
        <f t="shared" si="715"/>
        <v>328.58333333333331</v>
      </c>
      <c r="Z327" s="54">
        <f t="shared" si="715"/>
        <v>290.41666666666669</v>
      </c>
      <c r="AA327" s="54" t="e">
        <f t="shared" ref="AA327" si="716">(R171+R223+R275)/3</f>
        <v>#VALUE!</v>
      </c>
      <c r="AC327" s="74">
        <f>+AF327-'Figure 10 data'!I539</f>
        <v>0</v>
      </c>
      <c r="AD327" s="54" t="str">
        <f t="shared" si="560"/>
        <v>n/a</v>
      </c>
      <c r="AE327" s="54">
        <f t="shared" si="535"/>
        <v>137.33681462140993</v>
      </c>
      <c r="AF327" s="54">
        <f t="shared" si="500"/>
        <v>-27.810650887573964</v>
      </c>
      <c r="AG327" s="54">
        <f t="shared" si="501"/>
        <v>-33.464180569185473</v>
      </c>
      <c r="AH327" s="54">
        <f t="shared" si="502"/>
        <v>-32.058148431522568</v>
      </c>
      <c r="AI327" s="54">
        <f t="shared" si="503"/>
        <v>-32.437230535125536</v>
      </c>
      <c r="AJ327" s="54">
        <f t="shared" si="504"/>
        <v>-31.133428981348644</v>
      </c>
      <c r="AK327" s="54" t="e">
        <f t="shared" ref="AK327" si="717">(I327/AA327-1)*100</f>
        <v>#REF!</v>
      </c>
      <c r="AM327" s="74">
        <f>AP327-'Figure 10 data'!H539</f>
        <v>0</v>
      </c>
      <c r="AN327" s="54" t="str">
        <f t="shared" si="551"/>
        <v>n/a</v>
      </c>
      <c r="AO327" s="54" t="str">
        <f t="shared" si="537"/>
        <v>n/a</v>
      </c>
      <c r="AP327" s="54">
        <f t="shared" si="470"/>
        <v>-42.344045368620044</v>
      </c>
      <c r="AQ327" s="54">
        <f t="shared" si="471"/>
        <v>-47.196261682242991</v>
      </c>
      <c r="AR327" s="54">
        <f t="shared" si="477"/>
        <v>-42.930591259640103</v>
      </c>
      <c r="AS327" s="54">
        <f t="shared" si="478"/>
        <v>-43.797468354430379</v>
      </c>
      <c r="AT327" s="54">
        <f t="shared" si="479"/>
        <v>-46.666666666666664</v>
      </c>
      <c r="AU327" s="54" t="e">
        <f t="shared" ref="AU327" si="718">(I327/I275-1)*100</f>
        <v>#REF!</v>
      </c>
    </row>
    <row r="328" spans="1:47" x14ac:dyDescent="0.25">
      <c r="A328" s="12">
        <f t="shared" si="713"/>
        <v>39875</v>
      </c>
      <c r="B328" s="54" t="str">
        <f>TWK!B271</f>
        <v>n/a</v>
      </c>
      <c r="C328" s="54">
        <f>TWK!C271</f>
        <v>288</v>
      </c>
      <c r="D328" s="54">
        <f>TWK!D271</f>
        <v>282</v>
      </c>
      <c r="E328" s="54">
        <f>TWK!E271</f>
        <v>217</v>
      </c>
      <c r="F328" s="54">
        <f>TWK!F271</f>
        <v>217</v>
      </c>
      <c r="G328" s="54">
        <f>TWK!G271</f>
        <v>217</v>
      </c>
      <c r="H328" s="54">
        <f>TWK!H271</f>
        <v>198</v>
      </c>
      <c r="I328" s="54" t="e">
        <f>TWK!#REF!</f>
        <v>#REF!</v>
      </c>
      <c r="K328" s="54" t="str">
        <f t="shared" ref="K328:R328" si="719">IFERROR(AVERAGE(B325:B328),"n/a")</f>
        <v>n/a</v>
      </c>
      <c r="L328" s="54">
        <f t="shared" si="719"/>
        <v>302</v>
      </c>
      <c r="M328" s="54">
        <f t="shared" si="719"/>
        <v>313.25</v>
      </c>
      <c r="N328" s="54">
        <f t="shared" si="719"/>
        <v>231.41666666666666</v>
      </c>
      <c r="O328" s="54">
        <f t="shared" si="719"/>
        <v>234.08333333333334</v>
      </c>
      <c r="P328" s="54">
        <f t="shared" si="719"/>
        <v>234.08333333333334</v>
      </c>
      <c r="Q328" s="54">
        <f t="shared" si="719"/>
        <v>207</v>
      </c>
      <c r="R328" s="54" t="str">
        <f t="shared" si="719"/>
        <v>n/a</v>
      </c>
      <c r="T328" s="54" t="str">
        <f t="shared" ref="T328:Z328" si="720">IFERROR((K172+K224+K276)/3,"n/a")</f>
        <v>n/a</v>
      </c>
      <c r="U328" s="54">
        <f t="shared" si="720"/>
        <v>236</v>
      </c>
      <c r="V328" s="54">
        <f t="shared" si="720"/>
        <v>403.72916666666669</v>
      </c>
      <c r="W328" s="54">
        <f t="shared" si="720"/>
        <v>328.89583333333331</v>
      </c>
      <c r="X328" s="54">
        <f t="shared" si="720"/>
        <v>322.625</v>
      </c>
      <c r="Y328" s="54">
        <f t="shared" si="720"/>
        <v>323.91666666666669</v>
      </c>
      <c r="Z328" s="54">
        <f t="shared" si="720"/>
        <v>285.95833333333331</v>
      </c>
      <c r="AA328" s="54" t="e">
        <f t="shared" ref="AA328" si="721">(R172+R224+R276)/3</f>
        <v>#VALUE!</v>
      </c>
      <c r="AC328" s="74">
        <f>+AF328-'Figure 10 data'!I540</f>
        <v>0</v>
      </c>
      <c r="AD328" s="54" t="str">
        <f t="shared" si="560"/>
        <v>n/a</v>
      </c>
      <c r="AE328" s="54">
        <f t="shared" si="535"/>
        <v>22.033898305084755</v>
      </c>
      <c r="AF328" s="54">
        <f t="shared" si="500"/>
        <v>-30.151194592084217</v>
      </c>
      <c r="AG328" s="54">
        <f t="shared" si="501"/>
        <v>-34.021663393931711</v>
      </c>
      <c r="AH328" s="54">
        <f t="shared" si="502"/>
        <v>-32.739248353351414</v>
      </c>
      <c r="AI328" s="54">
        <f t="shared" si="503"/>
        <v>-33.007460766658092</v>
      </c>
      <c r="AJ328" s="54">
        <f t="shared" si="504"/>
        <v>-30.759143231822815</v>
      </c>
      <c r="AK328" s="54" t="e">
        <f t="shared" ref="AK328" si="722">(I328/AA328-1)*100</f>
        <v>#REF!</v>
      </c>
      <c r="AM328" s="74">
        <f>AP328-'Figure 10 data'!H540</f>
        <v>0</v>
      </c>
      <c r="AN328" s="54" t="str">
        <f t="shared" si="551"/>
        <v>n/a</v>
      </c>
      <c r="AO328" s="54" t="str">
        <f t="shared" si="537"/>
        <v>n/a</v>
      </c>
      <c r="AP328" s="54">
        <f t="shared" si="470"/>
        <v>-36.450704225352112</v>
      </c>
      <c r="AQ328" s="54">
        <f t="shared" si="471"/>
        <v>-37.777777777777779</v>
      </c>
      <c r="AR328" s="54">
        <f t="shared" si="477"/>
        <v>-41.744966442953022</v>
      </c>
      <c r="AS328" s="54">
        <f t="shared" si="478"/>
        <v>-42.133333333333333</v>
      </c>
      <c r="AT328" s="54">
        <f t="shared" si="479"/>
        <v>-39.541984732824432</v>
      </c>
      <c r="AU328" s="54" t="e">
        <f t="shared" ref="AU328" si="723">(I328/I276-1)*100</f>
        <v>#REF!</v>
      </c>
    </row>
    <row r="329" spans="1:47" x14ac:dyDescent="0.25">
      <c r="A329" s="12">
        <f t="shared" si="713"/>
        <v>39882</v>
      </c>
      <c r="B329" s="54" t="str">
        <f>TWK!B272</f>
        <v>n/a</v>
      </c>
      <c r="C329" s="54">
        <f>TWK!C272</f>
        <v>273</v>
      </c>
      <c r="D329" s="54">
        <f>TWK!D272</f>
        <v>267</v>
      </c>
      <c r="E329" s="54">
        <f>TWK!E272</f>
        <v>208</v>
      </c>
      <c r="F329" s="54">
        <f>TWK!F272</f>
        <v>208</v>
      </c>
      <c r="G329" s="54">
        <f>TWK!G272</f>
        <v>208</v>
      </c>
      <c r="H329" s="54">
        <f>TWK!H272</f>
        <v>185</v>
      </c>
      <c r="I329" s="54" t="e">
        <f>TWK!#REF!</f>
        <v>#REF!</v>
      </c>
      <c r="K329" s="54" t="str">
        <f t="shared" ref="K329:R329" si="724">IFERROR(AVERAGE(B326:B329),"n/a")</f>
        <v>n/a</v>
      </c>
      <c r="L329" s="54">
        <f t="shared" si="724"/>
        <v>294.75</v>
      </c>
      <c r="M329" s="54">
        <f t="shared" si="724"/>
        <v>291</v>
      </c>
      <c r="N329" s="54">
        <f t="shared" si="724"/>
        <v>219.41666666666666</v>
      </c>
      <c r="O329" s="54">
        <f t="shared" si="724"/>
        <v>218.83333333333334</v>
      </c>
      <c r="P329" s="54">
        <f t="shared" si="724"/>
        <v>218.83333333333334</v>
      </c>
      <c r="Q329" s="54">
        <f t="shared" si="724"/>
        <v>195.75</v>
      </c>
      <c r="R329" s="54" t="str">
        <f t="shared" si="724"/>
        <v>n/a</v>
      </c>
      <c r="T329" s="54" t="str">
        <f t="shared" ref="T329:Z329" si="725">IFERROR((K173+K225+K277)/3,"n/a")</f>
        <v>n/a</v>
      </c>
      <c r="U329" s="54">
        <f t="shared" si="725"/>
        <v>234.27777777777774</v>
      </c>
      <c r="V329" s="54">
        <f t="shared" si="725"/>
        <v>391.39583333333331</v>
      </c>
      <c r="W329" s="54">
        <f t="shared" si="725"/>
        <v>318.39583333333331</v>
      </c>
      <c r="X329" s="54">
        <f t="shared" si="725"/>
        <v>317.45833333333331</v>
      </c>
      <c r="Y329" s="54">
        <f t="shared" si="725"/>
        <v>319.16666666666669</v>
      </c>
      <c r="Z329" s="54">
        <f t="shared" si="725"/>
        <v>277.29166666666669</v>
      </c>
      <c r="AA329" s="54" t="e">
        <f t="shared" ref="AA329" si="726">(R173+R225+R277)/3</f>
        <v>#VALUE!</v>
      </c>
      <c r="AC329" s="74">
        <f>+AF329-'Figure 10 data'!I541</f>
        <v>0</v>
      </c>
      <c r="AD329" s="54" t="str">
        <f t="shared" si="560"/>
        <v>n/a</v>
      </c>
      <c r="AE329" s="54">
        <f t="shared" si="535"/>
        <v>16.528337680815763</v>
      </c>
      <c r="AF329" s="54">
        <f t="shared" si="500"/>
        <v>-31.782615638473409</v>
      </c>
      <c r="AG329" s="54">
        <f t="shared" si="501"/>
        <v>-34.672511941372761</v>
      </c>
      <c r="AH329" s="54">
        <f t="shared" si="502"/>
        <v>-34.479590497440604</v>
      </c>
      <c r="AI329" s="54">
        <f t="shared" si="503"/>
        <v>-34.83028720626632</v>
      </c>
      <c r="AJ329" s="54">
        <f t="shared" si="504"/>
        <v>-33.283245679939895</v>
      </c>
      <c r="AK329" s="54" t="e">
        <f t="shared" ref="AK329" si="727">(I329/AA329-1)*100</f>
        <v>#REF!</v>
      </c>
      <c r="AM329" s="74">
        <f>AP329-'Figure 10 data'!H541</f>
        <v>0</v>
      </c>
      <c r="AN329" s="54" t="str">
        <f t="shared" si="551"/>
        <v>n/a</v>
      </c>
      <c r="AO329" s="54" t="str">
        <f t="shared" si="537"/>
        <v>n/a</v>
      </c>
      <c r="AP329" s="54">
        <f t="shared" si="470"/>
        <v>-44.948453608247419</v>
      </c>
      <c r="AQ329" s="54">
        <f t="shared" si="471"/>
        <v>-47.474747474747467</v>
      </c>
      <c r="AR329" s="54">
        <f t="shared" si="477"/>
        <v>-47.474747474747467</v>
      </c>
      <c r="AS329" s="54">
        <f t="shared" si="478"/>
        <v>-48</v>
      </c>
      <c r="AT329" s="54">
        <f t="shared" si="479"/>
        <v>-42.546583850931675</v>
      </c>
      <c r="AU329" s="54" t="e">
        <f t="shared" ref="AU329" si="728">(I329/I277-1)*100</f>
        <v>#REF!</v>
      </c>
    </row>
    <row r="330" spans="1:47" x14ac:dyDescent="0.25">
      <c r="A330" s="12">
        <f t="shared" si="713"/>
        <v>39889</v>
      </c>
      <c r="B330" s="54" t="str">
        <f>TWK!B273</f>
        <v>n/a</v>
      </c>
      <c r="C330" s="54">
        <f>TWK!C273</f>
        <v>283</v>
      </c>
      <c r="D330" s="54">
        <f>TWK!D273</f>
        <v>265</v>
      </c>
      <c r="E330" s="54">
        <f>TWK!E273</f>
        <v>219</v>
      </c>
      <c r="F330" s="54">
        <f>TWK!F273</f>
        <v>214</v>
      </c>
      <c r="G330" s="54">
        <f>TWK!G273</f>
        <v>214</v>
      </c>
      <c r="H330" s="54">
        <f>TWK!H273</f>
        <v>189</v>
      </c>
      <c r="I330" s="54" t="e">
        <f>TWK!#REF!</f>
        <v>#REF!</v>
      </c>
      <c r="K330" s="54" t="str">
        <f t="shared" ref="K330:R330" si="729">IFERROR(AVERAGE(B327:B330),"n/a")</f>
        <v>n/a</v>
      </c>
      <c r="L330" s="54">
        <f t="shared" si="729"/>
        <v>286.75</v>
      </c>
      <c r="M330" s="54">
        <f t="shared" si="729"/>
        <v>279.75</v>
      </c>
      <c r="N330" s="54">
        <f t="shared" si="729"/>
        <v>217.5</v>
      </c>
      <c r="O330" s="54">
        <f t="shared" si="729"/>
        <v>215.25</v>
      </c>
      <c r="P330" s="54">
        <f t="shared" si="729"/>
        <v>215.25</v>
      </c>
      <c r="Q330" s="54">
        <f t="shared" si="729"/>
        <v>193</v>
      </c>
      <c r="R330" s="54" t="str">
        <f t="shared" si="729"/>
        <v>n/a</v>
      </c>
      <c r="T330" s="54" t="str">
        <f t="shared" ref="T330:Z330" si="730">IFERROR((K174+K226+K278)/3,"n/a")</f>
        <v>n/a</v>
      </c>
      <c r="U330" s="54">
        <f t="shared" si="730"/>
        <v>268.51388888888891</v>
      </c>
      <c r="V330" s="54">
        <f t="shared" si="730"/>
        <v>374.0625</v>
      </c>
      <c r="W330" s="54">
        <f t="shared" si="730"/>
        <v>305.52083333333331</v>
      </c>
      <c r="X330" s="54">
        <f t="shared" si="730"/>
        <v>316.375</v>
      </c>
      <c r="Y330" s="54">
        <f t="shared" si="730"/>
        <v>317.86111111111109</v>
      </c>
      <c r="Z330" s="54">
        <f t="shared" si="730"/>
        <v>266.51388888888891</v>
      </c>
      <c r="AA330" s="54" t="e">
        <f t="shared" ref="AA330" si="731">(R174+R226+R278)/3</f>
        <v>#VALUE!</v>
      </c>
      <c r="AC330" s="74">
        <f>+AF330-'Figure 10 data'!I542</f>
        <v>0</v>
      </c>
      <c r="AD330" s="54" t="str">
        <f t="shared" si="560"/>
        <v>n/a</v>
      </c>
      <c r="AE330" s="54">
        <f t="shared" si="535"/>
        <v>5.3949206020793339</v>
      </c>
      <c r="AF330" s="54">
        <f t="shared" si="500"/>
        <v>-29.156223893066002</v>
      </c>
      <c r="AG330" s="54">
        <f t="shared" si="501"/>
        <v>-28.319127173542448</v>
      </c>
      <c r="AH330" s="54">
        <f t="shared" si="502"/>
        <v>-32.358751481627813</v>
      </c>
      <c r="AI330" s="54">
        <f t="shared" si="503"/>
        <v>-32.67499781525823</v>
      </c>
      <c r="AJ330" s="54">
        <f t="shared" si="504"/>
        <v>-29.084371254364484</v>
      </c>
      <c r="AK330" s="54" t="e">
        <f t="shared" ref="AK330" si="732">(I330/AA330-1)*100</f>
        <v>#REF!</v>
      </c>
      <c r="AM330" s="74">
        <f>AP330-'Figure 10 data'!H542</f>
        <v>0</v>
      </c>
      <c r="AN330" s="54" t="str">
        <f t="shared" si="551"/>
        <v>n/a</v>
      </c>
      <c r="AO330" s="54">
        <f t="shared" si="537"/>
        <v>-40.105820105820115</v>
      </c>
      <c r="AP330" s="54">
        <f t="shared" si="470"/>
        <v>-38.372093023255815</v>
      </c>
      <c r="AQ330" s="54">
        <f t="shared" si="471"/>
        <v>-36.058394160583937</v>
      </c>
      <c r="AR330" s="54">
        <f t="shared" si="477"/>
        <v>-45.822784810126585</v>
      </c>
      <c r="AS330" s="54">
        <f t="shared" si="478"/>
        <v>-45.593220338983052</v>
      </c>
      <c r="AT330" s="54">
        <f t="shared" si="479"/>
        <v>-39.358288770053484</v>
      </c>
      <c r="AU330" s="54" t="e">
        <f t="shared" ref="AU330" si="733">(I330/I278-1)*100</f>
        <v>#REF!</v>
      </c>
    </row>
    <row r="331" spans="1:47" x14ac:dyDescent="0.25">
      <c r="A331" s="12">
        <f t="shared" si="713"/>
        <v>39896</v>
      </c>
      <c r="B331" s="54">
        <f>TWK!B274</f>
        <v>336.66666666666669</v>
      </c>
      <c r="C331" s="54">
        <f>TWK!C274</f>
        <v>308</v>
      </c>
      <c r="D331" s="54">
        <f>TWK!D274</f>
        <v>271</v>
      </c>
      <c r="E331" s="54">
        <f>TWK!E274</f>
        <v>228</v>
      </c>
      <c r="F331" s="54">
        <f>TWK!F274</f>
        <v>212.5</v>
      </c>
      <c r="G331" s="54">
        <f>TWK!G274</f>
        <v>212.5</v>
      </c>
      <c r="H331" s="54">
        <f>TWK!H274</f>
        <v>196.25</v>
      </c>
      <c r="I331" s="54" t="e">
        <f>TWK!#REF!</f>
        <v>#REF!</v>
      </c>
      <c r="K331" s="54">
        <f t="shared" ref="K331:R331" si="734">IFERROR(AVERAGE(B328:B331),"n/a")</f>
        <v>336.66666666666669</v>
      </c>
      <c r="L331" s="54">
        <f t="shared" si="734"/>
        <v>288</v>
      </c>
      <c r="M331" s="54">
        <f t="shared" si="734"/>
        <v>271.25</v>
      </c>
      <c r="N331" s="54">
        <f t="shared" si="734"/>
        <v>218</v>
      </c>
      <c r="O331" s="54">
        <f t="shared" si="734"/>
        <v>212.875</v>
      </c>
      <c r="P331" s="54">
        <f t="shared" si="734"/>
        <v>212.875</v>
      </c>
      <c r="Q331" s="54">
        <f t="shared" si="734"/>
        <v>192.0625</v>
      </c>
      <c r="R331" s="54" t="str">
        <f t="shared" si="734"/>
        <v>n/a</v>
      </c>
      <c r="T331" s="54">
        <f t="shared" ref="T331:Z331" si="735">IFERROR((K175+K227+K279)/3,"n/a")</f>
        <v>124</v>
      </c>
      <c r="U331" s="54">
        <f t="shared" si="735"/>
        <v>303.875</v>
      </c>
      <c r="V331" s="54">
        <f t="shared" si="735"/>
        <v>357.5625</v>
      </c>
      <c r="W331" s="54">
        <f t="shared" si="735"/>
        <v>287.85416666666669</v>
      </c>
      <c r="X331" s="54">
        <f t="shared" si="735"/>
        <v>307.875</v>
      </c>
      <c r="Y331" s="54">
        <f t="shared" si="735"/>
        <v>308.6944444444444</v>
      </c>
      <c r="Z331" s="54">
        <f t="shared" si="735"/>
        <v>253.93055555555557</v>
      </c>
      <c r="AA331" s="54" t="e">
        <f t="shared" ref="AA331" si="736">(R175+R227+R279)/3</f>
        <v>#VALUE!</v>
      </c>
      <c r="AC331" s="74">
        <f>+AF331-'Figure 10 data'!I543</f>
        <v>0</v>
      </c>
      <c r="AD331" s="54">
        <f t="shared" si="560"/>
        <v>171.50537634408605</v>
      </c>
      <c r="AE331" s="54">
        <f t="shared" si="535"/>
        <v>1.3574660633484115</v>
      </c>
      <c r="AF331" s="54">
        <f t="shared" si="500"/>
        <v>-24.209054361125681</v>
      </c>
      <c r="AG331" s="54">
        <f t="shared" si="501"/>
        <v>-20.793225736411671</v>
      </c>
      <c r="AH331" s="54">
        <f t="shared" si="502"/>
        <v>-30.978481526593583</v>
      </c>
      <c r="AI331" s="54">
        <f t="shared" si="503"/>
        <v>-31.161702510573196</v>
      </c>
      <c r="AJ331" s="54">
        <f t="shared" si="504"/>
        <v>-22.715090521249248</v>
      </c>
      <c r="AK331" s="54" t="e">
        <f t="shared" ref="AK331" si="737">(I331/AA331-1)*100</f>
        <v>#REF!</v>
      </c>
      <c r="AM331" s="74">
        <f>AP331-'Figure 10 data'!H543</f>
        <v>0</v>
      </c>
      <c r="AN331" s="54" t="str">
        <f t="shared" si="551"/>
        <v>n/a</v>
      </c>
      <c r="AO331" s="54">
        <f t="shared" si="537"/>
        <v>-39.961013645224178</v>
      </c>
      <c r="AP331" s="54">
        <f t="shared" si="470"/>
        <v>-42.217484008528785</v>
      </c>
      <c r="AQ331" s="54">
        <f t="shared" si="471"/>
        <v>-35.410764872521248</v>
      </c>
      <c r="AR331" s="54">
        <f t="shared" si="477"/>
        <v>-45.512820512820518</v>
      </c>
      <c r="AS331" s="54">
        <f t="shared" si="478"/>
        <v>-45.231958762886592</v>
      </c>
      <c r="AT331" s="54">
        <f t="shared" si="479"/>
        <v>-37.698412698412696</v>
      </c>
      <c r="AU331" s="54" t="e">
        <f t="shared" ref="AU331" si="738">(I331/I279-1)*100</f>
        <v>#REF!</v>
      </c>
    </row>
    <row r="332" spans="1:47" x14ac:dyDescent="0.25">
      <c r="A332" s="12">
        <f t="shared" si="713"/>
        <v>39903</v>
      </c>
      <c r="B332" s="54">
        <f>TWK!B275</f>
        <v>320</v>
      </c>
      <c r="C332" s="54">
        <f>TWK!C275</f>
        <v>275</v>
      </c>
      <c r="D332" s="54">
        <f>TWK!D275</f>
        <v>248.75</v>
      </c>
      <c r="E332" s="54">
        <f>TWK!E275</f>
        <v>202.5</v>
      </c>
      <c r="F332" s="54">
        <f>TWK!F275</f>
        <v>208.33333333333334</v>
      </c>
      <c r="G332" s="54">
        <f>TWK!G275</f>
        <v>208.33333333333334</v>
      </c>
      <c r="H332" s="54">
        <f>TWK!H275</f>
        <v>188.33333333333334</v>
      </c>
      <c r="I332" s="54" t="e">
        <f>TWK!#REF!</f>
        <v>#REF!</v>
      </c>
      <c r="K332" s="54">
        <f t="shared" ref="K332:R332" si="739">IFERROR(AVERAGE(B329:B332),"n/a")</f>
        <v>328.33333333333337</v>
      </c>
      <c r="L332" s="54">
        <f t="shared" si="739"/>
        <v>284.75</v>
      </c>
      <c r="M332" s="54">
        <f t="shared" si="739"/>
        <v>262.9375</v>
      </c>
      <c r="N332" s="54">
        <f t="shared" si="739"/>
        <v>214.375</v>
      </c>
      <c r="O332" s="54">
        <f t="shared" si="739"/>
        <v>210.70833333333334</v>
      </c>
      <c r="P332" s="54">
        <f t="shared" si="739"/>
        <v>210.70833333333334</v>
      </c>
      <c r="Q332" s="54">
        <f t="shared" si="739"/>
        <v>189.64583333333334</v>
      </c>
      <c r="R332" s="54" t="str">
        <f t="shared" si="739"/>
        <v>n/a</v>
      </c>
      <c r="T332" s="54">
        <f t="shared" ref="T332:Z332" si="740">IFERROR((K176+K228+K280)/3,"n/a")</f>
        <v>232.66666666666666</v>
      </c>
      <c r="U332" s="54">
        <f t="shared" si="740"/>
        <v>341.45833333333331</v>
      </c>
      <c r="V332" s="54">
        <f t="shared" si="740"/>
        <v>349.91666666666669</v>
      </c>
      <c r="W332" s="54">
        <f t="shared" si="740"/>
        <v>280.20833333333331</v>
      </c>
      <c r="X332" s="54">
        <f t="shared" si="740"/>
        <v>301.66666666666669</v>
      </c>
      <c r="Y332" s="54">
        <f t="shared" si="740"/>
        <v>302.6944444444444</v>
      </c>
      <c r="Z332" s="54">
        <f t="shared" si="740"/>
        <v>246.36805555555557</v>
      </c>
      <c r="AA332" s="54" t="e">
        <f t="shared" ref="AA332" si="741">(R176+R228+R280)/3</f>
        <v>#VALUE!</v>
      </c>
      <c r="AC332" s="74">
        <f>+AF332-'Figure 10 data'!I544</f>
        <v>0</v>
      </c>
      <c r="AD332" s="54">
        <f t="shared" si="560"/>
        <v>37.535816618911191</v>
      </c>
      <c r="AE332" s="54">
        <f t="shared" si="535"/>
        <v>-19.463087248322143</v>
      </c>
      <c r="AF332" s="54">
        <f t="shared" si="500"/>
        <v>-28.911645629911888</v>
      </c>
      <c r="AG332" s="54">
        <f t="shared" si="501"/>
        <v>-27.732342007434941</v>
      </c>
      <c r="AH332" s="54">
        <f t="shared" si="502"/>
        <v>-30.939226519337016</v>
      </c>
      <c r="AI332" s="54">
        <f t="shared" si="503"/>
        <v>-31.173717536936763</v>
      </c>
      <c r="AJ332" s="54">
        <f t="shared" si="504"/>
        <v>-23.556106773402487</v>
      </c>
      <c r="AK332" s="54" t="e">
        <f t="shared" ref="AK332" si="742">(I332/AA332-1)*100</f>
        <v>#REF!</v>
      </c>
      <c r="AM332" s="74">
        <f>AP332-'Figure 10 data'!H544</f>
        <v>0</v>
      </c>
      <c r="AN332" s="54" t="str">
        <f t="shared" si="551"/>
        <v>n/a</v>
      </c>
      <c r="AO332" s="54">
        <f t="shared" si="537"/>
        <v>-47.619047619047613</v>
      </c>
      <c r="AP332" s="54">
        <f t="shared" si="470"/>
        <v>-42.684331797235018</v>
      </c>
      <c r="AQ332" s="54">
        <f t="shared" si="471"/>
        <v>-43.435754189944134</v>
      </c>
      <c r="AR332" s="54">
        <f t="shared" si="477"/>
        <v>-50.159489633173848</v>
      </c>
      <c r="AS332" s="54">
        <f t="shared" si="478"/>
        <v>-50.396825396825392</v>
      </c>
      <c r="AT332" s="54">
        <f t="shared" si="479"/>
        <v>-40.775681341719071</v>
      </c>
      <c r="AU332" s="54" t="e">
        <f t="shared" ref="AU332" si="743">(I332/I280-1)*100</f>
        <v>#REF!</v>
      </c>
    </row>
    <row r="333" spans="1:47" x14ac:dyDescent="0.25">
      <c r="A333" s="12">
        <f t="shared" ref="A333:A567" si="744">7+A332</f>
        <v>39910</v>
      </c>
      <c r="B333" s="54">
        <f>TWK!B276</f>
        <v>318.75</v>
      </c>
      <c r="C333" s="54">
        <f>TWK!C276</f>
        <v>276</v>
      </c>
      <c r="D333" s="54">
        <f>TWK!D276</f>
        <v>253</v>
      </c>
      <c r="E333" s="54">
        <f>TWK!E276</f>
        <v>201</v>
      </c>
      <c r="F333" s="54">
        <f>TWK!F276</f>
        <v>210</v>
      </c>
      <c r="G333" s="54">
        <f>TWK!G276</f>
        <v>210</v>
      </c>
      <c r="H333" s="54">
        <f>TWK!H276</f>
        <v>186.25</v>
      </c>
      <c r="I333" s="54" t="e">
        <f>TWK!#REF!</f>
        <v>#REF!</v>
      </c>
      <c r="K333" s="54">
        <f t="shared" ref="K333:R333" si="745">IFERROR(AVERAGE(B330:B333),"n/a")</f>
        <v>325.13888888888891</v>
      </c>
      <c r="L333" s="54">
        <f t="shared" si="745"/>
        <v>285.5</v>
      </c>
      <c r="M333" s="54">
        <f t="shared" si="745"/>
        <v>259.4375</v>
      </c>
      <c r="N333" s="54">
        <f t="shared" si="745"/>
        <v>212.625</v>
      </c>
      <c r="O333" s="54">
        <f t="shared" si="745"/>
        <v>211.20833333333334</v>
      </c>
      <c r="P333" s="54">
        <f t="shared" si="745"/>
        <v>211.20833333333334</v>
      </c>
      <c r="Q333" s="54">
        <f t="shared" si="745"/>
        <v>189.95833333333334</v>
      </c>
      <c r="R333" s="54" t="str">
        <f t="shared" si="745"/>
        <v>n/a</v>
      </c>
      <c r="T333" s="54">
        <f t="shared" ref="T333:Z333" si="746">IFERROR((K177+K229+K281)/3,"n/a")</f>
        <v>232.5</v>
      </c>
      <c r="U333" s="54">
        <f t="shared" si="746"/>
        <v>371.83333333333331</v>
      </c>
      <c r="V333" s="54">
        <f t="shared" si="746"/>
        <v>337.95833333333331</v>
      </c>
      <c r="W333" s="54">
        <f t="shared" si="746"/>
        <v>267.4375</v>
      </c>
      <c r="X333" s="54">
        <f t="shared" si="746"/>
        <v>292.4375</v>
      </c>
      <c r="Y333" s="54">
        <f t="shared" si="746"/>
        <v>293.21527777777777</v>
      </c>
      <c r="Z333" s="54">
        <f t="shared" si="746"/>
        <v>239.26388888888891</v>
      </c>
      <c r="AA333" s="54" t="e">
        <f t="shared" ref="AA333" si="747">(R177+R229+R281)/3</f>
        <v>#VALUE!</v>
      </c>
      <c r="AC333" s="74">
        <f>+AF333-'Figure 10 data'!I545</f>
        <v>0</v>
      </c>
      <c r="AD333" s="54">
        <f t="shared" si="560"/>
        <v>37.096774193548377</v>
      </c>
      <c r="AE333" s="54">
        <f t="shared" si="535"/>
        <v>-25.773195876288657</v>
      </c>
      <c r="AF333" s="54">
        <f t="shared" si="500"/>
        <v>-25.138700530144241</v>
      </c>
      <c r="AG333" s="54">
        <f t="shared" si="501"/>
        <v>-24.842252862818416</v>
      </c>
      <c r="AH333" s="54">
        <f t="shared" si="502"/>
        <v>-28.189784141910668</v>
      </c>
      <c r="AI333" s="54">
        <f t="shared" si="503"/>
        <v>-28.380266679298018</v>
      </c>
      <c r="AJ333" s="54">
        <f t="shared" si="504"/>
        <v>-22.157079003889258</v>
      </c>
      <c r="AK333" s="54" t="e">
        <f t="shared" ref="AK333" si="748">(I333/AA333-1)*100</f>
        <v>#REF!</v>
      </c>
      <c r="AM333" s="74">
        <f>AP333-'Figure 10 data'!H545</f>
        <v>0</v>
      </c>
      <c r="AN333" s="54" t="str">
        <f t="shared" si="551"/>
        <v>n/a</v>
      </c>
      <c r="AO333" s="54">
        <f t="shared" si="537"/>
        <v>-38.495821727019496</v>
      </c>
      <c r="AP333" s="54">
        <f t="shared" si="470"/>
        <v>-39.219219219219212</v>
      </c>
      <c r="AQ333" s="54">
        <f t="shared" si="471"/>
        <v>-36.941176470588232</v>
      </c>
      <c r="AR333" s="54">
        <f t="shared" si="477"/>
        <v>-45.980707395498385</v>
      </c>
      <c r="AS333" s="54">
        <f t="shared" si="478"/>
        <v>-46.666666666666664</v>
      </c>
      <c r="AT333" s="54">
        <f t="shared" si="479"/>
        <v>-38.174273858921161</v>
      </c>
      <c r="AU333" s="54" t="e">
        <f t="shared" ref="AU333" si="749">(I333/I281-1)*100</f>
        <v>#REF!</v>
      </c>
    </row>
    <row r="334" spans="1:47" x14ac:dyDescent="0.25">
      <c r="A334" s="12">
        <f t="shared" si="744"/>
        <v>39917</v>
      </c>
      <c r="B334" s="54">
        <f>TWK!B277</f>
        <v>311.66666666666669</v>
      </c>
      <c r="C334" s="54">
        <f>TWK!C277</f>
        <v>277.5</v>
      </c>
      <c r="D334" s="54">
        <f>TWK!D277</f>
        <v>262.5</v>
      </c>
      <c r="E334" s="54">
        <f>TWK!E277</f>
        <v>198.75</v>
      </c>
      <c r="F334" s="54">
        <f>TWK!F277</f>
        <v>223.33333333333334</v>
      </c>
      <c r="G334" s="54">
        <f>TWK!G277</f>
        <v>223.33333333333334</v>
      </c>
      <c r="H334" s="54">
        <f>TWK!H277</f>
        <v>190</v>
      </c>
      <c r="I334" s="54" t="e">
        <f>TWK!#REF!</f>
        <v>#REF!</v>
      </c>
      <c r="K334" s="54">
        <f t="shared" ref="K334:R334" si="750">IFERROR(AVERAGE(B331:B334),"n/a")</f>
        <v>321.77083333333337</v>
      </c>
      <c r="L334" s="54">
        <f t="shared" si="750"/>
        <v>284.125</v>
      </c>
      <c r="M334" s="54">
        <f t="shared" si="750"/>
        <v>258.8125</v>
      </c>
      <c r="N334" s="54">
        <f t="shared" si="750"/>
        <v>207.5625</v>
      </c>
      <c r="O334" s="54">
        <f t="shared" si="750"/>
        <v>213.54166666666669</v>
      </c>
      <c r="P334" s="54">
        <f t="shared" si="750"/>
        <v>213.54166666666669</v>
      </c>
      <c r="Q334" s="54">
        <f t="shared" si="750"/>
        <v>190.20833333333334</v>
      </c>
      <c r="R334" s="54" t="str">
        <f t="shared" si="750"/>
        <v>n/a</v>
      </c>
      <c r="T334" s="54">
        <f t="shared" ref="T334:Z334" si="751">IFERROR((K178+K230+K282)/3,"n/a")</f>
        <v>306.37962962962968</v>
      </c>
      <c r="U334" s="54">
        <f t="shared" si="751"/>
        <v>362.72916666666669</v>
      </c>
      <c r="V334" s="54">
        <f t="shared" si="751"/>
        <v>329.25</v>
      </c>
      <c r="W334" s="54">
        <f t="shared" si="751"/>
        <v>254.95833333333334</v>
      </c>
      <c r="X334" s="54">
        <f t="shared" si="751"/>
        <v>286.125</v>
      </c>
      <c r="Y334" s="54">
        <f t="shared" si="751"/>
        <v>286.66666666666669</v>
      </c>
      <c r="Z334" s="54">
        <f t="shared" si="751"/>
        <v>232.89583333333334</v>
      </c>
      <c r="AA334" s="54" t="e">
        <f t="shared" ref="AA334" si="752">(R178+R230+R282)/3</f>
        <v>#VALUE!</v>
      </c>
      <c r="AC334" s="74">
        <f>+AF334-'Figure 10 data'!I546</f>
        <v>0</v>
      </c>
      <c r="AD334" s="54">
        <f t="shared" si="560"/>
        <v>1.7256490072229402</v>
      </c>
      <c r="AE334" s="54">
        <f t="shared" si="535"/>
        <v>-23.496640055137561</v>
      </c>
      <c r="AF334" s="54">
        <f t="shared" si="500"/>
        <v>-20.273348519362187</v>
      </c>
      <c r="AG334" s="54">
        <f t="shared" si="501"/>
        <v>-22.046085961758454</v>
      </c>
      <c r="AH334" s="54">
        <f t="shared" si="502"/>
        <v>-21.945536624435704</v>
      </c>
      <c r="AI334" s="54">
        <f t="shared" si="503"/>
        <v>-22.093023255813961</v>
      </c>
      <c r="AJ334" s="54">
        <f t="shared" si="504"/>
        <v>-18.418463189909652</v>
      </c>
      <c r="AK334" s="54" t="e">
        <f t="shared" ref="AK334" si="753">(I334/AA334-1)*100</f>
        <v>#REF!</v>
      </c>
      <c r="AM334" s="74">
        <f>AP334-'Figure 10 data'!H546</f>
        <v>0</v>
      </c>
      <c r="AN334" s="54">
        <f t="shared" si="551"/>
        <v>-33.214285714285715</v>
      </c>
      <c r="AO334" s="54">
        <f t="shared" si="537"/>
        <v>-37.815126050420169</v>
      </c>
      <c r="AP334" s="54">
        <f t="shared" si="470"/>
        <v>-35.582822085889575</v>
      </c>
      <c r="AQ334" s="54">
        <f t="shared" si="471"/>
        <v>-34.567901234567898</v>
      </c>
      <c r="AR334" s="54">
        <f t="shared" si="477"/>
        <v>-38.17762399077278</v>
      </c>
      <c r="AS334" s="54">
        <f t="shared" si="478"/>
        <v>-37.746806039488966</v>
      </c>
      <c r="AT334" s="54">
        <f t="shared" si="479"/>
        <v>-33.624454148471614</v>
      </c>
      <c r="AU334" s="54" t="e">
        <f t="shared" ref="AU334" si="754">(I334/I282-1)*100</f>
        <v>#REF!</v>
      </c>
    </row>
    <row r="335" spans="1:47" x14ac:dyDescent="0.25">
      <c r="A335" s="12">
        <f t="shared" si="744"/>
        <v>39924</v>
      </c>
      <c r="B335" s="54">
        <f>TWK!B278</f>
        <v>303.33333333333331</v>
      </c>
      <c r="C335" s="54">
        <f>TWK!C278</f>
        <v>266.25</v>
      </c>
      <c r="D335" s="54">
        <f>TWK!D278</f>
        <v>258.75</v>
      </c>
      <c r="E335" s="54">
        <f>TWK!E278</f>
        <v>197.5</v>
      </c>
      <c r="F335" s="54">
        <f>TWK!F278</f>
        <v>217.5</v>
      </c>
      <c r="G335" s="54">
        <f>TWK!G278</f>
        <v>217.5</v>
      </c>
      <c r="H335" s="54">
        <f>TWK!H278</f>
        <v>180</v>
      </c>
      <c r="I335" s="54" t="e">
        <f>TWK!#REF!</f>
        <v>#REF!</v>
      </c>
      <c r="K335" s="54">
        <f t="shared" ref="K335:R335" si="755">IFERROR(AVERAGE(B332:B335),"n/a")</f>
        <v>313.4375</v>
      </c>
      <c r="L335" s="54">
        <f t="shared" si="755"/>
        <v>273.6875</v>
      </c>
      <c r="M335" s="54">
        <f t="shared" si="755"/>
        <v>255.75</v>
      </c>
      <c r="N335" s="54">
        <f t="shared" si="755"/>
        <v>199.9375</v>
      </c>
      <c r="O335" s="54">
        <f t="shared" si="755"/>
        <v>214.79166666666669</v>
      </c>
      <c r="P335" s="54">
        <f t="shared" si="755"/>
        <v>214.79166666666669</v>
      </c>
      <c r="Q335" s="54">
        <f t="shared" si="755"/>
        <v>186.14583333333334</v>
      </c>
      <c r="R335" s="54" t="str">
        <f t="shared" si="755"/>
        <v>n/a</v>
      </c>
      <c r="T335" s="54">
        <f t="shared" ref="T335:Z335" si="756">IFERROR((K179+K231+K283)/3,"n/a")</f>
        <v>391.58333333333331</v>
      </c>
      <c r="U335" s="54">
        <f t="shared" si="756"/>
        <v>355.44583333333338</v>
      </c>
      <c r="V335" s="54">
        <f t="shared" si="756"/>
        <v>319.83333333333331</v>
      </c>
      <c r="W335" s="54">
        <f t="shared" si="756"/>
        <v>246.20833333333334</v>
      </c>
      <c r="X335" s="54">
        <f t="shared" si="756"/>
        <v>280.20833333333331</v>
      </c>
      <c r="Y335" s="54">
        <f t="shared" si="756"/>
        <v>280.91666666666669</v>
      </c>
      <c r="Z335" s="54">
        <f t="shared" si="756"/>
        <v>228.8125</v>
      </c>
      <c r="AA335" s="54" t="e">
        <f t="shared" ref="AA335" si="757">(R179+R231+R283)/3</f>
        <v>#VALUE!</v>
      </c>
      <c r="AC335" s="74">
        <f>+AF335-'Figure 10 data'!I547</f>
        <v>0</v>
      </c>
      <c r="AD335" s="54">
        <f t="shared" si="560"/>
        <v>-22.536709938284737</v>
      </c>
      <c r="AE335" s="54">
        <f t="shared" si="535"/>
        <v>-25.094071998780887</v>
      </c>
      <c r="AF335" s="54">
        <f t="shared" si="500"/>
        <v>-19.098488796248038</v>
      </c>
      <c r="AG335" s="54">
        <f t="shared" si="501"/>
        <v>-19.783381282788969</v>
      </c>
      <c r="AH335" s="54">
        <f t="shared" si="502"/>
        <v>-22.379182156133826</v>
      </c>
      <c r="AI335" s="54">
        <f t="shared" si="503"/>
        <v>-22.574903589439344</v>
      </c>
      <c r="AJ335" s="54">
        <f t="shared" si="504"/>
        <v>-21.332969134116365</v>
      </c>
      <c r="AK335" s="54" t="e">
        <f t="shared" ref="AK335" si="758">(I335/AA335-1)*100</f>
        <v>#REF!</v>
      </c>
      <c r="AM335" s="74">
        <f>AP335-'Figure 10 data'!H547</f>
        <v>0</v>
      </c>
      <c r="AN335" s="54">
        <f t="shared" si="551"/>
        <v>-42.767295597484278</v>
      </c>
      <c r="AO335" s="54">
        <f t="shared" si="537"/>
        <v>-44.415448851774528</v>
      </c>
      <c r="AP335" s="54">
        <f t="shared" si="470"/>
        <v>-38.539192399049881</v>
      </c>
      <c r="AQ335" s="54">
        <f t="shared" si="471"/>
        <v>-38.473520249221181</v>
      </c>
      <c r="AR335" s="54">
        <f t="shared" si="477"/>
        <v>-37.679083094555878</v>
      </c>
      <c r="AS335" s="54">
        <f t="shared" si="478"/>
        <v>-37.679083094555878</v>
      </c>
      <c r="AT335" s="54">
        <f t="shared" si="479"/>
        <v>-42.857142857142861</v>
      </c>
      <c r="AU335" s="54" t="e">
        <f t="shared" ref="AU335" si="759">(I335/I283-1)*100</f>
        <v>#REF!</v>
      </c>
    </row>
    <row r="336" spans="1:47" x14ac:dyDescent="0.25">
      <c r="A336" s="12">
        <f t="shared" si="744"/>
        <v>39931</v>
      </c>
      <c r="B336" s="54">
        <f>TWK!B279</f>
        <v>293</v>
      </c>
      <c r="C336" s="54">
        <f>TWK!C279</f>
        <v>260</v>
      </c>
      <c r="D336" s="54">
        <f>TWK!D279</f>
        <v>249</v>
      </c>
      <c r="E336" s="54">
        <f>TWK!E279</f>
        <v>198</v>
      </c>
      <c r="F336" s="54">
        <f>TWK!F279</f>
        <v>208</v>
      </c>
      <c r="G336" s="54">
        <f>TWK!G279</f>
        <v>208</v>
      </c>
      <c r="H336" s="54">
        <f>TWK!H279</f>
        <v>178</v>
      </c>
      <c r="I336" s="54" t="e">
        <f>TWK!#REF!</f>
        <v>#REF!</v>
      </c>
      <c r="K336" s="54">
        <f t="shared" ref="K336:R336" si="760">IFERROR(AVERAGE(B333:B336),"n/a")</f>
        <v>306.6875</v>
      </c>
      <c r="L336" s="54">
        <f t="shared" si="760"/>
        <v>269.9375</v>
      </c>
      <c r="M336" s="54">
        <f t="shared" si="760"/>
        <v>255.8125</v>
      </c>
      <c r="N336" s="54">
        <f t="shared" si="760"/>
        <v>198.8125</v>
      </c>
      <c r="O336" s="54">
        <f t="shared" si="760"/>
        <v>214.70833333333334</v>
      </c>
      <c r="P336" s="54">
        <f t="shared" si="760"/>
        <v>214.70833333333334</v>
      </c>
      <c r="Q336" s="54">
        <f t="shared" si="760"/>
        <v>183.5625</v>
      </c>
      <c r="R336" s="54" t="str">
        <f t="shared" si="760"/>
        <v>n/a</v>
      </c>
      <c r="T336" s="54">
        <f t="shared" ref="T336:Z336" si="761">IFERROR((K180+K232+K284)/3,"n/a")</f>
        <v>388.50462962962962</v>
      </c>
      <c r="U336" s="54">
        <f t="shared" si="761"/>
        <v>343.91805555555555</v>
      </c>
      <c r="V336" s="54">
        <f t="shared" si="761"/>
        <v>311.43055555555554</v>
      </c>
      <c r="W336" s="54">
        <f t="shared" si="761"/>
        <v>238.98611111111111</v>
      </c>
      <c r="X336" s="54">
        <f t="shared" si="761"/>
        <v>269.26388888888886</v>
      </c>
      <c r="Y336" s="54">
        <f t="shared" si="761"/>
        <v>269.63888888888886</v>
      </c>
      <c r="Z336" s="54">
        <f t="shared" si="761"/>
        <v>222.13888888888889</v>
      </c>
      <c r="AA336" s="54" t="e">
        <f t="shared" ref="AA336" si="762">(R180+R232+R284)/3</f>
        <v>#VALUE!</v>
      </c>
      <c r="AC336" s="74">
        <f>+AF336-'Figure 10 data'!I548</f>
        <v>0</v>
      </c>
      <c r="AD336" s="54">
        <f t="shared" si="560"/>
        <v>-24.58262330636224</v>
      </c>
      <c r="AE336" s="54">
        <f t="shared" si="535"/>
        <v>-24.40059607222328</v>
      </c>
      <c r="AF336" s="54">
        <f t="shared" si="500"/>
        <v>-20.046380948133613</v>
      </c>
      <c r="AG336" s="54">
        <f t="shared" si="501"/>
        <v>-17.149997094205848</v>
      </c>
      <c r="AH336" s="54">
        <f t="shared" si="502"/>
        <v>-22.75235982875121</v>
      </c>
      <c r="AI336" s="54">
        <f t="shared" si="503"/>
        <v>-22.85979190275058</v>
      </c>
      <c r="AJ336" s="54">
        <f t="shared" si="504"/>
        <v>-19.869951231711891</v>
      </c>
      <c r="AK336" s="54" t="e">
        <f t="shared" ref="AK336" si="763">(I336/AA336-1)*100</f>
        <v>#REF!</v>
      </c>
      <c r="AM336" s="74">
        <f>AP336-'Figure 10 data'!H548</f>
        <v>0</v>
      </c>
      <c r="AN336" s="54">
        <f t="shared" si="551"/>
        <v>-43.217054263565892</v>
      </c>
      <c r="AO336" s="54">
        <f t="shared" si="537"/>
        <v>-43.600867678958785</v>
      </c>
      <c r="AP336" s="54">
        <f t="shared" si="470"/>
        <v>-35.824742268041234</v>
      </c>
      <c r="AQ336" s="54">
        <f t="shared" si="471"/>
        <v>-35.922330097087375</v>
      </c>
      <c r="AR336" s="54">
        <f t="shared" si="477"/>
        <v>-36.196319018404907</v>
      </c>
      <c r="AS336" s="54">
        <f t="shared" si="478"/>
        <v>-36.196319018404907</v>
      </c>
      <c r="AT336" s="54">
        <f t="shared" si="479"/>
        <v>-36.200716845878134</v>
      </c>
      <c r="AU336" s="54" t="e">
        <f t="shared" ref="AU336" si="764">(I336/I284-1)*100</f>
        <v>#REF!</v>
      </c>
    </row>
    <row r="337" spans="1:47" x14ac:dyDescent="0.25">
      <c r="A337" s="12">
        <f t="shared" si="744"/>
        <v>39938</v>
      </c>
      <c r="B337" s="54">
        <f>TWK!B280</f>
        <v>286.25</v>
      </c>
      <c r="C337" s="54">
        <f>TWK!C280</f>
        <v>252</v>
      </c>
      <c r="D337" s="54">
        <f>TWK!D280</f>
        <v>249</v>
      </c>
      <c r="E337" s="54">
        <f>TWK!E280</f>
        <v>191</v>
      </c>
      <c r="F337" s="54">
        <f>TWK!F280</f>
        <v>203.75</v>
      </c>
      <c r="G337" s="54">
        <f>TWK!G280</f>
        <v>203.75</v>
      </c>
      <c r="H337" s="54">
        <f>TWK!H280</f>
        <v>177</v>
      </c>
      <c r="I337" s="54" t="e">
        <f>TWK!#REF!</f>
        <v>#REF!</v>
      </c>
      <c r="K337" s="54">
        <f t="shared" ref="K337:R337" si="765">IFERROR(AVERAGE(B334:B337),"n/a")</f>
        <v>298.5625</v>
      </c>
      <c r="L337" s="54">
        <f t="shared" si="765"/>
        <v>263.9375</v>
      </c>
      <c r="M337" s="54">
        <f t="shared" si="765"/>
        <v>254.8125</v>
      </c>
      <c r="N337" s="54">
        <f t="shared" si="765"/>
        <v>196.3125</v>
      </c>
      <c r="O337" s="54">
        <f t="shared" si="765"/>
        <v>213.14583333333334</v>
      </c>
      <c r="P337" s="54">
        <f t="shared" si="765"/>
        <v>213.14583333333334</v>
      </c>
      <c r="Q337" s="54">
        <f t="shared" si="765"/>
        <v>181.25</v>
      </c>
      <c r="R337" s="54" t="str">
        <f t="shared" si="765"/>
        <v>n/a</v>
      </c>
      <c r="T337" s="54">
        <f t="shared" ref="T337:Z337" si="766">IFERROR((K181+K233+K285)/3,"n/a")</f>
        <v>385.1805555555556</v>
      </c>
      <c r="U337" s="54">
        <f t="shared" si="766"/>
        <v>343.61250000000001</v>
      </c>
      <c r="V337" s="54">
        <f t="shared" si="766"/>
        <v>308.98611111111109</v>
      </c>
      <c r="W337" s="54">
        <f t="shared" si="766"/>
        <v>238.15972222222226</v>
      </c>
      <c r="X337" s="54">
        <f t="shared" si="766"/>
        <v>264.11805555555554</v>
      </c>
      <c r="Y337" s="54">
        <f t="shared" si="766"/>
        <v>263.52083333333331</v>
      </c>
      <c r="Z337" s="54">
        <f t="shared" si="766"/>
        <v>219.57638888888889</v>
      </c>
      <c r="AA337" s="54" t="e">
        <f t="shared" ref="AA337" si="767">(R181+R233+R285)/3</f>
        <v>#VALUE!</v>
      </c>
      <c r="AC337" s="74">
        <f>+AF337-'Figure 10 data'!I549</f>
        <v>0</v>
      </c>
      <c r="AD337" s="54">
        <f t="shared" si="560"/>
        <v>-25.684202935131438</v>
      </c>
      <c r="AE337" s="54">
        <f t="shared" si="535"/>
        <v>-26.661573720397246</v>
      </c>
      <c r="AF337" s="54">
        <f t="shared" si="500"/>
        <v>-19.413853553288074</v>
      </c>
      <c r="AG337" s="54">
        <f t="shared" si="501"/>
        <v>-19.80172036740051</v>
      </c>
      <c r="AH337" s="54">
        <f t="shared" si="502"/>
        <v>-22.85646675255698</v>
      </c>
      <c r="AI337" s="54">
        <f t="shared" si="503"/>
        <v>-22.681634911850736</v>
      </c>
      <c r="AJ337" s="54">
        <f t="shared" si="504"/>
        <v>-19.390240045542239</v>
      </c>
      <c r="AK337" s="54" t="e">
        <f t="shared" ref="AK337" si="768">(I337/AA337-1)*100</f>
        <v>#REF!</v>
      </c>
      <c r="AM337" s="74">
        <f>AP337-'Figure 10 data'!H549</f>
        <v>0</v>
      </c>
      <c r="AN337" s="54">
        <f t="shared" si="551"/>
        <v>-44.200779727095515</v>
      </c>
      <c r="AO337" s="54">
        <f t="shared" si="537"/>
        <v>-45.336225596529289</v>
      </c>
      <c r="AP337" s="54">
        <f t="shared" si="470"/>
        <v>-34.98694516971279</v>
      </c>
      <c r="AQ337" s="54">
        <f t="shared" si="471"/>
        <v>-37.377049180327873</v>
      </c>
      <c r="AR337" s="54">
        <f t="shared" si="477"/>
        <v>-38.069908814589667</v>
      </c>
      <c r="AS337" s="54">
        <f t="shared" si="478"/>
        <v>-38.069908814589667</v>
      </c>
      <c r="AT337" s="54">
        <f t="shared" si="479"/>
        <v>-35.869565217391312</v>
      </c>
      <c r="AU337" s="54" t="e">
        <f t="shared" ref="AU337" si="769">(I337/I285-1)*100</f>
        <v>#REF!</v>
      </c>
    </row>
    <row r="338" spans="1:47" x14ac:dyDescent="0.25">
      <c r="A338" s="12">
        <f t="shared" si="744"/>
        <v>39945</v>
      </c>
      <c r="B338" s="54">
        <f>TWK!B281</f>
        <v>323.75</v>
      </c>
      <c r="C338" s="54">
        <f>TWK!C281</f>
        <v>278</v>
      </c>
      <c r="D338" s="54">
        <f>TWK!D281</f>
        <v>273</v>
      </c>
      <c r="E338" s="54">
        <f>TWK!E281</f>
        <v>200</v>
      </c>
      <c r="F338" s="54">
        <f>TWK!F281</f>
        <v>210</v>
      </c>
      <c r="G338" s="54">
        <f>TWK!G281</f>
        <v>210</v>
      </c>
      <c r="H338" s="54">
        <f>TWK!H281</f>
        <v>181.25</v>
      </c>
      <c r="I338" s="54" t="e">
        <f>TWK!#REF!</f>
        <v>#REF!</v>
      </c>
      <c r="K338" s="54">
        <f t="shared" ref="K338:R338" si="770">IFERROR(AVERAGE(B335:B338),"n/a")</f>
        <v>301.58333333333331</v>
      </c>
      <c r="L338" s="54">
        <f t="shared" si="770"/>
        <v>264.0625</v>
      </c>
      <c r="M338" s="54">
        <f t="shared" si="770"/>
        <v>257.4375</v>
      </c>
      <c r="N338" s="54">
        <f t="shared" si="770"/>
        <v>196.625</v>
      </c>
      <c r="O338" s="54">
        <f t="shared" si="770"/>
        <v>209.8125</v>
      </c>
      <c r="P338" s="54">
        <f t="shared" si="770"/>
        <v>209.8125</v>
      </c>
      <c r="Q338" s="54">
        <f t="shared" si="770"/>
        <v>179.0625</v>
      </c>
      <c r="R338" s="54" t="str">
        <f t="shared" si="770"/>
        <v>n/a</v>
      </c>
      <c r="T338" s="54">
        <f t="shared" ref="T338:Z338" si="771">IFERROR((K182+K234+K286)/3,"n/a")</f>
        <v>391.20833333333331</v>
      </c>
      <c r="U338" s="54">
        <f t="shared" si="771"/>
        <v>348.17500000000001</v>
      </c>
      <c r="V338" s="54">
        <f t="shared" si="771"/>
        <v>314.86111111111109</v>
      </c>
      <c r="W338" s="54">
        <f t="shared" si="771"/>
        <v>247.34722222222226</v>
      </c>
      <c r="X338" s="54">
        <f t="shared" si="771"/>
        <v>260.84722222222223</v>
      </c>
      <c r="Y338" s="54">
        <f t="shared" si="771"/>
        <v>260.375</v>
      </c>
      <c r="Z338" s="54">
        <f t="shared" si="771"/>
        <v>224.05555555555554</v>
      </c>
      <c r="AA338" s="54" t="e">
        <f t="shared" ref="AA338" si="772">(R182+R234+R286)/3</f>
        <v>#VALUE!</v>
      </c>
      <c r="AC338" s="74">
        <f>+AF338-'Figure 10 data'!I550</f>
        <v>0</v>
      </c>
      <c r="AD338" s="54">
        <f t="shared" si="560"/>
        <v>-17.2435829161785</v>
      </c>
      <c r="AE338" s="54">
        <f t="shared" si="535"/>
        <v>-20.155094420909027</v>
      </c>
      <c r="AF338" s="54">
        <f t="shared" si="500"/>
        <v>-13.295103661226282</v>
      </c>
      <c r="AG338" s="54">
        <f t="shared" si="501"/>
        <v>-19.142006850468874</v>
      </c>
      <c r="AH338" s="54">
        <f t="shared" si="502"/>
        <v>-19.493104733507273</v>
      </c>
      <c r="AI338" s="54">
        <f t="shared" si="503"/>
        <v>-19.347095535285639</v>
      </c>
      <c r="AJ338" s="54">
        <f t="shared" si="504"/>
        <v>-19.104884701214974</v>
      </c>
      <c r="AK338" s="54" t="e">
        <f t="shared" ref="AK338" si="773">(I338/AA338-1)*100</f>
        <v>#REF!</v>
      </c>
      <c r="AM338" s="74">
        <f>AP338-'Figure 10 data'!H550</f>
        <v>0</v>
      </c>
      <c r="AN338" s="54">
        <f t="shared" si="551"/>
        <v>-30.376344086021501</v>
      </c>
      <c r="AO338" s="54">
        <f t="shared" si="537"/>
        <v>-33.012048192771083</v>
      </c>
      <c r="AP338" s="54">
        <f t="shared" si="470"/>
        <v>-27.586206896551722</v>
      </c>
      <c r="AQ338" s="54">
        <f t="shared" si="471"/>
        <v>-31.506849315068497</v>
      </c>
      <c r="AR338" s="54">
        <f t="shared" si="477"/>
        <v>-32.907348242811494</v>
      </c>
      <c r="AS338" s="54">
        <f t="shared" si="478"/>
        <v>-32.907348242811494</v>
      </c>
      <c r="AT338" s="54">
        <f t="shared" si="479"/>
        <v>-31.083650190114064</v>
      </c>
      <c r="AU338" s="54" t="e">
        <f t="shared" ref="AU338" si="774">(I338/I286-1)*100</f>
        <v>#REF!</v>
      </c>
    </row>
    <row r="339" spans="1:47" x14ac:dyDescent="0.25">
      <c r="A339" s="12">
        <f t="shared" si="744"/>
        <v>39952</v>
      </c>
      <c r="B339" s="54">
        <f>TWK!B282</f>
        <v>355</v>
      </c>
      <c r="C339" s="54">
        <f>TWK!C282</f>
        <v>298.33333333333331</v>
      </c>
      <c r="D339" s="54">
        <f>TWK!D282</f>
        <v>271.66666666666669</v>
      </c>
      <c r="E339" s="54">
        <f>TWK!E282</f>
        <v>196.66666666666666</v>
      </c>
      <c r="F339" s="54">
        <f>TWK!F282</f>
        <v>210</v>
      </c>
      <c r="G339" s="54">
        <f>TWK!G282</f>
        <v>210</v>
      </c>
      <c r="H339" s="54">
        <f>TWK!H282</f>
        <v>180</v>
      </c>
      <c r="I339" s="54" t="e">
        <f>TWK!#REF!</f>
        <v>#REF!</v>
      </c>
      <c r="K339" s="54">
        <f t="shared" ref="K339:R339" si="775">IFERROR(AVERAGE(B336:B339),"n/a")</f>
        <v>314.5</v>
      </c>
      <c r="L339" s="54">
        <f t="shared" si="775"/>
        <v>272.08333333333331</v>
      </c>
      <c r="M339" s="54">
        <f t="shared" si="775"/>
        <v>260.66666666666669</v>
      </c>
      <c r="N339" s="54">
        <f t="shared" si="775"/>
        <v>196.41666666666666</v>
      </c>
      <c r="O339" s="54">
        <f t="shared" si="775"/>
        <v>207.9375</v>
      </c>
      <c r="P339" s="54">
        <f t="shared" si="775"/>
        <v>207.9375</v>
      </c>
      <c r="Q339" s="54">
        <f t="shared" si="775"/>
        <v>179.0625</v>
      </c>
      <c r="R339" s="54" t="str">
        <f t="shared" si="775"/>
        <v>n/a</v>
      </c>
      <c r="T339" s="54">
        <f t="shared" ref="T339:Z339" si="776">IFERROR((K183+K235+K287)/3,"n/a")</f>
        <v>394.45833333333331</v>
      </c>
      <c r="U339" s="54">
        <f t="shared" si="776"/>
        <v>353.79166666666669</v>
      </c>
      <c r="V339" s="54">
        <f t="shared" si="776"/>
        <v>324.6944444444444</v>
      </c>
      <c r="W339" s="54">
        <f t="shared" si="776"/>
        <v>258.6805555555556</v>
      </c>
      <c r="X339" s="54">
        <f t="shared" si="776"/>
        <v>265.76388888888886</v>
      </c>
      <c r="Y339" s="54">
        <f t="shared" si="776"/>
        <v>265.29166666666669</v>
      </c>
      <c r="Z339" s="54">
        <f t="shared" si="776"/>
        <v>232.2222222222222</v>
      </c>
      <c r="AA339" s="54" t="e">
        <f t="shared" ref="AA339" si="777">(R183+R235+R287)/3</f>
        <v>#VALUE!</v>
      </c>
      <c r="AC339" s="74">
        <f>+AF339-'Figure 10 data'!I551</f>
        <v>0</v>
      </c>
      <c r="AD339" s="54">
        <f t="shared" si="560"/>
        <v>-10.003168902503424</v>
      </c>
      <c r="AE339" s="54">
        <f t="shared" si="535"/>
        <v>-15.675421034036052</v>
      </c>
      <c r="AF339" s="54">
        <f t="shared" si="500"/>
        <v>-16.331593806142507</v>
      </c>
      <c r="AG339" s="54">
        <f t="shared" si="501"/>
        <v>-23.973154362416128</v>
      </c>
      <c r="AH339" s="54">
        <f t="shared" si="502"/>
        <v>-20.98249281421478</v>
      </c>
      <c r="AI339" s="54">
        <f t="shared" si="503"/>
        <v>-20.84184074132245</v>
      </c>
      <c r="AJ339" s="54">
        <f t="shared" si="504"/>
        <v>-22.488038277511958</v>
      </c>
      <c r="AK339" s="54" t="e">
        <f t="shared" ref="AK339" si="778">(I339/AA339-1)*100</f>
        <v>#REF!</v>
      </c>
      <c r="AM339" s="74">
        <f>AP339-'Figure 10 data'!H551</f>
        <v>0</v>
      </c>
      <c r="AN339" s="54">
        <f t="shared" si="551"/>
        <v>-19.864559819413095</v>
      </c>
      <c r="AO339" s="54">
        <f t="shared" si="537"/>
        <v>-26.879084967320267</v>
      </c>
      <c r="AP339" s="54">
        <f t="shared" si="470"/>
        <v>-28.696412948381443</v>
      </c>
      <c r="AQ339" s="54">
        <f t="shared" si="471"/>
        <v>-36.55913978494624</v>
      </c>
      <c r="AR339" s="54">
        <f t="shared" si="477"/>
        <v>-34.169278996865202</v>
      </c>
      <c r="AS339" s="54">
        <f t="shared" si="478"/>
        <v>-34.375</v>
      </c>
      <c r="AT339" s="54">
        <f t="shared" si="479"/>
        <v>-38.775510204081634</v>
      </c>
      <c r="AU339" s="54" t="e">
        <f t="shared" ref="AU339" si="779">(I339/I287-1)*100</f>
        <v>#REF!</v>
      </c>
    </row>
    <row r="340" spans="1:47" x14ac:dyDescent="0.25">
      <c r="A340" s="12">
        <f t="shared" si="744"/>
        <v>39959</v>
      </c>
      <c r="B340" s="54">
        <f>TWK!B283</f>
        <v>371.25</v>
      </c>
      <c r="C340" s="54">
        <f>TWK!C283</f>
        <v>306.25</v>
      </c>
      <c r="D340" s="54">
        <f>TWK!D283</f>
        <v>271.25</v>
      </c>
      <c r="E340" s="54">
        <f>TWK!E283</f>
        <v>196.25</v>
      </c>
      <c r="F340" s="54">
        <f>TWK!F283</f>
        <v>208.75</v>
      </c>
      <c r="G340" s="54">
        <f>TWK!G283</f>
        <v>208.75</v>
      </c>
      <c r="H340" s="54">
        <f>TWK!H283</f>
        <v>181.25</v>
      </c>
      <c r="I340" s="54" t="e">
        <f>TWK!#REF!</f>
        <v>#REF!</v>
      </c>
      <c r="K340" s="54">
        <f t="shared" ref="K340:R340" si="780">IFERROR(AVERAGE(B337:B340),"n/a")</f>
        <v>334.0625</v>
      </c>
      <c r="L340" s="54">
        <f t="shared" si="780"/>
        <v>283.64583333333331</v>
      </c>
      <c r="M340" s="54">
        <f t="shared" si="780"/>
        <v>266.22916666666669</v>
      </c>
      <c r="N340" s="54">
        <f t="shared" si="780"/>
        <v>195.97916666666666</v>
      </c>
      <c r="O340" s="54">
        <f t="shared" si="780"/>
        <v>208.125</v>
      </c>
      <c r="P340" s="54">
        <f t="shared" si="780"/>
        <v>208.125</v>
      </c>
      <c r="Q340" s="54">
        <f t="shared" si="780"/>
        <v>179.875</v>
      </c>
      <c r="R340" s="54" t="str">
        <f t="shared" si="780"/>
        <v>n/a</v>
      </c>
      <c r="T340" s="54">
        <f t="shared" ref="T340:Z340" si="781">IFERROR((K184+K236+K288)/3,"n/a")</f>
        <v>404.9375</v>
      </c>
      <c r="U340" s="54">
        <f t="shared" si="781"/>
        <v>363.65277777777783</v>
      </c>
      <c r="V340" s="54">
        <f t="shared" si="781"/>
        <v>338.76388888888886</v>
      </c>
      <c r="W340" s="54">
        <f t="shared" si="781"/>
        <v>271.98611111111114</v>
      </c>
      <c r="X340" s="54">
        <f t="shared" si="781"/>
        <v>274.02083333333331</v>
      </c>
      <c r="Y340" s="54">
        <f t="shared" si="781"/>
        <v>273.96527777777777</v>
      </c>
      <c r="Z340" s="54">
        <f t="shared" si="781"/>
        <v>247.97916666666666</v>
      </c>
      <c r="AA340" s="54" t="e">
        <f t="shared" ref="AA340" si="782">(R184+R236+R288)/3</f>
        <v>#VALUE!</v>
      </c>
      <c r="AC340" s="74">
        <f>+AF340-'Figure 10 data'!I552</f>
        <v>0</v>
      </c>
      <c r="AD340" s="54">
        <f t="shared" si="560"/>
        <v>-8.3191850594227503</v>
      </c>
      <c r="AE340" s="54">
        <f t="shared" si="535"/>
        <v>-15.785051369209036</v>
      </c>
      <c r="AF340" s="54">
        <f t="shared" si="500"/>
        <v>-19.929482186052226</v>
      </c>
      <c r="AG340" s="54">
        <f t="shared" si="501"/>
        <v>-27.845580350303845</v>
      </c>
      <c r="AH340" s="54">
        <f t="shared" si="502"/>
        <v>-23.819660913859952</v>
      </c>
      <c r="AI340" s="54">
        <f t="shared" si="503"/>
        <v>-23.804212820967784</v>
      </c>
      <c r="AJ340" s="54">
        <f t="shared" si="504"/>
        <v>-26.909182559018731</v>
      </c>
      <c r="AK340" s="54" t="e">
        <f t="shared" ref="AK340" si="783">(I340/AA340-1)*100</f>
        <v>#REF!</v>
      </c>
      <c r="AM340" s="74">
        <f>AP340-'Figure 10 data'!H552</f>
        <v>0</v>
      </c>
      <c r="AN340" s="54">
        <f t="shared" si="551"/>
        <v>-20.161290322580648</v>
      </c>
      <c r="AO340" s="54">
        <f t="shared" si="537"/>
        <v>-28.278688524590166</v>
      </c>
      <c r="AP340" s="54">
        <f t="shared" si="470"/>
        <v>-33.024691358024697</v>
      </c>
      <c r="AQ340" s="54">
        <f t="shared" si="471"/>
        <v>-45.181564245810058</v>
      </c>
      <c r="AR340" s="54">
        <f t="shared" si="477"/>
        <v>-39.667630057803471</v>
      </c>
      <c r="AS340" s="54">
        <f t="shared" si="478"/>
        <v>-39.667630057803471</v>
      </c>
      <c r="AT340" s="54">
        <f t="shared" si="479"/>
        <v>-48.654390934844194</v>
      </c>
      <c r="AU340" s="54" t="e">
        <f t="shared" ref="AU340" si="784">(I340/I288-1)*100</f>
        <v>#REF!</v>
      </c>
    </row>
    <row r="341" spans="1:47" x14ac:dyDescent="0.25">
      <c r="A341" s="12">
        <f t="shared" si="744"/>
        <v>39966</v>
      </c>
      <c r="B341" s="54">
        <f>TWK!B284</f>
        <v>356.66666666666669</v>
      </c>
      <c r="C341" s="54">
        <f>TWK!C284</f>
        <v>301.25</v>
      </c>
      <c r="D341" s="54">
        <f>TWK!D284</f>
        <v>263.75</v>
      </c>
      <c r="E341" s="54">
        <f>TWK!E284</f>
        <v>206.25</v>
      </c>
      <c r="F341" s="54">
        <f>TWK!F284</f>
        <v>203.75</v>
      </c>
      <c r="G341" s="54">
        <f>TWK!G284</f>
        <v>203.75</v>
      </c>
      <c r="H341" s="54">
        <f>TWK!H284</f>
        <v>182.5</v>
      </c>
      <c r="I341" s="54" t="e">
        <f>TWK!#REF!</f>
        <v>#REF!</v>
      </c>
      <c r="K341" s="54">
        <f t="shared" ref="K341:R341" si="785">IFERROR(AVERAGE(B338:B341),"n/a")</f>
        <v>351.66666666666669</v>
      </c>
      <c r="L341" s="54">
        <f t="shared" si="785"/>
        <v>295.95833333333331</v>
      </c>
      <c r="M341" s="54">
        <f t="shared" si="785"/>
        <v>269.91666666666669</v>
      </c>
      <c r="N341" s="54">
        <f t="shared" si="785"/>
        <v>199.79166666666666</v>
      </c>
      <c r="O341" s="54">
        <f t="shared" si="785"/>
        <v>208.125</v>
      </c>
      <c r="P341" s="54">
        <f t="shared" si="785"/>
        <v>208.125</v>
      </c>
      <c r="Q341" s="54">
        <f t="shared" si="785"/>
        <v>181.25</v>
      </c>
      <c r="R341" s="54" t="str">
        <f t="shared" si="785"/>
        <v>n/a</v>
      </c>
      <c r="T341" s="54">
        <f t="shared" ref="T341:Z341" si="786">IFERROR((K185+K237+K289)/3,"n/a")</f>
        <v>419.125</v>
      </c>
      <c r="U341" s="54">
        <f t="shared" si="786"/>
        <v>373.5625</v>
      </c>
      <c r="V341" s="54">
        <f t="shared" si="786"/>
        <v>356.47916666666669</v>
      </c>
      <c r="W341" s="54">
        <f t="shared" si="786"/>
        <v>285.25</v>
      </c>
      <c r="X341" s="54">
        <f t="shared" si="786"/>
        <v>285.78472222222223</v>
      </c>
      <c r="Y341" s="54">
        <f t="shared" si="786"/>
        <v>286.04166666666669</v>
      </c>
      <c r="Z341" s="54">
        <f t="shared" si="786"/>
        <v>264.3125</v>
      </c>
      <c r="AA341" s="54" t="e">
        <f t="shared" ref="AA341" si="787">(R185+R237+R289)/3</f>
        <v>#VALUE!</v>
      </c>
      <c r="AC341" s="74">
        <f>+AF341-'Figure 10 data'!I553</f>
        <v>0</v>
      </c>
      <c r="AD341" s="54">
        <f t="shared" si="560"/>
        <v>-14.90207774132617</v>
      </c>
      <c r="AE341" s="54">
        <f t="shared" si="535"/>
        <v>-19.357537226033127</v>
      </c>
      <c r="AF341" s="54">
        <f t="shared" si="500"/>
        <v>-26.012506574718021</v>
      </c>
      <c r="AG341" s="54">
        <f t="shared" si="501"/>
        <v>-27.695004382120946</v>
      </c>
      <c r="AH341" s="54">
        <f t="shared" si="502"/>
        <v>-28.705076179136391</v>
      </c>
      <c r="AI341" s="54">
        <f t="shared" si="503"/>
        <v>-28.769118718135477</v>
      </c>
      <c r="AJ341" s="54">
        <f t="shared" si="504"/>
        <v>-30.952943958382594</v>
      </c>
      <c r="AK341" s="54" t="e">
        <f t="shared" ref="AK341" si="788">(I341/AA341-1)*100</f>
        <v>#REF!</v>
      </c>
      <c r="AM341" s="74">
        <f>AP341-'Figure 10 data'!H553</f>
        <v>0</v>
      </c>
      <c r="AN341" s="54">
        <f t="shared" si="551"/>
        <v>-23.789173789173791</v>
      </c>
      <c r="AO341" s="54">
        <f t="shared" si="537"/>
        <v>-30.427251732101613</v>
      </c>
      <c r="AP341" s="54">
        <f t="shared" ref="AP341:AP404" si="789">IFERROR((D341/D289-1)*100,"n/a")</f>
        <v>-38.805104408352662</v>
      </c>
      <c r="AQ341" s="54">
        <f t="shared" ref="AQ341:AQ404" si="790">IFERROR((E341/E289-1)*100,"n/a")</f>
        <v>-44.999999999999993</v>
      </c>
      <c r="AR341" s="54">
        <f t="shared" si="477"/>
        <v>-44.178082191780824</v>
      </c>
      <c r="AS341" s="54">
        <f t="shared" si="478"/>
        <v>-44.178082191780824</v>
      </c>
      <c r="AT341" s="54">
        <f t="shared" si="479"/>
        <v>-49.724517906336082</v>
      </c>
      <c r="AU341" s="54" t="e">
        <f t="shared" ref="AU341" si="791">(I341/I289-1)*100</f>
        <v>#REF!</v>
      </c>
    </row>
    <row r="342" spans="1:47" x14ac:dyDescent="0.25">
      <c r="A342" s="12">
        <f t="shared" si="744"/>
        <v>39973</v>
      </c>
      <c r="B342" s="54">
        <f>TWK!B285</f>
        <v>350</v>
      </c>
      <c r="C342" s="54">
        <f>TWK!C285</f>
        <v>298.33333333333331</v>
      </c>
      <c r="D342" s="54">
        <f>TWK!D285</f>
        <v>268.33333333333331</v>
      </c>
      <c r="E342" s="54">
        <f>TWK!E285</f>
        <v>201.66666666666666</v>
      </c>
      <c r="F342" s="54">
        <f>TWK!F285</f>
        <v>205</v>
      </c>
      <c r="G342" s="54">
        <f>TWK!G285</f>
        <v>205</v>
      </c>
      <c r="H342" s="54">
        <f>TWK!H285</f>
        <v>185</v>
      </c>
      <c r="I342" s="54" t="e">
        <f>TWK!#REF!</f>
        <v>#REF!</v>
      </c>
      <c r="K342" s="54">
        <f t="shared" ref="K342:R342" si="792">IFERROR(AVERAGE(B339:B342),"n/a")</f>
        <v>358.22916666666669</v>
      </c>
      <c r="L342" s="54">
        <f t="shared" si="792"/>
        <v>301.04166666666663</v>
      </c>
      <c r="M342" s="54">
        <f t="shared" si="792"/>
        <v>268.75</v>
      </c>
      <c r="N342" s="54">
        <f t="shared" si="792"/>
        <v>200.20833333333331</v>
      </c>
      <c r="O342" s="54">
        <f t="shared" si="792"/>
        <v>206.875</v>
      </c>
      <c r="P342" s="54">
        <f t="shared" si="792"/>
        <v>206.875</v>
      </c>
      <c r="Q342" s="54">
        <f t="shared" si="792"/>
        <v>182.1875</v>
      </c>
      <c r="R342" s="54" t="str">
        <f t="shared" si="792"/>
        <v>n/a</v>
      </c>
      <c r="T342" s="54">
        <f t="shared" ref="T342:Z342" si="793">IFERROR((K186+K238+K290)/3,"n/a")</f>
        <v>436.45833333333331</v>
      </c>
      <c r="U342" s="54">
        <f t="shared" si="793"/>
        <v>390.64583333333331</v>
      </c>
      <c r="V342" s="54">
        <f t="shared" si="793"/>
        <v>377.0625</v>
      </c>
      <c r="W342" s="54">
        <f t="shared" si="793"/>
        <v>298.25</v>
      </c>
      <c r="X342" s="54">
        <f t="shared" si="793"/>
        <v>299.86805555555554</v>
      </c>
      <c r="Y342" s="54">
        <f t="shared" si="793"/>
        <v>300.20833333333331</v>
      </c>
      <c r="Z342" s="54">
        <f t="shared" si="793"/>
        <v>281.39583333333331</v>
      </c>
      <c r="AA342" s="54" t="e">
        <f t="shared" ref="AA342" si="794">(R186+R238+R290)/3</f>
        <v>#VALUE!</v>
      </c>
      <c r="AC342" s="74">
        <f>+AF342-'Figure 10 data'!I554</f>
        <v>0</v>
      </c>
      <c r="AD342" s="54">
        <f t="shared" si="560"/>
        <v>-19.809069212410503</v>
      </c>
      <c r="AE342" s="54">
        <f t="shared" si="535"/>
        <v>-23.630739693882997</v>
      </c>
      <c r="AF342" s="54">
        <f t="shared" si="500"/>
        <v>-28.835847284380357</v>
      </c>
      <c r="AG342" s="54">
        <f t="shared" si="501"/>
        <v>-32.383347303716128</v>
      </c>
      <c r="AH342" s="54">
        <f t="shared" si="502"/>
        <v>-31.63659943030499</v>
      </c>
      <c r="AI342" s="54">
        <f t="shared" si="503"/>
        <v>-31.71408743927827</v>
      </c>
      <c r="AJ342" s="54">
        <f t="shared" si="504"/>
        <v>-34.256311542163317</v>
      </c>
      <c r="AK342" s="54" t="e">
        <f t="shared" ref="AK342" si="795">(I342/AA342-1)*100</f>
        <v>#REF!</v>
      </c>
      <c r="AM342" s="74">
        <f>AP342-'Figure 10 data'!H554</f>
        <v>0</v>
      </c>
      <c r="AN342" s="54">
        <f t="shared" si="551"/>
        <v>-32.950191570881223</v>
      </c>
      <c r="AO342" s="54">
        <f t="shared" si="537"/>
        <v>-42.957297641810079</v>
      </c>
      <c r="AP342" s="54">
        <f t="shared" si="789"/>
        <v>-49.082858950031628</v>
      </c>
      <c r="AQ342" s="54">
        <f t="shared" si="790"/>
        <v>-52.881619937694715</v>
      </c>
      <c r="AR342" s="54">
        <f t="shared" ref="AR342:AR405" si="796">IFERROR((F342/F290-1)*100,"n/a")</f>
        <v>-51.536643026004739</v>
      </c>
      <c r="AS342" s="54">
        <f t="shared" ref="AS342:AS405" si="797">IFERROR((G342/G290-1)*100,"n/a")</f>
        <v>-51.536643026004739</v>
      </c>
      <c r="AT342" s="54">
        <f t="shared" ref="AT342:AT405" si="798">IFERROR((H342/H290-1)*100,"n/a")</f>
        <v>-54.987834549878343</v>
      </c>
      <c r="AU342" s="54" t="e">
        <f t="shared" ref="AU342" si="799">(I342/I290-1)*100</f>
        <v>#REF!</v>
      </c>
    </row>
    <row r="343" spans="1:47" x14ac:dyDescent="0.25">
      <c r="A343" s="12">
        <f t="shared" si="744"/>
        <v>39980</v>
      </c>
      <c r="B343" s="54">
        <f>TWK!B286</f>
        <v>351.66666666666669</v>
      </c>
      <c r="C343" s="54">
        <f>TWK!C286</f>
        <v>302.5</v>
      </c>
      <c r="D343" s="54">
        <f>TWK!D286</f>
        <v>290</v>
      </c>
      <c r="E343" s="54">
        <f>TWK!E286</f>
        <v>201.25</v>
      </c>
      <c r="F343" s="54">
        <f>TWK!F286</f>
        <v>205</v>
      </c>
      <c r="G343" s="54">
        <f>TWK!G286</f>
        <v>205</v>
      </c>
      <c r="H343" s="54">
        <f>TWK!H286</f>
        <v>181.25</v>
      </c>
      <c r="I343" s="54" t="e">
        <f>TWK!#REF!</f>
        <v>#REF!</v>
      </c>
      <c r="K343" s="54">
        <f t="shared" ref="K343:R343" si="800">IFERROR(AVERAGE(B340:B343),"n/a")</f>
        <v>357.39583333333337</v>
      </c>
      <c r="L343" s="54">
        <f t="shared" si="800"/>
        <v>302.08333333333331</v>
      </c>
      <c r="M343" s="54">
        <f t="shared" si="800"/>
        <v>273.33333333333331</v>
      </c>
      <c r="N343" s="54">
        <f t="shared" si="800"/>
        <v>201.35416666666666</v>
      </c>
      <c r="O343" s="54">
        <f t="shared" si="800"/>
        <v>205.625</v>
      </c>
      <c r="P343" s="54">
        <f t="shared" si="800"/>
        <v>205.625</v>
      </c>
      <c r="Q343" s="54">
        <f t="shared" si="800"/>
        <v>182.5</v>
      </c>
      <c r="R343" s="54" t="str">
        <f t="shared" si="800"/>
        <v>n/a</v>
      </c>
      <c r="T343" s="54">
        <f t="shared" ref="T343:Z343" si="801">IFERROR((K187+K239+K291)/3,"n/a")</f>
        <v>456.79166666666669</v>
      </c>
      <c r="U343" s="54">
        <f t="shared" si="801"/>
        <v>411.47916666666669</v>
      </c>
      <c r="V343" s="54">
        <f t="shared" si="801"/>
        <v>404.64583333333331</v>
      </c>
      <c r="W343" s="54">
        <f t="shared" si="801"/>
        <v>316.16666666666669</v>
      </c>
      <c r="X343" s="54">
        <f t="shared" si="801"/>
        <v>329.11805555555554</v>
      </c>
      <c r="Y343" s="54">
        <f t="shared" si="801"/>
        <v>329.125</v>
      </c>
      <c r="Z343" s="54">
        <f t="shared" si="801"/>
        <v>300.8125</v>
      </c>
      <c r="AA343" s="54" t="e">
        <f t="shared" ref="AA343" si="802">(R187+R239+R291)/3</f>
        <v>#VALUE!</v>
      </c>
      <c r="AC343" s="74">
        <f>+AF343-'Figure 10 data'!I555</f>
        <v>0</v>
      </c>
      <c r="AD343" s="54">
        <f t="shared" si="560"/>
        <v>-23.013773602116206</v>
      </c>
      <c r="AE343" s="54">
        <f t="shared" si="535"/>
        <v>-26.484734950129109</v>
      </c>
      <c r="AF343" s="54">
        <f t="shared" si="500"/>
        <v>-28.332389435205684</v>
      </c>
      <c r="AG343" s="54">
        <f t="shared" si="501"/>
        <v>-36.346863468634695</v>
      </c>
      <c r="AH343" s="54">
        <f t="shared" si="502"/>
        <v>-37.712320384866956</v>
      </c>
      <c r="AI343" s="54">
        <f t="shared" si="503"/>
        <v>-37.713634637295854</v>
      </c>
      <c r="AJ343" s="54">
        <f t="shared" si="504"/>
        <v>-39.74651984209433</v>
      </c>
      <c r="AK343" s="54" t="e">
        <f t="shared" ref="AK343" si="803">(I343/AA343-1)*100</f>
        <v>#REF!</v>
      </c>
      <c r="AM343" s="74">
        <f>AP343-'Figure 10 data'!H555</f>
        <v>0</v>
      </c>
      <c r="AN343" s="54">
        <f t="shared" si="551"/>
        <v>-41.873278236914601</v>
      </c>
      <c r="AO343" s="54">
        <f t="shared" si="537"/>
        <v>-48.554421768707478</v>
      </c>
      <c r="AP343" s="54">
        <f t="shared" si="789"/>
        <v>-54.968944099378881</v>
      </c>
      <c r="AQ343" s="54">
        <f t="shared" si="790"/>
        <v>-56.25</v>
      </c>
      <c r="AR343" s="54">
        <f t="shared" si="796"/>
        <v>-65.546218487394952</v>
      </c>
      <c r="AS343" s="54">
        <f t="shared" si="797"/>
        <v>-65.546218487394952</v>
      </c>
      <c r="AT343" s="54">
        <f t="shared" si="798"/>
        <v>-61.436170212765951</v>
      </c>
      <c r="AU343" s="54" t="e">
        <f t="shared" ref="AU343" si="804">(I343/I291-1)*100</f>
        <v>#REF!</v>
      </c>
    </row>
    <row r="344" spans="1:47" x14ac:dyDescent="0.25">
      <c r="A344" s="12">
        <f t="shared" si="744"/>
        <v>39987</v>
      </c>
      <c r="B344" s="54">
        <f>TWK!B287</f>
        <v>335</v>
      </c>
      <c r="C344" s="54">
        <f>TWK!C287</f>
        <v>285</v>
      </c>
      <c r="D344" s="54">
        <f>TWK!D287</f>
        <v>276.25</v>
      </c>
      <c r="E344" s="54">
        <f>TWK!E287</f>
        <v>192.5</v>
      </c>
      <c r="F344" s="54">
        <f>TWK!F287</f>
        <v>198.75</v>
      </c>
      <c r="G344" s="54">
        <f>TWK!G287</f>
        <v>198.75</v>
      </c>
      <c r="H344" s="54">
        <f>TWK!H287</f>
        <v>176.25</v>
      </c>
      <c r="I344" s="54" t="e">
        <f>TWK!#REF!</f>
        <v>#REF!</v>
      </c>
      <c r="K344" s="54">
        <f t="shared" ref="K344:R344" si="805">IFERROR(AVERAGE(B341:B344),"n/a")</f>
        <v>348.33333333333337</v>
      </c>
      <c r="L344" s="54">
        <f t="shared" si="805"/>
        <v>296.77083333333331</v>
      </c>
      <c r="M344" s="54">
        <f t="shared" si="805"/>
        <v>274.58333333333331</v>
      </c>
      <c r="N344" s="54">
        <f t="shared" si="805"/>
        <v>200.41666666666666</v>
      </c>
      <c r="O344" s="54">
        <f t="shared" si="805"/>
        <v>203.125</v>
      </c>
      <c r="P344" s="54">
        <f t="shared" si="805"/>
        <v>203.125</v>
      </c>
      <c r="Q344" s="54">
        <f t="shared" si="805"/>
        <v>181.25</v>
      </c>
      <c r="R344" s="54" t="str">
        <f t="shared" si="805"/>
        <v>n/a</v>
      </c>
      <c r="T344" s="54">
        <f t="shared" ref="T344:Z344" si="806">IFERROR((K188+K240+K292)/3,"n/a")</f>
        <v>472.66666666666669</v>
      </c>
      <c r="U344" s="54">
        <f t="shared" si="806"/>
        <v>430.8125</v>
      </c>
      <c r="V344" s="54">
        <f t="shared" si="806"/>
        <v>426.39583333333331</v>
      </c>
      <c r="W344" s="54">
        <f t="shared" si="806"/>
        <v>335.08333333333331</v>
      </c>
      <c r="X344" s="54">
        <f t="shared" si="806"/>
        <v>361.88888888888886</v>
      </c>
      <c r="Y344" s="54">
        <f t="shared" si="806"/>
        <v>360.47916666666669</v>
      </c>
      <c r="Z344" s="54">
        <f t="shared" si="806"/>
        <v>311.97916666666669</v>
      </c>
      <c r="AA344" s="54" t="e">
        <f t="shared" ref="AA344" si="807">(R188+R240+R292)/3</f>
        <v>#VALUE!</v>
      </c>
      <c r="AC344" s="74">
        <f>+AF344-'Figure 10 data'!I556</f>
        <v>0</v>
      </c>
      <c r="AD344" s="54">
        <f t="shared" si="560"/>
        <v>-29.125528913963329</v>
      </c>
      <c r="AE344" s="54">
        <f t="shared" si="535"/>
        <v>-33.84593065428696</v>
      </c>
      <c r="AF344" s="54">
        <f t="shared" si="500"/>
        <v>-35.212781550789074</v>
      </c>
      <c r="AG344" s="54">
        <f t="shared" si="501"/>
        <v>-42.55160407858741</v>
      </c>
      <c r="AH344" s="54">
        <f t="shared" si="502"/>
        <v>-45.07982806263432</v>
      </c>
      <c r="AI344" s="54">
        <f t="shared" si="503"/>
        <v>-44.865052303068829</v>
      </c>
      <c r="AJ344" s="54">
        <f t="shared" si="504"/>
        <v>-43.505843071786309</v>
      </c>
      <c r="AK344" s="54" t="e">
        <f t="shared" ref="AK344" si="808">(I344/AA344-1)*100</f>
        <v>#REF!</v>
      </c>
      <c r="AM344" s="74">
        <f>AP344-'Figure 10 data'!H556</f>
        <v>0</v>
      </c>
      <c r="AN344" s="54">
        <f t="shared" si="551"/>
        <v>-41.228070175438589</v>
      </c>
      <c r="AO344" s="54">
        <f t="shared" si="537"/>
        <v>-46.927374301675975</v>
      </c>
      <c r="AP344" s="54">
        <f t="shared" si="789"/>
        <v>-50.492831541218642</v>
      </c>
      <c r="AQ344" s="54">
        <f t="shared" si="790"/>
        <v>-58.779443254817984</v>
      </c>
      <c r="AR344" s="54">
        <f t="shared" si="796"/>
        <v>-64.94708994708995</v>
      </c>
      <c r="AS344" s="54">
        <f t="shared" si="797"/>
        <v>-64.94708994708995</v>
      </c>
      <c r="AT344" s="54">
        <f t="shared" si="798"/>
        <v>-57.530120481927717</v>
      </c>
      <c r="AU344" s="54" t="e">
        <f t="shared" ref="AU344" si="809">(I344/I292-1)*100</f>
        <v>#REF!</v>
      </c>
    </row>
    <row r="345" spans="1:47" x14ac:dyDescent="0.25">
      <c r="A345" s="12">
        <f t="shared" si="744"/>
        <v>39994</v>
      </c>
      <c r="B345" s="54">
        <f>TWK!B288</f>
        <v>318</v>
      </c>
      <c r="C345" s="54">
        <f>TWK!C288</f>
        <v>271</v>
      </c>
      <c r="D345" s="54">
        <f>TWK!D288</f>
        <v>263</v>
      </c>
      <c r="E345" s="54">
        <f>TWK!E288</f>
        <v>196</v>
      </c>
      <c r="F345" s="54">
        <f>TWK!F288</f>
        <v>201</v>
      </c>
      <c r="G345" s="54">
        <f>TWK!G288</f>
        <v>201</v>
      </c>
      <c r="H345" s="54">
        <f>TWK!H288</f>
        <v>179</v>
      </c>
      <c r="I345" s="54" t="e">
        <f>TWK!#REF!</f>
        <v>#REF!</v>
      </c>
      <c r="K345" s="54">
        <f t="shared" ref="K345:R345" si="810">IFERROR(AVERAGE(B342:B345),"n/a")</f>
        <v>338.66666666666669</v>
      </c>
      <c r="L345" s="54">
        <f t="shared" si="810"/>
        <v>289.20833333333331</v>
      </c>
      <c r="M345" s="54">
        <f t="shared" si="810"/>
        <v>274.39583333333331</v>
      </c>
      <c r="N345" s="54">
        <f t="shared" si="810"/>
        <v>197.85416666666666</v>
      </c>
      <c r="O345" s="54">
        <f t="shared" si="810"/>
        <v>202.4375</v>
      </c>
      <c r="P345" s="54">
        <f t="shared" si="810"/>
        <v>202.4375</v>
      </c>
      <c r="Q345" s="54">
        <f t="shared" si="810"/>
        <v>180.375</v>
      </c>
      <c r="R345" s="54" t="str">
        <f t="shared" si="810"/>
        <v>n/a</v>
      </c>
      <c r="T345" s="54">
        <f t="shared" ref="T345:Z345" si="811">IFERROR((K189+K241+K293)/3,"n/a")</f>
        <v>492.22916666666669</v>
      </c>
      <c r="U345" s="54">
        <f t="shared" si="811"/>
        <v>450.75</v>
      </c>
      <c r="V345" s="54">
        <f t="shared" si="811"/>
        <v>447.08333333333331</v>
      </c>
      <c r="W345" s="54">
        <f t="shared" si="811"/>
        <v>353.58333333333331</v>
      </c>
      <c r="X345" s="54">
        <f t="shared" si="811"/>
        <v>392</v>
      </c>
      <c r="Y345" s="54">
        <f t="shared" si="811"/>
        <v>392.08333333333331</v>
      </c>
      <c r="Z345" s="54">
        <f t="shared" si="811"/>
        <v>322.89583333333331</v>
      </c>
      <c r="AA345" s="54" t="e">
        <f t="shared" ref="AA345" si="812">(R189+R241+R293)/3</f>
        <v>#VALUE!</v>
      </c>
      <c r="AC345" s="74">
        <f>+AF345-'Figure 10 data'!I557</f>
        <v>0</v>
      </c>
      <c r="AD345" s="54">
        <f t="shared" si="560"/>
        <v>-35.395945316798581</v>
      </c>
      <c r="AE345" s="54">
        <f t="shared" si="535"/>
        <v>-39.877981142540207</v>
      </c>
      <c r="AF345" s="54">
        <f t="shared" si="500"/>
        <v>-41.174277726001861</v>
      </c>
      <c r="AG345" s="54">
        <f t="shared" si="501"/>
        <v>-44.567522979024275</v>
      </c>
      <c r="AH345" s="54">
        <f t="shared" si="502"/>
        <v>-48.724489795918366</v>
      </c>
      <c r="AI345" s="54">
        <f t="shared" si="503"/>
        <v>-48.735387885228477</v>
      </c>
      <c r="AJ345" s="54">
        <f t="shared" si="504"/>
        <v>-44.564165430027735</v>
      </c>
      <c r="AK345" s="54" t="e">
        <f t="shared" ref="AK345" si="813">(I345/AA345-1)*100</f>
        <v>#REF!</v>
      </c>
      <c r="AM345" s="74">
        <f>AP345-'Figure 10 data'!H557</f>
        <v>0</v>
      </c>
      <c r="AN345" s="54">
        <f t="shared" si="551"/>
        <v>-47.69736842105263</v>
      </c>
      <c r="AO345" s="54">
        <f t="shared" si="537"/>
        <v>-53.35628227194492</v>
      </c>
      <c r="AP345" s="54">
        <f t="shared" si="789"/>
        <v>-56.4569536423841</v>
      </c>
      <c r="AQ345" s="54">
        <f t="shared" si="790"/>
        <v>-56.25</v>
      </c>
      <c r="AR345" s="54">
        <f t="shared" si="796"/>
        <v>-62.429906542056067</v>
      </c>
      <c r="AS345" s="54">
        <f t="shared" si="797"/>
        <v>-62.429906542056067</v>
      </c>
      <c r="AT345" s="54">
        <f t="shared" si="798"/>
        <v>-48.710601719197712</v>
      </c>
      <c r="AU345" s="54" t="e">
        <f t="shared" ref="AU345" si="814">(I345/I293-1)*100</f>
        <v>#REF!</v>
      </c>
    </row>
    <row r="346" spans="1:47" x14ac:dyDescent="0.25">
      <c r="A346" s="12">
        <f t="shared" si="744"/>
        <v>40001</v>
      </c>
      <c r="B346" s="54">
        <f>TWK!B289</f>
        <v>313</v>
      </c>
      <c r="C346" s="54">
        <f>TWK!C289</f>
        <v>263</v>
      </c>
      <c r="D346" s="54">
        <f>TWK!D289</f>
        <v>249</v>
      </c>
      <c r="E346" s="54">
        <f>TWK!E289</f>
        <v>199</v>
      </c>
      <c r="F346" s="54">
        <f>TWK!F289</f>
        <v>196</v>
      </c>
      <c r="G346" s="54">
        <f>TWK!G289</f>
        <v>196</v>
      </c>
      <c r="H346" s="54">
        <f>TWK!H289</f>
        <v>178</v>
      </c>
      <c r="I346" s="54" t="e">
        <f>TWK!#REF!</f>
        <v>#REF!</v>
      </c>
      <c r="K346" s="54">
        <f t="shared" ref="K346:R346" si="815">IFERROR(AVERAGE(B343:B346),"n/a")</f>
        <v>329.41666666666669</v>
      </c>
      <c r="L346" s="54">
        <f t="shared" si="815"/>
        <v>280.375</v>
      </c>
      <c r="M346" s="54">
        <f t="shared" si="815"/>
        <v>269.5625</v>
      </c>
      <c r="N346" s="54">
        <f t="shared" si="815"/>
        <v>197.1875</v>
      </c>
      <c r="O346" s="54">
        <f t="shared" si="815"/>
        <v>200.1875</v>
      </c>
      <c r="P346" s="54">
        <f t="shared" si="815"/>
        <v>200.1875</v>
      </c>
      <c r="Q346" s="54">
        <f t="shared" si="815"/>
        <v>178.625</v>
      </c>
      <c r="R346" s="54" t="str">
        <f t="shared" si="815"/>
        <v>n/a</v>
      </c>
      <c r="T346" s="54">
        <f t="shared" ref="T346:Z346" si="816">IFERROR((K190+K242+K294)/3,"n/a")</f>
        <v>508.89583333333331</v>
      </c>
      <c r="U346" s="54">
        <f t="shared" si="816"/>
        <v>465.08333333333331</v>
      </c>
      <c r="V346" s="54">
        <f t="shared" si="816"/>
        <v>459.83333333333331</v>
      </c>
      <c r="W346" s="54">
        <f t="shared" si="816"/>
        <v>370</v>
      </c>
      <c r="X346" s="54">
        <f t="shared" si="816"/>
        <v>413</v>
      </c>
      <c r="Y346" s="54">
        <f t="shared" si="816"/>
        <v>413.16666666666669</v>
      </c>
      <c r="Z346" s="54">
        <f t="shared" si="816"/>
        <v>329.22916666666669</v>
      </c>
      <c r="AA346" s="54" t="e">
        <f t="shared" ref="AA346" si="817">(R190+R242+R294)/3</f>
        <v>#VALUE!</v>
      </c>
      <c r="AC346" s="74">
        <f>+AF346-'Figure 10 data'!I558</f>
        <v>0</v>
      </c>
      <c r="AD346" s="54">
        <f t="shared" si="560"/>
        <v>-38.494289106316785</v>
      </c>
      <c r="AE346" s="54">
        <f t="shared" si="535"/>
        <v>-43.450994445439882</v>
      </c>
      <c r="AF346" s="54">
        <f t="shared" ref="AF346:AF409" si="818">IFERROR((D346/V346-1)*100,"n/a")</f>
        <v>-45.849945632475531</v>
      </c>
      <c r="AG346" s="54">
        <f t="shared" ref="AG346:AG409" si="819">IFERROR((E346/W346-1)*100,"na")</f>
        <v>-46.216216216216225</v>
      </c>
      <c r="AH346" s="54">
        <f t="shared" ref="AH346:AH409" si="820">IFERROR((F346/X346-1)*100,"n/a")</f>
        <v>-52.542372881355924</v>
      </c>
      <c r="AI346" s="54">
        <f t="shared" ref="AI346:AI409" si="821">IFERROR((G346/Y346-1)*100,"n/a")</f>
        <v>-52.561516740621215</v>
      </c>
      <c r="AJ346" s="54">
        <f t="shared" ref="AJ346:AJ409" si="822">IFERROR((H346/Z346-1)*100,"n/a")</f>
        <v>-45.934316269062833</v>
      </c>
      <c r="AK346" s="54" t="e">
        <f t="shared" ref="AK346" si="823">(I346/AA346-1)*100</f>
        <v>#REF!</v>
      </c>
      <c r="AM346" s="74">
        <f>AP346-'Figure 10 data'!H558</f>
        <v>0</v>
      </c>
      <c r="AN346" s="54">
        <f t="shared" si="551"/>
        <v>-46.587030716723554</v>
      </c>
      <c r="AO346" s="54">
        <f t="shared" si="537"/>
        <v>-54.340277777777779</v>
      </c>
      <c r="AP346" s="54">
        <f t="shared" si="789"/>
        <v>-54.56204379562044</v>
      </c>
      <c r="AQ346" s="54">
        <f t="shared" si="790"/>
        <v>-47.769028871391072</v>
      </c>
      <c r="AR346" s="54">
        <f t="shared" si="796"/>
        <v>-57.20524017467249</v>
      </c>
      <c r="AS346" s="54">
        <f t="shared" si="797"/>
        <v>-57.20524017467249</v>
      </c>
      <c r="AT346" s="54">
        <f t="shared" si="798"/>
        <v>-42.58064516129032</v>
      </c>
      <c r="AU346" s="54" t="e">
        <f t="shared" ref="AU346" si="824">(I346/I294-1)*100</f>
        <v>#REF!</v>
      </c>
    </row>
    <row r="347" spans="1:47" x14ac:dyDescent="0.25">
      <c r="A347" s="12">
        <f t="shared" si="744"/>
        <v>40008</v>
      </c>
      <c r="B347" s="54">
        <f>TWK!B290</f>
        <v>348.75</v>
      </c>
      <c r="C347" s="54">
        <f>TWK!C290</f>
        <v>282</v>
      </c>
      <c r="D347" s="54">
        <f>TWK!D290</f>
        <v>270</v>
      </c>
      <c r="E347" s="54">
        <f>TWK!E290</f>
        <v>191</v>
      </c>
      <c r="F347" s="54">
        <f>TWK!F290</f>
        <v>201</v>
      </c>
      <c r="G347" s="54">
        <f>TWK!G290</f>
        <v>201</v>
      </c>
      <c r="H347" s="54">
        <f>TWK!H290</f>
        <v>182.5</v>
      </c>
      <c r="I347" s="54" t="e">
        <f>TWK!#REF!</f>
        <v>#REF!</v>
      </c>
      <c r="K347" s="54">
        <f t="shared" ref="K347:R347" si="825">IFERROR(AVERAGE(B344:B347),"n/a")</f>
        <v>328.6875</v>
      </c>
      <c r="L347" s="54">
        <f t="shared" si="825"/>
        <v>275.25</v>
      </c>
      <c r="M347" s="54">
        <f t="shared" si="825"/>
        <v>264.5625</v>
      </c>
      <c r="N347" s="54">
        <f t="shared" si="825"/>
        <v>194.625</v>
      </c>
      <c r="O347" s="54">
        <f t="shared" si="825"/>
        <v>199.1875</v>
      </c>
      <c r="P347" s="54">
        <f t="shared" si="825"/>
        <v>199.1875</v>
      </c>
      <c r="Q347" s="54">
        <f t="shared" si="825"/>
        <v>178.9375</v>
      </c>
      <c r="R347" s="54" t="str">
        <f t="shared" si="825"/>
        <v>n/a</v>
      </c>
      <c r="T347" s="54">
        <f t="shared" ref="T347:Z347" si="826">IFERROR((K191+K243+K295)/3,"n/a")</f>
        <v>531.47916666666663</v>
      </c>
      <c r="U347" s="54">
        <f t="shared" si="826"/>
        <v>478.91666666666669</v>
      </c>
      <c r="V347" s="54">
        <f t="shared" si="826"/>
        <v>464.83333333333331</v>
      </c>
      <c r="W347" s="54">
        <f t="shared" si="826"/>
        <v>383.83333333333331</v>
      </c>
      <c r="X347" s="54">
        <f t="shared" si="826"/>
        <v>413.58333333333331</v>
      </c>
      <c r="Y347" s="54">
        <f t="shared" si="826"/>
        <v>414.58333333333331</v>
      </c>
      <c r="Z347" s="54">
        <f t="shared" si="826"/>
        <v>337.72916666666669</v>
      </c>
      <c r="AA347" s="54" t="e">
        <f t="shared" ref="AA347" si="827">(R191+R243+R295)/3</f>
        <v>#VALUE!</v>
      </c>
      <c r="AC347" s="74">
        <f>+AF347-'Figure 10 data'!I559</f>
        <v>0</v>
      </c>
      <c r="AD347" s="54">
        <f t="shared" si="560"/>
        <v>-34.381247305084074</v>
      </c>
      <c r="AE347" s="54">
        <f t="shared" si="535"/>
        <v>-41.117104576300676</v>
      </c>
      <c r="AF347" s="54">
        <f t="shared" si="818"/>
        <v>-41.914664754392248</v>
      </c>
      <c r="AG347" s="54">
        <f t="shared" si="819"/>
        <v>-50.238818931828042</v>
      </c>
      <c r="AH347" s="54">
        <f t="shared" si="820"/>
        <v>-51.400362683860564</v>
      </c>
      <c r="AI347" s="54">
        <f t="shared" si="821"/>
        <v>-51.517587939698494</v>
      </c>
      <c r="AJ347" s="54">
        <f t="shared" si="822"/>
        <v>-45.962617975448772</v>
      </c>
      <c r="AK347" s="54" t="e">
        <f t="shared" ref="AK347" si="828">(I347/AA347-1)*100</f>
        <v>#REF!</v>
      </c>
      <c r="AM347" s="74">
        <f>AP347-'Figure 10 data'!H559</f>
        <v>0</v>
      </c>
      <c r="AN347" s="54">
        <f t="shared" si="551"/>
        <v>-39.347826086956516</v>
      </c>
      <c r="AO347" s="54">
        <f t="shared" si="537"/>
        <v>-46.18320610687023</v>
      </c>
      <c r="AP347" s="54">
        <f t="shared" si="789"/>
        <v>-42.060085836909863</v>
      </c>
      <c r="AQ347" s="54">
        <f t="shared" si="790"/>
        <v>-44.47674418604651</v>
      </c>
      <c r="AR347" s="54">
        <f t="shared" si="796"/>
        <v>-47.244094488188978</v>
      </c>
      <c r="AS347" s="54">
        <f t="shared" si="797"/>
        <v>-47.244094488188978</v>
      </c>
      <c r="AT347" s="54">
        <f t="shared" si="798"/>
        <v>-36.631944444444443</v>
      </c>
      <c r="AU347" s="54" t="e">
        <f t="shared" ref="AU347" si="829">(I347/I295-1)*100</f>
        <v>#REF!</v>
      </c>
    </row>
    <row r="348" spans="1:47" x14ac:dyDescent="0.25">
      <c r="A348" s="12">
        <f t="shared" si="744"/>
        <v>40015</v>
      </c>
      <c r="B348" s="54">
        <f>TWK!B291</f>
        <v>355</v>
      </c>
      <c r="C348" s="54">
        <f>TWK!C291</f>
        <v>298</v>
      </c>
      <c r="D348" s="54">
        <f>TWK!D291</f>
        <v>298</v>
      </c>
      <c r="E348" s="54">
        <f>TWK!E291</f>
        <v>225</v>
      </c>
      <c r="F348" s="54">
        <f>TWK!F291</f>
        <v>213</v>
      </c>
      <c r="G348" s="54">
        <f>TWK!G291</f>
        <v>213</v>
      </c>
      <c r="H348" s="54">
        <f>TWK!H291</f>
        <v>205</v>
      </c>
      <c r="I348" s="54" t="e">
        <f>TWK!#REF!</f>
        <v>#REF!</v>
      </c>
      <c r="K348" s="54">
        <f t="shared" ref="K348:R348" si="830">IFERROR(AVERAGE(B345:B348),"n/a")</f>
        <v>333.6875</v>
      </c>
      <c r="L348" s="54">
        <f t="shared" si="830"/>
        <v>278.5</v>
      </c>
      <c r="M348" s="54">
        <f t="shared" si="830"/>
        <v>270</v>
      </c>
      <c r="N348" s="54">
        <f t="shared" si="830"/>
        <v>202.75</v>
      </c>
      <c r="O348" s="54">
        <f t="shared" si="830"/>
        <v>202.75</v>
      </c>
      <c r="P348" s="54">
        <f t="shared" si="830"/>
        <v>202.75</v>
      </c>
      <c r="Q348" s="54">
        <f t="shared" si="830"/>
        <v>186.125</v>
      </c>
      <c r="R348" s="54" t="str">
        <f t="shared" si="830"/>
        <v>n/a</v>
      </c>
      <c r="T348" s="54">
        <f t="shared" ref="T348:Z348" si="831">IFERROR((K192+K244+K296)/3,"n/a")</f>
        <v>546.75</v>
      </c>
      <c r="U348" s="54">
        <f t="shared" si="831"/>
        <v>486.08333333333331</v>
      </c>
      <c r="V348" s="54">
        <f t="shared" si="831"/>
        <v>470.08333333333331</v>
      </c>
      <c r="W348" s="54">
        <f t="shared" si="831"/>
        <v>393.33333333333331</v>
      </c>
      <c r="X348" s="54">
        <f t="shared" si="831"/>
        <v>410.75</v>
      </c>
      <c r="Y348" s="54">
        <f t="shared" si="831"/>
        <v>412.75</v>
      </c>
      <c r="Z348" s="54">
        <f t="shared" si="831"/>
        <v>353.75</v>
      </c>
      <c r="AA348" s="54" t="e">
        <f t="shared" ref="AA348" si="832">(R192+R244+R296)/3</f>
        <v>#VALUE!</v>
      </c>
      <c r="AC348" s="74">
        <f>+AF348-'Figure 10 data'!I560</f>
        <v>0</v>
      </c>
      <c r="AD348" s="54">
        <f t="shared" si="560"/>
        <v>-35.070873342478279</v>
      </c>
      <c r="AE348" s="54">
        <f t="shared" si="535"/>
        <v>-38.693639636550657</v>
      </c>
      <c r="AF348" s="54">
        <f t="shared" si="818"/>
        <v>-36.606984577202617</v>
      </c>
      <c r="AG348" s="54">
        <f t="shared" si="819"/>
        <v>-42.796610169491522</v>
      </c>
      <c r="AH348" s="54">
        <f t="shared" si="820"/>
        <v>-48.143639683505782</v>
      </c>
      <c r="AI348" s="54">
        <f t="shared" si="821"/>
        <v>-48.394912174439732</v>
      </c>
      <c r="AJ348" s="54">
        <f t="shared" si="822"/>
        <v>-42.049469964664311</v>
      </c>
      <c r="AK348" s="54" t="e">
        <f t="shared" ref="AK348" si="833">(I348/AA348-1)*100</f>
        <v>#REF!</v>
      </c>
      <c r="AM348" s="74">
        <f>AP348-'Figure 10 data'!H560</f>
        <v>0</v>
      </c>
      <c r="AN348" s="54">
        <f t="shared" si="551"/>
        <v>-37.168141592920357</v>
      </c>
      <c r="AO348" s="54">
        <f t="shared" si="537"/>
        <v>-39.307535641547865</v>
      </c>
      <c r="AP348" s="54">
        <f t="shared" si="789"/>
        <v>-34.216335540838848</v>
      </c>
      <c r="AQ348" s="54">
        <f t="shared" si="790"/>
        <v>-34.402332361516031</v>
      </c>
      <c r="AR348" s="54">
        <f t="shared" si="796"/>
        <v>-41.803278688524593</v>
      </c>
      <c r="AS348" s="54">
        <f t="shared" si="797"/>
        <v>-41.803278688524593</v>
      </c>
      <c r="AT348" s="54">
        <f t="shared" si="798"/>
        <v>-31.208053691275172</v>
      </c>
      <c r="AU348" s="54" t="e">
        <f t="shared" ref="AU348" si="834">(I348/I296-1)*100</f>
        <v>#REF!</v>
      </c>
    </row>
    <row r="349" spans="1:47" x14ac:dyDescent="0.25">
      <c r="A349" s="12">
        <f t="shared" si="744"/>
        <v>40022</v>
      </c>
      <c r="B349" s="54">
        <f>TWK!B292</f>
        <v>333.33333333333331</v>
      </c>
      <c r="C349" s="54">
        <f>TWK!C292</f>
        <v>285</v>
      </c>
      <c r="D349" s="54">
        <f>TWK!D292</f>
        <v>287.5</v>
      </c>
      <c r="E349" s="54">
        <f>TWK!E292</f>
        <v>228.75</v>
      </c>
      <c r="F349" s="54">
        <f>TWK!F292</f>
        <v>233.33333333333334</v>
      </c>
      <c r="G349" s="54">
        <f>TWK!G292</f>
        <v>233.33333333333334</v>
      </c>
      <c r="H349" s="54">
        <f>TWK!H292</f>
        <v>195</v>
      </c>
      <c r="I349" s="54" t="e">
        <f>TWK!#REF!</f>
        <v>#REF!</v>
      </c>
      <c r="K349" s="54">
        <f t="shared" ref="K349:R349" si="835">IFERROR(AVERAGE(B346:B349),"n/a")</f>
        <v>337.52083333333331</v>
      </c>
      <c r="L349" s="54">
        <f t="shared" si="835"/>
        <v>282</v>
      </c>
      <c r="M349" s="54">
        <f t="shared" si="835"/>
        <v>276.125</v>
      </c>
      <c r="N349" s="54">
        <f t="shared" si="835"/>
        <v>210.9375</v>
      </c>
      <c r="O349" s="54">
        <f t="shared" si="835"/>
        <v>210.83333333333334</v>
      </c>
      <c r="P349" s="54">
        <f t="shared" si="835"/>
        <v>210.83333333333334</v>
      </c>
      <c r="Q349" s="54">
        <f t="shared" si="835"/>
        <v>190.125</v>
      </c>
      <c r="R349" s="54" t="str">
        <f t="shared" si="835"/>
        <v>n/a</v>
      </c>
      <c r="T349" s="54">
        <f t="shared" ref="T349:Z349" si="836">IFERROR((K193+K245+K297)/3,"n/a")</f>
        <v>551.91666666666663</v>
      </c>
      <c r="U349" s="54">
        <f t="shared" si="836"/>
        <v>490.5</v>
      </c>
      <c r="V349" s="54">
        <f t="shared" si="836"/>
        <v>468.25</v>
      </c>
      <c r="W349" s="54">
        <f t="shared" si="836"/>
        <v>399.58333333333331</v>
      </c>
      <c r="X349" s="54">
        <f t="shared" si="836"/>
        <v>403.66666666666669</v>
      </c>
      <c r="Y349" s="54">
        <f t="shared" si="836"/>
        <v>404.66666666666669</v>
      </c>
      <c r="Z349" s="54">
        <f t="shared" si="836"/>
        <v>365.25</v>
      </c>
      <c r="AA349" s="54" t="e">
        <f t="shared" ref="AA349" si="837">(R193+R245+R297)/3</f>
        <v>#VALUE!</v>
      </c>
      <c r="AC349" s="74">
        <f>+AF349-'Figure 10 data'!I561</f>
        <v>0</v>
      </c>
      <c r="AD349" s="54">
        <f t="shared" si="560"/>
        <v>-39.604408878151901</v>
      </c>
      <c r="AE349" s="54">
        <f t="shared" si="535"/>
        <v>-41.896024464831804</v>
      </c>
      <c r="AF349" s="54">
        <f t="shared" si="818"/>
        <v>-38.601174586225305</v>
      </c>
      <c r="AG349" s="54">
        <f t="shared" si="819"/>
        <v>-42.75286757038581</v>
      </c>
      <c r="AH349" s="54">
        <f t="shared" si="820"/>
        <v>-42.19653179190751</v>
      </c>
      <c r="AI349" s="54">
        <f t="shared" si="821"/>
        <v>-42.33937397034596</v>
      </c>
      <c r="AJ349" s="54">
        <f t="shared" si="822"/>
        <v>-46.611909650924019</v>
      </c>
      <c r="AK349" s="54" t="e">
        <f t="shared" ref="AK349" si="838">(I349/AA349-1)*100</f>
        <v>#REF!</v>
      </c>
      <c r="AM349" s="74">
        <f>AP349-'Figure 10 data'!H561</f>
        <v>0</v>
      </c>
      <c r="AN349" s="54">
        <f t="shared" si="551"/>
        <v>-43.502824858757059</v>
      </c>
      <c r="AO349" s="54">
        <f t="shared" si="537"/>
        <v>-48.18181818181818</v>
      </c>
      <c r="AP349" s="54">
        <f t="shared" si="789"/>
        <v>-41.565040650406502</v>
      </c>
      <c r="AQ349" s="54">
        <f t="shared" si="790"/>
        <v>-37.670299727520437</v>
      </c>
      <c r="AR349" s="54">
        <f t="shared" si="796"/>
        <v>-37.106918238993714</v>
      </c>
      <c r="AS349" s="54">
        <f t="shared" si="797"/>
        <v>-37.106918238993714</v>
      </c>
      <c r="AT349" s="54">
        <f t="shared" si="798"/>
        <v>-40.548780487804883</v>
      </c>
      <c r="AU349" s="54" t="e">
        <f t="shared" ref="AU349" si="839">(I349/I297-1)*100</f>
        <v>#REF!</v>
      </c>
    </row>
    <row r="350" spans="1:47" x14ac:dyDescent="0.25">
      <c r="A350" s="12">
        <f t="shared" si="744"/>
        <v>40029</v>
      </c>
      <c r="B350" s="54">
        <f>TWK!B293</f>
        <v>315</v>
      </c>
      <c r="C350" s="54">
        <f>TWK!C293</f>
        <v>276.25</v>
      </c>
      <c r="D350" s="54">
        <f>TWK!D293</f>
        <v>276.25</v>
      </c>
      <c r="E350" s="54">
        <f>TWK!E293</f>
        <v>216.66666666666666</v>
      </c>
      <c r="F350" s="54">
        <f>TWK!F293</f>
        <v>243.33333333333334</v>
      </c>
      <c r="G350" s="54">
        <f>TWK!G293</f>
        <v>243.33333333333334</v>
      </c>
      <c r="H350" s="54">
        <f>TWK!H293</f>
        <v>185</v>
      </c>
      <c r="I350" s="54" t="e">
        <f>TWK!#REF!</f>
        <v>#REF!</v>
      </c>
      <c r="K350" s="54">
        <f t="shared" ref="K350:R350" si="840">IFERROR(AVERAGE(B347:B350),"n/a")</f>
        <v>338.02083333333331</v>
      </c>
      <c r="L350" s="54">
        <f t="shared" si="840"/>
        <v>285.3125</v>
      </c>
      <c r="M350" s="54">
        <f t="shared" si="840"/>
        <v>282.9375</v>
      </c>
      <c r="N350" s="54">
        <f t="shared" si="840"/>
        <v>215.35416666666666</v>
      </c>
      <c r="O350" s="54">
        <f t="shared" si="840"/>
        <v>222.66666666666669</v>
      </c>
      <c r="P350" s="54">
        <f t="shared" si="840"/>
        <v>222.66666666666669</v>
      </c>
      <c r="Q350" s="54">
        <f t="shared" si="840"/>
        <v>191.875</v>
      </c>
      <c r="R350" s="54" t="str">
        <f t="shared" si="840"/>
        <v>n/a</v>
      </c>
      <c r="T350" s="54">
        <f t="shared" ref="T350:Z350" si="841">IFERROR((K194+K246+K298)/3,"n/a")</f>
        <v>550.41666666666663</v>
      </c>
      <c r="U350" s="54">
        <f t="shared" si="841"/>
        <v>494.5</v>
      </c>
      <c r="V350" s="54">
        <f t="shared" si="841"/>
        <v>477.08333333333331</v>
      </c>
      <c r="W350" s="54">
        <f t="shared" si="841"/>
        <v>417.91666666666669</v>
      </c>
      <c r="X350" s="54">
        <f t="shared" si="841"/>
        <v>411.91666666666669</v>
      </c>
      <c r="Y350" s="54">
        <f t="shared" si="841"/>
        <v>412.75</v>
      </c>
      <c r="Z350" s="54">
        <f t="shared" si="841"/>
        <v>396.5</v>
      </c>
      <c r="AA350" s="54" t="e">
        <f t="shared" ref="AA350" si="842">(R194+R246+R298)/3</f>
        <v>#VALUE!</v>
      </c>
      <c r="AC350" s="74">
        <f>+AF350-'Figure 10 data'!I562</f>
        <v>0</v>
      </c>
      <c r="AD350" s="54">
        <f t="shared" si="560"/>
        <v>-42.770628311884927</v>
      </c>
      <c r="AE350" s="54">
        <f t="shared" si="535"/>
        <v>-44.135490394337715</v>
      </c>
      <c r="AF350" s="54">
        <f t="shared" si="818"/>
        <v>-42.096069868995635</v>
      </c>
      <c r="AG350" s="54">
        <f t="shared" si="819"/>
        <v>-48.155533399800596</v>
      </c>
      <c r="AH350" s="54">
        <f t="shared" si="820"/>
        <v>-40.926562816103583</v>
      </c>
      <c r="AI350" s="54">
        <f t="shared" si="821"/>
        <v>-41.045830809610337</v>
      </c>
      <c r="AJ350" s="54">
        <f t="shared" si="822"/>
        <v>-53.341740226986126</v>
      </c>
      <c r="AK350" s="54" t="e">
        <f t="shared" ref="AK350" si="843">(I350/AA350-1)*100</f>
        <v>#REF!</v>
      </c>
      <c r="AM350" s="74">
        <f>AP350-'Figure 10 data'!H562</f>
        <v>0</v>
      </c>
      <c r="AN350" s="54">
        <f t="shared" si="551"/>
        <v>-42.518248175182485</v>
      </c>
      <c r="AO350" s="54">
        <f t="shared" si="537"/>
        <v>-44.75</v>
      </c>
      <c r="AP350" s="54">
        <f t="shared" si="789"/>
        <v>-43.041237113402062</v>
      </c>
      <c r="AQ350" s="54">
        <f t="shared" si="790"/>
        <v>-45.833333333333336</v>
      </c>
      <c r="AR350" s="54">
        <f t="shared" si="796"/>
        <v>-35.455349248452691</v>
      </c>
      <c r="AS350" s="54">
        <f t="shared" si="797"/>
        <v>-35.455349248452691</v>
      </c>
      <c r="AT350" s="54">
        <f t="shared" si="798"/>
        <v>-52.926208651399499</v>
      </c>
      <c r="AU350" s="54" t="e">
        <f t="shared" ref="AU350" si="844">(I350/I298-1)*100</f>
        <v>#REF!</v>
      </c>
    </row>
    <row r="351" spans="1:47" x14ac:dyDescent="0.25">
      <c r="A351" s="12">
        <f t="shared" si="744"/>
        <v>40036</v>
      </c>
      <c r="B351" s="54">
        <f>TWK!B294</f>
        <v>311.25</v>
      </c>
      <c r="C351" s="54">
        <f>TWK!C294</f>
        <v>282</v>
      </c>
      <c r="D351" s="54">
        <f>TWK!D294</f>
        <v>280</v>
      </c>
      <c r="E351" s="54">
        <f>TWK!E294</f>
        <v>213.75</v>
      </c>
      <c r="F351" s="54">
        <f>TWK!F294</f>
        <v>252.5</v>
      </c>
      <c r="G351" s="54">
        <f>TWK!G294</f>
        <v>252.5</v>
      </c>
      <c r="H351" s="54">
        <f>TWK!H294</f>
        <v>186.25</v>
      </c>
      <c r="I351" s="54" t="e">
        <f>TWK!#REF!</f>
        <v>#REF!</v>
      </c>
      <c r="K351" s="54">
        <f t="shared" ref="K351:R351" si="845">IFERROR(AVERAGE(B348:B351),"n/a")</f>
        <v>328.64583333333331</v>
      </c>
      <c r="L351" s="54">
        <f t="shared" si="845"/>
        <v>285.3125</v>
      </c>
      <c r="M351" s="54">
        <f t="shared" si="845"/>
        <v>285.4375</v>
      </c>
      <c r="N351" s="54">
        <f t="shared" si="845"/>
        <v>221.04166666666666</v>
      </c>
      <c r="O351" s="54">
        <f t="shared" si="845"/>
        <v>235.54166666666669</v>
      </c>
      <c r="P351" s="54">
        <f t="shared" si="845"/>
        <v>235.54166666666669</v>
      </c>
      <c r="Q351" s="54">
        <f t="shared" si="845"/>
        <v>192.8125</v>
      </c>
      <c r="R351" s="54" t="str">
        <f t="shared" si="845"/>
        <v>n/a</v>
      </c>
      <c r="T351" s="54">
        <f t="shared" ref="T351:Z351" si="846">IFERROR((K195+K247+K299)/3,"n/a")</f>
        <v>537.5625</v>
      </c>
      <c r="U351" s="54">
        <f t="shared" si="846"/>
        <v>500.16666666666669</v>
      </c>
      <c r="V351" s="54">
        <f t="shared" si="846"/>
        <v>487.83333333333331</v>
      </c>
      <c r="W351" s="54">
        <f t="shared" si="846"/>
        <v>440.75</v>
      </c>
      <c r="X351" s="54">
        <f t="shared" si="846"/>
        <v>431.5</v>
      </c>
      <c r="Y351" s="54">
        <f t="shared" si="846"/>
        <v>431.75</v>
      </c>
      <c r="Z351" s="54">
        <f t="shared" si="846"/>
        <v>428.25</v>
      </c>
      <c r="AA351" s="54" t="e">
        <f t="shared" ref="AA351" si="847">(R195+R247+R299)/3</f>
        <v>#VALUE!</v>
      </c>
      <c r="AC351" s="74">
        <f>+AF351-'Figure 10 data'!I563</f>
        <v>0</v>
      </c>
      <c r="AD351" s="54">
        <f t="shared" si="560"/>
        <v>-42.09975584234391</v>
      </c>
      <c r="AE351" s="54">
        <f t="shared" si="535"/>
        <v>-43.618793735421526</v>
      </c>
      <c r="AF351" s="54">
        <f t="shared" si="818"/>
        <v>-42.603348138025275</v>
      </c>
      <c r="AG351" s="54">
        <f t="shared" si="819"/>
        <v>-51.50311968235961</v>
      </c>
      <c r="AH351" s="54">
        <f t="shared" si="820"/>
        <v>-41.483198146002323</v>
      </c>
      <c r="AI351" s="54">
        <f t="shared" si="821"/>
        <v>-41.517081644470174</v>
      </c>
      <c r="AJ351" s="54">
        <f t="shared" si="822"/>
        <v>-56.509048453006415</v>
      </c>
      <c r="AK351" s="54" t="e">
        <f t="shared" ref="AK351" si="848">(I351/AA351-1)*100</f>
        <v>#REF!</v>
      </c>
      <c r="AM351" s="74">
        <f>AP351-'Figure 10 data'!H563</f>
        <v>0</v>
      </c>
      <c r="AN351" s="54">
        <f t="shared" si="551"/>
        <v>-36.219262295081968</v>
      </c>
      <c r="AO351" s="54">
        <f t="shared" si="537"/>
        <v>-40.380549682875269</v>
      </c>
      <c r="AP351" s="54">
        <f t="shared" si="789"/>
        <v>-39.130434782608688</v>
      </c>
      <c r="AQ351" s="54">
        <f t="shared" si="790"/>
        <v>-44.480519480519476</v>
      </c>
      <c r="AR351" s="54">
        <f t="shared" si="796"/>
        <v>-33.55263157894737</v>
      </c>
      <c r="AS351" s="54">
        <f t="shared" si="797"/>
        <v>-33.55263157894737</v>
      </c>
      <c r="AT351" s="54">
        <f t="shared" si="798"/>
        <v>-50.333333333333343</v>
      </c>
      <c r="AU351" s="54" t="e">
        <f t="shared" ref="AU351" si="849">(I351/I299-1)*100</f>
        <v>#REF!</v>
      </c>
    </row>
    <row r="352" spans="1:47" x14ac:dyDescent="0.25">
      <c r="A352" s="12">
        <f t="shared" si="744"/>
        <v>40043</v>
      </c>
      <c r="B352" s="54">
        <f>TWK!B295</f>
        <v>345</v>
      </c>
      <c r="C352" s="54">
        <f>TWK!C295</f>
        <v>324</v>
      </c>
      <c r="D352" s="54">
        <f>TWK!D295</f>
        <v>322</v>
      </c>
      <c r="E352" s="54">
        <f>TWK!E295</f>
        <v>271</v>
      </c>
      <c r="F352" s="54">
        <f>TWK!F295</f>
        <v>314</v>
      </c>
      <c r="G352" s="54">
        <f>TWK!G295</f>
        <v>314</v>
      </c>
      <c r="H352" s="54">
        <f>TWK!H295</f>
        <v>263</v>
      </c>
      <c r="I352" s="54" t="e">
        <f>TWK!#REF!</f>
        <v>#REF!</v>
      </c>
      <c r="K352" s="54">
        <f t="shared" ref="K352:R352" si="850">IFERROR(AVERAGE(B349:B352),"n/a")</f>
        <v>326.14583333333331</v>
      </c>
      <c r="L352" s="54">
        <f t="shared" si="850"/>
        <v>291.8125</v>
      </c>
      <c r="M352" s="54">
        <f t="shared" si="850"/>
        <v>291.4375</v>
      </c>
      <c r="N352" s="54">
        <f t="shared" si="850"/>
        <v>232.54166666666666</v>
      </c>
      <c r="O352" s="54">
        <f t="shared" si="850"/>
        <v>260.79166666666669</v>
      </c>
      <c r="P352" s="54">
        <f t="shared" si="850"/>
        <v>260.79166666666669</v>
      </c>
      <c r="Q352" s="54">
        <f t="shared" si="850"/>
        <v>207.3125</v>
      </c>
      <c r="R352" s="54" t="str">
        <f t="shared" si="850"/>
        <v>n/a</v>
      </c>
      <c r="T352" s="54">
        <f t="shared" ref="T352:Z352" si="851">IFERROR((K196+K248+K300)/3,"n/a")</f>
        <v>538.22916666666663</v>
      </c>
      <c r="U352" s="54">
        <f t="shared" si="851"/>
        <v>516.08333333333337</v>
      </c>
      <c r="V352" s="54">
        <f t="shared" si="851"/>
        <v>510</v>
      </c>
      <c r="W352" s="54">
        <f t="shared" si="851"/>
        <v>486.58333333333331</v>
      </c>
      <c r="X352" s="54">
        <f t="shared" si="851"/>
        <v>468.33333333333331</v>
      </c>
      <c r="Y352" s="54">
        <f t="shared" si="851"/>
        <v>468.66666666666669</v>
      </c>
      <c r="Z352" s="54">
        <f t="shared" si="851"/>
        <v>482.25</v>
      </c>
      <c r="AA352" s="54" t="e">
        <f t="shared" ref="AA352" si="852">(R196+R248+R300)/3</f>
        <v>#VALUE!</v>
      </c>
      <c r="AC352" s="74">
        <f>+AF352-'Figure 10 data'!I564</f>
        <v>0</v>
      </c>
      <c r="AD352" s="54">
        <f t="shared" si="560"/>
        <v>-35.900909618734268</v>
      </c>
      <c r="AE352" s="54">
        <f t="shared" ref="AE352:AE415" si="853">IFERROR((C352/U352-1)*100,"n/a")</f>
        <v>-37.219441304698861</v>
      </c>
      <c r="AF352" s="54">
        <f t="shared" si="818"/>
        <v>-36.86274509803922</v>
      </c>
      <c r="AG352" s="54">
        <f t="shared" si="819"/>
        <v>-44.305531769138554</v>
      </c>
      <c r="AH352" s="54">
        <f t="shared" si="820"/>
        <v>-32.953736654804267</v>
      </c>
      <c r="AI352" s="54">
        <f t="shared" si="821"/>
        <v>-33.001422475106693</v>
      </c>
      <c r="AJ352" s="54">
        <f t="shared" si="822"/>
        <v>-45.463970969414206</v>
      </c>
      <c r="AK352" s="54" t="e">
        <f t="shared" ref="AK352" si="854">(I352/AA352-1)*100</f>
        <v>#REF!</v>
      </c>
      <c r="AM352" s="74">
        <f>AP352-'Figure 10 data'!H564</f>
        <v>0</v>
      </c>
      <c r="AN352" s="54">
        <f t="shared" si="551"/>
        <v>-32.352941176470587</v>
      </c>
      <c r="AO352" s="54">
        <f t="shared" ref="AO352:AO415" si="855">IFERROR((C352/C300-1)*100,"n/a")</f>
        <v>-37.087378640776706</v>
      </c>
      <c r="AP352" s="54">
        <f t="shared" si="789"/>
        <v>-37.475728155339802</v>
      </c>
      <c r="AQ352" s="54">
        <f t="shared" si="790"/>
        <v>-47.582205029013537</v>
      </c>
      <c r="AR352" s="54">
        <f t="shared" si="796"/>
        <v>-33.474576271186443</v>
      </c>
      <c r="AS352" s="54">
        <f t="shared" si="797"/>
        <v>-33.474576271186443</v>
      </c>
      <c r="AT352" s="54">
        <f t="shared" si="798"/>
        <v>-49.129593810444874</v>
      </c>
      <c r="AU352" s="54" t="e">
        <f t="shared" ref="AU352" si="856">(I352/I300-1)*100</f>
        <v>#REF!</v>
      </c>
    </row>
    <row r="353" spans="1:47" x14ac:dyDescent="0.25">
      <c r="A353" s="12">
        <f t="shared" si="744"/>
        <v>40050</v>
      </c>
      <c r="B353" s="54">
        <f>TWK!B296</f>
        <v>353</v>
      </c>
      <c r="C353" s="54">
        <f>TWK!C296</f>
        <v>338</v>
      </c>
      <c r="D353" s="54">
        <f>TWK!D296</f>
        <v>340</v>
      </c>
      <c r="E353" s="54">
        <f>TWK!E296</f>
        <v>283</v>
      </c>
      <c r="F353" s="54">
        <f>TWK!F296</f>
        <v>360</v>
      </c>
      <c r="G353" s="54">
        <f>TWK!G296</f>
        <v>360</v>
      </c>
      <c r="H353" s="54">
        <f>TWK!H296</f>
        <v>312</v>
      </c>
      <c r="I353" s="54" t="e">
        <f>TWK!#REF!</f>
        <v>#REF!</v>
      </c>
      <c r="K353" s="54">
        <f t="shared" ref="K353:R353" si="857">IFERROR(AVERAGE(B350:B353),"n/a")</f>
        <v>331.0625</v>
      </c>
      <c r="L353" s="54">
        <f t="shared" si="857"/>
        <v>305.0625</v>
      </c>
      <c r="M353" s="54">
        <f t="shared" si="857"/>
        <v>304.5625</v>
      </c>
      <c r="N353" s="54">
        <f t="shared" si="857"/>
        <v>246.10416666666666</v>
      </c>
      <c r="O353" s="54">
        <f t="shared" si="857"/>
        <v>292.45833333333337</v>
      </c>
      <c r="P353" s="54">
        <f t="shared" si="857"/>
        <v>292.45833333333337</v>
      </c>
      <c r="Q353" s="54">
        <f t="shared" si="857"/>
        <v>236.5625</v>
      </c>
      <c r="R353" s="54" t="str">
        <f t="shared" si="857"/>
        <v>n/a</v>
      </c>
      <c r="T353" s="54">
        <f t="shared" ref="T353:Z353" si="858">IFERROR((K197+K249+K301)/3,"n/a")</f>
        <v>544.5625</v>
      </c>
      <c r="U353" s="54">
        <f t="shared" si="858"/>
        <v>545.83333333333337</v>
      </c>
      <c r="V353" s="54">
        <f t="shared" si="858"/>
        <v>547.33333333333337</v>
      </c>
      <c r="W353" s="54">
        <f t="shared" si="858"/>
        <v>546.33333333333337</v>
      </c>
      <c r="X353" s="54">
        <f t="shared" si="858"/>
        <v>525.58333333333337</v>
      </c>
      <c r="Y353" s="54">
        <f t="shared" si="858"/>
        <v>526.16666666666663</v>
      </c>
      <c r="Z353" s="54">
        <f t="shared" si="858"/>
        <v>552.5</v>
      </c>
      <c r="AA353" s="54" t="e">
        <f t="shared" ref="AA353" si="859">(R197+R249+R301)/3</f>
        <v>#VALUE!</v>
      </c>
      <c r="AC353" s="74">
        <f>+AF353-'Figure 10 data'!I565</f>
        <v>0</v>
      </c>
      <c r="AD353" s="54">
        <f t="shared" si="560"/>
        <v>-35.177321244117991</v>
      </c>
      <c r="AE353" s="54">
        <f t="shared" si="853"/>
        <v>-38.076335877862597</v>
      </c>
      <c r="AF353" s="54">
        <f t="shared" si="818"/>
        <v>-37.880633373934238</v>
      </c>
      <c r="AG353" s="54">
        <f t="shared" si="819"/>
        <v>-48.200122025625383</v>
      </c>
      <c r="AH353" s="54">
        <f t="shared" si="820"/>
        <v>-31.504677342635169</v>
      </c>
      <c r="AI353" s="54">
        <f t="shared" si="821"/>
        <v>-31.580614507443773</v>
      </c>
      <c r="AJ353" s="54">
        <f t="shared" si="822"/>
        <v>-43.529411764705884</v>
      </c>
      <c r="AK353" s="54" t="e">
        <f t="shared" ref="AK353" si="860">(I353/AA353-1)*100</f>
        <v>#REF!</v>
      </c>
      <c r="AM353" s="74">
        <f>AP353-'Figure 10 data'!H565</f>
        <v>0</v>
      </c>
      <c r="AN353" s="54">
        <f t="shared" si="551"/>
        <v>-35.583941605839421</v>
      </c>
      <c r="AO353" s="54">
        <f t="shared" si="855"/>
        <v>-40.176991150442475</v>
      </c>
      <c r="AP353" s="54">
        <f t="shared" si="789"/>
        <v>-39.92932862190812</v>
      </c>
      <c r="AQ353" s="54">
        <f t="shared" si="790"/>
        <v>-48.545454545454547</v>
      </c>
      <c r="AR353" s="54">
        <f t="shared" si="796"/>
        <v>-31.818181818181824</v>
      </c>
      <c r="AS353" s="54">
        <f t="shared" si="797"/>
        <v>-31.818181818181824</v>
      </c>
      <c r="AT353" s="54">
        <f t="shared" si="798"/>
        <v>-38.21782178217822</v>
      </c>
      <c r="AU353" s="54" t="e">
        <f t="shared" ref="AU353" si="861">(I353/I301-1)*100</f>
        <v>#REF!</v>
      </c>
    </row>
    <row r="354" spans="1:47" x14ac:dyDescent="0.25">
      <c r="A354" s="12">
        <f t="shared" si="744"/>
        <v>40057</v>
      </c>
      <c r="B354" s="54">
        <f>TWK!B297</f>
        <v>358</v>
      </c>
      <c r="C354" s="54">
        <f>TWK!C297</f>
        <v>353</v>
      </c>
      <c r="D354" s="54">
        <f>TWK!D297</f>
        <v>355</v>
      </c>
      <c r="E354" s="54">
        <f>TWK!E297</f>
        <v>324</v>
      </c>
      <c r="F354" s="54">
        <f>TWK!F297</f>
        <v>374</v>
      </c>
      <c r="G354" s="54">
        <f>TWK!G297</f>
        <v>380</v>
      </c>
      <c r="H354" s="54">
        <f>TWK!H297</f>
        <v>324</v>
      </c>
      <c r="I354" s="54" t="e">
        <f>TWK!#REF!</f>
        <v>#REF!</v>
      </c>
      <c r="K354" s="54">
        <f t="shared" ref="K354:R354" si="862">IFERROR(AVERAGE(B351:B354),"n/a")</f>
        <v>341.8125</v>
      </c>
      <c r="L354" s="54">
        <f t="shared" si="862"/>
        <v>324.25</v>
      </c>
      <c r="M354" s="54">
        <f t="shared" si="862"/>
        <v>324.25</v>
      </c>
      <c r="N354" s="54">
        <f t="shared" si="862"/>
        <v>272.9375</v>
      </c>
      <c r="O354" s="54">
        <f t="shared" si="862"/>
        <v>325.125</v>
      </c>
      <c r="P354" s="54">
        <f t="shared" si="862"/>
        <v>326.625</v>
      </c>
      <c r="Q354" s="54">
        <f t="shared" si="862"/>
        <v>271.3125</v>
      </c>
      <c r="R354" s="54" t="str">
        <f t="shared" si="862"/>
        <v>n/a</v>
      </c>
      <c r="T354" s="54">
        <f t="shared" ref="T354:Z354" si="863">IFERROR((K198+K250+K302)/3,"n/a")</f>
        <v>555.39583333333337</v>
      </c>
      <c r="U354" s="54">
        <f t="shared" si="863"/>
        <v>576.33333333333337</v>
      </c>
      <c r="V354" s="54">
        <f t="shared" si="863"/>
        <v>581.16666666666663</v>
      </c>
      <c r="W354" s="54">
        <f t="shared" si="863"/>
        <v>599.25</v>
      </c>
      <c r="X354" s="54">
        <f t="shared" si="863"/>
        <v>579.91666666666663</v>
      </c>
      <c r="Y354" s="54">
        <f t="shared" si="863"/>
        <v>581.58333333333337</v>
      </c>
      <c r="Z354" s="54">
        <f t="shared" si="863"/>
        <v>602.25</v>
      </c>
      <c r="AA354" s="54" t="e">
        <f t="shared" ref="AA354" si="864">(R198+R250+R302)/3</f>
        <v>#VALUE!</v>
      </c>
      <c r="AC354" s="74">
        <f>+AF354-'Figure 10 data'!I566</f>
        <v>0</v>
      </c>
      <c r="AD354" s="54">
        <f t="shared" si="560"/>
        <v>-35.541468172099485</v>
      </c>
      <c r="AE354" s="54">
        <f t="shared" si="853"/>
        <v>-38.750722961249281</v>
      </c>
      <c r="AF354" s="54">
        <f t="shared" si="818"/>
        <v>-38.915973616289065</v>
      </c>
      <c r="AG354" s="54">
        <f t="shared" si="819"/>
        <v>-45.93241551939925</v>
      </c>
      <c r="AH354" s="54">
        <f t="shared" si="820"/>
        <v>-35.507975283805138</v>
      </c>
      <c r="AI354" s="54">
        <f t="shared" si="821"/>
        <v>-34.661126235850418</v>
      </c>
      <c r="AJ354" s="54">
        <f t="shared" si="822"/>
        <v>-46.201743462017433</v>
      </c>
      <c r="AK354" s="54" t="e">
        <f t="shared" ref="AK354" si="865">(I354/AA354-1)*100</f>
        <v>#REF!</v>
      </c>
      <c r="AM354" s="74">
        <f>AP354-'Figure 10 data'!H566</f>
        <v>0</v>
      </c>
      <c r="AN354" s="54">
        <f t="shared" si="551"/>
        <v>-38.275862068965516</v>
      </c>
      <c r="AO354" s="54">
        <f t="shared" si="855"/>
        <v>-41.166666666666664</v>
      </c>
      <c r="AP354" s="54">
        <f t="shared" si="789"/>
        <v>-40.336134453781511</v>
      </c>
      <c r="AQ354" s="54">
        <f t="shared" si="790"/>
        <v>-45.270270270270274</v>
      </c>
      <c r="AR354" s="54">
        <f t="shared" si="796"/>
        <v>-34.615384615384613</v>
      </c>
      <c r="AS354" s="54">
        <f t="shared" si="797"/>
        <v>-33.56643356643356</v>
      </c>
      <c r="AT354" s="54">
        <f t="shared" si="798"/>
        <v>-44.615384615384613</v>
      </c>
      <c r="AU354" s="54" t="e">
        <f t="shared" ref="AU354" si="866">(I354/I302-1)*100</f>
        <v>#REF!</v>
      </c>
    </row>
    <row r="355" spans="1:47" x14ac:dyDescent="0.25">
      <c r="A355" s="12">
        <f t="shared" si="744"/>
        <v>40064</v>
      </c>
      <c r="B355" s="54">
        <f>TWK!B298</f>
        <v>353.75</v>
      </c>
      <c r="C355" s="54">
        <f>TWK!C298</f>
        <v>328.75</v>
      </c>
      <c r="D355" s="54">
        <f>TWK!D298</f>
        <v>336.25</v>
      </c>
      <c r="E355" s="54">
        <f>TWK!E298</f>
        <v>300</v>
      </c>
      <c r="F355" s="54">
        <f>TWK!F298</f>
        <v>347.5</v>
      </c>
      <c r="G355" s="54">
        <f>TWK!G298</f>
        <v>358.75</v>
      </c>
      <c r="H355" s="54">
        <f>TWK!H298</f>
        <v>287.5</v>
      </c>
      <c r="I355" s="54" t="e">
        <f>TWK!#REF!</f>
        <v>#REF!</v>
      </c>
      <c r="K355" s="54">
        <f t="shared" ref="K355:R355" si="867">IFERROR(AVERAGE(B352:B355),"n/a")</f>
        <v>352.4375</v>
      </c>
      <c r="L355" s="54">
        <f t="shared" si="867"/>
        <v>335.9375</v>
      </c>
      <c r="M355" s="54">
        <f t="shared" si="867"/>
        <v>338.3125</v>
      </c>
      <c r="N355" s="54">
        <f t="shared" si="867"/>
        <v>294.5</v>
      </c>
      <c r="O355" s="54">
        <f t="shared" si="867"/>
        <v>348.875</v>
      </c>
      <c r="P355" s="54">
        <f t="shared" si="867"/>
        <v>353.1875</v>
      </c>
      <c r="Q355" s="54">
        <f t="shared" si="867"/>
        <v>296.625</v>
      </c>
      <c r="R355" s="54" t="str">
        <f t="shared" si="867"/>
        <v>n/a</v>
      </c>
      <c r="T355" s="54">
        <f t="shared" ref="T355:Z355" si="868">IFERROR((K199+K251+K303)/3,"n/a")</f>
        <v>567.33333333333337</v>
      </c>
      <c r="U355" s="54">
        <f t="shared" si="868"/>
        <v>593.91666666666663</v>
      </c>
      <c r="V355" s="54">
        <f t="shared" si="868"/>
        <v>602.08333333333337</v>
      </c>
      <c r="W355" s="54">
        <f t="shared" si="868"/>
        <v>621.5</v>
      </c>
      <c r="X355" s="54">
        <f t="shared" si="868"/>
        <v>615.66666666666663</v>
      </c>
      <c r="Y355" s="54">
        <f t="shared" si="868"/>
        <v>615.25</v>
      </c>
      <c r="Z355" s="54">
        <f t="shared" si="868"/>
        <v>620.41666666666663</v>
      </c>
      <c r="AA355" s="54" t="e">
        <f t="shared" ref="AA355" si="869">(R199+R251+R303)/3</f>
        <v>#VALUE!</v>
      </c>
      <c r="AC355" s="74">
        <f>+AF355-'Figure 10 data'!I567</f>
        <v>0</v>
      </c>
      <c r="AD355" s="54">
        <f t="shared" si="560"/>
        <v>-37.646886016451241</v>
      </c>
      <c r="AE355" s="54">
        <f t="shared" si="853"/>
        <v>-44.647116598849443</v>
      </c>
      <c r="AF355" s="54">
        <f t="shared" si="818"/>
        <v>-44.152249134948093</v>
      </c>
      <c r="AG355" s="54">
        <f t="shared" si="819"/>
        <v>-51.729686242960582</v>
      </c>
      <c r="AH355" s="54">
        <f t="shared" si="820"/>
        <v>-43.557119653492151</v>
      </c>
      <c r="AI355" s="54">
        <f t="shared" si="821"/>
        <v>-41.690369768386837</v>
      </c>
      <c r="AJ355" s="54">
        <f t="shared" si="822"/>
        <v>-53.660174613834791</v>
      </c>
      <c r="AK355" s="54" t="e">
        <f t="shared" ref="AK355" si="870">(I355/AA355-1)*100</f>
        <v>#REF!</v>
      </c>
      <c r="AM355" s="74">
        <f>AP355-'Figure 10 data'!H567</f>
        <v>0</v>
      </c>
      <c r="AN355" s="54">
        <f t="shared" si="551"/>
        <v>-38.155594405594407</v>
      </c>
      <c r="AO355" s="54">
        <f t="shared" si="855"/>
        <v>-43.707191780821915</v>
      </c>
      <c r="AP355" s="54">
        <f t="shared" si="789"/>
        <v>-44.786535303776688</v>
      </c>
      <c r="AQ355" s="54">
        <f t="shared" si="790"/>
        <v>-50</v>
      </c>
      <c r="AR355" s="54">
        <f t="shared" si="796"/>
        <v>-41.986644407345572</v>
      </c>
      <c r="AS355" s="54">
        <f t="shared" si="797"/>
        <v>-40.108514190317187</v>
      </c>
      <c r="AT355" s="54">
        <f t="shared" si="798"/>
        <v>-53.403565640194486</v>
      </c>
      <c r="AU355" s="54" t="e">
        <f t="shared" ref="AU355" si="871">(I355/I303-1)*100</f>
        <v>#REF!</v>
      </c>
    </row>
    <row r="356" spans="1:47" x14ac:dyDescent="0.25">
      <c r="A356" s="12">
        <f t="shared" si="744"/>
        <v>40071</v>
      </c>
      <c r="B356" s="54">
        <f>TWK!B299</f>
        <v>346.66666666666669</v>
      </c>
      <c r="C356" s="54">
        <f>TWK!C299</f>
        <v>333.33333333333331</v>
      </c>
      <c r="D356" s="54">
        <f>TWK!D299</f>
        <v>335</v>
      </c>
      <c r="E356" s="54">
        <f>TWK!E299</f>
        <v>306.66666666666669</v>
      </c>
      <c r="F356" s="54">
        <f>TWK!F299</f>
        <v>348.33333333333331</v>
      </c>
      <c r="G356" s="54">
        <f>TWK!G299</f>
        <v>343.33333333333331</v>
      </c>
      <c r="H356" s="54">
        <f>TWK!H299</f>
        <v>300</v>
      </c>
      <c r="I356" s="54" t="e">
        <f>TWK!#REF!</f>
        <v>#REF!</v>
      </c>
      <c r="K356" s="54">
        <f t="shared" ref="K356:R356" si="872">IFERROR(AVERAGE(B353:B356),"n/a")</f>
        <v>352.85416666666669</v>
      </c>
      <c r="L356" s="54">
        <f t="shared" si="872"/>
        <v>338.27083333333331</v>
      </c>
      <c r="M356" s="54">
        <f t="shared" si="872"/>
        <v>341.5625</v>
      </c>
      <c r="N356" s="54">
        <f t="shared" si="872"/>
        <v>303.41666666666669</v>
      </c>
      <c r="O356" s="54">
        <f t="shared" si="872"/>
        <v>357.45833333333331</v>
      </c>
      <c r="P356" s="54">
        <f t="shared" si="872"/>
        <v>360.52083333333331</v>
      </c>
      <c r="Q356" s="54">
        <f t="shared" si="872"/>
        <v>305.875</v>
      </c>
      <c r="R356" s="54" t="str">
        <f t="shared" si="872"/>
        <v>n/a</v>
      </c>
      <c r="T356" s="54">
        <f t="shared" ref="T356:Z356" si="873">IFERROR((K200+K252+K304)/3,"n/a")</f>
        <v>582.16666666666663</v>
      </c>
      <c r="U356" s="54">
        <f t="shared" si="873"/>
        <v>613.08333333333337</v>
      </c>
      <c r="V356" s="54">
        <f t="shared" si="873"/>
        <v>620.91666666666663</v>
      </c>
      <c r="W356" s="54">
        <f t="shared" si="873"/>
        <v>618.75</v>
      </c>
      <c r="X356" s="54">
        <f t="shared" si="873"/>
        <v>639.25</v>
      </c>
      <c r="Y356" s="54">
        <f t="shared" si="873"/>
        <v>639</v>
      </c>
      <c r="Z356" s="54">
        <f t="shared" si="873"/>
        <v>605.33333333333337</v>
      </c>
      <c r="AA356" s="54" t="e">
        <f t="shared" ref="AA356" si="874">(R200+R252+R304)/3</f>
        <v>#VALUE!</v>
      </c>
      <c r="AC356" s="74">
        <f>+AF356-'Figure 10 data'!I568</f>
        <v>0</v>
      </c>
      <c r="AD356" s="54">
        <f t="shared" si="560"/>
        <v>-40.452333237904369</v>
      </c>
      <c r="AE356" s="54">
        <f t="shared" si="853"/>
        <v>-45.63001223324725</v>
      </c>
      <c r="AF356" s="54">
        <f t="shared" si="818"/>
        <v>-46.047510401288413</v>
      </c>
      <c r="AG356" s="54">
        <f t="shared" si="819"/>
        <v>-50.437710437710436</v>
      </c>
      <c r="AH356" s="54">
        <f t="shared" si="820"/>
        <v>-45.509060096467216</v>
      </c>
      <c r="AI356" s="54">
        <f t="shared" si="821"/>
        <v>-46.270213875847674</v>
      </c>
      <c r="AJ356" s="54">
        <f t="shared" si="822"/>
        <v>-50.440528634361236</v>
      </c>
      <c r="AK356" s="54" t="e">
        <f t="shared" ref="AK356" si="875">(I356/AA356-1)*100</f>
        <v>#REF!</v>
      </c>
      <c r="AM356" s="74">
        <f>AP356-'Figure 10 data'!H568</f>
        <v>0</v>
      </c>
      <c r="AN356" s="54">
        <f t="shared" ref="AN356:AN419" si="876">IFERROR(((B356/B304-1)*100),"n/a")</f>
        <v>-39.919121894858456</v>
      </c>
      <c r="AO356" s="54">
        <f t="shared" si="855"/>
        <v>-44.720840243228309</v>
      </c>
      <c r="AP356" s="54">
        <f t="shared" si="789"/>
        <v>-45.261437908496724</v>
      </c>
      <c r="AQ356" s="54">
        <f t="shared" si="790"/>
        <v>-47.75695627484383</v>
      </c>
      <c r="AR356" s="54">
        <f t="shared" si="796"/>
        <v>-45.572916666666671</v>
      </c>
      <c r="AS356" s="54">
        <f t="shared" si="797"/>
        <v>-46.354166666666671</v>
      </c>
      <c r="AT356" s="54">
        <f t="shared" si="798"/>
        <v>-48.892674616695061</v>
      </c>
      <c r="AU356" s="54" t="e">
        <f t="shared" ref="AU356" si="877">(I356/I304-1)*100</f>
        <v>#REF!</v>
      </c>
    </row>
    <row r="357" spans="1:47" x14ac:dyDescent="0.25">
      <c r="A357" s="12">
        <f t="shared" si="744"/>
        <v>40078</v>
      </c>
      <c r="B357" s="54">
        <f>TWK!B300</f>
        <v>382.5</v>
      </c>
      <c r="C357" s="54">
        <f>TWK!C300</f>
        <v>387.5</v>
      </c>
      <c r="D357" s="54">
        <f>TWK!D300</f>
        <v>388.75</v>
      </c>
      <c r="E357" s="54">
        <f>TWK!E300</f>
        <v>356.25</v>
      </c>
      <c r="F357" s="54">
        <f>TWK!F300</f>
        <v>376.25</v>
      </c>
      <c r="G357" s="54">
        <f>TWK!G300</f>
        <v>376.25</v>
      </c>
      <c r="H357" s="54">
        <f>TWK!H300</f>
        <v>317.5</v>
      </c>
      <c r="I357" s="54" t="e">
        <f>TWK!#REF!</f>
        <v>#REF!</v>
      </c>
      <c r="K357" s="54">
        <f t="shared" ref="K357:R357" si="878">IFERROR(AVERAGE(B354:B357),"n/a")</f>
        <v>360.22916666666669</v>
      </c>
      <c r="L357" s="54">
        <f t="shared" si="878"/>
        <v>350.64583333333331</v>
      </c>
      <c r="M357" s="54">
        <f t="shared" si="878"/>
        <v>353.75</v>
      </c>
      <c r="N357" s="54">
        <f t="shared" si="878"/>
        <v>321.72916666666669</v>
      </c>
      <c r="O357" s="54">
        <f t="shared" si="878"/>
        <v>361.52083333333331</v>
      </c>
      <c r="P357" s="54">
        <f t="shared" si="878"/>
        <v>364.58333333333331</v>
      </c>
      <c r="Q357" s="54">
        <f t="shared" si="878"/>
        <v>307.25</v>
      </c>
      <c r="R357" s="54" t="str">
        <f t="shared" si="878"/>
        <v>n/a</v>
      </c>
      <c r="T357" s="54">
        <f t="shared" ref="T357:Z357" si="879">IFERROR((K201+K253+K305)/3,"n/a")</f>
        <v>591.16666666666663</v>
      </c>
      <c r="U357" s="54">
        <f t="shared" si="879"/>
        <v>612.66666666666663</v>
      </c>
      <c r="V357" s="54">
        <f t="shared" si="879"/>
        <v>620.66666666666663</v>
      </c>
      <c r="W357" s="54">
        <f t="shared" si="879"/>
        <v>599.16666666666663</v>
      </c>
      <c r="X357" s="54">
        <f t="shared" si="879"/>
        <v>641.66666666666663</v>
      </c>
      <c r="Y357" s="54">
        <f t="shared" si="879"/>
        <v>641.5</v>
      </c>
      <c r="Z357" s="54">
        <f t="shared" si="879"/>
        <v>573.75</v>
      </c>
      <c r="AA357" s="54" t="e">
        <f t="shared" ref="AA357" si="880">(R201+R253+R305)/3</f>
        <v>#VALUE!</v>
      </c>
      <c r="AC357" s="74">
        <f>+AF357-'Figure 10 data'!I569</f>
        <v>0</v>
      </c>
      <c r="AD357" s="54">
        <f t="shared" si="560"/>
        <v>-35.297434451649281</v>
      </c>
      <c r="AE357" s="54">
        <f t="shared" si="853"/>
        <v>-36.751904243743198</v>
      </c>
      <c r="AF357" s="54">
        <f t="shared" si="818"/>
        <v>-37.365735767991403</v>
      </c>
      <c r="AG357" s="54">
        <f t="shared" si="819"/>
        <v>-40.542420027816405</v>
      </c>
      <c r="AH357" s="54">
        <f t="shared" si="820"/>
        <v>-41.36363636363636</v>
      </c>
      <c r="AI357" s="54">
        <f t="shared" si="821"/>
        <v>-41.348402182385037</v>
      </c>
      <c r="AJ357" s="54">
        <f t="shared" si="822"/>
        <v>-44.662309368191721</v>
      </c>
      <c r="AK357" s="54" t="e">
        <f t="shared" ref="AK357" si="881">(I357/AA357-1)*100</f>
        <v>#REF!</v>
      </c>
      <c r="AM357" s="74">
        <f>AP357-'Figure 10 data'!H569</f>
        <v>0</v>
      </c>
      <c r="AN357" s="54">
        <f t="shared" si="876"/>
        <v>-32.894736842105267</v>
      </c>
      <c r="AO357" s="54">
        <f t="shared" si="855"/>
        <v>-34.433164128595607</v>
      </c>
      <c r="AP357" s="54">
        <f t="shared" si="789"/>
        <v>-34.773489932885902</v>
      </c>
      <c r="AQ357" s="54">
        <f t="shared" si="790"/>
        <v>-43.897637795275593</v>
      </c>
      <c r="AR357" s="54">
        <f t="shared" si="796"/>
        <v>-49.29245283018868</v>
      </c>
      <c r="AS357" s="54">
        <f t="shared" si="797"/>
        <v>-49.496644295302019</v>
      </c>
      <c r="AT357" s="54">
        <f t="shared" si="798"/>
        <v>-51.452599388379205</v>
      </c>
      <c r="AU357" s="54" t="e">
        <f t="shared" ref="AU357" si="882">(I357/I305-1)*100</f>
        <v>#REF!</v>
      </c>
    </row>
    <row r="358" spans="1:47" x14ac:dyDescent="0.25">
      <c r="A358" s="12">
        <f t="shared" si="744"/>
        <v>40085</v>
      </c>
      <c r="B358" s="54">
        <f>TWK!B301</f>
        <v>433.33333333333331</v>
      </c>
      <c r="C358" s="54">
        <f>TWK!C301</f>
        <v>437.5</v>
      </c>
      <c r="D358" s="54">
        <f>TWK!D301</f>
        <v>447.5</v>
      </c>
      <c r="E358" s="54">
        <f>TWK!E301</f>
        <v>411.66666666666669</v>
      </c>
      <c r="F358" s="54">
        <f>TWK!F301</f>
        <v>446.66666666666669</v>
      </c>
      <c r="G358" s="54">
        <f>TWK!G301</f>
        <v>446.66666666666669</v>
      </c>
      <c r="H358" s="54">
        <f>TWK!H301</f>
        <v>375</v>
      </c>
      <c r="I358" s="54" t="e">
        <f>TWK!#REF!</f>
        <v>#REF!</v>
      </c>
      <c r="K358" s="54">
        <f t="shared" ref="K358:R358" si="883">IFERROR(AVERAGE(B355:B358),"n/a")</f>
        <v>379.0625</v>
      </c>
      <c r="L358" s="54">
        <f t="shared" si="883"/>
        <v>371.77083333333331</v>
      </c>
      <c r="M358" s="54">
        <f t="shared" si="883"/>
        <v>376.875</v>
      </c>
      <c r="N358" s="54">
        <f t="shared" si="883"/>
        <v>343.64583333333337</v>
      </c>
      <c r="O358" s="54">
        <f t="shared" si="883"/>
        <v>379.6875</v>
      </c>
      <c r="P358" s="54">
        <f t="shared" si="883"/>
        <v>381.25</v>
      </c>
      <c r="Q358" s="54">
        <f t="shared" si="883"/>
        <v>320</v>
      </c>
      <c r="R358" s="54" t="str">
        <f t="shared" si="883"/>
        <v>n/a</v>
      </c>
      <c r="T358" s="54">
        <f t="shared" ref="T358:Z358" si="884">IFERROR((K202+K254+K306)/3,"n/a")</f>
        <v>601.83333333333337</v>
      </c>
      <c r="U358" s="54">
        <f t="shared" si="884"/>
        <v>617.16666666666663</v>
      </c>
      <c r="V358" s="54">
        <f t="shared" si="884"/>
        <v>620.25</v>
      </c>
      <c r="W358" s="54">
        <f t="shared" si="884"/>
        <v>582.08333333333337</v>
      </c>
      <c r="X358" s="54">
        <f t="shared" si="884"/>
        <v>643.08333333333337</v>
      </c>
      <c r="Y358" s="54">
        <f t="shared" si="884"/>
        <v>642.08333333333337</v>
      </c>
      <c r="Z358" s="54">
        <f t="shared" si="884"/>
        <v>556.25</v>
      </c>
      <c r="AA358" s="54" t="e">
        <f t="shared" ref="AA358" si="885">(R202+R254+R306)/3</f>
        <v>#VALUE!</v>
      </c>
      <c r="AC358" s="74">
        <f>+AF358-'Figure 10 data'!I570</f>
        <v>0</v>
      </c>
      <c r="AD358" s="54">
        <f t="shared" si="560"/>
        <v>-27.997784547216842</v>
      </c>
      <c r="AE358" s="54">
        <f t="shared" si="853"/>
        <v>-29.111531190926275</v>
      </c>
      <c r="AF358" s="54">
        <f t="shared" si="818"/>
        <v>-27.851672712615883</v>
      </c>
      <c r="AG358" s="54">
        <f t="shared" si="819"/>
        <v>-29.277022190408019</v>
      </c>
      <c r="AH358" s="54">
        <f t="shared" si="820"/>
        <v>-30.54295710768433</v>
      </c>
      <c r="AI358" s="54">
        <f t="shared" si="821"/>
        <v>-30.434782608695656</v>
      </c>
      <c r="AJ358" s="54">
        <f t="shared" si="822"/>
        <v>-32.584269662921351</v>
      </c>
      <c r="AK358" s="54" t="e">
        <f t="shared" ref="AK358" si="886">(I358/AA358-1)*100</f>
        <v>#REF!</v>
      </c>
      <c r="AM358" s="74">
        <f>AP358-'Figure 10 data'!H570</f>
        <v>0</v>
      </c>
      <c r="AN358" s="54">
        <f t="shared" si="876"/>
        <v>-22.341696535244925</v>
      </c>
      <c r="AO358" s="54">
        <f t="shared" si="855"/>
        <v>-26.593959731543627</v>
      </c>
      <c r="AP358" s="54">
        <f t="shared" si="789"/>
        <v>-28.400000000000002</v>
      </c>
      <c r="AQ358" s="54">
        <f t="shared" si="790"/>
        <v>-38.095238095238095</v>
      </c>
      <c r="AR358" s="54">
        <f t="shared" si="796"/>
        <v>-40.044742729306485</v>
      </c>
      <c r="AS358" s="54">
        <f t="shared" si="797"/>
        <v>-40.044742729306485</v>
      </c>
      <c r="AT358" s="54">
        <f t="shared" si="798"/>
        <v>-44.852941176470587</v>
      </c>
      <c r="AU358" s="54" t="e">
        <f t="shared" ref="AU358" si="887">(I358/I306-1)*100</f>
        <v>#REF!</v>
      </c>
    </row>
    <row r="359" spans="1:47" x14ac:dyDescent="0.25">
      <c r="A359" s="12">
        <f t="shared" si="744"/>
        <v>40092</v>
      </c>
      <c r="B359" s="54">
        <f>TWK!B302</f>
        <v>466.25</v>
      </c>
      <c r="C359" s="54">
        <f>TWK!C302</f>
        <v>467</v>
      </c>
      <c r="D359" s="54">
        <f>TWK!D302</f>
        <v>467</v>
      </c>
      <c r="E359" s="54">
        <f>TWK!E302</f>
        <v>423.75</v>
      </c>
      <c r="F359" s="54">
        <f>TWK!F302</f>
        <v>493.75</v>
      </c>
      <c r="G359" s="54">
        <f>TWK!G302</f>
        <v>493.75</v>
      </c>
      <c r="H359" s="54">
        <f>TWK!H302</f>
        <v>386.25</v>
      </c>
      <c r="I359" s="54" t="e">
        <f>TWK!#REF!</f>
        <v>#REF!</v>
      </c>
      <c r="K359" s="54">
        <f t="shared" ref="K359:R359" si="888">IFERROR(AVERAGE(B356:B359),"n/a")</f>
        <v>407.1875</v>
      </c>
      <c r="L359" s="54">
        <f t="shared" si="888"/>
        <v>406.33333333333331</v>
      </c>
      <c r="M359" s="54">
        <f t="shared" si="888"/>
        <v>409.5625</v>
      </c>
      <c r="N359" s="54">
        <f t="shared" si="888"/>
        <v>374.58333333333337</v>
      </c>
      <c r="O359" s="54">
        <f t="shared" si="888"/>
        <v>416.25</v>
      </c>
      <c r="P359" s="54">
        <f t="shared" si="888"/>
        <v>415</v>
      </c>
      <c r="Q359" s="54">
        <f t="shared" si="888"/>
        <v>344.6875</v>
      </c>
      <c r="R359" s="54" t="str">
        <f t="shared" si="888"/>
        <v>n/a</v>
      </c>
      <c r="T359" s="54">
        <f t="shared" ref="T359:Z359" si="889">IFERROR((K203+K255+K307)/3,"n/a")</f>
        <v>616.16666666666663</v>
      </c>
      <c r="U359" s="54">
        <f t="shared" si="889"/>
        <v>629.88888888888903</v>
      </c>
      <c r="V359" s="54">
        <f t="shared" si="889"/>
        <v>632</v>
      </c>
      <c r="W359" s="54">
        <f t="shared" si="889"/>
        <v>601</v>
      </c>
      <c r="X359" s="54">
        <f t="shared" si="889"/>
        <v>676.29166666666663</v>
      </c>
      <c r="Y359" s="54">
        <f t="shared" si="889"/>
        <v>677.70833333333337</v>
      </c>
      <c r="Z359" s="54">
        <f t="shared" si="889"/>
        <v>599.86111111111109</v>
      </c>
      <c r="AA359" s="54" t="e">
        <f t="shared" ref="AA359" si="890">(R203+R255+R307)/3</f>
        <v>#VALUE!</v>
      </c>
      <c r="AC359" s="74">
        <f>+AF359-'Figure 10 data'!I571</f>
        <v>0</v>
      </c>
      <c r="AD359" s="54">
        <f t="shared" si="560"/>
        <v>-24.330538274276435</v>
      </c>
      <c r="AE359" s="54">
        <f t="shared" si="853"/>
        <v>-25.859940024695728</v>
      </c>
      <c r="AF359" s="54">
        <f t="shared" si="818"/>
        <v>-26.107594936708857</v>
      </c>
      <c r="AG359" s="54">
        <f t="shared" si="819"/>
        <v>-29.492512479201327</v>
      </c>
      <c r="AH359" s="54">
        <f t="shared" si="820"/>
        <v>-26.991559361715233</v>
      </c>
      <c r="AI359" s="54">
        <f t="shared" si="821"/>
        <v>-27.144174608054104</v>
      </c>
      <c r="AJ359" s="54">
        <f t="shared" si="822"/>
        <v>-35.610094929381795</v>
      </c>
      <c r="AK359" s="54" t="e">
        <f t="shared" ref="AK359" si="891">(I359/AA359-1)*100</f>
        <v>#REF!</v>
      </c>
      <c r="AM359" s="74">
        <f>AP359-'Figure 10 data'!H571</f>
        <v>0</v>
      </c>
      <c r="AN359" s="54">
        <f t="shared" si="876"/>
        <v>-28.26923076923077</v>
      </c>
      <c r="AO359" s="54">
        <f t="shared" si="855"/>
        <v>-32.351521004345727</v>
      </c>
      <c r="AP359" s="54">
        <f t="shared" si="789"/>
        <v>-37.733333333333327</v>
      </c>
      <c r="AQ359" s="54">
        <f t="shared" si="790"/>
        <v>-48.636363636363633</v>
      </c>
      <c r="AR359" s="54">
        <f t="shared" si="796"/>
        <v>-47.333333333333336</v>
      </c>
      <c r="AS359" s="54">
        <f t="shared" si="797"/>
        <v>-47.333333333333336</v>
      </c>
      <c r="AT359" s="54">
        <f t="shared" si="798"/>
        <v>-65.150375939849624</v>
      </c>
      <c r="AU359" s="54" t="e">
        <f t="shared" ref="AU359" si="892">(I359/I307-1)*100</f>
        <v>#REF!</v>
      </c>
    </row>
    <row r="360" spans="1:47" x14ac:dyDescent="0.25">
      <c r="A360" s="12">
        <f t="shared" si="744"/>
        <v>40099</v>
      </c>
      <c r="B360" s="54">
        <f>TWK!B303</f>
        <v>436.25</v>
      </c>
      <c r="C360" s="54">
        <f>TWK!C303</f>
        <v>422</v>
      </c>
      <c r="D360" s="54">
        <f>TWK!D303</f>
        <v>427</v>
      </c>
      <c r="E360" s="54">
        <f>TWK!E303</f>
        <v>360</v>
      </c>
      <c r="F360" s="54">
        <f>TWK!F303</f>
        <v>443.75</v>
      </c>
      <c r="G360" s="54">
        <f>TWK!G303</f>
        <v>443.75</v>
      </c>
      <c r="H360" s="54">
        <f>TWK!H303</f>
        <v>338.75</v>
      </c>
      <c r="I360" s="54" t="e">
        <f>TWK!#REF!</f>
        <v>#REF!</v>
      </c>
      <c r="K360" s="54">
        <f t="shared" ref="K360:R360" si="893">IFERROR(AVERAGE(B357:B360),"n/a")</f>
        <v>429.58333333333331</v>
      </c>
      <c r="L360" s="54">
        <f t="shared" si="893"/>
        <v>428.5</v>
      </c>
      <c r="M360" s="54">
        <f t="shared" si="893"/>
        <v>432.5625</v>
      </c>
      <c r="N360" s="54">
        <f t="shared" si="893"/>
        <v>387.91666666666669</v>
      </c>
      <c r="O360" s="54">
        <f t="shared" si="893"/>
        <v>440.10416666666669</v>
      </c>
      <c r="P360" s="54">
        <f t="shared" si="893"/>
        <v>440.10416666666669</v>
      </c>
      <c r="Q360" s="54">
        <f t="shared" si="893"/>
        <v>354.375</v>
      </c>
      <c r="R360" s="54" t="str">
        <f t="shared" si="893"/>
        <v>n/a</v>
      </c>
      <c r="T360" s="54">
        <f t="shared" ref="T360:Z360" si="894">IFERROR((K204+K256+K308)/3,"n/a")</f>
        <v>605.91666666666663</v>
      </c>
      <c r="U360" s="54">
        <f t="shared" si="894"/>
        <v>619.63888888888903</v>
      </c>
      <c r="V360" s="54">
        <f t="shared" si="894"/>
        <v>618.83333333333337</v>
      </c>
      <c r="W360" s="54">
        <f t="shared" si="894"/>
        <v>594.33333333333337</v>
      </c>
      <c r="X360" s="54">
        <f t="shared" si="894"/>
        <v>677.20833333333337</v>
      </c>
      <c r="Y360" s="54">
        <f t="shared" si="894"/>
        <v>679.375</v>
      </c>
      <c r="Z360" s="54">
        <f t="shared" si="894"/>
        <v>608.11111111111109</v>
      </c>
      <c r="AA360" s="54" t="e">
        <f t="shared" ref="AA360" si="895">(R204+R256+R308)/3</f>
        <v>#VALUE!</v>
      </c>
      <c r="AC360" s="74">
        <f>+AF360-'Figure 10 data'!I572</f>
        <v>0</v>
      </c>
      <c r="AD360" s="54">
        <f t="shared" ref="AD360:AD423" si="896">IFERROR((B360/T360-1)*100,"n/a")</f>
        <v>-28.001650391968091</v>
      </c>
      <c r="AE360" s="54">
        <f t="shared" si="853"/>
        <v>-31.895817456403829</v>
      </c>
      <c r="AF360" s="54">
        <f t="shared" si="818"/>
        <v>-30.999192028009702</v>
      </c>
      <c r="AG360" s="54">
        <f t="shared" si="819"/>
        <v>-39.427930454290525</v>
      </c>
      <c r="AH360" s="54">
        <f t="shared" si="820"/>
        <v>-34.473635636497882</v>
      </c>
      <c r="AI360" s="54">
        <f t="shared" si="821"/>
        <v>-34.682612695492175</v>
      </c>
      <c r="AJ360" s="54">
        <f t="shared" si="822"/>
        <v>-44.294719532249218</v>
      </c>
      <c r="AK360" s="54" t="e">
        <f t="shared" ref="AK360" si="897">(I360/AA360-1)*100</f>
        <v>#REF!</v>
      </c>
      <c r="AM360" s="74">
        <f>AP360-'Figure 10 data'!H572</f>
        <v>0</v>
      </c>
      <c r="AN360" s="54">
        <f t="shared" si="876"/>
        <v>-28.483606557377051</v>
      </c>
      <c r="AO360" s="54">
        <f t="shared" si="855"/>
        <v>-33.22784810126582</v>
      </c>
      <c r="AP360" s="54">
        <f t="shared" si="789"/>
        <v>-35.303030303030305</v>
      </c>
      <c r="AQ360" s="54">
        <f t="shared" si="790"/>
        <v>-50</v>
      </c>
      <c r="AR360" s="54">
        <f t="shared" si="796"/>
        <v>-49.111238532110093</v>
      </c>
      <c r="AS360" s="54">
        <f t="shared" si="797"/>
        <v>-49.573863636363633</v>
      </c>
      <c r="AT360" s="54">
        <f t="shared" si="798"/>
        <v>-62.361111111111114</v>
      </c>
      <c r="AU360" s="54" t="e">
        <f t="shared" ref="AU360" si="898">(I360/I308-1)*100</f>
        <v>#REF!</v>
      </c>
    </row>
    <row r="361" spans="1:47" x14ac:dyDescent="0.25">
      <c r="A361" s="12">
        <f t="shared" si="744"/>
        <v>40106</v>
      </c>
      <c r="B361" s="54">
        <f>TWK!B304</f>
        <v>452.5</v>
      </c>
      <c r="C361" s="54">
        <f>TWK!C304</f>
        <v>450</v>
      </c>
      <c r="D361" s="54">
        <f>TWK!D304</f>
        <v>451.25</v>
      </c>
      <c r="E361" s="54">
        <f>TWK!E304</f>
        <v>371.25</v>
      </c>
      <c r="F361" s="54">
        <f>TWK!F304</f>
        <v>458.75</v>
      </c>
      <c r="G361" s="54">
        <f>TWK!G304</f>
        <v>457.5</v>
      </c>
      <c r="H361" s="54">
        <f>TWK!H304</f>
        <v>336.25</v>
      </c>
      <c r="I361" s="54" t="e">
        <f>TWK!#REF!</f>
        <v>#REF!</v>
      </c>
      <c r="K361" s="54">
        <f t="shared" ref="K361:R361" si="899">IFERROR(AVERAGE(B358:B361),"n/a")</f>
        <v>447.08333333333331</v>
      </c>
      <c r="L361" s="54">
        <f t="shared" si="899"/>
        <v>444.125</v>
      </c>
      <c r="M361" s="54">
        <f t="shared" si="899"/>
        <v>448.1875</v>
      </c>
      <c r="N361" s="54">
        <f t="shared" si="899"/>
        <v>391.66666666666669</v>
      </c>
      <c r="O361" s="54">
        <f t="shared" si="899"/>
        <v>460.72916666666669</v>
      </c>
      <c r="P361" s="54">
        <f t="shared" si="899"/>
        <v>460.41666666666669</v>
      </c>
      <c r="Q361" s="54">
        <f t="shared" si="899"/>
        <v>359.0625</v>
      </c>
      <c r="R361" s="54" t="str">
        <f t="shared" si="899"/>
        <v>n/a</v>
      </c>
      <c r="T361" s="54">
        <f t="shared" ref="T361:Z361" si="900">IFERROR((K205+K257+K309)/3,"n/a")</f>
        <v>583.83333333333337</v>
      </c>
      <c r="U361" s="54">
        <f t="shared" si="900"/>
        <v>596.55555555555566</v>
      </c>
      <c r="V361" s="54">
        <f t="shared" si="900"/>
        <v>595.8611111111112</v>
      </c>
      <c r="W361" s="54">
        <f t="shared" si="900"/>
        <v>563.25</v>
      </c>
      <c r="X361" s="54">
        <f t="shared" si="900"/>
        <v>654.19444444444446</v>
      </c>
      <c r="Y361" s="54">
        <f t="shared" si="900"/>
        <v>655.77777777777783</v>
      </c>
      <c r="Z361" s="54">
        <f t="shared" si="900"/>
        <v>587.52777777777771</v>
      </c>
      <c r="AA361" s="54" t="e">
        <f t="shared" ref="AA361" si="901">(R205+R257+R309)/3</f>
        <v>#VALUE!</v>
      </c>
      <c r="AC361" s="74">
        <f>+AF361-'Figure 10 data'!I573</f>
        <v>0</v>
      </c>
      <c r="AD361" s="54">
        <f t="shared" si="896"/>
        <v>-22.495004282043961</v>
      </c>
      <c r="AE361" s="54">
        <f t="shared" si="853"/>
        <v>-24.566958465263568</v>
      </c>
      <c r="AF361" s="54">
        <f t="shared" si="818"/>
        <v>-24.269264836138184</v>
      </c>
      <c r="AG361" s="54">
        <f t="shared" si="819"/>
        <v>-34.087882822902792</v>
      </c>
      <c r="AH361" s="54">
        <f t="shared" si="820"/>
        <v>-29.875589146957672</v>
      </c>
      <c r="AI361" s="54">
        <f t="shared" si="821"/>
        <v>-30.235513385293121</v>
      </c>
      <c r="AJ361" s="54">
        <f t="shared" si="822"/>
        <v>-42.768663420169247</v>
      </c>
      <c r="AK361" s="54" t="e">
        <f t="shared" ref="AK361" si="902">(I361/AA361-1)*100</f>
        <v>#REF!</v>
      </c>
      <c r="AM361" s="74">
        <f>AP361-'Figure 10 data'!H573</f>
        <v>0</v>
      </c>
      <c r="AN361" s="54">
        <f t="shared" si="876"/>
        <v>-17.727272727272727</v>
      </c>
      <c r="AO361" s="54">
        <f t="shared" si="855"/>
        <v>-20.49469964664311</v>
      </c>
      <c r="AP361" s="54">
        <f t="shared" si="789"/>
        <v>-20.971978984238181</v>
      </c>
      <c r="AQ361" s="54">
        <f t="shared" si="790"/>
        <v>-36.101549053356287</v>
      </c>
      <c r="AR361" s="54">
        <f t="shared" si="796"/>
        <v>-39.558629776021078</v>
      </c>
      <c r="AS361" s="54">
        <f t="shared" si="797"/>
        <v>-39.723320158102773</v>
      </c>
      <c r="AT361" s="54">
        <f t="shared" si="798"/>
        <v>-50.768667642752561</v>
      </c>
      <c r="AU361" s="54" t="e">
        <f t="shared" ref="AU361" si="903">(I361/I309-1)*100</f>
        <v>#REF!</v>
      </c>
    </row>
    <row r="362" spans="1:47" x14ac:dyDescent="0.25">
      <c r="A362" s="12">
        <f t="shared" si="744"/>
        <v>40113</v>
      </c>
      <c r="B362" s="54">
        <f>TWK!B305</f>
        <v>461.25</v>
      </c>
      <c r="C362" s="54">
        <f>TWK!C305</f>
        <v>457.5</v>
      </c>
      <c r="D362" s="54">
        <f>TWK!D305</f>
        <v>453.75</v>
      </c>
      <c r="E362" s="54">
        <f>TWK!E305</f>
        <v>378.75</v>
      </c>
      <c r="F362" s="54">
        <f>TWK!F305</f>
        <v>478.75</v>
      </c>
      <c r="G362" s="54">
        <f>TWK!G305</f>
        <v>478.75</v>
      </c>
      <c r="H362" s="54">
        <f>TWK!H305</f>
        <v>345</v>
      </c>
      <c r="I362" s="54" t="e">
        <f>TWK!#REF!</f>
        <v>#REF!</v>
      </c>
      <c r="K362" s="54">
        <f t="shared" ref="K362:R362" si="904">IFERROR(AVERAGE(B359:B362),"n/a")</f>
        <v>454.0625</v>
      </c>
      <c r="L362" s="54">
        <f t="shared" si="904"/>
        <v>449.125</v>
      </c>
      <c r="M362" s="54">
        <f t="shared" si="904"/>
        <v>449.75</v>
      </c>
      <c r="N362" s="54">
        <f t="shared" si="904"/>
        <v>383.4375</v>
      </c>
      <c r="O362" s="54">
        <f t="shared" si="904"/>
        <v>468.75</v>
      </c>
      <c r="P362" s="54">
        <f t="shared" si="904"/>
        <v>468.4375</v>
      </c>
      <c r="Q362" s="54">
        <f t="shared" si="904"/>
        <v>351.5625</v>
      </c>
      <c r="R362" s="54" t="str">
        <f t="shared" si="904"/>
        <v>n/a</v>
      </c>
      <c r="T362" s="54">
        <f t="shared" ref="T362:Z362" si="905">IFERROR((K206+K258+K310)/3,"n/a")</f>
        <v>574.25</v>
      </c>
      <c r="U362" s="54">
        <f t="shared" si="905"/>
        <v>572.22222222222229</v>
      </c>
      <c r="V362" s="54">
        <f t="shared" si="905"/>
        <v>577.02777777777783</v>
      </c>
      <c r="W362" s="54">
        <f t="shared" si="905"/>
        <v>538.66666666666663</v>
      </c>
      <c r="X362" s="54">
        <f t="shared" si="905"/>
        <v>611.11111111111109</v>
      </c>
      <c r="Y362" s="54">
        <f t="shared" si="905"/>
        <v>612.44444444444446</v>
      </c>
      <c r="Z362" s="54">
        <f t="shared" si="905"/>
        <v>548.69444444444446</v>
      </c>
      <c r="AA362" s="54" t="e">
        <f t="shared" ref="AA362" si="906">(R206+R258+R310)/3</f>
        <v>#VALUE!</v>
      </c>
      <c r="AC362" s="74">
        <f>+AF362-'Figure 10 data'!I574</f>
        <v>0</v>
      </c>
      <c r="AD362" s="54">
        <f t="shared" si="896"/>
        <v>-19.677840661732692</v>
      </c>
      <c r="AE362" s="54">
        <f t="shared" si="853"/>
        <v>-20.048543689320397</v>
      </c>
      <c r="AF362" s="54">
        <f t="shared" si="818"/>
        <v>-21.364270928609265</v>
      </c>
      <c r="AG362" s="54">
        <f t="shared" si="819"/>
        <v>-29.6875</v>
      </c>
      <c r="AH362" s="54">
        <f t="shared" si="820"/>
        <v>-21.659090909090907</v>
      </c>
      <c r="AI362" s="54">
        <f t="shared" si="821"/>
        <v>-21.829644412191584</v>
      </c>
      <c r="AJ362" s="54">
        <f t="shared" si="822"/>
        <v>-37.123474915202756</v>
      </c>
      <c r="AK362" s="54" t="e">
        <f t="shared" ref="AK362" si="907">(I362/AA362-1)*100</f>
        <v>#REF!</v>
      </c>
      <c r="AM362" s="74">
        <f>AP362-'Figure 10 data'!H574</f>
        <v>0</v>
      </c>
      <c r="AN362" s="54">
        <f t="shared" si="876"/>
        <v>-13.461538461538458</v>
      </c>
      <c r="AO362" s="54">
        <f t="shared" si="855"/>
        <v>-19.736842105263154</v>
      </c>
      <c r="AP362" s="54">
        <f t="shared" si="789"/>
        <v>-34.61815561959655</v>
      </c>
      <c r="AQ362" s="54">
        <f t="shared" si="790"/>
        <v>-49.900793650793652</v>
      </c>
      <c r="AR362" s="54">
        <f t="shared" si="796"/>
        <v>-34.507523939808479</v>
      </c>
      <c r="AS362" s="54">
        <f t="shared" si="797"/>
        <v>-34.507523939808479</v>
      </c>
      <c r="AT362" s="54">
        <f t="shared" si="798"/>
        <v>-48.430493273542595</v>
      </c>
      <c r="AU362" s="54" t="e">
        <f t="shared" ref="AU362" si="908">(I362/I310-1)*100</f>
        <v>#REF!</v>
      </c>
    </row>
    <row r="363" spans="1:47" x14ac:dyDescent="0.25">
      <c r="A363" s="12">
        <f t="shared" si="744"/>
        <v>40120</v>
      </c>
      <c r="B363" s="54">
        <f>TWK!B306</f>
        <v>460</v>
      </c>
      <c r="C363" s="54">
        <f>TWK!C306</f>
        <v>467.5</v>
      </c>
      <c r="D363" s="54">
        <f>TWK!D306</f>
        <v>437.5</v>
      </c>
      <c r="E363" s="54">
        <f>TWK!E306</f>
        <v>372.5</v>
      </c>
      <c r="F363" s="54">
        <f>TWK!F306</f>
        <v>482.5</v>
      </c>
      <c r="G363" s="54">
        <f>TWK!G306</f>
        <v>482.5</v>
      </c>
      <c r="H363" s="54">
        <f>TWK!H306</f>
        <v>353.75</v>
      </c>
      <c r="I363" s="54" t="e">
        <f>TWK!#REF!</f>
        <v>#REF!</v>
      </c>
      <c r="K363" s="54">
        <f t="shared" ref="K363:R363" si="909">IFERROR(AVERAGE(B360:B363),"n/a")</f>
        <v>452.5</v>
      </c>
      <c r="L363" s="54">
        <f t="shared" si="909"/>
        <v>449.25</v>
      </c>
      <c r="M363" s="54">
        <f t="shared" si="909"/>
        <v>442.375</v>
      </c>
      <c r="N363" s="54">
        <f t="shared" si="909"/>
        <v>370.625</v>
      </c>
      <c r="O363" s="54">
        <f t="shared" si="909"/>
        <v>465.9375</v>
      </c>
      <c r="P363" s="54">
        <f t="shared" si="909"/>
        <v>465.625</v>
      </c>
      <c r="Q363" s="54">
        <f t="shared" si="909"/>
        <v>343.4375</v>
      </c>
      <c r="R363" s="54" t="str">
        <f t="shared" si="909"/>
        <v>n/a</v>
      </c>
      <c r="T363" s="54">
        <f t="shared" ref="T363:Z363" si="910">IFERROR((K207+K259+K311)/3,"n/a")</f>
        <v>557.97222222222229</v>
      </c>
      <c r="U363" s="54">
        <f t="shared" si="910"/>
        <v>555.54166666666663</v>
      </c>
      <c r="V363" s="54">
        <f t="shared" si="910"/>
        <v>574.90277777777783</v>
      </c>
      <c r="W363" s="54">
        <f t="shared" si="910"/>
        <v>529.97916666666663</v>
      </c>
      <c r="X363" s="54">
        <f t="shared" si="910"/>
        <v>557.40277777777771</v>
      </c>
      <c r="Y363" s="54">
        <f t="shared" si="910"/>
        <v>558.50694444444446</v>
      </c>
      <c r="Z363" s="54">
        <f t="shared" si="910"/>
        <v>497.54166666666669</v>
      </c>
      <c r="AA363" s="54" t="e">
        <f t="shared" ref="AA363" si="911">(R207+R259+R311)/3</f>
        <v>#VALUE!</v>
      </c>
      <c r="AC363" s="74">
        <f>+AF363-'Figure 10 data'!I575</f>
        <v>0</v>
      </c>
      <c r="AD363" s="54">
        <f t="shared" si="896"/>
        <v>-17.558620002987013</v>
      </c>
      <c r="AE363" s="54">
        <f t="shared" si="853"/>
        <v>-15.847896197404932</v>
      </c>
      <c r="AF363" s="54">
        <f t="shared" si="818"/>
        <v>-23.900176358321456</v>
      </c>
      <c r="AG363" s="54">
        <f t="shared" si="819"/>
        <v>-29.714218326192064</v>
      </c>
      <c r="AH363" s="54">
        <f t="shared" si="820"/>
        <v>-13.437819250990445</v>
      </c>
      <c r="AI363" s="54">
        <f t="shared" si="821"/>
        <v>-13.608952440161648</v>
      </c>
      <c r="AJ363" s="54">
        <f t="shared" si="822"/>
        <v>-28.900427099907887</v>
      </c>
      <c r="AK363" s="54" t="e">
        <f t="shared" ref="AK363" si="912">(I363/AA363-1)*100</f>
        <v>#REF!</v>
      </c>
      <c r="AM363" s="74">
        <f>AP363-'Figure 10 data'!H575</f>
        <v>0</v>
      </c>
      <c r="AN363" s="54">
        <f t="shared" si="876"/>
        <v>-33.526011560693647</v>
      </c>
      <c r="AO363" s="54">
        <f t="shared" si="855"/>
        <v>-43.742478941034904</v>
      </c>
      <c r="AP363" s="54">
        <f t="shared" si="789"/>
        <v>-58.333333333333329</v>
      </c>
      <c r="AQ363" s="54">
        <f t="shared" si="790"/>
        <v>-67.608695652173907</v>
      </c>
      <c r="AR363" s="54">
        <f t="shared" si="796"/>
        <v>-43.235294117647058</v>
      </c>
      <c r="AS363" s="54">
        <f t="shared" si="797"/>
        <v>-43.235294117647058</v>
      </c>
      <c r="AT363" s="54">
        <f t="shared" si="798"/>
        <v>-65.078973346495545</v>
      </c>
      <c r="AU363" s="54" t="e">
        <f t="shared" ref="AU363" si="913">(I363/I311-1)*100</f>
        <v>#REF!</v>
      </c>
    </row>
    <row r="364" spans="1:47" x14ac:dyDescent="0.25">
      <c r="A364" s="12">
        <f t="shared" si="744"/>
        <v>40127</v>
      </c>
      <c r="B364" s="54">
        <f>TWK!B307</f>
        <v>669</v>
      </c>
      <c r="C364" s="54">
        <f>TWK!C307</f>
        <v>650</v>
      </c>
      <c r="D364" s="54">
        <f>TWK!D307</f>
        <v>650</v>
      </c>
      <c r="E364" s="54">
        <f>TWK!E307</f>
        <v>706</v>
      </c>
      <c r="F364" s="54">
        <f>TWK!F307</f>
        <v>663</v>
      </c>
      <c r="G364" s="54">
        <f>TWK!G307</f>
        <v>663</v>
      </c>
      <c r="H364" s="54">
        <f>TWK!H307</f>
        <v>681</v>
      </c>
      <c r="I364" s="54" t="e">
        <f>TWK!#REF!</f>
        <v>#REF!</v>
      </c>
      <c r="K364" s="54">
        <f t="shared" ref="K364:R364" si="914">IFERROR(AVERAGE(B361:B364),"n/a")</f>
        <v>510.6875</v>
      </c>
      <c r="L364" s="54">
        <f t="shared" si="914"/>
        <v>506.25</v>
      </c>
      <c r="M364" s="54">
        <f t="shared" si="914"/>
        <v>498.125</v>
      </c>
      <c r="N364" s="54">
        <f t="shared" si="914"/>
        <v>457.125</v>
      </c>
      <c r="O364" s="54">
        <f t="shared" si="914"/>
        <v>520.75</v>
      </c>
      <c r="P364" s="54">
        <f t="shared" si="914"/>
        <v>520.4375</v>
      </c>
      <c r="Q364" s="54">
        <f t="shared" si="914"/>
        <v>429</v>
      </c>
      <c r="R364" s="54" t="str">
        <f t="shared" si="914"/>
        <v>n/a</v>
      </c>
      <c r="T364" s="54">
        <f t="shared" ref="T364:Z364" si="915">IFERROR((K208+K260+K312)/3,"n/a")</f>
        <v>538.30555555555554</v>
      </c>
      <c r="U364" s="54">
        <f t="shared" si="915"/>
        <v>525.375</v>
      </c>
      <c r="V364" s="54">
        <f t="shared" si="915"/>
        <v>549.31944444444446</v>
      </c>
      <c r="W364" s="54">
        <f t="shared" si="915"/>
        <v>491.97916666666669</v>
      </c>
      <c r="X364" s="54">
        <f t="shared" si="915"/>
        <v>504.65277777777777</v>
      </c>
      <c r="Y364" s="54">
        <f t="shared" si="915"/>
        <v>504.0069444444444</v>
      </c>
      <c r="Z364" s="54">
        <f t="shared" si="915"/>
        <v>440.79166666666669</v>
      </c>
      <c r="AA364" s="54" t="e">
        <f t="shared" ref="AA364" si="916">(R208+R260+R312)/3</f>
        <v>#VALUE!</v>
      </c>
      <c r="AC364" s="74">
        <f>+AF364-'Figure 10 data'!I576</f>
        <v>0</v>
      </c>
      <c r="AD364" s="54">
        <f t="shared" si="896"/>
        <v>24.278858558233154</v>
      </c>
      <c r="AE364" s="54">
        <f t="shared" si="853"/>
        <v>23.721151558410657</v>
      </c>
      <c r="AF364" s="54">
        <f t="shared" si="818"/>
        <v>18.328234431493517</v>
      </c>
      <c r="AG364" s="54">
        <f t="shared" si="819"/>
        <v>43.502011433410971</v>
      </c>
      <c r="AH364" s="54">
        <f t="shared" si="820"/>
        <v>31.37745974955277</v>
      </c>
      <c r="AI364" s="54">
        <f t="shared" si="821"/>
        <v>31.545806522727602</v>
      </c>
      <c r="AJ364" s="54">
        <f t="shared" si="822"/>
        <v>54.494753757443995</v>
      </c>
      <c r="AK364" s="54" t="e">
        <f t="shared" ref="AK364" si="917">(I364/AA364-1)*100</f>
        <v>#REF!</v>
      </c>
      <c r="AM364" s="74">
        <f>AP364-'Figure 10 data'!H576</f>
        <v>0</v>
      </c>
      <c r="AN364" s="54">
        <f t="shared" si="876"/>
        <v>31.692913385826781</v>
      </c>
      <c r="AO364" s="54">
        <f t="shared" si="855"/>
        <v>25.240847784200394</v>
      </c>
      <c r="AP364" s="54">
        <f t="shared" si="789"/>
        <v>18.181818181818187</v>
      </c>
      <c r="AQ364" s="54">
        <f t="shared" si="790"/>
        <v>50.533049040511727</v>
      </c>
      <c r="AR364" s="54">
        <f t="shared" si="796"/>
        <v>27.745664739884401</v>
      </c>
      <c r="AS364" s="54">
        <f t="shared" si="797"/>
        <v>27.745664739884401</v>
      </c>
      <c r="AT364" s="54">
        <f t="shared" si="798"/>
        <v>55.479452054794521</v>
      </c>
      <c r="AU364" s="54" t="e">
        <f t="shared" ref="AU364" si="918">(I364/I312-1)*100</f>
        <v>#REF!</v>
      </c>
    </row>
    <row r="365" spans="1:47" x14ac:dyDescent="0.25">
      <c r="A365" s="12">
        <f t="shared" si="744"/>
        <v>40134</v>
      </c>
      <c r="B365" s="54">
        <f>TWK!B308</f>
        <v>493.75</v>
      </c>
      <c r="C365" s="54">
        <f>TWK!C308</f>
        <v>432.5</v>
      </c>
      <c r="D365" s="54">
        <f>TWK!D308</f>
        <v>426.25</v>
      </c>
      <c r="E365" s="54">
        <f>TWK!E308</f>
        <v>431.25</v>
      </c>
      <c r="F365" s="54">
        <f>TWK!F308</f>
        <v>542.5</v>
      </c>
      <c r="G365" s="54">
        <f>TWK!G308</f>
        <v>542.5</v>
      </c>
      <c r="H365" s="54">
        <f>TWK!H308</f>
        <v>412.5</v>
      </c>
      <c r="I365" s="54" t="e">
        <f>TWK!#REF!</f>
        <v>#REF!</v>
      </c>
      <c r="K365" s="54">
        <f t="shared" ref="K365:R365" si="919">IFERROR(AVERAGE(B362:B365),"n/a")</f>
        <v>521</v>
      </c>
      <c r="L365" s="54">
        <f t="shared" si="919"/>
        <v>501.875</v>
      </c>
      <c r="M365" s="54">
        <f t="shared" si="919"/>
        <v>491.875</v>
      </c>
      <c r="N365" s="54">
        <f t="shared" si="919"/>
        <v>472.125</v>
      </c>
      <c r="O365" s="54">
        <f t="shared" si="919"/>
        <v>541.6875</v>
      </c>
      <c r="P365" s="54">
        <f t="shared" si="919"/>
        <v>541.6875</v>
      </c>
      <c r="Q365" s="54">
        <f t="shared" si="919"/>
        <v>448.0625</v>
      </c>
      <c r="R365" s="54" t="str">
        <f t="shared" si="919"/>
        <v>n/a</v>
      </c>
      <c r="T365" s="54">
        <f t="shared" ref="T365:Z365" si="920">IFERROR((K209+K261+K313)/3,"n/a")</f>
        <v>528.30555555555554</v>
      </c>
      <c r="U365" s="54">
        <f t="shared" si="920"/>
        <v>505.29166666666669</v>
      </c>
      <c r="V365" s="54">
        <f t="shared" si="920"/>
        <v>532.20833333333337</v>
      </c>
      <c r="W365" s="54">
        <f t="shared" si="920"/>
        <v>470.8125</v>
      </c>
      <c r="X365" s="54">
        <f t="shared" si="920"/>
        <v>460.41666666666669</v>
      </c>
      <c r="Y365" s="54">
        <f t="shared" si="920"/>
        <v>459.77083333333331</v>
      </c>
      <c r="Z365" s="54">
        <f t="shared" si="920"/>
        <v>403.875</v>
      </c>
      <c r="AA365" s="54" t="e">
        <f t="shared" ref="AA365" si="921">(R209+R261+R313)/3</f>
        <v>#VALUE!</v>
      </c>
      <c r="AC365" s="74">
        <f>+AF365-'Figure 10 data'!I577</f>
        <v>0</v>
      </c>
      <c r="AD365" s="54">
        <f t="shared" si="896"/>
        <v>-6.5408275934591753</v>
      </c>
      <c r="AE365" s="54">
        <f t="shared" si="853"/>
        <v>-14.405871196503671</v>
      </c>
      <c r="AF365" s="54">
        <f t="shared" si="818"/>
        <v>-19.909183433805687</v>
      </c>
      <c r="AG365" s="54">
        <f t="shared" si="819"/>
        <v>-8.40302668259657</v>
      </c>
      <c r="AH365" s="54">
        <f t="shared" si="820"/>
        <v>17.828054298642538</v>
      </c>
      <c r="AI365" s="54">
        <f t="shared" si="821"/>
        <v>17.993565635053699</v>
      </c>
      <c r="AJ365" s="54">
        <f t="shared" si="822"/>
        <v>2.1355617455895981</v>
      </c>
      <c r="AK365" s="54" t="e">
        <f t="shared" ref="AK365" si="922">(I365/AA365-1)*100</f>
        <v>#REF!</v>
      </c>
      <c r="AM365" s="74">
        <f>AP365-'Figure 10 data'!H577</f>
        <v>0</v>
      </c>
      <c r="AN365" s="54">
        <f t="shared" si="876"/>
        <v>21.0171568627451</v>
      </c>
      <c r="AO365" s="54">
        <f t="shared" si="855"/>
        <v>2.9761904761904656</v>
      </c>
      <c r="AP365" s="54">
        <f t="shared" si="789"/>
        <v>-11.012526096033405</v>
      </c>
      <c r="AQ365" s="54">
        <f t="shared" si="790"/>
        <v>16.869918699186993</v>
      </c>
      <c r="AR365" s="54">
        <f t="shared" si="796"/>
        <v>48.630136986301366</v>
      </c>
      <c r="AS365" s="54">
        <f t="shared" si="797"/>
        <v>48.630136986301366</v>
      </c>
      <c r="AT365" s="54">
        <f t="shared" si="798"/>
        <v>23.134328358208943</v>
      </c>
      <c r="AU365" s="54" t="e">
        <f t="shared" ref="AU365" si="923">(I365/I313-1)*100</f>
        <v>#REF!</v>
      </c>
    </row>
    <row r="366" spans="1:47" x14ac:dyDescent="0.25">
      <c r="A366" s="12">
        <f t="shared" si="744"/>
        <v>40141</v>
      </c>
      <c r="B366" s="54" t="str">
        <f>TWK!B309</f>
        <v>n/a</v>
      </c>
      <c r="C366" s="54">
        <f>TWK!C309</f>
        <v>400</v>
      </c>
      <c r="D366" s="54">
        <f>TWK!D309</f>
        <v>403.75</v>
      </c>
      <c r="E366" s="54">
        <f>TWK!E309</f>
        <v>317.5</v>
      </c>
      <c r="F366" s="54">
        <f>TWK!F309</f>
        <v>378.75</v>
      </c>
      <c r="G366" s="54">
        <f>TWK!G309</f>
        <v>378.75</v>
      </c>
      <c r="H366" s="54">
        <f>TWK!H309</f>
        <v>292.5</v>
      </c>
      <c r="I366" s="54" t="e">
        <f>TWK!#REF!</f>
        <v>#REF!</v>
      </c>
      <c r="K366" s="54">
        <f t="shared" ref="K366:R366" si="924">IFERROR(AVERAGE(B363:B366),"n/a")</f>
        <v>540.91666666666663</v>
      </c>
      <c r="L366" s="54">
        <f t="shared" si="924"/>
        <v>487.5</v>
      </c>
      <c r="M366" s="54">
        <f t="shared" si="924"/>
        <v>479.375</v>
      </c>
      <c r="N366" s="54">
        <f t="shared" si="924"/>
        <v>456.8125</v>
      </c>
      <c r="O366" s="54">
        <f t="shared" si="924"/>
        <v>516.6875</v>
      </c>
      <c r="P366" s="54">
        <f t="shared" si="924"/>
        <v>516.6875</v>
      </c>
      <c r="Q366" s="54">
        <f t="shared" si="924"/>
        <v>434.9375</v>
      </c>
      <c r="R366" s="54" t="str">
        <f t="shared" si="924"/>
        <v>n/a</v>
      </c>
      <c r="T366" s="54">
        <f t="shared" ref="T366:Z366" si="925">IFERROR((K210+K262+K314)/3,"n/a")</f>
        <v>507.4444444444444</v>
      </c>
      <c r="U366" s="54">
        <f t="shared" si="925"/>
        <v>473.79166666666669</v>
      </c>
      <c r="V366" s="54">
        <f t="shared" si="925"/>
        <v>494.625</v>
      </c>
      <c r="W366" s="54">
        <f t="shared" si="925"/>
        <v>427.5625</v>
      </c>
      <c r="X366" s="54">
        <f t="shared" si="925"/>
        <v>424.75</v>
      </c>
      <c r="Y366" s="54">
        <f t="shared" si="925"/>
        <v>424.10416666666669</v>
      </c>
      <c r="Z366" s="54">
        <f t="shared" si="925"/>
        <v>367.29166666666669</v>
      </c>
      <c r="AA366" s="54" t="e">
        <f t="shared" ref="AA366" si="926">(R210+R262+R314)/3</f>
        <v>#VALUE!</v>
      </c>
      <c r="AC366" s="74">
        <f>+AF366-'Figure 10 data'!I578</f>
        <v>0</v>
      </c>
      <c r="AD366" s="54" t="str">
        <f t="shared" si="896"/>
        <v>n/a</v>
      </c>
      <c r="AE366" s="54">
        <f t="shared" si="853"/>
        <v>-15.574707589482017</v>
      </c>
      <c r="AF366" s="54">
        <f t="shared" si="818"/>
        <v>-18.372504422542335</v>
      </c>
      <c r="AG366" s="54">
        <f t="shared" si="819"/>
        <v>-25.741850606636451</v>
      </c>
      <c r="AH366" s="54">
        <f t="shared" si="820"/>
        <v>-10.829899941141852</v>
      </c>
      <c r="AI366" s="54">
        <f t="shared" si="821"/>
        <v>-10.694110134106205</v>
      </c>
      <c r="AJ366" s="54">
        <f t="shared" si="822"/>
        <v>-20.36301758366421</v>
      </c>
      <c r="AK366" s="54" t="e">
        <f t="shared" ref="AK366" si="927">(I366/AA366-1)*100</f>
        <v>#REF!</v>
      </c>
      <c r="AM366" s="74">
        <f>AP366-'Figure 10 data'!H578</f>
        <v>0</v>
      </c>
      <c r="AN366" s="54" t="str">
        <f t="shared" si="876"/>
        <v>n/a</v>
      </c>
      <c r="AO366" s="54">
        <f t="shared" si="855"/>
        <v>-1.4778325123152691</v>
      </c>
      <c r="AP366" s="54">
        <f t="shared" si="789"/>
        <v>2.2151898734177111</v>
      </c>
      <c r="AQ366" s="54">
        <f t="shared" si="790"/>
        <v>4.0983606557376984</v>
      </c>
      <c r="AR366" s="54">
        <f t="shared" si="796"/>
        <v>23.774509803921575</v>
      </c>
      <c r="AS366" s="54">
        <f t="shared" si="797"/>
        <v>23.774509803921575</v>
      </c>
      <c r="AT366" s="54">
        <f t="shared" si="798"/>
        <v>-2.8239202657807327</v>
      </c>
      <c r="AU366" s="54" t="e">
        <f t="shared" ref="AU366" si="928">(I366/I314-1)*100</f>
        <v>#REF!</v>
      </c>
    </row>
    <row r="367" spans="1:47" x14ac:dyDescent="0.25">
      <c r="A367" s="12">
        <f t="shared" si="744"/>
        <v>40148</v>
      </c>
      <c r="B367" s="54" t="str">
        <f>TWK!B310</f>
        <v>n/a</v>
      </c>
      <c r="C367" s="54">
        <f>TWK!C310</f>
        <v>392.5</v>
      </c>
      <c r="D367" s="54">
        <f>TWK!D310</f>
        <v>400</v>
      </c>
      <c r="E367" s="54">
        <f>TWK!E310</f>
        <v>285</v>
      </c>
      <c r="F367" s="54">
        <f>TWK!F310</f>
        <v>391.25</v>
      </c>
      <c r="G367" s="54">
        <f>TWK!G310</f>
        <v>367.5</v>
      </c>
      <c r="H367" s="54">
        <f>TWK!H310</f>
        <v>263.75</v>
      </c>
      <c r="I367" s="54" t="e">
        <f>TWK!#REF!</f>
        <v>#REF!</v>
      </c>
      <c r="K367" s="54">
        <f t="shared" ref="K367:R367" si="929">IFERROR(AVERAGE(B364:B367),"n/a")</f>
        <v>581.375</v>
      </c>
      <c r="L367" s="54">
        <f t="shared" si="929"/>
        <v>468.75</v>
      </c>
      <c r="M367" s="54">
        <f t="shared" si="929"/>
        <v>470</v>
      </c>
      <c r="N367" s="54">
        <f t="shared" si="929"/>
        <v>434.9375</v>
      </c>
      <c r="O367" s="54">
        <f t="shared" si="929"/>
        <v>493.875</v>
      </c>
      <c r="P367" s="54">
        <f t="shared" si="929"/>
        <v>487.9375</v>
      </c>
      <c r="Q367" s="54">
        <f t="shared" si="929"/>
        <v>412.4375</v>
      </c>
      <c r="R367" s="54" t="str">
        <f t="shared" si="929"/>
        <v>n/a</v>
      </c>
      <c r="T367" s="54">
        <f t="shared" ref="T367:Z367" si="930">IFERROR((K211+K263+K315)/3,"n/a")</f>
        <v>474.22222222222217</v>
      </c>
      <c r="U367" s="54">
        <f t="shared" si="930"/>
        <v>428.88888888888891</v>
      </c>
      <c r="V367" s="54">
        <f t="shared" si="930"/>
        <v>431.0555555555556</v>
      </c>
      <c r="W367" s="54">
        <f t="shared" si="930"/>
        <v>354.3055555555556</v>
      </c>
      <c r="X367" s="54">
        <f t="shared" si="930"/>
        <v>373.25</v>
      </c>
      <c r="Y367" s="54">
        <f t="shared" si="930"/>
        <v>372.5</v>
      </c>
      <c r="Z367" s="54">
        <f t="shared" si="930"/>
        <v>303.9444444444444</v>
      </c>
      <c r="AA367" s="54" t="e">
        <f t="shared" ref="AA367" si="931">(R211+R263+R315)/3</f>
        <v>#VALUE!</v>
      </c>
      <c r="AC367" s="74">
        <f>+AF367-'Figure 10 data'!I579</f>
        <v>0</v>
      </c>
      <c r="AD367" s="54" t="str">
        <f t="shared" si="896"/>
        <v>n/a</v>
      </c>
      <c r="AE367" s="54">
        <f t="shared" si="853"/>
        <v>-8.4844559585492298</v>
      </c>
      <c r="AF367" s="54">
        <f t="shared" si="818"/>
        <v>-7.204536667096284</v>
      </c>
      <c r="AG367" s="54">
        <f t="shared" si="819"/>
        <v>-19.560956487651914</v>
      </c>
      <c r="AH367" s="54">
        <f t="shared" si="820"/>
        <v>4.8225050234427247</v>
      </c>
      <c r="AI367" s="54">
        <f t="shared" si="821"/>
        <v>-1.3422818791946289</v>
      </c>
      <c r="AJ367" s="54">
        <f t="shared" si="822"/>
        <v>-13.224273441783939</v>
      </c>
      <c r="AK367" s="54" t="e">
        <f t="shared" ref="AK367" si="932">(I367/AA367-1)*100</f>
        <v>#REF!</v>
      </c>
      <c r="AM367" s="74">
        <f>AP367-'Figure 10 data'!H579</f>
        <v>0</v>
      </c>
      <c r="AN367" s="54" t="str">
        <f t="shared" si="876"/>
        <v>n/a</v>
      </c>
      <c r="AO367" s="54">
        <f t="shared" si="855"/>
        <v>-6.1004784688995173</v>
      </c>
      <c r="AP367" s="54">
        <f t="shared" si="789"/>
        <v>0</v>
      </c>
      <c r="AQ367" s="54">
        <f t="shared" si="790"/>
        <v>-24.603174603174605</v>
      </c>
      <c r="AR367" s="54">
        <f t="shared" si="796"/>
        <v>27.859477124182995</v>
      </c>
      <c r="AS367" s="54">
        <f t="shared" si="797"/>
        <v>20.098039215686271</v>
      </c>
      <c r="AT367" s="54">
        <f t="shared" si="798"/>
        <v>-22.426470588235293</v>
      </c>
      <c r="AU367" s="54" t="e">
        <f t="shared" ref="AU367" si="933">(I367/I315-1)*100</f>
        <v>#REF!</v>
      </c>
    </row>
    <row r="368" spans="1:47" x14ac:dyDescent="0.25">
      <c r="A368" s="12">
        <f t="shared" si="744"/>
        <v>40155</v>
      </c>
      <c r="B368" s="54" t="str">
        <f>TWK!B311</f>
        <v>n/a</v>
      </c>
      <c r="C368" s="54">
        <f>TWK!C311</f>
        <v>378.33333333333331</v>
      </c>
      <c r="D368" s="54">
        <f>TWK!D311</f>
        <v>390</v>
      </c>
      <c r="E368" s="54">
        <f>TWK!E311</f>
        <v>275</v>
      </c>
      <c r="F368" s="54">
        <f>TWK!F311</f>
        <v>340</v>
      </c>
      <c r="G368" s="54">
        <f>TWK!G311</f>
        <v>338.33333333333331</v>
      </c>
      <c r="H368" s="54">
        <f>TWK!H311</f>
        <v>250</v>
      </c>
      <c r="I368" s="54" t="e">
        <f>TWK!#REF!</f>
        <v>#REF!</v>
      </c>
      <c r="K368" s="54">
        <f t="shared" ref="K368:R368" si="934">IFERROR(AVERAGE(B365:B368),"n/a")</f>
        <v>493.75</v>
      </c>
      <c r="L368" s="54">
        <f t="shared" si="934"/>
        <v>400.83333333333331</v>
      </c>
      <c r="M368" s="54">
        <f t="shared" si="934"/>
        <v>405</v>
      </c>
      <c r="N368" s="54">
        <f t="shared" si="934"/>
        <v>327.1875</v>
      </c>
      <c r="O368" s="54">
        <f t="shared" si="934"/>
        <v>413.125</v>
      </c>
      <c r="P368" s="54">
        <f t="shared" si="934"/>
        <v>406.77083333333331</v>
      </c>
      <c r="Q368" s="54">
        <f t="shared" si="934"/>
        <v>304.6875</v>
      </c>
      <c r="R368" s="54" t="str">
        <f t="shared" si="934"/>
        <v>n/a</v>
      </c>
      <c r="T368" s="54">
        <f t="shared" ref="T368:Z368" si="935">IFERROR((K212+K264+K316)/3,"n/a")</f>
        <v>287.11111111111109</v>
      </c>
      <c r="U368" s="54">
        <f t="shared" si="935"/>
        <v>420.3518518518519</v>
      </c>
      <c r="V368" s="54">
        <f t="shared" si="935"/>
        <v>418.13888888888891</v>
      </c>
      <c r="W368" s="54">
        <f t="shared" si="935"/>
        <v>345.63888888888891</v>
      </c>
      <c r="X368" s="54">
        <f t="shared" si="935"/>
        <v>352.625</v>
      </c>
      <c r="Y368" s="54">
        <f t="shared" si="935"/>
        <v>352.625</v>
      </c>
      <c r="Z368" s="54">
        <f t="shared" si="935"/>
        <v>289.77777777777777</v>
      </c>
      <c r="AA368" s="54" t="e">
        <f t="shared" ref="AA368" si="936">(R212+R264+R316)/3</f>
        <v>#VALUE!</v>
      </c>
      <c r="AC368" s="74">
        <f>+AF368-'Figure 10 data'!I580</f>
        <v>0</v>
      </c>
      <c r="AD368" s="54" t="str">
        <f t="shared" si="896"/>
        <v>n/a</v>
      </c>
      <c r="AE368" s="54">
        <f t="shared" si="853"/>
        <v>-9.9960350676241418</v>
      </c>
      <c r="AF368" s="54">
        <f t="shared" si="818"/>
        <v>-6.7295555703182135</v>
      </c>
      <c r="AG368" s="54">
        <f t="shared" si="819"/>
        <v>-20.437193602828906</v>
      </c>
      <c r="AH368" s="54">
        <f t="shared" si="820"/>
        <v>-3.5802906770648679</v>
      </c>
      <c r="AI368" s="54">
        <f t="shared" si="821"/>
        <v>-4.0529363110008321</v>
      </c>
      <c r="AJ368" s="54">
        <f t="shared" si="822"/>
        <v>-13.726993865030668</v>
      </c>
      <c r="AK368" s="54" t="e">
        <f t="shared" ref="AK368" si="937">(I368/AA368-1)*100</f>
        <v>#REF!</v>
      </c>
      <c r="AM368" s="74">
        <f>AP368-'Figure 10 data'!H580</f>
        <v>0</v>
      </c>
      <c r="AN368" s="54" t="str">
        <f t="shared" si="876"/>
        <v>n/a</v>
      </c>
      <c r="AO368" s="54">
        <f t="shared" si="855"/>
        <v>-23.569023569023571</v>
      </c>
      <c r="AP368" s="54">
        <f t="shared" si="789"/>
        <v>-21.999999999999996</v>
      </c>
      <c r="AQ368" s="54">
        <f t="shared" si="790"/>
        <v>-42.468619246861927</v>
      </c>
      <c r="AR368" s="54">
        <f t="shared" si="796"/>
        <v>-17.073170731707322</v>
      </c>
      <c r="AS368" s="54">
        <f t="shared" si="797"/>
        <v>-17.479674796747968</v>
      </c>
      <c r="AT368" s="54">
        <f t="shared" si="798"/>
        <v>-33.333333333333336</v>
      </c>
      <c r="AU368" s="54" t="e">
        <f t="shared" ref="AU368" si="938">(I368/I316-1)*100</f>
        <v>#REF!</v>
      </c>
    </row>
    <row r="369" spans="1:47" x14ac:dyDescent="0.25">
      <c r="A369" s="12">
        <f t="shared" si="744"/>
        <v>40162</v>
      </c>
      <c r="B369" s="54" t="str">
        <f>TWK!B312</f>
        <v>n/a</v>
      </c>
      <c r="C369" s="54" t="str">
        <f>TWK!C312</f>
        <v>n/a</v>
      </c>
      <c r="D369" s="54">
        <f>TWK!D312</f>
        <v>361.66666666666669</v>
      </c>
      <c r="E369" s="54">
        <f>TWK!E312</f>
        <v>255</v>
      </c>
      <c r="F369" s="54">
        <f>TWK!F312</f>
        <v>315</v>
      </c>
      <c r="G369" s="54">
        <f>TWK!G312</f>
        <v>315</v>
      </c>
      <c r="H369" s="54">
        <f>TWK!H312</f>
        <v>236.66666666666666</v>
      </c>
      <c r="I369" s="54" t="e">
        <f>TWK!#REF!</f>
        <v>#REF!</v>
      </c>
      <c r="K369" s="54" t="str">
        <f t="shared" ref="K369:R369" si="939">IFERROR(AVERAGE(B366:B369),"n/a")</f>
        <v>n/a</v>
      </c>
      <c r="L369" s="54">
        <f t="shared" si="939"/>
        <v>390.27777777777777</v>
      </c>
      <c r="M369" s="54">
        <f t="shared" si="939"/>
        <v>388.85416666666669</v>
      </c>
      <c r="N369" s="54">
        <f t="shared" si="939"/>
        <v>283.125</v>
      </c>
      <c r="O369" s="54">
        <f t="shared" si="939"/>
        <v>356.25</v>
      </c>
      <c r="P369" s="54">
        <f t="shared" si="939"/>
        <v>349.89583333333331</v>
      </c>
      <c r="Q369" s="54">
        <f t="shared" si="939"/>
        <v>260.72916666666669</v>
      </c>
      <c r="R369" s="54" t="str">
        <f t="shared" si="939"/>
        <v>n/a</v>
      </c>
      <c r="T369" s="54" t="str">
        <f t="shared" ref="T369:Z369" si="940">IFERROR((K213+K265+K317)/3,"n/a")</f>
        <v>n/a</v>
      </c>
      <c r="U369" s="54">
        <f t="shared" si="940"/>
        <v>407.58333333333331</v>
      </c>
      <c r="V369" s="54">
        <f t="shared" si="940"/>
        <v>400.0555555555556</v>
      </c>
      <c r="W369" s="54">
        <f t="shared" si="940"/>
        <v>331.38888888888891</v>
      </c>
      <c r="X369" s="54">
        <f t="shared" si="940"/>
        <v>340.79166666666669</v>
      </c>
      <c r="Y369" s="54">
        <f t="shared" si="940"/>
        <v>340.70833333333331</v>
      </c>
      <c r="Z369" s="54">
        <f t="shared" si="940"/>
        <v>275.86111111111109</v>
      </c>
      <c r="AA369" s="54" t="e">
        <f t="shared" ref="AA369" si="941">(R213+R265+R317)/3</f>
        <v>#VALUE!</v>
      </c>
      <c r="AC369" s="74">
        <f>+AF369-'Figure 10 data'!I581</f>
        <v>0</v>
      </c>
      <c r="AD369" s="54" t="str">
        <f t="shared" si="896"/>
        <v>n/a</v>
      </c>
      <c r="AE369" s="54" t="str">
        <f t="shared" si="853"/>
        <v>n/a</v>
      </c>
      <c r="AF369" s="54">
        <f t="shared" si="818"/>
        <v>-9.5958894597972577</v>
      </c>
      <c r="AG369" s="54">
        <f t="shared" si="819"/>
        <v>-23.051131601005871</v>
      </c>
      <c r="AH369" s="54">
        <f t="shared" si="820"/>
        <v>-7.5681623670375453</v>
      </c>
      <c r="AI369" s="54">
        <f t="shared" si="821"/>
        <v>-7.5455546043781236</v>
      </c>
      <c r="AJ369" s="54">
        <f t="shared" si="822"/>
        <v>-14.208035444567512</v>
      </c>
      <c r="AK369" s="54" t="e">
        <f t="shared" ref="AK369" si="942">(I369/AA369-1)*100</f>
        <v>#REF!</v>
      </c>
      <c r="AM369" s="74">
        <f>AP369-'Figure 10 data'!H581</f>
        <v>0</v>
      </c>
      <c r="AN369" s="54" t="str">
        <f t="shared" si="876"/>
        <v>n/a</v>
      </c>
      <c r="AO369" s="54" t="str">
        <f t="shared" si="855"/>
        <v>n/a</v>
      </c>
      <c r="AP369" s="54">
        <f t="shared" si="789"/>
        <v>-23.049645390070918</v>
      </c>
      <c r="AQ369" s="54">
        <f t="shared" si="790"/>
        <v>-36.408977556109726</v>
      </c>
      <c r="AR369" s="54">
        <f t="shared" si="796"/>
        <v>-17.105263157894733</v>
      </c>
      <c r="AS369" s="54">
        <f t="shared" si="797"/>
        <v>-17.105263157894733</v>
      </c>
      <c r="AT369" s="54">
        <f t="shared" si="798"/>
        <v>-21.892189218921899</v>
      </c>
      <c r="AU369" s="54" t="e">
        <f t="shared" ref="AU369" si="943">(I369/I317-1)*100</f>
        <v>#REF!</v>
      </c>
    </row>
    <row r="370" spans="1:47" x14ac:dyDescent="0.25">
      <c r="A370" s="12">
        <f t="shared" si="744"/>
        <v>40169</v>
      </c>
      <c r="B370" s="54" t="str">
        <f>TWK!B313</f>
        <v>n/a</v>
      </c>
      <c r="C370" s="54" t="str">
        <f>TWK!C313</f>
        <v>n/a</v>
      </c>
      <c r="D370" s="54">
        <f>TWK!D313</f>
        <v>360</v>
      </c>
      <c r="E370" s="54">
        <f>TWK!E313</f>
        <v>284</v>
      </c>
      <c r="F370" s="54">
        <f>TWK!F313</f>
        <v>306</v>
      </c>
      <c r="G370" s="54">
        <f>TWK!G313</f>
        <v>306</v>
      </c>
      <c r="H370" s="54">
        <f>TWK!H313</f>
        <v>243</v>
      </c>
      <c r="I370" s="54" t="e">
        <f>TWK!#REF!</f>
        <v>#REF!</v>
      </c>
      <c r="K370" s="54" t="str">
        <f t="shared" ref="K370:R370" si="944">IFERROR(AVERAGE(B367:B370),"n/a")</f>
        <v>n/a</v>
      </c>
      <c r="L370" s="54">
        <f t="shared" si="944"/>
        <v>385.41666666666663</v>
      </c>
      <c r="M370" s="54">
        <f t="shared" si="944"/>
        <v>377.91666666666669</v>
      </c>
      <c r="N370" s="54">
        <f t="shared" si="944"/>
        <v>274.75</v>
      </c>
      <c r="O370" s="54">
        <f t="shared" si="944"/>
        <v>338.0625</v>
      </c>
      <c r="P370" s="54">
        <f t="shared" si="944"/>
        <v>331.70833333333331</v>
      </c>
      <c r="Q370" s="54">
        <f t="shared" si="944"/>
        <v>248.35416666666666</v>
      </c>
      <c r="R370" s="54" t="str">
        <f t="shared" si="944"/>
        <v>n/a</v>
      </c>
      <c r="T370" s="54" t="str">
        <f t="shared" ref="T370:Z370" si="945">IFERROR((K214+K266+K318)/3,"n/a")</f>
        <v>n/a</v>
      </c>
      <c r="U370" s="54">
        <f t="shared" si="945"/>
        <v>335.02777777777777</v>
      </c>
      <c r="V370" s="54">
        <f t="shared" si="945"/>
        <v>394.45138888888891</v>
      </c>
      <c r="W370" s="54">
        <f t="shared" si="945"/>
        <v>324.8055555555556</v>
      </c>
      <c r="X370" s="54">
        <f t="shared" si="945"/>
        <v>333.75</v>
      </c>
      <c r="Y370" s="54">
        <f t="shared" si="945"/>
        <v>333.66666666666669</v>
      </c>
      <c r="Z370" s="54">
        <f t="shared" si="945"/>
        <v>266.73611111111109</v>
      </c>
      <c r="AA370" s="54" t="e">
        <f t="shared" ref="AA370" si="946">(R214+R266+R318)/3</f>
        <v>#VALUE!</v>
      </c>
      <c r="AC370" s="74">
        <f>+AF370-'Figure 10 data'!I582</f>
        <v>0</v>
      </c>
      <c r="AD370" s="54" t="str">
        <f t="shared" si="896"/>
        <v>n/a</v>
      </c>
      <c r="AE370" s="54" t="str">
        <f t="shared" si="853"/>
        <v>n/a</v>
      </c>
      <c r="AF370" s="54">
        <f t="shared" si="818"/>
        <v>-8.734001161951376</v>
      </c>
      <c r="AG370" s="54">
        <f t="shared" si="819"/>
        <v>-12.56307192337297</v>
      </c>
      <c r="AH370" s="54">
        <f t="shared" si="820"/>
        <v>-8.3146067415730389</v>
      </c>
      <c r="AI370" s="54">
        <f t="shared" si="821"/>
        <v>-8.2917082917083</v>
      </c>
      <c r="AJ370" s="54">
        <f t="shared" si="822"/>
        <v>-8.8987242905493318</v>
      </c>
      <c r="AK370" s="54" t="e">
        <f t="shared" ref="AK370" si="947">(I370/AA370-1)*100</f>
        <v>#REF!</v>
      </c>
      <c r="AM370" s="74">
        <f>AP370-'Figure 10 data'!H582</f>
        <v>0</v>
      </c>
      <c r="AN370" s="54" t="str">
        <f t="shared" si="876"/>
        <v>n/a</v>
      </c>
      <c r="AO370" s="54" t="str">
        <f t="shared" si="855"/>
        <v>n/a</v>
      </c>
      <c r="AP370" s="54">
        <f t="shared" si="789"/>
        <v>-30.602409638554217</v>
      </c>
      <c r="AQ370" s="54">
        <f t="shared" si="790"/>
        <v>-31.566265060240962</v>
      </c>
      <c r="AR370" s="54">
        <f t="shared" si="796"/>
        <v>-21.032258064516128</v>
      </c>
      <c r="AS370" s="54">
        <f t="shared" si="797"/>
        <v>-21.032258064516128</v>
      </c>
      <c r="AT370" s="54">
        <f t="shared" si="798"/>
        <v>-18.319327731092439</v>
      </c>
      <c r="AU370" s="54" t="e">
        <f t="shared" ref="AU370" si="948">(I370/I318-1)*100</f>
        <v>#REF!</v>
      </c>
    </row>
    <row r="371" spans="1:47" x14ac:dyDescent="0.25">
      <c r="A371" s="12">
        <f t="shared" si="744"/>
        <v>40176</v>
      </c>
      <c r="B371" s="54" t="str">
        <f>TWK!B314</f>
        <v>n/a</v>
      </c>
      <c r="C371" s="54" t="str">
        <f>TWK!C314</f>
        <v>n/a</v>
      </c>
      <c r="D371" s="54">
        <f>TWK!D314</f>
        <v>360</v>
      </c>
      <c r="E371" s="54">
        <f>TWK!E314</f>
        <v>278</v>
      </c>
      <c r="F371" s="54">
        <f>TWK!F314</f>
        <v>302</v>
      </c>
      <c r="G371" s="54">
        <f>TWK!G314</f>
        <v>302</v>
      </c>
      <c r="H371" s="54">
        <f>TWK!H314</f>
        <v>242</v>
      </c>
      <c r="I371" s="54" t="e">
        <f>TWK!#REF!</f>
        <v>#REF!</v>
      </c>
      <c r="K371" s="54" t="str">
        <f t="shared" ref="K371:R371" si="949">IFERROR(AVERAGE(B368:B371),"n/a")</f>
        <v>n/a</v>
      </c>
      <c r="L371" s="54">
        <f t="shared" si="949"/>
        <v>378.33333333333331</v>
      </c>
      <c r="M371" s="54">
        <f t="shared" si="949"/>
        <v>367.91666666666669</v>
      </c>
      <c r="N371" s="54">
        <f t="shared" si="949"/>
        <v>273</v>
      </c>
      <c r="O371" s="54">
        <f t="shared" si="949"/>
        <v>315.75</v>
      </c>
      <c r="P371" s="54">
        <f t="shared" si="949"/>
        <v>315.33333333333331</v>
      </c>
      <c r="Q371" s="54">
        <f t="shared" si="949"/>
        <v>242.91666666666666</v>
      </c>
      <c r="R371" s="54" t="str">
        <f t="shared" si="949"/>
        <v>n/a</v>
      </c>
      <c r="T371" s="54" t="str">
        <f t="shared" ref="T371:Z371" si="950">IFERROR((K215+K267+K319)/3,"n/a")</f>
        <v>n/a</v>
      </c>
      <c r="U371" s="54">
        <f t="shared" si="950"/>
        <v>273.91666666666669</v>
      </c>
      <c r="V371" s="54">
        <f t="shared" si="950"/>
        <v>386.5625</v>
      </c>
      <c r="W371" s="54">
        <f t="shared" si="950"/>
        <v>307.61111111111109</v>
      </c>
      <c r="X371" s="54">
        <f t="shared" si="950"/>
        <v>326.33333333333331</v>
      </c>
      <c r="Y371" s="54">
        <f t="shared" si="950"/>
        <v>326.08333333333331</v>
      </c>
      <c r="Z371" s="54">
        <f t="shared" si="950"/>
        <v>253.56944444444446</v>
      </c>
      <c r="AA371" s="54" t="e">
        <f t="shared" ref="AA371" si="951">(R215+R267+R319)/3</f>
        <v>#VALUE!</v>
      </c>
      <c r="AC371" s="74">
        <f>+AF371-'Figure 10 data'!I583</f>
        <v>0</v>
      </c>
      <c r="AD371" s="54" t="str">
        <f t="shared" si="896"/>
        <v>n/a</v>
      </c>
      <c r="AE371" s="54" t="str">
        <f t="shared" si="853"/>
        <v>n/a</v>
      </c>
      <c r="AF371" s="54">
        <f t="shared" si="818"/>
        <v>-6.8714632174616046</v>
      </c>
      <c r="AG371" s="54">
        <f t="shared" si="819"/>
        <v>-9.6261513454939376</v>
      </c>
      <c r="AH371" s="54">
        <f t="shared" si="820"/>
        <v>-7.4565883554647545</v>
      </c>
      <c r="AI371" s="54">
        <f t="shared" si="821"/>
        <v>-7.3856376181957506</v>
      </c>
      <c r="AJ371" s="54">
        <f t="shared" si="822"/>
        <v>-4.5626335104343552</v>
      </c>
      <c r="AK371" s="54" t="e">
        <f t="shared" ref="AK371" si="952">(I371/AA371-1)*100</f>
        <v>#REF!</v>
      </c>
      <c r="AM371" s="74">
        <f>AP371-'Figure 10 data'!H583</f>
        <v>0</v>
      </c>
      <c r="AN371" s="54" t="str">
        <f t="shared" si="876"/>
        <v>n/a</v>
      </c>
      <c r="AO371" s="54" t="str">
        <f t="shared" si="855"/>
        <v>n/a</v>
      </c>
      <c r="AP371" s="54">
        <f t="shared" si="789"/>
        <v>-18.367346938775508</v>
      </c>
      <c r="AQ371" s="54">
        <f t="shared" si="790"/>
        <v>-7.3333333333333357</v>
      </c>
      <c r="AR371" s="54">
        <f t="shared" si="796"/>
        <v>-13.218390804597702</v>
      </c>
      <c r="AS371" s="54">
        <f t="shared" si="797"/>
        <v>-12.716763005780351</v>
      </c>
      <c r="AT371" s="54">
        <f t="shared" si="798"/>
        <v>-9.0225563909774422</v>
      </c>
      <c r="AU371" s="54" t="e">
        <f t="shared" ref="AU371" si="953">(I371/I319-1)*100</f>
        <v>#REF!</v>
      </c>
    </row>
    <row r="372" spans="1:47" x14ac:dyDescent="0.25">
      <c r="A372" s="12">
        <f t="shared" si="744"/>
        <v>40183</v>
      </c>
      <c r="B372" s="54" t="str">
        <f>TWK!B315</f>
        <v>n/a</v>
      </c>
      <c r="C372" s="54" t="str">
        <f>TWK!C315</f>
        <v>n/a</v>
      </c>
      <c r="D372" s="54">
        <f>TWK!D315</f>
        <v>380</v>
      </c>
      <c r="E372" s="54">
        <f>TWK!E315</f>
        <v>271.66666666666669</v>
      </c>
      <c r="F372" s="54">
        <f>TWK!F315</f>
        <v>310</v>
      </c>
      <c r="G372" s="54">
        <f>TWK!G315</f>
        <v>310</v>
      </c>
      <c r="H372" s="54">
        <f>TWK!H315</f>
        <v>233.33333333333334</v>
      </c>
      <c r="I372" s="54" t="e">
        <f>TWK!#REF!</f>
        <v>#REF!</v>
      </c>
      <c r="K372" s="54" t="str">
        <f t="shared" ref="K372:R372" si="954">IFERROR(AVERAGE(B369:B372),"n/a")</f>
        <v>n/a</v>
      </c>
      <c r="L372" s="54" t="str">
        <f t="shared" si="954"/>
        <v>n/a</v>
      </c>
      <c r="M372" s="54">
        <f t="shared" si="954"/>
        <v>365.41666666666669</v>
      </c>
      <c r="N372" s="54">
        <f t="shared" si="954"/>
        <v>272.16666666666669</v>
      </c>
      <c r="O372" s="54">
        <f t="shared" si="954"/>
        <v>308.25</v>
      </c>
      <c r="P372" s="54">
        <f t="shared" si="954"/>
        <v>308.25</v>
      </c>
      <c r="Q372" s="54">
        <f t="shared" si="954"/>
        <v>238.75</v>
      </c>
      <c r="R372" s="54" t="str">
        <f t="shared" si="954"/>
        <v>n/a</v>
      </c>
      <c r="T372" s="54" t="str">
        <f t="shared" ref="T372:Z372" si="955">IFERROR((K216+K268+K320)/3,"n/a")</f>
        <v>n/a</v>
      </c>
      <c r="U372" s="54" t="str">
        <f t="shared" si="955"/>
        <v>n/a</v>
      </c>
      <c r="V372" s="54">
        <f t="shared" si="955"/>
        <v>362.5625</v>
      </c>
      <c r="W372" s="54">
        <f t="shared" si="955"/>
        <v>279.61111111111109</v>
      </c>
      <c r="X372" s="54">
        <f t="shared" si="955"/>
        <v>312.95833333333331</v>
      </c>
      <c r="Y372" s="54">
        <f t="shared" si="955"/>
        <v>312.70833333333331</v>
      </c>
      <c r="Z372" s="54">
        <f t="shared" si="955"/>
        <v>238.23611111111111</v>
      </c>
      <c r="AA372" s="54" t="e">
        <f t="shared" ref="AA372" si="956">(R216+R268+R320)/3</f>
        <v>#VALUE!</v>
      </c>
      <c r="AC372" s="74">
        <f>+AF372-'Figure 10 data'!I584</f>
        <v>0</v>
      </c>
      <c r="AD372" s="54" t="str">
        <f t="shared" si="896"/>
        <v>n/a</v>
      </c>
      <c r="AE372" s="54" t="str">
        <f t="shared" si="853"/>
        <v>n/a</v>
      </c>
      <c r="AF372" s="54">
        <f t="shared" si="818"/>
        <v>4.8095156007584849</v>
      </c>
      <c r="AG372" s="54">
        <f t="shared" si="819"/>
        <v>-2.8412477647526191</v>
      </c>
      <c r="AH372" s="54">
        <f t="shared" si="820"/>
        <v>-0.94528025562508056</v>
      </c>
      <c r="AI372" s="54">
        <f t="shared" si="821"/>
        <v>-0.86608927381744971</v>
      </c>
      <c r="AJ372" s="54">
        <f t="shared" si="822"/>
        <v>-2.0579490468139672</v>
      </c>
      <c r="AK372" s="54" t="e">
        <f t="shared" ref="AK372" si="957">(I372/AA372-1)*100</f>
        <v>#REF!</v>
      </c>
      <c r="AM372" s="74">
        <f>AP372-'Figure 10 data'!H584</f>
        <v>0</v>
      </c>
      <c r="AN372" s="54" t="str">
        <f t="shared" si="876"/>
        <v>n/a</v>
      </c>
      <c r="AO372" s="54" t="str">
        <f t="shared" si="855"/>
        <v>n/a</v>
      </c>
      <c r="AP372" s="54">
        <f t="shared" si="789"/>
        <v>2.4258760107816801</v>
      </c>
      <c r="AQ372" s="54">
        <f t="shared" si="790"/>
        <v>-0.48840048840048667</v>
      </c>
      <c r="AR372" s="54">
        <f t="shared" si="796"/>
        <v>-4.9079754601227048</v>
      </c>
      <c r="AS372" s="54">
        <f t="shared" si="797"/>
        <v>-4.9079754601227048</v>
      </c>
      <c r="AT372" s="54">
        <f t="shared" si="798"/>
        <v>-2.777777777777779</v>
      </c>
      <c r="AU372" s="54" t="e">
        <f t="shared" ref="AU372" si="958">(I372/I320-1)*100</f>
        <v>#REF!</v>
      </c>
    </row>
    <row r="373" spans="1:47" x14ac:dyDescent="0.25">
      <c r="A373" s="12">
        <f t="shared" si="744"/>
        <v>40190</v>
      </c>
      <c r="B373" s="54" t="str">
        <f>TWK!B316</f>
        <v>n/a</v>
      </c>
      <c r="C373" s="54" t="str">
        <f>TWK!C316</f>
        <v>n/a</v>
      </c>
      <c r="D373" s="54">
        <f>TWK!D316</f>
        <v>386.25</v>
      </c>
      <c r="E373" s="54">
        <f>TWK!E316</f>
        <v>261.25</v>
      </c>
      <c r="F373" s="54">
        <f>TWK!F316</f>
        <v>310</v>
      </c>
      <c r="G373" s="54">
        <f>TWK!G316</f>
        <v>310</v>
      </c>
      <c r="H373" s="54">
        <f>TWK!H316</f>
        <v>227.5</v>
      </c>
      <c r="I373" s="54" t="e">
        <f>TWK!#REF!</f>
        <v>#REF!</v>
      </c>
      <c r="K373" s="54" t="str">
        <f t="shared" ref="K373:R373" si="959">IFERROR(AVERAGE(B370:B373),"n/a")</f>
        <v>n/a</v>
      </c>
      <c r="L373" s="54" t="str">
        <f t="shared" si="959"/>
        <v>n/a</v>
      </c>
      <c r="M373" s="54">
        <f t="shared" si="959"/>
        <v>371.5625</v>
      </c>
      <c r="N373" s="54">
        <f t="shared" si="959"/>
        <v>273.72916666666669</v>
      </c>
      <c r="O373" s="54">
        <f t="shared" si="959"/>
        <v>307</v>
      </c>
      <c r="P373" s="54">
        <f t="shared" si="959"/>
        <v>307</v>
      </c>
      <c r="Q373" s="54">
        <f t="shared" si="959"/>
        <v>236.45833333333334</v>
      </c>
      <c r="R373" s="54" t="str">
        <f t="shared" si="959"/>
        <v>n/a</v>
      </c>
      <c r="T373" s="54" t="str">
        <f t="shared" ref="T373:Z373" si="960">IFERROR((K217+K269+K321)/3,"n/a")</f>
        <v>n/a</v>
      </c>
      <c r="U373" s="54" t="str">
        <f t="shared" si="960"/>
        <v>n/a</v>
      </c>
      <c r="V373" s="54">
        <f t="shared" si="960"/>
        <v>373.89583333333331</v>
      </c>
      <c r="W373" s="54">
        <f t="shared" si="960"/>
        <v>293.86111111111109</v>
      </c>
      <c r="X373" s="54">
        <f t="shared" si="960"/>
        <v>323.625</v>
      </c>
      <c r="Y373" s="54">
        <f t="shared" si="960"/>
        <v>323.54166666666669</v>
      </c>
      <c r="Z373" s="54">
        <f t="shared" si="960"/>
        <v>260.98611111111114</v>
      </c>
      <c r="AA373" s="54" t="e">
        <f t="shared" ref="AA373" si="961">(R217+R269+R321)/3</f>
        <v>#VALUE!</v>
      </c>
      <c r="AC373" s="74">
        <f>+AF373-'Figure 10 data'!I585</f>
        <v>0</v>
      </c>
      <c r="AD373" s="54" t="str">
        <f t="shared" si="896"/>
        <v>n/a</v>
      </c>
      <c r="AE373" s="54" t="str">
        <f t="shared" si="853"/>
        <v>n/a</v>
      </c>
      <c r="AF373" s="54">
        <f t="shared" si="818"/>
        <v>3.3041733994539468</v>
      </c>
      <c r="AG373" s="54">
        <f t="shared" si="819"/>
        <v>-11.097457226580953</v>
      </c>
      <c r="AH373" s="54">
        <f t="shared" si="820"/>
        <v>-4.2101197373503263</v>
      </c>
      <c r="AI373" s="54">
        <f t="shared" si="821"/>
        <v>-4.1854475209272435</v>
      </c>
      <c r="AJ373" s="54">
        <f t="shared" si="822"/>
        <v>-12.830610398595088</v>
      </c>
      <c r="AK373" s="54" t="e">
        <f t="shared" ref="AK373" si="962">(I373/AA373-1)*100</f>
        <v>#REF!</v>
      </c>
      <c r="AM373" s="74">
        <f>AP373-'Figure 10 data'!H585</f>
        <v>0</v>
      </c>
      <c r="AN373" s="54" t="str">
        <f t="shared" si="876"/>
        <v>n/a</v>
      </c>
      <c r="AO373" s="54" t="str">
        <f t="shared" si="855"/>
        <v>n/a</v>
      </c>
      <c r="AP373" s="54">
        <f t="shared" si="789"/>
        <v>-29.772727272727273</v>
      </c>
      <c r="AQ373" s="54">
        <f t="shared" si="790"/>
        <v>-38.960280373831779</v>
      </c>
      <c r="AR373" s="54">
        <f t="shared" si="796"/>
        <v>-25.30120481927711</v>
      </c>
      <c r="AS373" s="54">
        <f t="shared" si="797"/>
        <v>-25.30120481927711</v>
      </c>
      <c r="AT373" s="54">
        <f t="shared" si="798"/>
        <v>-45.961995249406172</v>
      </c>
      <c r="AU373" s="54" t="e">
        <f t="shared" ref="AU373" si="963">(I373/I321-1)*100</f>
        <v>#REF!</v>
      </c>
    </row>
    <row r="374" spans="1:47" x14ac:dyDescent="0.25">
      <c r="A374" s="12">
        <f t="shared" si="744"/>
        <v>40197</v>
      </c>
      <c r="B374" s="54" t="str">
        <f>TWK!B317</f>
        <v>n/a</v>
      </c>
      <c r="C374" s="54" t="str">
        <f>TWK!C317</f>
        <v>n/a</v>
      </c>
      <c r="D374" s="54">
        <f>TWK!D317</f>
        <v>391.25</v>
      </c>
      <c r="E374" s="54">
        <f>TWK!E317</f>
        <v>290</v>
      </c>
      <c r="F374" s="54">
        <f>TWK!F317</f>
        <v>328.75</v>
      </c>
      <c r="G374" s="54">
        <f>TWK!G317</f>
        <v>328.75</v>
      </c>
      <c r="H374" s="54">
        <f>TWK!H317</f>
        <v>251.25</v>
      </c>
      <c r="I374" s="54" t="e">
        <f>TWK!#REF!</f>
        <v>#REF!</v>
      </c>
      <c r="K374" s="54" t="str">
        <f t="shared" ref="K374:R374" si="964">IFERROR(AVERAGE(B371:B374),"n/a")</f>
        <v>n/a</v>
      </c>
      <c r="L374" s="54" t="str">
        <f t="shared" si="964"/>
        <v>n/a</v>
      </c>
      <c r="M374" s="54">
        <f t="shared" si="964"/>
        <v>379.375</v>
      </c>
      <c r="N374" s="54">
        <f t="shared" si="964"/>
        <v>275.22916666666669</v>
      </c>
      <c r="O374" s="54">
        <f t="shared" si="964"/>
        <v>312.6875</v>
      </c>
      <c r="P374" s="54">
        <f t="shared" si="964"/>
        <v>312.6875</v>
      </c>
      <c r="Q374" s="54">
        <f t="shared" si="964"/>
        <v>238.52083333333334</v>
      </c>
      <c r="R374" s="54" t="str">
        <f t="shared" si="964"/>
        <v>n/a</v>
      </c>
      <c r="T374" s="54" t="str">
        <f t="shared" ref="T374:Z374" si="965">IFERROR((K218+K270+K322)/3,"n/a")</f>
        <v>n/a</v>
      </c>
      <c r="U374" s="54" t="str">
        <f t="shared" si="965"/>
        <v>n/a</v>
      </c>
      <c r="V374" s="54">
        <f t="shared" si="965"/>
        <v>383.66666666666669</v>
      </c>
      <c r="W374" s="54">
        <f t="shared" si="965"/>
        <v>314.1944444444444</v>
      </c>
      <c r="X374" s="54">
        <f t="shared" si="965"/>
        <v>339.91666666666669</v>
      </c>
      <c r="Y374" s="54">
        <f t="shared" si="965"/>
        <v>339.83333333333331</v>
      </c>
      <c r="Z374" s="54">
        <f t="shared" si="965"/>
        <v>288.27777777777777</v>
      </c>
      <c r="AA374" s="54" t="e">
        <f t="shared" ref="AA374" si="966">(R218+R270+R322)/3</f>
        <v>#VALUE!</v>
      </c>
      <c r="AC374" s="74">
        <f>+AF374-'Figure 10 data'!I586</f>
        <v>0</v>
      </c>
      <c r="AD374" s="54" t="str">
        <f t="shared" si="896"/>
        <v>n/a</v>
      </c>
      <c r="AE374" s="54" t="str">
        <f t="shared" si="853"/>
        <v>n/a</v>
      </c>
      <c r="AF374" s="54">
        <f t="shared" si="818"/>
        <v>1.9765421372719416</v>
      </c>
      <c r="AG374" s="54">
        <f t="shared" si="819"/>
        <v>-7.7004685704181615</v>
      </c>
      <c r="AH374" s="54">
        <f t="shared" si="820"/>
        <v>-3.2851189016915971</v>
      </c>
      <c r="AI374" s="54">
        <f t="shared" si="821"/>
        <v>-3.2614026483570369</v>
      </c>
      <c r="AJ374" s="54">
        <f t="shared" si="822"/>
        <v>-12.844478704952778</v>
      </c>
      <c r="AK374" s="54" t="e">
        <f t="shared" ref="AK374" si="967">(I374/AA374-1)*100</f>
        <v>#REF!</v>
      </c>
      <c r="AM374" s="74">
        <f>AP374-'Figure 10 data'!H586</f>
        <v>0</v>
      </c>
      <c r="AN374" s="54" t="str">
        <f t="shared" si="876"/>
        <v>n/a</v>
      </c>
      <c r="AO374" s="54" t="str">
        <f t="shared" si="855"/>
        <v>n/a</v>
      </c>
      <c r="AP374" s="54">
        <f t="shared" si="789"/>
        <v>-30.506216696269984</v>
      </c>
      <c r="AQ374" s="54">
        <f t="shared" si="790"/>
        <v>-39.708939708939702</v>
      </c>
      <c r="AR374" s="54">
        <f t="shared" si="796"/>
        <v>-23.368298368298369</v>
      </c>
      <c r="AS374" s="54">
        <f t="shared" si="797"/>
        <v>-23.368298368298369</v>
      </c>
      <c r="AT374" s="54">
        <f t="shared" si="798"/>
        <v>-42.37385321100917</v>
      </c>
      <c r="AU374" s="54" t="e">
        <f t="shared" ref="AU374" si="968">(I374/I322-1)*100</f>
        <v>#REF!</v>
      </c>
    </row>
    <row r="375" spans="1:47" x14ac:dyDescent="0.25">
      <c r="A375" s="12">
        <f t="shared" si="744"/>
        <v>40204</v>
      </c>
      <c r="B375" s="54" t="str">
        <f>TWK!B318</f>
        <v>n/a</v>
      </c>
      <c r="C375" s="54" t="str">
        <f>TWK!C318</f>
        <v>n/a</v>
      </c>
      <c r="D375" s="54">
        <f>TWK!D318</f>
        <v>410</v>
      </c>
      <c r="E375" s="54">
        <f>TWK!E318</f>
        <v>306.66666666666669</v>
      </c>
      <c r="F375" s="54">
        <f>TWK!F318</f>
        <v>326.66666666666669</v>
      </c>
      <c r="G375" s="54">
        <f>TWK!G318</f>
        <v>326.66666666666669</v>
      </c>
      <c r="H375" s="54">
        <f>TWK!H318</f>
        <v>253.33333333333334</v>
      </c>
      <c r="I375" s="54" t="e">
        <f>TWK!#REF!</f>
        <v>#REF!</v>
      </c>
      <c r="K375" s="54" t="str">
        <f t="shared" ref="K375:R375" si="969">IFERROR(AVERAGE(B372:B375),"n/a")</f>
        <v>n/a</v>
      </c>
      <c r="L375" s="54" t="str">
        <f t="shared" si="969"/>
        <v>n/a</v>
      </c>
      <c r="M375" s="54">
        <f t="shared" si="969"/>
        <v>391.875</v>
      </c>
      <c r="N375" s="54">
        <f t="shared" si="969"/>
        <v>282.39583333333337</v>
      </c>
      <c r="O375" s="54">
        <f t="shared" si="969"/>
        <v>318.85416666666669</v>
      </c>
      <c r="P375" s="54">
        <f t="shared" si="969"/>
        <v>318.85416666666669</v>
      </c>
      <c r="Q375" s="54">
        <f t="shared" si="969"/>
        <v>241.35416666666669</v>
      </c>
      <c r="R375" s="54" t="str">
        <f t="shared" si="969"/>
        <v>n/a</v>
      </c>
      <c r="T375" s="54" t="str">
        <f t="shared" ref="T375:Z375" si="970">IFERROR((K219+K271+K323)/3,"n/a")</f>
        <v>n/a</v>
      </c>
      <c r="U375" s="54" t="str">
        <f t="shared" si="970"/>
        <v>n/a</v>
      </c>
      <c r="V375" s="54">
        <f t="shared" si="970"/>
        <v>404.41666666666669</v>
      </c>
      <c r="W375" s="54">
        <f t="shared" si="970"/>
        <v>337.75</v>
      </c>
      <c r="X375" s="54">
        <f t="shared" si="970"/>
        <v>352.41666666666669</v>
      </c>
      <c r="Y375" s="54">
        <f t="shared" si="970"/>
        <v>353.16666666666669</v>
      </c>
      <c r="Z375" s="54">
        <f t="shared" si="970"/>
        <v>310.08333333333331</v>
      </c>
      <c r="AA375" s="54" t="e">
        <f t="shared" ref="AA375" si="971">(R219+R271+R323)/3</f>
        <v>#VALUE!</v>
      </c>
      <c r="AC375" s="74">
        <f>+AF375-'Figure 10 data'!I587</f>
        <v>0</v>
      </c>
      <c r="AD375" s="54" t="str">
        <f t="shared" si="896"/>
        <v>n/a</v>
      </c>
      <c r="AE375" s="54" t="str">
        <f t="shared" si="853"/>
        <v>n/a</v>
      </c>
      <c r="AF375" s="54">
        <f t="shared" si="818"/>
        <v>1.3805893261899849</v>
      </c>
      <c r="AG375" s="54">
        <f t="shared" si="819"/>
        <v>-9.2030594621268165</v>
      </c>
      <c r="AH375" s="54">
        <f t="shared" si="820"/>
        <v>-7.3066918893355375</v>
      </c>
      <c r="AI375" s="54">
        <f t="shared" si="821"/>
        <v>-7.5035394053799003</v>
      </c>
      <c r="AJ375" s="54">
        <f t="shared" si="822"/>
        <v>-18.301531846277875</v>
      </c>
      <c r="AK375" s="54" t="e">
        <f t="shared" ref="AK375" si="972">(I375/AA375-1)*100</f>
        <v>#REF!</v>
      </c>
      <c r="AM375" s="74">
        <f>AP375-'Figure 10 data'!H587</f>
        <v>0</v>
      </c>
      <c r="AN375" s="54" t="str">
        <f t="shared" si="876"/>
        <v>n/a</v>
      </c>
      <c r="AO375" s="54" t="str">
        <f t="shared" si="855"/>
        <v>n/a</v>
      </c>
      <c r="AP375" s="54">
        <f t="shared" si="789"/>
        <v>-26.785714285714292</v>
      </c>
      <c r="AQ375" s="54">
        <f t="shared" si="790"/>
        <v>-34.19170243204578</v>
      </c>
      <c r="AR375" s="54">
        <f t="shared" si="796"/>
        <v>-21.095008051529785</v>
      </c>
      <c r="AS375" s="54">
        <f t="shared" si="797"/>
        <v>-22.95597484276729</v>
      </c>
      <c r="AT375" s="54">
        <f t="shared" si="798"/>
        <v>-36.188077246011751</v>
      </c>
      <c r="AU375" s="54" t="e">
        <f t="shared" ref="AU375" si="973">(I375/I323-1)*100</f>
        <v>#REF!</v>
      </c>
    </row>
    <row r="376" spans="1:47" x14ac:dyDescent="0.25">
      <c r="A376" s="12">
        <f t="shared" si="744"/>
        <v>40211</v>
      </c>
      <c r="B376" s="54" t="str">
        <f>TWK!B319</f>
        <v>n/a</v>
      </c>
      <c r="C376" s="54" t="str">
        <f>TWK!C319</f>
        <v>n/a</v>
      </c>
      <c r="D376" s="54">
        <f>TWK!D319</f>
        <v>400</v>
      </c>
      <c r="E376" s="54">
        <f>TWK!E319</f>
        <v>305</v>
      </c>
      <c r="F376" s="54">
        <f>TWK!F319</f>
        <v>323.75</v>
      </c>
      <c r="G376" s="54">
        <f>TWK!G319</f>
        <v>323.75</v>
      </c>
      <c r="H376" s="54">
        <f>TWK!H319</f>
        <v>258.75</v>
      </c>
      <c r="I376" s="54" t="e">
        <f>TWK!#REF!</f>
        <v>#REF!</v>
      </c>
      <c r="K376" s="54" t="str">
        <f t="shared" ref="K376:R376" si="974">IFERROR(AVERAGE(B373:B376),"n/a")</f>
        <v>n/a</v>
      </c>
      <c r="L376" s="54" t="str">
        <f t="shared" si="974"/>
        <v>n/a</v>
      </c>
      <c r="M376" s="54">
        <f t="shared" si="974"/>
        <v>396.875</v>
      </c>
      <c r="N376" s="54">
        <f t="shared" si="974"/>
        <v>290.72916666666669</v>
      </c>
      <c r="O376" s="54">
        <f t="shared" si="974"/>
        <v>322.29166666666669</v>
      </c>
      <c r="P376" s="54">
        <f t="shared" si="974"/>
        <v>322.29166666666669</v>
      </c>
      <c r="Q376" s="54">
        <f t="shared" si="974"/>
        <v>247.70833333333334</v>
      </c>
      <c r="R376" s="54" t="str">
        <f t="shared" si="974"/>
        <v>n/a</v>
      </c>
      <c r="T376" s="54" t="str">
        <f t="shared" ref="T376:Z376" si="975">IFERROR((K220+K272+K324)/3,"n/a")</f>
        <v>n/a</v>
      </c>
      <c r="U376" s="54" t="str">
        <f t="shared" si="975"/>
        <v>n/a</v>
      </c>
      <c r="V376" s="54">
        <f t="shared" si="975"/>
        <v>431.25</v>
      </c>
      <c r="W376" s="54">
        <f t="shared" si="975"/>
        <v>350</v>
      </c>
      <c r="X376" s="54">
        <f t="shared" si="975"/>
        <v>357.83333333333331</v>
      </c>
      <c r="Y376" s="54">
        <f t="shared" si="975"/>
        <v>358.58333333333331</v>
      </c>
      <c r="Z376" s="54">
        <f t="shared" si="975"/>
        <v>316.08333333333331</v>
      </c>
      <c r="AA376" s="54" t="e">
        <f t="shared" ref="AA376" si="976">(R220+R272+R324)/3</f>
        <v>#VALUE!</v>
      </c>
      <c r="AC376" s="74">
        <f>+AF376-'Figure 10 data'!I588</f>
        <v>0</v>
      </c>
      <c r="AD376" s="54" t="str">
        <f t="shared" si="896"/>
        <v>n/a</v>
      </c>
      <c r="AE376" s="54" t="str">
        <f t="shared" si="853"/>
        <v>n/a</v>
      </c>
      <c r="AF376" s="54">
        <f t="shared" si="818"/>
        <v>-7.2463768115942013</v>
      </c>
      <c r="AG376" s="54">
        <f t="shared" si="819"/>
        <v>-12.857142857142856</v>
      </c>
      <c r="AH376" s="54">
        <f t="shared" si="820"/>
        <v>-9.524918490917555</v>
      </c>
      <c r="AI376" s="54">
        <f t="shared" si="821"/>
        <v>-9.7141529165698302</v>
      </c>
      <c r="AJ376" s="54">
        <f t="shared" si="822"/>
        <v>-18.138676509359343</v>
      </c>
      <c r="AK376" s="54" t="e">
        <f t="shared" ref="AK376" si="977">(I376/AA376-1)*100</f>
        <v>#REF!</v>
      </c>
      <c r="AM376" s="74">
        <f>AP376-'Figure 10 data'!H588</f>
        <v>0</v>
      </c>
      <c r="AN376" s="54" t="str">
        <f t="shared" si="876"/>
        <v>n/a</v>
      </c>
      <c r="AO376" s="54" t="str">
        <f t="shared" si="855"/>
        <v>n/a</v>
      </c>
      <c r="AP376" s="54">
        <f t="shared" si="789"/>
        <v>-12.280701754385969</v>
      </c>
      <c r="AQ376" s="54">
        <f t="shared" si="790"/>
        <v>-7.2948328267477214</v>
      </c>
      <c r="AR376" s="54">
        <f t="shared" si="796"/>
        <v>-6.4306358381502893</v>
      </c>
      <c r="AS376" s="54">
        <f t="shared" si="797"/>
        <v>-6.4306358381502893</v>
      </c>
      <c r="AT376" s="54">
        <f t="shared" si="798"/>
        <v>-9.6525096525101883E-2</v>
      </c>
      <c r="AU376" s="54" t="e">
        <f t="shared" ref="AU376" si="978">(I376/I324-1)*100</f>
        <v>#REF!</v>
      </c>
    </row>
    <row r="377" spans="1:47" x14ac:dyDescent="0.25">
      <c r="A377" s="12">
        <f t="shared" si="744"/>
        <v>40218</v>
      </c>
      <c r="B377" s="54" t="str">
        <f>TWK!B320</f>
        <v>n/a</v>
      </c>
      <c r="C377" s="54" t="str">
        <f>TWK!C320</f>
        <v>n/a</v>
      </c>
      <c r="D377" s="54">
        <f>TWK!D320</f>
        <v>358</v>
      </c>
      <c r="E377" s="54">
        <f>TWK!E320</f>
        <v>258</v>
      </c>
      <c r="F377" s="54">
        <f>TWK!F320</f>
        <v>302</v>
      </c>
      <c r="G377" s="54">
        <f>TWK!G320</f>
        <v>302</v>
      </c>
      <c r="H377" s="54">
        <f>TWK!H320</f>
        <v>237</v>
      </c>
      <c r="I377" s="54" t="e">
        <f>TWK!#REF!</f>
        <v>#REF!</v>
      </c>
      <c r="K377" s="54" t="str">
        <f t="shared" ref="K377:R377" si="979">IFERROR(AVERAGE(B374:B377),"n/a")</f>
        <v>n/a</v>
      </c>
      <c r="L377" s="54" t="str">
        <f t="shared" si="979"/>
        <v>n/a</v>
      </c>
      <c r="M377" s="54">
        <f t="shared" si="979"/>
        <v>389.8125</v>
      </c>
      <c r="N377" s="54">
        <f t="shared" si="979"/>
        <v>289.91666666666669</v>
      </c>
      <c r="O377" s="54">
        <f t="shared" si="979"/>
        <v>320.29166666666669</v>
      </c>
      <c r="P377" s="54">
        <f t="shared" si="979"/>
        <v>320.29166666666669</v>
      </c>
      <c r="Q377" s="54">
        <f t="shared" si="979"/>
        <v>250.08333333333334</v>
      </c>
      <c r="R377" s="54" t="str">
        <f t="shared" si="979"/>
        <v>n/a</v>
      </c>
      <c r="T377" s="54" t="str">
        <f t="shared" ref="T377:Z377" si="980">IFERROR((K221+K273+K325)/3,"n/a")</f>
        <v>n/a</v>
      </c>
      <c r="U377" s="54" t="str">
        <f t="shared" si="980"/>
        <v>n/a</v>
      </c>
      <c r="V377" s="54">
        <f t="shared" si="980"/>
        <v>425.25</v>
      </c>
      <c r="W377" s="54">
        <f t="shared" si="980"/>
        <v>337.08333333333331</v>
      </c>
      <c r="X377" s="54">
        <f t="shared" si="980"/>
        <v>344.58333333333331</v>
      </c>
      <c r="Y377" s="54">
        <f t="shared" si="980"/>
        <v>345.41666666666669</v>
      </c>
      <c r="Z377" s="54">
        <f t="shared" si="980"/>
        <v>297.08333333333331</v>
      </c>
      <c r="AA377" s="54" t="e">
        <f t="shared" ref="AA377" si="981">(R221+R273+R325)/3</f>
        <v>#VALUE!</v>
      </c>
      <c r="AC377" s="74">
        <f>+AF377-'Figure 10 data'!I589</f>
        <v>0</v>
      </c>
      <c r="AD377" s="54" t="str">
        <f t="shared" si="896"/>
        <v>n/a</v>
      </c>
      <c r="AE377" s="54" t="str">
        <f t="shared" si="853"/>
        <v>n/a</v>
      </c>
      <c r="AF377" s="54">
        <f t="shared" si="818"/>
        <v>-15.814226925338037</v>
      </c>
      <c r="AG377" s="54">
        <f t="shared" si="819"/>
        <v>-23.461063040791096</v>
      </c>
      <c r="AH377" s="54">
        <f t="shared" si="820"/>
        <v>-12.357920193470374</v>
      </c>
      <c r="AI377" s="54">
        <f t="shared" si="821"/>
        <v>-12.569360675512675</v>
      </c>
      <c r="AJ377" s="54">
        <f t="shared" si="822"/>
        <v>-20.224403927068725</v>
      </c>
      <c r="AK377" s="54" t="e">
        <f t="shared" ref="AK377" si="982">(I377/AA377-1)*100</f>
        <v>#REF!</v>
      </c>
      <c r="AM377" s="74">
        <f>AP377-'Figure 10 data'!H589</f>
        <v>0</v>
      </c>
      <c r="AN377" s="54" t="str">
        <f t="shared" si="876"/>
        <v>n/a</v>
      </c>
      <c r="AO377" s="54" t="str">
        <f t="shared" si="855"/>
        <v>n/a</v>
      </c>
      <c r="AP377" s="54">
        <f t="shared" si="789"/>
        <v>0.56179775280897903</v>
      </c>
      <c r="AQ377" s="54">
        <f t="shared" si="790"/>
        <v>0.78125</v>
      </c>
      <c r="AR377" s="54">
        <f t="shared" si="796"/>
        <v>12.267657992565063</v>
      </c>
      <c r="AS377" s="54">
        <f t="shared" si="797"/>
        <v>12.267657992565063</v>
      </c>
      <c r="AT377" s="54">
        <f t="shared" si="798"/>
        <v>3.0434782608695699</v>
      </c>
      <c r="AU377" s="54" t="e">
        <f t="shared" ref="AU377" si="983">(I377/I325-1)*100</f>
        <v>#REF!</v>
      </c>
    </row>
    <row r="378" spans="1:47" x14ac:dyDescent="0.25">
      <c r="A378" s="12">
        <f t="shared" si="744"/>
        <v>40225</v>
      </c>
      <c r="B378" s="54" t="str">
        <f>TWK!B321</f>
        <v>n/a</v>
      </c>
      <c r="C378" s="54" t="str">
        <f>TWK!C321</f>
        <v>n/a</v>
      </c>
      <c r="D378" s="54">
        <f>TWK!D321</f>
        <v>305</v>
      </c>
      <c r="E378" s="54">
        <f>TWK!E321</f>
        <v>215</v>
      </c>
      <c r="F378" s="54">
        <f>TWK!F321</f>
        <v>267</v>
      </c>
      <c r="G378" s="54">
        <f>TWK!G321</f>
        <v>267</v>
      </c>
      <c r="H378" s="54">
        <f>TWK!H321</f>
        <v>198</v>
      </c>
      <c r="I378" s="54" t="e">
        <f>TWK!#REF!</f>
        <v>#REF!</v>
      </c>
      <c r="K378" s="54" t="str">
        <f t="shared" ref="K378:R378" si="984">IFERROR(AVERAGE(B375:B378),"n/a")</f>
        <v>n/a</v>
      </c>
      <c r="L378" s="54" t="str">
        <f t="shared" si="984"/>
        <v>n/a</v>
      </c>
      <c r="M378" s="54">
        <f t="shared" si="984"/>
        <v>368.25</v>
      </c>
      <c r="N378" s="54">
        <f t="shared" si="984"/>
        <v>271.16666666666669</v>
      </c>
      <c r="O378" s="54">
        <f t="shared" si="984"/>
        <v>304.85416666666669</v>
      </c>
      <c r="P378" s="54">
        <f t="shared" si="984"/>
        <v>304.85416666666669</v>
      </c>
      <c r="Q378" s="54">
        <f t="shared" si="984"/>
        <v>236.77083333333334</v>
      </c>
      <c r="R378" s="54" t="str">
        <f t="shared" si="984"/>
        <v>n/a</v>
      </c>
      <c r="T378" s="54" t="str">
        <f t="shared" ref="T378:Z378" si="985">IFERROR((K222+K274+K326)/3,"n/a")</f>
        <v>n/a</v>
      </c>
      <c r="U378" s="54">
        <f t="shared" si="985"/>
        <v>105</v>
      </c>
      <c r="V378" s="54">
        <f t="shared" si="985"/>
        <v>416.66666666666669</v>
      </c>
      <c r="W378" s="54">
        <f t="shared" si="985"/>
        <v>314.13888888888891</v>
      </c>
      <c r="X378" s="54">
        <f t="shared" si="985"/>
        <v>319.4444444444444</v>
      </c>
      <c r="Y378" s="54">
        <f t="shared" si="985"/>
        <v>320.61111111111109</v>
      </c>
      <c r="Z378" s="54">
        <f t="shared" si="985"/>
        <v>272.66666666666669</v>
      </c>
      <c r="AA378" s="54" t="e">
        <f t="shared" ref="AA378" si="986">(R222+R274+R326)/3</f>
        <v>#VALUE!</v>
      </c>
      <c r="AC378" s="74">
        <f>+AF378-'Figure 10 data'!I590</f>
        <v>0</v>
      </c>
      <c r="AD378" s="54" t="str">
        <f t="shared" si="896"/>
        <v>n/a</v>
      </c>
      <c r="AE378" s="54" t="str">
        <f t="shared" si="853"/>
        <v>n/a</v>
      </c>
      <c r="AF378" s="54">
        <f t="shared" si="818"/>
        <v>-26.8</v>
      </c>
      <c r="AG378" s="54">
        <f t="shared" si="819"/>
        <v>-31.558935361216733</v>
      </c>
      <c r="AH378" s="54">
        <f t="shared" si="820"/>
        <v>-16.417391304347817</v>
      </c>
      <c r="AI378" s="54">
        <f t="shared" si="821"/>
        <v>-16.721538728123363</v>
      </c>
      <c r="AJ378" s="54">
        <f t="shared" si="822"/>
        <v>-27.383863080684602</v>
      </c>
      <c r="AK378" s="54" t="e">
        <f t="shared" ref="AK378" si="987">(I378/AA378-1)*100</f>
        <v>#REF!</v>
      </c>
      <c r="AM378" s="74">
        <f>AP378-'Figure 10 data'!H590</f>
        <v>0</v>
      </c>
      <c r="AN378" s="54" t="str">
        <f t="shared" si="876"/>
        <v>n/a</v>
      </c>
      <c r="AO378" s="54" t="str">
        <f t="shared" si="855"/>
        <v>n/a</v>
      </c>
      <c r="AP378" s="54">
        <f t="shared" si="789"/>
        <v>-1.6129032258064502</v>
      </c>
      <c r="AQ378" s="54">
        <f t="shared" si="790"/>
        <v>-5.1470588235294041</v>
      </c>
      <c r="AR378" s="54">
        <f t="shared" si="796"/>
        <v>16.934306569343072</v>
      </c>
      <c r="AS378" s="54">
        <f t="shared" si="797"/>
        <v>16.934306569343072</v>
      </c>
      <c r="AT378" s="54">
        <f t="shared" si="798"/>
        <v>-1.0000000000000009</v>
      </c>
      <c r="AU378" s="54" t="e">
        <f t="shared" ref="AU378" si="988">(I378/I326-1)*100</f>
        <v>#REF!</v>
      </c>
    </row>
    <row r="379" spans="1:47" x14ac:dyDescent="0.25">
      <c r="A379" s="12">
        <f t="shared" si="744"/>
        <v>40232</v>
      </c>
      <c r="B379" s="54" t="str">
        <f>TWK!B322</f>
        <v>n/a</v>
      </c>
      <c r="C379" s="54" t="str">
        <f>TWK!C322</f>
        <v>n/a</v>
      </c>
      <c r="D379" s="54">
        <f>TWK!D322</f>
        <v>317</v>
      </c>
      <c r="E379" s="54">
        <f>TWK!E322</f>
        <v>215</v>
      </c>
      <c r="F379" s="54">
        <f>TWK!F322</f>
        <v>255</v>
      </c>
      <c r="G379" s="54">
        <f>TWK!G322</f>
        <v>255</v>
      </c>
      <c r="H379" s="54">
        <f>TWK!H322</f>
        <v>192</v>
      </c>
      <c r="I379" s="54" t="e">
        <f>TWK!#REF!</f>
        <v>#REF!</v>
      </c>
      <c r="K379" s="54" t="str">
        <f t="shared" ref="K379:R379" si="989">IFERROR(AVERAGE(B376:B379),"n/a")</f>
        <v>n/a</v>
      </c>
      <c r="L379" s="54" t="str">
        <f t="shared" si="989"/>
        <v>n/a</v>
      </c>
      <c r="M379" s="54">
        <f t="shared" si="989"/>
        <v>345</v>
      </c>
      <c r="N379" s="54">
        <f t="shared" si="989"/>
        <v>248.25</v>
      </c>
      <c r="O379" s="54">
        <f t="shared" si="989"/>
        <v>286.9375</v>
      </c>
      <c r="P379" s="54">
        <f t="shared" si="989"/>
        <v>286.9375</v>
      </c>
      <c r="Q379" s="54">
        <f t="shared" si="989"/>
        <v>221.4375</v>
      </c>
      <c r="R379" s="54" t="str">
        <f t="shared" si="989"/>
        <v>n/a</v>
      </c>
      <c r="T379" s="54" t="str">
        <f t="shared" ref="T379:Z379" si="990">IFERROR((K223+K275+K327)/3,"n/a")</f>
        <v>n/a</v>
      </c>
      <c r="U379" s="54">
        <f t="shared" si="990"/>
        <v>103</v>
      </c>
      <c r="V379" s="54">
        <f t="shared" si="990"/>
        <v>403</v>
      </c>
      <c r="W379" s="54">
        <f t="shared" si="990"/>
        <v>300.55555555555554</v>
      </c>
      <c r="X379" s="54">
        <f t="shared" si="990"/>
        <v>303.52777777777777</v>
      </c>
      <c r="Y379" s="54">
        <f t="shared" si="990"/>
        <v>304.52777777777777</v>
      </c>
      <c r="Z379" s="54">
        <f t="shared" si="990"/>
        <v>258.75</v>
      </c>
      <c r="AA379" s="54" t="e">
        <f t="shared" ref="AA379" si="991">(R223+R275+R327)/3</f>
        <v>#VALUE!</v>
      </c>
      <c r="AC379" s="74">
        <f>+AF379-'Figure 10 data'!I591</f>
        <v>0</v>
      </c>
      <c r="AD379" s="54" t="str">
        <f t="shared" si="896"/>
        <v>n/a</v>
      </c>
      <c r="AE379" s="54" t="str">
        <f t="shared" si="853"/>
        <v>n/a</v>
      </c>
      <c r="AF379" s="54">
        <f t="shared" si="818"/>
        <v>-21.339950372208438</v>
      </c>
      <c r="AG379" s="54">
        <f t="shared" si="819"/>
        <v>-28.465804066543431</v>
      </c>
      <c r="AH379" s="54">
        <f t="shared" si="820"/>
        <v>-15.987919831609776</v>
      </c>
      <c r="AI379" s="54">
        <f t="shared" si="821"/>
        <v>-16.263796406093224</v>
      </c>
      <c r="AJ379" s="54">
        <f t="shared" si="822"/>
        <v>-25.79710144927536</v>
      </c>
      <c r="AK379" s="54" t="e">
        <f t="shared" ref="AK379" si="992">(I379/AA379-1)*100</f>
        <v>#REF!</v>
      </c>
      <c r="AM379" s="74">
        <f>AP379-'Figure 10 data'!H591</f>
        <v>0</v>
      </c>
      <c r="AN379" s="54" t="str">
        <f t="shared" si="876"/>
        <v>n/a</v>
      </c>
      <c r="AO379" s="54" t="str">
        <f t="shared" si="855"/>
        <v>n/a</v>
      </c>
      <c r="AP379" s="54">
        <f t="shared" si="789"/>
        <v>3.9344262295081922</v>
      </c>
      <c r="AQ379" s="54">
        <f t="shared" si="790"/>
        <v>-4.8672566371681381</v>
      </c>
      <c r="AR379" s="54">
        <f t="shared" si="796"/>
        <v>14.864864864864868</v>
      </c>
      <c r="AS379" s="54">
        <f t="shared" si="797"/>
        <v>14.864864864864868</v>
      </c>
      <c r="AT379" s="54">
        <f t="shared" si="798"/>
        <v>-4.0000000000000036</v>
      </c>
      <c r="AU379" s="54" t="e">
        <f t="shared" ref="AU379" si="993">(I379/I327-1)*100</f>
        <v>#REF!</v>
      </c>
    </row>
    <row r="380" spans="1:47" x14ac:dyDescent="0.25">
      <c r="A380" s="12">
        <f t="shared" si="744"/>
        <v>40239</v>
      </c>
      <c r="B380" s="54" t="str">
        <f>TWK!B323</f>
        <v>n/a</v>
      </c>
      <c r="C380" s="54" t="str">
        <f>TWK!C323</f>
        <v>n/a</v>
      </c>
      <c r="D380" s="54">
        <f>TWK!D323</f>
        <v>345</v>
      </c>
      <c r="E380" s="54">
        <f>TWK!E323</f>
        <v>262</v>
      </c>
      <c r="F380" s="54">
        <f>TWK!F323</f>
        <v>273.75</v>
      </c>
      <c r="G380" s="54">
        <f>TWK!G323</f>
        <v>273.75</v>
      </c>
      <c r="H380" s="54">
        <f>TWK!H323</f>
        <v>228.75</v>
      </c>
      <c r="I380" s="54" t="e">
        <f>TWK!#REF!</f>
        <v>#REF!</v>
      </c>
      <c r="K380" s="54" t="str">
        <f t="shared" ref="K380:R380" si="994">IFERROR(AVERAGE(B377:B380),"n/a")</f>
        <v>n/a</v>
      </c>
      <c r="L380" s="54" t="str">
        <f t="shared" si="994"/>
        <v>n/a</v>
      </c>
      <c r="M380" s="54">
        <f t="shared" si="994"/>
        <v>331.25</v>
      </c>
      <c r="N380" s="54">
        <f t="shared" si="994"/>
        <v>237.5</v>
      </c>
      <c r="O380" s="54">
        <f t="shared" si="994"/>
        <v>274.4375</v>
      </c>
      <c r="P380" s="54">
        <f t="shared" si="994"/>
        <v>274.4375</v>
      </c>
      <c r="Q380" s="54">
        <f t="shared" si="994"/>
        <v>213.9375</v>
      </c>
      <c r="R380" s="54" t="str">
        <f t="shared" si="994"/>
        <v>n/a</v>
      </c>
      <c r="T380" s="54" t="str">
        <f t="shared" ref="T380:Z380" si="995">IFERROR((K224+K276+K328)/3,"n/a")</f>
        <v>n/a</v>
      </c>
      <c r="U380" s="54">
        <f t="shared" si="995"/>
        <v>209</v>
      </c>
      <c r="V380" s="54">
        <f t="shared" si="995"/>
        <v>377.89583333333331</v>
      </c>
      <c r="W380" s="54">
        <f t="shared" si="995"/>
        <v>290.28472222222223</v>
      </c>
      <c r="X380" s="54">
        <f t="shared" si="995"/>
        <v>291.90277777777777</v>
      </c>
      <c r="Y380" s="54">
        <f t="shared" si="995"/>
        <v>293.02777777777777</v>
      </c>
      <c r="Z380" s="54">
        <f t="shared" si="995"/>
        <v>254.875</v>
      </c>
      <c r="AA380" s="54" t="e">
        <f t="shared" ref="AA380" si="996">(R224+R276+R328)/3</f>
        <v>#VALUE!</v>
      </c>
      <c r="AC380" s="74">
        <f>+AF380-'Figure 10 data'!I592</f>
        <v>0</v>
      </c>
      <c r="AD380" s="54" t="str">
        <f t="shared" si="896"/>
        <v>n/a</v>
      </c>
      <c r="AE380" s="54" t="str">
        <f t="shared" si="853"/>
        <v>n/a</v>
      </c>
      <c r="AF380" s="54">
        <f t="shared" si="818"/>
        <v>-8.7050002756491445</v>
      </c>
      <c r="AG380" s="54">
        <f t="shared" si="819"/>
        <v>-9.7437860338269395</v>
      </c>
      <c r="AH380" s="54">
        <f t="shared" si="820"/>
        <v>-6.2187752771565847</v>
      </c>
      <c r="AI380" s="54">
        <f t="shared" si="821"/>
        <v>-6.5788226372167973</v>
      </c>
      <c r="AJ380" s="54">
        <f t="shared" si="822"/>
        <v>-10.250122609122114</v>
      </c>
      <c r="AK380" s="54" t="e">
        <f t="shared" ref="AK380" si="997">(I380/AA380-1)*100</f>
        <v>#REF!</v>
      </c>
      <c r="AM380" s="74">
        <f>AP380-'Figure 10 data'!H592</f>
        <v>0</v>
      </c>
      <c r="AN380" s="54" t="str">
        <f t="shared" si="876"/>
        <v>n/a</v>
      </c>
      <c r="AO380" s="54" t="str">
        <f t="shared" si="855"/>
        <v>n/a</v>
      </c>
      <c r="AP380" s="54">
        <f t="shared" si="789"/>
        <v>22.340425531914889</v>
      </c>
      <c r="AQ380" s="54">
        <f t="shared" si="790"/>
        <v>20.737327188940103</v>
      </c>
      <c r="AR380" s="54">
        <f t="shared" si="796"/>
        <v>26.152073732718883</v>
      </c>
      <c r="AS380" s="54">
        <f t="shared" si="797"/>
        <v>26.152073732718883</v>
      </c>
      <c r="AT380" s="54">
        <f t="shared" si="798"/>
        <v>15.530303030303028</v>
      </c>
      <c r="AU380" s="54" t="e">
        <f t="shared" ref="AU380" si="998">(I380/I328-1)*100</f>
        <v>#REF!</v>
      </c>
    </row>
    <row r="381" spans="1:47" x14ac:dyDescent="0.25">
      <c r="A381" s="12">
        <f t="shared" si="744"/>
        <v>40246</v>
      </c>
      <c r="B381" s="54" t="str">
        <f>TWK!B324</f>
        <v>n/a</v>
      </c>
      <c r="C381" s="54" t="str">
        <f>TWK!C324</f>
        <v>n/a</v>
      </c>
      <c r="D381" s="54">
        <f>TWK!D324</f>
        <v>312.5</v>
      </c>
      <c r="E381" s="54">
        <f>TWK!E324</f>
        <v>227.5</v>
      </c>
      <c r="F381" s="54">
        <f>TWK!F324</f>
        <v>270</v>
      </c>
      <c r="G381" s="54">
        <f>TWK!G324</f>
        <v>270</v>
      </c>
      <c r="H381" s="54">
        <f>TWK!H324</f>
        <v>202.5</v>
      </c>
      <c r="I381" s="54" t="e">
        <f>TWK!#REF!</f>
        <v>#REF!</v>
      </c>
      <c r="K381" s="54" t="str">
        <f t="shared" ref="K381:R381" si="999">IFERROR(AVERAGE(B378:B381),"n/a")</f>
        <v>n/a</v>
      </c>
      <c r="L381" s="54" t="str">
        <f t="shared" si="999"/>
        <v>n/a</v>
      </c>
      <c r="M381" s="54">
        <f t="shared" si="999"/>
        <v>319.875</v>
      </c>
      <c r="N381" s="54">
        <f t="shared" si="999"/>
        <v>229.875</v>
      </c>
      <c r="O381" s="54">
        <f t="shared" si="999"/>
        <v>266.4375</v>
      </c>
      <c r="P381" s="54">
        <f t="shared" si="999"/>
        <v>266.4375</v>
      </c>
      <c r="Q381" s="54">
        <f t="shared" si="999"/>
        <v>205.3125</v>
      </c>
      <c r="R381" s="54" t="str">
        <f t="shared" si="999"/>
        <v>n/a</v>
      </c>
      <c r="T381" s="54" t="str">
        <f t="shared" ref="T381:Z381" si="1000">IFERROR((K225+K277+K329)/3,"n/a")</f>
        <v>n/a</v>
      </c>
      <c r="U381" s="54">
        <f t="shared" si="1000"/>
        <v>205.75</v>
      </c>
      <c r="V381" s="54">
        <f t="shared" si="1000"/>
        <v>365.64583333333331</v>
      </c>
      <c r="W381" s="54">
        <f t="shared" si="1000"/>
        <v>282.61805555555554</v>
      </c>
      <c r="X381" s="54">
        <f t="shared" si="1000"/>
        <v>285.06944444444446</v>
      </c>
      <c r="Y381" s="54">
        <f t="shared" si="1000"/>
        <v>286.36111111111114</v>
      </c>
      <c r="Z381" s="54">
        <f t="shared" si="1000"/>
        <v>247.625</v>
      </c>
      <c r="AA381" s="54" t="e">
        <f t="shared" ref="AA381" si="1001">(R225+R277+R329)/3</f>
        <v>#VALUE!</v>
      </c>
      <c r="AC381" s="74">
        <f>+AF381-'Figure 10 data'!I593</f>
        <v>0</v>
      </c>
      <c r="AD381" s="54" t="str">
        <f t="shared" si="896"/>
        <v>n/a</v>
      </c>
      <c r="AE381" s="54" t="str">
        <f t="shared" si="853"/>
        <v>n/a</v>
      </c>
      <c r="AF381" s="54">
        <f t="shared" si="818"/>
        <v>-14.53478434277249</v>
      </c>
      <c r="AG381" s="54">
        <f t="shared" si="819"/>
        <v>-19.50266604418016</v>
      </c>
      <c r="AH381" s="54">
        <f t="shared" si="820"/>
        <v>-5.2862362971985437</v>
      </c>
      <c r="AI381" s="54">
        <f t="shared" si="821"/>
        <v>-5.7134542632651169</v>
      </c>
      <c r="AJ381" s="54">
        <f t="shared" si="822"/>
        <v>-18.223119636547203</v>
      </c>
      <c r="AK381" s="54" t="e">
        <f t="shared" ref="AK381" si="1002">(I381/AA381-1)*100</f>
        <v>#REF!</v>
      </c>
      <c r="AM381" s="74">
        <f>AP381-'Figure 10 data'!H593</f>
        <v>0</v>
      </c>
      <c r="AN381" s="54" t="str">
        <f t="shared" si="876"/>
        <v>n/a</v>
      </c>
      <c r="AO381" s="54" t="str">
        <f t="shared" si="855"/>
        <v>n/a</v>
      </c>
      <c r="AP381" s="54">
        <f t="shared" si="789"/>
        <v>17.041198501872667</v>
      </c>
      <c r="AQ381" s="54">
        <f t="shared" si="790"/>
        <v>9.375</v>
      </c>
      <c r="AR381" s="54">
        <f t="shared" si="796"/>
        <v>29.807692307692314</v>
      </c>
      <c r="AS381" s="54">
        <f t="shared" si="797"/>
        <v>29.807692307692314</v>
      </c>
      <c r="AT381" s="54">
        <f t="shared" si="798"/>
        <v>9.4594594594594525</v>
      </c>
      <c r="AU381" s="54" t="e">
        <f t="shared" ref="AU381" si="1003">(I381/I329-1)*100</f>
        <v>#REF!</v>
      </c>
    </row>
    <row r="382" spans="1:47" x14ac:dyDescent="0.25">
      <c r="A382" s="12">
        <f t="shared" si="744"/>
        <v>40253</v>
      </c>
      <c r="B382" s="54" t="str">
        <f>TWK!B325</f>
        <v>n/a</v>
      </c>
      <c r="C382" s="54" t="str">
        <f>TWK!C325</f>
        <v>n/a</v>
      </c>
      <c r="D382" s="54">
        <f>TWK!D325</f>
        <v>282.5</v>
      </c>
      <c r="E382" s="54">
        <f>TWK!E325</f>
        <v>200</v>
      </c>
      <c r="F382" s="54">
        <f>TWK!F325</f>
        <v>248.75</v>
      </c>
      <c r="G382" s="54">
        <f>TWK!G325</f>
        <v>248.75</v>
      </c>
      <c r="H382" s="54">
        <f>TWK!H325</f>
        <v>186.25</v>
      </c>
      <c r="I382" s="54" t="e">
        <f>TWK!#REF!</f>
        <v>#REF!</v>
      </c>
      <c r="K382" s="54" t="str">
        <f t="shared" ref="K382:R382" si="1004">IFERROR(AVERAGE(B379:B382),"n/a")</f>
        <v>n/a</v>
      </c>
      <c r="L382" s="54" t="str">
        <f t="shared" si="1004"/>
        <v>n/a</v>
      </c>
      <c r="M382" s="54">
        <f t="shared" si="1004"/>
        <v>314.25</v>
      </c>
      <c r="N382" s="54">
        <f t="shared" si="1004"/>
        <v>226.125</v>
      </c>
      <c r="O382" s="54">
        <f t="shared" si="1004"/>
        <v>261.875</v>
      </c>
      <c r="P382" s="54">
        <f t="shared" si="1004"/>
        <v>261.875</v>
      </c>
      <c r="Q382" s="54">
        <f t="shared" si="1004"/>
        <v>202.375</v>
      </c>
      <c r="R382" s="54" t="str">
        <f t="shared" si="1004"/>
        <v>n/a</v>
      </c>
      <c r="T382" s="54" t="str">
        <f t="shared" ref="T382:Z382" si="1005">IFERROR((K226+K278+K330)/3,"n/a")</f>
        <v>n/a</v>
      </c>
      <c r="U382" s="54">
        <f t="shared" si="1005"/>
        <v>239.18055555555557</v>
      </c>
      <c r="V382" s="54">
        <f t="shared" si="1005"/>
        <v>348.0625</v>
      </c>
      <c r="W382" s="54">
        <f t="shared" si="1005"/>
        <v>272.52083333333331</v>
      </c>
      <c r="X382" s="54">
        <f t="shared" si="1005"/>
        <v>283.625</v>
      </c>
      <c r="Y382" s="54">
        <f t="shared" si="1005"/>
        <v>284.4444444444444</v>
      </c>
      <c r="Z382" s="54">
        <f t="shared" si="1005"/>
        <v>239.84722222222226</v>
      </c>
      <c r="AA382" s="54" t="e">
        <f t="shared" ref="AA382" si="1006">(R226+R278+R330)/3</f>
        <v>#VALUE!</v>
      </c>
      <c r="AC382" s="74">
        <f>+AF382-'Figure 10 data'!I594</f>
        <v>0</v>
      </c>
      <c r="AD382" s="54" t="str">
        <f t="shared" si="896"/>
        <v>n/a</v>
      </c>
      <c r="AE382" s="54" t="str">
        <f t="shared" si="853"/>
        <v>n/a</v>
      </c>
      <c r="AF382" s="54">
        <f t="shared" si="818"/>
        <v>-18.836415873585921</v>
      </c>
      <c r="AG382" s="54">
        <f t="shared" si="819"/>
        <v>-26.611115358153036</v>
      </c>
      <c r="AH382" s="54">
        <f t="shared" si="820"/>
        <v>-12.296165711767292</v>
      </c>
      <c r="AI382" s="54">
        <f t="shared" si="821"/>
        <v>-12.548828124999989</v>
      </c>
      <c r="AJ382" s="54">
        <f t="shared" si="822"/>
        <v>-22.346401065493094</v>
      </c>
      <c r="AK382" s="54" t="e">
        <f t="shared" ref="AK382" si="1007">(I382/AA382-1)*100</f>
        <v>#REF!</v>
      </c>
      <c r="AM382" s="74">
        <f>AP382-'Figure 10 data'!H594</f>
        <v>0</v>
      </c>
      <c r="AN382" s="54" t="str">
        <f t="shared" si="876"/>
        <v>n/a</v>
      </c>
      <c r="AO382" s="54" t="str">
        <f t="shared" si="855"/>
        <v>n/a</v>
      </c>
      <c r="AP382" s="54">
        <f t="shared" si="789"/>
        <v>6.60377358490567</v>
      </c>
      <c r="AQ382" s="54">
        <f t="shared" si="790"/>
        <v>-8.6757990867579959</v>
      </c>
      <c r="AR382" s="54">
        <f t="shared" si="796"/>
        <v>16.238317757009348</v>
      </c>
      <c r="AS382" s="54">
        <f t="shared" si="797"/>
        <v>16.238317757009348</v>
      </c>
      <c r="AT382" s="54">
        <f t="shared" si="798"/>
        <v>-1.4550264550264536</v>
      </c>
      <c r="AU382" s="54" t="e">
        <f t="shared" ref="AU382" si="1008">(I382/I330-1)*100</f>
        <v>#REF!</v>
      </c>
    </row>
    <row r="383" spans="1:47" x14ac:dyDescent="0.25">
      <c r="A383" s="12">
        <f t="shared" si="744"/>
        <v>40260</v>
      </c>
      <c r="B383" s="54" t="str">
        <f>TWK!B326</f>
        <v>n/a</v>
      </c>
      <c r="C383" s="54" t="str">
        <f>TWK!C326</f>
        <v>n/a</v>
      </c>
      <c r="D383" s="54">
        <f>TWK!D326</f>
        <v>276.66666666666669</v>
      </c>
      <c r="E383" s="54">
        <f>TWK!E326</f>
        <v>196.66666666666666</v>
      </c>
      <c r="F383" s="54">
        <f>TWK!F326</f>
        <v>236.66666666666666</v>
      </c>
      <c r="G383" s="54">
        <f>TWK!G326</f>
        <v>236.66666666666666</v>
      </c>
      <c r="H383" s="54">
        <f>TWK!H326</f>
        <v>181.66666666666666</v>
      </c>
      <c r="I383" s="54" t="e">
        <f>TWK!#REF!</f>
        <v>#REF!</v>
      </c>
      <c r="K383" s="54" t="str">
        <f t="shared" ref="K383:R383" si="1009">IFERROR(AVERAGE(B380:B383),"n/a")</f>
        <v>n/a</v>
      </c>
      <c r="L383" s="54" t="str">
        <f t="shared" si="1009"/>
        <v>n/a</v>
      </c>
      <c r="M383" s="54">
        <f t="shared" si="1009"/>
        <v>304.16666666666669</v>
      </c>
      <c r="N383" s="54">
        <f t="shared" si="1009"/>
        <v>221.54166666666666</v>
      </c>
      <c r="O383" s="54">
        <f t="shared" si="1009"/>
        <v>257.29166666666669</v>
      </c>
      <c r="P383" s="54">
        <f t="shared" si="1009"/>
        <v>257.29166666666669</v>
      </c>
      <c r="Q383" s="54">
        <f t="shared" si="1009"/>
        <v>199.79166666666666</v>
      </c>
      <c r="R383" s="54" t="str">
        <f t="shared" si="1009"/>
        <v>n/a</v>
      </c>
      <c r="T383" s="54">
        <f t="shared" ref="T383:Z383" si="1010">IFERROR((K227+K279+K331)/3,"n/a")</f>
        <v>112.22222222222223</v>
      </c>
      <c r="U383" s="54">
        <f t="shared" si="1010"/>
        <v>279.625</v>
      </c>
      <c r="V383" s="54">
        <f t="shared" si="1010"/>
        <v>333.89583333333331</v>
      </c>
      <c r="W383" s="54">
        <f t="shared" si="1010"/>
        <v>260.4375</v>
      </c>
      <c r="X383" s="54">
        <f t="shared" si="1010"/>
        <v>279.25</v>
      </c>
      <c r="Y383" s="54">
        <f t="shared" si="1010"/>
        <v>279.40277777777777</v>
      </c>
      <c r="Z383" s="54">
        <f t="shared" si="1010"/>
        <v>230.45138888888891</v>
      </c>
      <c r="AA383" s="54" t="e">
        <f t="shared" ref="AA383" si="1011">(R227+R279+R331)/3</f>
        <v>#VALUE!</v>
      </c>
      <c r="AC383" s="74">
        <f>+AF383-'Figure 10 data'!I595</f>
        <v>0</v>
      </c>
      <c r="AD383" s="54" t="str">
        <f t="shared" si="896"/>
        <v>n/a</v>
      </c>
      <c r="AE383" s="54" t="str">
        <f t="shared" si="853"/>
        <v>n/a</v>
      </c>
      <c r="AF383" s="54">
        <f t="shared" si="818"/>
        <v>-17.139826542709169</v>
      </c>
      <c r="AG383" s="54">
        <f t="shared" si="819"/>
        <v>-24.486041116710666</v>
      </c>
      <c r="AH383" s="54">
        <f t="shared" si="820"/>
        <v>-15.249179349447928</v>
      </c>
      <c r="AI383" s="54">
        <f t="shared" si="821"/>
        <v>-15.295521200974305</v>
      </c>
      <c r="AJ383" s="54">
        <f t="shared" si="822"/>
        <v>-21.169202953141497</v>
      </c>
      <c r="AK383" s="54" t="e">
        <f t="shared" ref="AK383" si="1012">(I383/AA383-1)*100</f>
        <v>#REF!</v>
      </c>
      <c r="AM383" s="74">
        <f>AP383-'Figure 10 data'!H595</f>
        <v>0</v>
      </c>
      <c r="AN383" s="54" t="str">
        <f t="shared" si="876"/>
        <v>n/a</v>
      </c>
      <c r="AO383" s="54" t="str">
        <f t="shared" si="855"/>
        <v>n/a</v>
      </c>
      <c r="AP383" s="54">
        <f t="shared" si="789"/>
        <v>2.0910209102091182</v>
      </c>
      <c r="AQ383" s="54">
        <f t="shared" si="790"/>
        <v>-13.742690058479534</v>
      </c>
      <c r="AR383" s="54">
        <f t="shared" si="796"/>
        <v>11.372549019607847</v>
      </c>
      <c r="AS383" s="54">
        <f t="shared" si="797"/>
        <v>11.372549019607847</v>
      </c>
      <c r="AT383" s="54">
        <f t="shared" si="798"/>
        <v>-7.4309978768577594</v>
      </c>
      <c r="AU383" s="54" t="e">
        <f t="shared" ref="AU383" si="1013">(I383/I331-1)*100</f>
        <v>#REF!</v>
      </c>
    </row>
    <row r="384" spans="1:47" x14ac:dyDescent="0.25">
      <c r="A384" s="12">
        <f t="shared" si="744"/>
        <v>40267</v>
      </c>
      <c r="B384" s="54" t="str">
        <f>TWK!B327</f>
        <v>n/a</v>
      </c>
      <c r="C384" s="54" t="str">
        <f>TWK!C327</f>
        <v>n/a</v>
      </c>
      <c r="D384" s="54">
        <f>TWK!D327</f>
        <v>276.25</v>
      </c>
      <c r="E384" s="54">
        <f>TWK!E327</f>
        <v>198.75</v>
      </c>
      <c r="F384" s="54">
        <f>TWK!F327</f>
        <v>232.5</v>
      </c>
      <c r="G384" s="54">
        <f>TWK!G327</f>
        <v>232.5</v>
      </c>
      <c r="H384" s="54">
        <f>TWK!H327</f>
        <v>181.25</v>
      </c>
      <c r="I384" s="54" t="e">
        <f>TWK!#REF!</f>
        <v>#REF!</v>
      </c>
      <c r="K384" s="54" t="str">
        <f t="shared" ref="K384:R384" si="1014">IFERROR(AVERAGE(B381:B384),"n/a")</f>
        <v>n/a</v>
      </c>
      <c r="L384" s="54" t="str">
        <f t="shared" si="1014"/>
        <v>n/a</v>
      </c>
      <c r="M384" s="54">
        <f t="shared" si="1014"/>
        <v>286.97916666666669</v>
      </c>
      <c r="N384" s="54">
        <f t="shared" si="1014"/>
        <v>205.72916666666666</v>
      </c>
      <c r="O384" s="54">
        <f t="shared" si="1014"/>
        <v>246.97916666666666</v>
      </c>
      <c r="P384" s="54">
        <f t="shared" si="1014"/>
        <v>246.97916666666666</v>
      </c>
      <c r="Q384" s="54">
        <f t="shared" si="1014"/>
        <v>187.91666666666666</v>
      </c>
      <c r="R384" s="54" t="str">
        <f t="shared" si="1014"/>
        <v>n/a</v>
      </c>
      <c r="T384" s="54">
        <f t="shared" ref="T384:Z384" si="1015">IFERROR((K228+K280+K332)/3,"n/a")</f>
        <v>216.11111111111111</v>
      </c>
      <c r="U384" s="54">
        <f t="shared" si="1015"/>
        <v>318.54166666666669</v>
      </c>
      <c r="V384" s="54">
        <f t="shared" si="1015"/>
        <v>326.3125</v>
      </c>
      <c r="W384" s="54">
        <f t="shared" si="1015"/>
        <v>256.33333333333331</v>
      </c>
      <c r="X384" s="54">
        <f t="shared" si="1015"/>
        <v>278.81944444444446</v>
      </c>
      <c r="Y384" s="54">
        <f t="shared" si="1015"/>
        <v>279.01388888888886</v>
      </c>
      <c r="Z384" s="54">
        <f t="shared" si="1015"/>
        <v>226.5</v>
      </c>
      <c r="AA384" s="54" t="e">
        <f t="shared" ref="AA384" si="1016">(R228+R280+R332)/3</f>
        <v>#VALUE!</v>
      </c>
      <c r="AC384" s="74">
        <f>+AF384-'Figure 10 data'!I596</f>
        <v>0</v>
      </c>
      <c r="AD384" s="54" t="str">
        <f t="shared" si="896"/>
        <v>n/a</v>
      </c>
      <c r="AE384" s="54" t="str">
        <f t="shared" si="853"/>
        <v>n/a</v>
      </c>
      <c r="AF384" s="54">
        <f t="shared" si="818"/>
        <v>-15.341888527102087</v>
      </c>
      <c r="AG384" s="54">
        <f t="shared" si="819"/>
        <v>-22.464239271781526</v>
      </c>
      <c r="AH384" s="54">
        <f t="shared" si="820"/>
        <v>-16.612702366127031</v>
      </c>
      <c r="AI384" s="54">
        <f t="shared" si="821"/>
        <v>-16.670814873811533</v>
      </c>
      <c r="AJ384" s="54">
        <f t="shared" si="822"/>
        <v>-19.977924944812365</v>
      </c>
      <c r="AK384" s="54" t="e">
        <f t="shared" ref="AK384" si="1017">(I384/AA384-1)*100</f>
        <v>#REF!</v>
      </c>
      <c r="AM384" s="74">
        <f>AP384-'Figure 10 data'!H596</f>
        <v>0</v>
      </c>
      <c r="AN384" s="54" t="str">
        <f t="shared" si="876"/>
        <v>n/a</v>
      </c>
      <c r="AO384" s="54" t="str">
        <f t="shared" si="855"/>
        <v>n/a</v>
      </c>
      <c r="AP384" s="54">
        <f t="shared" si="789"/>
        <v>11.05527638190955</v>
      </c>
      <c r="AQ384" s="54">
        <f t="shared" si="790"/>
        <v>-1.851851851851849</v>
      </c>
      <c r="AR384" s="54">
        <f t="shared" si="796"/>
        <v>11.599999999999987</v>
      </c>
      <c r="AS384" s="54">
        <f t="shared" si="797"/>
        <v>11.599999999999987</v>
      </c>
      <c r="AT384" s="54">
        <f t="shared" si="798"/>
        <v>-3.7610619469026552</v>
      </c>
      <c r="AU384" s="54" t="e">
        <f t="shared" ref="AU384" si="1018">(I384/I332-1)*100</f>
        <v>#REF!</v>
      </c>
    </row>
    <row r="385" spans="1:47" x14ac:dyDescent="0.25">
      <c r="A385" s="12">
        <f t="shared" si="744"/>
        <v>40274</v>
      </c>
      <c r="B385" s="54" t="str">
        <f>TWK!B328</f>
        <v>n/a</v>
      </c>
      <c r="C385" s="54">
        <f>TWK!C328</f>
        <v>297.5</v>
      </c>
      <c r="D385" s="54">
        <f>TWK!D328</f>
        <v>275</v>
      </c>
      <c r="E385" s="54">
        <f>TWK!E328</f>
        <v>198.75</v>
      </c>
      <c r="F385" s="54">
        <f>TWK!F328</f>
        <v>230</v>
      </c>
      <c r="G385" s="54">
        <f>TWK!G328</f>
        <v>230</v>
      </c>
      <c r="H385" s="54">
        <f>TWK!H328</f>
        <v>180</v>
      </c>
      <c r="I385" s="54" t="e">
        <f>TWK!#REF!</f>
        <v>#REF!</v>
      </c>
      <c r="K385" s="54" t="str">
        <f t="shared" ref="K385:R385" si="1019">IFERROR(AVERAGE(B382:B385),"n/a")</f>
        <v>n/a</v>
      </c>
      <c r="L385" s="54">
        <f t="shared" si="1019"/>
        <v>297.5</v>
      </c>
      <c r="M385" s="54">
        <f t="shared" si="1019"/>
        <v>277.60416666666669</v>
      </c>
      <c r="N385" s="54">
        <f t="shared" si="1019"/>
        <v>198.54166666666666</v>
      </c>
      <c r="O385" s="54">
        <f t="shared" si="1019"/>
        <v>236.97916666666666</v>
      </c>
      <c r="P385" s="54">
        <f t="shared" si="1019"/>
        <v>236.97916666666666</v>
      </c>
      <c r="Q385" s="54">
        <f t="shared" si="1019"/>
        <v>182.29166666666666</v>
      </c>
      <c r="R385" s="54" t="str">
        <f t="shared" si="1019"/>
        <v>n/a</v>
      </c>
      <c r="T385" s="54">
        <f t="shared" ref="T385:Z385" si="1020">IFERROR((K229+K281+K333)/3,"n/a")</f>
        <v>215.3240740740741</v>
      </c>
      <c r="U385" s="54">
        <f t="shared" si="1020"/>
        <v>352.33333333333331</v>
      </c>
      <c r="V385" s="54">
        <f t="shared" si="1020"/>
        <v>313.9375</v>
      </c>
      <c r="W385" s="54">
        <f t="shared" si="1020"/>
        <v>246.3125</v>
      </c>
      <c r="X385" s="54">
        <f t="shared" si="1020"/>
        <v>274.42361111111114</v>
      </c>
      <c r="Y385" s="54">
        <f t="shared" si="1020"/>
        <v>274.70138888888886</v>
      </c>
      <c r="Z385" s="54">
        <f t="shared" si="1020"/>
        <v>222.25</v>
      </c>
      <c r="AA385" s="54" t="e">
        <f t="shared" ref="AA385" si="1021">(R229+R281+R333)/3</f>
        <v>#VALUE!</v>
      </c>
      <c r="AC385" s="74">
        <f>+AF385-'Figure 10 data'!I597</f>
        <v>0</v>
      </c>
      <c r="AD385" s="54" t="str">
        <f t="shared" si="896"/>
        <v>n/a</v>
      </c>
      <c r="AE385" s="54">
        <f t="shared" si="853"/>
        <v>-15.562913907284759</v>
      </c>
      <c r="AF385" s="54">
        <f t="shared" si="818"/>
        <v>-12.402946446346807</v>
      </c>
      <c r="AG385" s="54">
        <f t="shared" si="819"/>
        <v>-19.30981984267952</v>
      </c>
      <c r="AH385" s="54">
        <f t="shared" si="820"/>
        <v>-16.187969734544637</v>
      </c>
      <c r="AI385" s="54">
        <f t="shared" si="821"/>
        <v>-16.272720378188431</v>
      </c>
      <c r="AJ385" s="54">
        <f t="shared" si="822"/>
        <v>-19.010123734533181</v>
      </c>
      <c r="AK385" s="54" t="e">
        <f t="shared" ref="AK385" si="1022">(I385/AA385-1)*100</f>
        <v>#REF!</v>
      </c>
      <c r="AM385" s="74">
        <f>AP385-'Figure 10 data'!H597</f>
        <v>0</v>
      </c>
      <c r="AN385" s="54" t="str">
        <f t="shared" si="876"/>
        <v>n/a</v>
      </c>
      <c r="AO385" s="54">
        <f t="shared" si="855"/>
        <v>7.7898550724637694</v>
      </c>
      <c r="AP385" s="54">
        <f t="shared" si="789"/>
        <v>8.6956521739130377</v>
      </c>
      <c r="AQ385" s="54">
        <f t="shared" si="790"/>
        <v>-1.1194029850746245</v>
      </c>
      <c r="AR385" s="54">
        <f t="shared" si="796"/>
        <v>9.5238095238095344</v>
      </c>
      <c r="AS385" s="54">
        <f t="shared" si="797"/>
        <v>9.5238095238095344</v>
      </c>
      <c r="AT385" s="54">
        <f t="shared" si="798"/>
        <v>-3.3557046979865723</v>
      </c>
      <c r="AU385" s="54" t="e">
        <f t="shared" ref="AU385" si="1023">(I385/I333-1)*100</f>
        <v>#REF!</v>
      </c>
    </row>
    <row r="386" spans="1:47" x14ac:dyDescent="0.25">
      <c r="A386" s="12">
        <f t="shared" si="744"/>
        <v>40281</v>
      </c>
      <c r="B386" s="54">
        <f>TWK!B329</f>
        <v>331.25</v>
      </c>
      <c r="C386" s="54">
        <f>TWK!C329</f>
        <v>292.5</v>
      </c>
      <c r="D386" s="54">
        <f>TWK!D329</f>
        <v>275</v>
      </c>
      <c r="E386" s="54">
        <f>TWK!E329</f>
        <v>197.5</v>
      </c>
      <c r="F386" s="54">
        <f>TWK!F329</f>
        <v>226.25</v>
      </c>
      <c r="G386" s="54">
        <f>TWK!G329</f>
        <v>226.25</v>
      </c>
      <c r="H386" s="54">
        <f>TWK!H329</f>
        <v>180</v>
      </c>
      <c r="I386" s="54" t="e">
        <f>TWK!#REF!</f>
        <v>#REF!</v>
      </c>
      <c r="K386" s="54">
        <f t="shared" ref="K386:R386" si="1024">IFERROR(AVERAGE(B383:B386),"n/a")</f>
        <v>331.25</v>
      </c>
      <c r="L386" s="54">
        <f t="shared" si="1024"/>
        <v>295</v>
      </c>
      <c r="M386" s="54">
        <f t="shared" si="1024"/>
        <v>275.72916666666669</v>
      </c>
      <c r="N386" s="54">
        <f t="shared" si="1024"/>
        <v>197.91666666666666</v>
      </c>
      <c r="O386" s="54">
        <f t="shared" si="1024"/>
        <v>231.35416666666666</v>
      </c>
      <c r="P386" s="54">
        <f t="shared" si="1024"/>
        <v>231.35416666666666</v>
      </c>
      <c r="Q386" s="54">
        <f t="shared" si="1024"/>
        <v>180.72916666666666</v>
      </c>
      <c r="R386" s="54" t="str">
        <f t="shared" si="1024"/>
        <v>n/a</v>
      </c>
      <c r="T386" s="54">
        <f t="shared" ref="T386:Z386" si="1025">IFERROR((K230+K282+K334)/3,"n/a")</f>
        <v>289.21990740740745</v>
      </c>
      <c r="U386" s="54">
        <f t="shared" si="1025"/>
        <v>346.35416666666669</v>
      </c>
      <c r="V386" s="54">
        <f t="shared" si="1025"/>
        <v>308.1875</v>
      </c>
      <c r="W386" s="54">
        <f t="shared" si="1025"/>
        <v>239.3125</v>
      </c>
      <c r="X386" s="54">
        <f t="shared" si="1025"/>
        <v>269.13888888888891</v>
      </c>
      <c r="Y386" s="54">
        <f t="shared" si="1025"/>
        <v>269.4305555555556</v>
      </c>
      <c r="Z386" s="54">
        <f t="shared" si="1025"/>
        <v>218.2152777777778</v>
      </c>
      <c r="AA386" s="54" t="e">
        <f t="shared" ref="AA386" si="1026">(R230+R282+R334)/3</f>
        <v>#VALUE!</v>
      </c>
      <c r="AC386" s="74">
        <f>+AF386-'Figure 10 data'!I598</f>
        <v>0</v>
      </c>
      <c r="AD386" s="54">
        <f t="shared" si="896"/>
        <v>14.532226695373085</v>
      </c>
      <c r="AE386" s="54">
        <f t="shared" si="853"/>
        <v>-15.548872180451134</v>
      </c>
      <c r="AF386" s="54">
        <f t="shared" si="818"/>
        <v>-10.768606773473943</v>
      </c>
      <c r="AG386" s="54">
        <f t="shared" si="819"/>
        <v>-17.471924784539038</v>
      </c>
      <c r="AH386" s="54">
        <f t="shared" si="820"/>
        <v>-15.935597068840956</v>
      </c>
      <c r="AI386" s="54">
        <f t="shared" si="821"/>
        <v>-16.026599309242762</v>
      </c>
      <c r="AJ386" s="54">
        <f t="shared" si="822"/>
        <v>-17.512649969767381</v>
      </c>
      <c r="AK386" s="54" t="e">
        <f t="shared" ref="AK386" si="1027">(I386/AA386-1)*100</f>
        <v>#REF!</v>
      </c>
      <c r="AM386" s="74">
        <f>AP386-'Figure 10 data'!H598</f>
        <v>0</v>
      </c>
      <c r="AN386" s="54">
        <f t="shared" si="876"/>
        <v>6.2834224598930399</v>
      </c>
      <c r="AO386" s="54">
        <f t="shared" si="855"/>
        <v>5.4054054054053946</v>
      </c>
      <c r="AP386" s="54">
        <f t="shared" si="789"/>
        <v>4.7619047619047672</v>
      </c>
      <c r="AQ386" s="54">
        <f t="shared" si="790"/>
        <v>-0.62893081761006275</v>
      </c>
      <c r="AR386" s="54">
        <f t="shared" si="796"/>
        <v>1.3059701492537323</v>
      </c>
      <c r="AS386" s="54">
        <f t="shared" si="797"/>
        <v>1.3059701492537323</v>
      </c>
      <c r="AT386" s="54">
        <f t="shared" si="798"/>
        <v>-5.2631578947368478</v>
      </c>
      <c r="AU386" s="54" t="e">
        <f t="shared" ref="AU386" si="1028">(I386/I334-1)*100</f>
        <v>#REF!</v>
      </c>
    </row>
    <row r="387" spans="1:47" x14ac:dyDescent="0.25">
      <c r="A387" s="12">
        <f t="shared" si="744"/>
        <v>40288</v>
      </c>
      <c r="B387" s="54">
        <f>TWK!B330</f>
        <v>306.66666666666669</v>
      </c>
      <c r="C387" s="54">
        <f>TWK!C330</f>
        <v>275</v>
      </c>
      <c r="D387" s="54">
        <f>TWK!D330</f>
        <v>275</v>
      </c>
      <c r="E387" s="54">
        <f>TWK!E330</f>
        <v>193.33333333333334</v>
      </c>
      <c r="F387" s="54">
        <f>TWK!F330</f>
        <v>220</v>
      </c>
      <c r="G387" s="54">
        <f>TWK!G330</f>
        <v>220</v>
      </c>
      <c r="H387" s="54">
        <f>TWK!H330</f>
        <v>181.66666666666666</v>
      </c>
      <c r="I387" s="54" t="e">
        <f>TWK!#REF!</f>
        <v>#REF!</v>
      </c>
      <c r="K387" s="54">
        <f t="shared" ref="K387:R387" si="1029">IFERROR(AVERAGE(B384:B387),"n/a")</f>
        <v>318.95833333333337</v>
      </c>
      <c r="L387" s="54">
        <f t="shared" si="1029"/>
        <v>288.33333333333331</v>
      </c>
      <c r="M387" s="54">
        <f t="shared" si="1029"/>
        <v>275.3125</v>
      </c>
      <c r="N387" s="54">
        <f t="shared" si="1029"/>
        <v>197.08333333333334</v>
      </c>
      <c r="O387" s="54">
        <f t="shared" si="1029"/>
        <v>227.1875</v>
      </c>
      <c r="P387" s="54">
        <f t="shared" si="1029"/>
        <v>227.1875</v>
      </c>
      <c r="Q387" s="54">
        <f t="shared" si="1029"/>
        <v>180.72916666666666</v>
      </c>
      <c r="R387" s="54" t="str">
        <f t="shared" si="1029"/>
        <v>n/a</v>
      </c>
      <c r="T387" s="54">
        <f t="shared" ref="T387:Z387" si="1030">IFERROR((K231+K283+K335)/3,"n/a")</f>
        <v>372.8125</v>
      </c>
      <c r="U387" s="54">
        <f t="shared" si="1030"/>
        <v>337.09166666666664</v>
      </c>
      <c r="V387" s="54">
        <f t="shared" si="1030"/>
        <v>300.58333333333331</v>
      </c>
      <c r="W387" s="54">
        <f t="shared" si="1030"/>
        <v>232.85416666666666</v>
      </c>
      <c r="X387" s="54">
        <f t="shared" si="1030"/>
        <v>264.8055555555556</v>
      </c>
      <c r="Y387" s="54">
        <f t="shared" si="1030"/>
        <v>265.26388888888891</v>
      </c>
      <c r="Z387" s="54">
        <f t="shared" si="1030"/>
        <v>215.94444444444446</v>
      </c>
      <c r="AA387" s="54" t="e">
        <f t="shared" ref="AA387" si="1031">(R231+R283+R335)/3</f>
        <v>#VALUE!</v>
      </c>
      <c r="AC387" s="74">
        <f>+AF387-'Figure 10 data'!I599</f>
        <v>0</v>
      </c>
      <c r="AD387" s="54">
        <f t="shared" si="896"/>
        <v>-17.742386141380273</v>
      </c>
      <c r="AE387" s="54">
        <f t="shared" si="853"/>
        <v>-18.419816568193614</v>
      </c>
      <c r="AF387" s="54">
        <f t="shared" si="818"/>
        <v>-8.5112281674521668</v>
      </c>
      <c r="AG387" s="54">
        <f t="shared" si="819"/>
        <v>-16.972353941129093</v>
      </c>
      <c r="AH387" s="54">
        <f t="shared" si="820"/>
        <v>-16.920172033987214</v>
      </c>
      <c r="AI387" s="54">
        <f t="shared" si="821"/>
        <v>-17.063720613644705</v>
      </c>
      <c r="AJ387" s="54">
        <f t="shared" si="822"/>
        <v>-15.873424234628253</v>
      </c>
      <c r="AK387" s="54" t="e">
        <f t="shared" ref="AK387" si="1032">(I387/AA387-1)*100</f>
        <v>#REF!</v>
      </c>
      <c r="AM387" s="74">
        <f>AP387-'Figure 10 data'!H599</f>
        <v>0</v>
      </c>
      <c r="AN387" s="54">
        <f t="shared" si="876"/>
        <v>1.0989010989011172</v>
      </c>
      <c r="AO387" s="54">
        <f t="shared" si="855"/>
        <v>3.2863849765258246</v>
      </c>
      <c r="AP387" s="54">
        <f t="shared" si="789"/>
        <v>6.2801932367149815</v>
      </c>
      <c r="AQ387" s="54">
        <f t="shared" si="790"/>
        <v>-2.1097046413502074</v>
      </c>
      <c r="AR387" s="54">
        <f t="shared" si="796"/>
        <v>1.1494252873563315</v>
      </c>
      <c r="AS387" s="54">
        <f t="shared" si="797"/>
        <v>1.1494252873563315</v>
      </c>
      <c r="AT387" s="54">
        <f t="shared" si="798"/>
        <v>0.92592592592593004</v>
      </c>
      <c r="AU387" s="54" t="e">
        <f t="shared" ref="AU387" si="1033">(I387/I335-1)*100</f>
        <v>#REF!</v>
      </c>
    </row>
    <row r="388" spans="1:47" x14ac:dyDescent="0.25">
      <c r="A388" s="12">
        <f t="shared" si="744"/>
        <v>40295</v>
      </c>
      <c r="B388" s="54">
        <f>TWK!B331</f>
        <v>318.33333333333331</v>
      </c>
      <c r="C388" s="54">
        <f>TWK!C331</f>
        <v>296.66666666666669</v>
      </c>
      <c r="D388" s="54">
        <f>TWK!D331</f>
        <v>308.33333333333331</v>
      </c>
      <c r="E388" s="54">
        <f>TWK!E331</f>
        <v>198.33333333333334</v>
      </c>
      <c r="F388" s="54">
        <f>TWK!F331</f>
        <v>223.33333333333334</v>
      </c>
      <c r="G388" s="54">
        <f>TWK!G331</f>
        <v>223.33333333333334</v>
      </c>
      <c r="H388" s="54">
        <f>TWK!H331</f>
        <v>180</v>
      </c>
      <c r="I388" s="54" t="e">
        <f>TWK!#REF!</f>
        <v>#REF!</v>
      </c>
      <c r="K388" s="54">
        <f t="shared" ref="K388:R388" si="1034">IFERROR(AVERAGE(B385:B388),"n/a")</f>
        <v>318.75</v>
      </c>
      <c r="L388" s="54">
        <f t="shared" si="1034"/>
        <v>290.41666666666669</v>
      </c>
      <c r="M388" s="54">
        <f t="shared" si="1034"/>
        <v>283.33333333333331</v>
      </c>
      <c r="N388" s="54">
        <f t="shared" si="1034"/>
        <v>196.97916666666669</v>
      </c>
      <c r="O388" s="54">
        <f t="shared" si="1034"/>
        <v>224.89583333333334</v>
      </c>
      <c r="P388" s="54">
        <f t="shared" si="1034"/>
        <v>224.89583333333334</v>
      </c>
      <c r="Q388" s="54">
        <f t="shared" si="1034"/>
        <v>180.41666666666666</v>
      </c>
      <c r="R388" s="54" t="str">
        <f t="shared" si="1034"/>
        <v>n/a</v>
      </c>
      <c r="T388" s="54">
        <f t="shared" ref="T388:Z388" si="1035">IFERROR((K232+K284+K336)/3,"n/a")</f>
        <v>369.40046296296299</v>
      </c>
      <c r="U388" s="54">
        <f t="shared" si="1035"/>
        <v>326.89722222222218</v>
      </c>
      <c r="V388" s="54">
        <f t="shared" si="1035"/>
        <v>294.86805555555554</v>
      </c>
      <c r="W388" s="54">
        <f t="shared" si="1035"/>
        <v>226.67361111111111</v>
      </c>
      <c r="X388" s="54">
        <f t="shared" si="1035"/>
        <v>255.91666666666666</v>
      </c>
      <c r="Y388" s="54">
        <f t="shared" si="1035"/>
        <v>256.20833333333331</v>
      </c>
      <c r="Z388" s="54">
        <f t="shared" si="1035"/>
        <v>210.4097222222222</v>
      </c>
      <c r="AA388" s="54" t="e">
        <f t="shared" ref="AA388" si="1036">(R232+R284+R336)/3</f>
        <v>#VALUE!</v>
      </c>
      <c r="AC388" s="74">
        <f>+AF388-'Figure 10 data'!I600</f>
        <v>0</v>
      </c>
      <c r="AD388" s="54">
        <f t="shared" si="896"/>
        <v>-13.824327457529417</v>
      </c>
      <c r="AE388" s="54">
        <f t="shared" si="853"/>
        <v>-9.2477248200674484</v>
      </c>
      <c r="AF388" s="54">
        <f t="shared" si="818"/>
        <v>4.5665434163114416</v>
      </c>
      <c r="AG388" s="54">
        <f t="shared" si="819"/>
        <v>-12.502680677675315</v>
      </c>
      <c r="AH388" s="54">
        <f t="shared" si="820"/>
        <v>-12.732009117551279</v>
      </c>
      <c r="AI388" s="54">
        <f t="shared" si="821"/>
        <v>-12.831354691819797</v>
      </c>
      <c r="AJ388" s="54">
        <f t="shared" si="822"/>
        <v>-14.452622198752429</v>
      </c>
      <c r="AK388" s="54" t="e">
        <f t="shared" ref="AK388" si="1037">(I388/AA388-1)*100</f>
        <v>#REF!</v>
      </c>
      <c r="AM388" s="74">
        <f>AP388-'Figure 10 data'!H600</f>
        <v>0</v>
      </c>
      <c r="AN388" s="54">
        <f t="shared" si="876"/>
        <v>8.6461888509669969</v>
      </c>
      <c r="AO388" s="54">
        <f t="shared" si="855"/>
        <v>14.10256410256412</v>
      </c>
      <c r="AP388" s="54">
        <f t="shared" si="789"/>
        <v>23.828647925033451</v>
      </c>
      <c r="AQ388" s="54">
        <f t="shared" si="790"/>
        <v>0.16835016835017313</v>
      </c>
      <c r="AR388" s="54">
        <f t="shared" si="796"/>
        <v>7.3717948717948678</v>
      </c>
      <c r="AS388" s="54">
        <f t="shared" si="797"/>
        <v>7.3717948717948678</v>
      </c>
      <c r="AT388" s="54">
        <f t="shared" si="798"/>
        <v>1.1235955056179803</v>
      </c>
      <c r="AU388" s="54" t="e">
        <f t="shared" ref="AU388" si="1038">(I388/I336-1)*100</f>
        <v>#REF!</v>
      </c>
    </row>
    <row r="389" spans="1:47" x14ac:dyDescent="0.25">
      <c r="A389" s="12">
        <f t="shared" si="744"/>
        <v>40302</v>
      </c>
      <c r="B389" s="54">
        <f>TWK!B332</f>
        <v>368.33333333333331</v>
      </c>
      <c r="C389" s="54">
        <f>TWK!C332</f>
        <v>341.66666666666669</v>
      </c>
      <c r="D389" s="54">
        <f>TWK!D332</f>
        <v>340</v>
      </c>
      <c r="E389" s="54">
        <f>TWK!E332</f>
        <v>241.66666666666666</v>
      </c>
      <c r="F389" s="54">
        <f>TWK!F332</f>
        <v>235</v>
      </c>
      <c r="G389" s="54">
        <f>TWK!G332</f>
        <v>235</v>
      </c>
      <c r="H389" s="54">
        <f>TWK!H332</f>
        <v>210</v>
      </c>
      <c r="I389" s="54" t="e">
        <f>TWK!#REF!</f>
        <v>#REF!</v>
      </c>
      <c r="K389" s="54">
        <f t="shared" ref="K389:R389" si="1039">IFERROR(AVERAGE(B386:B389),"n/a")</f>
        <v>331.14583333333331</v>
      </c>
      <c r="L389" s="54">
        <f t="shared" si="1039"/>
        <v>301.45833333333337</v>
      </c>
      <c r="M389" s="54">
        <f t="shared" si="1039"/>
        <v>299.58333333333331</v>
      </c>
      <c r="N389" s="54">
        <f t="shared" si="1039"/>
        <v>207.70833333333334</v>
      </c>
      <c r="O389" s="54">
        <f t="shared" si="1039"/>
        <v>226.14583333333334</v>
      </c>
      <c r="P389" s="54">
        <f t="shared" si="1039"/>
        <v>226.14583333333334</v>
      </c>
      <c r="Q389" s="54">
        <f t="shared" si="1039"/>
        <v>187.91666666666666</v>
      </c>
      <c r="R389" s="54" t="str">
        <f t="shared" si="1039"/>
        <v>n/a</v>
      </c>
      <c r="T389" s="54">
        <f t="shared" ref="T389:Z389" si="1040">IFERROR((K233+K285+K337)/3,"n/a")</f>
        <v>363.03472222222223</v>
      </c>
      <c r="U389" s="54">
        <f t="shared" si="1040"/>
        <v>322.59166666666664</v>
      </c>
      <c r="V389" s="54">
        <f t="shared" si="1040"/>
        <v>289.92361111111109</v>
      </c>
      <c r="W389" s="54">
        <f t="shared" si="1040"/>
        <v>222.26388888888891</v>
      </c>
      <c r="X389" s="54">
        <f t="shared" si="1040"/>
        <v>248.75</v>
      </c>
      <c r="Y389" s="54">
        <f t="shared" si="1040"/>
        <v>248.06944444444446</v>
      </c>
      <c r="Z389" s="54">
        <f t="shared" si="1040"/>
        <v>206.07638888888889</v>
      </c>
      <c r="AA389" s="54" t="e">
        <f t="shared" ref="AA389" si="1041">(R233+R285+R337)/3</f>
        <v>#VALUE!</v>
      </c>
      <c r="AC389" s="74">
        <f>+AF389-'Figure 10 data'!I601</f>
        <v>0</v>
      </c>
      <c r="AD389" s="54">
        <f t="shared" si="896"/>
        <v>1.4595328729651635</v>
      </c>
      <c r="AE389" s="54">
        <f t="shared" si="853"/>
        <v>5.9130479708610073</v>
      </c>
      <c r="AF389" s="54">
        <f t="shared" si="818"/>
        <v>17.272269994490898</v>
      </c>
      <c r="AG389" s="54">
        <f t="shared" si="819"/>
        <v>8.7296131975254543</v>
      </c>
      <c r="AH389" s="54">
        <f t="shared" si="820"/>
        <v>-5.5276381909547752</v>
      </c>
      <c r="AI389" s="54">
        <f t="shared" si="821"/>
        <v>-5.268462012205366</v>
      </c>
      <c r="AJ389" s="54">
        <f t="shared" si="822"/>
        <v>1.9039595619208205</v>
      </c>
      <c r="AK389" s="54" t="e">
        <f t="shared" ref="AK389" si="1042">(I389/AA389-1)*100</f>
        <v>#REF!</v>
      </c>
      <c r="AM389" s="74">
        <f>AP389-'Figure 10 data'!H601</f>
        <v>0</v>
      </c>
      <c r="AN389" s="54">
        <f t="shared" si="876"/>
        <v>28.675400291120813</v>
      </c>
      <c r="AO389" s="54">
        <f t="shared" si="855"/>
        <v>35.582010582010582</v>
      </c>
      <c r="AP389" s="54">
        <f t="shared" si="789"/>
        <v>36.54618473895583</v>
      </c>
      <c r="AQ389" s="54">
        <f t="shared" si="790"/>
        <v>26.527050610820236</v>
      </c>
      <c r="AR389" s="54">
        <f t="shared" si="796"/>
        <v>15.337423312883436</v>
      </c>
      <c r="AS389" s="54">
        <f t="shared" si="797"/>
        <v>15.337423312883436</v>
      </c>
      <c r="AT389" s="54">
        <f t="shared" si="798"/>
        <v>18.644067796610166</v>
      </c>
      <c r="AU389" s="54" t="e">
        <f t="shared" ref="AU389" si="1043">(I389/I337-1)*100</f>
        <v>#REF!</v>
      </c>
    </row>
    <row r="390" spans="1:47" x14ac:dyDescent="0.25">
      <c r="A390" s="12">
        <f t="shared" si="744"/>
        <v>40309</v>
      </c>
      <c r="B390" s="54">
        <f>TWK!B333</f>
        <v>421.25</v>
      </c>
      <c r="C390" s="54">
        <f>TWK!C333</f>
        <v>386.25</v>
      </c>
      <c r="D390" s="54">
        <f>TWK!D333</f>
        <v>382.5</v>
      </c>
      <c r="E390" s="54">
        <f>TWK!E333</f>
        <v>273.75</v>
      </c>
      <c r="F390" s="54">
        <f>TWK!F333</f>
        <v>261.25</v>
      </c>
      <c r="G390" s="54">
        <f>TWK!G333</f>
        <v>261.25</v>
      </c>
      <c r="H390" s="54">
        <f>TWK!H333</f>
        <v>233.75</v>
      </c>
      <c r="I390" s="54" t="e">
        <f>TWK!#REF!</f>
        <v>#REF!</v>
      </c>
      <c r="K390" s="54">
        <f t="shared" ref="K390:R390" si="1044">IFERROR(AVERAGE(B387:B390),"n/a")</f>
        <v>353.64583333333331</v>
      </c>
      <c r="L390" s="54">
        <f t="shared" si="1044"/>
        <v>324.89583333333337</v>
      </c>
      <c r="M390" s="54">
        <f t="shared" si="1044"/>
        <v>326.45833333333331</v>
      </c>
      <c r="N390" s="54">
        <f t="shared" si="1044"/>
        <v>226.77083333333334</v>
      </c>
      <c r="O390" s="54">
        <f t="shared" si="1044"/>
        <v>234.89583333333334</v>
      </c>
      <c r="P390" s="54">
        <f t="shared" si="1044"/>
        <v>234.89583333333334</v>
      </c>
      <c r="Q390" s="54">
        <f t="shared" si="1044"/>
        <v>201.35416666666666</v>
      </c>
      <c r="R390" s="54" t="str">
        <f t="shared" si="1044"/>
        <v>n/a</v>
      </c>
      <c r="T390" s="54">
        <f t="shared" ref="T390:Z390" si="1045">IFERROR((K234+K286+K338)/3,"n/a")</f>
        <v>364.15277777777777</v>
      </c>
      <c r="U390" s="54">
        <f t="shared" si="1045"/>
        <v>319.52916666666664</v>
      </c>
      <c r="V390" s="54">
        <f t="shared" si="1045"/>
        <v>288.5069444444444</v>
      </c>
      <c r="W390" s="54">
        <f t="shared" si="1045"/>
        <v>222.30555555555557</v>
      </c>
      <c r="X390" s="54">
        <f t="shared" si="1045"/>
        <v>242.5347222222222</v>
      </c>
      <c r="Y390" s="54">
        <f t="shared" si="1045"/>
        <v>241.97916666666666</v>
      </c>
      <c r="Z390" s="54">
        <f t="shared" si="1045"/>
        <v>203.49305555555554</v>
      </c>
      <c r="AA390" s="54" t="e">
        <f t="shared" ref="AA390" si="1046">(R234+R286+R338)/3</f>
        <v>#VALUE!</v>
      </c>
      <c r="AC390" s="74">
        <f>+AF390-'Figure 10 data'!I602</f>
        <v>0</v>
      </c>
      <c r="AD390" s="54">
        <f t="shared" si="896"/>
        <v>15.679469087303112</v>
      </c>
      <c r="AE390" s="54">
        <f t="shared" si="853"/>
        <v>20.880983739095281</v>
      </c>
      <c r="AF390" s="54">
        <f t="shared" si="818"/>
        <v>32.579131062703112</v>
      </c>
      <c r="AG390" s="54">
        <f t="shared" si="819"/>
        <v>23.141322004248387</v>
      </c>
      <c r="AH390" s="54">
        <f t="shared" si="820"/>
        <v>7.7165354330708702</v>
      </c>
      <c r="AI390" s="54">
        <f t="shared" si="821"/>
        <v>7.9638398622470907</v>
      </c>
      <c r="AJ390" s="54">
        <f t="shared" si="822"/>
        <v>14.868784766064923</v>
      </c>
      <c r="AK390" s="54" t="e">
        <f t="shared" ref="AK390" si="1047">(I390/AA390-1)*100</f>
        <v>#REF!</v>
      </c>
      <c r="AM390" s="74">
        <f>AP390-'Figure 10 data'!H602</f>
        <v>0</v>
      </c>
      <c r="AN390" s="54">
        <f t="shared" si="876"/>
        <v>30.115830115830121</v>
      </c>
      <c r="AO390" s="54">
        <f t="shared" si="855"/>
        <v>38.9388489208633</v>
      </c>
      <c r="AP390" s="54">
        <f t="shared" si="789"/>
        <v>40.109890109890102</v>
      </c>
      <c r="AQ390" s="54">
        <f t="shared" si="790"/>
        <v>36.874999999999993</v>
      </c>
      <c r="AR390" s="54">
        <f t="shared" si="796"/>
        <v>24.404761904761905</v>
      </c>
      <c r="AS390" s="54">
        <f t="shared" si="797"/>
        <v>24.404761904761905</v>
      </c>
      <c r="AT390" s="54">
        <f t="shared" si="798"/>
        <v>28.965517241379303</v>
      </c>
      <c r="AU390" s="54" t="e">
        <f t="shared" ref="AU390" si="1048">(I390/I338-1)*100</f>
        <v>#REF!</v>
      </c>
    </row>
    <row r="391" spans="1:47" x14ac:dyDescent="0.25">
      <c r="A391" s="12">
        <f t="shared" si="744"/>
        <v>40316</v>
      </c>
      <c r="B391" s="54">
        <f>TWK!B334</f>
        <v>476.66666666666669</v>
      </c>
      <c r="C391" s="54">
        <f>TWK!C334</f>
        <v>413.33333333333331</v>
      </c>
      <c r="D391" s="54">
        <f>TWK!D334</f>
        <v>416.66666666666669</v>
      </c>
      <c r="E391" s="54">
        <f>TWK!E334</f>
        <v>300</v>
      </c>
      <c r="F391" s="54">
        <f>TWK!F334</f>
        <v>355</v>
      </c>
      <c r="G391" s="54">
        <f>TWK!G334</f>
        <v>355</v>
      </c>
      <c r="H391" s="54">
        <f>TWK!H334</f>
        <v>276.66666666666669</v>
      </c>
      <c r="I391" s="54" t="e">
        <f>TWK!#REF!</f>
        <v>#REF!</v>
      </c>
      <c r="K391" s="54">
        <f t="shared" ref="K391:R391" si="1049">IFERROR(AVERAGE(B388:B391),"n/a")</f>
        <v>396.14583333333331</v>
      </c>
      <c r="L391" s="54">
        <f t="shared" si="1049"/>
        <v>359.47916666666669</v>
      </c>
      <c r="M391" s="54">
        <f t="shared" si="1049"/>
        <v>361.875</v>
      </c>
      <c r="N391" s="54">
        <f t="shared" si="1049"/>
        <v>253.4375</v>
      </c>
      <c r="O391" s="54">
        <f t="shared" si="1049"/>
        <v>268.64583333333337</v>
      </c>
      <c r="P391" s="54">
        <f t="shared" si="1049"/>
        <v>268.64583333333337</v>
      </c>
      <c r="Q391" s="54">
        <f t="shared" si="1049"/>
        <v>225.10416666666669</v>
      </c>
      <c r="R391" s="54" t="str">
        <f t="shared" si="1049"/>
        <v>n/a</v>
      </c>
      <c r="T391" s="54">
        <f t="shared" ref="T391:Z391" si="1050">IFERROR((K235+K287+K339)/3,"n/a")</f>
        <v>364.29166666666669</v>
      </c>
      <c r="U391" s="54">
        <f t="shared" si="1050"/>
        <v>319.73611111111109</v>
      </c>
      <c r="V391" s="54">
        <f t="shared" si="1050"/>
        <v>291.41666666666669</v>
      </c>
      <c r="W391" s="54">
        <f t="shared" si="1050"/>
        <v>224.23611111111111</v>
      </c>
      <c r="X391" s="54">
        <f t="shared" si="1050"/>
        <v>238.6597222222222</v>
      </c>
      <c r="Y391" s="54">
        <f t="shared" si="1050"/>
        <v>238.1875</v>
      </c>
      <c r="Z391" s="54">
        <f t="shared" si="1050"/>
        <v>203.32638888888889</v>
      </c>
      <c r="AA391" s="54" t="e">
        <f t="shared" ref="AA391" si="1051">(R235+R287+R339)/3</f>
        <v>#VALUE!</v>
      </c>
      <c r="AC391" s="74">
        <f>+AF391-'Figure 10 data'!I603</f>
        <v>0</v>
      </c>
      <c r="AD391" s="54">
        <f t="shared" si="896"/>
        <v>30.847535170993943</v>
      </c>
      <c r="AE391" s="54">
        <f t="shared" si="853"/>
        <v>29.273272229703331</v>
      </c>
      <c r="AF391" s="54">
        <f t="shared" si="818"/>
        <v>42.979696883042593</v>
      </c>
      <c r="AG391" s="54">
        <f t="shared" si="819"/>
        <v>33.78755032517806</v>
      </c>
      <c r="AH391" s="54">
        <f t="shared" si="820"/>
        <v>48.747344836616534</v>
      </c>
      <c r="AI391" s="54">
        <f t="shared" si="821"/>
        <v>49.042246129624779</v>
      </c>
      <c r="AJ391" s="54">
        <f t="shared" si="822"/>
        <v>36.070220977492419</v>
      </c>
      <c r="AK391" s="54" t="e">
        <f t="shared" ref="AK391" si="1052">(I391/AA391-1)*100</f>
        <v>#REF!</v>
      </c>
      <c r="AM391" s="74">
        <f>AP391-'Figure 10 data'!H603</f>
        <v>0</v>
      </c>
      <c r="AN391" s="54">
        <f t="shared" si="876"/>
        <v>34.272300469483575</v>
      </c>
      <c r="AO391" s="54">
        <f t="shared" si="855"/>
        <v>38.547486033519561</v>
      </c>
      <c r="AP391" s="54">
        <f t="shared" si="789"/>
        <v>53.374233128834362</v>
      </c>
      <c r="AQ391" s="54">
        <f t="shared" si="790"/>
        <v>52.542372881355945</v>
      </c>
      <c r="AR391" s="54">
        <f t="shared" si="796"/>
        <v>69.047619047619051</v>
      </c>
      <c r="AS391" s="54">
        <f t="shared" si="797"/>
        <v>69.047619047619051</v>
      </c>
      <c r="AT391" s="54">
        <f t="shared" si="798"/>
        <v>53.703703703703724</v>
      </c>
      <c r="AU391" s="54" t="e">
        <f t="shared" ref="AU391" si="1053">(I391/I339-1)*100</f>
        <v>#REF!</v>
      </c>
    </row>
    <row r="392" spans="1:47" x14ac:dyDescent="0.25">
      <c r="A392" s="12">
        <f t="shared" si="744"/>
        <v>40323</v>
      </c>
      <c r="B392" s="54">
        <f>TWK!B335</f>
        <v>403.75</v>
      </c>
      <c r="C392" s="54">
        <f>TWK!C335</f>
        <v>337.5</v>
      </c>
      <c r="D392" s="54">
        <f>TWK!D335</f>
        <v>337.5</v>
      </c>
      <c r="E392" s="54">
        <f>TWK!E335</f>
        <v>230</v>
      </c>
      <c r="F392" s="54">
        <f>TWK!F335</f>
        <v>316.25</v>
      </c>
      <c r="G392" s="54">
        <f>TWK!G335</f>
        <v>316.25</v>
      </c>
      <c r="H392" s="54">
        <f>TWK!H335</f>
        <v>220</v>
      </c>
      <c r="I392" s="54" t="e">
        <f>TWK!#REF!</f>
        <v>#REF!</v>
      </c>
      <c r="K392" s="54">
        <f t="shared" ref="K392:R392" si="1054">IFERROR(AVERAGE(B389:B392),"n/a")</f>
        <v>417.5</v>
      </c>
      <c r="L392" s="54">
        <f t="shared" si="1054"/>
        <v>369.6875</v>
      </c>
      <c r="M392" s="54">
        <f t="shared" si="1054"/>
        <v>369.16666666666669</v>
      </c>
      <c r="N392" s="54">
        <f t="shared" si="1054"/>
        <v>261.35416666666663</v>
      </c>
      <c r="O392" s="54">
        <f t="shared" si="1054"/>
        <v>291.875</v>
      </c>
      <c r="P392" s="54">
        <f t="shared" si="1054"/>
        <v>291.875</v>
      </c>
      <c r="Q392" s="54">
        <f t="shared" si="1054"/>
        <v>235.10416666666669</v>
      </c>
      <c r="R392" s="54" t="str">
        <f t="shared" si="1054"/>
        <v>n/a</v>
      </c>
      <c r="T392" s="54">
        <f t="shared" ref="T392:Z392" si="1055">IFERROR((K236+K288+K340)/3,"n/a")</f>
        <v>375.20833333333331</v>
      </c>
      <c r="U392" s="54">
        <f t="shared" si="1055"/>
        <v>328.78472222222223</v>
      </c>
      <c r="V392" s="54">
        <f t="shared" si="1055"/>
        <v>304.0069444444444</v>
      </c>
      <c r="W392" s="54">
        <f t="shared" si="1055"/>
        <v>235.97916666666666</v>
      </c>
      <c r="X392" s="54">
        <f t="shared" si="1055"/>
        <v>241.8125</v>
      </c>
      <c r="Y392" s="54">
        <f t="shared" si="1055"/>
        <v>241.75694444444446</v>
      </c>
      <c r="Z392" s="54">
        <f t="shared" si="1055"/>
        <v>214.9375</v>
      </c>
      <c r="AA392" s="54" t="e">
        <f t="shared" ref="AA392" si="1056">(R236+R288+R340)/3</f>
        <v>#VALUE!</v>
      </c>
      <c r="AC392" s="74">
        <f>+AF392-'Figure 10 data'!I604</f>
        <v>0</v>
      </c>
      <c r="AD392" s="54">
        <f t="shared" si="896"/>
        <v>7.6068850638534302</v>
      </c>
      <c r="AE392" s="54">
        <f t="shared" si="853"/>
        <v>2.6507550955750414</v>
      </c>
      <c r="AF392" s="54">
        <f t="shared" si="818"/>
        <v>11.017200813212424</v>
      </c>
      <c r="AG392" s="54">
        <f t="shared" si="819"/>
        <v>-2.5337688708395811</v>
      </c>
      <c r="AH392" s="54">
        <f t="shared" si="820"/>
        <v>30.783148100284308</v>
      </c>
      <c r="AI392" s="54">
        <f t="shared" si="821"/>
        <v>30.813201964783254</v>
      </c>
      <c r="AJ392" s="54">
        <f t="shared" si="822"/>
        <v>2.3553358534457614</v>
      </c>
      <c r="AK392" s="54" t="e">
        <f t="shared" ref="AK392" si="1057">(I392/AA392-1)*100</f>
        <v>#REF!</v>
      </c>
      <c r="AM392" s="74">
        <f>AP392-'Figure 10 data'!H604</f>
        <v>0</v>
      </c>
      <c r="AN392" s="54">
        <f t="shared" si="876"/>
        <v>8.7542087542087579</v>
      </c>
      <c r="AO392" s="54">
        <f t="shared" si="855"/>
        <v>10.20408163265305</v>
      </c>
      <c r="AP392" s="54">
        <f t="shared" si="789"/>
        <v>24.423963133640548</v>
      </c>
      <c r="AQ392" s="54">
        <f t="shared" si="790"/>
        <v>17.197452229299358</v>
      </c>
      <c r="AR392" s="54">
        <f t="shared" si="796"/>
        <v>51.497005988023957</v>
      </c>
      <c r="AS392" s="54">
        <f t="shared" si="797"/>
        <v>51.497005988023957</v>
      </c>
      <c r="AT392" s="54">
        <f t="shared" si="798"/>
        <v>21.379310344827584</v>
      </c>
      <c r="AU392" s="54" t="e">
        <f t="shared" ref="AU392" si="1058">(I392/I340-1)*100</f>
        <v>#REF!</v>
      </c>
    </row>
    <row r="393" spans="1:47" x14ac:dyDescent="0.25">
      <c r="A393" s="12">
        <f t="shared" si="744"/>
        <v>40330</v>
      </c>
      <c r="B393" s="54">
        <f>TWK!B336</f>
        <v>374</v>
      </c>
      <c r="C393" s="54">
        <f>TWK!C336</f>
        <v>312</v>
      </c>
      <c r="D393" s="54">
        <f>TWK!D336</f>
        <v>314</v>
      </c>
      <c r="E393" s="54">
        <f>TWK!E336</f>
        <v>216</v>
      </c>
      <c r="F393" s="54">
        <f>TWK!F336</f>
        <v>291</v>
      </c>
      <c r="G393" s="54">
        <f>TWK!G336</f>
        <v>291</v>
      </c>
      <c r="H393" s="54">
        <f>TWK!H336</f>
        <v>199</v>
      </c>
      <c r="I393" s="54" t="e">
        <f>TWK!#REF!</f>
        <v>#REF!</v>
      </c>
      <c r="K393" s="54">
        <f t="shared" ref="K393:R393" si="1059">IFERROR(AVERAGE(B390:B393),"n/a")</f>
        <v>418.91666666666669</v>
      </c>
      <c r="L393" s="54">
        <f t="shared" si="1059"/>
        <v>362.27083333333331</v>
      </c>
      <c r="M393" s="54">
        <f t="shared" si="1059"/>
        <v>362.66666666666669</v>
      </c>
      <c r="N393" s="54">
        <f t="shared" si="1059"/>
        <v>254.9375</v>
      </c>
      <c r="O393" s="54">
        <f t="shared" si="1059"/>
        <v>305.875</v>
      </c>
      <c r="P393" s="54">
        <f t="shared" si="1059"/>
        <v>305.875</v>
      </c>
      <c r="Q393" s="54">
        <f t="shared" si="1059"/>
        <v>232.35416666666669</v>
      </c>
      <c r="R393" s="54" t="str">
        <f t="shared" si="1059"/>
        <v>n/a</v>
      </c>
      <c r="T393" s="54">
        <f t="shared" ref="T393:Z393" si="1060">IFERROR((K237+K289+K341)/3,"n/a")</f>
        <v>387.9305555555556</v>
      </c>
      <c r="U393" s="54">
        <f t="shared" si="1060"/>
        <v>340.54861111111109</v>
      </c>
      <c r="V393" s="54">
        <f t="shared" si="1060"/>
        <v>321.28472222222223</v>
      </c>
      <c r="W393" s="54">
        <f t="shared" si="1060"/>
        <v>252.01388888888889</v>
      </c>
      <c r="X393" s="54">
        <f t="shared" si="1060"/>
        <v>250.57638888888889</v>
      </c>
      <c r="Y393" s="54">
        <f t="shared" si="1060"/>
        <v>250.83333333333334</v>
      </c>
      <c r="Z393" s="54">
        <f t="shared" si="1060"/>
        <v>229.72916666666666</v>
      </c>
      <c r="AA393" s="54" t="e">
        <f t="shared" ref="AA393" si="1061">(R237+R289+R341)/3</f>
        <v>#VALUE!</v>
      </c>
      <c r="AC393" s="74">
        <f>+AF393-'Figure 10 data'!I605</f>
        <v>0</v>
      </c>
      <c r="AD393" s="54">
        <f t="shared" si="896"/>
        <v>-3.5909920876445622</v>
      </c>
      <c r="AE393" s="54">
        <f t="shared" si="853"/>
        <v>-8.3831236362894792</v>
      </c>
      <c r="AF393" s="54">
        <f t="shared" si="818"/>
        <v>-2.2673727439749269</v>
      </c>
      <c r="AG393" s="54">
        <f t="shared" si="819"/>
        <v>-14.290438137227889</v>
      </c>
      <c r="AH393" s="54">
        <f t="shared" si="820"/>
        <v>16.132250644347756</v>
      </c>
      <c r="AI393" s="54">
        <f t="shared" si="821"/>
        <v>16.01328903654484</v>
      </c>
      <c r="AJ393" s="54">
        <f t="shared" si="822"/>
        <v>-13.376258275142828</v>
      </c>
      <c r="AK393" s="54" t="e">
        <f t="shared" ref="AK393" si="1062">(I393/AA393-1)*100</f>
        <v>#REF!</v>
      </c>
      <c r="AM393" s="74">
        <f>AP393-'Figure 10 data'!H605</f>
        <v>0</v>
      </c>
      <c r="AN393" s="54">
        <f t="shared" si="876"/>
        <v>4.8598130841121412</v>
      </c>
      <c r="AO393" s="54">
        <f t="shared" si="855"/>
        <v>3.568464730290466</v>
      </c>
      <c r="AP393" s="54">
        <f t="shared" si="789"/>
        <v>19.052132701421808</v>
      </c>
      <c r="AQ393" s="54">
        <f t="shared" si="790"/>
        <v>4.7272727272727355</v>
      </c>
      <c r="AR393" s="54">
        <f t="shared" si="796"/>
        <v>42.822085889570552</v>
      </c>
      <c r="AS393" s="54">
        <f t="shared" si="797"/>
        <v>42.822085889570552</v>
      </c>
      <c r="AT393" s="54">
        <f t="shared" si="798"/>
        <v>9.0410958904109542</v>
      </c>
      <c r="AU393" s="54" t="e">
        <f t="shared" ref="AU393" si="1063">(I393/I341-1)*100</f>
        <v>#REF!</v>
      </c>
    </row>
    <row r="394" spans="1:47" x14ac:dyDescent="0.25">
      <c r="A394" s="12">
        <f t="shared" si="744"/>
        <v>40337</v>
      </c>
      <c r="B394" s="54">
        <f>TWK!B337</f>
        <v>362.5</v>
      </c>
      <c r="C394" s="54">
        <f>TWK!C337</f>
        <v>298.75</v>
      </c>
      <c r="D394" s="54">
        <f>TWK!D337</f>
        <v>293.75</v>
      </c>
      <c r="E394" s="54">
        <f>TWK!E337</f>
        <v>198.75</v>
      </c>
      <c r="F394" s="54">
        <f>TWK!F337</f>
        <v>261.25</v>
      </c>
      <c r="G394" s="54">
        <f>TWK!G337</f>
        <v>261.25</v>
      </c>
      <c r="H394" s="54">
        <f>TWK!H337</f>
        <v>188.75</v>
      </c>
      <c r="I394" s="54" t="e">
        <f>TWK!#REF!</f>
        <v>#REF!</v>
      </c>
      <c r="K394" s="54">
        <f t="shared" ref="K394:R394" si="1064">IFERROR(AVERAGE(B391:B394),"n/a")</f>
        <v>404.22916666666669</v>
      </c>
      <c r="L394" s="54">
        <f t="shared" si="1064"/>
        <v>340.39583333333331</v>
      </c>
      <c r="M394" s="54">
        <f t="shared" si="1064"/>
        <v>340.47916666666669</v>
      </c>
      <c r="N394" s="54">
        <f t="shared" si="1064"/>
        <v>236.1875</v>
      </c>
      <c r="O394" s="54">
        <f t="shared" si="1064"/>
        <v>305.875</v>
      </c>
      <c r="P394" s="54">
        <f t="shared" si="1064"/>
        <v>305.875</v>
      </c>
      <c r="Q394" s="54">
        <f t="shared" si="1064"/>
        <v>221.10416666666669</v>
      </c>
      <c r="R394" s="54" t="str">
        <f t="shared" si="1064"/>
        <v>n/a</v>
      </c>
      <c r="T394" s="54">
        <f t="shared" ref="T394:Z394" si="1065">IFERROR((K238+K290+K342)/3,"n/a")</f>
        <v>404.53472222222223</v>
      </c>
      <c r="U394" s="54">
        <f t="shared" si="1065"/>
        <v>360.15972222222217</v>
      </c>
      <c r="V394" s="54">
        <f t="shared" si="1065"/>
        <v>341.97916666666669</v>
      </c>
      <c r="W394" s="54">
        <f t="shared" si="1065"/>
        <v>268.90277777777777</v>
      </c>
      <c r="X394" s="54">
        <f t="shared" si="1065"/>
        <v>264.99305555555554</v>
      </c>
      <c r="Y394" s="54">
        <f t="shared" si="1065"/>
        <v>265.33333333333331</v>
      </c>
      <c r="Z394" s="54">
        <f t="shared" si="1065"/>
        <v>248.79166666666666</v>
      </c>
      <c r="AA394" s="54" t="e">
        <f t="shared" ref="AA394" si="1066">(R238+R290+R342)/3</f>
        <v>#VALUE!</v>
      </c>
      <c r="AC394" s="74">
        <f>+AF394-'Figure 10 data'!I606</f>
        <v>0</v>
      </c>
      <c r="AD394" s="54">
        <f t="shared" si="896"/>
        <v>-10.390881156335297</v>
      </c>
      <c r="AE394" s="54">
        <f t="shared" si="853"/>
        <v>-17.050691244239623</v>
      </c>
      <c r="AF394" s="54">
        <f t="shared" si="818"/>
        <v>-14.102954614681696</v>
      </c>
      <c r="AG394" s="54">
        <f t="shared" si="819"/>
        <v>-26.088528485098905</v>
      </c>
      <c r="AH394" s="54">
        <f t="shared" si="820"/>
        <v>-1.4125108100317085</v>
      </c>
      <c r="AI394" s="54">
        <f t="shared" si="821"/>
        <v>-1.5389447236180853</v>
      </c>
      <c r="AJ394" s="54">
        <f t="shared" si="822"/>
        <v>-24.133311003182044</v>
      </c>
      <c r="AK394" s="54" t="e">
        <f t="shared" ref="AK394" si="1067">(I394/AA394-1)*100</f>
        <v>#REF!</v>
      </c>
      <c r="AM394" s="74">
        <f>AP394-'Figure 10 data'!H606</f>
        <v>0</v>
      </c>
      <c r="AN394" s="54">
        <f t="shared" si="876"/>
        <v>3.5714285714285809</v>
      </c>
      <c r="AO394" s="54">
        <f t="shared" si="855"/>
        <v>0.13966480446927498</v>
      </c>
      <c r="AP394" s="54">
        <f t="shared" si="789"/>
        <v>9.4720496894409969</v>
      </c>
      <c r="AQ394" s="54">
        <f t="shared" si="790"/>
        <v>-1.4462809917355379</v>
      </c>
      <c r="AR394" s="54">
        <f t="shared" si="796"/>
        <v>27.439024390243905</v>
      </c>
      <c r="AS394" s="54">
        <f t="shared" si="797"/>
        <v>27.439024390243905</v>
      </c>
      <c r="AT394" s="54">
        <f t="shared" si="798"/>
        <v>2.0270270270270174</v>
      </c>
      <c r="AU394" s="54" t="e">
        <f t="shared" ref="AU394" si="1068">(I394/I342-1)*100</f>
        <v>#REF!</v>
      </c>
    </row>
    <row r="395" spans="1:47" x14ac:dyDescent="0.25">
      <c r="A395" s="12">
        <f t="shared" si="744"/>
        <v>40344</v>
      </c>
      <c r="B395" s="54">
        <f>TWK!B338</f>
        <v>362.5</v>
      </c>
      <c r="C395" s="54">
        <f>TWK!C338</f>
        <v>302.5</v>
      </c>
      <c r="D395" s="54">
        <f>TWK!D338</f>
        <v>298.75</v>
      </c>
      <c r="E395" s="54">
        <f>TWK!E338</f>
        <v>201.25</v>
      </c>
      <c r="F395" s="54">
        <f>TWK!F338</f>
        <v>257.5</v>
      </c>
      <c r="G395" s="54">
        <f>TWK!G338</f>
        <v>257.5</v>
      </c>
      <c r="H395" s="54">
        <f>TWK!H338</f>
        <v>190</v>
      </c>
      <c r="I395" s="54" t="e">
        <f>TWK!#REF!</f>
        <v>#REF!</v>
      </c>
      <c r="K395" s="54">
        <f t="shared" ref="K395:R395" si="1069">IFERROR(AVERAGE(B392:B395),"n/a")</f>
        <v>375.6875</v>
      </c>
      <c r="L395" s="54">
        <f t="shared" si="1069"/>
        <v>312.6875</v>
      </c>
      <c r="M395" s="54">
        <f t="shared" si="1069"/>
        <v>311</v>
      </c>
      <c r="N395" s="54">
        <f t="shared" si="1069"/>
        <v>211.5</v>
      </c>
      <c r="O395" s="54">
        <f t="shared" si="1069"/>
        <v>281.5</v>
      </c>
      <c r="P395" s="54">
        <f t="shared" si="1069"/>
        <v>281.5</v>
      </c>
      <c r="Q395" s="54">
        <f t="shared" si="1069"/>
        <v>199.4375</v>
      </c>
      <c r="R395" s="54" t="str">
        <f t="shared" si="1069"/>
        <v>n/a</v>
      </c>
      <c r="T395" s="54">
        <f t="shared" ref="T395:Z395" si="1070">IFERROR((K239+K291+K343)/3,"n/a")</f>
        <v>425.00694444444451</v>
      </c>
      <c r="U395" s="54">
        <f t="shared" si="1070"/>
        <v>383.17361111111109</v>
      </c>
      <c r="V395" s="54">
        <f t="shared" si="1070"/>
        <v>371.2569444444444</v>
      </c>
      <c r="W395" s="54">
        <f t="shared" si="1070"/>
        <v>288.78472222222223</v>
      </c>
      <c r="X395" s="54">
        <f t="shared" si="1070"/>
        <v>294.65972222222223</v>
      </c>
      <c r="Y395" s="54">
        <f t="shared" si="1070"/>
        <v>294.66666666666669</v>
      </c>
      <c r="Z395" s="54">
        <f t="shared" si="1070"/>
        <v>270.8125</v>
      </c>
      <c r="AA395" s="54" t="e">
        <f t="shared" ref="AA395" si="1071">(R239+R291+R343)/3</f>
        <v>#VALUE!</v>
      </c>
      <c r="AC395" s="74">
        <f>+AF395-'Figure 10 data'!I607</f>
        <v>0</v>
      </c>
      <c r="AD395" s="54">
        <f t="shared" si="896"/>
        <v>-14.707276024901573</v>
      </c>
      <c r="AE395" s="54">
        <f t="shared" si="853"/>
        <v>-21.054062381064565</v>
      </c>
      <c r="AF395" s="54">
        <f t="shared" si="818"/>
        <v>-19.530124763846533</v>
      </c>
      <c r="AG395" s="54">
        <f t="shared" si="819"/>
        <v>-30.311410364314064</v>
      </c>
      <c r="AH395" s="54">
        <f t="shared" si="820"/>
        <v>-12.611062666446704</v>
      </c>
      <c r="AI395" s="54">
        <f t="shared" si="821"/>
        <v>-12.613122171945712</v>
      </c>
      <c r="AJ395" s="54">
        <f t="shared" si="822"/>
        <v>-29.840756981306249</v>
      </c>
      <c r="AK395" s="54" t="e">
        <f t="shared" ref="AK395" si="1072">(I395/AA395-1)*100</f>
        <v>#REF!</v>
      </c>
      <c r="AM395" s="74">
        <f>AP395-'Figure 10 data'!H607</f>
        <v>0</v>
      </c>
      <c r="AN395" s="54">
        <f t="shared" si="876"/>
        <v>3.0805687203791399</v>
      </c>
      <c r="AO395" s="54">
        <f t="shared" si="855"/>
        <v>0</v>
      </c>
      <c r="AP395" s="54">
        <f t="shared" si="789"/>
        <v>3.0172413793103425</v>
      </c>
      <c r="AQ395" s="54">
        <f t="shared" si="790"/>
        <v>0</v>
      </c>
      <c r="AR395" s="54">
        <f t="shared" si="796"/>
        <v>25.609756097560975</v>
      </c>
      <c r="AS395" s="54">
        <f t="shared" si="797"/>
        <v>25.609756097560975</v>
      </c>
      <c r="AT395" s="54">
        <f t="shared" si="798"/>
        <v>4.8275862068965614</v>
      </c>
      <c r="AU395" s="54" t="e">
        <f t="shared" ref="AU395" si="1073">(I395/I343-1)*100</f>
        <v>#REF!</v>
      </c>
    </row>
    <row r="396" spans="1:47" x14ac:dyDescent="0.25">
      <c r="A396" s="12">
        <f t="shared" si="744"/>
        <v>40351</v>
      </c>
      <c r="B396" s="54">
        <f>TWK!B339</f>
        <v>360</v>
      </c>
      <c r="C396" s="54">
        <f>TWK!C339</f>
        <v>305</v>
      </c>
      <c r="D396" s="54">
        <f>TWK!D339</f>
        <v>298.33333333333331</v>
      </c>
      <c r="E396" s="54">
        <f>TWK!E339</f>
        <v>200</v>
      </c>
      <c r="F396" s="54">
        <f>TWK!F339</f>
        <v>236.66666666666666</v>
      </c>
      <c r="G396" s="54">
        <f>TWK!G339</f>
        <v>236.66666666666666</v>
      </c>
      <c r="H396" s="54">
        <f>TWK!H339</f>
        <v>190</v>
      </c>
      <c r="I396" s="54" t="e">
        <f>TWK!#REF!</f>
        <v>#REF!</v>
      </c>
      <c r="K396" s="54">
        <f t="shared" ref="K396:R396" si="1074">IFERROR(AVERAGE(B393:B396),"n/a")</f>
        <v>364.75</v>
      </c>
      <c r="L396" s="54">
        <f t="shared" si="1074"/>
        <v>304.5625</v>
      </c>
      <c r="M396" s="54">
        <f t="shared" si="1074"/>
        <v>301.20833333333331</v>
      </c>
      <c r="N396" s="54">
        <f t="shared" si="1074"/>
        <v>204</v>
      </c>
      <c r="O396" s="54">
        <f t="shared" si="1074"/>
        <v>261.60416666666669</v>
      </c>
      <c r="P396" s="54">
        <f t="shared" si="1074"/>
        <v>261.60416666666669</v>
      </c>
      <c r="Q396" s="54">
        <f t="shared" si="1074"/>
        <v>191.9375</v>
      </c>
      <c r="R396" s="54" t="str">
        <f t="shared" si="1074"/>
        <v>n/a</v>
      </c>
      <c r="T396" s="54">
        <f t="shared" ref="T396:Z396" si="1075">IFERROR((K240+K292+K344)/3,"n/a")</f>
        <v>433.86111111111114</v>
      </c>
      <c r="U396" s="54">
        <f t="shared" si="1075"/>
        <v>397.0694444444444</v>
      </c>
      <c r="V396" s="54">
        <f t="shared" si="1075"/>
        <v>388.0069444444444</v>
      </c>
      <c r="W396" s="54">
        <f t="shared" si="1075"/>
        <v>302.22222222222223</v>
      </c>
      <c r="X396" s="54">
        <f t="shared" si="1075"/>
        <v>318.93055555555554</v>
      </c>
      <c r="Y396" s="54">
        <f t="shared" si="1075"/>
        <v>317.52083333333331</v>
      </c>
      <c r="Z396" s="54">
        <f t="shared" si="1075"/>
        <v>278.89583333333331</v>
      </c>
      <c r="AA396" s="54" t="e">
        <f t="shared" ref="AA396" si="1076">(R240+R292+R344)/3</f>
        <v>#VALUE!</v>
      </c>
      <c r="AC396" s="74">
        <f>+AF396-'Figure 10 data'!I608</f>
        <v>0</v>
      </c>
      <c r="AD396" s="54">
        <f t="shared" si="896"/>
        <v>-17.024137268711193</v>
      </c>
      <c r="AE396" s="54">
        <f t="shared" si="853"/>
        <v>-23.187239847493778</v>
      </c>
      <c r="AF396" s="54">
        <f t="shared" si="818"/>
        <v>-23.111341792994821</v>
      </c>
      <c r="AG396" s="54">
        <f t="shared" si="819"/>
        <v>-33.82352941176471</v>
      </c>
      <c r="AH396" s="54">
        <f t="shared" si="820"/>
        <v>-25.793668074728913</v>
      </c>
      <c r="AI396" s="54">
        <f t="shared" si="821"/>
        <v>-25.464208385276553</v>
      </c>
      <c r="AJ396" s="54">
        <f t="shared" si="822"/>
        <v>-31.874206319563747</v>
      </c>
      <c r="AK396" s="54" t="e">
        <f t="shared" ref="AK396" si="1077">(I396/AA396-1)*100</f>
        <v>#REF!</v>
      </c>
      <c r="AM396" s="74">
        <f>AP396-'Figure 10 data'!H608</f>
        <v>0</v>
      </c>
      <c r="AN396" s="54">
        <f t="shared" si="876"/>
        <v>7.4626865671641784</v>
      </c>
      <c r="AO396" s="54">
        <f t="shared" si="855"/>
        <v>7.0175438596491224</v>
      </c>
      <c r="AP396" s="54">
        <f t="shared" si="789"/>
        <v>7.9939668174962231</v>
      </c>
      <c r="AQ396" s="54">
        <f t="shared" si="790"/>
        <v>3.8961038961038863</v>
      </c>
      <c r="AR396" s="54">
        <f t="shared" si="796"/>
        <v>19.077568134171898</v>
      </c>
      <c r="AS396" s="54">
        <f t="shared" si="797"/>
        <v>19.077568134171898</v>
      </c>
      <c r="AT396" s="54">
        <f t="shared" si="798"/>
        <v>7.8014184397163122</v>
      </c>
      <c r="AU396" s="54" t="e">
        <f t="shared" ref="AU396" si="1078">(I396/I344-1)*100</f>
        <v>#REF!</v>
      </c>
    </row>
    <row r="397" spans="1:47" x14ac:dyDescent="0.25">
      <c r="A397" s="12">
        <f t="shared" si="744"/>
        <v>40358</v>
      </c>
      <c r="B397" s="54">
        <f>TWK!B340</f>
        <v>393</v>
      </c>
      <c r="C397" s="54">
        <f>TWK!C340</f>
        <v>321</v>
      </c>
      <c r="D397" s="54">
        <f>TWK!D340</f>
        <v>296</v>
      </c>
      <c r="E397" s="54">
        <f>TWK!E340</f>
        <v>200</v>
      </c>
      <c r="F397" s="54">
        <f>TWK!F340</f>
        <v>227</v>
      </c>
      <c r="G397" s="54">
        <f>TWK!G340</f>
        <v>227</v>
      </c>
      <c r="H397" s="54">
        <f>TWK!H340</f>
        <v>190</v>
      </c>
      <c r="I397" s="54" t="e">
        <f>TWK!#REF!</f>
        <v>#REF!</v>
      </c>
      <c r="K397" s="54">
        <f t="shared" ref="K397:R397" si="1079">IFERROR(AVERAGE(B394:B397),"n/a")</f>
        <v>369.5</v>
      </c>
      <c r="L397" s="54">
        <f t="shared" si="1079"/>
        <v>306.8125</v>
      </c>
      <c r="M397" s="54">
        <f t="shared" si="1079"/>
        <v>296.70833333333331</v>
      </c>
      <c r="N397" s="54">
        <f t="shared" si="1079"/>
        <v>200</v>
      </c>
      <c r="O397" s="54">
        <f t="shared" si="1079"/>
        <v>245.60416666666666</v>
      </c>
      <c r="P397" s="54">
        <f t="shared" si="1079"/>
        <v>245.60416666666666</v>
      </c>
      <c r="Q397" s="54">
        <f t="shared" si="1079"/>
        <v>189.6875</v>
      </c>
      <c r="R397" s="54" t="str">
        <f t="shared" si="1079"/>
        <v>n/a</v>
      </c>
      <c r="T397" s="54">
        <f t="shared" ref="T397:Z397" si="1080">IFERROR((K241+K293+K345)/3,"n/a")</f>
        <v>444.6180555555556</v>
      </c>
      <c r="U397" s="54">
        <f t="shared" si="1080"/>
        <v>408.65277777777777</v>
      </c>
      <c r="V397" s="54">
        <f t="shared" si="1080"/>
        <v>402.8819444444444</v>
      </c>
      <c r="W397" s="54">
        <f t="shared" si="1080"/>
        <v>308.78472222222223</v>
      </c>
      <c r="X397" s="54">
        <f t="shared" si="1080"/>
        <v>335.3125</v>
      </c>
      <c r="Y397" s="54">
        <f t="shared" si="1080"/>
        <v>334.89583333333331</v>
      </c>
      <c r="Z397" s="54">
        <f t="shared" si="1080"/>
        <v>280.4375</v>
      </c>
      <c r="AA397" s="54" t="e">
        <f t="shared" ref="AA397" si="1081">(R241+R293+R345)/3</f>
        <v>#VALUE!</v>
      </c>
      <c r="AC397" s="74">
        <f>+AF397-'Figure 10 data'!I609</f>
        <v>0</v>
      </c>
      <c r="AD397" s="54">
        <f t="shared" si="896"/>
        <v>-11.609527528309261</v>
      </c>
      <c r="AE397" s="54">
        <f t="shared" si="853"/>
        <v>-21.449206403153998</v>
      </c>
      <c r="AF397" s="54">
        <f t="shared" si="818"/>
        <v>-26.529345858829601</v>
      </c>
      <c r="AG397" s="54">
        <f t="shared" si="819"/>
        <v>-35.229956145282806</v>
      </c>
      <c r="AH397" s="54">
        <f t="shared" si="820"/>
        <v>-32.301957129543332</v>
      </c>
      <c r="AI397" s="54">
        <f t="shared" si="821"/>
        <v>-32.217729393468119</v>
      </c>
      <c r="AJ397" s="54">
        <f t="shared" si="822"/>
        <v>-32.248718520169376</v>
      </c>
      <c r="AK397" s="54" t="e">
        <f t="shared" ref="AK397" si="1082">(I397/AA397-1)*100</f>
        <v>#REF!</v>
      </c>
      <c r="AM397" s="74">
        <f>AP397-'Figure 10 data'!H609</f>
        <v>0</v>
      </c>
      <c r="AN397" s="54">
        <f t="shared" si="876"/>
        <v>23.584905660377366</v>
      </c>
      <c r="AO397" s="54">
        <f t="shared" si="855"/>
        <v>18.450184501845012</v>
      </c>
      <c r="AP397" s="54">
        <f t="shared" si="789"/>
        <v>12.547528517110273</v>
      </c>
      <c r="AQ397" s="54">
        <f t="shared" si="790"/>
        <v>2.0408163265306145</v>
      </c>
      <c r="AR397" s="54">
        <f t="shared" si="796"/>
        <v>12.935323383084585</v>
      </c>
      <c r="AS397" s="54">
        <f t="shared" si="797"/>
        <v>12.935323383084585</v>
      </c>
      <c r="AT397" s="54">
        <f t="shared" si="798"/>
        <v>6.1452513966480549</v>
      </c>
      <c r="AU397" s="54" t="e">
        <f t="shared" ref="AU397" si="1083">(I397/I345-1)*100</f>
        <v>#REF!</v>
      </c>
    </row>
    <row r="398" spans="1:47" x14ac:dyDescent="0.25">
      <c r="A398" s="12">
        <f t="shared" si="744"/>
        <v>40365</v>
      </c>
      <c r="B398" s="54">
        <f>TWK!B341</f>
        <v>405</v>
      </c>
      <c r="C398" s="54">
        <f>TWK!C341</f>
        <v>330</v>
      </c>
      <c r="D398" s="54">
        <f>TWK!D341</f>
        <v>325</v>
      </c>
      <c r="E398" s="54">
        <f>TWK!E341</f>
        <v>224</v>
      </c>
      <c r="F398" s="54">
        <f>TWK!F341</f>
        <v>249</v>
      </c>
      <c r="G398" s="54">
        <f>TWK!G341</f>
        <v>249</v>
      </c>
      <c r="H398" s="54">
        <f>TWK!H341</f>
        <v>203</v>
      </c>
      <c r="I398" s="54" t="e">
        <f>TWK!#REF!</f>
        <v>#REF!</v>
      </c>
      <c r="K398" s="54">
        <f t="shared" ref="K398:R398" si="1084">IFERROR(AVERAGE(B395:B398),"n/a")</f>
        <v>380.125</v>
      </c>
      <c r="L398" s="54">
        <f t="shared" si="1084"/>
        <v>314.625</v>
      </c>
      <c r="M398" s="54">
        <f t="shared" si="1084"/>
        <v>304.52083333333331</v>
      </c>
      <c r="N398" s="54">
        <f t="shared" si="1084"/>
        <v>206.3125</v>
      </c>
      <c r="O398" s="54">
        <f t="shared" si="1084"/>
        <v>242.54166666666666</v>
      </c>
      <c r="P398" s="54">
        <f t="shared" si="1084"/>
        <v>242.54166666666666</v>
      </c>
      <c r="Q398" s="54">
        <f t="shared" si="1084"/>
        <v>193.25</v>
      </c>
      <c r="R398" s="54" t="str">
        <f t="shared" si="1084"/>
        <v>n/a</v>
      </c>
      <c r="T398" s="54">
        <f t="shared" ref="T398:Z398" si="1085">IFERROR((K242+K294+K346)/3,"n/a")</f>
        <v>447.95138888888891</v>
      </c>
      <c r="U398" s="54">
        <f t="shared" si="1085"/>
        <v>411.125</v>
      </c>
      <c r="V398" s="54">
        <f t="shared" si="1085"/>
        <v>405.1875</v>
      </c>
      <c r="W398" s="54">
        <f t="shared" si="1085"/>
        <v>308.3125</v>
      </c>
      <c r="X398" s="54">
        <f t="shared" si="1085"/>
        <v>340.8125</v>
      </c>
      <c r="Y398" s="54">
        <f t="shared" si="1085"/>
        <v>340.3125</v>
      </c>
      <c r="Z398" s="54">
        <f t="shared" si="1085"/>
        <v>273.85416666666669</v>
      </c>
      <c r="AA398" s="54" t="e">
        <f t="shared" ref="AA398" si="1086">(R242+R294+R346)/3</f>
        <v>#VALUE!</v>
      </c>
      <c r="AC398" s="74">
        <f>+AF398-'Figure 10 data'!I610</f>
        <v>0</v>
      </c>
      <c r="AD398" s="54">
        <f t="shared" si="896"/>
        <v>-9.5884039996899535</v>
      </c>
      <c r="AE398" s="54">
        <f t="shared" si="853"/>
        <v>-19.732441471571903</v>
      </c>
      <c r="AF398" s="54">
        <f t="shared" si="818"/>
        <v>-19.790220576893415</v>
      </c>
      <c r="AG398" s="54">
        <f t="shared" si="819"/>
        <v>-27.346442327184274</v>
      </c>
      <c r="AH398" s="54">
        <f t="shared" si="820"/>
        <v>-26.939299468182654</v>
      </c>
      <c r="AI398" s="54">
        <f t="shared" si="821"/>
        <v>-26.831955922865014</v>
      </c>
      <c r="AJ398" s="54">
        <f t="shared" si="822"/>
        <v>-25.872955496386464</v>
      </c>
      <c r="AK398" s="54" t="e">
        <f t="shared" ref="AK398" si="1087">(I398/AA398-1)*100</f>
        <v>#REF!</v>
      </c>
      <c r="AM398" s="74">
        <f>AP398-'Figure 10 data'!H610</f>
        <v>0</v>
      </c>
      <c r="AN398" s="54">
        <f t="shared" si="876"/>
        <v>29.392971246006393</v>
      </c>
      <c r="AO398" s="54">
        <f t="shared" si="855"/>
        <v>25.475285171102669</v>
      </c>
      <c r="AP398" s="54">
        <f t="shared" si="789"/>
        <v>30.522088353413658</v>
      </c>
      <c r="AQ398" s="54">
        <f t="shared" si="790"/>
        <v>12.562814070351758</v>
      </c>
      <c r="AR398" s="54">
        <f t="shared" si="796"/>
        <v>27.040816326530614</v>
      </c>
      <c r="AS398" s="54">
        <f t="shared" si="797"/>
        <v>27.040816326530614</v>
      </c>
      <c r="AT398" s="54">
        <f t="shared" si="798"/>
        <v>14.04494382022472</v>
      </c>
      <c r="AU398" s="54" t="e">
        <f t="shared" ref="AU398" si="1088">(I398/I346-1)*100</f>
        <v>#REF!</v>
      </c>
    </row>
    <row r="399" spans="1:47" x14ac:dyDescent="0.25">
      <c r="A399" s="12">
        <f t="shared" si="744"/>
        <v>40372</v>
      </c>
      <c r="B399" s="54">
        <f>TWK!B342</f>
        <v>458.75</v>
      </c>
      <c r="C399" s="54">
        <f>TWK!C342</f>
        <v>391.25</v>
      </c>
      <c r="D399" s="54">
        <f>TWK!D342</f>
        <v>387.5</v>
      </c>
      <c r="E399" s="54">
        <f>TWK!E342</f>
        <v>293.75</v>
      </c>
      <c r="F399" s="54">
        <f>TWK!F342</f>
        <v>302.5</v>
      </c>
      <c r="G399" s="54">
        <f>TWK!G342</f>
        <v>302.5</v>
      </c>
      <c r="H399" s="54">
        <f>TWK!H342</f>
        <v>267.5</v>
      </c>
      <c r="I399" s="54" t="e">
        <f>TWK!#REF!</f>
        <v>#REF!</v>
      </c>
      <c r="K399" s="54">
        <f t="shared" ref="K399:R399" si="1089">IFERROR(AVERAGE(B396:B399),"n/a")</f>
        <v>404.1875</v>
      </c>
      <c r="L399" s="54">
        <f t="shared" si="1089"/>
        <v>336.8125</v>
      </c>
      <c r="M399" s="54">
        <f t="shared" si="1089"/>
        <v>326.70833333333331</v>
      </c>
      <c r="N399" s="54">
        <f t="shared" si="1089"/>
        <v>229.4375</v>
      </c>
      <c r="O399" s="54">
        <f t="shared" si="1089"/>
        <v>253.79166666666666</v>
      </c>
      <c r="P399" s="54">
        <f t="shared" si="1089"/>
        <v>253.79166666666666</v>
      </c>
      <c r="Q399" s="54">
        <f t="shared" si="1089"/>
        <v>212.625</v>
      </c>
      <c r="R399" s="54" t="str">
        <f t="shared" si="1089"/>
        <v>n/a</v>
      </c>
      <c r="T399" s="54">
        <f t="shared" ref="T399:Z399" si="1090">IFERROR((K243+K295+K347)/3,"n/a")</f>
        <v>453.20833333333331</v>
      </c>
      <c r="U399" s="54">
        <f t="shared" si="1090"/>
        <v>408.5</v>
      </c>
      <c r="V399" s="54">
        <f t="shared" si="1090"/>
        <v>396.52083333333331</v>
      </c>
      <c r="W399" s="54">
        <f t="shared" si="1090"/>
        <v>304.125</v>
      </c>
      <c r="X399" s="54">
        <f t="shared" si="1090"/>
        <v>328.0625</v>
      </c>
      <c r="Y399" s="54">
        <f t="shared" si="1090"/>
        <v>327.8125</v>
      </c>
      <c r="Z399" s="54">
        <f t="shared" si="1090"/>
        <v>265.95833333333331</v>
      </c>
      <c r="AA399" s="54" t="e">
        <f t="shared" ref="AA399" si="1091">(R243+R295+R347)/3</f>
        <v>#VALUE!</v>
      </c>
      <c r="AC399" s="74">
        <f>+AF399-'Figure 10 data'!I611</f>
        <v>0</v>
      </c>
      <c r="AD399" s="54">
        <f t="shared" si="896"/>
        <v>1.2227636296773037</v>
      </c>
      <c r="AE399" s="54">
        <f t="shared" si="853"/>
        <v>-4.2227662178702552</v>
      </c>
      <c r="AF399" s="54">
        <f t="shared" si="818"/>
        <v>-2.2749960594756424</v>
      </c>
      <c r="AG399" s="54">
        <f t="shared" si="819"/>
        <v>-3.4114262227702419</v>
      </c>
      <c r="AH399" s="54">
        <f t="shared" si="820"/>
        <v>-7.7919603734044607</v>
      </c>
      <c r="AI399" s="54">
        <f t="shared" si="821"/>
        <v>-7.7216396568160146</v>
      </c>
      <c r="AJ399" s="54">
        <f t="shared" si="822"/>
        <v>0.57966473445090205</v>
      </c>
      <c r="AK399" s="54" t="e">
        <f t="shared" ref="AK399" si="1092">(I399/AA399-1)*100</f>
        <v>#REF!</v>
      </c>
      <c r="AM399" s="74">
        <f>AP399-'Figure 10 data'!H611</f>
        <v>0</v>
      </c>
      <c r="AN399" s="54">
        <f t="shared" si="876"/>
        <v>31.541218637992841</v>
      </c>
      <c r="AO399" s="54">
        <f t="shared" si="855"/>
        <v>38.741134751773053</v>
      </c>
      <c r="AP399" s="54">
        <f t="shared" si="789"/>
        <v>43.518518518518512</v>
      </c>
      <c r="AQ399" s="54">
        <f t="shared" si="790"/>
        <v>53.795811518324598</v>
      </c>
      <c r="AR399" s="54">
        <f t="shared" si="796"/>
        <v>50.497512437810954</v>
      </c>
      <c r="AS399" s="54">
        <f t="shared" si="797"/>
        <v>50.497512437810954</v>
      </c>
      <c r="AT399" s="54">
        <f t="shared" si="798"/>
        <v>46.575342465753437</v>
      </c>
      <c r="AU399" s="54" t="e">
        <f t="shared" ref="AU399" si="1093">(I399/I347-1)*100</f>
        <v>#REF!</v>
      </c>
    </row>
    <row r="400" spans="1:47" x14ac:dyDescent="0.25">
      <c r="A400" s="12">
        <f t="shared" si="744"/>
        <v>40379</v>
      </c>
      <c r="B400" s="54">
        <f>TWK!B343</f>
        <v>496.25</v>
      </c>
      <c r="C400" s="54">
        <f>TWK!C343</f>
        <v>427.5</v>
      </c>
      <c r="D400" s="54">
        <f>TWK!D343</f>
        <v>425</v>
      </c>
      <c r="E400" s="54">
        <f>TWK!E343</f>
        <v>325</v>
      </c>
      <c r="F400" s="54">
        <f>TWK!F343</f>
        <v>405</v>
      </c>
      <c r="G400" s="54">
        <f>TWK!G343</f>
        <v>405</v>
      </c>
      <c r="H400" s="54">
        <f>TWK!H343</f>
        <v>313.75</v>
      </c>
      <c r="I400" s="54" t="e">
        <f>TWK!#REF!</f>
        <v>#REF!</v>
      </c>
      <c r="K400" s="54">
        <f t="shared" ref="K400:R400" si="1094">IFERROR(AVERAGE(B397:B400),"n/a")</f>
        <v>438.25</v>
      </c>
      <c r="L400" s="54">
        <f t="shared" si="1094"/>
        <v>367.4375</v>
      </c>
      <c r="M400" s="54">
        <f t="shared" si="1094"/>
        <v>358.375</v>
      </c>
      <c r="N400" s="54">
        <f t="shared" si="1094"/>
        <v>260.6875</v>
      </c>
      <c r="O400" s="54">
        <f t="shared" si="1094"/>
        <v>295.875</v>
      </c>
      <c r="P400" s="54">
        <f t="shared" si="1094"/>
        <v>295.875</v>
      </c>
      <c r="Q400" s="54">
        <f t="shared" si="1094"/>
        <v>243.5625</v>
      </c>
      <c r="R400" s="54" t="str">
        <f t="shared" si="1094"/>
        <v>n/a</v>
      </c>
      <c r="T400" s="54">
        <f t="shared" ref="T400:Z400" si="1095">IFERROR((K244+K296+K348)/3,"n/a")</f>
        <v>460.8125</v>
      </c>
      <c r="U400" s="54">
        <f t="shared" si="1095"/>
        <v>409.58333333333331</v>
      </c>
      <c r="V400" s="54">
        <f t="shared" si="1095"/>
        <v>397</v>
      </c>
      <c r="W400" s="54">
        <f t="shared" si="1095"/>
        <v>305.16666666666669</v>
      </c>
      <c r="X400" s="54">
        <f t="shared" si="1095"/>
        <v>320.41666666666669</v>
      </c>
      <c r="Y400" s="54">
        <f t="shared" si="1095"/>
        <v>321.16666666666669</v>
      </c>
      <c r="Z400" s="54">
        <f t="shared" si="1095"/>
        <v>271.79166666666669</v>
      </c>
      <c r="AA400" s="54" t="e">
        <f t="shared" ref="AA400" si="1096">(R244+R296+R348)/3</f>
        <v>#VALUE!</v>
      </c>
      <c r="AC400" s="74">
        <f>+AF400-'Figure 10 data'!I612</f>
        <v>0</v>
      </c>
      <c r="AD400" s="54">
        <f t="shared" si="896"/>
        <v>7.6902210769022039</v>
      </c>
      <c r="AE400" s="54">
        <f t="shared" si="853"/>
        <v>4.3743641912512787</v>
      </c>
      <c r="AF400" s="54">
        <f t="shared" si="818"/>
        <v>7.0528967254408048</v>
      </c>
      <c r="AG400" s="54">
        <f t="shared" si="819"/>
        <v>6.4991807755324871</v>
      </c>
      <c r="AH400" s="54">
        <f t="shared" si="820"/>
        <v>26.397919375812727</v>
      </c>
      <c r="AI400" s="54">
        <f t="shared" si="821"/>
        <v>26.102750389206019</v>
      </c>
      <c r="AJ400" s="54">
        <f t="shared" si="822"/>
        <v>15.437682048137358</v>
      </c>
      <c r="AK400" s="54" t="e">
        <f t="shared" ref="AK400" si="1097">(I400/AA400-1)*100</f>
        <v>#REF!</v>
      </c>
      <c r="AM400" s="74">
        <f>AP400-'Figure 10 data'!H612</f>
        <v>0</v>
      </c>
      <c r="AN400" s="54">
        <f t="shared" si="876"/>
        <v>39.7887323943662</v>
      </c>
      <c r="AO400" s="54">
        <f t="shared" si="855"/>
        <v>43.456375838926164</v>
      </c>
      <c r="AP400" s="54">
        <f t="shared" si="789"/>
        <v>42.617449664429529</v>
      </c>
      <c r="AQ400" s="54">
        <f t="shared" si="790"/>
        <v>44.444444444444443</v>
      </c>
      <c r="AR400" s="54">
        <f t="shared" si="796"/>
        <v>90.140845070422529</v>
      </c>
      <c r="AS400" s="54">
        <f t="shared" si="797"/>
        <v>90.140845070422529</v>
      </c>
      <c r="AT400" s="54">
        <f t="shared" si="798"/>
        <v>53.048780487804883</v>
      </c>
      <c r="AU400" s="54" t="e">
        <f t="shared" ref="AU400" si="1098">(I400/I348-1)*100</f>
        <v>#REF!</v>
      </c>
    </row>
    <row r="401" spans="1:47" x14ac:dyDescent="0.25">
      <c r="A401" s="12">
        <f t="shared" si="744"/>
        <v>40386</v>
      </c>
      <c r="B401" s="54">
        <f>TWK!B344</f>
        <v>461.66666666666669</v>
      </c>
      <c r="C401" s="54">
        <f>TWK!C344</f>
        <v>396.66666666666669</v>
      </c>
      <c r="D401" s="54">
        <f>TWK!D344</f>
        <v>388.33333333333331</v>
      </c>
      <c r="E401" s="54">
        <f>TWK!E344</f>
        <v>298.33333333333331</v>
      </c>
      <c r="F401" s="54">
        <f>TWK!F344</f>
        <v>396.66666666666669</v>
      </c>
      <c r="G401" s="54">
        <f>TWK!G344</f>
        <v>396.66666666666669</v>
      </c>
      <c r="H401" s="54">
        <f>TWK!H344</f>
        <v>290</v>
      </c>
      <c r="I401" s="54" t="e">
        <f>TWK!#REF!</f>
        <v>#REF!</v>
      </c>
      <c r="K401" s="54">
        <f t="shared" ref="K401:R401" si="1099">IFERROR(AVERAGE(B398:B401),"n/a")</f>
        <v>455.41666666666669</v>
      </c>
      <c r="L401" s="54">
        <f t="shared" si="1099"/>
        <v>386.35416666666669</v>
      </c>
      <c r="M401" s="54">
        <f t="shared" si="1099"/>
        <v>381.45833333333331</v>
      </c>
      <c r="N401" s="54">
        <f t="shared" si="1099"/>
        <v>285.27083333333331</v>
      </c>
      <c r="O401" s="54">
        <f t="shared" si="1099"/>
        <v>338.29166666666669</v>
      </c>
      <c r="P401" s="54">
        <f t="shared" si="1099"/>
        <v>338.29166666666669</v>
      </c>
      <c r="Q401" s="54">
        <f t="shared" si="1099"/>
        <v>268.5625</v>
      </c>
      <c r="R401" s="54" t="str">
        <f t="shared" si="1099"/>
        <v>n/a</v>
      </c>
      <c r="T401" s="54">
        <f t="shared" ref="T401:Z401" si="1100">IFERROR((K245+K297+K349)/3,"n/a")</f>
        <v>461.5069444444444</v>
      </c>
      <c r="U401" s="54">
        <f t="shared" si="1100"/>
        <v>409.83333333333331</v>
      </c>
      <c r="V401" s="54">
        <f t="shared" si="1100"/>
        <v>392.625</v>
      </c>
      <c r="W401" s="54">
        <f t="shared" si="1100"/>
        <v>307.89583333333331</v>
      </c>
      <c r="X401" s="54">
        <f t="shared" si="1100"/>
        <v>316.77777777777777</v>
      </c>
      <c r="Y401" s="54">
        <f t="shared" si="1100"/>
        <v>316.77777777777777</v>
      </c>
      <c r="Z401" s="54">
        <f t="shared" si="1100"/>
        <v>277.70833333333331</v>
      </c>
      <c r="AA401" s="54" t="e">
        <f t="shared" ref="AA401" si="1101">(R245+R297+R349)/3</f>
        <v>#VALUE!</v>
      </c>
      <c r="AC401" s="74">
        <f>+AF401-'Figure 10 data'!I613</f>
        <v>0</v>
      </c>
      <c r="AD401" s="54">
        <f t="shared" si="896"/>
        <v>3.4608844816963469E-2</v>
      </c>
      <c r="AE401" s="54">
        <f t="shared" si="853"/>
        <v>-3.212688084587223</v>
      </c>
      <c r="AF401" s="54">
        <f t="shared" si="818"/>
        <v>-1.0930701475114102</v>
      </c>
      <c r="AG401" s="54">
        <f t="shared" si="819"/>
        <v>-3.1057581703768822</v>
      </c>
      <c r="AH401" s="54">
        <f t="shared" si="820"/>
        <v>25.219221325850594</v>
      </c>
      <c r="AI401" s="54">
        <f t="shared" si="821"/>
        <v>25.219221325850594</v>
      </c>
      <c r="AJ401" s="54">
        <f t="shared" si="822"/>
        <v>4.4261065266316679</v>
      </c>
      <c r="AK401" s="54" t="e">
        <f t="shared" ref="AK401" si="1102">(I401/AA401-1)*100</f>
        <v>#REF!</v>
      </c>
      <c r="AM401" s="74">
        <f>AP401-'Figure 10 data'!H613</f>
        <v>0</v>
      </c>
      <c r="AN401" s="54">
        <f t="shared" si="876"/>
        <v>38.500000000000021</v>
      </c>
      <c r="AO401" s="54">
        <f t="shared" si="855"/>
        <v>39.181286549707607</v>
      </c>
      <c r="AP401" s="54">
        <f t="shared" si="789"/>
        <v>35.072463768115924</v>
      </c>
      <c r="AQ401" s="54">
        <f t="shared" si="790"/>
        <v>30.418943533697629</v>
      </c>
      <c r="AR401" s="54">
        <f t="shared" si="796"/>
        <v>70</v>
      </c>
      <c r="AS401" s="54">
        <f t="shared" si="797"/>
        <v>70</v>
      </c>
      <c r="AT401" s="54">
        <f t="shared" si="798"/>
        <v>48.717948717948723</v>
      </c>
      <c r="AU401" s="54" t="e">
        <f t="shared" ref="AU401" si="1103">(I401/I349-1)*100</f>
        <v>#REF!</v>
      </c>
    </row>
    <row r="402" spans="1:47" x14ac:dyDescent="0.25">
      <c r="A402" s="12">
        <f t="shared" si="744"/>
        <v>40393</v>
      </c>
      <c r="B402" s="54">
        <f>TWK!B345</f>
        <v>452.5</v>
      </c>
      <c r="C402" s="54">
        <f>TWK!C345</f>
        <v>386.25</v>
      </c>
      <c r="D402" s="54">
        <f>TWK!D345</f>
        <v>371.25</v>
      </c>
      <c r="E402" s="54">
        <f>TWK!E345</f>
        <v>296.25</v>
      </c>
      <c r="F402" s="54">
        <f>TWK!F345</f>
        <v>393.75</v>
      </c>
      <c r="G402" s="54">
        <f>TWK!G345</f>
        <v>393.75</v>
      </c>
      <c r="H402" s="54">
        <f>TWK!H345</f>
        <v>288.75</v>
      </c>
      <c r="I402" s="54" t="e">
        <f>TWK!#REF!</f>
        <v>#REF!</v>
      </c>
      <c r="K402" s="54">
        <f t="shared" ref="K402:R402" si="1104">IFERROR(AVERAGE(B399:B402),"n/a")</f>
        <v>467.29166666666669</v>
      </c>
      <c r="L402" s="54">
        <f t="shared" si="1104"/>
        <v>400.41666666666669</v>
      </c>
      <c r="M402" s="54">
        <f t="shared" si="1104"/>
        <v>393.02083333333331</v>
      </c>
      <c r="N402" s="54">
        <f t="shared" si="1104"/>
        <v>303.33333333333331</v>
      </c>
      <c r="O402" s="54">
        <f t="shared" si="1104"/>
        <v>374.47916666666669</v>
      </c>
      <c r="P402" s="54">
        <f t="shared" si="1104"/>
        <v>374.47916666666669</v>
      </c>
      <c r="Q402" s="54">
        <f t="shared" si="1104"/>
        <v>290</v>
      </c>
      <c r="R402" s="54" t="str">
        <f t="shared" si="1104"/>
        <v>n/a</v>
      </c>
      <c r="T402" s="54">
        <f t="shared" ref="T402:Z402" si="1105">IFERROR((K246+K298+K350)/3,"n/a")</f>
        <v>459.92361111111109</v>
      </c>
      <c r="U402" s="54">
        <f t="shared" si="1105"/>
        <v>409.77083333333331</v>
      </c>
      <c r="V402" s="54">
        <f t="shared" si="1105"/>
        <v>397.14583333333331</v>
      </c>
      <c r="W402" s="54">
        <f t="shared" si="1105"/>
        <v>321.11805555555554</v>
      </c>
      <c r="X402" s="54">
        <f t="shared" si="1105"/>
        <v>323.0555555555556</v>
      </c>
      <c r="Y402" s="54">
        <f t="shared" si="1105"/>
        <v>323.0555555555556</v>
      </c>
      <c r="Z402" s="54">
        <f t="shared" si="1105"/>
        <v>297.125</v>
      </c>
      <c r="AA402" s="54" t="e">
        <f t="shared" ref="AA402" si="1106">(R246+R298+R350)/3</f>
        <v>#VALUE!</v>
      </c>
      <c r="AC402" s="74">
        <f>+AF402-'Figure 10 data'!I614</f>
        <v>0</v>
      </c>
      <c r="AD402" s="54">
        <f t="shared" si="896"/>
        <v>-1.6140965438101063</v>
      </c>
      <c r="AE402" s="54">
        <f t="shared" si="853"/>
        <v>-5.7399969495144587</v>
      </c>
      <c r="AF402" s="54">
        <f t="shared" si="818"/>
        <v>-6.5204847085978068</v>
      </c>
      <c r="AG402" s="54">
        <f t="shared" si="819"/>
        <v>-7.7442096840466217</v>
      </c>
      <c r="AH402" s="54">
        <f t="shared" si="820"/>
        <v>21.883061049011165</v>
      </c>
      <c r="AI402" s="54">
        <f t="shared" si="821"/>
        <v>21.883061049011165</v>
      </c>
      <c r="AJ402" s="54">
        <f t="shared" si="822"/>
        <v>-2.8186790071518697</v>
      </c>
      <c r="AK402" s="54" t="e">
        <f t="shared" ref="AK402" si="1107">(I402/AA402-1)*100</f>
        <v>#REF!</v>
      </c>
      <c r="AM402" s="74">
        <f>AP402-'Figure 10 data'!H614</f>
        <v>0</v>
      </c>
      <c r="AN402" s="54">
        <f t="shared" si="876"/>
        <v>43.650793650793652</v>
      </c>
      <c r="AO402" s="54">
        <f t="shared" si="855"/>
        <v>39.819004524886871</v>
      </c>
      <c r="AP402" s="54">
        <f t="shared" si="789"/>
        <v>34.389140271493225</v>
      </c>
      <c r="AQ402" s="54">
        <f t="shared" si="790"/>
        <v>36.730769230769234</v>
      </c>
      <c r="AR402" s="54">
        <f t="shared" si="796"/>
        <v>61.815068493150683</v>
      </c>
      <c r="AS402" s="54">
        <f t="shared" si="797"/>
        <v>61.815068493150683</v>
      </c>
      <c r="AT402" s="54">
        <f t="shared" si="798"/>
        <v>56.081081081081074</v>
      </c>
      <c r="AU402" s="54" t="e">
        <f t="shared" ref="AU402" si="1108">(I402/I350-1)*100</f>
        <v>#REF!</v>
      </c>
    </row>
    <row r="403" spans="1:47" x14ac:dyDescent="0.25">
      <c r="A403" s="12">
        <f t="shared" si="744"/>
        <v>40400</v>
      </c>
      <c r="B403" s="54">
        <f>TWK!B346</f>
        <v>461</v>
      </c>
      <c r="C403" s="54">
        <f>TWK!C346</f>
        <v>438</v>
      </c>
      <c r="D403" s="54">
        <f>TWK!D346</f>
        <v>433</v>
      </c>
      <c r="E403" s="54">
        <f>TWK!E346</f>
        <v>377</v>
      </c>
      <c r="F403" s="54">
        <f>TWK!F346</f>
        <v>447</v>
      </c>
      <c r="G403" s="54">
        <f>TWK!G346</f>
        <v>447</v>
      </c>
      <c r="H403" s="54">
        <f>TWK!H346</f>
        <v>375</v>
      </c>
      <c r="I403" s="54" t="e">
        <f>TWK!#REF!</f>
        <v>#REF!</v>
      </c>
      <c r="K403" s="54">
        <f t="shared" ref="K403:R403" si="1109">IFERROR(AVERAGE(B400:B403),"n/a")</f>
        <v>467.85416666666669</v>
      </c>
      <c r="L403" s="54">
        <f t="shared" si="1109"/>
        <v>412.10416666666669</v>
      </c>
      <c r="M403" s="54">
        <f t="shared" si="1109"/>
        <v>404.39583333333331</v>
      </c>
      <c r="N403" s="54">
        <f t="shared" si="1109"/>
        <v>324.14583333333331</v>
      </c>
      <c r="O403" s="54">
        <f t="shared" si="1109"/>
        <v>410.60416666666669</v>
      </c>
      <c r="P403" s="54">
        <f t="shared" si="1109"/>
        <v>410.60416666666669</v>
      </c>
      <c r="Q403" s="54">
        <f t="shared" si="1109"/>
        <v>316.875</v>
      </c>
      <c r="R403" s="54" t="str">
        <f t="shared" si="1109"/>
        <v>n/a</v>
      </c>
      <c r="T403" s="54">
        <f t="shared" ref="T403:Z403" si="1110">IFERROR((K247+K299+K351)/3,"n/a")</f>
        <v>450.36111111111109</v>
      </c>
      <c r="U403" s="54">
        <f t="shared" si="1110"/>
        <v>414.60416666666669</v>
      </c>
      <c r="V403" s="54">
        <f t="shared" si="1110"/>
        <v>405.14583333333331</v>
      </c>
      <c r="W403" s="54">
        <f t="shared" si="1110"/>
        <v>341.76388888888891</v>
      </c>
      <c r="X403" s="54">
        <f t="shared" si="1110"/>
        <v>340.4305555555556</v>
      </c>
      <c r="Y403" s="54">
        <f t="shared" si="1110"/>
        <v>340.4305555555556</v>
      </c>
      <c r="Z403" s="54">
        <f t="shared" si="1110"/>
        <v>322.4375</v>
      </c>
      <c r="AA403" s="54" t="e">
        <f t="shared" ref="AA403" si="1111">(R247+R299+R351)/3</f>
        <v>#VALUE!</v>
      </c>
      <c r="AC403" s="74">
        <f>+AF403-'Figure 10 data'!I615</f>
        <v>0</v>
      </c>
      <c r="AD403" s="54">
        <f t="shared" si="896"/>
        <v>2.3623018565348763</v>
      </c>
      <c r="AE403" s="54">
        <f t="shared" si="853"/>
        <v>5.6429325159539578</v>
      </c>
      <c r="AF403" s="54">
        <f t="shared" si="818"/>
        <v>6.8750964158996286</v>
      </c>
      <c r="AG403" s="54">
        <f t="shared" si="819"/>
        <v>10.310074369081956</v>
      </c>
      <c r="AH403" s="54">
        <f t="shared" si="820"/>
        <v>31.304312349557328</v>
      </c>
      <c r="AI403" s="54">
        <f t="shared" si="821"/>
        <v>31.304312349557328</v>
      </c>
      <c r="AJ403" s="54">
        <f t="shared" si="822"/>
        <v>16.301608838922267</v>
      </c>
      <c r="AK403" s="54" t="e">
        <f t="shared" ref="AK403" si="1112">(I403/AA403-1)*100</f>
        <v>#REF!</v>
      </c>
      <c r="AM403" s="74">
        <f>AP403-'Figure 10 data'!H615</f>
        <v>0</v>
      </c>
      <c r="AN403" s="54">
        <f t="shared" si="876"/>
        <v>48.112449799196774</v>
      </c>
      <c r="AO403" s="54">
        <f t="shared" si="855"/>
        <v>55.319148936170201</v>
      </c>
      <c r="AP403" s="54">
        <f t="shared" si="789"/>
        <v>54.642857142857146</v>
      </c>
      <c r="AQ403" s="54">
        <f t="shared" si="790"/>
        <v>76.374269005847964</v>
      </c>
      <c r="AR403" s="54">
        <f t="shared" si="796"/>
        <v>77.029702970297038</v>
      </c>
      <c r="AS403" s="54">
        <f t="shared" si="797"/>
        <v>77.029702970297038</v>
      </c>
      <c r="AT403" s="54">
        <f t="shared" si="798"/>
        <v>101.34228187919464</v>
      </c>
      <c r="AU403" s="54" t="e">
        <f t="shared" ref="AU403" si="1113">(I403/I351-1)*100</f>
        <v>#REF!</v>
      </c>
    </row>
    <row r="404" spans="1:47" x14ac:dyDescent="0.25">
      <c r="A404" s="12">
        <f t="shared" si="744"/>
        <v>40407</v>
      </c>
      <c r="B404" s="54">
        <f>TWK!B347</f>
        <v>456</v>
      </c>
      <c r="C404" s="54">
        <f>TWK!C347</f>
        <v>435</v>
      </c>
      <c r="D404" s="54">
        <f>TWK!D347</f>
        <v>437</v>
      </c>
      <c r="E404" s="54">
        <f>TWK!E347</f>
        <v>392</v>
      </c>
      <c r="F404" s="54">
        <f>TWK!F347</f>
        <v>461</v>
      </c>
      <c r="G404" s="54">
        <f>TWK!G347</f>
        <v>461</v>
      </c>
      <c r="H404" s="54">
        <f>TWK!H347</f>
        <v>392</v>
      </c>
      <c r="I404" s="54" t="e">
        <f>TWK!#REF!</f>
        <v>#REF!</v>
      </c>
      <c r="K404" s="54">
        <f t="shared" ref="K404:R404" si="1114">IFERROR(AVERAGE(B401:B404),"n/a")</f>
        <v>457.79166666666669</v>
      </c>
      <c r="L404" s="54">
        <f t="shared" si="1114"/>
        <v>413.97916666666669</v>
      </c>
      <c r="M404" s="54">
        <f t="shared" si="1114"/>
        <v>407.39583333333331</v>
      </c>
      <c r="N404" s="54">
        <f t="shared" si="1114"/>
        <v>340.89583333333331</v>
      </c>
      <c r="O404" s="54">
        <f t="shared" si="1114"/>
        <v>424.60416666666669</v>
      </c>
      <c r="P404" s="54">
        <f t="shared" si="1114"/>
        <v>424.60416666666669</v>
      </c>
      <c r="Q404" s="54">
        <f t="shared" si="1114"/>
        <v>336.4375</v>
      </c>
      <c r="R404" s="54" t="str">
        <f t="shared" si="1114"/>
        <v>n/a</v>
      </c>
      <c r="T404" s="54">
        <f t="shared" ref="T404:Z404" si="1115">IFERROR((K248+K300+K352)/3,"n/a")</f>
        <v>449.4444444444444</v>
      </c>
      <c r="U404" s="54">
        <f t="shared" si="1115"/>
        <v>428.60416666666669</v>
      </c>
      <c r="V404" s="54">
        <f t="shared" si="1115"/>
        <v>422.3125</v>
      </c>
      <c r="W404" s="54">
        <f t="shared" si="1115"/>
        <v>382.84722222222223</v>
      </c>
      <c r="X404" s="54">
        <f t="shared" si="1115"/>
        <v>377.34722222222223</v>
      </c>
      <c r="Y404" s="54">
        <f t="shared" si="1115"/>
        <v>377.34722222222223</v>
      </c>
      <c r="Z404" s="54">
        <f t="shared" si="1115"/>
        <v>374.10416666666669</v>
      </c>
      <c r="AA404" s="54" t="e">
        <f t="shared" ref="AA404" si="1116">(R248+R300+R352)/3</f>
        <v>#VALUE!</v>
      </c>
      <c r="AC404" s="74">
        <f>+AF404-'Figure 10 data'!I616</f>
        <v>0</v>
      </c>
      <c r="AD404" s="54">
        <f t="shared" si="896"/>
        <v>1.4585908529048286</v>
      </c>
      <c r="AE404" s="54">
        <f t="shared" si="853"/>
        <v>1.4922471200116583</v>
      </c>
      <c r="AF404" s="54">
        <f t="shared" si="818"/>
        <v>3.4778747965073187</v>
      </c>
      <c r="AG404" s="54">
        <f t="shared" si="819"/>
        <v>2.3907128605115124</v>
      </c>
      <c r="AH404" s="54">
        <f t="shared" si="820"/>
        <v>22.168648091574951</v>
      </c>
      <c r="AI404" s="54">
        <f t="shared" si="821"/>
        <v>22.168648091574951</v>
      </c>
      <c r="AJ404" s="54">
        <f t="shared" si="822"/>
        <v>4.7836498301498054</v>
      </c>
      <c r="AK404" s="54" t="e">
        <f t="shared" ref="AK404" si="1117">(I404/AA404-1)*100</f>
        <v>#REF!</v>
      </c>
      <c r="AM404" s="74">
        <f>AP404-'Figure 10 data'!H616</f>
        <v>0</v>
      </c>
      <c r="AN404" s="54">
        <f t="shared" si="876"/>
        <v>32.173913043478251</v>
      </c>
      <c r="AO404" s="54">
        <f t="shared" si="855"/>
        <v>34.259259259259252</v>
      </c>
      <c r="AP404" s="54">
        <f t="shared" si="789"/>
        <v>35.714285714285722</v>
      </c>
      <c r="AQ404" s="54">
        <f t="shared" si="790"/>
        <v>44.649446494464939</v>
      </c>
      <c r="AR404" s="54">
        <f t="shared" si="796"/>
        <v>46.815286624203821</v>
      </c>
      <c r="AS404" s="54">
        <f t="shared" si="797"/>
        <v>46.815286624203821</v>
      </c>
      <c r="AT404" s="54">
        <f t="shared" si="798"/>
        <v>49.049429657794683</v>
      </c>
      <c r="AU404" s="54" t="e">
        <f t="shared" ref="AU404" si="1118">(I404/I352-1)*100</f>
        <v>#REF!</v>
      </c>
    </row>
    <row r="405" spans="1:47" x14ac:dyDescent="0.25">
      <c r="A405" s="12">
        <f t="shared" si="744"/>
        <v>40414</v>
      </c>
      <c r="B405" s="54">
        <f>TWK!B348</f>
        <v>481.25</v>
      </c>
      <c r="C405" s="54">
        <f>TWK!C348</f>
        <v>456.25</v>
      </c>
      <c r="D405" s="54">
        <f>TWK!D348</f>
        <v>456.25</v>
      </c>
      <c r="E405" s="54">
        <f>TWK!E348</f>
        <v>450</v>
      </c>
      <c r="F405" s="54">
        <f>TWK!F348</f>
        <v>551.25</v>
      </c>
      <c r="G405" s="54">
        <f>TWK!G348</f>
        <v>551.25</v>
      </c>
      <c r="H405" s="54">
        <f>TWK!H348</f>
        <v>437.5</v>
      </c>
      <c r="I405" s="54" t="e">
        <f>TWK!#REF!</f>
        <v>#REF!</v>
      </c>
      <c r="K405" s="54">
        <f t="shared" ref="K405:R405" si="1119">IFERROR(AVERAGE(B402:B405),"n/a")</f>
        <v>462.6875</v>
      </c>
      <c r="L405" s="54">
        <f t="shared" si="1119"/>
        <v>428.875</v>
      </c>
      <c r="M405" s="54">
        <f t="shared" si="1119"/>
        <v>424.375</v>
      </c>
      <c r="N405" s="54">
        <f t="shared" si="1119"/>
        <v>378.8125</v>
      </c>
      <c r="O405" s="54">
        <f t="shared" si="1119"/>
        <v>463.25</v>
      </c>
      <c r="P405" s="54">
        <f t="shared" si="1119"/>
        <v>463.25</v>
      </c>
      <c r="Q405" s="54">
        <f t="shared" si="1119"/>
        <v>373.3125</v>
      </c>
      <c r="R405" s="54" t="str">
        <f t="shared" si="1119"/>
        <v>n/a</v>
      </c>
      <c r="T405" s="54">
        <f t="shared" ref="T405:Z405" si="1120">IFERROR((K249+K301+K353)/3,"n/a")</f>
        <v>458.66666666666669</v>
      </c>
      <c r="U405" s="54">
        <f t="shared" si="1120"/>
        <v>458.27083333333331</v>
      </c>
      <c r="V405" s="54">
        <f t="shared" si="1120"/>
        <v>458.10416666666669</v>
      </c>
      <c r="W405" s="54">
        <f t="shared" si="1120"/>
        <v>443.03472222222223</v>
      </c>
      <c r="X405" s="54">
        <f t="shared" si="1120"/>
        <v>437.31944444444451</v>
      </c>
      <c r="Y405" s="54">
        <f t="shared" si="1120"/>
        <v>437.73611111111114</v>
      </c>
      <c r="Z405" s="54">
        <f t="shared" si="1120"/>
        <v>450.9375</v>
      </c>
      <c r="AA405" s="54" t="e">
        <f t="shared" ref="AA405" si="1121">(R249+R301+R353)/3</f>
        <v>#VALUE!</v>
      </c>
      <c r="AC405" s="74">
        <f>+AF405-'Figure 10 data'!I617</f>
        <v>0</v>
      </c>
      <c r="AD405" s="54">
        <f t="shared" si="896"/>
        <v>4.923691860465107</v>
      </c>
      <c r="AE405" s="54">
        <f t="shared" si="853"/>
        <v>-0.44096922307587105</v>
      </c>
      <c r="AF405" s="54">
        <f t="shared" si="818"/>
        <v>-0.40474782845968393</v>
      </c>
      <c r="AG405" s="54">
        <f t="shared" si="819"/>
        <v>1.5721742401680228</v>
      </c>
      <c r="AH405" s="54">
        <f t="shared" si="820"/>
        <v>26.052021469177731</v>
      </c>
      <c r="AI405" s="54">
        <f t="shared" si="821"/>
        <v>25.932036678617877</v>
      </c>
      <c r="AJ405" s="54">
        <f t="shared" si="822"/>
        <v>-2.9799029799029819</v>
      </c>
      <c r="AK405" s="54" t="e">
        <f t="shared" ref="AK405" si="1122">(I405/AA405-1)*100</f>
        <v>#REF!</v>
      </c>
      <c r="AM405" s="74">
        <f>AP405-'Figure 10 data'!H617</f>
        <v>0</v>
      </c>
      <c r="AN405" s="54">
        <f t="shared" si="876"/>
        <v>36.331444759206796</v>
      </c>
      <c r="AO405" s="54">
        <f t="shared" si="855"/>
        <v>34.985207100591722</v>
      </c>
      <c r="AP405" s="54">
        <f t="shared" ref="AP405:AP468" si="1123">IFERROR((D405/D353-1)*100,"n/a")</f>
        <v>34.191176470588225</v>
      </c>
      <c r="AQ405" s="54">
        <f t="shared" ref="AQ405:AQ468" si="1124">IFERROR((E405/E353-1)*100,"n/a")</f>
        <v>59.010600706713781</v>
      </c>
      <c r="AR405" s="54">
        <f t="shared" si="796"/>
        <v>53.125</v>
      </c>
      <c r="AS405" s="54">
        <f t="shared" si="797"/>
        <v>53.125</v>
      </c>
      <c r="AT405" s="54">
        <f t="shared" si="798"/>
        <v>40.224358974358964</v>
      </c>
      <c r="AU405" s="54" t="e">
        <f t="shared" ref="AU405" si="1125">(I405/I353-1)*100</f>
        <v>#REF!</v>
      </c>
    </row>
    <row r="406" spans="1:47" x14ac:dyDescent="0.25">
      <c r="A406" s="12">
        <f t="shared" si="744"/>
        <v>40421</v>
      </c>
      <c r="B406" s="54">
        <f>TWK!B349</f>
        <v>506.25</v>
      </c>
      <c r="C406" s="54">
        <f>TWK!C349</f>
        <v>493.75</v>
      </c>
      <c r="D406" s="54">
        <f>TWK!D349</f>
        <v>506.25</v>
      </c>
      <c r="E406" s="54">
        <f>TWK!E349</f>
        <v>525</v>
      </c>
      <c r="F406" s="54">
        <f>TWK!F349</f>
        <v>616.25</v>
      </c>
      <c r="G406" s="54">
        <f>TWK!G349</f>
        <v>616.25</v>
      </c>
      <c r="H406" s="54">
        <f>TWK!H349</f>
        <v>500</v>
      </c>
      <c r="I406" s="54" t="e">
        <f>TWK!#REF!</f>
        <v>#REF!</v>
      </c>
      <c r="K406" s="54">
        <f t="shared" ref="K406:R406" si="1126">IFERROR(AVERAGE(B403:B406),"n/a")</f>
        <v>476.125</v>
      </c>
      <c r="L406" s="54">
        <f t="shared" si="1126"/>
        <v>455.75</v>
      </c>
      <c r="M406" s="54">
        <f t="shared" si="1126"/>
        <v>458.125</v>
      </c>
      <c r="N406" s="54">
        <f t="shared" si="1126"/>
        <v>436</v>
      </c>
      <c r="O406" s="54">
        <f t="shared" si="1126"/>
        <v>518.875</v>
      </c>
      <c r="P406" s="54">
        <f t="shared" si="1126"/>
        <v>518.875</v>
      </c>
      <c r="Q406" s="54">
        <f t="shared" si="1126"/>
        <v>426.125</v>
      </c>
      <c r="R406" s="54" t="str">
        <f t="shared" si="1126"/>
        <v>n/a</v>
      </c>
      <c r="T406" s="54">
        <f t="shared" ref="T406:Z406" si="1127">IFERROR((K250+K302+K354)/3,"n/a")</f>
        <v>477.83333333333331</v>
      </c>
      <c r="U406" s="54">
        <f t="shared" si="1127"/>
        <v>498.58333333333331</v>
      </c>
      <c r="V406" s="54">
        <f t="shared" si="1127"/>
        <v>504.16666666666669</v>
      </c>
      <c r="W406" s="54">
        <f t="shared" si="1127"/>
        <v>511.3125</v>
      </c>
      <c r="X406" s="54">
        <f t="shared" si="1127"/>
        <v>504.875</v>
      </c>
      <c r="Y406" s="54">
        <f t="shared" si="1127"/>
        <v>506.625</v>
      </c>
      <c r="Z406" s="54">
        <f t="shared" si="1127"/>
        <v>524.10416666666663</v>
      </c>
      <c r="AA406" s="54" t="e">
        <f t="shared" ref="AA406" si="1128">(R250+R302+R354)/3</f>
        <v>#VALUE!</v>
      </c>
      <c r="AC406" s="74">
        <f>+AF406-'Figure 10 data'!I618</f>
        <v>0</v>
      </c>
      <c r="AD406" s="54">
        <f t="shared" si="896"/>
        <v>5.9469829089640713</v>
      </c>
      <c r="AE406" s="54">
        <f t="shared" si="853"/>
        <v>-0.96941333779040351</v>
      </c>
      <c r="AF406" s="54">
        <f t="shared" si="818"/>
        <v>0.41322314049585529</v>
      </c>
      <c r="AG406" s="54">
        <f t="shared" si="819"/>
        <v>2.6769343601026785</v>
      </c>
      <c r="AH406" s="54">
        <f t="shared" si="820"/>
        <v>22.059915820747712</v>
      </c>
      <c r="AI406" s="54">
        <f t="shared" si="821"/>
        <v>21.63829262274859</v>
      </c>
      <c r="AJ406" s="54">
        <f t="shared" si="822"/>
        <v>-4.5991175418372503</v>
      </c>
      <c r="AK406" s="54" t="e">
        <f t="shared" ref="AK406" si="1129">(I406/AA406-1)*100</f>
        <v>#REF!</v>
      </c>
      <c r="AM406" s="74">
        <f>AP406-'Figure 10 data'!H618</f>
        <v>0</v>
      </c>
      <c r="AN406" s="54">
        <f t="shared" si="876"/>
        <v>41.410614525139657</v>
      </c>
      <c r="AO406" s="54">
        <f t="shared" si="855"/>
        <v>39.872521246458923</v>
      </c>
      <c r="AP406" s="54">
        <f t="shared" si="1123"/>
        <v>42.605633802816897</v>
      </c>
      <c r="AQ406" s="54">
        <f t="shared" si="1124"/>
        <v>62.037037037037045</v>
      </c>
      <c r="AR406" s="54">
        <f t="shared" ref="AR406:AR469" si="1130">IFERROR((F406/F354-1)*100,"n/a")</f>
        <v>64.772727272727266</v>
      </c>
      <c r="AS406" s="54">
        <f t="shared" ref="AS406:AS469" si="1131">IFERROR((G406/G354-1)*100,"n/a")</f>
        <v>62.171052631578938</v>
      </c>
      <c r="AT406" s="54">
        <f t="shared" ref="AT406:AT469" si="1132">IFERROR((H406/H354-1)*100,"n/a")</f>
        <v>54.320987654320987</v>
      </c>
      <c r="AU406" s="54" t="e">
        <f t="shared" ref="AU406" si="1133">(I406/I354-1)*100</f>
        <v>#REF!</v>
      </c>
    </row>
    <row r="407" spans="1:47" x14ac:dyDescent="0.25">
      <c r="A407" s="12">
        <f t="shared" si="744"/>
        <v>40428</v>
      </c>
      <c r="B407" s="54">
        <f>TWK!B350</f>
        <v>506.25</v>
      </c>
      <c r="C407" s="54">
        <f>TWK!C350</f>
        <v>500</v>
      </c>
      <c r="D407" s="54">
        <f>TWK!D350</f>
        <v>495</v>
      </c>
      <c r="E407" s="54">
        <f>TWK!E350</f>
        <v>506.25</v>
      </c>
      <c r="F407" s="54">
        <f>TWK!F350</f>
        <v>602.5</v>
      </c>
      <c r="G407" s="54">
        <f>TWK!G350</f>
        <v>602.5</v>
      </c>
      <c r="H407" s="54">
        <f>TWK!H350</f>
        <v>487.5</v>
      </c>
      <c r="I407" s="54" t="e">
        <f>TWK!#REF!</f>
        <v>#REF!</v>
      </c>
      <c r="K407" s="54">
        <f t="shared" ref="K407:R407" si="1134">IFERROR(AVERAGE(B404:B407),"n/a")</f>
        <v>487.4375</v>
      </c>
      <c r="L407" s="54">
        <f t="shared" si="1134"/>
        <v>471.25</v>
      </c>
      <c r="M407" s="54">
        <f t="shared" si="1134"/>
        <v>473.625</v>
      </c>
      <c r="N407" s="54">
        <f t="shared" si="1134"/>
        <v>468.3125</v>
      </c>
      <c r="O407" s="54">
        <f t="shared" si="1134"/>
        <v>557.75</v>
      </c>
      <c r="P407" s="54">
        <f t="shared" si="1134"/>
        <v>557.75</v>
      </c>
      <c r="Q407" s="54">
        <f t="shared" si="1134"/>
        <v>454.25</v>
      </c>
      <c r="R407" s="54" t="str">
        <f t="shared" si="1134"/>
        <v>n/a</v>
      </c>
      <c r="T407" s="54">
        <f t="shared" ref="T407:Z407" si="1135">IFERROR((K251+K303+K355)/3,"n/a")</f>
        <v>493.72916666666669</v>
      </c>
      <c r="U407" s="54">
        <f t="shared" si="1135"/>
        <v>520.89583333333337</v>
      </c>
      <c r="V407" s="54">
        <f t="shared" si="1135"/>
        <v>534.35416666666663</v>
      </c>
      <c r="W407" s="54">
        <f t="shared" si="1135"/>
        <v>545.58333333333337</v>
      </c>
      <c r="X407" s="54">
        <f t="shared" si="1135"/>
        <v>547.04166666666663</v>
      </c>
      <c r="Y407" s="54">
        <f t="shared" si="1135"/>
        <v>547.64583333333337</v>
      </c>
      <c r="Z407" s="54">
        <f t="shared" si="1135"/>
        <v>557.79166666666663</v>
      </c>
      <c r="AA407" s="54" t="e">
        <f t="shared" ref="AA407" si="1136">(R251+R303+R355)/3</f>
        <v>#VALUE!</v>
      </c>
      <c r="AC407" s="74">
        <f>+AF407-'Figure 10 data'!I619</f>
        <v>0</v>
      </c>
      <c r="AD407" s="54">
        <f t="shared" si="896"/>
        <v>2.5359719819401549</v>
      </c>
      <c r="AE407" s="54">
        <f t="shared" si="853"/>
        <v>-4.0115186177658746</v>
      </c>
      <c r="AF407" s="54">
        <f t="shared" si="818"/>
        <v>-7.3648095442317318</v>
      </c>
      <c r="AG407" s="54">
        <f t="shared" si="819"/>
        <v>-7.2094088895677473</v>
      </c>
      <c r="AH407" s="54">
        <f t="shared" si="820"/>
        <v>10.137862746591519</v>
      </c>
      <c r="AI407" s="54">
        <f t="shared" si="821"/>
        <v>10.01635789553772</v>
      </c>
      <c r="AJ407" s="54">
        <f t="shared" si="822"/>
        <v>-12.601777844177175</v>
      </c>
      <c r="AK407" s="54" t="e">
        <f t="shared" ref="AK407" si="1137">(I407/AA407-1)*100</f>
        <v>#REF!</v>
      </c>
      <c r="AM407" s="74">
        <f>AP407-'Figure 10 data'!H619</f>
        <v>0</v>
      </c>
      <c r="AN407" s="54">
        <f t="shared" si="876"/>
        <v>43.109540636042396</v>
      </c>
      <c r="AO407" s="54">
        <f t="shared" si="855"/>
        <v>52.091254752851704</v>
      </c>
      <c r="AP407" s="54">
        <f t="shared" si="1123"/>
        <v>47.211895910780676</v>
      </c>
      <c r="AQ407" s="54">
        <f t="shared" si="1124"/>
        <v>68.75</v>
      </c>
      <c r="AR407" s="54">
        <f t="shared" si="1130"/>
        <v>73.381294964028783</v>
      </c>
      <c r="AS407" s="54">
        <f t="shared" si="1131"/>
        <v>67.944250871080129</v>
      </c>
      <c r="AT407" s="54">
        <f t="shared" si="1132"/>
        <v>69.565217391304344</v>
      </c>
      <c r="AU407" s="54" t="e">
        <f t="shared" ref="AU407" si="1138">(I407/I355-1)*100</f>
        <v>#REF!</v>
      </c>
    </row>
    <row r="408" spans="1:47" x14ac:dyDescent="0.25">
      <c r="A408" s="12">
        <f t="shared" si="744"/>
        <v>40435</v>
      </c>
      <c r="B408" s="54">
        <f>TWK!B351</f>
        <v>483.33333333333331</v>
      </c>
      <c r="C408" s="54">
        <f>TWK!C351</f>
        <v>480</v>
      </c>
      <c r="D408" s="54">
        <f>TWK!D351</f>
        <v>483.75</v>
      </c>
      <c r="E408" s="54">
        <f>TWK!E351</f>
        <v>475</v>
      </c>
      <c r="F408" s="54">
        <f>TWK!F351</f>
        <v>546.66666666666663</v>
      </c>
      <c r="G408" s="54">
        <f>TWK!G351</f>
        <v>546.66666666666663</v>
      </c>
      <c r="H408" s="54">
        <f>TWK!H351</f>
        <v>463.33333333333331</v>
      </c>
      <c r="I408" s="54" t="e">
        <f>TWK!#REF!</f>
        <v>#REF!</v>
      </c>
      <c r="K408" s="54">
        <f t="shared" ref="K408:R408" si="1139">IFERROR(AVERAGE(B405:B408),"n/a")</f>
        <v>494.27083333333331</v>
      </c>
      <c r="L408" s="54">
        <f t="shared" si="1139"/>
        <v>482.5</v>
      </c>
      <c r="M408" s="54">
        <f t="shared" si="1139"/>
        <v>485.3125</v>
      </c>
      <c r="N408" s="54">
        <f t="shared" si="1139"/>
        <v>489.0625</v>
      </c>
      <c r="O408" s="54">
        <f t="shared" si="1139"/>
        <v>579.16666666666663</v>
      </c>
      <c r="P408" s="54">
        <f t="shared" si="1139"/>
        <v>579.16666666666663</v>
      </c>
      <c r="Q408" s="54">
        <f t="shared" si="1139"/>
        <v>472.08333333333331</v>
      </c>
      <c r="R408" s="54" t="str">
        <f t="shared" si="1139"/>
        <v>n/a</v>
      </c>
      <c r="T408" s="54">
        <f t="shared" ref="T408:Z408" si="1140">IFERROR((K252+K304+K356)/3,"n/a")</f>
        <v>509.95138888888891</v>
      </c>
      <c r="U408" s="54">
        <f t="shared" si="1140"/>
        <v>541.34027777777771</v>
      </c>
      <c r="V408" s="54">
        <f t="shared" si="1140"/>
        <v>557.52083333333337</v>
      </c>
      <c r="W408" s="54">
        <f t="shared" si="1140"/>
        <v>553.47222222222229</v>
      </c>
      <c r="X408" s="54">
        <f t="shared" si="1140"/>
        <v>576.48611111111109</v>
      </c>
      <c r="Y408" s="54">
        <f t="shared" si="1140"/>
        <v>576.84027777777771</v>
      </c>
      <c r="Z408" s="54">
        <f t="shared" si="1140"/>
        <v>555.45833333333337</v>
      </c>
      <c r="AA408" s="54" t="e">
        <f t="shared" ref="AA408" si="1141">(R252+R304+R356)/3</f>
        <v>#VALUE!</v>
      </c>
      <c r="AC408" s="74">
        <f>+AF408-'Figure 10 data'!I620</f>
        <v>0</v>
      </c>
      <c r="AD408" s="54">
        <f t="shared" si="896"/>
        <v>-5.2197241022428731</v>
      </c>
      <c r="AE408" s="54">
        <f t="shared" si="853"/>
        <v>-11.331186740728372</v>
      </c>
      <c r="AF408" s="54">
        <f t="shared" si="818"/>
        <v>-13.23194200515676</v>
      </c>
      <c r="AG408" s="54">
        <f t="shared" si="819"/>
        <v>-14.178168130489343</v>
      </c>
      <c r="AH408" s="54">
        <f t="shared" si="820"/>
        <v>-5.1726214855325576</v>
      </c>
      <c r="AI408" s="54">
        <f t="shared" si="821"/>
        <v>-5.2308433154758305</v>
      </c>
      <c r="AJ408" s="54">
        <f t="shared" si="822"/>
        <v>-16.585402445427956</v>
      </c>
      <c r="AK408" s="54" t="e">
        <f t="shared" ref="AK408" si="1142">(I408/AA408-1)*100</f>
        <v>#REF!</v>
      </c>
      <c r="AM408" s="74">
        <f>AP408-'Figure 10 data'!H620</f>
        <v>0</v>
      </c>
      <c r="AN408" s="54">
        <f t="shared" si="876"/>
        <v>39.42307692307692</v>
      </c>
      <c r="AO408" s="54">
        <f t="shared" si="855"/>
        <v>44.000000000000014</v>
      </c>
      <c r="AP408" s="54">
        <f t="shared" si="1123"/>
        <v>44.402985074626855</v>
      </c>
      <c r="AQ408" s="54">
        <f t="shared" si="1124"/>
        <v>54.891304347826079</v>
      </c>
      <c r="AR408" s="54">
        <f t="shared" si="1130"/>
        <v>56.937799043062199</v>
      </c>
      <c r="AS408" s="54">
        <f t="shared" si="1131"/>
        <v>59.22330097087378</v>
      </c>
      <c r="AT408" s="54">
        <f t="shared" si="1132"/>
        <v>54.444444444444429</v>
      </c>
      <c r="AU408" s="54" t="e">
        <f t="shared" ref="AU408" si="1143">(I408/I356-1)*100</f>
        <v>#REF!</v>
      </c>
    </row>
    <row r="409" spans="1:47" x14ac:dyDescent="0.25">
      <c r="A409" s="12">
        <f t="shared" si="744"/>
        <v>40442</v>
      </c>
      <c r="B409" s="54">
        <f>TWK!B352</f>
        <v>531.25</v>
      </c>
      <c r="C409" s="54">
        <f>TWK!C352</f>
        <v>522.5</v>
      </c>
      <c r="D409" s="54">
        <f>TWK!D352</f>
        <v>545</v>
      </c>
      <c r="E409" s="54">
        <f>TWK!E352</f>
        <v>500</v>
      </c>
      <c r="F409" s="54">
        <f>TWK!F352</f>
        <v>587.5</v>
      </c>
      <c r="G409" s="54">
        <f>TWK!G352</f>
        <v>587.5</v>
      </c>
      <c r="H409" s="54">
        <f>TWK!H352</f>
        <v>466.25</v>
      </c>
      <c r="I409" s="54" t="e">
        <f>TWK!#REF!</f>
        <v>#REF!</v>
      </c>
      <c r="K409" s="54">
        <f t="shared" ref="K409:R409" si="1144">IFERROR(AVERAGE(B406:B409),"n/a")</f>
        <v>506.77083333333331</v>
      </c>
      <c r="L409" s="54">
        <f t="shared" si="1144"/>
        <v>499.0625</v>
      </c>
      <c r="M409" s="54">
        <f t="shared" si="1144"/>
        <v>507.5</v>
      </c>
      <c r="N409" s="54">
        <f t="shared" si="1144"/>
        <v>501.5625</v>
      </c>
      <c r="O409" s="54">
        <f t="shared" si="1144"/>
        <v>588.22916666666663</v>
      </c>
      <c r="P409" s="54">
        <f t="shared" si="1144"/>
        <v>588.22916666666663</v>
      </c>
      <c r="Q409" s="54">
        <f t="shared" si="1144"/>
        <v>479.27083333333331</v>
      </c>
      <c r="R409" s="54" t="str">
        <f t="shared" si="1144"/>
        <v>n/a</v>
      </c>
      <c r="T409" s="54">
        <f t="shared" ref="T409:Z409" si="1145">IFERROR((K253+K305+K357)/3,"n/a")</f>
        <v>521.07638888888891</v>
      </c>
      <c r="U409" s="54">
        <f t="shared" si="1145"/>
        <v>545.38194444444446</v>
      </c>
      <c r="V409" s="54">
        <f t="shared" si="1145"/>
        <v>560.33333333333337</v>
      </c>
      <c r="W409" s="54">
        <f t="shared" si="1145"/>
        <v>543.15972222222229</v>
      </c>
      <c r="X409" s="54">
        <f t="shared" si="1145"/>
        <v>582.42361111111109</v>
      </c>
      <c r="Y409" s="54">
        <f t="shared" si="1145"/>
        <v>582.86111111111109</v>
      </c>
      <c r="Z409" s="54">
        <f t="shared" si="1145"/>
        <v>531.25</v>
      </c>
      <c r="AA409" s="54" t="e">
        <f t="shared" ref="AA409" si="1146">(R253+R305+R357)/3</f>
        <v>#VALUE!</v>
      </c>
      <c r="AC409" s="74">
        <f>+AF409-'Figure 10 data'!I621</f>
        <v>0</v>
      </c>
      <c r="AD409" s="54">
        <f t="shared" si="896"/>
        <v>1.9524222029719374</v>
      </c>
      <c r="AE409" s="54">
        <f t="shared" si="853"/>
        <v>-4.1955815878270908</v>
      </c>
      <c r="AF409" s="54">
        <f t="shared" si="818"/>
        <v>-2.7364663890541374</v>
      </c>
      <c r="AG409" s="54">
        <f t="shared" si="819"/>
        <v>-7.946046154829645</v>
      </c>
      <c r="AH409" s="54">
        <f t="shared" si="820"/>
        <v>0.87159737209219212</v>
      </c>
      <c r="AI409" s="54">
        <f t="shared" si="821"/>
        <v>0.79588238097507702</v>
      </c>
      <c r="AJ409" s="54">
        <f t="shared" si="822"/>
        <v>-12.235294117647054</v>
      </c>
      <c r="AK409" s="54" t="e">
        <f t="shared" ref="AK409" si="1147">(I409/AA409-1)*100</f>
        <v>#REF!</v>
      </c>
      <c r="AM409" s="74">
        <f>AP409-'Figure 10 data'!H621</f>
        <v>0</v>
      </c>
      <c r="AN409" s="54">
        <f t="shared" si="876"/>
        <v>38.888888888888886</v>
      </c>
      <c r="AO409" s="54">
        <f t="shared" si="855"/>
        <v>34.838709677419352</v>
      </c>
      <c r="AP409" s="54">
        <f t="shared" si="1123"/>
        <v>40.192926045016073</v>
      </c>
      <c r="AQ409" s="54">
        <f t="shared" si="1124"/>
        <v>40.350877192982452</v>
      </c>
      <c r="AR409" s="54">
        <f t="shared" si="1130"/>
        <v>56.146179401993358</v>
      </c>
      <c r="AS409" s="54">
        <f t="shared" si="1131"/>
        <v>56.146179401993358</v>
      </c>
      <c r="AT409" s="54">
        <f t="shared" si="1132"/>
        <v>46.850393700787407</v>
      </c>
      <c r="AU409" s="54" t="e">
        <f t="shared" ref="AU409" si="1148">(I409/I357-1)*100</f>
        <v>#REF!</v>
      </c>
    </row>
    <row r="410" spans="1:47" x14ac:dyDescent="0.25">
      <c r="A410" s="12">
        <f t="shared" si="744"/>
        <v>40449</v>
      </c>
      <c r="B410" s="54">
        <f>TWK!B353</f>
        <v>553.75</v>
      </c>
      <c r="C410" s="54">
        <f>TWK!C353</f>
        <v>536.25</v>
      </c>
      <c r="D410" s="54">
        <f>TWK!D353</f>
        <v>558.75</v>
      </c>
      <c r="E410" s="54">
        <f>TWK!E353</f>
        <v>497.5</v>
      </c>
      <c r="F410" s="54">
        <f>TWK!F353</f>
        <v>585</v>
      </c>
      <c r="G410" s="54">
        <f>TWK!G353</f>
        <v>585</v>
      </c>
      <c r="H410" s="54">
        <f>TWK!H353</f>
        <v>462.5</v>
      </c>
      <c r="I410" s="54" t="e">
        <f>TWK!#REF!</f>
        <v>#REF!</v>
      </c>
      <c r="K410" s="54">
        <f t="shared" ref="K410:R410" si="1149">IFERROR(AVERAGE(B407:B410),"n/a")</f>
        <v>518.64583333333326</v>
      </c>
      <c r="L410" s="54">
        <f t="shared" si="1149"/>
        <v>509.6875</v>
      </c>
      <c r="M410" s="54">
        <f t="shared" si="1149"/>
        <v>520.625</v>
      </c>
      <c r="N410" s="54">
        <f t="shared" si="1149"/>
        <v>494.6875</v>
      </c>
      <c r="O410" s="54">
        <f t="shared" si="1149"/>
        <v>580.41666666666663</v>
      </c>
      <c r="P410" s="54">
        <f t="shared" si="1149"/>
        <v>580.41666666666663</v>
      </c>
      <c r="Q410" s="54">
        <f t="shared" si="1149"/>
        <v>469.89583333333331</v>
      </c>
      <c r="R410" s="54" t="str">
        <f t="shared" si="1149"/>
        <v>n/a</v>
      </c>
      <c r="T410" s="54">
        <f t="shared" ref="T410:Z410" si="1150">IFERROR((K254+K306+K358)/3,"n/a")</f>
        <v>530.1875</v>
      </c>
      <c r="U410" s="54">
        <f t="shared" si="1150"/>
        <v>547.42361111111109</v>
      </c>
      <c r="V410" s="54">
        <f t="shared" si="1150"/>
        <v>558.95833333333337</v>
      </c>
      <c r="W410" s="54">
        <f t="shared" si="1150"/>
        <v>523.21527777777783</v>
      </c>
      <c r="X410" s="54">
        <f t="shared" si="1150"/>
        <v>579.64583333333337</v>
      </c>
      <c r="Y410" s="54">
        <f t="shared" si="1150"/>
        <v>578.83333333333337</v>
      </c>
      <c r="Z410" s="54">
        <f t="shared" si="1150"/>
        <v>508</v>
      </c>
      <c r="AA410" s="54" t="e">
        <f t="shared" ref="AA410" si="1151">(R254+R306+R358)/3</f>
        <v>#VALUE!</v>
      </c>
      <c r="AC410" s="74">
        <f>+AF410-'Figure 10 data'!I622</f>
        <v>0</v>
      </c>
      <c r="AD410" s="54">
        <f t="shared" si="896"/>
        <v>4.4441824826122911</v>
      </c>
      <c r="AE410" s="54">
        <f t="shared" si="853"/>
        <v>-2.0411269964099477</v>
      </c>
      <c r="AF410" s="54">
        <f t="shared" ref="AF410:AF473" si="1152">IFERROR((D410/V410-1)*100,"n/a")</f>
        <v>-3.7271710771535904E-2</v>
      </c>
      <c r="AG410" s="54">
        <f t="shared" ref="AG410:AG473" si="1153">IFERROR((E410/W410-1)*100,"na")</f>
        <v>-4.9148560582934149</v>
      </c>
      <c r="AH410" s="54">
        <f t="shared" ref="AH410:AH473" si="1154">IFERROR((F410/X410-1)*100,"n/a")</f>
        <v>0.92369622254968586</v>
      </c>
      <c r="AI410" s="54">
        <f t="shared" ref="AI410:AI473" si="1155">IFERROR((G410/Y410-1)*100,"n/a")</f>
        <v>1.0653613590555722</v>
      </c>
      <c r="AJ410" s="54">
        <f t="shared" ref="AJ410:AJ473" si="1156">IFERROR((H410/Z410-1)*100,"n/a")</f>
        <v>-8.9566929133858224</v>
      </c>
      <c r="AK410" s="54" t="e">
        <f t="shared" ref="AK410" si="1157">(I410/AA410-1)*100</f>
        <v>#REF!</v>
      </c>
      <c r="AM410" s="74">
        <f>AP410-'Figure 10 data'!H622</f>
        <v>0</v>
      </c>
      <c r="AN410" s="54">
        <f t="shared" si="876"/>
        <v>27.788461538461551</v>
      </c>
      <c r="AO410" s="54">
        <f t="shared" si="855"/>
        <v>22.571428571428577</v>
      </c>
      <c r="AP410" s="54">
        <f t="shared" si="1123"/>
        <v>24.860335195530723</v>
      </c>
      <c r="AQ410" s="54">
        <f t="shared" si="1124"/>
        <v>20.850202429149789</v>
      </c>
      <c r="AR410" s="54">
        <f t="shared" si="1130"/>
        <v>30.970149253731339</v>
      </c>
      <c r="AS410" s="54">
        <f t="shared" si="1131"/>
        <v>30.970149253731339</v>
      </c>
      <c r="AT410" s="54">
        <f t="shared" si="1132"/>
        <v>23.333333333333339</v>
      </c>
      <c r="AU410" s="54" t="e">
        <f t="shared" ref="AU410" si="1158">(I410/I358-1)*100</f>
        <v>#REF!</v>
      </c>
    </row>
    <row r="411" spans="1:47" x14ac:dyDescent="0.25">
      <c r="A411" s="12">
        <f t="shared" si="744"/>
        <v>40456</v>
      </c>
      <c r="B411" s="54">
        <f>TWK!B354</f>
        <v>656.25</v>
      </c>
      <c r="C411" s="54">
        <f>TWK!C354</f>
        <v>626.25</v>
      </c>
      <c r="D411" s="54">
        <f>TWK!D354</f>
        <v>643.75</v>
      </c>
      <c r="E411" s="54">
        <f>TWK!E354</f>
        <v>538.75</v>
      </c>
      <c r="F411" s="54">
        <f>TWK!F354</f>
        <v>650</v>
      </c>
      <c r="G411" s="54">
        <f>TWK!G354</f>
        <v>650</v>
      </c>
      <c r="H411" s="54">
        <f>TWK!H354</f>
        <v>513.75</v>
      </c>
      <c r="I411" s="54" t="e">
        <f>TWK!#REF!</f>
        <v>#REF!</v>
      </c>
      <c r="K411" s="54">
        <f t="shared" ref="K411:R411" si="1159">IFERROR(AVERAGE(B408:B411),"n/a")</f>
        <v>556.14583333333326</v>
      </c>
      <c r="L411" s="54">
        <f t="shared" si="1159"/>
        <v>541.25</v>
      </c>
      <c r="M411" s="54">
        <f t="shared" si="1159"/>
        <v>557.8125</v>
      </c>
      <c r="N411" s="54">
        <f t="shared" si="1159"/>
        <v>502.8125</v>
      </c>
      <c r="O411" s="54">
        <f t="shared" si="1159"/>
        <v>592.29166666666663</v>
      </c>
      <c r="P411" s="54">
        <f t="shared" si="1159"/>
        <v>592.29166666666663</v>
      </c>
      <c r="Q411" s="54">
        <f t="shared" si="1159"/>
        <v>476.45833333333331</v>
      </c>
      <c r="R411" s="54" t="str">
        <f t="shared" si="1159"/>
        <v>n/a</v>
      </c>
      <c r="T411" s="54">
        <f t="shared" ref="T411:Z411" si="1160">IFERROR((K255+K307+K359)/3,"n/a")</f>
        <v>549.64583333333337</v>
      </c>
      <c r="U411" s="54">
        <f t="shared" si="1160"/>
        <v>566.83333333333337</v>
      </c>
      <c r="V411" s="54">
        <f t="shared" si="1160"/>
        <v>577.60416666666663</v>
      </c>
      <c r="W411" s="54">
        <f t="shared" si="1160"/>
        <v>546.19444444444446</v>
      </c>
      <c r="X411" s="54">
        <f t="shared" si="1160"/>
        <v>619.375</v>
      </c>
      <c r="Y411" s="54">
        <f t="shared" si="1160"/>
        <v>619.70833333333337</v>
      </c>
      <c r="Z411" s="54">
        <f t="shared" si="1160"/>
        <v>553.42361111111109</v>
      </c>
      <c r="AA411" s="54" t="e">
        <f t="shared" ref="AA411" si="1161">(R255+R307+R359)/3</f>
        <v>#VALUE!</v>
      </c>
      <c r="AC411" s="74">
        <f>+AF411-'Figure 10 data'!I623</f>
        <v>0</v>
      </c>
      <c r="AD411" s="54">
        <f t="shared" si="896"/>
        <v>19.395065003979827</v>
      </c>
      <c r="AE411" s="54">
        <f t="shared" si="853"/>
        <v>10.482211114378126</v>
      </c>
      <c r="AF411" s="54">
        <f t="shared" si="1152"/>
        <v>11.451758340847618</v>
      </c>
      <c r="AG411" s="54">
        <f t="shared" si="1153"/>
        <v>-1.3629659767075197</v>
      </c>
      <c r="AH411" s="54">
        <f t="shared" si="1154"/>
        <v>4.9445005045408719</v>
      </c>
      <c r="AI411" s="54">
        <f t="shared" si="1155"/>
        <v>4.8880521750823469</v>
      </c>
      <c r="AJ411" s="54">
        <f t="shared" si="1156"/>
        <v>-7.1687601169487909</v>
      </c>
      <c r="AK411" s="54" t="e">
        <f t="shared" ref="AK411" si="1162">(I411/AA411-1)*100</f>
        <v>#REF!</v>
      </c>
      <c r="AM411" s="74">
        <f>AP411-'Figure 10 data'!H623</f>
        <v>0</v>
      </c>
      <c r="AN411" s="54">
        <f t="shared" si="876"/>
        <v>40.750670241286869</v>
      </c>
      <c r="AO411" s="54">
        <f t="shared" si="855"/>
        <v>34.100642398286936</v>
      </c>
      <c r="AP411" s="54">
        <f t="shared" si="1123"/>
        <v>37.847965738758035</v>
      </c>
      <c r="AQ411" s="54">
        <f t="shared" si="1124"/>
        <v>27.138643067846612</v>
      </c>
      <c r="AR411" s="54">
        <f t="shared" si="1130"/>
        <v>31.645569620253156</v>
      </c>
      <c r="AS411" s="54">
        <f t="shared" si="1131"/>
        <v>31.645569620253156</v>
      </c>
      <c r="AT411" s="54">
        <f t="shared" si="1132"/>
        <v>33.009708737864088</v>
      </c>
      <c r="AU411" s="54" t="e">
        <f t="shared" ref="AU411" si="1163">(I411/I359-1)*100</f>
        <v>#REF!</v>
      </c>
    </row>
    <row r="412" spans="1:47" x14ac:dyDescent="0.25">
      <c r="A412" s="12">
        <f t="shared" si="744"/>
        <v>40463</v>
      </c>
      <c r="B412" s="54">
        <f>TWK!B355</f>
        <v>718.75</v>
      </c>
      <c r="C412" s="54">
        <f>TWK!C355</f>
        <v>700</v>
      </c>
      <c r="D412" s="54">
        <f>TWK!D355</f>
        <v>593.75</v>
      </c>
      <c r="E412" s="54">
        <f>TWK!E355</f>
        <v>537.5</v>
      </c>
      <c r="F412" s="54">
        <f>TWK!F355</f>
        <v>700</v>
      </c>
      <c r="G412" s="54">
        <f>TWK!G355</f>
        <v>700</v>
      </c>
      <c r="H412" s="54">
        <f>TWK!H355</f>
        <v>500</v>
      </c>
      <c r="I412" s="54" t="e">
        <f>TWK!#REF!</f>
        <v>#REF!</v>
      </c>
      <c r="K412" s="54">
        <f t="shared" ref="K412:R412" si="1164">IFERROR(AVERAGE(B409:B412),"n/a")</f>
        <v>615</v>
      </c>
      <c r="L412" s="54">
        <f t="shared" si="1164"/>
        <v>596.25</v>
      </c>
      <c r="M412" s="54">
        <f t="shared" si="1164"/>
        <v>585.3125</v>
      </c>
      <c r="N412" s="54">
        <f t="shared" si="1164"/>
        <v>518.4375</v>
      </c>
      <c r="O412" s="54">
        <f t="shared" si="1164"/>
        <v>630.625</v>
      </c>
      <c r="P412" s="54">
        <f t="shared" si="1164"/>
        <v>630.625</v>
      </c>
      <c r="Q412" s="54">
        <f t="shared" si="1164"/>
        <v>485.625</v>
      </c>
      <c r="R412" s="54" t="str">
        <f t="shared" si="1164"/>
        <v>n/a</v>
      </c>
      <c r="T412" s="54">
        <f t="shared" ref="T412:Z412" si="1165">IFERROR((K256+K308+K360)/3,"n/a")</f>
        <v>546.52777777777771</v>
      </c>
      <c r="U412" s="54">
        <f t="shared" si="1165"/>
        <v>560.22222222222229</v>
      </c>
      <c r="V412" s="54">
        <f t="shared" si="1165"/>
        <v>570.9375</v>
      </c>
      <c r="W412" s="54">
        <f t="shared" si="1165"/>
        <v>541.22222222222229</v>
      </c>
      <c r="X412" s="54">
        <f t="shared" si="1165"/>
        <v>624.32638888888891</v>
      </c>
      <c r="Y412" s="54">
        <f t="shared" si="1165"/>
        <v>625.57638888888891</v>
      </c>
      <c r="Z412" s="54">
        <f t="shared" si="1165"/>
        <v>562.90277777777771</v>
      </c>
      <c r="AA412" s="54" t="e">
        <f t="shared" ref="AA412" si="1166">(R256+R308+R360)/3</f>
        <v>#VALUE!</v>
      </c>
      <c r="AC412" s="74">
        <f>+AF412-'Figure 10 data'!I624</f>
        <v>0</v>
      </c>
      <c r="AD412" s="54">
        <f t="shared" si="896"/>
        <v>31.512071156289736</v>
      </c>
      <c r="AE412" s="54">
        <f t="shared" si="853"/>
        <v>24.950416501388318</v>
      </c>
      <c r="AF412" s="54">
        <f t="shared" si="1152"/>
        <v>3.9956212370005462</v>
      </c>
      <c r="AG412" s="54">
        <f t="shared" si="1153"/>
        <v>-0.68774378977624062</v>
      </c>
      <c r="AH412" s="54">
        <f t="shared" si="1154"/>
        <v>12.120841351234102</v>
      </c>
      <c r="AI412" s="54">
        <f t="shared" si="1155"/>
        <v>11.896806278654125</v>
      </c>
      <c r="AJ412" s="54">
        <f t="shared" si="1156"/>
        <v>-11.174714402033104</v>
      </c>
      <c r="AK412" s="54" t="e">
        <f t="shared" ref="AK412" si="1167">(I412/AA412-1)*100</f>
        <v>#REF!</v>
      </c>
      <c r="AM412" s="74">
        <f>AP412-'Figure 10 data'!H624</f>
        <v>0</v>
      </c>
      <c r="AN412" s="54">
        <f t="shared" si="876"/>
        <v>64.756446991404019</v>
      </c>
      <c r="AO412" s="54">
        <f t="shared" si="855"/>
        <v>65.876777251184834</v>
      </c>
      <c r="AP412" s="54">
        <f t="shared" si="1123"/>
        <v>39.05152224824355</v>
      </c>
      <c r="AQ412" s="54">
        <f t="shared" si="1124"/>
        <v>49.305555555555557</v>
      </c>
      <c r="AR412" s="54">
        <f t="shared" si="1130"/>
        <v>57.746478873239425</v>
      </c>
      <c r="AS412" s="54">
        <f t="shared" si="1131"/>
        <v>57.746478873239425</v>
      </c>
      <c r="AT412" s="54">
        <f t="shared" si="1132"/>
        <v>47.601476014760145</v>
      </c>
      <c r="AU412" s="54" t="e">
        <f t="shared" ref="AU412" si="1168">(I412/I360-1)*100</f>
        <v>#REF!</v>
      </c>
    </row>
    <row r="413" spans="1:47" x14ac:dyDescent="0.25">
      <c r="A413" s="12">
        <f t="shared" si="744"/>
        <v>40470</v>
      </c>
      <c r="B413" s="54">
        <f>TWK!B356</f>
        <v>731.25</v>
      </c>
      <c r="C413" s="54">
        <f>TWK!C356</f>
        <v>650</v>
      </c>
      <c r="D413" s="54">
        <f>TWK!D356</f>
        <v>552.5</v>
      </c>
      <c r="E413" s="54">
        <f>TWK!E356</f>
        <v>518.75</v>
      </c>
      <c r="F413" s="54">
        <f>TWK!F356</f>
        <v>596.25</v>
      </c>
      <c r="G413" s="54">
        <f>TWK!G356</f>
        <v>596</v>
      </c>
      <c r="H413" s="54">
        <f>TWK!H356</f>
        <v>491.25</v>
      </c>
      <c r="I413" s="54" t="e">
        <f>TWK!#REF!</f>
        <v>#REF!</v>
      </c>
      <c r="K413" s="54">
        <f t="shared" ref="K413:R413" si="1169">IFERROR(AVERAGE(B410:B413),"n/a")</f>
        <v>665</v>
      </c>
      <c r="L413" s="54">
        <f t="shared" si="1169"/>
        <v>628.125</v>
      </c>
      <c r="M413" s="54">
        <f t="shared" si="1169"/>
        <v>587.1875</v>
      </c>
      <c r="N413" s="54">
        <f t="shared" si="1169"/>
        <v>523.125</v>
      </c>
      <c r="O413" s="54">
        <f t="shared" si="1169"/>
        <v>632.8125</v>
      </c>
      <c r="P413" s="54">
        <f t="shared" si="1169"/>
        <v>632.75</v>
      </c>
      <c r="Q413" s="54">
        <f t="shared" si="1169"/>
        <v>491.875</v>
      </c>
      <c r="R413" s="54" t="str">
        <f t="shared" si="1169"/>
        <v>n/a</v>
      </c>
      <c r="T413" s="54">
        <f t="shared" ref="T413:Z413" si="1170">IFERROR((K257+K309+K361)/3,"n/a")</f>
        <v>538.69444444444446</v>
      </c>
      <c r="U413" s="54">
        <f t="shared" si="1170"/>
        <v>551.59722222222229</v>
      </c>
      <c r="V413" s="54">
        <f t="shared" si="1170"/>
        <v>564.09027777777783</v>
      </c>
      <c r="W413" s="54">
        <f t="shared" si="1170"/>
        <v>523.97222222222229</v>
      </c>
      <c r="X413" s="54">
        <f t="shared" si="1170"/>
        <v>618.85416666666674</v>
      </c>
      <c r="Y413" s="54">
        <f t="shared" si="1170"/>
        <v>619.50000000000011</v>
      </c>
      <c r="Z413" s="54">
        <f t="shared" si="1170"/>
        <v>553.13194444444446</v>
      </c>
      <c r="AA413" s="54" t="e">
        <f t="shared" ref="AA413" si="1171">(R257+R309+R361)/3</f>
        <v>#VALUE!</v>
      </c>
      <c r="AC413" s="74">
        <f>+AF413-'Figure 10 data'!I625</f>
        <v>0</v>
      </c>
      <c r="AD413" s="54">
        <f t="shared" si="896"/>
        <v>35.744856391481463</v>
      </c>
      <c r="AE413" s="54">
        <f t="shared" si="853"/>
        <v>17.839607201309327</v>
      </c>
      <c r="AF413" s="54">
        <f t="shared" si="1152"/>
        <v>-2.0546849031749859</v>
      </c>
      <c r="AG413" s="54">
        <f t="shared" si="1153"/>
        <v>-0.99666012829349171</v>
      </c>
      <c r="AH413" s="54">
        <f t="shared" si="1154"/>
        <v>-3.6525837401111039</v>
      </c>
      <c r="AI413" s="54">
        <f t="shared" si="1155"/>
        <v>-3.7933817594834718</v>
      </c>
      <c r="AJ413" s="54">
        <f t="shared" si="1156"/>
        <v>-11.187555711792696</v>
      </c>
      <c r="AK413" s="54" t="e">
        <f t="shared" ref="AK413" si="1172">(I413/AA413-1)*100</f>
        <v>#REF!</v>
      </c>
      <c r="AM413" s="74">
        <f>AP413-'Figure 10 data'!H625</f>
        <v>0</v>
      </c>
      <c r="AN413" s="54">
        <f t="shared" si="876"/>
        <v>61.602209944751387</v>
      </c>
      <c r="AO413" s="54">
        <f t="shared" si="855"/>
        <v>44.444444444444443</v>
      </c>
      <c r="AP413" s="54">
        <f t="shared" si="1123"/>
        <v>22.437673130193915</v>
      </c>
      <c r="AQ413" s="54">
        <f t="shared" si="1124"/>
        <v>39.73063973063973</v>
      </c>
      <c r="AR413" s="54">
        <f t="shared" si="1130"/>
        <v>29.972752043596728</v>
      </c>
      <c r="AS413" s="54">
        <f t="shared" si="1131"/>
        <v>30.273224043715842</v>
      </c>
      <c r="AT413" s="54">
        <f t="shared" si="1132"/>
        <v>46.096654275092931</v>
      </c>
      <c r="AU413" s="54" t="e">
        <f t="shared" ref="AU413" si="1173">(I413/I361-1)*100</f>
        <v>#REF!</v>
      </c>
    </row>
    <row r="414" spans="1:47" x14ac:dyDescent="0.25">
      <c r="A414" s="12">
        <f t="shared" si="744"/>
        <v>40477</v>
      </c>
      <c r="B414" s="54">
        <f>TWK!B357</f>
        <v>632.5</v>
      </c>
      <c r="C414" s="54">
        <f>TWK!C357</f>
        <v>541.25</v>
      </c>
      <c r="D414" s="54">
        <f>TWK!D357</f>
        <v>491.25</v>
      </c>
      <c r="E414" s="54">
        <f>TWK!E357</f>
        <v>475</v>
      </c>
      <c r="F414" s="54">
        <f>TWK!F357</f>
        <v>475</v>
      </c>
      <c r="G414" s="54">
        <f>TWK!G357</f>
        <v>475</v>
      </c>
      <c r="H414" s="54">
        <f>TWK!H357</f>
        <v>418.75</v>
      </c>
      <c r="I414" s="54" t="e">
        <f>TWK!#REF!</f>
        <v>#REF!</v>
      </c>
      <c r="K414" s="54">
        <f t="shared" ref="K414:R414" si="1174">IFERROR(AVERAGE(B411:B414),"n/a")</f>
        <v>684.6875</v>
      </c>
      <c r="L414" s="54">
        <f t="shared" si="1174"/>
        <v>629.375</v>
      </c>
      <c r="M414" s="54">
        <f t="shared" si="1174"/>
        <v>570.3125</v>
      </c>
      <c r="N414" s="54">
        <f t="shared" si="1174"/>
        <v>517.5</v>
      </c>
      <c r="O414" s="54">
        <f t="shared" si="1174"/>
        <v>605.3125</v>
      </c>
      <c r="P414" s="54">
        <f t="shared" si="1174"/>
        <v>605.25</v>
      </c>
      <c r="Q414" s="54">
        <f t="shared" si="1174"/>
        <v>480.9375</v>
      </c>
      <c r="R414" s="54" t="str">
        <f t="shared" si="1174"/>
        <v>n/a</v>
      </c>
      <c r="T414" s="54">
        <f t="shared" ref="T414:Z414" si="1175">IFERROR((K258+K310+K362)/3,"n/a")</f>
        <v>530.10416666666663</v>
      </c>
      <c r="U414" s="54">
        <f t="shared" si="1175"/>
        <v>536.93055555555554</v>
      </c>
      <c r="V414" s="54">
        <f t="shared" si="1175"/>
        <v>552.44444444444446</v>
      </c>
      <c r="W414" s="54">
        <f t="shared" si="1175"/>
        <v>510.47916666666669</v>
      </c>
      <c r="X414" s="54">
        <f t="shared" si="1175"/>
        <v>599.86111111111109</v>
      </c>
      <c r="Y414" s="54">
        <f t="shared" si="1175"/>
        <v>600.42361111111109</v>
      </c>
      <c r="Z414" s="54">
        <f t="shared" si="1175"/>
        <v>530.21527777777771</v>
      </c>
      <c r="AA414" s="54" t="e">
        <f t="shared" ref="AA414" si="1176">(R258+R310+R362)/3</f>
        <v>#VALUE!</v>
      </c>
      <c r="AC414" s="74">
        <f>+AF414-'Figure 10 data'!I626</f>
        <v>0</v>
      </c>
      <c r="AD414" s="54">
        <f t="shared" si="896"/>
        <v>19.316172135979581</v>
      </c>
      <c r="AE414" s="54">
        <f t="shared" si="853"/>
        <v>0.80446985178095343</v>
      </c>
      <c r="AF414" s="54">
        <f t="shared" si="1152"/>
        <v>-11.07703137570395</v>
      </c>
      <c r="AG414" s="54">
        <f t="shared" si="1153"/>
        <v>-6.9501693670162901</v>
      </c>
      <c r="AH414" s="54">
        <f t="shared" si="1154"/>
        <v>-20.815003473026159</v>
      </c>
      <c r="AI414" s="54">
        <f t="shared" si="1155"/>
        <v>-20.889187032303582</v>
      </c>
      <c r="AJ414" s="54">
        <f t="shared" si="1156"/>
        <v>-21.022645413943486</v>
      </c>
      <c r="AK414" s="54" t="e">
        <f t="shared" ref="AK414" si="1177">(I414/AA414-1)*100</f>
        <v>#REF!</v>
      </c>
      <c r="AM414" s="74">
        <f>AP414-'Figure 10 data'!H626</f>
        <v>0</v>
      </c>
      <c r="AN414" s="54">
        <f t="shared" si="876"/>
        <v>37.127371273712725</v>
      </c>
      <c r="AO414" s="54">
        <f t="shared" si="855"/>
        <v>18.306010928961758</v>
      </c>
      <c r="AP414" s="54">
        <f t="shared" si="1123"/>
        <v>8.2644628099173509</v>
      </c>
      <c r="AQ414" s="54">
        <f t="shared" si="1124"/>
        <v>25.412541254125422</v>
      </c>
      <c r="AR414" s="54">
        <f t="shared" si="1130"/>
        <v>-0.78328981723237989</v>
      </c>
      <c r="AS414" s="54">
        <f t="shared" si="1131"/>
        <v>-0.78328981723237989</v>
      </c>
      <c r="AT414" s="54">
        <f t="shared" si="1132"/>
        <v>21.376811594202906</v>
      </c>
      <c r="AU414" s="54" t="e">
        <f t="shared" ref="AU414" si="1178">(I414/I362-1)*100</f>
        <v>#REF!</v>
      </c>
    </row>
    <row r="415" spans="1:47" x14ac:dyDescent="0.25">
      <c r="A415" s="12">
        <f t="shared" si="744"/>
        <v>40484</v>
      </c>
      <c r="B415" s="54">
        <f>TWK!B358</f>
        <v>618.75</v>
      </c>
      <c r="C415" s="54">
        <f>TWK!C358</f>
        <v>546.25</v>
      </c>
      <c r="D415" s="54">
        <f>TWK!D358</f>
        <v>443.75</v>
      </c>
      <c r="E415" s="54">
        <f>TWK!E358</f>
        <v>382.5</v>
      </c>
      <c r="F415" s="54">
        <f>TWK!F358</f>
        <v>397.5</v>
      </c>
      <c r="G415" s="54">
        <f>TWK!G358</f>
        <v>397.5</v>
      </c>
      <c r="H415" s="54">
        <f>TWK!H358</f>
        <v>325</v>
      </c>
      <c r="I415" s="54" t="e">
        <f>TWK!#REF!</f>
        <v>#REF!</v>
      </c>
      <c r="K415" s="54">
        <f t="shared" ref="K415:R415" si="1179">IFERROR(AVERAGE(B412:B415),"n/a")</f>
        <v>675.3125</v>
      </c>
      <c r="L415" s="54">
        <f t="shared" si="1179"/>
        <v>609.375</v>
      </c>
      <c r="M415" s="54">
        <f t="shared" si="1179"/>
        <v>520.3125</v>
      </c>
      <c r="N415" s="54">
        <f t="shared" si="1179"/>
        <v>478.4375</v>
      </c>
      <c r="O415" s="54">
        <f t="shared" si="1179"/>
        <v>542.1875</v>
      </c>
      <c r="P415" s="54">
        <f t="shared" si="1179"/>
        <v>542.125</v>
      </c>
      <c r="Q415" s="54">
        <f t="shared" si="1179"/>
        <v>433.75</v>
      </c>
      <c r="R415" s="54" t="str">
        <f t="shared" si="1179"/>
        <v>n/a</v>
      </c>
      <c r="T415" s="54">
        <f t="shared" ref="T415:Z415" si="1180">IFERROR((K259+K311+K363)/3,"n/a")</f>
        <v>518.97222222222229</v>
      </c>
      <c r="U415" s="54">
        <f t="shared" si="1180"/>
        <v>530.70833333333337</v>
      </c>
      <c r="V415" s="54">
        <f t="shared" si="1180"/>
        <v>556.44444444444446</v>
      </c>
      <c r="W415" s="54">
        <f t="shared" si="1180"/>
        <v>510.9375</v>
      </c>
      <c r="X415" s="54">
        <f t="shared" si="1180"/>
        <v>565.38194444444446</v>
      </c>
      <c r="Y415" s="54">
        <f t="shared" si="1180"/>
        <v>566.04861111111109</v>
      </c>
      <c r="Z415" s="54">
        <f t="shared" si="1180"/>
        <v>496.60416666666669</v>
      </c>
      <c r="AA415" s="54" t="e">
        <f t="shared" ref="AA415" si="1181">(R259+R311+R363)/3</f>
        <v>#VALUE!</v>
      </c>
      <c r="AC415" s="74">
        <f>+AF415-'Figure 10 data'!I627</f>
        <v>0</v>
      </c>
      <c r="AD415" s="54">
        <f t="shared" si="896"/>
        <v>19.22603436278969</v>
      </c>
      <c r="AE415" s="54">
        <f t="shared" si="853"/>
        <v>2.9284760932715592</v>
      </c>
      <c r="AF415" s="54">
        <f t="shared" si="1152"/>
        <v>-20.25259584664537</v>
      </c>
      <c r="AG415" s="54">
        <f t="shared" si="1153"/>
        <v>-25.137614678899077</v>
      </c>
      <c r="AH415" s="54">
        <f t="shared" si="1154"/>
        <v>-29.693545415463984</v>
      </c>
      <c r="AI415" s="54">
        <f t="shared" si="1155"/>
        <v>-29.776349204401853</v>
      </c>
      <c r="AJ415" s="54">
        <f t="shared" si="1156"/>
        <v>-34.555522926542771</v>
      </c>
      <c r="AK415" s="54" t="e">
        <f t="shared" ref="AK415" si="1182">(I415/AA415-1)*100</f>
        <v>#REF!</v>
      </c>
      <c r="AM415" s="74">
        <f>AP415-'Figure 10 data'!H627</f>
        <v>0</v>
      </c>
      <c r="AN415" s="54">
        <f t="shared" si="876"/>
        <v>34.510869565217384</v>
      </c>
      <c r="AO415" s="54">
        <f t="shared" si="855"/>
        <v>16.844919786096256</v>
      </c>
      <c r="AP415" s="54">
        <f t="shared" si="1123"/>
        <v>1.4285714285714235</v>
      </c>
      <c r="AQ415" s="54">
        <f t="shared" si="1124"/>
        <v>2.6845637583892579</v>
      </c>
      <c r="AR415" s="54">
        <f t="shared" si="1130"/>
        <v>-17.616580310880824</v>
      </c>
      <c r="AS415" s="54">
        <f t="shared" si="1131"/>
        <v>-17.616580310880824</v>
      </c>
      <c r="AT415" s="54">
        <f t="shared" si="1132"/>
        <v>-8.1272084805653737</v>
      </c>
      <c r="AU415" s="54" t="e">
        <f t="shared" ref="AU415" si="1183">(I415/I363-1)*100</f>
        <v>#REF!</v>
      </c>
    </row>
    <row r="416" spans="1:47" x14ac:dyDescent="0.25">
      <c r="A416" s="12">
        <f t="shared" si="744"/>
        <v>40491</v>
      </c>
      <c r="B416" s="54">
        <f>TWK!B359</f>
        <v>618.33333333333337</v>
      </c>
      <c r="C416" s="54">
        <f>TWK!C359</f>
        <v>523.33333333333337</v>
      </c>
      <c r="D416" s="54">
        <f>TWK!D359</f>
        <v>458.33333333333331</v>
      </c>
      <c r="E416" s="54">
        <f>TWK!E359</f>
        <v>408.33333333333331</v>
      </c>
      <c r="F416" s="54">
        <f>TWK!F359</f>
        <v>405</v>
      </c>
      <c r="G416" s="54">
        <f>TWK!G359</f>
        <v>405</v>
      </c>
      <c r="H416" s="54">
        <f>TWK!H359</f>
        <v>335</v>
      </c>
      <c r="I416" s="54" t="e">
        <f>TWK!#REF!</f>
        <v>#REF!</v>
      </c>
      <c r="K416" s="54">
        <f t="shared" ref="K416:R416" si="1184">IFERROR(AVERAGE(B413:B416),"n/a")</f>
        <v>650.20833333333337</v>
      </c>
      <c r="L416" s="54">
        <f t="shared" si="1184"/>
        <v>565.20833333333337</v>
      </c>
      <c r="M416" s="54">
        <f t="shared" si="1184"/>
        <v>486.45833333333331</v>
      </c>
      <c r="N416" s="54">
        <f t="shared" si="1184"/>
        <v>446.14583333333331</v>
      </c>
      <c r="O416" s="54">
        <f t="shared" si="1184"/>
        <v>468.4375</v>
      </c>
      <c r="P416" s="54">
        <f t="shared" si="1184"/>
        <v>468.375</v>
      </c>
      <c r="Q416" s="54">
        <f t="shared" si="1184"/>
        <v>392.5</v>
      </c>
      <c r="R416" s="54" t="str">
        <f t="shared" si="1184"/>
        <v>n/a</v>
      </c>
      <c r="T416" s="54">
        <f t="shared" ref="T416:Z416" si="1185">IFERROR((K260+K312+K364)/3,"n/a")</f>
        <v>526.53472222222229</v>
      </c>
      <c r="U416" s="54">
        <f t="shared" si="1185"/>
        <v>532.79166666666663</v>
      </c>
      <c r="V416" s="54">
        <f t="shared" si="1185"/>
        <v>558.52777777777783</v>
      </c>
      <c r="W416" s="54">
        <f t="shared" si="1185"/>
        <v>513.02083333333337</v>
      </c>
      <c r="X416" s="54">
        <f t="shared" si="1185"/>
        <v>547.65277777777771</v>
      </c>
      <c r="Y416" s="54">
        <f t="shared" si="1185"/>
        <v>546.90277777777771</v>
      </c>
      <c r="Z416" s="54">
        <f t="shared" si="1185"/>
        <v>482.45833333333331</v>
      </c>
      <c r="AA416" s="54" t="e">
        <f t="shared" ref="AA416" si="1186">(R260+R312+R364)/3</f>
        <v>#VALUE!</v>
      </c>
      <c r="AC416" s="74">
        <f>+AF416-'Figure 10 data'!I628</f>
        <v>0</v>
      </c>
      <c r="AD416" s="54">
        <f t="shared" si="896"/>
        <v>17.434483850120674</v>
      </c>
      <c r="AE416" s="54">
        <f t="shared" ref="AE416:AE479" si="1187">IFERROR((C416/U416-1)*100,"n/a")</f>
        <v>-1.7752404786110731</v>
      </c>
      <c r="AF416" s="54">
        <f t="shared" si="1152"/>
        <v>-17.939026209777698</v>
      </c>
      <c r="AG416" s="54">
        <f t="shared" si="1153"/>
        <v>-20.406091370558389</v>
      </c>
      <c r="AH416" s="54">
        <f t="shared" si="1154"/>
        <v>-26.048033273312864</v>
      </c>
      <c r="AI416" s="54">
        <f t="shared" si="1155"/>
        <v>-25.946618584452843</v>
      </c>
      <c r="AJ416" s="54">
        <f t="shared" si="1156"/>
        <v>-30.563951982036443</v>
      </c>
      <c r="AK416" s="54" t="e">
        <f t="shared" ref="AK416" si="1188">(I416/AA416-1)*100</f>
        <v>#REF!</v>
      </c>
      <c r="AM416" s="74">
        <f>AP416-'Figure 10 data'!H628</f>
        <v>0</v>
      </c>
      <c r="AN416" s="54">
        <f t="shared" si="876"/>
        <v>-7.5734927752864944</v>
      </c>
      <c r="AO416" s="54">
        <f t="shared" ref="AO416:AO479" si="1189">IFERROR((C416/C364-1)*100,"n/a")</f>
        <v>-19.487179487179485</v>
      </c>
      <c r="AP416" s="54">
        <f t="shared" si="1123"/>
        <v>-29.487179487179493</v>
      </c>
      <c r="AQ416" s="54">
        <f t="shared" si="1124"/>
        <v>-42.162417374881969</v>
      </c>
      <c r="AR416" s="54">
        <f t="shared" si="1130"/>
        <v>-38.914027149321264</v>
      </c>
      <c r="AS416" s="54">
        <f t="shared" si="1131"/>
        <v>-38.914027149321264</v>
      </c>
      <c r="AT416" s="54">
        <f t="shared" si="1132"/>
        <v>-50.80763582966226</v>
      </c>
      <c r="AU416" s="54" t="e">
        <f t="shared" ref="AU416" si="1190">(I416/I364-1)*100</f>
        <v>#REF!</v>
      </c>
    </row>
    <row r="417" spans="1:47" x14ac:dyDescent="0.25">
      <c r="A417" s="12">
        <f t="shared" si="744"/>
        <v>40498</v>
      </c>
      <c r="B417" s="54">
        <f>TWK!B360</f>
        <v>481.25</v>
      </c>
      <c r="C417" s="54">
        <f>TWK!C360</f>
        <v>408.75</v>
      </c>
      <c r="D417" s="54">
        <f>TWK!D360</f>
        <v>410</v>
      </c>
      <c r="E417" s="54">
        <f>TWK!E360</f>
        <v>321.25</v>
      </c>
      <c r="F417" s="54">
        <f>TWK!F360</f>
        <v>393.75</v>
      </c>
      <c r="G417" s="54">
        <f>TWK!G360</f>
        <v>393.75</v>
      </c>
      <c r="H417" s="54">
        <f>TWK!H360</f>
        <v>298.75</v>
      </c>
      <c r="I417" s="54" t="e">
        <f>TWK!#REF!</f>
        <v>#REF!</v>
      </c>
      <c r="K417" s="54">
        <f t="shared" ref="K417:R417" si="1191">IFERROR(AVERAGE(B414:B417),"n/a")</f>
        <v>587.70833333333337</v>
      </c>
      <c r="L417" s="54">
        <f t="shared" si="1191"/>
        <v>504.89583333333337</v>
      </c>
      <c r="M417" s="54">
        <f t="shared" si="1191"/>
        <v>450.83333333333331</v>
      </c>
      <c r="N417" s="54">
        <f t="shared" si="1191"/>
        <v>396.77083333333331</v>
      </c>
      <c r="O417" s="54">
        <f t="shared" si="1191"/>
        <v>417.8125</v>
      </c>
      <c r="P417" s="54">
        <f t="shared" si="1191"/>
        <v>417.8125</v>
      </c>
      <c r="Q417" s="54">
        <f t="shared" si="1191"/>
        <v>344.375</v>
      </c>
      <c r="R417" s="54" t="str">
        <f t="shared" si="1191"/>
        <v>n/a</v>
      </c>
      <c r="T417" s="54">
        <f t="shared" ref="T417:Z417" si="1192">IFERROR((K261+K313+K365)/3,"n/a")</f>
        <v>513.75</v>
      </c>
      <c r="U417" s="54">
        <f t="shared" si="1192"/>
        <v>510.66666666666669</v>
      </c>
      <c r="V417" s="54">
        <f t="shared" si="1192"/>
        <v>538.16666666666663</v>
      </c>
      <c r="W417" s="54">
        <f t="shared" si="1192"/>
        <v>494.4375</v>
      </c>
      <c r="X417" s="54">
        <f t="shared" si="1192"/>
        <v>512.47916666666663</v>
      </c>
      <c r="Y417" s="54">
        <f t="shared" si="1192"/>
        <v>511.83333333333331</v>
      </c>
      <c r="Z417" s="54">
        <f t="shared" si="1192"/>
        <v>454.5625</v>
      </c>
      <c r="AA417" s="54" t="e">
        <f t="shared" ref="AA417" si="1193">(R261+R313+R365)/3</f>
        <v>#VALUE!</v>
      </c>
      <c r="AC417" s="74">
        <f>+AF417-'Figure 10 data'!I629</f>
        <v>0</v>
      </c>
      <c r="AD417" s="54">
        <f t="shared" si="896"/>
        <v>-6.3260340632603445</v>
      </c>
      <c r="AE417" s="54">
        <f t="shared" si="1187"/>
        <v>-19.957571801566587</v>
      </c>
      <c r="AF417" s="54">
        <f t="shared" si="1152"/>
        <v>-23.815422731495815</v>
      </c>
      <c r="AG417" s="54">
        <f t="shared" si="1153"/>
        <v>-35.027177347996464</v>
      </c>
      <c r="AH417" s="54">
        <f t="shared" si="1154"/>
        <v>-23.167608439367449</v>
      </c>
      <c r="AI417" s="54">
        <f t="shared" si="1155"/>
        <v>-23.070661022468254</v>
      </c>
      <c r="AJ417" s="54">
        <f t="shared" si="1156"/>
        <v>-34.277464595077689</v>
      </c>
      <c r="AK417" s="54" t="e">
        <f t="shared" ref="AK417" si="1194">(I417/AA417-1)*100</f>
        <v>#REF!</v>
      </c>
      <c r="AM417" s="74">
        <f>AP417-'Figure 10 data'!H629</f>
        <v>0</v>
      </c>
      <c r="AN417" s="54">
        <f t="shared" si="876"/>
        <v>-2.5316455696202556</v>
      </c>
      <c r="AO417" s="54">
        <f t="shared" si="1189"/>
        <v>-5.4913294797687806</v>
      </c>
      <c r="AP417" s="54">
        <f t="shared" si="1123"/>
        <v>-3.8123167155425186</v>
      </c>
      <c r="AQ417" s="54">
        <f t="shared" si="1124"/>
        <v>-25.507246376811597</v>
      </c>
      <c r="AR417" s="54">
        <f t="shared" si="1130"/>
        <v>-27.419354838709676</v>
      </c>
      <c r="AS417" s="54">
        <f t="shared" si="1131"/>
        <v>-27.419354838709676</v>
      </c>
      <c r="AT417" s="54">
        <f t="shared" si="1132"/>
        <v>-27.575757575757574</v>
      </c>
      <c r="AU417" s="54" t="e">
        <f t="shared" ref="AU417" si="1195">(I417/I365-1)*100</f>
        <v>#REF!</v>
      </c>
    </row>
    <row r="418" spans="1:47" x14ac:dyDescent="0.25">
      <c r="A418" s="12">
        <f t="shared" si="744"/>
        <v>40505</v>
      </c>
      <c r="B418" s="54">
        <f>TWK!B361</f>
        <v>450</v>
      </c>
      <c r="C418" s="54">
        <f>TWK!C361</f>
        <v>438.75</v>
      </c>
      <c r="D418" s="54">
        <f>TWK!D361</f>
        <v>460</v>
      </c>
      <c r="E418" s="54">
        <f>TWK!E361</f>
        <v>371.25</v>
      </c>
      <c r="F418" s="54">
        <f>TWK!F361</f>
        <v>405</v>
      </c>
      <c r="G418" s="54">
        <f>TWK!G361</f>
        <v>405</v>
      </c>
      <c r="H418" s="54">
        <f>TWK!H361</f>
        <v>338.33333333333331</v>
      </c>
      <c r="I418" s="54" t="e">
        <f>TWK!#REF!</f>
        <v>#REF!</v>
      </c>
      <c r="K418" s="54">
        <f t="shared" ref="K418:R418" si="1196">IFERROR(AVERAGE(B415:B418),"n/a")</f>
        <v>542.08333333333337</v>
      </c>
      <c r="L418" s="54">
        <f t="shared" si="1196"/>
        <v>479.27083333333337</v>
      </c>
      <c r="M418" s="54">
        <f t="shared" si="1196"/>
        <v>443.02083333333331</v>
      </c>
      <c r="N418" s="54">
        <f t="shared" si="1196"/>
        <v>370.83333333333331</v>
      </c>
      <c r="O418" s="54">
        <f t="shared" si="1196"/>
        <v>400.3125</v>
      </c>
      <c r="P418" s="54">
        <f t="shared" si="1196"/>
        <v>400.3125</v>
      </c>
      <c r="Q418" s="54">
        <f t="shared" si="1196"/>
        <v>324.27083333333331</v>
      </c>
      <c r="R418" s="54" t="str">
        <f t="shared" si="1196"/>
        <v>n/a</v>
      </c>
      <c r="T418" s="54">
        <f t="shared" ref="T418:Z418" si="1197">IFERROR((K262+K314+K366)/3,"n/a")</f>
        <v>513.41666666666663</v>
      </c>
      <c r="U418" s="54">
        <f t="shared" si="1197"/>
        <v>482.29166666666669</v>
      </c>
      <c r="V418" s="54">
        <f t="shared" si="1197"/>
        <v>503.33333333333331</v>
      </c>
      <c r="W418" s="54">
        <f t="shared" si="1197"/>
        <v>452.33333333333331</v>
      </c>
      <c r="X418" s="54">
        <f t="shared" si="1197"/>
        <v>469.8125</v>
      </c>
      <c r="Y418" s="54">
        <f t="shared" si="1197"/>
        <v>469.16666666666669</v>
      </c>
      <c r="Z418" s="54">
        <f t="shared" si="1197"/>
        <v>418.9375</v>
      </c>
      <c r="AA418" s="54" t="e">
        <f t="shared" ref="AA418" si="1198">(R262+R314+R366)/3</f>
        <v>#VALUE!</v>
      </c>
      <c r="AC418" s="74">
        <f>+AF418-'Figure 10 data'!I630</f>
        <v>0</v>
      </c>
      <c r="AD418" s="54">
        <f t="shared" si="896"/>
        <v>-12.351890926797592</v>
      </c>
      <c r="AE418" s="54">
        <f t="shared" si="1187"/>
        <v>-9.0280777537797068</v>
      </c>
      <c r="AF418" s="54">
        <f t="shared" si="1152"/>
        <v>-8.6092715231788084</v>
      </c>
      <c r="AG418" s="54">
        <f t="shared" si="1153"/>
        <v>-17.925571112748706</v>
      </c>
      <c r="AH418" s="54">
        <f t="shared" si="1154"/>
        <v>-13.79539709990688</v>
      </c>
      <c r="AI418" s="54">
        <f t="shared" si="1155"/>
        <v>-13.676731793960927</v>
      </c>
      <c r="AJ418" s="54">
        <f t="shared" si="1156"/>
        <v>-19.240141230294896</v>
      </c>
      <c r="AK418" s="54" t="e">
        <f t="shared" ref="AK418" si="1199">(I418/AA418-1)*100</f>
        <v>#REF!</v>
      </c>
      <c r="AM418" s="74">
        <f>AP418-'Figure 10 data'!H630</f>
        <v>0</v>
      </c>
      <c r="AN418" s="54" t="str">
        <f t="shared" si="876"/>
        <v>n/a</v>
      </c>
      <c r="AO418" s="54">
        <f t="shared" si="1189"/>
        <v>9.6875000000000036</v>
      </c>
      <c r="AP418" s="54">
        <f t="shared" si="1123"/>
        <v>13.931888544891645</v>
      </c>
      <c r="AQ418" s="54">
        <f t="shared" si="1124"/>
        <v>16.929133858267708</v>
      </c>
      <c r="AR418" s="54">
        <f t="shared" si="1130"/>
        <v>6.9306930693069368</v>
      </c>
      <c r="AS418" s="54">
        <f t="shared" si="1131"/>
        <v>6.9306930693069368</v>
      </c>
      <c r="AT418" s="54">
        <f t="shared" si="1132"/>
        <v>15.669515669515665</v>
      </c>
      <c r="AU418" s="54" t="e">
        <f t="shared" ref="AU418" si="1200">(I418/I366-1)*100</f>
        <v>#REF!</v>
      </c>
    </row>
    <row r="419" spans="1:47" x14ac:dyDescent="0.25">
      <c r="A419" s="12">
        <f t="shared" si="744"/>
        <v>40512</v>
      </c>
      <c r="B419" s="54" t="str">
        <f>TWK!B362</f>
        <v>n/a</v>
      </c>
      <c r="C419" s="54">
        <f>TWK!C362</f>
        <v>453.75</v>
      </c>
      <c r="D419" s="54">
        <f>TWK!D362</f>
        <v>466.25</v>
      </c>
      <c r="E419" s="54">
        <f>TWK!E362</f>
        <v>365</v>
      </c>
      <c r="F419" s="54">
        <f>TWK!F362</f>
        <v>471.25</v>
      </c>
      <c r="G419" s="54">
        <f>TWK!G362</f>
        <v>471.25</v>
      </c>
      <c r="H419" s="54">
        <f>TWK!H362</f>
        <v>340</v>
      </c>
      <c r="I419" s="54" t="e">
        <f>TWK!#REF!</f>
        <v>#REF!</v>
      </c>
      <c r="K419" s="54">
        <f t="shared" ref="K419:R419" si="1201">IFERROR(AVERAGE(B416:B419),"n/a")</f>
        <v>516.52777777777783</v>
      </c>
      <c r="L419" s="54">
        <f t="shared" si="1201"/>
        <v>456.14583333333337</v>
      </c>
      <c r="M419" s="54">
        <f t="shared" si="1201"/>
        <v>448.64583333333331</v>
      </c>
      <c r="N419" s="54">
        <f t="shared" si="1201"/>
        <v>366.45833333333331</v>
      </c>
      <c r="O419" s="54">
        <f t="shared" si="1201"/>
        <v>418.75</v>
      </c>
      <c r="P419" s="54">
        <f t="shared" si="1201"/>
        <v>418.75</v>
      </c>
      <c r="Q419" s="54">
        <f t="shared" si="1201"/>
        <v>328.02083333333331</v>
      </c>
      <c r="R419" s="54" t="str">
        <f t="shared" si="1201"/>
        <v>n/a</v>
      </c>
      <c r="T419" s="54">
        <f t="shared" ref="T419:Z419" si="1202">IFERROR((K263+K315+K367)/3,"n/a")</f>
        <v>502.01388888888886</v>
      </c>
      <c r="U419" s="54">
        <f t="shared" si="1202"/>
        <v>438.63888888888891</v>
      </c>
      <c r="V419" s="54">
        <f t="shared" si="1202"/>
        <v>443.47222222222223</v>
      </c>
      <c r="W419" s="54">
        <f t="shared" si="1202"/>
        <v>382.20138888888891</v>
      </c>
      <c r="X419" s="54">
        <f t="shared" si="1202"/>
        <v>416.45833333333331</v>
      </c>
      <c r="Y419" s="54">
        <f t="shared" si="1202"/>
        <v>413.72916666666669</v>
      </c>
      <c r="Z419" s="54">
        <f t="shared" si="1202"/>
        <v>354.59027777777777</v>
      </c>
      <c r="AA419" s="54" t="e">
        <f t="shared" ref="AA419" si="1203">(R263+R315+R367)/3</f>
        <v>#VALUE!</v>
      </c>
      <c r="AC419" s="74">
        <f>+AF419-'Figure 10 data'!I631</f>
        <v>0</v>
      </c>
      <c r="AD419" s="54" t="str">
        <f t="shared" si="896"/>
        <v>n/a</v>
      </c>
      <c r="AE419" s="54">
        <f t="shared" si="1187"/>
        <v>3.4450003166360599</v>
      </c>
      <c r="AF419" s="54">
        <f t="shared" si="1152"/>
        <v>5.136235515189469</v>
      </c>
      <c r="AG419" s="54">
        <f t="shared" si="1153"/>
        <v>-4.5006086814324942</v>
      </c>
      <c r="AH419" s="54">
        <f t="shared" si="1154"/>
        <v>13.156578289144583</v>
      </c>
      <c r="AI419" s="54">
        <f t="shared" si="1155"/>
        <v>13.903016264665879</v>
      </c>
      <c r="AJ419" s="54">
        <f t="shared" si="1156"/>
        <v>-4.1146863555355351</v>
      </c>
      <c r="AK419" s="54" t="e">
        <f t="shared" ref="AK419" si="1204">(I419/AA419-1)*100</f>
        <v>#REF!</v>
      </c>
      <c r="AM419" s="74">
        <f>AP419-'Figure 10 data'!H631</f>
        <v>0</v>
      </c>
      <c r="AN419" s="54" t="str">
        <f t="shared" si="876"/>
        <v>n/a</v>
      </c>
      <c r="AO419" s="54">
        <f t="shared" si="1189"/>
        <v>15.605095541401282</v>
      </c>
      <c r="AP419" s="54">
        <f t="shared" si="1123"/>
        <v>16.562499999999993</v>
      </c>
      <c r="AQ419" s="54">
        <f t="shared" si="1124"/>
        <v>28.07017543859649</v>
      </c>
      <c r="AR419" s="54">
        <f t="shared" si="1130"/>
        <v>20.447284345047922</v>
      </c>
      <c r="AS419" s="54">
        <f t="shared" si="1131"/>
        <v>28.2312925170068</v>
      </c>
      <c r="AT419" s="54">
        <f t="shared" si="1132"/>
        <v>28.90995260663507</v>
      </c>
      <c r="AU419" s="54" t="e">
        <f t="shared" ref="AU419" si="1205">(I419/I367-1)*100</f>
        <v>#REF!</v>
      </c>
    </row>
    <row r="420" spans="1:47" x14ac:dyDescent="0.25">
      <c r="A420" s="12">
        <f t="shared" si="744"/>
        <v>40519</v>
      </c>
      <c r="B420" s="54" t="str">
        <f>TWK!B363</f>
        <v>n/a</v>
      </c>
      <c r="C420" s="54" t="str">
        <f>TWK!C363</f>
        <v>n/a</v>
      </c>
      <c r="D420" s="54">
        <f>TWK!D363</f>
        <v>559</v>
      </c>
      <c r="E420" s="54">
        <f>TWK!E363</f>
        <v>438</v>
      </c>
      <c r="F420" s="54">
        <f>TWK!F363</f>
        <v>498</v>
      </c>
      <c r="G420" s="54">
        <f>TWK!G363</f>
        <v>498</v>
      </c>
      <c r="H420" s="54">
        <f>TWK!H363</f>
        <v>400</v>
      </c>
      <c r="I420" s="54" t="e">
        <f>TWK!#REF!</f>
        <v>#REF!</v>
      </c>
      <c r="K420" s="54">
        <f t="shared" ref="K420:R420" si="1206">IFERROR(AVERAGE(B417:B420),"n/a")</f>
        <v>465.625</v>
      </c>
      <c r="L420" s="54">
        <f t="shared" si="1206"/>
        <v>433.75</v>
      </c>
      <c r="M420" s="54">
        <f t="shared" si="1206"/>
        <v>473.8125</v>
      </c>
      <c r="N420" s="54">
        <f t="shared" si="1206"/>
        <v>373.875</v>
      </c>
      <c r="O420" s="54">
        <f t="shared" si="1206"/>
        <v>442</v>
      </c>
      <c r="P420" s="54">
        <f t="shared" si="1206"/>
        <v>442</v>
      </c>
      <c r="Q420" s="54">
        <f t="shared" si="1206"/>
        <v>344.27083333333331</v>
      </c>
      <c r="R420" s="54" t="str">
        <f t="shared" si="1206"/>
        <v>n/a</v>
      </c>
      <c r="T420" s="54">
        <f t="shared" ref="T420:Z420" si="1207">IFERROR((K264+K316+K368)/3,"n/a")</f>
        <v>451.6944444444444</v>
      </c>
      <c r="U420" s="54">
        <f t="shared" si="1207"/>
        <v>410.71296296296299</v>
      </c>
      <c r="V420" s="54">
        <f t="shared" si="1207"/>
        <v>414.47222222222223</v>
      </c>
      <c r="W420" s="54">
        <f t="shared" si="1207"/>
        <v>344.8680555555556</v>
      </c>
      <c r="X420" s="54">
        <f t="shared" si="1207"/>
        <v>374.5</v>
      </c>
      <c r="Y420" s="54">
        <f t="shared" si="1207"/>
        <v>372.3819444444444</v>
      </c>
      <c r="Z420" s="54">
        <f t="shared" si="1207"/>
        <v>309.09027777777777</v>
      </c>
      <c r="AA420" s="54" t="e">
        <f t="shared" ref="AA420" si="1208">(R264+R316+R368)/3</f>
        <v>#VALUE!</v>
      </c>
      <c r="AC420" s="74">
        <f>+AF420-'Figure 10 data'!I632</f>
        <v>0</v>
      </c>
      <c r="AD420" s="54" t="str">
        <f t="shared" si="896"/>
        <v>n/a</v>
      </c>
      <c r="AE420" s="54" t="str">
        <f t="shared" si="1187"/>
        <v>n/a</v>
      </c>
      <c r="AF420" s="54">
        <f t="shared" si="1152"/>
        <v>34.870317002881833</v>
      </c>
      <c r="AG420" s="54">
        <f t="shared" si="1153"/>
        <v>27.005094540987873</v>
      </c>
      <c r="AH420" s="54">
        <f t="shared" si="1154"/>
        <v>32.97730307076101</v>
      </c>
      <c r="AI420" s="54">
        <f t="shared" si="1155"/>
        <v>33.733659064207529</v>
      </c>
      <c r="AJ420" s="54">
        <f t="shared" si="1156"/>
        <v>29.412029027837061</v>
      </c>
      <c r="AK420" s="54" t="e">
        <f t="shared" ref="AK420" si="1209">(I420/AA420-1)*100</f>
        <v>#REF!</v>
      </c>
      <c r="AM420" s="74">
        <f>AP420-'Figure 10 data'!H632</f>
        <v>0</v>
      </c>
      <c r="AN420" s="54" t="str">
        <f t="shared" ref="AN420:AN483" si="1210">IFERROR(((B420/B368-1)*100),"n/a")</f>
        <v>n/a</v>
      </c>
      <c r="AO420" s="54" t="str">
        <f t="shared" si="1189"/>
        <v>n/a</v>
      </c>
      <c r="AP420" s="54">
        <f t="shared" si="1123"/>
        <v>43.333333333333336</v>
      </c>
      <c r="AQ420" s="54">
        <f t="shared" si="1124"/>
        <v>59.27272727272728</v>
      </c>
      <c r="AR420" s="54">
        <f t="shared" si="1130"/>
        <v>46.470588235294109</v>
      </c>
      <c r="AS420" s="54">
        <f t="shared" si="1131"/>
        <v>47.192118226600989</v>
      </c>
      <c r="AT420" s="54">
        <f t="shared" si="1132"/>
        <v>60.000000000000007</v>
      </c>
      <c r="AU420" s="54" t="e">
        <f t="shared" ref="AU420" si="1211">(I420/I368-1)*100</f>
        <v>#REF!</v>
      </c>
    </row>
    <row r="421" spans="1:47" x14ac:dyDescent="0.25">
      <c r="A421" s="12">
        <f t="shared" si="744"/>
        <v>40526</v>
      </c>
      <c r="B421" s="54" t="str">
        <f>TWK!B364</f>
        <v>n/a</v>
      </c>
      <c r="C421" s="54" t="str">
        <f>TWK!C364</f>
        <v>n/a</v>
      </c>
      <c r="D421" s="54">
        <f>TWK!D364</f>
        <v>581.25</v>
      </c>
      <c r="E421" s="54">
        <f>TWK!E364</f>
        <v>473.75</v>
      </c>
      <c r="F421" s="54">
        <f>TWK!F364</f>
        <v>493.75</v>
      </c>
      <c r="G421" s="54">
        <f>TWK!G364</f>
        <v>493.75</v>
      </c>
      <c r="H421" s="54">
        <f>TWK!H364</f>
        <v>417.5</v>
      </c>
      <c r="I421" s="54" t="e">
        <f>TWK!#REF!</f>
        <v>#REF!</v>
      </c>
      <c r="K421" s="54">
        <f t="shared" ref="K421:R421" si="1212">IFERROR(AVERAGE(B418:B421),"n/a")</f>
        <v>450</v>
      </c>
      <c r="L421" s="54">
        <f t="shared" si="1212"/>
        <v>446.25</v>
      </c>
      <c r="M421" s="54">
        <f t="shared" si="1212"/>
        <v>516.625</v>
      </c>
      <c r="N421" s="54">
        <f t="shared" si="1212"/>
        <v>412</v>
      </c>
      <c r="O421" s="54">
        <f t="shared" si="1212"/>
        <v>467</v>
      </c>
      <c r="P421" s="54">
        <f t="shared" si="1212"/>
        <v>467</v>
      </c>
      <c r="Q421" s="54">
        <f t="shared" si="1212"/>
        <v>373.95833333333331</v>
      </c>
      <c r="R421" s="54" t="str">
        <f t="shared" si="1212"/>
        <v>n/a</v>
      </c>
      <c r="T421" s="54" t="str">
        <f t="shared" ref="T421:Z421" si="1213">IFERROR((K265+K317+K369)/3,"n/a")</f>
        <v>n/a</v>
      </c>
      <c r="U421" s="54">
        <f t="shared" si="1213"/>
        <v>406.09259259259261</v>
      </c>
      <c r="V421" s="54">
        <f t="shared" si="1213"/>
        <v>405.92361111111114</v>
      </c>
      <c r="W421" s="54">
        <f t="shared" si="1213"/>
        <v>329.76388888888891</v>
      </c>
      <c r="X421" s="54">
        <f t="shared" si="1213"/>
        <v>354.375</v>
      </c>
      <c r="Y421" s="54">
        <f t="shared" si="1213"/>
        <v>352.2569444444444</v>
      </c>
      <c r="Z421" s="54">
        <f t="shared" si="1213"/>
        <v>287.60416666666669</v>
      </c>
      <c r="AA421" s="54" t="e">
        <f t="shared" ref="AA421" si="1214">(R265+R317+R369)/3</f>
        <v>#VALUE!</v>
      </c>
      <c r="AC421" s="74">
        <f>+AF421-'Figure 10 data'!I633</f>
        <v>0</v>
      </c>
      <c r="AD421" s="54" t="str">
        <f t="shared" si="896"/>
        <v>n/a</v>
      </c>
      <c r="AE421" s="54" t="str">
        <f t="shared" si="1187"/>
        <v>n/a</v>
      </c>
      <c r="AF421" s="54">
        <f t="shared" si="1152"/>
        <v>43.19196619506269</v>
      </c>
      <c r="AG421" s="54">
        <f t="shared" si="1153"/>
        <v>43.663395527102722</v>
      </c>
      <c r="AH421" s="54">
        <f t="shared" si="1154"/>
        <v>39.329805996472665</v>
      </c>
      <c r="AI421" s="54">
        <f t="shared" si="1155"/>
        <v>40.167570231641214</v>
      </c>
      <c r="AJ421" s="54">
        <f t="shared" si="1156"/>
        <v>45.164795363998536</v>
      </c>
      <c r="AK421" s="54" t="e">
        <f t="shared" ref="AK421" si="1215">(I421/AA421-1)*100</f>
        <v>#REF!</v>
      </c>
      <c r="AM421" s="74">
        <f>AP421-'Figure 10 data'!H633</f>
        <v>0</v>
      </c>
      <c r="AN421" s="54" t="str">
        <f t="shared" si="1210"/>
        <v>n/a</v>
      </c>
      <c r="AO421" s="54" t="str">
        <f t="shared" si="1189"/>
        <v>n/a</v>
      </c>
      <c r="AP421" s="54">
        <f t="shared" si="1123"/>
        <v>60.714285714285701</v>
      </c>
      <c r="AQ421" s="54">
        <f t="shared" si="1124"/>
        <v>85.784313725490208</v>
      </c>
      <c r="AR421" s="54">
        <f t="shared" si="1130"/>
        <v>56.746031746031747</v>
      </c>
      <c r="AS421" s="54">
        <f t="shared" si="1131"/>
        <v>56.746031746031747</v>
      </c>
      <c r="AT421" s="54">
        <f t="shared" si="1132"/>
        <v>76.408450704225345</v>
      </c>
      <c r="AU421" s="54" t="e">
        <f t="shared" ref="AU421" si="1216">(I421/I369-1)*100</f>
        <v>#REF!</v>
      </c>
    </row>
    <row r="422" spans="1:47" x14ac:dyDescent="0.25">
      <c r="A422" s="12">
        <f t="shared" si="744"/>
        <v>40533</v>
      </c>
      <c r="B422" s="54" t="str">
        <f>TWK!B365</f>
        <v>n/a</v>
      </c>
      <c r="C422" s="54" t="str">
        <f>TWK!C365</f>
        <v>n/a</v>
      </c>
      <c r="D422" s="54">
        <f>TWK!D365</f>
        <v>517.5</v>
      </c>
      <c r="E422" s="54">
        <f>TWK!E365</f>
        <v>381.66666666666669</v>
      </c>
      <c r="F422" s="54">
        <f>TWK!F365</f>
        <v>407.5</v>
      </c>
      <c r="G422" s="54">
        <f>TWK!G365</f>
        <v>407.5</v>
      </c>
      <c r="H422" s="54">
        <f>TWK!H365</f>
        <v>358.75</v>
      </c>
      <c r="I422" s="54" t="e">
        <f>TWK!#REF!</f>
        <v>#REF!</v>
      </c>
      <c r="K422" s="54" t="str">
        <f t="shared" ref="K422:R422" si="1217">IFERROR(AVERAGE(B419:B422),"n/a")</f>
        <v>n/a</v>
      </c>
      <c r="L422" s="54">
        <f t="shared" si="1217"/>
        <v>453.75</v>
      </c>
      <c r="M422" s="54">
        <f t="shared" si="1217"/>
        <v>531</v>
      </c>
      <c r="N422" s="54">
        <f t="shared" si="1217"/>
        <v>414.60416666666669</v>
      </c>
      <c r="O422" s="54">
        <f t="shared" si="1217"/>
        <v>467.625</v>
      </c>
      <c r="P422" s="54">
        <f t="shared" si="1217"/>
        <v>467.625</v>
      </c>
      <c r="Q422" s="54">
        <f t="shared" si="1217"/>
        <v>379.0625</v>
      </c>
      <c r="R422" s="54" t="str">
        <f t="shared" si="1217"/>
        <v>n/a</v>
      </c>
      <c r="T422" s="54" t="str">
        <f t="shared" ref="T422:Z422" si="1218">IFERROR((K266+K318+K370)/3,"n/a")</f>
        <v>n/a</v>
      </c>
      <c r="U422" s="54">
        <f t="shared" si="1218"/>
        <v>345.08333333333331</v>
      </c>
      <c r="V422" s="54">
        <f t="shared" si="1218"/>
        <v>410.92361111111114</v>
      </c>
      <c r="W422" s="54">
        <f t="shared" si="1218"/>
        <v>333.0555555555556</v>
      </c>
      <c r="X422" s="54">
        <f t="shared" si="1218"/>
        <v>352.10416666666669</v>
      </c>
      <c r="Y422" s="54">
        <f t="shared" si="1218"/>
        <v>349.98611111111109</v>
      </c>
      <c r="Z422" s="54">
        <f t="shared" si="1218"/>
        <v>280.35416666666663</v>
      </c>
      <c r="AA422" s="54" t="e">
        <f t="shared" ref="AA422" si="1219">(R266+R318+R370)/3</f>
        <v>#VALUE!</v>
      </c>
      <c r="AC422" s="74">
        <f>+AF422-'Figure 10 data'!I634</f>
        <v>0</v>
      </c>
      <c r="AD422" s="54" t="str">
        <f t="shared" si="896"/>
        <v>n/a</v>
      </c>
      <c r="AE422" s="54" t="str">
        <f t="shared" si="1187"/>
        <v>n/a</v>
      </c>
      <c r="AF422" s="54">
        <f t="shared" si="1152"/>
        <v>25.935815321176882</v>
      </c>
      <c r="AG422" s="54">
        <f t="shared" si="1153"/>
        <v>14.595496246872376</v>
      </c>
      <c r="AH422" s="54">
        <f t="shared" si="1154"/>
        <v>15.732796875924503</v>
      </c>
      <c r="AI422" s="54">
        <f t="shared" si="1155"/>
        <v>16.433191793325143</v>
      </c>
      <c r="AJ422" s="54">
        <f t="shared" si="1156"/>
        <v>27.963141859255416</v>
      </c>
      <c r="AK422" s="54" t="e">
        <f t="shared" ref="AK422" si="1220">(I422/AA422-1)*100</f>
        <v>#REF!</v>
      </c>
      <c r="AM422" s="74">
        <f>AP422-'Figure 10 data'!H634</f>
        <v>0</v>
      </c>
      <c r="AN422" s="54" t="str">
        <f t="shared" si="1210"/>
        <v>n/a</v>
      </c>
      <c r="AO422" s="54" t="str">
        <f t="shared" si="1189"/>
        <v>n/a</v>
      </c>
      <c r="AP422" s="54">
        <f t="shared" si="1123"/>
        <v>43.75</v>
      </c>
      <c r="AQ422" s="54">
        <f t="shared" si="1124"/>
        <v>34.389671361502351</v>
      </c>
      <c r="AR422" s="54">
        <f t="shared" si="1130"/>
        <v>33.169934640522868</v>
      </c>
      <c r="AS422" s="54">
        <f t="shared" si="1131"/>
        <v>33.169934640522868</v>
      </c>
      <c r="AT422" s="54">
        <f t="shared" si="1132"/>
        <v>47.633744855967073</v>
      </c>
      <c r="AU422" s="54" t="e">
        <f t="shared" ref="AU422" si="1221">(I422/I370-1)*100</f>
        <v>#REF!</v>
      </c>
    </row>
    <row r="423" spans="1:47" x14ac:dyDescent="0.25">
      <c r="A423" s="12">
        <f t="shared" si="744"/>
        <v>40540</v>
      </c>
      <c r="B423" s="54" t="str">
        <f>TWK!B366</f>
        <v>n/a</v>
      </c>
      <c r="C423" s="54" t="str">
        <f>TWK!C366</f>
        <v>n/a</v>
      </c>
      <c r="D423" s="54">
        <f>TWK!D366</f>
        <v>483.33333333333331</v>
      </c>
      <c r="E423" s="54">
        <f>TWK!E366</f>
        <v>340</v>
      </c>
      <c r="F423" s="54">
        <f>TWK!F366</f>
        <v>408.33333333333331</v>
      </c>
      <c r="G423" s="54">
        <f>TWK!G366</f>
        <v>408.33333333333331</v>
      </c>
      <c r="H423" s="54">
        <f>TWK!H366</f>
        <v>296.66666666666669</v>
      </c>
      <c r="I423" s="54" t="e">
        <f>TWK!#REF!</f>
        <v>#REF!</v>
      </c>
      <c r="K423" s="54" t="str">
        <f t="shared" ref="K423:R423" si="1222">IFERROR(AVERAGE(B420:B423),"n/a")</f>
        <v>n/a</v>
      </c>
      <c r="L423" s="54" t="str">
        <f t="shared" si="1222"/>
        <v>n/a</v>
      </c>
      <c r="M423" s="54">
        <f t="shared" si="1222"/>
        <v>535.27083333333337</v>
      </c>
      <c r="N423" s="54">
        <f t="shared" si="1222"/>
        <v>408.35416666666669</v>
      </c>
      <c r="O423" s="54">
        <f t="shared" si="1222"/>
        <v>451.89583333333331</v>
      </c>
      <c r="P423" s="54">
        <f t="shared" si="1222"/>
        <v>451.89583333333331</v>
      </c>
      <c r="Q423" s="54">
        <f t="shared" si="1222"/>
        <v>368.22916666666669</v>
      </c>
      <c r="R423" s="54" t="str">
        <f t="shared" si="1222"/>
        <v>n/a</v>
      </c>
      <c r="T423" s="54" t="str">
        <f t="shared" ref="T423:Z423" si="1223">IFERROR((K267+K319+K371)/3,"n/a")</f>
        <v>n/a</v>
      </c>
      <c r="U423" s="54">
        <f t="shared" si="1223"/>
        <v>291.11111111111109</v>
      </c>
      <c r="V423" s="54">
        <f t="shared" si="1223"/>
        <v>408.78472222222223</v>
      </c>
      <c r="W423" s="54">
        <f t="shared" si="1223"/>
        <v>321.52777777777777</v>
      </c>
      <c r="X423" s="54">
        <f t="shared" si="1223"/>
        <v>345.66666666666669</v>
      </c>
      <c r="Y423" s="54">
        <f t="shared" si="1223"/>
        <v>345.36111111111109</v>
      </c>
      <c r="Z423" s="54">
        <f t="shared" si="1223"/>
        <v>268.625</v>
      </c>
      <c r="AA423" s="54" t="e">
        <f t="shared" ref="AA423" si="1224">(R267+R319+R371)/3</f>
        <v>#VALUE!</v>
      </c>
      <c r="AC423" s="74">
        <f>+AF423-'Figure 10 data'!I635</f>
        <v>0</v>
      </c>
      <c r="AD423" s="54" t="str">
        <f t="shared" si="896"/>
        <v>n/a</v>
      </c>
      <c r="AE423" s="54" t="str">
        <f t="shared" si="1187"/>
        <v>n/a</v>
      </c>
      <c r="AF423" s="54">
        <f t="shared" si="1152"/>
        <v>18.236643166567568</v>
      </c>
      <c r="AG423" s="54">
        <f t="shared" si="1153"/>
        <v>5.745140388768899</v>
      </c>
      <c r="AH423" s="54">
        <f t="shared" si="1154"/>
        <v>18.129218900675003</v>
      </c>
      <c r="AI423" s="54">
        <f t="shared" si="1155"/>
        <v>18.233732807850078</v>
      </c>
      <c r="AJ423" s="54">
        <f t="shared" si="1156"/>
        <v>10.438963859159301</v>
      </c>
      <c r="AK423" s="54" t="e">
        <f t="shared" ref="AK423" si="1225">(I423/AA423-1)*100</f>
        <v>#REF!</v>
      </c>
      <c r="AM423" s="74">
        <f>AP423-'Figure 10 data'!H635</f>
        <v>0</v>
      </c>
      <c r="AN423" s="54" t="str">
        <f t="shared" si="1210"/>
        <v>n/a</v>
      </c>
      <c r="AO423" s="54" t="str">
        <f t="shared" si="1189"/>
        <v>n/a</v>
      </c>
      <c r="AP423" s="54">
        <f t="shared" si="1123"/>
        <v>34.259259259259252</v>
      </c>
      <c r="AQ423" s="54">
        <f t="shared" si="1124"/>
        <v>22.302158273381288</v>
      </c>
      <c r="AR423" s="54">
        <f t="shared" si="1130"/>
        <v>35.20971302428255</v>
      </c>
      <c r="AS423" s="54">
        <f t="shared" si="1131"/>
        <v>35.20971302428255</v>
      </c>
      <c r="AT423" s="54">
        <f t="shared" si="1132"/>
        <v>22.589531680440778</v>
      </c>
      <c r="AU423" s="54" t="e">
        <f t="shared" ref="AU423" si="1226">(I423/I371-1)*100</f>
        <v>#REF!</v>
      </c>
    </row>
    <row r="424" spans="1:47" x14ac:dyDescent="0.25">
      <c r="A424" s="12">
        <f t="shared" si="744"/>
        <v>40547</v>
      </c>
      <c r="B424" s="54" t="str">
        <f>TWK!B367</f>
        <v>n/a</v>
      </c>
      <c r="C424" s="54" t="str">
        <f>TWK!C367</f>
        <v>n/a</v>
      </c>
      <c r="D424" s="54">
        <f>TWK!D367</f>
        <v>412.5</v>
      </c>
      <c r="E424" s="54">
        <f>TWK!E367</f>
        <v>301.25</v>
      </c>
      <c r="F424" s="54">
        <f>TWK!F367</f>
        <v>377.5</v>
      </c>
      <c r="G424" s="54">
        <f>TWK!G367</f>
        <v>377.5</v>
      </c>
      <c r="H424" s="54">
        <f>TWK!H367</f>
        <v>277.5</v>
      </c>
      <c r="I424" s="54" t="e">
        <f>TWK!#REF!</f>
        <v>#REF!</v>
      </c>
      <c r="K424" s="54" t="str">
        <f t="shared" ref="K424:R424" si="1227">IFERROR(AVERAGE(B421:B424),"n/a")</f>
        <v>n/a</v>
      </c>
      <c r="L424" s="54" t="str">
        <f t="shared" si="1227"/>
        <v>n/a</v>
      </c>
      <c r="M424" s="54">
        <f t="shared" si="1227"/>
        <v>498.64583333333331</v>
      </c>
      <c r="N424" s="54">
        <f t="shared" si="1227"/>
        <v>374.16666666666669</v>
      </c>
      <c r="O424" s="54">
        <f t="shared" si="1227"/>
        <v>421.77083333333331</v>
      </c>
      <c r="P424" s="54">
        <f t="shared" si="1227"/>
        <v>421.77083333333331</v>
      </c>
      <c r="Q424" s="54">
        <f t="shared" si="1227"/>
        <v>337.60416666666669</v>
      </c>
      <c r="R424" s="54" t="str">
        <f t="shared" si="1227"/>
        <v>n/a</v>
      </c>
      <c r="T424" s="54" t="str">
        <f t="shared" ref="T424:Z424" si="1228">IFERROR((K268+K320+K372)/3,"n/a")</f>
        <v>n/a</v>
      </c>
      <c r="U424" s="54" t="str">
        <f t="shared" si="1228"/>
        <v>n/a</v>
      </c>
      <c r="V424" s="54">
        <f t="shared" si="1228"/>
        <v>393.1180555555556</v>
      </c>
      <c r="W424" s="54">
        <f t="shared" si="1228"/>
        <v>298.91666666666669</v>
      </c>
      <c r="X424" s="54">
        <f t="shared" si="1228"/>
        <v>334.125</v>
      </c>
      <c r="Y424" s="54">
        <f t="shared" si="1228"/>
        <v>333.95833333333331</v>
      </c>
      <c r="Z424" s="54">
        <f t="shared" si="1228"/>
        <v>252.9027777777778</v>
      </c>
      <c r="AA424" s="54" t="e">
        <f t="shared" ref="AA424" si="1229">(R268+R320+R372)/3</f>
        <v>#VALUE!</v>
      </c>
      <c r="AC424" s="74">
        <f>+AF424-'Figure 10 data'!I636</f>
        <v>0</v>
      </c>
      <c r="AD424" s="54" t="str">
        <f t="shared" ref="AD424:AD487" si="1230">IFERROR((B424/T424-1)*100,"n/a")</f>
        <v>n/a</v>
      </c>
      <c r="AE424" s="54" t="str">
        <f t="shared" si="1187"/>
        <v>n/a</v>
      </c>
      <c r="AF424" s="54">
        <f t="shared" si="1152"/>
        <v>4.930311434577539</v>
      </c>
      <c r="AG424" s="54">
        <f t="shared" si="1153"/>
        <v>0.78059659882909749</v>
      </c>
      <c r="AH424" s="54">
        <f t="shared" si="1154"/>
        <v>12.981668537224088</v>
      </c>
      <c r="AI424" s="54">
        <f t="shared" si="1155"/>
        <v>13.038053649407377</v>
      </c>
      <c r="AJ424" s="54">
        <f t="shared" si="1156"/>
        <v>9.7259596902630427</v>
      </c>
      <c r="AK424" s="54" t="e">
        <f t="shared" ref="AK424" si="1231">(I424/AA424-1)*100</f>
        <v>#REF!</v>
      </c>
      <c r="AM424" s="74">
        <f>AP424-'Figure 10 data'!H636</f>
        <v>0</v>
      </c>
      <c r="AN424" s="54" t="str">
        <f t="shared" si="1210"/>
        <v>n/a</v>
      </c>
      <c r="AO424" s="54" t="str">
        <f t="shared" si="1189"/>
        <v>n/a</v>
      </c>
      <c r="AP424" s="54">
        <f t="shared" si="1123"/>
        <v>8.5526315789473664</v>
      </c>
      <c r="AQ424" s="54">
        <f t="shared" si="1124"/>
        <v>10.889570552147232</v>
      </c>
      <c r="AR424" s="54">
        <f t="shared" si="1130"/>
        <v>21.7741935483871</v>
      </c>
      <c r="AS424" s="54">
        <f t="shared" si="1131"/>
        <v>21.7741935483871</v>
      </c>
      <c r="AT424" s="54">
        <f t="shared" si="1132"/>
        <v>18.928571428571427</v>
      </c>
      <c r="AU424" s="54" t="e">
        <f t="shared" ref="AU424" si="1232">(I424/I372-1)*100</f>
        <v>#REF!</v>
      </c>
    </row>
    <row r="425" spans="1:47" x14ac:dyDescent="0.25">
      <c r="A425" s="12">
        <f t="shared" si="744"/>
        <v>40554</v>
      </c>
      <c r="B425" s="54" t="str">
        <f>TWK!B368</f>
        <v>n/a</v>
      </c>
      <c r="C425" s="54" t="str">
        <f>TWK!C368</f>
        <v>n/a</v>
      </c>
      <c r="D425" s="54">
        <f>TWK!D368</f>
        <v>450</v>
      </c>
      <c r="E425" s="54">
        <f>TWK!E368</f>
        <v>380</v>
      </c>
      <c r="F425" s="54">
        <f>TWK!F368</f>
        <v>436.25</v>
      </c>
      <c r="G425" s="54">
        <f>TWK!G368</f>
        <v>436.25</v>
      </c>
      <c r="H425" s="54">
        <f>TWK!H368</f>
        <v>360</v>
      </c>
      <c r="I425" s="54" t="e">
        <f>TWK!#REF!</f>
        <v>#REF!</v>
      </c>
      <c r="K425" s="54" t="str">
        <f t="shared" ref="K425:R425" si="1233">IFERROR(AVERAGE(B422:B425),"n/a")</f>
        <v>n/a</v>
      </c>
      <c r="L425" s="54" t="str">
        <f t="shared" si="1233"/>
        <v>n/a</v>
      </c>
      <c r="M425" s="54">
        <f t="shared" si="1233"/>
        <v>465.83333333333331</v>
      </c>
      <c r="N425" s="54">
        <f t="shared" si="1233"/>
        <v>350.72916666666669</v>
      </c>
      <c r="O425" s="54">
        <f t="shared" si="1233"/>
        <v>407.39583333333331</v>
      </c>
      <c r="P425" s="54">
        <f t="shared" si="1233"/>
        <v>407.39583333333331</v>
      </c>
      <c r="Q425" s="54">
        <f t="shared" si="1233"/>
        <v>323.22916666666669</v>
      </c>
      <c r="R425" s="54" t="str">
        <f t="shared" si="1233"/>
        <v>n/a</v>
      </c>
      <c r="T425" s="54" t="str">
        <f t="shared" ref="T425:Z425" si="1234">IFERROR((K269+K321+K373)/3,"n/a")</f>
        <v>n/a</v>
      </c>
      <c r="U425" s="54" t="str">
        <f t="shared" si="1234"/>
        <v>n/a</v>
      </c>
      <c r="V425" s="54">
        <f t="shared" si="1234"/>
        <v>397.5</v>
      </c>
      <c r="W425" s="54">
        <f t="shared" si="1234"/>
        <v>300.52083333333331</v>
      </c>
      <c r="X425" s="54">
        <f t="shared" si="1234"/>
        <v>335.625</v>
      </c>
      <c r="Y425" s="54">
        <f t="shared" si="1234"/>
        <v>335.45833333333331</v>
      </c>
      <c r="Z425" s="54">
        <f t="shared" si="1234"/>
        <v>262.8055555555556</v>
      </c>
      <c r="AA425" s="54" t="e">
        <f t="shared" ref="AA425" si="1235">(R269+R321+R373)/3</f>
        <v>#VALUE!</v>
      </c>
      <c r="AC425" s="74">
        <f>+AF425-'Figure 10 data'!I637</f>
        <v>0</v>
      </c>
      <c r="AD425" s="54" t="str">
        <f t="shared" si="1230"/>
        <v>n/a</v>
      </c>
      <c r="AE425" s="54" t="str">
        <f t="shared" si="1187"/>
        <v>n/a</v>
      </c>
      <c r="AF425" s="54">
        <f t="shared" si="1152"/>
        <v>13.207547169811317</v>
      </c>
      <c r="AG425" s="54">
        <f t="shared" si="1153"/>
        <v>26.447140381282509</v>
      </c>
      <c r="AH425" s="54">
        <f t="shared" si="1154"/>
        <v>29.981378026070772</v>
      </c>
      <c r="AI425" s="54">
        <f t="shared" si="1155"/>
        <v>30.045957023972193</v>
      </c>
      <c r="AJ425" s="54">
        <f t="shared" si="1156"/>
        <v>36.983405559665968</v>
      </c>
      <c r="AK425" s="54" t="e">
        <f t="shared" ref="AK425" si="1236">(I425/AA425-1)*100</f>
        <v>#REF!</v>
      </c>
      <c r="AM425" s="74">
        <f>AP425-'Figure 10 data'!H637</f>
        <v>0</v>
      </c>
      <c r="AN425" s="54" t="str">
        <f t="shared" si="1210"/>
        <v>n/a</v>
      </c>
      <c r="AO425" s="54" t="str">
        <f t="shared" si="1189"/>
        <v>n/a</v>
      </c>
      <c r="AP425" s="54">
        <f t="shared" si="1123"/>
        <v>16.50485436893203</v>
      </c>
      <c r="AQ425" s="54">
        <f t="shared" si="1124"/>
        <v>45.45454545454546</v>
      </c>
      <c r="AR425" s="54">
        <f t="shared" si="1130"/>
        <v>40.725806451612897</v>
      </c>
      <c r="AS425" s="54">
        <f t="shared" si="1131"/>
        <v>40.725806451612897</v>
      </c>
      <c r="AT425" s="54">
        <f t="shared" si="1132"/>
        <v>58.241758241758234</v>
      </c>
      <c r="AU425" s="54" t="e">
        <f t="shared" ref="AU425" si="1237">(I425/I373-1)*100</f>
        <v>#REF!</v>
      </c>
    </row>
    <row r="426" spans="1:47" x14ac:dyDescent="0.25">
      <c r="A426" s="12">
        <f t="shared" si="744"/>
        <v>40561</v>
      </c>
      <c r="B426" s="54" t="str">
        <f>TWK!B369</f>
        <v>n/a</v>
      </c>
      <c r="C426" s="54" t="str">
        <f>TWK!C369</f>
        <v>n/a</v>
      </c>
      <c r="D426" s="54">
        <f>TWK!D369</f>
        <v>457.5</v>
      </c>
      <c r="E426" s="54">
        <f>TWK!E369</f>
        <v>396.25</v>
      </c>
      <c r="F426" s="54">
        <f>TWK!F369</f>
        <v>438.75</v>
      </c>
      <c r="G426" s="54">
        <f>TWK!G369</f>
        <v>438.75</v>
      </c>
      <c r="H426" s="54">
        <f>TWK!H369</f>
        <v>372.5</v>
      </c>
      <c r="I426" s="54" t="e">
        <f>TWK!#REF!</f>
        <v>#REF!</v>
      </c>
      <c r="K426" s="54" t="str">
        <f t="shared" ref="K426:R426" si="1238">IFERROR(AVERAGE(B423:B426),"n/a")</f>
        <v>n/a</v>
      </c>
      <c r="L426" s="54" t="str">
        <f t="shared" si="1238"/>
        <v>n/a</v>
      </c>
      <c r="M426" s="54">
        <f t="shared" si="1238"/>
        <v>450.83333333333331</v>
      </c>
      <c r="N426" s="54">
        <f t="shared" si="1238"/>
        <v>354.375</v>
      </c>
      <c r="O426" s="54">
        <f t="shared" si="1238"/>
        <v>415.20833333333331</v>
      </c>
      <c r="P426" s="54">
        <f t="shared" si="1238"/>
        <v>415.20833333333331</v>
      </c>
      <c r="Q426" s="54">
        <f t="shared" si="1238"/>
        <v>326.66666666666669</v>
      </c>
      <c r="R426" s="54" t="str">
        <f t="shared" si="1238"/>
        <v>n/a</v>
      </c>
      <c r="T426" s="54" t="str">
        <f t="shared" ref="T426:Z426" si="1239">IFERROR((K270+K322+K374)/3,"n/a")</f>
        <v>n/a</v>
      </c>
      <c r="U426" s="54" t="str">
        <f t="shared" si="1239"/>
        <v>n/a</v>
      </c>
      <c r="V426" s="54">
        <f t="shared" si="1239"/>
        <v>408.875</v>
      </c>
      <c r="W426" s="54">
        <f t="shared" si="1239"/>
        <v>316.35416666666669</v>
      </c>
      <c r="X426" s="54">
        <f t="shared" si="1239"/>
        <v>345.72916666666669</v>
      </c>
      <c r="Y426" s="54">
        <f t="shared" si="1239"/>
        <v>345.5625</v>
      </c>
      <c r="Z426" s="54">
        <f t="shared" si="1239"/>
        <v>285.03472222222223</v>
      </c>
      <c r="AA426" s="54" t="e">
        <f t="shared" ref="AA426" si="1240">(R270+R322+R374)/3</f>
        <v>#VALUE!</v>
      </c>
      <c r="AC426" s="74">
        <f>+AF426-'Figure 10 data'!I638</f>
        <v>0</v>
      </c>
      <c r="AD426" s="54" t="str">
        <f t="shared" si="1230"/>
        <v>n/a</v>
      </c>
      <c r="AE426" s="54" t="str">
        <f t="shared" si="1187"/>
        <v>n/a</v>
      </c>
      <c r="AF426" s="54">
        <f t="shared" si="1152"/>
        <v>11.892387649036994</v>
      </c>
      <c r="AG426" s="54">
        <f t="shared" si="1153"/>
        <v>25.255186038854127</v>
      </c>
      <c r="AH426" s="54">
        <f t="shared" si="1154"/>
        <v>26.905694486291054</v>
      </c>
      <c r="AI426" s="54">
        <f t="shared" si="1155"/>
        <v>26.966901790558872</v>
      </c>
      <c r="AJ426" s="54">
        <f t="shared" si="1156"/>
        <v>30.685832622731148</v>
      </c>
      <c r="AK426" s="54" t="e">
        <f t="shared" ref="AK426" si="1241">(I426/AA426-1)*100</f>
        <v>#REF!</v>
      </c>
      <c r="AM426" s="74">
        <f>AP426-'Figure 10 data'!H638</f>
        <v>0</v>
      </c>
      <c r="AN426" s="54" t="str">
        <f t="shared" si="1210"/>
        <v>n/a</v>
      </c>
      <c r="AO426" s="54" t="str">
        <f t="shared" si="1189"/>
        <v>n/a</v>
      </c>
      <c r="AP426" s="54">
        <f t="shared" si="1123"/>
        <v>16.932907348242821</v>
      </c>
      <c r="AQ426" s="54">
        <f t="shared" si="1124"/>
        <v>36.637931034482762</v>
      </c>
      <c r="AR426" s="54">
        <f t="shared" si="1130"/>
        <v>33.460076045627375</v>
      </c>
      <c r="AS426" s="54">
        <f t="shared" si="1131"/>
        <v>33.460076045627375</v>
      </c>
      <c r="AT426" s="54">
        <f t="shared" si="1132"/>
        <v>48.258706467661682</v>
      </c>
      <c r="AU426" s="54" t="e">
        <f t="shared" ref="AU426" si="1242">(I426/I374-1)*100</f>
        <v>#REF!</v>
      </c>
    </row>
    <row r="427" spans="1:47" x14ac:dyDescent="0.25">
      <c r="A427" s="12">
        <f t="shared" si="744"/>
        <v>40568</v>
      </c>
      <c r="B427" s="54" t="str">
        <f>TWK!B370</f>
        <v>n/a</v>
      </c>
      <c r="C427" s="54" t="str">
        <f>TWK!C370</f>
        <v>n/a</v>
      </c>
      <c r="D427" s="54">
        <f>TWK!D370</f>
        <v>456.25</v>
      </c>
      <c r="E427" s="54">
        <f>TWK!E370</f>
        <v>397.5</v>
      </c>
      <c r="F427" s="54">
        <f>TWK!F370</f>
        <v>400</v>
      </c>
      <c r="G427" s="54">
        <f>TWK!G370</f>
        <v>400</v>
      </c>
      <c r="H427" s="54">
        <f>TWK!H370</f>
        <v>331.25</v>
      </c>
      <c r="I427" s="54" t="e">
        <f>TWK!#REF!</f>
        <v>#REF!</v>
      </c>
      <c r="K427" s="54" t="str">
        <f t="shared" ref="K427:R427" si="1243">IFERROR(AVERAGE(B424:B427),"n/a")</f>
        <v>n/a</v>
      </c>
      <c r="L427" s="54" t="str">
        <f t="shared" si="1243"/>
        <v>n/a</v>
      </c>
      <c r="M427" s="54">
        <f t="shared" si="1243"/>
        <v>444.0625</v>
      </c>
      <c r="N427" s="54">
        <f t="shared" si="1243"/>
        <v>368.75</v>
      </c>
      <c r="O427" s="54">
        <f t="shared" si="1243"/>
        <v>413.125</v>
      </c>
      <c r="P427" s="54">
        <f t="shared" si="1243"/>
        <v>413.125</v>
      </c>
      <c r="Q427" s="54">
        <f t="shared" si="1243"/>
        <v>335.3125</v>
      </c>
      <c r="R427" s="54" t="str">
        <f t="shared" si="1243"/>
        <v>n/a</v>
      </c>
      <c r="T427" s="54" t="str">
        <f t="shared" ref="T427:Z427" si="1244">IFERROR((K271+K323+K375)/3,"n/a")</f>
        <v>n/a</v>
      </c>
      <c r="U427" s="54" t="str">
        <f t="shared" si="1244"/>
        <v>n/a</v>
      </c>
      <c r="V427" s="54">
        <f t="shared" si="1244"/>
        <v>430.125</v>
      </c>
      <c r="W427" s="54">
        <f t="shared" si="1244"/>
        <v>339.04861111111114</v>
      </c>
      <c r="X427" s="54">
        <f t="shared" si="1244"/>
        <v>354.8680555555556</v>
      </c>
      <c r="Y427" s="54">
        <f t="shared" si="1244"/>
        <v>355.53472222222223</v>
      </c>
      <c r="Z427" s="54">
        <f t="shared" si="1244"/>
        <v>303.78472222222223</v>
      </c>
      <c r="AA427" s="54" t="e">
        <f t="shared" ref="AA427" si="1245">(R271+R323+R375)/3</f>
        <v>#VALUE!</v>
      </c>
      <c r="AC427" s="74">
        <f>+AF427-'Figure 10 data'!I639</f>
        <v>0</v>
      </c>
      <c r="AD427" s="54" t="str">
        <f t="shared" si="1230"/>
        <v>n/a</v>
      </c>
      <c r="AE427" s="54" t="str">
        <f t="shared" si="1187"/>
        <v>n/a</v>
      </c>
      <c r="AF427" s="54">
        <f t="shared" si="1152"/>
        <v>6.0738157512351121</v>
      </c>
      <c r="AG427" s="54">
        <f t="shared" si="1153"/>
        <v>17.23982549208365</v>
      </c>
      <c r="AH427" s="54">
        <f t="shared" si="1154"/>
        <v>12.717950725034722</v>
      </c>
      <c r="AI427" s="54">
        <f t="shared" si="1155"/>
        <v>12.506592183135723</v>
      </c>
      <c r="AJ427" s="54">
        <f t="shared" si="1156"/>
        <v>9.0410332609440971</v>
      </c>
      <c r="AK427" s="54" t="e">
        <f t="shared" ref="AK427" si="1246">(I427/AA427-1)*100</f>
        <v>#REF!</v>
      </c>
      <c r="AM427" s="74">
        <f>AP427-'Figure 10 data'!H639</f>
        <v>0</v>
      </c>
      <c r="AN427" s="54" t="str">
        <f t="shared" si="1210"/>
        <v>n/a</v>
      </c>
      <c r="AO427" s="54" t="str">
        <f t="shared" si="1189"/>
        <v>n/a</v>
      </c>
      <c r="AP427" s="54">
        <f t="shared" si="1123"/>
        <v>11.280487804878048</v>
      </c>
      <c r="AQ427" s="54">
        <f t="shared" si="1124"/>
        <v>29.619565217391287</v>
      </c>
      <c r="AR427" s="54">
        <f t="shared" si="1130"/>
        <v>22.448979591836739</v>
      </c>
      <c r="AS427" s="54">
        <f t="shared" si="1131"/>
        <v>22.448979591836739</v>
      </c>
      <c r="AT427" s="54">
        <f t="shared" si="1132"/>
        <v>30.756578947368407</v>
      </c>
      <c r="AU427" s="54" t="e">
        <f t="shared" ref="AU427" si="1247">(I427/I375-1)*100</f>
        <v>#REF!</v>
      </c>
    </row>
    <row r="428" spans="1:47" x14ac:dyDescent="0.25">
      <c r="A428" s="12">
        <f t="shared" si="744"/>
        <v>40575</v>
      </c>
      <c r="B428" s="54" t="str">
        <f>TWK!B371</f>
        <v>n/a</v>
      </c>
      <c r="C428" s="54" t="str">
        <f>TWK!C371</f>
        <v>n/a</v>
      </c>
      <c r="D428" s="54">
        <f>TWK!D371</f>
        <v>550</v>
      </c>
      <c r="E428" s="54">
        <f>TWK!E371</f>
        <v>473.75</v>
      </c>
      <c r="F428" s="54">
        <f>TWK!F371</f>
        <v>422.5</v>
      </c>
      <c r="G428" s="54">
        <f>TWK!G371</f>
        <v>422.5</v>
      </c>
      <c r="H428" s="54">
        <f>TWK!H371</f>
        <v>383.33333333333331</v>
      </c>
      <c r="I428" s="54" t="e">
        <f>TWK!#REF!</f>
        <v>#REF!</v>
      </c>
      <c r="K428" s="54" t="str">
        <f t="shared" ref="K428:R428" si="1248">IFERROR(AVERAGE(B425:B428),"n/a")</f>
        <v>n/a</v>
      </c>
      <c r="L428" s="54" t="str">
        <f t="shared" si="1248"/>
        <v>n/a</v>
      </c>
      <c r="M428" s="54">
        <f t="shared" si="1248"/>
        <v>478.4375</v>
      </c>
      <c r="N428" s="54">
        <f t="shared" si="1248"/>
        <v>411.875</v>
      </c>
      <c r="O428" s="54">
        <f t="shared" si="1248"/>
        <v>424.375</v>
      </c>
      <c r="P428" s="54">
        <f t="shared" si="1248"/>
        <v>424.375</v>
      </c>
      <c r="Q428" s="54">
        <f t="shared" si="1248"/>
        <v>361.77083333333331</v>
      </c>
      <c r="R428" s="54" t="str">
        <f t="shared" si="1248"/>
        <v>n/a</v>
      </c>
      <c r="T428" s="54" t="str">
        <f t="shared" ref="T428:Z428" si="1249">IFERROR((K272+K324+K376)/3,"n/a")</f>
        <v>n/a</v>
      </c>
      <c r="U428" s="54" t="str">
        <f t="shared" si="1249"/>
        <v>n/a</v>
      </c>
      <c r="V428" s="54">
        <f t="shared" si="1249"/>
        <v>451.125</v>
      </c>
      <c r="W428" s="54">
        <f t="shared" si="1249"/>
        <v>353.2430555555556</v>
      </c>
      <c r="X428" s="54">
        <f t="shared" si="1249"/>
        <v>360.59722222222223</v>
      </c>
      <c r="Y428" s="54">
        <f t="shared" si="1249"/>
        <v>361.26388888888891</v>
      </c>
      <c r="Z428" s="54">
        <f t="shared" si="1249"/>
        <v>313.40277777777777</v>
      </c>
      <c r="AA428" s="54" t="e">
        <f t="shared" ref="AA428" si="1250">(R272+R324+R376)/3</f>
        <v>#VALUE!</v>
      </c>
      <c r="AC428" s="74">
        <f>+AF428-'Figure 10 data'!I640</f>
        <v>0</v>
      </c>
      <c r="AD428" s="54" t="str">
        <f t="shared" si="1230"/>
        <v>n/a</v>
      </c>
      <c r="AE428" s="54" t="str">
        <f t="shared" si="1187"/>
        <v>n/a</v>
      </c>
      <c r="AF428" s="54">
        <f t="shared" si="1152"/>
        <v>21.917428650595738</v>
      </c>
      <c r="AG428" s="54">
        <f t="shared" si="1153"/>
        <v>34.114455344329308</v>
      </c>
      <c r="AH428" s="54">
        <f t="shared" si="1154"/>
        <v>17.166737279975351</v>
      </c>
      <c r="AI428" s="54">
        <f t="shared" si="1155"/>
        <v>16.950520933451219</v>
      </c>
      <c r="AJ428" s="54">
        <f t="shared" si="1156"/>
        <v>22.313317083979612</v>
      </c>
      <c r="AK428" s="54" t="e">
        <f t="shared" ref="AK428" si="1251">(I428/AA428-1)*100</f>
        <v>#REF!</v>
      </c>
      <c r="AM428" s="74">
        <f>AP428-'Figure 10 data'!H640</f>
        <v>0</v>
      </c>
      <c r="AN428" s="54" t="str">
        <f t="shared" si="1210"/>
        <v>n/a</v>
      </c>
      <c r="AO428" s="54" t="str">
        <f t="shared" si="1189"/>
        <v>n/a</v>
      </c>
      <c r="AP428" s="54">
        <f t="shared" si="1123"/>
        <v>37.5</v>
      </c>
      <c r="AQ428" s="54">
        <f t="shared" si="1124"/>
        <v>55.327868852459019</v>
      </c>
      <c r="AR428" s="54">
        <f t="shared" si="1130"/>
        <v>30.501930501930509</v>
      </c>
      <c r="AS428" s="54">
        <f t="shared" si="1131"/>
        <v>30.501930501930509</v>
      </c>
      <c r="AT428" s="54">
        <f t="shared" si="1132"/>
        <v>48.148148148148138</v>
      </c>
      <c r="AU428" s="54" t="e">
        <f t="shared" ref="AU428" si="1252">(I428/I376-1)*100</f>
        <v>#REF!</v>
      </c>
    </row>
    <row r="429" spans="1:47" x14ac:dyDescent="0.25">
      <c r="A429" s="12">
        <f t="shared" si="744"/>
        <v>40582</v>
      </c>
      <c r="B429" s="54" t="str">
        <f>TWK!B372</f>
        <v>n/a</v>
      </c>
      <c r="C429" s="54" t="str">
        <f>TWK!C372</f>
        <v>n/a</v>
      </c>
      <c r="D429" s="54">
        <f>TWK!D372</f>
        <v>537.5</v>
      </c>
      <c r="E429" s="54">
        <f>TWK!E372</f>
        <v>428.75</v>
      </c>
      <c r="F429" s="54">
        <f>TWK!F372</f>
        <v>435</v>
      </c>
      <c r="G429" s="54">
        <f>TWK!G372</f>
        <v>435</v>
      </c>
      <c r="H429" s="54">
        <f>TWK!H372</f>
        <v>391.25</v>
      </c>
      <c r="I429" s="54" t="e">
        <f>TWK!#REF!</f>
        <v>#REF!</v>
      </c>
      <c r="K429" s="54" t="str">
        <f t="shared" ref="K429:R429" si="1253">IFERROR(AVERAGE(B426:B429),"n/a")</f>
        <v>n/a</v>
      </c>
      <c r="L429" s="54" t="str">
        <f t="shared" si="1253"/>
        <v>n/a</v>
      </c>
      <c r="M429" s="54">
        <f t="shared" si="1253"/>
        <v>500.3125</v>
      </c>
      <c r="N429" s="54">
        <f t="shared" si="1253"/>
        <v>424.0625</v>
      </c>
      <c r="O429" s="54">
        <f t="shared" si="1253"/>
        <v>424.0625</v>
      </c>
      <c r="P429" s="54">
        <f t="shared" si="1253"/>
        <v>424.0625</v>
      </c>
      <c r="Q429" s="54">
        <f t="shared" si="1253"/>
        <v>369.58333333333331</v>
      </c>
      <c r="R429" s="54" t="str">
        <f t="shared" si="1253"/>
        <v>n/a</v>
      </c>
      <c r="T429" s="54" t="str">
        <f t="shared" ref="T429:Z429" si="1254">IFERROR((K273+K325+K377)/3,"n/a")</f>
        <v>n/a</v>
      </c>
      <c r="U429" s="54" t="str">
        <f t="shared" si="1254"/>
        <v>n/a</v>
      </c>
      <c r="V429" s="54">
        <f t="shared" si="1254"/>
        <v>444.6875</v>
      </c>
      <c r="W429" s="54">
        <f t="shared" si="1254"/>
        <v>347.38888888888891</v>
      </c>
      <c r="X429" s="54">
        <f t="shared" si="1254"/>
        <v>352.51388888888891</v>
      </c>
      <c r="Y429" s="54">
        <f t="shared" si="1254"/>
        <v>353.34722222222223</v>
      </c>
      <c r="Z429" s="54">
        <f t="shared" si="1254"/>
        <v>305.19444444444446</v>
      </c>
      <c r="AA429" s="54" t="e">
        <f t="shared" ref="AA429" si="1255">(R273+R325+R377)/3</f>
        <v>#VALUE!</v>
      </c>
      <c r="AC429" s="74">
        <f>+AF429-'Figure 10 data'!I641</f>
        <v>0</v>
      </c>
      <c r="AD429" s="54" t="str">
        <f t="shared" si="1230"/>
        <v>n/a</v>
      </c>
      <c r="AE429" s="54" t="str">
        <f t="shared" si="1187"/>
        <v>n/a</v>
      </c>
      <c r="AF429" s="54">
        <f t="shared" si="1152"/>
        <v>20.871398453970478</v>
      </c>
      <c r="AG429" s="54">
        <f t="shared" si="1153"/>
        <v>23.420758036142651</v>
      </c>
      <c r="AH429" s="54">
        <f t="shared" si="1154"/>
        <v>23.399393246916979</v>
      </c>
      <c r="AI429" s="54">
        <f t="shared" si="1155"/>
        <v>23.10836838174599</v>
      </c>
      <c r="AJ429" s="54">
        <f t="shared" si="1156"/>
        <v>28.196960043687991</v>
      </c>
      <c r="AK429" s="54" t="e">
        <f t="shared" ref="AK429" si="1256">(I429/AA429-1)*100</f>
        <v>#REF!</v>
      </c>
      <c r="AM429" s="74">
        <f>AP429-'Figure 10 data'!H641</f>
        <v>0</v>
      </c>
      <c r="AN429" s="54" t="str">
        <f t="shared" si="1210"/>
        <v>n/a</v>
      </c>
      <c r="AO429" s="54" t="str">
        <f t="shared" si="1189"/>
        <v>n/a</v>
      </c>
      <c r="AP429" s="54">
        <f t="shared" si="1123"/>
        <v>50.139664804469277</v>
      </c>
      <c r="AQ429" s="54">
        <f t="shared" si="1124"/>
        <v>66.18217054263566</v>
      </c>
      <c r="AR429" s="54">
        <f t="shared" si="1130"/>
        <v>44.03973509933774</v>
      </c>
      <c r="AS429" s="54">
        <f t="shared" si="1131"/>
        <v>44.03973509933774</v>
      </c>
      <c r="AT429" s="54">
        <f t="shared" si="1132"/>
        <v>65.084388185654007</v>
      </c>
      <c r="AU429" s="54" t="e">
        <f t="shared" ref="AU429" si="1257">(I429/I377-1)*100</f>
        <v>#REF!</v>
      </c>
    </row>
    <row r="430" spans="1:47" x14ac:dyDescent="0.25">
      <c r="A430" s="12">
        <f t="shared" si="744"/>
        <v>40589</v>
      </c>
      <c r="B430" s="54" t="str">
        <f>TWK!B373</f>
        <v>n/a</v>
      </c>
      <c r="C430" s="54" t="str">
        <f>TWK!C373</f>
        <v>n/a</v>
      </c>
      <c r="D430" s="54">
        <f>TWK!D373</f>
        <v>583.75</v>
      </c>
      <c r="E430" s="54">
        <f>TWK!E373</f>
        <v>487.5</v>
      </c>
      <c r="F430" s="54">
        <f>TWK!F373</f>
        <v>500</v>
      </c>
      <c r="G430" s="54">
        <f>TWK!G373</f>
        <v>500</v>
      </c>
      <c r="H430" s="54">
        <f>TWK!H373</f>
        <v>437.5</v>
      </c>
      <c r="I430" s="54" t="e">
        <f>TWK!#REF!</f>
        <v>#REF!</v>
      </c>
      <c r="K430" s="54" t="str">
        <f t="shared" ref="K430:R430" si="1258">IFERROR(AVERAGE(B427:B430),"n/a")</f>
        <v>n/a</v>
      </c>
      <c r="L430" s="54" t="str">
        <f t="shared" si="1258"/>
        <v>n/a</v>
      </c>
      <c r="M430" s="54">
        <f t="shared" si="1258"/>
        <v>531.875</v>
      </c>
      <c r="N430" s="54">
        <f t="shared" si="1258"/>
        <v>446.875</v>
      </c>
      <c r="O430" s="54">
        <f t="shared" si="1258"/>
        <v>439.375</v>
      </c>
      <c r="P430" s="54">
        <f t="shared" si="1258"/>
        <v>439.375</v>
      </c>
      <c r="Q430" s="54">
        <f t="shared" si="1258"/>
        <v>385.83333333333331</v>
      </c>
      <c r="R430" s="54" t="str">
        <f t="shared" si="1258"/>
        <v>n/a</v>
      </c>
      <c r="T430" s="54" t="str">
        <f t="shared" ref="T430:Z430" si="1259">IFERROR((K274+K326+K378)/3,"n/a")</f>
        <v>n/a</v>
      </c>
      <c r="U430" s="54" t="str">
        <f t="shared" si="1259"/>
        <v>n/a</v>
      </c>
      <c r="V430" s="54">
        <f t="shared" si="1259"/>
        <v>422.41666666666669</v>
      </c>
      <c r="W430" s="54">
        <f t="shared" si="1259"/>
        <v>319.69444444444451</v>
      </c>
      <c r="X430" s="54">
        <f t="shared" si="1259"/>
        <v>329.64583333333331</v>
      </c>
      <c r="Y430" s="54">
        <f t="shared" si="1259"/>
        <v>330.8125</v>
      </c>
      <c r="Z430" s="54">
        <f t="shared" si="1259"/>
        <v>280.17361111111114</v>
      </c>
      <c r="AA430" s="54" t="e">
        <f t="shared" ref="AA430" si="1260">(R274+R326+R378)/3</f>
        <v>#VALUE!</v>
      </c>
      <c r="AC430" s="74">
        <f>+AF430-'Figure 10 data'!I642</f>
        <v>0</v>
      </c>
      <c r="AD430" s="54" t="str">
        <f t="shared" si="1230"/>
        <v>n/a</v>
      </c>
      <c r="AE430" s="54" t="str">
        <f t="shared" si="1187"/>
        <v>n/a</v>
      </c>
      <c r="AF430" s="54">
        <f t="shared" si="1152"/>
        <v>38.192937463010445</v>
      </c>
      <c r="AG430" s="54">
        <f t="shared" si="1153"/>
        <v>52.489356156051748</v>
      </c>
      <c r="AH430" s="54">
        <f t="shared" si="1154"/>
        <v>51.677937180054357</v>
      </c>
      <c r="AI430" s="54">
        <f t="shared" si="1155"/>
        <v>51.143019081806159</v>
      </c>
      <c r="AJ430" s="54">
        <f t="shared" si="1156"/>
        <v>56.153178832569075</v>
      </c>
      <c r="AK430" s="54" t="e">
        <f t="shared" ref="AK430" si="1261">(I430/AA430-1)*100</f>
        <v>#REF!</v>
      </c>
      <c r="AM430" s="74">
        <f>AP430-'Figure 10 data'!H642</f>
        <v>0</v>
      </c>
      <c r="AN430" s="54" t="str">
        <f t="shared" si="1210"/>
        <v>n/a</v>
      </c>
      <c r="AO430" s="54" t="str">
        <f t="shared" si="1189"/>
        <v>n/a</v>
      </c>
      <c r="AP430" s="54">
        <f t="shared" si="1123"/>
        <v>91.393442622950815</v>
      </c>
      <c r="AQ430" s="54">
        <f t="shared" si="1124"/>
        <v>126.74418604651163</v>
      </c>
      <c r="AR430" s="54">
        <f t="shared" si="1130"/>
        <v>87.26591760299624</v>
      </c>
      <c r="AS430" s="54">
        <f t="shared" si="1131"/>
        <v>87.26591760299624</v>
      </c>
      <c r="AT430" s="54">
        <f t="shared" si="1132"/>
        <v>120.95959595959597</v>
      </c>
      <c r="AU430" s="54" t="e">
        <f t="shared" ref="AU430" si="1262">(I430/I378-1)*100</f>
        <v>#REF!</v>
      </c>
    </row>
    <row r="431" spans="1:47" x14ac:dyDescent="0.25">
      <c r="A431" s="12">
        <f t="shared" si="744"/>
        <v>40596</v>
      </c>
      <c r="B431" s="54" t="str">
        <f>TWK!B374</f>
        <v>n/a</v>
      </c>
      <c r="C431" s="54" t="str">
        <f>TWK!C374</f>
        <v>n/a</v>
      </c>
      <c r="D431" s="54">
        <f>TWK!D374</f>
        <v>537.5</v>
      </c>
      <c r="E431" s="54">
        <f>TWK!E374</f>
        <v>440</v>
      </c>
      <c r="F431" s="54">
        <f>TWK!F374</f>
        <v>462.5</v>
      </c>
      <c r="G431" s="54">
        <f>TWK!G374</f>
        <v>462.5</v>
      </c>
      <c r="H431" s="54">
        <f>TWK!H374</f>
        <v>400</v>
      </c>
      <c r="I431" s="54" t="e">
        <f>TWK!#REF!</f>
        <v>#REF!</v>
      </c>
      <c r="K431" s="54" t="str">
        <f t="shared" ref="K431:R431" si="1263">IFERROR(AVERAGE(B428:B431),"n/a")</f>
        <v>n/a</v>
      </c>
      <c r="L431" s="54" t="str">
        <f t="shared" si="1263"/>
        <v>n/a</v>
      </c>
      <c r="M431" s="54">
        <f t="shared" si="1263"/>
        <v>552.1875</v>
      </c>
      <c r="N431" s="54">
        <f t="shared" si="1263"/>
        <v>457.5</v>
      </c>
      <c r="O431" s="54">
        <f t="shared" si="1263"/>
        <v>455</v>
      </c>
      <c r="P431" s="54">
        <f t="shared" si="1263"/>
        <v>455</v>
      </c>
      <c r="Q431" s="54">
        <f t="shared" si="1263"/>
        <v>403.02083333333331</v>
      </c>
      <c r="R431" s="54" t="str">
        <f t="shared" si="1263"/>
        <v>n/a</v>
      </c>
      <c r="T431" s="54" t="str">
        <f t="shared" ref="T431:Z431" si="1264">IFERROR((K275+K327+K379)/3,"n/a")</f>
        <v>n/a</v>
      </c>
      <c r="U431" s="54" t="str">
        <f t="shared" si="1264"/>
        <v>n/a</v>
      </c>
      <c r="V431" s="54">
        <f t="shared" si="1264"/>
        <v>400.33333333333331</v>
      </c>
      <c r="W431" s="54">
        <f t="shared" si="1264"/>
        <v>298.47222222222223</v>
      </c>
      <c r="X431" s="54">
        <f t="shared" si="1264"/>
        <v>311.00694444444446</v>
      </c>
      <c r="Y431" s="54">
        <f t="shared" si="1264"/>
        <v>312.00694444444446</v>
      </c>
      <c r="Z431" s="54">
        <f t="shared" si="1264"/>
        <v>263.14583333333331</v>
      </c>
      <c r="AA431" s="54" t="e">
        <f t="shared" ref="AA431" si="1265">(R275+R327+R379)/3</f>
        <v>#VALUE!</v>
      </c>
      <c r="AC431" s="74">
        <f>+AF431-'Figure 10 data'!I643</f>
        <v>0</v>
      </c>
      <c r="AD431" s="54" t="str">
        <f t="shared" si="1230"/>
        <v>n/a</v>
      </c>
      <c r="AE431" s="54" t="str">
        <f t="shared" si="1187"/>
        <v>n/a</v>
      </c>
      <c r="AF431" s="54">
        <f t="shared" si="1152"/>
        <v>34.263114071607006</v>
      </c>
      <c r="AG431" s="54">
        <f t="shared" si="1153"/>
        <v>47.417403443462078</v>
      </c>
      <c r="AH431" s="54">
        <f t="shared" si="1154"/>
        <v>48.710505749692977</v>
      </c>
      <c r="AI431" s="54">
        <f t="shared" si="1155"/>
        <v>48.233880121970209</v>
      </c>
      <c r="AJ431" s="54">
        <f t="shared" si="1156"/>
        <v>52.006966985986857</v>
      </c>
      <c r="AK431" s="54" t="e">
        <f t="shared" ref="AK431" si="1266">(I431/AA431-1)*100</f>
        <v>#REF!</v>
      </c>
      <c r="AM431" s="74">
        <f>AP431-'Figure 10 data'!H643</f>
        <v>0</v>
      </c>
      <c r="AN431" s="54" t="str">
        <f t="shared" si="1210"/>
        <v>n/a</v>
      </c>
      <c r="AO431" s="54" t="str">
        <f t="shared" si="1189"/>
        <v>n/a</v>
      </c>
      <c r="AP431" s="54">
        <f t="shared" si="1123"/>
        <v>69.558359621451089</v>
      </c>
      <c r="AQ431" s="54">
        <f t="shared" si="1124"/>
        <v>104.65116279069768</v>
      </c>
      <c r="AR431" s="54">
        <f t="shared" si="1130"/>
        <v>81.372549019607845</v>
      </c>
      <c r="AS431" s="54">
        <f t="shared" si="1131"/>
        <v>81.372549019607845</v>
      </c>
      <c r="AT431" s="54">
        <f t="shared" si="1132"/>
        <v>108.33333333333334</v>
      </c>
      <c r="AU431" s="54" t="e">
        <f t="shared" ref="AU431" si="1267">(I431/I379-1)*100</f>
        <v>#REF!</v>
      </c>
    </row>
    <row r="432" spans="1:47" x14ac:dyDescent="0.25">
      <c r="A432" s="12">
        <f t="shared" si="744"/>
        <v>40603</v>
      </c>
      <c r="B432" s="54" t="str">
        <f>TWK!B375</f>
        <v>n/a</v>
      </c>
      <c r="C432" s="54" t="str">
        <f>TWK!C375</f>
        <v>n/a</v>
      </c>
      <c r="D432" s="54">
        <f>TWK!D375</f>
        <v>497.5</v>
      </c>
      <c r="E432" s="54">
        <f>TWK!E375</f>
        <v>380</v>
      </c>
      <c r="F432" s="54">
        <f>TWK!F375</f>
        <v>423.75</v>
      </c>
      <c r="G432" s="54">
        <f>TWK!G375</f>
        <v>427.5</v>
      </c>
      <c r="H432" s="54">
        <f>TWK!H375</f>
        <v>331.66666666666669</v>
      </c>
      <c r="I432" s="54" t="e">
        <f>TWK!#REF!</f>
        <v>#REF!</v>
      </c>
      <c r="K432" s="54" t="str">
        <f t="shared" ref="K432:R432" si="1268">IFERROR(AVERAGE(B429:B432),"n/a")</f>
        <v>n/a</v>
      </c>
      <c r="L432" s="54" t="str">
        <f t="shared" si="1268"/>
        <v>n/a</v>
      </c>
      <c r="M432" s="54">
        <f t="shared" si="1268"/>
        <v>539.0625</v>
      </c>
      <c r="N432" s="54">
        <f t="shared" si="1268"/>
        <v>434.0625</v>
      </c>
      <c r="O432" s="54">
        <f t="shared" si="1268"/>
        <v>455.3125</v>
      </c>
      <c r="P432" s="54">
        <f t="shared" si="1268"/>
        <v>456.25</v>
      </c>
      <c r="Q432" s="54">
        <f t="shared" si="1268"/>
        <v>390.10416666666669</v>
      </c>
      <c r="R432" s="54" t="str">
        <f t="shared" si="1268"/>
        <v>n/a</v>
      </c>
      <c r="T432" s="54" t="str">
        <f t="shared" ref="T432:Z432" si="1269">IFERROR((K276+K328+K380)/3,"n/a")</f>
        <v>n/a</v>
      </c>
      <c r="U432" s="54" t="str">
        <f t="shared" si="1269"/>
        <v>n/a</v>
      </c>
      <c r="V432" s="54">
        <f t="shared" si="1269"/>
        <v>376.72916666666669</v>
      </c>
      <c r="W432" s="54">
        <f t="shared" si="1269"/>
        <v>285.45138888888886</v>
      </c>
      <c r="X432" s="54">
        <f t="shared" si="1269"/>
        <v>296.88194444444446</v>
      </c>
      <c r="Y432" s="54">
        <f t="shared" si="1269"/>
        <v>298.09027777777777</v>
      </c>
      <c r="Z432" s="54">
        <f t="shared" si="1269"/>
        <v>257.10416666666669</v>
      </c>
      <c r="AA432" s="54" t="e">
        <f t="shared" ref="AA432" si="1270">(R276+R328+R380)/3</f>
        <v>#VALUE!</v>
      </c>
      <c r="AC432" s="74">
        <f>+AF432-'Figure 10 data'!I644</f>
        <v>0</v>
      </c>
      <c r="AD432" s="54" t="str">
        <f t="shared" si="1230"/>
        <v>n/a</v>
      </c>
      <c r="AE432" s="54" t="str">
        <f t="shared" si="1187"/>
        <v>n/a</v>
      </c>
      <c r="AF432" s="54">
        <f t="shared" si="1152"/>
        <v>32.05773378311121</v>
      </c>
      <c r="AG432" s="54">
        <f t="shared" si="1153"/>
        <v>33.122491181121539</v>
      </c>
      <c r="AH432" s="54">
        <f t="shared" si="1154"/>
        <v>42.733503309864098</v>
      </c>
      <c r="AI432" s="54">
        <f t="shared" si="1155"/>
        <v>43.412929528246934</v>
      </c>
      <c r="AJ432" s="54">
        <f t="shared" si="1156"/>
        <v>29.000891337817023</v>
      </c>
      <c r="AK432" s="54" t="e">
        <f t="shared" ref="AK432" si="1271">(I432/AA432-1)*100</f>
        <v>#REF!</v>
      </c>
      <c r="AM432" s="74">
        <f>AP432-'Figure 10 data'!H644</f>
        <v>0</v>
      </c>
      <c r="AN432" s="54" t="str">
        <f t="shared" si="1210"/>
        <v>n/a</v>
      </c>
      <c r="AO432" s="54" t="str">
        <f t="shared" si="1189"/>
        <v>n/a</v>
      </c>
      <c r="AP432" s="54">
        <f t="shared" si="1123"/>
        <v>44.202898550724633</v>
      </c>
      <c r="AQ432" s="54">
        <f t="shared" si="1124"/>
        <v>45.038167938931295</v>
      </c>
      <c r="AR432" s="54">
        <f t="shared" si="1130"/>
        <v>54.794520547945204</v>
      </c>
      <c r="AS432" s="54">
        <f t="shared" si="1131"/>
        <v>56.164383561643838</v>
      </c>
      <c r="AT432" s="54">
        <f t="shared" si="1132"/>
        <v>44.990892531876135</v>
      </c>
      <c r="AU432" s="54" t="e">
        <f t="shared" ref="AU432" si="1272">(I432/I380-1)*100</f>
        <v>#REF!</v>
      </c>
    </row>
    <row r="433" spans="1:47" x14ac:dyDescent="0.25">
      <c r="A433" s="12">
        <f t="shared" si="744"/>
        <v>40610</v>
      </c>
      <c r="B433" s="54" t="str">
        <f>TWK!B376</f>
        <v>n/a</v>
      </c>
      <c r="C433" s="54" t="str">
        <f>TWK!C376</f>
        <v>n/a</v>
      </c>
      <c r="D433" s="54">
        <f>TWK!D376</f>
        <v>633.33333333333337</v>
      </c>
      <c r="E433" s="54">
        <f>TWK!E376</f>
        <v>518.75</v>
      </c>
      <c r="F433" s="54">
        <f>TWK!F376</f>
        <v>455</v>
      </c>
      <c r="G433" s="54">
        <f>TWK!G376</f>
        <v>455</v>
      </c>
      <c r="H433" s="54">
        <f>TWK!H376</f>
        <v>462.5</v>
      </c>
      <c r="I433" s="54" t="e">
        <f>TWK!#REF!</f>
        <v>#REF!</v>
      </c>
      <c r="K433" s="54" t="str">
        <f t="shared" ref="K433:R433" si="1273">IFERROR(AVERAGE(B430:B433),"n/a")</f>
        <v>n/a</v>
      </c>
      <c r="L433" s="54" t="str">
        <f t="shared" si="1273"/>
        <v>n/a</v>
      </c>
      <c r="M433" s="54">
        <f t="shared" si="1273"/>
        <v>563.02083333333337</v>
      </c>
      <c r="N433" s="54">
        <f t="shared" si="1273"/>
        <v>456.5625</v>
      </c>
      <c r="O433" s="54">
        <f t="shared" si="1273"/>
        <v>460.3125</v>
      </c>
      <c r="P433" s="54">
        <f t="shared" si="1273"/>
        <v>461.25</v>
      </c>
      <c r="Q433" s="54">
        <f t="shared" si="1273"/>
        <v>407.91666666666669</v>
      </c>
      <c r="R433" s="54" t="str">
        <f t="shared" si="1273"/>
        <v>n/a</v>
      </c>
      <c r="T433" s="54" t="str">
        <f t="shared" ref="T433:Z433" si="1274">IFERROR((K277+K329+K381)/3,"n/a")</f>
        <v>n/a</v>
      </c>
      <c r="U433" s="54" t="str">
        <f t="shared" si="1274"/>
        <v>n/a</v>
      </c>
      <c r="V433" s="54">
        <f t="shared" si="1274"/>
        <v>366.77083333333331</v>
      </c>
      <c r="W433" s="54">
        <f t="shared" si="1274"/>
        <v>280.40972222222223</v>
      </c>
      <c r="X433" s="54">
        <f t="shared" si="1274"/>
        <v>290.04861111111114</v>
      </c>
      <c r="Y433" s="54">
        <f t="shared" si="1274"/>
        <v>291.42361111111114</v>
      </c>
      <c r="Z433" s="54">
        <f t="shared" si="1274"/>
        <v>248.97916666666666</v>
      </c>
      <c r="AA433" s="54" t="e">
        <f t="shared" ref="AA433" si="1275">(R277+R329+R381)/3</f>
        <v>#VALUE!</v>
      </c>
      <c r="AC433" s="74">
        <f>+AF433-'Figure 10 data'!I645</f>
        <v>0</v>
      </c>
      <c r="AD433" s="54" t="str">
        <f t="shared" si="1230"/>
        <v>n/a</v>
      </c>
      <c r="AE433" s="54" t="str">
        <f t="shared" si="1187"/>
        <v>n/a</v>
      </c>
      <c r="AF433" s="54">
        <f t="shared" si="1152"/>
        <v>72.678216415790999</v>
      </c>
      <c r="AG433" s="54">
        <f t="shared" si="1153"/>
        <v>84.997151984942661</v>
      </c>
      <c r="AH433" s="54">
        <f t="shared" si="1154"/>
        <v>56.870256422534517</v>
      </c>
      <c r="AI433" s="54">
        <f t="shared" si="1155"/>
        <v>56.130108423686394</v>
      </c>
      <c r="AJ433" s="54">
        <f t="shared" si="1156"/>
        <v>85.758513931888558</v>
      </c>
      <c r="AK433" s="54" t="e">
        <f t="shared" ref="AK433" si="1276">(I433/AA433-1)*100</f>
        <v>#REF!</v>
      </c>
      <c r="AM433" s="74">
        <f>AP433-'Figure 10 data'!H645</f>
        <v>0</v>
      </c>
      <c r="AN433" s="54" t="str">
        <f t="shared" si="1210"/>
        <v>n/a</v>
      </c>
      <c r="AO433" s="54" t="str">
        <f t="shared" si="1189"/>
        <v>n/a</v>
      </c>
      <c r="AP433" s="54">
        <f t="shared" si="1123"/>
        <v>102.66666666666669</v>
      </c>
      <c r="AQ433" s="54">
        <f t="shared" si="1124"/>
        <v>128.02197802197801</v>
      </c>
      <c r="AR433" s="54">
        <f t="shared" si="1130"/>
        <v>68.518518518518505</v>
      </c>
      <c r="AS433" s="54">
        <f t="shared" si="1131"/>
        <v>68.518518518518505</v>
      </c>
      <c r="AT433" s="54">
        <f t="shared" si="1132"/>
        <v>128.39506172839506</v>
      </c>
      <c r="AU433" s="54" t="e">
        <f t="shared" ref="AU433" si="1277">(I433/I381-1)*100</f>
        <v>#REF!</v>
      </c>
    </row>
    <row r="434" spans="1:47" x14ac:dyDescent="0.25">
      <c r="A434" s="12">
        <f t="shared" si="744"/>
        <v>40617</v>
      </c>
      <c r="B434" s="54" t="str">
        <f>TWK!B377</f>
        <v>n/a</v>
      </c>
      <c r="C434" s="54" t="str">
        <f>TWK!C377</f>
        <v>n/a</v>
      </c>
      <c r="D434" s="54">
        <f>TWK!D377</f>
        <v>556.25</v>
      </c>
      <c r="E434" s="54">
        <f>TWK!E377</f>
        <v>475</v>
      </c>
      <c r="F434" s="54">
        <f>TWK!F377</f>
        <v>512.5</v>
      </c>
      <c r="G434" s="54">
        <f>TWK!G377</f>
        <v>512.5</v>
      </c>
      <c r="H434" s="54">
        <f>TWK!H377</f>
        <v>408.75</v>
      </c>
      <c r="I434" s="54" t="e">
        <f>TWK!#REF!</f>
        <v>#REF!</v>
      </c>
      <c r="K434" s="54" t="str">
        <f t="shared" ref="K434:R434" si="1278">IFERROR(AVERAGE(B431:B434),"n/a")</f>
        <v>n/a</v>
      </c>
      <c r="L434" s="54" t="str">
        <f t="shared" si="1278"/>
        <v>n/a</v>
      </c>
      <c r="M434" s="54">
        <f t="shared" si="1278"/>
        <v>556.14583333333337</v>
      </c>
      <c r="N434" s="54">
        <f t="shared" si="1278"/>
        <v>453.4375</v>
      </c>
      <c r="O434" s="54">
        <f t="shared" si="1278"/>
        <v>463.4375</v>
      </c>
      <c r="P434" s="54">
        <f t="shared" si="1278"/>
        <v>464.375</v>
      </c>
      <c r="Q434" s="54">
        <f t="shared" si="1278"/>
        <v>400.72916666666669</v>
      </c>
      <c r="R434" s="54" t="str">
        <f t="shared" si="1278"/>
        <v>n/a</v>
      </c>
      <c r="T434" s="54" t="str">
        <f t="shared" ref="T434:Z434" si="1279">IFERROR((K278+K330+K382)/3,"n/a")</f>
        <v>n/a</v>
      </c>
      <c r="U434" s="54" t="str">
        <f t="shared" si="1279"/>
        <v>n/a</v>
      </c>
      <c r="V434" s="54">
        <f t="shared" si="1279"/>
        <v>355.3125</v>
      </c>
      <c r="W434" s="54">
        <f t="shared" si="1279"/>
        <v>274.14583333333331</v>
      </c>
      <c r="X434" s="54">
        <f t="shared" si="1279"/>
        <v>288.41666666666669</v>
      </c>
      <c r="Y434" s="54">
        <f t="shared" si="1279"/>
        <v>289.3194444444444</v>
      </c>
      <c r="Z434" s="54">
        <f t="shared" si="1279"/>
        <v>243.13888888888891</v>
      </c>
      <c r="AA434" s="54" t="e">
        <f t="shared" ref="AA434" si="1280">(R278+R330+R382)/3</f>
        <v>#VALUE!</v>
      </c>
      <c r="AC434" s="74">
        <f>+AF434-'Figure 10 data'!I646</f>
        <v>0</v>
      </c>
      <c r="AD434" s="54" t="str">
        <f t="shared" si="1230"/>
        <v>n/a</v>
      </c>
      <c r="AE434" s="54" t="str">
        <f t="shared" si="1187"/>
        <v>n/a</v>
      </c>
      <c r="AF434" s="54">
        <f t="shared" si="1152"/>
        <v>56.552330694810912</v>
      </c>
      <c r="AG434" s="54">
        <f t="shared" si="1153"/>
        <v>73.265445702560996</v>
      </c>
      <c r="AH434" s="54">
        <f t="shared" si="1154"/>
        <v>77.694308003467199</v>
      </c>
      <c r="AI434" s="54">
        <f t="shared" si="1155"/>
        <v>77.139839662042192</v>
      </c>
      <c r="AJ434" s="54">
        <f t="shared" si="1156"/>
        <v>68.113789557865871</v>
      </c>
      <c r="AK434" s="54" t="e">
        <f t="shared" ref="AK434" si="1281">(I434/AA434-1)*100</f>
        <v>#REF!</v>
      </c>
      <c r="AM434" s="74">
        <f>AP434-'Figure 10 data'!H646</f>
        <v>0</v>
      </c>
      <c r="AN434" s="54" t="str">
        <f t="shared" si="1210"/>
        <v>n/a</v>
      </c>
      <c r="AO434" s="54" t="str">
        <f t="shared" si="1189"/>
        <v>n/a</v>
      </c>
      <c r="AP434" s="54">
        <f t="shared" si="1123"/>
        <v>96.902654867256643</v>
      </c>
      <c r="AQ434" s="54">
        <f t="shared" si="1124"/>
        <v>137.5</v>
      </c>
      <c r="AR434" s="54">
        <f t="shared" si="1130"/>
        <v>106.03015075376882</v>
      </c>
      <c r="AS434" s="54">
        <f t="shared" si="1131"/>
        <v>106.03015075376882</v>
      </c>
      <c r="AT434" s="54">
        <f t="shared" si="1132"/>
        <v>119.46308724832213</v>
      </c>
      <c r="AU434" s="54" t="e">
        <f t="shared" ref="AU434" si="1282">(I434/I382-1)*100</f>
        <v>#REF!</v>
      </c>
    </row>
    <row r="435" spans="1:47" x14ac:dyDescent="0.25">
      <c r="A435" s="12">
        <f t="shared" si="744"/>
        <v>40624</v>
      </c>
      <c r="B435" s="54" t="str">
        <f>TWK!B378</f>
        <v>n/a</v>
      </c>
      <c r="C435" s="54">
        <f>TWK!C378</f>
        <v>506.25</v>
      </c>
      <c r="D435" s="54">
        <f>TWK!D378</f>
        <v>491.25</v>
      </c>
      <c r="E435" s="54">
        <f>TWK!E378</f>
        <v>375</v>
      </c>
      <c r="F435" s="54">
        <f>TWK!F378</f>
        <v>440</v>
      </c>
      <c r="G435" s="54">
        <f>TWK!G378</f>
        <v>440</v>
      </c>
      <c r="H435" s="54">
        <f>TWK!H378</f>
        <v>350</v>
      </c>
      <c r="I435" s="54" t="e">
        <f>TWK!#REF!</f>
        <v>#REF!</v>
      </c>
      <c r="K435" s="54" t="str">
        <f t="shared" ref="K435:R435" si="1283">IFERROR(AVERAGE(B432:B435),"n/a")</f>
        <v>n/a</v>
      </c>
      <c r="L435" s="54">
        <f t="shared" si="1283"/>
        <v>506.25</v>
      </c>
      <c r="M435" s="54">
        <f t="shared" si="1283"/>
        <v>544.58333333333337</v>
      </c>
      <c r="N435" s="54">
        <f t="shared" si="1283"/>
        <v>437.1875</v>
      </c>
      <c r="O435" s="54">
        <f t="shared" si="1283"/>
        <v>457.8125</v>
      </c>
      <c r="P435" s="54">
        <f t="shared" si="1283"/>
        <v>458.75</v>
      </c>
      <c r="Q435" s="54">
        <f t="shared" si="1283"/>
        <v>388.22916666666669</v>
      </c>
      <c r="R435" s="54" t="str">
        <f t="shared" si="1283"/>
        <v>n/a</v>
      </c>
      <c r="T435" s="54" t="str">
        <f t="shared" ref="T435:Z435" si="1284">IFERROR((K279+K331+K383)/3,"n/a")</f>
        <v>n/a</v>
      </c>
      <c r="U435" s="54" t="str">
        <f t="shared" si="1284"/>
        <v>n/a</v>
      </c>
      <c r="V435" s="54">
        <f t="shared" si="1284"/>
        <v>344.1180555555556</v>
      </c>
      <c r="W435" s="54">
        <f t="shared" si="1284"/>
        <v>266.53472222222223</v>
      </c>
      <c r="X435" s="54">
        <f t="shared" si="1284"/>
        <v>286.1805555555556</v>
      </c>
      <c r="Y435" s="54">
        <f t="shared" si="1284"/>
        <v>286.41666666666669</v>
      </c>
      <c r="Z435" s="54">
        <f t="shared" si="1284"/>
        <v>236.9652777777778</v>
      </c>
      <c r="AA435" s="54" t="e">
        <f t="shared" ref="AA435" si="1285">(R279+R331+R383)/3</f>
        <v>#VALUE!</v>
      </c>
      <c r="AC435" s="74">
        <f>+AF435-'Figure 10 data'!I647</f>
        <v>0</v>
      </c>
      <c r="AD435" s="54" t="str">
        <f t="shared" si="1230"/>
        <v>n/a</v>
      </c>
      <c r="AE435" s="54" t="str">
        <f t="shared" si="1187"/>
        <v>n/a</v>
      </c>
      <c r="AF435" s="54">
        <f t="shared" si="1152"/>
        <v>42.756240792686604</v>
      </c>
      <c r="AG435" s="54">
        <f t="shared" si="1153"/>
        <v>40.69461452281076</v>
      </c>
      <c r="AH435" s="54">
        <f t="shared" si="1154"/>
        <v>53.749090026692528</v>
      </c>
      <c r="AI435" s="54">
        <f t="shared" si="1155"/>
        <v>53.622345068373576</v>
      </c>
      <c r="AJ435" s="54">
        <f t="shared" si="1156"/>
        <v>47.700964159071589</v>
      </c>
      <c r="AK435" s="54" t="e">
        <f t="shared" ref="AK435" si="1286">(I435/AA435-1)*100</f>
        <v>#REF!</v>
      </c>
      <c r="AM435" s="74">
        <f>AP435-'Figure 10 data'!H647</f>
        <v>0</v>
      </c>
      <c r="AN435" s="54" t="str">
        <f t="shared" si="1210"/>
        <v>n/a</v>
      </c>
      <c r="AO435" s="54" t="str">
        <f t="shared" si="1189"/>
        <v>n/a</v>
      </c>
      <c r="AP435" s="54">
        <f t="shared" si="1123"/>
        <v>77.560240963855406</v>
      </c>
      <c r="AQ435" s="54">
        <f t="shared" si="1124"/>
        <v>90.677966101694921</v>
      </c>
      <c r="AR435" s="54">
        <f t="shared" si="1130"/>
        <v>85.91549295774648</v>
      </c>
      <c r="AS435" s="54">
        <f t="shared" si="1131"/>
        <v>85.91549295774648</v>
      </c>
      <c r="AT435" s="54">
        <f t="shared" si="1132"/>
        <v>92.660550458715591</v>
      </c>
      <c r="AU435" s="54" t="e">
        <f t="shared" ref="AU435" si="1287">(I435/I383-1)*100</f>
        <v>#REF!</v>
      </c>
    </row>
    <row r="436" spans="1:47" x14ac:dyDescent="0.25">
      <c r="A436" s="12">
        <f t="shared" si="744"/>
        <v>40631</v>
      </c>
      <c r="B436" s="54" t="str">
        <f>TWK!B379</f>
        <v>n/a</v>
      </c>
      <c r="C436" s="54">
        <f>TWK!C379</f>
        <v>511.66666666666669</v>
      </c>
      <c r="D436" s="54">
        <f>TWK!D379</f>
        <v>506.66666666666669</v>
      </c>
      <c r="E436" s="54">
        <f>TWK!E379</f>
        <v>383.33333333333331</v>
      </c>
      <c r="F436" s="54">
        <f>TWK!F379</f>
        <v>456.66666666666669</v>
      </c>
      <c r="G436" s="54">
        <f>TWK!G379</f>
        <v>456.66666666666669</v>
      </c>
      <c r="H436" s="54">
        <f>TWK!H379</f>
        <v>331.66666666666669</v>
      </c>
      <c r="I436" s="54" t="e">
        <f>TWK!#REF!</f>
        <v>#REF!</v>
      </c>
      <c r="K436" s="54" t="str">
        <f t="shared" ref="K436:R436" si="1288">IFERROR(AVERAGE(B433:B436),"n/a")</f>
        <v>n/a</v>
      </c>
      <c r="L436" s="54">
        <f t="shared" si="1288"/>
        <v>508.95833333333337</v>
      </c>
      <c r="M436" s="54">
        <f t="shared" si="1288"/>
        <v>546.875</v>
      </c>
      <c r="N436" s="54">
        <f t="shared" si="1288"/>
        <v>438.02083333333331</v>
      </c>
      <c r="O436" s="54">
        <f t="shared" si="1288"/>
        <v>466.04166666666669</v>
      </c>
      <c r="P436" s="54">
        <f t="shared" si="1288"/>
        <v>466.04166666666669</v>
      </c>
      <c r="Q436" s="54">
        <f t="shared" si="1288"/>
        <v>388.22916666666669</v>
      </c>
      <c r="R436" s="54" t="str">
        <f t="shared" si="1288"/>
        <v>n/a</v>
      </c>
      <c r="T436" s="54" t="str">
        <f t="shared" ref="T436:Z436" si="1289">IFERROR((K280+K332+K384)/3,"n/a")</f>
        <v>n/a</v>
      </c>
      <c r="U436" s="54" t="str">
        <f t="shared" si="1289"/>
        <v>n/a</v>
      </c>
      <c r="V436" s="54">
        <f t="shared" si="1289"/>
        <v>334.8055555555556</v>
      </c>
      <c r="W436" s="54">
        <f t="shared" si="1289"/>
        <v>260.82638888888886</v>
      </c>
      <c r="X436" s="54">
        <f t="shared" si="1289"/>
        <v>285.8125</v>
      </c>
      <c r="Y436" s="54">
        <f t="shared" si="1289"/>
        <v>286.0069444444444</v>
      </c>
      <c r="Z436" s="54">
        <f t="shared" si="1289"/>
        <v>231.4097222222222</v>
      </c>
      <c r="AA436" s="54" t="e">
        <f t="shared" ref="AA436" si="1290">(R280+R332+R384)/3</f>
        <v>#VALUE!</v>
      </c>
      <c r="AC436" s="74">
        <f>+AF436-'Figure 10 data'!I648</f>
        <v>0</v>
      </c>
      <c r="AD436" s="54" t="str">
        <f t="shared" si="1230"/>
        <v>n/a</v>
      </c>
      <c r="AE436" s="54" t="str">
        <f t="shared" si="1187"/>
        <v>n/a</v>
      </c>
      <c r="AF436" s="54">
        <f t="shared" si="1152"/>
        <v>51.33161868414502</v>
      </c>
      <c r="AG436" s="54">
        <f t="shared" si="1153"/>
        <v>46.9687691365585</v>
      </c>
      <c r="AH436" s="54">
        <f t="shared" si="1154"/>
        <v>59.778409505065966</v>
      </c>
      <c r="AI436" s="54">
        <f t="shared" si="1155"/>
        <v>59.669782687871816</v>
      </c>
      <c r="AJ436" s="54">
        <f t="shared" si="1156"/>
        <v>43.324430573477791</v>
      </c>
      <c r="AK436" s="54" t="e">
        <f t="shared" ref="AK436" si="1291">(I436/AA436-1)*100</f>
        <v>#REF!</v>
      </c>
      <c r="AM436" s="74">
        <f>AP436-'Figure 10 data'!H648</f>
        <v>0</v>
      </c>
      <c r="AN436" s="54" t="str">
        <f t="shared" si="1210"/>
        <v>n/a</v>
      </c>
      <c r="AO436" s="54" t="str">
        <f t="shared" si="1189"/>
        <v>n/a</v>
      </c>
      <c r="AP436" s="54">
        <f t="shared" si="1123"/>
        <v>83.408748114630484</v>
      </c>
      <c r="AQ436" s="54">
        <f t="shared" si="1124"/>
        <v>92.87211740041927</v>
      </c>
      <c r="AR436" s="54">
        <f t="shared" si="1130"/>
        <v>96.415770609319011</v>
      </c>
      <c r="AS436" s="54">
        <f t="shared" si="1131"/>
        <v>96.415770609319011</v>
      </c>
      <c r="AT436" s="54">
        <f t="shared" si="1132"/>
        <v>82.988505747126439</v>
      </c>
      <c r="AU436" s="54" t="e">
        <f t="shared" ref="AU436" si="1292">(I436/I384-1)*100</f>
        <v>#REF!</v>
      </c>
    </row>
    <row r="437" spans="1:47" x14ac:dyDescent="0.25">
      <c r="A437" s="12">
        <f t="shared" si="744"/>
        <v>40638</v>
      </c>
      <c r="B437" s="54" t="str">
        <f>TWK!B380</f>
        <v>n/a</v>
      </c>
      <c r="C437" s="54">
        <f>TWK!C380</f>
        <v>466.66666666666669</v>
      </c>
      <c r="D437" s="54">
        <f>TWK!D380</f>
        <v>471.66666666666669</v>
      </c>
      <c r="E437" s="54">
        <f>TWK!E380</f>
        <v>363.33333333333331</v>
      </c>
      <c r="F437" s="54">
        <f>TWK!F380</f>
        <v>488.33333333333331</v>
      </c>
      <c r="G437" s="54">
        <f>TWK!G380</f>
        <v>488.33333333333331</v>
      </c>
      <c r="H437" s="54">
        <f>TWK!H380</f>
        <v>333.33333333333331</v>
      </c>
      <c r="I437" s="54" t="e">
        <f>TWK!#REF!</f>
        <v>#REF!</v>
      </c>
      <c r="K437" s="54" t="str">
        <f t="shared" ref="K437:R437" si="1293">IFERROR(AVERAGE(B434:B437),"n/a")</f>
        <v>n/a</v>
      </c>
      <c r="L437" s="54">
        <f t="shared" si="1293"/>
        <v>494.86111111111114</v>
      </c>
      <c r="M437" s="54">
        <f t="shared" si="1293"/>
        <v>506.45833333333337</v>
      </c>
      <c r="N437" s="54">
        <f t="shared" si="1293"/>
        <v>399.16666666666663</v>
      </c>
      <c r="O437" s="54">
        <f t="shared" si="1293"/>
        <v>474.375</v>
      </c>
      <c r="P437" s="54">
        <f t="shared" si="1293"/>
        <v>474.375</v>
      </c>
      <c r="Q437" s="54">
        <f t="shared" si="1293"/>
        <v>355.9375</v>
      </c>
      <c r="R437" s="54" t="str">
        <f t="shared" si="1293"/>
        <v>n/a</v>
      </c>
      <c r="T437" s="54" t="str">
        <f t="shared" ref="T437:Z437" si="1294">IFERROR((K281+K333+K385)/3,"n/a")</f>
        <v>n/a</v>
      </c>
      <c r="U437" s="54">
        <f t="shared" si="1294"/>
        <v>357.60416666666669</v>
      </c>
      <c r="V437" s="54">
        <f t="shared" si="1294"/>
        <v>324.78472222222223</v>
      </c>
      <c r="W437" s="54">
        <f t="shared" si="1294"/>
        <v>251.4097222222222</v>
      </c>
      <c r="X437" s="54">
        <f t="shared" si="1294"/>
        <v>282.04166666666669</v>
      </c>
      <c r="Y437" s="54">
        <f t="shared" si="1294"/>
        <v>282.3194444444444</v>
      </c>
      <c r="Z437" s="54">
        <f t="shared" si="1294"/>
        <v>227.9097222222222</v>
      </c>
      <c r="AA437" s="54" t="e">
        <f t="shared" ref="AA437" si="1295">(R281+R333+R385)/3</f>
        <v>#VALUE!</v>
      </c>
      <c r="AC437" s="74">
        <f>+AF437-'Figure 10 data'!I649</f>
        <v>0</v>
      </c>
      <c r="AD437" s="54" t="str">
        <f t="shared" si="1230"/>
        <v>n/a</v>
      </c>
      <c r="AE437" s="54">
        <f t="shared" si="1187"/>
        <v>30.498106612292464</v>
      </c>
      <c r="AF437" s="54">
        <f t="shared" si="1152"/>
        <v>45.224400778293329</v>
      </c>
      <c r="AG437" s="54">
        <f t="shared" si="1153"/>
        <v>44.518410076513007</v>
      </c>
      <c r="AH437" s="54">
        <f t="shared" si="1154"/>
        <v>73.1422662136209</v>
      </c>
      <c r="AI437" s="54">
        <f t="shared" si="1155"/>
        <v>72.971909283219389</v>
      </c>
      <c r="AJ437" s="54">
        <f t="shared" si="1156"/>
        <v>46.256741521679515</v>
      </c>
      <c r="AK437" s="54" t="e">
        <f t="shared" ref="AK437" si="1296">(I437/AA437-1)*100</f>
        <v>#REF!</v>
      </c>
      <c r="AM437" s="74">
        <f>AP437-'Figure 10 data'!H649</f>
        <v>0</v>
      </c>
      <c r="AN437" s="54" t="str">
        <f t="shared" si="1210"/>
        <v>n/a</v>
      </c>
      <c r="AO437" s="54">
        <f t="shared" si="1189"/>
        <v>56.862745098039213</v>
      </c>
      <c r="AP437" s="54">
        <f t="shared" si="1123"/>
        <v>71.51515151515153</v>
      </c>
      <c r="AQ437" s="54">
        <f t="shared" si="1124"/>
        <v>82.809224318658266</v>
      </c>
      <c r="AR437" s="54">
        <f t="shared" si="1130"/>
        <v>112.31884057971016</v>
      </c>
      <c r="AS437" s="54">
        <f t="shared" si="1131"/>
        <v>112.31884057971016</v>
      </c>
      <c r="AT437" s="54">
        <f t="shared" si="1132"/>
        <v>85.185185185185162</v>
      </c>
      <c r="AU437" s="54" t="e">
        <f t="shared" ref="AU437" si="1297">(I437/I385-1)*100</f>
        <v>#REF!</v>
      </c>
    </row>
    <row r="438" spans="1:47" x14ac:dyDescent="0.25">
      <c r="A438" s="12">
        <f t="shared" si="744"/>
        <v>40645</v>
      </c>
      <c r="B438" s="54" t="str">
        <f>TWK!B381</f>
        <v>n/a</v>
      </c>
      <c r="C438" s="54">
        <f>TWK!C381</f>
        <v>418.75</v>
      </c>
      <c r="D438" s="54">
        <f>TWK!D381</f>
        <v>428.75</v>
      </c>
      <c r="E438" s="54">
        <f>TWK!E381</f>
        <v>313.75</v>
      </c>
      <c r="F438" s="54">
        <f>TWK!F381</f>
        <v>433.75</v>
      </c>
      <c r="G438" s="54">
        <f>TWK!G381</f>
        <v>433.75</v>
      </c>
      <c r="H438" s="54">
        <f>TWK!H381</f>
        <v>282.5</v>
      </c>
      <c r="I438" s="54" t="e">
        <f>TWK!#REF!</f>
        <v>#REF!</v>
      </c>
      <c r="K438" s="54" t="str">
        <f t="shared" ref="K438:R438" si="1298">IFERROR(AVERAGE(B435:B438),"n/a")</f>
        <v>n/a</v>
      </c>
      <c r="L438" s="54">
        <f t="shared" si="1298"/>
        <v>475.83333333333337</v>
      </c>
      <c r="M438" s="54">
        <f t="shared" si="1298"/>
        <v>474.58333333333337</v>
      </c>
      <c r="N438" s="54">
        <f t="shared" si="1298"/>
        <v>358.85416666666663</v>
      </c>
      <c r="O438" s="54">
        <f t="shared" si="1298"/>
        <v>454.6875</v>
      </c>
      <c r="P438" s="54">
        <f t="shared" si="1298"/>
        <v>454.6875</v>
      </c>
      <c r="Q438" s="54">
        <f t="shared" si="1298"/>
        <v>324.375</v>
      </c>
      <c r="R438" s="54" t="str">
        <f t="shared" si="1298"/>
        <v>n/a</v>
      </c>
      <c r="T438" s="54">
        <f t="shared" ref="T438:Z438" si="1299">IFERROR((K282+K334+K386)/3,"n/a")</f>
        <v>295.45138888888891</v>
      </c>
      <c r="U438" s="54">
        <f t="shared" si="1299"/>
        <v>354.125</v>
      </c>
      <c r="V438" s="54">
        <f t="shared" si="1299"/>
        <v>322.07638888888891</v>
      </c>
      <c r="W438" s="54">
        <f t="shared" si="1299"/>
        <v>246.2847222222222</v>
      </c>
      <c r="X438" s="54">
        <f t="shared" si="1299"/>
        <v>278.13194444444446</v>
      </c>
      <c r="Y438" s="54">
        <f t="shared" si="1299"/>
        <v>278.34027777777777</v>
      </c>
      <c r="Z438" s="54">
        <f t="shared" si="1299"/>
        <v>225.35416666666666</v>
      </c>
      <c r="AA438" s="54" t="e">
        <f t="shared" ref="AA438" si="1300">(R282+R334+R386)/3</f>
        <v>#VALUE!</v>
      </c>
      <c r="AC438" s="74">
        <f>+AF438-'Figure 10 data'!I650</f>
        <v>0</v>
      </c>
      <c r="AD438" s="54" t="str">
        <f t="shared" si="1230"/>
        <v>n/a</v>
      </c>
      <c r="AE438" s="54">
        <f t="shared" si="1187"/>
        <v>18.249205788916335</v>
      </c>
      <c r="AF438" s="54">
        <f t="shared" si="1152"/>
        <v>33.120593372000243</v>
      </c>
      <c r="AG438" s="54">
        <f t="shared" si="1153"/>
        <v>27.393204567883835</v>
      </c>
      <c r="AH438" s="54">
        <f t="shared" si="1154"/>
        <v>55.951162268108149</v>
      </c>
      <c r="AI438" s="54">
        <f t="shared" si="1155"/>
        <v>55.834435268581117</v>
      </c>
      <c r="AJ438" s="54">
        <f t="shared" si="1156"/>
        <v>25.358232411944172</v>
      </c>
      <c r="AK438" s="54" t="e">
        <f t="shared" ref="AK438" si="1301">(I438/AA438-1)*100</f>
        <v>#REF!</v>
      </c>
      <c r="AM438" s="74">
        <f>AP438-'Figure 10 data'!H650</f>
        <v>0</v>
      </c>
      <c r="AN438" s="54" t="str">
        <f t="shared" si="1210"/>
        <v>n/a</v>
      </c>
      <c r="AO438" s="54">
        <f t="shared" si="1189"/>
        <v>43.162393162393165</v>
      </c>
      <c r="AP438" s="54">
        <f t="shared" si="1123"/>
        <v>55.909090909090907</v>
      </c>
      <c r="AQ438" s="54">
        <f t="shared" si="1124"/>
        <v>58.860759493670891</v>
      </c>
      <c r="AR438" s="54">
        <f t="shared" si="1130"/>
        <v>91.712707182320457</v>
      </c>
      <c r="AS438" s="54">
        <f t="shared" si="1131"/>
        <v>91.712707182320457</v>
      </c>
      <c r="AT438" s="54">
        <f t="shared" si="1132"/>
        <v>56.944444444444443</v>
      </c>
      <c r="AU438" s="54" t="e">
        <f t="shared" ref="AU438" si="1302">(I438/I386-1)*100</f>
        <v>#REF!</v>
      </c>
    </row>
    <row r="439" spans="1:47" x14ac:dyDescent="0.25">
      <c r="A439" s="12">
        <f t="shared" si="744"/>
        <v>40652</v>
      </c>
      <c r="B439" s="54" t="str">
        <f>TWK!B382</f>
        <v>n/a</v>
      </c>
      <c r="C439" s="54" t="str">
        <f>TWK!C382</f>
        <v>n/a</v>
      </c>
      <c r="D439" s="54">
        <f>TWK!D382</f>
        <v>413.33333333333331</v>
      </c>
      <c r="E439" s="54">
        <f>TWK!E382</f>
        <v>300</v>
      </c>
      <c r="F439" s="54">
        <f>TWK!F382</f>
        <v>411.66666666666669</v>
      </c>
      <c r="G439" s="54">
        <f>TWK!G382</f>
        <v>416.66666666666669</v>
      </c>
      <c r="H439" s="54">
        <f>TWK!H382</f>
        <v>265</v>
      </c>
      <c r="I439" s="54" t="e">
        <f>TWK!#REF!</f>
        <v>#REF!</v>
      </c>
      <c r="K439" s="54" t="str">
        <f t="shared" ref="K439:R439" si="1303">IFERROR(AVERAGE(B436:B439),"n/a")</f>
        <v>n/a</v>
      </c>
      <c r="L439" s="54">
        <f t="shared" si="1303"/>
        <v>465.69444444444451</v>
      </c>
      <c r="M439" s="54">
        <f t="shared" si="1303"/>
        <v>455.10416666666669</v>
      </c>
      <c r="N439" s="54">
        <f t="shared" si="1303"/>
        <v>340.10416666666663</v>
      </c>
      <c r="O439" s="54">
        <f t="shared" si="1303"/>
        <v>447.60416666666669</v>
      </c>
      <c r="P439" s="54">
        <f t="shared" si="1303"/>
        <v>448.85416666666669</v>
      </c>
      <c r="Q439" s="54">
        <f t="shared" si="1303"/>
        <v>303.125</v>
      </c>
      <c r="R439" s="54" t="str">
        <f t="shared" si="1303"/>
        <v>n/a</v>
      </c>
      <c r="T439" s="54">
        <f t="shared" ref="T439:Z439" si="1304">IFERROR((K283+K335+K387)/3,"n/a")</f>
        <v>376.90972222222223</v>
      </c>
      <c r="U439" s="54">
        <f t="shared" si="1304"/>
        <v>345.59027777777777</v>
      </c>
      <c r="V439" s="54">
        <f t="shared" si="1304"/>
        <v>316.91666666666669</v>
      </c>
      <c r="W439" s="54">
        <f t="shared" si="1304"/>
        <v>240.79861111111111</v>
      </c>
      <c r="X439" s="54">
        <f t="shared" si="1304"/>
        <v>273.7430555555556</v>
      </c>
      <c r="Y439" s="54">
        <f t="shared" si="1304"/>
        <v>274.1180555555556</v>
      </c>
      <c r="Z439" s="54">
        <f t="shared" si="1304"/>
        <v>224</v>
      </c>
      <c r="AA439" s="54" t="e">
        <f t="shared" ref="AA439" si="1305">(R283+R335+R387)/3</f>
        <v>#VALUE!</v>
      </c>
      <c r="AC439" s="74">
        <f>+AF439-'Figure 10 data'!I651</f>
        <v>0</v>
      </c>
      <c r="AD439" s="54" t="str">
        <f t="shared" si="1230"/>
        <v>n/a</v>
      </c>
      <c r="AE439" s="54" t="str">
        <f t="shared" si="1187"/>
        <v>n/a</v>
      </c>
      <c r="AF439" s="54">
        <f t="shared" si="1152"/>
        <v>30.423349986852479</v>
      </c>
      <c r="AG439" s="54">
        <f t="shared" si="1153"/>
        <v>24.585436193222776</v>
      </c>
      <c r="AH439" s="54">
        <f t="shared" si="1154"/>
        <v>50.384332428524289</v>
      </c>
      <c r="AI439" s="54">
        <f t="shared" si="1155"/>
        <v>52.002634712334995</v>
      </c>
      <c r="AJ439" s="54">
        <f t="shared" si="1156"/>
        <v>18.30357142857142</v>
      </c>
      <c r="AK439" s="54" t="e">
        <f t="shared" ref="AK439" si="1306">(I439/AA439-1)*100</f>
        <v>#REF!</v>
      </c>
      <c r="AM439" s="74">
        <f>AP439-'Figure 10 data'!H651</f>
        <v>0</v>
      </c>
      <c r="AN439" s="54" t="str">
        <f t="shared" si="1210"/>
        <v>n/a</v>
      </c>
      <c r="AO439" s="54" t="str">
        <f t="shared" si="1189"/>
        <v>n/a</v>
      </c>
      <c r="AP439" s="54">
        <f t="shared" si="1123"/>
        <v>50.303030303030297</v>
      </c>
      <c r="AQ439" s="54">
        <f t="shared" si="1124"/>
        <v>55.172413793103445</v>
      </c>
      <c r="AR439" s="54">
        <f t="shared" si="1130"/>
        <v>87.121212121212139</v>
      </c>
      <c r="AS439" s="54">
        <f t="shared" si="1131"/>
        <v>89.393939393939405</v>
      </c>
      <c r="AT439" s="54">
        <f t="shared" si="1132"/>
        <v>45.871559633027537</v>
      </c>
      <c r="AU439" s="54" t="e">
        <f t="shared" ref="AU439" si="1307">(I439/I387-1)*100</f>
        <v>#REF!</v>
      </c>
    </row>
    <row r="440" spans="1:47" x14ac:dyDescent="0.25">
      <c r="A440" s="12">
        <f t="shared" si="744"/>
        <v>40659</v>
      </c>
      <c r="B440" s="54" t="str">
        <f>TWK!B383</f>
        <v>n/a</v>
      </c>
      <c r="C440" s="54" t="str">
        <f>TWK!C383</f>
        <v>n/a</v>
      </c>
      <c r="D440" s="54">
        <f>TWK!D383</f>
        <v>402</v>
      </c>
      <c r="E440" s="54">
        <f>TWK!E383</f>
        <v>300</v>
      </c>
      <c r="F440" s="54" t="str">
        <f>TWK!F383</f>
        <v>n/a</v>
      </c>
      <c r="G440" s="54" t="str">
        <f>TWK!G383</f>
        <v>n/a</v>
      </c>
      <c r="H440" s="54" t="str">
        <f>TWK!H383</f>
        <v>n/a</v>
      </c>
      <c r="I440" s="54" t="e">
        <f>TWK!#REF!</f>
        <v>#REF!</v>
      </c>
      <c r="K440" s="54" t="str">
        <f t="shared" ref="K440:R440" si="1308">IFERROR(AVERAGE(B437:B440),"n/a")</f>
        <v>n/a</v>
      </c>
      <c r="L440" s="54">
        <f t="shared" si="1308"/>
        <v>442.70833333333337</v>
      </c>
      <c r="M440" s="54">
        <f t="shared" si="1308"/>
        <v>428.9375</v>
      </c>
      <c r="N440" s="54">
        <f t="shared" si="1308"/>
        <v>319.27083333333331</v>
      </c>
      <c r="O440" s="54">
        <f t="shared" si="1308"/>
        <v>444.58333333333331</v>
      </c>
      <c r="P440" s="54">
        <f t="shared" si="1308"/>
        <v>446.25</v>
      </c>
      <c r="Q440" s="54">
        <f t="shared" si="1308"/>
        <v>293.61111111111109</v>
      </c>
      <c r="R440" s="54" t="str">
        <f t="shared" si="1308"/>
        <v>n/a</v>
      </c>
      <c r="T440" s="54">
        <f t="shared" ref="T440:Z440" si="1309">IFERROR((K284+K336+K388)/3,"n/a")</f>
        <v>376.5532407407407</v>
      </c>
      <c r="U440" s="54">
        <f t="shared" si="1309"/>
        <v>339.70138888888891</v>
      </c>
      <c r="V440" s="54">
        <f t="shared" si="1309"/>
        <v>315.77777777777777</v>
      </c>
      <c r="W440" s="54">
        <f t="shared" si="1309"/>
        <v>236.30555555555557</v>
      </c>
      <c r="X440" s="54">
        <f t="shared" si="1309"/>
        <v>265.28472222222223</v>
      </c>
      <c r="Y440" s="54">
        <f t="shared" si="1309"/>
        <v>265.4930555555556</v>
      </c>
      <c r="Z440" s="54">
        <f t="shared" si="1309"/>
        <v>219.7847222222222</v>
      </c>
      <c r="AA440" s="54" t="e">
        <f t="shared" ref="AA440" si="1310">(R284+R336+R388)/3</f>
        <v>#VALUE!</v>
      </c>
      <c r="AC440" s="74">
        <f>+AF440-'Figure 10 data'!I652</f>
        <v>0</v>
      </c>
      <c r="AD440" s="54" t="str">
        <f t="shared" si="1230"/>
        <v>n/a</v>
      </c>
      <c r="AE440" s="54" t="str">
        <f t="shared" si="1187"/>
        <v>n/a</v>
      </c>
      <c r="AF440" s="54">
        <f t="shared" si="1152"/>
        <v>27.304714989444044</v>
      </c>
      <c r="AG440" s="54">
        <f t="shared" si="1153"/>
        <v>26.954272951686843</v>
      </c>
      <c r="AH440" s="54" t="str">
        <f t="shared" si="1154"/>
        <v>n/a</v>
      </c>
      <c r="AI440" s="54" t="str">
        <f t="shared" si="1155"/>
        <v>n/a</v>
      </c>
      <c r="AJ440" s="54" t="str">
        <f t="shared" si="1156"/>
        <v>n/a</v>
      </c>
      <c r="AK440" s="54" t="e">
        <f t="shared" ref="AK440" si="1311">(I440/AA440-1)*100</f>
        <v>#REF!</v>
      </c>
      <c r="AM440" s="74">
        <f>AP440-'Figure 10 data'!H652</f>
        <v>0</v>
      </c>
      <c r="AN440" s="54" t="str">
        <f t="shared" si="1210"/>
        <v>n/a</v>
      </c>
      <c r="AO440" s="54" t="str">
        <f t="shared" si="1189"/>
        <v>n/a</v>
      </c>
      <c r="AP440" s="54">
        <f t="shared" si="1123"/>
        <v>30.378378378378379</v>
      </c>
      <c r="AQ440" s="54">
        <f t="shared" si="1124"/>
        <v>51.260504201680668</v>
      </c>
      <c r="AR440" s="54" t="str">
        <f t="shared" si="1130"/>
        <v>n/a</v>
      </c>
      <c r="AS440" s="54" t="str">
        <f t="shared" si="1131"/>
        <v>n/a</v>
      </c>
      <c r="AT440" s="54" t="str">
        <f t="shared" si="1132"/>
        <v>n/a</v>
      </c>
      <c r="AU440" s="54" t="e">
        <f t="shared" ref="AU440" si="1312">(I440/I388-1)*100</f>
        <v>#REF!</v>
      </c>
    </row>
    <row r="441" spans="1:47" x14ac:dyDescent="0.25">
      <c r="A441" s="12">
        <f t="shared" si="744"/>
        <v>40666</v>
      </c>
      <c r="B441" s="54" t="str">
        <f>TWK!B384</f>
        <v>n/a</v>
      </c>
      <c r="C441" s="54">
        <f>TWK!C384</f>
        <v>465</v>
      </c>
      <c r="D441" s="54">
        <f>TWK!D384</f>
        <v>460</v>
      </c>
      <c r="E441" s="54">
        <f>TWK!E384</f>
        <v>327.5</v>
      </c>
      <c r="F441" s="54">
        <f>TWK!F384</f>
        <v>386.66666666666669</v>
      </c>
      <c r="G441" s="54">
        <f>TWK!G384</f>
        <v>386.66666666666669</v>
      </c>
      <c r="H441" s="54" t="str">
        <f>TWK!H384</f>
        <v>n/a</v>
      </c>
      <c r="I441" s="54" t="e">
        <f>TWK!#REF!</f>
        <v>#REF!</v>
      </c>
      <c r="K441" s="54" t="str">
        <f t="shared" ref="K441:R441" si="1313">IFERROR(AVERAGE(B438:B441),"n/a")</f>
        <v>n/a</v>
      </c>
      <c r="L441" s="54">
        <f t="shared" si="1313"/>
        <v>441.875</v>
      </c>
      <c r="M441" s="54">
        <f t="shared" si="1313"/>
        <v>426.02083333333331</v>
      </c>
      <c r="N441" s="54">
        <f t="shared" si="1313"/>
        <v>310.3125</v>
      </c>
      <c r="O441" s="54">
        <f t="shared" si="1313"/>
        <v>410.69444444444451</v>
      </c>
      <c r="P441" s="54">
        <f t="shared" si="1313"/>
        <v>412.36111111111114</v>
      </c>
      <c r="Q441" s="54">
        <f t="shared" si="1313"/>
        <v>273.75</v>
      </c>
      <c r="R441" s="54" t="str">
        <f t="shared" si="1313"/>
        <v>n/a</v>
      </c>
      <c r="T441" s="54">
        <f t="shared" ref="T441:Z441" si="1314">IFERROR((K285+K337+K389)/3,"n/a")</f>
        <v>378.70833333333331</v>
      </c>
      <c r="U441" s="54">
        <f t="shared" si="1314"/>
        <v>342.40277777777783</v>
      </c>
      <c r="V441" s="54">
        <f t="shared" si="1314"/>
        <v>318.09027777777777</v>
      </c>
      <c r="W441" s="54">
        <f t="shared" si="1314"/>
        <v>237.9027777777778</v>
      </c>
      <c r="X441" s="54">
        <f t="shared" si="1314"/>
        <v>260.20138888888891</v>
      </c>
      <c r="Y441" s="54">
        <f t="shared" si="1314"/>
        <v>259.9930555555556</v>
      </c>
      <c r="Z441" s="54">
        <f t="shared" si="1314"/>
        <v>219.4097222222222</v>
      </c>
      <c r="AA441" s="54" t="e">
        <f t="shared" ref="AA441" si="1315">(R285+R337+R389)/3</f>
        <v>#VALUE!</v>
      </c>
      <c r="AC441" s="74">
        <f>+AF441-'Figure 10 data'!I653</f>
        <v>0</v>
      </c>
      <c r="AD441" s="54" t="str">
        <f t="shared" si="1230"/>
        <v>n/a</v>
      </c>
      <c r="AE441" s="54">
        <f t="shared" si="1187"/>
        <v>35.804973025595245</v>
      </c>
      <c r="AF441" s="54">
        <f t="shared" si="1152"/>
        <v>44.613033511625375</v>
      </c>
      <c r="AG441" s="54">
        <f t="shared" si="1153"/>
        <v>37.661276198260254</v>
      </c>
      <c r="AH441" s="54">
        <f t="shared" si="1154"/>
        <v>48.602845018548656</v>
      </c>
      <c r="AI441" s="54">
        <f t="shared" si="1155"/>
        <v>48.72192099147945</v>
      </c>
      <c r="AJ441" s="54" t="str">
        <f t="shared" si="1156"/>
        <v>n/a</v>
      </c>
      <c r="AK441" s="54" t="e">
        <f t="shared" ref="AK441" si="1316">(I441/AA441-1)*100</f>
        <v>#REF!</v>
      </c>
      <c r="AM441" s="74">
        <f>AP441-'Figure 10 data'!H653</f>
        <v>0</v>
      </c>
      <c r="AN441" s="54" t="str">
        <f t="shared" si="1210"/>
        <v>n/a</v>
      </c>
      <c r="AO441" s="54">
        <f t="shared" si="1189"/>
        <v>36.097560975609746</v>
      </c>
      <c r="AP441" s="54">
        <f t="shared" si="1123"/>
        <v>35.294117647058833</v>
      </c>
      <c r="AQ441" s="54">
        <f t="shared" si="1124"/>
        <v>35.517241379310363</v>
      </c>
      <c r="AR441" s="54">
        <f t="shared" si="1130"/>
        <v>64.539007092198602</v>
      </c>
      <c r="AS441" s="54">
        <f t="shared" si="1131"/>
        <v>64.539007092198602</v>
      </c>
      <c r="AT441" s="54" t="str">
        <f t="shared" si="1132"/>
        <v>n/a</v>
      </c>
      <c r="AU441" s="54" t="e">
        <f t="shared" ref="AU441" si="1317">(I441/I389-1)*100</f>
        <v>#REF!</v>
      </c>
    </row>
    <row r="442" spans="1:47" x14ac:dyDescent="0.25">
      <c r="A442" s="12">
        <f t="shared" si="744"/>
        <v>40673</v>
      </c>
      <c r="B442" s="54">
        <f>TWK!B385</f>
        <v>555</v>
      </c>
      <c r="C442" s="54">
        <f>TWK!C385</f>
        <v>445</v>
      </c>
      <c r="D442" s="54">
        <f>TWK!D385</f>
        <v>425</v>
      </c>
      <c r="E442" s="54">
        <f>TWK!E385</f>
        <v>325</v>
      </c>
      <c r="F442" s="54">
        <f>TWK!F385</f>
        <v>400</v>
      </c>
      <c r="G442" s="54">
        <f>TWK!G385</f>
        <v>405</v>
      </c>
      <c r="H442" s="54">
        <f>TWK!H385</f>
        <v>300</v>
      </c>
      <c r="I442" s="54" t="e">
        <f>TWK!#REF!</f>
        <v>#REF!</v>
      </c>
      <c r="K442" s="54">
        <f t="shared" ref="K442:R442" si="1318">IFERROR(AVERAGE(B439:B442),"n/a")</f>
        <v>555</v>
      </c>
      <c r="L442" s="54">
        <f t="shared" si="1318"/>
        <v>455</v>
      </c>
      <c r="M442" s="54">
        <f t="shared" si="1318"/>
        <v>425.08333333333331</v>
      </c>
      <c r="N442" s="54">
        <f t="shared" si="1318"/>
        <v>313.125</v>
      </c>
      <c r="O442" s="54">
        <f t="shared" si="1318"/>
        <v>399.44444444444451</v>
      </c>
      <c r="P442" s="54">
        <f t="shared" si="1318"/>
        <v>402.77777777777783</v>
      </c>
      <c r="Q442" s="54">
        <f t="shared" si="1318"/>
        <v>282.5</v>
      </c>
      <c r="R442" s="54" t="str">
        <f t="shared" si="1318"/>
        <v>n/a</v>
      </c>
      <c r="T442" s="54">
        <f t="shared" ref="T442:Z442" si="1319">IFERROR((K286+K338+K390)/3,"n/a")</f>
        <v>387.07638888888886</v>
      </c>
      <c r="U442" s="54">
        <f t="shared" si="1319"/>
        <v>347.65277777777783</v>
      </c>
      <c r="V442" s="54">
        <f t="shared" si="1319"/>
        <v>325.3819444444444</v>
      </c>
      <c r="W442" s="54">
        <f t="shared" si="1319"/>
        <v>243.38194444444446</v>
      </c>
      <c r="X442" s="54">
        <f t="shared" si="1319"/>
        <v>257.98611111111114</v>
      </c>
      <c r="Y442" s="54">
        <f t="shared" si="1319"/>
        <v>257.98611111111114</v>
      </c>
      <c r="Z442" s="54">
        <f t="shared" si="1319"/>
        <v>221.2222222222222</v>
      </c>
      <c r="AA442" s="54" t="e">
        <f t="shared" ref="AA442" si="1320">(R286+R338+R390)/3</f>
        <v>#VALUE!</v>
      </c>
      <c r="AC442" s="74">
        <f>+AF442-'Figure 10 data'!I654</f>
        <v>0</v>
      </c>
      <c r="AD442" s="54">
        <f t="shared" si="1230"/>
        <v>43.382550817201619</v>
      </c>
      <c r="AE442" s="54">
        <f t="shared" si="1187"/>
        <v>28.001278414765672</v>
      </c>
      <c r="AF442" s="54">
        <f t="shared" si="1152"/>
        <v>30.615729377867918</v>
      </c>
      <c r="AG442" s="54">
        <f t="shared" si="1153"/>
        <v>33.534967329585982</v>
      </c>
      <c r="AH442" s="54">
        <f t="shared" si="1154"/>
        <v>55.047106325706572</v>
      </c>
      <c r="AI442" s="54">
        <f t="shared" si="1155"/>
        <v>56.985195154777912</v>
      </c>
      <c r="AJ442" s="54">
        <f t="shared" si="1156"/>
        <v>35.61024610748369</v>
      </c>
      <c r="AK442" s="54" t="e">
        <f t="shared" ref="AK442" si="1321">(I442/AA442-1)*100</f>
        <v>#REF!</v>
      </c>
      <c r="AM442" s="74">
        <f>AP442-'Figure 10 data'!H654</f>
        <v>0</v>
      </c>
      <c r="AN442" s="54">
        <f t="shared" si="1210"/>
        <v>31.750741839762608</v>
      </c>
      <c r="AO442" s="54">
        <f t="shared" si="1189"/>
        <v>15.210355987055024</v>
      </c>
      <c r="AP442" s="54">
        <f t="shared" si="1123"/>
        <v>11.111111111111116</v>
      </c>
      <c r="AQ442" s="54">
        <f t="shared" si="1124"/>
        <v>18.721461187214604</v>
      </c>
      <c r="AR442" s="54">
        <f t="shared" si="1130"/>
        <v>53.110047846889955</v>
      </c>
      <c r="AS442" s="54">
        <f t="shared" si="1131"/>
        <v>55.023923444976084</v>
      </c>
      <c r="AT442" s="54">
        <f t="shared" si="1132"/>
        <v>28.342245989304814</v>
      </c>
      <c r="AU442" s="54" t="e">
        <f t="shared" ref="AU442" si="1322">(I442/I390-1)*100</f>
        <v>#REF!</v>
      </c>
    </row>
    <row r="443" spans="1:47" x14ac:dyDescent="0.25">
      <c r="A443" s="12">
        <f t="shared" si="744"/>
        <v>40680</v>
      </c>
      <c r="B443" s="54">
        <f>TWK!B386</f>
        <v>550</v>
      </c>
      <c r="C443" s="54">
        <f>TWK!C386</f>
        <v>433.33333333333331</v>
      </c>
      <c r="D443" s="54">
        <f>TWK!D386</f>
        <v>421.66666666666669</v>
      </c>
      <c r="E443" s="54">
        <f>TWK!E386</f>
        <v>315</v>
      </c>
      <c r="F443" s="54">
        <f>TWK!F386</f>
        <v>425</v>
      </c>
      <c r="G443" s="54">
        <f>TWK!G386</f>
        <v>425</v>
      </c>
      <c r="H443" s="54">
        <f>TWK!H386</f>
        <v>292</v>
      </c>
      <c r="I443" s="54" t="e">
        <f>TWK!#REF!</f>
        <v>#REF!</v>
      </c>
      <c r="K443" s="54">
        <f t="shared" ref="K443:R443" si="1323">IFERROR(AVERAGE(B440:B443),"n/a")</f>
        <v>552.5</v>
      </c>
      <c r="L443" s="54">
        <f t="shared" si="1323"/>
        <v>447.77777777777777</v>
      </c>
      <c r="M443" s="54">
        <f t="shared" si="1323"/>
        <v>427.16666666666669</v>
      </c>
      <c r="N443" s="54">
        <f t="shared" si="1323"/>
        <v>316.875</v>
      </c>
      <c r="O443" s="54">
        <f t="shared" si="1323"/>
        <v>403.88888888888891</v>
      </c>
      <c r="P443" s="54">
        <f t="shared" si="1323"/>
        <v>405.5555555555556</v>
      </c>
      <c r="Q443" s="54">
        <f t="shared" si="1323"/>
        <v>296</v>
      </c>
      <c r="R443" s="54" t="str">
        <f t="shared" si="1323"/>
        <v>n/a</v>
      </c>
      <c r="T443" s="54">
        <f t="shared" ref="T443:Z443" si="1324">IFERROR((K287+K339+K391)/3,"n/a")</f>
        <v>398.29861111111109</v>
      </c>
      <c r="U443" s="54">
        <f t="shared" si="1324"/>
        <v>355.9375</v>
      </c>
      <c r="V443" s="54">
        <f t="shared" si="1324"/>
        <v>334.9305555555556</v>
      </c>
      <c r="W443" s="54">
        <f t="shared" si="1324"/>
        <v>251.2847222222222</v>
      </c>
      <c r="X443" s="54">
        <f t="shared" si="1324"/>
        <v>266.11111111111114</v>
      </c>
      <c r="Y443" s="54">
        <f t="shared" si="1324"/>
        <v>266.19444444444446</v>
      </c>
      <c r="Z443" s="54">
        <f t="shared" si="1324"/>
        <v>227.38888888888891</v>
      </c>
      <c r="AA443" s="54" t="e">
        <f t="shared" ref="AA443" si="1325">(R287+R339+R391)/3</f>
        <v>#VALUE!</v>
      </c>
      <c r="AC443" s="74">
        <f>+AF443-'Figure 10 data'!I655</f>
        <v>0</v>
      </c>
      <c r="AD443" s="54">
        <f t="shared" si="1230"/>
        <v>38.087350710487321</v>
      </c>
      <c r="AE443" s="54">
        <f t="shared" si="1187"/>
        <v>21.744220076090137</v>
      </c>
      <c r="AF443" s="54">
        <f t="shared" si="1152"/>
        <v>25.896744764669279</v>
      </c>
      <c r="AG443" s="54">
        <f t="shared" si="1153"/>
        <v>25.355810418681777</v>
      </c>
      <c r="AH443" s="54">
        <f t="shared" si="1154"/>
        <v>59.707724425887257</v>
      </c>
      <c r="AI443" s="54">
        <f t="shared" si="1155"/>
        <v>59.657727225294785</v>
      </c>
      <c r="AJ443" s="54">
        <f t="shared" si="1156"/>
        <v>28.414365990715851</v>
      </c>
      <c r="AK443" s="54" t="e">
        <f t="shared" ref="AK443" si="1326">(I443/AA443-1)*100</f>
        <v>#REF!</v>
      </c>
      <c r="AM443" s="74">
        <f>AP443-'Figure 10 data'!H655</f>
        <v>0</v>
      </c>
      <c r="AN443" s="54">
        <f t="shared" si="1210"/>
        <v>15.384615384615374</v>
      </c>
      <c r="AO443" s="54">
        <f t="shared" si="1189"/>
        <v>4.8387096774193505</v>
      </c>
      <c r="AP443" s="54">
        <f t="shared" si="1123"/>
        <v>1.2000000000000011</v>
      </c>
      <c r="AQ443" s="54">
        <f t="shared" si="1124"/>
        <v>5.0000000000000044</v>
      </c>
      <c r="AR443" s="54">
        <f t="shared" si="1130"/>
        <v>19.718309859154925</v>
      </c>
      <c r="AS443" s="54">
        <f t="shared" si="1131"/>
        <v>19.718309859154925</v>
      </c>
      <c r="AT443" s="54">
        <f t="shared" si="1132"/>
        <v>5.5421686746987886</v>
      </c>
      <c r="AU443" s="54" t="e">
        <f t="shared" ref="AU443" si="1327">(I443/I391-1)*100</f>
        <v>#REF!</v>
      </c>
    </row>
    <row r="444" spans="1:47" x14ac:dyDescent="0.25">
      <c r="A444" s="12">
        <f t="shared" si="744"/>
        <v>40687</v>
      </c>
      <c r="B444" s="54">
        <f>TWK!B387</f>
        <v>530</v>
      </c>
      <c r="C444" s="54">
        <f>TWK!C387</f>
        <v>453.33333333333331</v>
      </c>
      <c r="D444" s="54">
        <f>TWK!D387</f>
        <v>448.75</v>
      </c>
      <c r="E444" s="54">
        <f>TWK!E387</f>
        <v>331.25</v>
      </c>
      <c r="F444" s="54">
        <f>TWK!F387</f>
        <v>435</v>
      </c>
      <c r="G444" s="54">
        <f>TWK!G387</f>
        <v>435</v>
      </c>
      <c r="H444" s="54">
        <f>TWK!H387</f>
        <v>295</v>
      </c>
      <c r="I444" s="54" t="e">
        <f>TWK!#REF!</f>
        <v>#REF!</v>
      </c>
      <c r="K444" s="54">
        <f t="shared" ref="K444:R444" si="1328">IFERROR(AVERAGE(B441:B444),"n/a")</f>
        <v>545</v>
      </c>
      <c r="L444" s="54">
        <f t="shared" si="1328"/>
        <v>449.16666666666663</v>
      </c>
      <c r="M444" s="54">
        <f t="shared" si="1328"/>
        <v>438.85416666666669</v>
      </c>
      <c r="N444" s="54">
        <f t="shared" si="1328"/>
        <v>324.6875</v>
      </c>
      <c r="O444" s="54">
        <f t="shared" si="1328"/>
        <v>411.66666666666669</v>
      </c>
      <c r="P444" s="54">
        <f t="shared" si="1328"/>
        <v>412.91666666666669</v>
      </c>
      <c r="Q444" s="54">
        <f t="shared" si="1328"/>
        <v>295.66666666666669</v>
      </c>
      <c r="R444" s="54" t="str">
        <f t="shared" si="1328"/>
        <v>n/a</v>
      </c>
      <c r="T444" s="54">
        <f t="shared" ref="T444:Z444" si="1329">IFERROR((K288+K340+K392)/3,"n/a")</f>
        <v>407.6875</v>
      </c>
      <c r="U444" s="54">
        <f t="shared" si="1329"/>
        <v>360.36111111111109</v>
      </c>
      <c r="V444" s="54">
        <f t="shared" si="1329"/>
        <v>340.63194444444451</v>
      </c>
      <c r="W444" s="54">
        <f t="shared" si="1329"/>
        <v>257.86111111111109</v>
      </c>
      <c r="X444" s="54">
        <f t="shared" si="1329"/>
        <v>275.58333333333331</v>
      </c>
      <c r="Y444" s="54">
        <f t="shared" si="1329"/>
        <v>275.66666666666669</v>
      </c>
      <c r="Z444" s="54">
        <f t="shared" si="1329"/>
        <v>237.15972222222226</v>
      </c>
      <c r="AA444" s="54" t="e">
        <f t="shared" ref="AA444" si="1330">(R288+R340+R392)/3</f>
        <v>#VALUE!</v>
      </c>
      <c r="AC444" s="74">
        <f>+AF444-'Figure 10 data'!I656</f>
        <v>0</v>
      </c>
      <c r="AD444" s="54">
        <f t="shared" si="1230"/>
        <v>30.001533036946192</v>
      </c>
      <c r="AE444" s="54">
        <f t="shared" si="1187"/>
        <v>25.799737917212685</v>
      </c>
      <c r="AF444" s="54">
        <f t="shared" si="1152"/>
        <v>31.74043342643369</v>
      </c>
      <c r="AG444" s="54">
        <f t="shared" si="1153"/>
        <v>28.460626952493829</v>
      </c>
      <c r="AH444" s="54">
        <f t="shared" si="1154"/>
        <v>57.846991230722722</v>
      </c>
      <c r="AI444" s="54">
        <f t="shared" si="1155"/>
        <v>57.799274486094298</v>
      </c>
      <c r="AJ444" s="54">
        <f t="shared" si="1156"/>
        <v>24.388744107053938</v>
      </c>
      <c r="AK444" s="54" t="e">
        <f t="shared" ref="AK444" si="1331">(I444/AA444-1)*100</f>
        <v>#REF!</v>
      </c>
      <c r="AM444" s="74">
        <f>AP444-'Figure 10 data'!H656</f>
        <v>0</v>
      </c>
      <c r="AN444" s="54">
        <f t="shared" si="1210"/>
        <v>31.269349845201244</v>
      </c>
      <c r="AO444" s="54">
        <f t="shared" si="1189"/>
        <v>34.320987654320987</v>
      </c>
      <c r="AP444" s="54">
        <f t="shared" si="1123"/>
        <v>32.962962962962969</v>
      </c>
      <c r="AQ444" s="54">
        <f t="shared" si="1124"/>
        <v>44.021739130434788</v>
      </c>
      <c r="AR444" s="54">
        <f t="shared" si="1130"/>
        <v>37.549407114624515</v>
      </c>
      <c r="AS444" s="54">
        <f t="shared" si="1131"/>
        <v>37.549407114624515</v>
      </c>
      <c r="AT444" s="54">
        <f t="shared" si="1132"/>
        <v>34.090909090909079</v>
      </c>
      <c r="AU444" s="54" t="e">
        <f t="shared" ref="AU444" si="1332">(I444/I392-1)*100</f>
        <v>#REF!</v>
      </c>
    </row>
    <row r="445" spans="1:47" x14ac:dyDescent="0.25">
      <c r="A445" s="12">
        <f t="shared" si="744"/>
        <v>40694</v>
      </c>
      <c r="B445" s="54">
        <f>TWK!B388</f>
        <v>542</v>
      </c>
      <c r="C445" s="54">
        <f>TWK!C388</f>
        <v>485</v>
      </c>
      <c r="D445" s="54">
        <f>TWK!D388</f>
        <v>463</v>
      </c>
      <c r="E445" s="54">
        <f>TWK!E388</f>
        <v>350</v>
      </c>
      <c r="F445" s="54">
        <f>TWK!F388</f>
        <v>438</v>
      </c>
      <c r="G445" s="54">
        <f>TWK!G388</f>
        <v>438</v>
      </c>
      <c r="H445" s="54">
        <f>TWK!H388</f>
        <v>308</v>
      </c>
      <c r="I445" s="54" t="e">
        <f>TWK!#REF!</f>
        <v>#REF!</v>
      </c>
      <c r="K445" s="54">
        <f t="shared" ref="K445:R445" si="1333">IFERROR(AVERAGE(B442:B445),"n/a")</f>
        <v>544.25</v>
      </c>
      <c r="L445" s="54">
        <f t="shared" si="1333"/>
        <v>454.16666666666663</v>
      </c>
      <c r="M445" s="54">
        <f t="shared" si="1333"/>
        <v>439.60416666666669</v>
      </c>
      <c r="N445" s="54">
        <f t="shared" si="1333"/>
        <v>330.3125</v>
      </c>
      <c r="O445" s="54">
        <f t="shared" si="1333"/>
        <v>424.5</v>
      </c>
      <c r="P445" s="54">
        <f t="shared" si="1333"/>
        <v>425.75</v>
      </c>
      <c r="Q445" s="54">
        <f t="shared" si="1333"/>
        <v>298.75</v>
      </c>
      <c r="R445" s="54" t="str">
        <f t="shared" si="1333"/>
        <v>n/a</v>
      </c>
      <c r="T445" s="54">
        <f t="shared" ref="T445:Z445" si="1334">IFERROR((K289+K341+K393)/3,"n/a")</f>
        <v>410.27777777777783</v>
      </c>
      <c r="U445" s="54">
        <f t="shared" si="1334"/>
        <v>359.65972222222217</v>
      </c>
      <c r="V445" s="54">
        <f t="shared" si="1334"/>
        <v>343.69444444444451</v>
      </c>
      <c r="W445" s="54">
        <f t="shared" si="1334"/>
        <v>262.82638888888886</v>
      </c>
      <c r="X445" s="54">
        <f t="shared" si="1334"/>
        <v>283.25</v>
      </c>
      <c r="Y445" s="54">
        <f t="shared" si="1334"/>
        <v>283.33333333333331</v>
      </c>
      <c r="Z445" s="54">
        <f t="shared" si="1334"/>
        <v>243.95138888888891</v>
      </c>
      <c r="AA445" s="54" t="e">
        <f t="shared" ref="AA445" si="1335">(R289+R341+R393)/3</f>
        <v>#VALUE!</v>
      </c>
      <c r="AC445" s="74">
        <f>+AF445-'Figure 10 data'!I657</f>
        <v>0</v>
      </c>
      <c r="AD445" s="54">
        <f t="shared" si="1230"/>
        <v>32.105619498984403</v>
      </c>
      <c r="AE445" s="54">
        <f t="shared" si="1187"/>
        <v>34.849684308084441</v>
      </c>
      <c r="AF445" s="54">
        <f t="shared" si="1152"/>
        <v>34.712680837307005</v>
      </c>
      <c r="AG445" s="54">
        <f t="shared" si="1153"/>
        <v>33.167754379475276</v>
      </c>
      <c r="AH445" s="54">
        <f t="shared" si="1154"/>
        <v>54.633715798764349</v>
      </c>
      <c r="AI445" s="54">
        <f t="shared" si="1155"/>
        <v>54.588235294117652</v>
      </c>
      <c r="AJ445" s="54">
        <f t="shared" si="1156"/>
        <v>26.254661390873622</v>
      </c>
      <c r="AK445" s="54" t="e">
        <f t="shared" ref="AK445" si="1336">(I445/AA445-1)*100</f>
        <v>#REF!</v>
      </c>
      <c r="AM445" s="74">
        <f>AP445-'Figure 10 data'!H657</f>
        <v>0</v>
      </c>
      <c r="AN445" s="54">
        <f t="shared" si="1210"/>
        <v>44.919786096256686</v>
      </c>
      <c r="AO445" s="54">
        <f t="shared" si="1189"/>
        <v>55.448717948717949</v>
      </c>
      <c r="AP445" s="54">
        <f t="shared" si="1123"/>
        <v>47.452229299363054</v>
      </c>
      <c r="AQ445" s="54">
        <f t="shared" si="1124"/>
        <v>62.037037037037045</v>
      </c>
      <c r="AR445" s="54">
        <f t="shared" si="1130"/>
        <v>50.515463917525771</v>
      </c>
      <c r="AS445" s="54">
        <f t="shared" si="1131"/>
        <v>50.515463917525771</v>
      </c>
      <c r="AT445" s="54">
        <f t="shared" si="1132"/>
        <v>54.773869346733676</v>
      </c>
      <c r="AU445" s="54" t="e">
        <f t="shared" ref="AU445" si="1337">(I445/I393-1)*100</f>
        <v>#REF!</v>
      </c>
    </row>
    <row r="446" spans="1:47" x14ac:dyDescent="0.25">
      <c r="A446" s="12">
        <f t="shared" si="744"/>
        <v>40701</v>
      </c>
      <c r="B446" s="54">
        <f>TWK!B389</f>
        <v>550</v>
      </c>
      <c r="C446" s="54">
        <f>TWK!C389</f>
        <v>471.66666666666669</v>
      </c>
      <c r="D446" s="54">
        <f>TWK!D389</f>
        <v>446.66666666666669</v>
      </c>
      <c r="E446" s="54">
        <f>TWK!E389</f>
        <v>343.33333333333331</v>
      </c>
      <c r="F446" s="54">
        <f>TWK!F389</f>
        <v>411.25</v>
      </c>
      <c r="G446" s="54">
        <f>TWK!G389</f>
        <v>411.25</v>
      </c>
      <c r="H446" s="54">
        <f>TWK!H389</f>
        <v>312.5</v>
      </c>
      <c r="I446" s="54" t="e">
        <f>TWK!#REF!</f>
        <v>#REF!</v>
      </c>
      <c r="K446" s="54">
        <f t="shared" ref="K446:R446" si="1338">IFERROR(AVERAGE(B443:B446),"n/a")</f>
        <v>543</v>
      </c>
      <c r="L446" s="54">
        <f t="shared" si="1338"/>
        <v>460.83333333333331</v>
      </c>
      <c r="M446" s="54">
        <f t="shared" si="1338"/>
        <v>445.02083333333337</v>
      </c>
      <c r="N446" s="54">
        <f t="shared" si="1338"/>
        <v>334.89583333333331</v>
      </c>
      <c r="O446" s="54">
        <f t="shared" si="1338"/>
        <v>427.3125</v>
      </c>
      <c r="P446" s="54">
        <f t="shared" si="1338"/>
        <v>427.3125</v>
      </c>
      <c r="Q446" s="54">
        <f t="shared" si="1338"/>
        <v>301.875</v>
      </c>
      <c r="R446" s="54" t="str">
        <f t="shared" si="1338"/>
        <v>n/a</v>
      </c>
      <c r="T446" s="54">
        <f t="shared" ref="T446:Z446" si="1339">IFERROR((K290+K342+K394)/3,"n/a")</f>
        <v>412.31944444444451</v>
      </c>
      <c r="U446" s="54">
        <f t="shared" si="1339"/>
        <v>363.0625</v>
      </c>
      <c r="V446" s="54">
        <f t="shared" si="1339"/>
        <v>348.40972222222223</v>
      </c>
      <c r="W446" s="54">
        <f t="shared" si="1339"/>
        <v>268.04861111111109</v>
      </c>
      <c r="X446" s="54">
        <f t="shared" si="1339"/>
        <v>292</v>
      </c>
      <c r="Y446" s="54">
        <f t="shared" si="1339"/>
        <v>292.08333333333331</v>
      </c>
      <c r="Z446" s="54">
        <f t="shared" si="1339"/>
        <v>252.84722222222226</v>
      </c>
      <c r="AA446" s="54" t="e">
        <f t="shared" ref="AA446" si="1340">(R290+R342+R394)/3</f>
        <v>#VALUE!</v>
      </c>
      <c r="AC446" s="74">
        <f>+AF446-'Figure 10 data'!I658</f>
        <v>0</v>
      </c>
      <c r="AD446" s="54">
        <f t="shared" si="1230"/>
        <v>33.391720281604734</v>
      </c>
      <c r="AE446" s="54">
        <f t="shared" si="1187"/>
        <v>29.913352843289154</v>
      </c>
      <c r="AF446" s="54">
        <f t="shared" si="1152"/>
        <v>28.201550696617559</v>
      </c>
      <c r="AG446" s="54">
        <f t="shared" si="1153"/>
        <v>28.086219850255191</v>
      </c>
      <c r="AH446" s="54">
        <f t="shared" si="1154"/>
        <v>40.839041095890408</v>
      </c>
      <c r="AI446" s="54">
        <f t="shared" si="1155"/>
        <v>40.798858773181166</v>
      </c>
      <c r="AJ446" s="54">
        <f t="shared" si="1156"/>
        <v>23.592419664927199</v>
      </c>
      <c r="AK446" s="54" t="e">
        <f t="shared" ref="AK446" si="1341">(I446/AA446-1)*100</f>
        <v>#REF!</v>
      </c>
      <c r="AM446" s="74">
        <f>AP446-'Figure 10 data'!H658</f>
        <v>0</v>
      </c>
      <c r="AN446" s="54">
        <f t="shared" si="1210"/>
        <v>51.724137931034477</v>
      </c>
      <c r="AO446" s="54">
        <f t="shared" si="1189"/>
        <v>57.880055788005592</v>
      </c>
      <c r="AP446" s="54">
        <f t="shared" si="1123"/>
        <v>52.056737588652481</v>
      </c>
      <c r="AQ446" s="54">
        <f t="shared" si="1124"/>
        <v>72.746331236897262</v>
      </c>
      <c r="AR446" s="54">
        <f t="shared" si="1130"/>
        <v>57.416267942583744</v>
      </c>
      <c r="AS446" s="54">
        <f t="shared" si="1131"/>
        <v>57.416267942583744</v>
      </c>
      <c r="AT446" s="54">
        <f t="shared" si="1132"/>
        <v>65.562913907284766</v>
      </c>
      <c r="AU446" s="54" t="e">
        <f t="shared" ref="AU446" si="1342">(I446/I394-1)*100</f>
        <v>#REF!</v>
      </c>
    </row>
    <row r="447" spans="1:47" x14ac:dyDescent="0.25">
      <c r="A447" s="12">
        <f t="shared" si="744"/>
        <v>40708</v>
      </c>
      <c r="B447" s="54">
        <f>TWK!B390</f>
        <v>535</v>
      </c>
      <c r="C447" s="54">
        <f>TWK!C390</f>
        <v>475</v>
      </c>
      <c r="D447" s="54">
        <f>TWK!D390</f>
        <v>446.25</v>
      </c>
      <c r="E447" s="54">
        <f>TWK!E390</f>
        <v>337.5</v>
      </c>
      <c r="F447" s="54">
        <f>TWK!F390</f>
        <v>395</v>
      </c>
      <c r="G447" s="54">
        <f>TWK!G390</f>
        <v>395</v>
      </c>
      <c r="H447" s="54">
        <f>TWK!H390</f>
        <v>308.75</v>
      </c>
      <c r="I447" s="54" t="e">
        <f>TWK!#REF!</f>
        <v>#REF!</v>
      </c>
      <c r="K447" s="54">
        <f t="shared" ref="K447:R447" si="1343">IFERROR(AVERAGE(B444:B447),"n/a")</f>
        <v>539.25</v>
      </c>
      <c r="L447" s="54">
        <f t="shared" si="1343"/>
        <v>471.25</v>
      </c>
      <c r="M447" s="54">
        <f t="shared" si="1343"/>
        <v>451.16666666666669</v>
      </c>
      <c r="N447" s="54">
        <f t="shared" si="1343"/>
        <v>340.52083333333331</v>
      </c>
      <c r="O447" s="54">
        <f t="shared" si="1343"/>
        <v>419.8125</v>
      </c>
      <c r="P447" s="54">
        <f t="shared" si="1343"/>
        <v>419.8125</v>
      </c>
      <c r="Q447" s="54">
        <f t="shared" si="1343"/>
        <v>306.0625</v>
      </c>
      <c r="R447" s="54" t="str">
        <f t="shared" si="1343"/>
        <v>n/a</v>
      </c>
      <c r="T447" s="54">
        <f t="shared" ref="T447:Z447" si="1344">IFERROR((K291+K343+K395)/3,"n/a")</f>
        <v>416.02777777777783</v>
      </c>
      <c r="U447" s="54">
        <f t="shared" si="1344"/>
        <v>369.17361111111109</v>
      </c>
      <c r="V447" s="54">
        <f t="shared" si="1344"/>
        <v>362.02777777777777</v>
      </c>
      <c r="W447" s="54">
        <f t="shared" si="1344"/>
        <v>272.70138888888886</v>
      </c>
      <c r="X447" s="54">
        <f t="shared" si="1344"/>
        <v>306.45833333333331</v>
      </c>
      <c r="Y447" s="54">
        <f t="shared" si="1344"/>
        <v>306.45833333333331</v>
      </c>
      <c r="Z447" s="54">
        <f t="shared" si="1344"/>
        <v>260.39583333333331</v>
      </c>
      <c r="AA447" s="54" t="e">
        <f t="shared" ref="AA447" si="1345">(R291+R343+R395)/3</f>
        <v>#VALUE!</v>
      </c>
      <c r="AC447" s="74">
        <f>+AF447-'Figure 10 data'!I659</f>
        <v>0</v>
      </c>
      <c r="AD447" s="54">
        <f t="shared" si="1230"/>
        <v>28.597182346264248</v>
      </c>
      <c r="AE447" s="54">
        <f t="shared" si="1187"/>
        <v>28.665751208592781</v>
      </c>
      <c r="AF447" s="54">
        <f t="shared" si="1152"/>
        <v>23.264022097751869</v>
      </c>
      <c r="AG447" s="54">
        <f t="shared" si="1153"/>
        <v>23.761745906440201</v>
      </c>
      <c r="AH447" s="54">
        <f t="shared" si="1154"/>
        <v>28.891910265125766</v>
      </c>
      <c r="AI447" s="54">
        <f t="shared" si="1155"/>
        <v>28.891910265125766</v>
      </c>
      <c r="AJ447" s="54">
        <f t="shared" si="1156"/>
        <v>18.569485558844722</v>
      </c>
      <c r="AK447" s="54" t="e">
        <f t="shared" ref="AK447" si="1346">(I447/AA447-1)*100</f>
        <v>#REF!</v>
      </c>
      <c r="AM447" s="74">
        <f>AP447-'Figure 10 data'!H659</f>
        <v>0</v>
      </c>
      <c r="AN447" s="54">
        <f t="shared" si="1210"/>
        <v>47.58620689655173</v>
      </c>
      <c r="AO447" s="54">
        <f t="shared" si="1189"/>
        <v>57.024793388429764</v>
      </c>
      <c r="AP447" s="54">
        <f t="shared" si="1123"/>
        <v>49.3723849372385</v>
      </c>
      <c r="AQ447" s="54">
        <f t="shared" si="1124"/>
        <v>67.701863354037272</v>
      </c>
      <c r="AR447" s="54">
        <f t="shared" si="1130"/>
        <v>53.398058252427184</v>
      </c>
      <c r="AS447" s="54">
        <f t="shared" si="1131"/>
        <v>53.398058252427184</v>
      </c>
      <c r="AT447" s="54">
        <f t="shared" si="1132"/>
        <v>62.5</v>
      </c>
      <c r="AU447" s="54" t="e">
        <f t="shared" ref="AU447" si="1347">(I447/I395-1)*100</f>
        <v>#REF!</v>
      </c>
    </row>
    <row r="448" spans="1:47" x14ac:dyDescent="0.25">
      <c r="A448" s="12">
        <f t="shared" si="744"/>
        <v>40715</v>
      </c>
      <c r="B448" s="54">
        <f>TWK!B391</f>
        <v>557.5</v>
      </c>
      <c r="C448" s="54">
        <f>TWK!C391</f>
        <v>485</v>
      </c>
      <c r="D448" s="54">
        <f>TWK!D391</f>
        <v>450</v>
      </c>
      <c r="E448" s="54">
        <f>TWK!E391</f>
        <v>361.66666666666669</v>
      </c>
      <c r="F448" s="54">
        <f>TWK!F391</f>
        <v>393.33333333333331</v>
      </c>
      <c r="G448" s="54">
        <f>TWK!G391</f>
        <v>393.33333333333331</v>
      </c>
      <c r="H448" s="54">
        <f>TWK!H391</f>
        <v>323.33333333333331</v>
      </c>
      <c r="I448" s="54" t="e">
        <f>TWK!#REF!</f>
        <v>#REF!</v>
      </c>
      <c r="K448" s="54">
        <f t="shared" ref="K448:R448" si="1348">IFERROR(AVERAGE(B445:B448),"n/a")</f>
        <v>546.125</v>
      </c>
      <c r="L448" s="54">
        <f t="shared" si="1348"/>
        <v>479.16666666666669</v>
      </c>
      <c r="M448" s="54">
        <f t="shared" si="1348"/>
        <v>451.47916666666669</v>
      </c>
      <c r="N448" s="54">
        <f t="shared" si="1348"/>
        <v>348.125</v>
      </c>
      <c r="O448" s="54">
        <f t="shared" si="1348"/>
        <v>409.39583333333331</v>
      </c>
      <c r="P448" s="54">
        <f t="shared" si="1348"/>
        <v>409.39583333333331</v>
      </c>
      <c r="Q448" s="54">
        <f t="shared" si="1348"/>
        <v>313.14583333333331</v>
      </c>
      <c r="R448" s="54" t="str">
        <f t="shared" si="1348"/>
        <v>n/a</v>
      </c>
      <c r="T448" s="54">
        <f t="shared" ref="T448:Z448" si="1349">IFERROR((K292+K344+K396)/3,"n/a")</f>
        <v>418.11111111111114</v>
      </c>
      <c r="U448" s="54">
        <f t="shared" si="1349"/>
        <v>373.86111111111109</v>
      </c>
      <c r="V448" s="54">
        <f t="shared" si="1349"/>
        <v>371.93055555555549</v>
      </c>
      <c r="W448" s="54">
        <f t="shared" si="1349"/>
        <v>278.97222222222223</v>
      </c>
      <c r="X448" s="54">
        <f t="shared" si="1349"/>
        <v>317.40972222222223</v>
      </c>
      <c r="Y448" s="54">
        <f t="shared" si="1349"/>
        <v>317.40972222222223</v>
      </c>
      <c r="Z448" s="54">
        <f t="shared" si="1349"/>
        <v>262.64583333333331</v>
      </c>
      <c r="AA448" s="54" t="e">
        <f t="shared" ref="AA448" si="1350">(R292+R344+R396)/3</f>
        <v>#VALUE!</v>
      </c>
      <c r="AC448" s="74">
        <f>+AF448-'Figure 10 data'!I660</f>
        <v>0</v>
      </c>
      <c r="AD448" s="54">
        <f t="shared" si="1230"/>
        <v>33.337762423598186</v>
      </c>
      <c r="AE448" s="54">
        <f t="shared" si="1187"/>
        <v>29.727320008915981</v>
      </c>
      <c r="AF448" s="54">
        <f t="shared" si="1152"/>
        <v>20.990328242279421</v>
      </c>
      <c r="AG448" s="54">
        <f t="shared" si="1153"/>
        <v>29.642537090510814</v>
      </c>
      <c r="AH448" s="54">
        <f t="shared" si="1154"/>
        <v>23.91974971011004</v>
      </c>
      <c r="AI448" s="54">
        <f t="shared" si="1155"/>
        <v>23.91974971011004</v>
      </c>
      <c r="AJ448" s="54">
        <f t="shared" si="1156"/>
        <v>23.106210835250263</v>
      </c>
      <c r="AK448" s="54" t="e">
        <f t="shared" ref="AK448" si="1351">(I448/AA448-1)*100</f>
        <v>#REF!</v>
      </c>
      <c r="AM448" s="74">
        <f>AP448-'Figure 10 data'!H660</f>
        <v>0</v>
      </c>
      <c r="AN448" s="54">
        <f t="shared" si="1210"/>
        <v>54.861111111111114</v>
      </c>
      <c r="AO448" s="54">
        <f t="shared" si="1189"/>
        <v>59.016393442622949</v>
      </c>
      <c r="AP448" s="54">
        <f t="shared" si="1123"/>
        <v>50.837988826815646</v>
      </c>
      <c r="AQ448" s="54">
        <f t="shared" si="1124"/>
        <v>80.833333333333329</v>
      </c>
      <c r="AR448" s="54">
        <f t="shared" si="1130"/>
        <v>66.197183098591552</v>
      </c>
      <c r="AS448" s="54">
        <f t="shared" si="1131"/>
        <v>66.197183098591552</v>
      </c>
      <c r="AT448" s="54">
        <f t="shared" si="1132"/>
        <v>70.175438596491219</v>
      </c>
      <c r="AU448" s="54" t="e">
        <f t="shared" ref="AU448" si="1352">(I448/I396-1)*100</f>
        <v>#REF!</v>
      </c>
    </row>
    <row r="449" spans="1:47" x14ac:dyDescent="0.25">
      <c r="A449" s="12">
        <f t="shared" si="744"/>
        <v>40722</v>
      </c>
      <c r="B449" s="54">
        <f>TWK!B392</f>
        <v>550</v>
      </c>
      <c r="C449" s="54">
        <f>TWK!C392</f>
        <v>468.33333333333331</v>
      </c>
      <c r="D449" s="54">
        <f>TWK!D392</f>
        <v>445</v>
      </c>
      <c r="E449" s="54">
        <f>TWK!E392</f>
        <v>336.66666666666669</v>
      </c>
      <c r="F449" s="54">
        <f>TWK!F392</f>
        <v>405</v>
      </c>
      <c r="G449" s="54">
        <f>TWK!G392</f>
        <v>405</v>
      </c>
      <c r="H449" s="54">
        <f>TWK!H392</f>
        <v>303.33333333333331</v>
      </c>
      <c r="I449" s="54" t="e">
        <f>TWK!#REF!</f>
        <v>#REF!</v>
      </c>
      <c r="K449" s="54">
        <f t="shared" ref="K449:R449" si="1353">IFERROR(AVERAGE(B446:B449),"n/a")</f>
        <v>548.125</v>
      </c>
      <c r="L449" s="54">
        <f t="shared" si="1353"/>
        <v>475</v>
      </c>
      <c r="M449" s="54">
        <f t="shared" si="1353"/>
        <v>446.97916666666669</v>
      </c>
      <c r="N449" s="54">
        <f t="shared" si="1353"/>
        <v>344.79166666666669</v>
      </c>
      <c r="O449" s="54">
        <f t="shared" si="1353"/>
        <v>401.14583333333331</v>
      </c>
      <c r="P449" s="54">
        <f t="shared" si="1353"/>
        <v>401.14583333333331</v>
      </c>
      <c r="Q449" s="54">
        <f t="shared" si="1353"/>
        <v>311.97916666666663</v>
      </c>
      <c r="R449" s="54" t="str">
        <f t="shared" si="1353"/>
        <v>n/a</v>
      </c>
      <c r="T449" s="54">
        <f t="shared" ref="T449:Z449" si="1354">IFERROR((K293+K345+K397)/3,"n/a")</f>
        <v>428.13888888888891</v>
      </c>
      <c r="U449" s="54">
        <f t="shared" si="1354"/>
        <v>384.42361111111109</v>
      </c>
      <c r="V449" s="54">
        <f t="shared" si="1354"/>
        <v>384.78472222222217</v>
      </c>
      <c r="W449" s="54">
        <f t="shared" si="1354"/>
        <v>282.86805555555554</v>
      </c>
      <c r="X449" s="54">
        <f t="shared" si="1354"/>
        <v>326.01388888888886</v>
      </c>
      <c r="Y449" s="54">
        <f t="shared" si="1354"/>
        <v>326.01388888888886</v>
      </c>
      <c r="Z449" s="54">
        <f t="shared" si="1354"/>
        <v>260.4375</v>
      </c>
      <c r="AA449" s="54" t="e">
        <f t="shared" ref="AA449" si="1355">(R293+R345+R397)/3</f>
        <v>#VALUE!</v>
      </c>
      <c r="AC449" s="74">
        <f>+AF449-'Figure 10 data'!I661</f>
        <v>0</v>
      </c>
      <c r="AD449" s="54">
        <f t="shared" si="1230"/>
        <v>28.4629857912152</v>
      </c>
      <c r="AE449" s="54">
        <f t="shared" si="1187"/>
        <v>21.8274111675127</v>
      </c>
      <c r="AF449" s="54">
        <f t="shared" si="1152"/>
        <v>15.649082279052152</v>
      </c>
      <c r="AG449" s="54">
        <f t="shared" si="1153"/>
        <v>19.018977242039625</v>
      </c>
      <c r="AH449" s="54">
        <f t="shared" si="1154"/>
        <v>24.227836237379119</v>
      </c>
      <c r="AI449" s="54">
        <f t="shared" si="1155"/>
        <v>24.227836237379119</v>
      </c>
      <c r="AJ449" s="54">
        <f t="shared" si="1156"/>
        <v>16.470682345412357</v>
      </c>
      <c r="AK449" s="54" t="e">
        <f t="shared" ref="AK449" si="1356">(I449/AA449-1)*100</f>
        <v>#REF!</v>
      </c>
      <c r="AM449" s="74">
        <f>AP449-'Figure 10 data'!H661</f>
        <v>0</v>
      </c>
      <c r="AN449" s="54">
        <f t="shared" si="1210"/>
        <v>39.949109414758269</v>
      </c>
      <c r="AO449" s="54">
        <f t="shared" si="1189"/>
        <v>45.898234683281402</v>
      </c>
      <c r="AP449" s="54">
        <f t="shared" si="1123"/>
        <v>50.337837837837832</v>
      </c>
      <c r="AQ449" s="54">
        <f t="shared" si="1124"/>
        <v>68.333333333333329</v>
      </c>
      <c r="AR449" s="54">
        <f t="shared" si="1130"/>
        <v>78.41409691629957</v>
      </c>
      <c r="AS449" s="54">
        <f t="shared" si="1131"/>
        <v>78.41409691629957</v>
      </c>
      <c r="AT449" s="54">
        <f t="shared" si="1132"/>
        <v>59.649122807017527</v>
      </c>
      <c r="AU449" s="54" t="e">
        <f t="shared" ref="AU449" si="1357">(I449/I397-1)*100</f>
        <v>#REF!</v>
      </c>
    </row>
    <row r="450" spans="1:47" x14ac:dyDescent="0.25">
      <c r="A450" s="12">
        <f t="shared" si="744"/>
        <v>40729</v>
      </c>
      <c r="B450" s="54">
        <f>TWK!B393</f>
        <v>548.33333333333337</v>
      </c>
      <c r="C450" s="54">
        <f>TWK!C393</f>
        <v>476.66666666666669</v>
      </c>
      <c r="D450" s="54">
        <f>TWK!D393</f>
        <v>460</v>
      </c>
      <c r="E450" s="54">
        <f>TWK!E393</f>
        <v>341.66666666666669</v>
      </c>
      <c r="F450" s="54">
        <f>TWK!F393</f>
        <v>398.33333333333331</v>
      </c>
      <c r="G450" s="54">
        <f>TWK!G393</f>
        <v>395</v>
      </c>
      <c r="H450" s="54">
        <f>TWK!H393</f>
        <v>311.66666666666669</v>
      </c>
      <c r="I450" s="54" t="e">
        <f>TWK!#REF!</f>
        <v>#REF!</v>
      </c>
      <c r="K450" s="54">
        <f t="shared" ref="K450:R450" si="1358">IFERROR(AVERAGE(B447:B450),"n/a")</f>
        <v>547.70833333333337</v>
      </c>
      <c r="L450" s="54">
        <f t="shared" si="1358"/>
        <v>476.25</v>
      </c>
      <c r="M450" s="54">
        <f t="shared" si="1358"/>
        <v>450.3125</v>
      </c>
      <c r="N450" s="54">
        <f t="shared" si="1358"/>
        <v>344.37500000000006</v>
      </c>
      <c r="O450" s="54">
        <f t="shared" si="1358"/>
        <v>397.91666666666663</v>
      </c>
      <c r="P450" s="54">
        <f t="shared" si="1358"/>
        <v>397.08333333333331</v>
      </c>
      <c r="Q450" s="54">
        <f t="shared" si="1358"/>
        <v>311.77083333333331</v>
      </c>
      <c r="R450" s="54" t="str">
        <f t="shared" si="1358"/>
        <v>n/a</v>
      </c>
      <c r="T450" s="54">
        <f t="shared" ref="T450:Z450" si="1359">IFERROR((K294+K346+K398)/3,"n/a")</f>
        <v>433.9305555555556</v>
      </c>
      <c r="U450" s="54">
        <f t="shared" si="1359"/>
        <v>388.5</v>
      </c>
      <c r="V450" s="54">
        <f t="shared" si="1359"/>
        <v>387.52777777777777</v>
      </c>
      <c r="W450" s="54">
        <f t="shared" si="1359"/>
        <v>280.83333333333331</v>
      </c>
      <c r="X450" s="54">
        <f t="shared" si="1359"/>
        <v>327.15972222222223</v>
      </c>
      <c r="Y450" s="54">
        <f t="shared" si="1359"/>
        <v>327.15972222222223</v>
      </c>
      <c r="Z450" s="54">
        <f t="shared" si="1359"/>
        <v>252.625</v>
      </c>
      <c r="AA450" s="54" t="e">
        <f t="shared" ref="AA450" si="1360">(R294+R346+R398)/3</f>
        <v>#VALUE!</v>
      </c>
      <c r="AC450" s="74">
        <f>+AF450-'Figure 10 data'!I662</f>
        <v>0</v>
      </c>
      <c r="AD450" s="54">
        <f t="shared" si="1230"/>
        <v>26.364305604455396</v>
      </c>
      <c r="AE450" s="54">
        <f t="shared" si="1187"/>
        <v>22.694122694122697</v>
      </c>
      <c r="AF450" s="54">
        <f t="shared" si="1152"/>
        <v>18.701168375026889</v>
      </c>
      <c r="AG450" s="54">
        <f t="shared" si="1153"/>
        <v>21.661721068249264</v>
      </c>
      <c r="AH450" s="54">
        <f t="shared" si="1154"/>
        <v>21.755004139160693</v>
      </c>
      <c r="AI450" s="54">
        <f t="shared" si="1155"/>
        <v>20.73613381163635</v>
      </c>
      <c r="AJ450" s="54">
        <f t="shared" si="1156"/>
        <v>23.371268349002161</v>
      </c>
      <c r="AK450" s="54" t="e">
        <f t="shared" ref="AK450" si="1361">(I450/AA450-1)*100</f>
        <v>#REF!</v>
      </c>
      <c r="AM450" s="74">
        <f>AP450-'Figure 10 data'!H662</f>
        <v>0</v>
      </c>
      <c r="AN450" s="54">
        <f t="shared" si="1210"/>
        <v>35.390946502057631</v>
      </c>
      <c r="AO450" s="54">
        <f t="shared" si="1189"/>
        <v>44.444444444444443</v>
      </c>
      <c r="AP450" s="54">
        <f t="shared" si="1123"/>
        <v>41.538461538461547</v>
      </c>
      <c r="AQ450" s="54">
        <f t="shared" si="1124"/>
        <v>52.529761904761905</v>
      </c>
      <c r="AR450" s="54">
        <f t="shared" si="1130"/>
        <v>59.973226238286472</v>
      </c>
      <c r="AS450" s="54">
        <f t="shared" si="1131"/>
        <v>58.634538152610439</v>
      </c>
      <c r="AT450" s="54">
        <f t="shared" si="1132"/>
        <v>53.530377668308702</v>
      </c>
      <c r="AU450" s="54" t="e">
        <f t="shared" ref="AU450" si="1362">(I450/I398-1)*100</f>
        <v>#REF!</v>
      </c>
    </row>
    <row r="451" spans="1:47" x14ac:dyDescent="0.25">
      <c r="A451" s="12">
        <f t="shared" si="744"/>
        <v>40736</v>
      </c>
      <c r="B451" s="54">
        <f>TWK!B394</f>
        <v>533.33333333333337</v>
      </c>
      <c r="C451" s="54">
        <f>TWK!C394</f>
        <v>461.25</v>
      </c>
      <c r="D451" s="54">
        <f>TWK!D394</f>
        <v>448.75</v>
      </c>
      <c r="E451" s="54">
        <f>TWK!E394</f>
        <v>333.75</v>
      </c>
      <c r="F451" s="54">
        <f>TWK!F394</f>
        <v>400</v>
      </c>
      <c r="G451" s="54">
        <f>TWK!G394</f>
        <v>400</v>
      </c>
      <c r="H451" s="54">
        <f>TWK!H394</f>
        <v>308.33333333333331</v>
      </c>
      <c r="I451" s="54" t="e">
        <f>TWK!#REF!</f>
        <v>#REF!</v>
      </c>
      <c r="K451" s="54">
        <f t="shared" ref="K451:R451" si="1363">IFERROR(AVERAGE(B448:B451),"n/a")</f>
        <v>547.29166666666674</v>
      </c>
      <c r="L451" s="54">
        <f t="shared" si="1363"/>
        <v>472.8125</v>
      </c>
      <c r="M451" s="54">
        <f t="shared" si="1363"/>
        <v>450.9375</v>
      </c>
      <c r="N451" s="54">
        <f t="shared" si="1363"/>
        <v>343.4375</v>
      </c>
      <c r="O451" s="54">
        <f t="shared" si="1363"/>
        <v>399.16666666666663</v>
      </c>
      <c r="P451" s="54">
        <f t="shared" si="1363"/>
        <v>398.33333333333331</v>
      </c>
      <c r="Q451" s="54">
        <f t="shared" si="1363"/>
        <v>311.66666666666663</v>
      </c>
      <c r="R451" s="54" t="str">
        <f t="shared" si="1363"/>
        <v>n/a</v>
      </c>
      <c r="T451" s="54">
        <f t="shared" ref="T451:Z451" si="1364">IFERROR((K295+K347+K399)/3,"n/a")</f>
        <v>439.20833333333331</v>
      </c>
      <c r="U451" s="54">
        <f t="shared" si="1364"/>
        <v>388.85416666666669</v>
      </c>
      <c r="V451" s="54">
        <f t="shared" si="1364"/>
        <v>378.42361111111109</v>
      </c>
      <c r="W451" s="54">
        <f t="shared" si="1364"/>
        <v>278.02083333333331</v>
      </c>
      <c r="X451" s="54">
        <f t="shared" si="1364"/>
        <v>312.74305555555554</v>
      </c>
      <c r="Y451" s="54">
        <f t="shared" si="1364"/>
        <v>312.74305555555554</v>
      </c>
      <c r="Z451" s="54">
        <f t="shared" si="1364"/>
        <v>244.02083333333334</v>
      </c>
      <c r="AA451" s="54" t="e">
        <f t="shared" ref="AA451" si="1365">(R295+R347+R399)/3</f>
        <v>#VALUE!</v>
      </c>
      <c r="AC451" s="74">
        <f>+AF451-'Figure 10 data'!I663</f>
        <v>0</v>
      </c>
      <c r="AD451" s="54">
        <f t="shared" si="1230"/>
        <v>21.430604306991754</v>
      </c>
      <c r="AE451" s="54">
        <f t="shared" si="1187"/>
        <v>18.617733726225548</v>
      </c>
      <c r="AF451" s="54">
        <f t="shared" si="1152"/>
        <v>18.584038316848051</v>
      </c>
      <c r="AG451" s="54">
        <f t="shared" si="1153"/>
        <v>20.044960659423005</v>
      </c>
      <c r="AH451" s="54">
        <f t="shared" si="1154"/>
        <v>27.900521816365064</v>
      </c>
      <c r="AI451" s="54">
        <f t="shared" si="1155"/>
        <v>27.900521816365064</v>
      </c>
      <c r="AJ451" s="54">
        <f t="shared" si="1156"/>
        <v>26.355331682745664</v>
      </c>
      <c r="AK451" s="54" t="e">
        <f t="shared" ref="AK451" si="1366">(I451/AA451-1)*100</f>
        <v>#REF!</v>
      </c>
      <c r="AM451" s="74">
        <f>AP451-'Figure 10 data'!H663</f>
        <v>0</v>
      </c>
      <c r="AN451" s="54">
        <f t="shared" si="1210"/>
        <v>16.257947320617628</v>
      </c>
      <c r="AO451" s="54">
        <f t="shared" si="1189"/>
        <v>17.891373801916941</v>
      </c>
      <c r="AP451" s="54">
        <f t="shared" si="1123"/>
        <v>15.806451612903217</v>
      </c>
      <c r="AQ451" s="54">
        <f t="shared" si="1124"/>
        <v>13.617021276595743</v>
      </c>
      <c r="AR451" s="54">
        <f t="shared" si="1130"/>
        <v>32.231404958677686</v>
      </c>
      <c r="AS451" s="54">
        <f t="shared" si="1131"/>
        <v>32.231404958677686</v>
      </c>
      <c r="AT451" s="54">
        <f t="shared" si="1132"/>
        <v>15.264797507788153</v>
      </c>
      <c r="AU451" s="54" t="e">
        <f t="shared" ref="AU451" si="1367">(I451/I399-1)*100</f>
        <v>#REF!</v>
      </c>
    </row>
    <row r="452" spans="1:47" x14ac:dyDescent="0.25">
      <c r="A452" s="12">
        <f t="shared" si="744"/>
        <v>40743</v>
      </c>
      <c r="B452" s="54">
        <f>TWK!B395</f>
        <v>515</v>
      </c>
      <c r="C452" s="54">
        <f>TWK!C395</f>
        <v>433.33333333333331</v>
      </c>
      <c r="D452" s="54">
        <f>TWK!D395</f>
        <v>431</v>
      </c>
      <c r="E452" s="54">
        <f>TWK!E395</f>
        <v>313</v>
      </c>
      <c r="F452" s="54">
        <f>TWK!F395</f>
        <v>395</v>
      </c>
      <c r="G452" s="54">
        <f>TWK!G395</f>
        <v>395</v>
      </c>
      <c r="H452" s="54">
        <f>TWK!H395</f>
        <v>300</v>
      </c>
      <c r="I452" s="54" t="e">
        <f>TWK!#REF!</f>
        <v>#REF!</v>
      </c>
      <c r="K452" s="54">
        <f t="shared" ref="K452:R452" si="1368">IFERROR(AVERAGE(B449:B452),"n/a")</f>
        <v>536.66666666666674</v>
      </c>
      <c r="L452" s="54">
        <f t="shared" si="1368"/>
        <v>459.89583333333331</v>
      </c>
      <c r="M452" s="54">
        <f t="shared" si="1368"/>
        <v>446.1875</v>
      </c>
      <c r="N452" s="54">
        <f t="shared" si="1368"/>
        <v>331.27083333333337</v>
      </c>
      <c r="O452" s="54">
        <f t="shared" si="1368"/>
        <v>399.58333333333331</v>
      </c>
      <c r="P452" s="54">
        <f t="shared" si="1368"/>
        <v>398.75</v>
      </c>
      <c r="Q452" s="54">
        <f t="shared" si="1368"/>
        <v>305.83333333333331</v>
      </c>
      <c r="R452" s="54" t="str">
        <f t="shared" si="1368"/>
        <v>n/a</v>
      </c>
      <c r="T452" s="54">
        <f t="shared" ref="T452:Z452" si="1369">IFERROR((K296+K348+K400)/3,"n/a")</f>
        <v>451.8125</v>
      </c>
      <c r="U452" s="54">
        <f t="shared" si="1369"/>
        <v>396.3125</v>
      </c>
      <c r="V452" s="54">
        <f t="shared" si="1369"/>
        <v>382.04166666666669</v>
      </c>
      <c r="W452" s="54">
        <f t="shared" si="1369"/>
        <v>280.8125</v>
      </c>
      <c r="X452" s="54">
        <f t="shared" si="1369"/>
        <v>311.20833333333331</v>
      </c>
      <c r="Y452" s="54">
        <f t="shared" si="1369"/>
        <v>311.20833333333331</v>
      </c>
      <c r="Z452" s="54">
        <f t="shared" si="1369"/>
        <v>246.97916666666666</v>
      </c>
      <c r="AA452" s="54" t="e">
        <f t="shared" ref="AA452" si="1370">(R296+R348+R400)/3</f>
        <v>#VALUE!</v>
      </c>
      <c r="AC452" s="74">
        <f>+AF452-'Figure 10 data'!I664</f>
        <v>0</v>
      </c>
      <c r="AD452" s="54">
        <f t="shared" si="1230"/>
        <v>13.985336837736885</v>
      </c>
      <c r="AE452" s="54">
        <f t="shared" si="1187"/>
        <v>9.3413236608316232</v>
      </c>
      <c r="AF452" s="54">
        <f t="shared" si="1152"/>
        <v>12.814919838586537</v>
      </c>
      <c r="AG452" s="54">
        <f t="shared" si="1153"/>
        <v>11.462274649454706</v>
      </c>
      <c r="AH452" s="54">
        <f t="shared" si="1154"/>
        <v>26.924621769982604</v>
      </c>
      <c r="AI452" s="54">
        <f t="shared" si="1155"/>
        <v>26.924621769982604</v>
      </c>
      <c r="AJ452" s="54">
        <f t="shared" si="1156"/>
        <v>21.467735132855339</v>
      </c>
      <c r="AK452" s="54" t="e">
        <f t="shared" ref="AK452" si="1371">(I452/AA452-1)*100</f>
        <v>#REF!</v>
      </c>
      <c r="AM452" s="74">
        <f>AP452-'Figure 10 data'!H664</f>
        <v>0</v>
      </c>
      <c r="AN452" s="54">
        <f t="shared" si="1210"/>
        <v>3.7783375314861534</v>
      </c>
      <c r="AO452" s="54">
        <f t="shared" si="1189"/>
        <v>1.3645224171539905</v>
      </c>
      <c r="AP452" s="54">
        <f t="shared" si="1123"/>
        <v>1.4117647058823568</v>
      </c>
      <c r="AQ452" s="54">
        <f t="shared" si="1124"/>
        <v>-3.6923076923076947</v>
      </c>
      <c r="AR452" s="54">
        <f t="shared" si="1130"/>
        <v>-2.4691358024691357</v>
      </c>
      <c r="AS452" s="54">
        <f t="shared" si="1131"/>
        <v>-2.4691358024691357</v>
      </c>
      <c r="AT452" s="54">
        <f t="shared" si="1132"/>
        <v>-4.3824701195219085</v>
      </c>
      <c r="AU452" s="54" t="e">
        <f t="shared" ref="AU452" si="1372">(I452/I400-1)*100</f>
        <v>#REF!</v>
      </c>
    </row>
    <row r="453" spans="1:47" x14ac:dyDescent="0.25">
      <c r="A453" s="12">
        <f t="shared" si="744"/>
        <v>40750</v>
      </c>
      <c r="B453" s="54">
        <f>TWK!B396</f>
        <v>465</v>
      </c>
      <c r="C453" s="54">
        <f>TWK!C396</f>
        <v>396.66666666666669</v>
      </c>
      <c r="D453" s="54">
        <f>TWK!D396</f>
        <v>390</v>
      </c>
      <c r="E453" s="54">
        <f>TWK!E396</f>
        <v>281.66666666666669</v>
      </c>
      <c r="F453" s="54">
        <f>TWK!F396</f>
        <v>375</v>
      </c>
      <c r="G453" s="54">
        <f>TWK!G396</f>
        <v>375</v>
      </c>
      <c r="H453" s="54">
        <f>TWK!H396</f>
        <v>270</v>
      </c>
      <c r="I453" s="54" t="e">
        <f>TWK!#REF!</f>
        <v>#REF!</v>
      </c>
      <c r="K453" s="54">
        <f t="shared" ref="K453:R453" si="1373">IFERROR(AVERAGE(B450:B453),"n/a")</f>
        <v>515.41666666666674</v>
      </c>
      <c r="L453" s="54">
        <f t="shared" si="1373"/>
        <v>441.97916666666669</v>
      </c>
      <c r="M453" s="54">
        <f t="shared" si="1373"/>
        <v>432.4375</v>
      </c>
      <c r="N453" s="54">
        <f t="shared" si="1373"/>
        <v>317.52083333333337</v>
      </c>
      <c r="O453" s="54">
        <f t="shared" si="1373"/>
        <v>392.08333333333331</v>
      </c>
      <c r="P453" s="54">
        <f t="shared" si="1373"/>
        <v>391.25</v>
      </c>
      <c r="Q453" s="54">
        <f t="shared" si="1373"/>
        <v>297.5</v>
      </c>
      <c r="R453" s="54" t="str">
        <f t="shared" si="1373"/>
        <v>n/a</v>
      </c>
      <c r="T453" s="54">
        <f t="shared" ref="T453:Z453" si="1374">IFERROR((K297+K349+K401)/3,"n/a")</f>
        <v>457.3125</v>
      </c>
      <c r="U453" s="54">
        <f t="shared" si="1374"/>
        <v>401.20138888888891</v>
      </c>
      <c r="V453" s="54">
        <f t="shared" si="1374"/>
        <v>382.4444444444444</v>
      </c>
      <c r="W453" s="54">
        <f t="shared" si="1374"/>
        <v>284.98611111111109</v>
      </c>
      <c r="X453" s="54">
        <f t="shared" si="1374"/>
        <v>314.375</v>
      </c>
      <c r="Y453" s="54">
        <f t="shared" si="1374"/>
        <v>314.375</v>
      </c>
      <c r="Z453" s="54">
        <f t="shared" si="1374"/>
        <v>254.89583333333334</v>
      </c>
      <c r="AA453" s="54" t="e">
        <f t="shared" ref="AA453" si="1375">(R297+R349+R401)/3</f>
        <v>#VALUE!</v>
      </c>
      <c r="AC453" s="74">
        <f>+AF453-'Figure 10 data'!I665</f>
        <v>0</v>
      </c>
      <c r="AD453" s="54">
        <f t="shared" si="1230"/>
        <v>1.6810168101681011</v>
      </c>
      <c r="AE453" s="54">
        <f t="shared" si="1187"/>
        <v>-1.1302857736312788</v>
      </c>
      <c r="AF453" s="54">
        <f t="shared" si="1152"/>
        <v>1.9755955839628303</v>
      </c>
      <c r="AG453" s="54">
        <f t="shared" si="1153"/>
        <v>-1.1647741117988053</v>
      </c>
      <c r="AH453" s="54">
        <f t="shared" si="1154"/>
        <v>19.284294234592437</v>
      </c>
      <c r="AI453" s="54">
        <f t="shared" si="1155"/>
        <v>19.284294234592437</v>
      </c>
      <c r="AJ453" s="54">
        <f t="shared" si="1156"/>
        <v>5.9256232120964425</v>
      </c>
      <c r="AK453" s="54" t="e">
        <f t="shared" ref="AK453" si="1376">(I453/AA453-1)*100</f>
        <v>#REF!</v>
      </c>
      <c r="AM453" s="74">
        <f>AP453-'Figure 10 data'!H665</f>
        <v>0</v>
      </c>
      <c r="AN453" s="54">
        <f t="shared" si="1210"/>
        <v>0.72202166064980755</v>
      </c>
      <c r="AO453" s="54">
        <f t="shared" si="1189"/>
        <v>0</v>
      </c>
      <c r="AP453" s="54">
        <f t="shared" si="1123"/>
        <v>0.42918454935623185</v>
      </c>
      <c r="AQ453" s="54">
        <f t="shared" si="1124"/>
        <v>-5.5865921787709327</v>
      </c>
      <c r="AR453" s="54">
        <f t="shared" si="1130"/>
        <v>-5.4621848739495826</v>
      </c>
      <c r="AS453" s="54">
        <f t="shared" si="1131"/>
        <v>-5.4621848739495826</v>
      </c>
      <c r="AT453" s="54">
        <f t="shared" si="1132"/>
        <v>-6.8965517241379342</v>
      </c>
      <c r="AU453" s="54" t="e">
        <f t="shared" ref="AU453" si="1377">(I453/I401-1)*100</f>
        <v>#REF!</v>
      </c>
    </row>
    <row r="454" spans="1:47" x14ac:dyDescent="0.25">
      <c r="A454" s="12">
        <f t="shared" si="744"/>
        <v>40757</v>
      </c>
      <c r="B454" s="54">
        <f>TWK!B397</f>
        <v>445</v>
      </c>
      <c r="C454" s="54">
        <f>TWK!C397</f>
        <v>371.66666666666669</v>
      </c>
      <c r="D454" s="54">
        <f>TWK!D397</f>
        <v>361.66666666666669</v>
      </c>
      <c r="E454" s="54">
        <f>TWK!E397</f>
        <v>258.33333333333331</v>
      </c>
      <c r="F454" s="54">
        <f>TWK!F397</f>
        <v>356.66666666666669</v>
      </c>
      <c r="G454" s="54">
        <f>TWK!G397</f>
        <v>356.66666666666669</v>
      </c>
      <c r="H454" s="54">
        <f>TWK!H397</f>
        <v>250</v>
      </c>
      <c r="I454" s="54" t="e">
        <f>TWK!#REF!</f>
        <v>#REF!</v>
      </c>
      <c r="K454" s="54">
        <f t="shared" ref="K454:R454" si="1378">IFERROR(AVERAGE(B451:B454),"n/a")</f>
        <v>489.58333333333337</v>
      </c>
      <c r="L454" s="54">
        <f t="shared" si="1378"/>
        <v>415.72916666666669</v>
      </c>
      <c r="M454" s="54">
        <f t="shared" si="1378"/>
        <v>407.85416666666669</v>
      </c>
      <c r="N454" s="54">
        <f t="shared" si="1378"/>
        <v>296.6875</v>
      </c>
      <c r="O454" s="54">
        <f t="shared" si="1378"/>
        <v>381.66666666666669</v>
      </c>
      <c r="P454" s="54">
        <f t="shared" si="1378"/>
        <v>381.66666666666669</v>
      </c>
      <c r="Q454" s="54">
        <f t="shared" si="1378"/>
        <v>282.08333333333331</v>
      </c>
      <c r="R454" s="54" t="str">
        <f t="shared" si="1378"/>
        <v>n/a</v>
      </c>
      <c r="T454" s="54">
        <f t="shared" ref="T454:Z454" si="1379">IFERROR((K298+K350+K402)/3,"n/a")</f>
        <v>458.27083333333331</v>
      </c>
      <c r="U454" s="54">
        <f t="shared" si="1379"/>
        <v>400.65972222222223</v>
      </c>
      <c r="V454" s="54">
        <f t="shared" si="1379"/>
        <v>383.3194444444444</v>
      </c>
      <c r="W454" s="54">
        <f t="shared" si="1379"/>
        <v>294.0625</v>
      </c>
      <c r="X454" s="54">
        <f t="shared" si="1379"/>
        <v>323.63194444444451</v>
      </c>
      <c r="Y454" s="54">
        <f t="shared" si="1379"/>
        <v>323.63194444444451</v>
      </c>
      <c r="Z454" s="54">
        <f t="shared" si="1379"/>
        <v>269.54166666666669</v>
      </c>
      <c r="AA454" s="54" t="e">
        <f t="shared" ref="AA454" si="1380">(R298+R350+R402)/3</f>
        <v>#VALUE!</v>
      </c>
      <c r="AC454" s="74">
        <f>+AF454-'Figure 10 data'!I666</f>
        <v>0</v>
      </c>
      <c r="AD454" s="54">
        <f t="shared" si="1230"/>
        <v>-2.8958494340137197</v>
      </c>
      <c r="AE454" s="54">
        <f t="shared" si="1187"/>
        <v>-7.2363289713146646</v>
      </c>
      <c r="AF454" s="54">
        <f t="shared" si="1152"/>
        <v>-5.64875538968802</v>
      </c>
      <c r="AG454" s="54">
        <f t="shared" si="1153"/>
        <v>-12.150194828196959</v>
      </c>
      <c r="AH454" s="54">
        <f t="shared" si="1154"/>
        <v>10.207497371413844</v>
      </c>
      <c r="AI454" s="54">
        <f t="shared" si="1155"/>
        <v>10.207497371413844</v>
      </c>
      <c r="AJ454" s="54">
        <f t="shared" si="1156"/>
        <v>-7.2499613541505692</v>
      </c>
      <c r="AK454" s="54" t="e">
        <f t="shared" ref="AK454" si="1381">(I454/AA454-1)*100</f>
        <v>#REF!</v>
      </c>
      <c r="AM454" s="74">
        <f>AP454-'Figure 10 data'!H666</f>
        <v>0</v>
      </c>
      <c r="AN454" s="54">
        <f t="shared" si="1210"/>
        <v>-1.6574585635359074</v>
      </c>
      <c r="AO454" s="54">
        <f t="shared" si="1189"/>
        <v>-3.7756202804746453</v>
      </c>
      <c r="AP454" s="54">
        <f t="shared" si="1123"/>
        <v>-2.5813692480359141</v>
      </c>
      <c r="AQ454" s="54">
        <f t="shared" si="1124"/>
        <v>-12.798874824191287</v>
      </c>
      <c r="AR454" s="54">
        <f t="shared" si="1130"/>
        <v>-9.4179894179894141</v>
      </c>
      <c r="AS454" s="54">
        <f t="shared" si="1131"/>
        <v>-9.4179894179894141</v>
      </c>
      <c r="AT454" s="54">
        <f t="shared" si="1132"/>
        <v>-13.419913419913421</v>
      </c>
      <c r="AU454" s="54" t="e">
        <f t="shared" ref="AU454" si="1382">(I454/I402-1)*100</f>
        <v>#REF!</v>
      </c>
    </row>
    <row r="455" spans="1:47" x14ac:dyDescent="0.25">
      <c r="A455" s="12">
        <f t="shared" si="744"/>
        <v>40764</v>
      </c>
      <c r="B455" s="54">
        <f>TWK!B398</f>
        <v>453.33333333333331</v>
      </c>
      <c r="C455" s="54">
        <f>TWK!C398</f>
        <v>393.33333333333331</v>
      </c>
      <c r="D455" s="54">
        <f>TWK!D398</f>
        <v>376.66666666666669</v>
      </c>
      <c r="E455" s="54">
        <f>TWK!E398</f>
        <v>290</v>
      </c>
      <c r="F455" s="54">
        <f>TWK!F398</f>
        <v>358.33333333333331</v>
      </c>
      <c r="G455" s="54">
        <f>TWK!G398</f>
        <v>358.33333333333331</v>
      </c>
      <c r="H455" s="54">
        <f>TWK!H398</f>
        <v>275</v>
      </c>
      <c r="I455" s="54" t="e">
        <f>TWK!#REF!</f>
        <v>#REF!</v>
      </c>
      <c r="K455" s="54">
        <f t="shared" ref="K455:R455" si="1383">IFERROR(AVERAGE(B452:B455),"n/a")</f>
        <v>469.58333333333331</v>
      </c>
      <c r="L455" s="54">
        <f t="shared" si="1383"/>
        <v>398.75</v>
      </c>
      <c r="M455" s="54">
        <f t="shared" si="1383"/>
        <v>389.83333333333337</v>
      </c>
      <c r="N455" s="54">
        <f t="shared" si="1383"/>
        <v>285.75</v>
      </c>
      <c r="O455" s="54">
        <f t="shared" si="1383"/>
        <v>371.25</v>
      </c>
      <c r="P455" s="54">
        <f t="shared" si="1383"/>
        <v>371.25</v>
      </c>
      <c r="Q455" s="54">
        <f t="shared" si="1383"/>
        <v>273.75</v>
      </c>
      <c r="R455" s="54" t="str">
        <f t="shared" si="1383"/>
        <v>n/a</v>
      </c>
      <c r="T455" s="54">
        <f t="shared" ref="T455:Z455" si="1384">IFERROR((K299+K351+K403)/3,"n/a")</f>
        <v>448.08333333333331</v>
      </c>
      <c r="U455" s="54">
        <f t="shared" si="1384"/>
        <v>400.3055555555556</v>
      </c>
      <c r="V455" s="54">
        <f t="shared" si="1384"/>
        <v>387.4444444444444</v>
      </c>
      <c r="W455" s="54">
        <f t="shared" si="1384"/>
        <v>306.3125</v>
      </c>
      <c r="X455" s="54">
        <f t="shared" si="1384"/>
        <v>339.88194444444451</v>
      </c>
      <c r="Y455" s="54">
        <f t="shared" si="1384"/>
        <v>339.88194444444451</v>
      </c>
      <c r="Z455" s="54">
        <f t="shared" si="1384"/>
        <v>286.0625</v>
      </c>
      <c r="AA455" s="54" t="e">
        <f t="shared" ref="AA455" si="1385">(R299+R351+R403)/3</f>
        <v>#VALUE!</v>
      </c>
      <c r="AC455" s="74">
        <f>+AF455-'Figure 10 data'!I667</f>
        <v>0</v>
      </c>
      <c r="AD455" s="54">
        <f t="shared" si="1230"/>
        <v>1.1716570578389485</v>
      </c>
      <c r="AE455" s="54">
        <f t="shared" si="1187"/>
        <v>-1.7417250711262433</v>
      </c>
      <c r="AF455" s="54">
        <f t="shared" si="1152"/>
        <v>-2.7817608259248505</v>
      </c>
      <c r="AG455" s="54">
        <f t="shared" si="1153"/>
        <v>-5.3254437869822535</v>
      </c>
      <c r="AH455" s="54">
        <f t="shared" si="1154"/>
        <v>5.4287640724924646</v>
      </c>
      <c r="AI455" s="54">
        <f t="shared" si="1155"/>
        <v>5.4287640724924646</v>
      </c>
      <c r="AJ455" s="54">
        <f t="shared" si="1156"/>
        <v>-3.86716189643872</v>
      </c>
      <c r="AK455" s="54" t="e">
        <f t="shared" ref="AK455" si="1386">(I455/AA455-1)*100</f>
        <v>#REF!</v>
      </c>
      <c r="AM455" s="74">
        <f>AP455-'Figure 10 data'!H667</f>
        <v>0</v>
      </c>
      <c r="AN455" s="54">
        <f t="shared" si="1210"/>
        <v>-1.6630513376717282</v>
      </c>
      <c r="AO455" s="54">
        <f t="shared" si="1189"/>
        <v>-10.197869101978696</v>
      </c>
      <c r="AP455" s="54">
        <f t="shared" si="1123"/>
        <v>-13.010007698229398</v>
      </c>
      <c r="AQ455" s="54">
        <f t="shared" si="1124"/>
        <v>-23.076923076923073</v>
      </c>
      <c r="AR455" s="54">
        <f t="shared" si="1130"/>
        <v>-19.835943325876215</v>
      </c>
      <c r="AS455" s="54">
        <f t="shared" si="1131"/>
        <v>-19.835943325876215</v>
      </c>
      <c r="AT455" s="54">
        <f t="shared" si="1132"/>
        <v>-26.666666666666671</v>
      </c>
      <c r="AU455" s="54" t="e">
        <f t="shared" ref="AU455" si="1387">(I455/I403-1)*100</f>
        <v>#REF!</v>
      </c>
    </row>
    <row r="456" spans="1:47" x14ac:dyDescent="0.25">
      <c r="A456" s="12">
        <f t="shared" si="744"/>
        <v>40771</v>
      </c>
      <c r="B456" s="54">
        <f>TWK!B399</f>
        <v>500</v>
      </c>
      <c r="C456" s="54">
        <f>TWK!C399</f>
        <v>431.25</v>
      </c>
      <c r="D456" s="54">
        <f>TWK!D399</f>
        <v>422.5</v>
      </c>
      <c r="E456" s="54">
        <f>TWK!E399</f>
        <v>365</v>
      </c>
      <c r="F456" s="54">
        <f>TWK!F399</f>
        <v>403.33333333333331</v>
      </c>
      <c r="G456" s="54">
        <f>TWK!G399</f>
        <v>403.33333333333331</v>
      </c>
      <c r="H456" s="54">
        <f>TWK!H399</f>
        <v>336.66666666666669</v>
      </c>
      <c r="I456" s="54" t="e">
        <f>TWK!#REF!</f>
        <v>#REF!</v>
      </c>
      <c r="K456" s="54">
        <f t="shared" ref="K456:R456" si="1388">IFERROR(AVERAGE(B453:B456),"n/a")</f>
        <v>465.83333333333331</v>
      </c>
      <c r="L456" s="54">
        <f t="shared" si="1388"/>
        <v>398.22916666666669</v>
      </c>
      <c r="M456" s="54">
        <f t="shared" si="1388"/>
        <v>387.70833333333337</v>
      </c>
      <c r="N456" s="54">
        <f t="shared" si="1388"/>
        <v>298.75</v>
      </c>
      <c r="O456" s="54">
        <f t="shared" si="1388"/>
        <v>373.33333333333331</v>
      </c>
      <c r="P456" s="54">
        <f t="shared" si="1388"/>
        <v>373.33333333333331</v>
      </c>
      <c r="Q456" s="54">
        <f t="shared" si="1388"/>
        <v>282.91666666666669</v>
      </c>
      <c r="R456" s="54" t="str">
        <f t="shared" si="1388"/>
        <v>n/a</v>
      </c>
      <c r="T456" s="54">
        <f t="shared" ref="T456:Z456" si="1389">IFERROR((K300+K352+K404)/3,"n/a")</f>
        <v>439.3125</v>
      </c>
      <c r="U456" s="54">
        <f t="shared" si="1389"/>
        <v>405.09722222222223</v>
      </c>
      <c r="V456" s="54">
        <f t="shared" si="1389"/>
        <v>395.61111111111109</v>
      </c>
      <c r="W456" s="54">
        <f t="shared" si="1389"/>
        <v>330.22916666666669</v>
      </c>
      <c r="X456" s="54">
        <f t="shared" si="1389"/>
        <v>361.79861111111114</v>
      </c>
      <c r="Y456" s="54">
        <f t="shared" si="1389"/>
        <v>361.79861111111114</v>
      </c>
      <c r="Z456" s="54">
        <f t="shared" si="1389"/>
        <v>315.66666666666669</v>
      </c>
      <c r="AA456" s="54" t="e">
        <f t="shared" ref="AA456" si="1390">(R300+R352+R404)/3</f>
        <v>#VALUE!</v>
      </c>
      <c r="AC456" s="74">
        <f>+AF456-'Figure 10 data'!I668</f>
        <v>0</v>
      </c>
      <c r="AD456" s="54">
        <f t="shared" si="1230"/>
        <v>13.814198321240578</v>
      </c>
      <c r="AE456" s="54">
        <f t="shared" si="1187"/>
        <v>6.4559262179860744</v>
      </c>
      <c r="AF456" s="54">
        <f t="shared" si="1152"/>
        <v>6.7967982024996543</v>
      </c>
      <c r="AG456" s="54">
        <f t="shared" si="1153"/>
        <v>10.529304144848894</v>
      </c>
      <c r="AH456" s="54">
        <f t="shared" si="1154"/>
        <v>11.480066795907785</v>
      </c>
      <c r="AI456" s="54">
        <f t="shared" si="1155"/>
        <v>11.480066795907785</v>
      </c>
      <c r="AJ456" s="54">
        <f t="shared" si="1156"/>
        <v>6.6525871172122386</v>
      </c>
      <c r="AK456" s="54" t="e">
        <f t="shared" ref="AK456" si="1391">(I456/AA456-1)*100</f>
        <v>#REF!</v>
      </c>
      <c r="AM456" s="74">
        <f>AP456-'Figure 10 data'!H668</f>
        <v>0</v>
      </c>
      <c r="AN456" s="54">
        <f t="shared" si="1210"/>
        <v>9.6491228070175517</v>
      </c>
      <c r="AO456" s="54">
        <f t="shared" si="1189"/>
        <v>-0.86206896551723755</v>
      </c>
      <c r="AP456" s="54">
        <f t="shared" si="1123"/>
        <v>-3.3180778032036562</v>
      </c>
      <c r="AQ456" s="54">
        <f t="shared" si="1124"/>
        <v>-6.8877551020408152</v>
      </c>
      <c r="AR456" s="54">
        <f t="shared" si="1130"/>
        <v>-12.509038322487353</v>
      </c>
      <c r="AS456" s="54">
        <f t="shared" si="1131"/>
        <v>-12.509038322487353</v>
      </c>
      <c r="AT456" s="54">
        <f t="shared" si="1132"/>
        <v>-14.1156462585034</v>
      </c>
      <c r="AU456" s="54" t="e">
        <f t="shared" ref="AU456" si="1392">(I456/I404-1)*100</f>
        <v>#REF!</v>
      </c>
    </row>
    <row r="457" spans="1:47" x14ac:dyDescent="0.25">
      <c r="A457" s="12">
        <f t="shared" si="744"/>
        <v>40778</v>
      </c>
      <c r="B457" s="54">
        <f>TWK!B400</f>
        <v>475</v>
      </c>
      <c r="C457" s="54">
        <f>TWK!C400</f>
        <v>435</v>
      </c>
      <c r="D457" s="54">
        <f>TWK!D400</f>
        <v>435</v>
      </c>
      <c r="E457" s="54">
        <f>TWK!E400</f>
        <v>380</v>
      </c>
      <c r="F457" s="54">
        <f>TWK!F400</f>
        <v>431.66666666666669</v>
      </c>
      <c r="G457" s="54">
        <f>TWK!G400</f>
        <v>431.66666666666669</v>
      </c>
      <c r="H457" s="54">
        <f>TWK!H400</f>
        <v>353.33333333333331</v>
      </c>
      <c r="I457" s="54" t="e">
        <f>TWK!#REF!</f>
        <v>#REF!</v>
      </c>
      <c r="K457" s="54">
        <f t="shared" ref="K457:R457" si="1393">IFERROR(AVERAGE(B454:B457),"n/a")</f>
        <v>468.33333333333331</v>
      </c>
      <c r="L457" s="54">
        <f t="shared" si="1393"/>
        <v>407.8125</v>
      </c>
      <c r="M457" s="54">
        <f t="shared" si="1393"/>
        <v>398.95833333333337</v>
      </c>
      <c r="N457" s="54">
        <f t="shared" si="1393"/>
        <v>323.33333333333331</v>
      </c>
      <c r="O457" s="54">
        <f t="shared" si="1393"/>
        <v>387.5</v>
      </c>
      <c r="P457" s="54">
        <f t="shared" si="1393"/>
        <v>387.5</v>
      </c>
      <c r="Q457" s="54">
        <f t="shared" si="1393"/>
        <v>303.75</v>
      </c>
      <c r="R457" s="54" t="str">
        <f t="shared" si="1393"/>
        <v>n/a</v>
      </c>
      <c r="T457" s="54">
        <f t="shared" ref="T457:Z457" si="1394">IFERROR((K301+K353+K405)/3,"n/a")</f>
        <v>439.08333333333331</v>
      </c>
      <c r="U457" s="54">
        <f t="shared" si="1394"/>
        <v>415.72916666666669</v>
      </c>
      <c r="V457" s="54">
        <f t="shared" si="1394"/>
        <v>411.8125</v>
      </c>
      <c r="W457" s="54">
        <f t="shared" si="1394"/>
        <v>362.63888888888886</v>
      </c>
      <c r="X457" s="54">
        <f t="shared" si="1394"/>
        <v>398.31944444444451</v>
      </c>
      <c r="Y457" s="54">
        <f t="shared" si="1394"/>
        <v>398.31944444444451</v>
      </c>
      <c r="Z457" s="54">
        <f t="shared" si="1394"/>
        <v>352.45833333333331</v>
      </c>
      <c r="AA457" s="54" t="e">
        <f t="shared" ref="AA457" si="1395">(R301+R353+R405)/3</f>
        <v>#VALUE!</v>
      </c>
      <c r="AC457" s="74">
        <f>+AF457-'Figure 10 data'!I669</f>
        <v>0</v>
      </c>
      <c r="AD457" s="54">
        <f t="shared" si="1230"/>
        <v>8.1799202884798028</v>
      </c>
      <c r="AE457" s="54">
        <f t="shared" si="1187"/>
        <v>4.6354297168629266</v>
      </c>
      <c r="AF457" s="54">
        <f t="shared" si="1152"/>
        <v>5.6305964486264903</v>
      </c>
      <c r="AG457" s="54">
        <f t="shared" si="1153"/>
        <v>4.787437763309077</v>
      </c>
      <c r="AH457" s="54">
        <f t="shared" si="1154"/>
        <v>8.3719794971930597</v>
      </c>
      <c r="AI457" s="54">
        <f t="shared" si="1155"/>
        <v>8.3719794971930597</v>
      </c>
      <c r="AJ457" s="54">
        <f t="shared" si="1156"/>
        <v>0.24825629507034819</v>
      </c>
      <c r="AK457" s="54" t="e">
        <f t="shared" ref="AK457" si="1396">(I457/AA457-1)*100</f>
        <v>#REF!</v>
      </c>
      <c r="AM457" s="74">
        <f>AP457-'Figure 10 data'!H669</f>
        <v>0</v>
      </c>
      <c r="AN457" s="54">
        <f t="shared" si="1210"/>
        <v>-1.2987012987012991</v>
      </c>
      <c r="AO457" s="54">
        <f t="shared" si="1189"/>
        <v>-4.6575342465753451</v>
      </c>
      <c r="AP457" s="54">
        <f t="shared" si="1123"/>
        <v>-4.6575342465753451</v>
      </c>
      <c r="AQ457" s="54">
        <f t="shared" si="1124"/>
        <v>-15.555555555555555</v>
      </c>
      <c r="AR457" s="54">
        <f t="shared" si="1130"/>
        <v>-21.693121693121686</v>
      </c>
      <c r="AS457" s="54">
        <f t="shared" si="1131"/>
        <v>-21.693121693121686</v>
      </c>
      <c r="AT457" s="54">
        <f t="shared" si="1132"/>
        <v>-19.238095238095244</v>
      </c>
      <c r="AU457" s="54" t="e">
        <f t="shared" ref="AU457" si="1397">(I457/I405-1)*100</f>
        <v>#REF!</v>
      </c>
    </row>
    <row r="458" spans="1:47" x14ac:dyDescent="0.25">
      <c r="A458" s="12">
        <f t="shared" si="744"/>
        <v>40785</v>
      </c>
      <c r="B458" s="54">
        <f>TWK!B401</f>
        <v>471.66666666666669</v>
      </c>
      <c r="C458" s="54">
        <f>TWK!C401</f>
        <v>438.33333333333331</v>
      </c>
      <c r="D458" s="54">
        <f>TWK!D401</f>
        <v>458.33333333333331</v>
      </c>
      <c r="E458" s="54">
        <f>TWK!E401</f>
        <v>370</v>
      </c>
      <c r="F458" s="54">
        <f>TWK!F401</f>
        <v>455</v>
      </c>
      <c r="G458" s="54">
        <f>TWK!G401</f>
        <v>455</v>
      </c>
      <c r="H458" s="54">
        <f>TWK!H401</f>
        <v>366.66666666666669</v>
      </c>
      <c r="I458" s="54" t="e">
        <f>TWK!#REF!</f>
        <v>#REF!</v>
      </c>
      <c r="K458" s="54">
        <f t="shared" ref="K458:R458" si="1398">IFERROR(AVERAGE(B455:B458),"n/a")</f>
        <v>475</v>
      </c>
      <c r="L458" s="54">
        <f t="shared" si="1398"/>
        <v>424.47916666666663</v>
      </c>
      <c r="M458" s="54">
        <f t="shared" si="1398"/>
        <v>423.125</v>
      </c>
      <c r="N458" s="54">
        <f t="shared" si="1398"/>
        <v>351.25</v>
      </c>
      <c r="O458" s="54">
        <f t="shared" si="1398"/>
        <v>412.08333333333331</v>
      </c>
      <c r="P458" s="54">
        <f t="shared" si="1398"/>
        <v>412.08333333333331</v>
      </c>
      <c r="Q458" s="54">
        <f t="shared" si="1398"/>
        <v>332.91666666666669</v>
      </c>
      <c r="R458" s="54" t="str">
        <f t="shared" si="1398"/>
        <v>n/a</v>
      </c>
      <c r="T458" s="54">
        <f t="shared" ref="T458:Z458" si="1399">IFERROR((K302+K354+K406)/3,"n/a")</f>
        <v>449.8125</v>
      </c>
      <c r="U458" s="54">
        <f t="shared" si="1399"/>
        <v>439.41666666666669</v>
      </c>
      <c r="V458" s="54">
        <f t="shared" si="1399"/>
        <v>438.79166666666669</v>
      </c>
      <c r="W458" s="54">
        <f t="shared" si="1399"/>
        <v>406.64583333333331</v>
      </c>
      <c r="X458" s="54">
        <f t="shared" si="1399"/>
        <v>444</v>
      </c>
      <c r="Y458" s="54">
        <f t="shared" si="1399"/>
        <v>444.5</v>
      </c>
      <c r="Z458" s="54">
        <f t="shared" si="1399"/>
        <v>397.64583333333331</v>
      </c>
      <c r="AA458" s="54" t="e">
        <f t="shared" ref="AA458" si="1400">(R302+R354+R406)/3</f>
        <v>#VALUE!</v>
      </c>
      <c r="AC458" s="74">
        <f>+AF458-'Figure 10 data'!I670</f>
        <v>0</v>
      </c>
      <c r="AD458" s="54">
        <f t="shared" si="1230"/>
        <v>4.8585058589227126</v>
      </c>
      <c r="AE458" s="54">
        <f t="shared" si="1187"/>
        <v>-0.24653897212214559</v>
      </c>
      <c r="AF458" s="54">
        <f t="shared" si="1152"/>
        <v>4.4535181844079341</v>
      </c>
      <c r="AG458" s="54">
        <f t="shared" si="1153"/>
        <v>-9.0117321584097461</v>
      </c>
      <c r="AH458" s="54">
        <f t="shared" si="1154"/>
        <v>2.4774774774774855</v>
      </c>
      <c r="AI458" s="54">
        <f t="shared" si="1155"/>
        <v>2.3622047244094446</v>
      </c>
      <c r="AJ458" s="54">
        <f t="shared" si="1156"/>
        <v>-7.7906428459160626</v>
      </c>
      <c r="AK458" s="54" t="e">
        <f t="shared" ref="AK458" si="1401">(I458/AA458-1)*100</f>
        <v>#REF!</v>
      </c>
      <c r="AM458" s="74">
        <f>AP458-'Figure 10 data'!H670</f>
        <v>0</v>
      </c>
      <c r="AN458" s="54">
        <f t="shared" si="1210"/>
        <v>-6.8312757201646086</v>
      </c>
      <c r="AO458" s="54">
        <f t="shared" si="1189"/>
        <v>-11.223628691983123</v>
      </c>
      <c r="AP458" s="54">
        <f t="shared" si="1123"/>
        <v>-9.465020576131689</v>
      </c>
      <c r="AQ458" s="54">
        <f t="shared" si="1124"/>
        <v>-29.523809523809518</v>
      </c>
      <c r="AR458" s="54">
        <f t="shared" si="1130"/>
        <v>-26.166328600405674</v>
      </c>
      <c r="AS458" s="54">
        <f t="shared" si="1131"/>
        <v>-26.166328600405674</v>
      </c>
      <c r="AT458" s="54">
        <f t="shared" si="1132"/>
        <v>-26.666666666666661</v>
      </c>
      <c r="AU458" s="54" t="e">
        <f t="shared" ref="AU458" si="1402">(I458/I406-1)*100</f>
        <v>#REF!</v>
      </c>
    </row>
    <row r="459" spans="1:47" x14ac:dyDescent="0.25">
      <c r="A459" s="12">
        <f t="shared" si="744"/>
        <v>40792</v>
      </c>
      <c r="B459" s="54">
        <f>TWK!B402</f>
        <v>475</v>
      </c>
      <c r="C459" s="54">
        <f>TWK!C402</f>
        <v>460</v>
      </c>
      <c r="D459" s="54">
        <f>TWK!D402</f>
        <v>460</v>
      </c>
      <c r="E459" s="54">
        <f>TWK!E402</f>
        <v>410</v>
      </c>
      <c r="F459" s="54">
        <f>TWK!F402</f>
        <v>485</v>
      </c>
      <c r="G459" s="54">
        <f>TWK!G402</f>
        <v>485</v>
      </c>
      <c r="H459" s="54">
        <f>TWK!H402</f>
        <v>388.33333333333331</v>
      </c>
      <c r="I459" s="54" t="e">
        <f>TWK!#REF!</f>
        <v>#REF!</v>
      </c>
      <c r="K459" s="54">
        <f t="shared" ref="K459:R459" si="1403">IFERROR(AVERAGE(B456:B459),"n/a")</f>
        <v>480.41666666666669</v>
      </c>
      <c r="L459" s="54">
        <f t="shared" si="1403"/>
        <v>441.14583333333331</v>
      </c>
      <c r="M459" s="54">
        <f t="shared" si="1403"/>
        <v>443.95833333333331</v>
      </c>
      <c r="N459" s="54">
        <f t="shared" si="1403"/>
        <v>381.25</v>
      </c>
      <c r="O459" s="54">
        <f t="shared" si="1403"/>
        <v>443.75</v>
      </c>
      <c r="P459" s="54">
        <f t="shared" si="1403"/>
        <v>443.75</v>
      </c>
      <c r="Q459" s="54">
        <f t="shared" si="1403"/>
        <v>361.25</v>
      </c>
      <c r="R459" s="54" t="str">
        <f t="shared" si="1403"/>
        <v>n/a</v>
      </c>
      <c r="T459" s="54">
        <f t="shared" ref="T459:Z459" si="1404">IFERROR((K303+K355+K407)/3,"n/a")</f>
        <v>464.125</v>
      </c>
      <c r="U459" s="54">
        <f t="shared" si="1404"/>
        <v>457.72916666666669</v>
      </c>
      <c r="V459" s="54">
        <f t="shared" si="1404"/>
        <v>461.0625</v>
      </c>
      <c r="W459" s="54">
        <f t="shared" si="1404"/>
        <v>442.52083333333331</v>
      </c>
      <c r="X459" s="54">
        <f t="shared" si="1404"/>
        <v>483.125</v>
      </c>
      <c r="Y459" s="54">
        <f t="shared" si="1404"/>
        <v>484.5625</v>
      </c>
      <c r="Z459" s="54">
        <f t="shared" si="1404"/>
        <v>435.625</v>
      </c>
      <c r="AA459" s="54" t="e">
        <f t="shared" ref="AA459" si="1405">(R303+R355+R407)/3</f>
        <v>#VALUE!</v>
      </c>
      <c r="AC459" s="74">
        <f>+AF459-'Figure 10 data'!I671</f>
        <v>0</v>
      </c>
      <c r="AD459" s="54">
        <f t="shared" si="1230"/>
        <v>2.3431187718825797</v>
      </c>
      <c r="AE459" s="54">
        <f t="shared" si="1187"/>
        <v>0.49610850666788053</v>
      </c>
      <c r="AF459" s="54">
        <f t="shared" si="1152"/>
        <v>-0.23044598075098177</v>
      </c>
      <c r="AG459" s="54">
        <f t="shared" si="1153"/>
        <v>-7.3489948684148487</v>
      </c>
      <c r="AH459" s="54">
        <f t="shared" si="1154"/>
        <v>0.38809831824062613</v>
      </c>
      <c r="AI459" s="54">
        <f t="shared" si="1155"/>
        <v>9.0287630594598767E-2</v>
      </c>
      <c r="AJ459" s="54">
        <f t="shared" si="1156"/>
        <v>-10.856049736967964</v>
      </c>
      <c r="AK459" s="54" t="e">
        <f t="shared" ref="AK459" si="1406">(I459/AA459-1)*100</f>
        <v>#REF!</v>
      </c>
      <c r="AM459" s="74">
        <f>AP459-'Figure 10 data'!H671</f>
        <v>0</v>
      </c>
      <c r="AN459" s="54">
        <f t="shared" si="1210"/>
        <v>-6.1728395061728447</v>
      </c>
      <c r="AO459" s="54">
        <f t="shared" si="1189"/>
        <v>-7.9999999999999964</v>
      </c>
      <c r="AP459" s="54">
        <f t="shared" si="1123"/>
        <v>-7.0707070707070718</v>
      </c>
      <c r="AQ459" s="54">
        <f t="shared" si="1124"/>
        <v>-19.012345679012345</v>
      </c>
      <c r="AR459" s="54">
        <f t="shared" si="1130"/>
        <v>-19.502074688796679</v>
      </c>
      <c r="AS459" s="54">
        <f t="shared" si="1131"/>
        <v>-19.502074688796679</v>
      </c>
      <c r="AT459" s="54">
        <f t="shared" si="1132"/>
        <v>-20.341880341880348</v>
      </c>
      <c r="AU459" s="54" t="e">
        <f t="shared" ref="AU459" si="1407">(I459/I407-1)*100</f>
        <v>#REF!</v>
      </c>
    </row>
    <row r="460" spans="1:47" x14ac:dyDescent="0.25">
      <c r="A460" s="12">
        <f t="shared" si="744"/>
        <v>40799</v>
      </c>
      <c r="B460" s="54">
        <f>TWK!B403</f>
        <v>485</v>
      </c>
      <c r="C460" s="54">
        <f>TWK!C403</f>
        <v>477.5</v>
      </c>
      <c r="D460" s="54">
        <f>TWK!D403</f>
        <v>475</v>
      </c>
      <c r="E460" s="54">
        <f>TWK!E403</f>
        <v>400</v>
      </c>
      <c r="F460" s="54">
        <f>TWK!F403</f>
        <v>477.5</v>
      </c>
      <c r="G460" s="54">
        <f>TWK!G403</f>
        <v>477.5</v>
      </c>
      <c r="H460" s="54">
        <f>TWK!H403</f>
        <v>395</v>
      </c>
      <c r="I460" s="54" t="e">
        <f>TWK!#REF!</f>
        <v>#REF!</v>
      </c>
      <c r="K460" s="54">
        <f t="shared" ref="K460:R460" si="1408">IFERROR(AVERAGE(B457:B460),"n/a")</f>
        <v>476.66666666666669</v>
      </c>
      <c r="L460" s="54">
        <f t="shared" si="1408"/>
        <v>452.70833333333331</v>
      </c>
      <c r="M460" s="54">
        <f t="shared" si="1408"/>
        <v>457.08333333333331</v>
      </c>
      <c r="N460" s="54">
        <f t="shared" si="1408"/>
        <v>390</v>
      </c>
      <c r="O460" s="54">
        <f t="shared" si="1408"/>
        <v>462.29166666666669</v>
      </c>
      <c r="P460" s="54">
        <f t="shared" si="1408"/>
        <v>462.29166666666669</v>
      </c>
      <c r="Q460" s="54">
        <f t="shared" si="1408"/>
        <v>375.83333333333331</v>
      </c>
      <c r="R460" s="54" t="str">
        <f t="shared" si="1408"/>
        <v>n/a</v>
      </c>
      <c r="T460" s="54">
        <f t="shared" ref="T460:Z460" si="1409">IFERROR((K304+K356+K408)/3,"n/a")</f>
        <v>472.125</v>
      </c>
      <c r="U460" s="54">
        <f t="shared" si="1409"/>
        <v>469.59027777777777</v>
      </c>
      <c r="V460" s="54">
        <f t="shared" si="1409"/>
        <v>474.125</v>
      </c>
      <c r="W460" s="54">
        <f t="shared" si="1409"/>
        <v>458.2430555555556</v>
      </c>
      <c r="X460" s="54">
        <f t="shared" si="1409"/>
        <v>507.125</v>
      </c>
      <c r="Y460" s="54">
        <f t="shared" si="1409"/>
        <v>508.14583333333331</v>
      </c>
      <c r="Z460" s="54">
        <f t="shared" si="1409"/>
        <v>450.48611111111109</v>
      </c>
      <c r="AA460" s="54" t="e">
        <f t="shared" ref="AA460" si="1410">(R304+R356+R408)/3</f>
        <v>#VALUE!</v>
      </c>
      <c r="AC460" s="74">
        <f>+AF460-'Figure 10 data'!I672</f>
        <v>0</v>
      </c>
      <c r="AD460" s="54">
        <f t="shared" si="1230"/>
        <v>2.7270320360074152</v>
      </c>
      <c r="AE460" s="54">
        <f t="shared" si="1187"/>
        <v>1.6843879859806954</v>
      </c>
      <c r="AF460" s="54">
        <f t="shared" si="1152"/>
        <v>0.1845504877405757</v>
      </c>
      <c r="AG460" s="54">
        <f t="shared" si="1153"/>
        <v>-12.710079258035679</v>
      </c>
      <c r="AH460" s="54">
        <f t="shared" si="1154"/>
        <v>-5.8417549913729383</v>
      </c>
      <c r="AI460" s="54">
        <f t="shared" si="1155"/>
        <v>-6.0309130416957064</v>
      </c>
      <c r="AJ460" s="54">
        <f t="shared" si="1156"/>
        <v>-12.316941575458607</v>
      </c>
      <c r="AK460" s="54" t="e">
        <f t="shared" ref="AK460" si="1411">(I460/AA460-1)*100</f>
        <v>#REF!</v>
      </c>
      <c r="AM460" s="74">
        <f>AP460-'Figure 10 data'!H672</f>
        <v>0</v>
      </c>
      <c r="AN460" s="54">
        <f t="shared" si="1210"/>
        <v>0.34482758620690834</v>
      </c>
      <c r="AO460" s="54">
        <f t="shared" si="1189"/>
        <v>-0.52083333333333703</v>
      </c>
      <c r="AP460" s="54">
        <f t="shared" si="1123"/>
        <v>-1.8087855297157618</v>
      </c>
      <c r="AQ460" s="54">
        <f t="shared" si="1124"/>
        <v>-15.789473684210531</v>
      </c>
      <c r="AR460" s="54">
        <f t="shared" si="1130"/>
        <v>-12.652439024390238</v>
      </c>
      <c r="AS460" s="54">
        <f t="shared" si="1131"/>
        <v>-12.652439024390238</v>
      </c>
      <c r="AT460" s="54">
        <f t="shared" si="1132"/>
        <v>-14.748201438848918</v>
      </c>
      <c r="AU460" s="54" t="e">
        <f t="shared" ref="AU460" si="1412">(I460/I408-1)*100</f>
        <v>#REF!</v>
      </c>
    </row>
    <row r="461" spans="1:47" x14ac:dyDescent="0.25">
      <c r="A461" s="12">
        <f t="shared" si="744"/>
        <v>40806</v>
      </c>
      <c r="B461" s="54">
        <f>TWK!B404</f>
        <v>516.66666666666663</v>
      </c>
      <c r="C461" s="54">
        <f>TWK!C404</f>
        <v>516.66666666666663</v>
      </c>
      <c r="D461" s="54">
        <f>TWK!D404</f>
        <v>518.33333333333337</v>
      </c>
      <c r="E461" s="54">
        <f>TWK!E404</f>
        <v>406.66666666666669</v>
      </c>
      <c r="F461" s="54">
        <f>TWK!F404</f>
        <v>491.66666666666669</v>
      </c>
      <c r="G461" s="54">
        <f>TWK!G404</f>
        <v>491.66666666666669</v>
      </c>
      <c r="H461" s="54">
        <f>TWK!H404</f>
        <v>395</v>
      </c>
      <c r="I461" s="54" t="e">
        <f>TWK!#REF!</f>
        <v>#REF!</v>
      </c>
      <c r="K461" s="54">
        <f t="shared" ref="K461:R461" si="1413">IFERROR(AVERAGE(B458:B461),"n/a")</f>
        <v>487.08333333333337</v>
      </c>
      <c r="L461" s="54">
        <f t="shared" si="1413"/>
        <v>473.125</v>
      </c>
      <c r="M461" s="54">
        <f t="shared" si="1413"/>
        <v>477.91666666666663</v>
      </c>
      <c r="N461" s="54">
        <f t="shared" si="1413"/>
        <v>396.66666666666669</v>
      </c>
      <c r="O461" s="54">
        <f t="shared" si="1413"/>
        <v>477.29166666666669</v>
      </c>
      <c r="P461" s="54">
        <f t="shared" si="1413"/>
        <v>477.29166666666669</v>
      </c>
      <c r="Q461" s="54">
        <f t="shared" si="1413"/>
        <v>386.25</v>
      </c>
      <c r="R461" s="54" t="str">
        <f t="shared" si="1413"/>
        <v>n/a</v>
      </c>
      <c r="T461" s="54">
        <f t="shared" ref="T461:Z461" si="1414">IFERROR((K305+K357+K409)/3,"n/a")</f>
        <v>480.58333333333331</v>
      </c>
      <c r="U461" s="54">
        <f t="shared" si="1414"/>
        <v>481.40277777777777</v>
      </c>
      <c r="V461" s="54">
        <f t="shared" si="1414"/>
        <v>488.08333333333331</v>
      </c>
      <c r="W461" s="54">
        <f t="shared" si="1414"/>
        <v>475.59722222222223</v>
      </c>
      <c r="X461" s="54">
        <f t="shared" si="1414"/>
        <v>529.33333333333337</v>
      </c>
      <c r="Y461" s="54">
        <f t="shared" si="1414"/>
        <v>530.60416666666663</v>
      </c>
      <c r="Z461" s="54">
        <f t="shared" si="1414"/>
        <v>465.7569444444444</v>
      </c>
      <c r="AA461" s="54" t="e">
        <f t="shared" ref="AA461" si="1415">(R305+R357+R409)/3</f>
        <v>#VALUE!</v>
      </c>
      <c r="AC461" s="74">
        <f>+AF461-'Figure 10 data'!I673</f>
        <v>0</v>
      </c>
      <c r="AD461" s="54">
        <f t="shared" si="1230"/>
        <v>7.508236518120337</v>
      </c>
      <c r="AE461" s="54">
        <f t="shared" si="1187"/>
        <v>7.3252358558610453</v>
      </c>
      <c r="AF461" s="54">
        <f t="shared" si="1152"/>
        <v>6.197712139320477</v>
      </c>
      <c r="AG461" s="54">
        <f t="shared" si="1153"/>
        <v>-14.493473118593581</v>
      </c>
      <c r="AH461" s="54">
        <f t="shared" si="1154"/>
        <v>-7.1158690176322477</v>
      </c>
      <c r="AI461" s="54">
        <f t="shared" si="1155"/>
        <v>-7.3383328752601118</v>
      </c>
      <c r="AJ461" s="54">
        <f t="shared" si="1156"/>
        <v>-15.191817382099027</v>
      </c>
      <c r="AK461" s="54" t="e">
        <f t="shared" ref="AK461" si="1416">(I461/AA461-1)*100</f>
        <v>#REF!</v>
      </c>
      <c r="AM461" s="74">
        <f>AP461-'Figure 10 data'!H673</f>
        <v>0</v>
      </c>
      <c r="AN461" s="54">
        <f t="shared" si="1210"/>
        <v>-2.7450980392156987</v>
      </c>
      <c r="AO461" s="54">
        <f t="shared" si="1189"/>
        <v>-1.1164274322169154</v>
      </c>
      <c r="AP461" s="54">
        <f t="shared" si="1123"/>
        <v>-4.8929663608562652</v>
      </c>
      <c r="AQ461" s="54">
        <f t="shared" si="1124"/>
        <v>-18.666666666666664</v>
      </c>
      <c r="AR461" s="54">
        <f t="shared" si="1130"/>
        <v>-16.312056737588655</v>
      </c>
      <c r="AS461" s="54">
        <f t="shared" si="1131"/>
        <v>-16.312056737588655</v>
      </c>
      <c r="AT461" s="54">
        <f t="shared" si="1132"/>
        <v>-15.281501340482572</v>
      </c>
      <c r="AU461" s="54" t="e">
        <f t="shared" ref="AU461" si="1417">(I461/I409-1)*100</f>
        <v>#REF!</v>
      </c>
    </row>
    <row r="462" spans="1:47" x14ac:dyDescent="0.25">
      <c r="A462" s="12">
        <f t="shared" si="744"/>
        <v>40813</v>
      </c>
      <c r="B462" s="54">
        <f>TWK!B405</f>
        <v>551.66666666666663</v>
      </c>
      <c r="C462" s="54">
        <f>TWK!C405</f>
        <v>563.33333333333337</v>
      </c>
      <c r="D462" s="54">
        <f>TWK!D405</f>
        <v>563.33333333333337</v>
      </c>
      <c r="E462" s="54">
        <f>TWK!E405</f>
        <v>456.66666666666669</v>
      </c>
      <c r="F462" s="54">
        <f>TWK!F405</f>
        <v>566.66666666666663</v>
      </c>
      <c r="G462" s="54">
        <f>TWK!G405</f>
        <v>566.66666666666663</v>
      </c>
      <c r="H462" s="54">
        <f>TWK!H405</f>
        <v>431.66666666666669</v>
      </c>
      <c r="I462" s="54" t="e">
        <f>TWK!#REF!</f>
        <v>#REF!</v>
      </c>
      <c r="K462" s="54">
        <f t="shared" ref="K462:R462" si="1418">IFERROR(AVERAGE(B459:B462),"n/a")</f>
        <v>507.08333333333326</v>
      </c>
      <c r="L462" s="54">
        <f t="shared" si="1418"/>
        <v>504.375</v>
      </c>
      <c r="M462" s="54">
        <f t="shared" si="1418"/>
        <v>504.16666666666674</v>
      </c>
      <c r="N462" s="54">
        <f t="shared" si="1418"/>
        <v>418.33333333333337</v>
      </c>
      <c r="O462" s="54">
        <f t="shared" si="1418"/>
        <v>505.20833333333337</v>
      </c>
      <c r="P462" s="54">
        <f t="shared" si="1418"/>
        <v>505.20833333333337</v>
      </c>
      <c r="Q462" s="54">
        <f t="shared" si="1418"/>
        <v>402.5</v>
      </c>
      <c r="R462" s="54" t="str">
        <f t="shared" si="1418"/>
        <v>n/a</v>
      </c>
      <c r="T462" s="54">
        <f t="shared" ref="T462:Z462" si="1419">IFERROR((K306+K358+K410)/3,"n/a")</f>
        <v>488.98611111111109</v>
      </c>
      <c r="U462" s="54">
        <f t="shared" si="1419"/>
        <v>491.65277777777777</v>
      </c>
      <c r="V462" s="54">
        <f t="shared" si="1419"/>
        <v>502.66666666666669</v>
      </c>
      <c r="W462" s="54">
        <f t="shared" si="1419"/>
        <v>486.69444444444451</v>
      </c>
      <c r="X462" s="54">
        <f t="shared" si="1419"/>
        <v>547.2013888888888</v>
      </c>
      <c r="Y462" s="54">
        <f t="shared" si="1419"/>
        <v>547.97222222222217</v>
      </c>
      <c r="Z462" s="54">
        <f t="shared" si="1419"/>
        <v>474.79861111111109</v>
      </c>
      <c r="AA462" s="54" t="e">
        <f t="shared" ref="AA462" si="1420">(R306+R358+R410)/3</f>
        <v>#VALUE!</v>
      </c>
      <c r="AC462" s="74">
        <f>+AF462-'Figure 10 data'!I674</f>
        <v>0</v>
      </c>
      <c r="AD462" s="54">
        <f t="shared" si="1230"/>
        <v>12.818473599000191</v>
      </c>
      <c r="AE462" s="54">
        <f t="shared" si="1187"/>
        <v>14.57950789570328</v>
      </c>
      <c r="AF462" s="54">
        <f t="shared" si="1152"/>
        <v>12.068965517241391</v>
      </c>
      <c r="AG462" s="54">
        <f t="shared" si="1153"/>
        <v>-6.1697391701386994</v>
      </c>
      <c r="AH462" s="54">
        <f t="shared" si="1154"/>
        <v>3.5572420269807337</v>
      </c>
      <c r="AI462" s="54">
        <f t="shared" si="1155"/>
        <v>3.4115679018603906</v>
      </c>
      <c r="AJ462" s="54">
        <f t="shared" si="1156"/>
        <v>-9.0842608708370456</v>
      </c>
      <c r="AK462" s="54" t="e">
        <f t="shared" ref="AK462" si="1421">(I462/AA462-1)*100</f>
        <v>#REF!</v>
      </c>
      <c r="AM462" s="74">
        <f>AP462-'Figure 10 data'!H674</f>
        <v>0</v>
      </c>
      <c r="AN462" s="54">
        <f t="shared" si="1210"/>
        <v>-0.3762227238525262</v>
      </c>
      <c r="AO462" s="54">
        <f t="shared" si="1189"/>
        <v>5.0505050505050608</v>
      </c>
      <c r="AP462" s="54">
        <f t="shared" si="1123"/>
        <v>0.82028337061894607</v>
      </c>
      <c r="AQ462" s="54">
        <f t="shared" si="1124"/>
        <v>-8.2077051926298097</v>
      </c>
      <c r="AR462" s="54">
        <f t="shared" si="1130"/>
        <v>-3.1339031339031376</v>
      </c>
      <c r="AS462" s="54">
        <f t="shared" si="1131"/>
        <v>-3.1339031339031376</v>
      </c>
      <c r="AT462" s="54">
        <f t="shared" si="1132"/>
        <v>-6.6666666666666652</v>
      </c>
      <c r="AU462" s="54" t="e">
        <f t="shared" ref="AU462" si="1422">(I462/I410-1)*100</f>
        <v>#REF!</v>
      </c>
    </row>
    <row r="463" spans="1:47" x14ac:dyDescent="0.25">
      <c r="A463" s="12">
        <f t="shared" si="744"/>
        <v>40820</v>
      </c>
      <c r="B463" s="54">
        <f>TWK!B406</f>
        <v>566.66666666666663</v>
      </c>
      <c r="C463" s="54">
        <f>TWK!C406</f>
        <v>556.66666666666663</v>
      </c>
      <c r="D463" s="54">
        <f>TWK!D406</f>
        <v>561.66666666666663</v>
      </c>
      <c r="E463" s="54">
        <f>TWK!E406</f>
        <v>475</v>
      </c>
      <c r="F463" s="54">
        <f>TWK!F406</f>
        <v>566.66666666666663</v>
      </c>
      <c r="G463" s="54">
        <f>TWK!G406</f>
        <v>566.66666666666663</v>
      </c>
      <c r="H463" s="54">
        <f>TWK!H406</f>
        <v>471.66666666666669</v>
      </c>
      <c r="I463" s="54" t="e">
        <f>TWK!#REF!</f>
        <v>#REF!</v>
      </c>
      <c r="K463" s="54">
        <f t="shared" ref="K463:R463" si="1423">IFERROR(AVERAGE(B460:B463),"n/a")</f>
        <v>530</v>
      </c>
      <c r="L463" s="54">
        <f t="shared" si="1423"/>
        <v>528.54166666666663</v>
      </c>
      <c r="M463" s="54">
        <f t="shared" si="1423"/>
        <v>529.58333333333337</v>
      </c>
      <c r="N463" s="54">
        <f t="shared" si="1423"/>
        <v>434.58333333333337</v>
      </c>
      <c r="O463" s="54">
        <f t="shared" si="1423"/>
        <v>525.625</v>
      </c>
      <c r="P463" s="54">
        <f t="shared" si="1423"/>
        <v>525.625</v>
      </c>
      <c r="Q463" s="54">
        <f t="shared" si="1423"/>
        <v>423.33333333333337</v>
      </c>
      <c r="R463" s="54" t="str">
        <f t="shared" si="1423"/>
        <v>n/a</v>
      </c>
      <c r="T463" s="54">
        <f t="shared" ref="T463:Z463" si="1424">IFERROR((K307+K359+K411)/3,"n/a")</f>
        <v>517.36111111111109</v>
      </c>
      <c r="U463" s="54">
        <f t="shared" si="1424"/>
        <v>522.55555555555554</v>
      </c>
      <c r="V463" s="54">
        <f t="shared" si="1424"/>
        <v>537.70833333333337</v>
      </c>
      <c r="W463" s="54">
        <f t="shared" si="1424"/>
        <v>518.46527777777783</v>
      </c>
      <c r="X463" s="54">
        <f t="shared" si="1424"/>
        <v>591.55555555555554</v>
      </c>
      <c r="Y463" s="54">
        <f t="shared" si="1424"/>
        <v>591.3888888888888</v>
      </c>
      <c r="Z463" s="54">
        <f t="shared" si="1424"/>
        <v>526.15972222222217</v>
      </c>
      <c r="AA463" s="54" t="e">
        <f t="shared" ref="AA463" si="1425">(R307+R359+R411)/3</f>
        <v>#VALUE!</v>
      </c>
      <c r="AC463" s="74">
        <f>+AF463-'Figure 10 data'!I675</f>
        <v>0</v>
      </c>
      <c r="AD463" s="54">
        <f t="shared" si="1230"/>
        <v>9.5302013422818845</v>
      </c>
      <c r="AE463" s="54">
        <f t="shared" si="1187"/>
        <v>6.5277482458005576</v>
      </c>
      <c r="AF463" s="54">
        <f t="shared" si="1152"/>
        <v>4.4556373498643831</v>
      </c>
      <c r="AG463" s="54">
        <f t="shared" si="1153"/>
        <v>-8.3834500863928074</v>
      </c>
      <c r="AH463" s="54">
        <f t="shared" si="1154"/>
        <v>-4.2073628850488376</v>
      </c>
      <c r="AI463" s="54">
        <f t="shared" si="1155"/>
        <v>-4.1803663691874053</v>
      </c>
      <c r="AJ463" s="54">
        <f t="shared" si="1156"/>
        <v>-10.356751620098448</v>
      </c>
      <c r="AK463" s="54" t="e">
        <f t="shared" ref="AK463" si="1426">(I463/AA463-1)*100</f>
        <v>#REF!</v>
      </c>
      <c r="AM463" s="74">
        <f>AP463-'Figure 10 data'!H675</f>
        <v>0</v>
      </c>
      <c r="AN463" s="54">
        <f t="shared" si="1210"/>
        <v>-13.650793650793657</v>
      </c>
      <c r="AO463" s="54">
        <f t="shared" si="1189"/>
        <v>-11.111111111111116</v>
      </c>
      <c r="AP463" s="54">
        <f t="shared" si="1123"/>
        <v>-12.750809061488678</v>
      </c>
      <c r="AQ463" s="54">
        <f t="shared" si="1124"/>
        <v>-11.832946635730856</v>
      </c>
      <c r="AR463" s="54">
        <f t="shared" si="1130"/>
        <v>-12.82051282051283</v>
      </c>
      <c r="AS463" s="54">
        <f t="shared" si="1131"/>
        <v>-12.82051282051283</v>
      </c>
      <c r="AT463" s="54">
        <f t="shared" si="1132"/>
        <v>-8.1914030819140287</v>
      </c>
      <c r="AU463" s="54" t="e">
        <f t="shared" ref="AU463" si="1427">(I463/I411-1)*100</f>
        <v>#REF!</v>
      </c>
    </row>
    <row r="464" spans="1:47" x14ac:dyDescent="0.25">
      <c r="A464" s="12">
        <f t="shared" si="744"/>
        <v>40827</v>
      </c>
      <c r="B464" s="54">
        <f>TWK!B407</f>
        <v>541.25</v>
      </c>
      <c r="C464" s="54">
        <f>TWK!C407</f>
        <v>525</v>
      </c>
      <c r="D464" s="54">
        <f>TWK!D407</f>
        <v>525</v>
      </c>
      <c r="E464" s="54">
        <f>TWK!E407</f>
        <v>458.75</v>
      </c>
      <c r="F464" s="54">
        <f>TWK!F407</f>
        <v>525</v>
      </c>
      <c r="G464" s="54">
        <f>TWK!G407</f>
        <v>525</v>
      </c>
      <c r="H464" s="54">
        <f>TWK!H407</f>
        <v>450</v>
      </c>
      <c r="I464" s="54" t="e">
        <f>TWK!#REF!</f>
        <v>#REF!</v>
      </c>
      <c r="K464" s="54">
        <f t="shared" ref="K464:R464" si="1428">IFERROR(AVERAGE(B461:B464),"n/a")</f>
        <v>544.0625</v>
      </c>
      <c r="L464" s="54">
        <f t="shared" si="1428"/>
        <v>540.41666666666663</v>
      </c>
      <c r="M464" s="54">
        <f t="shared" si="1428"/>
        <v>542.08333333333337</v>
      </c>
      <c r="N464" s="54">
        <f t="shared" si="1428"/>
        <v>449.27083333333337</v>
      </c>
      <c r="O464" s="54">
        <f t="shared" si="1428"/>
        <v>537.5</v>
      </c>
      <c r="P464" s="54">
        <f t="shared" si="1428"/>
        <v>537.5</v>
      </c>
      <c r="Q464" s="54">
        <f t="shared" si="1428"/>
        <v>437.08333333333337</v>
      </c>
      <c r="R464" s="54" t="str">
        <f t="shared" si="1428"/>
        <v>n/a</v>
      </c>
      <c r="T464" s="54">
        <f t="shared" ref="T464:Z464" si="1429">IFERROR((K308+K360+K412)/3,"n/a")</f>
        <v>547.19444444444446</v>
      </c>
      <c r="U464" s="54">
        <f t="shared" si="1429"/>
        <v>550.69444444444446</v>
      </c>
      <c r="V464" s="54">
        <f t="shared" si="1429"/>
        <v>558.54166666666663</v>
      </c>
      <c r="W464" s="54">
        <f t="shared" si="1429"/>
        <v>539.20138888888891</v>
      </c>
      <c r="X464" s="54">
        <f t="shared" si="1429"/>
        <v>631.61805555555554</v>
      </c>
      <c r="Y464" s="54">
        <f t="shared" si="1429"/>
        <v>632.53472222222229</v>
      </c>
      <c r="Z464" s="54">
        <f t="shared" si="1429"/>
        <v>558.52777777777771</v>
      </c>
      <c r="AA464" s="54" t="e">
        <f t="shared" ref="AA464" si="1430">(R308+R360+R412)/3</f>
        <v>#VALUE!</v>
      </c>
      <c r="AC464" s="74">
        <f>+AF464-'Figure 10 data'!I676</f>
        <v>0</v>
      </c>
      <c r="AD464" s="54">
        <f t="shared" si="1230"/>
        <v>-1.0863495608914198</v>
      </c>
      <c r="AE464" s="54">
        <f t="shared" si="1187"/>
        <v>-4.6658259773013855</v>
      </c>
      <c r="AF464" s="54">
        <f t="shared" si="1152"/>
        <v>-6.0052219321148792</v>
      </c>
      <c r="AG464" s="54">
        <f t="shared" si="1153"/>
        <v>-14.92047137613498</v>
      </c>
      <c r="AH464" s="54">
        <f t="shared" si="1154"/>
        <v>-16.880146889052583</v>
      </c>
      <c r="AI464" s="54">
        <f t="shared" si="1155"/>
        <v>-17.000603831585892</v>
      </c>
      <c r="AJ464" s="54">
        <f t="shared" si="1156"/>
        <v>-19.431043915054445</v>
      </c>
      <c r="AK464" s="54" t="e">
        <f t="shared" ref="AK464" si="1431">(I464/AA464-1)*100</f>
        <v>#REF!</v>
      </c>
      <c r="AM464" s="74">
        <f>AP464-'Figure 10 data'!H676</f>
        <v>0</v>
      </c>
      <c r="AN464" s="54">
        <f t="shared" si="1210"/>
        <v>-24.695652173913039</v>
      </c>
      <c r="AO464" s="54">
        <f t="shared" si="1189"/>
        <v>-25</v>
      </c>
      <c r="AP464" s="54">
        <f t="shared" si="1123"/>
        <v>-11.578947368421055</v>
      </c>
      <c r="AQ464" s="54">
        <f t="shared" si="1124"/>
        <v>-14.651162790697668</v>
      </c>
      <c r="AR464" s="54">
        <f t="shared" si="1130"/>
        <v>-25</v>
      </c>
      <c r="AS464" s="54">
        <f t="shared" si="1131"/>
        <v>-25</v>
      </c>
      <c r="AT464" s="54">
        <f t="shared" si="1132"/>
        <v>-9.9999999999999982</v>
      </c>
      <c r="AU464" s="54" t="e">
        <f t="shared" ref="AU464" si="1432">(I464/I412-1)*100</f>
        <v>#REF!</v>
      </c>
    </row>
    <row r="465" spans="1:47" x14ac:dyDescent="0.25">
      <c r="A465" s="12">
        <f t="shared" si="744"/>
        <v>40834</v>
      </c>
      <c r="B465" s="54">
        <f>TWK!B408</f>
        <v>482</v>
      </c>
      <c r="C465" s="54">
        <f>TWK!C408</f>
        <v>486</v>
      </c>
      <c r="D465" s="54">
        <f>TWK!D408</f>
        <v>496</v>
      </c>
      <c r="E465" s="54">
        <f>TWK!E408</f>
        <v>428</v>
      </c>
      <c r="F465" s="54">
        <f>TWK!F408</f>
        <v>506</v>
      </c>
      <c r="G465" s="54">
        <f>TWK!G408</f>
        <v>506</v>
      </c>
      <c r="H465" s="54">
        <f>TWK!H408</f>
        <v>388</v>
      </c>
      <c r="I465" s="54" t="e">
        <f>TWK!#REF!</f>
        <v>#REF!</v>
      </c>
      <c r="K465" s="54">
        <f t="shared" ref="K465:R465" si="1433">IFERROR(AVERAGE(B462:B465),"n/a")</f>
        <v>535.39583333333326</v>
      </c>
      <c r="L465" s="54">
        <f t="shared" si="1433"/>
        <v>532.75</v>
      </c>
      <c r="M465" s="54">
        <f t="shared" si="1433"/>
        <v>536.5</v>
      </c>
      <c r="N465" s="54">
        <f t="shared" si="1433"/>
        <v>454.60416666666669</v>
      </c>
      <c r="O465" s="54">
        <f t="shared" si="1433"/>
        <v>541.08333333333326</v>
      </c>
      <c r="P465" s="54">
        <f t="shared" si="1433"/>
        <v>541.08333333333326</v>
      </c>
      <c r="Q465" s="54">
        <f t="shared" si="1433"/>
        <v>435.33333333333337</v>
      </c>
      <c r="R465" s="54" t="str">
        <f t="shared" si="1433"/>
        <v>n/a</v>
      </c>
      <c r="T465" s="54">
        <f t="shared" ref="T465:Z465" si="1434">IFERROR((K309+K361+K413)/3,"n/a")</f>
        <v>568.02777777777771</v>
      </c>
      <c r="U465" s="54">
        <f t="shared" si="1434"/>
        <v>564.44444444444446</v>
      </c>
      <c r="V465" s="54">
        <f t="shared" si="1434"/>
        <v>562.29166666666663</v>
      </c>
      <c r="W465" s="54">
        <f t="shared" si="1434"/>
        <v>537.51388888888891</v>
      </c>
      <c r="X465" s="54">
        <f t="shared" si="1434"/>
        <v>640.63888888888891</v>
      </c>
      <c r="Y465" s="54">
        <f t="shared" si="1434"/>
        <v>641.18055555555554</v>
      </c>
      <c r="Z465" s="54">
        <f t="shared" si="1434"/>
        <v>564.59027777777771</v>
      </c>
      <c r="AA465" s="54" t="e">
        <f t="shared" ref="AA465" si="1435">(R309+R361+R413)/3</f>
        <v>#VALUE!</v>
      </c>
      <c r="AC465" s="74">
        <f>+AF465-'Figure 10 data'!I677</f>
        <v>0</v>
      </c>
      <c r="AD465" s="54">
        <f t="shared" si="1230"/>
        <v>-15.144994865274574</v>
      </c>
      <c r="AE465" s="54">
        <f t="shared" si="1187"/>
        <v>-13.897637795275596</v>
      </c>
      <c r="AF465" s="54">
        <f t="shared" si="1152"/>
        <v>-11.789551685809553</v>
      </c>
      <c r="AG465" s="54">
        <f t="shared" si="1153"/>
        <v>-20.374150538745774</v>
      </c>
      <c r="AH465" s="54">
        <f t="shared" si="1154"/>
        <v>-21.016346529072539</v>
      </c>
      <c r="AI465" s="54">
        <f t="shared" si="1155"/>
        <v>-21.083071591032166</v>
      </c>
      <c r="AJ465" s="54">
        <f t="shared" si="1156"/>
        <v>-31.277598061524447</v>
      </c>
      <c r="AK465" s="54" t="e">
        <f t="shared" ref="AK465" si="1436">(I465/AA465-1)*100</f>
        <v>#REF!</v>
      </c>
      <c r="AM465" s="74">
        <f>AP465-'Figure 10 data'!H677</f>
        <v>0</v>
      </c>
      <c r="AN465" s="54">
        <f t="shared" si="1210"/>
        <v>-34.085470085470085</v>
      </c>
      <c r="AO465" s="54">
        <f t="shared" si="1189"/>
        <v>-25.230769230769234</v>
      </c>
      <c r="AP465" s="54">
        <f t="shared" si="1123"/>
        <v>-10.2262443438914</v>
      </c>
      <c r="AQ465" s="54">
        <f t="shared" si="1124"/>
        <v>-17.493975903614455</v>
      </c>
      <c r="AR465" s="54">
        <f t="shared" si="1130"/>
        <v>-15.136268343815518</v>
      </c>
      <c r="AS465" s="54">
        <f t="shared" si="1131"/>
        <v>-15.100671140939593</v>
      </c>
      <c r="AT465" s="54">
        <f t="shared" si="1132"/>
        <v>-21.01781170483461</v>
      </c>
      <c r="AU465" s="54" t="e">
        <f t="shared" ref="AU465" si="1437">(I465/I413-1)*100</f>
        <v>#REF!</v>
      </c>
    </row>
    <row r="466" spans="1:47" x14ac:dyDescent="0.25">
      <c r="A466" s="12">
        <f t="shared" si="744"/>
        <v>40841</v>
      </c>
      <c r="B466" s="54">
        <f>TWK!B409</f>
        <v>513.33333333333337</v>
      </c>
      <c r="C466" s="54">
        <f>TWK!C409</f>
        <v>498.33333333333331</v>
      </c>
      <c r="D466" s="54">
        <f>TWK!D409</f>
        <v>492.5</v>
      </c>
      <c r="E466" s="54">
        <f>TWK!E409</f>
        <v>387.5</v>
      </c>
      <c r="F466" s="54">
        <f>TWK!F409</f>
        <v>475</v>
      </c>
      <c r="G466" s="54">
        <f>TWK!G409</f>
        <v>475</v>
      </c>
      <c r="H466" s="54">
        <f>TWK!H409</f>
        <v>350</v>
      </c>
      <c r="I466" s="54" t="e">
        <f>TWK!#REF!</f>
        <v>#REF!</v>
      </c>
      <c r="K466" s="54">
        <f t="shared" ref="K466:R466" si="1438">IFERROR(AVERAGE(B463:B466),"n/a")</f>
        <v>525.8125</v>
      </c>
      <c r="L466" s="54">
        <f t="shared" si="1438"/>
        <v>516.5</v>
      </c>
      <c r="M466" s="54">
        <f t="shared" si="1438"/>
        <v>518.79166666666663</v>
      </c>
      <c r="N466" s="54">
        <f t="shared" si="1438"/>
        <v>437.3125</v>
      </c>
      <c r="O466" s="54">
        <f t="shared" si="1438"/>
        <v>518.16666666666663</v>
      </c>
      <c r="P466" s="54">
        <f t="shared" si="1438"/>
        <v>518.16666666666663</v>
      </c>
      <c r="Q466" s="54">
        <f t="shared" si="1438"/>
        <v>414.91666666666669</v>
      </c>
      <c r="R466" s="54" t="str">
        <f t="shared" si="1438"/>
        <v>n/a</v>
      </c>
      <c r="T466" s="54">
        <f t="shared" ref="T466:Z466" si="1439">IFERROR((K310+K362+K414)/3,"n/a")</f>
        <v>574.83333333333337</v>
      </c>
      <c r="U466" s="54">
        <f t="shared" si="1439"/>
        <v>564.3611111111112</v>
      </c>
      <c r="V466" s="54">
        <f t="shared" si="1439"/>
        <v>562.9375</v>
      </c>
      <c r="W466" s="54">
        <f t="shared" si="1439"/>
        <v>540.47916666666663</v>
      </c>
      <c r="X466" s="54">
        <f t="shared" si="1439"/>
        <v>632.97916666666663</v>
      </c>
      <c r="Y466" s="54">
        <f t="shared" si="1439"/>
        <v>633.52083333333337</v>
      </c>
      <c r="Z466" s="54">
        <f t="shared" si="1439"/>
        <v>557.52777777777771</v>
      </c>
      <c r="AA466" s="54" t="e">
        <f t="shared" ref="AA466" si="1440">(R310+R362+R414)/3</f>
        <v>#VALUE!</v>
      </c>
      <c r="AC466" s="74">
        <f>+AF466-'Figure 10 data'!I678</f>
        <v>0</v>
      </c>
      <c r="AD466" s="54">
        <f t="shared" si="1230"/>
        <v>-10.698753261815019</v>
      </c>
      <c r="AE466" s="54">
        <f t="shared" si="1187"/>
        <v>-11.699561943200287</v>
      </c>
      <c r="AF466" s="54">
        <f t="shared" si="1152"/>
        <v>-12.512490285333634</v>
      </c>
      <c r="AG466" s="54">
        <f t="shared" si="1153"/>
        <v>-28.30435955749142</v>
      </c>
      <c r="AH466" s="54">
        <f t="shared" si="1154"/>
        <v>-24.958035743672447</v>
      </c>
      <c r="AI466" s="54">
        <f t="shared" si="1155"/>
        <v>-25.022197375776912</v>
      </c>
      <c r="AJ466" s="54">
        <f t="shared" si="1156"/>
        <v>-37.222858851078669</v>
      </c>
      <c r="AK466" s="54" t="e">
        <f t="shared" ref="AK466" si="1441">(I466/AA466-1)*100</f>
        <v>#REF!</v>
      </c>
      <c r="AM466" s="74">
        <f>AP466-'Figure 10 data'!H678</f>
        <v>0</v>
      </c>
      <c r="AN466" s="54">
        <f t="shared" si="1210"/>
        <v>-18.840579710144922</v>
      </c>
      <c r="AO466" s="54">
        <f t="shared" si="1189"/>
        <v>-7.9291762894534319</v>
      </c>
      <c r="AP466" s="54">
        <f t="shared" si="1123"/>
        <v>0.25445292620864812</v>
      </c>
      <c r="AQ466" s="54">
        <f t="shared" si="1124"/>
        <v>-18.421052631578949</v>
      </c>
      <c r="AR466" s="54">
        <f t="shared" si="1130"/>
        <v>0</v>
      </c>
      <c r="AS466" s="54">
        <f t="shared" si="1131"/>
        <v>0</v>
      </c>
      <c r="AT466" s="54">
        <f t="shared" si="1132"/>
        <v>-16.417910447761198</v>
      </c>
      <c r="AU466" s="54" t="e">
        <f t="shared" ref="AU466" si="1442">(I466/I414-1)*100</f>
        <v>#REF!</v>
      </c>
    </row>
    <row r="467" spans="1:47" x14ac:dyDescent="0.25">
      <c r="A467" s="12">
        <f t="shared" si="744"/>
        <v>40848</v>
      </c>
      <c r="B467" s="54">
        <f>TWK!B410</f>
        <v>533</v>
      </c>
      <c r="C467" s="54">
        <f>TWK!C410</f>
        <v>550</v>
      </c>
      <c r="D467" s="54">
        <f>TWK!D410</f>
        <v>485</v>
      </c>
      <c r="E467" s="54">
        <f>TWK!E410</f>
        <v>410</v>
      </c>
      <c r="F467" s="54">
        <f>TWK!F410</f>
        <v>453</v>
      </c>
      <c r="G467" s="54">
        <f>TWK!G410</f>
        <v>453</v>
      </c>
      <c r="H467" s="54">
        <f>TWK!H410</f>
        <v>338</v>
      </c>
      <c r="I467" s="54" t="e">
        <f>TWK!#REF!</f>
        <v>#REF!</v>
      </c>
      <c r="K467" s="54">
        <f t="shared" ref="K467:R467" si="1443">IFERROR(AVERAGE(B464:B467),"n/a")</f>
        <v>517.39583333333337</v>
      </c>
      <c r="L467" s="54">
        <f t="shared" si="1443"/>
        <v>514.83333333333326</v>
      </c>
      <c r="M467" s="54">
        <f t="shared" si="1443"/>
        <v>499.625</v>
      </c>
      <c r="N467" s="54">
        <f t="shared" si="1443"/>
        <v>421.0625</v>
      </c>
      <c r="O467" s="54">
        <f t="shared" si="1443"/>
        <v>489.75</v>
      </c>
      <c r="P467" s="54">
        <f t="shared" si="1443"/>
        <v>489.75</v>
      </c>
      <c r="Q467" s="54">
        <f t="shared" si="1443"/>
        <v>381.5</v>
      </c>
      <c r="R467" s="54" t="str">
        <f t="shared" si="1443"/>
        <v>n/a</v>
      </c>
      <c r="T467" s="54">
        <f t="shared" ref="T467:Z467" si="1444">IFERROR((K311+K363+K415)/3,"n/a")</f>
        <v>574.6875</v>
      </c>
      <c r="U467" s="54">
        <f t="shared" si="1444"/>
        <v>569.45833333333337</v>
      </c>
      <c r="V467" s="54">
        <f t="shared" si="1444"/>
        <v>568.8125</v>
      </c>
      <c r="W467" s="54">
        <f t="shared" si="1444"/>
        <v>550.27083333333337</v>
      </c>
      <c r="X467" s="54">
        <f t="shared" si="1444"/>
        <v>603.70833333333337</v>
      </c>
      <c r="Y467" s="54">
        <f t="shared" si="1444"/>
        <v>604.25</v>
      </c>
      <c r="Z467" s="54">
        <f t="shared" si="1444"/>
        <v>531.14583333333337</v>
      </c>
      <c r="AA467" s="54" t="e">
        <f t="shared" ref="AA467" si="1445">(R311+R363+R415)/3</f>
        <v>#VALUE!</v>
      </c>
      <c r="AC467" s="74">
        <f>+AF467-'Figure 10 data'!I679</f>
        <v>0</v>
      </c>
      <c r="AD467" s="54">
        <f t="shared" si="1230"/>
        <v>-7.2539423599782493</v>
      </c>
      <c r="AE467" s="54">
        <f t="shared" si="1187"/>
        <v>-3.4169898295163592</v>
      </c>
      <c r="AF467" s="54">
        <f t="shared" si="1152"/>
        <v>-14.734644544555541</v>
      </c>
      <c r="AG467" s="54">
        <f t="shared" si="1153"/>
        <v>-25.491235376519139</v>
      </c>
      <c r="AH467" s="54">
        <f t="shared" si="1154"/>
        <v>-24.963765615294363</v>
      </c>
      <c r="AI467" s="54">
        <f t="shared" si="1155"/>
        <v>-25.031030202730655</v>
      </c>
      <c r="AJ467" s="54">
        <f t="shared" si="1156"/>
        <v>-36.363992939792119</v>
      </c>
      <c r="AK467" s="54" t="e">
        <f t="shared" ref="AK467" si="1446">(I467/AA467-1)*100</f>
        <v>#REF!</v>
      </c>
      <c r="AM467" s="74">
        <f>AP467-'Figure 10 data'!H679</f>
        <v>0</v>
      </c>
      <c r="AN467" s="54">
        <f t="shared" si="1210"/>
        <v>-13.858585858585858</v>
      </c>
      <c r="AO467" s="54">
        <f t="shared" si="1189"/>
        <v>0.68649885583524917</v>
      </c>
      <c r="AP467" s="54">
        <f t="shared" si="1123"/>
        <v>9.2957746478873347</v>
      </c>
      <c r="AQ467" s="54">
        <f t="shared" si="1124"/>
        <v>7.1895424836601274</v>
      </c>
      <c r="AR467" s="54">
        <f t="shared" si="1130"/>
        <v>13.962264150943394</v>
      </c>
      <c r="AS467" s="54">
        <f t="shared" si="1131"/>
        <v>13.962264150943394</v>
      </c>
      <c r="AT467" s="54">
        <f t="shared" si="1132"/>
        <v>4.0000000000000036</v>
      </c>
      <c r="AU467" s="54" t="e">
        <f t="shared" ref="AU467" si="1447">(I467/I415-1)*100</f>
        <v>#REF!</v>
      </c>
    </row>
    <row r="468" spans="1:47" x14ac:dyDescent="0.25">
      <c r="A468" s="12">
        <f t="shared" si="744"/>
        <v>40855</v>
      </c>
      <c r="B468" s="54">
        <f>TWK!B411</f>
        <v>503.33333333333331</v>
      </c>
      <c r="C468" s="54">
        <f>TWK!C411</f>
        <v>463.33333333333331</v>
      </c>
      <c r="D468" s="54">
        <f>TWK!D411</f>
        <v>443.33333333333331</v>
      </c>
      <c r="E468" s="54">
        <f>TWK!E411</f>
        <v>356.66666666666669</v>
      </c>
      <c r="F468" s="54">
        <f>TWK!F411</f>
        <v>445</v>
      </c>
      <c r="G468" s="54">
        <f>TWK!G411</f>
        <v>445</v>
      </c>
      <c r="H468" s="54">
        <f>TWK!H411</f>
        <v>300</v>
      </c>
      <c r="I468" s="54" t="e">
        <f>TWK!#REF!</f>
        <v>#REF!</v>
      </c>
      <c r="K468" s="54">
        <f t="shared" ref="K468:R468" si="1448">IFERROR(AVERAGE(B465:B468),"n/a")</f>
        <v>507.91666666666669</v>
      </c>
      <c r="L468" s="54">
        <f t="shared" si="1448"/>
        <v>499.41666666666663</v>
      </c>
      <c r="M468" s="54">
        <f t="shared" si="1448"/>
        <v>479.20833333333331</v>
      </c>
      <c r="N468" s="54">
        <f t="shared" si="1448"/>
        <v>395.54166666666669</v>
      </c>
      <c r="O468" s="54">
        <f t="shared" si="1448"/>
        <v>469.75</v>
      </c>
      <c r="P468" s="54">
        <f t="shared" si="1448"/>
        <v>469.75</v>
      </c>
      <c r="Q468" s="54">
        <f t="shared" si="1448"/>
        <v>344</v>
      </c>
      <c r="R468" s="54" t="str">
        <f t="shared" si="1448"/>
        <v>n/a</v>
      </c>
      <c r="T468" s="54">
        <f t="shared" ref="T468:Z468" si="1449">IFERROR((K312+K364+K416)/3,"n/a")</f>
        <v>577.21527777777783</v>
      </c>
      <c r="U468" s="54">
        <f t="shared" si="1449"/>
        <v>564.31944444444446</v>
      </c>
      <c r="V468" s="54">
        <f t="shared" si="1449"/>
        <v>566.94444444444446</v>
      </c>
      <c r="W468" s="54">
        <f t="shared" si="1449"/>
        <v>547.42361111111109</v>
      </c>
      <c r="X468" s="54">
        <f t="shared" si="1449"/>
        <v>567.97916666666663</v>
      </c>
      <c r="Y468" s="54">
        <f t="shared" si="1449"/>
        <v>567.85416666666663</v>
      </c>
      <c r="Z468" s="54">
        <f t="shared" si="1449"/>
        <v>507.41666666666669</v>
      </c>
      <c r="AA468" s="54" t="e">
        <f t="shared" ref="AA468" si="1450">(R312+R364+R416)/3</f>
        <v>#VALUE!</v>
      </c>
      <c r="AC468" s="74">
        <f>+AF468-'Figure 10 data'!I680</f>
        <v>0</v>
      </c>
      <c r="AD468" s="54">
        <f t="shared" si="1230"/>
        <v>-12.79972088210879</v>
      </c>
      <c r="AE468" s="54">
        <f t="shared" si="1187"/>
        <v>-17.895203169993358</v>
      </c>
      <c r="AF468" s="54">
        <f t="shared" si="1152"/>
        <v>-21.803037726604614</v>
      </c>
      <c r="AG468" s="54">
        <f t="shared" si="1153"/>
        <v>-34.846312905149112</v>
      </c>
      <c r="AH468" s="54">
        <f t="shared" si="1154"/>
        <v>-21.65205589993764</v>
      </c>
      <c r="AI468" s="54">
        <f t="shared" si="1155"/>
        <v>-21.634809406757892</v>
      </c>
      <c r="AJ468" s="54">
        <f t="shared" si="1156"/>
        <v>-40.876991295779277</v>
      </c>
      <c r="AK468" s="54" t="e">
        <f t="shared" ref="AK468" si="1451">(I468/AA468-1)*100</f>
        <v>#REF!</v>
      </c>
      <c r="AM468" s="74">
        <f>AP468-'Figure 10 data'!H680</f>
        <v>0</v>
      </c>
      <c r="AN468" s="54">
        <f t="shared" si="1210"/>
        <v>-18.598382749326159</v>
      </c>
      <c r="AO468" s="54">
        <f t="shared" si="1189"/>
        <v>-11.46496815286625</v>
      </c>
      <c r="AP468" s="54">
        <f t="shared" si="1123"/>
        <v>-3.2727272727272716</v>
      </c>
      <c r="AQ468" s="54">
        <f t="shared" si="1124"/>
        <v>-12.653061224489793</v>
      </c>
      <c r="AR468" s="54">
        <f t="shared" si="1130"/>
        <v>9.8765432098765427</v>
      </c>
      <c r="AS468" s="54">
        <f t="shared" si="1131"/>
        <v>9.8765432098765427</v>
      </c>
      <c r="AT468" s="54">
        <f t="shared" si="1132"/>
        <v>-10.447761194029848</v>
      </c>
      <c r="AU468" s="54" t="e">
        <f t="shared" ref="AU468" si="1452">(I468/I416-1)*100</f>
        <v>#REF!</v>
      </c>
    </row>
    <row r="469" spans="1:47" x14ac:dyDescent="0.25">
      <c r="A469" s="12">
        <f t="shared" si="744"/>
        <v>40862</v>
      </c>
      <c r="B469" s="54">
        <f>TWK!B412</f>
        <v>476.66666666666669</v>
      </c>
      <c r="C469" s="54">
        <f>TWK!C412</f>
        <v>440</v>
      </c>
      <c r="D469" s="54">
        <f>TWK!D412</f>
        <v>443.33333333333331</v>
      </c>
      <c r="E469" s="54">
        <f>TWK!E412</f>
        <v>346.66666666666669</v>
      </c>
      <c r="F469" s="54">
        <f>TWK!F412</f>
        <v>460</v>
      </c>
      <c r="G469" s="54">
        <f>TWK!G412</f>
        <v>460</v>
      </c>
      <c r="H469" s="54">
        <f>TWK!H412</f>
        <v>300</v>
      </c>
      <c r="I469" s="54" t="e">
        <f>TWK!#REF!</f>
        <v>#REF!</v>
      </c>
      <c r="K469" s="54">
        <f t="shared" ref="K469:R469" si="1453">IFERROR(AVERAGE(B466:B469),"n/a")</f>
        <v>506.58333333333337</v>
      </c>
      <c r="L469" s="54">
        <f t="shared" si="1453"/>
        <v>487.91666666666663</v>
      </c>
      <c r="M469" s="54">
        <f t="shared" si="1453"/>
        <v>466.04166666666663</v>
      </c>
      <c r="N469" s="54">
        <f t="shared" si="1453"/>
        <v>375.20833333333337</v>
      </c>
      <c r="O469" s="54">
        <f t="shared" si="1453"/>
        <v>458.25</v>
      </c>
      <c r="P469" s="54">
        <f t="shared" si="1453"/>
        <v>458.25</v>
      </c>
      <c r="Q469" s="54">
        <f t="shared" si="1453"/>
        <v>322</v>
      </c>
      <c r="R469" s="54" t="str">
        <f t="shared" si="1453"/>
        <v>n/a</v>
      </c>
      <c r="T469" s="54">
        <f t="shared" ref="T469:Z469" si="1454">IFERROR((K313+K365+K417)/3,"n/a")</f>
        <v>547.9861111111112</v>
      </c>
      <c r="U469" s="54">
        <f t="shared" si="1454"/>
        <v>530.59027777777783</v>
      </c>
      <c r="V469" s="54">
        <f t="shared" si="1454"/>
        <v>545.31944444444446</v>
      </c>
      <c r="W469" s="54">
        <f t="shared" si="1454"/>
        <v>518.29861111111109</v>
      </c>
      <c r="X469" s="54">
        <f t="shared" si="1454"/>
        <v>525.25</v>
      </c>
      <c r="Y469" s="54">
        <f t="shared" si="1454"/>
        <v>525.25</v>
      </c>
      <c r="Z469" s="54">
        <f t="shared" si="1454"/>
        <v>468.72916666666669</v>
      </c>
      <c r="AA469" s="54" t="e">
        <f t="shared" ref="AA469" si="1455">(R313+R365+R417)/3</f>
        <v>#VALUE!</v>
      </c>
      <c r="AC469" s="74">
        <f>+AF469-'Figure 10 data'!I681</f>
        <v>0</v>
      </c>
      <c r="AD469" s="54">
        <f t="shared" si="1230"/>
        <v>-13.014827018121922</v>
      </c>
      <c r="AE469" s="54">
        <f t="shared" si="1187"/>
        <v>-17.0734899548459</v>
      </c>
      <c r="AF469" s="54">
        <f t="shared" si="1152"/>
        <v>-18.702085933321456</v>
      </c>
      <c r="AG469" s="54">
        <f t="shared" si="1153"/>
        <v>-33.114490520533259</v>
      </c>
      <c r="AH469" s="54">
        <f t="shared" si="1154"/>
        <v>-12.422655878153266</v>
      </c>
      <c r="AI469" s="54">
        <f t="shared" si="1155"/>
        <v>-12.422655878153266</v>
      </c>
      <c r="AJ469" s="54">
        <f t="shared" si="1156"/>
        <v>-35.997155429130189</v>
      </c>
      <c r="AK469" s="54" t="e">
        <f t="shared" ref="AK469" si="1456">(I469/AA469-1)*100</f>
        <v>#REF!</v>
      </c>
      <c r="AM469" s="74">
        <f>AP469-'Figure 10 data'!H681</f>
        <v>0</v>
      </c>
      <c r="AN469" s="54">
        <f t="shared" si="1210"/>
        <v>-0.952380952380949</v>
      </c>
      <c r="AO469" s="54">
        <f t="shared" si="1189"/>
        <v>7.6452599388379117</v>
      </c>
      <c r="AP469" s="54">
        <f t="shared" ref="AP469:AP532" si="1457">IFERROR((D469/D417-1)*100,"n/a")</f>
        <v>8.1300813008130071</v>
      </c>
      <c r="AQ469" s="54">
        <f t="shared" ref="AQ469:AQ532" si="1458">IFERROR((E469/E417-1)*100,"n/a")</f>
        <v>7.911802853437111</v>
      </c>
      <c r="AR469" s="54">
        <f t="shared" si="1130"/>
        <v>16.825396825396833</v>
      </c>
      <c r="AS469" s="54">
        <f t="shared" si="1131"/>
        <v>16.825396825396833</v>
      </c>
      <c r="AT469" s="54">
        <f t="shared" si="1132"/>
        <v>0.41841004184099972</v>
      </c>
      <c r="AU469" s="54" t="e">
        <f t="shared" ref="AU469" si="1459">(I469/I417-1)*100</f>
        <v>#REF!</v>
      </c>
    </row>
    <row r="470" spans="1:47" x14ac:dyDescent="0.25">
      <c r="A470" s="12">
        <f t="shared" si="744"/>
        <v>40869</v>
      </c>
      <c r="C470" s="54">
        <f>TWK!C413</f>
        <v>423</v>
      </c>
      <c r="D470" s="54">
        <f>TWK!D413</f>
        <v>423</v>
      </c>
      <c r="E470" s="54">
        <f>TWK!E413</f>
        <v>312</v>
      </c>
      <c r="F470" s="54">
        <f>TWK!F413</f>
        <v>418</v>
      </c>
      <c r="G470" s="54">
        <f>TWK!G413</f>
        <v>418</v>
      </c>
      <c r="H470" s="54">
        <f>TWK!H413</f>
        <v>275</v>
      </c>
      <c r="I470" s="54" t="e">
        <f>TWK!#REF!</f>
        <v>#REF!</v>
      </c>
      <c r="K470" s="54">
        <f t="shared" ref="K470:R470" si="1460">IFERROR(AVERAGE(B467:B470),"n/a")</f>
        <v>504.33333333333331</v>
      </c>
      <c r="L470" s="54">
        <f t="shared" si="1460"/>
        <v>469.08333333333331</v>
      </c>
      <c r="M470" s="54">
        <f t="shared" si="1460"/>
        <v>448.66666666666663</v>
      </c>
      <c r="N470" s="54">
        <f t="shared" si="1460"/>
        <v>356.33333333333337</v>
      </c>
      <c r="O470" s="54">
        <f t="shared" si="1460"/>
        <v>444</v>
      </c>
      <c r="P470" s="54">
        <f t="shared" si="1460"/>
        <v>444</v>
      </c>
      <c r="Q470" s="54">
        <f t="shared" si="1460"/>
        <v>303.25</v>
      </c>
      <c r="R470" s="54" t="str">
        <f t="shared" si="1460"/>
        <v>n/a</v>
      </c>
      <c r="T470" s="54">
        <f t="shared" ref="T470:Z470" si="1461">IFERROR((K314+K366+K418)/3,"n/a")</f>
        <v>539.66666666666663</v>
      </c>
      <c r="U470" s="54">
        <f t="shared" si="1461"/>
        <v>503.59027777777783</v>
      </c>
      <c r="V470" s="54">
        <f t="shared" si="1461"/>
        <v>513.63194444444446</v>
      </c>
      <c r="W470" s="54">
        <f t="shared" si="1461"/>
        <v>466.96527777777777</v>
      </c>
      <c r="X470" s="54">
        <f t="shared" si="1461"/>
        <v>475.66666666666669</v>
      </c>
      <c r="Y470" s="54">
        <f t="shared" si="1461"/>
        <v>475.66666666666669</v>
      </c>
      <c r="Z470" s="54">
        <f t="shared" si="1461"/>
        <v>426.98611111111109</v>
      </c>
      <c r="AA470" s="54" t="e">
        <f t="shared" ref="AA470" si="1462">(R314+R366+R418)/3</f>
        <v>#VALUE!</v>
      </c>
      <c r="AC470" s="74">
        <f>+AF470-'Figure 10 data'!I682</f>
        <v>0</v>
      </c>
      <c r="AD470" s="54">
        <f t="shared" si="1230"/>
        <v>-100</v>
      </c>
      <c r="AE470" s="54">
        <f t="shared" si="1187"/>
        <v>-16.003144090351242</v>
      </c>
      <c r="AF470" s="54">
        <f t="shared" si="1152"/>
        <v>-17.64530914105702</v>
      </c>
      <c r="AG470" s="54">
        <f t="shared" si="1153"/>
        <v>-33.185610398108359</v>
      </c>
      <c r="AH470" s="54">
        <f t="shared" si="1154"/>
        <v>-12.123335669236168</v>
      </c>
      <c r="AI470" s="54">
        <f t="shared" si="1155"/>
        <v>-12.123335669236168</v>
      </c>
      <c r="AJ470" s="54">
        <f t="shared" si="1156"/>
        <v>-35.595094818332626</v>
      </c>
      <c r="AK470" s="54" t="e">
        <f t="shared" ref="AK470" si="1463">(I470/AA470-1)*100</f>
        <v>#REF!</v>
      </c>
      <c r="AM470" s="74">
        <f>AP470-'Figure 10 data'!H682</f>
        <v>0</v>
      </c>
      <c r="AN470" s="54">
        <f t="shared" si="1210"/>
        <v>-100</v>
      </c>
      <c r="AO470" s="54">
        <f t="shared" si="1189"/>
        <v>-3.5897435897435881</v>
      </c>
      <c r="AP470" s="54">
        <f t="shared" si="1457"/>
        <v>-8.0434782608695627</v>
      </c>
      <c r="AQ470" s="54">
        <f t="shared" si="1458"/>
        <v>-15.959595959595962</v>
      </c>
      <c r="AR470" s="54">
        <f t="shared" ref="AR470:AR533" si="1464">IFERROR((F470/F418-1)*100,"n/a")</f>
        <v>3.2098765432098775</v>
      </c>
      <c r="AS470" s="54">
        <f t="shared" ref="AS470:AS533" si="1465">IFERROR((G470/G418-1)*100,"n/a")</f>
        <v>3.2098765432098775</v>
      </c>
      <c r="AT470" s="54">
        <f t="shared" ref="AT470:AT533" si="1466">IFERROR((H470/H418-1)*100,"n/a")</f>
        <v>-18.7192118226601</v>
      </c>
      <c r="AU470" s="54" t="e">
        <f t="shared" ref="AU470" si="1467">(I470/I418-1)*100</f>
        <v>#REF!</v>
      </c>
    </row>
    <row r="471" spans="1:47" x14ac:dyDescent="0.25">
      <c r="A471" s="12">
        <f t="shared" si="744"/>
        <v>40876</v>
      </c>
      <c r="D471" s="54">
        <f>TWK!D414</f>
        <v>405</v>
      </c>
      <c r="E471" s="54">
        <f>TWK!E414</f>
        <v>291.66666666666669</v>
      </c>
      <c r="F471" s="54">
        <f>TWK!F414</f>
        <v>386.66666666666669</v>
      </c>
      <c r="G471" s="54">
        <f>TWK!G414</f>
        <v>386.66666666666669</v>
      </c>
      <c r="H471" s="54">
        <f>TWK!H414</f>
        <v>268.33333333333331</v>
      </c>
      <c r="I471" s="54" t="e">
        <f>TWK!#REF!</f>
        <v>#REF!</v>
      </c>
      <c r="K471" s="54">
        <f t="shared" ref="K471:R471" si="1468">IFERROR(AVERAGE(B468:B471),"n/a")</f>
        <v>490</v>
      </c>
      <c r="L471" s="54">
        <f t="shared" si="1468"/>
        <v>442.11111111111109</v>
      </c>
      <c r="M471" s="54">
        <f t="shared" si="1468"/>
        <v>428.66666666666663</v>
      </c>
      <c r="N471" s="54">
        <f t="shared" si="1468"/>
        <v>326.75</v>
      </c>
      <c r="O471" s="54">
        <f t="shared" si="1468"/>
        <v>427.41666666666669</v>
      </c>
      <c r="P471" s="54">
        <f t="shared" si="1468"/>
        <v>427.41666666666669</v>
      </c>
      <c r="Q471" s="54">
        <f t="shared" si="1468"/>
        <v>285.83333333333331</v>
      </c>
      <c r="R471" s="54" t="str">
        <f t="shared" si="1468"/>
        <v>n/a</v>
      </c>
      <c r="T471" s="54">
        <f t="shared" ref="T471:Z471" si="1469">IFERROR((K315+K367+K419)/3,"n/a")</f>
        <v>518.63425925925924</v>
      </c>
      <c r="U471" s="54">
        <f t="shared" si="1469"/>
        <v>455.21527777777783</v>
      </c>
      <c r="V471" s="54">
        <f t="shared" si="1469"/>
        <v>458.21527777777777</v>
      </c>
      <c r="W471" s="54">
        <f t="shared" si="1469"/>
        <v>393.8819444444444</v>
      </c>
      <c r="X471" s="54">
        <f t="shared" si="1469"/>
        <v>428.875</v>
      </c>
      <c r="Y471" s="54">
        <f t="shared" si="1469"/>
        <v>426.89583333333331</v>
      </c>
      <c r="Z471" s="54">
        <f t="shared" si="1469"/>
        <v>364.65277777777777</v>
      </c>
      <c r="AA471" s="54" t="e">
        <f t="shared" ref="AA471" si="1470">(R315+R367+R419)/3</f>
        <v>#VALUE!</v>
      </c>
      <c r="AC471" s="74">
        <f>+AF471-'Figure 10 data'!I683</f>
        <v>0</v>
      </c>
      <c r="AD471" s="54">
        <f t="shared" si="1230"/>
        <v>-100</v>
      </c>
      <c r="AE471" s="54">
        <f t="shared" si="1187"/>
        <v>-100</v>
      </c>
      <c r="AF471" s="54">
        <f t="shared" si="1152"/>
        <v>-11.6135974417653</v>
      </c>
      <c r="AG471" s="54">
        <f t="shared" si="1153"/>
        <v>-25.950739611065067</v>
      </c>
      <c r="AH471" s="54">
        <f t="shared" si="1154"/>
        <v>-9.8416399494802302</v>
      </c>
      <c r="AI471" s="54">
        <f t="shared" si="1155"/>
        <v>-9.4236494070567449</v>
      </c>
      <c r="AJ471" s="54">
        <f t="shared" si="1156"/>
        <v>-26.414016377832795</v>
      </c>
      <c r="AK471" s="54" t="e">
        <f t="shared" ref="AK471" si="1471">(I471/AA471-1)*100</f>
        <v>#REF!</v>
      </c>
      <c r="AM471" s="74">
        <f>AP471-'Figure 10 data'!H683</f>
        <v>0</v>
      </c>
      <c r="AN471" s="54" t="str">
        <f t="shared" si="1210"/>
        <v>n/a</v>
      </c>
      <c r="AO471" s="54">
        <f t="shared" si="1189"/>
        <v>-100</v>
      </c>
      <c r="AP471" s="54">
        <f t="shared" si="1457"/>
        <v>-13.136729222520104</v>
      </c>
      <c r="AQ471" s="54">
        <f t="shared" si="1458"/>
        <v>-20.091324200913242</v>
      </c>
      <c r="AR471" s="54">
        <f t="shared" si="1464"/>
        <v>-17.948717948717942</v>
      </c>
      <c r="AS471" s="54">
        <f t="shared" si="1465"/>
        <v>-17.948717948717942</v>
      </c>
      <c r="AT471" s="54">
        <f t="shared" si="1466"/>
        <v>-21.078431372549023</v>
      </c>
      <c r="AU471" s="54" t="e">
        <f t="shared" ref="AU471" si="1472">(I471/I419-1)*100</f>
        <v>#REF!</v>
      </c>
    </row>
    <row r="472" spans="1:47" x14ac:dyDescent="0.25">
      <c r="A472" s="12">
        <f t="shared" si="744"/>
        <v>40883</v>
      </c>
      <c r="D472" s="54">
        <f>TWK!D415</f>
        <v>420</v>
      </c>
      <c r="E472" s="54">
        <f>TWK!E415</f>
        <v>303</v>
      </c>
      <c r="F472" s="54">
        <f>TWK!F415</f>
        <v>375</v>
      </c>
      <c r="G472" s="54">
        <f>TWK!G415</f>
        <v>375</v>
      </c>
      <c r="H472" s="54">
        <f>TWK!H415</f>
        <v>303</v>
      </c>
      <c r="I472" s="54" t="e">
        <f>TWK!#REF!</f>
        <v>#REF!</v>
      </c>
      <c r="K472" s="54">
        <f t="shared" ref="K472:R472" si="1473">IFERROR(AVERAGE(B469:B472),"n/a")</f>
        <v>476.66666666666669</v>
      </c>
      <c r="L472" s="54">
        <f t="shared" si="1473"/>
        <v>431.5</v>
      </c>
      <c r="M472" s="54">
        <f t="shared" si="1473"/>
        <v>422.83333333333331</v>
      </c>
      <c r="N472" s="54">
        <f t="shared" si="1473"/>
        <v>313.33333333333337</v>
      </c>
      <c r="O472" s="54">
        <f t="shared" si="1473"/>
        <v>409.91666666666669</v>
      </c>
      <c r="P472" s="54">
        <f t="shared" si="1473"/>
        <v>409.91666666666669</v>
      </c>
      <c r="Q472" s="54">
        <f t="shared" si="1473"/>
        <v>286.58333333333331</v>
      </c>
      <c r="R472" s="54" t="str">
        <f t="shared" si="1473"/>
        <v>n/a</v>
      </c>
      <c r="T472" s="54">
        <f t="shared" ref="T472:Z472" si="1474">IFERROR((K316+K368+K420)/3,"n/a")</f>
        <v>455.79166666666669</v>
      </c>
      <c r="U472" s="54">
        <f t="shared" si="1474"/>
        <v>423.11111111111109</v>
      </c>
      <c r="V472" s="54">
        <f t="shared" si="1474"/>
        <v>440.77083333333331</v>
      </c>
      <c r="W472" s="54">
        <f t="shared" si="1474"/>
        <v>361.1875</v>
      </c>
      <c r="X472" s="54">
        <f t="shared" si="1474"/>
        <v>400.625</v>
      </c>
      <c r="Y472" s="54">
        <f t="shared" si="1474"/>
        <v>398.5069444444444</v>
      </c>
      <c r="Z472" s="54">
        <f t="shared" si="1474"/>
        <v>328.90277777777777</v>
      </c>
      <c r="AA472" s="54" t="e">
        <f t="shared" ref="AA472" si="1475">(R316+R368+R420)/3</f>
        <v>#VALUE!</v>
      </c>
      <c r="AC472" s="74">
        <f>+AF472-'Figure 10 data'!I684</f>
        <v>0</v>
      </c>
      <c r="AD472" s="54">
        <f t="shared" si="1230"/>
        <v>-100</v>
      </c>
      <c r="AE472" s="54">
        <f t="shared" si="1187"/>
        <v>-100</v>
      </c>
      <c r="AF472" s="54">
        <f t="shared" si="1152"/>
        <v>-4.7123883348300755</v>
      </c>
      <c r="AG472" s="54">
        <f t="shared" si="1153"/>
        <v>-16.110053642498702</v>
      </c>
      <c r="AH472" s="54">
        <f t="shared" si="1154"/>
        <v>-6.3962558502340112</v>
      </c>
      <c r="AI472" s="54">
        <f t="shared" si="1155"/>
        <v>-5.898754029798714</v>
      </c>
      <c r="AJ472" s="54">
        <f t="shared" si="1156"/>
        <v>-7.8755120138507611</v>
      </c>
      <c r="AK472" s="54" t="e">
        <f t="shared" ref="AK472" si="1476">(I472/AA472-1)*100</f>
        <v>#REF!</v>
      </c>
      <c r="AM472" s="74">
        <f>AP472-'Figure 10 data'!H684</f>
        <v>0</v>
      </c>
      <c r="AN472" s="54" t="str">
        <f t="shared" si="1210"/>
        <v>n/a</v>
      </c>
      <c r="AO472" s="54" t="str">
        <f t="shared" si="1189"/>
        <v>n/a</v>
      </c>
      <c r="AP472" s="54">
        <f t="shared" si="1457"/>
        <v>-24.865831842576025</v>
      </c>
      <c r="AQ472" s="54">
        <f t="shared" si="1458"/>
        <v>-30.82191780821918</v>
      </c>
      <c r="AR472" s="54">
        <f t="shared" si="1464"/>
        <v>-24.69879518072289</v>
      </c>
      <c r="AS472" s="54">
        <f t="shared" si="1465"/>
        <v>-24.69879518072289</v>
      </c>
      <c r="AT472" s="54">
        <f t="shared" si="1466"/>
        <v>-24.250000000000004</v>
      </c>
      <c r="AU472" s="54" t="e">
        <f t="shared" ref="AU472" si="1477">(I472/I420-1)*100</f>
        <v>#REF!</v>
      </c>
    </row>
    <row r="473" spans="1:47" x14ac:dyDescent="0.25">
      <c r="A473" s="12">
        <f t="shared" si="744"/>
        <v>40890</v>
      </c>
      <c r="D473" s="54">
        <f>TWK!D416</f>
        <v>380</v>
      </c>
      <c r="E473" s="54">
        <f>TWK!E416</f>
        <v>278</v>
      </c>
      <c r="F473" s="54">
        <f>TWK!F416</f>
        <v>353</v>
      </c>
      <c r="G473" s="54">
        <f>TWK!G416</f>
        <v>353</v>
      </c>
      <c r="H473" s="54">
        <f>TWK!H416</f>
        <v>257</v>
      </c>
      <c r="I473" s="54" t="e">
        <f>TWK!#REF!</f>
        <v>#REF!</v>
      </c>
      <c r="K473" s="54" t="str">
        <f t="shared" ref="K473:R473" si="1478">IFERROR(AVERAGE(B470:B473),"n/a")</f>
        <v>n/a</v>
      </c>
      <c r="L473" s="54">
        <f t="shared" si="1478"/>
        <v>423</v>
      </c>
      <c r="M473" s="54">
        <f t="shared" si="1478"/>
        <v>407</v>
      </c>
      <c r="N473" s="54">
        <f t="shared" si="1478"/>
        <v>296.16666666666669</v>
      </c>
      <c r="O473" s="54">
        <f t="shared" si="1478"/>
        <v>383.16666666666669</v>
      </c>
      <c r="P473" s="54">
        <f t="shared" si="1478"/>
        <v>383.16666666666669</v>
      </c>
      <c r="Q473" s="54">
        <f t="shared" si="1478"/>
        <v>275.83333333333331</v>
      </c>
      <c r="R473" s="54" t="str">
        <f t="shared" si="1478"/>
        <v>n/a</v>
      </c>
      <c r="T473" s="54" t="str">
        <f t="shared" ref="T473:Z473" si="1479">IFERROR((K317+K369+K421)/3,"n/a")</f>
        <v>n/a</v>
      </c>
      <c r="U473" s="54">
        <f t="shared" si="1479"/>
        <v>425.3981481481481</v>
      </c>
      <c r="V473" s="54">
        <f t="shared" si="1479"/>
        <v>448.90972222222223</v>
      </c>
      <c r="W473" s="54">
        <f t="shared" si="1479"/>
        <v>361.875</v>
      </c>
      <c r="X473" s="54">
        <f t="shared" si="1479"/>
        <v>391.25</v>
      </c>
      <c r="Y473" s="54">
        <f t="shared" si="1479"/>
        <v>389.1319444444444</v>
      </c>
      <c r="Z473" s="54">
        <f t="shared" si="1479"/>
        <v>321.47916666666669</v>
      </c>
      <c r="AA473" s="54" t="e">
        <f t="shared" ref="AA473" si="1480">(R317+R369+R421)/3</f>
        <v>#VALUE!</v>
      </c>
      <c r="AC473" s="74">
        <f>+AF473-'Figure 10 data'!I685</f>
        <v>0</v>
      </c>
      <c r="AD473" s="54" t="str">
        <f t="shared" si="1230"/>
        <v>n/a</v>
      </c>
      <c r="AE473" s="54">
        <f t="shared" si="1187"/>
        <v>-100</v>
      </c>
      <c r="AF473" s="54">
        <f t="shared" si="1152"/>
        <v>-15.350463313893226</v>
      </c>
      <c r="AG473" s="54">
        <f t="shared" si="1153"/>
        <v>-23.17789291882556</v>
      </c>
      <c r="AH473" s="54">
        <f t="shared" si="1154"/>
        <v>-9.7763578274760334</v>
      </c>
      <c r="AI473" s="54">
        <f t="shared" si="1155"/>
        <v>-9.2852681359864242</v>
      </c>
      <c r="AJ473" s="54">
        <f t="shared" si="1156"/>
        <v>-20.057028060397908</v>
      </c>
      <c r="AK473" s="54" t="e">
        <f t="shared" ref="AK473" si="1481">(I473/AA473-1)*100</f>
        <v>#REF!</v>
      </c>
      <c r="AM473" s="74">
        <f>AP473-'Figure 10 data'!H685</f>
        <v>0</v>
      </c>
      <c r="AN473" s="54" t="str">
        <f t="shared" si="1210"/>
        <v>n/a</v>
      </c>
      <c r="AO473" s="54" t="str">
        <f t="shared" si="1189"/>
        <v>n/a</v>
      </c>
      <c r="AP473" s="54">
        <f t="shared" si="1457"/>
        <v>-34.623655913978489</v>
      </c>
      <c r="AQ473" s="54">
        <f t="shared" si="1458"/>
        <v>-41.319261213720317</v>
      </c>
      <c r="AR473" s="54">
        <f t="shared" si="1464"/>
        <v>-28.506329113924057</v>
      </c>
      <c r="AS473" s="54">
        <f t="shared" si="1465"/>
        <v>-28.506329113924057</v>
      </c>
      <c r="AT473" s="54">
        <f t="shared" si="1466"/>
        <v>-38.443113772455092</v>
      </c>
      <c r="AU473" s="54" t="e">
        <f t="shared" ref="AU473" si="1482">(I473/I421-1)*100</f>
        <v>#REF!</v>
      </c>
    </row>
    <row r="474" spans="1:47" x14ac:dyDescent="0.25">
      <c r="A474" s="12">
        <f t="shared" si="744"/>
        <v>40897</v>
      </c>
      <c r="D474" s="54">
        <f>TWK!D417</f>
        <v>353</v>
      </c>
      <c r="E474" s="54">
        <f>TWK!E417</f>
        <v>260</v>
      </c>
      <c r="F474" s="54">
        <f>TWK!F417</f>
        <v>335</v>
      </c>
      <c r="G474" s="54">
        <f>TWK!G417</f>
        <v>335</v>
      </c>
      <c r="H474" s="54">
        <f>TWK!H417</f>
        <v>238</v>
      </c>
      <c r="I474" s="54" t="e">
        <f>TWK!#REF!</f>
        <v>#REF!</v>
      </c>
      <c r="K474" s="54" t="str">
        <f t="shared" ref="K474:R474" si="1483">IFERROR(AVERAGE(B471:B474),"n/a")</f>
        <v>n/a</v>
      </c>
      <c r="L474" s="54" t="str">
        <f t="shared" si="1483"/>
        <v>n/a</v>
      </c>
      <c r="M474" s="54">
        <f t="shared" si="1483"/>
        <v>389.5</v>
      </c>
      <c r="N474" s="54">
        <f t="shared" si="1483"/>
        <v>283.16666666666669</v>
      </c>
      <c r="O474" s="54">
        <f t="shared" si="1483"/>
        <v>362.41666666666669</v>
      </c>
      <c r="P474" s="54">
        <f t="shared" si="1483"/>
        <v>362.41666666666669</v>
      </c>
      <c r="Q474" s="54">
        <f t="shared" si="1483"/>
        <v>266.58333333333331</v>
      </c>
      <c r="R474" s="54" t="str">
        <f t="shared" si="1483"/>
        <v>n/a</v>
      </c>
      <c r="T474" s="54" t="str">
        <f t="shared" ref="T474:Z474" si="1484">IFERROR((K318+K370+K422)/3,"n/a")</f>
        <v>n/a</v>
      </c>
      <c r="U474" s="54">
        <f t="shared" si="1484"/>
        <v>431.88888888888886</v>
      </c>
      <c r="V474" s="54">
        <f t="shared" si="1484"/>
        <v>460.3680555555556</v>
      </c>
      <c r="W474" s="54">
        <f t="shared" si="1484"/>
        <v>369.1180555555556</v>
      </c>
      <c r="X474" s="54">
        <f t="shared" si="1484"/>
        <v>392.1875</v>
      </c>
      <c r="Y474" s="54">
        <f t="shared" si="1484"/>
        <v>390.0694444444444</v>
      </c>
      <c r="Z474" s="54">
        <f t="shared" si="1484"/>
        <v>318.76388888888886</v>
      </c>
      <c r="AA474" s="54" t="e">
        <f t="shared" ref="AA474" si="1485">(R318+R370+R422)/3</f>
        <v>#VALUE!</v>
      </c>
      <c r="AC474" s="74">
        <f>+AF474-'Figure 10 data'!I686</f>
        <v>0</v>
      </c>
      <c r="AD474" s="54" t="str">
        <f t="shared" si="1230"/>
        <v>n/a</v>
      </c>
      <c r="AE474" s="54">
        <f t="shared" si="1187"/>
        <v>-100</v>
      </c>
      <c r="AF474" s="54">
        <f t="shared" ref="AF474:AF537" si="1486">IFERROR((D474/V474-1)*100,"n/a")</f>
        <v>-23.322221048979543</v>
      </c>
      <c r="AG474" s="54">
        <f t="shared" ref="AG474:AG537" si="1487">IFERROR((E474/W474-1)*100,"na")</f>
        <v>-29.561830940868816</v>
      </c>
      <c r="AH474" s="54">
        <f t="shared" ref="AH474:AH537" si="1488">IFERROR((F474/X474-1)*100,"n/a")</f>
        <v>-14.581673306772913</v>
      </c>
      <c r="AI474" s="54">
        <f t="shared" ref="AI474:AI537" si="1489">IFERROR((G474/Y474-1)*100,"n/a")</f>
        <v>-14.117856507032212</v>
      </c>
      <c r="AJ474" s="54">
        <f t="shared" ref="AJ474:AJ537" si="1490">IFERROR((H474/Z474-1)*100,"n/a")</f>
        <v>-25.336586641104951</v>
      </c>
      <c r="AK474" s="54" t="e">
        <f t="shared" ref="AK474" si="1491">(I474/AA474-1)*100</f>
        <v>#REF!</v>
      </c>
      <c r="AM474" s="74">
        <f>AP474-'Figure 10 data'!H686</f>
        <v>0</v>
      </c>
      <c r="AN474" s="54" t="str">
        <f t="shared" si="1210"/>
        <v>n/a</v>
      </c>
      <c r="AO474" s="54" t="str">
        <f t="shared" si="1189"/>
        <v>n/a</v>
      </c>
      <c r="AP474" s="54">
        <f t="shared" si="1457"/>
        <v>-31.787439613526569</v>
      </c>
      <c r="AQ474" s="54">
        <f t="shared" si="1458"/>
        <v>-31.877729257641928</v>
      </c>
      <c r="AR474" s="54">
        <f t="shared" si="1464"/>
        <v>-17.791411042944784</v>
      </c>
      <c r="AS474" s="54">
        <f t="shared" si="1465"/>
        <v>-17.791411042944784</v>
      </c>
      <c r="AT474" s="54">
        <f t="shared" si="1466"/>
        <v>-33.658536585365852</v>
      </c>
      <c r="AU474" s="54" t="e">
        <f t="shared" ref="AU474" si="1492">(I474/I422-1)*100</f>
        <v>#REF!</v>
      </c>
    </row>
    <row r="475" spans="1:47" x14ac:dyDescent="0.25">
      <c r="A475" s="12">
        <f t="shared" si="744"/>
        <v>40904</v>
      </c>
      <c r="D475" s="54">
        <f>TWK!D418</f>
        <v>341.66666666666669</v>
      </c>
      <c r="E475" s="54">
        <f>TWK!E418</f>
        <v>241.66666666666666</v>
      </c>
      <c r="F475" s="54">
        <f>TWK!F418</f>
        <v>330</v>
      </c>
      <c r="G475" s="54">
        <f>TWK!G418</f>
        <v>330</v>
      </c>
      <c r="H475" s="54">
        <f>TWK!H418</f>
        <v>230</v>
      </c>
      <c r="I475" s="54" t="e">
        <f>TWK!#REF!</f>
        <v>#REF!</v>
      </c>
      <c r="K475" s="54" t="str">
        <f t="shared" ref="K475:R475" si="1493">IFERROR(AVERAGE(B472:B475),"n/a")</f>
        <v>n/a</v>
      </c>
      <c r="L475" s="54" t="str">
        <f t="shared" si="1493"/>
        <v>n/a</v>
      </c>
      <c r="M475" s="54">
        <f t="shared" si="1493"/>
        <v>373.66666666666669</v>
      </c>
      <c r="N475" s="54">
        <f t="shared" si="1493"/>
        <v>270.66666666666669</v>
      </c>
      <c r="O475" s="54">
        <f t="shared" si="1493"/>
        <v>348.25</v>
      </c>
      <c r="P475" s="54">
        <f t="shared" si="1493"/>
        <v>348.25</v>
      </c>
      <c r="Q475" s="54">
        <f t="shared" si="1493"/>
        <v>257</v>
      </c>
      <c r="R475" s="54" t="str">
        <f t="shared" si="1493"/>
        <v>n/a</v>
      </c>
      <c r="T475" s="54" t="str">
        <f t="shared" ref="T475:Z475" si="1494">IFERROR((K319+K371+K423)/3,"n/a")</f>
        <v>n/a</v>
      </c>
      <c r="U475" s="54" t="str">
        <f t="shared" si="1494"/>
        <v>n/a</v>
      </c>
      <c r="V475" s="54">
        <f t="shared" si="1494"/>
        <v>461.875</v>
      </c>
      <c r="W475" s="54">
        <f t="shared" si="1494"/>
        <v>359.95138888888891</v>
      </c>
      <c r="X475" s="54">
        <f t="shared" si="1494"/>
        <v>383.0069444444444</v>
      </c>
      <c r="Y475" s="54">
        <f t="shared" si="1494"/>
        <v>382.70138888888886</v>
      </c>
      <c r="Z475" s="54">
        <f t="shared" si="1494"/>
        <v>307.17361111111109</v>
      </c>
      <c r="AA475" s="54" t="e">
        <f t="shared" ref="AA475" si="1495">(R319+R371+R423)/3</f>
        <v>#VALUE!</v>
      </c>
      <c r="AC475" s="74">
        <f>+AF475-'Figure 10 data'!I687</f>
        <v>0</v>
      </c>
      <c r="AD475" s="54" t="str">
        <f t="shared" si="1230"/>
        <v>n/a</v>
      </c>
      <c r="AE475" s="54" t="str">
        <f t="shared" si="1187"/>
        <v>n/a</v>
      </c>
      <c r="AF475" s="54">
        <f t="shared" si="1486"/>
        <v>-26.026161479476762</v>
      </c>
      <c r="AG475" s="54">
        <f t="shared" si="1487"/>
        <v>-32.861304574305947</v>
      </c>
      <c r="AH475" s="54">
        <f t="shared" si="1488"/>
        <v>-13.839682338222747</v>
      </c>
      <c r="AI475" s="54">
        <f t="shared" si="1489"/>
        <v>-13.770890417173231</v>
      </c>
      <c r="AJ475" s="54">
        <f t="shared" si="1490"/>
        <v>-25.123776366061534</v>
      </c>
      <c r="AK475" s="54" t="e">
        <f t="shared" ref="AK475" si="1496">(I475/AA475-1)*100</f>
        <v>#REF!</v>
      </c>
      <c r="AM475" s="74">
        <f>AP475-'Figure 10 data'!H687</f>
        <v>0</v>
      </c>
      <c r="AN475" s="54" t="str">
        <f t="shared" si="1210"/>
        <v>n/a</v>
      </c>
      <c r="AO475" s="54" t="str">
        <f t="shared" si="1189"/>
        <v>n/a</v>
      </c>
      <c r="AP475" s="54">
        <f t="shared" si="1457"/>
        <v>-29.310344827586199</v>
      </c>
      <c r="AQ475" s="54">
        <f t="shared" si="1458"/>
        <v>-28.921568627450988</v>
      </c>
      <c r="AR475" s="54">
        <f t="shared" si="1464"/>
        <v>-19.183673469387752</v>
      </c>
      <c r="AS475" s="54">
        <f t="shared" si="1465"/>
        <v>-19.183673469387752</v>
      </c>
      <c r="AT475" s="54">
        <f t="shared" si="1466"/>
        <v>-22.471910112359559</v>
      </c>
      <c r="AU475" s="54" t="e">
        <f t="shared" ref="AU475" si="1497">(I475/I423-1)*100</f>
        <v>#REF!</v>
      </c>
    </row>
    <row r="476" spans="1:47" x14ac:dyDescent="0.25">
      <c r="A476" s="12">
        <f t="shared" si="744"/>
        <v>40911</v>
      </c>
      <c r="D476" s="54">
        <f>TWK!D419</f>
        <v>343.33333333333331</v>
      </c>
      <c r="E476" s="54">
        <f>TWK!E419</f>
        <v>248.33333333333334</v>
      </c>
      <c r="F476" s="54">
        <f>TWK!F419</f>
        <v>336.66666666666669</v>
      </c>
      <c r="G476" s="54">
        <f>TWK!G419</f>
        <v>336.66666666666669</v>
      </c>
      <c r="H476" s="54">
        <f>TWK!H419</f>
        <v>228.33333333333334</v>
      </c>
      <c r="I476" s="54" t="e">
        <f>TWK!#REF!</f>
        <v>#REF!</v>
      </c>
      <c r="K476" s="54" t="str">
        <f t="shared" ref="K476:R476" si="1498">IFERROR(AVERAGE(B473:B476),"n/a")</f>
        <v>n/a</v>
      </c>
      <c r="L476" s="54" t="str">
        <f t="shared" si="1498"/>
        <v>n/a</v>
      </c>
      <c r="M476" s="54">
        <f t="shared" si="1498"/>
        <v>354.5</v>
      </c>
      <c r="N476" s="54">
        <f t="shared" si="1498"/>
        <v>257</v>
      </c>
      <c r="O476" s="54">
        <f t="shared" si="1498"/>
        <v>338.66666666666669</v>
      </c>
      <c r="P476" s="54">
        <f t="shared" si="1498"/>
        <v>338.66666666666669</v>
      </c>
      <c r="Q476" s="54">
        <f t="shared" si="1498"/>
        <v>238.33333333333334</v>
      </c>
      <c r="R476" s="54" t="str">
        <f t="shared" si="1498"/>
        <v>n/a</v>
      </c>
      <c r="T476" s="54" t="str">
        <f t="shared" ref="T476:Z476" si="1499">IFERROR((K320+K372+K424)/3,"n/a")</f>
        <v>n/a</v>
      </c>
      <c r="U476" s="54" t="str">
        <f t="shared" si="1499"/>
        <v>n/a</v>
      </c>
      <c r="V476" s="54">
        <f t="shared" si="1499"/>
        <v>438.08333333333331</v>
      </c>
      <c r="W476" s="54">
        <f t="shared" si="1499"/>
        <v>331.19444444444451</v>
      </c>
      <c r="X476" s="54">
        <f t="shared" si="1499"/>
        <v>363.46527777777777</v>
      </c>
      <c r="Y476" s="54">
        <f t="shared" si="1499"/>
        <v>363.29861111111109</v>
      </c>
      <c r="Z476" s="54">
        <f t="shared" si="1499"/>
        <v>284.32638888888891</v>
      </c>
      <c r="AA476" s="54" t="e">
        <f t="shared" ref="AA476" si="1500">(R320+R372+R424)/3</f>
        <v>#VALUE!</v>
      </c>
      <c r="AC476" s="74">
        <f>+AF476-'Figure 10 data'!I688</f>
        <v>0</v>
      </c>
      <c r="AD476" s="54" t="str">
        <f t="shared" si="1230"/>
        <v>n/a</v>
      </c>
      <c r="AE476" s="54" t="str">
        <f t="shared" si="1187"/>
        <v>n/a</v>
      </c>
      <c r="AF476" s="54">
        <f t="shared" si="1486"/>
        <v>-21.62830511698688</v>
      </c>
      <c r="AG476" s="54">
        <f t="shared" si="1487"/>
        <v>-25.018871089490911</v>
      </c>
      <c r="AH476" s="54">
        <f t="shared" si="1488"/>
        <v>-7.3730869905806351</v>
      </c>
      <c r="AI476" s="54">
        <f t="shared" si="1489"/>
        <v>-7.3305935200229211</v>
      </c>
      <c r="AJ476" s="54">
        <f t="shared" si="1490"/>
        <v>-19.69323205431942</v>
      </c>
      <c r="AK476" s="54" t="e">
        <f t="shared" ref="AK476" si="1501">(I476/AA476-1)*100</f>
        <v>#REF!</v>
      </c>
      <c r="AM476" s="74">
        <f>AP476-'Figure 10 data'!H688</f>
        <v>0</v>
      </c>
      <c r="AN476" s="54" t="str">
        <f t="shared" si="1210"/>
        <v>n/a</v>
      </c>
      <c r="AO476" s="54" t="str">
        <f t="shared" si="1189"/>
        <v>n/a</v>
      </c>
      <c r="AP476" s="54">
        <f t="shared" si="1457"/>
        <v>-16.767676767676775</v>
      </c>
      <c r="AQ476" s="54">
        <f t="shared" si="1458"/>
        <v>-17.565698478561544</v>
      </c>
      <c r="AR476" s="54">
        <f t="shared" si="1464"/>
        <v>-10.816777041942604</v>
      </c>
      <c r="AS476" s="54">
        <f t="shared" si="1465"/>
        <v>-10.816777041942604</v>
      </c>
      <c r="AT476" s="54">
        <f t="shared" si="1466"/>
        <v>-17.717717717717719</v>
      </c>
      <c r="AU476" s="54" t="e">
        <f t="shared" ref="AU476" si="1502">(I476/I424-1)*100</f>
        <v>#REF!</v>
      </c>
    </row>
    <row r="477" spans="1:47" x14ac:dyDescent="0.25">
      <c r="A477" s="12">
        <f t="shared" si="744"/>
        <v>40918</v>
      </c>
      <c r="D477" s="54">
        <f>TWK!D420</f>
        <v>363.33333333333331</v>
      </c>
      <c r="E477" s="54">
        <f>TWK!E420</f>
        <v>266.66666666666669</v>
      </c>
      <c r="F477" s="54">
        <f>TWK!F420</f>
        <v>343.33333333333331</v>
      </c>
      <c r="G477" s="54">
        <f>TWK!G420</f>
        <v>343.33333333333331</v>
      </c>
      <c r="H477" s="54">
        <f>TWK!H420</f>
        <v>233.33333333333334</v>
      </c>
      <c r="I477" s="54" t="e">
        <f>TWK!#REF!</f>
        <v>#REF!</v>
      </c>
      <c r="K477" s="54" t="str">
        <f t="shared" ref="K477:R477" si="1503">IFERROR(AVERAGE(B474:B477),"n/a")</f>
        <v>n/a</v>
      </c>
      <c r="L477" s="54" t="str">
        <f t="shared" si="1503"/>
        <v>n/a</v>
      </c>
      <c r="M477" s="54">
        <f t="shared" si="1503"/>
        <v>350.33333333333331</v>
      </c>
      <c r="N477" s="54">
        <f t="shared" si="1503"/>
        <v>254.16666666666669</v>
      </c>
      <c r="O477" s="54">
        <f t="shared" si="1503"/>
        <v>336.25</v>
      </c>
      <c r="P477" s="54">
        <f t="shared" si="1503"/>
        <v>336.25</v>
      </c>
      <c r="Q477" s="54">
        <f t="shared" si="1503"/>
        <v>232.41666666666669</v>
      </c>
      <c r="R477" s="54" t="str">
        <f t="shared" si="1503"/>
        <v>n/a</v>
      </c>
      <c r="T477" s="54" t="str">
        <f t="shared" ref="T477:Z477" si="1504">IFERROR((K321+K373+K425)/3,"n/a")</f>
        <v>n/a</v>
      </c>
      <c r="U477" s="54" t="str">
        <f t="shared" si="1504"/>
        <v>n/a</v>
      </c>
      <c r="V477" s="54">
        <f t="shared" si="1504"/>
        <v>435.86111111111109</v>
      </c>
      <c r="W477" s="54">
        <f t="shared" si="1504"/>
        <v>326.15277777777783</v>
      </c>
      <c r="X477" s="54">
        <f t="shared" si="1504"/>
        <v>361.17361111111109</v>
      </c>
      <c r="Y477" s="54">
        <f t="shared" si="1504"/>
        <v>361.0069444444444</v>
      </c>
      <c r="Z477" s="54">
        <f t="shared" si="1504"/>
        <v>288.60416666666669</v>
      </c>
      <c r="AA477" s="54" t="e">
        <f t="shared" ref="AA477" si="1505">(R321+R373+R425)/3</f>
        <v>#VALUE!</v>
      </c>
      <c r="AC477" s="74">
        <f>+AF477-'Figure 10 data'!I689</f>
        <v>0</v>
      </c>
      <c r="AD477" s="54" t="str">
        <f t="shared" si="1230"/>
        <v>n/a</v>
      </c>
      <c r="AE477" s="54" t="str">
        <f t="shared" si="1187"/>
        <v>n/a</v>
      </c>
      <c r="AF477" s="54">
        <f t="shared" si="1486"/>
        <v>-16.640112166209931</v>
      </c>
      <c r="AG477" s="54">
        <f t="shared" si="1487"/>
        <v>-18.238725886811746</v>
      </c>
      <c r="AH477" s="54">
        <f t="shared" si="1488"/>
        <v>-4.9395296967832518</v>
      </c>
      <c r="AI477" s="54">
        <f t="shared" si="1489"/>
        <v>-4.8956429739347769</v>
      </c>
      <c r="AJ477" s="54">
        <f t="shared" si="1490"/>
        <v>-19.151086407276409</v>
      </c>
      <c r="AK477" s="54" t="e">
        <f t="shared" ref="AK477" si="1506">(I477/AA477-1)*100</f>
        <v>#REF!</v>
      </c>
      <c r="AM477" s="74">
        <f>AP477-'Figure 10 data'!H689</f>
        <v>0</v>
      </c>
      <c r="AN477" s="54" t="str">
        <f t="shared" si="1210"/>
        <v>n/a</v>
      </c>
      <c r="AO477" s="54" t="str">
        <f t="shared" si="1189"/>
        <v>n/a</v>
      </c>
      <c r="AP477" s="54">
        <f t="shared" si="1457"/>
        <v>-19.259259259259267</v>
      </c>
      <c r="AQ477" s="54">
        <f t="shared" si="1458"/>
        <v>-29.824561403508763</v>
      </c>
      <c r="AR477" s="54">
        <f t="shared" si="1464"/>
        <v>-21.298949379178612</v>
      </c>
      <c r="AS477" s="54">
        <f t="shared" si="1465"/>
        <v>-21.298949379178612</v>
      </c>
      <c r="AT477" s="54">
        <f t="shared" si="1466"/>
        <v>-35.185185185185183</v>
      </c>
      <c r="AU477" s="54" t="e">
        <f t="shared" ref="AU477" si="1507">(I477/I425-1)*100</f>
        <v>#REF!</v>
      </c>
    </row>
    <row r="478" spans="1:47" x14ac:dyDescent="0.25">
      <c r="A478" s="12">
        <f t="shared" si="744"/>
        <v>40925</v>
      </c>
      <c r="D478" s="54">
        <f>TWK!D421</f>
        <v>361.66666666666669</v>
      </c>
      <c r="E478" s="54">
        <f>TWK!E421</f>
        <v>296.66666666666669</v>
      </c>
      <c r="F478" s="54">
        <f>TWK!F421</f>
        <v>340</v>
      </c>
      <c r="G478" s="54">
        <f>TWK!G421</f>
        <v>340</v>
      </c>
      <c r="H478" s="54">
        <f>TWK!H421</f>
        <v>240</v>
      </c>
      <c r="I478" s="54" t="e">
        <f>TWK!#REF!</f>
        <v>#REF!</v>
      </c>
      <c r="K478" s="54" t="str">
        <f t="shared" ref="K478:R478" si="1508">IFERROR(AVERAGE(B475:B478),"n/a")</f>
        <v>n/a</v>
      </c>
      <c r="L478" s="54" t="str">
        <f t="shared" si="1508"/>
        <v>n/a</v>
      </c>
      <c r="M478" s="54">
        <f t="shared" si="1508"/>
        <v>352.5</v>
      </c>
      <c r="N478" s="54">
        <f t="shared" si="1508"/>
        <v>263.33333333333337</v>
      </c>
      <c r="O478" s="54">
        <f t="shared" si="1508"/>
        <v>337.5</v>
      </c>
      <c r="P478" s="54">
        <f t="shared" si="1508"/>
        <v>337.5</v>
      </c>
      <c r="Q478" s="54">
        <f t="shared" si="1508"/>
        <v>232.91666666666669</v>
      </c>
      <c r="R478" s="54" t="str">
        <f t="shared" si="1508"/>
        <v>n/a</v>
      </c>
      <c r="T478" s="54" t="str">
        <f t="shared" ref="T478:Z478" si="1509">IFERROR((K322+K374+K426)/3,"n/a")</f>
        <v>n/a</v>
      </c>
      <c r="U478" s="54" t="str">
        <f t="shared" si="1509"/>
        <v>n/a</v>
      </c>
      <c r="V478" s="54">
        <f t="shared" si="1509"/>
        <v>437.15277777777777</v>
      </c>
      <c r="W478" s="54">
        <f t="shared" si="1509"/>
        <v>333.3680555555556</v>
      </c>
      <c r="X478" s="54">
        <f t="shared" si="1509"/>
        <v>369.1319444444444</v>
      </c>
      <c r="Y478" s="54">
        <f t="shared" si="1509"/>
        <v>368.96527777777777</v>
      </c>
      <c r="Z478" s="54">
        <f t="shared" si="1509"/>
        <v>301.97916666666669</v>
      </c>
      <c r="AA478" s="54" t="e">
        <f t="shared" ref="AA478" si="1510">(R322+R374+R426)/3</f>
        <v>#VALUE!</v>
      </c>
      <c r="AC478" s="74">
        <f>+AF478-'Figure 10 data'!I690</f>
        <v>0</v>
      </c>
      <c r="AD478" s="54" t="str">
        <f t="shared" si="1230"/>
        <v>n/a</v>
      </c>
      <c r="AE478" s="54" t="str">
        <f t="shared" si="1187"/>
        <v>n/a</v>
      </c>
      <c r="AF478" s="54">
        <f t="shared" si="1486"/>
        <v>-17.267672756155672</v>
      </c>
      <c r="AG478" s="54">
        <f t="shared" si="1487"/>
        <v>-11.009269867722116</v>
      </c>
      <c r="AH478" s="54">
        <f t="shared" si="1488"/>
        <v>-7.8920139215501672</v>
      </c>
      <c r="AI478" s="54">
        <f t="shared" si="1489"/>
        <v>-7.850407483390109</v>
      </c>
      <c r="AJ478" s="54">
        <f t="shared" si="1490"/>
        <v>-20.524318730596757</v>
      </c>
      <c r="AK478" s="54" t="e">
        <f t="shared" ref="AK478" si="1511">(I478/AA478-1)*100</f>
        <v>#REF!</v>
      </c>
      <c r="AM478" s="74">
        <f>AP478-'Figure 10 data'!H690</f>
        <v>0</v>
      </c>
      <c r="AN478" s="54" t="str">
        <f t="shared" si="1210"/>
        <v>n/a</v>
      </c>
      <c r="AO478" s="54" t="str">
        <f t="shared" si="1189"/>
        <v>n/a</v>
      </c>
      <c r="AP478" s="54">
        <f t="shared" si="1457"/>
        <v>-20.947176684881597</v>
      </c>
      <c r="AQ478" s="54">
        <f t="shared" si="1458"/>
        <v>-25.131440588853838</v>
      </c>
      <c r="AR478" s="54">
        <f t="shared" si="1464"/>
        <v>-22.507122507122514</v>
      </c>
      <c r="AS478" s="54">
        <f t="shared" si="1465"/>
        <v>-22.507122507122514</v>
      </c>
      <c r="AT478" s="54">
        <f t="shared" si="1466"/>
        <v>-35.570469798657726</v>
      </c>
      <c r="AU478" s="54" t="e">
        <f t="shared" ref="AU478" si="1512">(I478/I426-1)*100</f>
        <v>#REF!</v>
      </c>
    </row>
    <row r="479" spans="1:47" x14ac:dyDescent="0.25">
      <c r="A479" s="12">
        <f t="shared" si="744"/>
        <v>40932</v>
      </c>
      <c r="D479" s="54">
        <f>TWK!D422</f>
        <v>385</v>
      </c>
      <c r="E479" s="54">
        <f>TWK!E422</f>
        <v>310</v>
      </c>
      <c r="F479" s="54">
        <f>TWK!F422</f>
        <v>340</v>
      </c>
      <c r="G479" s="54">
        <f>TWK!G422</f>
        <v>340</v>
      </c>
      <c r="H479" s="54">
        <f>TWK!H422</f>
        <v>240</v>
      </c>
      <c r="I479" s="54" t="e">
        <f>TWK!#REF!</f>
        <v>#REF!</v>
      </c>
      <c r="K479" s="54" t="str">
        <f t="shared" ref="K479:R479" si="1513">IFERROR(AVERAGE(B476:B479),"n/a")</f>
        <v>n/a</v>
      </c>
      <c r="L479" s="54" t="str">
        <f t="shared" si="1513"/>
        <v>n/a</v>
      </c>
      <c r="M479" s="54">
        <f t="shared" si="1513"/>
        <v>363.33333333333331</v>
      </c>
      <c r="N479" s="54">
        <f t="shared" si="1513"/>
        <v>280.41666666666669</v>
      </c>
      <c r="O479" s="54">
        <f t="shared" si="1513"/>
        <v>340</v>
      </c>
      <c r="P479" s="54">
        <f t="shared" si="1513"/>
        <v>340</v>
      </c>
      <c r="Q479" s="54">
        <f t="shared" si="1513"/>
        <v>235.41666666666669</v>
      </c>
      <c r="R479" s="54" t="str">
        <f t="shared" si="1513"/>
        <v>n/a</v>
      </c>
      <c r="T479" s="54" t="str">
        <f t="shared" ref="T479:Z479" si="1514">IFERROR((K323+K375+K427)/3,"n/a")</f>
        <v>n/a</v>
      </c>
      <c r="U479" s="54" t="str">
        <f t="shared" si="1514"/>
        <v>n/a</v>
      </c>
      <c r="V479" s="54">
        <f t="shared" si="1514"/>
        <v>448.97916666666669</v>
      </c>
      <c r="W479" s="54">
        <f t="shared" si="1514"/>
        <v>354.38194444444451</v>
      </c>
      <c r="X479" s="54">
        <f t="shared" si="1514"/>
        <v>375.9930555555556</v>
      </c>
      <c r="Y479" s="54">
        <f t="shared" si="1514"/>
        <v>376.82638888888891</v>
      </c>
      <c r="Z479" s="54">
        <f t="shared" si="1514"/>
        <v>316.72222222222223</v>
      </c>
      <c r="AA479" s="54" t="e">
        <f t="shared" ref="AA479" si="1515">(R323+R375+R427)/3</f>
        <v>#VALUE!</v>
      </c>
      <c r="AC479" s="74">
        <f>+AF479-'Figure 10 data'!I691</f>
        <v>0</v>
      </c>
      <c r="AD479" s="54" t="str">
        <f t="shared" si="1230"/>
        <v>n/a</v>
      </c>
      <c r="AE479" s="54" t="str">
        <f t="shared" si="1187"/>
        <v>n/a</v>
      </c>
      <c r="AF479" s="54">
        <f t="shared" si="1486"/>
        <v>-14.249918797271588</v>
      </c>
      <c r="AG479" s="54">
        <f t="shared" si="1487"/>
        <v>-12.523760067410027</v>
      </c>
      <c r="AH479" s="54">
        <f t="shared" si="1488"/>
        <v>-9.5727979609552598</v>
      </c>
      <c r="AI479" s="54">
        <f t="shared" si="1489"/>
        <v>-9.7727733446363096</v>
      </c>
      <c r="AJ479" s="54">
        <f t="shared" si="1490"/>
        <v>-24.223820382389061</v>
      </c>
      <c r="AK479" s="54" t="e">
        <f t="shared" ref="AK479" si="1516">(I479/AA479-1)*100</f>
        <v>#REF!</v>
      </c>
      <c r="AM479" s="74">
        <f>AP479-'Figure 10 data'!H691</f>
        <v>0</v>
      </c>
      <c r="AN479" s="54" t="str">
        <f t="shared" si="1210"/>
        <v>n/a</v>
      </c>
      <c r="AO479" s="54" t="str">
        <f t="shared" si="1189"/>
        <v>n/a</v>
      </c>
      <c r="AP479" s="54">
        <f t="shared" si="1457"/>
        <v>-15.616438356164386</v>
      </c>
      <c r="AQ479" s="54">
        <f t="shared" si="1458"/>
        <v>-22.012578616352197</v>
      </c>
      <c r="AR479" s="54">
        <f t="shared" si="1464"/>
        <v>-15.000000000000002</v>
      </c>
      <c r="AS479" s="54">
        <f t="shared" si="1465"/>
        <v>-15.000000000000002</v>
      </c>
      <c r="AT479" s="54">
        <f t="shared" si="1466"/>
        <v>-27.54716981132076</v>
      </c>
      <c r="AU479" s="54" t="e">
        <f t="shared" ref="AU479" si="1517">(I479/I427-1)*100</f>
        <v>#REF!</v>
      </c>
    </row>
    <row r="480" spans="1:47" x14ac:dyDescent="0.25">
      <c r="A480" s="12">
        <f t="shared" si="744"/>
        <v>40939</v>
      </c>
      <c r="D480" s="54">
        <f>TWK!D423</f>
        <v>462</v>
      </c>
      <c r="E480" s="54">
        <f>TWK!E423</f>
        <v>357</v>
      </c>
      <c r="F480" s="54">
        <f>TWK!F423</f>
        <v>388</v>
      </c>
      <c r="G480" s="54">
        <f>TWK!G423</f>
        <v>388</v>
      </c>
      <c r="H480" s="54">
        <f>TWK!H423</f>
        <v>272</v>
      </c>
      <c r="I480" s="54" t="e">
        <f>TWK!#REF!</f>
        <v>#REF!</v>
      </c>
      <c r="K480" s="54" t="str">
        <f t="shared" ref="K480:R480" si="1518">IFERROR(AVERAGE(B477:B480),"n/a")</f>
        <v>n/a</v>
      </c>
      <c r="L480" s="54" t="str">
        <f t="shared" si="1518"/>
        <v>n/a</v>
      </c>
      <c r="M480" s="54">
        <f t="shared" si="1518"/>
        <v>393</v>
      </c>
      <c r="N480" s="54">
        <f t="shared" si="1518"/>
        <v>307.58333333333337</v>
      </c>
      <c r="O480" s="54">
        <f t="shared" si="1518"/>
        <v>352.83333333333331</v>
      </c>
      <c r="P480" s="54">
        <f t="shared" si="1518"/>
        <v>352.83333333333331</v>
      </c>
      <c r="Q480" s="54">
        <f t="shared" si="1518"/>
        <v>246.33333333333334</v>
      </c>
      <c r="R480" s="54" t="str">
        <f t="shared" si="1518"/>
        <v>n/a</v>
      </c>
      <c r="T480" s="54" t="str">
        <f t="shared" ref="T480:Z480" si="1519">IFERROR((K324+K376+K428)/3,"n/a")</f>
        <v>n/a</v>
      </c>
      <c r="U480" s="54" t="str">
        <f t="shared" si="1519"/>
        <v>n/a</v>
      </c>
      <c r="V480" s="54">
        <f t="shared" si="1519"/>
        <v>469.1875</v>
      </c>
      <c r="W480" s="54">
        <f t="shared" si="1519"/>
        <v>376.20138888888891</v>
      </c>
      <c r="X480" s="54">
        <f t="shared" si="1519"/>
        <v>382.5555555555556</v>
      </c>
      <c r="Y480" s="54">
        <f t="shared" si="1519"/>
        <v>383.38888888888891</v>
      </c>
      <c r="Z480" s="54">
        <f t="shared" si="1519"/>
        <v>329.2430555555556</v>
      </c>
      <c r="AA480" s="54" t="e">
        <f t="shared" ref="AA480" si="1520">(R324+R376+R428)/3</f>
        <v>#VALUE!</v>
      </c>
      <c r="AC480" s="74">
        <f>+AF480-'Figure 10 data'!I692</f>
        <v>0</v>
      </c>
      <c r="AD480" s="54" t="str">
        <f t="shared" si="1230"/>
        <v>n/a</v>
      </c>
      <c r="AE480" s="54" t="str">
        <f t="shared" ref="AE480:AE543" si="1521">IFERROR((C480/U480-1)*100,"n/a")</f>
        <v>n/a</v>
      </c>
      <c r="AF480" s="54">
        <f t="shared" si="1486"/>
        <v>-1.5319035566804362</v>
      </c>
      <c r="AG480" s="54">
        <f t="shared" si="1487"/>
        <v>-5.104018607055183</v>
      </c>
      <c r="AH480" s="54">
        <f t="shared" si="1488"/>
        <v>1.4231774615161008</v>
      </c>
      <c r="AI480" s="54">
        <f t="shared" si="1489"/>
        <v>1.20272424286334</v>
      </c>
      <c r="AJ480" s="54">
        <f t="shared" si="1490"/>
        <v>-17.386260572441003</v>
      </c>
      <c r="AK480" s="54" t="e">
        <f t="shared" ref="AK480" si="1522">(I480/AA480-1)*100</f>
        <v>#REF!</v>
      </c>
      <c r="AM480" s="74">
        <f>AP480-'Figure 10 data'!H692</f>
        <v>0</v>
      </c>
      <c r="AN480" s="54" t="str">
        <f t="shared" si="1210"/>
        <v>n/a</v>
      </c>
      <c r="AO480" s="54" t="str">
        <f t="shared" ref="AO480:AO543" si="1523">IFERROR((C480/C428-1)*100,"n/a")</f>
        <v>n/a</v>
      </c>
      <c r="AP480" s="54">
        <f t="shared" si="1457"/>
        <v>-16.000000000000004</v>
      </c>
      <c r="AQ480" s="54">
        <f t="shared" si="1458"/>
        <v>-24.643799472295512</v>
      </c>
      <c r="AR480" s="54">
        <f t="shared" si="1464"/>
        <v>-8.1656804733727828</v>
      </c>
      <c r="AS480" s="54">
        <f t="shared" si="1465"/>
        <v>-8.1656804733727828</v>
      </c>
      <c r="AT480" s="54">
        <f t="shared" si="1466"/>
        <v>-29.043478260869559</v>
      </c>
      <c r="AU480" s="54" t="e">
        <f t="shared" ref="AU480" si="1524">(I480/I428-1)*100</f>
        <v>#REF!</v>
      </c>
    </row>
    <row r="481" spans="1:47" x14ac:dyDescent="0.25">
      <c r="A481" s="12">
        <f t="shared" si="744"/>
        <v>40946</v>
      </c>
      <c r="D481" s="54">
        <f>TWK!D424</f>
        <v>395</v>
      </c>
      <c r="E481" s="54">
        <f>TWK!E424</f>
        <v>295</v>
      </c>
      <c r="F481" s="54">
        <f>TWK!F424</f>
        <v>355</v>
      </c>
      <c r="G481" s="54">
        <f>TWK!G424</f>
        <v>355</v>
      </c>
      <c r="H481" s="54">
        <f>TWK!H424</f>
        <v>248.75</v>
      </c>
      <c r="I481" s="54" t="e">
        <f>TWK!#REF!</f>
        <v>#REF!</v>
      </c>
      <c r="K481" s="54" t="str">
        <f t="shared" ref="K481:R481" si="1525">IFERROR(AVERAGE(B478:B481),"n/a")</f>
        <v>n/a</v>
      </c>
      <c r="L481" s="54" t="str">
        <f t="shared" si="1525"/>
        <v>n/a</v>
      </c>
      <c r="M481" s="54">
        <f t="shared" si="1525"/>
        <v>400.91666666666669</v>
      </c>
      <c r="N481" s="54">
        <f t="shared" si="1525"/>
        <v>314.66666666666669</v>
      </c>
      <c r="O481" s="54">
        <f t="shared" si="1525"/>
        <v>355.75</v>
      </c>
      <c r="P481" s="54">
        <f t="shared" si="1525"/>
        <v>355.75</v>
      </c>
      <c r="Q481" s="54">
        <f t="shared" si="1525"/>
        <v>250.1875</v>
      </c>
      <c r="R481" s="54" t="str">
        <f t="shared" si="1525"/>
        <v>n/a</v>
      </c>
      <c r="T481" s="54" t="str">
        <f t="shared" ref="T481:Z481" si="1526">IFERROR((K325+K377+K429)/3,"n/a")</f>
        <v>n/a</v>
      </c>
      <c r="U481" s="54" t="str">
        <f t="shared" si="1526"/>
        <v>n/a</v>
      </c>
      <c r="V481" s="54">
        <f t="shared" si="1526"/>
        <v>457.95833333333331</v>
      </c>
      <c r="W481" s="54">
        <f t="shared" si="1526"/>
        <v>365.65972222222223</v>
      </c>
      <c r="X481" s="54">
        <f t="shared" si="1526"/>
        <v>369.6180555555556</v>
      </c>
      <c r="Y481" s="54">
        <f t="shared" si="1526"/>
        <v>370.45138888888891</v>
      </c>
      <c r="Z481" s="54">
        <f t="shared" si="1526"/>
        <v>316.72222222222223</v>
      </c>
      <c r="AA481" s="54" t="e">
        <f t="shared" ref="AA481" si="1527">(R325+R377+R429)/3</f>
        <v>#VALUE!</v>
      </c>
      <c r="AC481" s="74">
        <f>+AF481-'Figure 10 data'!I693</f>
        <v>0</v>
      </c>
      <c r="AD481" s="54" t="str">
        <f t="shared" si="1230"/>
        <v>n/a</v>
      </c>
      <c r="AE481" s="54" t="str">
        <f t="shared" si="1521"/>
        <v>n/a</v>
      </c>
      <c r="AF481" s="54">
        <f t="shared" si="1486"/>
        <v>-13.747611682285498</v>
      </c>
      <c r="AG481" s="54">
        <f t="shared" si="1487"/>
        <v>-19.323900864115473</v>
      </c>
      <c r="AH481" s="54">
        <f t="shared" si="1488"/>
        <v>-3.9549084077031615</v>
      </c>
      <c r="AI481" s="54">
        <f t="shared" si="1489"/>
        <v>-4.1709626019308388</v>
      </c>
      <c r="AJ481" s="54">
        <f t="shared" si="1490"/>
        <v>-21.461147167163652</v>
      </c>
      <c r="AK481" s="54" t="e">
        <f t="shared" ref="AK481" si="1528">(I481/AA481-1)*100</f>
        <v>#REF!</v>
      </c>
      <c r="AM481" s="74">
        <f>AP481-'Figure 10 data'!H693</f>
        <v>0</v>
      </c>
      <c r="AN481" s="54" t="str">
        <f t="shared" si="1210"/>
        <v>n/a</v>
      </c>
      <c r="AO481" s="54" t="str">
        <f t="shared" si="1523"/>
        <v>n/a</v>
      </c>
      <c r="AP481" s="54">
        <f t="shared" si="1457"/>
        <v>-26.511627906976742</v>
      </c>
      <c r="AQ481" s="54">
        <f t="shared" si="1458"/>
        <v>-31.195335276967928</v>
      </c>
      <c r="AR481" s="54">
        <f t="shared" si="1464"/>
        <v>-18.390804597701148</v>
      </c>
      <c r="AS481" s="54">
        <f t="shared" si="1465"/>
        <v>-18.390804597701148</v>
      </c>
      <c r="AT481" s="54">
        <f t="shared" si="1466"/>
        <v>-36.421725239616606</v>
      </c>
      <c r="AU481" s="54" t="e">
        <f t="shared" ref="AU481" si="1529">(I481/I429-1)*100</f>
        <v>#REF!</v>
      </c>
    </row>
    <row r="482" spans="1:47" x14ac:dyDescent="0.25">
      <c r="A482" s="12">
        <f t="shared" si="744"/>
        <v>40953</v>
      </c>
      <c r="D482" s="54">
        <f>TWK!D425</f>
        <v>423.33333333333331</v>
      </c>
      <c r="E482" s="54">
        <f>TWK!E425</f>
        <v>336.66666666666669</v>
      </c>
      <c r="F482" s="54">
        <f>TWK!F425</f>
        <v>366.66666666666669</v>
      </c>
      <c r="G482" s="54">
        <f>TWK!G425</f>
        <v>366.66666666666669</v>
      </c>
      <c r="H482" s="54">
        <f>TWK!H425</f>
        <v>275</v>
      </c>
      <c r="I482" s="54" t="e">
        <f>TWK!#REF!</f>
        <v>#REF!</v>
      </c>
      <c r="K482" s="54" t="str">
        <f t="shared" ref="K482:R482" si="1530">IFERROR(AVERAGE(B479:B482),"n/a")</f>
        <v>n/a</v>
      </c>
      <c r="L482" s="54" t="str">
        <f t="shared" si="1530"/>
        <v>n/a</v>
      </c>
      <c r="M482" s="54">
        <f t="shared" si="1530"/>
        <v>416.33333333333331</v>
      </c>
      <c r="N482" s="54">
        <f t="shared" si="1530"/>
        <v>324.66666666666669</v>
      </c>
      <c r="O482" s="54">
        <f t="shared" si="1530"/>
        <v>362.41666666666669</v>
      </c>
      <c r="P482" s="54">
        <f t="shared" si="1530"/>
        <v>362.41666666666669</v>
      </c>
      <c r="Q482" s="54">
        <f t="shared" si="1530"/>
        <v>258.9375</v>
      </c>
      <c r="R482" s="54" t="str">
        <f t="shared" si="1530"/>
        <v>n/a</v>
      </c>
      <c r="T482" s="54" t="str">
        <f t="shared" ref="T482:Z482" si="1531">IFERROR((K326+K378+K430)/3,"n/a")</f>
        <v>n/a</v>
      </c>
      <c r="U482" s="54" t="str">
        <f t="shared" si="1531"/>
        <v>n/a</v>
      </c>
      <c r="V482" s="54">
        <f t="shared" si="1531"/>
        <v>440.20833333333331</v>
      </c>
      <c r="W482" s="54">
        <f t="shared" si="1531"/>
        <v>345.81944444444451</v>
      </c>
      <c r="X482" s="54">
        <f t="shared" si="1531"/>
        <v>352.85416666666669</v>
      </c>
      <c r="Y482" s="54">
        <f t="shared" si="1531"/>
        <v>353.6875</v>
      </c>
      <c r="Z482" s="54">
        <f t="shared" si="1531"/>
        <v>298.03472222222223</v>
      </c>
      <c r="AA482" s="54" t="e">
        <f t="shared" ref="AA482" si="1532">(R326+R378+R430)/3</f>
        <v>#VALUE!</v>
      </c>
      <c r="AC482" s="74">
        <f>+AF482-'Figure 10 data'!I694</f>
        <v>0</v>
      </c>
      <c r="AD482" s="54" t="str">
        <f t="shared" si="1230"/>
        <v>n/a</v>
      </c>
      <c r="AE482" s="54" t="str">
        <f t="shared" si="1521"/>
        <v>n/a</v>
      </c>
      <c r="AF482" s="54">
        <f t="shared" si="1486"/>
        <v>-3.8334122101277845</v>
      </c>
      <c r="AG482" s="54">
        <f t="shared" si="1487"/>
        <v>-2.6466926382585743</v>
      </c>
      <c r="AH482" s="54">
        <f t="shared" si="1488"/>
        <v>3.9145067013048429</v>
      </c>
      <c r="AI482" s="54">
        <f t="shared" si="1489"/>
        <v>3.6696707309889831</v>
      </c>
      <c r="AJ482" s="54">
        <f t="shared" si="1490"/>
        <v>-7.7288720087611011</v>
      </c>
      <c r="AK482" s="54" t="e">
        <f t="shared" ref="AK482" si="1533">(I482/AA482-1)*100</f>
        <v>#REF!</v>
      </c>
      <c r="AM482" s="74">
        <f>AP482-'Figure 10 data'!H694</f>
        <v>0</v>
      </c>
      <c r="AN482" s="54" t="str">
        <f t="shared" si="1210"/>
        <v>n/a</v>
      </c>
      <c r="AO482" s="54" t="str">
        <f t="shared" si="1523"/>
        <v>n/a</v>
      </c>
      <c r="AP482" s="54">
        <f t="shared" si="1457"/>
        <v>-27.480371163454677</v>
      </c>
      <c r="AQ482" s="54">
        <f t="shared" si="1458"/>
        <v>-30.94017094017094</v>
      </c>
      <c r="AR482" s="54">
        <f t="shared" si="1464"/>
        <v>-26.666666666666661</v>
      </c>
      <c r="AS482" s="54">
        <f t="shared" si="1465"/>
        <v>-26.666666666666661</v>
      </c>
      <c r="AT482" s="54">
        <f t="shared" si="1466"/>
        <v>-37.142857142857146</v>
      </c>
      <c r="AU482" s="54" t="e">
        <f t="shared" ref="AU482" si="1534">(I482/I430-1)*100</f>
        <v>#REF!</v>
      </c>
    </row>
    <row r="483" spans="1:47" x14ac:dyDescent="0.25">
      <c r="A483" s="12">
        <f t="shared" si="744"/>
        <v>40960</v>
      </c>
      <c r="D483" s="54">
        <f>TWK!D426</f>
        <v>405</v>
      </c>
      <c r="E483" s="54">
        <f>TWK!E426</f>
        <v>300</v>
      </c>
      <c r="F483" s="54">
        <f>TWK!F426</f>
        <v>342</v>
      </c>
      <c r="G483" s="54">
        <f>TWK!G426</f>
        <v>342</v>
      </c>
      <c r="H483" s="54">
        <f>TWK!H426</f>
        <v>258</v>
      </c>
      <c r="I483" s="54" t="e">
        <f>TWK!#REF!</f>
        <v>#REF!</v>
      </c>
      <c r="K483" s="54" t="str">
        <f t="shared" ref="K483:R483" si="1535">IFERROR(AVERAGE(B480:B483),"n/a")</f>
        <v>n/a</v>
      </c>
      <c r="L483" s="54" t="str">
        <f t="shared" si="1535"/>
        <v>n/a</v>
      </c>
      <c r="M483" s="54">
        <f t="shared" si="1535"/>
        <v>421.33333333333331</v>
      </c>
      <c r="N483" s="54">
        <f t="shared" si="1535"/>
        <v>322.16666666666669</v>
      </c>
      <c r="O483" s="54">
        <f t="shared" si="1535"/>
        <v>362.91666666666669</v>
      </c>
      <c r="P483" s="54">
        <f t="shared" si="1535"/>
        <v>362.91666666666669</v>
      </c>
      <c r="Q483" s="54">
        <f t="shared" si="1535"/>
        <v>263.4375</v>
      </c>
      <c r="R483" s="54" t="str">
        <f t="shared" si="1535"/>
        <v>n/a</v>
      </c>
      <c r="T483" s="54" t="str">
        <f t="shared" ref="T483:Z483" si="1536">IFERROR((K327+K379+K431)/3,"n/a")</f>
        <v>n/a</v>
      </c>
      <c r="U483" s="54" t="str">
        <f t="shared" si="1536"/>
        <v>n/a</v>
      </c>
      <c r="V483" s="54">
        <f t="shared" si="1536"/>
        <v>417.97916666666669</v>
      </c>
      <c r="W483" s="54">
        <f t="shared" si="1536"/>
        <v>321.72222222222223</v>
      </c>
      <c r="X483" s="54">
        <f t="shared" si="1536"/>
        <v>336.09027777777777</v>
      </c>
      <c r="Y483" s="54">
        <f t="shared" si="1536"/>
        <v>336.09027777777777</v>
      </c>
      <c r="Z483" s="54">
        <f t="shared" si="1536"/>
        <v>282.23611111111109</v>
      </c>
      <c r="AA483" s="54" t="e">
        <f t="shared" ref="AA483" si="1537">(R327+R379+R431)/3</f>
        <v>#VALUE!</v>
      </c>
      <c r="AC483" s="74">
        <f>+AF483-'Figure 10 data'!I695</f>
        <v>0</v>
      </c>
      <c r="AD483" s="54" t="str">
        <f t="shared" si="1230"/>
        <v>n/a</v>
      </c>
      <c r="AE483" s="54" t="str">
        <f t="shared" si="1521"/>
        <v>n/a</v>
      </c>
      <c r="AF483" s="54">
        <f t="shared" si="1486"/>
        <v>-3.1052185615311867</v>
      </c>
      <c r="AG483" s="54">
        <f t="shared" si="1487"/>
        <v>-6.7518563287860545</v>
      </c>
      <c r="AH483" s="54">
        <f t="shared" si="1488"/>
        <v>1.758373452899975</v>
      </c>
      <c r="AI483" s="54">
        <f t="shared" si="1489"/>
        <v>1.758373452899975</v>
      </c>
      <c r="AJ483" s="54">
        <f t="shared" si="1490"/>
        <v>-8.5871758279612127</v>
      </c>
      <c r="AK483" s="54" t="e">
        <f t="shared" ref="AK483" si="1538">(I483/AA483-1)*100</f>
        <v>#REF!</v>
      </c>
      <c r="AM483" s="74">
        <f>AP483-'Figure 10 data'!H695</f>
        <v>0</v>
      </c>
      <c r="AN483" s="54" t="str">
        <f t="shared" si="1210"/>
        <v>n/a</v>
      </c>
      <c r="AO483" s="54" t="str">
        <f t="shared" si="1523"/>
        <v>n/a</v>
      </c>
      <c r="AP483" s="54">
        <f t="shared" si="1457"/>
        <v>-24.651162790697679</v>
      </c>
      <c r="AQ483" s="54">
        <f t="shared" si="1458"/>
        <v>-31.818181818181824</v>
      </c>
      <c r="AR483" s="54">
        <f t="shared" si="1464"/>
        <v>-26.054054054054056</v>
      </c>
      <c r="AS483" s="54">
        <f t="shared" si="1465"/>
        <v>-26.054054054054056</v>
      </c>
      <c r="AT483" s="54">
        <f t="shared" si="1466"/>
        <v>-35.5</v>
      </c>
      <c r="AU483" s="54" t="e">
        <f t="shared" ref="AU483" si="1539">(I483/I431-1)*100</f>
        <v>#REF!</v>
      </c>
    </row>
    <row r="484" spans="1:47" x14ac:dyDescent="0.25">
      <c r="A484" s="12">
        <f t="shared" si="744"/>
        <v>40967</v>
      </c>
      <c r="D484" s="54">
        <f>TWK!D427</f>
        <v>383</v>
      </c>
      <c r="E484" s="54">
        <f>TWK!E427</f>
        <v>282</v>
      </c>
      <c r="F484" s="54">
        <f>TWK!F427</f>
        <v>342</v>
      </c>
      <c r="G484" s="54">
        <f>TWK!G427</f>
        <v>342</v>
      </c>
      <c r="H484" s="54">
        <f>TWK!H427</f>
        <v>242</v>
      </c>
      <c r="I484" s="54" t="e">
        <f>TWK!#REF!</f>
        <v>#REF!</v>
      </c>
      <c r="K484" s="54" t="str">
        <f t="shared" ref="K484:R484" si="1540">IFERROR(AVERAGE(B481:B484),"n/a")</f>
        <v>n/a</v>
      </c>
      <c r="L484" s="54" t="str">
        <f t="shared" si="1540"/>
        <v>n/a</v>
      </c>
      <c r="M484" s="54">
        <f t="shared" si="1540"/>
        <v>401.58333333333331</v>
      </c>
      <c r="N484" s="54">
        <f t="shared" si="1540"/>
        <v>303.41666666666669</v>
      </c>
      <c r="O484" s="54">
        <f t="shared" si="1540"/>
        <v>351.41666666666669</v>
      </c>
      <c r="P484" s="54">
        <f t="shared" si="1540"/>
        <v>351.41666666666669</v>
      </c>
      <c r="Q484" s="54">
        <f t="shared" si="1540"/>
        <v>255.9375</v>
      </c>
      <c r="R484" s="54" t="str">
        <f t="shared" si="1540"/>
        <v>n/a</v>
      </c>
      <c r="T484" s="54" t="str">
        <f t="shared" ref="T484:Z484" si="1541">IFERROR((K328+K380+K432)/3,"n/a")</f>
        <v>n/a</v>
      </c>
      <c r="U484" s="54" t="str">
        <f t="shared" si="1541"/>
        <v>n/a</v>
      </c>
      <c r="V484" s="54">
        <f t="shared" si="1541"/>
        <v>394.52083333333331</v>
      </c>
      <c r="W484" s="54">
        <f t="shared" si="1541"/>
        <v>300.99305555555554</v>
      </c>
      <c r="X484" s="54">
        <f t="shared" si="1541"/>
        <v>321.27777777777777</v>
      </c>
      <c r="Y484" s="54">
        <f t="shared" si="1541"/>
        <v>321.59027777777777</v>
      </c>
      <c r="Z484" s="54">
        <f t="shared" si="1541"/>
        <v>270.34722222222223</v>
      </c>
      <c r="AA484" s="54" t="e">
        <f t="shared" ref="AA484" si="1542">(R328+R380+R432)/3</f>
        <v>#VALUE!</v>
      </c>
      <c r="AC484" s="74">
        <f>+AF484-'Figure 10 data'!I696</f>
        <v>0</v>
      </c>
      <c r="AD484" s="54" t="str">
        <f t="shared" si="1230"/>
        <v>n/a</v>
      </c>
      <c r="AE484" s="54" t="str">
        <f t="shared" si="1521"/>
        <v>n/a</v>
      </c>
      <c r="AF484" s="54">
        <f t="shared" si="1486"/>
        <v>-2.9202091144320597</v>
      </c>
      <c r="AG484" s="54">
        <f t="shared" si="1487"/>
        <v>-6.3101308169715935</v>
      </c>
      <c r="AH484" s="54">
        <f t="shared" si="1488"/>
        <v>6.4499394777796981</v>
      </c>
      <c r="AI484" s="54">
        <f t="shared" si="1489"/>
        <v>6.3464985208058877</v>
      </c>
      <c r="AJ484" s="54">
        <f t="shared" si="1490"/>
        <v>-10.485486771127672</v>
      </c>
      <c r="AK484" s="54" t="e">
        <f t="shared" ref="AK484" si="1543">(I484/AA484-1)*100</f>
        <v>#REF!</v>
      </c>
      <c r="AM484" s="74">
        <f>AP484-'Figure 10 data'!H696</f>
        <v>0</v>
      </c>
      <c r="AN484" s="54" t="str">
        <f t="shared" ref="AN484:AN547" si="1544">IFERROR(((B484/B432-1)*100),"n/a")</f>
        <v>n/a</v>
      </c>
      <c r="AO484" s="54" t="str">
        <f t="shared" si="1523"/>
        <v>n/a</v>
      </c>
      <c r="AP484" s="54">
        <f t="shared" si="1457"/>
        <v>-23.015075376884418</v>
      </c>
      <c r="AQ484" s="54">
        <f t="shared" si="1458"/>
        <v>-25.789473684210527</v>
      </c>
      <c r="AR484" s="54">
        <f t="shared" si="1464"/>
        <v>-19.292035398230091</v>
      </c>
      <c r="AS484" s="54">
        <f t="shared" si="1465"/>
        <v>-19.999999999999996</v>
      </c>
      <c r="AT484" s="54">
        <f t="shared" si="1466"/>
        <v>-27.035175879396988</v>
      </c>
      <c r="AU484" s="54" t="e">
        <f t="shared" ref="AU484" si="1545">(I484/I432-1)*100</f>
        <v>#REF!</v>
      </c>
    </row>
    <row r="485" spans="1:47" x14ac:dyDescent="0.25">
      <c r="A485" s="12">
        <f t="shared" si="744"/>
        <v>40974</v>
      </c>
      <c r="D485" s="54">
        <f>TWK!D428</f>
        <v>347</v>
      </c>
      <c r="E485" s="54">
        <f>TWK!E428</f>
        <v>255</v>
      </c>
      <c r="F485" s="54">
        <f>TWK!F428</f>
        <v>325</v>
      </c>
      <c r="G485" s="54">
        <f>TWK!G428</f>
        <v>325</v>
      </c>
      <c r="H485" s="54">
        <f>TWK!H428</f>
        <v>227</v>
      </c>
      <c r="I485" s="54" t="e">
        <f>TWK!#REF!</f>
        <v>#REF!</v>
      </c>
      <c r="K485" s="54" t="str">
        <f t="shared" ref="K485:R485" si="1546">IFERROR(AVERAGE(B482:B485),"n/a")</f>
        <v>n/a</v>
      </c>
      <c r="L485" s="54" t="str">
        <f t="shared" si="1546"/>
        <v>n/a</v>
      </c>
      <c r="M485" s="54">
        <f t="shared" si="1546"/>
        <v>389.58333333333331</v>
      </c>
      <c r="N485" s="54">
        <f t="shared" si="1546"/>
        <v>293.41666666666669</v>
      </c>
      <c r="O485" s="54">
        <f t="shared" si="1546"/>
        <v>343.91666666666669</v>
      </c>
      <c r="P485" s="54">
        <f t="shared" si="1546"/>
        <v>343.91666666666669</v>
      </c>
      <c r="Q485" s="54">
        <f t="shared" si="1546"/>
        <v>250.5</v>
      </c>
      <c r="R485" s="54" t="str">
        <f t="shared" si="1546"/>
        <v>n/a</v>
      </c>
      <c r="T485" s="54" t="str">
        <f t="shared" ref="T485:Z485" si="1547">IFERROR((K329+K381+K433)/3,"n/a")</f>
        <v>n/a</v>
      </c>
      <c r="U485" s="54" t="str">
        <f t="shared" si="1547"/>
        <v>n/a</v>
      </c>
      <c r="V485" s="54">
        <f t="shared" si="1547"/>
        <v>391.29861111111114</v>
      </c>
      <c r="W485" s="54">
        <f t="shared" si="1547"/>
        <v>301.95138888888886</v>
      </c>
      <c r="X485" s="54">
        <f t="shared" si="1547"/>
        <v>315.19444444444446</v>
      </c>
      <c r="Y485" s="54">
        <f t="shared" si="1547"/>
        <v>315.50694444444446</v>
      </c>
      <c r="Z485" s="54">
        <f t="shared" si="1547"/>
        <v>269.65972222222223</v>
      </c>
      <c r="AA485" s="54" t="e">
        <f t="shared" ref="AA485" si="1548">(R329+R381+R433)/3</f>
        <v>#VALUE!</v>
      </c>
      <c r="AC485" s="74">
        <f>+AF485-'Figure 10 data'!I697</f>
        <v>0</v>
      </c>
      <c r="AD485" s="54" t="str">
        <f t="shared" si="1230"/>
        <v>n/a</v>
      </c>
      <c r="AE485" s="54" t="str">
        <f t="shared" si="1521"/>
        <v>n/a</v>
      </c>
      <c r="AF485" s="54">
        <f t="shared" si="1486"/>
        <v>-11.320922143148715</v>
      </c>
      <c r="AG485" s="54">
        <f t="shared" si="1487"/>
        <v>-15.549320392815247</v>
      </c>
      <c r="AH485" s="54">
        <f t="shared" si="1488"/>
        <v>3.1109544372961873</v>
      </c>
      <c r="AI485" s="54">
        <f t="shared" si="1489"/>
        <v>3.0088261836110242</v>
      </c>
      <c r="AJ485" s="54">
        <f t="shared" si="1490"/>
        <v>-15.81983466817749</v>
      </c>
      <c r="AK485" s="54" t="e">
        <f t="shared" ref="AK485" si="1549">(I485/AA485-1)*100</f>
        <v>#REF!</v>
      </c>
      <c r="AM485" s="74">
        <f>AP485-'Figure 10 data'!H697</f>
        <v>0</v>
      </c>
      <c r="AN485" s="54" t="str">
        <f t="shared" si="1544"/>
        <v>n/a</v>
      </c>
      <c r="AO485" s="54" t="str">
        <f t="shared" si="1523"/>
        <v>n/a</v>
      </c>
      <c r="AP485" s="54">
        <f t="shared" si="1457"/>
        <v>-45.21052631578948</v>
      </c>
      <c r="AQ485" s="54">
        <f t="shared" si="1458"/>
        <v>-50.843373493975896</v>
      </c>
      <c r="AR485" s="54">
        <f t="shared" si="1464"/>
        <v>-28.571428571428569</v>
      </c>
      <c r="AS485" s="54">
        <f t="shared" si="1465"/>
        <v>-28.571428571428569</v>
      </c>
      <c r="AT485" s="54">
        <f t="shared" si="1466"/>
        <v>-50.918918918918919</v>
      </c>
      <c r="AU485" s="54" t="e">
        <f t="shared" ref="AU485" si="1550">(I485/I433-1)*100</f>
        <v>#REF!</v>
      </c>
    </row>
    <row r="486" spans="1:47" x14ac:dyDescent="0.25">
      <c r="A486" s="12">
        <f t="shared" si="744"/>
        <v>40981</v>
      </c>
      <c r="C486" s="54">
        <f>TWK!C429</f>
        <v>380</v>
      </c>
      <c r="D486" s="54">
        <f>TWK!D429</f>
        <v>345</v>
      </c>
      <c r="E486" s="54">
        <f>TWK!E429</f>
        <v>252</v>
      </c>
      <c r="F486" s="54">
        <f>TWK!F429</f>
        <v>313</v>
      </c>
      <c r="G486" s="54">
        <f>TWK!G429</f>
        <v>313</v>
      </c>
      <c r="H486" s="54">
        <f>TWK!H429</f>
        <v>222</v>
      </c>
      <c r="I486" s="54" t="e">
        <f>TWK!#REF!</f>
        <v>#REF!</v>
      </c>
      <c r="K486" s="54" t="str">
        <f t="shared" ref="K486:R486" si="1551">IFERROR(AVERAGE(B483:B486),"n/a")</f>
        <v>n/a</v>
      </c>
      <c r="L486" s="54">
        <f t="shared" si="1551"/>
        <v>380</v>
      </c>
      <c r="M486" s="54">
        <f t="shared" si="1551"/>
        <v>370</v>
      </c>
      <c r="N486" s="54">
        <f t="shared" si="1551"/>
        <v>272.25</v>
      </c>
      <c r="O486" s="54">
        <f t="shared" si="1551"/>
        <v>330.5</v>
      </c>
      <c r="P486" s="54">
        <f t="shared" si="1551"/>
        <v>330.5</v>
      </c>
      <c r="Q486" s="54">
        <f t="shared" si="1551"/>
        <v>237.25</v>
      </c>
      <c r="R486" s="54" t="str">
        <f t="shared" si="1551"/>
        <v>n/a</v>
      </c>
      <c r="T486" s="54" t="str">
        <f t="shared" ref="T486:Z486" si="1552">IFERROR((K330+K382+K434)/3,"n/a")</f>
        <v>n/a</v>
      </c>
      <c r="U486" s="54" t="str">
        <f t="shared" si="1552"/>
        <v>n/a</v>
      </c>
      <c r="V486" s="54">
        <f t="shared" si="1552"/>
        <v>383.38194444444451</v>
      </c>
      <c r="W486" s="54">
        <f t="shared" si="1552"/>
        <v>299.02083333333331</v>
      </c>
      <c r="X486" s="54">
        <f t="shared" si="1552"/>
        <v>313.52083333333331</v>
      </c>
      <c r="Y486" s="54">
        <f t="shared" si="1552"/>
        <v>313.83333333333331</v>
      </c>
      <c r="Z486" s="54">
        <f t="shared" si="1552"/>
        <v>265.3680555555556</v>
      </c>
      <c r="AA486" s="54" t="e">
        <f t="shared" ref="AA486" si="1553">(R330+R382+R434)/3</f>
        <v>#VALUE!</v>
      </c>
      <c r="AC486" s="74">
        <f>+AF486-'Figure 10 data'!I698</f>
        <v>0</v>
      </c>
      <c r="AD486" s="54" t="str">
        <f t="shared" si="1230"/>
        <v>n/a</v>
      </c>
      <c r="AE486" s="54" t="str">
        <f t="shared" si="1521"/>
        <v>n/a</v>
      </c>
      <c r="AF486" s="54">
        <f t="shared" si="1486"/>
        <v>-10.011411596355547</v>
      </c>
      <c r="AG486" s="54">
        <f t="shared" si="1487"/>
        <v>-15.724935553542807</v>
      </c>
      <c r="AH486" s="54">
        <f t="shared" si="1488"/>
        <v>-0.16612399494982943</v>
      </c>
      <c r="AI486" s="54">
        <f t="shared" si="1489"/>
        <v>-0.26553372278278475</v>
      </c>
      <c r="AJ486" s="54">
        <f t="shared" si="1490"/>
        <v>-16.342605919451515</v>
      </c>
      <c r="AK486" s="54" t="e">
        <f t="shared" ref="AK486" si="1554">(I486/AA486-1)*100</f>
        <v>#REF!</v>
      </c>
      <c r="AM486" s="74">
        <f>AP486-'Figure 10 data'!H698</f>
        <v>0</v>
      </c>
      <c r="AN486" s="54" t="str">
        <f t="shared" si="1544"/>
        <v>n/a</v>
      </c>
      <c r="AO486" s="54" t="str">
        <f t="shared" si="1523"/>
        <v>n/a</v>
      </c>
      <c r="AP486" s="54">
        <f t="shared" si="1457"/>
        <v>-37.977528089887635</v>
      </c>
      <c r="AQ486" s="54">
        <f t="shared" si="1458"/>
        <v>-46.94736842105263</v>
      </c>
      <c r="AR486" s="54">
        <f t="shared" si="1464"/>
        <v>-38.926829268292686</v>
      </c>
      <c r="AS486" s="54">
        <f t="shared" si="1465"/>
        <v>-38.926829268292686</v>
      </c>
      <c r="AT486" s="54">
        <f t="shared" si="1466"/>
        <v>-45.688073394495412</v>
      </c>
      <c r="AU486" s="54" t="e">
        <f t="shared" ref="AU486" si="1555">(I486/I434-1)*100</f>
        <v>#REF!</v>
      </c>
    </row>
    <row r="487" spans="1:47" x14ac:dyDescent="0.25">
      <c r="A487" s="12">
        <f t="shared" si="744"/>
        <v>40988</v>
      </c>
      <c r="B487" s="54">
        <f>TWK!B430</f>
        <v>433</v>
      </c>
      <c r="C487" s="54">
        <f>TWK!C430</f>
        <v>378</v>
      </c>
      <c r="D487" s="54">
        <f>TWK!D430</f>
        <v>362</v>
      </c>
      <c r="E487" s="54">
        <f>TWK!E430</f>
        <v>258</v>
      </c>
      <c r="F487" s="54">
        <f>TWK!F430</f>
        <v>310</v>
      </c>
      <c r="G487" s="54">
        <f>TWK!G430</f>
        <v>310</v>
      </c>
      <c r="H487" s="54">
        <f>TWK!H430</f>
        <v>223</v>
      </c>
      <c r="I487" s="54" t="e">
        <f>TWK!#REF!</f>
        <v>#REF!</v>
      </c>
      <c r="K487" s="54">
        <f t="shared" ref="K487:R487" si="1556">IFERROR(AVERAGE(B484:B487),"n/a")</f>
        <v>433</v>
      </c>
      <c r="L487" s="54">
        <f t="shared" si="1556"/>
        <v>379</v>
      </c>
      <c r="M487" s="54">
        <f t="shared" si="1556"/>
        <v>359.25</v>
      </c>
      <c r="N487" s="54">
        <f t="shared" si="1556"/>
        <v>261.75</v>
      </c>
      <c r="O487" s="54">
        <f t="shared" si="1556"/>
        <v>322.5</v>
      </c>
      <c r="P487" s="54">
        <f t="shared" si="1556"/>
        <v>322.5</v>
      </c>
      <c r="Q487" s="54">
        <f t="shared" si="1556"/>
        <v>228.5</v>
      </c>
      <c r="R487" s="54" t="str">
        <f t="shared" si="1556"/>
        <v>n/a</v>
      </c>
      <c r="T487" s="54" t="str">
        <f t="shared" ref="T487:Z487" si="1557">IFERROR((K331+K383+K435)/3,"n/a")</f>
        <v>n/a</v>
      </c>
      <c r="U487" s="54" t="str">
        <f t="shared" si="1557"/>
        <v>n/a</v>
      </c>
      <c r="V487" s="54">
        <f t="shared" si="1557"/>
        <v>373.33333333333331</v>
      </c>
      <c r="W487" s="54">
        <f t="shared" si="1557"/>
        <v>292.24305555555554</v>
      </c>
      <c r="X487" s="54">
        <f t="shared" si="1557"/>
        <v>309.32638888888891</v>
      </c>
      <c r="Y487" s="54">
        <f t="shared" si="1557"/>
        <v>309.63888888888891</v>
      </c>
      <c r="Z487" s="54">
        <f t="shared" si="1557"/>
        <v>260.02777777777777</v>
      </c>
      <c r="AA487" s="54" t="e">
        <f t="shared" ref="AA487" si="1558">(R331+R383+R435)/3</f>
        <v>#VALUE!</v>
      </c>
      <c r="AC487" s="74">
        <f>+AF487-'Figure 10 data'!I699</f>
        <v>0</v>
      </c>
      <c r="AD487" s="54" t="str">
        <f t="shared" si="1230"/>
        <v>n/a</v>
      </c>
      <c r="AE487" s="54" t="str">
        <f t="shared" si="1521"/>
        <v>n/a</v>
      </c>
      <c r="AF487" s="54">
        <f t="shared" si="1486"/>
        <v>-3.035714285714286</v>
      </c>
      <c r="AG487" s="54">
        <f t="shared" si="1487"/>
        <v>-11.717320533231945</v>
      </c>
      <c r="AH487" s="54">
        <f t="shared" si="1488"/>
        <v>0.2177671014525151</v>
      </c>
      <c r="AI487" s="54">
        <f t="shared" si="1489"/>
        <v>0.11662330671928789</v>
      </c>
      <c r="AJ487" s="54">
        <f t="shared" si="1490"/>
        <v>-14.239931631235979</v>
      </c>
      <c r="AK487" s="54" t="e">
        <f t="shared" ref="AK487" si="1559">(I487/AA487-1)*100</f>
        <v>#REF!</v>
      </c>
      <c r="AM487" s="74">
        <f>AP487-'Figure 10 data'!H699</f>
        <v>0</v>
      </c>
      <c r="AN487" s="54" t="str">
        <f t="shared" si="1544"/>
        <v>n/a</v>
      </c>
      <c r="AO487" s="54">
        <f t="shared" si="1523"/>
        <v>-25.333333333333329</v>
      </c>
      <c r="AP487" s="54">
        <f t="shared" si="1457"/>
        <v>-26.310432569974552</v>
      </c>
      <c r="AQ487" s="54">
        <f t="shared" si="1458"/>
        <v>-31.200000000000006</v>
      </c>
      <c r="AR487" s="54">
        <f t="shared" si="1464"/>
        <v>-29.54545454545454</v>
      </c>
      <c r="AS487" s="54">
        <f t="shared" si="1465"/>
        <v>-29.54545454545454</v>
      </c>
      <c r="AT487" s="54">
        <f t="shared" si="1466"/>
        <v>-36.285714285714285</v>
      </c>
      <c r="AU487" s="54" t="e">
        <f t="shared" ref="AU487" si="1560">(I487/I435-1)*100</f>
        <v>#REF!</v>
      </c>
    </row>
    <row r="488" spans="1:47" x14ac:dyDescent="0.25">
      <c r="A488" s="12">
        <f t="shared" si="744"/>
        <v>40995</v>
      </c>
      <c r="B488" s="54">
        <f>TWK!B431</f>
        <v>425</v>
      </c>
      <c r="C488" s="54">
        <f>TWK!C431</f>
        <v>371</v>
      </c>
      <c r="D488" s="54">
        <f>TWK!D431</f>
        <v>353</v>
      </c>
      <c r="E488" s="54">
        <f>TWK!E431</f>
        <v>251</v>
      </c>
      <c r="F488" s="54">
        <f>TWK!F431</f>
        <v>302</v>
      </c>
      <c r="G488" s="54">
        <f>TWK!G431</f>
        <v>302</v>
      </c>
      <c r="H488" s="54">
        <f>TWK!H431</f>
        <v>220</v>
      </c>
      <c r="I488" s="54" t="e">
        <f>TWK!#REF!</f>
        <v>#REF!</v>
      </c>
      <c r="K488" s="54">
        <f t="shared" ref="K488:R488" si="1561">IFERROR(AVERAGE(B485:B488),"n/a")</f>
        <v>429</v>
      </c>
      <c r="L488" s="54">
        <f t="shared" si="1561"/>
        <v>376.33333333333331</v>
      </c>
      <c r="M488" s="54">
        <f t="shared" si="1561"/>
        <v>351.75</v>
      </c>
      <c r="N488" s="54">
        <f t="shared" si="1561"/>
        <v>254</v>
      </c>
      <c r="O488" s="54">
        <f t="shared" si="1561"/>
        <v>312.5</v>
      </c>
      <c r="P488" s="54">
        <f t="shared" si="1561"/>
        <v>312.5</v>
      </c>
      <c r="Q488" s="54">
        <f t="shared" si="1561"/>
        <v>223</v>
      </c>
      <c r="R488" s="54" t="str">
        <f t="shared" si="1561"/>
        <v>n/a</v>
      </c>
      <c r="T488" s="54" t="str">
        <f t="shared" ref="T488:Z488" si="1562">IFERROR((K332+K384+K436)/3,"n/a")</f>
        <v>n/a</v>
      </c>
      <c r="U488" s="54" t="str">
        <f t="shared" si="1562"/>
        <v>n/a</v>
      </c>
      <c r="V488" s="54">
        <f t="shared" si="1562"/>
        <v>365.59722222222223</v>
      </c>
      <c r="W488" s="54">
        <f t="shared" si="1562"/>
        <v>286.04166666666669</v>
      </c>
      <c r="X488" s="54">
        <f t="shared" si="1562"/>
        <v>307.90972222222223</v>
      </c>
      <c r="Y488" s="54">
        <f t="shared" si="1562"/>
        <v>307.90972222222223</v>
      </c>
      <c r="Z488" s="54">
        <f t="shared" si="1562"/>
        <v>255.26388888888891</v>
      </c>
      <c r="AA488" s="54" t="e">
        <f t="shared" ref="AA488" si="1563">(R332+R384+R436)/3</f>
        <v>#VALUE!</v>
      </c>
      <c r="AC488" s="74">
        <f>+AF488-'Figure 10 data'!I700</f>
        <v>0</v>
      </c>
      <c r="AD488" s="54" t="str">
        <f t="shared" ref="AD488:AD551" si="1564">IFERROR((B488/T488-1)*100,"n/a")</f>
        <v>n/a</v>
      </c>
      <c r="AE488" s="54" t="str">
        <f t="shared" si="1521"/>
        <v>n/a</v>
      </c>
      <c r="AF488" s="54">
        <f t="shared" si="1486"/>
        <v>-3.445655890286059</v>
      </c>
      <c r="AG488" s="54">
        <f t="shared" si="1487"/>
        <v>-12.250546249089588</v>
      </c>
      <c r="AH488" s="54">
        <f t="shared" si="1488"/>
        <v>-1.9193035476668396</v>
      </c>
      <c r="AI488" s="54">
        <f t="shared" si="1489"/>
        <v>-1.9193035476668396</v>
      </c>
      <c r="AJ488" s="54">
        <f t="shared" si="1490"/>
        <v>-13.814679797595087</v>
      </c>
      <c r="AK488" s="54" t="e">
        <f t="shared" ref="AK488" si="1565">(I488/AA488-1)*100</f>
        <v>#REF!</v>
      </c>
      <c r="AM488" s="74">
        <f>AP488-'Figure 10 data'!H700</f>
        <v>0</v>
      </c>
      <c r="AN488" s="54" t="str">
        <f t="shared" si="1544"/>
        <v>n/a</v>
      </c>
      <c r="AO488" s="54">
        <f t="shared" si="1523"/>
        <v>-27.491856677524428</v>
      </c>
      <c r="AP488" s="54">
        <f t="shared" si="1457"/>
        <v>-30.328947368421055</v>
      </c>
      <c r="AQ488" s="54">
        <f t="shared" si="1458"/>
        <v>-34.521739130434781</v>
      </c>
      <c r="AR488" s="54">
        <f t="shared" si="1464"/>
        <v>-33.868613138686129</v>
      </c>
      <c r="AS488" s="54">
        <f t="shared" si="1465"/>
        <v>-33.868613138686129</v>
      </c>
      <c r="AT488" s="54">
        <f t="shared" si="1466"/>
        <v>-33.668341708542712</v>
      </c>
      <c r="AU488" s="54" t="e">
        <f t="shared" ref="AU488" si="1566">(I488/I436-1)*100</f>
        <v>#REF!</v>
      </c>
    </row>
    <row r="489" spans="1:47" x14ac:dyDescent="0.25">
      <c r="A489" s="12">
        <f t="shared" si="744"/>
        <v>41002</v>
      </c>
      <c r="B489" s="54">
        <f>TWK!B432</f>
        <v>428</v>
      </c>
      <c r="C489" s="54">
        <f>TWK!C432</f>
        <v>367</v>
      </c>
      <c r="D489" s="54">
        <f>TWK!D432</f>
        <v>325</v>
      </c>
      <c r="E489" s="54">
        <f>TWK!E432</f>
        <v>238</v>
      </c>
      <c r="F489" s="54">
        <f>TWK!F432</f>
        <v>285</v>
      </c>
      <c r="G489" s="54">
        <f>TWK!G432</f>
        <v>285</v>
      </c>
      <c r="H489" s="54">
        <f>TWK!H432</f>
        <v>212</v>
      </c>
      <c r="I489" s="54" t="e">
        <f>TWK!#REF!</f>
        <v>#REF!</v>
      </c>
      <c r="K489" s="54">
        <f t="shared" ref="K489:R489" si="1567">IFERROR(AVERAGE(B486:B489),"n/a")</f>
        <v>428.66666666666669</v>
      </c>
      <c r="L489" s="54">
        <f t="shared" si="1567"/>
        <v>374</v>
      </c>
      <c r="M489" s="54">
        <f t="shared" si="1567"/>
        <v>346.25</v>
      </c>
      <c r="N489" s="54">
        <f t="shared" si="1567"/>
        <v>249.75</v>
      </c>
      <c r="O489" s="54">
        <f t="shared" si="1567"/>
        <v>302.5</v>
      </c>
      <c r="P489" s="54">
        <f t="shared" si="1567"/>
        <v>302.5</v>
      </c>
      <c r="Q489" s="54">
        <f t="shared" si="1567"/>
        <v>219.25</v>
      </c>
      <c r="R489" s="54" t="str">
        <f t="shared" si="1567"/>
        <v>n/a</v>
      </c>
      <c r="T489" s="54" t="str">
        <f t="shared" ref="T489:Z489" si="1568">IFERROR((K333+K385+K437)/3,"n/a")</f>
        <v>n/a</v>
      </c>
      <c r="U489" s="54">
        <f t="shared" si="1568"/>
        <v>359.28703703703701</v>
      </c>
      <c r="V489" s="54">
        <f t="shared" si="1568"/>
        <v>347.83333333333331</v>
      </c>
      <c r="W489" s="54">
        <f t="shared" si="1568"/>
        <v>270.11111111111109</v>
      </c>
      <c r="X489" s="54">
        <f t="shared" si="1568"/>
        <v>307.52083333333331</v>
      </c>
      <c r="Y489" s="54">
        <f t="shared" si="1568"/>
        <v>307.52083333333331</v>
      </c>
      <c r="Z489" s="54">
        <f t="shared" si="1568"/>
        <v>242.72916666666666</v>
      </c>
      <c r="AA489" s="54" t="e">
        <f t="shared" ref="AA489" si="1569">(R333+R385+R437)/3</f>
        <v>#VALUE!</v>
      </c>
      <c r="AC489" s="74">
        <f>+AF489-'Figure 10 data'!I701</f>
        <v>0</v>
      </c>
      <c r="AD489" s="54" t="str">
        <f t="shared" si="1564"/>
        <v>n/a</v>
      </c>
      <c r="AE489" s="54">
        <f t="shared" si="1521"/>
        <v>2.1467412313481038</v>
      </c>
      <c r="AF489" s="54">
        <f t="shared" si="1486"/>
        <v>-6.5644465740297031</v>
      </c>
      <c r="AG489" s="54">
        <f t="shared" si="1487"/>
        <v>-11.888111888111885</v>
      </c>
      <c r="AH489" s="54">
        <f t="shared" si="1488"/>
        <v>-7.3233520764175779</v>
      </c>
      <c r="AI489" s="54">
        <f t="shared" si="1489"/>
        <v>-7.3233520764175779</v>
      </c>
      <c r="AJ489" s="54">
        <f t="shared" si="1490"/>
        <v>-12.659857522959395</v>
      </c>
      <c r="AK489" s="54" t="e">
        <f t="shared" ref="AK489" si="1570">(I489/AA489-1)*100</f>
        <v>#REF!</v>
      </c>
      <c r="AM489" s="74">
        <f>AP489-'Figure 10 data'!H701</f>
        <v>0</v>
      </c>
      <c r="AN489" s="54" t="str">
        <f t="shared" si="1544"/>
        <v>n/a</v>
      </c>
      <c r="AO489" s="54">
        <f t="shared" si="1523"/>
        <v>-21.357142857142865</v>
      </c>
      <c r="AP489" s="54">
        <f t="shared" si="1457"/>
        <v>-31.095406360424029</v>
      </c>
      <c r="AQ489" s="54">
        <f t="shared" si="1458"/>
        <v>-34.4954128440367</v>
      </c>
      <c r="AR489" s="54">
        <f t="shared" si="1464"/>
        <v>-41.638225255972692</v>
      </c>
      <c r="AS489" s="54">
        <f t="shared" si="1465"/>
        <v>-41.638225255972692</v>
      </c>
      <c r="AT489" s="54">
        <f t="shared" si="1466"/>
        <v>-36.4</v>
      </c>
      <c r="AU489" s="54" t="e">
        <f t="shared" ref="AU489" si="1571">(I489/I437-1)*100</f>
        <v>#REF!</v>
      </c>
    </row>
    <row r="490" spans="1:47" x14ac:dyDescent="0.25">
      <c r="A490" s="12">
        <f t="shared" si="744"/>
        <v>41009</v>
      </c>
      <c r="B490" s="54">
        <f>TWK!B433</f>
        <v>427.5</v>
      </c>
      <c r="C490" s="54">
        <f>TWK!C433</f>
        <v>362.5</v>
      </c>
      <c r="D490" s="54">
        <f>TWK!D433</f>
        <v>320</v>
      </c>
      <c r="E490" s="54">
        <f>TWK!E433</f>
        <v>237.5</v>
      </c>
      <c r="F490" s="54">
        <f>TWK!F433</f>
        <v>282.5</v>
      </c>
      <c r="G490" s="54">
        <f>TWK!G433</f>
        <v>282.5</v>
      </c>
      <c r="H490" s="54">
        <f>TWK!H433</f>
        <v>207.5</v>
      </c>
      <c r="I490" s="54" t="e">
        <f>TWK!#REF!</f>
        <v>#REF!</v>
      </c>
      <c r="K490" s="54">
        <f t="shared" ref="K490:R490" si="1572">IFERROR(AVERAGE(B487:B490),"n/a")</f>
        <v>428.375</v>
      </c>
      <c r="L490" s="54">
        <f t="shared" si="1572"/>
        <v>369.625</v>
      </c>
      <c r="M490" s="54">
        <f t="shared" si="1572"/>
        <v>340</v>
      </c>
      <c r="N490" s="54">
        <f t="shared" si="1572"/>
        <v>246.125</v>
      </c>
      <c r="O490" s="54">
        <f t="shared" si="1572"/>
        <v>294.875</v>
      </c>
      <c r="P490" s="54">
        <f t="shared" si="1572"/>
        <v>294.875</v>
      </c>
      <c r="Q490" s="54">
        <f t="shared" si="1572"/>
        <v>215.625</v>
      </c>
      <c r="R490" s="54" t="str">
        <f t="shared" si="1572"/>
        <v>n/a</v>
      </c>
      <c r="T490" s="54" t="str">
        <f t="shared" ref="T490:Z490" si="1573">IFERROR((K334+K386+K438)/3,"n/a")</f>
        <v>n/a</v>
      </c>
      <c r="U490" s="54">
        <f t="shared" si="1573"/>
        <v>351.65277777777783</v>
      </c>
      <c r="V490" s="54">
        <f t="shared" si="1573"/>
        <v>336.37500000000006</v>
      </c>
      <c r="W490" s="54">
        <f t="shared" si="1573"/>
        <v>254.77777777777774</v>
      </c>
      <c r="X490" s="54">
        <f t="shared" si="1573"/>
        <v>299.86111111111114</v>
      </c>
      <c r="Y490" s="54">
        <f t="shared" si="1573"/>
        <v>299.86111111111114</v>
      </c>
      <c r="Z490" s="54">
        <f t="shared" si="1573"/>
        <v>231.77083333333334</v>
      </c>
      <c r="AA490" s="54" t="e">
        <f t="shared" ref="AA490" si="1574">(R334+R386+R438)/3</f>
        <v>#VALUE!</v>
      </c>
      <c r="AC490" s="74">
        <f>+AF490-'Figure 10 data'!I702</f>
        <v>0</v>
      </c>
      <c r="AD490" s="54" t="str">
        <f t="shared" si="1564"/>
        <v>n/a</v>
      </c>
      <c r="AE490" s="54">
        <f t="shared" si="1521"/>
        <v>3.0846399936806268</v>
      </c>
      <c r="AF490" s="54">
        <f t="shared" si="1486"/>
        <v>-4.8680787811222759</v>
      </c>
      <c r="AG490" s="54">
        <f t="shared" si="1487"/>
        <v>-6.7815089402529338</v>
      </c>
      <c r="AH490" s="54">
        <f t="shared" si="1488"/>
        <v>-5.7897174617878804</v>
      </c>
      <c r="AI490" s="54">
        <f t="shared" si="1489"/>
        <v>-5.7897174617878804</v>
      </c>
      <c r="AJ490" s="54">
        <f t="shared" si="1490"/>
        <v>-10.47191011235955</v>
      </c>
      <c r="AK490" s="54" t="e">
        <f t="shared" ref="AK490" si="1575">(I490/AA490-1)*100</f>
        <v>#REF!</v>
      </c>
      <c r="AM490" s="74">
        <f>AP490-'Figure 10 data'!H702</f>
        <v>0</v>
      </c>
      <c r="AN490" s="54" t="str">
        <f t="shared" si="1544"/>
        <v>n/a</v>
      </c>
      <c r="AO490" s="54">
        <f t="shared" si="1523"/>
        <v>-13.432835820895528</v>
      </c>
      <c r="AP490" s="54">
        <f t="shared" si="1457"/>
        <v>-25.364431486880466</v>
      </c>
      <c r="AQ490" s="54">
        <f t="shared" si="1458"/>
        <v>-24.302788844621514</v>
      </c>
      <c r="AR490" s="54">
        <f t="shared" si="1464"/>
        <v>-34.870317002881848</v>
      </c>
      <c r="AS490" s="54">
        <f t="shared" si="1465"/>
        <v>-34.870317002881848</v>
      </c>
      <c r="AT490" s="54">
        <f t="shared" si="1466"/>
        <v>-26.548672566371678</v>
      </c>
      <c r="AU490" s="54" t="e">
        <f t="shared" ref="AU490" si="1576">(I490/I438-1)*100</f>
        <v>#REF!</v>
      </c>
    </row>
    <row r="491" spans="1:47" x14ac:dyDescent="0.25">
      <c r="A491" s="12">
        <f t="shared" si="744"/>
        <v>41016</v>
      </c>
      <c r="B491" s="54">
        <f>TWK!B434</f>
        <v>423</v>
      </c>
      <c r="C491" s="54">
        <f>TWK!C434</f>
        <v>350</v>
      </c>
      <c r="D491" s="54">
        <f>TWK!D434</f>
        <v>328</v>
      </c>
      <c r="E491" s="54">
        <f>TWK!E434</f>
        <v>237</v>
      </c>
      <c r="F491" s="54">
        <f>TWK!F434</f>
        <v>287</v>
      </c>
      <c r="G491" s="54">
        <f>TWK!G434</f>
        <v>287</v>
      </c>
      <c r="H491" s="54">
        <f>TWK!H434</f>
        <v>207</v>
      </c>
      <c r="I491" s="54" t="e">
        <f>TWK!#REF!</f>
        <v>#REF!</v>
      </c>
      <c r="K491" s="54">
        <f t="shared" ref="K491:R491" si="1577">IFERROR(AVERAGE(B488:B491),"n/a")</f>
        <v>425.875</v>
      </c>
      <c r="L491" s="54">
        <f t="shared" si="1577"/>
        <v>362.625</v>
      </c>
      <c r="M491" s="54">
        <f t="shared" si="1577"/>
        <v>331.5</v>
      </c>
      <c r="N491" s="54">
        <f t="shared" si="1577"/>
        <v>240.875</v>
      </c>
      <c r="O491" s="54">
        <f t="shared" si="1577"/>
        <v>289.125</v>
      </c>
      <c r="P491" s="54">
        <f t="shared" si="1577"/>
        <v>289.125</v>
      </c>
      <c r="Q491" s="54">
        <f t="shared" si="1577"/>
        <v>211.625</v>
      </c>
      <c r="R491" s="54" t="str">
        <f t="shared" si="1577"/>
        <v>n/a</v>
      </c>
      <c r="T491" s="54" t="str">
        <f t="shared" ref="T491:Z491" si="1578">IFERROR((K335+K387+K439)/3,"n/a")</f>
        <v>n/a</v>
      </c>
      <c r="U491" s="54">
        <f t="shared" si="1578"/>
        <v>342.5717592592593</v>
      </c>
      <c r="V491" s="54">
        <f t="shared" si="1578"/>
        <v>328.72222222222223</v>
      </c>
      <c r="W491" s="54">
        <f t="shared" si="1578"/>
        <v>245.70833333333334</v>
      </c>
      <c r="X491" s="54">
        <f t="shared" si="1578"/>
        <v>296.52777777777777</v>
      </c>
      <c r="Y491" s="54">
        <f t="shared" si="1578"/>
        <v>296.94444444444446</v>
      </c>
      <c r="Z491" s="54">
        <f t="shared" si="1578"/>
        <v>223.33333333333334</v>
      </c>
      <c r="AA491" s="54" t="e">
        <f t="shared" ref="AA491" si="1579">(R335+R387+R439)/3</f>
        <v>#VALUE!</v>
      </c>
      <c r="AC491" s="74">
        <f>+AF491-'Figure 10 data'!I703</f>
        <v>0</v>
      </c>
      <c r="AD491" s="54" t="str">
        <f t="shared" si="1564"/>
        <v>n/a</v>
      </c>
      <c r="AE491" s="54">
        <f t="shared" si="1521"/>
        <v>2.1683751038914512</v>
      </c>
      <c r="AF491" s="54">
        <f t="shared" si="1486"/>
        <v>-0.21970593206016575</v>
      </c>
      <c r="AG491" s="54">
        <f t="shared" si="1487"/>
        <v>-3.5441750042394471</v>
      </c>
      <c r="AH491" s="54">
        <f t="shared" si="1488"/>
        <v>-3.2131147540983562</v>
      </c>
      <c r="AI491" s="54">
        <f t="shared" si="1489"/>
        <v>-3.3489242282507048</v>
      </c>
      <c r="AJ491" s="54">
        <f t="shared" si="1490"/>
        <v>-7.3134328358208993</v>
      </c>
      <c r="AK491" s="54" t="e">
        <f t="shared" ref="AK491" si="1580">(I491/AA491-1)*100</f>
        <v>#REF!</v>
      </c>
      <c r="AM491" s="74">
        <f>AP491-'Figure 10 data'!H703</f>
        <v>0</v>
      </c>
      <c r="AN491" s="54" t="str">
        <f t="shared" si="1544"/>
        <v>n/a</v>
      </c>
      <c r="AO491" s="54" t="str">
        <f t="shared" si="1523"/>
        <v>n/a</v>
      </c>
      <c r="AP491" s="54">
        <f t="shared" si="1457"/>
        <v>-20.645161290322577</v>
      </c>
      <c r="AQ491" s="54">
        <f t="shared" si="1458"/>
        <v>-20.999999999999996</v>
      </c>
      <c r="AR491" s="54">
        <f t="shared" si="1464"/>
        <v>-30.2834008097166</v>
      </c>
      <c r="AS491" s="54">
        <f t="shared" si="1465"/>
        <v>-31.120000000000005</v>
      </c>
      <c r="AT491" s="54">
        <f t="shared" si="1466"/>
        <v>-21.886792452830186</v>
      </c>
      <c r="AU491" s="54" t="e">
        <f t="shared" ref="AU491" si="1581">(I491/I439-1)*100</f>
        <v>#REF!</v>
      </c>
    </row>
    <row r="492" spans="1:47" x14ac:dyDescent="0.25">
      <c r="A492" s="12">
        <f t="shared" si="744"/>
        <v>41023</v>
      </c>
      <c r="B492" s="54">
        <f>TWK!B435</f>
        <v>423.33333333333331</v>
      </c>
      <c r="C492" s="54">
        <f>TWK!C435</f>
        <v>351.66666666666669</v>
      </c>
      <c r="D492" s="54">
        <f>TWK!D435</f>
        <v>323.33333333333331</v>
      </c>
      <c r="E492" s="54">
        <f>TWK!E435</f>
        <v>235</v>
      </c>
      <c r="F492" s="54">
        <f>TWK!F435</f>
        <v>275</v>
      </c>
      <c r="G492" s="54">
        <f>TWK!G435</f>
        <v>275</v>
      </c>
      <c r="H492" s="54">
        <f>TWK!H435</f>
        <v>205</v>
      </c>
      <c r="I492" s="54" t="e">
        <f>TWK!#REF!</f>
        <v>#REF!</v>
      </c>
      <c r="K492" s="54">
        <f t="shared" ref="K492:R492" si="1582">IFERROR(AVERAGE(B489:B492),"n/a")</f>
        <v>425.45833333333331</v>
      </c>
      <c r="L492" s="54">
        <f t="shared" si="1582"/>
        <v>357.79166666666669</v>
      </c>
      <c r="M492" s="54">
        <f t="shared" si="1582"/>
        <v>324.08333333333331</v>
      </c>
      <c r="N492" s="54">
        <f t="shared" si="1582"/>
        <v>236.875</v>
      </c>
      <c r="O492" s="54">
        <f t="shared" si="1582"/>
        <v>282.375</v>
      </c>
      <c r="P492" s="54">
        <f t="shared" si="1582"/>
        <v>282.375</v>
      </c>
      <c r="Q492" s="54">
        <f t="shared" si="1582"/>
        <v>207.875</v>
      </c>
      <c r="R492" s="54" t="str">
        <f t="shared" si="1582"/>
        <v>n/a</v>
      </c>
      <c r="T492" s="54" t="str">
        <f t="shared" ref="T492:Z492" si="1583">IFERROR((K336+K388+K440)/3,"n/a")</f>
        <v>n/a</v>
      </c>
      <c r="U492" s="54">
        <f t="shared" si="1583"/>
        <v>334.35416666666669</v>
      </c>
      <c r="V492" s="54">
        <f t="shared" si="1583"/>
        <v>322.6944444444444</v>
      </c>
      <c r="W492" s="54">
        <f t="shared" si="1583"/>
        <v>238.35416666666666</v>
      </c>
      <c r="X492" s="54">
        <f t="shared" si="1583"/>
        <v>294.72916666666669</v>
      </c>
      <c r="Y492" s="54">
        <f t="shared" si="1583"/>
        <v>295.28472222222223</v>
      </c>
      <c r="Z492" s="54">
        <f t="shared" si="1583"/>
        <v>219.19675925925924</v>
      </c>
      <c r="AA492" s="54" t="e">
        <f t="shared" ref="AA492" si="1584">(R336+R388+R440)/3</f>
        <v>#VALUE!</v>
      </c>
      <c r="AC492" s="74">
        <f>+AF492-'Figure 10 data'!I704</f>
        <v>0</v>
      </c>
      <c r="AD492" s="54" t="str">
        <f t="shared" si="1564"/>
        <v>n/a</v>
      </c>
      <c r="AE492" s="54">
        <f t="shared" si="1521"/>
        <v>5.1778927035952327</v>
      </c>
      <c r="AF492" s="54">
        <f t="shared" si="1486"/>
        <v>0.19798571059654879</v>
      </c>
      <c r="AG492" s="54">
        <f t="shared" si="1487"/>
        <v>-1.4072196486321076</v>
      </c>
      <c r="AH492" s="54">
        <f t="shared" si="1488"/>
        <v>-6.6939987276454449</v>
      </c>
      <c r="AI492" s="54">
        <f t="shared" si="1489"/>
        <v>-6.8695468121634073</v>
      </c>
      <c r="AJ492" s="54">
        <f t="shared" si="1490"/>
        <v>-6.4767195040816077</v>
      </c>
      <c r="AK492" s="54" t="e">
        <f t="shared" ref="AK492" si="1585">(I492/AA492-1)*100</f>
        <v>#REF!</v>
      </c>
      <c r="AM492" s="74">
        <f>AP492-'Figure 10 data'!H704</f>
        <v>0</v>
      </c>
      <c r="AN492" s="54" t="str">
        <f t="shared" si="1544"/>
        <v>n/a</v>
      </c>
      <c r="AO492" s="54" t="str">
        <f t="shared" si="1523"/>
        <v>n/a</v>
      </c>
      <c r="AP492" s="54">
        <f t="shared" si="1457"/>
        <v>-19.568822553897181</v>
      </c>
      <c r="AQ492" s="54">
        <f t="shared" si="1458"/>
        <v>-21.666666666666668</v>
      </c>
      <c r="AR492" s="54" t="str">
        <f t="shared" si="1464"/>
        <v>n/a</v>
      </c>
      <c r="AS492" s="54" t="str">
        <f t="shared" si="1465"/>
        <v>n/a</v>
      </c>
      <c r="AT492" s="54" t="str">
        <f t="shared" si="1466"/>
        <v>n/a</v>
      </c>
      <c r="AU492" s="54" t="e">
        <f t="shared" ref="AU492" si="1586">(I492/I440-1)*100</f>
        <v>#REF!</v>
      </c>
    </row>
    <row r="493" spans="1:47" x14ac:dyDescent="0.25">
      <c r="A493" s="12">
        <f t="shared" si="744"/>
        <v>41030</v>
      </c>
      <c r="B493" s="54">
        <f>TWK!B436</f>
        <v>427</v>
      </c>
      <c r="C493" s="54">
        <f>TWK!C436</f>
        <v>358</v>
      </c>
      <c r="D493" s="54">
        <f>TWK!D436</f>
        <v>337</v>
      </c>
      <c r="E493" s="54">
        <f>TWK!E436</f>
        <v>242</v>
      </c>
      <c r="F493" s="54">
        <f>TWK!F436</f>
        <v>285</v>
      </c>
      <c r="G493" s="54">
        <f>TWK!G436</f>
        <v>285</v>
      </c>
      <c r="H493" s="54">
        <f>TWK!H436</f>
        <v>212</v>
      </c>
      <c r="I493" s="54" t="e">
        <f>TWK!#REF!</f>
        <v>#REF!</v>
      </c>
      <c r="K493" s="54">
        <f t="shared" ref="K493:R493" si="1587">IFERROR(AVERAGE(B490:B493),"n/a")</f>
        <v>425.20833333333331</v>
      </c>
      <c r="L493" s="54">
        <f t="shared" si="1587"/>
        <v>355.54166666666669</v>
      </c>
      <c r="M493" s="54">
        <f t="shared" si="1587"/>
        <v>327.08333333333331</v>
      </c>
      <c r="N493" s="54">
        <f t="shared" si="1587"/>
        <v>237.875</v>
      </c>
      <c r="O493" s="54">
        <f t="shared" si="1587"/>
        <v>282.375</v>
      </c>
      <c r="P493" s="54">
        <f t="shared" si="1587"/>
        <v>282.375</v>
      </c>
      <c r="Q493" s="54">
        <f t="shared" si="1587"/>
        <v>207.875</v>
      </c>
      <c r="R493" s="54" t="str">
        <f t="shared" si="1587"/>
        <v>n/a</v>
      </c>
      <c r="T493" s="54" t="str">
        <f t="shared" ref="T493:Z493" si="1588">IFERROR((K337+K389+K441)/3,"n/a")</f>
        <v>n/a</v>
      </c>
      <c r="U493" s="54">
        <f t="shared" si="1588"/>
        <v>335.75694444444446</v>
      </c>
      <c r="V493" s="54">
        <f t="shared" si="1588"/>
        <v>326.80555555555549</v>
      </c>
      <c r="W493" s="54">
        <f t="shared" si="1588"/>
        <v>238.11111111111111</v>
      </c>
      <c r="X493" s="54">
        <f t="shared" si="1588"/>
        <v>283.32870370370375</v>
      </c>
      <c r="Y493" s="54">
        <f t="shared" si="1588"/>
        <v>283.8842592592593</v>
      </c>
      <c r="Z493" s="54">
        <f t="shared" si="1588"/>
        <v>214.30555555555554</v>
      </c>
      <c r="AA493" s="54" t="e">
        <f t="shared" ref="AA493" si="1589">(R337+R389+R441)/3</f>
        <v>#VALUE!</v>
      </c>
      <c r="AC493" s="74">
        <f>+AF493-'Figure 10 data'!I705</f>
        <v>0</v>
      </c>
      <c r="AD493" s="54" t="str">
        <f t="shared" si="1564"/>
        <v>n/a</v>
      </c>
      <c r="AE493" s="54">
        <f t="shared" si="1521"/>
        <v>6.6247492192185842</v>
      </c>
      <c r="AF493" s="54">
        <f t="shared" si="1486"/>
        <v>3.1194220144496576</v>
      </c>
      <c r="AG493" s="54">
        <f t="shared" si="1487"/>
        <v>1.6332244517032191</v>
      </c>
      <c r="AH493" s="54">
        <f t="shared" si="1488"/>
        <v>0.58987891959016991</v>
      </c>
      <c r="AI493" s="54">
        <f t="shared" si="1489"/>
        <v>0.39302663122358084</v>
      </c>
      <c r="AJ493" s="54">
        <f t="shared" si="1490"/>
        <v>-1.0758263123784806</v>
      </c>
      <c r="AK493" s="54" t="e">
        <f t="shared" ref="AK493" si="1590">(I493/AA493-1)*100</f>
        <v>#REF!</v>
      </c>
      <c r="AM493" s="74">
        <f>AP493-'Figure 10 data'!H705</f>
        <v>0</v>
      </c>
      <c r="AN493" s="54" t="str">
        <f t="shared" si="1544"/>
        <v>n/a</v>
      </c>
      <c r="AO493" s="54">
        <f t="shared" si="1523"/>
        <v>-23.010752688172044</v>
      </c>
      <c r="AP493" s="54">
        <f t="shared" si="1457"/>
        <v>-26.739130434782609</v>
      </c>
      <c r="AQ493" s="54">
        <f t="shared" si="1458"/>
        <v>-26.10687022900763</v>
      </c>
      <c r="AR493" s="54">
        <f t="shared" si="1464"/>
        <v>-26.293103448275868</v>
      </c>
      <c r="AS493" s="54">
        <f t="shared" si="1465"/>
        <v>-26.293103448275868</v>
      </c>
      <c r="AT493" s="54" t="str">
        <f t="shared" si="1466"/>
        <v>n/a</v>
      </c>
      <c r="AU493" s="54" t="e">
        <f t="shared" ref="AU493" si="1591">(I493/I441-1)*100</f>
        <v>#REF!</v>
      </c>
    </row>
    <row r="494" spans="1:47" x14ac:dyDescent="0.25">
      <c r="A494" s="12">
        <f t="shared" si="744"/>
        <v>41037</v>
      </c>
      <c r="B494" s="54">
        <f>TWK!B437</f>
        <v>438</v>
      </c>
      <c r="C494" s="54">
        <f>TWK!C437</f>
        <v>368</v>
      </c>
      <c r="D494" s="54">
        <f>TWK!D437</f>
        <v>350</v>
      </c>
      <c r="E494" s="54">
        <f>TWK!E437</f>
        <v>242</v>
      </c>
      <c r="F494" s="54">
        <f>TWK!F437</f>
        <v>280</v>
      </c>
      <c r="G494" s="54">
        <f>TWK!G437</f>
        <v>280</v>
      </c>
      <c r="H494" s="54">
        <f>TWK!H437</f>
        <v>210</v>
      </c>
      <c r="I494" s="54" t="e">
        <f>TWK!#REF!</f>
        <v>#REF!</v>
      </c>
      <c r="K494" s="54">
        <f t="shared" ref="K494:R494" si="1592">IFERROR(AVERAGE(B491:B494),"n/a")</f>
        <v>427.83333333333331</v>
      </c>
      <c r="L494" s="54">
        <f t="shared" si="1592"/>
        <v>356.91666666666669</v>
      </c>
      <c r="M494" s="54">
        <f t="shared" si="1592"/>
        <v>334.58333333333331</v>
      </c>
      <c r="N494" s="54">
        <f t="shared" si="1592"/>
        <v>239</v>
      </c>
      <c r="O494" s="54">
        <f t="shared" si="1592"/>
        <v>281.75</v>
      </c>
      <c r="P494" s="54">
        <f t="shared" si="1592"/>
        <v>281.75</v>
      </c>
      <c r="Q494" s="54">
        <f t="shared" si="1592"/>
        <v>208.5</v>
      </c>
      <c r="R494" s="54" t="str">
        <f t="shared" si="1592"/>
        <v>n/a</v>
      </c>
      <c r="T494" s="54">
        <f t="shared" ref="T494:Z494" si="1593">IFERROR((K338+K390+K442)/3,"n/a")</f>
        <v>403.40972222222217</v>
      </c>
      <c r="U494" s="54">
        <f t="shared" si="1593"/>
        <v>347.98611111111114</v>
      </c>
      <c r="V494" s="54">
        <f t="shared" si="1593"/>
        <v>336.32638888888886</v>
      </c>
      <c r="W494" s="54">
        <f t="shared" si="1593"/>
        <v>245.50694444444446</v>
      </c>
      <c r="X494" s="54">
        <f t="shared" si="1593"/>
        <v>281.3842592592593</v>
      </c>
      <c r="Y494" s="54">
        <f t="shared" si="1593"/>
        <v>282.49537037037038</v>
      </c>
      <c r="Z494" s="54">
        <f t="shared" si="1593"/>
        <v>220.9722222222222</v>
      </c>
      <c r="AA494" s="54" t="e">
        <f t="shared" ref="AA494" si="1594">(R338+R390+R442)/3</f>
        <v>#VALUE!</v>
      </c>
      <c r="AC494" s="74">
        <f>+AF494-'Figure 10 data'!I706</f>
        <v>0</v>
      </c>
      <c r="AD494" s="54">
        <f t="shared" si="1564"/>
        <v>8.5744779742128898</v>
      </c>
      <c r="AE494" s="54">
        <f t="shared" si="1521"/>
        <v>5.7513470365196495</v>
      </c>
      <c r="AF494" s="54">
        <f t="shared" si="1486"/>
        <v>4.0655778323801073</v>
      </c>
      <c r="AG494" s="54">
        <f t="shared" si="1487"/>
        <v>-1.4284502022459233</v>
      </c>
      <c r="AH494" s="54">
        <f t="shared" si="1488"/>
        <v>-0.49194623142863048</v>
      </c>
      <c r="AI494" s="54">
        <f t="shared" si="1489"/>
        <v>-0.88333142136056697</v>
      </c>
      <c r="AJ494" s="54">
        <f t="shared" si="1490"/>
        <v>-4.965430546825889</v>
      </c>
      <c r="AK494" s="54" t="e">
        <f t="shared" ref="AK494" si="1595">(I494/AA494-1)*100</f>
        <v>#REF!</v>
      </c>
      <c r="AM494" s="74">
        <f>AP494-'Figure 10 data'!H706</f>
        <v>0</v>
      </c>
      <c r="AN494" s="54">
        <f t="shared" si="1544"/>
        <v>-21.081081081081077</v>
      </c>
      <c r="AO494" s="54">
        <f t="shared" si="1523"/>
        <v>-17.303370786516858</v>
      </c>
      <c r="AP494" s="54">
        <f t="shared" si="1457"/>
        <v>-17.647058823529417</v>
      </c>
      <c r="AQ494" s="54">
        <f t="shared" si="1458"/>
        <v>-25.538461538461544</v>
      </c>
      <c r="AR494" s="54">
        <f t="shared" si="1464"/>
        <v>-30.000000000000004</v>
      </c>
      <c r="AS494" s="54">
        <f t="shared" si="1465"/>
        <v>-30.864197530864203</v>
      </c>
      <c r="AT494" s="54">
        <f t="shared" si="1466"/>
        <v>-30.000000000000004</v>
      </c>
      <c r="AU494" s="54" t="e">
        <f t="shared" ref="AU494" si="1596">(I494/I442-1)*100</f>
        <v>#REF!</v>
      </c>
    </row>
    <row r="495" spans="1:47" x14ac:dyDescent="0.25">
      <c r="A495" s="12">
        <f t="shared" si="744"/>
        <v>41044</v>
      </c>
      <c r="B495" s="54">
        <f>TWK!B438</f>
        <v>436.66666666666669</v>
      </c>
      <c r="C495" s="54">
        <f>TWK!C438</f>
        <v>365</v>
      </c>
      <c r="D495" s="54">
        <f>TWK!D438</f>
        <v>343.33333333333331</v>
      </c>
      <c r="E495" s="54">
        <f>TWK!E438</f>
        <v>250</v>
      </c>
      <c r="F495" s="54">
        <f>TWK!F438</f>
        <v>276.66666666666669</v>
      </c>
      <c r="G495" s="54">
        <f>TWK!G438</f>
        <v>276.66666666666669</v>
      </c>
      <c r="H495" s="54">
        <f>TWK!H438</f>
        <v>218.33333333333334</v>
      </c>
      <c r="I495" s="54" t="e">
        <f>TWK!#REF!</f>
        <v>#REF!</v>
      </c>
      <c r="K495" s="54">
        <f t="shared" ref="K495:R495" si="1597">IFERROR(AVERAGE(B492:B495),"n/a")</f>
        <v>431.25</v>
      </c>
      <c r="L495" s="54">
        <f t="shared" si="1597"/>
        <v>360.66666666666669</v>
      </c>
      <c r="M495" s="54">
        <f t="shared" si="1597"/>
        <v>338.41666666666663</v>
      </c>
      <c r="N495" s="54">
        <f t="shared" si="1597"/>
        <v>242.25</v>
      </c>
      <c r="O495" s="54">
        <f t="shared" si="1597"/>
        <v>279.16666666666669</v>
      </c>
      <c r="P495" s="54">
        <f t="shared" si="1597"/>
        <v>279.16666666666669</v>
      </c>
      <c r="Q495" s="54">
        <f t="shared" si="1597"/>
        <v>211.33333333333334</v>
      </c>
      <c r="R495" s="54" t="str">
        <f t="shared" si="1597"/>
        <v>n/a</v>
      </c>
      <c r="T495" s="54">
        <f t="shared" ref="T495:Z495" si="1598">IFERROR((K339+K391+K443)/3,"n/a")</f>
        <v>421.04861111111109</v>
      </c>
      <c r="U495" s="54">
        <f t="shared" si="1598"/>
        <v>359.78009259259261</v>
      </c>
      <c r="V495" s="54">
        <f t="shared" si="1598"/>
        <v>349.90277777777783</v>
      </c>
      <c r="W495" s="54">
        <f t="shared" si="1598"/>
        <v>255.57638888888889</v>
      </c>
      <c r="X495" s="54">
        <f t="shared" si="1598"/>
        <v>293.49074074074076</v>
      </c>
      <c r="Y495" s="54">
        <f t="shared" si="1598"/>
        <v>294.0462962962963</v>
      </c>
      <c r="Z495" s="54">
        <f t="shared" si="1598"/>
        <v>233.38888888888891</v>
      </c>
      <c r="AA495" s="54" t="e">
        <f t="shared" ref="AA495" si="1599">(R339+R391+R443)/3</f>
        <v>#VALUE!</v>
      </c>
      <c r="AC495" s="74">
        <f>+AF495-'Figure 10 data'!I707</f>
        <v>0</v>
      </c>
      <c r="AD495" s="54">
        <f t="shared" si="1564"/>
        <v>3.7093236133331153</v>
      </c>
      <c r="AE495" s="54">
        <f t="shared" si="1521"/>
        <v>1.4508605436705846</v>
      </c>
      <c r="AF495" s="54">
        <f t="shared" si="1486"/>
        <v>-1.8775056563331227</v>
      </c>
      <c r="AG495" s="54">
        <f t="shared" si="1487"/>
        <v>-2.1818873461402544</v>
      </c>
      <c r="AH495" s="54">
        <f t="shared" si="1488"/>
        <v>-5.7324036975108017</v>
      </c>
      <c r="AI495" s="54">
        <f t="shared" si="1489"/>
        <v>-5.9105079195138082</v>
      </c>
      <c r="AJ495" s="54">
        <f t="shared" si="1490"/>
        <v>-6.4508450368959807</v>
      </c>
      <c r="AK495" s="54" t="e">
        <f t="shared" ref="AK495" si="1600">(I495/AA495-1)*100</f>
        <v>#REF!</v>
      </c>
      <c r="AM495" s="74">
        <f>AP495-'Figure 10 data'!H707</f>
        <v>0</v>
      </c>
      <c r="AN495" s="54">
        <f t="shared" si="1544"/>
        <v>-20.606060606060606</v>
      </c>
      <c r="AO495" s="54">
        <f t="shared" si="1523"/>
        <v>-15.769230769230768</v>
      </c>
      <c r="AP495" s="54">
        <f t="shared" si="1457"/>
        <v>-18.577075098814234</v>
      </c>
      <c r="AQ495" s="54">
        <f t="shared" si="1458"/>
        <v>-20.63492063492064</v>
      </c>
      <c r="AR495" s="54">
        <f t="shared" si="1464"/>
        <v>-34.901960784313722</v>
      </c>
      <c r="AS495" s="54">
        <f t="shared" si="1465"/>
        <v>-34.901960784313722</v>
      </c>
      <c r="AT495" s="54">
        <f t="shared" si="1466"/>
        <v>-25.228310502283101</v>
      </c>
      <c r="AU495" s="54" t="e">
        <f t="shared" ref="AU495" si="1601">(I495/I443-1)*100</f>
        <v>#REF!</v>
      </c>
    </row>
    <row r="496" spans="1:47" x14ac:dyDescent="0.25">
      <c r="A496" s="12">
        <f t="shared" si="744"/>
        <v>41051</v>
      </c>
      <c r="B496" s="54">
        <f>TWK!B439</f>
        <v>423</v>
      </c>
      <c r="C496" s="54">
        <f>TWK!C439</f>
        <v>350</v>
      </c>
      <c r="D496" s="54">
        <f>TWK!D439</f>
        <v>323</v>
      </c>
      <c r="E496" s="54">
        <f>TWK!E439</f>
        <v>242</v>
      </c>
      <c r="F496" s="54">
        <f>TWK!F439</f>
        <v>277</v>
      </c>
      <c r="G496" s="54">
        <f>TWK!G439</f>
        <v>277</v>
      </c>
      <c r="H496" s="54">
        <f>TWK!H439</f>
        <v>210</v>
      </c>
      <c r="I496" s="54" t="e">
        <f>TWK!#REF!</f>
        <v>#REF!</v>
      </c>
      <c r="K496" s="54">
        <f t="shared" ref="K496:R496" si="1602">IFERROR(AVERAGE(B493:B496),"n/a")</f>
        <v>431.16666666666669</v>
      </c>
      <c r="L496" s="54">
        <f t="shared" si="1602"/>
        <v>360.25</v>
      </c>
      <c r="M496" s="54">
        <f t="shared" si="1602"/>
        <v>338.33333333333331</v>
      </c>
      <c r="N496" s="54">
        <f t="shared" si="1602"/>
        <v>244</v>
      </c>
      <c r="O496" s="54">
        <f t="shared" si="1602"/>
        <v>279.66666666666669</v>
      </c>
      <c r="P496" s="54">
        <f t="shared" si="1602"/>
        <v>279.66666666666669</v>
      </c>
      <c r="Q496" s="54">
        <f t="shared" si="1602"/>
        <v>212.58333333333334</v>
      </c>
      <c r="R496" s="54" t="str">
        <f t="shared" si="1602"/>
        <v>n/a</v>
      </c>
      <c r="T496" s="54">
        <f t="shared" ref="T496:Z496" si="1603">IFERROR((K340+K392+K444)/3,"n/a")</f>
        <v>432.1875</v>
      </c>
      <c r="U496" s="54">
        <f t="shared" si="1603"/>
        <v>367.5</v>
      </c>
      <c r="V496" s="54">
        <f t="shared" si="1603"/>
        <v>358.08333333333331</v>
      </c>
      <c r="W496" s="54">
        <f t="shared" si="1603"/>
        <v>260.67361111111109</v>
      </c>
      <c r="X496" s="54">
        <f t="shared" si="1603"/>
        <v>303.88888888888891</v>
      </c>
      <c r="Y496" s="54">
        <f t="shared" si="1603"/>
        <v>304.3055555555556</v>
      </c>
      <c r="Z496" s="54">
        <f t="shared" si="1603"/>
        <v>236.88194444444446</v>
      </c>
      <c r="AA496" s="54" t="e">
        <f t="shared" ref="AA496" si="1604">(R340+R392+R444)/3</f>
        <v>#VALUE!</v>
      </c>
      <c r="AC496" s="74">
        <f>+AF496-'Figure 10 data'!I708</f>
        <v>0</v>
      </c>
      <c r="AD496" s="54">
        <f t="shared" si="1564"/>
        <v>-2.1258134490238612</v>
      </c>
      <c r="AE496" s="54">
        <f t="shared" si="1521"/>
        <v>-4.7619047619047672</v>
      </c>
      <c r="AF496" s="54">
        <f t="shared" si="1486"/>
        <v>-9.7975331626716233</v>
      </c>
      <c r="AG496" s="54">
        <f t="shared" si="1487"/>
        <v>-7.1635985827317006</v>
      </c>
      <c r="AH496" s="54">
        <f t="shared" si="1488"/>
        <v>-8.8482632541133537</v>
      </c>
      <c r="AI496" s="54">
        <f t="shared" si="1489"/>
        <v>-8.9730716567777424</v>
      </c>
      <c r="AJ496" s="54">
        <f t="shared" si="1490"/>
        <v>-11.348245434024218</v>
      </c>
      <c r="AK496" s="54" t="e">
        <f t="shared" ref="AK496" si="1605">(I496/AA496-1)*100</f>
        <v>#REF!</v>
      </c>
      <c r="AM496" s="74">
        <f>AP496-'Figure 10 data'!H708</f>
        <v>0</v>
      </c>
      <c r="AN496" s="54">
        <f t="shared" si="1544"/>
        <v>-20.188679245283016</v>
      </c>
      <c r="AO496" s="54">
        <f t="shared" si="1523"/>
        <v>-22.794117647058819</v>
      </c>
      <c r="AP496" s="54">
        <f t="shared" si="1457"/>
        <v>-28.022284122562681</v>
      </c>
      <c r="AQ496" s="54">
        <f t="shared" si="1458"/>
        <v>-26.943396226415096</v>
      </c>
      <c r="AR496" s="54">
        <f t="shared" si="1464"/>
        <v>-36.321839080459775</v>
      </c>
      <c r="AS496" s="54">
        <f t="shared" si="1465"/>
        <v>-36.321839080459775</v>
      </c>
      <c r="AT496" s="54">
        <f t="shared" si="1466"/>
        <v>-28.8135593220339</v>
      </c>
      <c r="AU496" s="54" t="e">
        <f t="shared" ref="AU496" si="1606">(I496/I444-1)*100</f>
        <v>#REF!</v>
      </c>
    </row>
    <row r="497" spans="1:47" x14ac:dyDescent="0.25">
      <c r="A497" s="12">
        <f t="shared" si="744"/>
        <v>41058</v>
      </c>
      <c r="B497" s="54">
        <f>TWK!B440</f>
        <v>422.5</v>
      </c>
      <c r="C497" s="54">
        <f>TWK!C440</f>
        <v>347.5</v>
      </c>
      <c r="D497" s="54">
        <f>TWK!D440</f>
        <v>330</v>
      </c>
      <c r="E497" s="54">
        <f>TWK!E440</f>
        <v>240</v>
      </c>
      <c r="F497" s="54">
        <f>TWK!F440</f>
        <v>272.5</v>
      </c>
      <c r="G497" s="54">
        <f>TWK!G440</f>
        <v>272.5</v>
      </c>
      <c r="H497" s="54">
        <f>TWK!H440</f>
        <v>205</v>
      </c>
      <c r="I497" s="54" t="e">
        <f>TWK!#REF!</f>
        <v>#REF!</v>
      </c>
      <c r="K497" s="54">
        <f t="shared" ref="K497:R497" si="1607">IFERROR(AVERAGE(B494:B497),"n/a")</f>
        <v>430.04166666666669</v>
      </c>
      <c r="L497" s="54">
        <f t="shared" si="1607"/>
        <v>357.625</v>
      </c>
      <c r="M497" s="54">
        <f t="shared" si="1607"/>
        <v>336.58333333333331</v>
      </c>
      <c r="N497" s="54">
        <f t="shared" si="1607"/>
        <v>243.5</v>
      </c>
      <c r="O497" s="54">
        <f t="shared" si="1607"/>
        <v>276.54166666666669</v>
      </c>
      <c r="P497" s="54">
        <f t="shared" si="1607"/>
        <v>276.54166666666669</v>
      </c>
      <c r="Q497" s="54">
        <f t="shared" si="1607"/>
        <v>210.83333333333334</v>
      </c>
      <c r="R497" s="54" t="str">
        <f t="shared" si="1607"/>
        <v>n/a</v>
      </c>
      <c r="T497" s="54">
        <f t="shared" ref="T497:Z497" si="1608">IFERROR((K341+K393+K445)/3,"n/a")</f>
        <v>438.27777777777783</v>
      </c>
      <c r="U497" s="54">
        <f t="shared" si="1608"/>
        <v>370.79861111111109</v>
      </c>
      <c r="V497" s="54">
        <f t="shared" si="1608"/>
        <v>357.39583333333331</v>
      </c>
      <c r="W497" s="54">
        <f t="shared" si="1608"/>
        <v>261.68055555555554</v>
      </c>
      <c r="X497" s="54">
        <f t="shared" si="1608"/>
        <v>312.83333333333331</v>
      </c>
      <c r="Y497" s="54">
        <f t="shared" si="1608"/>
        <v>313.25</v>
      </c>
      <c r="Z497" s="54">
        <f t="shared" si="1608"/>
        <v>237.45138888888891</v>
      </c>
      <c r="AA497" s="54" t="e">
        <f t="shared" ref="AA497" si="1609">(R341+R393+R445)/3</f>
        <v>#VALUE!</v>
      </c>
      <c r="AC497" s="74">
        <f>+AF497-'Figure 10 data'!I709</f>
        <v>0</v>
      </c>
      <c r="AD497" s="54">
        <f t="shared" si="1564"/>
        <v>-3.5999492964887914</v>
      </c>
      <c r="AE497" s="54">
        <f t="shared" si="1521"/>
        <v>-6.2833598651559015</v>
      </c>
      <c r="AF497" s="54">
        <f t="shared" si="1486"/>
        <v>-7.6654036723987069</v>
      </c>
      <c r="AG497" s="54">
        <f t="shared" si="1487"/>
        <v>-8.2851228703359698</v>
      </c>
      <c r="AH497" s="54">
        <f t="shared" si="1488"/>
        <v>-12.892914224826846</v>
      </c>
      <c r="AI497" s="54">
        <f t="shared" si="1489"/>
        <v>-13.008778930566645</v>
      </c>
      <c r="AJ497" s="54">
        <f t="shared" si="1490"/>
        <v>-13.666539935074439</v>
      </c>
      <c r="AK497" s="54" t="e">
        <f t="shared" ref="AK497" si="1610">(I497/AA497-1)*100</f>
        <v>#REF!</v>
      </c>
      <c r="AM497" s="74">
        <f>AP497-'Figure 10 data'!H709</f>
        <v>0</v>
      </c>
      <c r="AN497" s="54">
        <f t="shared" si="1544"/>
        <v>-22.047970479704794</v>
      </c>
      <c r="AO497" s="54">
        <f t="shared" si="1523"/>
        <v>-28.350515463917525</v>
      </c>
      <c r="AP497" s="54">
        <f t="shared" si="1457"/>
        <v>-28.725701943844495</v>
      </c>
      <c r="AQ497" s="54">
        <f t="shared" si="1458"/>
        <v>-31.428571428571427</v>
      </c>
      <c r="AR497" s="54">
        <f t="shared" si="1464"/>
        <v>-37.785388127853878</v>
      </c>
      <c r="AS497" s="54">
        <f t="shared" si="1465"/>
        <v>-37.785388127853878</v>
      </c>
      <c r="AT497" s="54">
        <f t="shared" si="1466"/>
        <v>-33.441558441558442</v>
      </c>
      <c r="AU497" s="54" t="e">
        <f t="shared" ref="AU497" si="1611">(I497/I445-1)*100</f>
        <v>#REF!</v>
      </c>
    </row>
    <row r="498" spans="1:47" x14ac:dyDescent="0.25">
      <c r="A498" s="12">
        <f t="shared" si="744"/>
        <v>41065</v>
      </c>
      <c r="B498" s="54">
        <f>TWK!B441</f>
        <v>388.75</v>
      </c>
      <c r="C498" s="54">
        <f>TWK!C441</f>
        <v>320</v>
      </c>
      <c r="D498" s="54">
        <f>TWK!D441</f>
        <v>285</v>
      </c>
      <c r="E498" s="54">
        <f>TWK!E441</f>
        <v>220</v>
      </c>
      <c r="F498" s="54">
        <f>TWK!F441</f>
        <v>263.75</v>
      </c>
      <c r="G498" s="54">
        <f>TWK!G441</f>
        <v>263.75</v>
      </c>
      <c r="H498" s="54">
        <f>TWK!H441</f>
        <v>203.75</v>
      </c>
      <c r="I498" s="54" t="e">
        <f>TWK!#REF!</f>
        <v>#REF!</v>
      </c>
      <c r="K498" s="54">
        <f t="shared" ref="K498:R498" si="1612">IFERROR(AVERAGE(B495:B498),"n/a")</f>
        <v>417.72916666666669</v>
      </c>
      <c r="L498" s="54">
        <f t="shared" si="1612"/>
        <v>345.625</v>
      </c>
      <c r="M498" s="54">
        <f t="shared" si="1612"/>
        <v>320.33333333333331</v>
      </c>
      <c r="N498" s="54">
        <f t="shared" si="1612"/>
        <v>238</v>
      </c>
      <c r="O498" s="54">
        <f t="shared" si="1612"/>
        <v>272.47916666666669</v>
      </c>
      <c r="P498" s="54">
        <f t="shared" si="1612"/>
        <v>272.47916666666669</v>
      </c>
      <c r="Q498" s="54">
        <f t="shared" si="1612"/>
        <v>209.27083333333334</v>
      </c>
      <c r="R498" s="54" t="str">
        <f t="shared" si="1612"/>
        <v>n/a</v>
      </c>
      <c r="T498" s="54">
        <f t="shared" ref="T498:Z498" si="1613">IFERROR((K342+K394+K446)/3,"n/a")</f>
        <v>435.15277777777783</v>
      </c>
      <c r="U498" s="54">
        <f t="shared" si="1613"/>
        <v>367.42361111111109</v>
      </c>
      <c r="V498" s="54">
        <f t="shared" si="1613"/>
        <v>351.41666666666669</v>
      </c>
      <c r="W498" s="54">
        <f t="shared" si="1613"/>
        <v>257.09722222222223</v>
      </c>
      <c r="X498" s="54">
        <f t="shared" si="1613"/>
        <v>313.35416666666669</v>
      </c>
      <c r="Y498" s="54">
        <f t="shared" si="1613"/>
        <v>313.35416666666669</v>
      </c>
      <c r="Z498" s="54">
        <f t="shared" si="1613"/>
        <v>235.05555555555557</v>
      </c>
      <c r="AA498" s="54" t="e">
        <f t="shared" ref="AA498" si="1614">(R342+R394+R446)/3</f>
        <v>#VALUE!</v>
      </c>
      <c r="AC498" s="74">
        <f>+AF498-'Figure 10 data'!I710</f>
        <v>0</v>
      </c>
      <c r="AD498" s="54">
        <f t="shared" si="1564"/>
        <v>-10.663560052344334</v>
      </c>
      <c r="AE498" s="54">
        <f t="shared" si="1521"/>
        <v>-12.907066850630322</v>
      </c>
      <c r="AF498" s="54">
        <f t="shared" si="1486"/>
        <v>-18.899691723974399</v>
      </c>
      <c r="AG498" s="54">
        <f t="shared" si="1487"/>
        <v>-14.429258278861223</v>
      </c>
      <c r="AH498" s="54">
        <f t="shared" si="1488"/>
        <v>-15.830064490392937</v>
      </c>
      <c r="AI498" s="54">
        <f t="shared" si="1489"/>
        <v>-15.830064490392937</v>
      </c>
      <c r="AJ498" s="54">
        <f t="shared" si="1490"/>
        <v>-13.31836445284803</v>
      </c>
      <c r="AK498" s="54" t="e">
        <f t="shared" ref="AK498" si="1615">(I498/AA498-1)*100</f>
        <v>#REF!</v>
      </c>
      <c r="AM498" s="74">
        <f>AP498-'Figure 10 data'!H710</f>
        <v>0</v>
      </c>
      <c r="AN498" s="54">
        <f t="shared" si="1544"/>
        <v>-29.31818181818182</v>
      </c>
      <c r="AO498" s="54">
        <f t="shared" si="1523"/>
        <v>-32.155477031802128</v>
      </c>
      <c r="AP498" s="54">
        <f t="shared" si="1457"/>
        <v>-36.194029850746269</v>
      </c>
      <c r="AQ498" s="54">
        <f t="shared" si="1458"/>
        <v>-35.922330097087375</v>
      </c>
      <c r="AR498" s="54">
        <f t="shared" si="1464"/>
        <v>-35.866261398176292</v>
      </c>
      <c r="AS498" s="54">
        <f t="shared" si="1465"/>
        <v>-35.866261398176292</v>
      </c>
      <c r="AT498" s="54">
        <f t="shared" si="1466"/>
        <v>-34.799999999999997</v>
      </c>
      <c r="AU498" s="54" t="e">
        <f t="shared" ref="AU498" si="1616">(I498/I446-1)*100</f>
        <v>#REF!</v>
      </c>
    </row>
    <row r="499" spans="1:47" x14ac:dyDescent="0.25">
      <c r="A499" s="12">
        <f t="shared" si="744"/>
        <v>41072</v>
      </c>
      <c r="B499" s="54">
        <f>TWK!B442</f>
        <v>386.25</v>
      </c>
      <c r="C499" s="54">
        <f>TWK!C442</f>
        <v>320</v>
      </c>
      <c r="D499" s="54">
        <f>TWK!D442</f>
        <v>283.75</v>
      </c>
      <c r="E499" s="54">
        <f>TWK!E442</f>
        <v>217.5</v>
      </c>
      <c r="F499" s="54">
        <f>TWK!F442</f>
        <v>266.25</v>
      </c>
      <c r="G499" s="54">
        <f>TWK!G442</f>
        <v>266.25</v>
      </c>
      <c r="H499" s="54">
        <f>TWK!H442</f>
        <v>200</v>
      </c>
      <c r="I499" s="54" t="e">
        <f>TWK!#REF!</f>
        <v>#REF!</v>
      </c>
      <c r="K499" s="54">
        <f t="shared" ref="K499:R499" si="1617">IFERROR(AVERAGE(B496:B499),"n/a")</f>
        <v>405.125</v>
      </c>
      <c r="L499" s="54">
        <f t="shared" si="1617"/>
        <v>334.375</v>
      </c>
      <c r="M499" s="54">
        <f t="shared" si="1617"/>
        <v>305.4375</v>
      </c>
      <c r="N499" s="54">
        <f t="shared" si="1617"/>
        <v>229.875</v>
      </c>
      <c r="O499" s="54">
        <f t="shared" si="1617"/>
        <v>269.875</v>
      </c>
      <c r="P499" s="54">
        <f t="shared" si="1617"/>
        <v>269.875</v>
      </c>
      <c r="Q499" s="54">
        <f t="shared" si="1617"/>
        <v>204.6875</v>
      </c>
      <c r="R499" s="54" t="str">
        <f t="shared" si="1617"/>
        <v>n/a</v>
      </c>
      <c r="T499" s="54">
        <f t="shared" ref="T499:Z499" si="1618">IFERROR((K343+K395+K447)/3,"n/a")</f>
        <v>424.11111111111114</v>
      </c>
      <c r="U499" s="54">
        <f t="shared" si="1618"/>
        <v>362.0069444444444</v>
      </c>
      <c r="V499" s="54">
        <f t="shared" si="1618"/>
        <v>345.16666666666669</v>
      </c>
      <c r="W499" s="54">
        <f t="shared" si="1618"/>
        <v>251.125</v>
      </c>
      <c r="X499" s="54">
        <f t="shared" si="1618"/>
        <v>302.3125</v>
      </c>
      <c r="Y499" s="54">
        <f t="shared" si="1618"/>
        <v>302.3125</v>
      </c>
      <c r="Z499" s="54">
        <f t="shared" si="1618"/>
        <v>229.33333333333334</v>
      </c>
      <c r="AA499" s="54" t="e">
        <f t="shared" ref="AA499" si="1619">(R343+R395+R447)/3</f>
        <v>#VALUE!</v>
      </c>
      <c r="AC499" s="74">
        <f>+AF499-'Figure 10 data'!I711</f>
        <v>0</v>
      </c>
      <c r="AD499" s="54">
        <f t="shared" si="1564"/>
        <v>-8.9271679329316243</v>
      </c>
      <c r="AE499" s="54">
        <f t="shared" si="1521"/>
        <v>-11.603905695486183</v>
      </c>
      <c r="AF499" s="54">
        <f t="shared" si="1486"/>
        <v>-17.793336552390148</v>
      </c>
      <c r="AG499" s="54">
        <f t="shared" si="1487"/>
        <v>-13.389746142359382</v>
      </c>
      <c r="AH499" s="54">
        <f t="shared" si="1488"/>
        <v>-11.928881538143477</v>
      </c>
      <c r="AI499" s="54">
        <f t="shared" si="1489"/>
        <v>-11.928881538143477</v>
      </c>
      <c r="AJ499" s="54">
        <f t="shared" si="1490"/>
        <v>-12.790697674418606</v>
      </c>
      <c r="AK499" s="54" t="e">
        <f t="shared" ref="AK499" si="1620">(I499/AA499-1)*100</f>
        <v>#REF!</v>
      </c>
      <c r="AM499" s="74">
        <f>AP499-'Figure 10 data'!H711</f>
        <v>0</v>
      </c>
      <c r="AN499" s="54">
        <f t="shared" si="1544"/>
        <v>-27.803738317757009</v>
      </c>
      <c r="AO499" s="54">
        <f t="shared" si="1523"/>
        <v>-32.631578947368425</v>
      </c>
      <c r="AP499" s="54">
        <f t="shared" si="1457"/>
        <v>-36.414565826330538</v>
      </c>
      <c r="AQ499" s="54">
        <f t="shared" si="1458"/>
        <v>-35.55555555555555</v>
      </c>
      <c r="AR499" s="54">
        <f t="shared" si="1464"/>
        <v>-32.594936708860757</v>
      </c>
      <c r="AS499" s="54">
        <f t="shared" si="1465"/>
        <v>-32.594936708860757</v>
      </c>
      <c r="AT499" s="54">
        <f t="shared" si="1466"/>
        <v>-35.222672064777328</v>
      </c>
      <c r="AU499" s="54" t="e">
        <f t="shared" ref="AU499" si="1621">(I499/I447-1)*100</f>
        <v>#REF!</v>
      </c>
    </row>
    <row r="500" spans="1:47" x14ac:dyDescent="0.25">
      <c r="A500" s="12">
        <f t="shared" si="744"/>
        <v>41079</v>
      </c>
      <c r="B500" s="54">
        <f>TWK!B443</f>
        <v>375</v>
      </c>
      <c r="C500" s="54">
        <f>TWK!C443</f>
        <v>313.33333333333331</v>
      </c>
      <c r="D500" s="54">
        <f>TWK!D443</f>
        <v>276.66666666666669</v>
      </c>
      <c r="E500" s="54">
        <f>TWK!E443</f>
        <v>231.66666666666666</v>
      </c>
      <c r="F500" s="54">
        <f>TWK!F443</f>
        <v>265</v>
      </c>
      <c r="G500" s="54">
        <f>TWK!G443</f>
        <v>265</v>
      </c>
      <c r="H500" s="54">
        <f>TWK!H443</f>
        <v>197.5</v>
      </c>
      <c r="I500" s="54" t="e">
        <f>TWK!#REF!</f>
        <v>#REF!</v>
      </c>
      <c r="K500" s="54">
        <f t="shared" ref="K500:R500" si="1622">IFERROR(AVERAGE(B497:B500),"n/a")</f>
        <v>393.125</v>
      </c>
      <c r="L500" s="54">
        <f t="shared" si="1622"/>
        <v>325.20833333333331</v>
      </c>
      <c r="M500" s="54">
        <f t="shared" si="1622"/>
        <v>293.85416666666669</v>
      </c>
      <c r="N500" s="54">
        <f t="shared" si="1622"/>
        <v>227.29166666666666</v>
      </c>
      <c r="O500" s="54">
        <f t="shared" si="1622"/>
        <v>266.875</v>
      </c>
      <c r="P500" s="54">
        <f t="shared" si="1622"/>
        <v>266.875</v>
      </c>
      <c r="Q500" s="54">
        <f t="shared" si="1622"/>
        <v>201.5625</v>
      </c>
      <c r="R500" s="54" t="str">
        <f t="shared" si="1622"/>
        <v>n/a</v>
      </c>
      <c r="T500" s="54">
        <f t="shared" ref="T500:Z500" si="1623">IFERROR((K344+K396+K448)/3,"n/a")</f>
        <v>419.73611111111114</v>
      </c>
      <c r="U500" s="54">
        <f t="shared" si="1623"/>
        <v>360.16666666666669</v>
      </c>
      <c r="V500" s="54">
        <f t="shared" si="1623"/>
        <v>342.42361111111109</v>
      </c>
      <c r="W500" s="54">
        <f t="shared" si="1623"/>
        <v>250.8472222222222</v>
      </c>
      <c r="X500" s="54">
        <f t="shared" si="1623"/>
        <v>291.375</v>
      </c>
      <c r="Y500" s="54">
        <f t="shared" si="1623"/>
        <v>291.375</v>
      </c>
      <c r="Z500" s="54">
        <f t="shared" si="1623"/>
        <v>228.77777777777774</v>
      </c>
      <c r="AA500" s="54" t="e">
        <f t="shared" ref="AA500" si="1624">(R344+R396+R448)/3</f>
        <v>#VALUE!</v>
      </c>
      <c r="AC500" s="74">
        <f>+AF500-'Figure 10 data'!I712</f>
        <v>0</v>
      </c>
      <c r="AD500" s="54">
        <f t="shared" si="1564"/>
        <v>-10.65815161642567</v>
      </c>
      <c r="AE500" s="54">
        <f t="shared" si="1521"/>
        <v>-13.003239241092102</v>
      </c>
      <c r="AF500" s="54">
        <f t="shared" si="1486"/>
        <v>-19.203390861708801</v>
      </c>
      <c r="AG500" s="54">
        <f t="shared" si="1487"/>
        <v>-7.6463097281435077</v>
      </c>
      <c r="AH500" s="54">
        <f t="shared" si="1488"/>
        <v>-9.0519090519090568</v>
      </c>
      <c r="AI500" s="54">
        <f t="shared" si="1489"/>
        <v>-9.0519090519090568</v>
      </c>
      <c r="AJ500" s="54">
        <f t="shared" si="1490"/>
        <v>-13.671685284118496</v>
      </c>
      <c r="AK500" s="54" t="e">
        <f t="shared" ref="AK500" si="1625">(I500/AA500-1)*100</f>
        <v>#REF!</v>
      </c>
      <c r="AM500" s="74">
        <f>AP500-'Figure 10 data'!H712</f>
        <v>0</v>
      </c>
      <c r="AN500" s="54">
        <f t="shared" si="1544"/>
        <v>-32.735426008968602</v>
      </c>
      <c r="AO500" s="54">
        <f t="shared" si="1523"/>
        <v>-35.395189003436435</v>
      </c>
      <c r="AP500" s="54">
        <f t="shared" si="1457"/>
        <v>-38.518518518518519</v>
      </c>
      <c r="AQ500" s="54">
        <f t="shared" si="1458"/>
        <v>-35.944700460829502</v>
      </c>
      <c r="AR500" s="54">
        <f t="shared" si="1464"/>
        <v>-32.627118644067799</v>
      </c>
      <c r="AS500" s="54">
        <f t="shared" si="1465"/>
        <v>-32.627118644067799</v>
      </c>
      <c r="AT500" s="54">
        <f t="shared" si="1466"/>
        <v>-38.917525773195869</v>
      </c>
      <c r="AU500" s="54" t="e">
        <f t="shared" ref="AU500" si="1626">(I500/I448-1)*100</f>
        <v>#REF!</v>
      </c>
    </row>
    <row r="501" spans="1:47" x14ac:dyDescent="0.25">
      <c r="A501" s="12">
        <f t="shared" si="744"/>
        <v>41086</v>
      </c>
      <c r="B501" s="54">
        <f>TWK!B444</f>
        <v>375</v>
      </c>
      <c r="C501" s="54">
        <f>TWK!C444</f>
        <v>306.66666666666669</v>
      </c>
      <c r="D501" s="54">
        <f>TWK!D444</f>
        <v>270</v>
      </c>
      <c r="E501" s="54">
        <f>TWK!E444</f>
        <v>238.33333333333334</v>
      </c>
      <c r="F501" s="54">
        <f>TWK!F444</f>
        <v>250</v>
      </c>
      <c r="G501" s="54">
        <f>TWK!G444</f>
        <v>256.66666666666669</v>
      </c>
      <c r="H501" s="54">
        <f>TWK!H444</f>
        <v>196.66666666666666</v>
      </c>
      <c r="I501" s="54" t="e">
        <f>TWK!#REF!</f>
        <v>#REF!</v>
      </c>
      <c r="K501" s="54">
        <f t="shared" ref="K501:R501" si="1627">IFERROR(AVERAGE(B498:B501),"n/a")</f>
        <v>381.25</v>
      </c>
      <c r="L501" s="54">
        <f t="shared" si="1627"/>
        <v>315</v>
      </c>
      <c r="M501" s="54">
        <f t="shared" si="1627"/>
        <v>278.85416666666669</v>
      </c>
      <c r="N501" s="54">
        <f t="shared" si="1627"/>
        <v>226.875</v>
      </c>
      <c r="O501" s="54">
        <f t="shared" si="1627"/>
        <v>261.25</v>
      </c>
      <c r="P501" s="54">
        <f t="shared" si="1627"/>
        <v>262.91666666666669</v>
      </c>
      <c r="Q501" s="54">
        <f t="shared" si="1627"/>
        <v>199.47916666666666</v>
      </c>
      <c r="R501" s="54" t="str">
        <f t="shared" si="1627"/>
        <v>n/a</v>
      </c>
      <c r="T501" s="54">
        <f t="shared" ref="T501:Z501" si="1628">IFERROR((K345+K397+K449)/3,"n/a")</f>
        <v>418.76388888888891</v>
      </c>
      <c r="U501" s="54">
        <f t="shared" si="1628"/>
        <v>357.0069444444444</v>
      </c>
      <c r="V501" s="54">
        <f t="shared" si="1628"/>
        <v>339.36111111111109</v>
      </c>
      <c r="W501" s="54">
        <f t="shared" si="1628"/>
        <v>247.54861111111109</v>
      </c>
      <c r="X501" s="54">
        <f t="shared" si="1628"/>
        <v>283.0625</v>
      </c>
      <c r="Y501" s="54">
        <f t="shared" si="1628"/>
        <v>283.0625</v>
      </c>
      <c r="Z501" s="54">
        <f t="shared" si="1628"/>
        <v>227.3472222222222</v>
      </c>
      <c r="AA501" s="54" t="e">
        <f t="shared" ref="AA501" si="1629">(R345+R397+R449)/3</f>
        <v>#VALUE!</v>
      </c>
      <c r="AC501" s="74">
        <f>+AF501-'Figure 10 data'!I713</f>
        <v>0</v>
      </c>
      <c r="AD501" s="54">
        <f t="shared" si="1564"/>
        <v>-10.450731319027561</v>
      </c>
      <c r="AE501" s="54">
        <f t="shared" si="1521"/>
        <v>-14.10064385613412</v>
      </c>
      <c r="AF501" s="54">
        <f t="shared" si="1486"/>
        <v>-20.4387329131538</v>
      </c>
      <c r="AG501" s="54">
        <f t="shared" si="1487"/>
        <v>-3.7226134036524638</v>
      </c>
      <c r="AH501" s="54">
        <f t="shared" si="1488"/>
        <v>-11.680282623095605</v>
      </c>
      <c r="AI501" s="54">
        <f t="shared" si="1489"/>
        <v>-9.325090159711479</v>
      </c>
      <c r="AJ501" s="54">
        <f t="shared" si="1490"/>
        <v>-13.495021076424941</v>
      </c>
      <c r="AK501" s="54" t="e">
        <f t="shared" ref="AK501" si="1630">(I501/AA501-1)*100</f>
        <v>#REF!</v>
      </c>
      <c r="AM501" s="74">
        <f>AP501-'Figure 10 data'!H713</f>
        <v>0</v>
      </c>
      <c r="AN501" s="54">
        <f t="shared" si="1544"/>
        <v>-31.818181818181824</v>
      </c>
      <c r="AO501" s="54">
        <f t="shared" si="1523"/>
        <v>-34.519572953736642</v>
      </c>
      <c r="AP501" s="54">
        <f t="shared" si="1457"/>
        <v>-39.325842696629209</v>
      </c>
      <c r="AQ501" s="54">
        <f t="shared" si="1458"/>
        <v>-29.207920792079211</v>
      </c>
      <c r="AR501" s="54">
        <f t="shared" si="1464"/>
        <v>-38.271604938271608</v>
      </c>
      <c r="AS501" s="54">
        <f t="shared" si="1465"/>
        <v>-36.625514403292179</v>
      </c>
      <c r="AT501" s="54">
        <f t="shared" si="1466"/>
        <v>-35.164835164835161</v>
      </c>
      <c r="AU501" s="54" t="e">
        <f t="shared" ref="AU501" si="1631">(I501/I449-1)*100</f>
        <v>#REF!</v>
      </c>
    </row>
    <row r="502" spans="1:47" x14ac:dyDescent="0.25">
      <c r="A502" s="12">
        <f t="shared" si="744"/>
        <v>41093</v>
      </c>
      <c r="B502" s="54">
        <f>TWK!B445</f>
        <v>400</v>
      </c>
      <c r="C502" s="54">
        <f>TWK!C445</f>
        <v>323</v>
      </c>
      <c r="D502" s="54">
        <f>TWK!D445</f>
        <v>320</v>
      </c>
      <c r="E502" s="54">
        <f>TWK!E445</f>
        <v>293</v>
      </c>
      <c r="F502" s="54">
        <f>TWK!F445</f>
        <v>265</v>
      </c>
      <c r="G502" s="54">
        <f>TWK!G445</f>
        <v>265</v>
      </c>
      <c r="H502" s="54">
        <f>TWK!H445</f>
        <v>223</v>
      </c>
      <c r="I502" s="54" t="e">
        <f>TWK!#REF!</f>
        <v>#REF!</v>
      </c>
      <c r="K502" s="54">
        <f t="shared" ref="K502:R502" si="1632">IFERROR(AVERAGE(B499:B502),"n/a")</f>
        <v>384.0625</v>
      </c>
      <c r="L502" s="54">
        <f t="shared" si="1632"/>
        <v>315.75</v>
      </c>
      <c r="M502" s="54">
        <f t="shared" si="1632"/>
        <v>287.60416666666669</v>
      </c>
      <c r="N502" s="54">
        <f t="shared" si="1632"/>
        <v>245.125</v>
      </c>
      <c r="O502" s="54">
        <f t="shared" si="1632"/>
        <v>261.5625</v>
      </c>
      <c r="P502" s="54">
        <f t="shared" si="1632"/>
        <v>263.22916666666669</v>
      </c>
      <c r="Q502" s="54">
        <f t="shared" si="1632"/>
        <v>204.29166666666666</v>
      </c>
      <c r="R502" s="54" t="str">
        <f t="shared" si="1632"/>
        <v>n/a</v>
      </c>
      <c r="T502" s="54">
        <f t="shared" ref="T502:Z502" si="1633">IFERROR((K346+K398+K450)/3,"n/a")</f>
        <v>419.08333333333331</v>
      </c>
      <c r="U502" s="54">
        <f t="shared" si="1633"/>
        <v>357.08333333333331</v>
      </c>
      <c r="V502" s="54">
        <f t="shared" si="1633"/>
        <v>341.46527777777777</v>
      </c>
      <c r="W502" s="54">
        <f t="shared" si="1633"/>
        <v>249.29166666666666</v>
      </c>
      <c r="X502" s="54">
        <f t="shared" si="1633"/>
        <v>280.21527777777777</v>
      </c>
      <c r="Y502" s="54">
        <f t="shared" si="1633"/>
        <v>279.9375</v>
      </c>
      <c r="Z502" s="54">
        <f t="shared" si="1633"/>
        <v>227.88194444444443</v>
      </c>
      <c r="AA502" s="54" t="e">
        <f t="shared" ref="AA502" si="1634">(R346+R398+R450)/3</f>
        <v>#VALUE!</v>
      </c>
      <c r="AC502" s="74">
        <f>+AF502-'Figure 10 data'!I714</f>
        <v>0</v>
      </c>
      <c r="AD502" s="54">
        <f t="shared" si="1564"/>
        <v>-4.5535891827401027</v>
      </c>
      <c r="AE502" s="54">
        <f t="shared" si="1521"/>
        <v>-9.5449241540256686</v>
      </c>
      <c r="AF502" s="54">
        <f t="shared" si="1486"/>
        <v>-6.2862256207927398</v>
      </c>
      <c r="AG502" s="54">
        <f t="shared" si="1487"/>
        <v>17.533010195554066</v>
      </c>
      <c r="AH502" s="54">
        <f t="shared" si="1488"/>
        <v>-5.4298530395777034</v>
      </c>
      <c r="AI502" s="54">
        <f t="shared" si="1489"/>
        <v>-5.3360125027907994</v>
      </c>
      <c r="AJ502" s="54">
        <f t="shared" si="1490"/>
        <v>-2.1423129666311103</v>
      </c>
      <c r="AK502" s="54" t="e">
        <f t="shared" ref="AK502" si="1635">(I502/AA502-1)*100</f>
        <v>#REF!</v>
      </c>
      <c r="AM502" s="74">
        <f>AP502-'Figure 10 data'!H714</f>
        <v>0</v>
      </c>
      <c r="AN502" s="54">
        <f t="shared" si="1544"/>
        <v>-27.051671732522799</v>
      </c>
      <c r="AO502" s="54">
        <f t="shared" si="1523"/>
        <v>-32.237762237762233</v>
      </c>
      <c r="AP502" s="54">
        <f t="shared" si="1457"/>
        <v>-30.434782608695656</v>
      </c>
      <c r="AQ502" s="54">
        <f t="shared" si="1458"/>
        <v>-14.243902439024392</v>
      </c>
      <c r="AR502" s="54">
        <f t="shared" si="1464"/>
        <v>-33.472803347280333</v>
      </c>
      <c r="AS502" s="54">
        <f t="shared" si="1465"/>
        <v>-32.911392405063289</v>
      </c>
      <c r="AT502" s="54">
        <f t="shared" si="1466"/>
        <v>-28.44919786096257</v>
      </c>
      <c r="AU502" s="54" t="e">
        <f t="shared" ref="AU502" si="1636">(I502/I450-1)*100</f>
        <v>#REF!</v>
      </c>
    </row>
    <row r="503" spans="1:47" x14ac:dyDescent="0.25">
      <c r="A503" s="12">
        <f t="shared" si="744"/>
        <v>41100</v>
      </c>
      <c r="B503" s="54">
        <f>TWK!B446</f>
        <v>475</v>
      </c>
      <c r="C503" s="54">
        <f>TWK!C446</f>
        <v>356.66666666666669</v>
      </c>
      <c r="D503" s="54">
        <f>TWK!D446</f>
        <v>353.33333333333331</v>
      </c>
      <c r="E503" s="54">
        <f>TWK!E446</f>
        <v>323.33333333333331</v>
      </c>
      <c r="F503" s="54">
        <f>TWK!F446</f>
        <v>285</v>
      </c>
      <c r="G503" s="54">
        <f>TWK!G446</f>
        <v>285</v>
      </c>
      <c r="H503" s="54">
        <f>TWK!H446</f>
        <v>250</v>
      </c>
      <c r="I503" s="54" t="e">
        <f>TWK!#REF!</f>
        <v>#REF!</v>
      </c>
      <c r="K503" s="54">
        <f t="shared" ref="K503:R503" si="1637">IFERROR(AVERAGE(B500:B503),"n/a")</f>
        <v>406.25</v>
      </c>
      <c r="L503" s="54">
        <f t="shared" si="1637"/>
        <v>324.91666666666669</v>
      </c>
      <c r="M503" s="54">
        <f t="shared" si="1637"/>
        <v>305</v>
      </c>
      <c r="N503" s="54">
        <f t="shared" si="1637"/>
        <v>271.58333333333331</v>
      </c>
      <c r="O503" s="54">
        <f t="shared" si="1637"/>
        <v>266.25</v>
      </c>
      <c r="P503" s="54">
        <f t="shared" si="1637"/>
        <v>267.91666666666669</v>
      </c>
      <c r="Q503" s="54">
        <f t="shared" si="1637"/>
        <v>216.79166666666666</v>
      </c>
      <c r="R503" s="54" t="str">
        <f t="shared" si="1637"/>
        <v>n/a</v>
      </c>
      <c r="T503" s="54">
        <f t="shared" ref="T503:Z503" si="1638">IFERROR((K347+K399+K451)/3,"n/a")</f>
        <v>426.72222222222223</v>
      </c>
      <c r="U503" s="54">
        <f t="shared" si="1638"/>
        <v>361.625</v>
      </c>
      <c r="V503" s="54">
        <f t="shared" si="1638"/>
        <v>347.40277777777777</v>
      </c>
      <c r="W503" s="54">
        <f t="shared" si="1638"/>
        <v>255.83333333333334</v>
      </c>
      <c r="X503" s="54">
        <f t="shared" si="1638"/>
        <v>284.04861111111109</v>
      </c>
      <c r="Y503" s="54">
        <f t="shared" si="1638"/>
        <v>283.77083333333331</v>
      </c>
      <c r="Z503" s="54">
        <f t="shared" si="1638"/>
        <v>234.4097222222222</v>
      </c>
      <c r="AA503" s="54" t="e">
        <f t="shared" ref="AA503" si="1639">(R347+R399+R451)/3</f>
        <v>#VALUE!</v>
      </c>
      <c r="AC503" s="74">
        <f>+AF503-'Figure 10 data'!I715</f>
        <v>0</v>
      </c>
      <c r="AD503" s="54">
        <f t="shared" si="1564"/>
        <v>11.313631037625305</v>
      </c>
      <c r="AE503" s="54">
        <f t="shared" si="1521"/>
        <v>-1.3711257057264614</v>
      </c>
      <c r="AF503" s="54">
        <f t="shared" si="1486"/>
        <v>1.7071123016031642</v>
      </c>
      <c r="AG503" s="54">
        <f t="shared" si="1487"/>
        <v>26.384364820846894</v>
      </c>
      <c r="AH503" s="54">
        <f t="shared" si="1488"/>
        <v>0.33493875754835312</v>
      </c>
      <c r="AI503" s="54">
        <f t="shared" si="1489"/>
        <v>0.43315468761471188</v>
      </c>
      <c r="AJ503" s="54">
        <f t="shared" si="1490"/>
        <v>6.650866538290634</v>
      </c>
      <c r="AK503" s="54" t="e">
        <f t="shared" ref="AK503" si="1640">(I503/AA503-1)*100</f>
        <v>#REF!</v>
      </c>
      <c r="AM503" s="74">
        <f>AP503-'Figure 10 data'!H715</f>
        <v>0</v>
      </c>
      <c r="AN503" s="54">
        <f t="shared" si="1544"/>
        <v>-10.937500000000011</v>
      </c>
      <c r="AO503" s="54">
        <f t="shared" si="1523"/>
        <v>-22.673893405600719</v>
      </c>
      <c r="AP503" s="54">
        <f t="shared" si="1457"/>
        <v>-21.262766945218203</v>
      </c>
      <c r="AQ503" s="54">
        <f t="shared" si="1458"/>
        <v>-3.1210986267166119</v>
      </c>
      <c r="AR503" s="54">
        <f t="shared" si="1464"/>
        <v>-28.749999999999996</v>
      </c>
      <c r="AS503" s="54">
        <f t="shared" si="1465"/>
        <v>-28.749999999999996</v>
      </c>
      <c r="AT503" s="54">
        <f t="shared" si="1466"/>
        <v>-18.918918918918916</v>
      </c>
      <c r="AU503" s="54" t="e">
        <f t="shared" ref="AU503" si="1641">(I503/I451-1)*100</f>
        <v>#REF!</v>
      </c>
    </row>
    <row r="504" spans="1:47" x14ac:dyDescent="0.25">
      <c r="A504" s="12">
        <f t="shared" si="744"/>
        <v>41107</v>
      </c>
      <c r="B504" s="54">
        <f>TWK!B447</f>
        <v>512.5</v>
      </c>
      <c r="C504" s="54">
        <f>TWK!C447</f>
        <v>412.5</v>
      </c>
      <c r="D504" s="54">
        <f>TWK!D447</f>
        <v>408.75</v>
      </c>
      <c r="E504" s="54">
        <f>TWK!E447</f>
        <v>380</v>
      </c>
      <c r="F504" s="54">
        <f>TWK!F447</f>
        <v>350</v>
      </c>
      <c r="G504" s="54">
        <f>TWK!G447</f>
        <v>345</v>
      </c>
      <c r="H504" s="54">
        <f>TWK!H447</f>
        <v>312.5</v>
      </c>
      <c r="I504" s="54" t="e">
        <f>TWK!#REF!</f>
        <v>#REF!</v>
      </c>
      <c r="K504" s="54">
        <f t="shared" ref="K504:R504" si="1642">IFERROR(AVERAGE(B501:B504),"n/a")</f>
        <v>440.625</v>
      </c>
      <c r="L504" s="54">
        <f t="shared" si="1642"/>
        <v>349.70833333333337</v>
      </c>
      <c r="M504" s="54">
        <f t="shared" si="1642"/>
        <v>338.02083333333331</v>
      </c>
      <c r="N504" s="54">
        <f t="shared" si="1642"/>
        <v>308.66666666666669</v>
      </c>
      <c r="O504" s="54">
        <f t="shared" si="1642"/>
        <v>287.5</v>
      </c>
      <c r="P504" s="54">
        <f t="shared" si="1642"/>
        <v>287.91666666666669</v>
      </c>
      <c r="Q504" s="54">
        <f t="shared" si="1642"/>
        <v>245.54166666666666</v>
      </c>
      <c r="R504" s="54" t="str">
        <f t="shared" si="1642"/>
        <v>n/a</v>
      </c>
      <c r="T504" s="54">
        <f t="shared" ref="T504:Z504" si="1643">IFERROR((K348+K400+K452)/3,"n/a")</f>
        <v>436.20138888888891</v>
      </c>
      <c r="U504" s="54">
        <f t="shared" si="1643"/>
        <v>368.61111111111109</v>
      </c>
      <c r="V504" s="54">
        <f t="shared" si="1643"/>
        <v>358.1875</v>
      </c>
      <c r="W504" s="54">
        <f t="shared" si="1643"/>
        <v>264.90277777777777</v>
      </c>
      <c r="X504" s="54">
        <f t="shared" si="1643"/>
        <v>299.40277777777777</v>
      </c>
      <c r="Y504" s="54">
        <f t="shared" si="1643"/>
        <v>299.125</v>
      </c>
      <c r="Z504" s="54">
        <f t="shared" si="1643"/>
        <v>245.17361111111109</v>
      </c>
      <c r="AA504" s="54" t="e">
        <f t="shared" ref="AA504" si="1644">(R348+R400+R452)/3</f>
        <v>#VALUE!</v>
      </c>
      <c r="AC504" s="74">
        <f>+AF504-'Figure 10 data'!I716</f>
        <v>0</v>
      </c>
      <c r="AD504" s="54">
        <f t="shared" si="1564"/>
        <v>17.491602056899037</v>
      </c>
      <c r="AE504" s="54">
        <f t="shared" si="1521"/>
        <v>11.906556141672953</v>
      </c>
      <c r="AF504" s="54">
        <f t="shared" si="1486"/>
        <v>14.116210085499903</v>
      </c>
      <c r="AG504" s="54">
        <f t="shared" si="1487"/>
        <v>43.448854401509983</v>
      </c>
      <c r="AH504" s="54">
        <f t="shared" si="1488"/>
        <v>16.899383031033999</v>
      </c>
      <c r="AI504" s="54">
        <f t="shared" si="1489"/>
        <v>15.336397826995407</v>
      </c>
      <c r="AJ504" s="54">
        <f t="shared" si="1490"/>
        <v>27.460699617617923</v>
      </c>
      <c r="AK504" s="54" t="e">
        <f t="shared" ref="AK504" si="1645">(I504/AA504-1)*100</f>
        <v>#REF!</v>
      </c>
      <c r="AM504" s="74">
        <f>AP504-'Figure 10 data'!H716</f>
        <v>0</v>
      </c>
      <c r="AN504" s="54">
        <f t="shared" si="1544"/>
        <v>-0.48543689320388328</v>
      </c>
      <c r="AO504" s="54">
        <f t="shared" si="1523"/>
        <v>-4.8076923076923013</v>
      </c>
      <c r="AP504" s="54">
        <f t="shared" si="1457"/>
        <v>-5.1624129930394442</v>
      </c>
      <c r="AQ504" s="54">
        <f t="shared" si="1458"/>
        <v>21.405750798722046</v>
      </c>
      <c r="AR504" s="54">
        <f t="shared" si="1464"/>
        <v>-11.392405063291145</v>
      </c>
      <c r="AS504" s="54">
        <f t="shared" si="1465"/>
        <v>-12.658227848101266</v>
      </c>
      <c r="AT504" s="54">
        <f t="shared" si="1466"/>
        <v>4.1666666666666741</v>
      </c>
      <c r="AU504" s="54" t="e">
        <f t="shared" ref="AU504" si="1646">(I504/I452-1)*100</f>
        <v>#REF!</v>
      </c>
    </row>
    <row r="505" spans="1:47" x14ac:dyDescent="0.25">
      <c r="A505" s="12">
        <f t="shared" si="744"/>
        <v>41114</v>
      </c>
      <c r="B505" s="54">
        <f>TWK!B448</f>
        <v>478.33333333333331</v>
      </c>
      <c r="C505" s="54">
        <f>TWK!C448</f>
        <v>370</v>
      </c>
      <c r="D505" s="54">
        <f>TWK!D448</f>
        <v>356.66666666666669</v>
      </c>
      <c r="E505" s="54">
        <f>TWK!E448</f>
        <v>338.33333333333331</v>
      </c>
      <c r="F505" s="54">
        <f>TWK!F448</f>
        <v>330.66666666666669</v>
      </c>
      <c r="G505" s="54">
        <f>TWK!G448</f>
        <v>330.66666666666669</v>
      </c>
      <c r="H505" s="54">
        <f>TWK!H448</f>
        <v>301.66666666666669</v>
      </c>
      <c r="I505" s="54" t="e">
        <f>TWK!#REF!</f>
        <v>#REF!</v>
      </c>
      <c r="K505" s="54">
        <f t="shared" ref="K505:R505" si="1647">IFERROR(AVERAGE(B502:B505),"n/a")</f>
        <v>466.45833333333331</v>
      </c>
      <c r="L505" s="54">
        <f t="shared" si="1647"/>
        <v>365.54166666666669</v>
      </c>
      <c r="M505" s="54">
        <f t="shared" si="1647"/>
        <v>359.6875</v>
      </c>
      <c r="N505" s="54">
        <f t="shared" si="1647"/>
        <v>333.66666666666663</v>
      </c>
      <c r="O505" s="54">
        <f t="shared" si="1647"/>
        <v>307.66666666666669</v>
      </c>
      <c r="P505" s="54">
        <f t="shared" si="1647"/>
        <v>306.41666666666669</v>
      </c>
      <c r="Q505" s="54">
        <f t="shared" si="1647"/>
        <v>271.79166666666669</v>
      </c>
      <c r="R505" s="54" t="str">
        <f t="shared" si="1647"/>
        <v>n/a</v>
      </c>
      <c r="T505" s="54">
        <f t="shared" ref="T505:Z505" si="1648">IFERROR((K349+K401+K453)/3,"n/a")</f>
        <v>436.1180555555556</v>
      </c>
      <c r="U505" s="54">
        <f t="shared" si="1648"/>
        <v>370.11111111111114</v>
      </c>
      <c r="V505" s="54">
        <f t="shared" si="1648"/>
        <v>363.34027777777777</v>
      </c>
      <c r="W505" s="54">
        <f t="shared" si="1648"/>
        <v>271.2430555555556</v>
      </c>
      <c r="X505" s="54">
        <f t="shared" si="1648"/>
        <v>313.73611111111109</v>
      </c>
      <c r="Y505" s="54">
        <f t="shared" si="1648"/>
        <v>313.45833333333331</v>
      </c>
      <c r="Z505" s="54">
        <f t="shared" si="1648"/>
        <v>252.0625</v>
      </c>
      <c r="AA505" s="54" t="e">
        <f t="shared" ref="AA505" si="1649">(R349+R401+R453)/3</f>
        <v>#VALUE!</v>
      </c>
      <c r="AC505" s="74">
        <f>+AF505-'Figure 10 data'!I717</f>
        <v>0</v>
      </c>
      <c r="AD505" s="54">
        <f t="shared" si="1564"/>
        <v>9.6797821690737251</v>
      </c>
      <c r="AE505" s="54">
        <f t="shared" si="1521"/>
        <v>-3.0021014710301941E-2</v>
      </c>
      <c r="AF505" s="54">
        <f t="shared" si="1486"/>
        <v>-1.8367385944458192</v>
      </c>
      <c r="AG505" s="54">
        <f t="shared" si="1487"/>
        <v>24.734376200107498</v>
      </c>
      <c r="AH505" s="54">
        <f t="shared" si="1488"/>
        <v>5.3964318916286835</v>
      </c>
      <c r="AI505" s="54">
        <f t="shared" si="1489"/>
        <v>5.4898311843679437</v>
      </c>
      <c r="AJ505" s="54">
        <f t="shared" si="1490"/>
        <v>19.679312339862797</v>
      </c>
      <c r="AK505" s="54" t="e">
        <f t="shared" ref="AK505" si="1650">(I505/AA505-1)*100</f>
        <v>#REF!</v>
      </c>
      <c r="AM505" s="74">
        <f>AP505-'Figure 10 data'!H717</f>
        <v>0</v>
      </c>
      <c r="AN505" s="54">
        <f t="shared" si="1544"/>
        <v>2.8673835125448077</v>
      </c>
      <c r="AO505" s="54">
        <f t="shared" si="1523"/>
        <v>-6.722689075630262</v>
      </c>
      <c r="AP505" s="54">
        <f t="shared" si="1457"/>
        <v>-8.547008547008538</v>
      </c>
      <c r="AQ505" s="54">
        <f t="shared" si="1458"/>
        <v>20.118343195266263</v>
      </c>
      <c r="AR505" s="54">
        <f t="shared" si="1464"/>
        <v>-11.822222222222212</v>
      </c>
      <c r="AS505" s="54">
        <f t="shared" si="1465"/>
        <v>-11.822222222222212</v>
      </c>
      <c r="AT505" s="54">
        <f t="shared" si="1466"/>
        <v>11.728395061728403</v>
      </c>
      <c r="AU505" s="54" t="e">
        <f t="shared" ref="AU505" si="1651">(I505/I453-1)*100</f>
        <v>#REF!</v>
      </c>
    </row>
    <row r="506" spans="1:47" x14ac:dyDescent="0.25">
      <c r="A506" s="12">
        <f t="shared" si="744"/>
        <v>41121</v>
      </c>
      <c r="B506" s="54">
        <f>TWK!B449</f>
        <v>445</v>
      </c>
      <c r="C506" s="54">
        <f>TWK!C449</f>
        <v>356.66666666666669</v>
      </c>
      <c r="D506" s="54">
        <f>TWK!D449</f>
        <v>355</v>
      </c>
      <c r="E506" s="54">
        <f>TWK!E449</f>
        <v>330</v>
      </c>
      <c r="F506" s="54">
        <f>TWK!F449</f>
        <v>333.33333333333331</v>
      </c>
      <c r="G506" s="54">
        <f>TWK!G449</f>
        <v>333.33333333333331</v>
      </c>
      <c r="H506" s="54">
        <f>TWK!H449</f>
        <v>311.66666666666669</v>
      </c>
      <c r="I506" s="54" t="e">
        <f>TWK!#REF!</f>
        <v>#REF!</v>
      </c>
      <c r="K506" s="54">
        <f t="shared" ref="K506:R506" si="1652">IFERROR(AVERAGE(B503:B506),"n/a")</f>
        <v>477.70833333333331</v>
      </c>
      <c r="L506" s="54">
        <f t="shared" si="1652"/>
        <v>373.95833333333337</v>
      </c>
      <c r="M506" s="54">
        <f t="shared" si="1652"/>
        <v>368.4375</v>
      </c>
      <c r="N506" s="54">
        <f t="shared" si="1652"/>
        <v>342.91666666666663</v>
      </c>
      <c r="O506" s="54">
        <f t="shared" si="1652"/>
        <v>324.75</v>
      </c>
      <c r="P506" s="54">
        <f t="shared" si="1652"/>
        <v>323.5</v>
      </c>
      <c r="Q506" s="54">
        <f t="shared" si="1652"/>
        <v>293.95833333333337</v>
      </c>
      <c r="R506" s="54" t="str">
        <f t="shared" si="1652"/>
        <v>n/a</v>
      </c>
      <c r="T506" s="54">
        <f t="shared" ref="T506:Z506" si="1653">IFERROR((K350+K402+K454)/3,"n/a")</f>
        <v>431.63194444444451</v>
      </c>
      <c r="U506" s="54">
        <f t="shared" si="1653"/>
        <v>367.15277777777783</v>
      </c>
      <c r="V506" s="54">
        <f t="shared" si="1653"/>
        <v>361.27083333333331</v>
      </c>
      <c r="W506" s="54">
        <f t="shared" si="1653"/>
        <v>271.79166666666669</v>
      </c>
      <c r="X506" s="54">
        <f t="shared" si="1653"/>
        <v>326.27083333333331</v>
      </c>
      <c r="Y506" s="54">
        <f t="shared" si="1653"/>
        <v>326.27083333333331</v>
      </c>
      <c r="Z506" s="54">
        <f t="shared" si="1653"/>
        <v>254.65277777777774</v>
      </c>
      <c r="AA506" s="54" t="e">
        <f t="shared" ref="AA506" si="1654">(R350+R402+R454)/3</f>
        <v>#VALUE!</v>
      </c>
      <c r="AC506" s="74">
        <f>+AF506-'Figure 10 data'!I718</f>
        <v>0</v>
      </c>
      <c r="AD506" s="54">
        <f t="shared" si="1564"/>
        <v>3.0970959697530276</v>
      </c>
      <c r="AE506" s="54">
        <f t="shared" si="1521"/>
        <v>-2.8560620389635027</v>
      </c>
      <c r="AF506" s="54">
        <f t="shared" si="1486"/>
        <v>-1.7357707167983349</v>
      </c>
      <c r="AG506" s="54">
        <f t="shared" si="1487"/>
        <v>21.416526138279934</v>
      </c>
      <c r="AH506" s="54">
        <f t="shared" si="1488"/>
        <v>2.1646127322648701</v>
      </c>
      <c r="AI506" s="54">
        <f t="shared" si="1489"/>
        <v>2.1646127322648701</v>
      </c>
      <c r="AJ506" s="54">
        <f t="shared" si="1490"/>
        <v>22.388873738751048</v>
      </c>
      <c r="AK506" s="54" t="e">
        <f t="shared" ref="AK506" si="1655">(I506/AA506-1)*100</f>
        <v>#REF!</v>
      </c>
      <c r="AM506" s="74">
        <f>AP506-'Figure 10 data'!H718</f>
        <v>0</v>
      </c>
      <c r="AN506" s="54">
        <f t="shared" si="1544"/>
        <v>0</v>
      </c>
      <c r="AO506" s="54">
        <f t="shared" si="1523"/>
        <v>-4.0358744394618835</v>
      </c>
      <c r="AP506" s="54">
        <f t="shared" si="1457"/>
        <v>-1.8433179723502335</v>
      </c>
      <c r="AQ506" s="54">
        <f t="shared" si="1458"/>
        <v>27.741935483870982</v>
      </c>
      <c r="AR506" s="54">
        <f t="shared" si="1464"/>
        <v>-6.542056074766367</v>
      </c>
      <c r="AS506" s="54">
        <f t="shared" si="1465"/>
        <v>-6.542056074766367</v>
      </c>
      <c r="AT506" s="54">
        <f t="shared" si="1466"/>
        <v>24.666666666666682</v>
      </c>
      <c r="AU506" s="54" t="e">
        <f t="shared" ref="AU506" si="1656">(I506/I454-1)*100</f>
        <v>#REF!</v>
      </c>
    </row>
    <row r="507" spans="1:47" x14ac:dyDescent="0.25">
      <c r="A507" s="12">
        <f t="shared" si="744"/>
        <v>41128</v>
      </c>
      <c r="B507" s="54">
        <f>TWK!B450</f>
        <v>395</v>
      </c>
      <c r="C507" s="54">
        <f>TWK!C450</f>
        <v>322</v>
      </c>
      <c r="D507" s="54">
        <f>TWK!D450</f>
        <v>305</v>
      </c>
      <c r="E507" s="54">
        <f>TWK!E450</f>
        <v>313</v>
      </c>
      <c r="F507" s="54">
        <f>TWK!F450</f>
        <v>328</v>
      </c>
      <c r="G507" s="54">
        <f>TWK!G450</f>
        <v>328</v>
      </c>
      <c r="H507" s="54">
        <f>TWK!H450</f>
        <v>325</v>
      </c>
      <c r="I507" s="54" t="e">
        <f>TWK!#REF!</f>
        <v>#REF!</v>
      </c>
      <c r="K507" s="54">
        <f t="shared" ref="K507:R507" si="1657">IFERROR(AVERAGE(B504:B507),"n/a")</f>
        <v>457.70833333333331</v>
      </c>
      <c r="L507" s="54">
        <f t="shared" si="1657"/>
        <v>365.29166666666669</v>
      </c>
      <c r="M507" s="54">
        <f t="shared" si="1657"/>
        <v>356.35416666666669</v>
      </c>
      <c r="N507" s="54">
        <f t="shared" si="1657"/>
        <v>340.33333333333331</v>
      </c>
      <c r="O507" s="54">
        <f t="shared" si="1657"/>
        <v>335.5</v>
      </c>
      <c r="P507" s="54">
        <f t="shared" si="1657"/>
        <v>334.25</v>
      </c>
      <c r="Q507" s="54">
        <f t="shared" si="1657"/>
        <v>312.70833333333337</v>
      </c>
      <c r="R507" s="54" t="str">
        <f t="shared" si="1657"/>
        <v>n/a</v>
      </c>
      <c r="T507" s="54">
        <f t="shared" ref="T507:Z507" si="1658">IFERROR((K351+K403+K455)/3,"n/a")</f>
        <v>422.02777777777777</v>
      </c>
      <c r="U507" s="54">
        <f t="shared" si="1658"/>
        <v>365.38888888888891</v>
      </c>
      <c r="V507" s="54">
        <f t="shared" si="1658"/>
        <v>359.88888888888886</v>
      </c>
      <c r="W507" s="54">
        <f t="shared" si="1658"/>
        <v>276.97916666666669</v>
      </c>
      <c r="X507" s="54">
        <f t="shared" si="1658"/>
        <v>339.13194444444446</v>
      </c>
      <c r="Y507" s="54">
        <f t="shared" si="1658"/>
        <v>339.13194444444446</v>
      </c>
      <c r="Z507" s="54">
        <f t="shared" si="1658"/>
        <v>261.14583333333331</v>
      </c>
      <c r="AA507" s="54" t="e">
        <f t="shared" ref="AA507" si="1659">(R351+R403+R455)/3</f>
        <v>#VALUE!</v>
      </c>
      <c r="AC507" s="74">
        <f>+AF507-'Figure 10 data'!I719</f>
        <v>0</v>
      </c>
      <c r="AD507" s="54">
        <f t="shared" si="1564"/>
        <v>-6.4042651220956976</v>
      </c>
      <c r="AE507" s="54">
        <f t="shared" si="1521"/>
        <v>-11.874714915615026</v>
      </c>
      <c r="AF507" s="54">
        <f t="shared" si="1486"/>
        <v>-15.251620870639082</v>
      </c>
      <c r="AG507" s="54">
        <f t="shared" si="1487"/>
        <v>13.004889056036095</v>
      </c>
      <c r="AH507" s="54">
        <f t="shared" si="1488"/>
        <v>-3.2824818265588251</v>
      </c>
      <c r="AI507" s="54">
        <f t="shared" si="1489"/>
        <v>-3.2824818265588251</v>
      </c>
      <c r="AJ507" s="54">
        <f t="shared" si="1490"/>
        <v>24.451535700039905</v>
      </c>
      <c r="AK507" s="54" t="e">
        <f t="shared" ref="AK507" si="1660">(I507/AA507-1)*100</f>
        <v>#REF!</v>
      </c>
      <c r="AM507" s="74">
        <f>AP507-'Figure 10 data'!H719</f>
        <v>0</v>
      </c>
      <c r="AN507" s="54">
        <f t="shared" si="1544"/>
        <v>-12.867647058823529</v>
      </c>
      <c r="AO507" s="54">
        <f t="shared" si="1523"/>
        <v>-18.135593220338976</v>
      </c>
      <c r="AP507" s="54">
        <f t="shared" si="1457"/>
        <v>-19.026548672566378</v>
      </c>
      <c r="AQ507" s="54">
        <f t="shared" si="1458"/>
        <v>7.9310344827586254</v>
      </c>
      <c r="AR507" s="54">
        <f t="shared" si="1464"/>
        <v>-8.4651162790697612</v>
      </c>
      <c r="AS507" s="54">
        <f t="shared" si="1465"/>
        <v>-8.4651162790697612</v>
      </c>
      <c r="AT507" s="54">
        <f t="shared" si="1466"/>
        <v>18.181818181818187</v>
      </c>
      <c r="AU507" s="54" t="e">
        <f t="shared" ref="AU507" si="1661">(I507/I455-1)*100</f>
        <v>#REF!</v>
      </c>
    </row>
    <row r="508" spans="1:47" x14ac:dyDescent="0.25">
      <c r="A508" s="12">
        <f t="shared" si="744"/>
        <v>41135</v>
      </c>
      <c r="B508" s="54">
        <f>TWK!B451</f>
        <v>400</v>
      </c>
      <c r="C508" s="54">
        <f>TWK!C451</f>
        <v>368.33333333333331</v>
      </c>
      <c r="D508" s="54">
        <f>TWK!D451</f>
        <v>365</v>
      </c>
      <c r="E508" s="54">
        <f>TWK!E451</f>
        <v>348.33333333333331</v>
      </c>
      <c r="F508" s="54">
        <f>TWK!F451</f>
        <v>348.33333333333331</v>
      </c>
      <c r="G508" s="54">
        <f>TWK!G451</f>
        <v>348.33333333333331</v>
      </c>
      <c r="H508" s="54">
        <f>TWK!H451</f>
        <v>386.66666666666669</v>
      </c>
      <c r="I508" s="54" t="e">
        <f>TWK!#REF!</f>
        <v>#REF!</v>
      </c>
      <c r="K508" s="54">
        <f t="shared" ref="K508:R508" si="1662">IFERROR(AVERAGE(B505:B508),"n/a")</f>
        <v>429.58333333333331</v>
      </c>
      <c r="L508" s="54">
        <f t="shared" si="1662"/>
        <v>354.25</v>
      </c>
      <c r="M508" s="54">
        <f t="shared" si="1662"/>
        <v>345.41666666666669</v>
      </c>
      <c r="N508" s="54">
        <f t="shared" si="1662"/>
        <v>332.41666666666663</v>
      </c>
      <c r="O508" s="54">
        <f t="shared" si="1662"/>
        <v>335.08333333333331</v>
      </c>
      <c r="P508" s="54">
        <f t="shared" si="1662"/>
        <v>335.08333333333331</v>
      </c>
      <c r="Q508" s="54">
        <f t="shared" si="1662"/>
        <v>331.25</v>
      </c>
      <c r="R508" s="54" t="str">
        <f t="shared" si="1662"/>
        <v>n/a</v>
      </c>
      <c r="T508" s="54">
        <f t="shared" ref="T508:Z508" si="1663">IFERROR((K352+K404+K456)/3,"n/a")</f>
        <v>416.59027777777777</v>
      </c>
      <c r="U508" s="54">
        <f t="shared" si="1663"/>
        <v>368.00694444444451</v>
      </c>
      <c r="V508" s="54">
        <f t="shared" si="1663"/>
        <v>362.18055555555549</v>
      </c>
      <c r="W508" s="54">
        <f t="shared" si="1663"/>
        <v>290.72916666666669</v>
      </c>
      <c r="X508" s="54">
        <f t="shared" si="1663"/>
        <v>352.90972222222223</v>
      </c>
      <c r="Y508" s="54">
        <f t="shared" si="1663"/>
        <v>352.90972222222223</v>
      </c>
      <c r="Z508" s="54">
        <f t="shared" si="1663"/>
        <v>275.5555555555556</v>
      </c>
      <c r="AA508" s="54" t="e">
        <f t="shared" ref="AA508" si="1664">(R352+R404+R456)/3</f>
        <v>#VALUE!</v>
      </c>
      <c r="AC508" s="74">
        <f>+AF508-'Figure 10 data'!I720</f>
        <v>0</v>
      </c>
      <c r="AD508" s="54">
        <f t="shared" si="1564"/>
        <v>-3.9823967727416698</v>
      </c>
      <c r="AE508" s="54">
        <f t="shared" si="1521"/>
        <v>8.8690959183268525E-2</v>
      </c>
      <c r="AF508" s="54">
        <f t="shared" si="1486"/>
        <v>0.77846378034285291</v>
      </c>
      <c r="AG508" s="54">
        <f t="shared" si="1487"/>
        <v>19.813686850591171</v>
      </c>
      <c r="AH508" s="54">
        <f t="shared" si="1488"/>
        <v>-1.2967590861685641</v>
      </c>
      <c r="AI508" s="54">
        <f t="shared" si="1489"/>
        <v>-1.2967590861685641</v>
      </c>
      <c r="AJ508" s="54">
        <f t="shared" si="1490"/>
        <v>40.322580645161274</v>
      </c>
      <c r="AK508" s="54" t="e">
        <f t="shared" ref="AK508" si="1665">(I508/AA508-1)*100</f>
        <v>#REF!</v>
      </c>
      <c r="AM508" s="74">
        <f>AP508-'Figure 10 data'!H720</f>
        <v>0</v>
      </c>
      <c r="AN508" s="54">
        <f t="shared" si="1544"/>
        <v>-19.999999999999996</v>
      </c>
      <c r="AO508" s="54">
        <f t="shared" si="1523"/>
        <v>-14.589371980676336</v>
      </c>
      <c r="AP508" s="54">
        <f t="shared" si="1457"/>
        <v>-13.609467455621305</v>
      </c>
      <c r="AQ508" s="54">
        <f t="shared" si="1458"/>
        <v>-4.5662100456620998</v>
      </c>
      <c r="AR508" s="54">
        <f t="shared" si="1464"/>
        <v>-13.636363636363635</v>
      </c>
      <c r="AS508" s="54">
        <f t="shared" si="1465"/>
        <v>-13.636363636363635</v>
      </c>
      <c r="AT508" s="54">
        <f t="shared" si="1466"/>
        <v>14.851485148514843</v>
      </c>
      <c r="AU508" s="54" t="e">
        <f t="shared" ref="AU508" si="1666">(I508/I456-1)*100</f>
        <v>#REF!</v>
      </c>
    </row>
    <row r="509" spans="1:47" x14ac:dyDescent="0.25">
      <c r="A509" s="12">
        <f t="shared" si="744"/>
        <v>41142</v>
      </c>
      <c r="B509" s="54">
        <f>TWK!B452</f>
        <v>401.66666666666669</v>
      </c>
      <c r="C509" s="54">
        <f>TWK!C452</f>
        <v>346.66666666666669</v>
      </c>
      <c r="D509" s="54">
        <f>TWK!D452</f>
        <v>330</v>
      </c>
      <c r="E509" s="54">
        <f>TWK!E452</f>
        <v>353.33333333333331</v>
      </c>
      <c r="F509" s="54">
        <f>TWK!F452</f>
        <v>343.33333333333331</v>
      </c>
      <c r="G509" s="54">
        <f>TWK!G452</f>
        <v>343.33333333333331</v>
      </c>
      <c r="H509" s="54">
        <f>TWK!H452</f>
        <v>380</v>
      </c>
      <c r="I509" s="54" t="e">
        <f>TWK!#REF!</f>
        <v>#REF!</v>
      </c>
      <c r="K509" s="54">
        <f t="shared" ref="K509:R509" si="1667">IFERROR(AVERAGE(B506:B509),"n/a")</f>
        <v>410.41666666666669</v>
      </c>
      <c r="L509" s="54">
        <f t="shared" si="1667"/>
        <v>348.41666666666669</v>
      </c>
      <c r="M509" s="54">
        <f t="shared" si="1667"/>
        <v>338.75</v>
      </c>
      <c r="N509" s="54">
        <f t="shared" si="1667"/>
        <v>336.16666666666663</v>
      </c>
      <c r="O509" s="54">
        <f t="shared" si="1667"/>
        <v>338.24999999999994</v>
      </c>
      <c r="P509" s="54">
        <f t="shared" si="1667"/>
        <v>338.24999999999994</v>
      </c>
      <c r="Q509" s="54">
        <f t="shared" si="1667"/>
        <v>350.83333333333337</v>
      </c>
      <c r="R509" s="54" t="str">
        <f t="shared" si="1667"/>
        <v>n/a</v>
      </c>
      <c r="T509" s="54">
        <f t="shared" ref="T509:Z509" si="1668">IFERROR((K353+K405+K457)/3,"n/a")</f>
        <v>420.6944444444444</v>
      </c>
      <c r="U509" s="54">
        <f t="shared" si="1668"/>
        <v>380.58333333333331</v>
      </c>
      <c r="V509" s="54">
        <f t="shared" si="1668"/>
        <v>375.96527777777783</v>
      </c>
      <c r="W509" s="54">
        <f t="shared" si="1668"/>
        <v>316.08333333333331</v>
      </c>
      <c r="X509" s="54">
        <f t="shared" si="1668"/>
        <v>381.06944444444451</v>
      </c>
      <c r="Y509" s="54">
        <f t="shared" si="1668"/>
        <v>381.06944444444451</v>
      </c>
      <c r="Z509" s="54">
        <f t="shared" si="1668"/>
        <v>304.54166666666669</v>
      </c>
      <c r="AA509" s="54" t="e">
        <f t="shared" ref="AA509" si="1669">(R353+R405+R457)/3</f>
        <v>#VALUE!</v>
      </c>
      <c r="AC509" s="74">
        <f>+AF509-'Figure 10 data'!I721</f>
        <v>0</v>
      </c>
      <c r="AD509" s="54">
        <f t="shared" si="1564"/>
        <v>-4.5229448662924892</v>
      </c>
      <c r="AE509" s="54">
        <f t="shared" si="1521"/>
        <v>-8.9117582658200014</v>
      </c>
      <c r="AF509" s="54">
        <f t="shared" si="1486"/>
        <v>-12.225936940098647</v>
      </c>
      <c r="AG509" s="54">
        <f t="shared" si="1487"/>
        <v>11.784866860005284</v>
      </c>
      <c r="AH509" s="54">
        <f t="shared" si="1488"/>
        <v>-9.9026861537340309</v>
      </c>
      <c r="AI509" s="54">
        <f t="shared" si="1489"/>
        <v>-9.9026861537340309</v>
      </c>
      <c r="AJ509" s="54">
        <f t="shared" si="1490"/>
        <v>24.777671364071672</v>
      </c>
      <c r="AK509" s="54" t="e">
        <f t="shared" ref="AK509" si="1670">(I509/AA509-1)*100</f>
        <v>#REF!</v>
      </c>
      <c r="AM509" s="74">
        <f>AP509-'Figure 10 data'!H721</f>
        <v>0</v>
      </c>
      <c r="AN509" s="54">
        <f t="shared" si="1544"/>
        <v>-15.438596491228063</v>
      </c>
      <c r="AO509" s="54">
        <f t="shared" si="1523"/>
        <v>-20.306513409961681</v>
      </c>
      <c r="AP509" s="54">
        <f t="shared" si="1457"/>
        <v>-24.137931034482762</v>
      </c>
      <c r="AQ509" s="54">
        <f t="shared" si="1458"/>
        <v>-7.0175438596491224</v>
      </c>
      <c r="AR509" s="54">
        <f t="shared" si="1464"/>
        <v>-20.463320463320468</v>
      </c>
      <c r="AS509" s="54">
        <f t="shared" si="1465"/>
        <v>-20.463320463320468</v>
      </c>
      <c r="AT509" s="54">
        <f t="shared" si="1466"/>
        <v>7.547169811320753</v>
      </c>
      <c r="AU509" s="54" t="e">
        <f t="shared" ref="AU509" si="1671">(I509/I457-1)*100</f>
        <v>#REF!</v>
      </c>
    </row>
    <row r="510" spans="1:47" x14ac:dyDescent="0.25">
      <c r="A510" s="12">
        <f t="shared" si="744"/>
        <v>41149</v>
      </c>
      <c r="B510" s="54">
        <f>TWK!B453</f>
        <v>425</v>
      </c>
      <c r="C510" s="54">
        <f>TWK!C453</f>
        <v>412.5</v>
      </c>
      <c r="D510" s="54">
        <f>TWK!D453</f>
        <v>437.5</v>
      </c>
      <c r="E510" s="54">
        <f>TWK!E453</f>
        <v>500</v>
      </c>
      <c r="F510" s="54">
        <f>TWK!F453</f>
        <v>437.5</v>
      </c>
      <c r="G510" s="54">
        <f>TWK!G453</f>
        <v>437.5</v>
      </c>
      <c r="H510" s="54">
        <f>TWK!H453</f>
        <v>525</v>
      </c>
      <c r="I510" s="54" t="e">
        <f>TWK!#REF!</f>
        <v>#REF!</v>
      </c>
      <c r="K510" s="54">
        <f t="shared" ref="K510:R510" si="1672">IFERROR(AVERAGE(B507:B510),"n/a")</f>
        <v>405.41666666666669</v>
      </c>
      <c r="L510" s="54">
        <f t="shared" si="1672"/>
        <v>362.375</v>
      </c>
      <c r="M510" s="54">
        <f t="shared" si="1672"/>
        <v>359.375</v>
      </c>
      <c r="N510" s="54">
        <f t="shared" si="1672"/>
        <v>378.66666666666663</v>
      </c>
      <c r="O510" s="54">
        <f t="shared" si="1672"/>
        <v>364.29166666666663</v>
      </c>
      <c r="P510" s="54">
        <f t="shared" si="1672"/>
        <v>364.29166666666663</v>
      </c>
      <c r="Q510" s="54">
        <f t="shared" si="1672"/>
        <v>404.16666666666669</v>
      </c>
      <c r="R510" s="54" t="str">
        <f t="shared" si="1672"/>
        <v>n/a</v>
      </c>
      <c r="T510" s="54">
        <f t="shared" ref="T510:Z510" si="1673">IFERROR((K354+K406+K458)/3,"n/a")</f>
        <v>430.97916666666669</v>
      </c>
      <c r="U510" s="54">
        <f t="shared" si="1673"/>
        <v>401.49305555555549</v>
      </c>
      <c r="V510" s="54">
        <f t="shared" si="1673"/>
        <v>401.83333333333331</v>
      </c>
      <c r="W510" s="54">
        <f t="shared" si="1673"/>
        <v>353.39583333333331</v>
      </c>
      <c r="X510" s="54">
        <f t="shared" si="1673"/>
        <v>418.6944444444444</v>
      </c>
      <c r="Y510" s="54">
        <f t="shared" si="1673"/>
        <v>419.1944444444444</v>
      </c>
      <c r="Z510" s="54">
        <f t="shared" si="1673"/>
        <v>343.45138888888891</v>
      </c>
      <c r="AA510" s="54" t="e">
        <f t="shared" ref="AA510" si="1674">(R354+R406+R458)/3</f>
        <v>#VALUE!</v>
      </c>
      <c r="AC510" s="74">
        <f>+AF510-'Figure 10 data'!I722</f>
        <v>0</v>
      </c>
      <c r="AD510" s="54">
        <f t="shared" si="1564"/>
        <v>-1.3873447092376923</v>
      </c>
      <c r="AE510" s="54">
        <f t="shared" si="1521"/>
        <v>2.7415030701375187</v>
      </c>
      <c r="AF510" s="54">
        <f t="shared" si="1486"/>
        <v>8.8759850684363428</v>
      </c>
      <c r="AG510" s="54">
        <f t="shared" si="1487"/>
        <v>41.484407239285503</v>
      </c>
      <c r="AH510" s="54">
        <f t="shared" si="1488"/>
        <v>4.4914748225303613</v>
      </c>
      <c r="AI510" s="54">
        <f t="shared" si="1489"/>
        <v>4.36684116360746</v>
      </c>
      <c r="AJ510" s="54">
        <f t="shared" si="1490"/>
        <v>52.860060254362359</v>
      </c>
      <c r="AK510" s="54" t="e">
        <f t="shared" ref="AK510" si="1675">(I510/AA510-1)*100</f>
        <v>#REF!</v>
      </c>
      <c r="AM510" s="74">
        <f>AP510-'Figure 10 data'!H722</f>
        <v>0</v>
      </c>
      <c r="AN510" s="54">
        <f t="shared" si="1544"/>
        <v>-9.8939929328621936</v>
      </c>
      <c r="AO510" s="54">
        <f t="shared" si="1523"/>
        <v>-5.8935361216730042</v>
      </c>
      <c r="AP510" s="54">
        <f t="shared" si="1457"/>
        <v>-4.5454545454545414</v>
      </c>
      <c r="AQ510" s="54">
        <f t="shared" si="1458"/>
        <v>35.13513513513513</v>
      </c>
      <c r="AR510" s="54">
        <f t="shared" si="1464"/>
        <v>-3.8461538461538436</v>
      </c>
      <c r="AS510" s="54">
        <f t="shared" si="1465"/>
        <v>-3.8461538461538436</v>
      </c>
      <c r="AT510" s="54">
        <f t="shared" si="1466"/>
        <v>43.181818181818166</v>
      </c>
      <c r="AU510" s="54" t="e">
        <f t="shared" ref="AU510" si="1676">(I510/I458-1)*100</f>
        <v>#REF!</v>
      </c>
    </row>
    <row r="511" spans="1:47" x14ac:dyDescent="0.25">
      <c r="A511" s="12">
        <f t="shared" si="744"/>
        <v>41156</v>
      </c>
      <c r="B511" s="54">
        <f>TWK!B454</f>
        <v>475</v>
      </c>
      <c r="C511" s="54">
        <f>TWK!C454</f>
        <v>495</v>
      </c>
      <c r="D511" s="54">
        <f>TWK!D454</f>
        <v>500</v>
      </c>
      <c r="E511" s="54">
        <f>TWK!E454</f>
        <v>533.33333333333337</v>
      </c>
      <c r="F511" s="54">
        <f>TWK!F454</f>
        <v>495</v>
      </c>
      <c r="G511" s="54">
        <f>TWK!G454</f>
        <v>495</v>
      </c>
      <c r="H511" s="54">
        <f>TWK!H454</f>
        <v>587.5</v>
      </c>
      <c r="I511" s="54" t="e">
        <f>TWK!#REF!</f>
        <v>#REF!</v>
      </c>
      <c r="K511" s="54">
        <f t="shared" ref="K511:R511" si="1677">IFERROR(AVERAGE(B508:B511),"n/a")</f>
        <v>425.41666666666669</v>
      </c>
      <c r="L511" s="54">
        <f t="shared" si="1677"/>
        <v>405.625</v>
      </c>
      <c r="M511" s="54">
        <f t="shared" si="1677"/>
        <v>408.125</v>
      </c>
      <c r="N511" s="54">
        <f t="shared" si="1677"/>
        <v>433.75</v>
      </c>
      <c r="O511" s="54">
        <f t="shared" si="1677"/>
        <v>406.04166666666663</v>
      </c>
      <c r="P511" s="54">
        <f t="shared" si="1677"/>
        <v>406.04166666666663</v>
      </c>
      <c r="Q511" s="54">
        <f t="shared" si="1677"/>
        <v>469.79166666666669</v>
      </c>
      <c r="R511" s="54" t="str">
        <f t="shared" si="1677"/>
        <v>n/a</v>
      </c>
      <c r="T511" s="54">
        <f t="shared" ref="T511:Z511" si="1678">IFERROR((K355+K407+K459)/3,"n/a")</f>
        <v>440.09722222222223</v>
      </c>
      <c r="U511" s="54">
        <f t="shared" si="1678"/>
        <v>416.11111111111109</v>
      </c>
      <c r="V511" s="54">
        <f t="shared" si="1678"/>
        <v>418.6319444444444</v>
      </c>
      <c r="W511" s="54">
        <f t="shared" si="1678"/>
        <v>381.35416666666669</v>
      </c>
      <c r="X511" s="54">
        <f t="shared" si="1678"/>
        <v>450.125</v>
      </c>
      <c r="Y511" s="54">
        <f t="shared" si="1678"/>
        <v>451.5625</v>
      </c>
      <c r="Z511" s="54">
        <f t="shared" si="1678"/>
        <v>370.70833333333331</v>
      </c>
      <c r="AA511" s="54" t="e">
        <f t="shared" ref="AA511" si="1679">(R355+R407+R459)/3</f>
        <v>#VALUE!</v>
      </c>
      <c r="AC511" s="74">
        <f>+AF511-'Figure 10 data'!I723</f>
        <v>0</v>
      </c>
      <c r="AD511" s="54">
        <f t="shared" si="1564"/>
        <v>7.9306971313156893</v>
      </c>
      <c r="AE511" s="54">
        <f t="shared" si="1521"/>
        <v>18.958611481975971</v>
      </c>
      <c r="AF511" s="54">
        <f t="shared" si="1486"/>
        <v>19.43665710067517</v>
      </c>
      <c r="AG511" s="54">
        <f t="shared" si="1487"/>
        <v>39.852499317126465</v>
      </c>
      <c r="AH511" s="54">
        <f t="shared" si="1488"/>
        <v>9.96945292974174</v>
      </c>
      <c r="AI511" s="54">
        <f t="shared" si="1489"/>
        <v>9.6193771626297497</v>
      </c>
      <c r="AJ511" s="54">
        <f t="shared" si="1490"/>
        <v>58.480386647184446</v>
      </c>
      <c r="AK511" s="54" t="e">
        <f t="shared" ref="AK511" si="1680">(I511/AA511-1)*100</f>
        <v>#REF!</v>
      </c>
      <c r="AM511" s="74">
        <f>AP511-'Figure 10 data'!H723</f>
        <v>0</v>
      </c>
      <c r="AN511" s="54">
        <f t="shared" si="1544"/>
        <v>0</v>
      </c>
      <c r="AO511" s="54">
        <f t="shared" si="1523"/>
        <v>7.6086956521739024</v>
      </c>
      <c r="AP511" s="54">
        <f t="shared" si="1457"/>
        <v>8.6956521739130377</v>
      </c>
      <c r="AQ511" s="54">
        <f t="shared" si="1458"/>
        <v>30.081300813008149</v>
      </c>
      <c r="AR511" s="54">
        <f t="shared" si="1464"/>
        <v>2.0618556701030855</v>
      </c>
      <c r="AS511" s="54">
        <f t="shared" si="1465"/>
        <v>2.0618556701030855</v>
      </c>
      <c r="AT511" s="54">
        <f t="shared" si="1466"/>
        <v>51.287553648068673</v>
      </c>
      <c r="AU511" s="54" t="e">
        <f t="shared" ref="AU511" si="1681">(I511/I459-1)*100</f>
        <v>#REF!</v>
      </c>
    </row>
    <row r="512" spans="1:47" x14ac:dyDescent="0.25">
      <c r="A512" s="12">
        <f t="shared" si="744"/>
        <v>41163</v>
      </c>
      <c r="B512" s="54">
        <f>TWK!B455</f>
        <v>537.5</v>
      </c>
      <c r="C512" s="54">
        <f>TWK!C455</f>
        <v>545</v>
      </c>
      <c r="D512" s="54">
        <f>TWK!D455</f>
        <v>550</v>
      </c>
      <c r="E512" s="54">
        <f>TWK!E455</f>
        <v>600</v>
      </c>
      <c r="F512" s="54">
        <f>TWK!F455</f>
        <v>587.5</v>
      </c>
      <c r="G512" s="54">
        <f>TWK!G455</f>
        <v>587.5</v>
      </c>
      <c r="H512" s="54">
        <f>TWK!H455</f>
        <v>700</v>
      </c>
      <c r="I512" s="54" t="e">
        <f>TWK!#REF!</f>
        <v>#REF!</v>
      </c>
      <c r="K512" s="54">
        <f t="shared" ref="K512:R512" si="1682">IFERROR(AVERAGE(B509:B512),"n/a")</f>
        <v>459.79166666666669</v>
      </c>
      <c r="L512" s="54">
        <f t="shared" si="1682"/>
        <v>449.79166666666669</v>
      </c>
      <c r="M512" s="54">
        <f t="shared" si="1682"/>
        <v>454.375</v>
      </c>
      <c r="N512" s="54">
        <f t="shared" si="1682"/>
        <v>496.66666666666663</v>
      </c>
      <c r="O512" s="54">
        <f t="shared" si="1682"/>
        <v>465.83333333333331</v>
      </c>
      <c r="P512" s="54">
        <f t="shared" si="1682"/>
        <v>465.83333333333331</v>
      </c>
      <c r="Q512" s="54">
        <f t="shared" si="1682"/>
        <v>548.125</v>
      </c>
      <c r="R512" s="54" t="str">
        <f t="shared" si="1682"/>
        <v>n/a</v>
      </c>
      <c r="T512" s="54">
        <f t="shared" ref="T512:Z512" si="1683">IFERROR((K356+K408+K460)/3,"n/a")</f>
        <v>441.26388888888891</v>
      </c>
      <c r="U512" s="54">
        <f t="shared" si="1683"/>
        <v>424.49305555555549</v>
      </c>
      <c r="V512" s="54">
        <f t="shared" si="1683"/>
        <v>427.98611111111109</v>
      </c>
      <c r="W512" s="54">
        <f t="shared" si="1683"/>
        <v>394.15972222222223</v>
      </c>
      <c r="X512" s="54">
        <f t="shared" si="1683"/>
        <v>466.3055555555556</v>
      </c>
      <c r="Y512" s="54">
        <f t="shared" si="1683"/>
        <v>467.32638888888891</v>
      </c>
      <c r="Z512" s="54">
        <f t="shared" si="1683"/>
        <v>384.59722222222217</v>
      </c>
      <c r="AA512" s="54" t="e">
        <f t="shared" ref="AA512" si="1684">(R356+R408+R460)/3</f>
        <v>#VALUE!</v>
      </c>
      <c r="AC512" s="74">
        <f>+AF512-'Figure 10 data'!I724</f>
        <v>0</v>
      </c>
      <c r="AD512" s="54">
        <f t="shared" si="1564"/>
        <v>21.809197066507192</v>
      </c>
      <c r="AE512" s="54">
        <f t="shared" si="1521"/>
        <v>28.388437188149275</v>
      </c>
      <c r="AF512" s="54">
        <f t="shared" si="1486"/>
        <v>28.508843095894854</v>
      </c>
      <c r="AG512" s="54">
        <f t="shared" si="1487"/>
        <v>52.222555013301864</v>
      </c>
      <c r="AH512" s="54">
        <f t="shared" si="1488"/>
        <v>25.990349675343992</v>
      </c>
      <c r="AI512" s="54">
        <f t="shared" si="1489"/>
        <v>25.715134854001032</v>
      </c>
      <c r="AJ512" s="54">
        <f t="shared" si="1490"/>
        <v>82.008594850312406</v>
      </c>
      <c r="AK512" s="54" t="e">
        <f t="shared" ref="AK512" si="1685">(I512/AA512-1)*100</f>
        <v>#REF!</v>
      </c>
      <c r="AM512" s="74">
        <f>AP512-'Figure 10 data'!H724</f>
        <v>0</v>
      </c>
      <c r="AN512" s="54">
        <f t="shared" si="1544"/>
        <v>10.824742268041243</v>
      </c>
      <c r="AO512" s="54">
        <f t="shared" si="1523"/>
        <v>14.136125654450261</v>
      </c>
      <c r="AP512" s="54">
        <f t="shared" si="1457"/>
        <v>15.789473684210531</v>
      </c>
      <c r="AQ512" s="54">
        <f t="shared" si="1458"/>
        <v>50</v>
      </c>
      <c r="AR512" s="54">
        <f t="shared" si="1464"/>
        <v>23.03664921465969</v>
      </c>
      <c r="AS512" s="54">
        <f t="shared" si="1465"/>
        <v>23.03664921465969</v>
      </c>
      <c r="AT512" s="54">
        <f t="shared" si="1466"/>
        <v>77.215189873417714</v>
      </c>
      <c r="AU512" s="54" t="e">
        <f t="shared" ref="AU512" si="1686">(I512/I460-1)*100</f>
        <v>#REF!</v>
      </c>
    </row>
    <row r="513" spans="1:47" x14ac:dyDescent="0.25">
      <c r="A513" s="12">
        <f t="shared" si="744"/>
        <v>41170</v>
      </c>
      <c r="B513" s="54">
        <f>TWK!B456</f>
        <v>600</v>
      </c>
      <c r="C513" s="54">
        <f>TWK!C456</f>
        <v>595</v>
      </c>
      <c r="D513" s="54">
        <f>TWK!D456</f>
        <v>625</v>
      </c>
      <c r="E513" s="54">
        <f>TWK!E456</f>
        <v>612.5</v>
      </c>
      <c r="F513" s="54">
        <f>TWK!F456</f>
        <v>625</v>
      </c>
      <c r="G513" s="54">
        <f>TWK!G456</f>
        <v>625</v>
      </c>
      <c r="H513" s="54">
        <f>TWK!H456</f>
        <v>750</v>
      </c>
      <c r="I513" s="54" t="e">
        <f>TWK!#REF!</f>
        <v>#REF!</v>
      </c>
      <c r="K513" s="54">
        <f t="shared" ref="K513:R513" si="1687">IFERROR(AVERAGE(B510:B513),"n/a")</f>
        <v>509.375</v>
      </c>
      <c r="L513" s="54">
        <f t="shared" si="1687"/>
        <v>511.875</v>
      </c>
      <c r="M513" s="54">
        <f t="shared" si="1687"/>
        <v>528.125</v>
      </c>
      <c r="N513" s="54">
        <f t="shared" si="1687"/>
        <v>561.45833333333337</v>
      </c>
      <c r="O513" s="54">
        <f t="shared" si="1687"/>
        <v>536.25</v>
      </c>
      <c r="P513" s="54">
        <f t="shared" si="1687"/>
        <v>536.25</v>
      </c>
      <c r="Q513" s="54">
        <f t="shared" si="1687"/>
        <v>640.625</v>
      </c>
      <c r="R513" s="54" t="str">
        <f t="shared" si="1687"/>
        <v>n/a</v>
      </c>
      <c r="T513" s="54">
        <f t="shared" ref="T513:Z513" si="1688">IFERROR((K357+K409+K461)/3,"n/a")</f>
        <v>451.36111111111114</v>
      </c>
      <c r="U513" s="54">
        <f t="shared" si="1688"/>
        <v>440.9444444444444</v>
      </c>
      <c r="V513" s="54">
        <f t="shared" si="1688"/>
        <v>446.38888888888886</v>
      </c>
      <c r="W513" s="54">
        <f t="shared" si="1688"/>
        <v>406.65277777777783</v>
      </c>
      <c r="X513" s="54">
        <f t="shared" si="1688"/>
        <v>475.6805555555556</v>
      </c>
      <c r="Y513" s="54">
        <f t="shared" si="1688"/>
        <v>476.70138888888891</v>
      </c>
      <c r="Z513" s="54">
        <f t="shared" si="1688"/>
        <v>390.92361111111109</v>
      </c>
      <c r="AA513" s="54" t="e">
        <f t="shared" ref="AA513" si="1689">(R357+R409+R461)/3</f>
        <v>#VALUE!</v>
      </c>
      <c r="AC513" s="74">
        <f>+AF513-'Figure 10 data'!I725</f>
        <v>0</v>
      </c>
      <c r="AD513" s="54">
        <f t="shared" si="1564"/>
        <v>32.931257308142037</v>
      </c>
      <c r="AE513" s="54">
        <f t="shared" si="1521"/>
        <v>34.937633866700281</v>
      </c>
      <c r="AF513" s="54">
        <f t="shared" si="1486"/>
        <v>40.01244555071564</v>
      </c>
      <c r="AG513" s="54">
        <f t="shared" si="1487"/>
        <v>50.619898220567627</v>
      </c>
      <c r="AH513" s="54">
        <f t="shared" si="1488"/>
        <v>31.390697538614255</v>
      </c>
      <c r="AI513" s="54">
        <f t="shared" si="1489"/>
        <v>31.109330614028696</v>
      </c>
      <c r="AJ513" s="54">
        <f t="shared" si="1490"/>
        <v>91.853338781020739</v>
      </c>
      <c r="AK513" s="54" t="e">
        <f t="shared" ref="AK513" si="1690">(I513/AA513-1)*100</f>
        <v>#REF!</v>
      </c>
      <c r="AM513" s="74">
        <f>AP513-'Figure 10 data'!H725</f>
        <v>0</v>
      </c>
      <c r="AN513" s="54">
        <f t="shared" si="1544"/>
        <v>16.129032258064523</v>
      </c>
      <c r="AO513" s="54">
        <f t="shared" si="1523"/>
        <v>15.161290322580644</v>
      </c>
      <c r="AP513" s="54">
        <f t="shared" si="1457"/>
        <v>20.578778135048225</v>
      </c>
      <c r="AQ513" s="54">
        <f t="shared" si="1458"/>
        <v>50.614754098360649</v>
      </c>
      <c r="AR513" s="54">
        <f t="shared" si="1464"/>
        <v>27.118644067796605</v>
      </c>
      <c r="AS513" s="54">
        <f t="shared" si="1465"/>
        <v>27.118644067796605</v>
      </c>
      <c r="AT513" s="54">
        <f t="shared" si="1466"/>
        <v>89.873417721518976</v>
      </c>
      <c r="AU513" s="54" t="e">
        <f t="shared" ref="AU513" si="1691">(I513/I461-1)*100</f>
        <v>#REF!</v>
      </c>
    </row>
    <row r="514" spans="1:47" x14ac:dyDescent="0.25">
      <c r="A514" s="12">
        <f t="shared" si="744"/>
        <v>41177</v>
      </c>
      <c r="B514" s="54">
        <f>TWK!B457</f>
        <v>616.66666666666663</v>
      </c>
      <c r="C514" s="54">
        <f>TWK!C457</f>
        <v>605</v>
      </c>
      <c r="D514" s="54">
        <f>TWK!D457</f>
        <v>608.33333333333337</v>
      </c>
      <c r="E514" s="54">
        <f>TWK!E457</f>
        <v>600</v>
      </c>
      <c r="F514" s="54">
        <f>TWK!F457</f>
        <v>625</v>
      </c>
      <c r="G514" s="54">
        <f>TWK!G457</f>
        <v>625</v>
      </c>
      <c r="H514" s="54">
        <f>TWK!H457</f>
        <v>565</v>
      </c>
      <c r="I514" s="54" t="e">
        <f>TWK!#REF!</f>
        <v>#REF!</v>
      </c>
      <c r="K514" s="54">
        <f t="shared" ref="K514:R514" si="1692">IFERROR(AVERAGE(B511:B514),"n/a")</f>
        <v>557.29166666666663</v>
      </c>
      <c r="L514" s="54">
        <f t="shared" si="1692"/>
        <v>560</v>
      </c>
      <c r="M514" s="54">
        <f t="shared" si="1692"/>
        <v>570.83333333333337</v>
      </c>
      <c r="N514" s="54">
        <f t="shared" si="1692"/>
        <v>586.45833333333337</v>
      </c>
      <c r="O514" s="54">
        <f t="shared" si="1692"/>
        <v>583.125</v>
      </c>
      <c r="P514" s="54">
        <f t="shared" si="1692"/>
        <v>583.125</v>
      </c>
      <c r="Q514" s="54">
        <f t="shared" si="1692"/>
        <v>650.625</v>
      </c>
      <c r="R514" s="54" t="str">
        <f t="shared" si="1692"/>
        <v>n/a</v>
      </c>
      <c r="T514" s="54">
        <f t="shared" ref="T514:Z514" si="1693">IFERROR((K358+K410+K462)/3,"n/a")</f>
        <v>468.26388888888886</v>
      </c>
      <c r="U514" s="54">
        <f t="shared" si="1693"/>
        <v>461.9444444444444</v>
      </c>
      <c r="V514" s="54">
        <f t="shared" si="1693"/>
        <v>467.22222222222223</v>
      </c>
      <c r="W514" s="54">
        <f t="shared" si="1693"/>
        <v>418.88888888888891</v>
      </c>
      <c r="X514" s="54">
        <f t="shared" si="1693"/>
        <v>488.4375</v>
      </c>
      <c r="Y514" s="54">
        <f t="shared" si="1693"/>
        <v>488.95833333333331</v>
      </c>
      <c r="Z514" s="54">
        <f t="shared" si="1693"/>
        <v>397.46527777777777</v>
      </c>
      <c r="AA514" s="54" t="e">
        <f t="shared" ref="AA514" si="1694">(R358+R410+R462)/3</f>
        <v>#VALUE!</v>
      </c>
      <c r="AC514" s="74">
        <f>+AF514-'Figure 10 data'!I726</f>
        <v>0</v>
      </c>
      <c r="AD514" s="54">
        <f t="shared" si="1564"/>
        <v>31.692125166839681</v>
      </c>
      <c r="AE514" s="54">
        <f t="shared" si="1521"/>
        <v>30.968129885748663</v>
      </c>
      <c r="AF514" s="54">
        <f t="shared" si="1486"/>
        <v>30.20214030915578</v>
      </c>
      <c r="AG514" s="54">
        <f t="shared" si="1487"/>
        <v>43.236074270557026</v>
      </c>
      <c r="AH514" s="54">
        <f t="shared" si="1488"/>
        <v>27.959053103007037</v>
      </c>
      <c r="AI514" s="54">
        <f t="shared" si="1489"/>
        <v>27.822752449936083</v>
      </c>
      <c r="AJ514" s="54">
        <f t="shared" si="1490"/>
        <v>42.150781864243903</v>
      </c>
      <c r="AK514" s="54" t="e">
        <f t="shared" ref="AK514" si="1695">(I514/AA514-1)*100</f>
        <v>#REF!</v>
      </c>
      <c r="AM514" s="74">
        <f>AP514-'Figure 10 data'!H726</f>
        <v>0</v>
      </c>
      <c r="AN514" s="54">
        <f t="shared" si="1544"/>
        <v>11.782477341389729</v>
      </c>
      <c r="AO514" s="54">
        <f t="shared" si="1523"/>
        <v>7.3964497041419941</v>
      </c>
      <c r="AP514" s="54">
        <f t="shared" si="1457"/>
        <v>7.9881656804733803</v>
      </c>
      <c r="AQ514" s="54">
        <f t="shared" si="1458"/>
        <v>31.386861313868607</v>
      </c>
      <c r="AR514" s="54">
        <f t="shared" si="1464"/>
        <v>10.294117647058831</v>
      </c>
      <c r="AS514" s="54">
        <f t="shared" si="1465"/>
        <v>10.294117647058831</v>
      </c>
      <c r="AT514" s="54">
        <f t="shared" si="1466"/>
        <v>30.888030888030894</v>
      </c>
      <c r="AU514" s="54" t="e">
        <f t="shared" ref="AU514" si="1696">(I514/I462-1)*100</f>
        <v>#REF!</v>
      </c>
    </row>
    <row r="515" spans="1:47" x14ac:dyDescent="0.25">
      <c r="A515" s="12">
        <f t="shared" si="744"/>
        <v>41184</v>
      </c>
      <c r="B515" s="54">
        <f>TWK!B458</f>
        <v>696.66666666666663</v>
      </c>
      <c r="C515" s="54">
        <f>TWK!C458</f>
        <v>690</v>
      </c>
      <c r="D515" s="54">
        <f>TWK!D458</f>
        <v>633.33333333333337</v>
      </c>
      <c r="E515" s="54">
        <f>TWK!E458</f>
        <v>600</v>
      </c>
      <c r="F515" s="54">
        <f>TWK!F458</f>
        <v>623.33333333333337</v>
      </c>
      <c r="G515" s="54">
        <f>TWK!G458</f>
        <v>623.33333333333337</v>
      </c>
      <c r="H515" s="54">
        <f>TWK!H458</f>
        <v>561.66666666666663</v>
      </c>
      <c r="I515" s="54" t="e">
        <f>TWK!#REF!</f>
        <v>#REF!</v>
      </c>
      <c r="K515" s="54">
        <f t="shared" ref="K515:R515" si="1697">IFERROR(AVERAGE(B512:B515),"n/a")</f>
        <v>612.70833333333326</v>
      </c>
      <c r="L515" s="54">
        <f t="shared" si="1697"/>
        <v>608.75</v>
      </c>
      <c r="M515" s="54">
        <f t="shared" si="1697"/>
        <v>604.16666666666674</v>
      </c>
      <c r="N515" s="54">
        <f t="shared" si="1697"/>
        <v>603.125</v>
      </c>
      <c r="O515" s="54">
        <f t="shared" si="1697"/>
        <v>615.20833333333337</v>
      </c>
      <c r="P515" s="54">
        <f t="shared" si="1697"/>
        <v>615.20833333333337</v>
      </c>
      <c r="Q515" s="54">
        <f t="shared" si="1697"/>
        <v>644.16666666666663</v>
      </c>
      <c r="R515" s="54" t="str">
        <f t="shared" si="1697"/>
        <v>n/a</v>
      </c>
      <c r="T515" s="54">
        <f t="shared" ref="T515:Z515" si="1698">IFERROR((K359+K411+K463)/3,"n/a")</f>
        <v>497.77777777777777</v>
      </c>
      <c r="U515" s="54">
        <f t="shared" si="1698"/>
        <v>492.04166666666669</v>
      </c>
      <c r="V515" s="54">
        <f t="shared" si="1698"/>
        <v>498.98611111111114</v>
      </c>
      <c r="W515" s="54">
        <f t="shared" si="1698"/>
        <v>437.32638888888891</v>
      </c>
      <c r="X515" s="54">
        <f t="shared" si="1698"/>
        <v>511.38888888888886</v>
      </c>
      <c r="Y515" s="54">
        <f t="shared" si="1698"/>
        <v>510.97222222222217</v>
      </c>
      <c r="Z515" s="54">
        <f t="shared" si="1698"/>
        <v>414.82638888888886</v>
      </c>
      <c r="AA515" s="54" t="e">
        <f t="shared" ref="AA515" si="1699">(R359+R411+R463)/3</f>
        <v>#VALUE!</v>
      </c>
      <c r="AC515" s="74">
        <f>+AF515-'Figure 10 data'!I727</f>
        <v>0</v>
      </c>
      <c r="AD515" s="54">
        <f t="shared" si="1564"/>
        <v>39.955357142857139</v>
      </c>
      <c r="AE515" s="54">
        <f t="shared" si="1521"/>
        <v>40.232026420526701</v>
      </c>
      <c r="AF515" s="54">
        <f t="shared" si="1486"/>
        <v>26.924040415286555</v>
      </c>
      <c r="AG515" s="54">
        <f t="shared" si="1487"/>
        <v>37.197300516077789</v>
      </c>
      <c r="AH515" s="54">
        <f t="shared" si="1488"/>
        <v>21.890277023356887</v>
      </c>
      <c r="AI515" s="54">
        <f t="shared" si="1489"/>
        <v>21.989671106278898</v>
      </c>
      <c r="AJ515" s="54">
        <f t="shared" si="1490"/>
        <v>35.398007868084051</v>
      </c>
      <c r="AK515" s="54" t="e">
        <f t="shared" ref="AK515" si="1700">(I515/AA515-1)*100</f>
        <v>#REF!</v>
      </c>
      <c r="AM515" s="74">
        <f>AP515-'Figure 10 data'!H727</f>
        <v>0</v>
      </c>
      <c r="AN515" s="54">
        <f t="shared" si="1544"/>
        <v>22.941176470588243</v>
      </c>
      <c r="AO515" s="54">
        <f t="shared" si="1523"/>
        <v>23.952095808383245</v>
      </c>
      <c r="AP515" s="54">
        <f t="shared" si="1457"/>
        <v>12.759643916913955</v>
      </c>
      <c r="AQ515" s="54">
        <f t="shared" si="1458"/>
        <v>26.315789473684205</v>
      </c>
      <c r="AR515" s="54">
        <f t="shared" si="1464"/>
        <v>10.000000000000009</v>
      </c>
      <c r="AS515" s="54">
        <f t="shared" si="1465"/>
        <v>10.000000000000009</v>
      </c>
      <c r="AT515" s="54">
        <f t="shared" si="1466"/>
        <v>19.081272084805633</v>
      </c>
      <c r="AU515" s="54" t="e">
        <f t="shared" ref="AU515" si="1701">(I515/I463-1)*100</f>
        <v>#REF!</v>
      </c>
    </row>
    <row r="516" spans="1:47" x14ac:dyDescent="0.25">
      <c r="A516" s="12">
        <f t="shared" si="744"/>
        <v>41191</v>
      </c>
      <c r="B516" s="54">
        <f>TWK!B459</f>
        <v>575</v>
      </c>
      <c r="C516" s="54">
        <f>TWK!C459</f>
        <v>537.5</v>
      </c>
      <c r="D516" s="54">
        <f>TWK!D459</f>
        <v>512.5</v>
      </c>
      <c r="E516" s="54">
        <f>TWK!E459</f>
        <v>495</v>
      </c>
      <c r="F516" s="54">
        <f>TWK!F459</f>
        <v>512.5</v>
      </c>
      <c r="G516" s="54">
        <f>TWK!G459</f>
        <v>512.5</v>
      </c>
      <c r="H516" s="54">
        <f>TWK!H459</f>
        <v>475</v>
      </c>
      <c r="I516" s="54" t="e">
        <f>TWK!#REF!</f>
        <v>#REF!</v>
      </c>
      <c r="K516" s="54">
        <f t="shared" ref="K516:R516" si="1702">IFERROR(AVERAGE(B513:B516),"n/a")</f>
        <v>622.08333333333326</v>
      </c>
      <c r="L516" s="54">
        <f t="shared" si="1702"/>
        <v>606.875</v>
      </c>
      <c r="M516" s="54">
        <f t="shared" si="1702"/>
        <v>594.79166666666674</v>
      </c>
      <c r="N516" s="54">
        <f t="shared" si="1702"/>
        <v>576.875</v>
      </c>
      <c r="O516" s="54">
        <f t="shared" si="1702"/>
        <v>596.45833333333337</v>
      </c>
      <c r="P516" s="54">
        <f t="shared" si="1702"/>
        <v>596.45833333333337</v>
      </c>
      <c r="Q516" s="54">
        <f t="shared" si="1702"/>
        <v>587.91666666666663</v>
      </c>
      <c r="R516" s="54" t="str">
        <f t="shared" si="1702"/>
        <v>n/a</v>
      </c>
      <c r="T516" s="54">
        <f t="shared" ref="T516:Z516" si="1703">IFERROR((K360+K412+K464)/3,"n/a")</f>
        <v>529.54861111111109</v>
      </c>
      <c r="U516" s="54">
        <f t="shared" si="1703"/>
        <v>521.72222222222217</v>
      </c>
      <c r="V516" s="54">
        <f t="shared" si="1703"/>
        <v>519.9861111111112</v>
      </c>
      <c r="W516" s="54">
        <f t="shared" si="1703"/>
        <v>451.875</v>
      </c>
      <c r="X516" s="54">
        <f t="shared" si="1703"/>
        <v>536.07638888888891</v>
      </c>
      <c r="Y516" s="54">
        <f t="shared" si="1703"/>
        <v>536.07638888888891</v>
      </c>
      <c r="Z516" s="54">
        <f t="shared" si="1703"/>
        <v>425.69444444444451</v>
      </c>
      <c r="AA516" s="54" t="e">
        <f t="shared" ref="AA516" si="1704">(R360+R412+R464)/3</f>
        <v>#VALUE!</v>
      </c>
      <c r="AC516" s="74">
        <f>+AF516-'Figure 10 data'!I728</f>
        <v>0</v>
      </c>
      <c r="AD516" s="54">
        <f t="shared" si="1564"/>
        <v>8.5830437348370694</v>
      </c>
      <c r="AE516" s="54">
        <f t="shared" si="1521"/>
        <v>3.0241720796507332</v>
      </c>
      <c r="AF516" s="54">
        <f t="shared" si="1486"/>
        <v>-1.439675205000146</v>
      </c>
      <c r="AG516" s="54">
        <f t="shared" si="1487"/>
        <v>9.543568464730301</v>
      </c>
      <c r="AH516" s="54">
        <f t="shared" si="1488"/>
        <v>-4.3979532353131674</v>
      </c>
      <c r="AI516" s="54">
        <f t="shared" si="1489"/>
        <v>-4.3979532353131674</v>
      </c>
      <c r="AJ516" s="54">
        <f t="shared" si="1490"/>
        <v>11.58238172920063</v>
      </c>
      <c r="AK516" s="54" t="e">
        <f t="shared" ref="AK516" si="1705">(I516/AA516-1)*100</f>
        <v>#REF!</v>
      </c>
      <c r="AM516" s="74">
        <f>AP516-'Figure 10 data'!H728</f>
        <v>0</v>
      </c>
      <c r="AN516" s="54">
        <f t="shared" si="1544"/>
        <v>6.2355658198614217</v>
      </c>
      <c r="AO516" s="54">
        <f t="shared" si="1523"/>
        <v>2.3809523809523725</v>
      </c>
      <c r="AP516" s="54">
        <f t="shared" si="1457"/>
        <v>-2.3809523809523836</v>
      </c>
      <c r="AQ516" s="54">
        <f t="shared" si="1458"/>
        <v>7.9019073569482234</v>
      </c>
      <c r="AR516" s="54">
        <f t="shared" si="1464"/>
        <v>-2.3809523809523836</v>
      </c>
      <c r="AS516" s="54">
        <f t="shared" si="1465"/>
        <v>-2.3809523809523836</v>
      </c>
      <c r="AT516" s="54">
        <f t="shared" si="1466"/>
        <v>5.555555555555558</v>
      </c>
      <c r="AU516" s="54" t="e">
        <f t="shared" ref="AU516" si="1706">(I516/I464-1)*100</f>
        <v>#REF!</v>
      </c>
    </row>
    <row r="517" spans="1:47" x14ac:dyDescent="0.25">
      <c r="A517" s="12">
        <f t="shared" si="744"/>
        <v>41198</v>
      </c>
      <c r="B517" s="54">
        <f>TWK!B460</f>
        <v>525</v>
      </c>
      <c r="C517" s="54">
        <f>TWK!C460</f>
        <v>500</v>
      </c>
      <c r="D517" s="54">
        <f>TWK!D460</f>
        <v>500</v>
      </c>
      <c r="E517" s="54">
        <f>TWK!E460</f>
        <v>500</v>
      </c>
      <c r="F517" s="54">
        <f>TWK!F460</f>
        <v>550</v>
      </c>
      <c r="G517" s="54">
        <f>TWK!G460</f>
        <v>550</v>
      </c>
      <c r="H517" s="54">
        <f>TWK!H460</f>
        <v>425</v>
      </c>
      <c r="I517" s="54" t="e">
        <f>TWK!#REF!</f>
        <v>#REF!</v>
      </c>
      <c r="K517" s="54">
        <f t="shared" ref="K517:R517" si="1707">IFERROR(AVERAGE(B514:B517),"n/a")</f>
        <v>603.33333333333326</v>
      </c>
      <c r="L517" s="54">
        <f t="shared" si="1707"/>
        <v>583.125</v>
      </c>
      <c r="M517" s="54">
        <f t="shared" si="1707"/>
        <v>563.54166666666674</v>
      </c>
      <c r="N517" s="54">
        <f t="shared" si="1707"/>
        <v>548.75</v>
      </c>
      <c r="O517" s="54">
        <f t="shared" si="1707"/>
        <v>577.70833333333337</v>
      </c>
      <c r="P517" s="54">
        <f t="shared" si="1707"/>
        <v>577.70833333333337</v>
      </c>
      <c r="Q517" s="54">
        <f t="shared" si="1707"/>
        <v>506.66666666666663</v>
      </c>
      <c r="R517" s="54" t="str">
        <f t="shared" si="1707"/>
        <v>n/a</v>
      </c>
      <c r="T517" s="54">
        <f t="shared" ref="T517:Z517" si="1708">IFERROR((K361+K413+K465)/3,"n/a")</f>
        <v>549.15972222222217</v>
      </c>
      <c r="U517" s="54">
        <f t="shared" si="1708"/>
        <v>535</v>
      </c>
      <c r="V517" s="54">
        <f t="shared" si="1708"/>
        <v>523.95833333333337</v>
      </c>
      <c r="W517" s="54">
        <f t="shared" si="1708"/>
        <v>456.46527777777783</v>
      </c>
      <c r="X517" s="54">
        <f t="shared" si="1708"/>
        <v>544.875</v>
      </c>
      <c r="Y517" s="54">
        <f t="shared" si="1708"/>
        <v>544.75</v>
      </c>
      <c r="Z517" s="54">
        <f t="shared" si="1708"/>
        <v>428.75694444444451</v>
      </c>
      <c r="AA517" s="54" t="e">
        <f t="shared" ref="AA517" si="1709">(R361+R413+R465)/3</f>
        <v>#VALUE!</v>
      </c>
      <c r="AC517" s="74">
        <f>+AF517-'Figure 10 data'!I729</f>
        <v>0</v>
      </c>
      <c r="AD517" s="54">
        <f t="shared" si="1564"/>
        <v>-4.3993980702841329</v>
      </c>
      <c r="AE517" s="54">
        <f t="shared" si="1521"/>
        <v>-6.5420560747663554</v>
      </c>
      <c r="AF517" s="54">
        <f t="shared" si="1486"/>
        <v>-4.5725646123260466</v>
      </c>
      <c r="AG517" s="54">
        <f t="shared" si="1487"/>
        <v>9.537356802726249</v>
      </c>
      <c r="AH517" s="54">
        <f t="shared" si="1488"/>
        <v>0.94058270245469533</v>
      </c>
      <c r="AI517" s="54">
        <f t="shared" si="1489"/>
        <v>0.96374483708123737</v>
      </c>
      <c r="AJ517" s="54">
        <f t="shared" si="1490"/>
        <v>-0.87624107157320275</v>
      </c>
      <c r="AK517" s="54" t="e">
        <f t="shared" ref="AK517" si="1710">(I517/AA517-1)*100</f>
        <v>#REF!</v>
      </c>
      <c r="AM517" s="74">
        <f>AP517-'Figure 10 data'!H729</f>
        <v>0</v>
      </c>
      <c r="AN517" s="54">
        <f t="shared" si="1544"/>
        <v>8.9211618257261307</v>
      </c>
      <c r="AO517" s="54">
        <f t="shared" si="1523"/>
        <v>2.8806584362139898</v>
      </c>
      <c r="AP517" s="54">
        <f t="shared" si="1457"/>
        <v>0.80645161290322509</v>
      </c>
      <c r="AQ517" s="54">
        <f t="shared" si="1458"/>
        <v>16.822429906542059</v>
      </c>
      <c r="AR517" s="54">
        <f t="shared" si="1464"/>
        <v>8.6956521739130377</v>
      </c>
      <c r="AS517" s="54">
        <f t="shared" si="1465"/>
        <v>8.6956521739130377</v>
      </c>
      <c r="AT517" s="54">
        <f t="shared" si="1466"/>
        <v>9.5360824742268147</v>
      </c>
      <c r="AU517" s="54" t="e">
        <f t="shared" ref="AU517" si="1711">(I517/I465-1)*100</f>
        <v>#REF!</v>
      </c>
    </row>
    <row r="518" spans="1:47" x14ac:dyDescent="0.25">
      <c r="A518" s="12">
        <f t="shared" si="744"/>
        <v>41205</v>
      </c>
      <c r="B518" s="54">
        <f>TWK!B461</f>
        <v>640</v>
      </c>
      <c r="C518" s="54">
        <f>TWK!C461</f>
        <v>562.5</v>
      </c>
      <c r="D518" s="54">
        <f>TWK!D461</f>
        <v>587.5</v>
      </c>
      <c r="E518" s="54">
        <f>TWK!E461</f>
        <v>612.5</v>
      </c>
      <c r="F518" s="54">
        <f>TWK!F461</f>
        <v>570</v>
      </c>
      <c r="G518" s="54">
        <f>TWK!G461</f>
        <v>570</v>
      </c>
      <c r="H518" s="54">
        <f>TWK!H461</f>
        <v>662.5</v>
      </c>
      <c r="I518" s="54" t="e">
        <f>TWK!#REF!</f>
        <v>#REF!</v>
      </c>
      <c r="K518" s="54">
        <f t="shared" ref="K518:R518" si="1712">IFERROR(AVERAGE(B515:B518),"n/a")</f>
        <v>609.16666666666663</v>
      </c>
      <c r="L518" s="54">
        <f t="shared" si="1712"/>
        <v>572.5</v>
      </c>
      <c r="M518" s="54">
        <f t="shared" si="1712"/>
        <v>558.33333333333337</v>
      </c>
      <c r="N518" s="54">
        <f t="shared" si="1712"/>
        <v>551.875</v>
      </c>
      <c r="O518" s="54">
        <f t="shared" si="1712"/>
        <v>563.95833333333337</v>
      </c>
      <c r="P518" s="54">
        <f t="shared" si="1712"/>
        <v>563.95833333333337</v>
      </c>
      <c r="Q518" s="54">
        <f t="shared" si="1712"/>
        <v>531.04166666666663</v>
      </c>
      <c r="R518" s="54" t="str">
        <f t="shared" si="1712"/>
        <v>n/a</v>
      </c>
      <c r="T518" s="54">
        <f t="shared" ref="T518:Z518" si="1713">IFERROR((K362+K414+K466)/3,"n/a")</f>
        <v>554.85416666666663</v>
      </c>
      <c r="U518" s="54">
        <f t="shared" si="1713"/>
        <v>531.66666666666663</v>
      </c>
      <c r="V518" s="54">
        <f t="shared" si="1713"/>
        <v>512.9513888888888</v>
      </c>
      <c r="W518" s="54">
        <f t="shared" si="1713"/>
        <v>446.08333333333331</v>
      </c>
      <c r="X518" s="54">
        <f t="shared" si="1713"/>
        <v>530.74305555555554</v>
      </c>
      <c r="Y518" s="54">
        <f t="shared" si="1713"/>
        <v>530.61805555555554</v>
      </c>
      <c r="Z518" s="54">
        <f t="shared" si="1713"/>
        <v>415.8055555555556</v>
      </c>
      <c r="AA518" s="54" t="e">
        <f t="shared" ref="AA518" si="1714">(R362+R414+R466)/3</f>
        <v>#VALUE!</v>
      </c>
      <c r="AC518" s="74">
        <f>+AF518-'Figure 10 data'!I730</f>
        <v>0</v>
      </c>
      <c r="AD518" s="54">
        <f t="shared" si="1564"/>
        <v>15.34562385011078</v>
      </c>
      <c r="AE518" s="54">
        <f t="shared" si="1521"/>
        <v>5.7993730407523536</v>
      </c>
      <c r="AF518" s="54">
        <f t="shared" si="1486"/>
        <v>14.533270155012534</v>
      </c>
      <c r="AG518" s="54">
        <f t="shared" si="1487"/>
        <v>37.306183448533538</v>
      </c>
      <c r="AH518" s="54">
        <f t="shared" si="1488"/>
        <v>7.3966006777709481</v>
      </c>
      <c r="AI518" s="54">
        <f t="shared" si="1489"/>
        <v>7.4219005614521771</v>
      </c>
      <c r="AJ518" s="54">
        <f t="shared" si="1490"/>
        <v>59.329280513060297</v>
      </c>
      <c r="AK518" s="54" t="e">
        <f t="shared" ref="AK518" si="1715">(I518/AA518-1)*100</f>
        <v>#REF!</v>
      </c>
      <c r="AM518" s="74">
        <f>AP518-'Figure 10 data'!H730</f>
        <v>0</v>
      </c>
      <c r="AN518" s="54">
        <f t="shared" si="1544"/>
        <v>24.675324675324674</v>
      </c>
      <c r="AO518" s="54">
        <f t="shared" si="1523"/>
        <v>12.876254180602009</v>
      </c>
      <c r="AP518" s="54">
        <f t="shared" si="1457"/>
        <v>19.289340101522832</v>
      </c>
      <c r="AQ518" s="54">
        <f t="shared" si="1458"/>
        <v>58.064516129032249</v>
      </c>
      <c r="AR518" s="54">
        <f t="shared" si="1464"/>
        <v>19.999999999999996</v>
      </c>
      <c r="AS518" s="54">
        <f t="shared" si="1465"/>
        <v>19.999999999999996</v>
      </c>
      <c r="AT518" s="54">
        <f t="shared" si="1466"/>
        <v>89.285714285714278</v>
      </c>
      <c r="AU518" s="54" t="e">
        <f t="shared" ref="AU518" si="1716">(I518/I466-1)*100</f>
        <v>#REF!</v>
      </c>
    </row>
    <row r="519" spans="1:47" x14ac:dyDescent="0.25">
      <c r="A519" s="12">
        <f t="shared" si="744"/>
        <v>41212</v>
      </c>
      <c r="B519" s="54">
        <f>TWK!B462</f>
        <v>618.33333333333337</v>
      </c>
      <c r="C519" s="54">
        <f>TWK!C462</f>
        <v>550</v>
      </c>
      <c r="D519" s="54">
        <f>TWK!D462</f>
        <v>546.66666666666663</v>
      </c>
      <c r="E519" s="54">
        <f>TWK!E462</f>
        <v>633.33333333333337</v>
      </c>
      <c r="F519" s="54">
        <f>TWK!F462</f>
        <v>566.66666666666663</v>
      </c>
      <c r="G519" s="54">
        <f>TWK!G462</f>
        <v>566.66666666666663</v>
      </c>
      <c r="H519" s="54">
        <f>TWK!H462</f>
        <v>616.66666666666663</v>
      </c>
      <c r="I519" s="54" t="e">
        <f>TWK!#REF!</f>
        <v>#REF!</v>
      </c>
      <c r="K519" s="54">
        <f t="shared" ref="K519:R519" si="1717">IFERROR(AVERAGE(B516:B519),"n/a")</f>
        <v>589.58333333333337</v>
      </c>
      <c r="L519" s="54">
        <f t="shared" si="1717"/>
        <v>537.5</v>
      </c>
      <c r="M519" s="54">
        <f t="shared" si="1717"/>
        <v>536.66666666666663</v>
      </c>
      <c r="N519" s="54">
        <f t="shared" si="1717"/>
        <v>560.20833333333337</v>
      </c>
      <c r="O519" s="54">
        <f t="shared" si="1717"/>
        <v>549.79166666666663</v>
      </c>
      <c r="P519" s="54">
        <f t="shared" si="1717"/>
        <v>549.79166666666663</v>
      </c>
      <c r="Q519" s="54">
        <f t="shared" si="1717"/>
        <v>544.79166666666663</v>
      </c>
      <c r="R519" s="54" t="str">
        <f t="shared" si="1717"/>
        <v>n/a</v>
      </c>
      <c r="T519" s="54">
        <f t="shared" ref="T519:Z519" si="1718">IFERROR((K363+K415+K467)/3,"n/a")</f>
        <v>548.40277777777783</v>
      </c>
      <c r="U519" s="54">
        <f t="shared" si="1718"/>
        <v>524.48611111111109</v>
      </c>
      <c r="V519" s="54">
        <f t="shared" si="1718"/>
        <v>487.4375</v>
      </c>
      <c r="W519" s="54">
        <f t="shared" si="1718"/>
        <v>423.375</v>
      </c>
      <c r="X519" s="54">
        <f t="shared" si="1718"/>
        <v>499.29166666666669</v>
      </c>
      <c r="Y519" s="54">
        <f t="shared" si="1718"/>
        <v>499.16666666666669</v>
      </c>
      <c r="Z519" s="54">
        <f t="shared" si="1718"/>
        <v>386.22916666666669</v>
      </c>
      <c r="AA519" s="54" t="e">
        <f t="shared" ref="AA519" si="1719">(R363+R415+R467)/3</f>
        <v>#VALUE!</v>
      </c>
      <c r="AC519" s="74">
        <f>+AF519-'Figure 10 data'!I731</f>
        <v>0</v>
      </c>
      <c r="AD519" s="54">
        <f t="shared" si="1564"/>
        <v>12.751677852348987</v>
      </c>
      <c r="AE519" s="54">
        <f t="shared" si="1521"/>
        <v>4.864549956306452</v>
      </c>
      <c r="AF519" s="54">
        <f t="shared" si="1486"/>
        <v>12.151130486814532</v>
      </c>
      <c r="AG519" s="54">
        <f t="shared" si="1487"/>
        <v>49.59157563231966</v>
      </c>
      <c r="AH519" s="54">
        <f t="shared" si="1488"/>
        <v>13.494116665275801</v>
      </c>
      <c r="AI519" s="54">
        <f t="shared" si="1489"/>
        <v>13.522537562604331</v>
      </c>
      <c r="AJ519" s="54">
        <f t="shared" si="1490"/>
        <v>59.663412266033752</v>
      </c>
      <c r="AK519" s="54" t="e">
        <f t="shared" ref="AK519" si="1720">(I519/AA519-1)*100</f>
        <v>#REF!</v>
      </c>
      <c r="AM519" s="74">
        <f>AP519-'Figure 10 data'!H731</f>
        <v>0</v>
      </c>
      <c r="AN519" s="54">
        <f t="shared" si="1544"/>
        <v>16.010006253908692</v>
      </c>
      <c r="AO519" s="54">
        <f t="shared" si="1523"/>
        <v>0</v>
      </c>
      <c r="AP519" s="54">
        <f t="shared" si="1457"/>
        <v>12.714776632302405</v>
      </c>
      <c r="AQ519" s="54">
        <f t="shared" si="1458"/>
        <v>54.471544715447173</v>
      </c>
      <c r="AR519" s="54">
        <f t="shared" si="1464"/>
        <v>25.091979396615159</v>
      </c>
      <c r="AS519" s="54">
        <f t="shared" si="1465"/>
        <v>25.091979396615159</v>
      </c>
      <c r="AT519" s="54">
        <f t="shared" si="1466"/>
        <v>82.445759368836292</v>
      </c>
      <c r="AU519" s="54" t="e">
        <f t="shared" ref="AU519" si="1721">(I519/I467-1)*100</f>
        <v>#REF!</v>
      </c>
    </row>
    <row r="520" spans="1:47" x14ac:dyDescent="0.25">
      <c r="A520" s="12">
        <f t="shared" si="744"/>
        <v>41219</v>
      </c>
      <c r="B520" s="54">
        <f>TWK!B463</f>
        <v>587.5</v>
      </c>
      <c r="C520" s="54">
        <f>TWK!C463</f>
        <v>625</v>
      </c>
      <c r="D520" s="54">
        <f>TWK!D463</f>
        <v>595</v>
      </c>
      <c r="E520" s="54">
        <f>TWK!E463</f>
        <v>625</v>
      </c>
      <c r="F520" s="54">
        <f>TWK!F463</f>
        <v>500</v>
      </c>
      <c r="G520" s="54">
        <f>TWK!G463</f>
        <v>500</v>
      </c>
      <c r="H520" s="54">
        <f>TWK!H463</f>
        <v>425</v>
      </c>
      <c r="I520" s="54" t="e">
        <f>TWK!#REF!</f>
        <v>#REF!</v>
      </c>
      <c r="K520" s="54">
        <f t="shared" ref="K520:R520" si="1722">IFERROR(AVERAGE(B517:B520),"n/a")</f>
        <v>592.70833333333337</v>
      </c>
      <c r="L520" s="54">
        <f t="shared" si="1722"/>
        <v>559.375</v>
      </c>
      <c r="M520" s="54">
        <f t="shared" si="1722"/>
        <v>557.29166666666663</v>
      </c>
      <c r="N520" s="54">
        <f t="shared" si="1722"/>
        <v>592.70833333333337</v>
      </c>
      <c r="O520" s="54">
        <f t="shared" si="1722"/>
        <v>546.66666666666663</v>
      </c>
      <c r="P520" s="54">
        <f t="shared" si="1722"/>
        <v>546.66666666666663</v>
      </c>
      <c r="Q520" s="54">
        <f t="shared" si="1722"/>
        <v>532.29166666666663</v>
      </c>
      <c r="R520" s="54" t="str">
        <f t="shared" si="1722"/>
        <v>n/a</v>
      </c>
      <c r="T520" s="54">
        <f t="shared" ref="T520:Z520" si="1723">IFERROR((K364+K416+K468)/3,"n/a")</f>
        <v>556.27083333333337</v>
      </c>
      <c r="U520" s="54">
        <f t="shared" si="1723"/>
        <v>523.625</v>
      </c>
      <c r="V520" s="54">
        <f t="shared" si="1723"/>
        <v>487.93055555555549</v>
      </c>
      <c r="W520" s="54">
        <f t="shared" si="1723"/>
        <v>432.9375</v>
      </c>
      <c r="X520" s="54">
        <f t="shared" si="1723"/>
        <v>486.3125</v>
      </c>
      <c r="Y520" s="54">
        <f t="shared" si="1723"/>
        <v>486.1875</v>
      </c>
      <c r="Z520" s="54">
        <f t="shared" si="1723"/>
        <v>388.5</v>
      </c>
      <c r="AA520" s="54" t="e">
        <f t="shared" ref="AA520" si="1724">(R364+R416+R468)/3</f>
        <v>#VALUE!</v>
      </c>
      <c r="AC520" s="74">
        <f>+AF520-'Figure 10 data'!I732</f>
        <v>0</v>
      </c>
      <c r="AD520" s="54">
        <f t="shared" si="1564"/>
        <v>5.6140219467435637</v>
      </c>
      <c r="AE520" s="54">
        <f t="shared" si="1521"/>
        <v>19.360229171640022</v>
      </c>
      <c r="AF520" s="54">
        <f t="shared" si="1486"/>
        <v>21.943582590874165</v>
      </c>
      <c r="AG520" s="54">
        <f t="shared" si="1487"/>
        <v>44.362638949039976</v>
      </c>
      <c r="AH520" s="54">
        <f t="shared" si="1488"/>
        <v>2.8145482585785864</v>
      </c>
      <c r="AI520" s="54">
        <f t="shared" si="1489"/>
        <v>2.8409821313793548</v>
      </c>
      <c r="AJ520" s="54">
        <f t="shared" si="1490"/>
        <v>9.3951093951093902</v>
      </c>
      <c r="AK520" s="54" t="e">
        <f t="shared" ref="AK520" si="1725">(I520/AA520-1)*100</f>
        <v>#REF!</v>
      </c>
      <c r="AM520" s="74">
        <f>AP520-'Figure 10 data'!H732</f>
        <v>0</v>
      </c>
      <c r="AN520" s="54">
        <f t="shared" si="1544"/>
        <v>16.721854304635777</v>
      </c>
      <c r="AO520" s="54">
        <f t="shared" si="1523"/>
        <v>34.892086330935257</v>
      </c>
      <c r="AP520" s="54">
        <f t="shared" si="1457"/>
        <v>34.210526315789465</v>
      </c>
      <c r="AQ520" s="54">
        <f t="shared" si="1458"/>
        <v>75.233644859813069</v>
      </c>
      <c r="AR520" s="54">
        <f t="shared" si="1464"/>
        <v>12.359550561797761</v>
      </c>
      <c r="AS520" s="54">
        <f t="shared" si="1465"/>
        <v>12.359550561797761</v>
      </c>
      <c r="AT520" s="54">
        <f t="shared" si="1466"/>
        <v>41.666666666666671</v>
      </c>
      <c r="AU520" s="54" t="e">
        <f t="shared" ref="AU520" si="1726">(I520/I468-1)*100</f>
        <v>#REF!</v>
      </c>
    </row>
    <row r="521" spans="1:47" x14ac:dyDescent="0.25">
      <c r="A521" s="12">
        <f t="shared" si="744"/>
        <v>41226</v>
      </c>
      <c r="B521" s="54">
        <f>TWK!B464</f>
        <v>550</v>
      </c>
      <c r="C521" s="54">
        <f>TWK!C464</f>
        <v>558.33333333333337</v>
      </c>
      <c r="D521" s="54">
        <f>TWK!D464</f>
        <v>533.33333333333337</v>
      </c>
      <c r="E521" s="54">
        <f>TWK!E464</f>
        <v>500</v>
      </c>
      <c r="F521" s="54">
        <f>TWK!F464</f>
        <v>416.66666666666669</v>
      </c>
      <c r="G521" s="54">
        <f>TWK!G464</f>
        <v>416.66666666666669</v>
      </c>
      <c r="H521" s="54">
        <f>TWK!H464</f>
        <v>383.33333333333331</v>
      </c>
      <c r="I521" s="54" t="e">
        <f>TWK!#REF!</f>
        <v>#REF!</v>
      </c>
      <c r="K521" s="54">
        <f t="shared" ref="K521:R521" si="1727">IFERROR(AVERAGE(B518:B521),"n/a")</f>
        <v>598.95833333333337</v>
      </c>
      <c r="L521" s="54">
        <f t="shared" si="1727"/>
        <v>573.95833333333337</v>
      </c>
      <c r="M521" s="54">
        <f t="shared" si="1727"/>
        <v>565.625</v>
      </c>
      <c r="N521" s="54">
        <f t="shared" si="1727"/>
        <v>592.70833333333337</v>
      </c>
      <c r="O521" s="54">
        <f t="shared" si="1727"/>
        <v>513.33333333333326</v>
      </c>
      <c r="P521" s="54">
        <f t="shared" si="1727"/>
        <v>513.33333333333326</v>
      </c>
      <c r="Q521" s="54">
        <f t="shared" si="1727"/>
        <v>521.875</v>
      </c>
      <c r="R521" s="54" t="str">
        <f t="shared" si="1727"/>
        <v>n/a</v>
      </c>
      <c r="T521" s="54">
        <f t="shared" ref="T521:Z521" si="1728">IFERROR((K365+K417+K469)/3,"n/a")</f>
        <v>538.43055555555566</v>
      </c>
      <c r="U521" s="54">
        <f t="shared" si="1728"/>
        <v>498.22916666666669</v>
      </c>
      <c r="V521" s="54">
        <f t="shared" si="1728"/>
        <v>469.58333333333331</v>
      </c>
      <c r="W521" s="54">
        <f t="shared" si="1728"/>
        <v>414.70138888888886</v>
      </c>
      <c r="X521" s="54">
        <f t="shared" si="1728"/>
        <v>472.58333333333331</v>
      </c>
      <c r="Y521" s="54">
        <f t="shared" si="1728"/>
        <v>472.58333333333331</v>
      </c>
      <c r="Z521" s="54">
        <f t="shared" si="1728"/>
        <v>371.47916666666669</v>
      </c>
      <c r="AA521" s="54" t="e">
        <f t="shared" ref="AA521" si="1729">(R365+R417+R469)/3</f>
        <v>#VALUE!</v>
      </c>
      <c r="AC521" s="74">
        <f>+AF521-'Figure 10 data'!I733</f>
        <v>0</v>
      </c>
      <c r="AD521" s="54">
        <f t="shared" si="1564"/>
        <v>2.1487347486263797</v>
      </c>
      <c r="AE521" s="54">
        <f t="shared" si="1521"/>
        <v>12.063558436127963</v>
      </c>
      <c r="AF521" s="54">
        <f t="shared" si="1486"/>
        <v>13.57586512866018</v>
      </c>
      <c r="AG521" s="54">
        <f t="shared" si="1487"/>
        <v>20.568682284776528</v>
      </c>
      <c r="AH521" s="54">
        <f t="shared" si="1488"/>
        <v>-11.83212837242108</v>
      </c>
      <c r="AI521" s="54">
        <f t="shared" si="1489"/>
        <v>-11.83212837242108</v>
      </c>
      <c r="AJ521" s="54">
        <f t="shared" si="1490"/>
        <v>3.1910717290112522</v>
      </c>
      <c r="AK521" s="54" t="e">
        <f t="shared" ref="AK521" si="1730">(I521/AA521-1)*100</f>
        <v>#REF!</v>
      </c>
      <c r="AM521" s="74">
        <f>AP521-'Figure 10 data'!H733</f>
        <v>0</v>
      </c>
      <c r="AN521" s="54">
        <f t="shared" si="1544"/>
        <v>15.384615384615374</v>
      </c>
      <c r="AO521" s="54">
        <f t="shared" si="1523"/>
        <v>26.893939393939405</v>
      </c>
      <c r="AP521" s="54">
        <f t="shared" si="1457"/>
        <v>20.300751879699263</v>
      </c>
      <c r="AQ521" s="54">
        <f t="shared" si="1458"/>
        <v>44.230769230769226</v>
      </c>
      <c r="AR521" s="54">
        <f t="shared" si="1464"/>
        <v>-9.4202898550724612</v>
      </c>
      <c r="AS521" s="54">
        <f t="shared" si="1465"/>
        <v>-9.4202898550724612</v>
      </c>
      <c r="AT521" s="54">
        <f t="shared" si="1466"/>
        <v>27.777777777777768</v>
      </c>
      <c r="AU521" s="54" t="e">
        <f t="shared" ref="AU521" si="1731">(I521/I469-1)*100</f>
        <v>#REF!</v>
      </c>
    </row>
    <row r="522" spans="1:47" x14ac:dyDescent="0.25">
      <c r="A522" s="12">
        <f t="shared" si="744"/>
        <v>41233</v>
      </c>
      <c r="B522" s="54">
        <f>TWK!B465</f>
        <v>625</v>
      </c>
      <c r="C522" s="54">
        <f>TWK!C465</f>
        <v>600</v>
      </c>
      <c r="D522" s="54">
        <f>TWK!D465</f>
        <v>600</v>
      </c>
      <c r="E522" s="54">
        <f>TWK!E465</f>
        <v>533.33333333333337</v>
      </c>
      <c r="F522" s="54">
        <f>TWK!F465</f>
        <v>533.33333333333337</v>
      </c>
      <c r="G522" s="54">
        <f>TWK!G465</f>
        <v>533.33333333333337</v>
      </c>
      <c r="H522" s="54">
        <f>TWK!H465</f>
        <v>383.33333333333331</v>
      </c>
      <c r="I522" s="54" t="e">
        <f>TWK!#REF!</f>
        <v>#REF!</v>
      </c>
      <c r="K522" s="54">
        <f t="shared" ref="K522:R522" si="1732">IFERROR(AVERAGE(B519:B522),"n/a")</f>
        <v>595.20833333333337</v>
      </c>
      <c r="L522" s="54">
        <f t="shared" si="1732"/>
        <v>583.33333333333337</v>
      </c>
      <c r="M522" s="54">
        <f t="shared" si="1732"/>
        <v>568.75</v>
      </c>
      <c r="N522" s="54">
        <f t="shared" si="1732"/>
        <v>572.91666666666674</v>
      </c>
      <c r="O522" s="54">
        <f t="shared" si="1732"/>
        <v>504.16666666666663</v>
      </c>
      <c r="P522" s="54">
        <f t="shared" si="1732"/>
        <v>504.16666666666663</v>
      </c>
      <c r="Q522" s="54">
        <f t="shared" si="1732"/>
        <v>452.08333333333326</v>
      </c>
      <c r="R522" s="54" t="str">
        <f t="shared" si="1732"/>
        <v>n/a</v>
      </c>
      <c r="T522" s="54">
        <f t="shared" ref="T522:Z522" si="1733">IFERROR((K366+K418+K470)/3,"n/a")</f>
        <v>529.11111111111109</v>
      </c>
      <c r="U522" s="54">
        <f t="shared" si="1733"/>
        <v>478.6180555555556</v>
      </c>
      <c r="V522" s="54">
        <f t="shared" si="1733"/>
        <v>457.02083333333331</v>
      </c>
      <c r="W522" s="54">
        <f t="shared" si="1733"/>
        <v>394.65972222222217</v>
      </c>
      <c r="X522" s="54">
        <f t="shared" si="1733"/>
        <v>453.66666666666669</v>
      </c>
      <c r="Y522" s="54">
        <f t="shared" si="1733"/>
        <v>453.66666666666669</v>
      </c>
      <c r="Z522" s="54">
        <f t="shared" si="1733"/>
        <v>354.15277777777777</v>
      </c>
      <c r="AA522" s="54" t="e">
        <f t="shared" ref="AA522" si="1734">(R366+R418+R470)/3</f>
        <v>#VALUE!</v>
      </c>
      <c r="AC522" s="74">
        <f>+AF522-'Figure 10 data'!I734</f>
        <v>0</v>
      </c>
      <c r="AD522" s="54">
        <f t="shared" si="1564"/>
        <v>18.122637547249056</v>
      </c>
      <c r="AE522" s="54">
        <f t="shared" si="1521"/>
        <v>25.360920474166072</v>
      </c>
      <c r="AF522" s="54">
        <f t="shared" si="1486"/>
        <v>31.285043533755761</v>
      </c>
      <c r="AG522" s="54">
        <f t="shared" si="1487"/>
        <v>35.13751297707239</v>
      </c>
      <c r="AH522" s="54">
        <f t="shared" si="1488"/>
        <v>17.560617193240269</v>
      </c>
      <c r="AI522" s="54">
        <f t="shared" si="1489"/>
        <v>17.560617193240269</v>
      </c>
      <c r="AJ522" s="54">
        <f t="shared" si="1490"/>
        <v>8.2395388054433472</v>
      </c>
      <c r="AK522" s="54" t="e">
        <f t="shared" ref="AK522" si="1735">(I522/AA522-1)*100</f>
        <v>#REF!</v>
      </c>
      <c r="AM522" s="74">
        <f>AP522-'Figure 10 data'!H734</f>
        <v>0</v>
      </c>
      <c r="AN522" s="54" t="str">
        <f t="shared" si="1544"/>
        <v>n/a</v>
      </c>
      <c r="AO522" s="54">
        <f t="shared" si="1523"/>
        <v>41.843971631205676</v>
      </c>
      <c r="AP522" s="54">
        <f t="shared" si="1457"/>
        <v>41.843971631205676</v>
      </c>
      <c r="AQ522" s="54">
        <f t="shared" si="1458"/>
        <v>70.940170940170958</v>
      </c>
      <c r="AR522" s="54">
        <f t="shared" si="1464"/>
        <v>27.591706539074966</v>
      </c>
      <c r="AS522" s="54">
        <f t="shared" si="1465"/>
        <v>27.591706539074966</v>
      </c>
      <c r="AT522" s="54">
        <f t="shared" si="1466"/>
        <v>39.393939393939384</v>
      </c>
      <c r="AU522" s="54" t="e">
        <f t="shared" ref="AU522" si="1736">(I522/I470-1)*100</f>
        <v>#REF!</v>
      </c>
    </row>
    <row r="523" spans="1:47" x14ac:dyDescent="0.25">
      <c r="A523" s="12">
        <f t="shared" si="744"/>
        <v>41240</v>
      </c>
      <c r="B523" s="54" t="str">
        <f>TWK!B466</f>
        <v>n/a</v>
      </c>
      <c r="C523" s="54">
        <f>TWK!C466</f>
        <v>588</v>
      </c>
      <c r="D523" s="54">
        <f>TWK!D466</f>
        <v>613</v>
      </c>
      <c r="E523" s="54">
        <f>TWK!E466</f>
        <v>513</v>
      </c>
      <c r="F523" s="54">
        <f>TWK!F466</f>
        <v>508</v>
      </c>
      <c r="G523" s="54">
        <f>TWK!G466</f>
        <v>508</v>
      </c>
      <c r="H523" s="54">
        <f>TWK!H466</f>
        <v>350</v>
      </c>
      <c r="I523" s="54" t="e">
        <f>TWK!#REF!</f>
        <v>#REF!</v>
      </c>
      <c r="K523" s="54">
        <f t="shared" ref="K523:R523" si="1737">IFERROR(AVERAGE(B520:B523),"n/a")</f>
        <v>587.5</v>
      </c>
      <c r="L523" s="54">
        <f t="shared" si="1737"/>
        <v>592.83333333333337</v>
      </c>
      <c r="M523" s="54">
        <f t="shared" si="1737"/>
        <v>585.33333333333337</v>
      </c>
      <c r="N523" s="54">
        <f t="shared" si="1737"/>
        <v>542.83333333333337</v>
      </c>
      <c r="O523" s="54">
        <f t="shared" si="1737"/>
        <v>489.5</v>
      </c>
      <c r="P523" s="54">
        <f t="shared" si="1737"/>
        <v>489.5</v>
      </c>
      <c r="Q523" s="54">
        <f t="shared" si="1737"/>
        <v>385.41666666666663</v>
      </c>
      <c r="R523" s="54" t="str">
        <f t="shared" si="1737"/>
        <v>n/a</v>
      </c>
      <c r="T523" s="54">
        <f t="shared" ref="T523:Z523" si="1738">IFERROR((K367+K419+K471)/3,"n/a")</f>
        <v>529.30092592592598</v>
      </c>
      <c r="U523" s="54">
        <f t="shared" si="1738"/>
        <v>455.66898148148147</v>
      </c>
      <c r="V523" s="54">
        <f t="shared" si="1738"/>
        <v>449.10416666666669</v>
      </c>
      <c r="W523" s="54">
        <f t="shared" si="1738"/>
        <v>376.04861111111109</v>
      </c>
      <c r="X523" s="54">
        <f t="shared" si="1738"/>
        <v>446.6805555555556</v>
      </c>
      <c r="Y523" s="54">
        <f t="shared" si="1738"/>
        <v>444.70138888888891</v>
      </c>
      <c r="Z523" s="54">
        <f t="shared" si="1738"/>
        <v>342.09722222222217</v>
      </c>
      <c r="AA523" s="54" t="e">
        <f t="shared" ref="AA523" si="1739">(R367+R419+R471)/3</f>
        <v>#VALUE!</v>
      </c>
      <c r="AC523" s="74">
        <f>+AF523-'Figure 10 data'!I735</f>
        <v>0</v>
      </c>
      <c r="AD523" s="54" t="str">
        <f t="shared" si="1564"/>
        <v>n/a</v>
      </c>
      <c r="AE523" s="54">
        <f t="shared" si="1521"/>
        <v>29.041041610574613</v>
      </c>
      <c r="AF523" s="54">
        <f t="shared" si="1486"/>
        <v>36.493946281950173</v>
      </c>
      <c r="AG523" s="54">
        <f t="shared" si="1487"/>
        <v>36.418533360418095</v>
      </c>
      <c r="AH523" s="54">
        <f t="shared" si="1488"/>
        <v>13.72780697117626</v>
      </c>
      <c r="AI523" s="54">
        <f t="shared" si="1489"/>
        <v>14.233958492746378</v>
      </c>
      <c r="AJ523" s="54">
        <f t="shared" si="1490"/>
        <v>2.3100970321952241</v>
      </c>
      <c r="AK523" s="54" t="e">
        <f t="shared" ref="AK523" si="1740">(I523/AA523-1)*100</f>
        <v>#REF!</v>
      </c>
      <c r="AM523" s="74">
        <f>AP523-'Figure 10 data'!H735</f>
        <v>0</v>
      </c>
      <c r="AN523" s="54" t="str">
        <f t="shared" si="1544"/>
        <v>n/a</v>
      </c>
      <c r="AO523" s="54" t="str">
        <f t="shared" si="1523"/>
        <v>n/a</v>
      </c>
      <c r="AP523" s="54">
        <f t="shared" si="1457"/>
        <v>51.358024691358018</v>
      </c>
      <c r="AQ523" s="54">
        <f t="shared" si="1458"/>
        <v>75.885714285714272</v>
      </c>
      <c r="AR523" s="54">
        <f t="shared" si="1464"/>
        <v>31.379310344827573</v>
      </c>
      <c r="AS523" s="54">
        <f t="shared" si="1465"/>
        <v>31.379310344827573</v>
      </c>
      <c r="AT523" s="54">
        <f t="shared" si="1466"/>
        <v>30.434782608695656</v>
      </c>
      <c r="AU523" s="54" t="e">
        <f t="shared" ref="AU523" si="1741">(I523/I471-1)*100</f>
        <v>#REF!</v>
      </c>
    </row>
    <row r="524" spans="1:47" x14ac:dyDescent="0.25">
      <c r="A524" s="12">
        <f t="shared" si="744"/>
        <v>41247</v>
      </c>
      <c r="B524" s="54" t="str">
        <f>TWK!B467</f>
        <v>n/a</v>
      </c>
      <c r="C524" s="54" t="str">
        <f>TWK!C467</f>
        <v>n/a</v>
      </c>
      <c r="D524" s="54">
        <f>TWK!D467</f>
        <v>575</v>
      </c>
      <c r="E524" s="54">
        <f>TWK!E467</f>
        <v>525</v>
      </c>
      <c r="F524" s="54">
        <f>TWK!F467</f>
        <v>525</v>
      </c>
      <c r="G524" s="54">
        <f>TWK!G467</f>
        <v>525</v>
      </c>
      <c r="H524" s="54">
        <f>TWK!H467</f>
        <v>392</v>
      </c>
      <c r="I524" s="54" t="e">
        <f>TWK!#REF!</f>
        <v>#REF!</v>
      </c>
      <c r="K524" s="54">
        <f t="shared" ref="K524:R524" si="1742">IFERROR(AVERAGE(B521:B524),"n/a")</f>
        <v>587.5</v>
      </c>
      <c r="L524" s="54">
        <f t="shared" si="1742"/>
        <v>582.1111111111112</v>
      </c>
      <c r="M524" s="54">
        <f t="shared" si="1742"/>
        <v>580.33333333333337</v>
      </c>
      <c r="N524" s="54">
        <f t="shared" si="1742"/>
        <v>517.83333333333337</v>
      </c>
      <c r="O524" s="54">
        <f t="shared" si="1742"/>
        <v>495.75</v>
      </c>
      <c r="P524" s="54">
        <f t="shared" si="1742"/>
        <v>495.75</v>
      </c>
      <c r="Q524" s="54">
        <f t="shared" si="1742"/>
        <v>377.16666666666663</v>
      </c>
      <c r="R524" s="54" t="str">
        <f t="shared" si="1742"/>
        <v>n/a</v>
      </c>
      <c r="T524" s="54">
        <f t="shared" ref="T524:Z524" si="1743">IFERROR((K368+K420+K472)/3,"n/a")</f>
        <v>478.6805555555556</v>
      </c>
      <c r="U524" s="54">
        <f t="shared" si="1743"/>
        <v>422.02777777777777</v>
      </c>
      <c r="V524" s="54">
        <f t="shared" si="1743"/>
        <v>433.8819444444444</v>
      </c>
      <c r="W524" s="54">
        <f t="shared" si="1743"/>
        <v>338.13194444444446</v>
      </c>
      <c r="X524" s="54">
        <f t="shared" si="1743"/>
        <v>421.6805555555556</v>
      </c>
      <c r="Y524" s="54">
        <f t="shared" si="1743"/>
        <v>419.5625</v>
      </c>
      <c r="Z524" s="54">
        <f t="shared" si="1743"/>
        <v>311.84722222222217</v>
      </c>
      <c r="AA524" s="54" t="e">
        <f t="shared" ref="AA524" si="1744">(R368+R420+R472)/3</f>
        <v>#VALUE!</v>
      </c>
      <c r="AC524" s="74">
        <f>+AF524-'Figure 10 data'!I736</f>
        <v>0</v>
      </c>
      <c r="AD524" s="54" t="str">
        <f t="shared" si="1564"/>
        <v>n/a</v>
      </c>
      <c r="AE524" s="54" t="str">
        <f t="shared" si="1521"/>
        <v>n/a</v>
      </c>
      <c r="AF524" s="54">
        <f t="shared" si="1486"/>
        <v>32.524528241489151</v>
      </c>
      <c r="AG524" s="54">
        <f t="shared" si="1487"/>
        <v>55.264833336756269</v>
      </c>
      <c r="AH524" s="54">
        <f t="shared" si="1488"/>
        <v>24.50182800303018</v>
      </c>
      <c r="AI524" s="54">
        <f t="shared" si="1489"/>
        <v>25.130344108446302</v>
      </c>
      <c r="AJ524" s="54">
        <f t="shared" si="1490"/>
        <v>25.702578719992886</v>
      </c>
      <c r="AK524" s="54" t="e">
        <f t="shared" ref="AK524" si="1745">(I524/AA524-1)*100</f>
        <v>#REF!</v>
      </c>
      <c r="AM524" s="74">
        <f>AP524-'Figure 10 data'!H736</f>
        <v>0</v>
      </c>
      <c r="AN524" s="54" t="str">
        <f t="shared" si="1544"/>
        <v>n/a</v>
      </c>
      <c r="AO524" s="54" t="str">
        <f t="shared" si="1523"/>
        <v>n/a</v>
      </c>
      <c r="AP524" s="54">
        <f t="shared" si="1457"/>
        <v>36.904761904761905</v>
      </c>
      <c r="AQ524" s="54">
        <f t="shared" si="1458"/>
        <v>73.267326732673268</v>
      </c>
      <c r="AR524" s="54">
        <f t="shared" si="1464"/>
        <v>39.999999999999993</v>
      </c>
      <c r="AS524" s="54">
        <f t="shared" si="1465"/>
        <v>39.999999999999993</v>
      </c>
      <c r="AT524" s="54">
        <f t="shared" si="1466"/>
        <v>29.372937293729361</v>
      </c>
      <c r="AU524" s="54" t="e">
        <f t="shared" ref="AU524" si="1746">(I524/I472-1)*100</f>
        <v>#REF!</v>
      </c>
    </row>
    <row r="525" spans="1:47" x14ac:dyDescent="0.25">
      <c r="A525" s="12">
        <f t="shared" si="744"/>
        <v>41254</v>
      </c>
      <c r="B525" s="54" t="str">
        <f>TWK!B468</f>
        <v>n/a</v>
      </c>
      <c r="C525" s="54" t="str">
        <f>TWK!C468</f>
        <v>n/a</v>
      </c>
      <c r="D525" s="54">
        <f>TWK!D468</f>
        <v>600</v>
      </c>
      <c r="E525" s="54">
        <f>TWK!E468</f>
        <v>500</v>
      </c>
      <c r="F525" s="54">
        <f>TWK!F468</f>
        <v>520</v>
      </c>
      <c r="G525" s="54">
        <f>TWK!G468</f>
        <v>520</v>
      </c>
      <c r="H525" s="54">
        <f>TWK!H468</f>
        <v>438</v>
      </c>
      <c r="I525" s="54" t="e">
        <f>TWK!#REF!</f>
        <v>#REF!</v>
      </c>
      <c r="K525" s="54">
        <f t="shared" ref="K525:R525" si="1747">IFERROR(AVERAGE(B522:B525),"n/a")</f>
        <v>625</v>
      </c>
      <c r="L525" s="54">
        <f t="shared" si="1747"/>
        <v>594</v>
      </c>
      <c r="M525" s="54">
        <f t="shared" si="1747"/>
        <v>597</v>
      </c>
      <c r="N525" s="54">
        <f t="shared" si="1747"/>
        <v>517.83333333333337</v>
      </c>
      <c r="O525" s="54">
        <f t="shared" si="1747"/>
        <v>521.58333333333337</v>
      </c>
      <c r="P525" s="54">
        <f t="shared" si="1747"/>
        <v>521.58333333333337</v>
      </c>
      <c r="Q525" s="54">
        <f t="shared" si="1747"/>
        <v>390.83333333333331</v>
      </c>
      <c r="R525" s="54" t="str">
        <f t="shared" si="1747"/>
        <v>n/a</v>
      </c>
      <c r="T525" s="54" t="str">
        <f t="shared" ref="T525:Z525" si="1748">IFERROR((K369+K421+K473)/3,"n/a")</f>
        <v>n/a</v>
      </c>
      <c r="U525" s="54">
        <f t="shared" si="1748"/>
        <v>419.84259259259261</v>
      </c>
      <c r="V525" s="54">
        <f t="shared" si="1748"/>
        <v>437.4930555555556</v>
      </c>
      <c r="W525" s="54">
        <f t="shared" si="1748"/>
        <v>330.4305555555556</v>
      </c>
      <c r="X525" s="54">
        <f t="shared" si="1748"/>
        <v>402.13888888888891</v>
      </c>
      <c r="Y525" s="54">
        <f t="shared" si="1748"/>
        <v>400.02083333333331</v>
      </c>
      <c r="Z525" s="54">
        <f t="shared" si="1748"/>
        <v>303.5069444444444</v>
      </c>
      <c r="AA525" s="54" t="e">
        <f t="shared" ref="AA525" si="1749">(R369+R421+R473)/3</f>
        <v>#VALUE!</v>
      </c>
      <c r="AC525" s="74">
        <f>+AF525-'Figure 10 data'!I737</f>
        <v>0</v>
      </c>
      <c r="AD525" s="54" t="str">
        <f t="shared" si="1564"/>
        <v>n/a</v>
      </c>
      <c r="AE525" s="54" t="str">
        <f t="shared" si="1521"/>
        <v>n/a</v>
      </c>
      <c r="AF525" s="54">
        <f t="shared" si="1486"/>
        <v>37.145034048159474</v>
      </c>
      <c r="AG525" s="54">
        <f t="shared" si="1487"/>
        <v>51.317725190197947</v>
      </c>
      <c r="AH525" s="54">
        <f t="shared" si="1488"/>
        <v>29.30855840298403</v>
      </c>
      <c r="AI525" s="54">
        <f t="shared" si="1489"/>
        <v>29.993229519295884</v>
      </c>
      <c r="AJ525" s="54">
        <f t="shared" si="1490"/>
        <v>44.313007665026902</v>
      </c>
      <c r="AK525" s="54" t="e">
        <f t="shared" ref="AK525" si="1750">(I525/AA525-1)*100</f>
        <v>#REF!</v>
      </c>
      <c r="AM525" s="74">
        <f>AP525-'Figure 10 data'!H737</f>
        <v>0</v>
      </c>
      <c r="AN525" s="54" t="str">
        <f t="shared" si="1544"/>
        <v>n/a</v>
      </c>
      <c r="AO525" s="54" t="str">
        <f t="shared" si="1523"/>
        <v>n/a</v>
      </c>
      <c r="AP525" s="54">
        <f t="shared" si="1457"/>
        <v>57.894736842105267</v>
      </c>
      <c r="AQ525" s="54">
        <f t="shared" si="1458"/>
        <v>79.856115107913666</v>
      </c>
      <c r="AR525" s="54">
        <f t="shared" si="1464"/>
        <v>47.308781869688389</v>
      </c>
      <c r="AS525" s="54">
        <f t="shared" si="1465"/>
        <v>47.308781869688389</v>
      </c>
      <c r="AT525" s="54">
        <f t="shared" si="1466"/>
        <v>70.428015564202326</v>
      </c>
      <c r="AU525" s="54" t="e">
        <f t="shared" ref="AU525" si="1751">(I525/I473-1)*100</f>
        <v>#REF!</v>
      </c>
    </row>
    <row r="526" spans="1:47" x14ac:dyDescent="0.25">
      <c r="A526" s="12">
        <f t="shared" si="744"/>
        <v>41261</v>
      </c>
      <c r="B526" s="54" t="str">
        <f>TWK!B469</f>
        <v>n/a</v>
      </c>
      <c r="C526" s="54" t="str">
        <f>TWK!C469</f>
        <v>n/a</v>
      </c>
      <c r="D526" s="54">
        <f>TWK!D469</f>
        <v>575</v>
      </c>
      <c r="E526" s="54">
        <f>TWK!E469</f>
        <v>500</v>
      </c>
      <c r="F526" s="54">
        <f>TWK!F469</f>
        <v>445</v>
      </c>
      <c r="G526" s="54">
        <f>TWK!G469</f>
        <v>445</v>
      </c>
      <c r="H526" s="54">
        <f>TWK!H469</f>
        <v>353</v>
      </c>
      <c r="I526" s="54" t="e">
        <f>TWK!#REF!</f>
        <v>#REF!</v>
      </c>
      <c r="K526" s="54" t="str">
        <f t="shared" ref="K526:R526" si="1752">IFERROR(AVERAGE(B523:B526),"n/a")</f>
        <v>n/a</v>
      </c>
      <c r="L526" s="54">
        <f t="shared" si="1752"/>
        <v>588</v>
      </c>
      <c r="M526" s="54">
        <f t="shared" si="1752"/>
        <v>590.75</v>
      </c>
      <c r="N526" s="54">
        <f t="shared" si="1752"/>
        <v>509.5</v>
      </c>
      <c r="O526" s="54">
        <f t="shared" si="1752"/>
        <v>499.5</v>
      </c>
      <c r="P526" s="54">
        <f t="shared" si="1752"/>
        <v>499.5</v>
      </c>
      <c r="Q526" s="54">
        <f t="shared" si="1752"/>
        <v>383.25</v>
      </c>
      <c r="R526" s="54" t="str">
        <f t="shared" si="1752"/>
        <v>n/a</v>
      </c>
      <c r="T526" s="54" t="str">
        <f t="shared" ref="T526:Z526" si="1753">IFERROR((K370+K422+K474)/3,"n/a")</f>
        <v>n/a</v>
      </c>
      <c r="U526" s="54" t="str">
        <f t="shared" si="1753"/>
        <v>n/a</v>
      </c>
      <c r="V526" s="54">
        <f t="shared" si="1753"/>
        <v>432.8055555555556</v>
      </c>
      <c r="W526" s="54">
        <f t="shared" si="1753"/>
        <v>324.17361111111114</v>
      </c>
      <c r="X526" s="54">
        <f t="shared" si="1753"/>
        <v>389.3680555555556</v>
      </c>
      <c r="Y526" s="54">
        <f t="shared" si="1753"/>
        <v>387.25</v>
      </c>
      <c r="Z526" s="54">
        <f t="shared" si="1753"/>
        <v>298</v>
      </c>
      <c r="AA526" s="54" t="e">
        <f t="shared" ref="AA526" si="1754">(R370+R422+R474)/3</f>
        <v>#VALUE!</v>
      </c>
      <c r="AC526" s="74">
        <f>+AF526-'Figure 10 data'!I738</f>
        <v>0</v>
      </c>
      <c r="AD526" s="54" t="str">
        <f t="shared" si="1564"/>
        <v>n/a</v>
      </c>
      <c r="AE526" s="54" t="str">
        <f t="shared" si="1521"/>
        <v>n/a</v>
      </c>
      <c r="AF526" s="54">
        <f t="shared" si="1486"/>
        <v>32.854117194018343</v>
      </c>
      <c r="AG526" s="54">
        <f t="shared" si="1487"/>
        <v>54.238341080953688</v>
      </c>
      <c r="AH526" s="54">
        <f t="shared" si="1488"/>
        <v>14.287752590558057</v>
      </c>
      <c r="AI526" s="54">
        <f t="shared" si="1489"/>
        <v>14.912846998063255</v>
      </c>
      <c r="AJ526" s="54">
        <f t="shared" si="1490"/>
        <v>18.456375838926164</v>
      </c>
      <c r="AK526" s="54" t="e">
        <f t="shared" ref="AK526" si="1755">(I526/AA526-1)*100</f>
        <v>#REF!</v>
      </c>
      <c r="AM526" s="74">
        <f>AP526-'Figure 10 data'!H738</f>
        <v>0</v>
      </c>
      <c r="AN526" s="54" t="str">
        <f t="shared" si="1544"/>
        <v>n/a</v>
      </c>
      <c r="AO526" s="54" t="str">
        <f t="shared" si="1523"/>
        <v>n/a</v>
      </c>
      <c r="AP526" s="54">
        <f t="shared" si="1457"/>
        <v>62.889518413597735</v>
      </c>
      <c r="AQ526" s="54">
        <f t="shared" si="1458"/>
        <v>92.307692307692307</v>
      </c>
      <c r="AR526" s="54">
        <f t="shared" si="1464"/>
        <v>32.835820895522396</v>
      </c>
      <c r="AS526" s="54">
        <f t="shared" si="1465"/>
        <v>32.835820895522396</v>
      </c>
      <c r="AT526" s="54">
        <f t="shared" si="1466"/>
        <v>48.319327731092443</v>
      </c>
      <c r="AU526" s="54" t="e">
        <f t="shared" ref="AU526" si="1756">(I526/I474-1)*100</f>
        <v>#REF!</v>
      </c>
    </row>
    <row r="527" spans="1:47" x14ac:dyDescent="0.25">
      <c r="A527" s="12">
        <f t="shared" si="744"/>
        <v>41268</v>
      </c>
      <c r="B527" s="54" t="str">
        <f>TWK!B470</f>
        <v>n/a</v>
      </c>
      <c r="C527" s="54" t="str">
        <f>TWK!C470</f>
        <v>n/a</v>
      </c>
      <c r="D527" s="54">
        <f>TWK!D470</f>
        <v>563</v>
      </c>
      <c r="E527" s="54">
        <f>TWK!E470</f>
        <v>500</v>
      </c>
      <c r="F527" s="54">
        <f>TWK!F470</f>
        <v>413</v>
      </c>
      <c r="G527" s="54">
        <f>TWK!G470</f>
        <v>413</v>
      </c>
      <c r="H527" s="54">
        <f>TWK!H470</f>
        <v>313</v>
      </c>
      <c r="I527" s="54" t="e">
        <f>TWK!#REF!</f>
        <v>#REF!</v>
      </c>
      <c r="K527" s="54" t="str">
        <f t="shared" ref="K527:R527" si="1757">IFERROR(AVERAGE(B524:B527),"n/a")</f>
        <v>n/a</v>
      </c>
      <c r="L527" s="54" t="str">
        <f t="shared" si="1757"/>
        <v>n/a</v>
      </c>
      <c r="M527" s="54">
        <f t="shared" si="1757"/>
        <v>578.25</v>
      </c>
      <c r="N527" s="54">
        <f t="shared" si="1757"/>
        <v>506.25</v>
      </c>
      <c r="O527" s="54">
        <f t="shared" si="1757"/>
        <v>475.75</v>
      </c>
      <c r="P527" s="54">
        <f t="shared" si="1757"/>
        <v>475.75</v>
      </c>
      <c r="Q527" s="54">
        <f t="shared" si="1757"/>
        <v>374</v>
      </c>
      <c r="R527" s="54" t="str">
        <f t="shared" si="1757"/>
        <v>n/a</v>
      </c>
      <c r="T527" s="54" t="str">
        <f t="shared" ref="T527:Z527" si="1758">IFERROR((K371+K423+K475)/3,"n/a")</f>
        <v>n/a</v>
      </c>
      <c r="U527" s="54" t="str">
        <f t="shared" si="1758"/>
        <v>n/a</v>
      </c>
      <c r="V527" s="54">
        <f t="shared" si="1758"/>
        <v>425.6180555555556</v>
      </c>
      <c r="W527" s="54">
        <f t="shared" si="1758"/>
        <v>317.34027777777783</v>
      </c>
      <c r="X527" s="54">
        <f t="shared" si="1758"/>
        <v>371.96527777777777</v>
      </c>
      <c r="Y527" s="54">
        <f t="shared" si="1758"/>
        <v>371.82638888888886</v>
      </c>
      <c r="Z527" s="54">
        <f t="shared" si="1758"/>
        <v>289.38194444444446</v>
      </c>
      <c r="AA527" s="54" t="e">
        <f t="shared" ref="AA527" si="1759">(R371+R423+R475)/3</f>
        <v>#VALUE!</v>
      </c>
      <c r="AC527" s="74">
        <f>+AF527-'Figure 10 data'!I739</f>
        <v>0</v>
      </c>
      <c r="AD527" s="54" t="str">
        <f t="shared" si="1564"/>
        <v>n/a</v>
      </c>
      <c r="AE527" s="54" t="str">
        <f t="shared" si="1521"/>
        <v>n/a</v>
      </c>
      <c r="AF527" s="54">
        <f t="shared" si="1486"/>
        <v>32.278222845861393</v>
      </c>
      <c r="AG527" s="54">
        <f t="shared" si="1487"/>
        <v>57.559577215134453</v>
      </c>
      <c r="AH527" s="54">
        <f t="shared" si="1488"/>
        <v>11.031869014058216</v>
      </c>
      <c r="AI527" s="54">
        <f t="shared" si="1489"/>
        <v>11.073342920643237</v>
      </c>
      <c r="AJ527" s="54">
        <f t="shared" si="1490"/>
        <v>8.161551198675344</v>
      </c>
      <c r="AK527" s="54" t="e">
        <f t="shared" ref="AK527" si="1760">(I527/AA527-1)*100</f>
        <v>#REF!</v>
      </c>
      <c r="AM527" s="74">
        <f>AP527-'Figure 10 data'!H739</f>
        <v>0</v>
      </c>
      <c r="AN527" s="54" t="str">
        <f t="shared" si="1544"/>
        <v>n/a</v>
      </c>
      <c r="AO527" s="54" t="str">
        <f t="shared" si="1523"/>
        <v>n/a</v>
      </c>
      <c r="AP527" s="54">
        <f t="shared" si="1457"/>
        <v>64.780487804878035</v>
      </c>
      <c r="AQ527" s="54">
        <f t="shared" si="1458"/>
        <v>106.89655172413795</v>
      </c>
      <c r="AR527" s="54">
        <f t="shared" si="1464"/>
        <v>25.151515151515149</v>
      </c>
      <c r="AS527" s="54">
        <f t="shared" si="1465"/>
        <v>25.151515151515149</v>
      </c>
      <c r="AT527" s="54">
        <f t="shared" si="1466"/>
        <v>36.086956521739125</v>
      </c>
      <c r="AU527" s="54" t="e">
        <f t="shared" ref="AU527" si="1761">(I527/I475-1)*100</f>
        <v>#REF!</v>
      </c>
    </row>
    <row r="528" spans="1:47" x14ac:dyDescent="0.25">
      <c r="A528" s="12">
        <f t="shared" si="744"/>
        <v>41275</v>
      </c>
      <c r="B528" s="54" t="str">
        <f>TWK!B471</f>
        <v>n/a</v>
      </c>
      <c r="C528" s="54" t="str">
        <f>TWK!C471</f>
        <v>n/a</v>
      </c>
      <c r="D528" s="54">
        <f>TWK!D471</f>
        <v>500</v>
      </c>
      <c r="E528" s="54">
        <f>TWK!E471</f>
        <v>450</v>
      </c>
      <c r="F528" s="54">
        <f>TWK!F471</f>
        <v>350</v>
      </c>
      <c r="G528" s="54">
        <f>TWK!G471</f>
        <v>350</v>
      </c>
      <c r="H528" s="54">
        <f>TWK!H471</f>
        <v>250</v>
      </c>
      <c r="I528" s="54" t="e">
        <f>TWK!#REF!</f>
        <v>#REF!</v>
      </c>
      <c r="K528" s="54" t="str">
        <f t="shared" ref="K528:R528" si="1762">IFERROR(AVERAGE(B525:B528),"n/a")</f>
        <v>n/a</v>
      </c>
      <c r="L528" s="54" t="str">
        <f t="shared" si="1762"/>
        <v>n/a</v>
      </c>
      <c r="M528" s="54">
        <f t="shared" si="1762"/>
        <v>559.5</v>
      </c>
      <c r="N528" s="54">
        <f t="shared" si="1762"/>
        <v>487.5</v>
      </c>
      <c r="O528" s="54">
        <f t="shared" si="1762"/>
        <v>432</v>
      </c>
      <c r="P528" s="54">
        <f t="shared" si="1762"/>
        <v>432</v>
      </c>
      <c r="Q528" s="54">
        <f t="shared" si="1762"/>
        <v>338.5</v>
      </c>
      <c r="R528" s="54" t="str">
        <f t="shared" si="1762"/>
        <v>n/a</v>
      </c>
      <c r="T528" s="54" t="str">
        <f t="shared" ref="T528:Z528" si="1763">IFERROR((K372+K424+K476)/3,"n/a")</f>
        <v>n/a</v>
      </c>
      <c r="U528" s="54" t="str">
        <f t="shared" si="1763"/>
        <v>n/a</v>
      </c>
      <c r="V528" s="54">
        <f t="shared" si="1763"/>
        <v>406.1875</v>
      </c>
      <c r="W528" s="54">
        <f t="shared" si="1763"/>
        <v>301.11111111111114</v>
      </c>
      <c r="X528" s="54">
        <f t="shared" si="1763"/>
        <v>356.22916666666669</v>
      </c>
      <c r="Y528" s="54">
        <f t="shared" si="1763"/>
        <v>356.22916666666669</v>
      </c>
      <c r="Z528" s="54">
        <f t="shared" si="1763"/>
        <v>271.56250000000006</v>
      </c>
      <c r="AA528" s="54" t="e">
        <f t="shared" ref="AA528" si="1764">(R372+R424+R476)/3</f>
        <v>#VALUE!</v>
      </c>
      <c r="AC528" s="74">
        <f>+AF528-'Figure 10 data'!I740</f>
        <v>0</v>
      </c>
      <c r="AD528" s="54" t="str">
        <f t="shared" si="1564"/>
        <v>n/a</v>
      </c>
      <c r="AE528" s="54" t="str">
        <f t="shared" si="1521"/>
        <v>n/a</v>
      </c>
      <c r="AF528" s="54">
        <f t="shared" si="1486"/>
        <v>23.095860901677192</v>
      </c>
      <c r="AG528" s="54">
        <f t="shared" si="1487"/>
        <v>49.446494464944621</v>
      </c>
      <c r="AH528" s="54">
        <f t="shared" si="1488"/>
        <v>-1.7486402713609017</v>
      </c>
      <c r="AI528" s="54">
        <f t="shared" si="1489"/>
        <v>-1.7486402713609017</v>
      </c>
      <c r="AJ528" s="54">
        <f t="shared" si="1490"/>
        <v>-7.9401611047180909</v>
      </c>
      <c r="AK528" s="54" t="e">
        <f t="shared" ref="AK528" si="1765">(I528/AA528-1)*100</f>
        <v>#REF!</v>
      </c>
      <c r="AM528" s="74">
        <f>AP528-'Figure 10 data'!H740</f>
        <v>0</v>
      </c>
      <c r="AN528" s="54" t="str">
        <f t="shared" si="1544"/>
        <v>n/a</v>
      </c>
      <c r="AO528" s="54" t="str">
        <f t="shared" si="1523"/>
        <v>n/a</v>
      </c>
      <c r="AP528" s="54">
        <f t="shared" si="1457"/>
        <v>45.631067961165051</v>
      </c>
      <c r="AQ528" s="54">
        <f t="shared" si="1458"/>
        <v>81.208053691275154</v>
      </c>
      <c r="AR528" s="54">
        <f t="shared" si="1464"/>
        <v>3.9603960396039639</v>
      </c>
      <c r="AS528" s="54">
        <f t="shared" si="1465"/>
        <v>3.9603960396039639</v>
      </c>
      <c r="AT528" s="54">
        <f t="shared" si="1466"/>
        <v>9.4890510948905096</v>
      </c>
      <c r="AU528" s="54" t="e">
        <f t="shared" ref="AU528" si="1766">(I528/I476-1)*100</f>
        <v>#REF!</v>
      </c>
    </row>
    <row r="529" spans="1:47" x14ac:dyDescent="0.25">
      <c r="A529" s="12">
        <f t="shared" si="744"/>
        <v>41282</v>
      </c>
      <c r="B529" s="54" t="str">
        <f>TWK!B472</f>
        <v>n/a</v>
      </c>
      <c r="C529" s="54" t="str">
        <f>TWK!C472</f>
        <v>n/a</v>
      </c>
      <c r="D529" s="54">
        <f>TWK!D472</f>
        <v>372.5</v>
      </c>
      <c r="E529" s="54">
        <f>TWK!E472</f>
        <v>340</v>
      </c>
      <c r="F529" s="54">
        <f>TWK!F472</f>
        <v>275</v>
      </c>
      <c r="G529" s="54">
        <f>TWK!G472</f>
        <v>275</v>
      </c>
      <c r="H529" s="54">
        <f>TWK!H472</f>
        <v>192.5</v>
      </c>
      <c r="I529" s="54" t="e">
        <f>TWK!#REF!</f>
        <v>#REF!</v>
      </c>
      <c r="K529" s="54" t="str">
        <f t="shared" ref="K529:R529" si="1767">IFERROR(AVERAGE(B526:B529),"n/a")</f>
        <v>n/a</v>
      </c>
      <c r="L529" s="54" t="str">
        <f t="shared" si="1767"/>
        <v>n/a</v>
      </c>
      <c r="M529" s="54">
        <f t="shared" si="1767"/>
        <v>502.625</v>
      </c>
      <c r="N529" s="54">
        <f t="shared" si="1767"/>
        <v>447.5</v>
      </c>
      <c r="O529" s="54">
        <f t="shared" si="1767"/>
        <v>370.75</v>
      </c>
      <c r="P529" s="54">
        <f t="shared" si="1767"/>
        <v>370.75</v>
      </c>
      <c r="Q529" s="54">
        <f t="shared" si="1767"/>
        <v>277.125</v>
      </c>
      <c r="R529" s="54" t="str">
        <f t="shared" si="1767"/>
        <v>n/a</v>
      </c>
      <c r="T529" s="54" t="str">
        <f t="shared" ref="T529:Z529" si="1768">IFERROR((K373+K425+K477)/3,"n/a")</f>
        <v>n/a</v>
      </c>
      <c r="U529" s="54" t="str">
        <f t="shared" si="1768"/>
        <v>n/a</v>
      </c>
      <c r="V529" s="54">
        <f t="shared" si="1768"/>
        <v>395.90972222222217</v>
      </c>
      <c r="W529" s="54">
        <f t="shared" si="1768"/>
        <v>292.875</v>
      </c>
      <c r="X529" s="54">
        <f t="shared" si="1768"/>
        <v>350.21527777777777</v>
      </c>
      <c r="Y529" s="54">
        <f t="shared" si="1768"/>
        <v>350.21527777777777</v>
      </c>
      <c r="Z529" s="54">
        <f t="shared" si="1768"/>
        <v>264.03472222222223</v>
      </c>
      <c r="AA529" s="54" t="e">
        <f t="shared" ref="AA529" si="1769">(R373+R425+R477)/3</f>
        <v>#VALUE!</v>
      </c>
      <c r="AC529" s="74">
        <f>+AF529-'Figure 10 data'!I741</f>
        <v>0</v>
      </c>
      <c r="AD529" s="54" t="str">
        <f t="shared" si="1564"/>
        <v>n/a</v>
      </c>
      <c r="AE529" s="54" t="str">
        <f t="shared" si="1521"/>
        <v>n/a</v>
      </c>
      <c r="AF529" s="54">
        <f t="shared" si="1486"/>
        <v>-5.9128940029117061</v>
      </c>
      <c r="AG529" s="54">
        <f t="shared" si="1487"/>
        <v>16.090482287665388</v>
      </c>
      <c r="AH529" s="54">
        <f t="shared" si="1488"/>
        <v>-21.476869385893593</v>
      </c>
      <c r="AI529" s="54">
        <f t="shared" si="1489"/>
        <v>-21.476869385893593</v>
      </c>
      <c r="AJ529" s="54">
        <f t="shared" si="1490"/>
        <v>-27.092922332395254</v>
      </c>
      <c r="AK529" s="54" t="e">
        <f t="shared" ref="AK529" si="1770">(I529/AA529-1)*100</f>
        <v>#REF!</v>
      </c>
      <c r="AM529" s="74">
        <f>AP529-'Figure 10 data'!H741</f>
        <v>0</v>
      </c>
      <c r="AN529" s="54" t="str">
        <f t="shared" si="1544"/>
        <v>n/a</v>
      </c>
      <c r="AO529" s="54" t="str">
        <f t="shared" si="1523"/>
        <v>n/a</v>
      </c>
      <c r="AP529" s="54">
        <f t="shared" si="1457"/>
        <v>2.5229357798165264</v>
      </c>
      <c r="AQ529" s="54">
        <f t="shared" si="1458"/>
        <v>27.499999999999993</v>
      </c>
      <c r="AR529" s="54">
        <f t="shared" si="1464"/>
        <v>-19.902912621359214</v>
      </c>
      <c r="AS529" s="54">
        <f t="shared" si="1465"/>
        <v>-19.902912621359214</v>
      </c>
      <c r="AT529" s="54">
        <f t="shared" si="1466"/>
        <v>-17.500000000000004</v>
      </c>
      <c r="AU529" s="54" t="e">
        <f t="shared" ref="AU529" si="1771">(I529/I477-1)*100</f>
        <v>#REF!</v>
      </c>
    </row>
    <row r="530" spans="1:47" x14ac:dyDescent="0.25">
      <c r="A530" s="12">
        <f t="shared" si="744"/>
        <v>41289</v>
      </c>
      <c r="B530" s="54" t="str">
        <f>TWK!B473</f>
        <v>n/a</v>
      </c>
      <c r="C530" s="54" t="str">
        <f>TWK!C473</f>
        <v>n/a</v>
      </c>
      <c r="D530" s="54">
        <f>TWK!D473</f>
        <v>347.5</v>
      </c>
      <c r="E530" s="54">
        <f>TWK!E473</f>
        <v>282.5</v>
      </c>
      <c r="F530" s="54">
        <f>TWK!F473</f>
        <v>247.5</v>
      </c>
      <c r="G530" s="54">
        <f>TWK!G473</f>
        <v>247.5</v>
      </c>
      <c r="H530" s="54">
        <f>TWK!H473</f>
        <v>195</v>
      </c>
      <c r="I530" s="54" t="e">
        <f>TWK!#REF!</f>
        <v>#REF!</v>
      </c>
      <c r="K530" s="54" t="str">
        <f t="shared" ref="K530:R530" si="1772">IFERROR(AVERAGE(B527:B530),"n/a")</f>
        <v>n/a</v>
      </c>
      <c r="L530" s="54" t="str">
        <f t="shared" si="1772"/>
        <v>n/a</v>
      </c>
      <c r="M530" s="54">
        <f t="shared" si="1772"/>
        <v>445.75</v>
      </c>
      <c r="N530" s="54">
        <f t="shared" si="1772"/>
        <v>393.125</v>
      </c>
      <c r="O530" s="54">
        <f t="shared" si="1772"/>
        <v>321.375</v>
      </c>
      <c r="P530" s="54">
        <f t="shared" si="1772"/>
        <v>321.375</v>
      </c>
      <c r="Q530" s="54">
        <f t="shared" si="1772"/>
        <v>237.625</v>
      </c>
      <c r="R530" s="54" t="str">
        <f t="shared" si="1772"/>
        <v>n/a</v>
      </c>
      <c r="T530" s="54" t="str">
        <f t="shared" ref="T530:Z530" si="1773">IFERROR((K374+K426+K478)/3,"n/a")</f>
        <v>n/a</v>
      </c>
      <c r="U530" s="54" t="str">
        <f t="shared" si="1773"/>
        <v>n/a</v>
      </c>
      <c r="V530" s="54">
        <f t="shared" si="1773"/>
        <v>394.23611111111109</v>
      </c>
      <c r="W530" s="54">
        <f t="shared" si="1773"/>
        <v>297.64583333333337</v>
      </c>
      <c r="X530" s="54">
        <f t="shared" si="1773"/>
        <v>355.1319444444444</v>
      </c>
      <c r="Y530" s="54">
        <f t="shared" si="1773"/>
        <v>355.1319444444444</v>
      </c>
      <c r="Z530" s="54">
        <f t="shared" si="1773"/>
        <v>266.03472222222223</v>
      </c>
      <c r="AA530" s="54" t="e">
        <f t="shared" ref="AA530" si="1774">(R374+R426+R478)/3</f>
        <v>#VALUE!</v>
      </c>
      <c r="AC530" s="74">
        <f>+AF530-'Figure 10 data'!I742</f>
        <v>0</v>
      </c>
      <c r="AD530" s="54" t="str">
        <f t="shared" si="1564"/>
        <v>n/a</v>
      </c>
      <c r="AE530" s="54" t="str">
        <f t="shared" si="1521"/>
        <v>n/a</v>
      </c>
      <c r="AF530" s="54">
        <f t="shared" si="1486"/>
        <v>-11.85485291527214</v>
      </c>
      <c r="AG530" s="54">
        <f t="shared" si="1487"/>
        <v>-5.0885420312172025</v>
      </c>
      <c r="AH530" s="54">
        <f t="shared" si="1488"/>
        <v>-30.307593030759293</v>
      </c>
      <c r="AI530" s="54">
        <f t="shared" si="1489"/>
        <v>-30.307593030759293</v>
      </c>
      <c r="AJ530" s="54">
        <f t="shared" si="1490"/>
        <v>-26.701297345271346</v>
      </c>
      <c r="AK530" s="54" t="e">
        <f t="shared" ref="AK530" si="1775">(I530/AA530-1)*100</f>
        <v>#REF!</v>
      </c>
      <c r="AM530" s="74">
        <f>AP530-'Figure 10 data'!H742</f>
        <v>0</v>
      </c>
      <c r="AN530" s="54" t="str">
        <f t="shared" si="1544"/>
        <v>n/a</v>
      </c>
      <c r="AO530" s="54" t="str">
        <f t="shared" si="1523"/>
        <v>n/a</v>
      </c>
      <c r="AP530" s="54">
        <f t="shared" si="1457"/>
        <v>-3.9170506912442393</v>
      </c>
      <c r="AQ530" s="54">
        <f t="shared" si="1458"/>
        <v>-4.7752808988764102</v>
      </c>
      <c r="AR530" s="54">
        <f t="shared" si="1464"/>
        <v>-27.205882352941181</v>
      </c>
      <c r="AS530" s="54">
        <f t="shared" si="1465"/>
        <v>-27.205882352941181</v>
      </c>
      <c r="AT530" s="54">
        <f t="shared" si="1466"/>
        <v>-18.75</v>
      </c>
      <c r="AU530" s="54" t="e">
        <f t="shared" ref="AU530" si="1776">(I530/I478-1)*100</f>
        <v>#REF!</v>
      </c>
    </row>
    <row r="531" spans="1:47" x14ac:dyDescent="0.25">
      <c r="A531" s="12">
        <f t="shared" si="744"/>
        <v>41296</v>
      </c>
      <c r="B531" s="54" t="str">
        <f>TWK!B474</f>
        <v>n/a</v>
      </c>
      <c r="C531" s="54" t="str">
        <f>TWK!C474</f>
        <v>n/a</v>
      </c>
      <c r="D531" s="54">
        <f>TWK!D474</f>
        <v>333</v>
      </c>
      <c r="E531" s="54">
        <f>TWK!E474</f>
        <v>280</v>
      </c>
      <c r="F531" s="54">
        <f>TWK!F474</f>
        <v>232</v>
      </c>
      <c r="G531" s="54">
        <f>TWK!G474</f>
        <v>232</v>
      </c>
      <c r="H531" s="54">
        <f>TWK!H474</f>
        <v>187</v>
      </c>
      <c r="I531" s="54" t="e">
        <f>TWK!#REF!</f>
        <v>#REF!</v>
      </c>
      <c r="K531" s="54" t="str">
        <f t="shared" ref="K531:R531" si="1777">IFERROR(AVERAGE(B528:B531),"n/a")</f>
        <v>n/a</v>
      </c>
      <c r="L531" s="54" t="str">
        <f t="shared" si="1777"/>
        <v>n/a</v>
      </c>
      <c r="M531" s="54">
        <f t="shared" si="1777"/>
        <v>388.25</v>
      </c>
      <c r="N531" s="54">
        <f t="shared" si="1777"/>
        <v>338.125</v>
      </c>
      <c r="O531" s="54">
        <f t="shared" si="1777"/>
        <v>276.125</v>
      </c>
      <c r="P531" s="54">
        <f t="shared" si="1777"/>
        <v>276.125</v>
      </c>
      <c r="Q531" s="54">
        <f t="shared" si="1777"/>
        <v>206.125</v>
      </c>
      <c r="R531" s="54" t="str">
        <f t="shared" si="1777"/>
        <v>n/a</v>
      </c>
      <c r="T531" s="54" t="str">
        <f t="shared" ref="T531:Z531" si="1778">IFERROR((K375+K427+K479)/3,"n/a")</f>
        <v>n/a</v>
      </c>
      <c r="U531" s="54" t="str">
        <f t="shared" si="1778"/>
        <v>n/a</v>
      </c>
      <c r="V531" s="54">
        <f t="shared" si="1778"/>
        <v>399.7569444444444</v>
      </c>
      <c r="W531" s="54">
        <f t="shared" si="1778"/>
        <v>310.52083333333331</v>
      </c>
      <c r="X531" s="54">
        <f t="shared" si="1778"/>
        <v>357.32638888888891</v>
      </c>
      <c r="Y531" s="54">
        <f t="shared" si="1778"/>
        <v>357.32638888888891</v>
      </c>
      <c r="Z531" s="54">
        <f t="shared" si="1778"/>
        <v>270.69444444444451</v>
      </c>
      <c r="AA531" s="54" t="e">
        <f t="shared" ref="AA531" si="1779">(R375+R427+R479)/3</f>
        <v>#VALUE!</v>
      </c>
      <c r="AC531" s="74">
        <f>+AF531-'Figure 10 data'!I743</f>
        <v>0</v>
      </c>
      <c r="AD531" s="54" t="str">
        <f t="shared" si="1564"/>
        <v>n/a</v>
      </c>
      <c r="AE531" s="54" t="str">
        <f t="shared" si="1521"/>
        <v>n/a</v>
      </c>
      <c r="AF531" s="54">
        <f t="shared" si="1486"/>
        <v>-16.699383305828185</v>
      </c>
      <c r="AG531" s="54">
        <f t="shared" si="1487"/>
        <v>-9.8289164709828842</v>
      </c>
      <c r="AH531" s="54">
        <f t="shared" si="1488"/>
        <v>-35.073365076280247</v>
      </c>
      <c r="AI531" s="54">
        <f t="shared" si="1489"/>
        <v>-35.073365076280247</v>
      </c>
      <c r="AJ531" s="54">
        <f t="shared" si="1490"/>
        <v>-30.918419702411516</v>
      </c>
      <c r="AK531" s="54" t="e">
        <f t="shared" ref="AK531" si="1780">(I531/AA531-1)*100</f>
        <v>#REF!</v>
      </c>
      <c r="AM531" s="74">
        <f>AP531-'Figure 10 data'!H743</f>
        <v>0</v>
      </c>
      <c r="AN531" s="54" t="str">
        <f t="shared" si="1544"/>
        <v>n/a</v>
      </c>
      <c r="AO531" s="54" t="str">
        <f t="shared" si="1523"/>
        <v>n/a</v>
      </c>
      <c r="AP531" s="54">
        <f t="shared" si="1457"/>
        <v>-13.506493506493511</v>
      </c>
      <c r="AQ531" s="54">
        <f t="shared" si="1458"/>
        <v>-9.6774193548387117</v>
      </c>
      <c r="AR531" s="54">
        <f t="shared" si="1464"/>
        <v>-31.764705882352938</v>
      </c>
      <c r="AS531" s="54">
        <f t="shared" si="1465"/>
        <v>-31.764705882352938</v>
      </c>
      <c r="AT531" s="54">
        <f t="shared" si="1466"/>
        <v>-22.083333333333332</v>
      </c>
      <c r="AU531" s="54" t="e">
        <f t="shared" ref="AU531" si="1781">(I531/I479-1)*100</f>
        <v>#REF!</v>
      </c>
    </row>
    <row r="532" spans="1:47" x14ac:dyDescent="0.25">
      <c r="A532" s="12">
        <f t="shared" si="744"/>
        <v>41303</v>
      </c>
      <c r="B532" s="54" t="str">
        <f>TWK!B475</f>
        <v>n/a</v>
      </c>
      <c r="C532" s="54" t="str">
        <f>TWK!C475</f>
        <v>n/a</v>
      </c>
      <c r="D532" s="54">
        <f>TWK!D475</f>
        <v>330</v>
      </c>
      <c r="E532" s="54">
        <f>TWK!E475</f>
        <v>272.5</v>
      </c>
      <c r="F532" s="54">
        <f>TWK!F475</f>
        <v>225</v>
      </c>
      <c r="G532" s="54">
        <f>TWK!G475</f>
        <v>225</v>
      </c>
      <c r="H532" s="54">
        <f>TWK!H475</f>
        <v>182.5</v>
      </c>
      <c r="I532" s="54" t="e">
        <f>TWK!#REF!</f>
        <v>#REF!</v>
      </c>
      <c r="K532" s="54" t="str">
        <f t="shared" ref="K532:R532" si="1782">IFERROR(AVERAGE(B529:B532),"n/a")</f>
        <v>n/a</v>
      </c>
      <c r="L532" s="54" t="str">
        <f t="shared" si="1782"/>
        <v>n/a</v>
      </c>
      <c r="M532" s="54">
        <f t="shared" si="1782"/>
        <v>345.75</v>
      </c>
      <c r="N532" s="54">
        <f t="shared" si="1782"/>
        <v>293.75</v>
      </c>
      <c r="O532" s="54">
        <f t="shared" si="1782"/>
        <v>244.875</v>
      </c>
      <c r="P532" s="54">
        <f t="shared" si="1782"/>
        <v>244.875</v>
      </c>
      <c r="Q532" s="54">
        <f t="shared" si="1782"/>
        <v>189.25</v>
      </c>
      <c r="R532" s="54" t="str">
        <f t="shared" si="1782"/>
        <v>n/a</v>
      </c>
      <c r="T532" s="54" t="str">
        <f t="shared" ref="T532:Z532" si="1783">IFERROR((K376+K428+K480)/3,"n/a")</f>
        <v>n/a</v>
      </c>
      <c r="U532" s="54" t="str">
        <f t="shared" si="1783"/>
        <v>n/a</v>
      </c>
      <c r="V532" s="54">
        <f t="shared" si="1783"/>
        <v>422.77083333333331</v>
      </c>
      <c r="W532" s="54">
        <f t="shared" si="1783"/>
        <v>336.72916666666669</v>
      </c>
      <c r="X532" s="54">
        <f t="shared" si="1783"/>
        <v>366.5</v>
      </c>
      <c r="Y532" s="54">
        <f t="shared" si="1783"/>
        <v>366.5</v>
      </c>
      <c r="Z532" s="54">
        <f t="shared" si="1783"/>
        <v>285.27083333333331</v>
      </c>
      <c r="AA532" s="54" t="e">
        <f t="shared" ref="AA532" si="1784">(R376+R428+R480)/3</f>
        <v>#VALUE!</v>
      </c>
      <c r="AC532" s="74">
        <f>+AF532-'Figure 10 data'!I744</f>
        <v>0</v>
      </c>
      <c r="AD532" s="54" t="str">
        <f t="shared" si="1564"/>
        <v>n/a</v>
      </c>
      <c r="AE532" s="54" t="str">
        <f t="shared" si="1521"/>
        <v>n/a</v>
      </c>
      <c r="AF532" s="54">
        <f t="shared" si="1486"/>
        <v>-21.943527324693235</v>
      </c>
      <c r="AG532" s="54">
        <f t="shared" si="1487"/>
        <v>-19.074429251995305</v>
      </c>
      <c r="AH532" s="54">
        <f t="shared" si="1488"/>
        <v>-38.608458390177361</v>
      </c>
      <c r="AI532" s="54">
        <f t="shared" si="1489"/>
        <v>-38.608458390177361</v>
      </c>
      <c r="AJ532" s="54">
        <f t="shared" si="1490"/>
        <v>-36.025706565398373</v>
      </c>
      <c r="AK532" s="54" t="e">
        <f t="shared" ref="AK532" si="1785">(I532/AA532-1)*100</f>
        <v>#REF!</v>
      </c>
      <c r="AM532" s="74">
        <f>AP532-'Figure 10 data'!H744</f>
        <v>0</v>
      </c>
      <c r="AN532" s="54" t="str">
        <f t="shared" si="1544"/>
        <v>n/a</v>
      </c>
      <c r="AO532" s="54" t="str">
        <f t="shared" si="1523"/>
        <v>n/a</v>
      </c>
      <c r="AP532" s="54">
        <f t="shared" si="1457"/>
        <v>-28.571428571428569</v>
      </c>
      <c r="AQ532" s="54">
        <f t="shared" si="1458"/>
        <v>-23.669467787114851</v>
      </c>
      <c r="AR532" s="54">
        <f t="shared" si="1464"/>
        <v>-42.010309278350512</v>
      </c>
      <c r="AS532" s="54">
        <f t="shared" si="1465"/>
        <v>-42.010309278350512</v>
      </c>
      <c r="AT532" s="54">
        <f t="shared" si="1466"/>
        <v>-32.904411764705884</v>
      </c>
      <c r="AU532" s="54" t="e">
        <f t="shared" ref="AU532" si="1786">(I532/I480-1)*100</f>
        <v>#REF!</v>
      </c>
    </row>
    <row r="533" spans="1:47" x14ac:dyDescent="0.25">
      <c r="A533" s="12">
        <f t="shared" si="744"/>
        <v>41310</v>
      </c>
      <c r="B533" s="54" t="str">
        <f>TWK!B476</f>
        <v>n/a</v>
      </c>
      <c r="C533" s="54" t="str">
        <f>TWK!C476</f>
        <v>n/a</v>
      </c>
      <c r="D533" s="54">
        <f>TWK!D476</f>
        <v>323.33333333333331</v>
      </c>
      <c r="E533" s="54">
        <f>TWK!E476</f>
        <v>248.33333333333334</v>
      </c>
      <c r="F533" s="54">
        <f>TWK!F476</f>
        <v>208.33333333333334</v>
      </c>
      <c r="G533" s="54">
        <f>TWK!G476</f>
        <v>208.33333333333334</v>
      </c>
      <c r="H533" s="54">
        <f>TWK!H476</f>
        <v>191.66666666666666</v>
      </c>
      <c r="I533" s="54" t="e">
        <f>TWK!#REF!</f>
        <v>#REF!</v>
      </c>
      <c r="K533" s="54" t="str">
        <f t="shared" ref="K533:R533" si="1787">IFERROR(AVERAGE(B530:B533),"n/a")</f>
        <v>n/a</v>
      </c>
      <c r="L533" s="54" t="str">
        <f t="shared" si="1787"/>
        <v>n/a</v>
      </c>
      <c r="M533" s="54">
        <f t="shared" si="1787"/>
        <v>333.45833333333331</v>
      </c>
      <c r="N533" s="54">
        <f t="shared" si="1787"/>
        <v>270.83333333333331</v>
      </c>
      <c r="O533" s="54">
        <f t="shared" si="1787"/>
        <v>228.20833333333334</v>
      </c>
      <c r="P533" s="54">
        <f t="shared" si="1787"/>
        <v>228.20833333333334</v>
      </c>
      <c r="Q533" s="54">
        <f t="shared" si="1787"/>
        <v>189.04166666666666</v>
      </c>
      <c r="R533" s="54" t="str">
        <f t="shared" si="1787"/>
        <v>n/a</v>
      </c>
      <c r="T533" s="54" t="str">
        <f t="shared" ref="T533:Z533" si="1788">IFERROR((K377+K429+K481)/3,"n/a")</f>
        <v>n/a</v>
      </c>
      <c r="U533" s="54" t="str">
        <f t="shared" si="1788"/>
        <v>n/a</v>
      </c>
      <c r="V533" s="54">
        <f t="shared" si="1788"/>
        <v>430.34722222222223</v>
      </c>
      <c r="W533" s="54">
        <f t="shared" si="1788"/>
        <v>342.88194444444451</v>
      </c>
      <c r="X533" s="54">
        <f t="shared" si="1788"/>
        <v>366.70138888888891</v>
      </c>
      <c r="Y533" s="54">
        <f t="shared" si="1788"/>
        <v>366.70138888888891</v>
      </c>
      <c r="Z533" s="54">
        <f t="shared" si="1788"/>
        <v>289.95138888888886</v>
      </c>
      <c r="AA533" s="54" t="e">
        <f t="shared" ref="AA533" si="1789">(R377+R429+R481)/3</f>
        <v>#VALUE!</v>
      </c>
      <c r="AC533" s="74">
        <f>+AF533-'Figure 10 data'!I745</f>
        <v>0</v>
      </c>
      <c r="AD533" s="54" t="str">
        <f t="shared" si="1564"/>
        <v>n/a</v>
      </c>
      <c r="AE533" s="54" t="str">
        <f t="shared" si="1521"/>
        <v>n/a</v>
      </c>
      <c r="AF533" s="54">
        <f t="shared" si="1486"/>
        <v>-24.866871066645157</v>
      </c>
      <c r="AG533" s="54">
        <f t="shared" si="1487"/>
        <v>-27.574683544303813</v>
      </c>
      <c r="AH533" s="54">
        <f t="shared" si="1488"/>
        <v>-43.18719818199034</v>
      </c>
      <c r="AI533" s="54">
        <f t="shared" si="1489"/>
        <v>-43.18719818199034</v>
      </c>
      <c r="AJ533" s="54">
        <f t="shared" si="1490"/>
        <v>-33.896965487509881</v>
      </c>
      <c r="AK533" s="54" t="e">
        <f t="shared" ref="AK533" si="1790">(I533/AA533-1)*100</f>
        <v>#REF!</v>
      </c>
      <c r="AM533" s="74">
        <f>AP533-'Figure 10 data'!H745</f>
        <v>0</v>
      </c>
      <c r="AN533" s="54" t="str">
        <f t="shared" si="1544"/>
        <v>n/a</v>
      </c>
      <c r="AO533" s="54" t="str">
        <f t="shared" si="1523"/>
        <v>n/a</v>
      </c>
      <c r="AP533" s="54">
        <f t="shared" ref="AP533:AP596" si="1791">IFERROR((D533/D481-1)*100,"n/a")</f>
        <v>-18.143459915611814</v>
      </c>
      <c r="AQ533" s="54">
        <f t="shared" ref="AQ533:AQ596" si="1792">IFERROR((E533/E481-1)*100,"n/a")</f>
        <v>-15.819209039548021</v>
      </c>
      <c r="AR533" s="54">
        <f t="shared" si="1464"/>
        <v>-41.314553990610328</v>
      </c>
      <c r="AS533" s="54">
        <f t="shared" si="1465"/>
        <v>-41.314553990610328</v>
      </c>
      <c r="AT533" s="54">
        <f t="shared" si="1466"/>
        <v>-22.948073701842553</v>
      </c>
      <c r="AU533" s="54" t="e">
        <f t="shared" ref="AU533" si="1793">(I533/I481-1)*100</f>
        <v>#REF!</v>
      </c>
    </row>
    <row r="534" spans="1:47" x14ac:dyDescent="0.25">
      <c r="A534" s="12">
        <f t="shared" si="744"/>
        <v>41317</v>
      </c>
      <c r="B534" s="54" t="str">
        <f>TWK!B477</f>
        <v>n/a</v>
      </c>
      <c r="C534" s="54" t="str">
        <f>TWK!C477</f>
        <v>n/a</v>
      </c>
      <c r="D534" s="54">
        <f>TWK!D477</f>
        <v>325</v>
      </c>
      <c r="E534" s="54">
        <f>TWK!E477</f>
        <v>250</v>
      </c>
      <c r="F534" s="54">
        <f>TWK!F477</f>
        <v>215</v>
      </c>
      <c r="G534" s="54">
        <f>TWK!G477</f>
        <v>211.66666666666666</v>
      </c>
      <c r="H534" s="54">
        <f>TWK!H477</f>
        <v>183.33333333333334</v>
      </c>
      <c r="I534" s="54" t="e">
        <f>TWK!#REF!</f>
        <v>#REF!</v>
      </c>
      <c r="K534" s="54" t="str">
        <f t="shared" ref="K534:R534" si="1794">IFERROR(AVERAGE(B531:B534),"n/a")</f>
        <v>n/a</v>
      </c>
      <c r="L534" s="54" t="str">
        <f t="shared" si="1794"/>
        <v>n/a</v>
      </c>
      <c r="M534" s="54">
        <f t="shared" si="1794"/>
        <v>327.83333333333331</v>
      </c>
      <c r="N534" s="54">
        <f t="shared" si="1794"/>
        <v>262.70833333333337</v>
      </c>
      <c r="O534" s="54">
        <f t="shared" si="1794"/>
        <v>220.08333333333334</v>
      </c>
      <c r="P534" s="54">
        <f t="shared" si="1794"/>
        <v>219.25</v>
      </c>
      <c r="Q534" s="54">
        <f t="shared" si="1794"/>
        <v>186.125</v>
      </c>
      <c r="R534" s="54" t="str">
        <f t="shared" si="1794"/>
        <v>n/a</v>
      </c>
      <c r="T534" s="54" t="str">
        <f t="shared" ref="T534:Z534" si="1795">IFERROR((K378+K430+K482)/3,"n/a")</f>
        <v>n/a</v>
      </c>
      <c r="U534" s="54" t="str">
        <f t="shared" si="1795"/>
        <v>n/a</v>
      </c>
      <c r="V534" s="54">
        <f t="shared" si="1795"/>
        <v>438.8194444444444</v>
      </c>
      <c r="W534" s="54">
        <f t="shared" si="1795"/>
        <v>347.56944444444451</v>
      </c>
      <c r="X534" s="54">
        <f t="shared" si="1795"/>
        <v>368.88194444444451</v>
      </c>
      <c r="Y534" s="54">
        <f t="shared" si="1795"/>
        <v>368.88194444444451</v>
      </c>
      <c r="Z534" s="54">
        <f t="shared" si="1795"/>
        <v>293.84722222222223</v>
      </c>
      <c r="AA534" s="54" t="e">
        <f t="shared" ref="AA534" si="1796">(R378+R430+R482)/3</f>
        <v>#VALUE!</v>
      </c>
      <c r="AC534" s="74">
        <f>+AF534-'Figure 10 data'!I746</f>
        <v>0</v>
      </c>
      <c r="AD534" s="54" t="str">
        <f t="shared" si="1564"/>
        <v>n/a</v>
      </c>
      <c r="AE534" s="54" t="str">
        <f t="shared" si="1521"/>
        <v>n/a</v>
      </c>
      <c r="AF534" s="54">
        <f t="shared" si="1486"/>
        <v>-25.937648362082598</v>
      </c>
      <c r="AG534" s="54">
        <f t="shared" si="1487"/>
        <v>-28.071928071928088</v>
      </c>
      <c r="AH534" s="54">
        <f t="shared" si="1488"/>
        <v>-41.715770251699027</v>
      </c>
      <c r="AI534" s="54">
        <f t="shared" si="1489"/>
        <v>-42.619401720664939</v>
      </c>
      <c r="AJ534" s="54">
        <f t="shared" si="1490"/>
        <v>-37.609301885900649</v>
      </c>
      <c r="AK534" s="54" t="e">
        <f t="shared" ref="AK534" si="1797">(I534/AA534-1)*100</f>
        <v>#REF!</v>
      </c>
      <c r="AM534" s="74">
        <f>AP534-'Figure 10 data'!H746</f>
        <v>0</v>
      </c>
      <c r="AN534" s="54" t="str">
        <f t="shared" si="1544"/>
        <v>n/a</v>
      </c>
      <c r="AO534" s="54" t="str">
        <f t="shared" si="1523"/>
        <v>n/a</v>
      </c>
      <c r="AP534" s="54">
        <f t="shared" si="1791"/>
        <v>-23.228346456692904</v>
      </c>
      <c r="AQ534" s="54">
        <f t="shared" si="1792"/>
        <v>-25.742574257425744</v>
      </c>
      <c r="AR534" s="54">
        <f t="shared" ref="AR534:AR597" si="1798">IFERROR((F534/F482-1)*100,"n/a")</f>
        <v>-41.363636363636367</v>
      </c>
      <c r="AS534" s="54">
        <f t="shared" ref="AS534:AS597" si="1799">IFERROR((G534/G482-1)*100,"n/a")</f>
        <v>-42.272727272727273</v>
      </c>
      <c r="AT534" s="54">
        <f t="shared" ref="AT534:AT597" si="1800">IFERROR((H534/H482-1)*100,"n/a")</f>
        <v>-33.333333333333329</v>
      </c>
      <c r="AU534" s="54" t="e">
        <f t="shared" ref="AU534" si="1801">(I534/I482-1)*100</f>
        <v>#REF!</v>
      </c>
    </row>
    <row r="535" spans="1:47" x14ac:dyDescent="0.25">
      <c r="A535" s="12">
        <f t="shared" si="744"/>
        <v>41324</v>
      </c>
      <c r="B535" s="54" t="str">
        <f>TWK!B478</f>
        <v>n/a</v>
      </c>
      <c r="C535" s="54" t="str">
        <f>TWK!C478</f>
        <v>n/a</v>
      </c>
      <c r="D535" s="54">
        <f>TWK!D478</f>
        <v>325</v>
      </c>
      <c r="E535" s="54">
        <f>TWK!E478</f>
        <v>250</v>
      </c>
      <c r="F535" s="54">
        <f>TWK!F478</f>
        <v>220</v>
      </c>
      <c r="G535" s="54">
        <f>TWK!G478</f>
        <v>220</v>
      </c>
      <c r="H535" s="54">
        <f>TWK!H478</f>
        <v>185</v>
      </c>
      <c r="I535" s="54" t="e">
        <f>TWK!#REF!</f>
        <v>#REF!</v>
      </c>
      <c r="K535" s="54" t="str">
        <f t="shared" ref="K535:R535" si="1802">IFERROR(AVERAGE(B532:B535),"n/a")</f>
        <v>n/a</v>
      </c>
      <c r="L535" s="54" t="str">
        <f t="shared" si="1802"/>
        <v>n/a</v>
      </c>
      <c r="M535" s="54">
        <f t="shared" si="1802"/>
        <v>325.83333333333331</v>
      </c>
      <c r="N535" s="54">
        <f t="shared" si="1802"/>
        <v>255.20833333333334</v>
      </c>
      <c r="O535" s="54">
        <f t="shared" si="1802"/>
        <v>217.08333333333334</v>
      </c>
      <c r="P535" s="54">
        <f t="shared" si="1802"/>
        <v>216.25</v>
      </c>
      <c r="Q535" s="54">
        <f t="shared" si="1802"/>
        <v>185.625</v>
      </c>
      <c r="R535" s="54" t="str">
        <f t="shared" si="1802"/>
        <v>n/a</v>
      </c>
      <c r="T535" s="54" t="str">
        <f t="shared" ref="T535:Z535" si="1803">IFERROR((K379+K431+K483)/3,"n/a")</f>
        <v>n/a</v>
      </c>
      <c r="U535" s="54" t="str">
        <f t="shared" si="1803"/>
        <v>n/a</v>
      </c>
      <c r="V535" s="54">
        <f t="shared" si="1803"/>
        <v>439.5069444444444</v>
      </c>
      <c r="W535" s="54">
        <f t="shared" si="1803"/>
        <v>342.63888888888891</v>
      </c>
      <c r="X535" s="54">
        <f t="shared" si="1803"/>
        <v>368.28472222222223</v>
      </c>
      <c r="Y535" s="54">
        <f t="shared" si="1803"/>
        <v>368.28472222222223</v>
      </c>
      <c r="Z535" s="54">
        <f t="shared" si="1803"/>
        <v>295.96527777777777</v>
      </c>
      <c r="AA535" s="54" t="e">
        <f t="shared" ref="AA535" si="1804">(R379+R431+R483)/3</f>
        <v>#VALUE!</v>
      </c>
      <c r="AC535" s="74">
        <f>+AF535-'Figure 10 data'!I747</f>
        <v>0</v>
      </c>
      <c r="AD535" s="54" t="str">
        <f t="shared" si="1564"/>
        <v>n/a</v>
      </c>
      <c r="AE535" s="54" t="str">
        <f t="shared" si="1521"/>
        <v>n/a</v>
      </c>
      <c r="AF535" s="54">
        <f t="shared" si="1486"/>
        <v>-26.053500608320558</v>
      </c>
      <c r="AG535" s="54">
        <f t="shared" si="1487"/>
        <v>-27.036886907174708</v>
      </c>
      <c r="AH535" s="54">
        <f t="shared" si="1488"/>
        <v>-40.263609450719365</v>
      </c>
      <c r="AI535" s="54">
        <f t="shared" si="1489"/>
        <v>-40.263609450719365</v>
      </c>
      <c r="AJ535" s="54">
        <f t="shared" si="1490"/>
        <v>-37.492667589572726</v>
      </c>
      <c r="AK535" s="54" t="e">
        <f t="shared" ref="AK535" si="1805">(I535/AA535-1)*100</f>
        <v>#REF!</v>
      </c>
      <c r="AM535" s="74">
        <f>AP535-'Figure 10 data'!H747</f>
        <v>0</v>
      </c>
      <c r="AN535" s="54" t="str">
        <f t="shared" si="1544"/>
        <v>n/a</v>
      </c>
      <c r="AO535" s="54" t="str">
        <f t="shared" si="1523"/>
        <v>n/a</v>
      </c>
      <c r="AP535" s="54">
        <f t="shared" si="1791"/>
        <v>-19.753086419753085</v>
      </c>
      <c r="AQ535" s="54">
        <f t="shared" si="1792"/>
        <v>-16.666666666666664</v>
      </c>
      <c r="AR535" s="54">
        <f t="shared" si="1798"/>
        <v>-35.672514619883046</v>
      </c>
      <c r="AS535" s="54">
        <f t="shared" si="1799"/>
        <v>-35.672514619883046</v>
      </c>
      <c r="AT535" s="54">
        <f t="shared" si="1800"/>
        <v>-28.294573643410846</v>
      </c>
      <c r="AU535" s="54" t="e">
        <f t="shared" ref="AU535" si="1806">(I535/I483-1)*100</f>
        <v>#REF!</v>
      </c>
    </row>
    <row r="536" spans="1:47" x14ac:dyDescent="0.25">
      <c r="A536" s="12">
        <f t="shared" si="744"/>
        <v>41331</v>
      </c>
      <c r="B536" s="54" t="str">
        <f>TWK!B479</f>
        <v>n/a</v>
      </c>
      <c r="C536" s="54" t="str">
        <f>TWK!C479</f>
        <v>n/a</v>
      </c>
      <c r="D536" s="54">
        <f>TWK!D479</f>
        <v>326.66666666666669</v>
      </c>
      <c r="E536" s="54">
        <f>TWK!E479</f>
        <v>254</v>
      </c>
      <c r="F536" s="54">
        <f>TWK!F479</f>
        <v>220</v>
      </c>
      <c r="G536" s="54">
        <f>TWK!G479</f>
        <v>220</v>
      </c>
      <c r="H536" s="54">
        <f>TWK!H479</f>
        <v>185</v>
      </c>
      <c r="I536" s="54" t="e">
        <f>TWK!#REF!</f>
        <v>#REF!</v>
      </c>
      <c r="K536" s="54" t="str">
        <f t="shared" ref="K536:R536" si="1807">IFERROR(AVERAGE(B533:B536),"n/a")</f>
        <v>n/a</v>
      </c>
      <c r="L536" s="54" t="str">
        <f t="shared" si="1807"/>
        <v>n/a</v>
      </c>
      <c r="M536" s="54">
        <f t="shared" si="1807"/>
        <v>325</v>
      </c>
      <c r="N536" s="54">
        <f t="shared" si="1807"/>
        <v>250.58333333333334</v>
      </c>
      <c r="O536" s="54">
        <f t="shared" si="1807"/>
        <v>215.83333333333334</v>
      </c>
      <c r="P536" s="54">
        <f t="shared" si="1807"/>
        <v>215</v>
      </c>
      <c r="Q536" s="54">
        <f t="shared" si="1807"/>
        <v>186.25</v>
      </c>
      <c r="R536" s="54" t="str">
        <f t="shared" si="1807"/>
        <v>n/a</v>
      </c>
      <c r="T536" s="54" t="str">
        <f t="shared" ref="T536:Z536" si="1808">IFERROR((K380+K432+K484)/3,"n/a")</f>
        <v>n/a</v>
      </c>
      <c r="U536" s="54" t="str">
        <f t="shared" si="1808"/>
        <v>n/a</v>
      </c>
      <c r="V536" s="54">
        <f t="shared" si="1808"/>
        <v>423.96527777777777</v>
      </c>
      <c r="W536" s="54">
        <f t="shared" si="1808"/>
        <v>324.9930555555556</v>
      </c>
      <c r="X536" s="54">
        <f t="shared" si="1808"/>
        <v>360.38888888888891</v>
      </c>
      <c r="Y536" s="54">
        <f t="shared" si="1808"/>
        <v>360.70138888888891</v>
      </c>
      <c r="Z536" s="54">
        <f t="shared" si="1808"/>
        <v>286.65972222222223</v>
      </c>
      <c r="AA536" s="54" t="e">
        <f t="shared" ref="AA536" si="1809">(R380+R432+R484)/3</f>
        <v>#VALUE!</v>
      </c>
      <c r="AC536" s="74">
        <f>+AF536-'Figure 10 data'!I748</f>
        <v>0</v>
      </c>
      <c r="AD536" s="54" t="str">
        <f t="shared" si="1564"/>
        <v>n/a</v>
      </c>
      <c r="AE536" s="54" t="str">
        <f t="shared" si="1521"/>
        <v>n/a</v>
      </c>
      <c r="AF536" s="54">
        <f t="shared" si="1486"/>
        <v>-22.949665034151767</v>
      </c>
      <c r="AG536" s="54">
        <f t="shared" si="1487"/>
        <v>-21.844483856492669</v>
      </c>
      <c r="AH536" s="54">
        <f t="shared" si="1488"/>
        <v>-38.954832742407895</v>
      </c>
      <c r="AI536" s="54">
        <f t="shared" si="1489"/>
        <v>-39.007720298030456</v>
      </c>
      <c r="AJ536" s="54">
        <f t="shared" si="1490"/>
        <v>-35.463552896145742</v>
      </c>
      <c r="AK536" s="54" t="e">
        <f t="shared" ref="AK536" si="1810">(I536/AA536-1)*100</f>
        <v>#REF!</v>
      </c>
      <c r="AM536" s="74">
        <f>AP536-'Figure 10 data'!H748</f>
        <v>0</v>
      </c>
      <c r="AN536" s="54" t="str">
        <f t="shared" si="1544"/>
        <v>n/a</v>
      </c>
      <c r="AO536" s="54" t="str">
        <f t="shared" si="1523"/>
        <v>n/a</v>
      </c>
      <c r="AP536" s="54">
        <f t="shared" si="1791"/>
        <v>-14.708442123585719</v>
      </c>
      <c r="AQ536" s="54">
        <f t="shared" si="1792"/>
        <v>-9.9290780141843999</v>
      </c>
      <c r="AR536" s="54">
        <f t="shared" si="1798"/>
        <v>-35.672514619883046</v>
      </c>
      <c r="AS536" s="54">
        <f t="shared" si="1799"/>
        <v>-35.672514619883046</v>
      </c>
      <c r="AT536" s="54">
        <f t="shared" si="1800"/>
        <v>-23.553719008264462</v>
      </c>
      <c r="AU536" s="54" t="e">
        <f t="shared" ref="AU536" si="1811">(I536/I484-1)*100</f>
        <v>#REF!</v>
      </c>
    </row>
    <row r="537" spans="1:47" x14ac:dyDescent="0.25">
      <c r="A537" s="12">
        <f t="shared" si="744"/>
        <v>41338</v>
      </c>
      <c r="B537" s="54" t="str">
        <f>TWK!B480</f>
        <v>n/a</v>
      </c>
      <c r="C537" s="54">
        <f>TWK!C480</f>
        <v>345</v>
      </c>
      <c r="D537" s="54">
        <f>TWK!D480</f>
        <v>325</v>
      </c>
      <c r="E537" s="54">
        <f>TWK!E480</f>
        <v>250</v>
      </c>
      <c r="F537" s="54">
        <f>TWK!F480</f>
        <v>230</v>
      </c>
      <c r="G537" s="54">
        <f>TWK!G480</f>
        <v>230</v>
      </c>
      <c r="H537" s="54">
        <f>TWK!H480</f>
        <v>185</v>
      </c>
      <c r="I537" s="54" t="e">
        <f>TWK!#REF!</f>
        <v>#REF!</v>
      </c>
      <c r="K537" s="54" t="str">
        <f t="shared" ref="K537:R537" si="1812">IFERROR(AVERAGE(B534:B537),"n/a")</f>
        <v>n/a</v>
      </c>
      <c r="L537" s="54">
        <f t="shared" si="1812"/>
        <v>345</v>
      </c>
      <c r="M537" s="54">
        <f t="shared" si="1812"/>
        <v>325.41666666666669</v>
      </c>
      <c r="N537" s="54">
        <f t="shared" si="1812"/>
        <v>251</v>
      </c>
      <c r="O537" s="54">
        <f t="shared" si="1812"/>
        <v>221.25</v>
      </c>
      <c r="P537" s="54">
        <f t="shared" si="1812"/>
        <v>220.41666666666666</v>
      </c>
      <c r="Q537" s="54">
        <f t="shared" si="1812"/>
        <v>184.58333333333334</v>
      </c>
      <c r="R537" s="54" t="str">
        <f t="shared" si="1812"/>
        <v>n/a</v>
      </c>
      <c r="T537" s="54" t="str">
        <f t="shared" ref="T537:Z537" si="1813">IFERROR((K381+K433+K485)/3,"n/a")</f>
        <v>n/a</v>
      </c>
      <c r="U537" s="54" t="str">
        <f t="shared" si="1813"/>
        <v>n/a</v>
      </c>
      <c r="V537" s="54">
        <f t="shared" si="1813"/>
        <v>424.15972222222223</v>
      </c>
      <c r="W537" s="54">
        <f t="shared" si="1813"/>
        <v>326.6180555555556</v>
      </c>
      <c r="X537" s="54">
        <f t="shared" si="1813"/>
        <v>356.88888888888891</v>
      </c>
      <c r="Y537" s="54">
        <f t="shared" si="1813"/>
        <v>357.20138888888891</v>
      </c>
      <c r="Z537" s="54">
        <f t="shared" si="1813"/>
        <v>287.90972222222223</v>
      </c>
      <c r="AA537" s="54" t="e">
        <f t="shared" ref="AA537" si="1814">(R381+R433+R485)/3</f>
        <v>#VALUE!</v>
      </c>
      <c r="AC537" s="74">
        <f>+AF537-'Figure 10 data'!I749</f>
        <v>0</v>
      </c>
      <c r="AD537" s="54" t="str">
        <f t="shared" si="1564"/>
        <v>n/a</v>
      </c>
      <c r="AE537" s="54" t="str">
        <f t="shared" si="1521"/>
        <v>n/a</v>
      </c>
      <c r="AF537" s="54">
        <f t="shared" si="1486"/>
        <v>-23.377920398172858</v>
      </c>
      <c r="AG537" s="54">
        <f t="shared" si="1487"/>
        <v>-23.45799757616993</v>
      </c>
      <c r="AH537" s="54">
        <f t="shared" si="1488"/>
        <v>-35.554171855541725</v>
      </c>
      <c r="AI537" s="54">
        <f t="shared" si="1489"/>
        <v>-35.610552714971725</v>
      </c>
      <c r="AJ537" s="54">
        <f t="shared" si="1490"/>
        <v>-35.743746834221767</v>
      </c>
      <c r="AK537" s="54" t="e">
        <f t="shared" ref="AK537" si="1815">(I537/AA537-1)*100</f>
        <v>#REF!</v>
      </c>
      <c r="AM537" s="74">
        <f>AP537-'Figure 10 data'!H749</f>
        <v>0</v>
      </c>
      <c r="AN537" s="54" t="str">
        <f t="shared" si="1544"/>
        <v>n/a</v>
      </c>
      <c r="AO537" s="54" t="str">
        <f t="shared" si="1523"/>
        <v>n/a</v>
      </c>
      <c r="AP537" s="54">
        <f t="shared" si="1791"/>
        <v>-6.3400576368876083</v>
      </c>
      <c r="AQ537" s="54">
        <f t="shared" si="1792"/>
        <v>-1.9607843137254943</v>
      </c>
      <c r="AR537" s="54">
        <f t="shared" si="1798"/>
        <v>-29.230769230769226</v>
      </c>
      <c r="AS537" s="54">
        <f t="shared" si="1799"/>
        <v>-29.230769230769226</v>
      </c>
      <c r="AT537" s="54">
        <f t="shared" si="1800"/>
        <v>-18.502202643171806</v>
      </c>
      <c r="AU537" s="54" t="e">
        <f t="shared" ref="AU537" si="1816">(I537/I485-1)*100</f>
        <v>#REF!</v>
      </c>
    </row>
    <row r="538" spans="1:47" x14ac:dyDescent="0.25">
      <c r="A538" s="12">
        <f t="shared" si="744"/>
        <v>41345</v>
      </c>
      <c r="B538" s="54" t="str">
        <f>TWK!B481</f>
        <v>n/a</v>
      </c>
      <c r="C538" s="54">
        <f>TWK!C481</f>
        <v>340</v>
      </c>
      <c r="D538" s="54">
        <f>TWK!D481</f>
        <v>325</v>
      </c>
      <c r="E538" s="54">
        <f>TWK!E481</f>
        <v>250</v>
      </c>
      <c r="F538" s="54">
        <f>TWK!F481</f>
        <v>223.33333333333334</v>
      </c>
      <c r="G538" s="54">
        <f>TWK!G481</f>
        <v>223.33333333333334</v>
      </c>
      <c r="H538" s="54">
        <f>TWK!H481</f>
        <v>185</v>
      </c>
      <c r="I538" s="54" t="e">
        <f>TWK!#REF!</f>
        <v>#REF!</v>
      </c>
      <c r="K538" s="54" t="str">
        <f t="shared" ref="K538:R538" si="1817">IFERROR(AVERAGE(B535:B538),"n/a")</f>
        <v>n/a</v>
      </c>
      <c r="L538" s="54">
        <f t="shared" si="1817"/>
        <v>342.5</v>
      </c>
      <c r="M538" s="54">
        <f t="shared" si="1817"/>
        <v>325.41666666666669</v>
      </c>
      <c r="N538" s="54">
        <f t="shared" si="1817"/>
        <v>251</v>
      </c>
      <c r="O538" s="54">
        <f t="shared" si="1817"/>
        <v>223.33333333333334</v>
      </c>
      <c r="P538" s="54">
        <f t="shared" si="1817"/>
        <v>223.33333333333334</v>
      </c>
      <c r="Q538" s="54">
        <f t="shared" si="1817"/>
        <v>185</v>
      </c>
      <c r="R538" s="54" t="str">
        <f t="shared" si="1817"/>
        <v>n/a</v>
      </c>
      <c r="T538" s="54" t="str">
        <f t="shared" ref="T538:Z538" si="1818">IFERROR((K382+K434+K486)/3,"n/a")</f>
        <v>n/a</v>
      </c>
      <c r="U538" s="54" t="str">
        <f t="shared" si="1818"/>
        <v>n/a</v>
      </c>
      <c r="V538" s="54">
        <f t="shared" si="1818"/>
        <v>413.46527777777783</v>
      </c>
      <c r="W538" s="54">
        <f t="shared" si="1818"/>
        <v>317.27083333333331</v>
      </c>
      <c r="X538" s="54">
        <f t="shared" si="1818"/>
        <v>351.9375</v>
      </c>
      <c r="Y538" s="54">
        <f t="shared" si="1818"/>
        <v>352.25</v>
      </c>
      <c r="Z538" s="54">
        <f t="shared" si="1818"/>
        <v>280.1180555555556</v>
      </c>
      <c r="AA538" s="54" t="e">
        <f t="shared" ref="AA538" si="1819">(R382+R434+R486)/3</f>
        <v>#VALUE!</v>
      </c>
      <c r="AC538" s="74">
        <f>+AF538-'Figure 10 data'!I750</f>
        <v>0</v>
      </c>
      <c r="AD538" s="54" t="str">
        <f t="shared" si="1564"/>
        <v>n/a</v>
      </c>
      <c r="AE538" s="54" t="str">
        <f t="shared" si="1521"/>
        <v>n/a</v>
      </c>
      <c r="AF538" s="54">
        <f t="shared" ref="AF538:AF601" si="1820">IFERROR((D538/V538-1)*100,"n/a")</f>
        <v>-21.396059725558047</v>
      </c>
      <c r="AG538" s="54">
        <f t="shared" ref="AG538:AG601" si="1821">IFERROR((E538/W538-1)*100,"na")</f>
        <v>-21.202968021537849</v>
      </c>
      <c r="AH538" s="54">
        <f t="shared" ref="AH538:AH601" si="1822">IFERROR((F538/X538-1)*100,"n/a")</f>
        <v>-36.54176286035635</v>
      </c>
      <c r="AI538" s="54">
        <f t="shared" ref="AI538:AI601" si="1823">IFERROR((G538/Y538-1)*100,"n/a")</f>
        <v>-36.598060089898269</v>
      </c>
      <c r="AJ538" s="54">
        <f t="shared" ref="AJ538:AJ601" si="1824">IFERROR((H538/Z538-1)*100,"n/a")</f>
        <v>-33.956417185214583</v>
      </c>
      <c r="AK538" s="54" t="e">
        <f t="shared" ref="AK538" si="1825">(I538/AA538-1)*100</f>
        <v>#REF!</v>
      </c>
      <c r="AM538" s="74">
        <f>AP538-'Figure 10 data'!H750</f>
        <v>0</v>
      </c>
      <c r="AN538" s="54" t="str">
        <f t="shared" si="1544"/>
        <v>n/a</v>
      </c>
      <c r="AO538" s="54">
        <f t="shared" si="1523"/>
        <v>-10.526315789473683</v>
      </c>
      <c r="AP538" s="54">
        <f t="shared" si="1791"/>
        <v>-5.7971014492753659</v>
      </c>
      <c r="AQ538" s="54">
        <f t="shared" si="1792"/>
        <v>-0.79365079365079083</v>
      </c>
      <c r="AR538" s="54">
        <f t="shared" si="1798"/>
        <v>-28.647497337593187</v>
      </c>
      <c r="AS538" s="54">
        <f t="shared" si="1799"/>
        <v>-28.647497337593187</v>
      </c>
      <c r="AT538" s="54">
        <f t="shared" si="1800"/>
        <v>-16.666666666666664</v>
      </c>
      <c r="AU538" s="54" t="e">
        <f t="shared" ref="AU538" si="1826">(I538/I486-1)*100</f>
        <v>#REF!</v>
      </c>
    </row>
    <row r="539" spans="1:47" x14ac:dyDescent="0.25">
      <c r="A539" s="12">
        <f t="shared" si="744"/>
        <v>41352</v>
      </c>
      <c r="B539" s="54" t="str">
        <f>TWK!B482</f>
        <v>n/a</v>
      </c>
      <c r="C539" s="54">
        <f>TWK!C482</f>
        <v>312</v>
      </c>
      <c r="D539" s="54">
        <f>TWK!D482</f>
        <v>307</v>
      </c>
      <c r="E539" s="54">
        <f>TWK!E482</f>
        <v>250</v>
      </c>
      <c r="F539" s="54">
        <f>TWK!F482</f>
        <v>208</v>
      </c>
      <c r="G539" s="54">
        <f>TWK!G482</f>
        <v>208</v>
      </c>
      <c r="H539" s="54">
        <f>TWK!H482</f>
        <v>185</v>
      </c>
      <c r="I539" s="54" t="e">
        <f>TWK!#REF!</f>
        <v>#REF!</v>
      </c>
      <c r="K539" s="54" t="str">
        <f t="shared" ref="K539:R539" si="1827">IFERROR(AVERAGE(B536:B539),"n/a")</f>
        <v>n/a</v>
      </c>
      <c r="L539" s="54">
        <f t="shared" si="1827"/>
        <v>332.33333333333331</v>
      </c>
      <c r="M539" s="54">
        <f t="shared" si="1827"/>
        <v>320.91666666666669</v>
      </c>
      <c r="N539" s="54">
        <f t="shared" si="1827"/>
        <v>251</v>
      </c>
      <c r="O539" s="54">
        <f t="shared" si="1827"/>
        <v>220.33333333333334</v>
      </c>
      <c r="P539" s="54">
        <f t="shared" si="1827"/>
        <v>220.33333333333334</v>
      </c>
      <c r="Q539" s="54">
        <f t="shared" si="1827"/>
        <v>185</v>
      </c>
      <c r="R539" s="54" t="str">
        <f t="shared" si="1827"/>
        <v>n/a</v>
      </c>
      <c r="T539" s="54" t="str">
        <f t="shared" ref="T539:Z539" si="1828">IFERROR((K383+K435+K487)/3,"n/a")</f>
        <v>n/a</v>
      </c>
      <c r="U539" s="54" t="str">
        <f t="shared" si="1828"/>
        <v>n/a</v>
      </c>
      <c r="V539" s="54">
        <f t="shared" si="1828"/>
        <v>402.66666666666669</v>
      </c>
      <c r="W539" s="54">
        <f t="shared" si="1828"/>
        <v>306.82638888888886</v>
      </c>
      <c r="X539" s="54">
        <f t="shared" si="1828"/>
        <v>345.8680555555556</v>
      </c>
      <c r="Y539" s="54">
        <f t="shared" si="1828"/>
        <v>346.1805555555556</v>
      </c>
      <c r="Z539" s="54">
        <f t="shared" si="1828"/>
        <v>272.17361111111114</v>
      </c>
      <c r="AA539" s="54" t="e">
        <f t="shared" ref="AA539" si="1829">(R383+R435+R487)/3</f>
        <v>#VALUE!</v>
      </c>
      <c r="AC539" s="74">
        <f>+AF539-'Figure 10 data'!I751</f>
        <v>0</v>
      </c>
      <c r="AD539" s="54" t="str">
        <f t="shared" si="1564"/>
        <v>n/a</v>
      </c>
      <c r="AE539" s="54" t="str">
        <f t="shared" si="1521"/>
        <v>n/a</v>
      </c>
      <c r="AF539" s="54">
        <f t="shared" si="1820"/>
        <v>-23.758278145695368</v>
      </c>
      <c r="AG539" s="54">
        <f t="shared" si="1821"/>
        <v>-18.52069800602041</v>
      </c>
      <c r="AH539" s="54">
        <f t="shared" si="1822"/>
        <v>-39.861459692801937</v>
      </c>
      <c r="AI539" s="54">
        <f t="shared" si="1823"/>
        <v>-39.915747241725185</v>
      </c>
      <c r="AJ539" s="54">
        <f t="shared" si="1824"/>
        <v>-32.028678590564652</v>
      </c>
      <c r="AK539" s="54" t="e">
        <f t="shared" ref="AK539" si="1830">(I539/AA539-1)*100</f>
        <v>#REF!</v>
      </c>
      <c r="AM539" s="74">
        <f>AP539-'Figure 10 data'!H751</f>
        <v>0</v>
      </c>
      <c r="AN539" s="54" t="str">
        <f t="shared" si="1544"/>
        <v>n/a</v>
      </c>
      <c r="AO539" s="54">
        <f t="shared" si="1523"/>
        <v>-17.460317460317466</v>
      </c>
      <c r="AP539" s="54">
        <f t="shared" si="1791"/>
        <v>-15.193370165745856</v>
      </c>
      <c r="AQ539" s="54">
        <f t="shared" si="1792"/>
        <v>-3.1007751937984551</v>
      </c>
      <c r="AR539" s="54">
        <f t="shared" si="1798"/>
        <v>-32.903225806451609</v>
      </c>
      <c r="AS539" s="54">
        <f t="shared" si="1799"/>
        <v>-32.903225806451609</v>
      </c>
      <c r="AT539" s="54">
        <f t="shared" si="1800"/>
        <v>-17.040358744394624</v>
      </c>
      <c r="AU539" s="54" t="e">
        <f t="shared" ref="AU539" si="1831">(I539/I487-1)*100</f>
        <v>#REF!</v>
      </c>
    </row>
    <row r="540" spans="1:47" x14ac:dyDescent="0.25">
      <c r="A540" s="12">
        <f t="shared" si="744"/>
        <v>41359</v>
      </c>
      <c r="B540" s="54" t="str">
        <f>TWK!B483</f>
        <v>n/a</v>
      </c>
      <c r="C540" s="54">
        <f>TWK!C483</f>
        <v>298.33333333333331</v>
      </c>
      <c r="D540" s="54">
        <f>TWK!D483</f>
        <v>293.33333333333331</v>
      </c>
      <c r="E540" s="54">
        <f>TWK!E483</f>
        <v>245</v>
      </c>
      <c r="F540" s="54">
        <f>TWK!F483</f>
        <v>205</v>
      </c>
      <c r="G540" s="54">
        <f>TWK!G483</f>
        <v>205</v>
      </c>
      <c r="H540" s="54">
        <f>TWK!H483</f>
        <v>176.66666666666666</v>
      </c>
      <c r="I540" s="54" t="e">
        <f>TWK!#REF!</f>
        <v>#REF!</v>
      </c>
      <c r="K540" s="54" t="str">
        <f t="shared" ref="K540:R540" si="1832">IFERROR(AVERAGE(B537:B540),"n/a")</f>
        <v>n/a</v>
      </c>
      <c r="L540" s="54">
        <f t="shared" si="1832"/>
        <v>323.83333333333331</v>
      </c>
      <c r="M540" s="54">
        <f t="shared" si="1832"/>
        <v>312.58333333333331</v>
      </c>
      <c r="N540" s="54">
        <f t="shared" si="1832"/>
        <v>248.75</v>
      </c>
      <c r="O540" s="54">
        <f t="shared" si="1832"/>
        <v>216.58333333333334</v>
      </c>
      <c r="P540" s="54">
        <f t="shared" si="1832"/>
        <v>216.58333333333334</v>
      </c>
      <c r="Q540" s="54">
        <f t="shared" si="1832"/>
        <v>182.91666666666666</v>
      </c>
      <c r="R540" s="54" t="str">
        <f t="shared" si="1832"/>
        <v>n/a</v>
      </c>
      <c r="T540" s="54" t="str">
        <f t="shared" ref="T540:Z540" si="1833">IFERROR((K384+K436+K488)/3,"n/a")</f>
        <v>n/a</v>
      </c>
      <c r="U540" s="54" t="str">
        <f t="shared" si="1833"/>
        <v>n/a</v>
      </c>
      <c r="V540" s="54">
        <f t="shared" si="1833"/>
        <v>395.20138888888891</v>
      </c>
      <c r="W540" s="54">
        <f t="shared" si="1833"/>
        <v>299.25</v>
      </c>
      <c r="X540" s="54">
        <f t="shared" si="1833"/>
        <v>341.84027777777783</v>
      </c>
      <c r="Y540" s="54">
        <f t="shared" si="1833"/>
        <v>341.84027777777783</v>
      </c>
      <c r="Z540" s="54">
        <f t="shared" si="1833"/>
        <v>266.38194444444446</v>
      </c>
      <c r="AA540" s="54" t="e">
        <f t="shared" ref="AA540" si="1834">(R384+R436+R488)/3</f>
        <v>#VALUE!</v>
      </c>
      <c r="AC540" s="74">
        <f>+AF540-'Figure 10 data'!I752</f>
        <v>0</v>
      </c>
      <c r="AD540" s="54" t="str">
        <f t="shared" si="1564"/>
        <v>n/a</v>
      </c>
      <c r="AE540" s="54" t="str">
        <f t="shared" si="1521"/>
        <v>n/a</v>
      </c>
      <c r="AF540" s="54">
        <f t="shared" si="1820"/>
        <v>-25.776239259168154</v>
      </c>
      <c r="AG540" s="54">
        <f t="shared" si="1821"/>
        <v>-18.128654970760238</v>
      </c>
      <c r="AH540" s="54">
        <f t="shared" si="1822"/>
        <v>-40.030472320975122</v>
      </c>
      <c r="AI540" s="54">
        <f t="shared" si="1823"/>
        <v>-40.030472320975122</v>
      </c>
      <c r="AJ540" s="54">
        <f t="shared" si="1824"/>
        <v>-33.679188717119843</v>
      </c>
      <c r="AK540" s="54" t="e">
        <f t="shared" ref="AK540" si="1835">(I540/AA540-1)*100</f>
        <v>#REF!</v>
      </c>
      <c r="AM540" s="74">
        <f>AP540-'Figure 10 data'!H752</f>
        <v>0</v>
      </c>
      <c r="AN540" s="54" t="str">
        <f t="shared" si="1544"/>
        <v>n/a</v>
      </c>
      <c r="AO540" s="54">
        <f t="shared" si="1523"/>
        <v>-19.586702605570537</v>
      </c>
      <c r="AP540" s="54">
        <f t="shared" si="1791"/>
        <v>-16.902738432483478</v>
      </c>
      <c r="AQ540" s="54">
        <f t="shared" si="1792"/>
        <v>-2.3904382470119501</v>
      </c>
      <c r="AR540" s="54">
        <f t="shared" si="1798"/>
        <v>-32.119205298013242</v>
      </c>
      <c r="AS540" s="54">
        <f t="shared" si="1799"/>
        <v>-32.119205298013242</v>
      </c>
      <c r="AT540" s="54">
        <f t="shared" si="1800"/>
        <v>-19.696969696969703</v>
      </c>
      <c r="AU540" s="54" t="e">
        <f t="shared" ref="AU540" si="1836">(I540/I488-1)*100</f>
        <v>#REF!</v>
      </c>
    </row>
    <row r="541" spans="1:47" x14ac:dyDescent="0.25">
      <c r="A541" s="12">
        <f t="shared" si="744"/>
        <v>41366</v>
      </c>
      <c r="B541" s="54" t="str">
        <f>TWK!B484</f>
        <v>n/a</v>
      </c>
      <c r="C541" s="54">
        <f>TWK!C484</f>
        <v>290</v>
      </c>
      <c r="D541" s="54">
        <f>TWK!D484</f>
        <v>262.5</v>
      </c>
      <c r="E541" s="54">
        <f>TWK!E484</f>
        <v>232.5</v>
      </c>
      <c r="F541" s="54">
        <f>TWK!F484</f>
        <v>193.5</v>
      </c>
      <c r="G541" s="54">
        <f>TWK!G484</f>
        <v>193.5</v>
      </c>
      <c r="H541" s="54">
        <f>TWK!H484</f>
        <v>180</v>
      </c>
      <c r="I541" s="54" t="e">
        <f>TWK!#REF!</f>
        <v>#REF!</v>
      </c>
      <c r="K541" s="54" t="str">
        <f t="shared" ref="K541:R541" si="1837">IFERROR(AVERAGE(B538:B541),"n/a")</f>
        <v>n/a</v>
      </c>
      <c r="L541" s="54">
        <f t="shared" si="1837"/>
        <v>310.08333333333331</v>
      </c>
      <c r="M541" s="54">
        <f t="shared" si="1837"/>
        <v>296.95833333333331</v>
      </c>
      <c r="N541" s="54">
        <f t="shared" si="1837"/>
        <v>244.375</v>
      </c>
      <c r="O541" s="54">
        <f t="shared" si="1837"/>
        <v>207.45833333333334</v>
      </c>
      <c r="P541" s="54">
        <f t="shared" si="1837"/>
        <v>207.45833333333334</v>
      </c>
      <c r="Q541" s="54">
        <f t="shared" si="1837"/>
        <v>181.66666666666666</v>
      </c>
      <c r="R541" s="54" t="str">
        <f t="shared" si="1837"/>
        <v>n/a</v>
      </c>
      <c r="T541" s="54" t="str">
        <f t="shared" ref="T541:Z541" si="1838">IFERROR((K385+K437+K489)/3,"n/a")</f>
        <v>n/a</v>
      </c>
      <c r="U541" s="54">
        <f t="shared" si="1838"/>
        <v>388.78703703703701</v>
      </c>
      <c r="V541" s="54">
        <f t="shared" si="1838"/>
        <v>376.77083333333331</v>
      </c>
      <c r="W541" s="54">
        <f t="shared" si="1838"/>
        <v>282.48611111111109</v>
      </c>
      <c r="X541" s="54">
        <f t="shared" si="1838"/>
        <v>337.95138888888886</v>
      </c>
      <c r="Y541" s="54">
        <f t="shared" si="1838"/>
        <v>337.95138888888886</v>
      </c>
      <c r="Z541" s="54">
        <f t="shared" si="1838"/>
        <v>252.49305555555554</v>
      </c>
      <c r="AA541" s="54" t="e">
        <f t="shared" ref="AA541" si="1839">(R385+R437+R489)/3</f>
        <v>#VALUE!</v>
      </c>
      <c r="AC541" s="74">
        <f>+AF541-'Figure 10 data'!I753</f>
        <v>0</v>
      </c>
      <c r="AD541" s="54" t="str">
        <f t="shared" si="1564"/>
        <v>n/a</v>
      </c>
      <c r="AE541" s="54">
        <f t="shared" si="1521"/>
        <v>-25.409035699826145</v>
      </c>
      <c r="AF541" s="54">
        <f t="shared" si="1820"/>
        <v>-30.329001935305499</v>
      </c>
      <c r="AG541" s="54">
        <f t="shared" si="1821"/>
        <v>-17.69506858744284</v>
      </c>
      <c r="AH541" s="54">
        <f t="shared" si="1822"/>
        <v>-42.743244631665469</v>
      </c>
      <c r="AI541" s="54">
        <f t="shared" si="1823"/>
        <v>-42.743244631665469</v>
      </c>
      <c r="AJ541" s="54">
        <f t="shared" si="1824"/>
        <v>-28.710910641106736</v>
      </c>
      <c r="AK541" s="54" t="e">
        <f t="shared" ref="AK541" si="1840">(I541/AA541-1)*100</f>
        <v>#REF!</v>
      </c>
      <c r="AM541" s="74">
        <f>AP541-'Figure 10 data'!H753</f>
        <v>0</v>
      </c>
      <c r="AN541" s="54" t="str">
        <f t="shared" si="1544"/>
        <v>n/a</v>
      </c>
      <c r="AO541" s="54">
        <f t="shared" si="1523"/>
        <v>-20.980926430517709</v>
      </c>
      <c r="AP541" s="54">
        <f t="shared" si="1791"/>
        <v>-19.23076923076923</v>
      </c>
      <c r="AQ541" s="54">
        <f t="shared" si="1792"/>
        <v>-2.3109243697479021</v>
      </c>
      <c r="AR541" s="54">
        <f t="shared" si="1798"/>
        <v>-32.10526315789474</v>
      </c>
      <c r="AS541" s="54">
        <f t="shared" si="1799"/>
        <v>-32.10526315789474</v>
      </c>
      <c r="AT541" s="54">
        <f t="shared" si="1800"/>
        <v>-15.094339622641506</v>
      </c>
      <c r="AU541" s="54" t="e">
        <f t="shared" ref="AU541" si="1841">(I541/I489-1)*100</f>
        <v>#REF!</v>
      </c>
    </row>
    <row r="542" spans="1:47" x14ac:dyDescent="0.25">
      <c r="A542" s="12">
        <f t="shared" si="744"/>
        <v>41373</v>
      </c>
      <c r="B542" s="54">
        <f>TWK!B485</f>
        <v>355</v>
      </c>
      <c r="C542" s="54">
        <f>TWK!C485</f>
        <v>292.5</v>
      </c>
      <c r="D542" s="54">
        <f>TWK!D485</f>
        <v>285</v>
      </c>
      <c r="E542" s="54">
        <f>TWK!E485</f>
        <v>227.5</v>
      </c>
      <c r="F542" s="54">
        <f>TWK!F485</f>
        <v>197.5</v>
      </c>
      <c r="G542" s="54">
        <f>TWK!G485</f>
        <v>197.5</v>
      </c>
      <c r="H542" s="54">
        <f>TWK!H485</f>
        <v>180</v>
      </c>
      <c r="I542" s="54" t="e">
        <f>TWK!#REF!</f>
        <v>#REF!</v>
      </c>
      <c r="K542" s="54">
        <f t="shared" ref="K542:R542" si="1842">IFERROR(AVERAGE(B539:B542),"n/a")</f>
        <v>355</v>
      </c>
      <c r="L542" s="54">
        <f t="shared" si="1842"/>
        <v>298.20833333333331</v>
      </c>
      <c r="M542" s="54">
        <f t="shared" si="1842"/>
        <v>286.95833333333331</v>
      </c>
      <c r="N542" s="54">
        <f t="shared" si="1842"/>
        <v>238.75</v>
      </c>
      <c r="O542" s="54">
        <f t="shared" si="1842"/>
        <v>201</v>
      </c>
      <c r="P542" s="54">
        <f t="shared" si="1842"/>
        <v>201</v>
      </c>
      <c r="Q542" s="54">
        <f t="shared" si="1842"/>
        <v>180.41666666666666</v>
      </c>
      <c r="R542" s="54" t="str">
        <f t="shared" si="1842"/>
        <v>n/a</v>
      </c>
      <c r="T542" s="54" t="str">
        <f t="shared" ref="T542:Z542" si="1843">IFERROR((K386+K438+K490)/3,"n/a")</f>
        <v>n/a</v>
      </c>
      <c r="U542" s="54">
        <f t="shared" si="1843"/>
        <v>380.15277777777783</v>
      </c>
      <c r="V542" s="54">
        <f t="shared" si="1843"/>
        <v>363.4375</v>
      </c>
      <c r="W542" s="54">
        <f t="shared" si="1843"/>
        <v>267.6319444444444</v>
      </c>
      <c r="X542" s="54">
        <f t="shared" si="1843"/>
        <v>326.97222222222223</v>
      </c>
      <c r="Y542" s="54">
        <f t="shared" si="1843"/>
        <v>326.97222222222223</v>
      </c>
      <c r="Z542" s="54">
        <f t="shared" si="1843"/>
        <v>240.24305555555554</v>
      </c>
      <c r="AA542" s="54" t="e">
        <f t="shared" ref="AA542" si="1844">(R386+R438+R490)/3</f>
        <v>#VALUE!</v>
      </c>
      <c r="AC542" s="74">
        <f>+AF542-'Figure 10 data'!I754</f>
        <v>0</v>
      </c>
      <c r="AD542" s="54" t="str">
        <f t="shared" si="1564"/>
        <v>n/a</v>
      </c>
      <c r="AE542" s="54">
        <f t="shared" si="1521"/>
        <v>-23.057250374483949</v>
      </c>
      <c r="AF542" s="54">
        <f t="shared" si="1820"/>
        <v>-21.582115219260533</v>
      </c>
      <c r="AG542" s="54">
        <f t="shared" si="1821"/>
        <v>-14.995199667868897</v>
      </c>
      <c r="AH542" s="54">
        <f t="shared" si="1822"/>
        <v>-39.597315436241608</v>
      </c>
      <c r="AI542" s="54">
        <f t="shared" si="1823"/>
        <v>-39.597315436241608</v>
      </c>
      <c r="AJ542" s="54">
        <f t="shared" si="1824"/>
        <v>-25.075878017054485</v>
      </c>
      <c r="AK542" s="54" t="e">
        <f t="shared" ref="AK542" si="1845">(I542/AA542-1)*100</f>
        <v>#REF!</v>
      </c>
      <c r="AM542" s="74">
        <f>AP542-'Figure 10 data'!H754</f>
        <v>0</v>
      </c>
      <c r="AN542" s="54">
        <f t="shared" si="1544"/>
        <v>-16.959064327485386</v>
      </c>
      <c r="AO542" s="54">
        <f t="shared" si="1523"/>
        <v>-19.310344827586214</v>
      </c>
      <c r="AP542" s="54">
        <f t="shared" si="1791"/>
        <v>-10.9375</v>
      </c>
      <c r="AQ542" s="54">
        <f t="shared" si="1792"/>
        <v>-4.2105263157894761</v>
      </c>
      <c r="AR542" s="54">
        <f t="shared" si="1798"/>
        <v>-30.088495575221241</v>
      </c>
      <c r="AS542" s="54">
        <f t="shared" si="1799"/>
        <v>-30.088495575221241</v>
      </c>
      <c r="AT542" s="54">
        <f t="shared" si="1800"/>
        <v>-13.253012048192769</v>
      </c>
      <c r="AU542" s="54" t="e">
        <f t="shared" ref="AU542" si="1846">(I542/I490-1)*100</f>
        <v>#REF!</v>
      </c>
    </row>
    <row r="543" spans="1:47" x14ac:dyDescent="0.25">
      <c r="A543" s="12">
        <f t="shared" si="744"/>
        <v>41380</v>
      </c>
      <c r="B543" s="54">
        <f>TWK!B486</f>
        <v>391.66666666666669</v>
      </c>
      <c r="C543" s="54">
        <f>TWK!C486</f>
        <v>311.66666666666669</v>
      </c>
      <c r="D543" s="54">
        <f>TWK!D486</f>
        <v>273.33333333333331</v>
      </c>
      <c r="E543" s="54">
        <f>TWK!E486</f>
        <v>225</v>
      </c>
      <c r="F543" s="54">
        <f>TWK!F486</f>
        <v>196.66666666666666</v>
      </c>
      <c r="G543" s="54">
        <f>TWK!G486</f>
        <v>196.66666666666666</v>
      </c>
      <c r="H543" s="54">
        <f>TWK!H486</f>
        <v>181.66666666666666</v>
      </c>
      <c r="I543" s="54" t="e">
        <f>TWK!#REF!</f>
        <v>#REF!</v>
      </c>
      <c r="K543" s="54">
        <f t="shared" ref="K543:R543" si="1847">IFERROR(AVERAGE(B540:B543),"n/a")</f>
        <v>373.33333333333337</v>
      </c>
      <c r="L543" s="54">
        <f t="shared" si="1847"/>
        <v>298.125</v>
      </c>
      <c r="M543" s="54">
        <f t="shared" si="1847"/>
        <v>278.54166666666663</v>
      </c>
      <c r="N543" s="54">
        <f t="shared" si="1847"/>
        <v>232.5</v>
      </c>
      <c r="O543" s="54">
        <f t="shared" si="1847"/>
        <v>198.16666666666666</v>
      </c>
      <c r="P543" s="54">
        <f t="shared" si="1847"/>
        <v>198.16666666666666</v>
      </c>
      <c r="Q543" s="54">
        <f t="shared" si="1847"/>
        <v>179.58333333333331</v>
      </c>
      <c r="R543" s="54" t="str">
        <f t="shared" si="1847"/>
        <v>n/a</v>
      </c>
      <c r="T543" s="54" t="str">
        <f t="shared" ref="T543:Z543" si="1848">IFERROR((K387+K439+K491)/3,"n/a")</f>
        <v>n/a</v>
      </c>
      <c r="U543" s="54">
        <f t="shared" si="1848"/>
        <v>372.21759259259261</v>
      </c>
      <c r="V543" s="54">
        <f t="shared" si="1848"/>
        <v>353.97222222222223</v>
      </c>
      <c r="W543" s="54">
        <f t="shared" si="1848"/>
        <v>259.35416666666669</v>
      </c>
      <c r="X543" s="54">
        <f t="shared" si="1848"/>
        <v>321.3055555555556</v>
      </c>
      <c r="Y543" s="54">
        <f t="shared" si="1848"/>
        <v>321.72222222222223</v>
      </c>
      <c r="Z543" s="54">
        <f t="shared" si="1848"/>
        <v>231.82638888888889</v>
      </c>
      <c r="AA543" s="54" t="e">
        <f t="shared" ref="AA543" si="1849">(R387+R439+R491)/3</f>
        <v>#VALUE!</v>
      </c>
      <c r="AC543" s="74">
        <f>+AF543-'Figure 10 data'!I755</f>
        <v>0</v>
      </c>
      <c r="AD543" s="54" t="str">
        <f t="shared" si="1564"/>
        <v>n/a</v>
      </c>
      <c r="AE543" s="54">
        <f t="shared" si="1521"/>
        <v>-16.267615268846626</v>
      </c>
      <c r="AF543" s="54">
        <f t="shared" si="1820"/>
        <v>-22.781134740641928</v>
      </c>
      <c r="AG543" s="54">
        <f t="shared" si="1821"/>
        <v>-13.2460438589445</v>
      </c>
      <c r="AH543" s="54">
        <f t="shared" si="1822"/>
        <v>-38.791389297138423</v>
      </c>
      <c r="AI543" s="54">
        <f t="shared" si="1823"/>
        <v>-38.870661371093085</v>
      </c>
      <c r="AJ543" s="54">
        <f t="shared" si="1824"/>
        <v>-21.636761225773604</v>
      </c>
      <c r="AK543" s="54" t="e">
        <f t="shared" ref="AK543" si="1850">(I543/AA543-1)*100</f>
        <v>#REF!</v>
      </c>
      <c r="AM543" s="74">
        <f>AP543-'Figure 10 data'!H755</f>
        <v>0</v>
      </c>
      <c r="AN543" s="54">
        <f t="shared" si="1544"/>
        <v>-7.4074074074074066</v>
      </c>
      <c r="AO543" s="54">
        <f t="shared" si="1523"/>
        <v>-10.952380952380947</v>
      </c>
      <c r="AP543" s="54">
        <f t="shared" si="1791"/>
        <v>-16.666666666666675</v>
      </c>
      <c r="AQ543" s="54">
        <f t="shared" si="1792"/>
        <v>-5.0632911392405111</v>
      </c>
      <c r="AR543" s="54">
        <f t="shared" si="1798"/>
        <v>-31.475029036004653</v>
      </c>
      <c r="AS543" s="54">
        <f t="shared" si="1799"/>
        <v>-31.475029036004653</v>
      </c>
      <c r="AT543" s="54">
        <f t="shared" si="1800"/>
        <v>-12.238325281803553</v>
      </c>
      <c r="AU543" s="54" t="e">
        <f t="shared" ref="AU543" si="1851">(I543/I491-1)*100</f>
        <v>#REF!</v>
      </c>
    </row>
    <row r="544" spans="1:47" x14ac:dyDescent="0.25">
      <c r="A544" s="12">
        <f t="shared" si="744"/>
        <v>41387</v>
      </c>
      <c r="B544" s="83">
        <f>(+B543+B545)/2</f>
        <v>408.33333333333337</v>
      </c>
      <c r="C544" s="83">
        <f t="shared" ref="C544" si="1852">(+C543+C545)/2</f>
        <v>312.08333333333337</v>
      </c>
      <c r="D544" s="83">
        <f>(+D543+D546)/2</f>
        <v>280.41666666666663</v>
      </c>
      <c r="E544" s="54">
        <f>TWK!E487</f>
        <v>223</v>
      </c>
      <c r="F544" s="54">
        <f>TWK!F487</f>
        <v>195</v>
      </c>
      <c r="G544" s="54">
        <f>TWK!G487</f>
        <v>195</v>
      </c>
      <c r="H544" s="54">
        <f>TWK!H487</f>
        <v>180</v>
      </c>
      <c r="I544" s="54" t="e">
        <f>TWK!#REF!</f>
        <v>#REF!</v>
      </c>
      <c r="K544" s="54">
        <f t="shared" ref="K544:R544" si="1853">IFERROR(AVERAGE(B541:B544),"n/a")</f>
        <v>385</v>
      </c>
      <c r="L544" s="54">
        <f t="shared" si="1853"/>
        <v>301.5625</v>
      </c>
      <c r="M544" s="54">
        <f t="shared" si="1853"/>
        <v>275.3125</v>
      </c>
      <c r="N544" s="54">
        <f t="shared" si="1853"/>
        <v>227</v>
      </c>
      <c r="O544" s="54">
        <f t="shared" si="1853"/>
        <v>195.66666666666666</v>
      </c>
      <c r="P544" s="54">
        <f t="shared" si="1853"/>
        <v>195.66666666666666</v>
      </c>
      <c r="Q544" s="54">
        <f t="shared" si="1853"/>
        <v>180.41666666666666</v>
      </c>
      <c r="R544" s="54" t="str">
        <f t="shared" si="1853"/>
        <v>n/a</v>
      </c>
      <c r="T544" s="54" t="str">
        <f t="shared" ref="T544:Z544" si="1854">IFERROR((K388+K440+K492)/3,"n/a")</f>
        <v>n/a</v>
      </c>
      <c r="U544" s="54">
        <f t="shared" si="1854"/>
        <v>363.63888888888891</v>
      </c>
      <c r="V544" s="54">
        <f t="shared" si="1854"/>
        <v>345.45138888888886</v>
      </c>
      <c r="W544" s="54">
        <f t="shared" si="1854"/>
        <v>251.04166666666666</v>
      </c>
      <c r="X544" s="54">
        <f t="shared" si="1854"/>
        <v>317.28472222222223</v>
      </c>
      <c r="Y544" s="54">
        <f t="shared" si="1854"/>
        <v>317.84027777777777</v>
      </c>
      <c r="Z544" s="54">
        <f t="shared" si="1854"/>
        <v>227.3009259259259</v>
      </c>
      <c r="AA544" s="54" t="e">
        <f t="shared" ref="AA544" si="1855">(R388+R440+R492)/3</f>
        <v>#VALUE!</v>
      </c>
      <c r="AC544" s="74">
        <f>+AF544-'Figure 10 data'!I756</f>
        <v>0</v>
      </c>
      <c r="AD544" s="54" t="str">
        <f t="shared" si="1564"/>
        <v>n/a</v>
      </c>
      <c r="AE544" s="54">
        <f t="shared" ref="AE544:AE607" si="1856">IFERROR((C544/U544-1)*100,"n/a")</f>
        <v>-14.177679321671377</v>
      </c>
      <c r="AF544" s="54">
        <f t="shared" si="1820"/>
        <v>-18.82601266458941</v>
      </c>
      <c r="AG544" s="54">
        <f t="shared" si="1821"/>
        <v>-11.170124481327793</v>
      </c>
      <c r="AH544" s="54">
        <f t="shared" si="1822"/>
        <v>-38.541005493663683</v>
      </c>
      <c r="AI544" s="54">
        <f t="shared" si="1823"/>
        <v>-38.648430160152067</v>
      </c>
      <c r="AJ544" s="54">
        <f t="shared" si="1824"/>
        <v>-20.809825447583343</v>
      </c>
      <c r="AK544" s="54" t="e">
        <f t="shared" ref="AK544" si="1857">(I544/AA544-1)*100</f>
        <v>#REF!</v>
      </c>
      <c r="AM544" s="74">
        <f>AP544-'Figure 10 data'!H756</f>
        <v>0</v>
      </c>
      <c r="AN544" s="54">
        <f t="shared" si="1544"/>
        <v>-3.5433070866141558</v>
      </c>
      <c r="AO544" s="54">
        <f t="shared" ref="AO544:AO607" si="1858">IFERROR((C544/C492-1)*100,"n/a")</f>
        <v>-11.255924170616105</v>
      </c>
      <c r="AP544" s="54">
        <f t="shared" si="1791"/>
        <v>-13.273195876288668</v>
      </c>
      <c r="AQ544" s="54">
        <f t="shared" si="1792"/>
        <v>-5.106382978723401</v>
      </c>
      <c r="AR544" s="54">
        <f t="shared" si="1798"/>
        <v>-29.09090909090909</v>
      </c>
      <c r="AS544" s="54">
        <f t="shared" si="1799"/>
        <v>-29.09090909090909</v>
      </c>
      <c r="AT544" s="54">
        <f t="shared" si="1800"/>
        <v>-12.195121951219512</v>
      </c>
      <c r="AU544" s="54" t="e">
        <f t="shared" ref="AU544" si="1859">(I544/I492-1)*100</f>
        <v>#REF!</v>
      </c>
    </row>
    <row r="545" spans="1:47" x14ac:dyDescent="0.25">
      <c r="A545" s="12">
        <f t="shared" si="744"/>
        <v>41394</v>
      </c>
      <c r="B545" s="54">
        <f>TWK!B488</f>
        <v>425</v>
      </c>
      <c r="C545" s="54">
        <f>TWK!C488</f>
        <v>312.5</v>
      </c>
      <c r="D545" s="83">
        <f>+D544</f>
        <v>280.41666666666663</v>
      </c>
      <c r="E545" s="54">
        <f>TWK!E488</f>
        <v>220</v>
      </c>
      <c r="F545" s="54">
        <f>TWK!F488</f>
        <v>192.5</v>
      </c>
      <c r="G545" s="54">
        <f>TWK!G488</f>
        <v>192.5</v>
      </c>
      <c r="H545" s="54">
        <f>TWK!H488</f>
        <v>180</v>
      </c>
      <c r="I545" s="54" t="e">
        <f>TWK!#REF!</f>
        <v>#REF!</v>
      </c>
      <c r="K545" s="54">
        <f t="shared" ref="K545:R545" si="1860">IFERROR(AVERAGE(B542:B545),"n/a")</f>
        <v>395</v>
      </c>
      <c r="L545" s="54">
        <f t="shared" si="1860"/>
        <v>307.1875</v>
      </c>
      <c r="M545" s="54">
        <f t="shared" si="1860"/>
        <v>279.79166666666663</v>
      </c>
      <c r="N545" s="54">
        <f t="shared" si="1860"/>
        <v>223.875</v>
      </c>
      <c r="O545" s="54">
        <f t="shared" si="1860"/>
        <v>195.41666666666666</v>
      </c>
      <c r="P545" s="54">
        <f t="shared" si="1860"/>
        <v>195.41666666666666</v>
      </c>
      <c r="Q545" s="54">
        <f t="shared" si="1860"/>
        <v>180.41666666666666</v>
      </c>
      <c r="R545" s="54" t="str">
        <f t="shared" si="1860"/>
        <v>n/a</v>
      </c>
      <c r="T545" s="54" t="str">
        <f t="shared" ref="T545:Z545" si="1861">IFERROR((K389+K441+K493)/3,"n/a")</f>
        <v>n/a</v>
      </c>
      <c r="U545" s="54">
        <f t="shared" si="1861"/>
        <v>366.29166666666669</v>
      </c>
      <c r="V545" s="54">
        <f t="shared" si="1861"/>
        <v>350.89583333333331</v>
      </c>
      <c r="W545" s="54">
        <f t="shared" si="1861"/>
        <v>251.9652777777778</v>
      </c>
      <c r="X545" s="54">
        <f t="shared" si="1861"/>
        <v>306.40509259259261</v>
      </c>
      <c r="Y545" s="54">
        <f t="shared" si="1861"/>
        <v>306.96064814814815</v>
      </c>
      <c r="Z545" s="54">
        <f t="shared" si="1861"/>
        <v>223.18055555555554</v>
      </c>
      <c r="AA545" s="54" t="e">
        <f t="shared" ref="AA545" si="1862">(R389+R441+R493)/3</f>
        <v>#VALUE!</v>
      </c>
      <c r="AC545" s="74">
        <f>+AF545-'Figure 10 data'!I757</f>
        <v>0</v>
      </c>
      <c r="AD545" s="54" t="str">
        <f t="shared" si="1564"/>
        <v>n/a</v>
      </c>
      <c r="AE545" s="54">
        <f t="shared" si="1856"/>
        <v>-14.685473780002278</v>
      </c>
      <c r="AF545" s="54">
        <f t="shared" si="1820"/>
        <v>-20.085495458053792</v>
      </c>
      <c r="AG545" s="54">
        <f t="shared" si="1821"/>
        <v>-12.686382052200763</v>
      </c>
      <c r="AH545" s="54">
        <f t="shared" si="1822"/>
        <v>-37.174673445798426</v>
      </c>
      <c r="AI545" s="54">
        <f t="shared" si="1823"/>
        <v>-37.288378441560397</v>
      </c>
      <c r="AJ545" s="54">
        <f t="shared" si="1824"/>
        <v>-19.347812558342149</v>
      </c>
      <c r="AK545" s="54" t="e">
        <f t="shared" ref="AK545" si="1863">(I545/AA545-1)*100</f>
        <v>#REF!</v>
      </c>
      <c r="AM545" s="74">
        <f>AP545-'Figure 10 data'!H757</f>
        <v>0</v>
      </c>
      <c r="AN545" s="54">
        <f t="shared" si="1544"/>
        <v>-0.46838407494145251</v>
      </c>
      <c r="AO545" s="54">
        <f t="shared" si="1858"/>
        <v>-12.709497206703912</v>
      </c>
      <c r="AP545" s="54">
        <f t="shared" si="1791"/>
        <v>-16.790306627101891</v>
      </c>
      <c r="AQ545" s="54">
        <f t="shared" si="1792"/>
        <v>-9.0909090909090935</v>
      </c>
      <c r="AR545" s="54">
        <f t="shared" si="1798"/>
        <v>-32.456140350877192</v>
      </c>
      <c r="AS545" s="54">
        <f t="shared" si="1799"/>
        <v>-32.456140350877192</v>
      </c>
      <c r="AT545" s="54">
        <f t="shared" si="1800"/>
        <v>-15.094339622641506</v>
      </c>
      <c r="AU545" s="54" t="e">
        <f t="shared" ref="AU545" si="1864">(I545/I493-1)*100</f>
        <v>#REF!</v>
      </c>
    </row>
    <row r="546" spans="1:47" x14ac:dyDescent="0.25">
      <c r="A546" s="12">
        <f t="shared" si="744"/>
        <v>41401</v>
      </c>
      <c r="B546" s="54">
        <f>TWK!B489</f>
        <v>387.5</v>
      </c>
      <c r="C546" s="54">
        <f>TWK!C489</f>
        <v>305</v>
      </c>
      <c r="D546" s="54">
        <f>TWK!D489</f>
        <v>287.5</v>
      </c>
      <c r="E546" s="54">
        <f>TWK!E489</f>
        <v>220</v>
      </c>
      <c r="F546" s="54">
        <f>TWK!F489</f>
        <v>190</v>
      </c>
      <c r="G546" s="54">
        <f>TWK!G489</f>
        <v>190</v>
      </c>
      <c r="H546" s="54">
        <f>TWK!H489</f>
        <v>180</v>
      </c>
      <c r="I546" s="54" t="e">
        <f>TWK!#REF!</f>
        <v>#REF!</v>
      </c>
      <c r="K546" s="54">
        <f t="shared" ref="K546:R546" si="1865">IFERROR(AVERAGE(B543:B546),"n/a")</f>
        <v>403.125</v>
      </c>
      <c r="L546" s="54">
        <f t="shared" si="1865"/>
        <v>310.3125</v>
      </c>
      <c r="M546" s="54">
        <f t="shared" si="1865"/>
        <v>280.41666666666663</v>
      </c>
      <c r="N546" s="54">
        <f t="shared" si="1865"/>
        <v>222</v>
      </c>
      <c r="O546" s="54">
        <f t="shared" si="1865"/>
        <v>193.54166666666666</v>
      </c>
      <c r="P546" s="54">
        <f t="shared" si="1865"/>
        <v>193.54166666666666</v>
      </c>
      <c r="Q546" s="54">
        <f t="shared" si="1865"/>
        <v>180.41666666666666</v>
      </c>
      <c r="R546" s="54" t="str">
        <f t="shared" si="1865"/>
        <v>n/a</v>
      </c>
      <c r="T546" s="54">
        <f t="shared" ref="T546:Z546" si="1866">IFERROR((K390+K442+K494)/3,"n/a")</f>
        <v>445.49305555555549</v>
      </c>
      <c r="U546" s="54">
        <f t="shared" si="1866"/>
        <v>378.9375</v>
      </c>
      <c r="V546" s="54">
        <f t="shared" si="1866"/>
        <v>362.04166666666669</v>
      </c>
      <c r="W546" s="54">
        <f t="shared" si="1866"/>
        <v>259.63194444444446</v>
      </c>
      <c r="X546" s="54">
        <f t="shared" si="1866"/>
        <v>305.36342592592592</v>
      </c>
      <c r="Y546" s="54">
        <f t="shared" si="1866"/>
        <v>306.47453703703707</v>
      </c>
      <c r="Z546" s="54">
        <f t="shared" si="1866"/>
        <v>230.7847222222222</v>
      </c>
      <c r="AA546" s="54" t="e">
        <f t="shared" ref="AA546" si="1867">(R390+R442+R494)/3</f>
        <v>#VALUE!</v>
      </c>
      <c r="AC546" s="74">
        <f>+AF546-'Figure 10 data'!I758</f>
        <v>0</v>
      </c>
      <c r="AD546" s="54">
        <f t="shared" si="1564"/>
        <v>-13.017723807890746</v>
      </c>
      <c r="AE546" s="54">
        <f t="shared" si="1856"/>
        <v>-19.511792841827479</v>
      </c>
      <c r="AF546" s="54">
        <f t="shared" si="1820"/>
        <v>-20.589250776844292</v>
      </c>
      <c r="AG546" s="54">
        <f t="shared" si="1821"/>
        <v>-15.264664188086774</v>
      </c>
      <c r="AH546" s="54">
        <f t="shared" si="1822"/>
        <v>-37.779058044073167</v>
      </c>
      <c r="AI546" s="54">
        <f t="shared" si="1823"/>
        <v>-38.004637567316493</v>
      </c>
      <c r="AJ546" s="54">
        <f t="shared" si="1824"/>
        <v>-22.005235759636498</v>
      </c>
      <c r="AK546" s="54" t="e">
        <f t="shared" ref="AK546" si="1868">(I546/AA546-1)*100</f>
        <v>#REF!</v>
      </c>
      <c r="AM546" s="74">
        <f>AP546-'Figure 10 data'!H758</f>
        <v>0</v>
      </c>
      <c r="AN546" s="54">
        <f t="shared" si="1544"/>
        <v>-11.529680365296802</v>
      </c>
      <c r="AO546" s="54">
        <f t="shared" si="1858"/>
        <v>-17.119565217391308</v>
      </c>
      <c r="AP546" s="54">
        <f t="shared" si="1791"/>
        <v>-17.857142857142861</v>
      </c>
      <c r="AQ546" s="54">
        <f t="shared" si="1792"/>
        <v>-9.0909090909090935</v>
      </c>
      <c r="AR546" s="54">
        <f t="shared" si="1798"/>
        <v>-32.142857142857139</v>
      </c>
      <c r="AS546" s="54">
        <f t="shared" si="1799"/>
        <v>-32.142857142857139</v>
      </c>
      <c r="AT546" s="54">
        <f t="shared" si="1800"/>
        <v>-14.28571428571429</v>
      </c>
      <c r="AU546" s="54" t="e">
        <f t="shared" ref="AU546" si="1869">(I546/I494-1)*100</f>
        <v>#REF!</v>
      </c>
    </row>
    <row r="547" spans="1:47" x14ac:dyDescent="0.25">
      <c r="A547" s="12">
        <f t="shared" si="744"/>
        <v>41408</v>
      </c>
      <c r="B547" s="54">
        <f>TWK!B490</f>
        <v>362.5</v>
      </c>
      <c r="C547" s="54">
        <f>TWK!C490</f>
        <v>290</v>
      </c>
      <c r="D547" s="54">
        <f>TWK!D490</f>
        <v>277.5</v>
      </c>
      <c r="E547" s="54">
        <f>TWK!E490</f>
        <v>220</v>
      </c>
      <c r="F547" s="54">
        <f>TWK!F490</f>
        <v>190</v>
      </c>
      <c r="G547" s="54">
        <f>TWK!G490</f>
        <v>190</v>
      </c>
      <c r="H547" s="54">
        <f>TWK!H490</f>
        <v>177.5</v>
      </c>
      <c r="I547" s="54" t="e">
        <f>TWK!#REF!</f>
        <v>#REF!</v>
      </c>
      <c r="K547" s="54">
        <f t="shared" ref="K547:R547" si="1870">IFERROR(AVERAGE(B544:B547),"n/a")</f>
        <v>395.83333333333337</v>
      </c>
      <c r="L547" s="54">
        <f t="shared" si="1870"/>
        <v>304.89583333333337</v>
      </c>
      <c r="M547" s="54">
        <f t="shared" si="1870"/>
        <v>281.45833333333331</v>
      </c>
      <c r="N547" s="54">
        <f t="shared" si="1870"/>
        <v>220.75</v>
      </c>
      <c r="O547" s="54">
        <f t="shared" si="1870"/>
        <v>191.875</v>
      </c>
      <c r="P547" s="54">
        <f t="shared" si="1870"/>
        <v>191.875</v>
      </c>
      <c r="Q547" s="54">
        <f t="shared" si="1870"/>
        <v>179.375</v>
      </c>
      <c r="R547" s="54" t="str">
        <f t="shared" si="1870"/>
        <v>n/a</v>
      </c>
      <c r="T547" s="54">
        <f t="shared" ref="T547:Z547" si="1871">IFERROR((K391+K443+K495)/3,"n/a")</f>
        <v>459.96527777777777</v>
      </c>
      <c r="U547" s="54">
        <f t="shared" si="1871"/>
        <v>389.30787037037038</v>
      </c>
      <c r="V547" s="54">
        <f t="shared" si="1871"/>
        <v>375.81944444444451</v>
      </c>
      <c r="W547" s="54">
        <f t="shared" si="1871"/>
        <v>270.85416666666669</v>
      </c>
      <c r="X547" s="54">
        <f t="shared" si="1871"/>
        <v>317.2337962962963</v>
      </c>
      <c r="Y547" s="54">
        <f t="shared" si="1871"/>
        <v>317.7893518518519</v>
      </c>
      <c r="Z547" s="54">
        <f t="shared" si="1871"/>
        <v>244.14583333333337</v>
      </c>
      <c r="AA547" s="54" t="e">
        <f t="shared" ref="AA547" si="1872">(R391+R443+R495)/3</f>
        <v>#VALUE!</v>
      </c>
      <c r="AC547" s="74">
        <f>+AF547-'Figure 10 data'!I759</f>
        <v>0</v>
      </c>
      <c r="AD547" s="54">
        <f t="shared" si="1564"/>
        <v>-21.189703329055632</v>
      </c>
      <c r="AE547" s="54">
        <f t="shared" si="1856"/>
        <v>-25.50882679969795</v>
      </c>
      <c r="AF547" s="54">
        <f t="shared" si="1820"/>
        <v>-26.161351121623134</v>
      </c>
      <c r="AG547" s="54">
        <f t="shared" si="1821"/>
        <v>-18.775478809322365</v>
      </c>
      <c r="AH547" s="54">
        <f t="shared" si="1822"/>
        <v>-40.10726403735999</v>
      </c>
      <c r="AI547" s="54">
        <f t="shared" si="1823"/>
        <v>-40.211967804202942</v>
      </c>
      <c r="AJ547" s="54">
        <f t="shared" si="1824"/>
        <v>-27.29755098557899</v>
      </c>
      <c r="AK547" s="54" t="e">
        <f t="shared" ref="AK547" si="1873">(I547/AA547-1)*100</f>
        <v>#REF!</v>
      </c>
      <c r="AM547" s="74">
        <f>AP547-'Figure 10 data'!H759</f>
        <v>0</v>
      </c>
      <c r="AN547" s="54">
        <f t="shared" si="1544"/>
        <v>-16.984732824427486</v>
      </c>
      <c r="AO547" s="54">
        <f t="shared" si="1858"/>
        <v>-20.547945205479458</v>
      </c>
      <c r="AP547" s="54">
        <f t="shared" si="1791"/>
        <v>-19.17475728155339</v>
      </c>
      <c r="AQ547" s="54">
        <f t="shared" si="1792"/>
        <v>-12</v>
      </c>
      <c r="AR547" s="54">
        <f t="shared" si="1798"/>
        <v>-31.325301204819279</v>
      </c>
      <c r="AS547" s="54">
        <f t="shared" si="1799"/>
        <v>-31.325301204819279</v>
      </c>
      <c r="AT547" s="54">
        <f t="shared" si="1800"/>
        <v>-18.702290076335881</v>
      </c>
      <c r="AU547" s="54" t="e">
        <f t="shared" ref="AU547" si="1874">(I547/I495-1)*100</f>
        <v>#REF!</v>
      </c>
    </row>
    <row r="548" spans="1:47" x14ac:dyDescent="0.25">
      <c r="A548" s="12">
        <f t="shared" si="744"/>
        <v>41415</v>
      </c>
      <c r="B548" s="54">
        <f>TWK!B491</f>
        <v>343.33333333333331</v>
      </c>
      <c r="C548" s="54">
        <f>TWK!C491</f>
        <v>286.66666666666669</v>
      </c>
      <c r="D548" s="54">
        <f>TWK!D491</f>
        <v>273.33333333333331</v>
      </c>
      <c r="E548" s="54">
        <f>TWK!E491</f>
        <v>218.33333333333334</v>
      </c>
      <c r="F548" s="54">
        <f>TWK!F491</f>
        <v>190</v>
      </c>
      <c r="G548" s="54">
        <f>TWK!G491</f>
        <v>190</v>
      </c>
      <c r="H548" s="54">
        <f>TWK!H491</f>
        <v>180</v>
      </c>
      <c r="I548" s="54" t="e">
        <f>TWK!#REF!</f>
        <v>#REF!</v>
      </c>
      <c r="K548" s="54">
        <f t="shared" ref="K548:R548" si="1875">IFERROR(AVERAGE(B545:B548),"n/a")</f>
        <v>379.58333333333331</v>
      </c>
      <c r="L548" s="54">
        <f t="shared" si="1875"/>
        <v>298.54166666666669</v>
      </c>
      <c r="M548" s="54">
        <f t="shared" si="1875"/>
        <v>279.6875</v>
      </c>
      <c r="N548" s="54">
        <f t="shared" si="1875"/>
        <v>219.58333333333334</v>
      </c>
      <c r="O548" s="54">
        <f t="shared" si="1875"/>
        <v>190.625</v>
      </c>
      <c r="P548" s="54">
        <f t="shared" si="1875"/>
        <v>190.625</v>
      </c>
      <c r="Q548" s="54">
        <f t="shared" si="1875"/>
        <v>179.375</v>
      </c>
      <c r="R548" s="54" t="str">
        <f t="shared" si="1875"/>
        <v>n/a</v>
      </c>
      <c r="T548" s="54">
        <f t="shared" ref="T548:Z548" si="1876">IFERROR((K392+K444+K496)/3,"n/a")</f>
        <v>464.5555555555556</v>
      </c>
      <c r="U548" s="54">
        <f t="shared" si="1876"/>
        <v>393.03472222222217</v>
      </c>
      <c r="V548" s="54">
        <f t="shared" si="1876"/>
        <v>382.1180555555556</v>
      </c>
      <c r="W548" s="54">
        <f t="shared" si="1876"/>
        <v>276.68055555555554</v>
      </c>
      <c r="X548" s="54">
        <f t="shared" si="1876"/>
        <v>327.73611111111114</v>
      </c>
      <c r="Y548" s="54">
        <f t="shared" si="1876"/>
        <v>328.15277777777783</v>
      </c>
      <c r="Z548" s="54">
        <f t="shared" si="1876"/>
        <v>247.78472222222226</v>
      </c>
      <c r="AA548" s="54" t="e">
        <f t="shared" ref="AA548" si="1877">(R392+R444+R496)/3</f>
        <v>#VALUE!</v>
      </c>
      <c r="AC548" s="74">
        <f>+AF548-'Figure 10 data'!I760</f>
        <v>0</v>
      </c>
      <c r="AD548" s="54">
        <f t="shared" si="1564"/>
        <v>-26.094235828749113</v>
      </c>
      <c r="AE548" s="54">
        <f t="shared" si="1856"/>
        <v>-27.063271904871268</v>
      </c>
      <c r="AF548" s="54">
        <f t="shared" si="1820"/>
        <v>-28.468877782825995</v>
      </c>
      <c r="AG548" s="54">
        <f t="shared" si="1821"/>
        <v>-21.088298780181713</v>
      </c>
      <c r="AH548" s="54">
        <f t="shared" si="1822"/>
        <v>-42.026528796033404</v>
      </c>
      <c r="AI548" s="54">
        <f t="shared" si="1823"/>
        <v>-42.10013967071572</v>
      </c>
      <c r="AJ548" s="54">
        <f t="shared" si="1824"/>
        <v>-27.356296067935325</v>
      </c>
      <c r="AK548" s="54" t="e">
        <f t="shared" ref="AK548" si="1878">(I548/AA548-1)*100</f>
        <v>#REF!</v>
      </c>
      <c r="AM548" s="74">
        <f>AP548-'Figure 10 data'!H760</f>
        <v>0</v>
      </c>
      <c r="AN548" s="54">
        <f t="shared" ref="AN548:AN611" si="1879">IFERROR(((B548/B496-1)*100),"n/a")</f>
        <v>-18.833727344365649</v>
      </c>
      <c r="AO548" s="54">
        <f t="shared" si="1858"/>
        <v>-18.095238095238088</v>
      </c>
      <c r="AP548" s="54">
        <f t="shared" si="1791"/>
        <v>-15.376676986584116</v>
      </c>
      <c r="AQ548" s="54">
        <f t="shared" si="1792"/>
        <v>-9.779614325068863</v>
      </c>
      <c r="AR548" s="54">
        <f t="shared" si="1798"/>
        <v>-31.40794223826715</v>
      </c>
      <c r="AS548" s="54">
        <f t="shared" si="1799"/>
        <v>-31.40794223826715</v>
      </c>
      <c r="AT548" s="54">
        <f t="shared" si="1800"/>
        <v>-14.28571428571429</v>
      </c>
      <c r="AU548" s="54" t="e">
        <f t="shared" ref="AU548" si="1880">(I548/I496-1)*100</f>
        <v>#REF!</v>
      </c>
    </row>
    <row r="549" spans="1:47" x14ac:dyDescent="0.25">
      <c r="A549" s="12">
        <f t="shared" si="744"/>
        <v>41422</v>
      </c>
      <c r="B549" s="54">
        <f>TWK!B492</f>
        <v>361.66666666666669</v>
      </c>
      <c r="C549" s="54">
        <f>TWK!C492</f>
        <v>296.66666666666669</v>
      </c>
      <c r="D549" s="54">
        <f>TWK!D492</f>
        <v>310</v>
      </c>
      <c r="E549" s="54">
        <f>TWK!E492</f>
        <v>216.66666666666666</v>
      </c>
      <c r="F549" s="54">
        <f>TWK!F492</f>
        <v>190</v>
      </c>
      <c r="G549" s="54">
        <f>TWK!G492</f>
        <v>190</v>
      </c>
      <c r="H549" s="54">
        <f>TWK!H492</f>
        <v>180</v>
      </c>
      <c r="I549" s="54" t="e">
        <f>TWK!#REF!</f>
        <v>#REF!</v>
      </c>
      <c r="K549" s="54">
        <f t="shared" ref="K549:R549" si="1881">IFERROR(AVERAGE(B546:B549),"n/a")</f>
        <v>363.75</v>
      </c>
      <c r="L549" s="54">
        <f t="shared" si="1881"/>
        <v>294.58333333333337</v>
      </c>
      <c r="M549" s="54">
        <f t="shared" si="1881"/>
        <v>287.08333333333331</v>
      </c>
      <c r="N549" s="54">
        <f t="shared" si="1881"/>
        <v>218.75</v>
      </c>
      <c r="O549" s="54">
        <f t="shared" si="1881"/>
        <v>190</v>
      </c>
      <c r="P549" s="54">
        <f t="shared" si="1881"/>
        <v>190</v>
      </c>
      <c r="Q549" s="54">
        <f t="shared" si="1881"/>
        <v>179.375</v>
      </c>
      <c r="R549" s="54" t="str">
        <f t="shared" si="1881"/>
        <v>n/a</v>
      </c>
      <c r="T549" s="54">
        <f t="shared" ref="T549:Z549" si="1882">IFERROR((K393+K445+K497)/3,"n/a")</f>
        <v>464.40277777777783</v>
      </c>
      <c r="U549" s="54">
        <f t="shared" si="1882"/>
        <v>391.35416666666669</v>
      </c>
      <c r="V549" s="54">
        <f t="shared" si="1882"/>
        <v>379.6180555555556</v>
      </c>
      <c r="W549" s="54">
        <f t="shared" si="1882"/>
        <v>276.25</v>
      </c>
      <c r="X549" s="54">
        <f t="shared" si="1882"/>
        <v>335.63888888888891</v>
      </c>
      <c r="Y549" s="54">
        <f t="shared" si="1882"/>
        <v>336.0555555555556</v>
      </c>
      <c r="Z549" s="54">
        <f t="shared" si="1882"/>
        <v>247.31250000000003</v>
      </c>
      <c r="AA549" s="54" t="e">
        <f t="shared" ref="AA549" si="1883">(R393+R445+R497)/3</f>
        <v>#VALUE!</v>
      </c>
      <c r="AC549" s="74">
        <f>+AF549-'Figure 10 data'!I761</f>
        <v>0</v>
      </c>
      <c r="AD549" s="54">
        <f t="shared" si="1564"/>
        <v>-22.122199958130217</v>
      </c>
      <c r="AE549" s="54">
        <f t="shared" si="1856"/>
        <v>-24.194836305562951</v>
      </c>
      <c r="AF549" s="54">
        <f t="shared" si="1820"/>
        <v>-18.338973749199681</v>
      </c>
      <c r="AG549" s="54">
        <f t="shared" si="1821"/>
        <v>-21.568627450980394</v>
      </c>
      <c r="AH549" s="54">
        <f t="shared" si="1822"/>
        <v>-43.391541835636851</v>
      </c>
      <c r="AI549" s="54">
        <f t="shared" si="1823"/>
        <v>-43.461729211439916</v>
      </c>
      <c r="AJ549" s="54">
        <f t="shared" si="1824"/>
        <v>-27.217589082638373</v>
      </c>
      <c r="AK549" s="54" t="e">
        <f t="shared" ref="AK549" si="1884">(I549/AA549-1)*100</f>
        <v>#REF!</v>
      </c>
      <c r="AM549" s="74">
        <f>AP549-'Figure 10 data'!H761</f>
        <v>0</v>
      </c>
      <c r="AN549" s="54">
        <f t="shared" si="1879"/>
        <v>-14.398422090729779</v>
      </c>
      <c r="AO549" s="54">
        <f t="shared" si="1858"/>
        <v>-14.62829736211031</v>
      </c>
      <c r="AP549" s="54">
        <f t="shared" si="1791"/>
        <v>-6.0606060606060552</v>
      </c>
      <c r="AQ549" s="54">
        <f t="shared" si="1792"/>
        <v>-9.7222222222222214</v>
      </c>
      <c r="AR549" s="54">
        <f t="shared" si="1798"/>
        <v>-30.27522935779816</v>
      </c>
      <c r="AS549" s="54">
        <f t="shared" si="1799"/>
        <v>-30.27522935779816</v>
      </c>
      <c r="AT549" s="54">
        <f t="shared" si="1800"/>
        <v>-12.195121951219512</v>
      </c>
      <c r="AU549" s="54" t="e">
        <f t="shared" ref="AU549" si="1885">(I549/I497-1)*100</f>
        <v>#REF!</v>
      </c>
    </row>
    <row r="550" spans="1:47" x14ac:dyDescent="0.25">
      <c r="A550" s="12">
        <f t="shared" si="744"/>
        <v>41429</v>
      </c>
      <c r="B550" s="54">
        <f>TWK!B493</f>
        <v>396.66666666666669</v>
      </c>
      <c r="C550" s="54">
        <f>TWK!C493</f>
        <v>316.66666666666669</v>
      </c>
      <c r="D550" s="54">
        <f>TWK!D493</f>
        <v>315</v>
      </c>
      <c r="E550" s="54">
        <f>TWK!E493</f>
        <v>221.66666666666666</v>
      </c>
      <c r="F550" s="54">
        <f>TWK!F493</f>
        <v>193.33333333333334</v>
      </c>
      <c r="G550" s="54">
        <f>TWK!G493</f>
        <v>193.33333333333334</v>
      </c>
      <c r="H550" s="54">
        <f>TWK!H493</f>
        <v>181.66666666666666</v>
      </c>
      <c r="I550" s="54" t="e">
        <f>TWK!#REF!</f>
        <v>#REF!</v>
      </c>
      <c r="K550" s="54">
        <f t="shared" ref="K550:R550" si="1886">IFERROR(AVERAGE(B547:B550),"n/a")</f>
        <v>366.04166666666669</v>
      </c>
      <c r="L550" s="54">
        <f t="shared" si="1886"/>
        <v>297.50000000000006</v>
      </c>
      <c r="M550" s="54">
        <f t="shared" si="1886"/>
        <v>293.95833333333331</v>
      </c>
      <c r="N550" s="54">
        <f t="shared" si="1886"/>
        <v>219.16666666666666</v>
      </c>
      <c r="O550" s="54">
        <f t="shared" si="1886"/>
        <v>190.83333333333334</v>
      </c>
      <c r="P550" s="54">
        <f t="shared" si="1886"/>
        <v>190.83333333333334</v>
      </c>
      <c r="Q550" s="54">
        <f t="shared" si="1886"/>
        <v>179.79166666666666</v>
      </c>
      <c r="R550" s="54" t="str">
        <f t="shared" si="1886"/>
        <v>n/a</v>
      </c>
      <c r="T550" s="54">
        <f t="shared" ref="T550:Z550" si="1887">IFERROR((K394+K446+K498)/3,"n/a")</f>
        <v>454.98611111111114</v>
      </c>
      <c r="U550" s="54">
        <f t="shared" si="1887"/>
        <v>382.28472222222217</v>
      </c>
      <c r="V550" s="54">
        <f t="shared" si="1887"/>
        <v>368.61111111111109</v>
      </c>
      <c r="W550" s="54">
        <f t="shared" si="1887"/>
        <v>269.6944444444444</v>
      </c>
      <c r="X550" s="54">
        <f t="shared" si="1887"/>
        <v>335.22222222222223</v>
      </c>
      <c r="Y550" s="54">
        <f t="shared" si="1887"/>
        <v>335.22222222222223</v>
      </c>
      <c r="Z550" s="54">
        <f t="shared" si="1887"/>
        <v>244.08333333333337</v>
      </c>
      <c r="AA550" s="54" t="e">
        <f t="shared" ref="AA550" si="1888">(R394+R446+R498)/3</f>
        <v>#VALUE!</v>
      </c>
      <c r="AC550" s="74">
        <f>+AF550-'Figure 10 data'!I762</f>
        <v>0</v>
      </c>
      <c r="AD550" s="54">
        <f t="shared" si="1564"/>
        <v>-12.817851582771144</v>
      </c>
      <c r="AE550" s="54">
        <f t="shared" si="1856"/>
        <v>-17.164707805773027</v>
      </c>
      <c r="AF550" s="54">
        <f t="shared" si="1820"/>
        <v>-14.544084400904289</v>
      </c>
      <c r="AG550" s="54">
        <f t="shared" si="1821"/>
        <v>-17.808219178082187</v>
      </c>
      <c r="AH550" s="54">
        <f t="shared" si="1822"/>
        <v>-42.326814716605895</v>
      </c>
      <c r="AI550" s="54">
        <f t="shared" si="1823"/>
        <v>-42.326814716605895</v>
      </c>
      <c r="AJ550" s="54">
        <f t="shared" si="1824"/>
        <v>-25.571867531580761</v>
      </c>
      <c r="AK550" s="54" t="e">
        <f t="shared" ref="AK550" si="1889">(I550/AA550-1)*100</f>
        <v>#REF!</v>
      </c>
      <c r="AM550" s="74">
        <f>AP550-'Figure 10 data'!H762</f>
        <v>0</v>
      </c>
      <c r="AN550" s="54">
        <f t="shared" si="1879"/>
        <v>2.0364415862808238</v>
      </c>
      <c r="AO550" s="54">
        <f t="shared" si="1858"/>
        <v>-1.041666666666663</v>
      </c>
      <c r="AP550" s="54">
        <f t="shared" si="1791"/>
        <v>10.526315789473696</v>
      </c>
      <c r="AQ550" s="54">
        <f t="shared" si="1792"/>
        <v>0.7575757575757569</v>
      </c>
      <c r="AR550" s="54">
        <f t="shared" si="1798"/>
        <v>-26.698262243285942</v>
      </c>
      <c r="AS550" s="54">
        <f t="shared" si="1799"/>
        <v>-26.698262243285942</v>
      </c>
      <c r="AT550" s="54">
        <f t="shared" si="1800"/>
        <v>-10.838445807770968</v>
      </c>
      <c r="AU550" s="54" t="e">
        <f t="shared" ref="AU550" si="1890">(I550/I498-1)*100</f>
        <v>#REF!</v>
      </c>
    </row>
    <row r="551" spans="1:47" x14ac:dyDescent="0.25">
      <c r="A551" s="12">
        <f t="shared" si="744"/>
        <v>41436</v>
      </c>
      <c r="B551" s="54">
        <f>TWK!B494</f>
        <v>355</v>
      </c>
      <c r="C551" s="54">
        <f>TWK!C494</f>
        <v>305</v>
      </c>
      <c r="D551" s="54">
        <f>TWK!D494</f>
        <v>292.5</v>
      </c>
      <c r="E551" s="54">
        <f>TWK!E494</f>
        <v>217.5</v>
      </c>
      <c r="F551" s="54">
        <f>TWK!F494</f>
        <v>190</v>
      </c>
      <c r="G551" s="54">
        <f>TWK!G494</f>
        <v>190</v>
      </c>
      <c r="H551" s="54">
        <f>TWK!H494</f>
        <v>187.5</v>
      </c>
      <c r="I551" s="54" t="e">
        <f>TWK!#REF!</f>
        <v>#REF!</v>
      </c>
      <c r="K551" s="54">
        <f t="shared" ref="K551:R551" si="1891">IFERROR(AVERAGE(B548:B551),"n/a")</f>
        <v>364.16666666666669</v>
      </c>
      <c r="L551" s="54">
        <f t="shared" si="1891"/>
        <v>301.25</v>
      </c>
      <c r="M551" s="54">
        <f t="shared" si="1891"/>
        <v>297.70833333333331</v>
      </c>
      <c r="N551" s="54">
        <f t="shared" si="1891"/>
        <v>218.54166666666666</v>
      </c>
      <c r="O551" s="54">
        <f t="shared" si="1891"/>
        <v>190.83333333333334</v>
      </c>
      <c r="P551" s="54">
        <f t="shared" si="1891"/>
        <v>190.83333333333334</v>
      </c>
      <c r="Q551" s="54">
        <f t="shared" si="1891"/>
        <v>182.29166666666666</v>
      </c>
      <c r="R551" s="54" t="str">
        <f t="shared" si="1891"/>
        <v>n/a</v>
      </c>
      <c r="T551" s="54">
        <f t="shared" ref="T551:Z551" si="1892">IFERROR((K395+K447+K499)/3,"n/a")</f>
        <v>440.02083333333331</v>
      </c>
      <c r="U551" s="54">
        <f t="shared" si="1892"/>
        <v>372.77083333333331</v>
      </c>
      <c r="V551" s="54">
        <f t="shared" si="1892"/>
        <v>355.8680555555556</v>
      </c>
      <c r="W551" s="54">
        <f t="shared" si="1892"/>
        <v>260.6319444444444</v>
      </c>
      <c r="X551" s="54">
        <f t="shared" si="1892"/>
        <v>323.72916666666669</v>
      </c>
      <c r="Y551" s="54">
        <f t="shared" si="1892"/>
        <v>323.72916666666669</v>
      </c>
      <c r="Z551" s="54">
        <f t="shared" si="1892"/>
        <v>236.72916666666666</v>
      </c>
      <c r="AA551" s="54" t="e">
        <f t="shared" ref="AA551" si="1893">(R395+R447+R499)/3</f>
        <v>#VALUE!</v>
      </c>
      <c r="AC551" s="74">
        <f>+AF551-'Figure 10 data'!I763</f>
        <v>0</v>
      </c>
      <c r="AD551" s="54">
        <f t="shared" si="1564"/>
        <v>-19.322001799157228</v>
      </c>
      <c r="AE551" s="54">
        <f t="shared" si="1856"/>
        <v>-18.180293969708817</v>
      </c>
      <c r="AF551" s="54">
        <f t="shared" si="1820"/>
        <v>-17.806615279539471</v>
      </c>
      <c r="AG551" s="54">
        <f t="shared" si="1821"/>
        <v>-16.548986171431601</v>
      </c>
      <c r="AH551" s="54">
        <f t="shared" si="1822"/>
        <v>-41.308964540832747</v>
      </c>
      <c r="AI551" s="54">
        <f t="shared" si="1823"/>
        <v>-41.308964540832747</v>
      </c>
      <c r="AJ551" s="54">
        <f t="shared" si="1824"/>
        <v>-20.795564551614888</v>
      </c>
      <c r="AK551" s="54" t="e">
        <f t="shared" ref="AK551" si="1894">(I551/AA551-1)*100</f>
        <v>#REF!</v>
      </c>
      <c r="AM551" s="74">
        <f>AP551-'Figure 10 data'!H763</f>
        <v>0</v>
      </c>
      <c r="AN551" s="54">
        <f t="shared" si="1879"/>
        <v>-8.0906148867313945</v>
      </c>
      <c r="AO551" s="54">
        <f t="shared" si="1858"/>
        <v>-4.6875</v>
      </c>
      <c r="AP551" s="54">
        <f t="shared" si="1791"/>
        <v>3.0837004405286361</v>
      </c>
      <c r="AQ551" s="54">
        <f t="shared" si="1792"/>
        <v>0</v>
      </c>
      <c r="AR551" s="54">
        <f t="shared" si="1798"/>
        <v>-28.638497652582164</v>
      </c>
      <c r="AS551" s="54">
        <f t="shared" si="1799"/>
        <v>-28.638497652582164</v>
      </c>
      <c r="AT551" s="54">
        <f t="shared" si="1800"/>
        <v>-6.25</v>
      </c>
      <c r="AU551" s="54" t="e">
        <f t="shared" ref="AU551" si="1895">(I551/I499-1)*100</f>
        <v>#REF!</v>
      </c>
    </row>
    <row r="552" spans="1:47" x14ac:dyDescent="0.25">
      <c r="A552" s="12">
        <f t="shared" si="744"/>
        <v>41443</v>
      </c>
      <c r="B552" s="54">
        <f>TWK!B495</f>
        <v>360</v>
      </c>
      <c r="C552" s="54">
        <f>TWK!C495</f>
        <v>300</v>
      </c>
      <c r="D552" s="54">
        <f>TWK!D495</f>
        <v>295</v>
      </c>
      <c r="E552" s="54">
        <f>TWK!E495</f>
        <v>220</v>
      </c>
      <c r="F552" s="54">
        <f>TWK!F495</f>
        <v>190</v>
      </c>
      <c r="G552" s="54">
        <f>TWK!G495</f>
        <v>190</v>
      </c>
      <c r="H552" s="54">
        <f>TWK!H495</f>
        <v>192.5</v>
      </c>
      <c r="I552" s="54" t="e">
        <f>TWK!#REF!</f>
        <v>#REF!</v>
      </c>
      <c r="K552" s="54">
        <f t="shared" ref="K552:R552" si="1896">IFERROR(AVERAGE(B549:B552),"n/a")</f>
        <v>368.33333333333337</v>
      </c>
      <c r="L552" s="54">
        <f t="shared" si="1896"/>
        <v>304.58333333333337</v>
      </c>
      <c r="M552" s="54">
        <f t="shared" si="1896"/>
        <v>303.125</v>
      </c>
      <c r="N552" s="54">
        <f t="shared" si="1896"/>
        <v>218.95833333333331</v>
      </c>
      <c r="O552" s="54">
        <f t="shared" si="1896"/>
        <v>190.83333333333334</v>
      </c>
      <c r="P552" s="54">
        <f t="shared" si="1896"/>
        <v>190.83333333333334</v>
      </c>
      <c r="Q552" s="54">
        <f t="shared" si="1896"/>
        <v>185.41666666666666</v>
      </c>
      <c r="R552" s="54" t="str">
        <f t="shared" si="1896"/>
        <v>n/a</v>
      </c>
      <c r="T552" s="54">
        <f t="shared" ref="T552:Z552" si="1897">IFERROR((K396+K448+K500)/3,"n/a")</f>
        <v>434.66666666666669</v>
      </c>
      <c r="U552" s="54">
        <f t="shared" si="1897"/>
        <v>369.64583333333331</v>
      </c>
      <c r="V552" s="54">
        <f t="shared" si="1897"/>
        <v>348.84722222222223</v>
      </c>
      <c r="W552" s="54">
        <f t="shared" si="1897"/>
        <v>259.80555555555554</v>
      </c>
      <c r="X552" s="54">
        <f t="shared" si="1897"/>
        <v>312.625</v>
      </c>
      <c r="Y552" s="54">
        <f t="shared" si="1897"/>
        <v>312.625</v>
      </c>
      <c r="Z552" s="54">
        <f t="shared" si="1897"/>
        <v>235.54861111111109</v>
      </c>
      <c r="AA552" s="54" t="e">
        <f t="shared" ref="AA552" si="1898">(R396+R448+R500)/3</f>
        <v>#VALUE!</v>
      </c>
      <c r="AC552" s="74">
        <f>+AF552-'Figure 10 data'!I764</f>
        <v>0</v>
      </c>
      <c r="AD552" s="54">
        <f t="shared" ref="AD552:AD615" si="1899">IFERROR((B552/T552-1)*100,"n/a")</f>
        <v>-17.177914110429448</v>
      </c>
      <c r="AE552" s="54">
        <f t="shared" si="1856"/>
        <v>-18.841233162373893</v>
      </c>
      <c r="AF552" s="54">
        <f t="shared" si="1820"/>
        <v>-15.435760640203844</v>
      </c>
      <c r="AG552" s="54">
        <f t="shared" si="1821"/>
        <v>-15.321287287501328</v>
      </c>
      <c r="AH552" s="54">
        <f t="shared" si="1822"/>
        <v>-39.224310275889643</v>
      </c>
      <c r="AI552" s="54">
        <f t="shared" si="1823"/>
        <v>-39.224310275889643</v>
      </c>
      <c r="AJ552" s="54">
        <f t="shared" si="1824"/>
        <v>-18.275892567587483</v>
      </c>
      <c r="AK552" s="54" t="e">
        <f t="shared" ref="AK552" si="1900">(I552/AA552-1)*100</f>
        <v>#REF!</v>
      </c>
      <c r="AM552" s="74">
        <f>AP552-'Figure 10 data'!H764</f>
        <v>0</v>
      </c>
      <c r="AN552" s="54">
        <f t="shared" si="1879"/>
        <v>-4.0000000000000036</v>
      </c>
      <c r="AO552" s="54">
        <f t="shared" si="1858"/>
        <v>-4.2553191489361648</v>
      </c>
      <c r="AP552" s="54">
        <f t="shared" si="1791"/>
        <v>6.6265060240963791</v>
      </c>
      <c r="AQ552" s="54">
        <f t="shared" si="1792"/>
        <v>-5.0359712230215736</v>
      </c>
      <c r="AR552" s="54">
        <f t="shared" si="1798"/>
        <v>-28.301886792452834</v>
      </c>
      <c r="AS552" s="54">
        <f t="shared" si="1799"/>
        <v>-28.301886792452834</v>
      </c>
      <c r="AT552" s="54">
        <f t="shared" si="1800"/>
        <v>-2.5316455696202556</v>
      </c>
      <c r="AU552" s="54" t="e">
        <f t="shared" ref="AU552" si="1901">(I552/I500-1)*100</f>
        <v>#REF!</v>
      </c>
    </row>
    <row r="553" spans="1:47" x14ac:dyDescent="0.25">
      <c r="A553" s="12">
        <f t="shared" si="744"/>
        <v>41450</v>
      </c>
      <c r="B553" s="54">
        <f>TWK!B496</f>
        <v>386.66666666666669</v>
      </c>
      <c r="C553" s="54">
        <f>TWK!C496</f>
        <v>335</v>
      </c>
      <c r="D553" s="54">
        <f>TWK!D496</f>
        <v>323.33333333333331</v>
      </c>
      <c r="E553" s="54">
        <f>TWK!E496</f>
        <v>233.33333333333334</v>
      </c>
      <c r="F553" s="54">
        <f>TWK!F496</f>
        <v>211.66666666666666</v>
      </c>
      <c r="G553" s="54">
        <f>TWK!G496</f>
        <v>211.66666666666666</v>
      </c>
      <c r="H553" s="54">
        <f>TWK!H496</f>
        <v>196.66666666666666</v>
      </c>
      <c r="I553" s="54" t="e">
        <f>TWK!#REF!</f>
        <v>#REF!</v>
      </c>
      <c r="K553" s="54">
        <f t="shared" ref="K553:R553" si="1902">IFERROR(AVERAGE(B550:B553),"n/a")</f>
        <v>374.58333333333337</v>
      </c>
      <c r="L553" s="54">
        <f t="shared" si="1902"/>
        <v>314.16666666666669</v>
      </c>
      <c r="M553" s="54">
        <f t="shared" si="1902"/>
        <v>306.45833333333331</v>
      </c>
      <c r="N553" s="54">
        <f t="shared" si="1902"/>
        <v>223.125</v>
      </c>
      <c r="O553" s="54">
        <f t="shared" si="1902"/>
        <v>196.25</v>
      </c>
      <c r="P553" s="54">
        <f t="shared" si="1902"/>
        <v>196.25</v>
      </c>
      <c r="Q553" s="54">
        <f t="shared" si="1902"/>
        <v>189.58333333333331</v>
      </c>
      <c r="R553" s="54" t="str">
        <f t="shared" si="1902"/>
        <v>n/a</v>
      </c>
      <c r="T553" s="54">
        <f t="shared" ref="T553:Z553" si="1903">IFERROR((K397+K449+K501)/3,"n/a")</f>
        <v>432.95833333333331</v>
      </c>
      <c r="U553" s="54">
        <f t="shared" si="1903"/>
        <v>365.60416666666669</v>
      </c>
      <c r="V553" s="54">
        <f t="shared" si="1903"/>
        <v>340.84722222222223</v>
      </c>
      <c r="W553" s="54">
        <f t="shared" si="1903"/>
        <v>257.22222222222223</v>
      </c>
      <c r="X553" s="54">
        <f t="shared" si="1903"/>
        <v>302.66666666666669</v>
      </c>
      <c r="Y553" s="54">
        <f t="shared" si="1903"/>
        <v>303.22222222222223</v>
      </c>
      <c r="Z553" s="54">
        <f t="shared" si="1903"/>
        <v>233.71527777777774</v>
      </c>
      <c r="AA553" s="54" t="e">
        <f t="shared" ref="AA553" si="1904">(R397+R449+R501)/3</f>
        <v>#VALUE!</v>
      </c>
      <c r="AC553" s="74">
        <f>+AF553-'Figure 10 data'!I765</f>
        <v>0</v>
      </c>
      <c r="AD553" s="54">
        <f t="shared" si="1899"/>
        <v>-10.691944952362608</v>
      </c>
      <c r="AE553" s="54">
        <f t="shared" si="1856"/>
        <v>-8.3708473417288829</v>
      </c>
      <c r="AF553" s="54">
        <f t="shared" si="1820"/>
        <v>-5.1383399209486207</v>
      </c>
      <c r="AG553" s="54">
        <f t="shared" si="1821"/>
        <v>-9.2872570194384441</v>
      </c>
      <c r="AH553" s="54">
        <f t="shared" si="1822"/>
        <v>-30.066079295154189</v>
      </c>
      <c r="AI553" s="54">
        <f t="shared" si="1823"/>
        <v>-30.194210333455484</v>
      </c>
      <c r="AJ553" s="54">
        <f t="shared" si="1824"/>
        <v>-15.852027930470946</v>
      </c>
      <c r="AK553" s="54" t="e">
        <f t="shared" ref="AK553" si="1905">(I553/AA553-1)*100</f>
        <v>#REF!</v>
      </c>
      <c r="AM553" s="74">
        <f>AP553-'Figure 10 data'!H765</f>
        <v>0</v>
      </c>
      <c r="AN553" s="54">
        <f t="shared" si="1879"/>
        <v>3.1111111111111089</v>
      </c>
      <c r="AO553" s="54">
        <f t="shared" si="1858"/>
        <v>9.2391304347825951</v>
      </c>
      <c r="AP553" s="54">
        <f t="shared" si="1791"/>
        <v>19.753086419753085</v>
      </c>
      <c r="AQ553" s="54">
        <f t="shared" si="1792"/>
        <v>-2.0979020979020935</v>
      </c>
      <c r="AR553" s="54">
        <f t="shared" si="1798"/>
        <v>-15.333333333333332</v>
      </c>
      <c r="AS553" s="54">
        <f t="shared" si="1799"/>
        <v>-17.532467532467543</v>
      </c>
      <c r="AT553" s="54">
        <f t="shared" si="1800"/>
        <v>0</v>
      </c>
      <c r="AU553" s="54" t="e">
        <f t="shared" ref="AU553" si="1906">(I553/I501-1)*100</f>
        <v>#REF!</v>
      </c>
    </row>
    <row r="554" spans="1:47" x14ac:dyDescent="0.25">
      <c r="A554" s="12">
        <f t="shared" si="744"/>
        <v>41457</v>
      </c>
      <c r="B554" s="54">
        <f>TWK!B497</f>
        <v>380</v>
      </c>
      <c r="C554" s="54">
        <f>TWK!C497</f>
        <v>310</v>
      </c>
      <c r="D554" s="54">
        <f>TWK!D497</f>
        <v>306.66666666666669</v>
      </c>
      <c r="E554" s="54">
        <f>TWK!E497</f>
        <v>225</v>
      </c>
      <c r="F554" s="54">
        <f>TWK!F497</f>
        <v>210</v>
      </c>
      <c r="G554" s="54">
        <f>TWK!G497</f>
        <v>210</v>
      </c>
      <c r="H554" s="54">
        <f>TWK!H497</f>
        <v>191.66666666666666</v>
      </c>
      <c r="I554" s="54" t="e">
        <f>TWK!#REF!</f>
        <v>#REF!</v>
      </c>
      <c r="K554" s="54">
        <f t="shared" ref="K554:R554" si="1907">IFERROR(AVERAGE(B551:B554),"n/a")</f>
        <v>370.41666666666669</v>
      </c>
      <c r="L554" s="54">
        <f t="shared" si="1907"/>
        <v>312.5</v>
      </c>
      <c r="M554" s="54">
        <f t="shared" si="1907"/>
        <v>304.375</v>
      </c>
      <c r="N554" s="54">
        <f t="shared" si="1907"/>
        <v>223.95833333333334</v>
      </c>
      <c r="O554" s="54">
        <f t="shared" si="1907"/>
        <v>200.41666666666666</v>
      </c>
      <c r="P554" s="54">
        <f t="shared" si="1907"/>
        <v>200.41666666666666</v>
      </c>
      <c r="Q554" s="54">
        <f t="shared" si="1907"/>
        <v>192.08333333333331</v>
      </c>
      <c r="R554" s="54" t="str">
        <f t="shared" si="1907"/>
        <v>n/a</v>
      </c>
      <c r="T554" s="54">
        <f t="shared" ref="T554:Z554" si="1908">IFERROR((K398+K450+K502)/3,"n/a")</f>
        <v>437.29861111111114</v>
      </c>
      <c r="U554" s="54">
        <f t="shared" si="1908"/>
        <v>368.875</v>
      </c>
      <c r="V554" s="54">
        <f t="shared" si="1908"/>
        <v>347.47916666666669</v>
      </c>
      <c r="W554" s="54">
        <f t="shared" si="1908"/>
        <v>265.27083333333331</v>
      </c>
      <c r="X554" s="54">
        <f t="shared" si="1908"/>
        <v>300.67361111111109</v>
      </c>
      <c r="Y554" s="54">
        <f t="shared" si="1908"/>
        <v>300.95138888888891</v>
      </c>
      <c r="Z554" s="54">
        <f t="shared" si="1908"/>
        <v>236.4375</v>
      </c>
      <c r="AA554" s="54" t="e">
        <f t="shared" ref="AA554" si="1909">(R398+R450+R502)/3</f>
        <v>#VALUE!</v>
      </c>
      <c r="AC554" s="74">
        <f>+AF554-'Figure 10 data'!I766</f>
        <v>0</v>
      </c>
      <c r="AD554" s="54">
        <f t="shared" si="1899"/>
        <v>-13.102856870622992</v>
      </c>
      <c r="AE554" s="54">
        <f t="shared" si="1856"/>
        <v>-15.96069129108777</v>
      </c>
      <c r="AF554" s="54">
        <f t="shared" si="1820"/>
        <v>-11.745308471730919</v>
      </c>
      <c r="AG554" s="54">
        <f t="shared" si="1821"/>
        <v>-15.181025681300554</v>
      </c>
      <c r="AH554" s="54">
        <f t="shared" si="1822"/>
        <v>-30.156823798415587</v>
      </c>
      <c r="AI554" s="54">
        <f t="shared" si="1823"/>
        <v>-30.221288967856573</v>
      </c>
      <c r="AJ554" s="54">
        <f t="shared" si="1824"/>
        <v>-18.935589038681822</v>
      </c>
      <c r="AK554" s="54" t="e">
        <f t="shared" ref="AK554" si="1910">(I554/AA554-1)*100</f>
        <v>#REF!</v>
      </c>
      <c r="AM554" s="74">
        <f>AP554-'Figure 10 data'!H766</f>
        <v>0</v>
      </c>
      <c r="AN554" s="54">
        <f t="shared" si="1879"/>
        <v>-5.0000000000000044</v>
      </c>
      <c r="AO554" s="54">
        <f t="shared" si="1858"/>
        <v>-4.0247678018575872</v>
      </c>
      <c r="AP554" s="54">
        <f t="shared" si="1791"/>
        <v>-4.1666666666666625</v>
      </c>
      <c r="AQ554" s="54">
        <f t="shared" si="1792"/>
        <v>-23.208191126279864</v>
      </c>
      <c r="AR554" s="54">
        <f t="shared" si="1798"/>
        <v>-20.75471698113207</v>
      </c>
      <c r="AS554" s="54">
        <f t="shared" si="1799"/>
        <v>-20.75471698113207</v>
      </c>
      <c r="AT554" s="54">
        <f t="shared" si="1800"/>
        <v>-14.050822122571006</v>
      </c>
      <c r="AU554" s="54" t="e">
        <f t="shared" ref="AU554" si="1911">(I554/I502-1)*100</f>
        <v>#REF!</v>
      </c>
    </row>
    <row r="555" spans="1:47" x14ac:dyDescent="0.25">
      <c r="A555" s="12">
        <f t="shared" si="744"/>
        <v>41464</v>
      </c>
      <c r="B555" s="54">
        <f>TWK!B498</f>
        <v>363.33333333333331</v>
      </c>
      <c r="C555" s="54">
        <f>TWK!C498</f>
        <v>298.33333333333331</v>
      </c>
      <c r="D555" s="54">
        <f>TWK!D498</f>
        <v>288.33333333333331</v>
      </c>
      <c r="E555" s="54">
        <f>TWK!E498</f>
        <v>226.66666666666666</v>
      </c>
      <c r="F555" s="54">
        <f>TWK!F498</f>
        <v>211.66666666666666</v>
      </c>
      <c r="G555" s="54">
        <f>TWK!G498</f>
        <v>211.66666666666666</v>
      </c>
      <c r="H555" s="54">
        <f>TWK!H498</f>
        <v>191.66666666666666</v>
      </c>
      <c r="I555" s="54" t="e">
        <f>TWK!#REF!</f>
        <v>#REF!</v>
      </c>
      <c r="K555" s="54">
        <f t="shared" ref="K555:R555" si="1912">IFERROR(AVERAGE(B552:B555),"n/a")</f>
        <v>372.5</v>
      </c>
      <c r="L555" s="54">
        <f t="shared" si="1912"/>
        <v>310.83333333333331</v>
      </c>
      <c r="M555" s="54">
        <f t="shared" si="1912"/>
        <v>303.33333333333331</v>
      </c>
      <c r="N555" s="54">
        <f t="shared" si="1912"/>
        <v>226.25</v>
      </c>
      <c r="O555" s="54">
        <f t="shared" si="1912"/>
        <v>205.83333333333331</v>
      </c>
      <c r="P555" s="54">
        <f t="shared" si="1912"/>
        <v>205.83333333333331</v>
      </c>
      <c r="Q555" s="54">
        <f t="shared" si="1912"/>
        <v>193.12499999999997</v>
      </c>
      <c r="R555" s="54" t="str">
        <f t="shared" si="1912"/>
        <v>n/a</v>
      </c>
      <c r="T555" s="54">
        <f t="shared" ref="T555:Z555" si="1913">IFERROR((K399+K451+K503)/3,"n/a")</f>
        <v>452.57638888888891</v>
      </c>
      <c r="U555" s="54">
        <f t="shared" si="1913"/>
        <v>378.1805555555556</v>
      </c>
      <c r="V555" s="54">
        <f t="shared" si="1913"/>
        <v>360.8819444444444</v>
      </c>
      <c r="W555" s="54">
        <f t="shared" si="1913"/>
        <v>281.48611111111109</v>
      </c>
      <c r="X555" s="54">
        <f t="shared" si="1913"/>
        <v>306.40277777777777</v>
      </c>
      <c r="Y555" s="54">
        <f t="shared" si="1913"/>
        <v>306.6805555555556</v>
      </c>
      <c r="Z555" s="54">
        <f t="shared" si="1913"/>
        <v>247.02777777777774</v>
      </c>
      <c r="AA555" s="54" t="e">
        <f t="shared" ref="AA555" si="1914">(R399+R451+R503)/3</f>
        <v>#VALUE!</v>
      </c>
      <c r="AC555" s="74">
        <f>+AF555-'Figure 10 data'!I767</f>
        <v>0</v>
      </c>
      <c r="AD555" s="54">
        <f t="shared" si="1899"/>
        <v>-19.718893372819213</v>
      </c>
      <c r="AE555" s="54">
        <f t="shared" si="1856"/>
        <v>-21.113518674942167</v>
      </c>
      <c r="AF555" s="54">
        <f t="shared" si="1820"/>
        <v>-20.103142378817317</v>
      </c>
      <c r="AG555" s="54">
        <f t="shared" si="1821"/>
        <v>-19.4750086347264</v>
      </c>
      <c r="AH555" s="54">
        <f t="shared" si="1822"/>
        <v>-30.91881601015367</v>
      </c>
      <c r="AI555" s="54">
        <f t="shared" si="1823"/>
        <v>-30.981386712558322</v>
      </c>
      <c r="AJ555" s="54">
        <f t="shared" si="1824"/>
        <v>-22.41088496570336</v>
      </c>
      <c r="AK555" s="54" t="e">
        <f t="shared" ref="AK555" si="1915">(I555/AA555-1)*100</f>
        <v>#REF!</v>
      </c>
      <c r="AM555" s="74">
        <f>AP555-'Figure 10 data'!H767</f>
        <v>0</v>
      </c>
      <c r="AN555" s="54">
        <f t="shared" si="1879"/>
        <v>-23.508771929824569</v>
      </c>
      <c r="AO555" s="54">
        <f t="shared" si="1858"/>
        <v>-16.355140186915897</v>
      </c>
      <c r="AP555" s="54">
        <f t="shared" si="1791"/>
        <v>-18.39622641509434</v>
      </c>
      <c r="AQ555" s="54">
        <f t="shared" si="1792"/>
        <v>-29.896907216494839</v>
      </c>
      <c r="AR555" s="54">
        <f t="shared" si="1798"/>
        <v>-25.730994152046783</v>
      </c>
      <c r="AS555" s="54">
        <f t="shared" si="1799"/>
        <v>-25.730994152046783</v>
      </c>
      <c r="AT555" s="54">
        <f t="shared" si="1800"/>
        <v>-23.333333333333339</v>
      </c>
      <c r="AU555" s="54" t="e">
        <f t="shared" ref="AU555" si="1916">(I555/I503-1)*100</f>
        <v>#REF!</v>
      </c>
    </row>
    <row r="556" spans="1:47" x14ac:dyDescent="0.25">
      <c r="A556" s="12">
        <f t="shared" si="744"/>
        <v>41471</v>
      </c>
      <c r="B556" s="54">
        <f>TWK!B499</f>
        <v>356.66666666666703</v>
      </c>
      <c r="C556" s="54">
        <f>TWK!C499</f>
        <v>300</v>
      </c>
      <c r="D556" s="54">
        <f>TWK!D499</f>
        <v>281.66666666666669</v>
      </c>
      <c r="E556" s="54">
        <f>TWK!E499</f>
        <v>223.33333333333334</v>
      </c>
      <c r="F556" s="54">
        <f>TWK!F499</f>
        <v>200</v>
      </c>
      <c r="G556" s="54">
        <f>TWK!G499</f>
        <v>200</v>
      </c>
      <c r="H556" s="54">
        <f>TWK!H499</f>
        <v>185</v>
      </c>
      <c r="I556" s="54" t="e">
        <f>TWK!#REF!</f>
        <v>#REF!</v>
      </c>
      <c r="K556" s="54">
        <f t="shared" ref="K556:R556" si="1917">IFERROR(AVERAGE(B553:B556),"n/a")</f>
        <v>371.66666666666674</v>
      </c>
      <c r="L556" s="54">
        <f t="shared" si="1917"/>
        <v>310.83333333333331</v>
      </c>
      <c r="M556" s="54">
        <f t="shared" si="1917"/>
        <v>300</v>
      </c>
      <c r="N556" s="54">
        <f t="shared" si="1917"/>
        <v>227.08333333333334</v>
      </c>
      <c r="O556" s="54">
        <f t="shared" si="1917"/>
        <v>208.33333333333331</v>
      </c>
      <c r="P556" s="54">
        <f t="shared" si="1917"/>
        <v>208.33333333333331</v>
      </c>
      <c r="Q556" s="54">
        <f t="shared" si="1917"/>
        <v>191.25</v>
      </c>
      <c r="R556" s="54" t="str">
        <f t="shared" si="1917"/>
        <v>n/a</v>
      </c>
      <c r="T556" s="54">
        <f t="shared" ref="T556:Z556" si="1918">IFERROR((K400+K452+K504)/3,"n/a")</f>
        <v>471.84722222222223</v>
      </c>
      <c r="U556" s="54">
        <f t="shared" si="1918"/>
        <v>392.34722222222217</v>
      </c>
      <c r="V556" s="54">
        <f t="shared" si="1918"/>
        <v>380.86111111111109</v>
      </c>
      <c r="W556" s="54">
        <f t="shared" si="1918"/>
        <v>300.20833333333331</v>
      </c>
      <c r="X556" s="54">
        <f t="shared" si="1918"/>
        <v>327.65277777777777</v>
      </c>
      <c r="Y556" s="54">
        <f t="shared" si="1918"/>
        <v>327.51388888888891</v>
      </c>
      <c r="Z556" s="54">
        <f t="shared" si="1918"/>
        <v>264.97916666666663</v>
      </c>
      <c r="AA556" s="54" t="e">
        <f t="shared" ref="AA556" si="1919">(R400+R452+R504)/3</f>
        <v>#VALUE!</v>
      </c>
      <c r="AC556" s="74">
        <f>+AF556-'Figure 10 data'!I768</f>
        <v>0</v>
      </c>
      <c r="AD556" s="54">
        <f t="shared" si="1899"/>
        <v>-24.410561328113424</v>
      </c>
      <c r="AE556" s="54">
        <f t="shared" si="1856"/>
        <v>-23.537116358101162</v>
      </c>
      <c r="AF556" s="54">
        <f t="shared" si="1820"/>
        <v>-26.044781562249277</v>
      </c>
      <c r="AG556" s="54">
        <f t="shared" si="1821"/>
        <v>-25.60721721027064</v>
      </c>
      <c r="AH556" s="54">
        <f t="shared" si="1822"/>
        <v>-38.959772794709849</v>
      </c>
      <c r="AI556" s="54">
        <f t="shared" si="1823"/>
        <v>-38.933887451762018</v>
      </c>
      <c r="AJ556" s="54">
        <f t="shared" si="1824"/>
        <v>-30.18319050239797</v>
      </c>
      <c r="AK556" s="54" t="e">
        <f t="shared" ref="AK556" si="1920">(I556/AA556-1)*100</f>
        <v>#REF!</v>
      </c>
      <c r="AM556" s="74">
        <f>AP556-'Figure 10 data'!H768</f>
        <v>0</v>
      </c>
      <c r="AN556" s="54">
        <f t="shared" si="1879"/>
        <v>-30.406504065040586</v>
      </c>
      <c r="AO556" s="54">
        <f t="shared" si="1858"/>
        <v>-27.27272727272727</v>
      </c>
      <c r="AP556" s="54">
        <f t="shared" si="1791"/>
        <v>-31.090723751274208</v>
      </c>
      <c r="AQ556" s="54">
        <f t="shared" si="1792"/>
        <v>-41.228070175438589</v>
      </c>
      <c r="AR556" s="54">
        <f t="shared" si="1798"/>
        <v>-42.857142857142861</v>
      </c>
      <c r="AS556" s="54">
        <f t="shared" si="1799"/>
        <v>-42.028985507246375</v>
      </c>
      <c r="AT556" s="54">
        <f t="shared" si="1800"/>
        <v>-40.800000000000004</v>
      </c>
      <c r="AU556" s="54" t="e">
        <f t="shared" ref="AU556" si="1921">(I556/I504-1)*100</f>
        <v>#REF!</v>
      </c>
    </row>
    <row r="557" spans="1:47" x14ac:dyDescent="0.25">
      <c r="A557" s="12">
        <f t="shared" si="744"/>
        <v>41478</v>
      </c>
      <c r="B557" s="54">
        <f>TWK!B500</f>
        <v>340</v>
      </c>
      <c r="C557" s="54">
        <f>TWK!C500</f>
        <v>293.33333333333331</v>
      </c>
      <c r="D557" s="54">
        <f>TWK!D500</f>
        <v>265</v>
      </c>
      <c r="E557" s="54">
        <f>TWK!E500</f>
        <v>220</v>
      </c>
      <c r="F557" s="54">
        <f>TWK!F500</f>
        <v>200</v>
      </c>
      <c r="G557" s="54">
        <f>TWK!G500</f>
        <v>200</v>
      </c>
      <c r="H557" s="54">
        <f>TWK!H500</f>
        <v>185</v>
      </c>
      <c r="I557" s="54" t="e">
        <f>TWK!#REF!</f>
        <v>#REF!</v>
      </c>
      <c r="K557" s="54">
        <f t="shared" ref="K557:R557" si="1922">IFERROR(AVERAGE(B554:B557),"n/a")</f>
        <v>360.00000000000006</v>
      </c>
      <c r="L557" s="54">
        <f t="shared" si="1922"/>
        <v>300.41666666666663</v>
      </c>
      <c r="M557" s="54">
        <f t="shared" si="1922"/>
        <v>285.41666666666669</v>
      </c>
      <c r="N557" s="54">
        <f t="shared" si="1922"/>
        <v>223.75</v>
      </c>
      <c r="O557" s="54">
        <f t="shared" si="1922"/>
        <v>205.41666666666666</v>
      </c>
      <c r="P557" s="54">
        <f t="shared" si="1922"/>
        <v>205.41666666666666</v>
      </c>
      <c r="Q557" s="54">
        <f t="shared" si="1922"/>
        <v>188.33333333333331</v>
      </c>
      <c r="R557" s="54" t="str">
        <f t="shared" si="1922"/>
        <v>n/a</v>
      </c>
      <c r="T557" s="54">
        <f t="shared" ref="T557:Z557" si="1923">IFERROR((K401+K453+K505)/3,"n/a")</f>
        <v>479.09722222222223</v>
      </c>
      <c r="U557" s="54">
        <f t="shared" si="1923"/>
        <v>397.95833333333331</v>
      </c>
      <c r="V557" s="54">
        <f t="shared" si="1923"/>
        <v>391.1944444444444</v>
      </c>
      <c r="W557" s="54">
        <f t="shared" si="1923"/>
        <v>312.15277777777777</v>
      </c>
      <c r="X557" s="54">
        <f t="shared" si="1923"/>
        <v>346.01388888888891</v>
      </c>
      <c r="Y557" s="54">
        <f t="shared" si="1923"/>
        <v>345.31944444444451</v>
      </c>
      <c r="Z557" s="54">
        <f t="shared" si="1923"/>
        <v>279.28472222222223</v>
      </c>
      <c r="AA557" s="54" t="e">
        <f t="shared" ref="AA557" si="1924">(R401+R453+R505)/3</f>
        <v>#VALUE!</v>
      </c>
      <c r="AC557" s="74">
        <f>+AF557-'Figure 10 data'!I769</f>
        <v>0</v>
      </c>
      <c r="AD557" s="54">
        <f t="shared" si="1899"/>
        <v>-29.033193216408172</v>
      </c>
      <c r="AE557" s="54">
        <f t="shared" si="1856"/>
        <v>-26.29044079154016</v>
      </c>
      <c r="AF557" s="54">
        <f t="shared" si="1820"/>
        <v>-32.258751686430443</v>
      </c>
      <c r="AG557" s="54">
        <f t="shared" si="1821"/>
        <v>-29.521690767519459</v>
      </c>
      <c r="AH557" s="54">
        <f t="shared" si="1822"/>
        <v>-42.198852004977326</v>
      </c>
      <c r="AI557" s="54">
        <f t="shared" si="1823"/>
        <v>-42.082612717692967</v>
      </c>
      <c r="AJ557" s="54">
        <f t="shared" si="1824"/>
        <v>-33.759355496431851</v>
      </c>
      <c r="AK557" s="54" t="e">
        <f t="shared" ref="AK557" si="1925">(I557/AA557-1)*100</f>
        <v>#REF!</v>
      </c>
      <c r="AM557" s="74">
        <f>AP557-'Figure 10 data'!H769</f>
        <v>0</v>
      </c>
      <c r="AN557" s="54">
        <f t="shared" si="1879"/>
        <v>-28.919860627177695</v>
      </c>
      <c r="AO557" s="54">
        <f t="shared" si="1858"/>
        <v>-20.720720720720731</v>
      </c>
      <c r="AP557" s="54">
        <f t="shared" si="1791"/>
        <v>-25.700934579439259</v>
      </c>
      <c r="AQ557" s="54">
        <f t="shared" si="1792"/>
        <v>-34.975369458128078</v>
      </c>
      <c r="AR557" s="54">
        <f t="shared" si="1798"/>
        <v>-39.516129032258064</v>
      </c>
      <c r="AS557" s="54">
        <f t="shared" si="1799"/>
        <v>-39.516129032258064</v>
      </c>
      <c r="AT557" s="54">
        <f t="shared" si="1800"/>
        <v>-38.674033149171272</v>
      </c>
      <c r="AU557" s="54" t="e">
        <f t="shared" ref="AU557" si="1926">(I557/I505-1)*100</f>
        <v>#REF!</v>
      </c>
    </row>
    <row r="558" spans="1:47" x14ac:dyDescent="0.25">
      <c r="A558" s="12">
        <f t="shared" si="744"/>
        <v>41485</v>
      </c>
      <c r="B558" s="54">
        <f>TWK!B501</f>
        <v>328.33333333333331</v>
      </c>
      <c r="C558" s="54">
        <f>TWK!C501</f>
        <v>278.33333333333331</v>
      </c>
      <c r="D558" s="54">
        <f>TWK!D501</f>
        <v>258.33333333333331</v>
      </c>
      <c r="E558" s="54">
        <f>TWK!E501</f>
        <v>216.66666666666666</v>
      </c>
      <c r="F558" s="54">
        <f>TWK!F501</f>
        <v>206.66666666666666</v>
      </c>
      <c r="G558" s="54">
        <f>TWK!G501</f>
        <v>206.66666666666666</v>
      </c>
      <c r="H558" s="54">
        <f>TWK!H501</f>
        <v>188.33333333333334</v>
      </c>
      <c r="I558" s="54" t="e">
        <f>TWK!#REF!</f>
        <v>#REF!</v>
      </c>
      <c r="K558" s="54">
        <f t="shared" ref="K558:R558" si="1927">IFERROR(AVERAGE(B555:B558),"n/a")</f>
        <v>347.08333333333343</v>
      </c>
      <c r="L558" s="54">
        <f t="shared" si="1927"/>
        <v>292.49999999999994</v>
      </c>
      <c r="M558" s="54">
        <f t="shared" si="1927"/>
        <v>273.33333333333331</v>
      </c>
      <c r="N558" s="54">
        <f t="shared" si="1927"/>
        <v>221.66666666666666</v>
      </c>
      <c r="O558" s="54">
        <f t="shared" si="1927"/>
        <v>204.58333333333331</v>
      </c>
      <c r="P558" s="54">
        <f t="shared" si="1927"/>
        <v>204.58333333333331</v>
      </c>
      <c r="Q558" s="54">
        <f t="shared" si="1927"/>
        <v>187.5</v>
      </c>
      <c r="R558" s="54" t="str">
        <f t="shared" si="1927"/>
        <v>n/a</v>
      </c>
      <c r="T558" s="54">
        <f t="shared" ref="T558:Z558" si="1928">IFERROR((K402+K454+K506)/3,"n/a")</f>
        <v>478.1944444444444</v>
      </c>
      <c r="U558" s="54">
        <f t="shared" si="1928"/>
        <v>396.70138888888891</v>
      </c>
      <c r="V558" s="54">
        <f t="shared" si="1928"/>
        <v>389.77083333333331</v>
      </c>
      <c r="W558" s="54">
        <f t="shared" si="1928"/>
        <v>314.31249999999994</v>
      </c>
      <c r="X558" s="54">
        <f t="shared" si="1928"/>
        <v>360.29861111111114</v>
      </c>
      <c r="Y558" s="54">
        <f t="shared" si="1928"/>
        <v>359.88194444444451</v>
      </c>
      <c r="Z558" s="54">
        <f t="shared" si="1928"/>
        <v>288.68055555555554</v>
      </c>
      <c r="AA558" s="54" t="e">
        <f t="shared" ref="AA558" si="1929">(R402+R454+R506)/3</f>
        <v>#VALUE!</v>
      </c>
      <c r="AC558" s="74">
        <f>+AF558-'Figure 10 data'!I770</f>
        <v>0</v>
      </c>
      <c r="AD558" s="54">
        <f t="shared" si="1899"/>
        <v>-31.338948591344749</v>
      </c>
      <c r="AE558" s="54">
        <f t="shared" si="1856"/>
        <v>-29.838074398249461</v>
      </c>
      <c r="AF558" s="54">
        <f t="shared" si="1820"/>
        <v>-33.721738200865893</v>
      </c>
      <c r="AG558" s="54">
        <f t="shared" si="1821"/>
        <v>-31.066481076423401</v>
      </c>
      <c r="AH558" s="54">
        <f t="shared" si="1822"/>
        <v>-42.640171154328009</v>
      </c>
      <c r="AI558" s="54">
        <f t="shared" si="1823"/>
        <v>-42.573760685409965</v>
      </c>
      <c r="AJ558" s="54">
        <f t="shared" si="1824"/>
        <v>-34.760644695693998</v>
      </c>
      <c r="AK558" s="54" t="e">
        <f t="shared" ref="AK558" si="1930">(I558/AA558-1)*100</f>
        <v>#REF!</v>
      </c>
      <c r="AM558" s="74">
        <f>AP558-'Figure 10 data'!H770</f>
        <v>0</v>
      </c>
      <c r="AN558" s="54">
        <f t="shared" si="1879"/>
        <v>-26.217228464419485</v>
      </c>
      <c r="AO558" s="54">
        <f t="shared" si="1858"/>
        <v>-21.962616822429915</v>
      </c>
      <c r="AP558" s="54">
        <f t="shared" si="1791"/>
        <v>-27.230046948356811</v>
      </c>
      <c r="AQ558" s="54">
        <f t="shared" si="1792"/>
        <v>-34.343434343434339</v>
      </c>
      <c r="AR558" s="54">
        <f t="shared" si="1798"/>
        <v>-38</v>
      </c>
      <c r="AS558" s="54">
        <f t="shared" si="1799"/>
        <v>-38</v>
      </c>
      <c r="AT558" s="54">
        <f t="shared" si="1800"/>
        <v>-39.572192513368989</v>
      </c>
      <c r="AU558" s="54" t="e">
        <f t="shared" ref="AU558" si="1931">(I558/I506-1)*100</f>
        <v>#REF!</v>
      </c>
    </row>
    <row r="559" spans="1:47" x14ac:dyDescent="0.25">
      <c r="A559" s="12">
        <f t="shared" si="744"/>
        <v>41492</v>
      </c>
      <c r="B559" s="54">
        <f>TWK!B502</f>
        <v>336.66666666666669</v>
      </c>
      <c r="C559" s="54">
        <f>TWK!C502</f>
        <v>296.66666666666669</v>
      </c>
      <c r="D559" s="54">
        <f>TWK!D502</f>
        <v>285</v>
      </c>
      <c r="E559" s="54">
        <f>TWK!E502</f>
        <v>230</v>
      </c>
      <c r="F559" s="54">
        <f>TWK!F502</f>
        <v>276.66666666666669</v>
      </c>
      <c r="G559" s="54">
        <f>TWK!G502</f>
        <v>276.66666666666669</v>
      </c>
      <c r="H559" s="54">
        <f>TWK!H502</f>
        <v>203.33333333333334</v>
      </c>
      <c r="I559" s="54" t="e">
        <f>TWK!#REF!</f>
        <v>#REF!</v>
      </c>
      <c r="K559" s="54">
        <f t="shared" ref="K559:R559" si="1932">IFERROR(AVERAGE(B556:B559),"n/a")</f>
        <v>340.41666666666674</v>
      </c>
      <c r="L559" s="54">
        <f t="shared" si="1932"/>
        <v>292.08333333333331</v>
      </c>
      <c r="M559" s="54">
        <f t="shared" si="1932"/>
        <v>272.5</v>
      </c>
      <c r="N559" s="54">
        <f t="shared" si="1932"/>
        <v>222.5</v>
      </c>
      <c r="O559" s="54">
        <f t="shared" si="1932"/>
        <v>220.83333333333331</v>
      </c>
      <c r="P559" s="54">
        <f t="shared" si="1932"/>
        <v>220.83333333333331</v>
      </c>
      <c r="Q559" s="54">
        <f t="shared" si="1932"/>
        <v>190.41666666666669</v>
      </c>
      <c r="R559" s="54" t="str">
        <f t="shared" si="1932"/>
        <v>n/a</v>
      </c>
      <c r="T559" s="54">
        <f t="shared" ref="T559:Z559" si="1933">IFERROR((K403+K455+K507)/3,"n/a")</f>
        <v>465.04861111111109</v>
      </c>
      <c r="U559" s="54">
        <f t="shared" si="1933"/>
        <v>392.04861111111114</v>
      </c>
      <c r="V559" s="54">
        <f t="shared" si="1933"/>
        <v>383.52777777777783</v>
      </c>
      <c r="W559" s="54">
        <f t="shared" si="1933"/>
        <v>316.74305555555549</v>
      </c>
      <c r="X559" s="54">
        <f t="shared" si="1933"/>
        <v>372.45138888888891</v>
      </c>
      <c r="Y559" s="54">
        <f t="shared" si="1933"/>
        <v>372.03472222222223</v>
      </c>
      <c r="Z559" s="54">
        <f t="shared" si="1933"/>
        <v>301.11111111111114</v>
      </c>
      <c r="AA559" s="54" t="e">
        <f t="shared" ref="AA559" si="1934">(R403+R455+R507)/3</f>
        <v>#VALUE!</v>
      </c>
      <c r="AC559" s="74">
        <f>+AF559-'Figure 10 data'!I771</f>
        <v>0</v>
      </c>
      <c r="AD559" s="54">
        <f t="shared" si="1899"/>
        <v>-27.606134364687072</v>
      </c>
      <c r="AE559" s="54">
        <f t="shared" si="1856"/>
        <v>-24.329111681870518</v>
      </c>
      <c r="AF559" s="54">
        <f t="shared" si="1820"/>
        <v>-25.689867458535531</v>
      </c>
      <c r="AG559" s="54">
        <f t="shared" si="1821"/>
        <v>-27.38593760277125</v>
      </c>
      <c r="AH559" s="54">
        <f t="shared" si="1822"/>
        <v>-25.71737549642944</v>
      </c>
      <c r="AI559" s="54">
        <f t="shared" si="1823"/>
        <v>-25.634181397345678</v>
      </c>
      <c r="AJ559" s="54">
        <f t="shared" si="1824"/>
        <v>-32.47232472324724</v>
      </c>
      <c r="AK559" s="54" t="e">
        <f t="shared" ref="AK559" si="1935">(I559/AA559-1)*100</f>
        <v>#REF!</v>
      </c>
      <c r="AM559" s="74">
        <f>AP559-'Figure 10 data'!H771</f>
        <v>0</v>
      </c>
      <c r="AN559" s="54">
        <f t="shared" si="1879"/>
        <v>-14.767932489451475</v>
      </c>
      <c r="AO559" s="54">
        <f t="shared" si="1858"/>
        <v>-7.8674948240165516</v>
      </c>
      <c r="AP559" s="54">
        <f t="shared" si="1791"/>
        <v>-6.5573770491803245</v>
      </c>
      <c r="AQ559" s="54">
        <f t="shared" si="1792"/>
        <v>-26.517571884984026</v>
      </c>
      <c r="AR559" s="54">
        <f t="shared" si="1798"/>
        <v>-15.650406504065039</v>
      </c>
      <c r="AS559" s="54">
        <f t="shared" si="1799"/>
        <v>-15.650406504065039</v>
      </c>
      <c r="AT559" s="54">
        <f t="shared" si="1800"/>
        <v>-37.435897435897438</v>
      </c>
      <c r="AU559" s="54" t="e">
        <f t="shared" ref="AU559" si="1936">(I559/I507-1)*100</f>
        <v>#REF!</v>
      </c>
    </row>
    <row r="560" spans="1:47" x14ac:dyDescent="0.25">
      <c r="A560" s="12">
        <f t="shared" si="744"/>
        <v>41499</v>
      </c>
      <c r="B560" s="54">
        <f>TWK!B503</f>
        <v>370</v>
      </c>
      <c r="C560" s="54">
        <f>TWK!C503</f>
        <v>353.33333333333331</v>
      </c>
      <c r="D560" s="54">
        <f>TWK!D503</f>
        <v>351.66666666666669</v>
      </c>
      <c r="E560" s="54">
        <f>TWK!E503</f>
        <v>308.33333333333331</v>
      </c>
      <c r="F560" s="54">
        <f>TWK!F503</f>
        <v>360</v>
      </c>
      <c r="G560" s="54">
        <f>TWK!G503</f>
        <v>360</v>
      </c>
      <c r="H560" s="54">
        <f>TWK!H503</f>
        <v>278.33333333333331</v>
      </c>
      <c r="I560" s="54" t="e">
        <f>TWK!#REF!</f>
        <v>#REF!</v>
      </c>
      <c r="K560" s="54">
        <f t="shared" ref="K560:R560" si="1937">IFERROR(AVERAGE(B557:B560),"n/a")</f>
        <v>343.75</v>
      </c>
      <c r="L560" s="54">
        <f t="shared" si="1937"/>
        <v>305.41666666666663</v>
      </c>
      <c r="M560" s="54">
        <f t="shared" si="1937"/>
        <v>290</v>
      </c>
      <c r="N560" s="54">
        <f t="shared" si="1937"/>
        <v>243.75</v>
      </c>
      <c r="O560" s="54">
        <f t="shared" si="1937"/>
        <v>260.83333333333331</v>
      </c>
      <c r="P560" s="54">
        <f t="shared" si="1937"/>
        <v>260.83333333333331</v>
      </c>
      <c r="Q560" s="54">
        <f t="shared" si="1937"/>
        <v>213.75</v>
      </c>
      <c r="R560" s="54" t="str">
        <f t="shared" si="1937"/>
        <v>n/a</v>
      </c>
      <c r="T560" s="54">
        <f t="shared" ref="T560:Z560" si="1938">IFERROR((K404+K456+K508)/3,"n/a")</f>
        <v>451.0694444444444</v>
      </c>
      <c r="U560" s="54">
        <f t="shared" si="1938"/>
        <v>388.81944444444451</v>
      </c>
      <c r="V560" s="54">
        <f t="shared" si="1938"/>
        <v>380.17361111111114</v>
      </c>
      <c r="W560" s="54">
        <f t="shared" si="1938"/>
        <v>324.02083333333331</v>
      </c>
      <c r="X560" s="54">
        <f t="shared" si="1938"/>
        <v>377.67361111111109</v>
      </c>
      <c r="Y560" s="54">
        <f t="shared" si="1938"/>
        <v>377.67361111111109</v>
      </c>
      <c r="Z560" s="54">
        <f t="shared" si="1938"/>
        <v>316.8680555555556</v>
      </c>
      <c r="AA560" s="54" t="e">
        <f t="shared" ref="AA560" si="1939">(R404+R456+R508)/3</f>
        <v>#VALUE!</v>
      </c>
      <c r="AC560" s="74">
        <f>+AF560-'Figure 10 data'!I772</f>
        <v>0</v>
      </c>
      <c r="AD560" s="54">
        <f t="shared" si="1899"/>
        <v>-17.972719155094364</v>
      </c>
      <c r="AE560" s="54">
        <f t="shared" si="1856"/>
        <v>-9.1266297553134645</v>
      </c>
      <c r="AF560" s="54">
        <f t="shared" si="1820"/>
        <v>-7.4984016805187732</v>
      </c>
      <c r="AG560" s="54">
        <f t="shared" si="1821"/>
        <v>-4.8415096765897285</v>
      </c>
      <c r="AH560" s="54">
        <f t="shared" si="1822"/>
        <v>-4.679599154178538</v>
      </c>
      <c r="AI560" s="54">
        <f t="shared" si="1823"/>
        <v>-4.679599154178538</v>
      </c>
      <c r="AJ560" s="54">
        <f t="shared" si="1824"/>
        <v>-12.16112559994742</v>
      </c>
      <c r="AK560" s="54" t="e">
        <f t="shared" ref="AK560" si="1940">(I560/AA560-1)*100</f>
        <v>#REF!</v>
      </c>
      <c r="AM560" s="74">
        <f>AP560-'Figure 10 data'!H772</f>
        <v>0</v>
      </c>
      <c r="AN560" s="54">
        <f t="shared" si="1879"/>
        <v>-7.4999999999999956</v>
      </c>
      <c r="AO560" s="54">
        <f t="shared" si="1858"/>
        <v>-4.0723981900452451</v>
      </c>
      <c r="AP560" s="54">
        <f t="shared" si="1791"/>
        <v>-3.6529680365296802</v>
      </c>
      <c r="AQ560" s="54">
        <f t="shared" si="1792"/>
        <v>-11.483253588516751</v>
      </c>
      <c r="AR560" s="54">
        <f t="shared" si="1798"/>
        <v>3.3492822966507241</v>
      </c>
      <c r="AS560" s="54">
        <f t="shared" si="1799"/>
        <v>3.3492822966507241</v>
      </c>
      <c r="AT560" s="54">
        <f t="shared" si="1800"/>
        <v>-28.017241379310352</v>
      </c>
      <c r="AU560" s="54" t="e">
        <f t="shared" ref="AU560" si="1941">(I560/I508-1)*100</f>
        <v>#REF!</v>
      </c>
    </row>
    <row r="561" spans="1:47" x14ac:dyDescent="0.25">
      <c r="A561" s="12">
        <f t="shared" si="744"/>
        <v>41506</v>
      </c>
      <c r="B561" s="54">
        <f>TWK!B504</f>
        <v>368.33333333333331</v>
      </c>
      <c r="C561" s="54">
        <f>TWK!C504</f>
        <v>358.33333333333331</v>
      </c>
      <c r="D561" s="54">
        <f>TWK!D504</f>
        <v>355</v>
      </c>
      <c r="E561" s="54">
        <f>TWK!E504</f>
        <v>308.33333333333331</v>
      </c>
      <c r="F561" s="54">
        <f>TWK!F504</f>
        <v>363.33333333333331</v>
      </c>
      <c r="G561" s="54">
        <f>TWK!G504</f>
        <v>363.33333333333331</v>
      </c>
      <c r="H561" s="54">
        <f>TWK!H504</f>
        <v>290</v>
      </c>
      <c r="I561" s="54" t="e">
        <f>TWK!#REF!</f>
        <v>#REF!</v>
      </c>
      <c r="K561" s="54">
        <f t="shared" ref="K561:R561" si="1942">IFERROR(AVERAGE(B558:B561),"n/a")</f>
        <v>350.83333333333331</v>
      </c>
      <c r="L561" s="54">
        <f t="shared" si="1942"/>
        <v>321.66666666666663</v>
      </c>
      <c r="M561" s="54">
        <f t="shared" si="1942"/>
        <v>312.5</v>
      </c>
      <c r="N561" s="54">
        <f t="shared" si="1942"/>
        <v>265.83333333333331</v>
      </c>
      <c r="O561" s="54">
        <f t="shared" si="1942"/>
        <v>301.66666666666669</v>
      </c>
      <c r="P561" s="54">
        <f t="shared" si="1942"/>
        <v>301.66666666666669</v>
      </c>
      <c r="Q561" s="54">
        <f t="shared" si="1942"/>
        <v>240</v>
      </c>
      <c r="R561" s="54" t="str">
        <f t="shared" si="1942"/>
        <v>n/a</v>
      </c>
      <c r="T561" s="54">
        <f t="shared" ref="T561:Z561" si="1943">IFERROR((K405+K457+K509)/3,"n/a")</f>
        <v>447.14583333333331</v>
      </c>
      <c r="U561" s="54">
        <f t="shared" si="1943"/>
        <v>395.03472222222223</v>
      </c>
      <c r="V561" s="54">
        <f t="shared" si="1943"/>
        <v>387.36111111111114</v>
      </c>
      <c r="W561" s="54">
        <f t="shared" si="1943"/>
        <v>346.10416666666669</v>
      </c>
      <c r="X561" s="54">
        <f t="shared" si="1943"/>
        <v>396.33333333333331</v>
      </c>
      <c r="Y561" s="54">
        <f t="shared" si="1943"/>
        <v>396.33333333333331</v>
      </c>
      <c r="Z561" s="54">
        <f t="shared" si="1943"/>
        <v>342.63194444444451</v>
      </c>
      <c r="AA561" s="54" t="e">
        <f t="shared" ref="AA561" si="1944">(R405+R457+R509)/3</f>
        <v>#VALUE!</v>
      </c>
      <c r="AC561" s="74">
        <f>+AF561-'Figure 10 data'!I773</f>
        <v>0</v>
      </c>
      <c r="AD561" s="54">
        <f t="shared" si="1899"/>
        <v>-17.625681405208972</v>
      </c>
      <c r="AE561" s="54">
        <f t="shared" si="1856"/>
        <v>-9.290674167179402</v>
      </c>
      <c r="AF561" s="54">
        <f t="shared" si="1820"/>
        <v>-8.3542488347077892</v>
      </c>
      <c r="AG561" s="54">
        <f t="shared" si="1821"/>
        <v>-10.913140311804014</v>
      </c>
      <c r="AH561" s="54">
        <f t="shared" si="1822"/>
        <v>-8.3263246425567701</v>
      </c>
      <c r="AI561" s="54">
        <f t="shared" si="1823"/>
        <v>-8.3263246425567701</v>
      </c>
      <c r="AJ561" s="54">
        <f t="shared" si="1824"/>
        <v>-15.361073390218705</v>
      </c>
      <c r="AK561" s="54" t="e">
        <f t="shared" ref="AK561" si="1945">(I561/AA561-1)*100</f>
        <v>#REF!</v>
      </c>
      <c r="AM561" s="74">
        <f>AP561-'Figure 10 data'!H773</f>
        <v>0</v>
      </c>
      <c r="AN561" s="54">
        <f t="shared" si="1879"/>
        <v>-8.298755186721996</v>
      </c>
      <c r="AO561" s="54">
        <f t="shared" si="1858"/>
        <v>3.3653846153846034</v>
      </c>
      <c r="AP561" s="54">
        <f t="shared" si="1791"/>
        <v>7.575757575757569</v>
      </c>
      <c r="AQ561" s="54">
        <f t="shared" si="1792"/>
        <v>-12.735849056603776</v>
      </c>
      <c r="AR561" s="54">
        <f t="shared" si="1798"/>
        <v>5.8252427184465994</v>
      </c>
      <c r="AS561" s="54">
        <f t="shared" si="1799"/>
        <v>5.8252427184465994</v>
      </c>
      <c r="AT561" s="54">
        <f t="shared" si="1800"/>
        <v>-23.684210526315784</v>
      </c>
      <c r="AU561" s="54" t="e">
        <f t="shared" ref="AU561" si="1946">(I561/I509-1)*100</f>
        <v>#REF!</v>
      </c>
    </row>
    <row r="562" spans="1:47" x14ac:dyDescent="0.25">
      <c r="A562" s="12">
        <f t="shared" si="744"/>
        <v>41513</v>
      </c>
      <c r="B562" s="54">
        <f>TWK!B505</f>
        <v>383.33333333333331</v>
      </c>
      <c r="C562" s="54">
        <f>TWK!C505</f>
        <v>383.33333333333331</v>
      </c>
      <c r="D562" s="54">
        <f>TWK!D505</f>
        <v>391.66666666666669</v>
      </c>
      <c r="E562" s="54">
        <f>TWK!E505</f>
        <v>355</v>
      </c>
      <c r="F562" s="54">
        <f>TWK!F505</f>
        <v>391.66666666666669</v>
      </c>
      <c r="G562" s="54">
        <f>TWK!G505</f>
        <v>391.66666666666669</v>
      </c>
      <c r="H562" s="54">
        <f>TWK!H505</f>
        <v>325</v>
      </c>
      <c r="I562" s="54" t="e">
        <f>TWK!#REF!</f>
        <v>#REF!</v>
      </c>
      <c r="K562" s="54">
        <f t="shared" ref="K562:R562" si="1947">IFERROR(AVERAGE(B559:B562),"n/a")</f>
        <v>364.58333333333331</v>
      </c>
      <c r="L562" s="54">
        <f t="shared" si="1947"/>
        <v>347.91666666666663</v>
      </c>
      <c r="M562" s="54">
        <f t="shared" si="1947"/>
        <v>345.83333333333337</v>
      </c>
      <c r="N562" s="54">
        <f t="shared" si="1947"/>
        <v>300.41666666666663</v>
      </c>
      <c r="O562" s="54">
        <f t="shared" si="1947"/>
        <v>347.91666666666669</v>
      </c>
      <c r="P562" s="54">
        <f t="shared" si="1947"/>
        <v>347.91666666666669</v>
      </c>
      <c r="Q562" s="54">
        <f t="shared" si="1947"/>
        <v>274.16666666666663</v>
      </c>
      <c r="R562" s="54" t="str">
        <f t="shared" si="1947"/>
        <v>n/a</v>
      </c>
      <c r="T562" s="54">
        <f t="shared" ref="T562:Z562" si="1948">IFERROR((K406+K458+K510)/3,"n/a")</f>
        <v>452.1805555555556</v>
      </c>
      <c r="U562" s="54">
        <f t="shared" si="1948"/>
        <v>414.20138888888886</v>
      </c>
      <c r="V562" s="54">
        <f t="shared" si="1948"/>
        <v>413.54166666666669</v>
      </c>
      <c r="W562" s="54">
        <f t="shared" si="1948"/>
        <v>388.63888888888886</v>
      </c>
      <c r="X562" s="54">
        <f t="shared" si="1948"/>
        <v>431.75</v>
      </c>
      <c r="Y562" s="54">
        <f t="shared" si="1948"/>
        <v>431.75</v>
      </c>
      <c r="Z562" s="54">
        <f t="shared" si="1948"/>
        <v>387.73611111111114</v>
      </c>
      <c r="AA562" s="54" t="e">
        <f t="shared" ref="AA562" si="1949">(R406+R458+R510)/3</f>
        <v>#VALUE!</v>
      </c>
      <c r="AC562" s="74">
        <f>+AF562-'Figure 10 data'!I774</f>
        <v>0</v>
      </c>
      <c r="AD562" s="54">
        <f t="shared" si="1899"/>
        <v>-15.225604324722807</v>
      </c>
      <c r="AE562" s="54">
        <f t="shared" si="1856"/>
        <v>-7.4524268589152509</v>
      </c>
      <c r="AF562" s="54">
        <f t="shared" si="1820"/>
        <v>-5.2896725440806041</v>
      </c>
      <c r="AG562" s="54">
        <f t="shared" si="1821"/>
        <v>-8.6555642913301316</v>
      </c>
      <c r="AH562" s="54">
        <f t="shared" si="1822"/>
        <v>-9.2839220227755259</v>
      </c>
      <c r="AI562" s="54">
        <f t="shared" si="1823"/>
        <v>-9.2839220227755259</v>
      </c>
      <c r="AJ562" s="54">
        <f t="shared" si="1824"/>
        <v>-16.180105312175385</v>
      </c>
      <c r="AK562" s="54" t="e">
        <f t="shared" ref="AK562" si="1950">(I562/AA562-1)*100</f>
        <v>#REF!</v>
      </c>
      <c r="AM562" s="74">
        <f>AP562-'Figure 10 data'!H774</f>
        <v>0</v>
      </c>
      <c r="AN562" s="54">
        <f t="shared" si="1879"/>
        <v>-9.8039215686274606</v>
      </c>
      <c r="AO562" s="54">
        <f t="shared" si="1858"/>
        <v>-7.0707070707070718</v>
      </c>
      <c r="AP562" s="54">
        <f t="shared" si="1791"/>
        <v>-10.476190476190473</v>
      </c>
      <c r="AQ562" s="54">
        <f t="shared" si="1792"/>
        <v>-29.000000000000004</v>
      </c>
      <c r="AR562" s="54">
        <f t="shared" si="1798"/>
        <v>-10.476190476190473</v>
      </c>
      <c r="AS562" s="54">
        <f t="shared" si="1799"/>
        <v>-10.476190476190473</v>
      </c>
      <c r="AT562" s="54">
        <f t="shared" si="1800"/>
        <v>-38.095238095238095</v>
      </c>
      <c r="AU562" s="54" t="e">
        <f t="shared" ref="AU562" si="1951">(I562/I510-1)*100</f>
        <v>#REF!</v>
      </c>
    </row>
    <row r="563" spans="1:47" x14ac:dyDescent="0.25">
      <c r="A563" s="12">
        <f t="shared" si="744"/>
        <v>41520</v>
      </c>
      <c r="B563" s="54">
        <f>TWK!B506</f>
        <v>418.75</v>
      </c>
      <c r="C563" s="54">
        <f>TWK!C506</f>
        <v>421.25</v>
      </c>
      <c r="D563" s="54">
        <f>TWK!D506</f>
        <v>425</v>
      </c>
      <c r="E563" s="54">
        <f>TWK!E506</f>
        <v>387.5</v>
      </c>
      <c r="F563" s="54">
        <f>TWK!F506</f>
        <v>431.25</v>
      </c>
      <c r="G563" s="54">
        <f>TWK!G506</f>
        <v>431.25</v>
      </c>
      <c r="H563" s="54">
        <f>TWK!H506</f>
        <v>387.5</v>
      </c>
      <c r="I563" s="54" t="e">
        <f>TWK!#REF!</f>
        <v>#REF!</v>
      </c>
      <c r="K563" s="54">
        <f t="shared" ref="K563:R563" si="1952">IFERROR(AVERAGE(B560:B563),"n/a")</f>
        <v>385.10416666666663</v>
      </c>
      <c r="L563" s="54">
        <f t="shared" si="1952"/>
        <v>379.0625</v>
      </c>
      <c r="M563" s="54">
        <f t="shared" si="1952"/>
        <v>380.83333333333337</v>
      </c>
      <c r="N563" s="54">
        <f t="shared" si="1952"/>
        <v>339.79166666666663</v>
      </c>
      <c r="O563" s="54">
        <f t="shared" si="1952"/>
        <v>386.5625</v>
      </c>
      <c r="P563" s="54">
        <f t="shared" si="1952"/>
        <v>386.5625</v>
      </c>
      <c r="Q563" s="54">
        <f t="shared" si="1952"/>
        <v>320.20833333333331</v>
      </c>
      <c r="R563" s="54" t="str">
        <f t="shared" si="1952"/>
        <v>n/a</v>
      </c>
      <c r="T563" s="54">
        <f t="shared" ref="T563:Z563" si="1953">IFERROR((K407+K459+K511)/3,"n/a")</f>
        <v>464.42361111111114</v>
      </c>
      <c r="U563" s="54">
        <f t="shared" si="1953"/>
        <v>439.34027777777777</v>
      </c>
      <c r="V563" s="54">
        <f t="shared" si="1953"/>
        <v>441.90277777777777</v>
      </c>
      <c r="W563" s="54">
        <f t="shared" si="1953"/>
        <v>427.77083333333331</v>
      </c>
      <c r="X563" s="54">
        <f t="shared" si="1953"/>
        <v>469.18055555555549</v>
      </c>
      <c r="Y563" s="54">
        <f t="shared" si="1953"/>
        <v>469.18055555555549</v>
      </c>
      <c r="Z563" s="54">
        <f t="shared" si="1953"/>
        <v>428.4305555555556</v>
      </c>
      <c r="AA563" s="54" t="e">
        <f t="shared" ref="AA563" si="1954">(R407+R459+R511)/3</f>
        <v>#VALUE!</v>
      </c>
      <c r="AC563" s="74">
        <f>+AF563-'Figure 10 data'!I775</f>
        <v>0</v>
      </c>
      <c r="AD563" s="54">
        <f t="shared" si="1899"/>
        <v>-9.8344722400825475</v>
      </c>
      <c r="AE563" s="54">
        <f t="shared" si="1856"/>
        <v>-4.117600569035007</v>
      </c>
      <c r="AF563" s="54">
        <f t="shared" si="1820"/>
        <v>-3.8249992142565303</v>
      </c>
      <c r="AG563" s="54">
        <f t="shared" si="1821"/>
        <v>-9.4141138654848291</v>
      </c>
      <c r="AH563" s="54">
        <f t="shared" si="1822"/>
        <v>-8.0844261567152955</v>
      </c>
      <c r="AI563" s="54">
        <f t="shared" si="1823"/>
        <v>-8.0844261567152955</v>
      </c>
      <c r="AJ563" s="54">
        <f t="shared" si="1824"/>
        <v>-9.5536032677407956</v>
      </c>
      <c r="AK563" s="54" t="e">
        <f t="shared" ref="AK563" si="1955">(I563/AA563-1)*100</f>
        <v>#REF!</v>
      </c>
      <c r="AM563" s="74">
        <f>AP563-'Figure 10 data'!H775</f>
        <v>0</v>
      </c>
      <c r="AN563" s="54">
        <f t="shared" si="1879"/>
        <v>-11.842105263157897</v>
      </c>
      <c r="AO563" s="54">
        <f t="shared" si="1858"/>
        <v>-14.8989898989899</v>
      </c>
      <c r="AP563" s="54">
        <f t="shared" si="1791"/>
        <v>-15.000000000000002</v>
      </c>
      <c r="AQ563" s="54">
        <f t="shared" si="1792"/>
        <v>-27.34375</v>
      </c>
      <c r="AR563" s="54">
        <f t="shared" si="1798"/>
        <v>-12.878787878787879</v>
      </c>
      <c r="AS563" s="54">
        <f t="shared" si="1799"/>
        <v>-12.878787878787879</v>
      </c>
      <c r="AT563" s="54">
        <f t="shared" si="1800"/>
        <v>-34.042553191489368</v>
      </c>
      <c r="AU563" s="54" t="e">
        <f t="shared" ref="AU563" si="1956">(I563/I511-1)*100</f>
        <v>#REF!</v>
      </c>
    </row>
    <row r="564" spans="1:47" x14ac:dyDescent="0.25">
      <c r="A564" s="12">
        <f t="shared" si="744"/>
        <v>41527</v>
      </c>
      <c r="B564" s="54">
        <f>TWK!B507</f>
        <v>446.66666666666669</v>
      </c>
      <c r="C564" s="54">
        <f>TWK!C507</f>
        <v>446.66666666666669</v>
      </c>
      <c r="D564" s="54">
        <f>TWK!D507</f>
        <v>453.33333333333331</v>
      </c>
      <c r="E564" s="54">
        <f>TWK!E507</f>
        <v>441.66666666666669</v>
      </c>
      <c r="F564" s="54">
        <f>TWK!F507</f>
        <v>458.33333333333331</v>
      </c>
      <c r="G564" s="54">
        <f>TWK!G507</f>
        <v>458.33333333333331</v>
      </c>
      <c r="H564" s="54">
        <f>TWK!H507</f>
        <v>425</v>
      </c>
      <c r="I564" s="54" t="e">
        <f>TWK!#REF!</f>
        <v>#REF!</v>
      </c>
      <c r="K564" s="54">
        <f t="shared" ref="K564:R564" si="1957">IFERROR(AVERAGE(B561:B564),"n/a")</f>
        <v>404.27083333333331</v>
      </c>
      <c r="L564" s="54">
        <f t="shared" si="1957"/>
        <v>402.39583333333331</v>
      </c>
      <c r="M564" s="54">
        <f t="shared" si="1957"/>
        <v>406.25</v>
      </c>
      <c r="N564" s="54">
        <f t="shared" si="1957"/>
        <v>373.125</v>
      </c>
      <c r="O564" s="54">
        <f t="shared" si="1957"/>
        <v>411.14583333333331</v>
      </c>
      <c r="P564" s="54">
        <f t="shared" si="1957"/>
        <v>411.14583333333331</v>
      </c>
      <c r="Q564" s="54">
        <f t="shared" si="1957"/>
        <v>356.875</v>
      </c>
      <c r="R564" s="54" t="str">
        <f t="shared" si="1957"/>
        <v>n/a</v>
      </c>
      <c r="T564" s="54">
        <f t="shared" ref="T564:Z564" si="1958">IFERROR((K408+K460+K512)/3,"n/a")</f>
        <v>476.90972222222223</v>
      </c>
      <c r="U564" s="54">
        <f t="shared" si="1958"/>
        <v>461.66666666666669</v>
      </c>
      <c r="V564" s="54">
        <f t="shared" si="1958"/>
        <v>465.59027777777777</v>
      </c>
      <c r="W564" s="54">
        <f t="shared" si="1958"/>
        <v>458.57638888888886</v>
      </c>
      <c r="X564" s="54">
        <f t="shared" si="1958"/>
        <v>502.43055555555549</v>
      </c>
      <c r="Y564" s="54">
        <f t="shared" si="1958"/>
        <v>502.43055555555549</v>
      </c>
      <c r="Z564" s="54">
        <f t="shared" si="1958"/>
        <v>465.34722222222217</v>
      </c>
      <c r="AA564" s="54" t="e">
        <f t="shared" ref="AA564" si="1959">(R408+R460+R512)/3</f>
        <v>#VALUE!</v>
      </c>
      <c r="AC564" s="74">
        <f>+AF564-'Figure 10 data'!I776</f>
        <v>0</v>
      </c>
      <c r="AD564" s="54">
        <f t="shared" si="1899"/>
        <v>-6.3414634146341413</v>
      </c>
      <c r="AE564" s="54">
        <f t="shared" si="1856"/>
        <v>-3.2490974729241895</v>
      </c>
      <c r="AF564" s="54">
        <f t="shared" si="1820"/>
        <v>-2.6325602207472598</v>
      </c>
      <c r="AG564" s="54">
        <f t="shared" si="1821"/>
        <v>-3.6874384795941406</v>
      </c>
      <c r="AH564" s="54">
        <f t="shared" si="1822"/>
        <v>-8.7767795438838832</v>
      </c>
      <c r="AI564" s="54">
        <f t="shared" si="1823"/>
        <v>-8.7767795438838832</v>
      </c>
      <c r="AJ564" s="54">
        <f t="shared" si="1824"/>
        <v>-8.6703477092971113</v>
      </c>
      <c r="AK564" s="54" t="e">
        <f t="shared" ref="AK564" si="1960">(I564/AA564-1)*100</f>
        <v>#REF!</v>
      </c>
      <c r="AM564" s="74">
        <f>AP564-'Figure 10 data'!H776</f>
        <v>0</v>
      </c>
      <c r="AN564" s="54">
        <f t="shared" si="1879"/>
        <v>-16.899224806201552</v>
      </c>
      <c r="AO564" s="54">
        <f t="shared" si="1858"/>
        <v>-18.042813455657491</v>
      </c>
      <c r="AP564" s="54">
        <f t="shared" si="1791"/>
        <v>-17.575757575757578</v>
      </c>
      <c r="AQ564" s="54">
        <f t="shared" si="1792"/>
        <v>-26.388888888888886</v>
      </c>
      <c r="AR564" s="54">
        <f t="shared" si="1798"/>
        <v>-21.98581560283688</v>
      </c>
      <c r="AS564" s="54">
        <f t="shared" si="1799"/>
        <v>-21.98581560283688</v>
      </c>
      <c r="AT564" s="54">
        <f t="shared" si="1800"/>
        <v>-39.285714285714292</v>
      </c>
      <c r="AU564" s="54" t="e">
        <f t="shared" ref="AU564" si="1961">(I564/I512-1)*100</f>
        <v>#REF!</v>
      </c>
    </row>
    <row r="565" spans="1:47" x14ac:dyDescent="0.25">
      <c r="A565" s="12">
        <f t="shared" si="744"/>
        <v>41534</v>
      </c>
      <c r="B565" s="54">
        <f>TWK!B508</f>
        <v>550</v>
      </c>
      <c r="C565" s="54">
        <f>TWK!C508</f>
        <v>555</v>
      </c>
      <c r="D565" s="54">
        <f>TWK!D508</f>
        <v>550</v>
      </c>
      <c r="E565" s="54">
        <f>TWK!E508</f>
        <v>538.33333333333337</v>
      </c>
      <c r="F565" s="54">
        <f>TWK!F508</f>
        <v>630</v>
      </c>
      <c r="G565" s="54">
        <f>TWK!G508</f>
        <v>630</v>
      </c>
      <c r="H565" s="54">
        <f>TWK!H508</f>
        <v>558.33333333333337</v>
      </c>
      <c r="I565" s="54" t="e">
        <f>TWK!#REF!</f>
        <v>#REF!</v>
      </c>
      <c r="K565" s="54">
        <f t="shared" ref="K565:R565" si="1962">IFERROR(AVERAGE(B562:B565),"n/a")</f>
        <v>449.6875</v>
      </c>
      <c r="L565" s="54">
        <f t="shared" si="1962"/>
        <v>451.5625</v>
      </c>
      <c r="M565" s="54">
        <f t="shared" si="1962"/>
        <v>455</v>
      </c>
      <c r="N565" s="54">
        <f t="shared" si="1962"/>
        <v>430.625</v>
      </c>
      <c r="O565" s="54">
        <f t="shared" si="1962"/>
        <v>477.8125</v>
      </c>
      <c r="P565" s="54">
        <f t="shared" si="1962"/>
        <v>477.8125</v>
      </c>
      <c r="Q565" s="54">
        <f t="shared" si="1962"/>
        <v>423.95833333333337</v>
      </c>
      <c r="R565" s="54" t="str">
        <f t="shared" si="1962"/>
        <v>n/a</v>
      </c>
      <c r="T565" s="54">
        <f t="shared" ref="T565:Z565" si="1963">IFERROR((K409+K461+K513)/3,"n/a")</f>
        <v>501.07638888888891</v>
      </c>
      <c r="U565" s="54">
        <f t="shared" si="1963"/>
        <v>494.6875</v>
      </c>
      <c r="V565" s="54">
        <f t="shared" si="1963"/>
        <v>504.51388888888886</v>
      </c>
      <c r="W565" s="54">
        <f t="shared" si="1963"/>
        <v>486.5625</v>
      </c>
      <c r="X565" s="54">
        <f t="shared" si="1963"/>
        <v>533.92361111111109</v>
      </c>
      <c r="Y565" s="54">
        <f t="shared" si="1963"/>
        <v>533.92361111111109</v>
      </c>
      <c r="Z565" s="54">
        <f t="shared" si="1963"/>
        <v>502.04861111111109</v>
      </c>
      <c r="AA565" s="54" t="e">
        <f t="shared" ref="AA565" si="1964">(R409+R461+R513)/3</f>
        <v>#VALUE!</v>
      </c>
      <c r="AC565" s="74">
        <f>+AF565-'Figure 10 data'!I777</f>
        <v>0</v>
      </c>
      <c r="AD565" s="54">
        <f t="shared" si="1899"/>
        <v>9.7637031390755968</v>
      </c>
      <c r="AE565" s="54">
        <f t="shared" si="1856"/>
        <v>12.192040429564122</v>
      </c>
      <c r="AF565" s="54">
        <f t="shared" si="1820"/>
        <v>9.0158293186510807</v>
      </c>
      <c r="AG565" s="54">
        <f t="shared" si="1821"/>
        <v>10.640119888674814</v>
      </c>
      <c r="AH565" s="54">
        <f t="shared" si="1822"/>
        <v>17.994407231579636</v>
      </c>
      <c r="AI565" s="54">
        <f t="shared" si="1823"/>
        <v>17.994407231579636</v>
      </c>
      <c r="AJ565" s="54">
        <f t="shared" si="1824"/>
        <v>11.211010443322511</v>
      </c>
      <c r="AK565" s="54" t="e">
        <f t="shared" ref="AK565" si="1965">(I565/AA565-1)*100</f>
        <v>#REF!</v>
      </c>
      <c r="AM565" s="74">
        <f>AP565-'Figure 10 data'!H777</f>
        <v>0</v>
      </c>
      <c r="AN565" s="54">
        <f t="shared" si="1879"/>
        <v>-8.3333333333333375</v>
      </c>
      <c r="AO565" s="54">
        <f t="shared" si="1858"/>
        <v>-6.7226890756302504</v>
      </c>
      <c r="AP565" s="54">
        <f t="shared" si="1791"/>
        <v>-12</v>
      </c>
      <c r="AQ565" s="54">
        <f t="shared" si="1792"/>
        <v>-12.108843537414959</v>
      </c>
      <c r="AR565" s="54">
        <f t="shared" si="1798"/>
        <v>0.80000000000000071</v>
      </c>
      <c r="AS565" s="54">
        <f t="shared" si="1799"/>
        <v>0.80000000000000071</v>
      </c>
      <c r="AT565" s="54">
        <f t="shared" si="1800"/>
        <v>-25.555555555555554</v>
      </c>
      <c r="AU565" s="54" t="e">
        <f t="shared" ref="AU565" si="1966">(I565/I513-1)*100</f>
        <v>#REF!</v>
      </c>
    </row>
    <row r="566" spans="1:47" x14ac:dyDescent="0.25">
      <c r="A566" s="12">
        <f t="shared" si="744"/>
        <v>41541</v>
      </c>
      <c r="B566" s="54">
        <f>TWK!B509</f>
        <v>555</v>
      </c>
      <c r="C566" s="54">
        <f>TWK!C509</f>
        <v>570</v>
      </c>
      <c r="D566" s="54">
        <f>TWK!D509</f>
        <v>558.33333333333337</v>
      </c>
      <c r="E566" s="54">
        <f>TWK!E509</f>
        <v>591.66666666666663</v>
      </c>
      <c r="F566" s="54">
        <f>TWK!F509</f>
        <v>675</v>
      </c>
      <c r="G566" s="54">
        <f>TWK!G509</f>
        <v>675</v>
      </c>
      <c r="H566" s="54">
        <f>TWK!H509</f>
        <v>616.66666666666663</v>
      </c>
      <c r="I566" s="54" t="e">
        <f>TWK!#REF!</f>
        <v>#REF!</v>
      </c>
      <c r="K566" s="54">
        <f t="shared" ref="K566:R566" si="1967">IFERROR(AVERAGE(B563:B566),"n/a")</f>
        <v>492.60416666666669</v>
      </c>
      <c r="L566" s="54">
        <f t="shared" si="1967"/>
        <v>498.22916666666669</v>
      </c>
      <c r="M566" s="54">
        <f t="shared" si="1967"/>
        <v>496.66666666666663</v>
      </c>
      <c r="N566" s="54">
        <f t="shared" si="1967"/>
        <v>489.79166666666663</v>
      </c>
      <c r="O566" s="54">
        <f t="shared" si="1967"/>
        <v>548.64583333333326</v>
      </c>
      <c r="P566" s="54">
        <f t="shared" si="1967"/>
        <v>548.64583333333326</v>
      </c>
      <c r="Q566" s="54">
        <f t="shared" si="1967"/>
        <v>496.875</v>
      </c>
      <c r="R566" s="54" t="str">
        <f t="shared" si="1967"/>
        <v>n/a</v>
      </c>
      <c r="T566" s="54">
        <f t="shared" ref="T566:Z566" si="1968">IFERROR((K410+K462+K514)/3,"n/a")</f>
        <v>527.67361111111097</v>
      </c>
      <c r="U566" s="54">
        <f t="shared" si="1968"/>
        <v>524.6875</v>
      </c>
      <c r="V566" s="54">
        <f t="shared" si="1968"/>
        <v>531.875</v>
      </c>
      <c r="W566" s="54">
        <f t="shared" si="1968"/>
        <v>499.82638888888891</v>
      </c>
      <c r="X566" s="54">
        <f t="shared" si="1968"/>
        <v>556.25</v>
      </c>
      <c r="Y566" s="54">
        <f t="shared" si="1968"/>
        <v>556.25</v>
      </c>
      <c r="Z566" s="54">
        <f t="shared" si="1968"/>
        <v>507.67361111111109</v>
      </c>
      <c r="AA566" s="54" t="e">
        <f t="shared" ref="AA566" si="1969">(R410+R462+R514)/3</f>
        <v>#VALUE!</v>
      </c>
      <c r="AC566" s="74">
        <f>+AF566-'Figure 10 data'!I778</f>
        <v>0</v>
      </c>
      <c r="AD566" s="54">
        <f t="shared" si="1899"/>
        <v>5.1786536816477158</v>
      </c>
      <c r="AE566" s="54">
        <f t="shared" si="1856"/>
        <v>8.6360929124478893</v>
      </c>
      <c r="AF566" s="54">
        <f t="shared" si="1820"/>
        <v>4.9745397571484551</v>
      </c>
      <c r="AG566" s="54">
        <f t="shared" si="1821"/>
        <v>18.3744355679055</v>
      </c>
      <c r="AH566" s="54">
        <f t="shared" si="1822"/>
        <v>21.348314606741582</v>
      </c>
      <c r="AI566" s="54">
        <f t="shared" si="1823"/>
        <v>21.348314606741582</v>
      </c>
      <c r="AJ566" s="54">
        <f t="shared" si="1824"/>
        <v>21.46911975925039</v>
      </c>
      <c r="AK566" s="54" t="e">
        <f t="shared" ref="AK566" si="1970">(I566/AA566-1)*100</f>
        <v>#REF!</v>
      </c>
      <c r="AM566" s="74">
        <f>AP566-'Figure 10 data'!H778</f>
        <v>0</v>
      </c>
      <c r="AN566" s="54">
        <f t="shared" si="1879"/>
        <v>-9.9999999999999982</v>
      </c>
      <c r="AO566" s="54">
        <f t="shared" si="1858"/>
        <v>-5.7851239669421517</v>
      </c>
      <c r="AP566" s="54">
        <f t="shared" si="1791"/>
        <v>-8.2191780821917799</v>
      </c>
      <c r="AQ566" s="54">
        <f t="shared" si="1792"/>
        <v>-1.3888888888888951</v>
      </c>
      <c r="AR566" s="54">
        <f t="shared" si="1798"/>
        <v>8.0000000000000071</v>
      </c>
      <c r="AS566" s="54">
        <f t="shared" si="1799"/>
        <v>8.0000000000000071</v>
      </c>
      <c r="AT566" s="54">
        <f t="shared" si="1800"/>
        <v>9.1445427728613424</v>
      </c>
      <c r="AU566" s="54" t="e">
        <f t="shared" ref="AU566" si="1971">(I566/I514-1)*100</f>
        <v>#REF!</v>
      </c>
    </row>
    <row r="567" spans="1:47" x14ac:dyDescent="0.25">
      <c r="A567" s="12">
        <f t="shared" si="744"/>
        <v>41548</v>
      </c>
      <c r="B567" s="54">
        <f>TWK!B510</f>
        <v>610</v>
      </c>
      <c r="C567" s="54">
        <f>TWK!C510</f>
        <v>610</v>
      </c>
      <c r="D567" s="54">
        <f>TWK!D510</f>
        <v>595</v>
      </c>
      <c r="E567" s="54">
        <f>TWK!E510</f>
        <v>590</v>
      </c>
      <c r="F567" s="54">
        <f>TWK!F510</f>
        <v>660</v>
      </c>
      <c r="G567" s="54">
        <f>TWK!G510</f>
        <v>660</v>
      </c>
      <c r="H567" s="54">
        <f>TWK!H510</f>
        <v>575</v>
      </c>
      <c r="I567" s="54" t="e">
        <f>TWK!#REF!</f>
        <v>#REF!</v>
      </c>
      <c r="K567" s="54">
        <f t="shared" ref="K567:R567" si="1972">IFERROR(AVERAGE(B564:B567),"n/a")</f>
        <v>540.41666666666674</v>
      </c>
      <c r="L567" s="54">
        <f t="shared" si="1972"/>
        <v>545.41666666666674</v>
      </c>
      <c r="M567" s="54">
        <f t="shared" si="1972"/>
        <v>539.16666666666663</v>
      </c>
      <c r="N567" s="54">
        <f t="shared" si="1972"/>
        <v>540.41666666666663</v>
      </c>
      <c r="O567" s="54">
        <f t="shared" si="1972"/>
        <v>605.83333333333326</v>
      </c>
      <c r="P567" s="54">
        <f t="shared" si="1972"/>
        <v>605.83333333333326</v>
      </c>
      <c r="Q567" s="54">
        <f t="shared" si="1972"/>
        <v>543.75</v>
      </c>
      <c r="R567" s="54" t="str">
        <f t="shared" si="1972"/>
        <v>n/a</v>
      </c>
      <c r="T567" s="54">
        <f t="shared" ref="T567:Z567" si="1973">IFERROR((K411+K463+K515)/3,"n/a")</f>
        <v>566.28472222222217</v>
      </c>
      <c r="U567" s="54">
        <f t="shared" si="1973"/>
        <v>559.5138888888888</v>
      </c>
      <c r="V567" s="54">
        <f t="shared" si="1973"/>
        <v>563.85416666666674</v>
      </c>
      <c r="W567" s="54">
        <f t="shared" si="1973"/>
        <v>513.50694444444446</v>
      </c>
      <c r="X567" s="54">
        <f t="shared" si="1973"/>
        <v>577.70833333333337</v>
      </c>
      <c r="Y567" s="54">
        <f t="shared" si="1973"/>
        <v>577.70833333333337</v>
      </c>
      <c r="Z567" s="54">
        <f t="shared" si="1973"/>
        <v>514.65277777777783</v>
      </c>
      <c r="AA567" s="54" t="e">
        <f t="shared" ref="AA567:AA570" si="1974">(R411+R463+R515)/3</f>
        <v>#VALUE!</v>
      </c>
      <c r="AC567" s="74">
        <f>+AF567-'Figure 10 data'!I779</f>
        <v>0</v>
      </c>
      <c r="AD567" s="54">
        <f t="shared" si="1899"/>
        <v>7.7196639892084251</v>
      </c>
      <c r="AE567" s="54">
        <f t="shared" si="1856"/>
        <v>9.02320963137646</v>
      </c>
      <c r="AF567" s="54">
        <f t="shared" si="1820"/>
        <v>5.5237391464991514</v>
      </c>
      <c r="AG567" s="54">
        <f t="shared" si="1821"/>
        <v>14.89620664007032</v>
      </c>
      <c r="AH567" s="54">
        <f t="shared" si="1822"/>
        <v>14.244500540930382</v>
      </c>
      <c r="AI567" s="54">
        <f t="shared" si="1823"/>
        <v>14.244500540930382</v>
      </c>
      <c r="AJ567" s="54">
        <f t="shared" si="1824"/>
        <v>11.725812980704342</v>
      </c>
      <c r="AK567" s="54" t="e">
        <f t="shared" ref="AK567:AK570" si="1975">(I567/AA567-1)*100</f>
        <v>#REF!</v>
      </c>
      <c r="AM567" s="74">
        <f>AP567-'Figure 10 data'!H779</f>
        <v>0</v>
      </c>
      <c r="AN567" s="54">
        <f t="shared" si="1879"/>
        <v>-12.440191387559807</v>
      </c>
      <c r="AO567" s="54">
        <f t="shared" si="1858"/>
        <v>-11.594202898550721</v>
      </c>
      <c r="AP567" s="54">
        <f t="shared" si="1791"/>
        <v>-6.0526315789473761</v>
      </c>
      <c r="AQ567" s="54">
        <f t="shared" si="1792"/>
        <v>-1.6666666666666718</v>
      </c>
      <c r="AR567" s="54">
        <f t="shared" si="1798"/>
        <v>5.8823529411764719</v>
      </c>
      <c r="AS567" s="54">
        <f t="shared" si="1799"/>
        <v>5.8823529411764719</v>
      </c>
      <c r="AT567" s="54">
        <f t="shared" si="1800"/>
        <v>2.3738872403560984</v>
      </c>
      <c r="AU567" s="54" t="e">
        <f t="shared" ref="AU567:AU570" si="1976">(I567/I515-1)*100</f>
        <v>#REF!</v>
      </c>
    </row>
    <row r="568" spans="1:47" x14ac:dyDescent="0.25">
      <c r="A568" s="12">
        <f t="shared" ref="A568:A822" si="1977">7+A567</f>
        <v>41555</v>
      </c>
      <c r="B568" s="54">
        <f>TWK!B511</f>
        <v>575</v>
      </c>
      <c r="C568" s="54">
        <f>TWK!C511</f>
        <v>570</v>
      </c>
      <c r="D568" s="54">
        <f>TWK!D511</f>
        <v>550</v>
      </c>
      <c r="E568" s="54">
        <f>TWK!E511</f>
        <v>525</v>
      </c>
      <c r="F568" s="54">
        <f>TWK!F511</f>
        <v>590</v>
      </c>
      <c r="G568" s="54">
        <f>TWK!G511</f>
        <v>590</v>
      </c>
      <c r="H568" s="54">
        <f>TWK!H511</f>
        <v>475</v>
      </c>
      <c r="I568" s="54" t="e">
        <f>TWK!#REF!</f>
        <v>#REF!</v>
      </c>
      <c r="K568" s="54">
        <f t="shared" ref="K568:R568" si="1978">IFERROR(AVERAGE(B565:B568),"n/a")</f>
        <v>572.5</v>
      </c>
      <c r="L568" s="54">
        <f t="shared" si="1978"/>
        <v>576.25</v>
      </c>
      <c r="M568" s="54">
        <f t="shared" si="1978"/>
        <v>563.33333333333337</v>
      </c>
      <c r="N568" s="54">
        <f t="shared" si="1978"/>
        <v>561.25</v>
      </c>
      <c r="O568" s="54">
        <f t="shared" si="1978"/>
        <v>638.75</v>
      </c>
      <c r="P568" s="54">
        <f t="shared" si="1978"/>
        <v>638.75</v>
      </c>
      <c r="Q568" s="54">
        <f t="shared" si="1978"/>
        <v>556.25</v>
      </c>
      <c r="R568" s="54" t="str">
        <f t="shared" si="1978"/>
        <v>n/a</v>
      </c>
      <c r="T568" s="54">
        <f t="shared" ref="T568:Z568" si="1979">IFERROR((K412+K464+K516)/3,"n/a")</f>
        <v>593.71527777777771</v>
      </c>
      <c r="U568" s="54">
        <f t="shared" si="1979"/>
        <v>581.18055555555554</v>
      </c>
      <c r="V568" s="54">
        <f t="shared" si="1979"/>
        <v>574.06250000000011</v>
      </c>
      <c r="W568" s="54">
        <f t="shared" si="1979"/>
        <v>514.8611111111112</v>
      </c>
      <c r="X568" s="54">
        <f t="shared" si="1979"/>
        <v>588.19444444444446</v>
      </c>
      <c r="Y568" s="54">
        <f t="shared" si="1979"/>
        <v>588.19444444444446</v>
      </c>
      <c r="Z568" s="54">
        <f t="shared" si="1979"/>
        <v>503.54166666666669</v>
      </c>
      <c r="AA568" s="54" t="e">
        <f t="shared" si="1974"/>
        <v>#VALUE!</v>
      </c>
      <c r="AC568" s="74">
        <f>+AF568-'Figure 10 data'!I780</f>
        <v>0</v>
      </c>
      <c r="AD568" s="54">
        <f t="shared" si="1899"/>
        <v>-3.1522311246271584</v>
      </c>
      <c r="AE568" s="54">
        <f t="shared" si="1856"/>
        <v>-1.9237662803202271</v>
      </c>
      <c r="AF568" s="54">
        <f t="shared" si="1820"/>
        <v>-4.1916167664670878</v>
      </c>
      <c r="AG568" s="54">
        <f t="shared" si="1821"/>
        <v>1.9692473698408319</v>
      </c>
      <c r="AH568" s="54">
        <f t="shared" si="1822"/>
        <v>0.30696576151121313</v>
      </c>
      <c r="AI568" s="54">
        <f t="shared" si="1823"/>
        <v>0.30696576151121313</v>
      </c>
      <c r="AJ568" s="54">
        <f t="shared" si="1824"/>
        <v>-5.668183698800167</v>
      </c>
      <c r="AK568" s="54" t="e">
        <f t="shared" si="1975"/>
        <v>#REF!</v>
      </c>
      <c r="AM568" s="74">
        <f>AP568-'Figure 10 data'!H780</f>
        <v>0</v>
      </c>
      <c r="AN568" s="54">
        <f t="shared" si="1879"/>
        <v>0</v>
      </c>
      <c r="AO568" s="54">
        <f t="shared" si="1858"/>
        <v>6.0465116279069697</v>
      </c>
      <c r="AP568" s="54">
        <f t="shared" si="1791"/>
        <v>7.3170731707317138</v>
      </c>
      <c r="AQ568" s="54">
        <f t="shared" si="1792"/>
        <v>6.0606060606060552</v>
      </c>
      <c r="AR568" s="54">
        <f t="shared" si="1798"/>
        <v>15.121951219512187</v>
      </c>
      <c r="AS568" s="54">
        <f t="shared" si="1799"/>
        <v>15.121951219512187</v>
      </c>
      <c r="AT568" s="54">
        <f t="shared" si="1800"/>
        <v>0</v>
      </c>
      <c r="AU568" s="54" t="e">
        <f t="shared" si="1976"/>
        <v>#REF!</v>
      </c>
    </row>
    <row r="569" spans="1:47" x14ac:dyDescent="0.25">
      <c r="A569" s="12">
        <f t="shared" si="1977"/>
        <v>41562</v>
      </c>
      <c r="B569" s="54">
        <f>TWK!B512</f>
        <v>615</v>
      </c>
      <c r="C569" s="54">
        <f>TWK!C512</f>
        <v>625</v>
      </c>
      <c r="D569" s="54">
        <f>TWK!D512</f>
        <v>625</v>
      </c>
      <c r="E569" s="54">
        <f>TWK!E512</f>
        <v>545</v>
      </c>
      <c r="F569" s="54">
        <f>TWK!F512</f>
        <v>630</v>
      </c>
      <c r="G569" s="54">
        <f>TWK!G512</f>
        <v>630</v>
      </c>
      <c r="H569" s="54">
        <f>TWK!H512</f>
        <v>480</v>
      </c>
      <c r="I569" s="54" t="e">
        <f>TWK!#REF!</f>
        <v>#REF!</v>
      </c>
      <c r="K569" s="54">
        <f t="shared" ref="K569:R569" si="1980">IFERROR(AVERAGE(B566:B569),"n/a")</f>
        <v>588.75</v>
      </c>
      <c r="L569" s="54">
        <f t="shared" si="1980"/>
        <v>593.75</v>
      </c>
      <c r="M569" s="54">
        <f t="shared" si="1980"/>
        <v>582.08333333333337</v>
      </c>
      <c r="N569" s="54">
        <f t="shared" si="1980"/>
        <v>562.91666666666663</v>
      </c>
      <c r="O569" s="54">
        <f t="shared" si="1980"/>
        <v>638.75</v>
      </c>
      <c r="P569" s="54">
        <f t="shared" si="1980"/>
        <v>638.75</v>
      </c>
      <c r="Q569" s="54">
        <f t="shared" si="1980"/>
        <v>536.66666666666663</v>
      </c>
      <c r="R569" s="54" t="str">
        <f t="shared" si="1980"/>
        <v>n/a</v>
      </c>
      <c r="T569" s="54">
        <f t="shared" ref="T569:Z569" si="1981">IFERROR((K413+K465+K517)/3,"n/a")</f>
        <v>601.24305555555554</v>
      </c>
      <c r="U569" s="54">
        <f t="shared" si="1981"/>
        <v>581.33333333333337</v>
      </c>
      <c r="V569" s="54">
        <f t="shared" si="1981"/>
        <v>562.40972222222229</v>
      </c>
      <c r="W569" s="54">
        <f t="shared" si="1981"/>
        <v>508.82638888888891</v>
      </c>
      <c r="X569" s="54">
        <f t="shared" si="1981"/>
        <v>583.86805555555554</v>
      </c>
      <c r="Y569" s="54">
        <f t="shared" si="1981"/>
        <v>583.84722222222217</v>
      </c>
      <c r="Z569" s="54">
        <f t="shared" si="1981"/>
        <v>477.95833333333331</v>
      </c>
      <c r="AA569" s="54" t="e">
        <f t="shared" si="1974"/>
        <v>#VALUE!</v>
      </c>
      <c r="AC569" s="74">
        <f>+AF569-'Figure 10 data'!I781</f>
        <v>0</v>
      </c>
      <c r="AD569" s="54">
        <f t="shared" si="1899"/>
        <v>2.2880837154506395</v>
      </c>
      <c r="AE569" s="54">
        <f t="shared" si="1856"/>
        <v>7.511467889908241</v>
      </c>
      <c r="AF569" s="54">
        <f t="shared" si="1820"/>
        <v>11.12894662106263</v>
      </c>
      <c r="AG569" s="54">
        <f t="shared" si="1821"/>
        <v>7.1092246591420771</v>
      </c>
      <c r="AH569" s="54">
        <f t="shared" si="1822"/>
        <v>7.9010906668886882</v>
      </c>
      <c r="AI569" s="54">
        <f t="shared" si="1823"/>
        <v>7.9049408854104719</v>
      </c>
      <c r="AJ569" s="54">
        <f t="shared" si="1824"/>
        <v>0.42716415308168276</v>
      </c>
      <c r="AK569" s="54" t="e">
        <f t="shared" si="1975"/>
        <v>#REF!</v>
      </c>
      <c r="AM569" s="74">
        <f>AP569-'Figure 10 data'!H781</f>
        <v>0</v>
      </c>
      <c r="AN569" s="54">
        <f t="shared" si="1879"/>
        <v>17.142857142857149</v>
      </c>
      <c r="AO569" s="54">
        <f t="shared" si="1858"/>
        <v>25</v>
      </c>
      <c r="AP569" s="54">
        <f t="shared" si="1791"/>
        <v>25</v>
      </c>
      <c r="AQ569" s="54">
        <f t="shared" si="1792"/>
        <v>9.0000000000000071</v>
      </c>
      <c r="AR569" s="54">
        <f t="shared" si="1798"/>
        <v>14.54545454545455</v>
      </c>
      <c r="AS569" s="54">
        <f t="shared" si="1799"/>
        <v>14.54545454545455</v>
      </c>
      <c r="AT569" s="54">
        <f t="shared" si="1800"/>
        <v>12.941176470588234</v>
      </c>
      <c r="AU569" s="54" t="e">
        <f t="shared" si="1976"/>
        <v>#REF!</v>
      </c>
    </row>
    <row r="570" spans="1:47" x14ac:dyDescent="0.25">
      <c r="A570" s="12">
        <f t="shared" si="1977"/>
        <v>41569</v>
      </c>
      <c r="B570" s="54">
        <f>TWK!B513</f>
        <v>616.66666666666663</v>
      </c>
      <c r="C570" s="54">
        <f>TWK!C513</f>
        <v>630.66666666666663</v>
      </c>
      <c r="D570" s="54">
        <f>TWK!D513</f>
        <v>640.66666666666663</v>
      </c>
      <c r="E570" s="54">
        <f>TWK!E513</f>
        <v>568.33333333333337</v>
      </c>
      <c r="F570" s="54">
        <f>TWK!F513</f>
        <v>694</v>
      </c>
      <c r="G570" s="54">
        <f>TWK!G513</f>
        <v>694</v>
      </c>
      <c r="H570" s="54">
        <f>TWK!H513</f>
        <v>511.66666666666669</v>
      </c>
      <c r="I570" s="54" t="e">
        <f>TWK!#REF!</f>
        <v>#REF!</v>
      </c>
      <c r="K570" s="54">
        <f t="shared" ref="K570:R570" si="1982">IFERROR(AVERAGE(B567:B570),"n/a")</f>
        <v>604.16666666666663</v>
      </c>
      <c r="L570" s="54">
        <f t="shared" si="1982"/>
        <v>608.91666666666663</v>
      </c>
      <c r="M570" s="54">
        <f t="shared" si="1982"/>
        <v>602.66666666666663</v>
      </c>
      <c r="N570" s="54">
        <f t="shared" si="1982"/>
        <v>557.08333333333337</v>
      </c>
      <c r="O570" s="54">
        <f t="shared" si="1982"/>
        <v>643.5</v>
      </c>
      <c r="P570" s="54">
        <f t="shared" si="1982"/>
        <v>643.5</v>
      </c>
      <c r="Q570" s="54">
        <f t="shared" si="1982"/>
        <v>510.41666666666669</v>
      </c>
      <c r="R570" s="54" t="str">
        <f t="shared" si="1982"/>
        <v>n/a</v>
      </c>
      <c r="T570" s="54">
        <f t="shared" ref="T570:Z570" si="1983">IFERROR((K414+K466+K518)/3,"n/a")</f>
        <v>606.55555555555554</v>
      </c>
      <c r="U570" s="54">
        <f t="shared" si="1983"/>
        <v>572.79166666666663</v>
      </c>
      <c r="V570" s="54">
        <f t="shared" si="1983"/>
        <v>549.14583333333337</v>
      </c>
      <c r="W570" s="54">
        <f t="shared" si="1983"/>
        <v>502.22916666666669</v>
      </c>
      <c r="X570" s="54">
        <f t="shared" si="1983"/>
        <v>562.47916666666663</v>
      </c>
      <c r="Y570" s="54">
        <f t="shared" si="1983"/>
        <v>562.45833333333337</v>
      </c>
      <c r="Z570" s="54">
        <f t="shared" si="1983"/>
        <v>475.63194444444451</v>
      </c>
      <c r="AA570" s="54" t="e">
        <f t="shared" si="1974"/>
        <v>#VALUE!</v>
      </c>
      <c r="AC570" s="74">
        <f>+AF570-'Figure 10 data'!I782</f>
        <v>0</v>
      </c>
      <c r="AD570" s="54">
        <f t="shared" si="1899"/>
        <v>1.6669719728888088</v>
      </c>
      <c r="AE570" s="54">
        <f t="shared" si="1856"/>
        <v>10.104022695860927</v>
      </c>
      <c r="AF570" s="54">
        <f t="shared" si="1820"/>
        <v>16.666034371561889</v>
      </c>
      <c r="AG570" s="54">
        <f t="shared" si="1821"/>
        <v>13.16215207201228</v>
      </c>
      <c r="AH570" s="54">
        <f t="shared" si="1822"/>
        <v>23.382347494351642</v>
      </c>
      <c r="AI570" s="54">
        <f t="shared" si="1823"/>
        <v>23.386917549448107</v>
      </c>
      <c r="AJ570" s="54">
        <f t="shared" si="1824"/>
        <v>7.5761778919857914</v>
      </c>
      <c r="AK570" s="54" t="e">
        <f t="shared" si="1975"/>
        <v>#REF!</v>
      </c>
      <c r="AM570" s="74">
        <f>AP570-'Figure 10 data'!H782</f>
        <v>0</v>
      </c>
      <c r="AN570" s="54">
        <f t="shared" si="1879"/>
        <v>-3.645833333333337</v>
      </c>
      <c r="AO570" s="54">
        <f t="shared" si="1858"/>
        <v>12.118518518518506</v>
      </c>
      <c r="AP570" s="54">
        <f t="shared" si="1791"/>
        <v>9.0496453900709142</v>
      </c>
      <c r="AQ570" s="54">
        <f t="shared" si="1792"/>
        <v>-7.2108843537414868</v>
      </c>
      <c r="AR570" s="54">
        <f t="shared" si="1798"/>
        <v>21.754385964912281</v>
      </c>
      <c r="AS570" s="54">
        <f t="shared" si="1799"/>
        <v>21.754385964912281</v>
      </c>
      <c r="AT570" s="54">
        <f t="shared" si="1800"/>
        <v>-22.767295597484271</v>
      </c>
      <c r="AU570" s="54" t="e">
        <f t="shared" si="1976"/>
        <v>#REF!</v>
      </c>
    </row>
    <row r="571" spans="1:47" x14ac:dyDescent="0.25">
      <c r="A571" s="12">
        <f t="shared" si="1977"/>
        <v>41576</v>
      </c>
      <c r="B571" s="54">
        <f>TWK!B514</f>
        <v>563.33333333333337</v>
      </c>
      <c r="C571" s="54">
        <f>TWK!C514</f>
        <v>591.66666666666663</v>
      </c>
      <c r="D571" s="54">
        <f>TWK!D514</f>
        <v>618.33333333333337</v>
      </c>
      <c r="E571" s="54">
        <f>TWK!E514</f>
        <v>560</v>
      </c>
      <c r="F571" s="54">
        <f>TWK!F514</f>
        <v>725</v>
      </c>
      <c r="G571" s="54">
        <f>TWK!G514</f>
        <v>725</v>
      </c>
      <c r="H571" s="54">
        <f>TWK!H514</f>
        <v>600</v>
      </c>
      <c r="I571" s="54" t="e">
        <f>TWK!#REF!</f>
        <v>#REF!</v>
      </c>
      <c r="K571" s="54">
        <f t="shared" ref="K571:R571" si="1984">IFERROR(AVERAGE(B568:B571),"n/a")</f>
        <v>592.5</v>
      </c>
      <c r="L571" s="54">
        <f t="shared" si="1984"/>
        <v>604.33333333333326</v>
      </c>
      <c r="M571" s="54">
        <f t="shared" si="1984"/>
        <v>608.5</v>
      </c>
      <c r="N571" s="54">
        <f t="shared" si="1984"/>
        <v>549.58333333333337</v>
      </c>
      <c r="O571" s="54">
        <f t="shared" si="1984"/>
        <v>659.75</v>
      </c>
      <c r="P571" s="54">
        <f t="shared" si="1984"/>
        <v>659.75</v>
      </c>
      <c r="Q571" s="54">
        <f t="shared" si="1984"/>
        <v>516.66666666666674</v>
      </c>
      <c r="R571" s="54" t="str">
        <f t="shared" si="1984"/>
        <v>n/a</v>
      </c>
      <c r="T571" s="54">
        <f t="shared" ref="T571:Z571" si="1985">IFERROR((K415+K467+K519)/3,"n/a")</f>
        <v>594.09722222222229</v>
      </c>
      <c r="U571" s="54">
        <f t="shared" si="1985"/>
        <v>553.90277777777771</v>
      </c>
      <c r="V571" s="54">
        <f t="shared" si="1985"/>
        <v>518.86805555555554</v>
      </c>
      <c r="W571" s="54">
        <f t="shared" si="1985"/>
        <v>486.56944444444451</v>
      </c>
      <c r="X571" s="54">
        <f t="shared" si="1985"/>
        <v>527.24305555555554</v>
      </c>
      <c r="Y571" s="54">
        <f t="shared" si="1985"/>
        <v>527.22222222222217</v>
      </c>
      <c r="Z571" s="54">
        <f t="shared" si="1985"/>
        <v>453.34722222222217</v>
      </c>
      <c r="AA571" s="54" t="e">
        <f t="shared" ref="AA571" si="1986">(R415+R467+R519)/3</f>
        <v>#VALUE!</v>
      </c>
      <c r="AC571" s="74">
        <f>+AF571-'Figure 10 data'!I783</f>
        <v>0</v>
      </c>
      <c r="AD571" s="54">
        <f t="shared" si="1899"/>
        <v>-5.178258328462892</v>
      </c>
      <c r="AE571" s="54">
        <f t="shared" si="1856"/>
        <v>6.817782904139813</v>
      </c>
      <c r="AF571" s="54">
        <f t="shared" si="1820"/>
        <v>19.16966687634676</v>
      </c>
      <c r="AG571" s="54">
        <f t="shared" si="1821"/>
        <v>15.091485171124353</v>
      </c>
      <c r="AH571" s="54">
        <f t="shared" si="1822"/>
        <v>37.507738103078125</v>
      </c>
      <c r="AI571" s="54">
        <f t="shared" si="1823"/>
        <v>37.513171759747109</v>
      </c>
      <c r="AJ571" s="54">
        <f t="shared" si="1824"/>
        <v>32.3488863699029</v>
      </c>
      <c r="AK571" s="54" t="e">
        <f t="shared" ref="AK571" si="1987">(I571/AA571-1)*100</f>
        <v>#REF!</v>
      </c>
      <c r="AM571" s="74">
        <f>AP571-'Figure 10 data'!H783</f>
        <v>0</v>
      </c>
      <c r="AN571" s="54">
        <f t="shared" si="1879"/>
        <v>-8.8948787061994601</v>
      </c>
      <c r="AO571" s="54">
        <f t="shared" si="1858"/>
        <v>7.575757575757569</v>
      </c>
      <c r="AP571" s="54">
        <f t="shared" si="1791"/>
        <v>13.109756097560998</v>
      </c>
      <c r="AQ571" s="54">
        <f t="shared" si="1792"/>
        <v>-11.578947368421055</v>
      </c>
      <c r="AR571" s="54">
        <f t="shared" si="1798"/>
        <v>27.941176470588246</v>
      </c>
      <c r="AS571" s="54">
        <f t="shared" si="1799"/>
        <v>27.941176470588246</v>
      </c>
      <c r="AT571" s="54">
        <f t="shared" si="1800"/>
        <v>-2.7027027027026973</v>
      </c>
      <c r="AU571" s="54" t="e">
        <f t="shared" ref="AU571" si="1988">(I571/I519-1)*100</f>
        <v>#REF!</v>
      </c>
    </row>
    <row r="572" spans="1:47" x14ac:dyDescent="0.25">
      <c r="A572" s="12">
        <f t="shared" si="1977"/>
        <v>41583</v>
      </c>
      <c r="B572" s="54">
        <f>TWK!B515</f>
        <v>503.33333333333331</v>
      </c>
      <c r="C572" s="54">
        <f>TWK!C515</f>
        <v>546.66666666666663</v>
      </c>
      <c r="D572" s="54">
        <f>TWK!D515</f>
        <v>583.33333333333337</v>
      </c>
      <c r="E572" s="54">
        <f>TWK!E515</f>
        <v>540</v>
      </c>
      <c r="F572" s="54">
        <f>TWK!F515</f>
        <v>575</v>
      </c>
      <c r="G572" s="54">
        <f>TWK!G515</f>
        <v>575</v>
      </c>
      <c r="H572" s="54">
        <f>TWK!H515</f>
        <v>456.66666666666669</v>
      </c>
      <c r="I572" s="54" t="e">
        <f>TWK!#REF!</f>
        <v>#REF!</v>
      </c>
      <c r="K572" s="54">
        <f t="shared" ref="K572:R572" si="1989">IFERROR(AVERAGE(B569:B572),"n/a")</f>
        <v>574.58333333333337</v>
      </c>
      <c r="L572" s="54">
        <f t="shared" si="1989"/>
        <v>598.49999999999989</v>
      </c>
      <c r="M572" s="54">
        <f t="shared" si="1989"/>
        <v>616.83333333333337</v>
      </c>
      <c r="N572" s="54">
        <f t="shared" si="1989"/>
        <v>553.33333333333337</v>
      </c>
      <c r="O572" s="54">
        <f t="shared" si="1989"/>
        <v>656</v>
      </c>
      <c r="P572" s="54">
        <f t="shared" si="1989"/>
        <v>656</v>
      </c>
      <c r="Q572" s="54">
        <f t="shared" si="1989"/>
        <v>512.08333333333337</v>
      </c>
      <c r="R572" s="54" t="str">
        <f t="shared" si="1989"/>
        <v>n/a</v>
      </c>
      <c r="T572" s="54">
        <f t="shared" ref="T572:Z572" si="1990">IFERROR((K416+K468+K520)/3,"n/a")</f>
        <v>583.6111111111112</v>
      </c>
      <c r="U572" s="54">
        <f t="shared" si="1990"/>
        <v>541.33333333333337</v>
      </c>
      <c r="V572" s="54">
        <f t="shared" si="1990"/>
        <v>507.65277777777777</v>
      </c>
      <c r="W572" s="54">
        <f t="shared" si="1990"/>
        <v>478.13194444444451</v>
      </c>
      <c r="X572" s="54">
        <f t="shared" si="1990"/>
        <v>494.95138888888886</v>
      </c>
      <c r="Y572" s="54">
        <f t="shared" si="1990"/>
        <v>494.93055555555549</v>
      </c>
      <c r="Z572" s="54">
        <f t="shared" si="1990"/>
        <v>422.93055555555549</v>
      </c>
      <c r="AA572" s="54" t="e">
        <f t="shared" ref="AA572" si="1991">(R416+R468+R520)/3</f>
        <v>#VALUE!</v>
      </c>
      <c r="AC572" s="74">
        <f>+AF572-'Figure 10 data'!I784</f>
        <v>0</v>
      </c>
      <c r="AD572" s="54">
        <f t="shared" si="1899"/>
        <v>-13.755354593050939</v>
      </c>
      <c r="AE572" s="54">
        <f t="shared" si="1856"/>
        <v>0.98522167487682388</v>
      </c>
      <c r="AF572" s="54">
        <f t="shared" si="1820"/>
        <v>14.90793685535281</v>
      </c>
      <c r="AG572" s="54">
        <f t="shared" si="1821"/>
        <v>12.939536099693516</v>
      </c>
      <c r="AH572" s="54">
        <f t="shared" si="1822"/>
        <v>16.173024848119223</v>
      </c>
      <c r="AI572" s="54">
        <f t="shared" si="1823"/>
        <v>16.177914971236152</v>
      </c>
      <c r="AJ572" s="54">
        <f t="shared" si="1824"/>
        <v>7.9767495320350879</v>
      </c>
      <c r="AK572" s="54" t="e">
        <f t="shared" ref="AK572" si="1992">(I572/AA572-1)*100</f>
        <v>#REF!</v>
      </c>
      <c r="AM572" s="74">
        <f>AP572-'Figure 10 data'!H784</f>
        <v>0</v>
      </c>
      <c r="AN572" s="54">
        <f t="shared" si="1879"/>
        <v>-14.326241134751772</v>
      </c>
      <c r="AO572" s="54">
        <f t="shared" si="1858"/>
        <v>-12.53333333333334</v>
      </c>
      <c r="AP572" s="54">
        <f t="shared" si="1791"/>
        <v>-1.9607843137254832</v>
      </c>
      <c r="AQ572" s="54">
        <f t="shared" si="1792"/>
        <v>-13.600000000000001</v>
      </c>
      <c r="AR572" s="54">
        <f t="shared" si="1798"/>
        <v>14.999999999999991</v>
      </c>
      <c r="AS572" s="54">
        <f t="shared" si="1799"/>
        <v>14.999999999999991</v>
      </c>
      <c r="AT572" s="54">
        <f t="shared" si="1800"/>
        <v>7.4509803921568585</v>
      </c>
      <c r="AU572" s="54" t="e">
        <f t="shared" ref="AU572" si="1993">(I572/I520-1)*100</f>
        <v>#REF!</v>
      </c>
    </row>
    <row r="573" spans="1:47" x14ac:dyDescent="0.25">
      <c r="A573" s="12">
        <f t="shared" si="1977"/>
        <v>41590</v>
      </c>
      <c r="B573" s="54">
        <f>TWK!B516</f>
        <v>475</v>
      </c>
      <c r="C573" s="54">
        <f>TWK!C516</f>
        <v>536.66666666666663</v>
      </c>
      <c r="D573" s="54">
        <f>TWK!D516</f>
        <v>691.66666666666663</v>
      </c>
      <c r="E573" s="54">
        <f>TWK!E516</f>
        <v>600</v>
      </c>
      <c r="F573" s="54">
        <f>TWK!F516</f>
        <v>750</v>
      </c>
      <c r="G573" s="54">
        <f>TWK!G516</f>
        <v>750</v>
      </c>
      <c r="H573" s="54">
        <f>TWK!H516</f>
        <v>566.66666666666663</v>
      </c>
      <c r="I573" s="54" t="e">
        <f>TWK!#REF!</f>
        <v>#REF!</v>
      </c>
      <c r="K573" s="54">
        <f t="shared" ref="K573:R573" si="1994">IFERROR(AVERAGE(B570:B573),"n/a")</f>
        <v>539.58333333333326</v>
      </c>
      <c r="L573" s="54">
        <f t="shared" si="1994"/>
        <v>576.41666666666663</v>
      </c>
      <c r="M573" s="54">
        <f t="shared" si="1994"/>
        <v>633.5</v>
      </c>
      <c r="N573" s="54">
        <f t="shared" si="1994"/>
        <v>567.08333333333337</v>
      </c>
      <c r="O573" s="54">
        <f t="shared" si="1994"/>
        <v>686</v>
      </c>
      <c r="P573" s="54">
        <f t="shared" si="1994"/>
        <v>686</v>
      </c>
      <c r="Q573" s="54">
        <f t="shared" si="1994"/>
        <v>533.75</v>
      </c>
      <c r="R573" s="54" t="str">
        <f t="shared" si="1994"/>
        <v>n/a</v>
      </c>
      <c r="T573" s="54">
        <f t="shared" ref="T573:Z573" si="1995">IFERROR((K417+K469+K521)/3,"n/a")</f>
        <v>564.41666666666663</v>
      </c>
      <c r="U573" s="54">
        <f t="shared" si="1995"/>
        <v>522.25694444444446</v>
      </c>
      <c r="V573" s="54">
        <f t="shared" si="1995"/>
        <v>494.16666666666669</v>
      </c>
      <c r="W573" s="54">
        <f t="shared" si="1995"/>
        <v>454.89583333333331</v>
      </c>
      <c r="X573" s="54">
        <f t="shared" si="1995"/>
        <v>463.1319444444444</v>
      </c>
      <c r="Y573" s="54">
        <f t="shared" si="1995"/>
        <v>463.1319444444444</v>
      </c>
      <c r="Z573" s="54">
        <f t="shared" si="1995"/>
        <v>396.08333333333331</v>
      </c>
      <c r="AA573" s="54" t="e">
        <f t="shared" ref="AA573" si="1996">(R417+R469+R521)/3</f>
        <v>#VALUE!</v>
      </c>
      <c r="AC573" s="74">
        <f>+AF573-'Figure 10 data'!I785</f>
        <v>0</v>
      </c>
      <c r="AD573" s="54">
        <f t="shared" si="1899"/>
        <v>-15.842315074560753</v>
      </c>
      <c r="AE573" s="54">
        <f t="shared" si="1856"/>
        <v>2.7591250581743054</v>
      </c>
      <c r="AF573" s="54">
        <f t="shared" si="1820"/>
        <v>39.966273187183802</v>
      </c>
      <c r="AG573" s="54">
        <f t="shared" si="1821"/>
        <v>31.898328371880027</v>
      </c>
      <c r="AH573" s="54">
        <f t="shared" si="1822"/>
        <v>61.940891574575296</v>
      </c>
      <c r="AI573" s="54">
        <f t="shared" si="1823"/>
        <v>61.940891574575296</v>
      </c>
      <c r="AJ573" s="54">
        <f t="shared" si="1824"/>
        <v>43.067536292867658</v>
      </c>
      <c r="AK573" s="54" t="e">
        <f t="shared" ref="AK573" si="1997">(I573/AA573-1)*100</f>
        <v>#REF!</v>
      </c>
      <c r="AM573" s="74">
        <f>AP573-'Figure 10 data'!H785</f>
        <v>0</v>
      </c>
      <c r="AN573" s="54">
        <f t="shared" si="1879"/>
        <v>-13.636363636363635</v>
      </c>
      <c r="AO573" s="54">
        <f t="shared" si="1858"/>
        <v>-3.880597014925391</v>
      </c>
      <c r="AP573" s="54">
        <f t="shared" si="1791"/>
        <v>29.687499999999979</v>
      </c>
      <c r="AQ573" s="54">
        <f t="shared" si="1792"/>
        <v>19.999999999999996</v>
      </c>
      <c r="AR573" s="54">
        <f t="shared" si="1798"/>
        <v>79.999999999999986</v>
      </c>
      <c r="AS573" s="54">
        <f t="shared" si="1799"/>
        <v>79.999999999999986</v>
      </c>
      <c r="AT573" s="54">
        <f t="shared" si="1800"/>
        <v>47.826086956521728</v>
      </c>
      <c r="AU573" s="54" t="e">
        <f t="shared" ref="AU573" si="1998">(I573/I521-1)*100</f>
        <v>#REF!</v>
      </c>
    </row>
    <row r="574" spans="1:47" x14ac:dyDescent="0.25">
      <c r="A574" s="12">
        <f t="shared" si="1977"/>
        <v>41597</v>
      </c>
      <c r="B574" s="54">
        <f>TWK!B517</f>
        <v>520</v>
      </c>
      <c r="C574" s="54">
        <f>TWK!C517</f>
        <v>545</v>
      </c>
      <c r="D574" s="54">
        <f>TWK!D517</f>
        <v>650</v>
      </c>
      <c r="E574" s="54">
        <f>TWK!E517</f>
        <v>616.66666666666663</v>
      </c>
      <c r="F574" s="54">
        <f>TWK!F517</f>
        <v>700</v>
      </c>
      <c r="G574" s="54">
        <f>TWK!G517</f>
        <v>700</v>
      </c>
      <c r="H574" s="54">
        <f>TWK!H517</f>
        <v>558.33333333333337</v>
      </c>
      <c r="I574" s="54" t="e">
        <f>TWK!#REF!</f>
        <v>#REF!</v>
      </c>
      <c r="K574" s="54">
        <f t="shared" ref="K574:R574" si="1999">IFERROR(AVERAGE(B571:B574),"n/a")</f>
        <v>515.41666666666674</v>
      </c>
      <c r="L574" s="54">
        <f t="shared" si="1999"/>
        <v>555</v>
      </c>
      <c r="M574" s="54">
        <f t="shared" si="1999"/>
        <v>635.83333333333337</v>
      </c>
      <c r="N574" s="54">
        <f t="shared" si="1999"/>
        <v>579.16666666666663</v>
      </c>
      <c r="O574" s="54">
        <f t="shared" si="1999"/>
        <v>687.5</v>
      </c>
      <c r="P574" s="54">
        <f t="shared" si="1999"/>
        <v>687.5</v>
      </c>
      <c r="Q574" s="54">
        <f t="shared" si="1999"/>
        <v>545.41666666666674</v>
      </c>
      <c r="R574" s="54" t="str">
        <f t="shared" si="1999"/>
        <v>n/a</v>
      </c>
      <c r="T574" s="54">
        <f t="shared" ref="T574:Z574" si="2000">IFERROR((K418+K470+K522)/3,"n/a")</f>
        <v>547.20833333333337</v>
      </c>
      <c r="U574" s="54">
        <f t="shared" si="2000"/>
        <v>510.5625</v>
      </c>
      <c r="V574" s="54">
        <f t="shared" si="2000"/>
        <v>486.8125</v>
      </c>
      <c r="W574" s="54">
        <f t="shared" si="2000"/>
        <v>433.36111111111114</v>
      </c>
      <c r="X574" s="54">
        <f t="shared" si="2000"/>
        <v>449.49305555555549</v>
      </c>
      <c r="Y574" s="54">
        <f t="shared" si="2000"/>
        <v>449.49305555555549</v>
      </c>
      <c r="Z574" s="54">
        <f t="shared" si="2000"/>
        <v>359.86805555555549</v>
      </c>
      <c r="AA574" s="54" t="e">
        <f t="shared" ref="AA574" si="2001">(R418+R470+R522)/3</f>
        <v>#VALUE!</v>
      </c>
      <c r="AC574" s="74">
        <f>+AF574-'Figure 10 data'!I786</f>
        <v>0</v>
      </c>
      <c r="AD574" s="54">
        <f t="shared" si="1899"/>
        <v>-4.9722074164318952</v>
      </c>
      <c r="AE574" s="54">
        <f t="shared" si="1856"/>
        <v>6.7450116293303886</v>
      </c>
      <c r="AF574" s="54">
        <f t="shared" si="1820"/>
        <v>33.521633072281418</v>
      </c>
      <c r="AG574" s="54">
        <f t="shared" si="1821"/>
        <v>42.298570604448415</v>
      </c>
      <c r="AH574" s="54">
        <f t="shared" si="1822"/>
        <v>55.730993248567074</v>
      </c>
      <c r="AI574" s="54">
        <f t="shared" si="1823"/>
        <v>55.730993248567074</v>
      </c>
      <c r="AJ574" s="54">
        <f t="shared" si="1824"/>
        <v>55.149456783929331</v>
      </c>
      <c r="AK574" s="54" t="e">
        <f t="shared" ref="AK574" si="2002">(I574/AA574-1)*100</f>
        <v>#REF!</v>
      </c>
      <c r="AM574" s="74">
        <f>AP574-'Figure 10 data'!H786</f>
        <v>0</v>
      </c>
      <c r="AN574" s="54">
        <f t="shared" si="1879"/>
        <v>-16.800000000000004</v>
      </c>
      <c r="AO574" s="54">
        <f t="shared" si="1858"/>
        <v>-9.1666666666666679</v>
      </c>
      <c r="AP574" s="54">
        <f t="shared" si="1791"/>
        <v>8.333333333333325</v>
      </c>
      <c r="AQ574" s="54">
        <f t="shared" si="1792"/>
        <v>15.624999999999979</v>
      </c>
      <c r="AR574" s="54">
        <f t="shared" si="1798"/>
        <v>31.25</v>
      </c>
      <c r="AS574" s="54">
        <f t="shared" si="1799"/>
        <v>31.25</v>
      </c>
      <c r="AT574" s="54">
        <f t="shared" si="1800"/>
        <v>45.652173913043505</v>
      </c>
      <c r="AU574" s="54" t="e">
        <f t="shared" ref="AU574" si="2003">(I574/I522-1)*100</f>
        <v>#REF!</v>
      </c>
    </row>
    <row r="575" spans="1:47" x14ac:dyDescent="0.25">
      <c r="A575" s="12">
        <f t="shared" si="1977"/>
        <v>41604</v>
      </c>
      <c r="B575" s="54">
        <f>TWK!B518</f>
        <v>500</v>
      </c>
      <c r="C575" s="54">
        <f>TWK!C518</f>
        <v>542.5</v>
      </c>
      <c r="D575" s="54">
        <f>TWK!D518</f>
        <v>530</v>
      </c>
      <c r="E575" s="54">
        <f>TWK!E518</f>
        <v>460</v>
      </c>
      <c r="F575" s="54">
        <f>TWK!F518</f>
        <v>537.5</v>
      </c>
      <c r="G575" s="54">
        <f>TWK!G518</f>
        <v>537.5</v>
      </c>
      <c r="H575" s="54">
        <f>TWK!H518</f>
        <v>362.5</v>
      </c>
      <c r="I575" s="54" t="e">
        <f>TWK!#REF!</f>
        <v>#REF!</v>
      </c>
      <c r="K575" s="54">
        <f t="shared" ref="K575:R575" si="2004">IFERROR(AVERAGE(B572:B575),"n/a")</f>
        <v>499.58333333333331</v>
      </c>
      <c r="L575" s="54">
        <f t="shared" si="2004"/>
        <v>542.70833333333326</v>
      </c>
      <c r="M575" s="54">
        <f t="shared" si="2004"/>
        <v>613.75</v>
      </c>
      <c r="N575" s="54">
        <f t="shared" si="2004"/>
        <v>554.16666666666663</v>
      </c>
      <c r="O575" s="54">
        <f t="shared" si="2004"/>
        <v>640.625</v>
      </c>
      <c r="P575" s="54">
        <f t="shared" si="2004"/>
        <v>640.625</v>
      </c>
      <c r="Q575" s="54">
        <f t="shared" si="2004"/>
        <v>486.04166666666663</v>
      </c>
      <c r="R575" s="54" t="str">
        <f t="shared" si="2004"/>
        <v>n/a</v>
      </c>
      <c r="T575" s="54">
        <f t="shared" ref="T575:Z575" si="2005">IFERROR((K419+K471+K523)/3,"n/a")</f>
        <v>531.34259259259261</v>
      </c>
      <c r="U575" s="54">
        <f t="shared" si="2005"/>
        <v>497.03009259259261</v>
      </c>
      <c r="V575" s="54">
        <f t="shared" si="2005"/>
        <v>487.54861111111114</v>
      </c>
      <c r="W575" s="54">
        <f t="shared" si="2005"/>
        <v>412.01388888888886</v>
      </c>
      <c r="X575" s="54">
        <f t="shared" si="2005"/>
        <v>445.22222222222223</v>
      </c>
      <c r="Y575" s="54">
        <f t="shared" si="2005"/>
        <v>445.22222222222223</v>
      </c>
      <c r="Z575" s="54">
        <f t="shared" si="2005"/>
        <v>333.09027777777777</v>
      </c>
      <c r="AA575" s="54" t="e">
        <f t="shared" ref="AA575" si="2006">(R419+R471+R523)/3</f>
        <v>#VALUE!</v>
      </c>
      <c r="AC575" s="74">
        <f>+AF575-'Figure 10 data'!I787</f>
        <v>0</v>
      </c>
      <c r="AD575" s="54">
        <f t="shared" si="1899"/>
        <v>-5.8987540297987362</v>
      </c>
      <c r="AE575" s="54">
        <f t="shared" si="1856"/>
        <v>9.1483208129770723</v>
      </c>
      <c r="AF575" s="54">
        <f t="shared" si="1820"/>
        <v>8.7071089777372546</v>
      </c>
      <c r="AG575" s="54">
        <f t="shared" si="1821"/>
        <v>11.646721725939656</v>
      </c>
      <c r="AH575" s="54">
        <f t="shared" si="1822"/>
        <v>20.726229099076619</v>
      </c>
      <c r="AI575" s="54">
        <f t="shared" si="1823"/>
        <v>20.726229099076619</v>
      </c>
      <c r="AJ575" s="54">
        <f t="shared" si="1824"/>
        <v>8.8293547378296644</v>
      </c>
      <c r="AK575" s="54" t="e">
        <f t="shared" ref="AK575" si="2007">(I575/AA575-1)*100</f>
        <v>#REF!</v>
      </c>
      <c r="AM575" s="74">
        <f>AP575-'Figure 10 data'!H787</f>
        <v>0</v>
      </c>
      <c r="AN575" s="54" t="str">
        <f t="shared" si="1879"/>
        <v>n/a</v>
      </c>
      <c r="AO575" s="54">
        <f t="shared" si="1858"/>
        <v>-7.7380952380952328</v>
      </c>
      <c r="AP575" s="54">
        <f t="shared" si="1791"/>
        <v>-13.539967373572592</v>
      </c>
      <c r="AQ575" s="54">
        <f t="shared" si="1792"/>
        <v>-10.331384015594548</v>
      </c>
      <c r="AR575" s="54">
        <f t="shared" si="1798"/>
        <v>5.807086614173218</v>
      </c>
      <c r="AS575" s="54">
        <f t="shared" si="1799"/>
        <v>5.807086614173218</v>
      </c>
      <c r="AT575" s="54">
        <f t="shared" si="1800"/>
        <v>3.5714285714285809</v>
      </c>
      <c r="AU575" s="54" t="e">
        <f t="shared" ref="AU575" si="2008">(I575/I523-1)*100</f>
        <v>#REF!</v>
      </c>
    </row>
    <row r="576" spans="1:47" x14ac:dyDescent="0.25">
      <c r="A576" s="12">
        <f t="shared" si="1977"/>
        <v>41611</v>
      </c>
      <c r="B576" s="54" t="str">
        <f>TWK!B519</f>
        <v>n/a</v>
      </c>
      <c r="C576" s="54" t="str">
        <f>TWK!C519</f>
        <v>n/a</v>
      </c>
      <c r="D576" s="54">
        <f>TWK!D519</f>
        <v>541.66666666666663</v>
      </c>
      <c r="E576" s="54">
        <f>TWK!E519</f>
        <v>461.66666666666669</v>
      </c>
      <c r="F576" s="54">
        <f>TWK!F519</f>
        <v>541.66666666666663</v>
      </c>
      <c r="G576" s="54">
        <f>TWK!G519</f>
        <v>541.66666666666663</v>
      </c>
      <c r="H576" s="54">
        <f>TWK!H519</f>
        <v>336.66666666666669</v>
      </c>
      <c r="I576" s="54" t="e">
        <f>TWK!#REF!</f>
        <v>#REF!</v>
      </c>
      <c r="K576" s="54">
        <f t="shared" ref="K576:R576" si="2009">IFERROR(AVERAGE(B573:B576),"n/a")</f>
        <v>498.33333333333331</v>
      </c>
      <c r="L576" s="54">
        <f t="shared" si="2009"/>
        <v>541.3888888888888</v>
      </c>
      <c r="M576" s="54">
        <f t="shared" si="2009"/>
        <v>603.33333333333326</v>
      </c>
      <c r="N576" s="54">
        <f t="shared" si="2009"/>
        <v>534.58333333333326</v>
      </c>
      <c r="O576" s="54">
        <f t="shared" si="2009"/>
        <v>632.29166666666663</v>
      </c>
      <c r="P576" s="54">
        <f t="shared" si="2009"/>
        <v>632.29166666666663</v>
      </c>
      <c r="Q576" s="54">
        <f t="shared" si="2009"/>
        <v>456.04166666666669</v>
      </c>
      <c r="R576" s="54" t="str">
        <f t="shared" si="2009"/>
        <v>n/a</v>
      </c>
      <c r="T576" s="54">
        <f t="shared" ref="T576:Z576" si="2010">IFERROR((K420+K472+K524)/3,"n/a")</f>
        <v>509.9305555555556</v>
      </c>
      <c r="U576" s="54">
        <f t="shared" si="2010"/>
        <v>482.45370370370375</v>
      </c>
      <c r="V576" s="54">
        <f t="shared" si="2010"/>
        <v>492.32638888888886</v>
      </c>
      <c r="W576" s="54">
        <f t="shared" si="2010"/>
        <v>401.6805555555556</v>
      </c>
      <c r="X576" s="54">
        <f t="shared" si="2010"/>
        <v>449.22222222222223</v>
      </c>
      <c r="Y576" s="54">
        <f t="shared" si="2010"/>
        <v>449.22222222222223</v>
      </c>
      <c r="Z576" s="54">
        <f t="shared" si="2010"/>
        <v>336.0069444444444</v>
      </c>
      <c r="AA576" s="54" t="e">
        <f t="shared" ref="AA576" si="2011">(R420+R472+R524)/3</f>
        <v>#VALUE!</v>
      </c>
      <c r="AC576" s="74">
        <f>+AF576-'Figure 10 data'!I788</f>
        <v>0</v>
      </c>
      <c r="AD576" s="54" t="str">
        <f t="shared" si="1899"/>
        <v>n/a</v>
      </c>
      <c r="AE576" s="54" t="str">
        <f t="shared" si="1856"/>
        <v>n/a</v>
      </c>
      <c r="AF576" s="54">
        <f t="shared" si="1820"/>
        <v>10.021863318992885</v>
      </c>
      <c r="AG576" s="54">
        <f t="shared" si="1821"/>
        <v>14.933785138826462</v>
      </c>
      <c r="AH576" s="54">
        <f t="shared" si="1822"/>
        <v>20.578778135048225</v>
      </c>
      <c r="AI576" s="54">
        <f t="shared" si="1823"/>
        <v>20.578778135048225</v>
      </c>
      <c r="AJ576" s="54">
        <f t="shared" si="1824"/>
        <v>0.19634184147980793</v>
      </c>
      <c r="AK576" s="54" t="e">
        <f t="shared" ref="AK576" si="2012">(I576/AA576-1)*100</f>
        <v>#REF!</v>
      </c>
      <c r="AM576" s="74">
        <f>AP576-'Figure 10 data'!H788</f>
        <v>0</v>
      </c>
      <c r="AN576" s="54" t="str">
        <f t="shared" si="1879"/>
        <v>n/a</v>
      </c>
      <c r="AO576" s="54" t="str">
        <f t="shared" si="1858"/>
        <v>n/a</v>
      </c>
      <c r="AP576" s="54">
        <f t="shared" si="1791"/>
        <v>-5.7971014492753659</v>
      </c>
      <c r="AQ576" s="54">
        <f t="shared" si="1792"/>
        <v>-12.063492063492065</v>
      </c>
      <c r="AR576" s="54">
        <f t="shared" si="1798"/>
        <v>3.1746031746031633</v>
      </c>
      <c r="AS576" s="54">
        <f t="shared" si="1799"/>
        <v>3.1746031746031633</v>
      </c>
      <c r="AT576" s="54">
        <f t="shared" si="1800"/>
        <v>-14.1156462585034</v>
      </c>
      <c r="AU576" s="54" t="e">
        <f t="shared" ref="AU576" si="2013">(I576/I524-1)*100</f>
        <v>#REF!</v>
      </c>
    </row>
    <row r="577" spans="1:47" x14ac:dyDescent="0.25">
      <c r="A577" s="12">
        <f t="shared" si="1977"/>
        <v>41618</v>
      </c>
      <c r="B577" s="54" t="str">
        <f>TWK!B520</f>
        <v>n/a</v>
      </c>
      <c r="C577" s="54" t="str">
        <f>TWK!C520</f>
        <v>n/a</v>
      </c>
      <c r="D577" s="54">
        <f>TWK!D520</f>
        <v>538.33333333333337</v>
      </c>
      <c r="E577" s="54">
        <f>TWK!E520</f>
        <v>430</v>
      </c>
      <c r="F577" s="54">
        <f>TWK!F520</f>
        <v>510</v>
      </c>
      <c r="G577" s="54">
        <f>TWK!G520</f>
        <v>510</v>
      </c>
      <c r="H577" s="54">
        <f>TWK!H520</f>
        <v>315</v>
      </c>
      <c r="I577" s="54" t="e">
        <f>TWK!#REF!</f>
        <v>#REF!</v>
      </c>
      <c r="K577" s="54">
        <f t="shared" ref="K577:R577" si="2014">IFERROR(AVERAGE(B574:B577),"n/a")</f>
        <v>510</v>
      </c>
      <c r="L577" s="54">
        <f t="shared" si="2014"/>
        <v>543.75</v>
      </c>
      <c r="M577" s="54">
        <f t="shared" si="2014"/>
        <v>565</v>
      </c>
      <c r="N577" s="54">
        <f t="shared" si="2014"/>
        <v>492.08333333333331</v>
      </c>
      <c r="O577" s="54">
        <f t="shared" si="2014"/>
        <v>572.29166666666663</v>
      </c>
      <c r="P577" s="54">
        <f t="shared" si="2014"/>
        <v>572.29166666666663</v>
      </c>
      <c r="Q577" s="54">
        <f t="shared" si="2014"/>
        <v>393.125</v>
      </c>
      <c r="R577" s="54" t="str">
        <f t="shared" si="2014"/>
        <v>n/a</v>
      </c>
      <c r="T577" s="54" t="str">
        <f t="shared" ref="T577:Z577" si="2015">IFERROR((K421+K473+K525)/3,"n/a")</f>
        <v>n/a</v>
      </c>
      <c r="U577" s="54">
        <f t="shared" si="2015"/>
        <v>487.75</v>
      </c>
      <c r="V577" s="54">
        <f t="shared" si="2015"/>
        <v>506.875</v>
      </c>
      <c r="W577" s="54">
        <f t="shared" si="2015"/>
        <v>408.66666666666669</v>
      </c>
      <c r="X577" s="54">
        <f t="shared" si="2015"/>
        <v>457.25</v>
      </c>
      <c r="Y577" s="54">
        <f t="shared" si="2015"/>
        <v>457.25</v>
      </c>
      <c r="Z577" s="54">
        <f t="shared" si="2015"/>
        <v>346.875</v>
      </c>
      <c r="AA577" s="54" t="e">
        <f t="shared" ref="AA577" si="2016">(R421+R473+R525)/3</f>
        <v>#VALUE!</v>
      </c>
      <c r="AC577" s="74">
        <f>+AF577-'Figure 10 data'!I789</f>
        <v>0</v>
      </c>
      <c r="AD577" s="54" t="str">
        <f t="shared" si="1899"/>
        <v>n/a</v>
      </c>
      <c r="AE577" s="54" t="str">
        <f t="shared" si="1856"/>
        <v>n/a</v>
      </c>
      <c r="AF577" s="54">
        <f t="shared" si="1820"/>
        <v>6.2063296341964724</v>
      </c>
      <c r="AG577" s="54">
        <f t="shared" si="1821"/>
        <v>5.2202283849918318</v>
      </c>
      <c r="AH577" s="54">
        <f t="shared" si="1822"/>
        <v>11.536358665937673</v>
      </c>
      <c r="AI577" s="54">
        <f t="shared" si="1823"/>
        <v>11.536358665937673</v>
      </c>
      <c r="AJ577" s="54">
        <f t="shared" si="1824"/>
        <v>-9.1891891891891841</v>
      </c>
      <c r="AK577" s="54" t="e">
        <f t="shared" ref="AK577" si="2017">(I577/AA577-1)*100</f>
        <v>#REF!</v>
      </c>
      <c r="AM577" s="74">
        <f>AP577-'Figure 10 data'!H789</f>
        <v>0</v>
      </c>
      <c r="AN577" s="54" t="str">
        <f t="shared" si="1879"/>
        <v>n/a</v>
      </c>
      <c r="AO577" s="54" t="str">
        <f t="shared" si="1858"/>
        <v>n/a</v>
      </c>
      <c r="AP577" s="54">
        <f t="shared" si="1791"/>
        <v>-10.277777777777775</v>
      </c>
      <c r="AQ577" s="54">
        <f t="shared" si="1792"/>
        <v>-14.000000000000002</v>
      </c>
      <c r="AR577" s="54">
        <f t="shared" si="1798"/>
        <v>-1.9230769230769273</v>
      </c>
      <c r="AS577" s="54">
        <f t="shared" si="1799"/>
        <v>-1.9230769230769273</v>
      </c>
      <c r="AT577" s="54">
        <f t="shared" si="1800"/>
        <v>-28.082191780821919</v>
      </c>
      <c r="AU577" s="54" t="e">
        <f t="shared" ref="AU577" si="2018">(I577/I525-1)*100</f>
        <v>#REF!</v>
      </c>
    </row>
    <row r="578" spans="1:47" x14ac:dyDescent="0.25">
      <c r="A578" s="12">
        <f t="shared" si="1977"/>
        <v>41625</v>
      </c>
      <c r="B578" s="54" t="str">
        <f>TWK!B521</f>
        <v>n/a</v>
      </c>
      <c r="C578" s="54" t="str">
        <f>TWK!C521</f>
        <v>n/a</v>
      </c>
      <c r="D578" s="54">
        <f>TWK!D521</f>
        <v>576.66666666666663</v>
      </c>
      <c r="E578" s="54">
        <f>TWK!E521</f>
        <v>475</v>
      </c>
      <c r="F578" s="54">
        <f>TWK!F521</f>
        <v>430</v>
      </c>
      <c r="G578" s="54">
        <f>TWK!G521</f>
        <v>430</v>
      </c>
      <c r="H578" s="54">
        <f>TWK!H521</f>
        <v>298.33333333333331</v>
      </c>
      <c r="I578" s="54" t="e">
        <f>TWK!#REF!</f>
        <v>#REF!</v>
      </c>
      <c r="K578" s="54">
        <f t="shared" ref="K578:R578" si="2019">IFERROR(AVERAGE(B575:B578),"n/a")</f>
        <v>500</v>
      </c>
      <c r="L578" s="54">
        <f t="shared" si="2019"/>
        <v>542.5</v>
      </c>
      <c r="M578" s="54">
        <f t="shared" si="2019"/>
        <v>546.66666666666663</v>
      </c>
      <c r="N578" s="54">
        <f t="shared" si="2019"/>
        <v>456.66666666666669</v>
      </c>
      <c r="O578" s="54">
        <f t="shared" si="2019"/>
        <v>504.79166666666663</v>
      </c>
      <c r="P578" s="54">
        <f t="shared" si="2019"/>
        <v>504.79166666666663</v>
      </c>
      <c r="Q578" s="54">
        <f t="shared" si="2019"/>
        <v>328.125</v>
      </c>
      <c r="R578" s="54" t="str">
        <f t="shared" si="2019"/>
        <v>n/a</v>
      </c>
      <c r="T578" s="54" t="str">
        <f t="shared" ref="T578:Z578" si="2020">IFERROR((K422+K474+K526)/3,"n/a")</f>
        <v>n/a</v>
      </c>
      <c r="U578" s="54" t="str">
        <f t="shared" si="2020"/>
        <v>n/a</v>
      </c>
      <c r="V578" s="54">
        <f t="shared" si="2020"/>
        <v>503.75</v>
      </c>
      <c r="W578" s="54">
        <f t="shared" si="2020"/>
        <v>402.42361111111114</v>
      </c>
      <c r="X578" s="54">
        <f t="shared" si="2020"/>
        <v>443.1805555555556</v>
      </c>
      <c r="Y578" s="54">
        <f t="shared" si="2020"/>
        <v>443.1805555555556</v>
      </c>
      <c r="Z578" s="54">
        <f t="shared" si="2020"/>
        <v>342.96527777777777</v>
      </c>
      <c r="AA578" s="54" t="e">
        <f t="shared" ref="AA578" si="2021">(R422+R474+R526)/3</f>
        <v>#VALUE!</v>
      </c>
      <c r="AC578" s="74">
        <f>+AF578-'Figure 10 data'!I790</f>
        <v>0</v>
      </c>
      <c r="AD578" s="54" t="str">
        <f t="shared" si="1899"/>
        <v>n/a</v>
      </c>
      <c r="AE578" s="54" t="str">
        <f t="shared" si="1856"/>
        <v>n/a</v>
      </c>
      <c r="AF578" s="54">
        <f t="shared" si="1820"/>
        <v>14.474772539288661</v>
      </c>
      <c r="AG578" s="54">
        <f t="shared" si="1821"/>
        <v>18.034823724309291</v>
      </c>
      <c r="AH578" s="54">
        <f t="shared" si="1822"/>
        <v>-2.9740825472437393</v>
      </c>
      <c r="AI578" s="54">
        <f t="shared" si="1823"/>
        <v>-2.9740825472437393</v>
      </c>
      <c r="AJ578" s="54">
        <f t="shared" si="1824"/>
        <v>-13.013546074878013</v>
      </c>
      <c r="AK578" s="54" t="e">
        <f t="shared" ref="AK578" si="2022">(I578/AA578-1)*100</f>
        <v>#REF!</v>
      </c>
      <c r="AM578" s="74">
        <f>AP578-'Figure 10 data'!H790</f>
        <v>0</v>
      </c>
      <c r="AN578" s="54" t="str">
        <f t="shared" si="1879"/>
        <v>n/a</v>
      </c>
      <c r="AO578" s="54" t="str">
        <f t="shared" si="1858"/>
        <v>n/a</v>
      </c>
      <c r="AP578" s="54">
        <f t="shared" si="1791"/>
        <v>0.28985507246375164</v>
      </c>
      <c r="AQ578" s="54">
        <f t="shared" si="1792"/>
        <v>-5.0000000000000044</v>
      </c>
      <c r="AR578" s="54">
        <f t="shared" si="1798"/>
        <v>-3.3707865168539297</v>
      </c>
      <c r="AS578" s="54">
        <f t="shared" si="1799"/>
        <v>-3.3707865168539297</v>
      </c>
      <c r="AT578" s="54">
        <f t="shared" si="1800"/>
        <v>-15.486307837582636</v>
      </c>
      <c r="AU578" s="54" t="e">
        <f t="shared" ref="AU578" si="2023">(I578/I526-1)*100</f>
        <v>#REF!</v>
      </c>
    </row>
    <row r="579" spans="1:47" x14ac:dyDescent="0.25">
      <c r="A579" s="12">
        <f t="shared" si="1977"/>
        <v>41632</v>
      </c>
      <c r="B579" s="54" t="str">
        <f>TWK!B522</f>
        <v>n/a</v>
      </c>
      <c r="C579" s="54" t="str">
        <f>TWK!C522</f>
        <v>n/a</v>
      </c>
      <c r="D579" s="54">
        <f>TWK!D522</f>
        <v>590</v>
      </c>
      <c r="E579" s="54">
        <f>TWK!E522</f>
        <v>490</v>
      </c>
      <c r="F579" s="54">
        <f>TWK!F522</f>
        <v>428.33333333333331</v>
      </c>
      <c r="G579" s="54">
        <f>TWK!G522</f>
        <v>428.33333333333331</v>
      </c>
      <c r="H579" s="54">
        <f>TWK!H522</f>
        <v>308.33333333333331</v>
      </c>
      <c r="I579" s="54" t="e">
        <f>TWK!#REF!</f>
        <v>#REF!</v>
      </c>
      <c r="K579" s="54" t="str">
        <f t="shared" ref="K579:R579" si="2024">IFERROR(AVERAGE(B576:B579),"n/a")</f>
        <v>n/a</v>
      </c>
      <c r="L579" s="54" t="str">
        <f t="shared" si="2024"/>
        <v>n/a</v>
      </c>
      <c r="M579" s="54">
        <f t="shared" si="2024"/>
        <v>561.66666666666663</v>
      </c>
      <c r="N579" s="54">
        <f t="shared" si="2024"/>
        <v>464.16666666666669</v>
      </c>
      <c r="O579" s="54">
        <f t="shared" si="2024"/>
        <v>477.49999999999994</v>
      </c>
      <c r="P579" s="54">
        <f t="shared" si="2024"/>
        <v>477.49999999999994</v>
      </c>
      <c r="Q579" s="54">
        <f t="shared" si="2024"/>
        <v>314.58333333333331</v>
      </c>
      <c r="R579" s="54" t="str">
        <f t="shared" si="2024"/>
        <v>n/a</v>
      </c>
      <c r="T579" s="54" t="str">
        <f t="shared" ref="T579:Z579" si="2025">IFERROR((K423+K475+K527)/3,"n/a")</f>
        <v>n/a</v>
      </c>
      <c r="U579" s="54" t="str">
        <f t="shared" si="2025"/>
        <v>n/a</v>
      </c>
      <c r="V579" s="54">
        <f t="shared" si="2025"/>
        <v>495.72916666666669</v>
      </c>
      <c r="W579" s="54">
        <f t="shared" si="2025"/>
        <v>395.09027777777783</v>
      </c>
      <c r="X579" s="54">
        <f t="shared" si="2025"/>
        <v>425.29861111111109</v>
      </c>
      <c r="Y579" s="54">
        <f t="shared" si="2025"/>
        <v>425.29861111111109</v>
      </c>
      <c r="Z579" s="54">
        <f t="shared" si="2025"/>
        <v>333.07638888888891</v>
      </c>
      <c r="AA579" s="54" t="e">
        <f t="shared" ref="AA579" si="2026">(R423+R475+R527)/3</f>
        <v>#VALUE!</v>
      </c>
      <c r="AC579" s="74">
        <f>+AF579-'Figure 10 data'!I791</f>
        <v>0</v>
      </c>
      <c r="AD579" s="54" t="str">
        <f t="shared" si="1899"/>
        <v>n/a</v>
      </c>
      <c r="AE579" s="54" t="str">
        <f t="shared" si="1856"/>
        <v>n/a</v>
      </c>
      <c r="AF579" s="54">
        <f t="shared" si="1820"/>
        <v>19.016600126076909</v>
      </c>
      <c r="AG579" s="54">
        <f t="shared" si="1821"/>
        <v>24.022287451883351</v>
      </c>
      <c r="AH579" s="54">
        <f t="shared" si="1822"/>
        <v>0.71355093643354905</v>
      </c>
      <c r="AI579" s="54">
        <f t="shared" si="1823"/>
        <v>0.71355093643354905</v>
      </c>
      <c r="AJ579" s="54">
        <f t="shared" si="1824"/>
        <v>-7.4286429122448645</v>
      </c>
      <c r="AK579" s="54" t="e">
        <f t="shared" ref="AK579" si="2027">(I579/AA579-1)*100</f>
        <v>#REF!</v>
      </c>
      <c r="AM579" s="74">
        <f>AP579-'Figure 10 data'!H791</f>
        <v>0</v>
      </c>
      <c r="AN579" s="54" t="str">
        <f t="shared" si="1879"/>
        <v>n/a</v>
      </c>
      <c r="AO579" s="54" t="str">
        <f t="shared" si="1858"/>
        <v>n/a</v>
      </c>
      <c r="AP579" s="54">
        <f t="shared" si="1791"/>
        <v>4.7957371225577194</v>
      </c>
      <c r="AQ579" s="54">
        <f t="shared" si="1792"/>
        <v>-2.0000000000000018</v>
      </c>
      <c r="AR579" s="54">
        <f t="shared" si="1798"/>
        <v>3.7126715092816731</v>
      </c>
      <c r="AS579" s="54">
        <f t="shared" si="1799"/>
        <v>3.7126715092816731</v>
      </c>
      <c r="AT579" s="54">
        <f t="shared" si="1800"/>
        <v>-1.4909478168264156</v>
      </c>
      <c r="AU579" s="54" t="e">
        <f t="shared" ref="AU579" si="2028">(I579/I527-1)*100</f>
        <v>#REF!</v>
      </c>
    </row>
    <row r="580" spans="1:47" x14ac:dyDescent="0.25">
      <c r="A580" s="12">
        <f t="shared" si="1977"/>
        <v>41639</v>
      </c>
      <c r="B580" s="54" t="str">
        <f>TWK!B523</f>
        <v>n/a</v>
      </c>
      <c r="C580" s="54" t="str">
        <f>TWK!C523</f>
        <v>n/a</v>
      </c>
      <c r="D580" s="54">
        <f>TWK!D523</f>
        <v>586.66666666666663</v>
      </c>
      <c r="E580" s="54">
        <f>TWK!E523</f>
        <v>450</v>
      </c>
      <c r="F580" s="54">
        <f>TWK!F523</f>
        <v>433.33333333333331</v>
      </c>
      <c r="G580" s="54">
        <f>TWK!G523</f>
        <v>433.33333333333331</v>
      </c>
      <c r="H580" s="54">
        <f>TWK!H523</f>
        <v>298.33333333333331</v>
      </c>
      <c r="I580" s="54" t="e">
        <f>TWK!#REF!</f>
        <v>#REF!</v>
      </c>
      <c r="K580" s="54" t="str">
        <f t="shared" ref="K580:R580" si="2029">IFERROR(AVERAGE(B577:B580),"n/a")</f>
        <v>n/a</v>
      </c>
      <c r="L580" s="54" t="str">
        <f t="shared" si="2029"/>
        <v>n/a</v>
      </c>
      <c r="M580" s="54">
        <f t="shared" si="2029"/>
        <v>572.91666666666663</v>
      </c>
      <c r="N580" s="54">
        <f t="shared" si="2029"/>
        <v>461.25</v>
      </c>
      <c r="O580" s="54">
        <f t="shared" si="2029"/>
        <v>450.41666666666663</v>
      </c>
      <c r="P580" s="54">
        <f t="shared" si="2029"/>
        <v>450.41666666666663</v>
      </c>
      <c r="Q580" s="54">
        <f t="shared" si="2029"/>
        <v>304.99999999999994</v>
      </c>
      <c r="R580" s="54" t="str">
        <f t="shared" si="2029"/>
        <v>n/a</v>
      </c>
      <c r="T580" s="54" t="str">
        <f t="shared" ref="T580:Z580" si="2030">IFERROR((K424+K476+K528)/3,"n/a")</f>
        <v>n/a</v>
      </c>
      <c r="U580" s="54" t="str">
        <f t="shared" si="2030"/>
        <v>n/a</v>
      </c>
      <c r="V580" s="54">
        <f t="shared" si="2030"/>
        <v>470.8819444444444</v>
      </c>
      <c r="W580" s="54">
        <f t="shared" si="2030"/>
        <v>372.88888888888891</v>
      </c>
      <c r="X580" s="54">
        <f t="shared" si="2030"/>
        <v>397.47916666666669</v>
      </c>
      <c r="Y580" s="54">
        <f t="shared" si="2030"/>
        <v>397.47916666666669</v>
      </c>
      <c r="Z580" s="54">
        <f t="shared" si="2030"/>
        <v>304.8125</v>
      </c>
      <c r="AA580" s="54" t="e">
        <f t="shared" ref="AA580" si="2031">(R424+R476+R528)/3</f>
        <v>#VALUE!</v>
      </c>
      <c r="AC580" s="74">
        <f>+AF580-'Figure 10 data'!I792</f>
        <v>0</v>
      </c>
      <c r="AD580" s="54" t="str">
        <f t="shared" si="1899"/>
        <v>n/a</v>
      </c>
      <c r="AE580" s="54" t="str">
        <f t="shared" si="1856"/>
        <v>n/a</v>
      </c>
      <c r="AF580" s="54">
        <f t="shared" si="1820"/>
        <v>24.58890675004055</v>
      </c>
      <c r="AG580" s="54">
        <f t="shared" si="1821"/>
        <v>20.679380214541119</v>
      </c>
      <c r="AH580" s="54">
        <f t="shared" si="1822"/>
        <v>9.0203889092719702</v>
      </c>
      <c r="AI580" s="54">
        <f t="shared" si="1823"/>
        <v>9.0203889092719702</v>
      </c>
      <c r="AJ580" s="54">
        <f t="shared" si="1824"/>
        <v>-2.1256236757569602</v>
      </c>
      <c r="AK580" s="54" t="e">
        <f t="shared" ref="AK580" si="2032">(I580/AA580-1)*100</f>
        <v>#REF!</v>
      </c>
      <c r="AM580" s="74">
        <f>AP580-'Figure 10 data'!H792</f>
        <v>0</v>
      </c>
      <c r="AN580" s="54" t="str">
        <f t="shared" si="1879"/>
        <v>n/a</v>
      </c>
      <c r="AO580" s="54" t="str">
        <f t="shared" si="1858"/>
        <v>n/a</v>
      </c>
      <c r="AP580" s="54">
        <f t="shared" si="1791"/>
        <v>17.333333333333336</v>
      </c>
      <c r="AQ580" s="54">
        <f t="shared" si="1792"/>
        <v>0</v>
      </c>
      <c r="AR580" s="54">
        <f t="shared" si="1798"/>
        <v>23.809523809523814</v>
      </c>
      <c r="AS580" s="54">
        <f t="shared" si="1799"/>
        <v>23.809523809523814</v>
      </c>
      <c r="AT580" s="54">
        <f t="shared" si="1800"/>
        <v>19.333333333333336</v>
      </c>
      <c r="AU580" s="54" t="e">
        <f t="shared" ref="AU580" si="2033">(I580/I528-1)*100</f>
        <v>#REF!</v>
      </c>
    </row>
    <row r="581" spans="1:47" x14ac:dyDescent="0.25">
      <c r="A581" s="12">
        <f t="shared" si="1977"/>
        <v>41646</v>
      </c>
      <c r="B581" s="54" t="str">
        <f>TWK!B524</f>
        <v>n/a</v>
      </c>
      <c r="C581" s="54" t="str">
        <f>TWK!C524</f>
        <v>n/a</v>
      </c>
      <c r="D581" s="54">
        <f>TWK!D524</f>
        <v>567.5</v>
      </c>
      <c r="E581" s="54">
        <f>TWK!E524</f>
        <v>425</v>
      </c>
      <c r="F581" s="54">
        <f>TWK!F524</f>
        <v>411.66666666666669</v>
      </c>
      <c r="G581" s="54">
        <f>TWK!G524</f>
        <v>411.66666666666669</v>
      </c>
      <c r="H581" s="54">
        <f>TWK!H524</f>
        <v>270</v>
      </c>
      <c r="I581" s="54" t="e">
        <f>TWK!#REF!</f>
        <v>#REF!</v>
      </c>
      <c r="K581" s="54" t="str">
        <f t="shared" ref="K581:R581" si="2034">IFERROR(AVERAGE(B578:B581),"n/a")</f>
        <v>n/a</v>
      </c>
      <c r="L581" s="54" t="str">
        <f t="shared" si="2034"/>
        <v>n/a</v>
      </c>
      <c r="M581" s="54">
        <f t="shared" si="2034"/>
        <v>580.20833333333326</v>
      </c>
      <c r="N581" s="54">
        <f t="shared" si="2034"/>
        <v>460</v>
      </c>
      <c r="O581" s="54">
        <f t="shared" si="2034"/>
        <v>425.83333333333331</v>
      </c>
      <c r="P581" s="54">
        <f t="shared" si="2034"/>
        <v>425.83333333333331</v>
      </c>
      <c r="Q581" s="54">
        <f t="shared" si="2034"/>
        <v>293.75</v>
      </c>
      <c r="R581" s="54" t="str">
        <f t="shared" si="2034"/>
        <v>n/a</v>
      </c>
      <c r="T581" s="54" t="str">
        <f t="shared" ref="T581:Z581" si="2035">IFERROR((K425+K477+K529)/3,"n/a")</f>
        <v>n/a</v>
      </c>
      <c r="U581" s="54" t="str">
        <f t="shared" si="2035"/>
        <v>n/a</v>
      </c>
      <c r="V581" s="54">
        <f t="shared" si="2035"/>
        <v>439.59722222222217</v>
      </c>
      <c r="W581" s="54">
        <f t="shared" si="2035"/>
        <v>350.79861111111114</v>
      </c>
      <c r="X581" s="54">
        <f t="shared" si="2035"/>
        <v>371.46527777777777</v>
      </c>
      <c r="Y581" s="54">
        <f t="shared" si="2035"/>
        <v>371.46527777777777</v>
      </c>
      <c r="Z581" s="54">
        <f t="shared" si="2035"/>
        <v>277.59027777777777</v>
      </c>
      <c r="AA581" s="54" t="e">
        <f t="shared" ref="AA581" si="2036">(R425+R477+R529)/3</f>
        <v>#VALUE!</v>
      </c>
      <c r="AC581" s="74">
        <f>+AF581-'Figure 10 data'!I793</f>
        <v>0</v>
      </c>
      <c r="AD581" s="54" t="str">
        <f t="shared" si="1899"/>
        <v>n/a</v>
      </c>
      <c r="AE581" s="54" t="str">
        <f t="shared" si="1856"/>
        <v>n/a</v>
      </c>
      <c r="AF581" s="54">
        <f t="shared" si="1820"/>
        <v>29.095447221256855</v>
      </c>
      <c r="AG581" s="54">
        <f t="shared" si="1821"/>
        <v>21.152133029793131</v>
      </c>
      <c r="AH581" s="54">
        <f t="shared" si="1822"/>
        <v>10.822381335177877</v>
      </c>
      <c r="AI581" s="54">
        <f t="shared" si="1823"/>
        <v>10.822381335177877</v>
      </c>
      <c r="AJ581" s="54">
        <f t="shared" si="1824"/>
        <v>-2.7343456833362478</v>
      </c>
      <c r="AK581" s="54" t="e">
        <f t="shared" ref="AK581" si="2037">(I581/AA581-1)*100</f>
        <v>#REF!</v>
      </c>
      <c r="AM581" s="74">
        <f>AP581-'Figure 10 data'!H793</f>
        <v>0</v>
      </c>
      <c r="AN581" s="54" t="str">
        <f t="shared" si="1879"/>
        <v>n/a</v>
      </c>
      <c r="AO581" s="54" t="str">
        <f t="shared" si="1858"/>
        <v>n/a</v>
      </c>
      <c r="AP581" s="54">
        <f t="shared" si="1791"/>
        <v>52.348993288590592</v>
      </c>
      <c r="AQ581" s="54">
        <f t="shared" si="1792"/>
        <v>25</v>
      </c>
      <c r="AR581" s="54">
        <f t="shared" si="1798"/>
        <v>49.696969696969703</v>
      </c>
      <c r="AS581" s="54">
        <f t="shared" si="1799"/>
        <v>49.696969696969703</v>
      </c>
      <c r="AT581" s="54">
        <f t="shared" si="1800"/>
        <v>40.259740259740262</v>
      </c>
      <c r="AU581" s="54" t="e">
        <f t="shared" ref="AU581" si="2038">(I581/I529-1)*100</f>
        <v>#REF!</v>
      </c>
    </row>
    <row r="582" spans="1:47" x14ac:dyDescent="0.25">
      <c r="A582" s="12">
        <f t="shared" si="1977"/>
        <v>41653</v>
      </c>
      <c r="B582" s="54" t="str">
        <f>TWK!B525</f>
        <v>n/a</v>
      </c>
      <c r="C582" s="54" t="str">
        <f>TWK!C525</f>
        <v>n/a</v>
      </c>
      <c r="D582" s="54">
        <f>TWK!D525</f>
        <v>560</v>
      </c>
      <c r="E582" s="54">
        <f>TWK!E525</f>
        <v>385</v>
      </c>
      <c r="F582" s="54">
        <f>TWK!F525</f>
        <v>395</v>
      </c>
      <c r="G582" s="54">
        <f>TWK!G525</f>
        <v>395</v>
      </c>
      <c r="H582" s="54">
        <f>TWK!H525</f>
        <v>260</v>
      </c>
      <c r="I582" s="54" t="e">
        <f>TWK!#REF!</f>
        <v>#REF!</v>
      </c>
      <c r="K582" s="54" t="str">
        <f t="shared" ref="K582:R582" si="2039">IFERROR(AVERAGE(B579:B582),"n/a")</f>
        <v>n/a</v>
      </c>
      <c r="L582" s="54" t="str">
        <f t="shared" si="2039"/>
        <v>n/a</v>
      </c>
      <c r="M582" s="54">
        <f t="shared" si="2039"/>
        <v>576.04166666666663</v>
      </c>
      <c r="N582" s="54">
        <f t="shared" si="2039"/>
        <v>437.5</v>
      </c>
      <c r="O582" s="54">
        <f t="shared" si="2039"/>
        <v>417.08333333333331</v>
      </c>
      <c r="P582" s="54">
        <f t="shared" si="2039"/>
        <v>417.08333333333331</v>
      </c>
      <c r="Q582" s="54">
        <f t="shared" si="2039"/>
        <v>284.16666666666663</v>
      </c>
      <c r="R582" s="54" t="str">
        <f t="shared" si="2039"/>
        <v>n/a</v>
      </c>
      <c r="T582" s="54" t="str">
        <f t="shared" ref="T582:Z582" si="2040">IFERROR((K426+K478+K530)/3,"n/a")</f>
        <v>n/a</v>
      </c>
      <c r="U582" s="54" t="str">
        <f t="shared" si="2040"/>
        <v>n/a</v>
      </c>
      <c r="V582" s="54">
        <f t="shared" si="2040"/>
        <v>416.36111111111109</v>
      </c>
      <c r="W582" s="54">
        <f t="shared" si="2040"/>
        <v>336.94444444444446</v>
      </c>
      <c r="X582" s="54">
        <f t="shared" si="2040"/>
        <v>358.02777777777777</v>
      </c>
      <c r="Y582" s="54">
        <f t="shared" si="2040"/>
        <v>358.02777777777777</v>
      </c>
      <c r="Z582" s="54">
        <f t="shared" si="2040"/>
        <v>265.73611111111114</v>
      </c>
      <c r="AA582" s="54" t="e">
        <f t="shared" ref="AA582" si="2041">(R426+R478+R530)/3</f>
        <v>#VALUE!</v>
      </c>
      <c r="AC582" s="74">
        <f>+AF582-'Figure 10 data'!I794</f>
        <v>0</v>
      </c>
      <c r="AD582" s="54" t="str">
        <f t="shared" si="1899"/>
        <v>n/a</v>
      </c>
      <c r="AE582" s="54" t="str">
        <f t="shared" si="1856"/>
        <v>n/a</v>
      </c>
      <c r="AF582" s="54">
        <f t="shared" si="1820"/>
        <v>34.498632330375621</v>
      </c>
      <c r="AG582" s="54">
        <f t="shared" si="1821"/>
        <v>14.262159934047801</v>
      </c>
      <c r="AH582" s="54">
        <f t="shared" si="1822"/>
        <v>10.326635115214522</v>
      </c>
      <c r="AI582" s="54">
        <f t="shared" si="1823"/>
        <v>10.326635115214522</v>
      </c>
      <c r="AJ582" s="54">
        <f t="shared" si="1824"/>
        <v>-2.1585741911880119</v>
      </c>
      <c r="AK582" s="54" t="e">
        <f t="shared" ref="AK582" si="2042">(I582/AA582-1)*100</f>
        <v>#REF!</v>
      </c>
      <c r="AM582" s="74">
        <f>AP582-'Figure 10 data'!H794</f>
        <v>0</v>
      </c>
      <c r="AN582" s="54" t="str">
        <f t="shared" si="1879"/>
        <v>n/a</v>
      </c>
      <c r="AO582" s="54" t="str">
        <f t="shared" si="1858"/>
        <v>n/a</v>
      </c>
      <c r="AP582" s="54">
        <f t="shared" si="1791"/>
        <v>61.151079136690647</v>
      </c>
      <c r="AQ582" s="54">
        <f t="shared" si="1792"/>
        <v>36.283185840707958</v>
      </c>
      <c r="AR582" s="54">
        <f t="shared" si="1798"/>
        <v>59.595959595959599</v>
      </c>
      <c r="AS582" s="54">
        <f t="shared" si="1799"/>
        <v>59.595959595959599</v>
      </c>
      <c r="AT582" s="54">
        <f t="shared" si="1800"/>
        <v>33.333333333333329</v>
      </c>
      <c r="AU582" s="54" t="e">
        <f t="shared" ref="AU582" si="2043">(I582/I530-1)*100</f>
        <v>#REF!</v>
      </c>
    </row>
    <row r="583" spans="1:47" x14ac:dyDescent="0.25">
      <c r="A583" s="12">
        <f t="shared" si="1977"/>
        <v>41660</v>
      </c>
      <c r="B583" s="54" t="str">
        <f>TWK!B526</f>
        <v>n/a</v>
      </c>
      <c r="C583" s="54" t="str">
        <f>TWK!C526</f>
        <v>n/a</v>
      </c>
      <c r="D583" s="54">
        <f>TWK!D526</f>
        <v>555</v>
      </c>
      <c r="E583" s="54">
        <f>TWK!E526</f>
        <v>443.33333333333331</v>
      </c>
      <c r="F583" s="54">
        <f>TWK!F526</f>
        <v>443.33333333333331</v>
      </c>
      <c r="G583" s="54">
        <f>TWK!G526</f>
        <v>443.33333333333331</v>
      </c>
      <c r="H583" s="54">
        <f>TWK!H526</f>
        <v>308.33333333333331</v>
      </c>
      <c r="I583" s="54" t="e">
        <f>TWK!#REF!</f>
        <v>#REF!</v>
      </c>
      <c r="K583" s="54" t="str">
        <f t="shared" ref="K583:R583" si="2044">IFERROR(AVERAGE(B580:B583),"n/a")</f>
        <v>n/a</v>
      </c>
      <c r="L583" s="54" t="str">
        <f t="shared" si="2044"/>
        <v>n/a</v>
      </c>
      <c r="M583" s="54">
        <f t="shared" si="2044"/>
        <v>567.29166666666663</v>
      </c>
      <c r="N583" s="54">
        <f t="shared" si="2044"/>
        <v>425.83333333333331</v>
      </c>
      <c r="O583" s="54">
        <f t="shared" si="2044"/>
        <v>420.83333333333331</v>
      </c>
      <c r="P583" s="54">
        <f t="shared" si="2044"/>
        <v>420.83333333333331</v>
      </c>
      <c r="Q583" s="54">
        <f t="shared" si="2044"/>
        <v>284.16666666666663</v>
      </c>
      <c r="R583" s="54" t="str">
        <f t="shared" si="2044"/>
        <v>n/a</v>
      </c>
      <c r="T583" s="54" t="str">
        <f t="shared" ref="T583:Z583" si="2045">IFERROR((K427+K479+K531)/3,"n/a")</f>
        <v>n/a</v>
      </c>
      <c r="U583" s="54" t="str">
        <f t="shared" si="2045"/>
        <v>n/a</v>
      </c>
      <c r="V583" s="54">
        <f t="shared" si="2045"/>
        <v>398.54861111111109</v>
      </c>
      <c r="W583" s="54">
        <f t="shared" si="2045"/>
        <v>329.09722222222223</v>
      </c>
      <c r="X583" s="54">
        <f t="shared" si="2045"/>
        <v>343.08333333333331</v>
      </c>
      <c r="Y583" s="54">
        <f t="shared" si="2045"/>
        <v>343.08333333333331</v>
      </c>
      <c r="Z583" s="54">
        <f t="shared" si="2045"/>
        <v>258.95138888888891</v>
      </c>
      <c r="AA583" s="54" t="e">
        <f t="shared" ref="AA583" si="2046">(R427+R479+R531)/3</f>
        <v>#VALUE!</v>
      </c>
      <c r="AC583" s="74">
        <f>+AF583-'Figure 10 data'!I795</f>
        <v>0</v>
      </c>
      <c r="AD583" s="54" t="str">
        <f t="shared" si="1899"/>
        <v>n/a</v>
      </c>
      <c r="AE583" s="54" t="str">
        <f t="shared" si="1856"/>
        <v>n/a</v>
      </c>
      <c r="AF583" s="54">
        <f t="shared" si="1820"/>
        <v>39.255283929535992</v>
      </c>
      <c r="AG583" s="54">
        <f t="shared" si="1821"/>
        <v>34.711964549483</v>
      </c>
      <c r="AH583" s="54">
        <f t="shared" si="1822"/>
        <v>29.220306048093271</v>
      </c>
      <c r="AI583" s="54">
        <f t="shared" si="1823"/>
        <v>29.220306048093271</v>
      </c>
      <c r="AJ583" s="54">
        <f t="shared" si="1824"/>
        <v>19.069967014401001</v>
      </c>
      <c r="AK583" s="54" t="e">
        <f t="shared" ref="AK583" si="2047">(I583/AA583-1)*100</f>
        <v>#REF!</v>
      </c>
      <c r="AM583" s="74">
        <f>AP583-'Figure 10 data'!H795</f>
        <v>0</v>
      </c>
      <c r="AN583" s="54" t="str">
        <f t="shared" si="1879"/>
        <v>n/a</v>
      </c>
      <c r="AO583" s="54" t="str">
        <f t="shared" si="1858"/>
        <v>n/a</v>
      </c>
      <c r="AP583" s="54">
        <f t="shared" si="1791"/>
        <v>66.666666666666671</v>
      </c>
      <c r="AQ583" s="54">
        <f t="shared" si="1792"/>
        <v>58.333333333333329</v>
      </c>
      <c r="AR583" s="54">
        <f t="shared" si="1798"/>
        <v>91.091954022988503</v>
      </c>
      <c r="AS583" s="54">
        <f t="shared" si="1799"/>
        <v>91.091954022988503</v>
      </c>
      <c r="AT583" s="54">
        <f t="shared" si="1800"/>
        <v>64.884135472370758</v>
      </c>
      <c r="AU583" s="54" t="e">
        <f t="shared" ref="AU583" si="2048">(I583/I531-1)*100</f>
        <v>#REF!</v>
      </c>
    </row>
    <row r="584" spans="1:47" x14ac:dyDescent="0.25">
      <c r="A584" s="12">
        <f t="shared" si="1977"/>
        <v>41667</v>
      </c>
      <c r="B584" s="54" t="str">
        <f>TWK!B527</f>
        <v>n/a</v>
      </c>
      <c r="C584" s="54" t="str">
        <f>TWK!C527</f>
        <v>n/a</v>
      </c>
      <c r="D584" s="54">
        <f>TWK!D527</f>
        <v>590</v>
      </c>
      <c r="E584" s="54">
        <f>TWK!E527</f>
        <v>491.66666666666669</v>
      </c>
      <c r="F584" s="54">
        <f>TWK!F527</f>
        <v>475</v>
      </c>
      <c r="G584" s="54">
        <f>TWK!G527</f>
        <v>475</v>
      </c>
      <c r="H584" s="54">
        <f>TWK!H527</f>
        <v>325</v>
      </c>
      <c r="I584" s="54" t="e">
        <f>TWK!#REF!</f>
        <v>#REF!</v>
      </c>
      <c r="K584" s="54" t="str">
        <f t="shared" ref="K584:R584" si="2049">IFERROR(AVERAGE(B581:B584),"n/a")</f>
        <v>n/a</v>
      </c>
      <c r="L584" s="54" t="str">
        <f t="shared" si="2049"/>
        <v>n/a</v>
      </c>
      <c r="M584" s="54">
        <f t="shared" si="2049"/>
        <v>568.125</v>
      </c>
      <c r="N584" s="54">
        <f t="shared" si="2049"/>
        <v>436.25</v>
      </c>
      <c r="O584" s="54">
        <f t="shared" si="2049"/>
        <v>431.25</v>
      </c>
      <c r="P584" s="54">
        <f t="shared" si="2049"/>
        <v>431.25</v>
      </c>
      <c r="Q584" s="54">
        <f t="shared" si="2049"/>
        <v>290.83333333333331</v>
      </c>
      <c r="R584" s="54" t="str">
        <f t="shared" si="2049"/>
        <v>n/a</v>
      </c>
      <c r="T584" s="54" t="str">
        <f t="shared" ref="T584:Z584" si="2050">IFERROR((K428+K480+K532)/3,"n/a")</f>
        <v>n/a</v>
      </c>
      <c r="U584" s="54" t="str">
        <f t="shared" si="2050"/>
        <v>n/a</v>
      </c>
      <c r="V584" s="54">
        <f t="shared" si="2050"/>
        <v>405.72916666666669</v>
      </c>
      <c r="W584" s="54">
        <f t="shared" si="2050"/>
        <v>337.73611111111114</v>
      </c>
      <c r="X584" s="54">
        <f t="shared" si="2050"/>
        <v>340.6944444444444</v>
      </c>
      <c r="Y584" s="54">
        <f t="shared" si="2050"/>
        <v>340.6944444444444</v>
      </c>
      <c r="Z584" s="54">
        <f t="shared" si="2050"/>
        <v>265.78472222222223</v>
      </c>
      <c r="AA584" s="54" t="e">
        <f t="shared" ref="AA584" si="2051">(R428+R480+R532)/3</f>
        <v>#VALUE!</v>
      </c>
      <c r="AC584" s="74">
        <f>+AF584-'Figure 10 data'!I796</f>
        <v>0</v>
      </c>
      <c r="AD584" s="54" t="str">
        <f t="shared" si="1899"/>
        <v>n/a</v>
      </c>
      <c r="AE584" s="54" t="str">
        <f t="shared" si="1856"/>
        <v>n/a</v>
      </c>
      <c r="AF584" s="54">
        <f t="shared" si="1820"/>
        <v>45.417201540436444</v>
      </c>
      <c r="AG584" s="54">
        <f t="shared" si="1821"/>
        <v>45.577168236213339</v>
      </c>
      <c r="AH584" s="54">
        <f t="shared" si="1822"/>
        <v>39.421116999592364</v>
      </c>
      <c r="AI584" s="54">
        <f t="shared" si="1823"/>
        <v>39.421116999592364</v>
      </c>
      <c r="AJ584" s="54">
        <f t="shared" si="1824"/>
        <v>22.279413685888215</v>
      </c>
      <c r="AK584" s="54" t="e">
        <f t="shared" ref="AK584" si="2052">(I584/AA584-1)*100</f>
        <v>#REF!</v>
      </c>
      <c r="AM584" s="74">
        <f>AP584-'Figure 10 data'!H796</f>
        <v>0</v>
      </c>
      <c r="AN584" s="54" t="str">
        <f t="shared" si="1879"/>
        <v>n/a</v>
      </c>
      <c r="AO584" s="54" t="str">
        <f t="shared" si="1858"/>
        <v>n/a</v>
      </c>
      <c r="AP584" s="54">
        <f t="shared" si="1791"/>
        <v>78.787878787878782</v>
      </c>
      <c r="AQ584" s="54">
        <f t="shared" si="1792"/>
        <v>80.428134556574932</v>
      </c>
      <c r="AR584" s="54">
        <f t="shared" si="1798"/>
        <v>111.11111111111111</v>
      </c>
      <c r="AS584" s="54">
        <f t="shared" si="1799"/>
        <v>111.11111111111111</v>
      </c>
      <c r="AT584" s="54">
        <f t="shared" si="1800"/>
        <v>78.082191780821915</v>
      </c>
      <c r="AU584" s="54" t="e">
        <f t="shared" ref="AU584" si="2053">(I584/I532-1)*100</f>
        <v>#REF!</v>
      </c>
    </row>
    <row r="585" spans="1:47" x14ac:dyDescent="0.25">
      <c r="A585" s="12">
        <f t="shared" si="1977"/>
        <v>41674</v>
      </c>
      <c r="B585" s="54" t="str">
        <f>TWK!B528</f>
        <v>n/a</v>
      </c>
      <c r="C585" s="54" t="str">
        <f>TWK!C528</f>
        <v>n/a</v>
      </c>
      <c r="D585" s="54" t="str">
        <f>TWK!D528</f>
        <v>n/a</v>
      </c>
      <c r="E585" s="54">
        <f>TWK!E528</f>
        <v>491.66666666666669</v>
      </c>
      <c r="F585" s="54">
        <f>TWK!F528</f>
        <v>491.66666666666669</v>
      </c>
      <c r="G585" s="54">
        <f>TWK!G528</f>
        <v>491.66666666666669</v>
      </c>
      <c r="H585" s="54">
        <f>TWK!H528</f>
        <v>341.66666666666669</v>
      </c>
      <c r="I585" s="54" t="e">
        <f>TWK!#REF!</f>
        <v>#REF!</v>
      </c>
      <c r="K585" s="54" t="str">
        <f t="shared" ref="K585:R585" si="2054">IFERROR(AVERAGE(B582:B585),"n/a")</f>
        <v>n/a</v>
      </c>
      <c r="L585" s="54" t="str">
        <f t="shared" si="2054"/>
        <v>n/a</v>
      </c>
      <c r="M585" s="54">
        <f t="shared" si="2054"/>
        <v>568.33333333333337</v>
      </c>
      <c r="N585" s="54">
        <f t="shared" si="2054"/>
        <v>452.91666666666669</v>
      </c>
      <c r="O585" s="54">
        <f t="shared" si="2054"/>
        <v>451.25</v>
      </c>
      <c r="P585" s="54">
        <f t="shared" si="2054"/>
        <v>451.25</v>
      </c>
      <c r="Q585" s="54">
        <f t="shared" si="2054"/>
        <v>308.75</v>
      </c>
      <c r="R585" s="54" t="str">
        <f t="shared" si="2054"/>
        <v>n/a</v>
      </c>
      <c r="T585" s="54" t="str">
        <f t="shared" ref="T585:Z585" si="2055">IFERROR((K429+K481+K533)/3,"n/a")</f>
        <v>n/a</v>
      </c>
      <c r="U585" s="54" t="str">
        <f t="shared" si="2055"/>
        <v>n/a</v>
      </c>
      <c r="V585" s="54">
        <f t="shared" si="2055"/>
        <v>411.5625</v>
      </c>
      <c r="W585" s="54">
        <f t="shared" si="2055"/>
        <v>336.52083333333331</v>
      </c>
      <c r="X585" s="54">
        <f t="shared" si="2055"/>
        <v>336.00694444444446</v>
      </c>
      <c r="Y585" s="54">
        <f t="shared" si="2055"/>
        <v>336.00694444444446</v>
      </c>
      <c r="Z585" s="54">
        <f t="shared" si="2055"/>
        <v>269.60416666666663</v>
      </c>
      <c r="AA585" s="54" t="e">
        <f t="shared" ref="AA585" si="2056">(R429+R481+R533)/3</f>
        <v>#VALUE!</v>
      </c>
      <c r="AC585" s="74" t="e">
        <f>+AF585-'Figure 10 data'!I797</f>
        <v>#VALUE!</v>
      </c>
      <c r="AD585" s="54" t="str">
        <f t="shared" si="1899"/>
        <v>n/a</v>
      </c>
      <c r="AE585" s="54" t="str">
        <f t="shared" si="1856"/>
        <v>n/a</v>
      </c>
      <c r="AF585" s="54" t="str">
        <f t="shared" si="1820"/>
        <v>n/a</v>
      </c>
      <c r="AG585" s="54">
        <f t="shared" si="1821"/>
        <v>46.102891103819729</v>
      </c>
      <c r="AH585" s="54">
        <f t="shared" si="1822"/>
        <v>46.326340808101676</v>
      </c>
      <c r="AI585" s="54">
        <f t="shared" si="1823"/>
        <v>46.326340808101676</v>
      </c>
      <c r="AJ585" s="54">
        <f t="shared" si="1824"/>
        <v>26.729000850011619</v>
      </c>
      <c r="AK585" s="54" t="e">
        <f t="shared" ref="AK585" si="2057">(I585/AA585-1)*100</f>
        <v>#REF!</v>
      </c>
      <c r="AM585" s="74" t="e">
        <f>AP585-'Figure 10 data'!H797</f>
        <v>#VALUE!</v>
      </c>
      <c r="AN585" s="54" t="str">
        <f t="shared" si="1879"/>
        <v>n/a</v>
      </c>
      <c r="AO585" s="54" t="str">
        <f t="shared" si="1858"/>
        <v>n/a</v>
      </c>
      <c r="AP585" s="54" t="str">
        <f t="shared" si="1791"/>
        <v>n/a</v>
      </c>
      <c r="AQ585" s="54">
        <f t="shared" si="1792"/>
        <v>97.986577181208048</v>
      </c>
      <c r="AR585" s="54">
        <f t="shared" si="1798"/>
        <v>136</v>
      </c>
      <c r="AS585" s="54">
        <f t="shared" si="1799"/>
        <v>136</v>
      </c>
      <c r="AT585" s="54">
        <f t="shared" si="1800"/>
        <v>78.260869565217405</v>
      </c>
      <c r="AU585" s="54" t="e">
        <f t="shared" ref="AU585" si="2058">(I585/I533-1)*100</f>
        <v>#REF!</v>
      </c>
    </row>
    <row r="586" spans="1:47" x14ac:dyDescent="0.25">
      <c r="A586" s="12">
        <f t="shared" si="1977"/>
        <v>41681</v>
      </c>
      <c r="B586" s="54" t="str">
        <f>TWK!B529</f>
        <v>n/a</v>
      </c>
      <c r="C586" s="54" t="str">
        <f>TWK!C529</f>
        <v>n/a</v>
      </c>
      <c r="D586" s="54">
        <f>TWK!D529</f>
        <v>597</v>
      </c>
      <c r="E586" s="54">
        <f>TWK!E529</f>
        <v>457</v>
      </c>
      <c r="F586" s="54">
        <f>TWK!F529</f>
        <v>472</v>
      </c>
      <c r="G586" s="54">
        <f>TWK!G529</f>
        <v>472</v>
      </c>
      <c r="H586" s="54">
        <f>TWK!H529</f>
        <v>315</v>
      </c>
      <c r="I586" s="54" t="e">
        <f>TWK!#REF!</f>
        <v>#REF!</v>
      </c>
      <c r="K586" s="54" t="str">
        <f t="shared" ref="K586:R586" si="2059">IFERROR(AVERAGE(B583:B586),"n/a")</f>
        <v>n/a</v>
      </c>
      <c r="L586" s="54" t="str">
        <f t="shared" si="2059"/>
        <v>n/a</v>
      </c>
      <c r="M586" s="54">
        <f t="shared" si="2059"/>
        <v>580.66666666666663</v>
      </c>
      <c r="N586" s="54">
        <f t="shared" si="2059"/>
        <v>470.91666666666669</v>
      </c>
      <c r="O586" s="54">
        <f t="shared" si="2059"/>
        <v>470.5</v>
      </c>
      <c r="P586" s="54">
        <f t="shared" si="2059"/>
        <v>470.5</v>
      </c>
      <c r="Q586" s="54">
        <f t="shared" si="2059"/>
        <v>322.5</v>
      </c>
      <c r="R586" s="54" t="str">
        <f t="shared" si="2059"/>
        <v>n/a</v>
      </c>
      <c r="T586" s="54" t="str">
        <f t="shared" ref="T586:Z586" si="2060">IFERROR((K430+K482+K534)/3,"n/a")</f>
        <v>n/a</v>
      </c>
      <c r="U586" s="54" t="str">
        <f t="shared" si="2060"/>
        <v>n/a</v>
      </c>
      <c r="V586" s="54">
        <f t="shared" si="2060"/>
        <v>425.34722222222217</v>
      </c>
      <c r="W586" s="54">
        <f t="shared" si="2060"/>
        <v>344.75</v>
      </c>
      <c r="X586" s="54">
        <f t="shared" si="2060"/>
        <v>340.62500000000006</v>
      </c>
      <c r="Y586" s="54">
        <f t="shared" si="2060"/>
        <v>340.34722222222223</v>
      </c>
      <c r="Z586" s="54">
        <f t="shared" si="2060"/>
        <v>276.96527777777777</v>
      </c>
      <c r="AA586" s="54" t="e">
        <f t="shared" ref="AA586" si="2061">(R430+R482+R534)/3</f>
        <v>#VALUE!</v>
      </c>
      <c r="AC586" s="74">
        <f>+AF586-'Figure 10 data'!I798</f>
        <v>0</v>
      </c>
      <c r="AD586" s="54" t="str">
        <f t="shared" si="1899"/>
        <v>n/a</v>
      </c>
      <c r="AE586" s="54" t="str">
        <f t="shared" si="1856"/>
        <v>n/a</v>
      </c>
      <c r="AF586" s="54">
        <f t="shared" si="1820"/>
        <v>40.355918367346952</v>
      </c>
      <c r="AG586" s="54">
        <f t="shared" si="1821"/>
        <v>32.559825960841195</v>
      </c>
      <c r="AH586" s="54">
        <f t="shared" si="1822"/>
        <v>38.568807339449521</v>
      </c>
      <c r="AI586" s="54">
        <f t="shared" si="1823"/>
        <v>38.681901652723937</v>
      </c>
      <c r="AJ586" s="54">
        <f t="shared" si="1824"/>
        <v>13.732668054058127</v>
      </c>
      <c r="AK586" s="54" t="e">
        <f t="shared" ref="AK586" si="2062">(I586/AA586-1)*100</f>
        <v>#REF!</v>
      </c>
      <c r="AM586" s="74">
        <f>AP586-'Figure 10 data'!H798</f>
        <v>0</v>
      </c>
      <c r="AN586" s="54" t="str">
        <f t="shared" si="1879"/>
        <v>n/a</v>
      </c>
      <c r="AO586" s="54" t="str">
        <f t="shared" si="1858"/>
        <v>n/a</v>
      </c>
      <c r="AP586" s="54">
        <f t="shared" si="1791"/>
        <v>83.692307692307693</v>
      </c>
      <c r="AQ586" s="54">
        <f t="shared" si="1792"/>
        <v>82.800000000000011</v>
      </c>
      <c r="AR586" s="54">
        <f t="shared" si="1798"/>
        <v>119.53488372093024</v>
      </c>
      <c r="AS586" s="54">
        <f t="shared" si="1799"/>
        <v>122.992125984252</v>
      </c>
      <c r="AT586" s="54">
        <f t="shared" si="1800"/>
        <v>71.818181818181799</v>
      </c>
      <c r="AU586" s="54" t="e">
        <f t="shared" ref="AU586" si="2063">(I586/I534-1)*100</f>
        <v>#REF!</v>
      </c>
    </row>
    <row r="587" spans="1:47" x14ac:dyDescent="0.25">
      <c r="A587" s="12">
        <f t="shared" si="1977"/>
        <v>41688</v>
      </c>
      <c r="B587" s="54" t="str">
        <f>TWK!B530</f>
        <v>n/a</v>
      </c>
      <c r="C587" s="54" t="str">
        <f>TWK!C530</f>
        <v>n/a</v>
      </c>
      <c r="D587" s="54">
        <f>TWK!D530</f>
        <v>600</v>
      </c>
      <c r="E587" s="54">
        <f>TWK!E530</f>
        <v>463.33333333333331</v>
      </c>
      <c r="F587" s="54">
        <f>TWK!F530</f>
        <v>456.66666666666669</v>
      </c>
      <c r="G587" s="54">
        <f>TWK!G530</f>
        <v>456.66666666666669</v>
      </c>
      <c r="H587" s="54">
        <f>TWK!H530</f>
        <v>308.33333333333331</v>
      </c>
      <c r="I587" s="54" t="e">
        <f>TWK!#REF!</f>
        <v>#REF!</v>
      </c>
      <c r="K587" s="54" t="str">
        <f t="shared" ref="K587:R587" si="2064">IFERROR(AVERAGE(B584:B587),"n/a")</f>
        <v>n/a</v>
      </c>
      <c r="L587" s="54" t="str">
        <f t="shared" si="2064"/>
        <v>n/a</v>
      </c>
      <c r="M587" s="54">
        <f t="shared" si="2064"/>
        <v>595.66666666666663</v>
      </c>
      <c r="N587" s="54">
        <f t="shared" si="2064"/>
        <v>475.91666666666669</v>
      </c>
      <c r="O587" s="54">
        <f t="shared" si="2064"/>
        <v>473.83333333333337</v>
      </c>
      <c r="P587" s="54">
        <f t="shared" si="2064"/>
        <v>473.83333333333337</v>
      </c>
      <c r="Q587" s="54">
        <f t="shared" si="2064"/>
        <v>322.5</v>
      </c>
      <c r="R587" s="54" t="str">
        <f t="shared" si="2064"/>
        <v>n/a</v>
      </c>
      <c r="T587" s="54" t="str">
        <f t="shared" ref="T587:Z587" si="2065">IFERROR((K431+K483+K535)/3,"n/a")</f>
        <v>n/a</v>
      </c>
      <c r="U587" s="54" t="str">
        <f t="shared" si="2065"/>
        <v>n/a</v>
      </c>
      <c r="V587" s="54">
        <f t="shared" si="2065"/>
        <v>433.11805555555549</v>
      </c>
      <c r="W587" s="54">
        <f t="shared" si="2065"/>
        <v>344.95833333333331</v>
      </c>
      <c r="X587" s="54">
        <f t="shared" si="2065"/>
        <v>345</v>
      </c>
      <c r="Y587" s="54">
        <f t="shared" si="2065"/>
        <v>344.72222222222223</v>
      </c>
      <c r="Z587" s="54">
        <f t="shared" si="2065"/>
        <v>284.02777777777777</v>
      </c>
      <c r="AA587" s="54" t="e">
        <f t="shared" ref="AA587" si="2066">(R431+R483+R535)/3</f>
        <v>#VALUE!</v>
      </c>
      <c r="AC587" s="74">
        <f>+AF587-'Figure 10 data'!I799</f>
        <v>0</v>
      </c>
      <c r="AD587" s="54" t="str">
        <f t="shared" si="1899"/>
        <v>n/a</v>
      </c>
      <c r="AE587" s="54" t="str">
        <f t="shared" si="1856"/>
        <v>n/a</v>
      </c>
      <c r="AF587" s="54">
        <f t="shared" si="1820"/>
        <v>38.530359633792457</v>
      </c>
      <c r="AG587" s="54">
        <f t="shared" si="1821"/>
        <v>34.315738615774862</v>
      </c>
      <c r="AH587" s="54">
        <f t="shared" si="1822"/>
        <v>32.367149758454119</v>
      </c>
      <c r="AI587" s="54">
        <f t="shared" si="1823"/>
        <v>32.47381144238517</v>
      </c>
      <c r="AJ587" s="54">
        <f t="shared" si="1824"/>
        <v>8.5574572127139259</v>
      </c>
      <c r="AK587" s="54" t="e">
        <f t="shared" ref="AK587" si="2067">(I587/AA587-1)*100</f>
        <v>#REF!</v>
      </c>
      <c r="AM587" s="74">
        <f>AP587-'Figure 10 data'!H799</f>
        <v>0</v>
      </c>
      <c r="AN587" s="54" t="str">
        <f t="shared" si="1879"/>
        <v>n/a</v>
      </c>
      <c r="AO587" s="54" t="str">
        <f t="shared" si="1858"/>
        <v>n/a</v>
      </c>
      <c r="AP587" s="54">
        <f t="shared" si="1791"/>
        <v>84.615384615384627</v>
      </c>
      <c r="AQ587" s="54">
        <f t="shared" si="1792"/>
        <v>85.333333333333329</v>
      </c>
      <c r="AR587" s="54">
        <f t="shared" si="1798"/>
        <v>107.57575757575756</v>
      </c>
      <c r="AS587" s="54">
        <f t="shared" si="1799"/>
        <v>107.57575757575756</v>
      </c>
      <c r="AT587" s="54">
        <f t="shared" si="1800"/>
        <v>66.666666666666657</v>
      </c>
      <c r="AU587" s="54" t="e">
        <f t="shared" ref="AU587" si="2068">(I587/I535-1)*100</f>
        <v>#REF!</v>
      </c>
    </row>
    <row r="588" spans="1:47" x14ac:dyDescent="0.25">
      <c r="A588" s="12">
        <f t="shared" si="1977"/>
        <v>41695</v>
      </c>
      <c r="B588" s="54" t="str">
        <f>TWK!B531</f>
        <v>n/a</v>
      </c>
      <c r="C588" s="54" t="str">
        <f>TWK!C531</f>
        <v>n/a</v>
      </c>
      <c r="D588" s="54">
        <f>TWK!D531</f>
        <v>591.66666666666663</v>
      </c>
      <c r="E588" s="54">
        <f>TWK!E531</f>
        <v>485</v>
      </c>
      <c r="F588" s="54">
        <f>TWK!F531</f>
        <v>483.33333333333331</v>
      </c>
      <c r="G588" s="54">
        <f>TWK!G531</f>
        <v>483.33333333333331</v>
      </c>
      <c r="H588" s="54">
        <f>TWK!H531</f>
        <v>363.33333333333331</v>
      </c>
      <c r="I588" s="54" t="e">
        <f>TWK!#REF!</f>
        <v>#REF!</v>
      </c>
      <c r="K588" s="54" t="str">
        <f t="shared" ref="K588:R588" si="2069">IFERROR(AVERAGE(B585:B588),"n/a")</f>
        <v>n/a</v>
      </c>
      <c r="L588" s="54" t="str">
        <f t="shared" si="2069"/>
        <v>n/a</v>
      </c>
      <c r="M588" s="54">
        <f t="shared" si="2069"/>
        <v>596.22222222222217</v>
      </c>
      <c r="N588" s="54">
        <f t="shared" si="2069"/>
        <v>474.25</v>
      </c>
      <c r="O588" s="54">
        <f t="shared" si="2069"/>
        <v>475.91666666666669</v>
      </c>
      <c r="P588" s="54">
        <f t="shared" si="2069"/>
        <v>475.91666666666669</v>
      </c>
      <c r="Q588" s="54">
        <f t="shared" si="2069"/>
        <v>332.08333333333331</v>
      </c>
      <c r="R588" s="54" t="str">
        <f t="shared" si="2069"/>
        <v>n/a</v>
      </c>
      <c r="T588" s="54" t="str">
        <f t="shared" ref="T588:Z588" si="2070">IFERROR((K432+K484+K536)/3,"n/a")</f>
        <v>n/a</v>
      </c>
      <c r="U588" s="54" t="str">
        <f t="shared" si="2070"/>
        <v>n/a</v>
      </c>
      <c r="V588" s="54">
        <f t="shared" si="2070"/>
        <v>421.8819444444444</v>
      </c>
      <c r="W588" s="54">
        <f t="shared" si="2070"/>
        <v>329.35416666666669</v>
      </c>
      <c r="X588" s="54">
        <f t="shared" si="2070"/>
        <v>340.85416666666669</v>
      </c>
      <c r="Y588" s="54">
        <f t="shared" si="2070"/>
        <v>340.88888888888891</v>
      </c>
      <c r="Z588" s="54">
        <f t="shared" si="2070"/>
        <v>277.4305555555556</v>
      </c>
      <c r="AA588" s="54" t="e">
        <f t="shared" ref="AA588" si="2071">(R432+R484+R536)/3</f>
        <v>#VALUE!</v>
      </c>
      <c r="AC588" s="74">
        <f>+AF588-'Figure 10 data'!I800</f>
        <v>0</v>
      </c>
      <c r="AD588" s="54" t="str">
        <f t="shared" si="1899"/>
        <v>n/a</v>
      </c>
      <c r="AE588" s="54" t="str">
        <f t="shared" si="1856"/>
        <v>n/a</v>
      </c>
      <c r="AF588" s="54">
        <f t="shared" si="1820"/>
        <v>40.244605027077739</v>
      </c>
      <c r="AG588" s="54">
        <f t="shared" si="1821"/>
        <v>47.257891074704283</v>
      </c>
      <c r="AH588" s="54">
        <f t="shared" si="1822"/>
        <v>41.800623433775421</v>
      </c>
      <c r="AI588" s="54">
        <f t="shared" si="1823"/>
        <v>41.78617992177314</v>
      </c>
      <c r="AJ588" s="54">
        <f t="shared" si="1824"/>
        <v>30.963704630788456</v>
      </c>
      <c r="AK588" s="54" t="e">
        <f t="shared" ref="AK588" si="2072">(I588/AA588-1)*100</f>
        <v>#REF!</v>
      </c>
      <c r="AM588" s="74">
        <f>AP588-'Figure 10 data'!H800</f>
        <v>0</v>
      </c>
      <c r="AN588" s="54" t="str">
        <f t="shared" si="1879"/>
        <v>n/a</v>
      </c>
      <c r="AO588" s="54" t="str">
        <f t="shared" si="1858"/>
        <v>n/a</v>
      </c>
      <c r="AP588" s="54">
        <f t="shared" si="1791"/>
        <v>81.122448979591823</v>
      </c>
      <c r="AQ588" s="54">
        <f t="shared" si="1792"/>
        <v>90.944881889763778</v>
      </c>
      <c r="AR588" s="54">
        <f t="shared" si="1798"/>
        <v>119.69696969696967</v>
      </c>
      <c r="AS588" s="54">
        <f t="shared" si="1799"/>
        <v>119.69696969696967</v>
      </c>
      <c r="AT588" s="54">
        <f t="shared" si="1800"/>
        <v>96.396396396396383</v>
      </c>
      <c r="AU588" s="54" t="e">
        <f t="shared" ref="AU588" si="2073">(I588/I536-1)*100</f>
        <v>#REF!</v>
      </c>
    </row>
    <row r="589" spans="1:47" x14ac:dyDescent="0.25">
      <c r="A589" s="12">
        <f t="shared" si="1977"/>
        <v>41702</v>
      </c>
      <c r="B589" s="54" t="str">
        <f>TWK!B532</f>
        <v>n/a</v>
      </c>
      <c r="C589" s="54" t="str">
        <f>TWK!C532</f>
        <v>n/a</v>
      </c>
      <c r="D589" s="54">
        <f>TWK!D532</f>
        <v>620</v>
      </c>
      <c r="E589" s="54">
        <f>TWK!E532</f>
        <v>595</v>
      </c>
      <c r="F589" s="54">
        <f>TWK!F532</f>
        <v>591.66666666666663</v>
      </c>
      <c r="G589" s="54">
        <f>TWK!G532</f>
        <v>591.66666666666663</v>
      </c>
      <c r="H589" s="54">
        <f>TWK!H532</f>
        <v>500</v>
      </c>
      <c r="I589" s="54" t="e">
        <f>TWK!#REF!</f>
        <v>#REF!</v>
      </c>
      <c r="K589" s="54" t="str">
        <f t="shared" ref="K589:R589" si="2074">IFERROR(AVERAGE(B586:B589),"n/a")</f>
        <v>n/a</v>
      </c>
      <c r="L589" s="54" t="str">
        <f t="shared" si="2074"/>
        <v>n/a</v>
      </c>
      <c r="M589" s="54">
        <f t="shared" si="2074"/>
        <v>602.16666666666663</v>
      </c>
      <c r="N589" s="54">
        <f t="shared" si="2074"/>
        <v>500.08333333333331</v>
      </c>
      <c r="O589" s="54">
        <f t="shared" si="2074"/>
        <v>500.91666666666663</v>
      </c>
      <c r="P589" s="54">
        <f t="shared" si="2074"/>
        <v>500.91666666666663</v>
      </c>
      <c r="Q589" s="54">
        <f t="shared" si="2074"/>
        <v>371.66666666666663</v>
      </c>
      <c r="R589" s="54" t="str">
        <f t="shared" si="2074"/>
        <v>n/a</v>
      </c>
      <c r="T589" s="54" t="str">
        <f t="shared" ref="T589:Z589" si="2075">IFERROR((K433+K485+K537)/3,"n/a")</f>
        <v>n/a</v>
      </c>
      <c r="U589" s="54" t="str">
        <f t="shared" si="2075"/>
        <v>n/a</v>
      </c>
      <c r="V589" s="54">
        <f t="shared" si="2075"/>
        <v>426.00694444444451</v>
      </c>
      <c r="W589" s="54">
        <f t="shared" si="2075"/>
        <v>333.65972222222223</v>
      </c>
      <c r="X589" s="54">
        <f t="shared" si="2075"/>
        <v>341.82638888888891</v>
      </c>
      <c r="Y589" s="54">
        <f t="shared" si="2075"/>
        <v>341.86111111111114</v>
      </c>
      <c r="Z589" s="54">
        <f t="shared" si="2075"/>
        <v>281.00000000000006</v>
      </c>
      <c r="AA589" s="54" t="e">
        <f t="shared" ref="AA589" si="2076">(R433+R485+R537)/3</f>
        <v>#VALUE!</v>
      </c>
      <c r="AC589" s="74">
        <f>+AF589-'Figure 10 data'!I801</f>
        <v>0</v>
      </c>
      <c r="AD589" s="54" t="str">
        <f t="shared" si="1899"/>
        <v>n/a</v>
      </c>
      <c r="AE589" s="54" t="str">
        <f t="shared" si="1856"/>
        <v>n/a</v>
      </c>
      <c r="AF589" s="54">
        <f t="shared" si="1820"/>
        <v>45.537533621321998</v>
      </c>
      <c r="AG589" s="54">
        <f t="shared" si="1821"/>
        <v>78.325389722563315</v>
      </c>
      <c r="AH589" s="54">
        <f t="shared" si="1822"/>
        <v>73.089815736545887</v>
      </c>
      <c r="AI589" s="54">
        <f t="shared" si="1823"/>
        <v>73.072235313236348</v>
      </c>
      <c r="AJ589" s="54">
        <f t="shared" si="1824"/>
        <v>77.935943060498175</v>
      </c>
      <c r="AK589" s="54" t="e">
        <f t="shared" ref="AK589" si="2077">(I589/AA589-1)*100</f>
        <v>#REF!</v>
      </c>
      <c r="AM589" s="74">
        <f>AP589-'Figure 10 data'!H801</f>
        <v>0</v>
      </c>
      <c r="AN589" s="54" t="str">
        <f t="shared" si="1879"/>
        <v>n/a</v>
      </c>
      <c r="AO589" s="54" t="str">
        <f t="shared" si="1858"/>
        <v>n/a</v>
      </c>
      <c r="AP589" s="54">
        <f t="shared" si="1791"/>
        <v>90.769230769230774</v>
      </c>
      <c r="AQ589" s="54">
        <f t="shared" si="1792"/>
        <v>138</v>
      </c>
      <c r="AR589" s="54">
        <f t="shared" si="1798"/>
        <v>157.24637681159419</v>
      </c>
      <c r="AS589" s="54">
        <f t="shared" si="1799"/>
        <v>157.24637681159419</v>
      </c>
      <c r="AT589" s="54">
        <f t="shared" si="1800"/>
        <v>170.27027027027026</v>
      </c>
      <c r="AU589" s="54" t="e">
        <f t="shared" ref="AU589" si="2078">(I589/I537-1)*100</f>
        <v>#REF!</v>
      </c>
    </row>
    <row r="590" spans="1:47" x14ac:dyDescent="0.25">
      <c r="A590" s="12">
        <f t="shared" si="1977"/>
        <v>41709</v>
      </c>
      <c r="B590" s="54" t="str">
        <f>TWK!B533</f>
        <v>n/a</v>
      </c>
      <c r="C590" s="54" t="str">
        <f>TWK!C533</f>
        <v>n/a</v>
      </c>
      <c r="D590" s="54">
        <f>TWK!D533</f>
        <v>625</v>
      </c>
      <c r="E590" s="54">
        <f>TWK!E533</f>
        <v>595</v>
      </c>
      <c r="F590" s="54">
        <f>TWK!F533</f>
        <v>612.5</v>
      </c>
      <c r="G590" s="54">
        <f>TWK!G533</f>
        <v>612.5</v>
      </c>
      <c r="H590" s="54">
        <f>TWK!H533</f>
        <v>500</v>
      </c>
      <c r="I590" s="54" t="e">
        <f>TWK!#REF!</f>
        <v>#REF!</v>
      </c>
      <c r="K590" s="54" t="str">
        <f t="shared" ref="K590:R590" si="2079">IFERROR(AVERAGE(B587:B590),"n/a")</f>
        <v>n/a</v>
      </c>
      <c r="L590" s="54" t="str">
        <f t="shared" si="2079"/>
        <v>n/a</v>
      </c>
      <c r="M590" s="54">
        <f t="shared" si="2079"/>
        <v>609.16666666666663</v>
      </c>
      <c r="N590" s="54">
        <f t="shared" si="2079"/>
        <v>534.58333333333326</v>
      </c>
      <c r="O590" s="54">
        <f t="shared" si="2079"/>
        <v>536.04166666666663</v>
      </c>
      <c r="P590" s="54">
        <f t="shared" si="2079"/>
        <v>536.04166666666663</v>
      </c>
      <c r="Q590" s="54">
        <f t="shared" si="2079"/>
        <v>417.91666666666663</v>
      </c>
      <c r="R590" s="54" t="str">
        <f t="shared" si="2079"/>
        <v>n/a</v>
      </c>
      <c r="T590" s="54" t="str">
        <f t="shared" ref="T590:Z590" si="2080">IFERROR((K434+K486+K538)/3,"n/a")</f>
        <v>n/a</v>
      </c>
      <c r="U590" s="54" t="str">
        <f t="shared" si="2080"/>
        <v>n/a</v>
      </c>
      <c r="V590" s="54">
        <f t="shared" si="2080"/>
        <v>417.1875</v>
      </c>
      <c r="W590" s="54">
        <f t="shared" si="2080"/>
        <v>325.5625</v>
      </c>
      <c r="X590" s="54">
        <f t="shared" si="2080"/>
        <v>339.09027777777777</v>
      </c>
      <c r="Y590" s="54">
        <f t="shared" si="2080"/>
        <v>339.40277777777777</v>
      </c>
      <c r="Z590" s="54">
        <f t="shared" si="2080"/>
        <v>274.32638888888891</v>
      </c>
      <c r="AA590" s="54" t="e">
        <f t="shared" ref="AA590" si="2081">(R434+R486+R538)/3</f>
        <v>#VALUE!</v>
      </c>
      <c r="AC590" s="74">
        <f>+AF590-'Figure 10 data'!I802</f>
        <v>0</v>
      </c>
      <c r="AD590" s="54" t="str">
        <f t="shared" si="1899"/>
        <v>n/a</v>
      </c>
      <c r="AE590" s="54" t="str">
        <f t="shared" si="1856"/>
        <v>n/a</v>
      </c>
      <c r="AF590" s="54">
        <f t="shared" si="1820"/>
        <v>49.812734082397014</v>
      </c>
      <c r="AG590" s="54">
        <f t="shared" si="1821"/>
        <v>82.760606642349785</v>
      </c>
      <c r="AH590" s="54">
        <f t="shared" si="1822"/>
        <v>80.630363103893174</v>
      </c>
      <c r="AI590" s="54">
        <f t="shared" si="1823"/>
        <v>80.464050415353768</v>
      </c>
      <c r="AJ590" s="54">
        <f t="shared" si="1824"/>
        <v>82.264638128749695</v>
      </c>
      <c r="AK590" s="54" t="e">
        <f t="shared" ref="AK590" si="2082">(I590/AA590-1)*100</f>
        <v>#REF!</v>
      </c>
      <c r="AM590" s="74">
        <f>AP590-'Figure 10 data'!H802</f>
        <v>0</v>
      </c>
      <c r="AN590" s="54" t="str">
        <f t="shared" si="1879"/>
        <v>n/a</v>
      </c>
      <c r="AO590" s="54" t="str">
        <f t="shared" si="1858"/>
        <v>n/a</v>
      </c>
      <c r="AP590" s="54">
        <f t="shared" si="1791"/>
        <v>92.307692307692307</v>
      </c>
      <c r="AQ590" s="54">
        <f t="shared" si="1792"/>
        <v>138</v>
      </c>
      <c r="AR590" s="54">
        <f t="shared" si="1798"/>
        <v>174.25373134328356</v>
      </c>
      <c r="AS590" s="54">
        <f t="shared" si="1799"/>
        <v>174.25373134328356</v>
      </c>
      <c r="AT590" s="54">
        <f t="shared" si="1800"/>
        <v>170.27027027027026</v>
      </c>
      <c r="AU590" s="54" t="e">
        <f t="shared" ref="AU590" si="2083">(I590/I538-1)*100</f>
        <v>#REF!</v>
      </c>
    </row>
    <row r="591" spans="1:47" x14ac:dyDescent="0.25">
      <c r="A591" s="12">
        <f t="shared" si="1977"/>
        <v>41716</v>
      </c>
      <c r="B591" s="54" t="str">
        <f>TWK!B534</f>
        <v>n/a</v>
      </c>
      <c r="C591" s="54" t="str">
        <f>TWK!C534</f>
        <v>n/a</v>
      </c>
      <c r="D591" s="54">
        <f>TWK!D534</f>
        <v>578.33333333333337</v>
      </c>
      <c r="E591" s="54">
        <f>TWK!E534</f>
        <v>463.33333333333331</v>
      </c>
      <c r="F591" s="54">
        <f>TWK!F534</f>
        <v>483.33333333333331</v>
      </c>
      <c r="G591" s="54">
        <f>TWK!G534</f>
        <v>483.33333333333331</v>
      </c>
      <c r="H591" s="54">
        <f>TWK!H534</f>
        <v>376.66666666666669</v>
      </c>
      <c r="I591" s="54" t="e">
        <f>TWK!#REF!</f>
        <v>#REF!</v>
      </c>
      <c r="K591" s="54" t="str">
        <f t="shared" ref="K591:R591" si="2084">IFERROR(AVERAGE(B588:B591),"n/a")</f>
        <v>n/a</v>
      </c>
      <c r="L591" s="54" t="str">
        <f t="shared" si="2084"/>
        <v>n/a</v>
      </c>
      <c r="M591" s="54">
        <f t="shared" si="2084"/>
        <v>603.75</v>
      </c>
      <c r="N591" s="54">
        <f t="shared" si="2084"/>
        <v>534.58333333333337</v>
      </c>
      <c r="O591" s="54">
        <f t="shared" si="2084"/>
        <v>542.70833333333337</v>
      </c>
      <c r="P591" s="54">
        <f t="shared" si="2084"/>
        <v>542.70833333333337</v>
      </c>
      <c r="Q591" s="54">
        <f t="shared" si="2084"/>
        <v>435</v>
      </c>
      <c r="R591" s="54" t="str">
        <f t="shared" si="2084"/>
        <v>n/a</v>
      </c>
      <c r="T591" s="54" t="str">
        <f t="shared" ref="T591:Z591" si="2085">IFERROR((K435+K487+K539)/3,"n/a")</f>
        <v>n/a</v>
      </c>
      <c r="U591" s="54">
        <f t="shared" si="2085"/>
        <v>405.86111111111109</v>
      </c>
      <c r="V591" s="54">
        <f t="shared" si="2085"/>
        <v>408.25</v>
      </c>
      <c r="W591" s="54">
        <f t="shared" si="2085"/>
        <v>316.64583333333331</v>
      </c>
      <c r="X591" s="54">
        <f t="shared" si="2085"/>
        <v>333.54861111111114</v>
      </c>
      <c r="Y591" s="54">
        <f t="shared" si="2085"/>
        <v>333.86111111111114</v>
      </c>
      <c r="Z591" s="54">
        <f t="shared" si="2085"/>
        <v>267.2430555555556</v>
      </c>
      <c r="AA591" s="54" t="e">
        <f t="shared" ref="AA591" si="2086">(R435+R487+R539)/3</f>
        <v>#VALUE!</v>
      </c>
      <c r="AC591" s="74">
        <f>+AF591-'Figure 10 data'!I803</f>
        <v>0</v>
      </c>
      <c r="AD591" s="54" t="str">
        <f t="shared" si="1899"/>
        <v>n/a</v>
      </c>
      <c r="AE591" s="54" t="str">
        <f t="shared" si="1856"/>
        <v>n/a</v>
      </c>
      <c r="AF591" s="54">
        <f t="shared" si="1820"/>
        <v>41.661563584404981</v>
      </c>
      <c r="AG591" s="54">
        <f t="shared" si="1821"/>
        <v>46.325416145799061</v>
      </c>
      <c r="AH591" s="54">
        <f t="shared" si="1822"/>
        <v>44.906414607232811</v>
      </c>
      <c r="AI591" s="54">
        <f t="shared" si="1823"/>
        <v>44.770779598968289</v>
      </c>
      <c r="AJ591" s="54">
        <f t="shared" si="1824"/>
        <v>40.945352493308704</v>
      </c>
      <c r="AK591" s="54" t="e">
        <f t="shared" ref="AK591" si="2087">(I591/AA591-1)*100</f>
        <v>#REF!</v>
      </c>
      <c r="AM591" s="74">
        <f>AP591-'Figure 10 data'!H803</f>
        <v>0</v>
      </c>
      <c r="AN591" s="54" t="str">
        <f t="shared" si="1879"/>
        <v>n/a</v>
      </c>
      <c r="AO591" s="54" t="str">
        <f t="shared" si="1858"/>
        <v>n/a</v>
      </c>
      <c r="AP591" s="54">
        <f t="shared" si="1791"/>
        <v>88.382193268186768</v>
      </c>
      <c r="AQ591" s="54">
        <f t="shared" si="1792"/>
        <v>85.333333333333329</v>
      </c>
      <c r="AR591" s="54">
        <f t="shared" si="1798"/>
        <v>132.37179487179483</v>
      </c>
      <c r="AS591" s="54">
        <f t="shared" si="1799"/>
        <v>132.37179487179483</v>
      </c>
      <c r="AT591" s="54">
        <f t="shared" si="1800"/>
        <v>103.60360360360362</v>
      </c>
      <c r="AU591" s="54" t="e">
        <f t="shared" ref="AU591" si="2088">(I591/I539-1)*100</f>
        <v>#REF!</v>
      </c>
    </row>
    <row r="592" spans="1:47" x14ac:dyDescent="0.25">
      <c r="A592" s="12">
        <f t="shared" si="1977"/>
        <v>41723</v>
      </c>
      <c r="B592" s="54" t="str">
        <f>TWK!B535</f>
        <v>n/a</v>
      </c>
      <c r="C592" s="54">
        <f>TWK!C535</f>
        <v>467.5</v>
      </c>
      <c r="D592" s="54">
        <f>TWK!D535</f>
        <v>468.75</v>
      </c>
      <c r="E592" s="54">
        <f>TWK!E535</f>
        <v>350</v>
      </c>
      <c r="F592" s="54">
        <f>TWK!F535</f>
        <v>381.25</v>
      </c>
      <c r="G592" s="54">
        <f>TWK!G535</f>
        <v>381.25</v>
      </c>
      <c r="H592" s="54">
        <f>TWK!H535</f>
        <v>281.25</v>
      </c>
      <c r="I592" s="54" t="e">
        <f>TWK!#REF!</f>
        <v>#REF!</v>
      </c>
      <c r="K592" s="54" t="str">
        <f t="shared" ref="K592:R592" si="2089">IFERROR(AVERAGE(B589:B592),"n/a")</f>
        <v>n/a</v>
      </c>
      <c r="L592" s="54">
        <f t="shared" si="2089"/>
        <v>467.5</v>
      </c>
      <c r="M592" s="54">
        <f t="shared" si="2089"/>
        <v>573.02083333333337</v>
      </c>
      <c r="N592" s="54">
        <f t="shared" si="2089"/>
        <v>500.83333333333331</v>
      </c>
      <c r="O592" s="54">
        <f t="shared" si="2089"/>
        <v>517.1875</v>
      </c>
      <c r="P592" s="54">
        <f t="shared" si="2089"/>
        <v>517.1875</v>
      </c>
      <c r="Q592" s="54">
        <f t="shared" si="2089"/>
        <v>414.47916666666669</v>
      </c>
      <c r="R592" s="54" t="str">
        <f t="shared" si="2089"/>
        <v>n/a</v>
      </c>
      <c r="T592" s="54" t="str">
        <f t="shared" ref="T592:Z592" si="2090">IFERROR((K436+K488+K540)/3,"n/a")</f>
        <v>n/a</v>
      </c>
      <c r="U592" s="54">
        <f t="shared" si="2090"/>
        <v>403.04166666666669</v>
      </c>
      <c r="V592" s="54">
        <f t="shared" si="2090"/>
        <v>403.73611111111109</v>
      </c>
      <c r="W592" s="54">
        <f t="shared" si="2090"/>
        <v>313.59027777777777</v>
      </c>
      <c r="X592" s="54">
        <f t="shared" si="2090"/>
        <v>331.70833333333337</v>
      </c>
      <c r="Y592" s="54">
        <f t="shared" si="2090"/>
        <v>331.70833333333337</v>
      </c>
      <c r="Z592" s="54">
        <f t="shared" si="2090"/>
        <v>264.71527777777777</v>
      </c>
      <c r="AA592" s="54" t="e">
        <f t="shared" ref="AA592" si="2091">(R436+R488+R540)/3</f>
        <v>#VALUE!</v>
      </c>
      <c r="AC592" s="74">
        <f>+AF592-'Figure 10 data'!I804</f>
        <v>0</v>
      </c>
      <c r="AD592" s="54" t="str">
        <f t="shared" si="1899"/>
        <v>n/a</v>
      </c>
      <c r="AE592" s="54">
        <f t="shared" si="1856"/>
        <v>15.992970123022832</v>
      </c>
      <c r="AF592" s="54">
        <f t="shared" si="1820"/>
        <v>16.10306512091919</v>
      </c>
      <c r="AG592" s="54">
        <f t="shared" si="1821"/>
        <v>11.610603007285691</v>
      </c>
      <c r="AH592" s="54">
        <f t="shared" si="1822"/>
        <v>14.935309634468009</v>
      </c>
      <c r="AI592" s="54">
        <f t="shared" si="1823"/>
        <v>14.935309634468009</v>
      </c>
      <c r="AJ592" s="54">
        <f t="shared" si="1824"/>
        <v>6.2462289147144467</v>
      </c>
      <c r="AK592" s="54" t="e">
        <f t="shared" ref="AK592" si="2092">(I592/AA592-1)*100</f>
        <v>#REF!</v>
      </c>
      <c r="AM592" s="74">
        <f>AP592-'Figure 10 data'!H804</f>
        <v>0</v>
      </c>
      <c r="AN592" s="54" t="str">
        <f t="shared" si="1879"/>
        <v>n/a</v>
      </c>
      <c r="AO592" s="54">
        <f t="shared" si="1858"/>
        <v>56.703910614525157</v>
      </c>
      <c r="AP592" s="54">
        <f t="shared" si="1791"/>
        <v>59.801136363636374</v>
      </c>
      <c r="AQ592" s="54">
        <f t="shared" si="1792"/>
        <v>42.857142857142861</v>
      </c>
      <c r="AR592" s="54">
        <f t="shared" si="1798"/>
        <v>85.975609756097569</v>
      </c>
      <c r="AS592" s="54">
        <f t="shared" si="1799"/>
        <v>85.975609756097569</v>
      </c>
      <c r="AT592" s="54">
        <f t="shared" si="1800"/>
        <v>59.198113207547173</v>
      </c>
      <c r="AU592" s="54" t="e">
        <f t="shared" ref="AU592" si="2093">(I592/I540-1)*100</f>
        <v>#REF!</v>
      </c>
    </row>
    <row r="593" spans="1:47" x14ac:dyDescent="0.25">
      <c r="A593" s="12">
        <f t="shared" si="1977"/>
        <v>41730</v>
      </c>
      <c r="B593" s="54" t="str">
        <f>TWK!B536</f>
        <v>n/a</v>
      </c>
      <c r="C593" s="54">
        <f>TWK!C536</f>
        <v>421.25</v>
      </c>
      <c r="D593" s="54">
        <f>TWK!D536</f>
        <v>416.25</v>
      </c>
      <c r="E593" s="54">
        <f>TWK!E536</f>
        <v>300</v>
      </c>
      <c r="F593" s="54">
        <f>TWK!F536</f>
        <v>336.25</v>
      </c>
      <c r="G593" s="54">
        <f>TWK!G536</f>
        <v>336.25</v>
      </c>
      <c r="H593" s="54">
        <f>TWK!H536</f>
        <v>250</v>
      </c>
      <c r="I593" s="54" t="e">
        <f>TWK!#REF!</f>
        <v>#REF!</v>
      </c>
      <c r="K593" s="54" t="str">
        <f t="shared" ref="K593:R593" si="2094">IFERROR(AVERAGE(B590:B593),"n/a")</f>
        <v>n/a</v>
      </c>
      <c r="L593" s="54">
        <f t="shared" si="2094"/>
        <v>444.375</v>
      </c>
      <c r="M593" s="54">
        <f t="shared" si="2094"/>
        <v>522.08333333333337</v>
      </c>
      <c r="N593" s="54">
        <f t="shared" si="2094"/>
        <v>427.08333333333331</v>
      </c>
      <c r="O593" s="54">
        <f t="shared" si="2094"/>
        <v>453.33333333333331</v>
      </c>
      <c r="P593" s="54">
        <f t="shared" si="2094"/>
        <v>453.33333333333331</v>
      </c>
      <c r="Q593" s="54">
        <f t="shared" si="2094"/>
        <v>351.97916666666669</v>
      </c>
      <c r="R593" s="54" t="str">
        <f t="shared" si="2094"/>
        <v>n/a</v>
      </c>
      <c r="T593" s="54" t="str">
        <f t="shared" ref="T593:Z593" si="2095">IFERROR((K437+K489+K541)/3,"n/a")</f>
        <v>n/a</v>
      </c>
      <c r="U593" s="54">
        <f t="shared" si="2095"/>
        <v>392.98148148148147</v>
      </c>
      <c r="V593" s="54">
        <f t="shared" si="2095"/>
        <v>383.22222222222223</v>
      </c>
      <c r="W593" s="54">
        <f t="shared" si="2095"/>
        <v>297.76388888888886</v>
      </c>
      <c r="X593" s="54">
        <f t="shared" si="2095"/>
        <v>328.11111111111114</v>
      </c>
      <c r="Y593" s="54">
        <f t="shared" si="2095"/>
        <v>328.11111111111114</v>
      </c>
      <c r="Z593" s="54">
        <f t="shared" si="2095"/>
        <v>252.2847222222222</v>
      </c>
      <c r="AA593" s="54" t="e">
        <f t="shared" ref="AA593" si="2096">(R437+R489+R541)/3</f>
        <v>#VALUE!</v>
      </c>
      <c r="AC593" s="74">
        <f>+AF593-'Figure 10 data'!I805</f>
        <v>0</v>
      </c>
      <c r="AD593" s="54" t="str">
        <f t="shared" si="1899"/>
        <v>n/a</v>
      </c>
      <c r="AE593" s="54">
        <f t="shared" si="1856"/>
        <v>7.193346213656282</v>
      </c>
      <c r="AF593" s="54">
        <f t="shared" si="1820"/>
        <v>8.6184401275732014</v>
      </c>
      <c r="AG593" s="54">
        <f t="shared" si="1821"/>
        <v>0.75096786230701706</v>
      </c>
      <c r="AH593" s="54">
        <f t="shared" si="1822"/>
        <v>2.4805282763291414</v>
      </c>
      <c r="AI593" s="54">
        <f t="shared" si="1823"/>
        <v>2.4805282763291414</v>
      </c>
      <c r="AJ593" s="54">
        <f t="shared" si="1824"/>
        <v>-0.90561259599768462</v>
      </c>
      <c r="AK593" s="54" t="e">
        <f t="shared" ref="AK593" si="2097">(I593/AA593-1)*100</f>
        <v>#REF!</v>
      </c>
      <c r="AM593" s="74">
        <f>AP593-'Figure 10 data'!H805</f>
        <v>0</v>
      </c>
      <c r="AN593" s="54" t="str">
        <f t="shared" si="1879"/>
        <v>n/a</v>
      </c>
      <c r="AO593" s="54">
        <f t="shared" si="1858"/>
        <v>45.258620689655181</v>
      </c>
      <c r="AP593" s="54">
        <f t="shared" si="1791"/>
        <v>58.571428571428562</v>
      </c>
      <c r="AQ593" s="54">
        <f t="shared" si="1792"/>
        <v>29.032258064516125</v>
      </c>
      <c r="AR593" s="54">
        <f t="shared" si="1798"/>
        <v>73.772609819121442</v>
      </c>
      <c r="AS593" s="54">
        <f t="shared" si="1799"/>
        <v>73.772609819121442</v>
      </c>
      <c r="AT593" s="54">
        <f t="shared" si="1800"/>
        <v>38.888888888888886</v>
      </c>
      <c r="AU593" s="54" t="e">
        <f t="shared" ref="AU593" si="2098">(I593/I541-1)*100</f>
        <v>#REF!</v>
      </c>
    </row>
    <row r="594" spans="1:47" x14ac:dyDescent="0.25">
      <c r="A594" s="12">
        <f t="shared" si="1977"/>
        <v>41737</v>
      </c>
      <c r="B594" s="54" t="str">
        <f>TWK!B537</f>
        <v>n/a</v>
      </c>
      <c r="C594" s="54">
        <f>TWK!C537</f>
        <v>390</v>
      </c>
      <c r="D594" s="54">
        <f>TWK!D537</f>
        <v>370</v>
      </c>
      <c r="E594" s="54">
        <f>TWK!E537</f>
        <v>251.66666666666666</v>
      </c>
      <c r="F594" s="54">
        <f>TWK!F537</f>
        <v>311.66666666666669</v>
      </c>
      <c r="G594" s="54">
        <f>TWK!G537</f>
        <v>311.66666666666669</v>
      </c>
      <c r="H594" s="54">
        <f>TWK!H537</f>
        <v>221.66666666666666</v>
      </c>
      <c r="I594" s="54" t="e">
        <f>TWK!#REF!</f>
        <v>#REF!</v>
      </c>
      <c r="K594" s="54" t="str">
        <f t="shared" ref="K594:R594" si="2099">IFERROR(AVERAGE(B591:B594),"n/a")</f>
        <v>n/a</v>
      </c>
      <c r="L594" s="54">
        <f t="shared" si="2099"/>
        <v>426.25</v>
      </c>
      <c r="M594" s="54">
        <f t="shared" si="2099"/>
        <v>458.33333333333337</v>
      </c>
      <c r="N594" s="54">
        <f t="shared" si="2099"/>
        <v>341.25</v>
      </c>
      <c r="O594" s="54">
        <f t="shared" si="2099"/>
        <v>378.125</v>
      </c>
      <c r="P594" s="54">
        <f t="shared" si="2099"/>
        <v>378.125</v>
      </c>
      <c r="Q594" s="54">
        <f t="shared" si="2099"/>
        <v>282.39583333333337</v>
      </c>
      <c r="R594" s="54" t="str">
        <f t="shared" si="2099"/>
        <v>n/a</v>
      </c>
      <c r="T594" s="54" t="str">
        <f t="shared" ref="T594:Z594" si="2100">IFERROR((K438+K490+K542)/3,"n/a")</f>
        <v>n/a</v>
      </c>
      <c r="U594" s="54">
        <f t="shared" si="2100"/>
        <v>381.22222222222223</v>
      </c>
      <c r="V594" s="54">
        <f t="shared" si="2100"/>
        <v>367.1805555555556</v>
      </c>
      <c r="W594" s="54">
        <f t="shared" si="2100"/>
        <v>281.24305555555554</v>
      </c>
      <c r="X594" s="54">
        <f t="shared" si="2100"/>
        <v>316.85416666666669</v>
      </c>
      <c r="Y594" s="54">
        <f t="shared" si="2100"/>
        <v>316.85416666666669</v>
      </c>
      <c r="Z594" s="54">
        <f t="shared" si="2100"/>
        <v>240.13888888888889</v>
      </c>
      <c r="AA594" s="54" t="e">
        <f t="shared" ref="AA594" si="2101">(R438+R490+R542)/3</f>
        <v>#VALUE!</v>
      </c>
      <c r="AC594" s="74">
        <f>+AF594-'Figure 10 data'!I806</f>
        <v>0</v>
      </c>
      <c r="AD594" s="54" t="str">
        <f t="shared" si="1899"/>
        <v>n/a</v>
      </c>
      <c r="AE594" s="54">
        <f t="shared" si="1856"/>
        <v>2.3025357038764183</v>
      </c>
      <c r="AF594" s="54">
        <f t="shared" si="1820"/>
        <v>0.76786322199946522</v>
      </c>
      <c r="AG594" s="54">
        <f t="shared" si="1821"/>
        <v>-10.516309044667771</v>
      </c>
      <c r="AH594" s="54">
        <f t="shared" si="1822"/>
        <v>-1.6371885068051761</v>
      </c>
      <c r="AI594" s="54">
        <f t="shared" si="1823"/>
        <v>-1.6371885068051761</v>
      </c>
      <c r="AJ594" s="54">
        <f t="shared" si="1824"/>
        <v>-7.6923076923076987</v>
      </c>
      <c r="AK594" s="54" t="e">
        <f t="shared" ref="AK594" si="2102">(I594/AA594-1)*100</f>
        <v>#REF!</v>
      </c>
      <c r="AM594" s="74">
        <f>AP594-'Figure 10 data'!H806</f>
        <v>0</v>
      </c>
      <c r="AN594" s="54" t="str">
        <f t="shared" si="1879"/>
        <v>n/a</v>
      </c>
      <c r="AO594" s="54">
        <f t="shared" si="1858"/>
        <v>33.333333333333329</v>
      </c>
      <c r="AP594" s="54">
        <f t="shared" si="1791"/>
        <v>29.824561403508774</v>
      </c>
      <c r="AQ594" s="54">
        <f t="shared" si="1792"/>
        <v>10.622710622710629</v>
      </c>
      <c r="AR594" s="54">
        <f t="shared" si="1798"/>
        <v>57.805907172995788</v>
      </c>
      <c r="AS594" s="54">
        <f t="shared" si="1799"/>
        <v>57.805907172995788</v>
      </c>
      <c r="AT594" s="54">
        <f t="shared" si="1800"/>
        <v>23.148148148148138</v>
      </c>
      <c r="AU594" s="54" t="e">
        <f t="shared" ref="AU594" si="2103">(I594/I542-1)*100</f>
        <v>#REF!</v>
      </c>
    </row>
    <row r="595" spans="1:47" x14ac:dyDescent="0.25">
      <c r="A595" s="12">
        <f t="shared" si="1977"/>
        <v>41744</v>
      </c>
      <c r="B595" s="54" t="str">
        <f>TWK!B538</f>
        <v>n/a</v>
      </c>
      <c r="C595" s="54">
        <f>TWK!C538</f>
        <v>388.75</v>
      </c>
      <c r="D595" s="54">
        <f>TWK!D538</f>
        <v>383.75</v>
      </c>
      <c r="E595" s="54">
        <f>TWK!E538</f>
        <v>263.75</v>
      </c>
      <c r="F595" s="54">
        <f>TWK!F538</f>
        <v>296.25</v>
      </c>
      <c r="G595" s="54">
        <f>TWK!G538</f>
        <v>296.25</v>
      </c>
      <c r="H595" s="54">
        <f>TWK!H538</f>
        <v>216.25</v>
      </c>
      <c r="I595" s="54" t="e">
        <f>TWK!#REF!</f>
        <v>#REF!</v>
      </c>
      <c r="K595" s="54" t="str">
        <f t="shared" ref="K595:R595" si="2104">IFERROR(AVERAGE(B592:B595),"n/a")</f>
        <v>n/a</v>
      </c>
      <c r="L595" s="54">
        <f t="shared" si="2104"/>
        <v>416.875</v>
      </c>
      <c r="M595" s="54">
        <f t="shared" si="2104"/>
        <v>409.6875</v>
      </c>
      <c r="N595" s="54">
        <f t="shared" si="2104"/>
        <v>291.35416666666663</v>
      </c>
      <c r="O595" s="54">
        <f t="shared" si="2104"/>
        <v>331.35416666666669</v>
      </c>
      <c r="P595" s="54">
        <f t="shared" si="2104"/>
        <v>331.35416666666669</v>
      </c>
      <c r="Q595" s="54">
        <f t="shared" si="2104"/>
        <v>242.29166666666666</v>
      </c>
      <c r="R595" s="54" t="str">
        <f t="shared" si="2104"/>
        <v>n/a</v>
      </c>
      <c r="T595" s="54" t="str">
        <f t="shared" ref="T595:Z595" si="2105">IFERROR((K439+K491+K543)/3,"n/a")</f>
        <v>n/a</v>
      </c>
      <c r="U595" s="54">
        <f t="shared" si="2105"/>
        <v>375.48148148148152</v>
      </c>
      <c r="V595" s="54">
        <f t="shared" si="2105"/>
        <v>355.04861111111114</v>
      </c>
      <c r="W595" s="54">
        <f t="shared" si="2105"/>
        <v>271.15972222222223</v>
      </c>
      <c r="X595" s="54">
        <f t="shared" si="2105"/>
        <v>311.63194444444446</v>
      </c>
      <c r="Y595" s="54">
        <f t="shared" si="2105"/>
        <v>312.04861111111114</v>
      </c>
      <c r="Z595" s="54">
        <f t="shared" si="2105"/>
        <v>231.44444444444443</v>
      </c>
      <c r="AA595" s="54" t="e">
        <f t="shared" ref="AA595" si="2106">(R439+R491+R543)/3</f>
        <v>#VALUE!</v>
      </c>
      <c r="AC595" s="74">
        <f>+AF595-'Figure 10 data'!I807</f>
        <v>0</v>
      </c>
      <c r="AD595" s="54" t="str">
        <f t="shared" si="1899"/>
        <v>n/a</v>
      </c>
      <c r="AE595" s="54">
        <f t="shared" si="1856"/>
        <v>3.5337344643913804</v>
      </c>
      <c r="AF595" s="54">
        <f t="shared" si="1820"/>
        <v>8.0837913431259345</v>
      </c>
      <c r="AG595" s="54">
        <f t="shared" si="1821"/>
        <v>-2.7326042973851994</v>
      </c>
      <c r="AH595" s="54">
        <f t="shared" si="1822"/>
        <v>-4.9359331476323209</v>
      </c>
      <c r="AI595" s="54">
        <f t="shared" si="1823"/>
        <v>-5.0628685879604003</v>
      </c>
      <c r="AJ595" s="54">
        <f t="shared" si="1824"/>
        <v>-6.5650504080652876</v>
      </c>
      <c r="AK595" s="54" t="e">
        <f t="shared" ref="AK595" si="2107">(I595/AA595-1)*100</f>
        <v>#REF!</v>
      </c>
      <c r="AM595" s="74">
        <f>AP595-'Figure 10 data'!H807</f>
        <v>0</v>
      </c>
      <c r="AN595" s="54" t="str">
        <f t="shared" si="1879"/>
        <v>n/a</v>
      </c>
      <c r="AO595" s="54">
        <f t="shared" si="1858"/>
        <v>24.732620320855613</v>
      </c>
      <c r="AP595" s="54">
        <f t="shared" si="1791"/>
        <v>40.396341463414643</v>
      </c>
      <c r="AQ595" s="54">
        <f t="shared" si="1792"/>
        <v>17.222222222222229</v>
      </c>
      <c r="AR595" s="54">
        <f t="shared" si="1798"/>
        <v>50.63559322033899</v>
      </c>
      <c r="AS595" s="54">
        <f t="shared" si="1799"/>
        <v>50.63559322033899</v>
      </c>
      <c r="AT595" s="54">
        <f t="shared" si="1800"/>
        <v>19.036697247706424</v>
      </c>
      <c r="AU595" s="54" t="e">
        <f t="shared" ref="AU595" si="2108">(I595/I543-1)*100</f>
        <v>#REF!</v>
      </c>
    </row>
    <row r="596" spans="1:47" x14ac:dyDescent="0.25">
      <c r="A596" s="12">
        <f t="shared" si="1977"/>
        <v>41751</v>
      </c>
      <c r="B596" s="54">
        <f>TWK!B539</f>
        <v>475</v>
      </c>
      <c r="C596" s="54">
        <f>TWK!C539</f>
        <v>402</v>
      </c>
      <c r="D596" s="54">
        <f>TWK!D539</f>
        <v>377</v>
      </c>
      <c r="E596" s="54">
        <f>TWK!E539</f>
        <v>238</v>
      </c>
      <c r="F596" s="54">
        <f>TWK!F539</f>
        <v>282</v>
      </c>
      <c r="G596" s="54">
        <f>TWK!G539</f>
        <v>282</v>
      </c>
      <c r="H596" s="54">
        <f>TWK!H539</f>
        <v>208</v>
      </c>
      <c r="I596" s="54" t="e">
        <f>TWK!#REF!</f>
        <v>#REF!</v>
      </c>
      <c r="K596" s="54">
        <f t="shared" ref="K596:R596" si="2109">IFERROR(AVERAGE(B593:B596),"n/a")</f>
        <v>475</v>
      </c>
      <c r="L596" s="54">
        <f t="shared" si="2109"/>
        <v>400.5</v>
      </c>
      <c r="M596" s="54">
        <f t="shared" si="2109"/>
        <v>386.75</v>
      </c>
      <c r="N596" s="54">
        <f t="shared" si="2109"/>
        <v>263.35416666666663</v>
      </c>
      <c r="O596" s="54">
        <f t="shared" si="2109"/>
        <v>306.54166666666669</v>
      </c>
      <c r="P596" s="54">
        <f t="shared" si="2109"/>
        <v>306.54166666666669</v>
      </c>
      <c r="Q596" s="54">
        <f t="shared" si="2109"/>
        <v>223.97916666666666</v>
      </c>
      <c r="R596" s="54" t="str">
        <f t="shared" si="2109"/>
        <v>n/a</v>
      </c>
      <c r="T596" s="54" t="str">
        <f t="shared" ref="T596:Z596" si="2110">IFERROR((K440+K492+K544)/3,"n/a")</f>
        <v>n/a</v>
      </c>
      <c r="U596" s="54">
        <f t="shared" si="2110"/>
        <v>367.35416666666669</v>
      </c>
      <c r="V596" s="54">
        <f t="shared" si="2110"/>
        <v>342.77777777777777</v>
      </c>
      <c r="W596" s="54">
        <f t="shared" si="2110"/>
        <v>261.04861111111109</v>
      </c>
      <c r="X596" s="54">
        <f t="shared" si="2110"/>
        <v>307.54166666666663</v>
      </c>
      <c r="Y596" s="54">
        <f t="shared" si="2110"/>
        <v>308.09722222222223</v>
      </c>
      <c r="Z596" s="54">
        <f t="shared" si="2110"/>
        <v>227.3009259259259</v>
      </c>
      <c r="AA596" s="54" t="e">
        <f t="shared" ref="AA596" si="2111">(R440+R492+R544)/3</f>
        <v>#VALUE!</v>
      </c>
      <c r="AC596" s="74">
        <f>+AF596-'Figure 10 data'!I808</f>
        <v>0</v>
      </c>
      <c r="AD596" s="54" t="str">
        <f t="shared" si="1899"/>
        <v>n/a</v>
      </c>
      <c r="AE596" s="54">
        <f t="shared" si="1856"/>
        <v>9.4311801735382552</v>
      </c>
      <c r="AF596" s="54">
        <f t="shared" si="1820"/>
        <v>9.9837925445705125</v>
      </c>
      <c r="AG596" s="54">
        <f t="shared" si="1821"/>
        <v>-8.8292410417387011</v>
      </c>
      <c r="AH596" s="54">
        <f t="shared" si="1822"/>
        <v>-8.3051077089825061</v>
      </c>
      <c r="AI596" s="54">
        <f t="shared" si="1823"/>
        <v>-8.4704503448586816</v>
      </c>
      <c r="AJ596" s="54">
        <f t="shared" si="1824"/>
        <v>-8.4913538505407509</v>
      </c>
      <c r="AK596" s="54" t="e">
        <f t="shared" ref="AK596" si="2112">(I596/AA596-1)*100</f>
        <v>#REF!</v>
      </c>
      <c r="AM596" s="74">
        <f>AP596-'Figure 10 data'!H808</f>
        <v>0</v>
      </c>
      <c r="AN596" s="54">
        <f t="shared" si="1879"/>
        <v>16.326530612244895</v>
      </c>
      <c r="AO596" s="54">
        <f t="shared" si="1858"/>
        <v>28.811748998664875</v>
      </c>
      <c r="AP596" s="54">
        <f t="shared" si="1791"/>
        <v>34.442793462109968</v>
      </c>
      <c r="AQ596" s="54">
        <f t="shared" si="1792"/>
        <v>6.7264573991031362</v>
      </c>
      <c r="AR596" s="54">
        <f t="shared" si="1798"/>
        <v>44.615384615384613</v>
      </c>
      <c r="AS596" s="54">
        <f t="shared" si="1799"/>
        <v>44.615384615384613</v>
      </c>
      <c r="AT596" s="54">
        <f t="shared" si="1800"/>
        <v>15.555555555555545</v>
      </c>
      <c r="AU596" s="54" t="e">
        <f t="shared" ref="AU596" si="2113">(I596/I544-1)*100</f>
        <v>#REF!</v>
      </c>
    </row>
    <row r="597" spans="1:47" x14ac:dyDescent="0.25">
      <c r="A597" s="12">
        <f t="shared" si="1977"/>
        <v>41758</v>
      </c>
      <c r="B597" s="54">
        <f>TWK!B540</f>
        <v>463.33333333333331</v>
      </c>
      <c r="C597" s="54">
        <f>TWK!C540</f>
        <v>375</v>
      </c>
      <c r="D597" s="54">
        <f>TWK!D540</f>
        <v>360</v>
      </c>
      <c r="E597" s="54">
        <f>TWK!E540</f>
        <v>243.33333333333334</v>
      </c>
      <c r="F597" s="54">
        <f>TWK!F540</f>
        <v>272.5</v>
      </c>
      <c r="G597" s="54">
        <f>TWK!G540</f>
        <v>272.5</v>
      </c>
      <c r="H597" s="54">
        <f>TWK!H540</f>
        <v>206.66666666666666</v>
      </c>
      <c r="I597" s="54" t="e">
        <f>TWK!#REF!</f>
        <v>#REF!</v>
      </c>
      <c r="K597" s="54">
        <f t="shared" ref="K597:R597" si="2114">IFERROR(AVERAGE(B594:B597),"n/a")</f>
        <v>469.16666666666663</v>
      </c>
      <c r="L597" s="54">
        <f t="shared" si="2114"/>
        <v>388.9375</v>
      </c>
      <c r="M597" s="54">
        <f t="shared" si="2114"/>
        <v>372.6875</v>
      </c>
      <c r="N597" s="54">
        <f t="shared" si="2114"/>
        <v>249.1875</v>
      </c>
      <c r="O597" s="54">
        <f t="shared" si="2114"/>
        <v>290.60416666666669</v>
      </c>
      <c r="P597" s="54">
        <f t="shared" si="2114"/>
        <v>290.60416666666669</v>
      </c>
      <c r="Q597" s="54">
        <f t="shared" si="2114"/>
        <v>213.14583333333331</v>
      </c>
      <c r="R597" s="54" t="str">
        <f t="shared" si="2114"/>
        <v>n/a</v>
      </c>
      <c r="T597" s="54" t="str">
        <f t="shared" ref="T597:Z597" si="2115">IFERROR((K441+K493+K545)/3,"n/a")</f>
        <v>n/a</v>
      </c>
      <c r="U597" s="54">
        <f t="shared" si="2115"/>
        <v>368.20138888888891</v>
      </c>
      <c r="V597" s="54">
        <f t="shared" si="2115"/>
        <v>344.29861111111109</v>
      </c>
      <c r="W597" s="54">
        <f t="shared" si="2115"/>
        <v>257.35416666666669</v>
      </c>
      <c r="X597" s="54">
        <f t="shared" si="2115"/>
        <v>296.16203703703707</v>
      </c>
      <c r="Y597" s="54">
        <f t="shared" si="2115"/>
        <v>296.71759259259255</v>
      </c>
      <c r="Z597" s="54">
        <f t="shared" si="2115"/>
        <v>220.68055555555554</v>
      </c>
      <c r="AA597" s="54" t="e">
        <f t="shared" ref="AA597" si="2116">(R441+R493+R545)/3</f>
        <v>#VALUE!</v>
      </c>
      <c r="AC597" s="74">
        <f>+AF597-'Figure 10 data'!I809</f>
        <v>0</v>
      </c>
      <c r="AD597" s="54" t="str">
        <f t="shared" si="1899"/>
        <v>n/a</v>
      </c>
      <c r="AE597" s="54">
        <f t="shared" si="1856"/>
        <v>1.8464382037305827</v>
      </c>
      <c r="AF597" s="54">
        <f t="shared" si="1820"/>
        <v>4.5603985558401838</v>
      </c>
      <c r="AG597" s="54">
        <f t="shared" si="1821"/>
        <v>-5.4480692949081195</v>
      </c>
      <c r="AH597" s="54">
        <f t="shared" si="1822"/>
        <v>-7.9895577683637971</v>
      </c>
      <c r="AI597" s="54">
        <f t="shared" si="1823"/>
        <v>-8.1618323945639624</v>
      </c>
      <c r="AJ597" s="54">
        <f t="shared" si="1824"/>
        <v>-6.3503052426206796</v>
      </c>
      <c r="AK597" s="54" t="e">
        <f t="shared" ref="AK597" si="2117">(I597/AA597-1)*100</f>
        <v>#REF!</v>
      </c>
      <c r="AM597" s="74">
        <f>AP597-'Figure 10 data'!H809</f>
        <v>0</v>
      </c>
      <c r="AN597" s="54">
        <f t="shared" si="1879"/>
        <v>9.0196078431372442</v>
      </c>
      <c r="AO597" s="54">
        <f t="shared" si="1858"/>
        <v>19.999999999999996</v>
      </c>
      <c r="AP597" s="54">
        <f t="shared" ref="AP597:AP660" si="2118">IFERROR((D597/D545-1)*100,"n/a")</f>
        <v>28.38038632986628</v>
      </c>
      <c r="AQ597" s="54">
        <f t="shared" ref="AQ597:AQ660" si="2119">IFERROR((E597/E545-1)*100,"n/a")</f>
        <v>10.60606060606062</v>
      </c>
      <c r="AR597" s="54">
        <f t="shared" si="1798"/>
        <v>41.558441558441551</v>
      </c>
      <c r="AS597" s="54">
        <f t="shared" si="1799"/>
        <v>41.558441558441551</v>
      </c>
      <c r="AT597" s="54">
        <f t="shared" si="1800"/>
        <v>14.814814814814813</v>
      </c>
      <c r="AU597" s="54" t="e">
        <f t="shared" ref="AU597" si="2120">(I597/I545-1)*100</f>
        <v>#REF!</v>
      </c>
    </row>
    <row r="598" spans="1:47" x14ac:dyDescent="0.25">
      <c r="A598" s="12">
        <f t="shared" si="1977"/>
        <v>41765</v>
      </c>
      <c r="B598" s="54">
        <f>TWK!B541</f>
        <v>453.33333333333331</v>
      </c>
      <c r="C598" s="54">
        <f>TWK!C541</f>
        <v>373.33333333333331</v>
      </c>
      <c r="D598" s="54">
        <f>TWK!D541</f>
        <v>365</v>
      </c>
      <c r="E598" s="54">
        <f>TWK!E541</f>
        <v>243.33333333333334</v>
      </c>
      <c r="F598" s="54">
        <f>TWK!F541</f>
        <v>246.66666666666666</v>
      </c>
      <c r="G598" s="54">
        <f>TWK!G541</f>
        <v>246.66666666666666</v>
      </c>
      <c r="H598" s="54">
        <f>TWK!H541</f>
        <v>203.33333333333334</v>
      </c>
      <c r="I598" s="54" t="e">
        <f>TWK!#REF!</f>
        <v>#REF!</v>
      </c>
      <c r="K598" s="54">
        <f t="shared" ref="K598:R598" si="2121">IFERROR(AVERAGE(B595:B598),"n/a")</f>
        <v>463.88888888888886</v>
      </c>
      <c r="L598" s="54">
        <f t="shared" si="2121"/>
        <v>384.77083333333331</v>
      </c>
      <c r="M598" s="54">
        <f t="shared" si="2121"/>
        <v>371.4375</v>
      </c>
      <c r="N598" s="54">
        <f t="shared" si="2121"/>
        <v>247.10416666666669</v>
      </c>
      <c r="O598" s="54">
        <f t="shared" si="2121"/>
        <v>274.35416666666669</v>
      </c>
      <c r="P598" s="54">
        <f t="shared" si="2121"/>
        <v>274.35416666666669</v>
      </c>
      <c r="Q598" s="54">
        <f t="shared" si="2121"/>
        <v>208.5625</v>
      </c>
      <c r="R598" s="54" t="str">
        <f t="shared" si="2121"/>
        <v>n/a</v>
      </c>
      <c r="T598" s="54">
        <f t="shared" ref="T598:Z598" si="2122">IFERROR((K442+K494+K546)/3,"n/a")</f>
        <v>461.98611111111109</v>
      </c>
      <c r="U598" s="54">
        <f t="shared" si="2122"/>
        <v>374.07638888888891</v>
      </c>
      <c r="V598" s="54">
        <f t="shared" si="2122"/>
        <v>346.6944444444444</v>
      </c>
      <c r="W598" s="54">
        <f t="shared" si="2122"/>
        <v>258.04166666666669</v>
      </c>
      <c r="X598" s="54">
        <f t="shared" si="2122"/>
        <v>291.57870370370375</v>
      </c>
      <c r="Y598" s="54">
        <f t="shared" si="2122"/>
        <v>292.68981481481484</v>
      </c>
      <c r="Z598" s="54">
        <f t="shared" si="2122"/>
        <v>223.80555555555554</v>
      </c>
      <c r="AA598" s="54" t="e">
        <f t="shared" ref="AA598" si="2123">(R442+R494+R546)/3</f>
        <v>#VALUE!</v>
      </c>
      <c r="AC598" s="74">
        <f>+AF598-'Figure 10 data'!I810</f>
        <v>0</v>
      </c>
      <c r="AD598" s="54">
        <f t="shared" si="1899"/>
        <v>-1.8729519285692775</v>
      </c>
      <c r="AE598" s="54">
        <f t="shared" si="1856"/>
        <v>-0.1986373846696643</v>
      </c>
      <c r="AF598" s="54">
        <f t="shared" si="1820"/>
        <v>5.280025638971253</v>
      </c>
      <c r="AG598" s="54">
        <f t="shared" si="1821"/>
        <v>-5.6999838527369668</v>
      </c>
      <c r="AH598" s="54">
        <f t="shared" si="1822"/>
        <v>-15.40305806513077</v>
      </c>
      <c r="AI598" s="54">
        <f t="shared" si="1823"/>
        <v>-15.724205564606708</v>
      </c>
      <c r="AJ598" s="54">
        <f t="shared" si="1824"/>
        <v>-9.1473253071862928</v>
      </c>
      <c r="AK598" s="54" t="e">
        <f t="shared" ref="AK598" si="2124">(I598/AA598-1)*100</f>
        <v>#REF!</v>
      </c>
      <c r="AM598" s="74">
        <f>AP598-'Figure 10 data'!H810</f>
        <v>0</v>
      </c>
      <c r="AN598" s="54">
        <f t="shared" si="1879"/>
        <v>16.98924731182796</v>
      </c>
      <c r="AO598" s="54">
        <f t="shared" si="1858"/>
        <v>22.404371584699454</v>
      </c>
      <c r="AP598" s="54">
        <f t="shared" si="2118"/>
        <v>26.956521739130434</v>
      </c>
      <c r="AQ598" s="54">
        <f t="shared" si="2119"/>
        <v>10.60606060606062</v>
      </c>
      <c r="AR598" s="54">
        <f t="shared" ref="AR598:AR661" si="2125">IFERROR((F598/F546-1)*100,"n/a")</f>
        <v>29.824561403508774</v>
      </c>
      <c r="AS598" s="54">
        <f t="shared" ref="AS598:AS661" si="2126">IFERROR((G598/G546-1)*100,"n/a")</f>
        <v>29.824561403508774</v>
      </c>
      <c r="AT598" s="54">
        <f t="shared" ref="AT598:AT661" si="2127">IFERROR((H598/H546-1)*100,"n/a")</f>
        <v>12.962962962962976</v>
      </c>
      <c r="AU598" s="54" t="e">
        <f t="shared" ref="AU598" si="2128">(I598/I546-1)*100</f>
        <v>#REF!</v>
      </c>
    </row>
    <row r="599" spans="1:47" x14ac:dyDescent="0.25">
      <c r="A599" s="12">
        <f t="shared" si="1977"/>
        <v>41772</v>
      </c>
      <c r="B599" s="54">
        <f>TWK!B542</f>
        <v>442.5</v>
      </c>
      <c r="C599" s="54">
        <f>TWK!C542</f>
        <v>360</v>
      </c>
      <c r="D599" s="54">
        <f>TWK!D542</f>
        <v>355</v>
      </c>
      <c r="E599" s="54">
        <f>TWK!E542</f>
        <v>247.5</v>
      </c>
      <c r="F599" s="54">
        <f>TWK!F542</f>
        <v>247.5</v>
      </c>
      <c r="G599" s="54">
        <f>TWK!G542</f>
        <v>247.5</v>
      </c>
      <c r="H599" s="54">
        <f>TWK!H542</f>
        <v>202.5</v>
      </c>
      <c r="I599" s="54" t="e">
        <f>TWK!#REF!</f>
        <v>#REF!</v>
      </c>
      <c r="K599" s="54">
        <f t="shared" ref="K599:R599" si="2129">IFERROR(AVERAGE(B596:B599),"n/a")</f>
        <v>458.54166666666663</v>
      </c>
      <c r="L599" s="54">
        <f t="shared" si="2129"/>
        <v>377.58333333333331</v>
      </c>
      <c r="M599" s="54">
        <f t="shared" si="2129"/>
        <v>364.25</v>
      </c>
      <c r="N599" s="54">
        <f t="shared" si="2129"/>
        <v>243.04166666666669</v>
      </c>
      <c r="O599" s="54">
        <f t="shared" si="2129"/>
        <v>262.16666666666663</v>
      </c>
      <c r="P599" s="54">
        <f t="shared" si="2129"/>
        <v>262.16666666666663</v>
      </c>
      <c r="Q599" s="54">
        <f t="shared" si="2129"/>
        <v>205.125</v>
      </c>
      <c r="R599" s="54" t="str">
        <f t="shared" si="2129"/>
        <v>n/a</v>
      </c>
      <c r="T599" s="54">
        <f t="shared" ref="T599:Z599" si="2130">IFERROR((K443+K495+K547)/3,"n/a")</f>
        <v>459.86111111111114</v>
      </c>
      <c r="U599" s="54">
        <f t="shared" si="2130"/>
        <v>371.11342592592592</v>
      </c>
      <c r="V599" s="54">
        <f t="shared" si="2130"/>
        <v>349.01388888888886</v>
      </c>
      <c r="W599" s="54">
        <f t="shared" si="2130"/>
        <v>259.95833333333331</v>
      </c>
      <c r="X599" s="54">
        <f t="shared" si="2130"/>
        <v>291.64351851851853</v>
      </c>
      <c r="Y599" s="54">
        <f t="shared" si="2130"/>
        <v>292.19907407407408</v>
      </c>
      <c r="Z599" s="54">
        <f t="shared" si="2130"/>
        <v>228.9027777777778</v>
      </c>
      <c r="AA599" s="54" t="e">
        <f t="shared" ref="AA599" si="2131">(R443+R495+R547)/3</f>
        <v>#VALUE!</v>
      </c>
      <c r="AC599" s="74">
        <f>+AF599-'Figure 10 data'!I811</f>
        <v>0</v>
      </c>
      <c r="AD599" s="54">
        <f t="shared" si="1899"/>
        <v>-3.7752944729688931</v>
      </c>
      <c r="AE599" s="54">
        <f t="shared" si="1856"/>
        <v>-2.9946170495443458</v>
      </c>
      <c r="AF599" s="54">
        <f t="shared" si="1820"/>
        <v>1.7151498268932475</v>
      </c>
      <c r="AG599" s="54">
        <f t="shared" si="1821"/>
        <v>-4.7924346850456772</v>
      </c>
      <c r="AH599" s="54">
        <f t="shared" si="1822"/>
        <v>-15.136121914437661</v>
      </c>
      <c r="AI599" s="54">
        <f t="shared" si="1823"/>
        <v>-15.297472866988826</v>
      </c>
      <c r="AJ599" s="54">
        <f t="shared" si="1824"/>
        <v>-11.534494266124639</v>
      </c>
      <c r="AK599" s="54" t="e">
        <f t="shared" ref="AK599" si="2132">(I599/AA599-1)*100</f>
        <v>#REF!</v>
      </c>
      <c r="AM599" s="74">
        <f>AP599-'Figure 10 data'!H811</f>
        <v>0</v>
      </c>
      <c r="AN599" s="54">
        <f t="shared" si="1879"/>
        <v>22.068965517241381</v>
      </c>
      <c r="AO599" s="54">
        <f t="shared" si="1858"/>
        <v>24.137931034482762</v>
      </c>
      <c r="AP599" s="54">
        <f t="shared" si="2118"/>
        <v>27.927927927927932</v>
      </c>
      <c r="AQ599" s="54">
        <f t="shared" si="2119"/>
        <v>12.5</v>
      </c>
      <c r="AR599" s="54">
        <f t="shared" si="2125"/>
        <v>30.263157894736835</v>
      </c>
      <c r="AS599" s="54">
        <f t="shared" si="2126"/>
        <v>30.263157894736835</v>
      </c>
      <c r="AT599" s="54">
        <f t="shared" si="2127"/>
        <v>14.084507042253524</v>
      </c>
      <c r="AU599" s="54" t="e">
        <f t="shared" ref="AU599" si="2133">(I599/I547-1)*100</f>
        <v>#REF!</v>
      </c>
    </row>
    <row r="600" spans="1:47" x14ac:dyDescent="0.25">
      <c r="A600" s="12">
        <f t="shared" si="1977"/>
        <v>41779</v>
      </c>
      <c r="B600" s="54">
        <f>TWK!B543</f>
        <v>462.5</v>
      </c>
      <c r="C600" s="54">
        <f>TWK!C543</f>
        <v>367.5</v>
      </c>
      <c r="D600" s="54">
        <f>TWK!D543</f>
        <v>372.5</v>
      </c>
      <c r="E600" s="54">
        <f>TWK!E543</f>
        <v>242.5</v>
      </c>
      <c r="F600" s="54">
        <f>TWK!F543</f>
        <v>230</v>
      </c>
      <c r="G600" s="54">
        <f>TWK!G543</f>
        <v>230</v>
      </c>
      <c r="H600" s="54">
        <f>TWK!H543</f>
        <v>200</v>
      </c>
      <c r="I600" s="54" t="e">
        <f>TWK!#REF!</f>
        <v>#REF!</v>
      </c>
      <c r="K600" s="54">
        <f t="shared" ref="K600:R600" si="2134">IFERROR(AVERAGE(B597:B600),"n/a")</f>
        <v>455.41666666666663</v>
      </c>
      <c r="L600" s="54">
        <f t="shared" si="2134"/>
        <v>368.95833333333331</v>
      </c>
      <c r="M600" s="54">
        <f t="shared" si="2134"/>
        <v>363.125</v>
      </c>
      <c r="N600" s="54">
        <f t="shared" si="2134"/>
        <v>244.16666666666669</v>
      </c>
      <c r="O600" s="54">
        <f t="shared" si="2134"/>
        <v>249.16666666666666</v>
      </c>
      <c r="P600" s="54">
        <f t="shared" si="2134"/>
        <v>249.16666666666666</v>
      </c>
      <c r="Q600" s="54">
        <f t="shared" si="2134"/>
        <v>203.125</v>
      </c>
      <c r="R600" s="54" t="str">
        <f t="shared" si="2134"/>
        <v>n/a</v>
      </c>
      <c r="T600" s="54">
        <f t="shared" ref="T600:Z600" si="2135">IFERROR((K444+K496+K548)/3,"n/a")</f>
        <v>451.91666666666669</v>
      </c>
      <c r="U600" s="54">
        <f t="shared" si="2135"/>
        <v>369.3194444444444</v>
      </c>
      <c r="V600" s="54">
        <f t="shared" si="2135"/>
        <v>352.29166666666669</v>
      </c>
      <c r="W600" s="54">
        <f t="shared" si="2135"/>
        <v>262.75694444444446</v>
      </c>
      <c r="X600" s="54">
        <f t="shared" si="2135"/>
        <v>293.98611111111114</v>
      </c>
      <c r="Y600" s="54">
        <f t="shared" si="2135"/>
        <v>294.40277777777777</v>
      </c>
      <c r="Z600" s="54">
        <f t="shared" si="2135"/>
        <v>229.20833333333334</v>
      </c>
      <c r="AA600" s="54" t="e">
        <f t="shared" ref="AA600" si="2136">(R444+R496+R548)/3</f>
        <v>#VALUE!</v>
      </c>
      <c r="AC600" s="74">
        <f>+AF600-'Figure 10 data'!I812</f>
        <v>0</v>
      </c>
      <c r="AD600" s="54">
        <f t="shared" si="1899"/>
        <v>2.3418771897473656</v>
      </c>
      <c r="AE600" s="54">
        <f t="shared" si="1856"/>
        <v>-0.49264788838327966</v>
      </c>
      <c r="AF600" s="54">
        <f t="shared" si="1820"/>
        <v>5.7362507392075601</v>
      </c>
      <c r="AG600" s="54">
        <f t="shared" si="1821"/>
        <v>-7.7093849935248588</v>
      </c>
      <c r="AH600" s="54">
        <f t="shared" si="1822"/>
        <v>-21.765011574620885</v>
      </c>
      <c r="AI600" s="54">
        <f t="shared" si="1823"/>
        <v>-21.875737132613104</v>
      </c>
      <c r="AJ600" s="54">
        <f t="shared" si="1824"/>
        <v>-12.743137611343391</v>
      </c>
      <c r="AK600" s="54" t="e">
        <f t="shared" ref="AK600" si="2137">(I600/AA600-1)*100</f>
        <v>#REF!</v>
      </c>
      <c r="AM600" s="74">
        <f>AP600-'Figure 10 data'!H812</f>
        <v>0</v>
      </c>
      <c r="AN600" s="54">
        <f t="shared" si="1879"/>
        <v>34.70873786407769</v>
      </c>
      <c r="AO600" s="54">
        <f t="shared" si="1858"/>
        <v>28.197674418604635</v>
      </c>
      <c r="AP600" s="54">
        <f t="shared" si="2118"/>
        <v>36.280487804878049</v>
      </c>
      <c r="AQ600" s="54">
        <f t="shared" si="2119"/>
        <v>11.068702290076327</v>
      </c>
      <c r="AR600" s="54">
        <f t="shared" si="2125"/>
        <v>21.052631578947366</v>
      </c>
      <c r="AS600" s="54">
        <f t="shared" si="2126"/>
        <v>21.052631578947366</v>
      </c>
      <c r="AT600" s="54">
        <f t="shared" si="2127"/>
        <v>11.111111111111116</v>
      </c>
      <c r="AU600" s="54" t="e">
        <f t="shared" ref="AU600" si="2138">(I600/I548-1)*100</f>
        <v>#REF!</v>
      </c>
    </row>
    <row r="601" spans="1:47" x14ac:dyDescent="0.25">
      <c r="A601" s="12">
        <f t="shared" si="1977"/>
        <v>41786</v>
      </c>
      <c r="B601" s="54">
        <f>TWK!B544</f>
        <v>446.66666666666669</v>
      </c>
      <c r="C601" s="54">
        <f>TWK!C544</f>
        <v>360</v>
      </c>
      <c r="D601" s="54">
        <f>TWK!D544</f>
        <v>360</v>
      </c>
      <c r="E601" s="54">
        <f>TWK!E544</f>
        <v>238.33333333333334</v>
      </c>
      <c r="F601" s="54">
        <f>TWK!F544</f>
        <v>231.66666666666666</v>
      </c>
      <c r="G601" s="54">
        <f>TWK!G544</f>
        <v>231.66666666666666</v>
      </c>
      <c r="H601" s="54">
        <f>TWK!H544</f>
        <v>200</v>
      </c>
      <c r="I601" s="54" t="e">
        <f>TWK!#REF!</f>
        <v>#REF!</v>
      </c>
      <c r="K601" s="54">
        <f t="shared" ref="K601:R601" si="2139">IFERROR(AVERAGE(B598:B601),"n/a")</f>
        <v>451.25</v>
      </c>
      <c r="L601" s="54">
        <f t="shared" si="2139"/>
        <v>365.20833333333331</v>
      </c>
      <c r="M601" s="54">
        <f t="shared" si="2139"/>
        <v>363.125</v>
      </c>
      <c r="N601" s="54">
        <f t="shared" si="2139"/>
        <v>242.91666666666669</v>
      </c>
      <c r="O601" s="54">
        <f t="shared" si="2139"/>
        <v>238.95833333333331</v>
      </c>
      <c r="P601" s="54">
        <f t="shared" si="2139"/>
        <v>238.95833333333331</v>
      </c>
      <c r="Q601" s="54">
        <f t="shared" si="2139"/>
        <v>201.45833333333334</v>
      </c>
      <c r="R601" s="54" t="str">
        <f t="shared" si="2139"/>
        <v>n/a</v>
      </c>
      <c r="T601" s="54">
        <f t="shared" ref="T601:Z601" si="2140">IFERROR((K445+K497+K549)/3,"n/a")</f>
        <v>446.01388888888891</v>
      </c>
      <c r="U601" s="54">
        <f t="shared" si="2140"/>
        <v>368.79166666666669</v>
      </c>
      <c r="V601" s="54">
        <f t="shared" si="2140"/>
        <v>354.42361111111109</v>
      </c>
      <c r="W601" s="54">
        <f t="shared" si="2140"/>
        <v>264.1875</v>
      </c>
      <c r="X601" s="54">
        <f t="shared" si="2140"/>
        <v>297.01388888888891</v>
      </c>
      <c r="Y601" s="54">
        <f t="shared" si="2140"/>
        <v>297.4305555555556</v>
      </c>
      <c r="Z601" s="54">
        <f t="shared" si="2140"/>
        <v>229.6527777777778</v>
      </c>
      <c r="AA601" s="54" t="e">
        <f t="shared" ref="AA601" si="2141">(R445+R497+R549)/3</f>
        <v>#VALUE!</v>
      </c>
      <c r="AC601" s="74">
        <f>+AF601-'Figure 10 data'!I813</f>
        <v>0</v>
      </c>
      <c r="AD601" s="54">
        <f t="shared" si="1899"/>
        <v>0.14635817270263196</v>
      </c>
      <c r="AE601" s="54">
        <f t="shared" si="1856"/>
        <v>-2.3839114224381452</v>
      </c>
      <c r="AF601" s="54">
        <f t="shared" si="1820"/>
        <v>1.5733683406156329</v>
      </c>
      <c r="AG601" s="54">
        <f t="shared" si="1821"/>
        <v>-9.7862944562731595</v>
      </c>
      <c r="AH601" s="54">
        <f t="shared" si="1822"/>
        <v>-22.00140285246669</v>
      </c>
      <c r="AI601" s="54">
        <f t="shared" si="1823"/>
        <v>-22.110670091057681</v>
      </c>
      <c r="AJ601" s="54">
        <f t="shared" si="1824"/>
        <v>-12.912004838221957</v>
      </c>
      <c r="AK601" s="54" t="e">
        <f t="shared" ref="AK601" si="2142">(I601/AA601-1)*100</f>
        <v>#REF!</v>
      </c>
      <c r="AM601" s="74">
        <f>AP601-'Figure 10 data'!H813</f>
        <v>0</v>
      </c>
      <c r="AN601" s="54">
        <f t="shared" si="1879"/>
        <v>23.502304147465438</v>
      </c>
      <c r="AO601" s="54">
        <f t="shared" si="1858"/>
        <v>21.34831460674156</v>
      </c>
      <c r="AP601" s="54">
        <f t="shared" si="2118"/>
        <v>16.129032258064523</v>
      </c>
      <c r="AQ601" s="54">
        <f t="shared" si="2119"/>
        <v>10.000000000000009</v>
      </c>
      <c r="AR601" s="54">
        <f t="shared" si="2125"/>
        <v>21.92982456140351</v>
      </c>
      <c r="AS601" s="54">
        <f t="shared" si="2126"/>
        <v>21.92982456140351</v>
      </c>
      <c r="AT601" s="54">
        <f t="shared" si="2127"/>
        <v>11.111111111111116</v>
      </c>
      <c r="AU601" s="54" t="e">
        <f t="shared" ref="AU601" si="2143">(I601/I549-1)*100</f>
        <v>#REF!</v>
      </c>
    </row>
    <row r="602" spans="1:47" x14ac:dyDescent="0.25">
      <c r="A602" s="12">
        <f t="shared" si="1977"/>
        <v>41793</v>
      </c>
      <c r="B602" s="54">
        <f>TWK!B545</f>
        <v>420</v>
      </c>
      <c r="C602" s="54">
        <f>TWK!C545</f>
        <v>355</v>
      </c>
      <c r="D602" s="54">
        <f>TWK!D545</f>
        <v>353.33333333333331</v>
      </c>
      <c r="E602" s="54">
        <f>TWK!E545</f>
        <v>240</v>
      </c>
      <c r="F602" s="54">
        <f>TWK!F545</f>
        <v>231.66666666666666</v>
      </c>
      <c r="G602" s="54">
        <f>TWK!G545</f>
        <v>231.66666666666666</v>
      </c>
      <c r="H602" s="54">
        <f>TWK!H545</f>
        <v>200</v>
      </c>
      <c r="I602" s="54" t="e">
        <f>TWK!#REF!</f>
        <v>#REF!</v>
      </c>
      <c r="K602" s="54">
        <f t="shared" ref="K602:R602" si="2144">IFERROR(AVERAGE(B599:B602),"n/a")</f>
        <v>442.91666666666669</v>
      </c>
      <c r="L602" s="54">
        <f t="shared" si="2144"/>
        <v>360.625</v>
      </c>
      <c r="M602" s="54">
        <f t="shared" si="2144"/>
        <v>360.20833333333331</v>
      </c>
      <c r="N602" s="54">
        <f t="shared" si="2144"/>
        <v>242.08333333333334</v>
      </c>
      <c r="O602" s="54">
        <f t="shared" si="2144"/>
        <v>235.20833333333331</v>
      </c>
      <c r="P602" s="54">
        <f t="shared" si="2144"/>
        <v>235.20833333333331</v>
      </c>
      <c r="Q602" s="54">
        <f t="shared" si="2144"/>
        <v>200.625</v>
      </c>
      <c r="R602" s="54" t="str">
        <f t="shared" si="2144"/>
        <v>n/a</v>
      </c>
      <c r="T602" s="54">
        <f t="shared" ref="T602:Z602" si="2145">IFERROR((K446+K498+K550)/3,"n/a")</f>
        <v>442.25694444444451</v>
      </c>
      <c r="U602" s="54">
        <f t="shared" si="2145"/>
        <v>367.98611111111109</v>
      </c>
      <c r="V602" s="54">
        <f t="shared" si="2145"/>
        <v>353.10416666666669</v>
      </c>
      <c r="W602" s="54">
        <f t="shared" si="2145"/>
        <v>264.02083333333331</v>
      </c>
      <c r="X602" s="54">
        <f t="shared" si="2145"/>
        <v>296.87500000000006</v>
      </c>
      <c r="Y602" s="54">
        <f t="shared" si="2145"/>
        <v>296.87500000000006</v>
      </c>
      <c r="Z602" s="54">
        <f t="shared" si="2145"/>
        <v>230.3125</v>
      </c>
      <c r="AA602" s="54" t="e">
        <f t="shared" ref="AA602" si="2146">(R446+R498+R550)/3</f>
        <v>#VALUE!</v>
      </c>
      <c r="AC602" s="74">
        <f>+AF602-'Figure 10 data'!I814</f>
        <v>0</v>
      </c>
      <c r="AD602" s="54">
        <f t="shared" si="1899"/>
        <v>-5.0325822407160441</v>
      </c>
      <c r="AE602" s="54">
        <f t="shared" si="1856"/>
        <v>-3.5289677297603239</v>
      </c>
      <c r="AF602" s="54">
        <f t="shared" ref="AF602:AF665" si="2147">IFERROR((D602/V602-1)*100,"n/a")</f>
        <v>6.490058410524302E-2</v>
      </c>
      <c r="AG602" s="54">
        <f t="shared" ref="AG602:AG665" si="2148">IFERROR((E602/W602-1)*100,"na")</f>
        <v>-9.0980825376785202</v>
      </c>
      <c r="AH602" s="54">
        <f t="shared" ref="AH602:AH665" si="2149">IFERROR((F602/X602-1)*100,"n/a")</f>
        <v>-21.964912280701775</v>
      </c>
      <c r="AI602" s="54">
        <f t="shared" ref="AI602:AI665" si="2150">IFERROR((G602/Y602-1)*100,"n/a")</f>
        <v>-21.964912280701775</v>
      </c>
      <c r="AJ602" s="54">
        <f t="shared" ref="AJ602:AJ665" si="2151">IFERROR((H602/Z602-1)*100,"n/a")</f>
        <v>-13.161465400271366</v>
      </c>
      <c r="AK602" s="54" t="e">
        <f t="shared" ref="AK602" si="2152">(I602/AA602-1)*100</f>
        <v>#REF!</v>
      </c>
      <c r="AM602" s="74">
        <f>AP602-'Figure 10 data'!H814</f>
        <v>0</v>
      </c>
      <c r="AN602" s="54">
        <f t="shared" si="1879"/>
        <v>5.8823529411764719</v>
      </c>
      <c r="AO602" s="54">
        <f t="shared" si="1858"/>
        <v>12.105263157894729</v>
      </c>
      <c r="AP602" s="54">
        <f t="shared" si="2118"/>
        <v>12.169312169312164</v>
      </c>
      <c r="AQ602" s="54">
        <f t="shared" si="2119"/>
        <v>8.2706766917293173</v>
      </c>
      <c r="AR602" s="54">
        <f t="shared" si="2125"/>
        <v>19.82758620689653</v>
      </c>
      <c r="AS602" s="54">
        <f t="shared" si="2126"/>
        <v>19.82758620689653</v>
      </c>
      <c r="AT602" s="54">
        <f t="shared" si="2127"/>
        <v>10.091743119266061</v>
      </c>
      <c r="AU602" s="54" t="e">
        <f t="shared" ref="AU602" si="2153">(I602/I550-1)*100</f>
        <v>#REF!</v>
      </c>
    </row>
    <row r="603" spans="1:47" x14ac:dyDescent="0.25">
      <c r="A603" s="12">
        <f t="shared" si="1977"/>
        <v>41800</v>
      </c>
      <c r="B603" s="54">
        <f>TWK!B546</f>
        <v>421.66666666666669</v>
      </c>
      <c r="C603" s="54">
        <f>TWK!C546</f>
        <v>363.33333333333331</v>
      </c>
      <c r="D603" s="54">
        <f>TWK!D546</f>
        <v>373.33333333333331</v>
      </c>
      <c r="E603" s="54">
        <f>TWK!E546</f>
        <v>245</v>
      </c>
      <c r="F603" s="54">
        <f>TWK!F546</f>
        <v>231.66666666666666</v>
      </c>
      <c r="G603" s="54">
        <f>TWK!G546</f>
        <v>231.66666666666666</v>
      </c>
      <c r="H603" s="54">
        <f>TWK!H546</f>
        <v>200</v>
      </c>
      <c r="I603" s="54" t="e">
        <f>TWK!#REF!</f>
        <v>#REF!</v>
      </c>
      <c r="K603" s="54">
        <f t="shared" ref="K603:R603" si="2154">IFERROR(AVERAGE(B600:B603),"n/a")</f>
        <v>437.70833333333337</v>
      </c>
      <c r="L603" s="54">
        <f t="shared" si="2154"/>
        <v>361.45833333333331</v>
      </c>
      <c r="M603" s="54">
        <f t="shared" si="2154"/>
        <v>364.79166666666663</v>
      </c>
      <c r="N603" s="54">
        <f t="shared" si="2154"/>
        <v>241.45833333333334</v>
      </c>
      <c r="O603" s="54">
        <f t="shared" si="2154"/>
        <v>231.24999999999997</v>
      </c>
      <c r="P603" s="54">
        <f t="shared" si="2154"/>
        <v>231.24999999999997</v>
      </c>
      <c r="Q603" s="54">
        <f t="shared" si="2154"/>
        <v>200</v>
      </c>
      <c r="R603" s="54" t="str">
        <f t="shared" si="2154"/>
        <v>n/a</v>
      </c>
      <c r="T603" s="54">
        <f t="shared" ref="T603:Z603" si="2155">IFERROR((K447+K499+K551)/3,"n/a")</f>
        <v>436.1805555555556</v>
      </c>
      <c r="U603" s="54">
        <f t="shared" si="2155"/>
        <v>368.95833333333331</v>
      </c>
      <c r="V603" s="54">
        <f t="shared" si="2155"/>
        <v>351.4375</v>
      </c>
      <c r="W603" s="54">
        <f t="shared" si="2155"/>
        <v>262.97916666666663</v>
      </c>
      <c r="X603" s="54">
        <f t="shared" si="2155"/>
        <v>293.50694444444446</v>
      </c>
      <c r="Y603" s="54">
        <f t="shared" si="2155"/>
        <v>293.50694444444446</v>
      </c>
      <c r="Z603" s="54">
        <f t="shared" si="2155"/>
        <v>231.01388888888889</v>
      </c>
      <c r="AA603" s="54" t="e">
        <f t="shared" ref="AA603" si="2156">(R447+R499+R551)/3</f>
        <v>#VALUE!</v>
      </c>
      <c r="AC603" s="74">
        <f>+AF603-'Figure 10 data'!I815</f>
        <v>0</v>
      </c>
      <c r="AD603" s="54">
        <f t="shared" si="1899"/>
        <v>-3.3274956217162921</v>
      </c>
      <c r="AE603" s="54">
        <f t="shared" si="1856"/>
        <v>-1.5245623941276154</v>
      </c>
      <c r="AF603" s="54">
        <f t="shared" si="2147"/>
        <v>6.230363388464033</v>
      </c>
      <c r="AG603" s="54">
        <f t="shared" si="2148"/>
        <v>-6.8367266101560524</v>
      </c>
      <c r="AH603" s="54">
        <f t="shared" si="2149"/>
        <v>-21.069442801372297</v>
      </c>
      <c r="AI603" s="54">
        <f t="shared" si="2150"/>
        <v>-21.069442801372297</v>
      </c>
      <c r="AJ603" s="54">
        <f t="shared" si="2151"/>
        <v>-13.425118739854502</v>
      </c>
      <c r="AK603" s="54" t="e">
        <f t="shared" ref="AK603" si="2157">(I603/AA603-1)*100</f>
        <v>#REF!</v>
      </c>
      <c r="AM603" s="74">
        <f>AP603-'Figure 10 data'!H815</f>
        <v>0</v>
      </c>
      <c r="AN603" s="54">
        <f t="shared" si="1879"/>
        <v>18.779342723004699</v>
      </c>
      <c r="AO603" s="54">
        <f t="shared" si="1858"/>
        <v>19.125683060109289</v>
      </c>
      <c r="AP603" s="54">
        <f t="shared" si="2118"/>
        <v>27.635327635327634</v>
      </c>
      <c r="AQ603" s="54">
        <f t="shared" si="2119"/>
        <v>12.643678160919535</v>
      </c>
      <c r="AR603" s="54">
        <f t="shared" si="2125"/>
        <v>21.92982456140351</v>
      </c>
      <c r="AS603" s="54">
        <f t="shared" si="2126"/>
        <v>21.92982456140351</v>
      </c>
      <c r="AT603" s="54">
        <f t="shared" si="2127"/>
        <v>6.6666666666666652</v>
      </c>
      <c r="AU603" s="54" t="e">
        <f t="shared" ref="AU603" si="2158">(I603/I551-1)*100</f>
        <v>#REF!</v>
      </c>
    </row>
    <row r="604" spans="1:47" x14ac:dyDescent="0.25">
      <c r="A604" s="12">
        <f t="shared" si="1977"/>
        <v>41807</v>
      </c>
      <c r="B604" s="54">
        <f>TWK!B547</f>
        <v>430</v>
      </c>
      <c r="C604" s="54">
        <f>TWK!C547</f>
        <v>366.66666666666669</v>
      </c>
      <c r="D604" s="54">
        <f>TWK!D547</f>
        <v>366.66666666666669</v>
      </c>
      <c r="E604" s="54">
        <f>TWK!E547</f>
        <v>248.33333333333334</v>
      </c>
      <c r="F604" s="54">
        <f>TWK!F547</f>
        <v>226.66666666666666</v>
      </c>
      <c r="G604" s="54">
        <f>TWK!G547</f>
        <v>226.66666666666666</v>
      </c>
      <c r="H604" s="54">
        <f>TWK!H547</f>
        <v>206.66666666666666</v>
      </c>
      <c r="I604" s="54" t="e">
        <f>TWK!#REF!</f>
        <v>#REF!</v>
      </c>
      <c r="K604" s="54">
        <f t="shared" ref="K604:R604" si="2159">IFERROR(AVERAGE(B601:B604),"n/a")</f>
        <v>429.58333333333337</v>
      </c>
      <c r="L604" s="54">
        <f t="shared" si="2159"/>
        <v>361.25</v>
      </c>
      <c r="M604" s="54">
        <f t="shared" si="2159"/>
        <v>363.33333333333331</v>
      </c>
      <c r="N604" s="54">
        <f t="shared" si="2159"/>
        <v>242.91666666666669</v>
      </c>
      <c r="O604" s="54">
        <f t="shared" si="2159"/>
        <v>230.41666666666666</v>
      </c>
      <c r="P604" s="54">
        <f t="shared" si="2159"/>
        <v>230.41666666666666</v>
      </c>
      <c r="Q604" s="54">
        <f t="shared" si="2159"/>
        <v>201.66666666666666</v>
      </c>
      <c r="R604" s="54" t="str">
        <f t="shared" si="2159"/>
        <v>n/a</v>
      </c>
      <c r="T604" s="54">
        <f t="shared" ref="T604:Z604" si="2160">IFERROR((K448+K500+K552)/3,"n/a")</f>
        <v>435.86111111111114</v>
      </c>
      <c r="U604" s="54">
        <f t="shared" si="2160"/>
        <v>369.65277777777783</v>
      </c>
      <c r="V604" s="54">
        <f t="shared" si="2160"/>
        <v>349.48611111111114</v>
      </c>
      <c r="W604" s="54">
        <f t="shared" si="2160"/>
        <v>264.79166666666669</v>
      </c>
      <c r="X604" s="54">
        <f t="shared" si="2160"/>
        <v>289.03472222222223</v>
      </c>
      <c r="Y604" s="54">
        <f t="shared" si="2160"/>
        <v>289.03472222222223</v>
      </c>
      <c r="Z604" s="54">
        <f t="shared" si="2160"/>
        <v>233.37499999999997</v>
      </c>
      <c r="AA604" s="54" t="e">
        <f t="shared" ref="AA604" si="2161">(R448+R500+R552)/3</f>
        <v>#VALUE!</v>
      </c>
      <c r="AC604" s="74">
        <f>+AF604-'Figure 10 data'!I816</f>
        <v>0</v>
      </c>
      <c r="AD604" s="54">
        <f t="shared" si="1899"/>
        <v>-1.3447199031291879</v>
      </c>
      <c r="AE604" s="54">
        <f t="shared" si="1856"/>
        <v>-0.80781514183732028</v>
      </c>
      <c r="AF604" s="54">
        <f t="shared" si="2147"/>
        <v>4.9159480189166604</v>
      </c>
      <c r="AG604" s="54">
        <f t="shared" si="2148"/>
        <v>-6.2155782848151038</v>
      </c>
      <c r="AH604" s="54">
        <f t="shared" si="2149"/>
        <v>-21.578049542298359</v>
      </c>
      <c r="AI604" s="54">
        <f t="shared" si="2150"/>
        <v>-21.578049542298359</v>
      </c>
      <c r="AJ604" s="54">
        <f t="shared" si="2151"/>
        <v>-11.444384931262263</v>
      </c>
      <c r="AK604" s="54" t="e">
        <f t="shared" ref="AK604" si="2162">(I604/AA604-1)*100</f>
        <v>#REF!</v>
      </c>
      <c r="AM604" s="74">
        <f>AP604-'Figure 10 data'!H816</f>
        <v>0</v>
      </c>
      <c r="AN604" s="54">
        <f t="shared" si="1879"/>
        <v>19.444444444444443</v>
      </c>
      <c r="AO604" s="54">
        <f t="shared" si="1858"/>
        <v>22.222222222222232</v>
      </c>
      <c r="AP604" s="54">
        <f t="shared" si="2118"/>
        <v>24.293785310734471</v>
      </c>
      <c r="AQ604" s="54">
        <f t="shared" si="2119"/>
        <v>12.87878787878789</v>
      </c>
      <c r="AR604" s="54">
        <f t="shared" si="2125"/>
        <v>19.298245614035082</v>
      </c>
      <c r="AS604" s="54">
        <f t="shared" si="2126"/>
        <v>19.298245614035082</v>
      </c>
      <c r="AT604" s="54">
        <f t="shared" si="2127"/>
        <v>7.3593073593073655</v>
      </c>
      <c r="AU604" s="54" t="e">
        <f t="shared" ref="AU604" si="2163">(I604/I552-1)*100</f>
        <v>#REF!</v>
      </c>
    </row>
    <row r="605" spans="1:47" x14ac:dyDescent="0.25">
      <c r="A605" s="12">
        <f t="shared" si="1977"/>
        <v>41814</v>
      </c>
      <c r="B605" s="54" t="str">
        <f>TWK!B548</f>
        <v>n/a</v>
      </c>
      <c r="C605" s="54">
        <f>TWK!C548</f>
        <v>370</v>
      </c>
      <c r="D605" s="54">
        <f>TWK!D548</f>
        <v>368.75</v>
      </c>
      <c r="E605" s="54">
        <f>TWK!E548</f>
        <v>248.75</v>
      </c>
      <c r="F605" s="54">
        <f>TWK!F548</f>
        <v>237.5</v>
      </c>
      <c r="G605" s="54">
        <f>TWK!G548</f>
        <v>231.25</v>
      </c>
      <c r="H605" s="54">
        <f>TWK!H548</f>
        <v>213.75</v>
      </c>
      <c r="I605" s="54" t="e">
        <f>TWK!#REF!</f>
        <v>#REF!</v>
      </c>
      <c r="K605" s="54">
        <f t="shared" ref="K605:R605" si="2164">IFERROR(AVERAGE(B602:B605),"n/a")</f>
        <v>423.88888888888891</v>
      </c>
      <c r="L605" s="54">
        <f t="shared" si="2164"/>
        <v>363.75</v>
      </c>
      <c r="M605" s="54">
        <f t="shared" si="2164"/>
        <v>365.52083333333331</v>
      </c>
      <c r="N605" s="54">
        <f t="shared" si="2164"/>
        <v>245.52083333333334</v>
      </c>
      <c r="O605" s="54">
        <f t="shared" si="2164"/>
        <v>231.875</v>
      </c>
      <c r="P605" s="54">
        <f t="shared" si="2164"/>
        <v>230.3125</v>
      </c>
      <c r="Q605" s="54">
        <f t="shared" si="2164"/>
        <v>205.10416666666666</v>
      </c>
      <c r="R605" s="54" t="str">
        <f t="shared" si="2164"/>
        <v>n/a</v>
      </c>
      <c r="T605" s="54">
        <f t="shared" ref="T605:Z605" si="2165">IFERROR((K449+K501+K553)/3,"n/a")</f>
        <v>434.65277777777783</v>
      </c>
      <c r="U605" s="54">
        <f t="shared" si="2165"/>
        <v>368.0555555555556</v>
      </c>
      <c r="V605" s="54">
        <f t="shared" si="2165"/>
        <v>344.09722222222223</v>
      </c>
      <c r="W605" s="54">
        <f t="shared" si="2165"/>
        <v>264.9305555555556</v>
      </c>
      <c r="X605" s="54">
        <f t="shared" si="2165"/>
        <v>286.21527777777777</v>
      </c>
      <c r="Y605" s="54">
        <f t="shared" si="2165"/>
        <v>286.77083333333331</v>
      </c>
      <c r="Z605" s="54">
        <f t="shared" si="2165"/>
        <v>233.68055555555551</v>
      </c>
      <c r="AA605" s="54" t="e">
        <f t="shared" ref="AA605" si="2166">(R449+R501+R553)/3</f>
        <v>#VALUE!</v>
      </c>
      <c r="AC605" s="74">
        <f>+AF605-'Figure 10 data'!I817</f>
        <v>0</v>
      </c>
      <c r="AD605" s="54" t="str">
        <f t="shared" si="1899"/>
        <v>n/a</v>
      </c>
      <c r="AE605" s="54">
        <f t="shared" si="1856"/>
        <v>0.52830188679244827</v>
      </c>
      <c r="AF605" s="54">
        <f t="shared" si="2147"/>
        <v>7.1644803229061527</v>
      </c>
      <c r="AG605" s="54">
        <f t="shared" si="2148"/>
        <v>-6.1074705111402565</v>
      </c>
      <c r="AH605" s="54">
        <f t="shared" si="2149"/>
        <v>-17.020502244328519</v>
      </c>
      <c r="AI605" s="54">
        <f t="shared" si="2150"/>
        <v>-19.360697420995276</v>
      </c>
      <c r="AJ605" s="54">
        <f t="shared" si="2151"/>
        <v>-8.5289747399702627</v>
      </c>
      <c r="AK605" s="54" t="e">
        <f t="shared" ref="AK605" si="2167">(I605/AA605-1)*100</f>
        <v>#REF!</v>
      </c>
      <c r="AM605" s="74">
        <f>AP605-'Figure 10 data'!H817</f>
        <v>0</v>
      </c>
      <c r="AN605" s="54" t="str">
        <f t="shared" si="1879"/>
        <v>n/a</v>
      </c>
      <c r="AO605" s="54">
        <f t="shared" si="1858"/>
        <v>10.447761194029859</v>
      </c>
      <c r="AP605" s="54">
        <f t="shared" si="2118"/>
        <v>14.046391752577335</v>
      </c>
      <c r="AQ605" s="54">
        <f t="shared" si="2119"/>
        <v>6.6071428571428559</v>
      </c>
      <c r="AR605" s="54">
        <f t="shared" si="2125"/>
        <v>12.204724409448819</v>
      </c>
      <c r="AS605" s="54">
        <f t="shared" si="2126"/>
        <v>9.2519685039370145</v>
      </c>
      <c r="AT605" s="54">
        <f t="shared" si="2127"/>
        <v>8.686440677966111</v>
      </c>
      <c r="AU605" s="54" t="e">
        <f t="shared" ref="AU605" si="2168">(I605/I553-1)*100</f>
        <v>#REF!</v>
      </c>
    </row>
    <row r="606" spans="1:47" x14ac:dyDescent="0.25">
      <c r="A606" s="12">
        <f t="shared" si="1977"/>
        <v>41821</v>
      </c>
      <c r="B606" s="54" t="str">
        <f>TWK!B549</f>
        <v>n/a</v>
      </c>
      <c r="C606" s="54" t="str">
        <f>TWK!C549</f>
        <v>n/a</v>
      </c>
      <c r="D606" s="54">
        <f>TWK!D549</f>
        <v>378.33333333333331</v>
      </c>
      <c r="E606" s="54">
        <f>TWK!E549</f>
        <v>260</v>
      </c>
      <c r="F606" s="54">
        <f>TWK!F549</f>
        <v>243.33333333333334</v>
      </c>
      <c r="G606" s="54">
        <f>TWK!G549</f>
        <v>243.33333333333334</v>
      </c>
      <c r="H606" s="54">
        <f>TWK!H549</f>
        <v>213.33333333333334</v>
      </c>
      <c r="I606" s="54" t="e">
        <f>TWK!#REF!</f>
        <v>#REF!</v>
      </c>
      <c r="K606" s="54">
        <f t="shared" ref="K606:R606" si="2169">IFERROR(AVERAGE(B603:B606),"n/a")</f>
        <v>425.83333333333337</v>
      </c>
      <c r="L606" s="54">
        <f t="shared" si="2169"/>
        <v>366.66666666666669</v>
      </c>
      <c r="M606" s="54">
        <f t="shared" si="2169"/>
        <v>371.77083333333331</v>
      </c>
      <c r="N606" s="54">
        <f t="shared" si="2169"/>
        <v>250.52083333333334</v>
      </c>
      <c r="O606" s="54">
        <f t="shared" si="2169"/>
        <v>234.79166666666666</v>
      </c>
      <c r="P606" s="54">
        <f t="shared" si="2169"/>
        <v>233.22916666666666</v>
      </c>
      <c r="Q606" s="54">
        <f t="shared" si="2169"/>
        <v>208.4375</v>
      </c>
      <c r="R606" s="54" t="str">
        <f t="shared" si="2169"/>
        <v>n/a</v>
      </c>
      <c r="T606" s="54">
        <f t="shared" ref="T606:Z606" si="2170">IFERROR((K450+K502+K554)/3,"n/a")</f>
        <v>434.0625</v>
      </c>
      <c r="U606" s="54">
        <f t="shared" si="2170"/>
        <v>368.16666666666669</v>
      </c>
      <c r="V606" s="54">
        <f t="shared" si="2170"/>
        <v>347.4305555555556</v>
      </c>
      <c r="W606" s="54">
        <f t="shared" si="2170"/>
        <v>271.15277777777777</v>
      </c>
      <c r="X606" s="54">
        <f t="shared" si="2170"/>
        <v>286.6319444444444</v>
      </c>
      <c r="Y606" s="54">
        <f t="shared" si="2170"/>
        <v>286.90972222222223</v>
      </c>
      <c r="Z606" s="54">
        <f t="shared" si="2170"/>
        <v>236.04861111111109</v>
      </c>
      <c r="AA606" s="54" t="e">
        <f t="shared" ref="AA606" si="2171">(R450+R502+R554)/3</f>
        <v>#VALUE!</v>
      </c>
      <c r="AC606" s="74">
        <f>+AF606-'Figure 10 data'!I818</f>
        <v>0</v>
      </c>
      <c r="AD606" s="54" t="str">
        <f t="shared" si="1899"/>
        <v>n/a</v>
      </c>
      <c r="AE606" s="54" t="str">
        <f t="shared" si="1856"/>
        <v>n/a</v>
      </c>
      <c r="AF606" s="54">
        <f t="shared" si="2147"/>
        <v>8.8946632020787231</v>
      </c>
      <c r="AG606" s="54">
        <f t="shared" si="2148"/>
        <v>-4.1130973723300652</v>
      </c>
      <c r="AH606" s="54">
        <f t="shared" si="2149"/>
        <v>-15.10599636583887</v>
      </c>
      <c r="AI606" s="54">
        <f t="shared" si="2150"/>
        <v>-15.188188309330751</v>
      </c>
      <c r="AJ606" s="54">
        <f t="shared" si="2151"/>
        <v>-9.6231355358771253</v>
      </c>
      <c r="AK606" s="54" t="e">
        <f t="shared" ref="AK606" si="2172">(I606/AA606-1)*100</f>
        <v>#REF!</v>
      </c>
      <c r="AM606" s="74">
        <f>AP606-'Figure 10 data'!H818</f>
        <v>0</v>
      </c>
      <c r="AN606" s="54" t="str">
        <f t="shared" si="1879"/>
        <v>n/a</v>
      </c>
      <c r="AO606" s="54" t="str">
        <f t="shared" si="1858"/>
        <v>n/a</v>
      </c>
      <c r="AP606" s="54">
        <f t="shared" si="2118"/>
        <v>23.369565217391287</v>
      </c>
      <c r="AQ606" s="54">
        <f t="shared" si="2119"/>
        <v>15.555555555555545</v>
      </c>
      <c r="AR606" s="54">
        <f t="shared" si="2125"/>
        <v>15.873015873015884</v>
      </c>
      <c r="AS606" s="54">
        <f t="shared" si="2126"/>
        <v>15.873015873015884</v>
      </c>
      <c r="AT606" s="54">
        <f t="shared" si="2127"/>
        <v>11.304347826086957</v>
      </c>
      <c r="AU606" s="54" t="e">
        <f t="shared" ref="AU606" si="2173">(I606/I554-1)*100</f>
        <v>#REF!</v>
      </c>
    </row>
    <row r="607" spans="1:47" x14ac:dyDescent="0.25">
      <c r="A607" s="12">
        <f t="shared" si="1977"/>
        <v>41828</v>
      </c>
      <c r="B607" s="54" t="str">
        <f>TWK!B550</f>
        <v>n/a</v>
      </c>
      <c r="C607" s="54" t="str">
        <f>TWK!C550</f>
        <v>n/a</v>
      </c>
      <c r="D607" s="54">
        <f>TWK!D550</f>
        <v>345</v>
      </c>
      <c r="E607" s="54">
        <f>TWK!E550</f>
        <v>245</v>
      </c>
      <c r="F607" s="54">
        <f>TWK!F550</f>
        <v>242.5</v>
      </c>
      <c r="G607" s="54">
        <f>TWK!G550</f>
        <v>242.5</v>
      </c>
      <c r="H607" s="54">
        <f>TWK!H550</f>
        <v>207.5</v>
      </c>
      <c r="I607" s="54" t="e">
        <f>TWK!#REF!</f>
        <v>#REF!</v>
      </c>
      <c r="K607" s="54">
        <f t="shared" ref="K607:R607" si="2174">IFERROR(AVERAGE(B604:B607),"n/a")</f>
        <v>430</v>
      </c>
      <c r="L607" s="54">
        <f t="shared" si="2174"/>
        <v>368.33333333333337</v>
      </c>
      <c r="M607" s="54">
        <f t="shared" si="2174"/>
        <v>364.6875</v>
      </c>
      <c r="N607" s="54">
        <f t="shared" si="2174"/>
        <v>250.52083333333334</v>
      </c>
      <c r="O607" s="54">
        <f t="shared" si="2174"/>
        <v>237.5</v>
      </c>
      <c r="P607" s="54">
        <f t="shared" si="2174"/>
        <v>235.9375</v>
      </c>
      <c r="Q607" s="54">
        <f t="shared" si="2174"/>
        <v>210.3125</v>
      </c>
      <c r="R607" s="54" t="str">
        <f t="shared" si="2174"/>
        <v>n/a</v>
      </c>
      <c r="T607" s="54">
        <f t="shared" ref="T607:Z607" si="2175">IFERROR((K451+K503+K555)/3,"n/a")</f>
        <v>442.01388888888891</v>
      </c>
      <c r="U607" s="54">
        <f t="shared" si="2175"/>
        <v>369.52083333333331</v>
      </c>
      <c r="V607" s="54">
        <f t="shared" si="2175"/>
        <v>353.09027777777777</v>
      </c>
      <c r="W607" s="54">
        <f t="shared" si="2175"/>
        <v>280.42361111111109</v>
      </c>
      <c r="X607" s="54">
        <f t="shared" si="2175"/>
        <v>290.41666666666669</v>
      </c>
      <c r="Y607" s="54">
        <f t="shared" si="2175"/>
        <v>290.6944444444444</v>
      </c>
      <c r="Z607" s="54">
        <f t="shared" si="2175"/>
        <v>240.52777777777774</v>
      </c>
      <c r="AA607" s="54" t="e">
        <f t="shared" ref="AA607" si="2176">(R451+R503+R555)/3</f>
        <v>#VALUE!</v>
      </c>
      <c r="AC607" s="74">
        <f>+AF607-'Figure 10 data'!I819</f>
        <v>0</v>
      </c>
      <c r="AD607" s="54" t="str">
        <f t="shared" si="1899"/>
        <v>n/a</v>
      </c>
      <c r="AE607" s="54" t="str">
        <f t="shared" si="1856"/>
        <v>n/a</v>
      </c>
      <c r="AF607" s="54">
        <f t="shared" si="2147"/>
        <v>-2.2912774117415657</v>
      </c>
      <c r="AG607" s="54">
        <f t="shared" si="2148"/>
        <v>-12.632178499789493</v>
      </c>
      <c r="AH607" s="54">
        <f t="shared" si="2149"/>
        <v>-16.499282639885227</v>
      </c>
      <c r="AI607" s="54">
        <f t="shared" si="2150"/>
        <v>-16.579073100812213</v>
      </c>
      <c r="AJ607" s="54">
        <f t="shared" si="2151"/>
        <v>-13.731377757246788</v>
      </c>
      <c r="AK607" s="54" t="e">
        <f t="shared" ref="AK607" si="2177">(I607/AA607-1)*100</f>
        <v>#REF!</v>
      </c>
      <c r="AM607" s="74">
        <f>AP607-'Figure 10 data'!H819</f>
        <v>0</v>
      </c>
      <c r="AN607" s="54" t="str">
        <f t="shared" si="1879"/>
        <v>n/a</v>
      </c>
      <c r="AO607" s="54" t="str">
        <f t="shared" si="1858"/>
        <v>n/a</v>
      </c>
      <c r="AP607" s="54">
        <f t="shared" si="2118"/>
        <v>19.653179190751445</v>
      </c>
      <c r="AQ607" s="54">
        <f t="shared" si="2119"/>
        <v>8.0882352941176414</v>
      </c>
      <c r="AR607" s="54">
        <f t="shared" si="2125"/>
        <v>14.566929133858263</v>
      </c>
      <c r="AS607" s="54">
        <f t="shared" si="2126"/>
        <v>14.566929133858263</v>
      </c>
      <c r="AT607" s="54">
        <f t="shared" si="2127"/>
        <v>8.2608695652173871</v>
      </c>
      <c r="AU607" s="54" t="e">
        <f t="shared" ref="AU607" si="2178">(I607/I555-1)*100</f>
        <v>#REF!</v>
      </c>
    </row>
    <row r="608" spans="1:47" x14ac:dyDescent="0.25">
      <c r="A608" s="12">
        <f t="shared" si="1977"/>
        <v>41835</v>
      </c>
      <c r="B608" s="54">
        <f>TWK!B551</f>
        <v>508.33333333333331</v>
      </c>
      <c r="C608" s="54">
        <f>TWK!C551</f>
        <v>401.66666666666669</v>
      </c>
      <c r="D608" s="54">
        <f>TWK!D551</f>
        <v>405</v>
      </c>
      <c r="E608" s="54">
        <f>TWK!E551</f>
        <v>280</v>
      </c>
      <c r="F608" s="54">
        <f>TWK!F551</f>
        <v>286.66666666666669</v>
      </c>
      <c r="G608" s="54">
        <f>TWK!G551</f>
        <v>286.66666666666669</v>
      </c>
      <c r="H608" s="54">
        <f>TWK!H551</f>
        <v>226.66666666666666</v>
      </c>
      <c r="I608" s="54" t="e">
        <f>TWK!#REF!</f>
        <v>#REF!</v>
      </c>
      <c r="K608" s="54">
        <f t="shared" ref="K608:R608" si="2179">IFERROR(AVERAGE(B605:B608),"n/a")</f>
        <v>508.33333333333331</v>
      </c>
      <c r="L608" s="54">
        <f t="shared" si="2179"/>
        <v>385.83333333333337</v>
      </c>
      <c r="M608" s="54">
        <f t="shared" si="2179"/>
        <v>374.27083333333331</v>
      </c>
      <c r="N608" s="54">
        <f t="shared" si="2179"/>
        <v>258.4375</v>
      </c>
      <c r="O608" s="54">
        <f t="shared" si="2179"/>
        <v>252.5</v>
      </c>
      <c r="P608" s="54">
        <f t="shared" si="2179"/>
        <v>250.9375</v>
      </c>
      <c r="Q608" s="54">
        <f t="shared" si="2179"/>
        <v>215.3125</v>
      </c>
      <c r="R608" s="54" t="str">
        <f t="shared" si="2179"/>
        <v>n/a</v>
      </c>
      <c r="T608" s="54">
        <f t="shared" ref="T608:Z608" si="2180">IFERROR((K452+K504+K556)/3,"n/a")</f>
        <v>449.65277777777783</v>
      </c>
      <c r="U608" s="54">
        <f t="shared" si="2180"/>
        <v>373.47916666666669</v>
      </c>
      <c r="V608" s="54">
        <f t="shared" si="2180"/>
        <v>361.40277777777777</v>
      </c>
      <c r="W608" s="54">
        <f t="shared" si="2180"/>
        <v>289.00694444444446</v>
      </c>
      <c r="X608" s="54">
        <f t="shared" si="2180"/>
        <v>298.47222222222217</v>
      </c>
      <c r="Y608" s="54">
        <f t="shared" si="2180"/>
        <v>298.33333333333331</v>
      </c>
      <c r="Z608" s="54">
        <f t="shared" si="2180"/>
        <v>247.54166666666666</v>
      </c>
      <c r="AA608" s="54" t="e">
        <f t="shared" ref="AA608" si="2181">(R452+R504+R556)/3</f>
        <v>#VALUE!</v>
      </c>
      <c r="AC608" s="74">
        <f>+AF608-'Figure 10 data'!I820</f>
        <v>0</v>
      </c>
      <c r="AD608" s="54">
        <f t="shared" si="1899"/>
        <v>13.050193050193037</v>
      </c>
      <c r="AE608" s="54">
        <f t="shared" ref="AE608:AE671" si="2182">IFERROR((C608/U608-1)*100,"n/a")</f>
        <v>7.5472750599654193</v>
      </c>
      <c r="AF608" s="54">
        <f t="shared" si="2147"/>
        <v>12.063333461435001</v>
      </c>
      <c r="AG608" s="54">
        <f t="shared" si="2148"/>
        <v>-3.1165148857438152</v>
      </c>
      <c r="AH608" s="54">
        <f t="shared" si="2149"/>
        <v>-3.9553280595625684</v>
      </c>
      <c r="AI608" s="54">
        <f t="shared" si="2150"/>
        <v>-3.9106145251396551</v>
      </c>
      <c r="AJ608" s="54">
        <f t="shared" si="2151"/>
        <v>-8.4329237502103975</v>
      </c>
      <c r="AK608" s="54" t="e">
        <f t="shared" ref="AK608" si="2183">(I608/AA608-1)*100</f>
        <v>#REF!</v>
      </c>
      <c r="AM608" s="74">
        <f>AP608-'Figure 10 data'!H820</f>
        <v>0</v>
      </c>
      <c r="AN608" s="54">
        <f t="shared" si="1879"/>
        <v>42.523364485981155</v>
      </c>
      <c r="AO608" s="54">
        <f t="shared" ref="AO608:AO671" si="2184">IFERROR((C608/C556-1)*100,"n/a")</f>
        <v>33.8888888888889</v>
      </c>
      <c r="AP608" s="54">
        <f t="shared" si="2118"/>
        <v>43.786982248520687</v>
      </c>
      <c r="AQ608" s="54">
        <f t="shared" si="2119"/>
        <v>25.373134328358194</v>
      </c>
      <c r="AR608" s="54">
        <f t="shared" si="2125"/>
        <v>43.333333333333336</v>
      </c>
      <c r="AS608" s="54">
        <f t="shared" si="2126"/>
        <v>43.333333333333336</v>
      </c>
      <c r="AT608" s="54">
        <f t="shared" si="2127"/>
        <v>22.522522522522515</v>
      </c>
      <c r="AU608" s="54" t="e">
        <f t="shared" ref="AU608" si="2185">(I608/I556-1)*100</f>
        <v>#REF!</v>
      </c>
    </row>
    <row r="609" spans="1:47" x14ac:dyDescent="0.25">
      <c r="A609" s="12">
        <f t="shared" si="1977"/>
        <v>41842</v>
      </c>
      <c r="B609" s="54">
        <f>TWK!B552</f>
        <v>595</v>
      </c>
      <c r="C609" s="54">
        <f>TWK!C552</f>
        <v>538.33333333333337</v>
      </c>
      <c r="D609" s="54">
        <f>TWK!D552</f>
        <v>546.66666666666663</v>
      </c>
      <c r="E609" s="54">
        <f>TWK!E552</f>
        <v>395</v>
      </c>
      <c r="F609" s="54">
        <f>TWK!F552</f>
        <v>446.66666666666669</v>
      </c>
      <c r="G609" s="54">
        <f>TWK!G552</f>
        <v>446.66666666666669</v>
      </c>
      <c r="H609" s="54">
        <f>TWK!H552</f>
        <v>322.66666666666669</v>
      </c>
      <c r="I609" s="54" t="e">
        <f>TWK!#REF!</f>
        <v>#REF!</v>
      </c>
      <c r="K609" s="54">
        <f t="shared" ref="K609:R609" si="2186">IFERROR(AVERAGE(B606:B609),"n/a")</f>
        <v>551.66666666666663</v>
      </c>
      <c r="L609" s="54">
        <f t="shared" si="2186"/>
        <v>470</v>
      </c>
      <c r="M609" s="54">
        <f t="shared" si="2186"/>
        <v>418.75</v>
      </c>
      <c r="N609" s="54">
        <f t="shared" si="2186"/>
        <v>295</v>
      </c>
      <c r="O609" s="54">
        <f t="shared" si="2186"/>
        <v>304.79166666666669</v>
      </c>
      <c r="P609" s="54">
        <f t="shared" si="2186"/>
        <v>304.79166666666669</v>
      </c>
      <c r="Q609" s="54">
        <f t="shared" si="2186"/>
        <v>242.54166666666669</v>
      </c>
      <c r="R609" s="54" t="str">
        <f t="shared" si="2186"/>
        <v>n/a</v>
      </c>
      <c r="T609" s="54">
        <f t="shared" ref="T609:Z609" si="2187">IFERROR((K453+K505+K557)/3,"n/a")</f>
        <v>447.29166666666669</v>
      </c>
      <c r="U609" s="54">
        <f t="shared" si="2187"/>
        <v>369.3125</v>
      </c>
      <c r="V609" s="54">
        <f t="shared" si="2187"/>
        <v>359.1805555555556</v>
      </c>
      <c r="W609" s="54">
        <f t="shared" si="2187"/>
        <v>291.64583333333331</v>
      </c>
      <c r="X609" s="54">
        <f t="shared" si="2187"/>
        <v>301.72222222222223</v>
      </c>
      <c r="Y609" s="54">
        <f t="shared" si="2187"/>
        <v>301.02777777777777</v>
      </c>
      <c r="Z609" s="54">
        <f t="shared" si="2187"/>
        <v>252.54166666666666</v>
      </c>
      <c r="AA609" s="54" t="e">
        <f t="shared" ref="AA609" si="2188">(R453+R505+R557)/3</f>
        <v>#VALUE!</v>
      </c>
      <c r="AC609" s="74">
        <f>+AF609-'Figure 10 data'!I821</f>
        <v>0</v>
      </c>
      <c r="AD609" s="54">
        <f t="shared" si="1899"/>
        <v>33.022822543083372</v>
      </c>
      <c r="AE609" s="54">
        <f t="shared" si="2182"/>
        <v>45.766345123258326</v>
      </c>
      <c r="AF609" s="54">
        <f t="shared" si="2147"/>
        <v>52.198290862688964</v>
      </c>
      <c r="AG609" s="54">
        <f t="shared" si="2148"/>
        <v>35.438245588970638</v>
      </c>
      <c r="AH609" s="54">
        <f t="shared" si="2149"/>
        <v>48.03903516847727</v>
      </c>
      <c r="AI609" s="54">
        <f t="shared" si="2150"/>
        <v>48.380548122174048</v>
      </c>
      <c r="AJ609" s="54">
        <f t="shared" si="2151"/>
        <v>27.767695099818535</v>
      </c>
      <c r="AK609" s="54" t="e">
        <f t="shared" ref="AK609" si="2189">(I609/AA609-1)*100</f>
        <v>#REF!</v>
      </c>
      <c r="AM609" s="74">
        <f>AP609-'Figure 10 data'!H821</f>
        <v>0</v>
      </c>
      <c r="AN609" s="54">
        <f t="shared" si="1879"/>
        <v>75</v>
      </c>
      <c r="AO609" s="54">
        <f t="shared" si="2184"/>
        <v>83.522727272727295</v>
      </c>
      <c r="AP609" s="54">
        <f t="shared" si="2118"/>
        <v>106.28930817610063</v>
      </c>
      <c r="AQ609" s="54">
        <f t="shared" si="2119"/>
        <v>79.545454545454547</v>
      </c>
      <c r="AR609" s="54">
        <f t="shared" si="2125"/>
        <v>123.33333333333334</v>
      </c>
      <c r="AS609" s="54">
        <f t="shared" si="2126"/>
        <v>123.33333333333334</v>
      </c>
      <c r="AT609" s="54">
        <f t="shared" si="2127"/>
        <v>74.414414414414438</v>
      </c>
      <c r="AU609" s="54" t="e">
        <f t="shared" ref="AU609" si="2190">(I609/I557-1)*100</f>
        <v>#REF!</v>
      </c>
    </row>
    <row r="610" spans="1:47" x14ac:dyDescent="0.25">
      <c r="A610" s="12">
        <f t="shared" si="1977"/>
        <v>41849</v>
      </c>
      <c r="B610" s="54" t="str">
        <f>TWK!B553</f>
        <v>n/a</v>
      </c>
      <c r="C610" s="54">
        <f>TWK!C553</f>
        <v>568.33333333333337</v>
      </c>
      <c r="D610" s="54">
        <f>TWK!D553</f>
        <v>560</v>
      </c>
      <c r="E610" s="54">
        <f>TWK!E553</f>
        <v>408.33333333333331</v>
      </c>
      <c r="F610" s="54">
        <f>TWK!F553</f>
        <v>455</v>
      </c>
      <c r="G610" s="54">
        <f>TWK!G553</f>
        <v>455</v>
      </c>
      <c r="H610" s="54">
        <f>TWK!H553</f>
        <v>366.66666666666669</v>
      </c>
      <c r="I610" s="54" t="e">
        <f>TWK!#REF!</f>
        <v>#REF!</v>
      </c>
      <c r="K610" s="54">
        <f t="shared" ref="K610:R610" si="2191">IFERROR(AVERAGE(B607:B610),"n/a")</f>
        <v>551.66666666666663</v>
      </c>
      <c r="L610" s="54">
        <f t="shared" si="2191"/>
        <v>502.77777777777783</v>
      </c>
      <c r="M610" s="54">
        <f t="shared" si="2191"/>
        <v>464.16666666666663</v>
      </c>
      <c r="N610" s="54">
        <f t="shared" si="2191"/>
        <v>332.08333333333331</v>
      </c>
      <c r="O610" s="54">
        <f t="shared" si="2191"/>
        <v>357.70833333333337</v>
      </c>
      <c r="P610" s="54">
        <f t="shared" si="2191"/>
        <v>357.70833333333337</v>
      </c>
      <c r="Q610" s="54">
        <f t="shared" si="2191"/>
        <v>280.875</v>
      </c>
      <c r="R610" s="54" t="str">
        <f t="shared" si="2191"/>
        <v>n/a</v>
      </c>
      <c r="T610" s="54">
        <f t="shared" ref="T610:Z610" si="2192">IFERROR((K454+K506+K558)/3,"n/a")</f>
        <v>438.12500000000006</v>
      </c>
      <c r="U610" s="54">
        <f t="shared" si="2192"/>
        <v>360.72916666666669</v>
      </c>
      <c r="V610" s="54">
        <f t="shared" si="2192"/>
        <v>349.875</v>
      </c>
      <c r="W610" s="54">
        <f t="shared" si="2192"/>
        <v>287.09027777777777</v>
      </c>
      <c r="X610" s="54">
        <f t="shared" si="2192"/>
        <v>303.66666666666669</v>
      </c>
      <c r="Y610" s="54">
        <f t="shared" si="2192"/>
        <v>303.25</v>
      </c>
      <c r="Z610" s="54">
        <f t="shared" si="2192"/>
        <v>254.51388888888891</v>
      </c>
      <c r="AA610" s="54" t="e">
        <f t="shared" ref="AA610" si="2193">(R454+R506+R558)/3</f>
        <v>#VALUE!</v>
      </c>
      <c r="AC610" s="74">
        <f>+AF610-'Figure 10 data'!I822</f>
        <v>0</v>
      </c>
      <c r="AD610" s="54" t="str">
        <f t="shared" si="1899"/>
        <v>n/a</v>
      </c>
      <c r="AE610" s="54">
        <f t="shared" si="2182"/>
        <v>57.551256136298015</v>
      </c>
      <c r="AF610" s="54">
        <f t="shared" si="2147"/>
        <v>60.057163272597357</v>
      </c>
      <c r="AG610" s="54">
        <f t="shared" si="2148"/>
        <v>42.231682833022901</v>
      </c>
      <c r="AH610" s="54">
        <f t="shared" si="2149"/>
        <v>49.835345773874849</v>
      </c>
      <c r="AI610" s="54">
        <f t="shared" si="2150"/>
        <v>50.041220115416316</v>
      </c>
      <c r="AJ610" s="54">
        <f t="shared" si="2151"/>
        <v>44.065484311050461</v>
      </c>
      <c r="AK610" s="54" t="e">
        <f t="shared" ref="AK610" si="2194">(I610/AA610-1)*100</f>
        <v>#REF!</v>
      </c>
      <c r="AM610" s="74">
        <f>AP610-'Figure 10 data'!H822</f>
        <v>0</v>
      </c>
      <c r="AN610" s="54" t="str">
        <f t="shared" si="1879"/>
        <v>n/a</v>
      </c>
      <c r="AO610" s="54">
        <f t="shared" si="2184"/>
        <v>104.19161676646711</v>
      </c>
      <c r="AP610" s="54">
        <f t="shared" si="2118"/>
        <v>116.77419354838712</v>
      </c>
      <c r="AQ610" s="54">
        <f t="shared" si="2119"/>
        <v>88.461538461538453</v>
      </c>
      <c r="AR610" s="54">
        <f t="shared" si="2125"/>
        <v>120.16129032258065</v>
      </c>
      <c r="AS610" s="54">
        <f t="shared" si="2126"/>
        <v>120.16129032258065</v>
      </c>
      <c r="AT610" s="54">
        <f t="shared" si="2127"/>
        <v>94.69026548672565</v>
      </c>
      <c r="AU610" s="54" t="e">
        <f t="shared" ref="AU610" si="2195">(I610/I558-1)*100</f>
        <v>#REF!</v>
      </c>
    </row>
    <row r="611" spans="1:47" x14ac:dyDescent="0.25">
      <c r="A611" s="12">
        <f t="shared" si="1977"/>
        <v>41856</v>
      </c>
      <c r="B611" s="54" t="str">
        <f>TWK!B554</f>
        <v>n/a</v>
      </c>
      <c r="C611" s="54">
        <f>TWK!C554</f>
        <v>495</v>
      </c>
      <c r="D611" s="54">
        <f>TWK!D554</f>
        <v>467.5</v>
      </c>
      <c r="E611" s="54">
        <f>TWK!E554</f>
        <v>417.5</v>
      </c>
      <c r="F611" s="54">
        <f>TWK!F554</f>
        <v>460</v>
      </c>
      <c r="G611" s="54">
        <f>TWK!G554</f>
        <v>460</v>
      </c>
      <c r="H611" s="54">
        <f>TWK!H554</f>
        <v>387.5</v>
      </c>
      <c r="I611" s="54" t="e">
        <f>TWK!#REF!</f>
        <v>#REF!</v>
      </c>
      <c r="K611" s="54">
        <f t="shared" ref="K611:R611" si="2196">IFERROR(AVERAGE(B608:B611),"n/a")</f>
        <v>551.66666666666663</v>
      </c>
      <c r="L611" s="54">
        <f t="shared" si="2196"/>
        <v>500.83333333333337</v>
      </c>
      <c r="M611" s="54">
        <f t="shared" si="2196"/>
        <v>494.79166666666663</v>
      </c>
      <c r="N611" s="54">
        <f t="shared" si="2196"/>
        <v>375.20833333333331</v>
      </c>
      <c r="O611" s="54">
        <f t="shared" si="2196"/>
        <v>412.08333333333337</v>
      </c>
      <c r="P611" s="54">
        <f t="shared" si="2196"/>
        <v>412.08333333333337</v>
      </c>
      <c r="Q611" s="54">
        <f t="shared" si="2196"/>
        <v>325.875</v>
      </c>
      <c r="R611" s="54" t="str">
        <f t="shared" si="2196"/>
        <v>n/a</v>
      </c>
      <c r="T611" s="54">
        <f t="shared" ref="T611:Z611" si="2197">IFERROR((K455+K507+K559)/3,"n/a")</f>
        <v>422.56944444444451</v>
      </c>
      <c r="U611" s="54">
        <f t="shared" si="2197"/>
        <v>352.04166666666669</v>
      </c>
      <c r="V611" s="54">
        <f t="shared" si="2197"/>
        <v>339.5625</v>
      </c>
      <c r="W611" s="54">
        <f t="shared" si="2197"/>
        <v>282.86111111111109</v>
      </c>
      <c r="X611" s="54">
        <f t="shared" si="2197"/>
        <v>309.1944444444444</v>
      </c>
      <c r="Y611" s="54">
        <f t="shared" si="2197"/>
        <v>308.77777777777777</v>
      </c>
      <c r="Z611" s="54">
        <f t="shared" si="2197"/>
        <v>258.95833333333331</v>
      </c>
      <c r="AA611" s="54" t="e">
        <f t="shared" ref="AA611" si="2198">(R455+R507+R559)/3</f>
        <v>#VALUE!</v>
      </c>
      <c r="AC611" s="74">
        <f>+AF611-'Figure 10 data'!I823</f>
        <v>0</v>
      </c>
      <c r="AD611" s="54" t="str">
        <f t="shared" si="1899"/>
        <v>n/a</v>
      </c>
      <c r="AE611" s="54">
        <f t="shared" si="2182"/>
        <v>40.608356018463709</v>
      </c>
      <c r="AF611" s="54">
        <f t="shared" si="2147"/>
        <v>37.677158107859384</v>
      </c>
      <c r="AG611" s="54">
        <f t="shared" si="2148"/>
        <v>47.59893940881863</v>
      </c>
      <c r="AH611" s="54">
        <f t="shared" si="2149"/>
        <v>48.773695085796454</v>
      </c>
      <c r="AI611" s="54">
        <f t="shared" si="2150"/>
        <v>48.974451241453764</v>
      </c>
      <c r="AJ611" s="54">
        <f t="shared" si="2151"/>
        <v>49.637972646822213</v>
      </c>
      <c r="AK611" s="54" t="e">
        <f t="shared" ref="AK611" si="2199">(I611/AA611-1)*100</f>
        <v>#REF!</v>
      </c>
      <c r="AM611" s="74">
        <f>AP611-'Figure 10 data'!H823</f>
        <v>0</v>
      </c>
      <c r="AN611" s="54" t="str">
        <f t="shared" si="1879"/>
        <v>n/a</v>
      </c>
      <c r="AO611" s="54">
        <f t="shared" si="2184"/>
        <v>66.853932584269657</v>
      </c>
      <c r="AP611" s="54">
        <f t="shared" si="2118"/>
        <v>64.035087719298247</v>
      </c>
      <c r="AQ611" s="54">
        <f t="shared" si="2119"/>
        <v>81.521739130434796</v>
      </c>
      <c r="AR611" s="54">
        <f t="shared" si="2125"/>
        <v>66.265060240963834</v>
      </c>
      <c r="AS611" s="54">
        <f t="shared" si="2126"/>
        <v>66.265060240963834</v>
      </c>
      <c r="AT611" s="54">
        <f t="shared" si="2127"/>
        <v>90.573770491803259</v>
      </c>
      <c r="AU611" s="54" t="e">
        <f t="shared" ref="AU611" si="2200">(I611/I559-1)*100</f>
        <v>#REF!</v>
      </c>
    </row>
    <row r="612" spans="1:47" x14ac:dyDescent="0.25">
      <c r="A612" s="12">
        <f t="shared" si="1977"/>
        <v>41863</v>
      </c>
      <c r="B612" s="54">
        <f>TWK!B555</f>
        <v>631.66666666666663</v>
      </c>
      <c r="C612" s="54">
        <f>TWK!C555</f>
        <v>470</v>
      </c>
      <c r="D612" s="54">
        <f>TWK!D555</f>
        <v>441.66666666666669</v>
      </c>
      <c r="E612" s="54">
        <f>TWK!E555</f>
        <v>388.33333333333331</v>
      </c>
      <c r="F612" s="54">
        <f>TWK!F555</f>
        <v>442.5</v>
      </c>
      <c r="G612" s="54">
        <f>TWK!G555</f>
        <v>442.5</v>
      </c>
      <c r="H612" s="54">
        <f>TWK!H555</f>
        <v>377.5</v>
      </c>
      <c r="I612" s="54" t="e">
        <f>TWK!#REF!</f>
        <v>#REF!</v>
      </c>
      <c r="K612" s="54">
        <f t="shared" ref="K612:R612" si="2201">IFERROR(AVERAGE(B609:B612),"n/a")</f>
        <v>613.33333333333326</v>
      </c>
      <c r="L612" s="54">
        <f t="shared" si="2201"/>
        <v>517.91666666666674</v>
      </c>
      <c r="M612" s="54">
        <f t="shared" si="2201"/>
        <v>503.95833333333331</v>
      </c>
      <c r="N612" s="54">
        <f t="shared" si="2201"/>
        <v>402.29166666666663</v>
      </c>
      <c r="O612" s="54">
        <f t="shared" si="2201"/>
        <v>451.04166666666669</v>
      </c>
      <c r="P612" s="54">
        <f t="shared" si="2201"/>
        <v>451.04166666666669</v>
      </c>
      <c r="Q612" s="54">
        <f t="shared" si="2201"/>
        <v>363.58333333333337</v>
      </c>
      <c r="R612" s="54" t="str">
        <f t="shared" si="2201"/>
        <v>n/a</v>
      </c>
      <c r="T612" s="54">
        <f t="shared" ref="T612:Z612" si="2202">IFERROR((K456+K508+K560)/3,"n/a")</f>
        <v>413.05555555555549</v>
      </c>
      <c r="U612" s="54">
        <f t="shared" si="2202"/>
        <v>352.63194444444451</v>
      </c>
      <c r="V612" s="54">
        <f t="shared" si="2202"/>
        <v>341.04166666666669</v>
      </c>
      <c r="W612" s="54">
        <f t="shared" si="2202"/>
        <v>291.63888888888886</v>
      </c>
      <c r="X612" s="54">
        <f t="shared" si="2202"/>
        <v>323.08333333333331</v>
      </c>
      <c r="Y612" s="54">
        <f t="shared" si="2202"/>
        <v>323.08333333333331</v>
      </c>
      <c r="Z612" s="54">
        <f t="shared" si="2202"/>
        <v>275.97222222222223</v>
      </c>
      <c r="AA612" s="54" t="e">
        <f t="shared" ref="AA612" si="2203">(R456+R508+R560)/3</f>
        <v>#VALUE!</v>
      </c>
      <c r="AC612" s="74">
        <f>+AF612-'Figure 10 data'!I824</f>
        <v>0</v>
      </c>
      <c r="AD612" s="54">
        <f t="shared" si="1899"/>
        <v>52.925353059852064</v>
      </c>
      <c r="AE612" s="54">
        <f t="shared" si="2182"/>
        <v>33.283443943362379</v>
      </c>
      <c r="AF612" s="54">
        <f t="shared" si="2147"/>
        <v>29.50519242516798</v>
      </c>
      <c r="AG612" s="54">
        <f t="shared" si="2148"/>
        <v>33.155538622725977</v>
      </c>
      <c r="AH612" s="54">
        <f t="shared" si="2149"/>
        <v>36.961568222852726</v>
      </c>
      <c r="AI612" s="54">
        <f t="shared" si="2150"/>
        <v>36.961568222852726</v>
      </c>
      <c r="AJ612" s="54">
        <f t="shared" si="2151"/>
        <v>36.789129340714631</v>
      </c>
      <c r="AK612" s="54" t="e">
        <f t="shared" ref="AK612" si="2204">(I612/AA612-1)*100</f>
        <v>#REF!</v>
      </c>
      <c r="AM612" s="74">
        <f>AP612-'Figure 10 data'!H824</f>
        <v>0</v>
      </c>
      <c r="AN612" s="54">
        <f t="shared" ref="AN612:AN675" si="2205">IFERROR(((B612/B560-1)*100),"n/a")</f>
        <v>70.720720720720706</v>
      </c>
      <c r="AO612" s="54">
        <f t="shared" si="2184"/>
        <v>33.018867924528308</v>
      </c>
      <c r="AP612" s="54">
        <f t="shared" si="2118"/>
        <v>25.592417061611371</v>
      </c>
      <c r="AQ612" s="54">
        <f t="shared" si="2119"/>
        <v>25.945945945945947</v>
      </c>
      <c r="AR612" s="54">
        <f t="shared" si="2125"/>
        <v>22.916666666666675</v>
      </c>
      <c r="AS612" s="54">
        <f t="shared" si="2126"/>
        <v>22.916666666666675</v>
      </c>
      <c r="AT612" s="54">
        <f t="shared" si="2127"/>
        <v>35.628742514970078</v>
      </c>
      <c r="AU612" s="54" t="e">
        <f t="shared" ref="AU612" si="2206">(I612/I560-1)*100</f>
        <v>#REF!</v>
      </c>
    </row>
    <row r="613" spans="1:47" x14ac:dyDescent="0.25">
      <c r="A613" s="12">
        <f t="shared" si="1977"/>
        <v>41870</v>
      </c>
      <c r="B613" s="54">
        <f>TWK!B556</f>
        <v>555</v>
      </c>
      <c r="C613" s="54">
        <f>TWK!C556</f>
        <v>488.33333333333331</v>
      </c>
      <c r="D613" s="54">
        <f>TWK!D556</f>
        <v>466.66666666666669</v>
      </c>
      <c r="E613" s="54">
        <f>TWK!E556</f>
        <v>400</v>
      </c>
      <c r="F613" s="54">
        <f>TWK!F556</f>
        <v>450</v>
      </c>
      <c r="G613" s="54">
        <f>TWK!G556</f>
        <v>450</v>
      </c>
      <c r="H613" s="54">
        <f>TWK!H556</f>
        <v>408</v>
      </c>
      <c r="I613" s="54" t="e">
        <f>TWK!#REF!</f>
        <v>#REF!</v>
      </c>
      <c r="K613" s="54">
        <f t="shared" ref="K613:R613" si="2207">IFERROR(AVERAGE(B610:B613),"n/a")</f>
        <v>593.33333333333326</v>
      </c>
      <c r="L613" s="54">
        <f t="shared" si="2207"/>
        <v>505.41666666666669</v>
      </c>
      <c r="M613" s="54">
        <f t="shared" si="2207"/>
        <v>483.95833333333337</v>
      </c>
      <c r="N613" s="54">
        <f t="shared" si="2207"/>
        <v>403.54166666666663</v>
      </c>
      <c r="O613" s="54">
        <f t="shared" si="2207"/>
        <v>451.875</v>
      </c>
      <c r="P613" s="54">
        <f t="shared" si="2207"/>
        <v>451.875</v>
      </c>
      <c r="Q613" s="54">
        <f t="shared" si="2207"/>
        <v>384.91666666666669</v>
      </c>
      <c r="R613" s="54" t="str">
        <f t="shared" si="2207"/>
        <v>n/a</v>
      </c>
      <c r="T613" s="54">
        <f t="shared" ref="T613:Z613" si="2208">IFERROR((K457+K509+K561)/3,"n/a")</f>
        <v>409.86111111111109</v>
      </c>
      <c r="U613" s="54">
        <f t="shared" si="2208"/>
        <v>359.29861111111114</v>
      </c>
      <c r="V613" s="54">
        <f t="shared" si="2208"/>
        <v>350.06944444444451</v>
      </c>
      <c r="W613" s="54">
        <f t="shared" si="2208"/>
        <v>308.4444444444444</v>
      </c>
      <c r="X613" s="54">
        <f t="shared" si="2208"/>
        <v>342.47222222222223</v>
      </c>
      <c r="Y613" s="54">
        <f t="shared" si="2208"/>
        <v>342.47222222222223</v>
      </c>
      <c r="Z613" s="54">
        <f t="shared" si="2208"/>
        <v>298.19444444444446</v>
      </c>
      <c r="AA613" s="54" t="e">
        <f t="shared" ref="AA613" si="2209">(R457+R509+R561)/3</f>
        <v>#VALUE!</v>
      </c>
      <c r="AC613" s="74">
        <f>+AF613-'Figure 10 data'!I825</f>
        <v>0</v>
      </c>
      <c r="AD613" s="54">
        <f t="shared" si="1899"/>
        <v>35.411724839037632</v>
      </c>
      <c r="AE613" s="54">
        <f t="shared" si="2182"/>
        <v>35.912947679700011</v>
      </c>
      <c r="AF613" s="54">
        <f t="shared" si="2147"/>
        <v>33.306883554850209</v>
      </c>
      <c r="AG613" s="54">
        <f t="shared" si="2148"/>
        <v>29.68299711815563</v>
      </c>
      <c r="AH613" s="54">
        <f t="shared" si="2149"/>
        <v>31.397518046881334</v>
      </c>
      <c r="AI613" s="54">
        <f t="shared" si="2150"/>
        <v>31.397518046881334</v>
      </c>
      <c r="AJ613" s="54">
        <f t="shared" si="2151"/>
        <v>36.823474615742889</v>
      </c>
      <c r="AK613" s="54" t="e">
        <f t="shared" ref="AK613" si="2210">(I613/AA613-1)*100</f>
        <v>#REF!</v>
      </c>
      <c r="AM613" s="74">
        <f>AP613-'Figure 10 data'!H825</f>
        <v>0</v>
      </c>
      <c r="AN613" s="54">
        <f t="shared" si="2205"/>
        <v>50.678733031674206</v>
      </c>
      <c r="AO613" s="54">
        <f t="shared" si="2184"/>
        <v>36.279069767441861</v>
      </c>
      <c r="AP613" s="54">
        <f t="shared" si="2118"/>
        <v>31.455399061032875</v>
      </c>
      <c r="AQ613" s="54">
        <f t="shared" si="2119"/>
        <v>29.729729729729737</v>
      </c>
      <c r="AR613" s="54">
        <f t="shared" si="2125"/>
        <v>23.853211009174323</v>
      </c>
      <c r="AS613" s="54">
        <f t="shared" si="2126"/>
        <v>23.853211009174323</v>
      </c>
      <c r="AT613" s="54">
        <f t="shared" si="2127"/>
        <v>40.689655172413786</v>
      </c>
      <c r="AU613" s="54" t="e">
        <f t="shared" ref="AU613" si="2211">(I613/I561-1)*100</f>
        <v>#REF!</v>
      </c>
    </row>
    <row r="614" spans="1:47" x14ac:dyDescent="0.25">
      <c r="A614" s="12">
        <f t="shared" si="1977"/>
        <v>41877</v>
      </c>
      <c r="B614" s="54">
        <f>TWK!B557</f>
        <v>525</v>
      </c>
      <c r="C614" s="54">
        <f>TWK!C557</f>
        <v>498.75</v>
      </c>
      <c r="D614" s="54">
        <f>TWK!D557</f>
        <v>468.75</v>
      </c>
      <c r="E614" s="54">
        <f>TWK!E557</f>
        <v>456.25</v>
      </c>
      <c r="F614" s="54">
        <f>TWK!F557</f>
        <v>493.75</v>
      </c>
      <c r="G614" s="54">
        <f>TWK!G557</f>
        <v>493.75</v>
      </c>
      <c r="H614" s="54">
        <f>TWK!H557</f>
        <v>452.5</v>
      </c>
      <c r="I614" s="54" t="e">
        <f>TWK!#REF!</f>
        <v>#REF!</v>
      </c>
      <c r="K614" s="54">
        <f t="shared" ref="K614:R614" si="2212">IFERROR(AVERAGE(B611:B614),"n/a")</f>
        <v>570.55555555555554</v>
      </c>
      <c r="L614" s="54">
        <f t="shared" si="2212"/>
        <v>488.02083333333331</v>
      </c>
      <c r="M614" s="54">
        <f t="shared" si="2212"/>
        <v>461.14583333333337</v>
      </c>
      <c r="N614" s="54">
        <f t="shared" si="2212"/>
        <v>415.52083333333331</v>
      </c>
      <c r="O614" s="54">
        <f t="shared" si="2212"/>
        <v>461.5625</v>
      </c>
      <c r="P614" s="54">
        <f t="shared" si="2212"/>
        <v>461.5625</v>
      </c>
      <c r="Q614" s="54">
        <f t="shared" si="2212"/>
        <v>406.375</v>
      </c>
      <c r="R614" s="54" t="str">
        <f t="shared" si="2212"/>
        <v>n/a</v>
      </c>
      <c r="T614" s="54">
        <f t="shared" ref="T614:Z614" si="2213">IFERROR((K458+K510+K562)/3,"n/a")</f>
        <v>415</v>
      </c>
      <c r="U614" s="54">
        <f t="shared" si="2213"/>
        <v>378.2569444444444</v>
      </c>
      <c r="V614" s="54">
        <f t="shared" si="2213"/>
        <v>376.11111111111114</v>
      </c>
      <c r="W614" s="54">
        <f t="shared" si="2213"/>
        <v>343.4444444444444</v>
      </c>
      <c r="X614" s="54">
        <f t="shared" si="2213"/>
        <v>374.76388888888891</v>
      </c>
      <c r="Y614" s="54">
        <f t="shared" si="2213"/>
        <v>374.76388888888891</v>
      </c>
      <c r="Z614" s="54">
        <f t="shared" si="2213"/>
        <v>337.08333333333331</v>
      </c>
      <c r="AA614" s="54" t="e">
        <f t="shared" ref="AA614" si="2214">(R458+R510+R562)/3</f>
        <v>#VALUE!</v>
      </c>
      <c r="AC614" s="74">
        <f>+AF614-'Figure 10 data'!I826</f>
        <v>0</v>
      </c>
      <c r="AD614" s="54">
        <f t="shared" si="1899"/>
        <v>26.506024096385538</v>
      </c>
      <c r="AE614" s="54">
        <f t="shared" si="2182"/>
        <v>31.85481650112909</v>
      </c>
      <c r="AF614" s="54">
        <f t="shared" si="2147"/>
        <v>24.630723781388465</v>
      </c>
      <c r="AG614" s="54">
        <f t="shared" si="2148"/>
        <v>32.845357489485629</v>
      </c>
      <c r="AH614" s="54">
        <f t="shared" si="2149"/>
        <v>31.749620131193712</v>
      </c>
      <c r="AI614" s="54">
        <f t="shared" si="2150"/>
        <v>31.749620131193712</v>
      </c>
      <c r="AJ614" s="54">
        <f t="shared" si="2151"/>
        <v>34.239802224969097</v>
      </c>
      <c r="AK614" s="54" t="e">
        <f t="shared" ref="AK614" si="2215">(I614/AA614-1)*100</f>
        <v>#REF!</v>
      </c>
      <c r="AM614" s="74">
        <f>AP614-'Figure 10 data'!H826</f>
        <v>0</v>
      </c>
      <c r="AN614" s="54">
        <f t="shared" si="2205"/>
        <v>36.956521739130444</v>
      </c>
      <c r="AO614" s="54">
        <f t="shared" si="2184"/>
        <v>30.10869565217391</v>
      </c>
      <c r="AP614" s="54">
        <f t="shared" si="2118"/>
        <v>19.680851063829774</v>
      </c>
      <c r="AQ614" s="54">
        <f t="shared" si="2119"/>
        <v>28.521126760563376</v>
      </c>
      <c r="AR614" s="54">
        <f t="shared" si="2125"/>
        <v>26.063829787234027</v>
      </c>
      <c r="AS614" s="54">
        <f t="shared" si="2126"/>
        <v>26.063829787234027</v>
      </c>
      <c r="AT614" s="54">
        <f t="shared" si="2127"/>
        <v>39.230769230769226</v>
      </c>
      <c r="AU614" s="54" t="e">
        <f t="shared" ref="AU614" si="2216">(I614/I562-1)*100</f>
        <v>#REF!</v>
      </c>
    </row>
    <row r="615" spans="1:47" x14ac:dyDescent="0.25">
      <c r="A615" s="12">
        <f t="shared" si="1977"/>
        <v>41884</v>
      </c>
      <c r="B615" s="54">
        <f>TWK!B558</f>
        <v>555</v>
      </c>
      <c r="C615" s="54">
        <f>TWK!C558</f>
        <v>585</v>
      </c>
      <c r="D615" s="54">
        <f>TWK!D558</f>
        <v>596.25</v>
      </c>
      <c r="E615" s="54">
        <f>TWK!E558</f>
        <v>583.33333333333337</v>
      </c>
      <c r="F615" s="54">
        <f>TWK!F558</f>
        <v>575</v>
      </c>
      <c r="G615" s="54">
        <f>TWK!G558</f>
        <v>575</v>
      </c>
      <c r="H615" s="54">
        <f>TWK!H558</f>
        <v>582.5</v>
      </c>
      <c r="I615" s="54" t="e">
        <f>TWK!#REF!</f>
        <v>#REF!</v>
      </c>
      <c r="K615" s="54">
        <f t="shared" ref="K615:R615" si="2217">IFERROR(AVERAGE(B612:B615),"n/a")</f>
        <v>566.66666666666663</v>
      </c>
      <c r="L615" s="54">
        <f t="shared" si="2217"/>
        <v>510.52083333333331</v>
      </c>
      <c r="M615" s="54">
        <f t="shared" si="2217"/>
        <v>493.33333333333337</v>
      </c>
      <c r="N615" s="54">
        <f t="shared" si="2217"/>
        <v>456.97916666666663</v>
      </c>
      <c r="O615" s="54">
        <f t="shared" si="2217"/>
        <v>490.3125</v>
      </c>
      <c r="P615" s="54">
        <f t="shared" si="2217"/>
        <v>490.3125</v>
      </c>
      <c r="Q615" s="54">
        <f t="shared" si="2217"/>
        <v>455.125</v>
      </c>
      <c r="R615" s="54" t="str">
        <f t="shared" si="2217"/>
        <v>n/a</v>
      </c>
      <c r="T615" s="54">
        <f t="shared" ref="T615:Z615" si="2218">IFERROR((K459+K511+K563)/3,"n/a")</f>
        <v>430.3125</v>
      </c>
      <c r="U615" s="54">
        <f t="shared" si="2218"/>
        <v>408.61111111111109</v>
      </c>
      <c r="V615" s="54">
        <f t="shared" si="2218"/>
        <v>410.97222222222217</v>
      </c>
      <c r="W615" s="54">
        <f t="shared" si="2218"/>
        <v>384.93055555555549</v>
      </c>
      <c r="X615" s="54">
        <f t="shared" si="2218"/>
        <v>412.11805555555549</v>
      </c>
      <c r="Y615" s="54">
        <f t="shared" si="2218"/>
        <v>412.11805555555549</v>
      </c>
      <c r="Z615" s="54">
        <f t="shared" si="2218"/>
        <v>383.75</v>
      </c>
      <c r="AA615" s="54" t="e">
        <f t="shared" ref="AA615" si="2219">(R459+R511+R563)/3</f>
        <v>#VALUE!</v>
      </c>
      <c r="AC615" s="74">
        <f>+AF615-'Figure 10 data'!I827</f>
        <v>0</v>
      </c>
      <c r="AD615" s="54">
        <f t="shared" si="1899"/>
        <v>28.976034858387798</v>
      </c>
      <c r="AE615" s="54">
        <f t="shared" si="2182"/>
        <v>43.167912984364378</v>
      </c>
      <c r="AF615" s="54">
        <f t="shared" si="2147"/>
        <v>45.082798242649559</v>
      </c>
      <c r="AG615" s="54">
        <f t="shared" si="2148"/>
        <v>51.542486018401632</v>
      </c>
      <c r="AH615" s="54">
        <f t="shared" si="2149"/>
        <v>39.523127474934739</v>
      </c>
      <c r="AI615" s="54">
        <f t="shared" si="2150"/>
        <v>39.523127474934739</v>
      </c>
      <c r="AJ615" s="54">
        <f t="shared" si="2151"/>
        <v>51.791530944625407</v>
      </c>
      <c r="AK615" s="54" t="e">
        <f t="shared" ref="AK615" si="2220">(I615/AA615-1)*100</f>
        <v>#REF!</v>
      </c>
      <c r="AM615" s="74">
        <f>AP615-'Figure 10 data'!H827</f>
        <v>0</v>
      </c>
      <c r="AN615" s="54">
        <f t="shared" si="2205"/>
        <v>32.537313432835816</v>
      </c>
      <c r="AO615" s="54">
        <f t="shared" si="2184"/>
        <v>38.872403560830861</v>
      </c>
      <c r="AP615" s="54">
        <f t="shared" si="2118"/>
        <v>40.294117647058812</v>
      </c>
      <c r="AQ615" s="54">
        <f t="shared" si="2119"/>
        <v>50.537634408602152</v>
      </c>
      <c r="AR615" s="54">
        <f t="shared" si="2125"/>
        <v>33.333333333333329</v>
      </c>
      <c r="AS615" s="54">
        <f t="shared" si="2126"/>
        <v>33.333333333333329</v>
      </c>
      <c r="AT615" s="54">
        <f t="shared" si="2127"/>
        <v>50.322580645161288</v>
      </c>
      <c r="AU615" s="54" t="e">
        <f t="shared" ref="AU615" si="2221">(I615/I563-1)*100</f>
        <v>#REF!</v>
      </c>
    </row>
    <row r="616" spans="1:47" x14ac:dyDescent="0.25">
      <c r="A616" s="12">
        <f t="shared" si="1977"/>
        <v>41891</v>
      </c>
      <c r="B616" s="54">
        <f>TWK!B559</f>
        <v>587.5</v>
      </c>
      <c r="C616" s="54">
        <f>TWK!C559</f>
        <v>575</v>
      </c>
      <c r="D616" s="54">
        <f>TWK!D559</f>
        <v>666.66666666666663</v>
      </c>
      <c r="E616" s="54">
        <f>TWK!E559</f>
        <v>608.33333333333337</v>
      </c>
      <c r="F616" s="54">
        <f>TWK!F559</f>
        <v>641.66666666666663</v>
      </c>
      <c r="G616" s="54">
        <f>TWK!G559</f>
        <v>641.66666666666663</v>
      </c>
      <c r="H616" s="54">
        <f>TWK!H559</f>
        <v>632.5</v>
      </c>
      <c r="I616" s="54" t="e">
        <f>TWK!#REF!</f>
        <v>#REF!</v>
      </c>
      <c r="K616" s="54">
        <f t="shared" ref="K616:R616" si="2222">IFERROR(AVERAGE(B613:B616),"n/a")</f>
        <v>555.625</v>
      </c>
      <c r="L616" s="54">
        <f t="shared" si="2222"/>
        <v>536.77083333333326</v>
      </c>
      <c r="M616" s="54">
        <f t="shared" si="2222"/>
        <v>549.58333333333337</v>
      </c>
      <c r="N616" s="54">
        <f t="shared" si="2222"/>
        <v>511.97916666666674</v>
      </c>
      <c r="O616" s="54">
        <f t="shared" si="2222"/>
        <v>540.10416666666663</v>
      </c>
      <c r="P616" s="54">
        <f t="shared" si="2222"/>
        <v>540.10416666666663</v>
      </c>
      <c r="Q616" s="54">
        <f t="shared" si="2222"/>
        <v>518.875</v>
      </c>
      <c r="R616" s="54" t="str">
        <f t="shared" si="2222"/>
        <v>n/a</v>
      </c>
      <c r="T616" s="54">
        <f t="shared" ref="T616:Z616" si="2223">IFERROR((K460+K512+K564)/3,"n/a")</f>
        <v>446.90972222222223</v>
      </c>
      <c r="U616" s="54">
        <f t="shared" si="2223"/>
        <v>434.96527777777777</v>
      </c>
      <c r="V616" s="54">
        <f t="shared" si="2223"/>
        <v>439.23611111111109</v>
      </c>
      <c r="W616" s="54">
        <f t="shared" si="2223"/>
        <v>419.93055555555549</v>
      </c>
      <c r="X616" s="54">
        <f t="shared" si="2223"/>
        <v>446.42361111111109</v>
      </c>
      <c r="Y616" s="54">
        <f t="shared" si="2223"/>
        <v>446.42361111111109</v>
      </c>
      <c r="Z616" s="54">
        <f t="shared" si="2223"/>
        <v>426.9444444444444</v>
      </c>
      <c r="AA616" s="54" t="e">
        <f t="shared" ref="AA616" si="2224">(R460+R512+R564)/3</f>
        <v>#VALUE!</v>
      </c>
      <c r="AC616" s="74">
        <f>+AF616-'Figure 10 data'!I828</f>
        <v>0</v>
      </c>
      <c r="AD616" s="54">
        <f t="shared" ref="AD616:AD679" si="2225">IFERROR((B616/T616-1)*100,"n/a")</f>
        <v>31.458317147074808</v>
      </c>
      <c r="AE616" s="54">
        <f t="shared" si="2182"/>
        <v>32.194459966472408</v>
      </c>
      <c r="AF616" s="54">
        <f t="shared" si="2147"/>
        <v>51.778656126482204</v>
      </c>
      <c r="AG616" s="54">
        <f t="shared" si="2148"/>
        <v>44.865222424342676</v>
      </c>
      <c r="AH616" s="54">
        <f t="shared" si="2149"/>
        <v>43.734930388115423</v>
      </c>
      <c r="AI616" s="54">
        <f t="shared" si="2150"/>
        <v>43.734930388115423</v>
      </c>
      <c r="AJ616" s="54">
        <f t="shared" si="2151"/>
        <v>48.145738451528963</v>
      </c>
      <c r="AK616" s="54" t="e">
        <f t="shared" ref="AK616" si="2226">(I616/AA616-1)*100</f>
        <v>#REF!</v>
      </c>
      <c r="AM616" s="74">
        <f>AP616-'Figure 10 data'!H828</f>
        <v>0</v>
      </c>
      <c r="AN616" s="54">
        <f t="shared" si="2205"/>
        <v>31.529850746268661</v>
      </c>
      <c r="AO616" s="54">
        <f t="shared" si="2184"/>
        <v>28.731343283582088</v>
      </c>
      <c r="AP616" s="54">
        <f t="shared" si="2118"/>
        <v>47.058823529411754</v>
      </c>
      <c r="AQ616" s="54">
        <f t="shared" si="2119"/>
        <v>37.735849056603769</v>
      </c>
      <c r="AR616" s="54">
        <f t="shared" si="2125"/>
        <v>39.999999999999993</v>
      </c>
      <c r="AS616" s="54">
        <f t="shared" si="2126"/>
        <v>39.999999999999993</v>
      </c>
      <c r="AT616" s="54">
        <f t="shared" si="2127"/>
        <v>48.82352941176471</v>
      </c>
      <c r="AU616" s="54" t="e">
        <f t="shared" ref="AU616" si="2227">(I616/I564-1)*100</f>
        <v>#REF!</v>
      </c>
    </row>
    <row r="617" spans="1:47" x14ac:dyDescent="0.25">
      <c r="A617" s="12">
        <f t="shared" si="1977"/>
        <v>41898</v>
      </c>
      <c r="B617" s="54">
        <f>TWK!B560</f>
        <v>550</v>
      </c>
      <c r="C617" s="54">
        <f>TWK!C560</f>
        <v>583.33333333333337</v>
      </c>
      <c r="D617" s="54">
        <f>TWK!D560</f>
        <v>633.33333333333337</v>
      </c>
      <c r="E617" s="54">
        <f>TWK!E560</f>
        <v>658.33333333333337</v>
      </c>
      <c r="F617" s="54">
        <f>TWK!F560</f>
        <v>691.66666666666663</v>
      </c>
      <c r="G617" s="54">
        <f>TWK!G560</f>
        <v>691.66666666666663</v>
      </c>
      <c r="H617" s="54">
        <f>TWK!H560</f>
        <v>641.66666666666663</v>
      </c>
      <c r="I617" s="54" t="e">
        <f>TWK!#REF!</f>
        <v>#REF!</v>
      </c>
      <c r="K617" s="54">
        <f t="shared" ref="K617:R617" si="2228">IFERROR(AVERAGE(B614:B617),"n/a")</f>
        <v>554.375</v>
      </c>
      <c r="L617" s="54">
        <f t="shared" si="2228"/>
        <v>560.52083333333337</v>
      </c>
      <c r="M617" s="54">
        <f t="shared" si="2228"/>
        <v>591.25</v>
      </c>
      <c r="N617" s="54">
        <f t="shared" si="2228"/>
        <v>576.56250000000011</v>
      </c>
      <c r="O617" s="54">
        <f t="shared" si="2228"/>
        <v>600.52083333333326</v>
      </c>
      <c r="P617" s="54">
        <f t="shared" si="2228"/>
        <v>600.52083333333326</v>
      </c>
      <c r="Q617" s="54">
        <f t="shared" si="2228"/>
        <v>577.29166666666663</v>
      </c>
      <c r="R617" s="54" t="str">
        <f t="shared" si="2228"/>
        <v>n/a</v>
      </c>
      <c r="T617" s="54">
        <f t="shared" ref="T617:Z617" si="2229">IFERROR((K461+K513+K565)/3,"n/a")</f>
        <v>482.04861111111114</v>
      </c>
      <c r="U617" s="54">
        <f t="shared" si="2229"/>
        <v>478.85416666666669</v>
      </c>
      <c r="V617" s="54">
        <f t="shared" si="2229"/>
        <v>487.01388888888886</v>
      </c>
      <c r="W617" s="54">
        <f t="shared" si="2229"/>
        <v>462.91666666666669</v>
      </c>
      <c r="X617" s="54">
        <f t="shared" si="2229"/>
        <v>497.1180555555556</v>
      </c>
      <c r="Y617" s="54">
        <f t="shared" si="2229"/>
        <v>497.1180555555556</v>
      </c>
      <c r="Z617" s="54">
        <f t="shared" si="2229"/>
        <v>483.61111111111114</v>
      </c>
      <c r="AA617" s="54" t="e">
        <f t="shared" ref="AA617" si="2230">(R461+R513+R565)/3</f>
        <v>#VALUE!</v>
      </c>
      <c r="AC617" s="74">
        <f>+AF617-'Figure 10 data'!I829</f>
        <v>0</v>
      </c>
      <c r="AD617" s="54">
        <f t="shared" si="2225"/>
        <v>14.096376863790239</v>
      </c>
      <c r="AE617" s="54">
        <f t="shared" si="2182"/>
        <v>21.818577333043287</v>
      </c>
      <c r="AF617" s="54">
        <f t="shared" si="2147"/>
        <v>30.044203621845167</v>
      </c>
      <c r="AG617" s="54">
        <f t="shared" si="2148"/>
        <v>42.214221422142217</v>
      </c>
      <c r="AH617" s="54">
        <f t="shared" si="2149"/>
        <v>39.135293706782129</v>
      </c>
      <c r="AI617" s="54">
        <f t="shared" si="2150"/>
        <v>39.135293706782129</v>
      </c>
      <c r="AJ617" s="54">
        <f t="shared" si="2151"/>
        <v>32.682366456059711</v>
      </c>
      <c r="AK617" s="54" t="e">
        <f t="shared" ref="AK617" si="2231">(I617/AA617-1)*100</f>
        <v>#REF!</v>
      </c>
      <c r="AM617" s="74">
        <f>AP617-'Figure 10 data'!H829</f>
        <v>0</v>
      </c>
      <c r="AN617" s="54">
        <f t="shared" si="2205"/>
        <v>0</v>
      </c>
      <c r="AO617" s="54">
        <f t="shared" si="2184"/>
        <v>5.1051051051051122</v>
      </c>
      <c r="AP617" s="54">
        <f t="shared" si="2118"/>
        <v>15.151515151515159</v>
      </c>
      <c r="AQ617" s="54">
        <f t="shared" si="2119"/>
        <v>22.291021671826616</v>
      </c>
      <c r="AR617" s="54">
        <f t="shared" si="2125"/>
        <v>9.7883597883597915</v>
      </c>
      <c r="AS617" s="54">
        <f t="shared" si="2126"/>
        <v>9.7883597883597915</v>
      </c>
      <c r="AT617" s="54">
        <f t="shared" si="2127"/>
        <v>14.925373134328336</v>
      </c>
      <c r="AU617" s="54" t="e">
        <f t="shared" ref="AU617" si="2232">(I617/I565-1)*100</f>
        <v>#REF!</v>
      </c>
    </row>
    <row r="618" spans="1:47" x14ac:dyDescent="0.25">
      <c r="A618" s="12">
        <f t="shared" si="1977"/>
        <v>41905</v>
      </c>
      <c r="B618" s="54">
        <f>TWK!B561</f>
        <v>762.5</v>
      </c>
      <c r="C618" s="54">
        <f>TWK!C561</f>
        <v>828.75</v>
      </c>
      <c r="D618" s="54">
        <f>TWK!D561</f>
        <v>825</v>
      </c>
      <c r="E618" s="54">
        <f>TWK!E561</f>
        <v>868.75</v>
      </c>
      <c r="F618" s="54">
        <f>TWK!F561</f>
        <v>896.25</v>
      </c>
      <c r="G618" s="54">
        <f>TWK!G561</f>
        <v>896.25</v>
      </c>
      <c r="H618" s="54">
        <f>TWK!H561</f>
        <v>896.25</v>
      </c>
      <c r="I618" s="54" t="e">
        <f>TWK!#REF!</f>
        <v>#REF!</v>
      </c>
      <c r="K618" s="54">
        <f t="shared" ref="K618:R618" si="2233">IFERROR(AVERAGE(B615:B618),"n/a")</f>
        <v>613.75</v>
      </c>
      <c r="L618" s="54">
        <f t="shared" si="2233"/>
        <v>643.02083333333337</v>
      </c>
      <c r="M618" s="54">
        <f t="shared" si="2233"/>
        <v>680.3125</v>
      </c>
      <c r="N618" s="54">
        <f t="shared" si="2233"/>
        <v>679.6875</v>
      </c>
      <c r="O618" s="54">
        <f t="shared" si="2233"/>
        <v>701.14583333333326</v>
      </c>
      <c r="P618" s="54">
        <f t="shared" si="2233"/>
        <v>701.14583333333326</v>
      </c>
      <c r="Q618" s="54">
        <f t="shared" si="2233"/>
        <v>688.22916666666663</v>
      </c>
      <c r="R618" s="54" t="str">
        <f t="shared" si="2233"/>
        <v>n/a</v>
      </c>
      <c r="T618" s="54">
        <f t="shared" ref="T618:Z618" si="2234">IFERROR((K462+K514+K566)/3,"n/a")</f>
        <v>518.99305555555554</v>
      </c>
      <c r="U618" s="54">
        <f t="shared" si="2234"/>
        <v>520.86805555555554</v>
      </c>
      <c r="V618" s="54">
        <f t="shared" si="2234"/>
        <v>523.8888888888888</v>
      </c>
      <c r="W618" s="54">
        <f t="shared" si="2234"/>
        <v>498.19444444444451</v>
      </c>
      <c r="X618" s="54">
        <f t="shared" si="2234"/>
        <v>545.65972222222229</v>
      </c>
      <c r="Y618" s="54">
        <f t="shared" si="2234"/>
        <v>545.65972222222229</v>
      </c>
      <c r="Z618" s="54">
        <f t="shared" si="2234"/>
        <v>516.66666666666663</v>
      </c>
      <c r="AA618" s="54" t="e">
        <f t="shared" ref="AA618" si="2235">(R462+R514+R566)/3</f>
        <v>#VALUE!</v>
      </c>
      <c r="AC618" s="74">
        <f>+AF618-'Figure 10 data'!I830</f>
        <v>0</v>
      </c>
      <c r="AD618" s="54">
        <f t="shared" si="2225"/>
        <v>46.919114203519108</v>
      </c>
      <c r="AE618" s="54">
        <f t="shared" si="2182"/>
        <v>59.10939270715285</v>
      </c>
      <c r="AF618" s="54">
        <f t="shared" si="2147"/>
        <v>57.476139978791132</v>
      </c>
      <c r="AG618" s="54">
        <f t="shared" si="2148"/>
        <v>74.379704488430406</v>
      </c>
      <c r="AH618" s="54">
        <f t="shared" si="2149"/>
        <v>64.250715876551041</v>
      </c>
      <c r="AI618" s="54">
        <f t="shared" si="2150"/>
        <v>64.250715876551041</v>
      </c>
      <c r="AJ618" s="54">
        <f t="shared" si="2151"/>
        <v>73.467741935483886</v>
      </c>
      <c r="AK618" s="54" t="e">
        <f t="shared" ref="AK618" si="2236">(I618/AA618-1)*100</f>
        <v>#REF!</v>
      </c>
      <c r="AM618" s="74">
        <f>AP618-'Figure 10 data'!H830</f>
        <v>0</v>
      </c>
      <c r="AN618" s="54">
        <f t="shared" si="2205"/>
        <v>37.387387387387385</v>
      </c>
      <c r="AO618" s="54">
        <f t="shared" si="2184"/>
        <v>45.394736842105267</v>
      </c>
      <c r="AP618" s="54">
        <f t="shared" si="2118"/>
        <v>47.761194029850728</v>
      </c>
      <c r="AQ618" s="54">
        <f t="shared" si="2119"/>
        <v>46.830985915492974</v>
      </c>
      <c r="AR618" s="54">
        <f t="shared" si="2125"/>
        <v>32.777777777777771</v>
      </c>
      <c r="AS618" s="54">
        <f t="shared" si="2126"/>
        <v>32.777777777777771</v>
      </c>
      <c r="AT618" s="54">
        <f t="shared" si="2127"/>
        <v>45.337837837837846</v>
      </c>
      <c r="AU618" s="54" t="e">
        <f t="shared" ref="AU618" si="2237">(I618/I566-1)*100</f>
        <v>#REF!</v>
      </c>
    </row>
    <row r="619" spans="1:47" x14ac:dyDescent="0.25">
      <c r="A619" s="12">
        <f t="shared" si="1977"/>
        <v>41912</v>
      </c>
      <c r="B619" s="54">
        <f>TWK!B562</f>
        <v>883.33333333333337</v>
      </c>
      <c r="C619" s="54">
        <f>TWK!C562</f>
        <v>1016.6666666666666</v>
      </c>
      <c r="D619" s="54">
        <f>TWK!D562</f>
        <v>1066.6666666666667</v>
      </c>
      <c r="E619" s="54">
        <f>TWK!E562</f>
        <v>1033.3333333333333</v>
      </c>
      <c r="F619" s="54">
        <f>TWK!F562</f>
        <v>1100</v>
      </c>
      <c r="G619" s="54">
        <f>TWK!G562</f>
        <v>1100</v>
      </c>
      <c r="H619" s="54">
        <f>TWK!H562</f>
        <v>1066.6666666666667</v>
      </c>
      <c r="I619" s="54" t="e">
        <f>TWK!#REF!</f>
        <v>#REF!</v>
      </c>
      <c r="K619" s="54">
        <f t="shared" ref="K619:R619" si="2238">IFERROR(AVERAGE(B616:B619),"n/a")</f>
        <v>695.83333333333337</v>
      </c>
      <c r="L619" s="54">
        <f t="shared" si="2238"/>
        <v>750.9375</v>
      </c>
      <c r="M619" s="54">
        <f t="shared" si="2238"/>
        <v>797.91666666666674</v>
      </c>
      <c r="N619" s="54">
        <f t="shared" si="2238"/>
        <v>792.1875</v>
      </c>
      <c r="O619" s="54">
        <f t="shared" si="2238"/>
        <v>832.39583333333326</v>
      </c>
      <c r="P619" s="54">
        <f t="shared" si="2238"/>
        <v>832.39583333333326</v>
      </c>
      <c r="Q619" s="54">
        <f t="shared" si="2238"/>
        <v>809.27083333333326</v>
      </c>
      <c r="R619" s="54" t="str">
        <f t="shared" si="2238"/>
        <v>n/a</v>
      </c>
      <c r="T619" s="54">
        <f t="shared" ref="T619:Z619" si="2239">IFERROR((K463+K515+K567)/3,"n/a")</f>
        <v>561.04166666666663</v>
      </c>
      <c r="U619" s="54">
        <f t="shared" si="2239"/>
        <v>560.90277777777771</v>
      </c>
      <c r="V619" s="54">
        <f t="shared" si="2239"/>
        <v>557.6388888888888</v>
      </c>
      <c r="W619" s="54">
        <f t="shared" si="2239"/>
        <v>526.04166666666663</v>
      </c>
      <c r="X619" s="54">
        <f t="shared" si="2239"/>
        <v>582.22222222222229</v>
      </c>
      <c r="Y619" s="54">
        <f t="shared" si="2239"/>
        <v>582.22222222222229</v>
      </c>
      <c r="Z619" s="54">
        <f t="shared" si="2239"/>
        <v>537.08333333333337</v>
      </c>
      <c r="AA619" s="54" t="e">
        <f t="shared" ref="AA619" si="2240">(R463+R515+R567)/3</f>
        <v>#VALUE!</v>
      </c>
      <c r="AC619" s="74">
        <f>+AF619-'Figure 10 data'!I831</f>
        <v>0</v>
      </c>
      <c r="AD619" s="54">
        <f t="shared" si="2225"/>
        <v>57.445228369847776</v>
      </c>
      <c r="AE619" s="54">
        <f t="shared" si="2182"/>
        <v>81.255416615079866</v>
      </c>
      <c r="AF619" s="54">
        <f t="shared" si="2147"/>
        <v>91.282689912826953</v>
      </c>
      <c r="AG619" s="54">
        <f t="shared" si="2148"/>
        <v>96.43564356435644</v>
      </c>
      <c r="AH619" s="54">
        <f t="shared" si="2149"/>
        <v>88.931297709923655</v>
      </c>
      <c r="AI619" s="54">
        <f t="shared" si="2150"/>
        <v>88.931297709923655</v>
      </c>
      <c r="AJ619" s="54">
        <f t="shared" si="2151"/>
        <v>98.60356865787432</v>
      </c>
      <c r="AK619" s="54" t="e">
        <f t="shared" ref="AK619" si="2241">(I619/AA619-1)*100</f>
        <v>#REF!</v>
      </c>
      <c r="AM619" s="74">
        <f>AP619-'Figure 10 data'!H831</f>
        <v>0</v>
      </c>
      <c r="AN619" s="54">
        <f t="shared" si="2205"/>
        <v>44.808743169398909</v>
      </c>
      <c r="AO619" s="54">
        <f t="shared" si="2184"/>
        <v>66.666666666666657</v>
      </c>
      <c r="AP619" s="54">
        <f t="shared" si="2118"/>
        <v>79.271708683473392</v>
      </c>
      <c r="AQ619" s="54">
        <f t="shared" si="2119"/>
        <v>75.141242937853093</v>
      </c>
      <c r="AR619" s="54">
        <f t="shared" si="2125"/>
        <v>66.666666666666671</v>
      </c>
      <c r="AS619" s="54">
        <f t="shared" si="2126"/>
        <v>66.666666666666671</v>
      </c>
      <c r="AT619" s="54">
        <f t="shared" si="2127"/>
        <v>85.507246376811594</v>
      </c>
      <c r="AU619" s="54" t="e">
        <f t="shared" ref="AU619" si="2242">(I619/I567-1)*100</f>
        <v>#REF!</v>
      </c>
    </row>
    <row r="620" spans="1:47" x14ac:dyDescent="0.25">
      <c r="A620" s="12">
        <f t="shared" si="1977"/>
        <v>41919</v>
      </c>
      <c r="B620" s="54">
        <f>TWK!B563</f>
        <v>791.66666666666663</v>
      </c>
      <c r="C620" s="54">
        <f>TWK!C563</f>
        <v>900</v>
      </c>
      <c r="D620" s="54">
        <f>TWK!D563</f>
        <v>891.66666666666663</v>
      </c>
      <c r="E620" s="54">
        <f>TWK!E563</f>
        <v>833.33333333333337</v>
      </c>
      <c r="F620" s="54">
        <f>TWK!F563</f>
        <v>933.33333333333337</v>
      </c>
      <c r="G620" s="54">
        <f>TWK!G563</f>
        <v>933.33333333333337</v>
      </c>
      <c r="H620" s="54">
        <f>TWK!H563</f>
        <v>826.66666666666663</v>
      </c>
      <c r="I620" s="54" t="e">
        <f>TWK!#REF!</f>
        <v>#REF!</v>
      </c>
      <c r="K620" s="54">
        <f t="shared" ref="K620:R620" si="2243">IFERROR(AVERAGE(B617:B620),"n/a")</f>
        <v>746.875</v>
      </c>
      <c r="L620" s="54">
        <f t="shared" si="2243"/>
        <v>832.1875</v>
      </c>
      <c r="M620" s="54">
        <f t="shared" si="2243"/>
        <v>854.16666666666663</v>
      </c>
      <c r="N620" s="54">
        <f t="shared" si="2243"/>
        <v>848.43750000000011</v>
      </c>
      <c r="O620" s="54">
        <f t="shared" si="2243"/>
        <v>905.3125</v>
      </c>
      <c r="P620" s="54">
        <f t="shared" si="2243"/>
        <v>905.3125</v>
      </c>
      <c r="Q620" s="54">
        <f t="shared" si="2243"/>
        <v>857.81249999999989</v>
      </c>
      <c r="R620" s="54" t="str">
        <f t="shared" si="2243"/>
        <v>n/a</v>
      </c>
      <c r="T620" s="54">
        <f t="shared" ref="T620:Z620" si="2244">IFERROR((K464+K516+K568)/3,"n/a")</f>
        <v>579.54861111111109</v>
      </c>
      <c r="U620" s="54">
        <f t="shared" si="2244"/>
        <v>574.5138888888888</v>
      </c>
      <c r="V620" s="54">
        <f t="shared" si="2244"/>
        <v>566.7361111111112</v>
      </c>
      <c r="W620" s="54">
        <f t="shared" si="2244"/>
        <v>529.13194444444446</v>
      </c>
      <c r="X620" s="54">
        <f t="shared" si="2244"/>
        <v>590.90277777777783</v>
      </c>
      <c r="Y620" s="54">
        <f t="shared" si="2244"/>
        <v>590.90277777777783</v>
      </c>
      <c r="Z620" s="54">
        <f t="shared" si="2244"/>
        <v>527.08333333333337</v>
      </c>
      <c r="AA620" s="54" t="e">
        <f t="shared" ref="AA620" si="2245">(R464+R516+R568)/3</f>
        <v>#VALUE!</v>
      </c>
      <c r="AC620" s="74">
        <f>+AF620-'Figure 10 data'!I832</f>
        <v>0</v>
      </c>
      <c r="AD620" s="54">
        <f t="shared" si="2225"/>
        <v>36.600563177760456</v>
      </c>
      <c r="AE620" s="54">
        <f t="shared" si="2182"/>
        <v>56.654176235948285</v>
      </c>
      <c r="AF620" s="54">
        <f t="shared" si="2147"/>
        <v>57.333660090675131</v>
      </c>
      <c r="AG620" s="54">
        <f t="shared" si="2148"/>
        <v>57.490648992716054</v>
      </c>
      <c r="AH620" s="54">
        <f t="shared" si="2149"/>
        <v>57.950405453049704</v>
      </c>
      <c r="AI620" s="54">
        <f t="shared" si="2150"/>
        <v>57.950405453049704</v>
      </c>
      <c r="AJ620" s="54">
        <f t="shared" si="2151"/>
        <v>56.837944664031603</v>
      </c>
      <c r="AK620" s="54" t="e">
        <f t="shared" ref="AK620" si="2246">(I620/AA620-1)*100</f>
        <v>#REF!</v>
      </c>
      <c r="AM620" s="74">
        <f>AP620-'Figure 10 data'!H832</f>
        <v>0</v>
      </c>
      <c r="AN620" s="54">
        <f t="shared" si="2205"/>
        <v>37.681159420289845</v>
      </c>
      <c r="AO620" s="54">
        <f t="shared" si="2184"/>
        <v>57.894736842105267</v>
      </c>
      <c r="AP620" s="54">
        <f t="shared" si="2118"/>
        <v>62.12121212121211</v>
      </c>
      <c r="AQ620" s="54">
        <f t="shared" si="2119"/>
        <v>58.730158730158742</v>
      </c>
      <c r="AR620" s="54">
        <f t="shared" si="2125"/>
        <v>58.192090395480236</v>
      </c>
      <c r="AS620" s="54">
        <f t="shared" si="2126"/>
        <v>58.192090395480236</v>
      </c>
      <c r="AT620" s="54">
        <f t="shared" si="2127"/>
        <v>74.035087719298232</v>
      </c>
      <c r="AU620" s="54" t="e">
        <f t="shared" ref="AU620" si="2247">(I620/I568-1)*100</f>
        <v>#REF!</v>
      </c>
    </row>
    <row r="621" spans="1:47" x14ac:dyDescent="0.25">
      <c r="A621" s="12">
        <f t="shared" si="1977"/>
        <v>41926</v>
      </c>
      <c r="B621" s="54">
        <f>TWK!B564</f>
        <v>741.66666666666663</v>
      </c>
      <c r="C621" s="54">
        <f>TWK!C564</f>
        <v>836.66666666666663</v>
      </c>
      <c r="D621" s="54">
        <f>TWK!D564</f>
        <v>833.33333333333337</v>
      </c>
      <c r="E621" s="54">
        <f>TWK!E564</f>
        <v>683.33333333333337</v>
      </c>
      <c r="F621" s="54">
        <f>TWK!F564</f>
        <v>808.33333333333337</v>
      </c>
      <c r="G621" s="54">
        <f>TWK!G564</f>
        <v>808.33333333333337</v>
      </c>
      <c r="H621" s="54">
        <f>TWK!H564</f>
        <v>616.66666666666663</v>
      </c>
      <c r="I621" s="54" t="e">
        <f>TWK!#REF!</f>
        <v>#REF!</v>
      </c>
      <c r="K621" s="54">
        <f t="shared" ref="K621:R621" si="2248">IFERROR(AVERAGE(B618:B621),"n/a")</f>
        <v>794.79166666666663</v>
      </c>
      <c r="L621" s="54">
        <f t="shared" si="2248"/>
        <v>895.52083333333326</v>
      </c>
      <c r="M621" s="54">
        <f t="shared" si="2248"/>
        <v>904.16666666666674</v>
      </c>
      <c r="N621" s="54">
        <f t="shared" si="2248"/>
        <v>854.6875</v>
      </c>
      <c r="O621" s="54">
        <f t="shared" si="2248"/>
        <v>934.47916666666674</v>
      </c>
      <c r="P621" s="54">
        <f t="shared" si="2248"/>
        <v>934.47916666666674</v>
      </c>
      <c r="Q621" s="54">
        <f t="shared" si="2248"/>
        <v>851.5625</v>
      </c>
      <c r="R621" s="54" t="str">
        <f t="shared" si="2248"/>
        <v>n/a</v>
      </c>
      <c r="T621" s="54">
        <f t="shared" ref="T621:Z621" si="2249">IFERROR((K465+K517+K569)/3,"n/a")</f>
        <v>575.8263888888888</v>
      </c>
      <c r="U621" s="54">
        <f t="shared" si="2249"/>
        <v>569.875</v>
      </c>
      <c r="V621" s="54">
        <f t="shared" si="2249"/>
        <v>560.70833333333337</v>
      </c>
      <c r="W621" s="54">
        <f t="shared" si="2249"/>
        <v>522.09027777777783</v>
      </c>
      <c r="X621" s="54">
        <f t="shared" si="2249"/>
        <v>585.84722222222217</v>
      </c>
      <c r="Y621" s="54">
        <f t="shared" si="2249"/>
        <v>585.84722222222217</v>
      </c>
      <c r="Z621" s="54">
        <f t="shared" si="2249"/>
        <v>492.88888888888886</v>
      </c>
      <c r="AA621" s="54" t="e">
        <f t="shared" ref="AA621" si="2250">(R465+R517+R569)/3</f>
        <v>#VALUE!</v>
      </c>
      <c r="AC621" s="74">
        <f>+AF621-'Figure 10 data'!I833</f>
        <v>0</v>
      </c>
      <c r="AD621" s="54">
        <f t="shared" si="2225"/>
        <v>28.800395566757931</v>
      </c>
      <c r="AE621" s="54">
        <f t="shared" si="2182"/>
        <v>46.815822183227304</v>
      </c>
      <c r="AF621" s="54">
        <f t="shared" si="2147"/>
        <v>48.621535260459247</v>
      </c>
      <c r="AG621" s="54">
        <f t="shared" si="2148"/>
        <v>30.88413295912531</v>
      </c>
      <c r="AH621" s="54">
        <f t="shared" si="2149"/>
        <v>37.976814205447965</v>
      </c>
      <c r="AI621" s="54">
        <f t="shared" si="2150"/>
        <v>37.976814205447965</v>
      </c>
      <c r="AJ621" s="54">
        <f t="shared" si="2151"/>
        <v>25.112714156898107</v>
      </c>
      <c r="AK621" s="54" t="e">
        <f t="shared" ref="AK621" si="2251">(I621/AA621-1)*100</f>
        <v>#REF!</v>
      </c>
      <c r="AM621" s="74">
        <f>AP621-'Figure 10 data'!H833</f>
        <v>0</v>
      </c>
      <c r="AN621" s="54">
        <f t="shared" si="2205"/>
        <v>20.596205962059621</v>
      </c>
      <c r="AO621" s="54">
        <f t="shared" si="2184"/>
        <v>33.866666666666667</v>
      </c>
      <c r="AP621" s="54">
        <f t="shared" si="2118"/>
        <v>33.33333333333335</v>
      </c>
      <c r="AQ621" s="54">
        <f t="shared" si="2119"/>
        <v>25.382262996941908</v>
      </c>
      <c r="AR621" s="54">
        <f t="shared" si="2125"/>
        <v>28.306878306878303</v>
      </c>
      <c r="AS621" s="54">
        <f t="shared" si="2126"/>
        <v>28.306878306878303</v>
      </c>
      <c r="AT621" s="54">
        <f t="shared" si="2127"/>
        <v>28.472222222222211</v>
      </c>
      <c r="AU621" s="54" t="e">
        <f t="shared" ref="AU621" si="2252">(I621/I569-1)*100</f>
        <v>#REF!</v>
      </c>
    </row>
    <row r="622" spans="1:47" x14ac:dyDescent="0.25">
      <c r="A622" s="12">
        <f t="shared" si="1977"/>
        <v>41933</v>
      </c>
      <c r="B622" s="54">
        <f>TWK!B565</f>
        <v>793.75</v>
      </c>
      <c r="C622" s="54">
        <f>TWK!C565</f>
        <v>856.25</v>
      </c>
      <c r="D622" s="54">
        <f>TWK!D565</f>
        <v>872.5</v>
      </c>
      <c r="E622" s="54">
        <f>TWK!E565</f>
        <v>731.25</v>
      </c>
      <c r="F622" s="54">
        <f>TWK!F565</f>
        <v>887.5</v>
      </c>
      <c r="G622" s="54">
        <f>TWK!G565</f>
        <v>887.5</v>
      </c>
      <c r="H622" s="54">
        <f>TWK!H565</f>
        <v>650</v>
      </c>
      <c r="I622" s="54" t="e">
        <f>TWK!#REF!</f>
        <v>#REF!</v>
      </c>
      <c r="K622" s="54">
        <f t="shared" ref="K622:R622" si="2253">IFERROR(AVERAGE(B619:B622),"n/a")</f>
        <v>802.60416666666663</v>
      </c>
      <c r="L622" s="54">
        <f t="shared" si="2253"/>
        <v>902.39583333333326</v>
      </c>
      <c r="M622" s="54">
        <f t="shared" si="2253"/>
        <v>916.04166666666674</v>
      </c>
      <c r="N622" s="54">
        <f t="shared" si="2253"/>
        <v>820.3125</v>
      </c>
      <c r="O622" s="54">
        <f t="shared" si="2253"/>
        <v>932.29166666666674</v>
      </c>
      <c r="P622" s="54">
        <f t="shared" si="2253"/>
        <v>932.29166666666674</v>
      </c>
      <c r="Q622" s="54">
        <f t="shared" si="2253"/>
        <v>790</v>
      </c>
      <c r="R622" s="54" t="str">
        <f t="shared" si="2253"/>
        <v>n/a</v>
      </c>
      <c r="T622" s="54">
        <f t="shared" ref="T622:Z622" si="2254">IFERROR((K466+K518+K570)/3,"n/a")</f>
        <v>579.71527777777771</v>
      </c>
      <c r="U622" s="54">
        <f t="shared" si="2254"/>
        <v>565.97222222222217</v>
      </c>
      <c r="V622" s="54">
        <f t="shared" si="2254"/>
        <v>559.93055555555554</v>
      </c>
      <c r="W622" s="54">
        <f t="shared" si="2254"/>
        <v>515.4236111111112</v>
      </c>
      <c r="X622" s="54">
        <f t="shared" si="2254"/>
        <v>575.20833333333337</v>
      </c>
      <c r="Y622" s="54">
        <f t="shared" si="2254"/>
        <v>575.20833333333337</v>
      </c>
      <c r="Z622" s="54">
        <f t="shared" si="2254"/>
        <v>485.45833333333331</v>
      </c>
      <c r="AA622" s="54" t="e">
        <f t="shared" ref="AA622" si="2255">(R466+R518+R570)/3</f>
        <v>#VALUE!</v>
      </c>
      <c r="AC622" s="74">
        <f>+AF622-'Figure 10 data'!I834</f>
        <v>0</v>
      </c>
      <c r="AD622" s="54">
        <f t="shared" si="2225"/>
        <v>36.920662681632521</v>
      </c>
      <c r="AE622" s="54">
        <f t="shared" si="2182"/>
        <v>51.288343558282222</v>
      </c>
      <c r="AF622" s="54">
        <f t="shared" si="2147"/>
        <v>55.822894704204387</v>
      </c>
      <c r="AG622" s="54">
        <f t="shared" si="2148"/>
        <v>41.873593726842785</v>
      </c>
      <c r="AH622" s="54">
        <f t="shared" si="2149"/>
        <v>54.291923216226003</v>
      </c>
      <c r="AI622" s="54">
        <f t="shared" si="2150"/>
        <v>54.291923216226003</v>
      </c>
      <c r="AJ622" s="54">
        <f t="shared" si="2151"/>
        <v>33.894086344519778</v>
      </c>
      <c r="AK622" s="54" t="e">
        <f t="shared" ref="AK622" si="2256">(I622/AA622-1)*100</f>
        <v>#REF!</v>
      </c>
      <c r="AM622" s="74">
        <f>AP622-'Figure 10 data'!H834</f>
        <v>0</v>
      </c>
      <c r="AN622" s="54">
        <f t="shared" si="2205"/>
        <v>28.716216216216228</v>
      </c>
      <c r="AO622" s="54">
        <f t="shared" si="2184"/>
        <v>35.76902748414377</v>
      </c>
      <c r="AP622" s="54">
        <f t="shared" si="2118"/>
        <v>36.186264308012504</v>
      </c>
      <c r="AQ622" s="54">
        <f t="shared" si="2119"/>
        <v>28.665689149560116</v>
      </c>
      <c r="AR622" s="54">
        <f t="shared" si="2125"/>
        <v>27.881844380403464</v>
      </c>
      <c r="AS622" s="54">
        <f t="shared" si="2126"/>
        <v>27.881844380403464</v>
      </c>
      <c r="AT622" s="54">
        <f t="shared" si="2127"/>
        <v>27.035830618892497</v>
      </c>
      <c r="AU622" s="54" t="e">
        <f t="shared" ref="AU622" si="2257">(I622/I570-1)*100</f>
        <v>#REF!</v>
      </c>
    </row>
    <row r="623" spans="1:47" x14ac:dyDescent="0.25">
      <c r="A623" s="12">
        <f t="shared" si="1977"/>
        <v>41940</v>
      </c>
      <c r="B623" s="54">
        <f>TWK!B566</f>
        <v>733.33333333333337</v>
      </c>
      <c r="C623" s="54">
        <f>TWK!C566</f>
        <v>925</v>
      </c>
      <c r="D623" s="54">
        <f>TWK!D566</f>
        <v>875</v>
      </c>
      <c r="E623" s="54">
        <f>TWK!E566</f>
        <v>783.33333333333337</v>
      </c>
      <c r="F623" s="54">
        <f>TWK!F566</f>
        <v>908.33333333333337</v>
      </c>
      <c r="G623" s="54">
        <f>TWK!G566</f>
        <v>908.33333333333337</v>
      </c>
      <c r="H623" s="54">
        <f>TWK!H566</f>
        <v>750</v>
      </c>
      <c r="I623" s="54" t="e">
        <f>TWK!#REF!</f>
        <v>#REF!</v>
      </c>
      <c r="K623" s="54">
        <f t="shared" ref="K623:R623" si="2258">IFERROR(AVERAGE(B620:B623),"n/a")</f>
        <v>765.10416666666663</v>
      </c>
      <c r="L623" s="54">
        <f t="shared" si="2258"/>
        <v>879.47916666666663</v>
      </c>
      <c r="M623" s="54">
        <f t="shared" si="2258"/>
        <v>868.125</v>
      </c>
      <c r="N623" s="54">
        <f t="shared" si="2258"/>
        <v>757.81250000000011</v>
      </c>
      <c r="O623" s="54">
        <f t="shared" si="2258"/>
        <v>884.37500000000011</v>
      </c>
      <c r="P623" s="54">
        <f t="shared" si="2258"/>
        <v>884.37500000000011</v>
      </c>
      <c r="Q623" s="54">
        <f t="shared" si="2258"/>
        <v>710.83333333333326</v>
      </c>
      <c r="R623" s="54" t="str">
        <f t="shared" si="2258"/>
        <v>n/a</v>
      </c>
      <c r="T623" s="54">
        <f t="shared" ref="T623:Z623" si="2259">IFERROR((K467+K519+K571)/3,"n/a")</f>
        <v>566.49305555555554</v>
      </c>
      <c r="U623" s="54">
        <f t="shared" si="2259"/>
        <v>552.22222222222217</v>
      </c>
      <c r="V623" s="54">
        <f t="shared" si="2259"/>
        <v>548.2638888888888</v>
      </c>
      <c r="W623" s="54">
        <f t="shared" si="2259"/>
        <v>510.28472222222223</v>
      </c>
      <c r="X623" s="54">
        <f t="shared" si="2259"/>
        <v>566.43055555555554</v>
      </c>
      <c r="Y623" s="54">
        <f t="shared" si="2259"/>
        <v>566.43055555555554</v>
      </c>
      <c r="Z623" s="54">
        <f t="shared" si="2259"/>
        <v>480.98611111111114</v>
      </c>
      <c r="AA623" s="54" t="e">
        <f t="shared" ref="AA623" si="2260">(R467+R519+R571)/3</f>
        <v>#VALUE!</v>
      </c>
      <c r="AC623" s="74">
        <f>+AF623-'Figure 10 data'!I835</f>
        <v>0</v>
      </c>
      <c r="AD623" s="54">
        <f t="shared" si="2225"/>
        <v>29.451425068954951</v>
      </c>
      <c r="AE623" s="54">
        <f t="shared" si="2182"/>
        <v>67.505030181086539</v>
      </c>
      <c r="AF623" s="54">
        <f t="shared" si="2147"/>
        <v>59.594680177327454</v>
      </c>
      <c r="AG623" s="54">
        <f t="shared" si="2148"/>
        <v>53.509070371932886</v>
      </c>
      <c r="AH623" s="54">
        <f t="shared" si="2149"/>
        <v>60.360934703185151</v>
      </c>
      <c r="AI623" s="54">
        <f t="shared" si="2150"/>
        <v>60.360934703185151</v>
      </c>
      <c r="AJ623" s="54">
        <f t="shared" si="2151"/>
        <v>55.929658398544646</v>
      </c>
      <c r="AK623" s="54" t="e">
        <f t="shared" ref="AK623" si="2261">(I623/AA623-1)*100</f>
        <v>#REF!</v>
      </c>
      <c r="AM623" s="74">
        <f>AP623-'Figure 10 data'!H835</f>
        <v>0</v>
      </c>
      <c r="AN623" s="54">
        <f t="shared" si="2205"/>
        <v>30.177514792899409</v>
      </c>
      <c r="AO623" s="54">
        <f t="shared" si="2184"/>
        <v>56.338028169014095</v>
      </c>
      <c r="AP623" s="54">
        <f t="shared" si="2118"/>
        <v>41.50943396226414</v>
      </c>
      <c r="AQ623" s="54">
        <f t="shared" si="2119"/>
        <v>39.880952380952394</v>
      </c>
      <c r="AR623" s="54">
        <f t="shared" si="2125"/>
        <v>25.287356321839095</v>
      </c>
      <c r="AS623" s="54">
        <f t="shared" si="2126"/>
        <v>25.287356321839095</v>
      </c>
      <c r="AT623" s="54">
        <f t="shared" si="2127"/>
        <v>25</v>
      </c>
      <c r="AU623" s="54" t="e">
        <f t="shared" ref="AU623" si="2262">(I623/I571-1)*100</f>
        <v>#REF!</v>
      </c>
    </row>
    <row r="624" spans="1:47" x14ac:dyDescent="0.25">
      <c r="A624" s="12">
        <f t="shared" si="1977"/>
        <v>41947</v>
      </c>
      <c r="B624" s="54">
        <f>TWK!B567</f>
        <v>725</v>
      </c>
      <c r="C624" s="54">
        <f>TWK!C567</f>
        <v>877.5</v>
      </c>
      <c r="D624" s="54">
        <f>TWK!D567</f>
        <v>850</v>
      </c>
      <c r="E624" s="54">
        <f>TWK!E567</f>
        <v>723.75</v>
      </c>
      <c r="F624" s="54">
        <f>TWK!F567</f>
        <v>893.75</v>
      </c>
      <c r="G624" s="54">
        <f>TWK!G567</f>
        <v>893.75</v>
      </c>
      <c r="H624" s="54">
        <f>TWK!H567</f>
        <v>628.75</v>
      </c>
      <c r="I624" s="54" t="e">
        <f>TWK!#REF!</f>
        <v>#REF!</v>
      </c>
      <c r="K624" s="54">
        <f t="shared" ref="K624:R624" si="2263">IFERROR(AVERAGE(B621:B624),"n/a")</f>
        <v>748.4375</v>
      </c>
      <c r="L624" s="54">
        <f t="shared" si="2263"/>
        <v>873.85416666666663</v>
      </c>
      <c r="M624" s="54">
        <f t="shared" si="2263"/>
        <v>857.70833333333337</v>
      </c>
      <c r="N624" s="54">
        <f t="shared" si="2263"/>
        <v>730.41666666666674</v>
      </c>
      <c r="O624" s="54">
        <f t="shared" si="2263"/>
        <v>874.47916666666674</v>
      </c>
      <c r="P624" s="54">
        <f t="shared" si="2263"/>
        <v>874.47916666666674</v>
      </c>
      <c r="Q624" s="54">
        <f t="shared" si="2263"/>
        <v>661.35416666666663</v>
      </c>
      <c r="R624" s="54" t="str">
        <f t="shared" si="2263"/>
        <v>n/a</v>
      </c>
      <c r="T624" s="54">
        <f t="shared" ref="T624:Z624" si="2264">IFERROR((K468+K520+K572)/3,"n/a")</f>
        <v>558.40277777777783</v>
      </c>
      <c r="U624" s="54">
        <f t="shared" si="2264"/>
        <v>552.43055555555554</v>
      </c>
      <c r="V624" s="54">
        <f t="shared" si="2264"/>
        <v>551.1111111111112</v>
      </c>
      <c r="W624" s="54">
        <f t="shared" si="2264"/>
        <v>513.8611111111112</v>
      </c>
      <c r="X624" s="54">
        <f t="shared" si="2264"/>
        <v>557.47222222222217</v>
      </c>
      <c r="Y624" s="54">
        <f t="shared" si="2264"/>
        <v>557.47222222222217</v>
      </c>
      <c r="Z624" s="54">
        <f t="shared" si="2264"/>
        <v>462.79166666666669</v>
      </c>
      <c r="AA624" s="54" t="e">
        <f t="shared" ref="AA624" si="2265">(R468+R520+R572)/3</f>
        <v>#VALUE!</v>
      </c>
      <c r="AC624" s="74">
        <f>+AF624-'Figure 10 data'!I836</f>
        <v>0</v>
      </c>
      <c r="AD624" s="54">
        <f t="shared" si="2225"/>
        <v>29.834597686854856</v>
      </c>
      <c r="AE624" s="54">
        <f t="shared" si="2182"/>
        <v>58.843494657448161</v>
      </c>
      <c r="AF624" s="54">
        <f t="shared" si="2147"/>
        <v>54.233870967741908</v>
      </c>
      <c r="AG624" s="54">
        <f t="shared" si="2148"/>
        <v>40.845451105465138</v>
      </c>
      <c r="AH624" s="54">
        <f t="shared" si="2149"/>
        <v>60.32188948128956</v>
      </c>
      <c r="AI624" s="54">
        <f t="shared" si="2150"/>
        <v>60.32188948128956</v>
      </c>
      <c r="AJ624" s="54">
        <f t="shared" si="2151"/>
        <v>35.860268299270714</v>
      </c>
      <c r="AK624" s="54" t="e">
        <f t="shared" ref="AK624" si="2266">(I624/AA624-1)*100</f>
        <v>#REF!</v>
      </c>
      <c r="AM624" s="74">
        <f>AP624-'Figure 10 data'!H836</f>
        <v>0</v>
      </c>
      <c r="AN624" s="54">
        <f t="shared" si="2205"/>
        <v>44.039735099337761</v>
      </c>
      <c r="AO624" s="54">
        <f t="shared" si="2184"/>
        <v>60.518292682926834</v>
      </c>
      <c r="AP624" s="54">
        <f t="shared" si="2118"/>
        <v>45.714285714285708</v>
      </c>
      <c r="AQ624" s="54">
        <f t="shared" si="2119"/>
        <v>34.027777777777771</v>
      </c>
      <c r="AR624" s="54">
        <f t="shared" si="2125"/>
        <v>55.434782608695656</v>
      </c>
      <c r="AS624" s="54">
        <f t="shared" si="2126"/>
        <v>55.434782608695656</v>
      </c>
      <c r="AT624" s="54">
        <f t="shared" si="2127"/>
        <v>37.682481751824803</v>
      </c>
      <c r="AU624" s="54" t="e">
        <f t="shared" ref="AU624" si="2267">(I624/I572-1)*100</f>
        <v>#REF!</v>
      </c>
    </row>
    <row r="625" spans="1:47" x14ac:dyDescent="0.25">
      <c r="A625" s="12">
        <f t="shared" si="1977"/>
        <v>41954</v>
      </c>
      <c r="B625" s="54">
        <f>TWK!B568</f>
        <v>641.66666666666663</v>
      </c>
      <c r="C625" s="54">
        <f>TWK!C568</f>
        <v>725</v>
      </c>
      <c r="D625" s="54">
        <f>TWK!D568</f>
        <v>766.66666666666663</v>
      </c>
      <c r="E625" s="54">
        <f>TWK!E568</f>
        <v>675</v>
      </c>
      <c r="F625" s="54">
        <f>TWK!F568</f>
        <v>733.33333333333337</v>
      </c>
      <c r="G625" s="54">
        <f>TWK!G568</f>
        <v>733.33333333333337</v>
      </c>
      <c r="H625" s="54">
        <f>TWK!H568</f>
        <v>541.66666666666663</v>
      </c>
      <c r="I625" s="54" t="e">
        <f>TWK!#REF!</f>
        <v>#REF!</v>
      </c>
      <c r="K625" s="54">
        <f t="shared" ref="K625:R625" si="2268">IFERROR(AVERAGE(B622:B625),"n/a")</f>
        <v>723.4375</v>
      </c>
      <c r="L625" s="54">
        <f t="shared" si="2268"/>
        <v>845.9375</v>
      </c>
      <c r="M625" s="54">
        <f t="shared" si="2268"/>
        <v>841.04166666666663</v>
      </c>
      <c r="N625" s="54">
        <f t="shared" si="2268"/>
        <v>728.33333333333337</v>
      </c>
      <c r="O625" s="54">
        <f t="shared" si="2268"/>
        <v>855.72916666666674</v>
      </c>
      <c r="P625" s="54">
        <f t="shared" si="2268"/>
        <v>855.72916666666674</v>
      </c>
      <c r="Q625" s="54">
        <f t="shared" si="2268"/>
        <v>642.60416666666663</v>
      </c>
      <c r="R625" s="54" t="str">
        <f t="shared" si="2268"/>
        <v>n/a</v>
      </c>
      <c r="T625" s="54">
        <f t="shared" ref="T625:Z625" si="2269">IFERROR((K469+K521+K573)/3,"n/a")</f>
        <v>548.375</v>
      </c>
      <c r="U625" s="54">
        <f t="shared" si="2269"/>
        <v>546.09722222222217</v>
      </c>
      <c r="V625" s="54">
        <f t="shared" si="2269"/>
        <v>555.05555555555554</v>
      </c>
      <c r="W625" s="54">
        <f t="shared" si="2269"/>
        <v>511.66666666666669</v>
      </c>
      <c r="X625" s="54">
        <f t="shared" si="2269"/>
        <v>552.52777777777771</v>
      </c>
      <c r="Y625" s="54">
        <f t="shared" si="2269"/>
        <v>552.52777777777771</v>
      </c>
      <c r="Z625" s="54">
        <f t="shared" si="2269"/>
        <v>459.20833333333331</v>
      </c>
      <c r="AA625" s="54" t="e">
        <f t="shared" ref="AA625" si="2270">(R469+R521+R573)/3</f>
        <v>#VALUE!</v>
      </c>
      <c r="AC625" s="74">
        <f>+AF625-'Figure 10 data'!I837</f>
        <v>0</v>
      </c>
      <c r="AD625" s="54">
        <f t="shared" si="2225"/>
        <v>17.012385077121795</v>
      </c>
      <c r="AE625" s="54">
        <f t="shared" si="2182"/>
        <v>32.760243139449145</v>
      </c>
      <c r="AF625" s="54">
        <f t="shared" si="2147"/>
        <v>38.12431188069263</v>
      </c>
      <c r="AG625" s="54">
        <f t="shared" si="2148"/>
        <v>31.921824104234521</v>
      </c>
      <c r="AH625" s="54">
        <f t="shared" si="2149"/>
        <v>32.723342215072158</v>
      </c>
      <c r="AI625" s="54">
        <f t="shared" si="2150"/>
        <v>32.723342215072158</v>
      </c>
      <c r="AJ625" s="54">
        <f t="shared" si="2151"/>
        <v>17.956628255149255</v>
      </c>
      <c r="AK625" s="54" t="e">
        <f t="shared" ref="AK625" si="2271">(I625/AA625-1)*100</f>
        <v>#REF!</v>
      </c>
      <c r="AM625" s="74">
        <f>AP625-'Figure 10 data'!H837</f>
        <v>0</v>
      </c>
      <c r="AN625" s="54">
        <f t="shared" si="2205"/>
        <v>35.087719298245609</v>
      </c>
      <c r="AO625" s="54">
        <f t="shared" si="2184"/>
        <v>35.093167701863372</v>
      </c>
      <c r="AP625" s="54">
        <f t="shared" si="2118"/>
        <v>10.843373493975905</v>
      </c>
      <c r="AQ625" s="54">
        <f t="shared" si="2119"/>
        <v>12.5</v>
      </c>
      <c r="AR625" s="54">
        <f t="shared" si="2125"/>
        <v>-2.2222222222222143</v>
      </c>
      <c r="AS625" s="54">
        <f t="shared" si="2126"/>
        <v>-2.2222222222222143</v>
      </c>
      <c r="AT625" s="54">
        <f t="shared" si="2127"/>
        <v>-4.4117647058823479</v>
      </c>
      <c r="AU625" s="54" t="e">
        <f t="shared" ref="AU625" si="2272">(I625/I573-1)*100</f>
        <v>#REF!</v>
      </c>
    </row>
    <row r="626" spans="1:47" x14ac:dyDescent="0.25">
      <c r="A626" s="12">
        <f t="shared" si="1977"/>
        <v>41961</v>
      </c>
      <c r="B626" s="54" t="str">
        <f>TWK!B569</f>
        <v>n/a</v>
      </c>
      <c r="C626" s="54">
        <f>TWK!C569</f>
        <v>707.5</v>
      </c>
      <c r="D626" s="54">
        <f>TWK!D569</f>
        <v>668.75</v>
      </c>
      <c r="E626" s="54">
        <f>TWK!E569</f>
        <v>543.75</v>
      </c>
      <c r="F626" s="54">
        <f>TWK!F569</f>
        <v>698.75</v>
      </c>
      <c r="G626" s="54">
        <f>TWK!G569</f>
        <v>698.75</v>
      </c>
      <c r="H626" s="54">
        <f>TWK!H569</f>
        <v>475</v>
      </c>
      <c r="I626" s="54" t="e">
        <f>TWK!#REF!</f>
        <v>#REF!</v>
      </c>
      <c r="K626" s="54">
        <f t="shared" ref="K626:R626" si="2273">IFERROR(AVERAGE(B623:B626),"n/a")</f>
        <v>700</v>
      </c>
      <c r="L626" s="54">
        <f t="shared" si="2273"/>
        <v>808.75</v>
      </c>
      <c r="M626" s="54">
        <f t="shared" si="2273"/>
        <v>790.10416666666663</v>
      </c>
      <c r="N626" s="54">
        <f t="shared" si="2273"/>
        <v>681.45833333333337</v>
      </c>
      <c r="O626" s="54">
        <f t="shared" si="2273"/>
        <v>808.54166666666674</v>
      </c>
      <c r="P626" s="54">
        <f t="shared" si="2273"/>
        <v>808.54166666666674</v>
      </c>
      <c r="Q626" s="54">
        <f t="shared" si="2273"/>
        <v>598.85416666666663</v>
      </c>
      <c r="R626" s="54" t="str">
        <f t="shared" si="2273"/>
        <v>n/a</v>
      </c>
      <c r="T626" s="54">
        <f t="shared" ref="T626:Z626" si="2274">IFERROR((K470+K522+K574)/3,"n/a")</f>
        <v>538.31944444444446</v>
      </c>
      <c r="U626" s="54">
        <f t="shared" si="2274"/>
        <v>535.80555555555554</v>
      </c>
      <c r="V626" s="54">
        <f t="shared" si="2274"/>
        <v>551.08333333333337</v>
      </c>
      <c r="W626" s="54">
        <f t="shared" si="2274"/>
        <v>502.8055555555556</v>
      </c>
      <c r="X626" s="54">
        <f t="shared" si="2274"/>
        <v>545.22222222222217</v>
      </c>
      <c r="Y626" s="54">
        <f t="shared" si="2274"/>
        <v>545.22222222222217</v>
      </c>
      <c r="Z626" s="54">
        <f t="shared" si="2274"/>
        <v>433.58333333333331</v>
      </c>
      <c r="AA626" s="54" t="e">
        <f t="shared" ref="AA626" si="2275">(R470+R522+R574)/3</f>
        <v>#VALUE!</v>
      </c>
      <c r="AC626" s="74">
        <f>+AF626-'Figure 10 data'!I838</f>
        <v>0</v>
      </c>
      <c r="AD626" s="54" t="str">
        <f t="shared" si="2225"/>
        <v>n/a</v>
      </c>
      <c r="AE626" s="54">
        <f t="shared" si="2182"/>
        <v>32.044170252475503</v>
      </c>
      <c r="AF626" s="54">
        <f t="shared" si="2147"/>
        <v>21.351882655375775</v>
      </c>
      <c r="AG626" s="54">
        <f t="shared" si="2148"/>
        <v>8.1431965084801874</v>
      </c>
      <c r="AH626" s="54">
        <f t="shared" si="2149"/>
        <v>28.158752802119437</v>
      </c>
      <c r="AI626" s="54">
        <f t="shared" si="2150"/>
        <v>28.158752802119437</v>
      </c>
      <c r="AJ626" s="54">
        <f t="shared" si="2151"/>
        <v>9.5521814337881992</v>
      </c>
      <c r="AK626" s="54" t="e">
        <f t="shared" ref="AK626" si="2276">(I626/AA626-1)*100</f>
        <v>#REF!</v>
      </c>
      <c r="AM626" s="74">
        <f>AP626-'Figure 10 data'!H838</f>
        <v>0</v>
      </c>
      <c r="AN626" s="54" t="str">
        <f t="shared" si="2205"/>
        <v>n/a</v>
      </c>
      <c r="AO626" s="54">
        <f t="shared" si="2184"/>
        <v>29.816513761467899</v>
      </c>
      <c r="AP626" s="54">
        <f t="shared" si="2118"/>
        <v>2.8846153846153744</v>
      </c>
      <c r="AQ626" s="54">
        <f t="shared" si="2119"/>
        <v>-11.824324324324319</v>
      </c>
      <c r="AR626" s="54">
        <f t="shared" si="2125"/>
        <v>-0.17857142857142794</v>
      </c>
      <c r="AS626" s="54">
        <f t="shared" si="2126"/>
        <v>-0.17857142857142794</v>
      </c>
      <c r="AT626" s="54">
        <f t="shared" si="2127"/>
        <v>-14.925373134328368</v>
      </c>
      <c r="AU626" s="54" t="e">
        <f t="shared" ref="AU626" si="2277">(I626/I574-1)*100</f>
        <v>#REF!</v>
      </c>
    </row>
    <row r="627" spans="1:47" x14ac:dyDescent="0.25">
      <c r="A627" s="12">
        <f t="shared" si="1977"/>
        <v>41968</v>
      </c>
      <c r="B627" s="54" t="str">
        <f>TWK!B570</f>
        <v>n/a</v>
      </c>
      <c r="C627" s="54">
        <f>TWK!C570</f>
        <v>675</v>
      </c>
      <c r="D627" s="54">
        <f>TWK!D570</f>
        <v>550</v>
      </c>
      <c r="E627" s="54">
        <f>TWK!E570</f>
        <v>425</v>
      </c>
      <c r="F627" s="54">
        <f>TWK!F570</f>
        <v>538.33333333333337</v>
      </c>
      <c r="G627" s="54">
        <f>TWK!G570</f>
        <v>538.33333333333337</v>
      </c>
      <c r="H627" s="54">
        <f>TWK!H570</f>
        <v>375</v>
      </c>
      <c r="I627" s="54" t="e">
        <f>TWK!#REF!</f>
        <v>#REF!</v>
      </c>
      <c r="K627" s="54">
        <f t="shared" ref="K627:R627" si="2278">IFERROR(AVERAGE(B624:B627),"n/a")</f>
        <v>683.33333333333326</v>
      </c>
      <c r="L627" s="54">
        <f t="shared" si="2278"/>
        <v>746.25</v>
      </c>
      <c r="M627" s="54">
        <f t="shared" si="2278"/>
        <v>708.85416666666663</v>
      </c>
      <c r="N627" s="54">
        <f t="shared" si="2278"/>
        <v>591.875</v>
      </c>
      <c r="O627" s="54">
        <f t="shared" si="2278"/>
        <v>716.04166666666674</v>
      </c>
      <c r="P627" s="54">
        <f t="shared" si="2278"/>
        <v>716.04166666666674</v>
      </c>
      <c r="Q627" s="54">
        <f t="shared" si="2278"/>
        <v>505.10416666666663</v>
      </c>
      <c r="R627" s="54" t="str">
        <f t="shared" si="2278"/>
        <v>n/a</v>
      </c>
      <c r="T627" s="54">
        <f t="shared" ref="T627:Z627" si="2279">IFERROR((K471+K523+K575)/3,"n/a")</f>
        <v>525.69444444444446</v>
      </c>
      <c r="U627" s="54">
        <f t="shared" si="2279"/>
        <v>525.88425925925924</v>
      </c>
      <c r="V627" s="54">
        <f t="shared" si="2279"/>
        <v>542.58333333333337</v>
      </c>
      <c r="W627" s="54">
        <f t="shared" si="2279"/>
        <v>474.58333333333331</v>
      </c>
      <c r="X627" s="54">
        <f t="shared" si="2279"/>
        <v>519.18055555555554</v>
      </c>
      <c r="Y627" s="54">
        <f t="shared" si="2279"/>
        <v>519.18055555555554</v>
      </c>
      <c r="Z627" s="54">
        <f t="shared" si="2279"/>
        <v>385.76388888888886</v>
      </c>
      <c r="AA627" s="54" t="e">
        <f t="shared" ref="AA627" si="2280">(R471+R523+R575)/3</f>
        <v>#VALUE!</v>
      </c>
      <c r="AC627" s="74">
        <f>+AF627-'Figure 10 data'!I839</f>
        <v>0</v>
      </c>
      <c r="AD627" s="54" t="str">
        <f t="shared" si="2225"/>
        <v>n/a</v>
      </c>
      <c r="AE627" s="54">
        <f t="shared" si="2182"/>
        <v>28.355239411573095</v>
      </c>
      <c r="AF627" s="54">
        <f t="shared" si="2147"/>
        <v>1.3669175241898257</v>
      </c>
      <c r="AG627" s="54">
        <f t="shared" si="2148"/>
        <v>-10.447761194029848</v>
      </c>
      <c r="AH627" s="54">
        <f t="shared" si="2149"/>
        <v>3.6890398865734086</v>
      </c>
      <c r="AI627" s="54">
        <f t="shared" si="2150"/>
        <v>3.6890398865734086</v>
      </c>
      <c r="AJ627" s="54">
        <f t="shared" si="2151"/>
        <v>-2.7902790279027867</v>
      </c>
      <c r="AK627" s="54" t="e">
        <f t="shared" ref="AK627" si="2281">(I627/AA627-1)*100</f>
        <v>#REF!</v>
      </c>
      <c r="AM627" s="74">
        <f>AP627-'Figure 10 data'!H839</f>
        <v>0</v>
      </c>
      <c r="AN627" s="54" t="str">
        <f t="shared" si="2205"/>
        <v>n/a</v>
      </c>
      <c r="AO627" s="54">
        <f t="shared" si="2184"/>
        <v>24.423963133640548</v>
      </c>
      <c r="AP627" s="54">
        <f t="shared" si="2118"/>
        <v>3.7735849056603765</v>
      </c>
      <c r="AQ627" s="54">
        <f t="shared" si="2119"/>
        <v>-7.608695652173914</v>
      </c>
      <c r="AR627" s="54">
        <f t="shared" si="2125"/>
        <v>0.15503875968994052</v>
      </c>
      <c r="AS627" s="54">
        <f t="shared" si="2126"/>
        <v>0.15503875968994052</v>
      </c>
      <c r="AT627" s="54">
        <f t="shared" si="2127"/>
        <v>3.4482758620689724</v>
      </c>
      <c r="AU627" s="54" t="e">
        <f t="shared" ref="AU627" si="2282">(I627/I575-1)*100</f>
        <v>#REF!</v>
      </c>
    </row>
    <row r="628" spans="1:47" x14ac:dyDescent="0.25">
      <c r="A628" s="12">
        <f t="shared" si="1977"/>
        <v>41975</v>
      </c>
      <c r="B628" s="54" t="str">
        <f>TWK!B571</f>
        <v>n/a</v>
      </c>
      <c r="C628" s="54" t="str">
        <f>TWK!C571</f>
        <v>n/a</v>
      </c>
      <c r="D628" s="54">
        <f>TWK!D571</f>
        <v>575</v>
      </c>
      <c r="E628" s="54">
        <f>TWK!E571</f>
        <v>393.75</v>
      </c>
      <c r="F628" s="54">
        <f>TWK!F571</f>
        <v>447.5</v>
      </c>
      <c r="G628" s="54">
        <f>TWK!G571</f>
        <v>447.5</v>
      </c>
      <c r="H628" s="54">
        <f>TWK!H571</f>
        <v>337.5</v>
      </c>
      <c r="I628" s="54" t="e">
        <f>TWK!#REF!</f>
        <v>#REF!</v>
      </c>
      <c r="K628" s="54">
        <f t="shared" ref="K628:R628" si="2283">IFERROR(AVERAGE(B625:B628),"n/a")</f>
        <v>641.66666666666663</v>
      </c>
      <c r="L628" s="54">
        <f t="shared" si="2283"/>
        <v>702.5</v>
      </c>
      <c r="M628" s="54">
        <f t="shared" si="2283"/>
        <v>640.10416666666663</v>
      </c>
      <c r="N628" s="54">
        <f t="shared" si="2283"/>
        <v>509.375</v>
      </c>
      <c r="O628" s="54">
        <f t="shared" si="2283"/>
        <v>604.47916666666674</v>
      </c>
      <c r="P628" s="54">
        <f t="shared" si="2283"/>
        <v>604.47916666666674</v>
      </c>
      <c r="Q628" s="54">
        <f t="shared" si="2283"/>
        <v>432.29166666666663</v>
      </c>
      <c r="R628" s="54" t="str">
        <f t="shared" si="2283"/>
        <v>n/a</v>
      </c>
      <c r="T628" s="54">
        <f t="shared" ref="T628:Z628" si="2284">IFERROR((K472+K524+K576)/3,"n/a")</f>
        <v>520.83333333333337</v>
      </c>
      <c r="U628" s="54">
        <f t="shared" si="2284"/>
        <v>518.33333333333337</v>
      </c>
      <c r="V628" s="54">
        <f t="shared" si="2284"/>
        <v>535.5</v>
      </c>
      <c r="W628" s="54">
        <f t="shared" si="2284"/>
        <v>455.25</v>
      </c>
      <c r="X628" s="54">
        <f t="shared" si="2284"/>
        <v>512.65277777777783</v>
      </c>
      <c r="Y628" s="54">
        <f t="shared" si="2284"/>
        <v>512.65277777777783</v>
      </c>
      <c r="Z628" s="54">
        <f t="shared" si="2284"/>
        <v>373.26388888888891</v>
      </c>
      <c r="AA628" s="54" t="e">
        <f t="shared" ref="AA628" si="2285">(R472+R524+R576)/3</f>
        <v>#VALUE!</v>
      </c>
      <c r="AC628" s="74">
        <f>+AF628-'Figure 10 data'!I840</f>
        <v>0</v>
      </c>
      <c r="AD628" s="54" t="str">
        <f t="shared" si="2225"/>
        <v>n/a</v>
      </c>
      <c r="AE628" s="54" t="str">
        <f t="shared" si="2182"/>
        <v>n/a</v>
      </c>
      <c r="AF628" s="54">
        <f t="shared" si="2147"/>
        <v>7.3762838468720782</v>
      </c>
      <c r="AG628" s="54">
        <f t="shared" si="2148"/>
        <v>-13.509060955518947</v>
      </c>
      <c r="AH628" s="54">
        <f t="shared" si="2149"/>
        <v>-12.708948551922195</v>
      </c>
      <c r="AI628" s="54">
        <f t="shared" si="2150"/>
        <v>-12.708948551922195</v>
      </c>
      <c r="AJ628" s="54">
        <f t="shared" si="2151"/>
        <v>-9.5813953488372192</v>
      </c>
      <c r="AK628" s="54" t="e">
        <f t="shared" ref="AK628" si="2286">(I628/AA628-1)*100</f>
        <v>#REF!</v>
      </c>
      <c r="AM628" s="74">
        <f>AP628-'Figure 10 data'!H840</f>
        <v>0</v>
      </c>
      <c r="AN628" s="54" t="str">
        <f t="shared" si="2205"/>
        <v>n/a</v>
      </c>
      <c r="AO628" s="54" t="str">
        <f t="shared" si="2184"/>
        <v>n/a</v>
      </c>
      <c r="AP628" s="54">
        <f t="shared" si="2118"/>
        <v>6.1538461538461542</v>
      </c>
      <c r="AQ628" s="54">
        <f t="shared" si="2119"/>
        <v>-14.71119133574007</v>
      </c>
      <c r="AR628" s="54">
        <f t="shared" si="2125"/>
        <v>-17.384615384615376</v>
      </c>
      <c r="AS628" s="54">
        <f t="shared" si="2126"/>
        <v>-17.384615384615376</v>
      </c>
      <c r="AT628" s="54">
        <f t="shared" si="2127"/>
        <v>0.24752475247524774</v>
      </c>
      <c r="AU628" s="54" t="e">
        <f t="shared" ref="AU628" si="2287">(I628/I576-1)*100</f>
        <v>#REF!</v>
      </c>
    </row>
    <row r="629" spans="1:47" x14ac:dyDescent="0.25">
      <c r="A629" s="12">
        <f t="shared" si="1977"/>
        <v>41982</v>
      </c>
      <c r="B629" s="54" t="str">
        <f>TWK!B572</f>
        <v>n/a</v>
      </c>
      <c r="C629" s="54" t="str">
        <f>TWK!C572</f>
        <v>n/a</v>
      </c>
      <c r="D629" s="54">
        <f>TWK!D572</f>
        <v>503.33333333333331</v>
      </c>
      <c r="E629" s="54">
        <f>TWK!E572</f>
        <v>333.33333333333331</v>
      </c>
      <c r="F629" s="54">
        <f>TWK!F572</f>
        <v>400</v>
      </c>
      <c r="G629" s="54">
        <f>TWK!G572</f>
        <v>400</v>
      </c>
      <c r="H629" s="54">
        <f>TWK!H572</f>
        <v>316.66666666666669</v>
      </c>
      <c r="I629" s="54" t="e">
        <f>TWK!#REF!</f>
        <v>#REF!</v>
      </c>
      <c r="K629" s="54" t="str">
        <f t="shared" ref="K629:R629" si="2288">IFERROR(AVERAGE(B626:B629),"n/a")</f>
        <v>n/a</v>
      </c>
      <c r="L629" s="54">
        <f t="shared" si="2288"/>
        <v>691.25</v>
      </c>
      <c r="M629" s="54">
        <f t="shared" si="2288"/>
        <v>574.27083333333337</v>
      </c>
      <c r="N629" s="54">
        <f t="shared" si="2288"/>
        <v>423.95833333333331</v>
      </c>
      <c r="O629" s="54">
        <f t="shared" si="2288"/>
        <v>521.14583333333337</v>
      </c>
      <c r="P629" s="54">
        <f t="shared" si="2288"/>
        <v>521.14583333333337</v>
      </c>
      <c r="Q629" s="54">
        <f t="shared" si="2288"/>
        <v>376.04166666666669</v>
      </c>
      <c r="R629" s="54" t="str">
        <f t="shared" si="2288"/>
        <v>n/a</v>
      </c>
      <c r="T629" s="54" t="str">
        <f t="shared" ref="T629:Z629" si="2289">IFERROR((K473+K525+K577)/3,"n/a")</f>
        <v>n/a</v>
      </c>
      <c r="U629" s="54">
        <f t="shared" si="2289"/>
        <v>520.25</v>
      </c>
      <c r="V629" s="54">
        <f t="shared" si="2289"/>
        <v>523</v>
      </c>
      <c r="W629" s="54">
        <f t="shared" si="2289"/>
        <v>435.36111111111109</v>
      </c>
      <c r="X629" s="54">
        <f t="shared" si="2289"/>
        <v>492.34722222222217</v>
      </c>
      <c r="Y629" s="54">
        <f t="shared" si="2289"/>
        <v>492.34722222222217</v>
      </c>
      <c r="Z629" s="54">
        <f t="shared" si="2289"/>
        <v>353.26388888888886</v>
      </c>
      <c r="AA629" s="54" t="e">
        <f t="shared" ref="AA629" si="2290">(R473+R525+R577)/3</f>
        <v>#VALUE!</v>
      </c>
      <c r="AC629" s="74">
        <f>+AF629-'Figure 10 data'!I841</f>
        <v>0</v>
      </c>
      <c r="AD629" s="54" t="str">
        <f t="shared" si="2225"/>
        <v>n/a</v>
      </c>
      <c r="AE629" s="54" t="str">
        <f t="shared" si="2182"/>
        <v>n/a</v>
      </c>
      <c r="AF629" s="54">
        <f t="shared" si="2147"/>
        <v>-3.7603569152326322</v>
      </c>
      <c r="AG629" s="54">
        <f t="shared" si="2148"/>
        <v>-23.435207043960947</v>
      </c>
      <c r="AH629" s="54">
        <f t="shared" si="2149"/>
        <v>-18.756523456232888</v>
      </c>
      <c r="AI629" s="54">
        <f t="shared" si="2150"/>
        <v>-18.756523456232888</v>
      </c>
      <c r="AJ629" s="54">
        <f t="shared" si="2151"/>
        <v>-10.359740515038318</v>
      </c>
      <c r="AK629" s="54" t="e">
        <f t="shared" ref="AK629" si="2291">(I629/AA629-1)*100</f>
        <v>#REF!</v>
      </c>
      <c r="AM629" s="74">
        <f>AP629-'Figure 10 data'!H841</f>
        <v>0</v>
      </c>
      <c r="AN629" s="54" t="str">
        <f t="shared" si="2205"/>
        <v>n/a</v>
      </c>
      <c r="AO629" s="54" t="str">
        <f t="shared" si="2184"/>
        <v>n/a</v>
      </c>
      <c r="AP629" s="54">
        <f t="shared" si="2118"/>
        <v>-6.5015479876161075</v>
      </c>
      <c r="AQ629" s="54">
        <f t="shared" si="2119"/>
        <v>-22.480620155038768</v>
      </c>
      <c r="AR629" s="54">
        <f t="shared" si="2125"/>
        <v>-21.568627450980394</v>
      </c>
      <c r="AS629" s="54">
        <f t="shared" si="2126"/>
        <v>-21.568627450980394</v>
      </c>
      <c r="AT629" s="54">
        <f t="shared" si="2127"/>
        <v>0.52910052910053462</v>
      </c>
      <c r="AU629" s="54" t="e">
        <f t="shared" ref="AU629" si="2292">(I629/I577-1)*100</f>
        <v>#REF!</v>
      </c>
    </row>
    <row r="630" spans="1:47" x14ac:dyDescent="0.25">
      <c r="A630" s="12">
        <f t="shared" si="1977"/>
        <v>41989</v>
      </c>
      <c r="B630" s="54" t="str">
        <f>TWK!B573</f>
        <v>n/a</v>
      </c>
      <c r="C630" s="54" t="str">
        <f>TWK!C573</f>
        <v>n/a</v>
      </c>
      <c r="D630" s="54">
        <f>TWK!D573</f>
        <v>495</v>
      </c>
      <c r="E630" s="54">
        <f>TWK!E573</f>
        <v>352.5</v>
      </c>
      <c r="F630" s="54">
        <f>TWK!F573</f>
        <v>481.25</v>
      </c>
      <c r="G630" s="54">
        <f>TWK!G573</f>
        <v>481.25</v>
      </c>
      <c r="H630" s="54">
        <f>TWK!H573</f>
        <v>333.75</v>
      </c>
      <c r="I630" s="54" t="e">
        <f>TWK!#REF!</f>
        <v>#REF!</v>
      </c>
      <c r="K630" s="54" t="str">
        <f t="shared" ref="K630:R630" si="2293">IFERROR(AVERAGE(B627:B630),"n/a")</f>
        <v>n/a</v>
      </c>
      <c r="L630" s="54">
        <f t="shared" si="2293"/>
        <v>675</v>
      </c>
      <c r="M630" s="54">
        <f t="shared" si="2293"/>
        <v>530.83333333333326</v>
      </c>
      <c r="N630" s="54">
        <f t="shared" si="2293"/>
        <v>376.14583333333331</v>
      </c>
      <c r="O630" s="54">
        <f t="shared" si="2293"/>
        <v>466.77083333333337</v>
      </c>
      <c r="P630" s="54">
        <f t="shared" si="2293"/>
        <v>466.77083333333337</v>
      </c>
      <c r="Q630" s="54">
        <f t="shared" si="2293"/>
        <v>340.72916666666669</v>
      </c>
      <c r="R630" s="54" t="str">
        <f t="shared" si="2293"/>
        <v>n/a</v>
      </c>
      <c r="T630" s="54" t="str">
        <f t="shared" ref="T630:Z630" si="2294">IFERROR((K474+K526+K578)/3,"n/a")</f>
        <v>n/a</v>
      </c>
      <c r="U630" s="54" t="str">
        <f t="shared" si="2294"/>
        <v>n/a</v>
      </c>
      <c r="V630" s="54">
        <f t="shared" si="2294"/>
        <v>508.97222222222217</v>
      </c>
      <c r="W630" s="54">
        <f t="shared" si="2294"/>
        <v>416.44444444444451</v>
      </c>
      <c r="X630" s="54">
        <f t="shared" si="2294"/>
        <v>455.56944444444451</v>
      </c>
      <c r="Y630" s="54">
        <f t="shared" si="2294"/>
        <v>455.56944444444451</v>
      </c>
      <c r="Z630" s="54">
        <f t="shared" si="2294"/>
        <v>325.98611111111109</v>
      </c>
      <c r="AA630" s="54" t="e">
        <f t="shared" ref="AA630" si="2295">(R474+R526+R578)/3</f>
        <v>#VALUE!</v>
      </c>
      <c r="AC630" s="74">
        <f>+AF630-'Figure 10 data'!I842</f>
        <v>0</v>
      </c>
      <c r="AD630" s="54" t="str">
        <f t="shared" si="2225"/>
        <v>n/a</v>
      </c>
      <c r="AE630" s="54" t="str">
        <f t="shared" si="2182"/>
        <v>n/a</v>
      </c>
      <c r="AF630" s="54">
        <f t="shared" si="2147"/>
        <v>-2.7451836489657766</v>
      </c>
      <c r="AG630" s="54">
        <f t="shared" si="2148"/>
        <v>-15.354855923159027</v>
      </c>
      <c r="AH630" s="54">
        <f t="shared" si="2149"/>
        <v>5.6370232614859184</v>
      </c>
      <c r="AI630" s="54">
        <f t="shared" si="2150"/>
        <v>5.6370232614859184</v>
      </c>
      <c r="AJ630" s="54">
        <f t="shared" si="2151"/>
        <v>2.381662477099411</v>
      </c>
      <c r="AK630" s="54" t="e">
        <f t="shared" ref="AK630" si="2296">(I630/AA630-1)*100</f>
        <v>#REF!</v>
      </c>
      <c r="AM630" s="74">
        <f>AP630-'Figure 10 data'!H842</f>
        <v>0</v>
      </c>
      <c r="AN630" s="54" t="str">
        <f t="shared" si="2205"/>
        <v>n/a</v>
      </c>
      <c r="AO630" s="54" t="str">
        <f t="shared" si="2184"/>
        <v>n/a</v>
      </c>
      <c r="AP630" s="54">
        <f t="shared" si="2118"/>
        <v>-14.161849710982654</v>
      </c>
      <c r="AQ630" s="54">
        <f t="shared" si="2119"/>
        <v>-25.789473684210527</v>
      </c>
      <c r="AR630" s="54">
        <f t="shared" si="2125"/>
        <v>11.91860465116279</v>
      </c>
      <c r="AS630" s="54">
        <f t="shared" si="2126"/>
        <v>11.91860465116279</v>
      </c>
      <c r="AT630" s="54">
        <f t="shared" si="2127"/>
        <v>11.871508379888285</v>
      </c>
      <c r="AU630" s="54" t="e">
        <f t="shared" ref="AU630" si="2297">(I630/I578-1)*100</f>
        <v>#REF!</v>
      </c>
    </row>
    <row r="631" spans="1:47" x14ac:dyDescent="0.25">
      <c r="A631" s="12">
        <f t="shared" si="1977"/>
        <v>41996</v>
      </c>
      <c r="B631" s="54" t="str">
        <f>TWK!B574</f>
        <v>n/a</v>
      </c>
      <c r="C631" s="54" t="str">
        <f>TWK!C574</f>
        <v>n/a</v>
      </c>
      <c r="D631" s="54">
        <f>TWK!D574</f>
        <v>446.66666666666669</v>
      </c>
      <c r="E631" s="54">
        <f>TWK!E574</f>
        <v>301.66666666666669</v>
      </c>
      <c r="F631" s="54">
        <f>TWK!F574</f>
        <v>423.33333333333331</v>
      </c>
      <c r="G631" s="54">
        <f>TWK!G574</f>
        <v>423.33333333333331</v>
      </c>
      <c r="H631" s="54">
        <f>TWK!H574</f>
        <v>260</v>
      </c>
      <c r="I631" s="54" t="e">
        <f>TWK!#REF!</f>
        <v>#REF!</v>
      </c>
      <c r="K631" s="54" t="str">
        <f t="shared" ref="K631:R631" si="2298">IFERROR(AVERAGE(B628:B631),"n/a")</f>
        <v>n/a</v>
      </c>
      <c r="L631" s="54" t="str">
        <f t="shared" si="2298"/>
        <v>n/a</v>
      </c>
      <c r="M631" s="54">
        <f t="shared" si="2298"/>
        <v>505</v>
      </c>
      <c r="N631" s="54">
        <f t="shared" si="2298"/>
        <v>345.3125</v>
      </c>
      <c r="O631" s="54">
        <f t="shared" si="2298"/>
        <v>438.02083333333331</v>
      </c>
      <c r="P631" s="54">
        <f t="shared" si="2298"/>
        <v>438.02083333333331</v>
      </c>
      <c r="Q631" s="54">
        <f t="shared" si="2298"/>
        <v>311.97916666666669</v>
      </c>
      <c r="R631" s="54" t="str">
        <f t="shared" si="2298"/>
        <v>n/a</v>
      </c>
      <c r="T631" s="54" t="str">
        <f t="shared" ref="T631:Z631" si="2299">IFERROR((K475+K527+K579)/3,"n/a")</f>
        <v>n/a</v>
      </c>
      <c r="U631" s="54" t="str">
        <f t="shared" si="2299"/>
        <v>n/a</v>
      </c>
      <c r="V631" s="54">
        <f t="shared" si="2299"/>
        <v>504.52777777777783</v>
      </c>
      <c r="W631" s="54">
        <f t="shared" si="2299"/>
        <v>413.69444444444451</v>
      </c>
      <c r="X631" s="54">
        <f t="shared" si="2299"/>
        <v>433.83333333333331</v>
      </c>
      <c r="Y631" s="54">
        <f t="shared" si="2299"/>
        <v>433.83333333333331</v>
      </c>
      <c r="Z631" s="54">
        <f t="shared" si="2299"/>
        <v>315.1944444444444</v>
      </c>
      <c r="AA631" s="54" t="e">
        <f t="shared" ref="AA631" si="2300">(R475+R527+R579)/3</f>
        <v>#VALUE!</v>
      </c>
      <c r="AC631" s="74">
        <f>+AF631-'Figure 10 data'!I843</f>
        <v>0</v>
      </c>
      <c r="AD631" s="54" t="str">
        <f t="shared" si="2225"/>
        <v>n/a</v>
      </c>
      <c r="AE631" s="54" t="str">
        <f t="shared" si="2182"/>
        <v>n/a</v>
      </c>
      <c r="AF631" s="54">
        <f t="shared" si="2147"/>
        <v>-11.4683697627044</v>
      </c>
      <c r="AG631" s="54">
        <f t="shared" si="2148"/>
        <v>-27.079836164641115</v>
      </c>
      <c r="AH631" s="54">
        <f t="shared" si="2149"/>
        <v>-2.4202842873607411</v>
      </c>
      <c r="AI631" s="54">
        <f t="shared" si="2150"/>
        <v>-2.4202842873607411</v>
      </c>
      <c r="AJ631" s="54">
        <f t="shared" si="2151"/>
        <v>-17.511236450163025</v>
      </c>
      <c r="AK631" s="54" t="e">
        <f t="shared" ref="AK631" si="2301">(I631/AA631-1)*100</f>
        <v>#REF!</v>
      </c>
      <c r="AM631" s="74">
        <f>AP631-'Figure 10 data'!H843</f>
        <v>0</v>
      </c>
      <c r="AN631" s="54" t="str">
        <f t="shared" si="2205"/>
        <v>n/a</v>
      </c>
      <c r="AO631" s="54" t="str">
        <f t="shared" si="2184"/>
        <v>n/a</v>
      </c>
      <c r="AP631" s="54">
        <f t="shared" si="2118"/>
        <v>-24.29378531073446</v>
      </c>
      <c r="AQ631" s="54">
        <f t="shared" si="2119"/>
        <v>-38.435374149659864</v>
      </c>
      <c r="AR631" s="54">
        <f t="shared" si="2125"/>
        <v>-1.1673151750972721</v>
      </c>
      <c r="AS631" s="54">
        <f t="shared" si="2126"/>
        <v>-1.1673151750972721</v>
      </c>
      <c r="AT631" s="54">
        <f t="shared" si="2127"/>
        <v>-15.67567567567567</v>
      </c>
      <c r="AU631" s="54" t="e">
        <f t="shared" ref="AU631" si="2302">(I631/I579-1)*100</f>
        <v>#REF!</v>
      </c>
    </row>
    <row r="632" spans="1:47" x14ac:dyDescent="0.25">
      <c r="A632" s="12">
        <f t="shared" si="1977"/>
        <v>42003</v>
      </c>
      <c r="B632" s="54" t="str">
        <f>TWK!B575</f>
        <v>n/a</v>
      </c>
      <c r="C632" s="54" t="str">
        <f>TWK!C575</f>
        <v>n/a</v>
      </c>
      <c r="D632" s="54">
        <f>TWK!D575</f>
        <v>390</v>
      </c>
      <c r="E632" s="54">
        <f>TWK!E575</f>
        <v>265</v>
      </c>
      <c r="F632" s="54">
        <f>TWK!F575</f>
        <v>400</v>
      </c>
      <c r="G632" s="54">
        <f>TWK!G575</f>
        <v>400</v>
      </c>
      <c r="H632" s="54">
        <f>TWK!H575</f>
        <v>245</v>
      </c>
      <c r="I632" s="54" t="e">
        <f>TWK!#REF!</f>
        <v>#REF!</v>
      </c>
      <c r="K632" s="54" t="str">
        <f t="shared" ref="K632:R632" si="2303">IFERROR(AVERAGE(B629:B632),"n/a")</f>
        <v>n/a</v>
      </c>
      <c r="L632" s="54" t="str">
        <f t="shared" si="2303"/>
        <v>n/a</v>
      </c>
      <c r="M632" s="54">
        <f t="shared" si="2303"/>
        <v>458.75</v>
      </c>
      <c r="N632" s="54">
        <f t="shared" si="2303"/>
        <v>313.125</v>
      </c>
      <c r="O632" s="54">
        <f t="shared" si="2303"/>
        <v>426.14583333333331</v>
      </c>
      <c r="P632" s="54">
        <f t="shared" si="2303"/>
        <v>426.14583333333331</v>
      </c>
      <c r="Q632" s="54">
        <f t="shared" si="2303"/>
        <v>288.85416666666669</v>
      </c>
      <c r="R632" s="54" t="str">
        <f t="shared" si="2303"/>
        <v>n/a</v>
      </c>
      <c r="T632" s="54" t="str">
        <f t="shared" ref="T632:Z632" si="2304">IFERROR((K476+K528+K580)/3,"n/a")</f>
        <v>n/a</v>
      </c>
      <c r="U632" s="54" t="str">
        <f t="shared" si="2304"/>
        <v>n/a</v>
      </c>
      <c r="V632" s="54">
        <f t="shared" si="2304"/>
        <v>495.63888888888886</v>
      </c>
      <c r="W632" s="54">
        <f t="shared" si="2304"/>
        <v>401.91666666666669</v>
      </c>
      <c r="X632" s="54">
        <f t="shared" si="2304"/>
        <v>407.02777777777783</v>
      </c>
      <c r="Y632" s="54">
        <f t="shared" si="2304"/>
        <v>407.02777777777783</v>
      </c>
      <c r="Z632" s="54">
        <f t="shared" si="2304"/>
        <v>293.9444444444444</v>
      </c>
      <c r="AA632" s="54" t="e">
        <f t="shared" ref="AA632" si="2305">(R476+R528+R580)/3</f>
        <v>#VALUE!</v>
      </c>
      <c r="AC632" s="74">
        <f>+AF632-'Figure 10 data'!I844</f>
        <v>0</v>
      </c>
      <c r="AD632" s="54" t="str">
        <f t="shared" si="2225"/>
        <v>n/a</v>
      </c>
      <c r="AE632" s="54" t="str">
        <f t="shared" si="2182"/>
        <v>n/a</v>
      </c>
      <c r="AF632" s="54">
        <f t="shared" si="2147"/>
        <v>-21.313680434904438</v>
      </c>
      <c r="AG632" s="54">
        <f t="shared" si="2148"/>
        <v>-34.065934065934066</v>
      </c>
      <c r="AH632" s="54">
        <f t="shared" si="2149"/>
        <v>-1.7266088855524608</v>
      </c>
      <c r="AI632" s="54">
        <f t="shared" si="2150"/>
        <v>-1.7266088855524608</v>
      </c>
      <c r="AJ632" s="54">
        <f t="shared" si="2151"/>
        <v>-16.650916650916635</v>
      </c>
      <c r="AK632" s="54" t="e">
        <f t="shared" ref="AK632" si="2306">(I632/AA632-1)*100</f>
        <v>#REF!</v>
      </c>
      <c r="AM632" s="74">
        <f>AP632-'Figure 10 data'!H844</f>
        <v>0</v>
      </c>
      <c r="AN632" s="54" t="str">
        <f t="shared" si="2205"/>
        <v>n/a</v>
      </c>
      <c r="AO632" s="54" t="str">
        <f t="shared" si="2184"/>
        <v>n/a</v>
      </c>
      <c r="AP632" s="54">
        <f t="shared" si="2118"/>
        <v>-33.522727272727273</v>
      </c>
      <c r="AQ632" s="54">
        <f t="shared" si="2119"/>
        <v>-41.111111111111107</v>
      </c>
      <c r="AR632" s="54">
        <f t="shared" si="2125"/>
        <v>-7.6923076923076872</v>
      </c>
      <c r="AS632" s="54">
        <f t="shared" si="2126"/>
        <v>-7.6923076923076872</v>
      </c>
      <c r="AT632" s="54">
        <f t="shared" si="2127"/>
        <v>-17.877094972067031</v>
      </c>
      <c r="AU632" s="54" t="e">
        <f t="shared" ref="AU632" si="2307">(I632/I580-1)*100</f>
        <v>#REF!</v>
      </c>
    </row>
    <row r="633" spans="1:47" x14ac:dyDescent="0.25">
      <c r="A633" s="12">
        <f t="shared" si="1977"/>
        <v>42010</v>
      </c>
      <c r="B633" s="54" t="str">
        <f>TWK!B576</f>
        <v>n/a</v>
      </c>
      <c r="C633" s="54" t="str">
        <f>TWK!C576</f>
        <v>n/a</v>
      </c>
      <c r="D633" s="54">
        <f>TWK!D576</f>
        <v>400</v>
      </c>
      <c r="E633" s="54">
        <f>TWK!E576</f>
        <v>312.5</v>
      </c>
      <c r="F633" s="54">
        <f>TWK!F576</f>
        <v>425</v>
      </c>
      <c r="G633" s="54">
        <f>TWK!G576</f>
        <v>425</v>
      </c>
      <c r="H633" s="54">
        <f>TWK!H576</f>
        <v>250</v>
      </c>
      <c r="I633" s="54" t="e">
        <f>TWK!#REF!</f>
        <v>#REF!</v>
      </c>
      <c r="K633" s="54" t="str">
        <f t="shared" ref="K633:R633" si="2308">IFERROR(AVERAGE(B630:B633),"n/a")</f>
        <v>n/a</v>
      </c>
      <c r="L633" s="54" t="str">
        <f t="shared" si="2308"/>
        <v>n/a</v>
      </c>
      <c r="M633" s="54">
        <f t="shared" si="2308"/>
        <v>432.91666666666669</v>
      </c>
      <c r="N633" s="54">
        <f t="shared" si="2308"/>
        <v>307.91666666666669</v>
      </c>
      <c r="O633" s="54">
        <f t="shared" si="2308"/>
        <v>432.39583333333331</v>
      </c>
      <c r="P633" s="54">
        <f t="shared" si="2308"/>
        <v>432.39583333333331</v>
      </c>
      <c r="Q633" s="54">
        <f t="shared" si="2308"/>
        <v>272.1875</v>
      </c>
      <c r="R633" s="54" t="str">
        <f t="shared" si="2308"/>
        <v>n/a</v>
      </c>
      <c r="T633" s="54" t="str">
        <f t="shared" ref="T633:Z633" si="2309">IFERROR((K477+K529+K581)/3,"n/a")</f>
        <v>n/a</v>
      </c>
      <c r="U633" s="54" t="str">
        <f t="shared" si="2309"/>
        <v>n/a</v>
      </c>
      <c r="V633" s="54">
        <f t="shared" si="2309"/>
        <v>477.72222222222217</v>
      </c>
      <c r="W633" s="54">
        <f t="shared" si="2309"/>
        <v>387.22222222222223</v>
      </c>
      <c r="X633" s="54">
        <f t="shared" si="2309"/>
        <v>377.61111111111109</v>
      </c>
      <c r="Y633" s="54">
        <f t="shared" si="2309"/>
        <v>377.61111111111109</v>
      </c>
      <c r="Z633" s="54">
        <f t="shared" si="2309"/>
        <v>267.76388888888891</v>
      </c>
      <c r="AA633" s="54" t="e">
        <f t="shared" ref="AA633" si="2310">(R477+R529+R581)/3</f>
        <v>#VALUE!</v>
      </c>
      <c r="AC633" s="74">
        <f>+AF633-'Figure 10 data'!I845</f>
        <v>0</v>
      </c>
      <c r="AD633" s="54" t="str">
        <f t="shared" si="2225"/>
        <v>n/a</v>
      </c>
      <c r="AE633" s="54" t="str">
        <f t="shared" si="2182"/>
        <v>n/a</v>
      </c>
      <c r="AF633" s="54">
        <f t="shared" si="2147"/>
        <v>-16.269333643446902</v>
      </c>
      <c r="AG633" s="54">
        <f t="shared" si="2148"/>
        <v>-19.296987087517937</v>
      </c>
      <c r="AH633" s="54">
        <f t="shared" si="2149"/>
        <v>12.549654259232025</v>
      </c>
      <c r="AI633" s="54">
        <f t="shared" si="2150"/>
        <v>12.549654259232025</v>
      </c>
      <c r="AJ633" s="54">
        <f t="shared" si="2151"/>
        <v>-6.6341615229005724</v>
      </c>
      <c r="AK633" s="54" t="e">
        <f t="shared" ref="AK633" si="2311">(I633/AA633-1)*100</f>
        <v>#REF!</v>
      </c>
      <c r="AM633" s="74">
        <f>AP633-'Figure 10 data'!H845</f>
        <v>0</v>
      </c>
      <c r="AN633" s="54" t="str">
        <f t="shared" si="2205"/>
        <v>n/a</v>
      </c>
      <c r="AO633" s="54" t="str">
        <f t="shared" si="2184"/>
        <v>n/a</v>
      </c>
      <c r="AP633" s="54">
        <f t="shared" si="2118"/>
        <v>-29.515418502202639</v>
      </c>
      <c r="AQ633" s="54">
        <f t="shared" si="2119"/>
        <v>-26.470588235294112</v>
      </c>
      <c r="AR633" s="54">
        <f t="shared" si="2125"/>
        <v>3.2388663967611198</v>
      </c>
      <c r="AS633" s="54">
        <f t="shared" si="2126"/>
        <v>3.2388663967611198</v>
      </c>
      <c r="AT633" s="54">
        <f t="shared" si="2127"/>
        <v>-7.4074074074074066</v>
      </c>
      <c r="AU633" s="54" t="e">
        <f t="shared" ref="AU633" si="2312">(I633/I581-1)*100</f>
        <v>#REF!</v>
      </c>
    </row>
    <row r="634" spans="1:47" x14ac:dyDescent="0.25">
      <c r="A634" s="12">
        <f t="shared" si="1977"/>
        <v>42017</v>
      </c>
      <c r="B634" s="54" t="str">
        <f>TWK!B577</f>
        <v>n/a</v>
      </c>
      <c r="C634" s="54" t="str">
        <f>TWK!C577</f>
        <v>n/a</v>
      </c>
      <c r="D634" s="54">
        <f>TWK!D577</f>
        <v>471.66666666666669</v>
      </c>
      <c r="E634" s="54">
        <f>TWK!E577</f>
        <v>335</v>
      </c>
      <c r="F634" s="54">
        <f>TWK!F577</f>
        <v>378.33333333333331</v>
      </c>
      <c r="G634" s="54">
        <f>TWK!G577</f>
        <v>378.33333333333331</v>
      </c>
      <c r="H634" s="54">
        <f>TWK!H577</f>
        <v>256.66666666666669</v>
      </c>
      <c r="I634" s="54" t="e">
        <f>TWK!#REF!</f>
        <v>#REF!</v>
      </c>
      <c r="K634" s="54" t="str">
        <f t="shared" ref="K634:R634" si="2313">IFERROR(AVERAGE(B631:B634),"n/a")</f>
        <v>n/a</v>
      </c>
      <c r="L634" s="54" t="str">
        <f t="shared" si="2313"/>
        <v>n/a</v>
      </c>
      <c r="M634" s="54">
        <f t="shared" si="2313"/>
        <v>427.08333333333337</v>
      </c>
      <c r="N634" s="54">
        <f t="shared" si="2313"/>
        <v>303.54166666666669</v>
      </c>
      <c r="O634" s="54">
        <f t="shared" si="2313"/>
        <v>406.66666666666663</v>
      </c>
      <c r="P634" s="54">
        <f t="shared" si="2313"/>
        <v>406.66666666666663</v>
      </c>
      <c r="Q634" s="54">
        <f t="shared" si="2313"/>
        <v>252.91666666666669</v>
      </c>
      <c r="R634" s="54" t="str">
        <f t="shared" si="2313"/>
        <v>n/a</v>
      </c>
      <c r="T634" s="54" t="str">
        <f t="shared" ref="T634:Z634" si="2314">IFERROR((K478+K530+K582)/3,"n/a")</f>
        <v>n/a</v>
      </c>
      <c r="U634" s="54" t="str">
        <f t="shared" si="2314"/>
        <v>n/a</v>
      </c>
      <c r="V634" s="54">
        <f t="shared" si="2314"/>
        <v>458.09722222222217</v>
      </c>
      <c r="W634" s="54">
        <f t="shared" si="2314"/>
        <v>364.65277777777783</v>
      </c>
      <c r="X634" s="54">
        <f t="shared" si="2314"/>
        <v>358.65277777777777</v>
      </c>
      <c r="Y634" s="54">
        <f t="shared" si="2314"/>
        <v>358.65277777777777</v>
      </c>
      <c r="Z634" s="54">
        <f t="shared" si="2314"/>
        <v>251.56944444444443</v>
      </c>
      <c r="AA634" s="54" t="e">
        <f t="shared" ref="AA634" si="2315">(R478+R530+R582)/3</f>
        <v>#VALUE!</v>
      </c>
      <c r="AC634" s="74">
        <f>+AF634-'Figure 10 data'!I846</f>
        <v>0</v>
      </c>
      <c r="AD634" s="54" t="str">
        <f t="shared" si="2225"/>
        <v>n/a</v>
      </c>
      <c r="AE634" s="54" t="str">
        <f t="shared" si="2182"/>
        <v>n/a</v>
      </c>
      <c r="AF634" s="54">
        <f t="shared" si="2147"/>
        <v>2.9621320073977664</v>
      </c>
      <c r="AG634" s="54">
        <f t="shared" si="2148"/>
        <v>-8.1317844220148654</v>
      </c>
      <c r="AH634" s="54">
        <f t="shared" si="2149"/>
        <v>5.4873562328157099</v>
      </c>
      <c r="AI634" s="54">
        <f t="shared" si="2150"/>
        <v>5.4873562328157099</v>
      </c>
      <c r="AJ634" s="54">
        <f t="shared" si="2151"/>
        <v>2.0261690498537099</v>
      </c>
      <c r="AK634" s="54" t="e">
        <f t="shared" ref="AK634" si="2316">(I634/AA634-1)*100</f>
        <v>#REF!</v>
      </c>
      <c r="AM634" s="74">
        <f>AP634-'Figure 10 data'!H846</f>
        <v>0</v>
      </c>
      <c r="AN634" s="54" t="str">
        <f t="shared" si="2205"/>
        <v>n/a</v>
      </c>
      <c r="AO634" s="54" t="str">
        <f t="shared" si="2184"/>
        <v>n/a</v>
      </c>
      <c r="AP634" s="54">
        <f t="shared" si="2118"/>
        <v>-15.773809523809524</v>
      </c>
      <c r="AQ634" s="54">
        <f t="shared" si="2119"/>
        <v>-12.987012987012992</v>
      </c>
      <c r="AR634" s="54">
        <f t="shared" si="2125"/>
        <v>-4.2194092827004255</v>
      </c>
      <c r="AS634" s="54">
        <f t="shared" si="2126"/>
        <v>-4.2194092827004255</v>
      </c>
      <c r="AT634" s="54">
        <f t="shared" si="2127"/>
        <v>-1.2820512820512775</v>
      </c>
      <c r="AU634" s="54" t="e">
        <f t="shared" ref="AU634" si="2317">(I634/I582-1)*100</f>
        <v>#REF!</v>
      </c>
    </row>
    <row r="635" spans="1:47" x14ac:dyDescent="0.25">
      <c r="A635" s="12">
        <f t="shared" si="1977"/>
        <v>42024</v>
      </c>
      <c r="B635" s="54" t="str">
        <f>TWK!B578</f>
        <v>n/a</v>
      </c>
      <c r="C635" s="54" t="str">
        <f>TWK!C578</f>
        <v>n/a</v>
      </c>
      <c r="D635" s="54">
        <f>TWK!D578</f>
        <v>500</v>
      </c>
      <c r="E635" s="54">
        <f>TWK!E578</f>
        <v>386</v>
      </c>
      <c r="F635" s="54">
        <f>TWK!F578</f>
        <v>388.33333333333331</v>
      </c>
      <c r="G635" s="54">
        <f>TWK!G578</f>
        <v>396.66666666666669</v>
      </c>
      <c r="H635" s="54">
        <f>TWK!H578</f>
        <v>288.33333333333331</v>
      </c>
      <c r="I635" s="54" t="e">
        <f>TWK!#REF!</f>
        <v>#REF!</v>
      </c>
      <c r="K635" s="54" t="str">
        <f t="shared" ref="K635:R635" si="2318">IFERROR(AVERAGE(B632:B635),"n/a")</f>
        <v>n/a</v>
      </c>
      <c r="L635" s="54" t="str">
        <f t="shared" si="2318"/>
        <v>n/a</v>
      </c>
      <c r="M635" s="54">
        <f t="shared" si="2318"/>
        <v>440.41666666666669</v>
      </c>
      <c r="N635" s="54">
        <f t="shared" si="2318"/>
        <v>324.625</v>
      </c>
      <c r="O635" s="54">
        <f t="shared" si="2318"/>
        <v>397.91666666666663</v>
      </c>
      <c r="P635" s="54">
        <f t="shared" si="2318"/>
        <v>400</v>
      </c>
      <c r="Q635" s="54">
        <f t="shared" si="2318"/>
        <v>260</v>
      </c>
      <c r="R635" s="54" t="str">
        <f t="shared" si="2318"/>
        <v>n/a</v>
      </c>
      <c r="T635" s="54" t="str">
        <f t="shared" ref="T635:Z635" si="2319">IFERROR((K479+K531+K583)/3,"n/a")</f>
        <v>n/a</v>
      </c>
      <c r="U635" s="54" t="str">
        <f t="shared" si="2319"/>
        <v>n/a</v>
      </c>
      <c r="V635" s="54">
        <f t="shared" si="2319"/>
        <v>439.625</v>
      </c>
      <c r="W635" s="54">
        <f t="shared" si="2319"/>
        <v>348.125</v>
      </c>
      <c r="X635" s="54">
        <f t="shared" si="2319"/>
        <v>345.65277777777777</v>
      </c>
      <c r="Y635" s="54">
        <f t="shared" si="2319"/>
        <v>345.65277777777777</v>
      </c>
      <c r="Z635" s="54">
        <f t="shared" si="2319"/>
        <v>241.90277777777774</v>
      </c>
      <c r="AA635" s="54" t="e">
        <f t="shared" ref="AA635" si="2320">(R479+R531+R583)/3</f>
        <v>#VALUE!</v>
      </c>
      <c r="AC635" s="74">
        <f>+AF635-'Figure 10 data'!I847</f>
        <v>0</v>
      </c>
      <c r="AD635" s="54" t="str">
        <f t="shared" si="2225"/>
        <v>n/a</v>
      </c>
      <c r="AE635" s="54" t="str">
        <f t="shared" si="2182"/>
        <v>n/a</v>
      </c>
      <c r="AF635" s="54">
        <f t="shared" si="2147"/>
        <v>13.733295422234871</v>
      </c>
      <c r="AG635" s="54">
        <f t="shared" si="2148"/>
        <v>10.879712746858171</v>
      </c>
      <c r="AH635" s="54">
        <f t="shared" si="2149"/>
        <v>12.347812110740541</v>
      </c>
      <c r="AI635" s="54">
        <f t="shared" si="2150"/>
        <v>14.758709366335854</v>
      </c>
      <c r="AJ635" s="54">
        <f t="shared" si="2151"/>
        <v>19.19389102600908</v>
      </c>
      <c r="AK635" s="54" t="e">
        <f t="shared" ref="AK635" si="2321">(I635/AA635-1)*100</f>
        <v>#REF!</v>
      </c>
      <c r="AM635" s="74">
        <f>AP635-'Figure 10 data'!H847</f>
        <v>0</v>
      </c>
      <c r="AN635" s="54" t="str">
        <f t="shared" si="2205"/>
        <v>n/a</v>
      </c>
      <c r="AO635" s="54" t="str">
        <f t="shared" si="2184"/>
        <v>n/a</v>
      </c>
      <c r="AP635" s="54">
        <f t="shared" si="2118"/>
        <v>-9.9099099099099082</v>
      </c>
      <c r="AQ635" s="54">
        <f t="shared" si="2119"/>
        <v>-12.932330827067663</v>
      </c>
      <c r="AR635" s="54">
        <f t="shared" si="2125"/>
        <v>-12.406015037593987</v>
      </c>
      <c r="AS635" s="54">
        <f t="shared" si="2126"/>
        <v>-10.526315789473673</v>
      </c>
      <c r="AT635" s="54">
        <f t="shared" si="2127"/>
        <v>-6.4864864864864868</v>
      </c>
      <c r="AU635" s="54" t="e">
        <f t="shared" ref="AU635" si="2322">(I635/I583-1)*100</f>
        <v>#REF!</v>
      </c>
    </row>
    <row r="636" spans="1:47" x14ac:dyDescent="0.25">
      <c r="A636" s="12">
        <f t="shared" si="1977"/>
        <v>42031</v>
      </c>
      <c r="B636" s="54" t="str">
        <f>TWK!B579</f>
        <v>n/a</v>
      </c>
      <c r="C636" s="54" t="str">
        <f>TWK!C579</f>
        <v>n/a</v>
      </c>
      <c r="D636" s="54">
        <f>TWK!D579</f>
        <v>470</v>
      </c>
      <c r="E636" s="54">
        <f>TWK!E579</f>
        <v>367.5</v>
      </c>
      <c r="F636" s="54">
        <f>TWK!F579</f>
        <v>375</v>
      </c>
      <c r="G636" s="54">
        <f>TWK!G579</f>
        <v>375</v>
      </c>
      <c r="H636" s="54">
        <f>TWK!H579</f>
        <v>282.5</v>
      </c>
      <c r="I636" s="54" t="e">
        <f>TWK!#REF!</f>
        <v>#REF!</v>
      </c>
      <c r="K636" s="54" t="str">
        <f t="shared" ref="K636:R636" si="2323">IFERROR(AVERAGE(B633:B636),"n/a")</f>
        <v>n/a</v>
      </c>
      <c r="L636" s="54" t="str">
        <f t="shared" si="2323"/>
        <v>n/a</v>
      </c>
      <c r="M636" s="54">
        <f t="shared" si="2323"/>
        <v>460.41666666666669</v>
      </c>
      <c r="N636" s="54">
        <f t="shared" si="2323"/>
        <v>350.25</v>
      </c>
      <c r="O636" s="54">
        <f t="shared" si="2323"/>
        <v>391.66666666666663</v>
      </c>
      <c r="P636" s="54">
        <f t="shared" si="2323"/>
        <v>393.75</v>
      </c>
      <c r="Q636" s="54">
        <f t="shared" si="2323"/>
        <v>269.375</v>
      </c>
      <c r="R636" s="54" t="str">
        <f t="shared" si="2323"/>
        <v>n/a</v>
      </c>
      <c r="T636" s="54" t="str">
        <f t="shared" ref="T636:Z636" si="2324">IFERROR((K480+K532+K584)/3,"n/a")</f>
        <v>n/a</v>
      </c>
      <c r="U636" s="54" t="str">
        <f t="shared" si="2324"/>
        <v>n/a</v>
      </c>
      <c r="V636" s="54">
        <f t="shared" si="2324"/>
        <v>435.625</v>
      </c>
      <c r="W636" s="54">
        <f t="shared" si="2324"/>
        <v>345.86111111111114</v>
      </c>
      <c r="X636" s="54">
        <f t="shared" si="2324"/>
        <v>342.98611111111109</v>
      </c>
      <c r="Y636" s="54">
        <f t="shared" si="2324"/>
        <v>342.98611111111109</v>
      </c>
      <c r="Z636" s="54">
        <f t="shared" si="2324"/>
        <v>242.13888888888891</v>
      </c>
      <c r="AA636" s="54" t="e">
        <f t="shared" ref="AA636" si="2325">(R480+R532+R584)/3</f>
        <v>#VALUE!</v>
      </c>
      <c r="AC636" s="74">
        <f>+AF636-'Figure 10 data'!I848</f>
        <v>0</v>
      </c>
      <c r="AD636" s="54" t="str">
        <f t="shared" si="2225"/>
        <v>n/a</v>
      </c>
      <c r="AE636" s="54" t="str">
        <f t="shared" si="2182"/>
        <v>n/a</v>
      </c>
      <c r="AF636" s="54">
        <f t="shared" si="2147"/>
        <v>7.8909612625537973</v>
      </c>
      <c r="AG636" s="54">
        <f t="shared" si="2148"/>
        <v>6.2565255802746744</v>
      </c>
      <c r="AH636" s="54">
        <f t="shared" si="2149"/>
        <v>9.3338732536950797</v>
      </c>
      <c r="AI636" s="54">
        <f t="shared" si="2150"/>
        <v>9.3338732536950797</v>
      </c>
      <c r="AJ636" s="54">
        <f t="shared" si="2151"/>
        <v>16.668578639440156</v>
      </c>
      <c r="AK636" s="54" t="e">
        <f t="shared" ref="AK636" si="2326">(I636/AA636-1)*100</f>
        <v>#REF!</v>
      </c>
      <c r="AM636" s="74">
        <f>AP636-'Figure 10 data'!H848</f>
        <v>0</v>
      </c>
      <c r="AN636" s="54" t="str">
        <f t="shared" si="2205"/>
        <v>n/a</v>
      </c>
      <c r="AO636" s="54" t="str">
        <f t="shared" si="2184"/>
        <v>n/a</v>
      </c>
      <c r="AP636" s="54">
        <f t="shared" si="2118"/>
        <v>-20.33898305084746</v>
      </c>
      <c r="AQ636" s="54">
        <f t="shared" si="2119"/>
        <v>-25.254237288135595</v>
      </c>
      <c r="AR636" s="54">
        <f t="shared" si="2125"/>
        <v>-21.052631578947366</v>
      </c>
      <c r="AS636" s="54">
        <f t="shared" si="2126"/>
        <v>-21.052631578947366</v>
      </c>
      <c r="AT636" s="54">
        <f t="shared" si="2127"/>
        <v>-13.076923076923075</v>
      </c>
      <c r="AU636" s="54" t="e">
        <f t="shared" ref="AU636" si="2327">(I636/I584-1)*100</f>
        <v>#REF!</v>
      </c>
    </row>
    <row r="637" spans="1:47" x14ac:dyDescent="0.25">
      <c r="A637" s="12">
        <f t="shared" si="1977"/>
        <v>42038</v>
      </c>
      <c r="B637" s="54" t="str">
        <f>TWK!B580</f>
        <v>n/a</v>
      </c>
      <c r="C637" s="54" t="str">
        <f>TWK!C580</f>
        <v>n/a</v>
      </c>
      <c r="D637" s="54">
        <f>TWK!D580</f>
        <v>440</v>
      </c>
      <c r="E637" s="54">
        <f>TWK!E580</f>
        <v>350</v>
      </c>
      <c r="F637" s="54">
        <f>TWK!F580</f>
        <v>362.5</v>
      </c>
      <c r="G637" s="54">
        <f>TWK!G580</f>
        <v>362.5</v>
      </c>
      <c r="H637" s="54">
        <f>TWK!H580</f>
        <v>232.5</v>
      </c>
      <c r="I637" s="54" t="e">
        <f>TWK!#REF!</f>
        <v>#REF!</v>
      </c>
      <c r="K637" s="54" t="str">
        <f t="shared" ref="K637:R637" si="2328">IFERROR(AVERAGE(B634:B637),"n/a")</f>
        <v>n/a</v>
      </c>
      <c r="L637" s="54" t="str">
        <f t="shared" si="2328"/>
        <v>n/a</v>
      </c>
      <c r="M637" s="54">
        <f t="shared" si="2328"/>
        <v>470.41666666666669</v>
      </c>
      <c r="N637" s="54">
        <f t="shared" si="2328"/>
        <v>359.625</v>
      </c>
      <c r="O637" s="54">
        <f t="shared" si="2328"/>
        <v>376.04166666666663</v>
      </c>
      <c r="P637" s="54">
        <f t="shared" si="2328"/>
        <v>378.125</v>
      </c>
      <c r="Q637" s="54">
        <f t="shared" si="2328"/>
        <v>265</v>
      </c>
      <c r="R637" s="54" t="str">
        <f t="shared" si="2328"/>
        <v>n/a</v>
      </c>
      <c r="T637" s="54" t="str">
        <f t="shared" ref="T637:Z637" si="2329">IFERROR((K481+K533+K585)/3,"n/a")</f>
        <v>n/a</v>
      </c>
      <c r="U637" s="54" t="str">
        <f t="shared" si="2329"/>
        <v>n/a</v>
      </c>
      <c r="V637" s="54">
        <f t="shared" si="2329"/>
        <v>434.23611111111114</v>
      </c>
      <c r="W637" s="54">
        <f t="shared" si="2329"/>
        <v>346.13888888888891</v>
      </c>
      <c r="X637" s="54">
        <f t="shared" si="2329"/>
        <v>345.06944444444451</v>
      </c>
      <c r="Y637" s="54">
        <f t="shared" si="2329"/>
        <v>345.06944444444451</v>
      </c>
      <c r="Z637" s="54">
        <f t="shared" si="2329"/>
        <v>249.32638888888889</v>
      </c>
      <c r="AA637" s="54" t="e">
        <f t="shared" ref="AA637" si="2330">(R481+R533+R585)/3</f>
        <v>#VALUE!</v>
      </c>
      <c r="AC637" s="74">
        <f>+AF637-'Figure 10 data'!I849</f>
        <v>0</v>
      </c>
      <c r="AD637" s="54" t="str">
        <f t="shared" si="2225"/>
        <v>n/a</v>
      </c>
      <c r="AE637" s="54" t="str">
        <f t="shared" si="2182"/>
        <v>n/a</v>
      </c>
      <c r="AF637" s="54">
        <f t="shared" si="2147"/>
        <v>1.3273628658243997</v>
      </c>
      <c r="AG637" s="54">
        <f t="shared" si="2148"/>
        <v>1.1154802985314127</v>
      </c>
      <c r="AH637" s="54">
        <f t="shared" si="2149"/>
        <v>5.051318172670527</v>
      </c>
      <c r="AI637" s="54">
        <f t="shared" si="2150"/>
        <v>5.051318172670527</v>
      </c>
      <c r="AJ637" s="54">
        <f t="shared" si="2151"/>
        <v>-6.7487396596384697</v>
      </c>
      <c r="AK637" s="54" t="e">
        <f t="shared" ref="AK637" si="2331">(I637/AA637-1)*100</f>
        <v>#REF!</v>
      </c>
      <c r="AM637" s="74" t="e">
        <f>AP637-'Figure 10 data'!H849</f>
        <v>#VALUE!</v>
      </c>
      <c r="AN637" s="54" t="str">
        <f t="shared" si="2205"/>
        <v>n/a</v>
      </c>
      <c r="AO637" s="54" t="str">
        <f t="shared" si="2184"/>
        <v>n/a</v>
      </c>
      <c r="AP637" s="54" t="str">
        <f t="shared" si="2118"/>
        <v>n/a</v>
      </c>
      <c r="AQ637" s="54">
        <f t="shared" si="2119"/>
        <v>-28.8135593220339</v>
      </c>
      <c r="AR637" s="54">
        <f t="shared" si="2125"/>
        <v>-26.271186440677972</v>
      </c>
      <c r="AS637" s="54">
        <f t="shared" si="2126"/>
        <v>-26.271186440677972</v>
      </c>
      <c r="AT637" s="54">
        <f t="shared" si="2127"/>
        <v>-31.951219512195127</v>
      </c>
      <c r="AU637" s="54" t="e">
        <f t="shared" ref="AU637" si="2332">(I637/I585-1)*100</f>
        <v>#REF!</v>
      </c>
    </row>
    <row r="638" spans="1:47" x14ac:dyDescent="0.25">
      <c r="A638" s="12">
        <f t="shared" si="1977"/>
        <v>42045</v>
      </c>
      <c r="B638" s="54" t="str">
        <f>TWK!B581</f>
        <v>n/a</v>
      </c>
      <c r="C638" s="54" t="str">
        <f>TWK!C581</f>
        <v>n/a</v>
      </c>
      <c r="D638" s="54">
        <f>TWK!D581</f>
        <v>410</v>
      </c>
      <c r="E638" s="54">
        <f>TWK!E581</f>
        <v>300</v>
      </c>
      <c r="F638" s="54">
        <f>TWK!F581</f>
        <v>346.66666666666669</v>
      </c>
      <c r="G638" s="54">
        <f>TWK!G581</f>
        <v>346.66666666666669</v>
      </c>
      <c r="H638" s="54">
        <f>TWK!H581</f>
        <v>243.33333333333334</v>
      </c>
      <c r="I638" s="54" t="e">
        <f>TWK!#REF!</f>
        <v>#REF!</v>
      </c>
      <c r="K638" s="54" t="str">
        <f t="shared" ref="K638:R638" si="2333">IFERROR(AVERAGE(B635:B638),"n/a")</f>
        <v>n/a</v>
      </c>
      <c r="L638" s="54" t="str">
        <f t="shared" si="2333"/>
        <v>n/a</v>
      </c>
      <c r="M638" s="54">
        <f t="shared" si="2333"/>
        <v>455</v>
      </c>
      <c r="N638" s="54">
        <f t="shared" si="2333"/>
        <v>350.875</v>
      </c>
      <c r="O638" s="54">
        <f t="shared" si="2333"/>
        <v>368.125</v>
      </c>
      <c r="P638" s="54">
        <f t="shared" si="2333"/>
        <v>370.20833333333337</v>
      </c>
      <c r="Q638" s="54">
        <f t="shared" si="2333"/>
        <v>261.66666666666663</v>
      </c>
      <c r="R638" s="54" t="str">
        <f t="shared" si="2333"/>
        <v>n/a</v>
      </c>
      <c r="T638" s="54" t="str">
        <f t="shared" ref="T638:Z638" si="2334">IFERROR((K482+K534+K586)/3,"n/a")</f>
        <v>n/a</v>
      </c>
      <c r="U638" s="54" t="str">
        <f t="shared" si="2334"/>
        <v>n/a</v>
      </c>
      <c r="V638" s="54">
        <f t="shared" si="2334"/>
        <v>441.61111111111109</v>
      </c>
      <c r="W638" s="54">
        <f t="shared" si="2334"/>
        <v>352.76388888888891</v>
      </c>
      <c r="X638" s="54">
        <f t="shared" si="2334"/>
        <v>351</v>
      </c>
      <c r="Y638" s="54">
        <f t="shared" si="2334"/>
        <v>350.72222222222223</v>
      </c>
      <c r="Z638" s="54">
        <f t="shared" si="2334"/>
        <v>255.85416666666666</v>
      </c>
      <c r="AA638" s="54" t="e">
        <f t="shared" ref="AA638" si="2335">(R482+R534+R586)/3</f>
        <v>#VALUE!</v>
      </c>
      <c r="AC638" s="74">
        <f>+AF638-'Figure 10 data'!I850</f>
        <v>0</v>
      </c>
      <c r="AD638" s="54" t="str">
        <f t="shared" si="2225"/>
        <v>n/a</v>
      </c>
      <c r="AE638" s="54" t="str">
        <f t="shared" si="2182"/>
        <v>n/a</v>
      </c>
      <c r="AF638" s="54">
        <f t="shared" si="2147"/>
        <v>-7.1581330985029501</v>
      </c>
      <c r="AG638" s="54">
        <f t="shared" si="2148"/>
        <v>-14.957281782747355</v>
      </c>
      <c r="AH638" s="54">
        <f t="shared" si="2149"/>
        <v>-1.2345679012345623</v>
      </c>
      <c r="AI638" s="54">
        <f t="shared" si="2150"/>
        <v>-1.1563440519562818</v>
      </c>
      <c r="AJ638" s="54">
        <f t="shared" si="2151"/>
        <v>-4.8937382949271191</v>
      </c>
      <c r="AK638" s="54" t="e">
        <f t="shared" ref="AK638" si="2336">(I638/AA638-1)*100</f>
        <v>#REF!</v>
      </c>
      <c r="AM638" s="74">
        <f>AP638-'Figure 10 data'!H850</f>
        <v>0</v>
      </c>
      <c r="AN638" s="54" t="str">
        <f t="shared" si="2205"/>
        <v>n/a</v>
      </c>
      <c r="AO638" s="54" t="str">
        <f t="shared" si="2184"/>
        <v>n/a</v>
      </c>
      <c r="AP638" s="54">
        <f t="shared" si="2118"/>
        <v>-31.323283082077047</v>
      </c>
      <c r="AQ638" s="54">
        <f t="shared" si="2119"/>
        <v>-34.354485776805255</v>
      </c>
      <c r="AR638" s="54">
        <f t="shared" si="2125"/>
        <v>-26.55367231638418</v>
      </c>
      <c r="AS638" s="54">
        <f t="shared" si="2126"/>
        <v>-26.55367231638418</v>
      </c>
      <c r="AT638" s="54">
        <f t="shared" si="2127"/>
        <v>-22.751322751322746</v>
      </c>
      <c r="AU638" s="54" t="e">
        <f t="shared" ref="AU638" si="2337">(I638/I586-1)*100</f>
        <v>#REF!</v>
      </c>
    </row>
    <row r="639" spans="1:47" x14ac:dyDescent="0.25">
      <c r="A639" s="12">
        <f t="shared" si="1977"/>
        <v>42052</v>
      </c>
      <c r="B639" s="54" t="str">
        <f>TWK!B582</f>
        <v>n/a</v>
      </c>
      <c r="C639" s="54" t="str">
        <f>TWK!C582</f>
        <v>n/a</v>
      </c>
      <c r="D639" s="54">
        <f>TWK!D582</f>
        <v>420</v>
      </c>
      <c r="E639" s="54">
        <f>TWK!E582</f>
        <v>275</v>
      </c>
      <c r="F639" s="54">
        <f>TWK!F582</f>
        <v>320</v>
      </c>
      <c r="G639" s="54">
        <f>TWK!G582</f>
        <v>320</v>
      </c>
      <c r="H639" s="54">
        <f>TWK!H582</f>
        <v>220</v>
      </c>
      <c r="I639" s="54" t="e">
        <f>TWK!#REF!</f>
        <v>#REF!</v>
      </c>
      <c r="K639" s="54" t="str">
        <f t="shared" ref="K639:R639" si="2338">IFERROR(AVERAGE(B636:B639),"n/a")</f>
        <v>n/a</v>
      </c>
      <c r="L639" s="54" t="str">
        <f t="shared" si="2338"/>
        <v>n/a</v>
      </c>
      <c r="M639" s="54">
        <f t="shared" si="2338"/>
        <v>435</v>
      </c>
      <c r="N639" s="54">
        <f t="shared" si="2338"/>
        <v>323.125</v>
      </c>
      <c r="O639" s="54">
        <f t="shared" si="2338"/>
        <v>351.04166666666669</v>
      </c>
      <c r="P639" s="54">
        <f t="shared" si="2338"/>
        <v>351.04166666666669</v>
      </c>
      <c r="Q639" s="54">
        <f t="shared" si="2338"/>
        <v>244.58333333333334</v>
      </c>
      <c r="R639" s="54" t="str">
        <f t="shared" si="2338"/>
        <v>n/a</v>
      </c>
      <c r="T639" s="54" t="str">
        <f t="shared" ref="T639:Z639" si="2339">IFERROR((K483+K535+K587)/3,"n/a")</f>
        <v>n/a</v>
      </c>
      <c r="U639" s="54" t="str">
        <f t="shared" si="2339"/>
        <v>n/a</v>
      </c>
      <c r="V639" s="54">
        <f t="shared" si="2339"/>
        <v>447.61111111111109</v>
      </c>
      <c r="W639" s="54">
        <f t="shared" si="2339"/>
        <v>351.09722222222223</v>
      </c>
      <c r="X639" s="54">
        <f t="shared" si="2339"/>
        <v>351.27777777777783</v>
      </c>
      <c r="Y639" s="54">
        <f t="shared" si="2339"/>
        <v>351</v>
      </c>
      <c r="Z639" s="54">
        <f t="shared" si="2339"/>
        <v>257.1875</v>
      </c>
      <c r="AA639" s="54" t="e">
        <f t="shared" ref="AA639" si="2340">(R483+R535+R587)/3</f>
        <v>#VALUE!</v>
      </c>
      <c r="AC639" s="74">
        <f>+AF639-'Figure 10 data'!I851</f>
        <v>0</v>
      </c>
      <c r="AD639" s="54" t="str">
        <f t="shared" si="2225"/>
        <v>n/a</v>
      </c>
      <c r="AE639" s="54" t="str">
        <f t="shared" si="2182"/>
        <v>n/a</v>
      </c>
      <c r="AF639" s="54">
        <f t="shared" si="2147"/>
        <v>-6.1685490877497751</v>
      </c>
      <c r="AG639" s="54">
        <f t="shared" si="2148"/>
        <v>-21.674116855888293</v>
      </c>
      <c r="AH639" s="54">
        <f t="shared" si="2149"/>
        <v>-8.9040012652222167</v>
      </c>
      <c r="AI639" s="54">
        <f t="shared" si="2150"/>
        <v>-8.8319088319088301</v>
      </c>
      <c r="AJ639" s="54">
        <f t="shared" si="2151"/>
        <v>-14.459295261239369</v>
      </c>
      <c r="AK639" s="54" t="e">
        <f t="shared" ref="AK639" si="2341">(I639/AA639-1)*100</f>
        <v>#REF!</v>
      </c>
      <c r="AM639" s="74">
        <f>AP639-'Figure 10 data'!H851</f>
        <v>0</v>
      </c>
      <c r="AN639" s="54" t="str">
        <f t="shared" si="2205"/>
        <v>n/a</v>
      </c>
      <c r="AO639" s="54" t="str">
        <f t="shared" si="2184"/>
        <v>n/a</v>
      </c>
      <c r="AP639" s="54">
        <f t="shared" si="2118"/>
        <v>-30.000000000000004</v>
      </c>
      <c r="AQ639" s="54">
        <f t="shared" si="2119"/>
        <v>-40.647482014388494</v>
      </c>
      <c r="AR639" s="54">
        <f t="shared" si="2125"/>
        <v>-29.92700729927008</v>
      </c>
      <c r="AS639" s="54">
        <f t="shared" si="2126"/>
        <v>-29.92700729927008</v>
      </c>
      <c r="AT639" s="54">
        <f t="shared" si="2127"/>
        <v>-28.648648648648646</v>
      </c>
      <c r="AU639" s="54" t="e">
        <f t="shared" ref="AU639" si="2342">(I639/I587-1)*100</f>
        <v>#REF!</v>
      </c>
    </row>
    <row r="640" spans="1:47" x14ac:dyDescent="0.25">
      <c r="A640" s="12">
        <f t="shared" si="1977"/>
        <v>42059</v>
      </c>
      <c r="B640" s="54" t="str">
        <f>TWK!B583</f>
        <v>n/a</v>
      </c>
      <c r="C640" s="54" t="str">
        <f>TWK!C583</f>
        <v>n/a</v>
      </c>
      <c r="D640" s="54">
        <f>TWK!D583</f>
        <v>450</v>
      </c>
      <c r="E640" s="54">
        <f>TWK!E583</f>
        <v>275</v>
      </c>
      <c r="F640" s="54">
        <f>TWK!F583</f>
        <v>310</v>
      </c>
      <c r="G640" s="54">
        <f>TWK!G583</f>
        <v>310</v>
      </c>
      <c r="H640" s="54">
        <f>TWK!H583</f>
        <v>213.33333333333334</v>
      </c>
      <c r="I640" s="54" t="e">
        <f>TWK!#REF!</f>
        <v>#REF!</v>
      </c>
      <c r="K640" s="54" t="str">
        <f t="shared" ref="K640:R640" si="2343">IFERROR(AVERAGE(B637:B640),"n/a")</f>
        <v>n/a</v>
      </c>
      <c r="L640" s="54" t="str">
        <f t="shared" si="2343"/>
        <v>n/a</v>
      </c>
      <c r="M640" s="54">
        <f t="shared" si="2343"/>
        <v>430</v>
      </c>
      <c r="N640" s="54">
        <f t="shared" si="2343"/>
        <v>300</v>
      </c>
      <c r="O640" s="54">
        <f t="shared" si="2343"/>
        <v>334.79166666666669</v>
      </c>
      <c r="P640" s="54">
        <f t="shared" si="2343"/>
        <v>334.79166666666669</v>
      </c>
      <c r="Q640" s="54">
        <f t="shared" si="2343"/>
        <v>227.29166666666669</v>
      </c>
      <c r="R640" s="54" t="str">
        <f t="shared" si="2343"/>
        <v>n/a</v>
      </c>
      <c r="T640" s="54" t="str">
        <f t="shared" ref="T640:Z640" si="2344">IFERROR((K484+K536+K588)/3,"n/a")</f>
        <v>n/a</v>
      </c>
      <c r="U640" s="54" t="str">
        <f t="shared" si="2344"/>
        <v>n/a</v>
      </c>
      <c r="V640" s="54">
        <f t="shared" si="2344"/>
        <v>440.93518518518516</v>
      </c>
      <c r="W640" s="54">
        <f t="shared" si="2344"/>
        <v>342.75</v>
      </c>
      <c r="X640" s="54">
        <f t="shared" si="2344"/>
        <v>347.72222222222223</v>
      </c>
      <c r="Y640" s="54">
        <f t="shared" si="2344"/>
        <v>347.44444444444451</v>
      </c>
      <c r="Z640" s="54">
        <f t="shared" si="2344"/>
        <v>258.09027777777777</v>
      </c>
      <c r="AA640" s="54" t="e">
        <f t="shared" ref="AA640" si="2345">(R484+R536+R588)/3</f>
        <v>#VALUE!</v>
      </c>
      <c r="AC640" s="74">
        <f>+AF640-'Figure 10 data'!I852</f>
        <v>0</v>
      </c>
      <c r="AD640" s="54" t="str">
        <f t="shared" si="2225"/>
        <v>n/a</v>
      </c>
      <c r="AE640" s="54" t="str">
        <f t="shared" si="2182"/>
        <v>n/a</v>
      </c>
      <c r="AF640" s="54">
        <f t="shared" si="2147"/>
        <v>2.0558157115558418</v>
      </c>
      <c r="AG640" s="54">
        <f t="shared" si="2148"/>
        <v>-19.766593727206416</v>
      </c>
      <c r="AH640" s="54">
        <f t="shared" si="2149"/>
        <v>-10.848378335197317</v>
      </c>
      <c r="AI640" s="54">
        <f t="shared" si="2150"/>
        <v>-10.777102654301263</v>
      </c>
      <c r="AJ640" s="54">
        <f t="shared" si="2151"/>
        <v>-17.341584824431589</v>
      </c>
      <c r="AK640" s="54" t="e">
        <f t="shared" ref="AK640" si="2346">(I640/AA640-1)*100</f>
        <v>#REF!</v>
      </c>
      <c r="AM640" s="74">
        <f>AP640-'Figure 10 data'!H852</f>
        <v>0</v>
      </c>
      <c r="AN640" s="54" t="str">
        <f t="shared" si="2205"/>
        <v>n/a</v>
      </c>
      <c r="AO640" s="54" t="str">
        <f t="shared" si="2184"/>
        <v>n/a</v>
      </c>
      <c r="AP640" s="54">
        <f t="shared" si="2118"/>
        <v>-23.943661971830977</v>
      </c>
      <c r="AQ640" s="54">
        <f t="shared" si="2119"/>
        <v>-43.298969072164951</v>
      </c>
      <c r="AR640" s="54">
        <f t="shared" si="2125"/>
        <v>-35.862068965517238</v>
      </c>
      <c r="AS640" s="54">
        <f t="shared" si="2126"/>
        <v>-35.862068965517238</v>
      </c>
      <c r="AT640" s="54">
        <f t="shared" si="2127"/>
        <v>-41.284403669724767</v>
      </c>
      <c r="AU640" s="54" t="e">
        <f t="shared" ref="AU640" si="2347">(I640/I588-1)*100</f>
        <v>#REF!</v>
      </c>
    </row>
    <row r="641" spans="1:47" x14ac:dyDescent="0.25">
      <c r="A641" s="12">
        <f t="shared" si="1977"/>
        <v>42066</v>
      </c>
      <c r="B641" s="54" t="str">
        <f>TWK!B584</f>
        <v>n/a</v>
      </c>
      <c r="C641" s="54" t="str">
        <f>TWK!C584</f>
        <v>n/a</v>
      </c>
      <c r="D641" s="54">
        <f>TWK!D584</f>
        <v>393.33333333333331</v>
      </c>
      <c r="E641" s="54">
        <f>TWK!E584</f>
        <v>270</v>
      </c>
      <c r="F641" s="54">
        <f>TWK!F584</f>
        <v>291.66666666666669</v>
      </c>
      <c r="G641" s="54">
        <f>TWK!G584</f>
        <v>291.66666666666669</v>
      </c>
      <c r="H641" s="54">
        <f>TWK!H584</f>
        <v>200</v>
      </c>
      <c r="I641" s="54" t="e">
        <f>TWK!#REF!</f>
        <v>#REF!</v>
      </c>
      <c r="K641" s="54" t="str">
        <f t="shared" ref="K641:R641" si="2348">IFERROR(AVERAGE(B638:B641),"n/a")</f>
        <v>n/a</v>
      </c>
      <c r="L641" s="54" t="str">
        <f t="shared" si="2348"/>
        <v>n/a</v>
      </c>
      <c r="M641" s="54">
        <f t="shared" si="2348"/>
        <v>418.33333333333331</v>
      </c>
      <c r="N641" s="54">
        <f t="shared" si="2348"/>
        <v>280</v>
      </c>
      <c r="O641" s="54">
        <f t="shared" si="2348"/>
        <v>317.08333333333337</v>
      </c>
      <c r="P641" s="54">
        <f t="shared" si="2348"/>
        <v>317.08333333333337</v>
      </c>
      <c r="Q641" s="54">
        <f t="shared" si="2348"/>
        <v>219.16666666666669</v>
      </c>
      <c r="R641" s="54" t="str">
        <f t="shared" si="2348"/>
        <v>n/a</v>
      </c>
      <c r="T641" s="54" t="str">
        <f t="shared" ref="T641:Z641" si="2349">IFERROR((K485+K537+K589)/3,"n/a")</f>
        <v>n/a</v>
      </c>
      <c r="U641" s="54" t="str">
        <f t="shared" si="2349"/>
        <v>n/a</v>
      </c>
      <c r="V641" s="54">
        <f t="shared" si="2349"/>
        <v>439.05555555555549</v>
      </c>
      <c r="W641" s="54">
        <f t="shared" si="2349"/>
        <v>348.16666666666669</v>
      </c>
      <c r="X641" s="54">
        <f t="shared" si="2349"/>
        <v>355.36111111111114</v>
      </c>
      <c r="Y641" s="54">
        <f t="shared" si="2349"/>
        <v>355.08333333333331</v>
      </c>
      <c r="Z641" s="54">
        <f t="shared" si="2349"/>
        <v>268.91666666666669</v>
      </c>
      <c r="AA641" s="54" t="e">
        <f t="shared" ref="AA641" si="2350">(R485+R537+R589)/3</f>
        <v>#VALUE!</v>
      </c>
      <c r="AC641" s="74">
        <f>+AF641-'Figure 10 data'!I853</f>
        <v>0</v>
      </c>
      <c r="AD641" s="54" t="str">
        <f t="shared" si="2225"/>
        <v>n/a</v>
      </c>
      <c r="AE641" s="54" t="str">
        <f t="shared" si="2182"/>
        <v>n/a</v>
      </c>
      <c r="AF641" s="54">
        <f t="shared" si="2147"/>
        <v>-10.413766923952917</v>
      </c>
      <c r="AG641" s="54">
        <f t="shared" si="2148"/>
        <v>-22.450933460986121</v>
      </c>
      <c r="AH641" s="54">
        <f t="shared" si="2149"/>
        <v>-17.923864613460484</v>
      </c>
      <c r="AI641" s="54">
        <f t="shared" si="2150"/>
        <v>-17.859657357427828</v>
      </c>
      <c r="AJ641" s="54">
        <f t="shared" si="2151"/>
        <v>-25.627517818407199</v>
      </c>
      <c r="AK641" s="54" t="e">
        <f t="shared" ref="AK641" si="2351">(I641/AA641-1)*100</f>
        <v>#REF!</v>
      </c>
      <c r="AM641" s="74">
        <f>AP641-'Figure 10 data'!H853</f>
        <v>0</v>
      </c>
      <c r="AN641" s="54" t="str">
        <f t="shared" si="2205"/>
        <v>n/a</v>
      </c>
      <c r="AO641" s="54" t="str">
        <f t="shared" si="2184"/>
        <v>n/a</v>
      </c>
      <c r="AP641" s="54">
        <f t="shared" si="2118"/>
        <v>-36.55913978494624</v>
      </c>
      <c r="AQ641" s="54">
        <f t="shared" si="2119"/>
        <v>-54.621848739495803</v>
      </c>
      <c r="AR641" s="54">
        <f t="shared" si="2125"/>
        <v>-50.704225352112672</v>
      </c>
      <c r="AS641" s="54">
        <f t="shared" si="2126"/>
        <v>-50.704225352112672</v>
      </c>
      <c r="AT641" s="54">
        <f t="shared" si="2127"/>
        <v>-60</v>
      </c>
      <c r="AU641" s="54" t="e">
        <f t="shared" ref="AU641" si="2352">(I641/I589-1)*100</f>
        <v>#REF!</v>
      </c>
    </row>
    <row r="642" spans="1:47" x14ac:dyDescent="0.25">
      <c r="A642" s="12">
        <f t="shared" si="1977"/>
        <v>42073</v>
      </c>
      <c r="B642" s="54" t="str">
        <f>TWK!B585</f>
        <v>n/a</v>
      </c>
      <c r="C642" s="54" t="str">
        <f>TWK!C585</f>
        <v>n/a</v>
      </c>
      <c r="D642" s="54">
        <f>TWK!D585</f>
        <v>365</v>
      </c>
      <c r="E642" s="54">
        <f>TWK!E585</f>
        <v>250</v>
      </c>
      <c r="F642" s="54">
        <f>TWK!F585</f>
        <v>255</v>
      </c>
      <c r="G642" s="54">
        <f>TWK!G585</f>
        <v>255</v>
      </c>
      <c r="H642" s="54">
        <f>TWK!H585</f>
        <v>197.5</v>
      </c>
      <c r="I642" s="54" t="e">
        <f>TWK!#REF!</f>
        <v>#REF!</v>
      </c>
      <c r="K642" s="54" t="str">
        <f t="shared" ref="K642:R642" si="2353">IFERROR(AVERAGE(B639:B642),"n/a")</f>
        <v>n/a</v>
      </c>
      <c r="L642" s="54" t="str">
        <f t="shared" si="2353"/>
        <v>n/a</v>
      </c>
      <c r="M642" s="54">
        <f t="shared" si="2353"/>
        <v>407.08333333333331</v>
      </c>
      <c r="N642" s="54">
        <f t="shared" si="2353"/>
        <v>267.5</v>
      </c>
      <c r="O642" s="54">
        <f t="shared" si="2353"/>
        <v>294.16666666666669</v>
      </c>
      <c r="P642" s="54">
        <f t="shared" si="2353"/>
        <v>294.16666666666669</v>
      </c>
      <c r="Q642" s="54">
        <f t="shared" si="2353"/>
        <v>207.70833333333334</v>
      </c>
      <c r="R642" s="54" t="str">
        <f t="shared" si="2353"/>
        <v>n/a</v>
      </c>
      <c r="T642" s="54" t="str">
        <f t="shared" ref="T642:Z642" si="2354">IFERROR((K486+K538+K590)/3,"n/a")</f>
        <v>n/a</v>
      </c>
      <c r="U642" s="54" t="str">
        <f t="shared" si="2354"/>
        <v>n/a</v>
      </c>
      <c r="V642" s="54">
        <f t="shared" si="2354"/>
        <v>434.86111111111114</v>
      </c>
      <c r="W642" s="54">
        <f t="shared" si="2354"/>
        <v>352.61111111111109</v>
      </c>
      <c r="X642" s="54">
        <f t="shared" si="2354"/>
        <v>363.29166666666669</v>
      </c>
      <c r="Y642" s="54">
        <f t="shared" si="2354"/>
        <v>363.29166666666669</v>
      </c>
      <c r="Z642" s="54">
        <f t="shared" si="2354"/>
        <v>280.05555555555554</v>
      </c>
      <c r="AA642" s="54" t="e">
        <f t="shared" ref="AA642" si="2355">(R486+R538+R590)/3</f>
        <v>#VALUE!</v>
      </c>
      <c r="AC642" s="74">
        <f>+AF642-'Figure 10 data'!I854</f>
        <v>0</v>
      </c>
      <c r="AD642" s="54" t="str">
        <f t="shared" si="2225"/>
        <v>n/a</v>
      </c>
      <c r="AE642" s="54" t="str">
        <f t="shared" si="2182"/>
        <v>n/a</v>
      </c>
      <c r="AF642" s="54">
        <f t="shared" si="2147"/>
        <v>-16.065154902587043</v>
      </c>
      <c r="AG642" s="54">
        <f t="shared" si="2148"/>
        <v>-29.100362375925627</v>
      </c>
      <c r="AH642" s="54">
        <f t="shared" si="2149"/>
        <v>-29.808464273425848</v>
      </c>
      <c r="AI642" s="54">
        <f t="shared" si="2150"/>
        <v>-29.808464273425848</v>
      </c>
      <c r="AJ642" s="54">
        <f t="shared" si="2151"/>
        <v>-29.478278119420743</v>
      </c>
      <c r="AK642" s="54" t="e">
        <f t="shared" ref="AK642" si="2356">(I642/AA642-1)*100</f>
        <v>#REF!</v>
      </c>
      <c r="AM642" s="74">
        <f>AP642-'Figure 10 data'!H854</f>
        <v>0</v>
      </c>
      <c r="AN642" s="54" t="str">
        <f t="shared" si="2205"/>
        <v>n/a</v>
      </c>
      <c r="AO642" s="54" t="str">
        <f t="shared" si="2184"/>
        <v>n/a</v>
      </c>
      <c r="AP642" s="54">
        <f t="shared" si="2118"/>
        <v>-41.6</v>
      </c>
      <c r="AQ642" s="54">
        <f t="shared" si="2119"/>
        <v>-57.983193277310917</v>
      </c>
      <c r="AR642" s="54">
        <f t="shared" si="2125"/>
        <v>-58.367346938775512</v>
      </c>
      <c r="AS642" s="54">
        <f t="shared" si="2126"/>
        <v>-58.367346938775512</v>
      </c>
      <c r="AT642" s="54">
        <f t="shared" si="2127"/>
        <v>-60.5</v>
      </c>
      <c r="AU642" s="54" t="e">
        <f t="shared" ref="AU642" si="2357">(I642/I590-1)*100</f>
        <v>#REF!</v>
      </c>
    </row>
    <row r="643" spans="1:47" x14ac:dyDescent="0.25">
      <c r="A643" s="12">
        <f t="shared" si="1977"/>
        <v>42080</v>
      </c>
      <c r="B643" s="54" t="str">
        <f>TWK!B586</f>
        <v>n/a</v>
      </c>
      <c r="C643" s="54" t="str">
        <f>TWK!C586</f>
        <v>n/a</v>
      </c>
      <c r="D643" s="54">
        <f>TWK!D586</f>
        <v>396.66666666666669</v>
      </c>
      <c r="E643" s="54">
        <f>TWK!E586</f>
        <v>311.66666666666669</v>
      </c>
      <c r="F643" s="54">
        <f>TWK!F586</f>
        <v>260</v>
      </c>
      <c r="G643" s="54">
        <f>TWK!G586</f>
        <v>260</v>
      </c>
      <c r="H643" s="54">
        <f>TWK!H586</f>
        <v>250</v>
      </c>
      <c r="I643" s="54" t="e">
        <f>TWK!#REF!</f>
        <v>#REF!</v>
      </c>
      <c r="K643" s="54" t="str">
        <f t="shared" ref="K643:R643" si="2358">IFERROR(AVERAGE(B640:B643),"n/a")</f>
        <v>n/a</v>
      </c>
      <c r="L643" s="54" t="str">
        <f t="shared" si="2358"/>
        <v>n/a</v>
      </c>
      <c r="M643" s="54">
        <f t="shared" si="2358"/>
        <v>401.25</v>
      </c>
      <c r="N643" s="54">
        <f t="shared" si="2358"/>
        <v>276.66666666666669</v>
      </c>
      <c r="O643" s="54">
        <f t="shared" si="2358"/>
        <v>279.16666666666669</v>
      </c>
      <c r="P643" s="54">
        <f t="shared" si="2358"/>
        <v>279.16666666666669</v>
      </c>
      <c r="Q643" s="54">
        <f t="shared" si="2358"/>
        <v>215.20833333333334</v>
      </c>
      <c r="R643" s="54" t="str">
        <f t="shared" si="2358"/>
        <v>n/a</v>
      </c>
      <c r="T643" s="54" t="str">
        <f t="shared" ref="T643:Z643" si="2359">IFERROR((K487+K539+K591)/3,"n/a")</f>
        <v>n/a</v>
      </c>
      <c r="U643" s="54" t="str">
        <f t="shared" si="2359"/>
        <v>n/a</v>
      </c>
      <c r="V643" s="54">
        <f t="shared" si="2359"/>
        <v>427.97222222222223</v>
      </c>
      <c r="W643" s="54">
        <f t="shared" si="2359"/>
        <v>349.11111111111114</v>
      </c>
      <c r="X643" s="54">
        <f t="shared" si="2359"/>
        <v>361.84722222222223</v>
      </c>
      <c r="Y643" s="54">
        <f t="shared" si="2359"/>
        <v>361.84722222222223</v>
      </c>
      <c r="Z643" s="54">
        <f t="shared" si="2359"/>
        <v>282.83333333333331</v>
      </c>
      <c r="AA643" s="54" t="e">
        <f t="shared" ref="AA643" si="2360">(R487+R539+R591)/3</f>
        <v>#VALUE!</v>
      </c>
      <c r="AC643" s="74">
        <f>+AF643-'Figure 10 data'!I855</f>
        <v>0</v>
      </c>
      <c r="AD643" s="54" t="str">
        <f t="shared" si="2225"/>
        <v>n/a</v>
      </c>
      <c r="AE643" s="54" t="str">
        <f t="shared" si="2182"/>
        <v>n/a</v>
      </c>
      <c r="AF643" s="54">
        <f t="shared" si="2147"/>
        <v>-7.3148568832348886</v>
      </c>
      <c r="AG643" s="54">
        <f t="shared" si="2148"/>
        <v>-10.725652450668367</v>
      </c>
      <c r="AH643" s="54">
        <f t="shared" si="2149"/>
        <v>-28.146470655970525</v>
      </c>
      <c r="AI643" s="54">
        <f t="shared" si="2150"/>
        <v>-28.146470655970525</v>
      </c>
      <c r="AJ643" s="54">
        <f t="shared" si="2151"/>
        <v>-11.60872127283441</v>
      </c>
      <c r="AK643" s="54" t="e">
        <f t="shared" ref="AK643" si="2361">(I643/AA643-1)*100</f>
        <v>#REF!</v>
      </c>
      <c r="AM643" s="74">
        <f>AP643-'Figure 10 data'!H855</f>
        <v>0</v>
      </c>
      <c r="AN643" s="54" t="str">
        <f t="shared" si="2205"/>
        <v>n/a</v>
      </c>
      <c r="AO643" s="54" t="str">
        <f t="shared" si="2184"/>
        <v>n/a</v>
      </c>
      <c r="AP643" s="54">
        <f t="shared" si="2118"/>
        <v>-31.41210374639769</v>
      </c>
      <c r="AQ643" s="54">
        <f t="shared" si="2119"/>
        <v>-32.733812949640281</v>
      </c>
      <c r="AR643" s="54">
        <f t="shared" si="2125"/>
        <v>-46.206896551724128</v>
      </c>
      <c r="AS643" s="54">
        <f t="shared" si="2126"/>
        <v>-46.206896551724128</v>
      </c>
      <c r="AT643" s="54">
        <f t="shared" si="2127"/>
        <v>-33.628318584070804</v>
      </c>
      <c r="AU643" s="54" t="e">
        <f t="shared" ref="AU643" si="2362">(I643/I591-1)*100</f>
        <v>#REF!</v>
      </c>
    </row>
    <row r="644" spans="1:47" x14ac:dyDescent="0.25">
      <c r="A644" s="12">
        <f t="shared" si="1977"/>
        <v>42087</v>
      </c>
      <c r="B644" s="54" t="str">
        <f>TWK!B587</f>
        <v>n/a</v>
      </c>
      <c r="C644" s="54">
        <f>TWK!C587</f>
        <v>437.5</v>
      </c>
      <c r="D644" s="54">
        <f>TWK!D587</f>
        <v>435</v>
      </c>
      <c r="E644" s="54">
        <f>TWK!E587</f>
        <v>383.33333333333331</v>
      </c>
      <c r="F644" s="54">
        <f>TWK!F587</f>
        <v>323.75</v>
      </c>
      <c r="G644" s="54">
        <f>TWK!G587</f>
        <v>323.75</v>
      </c>
      <c r="H644" s="54">
        <f>TWK!H587</f>
        <v>291.25</v>
      </c>
      <c r="I644" s="54" t="e">
        <f>TWK!#REF!</f>
        <v>#REF!</v>
      </c>
      <c r="K644" s="54" t="str">
        <f t="shared" ref="K644:R644" si="2363">IFERROR(AVERAGE(B641:B644),"n/a")</f>
        <v>n/a</v>
      </c>
      <c r="L644" s="54">
        <f t="shared" si="2363"/>
        <v>437.5</v>
      </c>
      <c r="M644" s="54">
        <f t="shared" si="2363"/>
        <v>397.5</v>
      </c>
      <c r="N644" s="54">
        <f t="shared" si="2363"/>
        <v>303.75</v>
      </c>
      <c r="O644" s="54">
        <f t="shared" si="2363"/>
        <v>282.60416666666669</v>
      </c>
      <c r="P644" s="54">
        <f t="shared" si="2363"/>
        <v>282.60416666666669</v>
      </c>
      <c r="Q644" s="54">
        <f t="shared" si="2363"/>
        <v>234.6875</v>
      </c>
      <c r="R644" s="54" t="str">
        <f t="shared" si="2363"/>
        <v>n/a</v>
      </c>
      <c r="T644" s="54" t="str">
        <f t="shared" ref="T644:Z644" si="2364">IFERROR((K488+K540+K592)/3,"n/a")</f>
        <v>n/a</v>
      </c>
      <c r="U644" s="54">
        <f t="shared" si="2364"/>
        <v>389.22222222222217</v>
      </c>
      <c r="V644" s="54">
        <f t="shared" si="2364"/>
        <v>412.45138888888886</v>
      </c>
      <c r="W644" s="54">
        <f t="shared" si="2364"/>
        <v>334.52777777777777</v>
      </c>
      <c r="X644" s="54">
        <f t="shared" si="2364"/>
        <v>348.75694444444451</v>
      </c>
      <c r="Y644" s="54">
        <f t="shared" si="2364"/>
        <v>348.75694444444451</v>
      </c>
      <c r="Z644" s="54">
        <f t="shared" si="2364"/>
        <v>273.46527777777777</v>
      </c>
      <c r="AA644" s="54" t="e">
        <f t="shared" ref="AA644" si="2365">(R488+R540+R592)/3</f>
        <v>#VALUE!</v>
      </c>
      <c r="AC644" s="74">
        <f>+AF644-'Figure 10 data'!I856</f>
        <v>0</v>
      </c>
      <c r="AD644" s="54" t="str">
        <f t="shared" si="2225"/>
        <v>n/a</v>
      </c>
      <c r="AE644" s="54">
        <f t="shared" si="2182"/>
        <v>12.403654010847864</v>
      </c>
      <c r="AF644" s="54">
        <f t="shared" si="2147"/>
        <v>5.4669742225514906</v>
      </c>
      <c r="AG644" s="54">
        <f t="shared" si="2148"/>
        <v>14.589388026239302</v>
      </c>
      <c r="AH644" s="54">
        <f t="shared" si="2149"/>
        <v>-7.1703072419904252</v>
      </c>
      <c r="AI644" s="54">
        <f t="shared" si="2150"/>
        <v>-7.1703072419904252</v>
      </c>
      <c r="AJ644" s="54">
        <f t="shared" si="2151"/>
        <v>6.5034663145331351</v>
      </c>
      <c r="AK644" s="54" t="e">
        <f t="shared" ref="AK644" si="2366">(I644/AA644-1)*100</f>
        <v>#REF!</v>
      </c>
      <c r="AM644" s="74">
        <f>AP644-'Figure 10 data'!H856</f>
        <v>0</v>
      </c>
      <c r="AN644" s="54" t="str">
        <f t="shared" si="2205"/>
        <v>n/a</v>
      </c>
      <c r="AO644" s="54">
        <f t="shared" si="2184"/>
        <v>-6.4171122994652441</v>
      </c>
      <c r="AP644" s="54">
        <f t="shared" si="2118"/>
        <v>-7.1999999999999957</v>
      </c>
      <c r="AQ644" s="54">
        <f t="shared" si="2119"/>
        <v>9.5238095238095113</v>
      </c>
      <c r="AR644" s="54">
        <f t="shared" si="2125"/>
        <v>-15.081967213114755</v>
      </c>
      <c r="AS644" s="54">
        <f t="shared" si="2126"/>
        <v>-15.081967213114755</v>
      </c>
      <c r="AT644" s="54">
        <f t="shared" si="2127"/>
        <v>3.5555555555555562</v>
      </c>
      <c r="AU644" s="54" t="e">
        <f t="shared" ref="AU644" si="2367">(I644/I592-1)*100</f>
        <v>#REF!</v>
      </c>
    </row>
    <row r="645" spans="1:47" x14ac:dyDescent="0.25">
      <c r="A645" s="12">
        <f t="shared" si="1977"/>
        <v>42094</v>
      </c>
      <c r="B645" s="54">
        <f>TWK!B588</f>
        <v>440</v>
      </c>
      <c r="C645" s="54">
        <f>TWK!C588</f>
        <v>412.5</v>
      </c>
      <c r="D645" s="54">
        <f>TWK!D588</f>
        <v>422.5</v>
      </c>
      <c r="E645" s="54">
        <f>TWK!E588</f>
        <v>342.5</v>
      </c>
      <c r="F645" s="54">
        <f>TWK!F588</f>
        <v>355</v>
      </c>
      <c r="G645" s="54">
        <f>TWK!G588</f>
        <v>355</v>
      </c>
      <c r="H645" s="54">
        <f>TWK!H588</f>
        <v>310</v>
      </c>
      <c r="I645" s="54" t="e">
        <f>TWK!#REF!</f>
        <v>#REF!</v>
      </c>
      <c r="K645" s="54">
        <f t="shared" ref="K645:R645" si="2368">IFERROR(AVERAGE(B642:B645),"n/a")</f>
        <v>440</v>
      </c>
      <c r="L645" s="54">
        <f t="shared" si="2368"/>
        <v>425</v>
      </c>
      <c r="M645" s="54">
        <f t="shared" si="2368"/>
        <v>404.79166666666669</v>
      </c>
      <c r="N645" s="54">
        <f t="shared" si="2368"/>
        <v>321.875</v>
      </c>
      <c r="O645" s="54">
        <f t="shared" si="2368"/>
        <v>298.4375</v>
      </c>
      <c r="P645" s="54">
        <f t="shared" si="2368"/>
        <v>298.4375</v>
      </c>
      <c r="Q645" s="54">
        <f t="shared" si="2368"/>
        <v>262.1875</v>
      </c>
      <c r="R645" s="54" t="str">
        <f t="shared" si="2368"/>
        <v>n/a</v>
      </c>
      <c r="T645" s="54" t="str">
        <f t="shared" ref="T645:Z645" si="2369">IFERROR((K489+K541+K593)/3,"n/a")</f>
        <v>n/a</v>
      </c>
      <c r="U645" s="54">
        <f t="shared" si="2369"/>
        <v>376.15277777777777</v>
      </c>
      <c r="V645" s="54">
        <f t="shared" si="2369"/>
        <v>388.43055555555549</v>
      </c>
      <c r="W645" s="54">
        <f t="shared" si="2369"/>
        <v>307.0694444444444</v>
      </c>
      <c r="X645" s="54">
        <f t="shared" si="2369"/>
        <v>321.09722222222223</v>
      </c>
      <c r="Y645" s="54">
        <f t="shared" si="2369"/>
        <v>321.09722222222223</v>
      </c>
      <c r="Z645" s="54">
        <f t="shared" si="2369"/>
        <v>250.96527777777774</v>
      </c>
      <c r="AA645" s="54" t="e">
        <f t="shared" ref="AA645" si="2370">(R489+R541+R593)/3</f>
        <v>#VALUE!</v>
      </c>
      <c r="AC645" s="74">
        <f>+AF645-'Figure 10 data'!I857</f>
        <v>0</v>
      </c>
      <c r="AD645" s="54" t="str">
        <f t="shared" si="2225"/>
        <v>n/a</v>
      </c>
      <c r="AE645" s="54">
        <f t="shared" si="2182"/>
        <v>9.6628881586234847</v>
      </c>
      <c r="AF645" s="54">
        <f t="shared" si="2147"/>
        <v>8.7710515965244937</v>
      </c>
      <c r="AG645" s="54">
        <f t="shared" si="2148"/>
        <v>11.538287575195639</v>
      </c>
      <c r="AH645" s="54">
        <f t="shared" si="2149"/>
        <v>10.558415156364887</v>
      </c>
      <c r="AI645" s="54">
        <f t="shared" si="2150"/>
        <v>10.558415156364887</v>
      </c>
      <c r="AJ645" s="54">
        <f t="shared" si="2151"/>
        <v>23.523063726168413</v>
      </c>
      <c r="AK645" s="54" t="e">
        <f t="shared" ref="AK645" si="2371">(I645/AA645-1)*100</f>
        <v>#REF!</v>
      </c>
      <c r="AM645" s="74">
        <f>AP645-'Figure 10 data'!H857</f>
        <v>0</v>
      </c>
      <c r="AN645" s="54" t="str">
        <f t="shared" si="2205"/>
        <v>n/a</v>
      </c>
      <c r="AO645" s="54">
        <f t="shared" si="2184"/>
        <v>-2.0771513353115778</v>
      </c>
      <c r="AP645" s="54">
        <f t="shared" si="2118"/>
        <v>1.501501501501501</v>
      </c>
      <c r="AQ645" s="54">
        <f t="shared" si="2119"/>
        <v>14.166666666666661</v>
      </c>
      <c r="AR645" s="54">
        <f t="shared" si="2125"/>
        <v>5.5762081784386686</v>
      </c>
      <c r="AS645" s="54">
        <f t="shared" si="2126"/>
        <v>5.5762081784386686</v>
      </c>
      <c r="AT645" s="54">
        <f t="shared" si="2127"/>
        <v>24</v>
      </c>
      <c r="AU645" s="54" t="e">
        <f t="shared" ref="AU645" si="2372">(I645/I593-1)*100</f>
        <v>#REF!</v>
      </c>
    </row>
    <row r="646" spans="1:47" x14ac:dyDescent="0.25">
      <c r="A646" s="12">
        <f t="shared" si="1977"/>
        <v>42101</v>
      </c>
      <c r="B646" s="54">
        <f>TWK!B589</f>
        <v>443.33333333333331</v>
      </c>
      <c r="C646" s="54">
        <f>TWK!C589</f>
        <v>438.33333333333331</v>
      </c>
      <c r="D646" s="54">
        <f>TWK!D589</f>
        <v>440</v>
      </c>
      <c r="E646" s="54">
        <f>TWK!E589</f>
        <v>345</v>
      </c>
      <c r="F646" s="54">
        <f>TWK!F589</f>
        <v>358.33333333333331</v>
      </c>
      <c r="G646" s="54">
        <f>TWK!G589</f>
        <v>358.33333333333331</v>
      </c>
      <c r="H646" s="54">
        <f>TWK!H589</f>
        <v>300</v>
      </c>
      <c r="I646" s="54" t="e">
        <f>TWK!#REF!</f>
        <v>#REF!</v>
      </c>
      <c r="K646" s="54">
        <f t="shared" ref="K646:R646" si="2373">IFERROR(AVERAGE(B643:B646),"n/a")</f>
        <v>441.66666666666663</v>
      </c>
      <c r="L646" s="54">
        <f t="shared" si="2373"/>
        <v>429.4444444444444</v>
      </c>
      <c r="M646" s="54">
        <f t="shared" si="2373"/>
        <v>423.54166666666669</v>
      </c>
      <c r="N646" s="54">
        <f t="shared" si="2373"/>
        <v>345.625</v>
      </c>
      <c r="O646" s="54">
        <f t="shared" si="2373"/>
        <v>324.27083333333331</v>
      </c>
      <c r="P646" s="54">
        <f t="shared" si="2373"/>
        <v>324.27083333333331</v>
      </c>
      <c r="Q646" s="54">
        <f t="shared" si="2373"/>
        <v>287.8125</v>
      </c>
      <c r="R646" s="54" t="str">
        <f t="shared" si="2373"/>
        <v>n/a</v>
      </c>
      <c r="T646" s="54" t="str">
        <f t="shared" ref="T646:Z646" si="2374">IFERROR((K490+K542+K594)/3,"n/a")</f>
        <v>n/a</v>
      </c>
      <c r="U646" s="54">
        <f t="shared" si="2374"/>
        <v>364.6944444444444</v>
      </c>
      <c r="V646" s="54">
        <f t="shared" si="2374"/>
        <v>361.76388888888886</v>
      </c>
      <c r="W646" s="54">
        <f t="shared" si="2374"/>
        <v>275.375</v>
      </c>
      <c r="X646" s="54">
        <f t="shared" si="2374"/>
        <v>291.33333333333331</v>
      </c>
      <c r="Y646" s="54">
        <f t="shared" si="2374"/>
        <v>291.33333333333331</v>
      </c>
      <c r="Z646" s="54">
        <f t="shared" si="2374"/>
        <v>226.14583333333334</v>
      </c>
      <c r="AA646" s="54" t="e">
        <f t="shared" ref="AA646" si="2375">(R490+R542+R594)/3</f>
        <v>#VALUE!</v>
      </c>
      <c r="AC646" s="74">
        <f>+AF646-'Figure 10 data'!I858</f>
        <v>0</v>
      </c>
      <c r="AD646" s="54" t="str">
        <f t="shared" si="2225"/>
        <v>n/a</v>
      </c>
      <c r="AE646" s="54">
        <f t="shared" si="2182"/>
        <v>20.191941503541777</v>
      </c>
      <c r="AF646" s="54">
        <f t="shared" si="2147"/>
        <v>21.626290935616389</v>
      </c>
      <c r="AG646" s="54">
        <f t="shared" si="2148"/>
        <v>25.283704039945533</v>
      </c>
      <c r="AH646" s="54">
        <f t="shared" si="2149"/>
        <v>22.997711670480548</v>
      </c>
      <c r="AI646" s="54">
        <f t="shared" si="2150"/>
        <v>22.997711670480548</v>
      </c>
      <c r="AJ646" s="54">
        <f t="shared" si="2151"/>
        <v>32.657761400276364</v>
      </c>
      <c r="AK646" s="54" t="e">
        <f t="shared" ref="AK646" si="2376">(I646/AA646-1)*100</f>
        <v>#REF!</v>
      </c>
      <c r="AM646" s="74">
        <f>AP646-'Figure 10 data'!H858</f>
        <v>0</v>
      </c>
      <c r="AN646" s="54" t="str">
        <f t="shared" si="2205"/>
        <v>n/a</v>
      </c>
      <c r="AO646" s="54">
        <f t="shared" si="2184"/>
        <v>12.393162393162394</v>
      </c>
      <c r="AP646" s="54">
        <f t="shared" si="2118"/>
        <v>18.918918918918926</v>
      </c>
      <c r="AQ646" s="54">
        <f t="shared" si="2119"/>
        <v>37.0860927152318</v>
      </c>
      <c r="AR646" s="54">
        <f t="shared" si="2125"/>
        <v>14.973262032085554</v>
      </c>
      <c r="AS646" s="54">
        <f t="shared" si="2126"/>
        <v>14.973262032085554</v>
      </c>
      <c r="AT646" s="54">
        <f t="shared" si="2127"/>
        <v>35.338345864661669</v>
      </c>
      <c r="AU646" s="54" t="e">
        <f t="shared" ref="AU646" si="2377">(I646/I594-1)*100</f>
        <v>#REF!</v>
      </c>
    </row>
    <row r="647" spans="1:47" x14ac:dyDescent="0.25">
      <c r="A647" s="12">
        <f t="shared" si="1977"/>
        <v>42108</v>
      </c>
      <c r="B647" s="54">
        <f>TWK!B590</f>
        <v>450</v>
      </c>
      <c r="C647" s="54">
        <f>TWK!C590</f>
        <v>455</v>
      </c>
      <c r="D647" s="54">
        <f>TWK!D590</f>
        <v>466.66666666666669</v>
      </c>
      <c r="E647" s="54">
        <f>TWK!E590</f>
        <v>373.33333333333331</v>
      </c>
      <c r="F647" s="54">
        <f>TWK!F590</f>
        <v>355</v>
      </c>
      <c r="G647" s="54">
        <f>TWK!G590</f>
        <v>355</v>
      </c>
      <c r="H647" s="54">
        <f>TWK!H590</f>
        <v>308.33333333333331</v>
      </c>
      <c r="I647" s="54" t="e">
        <f>TWK!#REF!</f>
        <v>#REF!</v>
      </c>
      <c r="K647" s="54">
        <f t="shared" ref="K647:R647" si="2378">IFERROR(AVERAGE(B644:B647),"n/a")</f>
        <v>444.4444444444444</v>
      </c>
      <c r="L647" s="54">
        <f t="shared" si="2378"/>
        <v>435.83333333333331</v>
      </c>
      <c r="M647" s="54">
        <f t="shared" si="2378"/>
        <v>441.04166666666669</v>
      </c>
      <c r="N647" s="54">
        <f t="shared" si="2378"/>
        <v>361.04166666666663</v>
      </c>
      <c r="O647" s="54">
        <f t="shared" si="2378"/>
        <v>348.02083333333331</v>
      </c>
      <c r="P647" s="54">
        <f t="shared" si="2378"/>
        <v>348.02083333333331</v>
      </c>
      <c r="Q647" s="54">
        <f t="shared" si="2378"/>
        <v>302.39583333333331</v>
      </c>
      <c r="R647" s="54" t="str">
        <f t="shared" si="2378"/>
        <v>n/a</v>
      </c>
      <c r="T647" s="54" t="str">
        <f t="shared" ref="T647:Z647" si="2379">IFERROR((K491+K543+K595)/3,"n/a")</f>
        <v>n/a</v>
      </c>
      <c r="U647" s="54">
        <f t="shared" si="2379"/>
        <v>359.20833333333331</v>
      </c>
      <c r="V647" s="54">
        <f t="shared" si="2379"/>
        <v>339.90972222222223</v>
      </c>
      <c r="W647" s="54">
        <f t="shared" si="2379"/>
        <v>254.9097222222222</v>
      </c>
      <c r="X647" s="54">
        <f t="shared" si="2379"/>
        <v>272.8819444444444</v>
      </c>
      <c r="Y647" s="54">
        <f t="shared" si="2379"/>
        <v>272.8819444444444</v>
      </c>
      <c r="Z647" s="54">
        <f t="shared" si="2379"/>
        <v>211.16666666666666</v>
      </c>
      <c r="AA647" s="54" t="e">
        <f t="shared" ref="AA647" si="2380">(R491+R543+R595)/3</f>
        <v>#VALUE!</v>
      </c>
      <c r="AC647" s="74">
        <f>+AF647-'Figure 10 data'!I859</f>
        <v>0</v>
      </c>
      <c r="AD647" s="54" t="str">
        <f t="shared" si="2225"/>
        <v>n/a</v>
      </c>
      <c r="AE647" s="54">
        <f t="shared" si="2182"/>
        <v>26.667439972161013</v>
      </c>
      <c r="AF647" s="54">
        <f t="shared" si="2147"/>
        <v>37.291355956442686</v>
      </c>
      <c r="AG647" s="54">
        <f t="shared" si="2148"/>
        <v>46.457079031247453</v>
      </c>
      <c r="AH647" s="54">
        <f t="shared" si="2149"/>
        <v>30.092887135767921</v>
      </c>
      <c r="AI647" s="54">
        <f t="shared" si="2150"/>
        <v>30.092887135767921</v>
      </c>
      <c r="AJ647" s="54">
        <f t="shared" si="2151"/>
        <v>46.014206787687442</v>
      </c>
      <c r="AK647" s="54" t="e">
        <f t="shared" ref="AK647" si="2381">(I647/AA647-1)*100</f>
        <v>#REF!</v>
      </c>
      <c r="AM647" s="74">
        <f>AP647-'Figure 10 data'!H859</f>
        <v>0</v>
      </c>
      <c r="AN647" s="54" t="str">
        <f t="shared" si="2205"/>
        <v>n/a</v>
      </c>
      <c r="AO647" s="54">
        <f t="shared" si="2184"/>
        <v>17.041800643086823</v>
      </c>
      <c r="AP647" s="54">
        <f t="shared" si="2118"/>
        <v>21.606948968512498</v>
      </c>
      <c r="AQ647" s="54">
        <f t="shared" si="2119"/>
        <v>41.548183254344394</v>
      </c>
      <c r="AR647" s="54">
        <f t="shared" si="2125"/>
        <v>19.831223628691987</v>
      </c>
      <c r="AS647" s="54">
        <f t="shared" si="2126"/>
        <v>19.831223628691987</v>
      </c>
      <c r="AT647" s="54">
        <f t="shared" si="2127"/>
        <v>42.581888246628118</v>
      </c>
      <c r="AU647" s="54" t="e">
        <f t="shared" ref="AU647" si="2382">(I647/I595-1)*100</f>
        <v>#REF!</v>
      </c>
    </row>
    <row r="648" spans="1:47" x14ac:dyDescent="0.25">
      <c r="A648" s="12">
        <f t="shared" si="1977"/>
        <v>42115</v>
      </c>
      <c r="B648" s="54">
        <f>TWK!B591</f>
        <v>420</v>
      </c>
      <c r="C648" s="54">
        <f>TWK!C591</f>
        <v>411.66666666666669</v>
      </c>
      <c r="D648" s="54">
        <f>TWK!D591</f>
        <v>405</v>
      </c>
      <c r="E648" s="54">
        <f>TWK!E591</f>
        <v>335</v>
      </c>
      <c r="F648" s="54">
        <f>TWK!F591</f>
        <v>323.33333333333331</v>
      </c>
      <c r="G648" s="54">
        <f>TWK!G591</f>
        <v>323.33333333333331</v>
      </c>
      <c r="H648" s="54">
        <f>TWK!H591</f>
        <v>285</v>
      </c>
      <c r="I648" s="54" t="e">
        <f>TWK!#REF!</f>
        <v>#REF!</v>
      </c>
      <c r="K648" s="54">
        <f t="shared" ref="K648:R648" si="2383">IFERROR(AVERAGE(B645:B648),"n/a")</f>
        <v>438.33333333333331</v>
      </c>
      <c r="L648" s="54">
        <f t="shared" si="2383"/>
        <v>429.375</v>
      </c>
      <c r="M648" s="54">
        <f t="shared" si="2383"/>
        <v>433.54166666666669</v>
      </c>
      <c r="N648" s="54">
        <f t="shared" si="2383"/>
        <v>348.95833333333331</v>
      </c>
      <c r="O648" s="54">
        <f t="shared" si="2383"/>
        <v>347.91666666666663</v>
      </c>
      <c r="P648" s="54">
        <f t="shared" si="2383"/>
        <v>347.91666666666663</v>
      </c>
      <c r="Q648" s="54">
        <f t="shared" si="2383"/>
        <v>300.83333333333331</v>
      </c>
      <c r="R648" s="54" t="str">
        <f t="shared" si="2383"/>
        <v>n/a</v>
      </c>
      <c r="T648" s="54">
        <f t="shared" ref="T648:Z648" si="2384">IFERROR((K492+K544+K596)/3,"n/a")</f>
        <v>428.48611111111109</v>
      </c>
      <c r="U648" s="54">
        <f t="shared" si="2384"/>
        <v>353.28472222222223</v>
      </c>
      <c r="V648" s="54">
        <f t="shared" si="2384"/>
        <v>328.71527777777777</v>
      </c>
      <c r="W648" s="54">
        <f t="shared" si="2384"/>
        <v>242.4097222222222</v>
      </c>
      <c r="X648" s="54">
        <f t="shared" si="2384"/>
        <v>261.52777777777777</v>
      </c>
      <c r="Y648" s="54">
        <f t="shared" si="2384"/>
        <v>261.52777777777777</v>
      </c>
      <c r="Z648" s="54">
        <f t="shared" si="2384"/>
        <v>204.09027777777774</v>
      </c>
      <c r="AA648" s="54" t="e">
        <f t="shared" ref="AA648" si="2385">(R492+R544+R596)/3</f>
        <v>#VALUE!</v>
      </c>
      <c r="AC648" s="74">
        <f>+AF648-'Figure 10 data'!I860</f>
        <v>0</v>
      </c>
      <c r="AD648" s="54">
        <f t="shared" si="2225"/>
        <v>-1.9804868561796973</v>
      </c>
      <c r="AE648" s="54">
        <f t="shared" si="2182"/>
        <v>16.525465374560188</v>
      </c>
      <c r="AF648" s="54">
        <f t="shared" si="2147"/>
        <v>23.206929333474168</v>
      </c>
      <c r="AG648" s="54">
        <f t="shared" si="2148"/>
        <v>38.195777351247614</v>
      </c>
      <c r="AH648" s="54">
        <f t="shared" si="2149"/>
        <v>23.63250132766861</v>
      </c>
      <c r="AI648" s="54">
        <f t="shared" si="2150"/>
        <v>23.63250132766861</v>
      </c>
      <c r="AJ648" s="54">
        <f t="shared" si="2151"/>
        <v>39.644084521419607</v>
      </c>
      <c r="AK648" s="54" t="e">
        <f t="shared" ref="AK648" si="2386">(I648/AA648-1)*100</f>
        <v>#REF!</v>
      </c>
      <c r="AM648" s="74">
        <f>AP648-'Figure 10 data'!H860</f>
        <v>0</v>
      </c>
      <c r="AN648" s="54">
        <f t="shared" si="2205"/>
        <v>-11.578947368421055</v>
      </c>
      <c r="AO648" s="54">
        <f t="shared" si="2184"/>
        <v>2.4046434494195745</v>
      </c>
      <c r="AP648" s="54">
        <f t="shared" si="2118"/>
        <v>7.4270557029177731</v>
      </c>
      <c r="AQ648" s="54">
        <f t="shared" si="2119"/>
        <v>40.756302521008415</v>
      </c>
      <c r="AR648" s="54">
        <f t="shared" si="2125"/>
        <v>14.657210401891252</v>
      </c>
      <c r="AS648" s="54">
        <f t="shared" si="2126"/>
        <v>14.657210401891252</v>
      </c>
      <c r="AT648" s="54">
        <f t="shared" si="2127"/>
        <v>37.019230769230774</v>
      </c>
      <c r="AU648" s="54" t="e">
        <f t="shared" ref="AU648" si="2387">(I648/I596-1)*100</f>
        <v>#REF!</v>
      </c>
    </row>
    <row r="649" spans="1:47" x14ac:dyDescent="0.25">
      <c r="A649" s="12">
        <f t="shared" si="1977"/>
        <v>42122</v>
      </c>
      <c r="B649" s="54">
        <f>TWK!B592</f>
        <v>412.5</v>
      </c>
      <c r="C649" s="54">
        <f>TWK!C592</f>
        <v>400</v>
      </c>
      <c r="D649" s="54">
        <f>TWK!D592</f>
        <v>405</v>
      </c>
      <c r="E649" s="54">
        <f>TWK!E592</f>
        <v>297.5</v>
      </c>
      <c r="F649" s="54">
        <f>TWK!F592</f>
        <v>295</v>
      </c>
      <c r="G649" s="54">
        <f>TWK!G592</f>
        <v>295</v>
      </c>
      <c r="H649" s="54">
        <f>TWK!H592</f>
        <v>270</v>
      </c>
      <c r="I649" s="54" t="e">
        <f>TWK!#REF!</f>
        <v>#REF!</v>
      </c>
      <c r="K649" s="54">
        <f t="shared" ref="K649:R649" si="2388">IFERROR(AVERAGE(B646:B649),"n/a")</f>
        <v>431.45833333333331</v>
      </c>
      <c r="L649" s="54">
        <f t="shared" si="2388"/>
        <v>426.25</v>
      </c>
      <c r="M649" s="54">
        <f t="shared" si="2388"/>
        <v>429.16666666666669</v>
      </c>
      <c r="N649" s="54">
        <f t="shared" si="2388"/>
        <v>337.70833333333331</v>
      </c>
      <c r="O649" s="54">
        <f t="shared" si="2388"/>
        <v>332.91666666666663</v>
      </c>
      <c r="P649" s="54">
        <f t="shared" si="2388"/>
        <v>332.91666666666663</v>
      </c>
      <c r="Q649" s="54">
        <f t="shared" si="2388"/>
        <v>290.83333333333331</v>
      </c>
      <c r="R649" s="54" t="str">
        <f t="shared" si="2388"/>
        <v>n/a</v>
      </c>
      <c r="T649" s="54">
        <f t="shared" ref="T649:Z649" si="2389">IFERROR((K493+K545+K597)/3,"n/a")</f>
        <v>429.79166666666669</v>
      </c>
      <c r="U649" s="54">
        <f t="shared" si="2389"/>
        <v>350.5555555555556</v>
      </c>
      <c r="V649" s="54">
        <f t="shared" si="2389"/>
        <v>326.52083333333331</v>
      </c>
      <c r="W649" s="54">
        <f t="shared" si="2389"/>
        <v>236.97916666666666</v>
      </c>
      <c r="X649" s="54">
        <f t="shared" si="2389"/>
        <v>256.1319444444444</v>
      </c>
      <c r="Y649" s="54">
        <f t="shared" si="2389"/>
        <v>256.1319444444444</v>
      </c>
      <c r="Z649" s="54">
        <f t="shared" si="2389"/>
        <v>200.47916666666666</v>
      </c>
      <c r="AA649" s="54" t="e">
        <f t="shared" ref="AA649" si="2390">(R493+R545+R597)/3</f>
        <v>#VALUE!</v>
      </c>
      <c r="AC649" s="74">
        <f>+AF649-'Figure 10 data'!I861</f>
        <v>0</v>
      </c>
      <c r="AD649" s="54">
        <f t="shared" si="2225"/>
        <v>-4.0232670867668467</v>
      </c>
      <c r="AE649" s="54">
        <f t="shared" si="2182"/>
        <v>14.104595879556236</v>
      </c>
      <c r="AF649" s="54">
        <f t="shared" si="2147"/>
        <v>24.034964588783268</v>
      </c>
      <c r="AG649" s="54">
        <f t="shared" si="2148"/>
        <v>25.538461538461554</v>
      </c>
      <c r="AH649" s="54">
        <f t="shared" si="2149"/>
        <v>15.175012878561954</v>
      </c>
      <c r="AI649" s="54">
        <f t="shared" si="2150"/>
        <v>15.175012878561954</v>
      </c>
      <c r="AJ649" s="54">
        <f t="shared" si="2151"/>
        <v>34.677335550244216</v>
      </c>
      <c r="AK649" s="54" t="e">
        <f t="shared" ref="AK649" si="2391">(I649/AA649-1)*100</f>
        <v>#REF!</v>
      </c>
      <c r="AM649" s="74">
        <f>AP649-'Figure 10 data'!H861</f>
        <v>0</v>
      </c>
      <c r="AN649" s="54">
        <f t="shared" si="2205"/>
        <v>-10.971223021582732</v>
      </c>
      <c r="AO649" s="54">
        <f t="shared" si="2184"/>
        <v>6.6666666666666652</v>
      </c>
      <c r="AP649" s="54">
        <f t="shared" si="2118"/>
        <v>12.5</v>
      </c>
      <c r="AQ649" s="54">
        <f t="shared" si="2119"/>
        <v>22.260273972602729</v>
      </c>
      <c r="AR649" s="54">
        <f t="shared" si="2125"/>
        <v>8.2568807339449499</v>
      </c>
      <c r="AS649" s="54">
        <f t="shared" si="2126"/>
        <v>8.2568807339449499</v>
      </c>
      <c r="AT649" s="54">
        <f t="shared" si="2127"/>
        <v>30.645161290322577</v>
      </c>
      <c r="AU649" s="54" t="e">
        <f t="shared" ref="AU649" si="2392">(I649/I597-1)*100</f>
        <v>#REF!</v>
      </c>
    </row>
    <row r="650" spans="1:47" x14ac:dyDescent="0.25">
      <c r="A650" s="12">
        <f t="shared" si="1977"/>
        <v>42129</v>
      </c>
      <c r="B650" s="54">
        <f>TWK!B593</f>
        <v>395</v>
      </c>
      <c r="C650" s="54">
        <f>TWK!C593</f>
        <v>385</v>
      </c>
      <c r="D650" s="54">
        <f>TWK!D593</f>
        <v>395</v>
      </c>
      <c r="E650" s="54">
        <f>TWK!E593</f>
        <v>272.5</v>
      </c>
      <c r="F650" s="54">
        <f>TWK!F593</f>
        <v>272.5</v>
      </c>
      <c r="G650" s="54">
        <f>TWK!G593</f>
        <v>272.5</v>
      </c>
      <c r="H650" s="54">
        <f>TWK!H593</f>
        <v>267.5</v>
      </c>
      <c r="I650" s="54" t="e">
        <f>TWK!#REF!</f>
        <v>#REF!</v>
      </c>
      <c r="K650" s="54">
        <f t="shared" ref="K650:R650" si="2393">IFERROR(AVERAGE(B647:B650),"n/a")</f>
        <v>419.375</v>
      </c>
      <c r="L650" s="54">
        <f t="shared" si="2393"/>
        <v>412.91666666666669</v>
      </c>
      <c r="M650" s="54">
        <f t="shared" si="2393"/>
        <v>417.91666666666669</v>
      </c>
      <c r="N650" s="54">
        <f t="shared" si="2393"/>
        <v>319.58333333333331</v>
      </c>
      <c r="O650" s="54">
        <f t="shared" si="2393"/>
        <v>311.45833333333331</v>
      </c>
      <c r="P650" s="54">
        <f t="shared" si="2393"/>
        <v>311.45833333333331</v>
      </c>
      <c r="Q650" s="54">
        <f t="shared" si="2393"/>
        <v>282.70833333333331</v>
      </c>
      <c r="R650" s="54" t="str">
        <f t="shared" si="2393"/>
        <v>n/a</v>
      </c>
      <c r="T650" s="54">
        <f t="shared" ref="T650:Z650" si="2394">IFERROR((K494+K546+K598)/3,"n/a")</f>
        <v>431.6157407407407</v>
      </c>
      <c r="U650" s="54">
        <f t="shared" si="2394"/>
        <v>350.66666666666669</v>
      </c>
      <c r="V650" s="54">
        <f t="shared" si="2394"/>
        <v>328.8125</v>
      </c>
      <c r="W650" s="54">
        <f t="shared" si="2394"/>
        <v>236.03472222222226</v>
      </c>
      <c r="X650" s="54">
        <f t="shared" si="2394"/>
        <v>249.88194444444443</v>
      </c>
      <c r="Y650" s="54">
        <f t="shared" si="2394"/>
        <v>249.88194444444443</v>
      </c>
      <c r="Z650" s="54">
        <f t="shared" si="2394"/>
        <v>199.1597222222222</v>
      </c>
      <c r="AA650" s="54" t="e">
        <f t="shared" ref="AA650" si="2395">(R494+R546+R598)/3</f>
        <v>#VALUE!</v>
      </c>
      <c r="AC650" s="74">
        <f>+AF650-'Figure 10 data'!I862</f>
        <v>0</v>
      </c>
      <c r="AD650" s="54">
        <f t="shared" si="2225"/>
        <v>-8.483411813920549</v>
      </c>
      <c r="AE650" s="54">
        <f t="shared" si="2182"/>
        <v>9.7908745247148321</v>
      </c>
      <c r="AF650" s="54">
        <f t="shared" si="2147"/>
        <v>20.12925299372743</v>
      </c>
      <c r="AG650" s="54">
        <f t="shared" si="2148"/>
        <v>15.449115890435117</v>
      </c>
      <c r="AH650" s="54">
        <f t="shared" si="2149"/>
        <v>9.0514965400328116</v>
      </c>
      <c r="AI650" s="54">
        <f t="shared" si="2150"/>
        <v>9.0514965400328116</v>
      </c>
      <c r="AJ650" s="54">
        <f t="shared" si="2151"/>
        <v>34.314306635517291</v>
      </c>
      <c r="AK650" s="54" t="e">
        <f t="shared" ref="AK650" si="2396">(I650/AA650-1)*100</f>
        <v>#REF!</v>
      </c>
      <c r="AM650" s="74">
        <f>AP650-'Figure 10 data'!H862</f>
        <v>0</v>
      </c>
      <c r="AN650" s="54">
        <f t="shared" si="2205"/>
        <v>-12.867647058823529</v>
      </c>
      <c r="AO650" s="54">
        <f t="shared" si="2184"/>
        <v>3.125</v>
      </c>
      <c r="AP650" s="54">
        <f t="shared" si="2118"/>
        <v>8.2191780821917924</v>
      </c>
      <c r="AQ650" s="54">
        <f t="shared" si="2119"/>
        <v>11.986301369863007</v>
      </c>
      <c r="AR650" s="54">
        <f t="shared" si="2125"/>
        <v>10.472972972972983</v>
      </c>
      <c r="AS650" s="54">
        <f t="shared" si="2126"/>
        <v>10.472972972972983</v>
      </c>
      <c r="AT650" s="54">
        <f t="shared" si="2127"/>
        <v>31.557377049180314</v>
      </c>
      <c r="AU650" s="54" t="e">
        <f t="shared" ref="AU650" si="2397">(I650/I598-1)*100</f>
        <v>#REF!</v>
      </c>
    </row>
    <row r="651" spans="1:47" x14ac:dyDescent="0.25">
      <c r="A651" s="12">
        <f t="shared" si="1977"/>
        <v>42136</v>
      </c>
      <c r="B651" s="54">
        <f>TWK!B594</f>
        <v>412.5</v>
      </c>
      <c r="C651" s="54">
        <f>TWK!C594</f>
        <v>410</v>
      </c>
      <c r="D651" s="54">
        <f>TWK!D594</f>
        <v>407.5</v>
      </c>
      <c r="E651" s="54">
        <f>TWK!E594</f>
        <v>262.5</v>
      </c>
      <c r="F651" s="54">
        <f>TWK!F594</f>
        <v>250</v>
      </c>
      <c r="G651" s="54">
        <f>TWK!G594</f>
        <v>250</v>
      </c>
      <c r="H651" s="54">
        <f>TWK!H594</f>
        <v>235</v>
      </c>
      <c r="I651" s="54" t="e">
        <f>TWK!#REF!</f>
        <v>#REF!</v>
      </c>
      <c r="K651" s="54">
        <f t="shared" ref="K651:R651" si="2398">IFERROR(AVERAGE(B648:B651),"n/a")</f>
        <v>410</v>
      </c>
      <c r="L651" s="54">
        <f t="shared" si="2398"/>
        <v>401.66666666666669</v>
      </c>
      <c r="M651" s="54">
        <f t="shared" si="2398"/>
        <v>403.125</v>
      </c>
      <c r="N651" s="54">
        <f t="shared" si="2398"/>
        <v>291.875</v>
      </c>
      <c r="O651" s="54">
        <f t="shared" si="2398"/>
        <v>285.20833333333331</v>
      </c>
      <c r="P651" s="54">
        <f t="shared" si="2398"/>
        <v>285.20833333333331</v>
      </c>
      <c r="Q651" s="54">
        <f t="shared" si="2398"/>
        <v>264.375</v>
      </c>
      <c r="R651" s="54" t="str">
        <f t="shared" si="2398"/>
        <v>n/a</v>
      </c>
      <c r="T651" s="54">
        <f t="shared" ref="T651:Z651" si="2399">IFERROR((K495+K547+K599)/3,"n/a")</f>
        <v>428.54166666666669</v>
      </c>
      <c r="U651" s="54">
        <f t="shared" si="2399"/>
        <v>347.71527777777777</v>
      </c>
      <c r="V651" s="54">
        <f t="shared" si="2399"/>
        <v>328.04166666666669</v>
      </c>
      <c r="W651" s="54">
        <f t="shared" si="2399"/>
        <v>235.34722222222226</v>
      </c>
      <c r="X651" s="54">
        <f t="shared" si="2399"/>
        <v>244.40277777777774</v>
      </c>
      <c r="Y651" s="54">
        <f t="shared" si="2399"/>
        <v>244.40277777777774</v>
      </c>
      <c r="Z651" s="54">
        <f t="shared" si="2399"/>
        <v>198.61111111111111</v>
      </c>
      <c r="AA651" s="54" t="e">
        <f t="shared" ref="AA651" si="2400">(R495+R547+R599)/3</f>
        <v>#VALUE!</v>
      </c>
      <c r="AC651" s="74">
        <f>+AF651-'Figure 10 data'!I863</f>
        <v>0</v>
      </c>
      <c r="AD651" s="54">
        <f t="shared" si="2225"/>
        <v>-3.7433155080213942</v>
      </c>
      <c r="AE651" s="54">
        <f t="shared" si="2182"/>
        <v>17.912564158894373</v>
      </c>
      <c r="AF651" s="54">
        <f t="shared" si="2147"/>
        <v>24.222024641178706</v>
      </c>
      <c r="AG651" s="54">
        <f t="shared" si="2148"/>
        <v>11.537326645028024</v>
      </c>
      <c r="AH651" s="54">
        <f t="shared" si="2149"/>
        <v>2.2901630959822894</v>
      </c>
      <c r="AI651" s="54">
        <f t="shared" si="2150"/>
        <v>2.2901630959822894</v>
      </c>
      <c r="AJ651" s="54">
        <f t="shared" si="2151"/>
        <v>18.321678321678327</v>
      </c>
      <c r="AK651" s="54" t="e">
        <f t="shared" ref="AK651" si="2401">(I651/AA651-1)*100</f>
        <v>#REF!</v>
      </c>
      <c r="AM651" s="74">
        <f>AP651-'Figure 10 data'!H863</f>
        <v>0</v>
      </c>
      <c r="AN651" s="54">
        <f t="shared" si="2205"/>
        <v>-6.7796610169491567</v>
      </c>
      <c r="AO651" s="54">
        <f t="shared" si="2184"/>
        <v>13.888888888888884</v>
      </c>
      <c r="AP651" s="54">
        <f t="shared" si="2118"/>
        <v>14.7887323943662</v>
      </c>
      <c r="AQ651" s="54">
        <f t="shared" si="2119"/>
        <v>6.0606060606060552</v>
      </c>
      <c r="AR651" s="54">
        <f t="shared" si="2125"/>
        <v>1.0101010101010166</v>
      </c>
      <c r="AS651" s="54">
        <f t="shared" si="2126"/>
        <v>1.0101010101010166</v>
      </c>
      <c r="AT651" s="54">
        <f t="shared" si="2127"/>
        <v>16.049382716049386</v>
      </c>
      <c r="AU651" s="54" t="e">
        <f t="shared" ref="AU651" si="2402">(I651/I599-1)*100</f>
        <v>#REF!</v>
      </c>
    </row>
    <row r="652" spans="1:47" x14ac:dyDescent="0.25">
      <c r="A652" s="12">
        <f t="shared" si="1977"/>
        <v>42143</v>
      </c>
      <c r="B652" s="54">
        <f>TWK!B595</f>
        <v>445</v>
      </c>
      <c r="C652" s="54">
        <f>TWK!C595</f>
        <v>390</v>
      </c>
      <c r="D652" s="54">
        <f>TWK!D595</f>
        <v>380</v>
      </c>
      <c r="E652" s="54">
        <f>TWK!E595</f>
        <v>255</v>
      </c>
      <c r="F652" s="54">
        <f>TWK!F595</f>
        <v>240</v>
      </c>
      <c r="G652" s="54">
        <f>TWK!G595</f>
        <v>240</v>
      </c>
      <c r="H652" s="54">
        <f>TWK!H595</f>
        <v>225</v>
      </c>
      <c r="I652" s="54" t="e">
        <f>TWK!#REF!</f>
        <v>#REF!</v>
      </c>
      <c r="K652" s="54">
        <f t="shared" ref="K652:R652" si="2403">IFERROR(AVERAGE(B649:B652),"n/a")</f>
        <v>416.25</v>
      </c>
      <c r="L652" s="54">
        <f t="shared" si="2403"/>
        <v>396.25</v>
      </c>
      <c r="M652" s="54">
        <f t="shared" si="2403"/>
        <v>396.875</v>
      </c>
      <c r="N652" s="54">
        <f t="shared" si="2403"/>
        <v>271.875</v>
      </c>
      <c r="O652" s="54">
        <f t="shared" si="2403"/>
        <v>264.375</v>
      </c>
      <c r="P652" s="54">
        <f t="shared" si="2403"/>
        <v>264.375</v>
      </c>
      <c r="Q652" s="54">
        <f t="shared" si="2403"/>
        <v>249.375</v>
      </c>
      <c r="R652" s="54" t="str">
        <f t="shared" si="2403"/>
        <v>n/a</v>
      </c>
      <c r="T652" s="54">
        <f t="shared" ref="T652:Z652" si="2404">IFERROR((K496+K548+K600)/3,"n/a")</f>
        <v>422.05555555555549</v>
      </c>
      <c r="U652" s="54">
        <f t="shared" si="2404"/>
        <v>342.58333333333331</v>
      </c>
      <c r="V652" s="54">
        <f t="shared" si="2404"/>
        <v>327.04861111111109</v>
      </c>
      <c r="W652" s="54">
        <f t="shared" si="2404"/>
        <v>235.91666666666666</v>
      </c>
      <c r="X652" s="54">
        <f t="shared" si="2404"/>
        <v>239.81944444444446</v>
      </c>
      <c r="Y652" s="54">
        <f t="shared" si="2404"/>
        <v>239.81944444444446</v>
      </c>
      <c r="Z652" s="54">
        <f t="shared" si="2404"/>
        <v>198.36111111111111</v>
      </c>
      <c r="AA652" s="54" t="e">
        <f t="shared" ref="AA652" si="2405">(R496+R548+R600)/3</f>
        <v>#VALUE!</v>
      </c>
      <c r="AC652" s="74">
        <f>+AF652-'Figure 10 data'!I864</f>
        <v>0</v>
      </c>
      <c r="AD652" s="54">
        <f t="shared" si="2225"/>
        <v>5.4363564564960054</v>
      </c>
      <c r="AE652" s="54">
        <f t="shared" si="2182"/>
        <v>13.840914619314049</v>
      </c>
      <c r="AF652" s="54">
        <f t="shared" si="2147"/>
        <v>16.190678415967731</v>
      </c>
      <c r="AG652" s="54">
        <f t="shared" si="2148"/>
        <v>8.0890144825150223</v>
      </c>
      <c r="AH652" s="54">
        <f t="shared" si="2149"/>
        <v>7.5288121850913825E-2</v>
      </c>
      <c r="AI652" s="54">
        <f t="shared" si="2150"/>
        <v>7.5288121850913825E-2</v>
      </c>
      <c r="AJ652" s="54">
        <f t="shared" si="2151"/>
        <v>13.429491667833627</v>
      </c>
      <c r="AK652" s="54" t="e">
        <f t="shared" ref="AK652" si="2406">(I652/AA652-1)*100</f>
        <v>#REF!</v>
      </c>
      <c r="AM652" s="74">
        <f>AP652-'Figure 10 data'!H864</f>
        <v>0</v>
      </c>
      <c r="AN652" s="54">
        <f t="shared" si="2205"/>
        <v>-3.7837837837837784</v>
      </c>
      <c r="AO652" s="54">
        <f t="shared" si="2184"/>
        <v>6.1224489795918435</v>
      </c>
      <c r="AP652" s="54">
        <f t="shared" si="2118"/>
        <v>2.0134228187919545</v>
      </c>
      <c r="AQ652" s="54">
        <f t="shared" si="2119"/>
        <v>5.1546391752577359</v>
      </c>
      <c r="AR652" s="54">
        <f t="shared" si="2125"/>
        <v>4.3478260869565188</v>
      </c>
      <c r="AS652" s="54">
        <f t="shared" si="2126"/>
        <v>4.3478260869565188</v>
      </c>
      <c r="AT652" s="54">
        <f t="shared" si="2127"/>
        <v>12.5</v>
      </c>
      <c r="AU652" s="54" t="e">
        <f t="shared" ref="AU652" si="2407">(I652/I600-1)*100</f>
        <v>#REF!</v>
      </c>
    </row>
    <row r="653" spans="1:47" x14ac:dyDescent="0.25">
      <c r="A653" s="12">
        <f t="shared" si="1977"/>
        <v>42150</v>
      </c>
      <c r="B653" s="54">
        <f>TWK!B596</f>
        <v>426.66666666666669</v>
      </c>
      <c r="C653" s="54">
        <f>TWK!C596</f>
        <v>370</v>
      </c>
      <c r="D653" s="54">
        <f>TWK!D596</f>
        <v>368.33333333333331</v>
      </c>
      <c r="E653" s="54">
        <f>TWK!E596</f>
        <v>246.66666666666666</v>
      </c>
      <c r="F653" s="54">
        <f>TWK!F596</f>
        <v>226.66666666666666</v>
      </c>
      <c r="G653" s="54">
        <f>TWK!G596</f>
        <v>226.66666666666666</v>
      </c>
      <c r="H653" s="54">
        <f>TWK!H596</f>
        <v>220</v>
      </c>
      <c r="I653" s="54" t="e">
        <f>TWK!#REF!</f>
        <v>#REF!</v>
      </c>
      <c r="K653" s="54">
        <f t="shared" ref="K653:R653" si="2408">IFERROR(AVERAGE(B650:B653),"n/a")</f>
        <v>419.79166666666669</v>
      </c>
      <c r="L653" s="54">
        <f t="shared" si="2408"/>
        <v>388.75</v>
      </c>
      <c r="M653" s="54">
        <f t="shared" si="2408"/>
        <v>387.70833333333331</v>
      </c>
      <c r="N653" s="54">
        <f t="shared" si="2408"/>
        <v>259.16666666666669</v>
      </c>
      <c r="O653" s="54">
        <f t="shared" si="2408"/>
        <v>247.29166666666666</v>
      </c>
      <c r="P653" s="54">
        <f t="shared" si="2408"/>
        <v>247.29166666666666</v>
      </c>
      <c r="Q653" s="54">
        <f t="shared" si="2408"/>
        <v>236.875</v>
      </c>
      <c r="R653" s="54" t="str">
        <f t="shared" si="2408"/>
        <v>n/a</v>
      </c>
      <c r="T653" s="54">
        <f t="shared" ref="T653:Z653" si="2409">IFERROR((K497+K549+K601)/3,"n/a")</f>
        <v>415.01388888888891</v>
      </c>
      <c r="U653" s="54">
        <f t="shared" si="2409"/>
        <v>339.13888888888891</v>
      </c>
      <c r="V653" s="54">
        <f t="shared" si="2409"/>
        <v>328.93055555555554</v>
      </c>
      <c r="W653" s="54">
        <f t="shared" si="2409"/>
        <v>235.05555555555557</v>
      </c>
      <c r="X653" s="54">
        <f t="shared" si="2409"/>
        <v>235.16666666666666</v>
      </c>
      <c r="Y653" s="54">
        <f t="shared" si="2409"/>
        <v>235.16666666666666</v>
      </c>
      <c r="Z653" s="54">
        <f t="shared" si="2409"/>
        <v>197.22222222222226</v>
      </c>
      <c r="AA653" s="54" t="e">
        <f t="shared" ref="AA653" si="2410">(R497+R549+R601)/3</f>
        <v>#VALUE!</v>
      </c>
      <c r="AC653" s="74">
        <f>+AF653-'Figure 10 data'!I865</f>
        <v>0</v>
      </c>
      <c r="AD653" s="54">
        <f t="shared" si="2225"/>
        <v>2.8078042903517231</v>
      </c>
      <c r="AE653" s="54">
        <f t="shared" si="2182"/>
        <v>9.0998443770988544</v>
      </c>
      <c r="AF653" s="54">
        <f t="shared" si="2147"/>
        <v>11.979056707342828</v>
      </c>
      <c r="AG653" s="54">
        <f t="shared" si="2148"/>
        <v>4.9397305601512453</v>
      </c>
      <c r="AH653" s="54">
        <f t="shared" si="2149"/>
        <v>-3.6144578313253017</v>
      </c>
      <c r="AI653" s="54">
        <f t="shared" si="2150"/>
        <v>-3.6144578313253017</v>
      </c>
      <c r="AJ653" s="54">
        <f t="shared" si="2151"/>
        <v>11.549295774647872</v>
      </c>
      <c r="AK653" s="54" t="e">
        <f t="shared" ref="AK653" si="2411">(I653/AA653-1)*100</f>
        <v>#REF!</v>
      </c>
      <c r="AM653" s="74">
        <f>AP653-'Figure 10 data'!H865</f>
        <v>0</v>
      </c>
      <c r="AN653" s="54">
        <f t="shared" si="2205"/>
        <v>-4.4776119402985088</v>
      </c>
      <c r="AO653" s="54">
        <f t="shared" si="2184"/>
        <v>2.7777777777777679</v>
      </c>
      <c r="AP653" s="54">
        <f t="shared" si="2118"/>
        <v>2.314814814814814</v>
      </c>
      <c r="AQ653" s="54">
        <f t="shared" si="2119"/>
        <v>3.496503496503478</v>
      </c>
      <c r="AR653" s="54">
        <f t="shared" si="2125"/>
        <v>-2.1582733812949617</v>
      </c>
      <c r="AS653" s="54">
        <f t="shared" si="2126"/>
        <v>-2.1582733812949617</v>
      </c>
      <c r="AT653" s="54">
        <f t="shared" si="2127"/>
        <v>10.000000000000009</v>
      </c>
      <c r="AU653" s="54" t="e">
        <f t="shared" ref="AU653" si="2412">(I653/I601-1)*100</f>
        <v>#REF!</v>
      </c>
    </row>
    <row r="654" spans="1:47" x14ac:dyDescent="0.25">
      <c r="A654" s="12">
        <f t="shared" si="1977"/>
        <v>42157</v>
      </c>
      <c r="B654" s="54">
        <f>TWK!B597</f>
        <v>432.5</v>
      </c>
      <c r="C654" s="54">
        <f>TWK!C597</f>
        <v>377.5</v>
      </c>
      <c r="D654" s="54">
        <f>TWK!D597</f>
        <v>372.5</v>
      </c>
      <c r="E654" s="54">
        <f>TWK!E597</f>
        <v>250</v>
      </c>
      <c r="F654" s="54">
        <f>TWK!F597</f>
        <v>227.5</v>
      </c>
      <c r="G654" s="54">
        <f>TWK!G597</f>
        <v>227.5</v>
      </c>
      <c r="H654" s="54">
        <f>TWK!H597</f>
        <v>220</v>
      </c>
      <c r="I654" s="54" t="e">
        <f>TWK!#REF!</f>
        <v>#REF!</v>
      </c>
      <c r="K654" s="54">
        <f t="shared" ref="K654:R654" si="2413">IFERROR(AVERAGE(B651:B654),"n/a")</f>
        <v>429.16666666666669</v>
      </c>
      <c r="L654" s="54">
        <f t="shared" si="2413"/>
        <v>386.875</v>
      </c>
      <c r="M654" s="54">
        <f t="shared" si="2413"/>
        <v>382.08333333333331</v>
      </c>
      <c r="N654" s="54">
        <f t="shared" si="2413"/>
        <v>253.54166666666666</v>
      </c>
      <c r="O654" s="54">
        <f t="shared" si="2413"/>
        <v>236.04166666666666</v>
      </c>
      <c r="P654" s="54">
        <f t="shared" si="2413"/>
        <v>236.04166666666666</v>
      </c>
      <c r="Q654" s="54">
        <f t="shared" si="2413"/>
        <v>225</v>
      </c>
      <c r="R654" s="54" t="str">
        <f t="shared" si="2413"/>
        <v>n/a</v>
      </c>
      <c r="T654" s="54">
        <f t="shared" ref="T654:Z654" si="2414">IFERROR((K498+K550+K602)/3,"n/a")</f>
        <v>408.89583333333331</v>
      </c>
      <c r="U654" s="54">
        <f t="shared" si="2414"/>
        <v>334.58333333333331</v>
      </c>
      <c r="V654" s="54">
        <f t="shared" si="2414"/>
        <v>324.83333333333331</v>
      </c>
      <c r="W654" s="54">
        <f t="shared" si="2414"/>
        <v>233.08333333333334</v>
      </c>
      <c r="X654" s="54">
        <f t="shared" si="2414"/>
        <v>232.84027777777774</v>
      </c>
      <c r="Y654" s="54">
        <f t="shared" si="2414"/>
        <v>232.84027777777774</v>
      </c>
      <c r="Z654" s="54">
        <f t="shared" si="2414"/>
        <v>196.5625</v>
      </c>
      <c r="AA654" s="54" t="e">
        <f t="shared" ref="AA654" si="2415">(R498+R550+R602)/3</f>
        <v>#VALUE!</v>
      </c>
      <c r="AC654" s="74">
        <f>+AF654-'Figure 10 data'!I866</f>
        <v>0</v>
      </c>
      <c r="AD654" s="54">
        <f t="shared" si="2225"/>
        <v>5.7726601110714926</v>
      </c>
      <c r="AE654" s="54">
        <f t="shared" si="2182"/>
        <v>12.826899128268998</v>
      </c>
      <c r="AF654" s="54">
        <f t="shared" si="2147"/>
        <v>14.674191893278611</v>
      </c>
      <c r="AG654" s="54">
        <f t="shared" si="2148"/>
        <v>7.2577761887736791</v>
      </c>
      <c r="AH654" s="54">
        <f t="shared" si="2149"/>
        <v>-2.2935369381729132</v>
      </c>
      <c r="AI654" s="54">
        <f t="shared" si="2150"/>
        <v>-2.2935369381729132</v>
      </c>
      <c r="AJ654" s="54">
        <f t="shared" si="2151"/>
        <v>11.923688394276621</v>
      </c>
      <c r="AK654" s="54" t="e">
        <f t="shared" ref="AK654" si="2416">(I654/AA654-1)*100</f>
        <v>#REF!</v>
      </c>
      <c r="AM654" s="74">
        <f>AP654-'Figure 10 data'!H866</f>
        <v>0</v>
      </c>
      <c r="AN654" s="54">
        <f t="shared" si="2205"/>
        <v>2.9761904761904656</v>
      </c>
      <c r="AO654" s="54">
        <f t="shared" si="2184"/>
        <v>6.3380281690140761</v>
      </c>
      <c r="AP654" s="54">
        <f t="shared" si="2118"/>
        <v>5.4245283018867996</v>
      </c>
      <c r="AQ654" s="54">
        <f t="shared" si="2119"/>
        <v>4.1666666666666741</v>
      </c>
      <c r="AR654" s="54">
        <f t="shared" si="2125"/>
        <v>-1.7985611510791366</v>
      </c>
      <c r="AS654" s="54">
        <f t="shared" si="2126"/>
        <v>-1.7985611510791366</v>
      </c>
      <c r="AT654" s="54">
        <f t="shared" si="2127"/>
        <v>10.000000000000009</v>
      </c>
      <c r="AU654" s="54" t="e">
        <f t="shared" ref="AU654" si="2417">(I654/I602-1)*100</f>
        <v>#REF!</v>
      </c>
    </row>
    <row r="655" spans="1:47" x14ac:dyDescent="0.25">
      <c r="A655" s="12">
        <f t="shared" si="1977"/>
        <v>42164</v>
      </c>
      <c r="B655" s="54">
        <f>TWK!B598</f>
        <v>431.66666666666669</v>
      </c>
      <c r="C655" s="54">
        <f>TWK!C598</f>
        <v>385</v>
      </c>
      <c r="D655" s="54">
        <f>TWK!D598</f>
        <v>370</v>
      </c>
      <c r="E655" s="54">
        <f>TWK!E598</f>
        <v>258.33333333333331</v>
      </c>
      <c r="F655" s="54">
        <f>TWK!F598</f>
        <v>251.66666666666666</v>
      </c>
      <c r="G655" s="54">
        <f>TWK!G598</f>
        <v>251.66666666666666</v>
      </c>
      <c r="H655" s="54">
        <f>TWK!H598</f>
        <v>223.33333333333334</v>
      </c>
      <c r="I655" s="54" t="e">
        <f>TWK!#REF!</f>
        <v>#REF!</v>
      </c>
      <c r="K655" s="54">
        <f t="shared" ref="K655:R655" si="2418">IFERROR(AVERAGE(B652:B655),"n/a")</f>
        <v>433.95833333333337</v>
      </c>
      <c r="L655" s="54">
        <f t="shared" si="2418"/>
        <v>380.625</v>
      </c>
      <c r="M655" s="54">
        <f t="shared" si="2418"/>
        <v>372.70833333333331</v>
      </c>
      <c r="N655" s="54">
        <f t="shared" si="2418"/>
        <v>252.5</v>
      </c>
      <c r="O655" s="54">
        <f t="shared" si="2418"/>
        <v>236.45833333333331</v>
      </c>
      <c r="P655" s="54">
        <f t="shared" si="2418"/>
        <v>236.45833333333331</v>
      </c>
      <c r="Q655" s="54">
        <f t="shared" si="2418"/>
        <v>222.08333333333334</v>
      </c>
      <c r="R655" s="54" t="str">
        <f t="shared" si="2418"/>
        <v>n/a</v>
      </c>
      <c r="T655" s="54">
        <f t="shared" ref="T655:Z655" si="2419">IFERROR((K499+K551+K603)/3,"n/a")</f>
        <v>402.33333333333331</v>
      </c>
      <c r="U655" s="54">
        <f t="shared" si="2419"/>
        <v>332.36111111111109</v>
      </c>
      <c r="V655" s="54">
        <f t="shared" si="2419"/>
        <v>322.64583333333331</v>
      </c>
      <c r="W655" s="54">
        <f t="shared" si="2419"/>
        <v>229.95833333333334</v>
      </c>
      <c r="X655" s="54">
        <f t="shared" si="2419"/>
        <v>230.6527777777778</v>
      </c>
      <c r="Y655" s="54">
        <f t="shared" si="2419"/>
        <v>230.6527777777778</v>
      </c>
      <c r="Z655" s="54">
        <f t="shared" si="2419"/>
        <v>195.6597222222222</v>
      </c>
      <c r="AA655" s="54" t="e">
        <f t="shared" ref="AA655" si="2420">(R499+R551+R603)/3</f>
        <v>#VALUE!</v>
      </c>
      <c r="AC655" s="74">
        <f>+AF655-'Figure 10 data'!I867</f>
        <v>0</v>
      </c>
      <c r="AD655" s="54">
        <f t="shared" si="2225"/>
        <v>7.2908036454018221</v>
      </c>
      <c r="AE655" s="54">
        <f t="shared" si="2182"/>
        <v>15.837860426243221</v>
      </c>
      <c r="AF655" s="54">
        <f t="shared" si="2147"/>
        <v>14.676825724801446</v>
      </c>
      <c r="AG655" s="54">
        <f t="shared" si="2148"/>
        <v>12.339191882587407</v>
      </c>
      <c r="AH655" s="54">
        <f t="shared" si="2149"/>
        <v>9.1106160052989651</v>
      </c>
      <c r="AI655" s="54">
        <f t="shared" si="2150"/>
        <v>9.1106160052989651</v>
      </c>
      <c r="AJ655" s="54">
        <f t="shared" si="2151"/>
        <v>14.143744454303487</v>
      </c>
      <c r="AK655" s="54" t="e">
        <f t="shared" ref="AK655" si="2421">(I655/AA655-1)*100</f>
        <v>#REF!</v>
      </c>
      <c r="AM655" s="74">
        <f>AP655-'Figure 10 data'!H867</f>
        <v>0</v>
      </c>
      <c r="AN655" s="54">
        <f t="shared" si="2205"/>
        <v>2.3715415019762931</v>
      </c>
      <c r="AO655" s="54">
        <f t="shared" si="2184"/>
        <v>5.9633027522935755</v>
      </c>
      <c r="AP655" s="54">
        <f t="shared" si="2118"/>
        <v>-0.89285714285713969</v>
      </c>
      <c r="AQ655" s="54">
        <f t="shared" si="2119"/>
        <v>5.4421768707482832</v>
      </c>
      <c r="AR655" s="54">
        <f t="shared" si="2125"/>
        <v>8.6330935251798468</v>
      </c>
      <c r="AS655" s="54">
        <f t="shared" si="2126"/>
        <v>8.6330935251798468</v>
      </c>
      <c r="AT655" s="54">
        <f t="shared" si="2127"/>
        <v>11.66666666666667</v>
      </c>
      <c r="AU655" s="54" t="e">
        <f t="shared" ref="AU655" si="2422">(I655/I603-1)*100</f>
        <v>#REF!</v>
      </c>
    </row>
    <row r="656" spans="1:47" x14ac:dyDescent="0.25">
      <c r="A656" s="12">
        <f t="shared" si="1977"/>
        <v>42171</v>
      </c>
      <c r="B656" s="54">
        <f>TWK!B599</f>
        <v>450</v>
      </c>
      <c r="C656" s="54">
        <f>TWK!C599</f>
        <v>427.5</v>
      </c>
      <c r="D656" s="54">
        <f>TWK!D599</f>
        <v>395</v>
      </c>
      <c r="E656" s="54">
        <f>TWK!E599</f>
        <v>320</v>
      </c>
      <c r="F656" s="54">
        <f>TWK!F599</f>
        <v>315</v>
      </c>
      <c r="G656" s="54">
        <f>TWK!G599</f>
        <v>315</v>
      </c>
      <c r="H656" s="54">
        <f>TWK!H599</f>
        <v>260</v>
      </c>
      <c r="I656" s="54" t="e">
        <f>TWK!#REF!</f>
        <v>#REF!</v>
      </c>
      <c r="K656" s="54">
        <f t="shared" ref="K656:R656" si="2423">IFERROR(AVERAGE(B653:B656),"n/a")</f>
        <v>435.20833333333337</v>
      </c>
      <c r="L656" s="54">
        <f t="shared" si="2423"/>
        <v>390</v>
      </c>
      <c r="M656" s="54">
        <f t="shared" si="2423"/>
        <v>376.45833333333331</v>
      </c>
      <c r="N656" s="54">
        <f t="shared" si="2423"/>
        <v>268.75</v>
      </c>
      <c r="O656" s="54">
        <f t="shared" si="2423"/>
        <v>255.20833333333331</v>
      </c>
      <c r="P656" s="54">
        <f t="shared" si="2423"/>
        <v>255.20833333333331</v>
      </c>
      <c r="Q656" s="54">
        <f t="shared" si="2423"/>
        <v>230.83333333333334</v>
      </c>
      <c r="R656" s="54" t="str">
        <f t="shared" si="2423"/>
        <v>n/a</v>
      </c>
      <c r="T656" s="54">
        <f t="shared" ref="T656:Z656" si="2424">IFERROR((K500+K552+K604)/3,"n/a")</f>
        <v>397.01388888888891</v>
      </c>
      <c r="U656" s="54">
        <f t="shared" si="2424"/>
        <v>330.34722222222223</v>
      </c>
      <c r="V656" s="54">
        <f t="shared" si="2424"/>
        <v>320.10416666666669</v>
      </c>
      <c r="W656" s="54">
        <f t="shared" si="2424"/>
        <v>229.72222222222226</v>
      </c>
      <c r="X656" s="54">
        <f t="shared" si="2424"/>
        <v>229.375</v>
      </c>
      <c r="Y656" s="54">
        <f t="shared" si="2424"/>
        <v>229.375</v>
      </c>
      <c r="Z656" s="54">
        <f t="shared" si="2424"/>
        <v>196.21527777777774</v>
      </c>
      <c r="AA656" s="54" t="e">
        <f t="shared" ref="AA656" si="2425">(R500+R552+R604)/3</f>
        <v>#VALUE!</v>
      </c>
      <c r="AC656" s="74">
        <f>+AF656-'Figure 10 data'!I868</f>
        <v>0</v>
      </c>
      <c r="AD656" s="54">
        <f t="shared" si="2225"/>
        <v>13.346160573727461</v>
      </c>
      <c r="AE656" s="54">
        <f t="shared" si="2182"/>
        <v>29.409291570317421</v>
      </c>
      <c r="AF656" s="54">
        <f t="shared" si="2147"/>
        <v>23.397331597787165</v>
      </c>
      <c r="AG656" s="54">
        <f t="shared" si="2148"/>
        <v>39.298669891172899</v>
      </c>
      <c r="AH656" s="54">
        <f t="shared" si="2149"/>
        <v>37.32970027247957</v>
      </c>
      <c r="AI656" s="54">
        <f t="shared" si="2150"/>
        <v>37.32970027247957</v>
      </c>
      <c r="AJ656" s="54">
        <f t="shared" si="2151"/>
        <v>32.507520792780056</v>
      </c>
      <c r="AK656" s="54" t="e">
        <f t="shared" ref="AK656" si="2426">(I656/AA656-1)*100</f>
        <v>#REF!</v>
      </c>
      <c r="AM656" s="74">
        <f>AP656-'Figure 10 data'!H868</f>
        <v>0</v>
      </c>
      <c r="AN656" s="54">
        <f t="shared" si="2205"/>
        <v>4.6511627906976827</v>
      </c>
      <c r="AO656" s="54">
        <f t="shared" si="2184"/>
        <v>16.590909090909079</v>
      </c>
      <c r="AP656" s="54">
        <f t="shared" si="2118"/>
        <v>7.727272727272716</v>
      </c>
      <c r="AQ656" s="54">
        <f t="shared" si="2119"/>
        <v>28.859060402684555</v>
      </c>
      <c r="AR656" s="54">
        <f t="shared" si="2125"/>
        <v>38.970588235294116</v>
      </c>
      <c r="AS656" s="54">
        <f t="shared" si="2126"/>
        <v>38.970588235294116</v>
      </c>
      <c r="AT656" s="54">
        <f t="shared" si="2127"/>
        <v>25.806451612903224</v>
      </c>
      <c r="AU656" s="54" t="e">
        <f t="shared" ref="AU656" si="2427">(I656/I604-1)*100</f>
        <v>#REF!</v>
      </c>
    </row>
    <row r="657" spans="1:47" x14ac:dyDescent="0.25">
      <c r="A657" s="12">
        <f t="shared" si="1977"/>
        <v>42178</v>
      </c>
      <c r="B657" s="54">
        <f>TWK!B600</f>
        <v>537.5</v>
      </c>
      <c r="C657" s="54">
        <f>TWK!C600</f>
        <v>460</v>
      </c>
      <c r="D657" s="54" t="str">
        <f>TWK!D600</f>
        <v>n/a</v>
      </c>
      <c r="E657" s="54">
        <f>TWK!E600</f>
        <v>357.5</v>
      </c>
      <c r="F657" s="54">
        <f>TWK!F600</f>
        <v>350</v>
      </c>
      <c r="G657" s="54">
        <f>TWK!G600</f>
        <v>350</v>
      </c>
      <c r="H657" s="54">
        <f>TWK!H600</f>
        <v>272.5</v>
      </c>
      <c r="I657" s="54" t="e">
        <f>TWK!#REF!</f>
        <v>#REF!</v>
      </c>
      <c r="K657" s="54">
        <f t="shared" ref="K657:R657" si="2428">IFERROR(AVERAGE(B654:B657),"n/a")</f>
        <v>462.91666666666669</v>
      </c>
      <c r="L657" s="54">
        <f t="shared" si="2428"/>
        <v>412.5</v>
      </c>
      <c r="M657" s="54">
        <f t="shared" si="2428"/>
        <v>379.16666666666669</v>
      </c>
      <c r="N657" s="54">
        <f t="shared" si="2428"/>
        <v>296.45833333333331</v>
      </c>
      <c r="O657" s="54">
        <f t="shared" si="2428"/>
        <v>286.04166666666663</v>
      </c>
      <c r="P657" s="54">
        <f t="shared" si="2428"/>
        <v>286.04166666666663</v>
      </c>
      <c r="Q657" s="54">
        <f t="shared" si="2428"/>
        <v>243.95833333333334</v>
      </c>
      <c r="R657" s="54" t="str">
        <f t="shared" si="2428"/>
        <v>n/a</v>
      </c>
      <c r="T657" s="54">
        <f t="shared" ref="T657:Z657" si="2429">IFERROR((K501+K553+K605)/3,"n/a")</f>
        <v>393.2407407407407</v>
      </c>
      <c r="U657" s="54">
        <f t="shared" si="2429"/>
        <v>330.97222222222223</v>
      </c>
      <c r="V657" s="54">
        <f t="shared" si="2429"/>
        <v>316.9444444444444</v>
      </c>
      <c r="W657" s="54">
        <f t="shared" si="2429"/>
        <v>231.8402777777778</v>
      </c>
      <c r="X657" s="54">
        <f t="shared" si="2429"/>
        <v>229.79166666666666</v>
      </c>
      <c r="Y657" s="54">
        <f t="shared" si="2429"/>
        <v>229.82638888888891</v>
      </c>
      <c r="Z657" s="54">
        <f t="shared" si="2429"/>
        <v>198.05555555555554</v>
      </c>
      <c r="AA657" s="54" t="e">
        <f t="shared" ref="AA657" si="2430">(R501+R553+R605)/3</f>
        <v>#VALUE!</v>
      </c>
      <c r="AC657" s="74" t="e">
        <f>+AF657-'Figure 10 data'!I869</f>
        <v>#VALUE!</v>
      </c>
      <c r="AD657" s="54">
        <f t="shared" si="2225"/>
        <v>36.684718624911717</v>
      </c>
      <c r="AE657" s="54">
        <f t="shared" si="2182"/>
        <v>38.984473352916481</v>
      </c>
      <c r="AF657" s="54" t="str">
        <f t="shared" si="2147"/>
        <v>n/a</v>
      </c>
      <c r="AG657" s="54">
        <f t="shared" si="2148"/>
        <v>54.20098846787478</v>
      </c>
      <c r="AH657" s="54">
        <f t="shared" si="2149"/>
        <v>52.311876699909355</v>
      </c>
      <c r="AI657" s="54">
        <f t="shared" si="2150"/>
        <v>52.288865387520758</v>
      </c>
      <c r="AJ657" s="54">
        <f t="shared" si="2151"/>
        <v>37.587657784011228</v>
      </c>
      <c r="AK657" s="54" t="e">
        <f t="shared" ref="AK657" si="2431">(I657/AA657-1)*100</f>
        <v>#REF!</v>
      </c>
      <c r="AM657" s="74" t="e">
        <f>AP657-'Figure 10 data'!H869</f>
        <v>#VALUE!</v>
      </c>
      <c r="AN657" s="54" t="str">
        <f t="shared" si="2205"/>
        <v>n/a</v>
      </c>
      <c r="AO657" s="54">
        <f t="shared" si="2184"/>
        <v>24.324324324324319</v>
      </c>
      <c r="AP657" s="54" t="str">
        <f t="shared" si="2118"/>
        <v>n/a</v>
      </c>
      <c r="AQ657" s="54">
        <f t="shared" si="2119"/>
        <v>43.718592964824118</v>
      </c>
      <c r="AR657" s="54">
        <f t="shared" si="2125"/>
        <v>47.368421052631568</v>
      </c>
      <c r="AS657" s="54">
        <f t="shared" si="2126"/>
        <v>51.351351351351362</v>
      </c>
      <c r="AT657" s="54">
        <f t="shared" si="2127"/>
        <v>27.485380116959067</v>
      </c>
      <c r="AU657" s="54" t="e">
        <f t="shared" ref="AU657" si="2432">(I657/I605-1)*100</f>
        <v>#REF!</v>
      </c>
    </row>
    <row r="658" spans="1:47" x14ac:dyDescent="0.25">
      <c r="A658" s="12">
        <f t="shared" si="1977"/>
        <v>42185</v>
      </c>
      <c r="B658" s="54">
        <f>TWK!B601</f>
        <v>551.66666666666663</v>
      </c>
      <c r="C658" s="54">
        <f>TWK!C601</f>
        <v>458.33333333333331</v>
      </c>
      <c r="D658" s="54" t="str">
        <f>TWK!D601</f>
        <v>n/a</v>
      </c>
      <c r="E658" s="54">
        <f>TWK!E601</f>
        <v>330</v>
      </c>
      <c r="F658" s="54">
        <f>TWK!F601</f>
        <v>353.33333333333331</v>
      </c>
      <c r="G658" s="54">
        <f>TWK!G601</f>
        <v>353.33333333333331</v>
      </c>
      <c r="H658" s="54">
        <f>TWK!H601</f>
        <v>261.66666666666669</v>
      </c>
      <c r="I658" s="54" t="e">
        <f>TWK!#REF!</f>
        <v>#REF!</v>
      </c>
      <c r="K658" s="54">
        <f t="shared" ref="K658:R658" si="2433">IFERROR(AVERAGE(B655:B658),"n/a")</f>
        <v>492.70833333333337</v>
      </c>
      <c r="L658" s="54">
        <f t="shared" si="2433"/>
        <v>432.70833333333331</v>
      </c>
      <c r="M658" s="54">
        <f t="shared" si="2433"/>
        <v>382.5</v>
      </c>
      <c r="N658" s="54">
        <f t="shared" si="2433"/>
        <v>316.45833333333331</v>
      </c>
      <c r="O658" s="54">
        <f t="shared" si="2433"/>
        <v>317.5</v>
      </c>
      <c r="P658" s="54">
        <f t="shared" si="2433"/>
        <v>317.5</v>
      </c>
      <c r="Q658" s="54">
        <f t="shared" si="2433"/>
        <v>254.375</v>
      </c>
      <c r="R658" s="54" t="str">
        <f t="shared" si="2433"/>
        <v>n/a</v>
      </c>
      <c r="T658" s="54">
        <f t="shared" ref="T658:Z658" si="2434">IFERROR((K502+K554+K606)/3,"n/a")</f>
        <v>393.4375</v>
      </c>
      <c r="U658" s="54">
        <f t="shared" si="2434"/>
        <v>331.63888888888891</v>
      </c>
      <c r="V658" s="54">
        <f t="shared" si="2434"/>
        <v>321.25</v>
      </c>
      <c r="W658" s="54">
        <f t="shared" si="2434"/>
        <v>239.86805555555557</v>
      </c>
      <c r="X658" s="54">
        <f t="shared" si="2434"/>
        <v>232.25694444444443</v>
      </c>
      <c r="Y658" s="54">
        <f t="shared" si="2434"/>
        <v>232.29166666666666</v>
      </c>
      <c r="Z658" s="54">
        <f t="shared" si="2434"/>
        <v>201.60416666666666</v>
      </c>
      <c r="AA658" s="54" t="e">
        <f t="shared" ref="AA658" si="2435">(R502+R554+R606)/3</f>
        <v>#VALUE!</v>
      </c>
      <c r="AC658" s="74" t="e">
        <f>+AF658-'Figure 10 data'!I870</f>
        <v>#VALUE!</v>
      </c>
      <c r="AD658" s="54">
        <f t="shared" si="2225"/>
        <v>40.217103521313206</v>
      </c>
      <c r="AE658" s="54">
        <f t="shared" si="2182"/>
        <v>38.202529525085829</v>
      </c>
      <c r="AF658" s="54" t="str">
        <f t="shared" si="2147"/>
        <v>n/a</v>
      </c>
      <c r="AG658" s="54">
        <f t="shared" si="2148"/>
        <v>37.575634752902332</v>
      </c>
      <c r="AH658" s="54">
        <f t="shared" si="2149"/>
        <v>52.130363283001934</v>
      </c>
      <c r="AI658" s="54">
        <f t="shared" si="2150"/>
        <v>52.107623318385656</v>
      </c>
      <c r="AJ658" s="54">
        <f t="shared" si="2151"/>
        <v>29.792290999276648</v>
      </c>
      <c r="AK658" s="54" t="e">
        <f t="shared" ref="AK658" si="2436">(I658/AA658-1)*100</f>
        <v>#REF!</v>
      </c>
      <c r="AM658" s="74" t="e">
        <f>AP658-'Figure 10 data'!H870</f>
        <v>#VALUE!</v>
      </c>
      <c r="AN658" s="54" t="str">
        <f t="shared" si="2205"/>
        <v>n/a</v>
      </c>
      <c r="AO658" s="54" t="str">
        <f t="shared" si="2184"/>
        <v>n/a</v>
      </c>
      <c r="AP658" s="54" t="str">
        <f t="shared" si="2118"/>
        <v>n/a</v>
      </c>
      <c r="AQ658" s="54">
        <f t="shared" si="2119"/>
        <v>26.923076923076916</v>
      </c>
      <c r="AR658" s="54">
        <f t="shared" si="2125"/>
        <v>45.205479452054774</v>
      </c>
      <c r="AS658" s="54">
        <f t="shared" si="2126"/>
        <v>45.205479452054774</v>
      </c>
      <c r="AT658" s="54">
        <f t="shared" si="2127"/>
        <v>22.65625</v>
      </c>
      <c r="AU658" s="54" t="e">
        <f t="shared" ref="AU658" si="2437">(I658/I606-1)*100</f>
        <v>#REF!</v>
      </c>
    </row>
    <row r="659" spans="1:47" x14ac:dyDescent="0.25">
      <c r="A659" s="12">
        <f t="shared" si="1977"/>
        <v>42192</v>
      </c>
      <c r="B659" s="54">
        <f>TWK!B602</f>
        <v>510</v>
      </c>
      <c r="C659" s="54">
        <f>TWK!C602</f>
        <v>436</v>
      </c>
      <c r="D659" s="54">
        <f>TWK!D602</f>
        <v>425</v>
      </c>
      <c r="E659" s="54">
        <f>TWK!E602</f>
        <v>300</v>
      </c>
      <c r="F659" s="54">
        <f>TWK!F602</f>
        <v>325</v>
      </c>
      <c r="G659" s="54">
        <f>TWK!G602</f>
        <v>325</v>
      </c>
      <c r="H659" s="54">
        <f>TWK!H602</f>
        <v>234</v>
      </c>
      <c r="I659" s="54" t="e">
        <f>TWK!#REF!</f>
        <v>#REF!</v>
      </c>
      <c r="K659" s="54">
        <f t="shared" ref="K659:R659" si="2438">IFERROR(AVERAGE(B656:B659),"n/a")</f>
        <v>512.29166666666663</v>
      </c>
      <c r="L659" s="54">
        <f t="shared" si="2438"/>
        <v>445.45833333333331</v>
      </c>
      <c r="M659" s="54">
        <f t="shared" si="2438"/>
        <v>410</v>
      </c>
      <c r="N659" s="54">
        <f t="shared" si="2438"/>
        <v>326.875</v>
      </c>
      <c r="O659" s="54">
        <f t="shared" si="2438"/>
        <v>335.83333333333331</v>
      </c>
      <c r="P659" s="54">
        <f t="shared" si="2438"/>
        <v>335.83333333333331</v>
      </c>
      <c r="Q659" s="54">
        <f t="shared" si="2438"/>
        <v>257.04166666666669</v>
      </c>
      <c r="R659" s="54" t="str">
        <f t="shared" si="2438"/>
        <v>n/a</v>
      </c>
      <c r="T659" s="54">
        <f t="shared" ref="T659:Z659" si="2439">IFERROR((K503+K555+K607)/3,"n/a")</f>
        <v>402.91666666666669</v>
      </c>
      <c r="U659" s="54">
        <f t="shared" si="2439"/>
        <v>334.69444444444446</v>
      </c>
      <c r="V659" s="54">
        <f t="shared" si="2439"/>
        <v>324.34027777777777</v>
      </c>
      <c r="W659" s="54">
        <f t="shared" si="2439"/>
        <v>249.45138888888889</v>
      </c>
      <c r="X659" s="54">
        <f t="shared" si="2439"/>
        <v>236.52777777777774</v>
      </c>
      <c r="Y659" s="54">
        <f t="shared" si="2439"/>
        <v>236.5625</v>
      </c>
      <c r="Z659" s="54">
        <f t="shared" si="2439"/>
        <v>206.74305555555554</v>
      </c>
      <c r="AA659" s="54" t="e">
        <f t="shared" ref="AA659" si="2440">(R503+R555+R607)/3</f>
        <v>#VALUE!</v>
      </c>
      <c r="AC659" s="74">
        <f>+AF659-'Figure 10 data'!I871</f>
        <v>0</v>
      </c>
      <c r="AD659" s="54">
        <f t="shared" si="2225"/>
        <v>26.57704239917269</v>
      </c>
      <c r="AE659" s="54">
        <f t="shared" si="2182"/>
        <v>30.268072039173365</v>
      </c>
      <c r="AF659" s="54">
        <f t="shared" si="2147"/>
        <v>31.035221068408102</v>
      </c>
      <c r="AG659" s="54">
        <f t="shared" si="2148"/>
        <v>20.263912474597024</v>
      </c>
      <c r="AH659" s="54">
        <f t="shared" si="2149"/>
        <v>37.404580152671784</v>
      </c>
      <c r="AI659" s="54">
        <f t="shared" si="2150"/>
        <v>37.384412153236468</v>
      </c>
      <c r="AJ659" s="54">
        <f t="shared" si="2151"/>
        <v>13.183970978468995</v>
      </c>
      <c r="AK659" s="54" t="e">
        <f t="shared" ref="AK659" si="2441">(I659/AA659-1)*100</f>
        <v>#REF!</v>
      </c>
      <c r="AM659" s="74">
        <f>AP659-'Figure 10 data'!H871</f>
        <v>0</v>
      </c>
      <c r="AN659" s="54" t="str">
        <f t="shared" si="2205"/>
        <v>n/a</v>
      </c>
      <c r="AO659" s="54" t="str">
        <f t="shared" si="2184"/>
        <v>n/a</v>
      </c>
      <c r="AP659" s="54">
        <f t="shared" si="2118"/>
        <v>23.188405797101442</v>
      </c>
      <c r="AQ659" s="54">
        <f t="shared" si="2119"/>
        <v>22.448979591836739</v>
      </c>
      <c r="AR659" s="54">
        <f t="shared" si="2125"/>
        <v>34.020618556701024</v>
      </c>
      <c r="AS659" s="54">
        <f t="shared" si="2126"/>
        <v>34.020618556701024</v>
      </c>
      <c r="AT659" s="54">
        <f t="shared" si="2127"/>
        <v>12.771084337349393</v>
      </c>
      <c r="AU659" s="54" t="e">
        <f t="shared" ref="AU659" si="2442">(I659/I607-1)*100</f>
        <v>#REF!</v>
      </c>
    </row>
    <row r="660" spans="1:47" x14ac:dyDescent="0.25">
      <c r="A660" s="12">
        <f t="shared" si="1977"/>
        <v>42199</v>
      </c>
      <c r="B660" s="54">
        <f>TWK!B603</f>
        <v>471.66666666666669</v>
      </c>
      <c r="C660" s="54">
        <f>TWK!C603</f>
        <v>395</v>
      </c>
      <c r="D660" s="54">
        <f>TWK!D603</f>
        <v>381.66666666666669</v>
      </c>
      <c r="E660" s="54">
        <f>TWK!E603</f>
        <v>270</v>
      </c>
      <c r="F660" s="54">
        <f>TWK!F603</f>
        <v>318.33333333333331</v>
      </c>
      <c r="G660" s="54">
        <f>TWK!G603</f>
        <v>318.33333333333331</v>
      </c>
      <c r="H660" s="54">
        <f>TWK!H603</f>
        <v>235</v>
      </c>
      <c r="I660" s="54" t="e">
        <f>TWK!#REF!</f>
        <v>#REF!</v>
      </c>
      <c r="K660" s="54">
        <f t="shared" ref="K660:R660" si="2443">IFERROR(AVERAGE(B657:B660),"n/a")</f>
        <v>517.70833333333326</v>
      </c>
      <c r="L660" s="54">
        <f t="shared" si="2443"/>
        <v>437.33333333333331</v>
      </c>
      <c r="M660" s="54">
        <f t="shared" si="2443"/>
        <v>403.33333333333337</v>
      </c>
      <c r="N660" s="54">
        <f t="shared" si="2443"/>
        <v>314.375</v>
      </c>
      <c r="O660" s="54">
        <f t="shared" si="2443"/>
        <v>336.66666666666663</v>
      </c>
      <c r="P660" s="54">
        <f t="shared" si="2443"/>
        <v>336.66666666666663</v>
      </c>
      <c r="Q660" s="54">
        <f t="shared" si="2443"/>
        <v>250.79166666666669</v>
      </c>
      <c r="R660" s="54" t="str">
        <f t="shared" si="2443"/>
        <v>n/a</v>
      </c>
      <c r="T660" s="54">
        <f t="shared" ref="T660:Z660" si="2444">IFERROR((K504+K556+K608)/3,"n/a")</f>
        <v>440.20833333333331</v>
      </c>
      <c r="U660" s="54">
        <f t="shared" si="2444"/>
        <v>348.79166666666669</v>
      </c>
      <c r="V660" s="54">
        <f t="shared" si="2444"/>
        <v>337.43055555555549</v>
      </c>
      <c r="W660" s="54">
        <f t="shared" si="2444"/>
        <v>264.72916666666669</v>
      </c>
      <c r="X660" s="54">
        <f t="shared" si="2444"/>
        <v>249.44444444444443</v>
      </c>
      <c r="Y660" s="54">
        <f t="shared" si="2444"/>
        <v>249.0625</v>
      </c>
      <c r="Z660" s="54">
        <f t="shared" si="2444"/>
        <v>217.36805555555554</v>
      </c>
      <c r="AA660" s="54" t="e">
        <f t="shared" ref="AA660" si="2445">(R504+R556+R608)/3</f>
        <v>#VALUE!</v>
      </c>
      <c r="AC660" s="74">
        <f>+AF660-'Figure 10 data'!I872</f>
        <v>0</v>
      </c>
      <c r="AD660" s="54">
        <f t="shared" si="2225"/>
        <v>7.1462375769048903</v>
      </c>
      <c r="AE660" s="54">
        <f t="shared" si="2182"/>
        <v>13.248118504360296</v>
      </c>
      <c r="AF660" s="54">
        <f t="shared" si="2147"/>
        <v>13.109693352541708</v>
      </c>
      <c r="AG660" s="54">
        <f t="shared" si="2148"/>
        <v>1.9910285669316075</v>
      </c>
      <c r="AH660" s="54">
        <f t="shared" si="2149"/>
        <v>27.616926503340757</v>
      </c>
      <c r="AI660" s="54">
        <f t="shared" si="2150"/>
        <v>27.812630698452523</v>
      </c>
      <c r="AJ660" s="54">
        <f t="shared" si="2151"/>
        <v>8.1115619309287226</v>
      </c>
      <c r="AK660" s="54" t="e">
        <f t="shared" ref="AK660" si="2446">(I660/AA660-1)*100</f>
        <v>#REF!</v>
      </c>
      <c r="AM660" s="74">
        <f>AP660-'Figure 10 data'!H872</f>
        <v>0</v>
      </c>
      <c r="AN660" s="54">
        <f t="shared" si="2205"/>
        <v>-7.2131147540983491</v>
      </c>
      <c r="AO660" s="54">
        <f t="shared" si="2184"/>
        <v>-1.6597510373444035</v>
      </c>
      <c r="AP660" s="54">
        <f t="shared" si="2118"/>
        <v>-5.7613168724279795</v>
      </c>
      <c r="AQ660" s="54">
        <f t="shared" si="2119"/>
        <v>-3.5714285714285698</v>
      </c>
      <c r="AR660" s="54">
        <f t="shared" si="2125"/>
        <v>11.046511627906952</v>
      </c>
      <c r="AS660" s="54">
        <f t="shared" si="2126"/>
        <v>11.046511627906952</v>
      </c>
      <c r="AT660" s="54">
        <f t="shared" si="2127"/>
        <v>3.6764705882353033</v>
      </c>
      <c r="AU660" s="54" t="e">
        <f t="shared" ref="AU660" si="2447">(I660/I608-1)*100</f>
        <v>#REF!</v>
      </c>
    </row>
    <row r="661" spans="1:47" x14ac:dyDescent="0.25">
      <c r="A661" s="12">
        <f t="shared" si="1977"/>
        <v>42206</v>
      </c>
      <c r="B661" s="54">
        <f>TWK!B604</f>
        <v>437.5</v>
      </c>
      <c r="C661" s="54">
        <f>TWK!C604</f>
        <v>390</v>
      </c>
      <c r="D661" s="54">
        <f>TWK!D604</f>
        <v>375</v>
      </c>
      <c r="E661" s="54">
        <f>TWK!E604</f>
        <v>267.5</v>
      </c>
      <c r="F661" s="54">
        <f>TWK!F604</f>
        <v>312.5</v>
      </c>
      <c r="G661" s="54">
        <f>TWK!G604</f>
        <v>312.5</v>
      </c>
      <c r="H661" s="54">
        <f>TWK!H604</f>
        <v>220</v>
      </c>
      <c r="I661" s="54" t="e">
        <f>TWK!#REF!</f>
        <v>#REF!</v>
      </c>
      <c r="K661" s="54">
        <f t="shared" ref="K661:R661" si="2448">IFERROR(AVERAGE(B658:B661),"n/a")</f>
        <v>492.70833333333331</v>
      </c>
      <c r="L661" s="54">
        <f t="shared" si="2448"/>
        <v>419.83333333333331</v>
      </c>
      <c r="M661" s="54">
        <f t="shared" si="2448"/>
        <v>393.88888888888891</v>
      </c>
      <c r="N661" s="54">
        <f t="shared" si="2448"/>
        <v>291.875</v>
      </c>
      <c r="O661" s="54">
        <f t="shared" si="2448"/>
        <v>327.29166666666663</v>
      </c>
      <c r="P661" s="54">
        <f t="shared" si="2448"/>
        <v>327.29166666666663</v>
      </c>
      <c r="Q661" s="54">
        <f t="shared" si="2448"/>
        <v>237.66666666666669</v>
      </c>
      <c r="R661" s="54" t="str">
        <f t="shared" si="2448"/>
        <v>n/a</v>
      </c>
      <c r="T661" s="54">
        <f t="shared" ref="T661:Z661" si="2449">IFERROR((K505+K557+K609)/3,"n/a")</f>
        <v>459.375</v>
      </c>
      <c r="U661" s="54">
        <f t="shared" si="2449"/>
        <v>378.65277777777777</v>
      </c>
      <c r="V661" s="54">
        <f t="shared" si="2449"/>
        <v>354.6180555555556</v>
      </c>
      <c r="W661" s="54">
        <f t="shared" si="2449"/>
        <v>284.13888888888886</v>
      </c>
      <c r="X661" s="54">
        <f t="shared" si="2449"/>
        <v>272.625</v>
      </c>
      <c r="Y661" s="54">
        <f t="shared" si="2449"/>
        <v>272.20833333333331</v>
      </c>
      <c r="Z661" s="54">
        <f t="shared" si="2449"/>
        <v>234.22222222222226</v>
      </c>
      <c r="AA661" s="54" t="e">
        <f t="shared" ref="AA661" si="2450">(R505+R557+R609)/3</f>
        <v>#VALUE!</v>
      </c>
      <c r="AC661" s="74">
        <f>+AF661-'Figure 10 data'!I873</f>
        <v>0</v>
      </c>
      <c r="AD661" s="54">
        <f t="shared" si="2225"/>
        <v>-4.7619047619047672</v>
      </c>
      <c r="AE661" s="54">
        <f t="shared" si="2182"/>
        <v>2.9967355023291731</v>
      </c>
      <c r="AF661" s="54">
        <f t="shared" si="2147"/>
        <v>5.7475766180358212</v>
      </c>
      <c r="AG661" s="54">
        <f t="shared" si="2148"/>
        <v>-5.85589989246259</v>
      </c>
      <c r="AH661" s="54">
        <f t="shared" si="2149"/>
        <v>14.626318202659338</v>
      </c>
      <c r="AI661" s="54">
        <f t="shared" si="2150"/>
        <v>14.801775600795963</v>
      </c>
      <c r="AJ661" s="54">
        <f t="shared" si="2151"/>
        <v>-6.0721062618596005</v>
      </c>
      <c r="AK661" s="54" t="e">
        <f t="shared" ref="AK661" si="2451">(I661/AA661-1)*100</f>
        <v>#REF!</v>
      </c>
      <c r="AM661" s="74">
        <f>AP661-'Figure 10 data'!H873</f>
        <v>0</v>
      </c>
      <c r="AN661" s="54">
        <f t="shared" si="2205"/>
        <v>-26.470588235294112</v>
      </c>
      <c r="AO661" s="54">
        <f t="shared" si="2184"/>
        <v>-27.554179566563477</v>
      </c>
      <c r="AP661" s="54">
        <f t="shared" ref="AP661:AP724" si="2452">IFERROR((D661/D609-1)*100,"n/a")</f>
        <v>-31.40243902439024</v>
      </c>
      <c r="AQ661" s="54">
        <f t="shared" ref="AQ661:AQ724" si="2453">IFERROR((E661/E609-1)*100,"n/a")</f>
        <v>-32.278481012658233</v>
      </c>
      <c r="AR661" s="54">
        <f t="shared" si="2125"/>
        <v>-30.037313432835823</v>
      </c>
      <c r="AS661" s="54">
        <f t="shared" si="2126"/>
        <v>-30.037313432835823</v>
      </c>
      <c r="AT661" s="54">
        <f t="shared" si="2127"/>
        <v>-31.818181818181824</v>
      </c>
      <c r="AU661" s="54" t="e">
        <f t="shared" ref="AU661" si="2454">(I661/I609-1)*100</f>
        <v>#REF!</v>
      </c>
    </row>
    <row r="662" spans="1:47" x14ac:dyDescent="0.25">
      <c r="A662" s="12">
        <f t="shared" si="1977"/>
        <v>42213</v>
      </c>
      <c r="B662" s="54">
        <f>TWK!B605</f>
        <v>412.5</v>
      </c>
      <c r="C662" s="54">
        <f>TWK!C605</f>
        <v>375</v>
      </c>
      <c r="D662" s="54">
        <f>TWK!D605</f>
        <v>350</v>
      </c>
      <c r="E662" s="54">
        <f>TWK!E605</f>
        <v>257.5</v>
      </c>
      <c r="F662" s="54">
        <f>TWK!F605</f>
        <v>302.5</v>
      </c>
      <c r="G662" s="54">
        <f>TWK!G605</f>
        <v>302.5</v>
      </c>
      <c r="H662" s="54">
        <f>TWK!H605</f>
        <v>235</v>
      </c>
      <c r="I662" s="54" t="e">
        <f>TWK!#REF!</f>
        <v>#REF!</v>
      </c>
      <c r="K662" s="54">
        <f t="shared" ref="K662:R662" si="2455">IFERROR(AVERAGE(B659:B662),"n/a")</f>
        <v>457.91666666666669</v>
      </c>
      <c r="L662" s="54">
        <f t="shared" si="2455"/>
        <v>399</v>
      </c>
      <c r="M662" s="54">
        <f t="shared" si="2455"/>
        <v>382.91666666666669</v>
      </c>
      <c r="N662" s="54">
        <f t="shared" si="2455"/>
        <v>273.75</v>
      </c>
      <c r="O662" s="54">
        <f t="shared" si="2455"/>
        <v>314.58333333333331</v>
      </c>
      <c r="P662" s="54">
        <f t="shared" si="2455"/>
        <v>314.58333333333331</v>
      </c>
      <c r="Q662" s="54">
        <f t="shared" si="2455"/>
        <v>231</v>
      </c>
      <c r="R662" s="54" t="str">
        <f t="shared" si="2455"/>
        <v>n/a</v>
      </c>
      <c r="T662" s="54">
        <f t="shared" ref="T662:Z662" si="2456">IFERROR((K506+K558+K610)/3,"n/a")</f>
        <v>458.81944444444451</v>
      </c>
      <c r="U662" s="54">
        <f t="shared" si="2456"/>
        <v>389.74537037037038</v>
      </c>
      <c r="V662" s="54">
        <f t="shared" si="2456"/>
        <v>368.64583333333331</v>
      </c>
      <c r="W662" s="54">
        <f t="shared" si="2456"/>
        <v>298.88888888888886</v>
      </c>
      <c r="X662" s="54">
        <f t="shared" si="2456"/>
        <v>295.68055555555554</v>
      </c>
      <c r="Y662" s="54">
        <f t="shared" si="2456"/>
        <v>295.26388888888886</v>
      </c>
      <c r="Z662" s="54">
        <f t="shared" si="2456"/>
        <v>254.11111111111111</v>
      </c>
      <c r="AA662" s="54" t="e">
        <f t="shared" ref="AA662" si="2457">(R506+R558+R610)/3</f>
        <v>#VALUE!</v>
      </c>
      <c r="AC662" s="74">
        <f>+AF662-'Figure 10 data'!I874</f>
        <v>0</v>
      </c>
      <c r="AD662" s="54">
        <f t="shared" si="2225"/>
        <v>-10.095353413046782</v>
      </c>
      <c r="AE662" s="54">
        <f t="shared" si="2182"/>
        <v>-3.7833343232167249</v>
      </c>
      <c r="AF662" s="54">
        <f t="shared" si="2147"/>
        <v>-5.0579259677875026</v>
      </c>
      <c r="AG662" s="54">
        <f t="shared" si="2148"/>
        <v>-13.847583643122663</v>
      </c>
      <c r="AH662" s="54">
        <f t="shared" si="2149"/>
        <v>2.3063553948048376</v>
      </c>
      <c r="AI662" s="54">
        <f t="shared" si="2150"/>
        <v>2.4507267510231134</v>
      </c>
      <c r="AJ662" s="54">
        <f t="shared" si="2151"/>
        <v>-7.5207695671185011</v>
      </c>
      <c r="AK662" s="54" t="e">
        <f t="shared" ref="AK662" si="2458">(I662/AA662-1)*100</f>
        <v>#REF!</v>
      </c>
      <c r="AM662" s="74">
        <f>AP662-'Figure 10 data'!H874</f>
        <v>0</v>
      </c>
      <c r="AN662" s="54" t="str">
        <f t="shared" si="2205"/>
        <v>n/a</v>
      </c>
      <c r="AO662" s="54">
        <f t="shared" si="2184"/>
        <v>-34.017595307917894</v>
      </c>
      <c r="AP662" s="54">
        <f t="shared" si="2452"/>
        <v>-37.5</v>
      </c>
      <c r="AQ662" s="54">
        <f t="shared" si="2453"/>
        <v>-36.938775510204081</v>
      </c>
      <c r="AR662" s="54">
        <f t="shared" ref="AR662:AR725" si="2459">IFERROR((F662/F610-1)*100,"n/a")</f>
        <v>-33.516483516483518</v>
      </c>
      <c r="AS662" s="54">
        <f t="shared" ref="AS662:AS725" si="2460">IFERROR((G662/G610-1)*100,"n/a")</f>
        <v>-33.516483516483518</v>
      </c>
      <c r="AT662" s="54">
        <f t="shared" ref="AT662:AT725" si="2461">IFERROR((H662/H610-1)*100,"n/a")</f>
        <v>-35.909090909090914</v>
      </c>
      <c r="AU662" s="54" t="e">
        <f t="shared" ref="AU662" si="2462">(I662/I610-1)*100</f>
        <v>#REF!</v>
      </c>
    </row>
    <row r="663" spans="1:47" x14ac:dyDescent="0.25">
      <c r="A663" s="12">
        <f t="shared" si="1977"/>
        <v>42220</v>
      </c>
      <c r="B663" s="54">
        <f>TWK!B606</f>
        <v>391.66666666666669</v>
      </c>
      <c r="C663" s="54">
        <f>TWK!C606</f>
        <v>346.66666666666669</v>
      </c>
      <c r="D663" s="54">
        <f>TWK!D606</f>
        <v>328.33333333333331</v>
      </c>
      <c r="E663" s="54">
        <f>TWK!E606</f>
        <v>245</v>
      </c>
      <c r="F663" s="54">
        <f>TWK!F606</f>
        <v>293.33333333333331</v>
      </c>
      <c r="G663" s="54">
        <f>TWK!G606</f>
        <v>293.33333333333331</v>
      </c>
      <c r="H663" s="54">
        <f>TWK!H606</f>
        <v>211.66666666666666</v>
      </c>
      <c r="I663" s="54" t="e">
        <f>TWK!#REF!</f>
        <v>#REF!</v>
      </c>
      <c r="K663" s="54">
        <f t="shared" ref="K663:R663" si="2463">IFERROR(AVERAGE(B660:B663),"n/a")</f>
        <v>428.33333333333337</v>
      </c>
      <c r="L663" s="54">
        <f t="shared" si="2463"/>
        <v>376.66666666666669</v>
      </c>
      <c r="M663" s="54">
        <f t="shared" si="2463"/>
        <v>358.75</v>
      </c>
      <c r="N663" s="54">
        <f t="shared" si="2463"/>
        <v>260</v>
      </c>
      <c r="O663" s="54">
        <f t="shared" si="2463"/>
        <v>306.66666666666663</v>
      </c>
      <c r="P663" s="54">
        <f t="shared" si="2463"/>
        <v>306.66666666666663</v>
      </c>
      <c r="Q663" s="54">
        <f t="shared" si="2463"/>
        <v>225.41666666666666</v>
      </c>
      <c r="R663" s="54" t="str">
        <f t="shared" si="2463"/>
        <v>n/a</v>
      </c>
      <c r="T663" s="54">
        <f t="shared" ref="T663:Z663" si="2464">IFERROR((K507+K559+K611)/3,"n/a")</f>
        <v>449.93055555555549</v>
      </c>
      <c r="U663" s="54">
        <f t="shared" si="2464"/>
        <v>386.06944444444451</v>
      </c>
      <c r="V663" s="54">
        <f t="shared" si="2464"/>
        <v>374.54861111111114</v>
      </c>
      <c r="W663" s="54">
        <f t="shared" si="2464"/>
        <v>312.68055555555549</v>
      </c>
      <c r="X663" s="54">
        <f t="shared" si="2464"/>
        <v>322.80555555555554</v>
      </c>
      <c r="Y663" s="54">
        <f t="shared" si="2464"/>
        <v>322.38888888888886</v>
      </c>
      <c r="Z663" s="54">
        <f t="shared" si="2464"/>
        <v>276.33333333333331</v>
      </c>
      <c r="AA663" s="54" t="e">
        <f t="shared" ref="AA663" si="2465">(R507+R559+R611)/3</f>
        <v>#VALUE!</v>
      </c>
      <c r="AC663" s="74">
        <f>+AF663-'Figure 10 data'!I875</f>
        <v>0</v>
      </c>
      <c r="AD663" s="54">
        <f t="shared" si="2225"/>
        <v>-12.949529248340774</v>
      </c>
      <c r="AE663" s="54">
        <f t="shared" si="2182"/>
        <v>-10.206137352951771</v>
      </c>
      <c r="AF663" s="54">
        <f t="shared" si="2147"/>
        <v>-12.338926485584512</v>
      </c>
      <c r="AG663" s="54">
        <f t="shared" si="2148"/>
        <v>-21.645271620841278</v>
      </c>
      <c r="AH663" s="54">
        <f t="shared" si="2149"/>
        <v>-9.1300232338008769</v>
      </c>
      <c r="AI663" s="54">
        <f t="shared" si="2150"/>
        <v>-9.0125797001550882</v>
      </c>
      <c r="AJ663" s="54">
        <f t="shared" si="2151"/>
        <v>-23.401688781664653</v>
      </c>
      <c r="AK663" s="54" t="e">
        <f t="shared" ref="AK663" si="2466">(I663/AA663-1)*100</f>
        <v>#REF!</v>
      </c>
      <c r="AM663" s="74">
        <f>AP663-'Figure 10 data'!H875</f>
        <v>0</v>
      </c>
      <c r="AN663" s="54" t="str">
        <f t="shared" si="2205"/>
        <v>n/a</v>
      </c>
      <c r="AO663" s="54">
        <f t="shared" si="2184"/>
        <v>-29.966329966329962</v>
      </c>
      <c r="AP663" s="54">
        <f t="shared" si="2452"/>
        <v>-29.768270944741538</v>
      </c>
      <c r="AQ663" s="54">
        <f t="shared" si="2453"/>
        <v>-41.317365269461078</v>
      </c>
      <c r="AR663" s="54">
        <f t="shared" si="2459"/>
        <v>-36.231884057971023</v>
      </c>
      <c r="AS663" s="54">
        <f t="shared" si="2460"/>
        <v>-36.231884057971023</v>
      </c>
      <c r="AT663" s="54">
        <f t="shared" si="2461"/>
        <v>-45.376344086021504</v>
      </c>
      <c r="AU663" s="54" t="e">
        <f t="shared" ref="AU663" si="2467">(I663/I611-1)*100</f>
        <v>#REF!</v>
      </c>
    </row>
    <row r="664" spans="1:47" x14ac:dyDescent="0.25">
      <c r="A664" s="12">
        <f t="shared" si="1977"/>
        <v>42227</v>
      </c>
      <c r="B664" s="54">
        <f>TWK!B607</f>
        <v>403.33333333333331</v>
      </c>
      <c r="C664" s="54">
        <f>TWK!C607</f>
        <v>346.66666666666669</v>
      </c>
      <c r="D664" s="54">
        <f>TWK!D607</f>
        <v>336.66666666666669</v>
      </c>
      <c r="E664" s="54">
        <f>TWK!E607</f>
        <v>243.33333333333334</v>
      </c>
      <c r="F664" s="54">
        <f>TWK!F607</f>
        <v>283.33333333333331</v>
      </c>
      <c r="G664" s="54">
        <f>TWK!G607</f>
        <v>283.33333333333331</v>
      </c>
      <c r="H664" s="54">
        <f>TWK!H607</f>
        <v>235</v>
      </c>
      <c r="I664" s="54" t="e">
        <f>TWK!#REF!</f>
        <v>#REF!</v>
      </c>
      <c r="K664" s="54">
        <f t="shared" ref="K664:R664" si="2468">IFERROR(AVERAGE(B661:B664),"n/a")</f>
        <v>411.25</v>
      </c>
      <c r="L664" s="54">
        <f t="shared" si="2468"/>
        <v>364.58333333333337</v>
      </c>
      <c r="M664" s="54">
        <f t="shared" si="2468"/>
        <v>347.5</v>
      </c>
      <c r="N664" s="54">
        <f t="shared" si="2468"/>
        <v>253.33333333333334</v>
      </c>
      <c r="O664" s="54">
        <f t="shared" si="2468"/>
        <v>297.91666666666663</v>
      </c>
      <c r="P664" s="54">
        <f t="shared" si="2468"/>
        <v>297.91666666666663</v>
      </c>
      <c r="Q664" s="54">
        <f t="shared" si="2468"/>
        <v>225.41666666666666</v>
      </c>
      <c r="R664" s="54" t="str">
        <f t="shared" si="2468"/>
        <v>n/a</v>
      </c>
      <c r="T664" s="54">
        <f t="shared" ref="T664:Z664" si="2469">IFERROR((K508+K560+K612)/3,"n/a")</f>
        <v>462.22222222222217</v>
      </c>
      <c r="U664" s="54">
        <f t="shared" si="2469"/>
        <v>392.52777777777783</v>
      </c>
      <c r="V664" s="54">
        <f t="shared" si="2469"/>
        <v>379.79166666666669</v>
      </c>
      <c r="W664" s="54">
        <f t="shared" si="2469"/>
        <v>326.15277777777777</v>
      </c>
      <c r="X664" s="54">
        <f t="shared" si="2469"/>
        <v>348.98611111111109</v>
      </c>
      <c r="Y664" s="54">
        <f t="shared" si="2469"/>
        <v>348.98611111111109</v>
      </c>
      <c r="Z664" s="54">
        <f t="shared" si="2469"/>
        <v>302.86111111111114</v>
      </c>
      <c r="AA664" s="54" t="e">
        <f t="shared" ref="AA664" si="2470">(R508+R560+R612)/3</f>
        <v>#VALUE!</v>
      </c>
      <c r="AC664" s="74">
        <f>+AF664-'Figure 10 data'!I876</f>
        <v>0</v>
      </c>
      <c r="AD664" s="54">
        <f t="shared" si="2225"/>
        <v>-12.740384615384615</v>
      </c>
      <c r="AE664" s="54">
        <f t="shared" si="2182"/>
        <v>-11.683532658693663</v>
      </c>
      <c r="AF664" s="54">
        <f t="shared" si="2147"/>
        <v>-11.354909489851895</v>
      </c>
      <c r="AG664" s="54">
        <f t="shared" si="2148"/>
        <v>-25.392837371715704</v>
      </c>
      <c r="AH664" s="54">
        <f t="shared" si="2149"/>
        <v>-18.812432841166871</v>
      </c>
      <c r="AI664" s="54">
        <f t="shared" si="2150"/>
        <v>-18.812432841166871</v>
      </c>
      <c r="AJ664" s="54">
        <f t="shared" si="2151"/>
        <v>-22.406677061359272</v>
      </c>
      <c r="AK664" s="54" t="e">
        <f t="shared" ref="AK664" si="2471">(I664/AA664-1)*100</f>
        <v>#REF!</v>
      </c>
      <c r="AM664" s="74">
        <f>AP664-'Figure 10 data'!H876</f>
        <v>0</v>
      </c>
      <c r="AN664" s="54">
        <f t="shared" si="2205"/>
        <v>-36.147757255936675</v>
      </c>
      <c r="AO664" s="54">
        <f t="shared" si="2184"/>
        <v>-26.241134751773043</v>
      </c>
      <c r="AP664" s="54">
        <f t="shared" si="2452"/>
        <v>-23.773584905660371</v>
      </c>
      <c r="AQ664" s="54">
        <f t="shared" si="2453"/>
        <v>-37.339055793991413</v>
      </c>
      <c r="AR664" s="54">
        <f t="shared" si="2459"/>
        <v>-35.969868173258014</v>
      </c>
      <c r="AS664" s="54">
        <f t="shared" si="2460"/>
        <v>-35.969868173258014</v>
      </c>
      <c r="AT664" s="54">
        <f t="shared" si="2461"/>
        <v>-37.748344370860934</v>
      </c>
      <c r="AU664" s="54" t="e">
        <f t="shared" ref="AU664" si="2472">(I664/I612-1)*100</f>
        <v>#REF!</v>
      </c>
    </row>
    <row r="665" spans="1:47" x14ac:dyDescent="0.25">
      <c r="A665" s="12">
        <f t="shared" si="1977"/>
        <v>42234</v>
      </c>
      <c r="B665" s="54">
        <f>TWK!B608</f>
        <v>380</v>
      </c>
      <c r="C665" s="54">
        <f>TWK!C608</f>
        <v>330</v>
      </c>
      <c r="D665" s="54">
        <f>TWK!D608</f>
        <v>316.66666666666669</v>
      </c>
      <c r="E665" s="54">
        <f>TWK!E608</f>
        <v>258.33333333333331</v>
      </c>
      <c r="F665" s="54">
        <f>TWK!F608</f>
        <v>293.33333333333331</v>
      </c>
      <c r="G665" s="54">
        <f>TWK!G608</f>
        <v>293.33333333333331</v>
      </c>
      <c r="H665" s="54">
        <f>TWK!H608</f>
        <v>271.66666666666669</v>
      </c>
      <c r="I665" s="54" t="e">
        <f>TWK!#REF!</f>
        <v>#REF!</v>
      </c>
      <c r="K665" s="54">
        <f t="shared" ref="K665:R665" si="2473">IFERROR(AVERAGE(B662:B665),"n/a")</f>
        <v>396.875</v>
      </c>
      <c r="L665" s="54">
        <f t="shared" si="2473"/>
        <v>349.58333333333337</v>
      </c>
      <c r="M665" s="54">
        <f t="shared" si="2473"/>
        <v>332.91666666666669</v>
      </c>
      <c r="N665" s="54">
        <f t="shared" si="2473"/>
        <v>251.04166666666669</v>
      </c>
      <c r="O665" s="54">
        <f t="shared" si="2473"/>
        <v>293.12499999999994</v>
      </c>
      <c r="P665" s="54">
        <f t="shared" si="2473"/>
        <v>293.12499999999994</v>
      </c>
      <c r="Q665" s="54">
        <f t="shared" si="2473"/>
        <v>238.33333333333331</v>
      </c>
      <c r="R665" s="54" t="str">
        <f t="shared" si="2473"/>
        <v>n/a</v>
      </c>
      <c r="T665" s="54">
        <f t="shared" ref="T665:Z665" si="2474">IFERROR((K509+K561+K613)/3,"n/a")</f>
        <v>451.52777777777777</v>
      </c>
      <c r="U665" s="54">
        <f t="shared" si="2474"/>
        <v>391.83333333333331</v>
      </c>
      <c r="V665" s="54">
        <f t="shared" si="2474"/>
        <v>378.40277777777783</v>
      </c>
      <c r="W665" s="54">
        <f t="shared" si="2474"/>
        <v>335.18055555555554</v>
      </c>
      <c r="X665" s="54">
        <f t="shared" si="2474"/>
        <v>363.93055555555549</v>
      </c>
      <c r="Y665" s="54">
        <f t="shared" si="2474"/>
        <v>363.93055555555549</v>
      </c>
      <c r="Z665" s="54">
        <f t="shared" si="2474"/>
        <v>325.25</v>
      </c>
      <c r="AA665" s="54" t="e">
        <f t="shared" ref="AA665" si="2475">(R509+R561+R613)/3</f>
        <v>#VALUE!</v>
      </c>
      <c r="AC665" s="74">
        <f>+AF665-'Figure 10 data'!I877</f>
        <v>0</v>
      </c>
      <c r="AD665" s="54">
        <f t="shared" si="2225"/>
        <v>-15.841279606274995</v>
      </c>
      <c r="AE665" s="54">
        <f t="shared" si="2182"/>
        <v>-15.780518928115693</v>
      </c>
      <c r="AF665" s="54">
        <f t="shared" si="2147"/>
        <v>-16.31492016883832</v>
      </c>
      <c r="AG665" s="54">
        <f t="shared" si="2148"/>
        <v>-22.927112252931671</v>
      </c>
      <c r="AH665" s="54">
        <f t="shared" si="2149"/>
        <v>-19.398542151662014</v>
      </c>
      <c r="AI665" s="54">
        <f t="shared" si="2150"/>
        <v>-19.398542151662014</v>
      </c>
      <c r="AJ665" s="54">
        <f t="shared" si="2151"/>
        <v>-16.474506789648981</v>
      </c>
      <c r="AK665" s="54" t="e">
        <f t="shared" ref="AK665" si="2476">(I665/AA665-1)*100</f>
        <v>#REF!</v>
      </c>
      <c r="AM665" s="74">
        <f>AP665-'Figure 10 data'!H877</f>
        <v>0</v>
      </c>
      <c r="AN665" s="54">
        <f t="shared" si="2205"/>
        <v>-31.531531531531531</v>
      </c>
      <c r="AO665" s="54">
        <f t="shared" si="2184"/>
        <v>-32.423208191126271</v>
      </c>
      <c r="AP665" s="54">
        <f t="shared" si="2452"/>
        <v>-32.142857142857139</v>
      </c>
      <c r="AQ665" s="54">
        <f t="shared" si="2453"/>
        <v>-35.416666666666671</v>
      </c>
      <c r="AR665" s="54">
        <f t="shared" si="2459"/>
        <v>-34.814814814814824</v>
      </c>
      <c r="AS665" s="54">
        <f t="shared" si="2460"/>
        <v>-34.814814814814824</v>
      </c>
      <c r="AT665" s="54">
        <f t="shared" si="2461"/>
        <v>-33.415032679738552</v>
      </c>
      <c r="AU665" s="54" t="e">
        <f t="shared" ref="AU665" si="2477">(I665/I613-1)*100</f>
        <v>#REF!</v>
      </c>
    </row>
    <row r="666" spans="1:47" x14ac:dyDescent="0.25">
      <c r="A666" s="12">
        <f t="shared" si="1977"/>
        <v>42241</v>
      </c>
      <c r="B666" s="54">
        <f>TWK!B609</f>
        <v>393.33333333333331</v>
      </c>
      <c r="C666" s="54">
        <f>TWK!C609</f>
        <v>340</v>
      </c>
      <c r="D666" s="54">
        <f>TWK!D609</f>
        <v>340</v>
      </c>
      <c r="E666" s="54">
        <f>TWK!E609</f>
        <v>300</v>
      </c>
      <c r="F666" s="54">
        <f>TWK!F609</f>
        <v>301.66666666666669</v>
      </c>
      <c r="G666" s="54">
        <f>TWK!G609</f>
        <v>301.66666666666669</v>
      </c>
      <c r="H666" s="54">
        <f>TWK!H609</f>
        <v>300</v>
      </c>
      <c r="I666" s="54" t="e">
        <f>TWK!#REF!</f>
        <v>#REF!</v>
      </c>
      <c r="K666" s="54">
        <f t="shared" ref="K666:R666" si="2478">IFERROR(AVERAGE(B663:B666),"n/a")</f>
        <v>392.08333333333331</v>
      </c>
      <c r="L666" s="54">
        <f t="shared" si="2478"/>
        <v>340.83333333333337</v>
      </c>
      <c r="M666" s="54">
        <f t="shared" si="2478"/>
        <v>330.41666666666669</v>
      </c>
      <c r="N666" s="54">
        <f t="shared" si="2478"/>
        <v>261.66666666666669</v>
      </c>
      <c r="O666" s="54">
        <f t="shared" si="2478"/>
        <v>292.91666666666669</v>
      </c>
      <c r="P666" s="54">
        <f t="shared" si="2478"/>
        <v>292.91666666666669</v>
      </c>
      <c r="Q666" s="54">
        <f t="shared" si="2478"/>
        <v>254.58333333333331</v>
      </c>
      <c r="R666" s="54" t="str">
        <f t="shared" si="2478"/>
        <v>n/a</v>
      </c>
      <c r="T666" s="54">
        <f t="shared" ref="T666:Z666" si="2479">IFERROR((K510+K562+K614)/3,"n/a")</f>
        <v>446.8518518518519</v>
      </c>
      <c r="U666" s="54">
        <f t="shared" si="2479"/>
        <v>399.4375</v>
      </c>
      <c r="V666" s="54">
        <f t="shared" si="2479"/>
        <v>388.78472222222223</v>
      </c>
      <c r="W666" s="54">
        <f t="shared" si="2479"/>
        <v>364.86805555555549</v>
      </c>
      <c r="X666" s="54">
        <f t="shared" si="2479"/>
        <v>391.2569444444444</v>
      </c>
      <c r="Y666" s="54">
        <f t="shared" si="2479"/>
        <v>391.2569444444444</v>
      </c>
      <c r="Z666" s="54">
        <f t="shared" si="2479"/>
        <v>361.5694444444444</v>
      </c>
      <c r="AA666" s="54" t="e">
        <f t="shared" ref="AA666" si="2480">(R510+R562+R614)/3</f>
        <v>#VALUE!</v>
      </c>
      <c r="AC666" s="74">
        <f>+AF666-'Figure 10 data'!I878</f>
        <v>0</v>
      </c>
      <c r="AD666" s="54">
        <f t="shared" si="2225"/>
        <v>-11.976792374637391</v>
      </c>
      <c r="AE666" s="54">
        <f t="shared" si="2182"/>
        <v>-14.880300422469094</v>
      </c>
      <c r="AF666" s="54">
        <f t="shared" ref="AF666:AF729" si="2481">IFERROR((D666/V666-1)*100,"n/a")</f>
        <v>-12.548003929624008</v>
      </c>
      <c r="AG666" s="54">
        <f t="shared" ref="AG666:AG729" si="2482">IFERROR((E666/W666-1)*100,"na")</f>
        <v>-17.778496792980704</v>
      </c>
      <c r="AH666" s="54">
        <f t="shared" ref="AH666:AH729" si="2483">IFERROR((F666/X666-1)*100,"n/a")</f>
        <v>-22.898067126959042</v>
      </c>
      <c r="AI666" s="54">
        <f t="shared" ref="AI666:AI729" si="2484">IFERROR((G666/Y666-1)*100,"n/a")</f>
        <v>-22.898067126959042</v>
      </c>
      <c r="AJ666" s="54">
        <f t="shared" ref="AJ666:AJ729" si="2485">IFERROR((H666/Z666-1)*100,"n/a")</f>
        <v>-17.028387047209304</v>
      </c>
      <c r="AK666" s="54" t="e">
        <f t="shared" ref="AK666" si="2486">(I666/AA666-1)*100</f>
        <v>#REF!</v>
      </c>
      <c r="AM666" s="74">
        <f>AP666-'Figure 10 data'!H878</f>
        <v>0</v>
      </c>
      <c r="AN666" s="54">
        <f t="shared" si="2205"/>
        <v>-25.079365079365079</v>
      </c>
      <c r="AO666" s="54">
        <f t="shared" si="2184"/>
        <v>-31.829573934837097</v>
      </c>
      <c r="AP666" s="54">
        <f t="shared" si="2452"/>
        <v>-27.466666666666661</v>
      </c>
      <c r="AQ666" s="54">
        <f t="shared" si="2453"/>
        <v>-34.246575342465761</v>
      </c>
      <c r="AR666" s="54">
        <f t="shared" si="2459"/>
        <v>-38.902953586497887</v>
      </c>
      <c r="AS666" s="54">
        <f t="shared" si="2460"/>
        <v>-38.902953586497887</v>
      </c>
      <c r="AT666" s="54">
        <f t="shared" si="2461"/>
        <v>-33.701657458563538</v>
      </c>
      <c r="AU666" s="54" t="e">
        <f t="shared" ref="AU666" si="2487">(I666/I614-1)*100</f>
        <v>#REF!</v>
      </c>
    </row>
    <row r="667" spans="1:47" x14ac:dyDescent="0.25">
      <c r="A667" s="12">
        <f t="shared" si="1977"/>
        <v>42248</v>
      </c>
      <c r="B667" s="54">
        <f>TWK!B610</f>
        <v>406.66666666666669</v>
      </c>
      <c r="C667" s="54">
        <f>TWK!C610</f>
        <v>381.66666666666669</v>
      </c>
      <c r="D667" s="54">
        <f>TWK!D610</f>
        <v>400</v>
      </c>
      <c r="E667" s="54">
        <f>TWK!E610</f>
        <v>390</v>
      </c>
      <c r="F667" s="54">
        <f>TWK!F610</f>
        <v>386.66666666666669</v>
      </c>
      <c r="G667" s="54">
        <f>TWK!G610</f>
        <v>386.66666666666669</v>
      </c>
      <c r="H667" s="54">
        <f>TWK!H610</f>
        <v>405</v>
      </c>
      <c r="I667" s="54" t="e">
        <f>TWK!#REF!</f>
        <v>#REF!</v>
      </c>
      <c r="K667" s="54">
        <f t="shared" ref="K667:R667" si="2488">IFERROR(AVERAGE(B664:B667),"n/a")</f>
        <v>395.83333333333331</v>
      </c>
      <c r="L667" s="54">
        <f t="shared" si="2488"/>
        <v>349.58333333333337</v>
      </c>
      <c r="M667" s="54">
        <f t="shared" si="2488"/>
        <v>348.33333333333337</v>
      </c>
      <c r="N667" s="54">
        <f t="shared" si="2488"/>
        <v>297.91666666666663</v>
      </c>
      <c r="O667" s="54">
        <f t="shared" si="2488"/>
        <v>316.25</v>
      </c>
      <c r="P667" s="54">
        <f t="shared" si="2488"/>
        <v>316.25</v>
      </c>
      <c r="Q667" s="54">
        <f t="shared" si="2488"/>
        <v>302.91666666666669</v>
      </c>
      <c r="R667" s="54" t="str">
        <f t="shared" si="2488"/>
        <v>n/a</v>
      </c>
      <c r="T667" s="54">
        <f t="shared" ref="T667:Z667" si="2489">IFERROR((K511+K563+K615)/3,"n/a")</f>
        <v>459.0625</v>
      </c>
      <c r="U667" s="54">
        <f t="shared" si="2489"/>
        <v>431.73611111111109</v>
      </c>
      <c r="V667" s="54">
        <f t="shared" si="2489"/>
        <v>427.4305555555556</v>
      </c>
      <c r="W667" s="54">
        <f t="shared" si="2489"/>
        <v>410.17361111111109</v>
      </c>
      <c r="X667" s="54">
        <f t="shared" si="2489"/>
        <v>427.63888888888886</v>
      </c>
      <c r="Y667" s="54">
        <f t="shared" si="2489"/>
        <v>427.63888888888886</v>
      </c>
      <c r="Z667" s="54">
        <f t="shared" si="2489"/>
        <v>415.04166666666669</v>
      </c>
      <c r="AA667" s="54" t="e">
        <f t="shared" ref="AA667" si="2490">(R511+R563+R615)/3</f>
        <v>#VALUE!</v>
      </c>
      <c r="AC667" s="74">
        <f>+AF667-'Figure 10 data'!I879</f>
        <v>0</v>
      </c>
      <c r="AD667" s="54">
        <f t="shared" si="2225"/>
        <v>-11.413660086226452</v>
      </c>
      <c r="AE667" s="54">
        <f t="shared" si="2182"/>
        <v>-11.59723339231139</v>
      </c>
      <c r="AF667" s="54">
        <f t="shared" si="2481"/>
        <v>-6.4175467099918837</v>
      </c>
      <c r="AG667" s="54">
        <f t="shared" si="2482"/>
        <v>-4.9183103360704301</v>
      </c>
      <c r="AH667" s="54">
        <f t="shared" si="2483"/>
        <v>-9.5810328028580578</v>
      </c>
      <c r="AI667" s="54">
        <f t="shared" si="2484"/>
        <v>-9.5810328028580578</v>
      </c>
      <c r="AJ667" s="54">
        <f t="shared" si="2485"/>
        <v>-2.419435799618519</v>
      </c>
      <c r="AK667" s="54" t="e">
        <f t="shared" ref="AK667" si="2491">(I667/AA667-1)*100</f>
        <v>#REF!</v>
      </c>
      <c r="AM667" s="74">
        <f>AP667-'Figure 10 data'!H879</f>
        <v>0</v>
      </c>
      <c r="AN667" s="54">
        <f t="shared" si="2205"/>
        <v>-26.726726726726724</v>
      </c>
      <c r="AO667" s="54">
        <f t="shared" si="2184"/>
        <v>-34.75783475783475</v>
      </c>
      <c r="AP667" s="54">
        <f t="shared" si="2452"/>
        <v>-32.914046121593287</v>
      </c>
      <c r="AQ667" s="54">
        <f t="shared" si="2453"/>
        <v>-33.142857142857153</v>
      </c>
      <c r="AR667" s="54">
        <f t="shared" si="2459"/>
        <v>-32.75362318840579</v>
      </c>
      <c r="AS667" s="54">
        <f t="shared" si="2460"/>
        <v>-32.75362318840579</v>
      </c>
      <c r="AT667" s="54">
        <f t="shared" si="2461"/>
        <v>-30.472103004291849</v>
      </c>
      <c r="AU667" s="54" t="e">
        <f t="shared" ref="AU667" si="2492">(I667/I615-1)*100</f>
        <v>#REF!</v>
      </c>
    </row>
    <row r="668" spans="1:47" x14ac:dyDescent="0.25">
      <c r="A668" s="12">
        <f t="shared" si="1977"/>
        <v>42255</v>
      </c>
      <c r="B668" s="54">
        <f>TWK!B611</f>
        <v>445</v>
      </c>
      <c r="C668" s="54">
        <f>TWK!C611</f>
        <v>442.5</v>
      </c>
      <c r="D668" s="54">
        <f>TWK!D611</f>
        <v>442.5</v>
      </c>
      <c r="E668" s="54">
        <f>TWK!E611</f>
        <v>425</v>
      </c>
      <c r="F668" s="54">
        <f>TWK!F611</f>
        <v>455</v>
      </c>
      <c r="G668" s="54">
        <f>TWK!G611</f>
        <v>455</v>
      </c>
      <c r="H668" s="54">
        <f>TWK!H611</f>
        <v>425</v>
      </c>
      <c r="I668" s="54" t="e">
        <f>TWK!#REF!</f>
        <v>#REF!</v>
      </c>
      <c r="K668" s="54">
        <f t="shared" ref="K668:R668" si="2493">IFERROR(AVERAGE(B665:B668),"n/a")</f>
        <v>406.25</v>
      </c>
      <c r="L668" s="54">
        <f t="shared" si="2493"/>
        <v>373.54166666666669</v>
      </c>
      <c r="M668" s="54">
        <f t="shared" si="2493"/>
        <v>374.79166666666669</v>
      </c>
      <c r="N668" s="54">
        <f t="shared" si="2493"/>
        <v>343.33333333333331</v>
      </c>
      <c r="O668" s="54">
        <f t="shared" si="2493"/>
        <v>359.16666666666669</v>
      </c>
      <c r="P668" s="54">
        <f t="shared" si="2493"/>
        <v>359.16666666666669</v>
      </c>
      <c r="Q668" s="54">
        <f t="shared" si="2493"/>
        <v>350.41666666666669</v>
      </c>
      <c r="R668" s="54" t="str">
        <f t="shared" si="2493"/>
        <v>n/a</v>
      </c>
      <c r="T668" s="54">
        <f t="shared" ref="T668:Z668" si="2494">IFERROR((K512+K564+K616)/3,"n/a")</f>
        <v>473.22916666666669</v>
      </c>
      <c r="U668" s="54">
        <f t="shared" si="2494"/>
        <v>462.98611111111109</v>
      </c>
      <c r="V668" s="54">
        <f t="shared" si="2494"/>
        <v>470.06944444444451</v>
      </c>
      <c r="W668" s="54">
        <f t="shared" si="2494"/>
        <v>460.59027777777783</v>
      </c>
      <c r="X668" s="54">
        <f t="shared" si="2494"/>
        <v>472.36111111111109</v>
      </c>
      <c r="Y668" s="54">
        <f t="shared" si="2494"/>
        <v>472.36111111111109</v>
      </c>
      <c r="Z668" s="54">
        <f t="shared" si="2494"/>
        <v>474.625</v>
      </c>
      <c r="AA668" s="54" t="e">
        <f t="shared" ref="AA668" si="2495">(R512+R564+R616)/3</f>
        <v>#VALUE!</v>
      </c>
      <c r="AC668" s="74">
        <f>+AF668-'Figure 10 data'!I880</f>
        <v>0</v>
      </c>
      <c r="AD668" s="54">
        <f t="shared" si="2225"/>
        <v>-5.9652212194585168</v>
      </c>
      <c r="AE668" s="54">
        <f t="shared" si="2182"/>
        <v>-4.4247787610619422</v>
      </c>
      <c r="AF668" s="54">
        <f t="shared" si="2481"/>
        <v>-5.8649726695228388</v>
      </c>
      <c r="AG668" s="54">
        <f t="shared" si="2482"/>
        <v>-7.7271013946475842</v>
      </c>
      <c r="AH668" s="54">
        <f t="shared" si="2483"/>
        <v>-3.6753895912966739</v>
      </c>
      <c r="AI668" s="54">
        <f t="shared" si="2484"/>
        <v>-3.6753895912966739</v>
      </c>
      <c r="AJ668" s="54">
        <f t="shared" si="2485"/>
        <v>-10.455622860152747</v>
      </c>
      <c r="AK668" s="54" t="e">
        <f t="shared" ref="AK668" si="2496">(I668/AA668-1)*100</f>
        <v>#REF!</v>
      </c>
      <c r="AM668" s="74">
        <f>AP668-'Figure 10 data'!H880</f>
        <v>0</v>
      </c>
      <c r="AN668" s="54">
        <f t="shared" si="2205"/>
        <v>-24.255319148936174</v>
      </c>
      <c r="AO668" s="54">
        <f t="shared" si="2184"/>
        <v>-23.043478260869566</v>
      </c>
      <c r="AP668" s="54">
        <f t="shared" si="2452"/>
        <v>-33.624999999999993</v>
      </c>
      <c r="AQ668" s="54">
        <f t="shared" si="2453"/>
        <v>-30.136986301369873</v>
      </c>
      <c r="AR668" s="54">
        <f t="shared" si="2459"/>
        <v>-29.09090909090909</v>
      </c>
      <c r="AS668" s="54">
        <f t="shared" si="2460"/>
        <v>-29.09090909090909</v>
      </c>
      <c r="AT668" s="54">
        <f t="shared" si="2461"/>
        <v>-32.806324110671937</v>
      </c>
      <c r="AU668" s="54" t="e">
        <f t="shared" ref="AU668" si="2497">(I668/I616-1)*100</f>
        <v>#REF!</v>
      </c>
    </row>
    <row r="669" spans="1:47" x14ac:dyDescent="0.25">
      <c r="A669" s="12">
        <f t="shared" si="1977"/>
        <v>42262</v>
      </c>
      <c r="B669" s="54">
        <f>TWK!B612</f>
        <v>512.5</v>
      </c>
      <c r="C669" s="54">
        <f>TWK!C612</f>
        <v>487.5</v>
      </c>
      <c r="D669" s="54">
        <f>TWK!D612</f>
        <v>500</v>
      </c>
      <c r="E669" s="54">
        <f>TWK!E612</f>
        <v>450</v>
      </c>
      <c r="F669" s="54">
        <f>TWK!F612</f>
        <v>512.5</v>
      </c>
      <c r="G669" s="54">
        <f>TWK!G612</f>
        <v>512.5</v>
      </c>
      <c r="H669" s="54">
        <f>TWK!H612</f>
        <v>387.5</v>
      </c>
      <c r="I669" s="54" t="e">
        <f>TWK!#REF!</f>
        <v>#REF!</v>
      </c>
      <c r="K669" s="54">
        <f t="shared" ref="K669:R669" si="2498">IFERROR(AVERAGE(B666:B669),"n/a")</f>
        <v>439.375</v>
      </c>
      <c r="L669" s="54">
        <f t="shared" si="2498"/>
        <v>412.91666666666669</v>
      </c>
      <c r="M669" s="54">
        <f t="shared" si="2498"/>
        <v>420.625</v>
      </c>
      <c r="N669" s="54">
        <f t="shared" si="2498"/>
        <v>391.25</v>
      </c>
      <c r="O669" s="54">
        <f t="shared" si="2498"/>
        <v>413.95833333333337</v>
      </c>
      <c r="P669" s="54">
        <f t="shared" si="2498"/>
        <v>413.95833333333337</v>
      </c>
      <c r="Q669" s="54">
        <f t="shared" si="2498"/>
        <v>379.375</v>
      </c>
      <c r="R669" s="54" t="str">
        <f t="shared" si="2498"/>
        <v>n/a</v>
      </c>
      <c r="T669" s="54">
        <f t="shared" ref="T669:Z669" si="2499">IFERROR((K513+K565+K617)/3,"n/a")</f>
        <v>504.47916666666669</v>
      </c>
      <c r="U669" s="54">
        <f t="shared" si="2499"/>
        <v>507.98611111111114</v>
      </c>
      <c r="V669" s="54">
        <f t="shared" si="2499"/>
        <v>524.79166666666663</v>
      </c>
      <c r="W669" s="54">
        <f t="shared" si="2499"/>
        <v>522.88194444444446</v>
      </c>
      <c r="X669" s="54">
        <f t="shared" si="2499"/>
        <v>538.19444444444446</v>
      </c>
      <c r="Y669" s="54">
        <f t="shared" si="2499"/>
        <v>538.19444444444446</v>
      </c>
      <c r="Z669" s="54">
        <f t="shared" si="2499"/>
        <v>547.29166666666663</v>
      </c>
      <c r="AA669" s="54" t="e">
        <f t="shared" ref="AA669" si="2500">(R513+R565+R617)/3</f>
        <v>#VALUE!</v>
      </c>
      <c r="AC669" s="74">
        <f>+AF669-'Figure 10 data'!I881</f>
        <v>0</v>
      </c>
      <c r="AD669" s="54">
        <f t="shared" si="2225"/>
        <v>1.5899236010737061</v>
      </c>
      <c r="AE669" s="54">
        <f t="shared" si="2182"/>
        <v>-4.0328092959671995</v>
      </c>
      <c r="AF669" s="54">
        <f t="shared" si="2481"/>
        <v>-4.7240968638348484</v>
      </c>
      <c r="AG669" s="54">
        <f t="shared" si="2482"/>
        <v>-13.938508533103134</v>
      </c>
      <c r="AH669" s="54">
        <f t="shared" si="2483"/>
        <v>-4.7741935483870961</v>
      </c>
      <c r="AI669" s="54">
        <f t="shared" si="2484"/>
        <v>-4.7741935483870961</v>
      </c>
      <c r="AJ669" s="54">
        <f t="shared" si="2485"/>
        <v>-29.196802436239054</v>
      </c>
      <c r="AK669" s="54" t="e">
        <f t="shared" ref="AK669" si="2501">(I669/AA669-1)*100</f>
        <v>#REF!</v>
      </c>
      <c r="AM669" s="74">
        <f>AP669-'Figure 10 data'!H881</f>
        <v>0</v>
      </c>
      <c r="AN669" s="54">
        <f t="shared" si="2205"/>
        <v>-6.8181818181818237</v>
      </c>
      <c r="AO669" s="54">
        <f t="shared" si="2184"/>
        <v>-16.428571428571438</v>
      </c>
      <c r="AP669" s="54">
        <f t="shared" si="2452"/>
        <v>-21.052631578947377</v>
      </c>
      <c r="AQ669" s="54">
        <f t="shared" si="2453"/>
        <v>-31.645569620253166</v>
      </c>
      <c r="AR669" s="54">
        <f t="shared" si="2459"/>
        <v>-25.903614457831324</v>
      </c>
      <c r="AS669" s="54">
        <f t="shared" si="2460"/>
        <v>-25.903614457831324</v>
      </c>
      <c r="AT669" s="54">
        <f t="shared" si="2461"/>
        <v>-39.610389610389603</v>
      </c>
      <c r="AU669" s="54" t="e">
        <f t="shared" ref="AU669" si="2502">(I669/I617-1)*100</f>
        <v>#REF!</v>
      </c>
    </row>
    <row r="670" spans="1:47" x14ac:dyDescent="0.25">
      <c r="A670" s="12">
        <f t="shared" si="1977"/>
        <v>42269</v>
      </c>
      <c r="B670" s="54">
        <f>TWK!B613</f>
        <v>600</v>
      </c>
      <c r="C670" s="54">
        <f>TWK!C613</f>
        <v>600</v>
      </c>
      <c r="D670" s="54">
        <f>TWK!D613</f>
        <v>602.5</v>
      </c>
      <c r="E670" s="54">
        <f>TWK!E613</f>
        <v>533.33333333333337</v>
      </c>
      <c r="F670" s="54">
        <f>TWK!F613</f>
        <v>691.66666666666663</v>
      </c>
      <c r="G670" s="54">
        <f>TWK!G613</f>
        <v>691.66666666666663</v>
      </c>
      <c r="H670" s="54">
        <f>TWK!H613</f>
        <v>505</v>
      </c>
      <c r="I670" s="54" t="e">
        <f>TWK!#REF!</f>
        <v>#REF!</v>
      </c>
      <c r="K670" s="54">
        <f t="shared" ref="K670:R670" si="2503">IFERROR(AVERAGE(B667:B670),"n/a")</f>
        <v>491.04166666666669</v>
      </c>
      <c r="L670" s="54">
        <f t="shared" si="2503"/>
        <v>477.91666666666669</v>
      </c>
      <c r="M670" s="54">
        <f t="shared" si="2503"/>
        <v>486.25</v>
      </c>
      <c r="N670" s="54">
        <f t="shared" si="2503"/>
        <v>449.58333333333337</v>
      </c>
      <c r="O670" s="54">
        <f t="shared" si="2503"/>
        <v>511.45833333333337</v>
      </c>
      <c r="P670" s="54">
        <f t="shared" si="2503"/>
        <v>511.45833333333337</v>
      </c>
      <c r="Q670" s="54">
        <f t="shared" si="2503"/>
        <v>430.625</v>
      </c>
      <c r="R670" s="54" t="str">
        <f t="shared" si="2503"/>
        <v>n/a</v>
      </c>
      <c r="T670" s="54">
        <f t="shared" ref="T670:Z670" si="2504">IFERROR((K514+K566+K618)/3,"n/a")</f>
        <v>554.54861111111109</v>
      </c>
      <c r="U670" s="54">
        <f t="shared" si="2504"/>
        <v>567.08333333333337</v>
      </c>
      <c r="V670" s="54">
        <f t="shared" si="2504"/>
        <v>582.60416666666663</v>
      </c>
      <c r="W670" s="54">
        <f t="shared" si="2504"/>
        <v>585.3125</v>
      </c>
      <c r="X670" s="54">
        <f t="shared" si="2504"/>
        <v>610.97222222222217</v>
      </c>
      <c r="Y670" s="54">
        <f t="shared" si="2504"/>
        <v>610.97222222222217</v>
      </c>
      <c r="Z670" s="54">
        <f t="shared" si="2504"/>
        <v>611.90972222222217</v>
      </c>
      <c r="AA670" s="54" t="e">
        <f t="shared" ref="AA670" si="2505">(R514+R566+R618)/3</f>
        <v>#VALUE!</v>
      </c>
      <c r="AC670" s="74">
        <f>+AF670-'Figure 10 data'!I882</f>
        <v>0</v>
      </c>
      <c r="AD670" s="54">
        <f t="shared" si="2225"/>
        <v>8.1961054411120227</v>
      </c>
      <c r="AE670" s="54">
        <f t="shared" si="2182"/>
        <v>5.8045554739162286</v>
      </c>
      <c r="AF670" s="54">
        <f t="shared" si="2481"/>
        <v>3.4149830144823978</v>
      </c>
      <c r="AG670" s="54">
        <f t="shared" si="2482"/>
        <v>-8.8805837337604494</v>
      </c>
      <c r="AH670" s="54">
        <f t="shared" si="2483"/>
        <v>13.207547169811317</v>
      </c>
      <c r="AI670" s="54">
        <f t="shared" si="2484"/>
        <v>13.207547169811317</v>
      </c>
      <c r="AJ670" s="54">
        <f t="shared" si="2485"/>
        <v>-17.471486126085225</v>
      </c>
      <c r="AK670" s="54" t="e">
        <f t="shared" ref="AK670" si="2506">(I670/AA670-1)*100</f>
        <v>#REF!</v>
      </c>
      <c r="AM670" s="74">
        <f>AP670-'Figure 10 data'!H882</f>
        <v>0</v>
      </c>
      <c r="AN670" s="54">
        <f t="shared" si="2205"/>
        <v>-21.311475409836067</v>
      </c>
      <c r="AO670" s="54">
        <f t="shared" si="2184"/>
        <v>-27.601809954751133</v>
      </c>
      <c r="AP670" s="54">
        <f t="shared" si="2452"/>
        <v>-26.969696969696965</v>
      </c>
      <c r="AQ670" s="54">
        <f t="shared" si="2453"/>
        <v>-38.609112709832125</v>
      </c>
      <c r="AR670" s="54">
        <f t="shared" si="2459"/>
        <v>-22.826592282659231</v>
      </c>
      <c r="AS670" s="54">
        <f t="shared" si="2460"/>
        <v>-22.826592282659231</v>
      </c>
      <c r="AT670" s="54">
        <f t="shared" si="2461"/>
        <v>-43.654114365411431</v>
      </c>
      <c r="AU670" s="54" t="e">
        <f t="shared" ref="AU670" si="2507">(I670/I618-1)*100</f>
        <v>#REF!</v>
      </c>
    </row>
    <row r="671" spans="1:47" x14ac:dyDescent="0.25">
      <c r="A671" s="12">
        <f t="shared" si="1977"/>
        <v>42276</v>
      </c>
      <c r="B671" s="54">
        <f>TWK!B614</f>
        <v>605</v>
      </c>
      <c r="C671" s="54">
        <f>TWK!C614</f>
        <v>631.66666666666663</v>
      </c>
      <c r="D671" s="54">
        <f>TWK!D614</f>
        <v>646.66666666666663</v>
      </c>
      <c r="E671" s="54">
        <f>TWK!E614</f>
        <v>535</v>
      </c>
      <c r="F671" s="54">
        <f>TWK!F614</f>
        <v>708.33333333333337</v>
      </c>
      <c r="G671" s="54">
        <f>TWK!G614</f>
        <v>708.33333333333337</v>
      </c>
      <c r="H671" s="54">
        <f>TWK!H614</f>
        <v>535</v>
      </c>
      <c r="I671" s="54" t="e">
        <f>TWK!#REF!</f>
        <v>#REF!</v>
      </c>
      <c r="K671" s="54">
        <f t="shared" ref="K671:R671" si="2508">IFERROR(AVERAGE(B668:B671),"n/a")</f>
        <v>540.625</v>
      </c>
      <c r="L671" s="54">
        <f t="shared" si="2508"/>
        <v>540.41666666666663</v>
      </c>
      <c r="M671" s="54">
        <f t="shared" si="2508"/>
        <v>547.91666666666663</v>
      </c>
      <c r="N671" s="54">
        <f t="shared" si="2508"/>
        <v>485.83333333333337</v>
      </c>
      <c r="O671" s="54">
        <f t="shared" si="2508"/>
        <v>591.875</v>
      </c>
      <c r="P671" s="54">
        <f t="shared" si="2508"/>
        <v>591.875</v>
      </c>
      <c r="Q671" s="54">
        <f t="shared" si="2508"/>
        <v>463.125</v>
      </c>
      <c r="R671" s="54" t="str">
        <f t="shared" si="2508"/>
        <v>n/a</v>
      </c>
      <c r="T671" s="54">
        <f t="shared" ref="T671:Z671" si="2509">IFERROR((K515+K567+K619)/3,"n/a")</f>
        <v>616.31944444444446</v>
      </c>
      <c r="U671" s="54">
        <f t="shared" si="2509"/>
        <v>635.03472222222229</v>
      </c>
      <c r="V671" s="54">
        <f t="shared" si="2509"/>
        <v>647.08333333333337</v>
      </c>
      <c r="W671" s="54">
        <f t="shared" si="2509"/>
        <v>645.24305555555554</v>
      </c>
      <c r="X671" s="54">
        <f t="shared" si="2509"/>
        <v>684.47916666666663</v>
      </c>
      <c r="Y671" s="54">
        <f t="shared" si="2509"/>
        <v>684.47916666666663</v>
      </c>
      <c r="Z671" s="54">
        <f t="shared" si="2509"/>
        <v>665.72916666666663</v>
      </c>
      <c r="AA671" s="54" t="e">
        <f t="shared" ref="AA671" si="2510">(R515+R567+R619)/3</f>
        <v>#VALUE!</v>
      </c>
      <c r="AC671" s="74">
        <f>+AF671-'Figure 10 data'!I883</f>
        <v>0</v>
      </c>
      <c r="AD671" s="54">
        <f t="shared" si="2225"/>
        <v>-1.836619718309862</v>
      </c>
      <c r="AE671" s="54">
        <f t="shared" si="2182"/>
        <v>-0.53037344852098212</v>
      </c>
      <c r="AF671" s="54">
        <f t="shared" si="2481"/>
        <v>-6.4391500321969719E-2</v>
      </c>
      <c r="AG671" s="54">
        <f t="shared" si="2482"/>
        <v>-17.085508260237848</v>
      </c>
      <c r="AH671" s="54">
        <f t="shared" si="2483"/>
        <v>3.4850098919494865</v>
      </c>
      <c r="AI671" s="54">
        <f t="shared" si="2484"/>
        <v>3.4850098919494865</v>
      </c>
      <c r="AJ671" s="54">
        <f t="shared" si="2485"/>
        <v>-19.636989516507587</v>
      </c>
      <c r="AK671" s="54" t="e">
        <f t="shared" ref="AK671" si="2511">(I671/AA671-1)*100</f>
        <v>#REF!</v>
      </c>
      <c r="AM671" s="74">
        <f>AP671-'Figure 10 data'!H883</f>
        <v>0</v>
      </c>
      <c r="AN671" s="54">
        <f t="shared" si="2205"/>
        <v>-31.509433962264154</v>
      </c>
      <c r="AO671" s="54">
        <f t="shared" si="2184"/>
        <v>-37.868852459016402</v>
      </c>
      <c r="AP671" s="54">
        <f t="shared" si="2452"/>
        <v>-39.375000000000007</v>
      </c>
      <c r="AQ671" s="54">
        <f t="shared" si="2453"/>
        <v>-48.225806451612897</v>
      </c>
      <c r="AR671" s="54">
        <f t="shared" si="2459"/>
        <v>-35.606060606060609</v>
      </c>
      <c r="AS671" s="54">
        <f t="shared" si="2460"/>
        <v>-35.606060606060609</v>
      </c>
      <c r="AT671" s="54">
        <f t="shared" si="2461"/>
        <v>-49.843750000000007</v>
      </c>
      <c r="AU671" s="54" t="e">
        <f t="shared" ref="AU671" si="2512">(I671/I619-1)*100</f>
        <v>#REF!</v>
      </c>
    </row>
    <row r="672" spans="1:47" x14ac:dyDescent="0.25">
      <c r="A672" s="12">
        <f t="shared" si="1977"/>
        <v>42283</v>
      </c>
      <c r="B672" s="54">
        <f>TWK!B615</f>
        <v>596.66666666666663</v>
      </c>
      <c r="C672" s="54">
        <f>TWK!C615</f>
        <v>591.66666666666663</v>
      </c>
      <c r="D672" s="54">
        <f>TWK!D615</f>
        <v>591.66666666666663</v>
      </c>
      <c r="E672" s="54">
        <f>TWK!E615</f>
        <v>500</v>
      </c>
      <c r="F672" s="54">
        <f>TWK!F615</f>
        <v>583.33333333333337</v>
      </c>
      <c r="G672" s="54">
        <f>TWK!G615</f>
        <v>583.33333333333337</v>
      </c>
      <c r="H672" s="54">
        <f>TWK!H615</f>
        <v>483.33333333333331</v>
      </c>
      <c r="I672" s="54" t="e">
        <f>TWK!#REF!</f>
        <v>#REF!</v>
      </c>
      <c r="K672" s="54">
        <f t="shared" ref="K672:R672" si="2513">IFERROR(AVERAGE(B669:B672),"n/a")</f>
        <v>578.54166666666663</v>
      </c>
      <c r="L672" s="54">
        <f t="shared" si="2513"/>
        <v>577.70833333333326</v>
      </c>
      <c r="M672" s="54">
        <f t="shared" si="2513"/>
        <v>585.20833333333326</v>
      </c>
      <c r="N672" s="54">
        <f t="shared" si="2513"/>
        <v>504.58333333333337</v>
      </c>
      <c r="O672" s="54">
        <f t="shared" si="2513"/>
        <v>623.95833333333337</v>
      </c>
      <c r="P672" s="54">
        <f t="shared" si="2513"/>
        <v>623.95833333333337</v>
      </c>
      <c r="Q672" s="54">
        <f t="shared" si="2513"/>
        <v>477.70833333333331</v>
      </c>
      <c r="R672" s="54" t="str">
        <f t="shared" si="2513"/>
        <v>n/a</v>
      </c>
      <c r="T672" s="54">
        <f t="shared" ref="T672:Z672" si="2514">IFERROR((K516+K568+K620)/3,"n/a")</f>
        <v>647.15277777777771</v>
      </c>
      <c r="U672" s="54">
        <f t="shared" si="2514"/>
        <v>671.77083333333337</v>
      </c>
      <c r="V672" s="54">
        <f t="shared" si="2514"/>
        <v>670.7638888888888</v>
      </c>
      <c r="W672" s="54">
        <f t="shared" si="2514"/>
        <v>662.1875</v>
      </c>
      <c r="X672" s="54">
        <f t="shared" si="2514"/>
        <v>713.50694444444446</v>
      </c>
      <c r="Y672" s="54">
        <f t="shared" si="2514"/>
        <v>713.50694444444446</v>
      </c>
      <c r="Z672" s="54">
        <f t="shared" si="2514"/>
        <v>667.3263888888888</v>
      </c>
      <c r="AA672" s="54" t="e">
        <f t="shared" ref="AA672" si="2515">(R516+R568+R620)/3</f>
        <v>#VALUE!</v>
      </c>
      <c r="AC672" s="74">
        <f>+AF672-'Figure 10 data'!I884</f>
        <v>0</v>
      </c>
      <c r="AD672" s="54">
        <f t="shared" si="2225"/>
        <v>-7.8012662302822111</v>
      </c>
      <c r="AE672" s="54">
        <f t="shared" ref="AE672:AE735" si="2516">IFERROR((C672/U672-1)*100,"n/a")</f>
        <v>-11.92432935338813</v>
      </c>
      <c r="AF672" s="54">
        <f t="shared" si="2481"/>
        <v>-11.792110984573966</v>
      </c>
      <c r="AG672" s="54">
        <f t="shared" si="2482"/>
        <v>-24.492685228881548</v>
      </c>
      <c r="AH672" s="54">
        <f t="shared" si="2483"/>
        <v>-18.244196797897704</v>
      </c>
      <c r="AI672" s="54">
        <f t="shared" si="2484"/>
        <v>-18.244196797897704</v>
      </c>
      <c r="AJ672" s="54">
        <f t="shared" si="2485"/>
        <v>-27.57167386440501</v>
      </c>
      <c r="AK672" s="54" t="e">
        <f t="shared" ref="AK672" si="2517">(I672/AA672-1)*100</f>
        <v>#REF!</v>
      </c>
      <c r="AM672" s="74">
        <f>AP672-'Figure 10 data'!H884</f>
        <v>0</v>
      </c>
      <c r="AN672" s="54">
        <f t="shared" si="2205"/>
        <v>-24.631578947368425</v>
      </c>
      <c r="AO672" s="54">
        <f t="shared" ref="AO672:AO735" si="2518">IFERROR((C672/C620-1)*100,"n/a")</f>
        <v>-34.259259259259267</v>
      </c>
      <c r="AP672" s="54">
        <f t="shared" si="2452"/>
        <v>-33.644859813084118</v>
      </c>
      <c r="AQ672" s="54">
        <f t="shared" si="2453"/>
        <v>-40</v>
      </c>
      <c r="AR672" s="54">
        <f t="shared" si="2459"/>
        <v>-37.5</v>
      </c>
      <c r="AS672" s="54">
        <f t="shared" si="2460"/>
        <v>-37.5</v>
      </c>
      <c r="AT672" s="54">
        <f t="shared" si="2461"/>
        <v>-41.532258064516128</v>
      </c>
      <c r="AU672" s="54" t="e">
        <f t="shared" ref="AU672" si="2519">(I672/I620-1)*100</f>
        <v>#REF!</v>
      </c>
    </row>
    <row r="673" spans="1:47" x14ac:dyDescent="0.25">
      <c r="A673" s="12">
        <f t="shared" si="1977"/>
        <v>42290</v>
      </c>
      <c r="B673" s="54">
        <f>TWK!B616</f>
        <v>557.5</v>
      </c>
      <c r="C673" s="54">
        <f>TWK!C616</f>
        <v>532.5</v>
      </c>
      <c r="D673" s="54">
        <f>TWK!D616</f>
        <v>500</v>
      </c>
      <c r="E673" s="54">
        <f>TWK!E616</f>
        <v>425</v>
      </c>
      <c r="F673" s="54">
        <f>TWK!F616</f>
        <v>500</v>
      </c>
      <c r="G673" s="54">
        <f>TWK!G616</f>
        <v>500</v>
      </c>
      <c r="H673" s="54">
        <f>TWK!H616</f>
        <v>425</v>
      </c>
      <c r="I673" s="54" t="e">
        <f>TWK!#REF!</f>
        <v>#REF!</v>
      </c>
      <c r="K673" s="54">
        <f t="shared" ref="K673:R673" si="2520">IFERROR(AVERAGE(B670:B673),"n/a")</f>
        <v>589.79166666666663</v>
      </c>
      <c r="L673" s="54">
        <f t="shared" si="2520"/>
        <v>588.95833333333326</v>
      </c>
      <c r="M673" s="54">
        <f t="shared" si="2520"/>
        <v>585.20833333333326</v>
      </c>
      <c r="N673" s="54">
        <f t="shared" si="2520"/>
        <v>498.33333333333337</v>
      </c>
      <c r="O673" s="54">
        <f t="shared" si="2520"/>
        <v>620.83333333333337</v>
      </c>
      <c r="P673" s="54">
        <f t="shared" si="2520"/>
        <v>620.83333333333337</v>
      </c>
      <c r="Q673" s="54">
        <f t="shared" si="2520"/>
        <v>487.08333333333331</v>
      </c>
      <c r="R673" s="54" t="str">
        <f t="shared" si="2520"/>
        <v>n/a</v>
      </c>
      <c r="T673" s="54">
        <f t="shared" ref="T673:Z673" si="2521">IFERROR((K517+K569+K621)/3,"n/a")</f>
        <v>662.29166666666663</v>
      </c>
      <c r="U673" s="54">
        <f t="shared" si="2521"/>
        <v>690.79861111111097</v>
      </c>
      <c r="V673" s="54">
        <f t="shared" si="2521"/>
        <v>683.26388888888903</v>
      </c>
      <c r="W673" s="54">
        <f t="shared" si="2521"/>
        <v>655.4513888888888</v>
      </c>
      <c r="X673" s="54">
        <f t="shared" si="2521"/>
        <v>716.97916666666663</v>
      </c>
      <c r="Y673" s="54">
        <f t="shared" si="2521"/>
        <v>716.97916666666663</v>
      </c>
      <c r="Z673" s="54">
        <f t="shared" si="2521"/>
        <v>631.63194444444446</v>
      </c>
      <c r="AA673" s="54" t="e">
        <f t="shared" ref="AA673" si="2522">(R517+R569+R621)/3</f>
        <v>#VALUE!</v>
      </c>
      <c r="AC673" s="74">
        <f>+AF673-'Figure 10 data'!I885</f>
        <v>0</v>
      </c>
      <c r="AD673" s="54">
        <f t="shared" si="2225"/>
        <v>-15.822585718779481</v>
      </c>
      <c r="AE673" s="54">
        <f t="shared" si="2516"/>
        <v>-22.915305353103776</v>
      </c>
      <c r="AF673" s="54">
        <f t="shared" si="2481"/>
        <v>-26.82183148693974</v>
      </c>
      <c r="AG673" s="54">
        <f t="shared" si="2482"/>
        <v>-35.159188430364985</v>
      </c>
      <c r="AH673" s="54">
        <f t="shared" si="2483"/>
        <v>-30.262966729623709</v>
      </c>
      <c r="AI673" s="54">
        <f t="shared" si="2484"/>
        <v>-30.262966729623709</v>
      </c>
      <c r="AJ673" s="54">
        <f t="shared" si="2485"/>
        <v>-32.713979440382616</v>
      </c>
      <c r="AK673" s="54" t="e">
        <f t="shared" ref="AK673" si="2523">(I673/AA673-1)*100</f>
        <v>#REF!</v>
      </c>
      <c r="AM673" s="74">
        <f>AP673-'Figure 10 data'!H885</f>
        <v>0</v>
      </c>
      <c r="AN673" s="54">
        <f t="shared" si="2205"/>
        <v>-24.831460674157302</v>
      </c>
      <c r="AO673" s="54">
        <f t="shared" si="2518"/>
        <v>-36.354581673306775</v>
      </c>
      <c r="AP673" s="54">
        <f t="shared" si="2452"/>
        <v>-40</v>
      </c>
      <c r="AQ673" s="54">
        <f t="shared" si="2453"/>
        <v>-37.804878048780488</v>
      </c>
      <c r="AR673" s="54">
        <f t="shared" si="2459"/>
        <v>-38.144329896907216</v>
      </c>
      <c r="AS673" s="54">
        <f t="shared" si="2460"/>
        <v>-38.144329896907216</v>
      </c>
      <c r="AT673" s="54">
        <f t="shared" si="2461"/>
        <v>-31.081081081081074</v>
      </c>
      <c r="AU673" s="54" t="e">
        <f t="shared" ref="AU673" si="2524">(I673/I621-1)*100</f>
        <v>#REF!</v>
      </c>
    </row>
    <row r="674" spans="1:47" x14ac:dyDescent="0.25">
      <c r="A674" s="12">
        <f t="shared" si="1977"/>
        <v>42297</v>
      </c>
      <c r="B674" s="54">
        <f>TWK!B617</f>
        <v>613.33333333333337</v>
      </c>
      <c r="C674" s="54">
        <f>TWK!C617</f>
        <v>583.33333333333337</v>
      </c>
      <c r="D674" s="54">
        <f>TWK!D617</f>
        <v>516.66666666666663</v>
      </c>
      <c r="E674" s="54">
        <f>TWK!E617</f>
        <v>523.33333333333337</v>
      </c>
      <c r="F674" s="54">
        <f>TWK!F617</f>
        <v>513.33333333333337</v>
      </c>
      <c r="G674" s="54">
        <f>TWK!G617</f>
        <v>513.33333333333337</v>
      </c>
      <c r="H674" s="54">
        <f>TWK!H617</f>
        <v>505</v>
      </c>
      <c r="I674" s="54" t="e">
        <f>TWK!#REF!</f>
        <v>#REF!</v>
      </c>
      <c r="K674" s="54">
        <f t="shared" ref="K674:R674" si="2525">IFERROR(AVERAGE(B671:B674),"n/a")</f>
        <v>593.125</v>
      </c>
      <c r="L674" s="54">
        <f t="shared" si="2525"/>
        <v>584.79166666666663</v>
      </c>
      <c r="M674" s="54">
        <f t="shared" si="2525"/>
        <v>563.75</v>
      </c>
      <c r="N674" s="54">
        <f t="shared" si="2525"/>
        <v>495.83333333333337</v>
      </c>
      <c r="O674" s="54">
        <f t="shared" si="2525"/>
        <v>576.25</v>
      </c>
      <c r="P674" s="54">
        <f t="shared" si="2525"/>
        <v>576.25</v>
      </c>
      <c r="Q674" s="54">
        <f t="shared" si="2525"/>
        <v>487.08333333333331</v>
      </c>
      <c r="R674" s="54" t="str">
        <f t="shared" si="2525"/>
        <v>n/a</v>
      </c>
      <c r="T674" s="54">
        <f t="shared" ref="T674:Z674" si="2526">IFERROR((K518+K570+K622)/3,"n/a")</f>
        <v>671.97916666666663</v>
      </c>
      <c r="U674" s="54">
        <f t="shared" si="2526"/>
        <v>694.60416666666663</v>
      </c>
      <c r="V674" s="54">
        <f t="shared" si="2526"/>
        <v>692.34722222222229</v>
      </c>
      <c r="W674" s="54">
        <f t="shared" si="2526"/>
        <v>643.09027777777783</v>
      </c>
      <c r="X674" s="54">
        <f t="shared" si="2526"/>
        <v>713.25</v>
      </c>
      <c r="Y674" s="54">
        <f t="shared" si="2526"/>
        <v>713.25</v>
      </c>
      <c r="Z674" s="54">
        <f t="shared" si="2526"/>
        <v>610.48611111111109</v>
      </c>
      <c r="AA674" s="54" t="e">
        <f t="shared" ref="AA674" si="2527">(R518+R570+R622)/3</f>
        <v>#VALUE!</v>
      </c>
      <c r="AC674" s="74">
        <f>+AF674-'Figure 10 data'!I886</f>
        <v>0</v>
      </c>
      <c r="AD674" s="54">
        <f t="shared" si="2225"/>
        <v>-8.7273290962641354</v>
      </c>
      <c r="AE674" s="54">
        <f t="shared" si="2516"/>
        <v>-16.019315557421788</v>
      </c>
      <c r="AF674" s="54">
        <f t="shared" si="2481"/>
        <v>-25.374631386788117</v>
      </c>
      <c r="AG674" s="54">
        <f t="shared" si="2482"/>
        <v>-18.622104637978509</v>
      </c>
      <c r="AH674" s="54">
        <f t="shared" si="2483"/>
        <v>-28.028975347587327</v>
      </c>
      <c r="AI674" s="54">
        <f t="shared" si="2484"/>
        <v>-28.028975347587327</v>
      </c>
      <c r="AJ674" s="54">
        <f t="shared" si="2485"/>
        <v>-17.279035377090203</v>
      </c>
      <c r="AK674" s="54" t="e">
        <f t="shared" ref="AK674" si="2528">(I674/AA674-1)*100</f>
        <v>#REF!</v>
      </c>
      <c r="AM674" s="74">
        <f>AP674-'Figure 10 data'!H886</f>
        <v>0</v>
      </c>
      <c r="AN674" s="54">
        <f t="shared" si="2205"/>
        <v>-22.729658792650909</v>
      </c>
      <c r="AO674" s="54">
        <f t="shared" si="2518"/>
        <v>-31.873479318734788</v>
      </c>
      <c r="AP674" s="54">
        <f t="shared" si="2452"/>
        <v>-40.783190066857685</v>
      </c>
      <c r="AQ674" s="54">
        <f t="shared" si="2453"/>
        <v>-28.433048433048423</v>
      </c>
      <c r="AR674" s="54">
        <f t="shared" si="2459"/>
        <v>-42.159624413145536</v>
      </c>
      <c r="AS674" s="54">
        <f t="shared" si="2460"/>
        <v>-42.159624413145536</v>
      </c>
      <c r="AT674" s="54">
        <f t="shared" si="2461"/>
        <v>-22.307692307692307</v>
      </c>
      <c r="AU674" s="54" t="e">
        <f t="shared" ref="AU674" si="2529">(I674/I622-1)*100</f>
        <v>#REF!</v>
      </c>
    </row>
    <row r="675" spans="1:47" x14ac:dyDescent="0.25">
      <c r="A675" s="12">
        <f t="shared" si="1977"/>
        <v>42304</v>
      </c>
      <c r="B675" s="54">
        <f>TWK!B618</f>
        <v>495</v>
      </c>
      <c r="C675" s="54">
        <f>TWK!C618</f>
        <v>427.5</v>
      </c>
      <c r="D675" s="54">
        <f>TWK!D618</f>
        <v>420</v>
      </c>
      <c r="E675" s="54">
        <f>TWK!E618</f>
        <v>335</v>
      </c>
      <c r="F675" s="54">
        <f>TWK!F618</f>
        <v>415</v>
      </c>
      <c r="G675" s="54">
        <f>TWK!G618</f>
        <v>415</v>
      </c>
      <c r="H675" s="54">
        <f>TWK!H618</f>
        <v>300</v>
      </c>
      <c r="I675" s="54" t="e">
        <f>TWK!#REF!</f>
        <v>#REF!</v>
      </c>
      <c r="K675" s="54">
        <f t="shared" ref="K675:R675" si="2530">IFERROR(AVERAGE(B672:B675),"n/a")</f>
        <v>565.625</v>
      </c>
      <c r="L675" s="54">
        <f t="shared" si="2530"/>
        <v>533.75</v>
      </c>
      <c r="M675" s="54">
        <f t="shared" si="2530"/>
        <v>507.08333333333326</v>
      </c>
      <c r="N675" s="54">
        <f t="shared" si="2530"/>
        <v>445.83333333333337</v>
      </c>
      <c r="O675" s="54">
        <f t="shared" si="2530"/>
        <v>502.91666666666674</v>
      </c>
      <c r="P675" s="54">
        <f t="shared" si="2530"/>
        <v>502.91666666666674</v>
      </c>
      <c r="Q675" s="54">
        <f t="shared" si="2530"/>
        <v>428.33333333333331</v>
      </c>
      <c r="R675" s="54" t="str">
        <f t="shared" si="2530"/>
        <v>n/a</v>
      </c>
      <c r="T675" s="54">
        <f t="shared" ref="T675:Z675" si="2531">IFERROR((K519+K571+K623)/3,"n/a")</f>
        <v>649.0625</v>
      </c>
      <c r="U675" s="54">
        <f t="shared" si="2531"/>
        <v>673.77083333333337</v>
      </c>
      <c r="V675" s="54">
        <f t="shared" si="2531"/>
        <v>671.09722222222217</v>
      </c>
      <c r="W675" s="54">
        <f t="shared" si="2531"/>
        <v>622.53472222222229</v>
      </c>
      <c r="X675" s="54">
        <f t="shared" si="2531"/>
        <v>697.97222222222217</v>
      </c>
      <c r="Y675" s="54">
        <f t="shared" si="2531"/>
        <v>697.97222222222217</v>
      </c>
      <c r="Z675" s="54">
        <f t="shared" si="2531"/>
        <v>590.76388888888891</v>
      </c>
      <c r="AA675" s="54" t="e">
        <f t="shared" ref="AA675" si="2532">(R519+R571+R623)/3</f>
        <v>#VALUE!</v>
      </c>
      <c r="AC675" s="74">
        <f>+AF675-'Figure 10 data'!I887</f>
        <v>0</v>
      </c>
      <c r="AD675" s="54">
        <f t="shared" si="2225"/>
        <v>-23.736157920077041</v>
      </c>
      <c r="AE675" s="54">
        <f t="shared" si="2516"/>
        <v>-36.55112705234842</v>
      </c>
      <c r="AF675" s="54">
        <f t="shared" si="2481"/>
        <v>-37.41592334278441</v>
      </c>
      <c r="AG675" s="54">
        <f t="shared" si="2482"/>
        <v>-46.187740532098843</v>
      </c>
      <c r="AH675" s="54">
        <f t="shared" si="2483"/>
        <v>-40.542046404266316</v>
      </c>
      <c r="AI675" s="54">
        <f t="shared" si="2484"/>
        <v>-40.542046404266316</v>
      </c>
      <c r="AJ675" s="54">
        <f t="shared" si="2485"/>
        <v>-49.218290819325262</v>
      </c>
      <c r="AK675" s="54" t="e">
        <f t="shared" ref="AK675" si="2533">(I675/AA675-1)*100</f>
        <v>#REF!</v>
      </c>
      <c r="AM675" s="74">
        <f>AP675-'Figure 10 data'!H887</f>
        <v>0</v>
      </c>
      <c r="AN675" s="54">
        <f t="shared" si="2205"/>
        <v>-32.500000000000007</v>
      </c>
      <c r="AO675" s="54">
        <f t="shared" si="2518"/>
        <v>-53.78378378378379</v>
      </c>
      <c r="AP675" s="54">
        <f t="shared" si="2452"/>
        <v>-52</v>
      </c>
      <c r="AQ675" s="54">
        <f t="shared" si="2453"/>
        <v>-57.234042553191486</v>
      </c>
      <c r="AR675" s="54">
        <f t="shared" si="2459"/>
        <v>-54.311926605504588</v>
      </c>
      <c r="AS675" s="54">
        <f t="shared" si="2460"/>
        <v>-54.311926605504588</v>
      </c>
      <c r="AT675" s="54">
        <f t="shared" si="2461"/>
        <v>-60</v>
      </c>
      <c r="AU675" s="54" t="e">
        <f t="shared" ref="AU675" si="2534">(I675/I623-1)*100</f>
        <v>#REF!</v>
      </c>
    </row>
    <row r="676" spans="1:47" x14ac:dyDescent="0.25">
      <c r="A676" s="12">
        <f t="shared" si="1977"/>
        <v>42311</v>
      </c>
      <c r="B676" s="54">
        <f>TWK!B619</f>
        <v>416.66666666666669</v>
      </c>
      <c r="C676" s="54">
        <f>TWK!C619</f>
        <v>365</v>
      </c>
      <c r="D676" s="54">
        <f>TWK!D619</f>
        <v>361.66666666666669</v>
      </c>
      <c r="E676" s="54">
        <f>TWK!E619</f>
        <v>265</v>
      </c>
      <c r="F676" s="54">
        <f>TWK!F619</f>
        <v>350</v>
      </c>
      <c r="G676" s="54">
        <f>TWK!G619</f>
        <v>350</v>
      </c>
      <c r="H676" s="54">
        <f>TWK!H619</f>
        <v>221.66666666666666</v>
      </c>
      <c r="I676" s="54" t="e">
        <f>TWK!#REF!</f>
        <v>#REF!</v>
      </c>
      <c r="K676" s="54">
        <f t="shared" ref="K676:R676" si="2535">IFERROR(AVERAGE(B673:B676),"n/a")</f>
        <v>520.625</v>
      </c>
      <c r="L676" s="54">
        <f t="shared" si="2535"/>
        <v>477.08333333333337</v>
      </c>
      <c r="M676" s="54">
        <f t="shared" si="2535"/>
        <v>449.58333333333331</v>
      </c>
      <c r="N676" s="54">
        <f t="shared" si="2535"/>
        <v>387.08333333333337</v>
      </c>
      <c r="O676" s="54">
        <f t="shared" si="2535"/>
        <v>444.58333333333337</v>
      </c>
      <c r="P676" s="54">
        <f t="shared" si="2535"/>
        <v>444.58333333333337</v>
      </c>
      <c r="Q676" s="54">
        <f t="shared" si="2535"/>
        <v>362.91666666666669</v>
      </c>
      <c r="R676" s="54" t="str">
        <f t="shared" si="2535"/>
        <v>n/a</v>
      </c>
      <c r="T676" s="54">
        <f t="shared" ref="T676:Z676" si="2536">IFERROR((K520+K572+K624)/3,"n/a")</f>
        <v>638.57638888888891</v>
      </c>
      <c r="U676" s="54">
        <f t="shared" si="2536"/>
        <v>677.24305555555554</v>
      </c>
      <c r="V676" s="54">
        <f t="shared" si="2536"/>
        <v>677.27777777777783</v>
      </c>
      <c r="W676" s="54">
        <f t="shared" si="2536"/>
        <v>625.4861111111112</v>
      </c>
      <c r="X676" s="54">
        <f t="shared" si="2536"/>
        <v>692.38194444444434</v>
      </c>
      <c r="Y676" s="54">
        <f t="shared" si="2536"/>
        <v>692.38194444444434</v>
      </c>
      <c r="Z676" s="54">
        <f t="shared" si="2536"/>
        <v>568.5763888888888</v>
      </c>
      <c r="AA676" s="54" t="e">
        <f t="shared" ref="AA676" si="2537">(R520+R572+R624)/3</f>
        <v>#VALUE!</v>
      </c>
      <c r="AC676" s="74">
        <f>+AF676-'Figure 10 data'!I888</f>
        <v>0</v>
      </c>
      <c r="AD676" s="54">
        <f t="shared" si="2225"/>
        <v>-34.750693273883961</v>
      </c>
      <c r="AE676" s="54">
        <f t="shared" si="2516"/>
        <v>-46.105021379571994</v>
      </c>
      <c r="AF676" s="54">
        <f t="shared" si="2481"/>
        <v>-46.599950783364775</v>
      </c>
      <c r="AG676" s="54">
        <f t="shared" si="2482"/>
        <v>-57.632952148329089</v>
      </c>
      <c r="AH676" s="54">
        <f t="shared" si="2483"/>
        <v>-49.449866102323895</v>
      </c>
      <c r="AI676" s="54">
        <f t="shared" si="2484"/>
        <v>-49.449866102323895</v>
      </c>
      <c r="AJ676" s="54">
        <f t="shared" si="2485"/>
        <v>-61.013740458015263</v>
      </c>
      <c r="AK676" s="54" t="e">
        <f t="shared" ref="AK676" si="2538">(I676/AA676-1)*100</f>
        <v>#REF!</v>
      </c>
      <c r="AM676" s="74">
        <f>AP676-'Figure 10 data'!H888</f>
        <v>0</v>
      </c>
      <c r="AN676" s="54">
        <f t="shared" ref="AN676:AN739" si="2539">IFERROR(((B676/B624-1)*100),"n/a")</f>
        <v>-42.528735632183903</v>
      </c>
      <c r="AO676" s="54">
        <f t="shared" si="2518"/>
        <v>-58.404558404558401</v>
      </c>
      <c r="AP676" s="54">
        <f t="shared" si="2452"/>
        <v>-57.450980392156858</v>
      </c>
      <c r="AQ676" s="54">
        <f t="shared" si="2453"/>
        <v>-63.385146804835927</v>
      </c>
      <c r="AR676" s="54">
        <f t="shared" si="2459"/>
        <v>-60.839160839160833</v>
      </c>
      <c r="AS676" s="54">
        <f t="shared" si="2460"/>
        <v>-60.839160839160833</v>
      </c>
      <c r="AT676" s="54">
        <f t="shared" si="2461"/>
        <v>-64.744864148442673</v>
      </c>
      <c r="AU676" s="54" t="e">
        <f t="shared" ref="AU676" si="2540">(I676/I624-1)*100</f>
        <v>#REF!</v>
      </c>
    </row>
    <row r="677" spans="1:47" x14ac:dyDescent="0.25">
      <c r="A677" s="12">
        <f t="shared" si="1977"/>
        <v>42318</v>
      </c>
      <c r="B677" s="54">
        <f>TWK!B620</f>
        <v>387.5</v>
      </c>
      <c r="C677" s="54">
        <f>TWK!C620</f>
        <v>327.5</v>
      </c>
      <c r="D677" s="54">
        <f>TWK!D620</f>
        <v>312.5</v>
      </c>
      <c r="E677" s="54">
        <f>TWK!E620</f>
        <v>230</v>
      </c>
      <c r="F677" s="54">
        <f>TWK!F620</f>
        <v>300</v>
      </c>
      <c r="G677" s="54">
        <f>TWK!G620</f>
        <v>300</v>
      </c>
      <c r="H677" s="54">
        <f>TWK!H620</f>
        <v>205</v>
      </c>
      <c r="I677" s="54" t="e">
        <f>TWK!#REF!</f>
        <v>#REF!</v>
      </c>
      <c r="K677" s="54">
        <f t="shared" ref="K677:R677" si="2541">IFERROR(AVERAGE(B674:B677),"n/a")</f>
        <v>478.12500000000006</v>
      </c>
      <c r="L677" s="54">
        <f t="shared" si="2541"/>
        <v>425.83333333333337</v>
      </c>
      <c r="M677" s="54">
        <f t="shared" si="2541"/>
        <v>402.70833333333331</v>
      </c>
      <c r="N677" s="54">
        <f t="shared" si="2541"/>
        <v>338.33333333333337</v>
      </c>
      <c r="O677" s="54">
        <f t="shared" si="2541"/>
        <v>394.58333333333337</v>
      </c>
      <c r="P677" s="54">
        <f t="shared" si="2541"/>
        <v>394.58333333333337</v>
      </c>
      <c r="Q677" s="54">
        <f t="shared" si="2541"/>
        <v>307.91666666666669</v>
      </c>
      <c r="R677" s="54" t="str">
        <f t="shared" si="2541"/>
        <v>n/a</v>
      </c>
      <c r="T677" s="54">
        <f t="shared" ref="T677:Z677" si="2542">IFERROR((K521+K573+K625)/3,"n/a")</f>
        <v>620.65972222222217</v>
      </c>
      <c r="U677" s="54">
        <f t="shared" si="2542"/>
        <v>665.4375</v>
      </c>
      <c r="V677" s="54">
        <f t="shared" si="2542"/>
        <v>680.05555555555554</v>
      </c>
      <c r="W677" s="54">
        <f t="shared" si="2542"/>
        <v>629.375</v>
      </c>
      <c r="X677" s="54">
        <f t="shared" si="2542"/>
        <v>685.02083333333337</v>
      </c>
      <c r="Y677" s="54">
        <f t="shared" si="2542"/>
        <v>685.02083333333337</v>
      </c>
      <c r="Z677" s="54">
        <f t="shared" si="2542"/>
        <v>566.0763888888888</v>
      </c>
      <c r="AA677" s="54" t="e">
        <f t="shared" ref="AA677" si="2543">(R521+R573+R625)/3</f>
        <v>#VALUE!</v>
      </c>
      <c r="AC677" s="74">
        <f>+AF677-'Figure 10 data'!I889</f>
        <v>0</v>
      </c>
      <c r="AD677" s="54">
        <f t="shared" si="2225"/>
        <v>-37.566433566433567</v>
      </c>
      <c r="AE677" s="54">
        <f t="shared" si="2516"/>
        <v>-50.784258476566166</v>
      </c>
      <c r="AF677" s="54">
        <f t="shared" si="2481"/>
        <v>-54.047871905890041</v>
      </c>
      <c r="AG677" s="54">
        <f t="shared" si="2482"/>
        <v>-63.455809334657395</v>
      </c>
      <c r="AH677" s="54">
        <f t="shared" si="2483"/>
        <v>-56.205711505124548</v>
      </c>
      <c r="AI677" s="54">
        <f t="shared" si="2484"/>
        <v>-56.205711505124548</v>
      </c>
      <c r="AJ677" s="54">
        <f t="shared" si="2485"/>
        <v>-63.785806293320249</v>
      </c>
      <c r="AK677" s="54" t="e">
        <f t="shared" ref="AK677" si="2544">(I677/AA677-1)*100</f>
        <v>#REF!</v>
      </c>
      <c r="AM677" s="74">
        <f>AP677-'Figure 10 data'!H889</f>
        <v>0</v>
      </c>
      <c r="AN677" s="54">
        <f t="shared" si="2539"/>
        <v>-39.610389610389603</v>
      </c>
      <c r="AO677" s="54">
        <f t="shared" si="2518"/>
        <v>-54.827586206896548</v>
      </c>
      <c r="AP677" s="54">
        <f t="shared" si="2452"/>
        <v>-59.239130434782602</v>
      </c>
      <c r="AQ677" s="54">
        <f t="shared" si="2453"/>
        <v>-65.925925925925924</v>
      </c>
      <c r="AR677" s="54">
        <f t="shared" si="2459"/>
        <v>-59.090909090909093</v>
      </c>
      <c r="AS677" s="54">
        <f t="shared" si="2460"/>
        <v>-59.090909090909093</v>
      </c>
      <c r="AT677" s="54">
        <f t="shared" si="2461"/>
        <v>-62.15384615384616</v>
      </c>
      <c r="AU677" s="54" t="e">
        <f t="shared" ref="AU677" si="2545">(I677/I625-1)*100</f>
        <v>#REF!</v>
      </c>
    </row>
    <row r="678" spans="1:47" x14ac:dyDescent="0.25">
      <c r="A678" s="12">
        <f t="shared" si="1977"/>
        <v>42325</v>
      </c>
      <c r="B678" s="54">
        <f>TWK!B621</f>
        <v>425</v>
      </c>
      <c r="C678" s="54">
        <f>TWK!C621</f>
        <v>342.5</v>
      </c>
      <c r="D678" s="54">
        <f>TWK!D621</f>
        <v>340</v>
      </c>
      <c r="E678" s="54">
        <f>TWK!E621</f>
        <v>232.5</v>
      </c>
      <c r="F678" s="54">
        <f>TWK!F621</f>
        <v>270</v>
      </c>
      <c r="G678" s="54">
        <f>TWK!G621</f>
        <v>270</v>
      </c>
      <c r="H678" s="54">
        <f>TWK!H621</f>
        <v>200</v>
      </c>
      <c r="I678" s="54" t="e">
        <f>TWK!#REF!</f>
        <v>#REF!</v>
      </c>
      <c r="K678" s="54">
        <f t="shared" ref="K678:R678" si="2546">IFERROR(AVERAGE(B675:B678),"n/a")</f>
        <v>431.04166666666669</v>
      </c>
      <c r="L678" s="54">
        <f t="shared" si="2546"/>
        <v>365.625</v>
      </c>
      <c r="M678" s="54">
        <f t="shared" si="2546"/>
        <v>358.54166666666669</v>
      </c>
      <c r="N678" s="54">
        <f t="shared" si="2546"/>
        <v>265.625</v>
      </c>
      <c r="O678" s="54">
        <f t="shared" si="2546"/>
        <v>333.75</v>
      </c>
      <c r="P678" s="54">
        <f t="shared" si="2546"/>
        <v>333.75</v>
      </c>
      <c r="Q678" s="54">
        <f t="shared" si="2546"/>
        <v>231.66666666666666</v>
      </c>
      <c r="R678" s="54" t="str">
        <f t="shared" si="2546"/>
        <v>n/a</v>
      </c>
      <c r="T678" s="54">
        <f t="shared" ref="T678:Z678" si="2547">IFERROR((K522+K574+K626)/3,"n/a")</f>
        <v>603.54166666666663</v>
      </c>
      <c r="U678" s="54">
        <f t="shared" si="2547"/>
        <v>649.02777777777783</v>
      </c>
      <c r="V678" s="54">
        <f t="shared" si="2547"/>
        <v>664.89583333333337</v>
      </c>
      <c r="W678" s="54">
        <f t="shared" si="2547"/>
        <v>611.18055555555566</v>
      </c>
      <c r="X678" s="54">
        <f t="shared" si="2547"/>
        <v>666.73611111111109</v>
      </c>
      <c r="Y678" s="54">
        <f t="shared" si="2547"/>
        <v>666.73611111111109</v>
      </c>
      <c r="Z678" s="54">
        <f t="shared" si="2547"/>
        <v>532.11805555555554</v>
      </c>
      <c r="AA678" s="54" t="e">
        <f t="shared" ref="AA678" si="2548">(R522+R574+R626)/3</f>
        <v>#VALUE!</v>
      </c>
      <c r="AC678" s="74">
        <f>+AF678-'Figure 10 data'!I890</f>
        <v>0</v>
      </c>
      <c r="AD678" s="54">
        <f t="shared" si="2225"/>
        <v>-29.582326544701409</v>
      </c>
      <c r="AE678" s="54">
        <f t="shared" si="2516"/>
        <v>-47.228760967258722</v>
      </c>
      <c r="AF678" s="54">
        <f t="shared" si="2481"/>
        <v>-48.864170452765165</v>
      </c>
      <c r="AG678" s="54">
        <f t="shared" si="2482"/>
        <v>-61.958868310419277</v>
      </c>
      <c r="AH678" s="54">
        <f t="shared" si="2483"/>
        <v>-59.504218310592648</v>
      </c>
      <c r="AI678" s="54">
        <f t="shared" si="2484"/>
        <v>-59.504218310592648</v>
      </c>
      <c r="AJ678" s="54">
        <f t="shared" si="2485"/>
        <v>-62.414355628058729</v>
      </c>
      <c r="AK678" s="54" t="e">
        <f t="shared" ref="AK678" si="2549">(I678/AA678-1)*100</f>
        <v>#REF!</v>
      </c>
      <c r="AM678" s="74">
        <f>AP678-'Figure 10 data'!H890</f>
        <v>0</v>
      </c>
      <c r="AN678" s="54" t="str">
        <f t="shared" si="2539"/>
        <v>n/a</v>
      </c>
      <c r="AO678" s="54">
        <f t="shared" si="2518"/>
        <v>-51.590106007067135</v>
      </c>
      <c r="AP678" s="54">
        <f t="shared" si="2452"/>
        <v>-49.158878504672899</v>
      </c>
      <c r="AQ678" s="54">
        <f t="shared" si="2453"/>
        <v>-57.241379310344833</v>
      </c>
      <c r="AR678" s="54">
        <f t="shared" si="2459"/>
        <v>-61.359570661896242</v>
      </c>
      <c r="AS678" s="54">
        <f t="shared" si="2460"/>
        <v>-61.359570661896242</v>
      </c>
      <c r="AT678" s="54">
        <f t="shared" si="2461"/>
        <v>-57.894736842105267</v>
      </c>
      <c r="AU678" s="54" t="e">
        <f t="shared" ref="AU678" si="2550">(I678/I626-1)*100</f>
        <v>#REF!</v>
      </c>
    </row>
    <row r="679" spans="1:47" x14ac:dyDescent="0.25">
      <c r="A679" s="12">
        <f t="shared" si="1977"/>
        <v>42332</v>
      </c>
      <c r="C679" s="54">
        <f>TWK!C622</f>
        <v>307.5</v>
      </c>
      <c r="D679" s="54">
        <f>TWK!D622</f>
        <v>275</v>
      </c>
      <c r="E679" s="54">
        <f>TWK!E622</f>
        <v>190</v>
      </c>
      <c r="F679" s="54">
        <f>TWK!F622</f>
        <v>197.5</v>
      </c>
      <c r="G679" s="54">
        <f>TWK!G622</f>
        <v>197.5</v>
      </c>
      <c r="H679" s="54">
        <f>TWK!H622</f>
        <v>172.5</v>
      </c>
      <c r="I679" s="54" t="e">
        <f>TWK!#REF!</f>
        <v>#REF!</v>
      </c>
      <c r="K679" s="54">
        <f t="shared" ref="K679:R679" si="2551">IFERROR(AVERAGE(B676:B679),"n/a")</f>
        <v>409.72222222222223</v>
      </c>
      <c r="L679" s="54">
        <f t="shared" si="2551"/>
        <v>335.625</v>
      </c>
      <c r="M679" s="54">
        <f t="shared" si="2551"/>
        <v>322.29166666666669</v>
      </c>
      <c r="N679" s="54">
        <f t="shared" si="2551"/>
        <v>229.375</v>
      </c>
      <c r="O679" s="54">
        <f t="shared" si="2551"/>
        <v>279.375</v>
      </c>
      <c r="P679" s="54">
        <f t="shared" si="2551"/>
        <v>279.375</v>
      </c>
      <c r="Q679" s="54">
        <f t="shared" si="2551"/>
        <v>199.79166666666666</v>
      </c>
      <c r="R679" s="54" t="str">
        <f t="shared" si="2551"/>
        <v>n/a</v>
      </c>
      <c r="T679" s="54">
        <f t="shared" ref="T679:Z679" si="2552">IFERROR((K523+K575+K627)/3,"n/a")</f>
        <v>590.1388888888888</v>
      </c>
      <c r="U679" s="54">
        <f t="shared" si="2552"/>
        <v>627.2638888888888</v>
      </c>
      <c r="V679" s="54">
        <f t="shared" si="2552"/>
        <v>635.97916666666663</v>
      </c>
      <c r="W679" s="54">
        <f t="shared" si="2552"/>
        <v>562.95833333333337</v>
      </c>
      <c r="X679" s="54">
        <f t="shared" si="2552"/>
        <v>615.38888888888891</v>
      </c>
      <c r="Y679" s="54">
        <f t="shared" si="2552"/>
        <v>615.38888888888891</v>
      </c>
      <c r="Z679" s="54">
        <f t="shared" si="2552"/>
        <v>458.85416666666669</v>
      </c>
      <c r="AA679" s="54" t="e">
        <f t="shared" ref="AA679" si="2553">(R523+R575+R627)/3</f>
        <v>#VALUE!</v>
      </c>
      <c r="AC679" s="74">
        <f>+AF679-'Figure 10 data'!I891</f>
        <v>0</v>
      </c>
      <c r="AD679" s="54">
        <f t="shared" si="2225"/>
        <v>-100</v>
      </c>
      <c r="AE679" s="54">
        <f t="shared" si="2516"/>
        <v>-50.977570134844896</v>
      </c>
      <c r="AF679" s="54">
        <f t="shared" si="2481"/>
        <v>-56.759589871261504</v>
      </c>
      <c r="AG679" s="54">
        <f t="shared" si="2482"/>
        <v>-66.249722448375394</v>
      </c>
      <c r="AH679" s="54">
        <f t="shared" si="2483"/>
        <v>-67.906472871716176</v>
      </c>
      <c r="AI679" s="54">
        <f t="shared" si="2484"/>
        <v>-67.906472871716176</v>
      </c>
      <c r="AJ679" s="54">
        <f t="shared" si="2485"/>
        <v>-62.406356413166854</v>
      </c>
      <c r="AK679" s="54" t="e">
        <f t="shared" ref="AK679" si="2554">(I679/AA679-1)*100</f>
        <v>#REF!</v>
      </c>
      <c r="AM679" s="74">
        <f>AP679-'Figure 10 data'!H891</f>
        <v>0</v>
      </c>
      <c r="AN679" s="54" t="str">
        <f t="shared" si="2539"/>
        <v>n/a</v>
      </c>
      <c r="AO679" s="54">
        <f t="shared" si="2518"/>
        <v>-54.44444444444445</v>
      </c>
      <c r="AP679" s="54">
        <f t="shared" si="2452"/>
        <v>-50</v>
      </c>
      <c r="AQ679" s="54">
        <f t="shared" si="2453"/>
        <v>-55.294117647058826</v>
      </c>
      <c r="AR679" s="54">
        <f t="shared" si="2459"/>
        <v>-63.312693498452013</v>
      </c>
      <c r="AS679" s="54">
        <f t="shared" si="2460"/>
        <v>-63.312693498452013</v>
      </c>
      <c r="AT679" s="54">
        <f t="shared" si="2461"/>
        <v>-54</v>
      </c>
      <c r="AU679" s="54" t="e">
        <f t="shared" ref="AU679" si="2555">(I679/I627-1)*100</f>
        <v>#REF!</v>
      </c>
    </row>
    <row r="680" spans="1:47" x14ac:dyDescent="0.25">
      <c r="A680" s="12">
        <f t="shared" si="1977"/>
        <v>42339</v>
      </c>
      <c r="D680" s="54">
        <f>TWK!D623</f>
        <v>280</v>
      </c>
      <c r="E680" s="54">
        <f>TWK!E623</f>
        <v>190</v>
      </c>
      <c r="F680" s="54">
        <f>TWK!F623</f>
        <v>195</v>
      </c>
      <c r="G680" s="54">
        <f>TWK!G623</f>
        <v>195</v>
      </c>
      <c r="H680" s="54">
        <f>TWK!H623</f>
        <v>170</v>
      </c>
      <c r="I680" s="54" t="e">
        <f>TWK!#REF!</f>
        <v>#REF!</v>
      </c>
      <c r="K680" s="54">
        <f t="shared" ref="K680:R680" si="2556">IFERROR(AVERAGE(B677:B680),"n/a")</f>
        <v>406.25</v>
      </c>
      <c r="L680" s="54">
        <f t="shared" si="2556"/>
        <v>325.83333333333331</v>
      </c>
      <c r="M680" s="54">
        <f t="shared" si="2556"/>
        <v>301.875</v>
      </c>
      <c r="N680" s="54">
        <f t="shared" si="2556"/>
        <v>210.625</v>
      </c>
      <c r="O680" s="54">
        <f t="shared" si="2556"/>
        <v>240.625</v>
      </c>
      <c r="P680" s="54">
        <f t="shared" si="2556"/>
        <v>240.625</v>
      </c>
      <c r="Q680" s="54">
        <f t="shared" si="2556"/>
        <v>186.875</v>
      </c>
      <c r="R680" s="54" t="str">
        <f t="shared" si="2556"/>
        <v>n/a</v>
      </c>
      <c r="T680" s="54">
        <f t="shared" ref="T680:Z680" si="2557">IFERROR((K524+K576+K628)/3,"n/a")</f>
        <v>575.83333333333337</v>
      </c>
      <c r="U680" s="54">
        <f t="shared" si="2557"/>
        <v>608.66666666666663</v>
      </c>
      <c r="V680" s="54">
        <f t="shared" si="2557"/>
        <v>607.92361111111097</v>
      </c>
      <c r="W680" s="54">
        <f t="shared" si="2557"/>
        <v>520.59722222222217</v>
      </c>
      <c r="X680" s="54">
        <f t="shared" si="2557"/>
        <v>577.50694444444446</v>
      </c>
      <c r="Y680" s="54">
        <f t="shared" si="2557"/>
        <v>577.50694444444446</v>
      </c>
      <c r="Z680" s="54">
        <f t="shared" si="2557"/>
        <v>421.83333333333331</v>
      </c>
      <c r="AA680" s="54" t="e">
        <f t="shared" ref="AA680" si="2558">(R524+R576+R628)/3</f>
        <v>#VALUE!</v>
      </c>
      <c r="AC680" s="74">
        <f>+AF680-'Figure 10 data'!I892</f>
        <v>0</v>
      </c>
      <c r="AD680" s="54">
        <f t="shared" ref="AD680:AD743" si="2559">IFERROR((B680/T680-1)*100,"n/a")</f>
        <v>-100</v>
      </c>
      <c r="AE680" s="54">
        <f t="shared" si="2516"/>
        <v>-100</v>
      </c>
      <c r="AF680" s="54">
        <f t="shared" si="2481"/>
        <v>-53.941581658879834</v>
      </c>
      <c r="AG680" s="54">
        <f t="shared" si="2482"/>
        <v>-63.50345489955447</v>
      </c>
      <c r="AH680" s="54">
        <f t="shared" si="2483"/>
        <v>-66.234172268250745</v>
      </c>
      <c r="AI680" s="54">
        <f t="shared" si="2484"/>
        <v>-66.234172268250745</v>
      </c>
      <c r="AJ680" s="54">
        <f t="shared" si="2485"/>
        <v>-59.699723429474517</v>
      </c>
      <c r="AK680" s="54" t="e">
        <f t="shared" ref="AK680" si="2560">(I680/AA680-1)*100</f>
        <v>#REF!</v>
      </c>
      <c r="AM680" s="74">
        <f>AP680-'Figure 10 data'!H892</f>
        <v>0</v>
      </c>
      <c r="AN680" s="54" t="str">
        <f t="shared" si="2539"/>
        <v>n/a</v>
      </c>
      <c r="AO680" s="54" t="str">
        <f t="shared" si="2518"/>
        <v>n/a</v>
      </c>
      <c r="AP680" s="54">
        <f t="shared" si="2452"/>
        <v>-51.304347826086946</v>
      </c>
      <c r="AQ680" s="54">
        <f t="shared" si="2453"/>
        <v>-51.74603174603174</v>
      </c>
      <c r="AR680" s="54">
        <f t="shared" si="2459"/>
        <v>-56.424581005586596</v>
      </c>
      <c r="AS680" s="54">
        <f t="shared" si="2460"/>
        <v>-56.424581005586596</v>
      </c>
      <c r="AT680" s="54">
        <f t="shared" si="2461"/>
        <v>-49.629629629629633</v>
      </c>
      <c r="AU680" s="54" t="e">
        <f t="shared" ref="AU680" si="2561">(I680/I628-1)*100</f>
        <v>#REF!</v>
      </c>
    </row>
    <row r="681" spans="1:47" x14ac:dyDescent="0.25">
      <c r="A681" s="12">
        <f t="shared" si="1977"/>
        <v>42346</v>
      </c>
      <c r="D681" s="54">
        <f>TWK!D624</f>
        <v>280</v>
      </c>
      <c r="E681" s="54">
        <f>TWK!E624</f>
        <v>180</v>
      </c>
      <c r="F681" s="54">
        <f>TWK!F624</f>
        <v>182.5</v>
      </c>
      <c r="G681" s="54">
        <f>TWK!G624</f>
        <v>182.5</v>
      </c>
      <c r="H681" s="54">
        <f>TWK!H624</f>
        <v>167.5</v>
      </c>
      <c r="I681" s="54" t="e">
        <f>TWK!#REF!</f>
        <v>#REF!</v>
      </c>
      <c r="K681" s="54">
        <f t="shared" ref="K681:R681" si="2562">IFERROR(AVERAGE(B678:B681),"n/a")</f>
        <v>425</v>
      </c>
      <c r="L681" s="54">
        <f t="shared" si="2562"/>
        <v>325</v>
      </c>
      <c r="M681" s="54">
        <f t="shared" si="2562"/>
        <v>293.75</v>
      </c>
      <c r="N681" s="54">
        <f t="shared" si="2562"/>
        <v>198.125</v>
      </c>
      <c r="O681" s="54">
        <f t="shared" si="2562"/>
        <v>211.25</v>
      </c>
      <c r="P681" s="54">
        <f t="shared" si="2562"/>
        <v>211.25</v>
      </c>
      <c r="Q681" s="54">
        <f t="shared" si="2562"/>
        <v>177.5</v>
      </c>
      <c r="R681" s="54" t="str">
        <f t="shared" si="2562"/>
        <v>n/a</v>
      </c>
      <c r="T681" s="54" t="str">
        <f t="shared" ref="T681:Z681" si="2563">IFERROR((K525+K577+K629)/3,"n/a")</f>
        <v>n/a</v>
      </c>
      <c r="U681" s="54">
        <f t="shared" si="2563"/>
        <v>609.66666666666663</v>
      </c>
      <c r="V681" s="54">
        <f t="shared" si="2563"/>
        <v>578.75694444444446</v>
      </c>
      <c r="W681" s="54">
        <f t="shared" si="2563"/>
        <v>477.95833333333331</v>
      </c>
      <c r="X681" s="54">
        <f t="shared" si="2563"/>
        <v>538.34027777777783</v>
      </c>
      <c r="Y681" s="54">
        <f t="shared" si="2563"/>
        <v>538.34027777777783</v>
      </c>
      <c r="Z681" s="54">
        <f t="shared" si="2563"/>
        <v>386.66666666666669</v>
      </c>
      <c r="AA681" s="54" t="e">
        <f t="shared" ref="AA681" si="2564">(R525+R577+R629)/3</f>
        <v>#VALUE!</v>
      </c>
      <c r="AC681" s="74">
        <f>+AF681-'Figure 10 data'!I893</f>
        <v>0</v>
      </c>
      <c r="AD681" s="54" t="str">
        <f t="shared" si="2559"/>
        <v>n/a</v>
      </c>
      <c r="AE681" s="54">
        <f t="shared" si="2516"/>
        <v>-100</v>
      </c>
      <c r="AF681" s="54">
        <f t="shared" si="2481"/>
        <v>-51.620450918515502</v>
      </c>
      <c r="AG681" s="54">
        <f t="shared" si="2482"/>
        <v>-62.339813442594362</v>
      </c>
      <c r="AH681" s="54">
        <f t="shared" si="2483"/>
        <v>-66.099508520271939</v>
      </c>
      <c r="AI681" s="54">
        <f t="shared" si="2484"/>
        <v>-66.099508520271939</v>
      </c>
      <c r="AJ681" s="54">
        <f t="shared" si="2485"/>
        <v>-56.681034482758633</v>
      </c>
      <c r="AK681" s="54" t="e">
        <f t="shared" ref="AK681" si="2565">(I681/AA681-1)*100</f>
        <v>#REF!</v>
      </c>
      <c r="AM681" s="74">
        <f>AP681-'Figure 10 data'!H893</f>
        <v>0</v>
      </c>
      <c r="AN681" s="54" t="str">
        <f t="shared" si="2539"/>
        <v>n/a</v>
      </c>
      <c r="AO681" s="54" t="str">
        <f t="shared" si="2518"/>
        <v>n/a</v>
      </c>
      <c r="AP681" s="54">
        <f t="shared" si="2452"/>
        <v>-44.370860927152314</v>
      </c>
      <c r="AQ681" s="54">
        <f t="shared" si="2453"/>
        <v>-46</v>
      </c>
      <c r="AR681" s="54">
        <f t="shared" si="2459"/>
        <v>-54.374999999999993</v>
      </c>
      <c r="AS681" s="54">
        <f t="shared" si="2460"/>
        <v>-54.374999999999993</v>
      </c>
      <c r="AT681" s="54">
        <f t="shared" si="2461"/>
        <v>-47.10526315789474</v>
      </c>
      <c r="AU681" s="54" t="e">
        <f t="shared" ref="AU681" si="2566">(I681/I629-1)*100</f>
        <v>#REF!</v>
      </c>
    </row>
    <row r="682" spans="1:47" x14ac:dyDescent="0.25">
      <c r="A682" s="12">
        <f t="shared" si="1977"/>
        <v>42353</v>
      </c>
      <c r="D682" s="54">
        <f>TWK!D625</f>
        <v>290</v>
      </c>
      <c r="E682" s="54">
        <f>TWK!E625</f>
        <v>190</v>
      </c>
      <c r="F682" s="54">
        <f>TWK!F625</f>
        <v>200</v>
      </c>
      <c r="G682" s="54">
        <f>TWK!G625</f>
        <v>200</v>
      </c>
      <c r="H682" s="54">
        <f>TWK!H625</f>
        <v>176.66666666666666</v>
      </c>
      <c r="I682" s="54" t="e">
        <f>TWK!#REF!</f>
        <v>#REF!</v>
      </c>
      <c r="K682" s="54" t="str">
        <f t="shared" ref="K682:R682" si="2567">IFERROR(AVERAGE(B679:B682),"n/a")</f>
        <v>n/a</v>
      </c>
      <c r="L682" s="54">
        <f t="shared" si="2567"/>
        <v>307.5</v>
      </c>
      <c r="M682" s="54">
        <f t="shared" si="2567"/>
        <v>281.25</v>
      </c>
      <c r="N682" s="54">
        <f t="shared" si="2567"/>
        <v>187.5</v>
      </c>
      <c r="O682" s="54">
        <f t="shared" si="2567"/>
        <v>193.75</v>
      </c>
      <c r="P682" s="54">
        <f t="shared" si="2567"/>
        <v>193.75</v>
      </c>
      <c r="Q682" s="54">
        <f t="shared" si="2567"/>
        <v>171.66666666666666</v>
      </c>
      <c r="R682" s="54" t="str">
        <f t="shared" si="2567"/>
        <v>n/a</v>
      </c>
      <c r="T682" s="54" t="str">
        <f t="shared" ref="T682:Z682" si="2568">IFERROR((K526+K578+K630)/3,"n/a")</f>
        <v>n/a</v>
      </c>
      <c r="U682" s="54">
        <f t="shared" si="2568"/>
        <v>601.83333333333337</v>
      </c>
      <c r="V682" s="54">
        <f t="shared" si="2568"/>
        <v>556.08333333333326</v>
      </c>
      <c r="W682" s="54">
        <f t="shared" si="2568"/>
        <v>447.4375</v>
      </c>
      <c r="X682" s="54">
        <f t="shared" si="2568"/>
        <v>490.35416666666669</v>
      </c>
      <c r="Y682" s="54">
        <f t="shared" si="2568"/>
        <v>490.35416666666669</v>
      </c>
      <c r="Z682" s="54">
        <f t="shared" si="2568"/>
        <v>350.70138888888891</v>
      </c>
      <c r="AA682" s="54" t="e">
        <f t="shared" ref="AA682" si="2569">(R526+R578+R630)/3</f>
        <v>#VALUE!</v>
      </c>
      <c r="AC682" s="74">
        <f>+AF682-'Figure 10 data'!I894</f>
        <v>0</v>
      </c>
      <c r="AD682" s="54" t="str">
        <f t="shared" si="2559"/>
        <v>n/a</v>
      </c>
      <c r="AE682" s="54">
        <f t="shared" si="2516"/>
        <v>-100</v>
      </c>
      <c r="AF682" s="54">
        <f t="shared" si="2481"/>
        <v>-47.849542934212487</v>
      </c>
      <c r="AG682" s="54">
        <f t="shared" si="2482"/>
        <v>-57.535968710713782</v>
      </c>
      <c r="AH682" s="54">
        <f t="shared" si="2483"/>
        <v>-59.213153757913076</v>
      </c>
      <c r="AI682" s="54">
        <f t="shared" si="2484"/>
        <v>-59.213153757913076</v>
      </c>
      <c r="AJ682" s="54">
        <f t="shared" si="2485"/>
        <v>-49.62475990574444</v>
      </c>
      <c r="AK682" s="54" t="e">
        <f t="shared" ref="AK682" si="2570">(I682/AA682-1)*100</f>
        <v>#REF!</v>
      </c>
      <c r="AM682" s="74">
        <f>AP682-'Figure 10 data'!H894</f>
        <v>0</v>
      </c>
      <c r="AN682" s="54" t="str">
        <f t="shared" si="2539"/>
        <v>n/a</v>
      </c>
      <c r="AO682" s="54" t="str">
        <f t="shared" si="2518"/>
        <v>n/a</v>
      </c>
      <c r="AP682" s="54">
        <f t="shared" si="2452"/>
        <v>-41.414141414141412</v>
      </c>
      <c r="AQ682" s="54">
        <f t="shared" si="2453"/>
        <v>-46.099290780141843</v>
      </c>
      <c r="AR682" s="54">
        <f t="shared" si="2459"/>
        <v>-58.441558441558442</v>
      </c>
      <c r="AS682" s="54">
        <f t="shared" si="2460"/>
        <v>-58.441558441558442</v>
      </c>
      <c r="AT682" s="54">
        <f t="shared" si="2461"/>
        <v>-47.066167290886398</v>
      </c>
      <c r="AU682" s="54" t="e">
        <f t="shared" ref="AU682" si="2571">(I682/I630-1)*100</f>
        <v>#REF!</v>
      </c>
    </row>
    <row r="683" spans="1:47" x14ac:dyDescent="0.25">
      <c r="A683" s="12">
        <f t="shared" si="1977"/>
        <v>42360</v>
      </c>
      <c r="D683" s="54">
        <f>TWK!D626</f>
        <v>275</v>
      </c>
      <c r="E683" s="54">
        <f>TWK!E626</f>
        <v>203.33333333333334</v>
      </c>
      <c r="F683" s="54">
        <f>TWK!F626</f>
        <v>195</v>
      </c>
      <c r="G683" s="54">
        <f>TWK!G626</f>
        <v>195</v>
      </c>
      <c r="H683" s="54">
        <f>TWK!H626</f>
        <v>165</v>
      </c>
      <c r="I683" s="54" t="e">
        <f>TWK!#REF!</f>
        <v>#REF!</v>
      </c>
      <c r="K683" s="54" t="str">
        <f t="shared" ref="K683:R683" si="2572">IFERROR(AVERAGE(B680:B683),"n/a")</f>
        <v>n/a</v>
      </c>
      <c r="L683" s="54" t="str">
        <f t="shared" si="2572"/>
        <v>n/a</v>
      </c>
      <c r="M683" s="54">
        <f t="shared" si="2572"/>
        <v>281.25</v>
      </c>
      <c r="N683" s="54">
        <f t="shared" si="2572"/>
        <v>190.83333333333334</v>
      </c>
      <c r="O683" s="54">
        <f t="shared" si="2572"/>
        <v>193.125</v>
      </c>
      <c r="P683" s="54">
        <f t="shared" si="2572"/>
        <v>193.125</v>
      </c>
      <c r="Q683" s="54">
        <f t="shared" si="2572"/>
        <v>169.79166666666666</v>
      </c>
      <c r="R683" s="54" t="str">
        <f t="shared" si="2572"/>
        <v>n/a</v>
      </c>
      <c r="T683" s="54" t="str">
        <f t="shared" ref="T683:Z683" si="2573">IFERROR((K527+K579+K631)/3,"n/a")</f>
        <v>n/a</v>
      </c>
      <c r="U683" s="54" t="str">
        <f t="shared" si="2573"/>
        <v>n/a</v>
      </c>
      <c r="V683" s="54">
        <f t="shared" si="2573"/>
        <v>548.30555555555554</v>
      </c>
      <c r="W683" s="54">
        <f t="shared" si="2573"/>
        <v>438.57638888888891</v>
      </c>
      <c r="X683" s="54">
        <f t="shared" si="2573"/>
        <v>463.7569444444444</v>
      </c>
      <c r="Y683" s="54">
        <f t="shared" si="2573"/>
        <v>463.7569444444444</v>
      </c>
      <c r="Z683" s="54">
        <f t="shared" si="2573"/>
        <v>333.52083333333331</v>
      </c>
      <c r="AA683" s="54" t="e">
        <f t="shared" ref="AA683" si="2574">(R527+R579+R631)/3</f>
        <v>#VALUE!</v>
      </c>
      <c r="AC683" s="74">
        <f>+AF683-'Figure 10 data'!I895</f>
        <v>0</v>
      </c>
      <c r="AD683" s="54" t="str">
        <f t="shared" si="2559"/>
        <v>n/a</v>
      </c>
      <c r="AE683" s="54" t="str">
        <f t="shared" si="2516"/>
        <v>n/a</v>
      </c>
      <c r="AF683" s="54">
        <f t="shared" si="2481"/>
        <v>-49.845483560464054</v>
      </c>
      <c r="AG683" s="54">
        <f t="shared" si="2482"/>
        <v>-53.63787506927401</v>
      </c>
      <c r="AH683" s="54">
        <f t="shared" si="2483"/>
        <v>-57.952112127700993</v>
      </c>
      <c r="AI683" s="54">
        <f t="shared" si="2484"/>
        <v>-57.952112127700993</v>
      </c>
      <c r="AJ683" s="54">
        <f t="shared" si="2485"/>
        <v>-50.5278280966956</v>
      </c>
      <c r="AK683" s="54" t="e">
        <f t="shared" ref="AK683" si="2575">(I683/AA683-1)*100</f>
        <v>#REF!</v>
      </c>
      <c r="AM683" s="74">
        <f>AP683-'Figure 10 data'!H895</f>
        <v>0</v>
      </c>
      <c r="AN683" s="54" t="str">
        <f t="shared" si="2539"/>
        <v>n/a</v>
      </c>
      <c r="AO683" s="54" t="str">
        <f t="shared" si="2518"/>
        <v>n/a</v>
      </c>
      <c r="AP683" s="54">
        <f t="shared" si="2452"/>
        <v>-38.432835820895527</v>
      </c>
      <c r="AQ683" s="54">
        <f t="shared" si="2453"/>
        <v>-32.596685082872931</v>
      </c>
      <c r="AR683" s="54">
        <f t="shared" si="2459"/>
        <v>-53.937007874015741</v>
      </c>
      <c r="AS683" s="54">
        <f t="shared" si="2460"/>
        <v>-53.937007874015741</v>
      </c>
      <c r="AT683" s="54">
        <f t="shared" si="2461"/>
        <v>-36.53846153846154</v>
      </c>
      <c r="AU683" s="54" t="e">
        <f t="shared" ref="AU683" si="2576">(I683/I631-1)*100</f>
        <v>#REF!</v>
      </c>
    </row>
    <row r="684" spans="1:47" x14ac:dyDescent="0.25">
      <c r="A684" s="12">
        <f t="shared" si="1977"/>
        <v>42367</v>
      </c>
      <c r="D684" s="54">
        <f>TWK!D627</f>
        <v>283</v>
      </c>
      <c r="F684" s="54">
        <f>TWK!F627</f>
        <v>210</v>
      </c>
      <c r="G684" s="54">
        <f>TWK!G627</f>
        <v>210</v>
      </c>
      <c r="H684" s="54">
        <f>TWK!H627</f>
        <v>170</v>
      </c>
      <c r="I684" s="54" t="e">
        <f>TWK!#REF!</f>
        <v>#REF!</v>
      </c>
      <c r="K684" s="54" t="str">
        <f t="shared" ref="K684:R684" si="2577">IFERROR(AVERAGE(B681:B684),"n/a")</f>
        <v>n/a</v>
      </c>
      <c r="L684" s="54" t="str">
        <f t="shared" si="2577"/>
        <v>n/a</v>
      </c>
      <c r="M684" s="54">
        <f t="shared" si="2577"/>
        <v>282</v>
      </c>
      <c r="N684" s="54">
        <f t="shared" si="2577"/>
        <v>191.11111111111111</v>
      </c>
      <c r="O684" s="54">
        <f t="shared" si="2577"/>
        <v>196.875</v>
      </c>
      <c r="P684" s="54">
        <f t="shared" si="2577"/>
        <v>196.875</v>
      </c>
      <c r="Q684" s="54">
        <f t="shared" si="2577"/>
        <v>169.79166666666666</v>
      </c>
      <c r="R684" s="54" t="str">
        <f t="shared" si="2577"/>
        <v>n/a</v>
      </c>
      <c r="T684" s="54" t="str">
        <f t="shared" ref="T684:Z684" si="2578">IFERROR((K528+K580+K632)/3,"n/a")</f>
        <v>n/a</v>
      </c>
      <c r="U684" s="54" t="str">
        <f t="shared" si="2578"/>
        <v>n/a</v>
      </c>
      <c r="V684" s="54">
        <f t="shared" si="2578"/>
        <v>530.3888888888888</v>
      </c>
      <c r="W684" s="54">
        <f t="shared" si="2578"/>
        <v>420.625</v>
      </c>
      <c r="X684" s="54">
        <f t="shared" si="2578"/>
        <v>436.1875</v>
      </c>
      <c r="Y684" s="54">
        <f t="shared" si="2578"/>
        <v>436.1875</v>
      </c>
      <c r="Z684" s="54">
        <f t="shared" si="2578"/>
        <v>310.78472222222223</v>
      </c>
      <c r="AA684" s="54" t="e">
        <f t="shared" ref="AA684" si="2579">(R528+R580+R632)/3</f>
        <v>#VALUE!</v>
      </c>
      <c r="AC684" s="74">
        <f>+AF684-'Figure 10 data'!I896</f>
        <v>0</v>
      </c>
      <c r="AD684" s="54" t="str">
        <f t="shared" si="2559"/>
        <v>n/a</v>
      </c>
      <c r="AE684" s="54" t="str">
        <f t="shared" si="2516"/>
        <v>n/a</v>
      </c>
      <c r="AF684" s="54">
        <f t="shared" si="2481"/>
        <v>-46.642924478893889</v>
      </c>
      <c r="AG684" s="54">
        <f t="shared" si="2482"/>
        <v>-100</v>
      </c>
      <c r="AH684" s="54">
        <f t="shared" si="2483"/>
        <v>-51.855566700100297</v>
      </c>
      <c r="AI684" s="54">
        <f t="shared" si="2484"/>
        <v>-51.855566700100297</v>
      </c>
      <c r="AJ684" s="54">
        <f t="shared" si="2485"/>
        <v>-45.299756440908986</v>
      </c>
      <c r="AK684" s="54" t="e">
        <f t="shared" ref="AK684" si="2580">(I684/AA684-1)*100</f>
        <v>#REF!</v>
      </c>
      <c r="AM684" s="74">
        <f>AP684-'Figure 10 data'!H896</f>
        <v>0</v>
      </c>
      <c r="AN684" s="54" t="str">
        <f t="shared" si="2539"/>
        <v>n/a</v>
      </c>
      <c r="AO684" s="54" t="str">
        <f t="shared" si="2518"/>
        <v>n/a</v>
      </c>
      <c r="AP684" s="54">
        <f t="shared" si="2452"/>
        <v>-27.435897435897438</v>
      </c>
      <c r="AQ684" s="54">
        <f t="shared" si="2453"/>
        <v>-100</v>
      </c>
      <c r="AR684" s="54">
        <f t="shared" si="2459"/>
        <v>-47.5</v>
      </c>
      <c r="AS684" s="54">
        <f t="shared" si="2460"/>
        <v>-47.5</v>
      </c>
      <c r="AT684" s="54">
        <f t="shared" si="2461"/>
        <v>-30.612244897959183</v>
      </c>
      <c r="AU684" s="54" t="e">
        <f t="shared" ref="AU684" si="2581">(I684/I632-1)*100</f>
        <v>#REF!</v>
      </c>
    </row>
    <row r="685" spans="1:47" x14ac:dyDescent="0.25">
      <c r="A685" s="12">
        <f t="shared" si="1977"/>
        <v>42374</v>
      </c>
      <c r="D685" s="54">
        <f>TWK!D628</f>
        <v>300</v>
      </c>
      <c r="E685" s="54">
        <f>TWK!E628</f>
        <v>195</v>
      </c>
      <c r="F685" s="54">
        <f>TWK!F628</f>
        <v>215</v>
      </c>
      <c r="G685" s="54">
        <f>TWK!G628</f>
        <v>215</v>
      </c>
      <c r="K685" s="54" t="str">
        <f t="shared" ref="K685:R685" si="2582">IFERROR(AVERAGE(B682:B685),"n/a")</f>
        <v>n/a</v>
      </c>
      <c r="L685" s="54" t="str">
        <f t="shared" si="2582"/>
        <v>n/a</v>
      </c>
      <c r="M685" s="54">
        <f t="shared" si="2582"/>
        <v>287</v>
      </c>
      <c r="N685" s="54">
        <f t="shared" si="2582"/>
        <v>196.11111111111111</v>
      </c>
      <c r="O685" s="54">
        <f t="shared" si="2582"/>
        <v>205</v>
      </c>
      <c r="P685" s="54">
        <f t="shared" si="2582"/>
        <v>205</v>
      </c>
      <c r="Q685" s="54">
        <f t="shared" si="2582"/>
        <v>170.55555555555554</v>
      </c>
      <c r="R685" s="54" t="str">
        <f t="shared" si="2582"/>
        <v>n/a</v>
      </c>
      <c r="T685" s="54" t="str">
        <f t="shared" ref="T685:Z685" si="2583">IFERROR((K529+K581+K633)/3,"n/a")</f>
        <v>n/a</v>
      </c>
      <c r="U685" s="54" t="str">
        <f t="shared" si="2583"/>
        <v>n/a</v>
      </c>
      <c r="V685" s="54">
        <f t="shared" si="2583"/>
        <v>505.25</v>
      </c>
      <c r="W685" s="54">
        <f t="shared" si="2583"/>
        <v>405.13888888888891</v>
      </c>
      <c r="X685" s="54">
        <f t="shared" si="2583"/>
        <v>409.65972222222217</v>
      </c>
      <c r="Y685" s="54">
        <f t="shared" si="2583"/>
        <v>409.65972222222217</v>
      </c>
      <c r="Z685" s="54">
        <f t="shared" si="2583"/>
        <v>281.02083333333331</v>
      </c>
      <c r="AA685" s="54" t="e">
        <f t="shared" ref="AA685" si="2584">(R529+R581+R633)/3</f>
        <v>#VALUE!</v>
      </c>
      <c r="AC685" s="74">
        <f>+AF685-'Figure 10 data'!I897</f>
        <v>0</v>
      </c>
      <c r="AD685" s="54" t="str">
        <f t="shared" si="2559"/>
        <v>n/a</v>
      </c>
      <c r="AE685" s="54" t="str">
        <f t="shared" si="2516"/>
        <v>n/a</v>
      </c>
      <c r="AF685" s="54">
        <f t="shared" si="2481"/>
        <v>-40.623453735774376</v>
      </c>
      <c r="AG685" s="54">
        <f t="shared" si="2482"/>
        <v>-51.868357901954063</v>
      </c>
      <c r="AH685" s="54">
        <f t="shared" si="2483"/>
        <v>-47.517417911206785</v>
      </c>
      <c r="AI685" s="54">
        <f t="shared" si="2484"/>
        <v>-47.517417911206785</v>
      </c>
      <c r="AJ685" s="54">
        <f t="shared" si="2485"/>
        <v>-100</v>
      </c>
      <c r="AK685" s="54" t="e">
        <f t="shared" ref="AK685" si="2585">(I685/AA685-1)*100</f>
        <v>#VALUE!</v>
      </c>
      <c r="AM685" s="74">
        <f>AP685-'Figure 10 data'!H897</f>
        <v>0</v>
      </c>
      <c r="AN685" s="54" t="str">
        <f t="shared" si="2539"/>
        <v>n/a</v>
      </c>
      <c r="AO685" s="54" t="str">
        <f t="shared" si="2518"/>
        <v>n/a</v>
      </c>
      <c r="AP685" s="54">
        <f t="shared" si="2452"/>
        <v>-25</v>
      </c>
      <c r="AQ685" s="54">
        <f t="shared" si="2453"/>
        <v>-37.6</v>
      </c>
      <c r="AR685" s="54">
        <f t="shared" si="2459"/>
        <v>-49.411764705882355</v>
      </c>
      <c r="AS685" s="54">
        <f t="shared" si="2460"/>
        <v>-49.411764705882355</v>
      </c>
      <c r="AT685" s="54">
        <f t="shared" si="2461"/>
        <v>-100</v>
      </c>
      <c r="AU685" s="54" t="e">
        <f t="shared" ref="AU685" si="2586">(I685/I633-1)*100</f>
        <v>#REF!</v>
      </c>
    </row>
    <row r="686" spans="1:47" x14ac:dyDescent="0.25">
      <c r="A686" s="12">
        <f t="shared" si="1977"/>
        <v>42381</v>
      </c>
      <c r="D686" s="54">
        <f>TWK!D629</f>
        <v>285</v>
      </c>
      <c r="E686" s="54">
        <f>TWK!E629</f>
        <v>175</v>
      </c>
      <c r="F686" s="54">
        <f>TWK!F629</f>
        <v>217.5</v>
      </c>
      <c r="G686" s="54">
        <f>TWK!G629</f>
        <v>217.5</v>
      </c>
      <c r="H686" s="54">
        <f>TWK!H629</f>
        <v>160</v>
      </c>
      <c r="I686" s="54" t="e">
        <f>TWK!#REF!</f>
        <v>#REF!</v>
      </c>
      <c r="K686" s="54" t="str">
        <f t="shared" ref="K686:R686" si="2587">IFERROR(AVERAGE(B683:B686),"n/a")</f>
        <v>n/a</v>
      </c>
      <c r="L686" s="54" t="str">
        <f t="shared" si="2587"/>
        <v>n/a</v>
      </c>
      <c r="M686" s="54">
        <f t="shared" si="2587"/>
        <v>285.75</v>
      </c>
      <c r="N686" s="54">
        <f t="shared" si="2587"/>
        <v>191.11111111111111</v>
      </c>
      <c r="O686" s="54">
        <f t="shared" si="2587"/>
        <v>209.375</v>
      </c>
      <c r="P686" s="54">
        <f t="shared" si="2587"/>
        <v>209.375</v>
      </c>
      <c r="Q686" s="54">
        <f t="shared" si="2587"/>
        <v>165</v>
      </c>
      <c r="R686" s="54" t="str">
        <f t="shared" si="2587"/>
        <v>n/a</v>
      </c>
      <c r="T686" s="54" t="str">
        <f t="shared" ref="T686:Z686" si="2588">IFERROR((K530+K582+K634)/3,"n/a")</f>
        <v>n/a</v>
      </c>
      <c r="U686" s="54" t="str">
        <f t="shared" si="2588"/>
        <v>n/a</v>
      </c>
      <c r="V686" s="54">
        <f t="shared" si="2588"/>
        <v>482.95833333333331</v>
      </c>
      <c r="W686" s="54">
        <f t="shared" si="2588"/>
        <v>378.0555555555556</v>
      </c>
      <c r="X686" s="54">
        <f t="shared" si="2588"/>
        <v>381.70833333333331</v>
      </c>
      <c r="Y686" s="54">
        <f t="shared" si="2588"/>
        <v>381.70833333333331</v>
      </c>
      <c r="Z686" s="54">
        <f t="shared" si="2588"/>
        <v>258.23611111111109</v>
      </c>
      <c r="AA686" s="54" t="e">
        <f t="shared" ref="AA686" si="2589">(R530+R582+R634)/3</f>
        <v>#VALUE!</v>
      </c>
      <c r="AC686" s="74">
        <f>+AF686-'Figure 10 data'!I898</f>
        <v>0</v>
      </c>
      <c r="AD686" s="54" t="str">
        <f t="shared" si="2559"/>
        <v>n/a</v>
      </c>
      <c r="AE686" s="54" t="str">
        <f t="shared" si="2516"/>
        <v>n/a</v>
      </c>
      <c r="AF686" s="54">
        <f t="shared" si="2481"/>
        <v>-40.988698127857816</v>
      </c>
      <c r="AG686" s="54">
        <f t="shared" si="2482"/>
        <v>-53.710506980161639</v>
      </c>
      <c r="AH686" s="54">
        <f t="shared" si="2483"/>
        <v>-43.019321034821523</v>
      </c>
      <c r="AI686" s="54">
        <f t="shared" si="2484"/>
        <v>-43.019321034821523</v>
      </c>
      <c r="AJ686" s="54">
        <f t="shared" si="2485"/>
        <v>-38.041198300435639</v>
      </c>
      <c r="AK686" s="54" t="e">
        <f t="shared" ref="AK686" si="2590">(I686/AA686-1)*100</f>
        <v>#REF!</v>
      </c>
      <c r="AM686" s="74">
        <f>AP686-'Figure 10 data'!H898</f>
        <v>0</v>
      </c>
      <c r="AN686" s="54" t="str">
        <f t="shared" si="2539"/>
        <v>n/a</v>
      </c>
      <c r="AO686" s="54" t="str">
        <f t="shared" si="2518"/>
        <v>n/a</v>
      </c>
      <c r="AP686" s="54">
        <f t="shared" si="2452"/>
        <v>-39.575971731448767</v>
      </c>
      <c r="AQ686" s="54">
        <f t="shared" si="2453"/>
        <v>-47.761194029850749</v>
      </c>
      <c r="AR686" s="54">
        <f t="shared" si="2459"/>
        <v>-42.51101321585903</v>
      </c>
      <c r="AS686" s="54">
        <f t="shared" si="2460"/>
        <v>-42.51101321585903</v>
      </c>
      <c r="AT686" s="54">
        <f t="shared" si="2461"/>
        <v>-37.662337662337663</v>
      </c>
      <c r="AU686" s="54" t="e">
        <f t="shared" ref="AU686" si="2591">(I686/I634-1)*100</f>
        <v>#REF!</v>
      </c>
    </row>
    <row r="687" spans="1:47" x14ac:dyDescent="0.25">
      <c r="A687" s="12">
        <f t="shared" si="1977"/>
        <v>42388</v>
      </c>
      <c r="D687" s="54">
        <f>TWK!D630</f>
        <v>280</v>
      </c>
      <c r="E687" s="54">
        <f>TWK!E630</f>
        <v>187.5</v>
      </c>
      <c r="F687" s="54">
        <f>TWK!F630</f>
        <v>205</v>
      </c>
      <c r="G687" s="54">
        <f>TWK!G630</f>
        <v>205</v>
      </c>
      <c r="H687" s="54">
        <f>TWK!H630</f>
        <v>162.5</v>
      </c>
      <c r="I687" s="54" t="e">
        <f>TWK!#REF!</f>
        <v>#REF!</v>
      </c>
      <c r="K687" s="54" t="str">
        <f t="shared" ref="K687:R687" si="2592">IFERROR(AVERAGE(B684:B687),"n/a")</f>
        <v>n/a</v>
      </c>
      <c r="L687" s="54" t="str">
        <f t="shared" si="2592"/>
        <v>n/a</v>
      </c>
      <c r="M687" s="54">
        <f t="shared" si="2592"/>
        <v>287</v>
      </c>
      <c r="N687" s="54">
        <f t="shared" si="2592"/>
        <v>185.83333333333334</v>
      </c>
      <c r="O687" s="54">
        <f t="shared" si="2592"/>
        <v>211.875</v>
      </c>
      <c r="P687" s="54">
        <f t="shared" si="2592"/>
        <v>211.875</v>
      </c>
      <c r="Q687" s="54">
        <f t="shared" si="2592"/>
        <v>164.16666666666666</v>
      </c>
      <c r="R687" s="54" t="str">
        <f t="shared" si="2592"/>
        <v>n/a</v>
      </c>
      <c r="T687" s="54" t="str">
        <f t="shared" ref="T687:Z687" si="2593">IFERROR((K531+K583+K635)/3,"n/a")</f>
        <v>n/a</v>
      </c>
      <c r="U687" s="54" t="str">
        <f t="shared" si="2593"/>
        <v>n/a</v>
      </c>
      <c r="V687" s="54">
        <f t="shared" si="2593"/>
        <v>465.3194444444444</v>
      </c>
      <c r="W687" s="54">
        <f t="shared" si="2593"/>
        <v>362.86111111111109</v>
      </c>
      <c r="X687" s="54">
        <f t="shared" si="2593"/>
        <v>364.95833333333331</v>
      </c>
      <c r="Y687" s="54">
        <f t="shared" si="2593"/>
        <v>365.65277777777777</v>
      </c>
      <c r="Z687" s="54">
        <f t="shared" si="2593"/>
        <v>250.0972222222222</v>
      </c>
      <c r="AA687" s="54" t="e">
        <f t="shared" ref="AA687" si="2594">(R531+R583+R635)/3</f>
        <v>#VALUE!</v>
      </c>
      <c r="AC687" s="74">
        <f>+AF687-'Figure 10 data'!I899</f>
        <v>0</v>
      </c>
      <c r="AD687" s="54" t="str">
        <f t="shared" si="2559"/>
        <v>n/a</v>
      </c>
      <c r="AE687" s="54" t="str">
        <f t="shared" si="2516"/>
        <v>n/a</v>
      </c>
      <c r="AF687" s="54">
        <f t="shared" si="2481"/>
        <v>-39.826284213354022</v>
      </c>
      <c r="AG687" s="54">
        <f t="shared" si="2482"/>
        <v>-48.32733675266018</v>
      </c>
      <c r="AH687" s="54">
        <f t="shared" si="2483"/>
        <v>-43.829204247060161</v>
      </c>
      <c r="AI687" s="54">
        <f t="shared" si="2484"/>
        <v>-43.935883313708359</v>
      </c>
      <c r="AJ687" s="54">
        <f t="shared" si="2485"/>
        <v>-35.025267951352248</v>
      </c>
      <c r="AK687" s="54" t="e">
        <f t="shared" ref="AK687" si="2595">(I687/AA687-1)*100</f>
        <v>#REF!</v>
      </c>
      <c r="AM687" s="74">
        <f>AP687-'Figure 10 data'!H899</f>
        <v>0</v>
      </c>
      <c r="AN687" s="54" t="str">
        <f t="shared" si="2539"/>
        <v>n/a</v>
      </c>
      <c r="AO687" s="54" t="str">
        <f t="shared" si="2518"/>
        <v>n/a</v>
      </c>
      <c r="AP687" s="54">
        <f t="shared" si="2452"/>
        <v>-43.999999999999993</v>
      </c>
      <c r="AQ687" s="54">
        <f t="shared" si="2453"/>
        <v>-51.424870466321252</v>
      </c>
      <c r="AR687" s="54">
        <f t="shared" si="2459"/>
        <v>-47.210300429184549</v>
      </c>
      <c r="AS687" s="54">
        <f t="shared" si="2460"/>
        <v>-48.319327731092443</v>
      </c>
      <c r="AT687" s="54">
        <f t="shared" si="2461"/>
        <v>-43.641618497109825</v>
      </c>
      <c r="AU687" s="54" t="e">
        <f t="shared" ref="AU687" si="2596">(I687/I635-1)*100</f>
        <v>#REF!</v>
      </c>
    </row>
    <row r="688" spans="1:47" x14ac:dyDescent="0.25">
      <c r="A688" s="12">
        <f t="shared" si="1977"/>
        <v>42395</v>
      </c>
      <c r="D688" s="54">
        <f>TWK!D631</f>
        <v>305</v>
      </c>
      <c r="E688" s="54">
        <f>TWK!E631</f>
        <v>197.5</v>
      </c>
      <c r="F688" s="54">
        <f>TWK!F631</f>
        <v>202.5</v>
      </c>
      <c r="G688" s="54">
        <f>TWK!G631</f>
        <v>205</v>
      </c>
      <c r="H688" s="54">
        <f>TWK!H631</f>
        <v>170</v>
      </c>
      <c r="I688" s="54" t="e">
        <f>TWK!#REF!</f>
        <v>#REF!</v>
      </c>
      <c r="K688" s="54" t="str">
        <f t="shared" ref="K688:R688" si="2597">IFERROR(AVERAGE(B685:B688),"n/a")</f>
        <v>n/a</v>
      </c>
      <c r="L688" s="54" t="str">
        <f t="shared" si="2597"/>
        <v>n/a</v>
      </c>
      <c r="M688" s="54">
        <f t="shared" si="2597"/>
        <v>292.5</v>
      </c>
      <c r="N688" s="54">
        <f t="shared" si="2597"/>
        <v>188.75</v>
      </c>
      <c r="O688" s="54">
        <f t="shared" si="2597"/>
        <v>210</v>
      </c>
      <c r="P688" s="54">
        <f t="shared" si="2597"/>
        <v>210.625</v>
      </c>
      <c r="Q688" s="54">
        <f t="shared" si="2597"/>
        <v>164.16666666666666</v>
      </c>
      <c r="R688" s="54" t="str">
        <f t="shared" si="2597"/>
        <v>n/a</v>
      </c>
      <c r="T688" s="54" t="str">
        <f t="shared" ref="T688:Z688" si="2598">IFERROR((K532+K584+K636)/3,"n/a")</f>
        <v>n/a</v>
      </c>
      <c r="U688" s="54" t="str">
        <f t="shared" si="2598"/>
        <v>n/a</v>
      </c>
      <c r="V688" s="54">
        <f t="shared" si="2598"/>
        <v>458.09722222222223</v>
      </c>
      <c r="W688" s="54">
        <f t="shared" si="2598"/>
        <v>360.08333333333331</v>
      </c>
      <c r="X688" s="54">
        <f t="shared" si="2598"/>
        <v>355.93055555555549</v>
      </c>
      <c r="Y688" s="54">
        <f t="shared" si="2598"/>
        <v>356.625</v>
      </c>
      <c r="Z688" s="54">
        <f t="shared" si="2598"/>
        <v>249.81944444444443</v>
      </c>
      <c r="AA688" s="54" t="e">
        <f t="shared" ref="AA688" si="2599">(R532+R584+R636)/3</f>
        <v>#VALUE!</v>
      </c>
      <c r="AC688" s="74">
        <f>+AF688-'Figure 10 data'!I900</f>
        <v>0</v>
      </c>
      <c r="AD688" s="54" t="str">
        <f t="shared" si="2559"/>
        <v>n/a</v>
      </c>
      <c r="AE688" s="54" t="str">
        <f t="shared" si="2516"/>
        <v>n/a</v>
      </c>
      <c r="AF688" s="54">
        <f t="shared" si="2481"/>
        <v>-33.420246793802868</v>
      </c>
      <c r="AG688" s="54">
        <f t="shared" si="2482"/>
        <v>-45.1515852811849</v>
      </c>
      <c r="AH688" s="54">
        <f t="shared" si="2483"/>
        <v>-43.106879463066285</v>
      </c>
      <c r="AI688" s="54">
        <f t="shared" si="2484"/>
        <v>-42.516649141254817</v>
      </c>
      <c r="AJ688" s="54">
        <f t="shared" si="2485"/>
        <v>-31.950853394117974</v>
      </c>
      <c r="AK688" s="54" t="e">
        <f t="shared" ref="AK688" si="2600">(I688/AA688-1)*100</f>
        <v>#REF!</v>
      </c>
      <c r="AM688" s="74">
        <f>AP688-'Figure 10 data'!H900</f>
        <v>0</v>
      </c>
      <c r="AN688" s="54" t="str">
        <f t="shared" si="2539"/>
        <v>n/a</v>
      </c>
      <c r="AO688" s="54" t="str">
        <f t="shared" si="2518"/>
        <v>n/a</v>
      </c>
      <c r="AP688" s="54">
        <f t="shared" si="2452"/>
        <v>-35.106382978723403</v>
      </c>
      <c r="AQ688" s="54">
        <f t="shared" si="2453"/>
        <v>-46.258503401360542</v>
      </c>
      <c r="AR688" s="54">
        <f t="shared" si="2459"/>
        <v>-46</v>
      </c>
      <c r="AS688" s="54">
        <f t="shared" si="2460"/>
        <v>-45.333333333333336</v>
      </c>
      <c r="AT688" s="54">
        <f t="shared" si="2461"/>
        <v>-39.823008849557517</v>
      </c>
      <c r="AU688" s="54" t="e">
        <f t="shared" ref="AU688" si="2601">(I688/I636-1)*100</f>
        <v>#REF!</v>
      </c>
    </row>
    <row r="689" spans="1:47" x14ac:dyDescent="0.25">
      <c r="A689" s="12">
        <f t="shared" si="1977"/>
        <v>42402</v>
      </c>
      <c r="D689" s="54">
        <f>TWK!D632</f>
        <v>296.25</v>
      </c>
      <c r="E689" s="54">
        <f>TWK!E632</f>
        <v>195</v>
      </c>
      <c r="F689" s="54">
        <f>TWK!F632</f>
        <v>222.5</v>
      </c>
      <c r="G689" s="54">
        <f>TWK!G632</f>
        <v>222.5</v>
      </c>
      <c r="H689" s="54">
        <f>TWK!H632</f>
        <v>177.5</v>
      </c>
      <c r="I689" s="54" t="e">
        <f>TWK!#REF!</f>
        <v>#REF!</v>
      </c>
      <c r="K689" s="54" t="str">
        <f t="shared" ref="K689:R689" si="2602">IFERROR(AVERAGE(B686:B689),"n/a")</f>
        <v>n/a</v>
      </c>
      <c r="L689" s="54" t="str">
        <f t="shared" si="2602"/>
        <v>n/a</v>
      </c>
      <c r="M689" s="54">
        <f t="shared" si="2602"/>
        <v>291.5625</v>
      </c>
      <c r="N689" s="54">
        <f t="shared" si="2602"/>
        <v>188.75</v>
      </c>
      <c r="O689" s="54">
        <f t="shared" si="2602"/>
        <v>211.875</v>
      </c>
      <c r="P689" s="54">
        <f t="shared" si="2602"/>
        <v>212.5</v>
      </c>
      <c r="Q689" s="54">
        <f t="shared" si="2602"/>
        <v>167.5</v>
      </c>
      <c r="R689" s="54" t="str">
        <f t="shared" si="2602"/>
        <v>n/a</v>
      </c>
      <c r="T689" s="54" t="str">
        <f t="shared" ref="T689:Z689" si="2603">IFERROR((K533+K585+K637)/3,"n/a")</f>
        <v>n/a</v>
      </c>
      <c r="U689" s="54" t="str">
        <f t="shared" si="2603"/>
        <v>n/a</v>
      </c>
      <c r="V689" s="54">
        <f t="shared" si="2603"/>
        <v>457.40277777777783</v>
      </c>
      <c r="W689" s="54">
        <f t="shared" si="2603"/>
        <v>361.125</v>
      </c>
      <c r="X689" s="54">
        <f t="shared" si="2603"/>
        <v>351.83333333333331</v>
      </c>
      <c r="Y689" s="54">
        <f t="shared" si="2603"/>
        <v>352.52777777777783</v>
      </c>
      <c r="Z689" s="54">
        <f t="shared" si="2603"/>
        <v>254.26388888888889</v>
      </c>
      <c r="AA689" s="54" t="e">
        <f t="shared" ref="AA689" si="2604">(R533+R585+R637)/3</f>
        <v>#VALUE!</v>
      </c>
      <c r="AC689" s="74">
        <f>+AF689-'Figure 10 data'!I901</f>
        <v>0</v>
      </c>
      <c r="AD689" s="54" t="str">
        <f t="shared" si="2559"/>
        <v>n/a</v>
      </c>
      <c r="AE689" s="54" t="str">
        <f t="shared" si="2516"/>
        <v>n/a</v>
      </c>
      <c r="AF689" s="54">
        <f t="shared" si="2481"/>
        <v>-35.23213797710504</v>
      </c>
      <c r="AG689" s="54">
        <f t="shared" si="2482"/>
        <v>-46.002076843198338</v>
      </c>
      <c r="AH689" s="54">
        <f t="shared" si="2483"/>
        <v>-36.759829464708673</v>
      </c>
      <c r="AI689" s="54">
        <f t="shared" si="2484"/>
        <v>-36.884406272161385</v>
      </c>
      <c r="AJ689" s="54">
        <f t="shared" si="2485"/>
        <v>-30.19063746108046</v>
      </c>
      <c r="AK689" s="54" t="e">
        <f t="shared" ref="AK689" si="2605">(I689/AA689-1)*100</f>
        <v>#REF!</v>
      </c>
      <c r="AM689" s="74">
        <f>AP689-'Figure 10 data'!H901</f>
        <v>0</v>
      </c>
      <c r="AN689" s="54" t="str">
        <f t="shared" si="2539"/>
        <v>n/a</v>
      </c>
      <c r="AO689" s="54" t="str">
        <f t="shared" si="2518"/>
        <v>n/a</v>
      </c>
      <c r="AP689" s="54">
        <f t="shared" si="2452"/>
        <v>-32.67045454545454</v>
      </c>
      <c r="AQ689" s="54">
        <f t="shared" si="2453"/>
        <v>-44.285714285714285</v>
      </c>
      <c r="AR689" s="54">
        <f t="shared" si="2459"/>
        <v>-38.620689655172413</v>
      </c>
      <c r="AS689" s="54">
        <f t="shared" si="2460"/>
        <v>-38.620689655172413</v>
      </c>
      <c r="AT689" s="54">
        <f t="shared" si="2461"/>
        <v>-23.655913978494624</v>
      </c>
      <c r="AU689" s="54" t="e">
        <f t="shared" ref="AU689" si="2606">(I689/I637-1)*100</f>
        <v>#REF!</v>
      </c>
    </row>
    <row r="690" spans="1:47" x14ac:dyDescent="0.25">
      <c r="A690" s="12">
        <f t="shared" si="1977"/>
        <v>42409</v>
      </c>
      <c r="D690" s="54">
        <f>TWK!D633</f>
        <v>276.66666666666669</v>
      </c>
      <c r="E690" s="54">
        <f>TWK!E633</f>
        <v>190</v>
      </c>
      <c r="F690" s="54">
        <f>TWK!F633</f>
        <v>218.33333333333334</v>
      </c>
      <c r="G690" s="54">
        <f>TWK!G633</f>
        <v>218.33333333333334</v>
      </c>
      <c r="H690" s="54">
        <f>TWK!H633</f>
        <v>173.33333333333334</v>
      </c>
      <c r="I690" s="54" t="e">
        <f>TWK!#REF!</f>
        <v>#REF!</v>
      </c>
      <c r="K690" s="54" t="str">
        <f t="shared" ref="K690:R690" si="2607">IFERROR(AVERAGE(B687:B690),"n/a")</f>
        <v>n/a</v>
      </c>
      <c r="L690" s="54" t="str">
        <f t="shared" si="2607"/>
        <v>n/a</v>
      </c>
      <c r="M690" s="54">
        <f t="shared" si="2607"/>
        <v>289.47916666666669</v>
      </c>
      <c r="N690" s="54">
        <f t="shared" si="2607"/>
        <v>192.5</v>
      </c>
      <c r="O690" s="54">
        <f t="shared" si="2607"/>
        <v>212.08333333333334</v>
      </c>
      <c r="P690" s="54">
        <f t="shared" si="2607"/>
        <v>212.70833333333334</v>
      </c>
      <c r="Q690" s="54">
        <f t="shared" si="2607"/>
        <v>170.83333333333334</v>
      </c>
      <c r="R690" s="54" t="str">
        <f t="shared" si="2607"/>
        <v>n/a</v>
      </c>
      <c r="T690" s="54" t="str">
        <f t="shared" ref="T690:Z690" si="2608">IFERROR((K534+K586+K638)/3,"n/a")</f>
        <v>n/a</v>
      </c>
      <c r="U690" s="54" t="str">
        <f t="shared" si="2608"/>
        <v>n/a</v>
      </c>
      <c r="V690" s="54">
        <f t="shared" si="2608"/>
        <v>454.5</v>
      </c>
      <c r="W690" s="54">
        <f t="shared" si="2608"/>
        <v>361.5</v>
      </c>
      <c r="X690" s="54">
        <f t="shared" si="2608"/>
        <v>352.90277777777783</v>
      </c>
      <c r="Y690" s="54">
        <f t="shared" si="2608"/>
        <v>353.31944444444451</v>
      </c>
      <c r="Z690" s="54">
        <f t="shared" si="2608"/>
        <v>256.76388888888886</v>
      </c>
      <c r="AA690" s="54" t="e">
        <f t="shared" ref="AA690" si="2609">(R534+R586+R638)/3</f>
        <v>#VALUE!</v>
      </c>
      <c r="AC690" s="74">
        <f>+AF690-'Figure 10 data'!I902</f>
        <v>0</v>
      </c>
      <c r="AD690" s="54" t="str">
        <f t="shared" si="2559"/>
        <v>n/a</v>
      </c>
      <c r="AE690" s="54" t="str">
        <f t="shared" si="2516"/>
        <v>n/a</v>
      </c>
      <c r="AF690" s="54">
        <f t="shared" si="2481"/>
        <v>-39.127246057939125</v>
      </c>
      <c r="AG690" s="54">
        <f t="shared" si="2482"/>
        <v>-47.441217150760714</v>
      </c>
      <c r="AH690" s="54">
        <f t="shared" si="2483"/>
        <v>-38.132157896808231</v>
      </c>
      <c r="AI690" s="54">
        <f t="shared" si="2484"/>
        <v>-38.205118125712502</v>
      </c>
      <c r="AJ690" s="54">
        <f t="shared" si="2485"/>
        <v>-32.493103261751486</v>
      </c>
      <c r="AK690" s="54" t="e">
        <f t="shared" ref="AK690" si="2610">(I690/AA690-1)*100</f>
        <v>#REF!</v>
      </c>
      <c r="AM690" s="74">
        <f>AP690-'Figure 10 data'!H902</f>
        <v>0</v>
      </c>
      <c r="AN690" s="54" t="str">
        <f t="shared" si="2539"/>
        <v>n/a</v>
      </c>
      <c r="AO690" s="54" t="str">
        <f t="shared" si="2518"/>
        <v>n/a</v>
      </c>
      <c r="AP690" s="54">
        <f t="shared" si="2452"/>
        <v>-32.520325203252028</v>
      </c>
      <c r="AQ690" s="54">
        <f t="shared" si="2453"/>
        <v>-36.666666666666671</v>
      </c>
      <c r="AR690" s="54">
        <f t="shared" si="2459"/>
        <v>-37.019230769230774</v>
      </c>
      <c r="AS690" s="54">
        <f t="shared" si="2460"/>
        <v>-37.019230769230774</v>
      </c>
      <c r="AT690" s="54">
        <f t="shared" si="2461"/>
        <v>-28.767123287671236</v>
      </c>
      <c r="AU690" s="54" t="e">
        <f t="shared" ref="AU690" si="2611">(I690/I638-1)*100</f>
        <v>#REF!</v>
      </c>
    </row>
    <row r="691" spans="1:47" x14ac:dyDescent="0.25">
      <c r="A691" s="12">
        <f t="shared" si="1977"/>
        <v>42416</v>
      </c>
      <c r="D691" s="54">
        <f>TWK!D634</f>
        <v>257.5</v>
      </c>
      <c r="E691" s="54">
        <f>TWK!E634</f>
        <v>177.5</v>
      </c>
      <c r="F691" s="54">
        <f>TWK!F634</f>
        <v>205</v>
      </c>
      <c r="G691" s="54">
        <f>TWK!G634</f>
        <v>205</v>
      </c>
      <c r="H691" s="54">
        <f>TWK!H634</f>
        <v>165</v>
      </c>
      <c r="I691" s="54" t="e">
        <f>TWK!#REF!</f>
        <v>#REF!</v>
      </c>
      <c r="K691" s="54" t="str">
        <f t="shared" ref="K691:R691" si="2612">IFERROR(AVERAGE(B688:B691),"n/a")</f>
        <v>n/a</v>
      </c>
      <c r="L691" s="54" t="str">
        <f t="shared" si="2612"/>
        <v>n/a</v>
      </c>
      <c r="M691" s="54">
        <f t="shared" si="2612"/>
        <v>283.85416666666669</v>
      </c>
      <c r="N691" s="54">
        <f t="shared" si="2612"/>
        <v>190</v>
      </c>
      <c r="O691" s="54">
        <f t="shared" si="2612"/>
        <v>212.08333333333334</v>
      </c>
      <c r="P691" s="54">
        <f t="shared" si="2612"/>
        <v>212.70833333333334</v>
      </c>
      <c r="Q691" s="54">
        <f t="shared" si="2612"/>
        <v>171.45833333333334</v>
      </c>
      <c r="R691" s="54" t="str">
        <f t="shared" si="2612"/>
        <v>n/a</v>
      </c>
      <c r="T691" s="54" t="str">
        <f t="shared" ref="T691:Z691" si="2613">IFERROR((K535+K587+K639)/3,"n/a")</f>
        <v>n/a</v>
      </c>
      <c r="U691" s="54" t="str">
        <f t="shared" si="2613"/>
        <v>n/a</v>
      </c>
      <c r="V691" s="54">
        <f t="shared" si="2613"/>
        <v>452.16666666666669</v>
      </c>
      <c r="W691" s="54">
        <f t="shared" si="2613"/>
        <v>351.41666666666669</v>
      </c>
      <c r="X691" s="54">
        <f t="shared" si="2613"/>
        <v>347.31944444444451</v>
      </c>
      <c r="Y691" s="54">
        <f t="shared" si="2613"/>
        <v>347.04166666666669</v>
      </c>
      <c r="Z691" s="54">
        <f t="shared" si="2613"/>
        <v>250.9027777777778</v>
      </c>
      <c r="AA691" s="54" t="e">
        <f t="shared" ref="AA691" si="2614">(R535+R587+R639)/3</f>
        <v>#VALUE!</v>
      </c>
      <c r="AC691" s="74">
        <f>+AF691-'Figure 10 data'!I903</f>
        <v>0</v>
      </c>
      <c r="AD691" s="54" t="str">
        <f t="shared" si="2559"/>
        <v>n/a</v>
      </c>
      <c r="AE691" s="54" t="str">
        <f t="shared" si="2516"/>
        <v>n/a</v>
      </c>
      <c r="AF691" s="54">
        <f t="shared" si="2481"/>
        <v>-43.051971986730564</v>
      </c>
      <c r="AG691" s="54">
        <f t="shared" si="2482"/>
        <v>-49.490158880720891</v>
      </c>
      <c r="AH691" s="54">
        <f t="shared" si="2483"/>
        <v>-40.976526572559692</v>
      </c>
      <c r="AI691" s="54">
        <f t="shared" si="2484"/>
        <v>-40.929283227278191</v>
      </c>
      <c r="AJ691" s="54">
        <f t="shared" si="2485"/>
        <v>-34.237475781898709</v>
      </c>
      <c r="AK691" s="54" t="e">
        <f t="shared" ref="AK691" si="2615">(I691/AA691-1)*100</f>
        <v>#REF!</v>
      </c>
      <c r="AM691" s="74">
        <f>AP691-'Figure 10 data'!H903</f>
        <v>0</v>
      </c>
      <c r="AN691" s="54" t="str">
        <f t="shared" si="2539"/>
        <v>n/a</v>
      </c>
      <c r="AO691" s="54" t="str">
        <f t="shared" si="2518"/>
        <v>n/a</v>
      </c>
      <c r="AP691" s="54">
        <f t="shared" si="2452"/>
        <v>-38.69047619047619</v>
      </c>
      <c r="AQ691" s="54">
        <f t="shared" si="2453"/>
        <v>-35.454545454545453</v>
      </c>
      <c r="AR691" s="54">
        <f t="shared" si="2459"/>
        <v>-35.9375</v>
      </c>
      <c r="AS691" s="54">
        <f t="shared" si="2460"/>
        <v>-35.9375</v>
      </c>
      <c r="AT691" s="54">
        <f t="shared" si="2461"/>
        <v>-25</v>
      </c>
      <c r="AU691" s="54" t="e">
        <f t="shared" ref="AU691" si="2616">(I691/I639-1)*100</f>
        <v>#REF!</v>
      </c>
    </row>
    <row r="692" spans="1:47" x14ac:dyDescent="0.25">
      <c r="A692" s="12">
        <f t="shared" si="1977"/>
        <v>42423</v>
      </c>
      <c r="D692" s="54">
        <f>TWK!D635</f>
        <v>255</v>
      </c>
      <c r="E692" s="54">
        <f>TWK!E635</f>
        <v>172.5</v>
      </c>
      <c r="F692" s="54">
        <f>TWK!F635</f>
        <v>207.5</v>
      </c>
      <c r="G692" s="54">
        <f>TWK!G635</f>
        <v>207.5</v>
      </c>
      <c r="H692" s="54">
        <f>TWK!H635</f>
        <v>170</v>
      </c>
      <c r="I692" s="54" t="e">
        <f>TWK!#REF!</f>
        <v>#REF!</v>
      </c>
      <c r="K692" s="54" t="str">
        <f t="shared" ref="K692:R692" si="2617">IFERROR(AVERAGE(B689:B692),"n/a")</f>
        <v>n/a</v>
      </c>
      <c r="L692" s="54" t="str">
        <f t="shared" si="2617"/>
        <v>n/a</v>
      </c>
      <c r="M692" s="54">
        <f t="shared" si="2617"/>
        <v>271.35416666666669</v>
      </c>
      <c r="N692" s="54">
        <f t="shared" si="2617"/>
        <v>183.75</v>
      </c>
      <c r="O692" s="54">
        <f t="shared" si="2617"/>
        <v>213.33333333333334</v>
      </c>
      <c r="P692" s="54">
        <f t="shared" si="2617"/>
        <v>213.33333333333334</v>
      </c>
      <c r="Q692" s="54">
        <f t="shared" si="2617"/>
        <v>171.45833333333334</v>
      </c>
      <c r="R692" s="54" t="str">
        <f t="shared" si="2617"/>
        <v>n/a</v>
      </c>
      <c r="T692" s="54" t="str">
        <f t="shared" ref="T692:Z692" si="2618">IFERROR((K536+K588+K640)/3,"n/a")</f>
        <v>n/a</v>
      </c>
      <c r="U692" s="54" t="str">
        <f t="shared" si="2618"/>
        <v>n/a</v>
      </c>
      <c r="V692" s="54">
        <f t="shared" si="2618"/>
        <v>450.40740740740739</v>
      </c>
      <c r="W692" s="54">
        <f t="shared" si="2618"/>
        <v>341.61111111111114</v>
      </c>
      <c r="X692" s="54">
        <f t="shared" si="2618"/>
        <v>342.1805555555556</v>
      </c>
      <c r="Y692" s="54">
        <f t="shared" si="2618"/>
        <v>341.90277777777783</v>
      </c>
      <c r="Z692" s="54">
        <f t="shared" si="2618"/>
        <v>248.54166666666666</v>
      </c>
      <c r="AA692" s="54" t="e">
        <f t="shared" ref="AA692" si="2619">(R536+R588+R640)/3</f>
        <v>#VALUE!</v>
      </c>
      <c r="AC692" s="74">
        <f>+AF692-'Figure 10 data'!I904</f>
        <v>0</v>
      </c>
      <c r="AD692" s="54" t="str">
        <f t="shared" si="2559"/>
        <v>n/a</v>
      </c>
      <c r="AE692" s="54" t="str">
        <f t="shared" si="2516"/>
        <v>n/a</v>
      </c>
      <c r="AF692" s="54">
        <f t="shared" si="2481"/>
        <v>-43.384590083052373</v>
      </c>
      <c r="AG692" s="54">
        <f t="shared" si="2482"/>
        <v>-49.503984387705323</v>
      </c>
      <c r="AH692" s="54">
        <f t="shared" si="2483"/>
        <v>-39.35949993911597</v>
      </c>
      <c r="AI692" s="54">
        <f t="shared" si="2484"/>
        <v>-39.310232765974739</v>
      </c>
      <c r="AJ692" s="54">
        <f t="shared" si="2485"/>
        <v>-31.601005867560772</v>
      </c>
      <c r="AK692" s="54" t="e">
        <f t="shared" ref="AK692" si="2620">(I692/AA692-1)*100</f>
        <v>#REF!</v>
      </c>
      <c r="AM692" s="74">
        <f>AP692-'Figure 10 data'!H904</f>
        <v>0</v>
      </c>
      <c r="AN692" s="54" t="str">
        <f t="shared" si="2539"/>
        <v>n/a</v>
      </c>
      <c r="AO692" s="54" t="str">
        <f t="shared" si="2518"/>
        <v>n/a</v>
      </c>
      <c r="AP692" s="54">
        <f t="shared" si="2452"/>
        <v>-43.333333333333336</v>
      </c>
      <c r="AQ692" s="54">
        <f t="shared" si="2453"/>
        <v>-37.272727272727266</v>
      </c>
      <c r="AR692" s="54">
        <f t="shared" si="2459"/>
        <v>-33.064516129032263</v>
      </c>
      <c r="AS692" s="54">
        <f t="shared" si="2460"/>
        <v>-33.064516129032263</v>
      </c>
      <c r="AT692" s="54">
        <f t="shared" si="2461"/>
        <v>-20.3125</v>
      </c>
      <c r="AU692" s="54" t="e">
        <f t="shared" ref="AU692" si="2621">(I692/I640-1)*100</f>
        <v>#REF!</v>
      </c>
    </row>
    <row r="693" spans="1:47" x14ac:dyDescent="0.25">
      <c r="A693" s="12">
        <f t="shared" si="1977"/>
        <v>42430</v>
      </c>
      <c r="D693" s="54">
        <f>TWK!D636</f>
        <v>230</v>
      </c>
      <c r="E693" s="54">
        <f>TWK!E636</f>
        <v>157.5</v>
      </c>
      <c r="F693" s="54">
        <f>TWK!F636</f>
        <v>200</v>
      </c>
      <c r="G693" s="54">
        <f>TWK!G636</f>
        <v>200</v>
      </c>
      <c r="H693" s="54">
        <f>TWK!H636</f>
        <v>160</v>
      </c>
      <c r="I693" s="54" t="e">
        <f>TWK!#REF!</f>
        <v>#REF!</v>
      </c>
      <c r="K693" s="54" t="str">
        <f t="shared" ref="K693:R693" si="2622">IFERROR(AVERAGE(B690:B693),"n/a")</f>
        <v>n/a</v>
      </c>
      <c r="L693" s="54" t="str">
        <f t="shared" si="2622"/>
        <v>n/a</v>
      </c>
      <c r="M693" s="54">
        <f t="shared" si="2622"/>
        <v>254.79166666666669</v>
      </c>
      <c r="N693" s="54">
        <f t="shared" si="2622"/>
        <v>174.375</v>
      </c>
      <c r="O693" s="54">
        <f t="shared" si="2622"/>
        <v>207.70833333333334</v>
      </c>
      <c r="P693" s="54">
        <f t="shared" si="2622"/>
        <v>207.70833333333334</v>
      </c>
      <c r="Q693" s="54">
        <f t="shared" si="2622"/>
        <v>167.08333333333334</v>
      </c>
      <c r="R693" s="54" t="str">
        <f t="shared" si="2622"/>
        <v>n/a</v>
      </c>
      <c r="T693" s="54" t="str">
        <f t="shared" ref="T693:Z693" si="2623">IFERROR((K537+K589+K641)/3,"n/a")</f>
        <v>n/a</v>
      </c>
      <c r="U693" s="54" t="str">
        <f t="shared" si="2623"/>
        <v>n/a</v>
      </c>
      <c r="V693" s="54">
        <f t="shared" si="2623"/>
        <v>448.63888888888886</v>
      </c>
      <c r="W693" s="54">
        <f t="shared" si="2623"/>
        <v>343.6944444444444</v>
      </c>
      <c r="X693" s="54">
        <f t="shared" si="2623"/>
        <v>346.41666666666669</v>
      </c>
      <c r="Y693" s="54">
        <f t="shared" si="2623"/>
        <v>346.13888888888886</v>
      </c>
      <c r="Z693" s="54">
        <f t="shared" si="2623"/>
        <v>258.47222222222223</v>
      </c>
      <c r="AA693" s="54" t="e">
        <f t="shared" ref="AA693" si="2624">(R537+R589+R641)/3</f>
        <v>#VALUE!</v>
      </c>
      <c r="AC693" s="74">
        <f>+AF693-'Figure 10 data'!I905</f>
        <v>0</v>
      </c>
      <c r="AD693" s="54" t="str">
        <f t="shared" si="2559"/>
        <v>n/a</v>
      </c>
      <c r="AE693" s="54" t="str">
        <f t="shared" si="2516"/>
        <v>n/a</v>
      </c>
      <c r="AF693" s="54">
        <f t="shared" si="2481"/>
        <v>-48.733824530988791</v>
      </c>
      <c r="AG693" s="54">
        <f t="shared" si="2482"/>
        <v>-54.174412026186047</v>
      </c>
      <c r="AH693" s="54">
        <f t="shared" si="2483"/>
        <v>-42.266057252826563</v>
      </c>
      <c r="AI693" s="54">
        <f t="shared" si="2484"/>
        <v>-42.219725543696327</v>
      </c>
      <c r="AJ693" s="54">
        <f t="shared" si="2485"/>
        <v>-38.097796883396029</v>
      </c>
      <c r="AK693" s="54" t="e">
        <f t="shared" ref="AK693" si="2625">(I693/AA693-1)*100</f>
        <v>#REF!</v>
      </c>
      <c r="AM693" s="74">
        <f>AP693-'Figure 10 data'!H905</f>
        <v>0</v>
      </c>
      <c r="AN693" s="54" t="str">
        <f t="shared" si="2539"/>
        <v>n/a</v>
      </c>
      <c r="AO693" s="54" t="str">
        <f t="shared" si="2518"/>
        <v>n/a</v>
      </c>
      <c r="AP693" s="54">
        <f t="shared" si="2452"/>
        <v>-41.525423728813557</v>
      </c>
      <c r="AQ693" s="54">
        <f t="shared" si="2453"/>
        <v>-41.666666666666664</v>
      </c>
      <c r="AR693" s="54">
        <f t="shared" si="2459"/>
        <v>-31.428571428571427</v>
      </c>
      <c r="AS693" s="54">
        <f t="shared" si="2460"/>
        <v>-31.428571428571427</v>
      </c>
      <c r="AT693" s="54">
        <f t="shared" si="2461"/>
        <v>-19.999999999999996</v>
      </c>
      <c r="AU693" s="54" t="e">
        <f t="shared" ref="AU693" si="2626">(I693/I641-1)*100</f>
        <v>#REF!</v>
      </c>
    </row>
    <row r="694" spans="1:47" x14ac:dyDescent="0.25">
      <c r="A694" s="12">
        <f t="shared" si="1977"/>
        <v>42437</v>
      </c>
      <c r="C694" s="54">
        <f>TWK!C637</f>
        <v>235</v>
      </c>
      <c r="D694" s="54">
        <f>TWK!D637</f>
        <v>225</v>
      </c>
      <c r="E694" s="54">
        <f>TWK!E637</f>
        <v>152.5</v>
      </c>
      <c r="F694" s="54">
        <f>TWK!F637</f>
        <v>185</v>
      </c>
      <c r="G694" s="54">
        <f>TWK!G637</f>
        <v>185</v>
      </c>
      <c r="H694" s="54">
        <f>TWK!H637</f>
        <v>150</v>
      </c>
      <c r="I694" s="54" t="e">
        <f>TWK!#REF!</f>
        <v>#REF!</v>
      </c>
      <c r="K694" s="54" t="str">
        <f t="shared" ref="K694:R694" si="2627">IFERROR(AVERAGE(B691:B694),"n/a")</f>
        <v>n/a</v>
      </c>
      <c r="L694" s="54">
        <f t="shared" si="2627"/>
        <v>235</v>
      </c>
      <c r="M694" s="54">
        <f t="shared" si="2627"/>
        <v>241.875</v>
      </c>
      <c r="N694" s="54">
        <f t="shared" si="2627"/>
        <v>165</v>
      </c>
      <c r="O694" s="54">
        <f t="shared" si="2627"/>
        <v>199.375</v>
      </c>
      <c r="P694" s="54">
        <f t="shared" si="2627"/>
        <v>199.375</v>
      </c>
      <c r="Q694" s="54">
        <f t="shared" si="2627"/>
        <v>161.25</v>
      </c>
      <c r="R694" s="54" t="str">
        <f t="shared" si="2627"/>
        <v>n/a</v>
      </c>
      <c r="T694" s="54" t="str">
        <f t="shared" ref="T694:Z694" si="2628">IFERROR((K538+K590+K642)/3,"n/a")</f>
        <v>n/a</v>
      </c>
      <c r="U694" s="54" t="str">
        <f t="shared" si="2628"/>
        <v>n/a</v>
      </c>
      <c r="V694" s="54">
        <f t="shared" si="2628"/>
        <v>447.22222222222217</v>
      </c>
      <c r="W694" s="54">
        <f t="shared" si="2628"/>
        <v>351.02777777777777</v>
      </c>
      <c r="X694" s="54">
        <f t="shared" si="2628"/>
        <v>351.1805555555556</v>
      </c>
      <c r="Y694" s="54">
        <f t="shared" si="2628"/>
        <v>351.1805555555556</v>
      </c>
      <c r="Z694" s="54">
        <f t="shared" si="2628"/>
        <v>270.20833333333331</v>
      </c>
      <c r="AA694" s="54" t="e">
        <f t="shared" ref="AA694" si="2629">(R538+R590+R642)/3</f>
        <v>#VALUE!</v>
      </c>
      <c r="AC694" s="74">
        <f>+AF694-'Figure 10 data'!I906</f>
        <v>0</v>
      </c>
      <c r="AD694" s="54" t="str">
        <f t="shared" si="2559"/>
        <v>n/a</v>
      </c>
      <c r="AE694" s="54" t="str">
        <f t="shared" si="2516"/>
        <v>n/a</v>
      </c>
      <c r="AF694" s="54">
        <f t="shared" si="2481"/>
        <v>-49.689440993788814</v>
      </c>
      <c r="AG694" s="54">
        <f t="shared" si="2482"/>
        <v>-56.556144654585736</v>
      </c>
      <c r="AH694" s="54">
        <f t="shared" si="2483"/>
        <v>-47.320545778129329</v>
      </c>
      <c r="AI694" s="54">
        <f t="shared" si="2484"/>
        <v>-47.320545778129329</v>
      </c>
      <c r="AJ694" s="54">
        <f t="shared" si="2485"/>
        <v>-44.487278334618338</v>
      </c>
      <c r="AK694" s="54" t="e">
        <f t="shared" ref="AK694" si="2630">(I694/AA694-1)*100</f>
        <v>#REF!</v>
      </c>
      <c r="AM694" s="74">
        <f>AP694-'Figure 10 data'!H906</f>
        <v>0</v>
      </c>
      <c r="AN694" s="54" t="str">
        <f t="shared" si="2539"/>
        <v>n/a</v>
      </c>
      <c r="AO694" s="54" t="str">
        <f t="shared" si="2518"/>
        <v>n/a</v>
      </c>
      <c r="AP694" s="54">
        <f t="shared" si="2452"/>
        <v>-38.356164383561641</v>
      </c>
      <c r="AQ694" s="54">
        <f t="shared" si="2453"/>
        <v>-39</v>
      </c>
      <c r="AR694" s="54">
        <f t="shared" si="2459"/>
        <v>-27.450980392156865</v>
      </c>
      <c r="AS694" s="54">
        <f t="shared" si="2460"/>
        <v>-27.450980392156865</v>
      </c>
      <c r="AT694" s="54">
        <f t="shared" si="2461"/>
        <v>-24.050632911392398</v>
      </c>
      <c r="AU694" s="54" t="e">
        <f t="shared" ref="AU694" si="2631">(I694/I642-1)*100</f>
        <v>#REF!</v>
      </c>
    </row>
    <row r="695" spans="1:47" x14ac:dyDescent="0.25">
      <c r="A695" s="12">
        <f t="shared" si="1977"/>
        <v>42444</v>
      </c>
      <c r="B695" s="54">
        <f>TWK!B638</f>
        <v>317.5</v>
      </c>
      <c r="C695" s="54">
        <f>TWK!C638</f>
        <v>237.5</v>
      </c>
      <c r="D695" s="54">
        <f>TWK!D638</f>
        <v>232.5</v>
      </c>
      <c r="E695" s="54">
        <f>TWK!E638</f>
        <v>160</v>
      </c>
      <c r="F695" s="54">
        <f>TWK!F638</f>
        <v>180</v>
      </c>
      <c r="G695" s="54">
        <f>TWK!G638</f>
        <v>180</v>
      </c>
      <c r="H695" s="54">
        <f>TWK!H638</f>
        <v>152.5</v>
      </c>
      <c r="I695" s="54" t="e">
        <f>TWK!#REF!</f>
        <v>#REF!</v>
      </c>
      <c r="K695" s="54">
        <f t="shared" ref="K695:R695" si="2632">IFERROR(AVERAGE(B692:B695),"n/a")</f>
        <v>317.5</v>
      </c>
      <c r="L695" s="54">
        <f t="shared" si="2632"/>
        <v>236.25</v>
      </c>
      <c r="M695" s="54">
        <f t="shared" si="2632"/>
        <v>235.625</v>
      </c>
      <c r="N695" s="54">
        <f t="shared" si="2632"/>
        <v>160.625</v>
      </c>
      <c r="O695" s="54">
        <f t="shared" si="2632"/>
        <v>193.125</v>
      </c>
      <c r="P695" s="54">
        <f t="shared" si="2632"/>
        <v>193.125</v>
      </c>
      <c r="Q695" s="54">
        <f t="shared" si="2632"/>
        <v>158.125</v>
      </c>
      <c r="R695" s="54" t="str">
        <f t="shared" si="2632"/>
        <v>n/a</v>
      </c>
      <c r="T695" s="54" t="str">
        <f t="shared" ref="T695:Z695" si="2633">IFERROR((K539+K591+K643)/3,"n/a")</f>
        <v>n/a</v>
      </c>
      <c r="U695" s="54" t="str">
        <f t="shared" si="2633"/>
        <v>n/a</v>
      </c>
      <c r="V695" s="54">
        <f t="shared" si="2633"/>
        <v>441.97222222222223</v>
      </c>
      <c r="W695" s="54">
        <f t="shared" si="2633"/>
        <v>354.08333333333331</v>
      </c>
      <c r="X695" s="54">
        <f t="shared" si="2633"/>
        <v>347.40277777777783</v>
      </c>
      <c r="Y695" s="54">
        <f t="shared" si="2633"/>
        <v>347.40277777777783</v>
      </c>
      <c r="Z695" s="54">
        <f t="shared" si="2633"/>
        <v>278.40277777777777</v>
      </c>
      <c r="AA695" s="54" t="e">
        <f t="shared" ref="AA695" si="2634">(R539+R591+R643)/3</f>
        <v>#VALUE!</v>
      </c>
      <c r="AC695" s="74">
        <f>+AF695-'Figure 10 data'!I907</f>
        <v>0</v>
      </c>
      <c r="AD695" s="54" t="str">
        <f t="shared" si="2559"/>
        <v>n/a</v>
      </c>
      <c r="AE695" s="54" t="str">
        <f t="shared" si="2516"/>
        <v>n/a</v>
      </c>
      <c r="AF695" s="54">
        <f t="shared" si="2481"/>
        <v>-47.394884042486332</v>
      </c>
      <c r="AG695" s="54">
        <f t="shared" si="2482"/>
        <v>-54.81289715227112</v>
      </c>
      <c r="AH695" s="54">
        <f t="shared" si="2483"/>
        <v>-48.186942789749345</v>
      </c>
      <c r="AI695" s="54">
        <f t="shared" si="2484"/>
        <v>-48.186942789749345</v>
      </c>
      <c r="AJ695" s="54">
        <f t="shared" si="2485"/>
        <v>-45.223247692691452</v>
      </c>
      <c r="AK695" s="54" t="e">
        <f t="shared" ref="AK695" si="2635">(I695/AA695-1)*100</f>
        <v>#REF!</v>
      </c>
      <c r="AM695" s="74">
        <f>AP695-'Figure 10 data'!H907</f>
        <v>0</v>
      </c>
      <c r="AN695" s="54" t="str">
        <f t="shared" si="2539"/>
        <v>n/a</v>
      </c>
      <c r="AO695" s="54" t="str">
        <f t="shared" si="2518"/>
        <v>n/a</v>
      </c>
      <c r="AP695" s="54">
        <f t="shared" si="2452"/>
        <v>-41.386554621848738</v>
      </c>
      <c r="AQ695" s="54">
        <f t="shared" si="2453"/>
        <v>-48.663101604278083</v>
      </c>
      <c r="AR695" s="54">
        <f t="shared" si="2459"/>
        <v>-30.76923076923077</v>
      </c>
      <c r="AS695" s="54">
        <f t="shared" si="2460"/>
        <v>-30.76923076923077</v>
      </c>
      <c r="AT695" s="54">
        <f t="shared" si="2461"/>
        <v>-39</v>
      </c>
      <c r="AU695" s="54" t="e">
        <f t="shared" ref="AU695" si="2636">(I695/I643-1)*100</f>
        <v>#REF!</v>
      </c>
    </row>
    <row r="696" spans="1:47" x14ac:dyDescent="0.25">
      <c r="A696" s="12">
        <f t="shared" si="1977"/>
        <v>42451</v>
      </c>
      <c r="B696" s="54">
        <f>TWK!B639</f>
        <v>317</v>
      </c>
      <c r="C696" s="54">
        <f>TWK!C639</f>
        <v>262</v>
      </c>
      <c r="D696" s="54">
        <f>TWK!D639</f>
        <v>248</v>
      </c>
      <c r="E696" s="54">
        <f>TWK!E639</f>
        <v>178</v>
      </c>
      <c r="F696" s="54">
        <f>TWK!F639</f>
        <v>197</v>
      </c>
      <c r="G696" s="54">
        <f>TWK!G639</f>
        <v>187</v>
      </c>
      <c r="H696" s="54">
        <f>TWK!H639</f>
        <v>167</v>
      </c>
      <c r="I696" s="54" t="e">
        <f>TWK!#REF!</f>
        <v>#REF!</v>
      </c>
      <c r="K696" s="54">
        <f t="shared" ref="K696:R696" si="2637">IFERROR(AVERAGE(B693:B696),"n/a")</f>
        <v>317.25</v>
      </c>
      <c r="L696" s="54">
        <f t="shared" si="2637"/>
        <v>244.83333333333334</v>
      </c>
      <c r="M696" s="54">
        <f t="shared" si="2637"/>
        <v>233.875</v>
      </c>
      <c r="N696" s="54">
        <f t="shared" si="2637"/>
        <v>162</v>
      </c>
      <c r="O696" s="54">
        <f t="shared" si="2637"/>
        <v>190.5</v>
      </c>
      <c r="P696" s="54">
        <f t="shared" si="2637"/>
        <v>188</v>
      </c>
      <c r="Q696" s="54">
        <f t="shared" si="2637"/>
        <v>157.375</v>
      </c>
      <c r="R696" s="54" t="str">
        <f t="shared" si="2637"/>
        <v>n/a</v>
      </c>
      <c r="T696" s="54" t="str">
        <f t="shared" ref="T696:Z696" si="2638">IFERROR((K540+K592+K644)/3,"n/a")</f>
        <v>n/a</v>
      </c>
      <c r="U696" s="54">
        <f t="shared" si="2638"/>
        <v>409.61111111111109</v>
      </c>
      <c r="V696" s="54">
        <f t="shared" si="2638"/>
        <v>427.70138888888891</v>
      </c>
      <c r="W696" s="54">
        <f t="shared" si="2638"/>
        <v>351.11111111111109</v>
      </c>
      <c r="X696" s="54">
        <f t="shared" si="2638"/>
        <v>338.79166666666669</v>
      </c>
      <c r="Y696" s="54">
        <f t="shared" si="2638"/>
        <v>338.79166666666669</v>
      </c>
      <c r="Z696" s="54">
        <f t="shared" si="2638"/>
        <v>277.36111111111114</v>
      </c>
      <c r="AA696" s="54" t="e">
        <f t="shared" ref="AA696" si="2639">(R540+R592+R644)/3</f>
        <v>#VALUE!</v>
      </c>
      <c r="AC696" s="74">
        <f>+AF696-'Figure 10 data'!I908</f>
        <v>0</v>
      </c>
      <c r="AD696" s="54" t="str">
        <f t="shared" si="2559"/>
        <v>n/a</v>
      </c>
      <c r="AE696" s="54">
        <f t="shared" si="2516"/>
        <v>-36.036891360368905</v>
      </c>
      <c r="AF696" s="54">
        <f t="shared" si="2481"/>
        <v>-42.015619672344094</v>
      </c>
      <c r="AG696" s="54">
        <f t="shared" si="2482"/>
        <v>-49.303797468354425</v>
      </c>
      <c r="AH696" s="54">
        <f t="shared" si="2483"/>
        <v>-41.852170704710367</v>
      </c>
      <c r="AI696" s="54">
        <f t="shared" si="2484"/>
        <v>-44.803837166400193</v>
      </c>
      <c r="AJ696" s="54">
        <f t="shared" si="2485"/>
        <v>-39.78968452679019</v>
      </c>
      <c r="AK696" s="54" t="e">
        <f t="shared" ref="AK696" si="2640">(I696/AA696-1)*100</f>
        <v>#REF!</v>
      </c>
      <c r="AM696" s="74">
        <f>AP696-'Figure 10 data'!H908</f>
        <v>0</v>
      </c>
      <c r="AN696" s="54" t="str">
        <f t="shared" si="2539"/>
        <v>n/a</v>
      </c>
      <c r="AO696" s="54">
        <f t="shared" si="2518"/>
        <v>-40.114285714285714</v>
      </c>
      <c r="AP696" s="54">
        <f t="shared" si="2452"/>
        <v>-42.988505747126439</v>
      </c>
      <c r="AQ696" s="54">
        <f t="shared" si="2453"/>
        <v>-53.565217391304344</v>
      </c>
      <c r="AR696" s="54">
        <f t="shared" si="2459"/>
        <v>-39.150579150579148</v>
      </c>
      <c r="AS696" s="54">
        <f t="shared" si="2460"/>
        <v>-42.239382239382238</v>
      </c>
      <c r="AT696" s="54">
        <f t="shared" si="2461"/>
        <v>-42.660944206008587</v>
      </c>
      <c r="AU696" s="54" t="e">
        <f t="shared" ref="AU696" si="2641">(I696/I644-1)*100</f>
        <v>#REF!</v>
      </c>
    </row>
    <row r="697" spans="1:47" x14ac:dyDescent="0.25">
      <c r="A697" s="12">
        <f t="shared" si="1977"/>
        <v>42458</v>
      </c>
      <c r="B697" s="54">
        <f>TWK!B640</f>
        <v>335</v>
      </c>
      <c r="C697" s="54">
        <f>TWK!C640</f>
        <v>282.5</v>
      </c>
      <c r="D697" s="54">
        <f>TWK!D640</f>
        <v>280</v>
      </c>
      <c r="E697" s="54">
        <f>TWK!E640</f>
        <v>210</v>
      </c>
      <c r="F697" s="54">
        <f>TWK!F640</f>
        <v>210</v>
      </c>
      <c r="G697" s="54">
        <f>TWK!G640</f>
        <v>210</v>
      </c>
      <c r="H697" s="54">
        <f>TWK!H640</f>
        <v>185</v>
      </c>
      <c r="I697" s="54" t="e">
        <f>TWK!#REF!</f>
        <v>#REF!</v>
      </c>
      <c r="K697" s="54">
        <f t="shared" ref="K697:R697" si="2642">IFERROR(AVERAGE(B694:B697),"n/a")</f>
        <v>323.16666666666669</v>
      </c>
      <c r="L697" s="54">
        <f t="shared" si="2642"/>
        <v>254.25</v>
      </c>
      <c r="M697" s="54">
        <f t="shared" si="2642"/>
        <v>246.375</v>
      </c>
      <c r="N697" s="54">
        <f t="shared" si="2642"/>
        <v>175.125</v>
      </c>
      <c r="O697" s="54">
        <f t="shared" si="2642"/>
        <v>193</v>
      </c>
      <c r="P697" s="54">
        <f t="shared" si="2642"/>
        <v>190.5</v>
      </c>
      <c r="Q697" s="54">
        <f t="shared" si="2642"/>
        <v>163.625</v>
      </c>
      <c r="R697" s="54" t="str">
        <f t="shared" si="2642"/>
        <v>n/a</v>
      </c>
      <c r="T697" s="54" t="str">
        <f t="shared" ref="T697:Z697" si="2643">IFERROR((K541+K593+K645)/3,"n/a")</f>
        <v>n/a</v>
      </c>
      <c r="U697" s="54">
        <f t="shared" si="2643"/>
        <v>393.15277777777777</v>
      </c>
      <c r="V697" s="54">
        <f t="shared" si="2643"/>
        <v>407.94444444444451</v>
      </c>
      <c r="W697" s="54">
        <f t="shared" si="2643"/>
        <v>331.11111111111109</v>
      </c>
      <c r="X697" s="54">
        <f t="shared" si="2643"/>
        <v>319.74305555555554</v>
      </c>
      <c r="Y697" s="54">
        <f t="shared" si="2643"/>
        <v>319.74305555555554</v>
      </c>
      <c r="Z697" s="54">
        <f t="shared" si="2643"/>
        <v>265.27777777777777</v>
      </c>
      <c r="AA697" s="54" t="e">
        <f t="shared" ref="AA697" si="2644">(R541+R593+R645)/3</f>
        <v>#VALUE!</v>
      </c>
      <c r="AC697" s="74">
        <f>+AF697-'Figure 10 data'!I909</f>
        <v>0</v>
      </c>
      <c r="AD697" s="54" t="str">
        <f t="shared" si="2559"/>
        <v>n/a</v>
      </c>
      <c r="AE697" s="54">
        <f t="shared" si="2516"/>
        <v>-28.144981806620272</v>
      </c>
      <c r="AF697" s="54">
        <f t="shared" si="2481"/>
        <v>-31.363203050524323</v>
      </c>
      <c r="AG697" s="54">
        <f t="shared" si="2482"/>
        <v>-36.577181208053688</v>
      </c>
      <c r="AH697" s="54">
        <f t="shared" si="2483"/>
        <v>-34.322263970636143</v>
      </c>
      <c r="AI697" s="54">
        <f t="shared" si="2484"/>
        <v>-34.322263970636143</v>
      </c>
      <c r="AJ697" s="54">
        <f t="shared" si="2485"/>
        <v>-30.261780104712045</v>
      </c>
      <c r="AK697" s="54" t="e">
        <f t="shared" ref="AK697" si="2645">(I697/AA697-1)*100</f>
        <v>#REF!</v>
      </c>
      <c r="AM697" s="74">
        <f>AP697-'Figure 10 data'!H909</f>
        <v>0</v>
      </c>
      <c r="AN697" s="54">
        <f t="shared" si="2539"/>
        <v>-23.863636363636363</v>
      </c>
      <c r="AO697" s="54">
        <f t="shared" si="2518"/>
        <v>-31.515151515151519</v>
      </c>
      <c r="AP697" s="54">
        <f t="shared" si="2452"/>
        <v>-33.727810650887569</v>
      </c>
      <c r="AQ697" s="54">
        <f t="shared" si="2453"/>
        <v>-38.686131386861312</v>
      </c>
      <c r="AR697" s="54">
        <f t="shared" si="2459"/>
        <v>-40.845070422535215</v>
      </c>
      <c r="AS697" s="54">
        <f t="shared" si="2460"/>
        <v>-40.845070422535215</v>
      </c>
      <c r="AT697" s="54">
        <f t="shared" si="2461"/>
        <v>-40.322580645161288</v>
      </c>
      <c r="AU697" s="54" t="e">
        <f t="shared" ref="AU697" si="2646">(I697/I645-1)*100</f>
        <v>#REF!</v>
      </c>
    </row>
    <row r="698" spans="1:47" x14ac:dyDescent="0.25">
      <c r="A698" s="12">
        <f t="shared" si="1977"/>
        <v>42465</v>
      </c>
      <c r="B698" s="54">
        <f>TWK!B641</f>
        <v>340</v>
      </c>
      <c r="C698" s="54">
        <f>TWK!C641</f>
        <v>295</v>
      </c>
      <c r="D698" s="54">
        <f>TWK!D641</f>
        <v>280</v>
      </c>
      <c r="E698" s="54">
        <f>TWK!E641</f>
        <v>210</v>
      </c>
      <c r="F698" s="54">
        <f>TWK!F641</f>
        <v>212.5</v>
      </c>
      <c r="G698" s="54">
        <f>TWK!G641</f>
        <v>212.5</v>
      </c>
      <c r="H698" s="54">
        <f>TWK!H641</f>
        <v>190</v>
      </c>
      <c r="I698" s="54" t="e">
        <f>TWK!#REF!</f>
        <v>#REF!</v>
      </c>
      <c r="K698" s="54">
        <f t="shared" ref="K698:R698" si="2647">IFERROR(AVERAGE(B695:B698),"n/a")</f>
        <v>327.375</v>
      </c>
      <c r="L698" s="54">
        <f t="shared" si="2647"/>
        <v>269.25</v>
      </c>
      <c r="M698" s="54">
        <f t="shared" si="2647"/>
        <v>260.125</v>
      </c>
      <c r="N698" s="54">
        <f t="shared" si="2647"/>
        <v>189.5</v>
      </c>
      <c r="O698" s="54">
        <f t="shared" si="2647"/>
        <v>199.875</v>
      </c>
      <c r="P698" s="54">
        <f t="shared" si="2647"/>
        <v>197.375</v>
      </c>
      <c r="Q698" s="54">
        <f t="shared" si="2647"/>
        <v>173.625</v>
      </c>
      <c r="R698" s="54" t="str">
        <f t="shared" si="2647"/>
        <v>n/a</v>
      </c>
      <c r="T698" s="54" t="str">
        <f t="shared" ref="T698:Z698" si="2648">IFERROR((K542+K594+K646)/3,"n/a")</f>
        <v>n/a</v>
      </c>
      <c r="U698" s="54">
        <f t="shared" si="2648"/>
        <v>384.63425925925918</v>
      </c>
      <c r="V698" s="54">
        <f t="shared" si="2648"/>
        <v>389.61111111111114</v>
      </c>
      <c r="W698" s="54">
        <f t="shared" si="2648"/>
        <v>308.54166666666669</v>
      </c>
      <c r="X698" s="54">
        <f t="shared" si="2648"/>
        <v>301.1319444444444</v>
      </c>
      <c r="Y698" s="54">
        <f t="shared" si="2648"/>
        <v>301.1319444444444</v>
      </c>
      <c r="Z698" s="54">
        <f t="shared" si="2648"/>
        <v>250.20833333333334</v>
      </c>
      <c r="AA698" s="54" t="e">
        <f t="shared" ref="AA698" si="2649">(R542+R594+R646)/3</f>
        <v>#VALUE!</v>
      </c>
      <c r="AC698" s="74">
        <f>+AF698-'Figure 10 data'!I910</f>
        <v>0</v>
      </c>
      <c r="AD698" s="54" t="str">
        <f t="shared" si="2559"/>
        <v>n/a</v>
      </c>
      <c r="AE698" s="54">
        <f t="shared" si="2516"/>
        <v>-23.303763796776622</v>
      </c>
      <c r="AF698" s="54">
        <f t="shared" si="2481"/>
        <v>-28.133466419506636</v>
      </c>
      <c r="AG698" s="54">
        <f t="shared" si="2482"/>
        <v>-31.937879810938561</v>
      </c>
      <c r="AH698" s="54">
        <f t="shared" si="2483"/>
        <v>-29.432926688651605</v>
      </c>
      <c r="AI698" s="54">
        <f t="shared" si="2484"/>
        <v>-29.432926688651605</v>
      </c>
      <c r="AJ698" s="54">
        <f t="shared" si="2485"/>
        <v>-24.063280599500413</v>
      </c>
      <c r="AK698" s="54" t="e">
        <f t="shared" ref="AK698" si="2650">(I698/AA698-1)*100</f>
        <v>#REF!</v>
      </c>
      <c r="AM698" s="74">
        <f>AP698-'Figure 10 data'!H910</f>
        <v>0</v>
      </c>
      <c r="AN698" s="54">
        <f t="shared" si="2539"/>
        <v>-23.308270676691723</v>
      </c>
      <c r="AO698" s="54">
        <f t="shared" si="2518"/>
        <v>-32.699619771863119</v>
      </c>
      <c r="AP698" s="54">
        <f t="shared" si="2452"/>
        <v>-36.363636363636367</v>
      </c>
      <c r="AQ698" s="54">
        <f t="shared" si="2453"/>
        <v>-39.130434782608688</v>
      </c>
      <c r="AR698" s="54">
        <f t="shared" si="2459"/>
        <v>-40.697674418604649</v>
      </c>
      <c r="AS698" s="54">
        <f t="shared" si="2460"/>
        <v>-40.697674418604649</v>
      </c>
      <c r="AT698" s="54">
        <f t="shared" si="2461"/>
        <v>-36.666666666666671</v>
      </c>
      <c r="AU698" s="54" t="e">
        <f t="shared" ref="AU698" si="2651">(I698/I646-1)*100</f>
        <v>#REF!</v>
      </c>
    </row>
    <row r="699" spans="1:47" x14ac:dyDescent="0.25">
      <c r="A699" s="12">
        <f t="shared" si="1977"/>
        <v>42472</v>
      </c>
      <c r="B699" s="54">
        <f>TWK!B642</f>
        <v>347.5</v>
      </c>
      <c r="C699" s="54">
        <f>TWK!C642</f>
        <v>300</v>
      </c>
      <c r="D699" s="54">
        <f>TWK!D642</f>
        <v>277.5</v>
      </c>
      <c r="E699" s="54">
        <f>TWK!E642</f>
        <v>200</v>
      </c>
      <c r="F699" s="54">
        <f>TWK!F642</f>
        <v>212.5</v>
      </c>
      <c r="G699" s="54">
        <f>TWK!G642</f>
        <v>212.5</v>
      </c>
      <c r="H699" s="54">
        <f>TWK!H642</f>
        <v>180</v>
      </c>
      <c r="I699" s="54" t="e">
        <f>TWK!#REF!</f>
        <v>#REF!</v>
      </c>
      <c r="K699" s="54">
        <f t="shared" ref="K699:R699" si="2652">IFERROR(AVERAGE(B696:B699),"n/a")</f>
        <v>334.875</v>
      </c>
      <c r="L699" s="54">
        <f t="shared" si="2652"/>
        <v>284.875</v>
      </c>
      <c r="M699" s="54">
        <f t="shared" si="2652"/>
        <v>271.375</v>
      </c>
      <c r="N699" s="54">
        <f t="shared" si="2652"/>
        <v>199.5</v>
      </c>
      <c r="O699" s="54">
        <f t="shared" si="2652"/>
        <v>208</v>
      </c>
      <c r="P699" s="54">
        <f t="shared" si="2652"/>
        <v>205.5</v>
      </c>
      <c r="Q699" s="54">
        <f t="shared" si="2652"/>
        <v>180.5</v>
      </c>
      <c r="R699" s="54" t="str">
        <f t="shared" si="2652"/>
        <v>n/a</v>
      </c>
      <c r="T699" s="54" t="str">
        <f t="shared" ref="T699:Z699" si="2653">IFERROR((K543+K595+K647)/3,"n/a")</f>
        <v>n/a</v>
      </c>
      <c r="U699" s="54">
        <f t="shared" si="2653"/>
        <v>383.61111111111109</v>
      </c>
      <c r="V699" s="54">
        <f t="shared" si="2653"/>
        <v>376.42361111111109</v>
      </c>
      <c r="W699" s="54">
        <f t="shared" si="2653"/>
        <v>294.96527777777777</v>
      </c>
      <c r="X699" s="54">
        <f t="shared" si="2653"/>
        <v>292.51388888888891</v>
      </c>
      <c r="Y699" s="54">
        <f t="shared" si="2653"/>
        <v>292.51388888888891</v>
      </c>
      <c r="Z699" s="54">
        <f t="shared" si="2653"/>
        <v>241.42361111111109</v>
      </c>
      <c r="AA699" s="54" t="e">
        <f t="shared" ref="AA699" si="2654">(R543+R595+R647)/3</f>
        <v>#VALUE!</v>
      </c>
      <c r="AC699" s="74">
        <f>+AF699-'Figure 10 data'!I911</f>
        <v>0</v>
      </c>
      <c r="AD699" s="54" t="str">
        <f t="shared" si="2559"/>
        <v>n/a</v>
      </c>
      <c r="AE699" s="54">
        <f t="shared" si="2516"/>
        <v>-21.795800144822586</v>
      </c>
      <c r="AF699" s="54">
        <f t="shared" si="2481"/>
        <v>-26.279863481228659</v>
      </c>
      <c r="AG699" s="54">
        <f t="shared" si="2482"/>
        <v>-32.195409064155392</v>
      </c>
      <c r="AH699" s="54">
        <f t="shared" si="2483"/>
        <v>-27.353876833958513</v>
      </c>
      <c r="AI699" s="54">
        <f t="shared" si="2484"/>
        <v>-27.353876833958513</v>
      </c>
      <c r="AJ699" s="54">
        <f t="shared" si="2485"/>
        <v>-25.442255141665459</v>
      </c>
      <c r="AK699" s="54" t="e">
        <f t="shared" ref="AK699" si="2655">(I699/AA699-1)*100</f>
        <v>#REF!</v>
      </c>
      <c r="AM699" s="74">
        <f>AP699-'Figure 10 data'!H911</f>
        <v>0</v>
      </c>
      <c r="AN699" s="54">
        <f t="shared" si="2539"/>
        <v>-22.777777777777775</v>
      </c>
      <c r="AO699" s="54">
        <f t="shared" si="2518"/>
        <v>-34.065934065934066</v>
      </c>
      <c r="AP699" s="54">
        <f t="shared" si="2452"/>
        <v>-40.535714285714285</v>
      </c>
      <c r="AQ699" s="54">
        <f t="shared" si="2453"/>
        <v>-46.428571428571431</v>
      </c>
      <c r="AR699" s="54">
        <f t="shared" si="2459"/>
        <v>-40.140845070422536</v>
      </c>
      <c r="AS699" s="54">
        <f t="shared" si="2460"/>
        <v>-40.140845070422536</v>
      </c>
      <c r="AT699" s="54">
        <f t="shared" si="2461"/>
        <v>-41.621621621621621</v>
      </c>
      <c r="AU699" s="54" t="e">
        <f t="shared" ref="AU699" si="2656">(I699/I647-1)*100</f>
        <v>#REF!</v>
      </c>
    </row>
    <row r="700" spans="1:47" x14ac:dyDescent="0.25">
      <c r="A700" s="12">
        <f t="shared" si="1977"/>
        <v>42479</v>
      </c>
      <c r="B700" s="54">
        <f>TWK!B643</f>
        <v>347.5</v>
      </c>
      <c r="C700" s="54">
        <f>TWK!C643</f>
        <v>297.5</v>
      </c>
      <c r="D700" s="54">
        <f>TWK!D643</f>
        <v>287.5</v>
      </c>
      <c r="E700" s="54">
        <f>TWK!E643</f>
        <v>225</v>
      </c>
      <c r="F700" s="54">
        <f>TWK!F643</f>
        <v>212.5</v>
      </c>
      <c r="G700" s="54">
        <f>TWK!G643</f>
        <v>212.5</v>
      </c>
      <c r="H700" s="54">
        <f>TWK!H643</f>
        <v>191.5</v>
      </c>
      <c r="I700" s="54" t="e">
        <f>TWK!#REF!</f>
        <v>#REF!</v>
      </c>
      <c r="K700" s="54">
        <f t="shared" ref="K700:R700" si="2657">IFERROR(AVERAGE(B697:B700),"n/a")</f>
        <v>342.5</v>
      </c>
      <c r="L700" s="54">
        <f t="shared" si="2657"/>
        <v>293.75</v>
      </c>
      <c r="M700" s="54">
        <f t="shared" si="2657"/>
        <v>281.25</v>
      </c>
      <c r="N700" s="54">
        <f t="shared" si="2657"/>
        <v>211.25</v>
      </c>
      <c r="O700" s="54">
        <f t="shared" si="2657"/>
        <v>211.875</v>
      </c>
      <c r="P700" s="54">
        <f t="shared" si="2657"/>
        <v>211.875</v>
      </c>
      <c r="Q700" s="54">
        <f t="shared" si="2657"/>
        <v>186.625</v>
      </c>
      <c r="R700" s="54" t="str">
        <f t="shared" si="2657"/>
        <v>n/a</v>
      </c>
      <c r="T700" s="54">
        <f t="shared" ref="T700:Z700" si="2658">IFERROR((K544+K596+K648)/3,"n/a")</f>
        <v>432.77777777777777</v>
      </c>
      <c r="U700" s="54">
        <f t="shared" si="2658"/>
        <v>377.14583333333331</v>
      </c>
      <c r="V700" s="54">
        <f t="shared" si="2658"/>
        <v>365.20138888888891</v>
      </c>
      <c r="W700" s="54">
        <f t="shared" si="2658"/>
        <v>279.77083333333331</v>
      </c>
      <c r="X700" s="54">
        <f t="shared" si="2658"/>
        <v>283.375</v>
      </c>
      <c r="Y700" s="54">
        <f t="shared" si="2658"/>
        <v>283.375</v>
      </c>
      <c r="Z700" s="54">
        <f t="shared" si="2658"/>
        <v>235.07638888888889</v>
      </c>
      <c r="AA700" s="54" t="e">
        <f t="shared" ref="AA700" si="2659">(R544+R596+R648)/3</f>
        <v>#VALUE!</v>
      </c>
      <c r="AC700" s="74">
        <f>+AF700-'Figure 10 data'!I912</f>
        <v>0</v>
      </c>
      <c r="AD700" s="54">
        <f t="shared" si="2559"/>
        <v>-19.704749679075739</v>
      </c>
      <c r="AE700" s="54">
        <f t="shared" si="2516"/>
        <v>-21.118046732585761</v>
      </c>
      <c r="AF700" s="54">
        <f t="shared" si="2481"/>
        <v>-21.276312536842312</v>
      </c>
      <c r="AG700" s="54">
        <f t="shared" si="2482"/>
        <v>-19.577034775485881</v>
      </c>
      <c r="AH700" s="54">
        <f t="shared" si="2483"/>
        <v>-25.01102779003088</v>
      </c>
      <c r="AI700" s="54">
        <f t="shared" si="2484"/>
        <v>-25.01102779003088</v>
      </c>
      <c r="AJ700" s="54">
        <f t="shared" si="2485"/>
        <v>-18.537118548935037</v>
      </c>
      <c r="AK700" s="54" t="e">
        <f t="shared" ref="AK700" si="2660">(I700/AA700-1)*100</f>
        <v>#REF!</v>
      </c>
      <c r="AM700" s="74">
        <f>AP700-'Figure 10 data'!H912</f>
        <v>0</v>
      </c>
      <c r="AN700" s="54">
        <f t="shared" si="2539"/>
        <v>-17.261904761904766</v>
      </c>
      <c r="AO700" s="54">
        <f t="shared" si="2518"/>
        <v>-27.732793522267208</v>
      </c>
      <c r="AP700" s="54">
        <f t="shared" si="2452"/>
        <v>-29.012345679012341</v>
      </c>
      <c r="AQ700" s="54">
        <f t="shared" si="2453"/>
        <v>-32.835820895522382</v>
      </c>
      <c r="AR700" s="54">
        <f t="shared" si="2459"/>
        <v>-34.27835051546392</v>
      </c>
      <c r="AS700" s="54">
        <f t="shared" si="2460"/>
        <v>-34.27835051546392</v>
      </c>
      <c r="AT700" s="54">
        <f t="shared" si="2461"/>
        <v>-32.807017543859651</v>
      </c>
      <c r="AU700" s="54" t="e">
        <f t="shared" ref="AU700" si="2661">(I700/I648-1)*100</f>
        <v>#REF!</v>
      </c>
    </row>
    <row r="701" spans="1:47" x14ac:dyDescent="0.25">
      <c r="A701" s="12">
        <f t="shared" si="1977"/>
        <v>42486</v>
      </c>
      <c r="B701" s="54">
        <f>TWK!B644</f>
        <v>340</v>
      </c>
      <c r="C701" s="54">
        <f>TWK!C644</f>
        <v>292.5</v>
      </c>
      <c r="D701" s="54">
        <f>TWK!D644</f>
        <v>267.5</v>
      </c>
      <c r="E701" s="54">
        <f>TWK!E644</f>
        <v>197.5</v>
      </c>
      <c r="F701" s="54">
        <f>TWK!F644</f>
        <v>200</v>
      </c>
      <c r="G701" s="54">
        <f>TWK!G644</f>
        <v>200</v>
      </c>
      <c r="H701" s="54">
        <f>TWK!H644</f>
        <v>190</v>
      </c>
      <c r="I701" s="54" t="e">
        <f>TWK!#REF!</f>
        <v>#REF!</v>
      </c>
      <c r="K701" s="54">
        <f t="shared" ref="K701:R701" si="2662">IFERROR(AVERAGE(B698:B701),"n/a")</f>
        <v>343.75</v>
      </c>
      <c r="L701" s="54">
        <f t="shared" si="2662"/>
        <v>296.25</v>
      </c>
      <c r="M701" s="54">
        <f t="shared" si="2662"/>
        <v>278.125</v>
      </c>
      <c r="N701" s="54">
        <f t="shared" si="2662"/>
        <v>208.125</v>
      </c>
      <c r="O701" s="54">
        <f t="shared" si="2662"/>
        <v>209.375</v>
      </c>
      <c r="P701" s="54">
        <f t="shared" si="2662"/>
        <v>209.375</v>
      </c>
      <c r="Q701" s="54">
        <f t="shared" si="2662"/>
        <v>187.875</v>
      </c>
      <c r="R701" s="54" t="str">
        <f t="shared" si="2662"/>
        <v>n/a</v>
      </c>
      <c r="T701" s="54">
        <f t="shared" ref="T701:Z701" si="2663">IFERROR((K545+K597+K649)/3,"n/a")</f>
        <v>431.875</v>
      </c>
      <c r="U701" s="54">
        <f t="shared" si="2663"/>
        <v>374.125</v>
      </c>
      <c r="V701" s="54">
        <f t="shared" si="2663"/>
        <v>360.54861111111109</v>
      </c>
      <c r="W701" s="54">
        <f t="shared" si="2663"/>
        <v>270.2569444444444</v>
      </c>
      <c r="X701" s="54">
        <f t="shared" si="2663"/>
        <v>272.97916666666669</v>
      </c>
      <c r="Y701" s="54">
        <f t="shared" si="2663"/>
        <v>272.97916666666669</v>
      </c>
      <c r="Z701" s="54">
        <f t="shared" si="2663"/>
        <v>228.13194444444443</v>
      </c>
      <c r="AA701" s="54" t="e">
        <f t="shared" ref="AA701" si="2664">(R545+R597+R649)/3</f>
        <v>#VALUE!</v>
      </c>
      <c r="AC701" s="74">
        <f>+AF701-'Figure 10 data'!I913</f>
        <v>0</v>
      </c>
      <c r="AD701" s="54">
        <f t="shared" si="2559"/>
        <v>-21.27351664254703</v>
      </c>
      <c r="AE701" s="54">
        <f t="shared" si="2516"/>
        <v>-21.817574340126967</v>
      </c>
      <c r="AF701" s="54">
        <f t="shared" si="2481"/>
        <v>-25.807507848764423</v>
      </c>
      <c r="AG701" s="54">
        <f t="shared" si="2482"/>
        <v>-26.921396818870914</v>
      </c>
      <c r="AH701" s="54">
        <f t="shared" si="2483"/>
        <v>-26.734335648324816</v>
      </c>
      <c r="AI701" s="54">
        <f t="shared" si="2484"/>
        <v>-26.734335648324816</v>
      </c>
      <c r="AJ701" s="54">
        <f t="shared" si="2485"/>
        <v>-16.714864083285129</v>
      </c>
      <c r="AK701" s="54" t="e">
        <f t="shared" ref="AK701" si="2665">(I701/AA701-1)*100</f>
        <v>#REF!</v>
      </c>
      <c r="AM701" s="74">
        <f>AP701-'Figure 10 data'!H913</f>
        <v>0</v>
      </c>
      <c r="AN701" s="54">
        <f t="shared" si="2539"/>
        <v>-17.575757575757578</v>
      </c>
      <c r="AO701" s="54">
        <f t="shared" si="2518"/>
        <v>-26.875000000000004</v>
      </c>
      <c r="AP701" s="54">
        <f t="shared" si="2452"/>
        <v>-33.950617283950614</v>
      </c>
      <c r="AQ701" s="54">
        <f t="shared" si="2453"/>
        <v>-33.613445378151262</v>
      </c>
      <c r="AR701" s="54">
        <f t="shared" si="2459"/>
        <v>-32.203389830508478</v>
      </c>
      <c r="AS701" s="54">
        <f t="shared" si="2460"/>
        <v>-32.203389830508478</v>
      </c>
      <c r="AT701" s="54">
        <f t="shared" si="2461"/>
        <v>-29.629629629629626</v>
      </c>
      <c r="AU701" s="54" t="e">
        <f t="shared" ref="AU701" si="2666">(I701/I649-1)*100</f>
        <v>#REF!</v>
      </c>
    </row>
    <row r="702" spans="1:47" x14ac:dyDescent="0.25">
      <c r="A702" s="12">
        <f t="shared" si="1977"/>
        <v>42493</v>
      </c>
      <c r="B702" s="54">
        <f>TWK!B645</f>
        <v>325</v>
      </c>
      <c r="C702" s="54">
        <f>TWK!C645</f>
        <v>277.5</v>
      </c>
      <c r="D702" s="54">
        <f>TWK!D645</f>
        <v>262.5</v>
      </c>
      <c r="E702" s="54">
        <f>TWK!E645</f>
        <v>192.5</v>
      </c>
      <c r="F702" s="54">
        <f>TWK!F645</f>
        <v>190</v>
      </c>
      <c r="G702" s="54">
        <f>TWK!G645</f>
        <v>190</v>
      </c>
      <c r="H702" s="54">
        <f>TWK!H645</f>
        <v>182.5</v>
      </c>
      <c r="I702" s="54" t="e">
        <f>TWK!#REF!</f>
        <v>#REF!</v>
      </c>
      <c r="K702" s="54">
        <f t="shared" ref="K702:R702" si="2667">IFERROR(AVERAGE(B699:B702),"n/a")</f>
        <v>340</v>
      </c>
      <c r="L702" s="54">
        <f t="shared" si="2667"/>
        <v>291.875</v>
      </c>
      <c r="M702" s="54">
        <f t="shared" si="2667"/>
        <v>273.75</v>
      </c>
      <c r="N702" s="54">
        <f t="shared" si="2667"/>
        <v>203.75</v>
      </c>
      <c r="O702" s="54">
        <f t="shared" si="2667"/>
        <v>203.75</v>
      </c>
      <c r="P702" s="54">
        <f t="shared" si="2667"/>
        <v>203.75</v>
      </c>
      <c r="Q702" s="54">
        <f t="shared" si="2667"/>
        <v>186</v>
      </c>
      <c r="R702" s="54" t="str">
        <f t="shared" si="2667"/>
        <v>n/a</v>
      </c>
      <c r="T702" s="54">
        <f t="shared" ref="T702:Z702" si="2668">IFERROR((K546+K598+K650)/3,"n/a")</f>
        <v>428.7962962962963</v>
      </c>
      <c r="U702" s="54">
        <f t="shared" si="2668"/>
        <v>369.33333333333331</v>
      </c>
      <c r="V702" s="54">
        <f t="shared" si="2668"/>
        <v>356.59027777777777</v>
      </c>
      <c r="W702" s="54">
        <f t="shared" si="2668"/>
        <v>262.89583333333331</v>
      </c>
      <c r="X702" s="54">
        <f t="shared" si="2668"/>
        <v>259.78472222222223</v>
      </c>
      <c r="Y702" s="54">
        <f t="shared" si="2668"/>
        <v>259.78472222222223</v>
      </c>
      <c r="Z702" s="54">
        <f t="shared" si="2668"/>
        <v>223.89583333333334</v>
      </c>
      <c r="AA702" s="54" t="e">
        <f t="shared" ref="AA702" si="2669">(R546+R598+R650)/3</f>
        <v>#VALUE!</v>
      </c>
      <c r="AC702" s="74">
        <f>+AF702-'Figure 10 data'!I914</f>
        <v>0</v>
      </c>
      <c r="AD702" s="54">
        <f t="shared" si="2559"/>
        <v>-24.206434895271002</v>
      </c>
      <c r="AE702" s="54">
        <f t="shared" si="2516"/>
        <v>-24.864620938628157</v>
      </c>
      <c r="AF702" s="54">
        <f t="shared" si="2481"/>
        <v>-26.386102942608424</v>
      </c>
      <c r="AG702" s="54">
        <f t="shared" si="2482"/>
        <v>-26.777082177668589</v>
      </c>
      <c r="AH702" s="54">
        <f t="shared" si="2483"/>
        <v>-26.862519714507204</v>
      </c>
      <c r="AI702" s="54">
        <f t="shared" si="2484"/>
        <v>-26.862519714507204</v>
      </c>
      <c r="AJ702" s="54">
        <f t="shared" si="2485"/>
        <v>-18.488880617846849</v>
      </c>
      <c r="AK702" s="54" t="e">
        <f t="shared" ref="AK702" si="2670">(I702/AA702-1)*100</f>
        <v>#REF!</v>
      </c>
      <c r="AM702" s="74">
        <f>AP702-'Figure 10 data'!H914</f>
        <v>0</v>
      </c>
      <c r="AN702" s="54">
        <f t="shared" si="2539"/>
        <v>-17.721518987341767</v>
      </c>
      <c r="AO702" s="54">
        <f t="shared" si="2518"/>
        <v>-27.922077922077925</v>
      </c>
      <c r="AP702" s="54">
        <f t="shared" si="2452"/>
        <v>-33.544303797468359</v>
      </c>
      <c r="AQ702" s="54">
        <f t="shared" si="2453"/>
        <v>-29.357798165137616</v>
      </c>
      <c r="AR702" s="54">
        <f t="shared" si="2459"/>
        <v>-30.27522935779816</v>
      </c>
      <c r="AS702" s="54">
        <f t="shared" si="2460"/>
        <v>-30.27522935779816</v>
      </c>
      <c r="AT702" s="54">
        <f t="shared" si="2461"/>
        <v>-31.775700934579444</v>
      </c>
      <c r="AU702" s="54" t="e">
        <f t="shared" ref="AU702" si="2671">(I702/I650-1)*100</f>
        <v>#REF!</v>
      </c>
    </row>
    <row r="703" spans="1:47" x14ac:dyDescent="0.25">
      <c r="A703" s="12">
        <f t="shared" si="1977"/>
        <v>42500</v>
      </c>
      <c r="B703" s="54">
        <f>TWK!B646</f>
        <v>332.5</v>
      </c>
      <c r="C703" s="54">
        <f>TWK!C646</f>
        <v>280</v>
      </c>
      <c r="D703" s="54">
        <f>TWK!D646</f>
        <v>260</v>
      </c>
      <c r="E703" s="54">
        <f>TWK!E646</f>
        <v>195</v>
      </c>
      <c r="F703" s="54">
        <f>TWK!F646</f>
        <v>185</v>
      </c>
      <c r="G703" s="54">
        <f>TWK!G646</f>
        <v>185</v>
      </c>
      <c r="H703" s="54">
        <f>TWK!H646</f>
        <v>180</v>
      </c>
      <c r="I703" s="54" t="e">
        <f>TWK!#REF!</f>
        <v>#REF!</v>
      </c>
      <c r="K703" s="54">
        <f t="shared" ref="K703:R703" si="2672">IFERROR(AVERAGE(B700:B703),"n/a")</f>
        <v>336.25</v>
      </c>
      <c r="L703" s="54">
        <f t="shared" si="2672"/>
        <v>286.875</v>
      </c>
      <c r="M703" s="54">
        <f t="shared" si="2672"/>
        <v>269.375</v>
      </c>
      <c r="N703" s="54">
        <f t="shared" si="2672"/>
        <v>202.5</v>
      </c>
      <c r="O703" s="54">
        <f t="shared" si="2672"/>
        <v>196.875</v>
      </c>
      <c r="P703" s="54">
        <f t="shared" si="2672"/>
        <v>196.875</v>
      </c>
      <c r="Q703" s="54">
        <f t="shared" si="2672"/>
        <v>186</v>
      </c>
      <c r="R703" s="54" t="str">
        <f t="shared" si="2672"/>
        <v>n/a</v>
      </c>
      <c r="T703" s="54">
        <f t="shared" ref="T703:Z703" si="2673">IFERROR((K547+K599+K651)/3,"n/a")</f>
        <v>421.45833333333331</v>
      </c>
      <c r="U703" s="54">
        <f t="shared" si="2673"/>
        <v>361.38194444444451</v>
      </c>
      <c r="V703" s="54">
        <f t="shared" si="2673"/>
        <v>349.61111111111109</v>
      </c>
      <c r="W703" s="54">
        <f t="shared" si="2673"/>
        <v>251.88888888888891</v>
      </c>
      <c r="X703" s="54">
        <f t="shared" si="2673"/>
        <v>246.41666666666666</v>
      </c>
      <c r="Y703" s="54">
        <f t="shared" si="2673"/>
        <v>246.41666666666666</v>
      </c>
      <c r="Z703" s="54">
        <f t="shared" si="2673"/>
        <v>216.29166666666666</v>
      </c>
      <c r="AA703" s="54" t="e">
        <f t="shared" ref="AA703" si="2674">(R547+R599+R651)/3</f>
        <v>#VALUE!</v>
      </c>
      <c r="AC703" s="74">
        <f>+AF703-'Figure 10 data'!I915</f>
        <v>0</v>
      </c>
      <c r="AD703" s="54">
        <f t="shared" si="2559"/>
        <v>-21.107266435986162</v>
      </c>
      <c r="AE703" s="54">
        <f t="shared" si="2516"/>
        <v>-22.519648724994735</v>
      </c>
      <c r="AF703" s="54">
        <f t="shared" si="2481"/>
        <v>-25.631654218973456</v>
      </c>
      <c r="AG703" s="54">
        <f t="shared" si="2482"/>
        <v>-22.584913983237765</v>
      </c>
      <c r="AH703" s="54">
        <f t="shared" si="2483"/>
        <v>-24.923909367602292</v>
      </c>
      <c r="AI703" s="54">
        <f t="shared" si="2484"/>
        <v>-24.923909367602292</v>
      </c>
      <c r="AJ703" s="54">
        <f t="shared" si="2485"/>
        <v>-16.779040647274122</v>
      </c>
      <c r="AK703" s="54" t="e">
        <f t="shared" ref="AK703" si="2675">(I703/AA703-1)*100</f>
        <v>#REF!</v>
      </c>
      <c r="AM703" s="74">
        <f>AP703-'Figure 10 data'!H915</f>
        <v>0</v>
      </c>
      <c r="AN703" s="54">
        <f t="shared" si="2539"/>
        <v>-19.393939393939398</v>
      </c>
      <c r="AO703" s="54">
        <f t="shared" si="2518"/>
        <v>-31.707317073170728</v>
      </c>
      <c r="AP703" s="54">
        <f t="shared" si="2452"/>
        <v>-36.196319018404907</v>
      </c>
      <c r="AQ703" s="54">
        <f t="shared" si="2453"/>
        <v>-25.714285714285712</v>
      </c>
      <c r="AR703" s="54">
        <f t="shared" si="2459"/>
        <v>-26</v>
      </c>
      <c r="AS703" s="54">
        <f t="shared" si="2460"/>
        <v>-26</v>
      </c>
      <c r="AT703" s="54">
        <f t="shared" si="2461"/>
        <v>-23.404255319148938</v>
      </c>
      <c r="AU703" s="54" t="e">
        <f t="shared" ref="AU703" si="2676">(I703/I651-1)*100</f>
        <v>#REF!</v>
      </c>
    </row>
    <row r="704" spans="1:47" x14ac:dyDescent="0.25">
      <c r="A704" s="12">
        <f t="shared" si="1977"/>
        <v>42507</v>
      </c>
      <c r="B704" s="54">
        <f>TWK!B647</f>
        <v>331.66666666666669</v>
      </c>
      <c r="C704" s="54">
        <f>TWK!C647</f>
        <v>275</v>
      </c>
      <c r="D704" s="54">
        <f>TWK!D647</f>
        <v>258.33333333333331</v>
      </c>
      <c r="E704" s="54">
        <f>TWK!E647</f>
        <v>181.66666666666666</v>
      </c>
      <c r="F704" s="54">
        <f>TWK!F647</f>
        <v>176.66666666666666</v>
      </c>
      <c r="G704" s="54">
        <f>TWK!G647</f>
        <v>176.66666666666666</v>
      </c>
      <c r="H704" s="54">
        <f>TWK!H647</f>
        <v>176.66666666666666</v>
      </c>
      <c r="I704" s="54" t="e">
        <f>TWK!#REF!</f>
        <v>#REF!</v>
      </c>
      <c r="K704" s="54">
        <f t="shared" ref="K704:R704" si="2677">IFERROR(AVERAGE(B701:B704),"n/a")</f>
        <v>332.29166666666669</v>
      </c>
      <c r="L704" s="54">
        <f t="shared" si="2677"/>
        <v>281.25</v>
      </c>
      <c r="M704" s="54">
        <f t="shared" si="2677"/>
        <v>262.08333333333331</v>
      </c>
      <c r="N704" s="54">
        <f t="shared" si="2677"/>
        <v>191.66666666666666</v>
      </c>
      <c r="O704" s="54">
        <f t="shared" si="2677"/>
        <v>187.91666666666666</v>
      </c>
      <c r="P704" s="54">
        <f t="shared" si="2677"/>
        <v>187.91666666666666</v>
      </c>
      <c r="Q704" s="54">
        <f t="shared" si="2677"/>
        <v>182.29166666666666</v>
      </c>
      <c r="R704" s="54" t="str">
        <f t="shared" si="2677"/>
        <v>n/a</v>
      </c>
      <c r="T704" s="54">
        <f t="shared" ref="T704:Z704" si="2678">IFERROR((K548+K600+K652)/3,"n/a")</f>
        <v>417.08333333333331</v>
      </c>
      <c r="U704" s="54">
        <f t="shared" si="2678"/>
        <v>354.58333333333331</v>
      </c>
      <c r="V704" s="54">
        <f t="shared" si="2678"/>
        <v>346.5625</v>
      </c>
      <c r="W704" s="54">
        <f t="shared" si="2678"/>
        <v>245.20833333333334</v>
      </c>
      <c r="X704" s="54">
        <f t="shared" si="2678"/>
        <v>234.7222222222222</v>
      </c>
      <c r="Y704" s="54">
        <f t="shared" si="2678"/>
        <v>234.7222222222222</v>
      </c>
      <c r="Z704" s="54">
        <f t="shared" si="2678"/>
        <v>210.625</v>
      </c>
      <c r="AA704" s="54" t="e">
        <f t="shared" ref="AA704" si="2679">(R548+R600+R652)/3</f>
        <v>#VALUE!</v>
      </c>
      <c r="AC704" s="74">
        <f>+AF704-'Figure 10 data'!I916</f>
        <v>0</v>
      </c>
      <c r="AD704" s="54">
        <f t="shared" si="2559"/>
        <v>-20.479520479520474</v>
      </c>
      <c r="AE704" s="54">
        <f t="shared" si="2516"/>
        <v>-22.444183313748521</v>
      </c>
      <c r="AF704" s="54">
        <f t="shared" si="2481"/>
        <v>-25.458370904718976</v>
      </c>
      <c r="AG704" s="54">
        <f t="shared" si="2482"/>
        <v>-25.913338997451152</v>
      </c>
      <c r="AH704" s="54">
        <f t="shared" si="2483"/>
        <v>-24.733727810650883</v>
      </c>
      <c r="AI704" s="54">
        <f t="shared" si="2484"/>
        <v>-24.733727810650883</v>
      </c>
      <c r="AJ704" s="54">
        <f t="shared" si="2485"/>
        <v>-16.122650840751739</v>
      </c>
      <c r="AK704" s="54" t="e">
        <f t="shared" ref="AK704" si="2680">(I704/AA704-1)*100</f>
        <v>#REF!</v>
      </c>
      <c r="AM704" s="74">
        <f>AP704-'Figure 10 data'!H916</f>
        <v>0</v>
      </c>
      <c r="AN704" s="54">
        <f t="shared" si="2539"/>
        <v>-25.468164794007485</v>
      </c>
      <c r="AO704" s="54">
        <f t="shared" si="2518"/>
        <v>-29.487179487179482</v>
      </c>
      <c r="AP704" s="54">
        <f t="shared" si="2452"/>
        <v>-32.017543859649123</v>
      </c>
      <c r="AQ704" s="54">
        <f t="shared" si="2453"/>
        <v>-28.758169934640531</v>
      </c>
      <c r="AR704" s="54">
        <f t="shared" si="2459"/>
        <v>-26.388888888888896</v>
      </c>
      <c r="AS704" s="54">
        <f t="shared" si="2460"/>
        <v>-26.388888888888896</v>
      </c>
      <c r="AT704" s="54">
        <f t="shared" si="2461"/>
        <v>-21.481481481481492</v>
      </c>
      <c r="AU704" s="54" t="e">
        <f t="shared" ref="AU704" si="2681">(I704/I652-1)*100</f>
        <v>#REF!</v>
      </c>
    </row>
    <row r="705" spans="1:47" x14ac:dyDescent="0.25">
      <c r="A705" s="12">
        <f t="shared" si="1977"/>
        <v>42514</v>
      </c>
      <c r="B705" s="54">
        <f>TWK!B648</f>
        <v>323.33333333333331</v>
      </c>
      <c r="C705" s="54">
        <f>TWK!C648</f>
        <v>255</v>
      </c>
      <c r="D705" s="54">
        <f>TWK!D648</f>
        <v>235</v>
      </c>
      <c r="E705" s="54">
        <f>TWK!E648</f>
        <v>171.66666666666666</v>
      </c>
      <c r="F705" s="54">
        <f>TWK!F648</f>
        <v>171.66666666666666</v>
      </c>
      <c r="G705" s="54">
        <f>TWK!G648</f>
        <v>171.66666666666666</v>
      </c>
      <c r="H705" s="54">
        <f>TWK!H648</f>
        <v>170</v>
      </c>
      <c r="I705" s="54" t="e">
        <f>TWK!#REF!</f>
        <v>#REF!</v>
      </c>
      <c r="K705" s="54">
        <f t="shared" ref="K705:R705" si="2682">IFERROR(AVERAGE(B702:B705),"n/a")</f>
        <v>328.125</v>
      </c>
      <c r="L705" s="54">
        <f t="shared" si="2682"/>
        <v>271.875</v>
      </c>
      <c r="M705" s="54">
        <f t="shared" si="2682"/>
        <v>253.95833333333331</v>
      </c>
      <c r="N705" s="54">
        <f t="shared" si="2682"/>
        <v>185.20833333333331</v>
      </c>
      <c r="O705" s="54">
        <f t="shared" si="2682"/>
        <v>180.83333333333331</v>
      </c>
      <c r="P705" s="54">
        <f t="shared" si="2682"/>
        <v>180.83333333333331</v>
      </c>
      <c r="Q705" s="54">
        <f t="shared" si="2682"/>
        <v>177.29166666666666</v>
      </c>
      <c r="R705" s="54" t="str">
        <f t="shared" si="2682"/>
        <v>n/a</v>
      </c>
      <c r="T705" s="54">
        <f t="shared" ref="T705:Z705" si="2683">IFERROR((K549+K601+K653)/3,"n/a")</f>
        <v>411.59722222222223</v>
      </c>
      <c r="U705" s="54">
        <f t="shared" si="2683"/>
        <v>349.51388888888891</v>
      </c>
      <c r="V705" s="54">
        <f t="shared" si="2683"/>
        <v>345.97222222222217</v>
      </c>
      <c r="W705" s="54">
        <f t="shared" si="2683"/>
        <v>240.2777777777778</v>
      </c>
      <c r="X705" s="54">
        <f t="shared" si="2683"/>
        <v>225.41666666666666</v>
      </c>
      <c r="Y705" s="54">
        <f t="shared" si="2683"/>
        <v>225.41666666666666</v>
      </c>
      <c r="Z705" s="54">
        <f t="shared" si="2683"/>
        <v>205.9027777777778</v>
      </c>
      <c r="AA705" s="54" t="e">
        <f t="shared" ref="AA705" si="2684">(R549+R601+R653)/3</f>
        <v>#VALUE!</v>
      </c>
      <c r="AC705" s="74">
        <f>+AF705-'Figure 10 data'!I917</f>
        <v>0</v>
      </c>
      <c r="AD705" s="54">
        <f t="shared" si="2559"/>
        <v>-21.444238231820488</v>
      </c>
      <c r="AE705" s="54">
        <f t="shared" si="2516"/>
        <v>-27.041525928869468</v>
      </c>
      <c r="AF705" s="54">
        <f t="shared" si="2481"/>
        <v>-32.075471698113198</v>
      </c>
      <c r="AG705" s="54">
        <f t="shared" si="2482"/>
        <v>-28.5549132947977</v>
      </c>
      <c r="AH705" s="54">
        <f t="shared" si="2483"/>
        <v>-23.844731977818856</v>
      </c>
      <c r="AI705" s="54">
        <f t="shared" si="2484"/>
        <v>-23.844731977818856</v>
      </c>
      <c r="AJ705" s="54">
        <f t="shared" si="2485"/>
        <v>-17.436762225969659</v>
      </c>
      <c r="AK705" s="54" t="e">
        <f t="shared" ref="AK705" si="2685">(I705/AA705-1)*100</f>
        <v>#REF!</v>
      </c>
      <c r="AM705" s="74">
        <f>AP705-'Figure 10 data'!H917</f>
        <v>0</v>
      </c>
      <c r="AN705" s="54">
        <f t="shared" si="2539"/>
        <v>-24.218750000000011</v>
      </c>
      <c r="AO705" s="54">
        <f t="shared" si="2518"/>
        <v>-31.081081081081084</v>
      </c>
      <c r="AP705" s="54">
        <f t="shared" si="2452"/>
        <v>-36.199095022624427</v>
      </c>
      <c r="AQ705" s="54">
        <f t="shared" si="2453"/>
        <v>-30.405405405405407</v>
      </c>
      <c r="AR705" s="54">
        <f t="shared" si="2459"/>
        <v>-24.264705882352942</v>
      </c>
      <c r="AS705" s="54">
        <f t="shared" si="2460"/>
        <v>-24.264705882352942</v>
      </c>
      <c r="AT705" s="54">
        <f t="shared" si="2461"/>
        <v>-22.72727272727273</v>
      </c>
      <c r="AU705" s="54" t="e">
        <f t="shared" ref="AU705" si="2686">(I705/I653-1)*100</f>
        <v>#REF!</v>
      </c>
    </row>
    <row r="706" spans="1:47" x14ac:dyDescent="0.25">
      <c r="A706" s="12">
        <f t="shared" si="1977"/>
        <v>42521</v>
      </c>
      <c r="B706" s="54">
        <f>TWK!B649</f>
        <v>316.66666666666669</v>
      </c>
      <c r="C706" s="54">
        <f>TWK!C649</f>
        <v>251.66666666666666</v>
      </c>
      <c r="D706" s="54">
        <f>TWK!D649</f>
        <v>241.66666666666666</v>
      </c>
      <c r="E706" s="54">
        <f>TWK!E649</f>
        <v>173.33333333333334</v>
      </c>
      <c r="F706" s="54">
        <f>TWK!F649</f>
        <v>166.66666666666666</v>
      </c>
      <c r="G706" s="54">
        <f>TWK!G649</f>
        <v>166.66666666666666</v>
      </c>
      <c r="H706" s="54">
        <f>TWK!H649</f>
        <v>168.33333333333334</v>
      </c>
      <c r="I706" s="54" t="e">
        <f>TWK!#REF!</f>
        <v>#REF!</v>
      </c>
      <c r="K706" s="54">
        <f t="shared" ref="K706:R706" si="2687">IFERROR(AVERAGE(B703:B706),"n/a")</f>
        <v>326.04166666666669</v>
      </c>
      <c r="L706" s="54">
        <f t="shared" si="2687"/>
        <v>265.41666666666669</v>
      </c>
      <c r="M706" s="54">
        <f t="shared" si="2687"/>
        <v>248.74999999999997</v>
      </c>
      <c r="N706" s="54">
        <f t="shared" si="2687"/>
        <v>180.41666666666666</v>
      </c>
      <c r="O706" s="54">
        <f t="shared" si="2687"/>
        <v>174.99999999999997</v>
      </c>
      <c r="P706" s="54">
        <f t="shared" si="2687"/>
        <v>174.99999999999997</v>
      </c>
      <c r="Q706" s="54">
        <f t="shared" si="2687"/>
        <v>173.75</v>
      </c>
      <c r="R706" s="54" t="str">
        <f t="shared" si="2687"/>
        <v>n/a</v>
      </c>
      <c r="T706" s="54">
        <f t="shared" ref="T706:Z706" si="2688">IFERROR((K550+K602+K654)/3,"n/a")</f>
        <v>412.70833333333331</v>
      </c>
      <c r="U706" s="54">
        <f t="shared" si="2688"/>
        <v>348.33333333333331</v>
      </c>
      <c r="V706" s="54">
        <f t="shared" si="2688"/>
        <v>345.41666666666669</v>
      </c>
      <c r="W706" s="54">
        <f t="shared" si="2688"/>
        <v>238.26388888888889</v>
      </c>
      <c r="X706" s="54">
        <f t="shared" si="2688"/>
        <v>220.69444444444443</v>
      </c>
      <c r="Y706" s="54">
        <f t="shared" si="2688"/>
        <v>220.69444444444443</v>
      </c>
      <c r="Z706" s="54">
        <f t="shared" si="2688"/>
        <v>201.80555555555554</v>
      </c>
      <c r="AA706" s="54" t="e">
        <f t="shared" ref="AA706" si="2689">(R550+R602+R654)/3</f>
        <v>#VALUE!</v>
      </c>
      <c r="AC706" s="74">
        <f>+AF706-'Figure 10 data'!I918</f>
        <v>0</v>
      </c>
      <c r="AD706" s="54">
        <f t="shared" si="2559"/>
        <v>-23.271075214538108</v>
      </c>
      <c r="AE706" s="54">
        <f t="shared" si="2516"/>
        <v>-27.751196172248804</v>
      </c>
      <c r="AF706" s="54">
        <f t="shared" si="2481"/>
        <v>-30.036188178528356</v>
      </c>
      <c r="AG706" s="54">
        <f t="shared" si="2482"/>
        <v>-27.251530166132319</v>
      </c>
      <c r="AH706" s="54">
        <f t="shared" si="2483"/>
        <v>-24.480805538074257</v>
      </c>
      <c r="AI706" s="54">
        <f t="shared" si="2484"/>
        <v>-24.480805538074257</v>
      </c>
      <c r="AJ706" s="54">
        <f t="shared" si="2485"/>
        <v>-16.586373021335156</v>
      </c>
      <c r="AK706" s="54" t="e">
        <f t="shared" ref="AK706" si="2690">(I706/AA706-1)*100</f>
        <v>#REF!</v>
      </c>
      <c r="AM706" s="74">
        <f>AP706-'Figure 10 data'!H918</f>
        <v>0</v>
      </c>
      <c r="AN706" s="54">
        <f t="shared" si="2539"/>
        <v>-26.782273603082849</v>
      </c>
      <c r="AO706" s="54">
        <f t="shared" si="2518"/>
        <v>-33.333333333333336</v>
      </c>
      <c r="AP706" s="54">
        <f t="shared" si="2452"/>
        <v>-35.123042505592835</v>
      </c>
      <c r="AQ706" s="54">
        <f t="shared" si="2453"/>
        <v>-30.666666666666664</v>
      </c>
      <c r="AR706" s="54">
        <f t="shared" si="2459"/>
        <v>-26.739926739926744</v>
      </c>
      <c r="AS706" s="54">
        <f t="shared" si="2460"/>
        <v>-26.739926739926744</v>
      </c>
      <c r="AT706" s="54">
        <f t="shared" si="2461"/>
        <v>-23.484848484848474</v>
      </c>
      <c r="AU706" s="54" t="e">
        <f t="shared" ref="AU706" si="2691">(I706/I654-1)*100</f>
        <v>#REF!</v>
      </c>
    </row>
    <row r="707" spans="1:47" x14ac:dyDescent="0.25">
      <c r="A707" s="12">
        <f t="shared" si="1977"/>
        <v>42528</v>
      </c>
      <c r="B707" s="54">
        <f>TWK!B650</f>
        <v>353.33333333333331</v>
      </c>
      <c r="C707" s="54">
        <f>TWK!C650</f>
        <v>290</v>
      </c>
      <c r="D707" s="54">
        <f>TWK!D650</f>
        <v>273.33333333333331</v>
      </c>
      <c r="E707" s="54">
        <f>TWK!E650</f>
        <v>180</v>
      </c>
      <c r="F707" s="54">
        <f>TWK!F650</f>
        <v>171.66666666666666</v>
      </c>
      <c r="G707" s="54">
        <f>TWK!G650</f>
        <v>171.66666666666666</v>
      </c>
      <c r="H707" s="54">
        <f>TWK!H650</f>
        <v>176.66666666666666</v>
      </c>
      <c r="I707" s="54" t="e">
        <f>TWK!#REF!</f>
        <v>#REF!</v>
      </c>
      <c r="K707" s="54">
        <f t="shared" ref="K707:R707" si="2692">IFERROR(AVERAGE(B704:B707),"n/a")</f>
        <v>331.25</v>
      </c>
      <c r="L707" s="54">
        <f t="shared" si="2692"/>
        <v>267.91666666666663</v>
      </c>
      <c r="M707" s="54">
        <f t="shared" si="2692"/>
        <v>252.08333333333331</v>
      </c>
      <c r="N707" s="54">
        <f t="shared" si="2692"/>
        <v>176.66666666666666</v>
      </c>
      <c r="O707" s="54">
        <f t="shared" si="2692"/>
        <v>171.66666666666666</v>
      </c>
      <c r="P707" s="54">
        <f t="shared" si="2692"/>
        <v>171.66666666666666</v>
      </c>
      <c r="Q707" s="54">
        <f t="shared" si="2692"/>
        <v>172.91666666666666</v>
      </c>
      <c r="R707" s="54" t="str">
        <f t="shared" si="2692"/>
        <v>n/a</v>
      </c>
      <c r="T707" s="54">
        <f t="shared" ref="T707:Z707" si="2693">IFERROR((K551+K603+K655)/3,"n/a")</f>
        <v>411.94444444444451</v>
      </c>
      <c r="U707" s="54">
        <f t="shared" si="2693"/>
        <v>347.77777777777777</v>
      </c>
      <c r="V707" s="54">
        <f t="shared" si="2693"/>
        <v>345.0694444444444</v>
      </c>
      <c r="W707" s="54">
        <f t="shared" si="2693"/>
        <v>237.5</v>
      </c>
      <c r="X707" s="54">
        <f t="shared" si="2693"/>
        <v>219.51388888888889</v>
      </c>
      <c r="Y707" s="54">
        <f t="shared" si="2693"/>
        <v>219.51388888888889</v>
      </c>
      <c r="Z707" s="54">
        <f t="shared" si="2693"/>
        <v>201.45833333333334</v>
      </c>
      <c r="AA707" s="54" t="e">
        <f t="shared" ref="AA707" si="2694">(R551+R603+R655)/3</f>
        <v>#VALUE!</v>
      </c>
      <c r="AC707" s="74">
        <f>+AF707-'Figure 10 data'!I919</f>
        <v>0</v>
      </c>
      <c r="AD707" s="54">
        <f t="shared" si="2559"/>
        <v>-14.227916385704676</v>
      </c>
      <c r="AE707" s="54">
        <f t="shared" si="2516"/>
        <v>-16.613418530351431</v>
      </c>
      <c r="AF707" s="54">
        <f t="shared" si="2481"/>
        <v>-20.788891124974839</v>
      </c>
      <c r="AG707" s="54">
        <f t="shared" si="2482"/>
        <v>-24.210526315789473</v>
      </c>
      <c r="AH707" s="54">
        <f t="shared" si="2483"/>
        <v>-21.796899715279984</v>
      </c>
      <c r="AI707" s="54">
        <f t="shared" si="2484"/>
        <v>-21.796899715279984</v>
      </c>
      <c r="AJ707" s="54">
        <f t="shared" si="2485"/>
        <v>-12.306101344364018</v>
      </c>
      <c r="AK707" s="54" t="e">
        <f t="shared" ref="AK707" si="2695">(I707/AA707-1)*100</f>
        <v>#REF!</v>
      </c>
      <c r="AM707" s="74">
        <f>AP707-'Figure 10 data'!H919</f>
        <v>0</v>
      </c>
      <c r="AN707" s="54">
        <f t="shared" si="2539"/>
        <v>-18.146718146718154</v>
      </c>
      <c r="AO707" s="54">
        <f t="shared" si="2518"/>
        <v>-24.675324675324674</v>
      </c>
      <c r="AP707" s="54">
        <f t="shared" si="2452"/>
        <v>-26.126126126126124</v>
      </c>
      <c r="AQ707" s="54">
        <f t="shared" si="2453"/>
        <v>-30.322580645161288</v>
      </c>
      <c r="AR707" s="54">
        <f t="shared" si="2459"/>
        <v>-31.788079470198671</v>
      </c>
      <c r="AS707" s="54">
        <f t="shared" si="2460"/>
        <v>-31.788079470198671</v>
      </c>
      <c r="AT707" s="54">
        <f t="shared" si="2461"/>
        <v>-20.895522388059707</v>
      </c>
      <c r="AU707" s="54" t="e">
        <f t="shared" ref="AU707" si="2696">(I707/I655-1)*100</f>
        <v>#REF!</v>
      </c>
    </row>
    <row r="708" spans="1:47" x14ac:dyDescent="0.25">
      <c r="A708" s="12">
        <f t="shared" si="1977"/>
        <v>42535</v>
      </c>
      <c r="B708" s="54">
        <f>TWK!B651</f>
        <v>370</v>
      </c>
      <c r="C708" s="54">
        <f>TWK!C651</f>
        <v>322.5</v>
      </c>
      <c r="D708" s="54">
        <f>TWK!D651</f>
        <v>312.5</v>
      </c>
      <c r="E708" s="54">
        <f>TWK!E651</f>
        <v>215</v>
      </c>
      <c r="F708" s="54">
        <f>TWK!F651</f>
        <v>195</v>
      </c>
      <c r="G708" s="54">
        <f>TWK!G651</f>
        <v>195</v>
      </c>
      <c r="H708" s="54">
        <f>TWK!H651</f>
        <v>192.5</v>
      </c>
      <c r="I708" s="54" t="e">
        <f>TWK!#REF!</f>
        <v>#REF!</v>
      </c>
      <c r="K708" s="54">
        <f t="shared" ref="K708:R708" si="2697">IFERROR(AVERAGE(B705:B708),"n/a")</f>
        <v>340.83333333333331</v>
      </c>
      <c r="L708" s="54">
        <f t="shared" si="2697"/>
        <v>279.79166666666663</v>
      </c>
      <c r="M708" s="54">
        <f t="shared" si="2697"/>
        <v>265.625</v>
      </c>
      <c r="N708" s="54">
        <f t="shared" si="2697"/>
        <v>185</v>
      </c>
      <c r="O708" s="54">
        <f t="shared" si="2697"/>
        <v>176.25</v>
      </c>
      <c r="P708" s="54">
        <f t="shared" si="2697"/>
        <v>176.25</v>
      </c>
      <c r="Q708" s="54">
        <f t="shared" si="2697"/>
        <v>176.875</v>
      </c>
      <c r="R708" s="54" t="str">
        <f t="shared" si="2697"/>
        <v>n/a</v>
      </c>
      <c r="T708" s="54">
        <f t="shared" ref="T708:Z708" si="2698">IFERROR((K552+K604+K656)/3,"n/a")</f>
        <v>411.04166666666669</v>
      </c>
      <c r="U708" s="54">
        <f t="shared" si="2698"/>
        <v>351.94444444444451</v>
      </c>
      <c r="V708" s="54">
        <f t="shared" si="2698"/>
        <v>347.63888888888886</v>
      </c>
      <c r="W708" s="54">
        <f t="shared" si="2698"/>
        <v>243.54166666666666</v>
      </c>
      <c r="X708" s="54">
        <f t="shared" si="2698"/>
        <v>225.48611111111109</v>
      </c>
      <c r="Y708" s="54">
        <f t="shared" si="2698"/>
        <v>225.48611111111109</v>
      </c>
      <c r="Z708" s="54">
        <f t="shared" si="2698"/>
        <v>205.9722222222222</v>
      </c>
      <c r="AA708" s="54" t="e">
        <f t="shared" ref="AA708" si="2699">(R552+R604+R656)/3</f>
        <v>#VALUE!</v>
      </c>
      <c r="AC708" s="74">
        <f>+AF708-'Figure 10 data'!I920</f>
        <v>0</v>
      </c>
      <c r="AD708" s="54">
        <f t="shared" si="2559"/>
        <v>-9.9847947288393293</v>
      </c>
      <c r="AE708" s="54">
        <f t="shared" si="2516"/>
        <v>-8.3662194159431884</v>
      </c>
      <c r="AF708" s="54">
        <f t="shared" si="2481"/>
        <v>-10.107870555333587</v>
      </c>
      <c r="AG708" s="54">
        <f t="shared" si="2482"/>
        <v>-11.719418306244656</v>
      </c>
      <c r="AH708" s="54">
        <f t="shared" si="2483"/>
        <v>-13.520172466892511</v>
      </c>
      <c r="AI708" s="54">
        <f t="shared" si="2484"/>
        <v>-13.520172466892511</v>
      </c>
      <c r="AJ708" s="54">
        <f t="shared" si="2485"/>
        <v>-6.5407956844234505</v>
      </c>
      <c r="AK708" s="54" t="e">
        <f t="shared" ref="AK708" si="2700">(I708/AA708-1)*100</f>
        <v>#REF!</v>
      </c>
      <c r="AM708" s="74">
        <f>AP708-'Figure 10 data'!H920</f>
        <v>0</v>
      </c>
      <c r="AN708" s="54">
        <f t="shared" si="2539"/>
        <v>-17.777777777777782</v>
      </c>
      <c r="AO708" s="54">
        <f t="shared" si="2518"/>
        <v>-24.561403508771928</v>
      </c>
      <c r="AP708" s="54">
        <f t="shared" si="2452"/>
        <v>-20.88607594936709</v>
      </c>
      <c r="AQ708" s="54">
        <f t="shared" si="2453"/>
        <v>-32.8125</v>
      </c>
      <c r="AR708" s="54">
        <f t="shared" si="2459"/>
        <v>-38.095238095238095</v>
      </c>
      <c r="AS708" s="54">
        <f t="shared" si="2460"/>
        <v>-38.095238095238095</v>
      </c>
      <c r="AT708" s="54">
        <f t="shared" si="2461"/>
        <v>-25.96153846153846</v>
      </c>
      <c r="AU708" s="54" t="e">
        <f t="shared" ref="AU708" si="2701">(I708/I656-1)*100</f>
        <v>#REF!</v>
      </c>
    </row>
    <row r="709" spans="1:47" x14ac:dyDescent="0.25">
      <c r="A709" s="12">
        <f t="shared" si="1977"/>
        <v>42542</v>
      </c>
      <c r="B709" s="54">
        <f>TWK!B652</f>
        <v>462.5</v>
      </c>
      <c r="C709" s="54">
        <f>TWK!C652</f>
        <v>412.5</v>
      </c>
      <c r="D709" s="54">
        <f>TWK!D652</f>
        <v>405</v>
      </c>
      <c r="E709" s="54">
        <f>TWK!E652</f>
        <v>300</v>
      </c>
      <c r="F709" s="54">
        <f>TWK!F652</f>
        <v>295</v>
      </c>
      <c r="G709" s="54">
        <f>TWK!G652</f>
        <v>295</v>
      </c>
      <c r="H709" s="54">
        <f>TWK!H652</f>
        <v>242.5</v>
      </c>
      <c r="I709" s="54" t="e">
        <f>TWK!#REF!</f>
        <v>#REF!</v>
      </c>
      <c r="K709" s="54">
        <f t="shared" ref="K709:R709" si="2702">IFERROR(AVERAGE(B706:B709),"n/a")</f>
        <v>375.625</v>
      </c>
      <c r="L709" s="54">
        <f t="shared" si="2702"/>
        <v>319.16666666666663</v>
      </c>
      <c r="M709" s="54">
        <f t="shared" si="2702"/>
        <v>308.125</v>
      </c>
      <c r="N709" s="54">
        <f t="shared" si="2702"/>
        <v>217.08333333333334</v>
      </c>
      <c r="O709" s="54">
        <f t="shared" si="2702"/>
        <v>207.08333333333331</v>
      </c>
      <c r="P709" s="54">
        <f t="shared" si="2702"/>
        <v>207.08333333333331</v>
      </c>
      <c r="Q709" s="54">
        <f t="shared" si="2702"/>
        <v>195</v>
      </c>
      <c r="R709" s="54" t="str">
        <f t="shared" si="2702"/>
        <v>n/a</v>
      </c>
      <c r="T709" s="54">
        <f t="shared" ref="T709:Z709" si="2703">IFERROR((K553+K605+K657)/3,"n/a")</f>
        <v>420.46296296296299</v>
      </c>
      <c r="U709" s="54">
        <f t="shared" si="2703"/>
        <v>363.47222222222223</v>
      </c>
      <c r="V709" s="54">
        <f t="shared" si="2703"/>
        <v>350.3819444444444</v>
      </c>
      <c r="W709" s="54">
        <f t="shared" si="2703"/>
        <v>255.03472222222226</v>
      </c>
      <c r="X709" s="54">
        <f t="shared" si="2703"/>
        <v>238.05555555555554</v>
      </c>
      <c r="Y709" s="54">
        <f t="shared" si="2703"/>
        <v>237.5347222222222</v>
      </c>
      <c r="Z709" s="54">
        <f t="shared" si="2703"/>
        <v>212.88194444444446</v>
      </c>
      <c r="AA709" s="54" t="e">
        <f t="shared" ref="AA709" si="2704">(R553+R605+R657)/3</f>
        <v>#VALUE!</v>
      </c>
      <c r="AC709" s="74">
        <f>+AF709-'Figure 10 data'!I921</f>
        <v>0</v>
      </c>
      <c r="AD709" s="54">
        <f t="shared" si="2559"/>
        <v>9.9977978418850366</v>
      </c>
      <c r="AE709" s="54">
        <f t="shared" si="2516"/>
        <v>13.488727550630486</v>
      </c>
      <c r="AF709" s="54">
        <f t="shared" si="2481"/>
        <v>15.588147854523848</v>
      </c>
      <c r="AG709" s="54">
        <f t="shared" si="2482"/>
        <v>17.631041524846825</v>
      </c>
      <c r="AH709" s="54">
        <f t="shared" si="2483"/>
        <v>23.920653442240368</v>
      </c>
      <c r="AI709" s="54">
        <f t="shared" si="2484"/>
        <v>24.192369536617477</v>
      </c>
      <c r="AJ709" s="54">
        <f t="shared" si="2485"/>
        <v>13.91290164736585</v>
      </c>
      <c r="AK709" s="54" t="e">
        <f t="shared" ref="AK709" si="2705">(I709/AA709-1)*100</f>
        <v>#REF!</v>
      </c>
      <c r="AM709" s="74" t="e">
        <f>AP709-'Figure 10 data'!H921</f>
        <v>#VALUE!</v>
      </c>
      <c r="AN709" s="54">
        <f t="shared" si="2539"/>
        <v>-13.953488372093027</v>
      </c>
      <c r="AO709" s="54">
        <f t="shared" si="2518"/>
        <v>-10.32608695652174</v>
      </c>
      <c r="AP709" s="54" t="str">
        <f t="shared" si="2452"/>
        <v>n/a</v>
      </c>
      <c r="AQ709" s="54">
        <f t="shared" si="2453"/>
        <v>-16.083916083916083</v>
      </c>
      <c r="AR709" s="54">
        <f t="shared" si="2459"/>
        <v>-15.714285714285714</v>
      </c>
      <c r="AS709" s="54">
        <f t="shared" si="2460"/>
        <v>-15.714285714285714</v>
      </c>
      <c r="AT709" s="54">
        <f t="shared" si="2461"/>
        <v>-11.009174311926607</v>
      </c>
      <c r="AU709" s="54" t="e">
        <f t="shared" ref="AU709" si="2706">(I709/I657-1)*100</f>
        <v>#REF!</v>
      </c>
    </row>
    <row r="710" spans="1:47" x14ac:dyDescent="0.25">
      <c r="A710" s="12">
        <f t="shared" si="1977"/>
        <v>42549</v>
      </c>
      <c r="B710" s="54">
        <f>TWK!B653</f>
        <v>470</v>
      </c>
      <c r="C710" s="54">
        <f>TWK!C653</f>
        <v>407.5</v>
      </c>
      <c r="D710" s="54">
        <f>TWK!D653</f>
        <v>400</v>
      </c>
      <c r="E710" s="54">
        <f>TWK!E653</f>
        <v>275</v>
      </c>
      <c r="F710" s="54">
        <f>TWK!F653</f>
        <v>272.5</v>
      </c>
      <c r="G710" s="54">
        <f>TWK!G653</f>
        <v>272.5</v>
      </c>
      <c r="H710" s="54">
        <f>TWK!H653</f>
        <v>247.5</v>
      </c>
      <c r="I710" s="54" t="e">
        <f>TWK!#REF!</f>
        <v>#REF!</v>
      </c>
      <c r="K710" s="54">
        <f t="shared" ref="K710:R710" si="2707">IFERROR(AVERAGE(B707:B710),"n/a")</f>
        <v>413.95833333333331</v>
      </c>
      <c r="L710" s="54">
        <f t="shared" si="2707"/>
        <v>358.125</v>
      </c>
      <c r="M710" s="54">
        <f t="shared" si="2707"/>
        <v>347.70833333333331</v>
      </c>
      <c r="N710" s="54">
        <f t="shared" si="2707"/>
        <v>242.5</v>
      </c>
      <c r="O710" s="54">
        <f t="shared" si="2707"/>
        <v>233.54166666666666</v>
      </c>
      <c r="P710" s="54">
        <f t="shared" si="2707"/>
        <v>233.54166666666666</v>
      </c>
      <c r="Q710" s="54">
        <f t="shared" si="2707"/>
        <v>214.79166666666666</v>
      </c>
      <c r="R710" s="54" t="str">
        <f t="shared" si="2707"/>
        <v>n/a</v>
      </c>
      <c r="T710" s="54">
        <f t="shared" ref="T710:Z710" si="2708">IFERROR((K554+K606+K658)/3,"n/a")</f>
        <v>429.65277777777783</v>
      </c>
      <c r="U710" s="54">
        <f t="shared" si="2708"/>
        <v>370.625</v>
      </c>
      <c r="V710" s="54">
        <f t="shared" si="2708"/>
        <v>352.8819444444444</v>
      </c>
      <c r="W710" s="54">
        <f t="shared" si="2708"/>
        <v>263.64583333333331</v>
      </c>
      <c r="X710" s="54">
        <f t="shared" si="2708"/>
        <v>250.90277777777774</v>
      </c>
      <c r="Y710" s="54">
        <f t="shared" si="2708"/>
        <v>250.38194444444443</v>
      </c>
      <c r="Z710" s="54">
        <f t="shared" si="2708"/>
        <v>218.29861111111109</v>
      </c>
      <c r="AA710" s="54" t="e">
        <f t="shared" ref="AA710" si="2709">(R554+R606+R658)/3</f>
        <v>#VALUE!</v>
      </c>
      <c r="AC710" s="74">
        <f>+AF710-'Figure 10 data'!I922</f>
        <v>-0.35803725306522516</v>
      </c>
      <c r="AD710" s="54">
        <f t="shared" si="2559"/>
        <v>9.3906578309358224</v>
      </c>
      <c r="AE710" s="54">
        <f t="shared" si="2516"/>
        <v>9.9494097807757207</v>
      </c>
      <c r="AF710" s="54">
        <f t="shared" si="2481"/>
        <v>13.352356587621772</v>
      </c>
      <c r="AG710" s="54">
        <f t="shared" si="2482"/>
        <v>4.3065981825365585</v>
      </c>
      <c r="AH710" s="54">
        <f t="shared" si="2483"/>
        <v>8.6078051480763982</v>
      </c>
      <c r="AI710" s="54">
        <f t="shared" si="2484"/>
        <v>8.8337262515601154</v>
      </c>
      <c r="AJ710" s="54">
        <f t="shared" si="2485"/>
        <v>13.376809289009085</v>
      </c>
      <c r="AK710" s="54" t="e">
        <f t="shared" ref="AK710" si="2710">(I710/AA710-1)*100</f>
        <v>#REF!</v>
      </c>
      <c r="AM710" s="74" t="e">
        <f>AP710-'Figure 10 data'!H922</f>
        <v>#VALUE!</v>
      </c>
      <c r="AN710" s="54">
        <f t="shared" si="2539"/>
        <v>-14.803625377643503</v>
      </c>
      <c r="AO710" s="54">
        <f t="shared" si="2518"/>
        <v>-11.090909090909085</v>
      </c>
      <c r="AP710" s="54" t="str">
        <f t="shared" si="2452"/>
        <v>n/a</v>
      </c>
      <c r="AQ710" s="54">
        <f t="shared" si="2453"/>
        <v>-16.666666666666664</v>
      </c>
      <c r="AR710" s="54">
        <f t="shared" si="2459"/>
        <v>-22.877358490566035</v>
      </c>
      <c r="AS710" s="54">
        <f t="shared" si="2460"/>
        <v>-22.877358490566035</v>
      </c>
      <c r="AT710" s="54">
        <f t="shared" si="2461"/>
        <v>-5.4140127388535131</v>
      </c>
      <c r="AU710" s="54" t="e">
        <f t="shared" ref="AU710" si="2711">(I710/I658-1)*100</f>
        <v>#REF!</v>
      </c>
    </row>
    <row r="711" spans="1:47" x14ac:dyDescent="0.25">
      <c r="A711" s="12">
        <f t="shared" si="1977"/>
        <v>42556</v>
      </c>
      <c r="B711" s="54">
        <f>TWK!B654</f>
        <v>475</v>
      </c>
      <c r="C711" s="54">
        <f>TWK!C654</f>
        <v>457.5</v>
      </c>
      <c r="D711" s="54">
        <f>TWK!D654</f>
        <v>452.5</v>
      </c>
      <c r="E711" s="54">
        <f>TWK!E654</f>
        <v>302.5</v>
      </c>
      <c r="F711" s="54">
        <f>TWK!F654</f>
        <v>315</v>
      </c>
      <c r="G711" s="54">
        <f>TWK!G654</f>
        <v>315</v>
      </c>
      <c r="H711" s="54">
        <f>TWK!H654</f>
        <v>262.5</v>
      </c>
      <c r="I711" s="54" t="e">
        <f>TWK!#REF!</f>
        <v>#REF!</v>
      </c>
      <c r="K711" s="54">
        <f t="shared" ref="K711:R711" si="2712">IFERROR(AVERAGE(B708:B711),"n/a")</f>
        <v>444.375</v>
      </c>
      <c r="L711" s="54">
        <f t="shared" si="2712"/>
        <v>400</v>
      </c>
      <c r="M711" s="54">
        <f t="shared" si="2712"/>
        <v>392.5</v>
      </c>
      <c r="N711" s="54">
        <f t="shared" si="2712"/>
        <v>273.125</v>
      </c>
      <c r="O711" s="54">
        <f t="shared" si="2712"/>
        <v>269.375</v>
      </c>
      <c r="P711" s="54">
        <f t="shared" si="2712"/>
        <v>269.375</v>
      </c>
      <c r="Q711" s="54">
        <f t="shared" si="2712"/>
        <v>236.25</v>
      </c>
      <c r="R711" s="54" t="str">
        <f t="shared" si="2712"/>
        <v>n/a</v>
      </c>
      <c r="T711" s="54">
        <f t="shared" ref="T711:Z711" si="2713">IFERROR((K555+K607+K659)/3,"n/a")</f>
        <v>438.26388888888886</v>
      </c>
      <c r="U711" s="54">
        <f t="shared" si="2713"/>
        <v>374.875</v>
      </c>
      <c r="V711" s="54">
        <f t="shared" si="2713"/>
        <v>359.34027777777777</v>
      </c>
      <c r="W711" s="54">
        <f t="shared" si="2713"/>
        <v>267.88194444444446</v>
      </c>
      <c r="X711" s="54">
        <f t="shared" si="2713"/>
        <v>259.72222222222223</v>
      </c>
      <c r="Y711" s="54">
        <f t="shared" si="2713"/>
        <v>259.20138888888886</v>
      </c>
      <c r="Z711" s="54">
        <f t="shared" si="2713"/>
        <v>220.15972222222226</v>
      </c>
      <c r="AA711" s="54" t="e">
        <f t="shared" ref="AA711" si="2714">(R555+R607+R659)/3</f>
        <v>#VALUE!</v>
      </c>
      <c r="AC711" s="74">
        <f>+AF711-'Figure 10 data'!I923</f>
        <v>0</v>
      </c>
      <c r="AD711" s="54">
        <f t="shared" si="2559"/>
        <v>8.382189827285691</v>
      </c>
      <c r="AE711" s="54">
        <f t="shared" si="2516"/>
        <v>22.040680226742239</v>
      </c>
      <c r="AF711" s="54">
        <f t="shared" si="2481"/>
        <v>25.925210165233349</v>
      </c>
      <c r="AG711" s="54">
        <f t="shared" si="2482"/>
        <v>12.922877511341536</v>
      </c>
      <c r="AH711" s="54">
        <f t="shared" si="2483"/>
        <v>21.283422459893053</v>
      </c>
      <c r="AI711" s="54">
        <f t="shared" si="2484"/>
        <v>21.527126590756886</v>
      </c>
      <c r="AJ711" s="54">
        <f t="shared" si="2485"/>
        <v>19.231618458820911</v>
      </c>
      <c r="AK711" s="54" t="e">
        <f t="shared" ref="AK711" si="2715">(I711/AA711-1)*100</f>
        <v>#REF!</v>
      </c>
      <c r="AM711" s="74">
        <f>AP711-'Figure 10 data'!H923</f>
        <v>0</v>
      </c>
      <c r="AN711" s="54">
        <f t="shared" si="2539"/>
        <v>-6.8627450980392135</v>
      </c>
      <c r="AO711" s="54">
        <f t="shared" si="2518"/>
        <v>4.9311926605504652</v>
      </c>
      <c r="AP711" s="54">
        <f t="shared" si="2452"/>
        <v>6.4705882352941169</v>
      </c>
      <c r="AQ711" s="54">
        <f t="shared" si="2453"/>
        <v>0.83333333333333037</v>
      </c>
      <c r="AR711" s="54">
        <f t="shared" si="2459"/>
        <v>-3.0769230769230771</v>
      </c>
      <c r="AS711" s="54">
        <f t="shared" si="2460"/>
        <v>-3.0769230769230771</v>
      </c>
      <c r="AT711" s="54">
        <f t="shared" si="2461"/>
        <v>12.179487179487181</v>
      </c>
      <c r="AU711" s="54" t="e">
        <f t="shared" ref="AU711" si="2716">(I711/I659-1)*100</f>
        <v>#REF!</v>
      </c>
    </row>
    <row r="712" spans="1:47" x14ac:dyDescent="0.25">
      <c r="A712" s="12">
        <f t="shared" si="1977"/>
        <v>42563</v>
      </c>
      <c r="B712" s="54">
        <f>TWK!B655</f>
        <v>455</v>
      </c>
      <c r="C712" s="54">
        <f>TWK!C655</f>
        <v>412.5</v>
      </c>
      <c r="D712" s="54">
        <f>TWK!D655</f>
        <v>387.5</v>
      </c>
      <c r="E712" s="54">
        <f>TWK!E655</f>
        <v>270</v>
      </c>
      <c r="F712" s="54">
        <f>TWK!F655</f>
        <v>270</v>
      </c>
      <c r="G712" s="54">
        <f>TWK!G655</f>
        <v>270</v>
      </c>
      <c r="H712" s="54">
        <f>TWK!H655</f>
        <v>232.5</v>
      </c>
      <c r="I712" s="54" t="e">
        <f>TWK!#REF!</f>
        <v>#REF!</v>
      </c>
      <c r="K712" s="54">
        <f t="shared" ref="K712:R712" si="2717">IFERROR(AVERAGE(B709:B712),"n/a")</f>
        <v>465.625</v>
      </c>
      <c r="L712" s="54">
        <f t="shared" si="2717"/>
        <v>422.5</v>
      </c>
      <c r="M712" s="54">
        <f t="shared" si="2717"/>
        <v>411.25</v>
      </c>
      <c r="N712" s="54">
        <f t="shared" si="2717"/>
        <v>286.875</v>
      </c>
      <c r="O712" s="54">
        <f t="shared" si="2717"/>
        <v>288.125</v>
      </c>
      <c r="P712" s="54">
        <f t="shared" si="2717"/>
        <v>288.125</v>
      </c>
      <c r="Q712" s="54">
        <f t="shared" si="2717"/>
        <v>246.25</v>
      </c>
      <c r="R712" s="54" t="str">
        <f t="shared" si="2717"/>
        <v>n/a</v>
      </c>
      <c r="T712" s="54">
        <f t="shared" ref="T712:Z712" si="2718">IFERROR((K556+K608+K660)/3,"n/a")</f>
        <v>465.90277777777777</v>
      </c>
      <c r="U712" s="54">
        <f t="shared" si="2718"/>
        <v>378</v>
      </c>
      <c r="V712" s="54">
        <f t="shared" si="2718"/>
        <v>359.20138888888886</v>
      </c>
      <c r="W712" s="54">
        <f t="shared" si="2718"/>
        <v>266.63194444444446</v>
      </c>
      <c r="X712" s="54">
        <f t="shared" si="2718"/>
        <v>265.83333333333331</v>
      </c>
      <c r="Y712" s="54">
        <f t="shared" si="2718"/>
        <v>265.3125</v>
      </c>
      <c r="Z712" s="54">
        <f t="shared" si="2718"/>
        <v>219.11805555555557</v>
      </c>
      <c r="AA712" s="54" t="e">
        <f t="shared" ref="AA712" si="2719">(R556+R608+R660)/3</f>
        <v>#VALUE!</v>
      </c>
      <c r="AC712" s="74">
        <f>+AF712-'Figure 10 data'!I924</f>
        <v>0</v>
      </c>
      <c r="AD712" s="54">
        <f t="shared" si="2559"/>
        <v>-2.3401401102995933</v>
      </c>
      <c r="AE712" s="54">
        <f t="shared" si="2516"/>
        <v>9.1269841269841159</v>
      </c>
      <c r="AF712" s="54">
        <f t="shared" si="2481"/>
        <v>7.8782020299661859</v>
      </c>
      <c r="AG712" s="54">
        <f t="shared" si="2482"/>
        <v>1.2631853105873114</v>
      </c>
      <c r="AH712" s="54">
        <f t="shared" si="2483"/>
        <v>1.5673981191222541</v>
      </c>
      <c r="AI712" s="54">
        <f t="shared" si="2484"/>
        <v>1.7667844522968101</v>
      </c>
      <c r="AJ712" s="54">
        <f t="shared" si="2485"/>
        <v>6.1071847367920595</v>
      </c>
      <c r="AK712" s="54" t="e">
        <f t="shared" ref="AK712" si="2720">(I712/AA712-1)*100</f>
        <v>#REF!</v>
      </c>
      <c r="AM712" s="74">
        <f>AP712-'Figure 10 data'!H924</f>
        <v>0</v>
      </c>
      <c r="AN712" s="54">
        <f t="shared" si="2539"/>
        <v>-3.5335689045936425</v>
      </c>
      <c r="AO712" s="54">
        <f t="shared" si="2518"/>
        <v>4.4303797468354444</v>
      </c>
      <c r="AP712" s="54">
        <f t="shared" si="2452"/>
        <v>1.5283842794759694</v>
      </c>
      <c r="AQ712" s="54">
        <f t="shared" si="2453"/>
        <v>0</v>
      </c>
      <c r="AR712" s="54">
        <f t="shared" si="2459"/>
        <v>-15.183246073298429</v>
      </c>
      <c r="AS712" s="54">
        <f t="shared" si="2460"/>
        <v>-15.183246073298429</v>
      </c>
      <c r="AT712" s="54">
        <f t="shared" si="2461"/>
        <v>-1.0638297872340385</v>
      </c>
      <c r="AU712" s="54" t="e">
        <f t="shared" ref="AU712" si="2721">(I712/I660-1)*100</f>
        <v>#REF!</v>
      </c>
    </row>
    <row r="713" spans="1:47" x14ac:dyDescent="0.25">
      <c r="A713" s="12">
        <f t="shared" si="1977"/>
        <v>42570</v>
      </c>
      <c r="B713" s="54">
        <f>TWK!B656</f>
        <v>518.33333333333337</v>
      </c>
      <c r="C713" s="54">
        <f>TWK!C656</f>
        <v>455.83333333333331</v>
      </c>
      <c r="D713" s="54">
        <f>TWK!D656</f>
        <v>421.83333333333331</v>
      </c>
      <c r="E713" s="54">
        <f>TWK!E656</f>
        <v>300</v>
      </c>
      <c r="F713" s="54">
        <f>TWK!F656</f>
        <v>291.66666666666669</v>
      </c>
      <c r="G713" s="54">
        <f>TWK!G656</f>
        <v>291.66666666666669</v>
      </c>
      <c r="H713" s="54">
        <f>TWK!H656</f>
        <v>273.33333333333331</v>
      </c>
      <c r="I713" s="54" t="e">
        <f>TWK!#REF!</f>
        <v>#REF!</v>
      </c>
      <c r="K713" s="54">
        <f t="shared" ref="K713:R713" si="2722">IFERROR(AVERAGE(B710:B713),"n/a")</f>
        <v>479.58333333333337</v>
      </c>
      <c r="L713" s="54">
        <f t="shared" si="2722"/>
        <v>433.33333333333331</v>
      </c>
      <c r="M713" s="54">
        <f t="shared" si="2722"/>
        <v>415.45833333333331</v>
      </c>
      <c r="N713" s="54">
        <f t="shared" si="2722"/>
        <v>286.875</v>
      </c>
      <c r="O713" s="54">
        <f t="shared" si="2722"/>
        <v>287.29166666666669</v>
      </c>
      <c r="P713" s="54">
        <f t="shared" si="2722"/>
        <v>287.29166666666669</v>
      </c>
      <c r="Q713" s="54">
        <f t="shared" si="2722"/>
        <v>253.95833333333331</v>
      </c>
      <c r="R713" s="54" t="str">
        <f t="shared" si="2722"/>
        <v>n/a</v>
      </c>
      <c r="T713" s="54">
        <f t="shared" ref="T713:Z713" si="2723">IFERROR((K557+K609+K661)/3,"n/a")</f>
        <v>468.125</v>
      </c>
      <c r="U713" s="54">
        <f t="shared" si="2723"/>
        <v>396.75</v>
      </c>
      <c r="V713" s="54">
        <f t="shared" si="2723"/>
        <v>366.01851851851853</v>
      </c>
      <c r="W713" s="54">
        <f t="shared" si="2723"/>
        <v>270.20833333333331</v>
      </c>
      <c r="X713" s="54">
        <f t="shared" si="2723"/>
        <v>279.16666666666669</v>
      </c>
      <c r="Y713" s="54">
        <f t="shared" si="2723"/>
        <v>279.16666666666669</v>
      </c>
      <c r="Z713" s="54">
        <f t="shared" si="2723"/>
        <v>222.84722222222226</v>
      </c>
      <c r="AA713" s="54" t="e">
        <f t="shared" ref="AA713" si="2724">(R557+R609+R661)/3</f>
        <v>#VALUE!</v>
      </c>
      <c r="AC713" s="74">
        <f>+AF713-'Figure 10 data'!I925</f>
        <v>0</v>
      </c>
      <c r="AD713" s="54">
        <f t="shared" si="2559"/>
        <v>10.725411659991103</v>
      </c>
      <c r="AE713" s="54">
        <f t="shared" si="2516"/>
        <v>14.89182944759504</v>
      </c>
      <c r="AF713" s="54">
        <f t="shared" si="2481"/>
        <v>15.249177839615481</v>
      </c>
      <c r="AG713" s="54">
        <f t="shared" si="2482"/>
        <v>11.025443330763318</v>
      </c>
      <c r="AH713" s="54">
        <f t="shared" si="2483"/>
        <v>4.4776119402984982</v>
      </c>
      <c r="AI713" s="54">
        <f t="shared" si="2484"/>
        <v>4.4776119402984982</v>
      </c>
      <c r="AJ713" s="54">
        <f t="shared" si="2485"/>
        <v>22.655032720473645</v>
      </c>
      <c r="AK713" s="54" t="e">
        <f t="shared" ref="AK713" si="2725">(I713/AA713-1)*100</f>
        <v>#REF!</v>
      </c>
      <c r="AM713" s="74">
        <f>AP713-'Figure 10 data'!H925</f>
        <v>0</v>
      </c>
      <c r="AN713" s="54">
        <f t="shared" si="2539"/>
        <v>18.476190476190489</v>
      </c>
      <c r="AO713" s="54">
        <f t="shared" si="2518"/>
        <v>16.880341880341867</v>
      </c>
      <c r="AP713" s="54">
        <f t="shared" si="2452"/>
        <v>12.488888888888884</v>
      </c>
      <c r="AQ713" s="54">
        <f t="shared" si="2453"/>
        <v>12.149532710280365</v>
      </c>
      <c r="AR713" s="54">
        <f t="shared" si="2459"/>
        <v>-6.6666666666666652</v>
      </c>
      <c r="AS713" s="54">
        <f t="shared" si="2460"/>
        <v>-6.6666666666666652</v>
      </c>
      <c r="AT713" s="54">
        <f t="shared" si="2461"/>
        <v>24.242424242424242</v>
      </c>
      <c r="AU713" s="54" t="e">
        <f t="shared" ref="AU713" si="2726">(I713/I661-1)*100</f>
        <v>#REF!</v>
      </c>
    </row>
    <row r="714" spans="1:47" x14ac:dyDescent="0.25">
      <c r="A714" s="12">
        <f t="shared" si="1977"/>
        <v>42577</v>
      </c>
      <c r="B714" s="54">
        <f>TWK!B657</f>
        <v>495</v>
      </c>
      <c r="C714" s="54">
        <f>TWK!C657</f>
        <v>425</v>
      </c>
      <c r="D714" s="54">
        <f>TWK!D657</f>
        <v>395</v>
      </c>
      <c r="E714" s="54">
        <f>TWK!E657</f>
        <v>290</v>
      </c>
      <c r="F714" s="54">
        <f>TWK!F657</f>
        <v>290</v>
      </c>
      <c r="G714" s="54">
        <f>TWK!G657</f>
        <v>290</v>
      </c>
      <c r="H714" s="54">
        <f>TWK!H657</f>
        <v>257.5</v>
      </c>
      <c r="I714" s="54" t="e">
        <f>TWK!#REF!</f>
        <v>#REF!</v>
      </c>
      <c r="K714" s="54">
        <f t="shared" ref="K714:R714" si="2727">IFERROR(AVERAGE(B711:B714),"n/a")</f>
        <v>485.83333333333337</v>
      </c>
      <c r="L714" s="54">
        <f t="shared" si="2727"/>
        <v>437.70833333333331</v>
      </c>
      <c r="M714" s="54">
        <f t="shared" si="2727"/>
        <v>414.20833333333331</v>
      </c>
      <c r="N714" s="54">
        <f t="shared" si="2727"/>
        <v>290.625</v>
      </c>
      <c r="O714" s="54">
        <f t="shared" si="2727"/>
        <v>291.66666666666669</v>
      </c>
      <c r="P714" s="54">
        <f t="shared" si="2727"/>
        <v>291.66666666666669</v>
      </c>
      <c r="Q714" s="54">
        <f t="shared" si="2727"/>
        <v>256.45833333333331</v>
      </c>
      <c r="R714" s="54" t="str">
        <f t="shared" si="2727"/>
        <v>n/a</v>
      </c>
      <c r="T714" s="54">
        <f t="shared" ref="T714:Z714" si="2728">IFERROR((K558+K610+K662)/3,"n/a")</f>
        <v>452.22222222222223</v>
      </c>
      <c r="U714" s="54">
        <f t="shared" si="2728"/>
        <v>398.09259259259261</v>
      </c>
      <c r="V714" s="54">
        <f t="shared" si="2728"/>
        <v>373.47222222222223</v>
      </c>
      <c r="W714" s="54">
        <f t="shared" si="2728"/>
        <v>275.83333333333331</v>
      </c>
      <c r="X714" s="54">
        <f t="shared" si="2728"/>
        <v>292.29166666666669</v>
      </c>
      <c r="Y714" s="54">
        <f t="shared" si="2728"/>
        <v>292.29166666666669</v>
      </c>
      <c r="Z714" s="54">
        <f t="shared" si="2728"/>
        <v>233.125</v>
      </c>
      <c r="AA714" s="54" t="e">
        <f t="shared" ref="AA714" si="2729">(R558+R610+R662)/3</f>
        <v>#VALUE!</v>
      </c>
      <c r="AC714" s="74">
        <f>+AF714-'Figure 10 data'!I926</f>
        <v>0</v>
      </c>
      <c r="AD714" s="54">
        <f t="shared" si="2559"/>
        <v>9.4594594594594525</v>
      </c>
      <c r="AE714" s="54">
        <f t="shared" si="2516"/>
        <v>6.7590826626971134</v>
      </c>
      <c r="AF714" s="54">
        <f t="shared" si="2481"/>
        <v>5.764224618817404</v>
      </c>
      <c r="AG714" s="54">
        <f t="shared" si="2482"/>
        <v>5.1359516616314327</v>
      </c>
      <c r="AH714" s="54">
        <f t="shared" si="2483"/>
        <v>-0.78403421240200721</v>
      </c>
      <c r="AI714" s="54">
        <f t="shared" si="2484"/>
        <v>-0.78403421240200721</v>
      </c>
      <c r="AJ714" s="54">
        <f t="shared" si="2485"/>
        <v>10.45576407506703</v>
      </c>
      <c r="AK714" s="54" t="e">
        <f t="shared" ref="AK714" si="2730">(I714/AA714-1)*100</f>
        <v>#REF!</v>
      </c>
      <c r="AM714" s="74">
        <f>AP714-'Figure 10 data'!H926</f>
        <v>0</v>
      </c>
      <c r="AN714" s="54">
        <f t="shared" si="2539"/>
        <v>19.999999999999996</v>
      </c>
      <c r="AO714" s="54">
        <f t="shared" si="2518"/>
        <v>13.33333333333333</v>
      </c>
      <c r="AP714" s="54">
        <f t="shared" si="2452"/>
        <v>12.857142857142856</v>
      </c>
      <c r="AQ714" s="54">
        <f t="shared" si="2453"/>
        <v>12.621359223300965</v>
      </c>
      <c r="AR714" s="54">
        <f t="shared" si="2459"/>
        <v>-4.1322314049586755</v>
      </c>
      <c r="AS714" s="54">
        <f t="shared" si="2460"/>
        <v>-4.1322314049586755</v>
      </c>
      <c r="AT714" s="54">
        <f t="shared" si="2461"/>
        <v>9.5744680851063801</v>
      </c>
      <c r="AU714" s="54" t="e">
        <f t="shared" ref="AU714" si="2731">(I714/I662-1)*100</f>
        <v>#REF!</v>
      </c>
    </row>
    <row r="715" spans="1:47" x14ac:dyDescent="0.25">
      <c r="A715" s="12">
        <f t="shared" si="1977"/>
        <v>42584</v>
      </c>
      <c r="B715" s="54">
        <f>TWK!B658</f>
        <v>495</v>
      </c>
      <c r="C715" s="54">
        <f>TWK!C658</f>
        <v>420</v>
      </c>
      <c r="D715" s="54">
        <f>TWK!D658</f>
        <v>392.5</v>
      </c>
      <c r="E715" s="54">
        <f>TWK!E658</f>
        <v>292.5</v>
      </c>
      <c r="F715" s="54">
        <f>TWK!F658</f>
        <v>312.5</v>
      </c>
      <c r="G715" s="54">
        <f>TWK!G658</f>
        <v>312.5</v>
      </c>
      <c r="H715" s="54">
        <f>TWK!H658</f>
        <v>255</v>
      </c>
      <c r="I715" s="54" t="e">
        <f>TWK!#REF!</f>
        <v>#REF!</v>
      </c>
      <c r="K715" s="54">
        <f t="shared" ref="K715:R715" si="2732">IFERROR(AVERAGE(B712:B715),"n/a")</f>
        <v>490.83333333333337</v>
      </c>
      <c r="L715" s="54">
        <f t="shared" si="2732"/>
        <v>428.33333333333331</v>
      </c>
      <c r="M715" s="54">
        <f t="shared" si="2732"/>
        <v>399.20833333333331</v>
      </c>
      <c r="N715" s="54">
        <f t="shared" si="2732"/>
        <v>288.125</v>
      </c>
      <c r="O715" s="54">
        <f t="shared" si="2732"/>
        <v>291.04166666666669</v>
      </c>
      <c r="P715" s="54">
        <f t="shared" si="2732"/>
        <v>291.04166666666669</v>
      </c>
      <c r="Q715" s="54">
        <f t="shared" si="2732"/>
        <v>254.58333333333331</v>
      </c>
      <c r="R715" s="54" t="str">
        <f t="shared" si="2732"/>
        <v>n/a</v>
      </c>
      <c r="T715" s="54">
        <f t="shared" ref="T715:Z715" si="2733">IFERROR((K559+K611+K663)/3,"n/a")</f>
        <v>440.13888888888891</v>
      </c>
      <c r="U715" s="54">
        <f t="shared" si="2733"/>
        <v>389.86111111111114</v>
      </c>
      <c r="V715" s="54">
        <f t="shared" si="2733"/>
        <v>375.34722222222217</v>
      </c>
      <c r="W715" s="54">
        <f t="shared" si="2733"/>
        <v>285.90277777777777</v>
      </c>
      <c r="X715" s="54">
        <f t="shared" si="2733"/>
        <v>313.19444444444446</v>
      </c>
      <c r="Y715" s="54">
        <f t="shared" si="2733"/>
        <v>313.19444444444446</v>
      </c>
      <c r="Z715" s="54">
        <f t="shared" si="2733"/>
        <v>247.23611111111111</v>
      </c>
      <c r="AA715" s="54" t="e">
        <f t="shared" ref="AA715" si="2734">(R559+R611+R663)/3</f>
        <v>#VALUE!</v>
      </c>
      <c r="AC715" s="74">
        <f>+AF715-'Figure 10 data'!I927</f>
        <v>0</v>
      </c>
      <c r="AD715" s="54">
        <f t="shared" si="2559"/>
        <v>12.46449984222151</v>
      </c>
      <c r="AE715" s="54">
        <f t="shared" si="2516"/>
        <v>7.7306733167082253</v>
      </c>
      <c r="AF715" s="54">
        <f t="shared" si="2481"/>
        <v>4.5698427382053763</v>
      </c>
      <c r="AG715" s="54">
        <f t="shared" si="2482"/>
        <v>2.3075054651445326</v>
      </c>
      <c r="AH715" s="54">
        <f t="shared" si="2483"/>
        <v>-0.22172949002218223</v>
      </c>
      <c r="AI715" s="54">
        <f t="shared" si="2484"/>
        <v>-0.22172949002218223</v>
      </c>
      <c r="AJ715" s="54">
        <f t="shared" si="2485"/>
        <v>3.1402730183697436</v>
      </c>
      <c r="AK715" s="54" t="e">
        <f t="shared" ref="AK715" si="2735">(I715/AA715-1)*100</f>
        <v>#REF!</v>
      </c>
      <c r="AM715" s="74">
        <f>AP715-'Figure 10 data'!H927</f>
        <v>0</v>
      </c>
      <c r="AN715" s="54">
        <f t="shared" si="2539"/>
        <v>26.38297872340425</v>
      </c>
      <c r="AO715" s="54">
        <f t="shared" si="2518"/>
        <v>21.153846153846146</v>
      </c>
      <c r="AP715" s="54">
        <f t="shared" si="2452"/>
        <v>19.543147208121823</v>
      </c>
      <c r="AQ715" s="54">
        <f t="shared" si="2453"/>
        <v>19.387755102040828</v>
      </c>
      <c r="AR715" s="54">
        <f t="shared" si="2459"/>
        <v>6.5340909090909172</v>
      </c>
      <c r="AS715" s="54">
        <f t="shared" si="2460"/>
        <v>6.5340909090909172</v>
      </c>
      <c r="AT715" s="54">
        <f t="shared" si="2461"/>
        <v>20.472440944881896</v>
      </c>
      <c r="AU715" s="54" t="e">
        <f t="shared" ref="AU715" si="2736">(I715/I663-1)*100</f>
        <v>#REF!</v>
      </c>
    </row>
    <row r="716" spans="1:47" x14ac:dyDescent="0.25">
      <c r="A716" s="12">
        <f t="shared" si="1977"/>
        <v>42591</v>
      </c>
      <c r="B716" s="54">
        <f>TWK!B659</f>
        <v>475</v>
      </c>
      <c r="C716" s="54">
        <f>TWK!C659</f>
        <v>392.5</v>
      </c>
      <c r="D716" s="54">
        <f>TWK!D659</f>
        <v>362.5</v>
      </c>
      <c r="E716" s="54">
        <f>TWK!E659</f>
        <v>275</v>
      </c>
      <c r="F716" s="54">
        <f>TWK!F659</f>
        <v>300</v>
      </c>
      <c r="G716" s="54">
        <f>TWK!G659</f>
        <v>300</v>
      </c>
      <c r="H716" s="54">
        <f>TWK!H659</f>
        <v>247.5</v>
      </c>
      <c r="I716" s="54" t="e">
        <f>TWK!#REF!</f>
        <v>#REF!</v>
      </c>
      <c r="K716" s="54">
        <f t="shared" ref="K716:R716" si="2737">IFERROR(AVERAGE(B713:B716),"n/a")</f>
        <v>495.83333333333337</v>
      </c>
      <c r="L716" s="54">
        <f t="shared" si="2737"/>
        <v>423.33333333333331</v>
      </c>
      <c r="M716" s="54">
        <f t="shared" si="2737"/>
        <v>392.95833333333331</v>
      </c>
      <c r="N716" s="54">
        <f t="shared" si="2737"/>
        <v>289.375</v>
      </c>
      <c r="O716" s="54">
        <f t="shared" si="2737"/>
        <v>298.54166666666669</v>
      </c>
      <c r="P716" s="54">
        <f t="shared" si="2737"/>
        <v>298.54166666666669</v>
      </c>
      <c r="Q716" s="54">
        <f t="shared" si="2737"/>
        <v>258.33333333333331</v>
      </c>
      <c r="R716" s="54" t="str">
        <f t="shared" si="2737"/>
        <v>n/a</v>
      </c>
      <c r="T716" s="54">
        <f t="shared" ref="T716:Z716" si="2738">IFERROR((K560+K612+K664)/3,"n/a")</f>
        <v>456.11111111111109</v>
      </c>
      <c r="U716" s="54">
        <f t="shared" si="2738"/>
        <v>395.97222222222223</v>
      </c>
      <c r="V716" s="54">
        <f t="shared" si="2738"/>
        <v>380.48611111111109</v>
      </c>
      <c r="W716" s="54">
        <f t="shared" si="2738"/>
        <v>299.79166666666669</v>
      </c>
      <c r="X716" s="54">
        <f t="shared" si="2738"/>
        <v>336.59722222222223</v>
      </c>
      <c r="Y716" s="54">
        <f t="shared" si="2738"/>
        <v>336.59722222222223</v>
      </c>
      <c r="Z716" s="54">
        <f t="shared" si="2738"/>
        <v>267.58333333333331</v>
      </c>
      <c r="AA716" s="54" t="e">
        <f t="shared" ref="AA716" si="2739">(R560+R612+R664)/3</f>
        <v>#VALUE!</v>
      </c>
      <c r="AC716" s="74">
        <f>+AF716-'Figure 10 data'!I928</f>
        <v>0</v>
      </c>
      <c r="AD716" s="54">
        <f t="shared" si="2559"/>
        <v>4.1412911084043991</v>
      </c>
      <c r="AE716" s="54">
        <f t="shared" si="2516"/>
        <v>-0.8768853034023194</v>
      </c>
      <c r="AF716" s="54">
        <f t="shared" si="2481"/>
        <v>-4.7271399890490891</v>
      </c>
      <c r="AG716" s="54">
        <f t="shared" si="2482"/>
        <v>-8.2696316886726962</v>
      </c>
      <c r="AH716" s="54">
        <f t="shared" si="2483"/>
        <v>-10.872704765834539</v>
      </c>
      <c r="AI716" s="54">
        <f t="shared" si="2484"/>
        <v>-10.872704765834539</v>
      </c>
      <c r="AJ716" s="54">
        <f t="shared" si="2485"/>
        <v>-7.5054500155714692</v>
      </c>
      <c r="AK716" s="54" t="e">
        <f t="shared" ref="AK716" si="2740">(I716/AA716-1)*100</f>
        <v>#REF!</v>
      </c>
      <c r="AM716" s="74">
        <f>AP716-'Figure 10 data'!H928</f>
        <v>0</v>
      </c>
      <c r="AN716" s="54">
        <f t="shared" si="2539"/>
        <v>17.76859504132231</v>
      </c>
      <c r="AO716" s="54">
        <f t="shared" si="2518"/>
        <v>13.221153846153832</v>
      </c>
      <c r="AP716" s="54">
        <f t="shared" si="2452"/>
        <v>7.6732673267326579</v>
      </c>
      <c r="AQ716" s="54">
        <f t="shared" si="2453"/>
        <v>13.013698630136972</v>
      </c>
      <c r="AR716" s="54">
        <f t="shared" si="2459"/>
        <v>5.8823529411764719</v>
      </c>
      <c r="AS716" s="54">
        <f t="shared" si="2460"/>
        <v>5.8823529411764719</v>
      </c>
      <c r="AT716" s="54">
        <f t="shared" si="2461"/>
        <v>5.3191489361702038</v>
      </c>
      <c r="AU716" s="54" t="e">
        <f t="shared" ref="AU716" si="2741">(I716/I664-1)*100</f>
        <v>#REF!</v>
      </c>
    </row>
    <row r="717" spans="1:47" x14ac:dyDescent="0.25">
      <c r="A717" s="12">
        <f t="shared" si="1977"/>
        <v>42598</v>
      </c>
      <c r="B717" s="54">
        <f>TWK!B660</f>
        <v>480</v>
      </c>
      <c r="C717" s="54">
        <f>TWK!C660</f>
        <v>400</v>
      </c>
      <c r="D717" s="54">
        <f>TWK!D660</f>
        <v>390</v>
      </c>
      <c r="E717" s="54">
        <f>TWK!E660</f>
        <v>262.5</v>
      </c>
      <c r="F717" s="54">
        <f>TWK!F660</f>
        <v>320</v>
      </c>
      <c r="G717" s="54">
        <f>TWK!G660</f>
        <v>320</v>
      </c>
      <c r="H717" s="54">
        <f>TWK!H660</f>
        <v>250</v>
      </c>
      <c r="I717" s="54" t="e">
        <f>TWK!#REF!</f>
        <v>#REF!</v>
      </c>
      <c r="K717" s="54">
        <f t="shared" ref="K717:R717" si="2742">IFERROR(AVERAGE(B714:B717),"n/a")</f>
        <v>486.25</v>
      </c>
      <c r="L717" s="54">
        <f t="shared" si="2742"/>
        <v>409.375</v>
      </c>
      <c r="M717" s="54">
        <f t="shared" si="2742"/>
        <v>385</v>
      </c>
      <c r="N717" s="54">
        <f t="shared" si="2742"/>
        <v>280</v>
      </c>
      <c r="O717" s="54">
        <f t="shared" si="2742"/>
        <v>305.625</v>
      </c>
      <c r="P717" s="54">
        <f t="shared" si="2742"/>
        <v>305.625</v>
      </c>
      <c r="Q717" s="54">
        <f t="shared" si="2742"/>
        <v>252.5</v>
      </c>
      <c r="R717" s="54" t="str">
        <f t="shared" si="2742"/>
        <v>n/a</v>
      </c>
      <c r="T717" s="54">
        <f t="shared" ref="T717:Z717" si="2743">IFERROR((K561+K613+K665)/3,"n/a")</f>
        <v>447.01388888888886</v>
      </c>
      <c r="U717" s="54">
        <f t="shared" si="2743"/>
        <v>392.22222222222217</v>
      </c>
      <c r="V717" s="54">
        <f t="shared" si="2743"/>
        <v>376.45833333333331</v>
      </c>
      <c r="W717" s="54">
        <f t="shared" si="2743"/>
        <v>306.8055555555556</v>
      </c>
      <c r="X717" s="54">
        <f t="shared" si="2743"/>
        <v>348.88888888888891</v>
      </c>
      <c r="Y717" s="54">
        <f t="shared" si="2743"/>
        <v>348.88888888888891</v>
      </c>
      <c r="Z717" s="54">
        <f t="shared" si="2743"/>
        <v>287.75</v>
      </c>
      <c r="AA717" s="54" t="e">
        <f t="shared" ref="AA717" si="2744">(R561+R613+R665)/3</f>
        <v>#VALUE!</v>
      </c>
      <c r="AC717" s="74">
        <f>+AF717-'Figure 10 data'!I929</f>
        <v>0</v>
      </c>
      <c r="AD717" s="54">
        <f t="shared" si="2559"/>
        <v>7.3792139195277384</v>
      </c>
      <c r="AE717" s="54">
        <f t="shared" si="2516"/>
        <v>1.9830028328612137</v>
      </c>
      <c r="AF717" s="54">
        <f t="shared" si="2481"/>
        <v>3.5971223021582732</v>
      </c>
      <c r="AG717" s="54">
        <f t="shared" si="2482"/>
        <v>-14.440923494794033</v>
      </c>
      <c r="AH717" s="54">
        <f t="shared" si="2483"/>
        <v>-8.2802547770700734</v>
      </c>
      <c r="AI717" s="54">
        <f t="shared" si="2484"/>
        <v>-8.2802547770700734</v>
      </c>
      <c r="AJ717" s="54">
        <f t="shared" si="2485"/>
        <v>-13.119026933101651</v>
      </c>
      <c r="AK717" s="54" t="e">
        <f t="shared" ref="AK717" si="2745">(I717/AA717-1)*100</f>
        <v>#REF!</v>
      </c>
      <c r="AM717" s="74">
        <f>AP717-'Figure 10 data'!H929</f>
        <v>0</v>
      </c>
      <c r="AN717" s="54">
        <f t="shared" si="2539"/>
        <v>26.315789473684205</v>
      </c>
      <c r="AO717" s="54">
        <f t="shared" si="2518"/>
        <v>21.212121212121215</v>
      </c>
      <c r="AP717" s="54">
        <f t="shared" si="2452"/>
        <v>23.157894736842088</v>
      </c>
      <c r="AQ717" s="54">
        <f t="shared" si="2453"/>
        <v>1.6129032258064502</v>
      </c>
      <c r="AR717" s="54">
        <f t="shared" si="2459"/>
        <v>9.0909090909091042</v>
      </c>
      <c r="AS717" s="54">
        <f t="shared" si="2460"/>
        <v>9.0909090909091042</v>
      </c>
      <c r="AT717" s="54">
        <f t="shared" si="2461"/>
        <v>-7.9754601226993955</v>
      </c>
      <c r="AU717" s="54" t="e">
        <f t="shared" ref="AU717" si="2746">(I717/I665-1)*100</f>
        <v>#REF!</v>
      </c>
    </row>
    <row r="718" spans="1:47" x14ac:dyDescent="0.25">
      <c r="A718" s="12">
        <f t="shared" si="1977"/>
        <v>42605</v>
      </c>
      <c r="B718" s="54">
        <f>TWK!B661</f>
        <v>467.5</v>
      </c>
      <c r="C718" s="54">
        <f>TWK!C661</f>
        <v>417.5</v>
      </c>
      <c r="D718" s="54">
        <f>TWK!D661</f>
        <v>390</v>
      </c>
      <c r="E718" s="54">
        <f>TWK!E661</f>
        <v>267.5</v>
      </c>
      <c r="F718" s="54">
        <f>TWK!F661</f>
        <v>325</v>
      </c>
      <c r="G718" s="54">
        <f>TWK!G661</f>
        <v>325</v>
      </c>
      <c r="H718" s="54">
        <f>TWK!H661</f>
        <v>257.5</v>
      </c>
      <c r="I718" s="54" t="e">
        <f>TWK!#REF!</f>
        <v>#REF!</v>
      </c>
      <c r="K718" s="54">
        <f t="shared" ref="K718:R718" si="2747">IFERROR(AVERAGE(B715:B718),"n/a")</f>
        <v>479.375</v>
      </c>
      <c r="L718" s="54">
        <f t="shared" si="2747"/>
        <v>407.5</v>
      </c>
      <c r="M718" s="54">
        <f t="shared" si="2747"/>
        <v>383.75</v>
      </c>
      <c r="N718" s="54">
        <f t="shared" si="2747"/>
        <v>274.375</v>
      </c>
      <c r="O718" s="54">
        <f t="shared" si="2747"/>
        <v>314.375</v>
      </c>
      <c r="P718" s="54">
        <f t="shared" si="2747"/>
        <v>314.375</v>
      </c>
      <c r="Q718" s="54">
        <f t="shared" si="2747"/>
        <v>252.5</v>
      </c>
      <c r="R718" s="54" t="str">
        <f t="shared" si="2747"/>
        <v>n/a</v>
      </c>
      <c r="T718" s="54">
        <f t="shared" ref="T718:Z718" si="2748">IFERROR((K562+K614+K666)/3,"n/a")</f>
        <v>442.40740740740739</v>
      </c>
      <c r="U718" s="54">
        <f t="shared" si="2748"/>
        <v>392.25694444444451</v>
      </c>
      <c r="V718" s="54">
        <f t="shared" si="2748"/>
        <v>379.13194444444451</v>
      </c>
      <c r="W718" s="54">
        <f t="shared" si="2748"/>
        <v>325.8680555555556</v>
      </c>
      <c r="X718" s="54">
        <f t="shared" si="2748"/>
        <v>367.46527777777783</v>
      </c>
      <c r="Y718" s="54">
        <f t="shared" si="2748"/>
        <v>367.46527777777783</v>
      </c>
      <c r="Z718" s="54">
        <f t="shared" si="2748"/>
        <v>311.70833333333331</v>
      </c>
      <c r="AA718" s="54" t="e">
        <f t="shared" ref="AA718" si="2749">(R562+R614+R666)/3</f>
        <v>#VALUE!</v>
      </c>
      <c r="AC718" s="74">
        <f>+AF718-'Figure 10 data'!I930</f>
        <v>0</v>
      </c>
      <c r="AD718" s="54">
        <f t="shared" si="2559"/>
        <v>5.6718292172457163</v>
      </c>
      <c r="AE718" s="54">
        <f t="shared" si="2516"/>
        <v>6.4353368150836365</v>
      </c>
      <c r="AF718" s="54">
        <f t="shared" si="2481"/>
        <v>2.8665628720578651</v>
      </c>
      <c r="AG718" s="54">
        <f t="shared" si="2482"/>
        <v>-17.911561001598308</v>
      </c>
      <c r="AH718" s="54">
        <f t="shared" si="2483"/>
        <v>-11.556269488802807</v>
      </c>
      <c r="AI718" s="54">
        <f t="shared" si="2484"/>
        <v>-11.556269488802807</v>
      </c>
      <c r="AJ718" s="54">
        <f t="shared" si="2485"/>
        <v>-17.390723165352217</v>
      </c>
      <c r="AK718" s="54" t="e">
        <f t="shared" ref="AK718" si="2750">(I718/AA718-1)*100</f>
        <v>#REF!</v>
      </c>
      <c r="AM718" s="74">
        <f>AP718-'Figure 10 data'!H930</f>
        <v>0</v>
      </c>
      <c r="AN718" s="54">
        <f t="shared" si="2539"/>
        <v>18.855932203389834</v>
      </c>
      <c r="AO718" s="54">
        <f t="shared" si="2518"/>
        <v>22.794117647058833</v>
      </c>
      <c r="AP718" s="54">
        <f t="shared" si="2452"/>
        <v>14.705882352941169</v>
      </c>
      <c r="AQ718" s="54">
        <f t="shared" si="2453"/>
        <v>-10.833333333333329</v>
      </c>
      <c r="AR718" s="54">
        <f t="shared" si="2459"/>
        <v>7.7348066298342566</v>
      </c>
      <c r="AS718" s="54">
        <f t="shared" si="2460"/>
        <v>7.7348066298342566</v>
      </c>
      <c r="AT718" s="54">
        <f t="shared" si="2461"/>
        <v>-14.166666666666671</v>
      </c>
      <c r="AU718" s="54" t="e">
        <f t="shared" ref="AU718" si="2751">(I718/I666-1)*100</f>
        <v>#REF!</v>
      </c>
    </row>
    <row r="719" spans="1:47" x14ac:dyDescent="0.25">
      <c r="A719" s="12">
        <f t="shared" si="1977"/>
        <v>42612</v>
      </c>
      <c r="B719" s="54">
        <f>TWK!B662</f>
        <v>472.5</v>
      </c>
      <c r="C719" s="54">
        <f>TWK!C662</f>
        <v>420</v>
      </c>
      <c r="D719" s="54">
        <f>TWK!D662</f>
        <v>385</v>
      </c>
      <c r="E719" s="54">
        <f>TWK!E662</f>
        <v>277.5</v>
      </c>
      <c r="F719" s="54">
        <f>TWK!F662</f>
        <v>332.5</v>
      </c>
      <c r="G719" s="54">
        <f>TWK!G662</f>
        <v>332.5</v>
      </c>
      <c r="H719" s="54">
        <f>TWK!H662</f>
        <v>275</v>
      </c>
      <c r="I719" s="54" t="e">
        <f>TWK!#REF!</f>
        <v>#REF!</v>
      </c>
      <c r="K719" s="54">
        <f t="shared" ref="K719:R719" si="2752">IFERROR(AVERAGE(B716:B719),"n/a")</f>
        <v>473.75</v>
      </c>
      <c r="L719" s="54">
        <f t="shared" si="2752"/>
        <v>407.5</v>
      </c>
      <c r="M719" s="54">
        <f t="shared" si="2752"/>
        <v>381.875</v>
      </c>
      <c r="N719" s="54">
        <f t="shared" si="2752"/>
        <v>270.625</v>
      </c>
      <c r="O719" s="54">
        <f t="shared" si="2752"/>
        <v>319.375</v>
      </c>
      <c r="P719" s="54">
        <f t="shared" si="2752"/>
        <v>319.375</v>
      </c>
      <c r="Q719" s="54">
        <f t="shared" si="2752"/>
        <v>257.5</v>
      </c>
      <c r="R719" s="54" t="str">
        <f t="shared" si="2752"/>
        <v>n/a</v>
      </c>
      <c r="T719" s="54">
        <f t="shared" ref="T719:Z719" si="2753">IFERROR((K563+K615+K667)/3,"n/a")</f>
        <v>449.20138888888886</v>
      </c>
      <c r="U719" s="54">
        <f t="shared" si="2753"/>
        <v>413.05555555555549</v>
      </c>
      <c r="V719" s="54">
        <f t="shared" si="2753"/>
        <v>407.5</v>
      </c>
      <c r="W719" s="54">
        <f t="shared" si="2753"/>
        <v>364.89583333333331</v>
      </c>
      <c r="X719" s="54">
        <f t="shared" si="2753"/>
        <v>397.70833333333331</v>
      </c>
      <c r="Y719" s="54">
        <f t="shared" si="2753"/>
        <v>397.70833333333331</v>
      </c>
      <c r="Z719" s="54">
        <f t="shared" si="2753"/>
        <v>359.41666666666669</v>
      </c>
      <c r="AA719" s="54" t="e">
        <f t="shared" ref="AA719" si="2754">(R563+R615+R667)/3</f>
        <v>#VALUE!</v>
      </c>
      <c r="AC719" s="74">
        <f>+AF719-'Figure 10 data'!I931</f>
        <v>0</v>
      </c>
      <c r="AD719" s="54">
        <f t="shared" si="2559"/>
        <v>5.1866738811161772</v>
      </c>
      <c r="AE719" s="54">
        <f t="shared" si="2516"/>
        <v>1.6812373907195921</v>
      </c>
      <c r="AF719" s="54">
        <f t="shared" si="2481"/>
        <v>-5.5214723926380387</v>
      </c>
      <c r="AG719" s="54">
        <f t="shared" si="2482"/>
        <v>-23.950899229232082</v>
      </c>
      <c r="AH719" s="54">
        <f t="shared" si="2483"/>
        <v>-16.396018858040851</v>
      </c>
      <c r="AI719" s="54">
        <f t="shared" si="2484"/>
        <v>-16.396018858040851</v>
      </c>
      <c r="AJ719" s="54">
        <f t="shared" si="2485"/>
        <v>-23.487131926733142</v>
      </c>
      <c r="AK719" s="54" t="e">
        <f t="shared" ref="AK719" si="2755">(I719/AA719-1)*100</f>
        <v>#REF!</v>
      </c>
      <c r="AM719" s="74">
        <f>AP719-'Figure 10 data'!H931</f>
        <v>0</v>
      </c>
      <c r="AN719" s="54">
        <f t="shared" si="2539"/>
        <v>16.188524590163933</v>
      </c>
      <c r="AO719" s="54">
        <f t="shared" si="2518"/>
        <v>10.043668122270732</v>
      </c>
      <c r="AP719" s="54">
        <f t="shared" si="2452"/>
        <v>-3.7499999999999978</v>
      </c>
      <c r="AQ719" s="54">
        <f t="shared" si="2453"/>
        <v>-28.846153846153843</v>
      </c>
      <c r="AR719" s="54">
        <f t="shared" si="2459"/>
        <v>-14.008620689655171</v>
      </c>
      <c r="AS719" s="54">
        <f t="shared" si="2460"/>
        <v>-14.008620689655171</v>
      </c>
      <c r="AT719" s="54">
        <f t="shared" si="2461"/>
        <v>-32.098765432098766</v>
      </c>
      <c r="AU719" s="54" t="e">
        <f t="shared" ref="AU719" si="2756">(I719/I667-1)*100</f>
        <v>#REF!</v>
      </c>
    </row>
    <row r="720" spans="1:47" x14ac:dyDescent="0.25">
      <c r="A720" s="12">
        <f t="shared" si="1977"/>
        <v>42619</v>
      </c>
      <c r="B720" s="54">
        <f>TWK!B663</f>
        <v>445</v>
      </c>
      <c r="C720" s="54">
        <f>TWK!C663</f>
        <v>420</v>
      </c>
      <c r="D720" s="54">
        <f>TWK!D663</f>
        <v>405</v>
      </c>
      <c r="E720" s="54">
        <f>TWK!E663</f>
        <v>302.5</v>
      </c>
      <c r="F720" s="54">
        <f>TWK!F663</f>
        <v>333.5</v>
      </c>
      <c r="G720" s="54">
        <f>TWK!G663</f>
        <v>333.5</v>
      </c>
      <c r="H720" s="54">
        <f>TWK!H663</f>
        <v>310</v>
      </c>
      <c r="I720" s="54" t="e">
        <f>TWK!#REF!</f>
        <v>#REF!</v>
      </c>
      <c r="K720" s="54">
        <f t="shared" ref="K720:R720" si="2757">IFERROR(AVERAGE(B717:B720),"n/a")</f>
        <v>466.25</v>
      </c>
      <c r="L720" s="54">
        <f t="shared" si="2757"/>
        <v>414.375</v>
      </c>
      <c r="M720" s="54">
        <f t="shared" si="2757"/>
        <v>392.5</v>
      </c>
      <c r="N720" s="54">
        <f t="shared" si="2757"/>
        <v>277.5</v>
      </c>
      <c r="O720" s="54">
        <f t="shared" si="2757"/>
        <v>327.75</v>
      </c>
      <c r="P720" s="54">
        <f t="shared" si="2757"/>
        <v>327.75</v>
      </c>
      <c r="Q720" s="54">
        <f t="shared" si="2757"/>
        <v>273.125</v>
      </c>
      <c r="R720" s="54" t="str">
        <f t="shared" si="2757"/>
        <v>n/a</v>
      </c>
      <c r="T720" s="54">
        <f t="shared" ref="T720:Z720" si="2758">IFERROR((K564+K616+K668)/3,"n/a")</f>
        <v>455.3819444444444</v>
      </c>
      <c r="U720" s="54">
        <f t="shared" si="2758"/>
        <v>437.5694444444444</v>
      </c>
      <c r="V720" s="54">
        <f t="shared" si="2758"/>
        <v>443.54166666666669</v>
      </c>
      <c r="W720" s="54">
        <f t="shared" si="2758"/>
        <v>409.47916666666669</v>
      </c>
      <c r="X720" s="54">
        <f t="shared" si="2758"/>
        <v>436.8055555555556</v>
      </c>
      <c r="Y720" s="54">
        <f t="shared" si="2758"/>
        <v>436.8055555555556</v>
      </c>
      <c r="Z720" s="54">
        <f t="shared" si="2758"/>
        <v>408.72222222222223</v>
      </c>
      <c r="AA720" s="54" t="e">
        <f t="shared" ref="AA720" si="2759">(R564+R616+R668)/3</f>
        <v>#VALUE!</v>
      </c>
      <c r="AC720" s="74">
        <f>+AF720-'Figure 10 data'!I932</f>
        <v>0</v>
      </c>
      <c r="AD720" s="54">
        <f t="shared" si="2559"/>
        <v>-2.279832253145242</v>
      </c>
      <c r="AE720" s="54">
        <f t="shared" si="2516"/>
        <v>-4.0152356768766717</v>
      </c>
      <c r="AF720" s="54">
        <f t="shared" si="2481"/>
        <v>-8.6895255988727165</v>
      </c>
      <c r="AG720" s="54">
        <f t="shared" si="2482"/>
        <v>-26.125667769015525</v>
      </c>
      <c r="AH720" s="54">
        <f t="shared" si="2483"/>
        <v>-23.650238473767892</v>
      </c>
      <c r="AI720" s="54">
        <f t="shared" si="2484"/>
        <v>-23.650238473767892</v>
      </c>
      <c r="AJ720" s="54">
        <f t="shared" si="2485"/>
        <v>-24.153867065379909</v>
      </c>
      <c r="AK720" s="54" t="e">
        <f t="shared" ref="AK720" si="2760">(I720/AA720-1)*100</f>
        <v>#REF!</v>
      </c>
      <c r="AM720" s="74">
        <f>AP720-'Figure 10 data'!H932</f>
        <v>0</v>
      </c>
      <c r="AN720" s="54">
        <f t="shared" si="2539"/>
        <v>0</v>
      </c>
      <c r="AO720" s="54">
        <f t="shared" si="2518"/>
        <v>-5.0847457627118615</v>
      </c>
      <c r="AP720" s="54">
        <f t="shared" si="2452"/>
        <v>-8.4745762711864394</v>
      </c>
      <c r="AQ720" s="54">
        <f t="shared" si="2453"/>
        <v>-28.823529411764703</v>
      </c>
      <c r="AR720" s="54">
        <f t="shared" si="2459"/>
        <v>-26.703296703296708</v>
      </c>
      <c r="AS720" s="54">
        <f t="shared" si="2460"/>
        <v>-26.703296703296708</v>
      </c>
      <c r="AT720" s="54">
        <f t="shared" si="2461"/>
        <v>-27.058823529411768</v>
      </c>
      <c r="AU720" s="54" t="e">
        <f t="shared" ref="AU720" si="2761">(I720/I668-1)*100</f>
        <v>#REF!</v>
      </c>
    </row>
    <row r="721" spans="1:47" x14ac:dyDescent="0.25">
      <c r="A721" s="12">
        <f t="shared" si="1977"/>
        <v>42626</v>
      </c>
      <c r="B721" s="54">
        <f>TWK!B664</f>
        <v>473.33333333333331</v>
      </c>
      <c r="C721" s="54">
        <f>TWK!C664</f>
        <v>441.66666666666669</v>
      </c>
      <c r="D721" s="54">
        <f>TWK!D664</f>
        <v>433.33333333333331</v>
      </c>
      <c r="E721" s="54">
        <f>TWK!E664</f>
        <v>332.5</v>
      </c>
      <c r="F721" s="54">
        <f>TWK!F664</f>
        <v>437.5</v>
      </c>
      <c r="G721" s="54">
        <f>TWK!G664</f>
        <v>437.5</v>
      </c>
      <c r="H721" s="54">
        <f>TWK!H664</f>
        <v>337.5</v>
      </c>
      <c r="I721" s="54" t="e">
        <f>TWK!#REF!</f>
        <v>#REF!</v>
      </c>
      <c r="K721" s="54">
        <f t="shared" ref="K721:R721" si="2762">IFERROR(AVERAGE(B718:B721),"n/a")</f>
        <v>464.58333333333331</v>
      </c>
      <c r="L721" s="54">
        <f t="shared" si="2762"/>
        <v>424.79166666666669</v>
      </c>
      <c r="M721" s="54">
        <f t="shared" si="2762"/>
        <v>403.33333333333331</v>
      </c>
      <c r="N721" s="54">
        <f t="shared" si="2762"/>
        <v>295</v>
      </c>
      <c r="O721" s="54">
        <f t="shared" si="2762"/>
        <v>357.125</v>
      </c>
      <c r="P721" s="54">
        <f t="shared" si="2762"/>
        <v>357.125</v>
      </c>
      <c r="Q721" s="54">
        <f t="shared" si="2762"/>
        <v>295</v>
      </c>
      <c r="R721" s="54" t="str">
        <f t="shared" si="2762"/>
        <v>n/a</v>
      </c>
      <c r="T721" s="54">
        <f t="shared" ref="T721:Z721" si="2763">IFERROR((K565+K617+K669)/3,"n/a")</f>
        <v>481.14583333333331</v>
      </c>
      <c r="U721" s="54">
        <f t="shared" si="2763"/>
        <v>475</v>
      </c>
      <c r="V721" s="54">
        <f t="shared" si="2763"/>
        <v>488.95833333333331</v>
      </c>
      <c r="W721" s="54">
        <f t="shared" si="2763"/>
        <v>466.14583333333331</v>
      </c>
      <c r="X721" s="54">
        <f t="shared" si="2763"/>
        <v>497.43055555555549</v>
      </c>
      <c r="Y721" s="54">
        <f t="shared" si="2763"/>
        <v>497.43055555555549</v>
      </c>
      <c r="Z721" s="54">
        <f t="shared" si="2763"/>
        <v>460.20833333333331</v>
      </c>
      <c r="AA721" s="54" t="e">
        <f t="shared" ref="AA721" si="2764">(R565+R617+R669)/3</f>
        <v>#VALUE!</v>
      </c>
      <c r="AC721" s="74">
        <f>+AF721-'Figure 10 data'!I933</f>
        <v>0</v>
      </c>
      <c r="AD721" s="54">
        <f t="shared" si="2559"/>
        <v>-1.6237280796709275</v>
      </c>
      <c r="AE721" s="54">
        <f t="shared" si="2516"/>
        <v>-7.0175438596491224</v>
      </c>
      <c r="AF721" s="54">
        <f t="shared" si="2481"/>
        <v>-11.376224968044312</v>
      </c>
      <c r="AG721" s="54">
        <f t="shared" si="2482"/>
        <v>-28.670391061452516</v>
      </c>
      <c r="AH721" s="54">
        <f t="shared" si="2483"/>
        <v>-12.048024570710581</v>
      </c>
      <c r="AI721" s="54">
        <f t="shared" si="2484"/>
        <v>-12.048024570710581</v>
      </c>
      <c r="AJ721" s="54">
        <f t="shared" si="2485"/>
        <v>-26.663648709823452</v>
      </c>
      <c r="AK721" s="54" t="e">
        <f t="shared" ref="AK721" si="2765">(I721/AA721-1)*100</f>
        <v>#REF!</v>
      </c>
      <c r="AM721" s="74">
        <f>AP721-'Figure 10 data'!H933</f>
        <v>0</v>
      </c>
      <c r="AN721" s="54">
        <f t="shared" si="2539"/>
        <v>-7.642276422764227</v>
      </c>
      <c r="AO721" s="54">
        <f t="shared" si="2518"/>
        <v>-9.4017094017094021</v>
      </c>
      <c r="AP721" s="54">
        <f t="shared" si="2452"/>
        <v>-13.333333333333341</v>
      </c>
      <c r="AQ721" s="54">
        <f t="shared" si="2453"/>
        <v>-26.111111111111107</v>
      </c>
      <c r="AR721" s="54">
        <f t="shared" si="2459"/>
        <v>-14.634146341463417</v>
      </c>
      <c r="AS721" s="54">
        <f t="shared" si="2460"/>
        <v>-14.634146341463417</v>
      </c>
      <c r="AT721" s="54">
        <f t="shared" si="2461"/>
        <v>-12.903225806451612</v>
      </c>
      <c r="AU721" s="54" t="e">
        <f t="shared" ref="AU721" si="2766">(I721/I669-1)*100</f>
        <v>#REF!</v>
      </c>
    </row>
    <row r="722" spans="1:47" x14ac:dyDescent="0.25">
      <c r="A722" s="12">
        <f t="shared" si="1977"/>
        <v>42633</v>
      </c>
      <c r="B722" s="54">
        <f>TWK!B665</f>
        <v>472.5</v>
      </c>
      <c r="C722" s="54">
        <f>TWK!C665</f>
        <v>442.5</v>
      </c>
      <c r="D722" s="54">
        <f>TWK!D665</f>
        <v>417.5</v>
      </c>
      <c r="E722" s="54">
        <f>TWK!E665</f>
        <v>312.5</v>
      </c>
      <c r="F722" s="54">
        <f>TWK!F665</f>
        <v>430</v>
      </c>
      <c r="G722" s="54">
        <f>TWK!G665</f>
        <v>430</v>
      </c>
      <c r="H722" s="54">
        <f>TWK!H665</f>
        <v>312.5</v>
      </c>
      <c r="I722" s="54" t="e">
        <f>TWK!#REF!</f>
        <v>#REF!</v>
      </c>
      <c r="K722" s="54">
        <f t="shared" ref="K722:R722" si="2767">IFERROR(AVERAGE(B719:B722),"n/a")</f>
        <v>465.83333333333331</v>
      </c>
      <c r="L722" s="54">
        <f t="shared" si="2767"/>
        <v>431.04166666666669</v>
      </c>
      <c r="M722" s="54">
        <f t="shared" si="2767"/>
        <v>410.20833333333331</v>
      </c>
      <c r="N722" s="54">
        <f t="shared" si="2767"/>
        <v>306.25</v>
      </c>
      <c r="O722" s="54">
        <f t="shared" si="2767"/>
        <v>383.375</v>
      </c>
      <c r="P722" s="54">
        <f t="shared" si="2767"/>
        <v>383.375</v>
      </c>
      <c r="Q722" s="54">
        <f t="shared" si="2767"/>
        <v>308.75</v>
      </c>
      <c r="R722" s="54" t="str">
        <f t="shared" si="2767"/>
        <v>n/a</v>
      </c>
      <c r="T722" s="54">
        <f t="shared" ref="T722:Z722" si="2768">IFERROR((K566+K618+K670)/3,"n/a")</f>
        <v>532.46527777777783</v>
      </c>
      <c r="U722" s="54">
        <f t="shared" si="2768"/>
        <v>539.72222222222229</v>
      </c>
      <c r="V722" s="54">
        <f t="shared" si="2768"/>
        <v>554.40972222222217</v>
      </c>
      <c r="W722" s="54">
        <f t="shared" si="2768"/>
        <v>539.6875</v>
      </c>
      <c r="X722" s="54">
        <f t="shared" si="2768"/>
        <v>587.08333333333337</v>
      </c>
      <c r="Y722" s="54">
        <f t="shared" si="2768"/>
        <v>587.08333333333337</v>
      </c>
      <c r="Z722" s="54">
        <f t="shared" si="2768"/>
        <v>538.5763888888888</v>
      </c>
      <c r="AA722" s="54" t="e">
        <f t="shared" ref="AA722" si="2769">(R566+R618+R670)/3</f>
        <v>#VALUE!</v>
      </c>
      <c r="AC722" s="74">
        <f>+AF722-'Figure 10 data'!I934</f>
        <v>0</v>
      </c>
      <c r="AD722" s="54">
        <f t="shared" si="2559"/>
        <v>-11.261819367460069</v>
      </c>
      <c r="AE722" s="54">
        <f t="shared" si="2516"/>
        <v>-18.01338136901699</v>
      </c>
      <c r="AF722" s="54">
        <f t="shared" si="2481"/>
        <v>-24.694682783240431</v>
      </c>
      <c r="AG722" s="54">
        <f t="shared" si="2482"/>
        <v>-42.096120440069484</v>
      </c>
      <c r="AH722" s="54">
        <f t="shared" si="2483"/>
        <v>-26.756564939673531</v>
      </c>
      <c r="AI722" s="54">
        <f t="shared" si="2484"/>
        <v>-26.756564939673531</v>
      </c>
      <c r="AJ722" s="54">
        <f t="shared" si="2485"/>
        <v>-41.976661723937838</v>
      </c>
      <c r="AK722" s="54" t="e">
        <f t="shared" ref="AK722" si="2770">(I722/AA722-1)*100</f>
        <v>#REF!</v>
      </c>
      <c r="AM722" s="74">
        <f>AP722-'Figure 10 data'!H934</f>
        <v>0</v>
      </c>
      <c r="AN722" s="54">
        <f t="shared" si="2539"/>
        <v>-21.250000000000004</v>
      </c>
      <c r="AO722" s="54">
        <f t="shared" si="2518"/>
        <v>-26.249999999999996</v>
      </c>
      <c r="AP722" s="54">
        <f t="shared" si="2452"/>
        <v>-30.70539419087137</v>
      </c>
      <c r="AQ722" s="54">
        <f t="shared" si="2453"/>
        <v>-41.40625</v>
      </c>
      <c r="AR722" s="54">
        <f t="shared" si="2459"/>
        <v>-37.831325301204821</v>
      </c>
      <c r="AS722" s="54">
        <f t="shared" si="2460"/>
        <v>-37.831325301204821</v>
      </c>
      <c r="AT722" s="54">
        <f t="shared" si="2461"/>
        <v>-38.118811881188122</v>
      </c>
      <c r="AU722" s="54" t="e">
        <f t="shared" ref="AU722" si="2771">(I722/I670-1)*100</f>
        <v>#REF!</v>
      </c>
    </row>
    <row r="723" spans="1:47" x14ac:dyDescent="0.25">
      <c r="A723" s="12">
        <f t="shared" si="1977"/>
        <v>42640</v>
      </c>
      <c r="B723" s="54">
        <f>TWK!B666</f>
        <v>550</v>
      </c>
      <c r="C723" s="54">
        <f>TWK!C666</f>
        <v>537.5</v>
      </c>
      <c r="D723" s="54">
        <f>TWK!D666</f>
        <v>535</v>
      </c>
      <c r="E723" s="54">
        <f>TWK!E666</f>
        <v>420</v>
      </c>
      <c r="F723" s="54">
        <f>TWK!F666</f>
        <v>525</v>
      </c>
      <c r="G723" s="54">
        <f>TWK!G666</f>
        <v>525</v>
      </c>
      <c r="H723" s="54">
        <f>TWK!H666</f>
        <v>400</v>
      </c>
      <c r="I723" s="54" t="e">
        <f>TWK!#REF!</f>
        <v>#REF!</v>
      </c>
      <c r="K723" s="54">
        <f t="shared" ref="K723:R723" si="2772">IFERROR(AVERAGE(B720:B723),"n/a")</f>
        <v>485.20833333333331</v>
      </c>
      <c r="L723" s="54">
        <f t="shared" si="2772"/>
        <v>460.41666666666669</v>
      </c>
      <c r="M723" s="54">
        <f t="shared" si="2772"/>
        <v>447.70833333333331</v>
      </c>
      <c r="N723" s="54">
        <f t="shared" si="2772"/>
        <v>341.875</v>
      </c>
      <c r="O723" s="54">
        <f t="shared" si="2772"/>
        <v>431.5</v>
      </c>
      <c r="P723" s="54">
        <f t="shared" si="2772"/>
        <v>431.5</v>
      </c>
      <c r="Q723" s="54">
        <f t="shared" si="2772"/>
        <v>340</v>
      </c>
      <c r="R723" s="54" t="str">
        <f t="shared" si="2772"/>
        <v>n/a</v>
      </c>
      <c r="T723" s="54">
        <f t="shared" ref="T723:Z723" si="2773">IFERROR((K567+K619+K671)/3,"n/a")</f>
        <v>592.29166666666663</v>
      </c>
      <c r="U723" s="54">
        <f t="shared" si="2773"/>
        <v>612.25694444444446</v>
      </c>
      <c r="V723" s="54">
        <f t="shared" si="2773"/>
        <v>628.33333333333337</v>
      </c>
      <c r="W723" s="54">
        <f t="shared" si="2773"/>
        <v>606.14583333333337</v>
      </c>
      <c r="X723" s="54">
        <f t="shared" si="2773"/>
        <v>676.7013888888888</v>
      </c>
      <c r="Y723" s="54">
        <f t="shared" si="2773"/>
        <v>676.7013888888888</v>
      </c>
      <c r="Z723" s="54">
        <f t="shared" si="2773"/>
        <v>605.38194444444446</v>
      </c>
      <c r="AA723" s="54" t="e">
        <f t="shared" ref="AA723" si="2774">(R567+R619+R671)/3</f>
        <v>#VALUE!</v>
      </c>
      <c r="AC723" s="74">
        <f>+AF723-'Figure 10 data'!I935</f>
        <v>0</v>
      </c>
      <c r="AD723" s="54">
        <f t="shared" si="2559"/>
        <v>-7.1403447062961645</v>
      </c>
      <c r="AE723" s="54">
        <f t="shared" si="2516"/>
        <v>-12.210060681676405</v>
      </c>
      <c r="AF723" s="54">
        <f t="shared" si="2481"/>
        <v>-14.854111405835546</v>
      </c>
      <c r="AG723" s="54">
        <f t="shared" si="2482"/>
        <v>-30.709743942258129</v>
      </c>
      <c r="AH723" s="54">
        <f t="shared" si="2483"/>
        <v>-22.417774128995838</v>
      </c>
      <c r="AI723" s="54">
        <f t="shared" si="2484"/>
        <v>-22.417774128995838</v>
      </c>
      <c r="AJ723" s="54">
        <f t="shared" si="2485"/>
        <v>-33.926010897619733</v>
      </c>
      <c r="AK723" s="54" t="e">
        <f t="shared" ref="AK723" si="2775">(I723/AA723-1)*100</f>
        <v>#REF!</v>
      </c>
      <c r="AM723" s="74">
        <f>AP723-'Figure 10 data'!H935</f>
        <v>0</v>
      </c>
      <c r="AN723" s="54">
        <f t="shared" si="2539"/>
        <v>-9.0909090909090935</v>
      </c>
      <c r="AO723" s="54">
        <f t="shared" si="2518"/>
        <v>-14.907651715039572</v>
      </c>
      <c r="AP723" s="54">
        <f t="shared" si="2452"/>
        <v>-17.268041237113398</v>
      </c>
      <c r="AQ723" s="54">
        <f t="shared" si="2453"/>
        <v>-21.495327102803742</v>
      </c>
      <c r="AR723" s="54">
        <f t="shared" si="2459"/>
        <v>-25.882352941176478</v>
      </c>
      <c r="AS723" s="54">
        <f t="shared" si="2460"/>
        <v>-25.882352941176478</v>
      </c>
      <c r="AT723" s="54">
        <f t="shared" si="2461"/>
        <v>-25.233644859813086</v>
      </c>
      <c r="AU723" s="54" t="e">
        <f t="shared" ref="AU723" si="2776">(I723/I671-1)*100</f>
        <v>#REF!</v>
      </c>
    </row>
    <row r="724" spans="1:47" x14ac:dyDescent="0.25">
      <c r="A724" s="12">
        <f t="shared" si="1977"/>
        <v>42647</v>
      </c>
      <c r="B724" s="54">
        <f>TWK!B667</f>
        <v>475</v>
      </c>
      <c r="C724" s="54">
        <f>TWK!C667</f>
        <v>500</v>
      </c>
      <c r="D724" s="54">
        <f>TWK!D667</f>
        <v>438</v>
      </c>
      <c r="E724" s="54">
        <f>TWK!E667</f>
        <v>375</v>
      </c>
      <c r="F724" s="54">
        <f>TWK!F667</f>
        <v>438</v>
      </c>
      <c r="G724" s="54">
        <f>TWK!G667</f>
        <v>438</v>
      </c>
      <c r="H724" s="54">
        <f>TWK!H667</f>
        <v>385</v>
      </c>
      <c r="I724" s="54" t="e">
        <f>TWK!#REF!</f>
        <v>#REF!</v>
      </c>
      <c r="K724" s="54">
        <f t="shared" ref="K724:R724" si="2777">IFERROR(AVERAGE(B721:B724),"n/a")</f>
        <v>492.70833333333331</v>
      </c>
      <c r="L724" s="54">
        <f t="shared" si="2777"/>
        <v>480.41666666666669</v>
      </c>
      <c r="M724" s="54">
        <f t="shared" si="2777"/>
        <v>455.95833333333331</v>
      </c>
      <c r="N724" s="54">
        <f t="shared" si="2777"/>
        <v>360</v>
      </c>
      <c r="O724" s="54">
        <f t="shared" si="2777"/>
        <v>457.625</v>
      </c>
      <c r="P724" s="54">
        <f t="shared" si="2777"/>
        <v>457.625</v>
      </c>
      <c r="Q724" s="54">
        <f t="shared" si="2777"/>
        <v>358.75</v>
      </c>
      <c r="R724" s="54" t="str">
        <f t="shared" si="2777"/>
        <v>n/a</v>
      </c>
      <c r="T724" s="54">
        <f t="shared" ref="T724:Z724" si="2778">IFERROR((K568+K620+K672)/3,"n/a")</f>
        <v>632.6388888888888</v>
      </c>
      <c r="U724" s="54">
        <f t="shared" si="2778"/>
        <v>662.04861111111109</v>
      </c>
      <c r="V724" s="54">
        <f t="shared" si="2778"/>
        <v>667.56944444444446</v>
      </c>
      <c r="W724" s="54">
        <f t="shared" si="2778"/>
        <v>638.09027777777783</v>
      </c>
      <c r="X724" s="54">
        <f t="shared" si="2778"/>
        <v>722.6736111111112</v>
      </c>
      <c r="Y724" s="54">
        <f t="shared" si="2778"/>
        <v>722.6736111111112</v>
      </c>
      <c r="Z724" s="54">
        <f t="shared" si="2778"/>
        <v>630.59027777777771</v>
      </c>
      <c r="AA724" s="54" t="e">
        <f t="shared" ref="AA724" si="2779">(R568+R620+R672)/3</f>
        <v>#VALUE!</v>
      </c>
      <c r="AC724" s="74">
        <f>+AF724-'Figure 10 data'!I936</f>
        <v>0</v>
      </c>
      <c r="AD724" s="54">
        <f t="shared" si="2559"/>
        <v>-24.917672886937424</v>
      </c>
      <c r="AE724" s="54">
        <f t="shared" si="2516"/>
        <v>-24.476844810405407</v>
      </c>
      <c r="AF724" s="54">
        <f t="shared" si="2481"/>
        <v>-34.388848434411734</v>
      </c>
      <c r="AG724" s="54">
        <f t="shared" si="2482"/>
        <v>-41.230886434129623</v>
      </c>
      <c r="AH724" s="54">
        <f t="shared" si="2483"/>
        <v>-39.391726324893106</v>
      </c>
      <c r="AI724" s="54">
        <f t="shared" si="2484"/>
        <v>-39.391726324893106</v>
      </c>
      <c r="AJ724" s="54">
        <f t="shared" si="2485"/>
        <v>-38.946093276801932</v>
      </c>
      <c r="AK724" s="54" t="e">
        <f t="shared" ref="AK724" si="2780">(I724/AA724-1)*100</f>
        <v>#REF!</v>
      </c>
      <c r="AM724" s="74">
        <f>AP724-'Figure 10 data'!H936</f>
        <v>0</v>
      </c>
      <c r="AN724" s="54">
        <f t="shared" si="2539"/>
        <v>-20.391061452513959</v>
      </c>
      <c r="AO724" s="54">
        <f t="shared" si="2518"/>
        <v>-15.492957746478863</v>
      </c>
      <c r="AP724" s="54">
        <f t="shared" si="2452"/>
        <v>-25.971830985915489</v>
      </c>
      <c r="AQ724" s="54">
        <f t="shared" si="2453"/>
        <v>-25</v>
      </c>
      <c r="AR724" s="54">
        <f t="shared" si="2459"/>
        <v>-24.914285714285722</v>
      </c>
      <c r="AS724" s="54">
        <f t="shared" si="2460"/>
        <v>-24.914285714285722</v>
      </c>
      <c r="AT724" s="54">
        <f t="shared" si="2461"/>
        <v>-20.344827586206893</v>
      </c>
      <c r="AU724" s="54" t="e">
        <f t="shared" ref="AU724" si="2781">(I724/I672-1)*100</f>
        <v>#REF!</v>
      </c>
    </row>
    <row r="725" spans="1:47" x14ac:dyDescent="0.25">
      <c r="A725" s="12">
        <f t="shared" si="1977"/>
        <v>42654</v>
      </c>
      <c r="B725" s="54">
        <f>TWK!B668</f>
        <v>437.5</v>
      </c>
      <c r="C725" s="54">
        <f>TWK!C668</f>
        <v>390</v>
      </c>
      <c r="D725" s="54">
        <f>TWK!D668</f>
        <v>345</v>
      </c>
      <c r="E725" s="54">
        <f>TWK!E668</f>
        <v>292.5</v>
      </c>
      <c r="F725" s="54">
        <f>TWK!F668</f>
        <v>312.5</v>
      </c>
      <c r="G725" s="54">
        <f>TWK!G668</f>
        <v>312.5</v>
      </c>
      <c r="H725" s="54">
        <f>TWK!H668</f>
        <v>275</v>
      </c>
      <c r="I725" s="54" t="e">
        <f>TWK!#REF!</f>
        <v>#REF!</v>
      </c>
      <c r="K725" s="54">
        <f t="shared" ref="K725:R725" si="2782">IFERROR(AVERAGE(B722:B725),"n/a")</f>
        <v>483.75</v>
      </c>
      <c r="L725" s="54">
        <f t="shared" si="2782"/>
        <v>467.5</v>
      </c>
      <c r="M725" s="54">
        <f t="shared" si="2782"/>
        <v>433.875</v>
      </c>
      <c r="N725" s="54">
        <f t="shared" si="2782"/>
        <v>350</v>
      </c>
      <c r="O725" s="54">
        <f t="shared" si="2782"/>
        <v>426.375</v>
      </c>
      <c r="P725" s="54">
        <f t="shared" si="2782"/>
        <v>426.375</v>
      </c>
      <c r="Q725" s="54">
        <f t="shared" si="2782"/>
        <v>343.125</v>
      </c>
      <c r="R725" s="54" t="str">
        <f t="shared" si="2782"/>
        <v>n/a</v>
      </c>
      <c r="T725" s="54">
        <f t="shared" ref="T725:Z725" si="2783">IFERROR((K569+K621+K673)/3,"n/a")</f>
        <v>657.77777777777771</v>
      </c>
      <c r="U725" s="54">
        <f t="shared" si="2783"/>
        <v>692.74305555555554</v>
      </c>
      <c r="V725" s="54">
        <f t="shared" si="2783"/>
        <v>690.48611111111097</v>
      </c>
      <c r="W725" s="54">
        <f t="shared" si="2783"/>
        <v>638.64583333333337</v>
      </c>
      <c r="X725" s="54">
        <f t="shared" si="2783"/>
        <v>731.35416666666663</v>
      </c>
      <c r="Y725" s="54">
        <f t="shared" si="2783"/>
        <v>731.35416666666663</v>
      </c>
      <c r="Z725" s="54">
        <f t="shared" si="2783"/>
        <v>625.10416666666663</v>
      </c>
      <c r="AA725" s="54" t="e">
        <f t="shared" ref="AA725" si="2784">(R569+R621+R673)/3</f>
        <v>#VALUE!</v>
      </c>
      <c r="AC725" s="74">
        <f>+AF725-'Figure 10 data'!I937</f>
        <v>0</v>
      </c>
      <c r="AD725" s="54">
        <f t="shared" si="2559"/>
        <v>-33.48817567567567</v>
      </c>
      <c r="AE725" s="54">
        <f t="shared" si="2516"/>
        <v>-43.7020700716756</v>
      </c>
      <c r="AF725" s="54">
        <f t="shared" si="2481"/>
        <v>-50.035200643668908</v>
      </c>
      <c r="AG725" s="54">
        <f t="shared" si="2482"/>
        <v>-54.199967378894144</v>
      </c>
      <c r="AH725" s="54">
        <f t="shared" si="2483"/>
        <v>-57.271044010824667</v>
      </c>
      <c r="AI725" s="54">
        <f t="shared" si="2484"/>
        <v>-57.271044010824667</v>
      </c>
      <c r="AJ725" s="54">
        <f t="shared" si="2485"/>
        <v>-56.007332111314781</v>
      </c>
      <c r="AK725" s="54" t="e">
        <f t="shared" ref="AK725" si="2785">(I725/AA725-1)*100</f>
        <v>#REF!</v>
      </c>
      <c r="AM725" s="74">
        <f>AP725-'Figure 10 data'!H937</f>
        <v>0</v>
      </c>
      <c r="AN725" s="54">
        <f t="shared" si="2539"/>
        <v>-21.524663677130039</v>
      </c>
      <c r="AO725" s="54">
        <f t="shared" si="2518"/>
        <v>-26.760563380281688</v>
      </c>
      <c r="AP725" s="54">
        <f t="shared" ref="AP725:AP788" si="2786">IFERROR((D725/D673-1)*100,"n/a")</f>
        <v>-31.000000000000007</v>
      </c>
      <c r="AQ725" s="54">
        <f t="shared" ref="AQ725:AQ788" si="2787">IFERROR((E725/E673-1)*100,"n/a")</f>
        <v>-31.176470588235293</v>
      </c>
      <c r="AR725" s="54">
        <f t="shared" si="2459"/>
        <v>-37.5</v>
      </c>
      <c r="AS725" s="54">
        <f t="shared" si="2460"/>
        <v>-37.5</v>
      </c>
      <c r="AT725" s="54">
        <f t="shared" si="2461"/>
        <v>-35.294117647058819</v>
      </c>
      <c r="AU725" s="54" t="e">
        <f t="shared" ref="AU725" si="2788">(I725/I673-1)*100</f>
        <v>#REF!</v>
      </c>
    </row>
    <row r="726" spans="1:47" x14ac:dyDescent="0.25">
      <c r="A726" s="12">
        <f t="shared" si="1977"/>
        <v>42661</v>
      </c>
      <c r="B726" s="54">
        <f>TWK!B669</f>
        <v>495</v>
      </c>
      <c r="C726" s="54">
        <f>TWK!C669</f>
        <v>402.5</v>
      </c>
      <c r="D726" s="54">
        <f>TWK!D669</f>
        <v>367.5</v>
      </c>
      <c r="E726" s="54">
        <f>TWK!E669</f>
        <v>290</v>
      </c>
      <c r="F726" s="54">
        <f>TWK!F669</f>
        <v>312.5</v>
      </c>
      <c r="G726" s="54">
        <f>TWK!G669</f>
        <v>287.5</v>
      </c>
      <c r="H726" s="54">
        <f>TWK!H669</f>
        <v>242.5</v>
      </c>
      <c r="I726" s="54" t="e">
        <f>TWK!#REF!</f>
        <v>#REF!</v>
      </c>
      <c r="K726" s="54">
        <f t="shared" ref="K726:R726" si="2789">IFERROR(AVERAGE(B723:B726),"n/a")</f>
        <v>489.375</v>
      </c>
      <c r="L726" s="54">
        <f t="shared" si="2789"/>
        <v>457.5</v>
      </c>
      <c r="M726" s="54">
        <f t="shared" si="2789"/>
        <v>421.375</v>
      </c>
      <c r="N726" s="54">
        <f t="shared" si="2789"/>
        <v>344.375</v>
      </c>
      <c r="O726" s="54">
        <f t="shared" si="2789"/>
        <v>397</v>
      </c>
      <c r="P726" s="54">
        <f t="shared" si="2789"/>
        <v>390.75</v>
      </c>
      <c r="Q726" s="54">
        <f t="shared" si="2789"/>
        <v>325.625</v>
      </c>
      <c r="R726" s="54" t="str">
        <f t="shared" si="2789"/>
        <v>n/a</v>
      </c>
      <c r="T726" s="54">
        <f t="shared" ref="T726:Z726" si="2790">IFERROR((K570+K622+K674)/3,"n/a")</f>
        <v>666.63194444444446</v>
      </c>
      <c r="U726" s="54">
        <f t="shared" si="2790"/>
        <v>698.7013888888888</v>
      </c>
      <c r="V726" s="54">
        <f t="shared" si="2790"/>
        <v>694.15277777777783</v>
      </c>
      <c r="W726" s="54">
        <f t="shared" si="2790"/>
        <v>624.40972222222229</v>
      </c>
      <c r="X726" s="54">
        <f t="shared" si="2790"/>
        <v>717.34722222222229</v>
      </c>
      <c r="Y726" s="54">
        <f t="shared" si="2790"/>
        <v>717.34722222222229</v>
      </c>
      <c r="Z726" s="54">
        <f t="shared" si="2790"/>
        <v>595.83333333333337</v>
      </c>
      <c r="AA726" s="54" t="e">
        <f t="shared" ref="AA726" si="2791">(R570+R622+R674)/3</f>
        <v>#VALUE!</v>
      </c>
      <c r="AC726" s="74">
        <f>+AF726-'Figure 10 data'!I938</f>
        <v>0</v>
      </c>
      <c r="AD726" s="54">
        <f t="shared" si="2559"/>
        <v>-25.746132611073492</v>
      </c>
      <c r="AE726" s="54">
        <f t="shared" si="2516"/>
        <v>-42.393130112410915</v>
      </c>
      <c r="AF726" s="54">
        <f t="shared" si="2481"/>
        <v>-47.057764260989622</v>
      </c>
      <c r="AG726" s="54">
        <f t="shared" si="2482"/>
        <v>-53.556136350998159</v>
      </c>
      <c r="AH726" s="54">
        <f t="shared" si="2483"/>
        <v>-56.436717070998476</v>
      </c>
      <c r="AI726" s="54">
        <f t="shared" si="2484"/>
        <v>-59.921779705318599</v>
      </c>
      <c r="AJ726" s="54">
        <f t="shared" si="2485"/>
        <v>-59.3006993006993</v>
      </c>
      <c r="AK726" s="54" t="e">
        <f t="shared" ref="AK726" si="2792">(I726/AA726-1)*100</f>
        <v>#REF!</v>
      </c>
      <c r="AM726" s="74">
        <f>AP726-'Figure 10 data'!H938</f>
        <v>0</v>
      </c>
      <c r="AN726" s="54">
        <f t="shared" si="2539"/>
        <v>-19.293478260869566</v>
      </c>
      <c r="AO726" s="54">
        <f t="shared" si="2518"/>
        <v>-31.000000000000007</v>
      </c>
      <c r="AP726" s="54">
        <f t="shared" si="2786"/>
        <v>-28.870967741935484</v>
      </c>
      <c r="AQ726" s="54">
        <f t="shared" si="2787"/>
        <v>-44.585987261146499</v>
      </c>
      <c r="AR726" s="54">
        <f t="shared" ref="AR726:AR789" si="2793">IFERROR((F726/F674-1)*100,"n/a")</f>
        <v>-39.123376623376629</v>
      </c>
      <c r="AS726" s="54">
        <f t="shared" ref="AS726:AS789" si="2794">IFERROR((G726/G674-1)*100,"n/a")</f>
        <v>-43.993506493506494</v>
      </c>
      <c r="AT726" s="54">
        <f t="shared" ref="AT726:AT789" si="2795">IFERROR((H726/H674-1)*100,"n/a")</f>
        <v>-51.980198019801982</v>
      </c>
      <c r="AU726" s="54" t="e">
        <f t="shared" ref="AU726" si="2796">(I726/I674-1)*100</f>
        <v>#REF!</v>
      </c>
    </row>
    <row r="727" spans="1:47" x14ac:dyDescent="0.25">
      <c r="A727" s="12">
        <f t="shared" si="1977"/>
        <v>42668</v>
      </c>
      <c r="B727" s="54">
        <f>TWK!B670</f>
        <v>582.5</v>
      </c>
      <c r="C727" s="54">
        <f>TWK!C670</f>
        <v>537.5</v>
      </c>
      <c r="D727" s="54">
        <f>TWK!D670</f>
        <v>512.5</v>
      </c>
      <c r="E727" s="54">
        <f>TWK!E670</f>
        <v>387.5</v>
      </c>
      <c r="F727" s="54">
        <f>TWK!F670</f>
        <v>387.5</v>
      </c>
      <c r="G727" s="54">
        <f>TWK!G670</f>
        <v>387.5</v>
      </c>
      <c r="H727" s="54">
        <f>TWK!H670</f>
        <v>317.5</v>
      </c>
      <c r="I727" s="54" t="e">
        <f>TWK!#REF!</f>
        <v>#REF!</v>
      </c>
      <c r="K727" s="54">
        <f t="shared" ref="K727:R727" si="2797">IFERROR(AVERAGE(B724:B727),"n/a")</f>
        <v>497.5</v>
      </c>
      <c r="L727" s="54">
        <f t="shared" si="2797"/>
        <v>457.5</v>
      </c>
      <c r="M727" s="54">
        <f t="shared" si="2797"/>
        <v>415.75</v>
      </c>
      <c r="N727" s="54">
        <f t="shared" si="2797"/>
        <v>336.25</v>
      </c>
      <c r="O727" s="54">
        <f t="shared" si="2797"/>
        <v>362.625</v>
      </c>
      <c r="P727" s="54">
        <f t="shared" si="2797"/>
        <v>356.375</v>
      </c>
      <c r="Q727" s="54">
        <f t="shared" si="2797"/>
        <v>305</v>
      </c>
      <c r="R727" s="54" t="str">
        <f t="shared" si="2797"/>
        <v>n/a</v>
      </c>
      <c r="T727" s="54">
        <f t="shared" ref="T727:Z727" si="2798">IFERROR((K571+K623+K675)/3,"n/a")</f>
        <v>641.0763888888888</v>
      </c>
      <c r="U727" s="54">
        <f t="shared" si="2798"/>
        <v>672.52083333333337</v>
      </c>
      <c r="V727" s="54">
        <f t="shared" si="2798"/>
        <v>661.23611111111109</v>
      </c>
      <c r="W727" s="54">
        <f t="shared" si="2798"/>
        <v>584.40972222222229</v>
      </c>
      <c r="X727" s="54">
        <f t="shared" si="2798"/>
        <v>682.34722222222229</v>
      </c>
      <c r="Y727" s="54">
        <f t="shared" si="2798"/>
        <v>682.34722222222229</v>
      </c>
      <c r="Z727" s="54">
        <f t="shared" si="2798"/>
        <v>551.94444444444446</v>
      </c>
      <c r="AA727" s="54" t="e">
        <f t="shared" ref="AA727" si="2799">(R571+R623+R675)/3</f>
        <v>#VALUE!</v>
      </c>
      <c r="AC727" s="74">
        <f>+AF727-'Figure 10 data'!I939</f>
        <v>0</v>
      </c>
      <c r="AD727" s="54">
        <f t="shared" si="2559"/>
        <v>-9.1371933055299674</v>
      </c>
      <c r="AE727" s="54">
        <f t="shared" si="2516"/>
        <v>-20.076825377156847</v>
      </c>
      <c r="AF727" s="54">
        <f t="shared" si="2481"/>
        <v>-22.493646159339619</v>
      </c>
      <c r="AG727" s="54">
        <f t="shared" si="2482"/>
        <v>-33.693779335749518</v>
      </c>
      <c r="AH727" s="54">
        <f t="shared" si="2483"/>
        <v>-43.210730932850261</v>
      </c>
      <c r="AI727" s="54">
        <f t="shared" si="2484"/>
        <v>-43.210730932850261</v>
      </c>
      <c r="AJ727" s="54">
        <f t="shared" si="2485"/>
        <v>-42.476094614997486</v>
      </c>
      <c r="AK727" s="54" t="e">
        <f t="shared" ref="AK727" si="2800">(I727/AA727-1)*100</f>
        <v>#REF!</v>
      </c>
      <c r="AM727" s="74">
        <f>AP727-'Figure 10 data'!H939</f>
        <v>0</v>
      </c>
      <c r="AN727" s="54">
        <f t="shared" si="2539"/>
        <v>17.676767676767668</v>
      </c>
      <c r="AO727" s="54">
        <f t="shared" si="2518"/>
        <v>25.730994152046783</v>
      </c>
      <c r="AP727" s="54">
        <f t="shared" si="2786"/>
        <v>22.023809523809533</v>
      </c>
      <c r="AQ727" s="54">
        <f t="shared" si="2787"/>
        <v>15.671641791044767</v>
      </c>
      <c r="AR727" s="54">
        <f t="shared" si="2793"/>
        <v>-6.6265060240963898</v>
      </c>
      <c r="AS727" s="54">
        <f t="shared" si="2794"/>
        <v>-6.6265060240963898</v>
      </c>
      <c r="AT727" s="54">
        <f t="shared" si="2795"/>
        <v>5.8333333333333348</v>
      </c>
      <c r="AU727" s="54" t="e">
        <f t="shared" ref="AU727" si="2801">(I727/I675-1)*100</f>
        <v>#REF!</v>
      </c>
    </row>
    <row r="728" spans="1:47" x14ac:dyDescent="0.25">
      <c r="A728" s="12">
        <f t="shared" si="1977"/>
        <v>42675</v>
      </c>
      <c r="B728" s="54">
        <f>TWK!B671</f>
        <v>567.5</v>
      </c>
      <c r="C728" s="54">
        <f>TWK!C671</f>
        <v>487.5</v>
      </c>
      <c r="D728" s="54">
        <f>TWK!D671</f>
        <v>450</v>
      </c>
      <c r="E728" s="54">
        <f>TWK!E671</f>
        <v>350</v>
      </c>
      <c r="F728" s="54">
        <f>TWK!F671</f>
        <v>450</v>
      </c>
      <c r="G728" s="54">
        <f>TWK!G671</f>
        <v>450</v>
      </c>
      <c r="H728" s="54">
        <f>TWK!H671</f>
        <v>275</v>
      </c>
      <c r="I728" s="54" t="e">
        <f>TWK!#REF!</f>
        <v>#REF!</v>
      </c>
      <c r="K728" s="54">
        <f t="shared" ref="K728:R728" si="2802">IFERROR(AVERAGE(B725:B728),"n/a")</f>
        <v>520.625</v>
      </c>
      <c r="L728" s="54">
        <f t="shared" si="2802"/>
        <v>454.375</v>
      </c>
      <c r="M728" s="54">
        <f t="shared" si="2802"/>
        <v>418.75</v>
      </c>
      <c r="N728" s="54">
        <f t="shared" si="2802"/>
        <v>330</v>
      </c>
      <c r="O728" s="54">
        <f t="shared" si="2802"/>
        <v>365.625</v>
      </c>
      <c r="P728" s="54">
        <f t="shared" si="2802"/>
        <v>359.375</v>
      </c>
      <c r="Q728" s="54">
        <f t="shared" si="2802"/>
        <v>277.5</v>
      </c>
      <c r="R728" s="54" t="str">
        <f t="shared" si="2802"/>
        <v>n/a</v>
      </c>
      <c r="T728" s="54">
        <f t="shared" ref="T728:Z728" si="2803">IFERROR((K572+K624+K676)/3,"n/a")</f>
        <v>614.5486111111112</v>
      </c>
      <c r="U728" s="54">
        <f t="shared" si="2803"/>
        <v>649.8125</v>
      </c>
      <c r="V728" s="54">
        <f t="shared" si="2803"/>
        <v>641.375</v>
      </c>
      <c r="W728" s="54">
        <f t="shared" si="2803"/>
        <v>556.94444444444446</v>
      </c>
      <c r="X728" s="54">
        <f t="shared" si="2803"/>
        <v>658.35416666666663</v>
      </c>
      <c r="Y728" s="54">
        <f t="shared" si="2803"/>
        <v>658.35416666666663</v>
      </c>
      <c r="Z728" s="54">
        <f t="shared" si="2803"/>
        <v>512.11805555555554</v>
      </c>
      <c r="AA728" s="54" t="e">
        <f t="shared" ref="AA728" si="2804">(R572+R624+R676)/3</f>
        <v>#VALUE!</v>
      </c>
      <c r="AC728" s="74">
        <f>+AF728-'Figure 10 data'!I940</f>
        <v>0</v>
      </c>
      <c r="AD728" s="54">
        <f t="shared" si="2559"/>
        <v>-7.655799762698468</v>
      </c>
      <c r="AE728" s="54">
        <f t="shared" si="2516"/>
        <v>-24.978359142060214</v>
      </c>
      <c r="AF728" s="54">
        <f t="shared" si="2481"/>
        <v>-29.838238160202689</v>
      </c>
      <c r="AG728" s="54">
        <f t="shared" si="2482"/>
        <v>-37.157107231920207</v>
      </c>
      <c r="AH728" s="54">
        <f t="shared" si="2483"/>
        <v>-31.647732666687755</v>
      </c>
      <c r="AI728" s="54">
        <f t="shared" si="2484"/>
        <v>-31.647732666687755</v>
      </c>
      <c r="AJ728" s="54">
        <f t="shared" si="2485"/>
        <v>-46.301444165706151</v>
      </c>
      <c r="AK728" s="54" t="e">
        <f t="shared" ref="AK728" si="2805">(I728/AA728-1)*100</f>
        <v>#REF!</v>
      </c>
      <c r="AM728" s="74">
        <f>AP728-'Figure 10 data'!H940</f>
        <v>0</v>
      </c>
      <c r="AN728" s="54">
        <f t="shared" si="2539"/>
        <v>36.199999999999989</v>
      </c>
      <c r="AO728" s="54">
        <f t="shared" si="2518"/>
        <v>33.561643835616437</v>
      </c>
      <c r="AP728" s="54">
        <f t="shared" si="2786"/>
        <v>24.423963133640548</v>
      </c>
      <c r="AQ728" s="54">
        <f t="shared" si="2787"/>
        <v>32.075471698113198</v>
      </c>
      <c r="AR728" s="54">
        <f t="shared" si="2793"/>
        <v>28.57142857142858</v>
      </c>
      <c r="AS728" s="54">
        <f t="shared" si="2794"/>
        <v>28.57142857142858</v>
      </c>
      <c r="AT728" s="54">
        <f t="shared" si="2795"/>
        <v>24.060150375939848</v>
      </c>
      <c r="AU728" s="54" t="e">
        <f t="shared" ref="AU728" si="2806">(I728/I676-1)*100</f>
        <v>#REF!</v>
      </c>
    </row>
    <row r="729" spans="1:47" x14ac:dyDescent="0.25">
      <c r="A729" s="12">
        <f t="shared" si="1977"/>
        <v>42682</v>
      </c>
      <c r="B729" s="54">
        <f>TWK!B672</f>
        <v>417.5</v>
      </c>
      <c r="C729" s="54">
        <f>TWK!C672</f>
        <v>337.5</v>
      </c>
      <c r="D729" s="54">
        <f>TWK!D672</f>
        <v>300</v>
      </c>
      <c r="E729" s="54">
        <f>TWK!E672</f>
        <v>237.5</v>
      </c>
      <c r="F729" s="54">
        <f>TWK!F672</f>
        <v>312.5</v>
      </c>
      <c r="G729" s="54">
        <f>TWK!G672</f>
        <v>312.5</v>
      </c>
      <c r="H729" s="54">
        <f>TWK!H672</f>
        <v>210</v>
      </c>
      <c r="I729" s="54" t="e">
        <f>TWK!#REF!</f>
        <v>#REF!</v>
      </c>
      <c r="K729" s="54">
        <f t="shared" ref="K729:R729" si="2807">IFERROR(AVERAGE(B726:B729),"n/a")</f>
        <v>515.625</v>
      </c>
      <c r="L729" s="54">
        <f t="shared" si="2807"/>
        <v>441.25</v>
      </c>
      <c r="M729" s="54">
        <f t="shared" si="2807"/>
        <v>407.5</v>
      </c>
      <c r="N729" s="54">
        <f t="shared" si="2807"/>
        <v>316.25</v>
      </c>
      <c r="O729" s="54">
        <f t="shared" si="2807"/>
        <v>365.625</v>
      </c>
      <c r="P729" s="54">
        <f t="shared" si="2807"/>
        <v>359.375</v>
      </c>
      <c r="Q729" s="54">
        <f t="shared" si="2807"/>
        <v>261.25</v>
      </c>
      <c r="R729" s="54" t="str">
        <f t="shared" si="2807"/>
        <v>n/a</v>
      </c>
      <c r="T729" s="54">
        <f t="shared" ref="T729:Z729" si="2808">IFERROR((K573+K625+K677)/3,"n/a")</f>
        <v>580.38194444444446</v>
      </c>
      <c r="U729" s="54">
        <f t="shared" si="2808"/>
        <v>616.0625</v>
      </c>
      <c r="V729" s="54">
        <f t="shared" si="2808"/>
        <v>625.74999999999989</v>
      </c>
      <c r="W729" s="54">
        <f t="shared" si="2808"/>
        <v>544.58333333333337</v>
      </c>
      <c r="X729" s="54">
        <f t="shared" si="2808"/>
        <v>645.4375</v>
      </c>
      <c r="Y729" s="54">
        <f t="shared" si="2808"/>
        <v>645.4375</v>
      </c>
      <c r="Z729" s="54">
        <f t="shared" si="2808"/>
        <v>494.7569444444444</v>
      </c>
      <c r="AA729" s="54" t="e">
        <f t="shared" ref="AA729" si="2809">(R573+R625+R677)/3</f>
        <v>#VALUE!</v>
      </c>
      <c r="AC729" s="74">
        <f>+AF729-'Figure 10 data'!I941</f>
        <v>0</v>
      </c>
      <c r="AD729" s="54">
        <f t="shared" si="2559"/>
        <v>-28.064612623392161</v>
      </c>
      <c r="AE729" s="54">
        <f t="shared" si="2516"/>
        <v>-45.216597341990465</v>
      </c>
      <c r="AF729" s="54">
        <f t="shared" si="2481"/>
        <v>-52.057530962844581</v>
      </c>
      <c r="AG729" s="54">
        <f t="shared" si="2482"/>
        <v>-56.388676358071919</v>
      </c>
      <c r="AH729" s="54">
        <f t="shared" si="2483"/>
        <v>-51.583228430328262</v>
      </c>
      <c r="AI729" s="54">
        <f t="shared" si="2484"/>
        <v>-51.583228430328262</v>
      </c>
      <c r="AJ729" s="54">
        <f t="shared" si="2485"/>
        <v>-57.554916134465572</v>
      </c>
      <c r="AK729" s="54" t="e">
        <f t="shared" ref="AK729" si="2810">(I729/AA729-1)*100</f>
        <v>#REF!</v>
      </c>
      <c r="AM729" s="74">
        <f>AP729-'Figure 10 data'!H941</f>
        <v>0</v>
      </c>
      <c r="AN729" s="54">
        <f t="shared" si="2539"/>
        <v>7.7419354838709653</v>
      </c>
      <c r="AO729" s="54">
        <f t="shared" si="2518"/>
        <v>3.0534351145038219</v>
      </c>
      <c r="AP729" s="54">
        <f t="shared" si="2786"/>
        <v>-4.0000000000000036</v>
      </c>
      <c r="AQ729" s="54">
        <f t="shared" si="2787"/>
        <v>3.2608695652173836</v>
      </c>
      <c r="AR729" s="54">
        <f t="shared" si="2793"/>
        <v>4.1666666666666741</v>
      </c>
      <c r="AS729" s="54">
        <f t="shared" si="2794"/>
        <v>4.1666666666666741</v>
      </c>
      <c r="AT729" s="54">
        <f t="shared" si="2795"/>
        <v>2.4390243902439046</v>
      </c>
      <c r="AU729" s="54" t="e">
        <f t="shared" ref="AU729" si="2811">(I729/I677-1)*100</f>
        <v>#REF!</v>
      </c>
    </row>
    <row r="730" spans="1:47" x14ac:dyDescent="0.25">
      <c r="A730" s="12">
        <f t="shared" si="1977"/>
        <v>42689</v>
      </c>
      <c r="B730" s="54">
        <f>TWK!B673</f>
        <v>405</v>
      </c>
      <c r="C730" s="54">
        <f>TWK!C673</f>
        <v>297.5</v>
      </c>
      <c r="D730" s="54">
        <f>TWK!D673</f>
        <v>257.5</v>
      </c>
      <c r="E730" s="54">
        <f>TWK!E673</f>
        <v>200</v>
      </c>
      <c r="F730" s="54">
        <f>TWK!F673</f>
        <v>237.5</v>
      </c>
      <c r="G730" s="54">
        <f>TWK!G673</f>
        <v>242.5</v>
      </c>
      <c r="H730" s="54">
        <f>TWK!H673</f>
        <v>162.5</v>
      </c>
      <c r="I730" s="54" t="e">
        <f>TWK!#REF!</f>
        <v>#REF!</v>
      </c>
      <c r="K730" s="54">
        <f t="shared" ref="K730:R730" si="2812">IFERROR(AVERAGE(B727:B730),"n/a")</f>
        <v>493.125</v>
      </c>
      <c r="L730" s="54">
        <f t="shared" si="2812"/>
        <v>415</v>
      </c>
      <c r="M730" s="54">
        <f t="shared" si="2812"/>
        <v>380</v>
      </c>
      <c r="N730" s="54">
        <f t="shared" si="2812"/>
        <v>293.75</v>
      </c>
      <c r="O730" s="54">
        <f t="shared" si="2812"/>
        <v>346.875</v>
      </c>
      <c r="P730" s="54">
        <f t="shared" si="2812"/>
        <v>348.125</v>
      </c>
      <c r="Q730" s="54">
        <f t="shared" si="2812"/>
        <v>241.25</v>
      </c>
      <c r="R730" s="54" t="str">
        <f t="shared" si="2812"/>
        <v>n/a</v>
      </c>
      <c r="T730" s="54">
        <f t="shared" ref="T730:Z730" si="2813">IFERROR((K574+K626+K678)/3,"n/a")</f>
        <v>548.81944444444446</v>
      </c>
      <c r="U730" s="54">
        <f t="shared" si="2813"/>
        <v>576.45833333333337</v>
      </c>
      <c r="V730" s="54">
        <f t="shared" si="2813"/>
        <v>594.82638888888891</v>
      </c>
      <c r="W730" s="54">
        <f t="shared" si="2813"/>
        <v>508.75</v>
      </c>
      <c r="X730" s="54">
        <f t="shared" si="2813"/>
        <v>609.93055555555554</v>
      </c>
      <c r="Y730" s="54">
        <f t="shared" si="2813"/>
        <v>609.93055555555554</v>
      </c>
      <c r="Z730" s="54">
        <f t="shared" si="2813"/>
        <v>458.64583333333343</v>
      </c>
      <c r="AA730" s="54" t="e">
        <f t="shared" ref="AA730" si="2814">(R574+R626+R678)/3</f>
        <v>#VALUE!</v>
      </c>
      <c r="AC730" s="74">
        <f>+AF730-'Figure 10 data'!I942</f>
        <v>0</v>
      </c>
      <c r="AD730" s="54">
        <f t="shared" si="2559"/>
        <v>-26.205238517018859</v>
      </c>
      <c r="AE730" s="54">
        <f t="shared" si="2516"/>
        <v>-48.391760028912181</v>
      </c>
      <c r="AF730" s="54">
        <f t="shared" ref="AF730:AF793" si="2815">IFERROR((D730/V730-1)*100,"n/a")</f>
        <v>-56.710057789971401</v>
      </c>
      <c r="AG730" s="54">
        <f t="shared" ref="AG730:AG793" si="2816">IFERROR((E730/W730-1)*100,"na")</f>
        <v>-60.687960687960697</v>
      </c>
      <c r="AH730" s="54">
        <f t="shared" ref="AH730:AH793" si="2817">IFERROR((F730/X730-1)*100,"n/a")</f>
        <v>-61.061140840259597</v>
      </c>
      <c r="AI730" s="54">
        <f t="shared" ref="AI730:AI793" si="2818">IFERROR((G730/Y730-1)*100,"n/a")</f>
        <v>-60.241375384265062</v>
      </c>
      <c r="AJ730" s="54">
        <f t="shared" ref="AJ730:AJ793" si="2819">IFERROR((H730/Z730-1)*100,"n/a")</f>
        <v>-64.569611628435169</v>
      </c>
      <c r="AK730" s="54" t="e">
        <f t="shared" ref="AK730" si="2820">(I730/AA730-1)*100</f>
        <v>#REF!</v>
      </c>
      <c r="AM730" s="74">
        <f>AP730-'Figure 10 data'!H942</f>
        <v>0</v>
      </c>
      <c r="AN730" s="54">
        <f t="shared" si="2539"/>
        <v>-4.705882352941182</v>
      </c>
      <c r="AO730" s="54">
        <f t="shared" si="2518"/>
        <v>-13.138686131386857</v>
      </c>
      <c r="AP730" s="54">
        <f t="shared" si="2786"/>
        <v>-24.264705882352942</v>
      </c>
      <c r="AQ730" s="54">
        <f t="shared" si="2787"/>
        <v>-13.978494623655912</v>
      </c>
      <c r="AR730" s="54">
        <f t="shared" si="2793"/>
        <v>-12.037037037037035</v>
      </c>
      <c r="AS730" s="54">
        <f t="shared" si="2794"/>
        <v>-10.185185185185187</v>
      </c>
      <c r="AT730" s="54">
        <f t="shared" si="2795"/>
        <v>-18.75</v>
      </c>
      <c r="AU730" s="54" t="e">
        <f t="shared" ref="AU730" si="2821">(I730/I678-1)*100</f>
        <v>#REF!</v>
      </c>
    </row>
    <row r="731" spans="1:47" x14ac:dyDescent="0.25">
      <c r="A731" s="12">
        <f t="shared" si="1977"/>
        <v>42696</v>
      </c>
      <c r="B731" s="54">
        <f>TWK!B674</f>
        <v>366.66666666666669</v>
      </c>
      <c r="C731" s="54">
        <f>TWK!C674</f>
        <v>272.5</v>
      </c>
      <c r="D731" s="54">
        <f>TWK!D674</f>
        <v>245</v>
      </c>
      <c r="E731" s="54">
        <f>TWK!E674</f>
        <v>195</v>
      </c>
      <c r="F731" s="54">
        <f>TWK!F674</f>
        <v>220</v>
      </c>
      <c r="G731" s="54">
        <f>TWK!G674</f>
        <v>220</v>
      </c>
      <c r="H731" s="54">
        <f>TWK!H674</f>
        <v>162.5</v>
      </c>
      <c r="I731" s="54" t="e">
        <f>TWK!#REF!</f>
        <v>#REF!</v>
      </c>
      <c r="K731" s="54">
        <f t="shared" ref="K731:R731" si="2822">IFERROR(AVERAGE(B728:B731),"n/a")</f>
        <v>439.16666666666669</v>
      </c>
      <c r="L731" s="54">
        <f t="shared" si="2822"/>
        <v>348.75</v>
      </c>
      <c r="M731" s="54">
        <f t="shared" si="2822"/>
        <v>313.125</v>
      </c>
      <c r="N731" s="54">
        <f t="shared" si="2822"/>
        <v>245.625</v>
      </c>
      <c r="O731" s="54">
        <f t="shared" si="2822"/>
        <v>305</v>
      </c>
      <c r="P731" s="54">
        <f t="shared" si="2822"/>
        <v>306.25</v>
      </c>
      <c r="Q731" s="54">
        <f t="shared" si="2822"/>
        <v>202.5</v>
      </c>
      <c r="R731" s="54" t="str">
        <f t="shared" si="2822"/>
        <v>n/a</v>
      </c>
      <c r="T731" s="54">
        <f t="shared" ref="T731:Z731" si="2823">IFERROR((K575+K627+K679)/3,"n/a")</f>
        <v>530.87962962962956</v>
      </c>
      <c r="U731" s="54">
        <f t="shared" si="2823"/>
        <v>541.52777777777771</v>
      </c>
      <c r="V731" s="54">
        <f t="shared" si="2823"/>
        <v>548.29861111111109</v>
      </c>
      <c r="W731" s="54">
        <f t="shared" si="2823"/>
        <v>458.47222222222217</v>
      </c>
      <c r="X731" s="54">
        <f t="shared" si="2823"/>
        <v>545.34722222222229</v>
      </c>
      <c r="Y731" s="54">
        <f t="shared" si="2823"/>
        <v>545.34722222222229</v>
      </c>
      <c r="Z731" s="54">
        <f t="shared" si="2823"/>
        <v>396.97916666666669</v>
      </c>
      <c r="AA731" s="54" t="e">
        <f t="shared" ref="AA731" si="2824">(R575+R627+R679)/3</f>
        <v>#VALUE!</v>
      </c>
      <c r="AC731" s="74">
        <f>+AF731-'Figure 10 data'!I943</f>
        <v>0</v>
      </c>
      <c r="AD731" s="54">
        <f t="shared" si="2559"/>
        <v>-30.932240341850516</v>
      </c>
      <c r="AE731" s="54">
        <f t="shared" si="2516"/>
        <v>-49.679404975634775</v>
      </c>
      <c r="AF731" s="54">
        <f t="shared" si="2815"/>
        <v>-55.316319422455827</v>
      </c>
      <c r="AG731" s="54">
        <f t="shared" si="2816"/>
        <v>-57.467434110875494</v>
      </c>
      <c r="AH731" s="54">
        <f t="shared" si="2817"/>
        <v>-59.65872914809627</v>
      </c>
      <c r="AI731" s="54">
        <f t="shared" si="2818"/>
        <v>-59.65872914809627</v>
      </c>
      <c r="AJ731" s="54">
        <f t="shared" si="2819"/>
        <v>-59.065861978483333</v>
      </c>
      <c r="AK731" s="54" t="e">
        <f t="shared" ref="AK731" si="2825">(I731/AA731-1)*100</f>
        <v>#REF!</v>
      </c>
      <c r="AM731" s="74">
        <f>AP731-'Figure 10 data'!H943</f>
        <v>0</v>
      </c>
      <c r="AN731" s="54" t="str">
        <f t="shared" si="2539"/>
        <v>n/a</v>
      </c>
      <c r="AO731" s="54">
        <f t="shared" si="2518"/>
        <v>-11.382113821138207</v>
      </c>
      <c r="AP731" s="54">
        <f t="shared" si="2786"/>
        <v>-10.909090909090914</v>
      </c>
      <c r="AQ731" s="54">
        <f t="shared" si="2787"/>
        <v>2.6315789473684292</v>
      </c>
      <c r="AR731" s="54">
        <f t="shared" si="2793"/>
        <v>11.392405063291132</v>
      </c>
      <c r="AS731" s="54">
        <f t="shared" si="2794"/>
        <v>11.392405063291132</v>
      </c>
      <c r="AT731" s="54">
        <f t="shared" si="2795"/>
        <v>-5.7971014492753659</v>
      </c>
      <c r="AU731" s="54" t="e">
        <f t="shared" ref="AU731" si="2826">(I731/I679-1)*100</f>
        <v>#REF!</v>
      </c>
    </row>
    <row r="732" spans="1:47" x14ac:dyDescent="0.25">
      <c r="A732" s="12">
        <f t="shared" si="1977"/>
        <v>42703</v>
      </c>
      <c r="D732" s="54">
        <f>TWK!D675</f>
        <v>240</v>
      </c>
      <c r="E732" s="54">
        <f>TWK!E675</f>
        <v>182.5</v>
      </c>
      <c r="F732" s="54">
        <f>TWK!F675</f>
        <v>200</v>
      </c>
      <c r="G732" s="54">
        <f>TWK!G675</f>
        <v>200</v>
      </c>
      <c r="H732" s="54">
        <f>TWK!H675</f>
        <v>162.5</v>
      </c>
      <c r="I732" s="54" t="e">
        <f>TWK!#REF!</f>
        <v>#REF!</v>
      </c>
      <c r="K732" s="54">
        <f t="shared" ref="K732:R732" si="2827">IFERROR(AVERAGE(B729:B732),"n/a")</f>
        <v>396.38888888888891</v>
      </c>
      <c r="L732" s="54">
        <f t="shared" si="2827"/>
        <v>302.5</v>
      </c>
      <c r="M732" s="54">
        <f t="shared" si="2827"/>
        <v>260.625</v>
      </c>
      <c r="N732" s="54">
        <f t="shared" si="2827"/>
        <v>203.75</v>
      </c>
      <c r="O732" s="54">
        <f t="shared" si="2827"/>
        <v>242.5</v>
      </c>
      <c r="P732" s="54">
        <f t="shared" si="2827"/>
        <v>243.75</v>
      </c>
      <c r="Q732" s="54">
        <f t="shared" si="2827"/>
        <v>174.375</v>
      </c>
      <c r="R732" s="54" t="str">
        <f t="shared" si="2827"/>
        <v>n/a</v>
      </c>
      <c r="T732" s="54">
        <f t="shared" ref="T732:Z732" si="2828">IFERROR((K576+K628+K680)/3,"n/a")</f>
        <v>515.41666666666663</v>
      </c>
      <c r="U732" s="54">
        <f t="shared" si="2828"/>
        <v>523.24074074074065</v>
      </c>
      <c r="V732" s="54">
        <f t="shared" si="2828"/>
        <v>515.10416666666663</v>
      </c>
      <c r="W732" s="54">
        <f t="shared" si="2828"/>
        <v>418.1944444444444</v>
      </c>
      <c r="X732" s="54">
        <f t="shared" si="2828"/>
        <v>492.46527777777783</v>
      </c>
      <c r="Y732" s="54">
        <f t="shared" si="2828"/>
        <v>492.46527777777783</v>
      </c>
      <c r="Z732" s="54">
        <f t="shared" si="2828"/>
        <v>358.40277777777777</v>
      </c>
      <c r="AA732" s="54" t="e">
        <f t="shared" ref="AA732" si="2829">(R576+R628+R680)/3</f>
        <v>#VALUE!</v>
      </c>
      <c r="AC732" s="74">
        <f>+AF732-'Figure 10 data'!I944</f>
        <v>0</v>
      </c>
      <c r="AD732" s="54">
        <f t="shared" si="2559"/>
        <v>-100</v>
      </c>
      <c r="AE732" s="54">
        <f t="shared" si="2516"/>
        <v>-100</v>
      </c>
      <c r="AF732" s="54">
        <f t="shared" si="2815"/>
        <v>-53.407482305358947</v>
      </c>
      <c r="AG732" s="54">
        <f t="shared" si="2816"/>
        <v>-56.360013284623044</v>
      </c>
      <c r="AH732" s="54">
        <f t="shared" si="2817"/>
        <v>-59.387999717972221</v>
      </c>
      <c r="AI732" s="54">
        <f t="shared" si="2818"/>
        <v>-59.387999717972221</v>
      </c>
      <c r="AJ732" s="54">
        <f t="shared" si="2819"/>
        <v>-54.659949622166252</v>
      </c>
      <c r="AK732" s="54" t="e">
        <f t="shared" ref="AK732" si="2830">(I732/AA732-1)*100</f>
        <v>#REF!</v>
      </c>
      <c r="AM732" s="74">
        <f>AP732-'Figure 10 data'!H944</f>
        <v>0</v>
      </c>
      <c r="AN732" s="54" t="str">
        <f t="shared" si="2539"/>
        <v>n/a</v>
      </c>
      <c r="AO732" s="54" t="str">
        <f t="shared" si="2518"/>
        <v>n/a</v>
      </c>
      <c r="AP732" s="54">
        <f t="shared" si="2786"/>
        <v>-14.28571428571429</v>
      </c>
      <c r="AQ732" s="54">
        <f t="shared" si="2787"/>
        <v>-3.9473684210526327</v>
      </c>
      <c r="AR732" s="54">
        <f t="shared" si="2793"/>
        <v>2.564102564102555</v>
      </c>
      <c r="AS732" s="54">
        <f t="shared" si="2794"/>
        <v>2.564102564102555</v>
      </c>
      <c r="AT732" s="54">
        <f t="shared" si="2795"/>
        <v>-4.4117647058823479</v>
      </c>
      <c r="AU732" s="54" t="e">
        <f t="shared" ref="AU732" si="2831">(I732/I680-1)*100</f>
        <v>#REF!</v>
      </c>
    </row>
    <row r="733" spans="1:47" x14ac:dyDescent="0.25">
      <c r="A733" s="12">
        <f t="shared" si="1977"/>
        <v>42710</v>
      </c>
      <c r="D733" s="54">
        <f>TWK!D676</f>
        <v>232.5</v>
      </c>
      <c r="E733" s="54">
        <f>TWK!E676</f>
        <v>180</v>
      </c>
      <c r="F733" s="54">
        <f>TWK!F676</f>
        <v>190</v>
      </c>
      <c r="G733" s="54">
        <f>TWK!G676</f>
        <v>190</v>
      </c>
      <c r="H733" s="54">
        <f>TWK!H676</f>
        <v>152.5</v>
      </c>
      <c r="I733" s="54" t="e">
        <f>TWK!#REF!</f>
        <v>#REF!</v>
      </c>
      <c r="K733" s="54">
        <f t="shared" ref="K733:R733" si="2832">IFERROR(AVERAGE(B730:B733),"n/a")</f>
        <v>385.83333333333337</v>
      </c>
      <c r="L733" s="54">
        <f t="shared" si="2832"/>
        <v>285</v>
      </c>
      <c r="M733" s="54">
        <f t="shared" si="2832"/>
        <v>243.75</v>
      </c>
      <c r="N733" s="54">
        <f t="shared" si="2832"/>
        <v>189.375</v>
      </c>
      <c r="O733" s="54">
        <f t="shared" si="2832"/>
        <v>211.875</v>
      </c>
      <c r="P733" s="54">
        <f t="shared" si="2832"/>
        <v>213.125</v>
      </c>
      <c r="Q733" s="54">
        <f t="shared" si="2832"/>
        <v>160</v>
      </c>
      <c r="R733" s="54" t="str">
        <f t="shared" si="2832"/>
        <v>n/a</v>
      </c>
      <c r="T733" s="54" t="str">
        <f t="shared" ref="T733:Z733" si="2833">IFERROR((K577+K629+K681)/3,"n/a")</f>
        <v>n/a</v>
      </c>
      <c r="U733" s="54">
        <f t="shared" si="2833"/>
        <v>520</v>
      </c>
      <c r="V733" s="54">
        <f t="shared" si="2833"/>
        <v>477.67361111111114</v>
      </c>
      <c r="W733" s="54">
        <f t="shared" si="2833"/>
        <v>371.38888888888886</v>
      </c>
      <c r="X733" s="54">
        <f t="shared" si="2833"/>
        <v>434.89583333333331</v>
      </c>
      <c r="Y733" s="54">
        <f t="shared" si="2833"/>
        <v>434.89583333333331</v>
      </c>
      <c r="Z733" s="54">
        <f t="shared" si="2833"/>
        <v>315.5555555555556</v>
      </c>
      <c r="AA733" s="54" t="e">
        <f t="shared" ref="AA733" si="2834">(R577+R629+R681)/3</f>
        <v>#VALUE!</v>
      </c>
      <c r="AC733" s="74">
        <f>+AF733-'Figure 10 data'!I945</f>
        <v>0</v>
      </c>
      <c r="AD733" s="54" t="str">
        <f t="shared" si="2559"/>
        <v>n/a</v>
      </c>
      <c r="AE733" s="54">
        <f t="shared" si="2516"/>
        <v>-100</v>
      </c>
      <c r="AF733" s="54">
        <f t="shared" si="2815"/>
        <v>-51.326597368612347</v>
      </c>
      <c r="AG733" s="54">
        <f t="shared" si="2816"/>
        <v>-51.533283470456247</v>
      </c>
      <c r="AH733" s="54">
        <f t="shared" si="2817"/>
        <v>-56.311377245508986</v>
      </c>
      <c r="AI733" s="54">
        <f t="shared" si="2818"/>
        <v>-56.311377245508986</v>
      </c>
      <c r="AJ733" s="54">
        <f t="shared" si="2819"/>
        <v>-51.672535211267615</v>
      </c>
      <c r="AK733" s="54" t="e">
        <f t="shared" ref="AK733" si="2835">(I733/AA733-1)*100</f>
        <v>#REF!</v>
      </c>
      <c r="AM733" s="74">
        <f>AP733-'Figure 10 data'!H945</f>
        <v>0</v>
      </c>
      <c r="AN733" s="54" t="str">
        <f t="shared" si="2539"/>
        <v>n/a</v>
      </c>
      <c r="AO733" s="54" t="str">
        <f t="shared" si="2518"/>
        <v>n/a</v>
      </c>
      <c r="AP733" s="54">
        <f t="shared" si="2786"/>
        <v>-16.964285714285708</v>
      </c>
      <c r="AQ733" s="54">
        <f t="shared" si="2787"/>
        <v>0</v>
      </c>
      <c r="AR733" s="54">
        <f t="shared" si="2793"/>
        <v>4.1095890410958846</v>
      </c>
      <c r="AS733" s="54">
        <f t="shared" si="2794"/>
        <v>4.1095890410958846</v>
      </c>
      <c r="AT733" s="54">
        <f t="shared" si="2795"/>
        <v>-8.9552238805970177</v>
      </c>
      <c r="AU733" s="54" t="e">
        <f t="shared" ref="AU733" si="2836">(I733/I681-1)*100</f>
        <v>#REF!</v>
      </c>
    </row>
    <row r="734" spans="1:47" x14ac:dyDescent="0.25">
      <c r="A734" s="12">
        <f t="shared" si="1977"/>
        <v>42717</v>
      </c>
      <c r="D734" s="54">
        <f>TWK!D677</f>
        <v>260</v>
      </c>
      <c r="E734" s="54">
        <f>TWK!E677</f>
        <v>186.66666666666666</v>
      </c>
      <c r="F734" s="54">
        <f>TWK!F677</f>
        <v>221.66666666666666</v>
      </c>
      <c r="G734" s="54">
        <f>TWK!G677</f>
        <v>221.66666666666666</v>
      </c>
      <c r="H734" s="54">
        <f>TWK!H677</f>
        <v>170</v>
      </c>
      <c r="I734" s="54" t="e">
        <f>TWK!#REF!</f>
        <v>#REF!</v>
      </c>
      <c r="K734" s="54">
        <f t="shared" ref="K734:R734" si="2837">IFERROR(AVERAGE(B731:B734),"n/a")</f>
        <v>366.66666666666669</v>
      </c>
      <c r="L734" s="54">
        <f t="shared" si="2837"/>
        <v>272.5</v>
      </c>
      <c r="M734" s="54">
        <f t="shared" si="2837"/>
        <v>244.375</v>
      </c>
      <c r="N734" s="54">
        <f t="shared" si="2837"/>
        <v>186.04166666666666</v>
      </c>
      <c r="O734" s="54">
        <f t="shared" si="2837"/>
        <v>207.91666666666666</v>
      </c>
      <c r="P734" s="54">
        <f t="shared" si="2837"/>
        <v>207.91666666666666</v>
      </c>
      <c r="Q734" s="54">
        <f t="shared" si="2837"/>
        <v>161.875</v>
      </c>
      <c r="R734" s="54" t="str">
        <f t="shared" si="2837"/>
        <v>n/a</v>
      </c>
      <c r="T734" s="54" t="str">
        <f t="shared" ref="T734:Z734" si="2838">IFERROR((K578+K630+K682)/3,"n/a")</f>
        <v>n/a</v>
      </c>
      <c r="U734" s="54">
        <f t="shared" si="2838"/>
        <v>508.33333333333331</v>
      </c>
      <c r="V734" s="54">
        <f t="shared" si="2838"/>
        <v>452.91666666666669</v>
      </c>
      <c r="W734" s="54">
        <f t="shared" si="2838"/>
        <v>340.10416666666669</v>
      </c>
      <c r="X734" s="54">
        <f t="shared" si="2838"/>
        <v>388.4375</v>
      </c>
      <c r="Y734" s="54">
        <f t="shared" si="2838"/>
        <v>388.4375</v>
      </c>
      <c r="Z734" s="54">
        <f t="shared" si="2838"/>
        <v>280.17361111111114</v>
      </c>
      <c r="AA734" s="54" t="e">
        <f t="shared" ref="AA734" si="2839">(R578+R630+R682)/3</f>
        <v>#VALUE!</v>
      </c>
      <c r="AC734" s="74">
        <f>+AF734-'Figure 10 data'!I946</f>
        <v>0</v>
      </c>
      <c r="AD734" s="54" t="str">
        <f t="shared" si="2559"/>
        <v>n/a</v>
      </c>
      <c r="AE734" s="54">
        <f t="shared" si="2516"/>
        <v>-100</v>
      </c>
      <c r="AF734" s="54">
        <f t="shared" si="2815"/>
        <v>-42.594296228150874</v>
      </c>
      <c r="AG734" s="54">
        <f t="shared" si="2816"/>
        <v>-45.114854517611036</v>
      </c>
      <c r="AH734" s="54">
        <f t="shared" si="2817"/>
        <v>-42.933762402788958</v>
      </c>
      <c r="AI734" s="54">
        <f t="shared" si="2818"/>
        <v>-42.933762402788958</v>
      </c>
      <c r="AJ734" s="54">
        <f t="shared" si="2819"/>
        <v>-39.323336225058867</v>
      </c>
      <c r="AK734" s="54" t="e">
        <f t="shared" ref="AK734" si="2840">(I734/AA734-1)*100</f>
        <v>#REF!</v>
      </c>
      <c r="AM734" s="74">
        <f>AP734-'Figure 10 data'!H946</f>
        <v>0</v>
      </c>
      <c r="AN734" s="54" t="str">
        <f t="shared" si="2539"/>
        <v>n/a</v>
      </c>
      <c r="AO734" s="54" t="str">
        <f t="shared" si="2518"/>
        <v>n/a</v>
      </c>
      <c r="AP734" s="54">
        <f t="shared" si="2786"/>
        <v>-10.344827586206895</v>
      </c>
      <c r="AQ734" s="54">
        <f t="shared" si="2787"/>
        <v>-1.7543859649122862</v>
      </c>
      <c r="AR734" s="54">
        <f t="shared" si="2793"/>
        <v>10.833333333333339</v>
      </c>
      <c r="AS734" s="54">
        <f t="shared" si="2794"/>
        <v>10.833333333333339</v>
      </c>
      <c r="AT734" s="54">
        <f t="shared" si="2795"/>
        <v>-3.7735849056603765</v>
      </c>
      <c r="AU734" s="54" t="e">
        <f t="shared" ref="AU734" si="2841">(I734/I682-1)*100</f>
        <v>#REF!</v>
      </c>
    </row>
    <row r="735" spans="1:47" x14ac:dyDescent="0.25">
      <c r="A735" s="12">
        <f t="shared" si="1977"/>
        <v>42724</v>
      </c>
      <c r="D735" s="54">
        <f>TWK!D678</f>
        <v>277.5</v>
      </c>
      <c r="E735" s="54">
        <f>TWK!E678</f>
        <v>187.5</v>
      </c>
      <c r="F735" s="54">
        <f>TWK!F678</f>
        <v>220</v>
      </c>
      <c r="G735" s="54">
        <f>TWK!G678</f>
        <v>220</v>
      </c>
      <c r="H735" s="54">
        <f>TWK!H678</f>
        <v>167.5</v>
      </c>
      <c r="I735" s="54" t="e">
        <f>TWK!#REF!</f>
        <v>#REF!</v>
      </c>
      <c r="K735" s="54" t="str">
        <f t="shared" ref="K735:R735" si="2842">IFERROR(AVERAGE(B732:B735),"n/a")</f>
        <v>n/a</v>
      </c>
      <c r="L735" s="54" t="str">
        <f t="shared" si="2842"/>
        <v>n/a</v>
      </c>
      <c r="M735" s="54">
        <f t="shared" si="2842"/>
        <v>252.5</v>
      </c>
      <c r="N735" s="54">
        <f t="shared" si="2842"/>
        <v>184.16666666666666</v>
      </c>
      <c r="O735" s="54">
        <f t="shared" si="2842"/>
        <v>207.91666666666666</v>
      </c>
      <c r="P735" s="54">
        <f t="shared" si="2842"/>
        <v>207.91666666666666</v>
      </c>
      <c r="Q735" s="54">
        <f t="shared" si="2842"/>
        <v>163.125</v>
      </c>
      <c r="R735" s="54" t="str">
        <f t="shared" si="2842"/>
        <v>n/a</v>
      </c>
      <c r="T735" s="54" t="str">
        <f t="shared" ref="T735:Z735" si="2843">IFERROR((K579+K631+K683)/3,"n/a")</f>
        <v>n/a</v>
      </c>
      <c r="U735" s="54" t="str">
        <f t="shared" si="2843"/>
        <v>n/a</v>
      </c>
      <c r="V735" s="54">
        <f t="shared" si="2843"/>
        <v>449.30555555555549</v>
      </c>
      <c r="W735" s="54">
        <f t="shared" si="2843"/>
        <v>333.43750000000006</v>
      </c>
      <c r="X735" s="54">
        <f t="shared" si="2843"/>
        <v>369.54861111111109</v>
      </c>
      <c r="Y735" s="54">
        <f t="shared" si="2843"/>
        <v>369.54861111111109</v>
      </c>
      <c r="Z735" s="54">
        <f t="shared" si="2843"/>
        <v>265.45138888888886</v>
      </c>
      <c r="AA735" s="54" t="e">
        <f t="shared" ref="AA735" si="2844">(R579+R631+R683)/3</f>
        <v>#VALUE!</v>
      </c>
      <c r="AC735" s="74">
        <f>+AF735-'Figure 10 data'!I947</f>
        <v>0</v>
      </c>
      <c r="AD735" s="54" t="str">
        <f t="shared" si="2559"/>
        <v>n/a</v>
      </c>
      <c r="AE735" s="54" t="str">
        <f t="shared" si="2516"/>
        <v>n/a</v>
      </c>
      <c r="AF735" s="54">
        <f t="shared" si="2815"/>
        <v>-38.238021638330743</v>
      </c>
      <c r="AG735" s="54">
        <f t="shared" si="2816"/>
        <v>-43.767572633552021</v>
      </c>
      <c r="AH735" s="54">
        <f t="shared" si="2817"/>
        <v>-40.46791318237338</v>
      </c>
      <c r="AI735" s="54">
        <f t="shared" si="2818"/>
        <v>-40.46791318237338</v>
      </c>
      <c r="AJ735" s="54">
        <f t="shared" si="2819"/>
        <v>-36.899934597776316</v>
      </c>
      <c r="AK735" s="54" t="e">
        <f t="shared" ref="AK735" si="2845">(I735/AA735-1)*100</f>
        <v>#REF!</v>
      </c>
      <c r="AM735" s="74">
        <f>AP735-'Figure 10 data'!H947</f>
        <v>0</v>
      </c>
      <c r="AN735" s="54" t="str">
        <f t="shared" si="2539"/>
        <v>n/a</v>
      </c>
      <c r="AO735" s="54" t="str">
        <f t="shared" si="2518"/>
        <v>n/a</v>
      </c>
      <c r="AP735" s="54">
        <f t="shared" si="2786"/>
        <v>0.90909090909090384</v>
      </c>
      <c r="AQ735" s="54">
        <f t="shared" si="2787"/>
        <v>-7.786885245901642</v>
      </c>
      <c r="AR735" s="54">
        <f t="shared" si="2793"/>
        <v>12.820512820512819</v>
      </c>
      <c r="AS735" s="54">
        <f t="shared" si="2794"/>
        <v>12.820512820512819</v>
      </c>
      <c r="AT735" s="54">
        <f t="shared" si="2795"/>
        <v>1.5151515151515138</v>
      </c>
      <c r="AU735" s="54" t="e">
        <f t="shared" ref="AU735" si="2846">(I735/I683-1)*100</f>
        <v>#REF!</v>
      </c>
    </row>
    <row r="736" spans="1:47" x14ac:dyDescent="0.25">
      <c r="A736" s="12">
        <f t="shared" si="1977"/>
        <v>42731</v>
      </c>
      <c r="D736" s="54">
        <f>TWK!D679</f>
        <v>272.5</v>
      </c>
      <c r="E736" s="54">
        <f>TWK!E679</f>
        <v>185</v>
      </c>
      <c r="F736" s="54">
        <f>TWK!F679</f>
        <v>212.5</v>
      </c>
      <c r="G736" s="54">
        <f>TWK!G679</f>
        <v>212.5</v>
      </c>
      <c r="H736" s="54">
        <f>TWK!H679</f>
        <v>165</v>
      </c>
      <c r="I736" s="54" t="e">
        <f>TWK!#REF!</f>
        <v>#REF!</v>
      </c>
      <c r="K736" s="54" t="str">
        <f t="shared" ref="K736:R736" si="2847">IFERROR(AVERAGE(B733:B736),"n/a")</f>
        <v>n/a</v>
      </c>
      <c r="L736" s="54" t="str">
        <f t="shared" si="2847"/>
        <v>n/a</v>
      </c>
      <c r="M736" s="54">
        <f t="shared" si="2847"/>
        <v>260.625</v>
      </c>
      <c r="N736" s="54">
        <f t="shared" si="2847"/>
        <v>184.79166666666666</v>
      </c>
      <c r="O736" s="54">
        <f t="shared" si="2847"/>
        <v>211.04166666666666</v>
      </c>
      <c r="P736" s="54">
        <f t="shared" si="2847"/>
        <v>211.04166666666666</v>
      </c>
      <c r="Q736" s="54">
        <f t="shared" si="2847"/>
        <v>163.75</v>
      </c>
      <c r="R736" s="54" t="str">
        <f t="shared" si="2847"/>
        <v>n/a</v>
      </c>
      <c r="T736" s="54" t="str">
        <f t="shared" ref="T736:Z736" si="2848">IFERROR((K580+K632+K684)/3,"n/a")</f>
        <v>n/a</v>
      </c>
      <c r="U736" s="54" t="str">
        <f t="shared" si="2848"/>
        <v>n/a</v>
      </c>
      <c r="V736" s="54">
        <f t="shared" si="2848"/>
        <v>437.88888888888886</v>
      </c>
      <c r="W736" s="54">
        <f t="shared" si="2848"/>
        <v>321.8287037037037</v>
      </c>
      <c r="X736" s="54">
        <f t="shared" si="2848"/>
        <v>357.8125</v>
      </c>
      <c r="Y736" s="54">
        <f t="shared" si="2848"/>
        <v>357.8125</v>
      </c>
      <c r="Z736" s="54">
        <f t="shared" si="2848"/>
        <v>254.54861111111109</v>
      </c>
      <c r="AA736" s="54" t="e">
        <f t="shared" ref="AA736" si="2849">(R580+R632+R684)/3</f>
        <v>#VALUE!</v>
      </c>
      <c r="AC736" s="74">
        <f>+AF736-'Figure 10 data'!I948</f>
        <v>0</v>
      </c>
      <c r="AD736" s="54" t="str">
        <f t="shared" si="2559"/>
        <v>n/a</v>
      </c>
      <c r="AE736" s="54" t="str">
        <f t="shared" ref="AE736:AE799" si="2850">IFERROR((C736/U736-1)*100,"n/a")</f>
        <v>n/a</v>
      </c>
      <c r="AF736" s="54">
        <f t="shared" si="2815"/>
        <v>-37.769601623953307</v>
      </c>
      <c r="AG736" s="54">
        <f t="shared" si="2816"/>
        <v>-42.516003740199956</v>
      </c>
      <c r="AH736" s="54">
        <f t="shared" si="2817"/>
        <v>-40.611353711790386</v>
      </c>
      <c r="AI736" s="54">
        <f t="shared" si="2818"/>
        <v>-40.611353711790386</v>
      </c>
      <c r="AJ736" s="54">
        <f t="shared" si="2819"/>
        <v>-35.17937525576319</v>
      </c>
      <c r="AK736" s="54" t="e">
        <f t="shared" ref="AK736" si="2851">(I736/AA736-1)*100</f>
        <v>#REF!</v>
      </c>
      <c r="AM736" s="74">
        <f>AP736-'Figure 10 data'!H948</f>
        <v>0</v>
      </c>
      <c r="AN736" s="54" t="str">
        <f t="shared" si="2539"/>
        <v>n/a</v>
      </c>
      <c r="AO736" s="54" t="str">
        <f t="shared" ref="AO736:AO799" si="2852">IFERROR((C736/C684-1)*100,"n/a")</f>
        <v>n/a</v>
      </c>
      <c r="AP736" s="54">
        <f t="shared" si="2786"/>
        <v>-3.7102473498233257</v>
      </c>
      <c r="AQ736" s="54" t="str">
        <f t="shared" si="2787"/>
        <v>n/a</v>
      </c>
      <c r="AR736" s="54">
        <f t="shared" si="2793"/>
        <v>1.1904761904761862</v>
      </c>
      <c r="AS736" s="54">
        <f t="shared" si="2794"/>
        <v>1.1904761904761862</v>
      </c>
      <c r="AT736" s="54">
        <f t="shared" si="2795"/>
        <v>-2.9411764705882359</v>
      </c>
      <c r="AU736" s="54" t="e">
        <f t="shared" ref="AU736" si="2853">(I736/I684-1)*100</f>
        <v>#REF!</v>
      </c>
    </row>
    <row r="737" spans="1:47" x14ac:dyDescent="0.25">
      <c r="A737" s="12">
        <f t="shared" si="1977"/>
        <v>42738</v>
      </c>
      <c r="D737" s="54">
        <f>TWK!D680</f>
        <v>267.5</v>
      </c>
      <c r="E737" s="54">
        <f>TWK!E680</f>
        <v>185</v>
      </c>
      <c r="F737" s="54">
        <f>TWK!F680</f>
        <v>207.5</v>
      </c>
      <c r="G737" s="54">
        <f>TWK!G680</f>
        <v>207.5</v>
      </c>
      <c r="H737" s="54">
        <f>TWK!H680</f>
        <v>160</v>
      </c>
      <c r="I737" s="54" t="e">
        <f>TWK!#REF!</f>
        <v>#REF!</v>
      </c>
      <c r="K737" s="54" t="str">
        <f t="shared" ref="K737:R737" si="2854">IFERROR(AVERAGE(B734:B737),"n/a")</f>
        <v>n/a</v>
      </c>
      <c r="L737" s="54" t="str">
        <f t="shared" si="2854"/>
        <v>n/a</v>
      </c>
      <c r="M737" s="54">
        <f t="shared" si="2854"/>
        <v>269.375</v>
      </c>
      <c r="N737" s="54">
        <f t="shared" si="2854"/>
        <v>186.04166666666666</v>
      </c>
      <c r="O737" s="54">
        <f t="shared" si="2854"/>
        <v>215.41666666666666</v>
      </c>
      <c r="P737" s="54">
        <f t="shared" si="2854"/>
        <v>215.41666666666666</v>
      </c>
      <c r="Q737" s="54">
        <f t="shared" si="2854"/>
        <v>165.625</v>
      </c>
      <c r="R737" s="54" t="str">
        <f t="shared" si="2854"/>
        <v>n/a</v>
      </c>
      <c r="T737" s="54" t="str">
        <f t="shared" ref="T737:Z737" si="2855">IFERROR((K581+K633+K685)/3,"n/a")</f>
        <v>n/a</v>
      </c>
      <c r="U737" s="54" t="str">
        <f t="shared" si="2855"/>
        <v>n/a</v>
      </c>
      <c r="V737" s="54">
        <f t="shared" si="2855"/>
        <v>433.375</v>
      </c>
      <c r="W737" s="54">
        <f t="shared" si="2855"/>
        <v>321.34259259259261</v>
      </c>
      <c r="X737" s="54">
        <f t="shared" si="2855"/>
        <v>354.40972222222217</v>
      </c>
      <c r="Y737" s="54">
        <f t="shared" si="2855"/>
        <v>354.40972222222217</v>
      </c>
      <c r="Z737" s="54">
        <f t="shared" si="2855"/>
        <v>245.49768518518519</v>
      </c>
      <c r="AA737" s="54" t="e">
        <f t="shared" ref="AA737" si="2856">(R581+R633+R685)/3</f>
        <v>#VALUE!</v>
      </c>
      <c r="AC737" s="74">
        <f>+AF737-'Figure 10 data'!I949</f>
        <v>0</v>
      </c>
      <c r="AD737" s="54" t="str">
        <f t="shared" si="2559"/>
        <v>n/a</v>
      </c>
      <c r="AE737" s="54" t="str">
        <f t="shared" si="2850"/>
        <v>n/a</v>
      </c>
      <c r="AF737" s="54">
        <f t="shared" si="2815"/>
        <v>-38.275165849437556</v>
      </c>
      <c r="AG737" s="54">
        <f t="shared" si="2816"/>
        <v>-42.429044806223892</v>
      </c>
      <c r="AH737" s="54">
        <f t="shared" si="2817"/>
        <v>-41.45194474380326</v>
      </c>
      <c r="AI737" s="54">
        <f t="shared" si="2818"/>
        <v>-41.45194474380326</v>
      </c>
      <c r="AJ737" s="54">
        <f t="shared" si="2819"/>
        <v>-34.826269388524821</v>
      </c>
      <c r="AK737" s="54" t="e">
        <f t="shared" ref="AK737" si="2857">(I737/AA737-1)*100</f>
        <v>#REF!</v>
      </c>
      <c r="AM737" s="74">
        <f>AP737-'Figure 10 data'!H949</f>
        <v>0</v>
      </c>
      <c r="AN737" s="54" t="str">
        <f t="shared" si="2539"/>
        <v>n/a</v>
      </c>
      <c r="AO737" s="54" t="str">
        <f t="shared" si="2852"/>
        <v>n/a</v>
      </c>
      <c r="AP737" s="54">
        <f t="shared" si="2786"/>
        <v>-10.833333333333329</v>
      </c>
      <c r="AQ737" s="54">
        <f t="shared" si="2787"/>
        <v>-5.1282051282051322</v>
      </c>
      <c r="AR737" s="54">
        <f t="shared" si="2793"/>
        <v>-3.4883720930232509</v>
      </c>
      <c r="AS737" s="54">
        <f t="shared" si="2794"/>
        <v>-3.4883720930232509</v>
      </c>
      <c r="AT737" s="54" t="str">
        <f t="shared" si="2795"/>
        <v>n/a</v>
      </c>
      <c r="AU737" s="54" t="e">
        <f t="shared" ref="AU737" si="2858">(I737/I685-1)*100</f>
        <v>#REF!</v>
      </c>
    </row>
    <row r="738" spans="1:47" x14ac:dyDescent="0.25">
      <c r="A738" s="12">
        <f t="shared" si="1977"/>
        <v>42745</v>
      </c>
      <c r="D738" s="54">
        <f>TWK!D681</f>
        <v>320</v>
      </c>
      <c r="E738" s="54">
        <f>TWK!E681</f>
        <v>212.5</v>
      </c>
      <c r="F738" s="54">
        <f>TWK!F681</f>
        <v>235</v>
      </c>
      <c r="G738" s="54">
        <f>TWK!G681</f>
        <v>235</v>
      </c>
      <c r="H738" s="54">
        <f>TWK!H681</f>
        <v>187.5</v>
      </c>
      <c r="I738" s="54" t="e">
        <f>TWK!#REF!</f>
        <v>#REF!</v>
      </c>
      <c r="K738" s="54" t="str">
        <f t="shared" ref="K738:R738" si="2859">IFERROR(AVERAGE(B735:B738),"n/a")</f>
        <v>n/a</v>
      </c>
      <c r="L738" s="54" t="str">
        <f t="shared" si="2859"/>
        <v>n/a</v>
      </c>
      <c r="M738" s="54">
        <f t="shared" si="2859"/>
        <v>284.375</v>
      </c>
      <c r="N738" s="54">
        <f t="shared" si="2859"/>
        <v>192.5</v>
      </c>
      <c r="O738" s="54">
        <f t="shared" si="2859"/>
        <v>218.75</v>
      </c>
      <c r="P738" s="54">
        <f t="shared" si="2859"/>
        <v>218.75</v>
      </c>
      <c r="Q738" s="54">
        <f t="shared" si="2859"/>
        <v>170</v>
      </c>
      <c r="R738" s="54" t="str">
        <f t="shared" si="2859"/>
        <v>n/a</v>
      </c>
      <c r="T738" s="54" t="str">
        <f t="shared" ref="T738:Z738" si="2860">IFERROR((K582+K634+K686)/3,"n/a")</f>
        <v>n/a</v>
      </c>
      <c r="U738" s="54" t="str">
        <f t="shared" si="2860"/>
        <v>n/a</v>
      </c>
      <c r="V738" s="54">
        <f t="shared" si="2860"/>
        <v>429.625</v>
      </c>
      <c r="W738" s="54">
        <f t="shared" si="2860"/>
        <v>310.71759259259261</v>
      </c>
      <c r="X738" s="54">
        <f t="shared" si="2860"/>
        <v>344.375</v>
      </c>
      <c r="Y738" s="54">
        <f t="shared" si="2860"/>
        <v>344.375</v>
      </c>
      <c r="Z738" s="54">
        <f t="shared" si="2860"/>
        <v>234.02777777777774</v>
      </c>
      <c r="AA738" s="54" t="e">
        <f t="shared" ref="AA738" si="2861">(R582+R634+R686)/3</f>
        <v>#VALUE!</v>
      </c>
      <c r="AC738" s="74">
        <f>+AF738-'Figure 10 data'!I950</f>
        <v>0</v>
      </c>
      <c r="AD738" s="54" t="str">
        <f t="shared" si="2559"/>
        <v>n/a</v>
      </c>
      <c r="AE738" s="54" t="str">
        <f t="shared" si="2850"/>
        <v>n/a</v>
      </c>
      <c r="AF738" s="54">
        <f t="shared" si="2815"/>
        <v>-25.516438754727965</v>
      </c>
      <c r="AG738" s="54">
        <f t="shared" si="2816"/>
        <v>-31.60992326603591</v>
      </c>
      <c r="AH738" s="54">
        <f t="shared" si="2817"/>
        <v>-31.760435571687839</v>
      </c>
      <c r="AI738" s="54">
        <f t="shared" si="2818"/>
        <v>-31.760435571687839</v>
      </c>
      <c r="AJ738" s="54">
        <f t="shared" si="2819"/>
        <v>-19.881305637982184</v>
      </c>
      <c r="AK738" s="54" t="e">
        <f t="shared" ref="AK738" si="2862">(I738/AA738-1)*100</f>
        <v>#REF!</v>
      </c>
      <c r="AM738" s="74">
        <f>AP738-'Figure 10 data'!H950</f>
        <v>0</v>
      </c>
      <c r="AN738" s="54" t="str">
        <f t="shared" si="2539"/>
        <v>n/a</v>
      </c>
      <c r="AO738" s="54" t="str">
        <f t="shared" si="2852"/>
        <v>n/a</v>
      </c>
      <c r="AP738" s="54">
        <f t="shared" si="2786"/>
        <v>12.280701754385959</v>
      </c>
      <c r="AQ738" s="54">
        <f t="shared" si="2787"/>
        <v>21.42857142857142</v>
      </c>
      <c r="AR738" s="54">
        <f t="shared" si="2793"/>
        <v>8.045977011494255</v>
      </c>
      <c r="AS738" s="54">
        <f t="shared" si="2794"/>
        <v>8.045977011494255</v>
      </c>
      <c r="AT738" s="54">
        <f t="shared" si="2795"/>
        <v>17.1875</v>
      </c>
      <c r="AU738" s="54" t="e">
        <f t="shared" ref="AU738" si="2863">(I738/I686-1)*100</f>
        <v>#REF!</v>
      </c>
    </row>
    <row r="739" spans="1:47" x14ac:dyDescent="0.25">
      <c r="A739" s="12">
        <f t="shared" si="1977"/>
        <v>42752</v>
      </c>
      <c r="D739" s="54">
        <f>TWK!D682</f>
        <v>345</v>
      </c>
      <c r="E739" s="54">
        <f>TWK!E682</f>
        <v>215</v>
      </c>
      <c r="F739" s="54">
        <f>TWK!F682</f>
        <v>235</v>
      </c>
      <c r="G739" s="54">
        <f>TWK!G682</f>
        <v>235</v>
      </c>
      <c r="H739" s="54">
        <f>TWK!H682</f>
        <v>192.5</v>
      </c>
      <c r="I739" s="54" t="e">
        <f>TWK!#REF!</f>
        <v>#REF!</v>
      </c>
      <c r="K739" s="54" t="str">
        <f t="shared" ref="K739:R739" si="2864">IFERROR(AVERAGE(B736:B739),"n/a")</f>
        <v>n/a</v>
      </c>
      <c r="L739" s="54" t="str">
        <f t="shared" si="2864"/>
        <v>n/a</v>
      </c>
      <c r="M739" s="54">
        <f t="shared" si="2864"/>
        <v>301.25</v>
      </c>
      <c r="N739" s="54">
        <f t="shared" si="2864"/>
        <v>199.375</v>
      </c>
      <c r="O739" s="54">
        <f t="shared" si="2864"/>
        <v>222.5</v>
      </c>
      <c r="P739" s="54">
        <f t="shared" si="2864"/>
        <v>222.5</v>
      </c>
      <c r="Q739" s="54">
        <f t="shared" si="2864"/>
        <v>176.25</v>
      </c>
      <c r="R739" s="54" t="str">
        <f t="shared" si="2864"/>
        <v>n/a</v>
      </c>
      <c r="T739" s="54" t="str">
        <f t="shared" ref="T739:Z739" si="2865">IFERROR((K583+K635+K687)/3,"n/a")</f>
        <v>n/a</v>
      </c>
      <c r="U739" s="54" t="str">
        <f t="shared" si="2865"/>
        <v>n/a</v>
      </c>
      <c r="V739" s="54">
        <f t="shared" si="2865"/>
        <v>431.5694444444444</v>
      </c>
      <c r="W739" s="54">
        <f t="shared" si="2865"/>
        <v>312.09722222222223</v>
      </c>
      <c r="X739" s="54">
        <f t="shared" si="2865"/>
        <v>343.54166666666669</v>
      </c>
      <c r="Y739" s="54">
        <f t="shared" si="2865"/>
        <v>344.23611111111109</v>
      </c>
      <c r="Z739" s="54">
        <f t="shared" si="2865"/>
        <v>236.11111111111109</v>
      </c>
      <c r="AA739" s="54" t="e">
        <f t="shared" ref="AA739" si="2866">(R583+R635+R687)/3</f>
        <v>#VALUE!</v>
      </c>
      <c r="AC739" s="74">
        <f>+AF739-'Figure 10 data'!I951</f>
        <v>0</v>
      </c>
      <c r="AD739" s="54" t="str">
        <f t="shared" si="2559"/>
        <v>n/a</v>
      </c>
      <c r="AE739" s="54" t="str">
        <f t="shared" si="2850"/>
        <v>n/a</v>
      </c>
      <c r="AF739" s="54">
        <f t="shared" si="2815"/>
        <v>-20.059215396002948</v>
      </c>
      <c r="AG739" s="54">
        <f t="shared" si="2816"/>
        <v>-31.111210004005162</v>
      </c>
      <c r="AH739" s="54">
        <f t="shared" si="2817"/>
        <v>-31.594906003638567</v>
      </c>
      <c r="AI739" s="54">
        <f t="shared" si="2818"/>
        <v>-31.732902965503328</v>
      </c>
      <c r="AJ739" s="54">
        <f t="shared" si="2819"/>
        <v>-18.470588235294105</v>
      </c>
      <c r="AK739" s="54" t="e">
        <f t="shared" ref="AK739" si="2867">(I739/AA739-1)*100</f>
        <v>#REF!</v>
      </c>
      <c r="AM739" s="74">
        <f>AP739-'Figure 10 data'!H951</f>
        <v>0</v>
      </c>
      <c r="AN739" s="54" t="str">
        <f t="shared" si="2539"/>
        <v>n/a</v>
      </c>
      <c r="AO739" s="54" t="str">
        <f t="shared" si="2852"/>
        <v>n/a</v>
      </c>
      <c r="AP739" s="54">
        <f t="shared" si="2786"/>
        <v>23.214285714285722</v>
      </c>
      <c r="AQ739" s="54">
        <f t="shared" si="2787"/>
        <v>14.666666666666671</v>
      </c>
      <c r="AR739" s="54">
        <f t="shared" si="2793"/>
        <v>14.634146341463406</v>
      </c>
      <c r="AS739" s="54">
        <f t="shared" si="2794"/>
        <v>14.634146341463406</v>
      </c>
      <c r="AT739" s="54">
        <f t="shared" si="2795"/>
        <v>18.461538461538463</v>
      </c>
      <c r="AU739" s="54" t="e">
        <f t="shared" ref="AU739" si="2868">(I739/I687-1)*100</f>
        <v>#REF!</v>
      </c>
    </row>
    <row r="740" spans="1:47" x14ac:dyDescent="0.25">
      <c r="A740" s="12">
        <f t="shared" si="1977"/>
        <v>42759</v>
      </c>
      <c r="D740" s="54">
        <f>TWK!D683</f>
        <v>375</v>
      </c>
      <c r="E740" s="54">
        <f>TWK!E683</f>
        <v>300</v>
      </c>
      <c r="F740" s="54">
        <f>TWK!F683</f>
        <v>300</v>
      </c>
      <c r="G740" s="54">
        <f>TWK!G683</f>
        <v>300</v>
      </c>
      <c r="H740" s="54">
        <f>TWK!H683</f>
        <v>250</v>
      </c>
      <c r="I740" s="54" t="e">
        <f>TWK!#REF!</f>
        <v>#REF!</v>
      </c>
      <c r="K740" s="54" t="str">
        <f t="shared" ref="K740:R740" si="2869">IFERROR(AVERAGE(B737:B740),"n/a")</f>
        <v>n/a</v>
      </c>
      <c r="L740" s="54" t="str">
        <f t="shared" si="2869"/>
        <v>n/a</v>
      </c>
      <c r="M740" s="54">
        <f t="shared" si="2869"/>
        <v>326.875</v>
      </c>
      <c r="N740" s="54">
        <f t="shared" si="2869"/>
        <v>228.125</v>
      </c>
      <c r="O740" s="54">
        <f t="shared" si="2869"/>
        <v>244.375</v>
      </c>
      <c r="P740" s="54">
        <f t="shared" si="2869"/>
        <v>244.375</v>
      </c>
      <c r="Q740" s="54">
        <f t="shared" si="2869"/>
        <v>197.5</v>
      </c>
      <c r="R740" s="54" t="str">
        <f t="shared" si="2869"/>
        <v>n/a</v>
      </c>
      <c r="T740" s="54" t="str">
        <f t="shared" ref="T740:Z740" si="2870">IFERROR((K584+K636+K688)/3,"n/a")</f>
        <v>n/a</v>
      </c>
      <c r="U740" s="54" t="str">
        <f t="shared" si="2870"/>
        <v>n/a</v>
      </c>
      <c r="V740" s="54">
        <f t="shared" si="2870"/>
        <v>440.34722222222223</v>
      </c>
      <c r="W740" s="54">
        <f t="shared" si="2870"/>
        <v>325.08333333333331</v>
      </c>
      <c r="X740" s="54">
        <f t="shared" si="2870"/>
        <v>344.30555555555549</v>
      </c>
      <c r="Y740" s="54">
        <f t="shared" si="2870"/>
        <v>345.20833333333331</v>
      </c>
      <c r="Z740" s="54">
        <f t="shared" si="2870"/>
        <v>241.45833333333329</v>
      </c>
      <c r="AA740" s="54" t="e">
        <f t="shared" ref="AA740" si="2871">(R584+R636+R688)/3</f>
        <v>#VALUE!</v>
      </c>
      <c r="AC740" s="74">
        <f>+AF740-'Figure 10 data'!I952</f>
        <v>0</v>
      </c>
      <c r="AD740" s="54" t="str">
        <f t="shared" si="2559"/>
        <v>n/a</v>
      </c>
      <c r="AE740" s="54" t="str">
        <f t="shared" si="2850"/>
        <v>n/a</v>
      </c>
      <c r="AF740" s="54">
        <f t="shared" si="2815"/>
        <v>-14.839930610313834</v>
      </c>
      <c r="AG740" s="54">
        <f t="shared" si="2816"/>
        <v>-7.7159702640348549</v>
      </c>
      <c r="AH740" s="54">
        <f t="shared" si="2817"/>
        <v>-12.868091972569562</v>
      </c>
      <c r="AI740" s="54">
        <f t="shared" si="2818"/>
        <v>-13.095956547978272</v>
      </c>
      <c r="AJ740" s="54">
        <f t="shared" si="2819"/>
        <v>3.5375323554788896</v>
      </c>
      <c r="AK740" s="54" t="e">
        <f t="shared" ref="AK740" si="2872">(I740/AA740-1)*100</f>
        <v>#REF!</v>
      </c>
      <c r="AM740" s="74">
        <f>AP740-'Figure 10 data'!H952</f>
        <v>0</v>
      </c>
      <c r="AN740" s="54" t="str">
        <f t="shared" ref="AN740:AN803" si="2873">IFERROR(((B740/B688-1)*100),"n/a")</f>
        <v>n/a</v>
      </c>
      <c r="AO740" s="54" t="str">
        <f t="shared" si="2852"/>
        <v>n/a</v>
      </c>
      <c r="AP740" s="54">
        <f t="shared" si="2786"/>
        <v>22.95081967213115</v>
      </c>
      <c r="AQ740" s="54">
        <f t="shared" si="2787"/>
        <v>51.898734177215204</v>
      </c>
      <c r="AR740" s="54">
        <f t="shared" si="2793"/>
        <v>48.148148148148138</v>
      </c>
      <c r="AS740" s="54">
        <f t="shared" si="2794"/>
        <v>46.341463414634141</v>
      </c>
      <c r="AT740" s="54">
        <f t="shared" si="2795"/>
        <v>47.058823529411775</v>
      </c>
      <c r="AU740" s="54" t="e">
        <f t="shared" ref="AU740" si="2874">(I740/I688-1)*100</f>
        <v>#REF!</v>
      </c>
    </row>
    <row r="741" spans="1:47" x14ac:dyDescent="0.25">
      <c r="A741" s="12">
        <f t="shared" si="1977"/>
        <v>42766</v>
      </c>
      <c r="D741" s="54">
        <f>TWK!D684</f>
        <v>308.33333333333331</v>
      </c>
      <c r="E741" s="54">
        <f>TWK!E684</f>
        <v>221.66666666666666</v>
      </c>
      <c r="F741" s="54">
        <f>TWK!F684</f>
        <v>280</v>
      </c>
      <c r="G741" s="54">
        <f>TWK!G684</f>
        <v>280</v>
      </c>
      <c r="H741" s="54">
        <f>TWK!H684</f>
        <v>211.66666666666666</v>
      </c>
      <c r="I741" s="54" t="e">
        <f>TWK!#REF!</f>
        <v>#REF!</v>
      </c>
      <c r="K741" s="54" t="str">
        <f t="shared" ref="K741:R741" si="2875">IFERROR(AVERAGE(B738:B741),"n/a")</f>
        <v>n/a</v>
      </c>
      <c r="L741" s="54" t="str">
        <f t="shared" si="2875"/>
        <v>n/a</v>
      </c>
      <c r="M741" s="54">
        <f t="shared" si="2875"/>
        <v>337.08333333333331</v>
      </c>
      <c r="N741" s="54">
        <f t="shared" si="2875"/>
        <v>237.29166666666666</v>
      </c>
      <c r="O741" s="54">
        <f t="shared" si="2875"/>
        <v>262.5</v>
      </c>
      <c r="P741" s="54">
        <f t="shared" si="2875"/>
        <v>262.5</v>
      </c>
      <c r="Q741" s="54">
        <f t="shared" si="2875"/>
        <v>210.41666666666666</v>
      </c>
      <c r="R741" s="54" t="str">
        <f t="shared" si="2875"/>
        <v>n/a</v>
      </c>
      <c r="T741" s="54" t="str">
        <f t="shared" ref="T741:Z741" si="2876">IFERROR((K585+K637+K689)/3,"n/a")</f>
        <v>n/a</v>
      </c>
      <c r="U741" s="54" t="str">
        <f t="shared" si="2876"/>
        <v>n/a</v>
      </c>
      <c r="V741" s="54">
        <f t="shared" si="2876"/>
        <v>443.4375</v>
      </c>
      <c r="W741" s="54">
        <f t="shared" si="2876"/>
        <v>333.76388888888891</v>
      </c>
      <c r="X741" s="54">
        <f t="shared" si="2876"/>
        <v>346.38888888888886</v>
      </c>
      <c r="Y741" s="54">
        <f t="shared" si="2876"/>
        <v>347.29166666666669</v>
      </c>
      <c r="Z741" s="54">
        <f t="shared" si="2876"/>
        <v>247.08333333333334</v>
      </c>
      <c r="AA741" s="54" t="e">
        <f t="shared" ref="AA741" si="2877">(R585+R637+R689)/3</f>
        <v>#VALUE!</v>
      </c>
      <c r="AC741" s="74">
        <f>+AF741-'Figure 10 data'!I953</f>
        <v>0</v>
      </c>
      <c r="AD741" s="54" t="str">
        <f t="shared" si="2559"/>
        <v>n/a</v>
      </c>
      <c r="AE741" s="54" t="str">
        <f t="shared" si="2850"/>
        <v>n/a</v>
      </c>
      <c r="AF741" s="54">
        <f t="shared" si="2815"/>
        <v>-30.467465351186284</v>
      </c>
      <c r="AG741" s="54">
        <f t="shared" si="2816"/>
        <v>-33.5857850276726</v>
      </c>
      <c r="AH741" s="54">
        <f t="shared" si="2817"/>
        <v>-19.165998396150751</v>
      </c>
      <c r="AI741" s="54">
        <f t="shared" si="2818"/>
        <v>-19.376124775045</v>
      </c>
      <c r="AJ741" s="54">
        <f t="shared" si="2819"/>
        <v>-14.333895446880273</v>
      </c>
      <c r="AK741" s="54" t="e">
        <f t="shared" ref="AK741" si="2878">(I741/AA741-1)*100</f>
        <v>#REF!</v>
      </c>
      <c r="AM741" s="74">
        <f>AP741-'Figure 10 data'!H953</f>
        <v>0</v>
      </c>
      <c r="AN741" s="54" t="str">
        <f t="shared" si="2873"/>
        <v>n/a</v>
      </c>
      <c r="AO741" s="54" t="str">
        <f t="shared" si="2852"/>
        <v>n/a</v>
      </c>
      <c r="AP741" s="54">
        <f t="shared" si="2786"/>
        <v>4.0787623066103951</v>
      </c>
      <c r="AQ741" s="54">
        <f t="shared" si="2787"/>
        <v>13.675213675213671</v>
      </c>
      <c r="AR741" s="54">
        <f t="shared" si="2793"/>
        <v>25.842696629213478</v>
      </c>
      <c r="AS741" s="54">
        <f t="shared" si="2794"/>
        <v>25.842696629213478</v>
      </c>
      <c r="AT741" s="54">
        <f t="shared" si="2795"/>
        <v>19.248826291079801</v>
      </c>
      <c r="AU741" s="54" t="e">
        <f t="shared" ref="AU741" si="2879">(I741/I689-1)*100</f>
        <v>#REF!</v>
      </c>
    </row>
    <row r="742" spans="1:47" x14ac:dyDescent="0.25">
      <c r="A742" s="12">
        <f t="shared" si="1977"/>
        <v>42773</v>
      </c>
      <c r="D742" s="54">
        <f>TWK!D685</f>
        <v>345</v>
      </c>
      <c r="E742" s="54">
        <f>TWK!E685</f>
        <v>242.5</v>
      </c>
      <c r="F742" s="54">
        <f>TWK!F685</f>
        <v>270</v>
      </c>
      <c r="G742" s="54">
        <f>TWK!G685</f>
        <v>275</v>
      </c>
      <c r="H742" s="54">
        <f>TWK!H685</f>
        <v>200</v>
      </c>
      <c r="I742" s="54" t="e">
        <f>TWK!#REF!</f>
        <v>#REF!</v>
      </c>
      <c r="K742" s="54" t="str">
        <f t="shared" ref="K742:R742" si="2880">IFERROR(AVERAGE(B739:B742),"n/a")</f>
        <v>n/a</v>
      </c>
      <c r="L742" s="54" t="str">
        <f t="shared" si="2880"/>
        <v>n/a</v>
      </c>
      <c r="M742" s="54">
        <f t="shared" si="2880"/>
        <v>343.33333333333331</v>
      </c>
      <c r="N742" s="54">
        <f t="shared" si="2880"/>
        <v>244.79166666666666</v>
      </c>
      <c r="O742" s="54">
        <f t="shared" si="2880"/>
        <v>271.25</v>
      </c>
      <c r="P742" s="54">
        <f t="shared" si="2880"/>
        <v>272.5</v>
      </c>
      <c r="Q742" s="54">
        <f t="shared" si="2880"/>
        <v>213.54166666666666</v>
      </c>
      <c r="R742" s="54" t="str">
        <f t="shared" si="2880"/>
        <v>n/a</v>
      </c>
      <c r="T742" s="54" t="str">
        <f t="shared" ref="T742:Z742" si="2881">IFERROR((K586+K638+K690)/3,"n/a")</f>
        <v>n/a</v>
      </c>
      <c r="U742" s="54" t="str">
        <f t="shared" si="2881"/>
        <v>n/a</v>
      </c>
      <c r="V742" s="54">
        <f t="shared" si="2881"/>
        <v>441.71527777777777</v>
      </c>
      <c r="W742" s="54">
        <f t="shared" si="2881"/>
        <v>338.09722222222223</v>
      </c>
      <c r="X742" s="54">
        <f t="shared" si="2881"/>
        <v>350.23611111111109</v>
      </c>
      <c r="Y742" s="54">
        <f t="shared" si="2881"/>
        <v>351.13888888888891</v>
      </c>
      <c r="Z742" s="54">
        <f t="shared" si="2881"/>
        <v>251.66666666666666</v>
      </c>
      <c r="AA742" s="54" t="e">
        <f t="shared" ref="AA742" si="2882">(R586+R638+R690)/3</f>
        <v>#VALUE!</v>
      </c>
      <c r="AC742" s="74">
        <f>+AF742-'Figure 10 data'!I954</f>
        <v>0</v>
      </c>
      <c r="AD742" s="54" t="str">
        <f t="shared" si="2559"/>
        <v>n/a</v>
      </c>
      <c r="AE742" s="54" t="str">
        <f t="shared" si="2850"/>
        <v>n/a</v>
      </c>
      <c r="AF742" s="54">
        <f t="shared" si="2815"/>
        <v>-21.895388872293932</v>
      </c>
      <c r="AG742" s="54">
        <f t="shared" si="2816"/>
        <v>-28.275068808281645</v>
      </c>
      <c r="AH742" s="54">
        <f t="shared" si="2817"/>
        <v>-22.90914859023674</v>
      </c>
      <c r="AI742" s="54">
        <f t="shared" si="2818"/>
        <v>-21.683411122537777</v>
      </c>
      <c r="AJ742" s="54">
        <f t="shared" si="2819"/>
        <v>-20.529801324503303</v>
      </c>
      <c r="AK742" s="54" t="e">
        <f t="shared" ref="AK742" si="2883">(I742/AA742-1)*100</f>
        <v>#REF!</v>
      </c>
      <c r="AM742" s="74">
        <f>AP742-'Figure 10 data'!H954</f>
        <v>0</v>
      </c>
      <c r="AN742" s="54" t="str">
        <f t="shared" si="2873"/>
        <v>n/a</v>
      </c>
      <c r="AO742" s="54" t="str">
        <f t="shared" si="2852"/>
        <v>n/a</v>
      </c>
      <c r="AP742" s="54">
        <f t="shared" si="2786"/>
        <v>24.69879518072289</v>
      </c>
      <c r="AQ742" s="54">
        <f t="shared" si="2787"/>
        <v>27.631578947368428</v>
      </c>
      <c r="AR742" s="54">
        <f t="shared" si="2793"/>
        <v>23.664122137404565</v>
      </c>
      <c r="AS742" s="54">
        <f t="shared" si="2794"/>
        <v>25.954198473282442</v>
      </c>
      <c r="AT742" s="54">
        <f t="shared" si="2795"/>
        <v>15.384615384615374</v>
      </c>
      <c r="AU742" s="54" t="e">
        <f t="shared" ref="AU742" si="2884">(I742/I690-1)*100</f>
        <v>#REF!</v>
      </c>
    </row>
    <row r="743" spans="1:47" x14ac:dyDescent="0.25">
      <c r="A743" s="12">
        <f t="shared" si="1977"/>
        <v>42780</v>
      </c>
      <c r="D743" s="54">
        <f>TWK!D686</f>
        <v>315</v>
      </c>
      <c r="E743" s="54">
        <f>TWK!E686</f>
        <v>217.5</v>
      </c>
      <c r="F743" s="54">
        <f>TWK!F686</f>
        <v>267.5</v>
      </c>
      <c r="G743" s="54">
        <f>TWK!G686</f>
        <v>267.5</v>
      </c>
      <c r="H743" s="54">
        <f>TWK!H686</f>
        <v>187.5</v>
      </c>
      <c r="I743" s="54" t="e">
        <f>TWK!#REF!</f>
        <v>#REF!</v>
      </c>
      <c r="K743" s="54" t="str">
        <f t="shared" ref="K743:R743" si="2885">IFERROR(AVERAGE(B740:B743),"n/a")</f>
        <v>n/a</v>
      </c>
      <c r="L743" s="54" t="str">
        <f t="shared" si="2885"/>
        <v>n/a</v>
      </c>
      <c r="M743" s="54">
        <f t="shared" si="2885"/>
        <v>335.83333333333331</v>
      </c>
      <c r="N743" s="54">
        <f t="shared" si="2885"/>
        <v>245.41666666666666</v>
      </c>
      <c r="O743" s="54">
        <f t="shared" si="2885"/>
        <v>279.375</v>
      </c>
      <c r="P743" s="54">
        <f t="shared" si="2885"/>
        <v>280.625</v>
      </c>
      <c r="Q743" s="54">
        <f t="shared" si="2885"/>
        <v>212.29166666666666</v>
      </c>
      <c r="R743" s="54" t="str">
        <f t="shared" si="2885"/>
        <v>n/a</v>
      </c>
      <c r="T743" s="54" t="str">
        <f t="shared" ref="T743:Z743" si="2886">IFERROR((K587+K639+K691)/3,"n/a")</f>
        <v>n/a</v>
      </c>
      <c r="U743" s="54" t="str">
        <f t="shared" si="2886"/>
        <v>n/a</v>
      </c>
      <c r="V743" s="54">
        <f t="shared" si="2886"/>
        <v>438.17361111111109</v>
      </c>
      <c r="W743" s="54">
        <f t="shared" si="2886"/>
        <v>329.6805555555556</v>
      </c>
      <c r="X743" s="54">
        <f t="shared" si="2886"/>
        <v>345.65277777777777</v>
      </c>
      <c r="Y743" s="54">
        <f t="shared" si="2886"/>
        <v>345.86111111111109</v>
      </c>
      <c r="Z743" s="54">
        <f t="shared" si="2886"/>
        <v>246.18055555555557</v>
      </c>
      <c r="AA743" s="54" t="e">
        <f t="shared" ref="AA743" si="2887">(R587+R639+R691)/3</f>
        <v>#VALUE!</v>
      </c>
      <c r="AC743" s="74">
        <f>+AF743-'Figure 10 data'!I955</f>
        <v>0</v>
      </c>
      <c r="AD743" s="54" t="str">
        <f t="shared" si="2559"/>
        <v>n/a</v>
      </c>
      <c r="AE743" s="54" t="str">
        <f t="shared" si="2850"/>
        <v>n/a</v>
      </c>
      <c r="AF743" s="54">
        <f t="shared" si="2815"/>
        <v>-28.110686720446289</v>
      </c>
      <c r="AG743" s="54">
        <f t="shared" si="2816"/>
        <v>-34.027046383283491</v>
      </c>
      <c r="AH743" s="54">
        <f t="shared" si="2817"/>
        <v>-22.610198095391166</v>
      </c>
      <c r="AI743" s="54">
        <f t="shared" si="2818"/>
        <v>-22.656814713677608</v>
      </c>
      <c r="AJ743" s="54">
        <f t="shared" si="2819"/>
        <v>-23.836389280677018</v>
      </c>
      <c r="AK743" s="54" t="e">
        <f t="shared" ref="AK743" si="2888">(I743/AA743-1)*100</f>
        <v>#REF!</v>
      </c>
      <c r="AM743" s="74">
        <f>AP743-'Figure 10 data'!H955</f>
        <v>0</v>
      </c>
      <c r="AN743" s="54" t="str">
        <f t="shared" si="2873"/>
        <v>n/a</v>
      </c>
      <c r="AO743" s="54" t="str">
        <f t="shared" si="2852"/>
        <v>n/a</v>
      </c>
      <c r="AP743" s="54">
        <f t="shared" si="2786"/>
        <v>22.330097087378633</v>
      </c>
      <c r="AQ743" s="54">
        <f t="shared" si="2787"/>
        <v>22.535211267605625</v>
      </c>
      <c r="AR743" s="54">
        <f t="shared" si="2793"/>
        <v>30.487804878048784</v>
      </c>
      <c r="AS743" s="54">
        <f t="shared" si="2794"/>
        <v>30.487804878048784</v>
      </c>
      <c r="AT743" s="54">
        <f t="shared" si="2795"/>
        <v>13.636363636363647</v>
      </c>
      <c r="AU743" s="54" t="e">
        <f t="shared" ref="AU743" si="2889">(I743/I691-1)*100</f>
        <v>#REF!</v>
      </c>
    </row>
    <row r="744" spans="1:47" x14ac:dyDescent="0.25">
      <c r="A744" s="12">
        <f t="shared" si="1977"/>
        <v>42787</v>
      </c>
      <c r="D744" s="54">
        <f>TWK!D687</f>
        <v>290</v>
      </c>
      <c r="E744" s="54">
        <f>TWK!E687</f>
        <v>212.5</v>
      </c>
      <c r="F744" s="54">
        <f>TWK!F687</f>
        <v>212.5</v>
      </c>
      <c r="G744" s="54">
        <f>TWK!G687</f>
        <v>232.5</v>
      </c>
      <c r="H744" s="54">
        <f>TWK!H687</f>
        <v>177.5</v>
      </c>
      <c r="I744" s="54" t="e">
        <f>TWK!#REF!</f>
        <v>#REF!</v>
      </c>
      <c r="K744" s="54" t="str">
        <f t="shared" ref="K744:R744" si="2890">IFERROR(AVERAGE(B741:B744),"n/a")</f>
        <v>n/a</v>
      </c>
      <c r="L744" s="54" t="str">
        <f t="shared" si="2890"/>
        <v>n/a</v>
      </c>
      <c r="M744" s="54">
        <f t="shared" si="2890"/>
        <v>314.58333333333331</v>
      </c>
      <c r="N744" s="54">
        <f t="shared" si="2890"/>
        <v>223.54166666666666</v>
      </c>
      <c r="O744" s="54">
        <f t="shared" si="2890"/>
        <v>257.5</v>
      </c>
      <c r="P744" s="54">
        <f t="shared" si="2890"/>
        <v>263.75</v>
      </c>
      <c r="Q744" s="54">
        <f t="shared" si="2890"/>
        <v>194.16666666666666</v>
      </c>
      <c r="R744" s="54" t="str">
        <f t="shared" si="2890"/>
        <v>n/a</v>
      </c>
      <c r="T744" s="54" t="str">
        <f t="shared" ref="T744:Z744" si="2891">IFERROR((K588+K640+K692)/3,"n/a")</f>
        <v>n/a</v>
      </c>
      <c r="U744" s="54" t="str">
        <f t="shared" si="2891"/>
        <v>n/a</v>
      </c>
      <c r="V744" s="54">
        <f t="shared" si="2891"/>
        <v>432.52546296296299</v>
      </c>
      <c r="W744" s="54">
        <f t="shared" si="2891"/>
        <v>319.33333333333331</v>
      </c>
      <c r="X744" s="54">
        <f t="shared" si="2891"/>
        <v>341.34722222222223</v>
      </c>
      <c r="Y744" s="54">
        <f t="shared" si="2891"/>
        <v>341.34722222222223</v>
      </c>
      <c r="Z744" s="54">
        <f t="shared" si="2891"/>
        <v>243.61111111111111</v>
      </c>
      <c r="AA744" s="54" t="e">
        <f t="shared" ref="AA744" si="2892">(R588+R640+R692)/3</f>
        <v>#VALUE!</v>
      </c>
      <c r="AC744" s="74">
        <f>+AF744-'Figure 10 data'!I956</f>
        <v>0</v>
      </c>
      <c r="AD744" s="54" t="str">
        <f t="shared" ref="AD744:AD807" si="2893">IFERROR((B744/T744-1)*100,"n/a")</f>
        <v>n/a</v>
      </c>
      <c r="AE744" s="54" t="str">
        <f t="shared" si="2850"/>
        <v>n/a</v>
      </c>
      <c r="AF744" s="54">
        <f t="shared" si="2815"/>
        <v>-32.951924260507035</v>
      </c>
      <c r="AG744" s="54">
        <f t="shared" si="2816"/>
        <v>-33.455114822546975</v>
      </c>
      <c r="AH744" s="54">
        <f t="shared" si="2817"/>
        <v>-37.746673719331078</v>
      </c>
      <c r="AI744" s="54">
        <f t="shared" si="2818"/>
        <v>-31.887537128209299</v>
      </c>
      <c r="AJ744" s="54">
        <f t="shared" si="2819"/>
        <v>-27.137970353477769</v>
      </c>
      <c r="AK744" s="54" t="e">
        <f t="shared" ref="AK744" si="2894">(I744/AA744-1)*100</f>
        <v>#REF!</v>
      </c>
      <c r="AM744" s="74">
        <f>AP744-'Figure 10 data'!H956</f>
        <v>0</v>
      </c>
      <c r="AN744" s="54" t="str">
        <f t="shared" si="2873"/>
        <v>n/a</v>
      </c>
      <c r="AO744" s="54" t="str">
        <f t="shared" si="2852"/>
        <v>n/a</v>
      </c>
      <c r="AP744" s="54">
        <f t="shared" si="2786"/>
        <v>13.725490196078427</v>
      </c>
      <c r="AQ744" s="54">
        <f t="shared" si="2787"/>
        <v>23.188405797101442</v>
      </c>
      <c r="AR744" s="54">
        <f t="shared" si="2793"/>
        <v>2.4096385542168752</v>
      </c>
      <c r="AS744" s="54">
        <f t="shared" si="2794"/>
        <v>12.048192771084331</v>
      </c>
      <c r="AT744" s="54">
        <f t="shared" si="2795"/>
        <v>4.4117647058823595</v>
      </c>
      <c r="AU744" s="54" t="e">
        <f t="shared" ref="AU744" si="2895">(I744/I692-1)*100</f>
        <v>#REF!</v>
      </c>
    </row>
    <row r="745" spans="1:47" x14ac:dyDescent="0.25">
      <c r="A745" s="12">
        <f t="shared" si="1977"/>
        <v>42794</v>
      </c>
      <c r="D745" s="54">
        <f>TWK!D688</f>
        <v>307.5</v>
      </c>
      <c r="E745" s="54">
        <f>TWK!E688</f>
        <v>212.5</v>
      </c>
      <c r="F745" s="54">
        <f>TWK!F688</f>
        <v>237.5</v>
      </c>
      <c r="G745" s="54">
        <f>TWK!G688</f>
        <v>237.5</v>
      </c>
      <c r="H745" s="54">
        <f>TWK!H688</f>
        <v>182.5</v>
      </c>
      <c r="I745" s="54" t="e">
        <f>TWK!#REF!</f>
        <v>#REF!</v>
      </c>
      <c r="K745" s="54" t="str">
        <f t="shared" ref="K745:R745" si="2896">IFERROR(AVERAGE(B742:B745),"n/a")</f>
        <v>n/a</v>
      </c>
      <c r="L745" s="54" t="str">
        <f t="shared" si="2896"/>
        <v>n/a</v>
      </c>
      <c r="M745" s="54">
        <f t="shared" si="2896"/>
        <v>314.375</v>
      </c>
      <c r="N745" s="54">
        <f t="shared" si="2896"/>
        <v>221.25</v>
      </c>
      <c r="O745" s="54">
        <f t="shared" si="2896"/>
        <v>246.875</v>
      </c>
      <c r="P745" s="54">
        <f t="shared" si="2896"/>
        <v>253.125</v>
      </c>
      <c r="Q745" s="54">
        <f t="shared" si="2896"/>
        <v>186.875</v>
      </c>
      <c r="R745" s="54" t="str">
        <f t="shared" si="2896"/>
        <v>n/a</v>
      </c>
      <c r="T745" s="54" t="str">
        <f t="shared" ref="T745:Z745" si="2897">IFERROR((K589+K641+K693)/3,"n/a")</f>
        <v>n/a</v>
      </c>
      <c r="U745" s="54" t="str">
        <f t="shared" si="2897"/>
        <v>n/a</v>
      </c>
      <c r="V745" s="54">
        <f t="shared" si="2897"/>
        <v>425.09722222222223</v>
      </c>
      <c r="W745" s="54">
        <f t="shared" si="2897"/>
        <v>318.15277777777777</v>
      </c>
      <c r="X745" s="54">
        <f t="shared" si="2897"/>
        <v>341.90277777777777</v>
      </c>
      <c r="Y745" s="54">
        <f t="shared" si="2897"/>
        <v>341.90277777777777</v>
      </c>
      <c r="Z745" s="54">
        <f t="shared" si="2897"/>
        <v>252.63888888888889</v>
      </c>
      <c r="AA745" s="54" t="e">
        <f t="shared" ref="AA745" si="2898">(R589+R641+R693)/3</f>
        <v>#VALUE!</v>
      </c>
      <c r="AC745" s="74">
        <f>+AF745-'Figure 10 data'!I957</f>
        <v>0</v>
      </c>
      <c r="AD745" s="54" t="str">
        <f t="shared" si="2893"/>
        <v>n/a</v>
      </c>
      <c r="AE745" s="54" t="str">
        <f t="shared" si="2850"/>
        <v>n/a</v>
      </c>
      <c r="AF745" s="54">
        <f t="shared" si="2815"/>
        <v>-27.663606364557126</v>
      </c>
      <c r="AG745" s="54">
        <f t="shared" si="2816"/>
        <v>-33.208189636355698</v>
      </c>
      <c r="AH745" s="54">
        <f t="shared" si="2817"/>
        <v>-30.535808587561441</v>
      </c>
      <c r="AI745" s="54">
        <f t="shared" si="2818"/>
        <v>-30.535808587561441</v>
      </c>
      <c r="AJ745" s="54">
        <f t="shared" si="2819"/>
        <v>-27.762506871907643</v>
      </c>
      <c r="AK745" s="54" t="e">
        <f t="shared" ref="AK745" si="2899">(I745/AA745-1)*100</f>
        <v>#REF!</v>
      </c>
      <c r="AM745" s="74">
        <f>AP745-'Figure 10 data'!H957</f>
        <v>0</v>
      </c>
      <c r="AN745" s="54" t="str">
        <f t="shared" si="2873"/>
        <v>n/a</v>
      </c>
      <c r="AO745" s="54" t="str">
        <f t="shared" si="2852"/>
        <v>n/a</v>
      </c>
      <c r="AP745" s="54">
        <f t="shared" si="2786"/>
        <v>33.695652173913039</v>
      </c>
      <c r="AQ745" s="54">
        <f t="shared" si="2787"/>
        <v>34.920634920634932</v>
      </c>
      <c r="AR745" s="54">
        <f t="shared" si="2793"/>
        <v>18.75</v>
      </c>
      <c r="AS745" s="54">
        <f t="shared" si="2794"/>
        <v>18.75</v>
      </c>
      <c r="AT745" s="54">
        <f t="shared" si="2795"/>
        <v>14.0625</v>
      </c>
      <c r="AU745" s="54" t="e">
        <f t="shared" ref="AU745" si="2900">(I745/I693-1)*100</f>
        <v>#REF!</v>
      </c>
    </row>
    <row r="746" spans="1:47" x14ac:dyDescent="0.25">
      <c r="A746" s="12">
        <f t="shared" si="1977"/>
        <v>42801</v>
      </c>
      <c r="C746" s="54">
        <f>TWK!C689</f>
        <v>307.5</v>
      </c>
      <c r="D746" s="54">
        <f>TWK!D689</f>
        <v>306.75</v>
      </c>
      <c r="E746" s="54">
        <f>TWK!E689</f>
        <v>215</v>
      </c>
      <c r="F746" s="54">
        <f>TWK!F689</f>
        <v>255</v>
      </c>
      <c r="G746" s="54">
        <f>TWK!G689</f>
        <v>255</v>
      </c>
      <c r="H746" s="54">
        <f>TWK!H689</f>
        <v>180</v>
      </c>
      <c r="I746" s="54" t="e">
        <f>TWK!#REF!</f>
        <v>#REF!</v>
      </c>
      <c r="K746" s="54" t="str">
        <f t="shared" ref="K746:R746" si="2901">IFERROR(AVERAGE(B743:B746),"n/a")</f>
        <v>n/a</v>
      </c>
      <c r="L746" s="54">
        <f t="shared" si="2901"/>
        <v>307.5</v>
      </c>
      <c r="M746" s="54">
        <f t="shared" si="2901"/>
        <v>304.8125</v>
      </c>
      <c r="N746" s="54">
        <f t="shared" si="2901"/>
        <v>214.375</v>
      </c>
      <c r="O746" s="54">
        <f t="shared" si="2901"/>
        <v>243.125</v>
      </c>
      <c r="P746" s="54">
        <f t="shared" si="2901"/>
        <v>248.125</v>
      </c>
      <c r="Q746" s="54">
        <f t="shared" si="2901"/>
        <v>181.875</v>
      </c>
      <c r="R746" s="54" t="str">
        <f t="shared" si="2901"/>
        <v>n/a</v>
      </c>
      <c r="T746" s="54" t="str">
        <f t="shared" ref="T746:Z746" si="2902">IFERROR((K590+K642+K694)/3,"n/a")</f>
        <v>n/a</v>
      </c>
      <c r="U746" s="54" t="str">
        <f t="shared" si="2902"/>
        <v>n/a</v>
      </c>
      <c r="V746" s="54">
        <f t="shared" si="2902"/>
        <v>419.375</v>
      </c>
      <c r="W746" s="54">
        <f t="shared" si="2902"/>
        <v>322.36111111111109</v>
      </c>
      <c r="X746" s="54">
        <f t="shared" si="2902"/>
        <v>343.1944444444444</v>
      </c>
      <c r="Y746" s="54">
        <f t="shared" si="2902"/>
        <v>343.1944444444444</v>
      </c>
      <c r="Z746" s="54">
        <f t="shared" si="2902"/>
        <v>262.29166666666669</v>
      </c>
      <c r="AA746" s="54" t="e">
        <f t="shared" ref="AA746" si="2903">(R590+R642+R694)/3</f>
        <v>#VALUE!</v>
      </c>
      <c r="AC746" s="74">
        <f>+AF746-'Figure 10 data'!I958</f>
        <v>0</v>
      </c>
      <c r="AD746" s="54" t="str">
        <f t="shared" si="2893"/>
        <v>n/a</v>
      </c>
      <c r="AE746" s="54" t="str">
        <f t="shared" si="2850"/>
        <v>n/a</v>
      </c>
      <c r="AF746" s="54">
        <f t="shared" si="2815"/>
        <v>-26.855439642324885</v>
      </c>
      <c r="AG746" s="54">
        <f t="shared" si="2816"/>
        <v>-33.304610081861263</v>
      </c>
      <c r="AH746" s="54">
        <f t="shared" si="2817"/>
        <v>-25.698097936058261</v>
      </c>
      <c r="AI746" s="54">
        <f t="shared" si="2818"/>
        <v>-25.698097936058261</v>
      </c>
      <c r="AJ746" s="54">
        <f t="shared" si="2819"/>
        <v>-31.374106433677529</v>
      </c>
      <c r="AK746" s="54" t="e">
        <f t="shared" ref="AK746" si="2904">(I746/AA746-1)*100</f>
        <v>#REF!</v>
      </c>
      <c r="AM746" s="74">
        <f>AP746-'Figure 10 data'!H958</f>
        <v>0</v>
      </c>
      <c r="AN746" s="54" t="str">
        <f t="shared" si="2873"/>
        <v>n/a</v>
      </c>
      <c r="AO746" s="54">
        <f t="shared" si="2852"/>
        <v>30.85106382978724</v>
      </c>
      <c r="AP746" s="54">
        <f t="shared" si="2786"/>
        <v>36.333333333333329</v>
      </c>
      <c r="AQ746" s="54">
        <f t="shared" si="2787"/>
        <v>40.983606557377051</v>
      </c>
      <c r="AR746" s="54">
        <f t="shared" si="2793"/>
        <v>37.837837837837832</v>
      </c>
      <c r="AS746" s="54">
        <f t="shared" si="2794"/>
        <v>37.837837837837832</v>
      </c>
      <c r="AT746" s="54">
        <f t="shared" si="2795"/>
        <v>19.999999999999996</v>
      </c>
      <c r="AU746" s="54" t="e">
        <f t="shared" ref="AU746" si="2905">(I746/I694-1)*100</f>
        <v>#REF!</v>
      </c>
    </row>
    <row r="747" spans="1:47" x14ac:dyDescent="0.25">
      <c r="A747" s="12">
        <f t="shared" si="1977"/>
        <v>42808</v>
      </c>
      <c r="B747" s="54">
        <f>TWK!B690</f>
        <v>350</v>
      </c>
      <c r="C747" s="54">
        <f>TWK!C690</f>
        <v>312.5</v>
      </c>
      <c r="D747" s="54">
        <f>TWK!D690</f>
        <v>310</v>
      </c>
      <c r="E747" s="54">
        <f>TWK!E690</f>
        <v>217.5</v>
      </c>
      <c r="F747" s="54">
        <f>TWK!F690</f>
        <v>267.5</v>
      </c>
      <c r="G747" s="54">
        <f>TWK!G690</f>
        <v>267.5</v>
      </c>
      <c r="H747" s="54">
        <f>TWK!H690</f>
        <v>182.5</v>
      </c>
      <c r="I747" s="54" t="e">
        <f>TWK!#REF!</f>
        <v>#REF!</v>
      </c>
      <c r="K747" s="54">
        <f t="shared" ref="K747:R747" si="2906">IFERROR(AVERAGE(B744:B747),"n/a")</f>
        <v>350</v>
      </c>
      <c r="L747" s="54">
        <f t="shared" si="2906"/>
        <v>310</v>
      </c>
      <c r="M747" s="54">
        <f t="shared" si="2906"/>
        <v>303.5625</v>
      </c>
      <c r="N747" s="54">
        <f t="shared" si="2906"/>
        <v>214.375</v>
      </c>
      <c r="O747" s="54">
        <f t="shared" si="2906"/>
        <v>243.125</v>
      </c>
      <c r="P747" s="54">
        <f t="shared" si="2906"/>
        <v>248.125</v>
      </c>
      <c r="Q747" s="54">
        <f t="shared" si="2906"/>
        <v>180.625</v>
      </c>
      <c r="R747" s="54" t="str">
        <f t="shared" si="2906"/>
        <v>n/a</v>
      </c>
      <c r="T747" s="54" t="str">
        <f t="shared" ref="T747:Z747" si="2907">IFERROR((K591+K643+K695)/3,"n/a")</f>
        <v>n/a</v>
      </c>
      <c r="U747" s="54" t="str">
        <f t="shared" si="2907"/>
        <v>n/a</v>
      </c>
      <c r="V747" s="54">
        <f t="shared" si="2907"/>
        <v>413.54166666666669</v>
      </c>
      <c r="W747" s="54">
        <f t="shared" si="2907"/>
        <v>323.95833333333331</v>
      </c>
      <c r="X747" s="54">
        <f t="shared" si="2907"/>
        <v>338.33333333333331</v>
      </c>
      <c r="Y747" s="54">
        <f t="shared" si="2907"/>
        <v>338.33333333333331</v>
      </c>
      <c r="Z747" s="54">
        <f t="shared" si="2907"/>
        <v>269.44444444444446</v>
      </c>
      <c r="AA747" s="54" t="e">
        <f t="shared" ref="AA747" si="2908">(R591+R643+R695)/3</f>
        <v>#VALUE!</v>
      </c>
      <c r="AC747" s="74">
        <f>+AF747-'Figure 10 data'!I959</f>
        <v>0</v>
      </c>
      <c r="AD747" s="54" t="str">
        <f t="shared" si="2893"/>
        <v>n/a</v>
      </c>
      <c r="AE747" s="54" t="str">
        <f t="shared" si="2850"/>
        <v>n/a</v>
      </c>
      <c r="AF747" s="54">
        <f t="shared" si="2815"/>
        <v>-25.03778337531487</v>
      </c>
      <c r="AG747" s="54">
        <f t="shared" si="2816"/>
        <v>-32.861736334405144</v>
      </c>
      <c r="AH747" s="54">
        <f t="shared" si="2817"/>
        <v>-20.935960591132996</v>
      </c>
      <c r="AI747" s="54">
        <f t="shared" si="2818"/>
        <v>-20.935960591132996</v>
      </c>
      <c r="AJ747" s="54">
        <f t="shared" si="2819"/>
        <v>-32.268041237113408</v>
      </c>
      <c r="AK747" s="54" t="e">
        <f t="shared" ref="AK747" si="2909">(I747/AA747-1)*100</f>
        <v>#REF!</v>
      </c>
      <c r="AM747" s="74">
        <f>AP747-'Figure 10 data'!H959</f>
        <v>0</v>
      </c>
      <c r="AN747" s="54">
        <f t="shared" si="2873"/>
        <v>10.236220472440948</v>
      </c>
      <c r="AO747" s="54">
        <f t="shared" si="2852"/>
        <v>31.578947368421062</v>
      </c>
      <c r="AP747" s="54">
        <f t="shared" si="2786"/>
        <v>33.333333333333329</v>
      </c>
      <c r="AQ747" s="54">
        <f t="shared" si="2787"/>
        <v>35.9375</v>
      </c>
      <c r="AR747" s="54">
        <f t="shared" si="2793"/>
        <v>48.611111111111114</v>
      </c>
      <c r="AS747" s="54">
        <f t="shared" si="2794"/>
        <v>48.611111111111114</v>
      </c>
      <c r="AT747" s="54">
        <f t="shared" si="2795"/>
        <v>19.672131147540984</v>
      </c>
      <c r="AU747" s="54" t="e">
        <f t="shared" ref="AU747" si="2910">(I747/I695-1)*100</f>
        <v>#REF!</v>
      </c>
    </row>
    <row r="748" spans="1:47" x14ac:dyDescent="0.25">
      <c r="A748" s="12">
        <f t="shared" si="1977"/>
        <v>42815</v>
      </c>
      <c r="B748" s="54">
        <f>TWK!B691</f>
        <v>332.5</v>
      </c>
      <c r="C748" s="54">
        <f>TWK!C691</f>
        <v>282.5</v>
      </c>
      <c r="D748" s="54">
        <f>TWK!D691</f>
        <v>267.5</v>
      </c>
      <c r="E748" s="54">
        <f>TWK!E691</f>
        <v>212.5</v>
      </c>
      <c r="F748" s="54">
        <f>TWK!F691</f>
        <v>242.5</v>
      </c>
      <c r="G748" s="54">
        <f>TWK!G691</f>
        <v>242.5</v>
      </c>
      <c r="H748" s="54">
        <f>TWK!H691</f>
        <v>175</v>
      </c>
      <c r="I748" s="54" t="e">
        <f>TWK!#REF!</f>
        <v>#REF!</v>
      </c>
      <c r="K748" s="54">
        <f t="shared" ref="K748:R748" si="2911">IFERROR(AVERAGE(B745:B748),"n/a")</f>
        <v>341.25</v>
      </c>
      <c r="L748" s="54">
        <f t="shared" si="2911"/>
        <v>300.83333333333331</v>
      </c>
      <c r="M748" s="54">
        <f t="shared" si="2911"/>
        <v>297.9375</v>
      </c>
      <c r="N748" s="54">
        <f t="shared" si="2911"/>
        <v>214.375</v>
      </c>
      <c r="O748" s="54">
        <f t="shared" si="2911"/>
        <v>250.625</v>
      </c>
      <c r="P748" s="54">
        <f t="shared" si="2911"/>
        <v>250.625</v>
      </c>
      <c r="Q748" s="54">
        <f t="shared" si="2911"/>
        <v>180</v>
      </c>
      <c r="R748" s="54" t="str">
        <f t="shared" si="2911"/>
        <v>n/a</v>
      </c>
      <c r="T748" s="54" t="str">
        <f t="shared" ref="T748:Z748" si="2912">IFERROR((K592+K644+K696)/3,"n/a")</f>
        <v>n/a</v>
      </c>
      <c r="U748" s="54">
        <f t="shared" si="2912"/>
        <v>383.27777777777777</v>
      </c>
      <c r="V748" s="54">
        <f t="shared" si="2912"/>
        <v>401.46527777777783</v>
      </c>
      <c r="W748" s="54">
        <f t="shared" si="2912"/>
        <v>322.1944444444444</v>
      </c>
      <c r="X748" s="54">
        <f t="shared" si="2912"/>
        <v>330.09722222222223</v>
      </c>
      <c r="Y748" s="54">
        <f t="shared" si="2912"/>
        <v>329.26388888888891</v>
      </c>
      <c r="Z748" s="54">
        <f t="shared" si="2912"/>
        <v>268.84722222222223</v>
      </c>
      <c r="AA748" s="54" t="e">
        <f t="shared" ref="AA748" si="2913">(R592+R644+R696)/3</f>
        <v>#VALUE!</v>
      </c>
      <c r="AC748" s="74">
        <f>+AF748-'Figure 10 data'!I960</f>
        <v>0</v>
      </c>
      <c r="AD748" s="54" t="str">
        <f t="shared" si="2893"/>
        <v>n/a</v>
      </c>
      <c r="AE748" s="54">
        <f t="shared" si="2850"/>
        <v>-26.293665748659222</v>
      </c>
      <c r="AF748" s="54">
        <f t="shared" si="2815"/>
        <v>-33.369082008614285</v>
      </c>
      <c r="AG748" s="54">
        <f t="shared" si="2816"/>
        <v>-34.046038451590647</v>
      </c>
      <c r="AH748" s="54">
        <f t="shared" si="2817"/>
        <v>-26.536794715361633</v>
      </c>
      <c r="AI748" s="54">
        <f t="shared" si="2818"/>
        <v>-26.350866832581097</v>
      </c>
      <c r="AJ748" s="54">
        <f t="shared" si="2819"/>
        <v>-34.907268688329808</v>
      </c>
      <c r="AK748" s="54" t="e">
        <f t="shared" ref="AK748" si="2914">(I748/AA748-1)*100</f>
        <v>#REF!</v>
      </c>
      <c r="AM748" s="74">
        <f>AP748-'Figure 10 data'!H960</f>
        <v>0</v>
      </c>
      <c r="AN748" s="54">
        <f t="shared" si="2873"/>
        <v>4.8895899053627678</v>
      </c>
      <c r="AO748" s="54">
        <f t="shared" si="2852"/>
        <v>7.8244274809160297</v>
      </c>
      <c r="AP748" s="54">
        <f t="shared" si="2786"/>
        <v>7.8629032258064502</v>
      </c>
      <c r="AQ748" s="54">
        <f t="shared" si="2787"/>
        <v>19.382022471910119</v>
      </c>
      <c r="AR748" s="54">
        <f t="shared" si="2793"/>
        <v>23.096446700507613</v>
      </c>
      <c r="AS748" s="54">
        <f t="shared" si="2794"/>
        <v>29.679144385026746</v>
      </c>
      <c r="AT748" s="54">
        <f t="shared" si="2795"/>
        <v>4.7904191616766401</v>
      </c>
      <c r="AU748" s="54" t="e">
        <f t="shared" ref="AU748" si="2915">(I748/I696-1)*100</f>
        <v>#REF!</v>
      </c>
    </row>
    <row r="749" spans="1:47" x14ac:dyDescent="0.25">
      <c r="A749" s="12">
        <f t="shared" si="1977"/>
        <v>42822</v>
      </c>
      <c r="B749" s="54">
        <f>TWK!B692</f>
        <v>315</v>
      </c>
      <c r="C749" s="54">
        <f>TWK!C692</f>
        <v>260</v>
      </c>
      <c r="D749" s="54">
        <f>TWK!D692</f>
        <v>255</v>
      </c>
      <c r="E749" s="54">
        <f>TWK!E692</f>
        <v>180</v>
      </c>
      <c r="F749" s="54">
        <f>TWK!F692</f>
        <v>207.5</v>
      </c>
      <c r="G749" s="54">
        <f>TWK!G692</f>
        <v>207.5</v>
      </c>
      <c r="H749" s="54">
        <f>TWK!H692</f>
        <v>170</v>
      </c>
      <c r="I749" s="54" t="e">
        <f>TWK!#REF!</f>
        <v>#REF!</v>
      </c>
      <c r="K749" s="54">
        <f t="shared" ref="K749:R749" si="2916">IFERROR(AVERAGE(B746:B749),"n/a")</f>
        <v>332.5</v>
      </c>
      <c r="L749" s="54">
        <f t="shared" si="2916"/>
        <v>290.625</v>
      </c>
      <c r="M749" s="54">
        <f t="shared" si="2916"/>
        <v>284.8125</v>
      </c>
      <c r="N749" s="54">
        <f t="shared" si="2916"/>
        <v>206.25</v>
      </c>
      <c r="O749" s="54">
        <f t="shared" si="2916"/>
        <v>243.125</v>
      </c>
      <c r="P749" s="54">
        <f t="shared" si="2916"/>
        <v>243.125</v>
      </c>
      <c r="Q749" s="54">
        <f t="shared" si="2916"/>
        <v>176.875</v>
      </c>
      <c r="R749" s="54" t="str">
        <f t="shared" si="2916"/>
        <v>n/a</v>
      </c>
      <c r="T749" s="54" t="str">
        <f t="shared" ref="T749:Z749" si="2917">IFERROR((K593+K645+K697)/3,"n/a")</f>
        <v>n/a</v>
      </c>
      <c r="U749" s="54">
        <f t="shared" si="2917"/>
        <v>374.54166666666669</v>
      </c>
      <c r="V749" s="54">
        <f t="shared" si="2917"/>
        <v>391.08333333333331</v>
      </c>
      <c r="W749" s="54">
        <f t="shared" si="2917"/>
        <v>308.02777777777777</v>
      </c>
      <c r="X749" s="54">
        <f t="shared" si="2917"/>
        <v>314.92361111111109</v>
      </c>
      <c r="Y749" s="54">
        <f t="shared" si="2917"/>
        <v>314.09027777777777</v>
      </c>
      <c r="Z749" s="54">
        <f t="shared" si="2917"/>
        <v>259.26388888888891</v>
      </c>
      <c r="AA749" s="54" t="e">
        <f t="shared" ref="AA749" si="2918">(R593+R645+R697)/3</f>
        <v>#VALUE!</v>
      </c>
      <c r="AC749" s="74">
        <f>+AF749-'Figure 10 data'!I961</f>
        <v>0</v>
      </c>
      <c r="AD749" s="54" t="str">
        <f t="shared" si="2893"/>
        <v>n/a</v>
      </c>
      <c r="AE749" s="54">
        <f t="shared" si="2850"/>
        <v>-30.581822227166544</v>
      </c>
      <c r="AF749" s="54">
        <f t="shared" si="2815"/>
        <v>-34.796505433624546</v>
      </c>
      <c r="AG749" s="54">
        <f t="shared" si="2816"/>
        <v>-41.563711786455052</v>
      </c>
      <c r="AH749" s="54">
        <f t="shared" si="2817"/>
        <v>-34.111005755363955</v>
      </c>
      <c r="AI749" s="54">
        <f t="shared" si="2818"/>
        <v>-33.936191381635673</v>
      </c>
      <c r="AJ749" s="54">
        <f t="shared" si="2819"/>
        <v>-34.429742326029903</v>
      </c>
      <c r="AK749" s="54" t="e">
        <f t="shared" ref="AK749" si="2919">(I749/AA749-1)*100</f>
        <v>#REF!</v>
      </c>
      <c r="AM749" s="74">
        <f>AP749-'Figure 10 data'!H961</f>
        <v>0</v>
      </c>
      <c r="AN749" s="54">
        <f t="shared" si="2873"/>
        <v>-5.9701492537313383</v>
      </c>
      <c r="AO749" s="54">
        <f t="shared" si="2852"/>
        <v>-7.9646017699115053</v>
      </c>
      <c r="AP749" s="54">
        <f t="shared" si="2786"/>
        <v>-8.9285714285714306</v>
      </c>
      <c r="AQ749" s="54">
        <f t="shared" si="2787"/>
        <v>-14.28571428571429</v>
      </c>
      <c r="AR749" s="54">
        <f t="shared" si="2793"/>
        <v>-1.1904761904761862</v>
      </c>
      <c r="AS749" s="54">
        <f t="shared" si="2794"/>
        <v>-1.1904761904761862</v>
      </c>
      <c r="AT749" s="54">
        <f t="shared" si="2795"/>
        <v>-8.1081081081081035</v>
      </c>
      <c r="AU749" s="54" t="e">
        <f t="shared" ref="AU749" si="2920">(I749/I697-1)*100</f>
        <v>#REF!</v>
      </c>
    </row>
    <row r="750" spans="1:47" x14ac:dyDescent="0.25">
      <c r="A750" s="12">
        <f t="shared" si="1977"/>
        <v>42829</v>
      </c>
      <c r="B750" s="54">
        <f>TWK!B693</f>
        <v>305</v>
      </c>
      <c r="C750" s="54">
        <f>TWK!C693</f>
        <v>255</v>
      </c>
      <c r="D750" s="54">
        <f>TWK!D693</f>
        <v>255</v>
      </c>
      <c r="E750" s="54">
        <f>TWK!E693</f>
        <v>180</v>
      </c>
      <c r="F750" s="54">
        <f>TWK!F693</f>
        <v>190</v>
      </c>
      <c r="G750" s="54">
        <f>TWK!G693</f>
        <v>190</v>
      </c>
      <c r="H750" s="54">
        <f>TWK!H693</f>
        <v>166.66666666666666</v>
      </c>
      <c r="I750" s="54" t="e">
        <f>TWK!#REF!</f>
        <v>#REF!</v>
      </c>
      <c r="K750" s="54">
        <f t="shared" ref="K750:R750" si="2921">IFERROR(AVERAGE(B747:B750),"n/a")</f>
        <v>325.625</v>
      </c>
      <c r="L750" s="54">
        <f t="shared" si="2921"/>
        <v>277.5</v>
      </c>
      <c r="M750" s="54">
        <f t="shared" si="2921"/>
        <v>271.875</v>
      </c>
      <c r="N750" s="54">
        <f t="shared" si="2921"/>
        <v>197.5</v>
      </c>
      <c r="O750" s="54">
        <f t="shared" si="2921"/>
        <v>226.875</v>
      </c>
      <c r="P750" s="54">
        <f t="shared" si="2921"/>
        <v>226.875</v>
      </c>
      <c r="Q750" s="54">
        <f t="shared" si="2921"/>
        <v>173.54166666666666</v>
      </c>
      <c r="R750" s="54" t="str">
        <f t="shared" si="2921"/>
        <v>n/a</v>
      </c>
      <c r="T750" s="54" t="str">
        <f t="shared" ref="T750:Z750" si="2922">IFERROR((K594+K646+K698)/3,"n/a")</f>
        <v>n/a</v>
      </c>
      <c r="U750" s="54">
        <f t="shared" si="2922"/>
        <v>374.98148148148147</v>
      </c>
      <c r="V750" s="54">
        <f t="shared" si="2922"/>
        <v>380.66666666666669</v>
      </c>
      <c r="W750" s="54">
        <f t="shared" si="2922"/>
        <v>292.125</v>
      </c>
      <c r="X750" s="54">
        <f t="shared" si="2922"/>
        <v>300.7569444444444</v>
      </c>
      <c r="Y750" s="54">
        <f t="shared" si="2922"/>
        <v>299.92361111111109</v>
      </c>
      <c r="Z750" s="54">
        <f t="shared" si="2922"/>
        <v>247.94444444444446</v>
      </c>
      <c r="AA750" s="54" t="e">
        <f t="shared" ref="AA750" si="2923">(R594+R646+R698)/3</f>
        <v>#VALUE!</v>
      </c>
      <c r="AC750" s="74">
        <f>+AF750-'Figure 10 data'!I962</f>
        <v>0</v>
      </c>
      <c r="AD750" s="54" t="str">
        <f t="shared" si="2893"/>
        <v>n/a</v>
      </c>
      <c r="AE750" s="54">
        <f t="shared" si="2850"/>
        <v>-31.99664180947207</v>
      </c>
      <c r="AF750" s="54">
        <f t="shared" si="2815"/>
        <v>-33.012259194395796</v>
      </c>
      <c r="AG750" s="54">
        <f t="shared" si="2816"/>
        <v>-38.382541720154038</v>
      </c>
      <c r="AH750" s="54">
        <f t="shared" si="2817"/>
        <v>-36.826063866632794</v>
      </c>
      <c r="AI750" s="54">
        <f t="shared" si="2818"/>
        <v>-36.650536016115211</v>
      </c>
      <c r="AJ750" s="54">
        <f t="shared" si="2819"/>
        <v>-32.78064082455748</v>
      </c>
      <c r="AK750" s="54" t="e">
        <f t="shared" ref="AK750" si="2924">(I750/AA750-1)*100</f>
        <v>#REF!</v>
      </c>
      <c r="AM750" s="74">
        <f>AP750-'Figure 10 data'!H962</f>
        <v>0</v>
      </c>
      <c r="AN750" s="54">
        <f t="shared" si="2873"/>
        <v>-10.294117647058821</v>
      </c>
      <c r="AO750" s="54">
        <f t="shared" si="2852"/>
        <v>-13.559322033898303</v>
      </c>
      <c r="AP750" s="54">
        <f t="shared" si="2786"/>
        <v>-8.9285714285714306</v>
      </c>
      <c r="AQ750" s="54">
        <f t="shared" si="2787"/>
        <v>-14.28571428571429</v>
      </c>
      <c r="AR750" s="54">
        <f t="shared" si="2793"/>
        <v>-10.588235294117643</v>
      </c>
      <c r="AS750" s="54">
        <f t="shared" si="2794"/>
        <v>-10.588235294117643</v>
      </c>
      <c r="AT750" s="54">
        <f t="shared" si="2795"/>
        <v>-12.280701754385969</v>
      </c>
      <c r="AU750" s="54" t="e">
        <f t="shared" ref="AU750" si="2925">(I750/I698-1)*100</f>
        <v>#REF!</v>
      </c>
    </row>
    <row r="751" spans="1:47" x14ac:dyDescent="0.25">
      <c r="A751" s="12">
        <f t="shared" si="1977"/>
        <v>42836</v>
      </c>
      <c r="B751" s="54">
        <f>TWK!B694</f>
        <v>297.5</v>
      </c>
      <c r="C751" s="54">
        <f>TWK!C694</f>
        <v>242.5</v>
      </c>
      <c r="D751" s="54">
        <f>TWK!D694</f>
        <v>242.5</v>
      </c>
      <c r="E751" s="54">
        <f>TWK!E694</f>
        <v>175</v>
      </c>
      <c r="F751" s="54">
        <f>TWK!F694</f>
        <v>177.5</v>
      </c>
      <c r="G751" s="54">
        <f>TWK!G694</f>
        <v>177.5</v>
      </c>
      <c r="H751" s="54">
        <f>TWK!H694</f>
        <v>160</v>
      </c>
      <c r="I751" s="54" t="e">
        <f>TWK!#REF!</f>
        <v>#REF!</v>
      </c>
      <c r="K751" s="54">
        <f t="shared" ref="K751:R751" si="2926">IFERROR(AVERAGE(B748:B751),"n/a")</f>
        <v>312.5</v>
      </c>
      <c r="L751" s="54">
        <f t="shared" si="2926"/>
        <v>260</v>
      </c>
      <c r="M751" s="54">
        <f t="shared" si="2926"/>
        <v>255</v>
      </c>
      <c r="N751" s="54">
        <f t="shared" si="2926"/>
        <v>186.875</v>
      </c>
      <c r="O751" s="54">
        <f t="shared" si="2926"/>
        <v>204.375</v>
      </c>
      <c r="P751" s="54">
        <f t="shared" si="2926"/>
        <v>204.375</v>
      </c>
      <c r="Q751" s="54">
        <f t="shared" si="2926"/>
        <v>167.91666666666666</v>
      </c>
      <c r="R751" s="54" t="str">
        <f t="shared" si="2926"/>
        <v>n/a</v>
      </c>
      <c r="T751" s="54" t="str">
        <f t="shared" ref="T751:Z751" si="2927">IFERROR((K595+K647+K699)/3,"n/a")</f>
        <v>n/a</v>
      </c>
      <c r="U751" s="54">
        <f t="shared" si="2927"/>
        <v>379.1944444444444</v>
      </c>
      <c r="V751" s="54">
        <f t="shared" si="2927"/>
        <v>374.03472222222223</v>
      </c>
      <c r="W751" s="54">
        <f t="shared" si="2927"/>
        <v>283.96527777777777</v>
      </c>
      <c r="X751" s="54">
        <f t="shared" si="2927"/>
        <v>295.79166666666669</v>
      </c>
      <c r="Y751" s="54">
        <f t="shared" si="2927"/>
        <v>294.95833333333331</v>
      </c>
      <c r="Z751" s="54">
        <f t="shared" si="2927"/>
        <v>241.72916666666666</v>
      </c>
      <c r="AA751" s="54" t="e">
        <f t="shared" ref="AA751" si="2928">(R595+R647+R699)/3</f>
        <v>#VALUE!</v>
      </c>
      <c r="AC751" s="74">
        <f>+AF751-'Figure 10 data'!I963</f>
        <v>0</v>
      </c>
      <c r="AD751" s="54" t="str">
        <f t="shared" si="2893"/>
        <v>n/a</v>
      </c>
      <c r="AE751" s="54">
        <f t="shared" si="2850"/>
        <v>-36.048641125192283</v>
      </c>
      <c r="AF751" s="54">
        <f t="shared" si="2815"/>
        <v>-35.166446965336704</v>
      </c>
      <c r="AG751" s="54">
        <f t="shared" si="2816"/>
        <v>-38.372747059255097</v>
      </c>
      <c r="AH751" s="54">
        <f t="shared" si="2817"/>
        <v>-39.991548105366959</v>
      </c>
      <c r="AI751" s="54">
        <f t="shared" si="2818"/>
        <v>-39.822008758299191</v>
      </c>
      <c r="AJ751" s="54">
        <f t="shared" si="2819"/>
        <v>-33.810221494441095</v>
      </c>
      <c r="AK751" s="54" t="e">
        <f t="shared" ref="AK751" si="2929">(I751/AA751-1)*100</f>
        <v>#REF!</v>
      </c>
      <c r="AM751" s="74">
        <f>AP751-'Figure 10 data'!H963</f>
        <v>0</v>
      </c>
      <c r="AN751" s="54">
        <f t="shared" si="2873"/>
        <v>-14.388489208633093</v>
      </c>
      <c r="AO751" s="54">
        <f t="shared" si="2852"/>
        <v>-19.166666666666664</v>
      </c>
      <c r="AP751" s="54">
        <f t="shared" si="2786"/>
        <v>-12.612612612612617</v>
      </c>
      <c r="AQ751" s="54">
        <f t="shared" si="2787"/>
        <v>-12.5</v>
      </c>
      <c r="AR751" s="54">
        <f t="shared" si="2793"/>
        <v>-16.470588235294116</v>
      </c>
      <c r="AS751" s="54">
        <f t="shared" si="2794"/>
        <v>-16.470588235294116</v>
      </c>
      <c r="AT751" s="54">
        <f t="shared" si="2795"/>
        <v>-11.111111111111116</v>
      </c>
      <c r="AU751" s="54" t="e">
        <f t="shared" ref="AU751" si="2930">(I751/I699-1)*100</f>
        <v>#REF!</v>
      </c>
    </row>
    <row r="752" spans="1:47" x14ac:dyDescent="0.25">
      <c r="A752" s="12">
        <f t="shared" si="1977"/>
        <v>42843</v>
      </c>
      <c r="B752" s="54">
        <f>TWK!B695</f>
        <v>292.5</v>
      </c>
      <c r="C752" s="54">
        <f>TWK!C695</f>
        <v>245</v>
      </c>
      <c r="D752" s="54">
        <f>TWK!D695</f>
        <v>245</v>
      </c>
      <c r="E752" s="54">
        <f>TWK!E695</f>
        <v>175</v>
      </c>
      <c r="F752" s="54">
        <f>TWK!F695</f>
        <v>172.5</v>
      </c>
      <c r="G752" s="54">
        <f>TWK!G695</f>
        <v>172.5</v>
      </c>
      <c r="H752" s="54">
        <f>TWK!H695</f>
        <v>160</v>
      </c>
      <c r="I752" s="54" t="e">
        <f>TWK!#REF!</f>
        <v>#REF!</v>
      </c>
      <c r="K752" s="54">
        <f t="shared" ref="K752:R752" si="2931">IFERROR(AVERAGE(B749:B752),"n/a")</f>
        <v>302.5</v>
      </c>
      <c r="L752" s="54">
        <f t="shared" si="2931"/>
        <v>250.625</v>
      </c>
      <c r="M752" s="54">
        <f t="shared" si="2931"/>
        <v>249.375</v>
      </c>
      <c r="N752" s="54">
        <f t="shared" si="2931"/>
        <v>177.5</v>
      </c>
      <c r="O752" s="54">
        <f t="shared" si="2931"/>
        <v>186.875</v>
      </c>
      <c r="P752" s="54">
        <f t="shared" si="2931"/>
        <v>186.875</v>
      </c>
      <c r="Q752" s="54">
        <f t="shared" si="2931"/>
        <v>164.16666666666666</v>
      </c>
      <c r="R752" s="54" t="str">
        <f t="shared" si="2931"/>
        <v>n/a</v>
      </c>
      <c r="T752" s="54">
        <f t="shared" ref="T752:Z752" si="2932">IFERROR((K596+K648+K700)/3,"n/a")</f>
        <v>418.61111111111109</v>
      </c>
      <c r="U752" s="54">
        <f t="shared" si="2932"/>
        <v>374.54166666666669</v>
      </c>
      <c r="V752" s="54">
        <f t="shared" si="2932"/>
        <v>367.1805555555556</v>
      </c>
      <c r="W752" s="54">
        <f t="shared" si="2932"/>
        <v>274.52083333333331</v>
      </c>
      <c r="X752" s="54">
        <f t="shared" si="2932"/>
        <v>288.77777777777777</v>
      </c>
      <c r="Y752" s="54">
        <f t="shared" si="2932"/>
        <v>288.77777777777777</v>
      </c>
      <c r="Z752" s="54">
        <f t="shared" si="2932"/>
        <v>237.14583333333334</v>
      </c>
      <c r="AA752" s="54" t="e">
        <f t="shared" ref="AA752" si="2933">(R596+R648+R700)/3</f>
        <v>#VALUE!</v>
      </c>
      <c r="AC752" s="74">
        <f>+AF752-'Figure 10 data'!I964</f>
        <v>0</v>
      </c>
      <c r="AD752" s="54">
        <f t="shared" si="2893"/>
        <v>-30.126078301260783</v>
      </c>
      <c r="AE752" s="54">
        <f t="shared" si="2850"/>
        <v>-34.586717098676168</v>
      </c>
      <c r="AF752" s="54">
        <f t="shared" si="2815"/>
        <v>-33.27533381245982</v>
      </c>
      <c r="AG752" s="54">
        <f t="shared" si="2816"/>
        <v>-36.252561281019958</v>
      </c>
      <c r="AH752" s="54">
        <f t="shared" si="2817"/>
        <v>-40.265486725663713</v>
      </c>
      <c r="AI752" s="54">
        <f t="shared" si="2818"/>
        <v>-40.265486725663713</v>
      </c>
      <c r="AJ752" s="54">
        <f t="shared" si="2819"/>
        <v>-32.530967231836946</v>
      </c>
      <c r="AK752" s="54" t="e">
        <f t="shared" ref="AK752" si="2934">(I752/AA752-1)*100</f>
        <v>#REF!</v>
      </c>
      <c r="AM752" s="74">
        <f>AP752-'Figure 10 data'!H964</f>
        <v>0</v>
      </c>
      <c r="AN752" s="54">
        <f t="shared" si="2873"/>
        <v>-15.827338129496404</v>
      </c>
      <c r="AO752" s="54">
        <f t="shared" si="2852"/>
        <v>-17.647058823529417</v>
      </c>
      <c r="AP752" s="54">
        <f t="shared" si="2786"/>
        <v>-14.782608695652177</v>
      </c>
      <c r="AQ752" s="54">
        <f t="shared" si="2787"/>
        <v>-22.222222222222221</v>
      </c>
      <c r="AR752" s="54">
        <f t="shared" si="2793"/>
        <v>-18.823529411764707</v>
      </c>
      <c r="AS752" s="54">
        <f t="shared" si="2794"/>
        <v>-18.823529411764707</v>
      </c>
      <c r="AT752" s="54">
        <f t="shared" si="2795"/>
        <v>-16.449086161879901</v>
      </c>
      <c r="AU752" s="54" t="e">
        <f t="shared" ref="AU752" si="2935">(I752/I700-1)*100</f>
        <v>#REF!</v>
      </c>
    </row>
    <row r="753" spans="1:47" x14ac:dyDescent="0.25">
      <c r="A753" s="12">
        <f t="shared" si="1977"/>
        <v>42850</v>
      </c>
      <c r="B753" s="54">
        <f>TWK!B696</f>
        <v>287.5</v>
      </c>
      <c r="C753" s="54">
        <f>TWK!C696</f>
        <v>237.5</v>
      </c>
      <c r="D753" s="54">
        <f>TWK!D696</f>
        <v>237.5</v>
      </c>
      <c r="E753" s="54">
        <f>TWK!E696</f>
        <v>170</v>
      </c>
      <c r="F753" s="54">
        <f>TWK!F696</f>
        <v>167.5</v>
      </c>
      <c r="G753" s="54">
        <f>TWK!G696</f>
        <v>167.5</v>
      </c>
      <c r="H753" s="54">
        <f>TWK!H696</f>
        <v>157.5</v>
      </c>
      <c r="I753" s="54" t="e">
        <f>TWK!#REF!</f>
        <v>#REF!</v>
      </c>
      <c r="K753" s="54">
        <f t="shared" ref="K753:R753" si="2936">IFERROR(AVERAGE(B750:B753),"n/a")</f>
        <v>295.625</v>
      </c>
      <c r="L753" s="54">
        <f t="shared" si="2936"/>
        <v>245</v>
      </c>
      <c r="M753" s="54">
        <f t="shared" si="2936"/>
        <v>245</v>
      </c>
      <c r="N753" s="54">
        <f t="shared" si="2936"/>
        <v>175</v>
      </c>
      <c r="O753" s="54">
        <f t="shared" si="2936"/>
        <v>176.875</v>
      </c>
      <c r="P753" s="54">
        <f t="shared" si="2936"/>
        <v>176.875</v>
      </c>
      <c r="Q753" s="54">
        <f t="shared" si="2936"/>
        <v>161.04166666666666</v>
      </c>
      <c r="R753" s="54" t="str">
        <f t="shared" si="2936"/>
        <v>n/a</v>
      </c>
      <c r="T753" s="54">
        <f t="shared" ref="T753:Z753" si="2937">IFERROR((K597+K649+K701)/3,"n/a")</f>
        <v>414.79166666666669</v>
      </c>
      <c r="U753" s="54">
        <f t="shared" si="2937"/>
        <v>370.47916666666669</v>
      </c>
      <c r="V753" s="54">
        <f t="shared" si="2937"/>
        <v>359.9930555555556</v>
      </c>
      <c r="W753" s="54">
        <f t="shared" si="2937"/>
        <v>265.0069444444444</v>
      </c>
      <c r="X753" s="54">
        <f t="shared" si="2937"/>
        <v>277.6319444444444</v>
      </c>
      <c r="Y753" s="54">
        <f t="shared" si="2937"/>
        <v>277.6319444444444</v>
      </c>
      <c r="Z753" s="54">
        <f t="shared" si="2937"/>
        <v>230.61805555555554</v>
      </c>
      <c r="AA753" s="54" t="e">
        <f t="shared" ref="AA753" si="2938">(R597+R649+R701)/3</f>
        <v>#VALUE!</v>
      </c>
      <c r="AC753" s="74">
        <f>+AF753-'Figure 10 data'!I965</f>
        <v>0</v>
      </c>
      <c r="AD753" s="54">
        <f t="shared" si="2893"/>
        <v>-30.688096433952794</v>
      </c>
      <c r="AE753" s="54">
        <f t="shared" si="2850"/>
        <v>-35.8938311870888</v>
      </c>
      <c r="AF753" s="54">
        <f t="shared" si="2815"/>
        <v>-34.026505140917074</v>
      </c>
      <c r="AG753" s="54">
        <f t="shared" si="2816"/>
        <v>-35.850737664107321</v>
      </c>
      <c r="AH753" s="54">
        <f t="shared" si="2817"/>
        <v>-39.66832587108231</v>
      </c>
      <c r="AI753" s="54">
        <f t="shared" si="2818"/>
        <v>-39.66832587108231</v>
      </c>
      <c r="AJ753" s="54">
        <f t="shared" si="2819"/>
        <v>-31.705260622120502</v>
      </c>
      <c r="AK753" s="54" t="e">
        <f t="shared" ref="AK753" si="2939">(I753/AA753-1)*100</f>
        <v>#REF!</v>
      </c>
      <c r="AM753" s="74">
        <f>AP753-'Figure 10 data'!H965</f>
        <v>0</v>
      </c>
      <c r="AN753" s="54">
        <f t="shared" si="2873"/>
        <v>-15.441176470588236</v>
      </c>
      <c r="AO753" s="54">
        <f t="shared" si="2852"/>
        <v>-18.803418803418804</v>
      </c>
      <c r="AP753" s="54">
        <f t="shared" si="2786"/>
        <v>-11.214953271028039</v>
      </c>
      <c r="AQ753" s="54">
        <f t="shared" si="2787"/>
        <v>-13.924050632911388</v>
      </c>
      <c r="AR753" s="54">
        <f t="shared" si="2793"/>
        <v>-16.249999999999996</v>
      </c>
      <c r="AS753" s="54">
        <f t="shared" si="2794"/>
        <v>-16.249999999999996</v>
      </c>
      <c r="AT753" s="54">
        <f t="shared" si="2795"/>
        <v>-17.105263157894733</v>
      </c>
      <c r="AU753" s="54" t="e">
        <f t="shared" ref="AU753" si="2940">(I753/I701-1)*100</f>
        <v>#REF!</v>
      </c>
    </row>
    <row r="754" spans="1:47" x14ac:dyDescent="0.25">
      <c r="A754" s="12">
        <f t="shared" si="1977"/>
        <v>42857</v>
      </c>
      <c r="B754" s="54">
        <f>TWK!B697</f>
        <v>323.33333333333331</v>
      </c>
      <c r="C754" s="54">
        <f>TWK!C697</f>
        <v>274.33333333333331</v>
      </c>
      <c r="D754" s="54">
        <f>TWK!D697</f>
        <v>265</v>
      </c>
      <c r="E754" s="54">
        <f>TWK!E697</f>
        <v>183.33333333333334</v>
      </c>
      <c r="F754" s="54">
        <f>TWK!F697</f>
        <v>180</v>
      </c>
      <c r="G754" s="54">
        <f>TWK!G697</f>
        <v>180</v>
      </c>
      <c r="H754" s="54">
        <f>TWK!H697</f>
        <v>173.33333333333334</v>
      </c>
      <c r="I754" s="54" t="e">
        <f>TWK!#REF!</f>
        <v>#REF!</v>
      </c>
      <c r="K754" s="54">
        <f t="shared" ref="K754:R754" si="2941">IFERROR(AVERAGE(B751:B754),"n/a")</f>
        <v>300.20833333333331</v>
      </c>
      <c r="L754" s="54">
        <f t="shared" si="2941"/>
        <v>249.83333333333331</v>
      </c>
      <c r="M754" s="54">
        <f t="shared" si="2941"/>
        <v>247.5</v>
      </c>
      <c r="N754" s="54">
        <f t="shared" si="2941"/>
        <v>175.83333333333334</v>
      </c>
      <c r="O754" s="54">
        <f t="shared" si="2941"/>
        <v>174.375</v>
      </c>
      <c r="P754" s="54">
        <f t="shared" si="2941"/>
        <v>174.375</v>
      </c>
      <c r="Q754" s="54">
        <f t="shared" si="2941"/>
        <v>162.70833333333334</v>
      </c>
      <c r="R754" s="54" t="str">
        <f t="shared" si="2941"/>
        <v>n/a</v>
      </c>
      <c r="T754" s="54">
        <f t="shared" ref="T754:Z754" si="2942">IFERROR((K598+K650+K702)/3,"n/a")</f>
        <v>407.75462962962962</v>
      </c>
      <c r="U754" s="54">
        <f t="shared" si="2942"/>
        <v>363.1875</v>
      </c>
      <c r="V754" s="54">
        <f t="shared" si="2942"/>
        <v>354.3680555555556</v>
      </c>
      <c r="W754" s="54">
        <f t="shared" si="2942"/>
        <v>256.8125</v>
      </c>
      <c r="X754" s="54">
        <f t="shared" si="2942"/>
        <v>263.1875</v>
      </c>
      <c r="Y754" s="54">
        <f t="shared" si="2942"/>
        <v>263.1875</v>
      </c>
      <c r="Z754" s="54">
        <f t="shared" si="2942"/>
        <v>225.75694444444443</v>
      </c>
      <c r="AA754" s="54" t="e">
        <f t="shared" ref="AA754" si="2943">(R598+R650+R702)/3</f>
        <v>#VALUE!</v>
      </c>
      <c r="AC754" s="74">
        <f>+AF754-'Figure 10 data'!I966</f>
        <v>0</v>
      </c>
      <c r="AD754" s="54">
        <f t="shared" si="2893"/>
        <v>-20.70394550099347</v>
      </c>
      <c r="AE754" s="54">
        <f t="shared" si="2850"/>
        <v>-24.465094934893592</v>
      </c>
      <c r="AF754" s="54">
        <f t="shared" si="2815"/>
        <v>-25.218993121558341</v>
      </c>
      <c r="AG754" s="54">
        <f t="shared" si="2816"/>
        <v>-28.611989940780404</v>
      </c>
      <c r="AH754" s="54">
        <f t="shared" si="2817"/>
        <v>-31.607694134409879</v>
      </c>
      <c r="AI754" s="54">
        <f t="shared" si="2818"/>
        <v>-31.607694134409879</v>
      </c>
      <c r="AJ754" s="54">
        <f t="shared" si="2819"/>
        <v>-23.221261804423378</v>
      </c>
      <c r="AK754" s="54" t="e">
        <f t="shared" ref="AK754" si="2944">(I754/AA754-1)*100</f>
        <v>#REF!</v>
      </c>
      <c r="AM754" s="74">
        <f>AP754-'Figure 10 data'!H966</f>
        <v>0</v>
      </c>
      <c r="AN754" s="54">
        <f t="shared" si="2873"/>
        <v>-0.5128205128205221</v>
      </c>
      <c r="AO754" s="54">
        <f t="shared" si="2852"/>
        <v>-1.1411411411411443</v>
      </c>
      <c r="AP754" s="54">
        <f t="shared" si="2786"/>
        <v>0.952380952380949</v>
      </c>
      <c r="AQ754" s="54">
        <f t="shared" si="2787"/>
        <v>-4.7619047619047556</v>
      </c>
      <c r="AR754" s="54">
        <f t="shared" si="2793"/>
        <v>-5.2631578947368478</v>
      </c>
      <c r="AS754" s="54">
        <f t="shared" si="2794"/>
        <v>-5.2631578947368478</v>
      </c>
      <c r="AT754" s="54">
        <f t="shared" si="2795"/>
        <v>-5.0228310502283051</v>
      </c>
      <c r="AU754" s="54" t="e">
        <f t="shared" ref="AU754" si="2945">(I754/I702-1)*100</f>
        <v>#REF!</v>
      </c>
    </row>
    <row r="755" spans="1:47" x14ac:dyDescent="0.25">
      <c r="A755" s="12">
        <f t="shared" si="1977"/>
        <v>42864</v>
      </c>
      <c r="B755" s="54">
        <f>TWK!B698</f>
        <v>345</v>
      </c>
      <c r="C755" s="54">
        <f>TWK!C698</f>
        <v>305</v>
      </c>
      <c r="D755" s="54">
        <f>TWK!D698</f>
        <v>305</v>
      </c>
      <c r="E755" s="54">
        <f>TWK!E698</f>
        <v>200</v>
      </c>
      <c r="F755" s="54">
        <f>TWK!F698</f>
        <v>205</v>
      </c>
      <c r="G755" s="54">
        <f>TWK!G698</f>
        <v>205</v>
      </c>
      <c r="H755" s="54">
        <f>TWK!H698</f>
        <v>180</v>
      </c>
      <c r="I755" s="54" t="e">
        <f>TWK!#REF!</f>
        <v>#REF!</v>
      </c>
      <c r="K755" s="54">
        <f t="shared" ref="K755:R755" si="2946">IFERROR(AVERAGE(B752:B755),"n/a")</f>
        <v>312.08333333333331</v>
      </c>
      <c r="L755" s="54">
        <f t="shared" si="2946"/>
        <v>265.45833333333331</v>
      </c>
      <c r="M755" s="54">
        <f t="shared" si="2946"/>
        <v>263.125</v>
      </c>
      <c r="N755" s="54">
        <f t="shared" si="2946"/>
        <v>182.08333333333334</v>
      </c>
      <c r="O755" s="54">
        <f t="shared" si="2946"/>
        <v>181.25</v>
      </c>
      <c r="P755" s="54">
        <f t="shared" si="2946"/>
        <v>181.25</v>
      </c>
      <c r="Q755" s="54">
        <f t="shared" si="2946"/>
        <v>167.70833333333334</v>
      </c>
      <c r="R755" s="54" t="str">
        <f t="shared" si="2946"/>
        <v>n/a</v>
      </c>
      <c r="T755" s="54">
        <f t="shared" ref="T755:Z755" si="2947">IFERROR((K599+K651+K703)/3,"n/a")</f>
        <v>401.59722222222217</v>
      </c>
      <c r="U755" s="54">
        <f t="shared" si="2947"/>
        <v>355.375</v>
      </c>
      <c r="V755" s="54">
        <f t="shared" si="2947"/>
        <v>345.58333333333331</v>
      </c>
      <c r="W755" s="54">
        <f t="shared" si="2947"/>
        <v>245.80555555555557</v>
      </c>
      <c r="X755" s="54">
        <f t="shared" si="2947"/>
        <v>248.08333333333334</v>
      </c>
      <c r="Y755" s="54">
        <f t="shared" si="2947"/>
        <v>248.08333333333334</v>
      </c>
      <c r="Z755" s="54">
        <f t="shared" si="2947"/>
        <v>218.5</v>
      </c>
      <c r="AA755" s="54" t="e">
        <f t="shared" ref="AA755" si="2948">(R599+R651+R703)/3</f>
        <v>#VALUE!</v>
      </c>
      <c r="AC755" s="74">
        <f>+AF755-'Figure 10 data'!I967</f>
        <v>0</v>
      </c>
      <c r="AD755" s="54">
        <f t="shared" si="2893"/>
        <v>-14.093031298633917</v>
      </c>
      <c r="AE755" s="54">
        <f t="shared" si="2850"/>
        <v>-14.175167077031304</v>
      </c>
      <c r="AF755" s="54">
        <f t="shared" si="2815"/>
        <v>-11.74342898480829</v>
      </c>
      <c r="AG755" s="54">
        <f t="shared" si="2816"/>
        <v>-18.634873997061817</v>
      </c>
      <c r="AH755" s="54">
        <f t="shared" si="2817"/>
        <v>-17.366476318441382</v>
      </c>
      <c r="AI755" s="54">
        <f t="shared" si="2818"/>
        <v>-17.366476318441382</v>
      </c>
      <c r="AJ755" s="54">
        <f t="shared" si="2819"/>
        <v>-17.620137299771166</v>
      </c>
      <c r="AK755" s="54" t="e">
        <f t="shared" ref="AK755" si="2949">(I755/AA755-1)*100</f>
        <v>#REF!</v>
      </c>
      <c r="AM755" s="74">
        <f>AP755-'Figure 10 data'!H967</f>
        <v>0</v>
      </c>
      <c r="AN755" s="54">
        <f t="shared" si="2873"/>
        <v>3.7593984962406068</v>
      </c>
      <c r="AO755" s="54">
        <f t="shared" si="2852"/>
        <v>8.9285714285714199</v>
      </c>
      <c r="AP755" s="54">
        <f t="shared" si="2786"/>
        <v>17.307692307692314</v>
      </c>
      <c r="AQ755" s="54">
        <f t="shared" si="2787"/>
        <v>2.564102564102555</v>
      </c>
      <c r="AR755" s="54">
        <f t="shared" si="2793"/>
        <v>10.810810810810811</v>
      </c>
      <c r="AS755" s="54">
        <f t="shared" si="2794"/>
        <v>10.810810810810811</v>
      </c>
      <c r="AT755" s="54">
        <f t="shared" si="2795"/>
        <v>0</v>
      </c>
      <c r="AU755" s="54" t="e">
        <f t="shared" ref="AU755" si="2950">(I755/I703-1)*100</f>
        <v>#REF!</v>
      </c>
    </row>
    <row r="756" spans="1:47" x14ac:dyDescent="0.25">
      <c r="A756" s="12">
        <f t="shared" si="1977"/>
        <v>42871</v>
      </c>
      <c r="B756" s="54">
        <f>TWK!B699</f>
        <v>317.5</v>
      </c>
      <c r="C756" s="54">
        <f>TWK!C699</f>
        <v>265</v>
      </c>
      <c r="D756" s="54">
        <f>TWK!D699</f>
        <v>265</v>
      </c>
      <c r="E756" s="54">
        <f>TWK!E699</f>
        <v>177.5</v>
      </c>
      <c r="F756" s="54">
        <f>TWK!F699</f>
        <v>200</v>
      </c>
      <c r="G756" s="54">
        <f>TWK!G699</f>
        <v>200</v>
      </c>
      <c r="H756" s="54">
        <f>TWK!H699</f>
        <v>172.5</v>
      </c>
      <c r="I756" s="54" t="e">
        <f>TWK!#REF!</f>
        <v>#REF!</v>
      </c>
      <c r="K756" s="54">
        <f t="shared" ref="K756:R756" si="2951">IFERROR(AVERAGE(B753:B756),"n/a")</f>
        <v>318.33333333333331</v>
      </c>
      <c r="L756" s="54">
        <f t="shared" si="2951"/>
        <v>270.45833333333331</v>
      </c>
      <c r="M756" s="54">
        <f t="shared" si="2951"/>
        <v>268.125</v>
      </c>
      <c r="N756" s="54">
        <f t="shared" si="2951"/>
        <v>182.70833333333334</v>
      </c>
      <c r="O756" s="54">
        <f t="shared" si="2951"/>
        <v>188.125</v>
      </c>
      <c r="P756" s="54">
        <f t="shared" si="2951"/>
        <v>188.125</v>
      </c>
      <c r="Q756" s="54">
        <f t="shared" si="2951"/>
        <v>170.83333333333334</v>
      </c>
      <c r="R756" s="54" t="str">
        <f t="shared" si="2951"/>
        <v>n/a</v>
      </c>
      <c r="T756" s="54">
        <f t="shared" ref="T756:Z756" si="2952">IFERROR((K600+K652+K704)/3,"n/a")</f>
        <v>401.3194444444444</v>
      </c>
      <c r="U756" s="54">
        <f t="shared" si="2952"/>
        <v>348.8194444444444</v>
      </c>
      <c r="V756" s="54">
        <f t="shared" si="2952"/>
        <v>340.6944444444444</v>
      </c>
      <c r="W756" s="54">
        <f t="shared" si="2952"/>
        <v>235.9027777777778</v>
      </c>
      <c r="X756" s="54">
        <f t="shared" si="2952"/>
        <v>233.81944444444443</v>
      </c>
      <c r="Y756" s="54">
        <f t="shared" si="2952"/>
        <v>233.81944444444443</v>
      </c>
      <c r="Z756" s="54">
        <f t="shared" si="2952"/>
        <v>211.5972222222222</v>
      </c>
      <c r="AA756" s="54" t="e">
        <f t="shared" ref="AA756" si="2953">(R600+R652+R704)/3</f>
        <v>#VALUE!</v>
      </c>
      <c r="AC756" s="74">
        <f>+AF756-'Figure 10 data'!I968</f>
        <v>0</v>
      </c>
      <c r="AD756" s="54">
        <f t="shared" si="2893"/>
        <v>-20.885966430178225</v>
      </c>
      <c r="AE756" s="54">
        <f t="shared" si="2850"/>
        <v>-24.029464463468042</v>
      </c>
      <c r="AF756" s="54">
        <f t="shared" si="2815"/>
        <v>-22.217692621280051</v>
      </c>
      <c r="AG756" s="54">
        <f t="shared" si="2816"/>
        <v>-24.757138651751553</v>
      </c>
      <c r="AH756" s="54">
        <f t="shared" si="2817"/>
        <v>-14.463914463914463</v>
      </c>
      <c r="AI756" s="54">
        <f t="shared" si="2818"/>
        <v>-14.463914463914463</v>
      </c>
      <c r="AJ756" s="54">
        <f t="shared" si="2819"/>
        <v>-18.477190679356738</v>
      </c>
      <c r="AK756" s="54" t="e">
        <f t="shared" ref="AK756" si="2954">(I756/AA756-1)*100</f>
        <v>#REF!</v>
      </c>
      <c r="AM756" s="74">
        <f>AP756-'Figure 10 data'!H968</f>
        <v>0</v>
      </c>
      <c r="AN756" s="54">
        <f t="shared" si="2873"/>
        <v>-4.2713567839196003</v>
      </c>
      <c r="AO756" s="54">
        <f t="shared" si="2852"/>
        <v>-3.6363636363636376</v>
      </c>
      <c r="AP756" s="54">
        <f t="shared" si="2786"/>
        <v>2.5806451612903292</v>
      </c>
      <c r="AQ756" s="54">
        <f t="shared" si="2787"/>
        <v>-2.2935779816513735</v>
      </c>
      <c r="AR756" s="54">
        <f t="shared" si="2793"/>
        <v>13.207547169811317</v>
      </c>
      <c r="AS756" s="54">
        <f t="shared" si="2794"/>
        <v>13.207547169811317</v>
      </c>
      <c r="AT756" s="54">
        <f t="shared" si="2795"/>
        <v>-2.3584905660377298</v>
      </c>
      <c r="AU756" s="54" t="e">
        <f t="shared" ref="AU756" si="2955">(I756/I704-1)*100</f>
        <v>#REF!</v>
      </c>
    </row>
    <row r="757" spans="1:47" x14ac:dyDescent="0.25">
      <c r="A757" s="12">
        <f t="shared" si="1977"/>
        <v>42878</v>
      </c>
      <c r="B757" s="54">
        <f>TWK!B700</f>
        <v>323.33333333333331</v>
      </c>
      <c r="C757" s="54">
        <f>TWK!C700</f>
        <v>270</v>
      </c>
      <c r="D757" s="54">
        <f>TWK!D700</f>
        <v>263.33333333333331</v>
      </c>
      <c r="E757" s="54">
        <f>TWK!E700</f>
        <v>180</v>
      </c>
      <c r="F757" s="54">
        <f>TWK!F700</f>
        <v>206.66666666666666</v>
      </c>
      <c r="G757" s="54">
        <f>TWK!G700</f>
        <v>206.66666666666666</v>
      </c>
      <c r="H757" s="54">
        <f>TWK!H700</f>
        <v>166.66666666666666</v>
      </c>
      <c r="I757" s="54" t="e">
        <f>TWK!#REF!</f>
        <v>#REF!</v>
      </c>
      <c r="K757" s="54">
        <f t="shared" ref="K757:R757" si="2956">IFERROR(AVERAGE(B754:B757),"n/a")</f>
        <v>327.29166666666663</v>
      </c>
      <c r="L757" s="54">
        <f t="shared" si="2956"/>
        <v>278.58333333333331</v>
      </c>
      <c r="M757" s="54">
        <f t="shared" si="2956"/>
        <v>274.58333333333331</v>
      </c>
      <c r="N757" s="54">
        <f t="shared" si="2956"/>
        <v>185.20833333333334</v>
      </c>
      <c r="O757" s="54">
        <f t="shared" si="2956"/>
        <v>197.91666666666666</v>
      </c>
      <c r="P757" s="54">
        <f t="shared" si="2956"/>
        <v>197.91666666666666</v>
      </c>
      <c r="Q757" s="54">
        <f t="shared" si="2956"/>
        <v>173.125</v>
      </c>
      <c r="R757" s="54" t="str">
        <f t="shared" si="2956"/>
        <v>n/a</v>
      </c>
      <c r="T757" s="54">
        <f t="shared" ref="T757:Z757" si="2957">IFERROR((K601+K653+K705)/3,"n/a")</f>
        <v>399.72222222222223</v>
      </c>
      <c r="U757" s="54">
        <f t="shared" si="2957"/>
        <v>341.9444444444444</v>
      </c>
      <c r="V757" s="54">
        <f t="shared" si="2957"/>
        <v>334.93055555555549</v>
      </c>
      <c r="W757" s="54">
        <f t="shared" si="2957"/>
        <v>229.09722222222226</v>
      </c>
      <c r="X757" s="54">
        <f t="shared" si="2957"/>
        <v>222.36111111111109</v>
      </c>
      <c r="Y757" s="54">
        <f t="shared" si="2957"/>
        <v>222.36111111111109</v>
      </c>
      <c r="Z757" s="54">
        <f t="shared" si="2957"/>
        <v>205.20833333333334</v>
      </c>
      <c r="AA757" s="54" t="e">
        <f t="shared" ref="AA757" si="2958">(R601+R653+R705)/3</f>
        <v>#VALUE!</v>
      </c>
      <c r="AC757" s="74">
        <f>+AF757-'Figure 10 data'!I969</f>
        <v>0</v>
      </c>
      <c r="AD757" s="54">
        <f t="shared" si="2893"/>
        <v>-19.110493398193196</v>
      </c>
      <c r="AE757" s="54">
        <f t="shared" si="2850"/>
        <v>-21.039805036555638</v>
      </c>
      <c r="AF757" s="54">
        <f t="shared" si="2815"/>
        <v>-21.376736471076086</v>
      </c>
      <c r="AG757" s="54">
        <f t="shared" si="2816"/>
        <v>-21.43073658684451</v>
      </c>
      <c r="AH757" s="54">
        <f t="shared" si="2817"/>
        <v>-7.0580886945658889</v>
      </c>
      <c r="AI757" s="54">
        <f t="shared" si="2818"/>
        <v>-7.0580886945658889</v>
      </c>
      <c r="AJ757" s="54">
        <f t="shared" si="2819"/>
        <v>-18.781725888324885</v>
      </c>
      <c r="AK757" s="54" t="e">
        <f t="shared" ref="AK757" si="2959">(I757/AA757-1)*100</f>
        <v>#REF!</v>
      </c>
      <c r="AM757" s="74">
        <f>AP757-'Figure 10 data'!H969</f>
        <v>0</v>
      </c>
      <c r="AN757" s="54">
        <f t="shared" si="2873"/>
        <v>0</v>
      </c>
      <c r="AO757" s="54">
        <f t="shared" si="2852"/>
        <v>5.8823529411764719</v>
      </c>
      <c r="AP757" s="54">
        <f t="shared" si="2786"/>
        <v>12.056737588652467</v>
      </c>
      <c r="AQ757" s="54">
        <f t="shared" si="2787"/>
        <v>4.8543689320388328</v>
      </c>
      <c r="AR757" s="54">
        <f t="shared" si="2793"/>
        <v>20.388349514563096</v>
      </c>
      <c r="AS757" s="54">
        <f t="shared" si="2794"/>
        <v>20.388349514563096</v>
      </c>
      <c r="AT757" s="54">
        <f t="shared" si="2795"/>
        <v>-1.9607843137254943</v>
      </c>
      <c r="AU757" s="54" t="e">
        <f t="shared" ref="AU757" si="2960">(I757/I705-1)*100</f>
        <v>#REF!</v>
      </c>
    </row>
    <row r="758" spans="1:47" x14ac:dyDescent="0.25">
      <c r="A758" s="12">
        <f t="shared" si="1977"/>
        <v>42885</v>
      </c>
      <c r="B758" s="54">
        <f>TWK!B701</f>
        <v>332.5</v>
      </c>
      <c r="C758" s="54">
        <f>TWK!C701</f>
        <v>287.5</v>
      </c>
      <c r="D758" s="54">
        <f>TWK!D701</f>
        <v>277.5</v>
      </c>
      <c r="E758" s="54">
        <f>TWK!E701</f>
        <v>200</v>
      </c>
      <c r="F758" s="54">
        <f>TWK!F701</f>
        <v>212.5</v>
      </c>
      <c r="G758" s="54">
        <f>TWK!G701</f>
        <v>212.5</v>
      </c>
      <c r="H758" s="54">
        <f>TWK!H701</f>
        <v>172.5</v>
      </c>
      <c r="I758" s="54" t="e">
        <f>TWK!#REF!</f>
        <v>#REF!</v>
      </c>
      <c r="K758" s="54">
        <f t="shared" ref="K758:R758" si="2961">IFERROR(AVERAGE(B755:B758),"n/a")</f>
        <v>329.58333333333331</v>
      </c>
      <c r="L758" s="54">
        <f t="shared" si="2961"/>
        <v>281.875</v>
      </c>
      <c r="M758" s="54">
        <f t="shared" si="2961"/>
        <v>277.70833333333331</v>
      </c>
      <c r="N758" s="54">
        <f t="shared" si="2961"/>
        <v>189.375</v>
      </c>
      <c r="O758" s="54">
        <f t="shared" si="2961"/>
        <v>206.04166666666666</v>
      </c>
      <c r="P758" s="54">
        <f t="shared" si="2961"/>
        <v>206.04166666666666</v>
      </c>
      <c r="Q758" s="54">
        <f t="shared" si="2961"/>
        <v>172.91666666666666</v>
      </c>
      <c r="R758" s="54" t="str">
        <f t="shared" si="2961"/>
        <v>n/a</v>
      </c>
      <c r="T758" s="54">
        <f t="shared" ref="T758:Z758" si="2962">IFERROR((K602+K654+K706)/3,"n/a")</f>
        <v>399.375</v>
      </c>
      <c r="U758" s="54">
        <f t="shared" si="2962"/>
        <v>337.63888888888891</v>
      </c>
      <c r="V758" s="54">
        <f t="shared" si="2962"/>
        <v>330.34722222222223</v>
      </c>
      <c r="W758" s="54">
        <f t="shared" si="2962"/>
        <v>225.3472222222222</v>
      </c>
      <c r="X758" s="54">
        <f t="shared" si="2962"/>
        <v>215.41666666666666</v>
      </c>
      <c r="Y758" s="54">
        <f t="shared" si="2962"/>
        <v>215.41666666666666</v>
      </c>
      <c r="Z758" s="54">
        <f t="shared" si="2962"/>
        <v>199.79166666666666</v>
      </c>
      <c r="AA758" s="54" t="e">
        <f t="shared" ref="AA758" si="2963">(R602+R654+R706)/3</f>
        <v>#VALUE!</v>
      </c>
      <c r="AC758" s="74">
        <f>+AF758-'Figure 10 data'!I970</f>
        <v>0</v>
      </c>
      <c r="AD758" s="54">
        <f t="shared" si="2893"/>
        <v>-16.744913928012515</v>
      </c>
      <c r="AE758" s="54">
        <f t="shared" si="2850"/>
        <v>-14.849856026326623</v>
      </c>
      <c r="AF758" s="54">
        <f t="shared" si="2815"/>
        <v>-15.997477401723781</v>
      </c>
      <c r="AG758" s="54">
        <f t="shared" si="2816"/>
        <v>-11.248073959938354</v>
      </c>
      <c r="AH758" s="54">
        <f t="shared" si="2817"/>
        <v>-1.3539651837524147</v>
      </c>
      <c r="AI758" s="54">
        <f t="shared" si="2818"/>
        <v>-1.3539651837524147</v>
      </c>
      <c r="AJ758" s="54">
        <f t="shared" si="2819"/>
        <v>-13.660062565172048</v>
      </c>
      <c r="AK758" s="54" t="e">
        <f t="shared" ref="AK758" si="2964">(I758/AA758-1)*100</f>
        <v>#REF!</v>
      </c>
      <c r="AM758" s="74">
        <f>AP758-'Figure 10 data'!H970</f>
        <v>0</v>
      </c>
      <c r="AN758" s="54">
        <f t="shared" si="2873"/>
        <v>5.0000000000000044</v>
      </c>
      <c r="AO758" s="54">
        <f t="shared" si="2852"/>
        <v>14.238410596026485</v>
      </c>
      <c r="AP758" s="54">
        <f t="shared" si="2786"/>
        <v>14.827586206896548</v>
      </c>
      <c r="AQ758" s="54">
        <f t="shared" si="2787"/>
        <v>15.384615384615374</v>
      </c>
      <c r="AR758" s="54">
        <f t="shared" si="2793"/>
        <v>27.500000000000014</v>
      </c>
      <c r="AS758" s="54">
        <f t="shared" si="2794"/>
        <v>27.500000000000014</v>
      </c>
      <c r="AT758" s="54">
        <f t="shared" si="2795"/>
        <v>2.4752475247524774</v>
      </c>
      <c r="AU758" s="54" t="e">
        <f t="shared" ref="AU758" si="2965">(I758/I706-1)*100</f>
        <v>#REF!</v>
      </c>
    </row>
    <row r="759" spans="1:47" x14ac:dyDescent="0.25">
      <c r="A759" s="12">
        <f t="shared" si="1977"/>
        <v>42892</v>
      </c>
      <c r="B759" s="54">
        <f>TWK!B702</f>
        <v>332.5</v>
      </c>
      <c r="C759" s="54">
        <f>TWK!C702</f>
        <v>272.5</v>
      </c>
      <c r="D759" s="54">
        <f>TWK!D702</f>
        <v>267.5</v>
      </c>
      <c r="E759" s="54">
        <f>TWK!E702</f>
        <v>185</v>
      </c>
      <c r="F759" s="54">
        <f>TWK!F702</f>
        <v>200</v>
      </c>
      <c r="G759" s="54">
        <f>TWK!G702</f>
        <v>200</v>
      </c>
      <c r="H759" s="54">
        <f>TWK!H702</f>
        <v>167.5</v>
      </c>
      <c r="I759" s="54" t="e">
        <f>TWK!#REF!</f>
        <v>#REF!</v>
      </c>
      <c r="K759" s="54">
        <f t="shared" ref="K759:R759" si="2966">IFERROR(AVERAGE(B756:B759),"n/a")</f>
        <v>326.45833333333331</v>
      </c>
      <c r="L759" s="54">
        <f t="shared" si="2966"/>
        <v>273.75</v>
      </c>
      <c r="M759" s="54">
        <f t="shared" si="2966"/>
        <v>268.33333333333331</v>
      </c>
      <c r="N759" s="54">
        <f t="shared" si="2966"/>
        <v>185.625</v>
      </c>
      <c r="O759" s="54">
        <f t="shared" si="2966"/>
        <v>204.79166666666666</v>
      </c>
      <c r="P759" s="54">
        <f t="shared" si="2966"/>
        <v>204.79166666666666</v>
      </c>
      <c r="Q759" s="54">
        <f t="shared" si="2966"/>
        <v>169.79166666666666</v>
      </c>
      <c r="R759" s="54" t="str">
        <f t="shared" si="2966"/>
        <v>n/a</v>
      </c>
      <c r="T759" s="54">
        <f t="shared" ref="T759:Z759" si="2967">IFERROR((K603+K655+K707)/3,"n/a")</f>
        <v>400.97222222222223</v>
      </c>
      <c r="U759" s="54">
        <f t="shared" si="2967"/>
        <v>336.66666666666663</v>
      </c>
      <c r="V759" s="54">
        <f t="shared" si="2967"/>
        <v>329.86111111111109</v>
      </c>
      <c r="W759" s="54">
        <f t="shared" si="2967"/>
        <v>223.54166666666666</v>
      </c>
      <c r="X759" s="54">
        <f t="shared" si="2967"/>
        <v>213.12499999999997</v>
      </c>
      <c r="Y759" s="54">
        <f t="shared" si="2967"/>
        <v>213.12499999999997</v>
      </c>
      <c r="Z759" s="54">
        <f t="shared" si="2967"/>
        <v>198.33333333333334</v>
      </c>
      <c r="AA759" s="54" t="e">
        <f t="shared" ref="AA759" si="2968">(R603+R655+R707)/3</f>
        <v>#VALUE!</v>
      </c>
      <c r="AC759" s="74">
        <f>+AF759-'Figure 10 data'!I971</f>
        <v>0</v>
      </c>
      <c r="AD759" s="54">
        <f t="shared" si="2893"/>
        <v>-17.076550051957049</v>
      </c>
      <c r="AE759" s="54">
        <f t="shared" si="2850"/>
        <v>-19.059405940594054</v>
      </c>
      <c r="AF759" s="54">
        <f t="shared" si="2815"/>
        <v>-18.905263157894737</v>
      </c>
      <c r="AG759" s="54">
        <f t="shared" si="2816"/>
        <v>-17.241379310344829</v>
      </c>
      <c r="AH759" s="54">
        <f t="shared" si="2817"/>
        <v>-6.1583577712609809</v>
      </c>
      <c r="AI759" s="54">
        <f t="shared" si="2818"/>
        <v>-6.1583577712609809</v>
      </c>
      <c r="AJ759" s="54">
        <f t="shared" si="2819"/>
        <v>-15.546218487394958</v>
      </c>
      <c r="AK759" s="54" t="e">
        <f t="shared" ref="AK759" si="2969">(I759/AA759-1)*100</f>
        <v>#REF!</v>
      </c>
      <c r="AM759" s="74">
        <f>AP759-'Figure 10 data'!H971</f>
        <v>0</v>
      </c>
      <c r="AN759" s="54">
        <f t="shared" si="2873"/>
        <v>-5.89622641509433</v>
      </c>
      <c r="AO759" s="54">
        <f t="shared" si="2852"/>
        <v>-6.0344827586206851</v>
      </c>
      <c r="AP759" s="54">
        <f t="shared" si="2786"/>
        <v>-2.1341463414634054</v>
      </c>
      <c r="AQ759" s="54">
        <f t="shared" si="2787"/>
        <v>2.7777777777777679</v>
      </c>
      <c r="AR759" s="54">
        <f t="shared" si="2793"/>
        <v>16.504854368932055</v>
      </c>
      <c r="AS759" s="54">
        <f t="shared" si="2794"/>
        <v>16.504854368932055</v>
      </c>
      <c r="AT759" s="54">
        <f t="shared" si="2795"/>
        <v>-5.1886792452830122</v>
      </c>
      <c r="AU759" s="54" t="e">
        <f t="shared" ref="AU759" si="2970">(I759/I707-1)*100</f>
        <v>#REF!</v>
      </c>
    </row>
    <row r="760" spans="1:47" x14ac:dyDescent="0.25">
      <c r="A760" s="12">
        <f t="shared" si="1977"/>
        <v>42899</v>
      </c>
      <c r="B760" s="54">
        <f>TWK!B703</f>
        <v>317.5</v>
      </c>
      <c r="C760" s="54">
        <f>TWK!C703</f>
        <v>260</v>
      </c>
      <c r="D760" s="54">
        <f>TWK!D703</f>
        <v>255</v>
      </c>
      <c r="E760" s="54">
        <f>TWK!E703</f>
        <v>182.5</v>
      </c>
      <c r="F760" s="54">
        <f>TWK!F703</f>
        <v>192.5</v>
      </c>
      <c r="G760" s="54">
        <f>TWK!G703</f>
        <v>192.5</v>
      </c>
      <c r="H760" s="54">
        <f>TWK!H703</f>
        <v>167.5</v>
      </c>
      <c r="I760" s="54" t="e">
        <f>TWK!#REF!</f>
        <v>#REF!</v>
      </c>
      <c r="K760" s="54">
        <f t="shared" ref="K760:R760" si="2971">IFERROR(AVERAGE(B757:B760),"n/a")</f>
        <v>326.45833333333331</v>
      </c>
      <c r="L760" s="54">
        <f t="shared" si="2971"/>
        <v>272.5</v>
      </c>
      <c r="M760" s="54">
        <f t="shared" si="2971"/>
        <v>265.83333333333331</v>
      </c>
      <c r="N760" s="54">
        <f t="shared" si="2971"/>
        <v>186.875</v>
      </c>
      <c r="O760" s="54">
        <f t="shared" si="2971"/>
        <v>202.91666666666666</v>
      </c>
      <c r="P760" s="54">
        <f t="shared" si="2971"/>
        <v>202.91666666666666</v>
      </c>
      <c r="Q760" s="54">
        <f t="shared" si="2971"/>
        <v>168.54166666666666</v>
      </c>
      <c r="R760" s="54" t="str">
        <f t="shared" si="2971"/>
        <v>n/a</v>
      </c>
      <c r="T760" s="54">
        <f t="shared" ref="T760:Z760" si="2972">IFERROR((K604+K656+K708)/3,"n/a")</f>
        <v>401.875</v>
      </c>
      <c r="U760" s="54">
        <f t="shared" si="2972"/>
        <v>343.68055555555549</v>
      </c>
      <c r="V760" s="54">
        <f t="shared" si="2972"/>
        <v>335.13888888888886</v>
      </c>
      <c r="W760" s="54">
        <f t="shared" si="2972"/>
        <v>232.22222222222226</v>
      </c>
      <c r="X760" s="54">
        <f t="shared" si="2972"/>
        <v>220.625</v>
      </c>
      <c r="Y760" s="54">
        <f t="shared" si="2972"/>
        <v>220.625</v>
      </c>
      <c r="Z760" s="54">
        <f t="shared" si="2972"/>
        <v>203.125</v>
      </c>
      <c r="AA760" s="54" t="e">
        <f t="shared" ref="AA760" si="2973">(R604+R656+R708)/3</f>
        <v>#VALUE!</v>
      </c>
      <c r="AC760" s="74">
        <f>+AF760-'Figure 10 data'!I972</f>
        <v>0</v>
      </c>
      <c r="AD760" s="54">
        <f t="shared" si="2893"/>
        <v>-20.995334370139972</v>
      </c>
      <c r="AE760" s="54">
        <f t="shared" si="2850"/>
        <v>-24.348353202667194</v>
      </c>
      <c r="AF760" s="54">
        <f t="shared" si="2815"/>
        <v>-23.912142561127226</v>
      </c>
      <c r="AG760" s="54">
        <f t="shared" si="2816"/>
        <v>-21.411483253588525</v>
      </c>
      <c r="AH760" s="54">
        <f t="shared" si="2817"/>
        <v>-12.747875354107652</v>
      </c>
      <c r="AI760" s="54">
        <f t="shared" si="2818"/>
        <v>-12.747875354107652</v>
      </c>
      <c r="AJ760" s="54">
        <f t="shared" si="2819"/>
        <v>-17.538461538461537</v>
      </c>
      <c r="AK760" s="54" t="e">
        <f t="shared" ref="AK760" si="2974">(I760/AA760-1)*100</f>
        <v>#REF!</v>
      </c>
      <c r="AM760" s="74">
        <f>AP760-'Figure 10 data'!H972</f>
        <v>0</v>
      </c>
      <c r="AN760" s="54">
        <f t="shared" si="2873"/>
        <v>-14.189189189189189</v>
      </c>
      <c r="AO760" s="54">
        <f t="shared" si="2852"/>
        <v>-19.379844961240313</v>
      </c>
      <c r="AP760" s="54">
        <f t="shared" si="2786"/>
        <v>-18.400000000000006</v>
      </c>
      <c r="AQ760" s="54">
        <f t="shared" si="2787"/>
        <v>-15.116279069767447</v>
      </c>
      <c r="AR760" s="54">
        <f t="shared" si="2793"/>
        <v>-1.2820512820512775</v>
      </c>
      <c r="AS760" s="54">
        <f t="shared" si="2794"/>
        <v>-1.2820512820512775</v>
      </c>
      <c r="AT760" s="54">
        <f t="shared" si="2795"/>
        <v>-12.987012987012992</v>
      </c>
      <c r="AU760" s="54" t="e">
        <f t="shared" ref="AU760" si="2975">(I760/I708-1)*100</f>
        <v>#REF!</v>
      </c>
    </row>
    <row r="761" spans="1:47" x14ac:dyDescent="0.25">
      <c r="A761" s="12">
        <f t="shared" si="1977"/>
        <v>42906</v>
      </c>
      <c r="B761" s="54">
        <f>TWK!B704</f>
        <v>342.5</v>
      </c>
      <c r="C761" s="54">
        <f>TWK!C704</f>
        <v>282.5</v>
      </c>
      <c r="D761" s="54">
        <f>TWK!D704</f>
        <v>295</v>
      </c>
      <c r="E761" s="54">
        <f>TWK!E704</f>
        <v>197.5</v>
      </c>
      <c r="F761" s="54">
        <f>TWK!F704</f>
        <v>195</v>
      </c>
      <c r="G761" s="54">
        <f>TWK!G704</f>
        <v>195</v>
      </c>
      <c r="H761" s="54">
        <f>TWK!H704</f>
        <v>177.5</v>
      </c>
      <c r="I761" s="54" t="e">
        <f>TWK!#REF!</f>
        <v>#REF!</v>
      </c>
      <c r="K761" s="54">
        <f t="shared" ref="K761:R761" si="2976">IFERROR(AVERAGE(B758:B761),"n/a")</f>
        <v>331.25</v>
      </c>
      <c r="L761" s="54">
        <f t="shared" si="2976"/>
        <v>275.625</v>
      </c>
      <c r="M761" s="54">
        <f t="shared" si="2976"/>
        <v>273.75</v>
      </c>
      <c r="N761" s="54">
        <f t="shared" si="2976"/>
        <v>191.25</v>
      </c>
      <c r="O761" s="54">
        <f t="shared" si="2976"/>
        <v>200</v>
      </c>
      <c r="P761" s="54">
        <f t="shared" si="2976"/>
        <v>200</v>
      </c>
      <c r="Q761" s="54">
        <f t="shared" si="2976"/>
        <v>171.25</v>
      </c>
      <c r="R761" s="54" t="str">
        <f t="shared" si="2976"/>
        <v>n/a</v>
      </c>
      <c r="T761" s="54">
        <f t="shared" ref="T761:Z761" si="2977">IFERROR((K605+K657+K709)/3,"n/a")</f>
        <v>420.81018518518522</v>
      </c>
      <c r="U761" s="54">
        <f t="shared" si="2977"/>
        <v>365.13888888888886</v>
      </c>
      <c r="V761" s="54">
        <f t="shared" si="2977"/>
        <v>350.9375</v>
      </c>
      <c r="W761" s="54">
        <f t="shared" si="2977"/>
        <v>253.02083333333334</v>
      </c>
      <c r="X761" s="54">
        <f t="shared" si="2977"/>
        <v>241.66666666666666</v>
      </c>
      <c r="Y761" s="54">
        <f t="shared" si="2977"/>
        <v>241.14583333333334</v>
      </c>
      <c r="Z761" s="54">
        <f t="shared" si="2977"/>
        <v>214.6875</v>
      </c>
      <c r="AA761" s="54" t="e">
        <f t="shared" ref="AA761" si="2978">(R605+R657+R709)/3</f>
        <v>#VALUE!</v>
      </c>
      <c r="AC761" s="74">
        <f>+AF761-'Figure 10 data'!I973</f>
        <v>0</v>
      </c>
      <c r="AD761" s="54">
        <f t="shared" si="2893"/>
        <v>-18.609384454590472</v>
      </c>
      <c r="AE761" s="54">
        <f t="shared" si="2850"/>
        <v>-22.63217953594522</v>
      </c>
      <c r="AF761" s="54">
        <f t="shared" si="2815"/>
        <v>-15.939447907390914</v>
      </c>
      <c r="AG761" s="54">
        <f t="shared" si="2816"/>
        <v>-21.943186496500623</v>
      </c>
      <c r="AH761" s="54">
        <f t="shared" si="2817"/>
        <v>-19.310344827586199</v>
      </c>
      <c r="AI761" s="54">
        <f t="shared" si="2818"/>
        <v>-19.136069114470843</v>
      </c>
      <c r="AJ761" s="54">
        <f t="shared" si="2819"/>
        <v>-17.321688500727806</v>
      </c>
      <c r="AK761" s="54" t="e">
        <f t="shared" ref="AK761" si="2979">(I761/AA761-1)*100</f>
        <v>#REF!</v>
      </c>
      <c r="AM761" s="74">
        <f>AP761-'Figure 10 data'!H973</f>
        <v>0</v>
      </c>
      <c r="AN761" s="54">
        <f t="shared" si="2873"/>
        <v>-25.945945945945947</v>
      </c>
      <c r="AO761" s="54">
        <f t="shared" si="2852"/>
        <v>-31.515151515151519</v>
      </c>
      <c r="AP761" s="54">
        <f t="shared" si="2786"/>
        <v>-27.160493827160494</v>
      </c>
      <c r="AQ761" s="54">
        <f t="shared" si="2787"/>
        <v>-34.166666666666664</v>
      </c>
      <c r="AR761" s="54">
        <f t="shared" si="2793"/>
        <v>-33.898305084745758</v>
      </c>
      <c r="AS761" s="54">
        <f t="shared" si="2794"/>
        <v>-33.898305084745758</v>
      </c>
      <c r="AT761" s="54">
        <f t="shared" si="2795"/>
        <v>-26.80412371134021</v>
      </c>
      <c r="AU761" s="54" t="e">
        <f t="shared" ref="AU761" si="2980">(I761/I709-1)*100</f>
        <v>#REF!</v>
      </c>
    </row>
    <row r="762" spans="1:47" x14ac:dyDescent="0.25">
      <c r="A762" s="12">
        <f t="shared" si="1977"/>
        <v>42913</v>
      </c>
      <c r="B762" s="54">
        <f>TWK!B705</f>
        <v>375</v>
      </c>
      <c r="C762" s="54">
        <f>TWK!C705</f>
        <v>310</v>
      </c>
      <c r="D762" s="54">
        <f>TWK!D705</f>
        <v>317.5</v>
      </c>
      <c r="E762" s="54">
        <f>TWK!E705</f>
        <v>215</v>
      </c>
      <c r="F762" s="54">
        <f>TWK!F705</f>
        <v>210</v>
      </c>
      <c r="G762" s="54">
        <f>TWK!G705</f>
        <v>210</v>
      </c>
      <c r="H762" s="54">
        <f>TWK!H705</f>
        <v>177.5</v>
      </c>
      <c r="I762" s="54" t="e">
        <f>TWK!#REF!</f>
        <v>#REF!</v>
      </c>
      <c r="K762" s="54">
        <f t="shared" ref="K762:R762" si="2981">IFERROR(AVERAGE(B759:B762),"n/a")</f>
        <v>341.875</v>
      </c>
      <c r="L762" s="54">
        <f t="shared" si="2981"/>
        <v>281.25</v>
      </c>
      <c r="M762" s="54">
        <f t="shared" si="2981"/>
        <v>283.75</v>
      </c>
      <c r="N762" s="54">
        <f t="shared" si="2981"/>
        <v>195</v>
      </c>
      <c r="O762" s="54">
        <f t="shared" si="2981"/>
        <v>199.375</v>
      </c>
      <c r="P762" s="54">
        <f t="shared" si="2981"/>
        <v>199.375</v>
      </c>
      <c r="Q762" s="54">
        <f t="shared" si="2981"/>
        <v>172.5</v>
      </c>
      <c r="R762" s="54" t="str">
        <f t="shared" si="2981"/>
        <v>n/a</v>
      </c>
      <c r="T762" s="54">
        <f t="shared" ref="T762:Z762" si="2982">IFERROR((K606+K658+K710)/3,"n/a")</f>
        <v>444.16666666666669</v>
      </c>
      <c r="U762" s="54">
        <f t="shared" si="2982"/>
        <v>385.83333333333331</v>
      </c>
      <c r="V762" s="54">
        <f t="shared" si="2982"/>
        <v>367.32638888888886</v>
      </c>
      <c r="W762" s="54">
        <f t="shared" si="2982"/>
        <v>269.82638888888886</v>
      </c>
      <c r="X762" s="54">
        <f t="shared" si="2982"/>
        <v>261.9444444444444</v>
      </c>
      <c r="Y762" s="54">
        <f t="shared" si="2982"/>
        <v>261.42361111111109</v>
      </c>
      <c r="Z762" s="54">
        <f t="shared" si="2982"/>
        <v>225.86805555555554</v>
      </c>
      <c r="AA762" s="54" t="e">
        <f t="shared" ref="AA762" si="2983">(R606+R658+R710)/3</f>
        <v>#VALUE!</v>
      </c>
      <c r="AC762" s="74">
        <f>+AF762-'Figure 10 data'!I974</f>
        <v>-0.2622482703895308</v>
      </c>
      <c r="AD762" s="54">
        <f t="shared" si="2893"/>
        <v>-15.572232645403384</v>
      </c>
      <c r="AE762" s="54">
        <f t="shared" si="2850"/>
        <v>-19.654427645788331</v>
      </c>
      <c r="AF762" s="54">
        <f t="shared" si="2815"/>
        <v>-13.564609131297845</v>
      </c>
      <c r="AG762" s="54">
        <f t="shared" si="2816"/>
        <v>-20.31913524642902</v>
      </c>
      <c r="AH762" s="54">
        <f t="shared" si="2817"/>
        <v>-19.83032873806998</v>
      </c>
      <c r="AI762" s="54">
        <f t="shared" si="2818"/>
        <v>-19.670606986319562</v>
      </c>
      <c r="AJ762" s="54">
        <f t="shared" si="2819"/>
        <v>-21.414296694850108</v>
      </c>
      <c r="AK762" s="54" t="e">
        <f t="shared" ref="AK762" si="2984">(I762/AA762-1)*100</f>
        <v>#REF!</v>
      </c>
      <c r="AM762" s="74">
        <f>AP762-'Figure 10 data'!H974</f>
        <v>0</v>
      </c>
      <c r="AN762" s="54">
        <f t="shared" si="2873"/>
        <v>-20.212765957446809</v>
      </c>
      <c r="AO762" s="54">
        <f t="shared" si="2852"/>
        <v>-23.926380368098155</v>
      </c>
      <c r="AP762" s="54">
        <f t="shared" si="2786"/>
        <v>-20.625000000000004</v>
      </c>
      <c r="AQ762" s="54">
        <f t="shared" si="2787"/>
        <v>-21.818181818181813</v>
      </c>
      <c r="AR762" s="54">
        <f t="shared" si="2793"/>
        <v>-22.935779816513758</v>
      </c>
      <c r="AS762" s="54">
        <f t="shared" si="2794"/>
        <v>-22.935779816513758</v>
      </c>
      <c r="AT762" s="54">
        <f t="shared" si="2795"/>
        <v>-28.282828282828287</v>
      </c>
      <c r="AU762" s="54" t="e">
        <f t="shared" ref="AU762" si="2985">(I762/I710-1)*100</f>
        <v>#REF!</v>
      </c>
    </row>
    <row r="763" spans="1:47" x14ac:dyDescent="0.25">
      <c r="A763" s="12">
        <f t="shared" si="1977"/>
        <v>42920</v>
      </c>
      <c r="B763" s="54">
        <f>TWK!B706</f>
        <v>325</v>
      </c>
      <c r="C763" s="54">
        <f>TWK!C706</f>
        <v>276.66666666666669</v>
      </c>
      <c r="D763" s="54">
        <f>TWK!D706</f>
        <v>288.33333333333331</v>
      </c>
      <c r="E763" s="54">
        <f>TWK!E706</f>
        <v>201.66666666666666</v>
      </c>
      <c r="F763" s="54">
        <f>TWK!F706</f>
        <v>206.66666666666666</v>
      </c>
      <c r="G763" s="54">
        <f>TWK!G706</f>
        <v>206.66666666666666</v>
      </c>
      <c r="H763" s="54">
        <f>TWK!H706</f>
        <v>176.66666666666666</v>
      </c>
      <c r="I763" s="54" t="e">
        <f>TWK!#REF!</f>
        <v>#REF!</v>
      </c>
      <c r="K763" s="54">
        <f t="shared" ref="K763:R763" si="2986">IFERROR(AVERAGE(B760:B763),"n/a")</f>
        <v>340</v>
      </c>
      <c r="L763" s="54">
        <f t="shared" si="2986"/>
        <v>282.29166666666669</v>
      </c>
      <c r="M763" s="54">
        <f t="shared" si="2986"/>
        <v>288.95833333333331</v>
      </c>
      <c r="N763" s="54">
        <f t="shared" si="2986"/>
        <v>199.16666666666666</v>
      </c>
      <c r="O763" s="54">
        <f t="shared" si="2986"/>
        <v>201.04166666666666</v>
      </c>
      <c r="P763" s="54">
        <f t="shared" si="2986"/>
        <v>201.04166666666666</v>
      </c>
      <c r="Q763" s="54">
        <f t="shared" si="2986"/>
        <v>174.79166666666666</v>
      </c>
      <c r="R763" s="54" t="str">
        <f t="shared" si="2986"/>
        <v>n/a</v>
      </c>
      <c r="T763" s="54">
        <f t="shared" ref="T763:Z763" si="2987">IFERROR((K607+K659+K711)/3,"n/a")</f>
        <v>462.22222222222217</v>
      </c>
      <c r="U763" s="54">
        <f t="shared" si="2987"/>
        <v>404.59722222222223</v>
      </c>
      <c r="V763" s="54">
        <f t="shared" si="2987"/>
        <v>389.0625</v>
      </c>
      <c r="W763" s="54">
        <f t="shared" si="2987"/>
        <v>283.50694444444446</v>
      </c>
      <c r="X763" s="54">
        <f t="shared" si="2987"/>
        <v>280.90277777777777</v>
      </c>
      <c r="Y763" s="54">
        <f t="shared" si="2987"/>
        <v>280.3819444444444</v>
      </c>
      <c r="Z763" s="54">
        <f t="shared" si="2987"/>
        <v>234.53472222222226</v>
      </c>
      <c r="AA763" s="54" t="e">
        <f t="shared" ref="AA763" si="2988">(R607+R659+R711)/3</f>
        <v>#VALUE!</v>
      </c>
      <c r="AC763" s="74">
        <f>+AF763-'Figure 10 data'!I975</f>
        <v>0</v>
      </c>
      <c r="AD763" s="54">
        <f t="shared" si="2893"/>
        <v>-29.687499999999989</v>
      </c>
      <c r="AE763" s="54">
        <f t="shared" si="2850"/>
        <v>-31.619237238680441</v>
      </c>
      <c r="AF763" s="54">
        <f t="shared" si="2815"/>
        <v>-25.890227576974567</v>
      </c>
      <c r="AG763" s="54">
        <f t="shared" si="2816"/>
        <v>-28.867115737905703</v>
      </c>
      <c r="AH763" s="54">
        <f t="shared" si="2817"/>
        <v>-26.42768850432633</v>
      </c>
      <c r="AI763" s="54">
        <f t="shared" si="2818"/>
        <v>-26.29102167182662</v>
      </c>
      <c r="AJ763" s="54">
        <f t="shared" si="2819"/>
        <v>-24.673555799011059</v>
      </c>
      <c r="AK763" s="54" t="e">
        <f t="shared" ref="AK763" si="2989">(I763/AA763-1)*100</f>
        <v>#REF!</v>
      </c>
      <c r="AM763" s="74">
        <f>AP763-'Figure 10 data'!H975</f>
        <v>0</v>
      </c>
      <c r="AN763" s="54">
        <f t="shared" si="2873"/>
        <v>-31.578947368421051</v>
      </c>
      <c r="AO763" s="54">
        <f t="shared" si="2852"/>
        <v>-39.526411657559194</v>
      </c>
      <c r="AP763" s="54">
        <f t="shared" si="2786"/>
        <v>-36.279926335174963</v>
      </c>
      <c r="AQ763" s="54">
        <f t="shared" si="2787"/>
        <v>-33.333333333333336</v>
      </c>
      <c r="AR763" s="54">
        <f t="shared" si="2793"/>
        <v>-34.391534391534393</v>
      </c>
      <c r="AS763" s="54">
        <f t="shared" si="2794"/>
        <v>-34.391534391534393</v>
      </c>
      <c r="AT763" s="54">
        <f t="shared" si="2795"/>
        <v>-32.698412698412703</v>
      </c>
      <c r="AU763" s="54" t="e">
        <f t="shared" ref="AU763" si="2990">(I763/I711-1)*100</f>
        <v>#REF!</v>
      </c>
    </row>
    <row r="764" spans="1:47" x14ac:dyDescent="0.25">
      <c r="A764" s="12">
        <f t="shared" si="1977"/>
        <v>42927</v>
      </c>
      <c r="B764" s="54">
        <f>TWK!B707</f>
        <v>368.33333333333331</v>
      </c>
      <c r="C764" s="54">
        <f>TWK!C707</f>
        <v>311.66666666666669</v>
      </c>
      <c r="D764" s="54">
        <f>TWK!D707</f>
        <v>311.66666666666669</v>
      </c>
      <c r="E764" s="54">
        <f>TWK!E707</f>
        <v>213.33333333333334</v>
      </c>
      <c r="F764" s="54">
        <f>TWK!F707</f>
        <v>216.66666666666666</v>
      </c>
      <c r="G764" s="54">
        <f>TWK!G707</f>
        <v>216.66666666666666</v>
      </c>
      <c r="H764" s="54">
        <f>TWK!H707</f>
        <v>183.33333333333334</v>
      </c>
      <c r="I764" s="54" t="e">
        <f>TWK!#REF!</f>
        <v>#REF!</v>
      </c>
      <c r="K764" s="54">
        <f t="shared" ref="K764:R764" si="2991">IFERROR(AVERAGE(B761:B764),"n/a")</f>
        <v>352.70833333333331</v>
      </c>
      <c r="L764" s="54">
        <f t="shared" si="2991"/>
        <v>295.20833333333337</v>
      </c>
      <c r="M764" s="54">
        <f t="shared" si="2991"/>
        <v>303.125</v>
      </c>
      <c r="N764" s="54">
        <f t="shared" si="2991"/>
        <v>206.875</v>
      </c>
      <c r="O764" s="54">
        <f t="shared" si="2991"/>
        <v>207.08333333333331</v>
      </c>
      <c r="P764" s="54">
        <f t="shared" si="2991"/>
        <v>207.08333333333331</v>
      </c>
      <c r="Q764" s="54">
        <f t="shared" si="2991"/>
        <v>178.75</v>
      </c>
      <c r="R764" s="54" t="str">
        <f t="shared" si="2991"/>
        <v>n/a</v>
      </c>
      <c r="T764" s="54">
        <f t="shared" ref="T764:Z764" si="2992">IFERROR((K608+K660+K712)/3,"n/a")</f>
        <v>497.22222222222217</v>
      </c>
      <c r="U764" s="54">
        <f t="shared" si="2992"/>
        <v>415.22222222222223</v>
      </c>
      <c r="V764" s="54">
        <f t="shared" si="2992"/>
        <v>396.28472222222223</v>
      </c>
      <c r="W764" s="54">
        <f t="shared" si="2992"/>
        <v>286.5625</v>
      </c>
      <c r="X764" s="54">
        <f t="shared" si="2992"/>
        <v>292.43055555555554</v>
      </c>
      <c r="Y764" s="54">
        <f t="shared" si="2992"/>
        <v>291.90972222222223</v>
      </c>
      <c r="Z764" s="54">
        <f t="shared" si="2992"/>
        <v>237.45138888888891</v>
      </c>
      <c r="AA764" s="54" t="e">
        <f t="shared" ref="AA764" si="2993">(R608+R660+R712)/3</f>
        <v>#VALUE!</v>
      </c>
      <c r="AC764" s="74">
        <f>+AF764-'Figure 10 data'!I976</f>
        <v>0</v>
      </c>
      <c r="AD764" s="54">
        <f t="shared" si="2893"/>
        <v>-25.921787709497202</v>
      </c>
      <c r="AE764" s="54">
        <f t="shared" si="2850"/>
        <v>-24.939791276424938</v>
      </c>
      <c r="AF764" s="54">
        <f t="shared" si="2815"/>
        <v>-21.352843248926657</v>
      </c>
      <c r="AG764" s="54">
        <f t="shared" si="2816"/>
        <v>-25.554343874954554</v>
      </c>
      <c r="AH764" s="54">
        <f t="shared" si="2817"/>
        <v>-25.908335312277366</v>
      </c>
      <c r="AI764" s="54">
        <f t="shared" si="2818"/>
        <v>-25.776138931842517</v>
      </c>
      <c r="AJ764" s="54">
        <f t="shared" si="2819"/>
        <v>-22.79121457608283</v>
      </c>
      <c r="AK764" s="54" t="e">
        <f t="shared" ref="AK764" si="2994">(I764/AA764-1)*100</f>
        <v>#REF!</v>
      </c>
      <c r="AM764" s="74">
        <f>AP764-'Figure 10 data'!H976</f>
        <v>0</v>
      </c>
      <c r="AN764" s="54">
        <f t="shared" si="2873"/>
        <v>-19.047619047619047</v>
      </c>
      <c r="AO764" s="54">
        <f t="shared" si="2852"/>
        <v>-24.444444444444436</v>
      </c>
      <c r="AP764" s="54">
        <f t="shared" si="2786"/>
        <v>-19.569892473118276</v>
      </c>
      <c r="AQ764" s="54">
        <f t="shared" si="2787"/>
        <v>-20.987654320987648</v>
      </c>
      <c r="AR764" s="54">
        <f t="shared" si="2793"/>
        <v>-19.753086419753085</v>
      </c>
      <c r="AS764" s="54">
        <f t="shared" si="2794"/>
        <v>-19.753086419753085</v>
      </c>
      <c r="AT764" s="54">
        <f t="shared" si="2795"/>
        <v>-21.146953405017921</v>
      </c>
      <c r="AU764" s="54" t="e">
        <f t="shared" ref="AU764" si="2995">(I764/I712-1)*100</f>
        <v>#REF!</v>
      </c>
    </row>
    <row r="765" spans="1:47" x14ac:dyDescent="0.25">
      <c r="A765" s="12">
        <f t="shared" si="1977"/>
        <v>42934</v>
      </c>
      <c r="B765" s="54">
        <f>TWK!B708</f>
        <v>362.5</v>
      </c>
      <c r="C765" s="54">
        <f>TWK!C708</f>
        <v>307.5</v>
      </c>
      <c r="D765" s="54">
        <f>TWK!D708</f>
        <v>307.5</v>
      </c>
      <c r="E765" s="54">
        <f>TWK!E708</f>
        <v>230</v>
      </c>
      <c r="F765" s="54">
        <f>TWK!F708</f>
        <v>242.5</v>
      </c>
      <c r="G765" s="54">
        <f>TWK!G708</f>
        <v>242.5</v>
      </c>
      <c r="H765" s="54">
        <f>TWK!H708</f>
        <v>185</v>
      </c>
      <c r="I765" s="54" t="e">
        <f>TWK!#REF!</f>
        <v>#REF!</v>
      </c>
      <c r="K765" s="54">
        <f t="shared" ref="K765:R765" si="2996">IFERROR(AVERAGE(B762:B765),"n/a")</f>
        <v>357.70833333333331</v>
      </c>
      <c r="L765" s="54">
        <f t="shared" si="2996"/>
        <v>301.45833333333337</v>
      </c>
      <c r="M765" s="54">
        <f t="shared" si="2996"/>
        <v>306.25</v>
      </c>
      <c r="N765" s="54">
        <f t="shared" si="2996"/>
        <v>215</v>
      </c>
      <c r="O765" s="54">
        <f t="shared" si="2996"/>
        <v>218.95833333333331</v>
      </c>
      <c r="P765" s="54">
        <f t="shared" si="2996"/>
        <v>218.95833333333331</v>
      </c>
      <c r="Q765" s="54">
        <f t="shared" si="2996"/>
        <v>180.625</v>
      </c>
      <c r="R765" s="54" t="str">
        <f t="shared" si="2996"/>
        <v>n/a</v>
      </c>
      <c r="T765" s="54">
        <f t="shared" ref="T765:Z765" si="2997">IFERROR((K609+K661+K713)/3,"n/a")</f>
        <v>507.98611111111114</v>
      </c>
      <c r="U765" s="54">
        <f t="shared" si="2997"/>
        <v>441.05555555555549</v>
      </c>
      <c r="V765" s="54">
        <f t="shared" si="2997"/>
        <v>409.3657407407407</v>
      </c>
      <c r="W765" s="54">
        <f t="shared" si="2997"/>
        <v>291.25</v>
      </c>
      <c r="X765" s="54">
        <f t="shared" si="2997"/>
        <v>306.45833333333331</v>
      </c>
      <c r="Y765" s="54">
        <f t="shared" si="2997"/>
        <v>306.45833333333331</v>
      </c>
      <c r="Z765" s="54">
        <f t="shared" si="2997"/>
        <v>244.72222222222226</v>
      </c>
      <c r="AA765" s="54" t="e">
        <f t="shared" ref="AA765" si="2998">(R609+R661+R713)/3</f>
        <v>#VALUE!</v>
      </c>
      <c r="AC765" s="74">
        <f>+AF765-'Figure 10 data'!I977</f>
        <v>0</v>
      </c>
      <c r="AD765" s="54">
        <f t="shared" si="2893"/>
        <v>-28.639781271360221</v>
      </c>
      <c r="AE765" s="54">
        <f t="shared" si="2850"/>
        <v>-30.280891799974796</v>
      </c>
      <c r="AF765" s="54">
        <f t="shared" si="2815"/>
        <v>-24.883797202085422</v>
      </c>
      <c r="AG765" s="54">
        <f t="shared" si="2816"/>
        <v>-21.030042918454939</v>
      </c>
      <c r="AH765" s="54">
        <f t="shared" si="2817"/>
        <v>-20.870156356220249</v>
      </c>
      <c r="AI765" s="54">
        <f t="shared" si="2818"/>
        <v>-20.870156356220249</v>
      </c>
      <c r="AJ765" s="54">
        <f t="shared" si="2819"/>
        <v>-24.404086265607273</v>
      </c>
      <c r="AK765" s="54" t="e">
        <f t="shared" ref="AK765" si="2999">(I765/AA765-1)*100</f>
        <v>#REF!</v>
      </c>
      <c r="AM765" s="74">
        <f>AP765-'Figure 10 data'!H977</f>
        <v>0</v>
      </c>
      <c r="AN765" s="54">
        <f t="shared" si="2873"/>
        <v>-30.064308681672035</v>
      </c>
      <c r="AO765" s="54">
        <f t="shared" si="2852"/>
        <v>-32.541133455210236</v>
      </c>
      <c r="AP765" s="54">
        <f t="shared" si="2786"/>
        <v>-27.103911497431842</v>
      </c>
      <c r="AQ765" s="54">
        <f t="shared" si="2787"/>
        <v>-23.333333333333329</v>
      </c>
      <c r="AR765" s="54">
        <f t="shared" si="2793"/>
        <v>-16.857142857142861</v>
      </c>
      <c r="AS765" s="54">
        <f t="shared" si="2794"/>
        <v>-16.857142857142861</v>
      </c>
      <c r="AT765" s="54">
        <f t="shared" si="2795"/>
        <v>-32.317073170731703</v>
      </c>
      <c r="AU765" s="54" t="e">
        <f t="shared" ref="AU765" si="3000">(I765/I713-1)*100</f>
        <v>#REF!</v>
      </c>
    </row>
    <row r="766" spans="1:47" x14ac:dyDescent="0.25">
      <c r="A766" s="12">
        <f t="shared" si="1977"/>
        <v>42941</v>
      </c>
      <c r="B766" s="54">
        <f>TWK!B709</f>
        <v>352.5</v>
      </c>
      <c r="C766" s="54">
        <f>TWK!C709</f>
        <v>302.5</v>
      </c>
      <c r="D766" s="54">
        <f>TWK!D709</f>
        <v>297.5</v>
      </c>
      <c r="E766" s="54">
        <f>TWK!E709</f>
        <v>225</v>
      </c>
      <c r="F766" s="54">
        <f>TWK!F709</f>
        <v>275</v>
      </c>
      <c r="G766" s="54">
        <f>TWK!G709</f>
        <v>275</v>
      </c>
      <c r="H766" s="54">
        <f>TWK!H709</f>
        <v>182.5</v>
      </c>
      <c r="I766" s="54" t="e">
        <f>TWK!#REF!</f>
        <v>#REF!</v>
      </c>
      <c r="K766" s="54">
        <f t="shared" ref="K766:R766" si="3001">IFERROR(AVERAGE(B763:B766),"n/a")</f>
        <v>352.08333333333331</v>
      </c>
      <c r="L766" s="54">
        <f t="shared" si="3001"/>
        <v>299.58333333333337</v>
      </c>
      <c r="M766" s="54">
        <f t="shared" si="3001"/>
        <v>301.25</v>
      </c>
      <c r="N766" s="54">
        <f t="shared" si="3001"/>
        <v>217.5</v>
      </c>
      <c r="O766" s="54">
        <f t="shared" si="3001"/>
        <v>235.20833333333331</v>
      </c>
      <c r="P766" s="54">
        <f t="shared" si="3001"/>
        <v>235.20833333333331</v>
      </c>
      <c r="Q766" s="54">
        <f t="shared" si="3001"/>
        <v>181.875</v>
      </c>
      <c r="R766" s="54" t="str">
        <f t="shared" si="3001"/>
        <v>n/a</v>
      </c>
      <c r="T766" s="54">
        <f t="shared" ref="T766:Z766" si="3002">IFERROR((K610+K662+K714)/3,"n/a")</f>
        <v>498.47222222222217</v>
      </c>
      <c r="U766" s="54">
        <f t="shared" si="3002"/>
        <v>446.49537037037038</v>
      </c>
      <c r="V766" s="54">
        <f t="shared" si="3002"/>
        <v>420.43055555555549</v>
      </c>
      <c r="W766" s="54">
        <f t="shared" si="3002"/>
        <v>298.8194444444444</v>
      </c>
      <c r="X766" s="54">
        <f t="shared" si="3002"/>
        <v>321.31944444444451</v>
      </c>
      <c r="Y766" s="54">
        <f t="shared" si="3002"/>
        <v>321.31944444444451</v>
      </c>
      <c r="Z766" s="54">
        <f t="shared" si="3002"/>
        <v>256.11111111111109</v>
      </c>
      <c r="AA766" s="54" t="e">
        <f t="shared" ref="AA766" si="3003">(R610+R662+R714)/3</f>
        <v>#VALUE!</v>
      </c>
      <c r="AC766" s="74">
        <f>+AF766-'Figure 10 data'!I978</f>
        <v>0</v>
      </c>
      <c r="AD766" s="54">
        <f t="shared" si="2893"/>
        <v>-29.28392309835608</v>
      </c>
      <c r="AE766" s="54">
        <f t="shared" si="2850"/>
        <v>-32.250137386850263</v>
      </c>
      <c r="AF766" s="54">
        <f t="shared" si="2815"/>
        <v>-29.239205840573479</v>
      </c>
      <c r="AG766" s="54">
        <f t="shared" si="2816"/>
        <v>-24.703695096444335</v>
      </c>
      <c r="AH766" s="54">
        <f t="shared" si="2817"/>
        <v>-14.415387940350133</v>
      </c>
      <c r="AI766" s="54">
        <f t="shared" si="2818"/>
        <v>-14.415387940350133</v>
      </c>
      <c r="AJ766" s="54">
        <f t="shared" si="2819"/>
        <v>-28.741865509761379</v>
      </c>
      <c r="AK766" s="54" t="e">
        <f t="shared" ref="AK766" si="3004">(I766/AA766-1)*100</f>
        <v>#REF!</v>
      </c>
      <c r="AM766" s="74">
        <f>AP766-'Figure 10 data'!H978</f>
        <v>0</v>
      </c>
      <c r="AN766" s="54">
        <f t="shared" si="2873"/>
        <v>-28.787878787878785</v>
      </c>
      <c r="AO766" s="54">
        <f t="shared" si="2852"/>
        <v>-28.823529411764703</v>
      </c>
      <c r="AP766" s="54">
        <f t="shared" si="2786"/>
        <v>-24.683544303797468</v>
      </c>
      <c r="AQ766" s="54">
        <f t="shared" si="2787"/>
        <v>-22.413793103448278</v>
      </c>
      <c r="AR766" s="54">
        <f t="shared" si="2793"/>
        <v>-5.1724137931034475</v>
      </c>
      <c r="AS766" s="54">
        <f t="shared" si="2794"/>
        <v>-5.1724137931034475</v>
      </c>
      <c r="AT766" s="54">
        <f t="shared" si="2795"/>
        <v>-29.126213592233007</v>
      </c>
      <c r="AU766" s="54" t="e">
        <f t="shared" ref="AU766" si="3005">(I766/I714-1)*100</f>
        <v>#REF!</v>
      </c>
    </row>
    <row r="767" spans="1:47" x14ac:dyDescent="0.25">
      <c r="A767" s="12">
        <f t="shared" si="1977"/>
        <v>42948</v>
      </c>
      <c r="B767" s="54">
        <f>TWK!B710</f>
        <v>352.5</v>
      </c>
      <c r="C767" s="54">
        <f>TWK!C710</f>
        <v>297.5</v>
      </c>
      <c r="D767" s="54">
        <f>TWK!D710</f>
        <v>297.5</v>
      </c>
      <c r="E767" s="54">
        <f>TWK!E710</f>
        <v>210</v>
      </c>
      <c r="F767" s="54">
        <f>TWK!F710</f>
        <v>253.5</v>
      </c>
      <c r="G767" s="54">
        <f>TWK!G710</f>
        <v>253.5</v>
      </c>
      <c r="H767" s="54">
        <f>TWK!H710</f>
        <v>185</v>
      </c>
      <c r="I767" s="54" t="e">
        <f>TWK!#REF!</f>
        <v>#REF!</v>
      </c>
      <c r="K767" s="54">
        <f t="shared" ref="K767:R767" si="3006">IFERROR(AVERAGE(B764:B767),"n/a")</f>
        <v>358.95833333333331</v>
      </c>
      <c r="L767" s="54">
        <f t="shared" si="3006"/>
        <v>304.79166666666669</v>
      </c>
      <c r="M767" s="54">
        <f t="shared" si="3006"/>
        <v>303.54166666666669</v>
      </c>
      <c r="N767" s="54">
        <f t="shared" si="3006"/>
        <v>219.58333333333334</v>
      </c>
      <c r="O767" s="54">
        <f t="shared" si="3006"/>
        <v>246.91666666666666</v>
      </c>
      <c r="P767" s="54">
        <f t="shared" si="3006"/>
        <v>246.91666666666666</v>
      </c>
      <c r="Q767" s="54">
        <f t="shared" si="3006"/>
        <v>183.95833333333334</v>
      </c>
      <c r="R767" s="54" t="str">
        <f t="shared" si="3006"/>
        <v>n/a</v>
      </c>
      <c r="T767" s="54">
        <f t="shared" ref="T767:Z767" si="3007">IFERROR((K611+K663+K715)/3,"n/a")</f>
        <v>490.27777777777783</v>
      </c>
      <c r="U767" s="54">
        <f t="shared" si="3007"/>
        <v>435.27777777777777</v>
      </c>
      <c r="V767" s="54">
        <f t="shared" si="3007"/>
        <v>417.58333333333331</v>
      </c>
      <c r="W767" s="54">
        <f t="shared" si="3007"/>
        <v>307.77777777777777</v>
      </c>
      <c r="X767" s="54">
        <f t="shared" si="3007"/>
        <v>336.59722222222223</v>
      </c>
      <c r="Y767" s="54">
        <f t="shared" si="3007"/>
        <v>336.59722222222223</v>
      </c>
      <c r="Z767" s="54">
        <f t="shared" si="3007"/>
        <v>268.625</v>
      </c>
      <c r="AA767" s="54" t="e">
        <f t="shared" ref="AA767" si="3008">(R611+R663+R715)/3</f>
        <v>#VALUE!</v>
      </c>
      <c r="AC767" s="74">
        <f>+AF767-'Figure 10 data'!I979</f>
        <v>0</v>
      </c>
      <c r="AD767" s="54">
        <f t="shared" si="2893"/>
        <v>-28.101983002832863</v>
      </c>
      <c r="AE767" s="54">
        <f t="shared" si="2850"/>
        <v>-31.652839821314615</v>
      </c>
      <c r="AF767" s="54">
        <f t="shared" si="2815"/>
        <v>-28.75673518259828</v>
      </c>
      <c r="AG767" s="54">
        <f t="shared" si="2816"/>
        <v>-31.768953068592054</v>
      </c>
      <c r="AH767" s="54">
        <f t="shared" si="2817"/>
        <v>-24.687435527130187</v>
      </c>
      <c r="AI767" s="54">
        <f t="shared" si="2818"/>
        <v>-24.687435527130187</v>
      </c>
      <c r="AJ767" s="54">
        <f t="shared" si="2819"/>
        <v>-31.130758492322009</v>
      </c>
      <c r="AK767" s="54" t="e">
        <f t="shared" ref="AK767" si="3009">(I767/AA767-1)*100</f>
        <v>#REF!</v>
      </c>
      <c r="AM767" s="74">
        <f>AP767-'Figure 10 data'!H979</f>
        <v>0</v>
      </c>
      <c r="AN767" s="54">
        <f t="shared" si="2873"/>
        <v>-28.787878787878785</v>
      </c>
      <c r="AO767" s="54">
        <f t="shared" si="2852"/>
        <v>-29.166666666666664</v>
      </c>
      <c r="AP767" s="54">
        <f t="shared" si="2786"/>
        <v>-24.203821656050948</v>
      </c>
      <c r="AQ767" s="54">
        <f t="shared" si="2787"/>
        <v>-28.205128205128204</v>
      </c>
      <c r="AR767" s="54">
        <f t="shared" si="2793"/>
        <v>-18.879999999999995</v>
      </c>
      <c r="AS767" s="54">
        <f t="shared" si="2794"/>
        <v>-18.879999999999995</v>
      </c>
      <c r="AT767" s="54">
        <f t="shared" si="2795"/>
        <v>-27.450980392156865</v>
      </c>
      <c r="AU767" s="54" t="e">
        <f t="shared" ref="AU767" si="3010">(I767/I715-1)*100</f>
        <v>#REF!</v>
      </c>
    </row>
    <row r="768" spans="1:47" x14ac:dyDescent="0.25">
      <c r="A768" s="12">
        <f t="shared" si="1977"/>
        <v>42955</v>
      </c>
      <c r="B768" s="54">
        <f>TWK!B711</f>
        <v>327.5</v>
      </c>
      <c r="C768" s="54">
        <f>TWK!C711</f>
        <v>295</v>
      </c>
      <c r="D768" s="54">
        <f>TWK!D711</f>
        <v>295</v>
      </c>
      <c r="E768" s="54">
        <f>TWK!E711</f>
        <v>200</v>
      </c>
      <c r="F768" s="54">
        <f>TWK!F711</f>
        <v>247.5</v>
      </c>
      <c r="G768" s="54">
        <f>TWK!G711</f>
        <v>247.5</v>
      </c>
      <c r="H768" s="54">
        <f>TWK!H711</f>
        <v>170</v>
      </c>
      <c r="I768" s="54" t="e">
        <f>TWK!#REF!</f>
        <v>#REF!</v>
      </c>
      <c r="K768" s="54">
        <f t="shared" ref="K768:R768" si="3011">IFERROR(AVERAGE(B765:B768),"n/a")</f>
        <v>348.75</v>
      </c>
      <c r="L768" s="54">
        <f t="shared" si="3011"/>
        <v>300.625</v>
      </c>
      <c r="M768" s="54">
        <f t="shared" si="3011"/>
        <v>299.375</v>
      </c>
      <c r="N768" s="54">
        <f t="shared" si="3011"/>
        <v>216.25</v>
      </c>
      <c r="O768" s="54">
        <f t="shared" si="3011"/>
        <v>254.625</v>
      </c>
      <c r="P768" s="54">
        <f t="shared" si="3011"/>
        <v>254.625</v>
      </c>
      <c r="Q768" s="54">
        <f t="shared" si="3011"/>
        <v>180.625</v>
      </c>
      <c r="R768" s="54" t="str">
        <f t="shared" si="3011"/>
        <v>n/a</v>
      </c>
      <c r="T768" s="54">
        <f t="shared" ref="T768:Z768" si="3012">IFERROR((K612+K664+K716)/3,"n/a")</f>
        <v>506.80555555555549</v>
      </c>
      <c r="U768" s="54">
        <f t="shared" si="3012"/>
        <v>435.27777777777783</v>
      </c>
      <c r="V768" s="54">
        <f t="shared" si="3012"/>
        <v>414.80555555555549</v>
      </c>
      <c r="W768" s="54">
        <f t="shared" si="3012"/>
        <v>315</v>
      </c>
      <c r="X768" s="54">
        <f t="shared" si="3012"/>
        <v>349.16666666666669</v>
      </c>
      <c r="Y768" s="54">
        <f t="shared" si="3012"/>
        <v>349.16666666666669</v>
      </c>
      <c r="Z768" s="54">
        <f t="shared" si="3012"/>
        <v>282.4444444444444</v>
      </c>
      <c r="AA768" s="54" t="e">
        <f t="shared" ref="AA768" si="3013">(R612+R664+R716)/3</f>
        <v>#VALUE!</v>
      </c>
      <c r="AC768" s="74">
        <f>+AF768-'Figure 10 data'!I980</f>
        <v>0</v>
      </c>
      <c r="AD768" s="54">
        <f t="shared" si="2893"/>
        <v>-35.379556042751425</v>
      </c>
      <c r="AE768" s="54">
        <f t="shared" si="2850"/>
        <v>-32.227185705169127</v>
      </c>
      <c r="AF768" s="54">
        <f t="shared" si="2815"/>
        <v>-28.882341123685784</v>
      </c>
      <c r="AG768" s="54">
        <f t="shared" si="2816"/>
        <v>-36.507936507936513</v>
      </c>
      <c r="AH768" s="54">
        <f t="shared" si="2817"/>
        <v>-29.116945107398571</v>
      </c>
      <c r="AI768" s="54">
        <f t="shared" si="2818"/>
        <v>-29.116945107398571</v>
      </c>
      <c r="AJ768" s="54">
        <f t="shared" si="2819"/>
        <v>-39.811172305271427</v>
      </c>
      <c r="AK768" s="54" t="e">
        <f t="shared" ref="AK768" si="3014">(I768/AA768-1)*100</f>
        <v>#REF!</v>
      </c>
      <c r="AM768" s="74">
        <f>AP768-'Figure 10 data'!H980</f>
        <v>0</v>
      </c>
      <c r="AN768" s="54">
        <f t="shared" si="2873"/>
        <v>-31.052631578947366</v>
      </c>
      <c r="AO768" s="54">
        <f t="shared" si="2852"/>
        <v>-24.840764331210185</v>
      </c>
      <c r="AP768" s="54">
        <f t="shared" si="2786"/>
        <v>-18.620689655172416</v>
      </c>
      <c r="AQ768" s="54">
        <f t="shared" si="2787"/>
        <v>-27.27272727272727</v>
      </c>
      <c r="AR768" s="54">
        <f t="shared" si="2793"/>
        <v>-17.500000000000004</v>
      </c>
      <c r="AS768" s="54">
        <f t="shared" si="2794"/>
        <v>-17.500000000000004</v>
      </c>
      <c r="AT768" s="54">
        <f t="shared" si="2795"/>
        <v>-31.313131313131315</v>
      </c>
      <c r="AU768" s="54" t="e">
        <f t="shared" ref="AU768" si="3015">(I768/I716-1)*100</f>
        <v>#REF!</v>
      </c>
    </row>
    <row r="769" spans="1:47" x14ac:dyDescent="0.25">
      <c r="A769" s="12">
        <f t="shared" si="1977"/>
        <v>42962</v>
      </c>
      <c r="B769" s="54">
        <f>TWK!B712</f>
        <v>407.5</v>
      </c>
      <c r="C769" s="54">
        <f>TWK!C712</f>
        <v>307.5</v>
      </c>
      <c r="D769" s="54">
        <f>TWK!D712</f>
        <v>307.5</v>
      </c>
      <c r="E769" s="54">
        <f>TWK!E712</f>
        <v>210</v>
      </c>
      <c r="F769" s="54">
        <f>TWK!F712</f>
        <v>250</v>
      </c>
      <c r="G769" s="54">
        <f>TWK!G712</f>
        <v>250</v>
      </c>
      <c r="H769" s="54">
        <f>TWK!H712</f>
        <v>185</v>
      </c>
      <c r="I769" s="54" t="e">
        <f>TWK!#REF!</f>
        <v>#REF!</v>
      </c>
      <c r="K769" s="54">
        <f t="shared" ref="K769:R769" si="3016">IFERROR(AVERAGE(B766:B769),"n/a")</f>
        <v>360</v>
      </c>
      <c r="L769" s="54">
        <f t="shared" si="3016"/>
        <v>300.625</v>
      </c>
      <c r="M769" s="54">
        <f t="shared" si="3016"/>
        <v>299.375</v>
      </c>
      <c r="N769" s="54">
        <f t="shared" si="3016"/>
        <v>211.25</v>
      </c>
      <c r="O769" s="54">
        <f t="shared" si="3016"/>
        <v>256.5</v>
      </c>
      <c r="P769" s="54">
        <f t="shared" si="3016"/>
        <v>256.5</v>
      </c>
      <c r="Q769" s="54">
        <f t="shared" si="3016"/>
        <v>180.625</v>
      </c>
      <c r="R769" s="54" t="str">
        <f t="shared" si="3016"/>
        <v>n/a</v>
      </c>
      <c r="T769" s="54">
        <f t="shared" ref="T769:Z769" si="3017">IFERROR((K613+K665+K717)/3,"n/a")</f>
        <v>492.15277777777777</v>
      </c>
      <c r="U769" s="54">
        <f t="shared" si="3017"/>
        <v>421.45833333333331</v>
      </c>
      <c r="V769" s="54">
        <f t="shared" si="3017"/>
        <v>400.625</v>
      </c>
      <c r="W769" s="54">
        <f t="shared" si="3017"/>
        <v>311.52777777777777</v>
      </c>
      <c r="X769" s="54">
        <f t="shared" si="3017"/>
        <v>350.20833333333331</v>
      </c>
      <c r="Y769" s="54">
        <f t="shared" si="3017"/>
        <v>350.20833333333331</v>
      </c>
      <c r="Z769" s="54">
        <f t="shared" si="3017"/>
        <v>291.91666666666669</v>
      </c>
      <c r="AA769" s="54" t="e">
        <f t="shared" ref="AA769" si="3018">(R613+R665+R717)/3</f>
        <v>#VALUE!</v>
      </c>
      <c r="AC769" s="74">
        <f>+AF769-'Figure 10 data'!I981</f>
        <v>0</v>
      </c>
      <c r="AD769" s="54">
        <f t="shared" si="2893"/>
        <v>-17.200507972343726</v>
      </c>
      <c r="AE769" s="54">
        <f t="shared" si="2850"/>
        <v>-27.039050914483443</v>
      </c>
      <c r="AF769" s="54">
        <f t="shared" si="2815"/>
        <v>-23.244929797191883</v>
      </c>
      <c r="AG769" s="54">
        <f t="shared" si="2816"/>
        <v>-32.590280873829691</v>
      </c>
      <c r="AH769" s="54">
        <f t="shared" si="2817"/>
        <v>-28.613920285544314</v>
      </c>
      <c r="AI769" s="54">
        <f t="shared" si="2818"/>
        <v>-28.613920285544314</v>
      </c>
      <c r="AJ769" s="54">
        <f t="shared" si="2819"/>
        <v>-36.625749357693408</v>
      </c>
      <c r="AK769" s="54" t="e">
        <f t="shared" ref="AK769" si="3019">(I769/AA769-1)*100</f>
        <v>#REF!</v>
      </c>
      <c r="AM769" s="74">
        <f>AP769-'Figure 10 data'!H981</f>
        <v>0</v>
      </c>
      <c r="AN769" s="54">
        <f t="shared" si="2873"/>
        <v>-15.104166666666663</v>
      </c>
      <c r="AO769" s="54">
        <f t="shared" si="2852"/>
        <v>-23.124999999999996</v>
      </c>
      <c r="AP769" s="54">
        <f t="shared" si="2786"/>
        <v>-21.153846153846157</v>
      </c>
      <c r="AQ769" s="54">
        <f t="shared" si="2787"/>
        <v>-19.999999999999996</v>
      </c>
      <c r="AR769" s="54">
        <f t="shared" si="2793"/>
        <v>-21.875</v>
      </c>
      <c r="AS769" s="54">
        <f t="shared" si="2794"/>
        <v>-21.875</v>
      </c>
      <c r="AT769" s="54">
        <f t="shared" si="2795"/>
        <v>-26</v>
      </c>
      <c r="AU769" s="54" t="e">
        <f t="shared" ref="AU769" si="3020">(I769/I717-1)*100</f>
        <v>#REF!</v>
      </c>
    </row>
    <row r="770" spans="1:47" x14ac:dyDescent="0.25">
      <c r="A770" s="12">
        <f t="shared" si="1977"/>
        <v>42969</v>
      </c>
      <c r="B770" s="54">
        <f>TWK!B713</f>
        <v>417.33333333333331</v>
      </c>
      <c r="C770" s="54">
        <f>TWK!C713</f>
        <v>334.33333333333331</v>
      </c>
      <c r="D770" s="54">
        <f>TWK!D713</f>
        <v>341.66666666666669</v>
      </c>
      <c r="E770" s="54">
        <f>TWK!E713</f>
        <v>235</v>
      </c>
      <c r="F770" s="54">
        <f>TWK!F713</f>
        <v>291.66666666666669</v>
      </c>
      <c r="G770" s="54">
        <f>TWK!G713</f>
        <v>291.66666666666669</v>
      </c>
      <c r="H770" s="54">
        <f>TWK!H713</f>
        <v>203.33333333333334</v>
      </c>
      <c r="I770" s="54" t="e">
        <f>TWK!#REF!</f>
        <v>#REF!</v>
      </c>
      <c r="K770" s="54">
        <f t="shared" ref="K770:R770" si="3021">IFERROR(AVERAGE(B767:B770),"n/a")</f>
        <v>376.20833333333331</v>
      </c>
      <c r="L770" s="54">
        <f t="shared" si="3021"/>
        <v>308.58333333333331</v>
      </c>
      <c r="M770" s="54">
        <f t="shared" si="3021"/>
        <v>310.41666666666669</v>
      </c>
      <c r="N770" s="54">
        <f t="shared" si="3021"/>
        <v>213.75</v>
      </c>
      <c r="O770" s="54">
        <f t="shared" si="3021"/>
        <v>260.66666666666669</v>
      </c>
      <c r="P770" s="54">
        <f t="shared" si="3021"/>
        <v>260.66666666666669</v>
      </c>
      <c r="Q770" s="54">
        <f t="shared" si="3021"/>
        <v>185.83333333333334</v>
      </c>
      <c r="R770" s="54" t="str">
        <f t="shared" si="3021"/>
        <v>n/a</v>
      </c>
      <c r="T770" s="54">
        <f t="shared" ref="T770:Z770" si="3022">IFERROR((K614+K666+K718)/3,"n/a")</f>
        <v>480.6712962962963</v>
      </c>
      <c r="U770" s="54">
        <f t="shared" si="3022"/>
        <v>412.1180555555556</v>
      </c>
      <c r="V770" s="54">
        <f t="shared" si="3022"/>
        <v>391.77083333333331</v>
      </c>
      <c r="W770" s="54">
        <f t="shared" si="3022"/>
        <v>317.1875</v>
      </c>
      <c r="X770" s="54">
        <f t="shared" si="3022"/>
        <v>356.28472222222223</v>
      </c>
      <c r="Y770" s="54">
        <f t="shared" si="3022"/>
        <v>356.28472222222223</v>
      </c>
      <c r="Z770" s="54">
        <f t="shared" si="3022"/>
        <v>304.48611111111109</v>
      </c>
      <c r="AA770" s="54" t="e">
        <f t="shared" ref="AA770" si="3023">(R614+R666+R718)/3</f>
        <v>#VALUE!</v>
      </c>
      <c r="AC770" s="74">
        <f>+AF770-'Figure 10 data'!I982</f>
        <v>0</v>
      </c>
      <c r="AD770" s="54">
        <f t="shared" si="2893"/>
        <v>-13.176980496026969</v>
      </c>
      <c r="AE770" s="54">
        <f t="shared" si="2850"/>
        <v>-18.874378633414789</v>
      </c>
      <c r="AF770" s="54">
        <f t="shared" si="2815"/>
        <v>-12.789151821324108</v>
      </c>
      <c r="AG770" s="54">
        <f t="shared" si="2816"/>
        <v>-25.911330049261082</v>
      </c>
      <c r="AH770" s="54">
        <f t="shared" si="2817"/>
        <v>-18.136633856349281</v>
      </c>
      <c r="AI770" s="54">
        <f t="shared" si="2818"/>
        <v>-18.136633856349281</v>
      </c>
      <c r="AJ770" s="54">
        <f t="shared" si="2819"/>
        <v>-33.220818318660761</v>
      </c>
      <c r="AK770" s="54" t="e">
        <f t="shared" ref="AK770" si="3024">(I770/AA770-1)*100</f>
        <v>#REF!</v>
      </c>
      <c r="AM770" s="74">
        <f>AP770-'Figure 10 data'!H982</f>
        <v>0</v>
      </c>
      <c r="AN770" s="54">
        <f t="shared" si="2873"/>
        <v>-10.730837789661319</v>
      </c>
      <c r="AO770" s="54">
        <f t="shared" si="2852"/>
        <v>-19.920159680638726</v>
      </c>
      <c r="AP770" s="54">
        <f t="shared" si="2786"/>
        <v>-12.393162393162394</v>
      </c>
      <c r="AQ770" s="54">
        <f t="shared" si="2787"/>
        <v>-12.149532710280376</v>
      </c>
      <c r="AR770" s="54">
        <f t="shared" si="2793"/>
        <v>-10.256410256410254</v>
      </c>
      <c r="AS770" s="54">
        <f t="shared" si="2794"/>
        <v>-10.256410256410254</v>
      </c>
      <c r="AT770" s="54">
        <f t="shared" si="2795"/>
        <v>-21.035598705501613</v>
      </c>
      <c r="AU770" s="54" t="e">
        <f t="shared" ref="AU770" si="3025">(I770/I718-1)*100</f>
        <v>#REF!</v>
      </c>
    </row>
    <row r="771" spans="1:47" x14ac:dyDescent="0.25">
      <c r="A771" s="12">
        <f t="shared" si="1977"/>
        <v>42976</v>
      </c>
      <c r="B771" s="54">
        <f>TWK!B714</f>
        <v>387.5</v>
      </c>
      <c r="C771" s="54">
        <f>TWK!C714</f>
        <v>335</v>
      </c>
      <c r="D771" s="54">
        <f>TWK!D714</f>
        <v>335</v>
      </c>
      <c r="E771" s="54">
        <f>TWK!E714</f>
        <v>230</v>
      </c>
      <c r="F771" s="54">
        <f>TWK!F714</f>
        <v>297.5</v>
      </c>
      <c r="G771" s="54">
        <f>TWK!G714</f>
        <v>297.5</v>
      </c>
      <c r="H771" s="54">
        <f>TWK!H714</f>
        <v>205</v>
      </c>
      <c r="I771" s="54" t="e">
        <f>TWK!#REF!</f>
        <v>#REF!</v>
      </c>
      <c r="K771" s="54">
        <f t="shared" ref="K771:R771" si="3026">IFERROR(AVERAGE(B768:B771),"n/a")</f>
        <v>384.95833333333331</v>
      </c>
      <c r="L771" s="54">
        <f t="shared" si="3026"/>
        <v>317.95833333333331</v>
      </c>
      <c r="M771" s="54">
        <f t="shared" si="3026"/>
        <v>319.79166666666669</v>
      </c>
      <c r="N771" s="54">
        <f t="shared" si="3026"/>
        <v>218.75</v>
      </c>
      <c r="O771" s="54">
        <f t="shared" si="3026"/>
        <v>271.66666666666669</v>
      </c>
      <c r="P771" s="54">
        <f t="shared" si="3026"/>
        <v>271.66666666666669</v>
      </c>
      <c r="Q771" s="54">
        <f t="shared" si="3026"/>
        <v>190.83333333333334</v>
      </c>
      <c r="R771" s="54" t="str">
        <f t="shared" si="3026"/>
        <v>n/a</v>
      </c>
      <c r="T771" s="54">
        <f t="shared" ref="T771:Z771" si="3027">IFERROR((K615+K667+K719)/3,"n/a")</f>
        <v>478.75</v>
      </c>
      <c r="U771" s="54">
        <f t="shared" si="3027"/>
        <v>422.53472222222223</v>
      </c>
      <c r="V771" s="54">
        <f t="shared" si="3027"/>
        <v>407.84722222222223</v>
      </c>
      <c r="W771" s="54">
        <f t="shared" si="3027"/>
        <v>341.84027777777777</v>
      </c>
      <c r="X771" s="54">
        <f t="shared" si="3027"/>
        <v>375.3125</v>
      </c>
      <c r="Y771" s="54">
        <f t="shared" si="3027"/>
        <v>375.3125</v>
      </c>
      <c r="Z771" s="54">
        <f t="shared" si="3027"/>
        <v>338.51388888888891</v>
      </c>
      <c r="AA771" s="54" t="e">
        <f t="shared" ref="AA771" si="3028">(R615+R667+R719)/3</f>
        <v>#VALUE!</v>
      </c>
      <c r="AC771" s="74">
        <f>+AF771-'Figure 10 data'!I983</f>
        <v>0</v>
      </c>
      <c r="AD771" s="54">
        <f t="shared" si="2893"/>
        <v>-19.060052219321143</v>
      </c>
      <c r="AE771" s="54">
        <f t="shared" si="2850"/>
        <v>-20.716574903443174</v>
      </c>
      <c r="AF771" s="54">
        <f t="shared" si="2815"/>
        <v>-17.861399625404395</v>
      </c>
      <c r="AG771" s="54">
        <f t="shared" si="2816"/>
        <v>-32.717115286947681</v>
      </c>
      <c r="AH771" s="54">
        <f t="shared" si="2817"/>
        <v>-20.73272273105745</v>
      </c>
      <c r="AI771" s="54">
        <f t="shared" si="2818"/>
        <v>-20.73272273105745</v>
      </c>
      <c r="AJ771" s="54">
        <f t="shared" si="2819"/>
        <v>-39.441184917736848</v>
      </c>
      <c r="AK771" s="54" t="e">
        <f t="shared" ref="AK771" si="3029">(I771/AA771-1)*100</f>
        <v>#REF!</v>
      </c>
      <c r="AM771" s="74">
        <f>AP771-'Figure 10 data'!H983</f>
        <v>0</v>
      </c>
      <c r="AN771" s="54">
        <f t="shared" si="2873"/>
        <v>-17.989417989417987</v>
      </c>
      <c r="AO771" s="54">
        <f t="shared" si="2852"/>
        <v>-20.238095238095234</v>
      </c>
      <c r="AP771" s="54">
        <f t="shared" si="2786"/>
        <v>-12.987012987012992</v>
      </c>
      <c r="AQ771" s="54">
        <f t="shared" si="2787"/>
        <v>-17.117117117117118</v>
      </c>
      <c r="AR771" s="54">
        <f t="shared" si="2793"/>
        <v>-10.526315789473683</v>
      </c>
      <c r="AS771" s="54">
        <f t="shared" si="2794"/>
        <v>-10.526315789473683</v>
      </c>
      <c r="AT771" s="54">
        <f t="shared" si="2795"/>
        <v>-25.454545454545453</v>
      </c>
      <c r="AU771" s="54" t="e">
        <f t="shared" ref="AU771" si="3030">(I771/I719-1)*100</f>
        <v>#REF!</v>
      </c>
    </row>
    <row r="772" spans="1:47" x14ac:dyDescent="0.25">
      <c r="A772" s="12">
        <f t="shared" si="1977"/>
        <v>42983</v>
      </c>
      <c r="B772" s="54">
        <f>TWK!B715</f>
        <v>375</v>
      </c>
      <c r="C772" s="54">
        <f>TWK!C715</f>
        <v>340</v>
      </c>
      <c r="D772" s="54">
        <f>TWK!D715</f>
        <v>337.5</v>
      </c>
      <c r="E772" s="54">
        <f>TWK!E715</f>
        <v>220</v>
      </c>
      <c r="F772" s="54">
        <f>TWK!F715</f>
        <v>295</v>
      </c>
      <c r="G772" s="54">
        <f>TWK!G715</f>
        <v>295</v>
      </c>
      <c r="H772" s="54">
        <f>TWK!H715</f>
        <v>210</v>
      </c>
      <c r="I772" s="54" t="e">
        <f>TWK!#REF!</f>
        <v>#REF!</v>
      </c>
      <c r="K772" s="54">
        <f t="shared" ref="K772:R772" si="3031">IFERROR(AVERAGE(B769:B772),"n/a")</f>
        <v>396.83333333333331</v>
      </c>
      <c r="L772" s="54">
        <f t="shared" si="3031"/>
        <v>329.20833333333331</v>
      </c>
      <c r="M772" s="54">
        <f t="shared" si="3031"/>
        <v>330.41666666666669</v>
      </c>
      <c r="N772" s="54">
        <f t="shared" si="3031"/>
        <v>223.75</v>
      </c>
      <c r="O772" s="54">
        <f t="shared" si="3031"/>
        <v>283.54166666666669</v>
      </c>
      <c r="P772" s="54">
        <f t="shared" si="3031"/>
        <v>283.54166666666669</v>
      </c>
      <c r="Q772" s="54">
        <f t="shared" si="3031"/>
        <v>200.83333333333334</v>
      </c>
      <c r="R772" s="54" t="str">
        <f t="shared" si="3031"/>
        <v>n/a</v>
      </c>
      <c r="T772" s="54">
        <f t="shared" ref="T772:Z772" si="3032">IFERROR((K616+K668+K720)/3,"n/a")</f>
        <v>476.04166666666669</v>
      </c>
      <c r="U772" s="54">
        <f t="shared" si="3032"/>
        <v>441.5625</v>
      </c>
      <c r="V772" s="54">
        <f t="shared" si="3032"/>
        <v>438.95833333333331</v>
      </c>
      <c r="W772" s="54">
        <f t="shared" si="3032"/>
        <v>377.60416666666669</v>
      </c>
      <c r="X772" s="54">
        <f t="shared" si="3032"/>
        <v>409.0069444444444</v>
      </c>
      <c r="Y772" s="54">
        <f t="shared" si="3032"/>
        <v>409.0069444444444</v>
      </c>
      <c r="Z772" s="54">
        <f t="shared" si="3032"/>
        <v>380.8055555555556</v>
      </c>
      <c r="AA772" s="54" t="e">
        <f t="shared" ref="AA772" si="3033">(R616+R668+R720)/3</f>
        <v>#VALUE!</v>
      </c>
      <c r="AC772" s="74">
        <f>+AF772-'Figure 10 data'!I984</f>
        <v>0</v>
      </c>
      <c r="AD772" s="54">
        <f t="shared" si="2893"/>
        <v>-21.225382932166305</v>
      </c>
      <c r="AE772" s="54">
        <f t="shared" si="2850"/>
        <v>-23.000707714083511</v>
      </c>
      <c r="AF772" s="54">
        <f t="shared" si="2815"/>
        <v>-23.113431419079255</v>
      </c>
      <c r="AG772" s="54">
        <f t="shared" si="2816"/>
        <v>-41.73793103448277</v>
      </c>
      <c r="AH772" s="54">
        <f t="shared" si="2817"/>
        <v>-27.874085267500881</v>
      </c>
      <c r="AI772" s="54">
        <f t="shared" si="2818"/>
        <v>-27.874085267500881</v>
      </c>
      <c r="AJ772" s="54">
        <f t="shared" si="2819"/>
        <v>-44.853745714494131</v>
      </c>
      <c r="AK772" s="54" t="e">
        <f t="shared" ref="AK772" si="3034">(I772/AA772-1)*100</f>
        <v>#REF!</v>
      </c>
      <c r="AM772" s="74">
        <f>AP772-'Figure 10 data'!H984</f>
        <v>0</v>
      </c>
      <c r="AN772" s="54">
        <f t="shared" si="2873"/>
        <v>-15.73033707865169</v>
      </c>
      <c r="AO772" s="54">
        <f t="shared" si="2852"/>
        <v>-19.047619047619047</v>
      </c>
      <c r="AP772" s="54">
        <f t="shared" si="2786"/>
        <v>-16.666666666666664</v>
      </c>
      <c r="AQ772" s="54">
        <f t="shared" si="2787"/>
        <v>-27.27272727272727</v>
      </c>
      <c r="AR772" s="54">
        <f t="shared" si="2793"/>
        <v>-11.544227886056968</v>
      </c>
      <c r="AS772" s="54">
        <f t="shared" si="2794"/>
        <v>-11.544227886056968</v>
      </c>
      <c r="AT772" s="54">
        <f t="shared" si="2795"/>
        <v>-32.258064516129039</v>
      </c>
      <c r="AU772" s="54" t="e">
        <f t="shared" ref="AU772" si="3035">(I772/I720-1)*100</f>
        <v>#REF!</v>
      </c>
    </row>
    <row r="773" spans="1:47" x14ac:dyDescent="0.25">
      <c r="A773" s="12">
        <f t="shared" si="1977"/>
        <v>42990</v>
      </c>
      <c r="B773" s="54">
        <f>TWK!B716</f>
        <v>392.5</v>
      </c>
      <c r="C773" s="54">
        <f>TWK!C716</f>
        <v>345</v>
      </c>
      <c r="D773" s="54">
        <f>TWK!D716</f>
        <v>345</v>
      </c>
      <c r="E773" s="54">
        <f>TWK!E716</f>
        <v>257.5</v>
      </c>
      <c r="F773" s="54">
        <f>TWK!F716</f>
        <v>375</v>
      </c>
      <c r="G773" s="54">
        <f>TWK!G716</f>
        <v>375</v>
      </c>
      <c r="H773" s="54">
        <f>TWK!H716</f>
        <v>250</v>
      </c>
      <c r="I773" s="54" t="e">
        <f>TWK!#REF!</f>
        <v>#REF!</v>
      </c>
      <c r="K773" s="54">
        <f t="shared" ref="K773:R773" si="3036">IFERROR(AVERAGE(B770:B773),"n/a")</f>
        <v>393.08333333333331</v>
      </c>
      <c r="L773" s="54">
        <f t="shared" si="3036"/>
        <v>338.58333333333331</v>
      </c>
      <c r="M773" s="54">
        <f t="shared" si="3036"/>
        <v>339.79166666666669</v>
      </c>
      <c r="N773" s="54">
        <f t="shared" si="3036"/>
        <v>235.625</v>
      </c>
      <c r="O773" s="54">
        <f t="shared" si="3036"/>
        <v>314.79166666666669</v>
      </c>
      <c r="P773" s="54">
        <f t="shared" si="3036"/>
        <v>314.79166666666669</v>
      </c>
      <c r="Q773" s="54">
        <f t="shared" si="3036"/>
        <v>217.08333333333334</v>
      </c>
      <c r="R773" s="54" t="str">
        <f t="shared" si="3036"/>
        <v>n/a</v>
      </c>
      <c r="T773" s="54">
        <f t="shared" ref="T773:Z773" si="3037">IFERROR((K617+K669+K721)/3,"n/a")</f>
        <v>486.11111111111109</v>
      </c>
      <c r="U773" s="54">
        <f t="shared" si="3037"/>
        <v>466.07638888888891</v>
      </c>
      <c r="V773" s="54">
        <f t="shared" si="3037"/>
        <v>471.73611111111109</v>
      </c>
      <c r="W773" s="54">
        <f t="shared" si="3037"/>
        <v>420.9375</v>
      </c>
      <c r="X773" s="54">
        <f t="shared" si="3037"/>
        <v>457.20138888888886</v>
      </c>
      <c r="Y773" s="54">
        <f t="shared" si="3037"/>
        <v>457.20138888888886</v>
      </c>
      <c r="Z773" s="54">
        <f t="shared" si="3037"/>
        <v>417.22222222222217</v>
      </c>
      <c r="AA773" s="54" t="e">
        <f t="shared" ref="AA773" si="3038">(R617+R669+R721)/3</f>
        <v>#VALUE!</v>
      </c>
      <c r="AC773" s="74">
        <f>+AF773-'Figure 10 data'!I985</f>
        <v>0</v>
      </c>
      <c r="AD773" s="54">
        <f t="shared" si="2893"/>
        <v>-19.257142857142849</v>
      </c>
      <c r="AE773" s="54">
        <f t="shared" si="2850"/>
        <v>-25.97779929970946</v>
      </c>
      <c r="AF773" s="54">
        <f t="shared" si="2815"/>
        <v>-26.865891358751647</v>
      </c>
      <c r="AG773" s="54">
        <f t="shared" si="2816"/>
        <v>-38.827023014105421</v>
      </c>
      <c r="AH773" s="54">
        <f t="shared" si="2817"/>
        <v>-17.979251788507977</v>
      </c>
      <c r="AI773" s="54">
        <f t="shared" si="2818"/>
        <v>-17.979251788507977</v>
      </c>
      <c r="AJ773" s="54">
        <f t="shared" si="2819"/>
        <v>-40.07989347536617</v>
      </c>
      <c r="AK773" s="54" t="e">
        <f t="shared" ref="AK773" si="3039">(I773/AA773-1)*100</f>
        <v>#REF!</v>
      </c>
      <c r="AM773" s="74">
        <f>AP773-'Figure 10 data'!H985</f>
        <v>0</v>
      </c>
      <c r="AN773" s="54">
        <f t="shared" si="2873"/>
        <v>-17.077464788732389</v>
      </c>
      <c r="AO773" s="54">
        <f t="shared" si="2852"/>
        <v>-21.886792452830196</v>
      </c>
      <c r="AP773" s="54">
        <f t="shared" si="2786"/>
        <v>-20.38461538461538</v>
      </c>
      <c r="AQ773" s="54">
        <f t="shared" si="2787"/>
        <v>-22.556390977443609</v>
      </c>
      <c r="AR773" s="54">
        <f t="shared" si="2793"/>
        <v>-14.28571428571429</v>
      </c>
      <c r="AS773" s="54">
        <f t="shared" si="2794"/>
        <v>-14.28571428571429</v>
      </c>
      <c r="AT773" s="54">
        <f t="shared" si="2795"/>
        <v>-25.925925925925931</v>
      </c>
      <c r="AU773" s="54" t="e">
        <f t="shared" ref="AU773" si="3040">(I773/I721-1)*100</f>
        <v>#REF!</v>
      </c>
    </row>
    <row r="774" spans="1:47" x14ac:dyDescent="0.25">
      <c r="A774" s="12">
        <f t="shared" si="1977"/>
        <v>42997</v>
      </c>
      <c r="B774" s="54">
        <f>TWK!B717</f>
        <v>473.33333333333331</v>
      </c>
      <c r="C774" s="54">
        <f>TWK!C717</f>
        <v>432.66666666666669</v>
      </c>
      <c r="D774" s="54">
        <f>TWK!D717</f>
        <v>435</v>
      </c>
      <c r="E774" s="54">
        <f>TWK!E717</f>
        <v>375</v>
      </c>
      <c r="F774" s="54">
        <f>TWK!F717</f>
        <v>439.33333333333331</v>
      </c>
      <c r="G774" s="54">
        <f>TWK!G717</f>
        <v>439.33333333333331</v>
      </c>
      <c r="H774" s="54">
        <f>TWK!H717</f>
        <v>317.5</v>
      </c>
      <c r="I774" s="54" t="e">
        <f>TWK!#REF!</f>
        <v>#REF!</v>
      </c>
      <c r="K774" s="54">
        <f t="shared" ref="K774:R774" si="3041">IFERROR(AVERAGE(B771:B774),"n/a")</f>
        <v>407.08333333333331</v>
      </c>
      <c r="L774" s="54">
        <f t="shared" si="3041"/>
        <v>363.16666666666669</v>
      </c>
      <c r="M774" s="54">
        <f t="shared" si="3041"/>
        <v>363.125</v>
      </c>
      <c r="N774" s="54">
        <f t="shared" si="3041"/>
        <v>270.625</v>
      </c>
      <c r="O774" s="54">
        <f t="shared" si="3041"/>
        <v>351.70833333333331</v>
      </c>
      <c r="P774" s="54">
        <f t="shared" si="3041"/>
        <v>351.70833333333331</v>
      </c>
      <c r="Q774" s="54">
        <f t="shared" si="3041"/>
        <v>245.625</v>
      </c>
      <c r="R774" s="54" t="str">
        <f t="shared" si="3041"/>
        <v>n/a</v>
      </c>
      <c r="T774" s="54">
        <f t="shared" ref="T774:Z774" si="3042">IFERROR((K618+K670+K722)/3,"n/a")</f>
        <v>523.54166666666663</v>
      </c>
      <c r="U774" s="54">
        <f t="shared" si="3042"/>
        <v>517.32638888888891</v>
      </c>
      <c r="V774" s="54">
        <f t="shared" si="3042"/>
        <v>525.59027777777771</v>
      </c>
      <c r="W774" s="54">
        <f t="shared" si="3042"/>
        <v>478.50694444444451</v>
      </c>
      <c r="X774" s="54">
        <f t="shared" si="3042"/>
        <v>531.99305555555554</v>
      </c>
      <c r="Y774" s="54">
        <f t="shared" si="3042"/>
        <v>531.99305555555554</v>
      </c>
      <c r="Z774" s="54">
        <f t="shared" si="3042"/>
        <v>475.86805555555549</v>
      </c>
      <c r="AA774" s="54" t="e">
        <f t="shared" ref="AA774" si="3043">(R618+R670+R722)/3</f>
        <v>#VALUE!</v>
      </c>
      <c r="AC774" s="74">
        <f>+AF774-'Figure 10 data'!I986</f>
        <v>0</v>
      </c>
      <c r="AD774" s="54">
        <f t="shared" si="2893"/>
        <v>-9.5901313171508065</v>
      </c>
      <c r="AE774" s="54">
        <f t="shared" si="2850"/>
        <v>-16.364856701792064</v>
      </c>
      <c r="AF774" s="54">
        <f t="shared" si="2815"/>
        <v>-17.235912003699539</v>
      </c>
      <c r="AG774" s="54">
        <f t="shared" si="2816"/>
        <v>-21.631231405558392</v>
      </c>
      <c r="AH774" s="54">
        <f t="shared" si="2817"/>
        <v>-17.417468377563406</v>
      </c>
      <c r="AI774" s="54">
        <f t="shared" si="2818"/>
        <v>-17.417468377563406</v>
      </c>
      <c r="AJ774" s="54">
        <f t="shared" si="2819"/>
        <v>-33.279824881430123</v>
      </c>
      <c r="AK774" s="54" t="e">
        <f t="shared" ref="AK774" si="3044">(I774/AA774-1)*100</f>
        <v>#REF!</v>
      </c>
      <c r="AM774" s="74">
        <f>AP774-'Figure 10 data'!H986</f>
        <v>0</v>
      </c>
      <c r="AN774" s="54">
        <f t="shared" si="2873"/>
        <v>0.17636684303350414</v>
      </c>
      <c r="AO774" s="54">
        <f t="shared" si="2852"/>
        <v>-2.2222222222222143</v>
      </c>
      <c r="AP774" s="54">
        <f t="shared" si="2786"/>
        <v>4.1916167664670656</v>
      </c>
      <c r="AQ774" s="54">
        <f t="shared" si="2787"/>
        <v>19.999999999999996</v>
      </c>
      <c r="AR774" s="54">
        <f t="shared" si="2793"/>
        <v>2.1705426356589008</v>
      </c>
      <c r="AS774" s="54">
        <f t="shared" si="2794"/>
        <v>2.1705426356589008</v>
      </c>
      <c r="AT774" s="54">
        <f t="shared" si="2795"/>
        <v>1.6000000000000014</v>
      </c>
      <c r="AU774" s="54" t="e">
        <f t="shared" ref="AU774" si="3045">(I774/I722-1)*100</f>
        <v>#REF!</v>
      </c>
    </row>
    <row r="775" spans="1:47" x14ac:dyDescent="0.25">
      <c r="A775" s="12">
        <f t="shared" si="1977"/>
        <v>43004</v>
      </c>
      <c r="B775" s="54">
        <f>TWK!B718</f>
        <v>600</v>
      </c>
      <c r="C775" s="54">
        <f>TWK!C718</f>
        <v>575</v>
      </c>
      <c r="D775" s="54">
        <f>TWK!D718</f>
        <v>612.5</v>
      </c>
      <c r="E775" s="54">
        <f>TWK!E718</f>
        <v>512.5</v>
      </c>
      <c r="F775" s="54">
        <f>TWK!F718</f>
        <v>625</v>
      </c>
      <c r="G775" s="54">
        <f>TWK!G718</f>
        <v>625</v>
      </c>
      <c r="H775" s="54">
        <f>TWK!H718</f>
        <v>475</v>
      </c>
      <c r="I775" s="54" t="e">
        <f>TWK!#REF!</f>
        <v>#REF!</v>
      </c>
      <c r="K775" s="54">
        <f t="shared" ref="K775:R775" si="3046">IFERROR(AVERAGE(B772:B775),"n/a")</f>
        <v>460.20833333333331</v>
      </c>
      <c r="L775" s="54">
        <f t="shared" si="3046"/>
        <v>423.16666666666669</v>
      </c>
      <c r="M775" s="54">
        <f t="shared" si="3046"/>
        <v>432.5</v>
      </c>
      <c r="N775" s="54">
        <f t="shared" si="3046"/>
        <v>341.25</v>
      </c>
      <c r="O775" s="54">
        <f t="shared" si="3046"/>
        <v>433.58333333333331</v>
      </c>
      <c r="P775" s="54">
        <f t="shared" si="3046"/>
        <v>433.58333333333331</v>
      </c>
      <c r="Q775" s="54">
        <f t="shared" si="3046"/>
        <v>313.125</v>
      </c>
      <c r="R775" s="54" t="str">
        <f t="shared" si="3046"/>
        <v>n/a</v>
      </c>
      <c r="T775" s="54">
        <f t="shared" ref="T775:Z775" si="3047">IFERROR((K619+K671+K723)/3,"n/a")</f>
        <v>573.88888888888891</v>
      </c>
      <c r="U775" s="54">
        <f t="shared" si="3047"/>
        <v>583.92361111111109</v>
      </c>
      <c r="V775" s="54">
        <f t="shared" si="3047"/>
        <v>597.84722222222229</v>
      </c>
      <c r="W775" s="54">
        <f t="shared" si="3047"/>
        <v>539.96527777777783</v>
      </c>
      <c r="X775" s="54">
        <f t="shared" si="3047"/>
        <v>618.59027777777771</v>
      </c>
      <c r="Y775" s="54">
        <f t="shared" si="3047"/>
        <v>618.59027777777771</v>
      </c>
      <c r="Z775" s="54">
        <f t="shared" si="3047"/>
        <v>537.46527777777771</v>
      </c>
      <c r="AA775" s="54" t="e">
        <f t="shared" ref="AA775" si="3048">(R619+R671+R723)/3</f>
        <v>#VALUE!</v>
      </c>
      <c r="AC775" s="74">
        <f>+AF775-'Figure 10 data'!I987</f>
        <v>0</v>
      </c>
      <c r="AD775" s="54">
        <f t="shared" si="2893"/>
        <v>4.5498547918683352</v>
      </c>
      <c r="AE775" s="54">
        <f t="shared" si="2850"/>
        <v>-1.5282154962240502</v>
      </c>
      <c r="AF775" s="54">
        <f t="shared" si="2815"/>
        <v>2.4509234522011702</v>
      </c>
      <c r="AG775" s="54">
        <f t="shared" si="2816"/>
        <v>-5.0864896148157808</v>
      </c>
      <c r="AH775" s="54">
        <f t="shared" si="2817"/>
        <v>1.0361821794627302</v>
      </c>
      <c r="AI775" s="54">
        <f t="shared" si="2818"/>
        <v>1.0361821794627302</v>
      </c>
      <c r="AJ775" s="54">
        <f t="shared" si="2819"/>
        <v>-11.622197816396396</v>
      </c>
      <c r="AK775" s="54" t="e">
        <f t="shared" ref="AK775" si="3049">(I775/AA775-1)*100</f>
        <v>#REF!</v>
      </c>
      <c r="AM775" s="74">
        <f>AP775-'Figure 10 data'!H987</f>
        <v>0</v>
      </c>
      <c r="AN775" s="54">
        <f t="shared" si="2873"/>
        <v>9.0909090909090828</v>
      </c>
      <c r="AO775" s="54">
        <f t="shared" si="2852"/>
        <v>6.9767441860465018</v>
      </c>
      <c r="AP775" s="54">
        <f t="shared" si="2786"/>
        <v>14.485981308411212</v>
      </c>
      <c r="AQ775" s="54">
        <f t="shared" si="2787"/>
        <v>22.023809523809533</v>
      </c>
      <c r="AR775" s="54">
        <f t="shared" si="2793"/>
        <v>19.047619047619047</v>
      </c>
      <c r="AS775" s="54">
        <f t="shared" si="2794"/>
        <v>19.047619047619047</v>
      </c>
      <c r="AT775" s="54">
        <f t="shared" si="2795"/>
        <v>18.75</v>
      </c>
      <c r="AU775" s="54" t="e">
        <f t="shared" ref="AU775" si="3050">(I775/I723-1)*100</f>
        <v>#REF!</v>
      </c>
    </row>
    <row r="776" spans="1:47" x14ac:dyDescent="0.25">
      <c r="A776" s="12">
        <f t="shared" si="1977"/>
        <v>43011</v>
      </c>
      <c r="B776" s="54">
        <f>TWK!B719</f>
        <v>762.5</v>
      </c>
      <c r="C776" s="54">
        <f>TWK!C719</f>
        <v>787.5</v>
      </c>
      <c r="D776" s="54">
        <f>TWK!D719</f>
        <v>775</v>
      </c>
      <c r="E776" s="54">
        <f>TWK!E719</f>
        <v>800</v>
      </c>
      <c r="F776" s="54">
        <f>TWK!F719</f>
        <v>1012.5</v>
      </c>
      <c r="G776" s="54">
        <f>TWK!G719</f>
        <v>1012.5</v>
      </c>
      <c r="H776" s="54">
        <f>TWK!H719</f>
        <v>1075</v>
      </c>
      <c r="I776" s="54" t="e">
        <f>TWK!#REF!</f>
        <v>#REF!</v>
      </c>
      <c r="K776" s="54">
        <f t="shared" ref="K776:R776" si="3051">IFERROR(AVERAGE(B773:B776),"n/a")</f>
        <v>557.08333333333326</v>
      </c>
      <c r="L776" s="54">
        <f t="shared" si="3051"/>
        <v>535.04166666666674</v>
      </c>
      <c r="M776" s="54">
        <f t="shared" si="3051"/>
        <v>541.875</v>
      </c>
      <c r="N776" s="54">
        <f t="shared" si="3051"/>
        <v>486.25</v>
      </c>
      <c r="O776" s="54">
        <f t="shared" si="3051"/>
        <v>612.95833333333326</v>
      </c>
      <c r="P776" s="54">
        <f t="shared" si="3051"/>
        <v>612.95833333333326</v>
      </c>
      <c r="Q776" s="54">
        <f t="shared" si="3051"/>
        <v>529.375</v>
      </c>
      <c r="R776" s="54" t="str">
        <f t="shared" si="3051"/>
        <v>n/a</v>
      </c>
      <c r="T776" s="54">
        <f t="shared" ref="T776:Z776" si="3052">IFERROR((K620+K672+K724)/3,"n/a")</f>
        <v>606.04166666666663</v>
      </c>
      <c r="U776" s="54">
        <f t="shared" si="3052"/>
        <v>630.10416666666663</v>
      </c>
      <c r="V776" s="54">
        <f t="shared" si="3052"/>
        <v>631.77777777777771</v>
      </c>
      <c r="W776" s="54">
        <f t="shared" si="3052"/>
        <v>571.00694444444446</v>
      </c>
      <c r="X776" s="54">
        <f t="shared" si="3052"/>
        <v>662.2986111111112</v>
      </c>
      <c r="Y776" s="54">
        <f t="shared" si="3052"/>
        <v>662.2986111111112</v>
      </c>
      <c r="Z776" s="54">
        <f t="shared" si="3052"/>
        <v>564.75694444444446</v>
      </c>
      <c r="AA776" s="54" t="e">
        <f t="shared" ref="AA776" si="3053">(R620+R672+R724)/3</f>
        <v>#VALUE!</v>
      </c>
      <c r="AC776" s="74">
        <f>+AF776-'Figure 10 data'!I988</f>
        <v>0</v>
      </c>
      <c r="AD776" s="54">
        <f t="shared" si="2893"/>
        <v>25.81643176349262</v>
      </c>
      <c r="AE776" s="54">
        <f t="shared" si="2850"/>
        <v>24.979335427343365</v>
      </c>
      <c r="AF776" s="54">
        <f t="shared" si="2815"/>
        <v>22.669715089693998</v>
      </c>
      <c r="AG776" s="54">
        <f t="shared" si="2816"/>
        <v>40.103374885983591</v>
      </c>
      <c r="AH776" s="54">
        <f t="shared" si="2817"/>
        <v>52.87666062010463</v>
      </c>
      <c r="AI776" s="54">
        <f t="shared" si="2818"/>
        <v>52.87666062010463</v>
      </c>
      <c r="AJ776" s="54">
        <f t="shared" si="2819"/>
        <v>90.347371656932054</v>
      </c>
      <c r="AK776" s="54" t="e">
        <f t="shared" ref="AK776" si="3054">(I776/AA776-1)*100</f>
        <v>#REF!</v>
      </c>
      <c r="AM776" s="74">
        <f>AP776-'Figure 10 data'!H988</f>
        <v>0</v>
      </c>
      <c r="AN776" s="54">
        <f t="shared" si="2873"/>
        <v>60.526315789473692</v>
      </c>
      <c r="AO776" s="54">
        <f t="shared" si="2852"/>
        <v>57.499999999999993</v>
      </c>
      <c r="AP776" s="54">
        <f t="shared" si="2786"/>
        <v>76.940639269406404</v>
      </c>
      <c r="AQ776" s="54">
        <f t="shared" si="2787"/>
        <v>113.33333333333333</v>
      </c>
      <c r="AR776" s="54">
        <f t="shared" si="2793"/>
        <v>131.16438356164383</v>
      </c>
      <c r="AS776" s="54">
        <f t="shared" si="2794"/>
        <v>131.16438356164383</v>
      </c>
      <c r="AT776" s="54">
        <f t="shared" si="2795"/>
        <v>179.22077922077921</v>
      </c>
      <c r="AU776" s="54" t="e">
        <f t="shared" ref="AU776" si="3055">(I776/I724-1)*100</f>
        <v>#REF!</v>
      </c>
    </row>
    <row r="777" spans="1:47" x14ac:dyDescent="0.25">
      <c r="A777" s="12">
        <f t="shared" si="1977"/>
        <v>43018</v>
      </c>
      <c r="B777" s="54">
        <f>TWK!B720</f>
        <v>450</v>
      </c>
      <c r="C777" s="54">
        <f>TWK!C720</f>
        <v>412.5</v>
      </c>
      <c r="D777" s="54">
        <f>TWK!D720</f>
        <v>412.5</v>
      </c>
      <c r="E777" s="54">
        <f>TWK!E720</f>
        <v>362.5</v>
      </c>
      <c r="F777" s="54">
        <f>TWK!F720</f>
        <v>425</v>
      </c>
      <c r="G777" s="54">
        <f>TWK!G720</f>
        <v>425</v>
      </c>
      <c r="H777" s="54">
        <f>TWK!H720</f>
        <v>375</v>
      </c>
      <c r="I777" s="54" t="e">
        <f>TWK!#REF!</f>
        <v>#REF!</v>
      </c>
      <c r="K777" s="54">
        <f t="shared" ref="K777:R777" si="3056">IFERROR(AVERAGE(B774:B777),"n/a")</f>
        <v>571.45833333333326</v>
      </c>
      <c r="L777" s="54">
        <f t="shared" si="3056"/>
        <v>551.91666666666674</v>
      </c>
      <c r="M777" s="54">
        <f t="shared" si="3056"/>
        <v>558.75</v>
      </c>
      <c r="N777" s="54">
        <f t="shared" si="3056"/>
        <v>512.5</v>
      </c>
      <c r="O777" s="54">
        <f t="shared" si="3056"/>
        <v>625.45833333333326</v>
      </c>
      <c r="P777" s="54">
        <f t="shared" si="3056"/>
        <v>625.45833333333326</v>
      </c>
      <c r="Q777" s="54">
        <f t="shared" si="3056"/>
        <v>560.625</v>
      </c>
      <c r="R777" s="54" t="str">
        <f t="shared" si="3056"/>
        <v>n/a</v>
      </c>
      <c r="T777" s="54">
        <f t="shared" ref="T777:Z777" si="3057">IFERROR((K621+K673+K725)/3,"n/a")</f>
        <v>622.77777777777771</v>
      </c>
      <c r="U777" s="54">
        <f t="shared" si="3057"/>
        <v>650.65972222222217</v>
      </c>
      <c r="V777" s="54">
        <f t="shared" si="3057"/>
        <v>641.08333333333337</v>
      </c>
      <c r="W777" s="54">
        <f t="shared" si="3057"/>
        <v>567.6736111111112</v>
      </c>
      <c r="X777" s="54">
        <f t="shared" si="3057"/>
        <v>660.5625</v>
      </c>
      <c r="Y777" s="54">
        <f t="shared" si="3057"/>
        <v>660.5625</v>
      </c>
      <c r="Z777" s="54">
        <f t="shared" si="3057"/>
        <v>560.59027777777771</v>
      </c>
      <c r="AA777" s="54" t="e">
        <f t="shared" ref="AA777" si="3058">(R621+R673+R725)/3</f>
        <v>#VALUE!</v>
      </c>
      <c r="AC777" s="74">
        <f>+AF777-'Figure 10 data'!I989</f>
        <v>0</v>
      </c>
      <c r="AD777" s="54">
        <f t="shared" si="2893"/>
        <v>-27.743086529884021</v>
      </c>
      <c r="AE777" s="54">
        <f t="shared" si="2850"/>
        <v>-36.602806980094982</v>
      </c>
      <c r="AF777" s="54">
        <f t="shared" si="2815"/>
        <v>-35.655790978811908</v>
      </c>
      <c r="AG777" s="54">
        <f t="shared" si="2816"/>
        <v>-36.142883356780246</v>
      </c>
      <c r="AH777" s="54">
        <f t="shared" si="2817"/>
        <v>-35.660895070489161</v>
      </c>
      <c r="AI777" s="54">
        <f t="shared" si="2818"/>
        <v>-35.660895070489161</v>
      </c>
      <c r="AJ777" s="54">
        <f t="shared" si="2819"/>
        <v>-33.106224837410956</v>
      </c>
      <c r="AK777" s="54" t="e">
        <f t="shared" ref="AK777" si="3059">(I777/AA777-1)*100</f>
        <v>#REF!</v>
      </c>
      <c r="AM777" s="74">
        <f>AP777-'Figure 10 data'!H989</f>
        <v>0</v>
      </c>
      <c r="AN777" s="54">
        <f t="shared" si="2873"/>
        <v>2.857142857142847</v>
      </c>
      <c r="AO777" s="54">
        <f t="shared" si="2852"/>
        <v>5.7692307692307709</v>
      </c>
      <c r="AP777" s="54">
        <f t="shared" si="2786"/>
        <v>19.565217391304344</v>
      </c>
      <c r="AQ777" s="54">
        <f t="shared" si="2787"/>
        <v>23.931623931623935</v>
      </c>
      <c r="AR777" s="54">
        <f t="shared" si="2793"/>
        <v>36.000000000000007</v>
      </c>
      <c r="AS777" s="54">
        <f t="shared" si="2794"/>
        <v>36.000000000000007</v>
      </c>
      <c r="AT777" s="54">
        <f t="shared" si="2795"/>
        <v>36.363636363636353</v>
      </c>
      <c r="AU777" s="54" t="e">
        <f t="shared" ref="AU777" si="3060">(I777/I725-1)*100</f>
        <v>#REF!</v>
      </c>
    </row>
    <row r="778" spans="1:47" x14ac:dyDescent="0.25">
      <c r="A778" s="12">
        <f t="shared" si="1977"/>
        <v>43025</v>
      </c>
      <c r="B778" s="54">
        <f>TWK!B721</f>
        <v>425</v>
      </c>
      <c r="C778" s="54">
        <f>TWK!C721</f>
        <v>387.5</v>
      </c>
      <c r="D778" s="54">
        <f>TWK!D721</f>
        <v>425</v>
      </c>
      <c r="E778" s="54">
        <f>TWK!E721</f>
        <v>330</v>
      </c>
      <c r="F778" s="54">
        <f>TWK!F721</f>
        <v>475</v>
      </c>
      <c r="G778" s="54">
        <f>TWK!G721</f>
        <v>475</v>
      </c>
      <c r="H778" s="54">
        <f>TWK!H721</f>
        <v>280</v>
      </c>
      <c r="I778" s="54" t="e">
        <f>TWK!#REF!</f>
        <v>#REF!</v>
      </c>
      <c r="K778" s="54">
        <f t="shared" ref="K778:R778" si="3061">IFERROR(AVERAGE(B775:B778),"n/a")</f>
        <v>559.375</v>
      </c>
      <c r="L778" s="54">
        <f t="shared" si="3061"/>
        <v>540.625</v>
      </c>
      <c r="M778" s="54">
        <f t="shared" si="3061"/>
        <v>556.25</v>
      </c>
      <c r="N778" s="54">
        <f t="shared" si="3061"/>
        <v>501.25</v>
      </c>
      <c r="O778" s="54">
        <f t="shared" si="3061"/>
        <v>634.375</v>
      </c>
      <c r="P778" s="54">
        <f t="shared" si="3061"/>
        <v>634.375</v>
      </c>
      <c r="Q778" s="54">
        <f t="shared" si="3061"/>
        <v>551.25</v>
      </c>
      <c r="R778" s="54" t="str">
        <f t="shared" si="3061"/>
        <v>n/a</v>
      </c>
      <c r="T778" s="54">
        <f t="shared" ref="T778:Z778" si="3062">IFERROR((K622+K674+K726)/3,"n/a")</f>
        <v>628.36805555555554</v>
      </c>
      <c r="U778" s="54">
        <f t="shared" si="3062"/>
        <v>648.22916666666663</v>
      </c>
      <c r="V778" s="54">
        <f t="shared" si="3062"/>
        <v>633.72222222222229</v>
      </c>
      <c r="W778" s="54">
        <f t="shared" si="3062"/>
        <v>553.50694444444446</v>
      </c>
      <c r="X778" s="54">
        <f t="shared" si="3062"/>
        <v>635.18055555555554</v>
      </c>
      <c r="Y778" s="54">
        <f t="shared" si="3062"/>
        <v>633.09722222222229</v>
      </c>
      <c r="Z778" s="54">
        <f t="shared" si="3062"/>
        <v>534.23611111111109</v>
      </c>
      <c r="AA778" s="54" t="e">
        <f t="shared" ref="AA778" si="3063">(R622+R674+R726)/3</f>
        <v>#VALUE!</v>
      </c>
      <c r="AC778" s="74">
        <f>+AF778-'Figure 10 data'!I990</f>
        <v>0</v>
      </c>
      <c r="AD778" s="54">
        <f t="shared" si="2893"/>
        <v>-32.364480300602303</v>
      </c>
      <c r="AE778" s="54">
        <f t="shared" si="2850"/>
        <v>-40.221757994536389</v>
      </c>
      <c r="AF778" s="54">
        <f t="shared" si="2815"/>
        <v>-32.935916542473933</v>
      </c>
      <c r="AG778" s="54">
        <f t="shared" si="2816"/>
        <v>-40.380151809798633</v>
      </c>
      <c r="AH778" s="54">
        <f t="shared" si="2817"/>
        <v>-25.218113834648936</v>
      </c>
      <c r="AI778" s="54">
        <f t="shared" si="2818"/>
        <v>-24.972029045916244</v>
      </c>
      <c r="AJ778" s="54">
        <f t="shared" si="2819"/>
        <v>-47.588717015468603</v>
      </c>
      <c r="AK778" s="54" t="e">
        <f t="shared" ref="AK778" si="3064">(I778/AA778-1)*100</f>
        <v>#REF!</v>
      </c>
      <c r="AM778" s="74">
        <f>AP778-'Figure 10 data'!H990</f>
        <v>0</v>
      </c>
      <c r="AN778" s="54">
        <f t="shared" si="2873"/>
        <v>-14.141414141414144</v>
      </c>
      <c r="AO778" s="54">
        <f t="shared" si="2852"/>
        <v>-3.7267080745341574</v>
      </c>
      <c r="AP778" s="54">
        <f t="shared" si="2786"/>
        <v>15.646258503401356</v>
      </c>
      <c r="AQ778" s="54">
        <f t="shared" si="2787"/>
        <v>13.793103448275868</v>
      </c>
      <c r="AR778" s="54">
        <f t="shared" si="2793"/>
        <v>52</v>
      </c>
      <c r="AS778" s="54">
        <f t="shared" si="2794"/>
        <v>65.217391304347828</v>
      </c>
      <c r="AT778" s="54">
        <f t="shared" si="2795"/>
        <v>15.463917525773185</v>
      </c>
      <c r="AU778" s="54" t="e">
        <f t="shared" ref="AU778" si="3065">(I778/I726-1)*100</f>
        <v>#REF!</v>
      </c>
    </row>
    <row r="779" spans="1:47" x14ac:dyDescent="0.25">
      <c r="A779" s="12">
        <f t="shared" si="1977"/>
        <v>43032</v>
      </c>
      <c r="B779" s="54">
        <f>TWK!B722</f>
        <v>457.5</v>
      </c>
      <c r="C779" s="54">
        <f>TWK!C722</f>
        <v>425</v>
      </c>
      <c r="D779" s="54">
        <f>TWK!D722</f>
        <v>400</v>
      </c>
      <c r="E779" s="54">
        <f>TWK!E722</f>
        <v>320</v>
      </c>
      <c r="F779" s="54">
        <f>TWK!F722</f>
        <v>562.5</v>
      </c>
      <c r="G779" s="54">
        <f>TWK!G722</f>
        <v>562.5</v>
      </c>
      <c r="H779" s="54">
        <f>TWK!H722</f>
        <v>300</v>
      </c>
      <c r="I779" s="54" t="e">
        <f>TWK!#REF!</f>
        <v>#REF!</v>
      </c>
      <c r="K779" s="54">
        <f t="shared" ref="K779:R779" si="3066">IFERROR(AVERAGE(B776:B779),"n/a")</f>
        <v>523.75</v>
      </c>
      <c r="L779" s="54">
        <f t="shared" si="3066"/>
        <v>503.125</v>
      </c>
      <c r="M779" s="54">
        <f t="shared" si="3066"/>
        <v>503.125</v>
      </c>
      <c r="N779" s="54">
        <f t="shared" si="3066"/>
        <v>453.125</v>
      </c>
      <c r="O779" s="54">
        <f t="shared" si="3066"/>
        <v>618.75</v>
      </c>
      <c r="P779" s="54">
        <f t="shared" si="3066"/>
        <v>618.75</v>
      </c>
      <c r="Q779" s="54">
        <f t="shared" si="3066"/>
        <v>507.5</v>
      </c>
      <c r="R779" s="54" t="str">
        <f t="shared" si="3066"/>
        <v>n/a</v>
      </c>
      <c r="T779" s="54">
        <f t="shared" ref="T779:Z779" si="3067">IFERROR((K623+K675+K727)/3,"n/a")</f>
        <v>609.40972222222217</v>
      </c>
      <c r="U779" s="54">
        <f t="shared" si="3067"/>
        <v>623.5763888888888</v>
      </c>
      <c r="V779" s="54">
        <f t="shared" si="3067"/>
        <v>596.98611111111109</v>
      </c>
      <c r="W779" s="54">
        <f t="shared" si="3067"/>
        <v>513.2986111111112</v>
      </c>
      <c r="X779" s="54">
        <f t="shared" si="3067"/>
        <v>583.30555555555566</v>
      </c>
      <c r="Y779" s="54">
        <f t="shared" si="3067"/>
        <v>581.22222222222229</v>
      </c>
      <c r="Z779" s="54">
        <f t="shared" si="3067"/>
        <v>481.38888888888886</v>
      </c>
      <c r="AA779" s="54" t="e">
        <f t="shared" ref="AA779" si="3068">(R623+R675+R727)/3</f>
        <v>#VALUE!</v>
      </c>
      <c r="AC779" s="74">
        <f>+AF779-'Figure 10 data'!I991</f>
        <v>0</v>
      </c>
      <c r="AD779" s="54">
        <f t="shared" si="2893"/>
        <v>-24.927354566691349</v>
      </c>
      <c r="AE779" s="54">
        <f t="shared" si="2850"/>
        <v>-31.844757503201727</v>
      </c>
      <c r="AF779" s="54">
        <f t="shared" si="2815"/>
        <v>-32.996766163366907</v>
      </c>
      <c r="AG779" s="54">
        <f t="shared" si="2816"/>
        <v>-37.658120814449035</v>
      </c>
      <c r="AH779" s="54">
        <f t="shared" si="2817"/>
        <v>-3.5668365160245852</v>
      </c>
      <c r="AI779" s="54">
        <f t="shared" si="2818"/>
        <v>-3.2211814184668452</v>
      </c>
      <c r="AJ779" s="54">
        <f t="shared" si="2819"/>
        <v>-37.680323139065194</v>
      </c>
      <c r="AK779" s="54" t="e">
        <f t="shared" ref="AK779" si="3069">(I779/AA779-1)*100</f>
        <v>#REF!</v>
      </c>
      <c r="AM779" s="74">
        <f>AP779-'Figure 10 data'!H991</f>
        <v>0</v>
      </c>
      <c r="AN779" s="54">
        <f t="shared" si="2873"/>
        <v>-21.459227467811161</v>
      </c>
      <c r="AO779" s="54">
        <f t="shared" si="2852"/>
        <v>-20.93023255813954</v>
      </c>
      <c r="AP779" s="54">
        <f t="shared" si="2786"/>
        <v>-21.95121951219512</v>
      </c>
      <c r="AQ779" s="54">
        <f t="shared" si="2787"/>
        <v>-17.419354838709676</v>
      </c>
      <c r="AR779" s="54">
        <f t="shared" si="2793"/>
        <v>45.161290322580648</v>
      </c>
      <c r="AS779" s="54">
        <f t="shared" si="2794"/>
        <v>45.161290322580648</v>
      </c>
      <c r="AT779" s="54">
        <f t="shared" si="2795"/>
        <v>-5.5118110236220481</v>
      </c>
      <c r="AU779" s="54" t="e">
        <f t="shared" ref="AU779" si="3070">(I779/I727-1)*100</f>
        <v>#REF!</v>
      </c>
    </row>
    <row r="780" spans="1:47" x14ac:dyDescent="0.25">
      <c r="A780" s="12">
        <f t="shared" si="1977"/>
        <v>43039</v>
      </c>
      <c r="B780" s="54">
        <f>TWK!B723</f>
        <v>425</v>
      </c>
      <c r="C780" s="54">
        <f>TWK!C723</f>
        <v>420</v>
      </c>
      <c r="D780" s="54">
        <f>TWK!D723</f>
        <v>442.5</v>
      </c>
      <c r="E780" s="54">
        <f>TWK!E723</f>
        <v>337.5</v>
      </c>
      <c r="F780" s="54">
        <f>TWK!F723</f>
        <v>400</v>
      </c>
      <c r="G780" s="54">
        <f>TWK!G723</f>
        <v>400</v>
      </c>
      <c r="H780" s="54">
        <f>TWK!H723</f>
        <v>300</v>
      </c>
      <c r="I780" s="54" t="e">
        <f>TWK!#REF!</f>
        <v>#REF!</v>
      </c>
      <c r="K780" s="54">
        <f t="shared" ref="K780:R780" si="3071">IFERROR(AVERAGE(B777:B780),"n/a")</f>
        <v>439.375</v>
      </c>
      <c r="L780" s="54">
        <f t="shared" si="3071"/>
        <v>411.25</v>
      </c>
      <c r="M780" s="54">
        <f t="shared" si="3071"/>
        <v>420</v>
      </c>
      <c r="N780" s="54">
        <f t="shared" si="3071"/>
        <v>337.5</v>
      </c>
      <c r="O780" s="54">
        <f t="shared" si="3071"/>
        <v>465.625</v>
      </c>
      <c r="P780" s="54">
        <f t="shared" si="3071"/>
        <v>465.625</v>
      </c>
      <c r="Q780" s="54">
        <f t="shared" si="3071"/>
        <v>313.75</v>
      </c>
      <c r="R780" s="54" t="str">
        <f t="shared" si="3071"/>
        <v>n/a</v>
      </c>
      <c r="T780" s="54">
        <f t="shared" ref="T780:Z780" si="3072">IFERROR((K624+K676+K728)/3,"n/a")</f>
        <v>596.5625</v>
      </c>
      <c r="U780" s="54">
        <f t="shared" si="3072"/>
        <v>601.77083333333337</v>
      </c>
      <c r="V780" s="54">
        <f t="shared" si="3072"/>
        <v>575.34722222222229</v>
      </c>
      <c r="W780" s="54">
        <f t="shared" si="3072"/>
        <v>482.5</v>
      </c>
      <c r="X780" s="54">
        <f t="shared" si="3072"/>
        <v>561.5625</v>
      </c>
      <c r="Y780" s="54">
        <f t="shared" si="3072"/>
        <v>559.47916666666663</v>
      </c>
      <c r="Z780" s="54">
        <f t="shared" si="3072"/>
        <v>433.92361111111109</v>
      </c>
      <c r="AA780" s="54" t="e">
        <f t="shared" ref="AA780" si="3073">(R624+R676+R728)/3</f>
        <v>#VALUE!</v>
      </c>
      <c r="AC780" s="74">
        <f>+AF780-'Figure 10 data'!I992</f>
        <v>0</v>
      </c>
      <c r="AD780" s="54">
        <f t="shared" si="2893"/>
        <v>-28.758512310110007</v>
      </c>
      <c r="AE780" s="54">
        <f t="shared" si="2850"/>
        <v>-30.205989267786048</v>
      </c>
      <c r="AF780" s="54">
        <f t="shared" si="2815"/>
        <v>-23.089921544960777</v>
      </c>
      <c r="AG780" s="54">
        <f t="shared" si="2816"/>
        <v>-30.051813471502587</v>
      </c>
      <c r="AH780" s="54">
        <f t="shared" si="2817"/>
        <v>-28.770172509738458</v>
      </c>
      <c r="AI780" s="54">
        <f t="shared" si="2818"/>
        <v>-28.504933904300866</v>
      </c>
      <c r="AJ780" s="54">
        <f t="shared" si="2819"/>
        <v>-30.863407217732252</v>
      </c>
      <c r="AK780" s="54" t="e">
        <f t="shared" ref="AK780" si="3074">(I780/AA780-1)*100</f>
        <v>#REF!</v>
      </c>
      <c r="AM780" s="74">
        <f>AP780-'Figure 10 data'!H992</f>
        <v>0</v>
      </c>
      <c r="AN780" s="54">
        <f t="shared" si="2873"/>
        <v>-25.110132158590304</v>
      </c>
      <c r="AO780" s="54">
        <f t="shared" si="2852"/>
        <v>-13.846153846153841</v>
      </c>
      <c r="AP780" s="54">
        <f t="shared" si="2786"/>
        <v>-1.6666666666666718</v>
      </c>
      <c r="AQ780" s="54">
        <f t="shared" si="2787"/>
        <v>-3.5714285714285698</v>
      </c>
      <c r="AR780" s="54">
        <f t="shared" si="2793"/>
        <v>-11.111111111111116</v>
      </c>
      <c r="AS780" s="54">
        <f t="shared" si="2794"/>
        <v>-11.111111111111116</v>
      </c>
      <c r="AT780" s="54">
        <f t="shared" si="2795"/>
        <v>9.0909090909090828</v>
      </c>
      <c r="AU780" s="54" t="e">
        <f t="shared" ref="AU780" si="3075">(I780/I728-1)*100</f>
        <v>#REF!</v>
      </c>
    </row>
    <row r="781" spans="1:47" x14ac:dyDescent="0.25">
      <c r="A781" s="12">
        <f t="shared" si="1977"/>
        <v>43046</v>
      </c>
      <c r="B781" s="54">
        <f>TWK!B724</f>
        <v>420</v>
      </c>
      <c r="C781" s="54">
        <f>TWK!C724</f>
        <v>395</v>
      </c>
      <c r="D781" s="54">
        <f>TWK!D724</f>
        <v>400</v>
      </c>
      <c r="E781" s="54">
        <f>TWK!E724</f>
        <v>287.5</v>
      </c>
      <c r="F781" s="54">
        <f>TWK!F724</f>
        <v>427.5</v>
      </c>
      <c r="G781" s="54">
        <f>TWK!G724</f>
        <v>427.5</v>
      </c>
      <c r="H781" s="54">
        <f>TWK!H724</f>
        <v>260</v>
      </c>
      <c r="I781" s="54" t="e">
        <f>TWK!#REF!</f>
        <v>#REF!</v>
      </c>
      <c r="K781" s="54">
        <f t="shared" ref="K781:R781" si="3076">IFERROR(AVERAGE(B778:B781),"n/a")</f>
        <v>431.875</v>
      </c>
      <c r="L781" s="54">
        <f t="shared" si="3076"/>
        <v>406.875</v>
      </c>
      <c r="M781" s="54">
        <f t="shared" si="3076"/>
        <v>416.875</v>
      </c>
      <c r="N781" s="54">
        <f t="shared" si="3076"/>
        <v>318.75</v>
      </c>
      <c r="O781" s="54">
        <f t="shared" si="3076"/>
        <v>466.25</v>
      </c>
      <c r="P781" s="54">
        <f t="shared" si="3076"/>
        <v>466.25</v>
      </c>
      <c r="Q781" s="54">
        <f t="shared" si="3076"/>
        <v>285</v>
      </c>
      <c r="R781" s="54" t="str">
        <f t="shared" si="3076"/>
        <v>n/a</v>
      </c>
      <c r="T781" s="54">
        <f t="shared" ref="T781:Z781" si="3077">IFERROR((K625+K677+K729)/3,"n/a")</f>
        <v>572.39583333333337</v>
      </c>
      <c r="U781" s="54">
        <f t="shared" si="3077"/>
        <v>571.00694444444446</v>
      </c>
      <c r="V781" s="54">
        <f t="shared" si="3077"/>
        <v>550.41666666666663</v>
      </c>
      <c r="W781" s="54">
        <f t="shared" si="3077"/>
        <v>460.97222222222223</v>
      </c>
      <c r="X781" s="54">
        <f t="shared" si="3077"/>
        <v>538.64583333333337</v>
      </c>
      <c r="Y781" s="54">
        <f t="shared" si="3077"/>
        <v>536.5625</v>
      </c>
      <c r="Z781" s="54">
        <f t="shared" si="3077"/>
        <v>403.92361111111109</v>
      </c>
      <c r="AA781" s="54" t="e">
        <f t="shared" ref="AA781" si="3078">(R625+R677+R729)/3</f>
        <v>#VALUE!</v>
      </c>
      <c r="AC781" s="74">
        <f>+AF781-'Figure 10 data'!I993</f>
        <v>0</v>
      </c>
      <c r="AD781" s="54">
        <f t="shared" si="2893"/>
        <v>-26.624203821656057</v>
      </c>
      <c r="AE781" s="54">
        <f t="shared" si="2850"/>
        <v>-30.823958650045611</v>
      </c>
      <c r="AF781" s="54">
        <f t="shared" si="2815"/>
        <v>-27.327781983345943</v>
      </c>
      <c r="AG781" s="54">
        <f t="shared" si="2816"/>
        <v>-37.631816812292861</v>
      </c>
      <c r="AH781" s="54">
        <f t="shared" si="2817"/>
        <v>-20.634306710500873</v>
      </c>
      <c r="AI781" s="54">
        <f t="shared" si="2818"/>
        <v>-20.326150262085029</v>
      </c>
      <c r="AJ781" s="54">
        <f t="shared" si="2819"/>
        <v>-35.631393449669034</v>
      </c>
      <c r="AK781" s="54" t="e">
        <f t="shared" ref="AK781" si="3079">(I781/AA781-1)*100</f>
        <v>#REF!</v>
      </c>
      <c r="AM781" s="74">
        <f>AP781-'Figure 10 data'!H993</f>
        <v>0</v>
      </c>
      <c r="AN781" s="54">
        <f t="shared" si="2873"/>
        <v>0.59880239520957446</v>
      </c>
      <c r="AO781" s="54">
        <f t="shared" si="2852"/>
        <v>17.037037037037027</v>
      </c>
      <c r="AP781" s="54">
        <f t="shared" si="2786"/>
        <v>33.333333333333329</v>
      </c>
      <c r="AQ781" s="54">
        <f t="shared" si="2787"/>
        <v>21.052631578947366</v>
      </c>
      <c r="AR781" s="54">
        <f t="shared" si="2793"/>
        <v>36.800000000000011</v>
      </c>
      <c r="AS781" s="54">
        <f t="shared" si="2794"/>
        <v>36.800000000000011</v>
      </c>
      <c r="AT781" s="54">
        <f t="shared" si="2795"/>
        <v>23.809523809523814</v>
      </c>
      <c r="AU781" s="54" t="e">
        <f t="shared" ref="AU781" si="3080">(I781/I729-1)*100</f>
        <v>#REF!</v>
      </c>
    </row>
    <row r="782" spans="1:47" x14ac:dyDescent="0.25">
      <c r="A782" s="12">
        <f t="shared" si="1977"/>
        <v>43053</v>
      </c>
      <c r="B782" s="54">
        <f>TWK!B725</f>
        <v>407.5</v>
      </c>
      <c r="C782" s="54">
        <f>TWK!C725</f>
        <v>367.5</v>
      </c>
      <c r="D782" s="54">
        <f>TWK!D725</f>
        <v>380</v>
      </c>
      <c r="E782" s="54">
        <f>TWK!E725</f>
        <v>255</v>
      </c>
      <c r="F782" s="54">
        <f>TWK!F725</f>
        <v>470</v>
      </c>
      <c r="G782" s="54">
        <f>TWK!G725</f>
        <v>470</v>
      </c>
      <c r="H782" s="54">
        <f>TWK!H725</f>
        <v>235</v>
      </c>
      <c r="I782" s="54" t="e">
        <f>TWK!#REF!</f>
        <v>#REF!</v>
      </c>
      <c r="K782" s="54">
        <f t="shared" ref="K782:R782" si="3081">IFERROR(AVERAGE(B779:B782),"n/a")</f>
        <v>427.5</v>
      </c>
      <c r="L782" s="54">
        <f t="shared" si="3081"/>
        <v>401.875</v>
      </c>
      <c r="M782" s="54">
        <f t="shared" si="3081"/>
        <v>405.625</v>
      </c>
      <c r="N782" s="54">
        <f t="shared" si="3081"/>
        <v>300</v>
      </c>
      <c r="O782" s="54">
        <f t="shared" si="3081"/>
        <v>465</v>
      </c>
      <c r="P782" s="54">
        <f t="shared" si="3081"/>
        <v>465</v>
      </c>
      <c r="Q782" s="54">
        <f t="shared" si="3081"/>
        <v>273.75</v>
      </c>
      <c r="R782" s="54" t="str">
        <f t="shared" si="3081"/>
        <v>n/a</v>
      </c>
      <c r="T782" s="54">
        <f t="shared" ref="T782:Z782" si="3082">IFERROR((K626+K678+K730)/3,"n/a")</f>
        <v>541.38888888888891</v>
      </c>
      <c r="U782" s="54">
        <f t="shared" si="3082"/>
        <v>529.79166666666663</v>
      </c>
      <c r="V782" s="54">
        <f t="shared" si="3082"/>
        <v>509.54861111111109</v>
      </c>
      <c r="W782" s="54">
        <f t="shared" si="3082"/>
        <v>413.61111111111114</v>
      </c>
      <c r="X782" s="54">
        <f t="shared" si="3082"/>
        <v>496.38888888888891</v>
      </c>
      <c r="Y782" s="54">
        <f t="shared" si="3082"/>
        <v>496.8055555555556</v>
      </c>
      <c r="Z782" s="54">
        <f t="shared" si="3082"/>
        <v>357.2569444444444</v>
      </c>
      <c r="AA782" s="54" t="e">
        <f t="shared" ref="AA782" si="3083">(R626+R678+R730)/3</f>
        <v>#VALUE!</v>
      </c>
      <c r="AC782" s="74">
        <f>+AF782-'Figure 10 data'!I994</f>
        <v>0</v>
      </c>
      <c r="AD782" s="54">
        <f t="shared" si="2893"/>
        <v>-24.730631092868137</v>
      </c>
      <c r="AE782" s="54">
        <f t="shared" si="2850"/>
        <v>-30.633110499410144</v>
      </c>
      <c r="AF782" s="54">
        <f t="shared" si="2815"/>
        <v>-25.424190800681423</v>
      </c>
      <c r="AG782" s="54">
        <f t="shared" si="2816"/>
        <v>-38.347884486232374</v>
      </c>
      <c r="AH782" s="54">
        <f t="shared" si="2817"/>
        <v>-5.3161723559037588</v>
      </c>
      <c r="AI782" s="54">
        <f t="shared" si="2818"/>
        <v>-5.3955828906905312</v>
      </c>
      <c r="AJ782" s="54">
        <f t="shared" si="2819"/>
        <v>-34.221012732043917</v>
      </c>
      <c r="AK782" s="54" t="e">
        <f t="shared" ref="AK782" si="3084">(I782/AA782-1)*100</f>
        <v>#REF!</v>
      </c>
      <c r="AM782" s="74">
        <f>AP782-'Figure 10 data'!H994</f>
        <v>0</v>
      </c>
      <c r="AN782" s="54">
        <f t="shared" si="2873"/>
        <v>0.61728395061728669</v>
      </c>
      <c r="AO782" s="54">
        <f t="shared" si="2852"/>
        <v>23.529411764705888</v>
      </c>
      <c r="AP782" s="54">
        <f t="shared" si="2786"/>
        <v>47.572815533980581</v>
      </c>
      <c r="AQ782" s="54">
        <f t="shared" si="2787"/>
        <v>27.499999999999993</v>
      </c>
      <c r="AR782" s="54">
        <f t="shared" si="2793"/>
        <v>97.89473684210526</v>
      </c>
      <c r="AS782" s="54">
        <f t="shared" si="2794"/>
        <v>93.814432989690715</v>
      </c>
      <c r="AT782" s="54">
        <f t="shared" si="2795"/>
        <v>44.615384615384613</v>
      </c>
      <c r="AU782" s="54" t="e">
        <f t="shared" ref="AU782" si="3085">(I782/I730-1)*100</f>
        <v>#REF!</v>
      </c>
    </row>
    <row r="783" spans="1:47" x14ac:dyDescent="0.25">
      <c r="A783" s="12">
        <f t="shared" si="1977"/>
        <v>43060</v>
      </c>
      <c r="B783" s="54">
        <f>TWK!B726</f>
        <v>395</v>
      </c>
      <c r="C783" s="54">
        <f>TWK!C726</f>
        <v>322.5</v>
      </c>
      <c r="D783" s="54">
        <f>TWK!D726</f>
        <v>312.5</v>
      </c>
      <c r="E783" s="54">
        <f>TWK!E726</f>
        <v>215</v>
      </c>
      <c r="F783" s="54">
        <f>TWK!F726</f>
        <v>332.5</v>
      </c>
      <c r="G783" s="54">
        <f>TWK!G726</f>
        <v>332.5</v>
      </c>
      <c r="H783" s="54">
        <f>TWK!H726</f>
        <v>205</v>
      </c>
      <c r="I783" s="54" t="e">
        <f>TWK!#REF!</f>
        <v>#REF!</v>
      </c>
      <c r="K783" s="54">
        <f t="shared" ref="K783:R783" si="3086">IFERROR(AVERAGE(B780:B783),"n/a")</f>
        <v>411.875</v>
      </c>
      <c r="L783" s="54">
        <f t="shared" si="3086"/>
        <v>376.25</v>
      </c>
      <c r="M783" s="54">
        <f t="shared" si="3086"/>
        <v>383.75</v>
      </c>
      <c r="N783" s="54">
        <f t="shared" si="3086"/>
        <v>273.75</v>
      </c>
      <c r="O783" s="54">
        <f t="shared" si="3086"/>
        <v>407.5</v>
      </c>
      <c r="P783" s="54">
        <f t="shared" si="3086"/>
        <v>407.5</v>
      </c>
      <c r="Q783" s="54">
        <f t="shared" si="3086"/>
        <v>250</v>
      </c>
      <c r="R783" s="54" t="str">
        <f t="shared" si="3086"/>
        <v>n/a</v>
      </c>
      <c r="T783" s="54">
        <f t="shared" ref="T783:Z783" si="3087">IFERROR((K627+K679+K731)/3,"n/a")</f>
        <v>510.7407407407407</v>
      </c>
      <c r="U783" s="54">
        <f t="shared" si="3087"/>
        <v>476.875</v>
      </c>
      <c r="V783" s="54">
        <f t="shared" si="3087"/>
        <v>448.09027777777777</v>
      </c>
      <c r="W783" s="54">
        <f t="shared" si="3087"/>
        <v>355.625</v>
      </c>
      <c r="X783" s="54">
        <f t="shared" si="3087"/>
        <v>433.47222222222223</v>
      </c>
      <c r="Y783" s="54">
        <f t="shared" si="3087"/>
        <v>433.88888888888891</v>
      </c>
      <c r="Z783" s="54">
        <f t="shared" si="3087"/>
        <v>302.46527777777777</v>
      </c>
      <c r="AA783" s="54" t="e">
        <f t="shared" ref="AA783" si="3088">(R627+R679+R731)/3</f>
        <v>#VALUE!</v>
      </c>
      <c r="AC783" s="74">
        <f>+AF783-'Figure 10 data'!I995</f>
        <v>0</v>
      </c>
      <c r="AD783" s="54">
        <f t="shared" si="2893"/>
        <v>-22.661348803480774</v>
      </c>
      <c r="AE783" s="54">
        <f t="shared" si="2850"/>
        <v>-32.372214941022278</v>
      </c>
      <c r="AF783" s="54">
        <f t="shared" si="2815"/>
        <v>-30.259589306470357</v>
      </c>
      <c r="AG783" s="54">
        <f t="shared" si="2816"/>
        <v>-39.543057996485068</v>
      </c>
      <c r="AH783" s="54">
        <f t="shared" si="2817"/>
        <v>-23.293816084588272</v>
      </c>
      <c r="AI783" s="54">
        <f t="shared" si="2818"/>
        <v>-23.367477592829712</v>
      </c>
      <c r="AJ783" s="54">
        <f t="shared" si="2819"/>
        <v>-32.223625301343127</v>
      </c>
      <c r="AK783" s="54" t="e">
        <f t="shared" ref="AK783" si="3089">(I783/AA783-1)*100</f>
        <v>#REF!</v>
      </c>
      <c r="AM783" s="74">
        <f>AP783-'Figure 10 data'!H995</f>
        <v>0</v>
      </c>
      <c r="AN783" s="54">
        <f t="shared" si="2873"/>
        <v>7.727272727272716</v>
      </c>
      <c r="AO783" s="54">
        <f t="shared" si="2852"/>
        <v>18.348623853211009</v>
      </c>
      <c r="AP783" s="54">
        <f t="shared" si="2786"/>
        <v>27.551020408163261</v>
      </c>
      <c r="AQ783" s="54">
        <f t="shared" si="2787"/>
        <v>10.256410256410264</v>
      </c>
      <c r="AR783" s="54">
        <f t="shared" si="2793"/>
        <v>51.136363636363647</v>
      </c>
      <c r="AS783" s="54">
        <f t="shared" si="2794"/>
        <v>51.136363636363647</v>
      </c>
      <c r="AT783" s="54">
        <f t="shared" si="2795"/>
        <v>26.15384615384615</v>
      </c>
      <c r="AU783" s="54" t="e">
        <f t="shared" ref="AU783" si="3090">(I783/I731-1)*100</f>
        <v>#REF!</v>
      </c>
    </row>
    <row r="784" spans="1:47" x14ac:dyDescent="0.25">
      <c r="A784" s="12">
        <f t="shared" si="1977"/>
        <v>43067</v>
      </c>
      <c r="C784" s="54">
        <f>TWK!C727</f>
        <v>303.33333333333331</v>
      </c>
      <c r="D784" s="54">
        <f>TWK!D727</f>
        <v>300</v>
      </c>
      <c r="E784" s="54">
        <f>TWK!E727</f>
        <v>203.33333333333334</v>
      </c>
      <c r="F784" s="54">
        <f>TWK!F727</f>
        <v>433.33333333333331</v>
      </c>
      <c r="G784" s="54">
        <f>TWK!G727</f>
        <v>383.33333333333331</v>
      </c>
      <c r="H784" s="54">
        <f>TWK!H727</f>
        <v>181.66666666666666</v>
      </c>
      <c r="I784" s="54" t="e">
        <f>TWK!#REF!</f>
        <v>#REF!</v>
      </c>
      <c r="K784" s="54">
        <f t="shared" ref="K784:R784" si="3091">IFERROR(AVERAGE(B781:B784),"n/a")</f>
        <v>407.5</v>
      </c>
      <c r="L784" s="54">
        <f t="shared" si="3091"/>
        <v>347.08333333333331</v>
      </c>
      <c r="M784" s="54">
        <f t="shared" si="3091"/>
        <v>348.125</v>
      </c>
      <c r="N784" s="54">
        <f t="shared" si="3091"/>
        <v>240.20833333333334</v>
      </c>
      <c r="O784" s="54">
        <f t="shared" si="3091"/>
        <v>415.83333333333331</v>
      </c>
      <c r="P784" s="54">
        <f t="shared" si="3091"/>
        <v>403.33333333333331</v>
      </c>
      <c r="Q784" s="54">
        <f t="shared" si="3091"/>
        <v>220.41666666666666</v>
      </c>
      <c r="R784" s="54" t="str">
        <f t="shared" si="3091"/>
        <v>n/a</v>
      </c>
      <c r="T784" s="54">
        <f t="shared" ref="T784:Z784" si="3092">IFERROR((K628+K680+K732)/3,"n/a")</f>
        <v>481.43518518518516</v>
      </c>
      <c r="U784" s="54">
        <f t="shared" si="3092"/>
        <v>443.61111111111109</v>
      </c>
      <c r="V784" s="54">
        <f t="shared" si="3092"/>
        <v>400.86805555555549</v>
      </c>
      <c r="W784" s="54">
        <f t="shared" si="3092"/>
        <v>307.91666666666669</v>
      </c>
      <c r="X784" s="54">
        <f t="shared" si="3092"/>
        <v>362.53472222222223</v>
      </c>
      <c r="Y784" s="54">
        <f t="shared" si="3092"/>
        <v>362.95138888888891</v>
      </c>
      <c r="Z784" s="54">
        <f t="shared" si="3092"/>
        <v>264.51388888888886</v>
      </c>
      <c r="AA784" s="54" t="e">
        <f t="shared" ref="AA784" si="3093">(R628+R680+R732)/3</f>
        <v>#VALUE!</v>
      </c>
      <c r="AC784" s="74">
        <f>+AF784-'Figure 10 data'!I996</f>
        <v>0</v>
      </c>
      <c r="AD784" s="54">
        <f t="shared" si="2893"/>
        <v>-100</v>
      </c>
      <c r="AE784" s="54">
        <f t="shared" si="2850"/>
        <v>-31.621790857858489</v>
      </c>
      <c r="AF784" s="54">
        <f t="shared" si="2815"/>
        <v>-25.162407968817657</v>
      </c>
      <c r="AG784" s="54">
        <f t="shared" si="2816"/>
        <v>-33.964817320703652</v>
      </c>
      <c r="AH784" s="54">
        <f t="shared" si="2817"/>
        <v>19.528780768125653</v>
      </c>
      <c r="AI784" s="54">
        <f t="shared" si="2818"/>
        <v>5.6156127427532621</v>
      </c>
      <c r="AJ784" s="54">
        <f t="shared" si="2819"/>
        <v>-31.320556576529267</v>
      </c>
      <c r="AK784" s="54" t="e">
        <f t="shared" ref="AK784" si="3094">(I784/AA784-1)*100</f>
        <v>#REF!</v>
      </c>
      <c r="AM784" s="74">
        <f>AP784-'Figure 10 data'!H996</f>
        <v>0</v>
      </c>
      <c r="AN784" s="54" t="str">
        <f t="shared" si="2873"/>
        <v>n/a</v>
      </c>
      <c r="AO784" s="54" t="str">
        <f t="shared" si="2852"/>
        <v>n/a</v>
      </c>
      <c r="AP784" s="54">
        <f t="shared" si="2786"/>
        <v>25</v>
      </c>
      <c r="AQ784" s="54">
        <f t="shared" si="2787"/>
        <v>11.415525114155267</v>
      </c>
      <c r="AR784" s="54">
        <f t="shared" si="2793"/>
        <v>116.66666666666666</v>
      </c>
      <c r="AS784" s="54">
        <f t="shared" si="2794"/>
        <v>91.666666666666657</v>
      </c>
      <c r="AT784" s="54">
        <f t="shared" si="2795"/>
        <v>11.794871794871797</v>
      </c>
      <c r="AU784" s="54" t="e">
        <f t="shared" ref="AU784" si="3095">(I784/I732-1)*100</f>
        <v>#REF!</v>
      </c>
    </row>
    <row r="785" spans="1:47" x14ac:dyDescent="0.25">
      <c r="A785" s="12">
        <f t="shared" si="1977"/>
        <v>43074</v>
      </c>
      <c r="D785" s="54">
        <f>TWK!D728</f>
        <v>285</v>
      </c>
      <c r="E785" s="54">
        <f>TWK!E728</f>
        <v>195</v>
      </c>
      <c r="F785" s="54">
        <f>TWK!F728</f>
        <v>267.5</v>
      </c>
      <c r="G785" s="54">
        <f>TWK!G728</f>
        <v>267.5</v>
      </c>
      <c r="H785" s="54">
        <f>TWK!H728</f>
        <v>172.5</v>
      </c>
      <c r="I785" s="54" t="e">
        <f>TWK!#REF!</f>
        <v>#REF!</v>
      </c>
      <c r="K785" s="54">
        <f t="shared" ref="K785:R785" si="3096">IFERROR(AVERAGE(B782:B785),"n/a")</f>
        <v>401.25</v>
      </c>
      <c r="L785" s="54">
        <f t="shared" si="3096"/>
        <v>331.11111111111109</v>
      </c>
      <c r="M785" s="54">
        <f t="shared" si="3096"/>
        <v>319.375</v>
      </c>
      <c r="N785" s="54">
        <f t="shared" si="3096"/>
        <v>217.08333333333334</v>
      </c>
      <c r="O785" s="54">
        <f t="shared" si="3096"/>
        <v>375.83333333333331</v>
      </c>
      <c r="P785" s="54">
        <f t="shared" si="3096"/>
        <v>363.33333333333331</v>
      </c>
      <c r="Q785" s="54">
        <f t="shared" si="3096"/>
        <v>198.54166666666666</v>
      </c>
      <c r="R785" s="54" t="str">
        <f t="shared" si="3096"/>
        <v>n/a</v>
      </c>
      <c r="T785" s="54" t="str">
        <f t="shared" ref="T785:Z785" si="3097">IFERROR((K629+K681+K733)/3,"n/a")</f>
        <v>n/a</v>
      </c>
      <c r="U785" s="54">
        <f t="shared" si="3097"/>
        <v>433.75</v>
      </c>
      <c r="V785" s="54">
        <f t="shared" si="3097"/>
        <v>370.59027777777783</v>
      </c>
      <c r="W785" s="54">
        <f t="shared" si="3097"/>
        <v>270.48611111111109</v>
      </c>
      <c r="X785" s="54">
        <f t="shared" si="3097"/>
        <v>314.75694444444446</v>
      </c>
      <c r="Y785" s="54">
        <f t="shared" si="3097"/>
        <v>315.17361111111114</v>
      </c>
      <c r="Z785" s="54">
        <f t="shared" si="3097"/>
        <v>237.84722222222226</v>
      </c>
      <c r="AA785" s="54" t="e">
        <f t="shared" ref="AA785" si="3098">(R629+R681+R733)/3</f>
        <v>#VALUE!</v>
      </c>
      <c r="AC785" s="74">
        <f>+AF785-'Figure 10 data'!I997</f>
        <v>0</v>
      </c>
      <c r="AD785" s="54" t="str">
        <f t="shared" si="2893"/>
        <v>n/a</v>
      </c>
      <c r="AE785" s="54">
        <f t="shared" si="2850"/>
        <v>-100</v>
      </c>
      <c r="AF785" s="54">
        <f t="shared" si="2815"/>
        <v>-23.095661950716774</v>
      </c>
      <c r="AG785" s="54">
        <f t="shared" si="2816"/>
        <v>-27.907573812580221</v>
      </c>
      <c r="AH785" s="54">
        <f t="shared" si="2817"/>
        <v>-15.013789299503589</v>
      </c>
      <c r="AI785" s="54">
        <f t="shared" si="2818"/>
        <v>-15.126142998788151</v>
      </c>
      <c r="AJ785" s="54">
        <f t="shared" si="2819"/>
        <v>-27.474452554744534</v>
      </c>
      <c r="AK785" s="54" t="e">
        <f t="shared" ref="AK785" si="3099">(I785/AA785-1)*100</f>
        <v>#REF!</v>
      </c>
      <c r="AM785" s="74">
        <f>AP785-'Figure 10 data'!H997</f>
        <v>0</v>
      </c>
      <c r="AN785" s="54" t="str">
        <f t="shared" si="2873"/>
        <v>n/a</v>
      </c>
      <c r="AO785" s="54" t="str">
        <f t="shared" si="2852"/>
        <v>n/a</v>
      </c>
      <c r="AP785" s="54">
        <f t="shared" si="2786"/>
        <v>22.580645161290324</v>
      </c>
      <c r="AQ785" s="54">
        <f t="shared" si="2787"/>
        <v>8.333333333333325</v>
      </c>
      <c r="AR785" s="54">
        <f t="shared" si="2793"/>
        <v>40.789473684210535</v>
      </c>
      <c r="AS785" s="54">
        <f t="shared" si="2794"/>
        <v>40.789473684210535</v>
      </c>
      <c r="AT785" s="54">
        <f t="shared" si="2795"/>
        <v>13.114754098360649</v>
      </c>
      <c r="AU785" s="54" t="e">
        <f t="shared" ref="AU785" si="3100">(I785/I733-1)*100</f>
        <v>#REF!</v>
      </c>
    </row>
    <row r="786" spans="1:47" x14ac:dyDescent="0.25">
      <c r="A786" s="12">
        <f t="shared" si="1977"/>
        <v>43081</v>
      </c>
      <c r="D786" s="54">
        <f>TWK!D729</f>
        <v>277.5</v>
      </c>
      <c r="E786" s="54">
        <f>TWK!E729</f>
        <v>207.5</v>
      </c>
      <c r="F786" s="54">
        <f>TWK!F729</f>
        <v>300</v>
      </c>
      <c r="G786" s="54">
        <f>TWK!G729</f>
        <v>300</v>
      </c>
      <c r="H786" s="54">
        <f>TWK!H729</f>
        <v>175</v>
      </c>
      <c r="I786" s="54" t="e">
        <f>TWK!#REF!</f>
        <v>#REF!</v>
      </c>
      <c r="K786" s="54">
        <f t="shared" ref="K786:R786" si="3101">IFERROR(AVERAGE(B783:B786),"n/a")</f>
        <v>395</v>
      </c>
      <c r="L786" s="54">
        <f t="shared" si="3101"/>
        <v>312.91666666666663</v>
      </c>
      <c r="M786" s="54">
        <f t="shared" si="3101"/>
        <v>293.75</v>
      </c>
      <c r="N786" s="54">
        <f t="shared" si="3101"/>
        <v>205.20833333333334</v>
      </c>
      <c r="O786" s="54">
        <f t="shared" si="3101"/>
        <v>333.33333333333331</v>
      </c>
      <c r="P786" s="54">
        <f t="shared" si="3101"/>
        <v>320.83333333333331</v>
      </c>
      <c r="Q786" s="54">
        <f t="shared" si="3101"/>
        <v>183.54166666666666</v>
      </c>
      <c r="R786" s="54" t="str">
        <f t="shared" si="3101"/>
        <v>n/a</v>
      </c>
      <c r="T786" s="54" t="str">
        <f t="shared" ref="T786:Z786" si="3102">IFERROR((K630+K682+K734)/3,"n/a")</f>
        <v>n/a</v>
      </c>
      <c r="U786" s="54">
        <f t="shared" si="3102"/>
        <v>418.33333333333331</v>
      </c>
      <c r="V786" s="54">
        <f t="shared" si="3102"/>
        <v>352.15277777777777</v>
      </c>
      <c r="W786" s="54">
        <f t="shared" si="3102"/>
        <v>249.89583333333329</v>
      </c>
      <c r="X786" s="54">
        <f t="shared" si="3102"/>
        <v>289.47916666666669</v>
      </c>
      <c r="Y786" s="54">
        <f t="shared" si="3102"/>
        <v>289.47916666666669</v>
      </c>
      <c r="Z786" s="54">
        <f t="shared" si="3102"/>
        <v>224.75694444444446</v>
      </c>
      <c r="AA786" s="54" t="e">
        <f t="shared" ref="AA786" si="3103">(R630+R682+R734)/3</f>
        <v>#VALUE!</v>
      </c>
      <c r="AC786" s="74">
        <f>+AF786-'Figure 10 data'!I998</f>
        <v>0</v>
      </c>
      <c r="AD786" s="54" t="str">
        <f t="shared" si="2893"/>
        <v>n/a</v>
      </c>
      <c r="AE786" s="54">
        <f t="shared" si="2850"/>
        <v>-100</v>
      </c>
      <c r="AF786" s="54">
        <f t="shared" si="2815"/>
        <v>-21.198974561230521</v>
      </c>
      <c r="AG786" s="54">
        <f t="shared" si="2816"/>
        <v>-16.965402250937878</v>
      </c>
      <c r="AH786" s="54">
        <f t="shared" si="2817"/>
        <v>3.6344008636199909</v>
      </c>
      <c r="AI786" s="54">
        <f t="shared" si="2818"/>
        <v>3.6344008636199909</v>
      </c>
      <c r="AJ786" s="54">
        <f t="shared" si="2819"/>
        <v>-22.13811215819559</v>
      </c>
      <c r="AK786" s="54" t="e">
        <f t="shared" ref="AK786" si="3104">(I786/AA786-1)*100</f>
        <v>#REF!</v>
      </c>
      <c r="AM786" s="74">
        <f>AP786-'Figure 10 data'!H998</f>
        <v>0</v>
      </c>
      <c r="AN786" s="54" t="str">
        <f t="shared" si="2873"/>
        <v>n/a</v>
      </c>
      <c r="AO786" s="54" t="str">
        <f t="shared" si="2852"/>
        <v>n/a</v>
      </c>
      <c r="AP786" s="54">
        <f t="shared" si="2786"/>
        <v>6.7307692307692291</v>
      </c>
      <c r="AQ786" s="54">
        <f t="shared" si="2787"/>
        <v>11.160714285714302</v>
      </c>
      <c r="AR786" s="54">
        <f t="shared" si="2793"/>
        <v>35.338345864661669</v>
      </c>
      <c r="AS786" s="54">
        <f t="shared" si="2794"/>
        <v>35.338345864661669</v>
      </c>
      <c r="AT786" s="54">
        <f t="shared" si="2795"/>
        <v>2.9411764705882248</v>
      </c>
      <c r="AU786" s="54" t="e">
        <f t="shared" ref="AU786" si="3105">(I786/I734-1)*100</f>
        <v>#REF!</v>
      </c>
    </row>
    <row r="787" spans="1:47" x14ac:dyDescent="0.25">
      <c r="A787" s="12">
        <f t="shared" si="1977"/>
        <v>43088</v>
      </c>
      <c r="D787" s="54">
        <f>TWK!D730</f>
        <v>278.33333333333331</v>
      </c>
      <c r="E787" s="54">
        <f>TWK!E730</f>
        <v>221.66666666666666</v>
      </c>
      <c r="F787" s="54">
        <f>TWK!F730</f>
        <v>269</v>
      </c>
      <c r="G787" s="54">
        <f>TWK!G730</f>
        <v>269</v>
      </c>
      <c r="H787" s="54">
        <f>TWK!H730</f>
        <v>183.33333333333334</v>
      </c>
      <c r="I787" s="54" t="e">
        <f>TWK!#REF!</f>
        <v>#REF!</v>
      </c>
      <c r="K787" s="54" t="str">
        <f t="shared" ref="K787:R787" si="3106">IFERROR(AVERAGE(B784:B787),"n/a")</f>
        <v>n/a</v>
      </c>
      <c r="L787" s="54">
        <f t="shared" si="3106"/>
        <v>303.33333333333331</v>
      </c>
      <c r="M787" s="54">
        <f t="shared" si="3106"/>
        <v>285.20833333333331</v>
      </c>
      <c r="N787" s="54">
        <f t="shared" si="3106"/>
        <v>206.875</v>
      </c>
      <c r="O787" s="54">
        <f t="shared" si="3106"/>
        <v>317.45833333333331</v>
      </c>
      <c r="P787" s="54">
        <f t="shared" si="3106"/>
        <v>304.95833333333331</v>
      </c>
      <c r="Q787" s="54">
        <f t="shared" si="3106"/>
        <v>178.125</v>
      </c>
      <c r="R787" s="54" t="str">
        <f t="shared" si="3106"/>
        <v>n/a</v>
      </c>
      <c r="T787" s="54" t="str">
        <f t="shared" ref="T787:Z787" si="3107">IFERROR((K631+K683+K735)/3,"n/a")</f>
        <v>n/a</v>
      </c>
      <c r="U787" s="54" t="str">
        <f t="shared" si="3107"/>
        <v>n/a</v>
      </c>
      <c r="V787" s="54">
        <f t="shared" si="3107"/>
        <v>346.25</v>
      </c>
      <c r="W787" s="54">
        <f t="shared" si="3107"/>
        <v>240.10416666666666</v>
      </c>
      <c r="X787" s="54">
        <f t="shared" si="3107"/>
        <v>279.68749999999994</v>
      </c>
      <c r="Y787" s="54">
        <f t="shared" si="3107"/>
        <v>279.68749999999994</v>
      </c>
      <c r="Z787" s="54">
        <f t="shared" si="3107"/>
        <v>214.9652777777778</v>
      </c>
      <c r="AA787" s="54" t="e">
        <f t="shared" ref="AA787" si="3108">(R631+R683+R735)/3</f>
        <v>#VALUE!</v>
      </c>
      <c r="AC787" s="74">
        <f>+AF787-'Figure 10 data'!I999</f>
        <v>0</v>
      </c>
      <c r="AD787" s="54" t="str">
        <f t="shared" si="2893"/>
        <v>n/a</v>
      </c>
      <c r="AE787" s="54" t="str">
        <f t="shared" si="2850"/>
        <v>n/a</v>
      </c>
      <c r="AF787" s="54">
        <f t="shared" si="2815"/>
        <v>-19.614921780986773</v>
      </c>
      <c r="AG787" s="54">
        <f t="shared" si="2816"/>
        <v>-7.6789587852494563</v>
      </c>
      <c r="AH787" s="54">
        <f t="shared" si="2817"/>
        <v>-3.8212290502793067</v>
      </c>
      <c r="AI787" s="54">
        <f t="shared" si="2818"/>
        <v>-3.8212290502793067</v>
      </c>
      <c r="AJ787" s="54">
        <f t="shared" si="2819"/>
        <v>-14.714908738491362</v>
      </c>
      <c r="AK787" s="54" t="e">
        <f t="shared" ref="AK787" si="3109">(I787/AA787-1)*100</f>
        <v>#REF!</v>
      </c>
      <c r="AM787" s="74">
        <f>AP787-'Figure 10 data'!H999</f>
        <v>0</v>
      </c>
      <c r="AN787" s="54" t="str">
        <f t="shared" si="2873"/>
        <v>n/a</v>
      </c>
      <c r="AO787" s="54" t="str">
        <f t="shared" si="2852"/>
        <v>n/a</v>
      </c>
      <c r="AP787" s="54">
        <f t="shared" si="2786"/>
        <v>0.30030030030028243</v>
      </c>
      <c r="AQ787" s="54">
        <f t="shared" si="2787"/>
        <v>18.222222222222207</v>
      </c>
      <c r="AR787" s="54">
        <f t="shared" si="2793"/>
        <v>22.272727272727266</v>
      </c>
      <c r="AS787" s="54">
        <f t="shared" si="2794"/>
        <v>22.272727272727266</v>
      </c>
      <c r="AT787" s="54">
        <f t="shared" si="2795"/>
        <v>9.4527363184079718</v>
      </c>
      <c r="AU787" s="54" t="e">
        <f t="shared" ref="AU787" si="3110">(I787/I735-1)*100</f>
        <v>#REF!</v>
      </c>
    </row>
    <row r="788" spans="1:47" x14ac:dyDescent="0.25">
      <c r="A788" s="12">
        <f t="shared" si="1977"/>
        <v>43095</v>
      </c>
      <c r="D788" s="54">
        <f>TWK!D731</f>
        <v>292.5</v>
      </c>
      <c r="E788" s="54">
        <f>TWK!E731</f>
        <v>222.5</v>
      </c>
      <c r="F788" s="54">
        <f>TWK!F731</f>
        <v>265.5</v>
      </c>
      <c r="G788" s="54">
        <f>TWK!G731</f>
        <v>265.5</v>
      </c>
      <c r="H788" s="54">
        <f>TWK!H731</f>
        <v>192.5</v>
      </c>
      <c r="I788" s="54" t="e">
        <f>TWK!#REF!</f>
        <v>#REF!</v>
      </c>
      <c r="K788" s="54" t="str">
        <f t="shared" ref="K788:R788" si="3111">IFERROR(AVERAGE(B785:B788),"n/a")</f>
        <v>n/a</v>
      </c>
      <c r="L788" s="54" t="str">
        <f t="shared" si="3111"/>
        <v>n/a</v>
      </c>
      <c r="M788" s="54">
        <f t="shared" si="3111"/>
        <v>283.33333333333331</v>
      </c>
      <c r="N788" s="54">
        <f t="shared" si="3111"/>
        <v>211.66666666666666</v>
      </c>
      <c r="O788" s="54">
        <f t="shared" si="3111"/>
        <v>275.5</v>
      </c>
      <c r="P788" s="54">
        <f t="shared" si="3111"/>
        <v>275.5</v>
      </c>
      <c r="Q788" s="54">
        <f t="shared" si="3111"/>
        <v>180.83333333333334</v>
      </c>
      <c r="R788" s="54" t="str">
        <f t="shared" si="3111"/>
        <v>n/a</v>
      </c>
      <c r="T788" s="54" t="str">
        <f t="shared" ref="T788:Z788" si="3112">IFERROR((K632+K684+K736)/3,"n/a")</f>
        <v>n/a</v>
      </c>
      <c r="U788" s="54" t="str">
        <f t="shared" si="3112"/>
        <v>n/a</v>
      </c>
      <c r="V788" s="54">
        <f t="shared" si="3112"/>
        <v>333.79166666666669</v>
      </c>
      <c r="W788" s="54">
        <f t="shared" si="3112"/>
        <v>229.6759259259259</v>
      </c>
      <c r="X788" s="54">
        <f t="shared" si="3112"/>
        <v>278.02083333333331</v>
      </c>
      <c r="Y788" s="54">
        <f t="shared" si="3112"/>
        <v>278.02083333333331</v>
      </c>
      <c r="Z788" s="54">
        <f t="shared" si="3112"/>
        <v>207.4652777777778</v>
      </c>
      <c r="AA788" s="54" t="e">
        <f t="shared" ref="AA788" si="3113">(R632+R684+R736)/3</f>
        <v>#VALUE!</v>
      </c>
      <c r="AC788" s="74">
        <f>+AF788-'Figure 10 data'!I1000</f>
        <v>0</v>
      </c>
      <c r="AD788" s="54" t="str">
        <f t="shared" si="2893"/>
        <v>n/a</v>
      </c>
      <c r="AE788" s="54" t="str">
        <f t="shared" si="2850"/>
        <v>n/a</v>
      </c>
      <c r="AF788" s="54">
        <f t="shared" si="2815"/>
        <v>-12.370490575458748</v>
      </c>
      <c r="AG788" s="54">
        <f t="shared" si="2816"/>
        <v>-3.1243700866760649</v>
      </c>
      <c r="AH788" s="54">
        <f t="shared" si="2817"/>
        <v>-4.5035593855376472</v>
      </c>
      <c r="AI788" s="54">
        <f t="shared" si="2818"/>
        <v>-4.5035593855376472</v>
      </c>
      <c r="AJ788" s="54">
        <f t="shared" si="2819"/>
        <v>-7.2133891213389205</v>
      </c>
      <c r="AK788" s="54" t="e">
        <f t="shared" ref="AK788" si="3114">(I788/AA788-1)*100</f>
        <v>#REF!</v>
      </c>
      <c r="AM788" s="74">
        <f>AP788-'Figure 10 data'!H1000</f>
        <v>0</v>
      </c>
      <c r="AN788" s="54" t="str">
        <f t="shared" si="2873"/>
        <v>n/a</v>
      </c>
      <c r="AO788" s="54" t="str">
        <f t="shared" si="2852"/>
        <v>n/a</v>
      </c>
      <c r="AP788" s="54">
        <f t="shared" si="2786"/>
        <v>7.3394495412844041</v>
      </c>
      <c r="AQ788" s="54">
        <f t="shared" si="2787"/>
        <v>20.270270270270263</v>
      </c>
      <c r="AR788" s="54">
        <f t="shared" si="2793"/>
        <v>24.941176470588246</v>
      </c>
      <c r="AS788" s="54">
        <f t="shared" si="2794"/>
        <v>24.941176470588246</v>
      </c>
      <c r="AT788" s="54">
        <f t="shared" si="2795"/>
        <v>16.666666666666675</v>
      </c>
      <c r="AU788" s="54" t="e">
        <f t="shared" ref="AU788" si="3115">(I788/I736-1)*100</f>
        <v>#REF!</v>
      </c>
    </row>
    <row r="789" spans="1:47" x14ac:dyDescent="0.25">
      <c r="A789" s="12">
        <f t="shared" si="1977"/>
        <v>43102</v>
      </c>
      <c r="D789" s="54">
        <f>TWK!D732</f>
        <v>337.5</v>
      </c>
      <c r="E789" s="54">
        <f>TWK!E732</f>
        <v>242.5</v>
      </c>
      <c r="F789" s="54">
        <f>TWK!F732</f>
        <v>262.5</v>
      </c>
      <c r="G789" s="54">
        <f>TWK!G732</f>
        <v>262.5</v>
      </c>
      <c r="H789" s="54">
        <f>TWK!H732</f>
        <v>185</v>
      </c>
      <c r="I789" s="54" t="e">
        <f>TWK!#REF!</f>
        <v>#REF!</v>
      </c>
      <c r="K789" s="54" t="str">
        <f t="shared" ref="K789:R789" si="3116">IFERROR(AVERAGE(B786:B789),"n/a")</f>
        <v>n/a</v>
      </c>
      <c r="L789" s="54" t="str">
        <f t="shared" si="3116"/>
        <v>n/a</v>
      </c>
      <c r="M789" s="54">
        <f t="shared" si="3116"/>
        <v>296.45833333333331</v>
      </c>
      <c r="N789" s="54">
        <f t="shared" si="3116"/>
        <v>223.54166666666666</v>
      </c>
      <c r="O789" s="54">
        <f t="shared" si="3116"/>
        <v>274.25</v>
      </c>
      <c r="P789" s="54">
        <f t="shared" si="3116"/>
        <v>274.25</v>
      </c>
      <c r="Q789" s="54">
        <f t="shared" si="3116"/>
        <v>183.95833333333334</v>
      </c>
      <c r="R789" s="54" t="str">
        <f t="shared" si="3116"/>
        <v>n/a</v>
      </c>
      <c r="T789" s="54" t="str">
        <f t="shared" ref="T789:Z789" si="3117">IFERROR((K633+K685+K737)/3,"n/a")</f>
        <v>n/a</v>
      </c>
      <c r="U789" s="54" t="str">
        <f t="shared" si="3117"/>
        <v>n/a</v>
      </c>
      <c r="V789" s="54">
        <f t="shared" si="3117"/>
        <v>329.76388888888891</v>
      </c>
      <c r="W789" s="54">
        <f t="shared" si="3117"/>
        <v>230.02314814814815</v>
      </c>
      <c r="X789" s="54">
        <f t="shared" si="3117"/>
        <v>284.27083333333331</v>
      </c>
      <c r="Y789" s="54">
        <f t="shared" si="3117"/>
        <v>284.27083333333331</v>
      </c>
      <c r="Z789" s="54">
        <f t="shared" si="3117"/>
        <v>202.78935185185185</v>
      </c>
      <c r="AA789" s="54" t="e">
        <f t="shared" ref="AA789" si="3118">(R633+R685+R737)/3</f>
        <v>#VALUE!</v>
      </c>
      <c r="AC789" s="74">
        <f>+AF789-'Figure 10 data'!I1001</f>
        <v>0</v>
      </c>
      <c r="AD789" s="54" t="str">
        <f t="shared" si="2893"/>
        <v>n/a</v>
      </c>
      <c r="AE789" s="54" t="str">
        <f t="shared" si="2850"/>
        <v>n/a</v>
      </c>
      <c r="AF789" s="54">
        <f t="shared" si="2815"/>
        <v>2.3459545971444173</v>
      </c>
      <c r="AG789" s="54">
        <f t="shared" si="2816"/>
        <v>5.424172285397999</v>
      </c>
      <c r="AH789" s="54">
        <f t="shared" si="2817"/>
        <v>-7.6584829607914902</v>
      </c>
      <c r="AI789" s="54">
        <f t="shared" si="2818"/>
        <v>-7.6584829607914902</v>
      </c>
      <c r="AJ789" s="54">
        <f t="shared" si="2819"/>
        <v>-8.7723303464414144</v>
      </c>
      <c r="AK789" s="54" t="e">
        <f t="shared" ref="AK789" si="3119">(I789/AA789-1)*100</f>
        <v>#REF!</v>
      </c>
      <c r="AM789" s="74">
        <f>AP789-'Figure 10 data'!H1001</f>
        <v>0</v>
      </c>
      <c r="AN789" s="54" t="str">
        <f t="shared" si="2873"/>
        <v>n/a</v>
      </c>
      <c r="AO789" s="54" t="str">
        <f t="shared" si="2852"/>
        <v>n/a</v>
      </c>
      <c r="AP789" s="54">
        <f t="shared" ref="AP789:AP852" si="3120">IFERROR((D789/D737-1)*100,"n/a")</f>
        <v>26.168224299065422</v>
      </c>
      <c r="AQ789" s="54">
        <f t="shared" ref="AQ789:AQ852" si="3121">IFERROR((E789/E737-1)*100,"n/a")</f>
        <v>31.081081081081074</v>
      </c>
      <c r="AR789" s="54">
        <f t="shared" si="2793"/>
        <v>26.506024096385538</v>
      </c>
      <c r="AS789" s="54">
        <f t="shared" si="2794"/>
        <v>26.506024096385538</v>
      </c>
      <c r="AT789" s="54">
        <f t="shared" si="2795"/>
        <v>15.625</v>
      </c>
      <c r="AU789" s="54" t="e">
        <f t="shared" ref="AU789" si="3122">(I789/I737-1)*100</f>
        <v>#REF!</v>
      </c>
    </row>
    <row r="790" spans="1:47" x14ac:dyDescent="0.25">
      <c r="A790" s="12">
        <f t="shared" si="1977"/>
        <v>43109</v>
      </c>
      <c r="D790" s="54">
        <f>TWK!D733</f>
        <v>391.66666666666669</v>
      </c>
      <c r="E790" s="54">
        <f>TWK!E733</f>
        <v>275</v>
      </c>
      <c r="F790" s="54">
        <f>TWK!F733</f>
        <v>286.66666666666669</v>
      </c>
      <c r="G790" s="54">
        <f>TWK!G733</f>
        <v>286.66666666666669</v>
      </c>
      <c r="H790" s="54">
        <f>TWK!H733</f>
        <v>188.33333333333334</v>
      </c>
      <c r="I790" s="54" t="e">
        <f>TWK!#REF!</f>
        <v>#REF!</v>
      </c>
      <c r="K790" s="54" t="str">
        <f t="shared" ref="K790:R790" si="3123">IFERROR(AVERAGE(B787:B790),"n/a")</f>
        <v>n/a</v>
      </c>
      <c r="L790" s="54" t="str">
        <f t="shared" si="3123"/>
        <v>n/a</v>
      </c>
      <c r="M790" s="54">
        <f t="shared" si="3123"/>
        <v>325</v>
      </c>
      <c r="N790" s="54">
        <f t="shared" si="3123"/>
        <v>240.41666666666666</v>
      </c>
      <c r="O790" s="54">
        <f t="shared" si="3123"/>
        <v>270.91666666666669</v>
      </c>
      <c r="P790" s="54">
        <f t="shared" si="3123"/>
        <v>270.91666666666669</v>
      </c>
      <c r="Q790" s="54">
        <f t="shared" si="3123"/>
        <v>187.29166666666669</v>
      </c>
      <c r="R790" s="54" t="str">
        <f t="shared" si="3123"/>
        <v>n/a</v>
      </c>
      <c r="T790" s="54" t="str">
        <f t="shared" ref="T790:Z790" si="3124">IFERROR((K634+K686+K738)/3,"n/a")</f>
        <v>n/a</v>
      </c>
      <c r="U790" s="54" t="str">
        <f t="shared" si="3124"/>
        <v>n/a</v>
      </c>
      <c r="V790" s="54">
        <f t="shared" si="3124"/>
        <v>332.40277777777777</v>
      </c>
      <c r="W790" s="54">
        <f t="shared" si="3124"/>
        <v>229.05092592592595</v>
      </c>
      <c r="X790" s="54">
        <f t="shared" si="3124"/>
        <v>278.26388888888886</v>
      </c>
      <c r="Y790" s="54">
        <f t="shared" si="3124"/>
        <v>278.26388888888886</v>
      </c>
      <c r="Z790" s="54">
        <f t="shared" si="3124"/>
        <v>195.97222222222226</v>
      </c>
      <c r="AA790" s="54" t="e">
        <f t="shared" ref="AA790" si="3125">(R634+R686+R738)/3</f>
        <v>#VALUE!</v>
      </c>
      <c r="AC790" s="74">
        <f>+AF790-'Figure 10 data'!I1002</f>
        <v>0</v>
      </c>
      <c r="AD790" s="54" t="str">
        <f t="shared" si="2893"/>
        <v>n/a</v>
      </c>
      <c r="AE790" s="54" t="str">
        <f t="shared" si="2850"/>
        <v>n/a</v>
      </c>
      <c r="AF790" s="54">
        <f t="shared" si="2815"/>
        <v>17.828939121714793</v>
      </c>
      <c r="AG790" s="54">
        <f t="shared" si="2816"/>
        <v>20.060636685194531</v>
      </c>
      <c r="AH790" s="54">
        <f t="shared" si="2817"/>
        <v>3.0197154978787388</v>
      </c>
      <c r="AI790" s="54">
        <f t="shared" si="2818"/>
        <v>3.0197154978787388</v>
      </c>
      <c r="AJ790" s="54">
        <f t="shared" si="2819"/>
        <v>-3.8979447200567119</v>
      </c>
      <c r="AK790" s="54" t="e">
        <f t="shared" ref="AK790" si="3126">(I790/AA790-1)*100</f>
        <v>#REF!</v>
      </c>
      <c r="AM790" s="74">
        <f>AP790-'Figure 10 data'!H1002</f>
        <v>0</v>
      </c>
      <c r="AN790" s="54" t="str">
        <f t="shared" si="2873"/>
        <v>n/a</v>
      </c>
      <c r="AO790" s="54" t="str">
        <f t="shared" si="2852"/>
        <v>n/a</v>
      </c>
      <c r="AP790" s="54">
        <f t="shared" si="3120"/>
        <v>22.39583333333335</v>
      </c>
      <c r="AQ790" s="54">
        <f t="shared" si="3121"/>
        <v>29.411764705882359</v>
      </c>
      <c r="AR790" s="54">
        <f t="shared" ref="AR790:AR853" si="3127">IFERROR((F790/F738-1)*100,"n/a")</f>
        <v>21.98581560283688</v>
      </c>
      <c r="AS790" s="54">
        <f t="shared" ref="AS790:AS853" si="3128">IFERROR((G790/G738-1)*100,"n/a")</f>
        <v>21.98581560283688</v>
      </c>
      <c r="AT790" s="54">
        <f t="shared" ref="AT790:AT853" si="3129">IFERROR((H790/H738-1)*100,"n/a")</f>
        <v>0.44444444444444731</v>
      </c>
      <c r="AU790" s="54" t="e">
        <f t="shared" ref="AU790" si="3130">(I790/I738-1)*100</f>
        <v>#REF!</v>
      </c>
    </row>
    <row r="791" spans="1:47" x14ac:dyDescent="0.25">
      <c r="A791" s="12">
        <f t="shared" si="1977"/>
        <v>43116</v>
      </c>
      <c r="D791" s="54">
        <f>TWK!D734</f>
        <v>400</v>
      </c>
      <c r="E791" s="54">
        <f>TWK!E734</f>
        <v>277.5</v>
      </c>
      <c r="F791" s="54">
        <f>TWK!F734</f>
        <v>320</v>
      </c>
      <c r="G791" s="54">
        <f>TWK!G734</f>
        <v>320</v>
      </c>
      <c r="H791" s="54">
        <f>TWK!H734</f>
        <v>195</v>
      </c>
      <c r="I791" s="54" t="e">
        <f>TWK!#REF!</f>
        <v>#REF!</v>
      </c>
      <c r="K791" s="54" t="str">
        <f t="shared" ref="K791:R791" si="3131">IFERROR(AVERAGE(B788:B791),"n/a")</f>
        <v>n/a</v>
      </c>
      <c r="L791" s="54" t="str">
        <f t="shared" si="3131"/>
        <v>n/a</v>
      </c>
      <c r="M791" s="54">
        <f t="shared" si="3131"/>
        <v>355.41666666666669</v>
      </c>
      <c r="N791" s="54">
        <f t="shared" si="3131"/>
        <v>254.375</v>
      </c>
      <c r="O791" s="54">
        <f t="shared" si="3131"/>
        <v>283.66666666666669</v>
      </c>
      <c r="P791" s="54">
        <f t="shared" si="3131"/>
        <v>283.66666666666669</v>
      </c>
      <c r="Q791" s="54">
        <f t="shared" si="3131"/>
        <v>190.20833333333334</v>
      </c>
      <c r="R791" s="54" t="str">
        <f t="shared" si="3131"/>
        <v>n/a</v>
      </c>
      <c r="T791" s="54" t="str">
        <f t="shared" ref="T791:Z791" si="3132">IFERROR((K635+K687+K739)/3,"n/a")</f>
        <v>n/a</v>
      </c>
      <c r="U791" s="54" t="str">
        <f t="shared" si="3132"/>
        <v>n/a</v>
      </c>
      <c r="V791" s="54">
        <f t="shared" si="3132"/>
        <v>342.88888888888891</v>
      </c>
      <c r="W791" s="54">
        <f t="shared" si="3132"/>
        <v>236.61111111111111</v>
      </c>
      <c r="X791" s="54">
        <f t="shared" si="3132"/>
        <v>277.43055555555554</v>
      </c>
      <c r="Y791" s="54">
        <f t="shared" si="3132"/>
        <v>278.125</v>
      </c>
      <c r="Z791" s="54">
        <f t="shared" si="3132"/>
        <v>200.13888888888889</v>
      </c>
      <c r="AA791" s="54" t="e">
        <f t="shared" ref="AA791" si="3133">(R635+R687+R739)/3</f>
        <v>#VALUE!</v>
      </c>
      <c r="AC791" s="74">
        <f>+AF791-'Figure 10 data'!I1003</f>
        <v>0</v>
      </c>
      <c r="AD791" s="54" t="str">
        <f t="shared" si="2893"/>
        <v>n/a</v>
      </c>
      <c r="AE791" s="54" t="str">
        <f t="shared" si="2850"/>
        <v>n/a</v>
      </c>
      <c r="AF791" s="54">
        <f t="shared" si="2815"/>
        <v>16.655865197666863</v>
      </c>
      <c r="AG791" s="54">
        <f t="shared" si="2816"/>
        <v>17.281051890115041</v>
      </c>
      <c r="AH791" s="54">
        <f t="shared" si="2817"/>
        <v>15.344180225281612</v>
      </c>
      <c r="AI791" s="54">
        <f t="shared" si="2818"/>
        <v>15.05617977528091</v>
      </c>
      <c r="AJ791" s="54">
        <f t="shared" si="2819"/>
        <v>-2.5676613462872977</v>
      </c>
      <c r="AK791" s="54" t="e">
        <f t="shared" ref="AK791" si="3134">(I791/AA791-1)*100</f>
        <v>#REF!</v>
      </c>
      <c r="AM791" s="74">
        <f>AP791-'Figure 10 data'!H1003</f>
        <v>0</v>
      </c>
      <c r="AN791" s="54" t="str">
        <f t="shared" si="2873"/>
        <v>n/a</v>
      </c>
      <c r="AO791" s="54" t="str">
        <f t="shared" si="2852"/>
        <v>n/a</v>
      </c>
      <c r="AP791" s="54">
        <f t="shared" si="3120"/>
        <v>15.94202898550725</v>
      </c>
      <c r="AQ791" s="54">
        <f t="shared" si="3121"/>
        <v>29.069767441860471</v>
      </c>
      <c r="AR791" s="54">
        <f t="shared" si="3127"/>
        <v>36.170212765957444</v>
      </c>
      <c r="AS791" s="54">
        <f t="shared" si="3128"/>
        <v>36.170212765957444</v>
      </c>
      <c r="AT791" s="54">
        <f t="shared" si="3129"/>
        <v>1.298701298701288</v>
      </c>
      <c r="AU791" s="54" t="e">
        <f t="shared" ref="AU791" si="3135">(I791/I739-1)*100</f>
        <v>#REF!</v>
      </c>
    </row>
    <row r="792" spans="1:47" x14ac:dyDescent="0.25">
      <c r="A792" s="12">
        <f t="shared" si="1977"/>
        <v>43123</v>
      </c>
      <c r="D792" s="54">
        <f>TWK!D735</f>
        <v>328.75</v>
      </c>
      <c r="E792" s="54">
        <f>TWK!E735</f>
        <v>266.25</v>
      </c>
      <c r="F792" s="54">
        <f>TWK!F735</f>
        <v>265</v>
      </c>
      <c r="G792" s="54">
        <f>TWK!G735</f>
        <v>265</v>
      </c>
      <c r="H792" s="54">
        <f>TWK!H735</f>
        <v>185</v>
      </c>
      <c r="I792" s="54" t="e">
        <f>TWK!#REF!</f>
        <v>#REF!</v>
      </c>
      <c r="K792" s="54" t="str">
        <f t="shared" ref="K792:R792" si="3136">IFERROR(AVERAGE(B789:B792),"n/a")</f>
        <v>n/a</v>
      </c>
      <c r="L792" s="54" t="str">
        <f t="shared" si="3136"/>
        <v>n/a</v>
      </c>
      <c r="M792" s="54">
        <f t="shared" si="3136"/>
        <v>364.47916666666669</v>
      </c>
      <c r="N792" s="54">
        <f t="shared" si="3136"/>
        <v>265.3125</v>
      </c>
      <c r="O792" s="54">
        <f t="shared" si="3136"/>
        <v>283.54166666666669</v>
      </c>
      <c r="P792" s="54">
        <f t="shared" si="3136"/>
        <v>283.54166666666669</v>
      </c>
      <c r="Q792" s="54">
        <f t="shared" si="3136"/>
        <v>188.33333333333334</v>
      </c>
      <c r="R792" s="54" t="str">
        <f t="shared" si="3136"/>
        <v>n/a</v>
      </c>
      <c r="T792" s="54" t="str">
        <f t="shared" ref="T792:Z792" si="3137">IFERROR((K636+K688+K740)/3,"n/a")</f>
        <v>n/a</v>
      </c>
      <c r="U792" s="54" t="str">
        <f t="shared" si="3137"/>
        <v>n/a</v>
      </c>
      <c r="V792" s="54">
        <f t="shared" si="3137"/>
        <v>359.9305555555556</v>
      </c>
      <c r="W792" s="54">
        <f t="shared" si="3137"/>
        <v>255.70833333333334</v>
      </c>
      <c r="X792" s="54">
        <f t="shared" si="3137"/>
        <v>282.01388888888886</v>
      </c>
      <c r="Y792" s="54">
        <f t="shared" si="3137"/>
        <v>282.91666666666669</v>
      </c>
      <c r="Z792" s="54">
        <f t="shared" si="3137"/>
        <v>210.3472222222222</v>
      </c>
      <c r="AA792" s="54" t="e">
        <f t="shared" ref="AA792" si="3138">(R636+R688+R740)/3</f>
        <v>#VALUE!</v>
      </c>
      <c r="AC792" s="74">
        <f>+AF792-'Figure 10 data'!I1004</f>
        <v>0</v>
      </c>
      <c r="AD792" s="54" t="str">
        <f t="shared" si="2893"/>
        <v>n/a</v>
      </c>
      <c r="AE792" s="54" t="str">
        <f t="shared" si="2850"/>
        <v>n/a</v>
      </c>
      <c r="AF792" s="54">
        <f t="shared" si="2815"/>
        <v>-8.6629365232490976</v>
      </c>
      <c r="AG792" s="54">
        <f t="shared" si="2816"/>
        <v>4.1225354407691039</v>
      </c>
      <c r="AH792" s="54">
        <f t="shared" si="2817"/>
        <v>-6.0329967988180133</v>
      </c>
      <c r="AI792" s="54">
        <f t="shared" si="2818"/>
        <v>-6.3328424153166534</v>
      </c>
      <c r="AJ792" s="54">
        <f t="shared" si="2819"/>
        <v>-12.050181578078567</v>
      </c>
      <c r="AK792" s="54" t="e">
        <f t="shared" ref="AK792" si="3139">(I792/AA792-1)*100</f>
        <v>#REF!</v>
      </c>
      <c r="AM792" s="74">
        <f>AP792-'Figure 10 data'!H1004</f>
        <v>0</v>
      </c>
      <c r="AN792" s="54" t="str">
        <f t="shared" si="2873"/>
        <v>n/a</v>
      </c>
      <c r="AO792" s="54" t="str">
        <f t="shared" si="2852"/>
        <v>n/a</v>
      </c>
      <c r="AP792" s="54">
        <f t="shared" si="3120"/>
        <v>-12.333333333333329</v>
      </c>
      <c r="AQ792" s="54">
        <f t="shared" si="3121"/>
        <v>-11.250000000000004</v>
      </c>
      <c r="AR792" s="54">
        <f t="shared" si="3127"/>
        <v>-11.66666666666667</v>
      </c>
      <c r="AS792" s="54">
        <f t="shared" si="3128"/>
        <v>-11.66666666666667</v>
      </c>
      <c r="AT792" s="54">
        <f t="shared" si="3129"/>
        <v>-26</v>
      </c>
      <c r="AU792" s="54" t="e">
        <f t="shared" ref="AU792" si="3140">(I792/I740-1)*100</f>
        <v>#REF!</v>
      </c>
    </row>
    <row r="793" spans="1:47" x14ac:dyDescent="0.25">
      <c r="A793" s="12">
        <f t="shared" si="1977"/>
        <v>43130</v>
      </c>
      <c r="D793" s="54">
        <f>TWK!D736</f>
        <v>357.5</v>
      </c>
      <c r="E793" s="54">
        <f>TWK!E736</f>
        <v>287.5</v>
      </c>
      <c r="F793" s="54">
        <f>TWK!F736</f>
        <v>307.5</v>
      </c>
      <c r="G793" s="54">
        <f>TWK!G736</f>
        <v>307.5</v>
      </c>
      <c r="H793" s="54">
        <f>TWK!H736</f>
        <v>210</v>
      </c>
      <c r="I793" s="54" t="e">
        <f>TWK!#REF!</f>
        <v>#REF!</v>
      </c>
      <c r="K793" s="54" t="str">
        <f t="shared" ref="K793:R793" si="3141">IFERROR(AVERAGE(B790:B793),"n/a")</f>
        <v>n/a</v>
      </c>
      <c r="L793" s="54" t="str">
        <f t="shared" si="3141"/>
        <v>n/a</v>
      </c>
      <c r="M793" s="54">
        <f t="shared" si="3141"/>
        <v>369.47916666666669</v>
      </c>
      <c r="N793" s="54">
        <f t="shared" si="3141"/>
        <v>276.5625</v>
      </c>
      <c r="O793" s="54">
        <f t="shared" si="3141"/>
        <v>294.79166666666669</v>
      </c>
      <c r="P793" s="54">
        <f t="shared" si="3141"/>
        <v>294.79166666666669</v>
      </c>
      <c r="Q793" s="54">
        <f t="shared" si="3141"/>
        <v>194.58333333333334</v>
      </c>
      <c r="R793" s="54" t="str">
        <f t="shared" si="3141"/>
        <v>n/a</v>
      </c>
      <c r="T793" s="54" t="str">
        <f t="shared" ref="T793:Z793" si="3142">IFERROR((K637+K689+K741)/3,"n/a")</f>
        <v>n/a</v>
      </c>
      <c r="U793" s="54" t="str">
        <f t="shared" si="3142"/>
        <v>n/a</v>
      </c>
      <c r="V793" s="54">
        <f t="shared" si="3142"/>
        <v>366.35416666666669</v>
      </c>
      <c r="W793" s="54">
        <f t="shared" si="3142"/>
        <v>261.88888888888886</v>
      </c>
      <c r="X793" s="54">
        <f t="shared" si="3142"/>
        <v>283.47222222222223</v>
      </c>
      <c r="Y793" s="54">
        <f t="shared" si="3142"/>
        <v>284.375</v>
      </c>
      <c r="Z793" s="54">
        <f t="shared" si="3142"/>
        <v>214.30555555555554</v>
      </c>
      <c r="AA793" s="54" t="e">
        <f t="shared" ref="AA793" si="3143">(R637+R689+R741)/3</f>
        <v>#VALUE!</v>
      </c>
      <c r="AC793" s="74">
        <f>+AF793-'Figure 10 data'!I1005</f>
        <v>0</v>
      </c>
      <c r="AD793" s="54" t="str">
        <f t="shared" si="2893"/>
        <v>n/a</v>
      </c>
      <c r="AE793" s="54" t="str">
        <f t="shared" si="2850"/>
        <v>n/a</v>
      </c>
      <c r="AF793" s="54">
        <f t="shared" si="2815"/>
        <v>-2.4168325277225011</v>
      </c>
      <c r="AG793" s="54">
        <f t="shared" si="2816"/>
        <v>9.7793805685193256</v>
      </c>
      <c r="AH793" s="54">
        <f t="shared" si="2817"/>
        <v>8.4762371386575275</v>
      </c>
      <c r="AI793" s="54">
        <f t="shared" si="2818"/>
        <v>8.1318681318681243</v>
      </c>
      <c r="AJ793" s="54">
        <f t="shared" si="2819"/>
        <v>-2.0090732339598127</v>
      </c>
      <c r="AK793" s="54" t="e">
        <f t="shared" ref="AK793" si="3144">(I793/AA793-1)*100</f>
        <v>#REF!</v>
      </c>
      <c r="AM793" s="74">
        <f>AP793-'Figure 10 data'!H1005</f>
        <v>0</v>
      </c>
      <c r="AN793" s="54" t="str">
        <f t="shared" si="2873"/>
        <v>n/a</v>
      </c>
      <c r="AO793" s="54" t="str">
        <f t="shared" si="2852"/>
        <v>n/a</v>
      </c>
      <c r="AP793" s="54">
        <f t="shared" si="3120"/>
        <v>15.945945945945962</v>
      </c>
      <c r="AQ793" s="54">
        <f t="shared" si="3121"/>
        <v>29.699248120300759</v>
      </c>
      <c r="AR793" s="54">
        <f t="shared" si="3127"/>
        <v>9.8214285714285801</v>
      </c>
      <c r="AS793" s="54">
        <f t="shared" si="3128"/>
        <v>9.8214285714285801</v>
      </c>
      <c r="AT793" s="54">
        <f t="shared" si="3129"/>
        <v>-0.78740157480314821</v>
      </c>
      <c r="AU793" s="54" t="e">
        <f t="shared" ref="AU793" si="3145">(I793/I741-1)*100</f>
        <v>#REF!</v>
      </c>
    </row>
    <row r="794" spans="1:47" x14ac:dyDescent="0.25">
      <c r="A794" s="12">
        <f t="shared" si="1977"/>
        <v>43137</v>
      </c>
      <c r="D794" s="54">
        <f>TWK!D737</f>
        <v>362.5</v>
      </c>
      <c r="E794" s="54">
        <f>TWK!E737</f>
        <v>277.5</v>
      </c>
      <c r="F794" s="54">
        <f>TWK!F737</f>
        <v>337.5</v>
      </c>
      <c r="G794" s="54">
        <f>TWK!G737</f>
        <v>337.5</v>
      </c>
      <c r="H794" s="54">
        <f>TWK!H737</f>
        <v>215</v>
      </c>
      <c r="I794" s="54" t="e">
        <f>TWK!#REF!</f>
        <v>#REF!</v>
      </c>
      <c r="K794" s="54" t="str">
        <f t="shared" ref="K794:R794" si="3146">IFERROR(AVERAGE(B791:B794),"n/a")</f>
        <v>n/a</v>
      </c>
      <c r="L794" s="54" t="str">
        <f t="shared" si="3146"/>
        <v>n/a</v>
      </c>
      <c r="M794" s="54">
        <f t="shared" si="3146"/>
        <v>362.1875</v>
      </c>
      <c r="N794" s="54">
        <f t="shared" si="3146"/>
        <v>277.1875</v>
      </c>
      <c r="O794" s="54">
        <f t="shared" si="3146"/>
        <v>307.5</v>
      </c>
      <c r="P794" s="54">
        <f t="shared" si="3146"/>
        <v>307.5</v>
      </c>
      <c r="Q794" s="54">
        <f t="shared" si="3146"/>
        <v>201.25</v>
      </c>
      <c r="R794" s="54" t="str">
        <f t="shared" si="3146"/>
        <v>n/a</v>
      </c>
      <c r="T794" s="54" t="str">
        <f t="shared" ref="T794:Z794" si="3147">IFERROR((K638+K690+K742)/3,"n/a")</f>
        <v>n/a</v>
      </c>
      <c r="U794" s="54" t="str">
        <f t="shared" si="3147"/>
        <v>n/a</v>
      </c>
      <c r="V794" s="54">
        <f t="shared" si="3147"/>
        <v>362.60416666666669</v>
      </c>
      <c r="W794" s="54">
        <f t="shared" si="3147"/>
        <v>262.72222222222223</v>
      </c>
      <c r="X794" s="54">
        <f t="shared" si="3147"/>
        <v>283.81944444444446</v>
      </c>
      <c r="Y794" s="54">
        <f t="shared" si="3147"/>
        <v>285.13888888888891</v>
      </c>
      <c r="Z794" s="54">
        <f t="shared" si="3147"/>
        <v>215.3472222222222</v>
      </c>
      <c r="AA794" s="54" t="e">
        <f t="shared" ref="AA794" si="3148">(R638+R690+R742)/3</f>
        <v>#VALUE!</v>
      </c>
      <c r="AC794" s="74">
        <f>+AF794-'Figure 10 data'!I1006</f>
        <v>0</v>
      </c>
      <c r="AD794" s="54" t="str">
        <f t="shared" si="2893"/>
        <v>n/a</v>
      </c>
      <c r="AE794" s="54" t="str">
        <f t="shared" si="2850"/>
        <v>n/a</v>
      </c>
      <c r="AF794" s="54">
        <f t="shared" ref="AF794:AF857" si="3149">IFERROR((D794/V794-1)*100,"n/a")</f>
        <v>-2.8727377190462811E-2</v>
      </c>
      <c r="AG794" s="54">
        <f t="shared" ref="AG794:AG857" si="3150">IFERROR((E794/W794-1)*100,"na")</f>
        <v>5.6248678367519567</v>
      </c>
      <c r="AH794" s="54">
        <f t="shared" ref="AH794:AH857" si="3151">IFERROR((F794/X794-1)*100,"n/a")</f>
        <v>18.913628578419384</v>
      </c>
      <c r="AI794" s="54">
        <f t="shared" ref="AI794:AI857" si="3152">IFERROR((G794/Y794-1)*100,"n/a")</f>
        <v>18.363370677057954</v>
      </c>
      <c r="AJ794" s="54">
        <f t="shared" ref="AJ794:AJ857" si="3153">IFERROR((H794/Z794-1)*100,"n/a")</f>
        <v>-0.16123831022250013</v>
      </c>
      <c r="AK794" s="54" t="e">
        <f t="shared" ref="AK794" si="3154">(I794/AA794-1)*100</f>
        <v>#REF!</v>
      </c>
      <c r="AM794" s="74">
        <f>AP794-'Figure 10 data'!H1006</f>
        <v>0</v>
      </c>
      <c r="AN794" s="54" t="str">
        <f t="shared" si="2873"/>
        <v>n/a</v>
      </c>
      <c r="AO794" s="54" t="str">
        <f t="shared" si="2852"/>
        <v>n/a</v>
      </c>
      <c r="AP794" s="54">
        <f t="shared" si="3120"/>
        <v>5.0724637681159424</v>
      </c>
      <c r="AQ794" s="54">
        <f t="shared" si="3121"/>
        <v>14.432989690721643</v>
      </c>
      <c r="AR794" s="54">
        <f t="shared" si="3127"/>
        <v>25</v>
      </c>
      <c r="AS794" s="54">
        <f t="shared" si="3128"/>
        <v>22.72727272727273</v>
      </c>
      <c r="AT794" s="54">
        <f t="shared" si="3129"/>
        <v>7.4999999999999956</v>
      </c>
      <c r="AU794" s="54" t="e">
        <f t="shared" ref="AU794" si="3155">(I794/I742-1)*100</f>
        <v>#REF!</v>
      </c>
    </row>
    <row r="795" spans="1:47" x14ac:dyDescent="0.25">
      <c r="A795" s="12">
        <f t="shared" si="1977"/>
        <v>43144</v>
      </c>
      <c r="D795" s="54">
        <f>TWK!D738</f>
        <v>373.33333333333331</v>
      </c>
      <c r="E795" s="54">
        <f>TWK!E738</f>
        <v>272.5</v>
      </c>
      <c r="F795" s="54">
        <f>TWK!F738</f>
        <v>302.5</v>
      </c>
      <c r="G795" s="54">
        <f>TWK!G738</f>
        <v>302.5</v>
      </c>
      <c r="H795" s="54">
        <f>TWK!H738</f>
        <v>218.75</v>
      </c>
      <c r="I795" s="54" t="e">
        <f>TWK!#REF!</f>
        <v>#REF!</v>
      </c>
      <c r="K795" s="54" t="str">
        <f t="shared" ref="K795:R795" si="3156">IFERROR(AVERAGE(B792:B795),"n/a")</f>
        <v>n/a</v>
      </c>
      <c r="L795" s="54" t="str">
        <f t="shared" si="3156"/>
        <v>n/a</v>
      </c>
      <c r="M795" s="54">
        <f t="shared" si="3156"/>
        <v>355.52083333333331</v>
      </c>
      <c r="N795" s="54">
        <f t="shared" si="3156"/>
        <v>275.9375</v>
      </c>
      <c r="O795" s="54">
        <f t="shared" si="3156"/>
        <v>303.125</v>
      </c>
      <c r="P795" s="54">
        <f t="shared" si="3156"/>
        <v>303.125</v>
      </c>
      <c r="Q795" s="54">
        <f t="shared" si="3156"/>
        <v>207.1875</v>
      </c>
      <c r="R795" s="54" t="str">
        <f t="shared" si="3156"/>
        <v>n/a</v>
      </c>
      <c r="T795" s="54" t="str">
        <f t="shared" ref="T795:Z795" si="3157">IFERROR((K639+K691+K743)/3,"n/a")</f>
        <v>n/a</v>
      </c>
      <c r="U795" s="54" t="str">
        <f t="shared" si="3157"/>
        <v>n/a</v>
      </c>
      <c r="V795" s="54">
        <f t="shared" si="3157"/>
        <v>351.5625</v>
      </c>
      <c r="W795" s="54">
        <f t="shared" si="3157"/>
        <v>252.8472222222222</v>
      </c>
      <c r="X795" s="54">
        <f t="shared" si="3157"/>
        <v>280.83333333333331</v>
      </c>
      <c r="Y795" s="54">
        <f t="shared" si="3157"/>
        <v>281.45833333333331</v>
      </c>
      <c r="Z795" s="54">
        <f t="shared" si="3157"/>
        <v>209.44444444444446</v>
      </c>
      <c r="AA795" s="54" t="e">
        <f t="shared" ref="AA795" si="3158">(R639+R691+R743)/3</f>
        <v>#VALUE!</v>
      </c>
      <c r="AC795" s="74">
        <f>+AF795-'Figure 10 data'!I1007</f>
        <v>0</v>
      </c>
      <c r="AD795" s="54" t="str">
        <f t="shared" si="2893"/>
        <v>n/a</v>
      </c>
      <c r="AE795" s="54" t="str">
        <f t="shared" si="2850"/>
        <v>n/a</v>
      </c>
      <c r="AF795" s="54">
        <f t="shared" si="3149"/>
        <v>6.192592592592594</v>
      </c>
      <c r="AG795" s="54">
        <f t="shared" si="3150"/>
        <v>7.7725899478165328</v>
      </c>
      <c r="AH795" s="54">
        <f t="shared" si="3151"/>
        <v>7.71513353115727</v>
      </c>
      <c r="AI795" s="54">
        <f t="shared" si="3152"/>
        <v>7.4759437453738142</v>
      </c>
      <c r="AJ795" s="54">
        <f t="shared" si="3153"/>
        <v>4.4429708222811559</v>
      </c>
      <c r="AK795" s="54" t="e">
        <f t="shared" ref="AK795" si="3159">(I795/AA795-1)*100</f>
        <v>#REF!</v>
      </c>
      <c r="AM795" s="74">
        <f>AP795-'Figure 10 data'!H1007</f>
        <v>0</v>
      </c>
      <c r="AN795" s="54" t="str">
        <f t="shared" si="2873"/>
        <v>n/a</v>
      </c>
      <c r="AO795" s="54" t="str">
        <f t="shared" si="2852"/>
        <v>n/a</v>
      </c>
      <c r="AP795" s="54">
        <f t="shared" si="3120"/>
        <v>18.518518518518512</v>
      </c>
      <c r="AQ795" s="54">
        <f t="shared" si="3121"/>
        <v>25.28735632183907</v>
      </c>
      <c r="AR795" s="54">
        <f t="shared" si="3127"/>
        <v>13.084112149532711</v>
      </c>
      <c r="AS795" s="54">
        <f t="shared" si="3128"/>
        <v>13.084112149532711</v>
      </c>
      <c r="AT795" s="54">
        <f t="shared" si="3129"/>
        <v>16.666666666666675</v>
      </c>
      <c r="AU795" s="54" t="e">
        <f t="shared" ref="AU795" si="3160">(I795/I743-1)*100</f>
        <v>#REF!</v>
      </c>
    </row>
    <row r="796" spans="1:47" x14ac:dyDescent="0.25">
      <c r="A796" s="12">
        <f t="shared" si="1977"/>
        <v>43151</v>
      </c>
      <c r="D796" s="54">
        <f>TWK!D739</f>
        <v>380</v>
      </c>
      <c r="E796" s="54">
        <f>TWK!E739</f>
        <v>292.5</v>
      </c>
      <c r="F796" s="54">
        <f>TWK!F739</f>
        <v>325</v>
      </c>
      <c r="G796" s="54">
        <f>TWK!G739</f>
        <v>325</v>
      </c>
      <c r="H796" s="54">
        <f>TWK!H739</f>
        <v>220</v>
      </c>
      <c r="I796" s="54" t="e">
        <f>TWK!#REF!</f>
        <v>#REF!</v>
      </c>
      <c r="K796" s="54" t="str">
        <f t="shared" ref="K796:R796" si="3161">IFERROR(AVERAGE(B793:B796),"n/a")</f>
        <v>n/a</v>
      </c>
      <c r="L796" s="54" t="str">
        <f t="shared" si="3161"/>
        <v>n/a</v>
      </c>
      <c r="M796" s="54">
        <f t="shared" si="3161"/>
        <v>368.33333333333331</v>
      </c>
      <c r="N796" s="54">
        <f t="shared" si="3161"/>
        <v>282.5</v>
      </c>
      <c r="O796" s="54">
        <f t="shared" si="3161"/>
        <v>318.125</v>
      </c>
      <c r="P796" s="54">
        <f t="shared" si="3161"/>
        <v>318.125</v>
      </c>
      <c r="Q796" s="54">
        <f t="shared" si="3161"/>
        <v>215.9375</v>
      </c>
      <c r="R796" s="54" t="str">
        <f t="shared" si="3161"/>
        <v>n/a</v>
      </c>
      <c r="T796" s="54" t="str">
        <f t="shared" ref="T796:Z796" si="3162">IFERROR((K640+K692+K744)/3,"n/a")</f>
        <v>n/a</v>
      </c>
      <c r="U796" s="54" t="str">
        <f t="shared" si="3162"/>
        <v>n/a</v>
      </c>
      <c r="V796" s="54">
        <f t="shared" si="3162"/>
        <v>338.64583333333331</v>
      </c>
      <c r="W796" s="54">
        <f t="shared" si="3162"/>
        <v>235.76388888888889</v>
      </c>
      <c r="X796" s="54">
        <f t="shared" si="3162"/>
        <v>268.54166666666669</v>
      </c>
      <c r="Y796" s="54">
        <f t="shared" si="3162"/>
        <v>270.625</v>
      </c>
      <c r="Z796" s="54">
        <f t="shared" si="3162"/>
        <v>197.63888888888889</v>
      </c>
      <c r="AA796" s="54" t="e">
        <f t="shared" ref="AA796" si="3163">(R640+R692+R744)/3</f>
        <v>#VALUE!</v>
      </c>
      <c r="AC796" s="74">
        <f>+AF796-'Figure 10 data'!I1008</f>
        <v>0</v>
      </c>
      <c r="AD796" s="54" t="str">
        <f t="shared" si="2893"/>
        <v>n/a</v>
      </c>
      <c r="AE796" s="54" t="str">
        <f t="shared" si="2850"/>
        <v>n/a</v>
      </c>
      <c r="AF796" s="54">
        <f t="shared" si="3149"/>
        <v>12.211627191633356</v>
      </c>
      <c r="AG796" s="54">
        <f t="shared" si="3150"/>
        <v>24.064801178203243</v>
      </c>
      <c r="AH796" s="54">
        <f t="shared" si="3151"/>
        <v>21.024049650892152</v>
      </c>
      <c r="AI796" s="54">
        <f t="shared" si="3152"/>
        <v>20.09237875288683</v>
      </c>
      <c r="AJ796" s="54">
        <f t="shared" si="3153"/>
        <v>11.314125087842598</v>
      </c>
      <c r="AK796" s="54" t="e">
        <f t="shared" ref="AK796" si="3164">(I796/AA796-1)*100</f>
        <v>#REF!</v>
      </c>
      <c r="AM796" s="74">
        <f>AP796-'Figure 10 data'!H1008</f>
        <v>0</v>
      </c>
      <c r="AN796" s="54" t="str">
        <f t="shared" si="2873"/>
        <v>n/a</v>
      </c>
      <c r="AO796" s="54" t="str">
        <f t="shared" si="2852"/>
        <v>n/a</v>
      </c>
      <c r="AP796" s="54">
        <f t="shared" si="3120"/>
        <v>31.034482758620683</v>
      </c>
      <c r="AQ796" s="54">
        <f t="shared" si="3121"/>
        <v>37.647058823529413</v>
      </c>
      <c r="AR796" s="54">
        <f t="shared" si="3127"/>
        <v>52.941176470588225</v>
      </c>
      <c r="AS796" s="54">
        <f t="shared" si="3128"/>
        <v>39.784946236559151</v>
      </c>
      <c r="AT796" s="54">
        <f t="shared" si="3129"/>
        <v>23.943661971830977</v>
      </c>
      <c r="AU796" s="54" t="e">
        <f t="shared" ref="AU796" si="3165">(I796/I744-1)*100</f>
        <v>#REF!</v>
      </c>
    </row>
    <row r="797" spans="1:47" x14ac:dyDescent="0.25">
      <c r="A797" s="12">
        <f t="shared" si="1977"/>
        <v>43158</v>
      </c>
      <c r="D797" s="54">
        <f>TWK!D740</f>
        <v>390</v>
      </c>
      <c r="E797" s="54">
        <f>TWK!E740</f>
        <v>296.5</v>
      </c>
      <c r="H797" s="54">
        <f>TWK!H740</f>
        <v>244</v>
      </c>
      <c r="I797" s="54" t="e">
        <f>TWK!#REF!</f>
        <v>#REF!</v>
      </c>
      <c r="K797" s="54" t="str">
        <f t="shared" ref="K797:R797" si="3166">IFERROR(AVERAGE(B794:B797),"n/a")</f>
        <v>n/a</v>
      </c>
      <c r="L797" s="54" t="str">
        <f t="shared" si="3166"/>
        <v>n/a</v>
      </c>
      <c r="M797" s="54">
        <f t="shared" si="3166"/>
        <v>376.45833333333331</v>
      </c>
      <c r="N797" s="54">
        <f t="shared" si="3166"/>
        <v>284.75</v>
      </c>
      <c r="O797" s="54">
        <f t="shared" si="3166"/>
        <v>321.66666666666669</v>
      </c>
      <c r="P797" s="54">
        <f t="shared" si="3166"/>
        <v>321.66666666666669</v>
      </c>
      <c r="Q797" s="54">
        <f t="shared" si="3166"/>
        <v>224.4375</v>
      </c>
      <c r="R797" s="54" t="str">
        <f t="shared" si="3166"/>
        <v>n/a</v>
      </c>
      <c r="T797" s="54" t="str">
        <f t="shared" ref="T797:Z797" si="3167">IFERROR((K641+K693+K745)/3,"n/a")</f>
        <v>n/a</v>
      </c>
      <c r="U797" s="54" t="str">
        <f t="shared" si="3167"/>
        <v>n/a</v>
      </c>
      <c r="V797" s="54">
        <f t="shared" si="3167"/>
        <v>329.16666666666669</v>
      </c>
      <c r="W797" s="54">
        <f t="shared" si="3167"/>
        <v>225.20833333333334</v>
      </c>
      <c r="X797" s="54">
        <f t="shared" si="3167"/>
        <v>257.22222222222223</v>
      </c>
      <c r="Y797" s="54">
        <f t="shared" si="3167"/>
        <v>259.3055555555556</v>
      </c>
      <c r="Z797" s="54">
        <f t="shared" si="3167"/>
        <v>191.04166666666666</v>
      </c>
      <c r="AA797" s="54" t="e">
        <f t="shared" ref="AA797" si="3168">(R641+R693+R745)/3</f>
        <v>#VALUE!</v>
      </c>
      <c r="AC797" s="74">
        <f>+AF797-'Figure 10 data'!I1009</f>
        <v>0</v>
      </c>
      <c r="AD797" s="54" t="str">
        <f t="shared" si="2893"/>
        <v>n/a</v>
      </c>
      <c r="AE797" s="54" t="str">
        <f t="shared" si="2850"/>
        <v>n/a</v>
      </c>
      <c r="AF797" s="54">
        <f t="shared" si="3149"/>
        <v>18.481012658227836</v>
      </c>
      <c r="AG797" s="54">
        <f t="shared" si="3150"/>
        <v>31.655874190564283</v>
      </c>
      <c r="AH797" s="54">
        <f t="shared" si="3151"/>
        <v>-100</v>
      </c>
      <c r="AI797" s="54">
        <f t="shared" si="3152"/>
        <v>-100</v>
      </c>
      <c r="AJ797" s="54">
        <f t="shared" si="3153"/>
        <v>27.720828789531083</v>
      </c>
      <c r="AK797" s="54" t="e">
        <f t="shared" ref="AK797" si="3169">(I797/AA797-1)*100</f>
        <v>#REF!</v>
      </c>
      <c r="AM797" s="74">
        <f>AP797-'Figure 10 data'!H1009</f>
        <v>0</v>
      </c>
      <c r="AN797" s="54" t="str">
        <f t="shared" si="2873"/>
        <v>n/a</v>
      </c>
      <c r="AO797" s="54" t="str">
        <f t="shared" si="2852"/>
        <v>n/a</v>
      </c>
      <c r="AP797" s="54">
        <f t="shared" si="3120"/>
        <v>26.829268292682929</v>
      </c>
      <c r="AQ797" s="54">
        <f t="shared" si="3121"/>
        <v>39.529411764705877</v>
      </c>
      <c r="AR797" s="54">
        <f t="shared" si="3127"/>
        <v>-100</v>
      </c>
      <c r="AS797" s="54">
        <f t="shared" si="3128"/>
        <v>-100</v>
      </c>
      <c r="AT797" s="54">
        <f t="shared" si="3129"/>
        <v>33.69863013698631</v>
      </c>
      <c r="AU797" s="54" t="e">
        <f t="shared" ref="AU797" si="3170">(I797/I745-1)*100</f>
        <v>#REF!</v>
      </c>
    </row>
    <row r="798" spans="1:47" x14ac:dyDescent="0.25">
      <c r="A798" s="12">
        <f t="shared" si="1977"/>
        <v>43165</v>
      </c>
      <c r="C798" s="54">
        <f>TWK!C741</f>
        <v>496.66666666666669</v>
      </c>
      <c r="D798" s="54">
        <f>TWK!D741</f>
        <v>474.33333333333331</v>
      </c>
      <c r="E798" s="54">
        <f>TWK!E741</f>
        <v>389</v>
      </c>
      <c r="H798" s="54">
        <f>TWK!H741</f>
        <v>327.33333333333331</v>
      </c>
      <c r="I798" s="54" t="e">
        <f>TWK!#REF!</f>
        <v>#REF!</v>
      </c>
      <c r="K798" s="54" t="str">
        <f t="shared" ref="K798:R798" si="3171">IFERROR(AVERAGE(B795:B798),"n/a")</f>
        <v>n/a</v>
      </c>
      <c r="L798" s="54">
        <f t="shared" si="3171"/>
        <v>496.66666666666669</v>
      </c>
      <c r="M798" s="54">
        <f t="shared" si="3171"/>
        <v>404.41666666666663</v>
      </c>
      <c r="N798" s="54">
        <f t="shared" si="3171"/>
        <v>312.625</v>
      </c>
      <c r="O798" s="54">
        <f t="shared" si="3171"/>
        <v>313.75</v>
      </c>
      <c r="P798" s="54">
        <f t="shared" si="3171"/>
        <v>313.75</v>
      </c>
      <c r="Q798" s="54">
        <f t="shared" si="3171"/>
        <v>252.52083333333331</v>
      </c>
      <c r="R798" s="54" t="str">
        <f t="shared" si="3171"/>
        <v>n/a</v>
      </c>
      <c r="T798" s="54" t="str">
        <f t="shared" ref="T798:Z798" si="3172">IFERROR((K642+K694+K746)/3,"n/a")</f>
        <v>n/a</v>
      </c>
      <c r="U798" s="54" t="str">
        <f t="shared" si="3172"/>
        <v>n/a</v>
      </c>
      <c r="V798" s="54">
        <f t="shared" si="3172"/>
        <v>317.92361111111109</v>
      </c>
      <c r="W798" s="54">
        <f t="shared" si="3172"/>
        <v>215.625</v>
      </c>
      <c r="X798" s="54">
        <f t="shared" si="3172"/>
        <v>245.55555555555557</v>
      </c>
      <c r="Y798" s="54">
        <f t="shared" si="3172"/>
        <v>247.22222222222226</v>
      </c>
      <c r="Z798" s="54">
        <f t="shared" si="3172"/>
        <v>183.61111111111111</v>
      </c>
      <c r="AA798" s="54" t="e">
        <f t="shared" ref="AA798" si="3173">(R642+R694+R746)/3</f>
        <v>#VALUE!</v>
      </c>
      <c r="AC798" s="74">
        <f>+AF798-'Figure 10 data'!I1010</f>
        <v>0</v>
      </c>
      <c r="AD798" s="54" t="str">
        <f t="shared" si="2893"/>
        <v>n/a</v>
      </c>
      <c r="AE798" s="54" t="str">
        <f t="shared" si="2850"/>
        <v>n/a</v>
      </c>
      <c r="AF798" s="54">
        <f t="shared" si="3149"/>
        <v>49.19726524103887</v>
      </c>
      <c r="AG798" s="54">
        <f t="shared" si="3150"/>
        <v>80.405797101449281</v>
      </c>
      <c r="AH798" s="54">
        <f t="shared" si="3151"/>
        <v>-100</v>
      </c>
      <c r="AI798" s="54">
        <f t="shared" si="3152"/>
        <v>-100</v>
      </c>
      <c r="AJ798" s="54">
        <f t="shared" si="3153"/>
        <v>78.275340393343413</v>
      </c>
      <c r="AK798" s="54" t="e">
        <f t="shared" ref="AK798" si="3174">(I798/AA798-1)*100</f>
        <v>#REF!</v>
      </c>
      <c r="AM798" s="74">
        <f>AP798-'Figure 10 data'!H1010</f>
        <v>0</v>
      </c>
      <c r="AN798" s="54" t="str">
        <f t="shared" si="2873"/>
        <v>n/a</v>
      </c>
      <c r="AO798" s="54">
        <f t="shared" si="2852"/>
        <v>61.517615176151772</v>
      </c>
      <c r="AP798" s="54">
        <f t="shared" si="3120"/>
        <v>54.631893507199123</v>
      </c>
      <c r="AQ798" s="54">
        <f t="shared" si="3121"/>
        <v>80.930232558139537</v>
      </c>
      <c r="AR798" s="54">
        <f t="shared" si="3127"/>
        <v>-100</v>
      </c>
      <c r="AS798" s="54">
        <f t="shared" si="3128"/>
        <v>-100</v>
      </c>
      <c r="AT798" s="54">
        <f t="shared" si="3129"/>
        <v>81.851851851851848</v>
      </c>
      <c r="AU798" s="54" t="e">
        <f t="shared" ref="AU798" si="3175">(I798/I746-1)*100</f>
        <v>#REF!</v>
      </c>
    </row>
    <row r="799" spans="1:47" x14ac:dyDescent="0.25">
      <c r="A799" s="12">
        <f t="shared" si="1977"/>
        <v>43172</v>
      </c>
      <c r="C799" s="54">
        <f>TWK!C742</f>
        <v>583.33333333333337</v>
      </c>
      <c r="D799" s="54">
        <f>TWK!D742</f>
        <v>570</v>
      </c>
      <c r="E799" s="54">
        <f>TWK!E742</f>
        <v>458.33333333333331</v>
      </c>
      <c r="F799" s="54">
        <f>TWK!F742</f>
        <v>487.5</v>
      </c>
      <c r="G799" s="54">
        <f>TWK!G742</f>
        <v>487.5</v>
      </c>
      <c r="H799" s="54">
        <f>TWK!H742</f>
        <v>395</v>
      </c>
      <c r="I799" s="54" t="e">
        <f>TWK!#REF!</f>
        <v>#REF!</v>
      </c>
      <c r="K799" s="54" t="str">
        <f t="shared" ref="K799:R799" si="3176">IFERROR(AVERAGE(B796:B799),"n/a")</f>
        <v>n/a</v>
      </c>
      <c r="L799" s="54">
        <f t="shared" si="3176"/>
        <v>540</v>
      </c>
      <c r="M799" s="54">
        <f t="shared" si="3176"/>
        <v>453.58333333333331</v>
      </c>
      <c r="N799" s="54">
        <f t="shared" si="3176"/>
        <v>359.08333333333331</v>
      </c>
      <c r="O799" s="54">
        <f t="shared" si="3176"/>
        <v>406.25</v>
      </c>
      <c r="P799" s="54">
        <f t="shared" si="3176"/>
        <v>406.25</v>
      </c>
      <c r="Q799" s="54">
        <f t="shared" si="3176"/>
        <v>296.58333333333331</v>
      </c>
      <c r="R799" s="54" t="str">
        <f t="shared" si="3176"/>
        <v>n/a</v>
      </c>
      <c r="T799" s="54" t="str">
        <f t="shared" ref="T799:Z799" si="3177">IFERROR((K643+K695+K747)/3,"n/a")</f>
        <v>n/a</v>
      </c>
      <c r="U799" s="54" t="str">
        <f t="shared" si="3177"/>
        <v>n/a</v>
      </c>
      <c r="V799" s="54">
        <f t="shared" si="3177"/>
        <v>313.47916666666669</v>
      </c>
      <c r="W799" s="54">
        <f t="shared" si="3177"/>
        <v>217.22222222222226</v>
      </c>
      <c r="X799" s="54">
        <f t="shared" si="3177"/>
        <v>238.47222222222226</v>
      </c>
      <c r="Y799" s="54">
        <f t="shared" si="3177"/>
        <v>240.13888888888891</v>
      </c>
      <c r="Z799" s="54">
        <f t="shared" si="3177"/>
        <v>184.6527777777778</v>
      </c>
      <c r="AA799" s="54" t="e">
        <f t="shared" ref="AA799" si="3178">(R643+R695+R747)/3</f>
        <v>#VALUE!</v>
      </c>
      <c r="AC799" s="74">
        <f>+AF799-'Figure 10 data'!I1011</f>
        <v>0</v>
      </c>
      <c r="AD799" s="54" t="str">
        <f t="shared" si="2893"/>
        <v>n/a</v>
      </c>
      <c r="AE799" s="54" t="str">
        <f t="shared" si="2850"/>
        <v>n/a</v>
      </c>
      <c r="AF799" s="54">
        <f t="shared" si="3149"/>
        <v>81.830265169136695</v>
      </c>
      <c r="AG799" s="54">
        <f t="shared" si="3150"/>
        <v>110.99744245524295</v>
      </c>
      <c r="AH799" s="54">
        <f t="shared" si="3151"/>
        <v>104.42632498543971</v>
      </c>
      <c r="AI799" s="54">
        <f t="shared" si="3152"/>
        <v>103.00751879699246</v>
      </c>
      <c r="AJ799" s="54">
        <f t="shared" si="3153"/>
        <v>113.91500564121846</v>
      </c>
      <c r="AK799" s="54" t="e">
        <f t="shared" ref="AK799" si="3179">(I799/AA799-1)*100</f>
        <v>#REF!</v>
      </c>
      <c r="AM799" s="74">
        <f>AP799-'Figure 10 data'!H1011</f>
        <v>0</v>
      </c>
      <c r="AN799" s="54">
        <f t="shared" si="2873"/>
        <v>-100</v>
      </c>
      <c r="AO799" s="54">
        <f t="shared" si="2852"/>
        <v>86.666666666666671</v>
      </c>
      <c r="AP799" s="54">
        <f t="shared" si="3120"/>
        <v>83.870967741935473</v>
      </c>
      <c r="AQ799" s="54">
        <f t="shared" si="3121"/>
        <v>110.727969348659</v>
      </c>
      <c r="AR799" s="54">
        <f t="shared" si="3127"/>
        <v>82.242990654205613</v>
      </c>
      <c r="AS799" s="54">
        <f t="shared" si="3128"/>
        <v>82.242990654205613</v>
      </c>
      <c r="AT799" s="54">
        <f t="shared" si="3129"/>
        <v>116.43835616438358</v>
      </c>
      <c r="AU799" s="54" t="e">
        <f t="shared" ref="AU799" si="3180">(I799/I747-1)*100</f>
        <v>#REF!</v>
      </c>
    </row>
    <row r="800" spans="1:47" x14ac:dyDescent="0.25">
      <c r="A800" s="12">
        <f t="shared" si="1977"/>
        <v>43179</v>
      </c>
      <c r="C800" s="54">
        <f>TWK!C743</f>
        <v>462.5</v>
      </c>
      <c r="D800" s="54">
        <f>TWK!D743</f>
        <v>475</v>
      </c>
      <c r="E800" s="54">
        <f>TWK!E743</f>
        <v>350</v>
      </c>
      <c r="F800" s="54">
        <f>TWK!F743</f>
        <v>437.5</v>
      </c>
      <c r="G800" s="54">
        <f>TWK!G743</f>
        <v>437.5</v>
      </c>
      <c r="H800" s="54">
        <f>TWK!H743</f>
        <v>332.5</v>
      </c>
      <c r="I800" s="54" t="e">
        <f>TWK!#REF!</f>
        <v>#REF!</v>
      </c>
      <c r="K800" s="54" t="str">
        <f t="shared" ref="K800:R800" si="3181">IFERROR(AVERAGE(B797:B800),"n/a")</f>
        <v>n/a</v>
      </c>
      <c r="L800" s="54">
        <f t="shared" si="3181"/>
        <v>514.16666666666663</v>
      </c>
      <c r="M800" s="54">
        <f t="shared" si="3181"/>
        <v>477.33333333333331</v>
      </c>
      <c r="N800" s="54">
        <f t="shared" si="3181"/>
        <v>373.45833333333331</v>
      </c>
      <c r="O800" s="54">
        <f t="shared" si="3181"/>
        <v>462.5</v>
      </c>
      <c r="P800" s="54">
        <f t="shared" si="3181"/>
        <v>462.5</v>
      </c>
      <c r="Q800" s="54">
        <f t="shared" si="3181"/>
        <v>324.70833333333331</v>
      </c>
      <c r="R800" s="54" t="str">
        <f t="shared" si="3181"/>
        <v>n/a</v>
      </c>
      <c r="T800" s="54" t="str">
        <f t="shared" ref="T800:Z800" si="3182">IFERROR((K644+K696+K748)/3,"n/a")</f>
        <v>n/a</v>
      </c>
      <c r="U800" s="54">
        <f t="shared" si="3182"/>
        <v>327.72222222222223</v>
      </c>
      <c r="V800" s="54">
        <f t="shared" si="3182"/>
        <v>309.77083333333331</v>
      </c>
      <c r="W800" s="54">
        <f t="shared" si="3182"/>
        <v>226.70833333333334</v>
      </c>
      <c r="X800" s="54">
        <f t="shared" si="3182"/>
        <v>241.24305555555557</v>
      </c>
      <c r="Y800" s="54">
        <f t="shared" si="3182"/>
        <v>240.40972222222226</v>
      </c>
      <c r="Z800" s="54">
        <f t="shared" si="3182"/>
        <v>190.6875</v>
      </c>
      <c r="AA800" s="54" t="e">
        <f t="shared" ref="AA800" si="3183">(R644+R696+R748)/3</f>
        <v>#VALUE!</v>
      </c>
      <c r="AC800" s="74">
        <f>+AF800-'Figure 10 data'!I1012</f>
        <v>0</v>
      </c>
      <c r="AD800" s="54" t="str">
        <f t="shared" si="2893"/>
        <v>n/a</v>
      </c>
      <c r="AE800" s="54">
        <f t="shared" ref="AE800:AE863" si="3184">IFERROR((C800/U800-1)*100,"n/a")</f>
        <v>41.125614510934064</v>
      </c>
      <c r="AF800" s="54">
        <f t="shared" si="3149"/>
        <v>53.339162014930409</v>
      </c>
      <c r="AG800" s="54">
        <f t="shared" si="3150"/>
        <v>54.383385407094288</v>
      </c>
      <c r="AH800" s="54">
        <f t="shared" si="3151"/>
        <v>81.352370534557679</v>
      </c>
      <c r="AI800" s="54">
        <f t="shared" si="3152"/>
        <v>81.980993096276578</v>
      </c>
      <c r="AJ800" s="54">
        <f t="shared" si="3153"/>
        <v>74.369059324811531</v>
      </c>
      <c r="AK800" s="54" t="e">
        <f t="shared" ref="AK800" si="3185">(I800/AA800-1)*100</f>
        <v>#REF!</v>
      </c>
      <c r="AM800" s="74">
        <f>AP800-'Figure 10 data'!H1012</f>
        <v>0</v>
      </c>
      <c r="AN800" s="54">
        <f t="shared" si="2873"/>
        <v>-100</v>
      </c>
      <c r="AO800" s="54">
        <f t="shared" ref="AO800:AO863" si="3186">IFERROR((C800/C748-1)*100,"n/a")</f>
        <v>63.716814159292042</v>
      </c>
      <c r="AP800" s="54">
        <f t="shared" si="3120"/>
        <v>77.570093457943926</v>
      </c>
      <c r="AQ800" s="54">
        <f t="shared" si="3121"/>
        <v>64.705882352941174</v>
      </c>
      <c r="AR800" s="54">
        <f t="shared" si="3127"/>
        <v>80.412371134020617</v>
      </c>
      <c r="AS800" s="54">
        <f t="shared" si="3128"/>
        <v>80.412371134020617</v>
      </c>
      <c r="AT800" s="54">
        <f t="shared" si="3129"/>
        <v>89.999999999999986</v>
      </c>
      <c r="AU800" s="54" t="e">
        <f t="shared" ref="AU800" si="3187">(I800/I748-1)*100</f>
        <v>#REF!</v>
      </c>
    </row>
    <row r="801" spans="1:47" x14ac:dyDescent="0.25">
      <c r="A801" s="12">
        <f t="shared" si="1977"/>
        <v>43186</v>
      </c>
      <c r="C801" s="54">
        <f>TWK!C744</f>
        <v>485</v>
      </c>
      <c r="D801" s="54">
        <f>TWK!D744</f>
        <v>487.5</v>
      </c>
      <c r="E801" s="54">
        <f>TWK!E744</f>
        <v>385</v>
      </c>
      <c r="F801" s="54">
        <f>TWK!F744</f>
        <v>512.5</v>
      </c>
      <c r="G801" s="54">
        <f>TWK!G744</f>
        <v>512.5</v>
      </c>
      <c r="H801" s="54">
        <f>TWK!H744</f>
        <v>387.5</v>
      </c>
      <c r="I801" s="54" t="e">
        <f>TWK!#REF!</f>
        <v>#REF!</v>
      </c>
      <c r="K801" s="54" t="str">
        <f t="shared" ref="K801:R801" si="3188">IFERROR(AVERAGE(B798:B801),"n/a")</f>
        <v>n/a</v>
      </c>
      <c r="L801" s="54">
        <f t="shared" si="3188"/>
        <v>506.875</v>
      </c>
      <c r="M801" s="54">
        <f t="shared" si="3188"/>
        <v>501.70833333333331</v>
      </c>
      <c r="N801" s="54">
        <f t="shared" si="3188"/>
        <v>395.58333333333331</v>
      </c>
      <c r="O801" s="54">
        <f t="shared" si="3188"/>
        <v>479.16666666666669</v>
      </c>
      <c r="P801" s="54">
        <f t="shared" si="3188"/>
        <v>479.16666666666669</v>
      </c>
      <c r="Q801" s="54">
        <f t="shared" si="3188"/>
        <v>360.58333333333331</v>
      </c>
      <c r="R801" s="54" t="str">
        <f t="shared" si="3188"/>
        <v>n/a</v>
      </c>
      <c r="T801" s="54">
        <f t="shared" ref="T801:Z801" si="3189">IFERROR((K645+K697+K749)/3,"n/a")</f>
        <v>365.22222222222223</v>
      </c>
      <c r="U801" s="54">
        <f t="shared" si="3189"/>
        <v>323.29166666666669</v>
      </c>
      <c r="V801" s="54">
        <f t="shared" si="3189"/>
        <v>311.9930555555556</v>
      </c>
      <c r="W801" s="54">
        <f t="shared" si="3189"/>
        <v>234.41666666666666</v>
      </c>
      <c r="X801" s="54">
        <f t="shared" si="3189"/>
        <v>244.85416666666666</v>
      </c>
      <c r="Y801" s="54">
        <f t="shared" si="3189"/>
        <v>244.02083333333334</v>
      </c>
      <c r="Z801" s="54">
        <f t="shared" si="3189"/>
        <v>200.89583333333334</v>
      </c>
      <c r="AA801" s="54" t="e">
        <f t="shared" ref="AA801" si="3190">(R645+R697+R749)/3</f>
        <v>#VALUE!</v>
      </c>
      <c r="AC801" s="74">
        <f>+AF801-'Figure 10 data'!I1013</f>
        <v>0</v>
      </c>
      <c r="AD801" s="54">
        <f t="shared" si="2893"/>
        <v>-100</v>
      </c>
      <c r="AE801" s="54">
        <f t="shared" si="3184"/>
        <v>50.019332388194336</v>
      </c>
      <c r="AF801" s="54">
        <f t="shared" si="3149"/>
        <v>56.253477864090605</v>
      </c>
      <c r="AG801" s="54">
        <f t="shared" si="3150"/>
        <v>64.237468894418768</v>
      </c>
      <c r="AH801" s="54">
        <f t="shared" si="3151"/>
        <v>109.30826172041183</v>
      </c>
      <c r="AI801" s="54">
        <f t="shared" si="3152"/>
        <v>110.02305131050969</v>
      </c>
      <c r="AJ801" s="54">
        <f t="shared" si="3153"/>
        <v>92.886031318054535</v>
      </c>
      <c r="AK801" s="54" t="e">
        <f t="shared" ref="AK801" si="3191">(I801/AA801-1)*100</f>
        <v>#REF!</v>
      </c>
      <c r="AM801" s="74">
        <f>AP801-'Figure 10 data'!H1013</f>
        <v>0</v>
      </c>
      <c r="AN801" s="54">
        <f t="shared" si="2873"/>
        <v>-100</v>
      </c>
      <c r="AO801" s="54">
        <f t="shared" si="3186"/>
        <v>86.538461538461547</v>
      </c>
      <c r="AP801" s="54">
        <f t="shared" si="3120"/>
        <v>91.176470588235304</v>
      </c>
      <c r="AQ801" s="54">
        <f t="shared" si="3121"/>
        <v>113.88888888888889</v>
      </c>
      <c r="AR801" s="54">
        <f t="shared" si="3127"/>
        <v>146.98795180722891</v>
      </c>
      <c r="AS801" s="54">
        <f t="shared" si="3128"/>
        <v>146.98795180722891</v>
      </c>
      <c r="AT801" s="54">
        <f t="shared" si="3129"/>
        <v>127.94117647058823</v>
      </c>
      <c r="AU801" s="54" t="e">
        <f t="shared" ref="AU801" si="3192">(I801/I749-1)*100</f>
        <v>#REF!</v>
      </c>
    </row>
    <row r="802" spans="1:47" x14ac:dyDescent="0.25">
      <c r="A802" s="12">
        <f t="shared" si="1977"/>
        <v>43193</v>
      </c>
      <c r="C802" s="54">
        <f>TWK!C745</f>
        <v>575</v>
      </c>
      <c r="D802" s="54">
        <f>TWK!D745</f>
        <v>558.33333333333337</v>
      </c>
      <c r="E802" s="54">
        <f>TWK!E745</f>
        <v>495</v>
      </c>
      <c r="F802" s="54">
        <f>TWK!F745</f>
        <v>525</v>
      </c>
      <c r="G802" s="54">
        <f>TWK!G745</f>
        <v>525</v>
      </c>
      <c r="H802" s="54">
        <f>TWK!H745</f>
        <v>403.33333333333331</v>
      </c>
      <c r="I802" s="54" t="e">
        <f>TWK!#REF!</f>
        <v>#REF!</v>
      </c>
      <c r="K802" s="54" t="str">
        <f t="shared" ref="K802:R802" si="3193">IFERROR(AVERAGE(B799:B802),"n/a")</f>
        <v>n/a</v>
      </c>
      <c r="L802" s="54">
        <f t="shared" si="3193"/>
        <v>526.45833333333337</v>
      </c>
      <c r="M802" s="54">
        <f t="shared" si="3193"/>
        <v>522.70833333333337</v>
      </c>
      <c r="N802" s="54">
        <f t="shared" si="3193"/>
        <v>422.08333333333331</v>
      </c>
      <c r="O802" s="54">
        <f t="shared" si="3193"/>
        <v>490.625</v>
      </c>
      <c r="P802" s="54">
        <f t="shared" si="3193"/>
        <v>490.625</v>
      </c>
      <c r="Q802" s="54">
        <f t="shared" si="3193"/>
        <v>379.58333333333331</v>
      </c>
      <c r="R802" s="54" t="str">
        <f t="shared" si="3193"/>
        <v>n/a</v>
      </c>
      <c r="T802" s="54">
        <f t="shared" ref="T802:Z802" si="3194">IFERROR((K646+K698+K750)/3,"n/a")</f>
        <v>364.88888888888886</v>
      </c>
      <c r="U802" s="54">
        <f t="shared" si="3194"/>
        <v>325.3981481481481</v>
      </c>
      <c r="V802" s="54">
        <f t="shared" si="3194"/>
        <v>318.51388888888891</v>
      </c>
      <c r="W802" s="54">
        <f t="shared" si="3194"/>
        <v>244.20833333333334</v>
      </c>
      <c r="X802" s="54">
        <f t="shared" si="3194"/>
        <v>250.34027777777774</v>
      </c>
      <c r="Y802" s="54">
        <f t="shared" si="3194"/>
        <v>249.50694444444443</v>
      </c>
      <c r="Z802" s="54">
        <f t="shared" si="3194"/>
        <v>211.6597222222222</v>
      </c>
      <c r="AA802" s="54" t="e">
        <f t="shared" ref="AA802" si="3195">(R646+R698+R750)/3</f>
        <v>#VALUE!</v>
      </c>
      <c r="AC802" s="74">
        <f>+AF802-'Figure 10 data'!I1014</f>
        <v>0</v>
      </c>
      <c r="AD802" s="54">
        <f t="shared" si="2893"/>
        <v>-100</v>
      </c>
      <c r="AE802" s="54">
        <f t="shared" si="3184"/>
        <v>76.706598753663641</v>
      </c>
      <c r="AF802" s="54">
        <f t="shared" si="3149"/>
        <v>75.29324554135961</v>
      </c>
      <c r="AG802" s="54">
        <f t="shared" si="3150"/>
        <v>102.6957857020986</v>
      </c>
      <c r="AH802" s="54">
        <f t="shared" si="3151"/>
        <v>109.71455518877087</v>
      </c>
      <c r="AI802" s="54">
        <f t="shared" si="3152"/>
        <v>110.41498510952157</v>
      </c>
      <c r="AJ802" s="54">
        <f t="shared" si="3153"/>
        <v>90.55743298664656</v>
      </c>
      <c r="AK802" s="54" t="e">
        <f t="shared" ref="AK802" si="3196">(I802/AA802-1)*100</f>
        <v>#REF!</v>
      </c>
      <c r="AM802" s="74">
        <f>AP802-'Figure 10 data'!H1014</f>
        <v>0</v>
      </c>
      <c r="AN802" s="54">
        <f t="shared" si="2873"/>
        <v>-100</v>
      </c>
      <c r="AO802" s="54">
        <f t="shared" si="3186"/>
        <v>125.49019607843137</v>
      </c>
      <c r="AP802" s="54">
        <f t="shared" si="3120"/>
        <v>118.95424836601309</v>
      </c>
      <c r="AQ802" s="54">
        <f t="shared" si="3121"/>
        <v>175</v>
      </c>
      <c r="AR802" s="54">
        <f t="shared" si="3127"/>
        <v>176.31578947368419</v>
      </c>
      <c r="AS802" s="54">
        <f t="shared" si="3128"/>
        <v>176.31578947368419</v>
      </c>
      <c r="AT802" s="54">
        <f t="shared" si="3129"/>
        <v>142</v>
      </c>
      <c r="AU802" s="54" t="e">
        <f t="shared" ref="AU802" si="3197">(I802/I750-1)*100</f>
        <v>#REF!</v>
      </c>
    </row>
    <row r="803" spans="1:47" x14ac:dyDescent="0.25">
      <c r="A803" s="12">
        <f t="shared" si="1977"/>
        <v>43200</v>
      </c>
      <c r="B803" s="54">
        <f>TWK!B746</f>
        <v>583.33333333333337</v>
      </c>
      <c r="C803" s="54">
        <f>TWK!C746</f>
        <v>583.33333333333337</v>
      </c>
      <c r="D803" s="54">
        <f>TWK!D746</f>
        <v>591.66666666666663</v>
      </c>
      <c r="E803" s="54">
        <f>TWK!E746</f>
        <v>491.66666666666669</v>
      </c>
      <c r="F803" s="54">
        <f>TWK!F746</f>
        <v>533.33333333333337</v>
      </c>
      <c r="G803" s="54">
        <f>TWK!G746</f>
        <v>558.33333333333337</v>
      </c>
      <c r="H803" s="54">
        <f>TWK!H746</f>
        <v>458.33333333333331</v>
      </c>
      <c r="I803" s="54" t="e">
        <f>TWK!#REF!</f>
        <v>#REF!</v>
      </c>
      <c r="K803" s="54">
        <f t="shared" ref="K803:R803" si="3198">IFERROR(AVERAGE(B800:B803),"n/a")</f>
        <v>583.33333333333337</v>
      </c>
      <c r="L803" s="54">
        <f t="shared" si="3198"/>
        <v>526.45833333333337</v>
      </c>
      <c r="M803" s="54">
        <f t="shared" si="3198"/>
        <v>528.125</v>
      </c>
      <c r="N803" s="54">
        <f t="shared" si="3198"/>
        <v>430.41666666666669</v>
      </c>
      <c r="O803" s="54">
        <f t="shared" si="3198"/>
        <v>502.08333333333337</v>
      </c>
      <c r="P803" s="54">
        <f t="shared" si="3198"/>
        <v>508.33333333333337</v>
      </c>
      <c r="Q803" s="54">
        <f t="shared" si="3198"/>
        <v>395.41666666666663</v>
      </c>
      <c r="R803" s="54" t="str">
        <f t="shared" si="3198"/>
        <v>n/a</v>
      </c>
      <c r="T803" s="54">
        <f t="shared" ref="T803:Z803" si="3199">IFERROR((K647+K699+K751)/3,"n/a")</f>
        <v>363.93981481481478</v>
      </c>
      <c r="U803" s="54">
        <f t="shared" si="3199"/>
        <v>326.90277777777777</v>
      </c>
      <c r="V803" s="54">
        <f t="shared" si="3199"/>
        <v>322.47222222222223</v>
      </c>
      <c r="W803" s="54">
        <f t="shared" si="3199"/>
        <v>249.13888888888889</v>
      </c>
      <c r="X803" s="54">
        <f t="shared" si="3199"/>
        <v>253.46527777777774</v>
      </c>
      <c r="Y803" s="54">
        <f t="shared" si="3199"/>
        <v>252.63194444444443</v>
      </c>
      <c r="Z803" s="54">
        <f t="shared" si="3199"/>
        <v>216.9375</v>
      </c>
      <c r="AA803" s="54" t="e">
        <f t="shared" ref="AA803" si="3200">(R647+R699+R751)/3</f>
        <v>#VALUE!</v>
      </c>
      <c r="AC803" s="74">
        <f>+AF803-'Figure 10 data'!I1015</f>
        <v>0</v>
      </c>
      <c r="AD803" s="54">
        <f t="shared" si="2893"/>
        <v>60.282912060653103</v>
      </c>
      <c r="AE803" s="54">
        <f t="shared" si="3184"/>
        <v>78.442452309130317</v>
      </c>
      <c r="AF803" s="54">
        <f t="shared" si="3149"/>
        <v>83.478335773968453</v>
      </c>
      <c r="AG803" s="54">
        <f t="shared" si="3150"/>
        <v>97.346415430928772</v>
      </c>
      <c r="AH803" s="54">
        <f t="shared" si="3151"/>
        <v>110.41672374585612</v>
      </c>
      <c r="AI803" s="54">
        <f t="shared" si="3152"/>
        <v>121.00662470106384</v>
      </c>
      <c r="AJ803" s="54">
        <f t="shared" si="3153"/>
        <v>111.27436857773935</v>
      </c>
      <c r="AK803" s="54" t="e">
        <f t="shared" ref="AK803" si="3201">(I803/AA803-1)*100</f>
        <v>#REF!</v>
      </c>
      <c r="AM803" s="74">
        <f>AP803-'Figure 10 data'!H1015</f>
        <v>0</v>
      </c>
      <c r="AN803" s="54">
        <f t="shared" si="2873"/>
        <v>96.078431372549034</v>
      </c>
      <c r="AO803" s="54">
        <f t="shared" si="3186"/>
        <v>140.54982817869418</v>
      </c>
      <c r="AP803" s="54">
        <f t="shared" si="3120"/>
        <v>143.98625429553263</v>
      </c>
      <c r="AQ803" s="54">
        <f t="shared" si="3121"/>
        <v>180.95238095238096</v>
      </c>
      <c r="AR803" s="54">
        <f t="shared" si="3127"/>
        <v>200.46948356807513</v>
      </c>
      <c r="AS803" s="54">
        <f t="shared" si="3128"/>
        <v>214.55399061032864</v>
      </c>
      <c r="AT803" s="54">
        <f t="shared" si="3129"/>
        <v>186.45833333333331</v>
      </c>
      <c r="AU803" s="54" t="e">
        <f t="shared" ref="AU803" si="3202">(I803/I751-1)*100</f>
        <v>#REF!</v>
      </c>
    </row>
    <row r="804" spans="1:47" x14ac:dyDescent="0.25">
      <c r="A804" s="12">
        <f t="shared" si="1977"/>
        <v>43207</v>
      </c>
      <c r="B804" s="54">
        <f>TWK!B747</f>
        <v>675</v>
      </c>
      <c r="C804" s="54">
        <f>TWK!C747</f>
        <v>658.33333333333337</v>
      </c>
      <c r="D804" s="54">
        <f>TWK!D747</f>
        <v>645</v>
      </c>
      <c r="E804" s="54">
        <f>TWK!E747</f>
        <v>533.33333333333337</v>
      </c>
      <c r="F804" s="54">
        <f>TWK!F747</f>
        <v>583.33333333333337</v>
      </c>
      <c r="G804" s="54">
        <f>TWK!G747</f>
        <v>583.33333333333337</v>
      </c>
      <c r="H804" s="54">
        <f>TWK!H747</f>
        <v>473.33333333333331</v>
      </c>
      <c r="I804" s="54" t="e">
        <f>TWK!#REF!</f>
        <v>#REF!</v>
      </c>
      <c r="K804" s="54">
        <f t="shared" ref="K804:R804" si="3203">IFERROR(AVERAGE(B801:B804),"n/a")</f>
        <v>629.16666666666674</v>
      </c>
      <c r="L804" s="54">
        <f t="shared" si="3203"/>
        <v>575.41666666666674</v>
      </c>
      <c r="M804" s="54">
        <f t="shared" si="3203"/>
        <v>570.625</v>
      </c>
      <c r="N804" s="54">
        <f t="shared" si="3203"/>
        <v>476.25</v>
      </c>
      <c r="O804" s="54">
        <f t="shared" si="3203"/>
        <v>538.54166666666674</v>
      </c>
      <c r="P804" s="54">
        <f t="shared" si="3203"/>
        <v>544.79166666666674</v>
      </c>
      <c r="Q804" s="54">
        <f t="shared" si="3203"/>
        <v>430.62499999999994</v>
      </c>
      <c r="R804" s="54" t="str">
        <f t="shared" si="3203"/>
        <v>n/a</v>
      </c>
      <c r="T804" s="54">
        <f t="shared" ref="T804:Z804" si="3204">IFERROR((K648+K700+K752)/3,"n/a")</f>
        <v>361.11111111111109</v>
      </c>
      <c r="U804" s="54">
        <f t="shared" si="3204"/>
        <v>324.58333333333331</v>
      </c>
      <c r="V804" s="54">
        <f t="shared" si="3204"/>
        <v>321.38888888888891</v>
      </c>
      <c r="W804" s="54">
        <f t="shared" si="3204"/>
        <v>245.90277777777774</v>
      </c>
      <c r="X804" s="54">
        <f t="shared" si="3204"/>
        <v>248.88888888888889</v>
      </c>
      <c r="Y804" s="54">
        <f t="shared" si="3204"/>
        <v>248.88888888888889</v>
      </c>
      <c r="Z804" s="54">
        <f t="shared" si="3204"/>
        <v>217.20833333333334</v>
      </c>
      <c r="AA804" s="54" t="e">
        <f t="shared" ref="AA804" si="3205">(R648+R700+R752)/3</f>
        <v>#VALUE!</v>
      </c>
      <c r="AC804" s="74">
        <f>+AF804-'Figure 10 data'!I1016</f>
        <v>0</v>
      </c>
      <c r="AD804" s="54">
        <f t="shared" si="2893"/>
        <v>86.92307692307692</v>
      </c>
      <c r="AE804" s="54">
        <f t="shared" si="3184"/>
        <v>102.82413350449295</v>
      </c>
      <c r="AF804" s="54">
        <f t="shared" si="3149"/>
        <v>100.69144338807257</v>
      </c>
      <c r="AG804" s="54">
        <f t="shared" si="3150"/>
        <v>116.88788477831125</v>
      </c>
      <c r="AH804" s="54">
        <f t="shared" si="3151"/>
        <v>134.375</v>
      </c>
      <c r="AI804" s="54">
        <f t="shared" si="3152"/>
        <v>134.375</v>
      </c>
      <c r="AJ804" s="54">
        <f t="shared" si="3153"/>
        <v>117.9167465950508</v>
      </c>
      <c r="AK804" s="54" t="e">
        <f t="shared" ref="AK804" si="3206">(I804/AA804-1)*100</f>
        <v>#REF!</v>
      </c>
      <c r="AM804" s="74">
        <f>AP804-'Figure 10 data'!H1016</f>
        <v>0</v>
      </c>
      <c r="AN804" s="54">
        <f t="shared" ref="AN804:AN867" si="3207">IFERROR(((B804/B752-1)*100),"n/a")</f>
        <v>130.76923076923075</v>
      </c>
      <c r="AO804" s="54">
        <f t="shared" si="3186"/>
        <v>168.70748299319729</v>
      </c>
      <c r="AP804" s="54">
        <f t="shared" si="3120"/>
        <v>163.26530612244898</v>
      </c>
      <c r="AQ804" s="54">
        <f t="shared" si="3121"/>
        <v>204.76190476190479</v>
      </c>
      <c r="AR804" s="54">
        <f t="shared" si="3127"/>
        <v>238.16425120772951</v>
      </c>
      <c r="AS804" s="54">
        <f t="shared" si="3128"/>
        <v>238.16425120772951</v>
      </c>
      <c r="AT804" s="54">
        <f t="shared" si="3129"/>
        <v>195.83333333333331</v>
      </c>
      <c r="AU804" s="54" t="e">
        <f t="shared" ref="AU804" si="3208">(I804/I752-1)*100</f>
        <v>#REF!</v>
      </c>
    </row>
    <row r="805" spans="1:47" x14ac:dyDescent="0.25">
      <c r="A805" s="12">
        <f t="shared" si="1977"/>
        <v>43214</v>
      </c>
      <c r="B805" s="54">
        <f>TWK!B748</f>
        <v>600</v>
      </c>
      <c r="C805" s="54">
        <f>TWK!C748</f>
        <v>530</v>
      </c>
      <c r="D805" s="54">
        <f>TWK!D748</f>
        <v>530</v>
      </c>
      <c r="E805" s="54">
        <f>TWK!E748</f>
        <v>420</v>
      </c>
      <c r="F805" s="54">
        <f>TWK!F748</f>
        <v>475</v>
      </c>
      <c r="G805" s="54">
        <f>TWK!G748</f>
        <v>475</v>
      </c>
      <c r="H805" s="54">
        <f>TWK!H748</f>
        <v>375</v>
      </c>
      <c r="I805" s="54" t="e">
        <f>TWK!#REF!</f>
        <v>#REF!</v>
      </c>
      <c r="K805" s="54">
        <f t="shared" ref="K805:R805" si="3209">IFERROR(AVERAGE(B802:B805),"n/a")</f>
        <v>619.44444444444446</v>
      </c>
      <c r="L805" s="54">
        <f t="shared" si="3209"/>
        <v>586.66666666666674</v>
      </c>
      <c r="M805" s="54">
        <f t="shared" si="3209"/>
        <v>581.25</v>
      </c>
      <c r="N805" s="54">
        <f t="shared" si="3209"/>
        <v>485</v>
      </c>
      <c r="O805" s="54">
        <f t="shared" si="3209"/>
        <v>529.16666666666674</v>
      </c>
      <c r="P805" s="54">
        <f t="shared" si="3209"/>
        <v>535.41666666666674</v>
      </c>
      <c r="Q805" s="54">
        <f t="shared" si="3209"/>
        <v>427.5</v>
      </c>
      <c r="R805" s="54" t="str">
        <f t="shared" si="3209"/>
        <v>n/a</v>
      </c>
      <c r="T805" s="54">
        <f t="shared" ref="T805:Z805" si="3210">IFERROR((K649+K701+K753)/3,"n/a")</f>
        <v>356.9444444444444</v>
      </c>
      <c r="U805" s="54">
        <f t="shared" si="3210"/>
        <v>322.5</v>
      </c>
      <c r="V805" s="54">
        <f t="shared" si="3210"/>
        <v>317.4305555555556</v>
      </c>
      <c r="W805" s="54">
        <f t="shared" si="3210"/>
        <v>240.27777777777774</v>
      </c>
      <c r="X805" s="54">
        <f t="shared" si="3210"/>
        <v>239.7222222222222</v>
      </c>
      <c r="Y805" s="54">
        <f t="shared" si="3210"/>
        <v>239.7222222222222</v>
      </c>
      <c r="Z805" s="54">
        <f t="shared" si="3210"/>
        <v>213.25</v>
      </c>
      <c r="AA805" s="54" t="e">
        <f t="shared" ref="AA805" si="3211">(R649+R701+R753)/3</f>
        <v>#VALUE!</v>
      </c>
      <c r="AC805" s="74">
        <f>+AF805-'Figure 10 data'!I1017</f>
        <v>0</v>
      </c>
      <c r="AD805" s="54">
        <f t="shared" si="2893"/>
        <v>68.09338521400781</v>
      </c>
      <c r="AE805" s="54">
        <f t="shared" si="3184"/>
        <v>64.341085271317837</v>
      </c>
      <c r="AF805" s="54">
        <f t="shared" si="3149"/>
        <v>66.965653029971534</v>
      </c>
      <c r="AG805" s="54">
        <f t="shared" si="3150"/>
        <v>74.797687861271697</v>
      </c>
      <c r="AH805" s="54">
        <f t="shared" si="3151"/>
        <v>98.146002317497121</v>
      </c>
      <c r="AI805" s="54">
        <f t="shared" si="3152"/>
        <v>98.146002317497121</v>
      </c>
      <c r="AJ805" s="54">
        <f t="shared" si="3153"/>
        <v>75.849941383352885</v>
      </c>
      <c r="AK805" s="54" t="e">
        <f t="shared" ref="AK805" si="3212">(I805/AA805-1)*100</f>
        <v>#REF!</v>
      </c>
      <c r="AM805" s="74">
        <f>AP805-'Figure 10 data'!H1017</f>
        <v>0</v>
      </c>
      <c r="AN805" s="54">
        <f t="shared" si="3207"/>
        <v>108.69565217391303</v>
      </c>
      <c r="AO805" s="54">
        <f t="shared" si="3186"/>
        <v>123.15789473684208</v>
      </c>
      <c r="AP805" s="54">
        <f t="shared" si="3120"/>
        <v>123.15789473684208</v>
      </c>
      <c r="AQ805" s="54">
        <f t="shared" si="3121"/>
        <v>147.05882352941177</v>
      </c>
      <c r="AR805" s="54">
        <f t="shared" si="3127"/>
        <v>183.58208955223881</v>
      </c>
      <c r="AS805" s="54">
        <f t="shared" si="3128"/>
        <v>183.58208955223881</v>
      </c>
      <c r="AT805" s="54">
        <f t="shared" si="3129"/>
        <v>138.0952380952381</v>
      </c>
      <c r="AU805" s="54" t="e">
        <f t="shared" ref="AU805" si="3213">(I805/I753-1)*100</f>
        <v>#REF!</v>
      </c>
    </row>
    <row r="806" spans="1:47" x14ac:dyDescent="0.25">
      <c r="A806" s="12">
        <f t="shared" si="1977"/>
        <v>43221</v>
      </c>
      <c r="C806" s="54">
        <f>TWK!C749</f>
        <v>437.5</v>
      </c>
      <c r="D806" s="54">
        <f>TWK!D749</f>
        <v>437.5</v>
      </c>
      <c r="E806" s="54">
        <f>TWK!E749</f>
        <v>350</v>
      </c>
      <c r="F806" s="54">
        <f>TWK!F749</f>
        <v>391.66666666666669</v>
      </c>
      <c r="G806" s="54">
        <f>TWK!G749</f>
        <v>391.66666666666669</v>
      </c>
      <c r="H806" s="54">
        <f>TWK!H749</f>
        <v>337.5</v>
      </c>
      <c r="I806" s="54" t="e">
        <f>TWK!#REF!</f>
        <v>#REF!</v>
      </c>
      <c r="K806" s="54">
        <f t="shared" ref="K806:R806" si="3214">IFERROR(AVERAGE(B803:B806),"n/a")</f>
        <v>619.44444444444446</v>
      </c>
      <c r="L806" s="54">
        <f t="shared" si="3214"/>
        <v>552.29166666666674</v>
      </c>
      <c r="M806" s="54">
        <f t="shared" si="3214"/>
        <v>551.04166666666663</v>
      </c>
      <c r="N806" s="54">
        <f t="shared" si="3214"/>
        <v>448.75</v>
      </c>
      <c r="O806" s="54">
        <f t="shared" si="3214"/>
        <v>495.83333333333337</v>
      </c>
      <c r="P806" s="54">
        <f t="shared" si="3214"/>
        <v>502.08333333333337</v>
      </c>
      <c r="Q806" s="54">
        <f t="shared" si="3214"/>
        <v>411.04166666666663</v>
      </c>
      <c r="R806" s="54" t="str">
        <f t="shared" si="3214"/>
        <v>n/a</v>
      </c>
      <c r="T806" s="54">
        <f t="shared" ref="T806:Z806" si="3215">IFERROR((K650+K702+K754)/3,"n/a")</f>
        <v>353.1944444444444</v>
      </c>
      <c r="U806" s="54">
        <f t="shared" si="3215"/>
        <v>318.20833333333331</v>
      </c>
      <c r="V806" s="54">
        <f t="shared" si="3215"/>
        <v>313.0555555555556</v>
      </c>
      <c r="W806" s="54">
        <f t="shared" si="3215"/>
        <v>233.05555555555554</v>
      </c>
      <c r="X806" s="54">
        <f t="shared" si="3215"/>
        <v>229.86111111111109</v>
      </c>
      <c r="Y806" s="54">
        <f t="shared" si="3215"/>
        <v>229.86111111111109</v>
      </c>
      <c r="Z806" s="54">
        <f t="shared" si="3215"/>
        <v>210.4722222222222</v>
      </c>
      <c r="AA806" s="54" t="e">
        <f t="shared" ref="AA806" si="3216">(R650+R702+R754)/3</f>
        <v>#VALUE!</v>
      </c>
      <c r="AC806" s="74">
        <f>+AF806-'Figure 10 data'!I1018</f>
        <v>0</v>
      </c>
      <c r="AD806" s="54">
        <f t="shared" si="2893"/>
        <v>-100</v>
      </c>
      <c r="AE806" s="54">
        <f t="shared" si="3184"/>
        <v>37.488542621448232</v>
      </c>
      <c r="AF806" s="54">
        <f t="shared" si="3149"/>
        <v>39.751552795031046</v>
      </c>
      <c r="AG806" s="54">
        <f t="shared" si="3150"/>
        <v>50.178784266984522</v>
      </c>
      <c r="AH806" s="54">
        <f t="shared" si="3151"/>
        <v>70.392749244713016</v>
      </c>
      <c r="AI806" s="54">
        <f t="shared" si="3152"/>
        <v>70.392749244713016</v>
      </c>
      <c r="AJ806" s="54">
        <f t="shared" si="3153"/>
        <v>60.353701992873177</v>
      </c>
      <c r="AK806" s="54" t="e">
        <f t="shared" ref="AK806" si="3217">(I806/AA806-1)*100</f>
        <v>#REF!</v>
      </c>
      <c r="AM806" s="74">
        <f>AP806-'Figure 10 data'!H1018</f>
        <v>0</v>
      </c>
      <c r="AN806" s="54">
        <f t="shared" si="3207"/>
        <v>-100</v>
      </c>
      <c r="AO806" s="54">
        <f t="shared" si="3186"/>
        <v>59.477521263669516</v>
      </c>
      <c r="AP806" s="54">
        <f t="shared" si="3120"/>
        <v>65.094339622641513</v>
      </c>
      <c r="AQ806" s="54">
        <f t="shared" si="3121"/>
        <v>90.909090909090892</v>
      </c>
      <c r="AR806" s="54">
        <f t="shared" si="3127"/>
        <v>117.59259259259261</v>
      </c>
      <c r="AS806" s="54">
        <f t="shared" si="3128"/>
        <v>117.59259259259261</v>
      </c>
      <c r="AT806" s="54">
        <f t="shared" si="3129"/>
        <v>94.711538461538453</v>
      </c>
      <c r="AU806" s="54" t="e">
        <f t="shared" ref="AU806" si="3218">(I806/I754-1)*100</f>
        <v>#REF!</v>
      </c>
    </row>
    <row r="807" spans="1:47" x14ac:dyDescent="0.25">
      <c r="A807" s="12">
        <f t="shared" si="1977"/>
        <v>43228</v>
      </c>
      <c r="D807" s="54">
        <f>TWK!D750</f>
        <v>462.5</v>
      </c>
      <c r="E807" s="54">
        <f>TWK!E750</f>
        <v>350</v>
      </c>
      <c r="F807" s="54">
        <f>TWK!F750</f>
        <v>330</v>
      </c>
      <c r="G807" s="54">
        <f>TWK!G750</f>
        <v>330</v>
      </c>
      <c r="H807" s="54">
        <f>TWK!H750</f>
        <v>307.5</v>
      </c>
      <c r="I807" s="54" t="e">
        <f>TWK!#REF!</f>
        <v>#REF!</v>
      </c>
      <c r="K807" s="54">
        <f t="shared" ref="K807:R807" si="3219">IFERROR(AVERAGE(B804:B807),"n/a")</f>
        <v>637.5</v>
      </c>
      <c r="L807" s="54">
        <f t="shared" si="3219"/>
        <v>541.94444444444446</v>
      </c>
      <c r="M807" s="54">
        <f t="shared" si="3219"/>
        <v>518.75</v>
      </c>
      <c r="N807" s="54">
        <f t="shared" si="3219"/>
        <v>413.33333333333337</v>
      </c>
      <c r="O807" s="54">
        <f t="shared" si="3219"/>
        <v>445.00000000000006</v>
      </c>
      <c r="P807" s="54">
        <f t="shared" si="3219"/>
        <v>445.00000000000006</v>
      </c>
      <c r="Q807" s="54">
        <f t="shared" si="3219"/>
        <v>373.33333333333331</v>
      </c>
      <c r="R807" s="54" t="str">
        <f t="shared" si="3219"/>
        <v>n/a</v>
      </c>
      <c r="T807" s="54">
        <f t="shared" ref="T807:Z807" si="3220">IFERROR((K651+K703+K755)/3,"n/a")</f>
        <v>352.77777777777777</v>
      </c>
      <c r="U807" s="54">
        <f t="shared" si="3220"/>
        <v>318</v>
      </c>
      <c r="V807" s="54">
        <f t="shared" si="3220"/>
        <v>311.875</v>
      </c>
      <c r="W807" s="54">
        <f t="shared" si="3220"/>
        <v>225.48611111111111</v>
      </c>
      <c r="X807" s="54">
        <f t="shared" si="3220"/>
        <v>221.11111111111109</v>
      </c>
      <c r="Y807" s="54">
        <f t="shared" si="3220"/>
        <v>221.11111111111109</v>
      </c>
      <c r="Z807" s="54">
        <f t="shared" si="3220"/>
        <v>206.0277777777778</v>
      </c>
      <c r="AA807" s="54" t="e">
        <f t="shared" ref="AA807" si="3221">(R651+R703+R755)/3</f>
        <v>#VALUE!</v>
      </c>
      <c r="AC807" s="74">
        <f>+AF807-'Figure 10 data'!I1019</f>
        <v>0</v>
      </c>
      <c r="AD807" s="54">
        <f t="shared" si="2893"/>
        <v>-100</v>
      </c>
      <c r="AE807" s="54">
        <f t="shared" si="3184"/>
        <v>-100</v>
      </c>
      <c r="AF807" s="54">
        <f t="shared" si="3149"/>
        <v>48.296593186372739</v>
      </c>
      <c r="AG807" s="54">
        <f t="shared" si="3150"/>
        <v>55.220203264551884</v>
      </c>
      <c r="AH807" s="54">
        <f t="shared" si="3151"/>
        <v>49.246231155778908</v>
      </c>
      <c r="AI807" s="54">
        <f t="shared" si="3152"/>
        <v>49.246231155778908</v>
      </c>
      <c r="AJ807" s="54">
        <f t="shared" si="3153"/>
        <v>49.251719023864069</v>
      </c>
      <c r="AK807" s="54" t="e">
        <f t="shared" ref="AK807" si="3222">(I807/AA807-1)*100</f>
        <v>#REF!</v>
      </c>
      <c r="AM807" s="74">
        <f>AP807-'Figure 10 data'!H1019</f>
        <v>0</v>
      </c>
      <c r="AN807" s="54">
        <f t="shared" si="3207"/>
        <v>-100</v>
      </c>
      <c r="AO807" s="54">
        <f t="shared" si="3186"/>
        <v>-100</v>
      </c>
      <c r="AP807" s="54">
        <f t="shared" si="3120"/>
        <v>51.639344262295083</v>
      </c>
      <c r="AQ807" s="54">
        <f t="shared" si="3121"/>
        <v>75</v>
      </c>
      <c r="AR807" s="54">
        <f t="shared" si="3127"/>
        <v>60.975609756097569</v>
      </c>
      <c r="AS807" s="54">
        <f t="shared" si="3128"/>
        <v>60.975609756097569</v>
      </c>
      <c r="AT807" s="54">
        <f t="shared" si="3129"/>
        <v>70.833333333333329</v>
      </c>
      <c r="AU807" s="54" t="e">
        <f t="shared" ref="AU807" si="3223">(I807/I755-1)*100</f>
        <v>#REF!</v>
      </c>
    </row>
    <row r="808" spans="1:47" x14ac:dyDescent="0.25">
      <c r="A808" s="12">
        <f t="shared" si="1977"/>
        <v>43235</v>
      </c>
      <c r="B808" s="54">
        <f>TWK!B751</f>
        <v>512.5</v>
      </c>
      <c r="C808" s="54">
        <f>TWK!C751</f>
        <v>475</v>
      </c>
      <c r="D808" s="54">
        <f>TWK!D751</f>
        <v>475</v>
      </c>
      <c r="E808" s="54">
        <f>TWK!E751</f>
        <v>337.5</v>
      </c>
      <c r="F808" s="54">
        <f>TWK!F751</f>
        <v>350</v>
      </c>
      <c r="G808" s="54">
        <f>TWK!G751</f>
        <v>350</v>
      </c>
      <c r="H808" s="54">
        <f>TWK!H751</f>
        <v>287.5</v>
      </c>
      <c r="I808" s="54" t="e">
        <f>TWK!#REF!</f>
        <v>#REF!</v>
      </c>
      <c r="K808" s="54">
        <f t="shared" ref="K808:R808" si="3224">IFERROR(AVERAGE(B805:B808),"n/a")</f>
        <v>556.25</v>
      </c>
      <c r="L808" s="54">
        <f t="shared" si="3224"/>
        <v>480.83333333333331</v>
      </c>
      <c r="M808" s="54">
        <f t="shared" si="3224"/>
        <v>476.25</v>
      </c>
      <c r="N808" s="54">
        <f t="shared" si="3224"/>
        <v>364.375</v>
      </c>
      <c r="O808" s="54">
        <f t="shared" si="3224"/>
        <v>386.66666666666669</v>
      </c>
      <c r="P808" s="54">
        <f t="shared" si="3224"/>
        <v>386.66666666666669</v>
      </c>
      <c r="Q808" s="54">
        <f t="shared" si="3224"/>
        <v>326.875</v>
      </c>
      <c r="R808" s="54" t="str">
        <f t="shared" si="3224"/>
        <v>n/a</v>
      </c>
      <c r="T808" s="54">
        <f t="shared" ref="T808:Z808" si="3225">IFERROR((K652+K704+K756)/3,"n/a")</f>
        <v>355.625</v>
      </c>
      <c r="U808" s="54">
        <f t="shared" si="3225"/>
        <v>315.98611111111109</v>
      </c>
      <c r="V808" s="54">
        <f t="shared" si="3225"/>
        <v>309.02777777777777</v>
      </c>
      <c r="W808" s="54">
        <f t="shared" si="3225"/>
        <v>215.41666666666666</v>
      </c>
      <c r="X808" s="54">
        <f t="shared" si="3225"/>
        <v>213.4722222222222</v>
      </c>
      <c r="Y808" s="54">
        <f t="shared" si="3225"/>
        <v>213.4722222222222</v>
      </c>
      <c r="Z808" s="54">
        <f t="shared" si="3225"/>
        <v>200.83333333333334</v>
      </c>
      <c r="AA808" s="54" t="e">
        <f t="shared" ref="AA808" si="3226">(R652+R704+R756)/3</f>
        <v>#VALUE!</v>
      </c>
      <c r="AC808" s="74">
        <f>+AF808-'Figure 10 data'!I1020</f>
        <v>0</v>
      </c>
      <c r="AD808" s="54">
        <f t="shared" ref="AD808:AD871" si="3227">IFERROR((B808/T808-1)*100,"n/a")</f>
        <v>44.112478031634453</v>
      </c>
      <c r="AE808" s="54">
        <f t="shared" si="3184"/>
        <v>50.323062722517697</v>
      </c>
      <c r="AF808" s="54">
        <f t="shared" si="3149"/>
        <v>53.707865168539335</v>
      </c>
      <c r="AG808" s="54">
        <f t="shared" si="3150"/>
        <v>56.673114119922644</v>
      </c>
      <c r="AH808" s="54">
        <f t="shared" si="3151"/>
        <v>63.955757970071581</v>
      </c>
      <c r="AI808" s="54">
        <f t="shared" si="3152"/>
        <v>63.955757970071581</v>
      </c>
      <c r="AJ808" s="54">
        <f t="shared" si="3153"/>
        <v>43.15352697095436</v>
      </c>
      <c r="AK808" s="54" t="e">
        <f t="shared" ref="AK808" si="3228">(I808/AA808-1)*100</f>
        <v>#REF!</v>
      </c>
      <c r="AM808" s="74">
        <f>AP808-'Figure 10 data'!H1020</f>
        <v>0</v>
      </c>
      <c r="AN808" s="54">
        <f t="shared" si="3207"/>
        <v>61.417322834645674</v>
      </c>
      <c r="AO808" s="54">
        <f t="shared" si="3186"/>
        <v>79.245283018867923</v>
      </c>
      <c r="AP808" s="54">
        <f t="shared" si="3120"/>
        <v>79.245283018867923</v>
      </c>
      <c r="AQ808" s="54">
        <f t="shared" si="3121"/>
        <v>90.140845070422529</v>
      </c>
      <c r="AR808" s="54">
        <f t="shared" si="3127"/>
        <v>75</v>
      </c>
      <c r="AS808" s="54">
        <f t="shared" si="3128"/>
        <v>75</v>
      </c>
      <c r="AT808" s="54">
        <f t="shared" si="3129"/>
        <v>66.666666666666671</v>
      </c>
      <c r="AU808" s="54" t="e">
        <f t="shared" ref="AU808" si="3229">(I808/I756-1)*100</f>
        <v>#REF!</v>
      </c>
    </row>
    <row r="809" spans="1:47" x14ac:dyDescent="0.25">
      <c r="A809" s="12">
        <f t="shared" si="1977"/>
        <v>43242</v>
      </c>
      <c r="B809" s="54">
        <f>TWK!B752</f>
        <v>502.33333333333331</v>
      </c>
      <c r="C809" s="54">
        <f>TWK!C752</f>
        <v>486</v>
      </c>
      <c r="D809" s="54">
        <f>TWK!D752</f>
        <v>482</v>
      </c>
      <c r="E809" s="54">
        <f>TWK!E752</f>
        <v>332</v>
      </c>
      <c r="F809" s="54">
        <f>TWK!F752</f>
        <v>318</v>
      </c>
      <c r="G809" s="54">
        <f>TWK!G752</f>
        <v>323</v>
      </c>
      <c r="H809" s="54">
        <f>TWK!H752</f>
        <v>288</v>
      </c>
      <c r="I809" s="54" t="e">
        <f>TWK!#REF!</f>
        <v>#REF!</v>
      </c>
      <c r="K809" s="54">
        <f t="shared" ref="K809:R809" si="3230">IFERROR(AVERAGE(B806:B809),"n/a")</f>
        <v>507.41666666666663</v>
      </c>
      <c r="L809" s="54">
        <f t="shared" si="3230"/>
        <v>466.16666666666669</v>
      </c>
      <c r="M809" s="54">
        <f t="shared" si="3230"/>
        <v>464.25</v>
      </c>
      <c r="N809" s="54">
        <f t="shared" si="3230"/>
        <v>342.375</v>
      </c>
      <c r="O809" s="54">
        <f t="shared" si="3230"/>
        <v>347.41666666666669</v>
      </c>
      <c r="P809" s="54">
        <f t="shared" si="3230"/>
        <v>348.66666666666669</v>
      </c>
      <c r="Q809" s="54">
        <f t="shared" si="3230"/>
        <v>305.125</v>
      </c>
      <c r="R809" s="54" t="str">
        <f t="shared" si="3230"/>
        <v>n/a</v>
      </c>
      <c r="T809" s="54">
        <f t="shared" ref="T809:Z809" si="3231">IFERROR((K653+K705+K757)/3,"n/a")</f>
        <v>358.40277777777783</v>
      </c>
      <c r="U809" s="54">
        <f t="shared" si="3231"/>
        <v>313.0694444444444</v>
      </c>
      <c r="V809" s="54">
        <f t="shared" si="3231"/>
        <v>305.41666666666669</v>
      </c>
      <c r="W809" s="54">
        <f t="shared" si="3231"/>
        <v>209.86111111111111</v>
      </c>
      <c r="X809" s="54">
        <f t="shared" si="3231"/>
        <v>208.68055555555554</v>
      </c>
      <c r="Y809" s="54">
        <f t="shared" si="3231"/>
        <v>208.68055555555554</v>
      </c>
      <c r="Z809" s="54">
        <f t="shared" si="3231"/>
        <v>195.76388888888889</v>
      </c>
      <c r="AA809" s="54" t="e">
        <f t="shared" ref="AA809" si="3232">(R653+R705+R757)/3</f>
        <v>#VALUE!</v>
      </c>
      <c r="AC809" s="74">
        <f>+AF809-'Figure 10 data'!I1021</f>
        <v>0</v>
      </c>
      <c r="AD809" s="54">
        <f t="shared" si="3227"/>
        <v>40.158883937221447</v>
      </c>
      <c r="AE809" s="54">
        <f t="shared" si="3184"/>
        <v>55.23712346391023</v>
      </c>
      <c r="AF809" s="54">
        <f t="shared" si="3149"/>
        <v>57.817189631650749</v>
      </c>
      <c r="AG809" s="54">
        <f t="shared" si="3150"/>
        <v>58.199867637326278</v>
      </c>
      <c r="AH809" s="54">
        <f t="shared" si="3151"/>
        <v>52.386023294509165</v>
      </c>
      <c r="AI809" s="54">
        <f t="shared" si="3152"/>
        <v>54.782029950083214</v>
      </c>
      <c r="AJ809" s="54">
        <f t="shared" si="3153"/>
        <v>47.115998581057106</v>
      </c>
      <c r="AK809" s="54" t="e">
        <f t="shared" ref="AK809" si="3233">(I809/AA809-1)*100</f>
        <v>#REF!</v>
      </c>
      <c r="AM809" s="74">
        <f>AP809-'Figure 10 data'!H1021</f>
        <v>0</v>
      </c>
      <c r="AN809" s="54">
        <f t="shared" si="3207"/>
        <v>55.360824742268044</v>
      </c>
      <c r="AO809" s="54">
        <f t="shared" si="3186"/>
        <v>80</v>
      </c>
      <c r="AP809" s="54">
        <f t="shared" si="3120"/>
        <v>83.03797468354432</v>
      </c>
      <c r="AQ809" s="54">
        <f t="shared" si="3121"/>
        <v>84.444444444444457</v>
      </c>
      <c r="AR809" s="54">
        <f t="shared" si="3127"/>
        <v>53.870967741935495</v>
      </c>
      <c r="AS809" s="54">
        <f t="shared" si="3128"/>
        <v>56.290322580645167</v>
      </c>
      <c r="AT809" s="54">
        <f t="shared" si="3129"/>
        <v>72.800000000000026</v>
      </c>
      <c r="AU809" s="54" t="e">
        <f t="shared" ref="AU809" si="3234">(I809/I757-1)*100</f>
        <v>#REF!</v>
      </c>
    </row>
    <row r="810" spans="1:47" x14ac:dyDescent="0.25">
      <c r="A810" s="12">
        <f t="shared" si="1977"/>
        <v>43249</v>
      </c>
      <c r="B810" s="54">
        <f>TWK!B753</f>
        <v>533.33333333333337</v>
      </c>
      <c r="C810" s="54">
        <f>TWK!C753</f>
        <v>496.66666666666669</v>
      </c>
      <c r="D810" s="54">
        <f>TWK!D753</f>
        <v>490</v>
      </c>
      <c r="E810" s="54">
        <f>TWK!E753</f>
        <v>343.33333333333331</v>
      </c>
      <c r="F810" s="54">
        <f>TWK!F753</f>
        <v>345</v>
      </c>
      <c r="G810" s="54">
        <f>TWK!G753</f>
        <v>345</v>
      </c>
      <c r="H810" s="54">
        <f>TWK!H753</f>
        <v>291.66666666666669</v>
      </c>
      <c r="I810" s="54" t="e">
        <f>TWK!#REF!</f>
        <v>#REF!</v>
      </c>
      <c r="K810" s="54">
        <f t="shared" ref="K810:R810" si="3235">IFERROR(AVERAGE(B807:B810),"n/a")</f>
        <v>516.05555555555554</v>
      </c>
      <c r="L810" s="54">
        <f t="shared" si="3235"/>
        <v>485.88888888888891</v>
      </c>
      <c r="M810" s="54">
        <f t="shared" si="3235"/>
        <v>477.375</v>
      </c>
      <c r="N810" s="54">
        <f t="shared" si="3235"/>
        <v>340.70833333333331</v>
      </c>
      <c r="O810" s="54">
        <f t="shared" si="3235"/>
        <v>335.75</v>
      </c>
      <c r="P810" s="54">
        <f t="shared" si="3235"/>
        <v>337</v>
      </c>
      <c r="Q810" s="54">
        <f t="shared" si="3235"/>
        <v>293.66666666666669</v>
      </c>
      <c r="R810" s="54" t="str">
        <f t="shared" si="3235"/>
        <v>n/a</v>
      </c>
      <c r="T810" s="54">
        <f t="shared" ref="T810:Z810" si="3236">IFERROR((K654+K706+K758)/3,"n/a")</f>
        <v>361.59722222222223</v>
      </c>
      <c r="U810" s="54">
        <f t="shared" si="3236"/>
        <v>311.38888888888891</v>
      </c>
      <c r="V810" s="54">
        <f t="shared" si="3236"/>
        <v>302.84722222222217</v>
      </c>
      <c r="W810" s="54">
        <f t="shared" si="3236"/>
        <v>207.77777777777774</v>
      </c>
      <c r="X810" s="54">
        <f t="shared" si="3236"/>
        <v>205.69444444444443</v>
      </c>
      <c r="Y810" s="54">
        <f t="shared" si="3236"/>
        <v>205.69444444444443</v>
      </c>
      <c r="Z810" s="54">
        <f t="shared" si="3236"/>
        <v>190.55555555555554</v>
      </c>
      <c r="AA810" s="54" t="e">
        <f t="shared" ref="AA810" si="3237">(R654+R706+R758)/3</f>
        <v>#VALUE!</v>
      </c>
      <c r="AC810" s="74">
        <f>+AF810-'Figure 10 data'!I1022</f>
        <v>0</v>
      </c>
      <c r="AD810" s="54">
        <f t="shared" si="3227"/>
        <v>47.493758402150952</v>
      </c>
      <c r="AE810" s="54">
        <f t="shared" si="3184"/>
        <v>59.500446030330046</v>
      </c>
      <c r="AF810" s="54">
        <f t="shared" si="3149"/>
        <v>61.797752808988783</v>
      </c>
      <c r="AG810" s="54">
        <f t="shared" si="3150"/>
        <v>65.240641711229969</v>
      </c>
      <c r="AH810" s="54">
        <f t="shared" si="3151"/>
        <v>67.724510465901417</v>
      </c>
      <c r="AI810" s="54">
        <f t="shared" si="3152"/>
        <v>67.724510465901417</v>
      </c>
      <c r="AJ810" s="54">
        <f t="shared" si="3153"/>
        <v>53.061224489795933</v>
      </c>
      <c r="AK810" s="54" t="e">
        <f t="shared" ref="AK810" si="3238">(I810/AA810-1)*100</f>
        <v>#REF!</v>
      </c>
      <c r="AM810" s="74">
        <f>AP810-'Figure 10 data'!H1022</f>
        <v>0</v>
      </c>
      <c r="AN810" s="54">
        <f t="shared" si="3207"/>
        <v>60.401002506265677</v>
      </c>
      <c r="AO810" s="54">
        <f t="shared" si="3186"/>
        <v>72.753623188405811</v>
      </c>
      <c r="AP810" s="54">
        <f t="shared" si="3120"/>
        <v>76.576576576576571</v>
      </c>
      <c r="AQ810" s="54">
        <f t="shared" si="3121"/>
        <v>71.666666666666657</v>
      </c>
      <c r="AR810" s="54">
        <f t="shared" si="3127"/>
        <v>62.352941176470587</v>
      </c>
      <c r="AS810" s="54">
        <f t="shared" si="3128"/>
        <v>62.352941176470587</v>
      </c>
      <c r="AT810" s="54">
        <f t="shared" si="3129"/>
        <v>69.082125603864753</v>
      </c>
      <c r="AU810" s="54" t="e">
        <f t="shared" ref="AU810" si="3239">(I810/I758-1)*100</f>
        <v>#REF!</v>
      </c>
    </row>
    <row r="811" spans="1:47" x14ac:dyDescent="0.25">
      <c r="A811" s="12">
        <f t="shared" si="1977"/>
        <v>43256</v>
      </c>
      <c r="B811" s="54">
        <f>TWK!B754</f>
        <v>575</v>
      </c>
      <c r="C811" s="54">
        <f>TWK!C754</f>
        <v>558.33333333333337</v>
      </c>
      <c r="D811" s="54">
        <f>TWK!D754</f>
        <v>535</v>
      </c>
      <c r="E811" s="54">
        <f>TWK!E754</f>
        <v>437.5</v>
      </c>
      <c r="F811" s="54">
        <f>TWK!F754</f>
        <v>412.5</v>
      </c>
      <c r="G811" s="54">
        <f>TWK!G754</f>
        <v>412.5</v>
      </c>
      <c r="H811" s="54">
        <f>TWK!H754</f>
        <v>375</v>
      </c>
      <c r="I811" s="54" t="e">
        <f>TWK!#REF!</f>
        <v>#REF!</v>
      </c>
      <c r="K811" s="54">
        <f t="shared" ref="K811:R811" si="3240">IFERROR(AVERAGE(B808:B811),"n/a")</f>
        <v>530.79166666666663</v>
      </c>
      <c r="L811" s="54">
        <f t="shared" si="3240"/>
        <v>504</v>
      </c>
      <c r="M811" s="54">
        <f t="shared" si="3240"/>
        <v>495.5</v>
      </c>
      <c r="N811" s="54">
        <f t="shared" si="3240"/>
        <v>362.58333333333331</v>
      </c>
      <c r="O811" s="54">
        <f t="shared" si="3240"/>
        <v>356.375</v>
      </c>
      <c r="P811" s="54">
        <f t="shared" si="3240"/>
        <v>357.625</v>
      </c>
      <c r="Q811" s="54">
        <f t="shared" si="3240"/>
        <v>310.54166666666669</v>
      </c>
      <c r="R811" s="54" t="str">
        <f t="shared" si="3240"/>
        <v>n/a</v>
      </c>
      <c r="T811" s="54">
        <f t="shared" ref="T811:Z811" si="3241">IFERROR((K655+K707+K759)/3,"n/a")</f>
        <v>363.88888888888891</v>
      </c>
      <c r="U811" s="54">
        <f t="shared" si="3241"/>
        <v>307.43055555555554</v>
      </c>
      <c r="V811" s="54">
        <f t="shared" si="3241"/>
        <v>297.70833333333331</v>
      </c>
      <c r="W811" s="54">
        <f t="shared" si="3241"/>
        <v>204.93055555555554</v>
      </c>
      <c r="X811" s="54">
        <f t="shared" si="3241"/>
        <v>204.30555555555554</v>
      </c>
      <c r="Y811" s="54">
        <f t="shared" si="3241"/>
        <v>204.30555555555554</v>
      </c>
      <c r="Z811" s="54">
        <f t="shared" si="3241"/>
        <v>188.26388888888889</v>
      </c>
      <c r="AA811" s="54" t="e">
        <f t="shared" ref="AA811" si="3242">(R655+R707+R759)/3</f>
        <v>#VALUE!</v>
      </c>
      <c r="AC811" s="74">
        <f>+AF811-'Figure 10 data'!I1023</f>
        <v>0</v>
      </c>
      <c r="AD811" s="54">
        <f t="shared" si="3227"/>
        <v>58.015267175572504</v>
      </c>
      <c r="AE811" s="54">
        <f t="shared" si="3184"/>
        <v>81.612830359159716</v>
      </c>
      <c r="AF811" s="54">
        <f t="shared" si="3149"/>
        <v>79.70608817354794</v>
      </c>
      <c r="AG811" s="54">
        <f t="shared" si="3150"/>
        <v>113.48695357505933</v>
      </c>
      <c r="AH811" s="54">
        <f t="shared" si="3151"/>
        <v>101.90346702923181</v>
      </c>
      <c r="AI811" s="54">
        <f t="shared" si="3152"/>
        <v>101.90346702923181</v>
      </c>
      <c r="AJ811" s="54">
        <f t="shared" si="3153"/>
        <v>99.188491331611957</v>
      </c>
      <c r="AK811" s="54" t="e">
        <f t="shared" ref="AK811" si="3243">(I811/AA811-1)*100</f>
        <v>#REF!</v>
      </c>
      <c r="AM811" s="74">
        <f>AP811-'Figure 10 data'!H1023</f>
        <v>0</v>
      </c>
      <c r="AN811" s="54">
        <f t="shared" si="3207"/>
        <v>72.932330827067673</v>
      </c>
      <c r="AO811" s="54">
        <f t="shared" si="3186"/>
        <v>104.89296636085629</v>
      </c>
      <c r="AP811" s="54">
        <f t="shared" si="3120"/>
        <v>100</v>
      </c>
      <c r="AQ811" s="54">
        <f t="shared" si="3121"/>
        <v>136.48648648648648</v>
      </c>
      <c r="AR811" s="54">
        <f t="shared" si="3127"/>
        <v>106.25</v>
      </c>
      <c r="AS811" s="54">
        <f t="shared" si="3128"/>
        <v>106.25</v>
      </c>
      <c r="AT811" s="54">
        <f t="shared" si="3129"/>
        <v>123.88059701492536</v>
      </c>
      <c r="AU811" s="54" t="e">
        <f t="shared" ref="AU811" si="3244">(I811/I759-1)*100</f>
        <v>#REF!</v>
      </c>
    </row>
    <row r="812" spans="1:47" x14ac:dyDescent="0.25">
      <c r="A812" s="12">
        <f t="shared" si="1977"/>
        <v>43263</v>
      </c>
      <c r="B812" s="54">
        <f>TWK!B755</f>
        <v>592.5</v>
      </c>
      <c r="C812" s="54">
        <f>TWK!C755</f>
        <v>572.5</v>
      </c>
      <c r="D812" s="54">
        <f>TWK!D755</f>
        <v>567.5</v>
      </c>
      <c r="E812" s="54">
        <f>TWK!E755</f>
        <v>424</v>
      </c>
      <c r="F812" s="54">
        <f>TWK!F755</f>
        <v>410</v>
      </c>
      <c r="G812" s="54">
        <f>TWK!G755</f>
        <v>410</v>
      </c>
      <c r="H812" s="54">
        <f>TWK!H755</f>
        <v>367.5</v>
      </c>
      <c r="I812" s="54" t="e">
        <f>TWK!#REF!</f>
        <v>#REF!</v>
      </c>
      <c r="K812" s="54">
        <f t="shared" ref="K812:R812" si="3245">IFERROR(AVERAGE(B809:B812),"n/a")</f>
        <v>550.79166666666674</v>
      </c>
      <c r="L812" s="54">
        <f t="shared" si="3245"/>
        <v>528.375</v>
      </c>
      <c r="M812" s="54">
        <f t="shared" si="3245"/>
        <v>518.625</v>
      </c>
      <c r="N812" s="54">
        <f t="shared" si="3245"/>
        <v>384.20833333333331</v>
      </c>
      <c r="O812" s="54">
        <f t="shared" si="3245"/>
        <v>371.375</v>
      </c>
      <c r="P812" s="54">
        <f t="shared" si="3245"/>
        <v>372.625</v>
      </c>
      <c r="Q812" s="54">
        <f t="shared" si="3245"/>
        <v>330.54166666666669</v>
      </c>
      <c r="R812" s="54" t="str">
        <f t="shared" si="3245"/>
        <v>n/a</v>
      </c>
      <c r="T812" s="54">
        <f t="shared" ref="T812:Z812" si="3246">IFERROR((K656+K708+K760)/3,"n/a")</f>
        <v>367.5</v>
      </c>
      <c r="U812" s="54">
        <f t="shared" si="3246"/>
        <v>314.09722222222223</v>
      </c>
      <c r="V812" s="54">
        <f t="shared" si="3246"/>
        <v>302.63888888888886</v>
      </c>
      <c r="W812" s="54">
        <f t="shared" si="3246"/>
        <v>213.54166666666666</v>
      </c>
      <c r="X812" s="54">
        <f t="shared" si="3246"/>
        <v>211.45833333333334</v>
      </c>
      <c r="Y812" s="54">
        <f t="shared" si="3246"/>
        <v>211.45833333333334</v>
      </c>
      <c r="Z812" s="54">
        <f t="shared" si="3246"/>
        <v>192.08333333333334</v>
      </c>
      <c r="AA812" s="54" t="e">
        <f t="shared" ref="AA812" si="3247">(R656+R708+R760)/3</f>
        <v>#VALUE!</v>
      </c>
      <c r="AC812" s="74">
        <f>+AF812-'Figure 10 data'!I1024</f>
        <v>0</v>
      </c>
      <c r="AD812" s="54">
        <f t="shared" si="3227"/>
        <v>61.224489795918366</v>
      </c>
      <c r="AE812" s="54">
        <f t="shared" si="3184"/>
        <v>82.268405925270827</v>
      </c>
      <c r="AF812" s="54">
        <f t="shared" si="3149"/>
        <v>87.517209729233599</v>
      </c>
      <c r="AG812" s="54">
        <f t="shared" si="3150"/>
        <v>98.556097560975616</v>
      </c>
      <c r="AH812" s="54">
        <f t="shared" si="3151"/>
        <v>93.891625615763544</v>
      </c>
      <c r="AI812" s="54">
        <f t="shared" si="3152"/>
        <v>93.891625615763544</v>
      </c>
      <c r="AJ812" s="54">
        <f t="shared" si="3153"/>
        <v>91.323210412147503</v>
      </c>
      <c r="AK812" s="54" t="e">
        <f t="shared" ref="AK812" si="3248">(I812/AA812-1)*100</f>
        <v>#REF!</v>
      </c>
      <c r="AM812" s="74">
        <f>AP812-'Figure 10 data'!H1024</f>
        <v>0</v>
      </c>
      <c r="AN812" s="54">
        <f t="shared" si="3207"/>
        <v>86.614173228346459</v>
      </c>
      <c r="AO812" s="54">
        <f t="shared" si="3186"/>
        <v>120.19230769230771</v>
      </c>
      <c r="AP812" s="54">
        <f t="shared" si="3120"/>
        <v>122.54901960784315</v>
      </c>
      <c r="AQ812" s="54">
        <f t="shared" si="3121"/>
        <v>132.32876712328766</v>
      </c>
      <c r="AR812" s="54">
        <f t="shared" si="3127"/>
        <v>112.98701298701297</v>
      </c>
      <c r="AS812" s="54">
        <f t="shared" si="3128"/>
        <v>112.98701298701297</v>
      </c>
      <c r="AT812" s="54">
        <f t="shared" si="3129"/>
        <v>119.40298507462686</v>
      </c>
      <c r="AU812" s="54" t="e">
        <f t="shared" ref="AU812" si="3249">(I812/I760-1)*100</f>
        <v>#REF!</v>
      </c>
    </row>
    <row r="813" spans="1:47" x14ac:dyDescent="0.25">
      <c r="A813" s="12">
        <f t="shared" si="1977"/>
        <v>43270</v>
      </c>
      <c r="B813" s="54">
        <f>TWK!B756</f>
        <v>526.25</v>
      </c>
      <c r="C813" s="54">
        <f>TWK!C756</f>
        <v>473.75</v>
      </c>
      <c r="D813" s="54">
        <f>TWK!D756</f>
        <v>456.25</v>
      </c>
      <c r="E813" s="54">
        <f>TWK!E756</f>
        <v>350</v>
      </c>
      <c r="F813" s="54">
        <f>TWK!F756</f>
        <v>370</v>
      </c>
      <c r="G813" s="54">
        <f>TWK!G756</f>
        <v>395</v>
      </c>
      <c r="H813" s="54">
        <f>TWK!H756</f>
        <v>306.25</v>
      </c>
      <c r="I813" s="54" t="e">
        <f>TWK!#REF!</f>
        <v>#REF!</v>
      </c>
      <c r="K813" s="54">
        <f t="shared" ref="K813:R813" si="3250">IFERROR(AVERAGE(B810:B813),"n/a")</f>
        <v>556.77083333333337</v>
      </c>
      <c r="L813" s="54">
        <f t="shared" si="3250"/>
        <v>525.3125</v>
      </c>
      <c r="M813" s="54">
        <f t="shared" si="3250"/>
        <v>512.1875</v>
      </c>
      <c r="N813" s="54">
        <f t="shared" si="3250"/>
        <v>388.70833333333331</v>
      </c>
      <c r="O813" s="54">
        <f t="shared" si="3250"/>
        <v>384.375</v>
      </c>
      <c r="P813" s="54">
        <f t="shared" si="3250"/>
        <v>390.625</v>
      </c>
      <c r="Q813" s="54">
        <f t="shared" si="3250"/>
        <v>335.10416666666669</v>
      </c>
      <c r="R813" s="54" t="str">
        <f t="shared" si="3250"/>
        <v>n/a</v>
      </c>
      <c r="T813" s="54">
        <f t="shared" ref="T813:Z813" si="3251">IFERROR((K657+K709+K761)/3,"n/a")</f>
        <v>389.9305555555556</v>
      </c>
      <c r="U813" s="54">
        <f t="shared" si="3251"/>
        <v>335.76388888888886</v>
      </c>
      <c r="V813" s="54">
        <f t="shared" si="3251"/>
        <v>320.34722222222223</v>
      </c>
      <c r="W813" s="54">
        <f t="shared" si="3251"/>
        <v>234.93055555555554</v>
      </c>
      <c r="X813" s="54">
        <f t="shared" si="3251"/>
        <v>231.04166666666666</v>
      </c>
      <c r="Y813" s="54">
        <f t="shared" si="3251"/>
        <v>231.04166666666666</v>
      </c>
      <c r="Z813" s="54">
        <f t="shared" si="3251"/>
        <v>203.4027777777778</v>
      </c>
      <c r="AA813" s="54" t="e">
        <f t="shared" ref="AA813" si="3252">(R657+R709+R761)/3</f>
        <v>#VALUE!</v>
      </c>
      <c r="AC813" s="74">
        <f>+AF813-'Figure 10 data'!I1025</f>
        <v>0</v>
      </c>
      <c r="AD813" s="54">
        <f t="shared" si="3227"/>
        <v>34.959928762243962</v>
      </c>
      <c r="AE813" s="54">
        <f t="shared" si="3184"/>
        <v>41.096173733195471</v>
      </c>
      <c r="AF813" s="54">
        <f t="shared" si="3149"/>
        <v>42.423585519184904</v>
      </c>
      <c r="AG813" s="54">
        <f t="shared" si="3150"/>
        <v>48.98019509311262</v>
      </c>
      <c r="AH813" s="54">
        <f t="shared" si="3151"/>
        <v>60.144274120829586</v>
      </c>
      <c r="AI813" s="54">
        <f t="shared" si="3152"/>
        <v>70.964833183047801</v>
      </c>
      <c r="AJ813" s="54">
        <f t="shared" si="3153"/>
        <v>50.563332195288481</v>
      </c>
      <c r="AK813" s="54" t="e">
        <f t="shared" ref="AK813" si="3253">(I813/AA813-1)*100</f>
        <v>#REF!</v>
      </c>
      <c r="AM813" s="74">
        <f>AP813-'Figure 10 data'!H1025</f>
        <v>0</v>
      </c>
      <c r="AN813" s="54">
        <f t="shared" si="3207"/>
        <v>53.649635036496356</v>
      </c>
      <c r="AO813" s="54">
        <f t="shared" si="3186"/>
        <v>67.69911504424779</v>
      </c>
      <c r="AP813" s="54">
        <f t="shared" si="3120"/>
        <v>54.661016949152554</v>
      </c>
      <c r="AQ813" s="54">
        <f t="shared" si="3121"/>
        <v>77.215189873417714</v>
      </c>
      <c r="AR813" s="54">
        <f t="shared" si="3127"/>
        <v>89.743589743589737</v>
      </c>
      <c r="AS813" s="54">
        <f t="shared" si="3128"/>
        <v>102.56410256410255</v>
      </c>
      <c r="AT813" s="54">
        <f t="shared" si="3129"/>
        <v>72.535211267605632</v>
      </c>
      <c r="AU813" s="54" t="e">
        <f t="shared" ref="AU813" si="3254">(I813/I761-1)*100</f>
        <v>#REF!</v>
      </c>
    </row>
    <row r="814" spans="1:47" x14ac:dyDescent="0.25">
      <c r="A814" s="12">
        <f t="shared" si="1977"/>
        <v>43277</v>
      </c>
      <c r="B814" s="54">
        <f>TWK!B757</f>
        <v>491.66666666666669</v>
      </c>
      <c r="C814" s="54">
        <f>TWK!C757</f>
        <v>455</v>
      </c>
      <c r="D814" s="54">
        <f>TWK!D757</f>
        <v>446.66666666666669</v>
      </c>
      <c r="E814" s="54">
        <f>TWK!E757</f>
        <v>338.75</v>
      </c>
      <c r="F814" s="54">
        <f>TWK!F757</f>
        <v>366.66666666666669</v>
      </c>
      <c r="G814" s="54">
        <f>TWK!G757</f>
        <v>366.66666666666669</v>
      </c>
      <c r="H814" s="54">
        <f>TWK!H757</f>
        <v>291.66666666666669</v>
      </c>
      <c r="I814" s="54" t="e">
        <f>TWK!#REF!</f>
        <v>#REF!</v>
      </c>
      <c r="K814" s="54">
        <f t="shared" ref="K814:R814" si="3255">IFERROR(AVERAGE(B811:B814),"n/a")</f>
        <v>546.35416666666663</v>
      </c>
      <c r="L814" s="54">
        <f t="shared" si="3255"/>
        <v>514.89583333333337</v>
      </c>
      <c r="M814" s="54">
        <f t="shared" si="3255"/>
        <v>501.35416666666669</v>
      </c>
      <c r="N814" s="54">
        <f t="shared" si="3255"/>
        <v>387.5625</v>
      </c>
      <c r="O814" s="54">
        <f t="shared" si="3255"/>
        <v>389.79166666666669</v>
      </c>
      <c r="P814" s="54">
        <f t="shared" si="3255"/>
        <v>396.04166666666669</v>
      </c>
      <c r="Q814" s="54">
        <f t="shared" si="3255"/>
        <v>335.10416666666669</v>
      </c>
      <c r="R814" s="54" t="str">
        <f t="shared" si="3255"/>
        <v>n/a</v>
      </c>
      <c r="T814" s="54">
        <f t="shared" ref="T814:Z814" si="3256">IFERROR((K658+K710+K762)/3,"n/a")</f>
        <v>416.1805555555556</v>
      </c>
      <c r="U814" s="54">
        <f t="shared" si="3256"/>
        <v>357.36111111111109</v>
      </c>
      <c r="V814" s="54">
        <f t="shared" si="3256"/>
        <v>337.98611111111109</v>
      </c>
      <c r="W814" s="54">
        <f t="shared" si="3256"/>
        <v>251.31944444444443</v>
      </c>
      <c r="X814" s="54">
        <f t="shared" si="3256"/>
        <v>250.13888888888889</v>
      </c>
      <c r="Y814" s="54">
        <f t="shared" si="3256"/>
        <v>250.13888888888889</v>
      </c>
      <c r="Z814" s="54">
        <f t="shared" si="3256"/>
        <v>213.88888888888889</v>
      </c>
      <c r="AA814" s="54" t="e">
        <f t="shared" ref="AA814" si="3257">(R658+R710+R762)/3</f>
        <v>#VALUE!</v>
      </c>
      <c r="AC814" s="74">
        <f>+AF814-'Figure 10 data'!I1026</f>
        <v>-0.43588647891679244</v>
      </c>
      <c r="AD814" s="54">
        <f t="shared" si="3227"/>
        <v>18.137827465376265</v>
      </c>
      <c r="AE814" s="54">
        <f t="shared" si="3184"/>
        <v>27.322191993781587</v>
      </c>
      <c r="AF814" s="54">
        <f t="shared" si="3149"/>
        <v>32.155331826587229</v>
      </c>
      <c r="AG814" s="54">
        <f t="shared" si="3150"/>
        <v>34.788615639679477</v>
      </c>
      <c r="AH814" s="54">
        <f t="shared" si="3151"/>
        <v>46.58523042754026</v>
      </c>
      <c r="AI814" s="54">
        <f t="shared" si="3152"/>
        <v>46.58523042754026</v>
      </c>
      <c r="AJ814" s="54">
        <f t="shared" si="3153"/>
        <v>36.363636363636374</v>
      </c>
      <c r="AK814" s="54" t="e">
        <f t="shared" ref="AK814" si="3258">(I814/AA814-1)*100</f>
        <v>#REF!</v>
      </c>
      <c r="AM814" s="74">
        <f>AP814-'Figure 10 data'!H1026</f>
        <v>0</v>
      </c>
      <c r="AN814" s="54">
        <f t="shared" si="3207"/>
        <v>31.111111111111111</v>
      </c>
      <c r="AO814" s="54">
        <f t="shared" si="3186"/>
        <v>46.774193548387103</v>
      </c>
      <c r="AP814" s="54">
        <f t="shared" si="3120"/>
        <v>40.682414698162738</v>
      </c>
      <c r="AQ814" s="54">
        <f t="shared" si="3121"/>
        <v>57.558139534883715</v>
      </c>
      <c r="AR814" s="54">
        <f t="shared" si="3127"/>
        <v>74.603174603174608</v>
      </c>
      <c r="AS814" s="54">
        <f t="shared" si="3128"/>
        <v>74.603174603174608</v>
      </c>
      <c r="AT814" s="54">
        <f t="shared" si="3129"/>
        <v>64.319248826291101</v>
      </c>
      <c r="AU814" s="54" t="e">
        <f t="shared" ref="AU814" si="3259">(I814/I762-1)*100</f>
        <v>#REF!</v>
      </c>
    </row>
    <row r="815" spans="1:47" x14ac:dyDescent="0.25">
      <c r="A815" s="12">
        <f t="shared" si="1977"/>
        <v>43284</v>
      </c>
      <c r="B815" s="54">
        <f>TWK!B758</f>
        <v>465</v>
      </c>
      <c r="C815" s="54">
        <f>TWK!C758</f>
        <v>419</v>
      </c>
      <c r="D815" s="54">
        <f>TWK!D758</f>
        <v>419</v>
      </c>
      <c r="E815" s="54">
        <f>TWK!E758</f>
        <v>318.5</v>
      </c>
      <c r="F815" s="54">
        <f>TWK!F758</f>
        <v>341.5</v>
      </c>
      <c r="G815" s="54">
        <f>TWK!G758</f>
        <v>341.5</v>
      </c>
      <c r="H815" s="54">
        <f>TWK!H758</f>
        <v>268.5</v>
      </c>
      <c r="I815" s="54" t="e">
        <f>TWK!#REF!</f>
        <v>#REF!</v>
      </c>
      <c r="K815" s="54">
        <f t="shared" ref="K815:R815" si="3260">IFERROR(AVERAGE(B812:B815),"n/a")</f>
        <v>518.85416666666674</v>
      </c>
      <c r="L815" s="54">
        <f t="shared" si="3260"/>
        <v>480.0625</v>
      </c>
      <c r="M815" s="54">
        <f t="shared" si="3260"/>
        <v>472.35416666666669</v>
      </c>
      <c r="N815" s="54">
        <f t="shared" si="3260"/>
        <v>357.8125</v>
      </c>
      <c r="O815" s="54">
        <f t="shared" si="3260"/>
        <v>372.04166666666669</v>
      </c>
      <c r="P815" s="54">
        <f t="shared" si="3260"/>
        <v>378.29166666666669</v>
      </c>
      <c r="Q815" s="54">
        <f t="shared" si="3260"/>
        <v>308.47916666666669</v>
      </c>
      <c r="R815" s="54" t="str">
        <f t="shared" si="3260"/>
        <v>n/a</v>
      </c>
      <c r="T815" s="54">
        <f t="shared" ref="T815:Z815" si="3261">IFERROR((K659+K711+K763)/3,"n/a")</f>
        <v>432.22222222222217</v>
      </c>
      <c r="U815" s="54">
        <f t="shared" si="3261"/>
        <v>375.91666666666669</v>
      </c>
      <c r="V815" s="54">
        <f t="shared" si="3261"/>
        <v>363.8194444444444</v>
      </c>
      <c r="W815" s="54">
        <f t="shared" si="3261"/>
        <v>266.38888888888886</v>
      </c>
      <c r="X815" s="54">
        <f t="shared" si="3261"/>
        <v>268.74999999999994</v>
      </c>
      <c r="Y815" s="54">
        <f t="shared" si="3261"/>
        <v>268.74999999999994</v>
      </c>
      <c r="Z815" s="54">
        <f t="shared" si="3261"/>
        <v>222.69444444444446</v>
      </c>
      <c r="AA815" s="54" t="e">
        <f t="shared" ref="AA815" si="3262">(R659+R711+R763)/3</f>
        <v>#VALUE!</v>
      </c>
      <c r="AC815" s="74">
        <f>+AF815-'Figure 10 data'!I1027</f>
        <v>0</v>
      </c>
      <c r="AD815" s="54">
        <f t="shared" si="3227"/>
        <v>7.5835475578406308</v>
      </c>
      <c r="AE815" s="54">
        <f t="shared" si="3184"/>
        <v>11.460873420527594</v>
      </c>
      <c r="AF815" s="54">
        <f t="shared" si="3149"/>
        <v>15.167016606222571</v>
      </c>
      <c r="AG815" s="54">
        <f t="shared" si="3150"/>
        <v>19.562043795620454</v>
      </c>
      <c r="AH815" s="54">
        <f t="shared" si="3151"/>
        <v>27.069767441860492</v>
      </c>
      <c r="AI815" s="54">
        <f t="shared" si="3152"/>
        <v>27.069767441860492</v>
      </c>
      <c r="AJ815" s="54">
        <f t="shared" si="3153"/>
        <v>20.568791318448287</v>
      </c>
      <c r="AK815" s="54" t="e">
        <f t="shared" ref="AK815" si="3263">(I815/AA815-1)*100</f>
        <v>#REF!</v>
      </c>
      <c r="AM815" s="74">
        <f>AP815-'Figure 10 data'!H1027</f>
        <v>0</v>
      </c>
      <c r="AN815" s="54">
        <f t="shared" si="3207"/>
        <v>43.07692307692308</v>
      </c>
      <c r="AO815" s="54">
        <f t="shared" si="3186"/>
        <v>51.445783132530124</v>
      </c>
      <c r="AP815" s="54">
        <f t="shared" si="3120"/>
        <v>45.317919075144509</v>
      </c>
      <c r="AQ815" s="54">
        <f t="shared" si="3121"/>
        <v>57.933884297520663</v>
      </c>
      <c r="AR815" s="54">
        <f t="shared" si="3127"/>
        <v>65.241935483870989</v>
      </c>
      <c r="AS815" s="54">
        <f t="shared" si="3128"/>
        <v>65.241935483870989</v>
      </c>
      <c r="AT815" s="54">
        <f t="shared" si="3129"/>
        <v>51.981132075471706</v>
      </c>
      <c r="AU815" s="54" t="e">
        <f t="shared" ref="AU815" si="3264">(I815/I763-1)*100</f>
        <v>#REF!</v>
      </c>
    </row>
    <row r="816" spans="1:47" x14ac:dyDescent="0.25">
      <c r="A816" s="12">
        <f t="shared" si="1977"/>
        <v>43291</v>
      </c>
      <c r="B816" s="54">
        <f>TWK!B759</f>
        <v>459.5</v>
      </c>
      <c r="C816" s="54">
        <f>TWK!C759</f>
        <v>416</v>
      </c>
      <c r="D816" s="54">
        <f>TWK!D759</f>
        <v>416</v>
      </c>
      <c r="E816" s="54">
        <f>TWK!E759</f>
        <v>315</v>
      </c>
      <c r="F816" s="54">
        <f>TWK!F759</f>
        <v>335</v>
      </c>
      <c r="G816" s="54">
        <f>TWK!G759</f>
        <v>335</v>
      </c>
      <c r="H816" s="54">
        <f>TWK!H759</f>
        <v>270.5</v>
      </c>
      <c r="I816" s="54" t="e">
        <f>TWK!#REF!</f>
        <v>#REF!</v>
      </c>
      <c r="K816" s="54">
        <f t="shared" ref="K816:R816" si="3265">IFERROR(AVERAGE(B813:B816),"n/a")</f>
        <v>485.60416666666669</v>
      </c>
      <c r="L816" s="54">
        <f t="shared" si="3265"/>
        <v>440.9375</v>
      </c>
      <c r="M816" s="54">
        <f t="shared" si="3265"/>
        <v>434.47916666666669</v>
      </c>
      <c r="N816" s="54">
        <f t="shared" si="3265"/>
        <v>330.5625</v>
      </c>
      <c r="O816" s="54">
        <f t="shared" si="3265"/>
        <v>353.29166666666669</v>
      </c>
      <c r="P816" s="54">
        <f t="shared" si="3265"/>
        <v>359.54166666666669</v>
      </c>
      <c r="Q816" s="54">
        <f t="shared" si="3265"/>
        <v>284.22916666666669</v>
      </c>
      <c r="R816" s="54" t="str">
        <f t="shared" si="3265"/>
        <v>n/a</v>
      </c>
      <c r="T816" s="54">
        <f t="shared" ref="T816:Z816" si="3266">IFERROR((K660+K712+K764)/3,"n/a")</f>
        <v>445.34722222222217</v>
      </c>
      <c r="U816" s="54">
        <f t="shared" si="3266"/>
        <v>385.01388888888886</v>
      </c>
      <c r="V816" s="54">
        <f t="shared" si="3266"/>
        <v>372.56944444444451</v>
      </c>
      <c r="W816" s="54">
        <f t="shared" si="3266"/>
        <v>269.375</v>
      </c>
      <c r="X816" s="54">
        <f t="shared" si="3266"/>
        <v>277.29166666666669</v>
      </c>
      <c r="Y816" s="54">
        <f t="shared" si="3266"/>
        <v>277.29166666666669</v>
      </c>
      <c r="Z816" s="54">
        <f t="shared" si="3266"/>
        <v>225.26388888888891</v>
      </c>
      <c r="AA816" s="54" t="e">
        <f t="shared" ref="AA816" si="3267">(R660+R712+R764)/3</f>
        <v>#VALUE!</v>
      </c>
      <c r="AC816" s="74">
        <f>+AF816-'Figure 10 data'!I1028</f>
        <v>0</v>
      </c>
      <c r="AD816" s="54">
        <f t="shared" si="3227"/>
        <v>3.1779198503040895</v>
      </c>
      <c r="AE816" s="54">
        <f t="shared" si="3184"/>
        <v>8.0480502146387245</v>
      </c>
      <c r="AF816" s="54">
        <f t="shared" si="3149"/>
        <v>11.657036346691507</v>
      </c>
      <c r="AG816" s="54">
        <f t="shared" si="3150"/>
        <v>16.937354988399079</v>
      </c>
      <c r="AH816" s="54">
        <f t="shared" si="3151"/>
        <v>20.811419984973689</v>
      </c>
      <c r="AI816" s="54">
        <f t="shared" si="3152"/>
        <v>20.811419984973689</v>
      </c>
      <c r="AJ816" s="54">
        <f t="shared" si="3153"/>
        <v>20.081386028731728</v>
      </c>
      <c r="AK816" s="54" t="e">
        <f t="shared" ref="AK816" si="3268">(I816/AA816-1)*100</f>
        <v>#REF!</v>
      </c>
      <c r="AM816" s="74">
        <f>AP816-'Figure 10 data'!H1028</f>
        <v>0</v>
      </c>
      <c r="AN816" s="54">
        <f t="shared" si="3207"/>
        <v>24.751131221719458</v>
      </c>
      <c r="AO816" s="54">
        <f t="shared" si="3186"/>
        <v>33.475935828876999</v>
      </c>
      <c r="AP816" s="54">
        <f t="shared" si="3120"/>
        <v>33.475935828876999</v>
      </c>
      <c r="AQ816" s="54">
        <f t="shared" si="3121"/>
        <v>47.65625</v>
      </c>
      <c r="AR816" s="54">
        <f t="shared" si="3127"/>
        <v>54.61538461538462</v>
      </c>
      <c r="AS816" s="54">
        <f t="shared" si="3128"/>
        <v>54.61538461538462</v>
      </c>
      <c r="AT816" s="54">
        <f t="shared" si="3129"/>
        <v>47.545454545454533</v>
      </c>
      <c r="AU816" s="54" t="e">
        <f t="shared" ref="AU816" si="3269">(I816/I764-1)*100</f>
        <v>#REF!</v>
      </c>
    </row>
    <row r="817" spans="1:47" x14ac:dyDescent="0.25">
      <c r="A817" s="12">
        <f t="shared" si="1977"/>
        <v>43298</v>
      </c>
      <c r="B817" s="54">
        <f>TWK!B760</f>
        <v>462.5</v>
      </c>
      <c r="C817" s="54">
        <f>TWK!C760</f>
        <v>415</v>
      </c>
      <c r="D817" s="54">
        <f>TWK!D760</f>
        <v>412.5</v>
      </c>
      <c r="E817" s="54">
        <f>TWK!E760</f>
        <v>306</v>
      </c>
      <c r="F817" s="54">
        <f>TWK!F760</f>
        <v>387.5</v>
      </c>
      <c r="G817" s="54">
        <f>TWK!G760</f>
        <v>400</v>
      </c>
      <c r="H817" s="54">
        <f>TWK!H760</f>
        <v>280</v>
      </c>
      <c r="I817" s="54" t="e">
        <f>TWK!#REF!</f>
        <v>#REF!</v>
      </c>
      <c r="K817" s="54">
        <f t="shared" ref="K817:R817" si="3270">IFERROR(AVERAGE(B814:B817),"n/a")</f>
        <v>469.66666666666669</v>
      </c>
      <c r="L817" s="54">
        <f t="shared" si="3270"/>
        <v>426.25</v>
      </c>
      <c r="M817" s="54">
        <f t="shared" si="3270"/>
        <v>423.54166666666669</v>
      </c>
      <c r="N817" s="54">
        <f t="shared" si="3270"/>
        <v>319.5625</v>
      </c>
      <c r="O817" s="54">
        <f t="shared" si="3270"/>
        <v>357.66666666666669</v>
      </c>
      <c r="P817" s="54">
        <f t="shared" si="3270"/>
        <v>360.79166666666669</v>
      </c>
      <c r="Q817" s="54">
        <f t="shared" si="3270"/>
        <v>277.66666666666669</v>
      </c>
      <c r="R817" s="54" t="str">
        <f t="shared" si="3270"/>
        <v>n/a</v>
      </c>
      <c r="T817" s="54">
        <f t="shared" ref="T817:Z817" si="3271">IFERROR((K661+K713+K765)/3,"n/a")</f>
        <v>443.33333333333331</v>
      </c>
      <c r="U817" s="54">
        <f t="shared" si="3271"/>
        <v>384.875</v>
      </c>
      <c r="V817" s="54">
        <f t="shared" si="3271"/>
        <v>371.8657407407407</v>
      </c>
      <c r="W817" s="54">
        <f t="shared" si="3271"/>
        <v>264.58333333333331</v>
      </c>
      <c r="X817" s="54">
        <f t="shared" si="3271"/>
        <v>277.84722222222217</v>
      </c>
      <c r="Y817" s="54">
        <f t="shared" si="3271"/>
        <v>277.84722222222217</v>
      </c>
      <c r="Z817" s="54">
        <f t="shared" si="3271"/>
        <v>224.08333333333334</v>
      </c>
      <c r="AA817" s="54" t="e">
        <f t="shared" ref="AA817" si="3272">(R661+R713+R765)/3</f>
        <v>#VALUE!</v>
      </c>
      <c r="AC817" s="74">
        <f>+AF817-'Figure 10 data'!I1029</f>
        <v>0</v>
      </c>
      <c r="AD817" s="54">
        <f t="shared" si="3227"/>
        <v>4.3233082706767068</v>
      </c>
      <c r="AE817" s="54">
        <f t="shared" si="3184"/>
        <v>7.8272166287755685</v>
      </c>
      <c r="AF817" s="54">
        <f t="shared" si="3149"/>
        <v>10.927131705738091</v>
      </c>
      <c r="AG817" s="54">
        <f t="shared" si="3150"/>
        <v>15.653543307086615</v>
      </c>
      <c r="AH817" s="54">
        <f t="shared" si="3151"/>
        <v>39.465133716570875</v>
      </c>
      <c r="AI817" s="54">
        <f t="shared" si="3152"/>
        <v>43.964008997750589</v>
      </c>
      <c r="AJ817" s="54">
        <f t="shared" si="3153"/>
        <v>24.953514317590187</v>
      </c>
      <c r="AK817" s="54" t="e">
        <f t="shared" ref="AK817" si="3273">(I817/AA817-1)*100</f>
        <v>#REF!</v>
      </c>
      <c r="AM817" s="74">
        <f>AP817-'Figure 10 data'!H1029</f>
        <v>0</v>
      </c>
      <c r="AN817" s="54">
        <f t="shared" si="3207"/>
        <v>27.586206896551737</v>
      </c>
      <c r="AO817" s="54">
        <f t="shared" si="3186"/>
        <v>34.959349593495936</v>
      </c>
      <c r="AP817" s="54">
        <f t="shared" si="3120"/>
        <v>34.146341463414643</v>
      </c>
      <c r="AQ817" s="54">
        <f t="shared" si="3121"/>
        <v>33.043478260869577</v>
      </c>
      <c r="AR817" s="54">
        <f t="shared" si="3127"/>
        <v>59.793814432989699</v>
      </c>
      <c r="AS817" s="54">
        <f t="shared" si="3128"/>
        <v>64.948453608247419</v>
      </c>
      <c r="AT817" s="54">
        <f t="shared" si="3129"/>
        <v>51.351351351351362</v>
      </c>
      <c r="AU817" s="54" t="e">
        <f t="shared" ref="AU817" si="3274">(I817/I765-1)*100</f>
        <v>#REF!</v>
      </c>
    </row>
    <row r="818" spans="1:47" x14ac:dyDescent="0.25">
      <c r="A818" s="12">
        <f t="shared" si="1977"/>
        <v>43305</v>
      </c>
      <c r="B818" s="54">
        <f>TWK!B761</f>
        <v>491.66666666666669</v>
      </c>
      <c r="C818" s="54">
        <f>TWK!C761</f>
        <v>453.33333333333331</v>
      </c>
      <c r="D818" s="54">
        <f>TWK!D761</f>
        <v>445</v>
      </c>
      <c r="E818" s="54">
        <f>TWK!E761</f>
        <v>307.5</v>
      </c>
      <c r="F818" s="54">
        <f>TWK!F761</f>
        <v>388.33333333333331</v>
      </c>
      <c r="G818" s="54">
        <f>TWK!G761</f>
        <v>388.33333333333331</v>
      </c>
      <c r="H818" s="54">
        <f>TWK!H761</f>
        <v>281.66666666666669</v>
      </c>
      <c r="I818" s="54" t="e">
        <f>TWK!#REF!</f>
        <v>#REF!</v>
      </c>
      <c r="K818" s="54">
        <f t="shared" ref="K818:R818" si="3275">IFERROR(AVERAGE(B815:B818),"n/a")</f>
        <v>469.66666666666669</v>
      </c>
      <c r="L818" s="54">
        <f t="shared" si="3275"/>
        <v>425.83333333333331</v>
      </c>
      <c r="M818" s="54">
        <f t="shared" si="3275"/>
        <v>423.125</v>
      </c>
      <c r="N818" s="54">
        <f t="shared" si="3275"/>
        <v>311.75</v>
      </c>
      <c r="O818" s="54">
        <f t="shared" si="3275"/>
        <v>363.08333333333331</v>
      </c>
      <c r="P818" s="54">
        <f t="shared" si="3275"/>
        <v>366.20833333333331</v>
      </c>
      <c r="Q818" s="54">
        <f t="shared" si="3275"/>
        <v>275.16666666666669</v>
      </c>
      <c r="R818" s="54" t="str">
        <f t="shared" si="3275"/>
        <v>n/a</v>
      </c>
      <c r="T818" s="54">
        <f t="shared" ref="T818:Z818" si="3276">IFERROR((K662+K714+K766)/3,"n/a")</f>
        <v>431.9444444444444</v>
      </c>
      <c r="U818" s="54">
        <f t="shared" si="3276"/>
        <v>378.76388888888886</v>
      </c>
      <c r="V818" s="54">
        <f t="shared" si="3276"/>
        <v>366.125</v>
      </c>
      <c r="W818" s="54">
        <f t="shared" si="3276"/>
        <v>260.625</v>
      </c>
      <c r="X818" s="54">
        <f t="shared" si="3276"/>
        <v>280.48611111111109</v>
      </c>
      <c r="Y818" s="54">
        <f t="shared" si="3276"/>
        <v>280.48611111111109</v>
      </c>
      <c r="Z818" s="54">
        <f t="shared" si="3276"/>
        <v>223.11111111111109</v>
      </c>
      <c r="AA818" s="54" t="e">
        <f t="shared" ref="AA818" si="3277">(R662+R714+R766)/3</f>
        <v>#VALUE!</v>
      </c>
      <c r="AC818" s="74">
        <f>+AF818-'Figure 10 data'!I1030</f>
        <v>0</v>
      </c>
      <c r="AD818" s="54">
        <f t="shared" si="3227"/>
        <v>13.826366559485548</v>
      </c>
      <c r="AE818" s="54">
        <f t="shared" si="3184"/>
        <v>19.687580213413526</v>
      </c>
      <c r="AF818" s="54">
        <f t="shared" si="3149"/>
        <v>21.543188801638792</v>
      </c>
      <c r="AG818" s="54">
        <f t="shared" si="3150"/>
        <v>17.985611510791365</v>
      </c>
      <c r="AH818" s="54">
        <f t="shared" si="3151"/>
        <v>38.450111413716279</v>
      </c>
      <c r="AI818" s="54">
        <f t="shared" si="3152"/>
        <v>38.450111413716279</v>
      </c>
      <c r="AJ818" s="54">
        <f t="shared" si="3153"/>
        <v>26.245019920318757</v>
      </c>
      <c r="AK818" s="54" t="e">
        <f t="shared" ref="AK818" si="3278">(I818/AA818-1)*100</f>
        <v>#REF!</v>
      </c>
      <c r="AM818" s="74">
        <f>AP818-'Figure 10 data'!H1030</f>
        <v>0</v>
      </c>
      <c r="AN818" s="54">
        <f t="shared" si="3207"/>
        <v>39.479905437352244</v>
      </c>
      <c r="AO818" s="54">
        <f t="shared" si="3186"/>
        <v>49.862258953168052</v>
      </c>
      <c r="AP818" s="54">
        <f t="shared" si="3120"/>
        <v>49.579831932773111</v>
      </c>
      <c r="AQ818" s="54">
        <f t="shared" si="3121"/>
        <v>36.666666666666671</v>
      </c>
      <c r="AR818" s="54">
        <f t="shared" si="3127"/>
        <v>41.212121212121211</v>
      </c>
      <c r="AS818" s="54">
        <f t="shared" si="3128"/>
        <v>41.212121212121211</v>
      </c>
      <c r="AT818" s="54">
        <f t="shared" si="3129"/>
        <v>54.337899543378995</v>
      </c>
      <c r="AU818" s="54" t="e">
        <f t="shared" ref="AU818" si="3279">(I818/I766-1)*100</f>
        <v>#REF!</v>
      </c>
    </row>
    <row r="819" spans="1:47" x14ac:dyDescent="0.25">
      <c r="A819" s="12">
        <f t="shared" si="1977"/>
        <v>43312</v>
      </c>
      <c r="B819" s="54">
        <f>TWK!B762</f>
        <v>586.66666666666663</v>
      </c>
      <c r="C819" s="54">
        <f>TWK!C762</f>
        <v>541.66666666666663</v>
      </c>
      <c r="D819" s="54">
        <f>TWK!D762</f>
        <v>541.66666666666663</v>
      </c>
      <c r="E819" s="54">
        <f>TWK!E762</f>
        <v>375</v>
      </c>
      <c r="F819" s="54">
        <f>TWK!F762</f>
        <v>433.33333333333331</v>
      </c>
      <c r="G819" s="54">
        <f>TWK!G762</f>
        <v>433.33333333333331</v>
      </c>
      <c r="H819" s="54">
        <f>TWK!H762</f>
        <v>308.33333333333331</v>
      </c>
      <c r="I819" s="54" t="e">
        <f>TWK!#REF!</f>
        <v>#REF!</v>
      </c>
      <c r="K819" s="54">
        <f t="shared" ref="K819:R819" si="3280">IFERROR(AVERAGE(B816:B819),"n/a")</f>
        <v>500.08333333333337</v>
      </c>
      <c r="L819" s="54">
        <f t="shared" si="3280"/>
        <v>456.5</v>
      </c>
      <c r="M819" s="54">
        <f t="shared" si="3280"/>
        <v>453.79166666666663</v>
      </c>
      <c r="N819" s="54">
        <f t="shared" si="3280"/>
        <v>325.875</v>
      </c>
      <c r="O819" s="54">
        <f t="shared" si="3280"/>
        <v>386.04166666666663</v>
      </c>
      <c r="P819" s="54">
        <f t="shared" si="3280"/>
        <v>389.16666666666663</v>
      </c>
      <c r="Q819" s="54">
        <f t="shared" si="3280"/>
        <v>285.125</v>
      </c>
      <c r="R819" s="54" t="str">
        <f t="shared" si="3280"/>
        <v>n/a</v>
      </c>
      <c r="T819" s="54">
        <f t="shared" ref="T819:Z819" si="3281">IFERROR((K663+K715+K767)/3,"n/a")</f>
        <v>426.04166666666669</v>
      </c>
      <c r="U819" s="54">
        <f t="shared" si="3281"/>
        <v>369.9305555555556</v>
      </c>
      <c r="V819" s="54">
        <f t="shared" si="3281"/>
        <v>353.83333333333331</v>
      </c>
      <c r="W819" s="54">
        <f t="shared" si="3281"/>
        <v>255.9027777777778</v>
      </c>
      <c r="X819" s="54">
        <f t="shared" si="3281"/>
        <v>281.54166666666663</v>
      </c>
      <c r="Y819" s="54">
        <f t="shared" si="3281"/>
        <v>281.54166666666663</v>
      </c>
      <c r="Z819" s="54">
        <f t="shared" si="3281"/>
        <v>221.31944444444446</v>
      </c>
      <c r="AA819" s="54" t="e">
        <f t="shared" ref="AA819" si="3282">(R663+R715+R767)/3</f>
        <v>#VALUE!</v>
      </c>
      <c r="AC819" s="74">
        <f>+AF819-'Figure 10 data'!I1031</f>
        <v>0</v>
      </c>
      <c r="AD819" s="54">
        <f t="shared" si="3227"/>
        <v>37.701711491442524</v>
      </c>
      <c r="AE819" s="54">
        <f t="shared" si="3184"/>
        <v>46.423878355547174</v>
      </c>
      <c r="AF819" s="54">
        <f t="shared" si="3149"/>
        <v>53.085256712199723</v>
      </c>
      <c r="AG819" s="54">
        <f t="shared" si="3150"/>
        <v>46.540027137042038</v>
      </c>
      <c r="AH819" s="54">
        <f t="shared" si="3151"/>
        <v>53.91445907947314</v>
      </c>
      <c r="AI819" s="54">
        <f t="shared" si="3152"/>
        <v>53.91445907947314</v>
      </c>
      <c r="AJ819" s="54">
        <f t="shared" si="3153"/>
        <v>39.315971132726688</v>
      </c>
      <c r="AK819" s="54" t="e">
        <f t="shared" ref="AK819" si="3283">(I819/AA819-1)*100</f>
        <v>#REF!</v>
      </c>
      <c r="AM819" s="74">
        <f>AP819-'Figure 10 data'!H1031</f>
        <v>0</v>
      </c>
      <c r="AN819" s="54">
        <f t="shared" si="3207"/>
        <v>66.430260047281322</v>
      </c>
      <c r="AO819" s="54">
        <f t="shared" si="3186"/>
        <v>82.072829131652654</v>
      </c>
      <c r="AP819" s="54">
        <f t="shared" si="3120"/>
        <v>82.072829131652654</v>
      </c>
      <c r="AQ819" s="54">
        <f t="shared" si="3121"/>
        <v>78.571428571428584</v>
      </c>
      <c r="AR819" s="54">
        <f t="shared" si="3127"/>
        <v>70.94017094017093</v>
      </c>
      <c r="AS819" s="54">
        <f t="shared" si="3128"/>
        <v>70.94017094017093</v>
      </c>
      <c r="AT819" s="54">
        <f t="shared" si="3129"/>
        <v>66.666666666666657</v>
      </c>
      <c r="AU819" s="54" t="e">
        <f t="shared" ref="AU819" si="3284">(I819/I767-1)*100</f>
        <v>#REF!</v>
      </c>
    </row>
    <row r="820" spans="1:47" x14ac:dyDescent="0.25">
      <c r="A820" s="12">
        <f t="shared" si="1977"/>
        <v>43319</v>
      </c>
      <c r="B820" s="54">
        <f>TWK!B763</f>
        <v>650</v>
      </c>
      <c r="C820" s="54">
        <f>TWK!C763</f>
        <v>595</v>
      </c>
      <c r="D820" s="54">
        <f>TWK!D763</f>
        <v>595</v>
      </c>
      <c r="E820" s="54">
        <f>TWK!E763</f>
        <v>400</v>
      </c>
      <c r="F820" s="54">
        <f>TWK!F763</f>
        <v>442.5</v>
      </c>
      <c r="G820" s="54">
        <f>TWK!G763</f>
        <v>442.5</v>
      </c>
      <c r="H820" s="54">
        <f>TWK!H763</f>
        <v>350</v>
      </c>
      <c r="I820" s="54" t="e">
        <f>TWK!#REF!</f>
        <v>#REF!</v>
      </c>
      <c r="K820" s="54">
        <f t="shared" ref="K820:R820" si="3285">IFERROR(AVERAGE(B817:B820),"n/a")</f>
        <v>547.70833333333337</v>
      </c>
      <c r="L820" s="54">
        <f t="shared" si="3285"/>
        <v>501.25</v>
      </c>
      <c r="M820" s="54">
        <f t="shared" si="3285"/>
        <v>498.54166666666663</v>
      </c>
      <c r="N820" s="54">
        <f t="shared" si="3285"/>
        <v>347.125</v>
      </c>
      <c r="O820" s="54">
        <f t="shared" si="3285"/>
        <v>412.91666666666663</v>
      </c>
      <c r="P820" s="54">
        <f t="shared" si="3285"/>
        <v>416.04166666666663</v>
      </c>
      <c r="Q820" s="54">
        <f t="shared" si="3285"/>
        <v>305</v>
      </c>
      <c r="R820" s="54" t="str">
        <f t="shared" si="3285"/>
        <v>n/a</v>
      </c>
      <c r="T820" s="54">
        <f t="shared" ref="T820:Z820" si="3286">IFERROR((K664+K716+K768)/3,"n/a")</f>
        <v>418.61111111111114</v>
      </c>
      <c r="U820" s="54">
        <f t="shared" si="3286"/>
        <v>362.84722222222223</v>
      </c>
      <c r="V820" s="54">
        <f t="shared" si="3286"/>
        <v>346.61111111111109</v>
      </c>
      <c r="W820" s="54">
        <f t="shared" si="3286"/>
        <v>252.98611111111111</v>
      </c>
      <c r="X820" s="54">
        <f t="shared" si="3286"/>
        <v>283.6944444444444</v>
      </c>
      <c r="Y820" s="54">
        <f t="shared" si="3286"/>
        <v>283.6944444444444</v>
      </c>
      <c r="Z820" s="54">
        <f t="shared" si="3286"/>
        <v>221.45833333333334</v>
      </c>
      <c r="AA820" s="54" t="e">
        <f t="shared" ref="AA820" si="3287">(R664+R716+R768)/3</f>
        <v>#VALUE!</v>
      </c>
      <c r="AC820" s="74">
        <f>+AF820-'Figure 10 data'!I1032</f>
        <v>0</v>
      </c>
      <c r="AD820" s="54">
        <f t="shared" si="3227"/>
        <v>55.275381552753799</v>
      </c>
      <c r="AE820" s="54">
        <f t="shared" si="3184"/>
        <v>63.980861244019138</v>
      </c>
      <c r="AF820" s="54">
        <f t="shared" si="3149"/>
        <v>71.662125340599459</v>
      </c>
      <c r="AG820" s="54">
        <f t="shared" si="3150"/>
        <v>58.111446609936856</v>
      </c>
      <c r="AH820" s="54">
        <f t="shared" si="3151"/>
        <v>55.977675511602889</v>
      </c>
      <c r="AI820" s="54">
        <f t="shared" si="3152"/>
        <v>55.977675511602889</v>
      </c>
      <c r="AJ820" s="54">
        <f t="shared" si="3153"/>
        <v>58.043273753527735</v>
      </c>
      <c r="AK820" s="54" t="e">
        <f t="shared" ref="AK820" si="3288">(I820/AA820-1)*100</f>
        <v>#REF!</v>
      </c>
      <c r="AM820" s="74">
        <f>AP820-'Figure 10 data'!H1032</f>
        <v>0</v>
      </c>
      <c r="AN820" s="54">
        <f t="shared" si="3207"/>
        <v>98.473282442748086</v>
      </c>
      <c r="AO820" s="54">
        <f t="shared" si="3186"/>
        <v>101.69491525423729</v>
      </c>
      <c r="AP820" s="54">
        <f t="shared" si="3120"/>
        <v>101.69491525423729</v>
      </c>
      <c r="AQ820" s="54">
        <f t="shared" si="3121"/>
        <v>100</v>
      </c>
      <c r="AR820" s="54">
        <f t="shared" si="3127"/>
        <v>78.787878787878782</v>
      </c>
      <c r="AS820" s="54">
        <f t="shared" si="3128"/>
        <v>78.787878787878782</v>
      </c>
      <c r="AT820" s="54">
        <f t="shared" si="3129"/>
        <v>105.88235294117645</v>
      </c>
      <c r="AU820" s="54" t="e">
        <f t="shared" ref="AU820" si="3289">(I820/I768-1)*100</f>
        <v>#REF!</v>
      </c>
    </row>
    <row r="821" spans="1:47" x14ac:dyDescent="0.25">
      <c r="A821" s="12">
        <f t="shared" si="1977"/>
        <v>43326</v>
      </c>
      <c r="B821" s="54">
        <f>TWK!B764</f>
        <v>587.5</v>
      </c>
      <c r="C821" s="54">
        <f>TWK!C764</f>
        <v>525</v>
      </c>
      <c r="D821" s="54">
        <f>TWK!D764</f>
        <v>525</v>
      </c>
      <c r="E821" s="54">
        <f>TWK!E764</f>
        <v>350</v>
      </c>
      <c r="F821" s="54">
        <f>TWK!F764</f>
        <v>412.5</v>
      </c>
      <c r="G821" s="54">
        <f>TWK!G764</f>
        <v>412.5</v>
      </c>
      <c r="H821" s="54">
        <f>TWK!H764</f>
        <v>345</v>
      </c>
      <c r="I821" s="54" t="e">
        <f>TWK!#REF!</f>
        <v>#REF!</v>
      </c>
      <c r="K821" s="54">
        <f t="shared" ref="K821:R821" si="3290">IFERROR(AVERAGE(B818:B821),"n/a")</f>
        <v>578.95833333333326</v>
      </c>
      <c r="L821" s="54">
        <f t="shared" si="3290"/>
        <v>528.75</v>
      </c>
      <c r="M821" s="54">
        <f t="shared" si="3290"/>
        <v>526.66666666666663</v>
      </c>
      <c r="N821" s="54">
        <f t="shared" si="3290"/>
        <v>358.125</v>
      </c>
      <c r="O821" s="54">
        <f t="shared" si="3290"/>
        <v>419.16666666666663</v>
      </c>
      <c r="P821" s="54">
        <f t="shared" si="3290"/>
        <v>419.16666666666663</v>
      </c>
      <c r="Q821" s="54">
        <f t="shared" si="3290"/>
        <v>321.25</v>
      </c>
      <c r="R821" s="54" t="str">
        <f t="shared" si="3290"/>
        <v>n/a</v>
      </c>
      <c r="T821" s="54">
        <f t="shared" ref="T821:Z821" si="3291">IFERROR((K665+K717+K769)/3,"n/a")</f>
        <v>414.375</v>
      </c>
      <c r="U821" s="54">
        <f t="shared" si="3291"/>
        <v>353.19444444444451</v>
      </c>
      <c r="V821" s="54">
        <f t="shared" si="3291"/>
        <v>339.09722222222223</v>
      </c>
      <c r="W821" s="54">
        <f t="shared" si="3291"/>
        <v>247.43055555555557</v>
      </c>
      <c r="X821" s="54">
        <f t="shared" si="3291"/>
        <v>285.08333333333331</v>
      </c>
      <c r="Y821" s="54">
        <f t="shared" si="3291"/>
        <v>285.08333333333331</v>
      </c>
      <c r="Z821" s="54">
        <f t="shared" si="3291"/>
        <v>223.81944444444443</v>
      </c>
      <c r="AA821" s="54" t="e">
        <f t="shared" ref="AA821" si="3292">(R665+R717+R769)/3</f>
        <v>#VALUE!</v>
      </c>
      <c r="AC821" s="74">
        <f>+AF821-'Figure 10 data'!I1033</f>
        <v>0</v>
      </c>
      <c r="AD821" s="54">
        <f t="shared" si="3227"/>
        <v>41.779788838612376</v>
      </c>
      <c r="AE821" s="54">
        <f t="shared" si="3184"/>
        <v>48.643334644121097</v>
      </c>
      <c r="AF821" s="54">
        <f t="shared" si="3149"/>
        <v>54.822854802375588</v>
      </c>
      <c r="AG821" s="54">
        <f t="shared" si="3150"/>
        <v>41.453831041257352</v>
      </c>
      <c r="AH821" s="54">
        <f t="shared" si="3151"/>
        <v>44.694533762057901</v>
      </c>
      <c r="AI821" s="54">
        <f t="shared" si="3152"/>
        <v>44.694533762057901</v>
      </c>
      <c r="AJ821" s="54">
        <f t="shared" si="3153"/>
        <v>54.142103630158253</v>
      </c>
      <c r="AK821" s="54" t="e">
        <f t="shared" ref="AK821" si="3293">(I821/AA821-1)*100</f>
        <v>#REF!</v>
      </c>
      <c r="AM821" s="74">
        <f>AP821-'Figure 10 data'!H1033</f>
        <v>0</v>
      </c>
      <c r="AN821" s="54">
        <f t="shared" si="3207"/>
        <v>44.171779141104281</v>
      </c>
      <c r="AO821" s="54">
        <f t="shared" si="3186"/>
        <v>70.731707317073173</v>
      </c>
      <c r="AP821" s="54">
        <f t="shared" si="3120"/>
        <v>70.731707317073173</v>
      </c>
      <c r="AQ821" s="54">
        <f t="shared" si="3121"/>
        <v>66.666666666666671</v>
      </c>
      <c r="AR821" s="54">
        <f t="shared" si="3127"/>
        <v>64.999999999999986</v>
      </c>
      <c r="AS821" s="54">
        <f t="shared" si="3128"/>
        <v>64.999999999999986</v>
      </c>
      <c r="AT821" s="54">
        <f t="shared" si="3129"/>
        <v>86.486486486486484</v>
      </c>
      <c r="AU821" s="54" t="e">
        <f t="shared" ref="AU821" si="3294">(I821/I769-1)*100</f>
        <v>#REF!</v>
      </c>
    </row>
    <row r="822" spans="1:47" x14ac:dyDescent="0.25">
      <c r="A822" s="12">
        <f t="shared" si="1977"/>
        <v>43333</v>
      </c>
      <c r="B822" s="54">
        <f>TWK!B765</f>
        <v>507.5</v>
      </c>
      <c r="C822" s="54">
        <f>TWK!C765</f>
        <v>470</v>
      </c>
      <c r="D822" s="54">
        <f>TWK!D765</f>
        <v>465</v>
      </c>
      <c r="E822" s="54">
        <f>TWK!E765</f>
        <v>325</v>
      </c>
      <c r="F822" s="54">
        <f>TWK!F765</f>
        <v>407.5</v>
      </c>
      <c r="G822" s="54">
        <f>TWK!G765</f>
        <v>407.5</v>
      </c>
      <c r="H822" s="54">
        <f>TWK!H765</f>
        <v>320</v>
      </c>
      <c r="I822" s="54" t="e">
        <f>TWK!#REF!</f>
        <v>#REF!</v>
      </c>
      <c r="K822" s="54">
        <f t="shared" ref="K822:R822" si="3295">IFERROR(AVERAGE(B819:B822),"n/a")</f>
        <v>582.91666666666663</v>
      </c>
      <c r="L822" s="54">
        <f t="shared" si="3295"/>
        <v>532.91666666666663</v>
      </c>
      <c r="M822" s="54">
        <f t="shared" si="3295"/>
        <v>531.66666666666663</v>
      </c>
      <c r="N822" s="54">
        <f t="shared" si="3295"/>
        <v>362.5</v>
      </c>
      <c r="O822" s="54">
        <f t="shared" si="3295"/>
        <v>423.95833333333331</v>
      </c>
      <c r="P822" s="54">
        <f t="shared" si="3295"/>
        <v>423.95833333333331</v>
      </c>
      <c r="Q822" s="54">
        <f t="shared" si="3295"/>
        <v>330.83333333333331</v>
      </c>
      <c r="R822" s="54" t="str">
        <f t="shared" si="3295"/>
        <v>n/a</v>
      </c>
      <c r="T822" s="54">
        <f t="shared" ref="T822:Z822" si="3296">IFERROR((K666+K718+K770)/3,"n/a")</f>
        <v>415.88888888888886</v>
      </c>
      <c r="U822" s="54">
        <f t="shared" si="3296"/>
        <v>352.3055555555556</v>
      </c>
      <c r="V822" s="54">
        <f t="shared" si="3296"/>
        <v>341.52777777777783</v>
      </c>
      <c r="W822" s="54">
        <f t="shared" si="3296"/>
        <v>249.93055555555557</v>
      </c>
      <c r="X822" s="54">
        <f t="shared" si="3296"/>
        <v>289.31944444444451</v>
      </c>
      <c r="Y822" s="54">
        <f t="shared" si="3296"/>
        <v>289.31944444444451</v>
      </c>
      <c r="Z822" s="54">
        <f t="shared" si="3296"/>
        <v>230.9722222222222</v>
      </c>
      <c r="AA822" s="54" t="e">
        <f t="shared" ref="AA822" si="3297">(R666+R718+R770)/3</f>
        <v>#VALUE!</v>
      </c>
      <c r="AC822" s="74">
        <f>+AF822-'Figure 10 data'!I1034</f>
        <v>0</v>
      </c>
      <c r="AD822" s="54">
        <f t="shared" si="3227"/>
        <v>22.027785199038206</v>
      </c>
      <c r="AE822" s="54">
        <f t="shared" si="3184"/>
        <v>33.406922652369289</v>
      </c>
      <c r="AF822" s="54">
        <f t="shared" si="3149"/>
        <v>36.152907686051215</v>
      </c>
      <c r="AG822" s="54">
        <f t="shared" si="3150"/>
        <v>30.036121144762419</v>
      </c>
      <c r="AH822" s="54">
        <f t="shared" si="3151"/>
        <v>40.847774950794459</v>
      </c>
      <c r="AI822" s="54">
        <f t="shared" si="3152"/>
        <v>40.847774950794459</v>
      </c>
      <c r="AJ822" s="54">
        <f t="shared" si="3153"/>
        <v>38.544798556825022</v>
      </c>
      <c r="AK822" s="54" t="e">
        <f t="shared" ref="AK822" si="3298">(I822/AA822-1)*100</f>
        <v>#REF!</v>
      </c>
      <c r="AM822" s="74">
        <f>AP822-'Figure 10 data'!H1034</f>
        <v>0</v>
      </c>
      <c r="AN822" s="54">
        <f t="shared" si="3207"/>
        <v>21.605431309904155</v>
      </c>
      <c r="AO822" s="54">
        <f t="shared" si="3186"/>
        <v>40.578265204386852</v>
      </c>
      <c r="AP822" s="54">
        <f t="shared" si="3120"/>
        <v>36.097560975609746</v>
      </c>
      <c r="AQ822" s="54">
        <f t="shared" si="3121"/>
        <v>38.297872340425542</v>
      </c>
      <c r="AR822" s="54">
        <f t="shared" si="3127"/>
        <v>39.714285714285701</v>
      </c>
      <c r="AS822" s="54">
        <f t="shared" si="3128"/>
        <v>39.714285714285701</v>
      </c>
      <c r="AT822" s="54">
        <f t="shared" si="3129"/>
        <v>57.377049180327866</v>
      </c>
      <c r="AU822" s="54" t="e">
        <f t="shared" ref="AU822" si="3299">(I822/I770-1)*100</f>
        <v>#REF!</v>
      </c>
    </row>
    <row r="823" spans="1:47" x14ac:dyDescent="0.25">
      <c r="A823" s="12">
        <f t="shared" ref="A823:A1080" si="3300">7+A822</f>
        <v>43340</v>
      </c>
      <c r="B823" s="54">
        <f>TWK!B766</f>
        <v>595</v>
      </c>
      <c r="C823" s="54">
        <f>TWK!C766</f>
        <v>603.33333333333337</v>
      </c>
      <c r="D823" s="54">
        <f>TWK!D766</f>
        <v>593.33333333333337</v>
      </c>
      <c r="E823" s="54">
        <f>TWK!E766</f>
        <v>451.66666666666669</v>
      </c>
      <c r="F823" s="54">
        <f>TWK!F766</f>
        <v>578.33333333333337</v>
      </c>
      <c r="G823" s="54">
        <f>TWK!G766</f>
        <v>578.33333333333337</v>
      </c>
      <c r="H823" s="54">
        <f>TWK!H766</f>
        <v>445</v>
      </c>
      <c r="I823" s="54" t="e">
        <f>TWK!#REF!</f>
        <v>#REF!</v>
      </c>
      <c r="K823" s="54">
        <f t="shared" ref="K823:R823" si="3301">IFERROR(AVERAGE(B820:B823),"n/a")</f>
        <v>585</v>
      </c>
      <c r="L823" s="54">
        <f t="shared" si="3301"/>
        <v>548.33333333333337</v>
      </c>
      <c r="M823" s="54">
        <f t="shared" si="3301"/>
        <v>544.58333333333337</v>
      </c>
      <c r="N823" s="54">
        <f t="shared" si="3301"/>
        <v>381.66666666666669</v>
      </c>
      <c r="O823" s="54">
        <f t="shared" si="3301"/>
        <v>460.20833333333337</v>
      </c>
      <c r="P823" s="54">
        <f t="shared" si="3301"/>
        <v>460.20833333333337</v>
      </c>
      <c r="Q823" s="54">
        <f t="shared" si="3301"/>
        <v>365</v>
      </c>
      <c r="R823" s="54" t="str">
        <f t="shared" si="3301"/>
        <v>n/a</v>
      </c>
      <c r="T823" s="54">
        <f t="shared" ref="T823:Z823" si="3302">IFERROR((K667+K719+K771)/3,"n/a")</f>
        <v>418.18055555555549</v>
      </c>
      <c r="U823" s="54">
        <f t="shared" si="3302"/>
        <v>358.34722222222223</v>
      </c>
      <c r="V823" s="54">
        <f t="shared" si="3302"/>
        <v>350</v>
      </c>
      <c r="W823" s="54">
        <f t="shared" si="3302"/>
        <v>262.43055555555554</v>
      </c>
      <c r="X823" s="54">
        <f t="shared" si="3302"/>
        <v>302.4305555555556</v>
      </c>
      <c r="Y823" s="54">
        <f t="shared" si="3302"/>
        <v>302.4305555555556</v>
      </c>
      <c r="Z823" s="54">
        <f t="shared" si="3302"/>
        <v>250.41666666666671</v>
      </c>
      <c r="AA823" s="54" t="e">
        <f t="shared" ref="AA823" si="3303">(R667+R719+R771)/3</f>
        <v>#VALUE!</v>
      </c>
      <c r="AC823" s="74">
        <f>+AF823-'Figure 10 data'!I1035</f>
        <v>0</v>
      </c>
      <c r="AD823" s="54">
        <f t="shared" si="3227"/>
        <v>42.283038294197773</v>
      </c>
      <c r="AE823" s="54">
        <f t="shared" si="3184"/>
        <v>68.365567226076521</v>
      </c>
      <c r="AF823" s="54">
        <f t="shared" si="3149"/>
        <v>69.523809523809547</v>
      </c>
      <c r="AG823" s="54">
        <f t="shared" si="3150"/>
        <v>72.109023551204032</v>
      </c>
      <c r="AH823" s="54">
        <f t="shared" si="3151"/>
        <v>91.228473019517779</v>
      </c>
      <c r="AI823" s="54">
        <f t="shared" si="3152"/>
        <v>91.228473019517779</v>
      </c>
      <c r="AJ823" s="54">
        <f t="shared" si="3153"/>
        <v>77.703826955074845</v>
      </c>
      <c r="AK823" s="54" t="e">
        <f t="shared" ref="AK823" si="3304">(I823/AA823-1)*100</f>
        <v>#REF!</v>
      </c>
      <c r="AM823" s="74">
        <f>AP823-'Figure 10 data'!H1035</f>
        <v>0</v>
      </c>
      <c r="AN823" s="54">
        <f t="shared" si="3207"/>
        <v>53.548387096774185</v>
      </c>
      <c r="AO823" s="54">
        <f t="shared" si="3186"/>
        <v>80.099502487562191</v>
      </c>
      <c r="AP823" s="54">
        <f t="shared" si="3120"/>
        <v>77.114427860696537</v>
      </c>
      <c r="AQ823" s="54">
        <f t="shared" si="3121"/>
        <v>96.376811594202906</v>
      </c>
      <c r="AR823" s="54">
        <f t="shared" si="3127"/>
        <v>94.397759103641476</v>
      </c>
      <c r="AS823" s="54">
        <f t="shared" si="3128"/>
        <v>94.397759103641476</v>
      </c>
      <c r="AT823" s="54">
        <f t="shared" si="3129"/>
        <v>117.07317073170734</v>
      </c>
      <c r="AU823" s="54" t="e">
        <f t="shared" ref="AU823" si="3305">(I823/I771-1)*100</f>
        <v>#REF!</v>
      </c>
    </row>
    <row r="824" spans="1:47" x14ac:dyDescent="0.25">
      <c r="A824" s="12">
        <f t="shared" si="3300"/>
        <v>43347</v>
      </c>
      <c r="B824" s="54">
        <f>TWK!B767</f>
        <v>575</v>
      </c>
      <c r="C824" s="54">
        <f>TWK!C767</f>
        <v>550</v>
      </c>
      <c r="D824" s="54">
        <f>TWK!D767</f>
        <v>537.5</v>
      </c>
      <c r="E824" s="54">
        <f>TWK!E767</f>
        <v>420</v>
      </c>
      <c r="F824" s="54">
        <f>TWK!F767</f>
        <v>525</v>
      </c>
      <c r="G824" s="54">
        <f>TWK!G767</f>
        <v>525</v>
      </c>
      <c r="H824" s="54">
        <f>TWK!H767</f>
        <v>412.5</v>
      </c>
      <c r="I824" s="54" t="e">
        <f>TWK!#REF!</f>
        <v>#REF!</v>
      </c>
      <c r="K824" s="54">
        <f t="shared" ref="K824:R824" si="3306">IFERROR(AVERAGE(B821:B824),"n/a")</f>
        <v>566.25</v>
      </c>
      <c r="L824" s="54">
        <f t="shared" si="3306"/>
        <v>537.08333333333337</v>
      </c>
      <c r="M824" s="54">
        <f t="shared" si="3306"/>
        <v>530.20833333333337</v>
      </c>
      <c r="N824" s="54">
        <f t="shared" si="3306"/>
        <v>386.66666666666669</v>
      </c>
      <c r="O824" s="54">
        <f t="shared" si="3306"/>
        <v>480.83333333333337</v>
      </c>
      <c r="P824" s="54">
        <f t="shared" si="3306"/>
        <v>480.83333333333337</v>
      </c>
      <c r="Q824" s="54">
        <f t="shared" si="3306"/>
        <v>380.625</v>
      </c>
      <c r="R824" s="54" t="str">
        <f t="shared" si="3306"/>
        <v>n/a</v>
      </c>
      <c r="T824" s="54">
        <f t="shared" ref="T824:Z824" si="3307">IFERROR((K668+K720+K772)/3,"n/a")</f>
        <v>423.11111111111109</v>
      </c>
      <c r="U824" s="54">
        <f t="shared" si="3307"/>
        <v>372.375</v>
      </c>
      <c r="V824" s="54">
        <f t="shared" si="3307"/>
        <v>365.90277777777783</v>
      </c>
      <c r="W824" s="54">
        <f t="shared" si="3307"/>
        <v>281.52777777777777</v>
      </c>
      <c r="X824" s="54">
        <f t="shared" si="3307"/>
        <v>323.48611111111114</v>
      </c>
      <c r="Y824" s="54">
        <f t="shared" si="3307"/>
        <v>323.48611111111114</v>
      </c>
      <c r="Z824" s="54">
        <f t="shared" si="3307"/>
        <v>274.79166666666669</v>
      </c>
      <c r="AA824" s="54" t="e">
        <f t="shared" ref="AA824" si="3308">(R668+R720+R772)/3</f>
        <v>#VALUE!</v>
      </c>
      <c r="AC824" s="74">
        <f>+AF824-'Figure 10 data'!I1036</f>
        <v>0</v>
      </c>
      <c r="AD824" s="54">
        <f t="shared" si="3227"/>
        <v>35.898109243697498</v>
      </c>
      <c r="AE824" s="54">
        <f t="shared" si="3184"/>
        <v>47.700570661295735</v>
      </c>
      <c r="AF824" s="54">
        <f t="shared" si="3149"/>
        <v>46.896944391725157</v>
      </c>
      <c r="AG824" s="54">
        <f t="shared" si="3150"/>
        <v>49.185989146521948</v>
      </c>
      <c r="AH824" s="54">
        <f t="shared" si="3151"/>
        <v>62.294448499420362</v>
      </c>
      <c r="AI824" s="54">
        <f t="shared" si="3152"/>
        <v>62.294448499420362</v>
      </c>
      <c r="AJ824" s="54">
        <f t="shared" si="3153"/>
        <v>50.11372251705837</v>
      </c>
      <c r="AK824" s="54" t="e">
        <f t="shared" ref="AK824" si="3309">(I824/AA824-1)*100</f>
        <v>#REF!</v>
      </c>
      <c r="AM824" s="74">
        <f>AP824-'Figure 10 data'!H1036</f>
        <v>0</v>
      </c>
      <c r="AN824" s="54">
        <f t="shared" si="3207"/>
        <v>53.333333333333343</v>
      </c>
      <c r="AO824" s="54">
        <f t="shared" si="3186"/>
        <v>61.764705882352942</v>
      </c>
      <c r="AP824" s="54">
        <f t="shared" si="3120"/>
        <v>59.259259259259252</v>
      </c>
      <c r="AQ824" s="54">
        <f t="shared" si="3121"/>
        <v>90.909090909090921</v>
      </c>
      <c r="AR824" s="54">
        <f t="shared" si="3127"/>
        <v>77.966101694915253</v>
      </c>
      <c r="AS824" s="54">
        <f t="shared" si="3128"/>
        <v>77.966101694915253</v>
      </c>
      <c r="AT824" s="54">
        <f t="shared" si="3129"/>
        <v>96.428571428571416</v>
      </c>
      <c r="AU824" s="54" t="e">
        <f t="shared" ref="AU824" si="3310">(I824/I772-1)*100</f>
        <v>#REF!</v>
      </c>
    </row>
    <row r="825" spans="1:47" x14ac:dyDescent="0.25">
      <c r="A825" s="12">
        <f t="shared" si="3300"/>
        <v>43354</v>
      </c>
      <c r="B825" s="54">
        <f>TWK!B768</f>
        <v>512.5</v>
      </c>
      <c r="C825" s="54">
        <f>TWK!C768</f>
        <v>487.5</v>
      </c>
      <c r="D825" s="54">
        <f>TWK!D768</f>
        <v>487.5</v>
      </c>
      <c r="E825" s="54">
        <f>TWK!E768</f>
        <v>400</v>
      </c>
      <c r="F825" s="54">
        <f>TWK!F768</f>
        <v>462.5</v>
      </c>
      <c r="G825" s="54">
        <f>TWK!G768</f>
        <v>462.5</v>
      </c>
      <c r="H825" s="54">
        <f>TWK!H768</f>
        <v>387.5</v>
      </c>
      <c r="I825" s="54" t="e">
        <f>TWK!#REF!</f>
        <v>#REF!</v>
      </c>
      <c r="K825" s="54">
        <f t="shared" ref="K825:R825" si="3311">IFERROR(AVERAGE(B822:B825),"n/a")</f>
        <v>547.5</v>
      </c>
      <c r="L825" s="54">
        <f t="shared" si="3311"/>
        <v>527.70833333333337</v>
      </c>
      <c r="M825" s="54">
        <f t="shared" si="3311"/>
        <v>520.83333333333337</v>
      </c>
      <c r="N825" s="54">
        <f t="shared" si="3311"/>
        <v>399.16666666666669</v>
      </c>
      <c r="O825" s="54">
        <f t="shared" si="3311"/>
        <v>493.33333333333337</v>
      </c>
      <c r="P825" s="54">
        <f t="shared" si="3311"/>
        <v>493.33333333333337</v>
      </c>
      <c r="Q825" s="54">
        <f t="shared" si="3311"/>
        <v>391.25</v>
      </c>
      <c r="R825" s="54" t="str">
        <f t="shared" si="3311"/>
        <v>n/a</v>
      </c>
      <c r="T825" s="54">
        <f t="shared" ref="T825:Z825" si="3312">IFERROR((K669+K721+K773)/3,"n/a")</f>
        <v>432.34722222222217</v>
      </c>
      <c r="U825" s="54">
        <f t="shared" si="3312"/>
        <v>392.09722222222223</v>
      </c>
      <c r="V825" s="54">
        <f t="shared" si="3312"/>
        <v>387.91666666666669</v>
      </c>
      <c r="W825" s="54">
        <f t="shared" si="3312"/>
        <v>307.29166666666669</v>
      </c>
      <c r="X825" s="54">
        <f t="shared" si="3312"/>
        <v>361.95833333333331</v>
      </c>
      <c r="Y825" s="54">
        <f t="shared" si="3312"/>
        <v>361.95833333333331</v>
      </c>
      <c r="Z825" s="54">
        <f t="shared" si="3312"/>
        <v>297.15277777777777</v>
      </c>
      <c r="AA825" s="54" t="e">
        <f t="shared" ref="AA825" si="3313">(R669+R721+R773)/3</f>
        <v>#VALUE!</v>
      </c>
      <c r="AC825" s="74">
        <f>+AF825-'Figure 10 data'!I1037</f>
        <v>0</v>
      </c>
      <c r="AD825" s="54">
        <f t="shared" si="3227"/>
        <v>18.538982941951243</v>
      </c>
      <c r="AE825" s="54">
        <f t="shared" si="3184"/>
        <v>24.331408735078462</v>
      </c>
      <c r="AF825" s="54">
        <f t="shared" si="3149"/>
        <v>25.671321160042957</v>
      </c>
      <c r="AG825" s="54">
        <f t="shared" si="3150"/>
        <v>30.169491525423719</v>
      </c>
      <c r="AH825" s="54">
        <f t="shared" si="3151"/>
        <v>27.777138252561294</v>
      </c>
      <c r="AI825" s="54">
        <f t="shared" si="3152"/>
        <v>27.777138252561294</v>
      </c>
      <c r="AJ825" s="54">
        <f t="shared" si="3153"/>
        <v>30.404300070109834</v>
      </c>
      <c r="AK825" s="54" t="e">
        <f t="shared" ref="AK825" si="3314">(I825/AA825-1)*100</f>
        <v>#REF!</v>
      </c>
      <c r="AM825" s="74">
        <f>AP825-'Figure 10 data'!H1037</f>
        <v>0</v>
      </c>
      <c r="AN825" s="54">
        <f t="shared" si="3207"/>
        <v>30.573248407643305</v>
      </c>
      <c r="AO825" s="54">
        <f t="shared" si="3186"/>
        <v>41.304347826086961</v>
      </c>
      <c r="AP825" s="54">
        <f t="shared" si="3120"/>
        <v>41.304347826086961</v>
      </c>
      <c r="AQ825" s="54">
        <f t="shared" si="3121"/>
        <v>55.339805825242713</v>
      </c>
      <c r="AR825" s="54">
        <f t="shared" si="3127"/>
        <v>23.333333333333339</v>
      </c>
      <c r="AS825" s="54">
        <f t="shared" si="3128"/>
        <v>23.333333333333339</v>
      </c>
      <c r="AT825" s="54">
        <f t="shared" si="3129"/>
        <v>55.000000000000007</v>
      </c>
      <c r="AU825" s="54" t="e">
        <f t="shared" ref="AU825" si="3315">(I825/I773-1)*100</f>
        <v>#REF!</v>
      </c>
    </row>
    <row r="826" spans="1:47" x14ac:dyDescent="0.25">
      <c r="A826" s="12">
        <f t="shared" si="3300"/>
        <v>43361</v>
      </c>
      <c r="B826" s="54">
        <f>TWK!B769</f>
        <v>537.5</v>
      </c>
      <c r="C826" s="54">
        <f>TWK!C769</f>
        <v>525</v>
      </c>
      <c r="D826" s="54">
        <f>TWK!D769</f>
        <v>517.5</v>
      </c>
      <c r="E826" s="54">
        <f>TWK!E769</f>
        <v>432.5</v>
      </c>
      <c r="F826" s="54">
        <f>TWK!F769</f>
        <v>512.5</v>
      </c>
      <c r="G826" s="54">
        <f>TWK!G769</f>
        <v>512.5</v>
      </c>
      <c r="H826" s="54">
        <f>TWK!H769</f>
        <v>450</v>
      </c>
      <c r="I826" s="54" t="e">
        <f>TWK!#REF!</f>
        <v>#REF!</v>
      </c>
      <c r="K826" s="54">
        <f t="shared" ref="K826:R826" si="3316">IFERROR(AVERAGE(B823:B826),"n/a")</f>
        <v>555</v>
      </c>
      <c r="L826" s="54">
        <f t="shared" si="3316"/>
        <v>541.45833333333337</v>
      </c>
      <c r="M826" s="54">
        <f t="shared" si="3316"/>
        <v>533.95833333333337</v>
      </c>
      <c r="N826" s="54">
        <f t="shared" si="3316"/>
        <v>426.04166666666669</v>
      </c>
      <c r="O826" s="54">
        <f t="shared" si="3316"/>
        <v>519.58333333333337</v>
      </c>
      <c r="P826" s="54">
        <f t="shared" si="3316"/>
        <v>519.58333333333337</v>
      </c>
      <c r="Q826" s="54">
        <f t="shared" si="3316"/>
        <v>423.75</v>
      </c>
      <c r="R826" s="54" t="str">
        <f t="shared" si="3316"/>
        <v>n/a</v>
      </c>
      <c r="T826" s="54">
        <f t="shared" ref="T826:Z826" si="3317">IFERROR((K670+K722+K774)/3,"n/a")</f>
        <v>454.65277777777777</v>
      </c>
      <c r="U826" s="54">
        <f t="shared" si="3317"/>
        <v>424.04166666666669</v>
      </c>
      <c r="V826" s="54">
        <f t="shared" si="3317"/>
        <v>419.86111111111109</v>
      </c>
      <c r="W826" s="54">
        <f t="shared" si="3317"/>
        <v>342.15277777777783</v>
      </c>
      <c r="X826" s="54">
        <f t="shared" si="3317"/>
        <v>415.51388888888891</v>
      </c>
      <c r="Y826" s="54">
        <f t="shared" si="3317"/>
        <v>415.51388888888891</v>
      </c>
      <c r="Z826" s="54">
        <f t="shared" si="3317"/>
        <v>328.33333333333331</v>
      </c>
      <c r="AA826" s="54" t="e">
        <f t="shared" ref="AA826" si="3318">(R670+R722+R774)/3</f>
        <v>#VALUE!</v>
      </c>
      <c r="AC826" s="74">
        <f>+AF826-'Figure 10 data'!I1038</f>
        <v>0</v>
      </c>
      <c r="AD826" s="54">
        <f t="shared" si="3227"/>
        <v>18.222086451809982</v>
      </c>
      <c r="AE826" s="54">
        <f t="shared" si="3184"/>
        <v>23.808587992532182</v>
      </c>
      <c r="AF826" s="54">
        <f t="shared" si="3149"/>
        <v>23.255044657624889</v>
      </c>
      <c r="AG826" s="54">
        <f t="shared" si="3150"/>
        <v>26.405520600771236</v>
      </c>
      <c r="AH826" s="54">
        <f t="shared" si="3151"/>
        <v>23.341244108700732</v>
      </c>
      <c r="AI826" s="54">
        <f t="shared" si="3152"/>
        <v>23.341244108700732</v>
      </c>
      <c r="AJ826" s="54">
        <f t="shared" si="3153"/>
        <v>37.055837563451789</v>
      </c>
      <c r="AK826" s="54" t="e">
        <f t="shared" ref="AK826" si="3319">(I826/AA826-1)*100</f>
        <v>#REF!</v>
      </c>
      <c r="AM826" s="74">
        <f>AP826-'Figure 10 data'!H1038</f>
        <v>0</v>
      </c>
      <c r="AN826" s="54">
        <f t="shared" si="3207"/>
        <v>13.556338028169023</v>
      </c>
      <c r="AO826" s="54">
        <f t="shared" si="3186"/>
        <v>21.340523882896754</v>
      </c>
      <c r="AP826" s="54">
        <f t="shared" si="3120"/>
        <v>18.965517241379317</v>
      </c>
      <c r="AQ826" s="54">
        <f t="shared" si="3121"/>
        <v>15.333333333333332</v>
      </c>
      <c r="AR826" s="54">
        <f t="shared" si="3127"/>
        <v>16.654021244309568</v>
      </c>
      <c r="AS826" s="54">
        <f t="shared" si="3128"/>
        <v>16.654021244309568</v>
      </c>
      <c r="AT826" s="54">
        <f t="shared" si="3129"/>
        <v>41.732283464566919</v>
      </c>
      <c r="AU826" s="54" t="e">
        <f t="shared" ref="AU826" si="3320">(I826/I774-1)*100</f>
        <v>#REF!</v>
      </c>
    </row>
    <row r="827" spans="1:47" x14ac:dyDescent="0.25">
      <c r="A827" s="12">
        <f t="shared" si="3300"/>
        <v>43368</v>
      </c>
      <c r="B827" s="54">
        <f>TWK!B770</f>
        <v>487.5</v>
      </c>
      <c r="C827" s="54">
        <f>TWK!C770</f>
        <v>475</v>
      </c>
      <c r="D827" s="54">
        <f>TWK!D770</f>
        <v>482.5</v>
      </c>
      <c r="E827" s="54">
        <f>TWK!E770</f>
        <v>392.5</v>
      </c>
      <c r="F827" s="54">
        <f>TWK!F770</f>
        <v>465</v>
      </c>
      <c r="G827" s="54">
        <f>TWK!G770</f>
        <v>465</v>
      </c>
      <c r="H827" s="54">
        <f>TWK!H770</f>
        <v>337.5</v>
      </c>
      <c r="I827" s="54" t="e">
        <f>TWK!#REF!</f>
        <v>#REF!</v>
      </c>
      <c r="K827" s="54">
        <f t="shared" ref="K827:R827" si="3321">IFERROR(AVERAGE(B824:B827),"n/a")</f>
        <v>528.125</v>
      </c>
      <c r="L827" s="54">
        <f t="shared" si="3321"/>
        <v>509.375</v>
      </c>
      <c r="M827" s="54">
        <f t="shared" si="3321"/>
        <v>506.25</v>
      </c>
      <c r="N827" s="54">
        <f t="shared" si="3321"/>
        <v>411.25</v>
      </c>
      <c r="O827" s="54">
        <f t="shared" si="3321"/>
        <v>491.25</v>
      </c>
      <c r="P827" s="54">
        <f t="shared" si="3321"/>
        <v>491.25</v>
      </c>
      <c r="Q827" s="54">
        <f t="shared" si="3321"/>
        <v>396.875</v>
      </c>
      <c r="R827" s="54" t="str">
        <f t="shared" si="3321"/>
        <v>n/a</v>
      </c>
      <c r="T827" s="54">
        <f t="shared" ref="T827:Z827" si="3322">IFERROR((K671+K723+K775)/3,"n/a")</f>
        <v>495.34722222222217</v>
      </c>
      <c r="U827" s="54">
        <f t="shared" si="3322"/>
        <v>474.66666666666669</v>
      </c>
      <c r="V827" s="54">
        <f t="shared" si="3322"/>
        <v>476.04166666666669</v>
      </c>
      <c r="W827" s="54">
        <f t="shared" si="3322"/>
        <v>389.65277777777783</v>
      </c>
      <c r="X827" s="54">
        <f t="shared" si="3322"/>
        <v>485.65277777777777</v>
      </c>
      <c r="Y827" s="54">
        <f t="shared" si="3322"/>
        <v>485.65277777777777</v>
      </c>
      <c r="Z827" s="54">
        <f t="shared" si="3322"/>
        <v>372.08333333333331</v>
      </c>
      <c r="AA827" s="54" t="e">
        <f t="shared" ref="AA827" si="3323">(R671+R723+R775)/3</f>
        <v>#VALUE!</v>
      </c>
      <c r="AC827" s="74">
        <f>+AF827-'Figure 10 data'!I1039</f>
        <v>0</v>
      </c>
      <c r="AD827" s="54">
        <f t="shared" si="3227"/>
        <v>-1.5841861769241405</v>
      </c>
      <c r="AE827" s="54">
        <f t="shared" si="3184"/>
        <v>7.0224719101119604E-2</v>
      </c>
      <c r="AF827" s="54">
        <f t="shared" si="3149"/>
        <v>1.3566739606126976</v>
      </c>
      <c r="AG827" s="54">
        <f t="shared" si="3150"/>
        <v>0.73070753876312011</v>
      </c>
      <c r="AH827" s="54">
        <f t="shared" si="3151"/>
        <v>-4.2525810049475199</v>
      </c>
      <c r="AI827" s="54">
        <f t="shared" si="3152"/>
        <v>-4.2525810049475199</v>
      </c>
      <c r="AJ827" s="54">
        <f t="shared" si="3153"/>
        <v>-9.2945128779395212</v>
      </c>
      <c r="AK827" s="54" t="e">
        <f t="shared" ref="AK827" si="3324">(I827/AA827-1)*100</f>
        <v>#REF!</v>
      </c>
      <c r="AM827" s="74">
        <f>AP827-'Figure 10 data'!H1039</f>
        <v>0</v>
      </c>
      <c r="AN827" s="54">
        <f t="shared" si="3207"/>
        <v>-18.75</v>
      </c>
      <c r="AO827" s="54">
        <f t="shared" si="3186"/>
        <v>-17.391304347826086</v>
      </c>
      <c r="AP827" s="54">
        <f t="shared" si="3120"/>
        <v>-21.224489795918366</v>
      </c>
      <c r="AQ827" s="54">
        <f t="shared" si="3121"/>
        <v>-23.414634146341463</v>
      </c>
      <c r="AR827" s="54">
        <f t="shared" si="3127"/>
        <v>-25.6</v>
      </c>
      <c r="AS827" s="54">
        <f t="shared" si="3128"/>
        <v>-25.6</v>
      </c>
      <c r="AT827" s="54">
        <f t="shared" si="3129"/>
        <v>-28.947368421052634</v>
      </c>
      <c r="AU827" s="54" t="e">
        <f t="shared" ref="AU827" si="3325">(I827/I775-1)*100</f>
        <v>#REF!</v>
      </c>
    </row>
    <row r="828" spans="1:47" x14ac:dyDescent="0.25">
      <c r="A828" s="12">
        <f t="shared" si="3300"/>
        <v>43375</v>
      </c>
      <c r="B828" s="54">
        <f>TWK!B771</f>
        <v>512.5</v>
      </c>
      <c r="C828" s="54">
        <f>TWK!C771</f>
        <v>537.5</v>
      </c>
      <c r="D828" s="54">
        <f>TWK!D771</f>
        <v>522.5</v>
      </c>
      <c r="E828" s="54">
        <f>TWK!E771</f>
        <v>450</v>
      </c>
      <c r="F828" s="54">
        <f>TWK!F771</f>
        <v>495</v>
      </c>
      <c r="G828" s="54">
        <f>TWK!G771</f>
        <v>495</v>
      </c>
      <c r="H828" s="54">
        <f>TWK!H771</f>
        <v>387.5</v>
      </c>
      <c r="I828" s="54" t="e">
        <f>TWK!#REF!</f>
        <v>#REF!</v>
      </c>
      <c r="K828" s="54">
        <f t="shared" ref="K828:R828" si="3326">IFERROR(AVERAGE(B825:B828),"n/a")</f>
        <v>512.5</v>
      </c>
      <c r="L828" s="54">
        <f t="shared" si="3326"/>
        <v>506.25</v>
      </c>
      <c r="M828" s="54">
        <f t="shared" si="3326"/>
        <v>502.5</v>
      </c>
      <c r="N828" s="54">
        <f t="shared" si="3326"/>
        <v>418.75</v>
      </c>
      <c r="O828" s="54">
        <f t="shared" si="3326"/>
        <v>483.75</v>
      </c>
      <c r="P828" s="54">
        <f t="shared" si="3326"/>
        <v>483.75</v>
      </c>
      <c r="Q828" s="54">
        <f t="shared" si="3326"/>
        <v>390.625</v>
      </c>
      <c r="R828" s="54" t="str">
        <f t="shared" si="3326"/>
        <v>n/a</v>
      </c>
      <c r="T828" s="54">
        <f t="shared" ref="T828:Z828" si="3327">IFERROR((K672+K724+K776)/3,"n/a")</f>
        <v>542.77777777777771</v>
      </c>
      <c r="U828" s="54">
        <f t="shared" si="3327"/>
        <v>531.05555555555554</v>
      </c>
      <c r="V828" s="54">
        <f t="shared" si="3327"/>
        <v>527.68055555555554</v>
      </c>
      <c r="W828" s="54">
        <f t="shared" si="3327"/>
        <v>450.27777777777783</v>
      </c>
      <c r="X828" s="54">
        <f t="shared" si="3327"/>
        <v>564.84722222222229</v>
      </c>
      <c r="Y828" s="54">
        <f t="shared" si="3327"/>
        <v>564.84722222222229</v>
      </c>
      <c r="Z828" s="54">
        <f t="shared" si="3327"/>
        <v>455.27777777777777</v>
      </c>
      <c r="AA828" s="54" t="e">
        <f t="shared" ref="AA828" si="3328">(R672+R724+R776)/3</f>
        <v>#VALUE!</v>
      </c>
      <c r="AC828" s="74">
        <f>+AF828-'Figure 10 data'!I1040</f>
        <v>0</v>
      </c>
      <c r="AD828" s="54">
        <f t="shared" si="3227"/>
        <v>-5.5783009211872958</v>
      </c>
      <c r="AE828" s="54">
        <f t="shared" si="3184"/>
        <v>1.2135160581650872</v>
      </c>
      <c r="AF828" s="54">
        <f t="shared" si="3149"/>
        <v>-0.98175979785749545</v>
      </c>
      <c r="AG828" s="54">
        <f t="shared" si="3150"/>
        <v>-6.1690314620610476E-2</v>
      </c>
      <c r="AH828" s="54">
        <f t="shared" si="3151"/>
        <v>-12.365683936167605</v>
      </c>
      <c r="AI828" s="54">
        <f t="shared" si="3152"/>
        <v>-12.365683936167605</v>
      </c>
      <c r="AJ828" s="54">
        <f t="shared" si="3153"/>
        <v>-14.887126296522268</v>
      </c>
      <c r="AK828" s="54" t="e">
        <f t="shared" ref="AK828" si="3329">(I828/AA828-1)*100</f>
        <v>#REF!</v>
      </c>
      <c r="AM828" s="74">
        <f>AP828-'Figure 10 data'!H1040</f>
        <v>0</v>
      </c>
      <c r="AN828" s="54">
        <f t="shared" si="3207"/>
        <v>-32.786885245901644</v>
      </c>
      <c r="AO828" s="54">
        <f t="shared" si="3186"/>
        <v>-31.746031746031743</v>
      </c>
      <c r="AP828" s="54">
        <f t="shared" si="3120"/>
        <v>-32.58064516129032</v>
      </c>
      <c r="AQ828" s="54">
        <f t="shared" si="3121"/>
        <v>-43.75</v>
      </c>
      <c r="AR828" s="54">
        <f t="shared" si="3127"/>
        <v>-51.111111111111107</v>
      </c>
      <c r="AS828" s="54">
        <f t="shared" si="3128"/>
        <v>-51.111111111111107</v>
      </c>
      <c r="AT828" s="54">
        <f t="shared" si="3129"/>
        <v>-63.953488372093027</v>
      </c>
      <c r="AU828" s="54" t="e">
        <f t="shared" ref="AU828" si="3330">(I828/I776-1)*100</f>
        <v>#REF!</v>
      </c>
    </row>
    <row r="829" spans="1:47" x14ac:dyDescent="0.25">
      <c r="A829" s="12">
        <f t="shared" si="3300"/>
        <v>43382</v>
      </c>
      <c r="B829" s="54">
        <f>TWK!B772</f>
        <v>500</v>
      </c>
      <c r="C829" s="54">
        <f>TWK!C772</f>
        <v>491.66666666666669</v>
      </c>
      <c r="D829" s="54">
        <f>TWK!D772</f>
        <v>500</v>
      </c>
      <c r="E829" s="54">
        <f>TWK!E772</f>
        <v>463.33333333333331</v>
      </c>
      <c r="F829" s="54">
        <f>TWK!F772</f>
        <v>450</v>
      </c>
      <c r="G829" s="54">
        <f>TWK!G772</f>
        <v>450</v>
      </c>
      <c r="H829" s="54">
        <f>TWK!H772</f>
        <v>475</v>
      </c>
      <c r="I829" s="54" t="e">
        <f>TWK!#REF!</f>
        <v>#REF!</v>
      </c>
      <c r="K829" s="54">
        <f t="shared" ref="K829:R829" si="3331">IFERROR(AVERAGE(B826:B829),"n/a")</f>
        <v>509.375</v>
      </c>
      <c r="L829" s="54">
        <f t="shared" si="3331"/>
        <v>507.29166666666669</v>
      </c>
      <c r="M829" s="54">
        <f t="shared" si="3331"/>
        <v>505.625</v>
      </c>
      <c r="N829" s="54">
        <f t="shared" si="3331"/>
        <v>434.58333333333331</v>
      </c>
      <c r="O829" s="54">
        <f t="shared" si="3331"/>
        <v>480.625</v>
      </c>
      <c r="P829" s="54">
        <f t="shared" si="3331"/>
        <v>480.625</v>
      </c>
      <c r="Q829" s="54">
        <f t="shared" si="3331"/>
        <v>412.5</v>
      </c>
      <c r="R829" s="54" t="str">
        <f t="shared" si="3331"/>
        <v>n/a</v>
      </c>
      <c r="T829" s="54">
        <f t="shared" ref="T829:Z829" si="3332">IFERROR((K673+K725+K777)/3,"n/a")</f>
        <v>548.33333333333326</v>
      </c>
      <c r="U829" s="54">
        <f t="shared" si="3332"/>
        <v>536.125</v>
      </c>
      <c r="V829" s="54">
        <f t="shared" si="3332"/>
        <v>525.94444444444446</v>
      </c>
      <c r="W829" s="54">
        <f t="shared" si="3332"/>
        <v>453.61111111111114</v>
      </c>
      <c r="X829" s="54">
        <f t="shared" si="3332"/>
        <v>557.55555555555554</v>
      </c>
      <c r="Y829" s="54">
        <f t="shared" si="3332"/>
        <v>557.55555555555554</v>
      </c>
      <c r="Z829" s="54">
        <f t="shared" si="3332"/>
        <v>463.61111111111109</v>
      </c>
      <c r="AA829" s="54" t="e">
        <f t="shared" ref="AA829" si="3333">(R673+R725+R777)/3</f>
        <v>#VALUE!</v>
      </c>
      <c r="AC829" s="74">
        <f>+AF829-'Figure 10 data'!I1041</f>
        <v>0</v>
      </c>
      <c r="AD829" s="54">
        <f t="shared" si="3227"/>
        <v>-8.8145896656534823</v>
      </c>
      <c r="AE829" s="54">
        <f t="shared" si="3184"/>
        <v>-8.2925312815730123</v>
      </c>
      <c r="AF829" s="54">
        <f t="shared" si="3149"/>
        <v>-4.9329248970106709</v>
      </c>
      <c r="AG829" s="54">
        <f t="shared" si="3150"/>
        <v>2.1432945499081368</v>
      </c>
      <c r="AH829" s="54">
        <f t="shared" si="3151"/>
        <v>-19.290554005579907</v>
      </c>
      <c r="AI829" s="54">
        <f t="shared" si="3152"/>
        <v>-19.290554005579907</v>
      </c>
      <c r="AJ829" s="54">
        <f t="shared" si="3153"/>
        <v>2.45656081485921</v>
      </c>
      <c r="AK829" s="54" t="e">
        <f t="shared" ref="AK829" si="3334">(I829/AA829-1)*100</f>
        <v>#REF!</v>
      </c>
      <c r="AM829" s="74">
        <f>AP829-'Figure 10 data'!H1041</f>
        <v>0</v>
      </c>
      <c r="AN829" s="54">
        <f t="shared" si="3207"/>
        <v>11.111111111111116</v>
      </c>
      <c r="AO829" s="54">
        <f t="shared" si="3186"/>
        <v>19.191919191919204</v>
      </c>
      <c r="AP829" s="54">
        <f t="shared" si="3120"/>
        <v>21.212121212121215</v>
      </c>
      <c r="AQ829" s="54">
        <f t="shared" si="3121"/>
        <v>27.816091954022994</v>
      </c>
      <c r="AR829" s="54">
        <f t="shared" si="3127"/>
        <v>5.8823529411764719</v>
      </c>
      <c r="AS829" s="54">
        <f t="shared" si="3128"/>
        <v>5.8823529411764719</v>
      </c>
      <c r="AT829" s="54">
        <f t="shared" si="3129"/>
        <v>26.666666666666661</v>
      </c>
      <c r="AU829" s="54" t="e">
        <f t="shared" ref="AU829" si="3335">(I829/I777-1)*100</f>
        <v>#REF!</v>
      </c>
    </row>
    <row r="830" spans="1:47" x14ac:dyDescent="0.25">
      <c r="A830" s="12">
        <f t="shared" si="3300"/>
        <v>43389</v>
      </c>
      <c r="B830" s="54">
        <f>TWK!B773</f>
        <v>525</v>
      </c>
      <c r="C830" s="54" t="str">
        <f>TWK!C773</f>
        <v>n/a</v>
      </c>
      <c r="D830" s="54">
        <f>TWK!D773</f>
        <v>508.33333333333331</v>
      </c>
      <c r="E830" s="54">
        <f>TWK!E773</f>
        <v>500</v>
      </c>
      <c r="F830" s="54">
        <f>TWK!F773</f>
        <v>512.5</v>
      </c>
      <c r="G830" s="54">
        <f>TWK!G773</f>
        <v>512.5</v>
      </c>
      <c r="H830" s="54">
        <f>TWK!H773</f>
        <v>462.5</v>
      </c>
      <c r="I830" s="54" t="e">
        <f>TWK!#REF!</f>
        <v>#REF!</v>
      </c>
      <c r="K830" s="54">
        <f t="shared" ref="K830:R830" si="3336">IFERROR(AVERAGE(B827:B830),"n/a")</f>
        <v>506.25</v>
      </c>
      <c r="L830" s="54">
        <f t="shared" si="3336"/>
        <v>501.38888888888891</v>
      </c>
      <c r="M830" s="54">
        <f t="shared" si="3336"/>
        <v>503.33333333333331</v>
      </c>
      <c r="N830" s="54">
        <f t="shared" si="3336"/>
        <v>451.45833333333331</v>
      </c>
      <c r="O830" s="54">
        <f t="shared" si="3336"/>
        <v>480.625</v>
      </c>
      <c r="P830" s="54">
        <f t="shared" si="3336"/>
        <v>480.625</v>
      </c>
      <c r="Q830" s="54">
        <f t="shared" si="3336"/>
        <v>415.625</v>
      </c>
      <c r="R830" s="54" t="str">
        <f t="shared" si="3336"/>
        <v>n/a</v>
      </c>
      <c r="T830" s="54">
        <f t="shared" ref="T830:Z830" si="3337">IFERROR((K674+K726+K778)/3,"n/a")</f>
        <v>547.29166666666663</v>
      </c>
      <c r="U830" s="54">
        <f t="shared" si="3337"/>
        <v>527.6388888888888</v>
      </c>
      <c r="V830" s="54">
        <f t="shared" si="3337"/>
        <v>513.79166666666663</v>
      </c>
      <c r="W830" s="54">
        <f t="shared" si="3337"/>
        <v>447.15277777777783</v>
      </c>
      <c r="X830" s="54">
        <f t="shared" si="3337"/>
        <v>535.875</v>
      </c>
      <c r="Y830" s="54">
        <f t="shared" si="3337"/>
        <v>533.79166666666663</v>
      </c>
      <c r="Z830" s="54">
        <f t="shared" si="3337"/>
        <v>454.65277777777777</v>
      </c>
      <c r="AA830" s="54" t="e">
        <f t="shared" ref="AA830" si="3338">(R674+R726+R778)/3</f>
        <v>#VALUE!</v>
      </c>
      <c r="AC830" s="74">
        <f>+AF830-'Figure 10 data'!I1042</f>
        <v>0</v>
      </c>
      <c r="AD830" s="54">
        <f t="shared" si="3227"/>
        <v>-4.0730871716787131</v>
      </c>
      <c r="AE830" s="54" t="str">
        <f t="shared" si="3184"/>
        <v>n/a</v>
      </c>
      <c r="AF830" s="54">
        <f t="shared" si="3149"/>
        <v>-1.0623631497850949</v>
      </c>
      <c r="AG830" s="54">
        <f t="shared" si="3150"/>
        <v>11.818605373505186</v>
      </c>
      <c r="AH830" s="54">
        <f t="shared" si="3151"/>
        <v>-4.3620247259155587</v>
      </c>
      <c r="AI830" s="54">
        <f t="shared" si="3152"/>
        <v>-3.9887596596674624</v>
      </c>
      <c r="AJ830" s="54">
        <f t="shared" si="3153"/>
        <v>1.7259813655109202</v>
      </c>
      <c r="AK830" s="54" t="e">
        <f t="shared" ref="AK830" si="3339">(I830/AA830-1)*100</f>
        <v>#REF!</v>
      </c>
      <c r="AM830" s="74">
        <f>AP830-'Figure 10 data'!H1042</f>
        <v>0</v>
      </c>
      <c r="AN830" s="54">
        <f t="shared" si="3207"/>
        <v>23.529411764705888</v>
      </c>
      <c r="AO830" s="54" t="str">
        <f t="shared" si="3186"/>
        <v>n/a</v>
      </c>
      <c r="AP830" s="54">
        <f t="shared" si="3120"/>
        <v>19.6078431372549</v>
      </c>
      <c r="AQ830" s="54">
        <f t="shared" si="3121"/>
        <v>51.515151515151516</v>
      </c>
      <c r="AR830" s="54">
        <f t="shared" si="3127"/>
        <v>7.8947368421052655</v>
      </c>
      <c r="AS830" s="54">
        <f t="shared" si="3128"/>
        <v>7.8947368421052655</v>
      </c>
      <c r="AT830" s="54">
        <f t="shared" si="3129"/>
        <v>65.178571428571416</v>
      </c>
      <c r="AU830" s="54" t="e">
        <f t="shared" ref="AU830" si="3340">(I830/I778-1)*100</f>
        <v>#REF!</v>
      </c>
    </row>
    <row r="831" spans="1:47" x14ac:dyDescent="0.25">
      <c r="A831" s="12">
        <f t="shared" si="3300"/>
        <v>43396</v>
      </c>
      <c r="B831" s="54">
        <f>TWK!B774</f>
        <v>537.5</v>
      </c>
      <c r="C831" s="54">
        <f>TWK!C774</f>
        <v>525</v>
      </c>
      <c r="D831" s="54">
        <f>TWK!D774</f>
        <v>507.5</v>
      </c>
      <c r="E831" s="54">
        <f>TWK!E774</f>
        <v>445</v>
      </c>
      <c r="F831" s="54">
        <f>TWK!F774</f>
        <v>450</v>
      </c>
      <c r="G831" s="54">
        <f>TWK!G774</f>
        <v>450</v>
      </c>
      <c r="H831" s="54">
        <f>TWK!H774</f>
        <v>400</v>
      </c>
      <c r="I831" s="54" t="e">
        <f>TWK!#REF!</f>
        <v>#REF!</v>
      </c>
      <c r="K831" s="54">
        <f t="shared" ref="K831:R831" si="3341">IFERROR(AVERAGE(B828:B831),"n/a")</f>
        <v>518.75</v>
      </c>
      <c r="L831" s="54">
        <f t="shared" si="3341"/>
        <v>518.05555555555554</v>
      </c>
      <c r="M831" s="54">
        <f t="shared" si="3341"/>
        <v>509.58333333333331</v>
      </c>
      <c r="N831" s="54">
        <f t="shared" si="3341"/>
        <v>464.58333333333331</v>
      </c>
      <c r="O831" s="54">
        <f t="shared" si="3341"/>
        <v>476.875</v>
      </c>
      <c r="P831" s="54">
        <f t="shared" si="3341"/>
        <v>476.875</v>
      </c>
      <c r="Q831" s="54">
        <f t="shared" si="3341"/>
        <v>431.25</v>
      </c>
      <c r="R831" s="54" t="str">
        <f t="shared" si="3341"/>
        <v>n/a</v>
      </c>
      <c r="T831" s="54">
        <f t="shared" ref="T831:Z831" si="3342">IFERROR((K675+K727+K779)/3,"n/a")</f>
        <v>528.95833333333337</v>
      </c>
      <c r="U831" s="54">
        <f t="shared" si="3342"/>
        <v>498.125</v>
      </c>
      <c r="V831" s="54">
        <f t="shared" si="3342"/>
        <v>475.3194444444444</v>
      </c>
      <c r="W831" s="54">
        <f t="shared" si="3342"/>
        <v>411.73611111111114</v>
      </c>
      <c r="X831" s="54">
        <f t="shared" si="3342"/>
        <v>494.76388888888891</v>
      </c>
      <c r="Y831" s="54">
        <f t="shared" si="3342"/>
        <v>492.6805555555556</v>
      </c>
      <c r="Z831" s="54">
        <f t="shared" si="3342"/>
        <v>413.61111111111109</v>
      </c>
      <c r="AA831" s="54" t="e">
        <f t="shared" ref="AA831" si="3343">(R675+R727+R779)/3</f>
        <v>#VALUE!</v>
      </c>
      <c r="AC831" s="74">
        <f>+AF831-'Figure 10 data'!I1043</f>
        <v>0</v>
      </c>
      <c r="AD831" s="54">
        <f t="shared" si="3227"/>
        <v>1.6148089799133514</v>
      </c>
      <c r="AE831" s="54">
        <f t="shared" si="3184"/>
        <v>5.3952321204516984</v>
      </c>
      <c r="AF831" s="54">
        <f t="shared" si="3149"/>
        <v>6.770300674984675</v>
      </c>
      <c r="AG831" s="54">
        <f t="shared" si="3150"/>
        <v>8.0789340529600295</v>
      </c>
      <c r="AH831" s="54">
        <f t="shared" si="3151"/>
        <v>-9.0475254751143925</v>
      </c>
      <c r="AI831" s="54">
        <f t="shared" si="3152"/>
        <v>-8.6629267330082129</v>
      </c>
      <c r="AJ831" s="54">
        <f t="shared" si="3153"/>
        <v>-3.2907991940899883</v>
      </c>
      <c r="AK831" s="54" t="e">
        <f t="shared" ref="AK831" si="3344">(I831/AA831-1)*100</f>
        <v>#REF!</v>
      </c>
      <c r="AM831" s="74">
        <f>AP831-'Figure 10 data'!H1043</f>
        <v>0</v>
      </c>
      <c r="AN831" s="54">
        <f t="shared" si="3207"/>
        <v>17.486338797814206</v>
      </c>
      <c r="AO831" s="54">
        <f t="shared" si="3186"/>
        <v>23.529411764705888</v>
      </c>
      <c r="AP831" s="54">
        <f t="shared" si="3120"/>
        <v>26.875000000000004</v>
      </c>
      <c r="AQ831" s="54">
        <f t="shared" si="3121"/>
        <v>39.0625</v>
      </c>
      <c r="AR831" s="54">
        <f t="shared" si="3127"/>
        <v>-19.999999999999996</v>
      </c>
      <c r="AS831" s="54">
        <f t="shared" si="3128"/>
        <v>-19.999999999999996</v>
      </c>
      <c r="AT831" s="54">
        <f t="shared" si="3129"/>
        <v>33.333333333333329</v>
      </c>
      <c r="AU831" s="54" t="e">
        <f t="shared" ref="AU831" si="3345">(I831/I779-1)*100</f>
        <v>#REF!</v>
      </c>
    </row>
    <row r="832" spans="1:47" x14ac:dyDescent="0.25">
      <c r="A832" s="12">
        <f t="shared" si="3300"/>
        <v>43403</v>
      </c>
      <c r="B832" s="54">
        <f>TWK!B775</f>
        <v>478.33333333333331</v>
      </c>
      <c r="C832" s="54">
        <f>TWK!C775</f>
        <v>466.66666666666669</v>
      </c>
      <c r="D832" s="54">
        <f>TWK!D775</f>
        <v>475</v>
      </c>
      <c r="E832" s="54">
        <f>TWK!E775</f>
        <v>370</v>
      </c>
      <c r="F832" s="54">
        <f>TWK!F775</f>
        <v>350</v>
      </c>
      <c r="G832" s="54">
        <f>TWK!G775</f>
        <v>350</v>
      </c>
      <c r="H832" s="54">
        <f>TWK!H775</f>
        <v>316.66666666666669</v>
      </c>
      <c r="I832" s="54" t="e">
        <f>TWK!#REF!</f>
        <v>#REF!</v>
      </c>
      <c r="K832" s="54">
        <f t="shared" ref="K832:R832" si="3346">IFERROR(AVERAGE(B829:B832),"n/a")</f>
        <v>510.20833333333331</v>
      </c>
      <c r="L832" s="54">
        <f t="shared" si="3346"/>
        <v>494.44444444444451</v>
      </c>
      <c r="M832" s="54">
        <f t="shared" si="3346"/>
        <v>497.70833333333331</v>
      </c>
      <c r="N832" s="54">
        <f t="shared" si="3346"/>
        <v>444.58333333333331</v>
      </c>
      <c r="O832" s="54">
        <f t="shared" si="3346"/>
        <v>440.625</v>
      </c>
      <c r="P832" s="54">
        <f t="shared" si="3346"/>
        <v>440.625</v>
      </c>
      <c r="Q832" s="54">
        <f t="shared" si="3346"/>
        <v>413.54166666666669</v>
      </c>
      <c r="R832" s="54" t="str">
        <f t="shared" si="3346"/>
        <v>n/a</v>
      </c>
      <c r="T832" s="54">
        <f t="shared" ref="T832:Z832" si="3347">IFERROR((K676+K728+K780)/3,"n/a")</f>
        <v>493.54166666666669</v>
      </c>
      <c r="U832" s="54">
        <f t="shared" si="3347"/>
        <v>447.56944444444451</v>
      </c>
      <c r="V832" s="54">
        <f t="shared" si="3347"/>
        <v>429.4444444444444</v>
      </c>
      <c r="W832" s="54">
        <f t="shared" si="3347"/>
        <v>351.52777777777783</v>
      </c>
      <c r="X832" s="54">
        <f t="shared" si="3347"/>
        <v>425.27777777777783</v>
      </c>
      <c r="Y832" s="54">
        <f t="shared" si="3347"/>
        <v>423.19444444444451</v>
      </c>
      <c r="Z832" s="54">
        <f t="shared" si="3347"/>
        <v>318.0555555555556</v>
      </c>
      <c r="AA832" s="54" t="e">
        <f t="shared" ref="AA832" si="3348">(R676+R728+R780)/3</f>
        <v>#VALUE!</v>
      </c>
      <c r="AC832" s="74">
        <f>+AF832-'Figure 10 data'!I1044</f>
        <v>0</v>
      </c>
      <c r="AD832" s="54">
        <f t="shared" si="3227"/>
        <v>-3.0814689742507451</v>
      </c>
      <c r="AE832" s="54">
        <f t="shared" si="3184"/>
        <v>4.2668735453839979</v>
      </c>
      <c r="AF832" s="54">
        <f t="shared" si="3149"/>
        <v>10.608020698576981</v>
      </c>
      <c r="AG832" s="54">
        <f t="shared" si="3150"/>
        <v>5.2548399841959581</v>
      </c>
      <c r="AH832" s="54">
        <f t="shared" si="3151"/>
        <v>-17.700849118223395</v>
      </c>
      <c r="AI832" s="54">
        <f t="shared" si="3152"/>
        <v>-17.295700689202508</v>
      </c>
      <c r="AJ832" s="54">
        <f t="shared" si="3153"/>
        <v>-0.4366812227074357</v>
      </c>
      <c r="AK832" s="54" t="e">
        <f t="shared" ref="AK832" si="3349">(I832/AA832-1)*100</f>
        <v>#REF!</v>
      </c>
      <c r="AM832" s="74">
        <f>AP832-'Figure 10 data'!H1044</f>
        <v>0</v>
      </c>
      <c r="AN832" s="54">
        <f t="shared" si="3207"/>
        <v>12.549019607843137</v>
      </c>
      <c r="AO832" s="54">
        <f t="shared" si="3186"/>
        <v>11.111111111111116</v>
      </c>
      <c r="AP832" s="54">
        <f t="shared" si="3120"/>
        <v>7.344632768361592</v>
      </c>
      <c r="AQ832" s="54">
        <f t="shared" si="3121"/>
        <v>9.6296296296296333</v>
      </c>
      <c r="AR832" s="54">
        <f t="shared" si="3127"/>
        <v>-12.5</v>
      </c>
      <c r="AS832" s="54">
        <f t="shared" si="3128"/>
        <v>-12.5</v>
      </c>
      <c r="AT832" s="54">
        <f t="shared" si="3129"/>
        <v>5.555555555555558</v>
      </c>
      <c r="AU832" s="54" t="e">
        <f t="shared" ref="AU832" si="3350">(I832/I780-1)*100</f>
        <v>#REF!</v>
      </c>
    </row>
    <row r="833" spans="1:47" x14ac:dyDescent="0.25">
      <c r="A833" s="12">
        <f t="shared" si="3300"/>
        <v>43410</v>
      </c>
      <c r="B833" s="54">
        <f>TWK!B776</f>
        <v>400</v>
      </c>
      <c r="C833" s="54">
        <f>TWK!C776</f>
        <v>367.5</v>
      </c>
      <c r="D833" s="54">
        <f>TWK!D776</f>
        <v>357.5</v>
      </c>
      <c r="E833" s="54">
        <f>TWK!E776</f>
        <v>267.5</v>
      </c>
      <c r="F833" s="54">
        <f>TWK!F776</f>
        <v>287.5</v>
      </c>
      <c r="G833" s="54">
        <f>TWK!G776</f>
        <v>287.5</v>
      </c>
      <c r="H833" s="54">
        <f>TWK!H776</f>
        <v>250</v>
      </c>
      <c r="I833" s="54" t="e">
        <f>TWK!#REF!</f>
        <v>#REF!</v>
      </c>
      <c r="K833" s="54">
        <f t="shared" ref="K833:R833" si="3351">IFERROR(AVERAGE(B830:B833),"n/a")</f>
        <v>485.20833333333331</v>
      </c>
      <c r="L833" s="54">
        <f t="shared" si="3351"/>
        <v>453.0555555555556</v>
      </c>
      <c r="M833" s="54">
        <f t="shared" si="3351"/>
        <v>462.08333333333331</v>
      </c>
      <c r="N833" s="54">
        <f t="shared" si="3351"/>
        <v>395.625</v>
      </c>
      <c r="O833" s="54">
        <f t="shared" si="3351"/>
        <v>400</v>
      </c>
      <c r="P833" s="54">
        <f t="shared" si="3351"/>
        <v>400</v>
      </c>
      <c r="Q833" s="54">
        <f t="shared" si="3351"/>
        <v>357.29166666666669</v>
      </c>
      <c r="R833" s="54" t="str">
        <f t="shared" si="3351"/>
        <v>n/a</v>
      </c>
      <c r="T833" s="54">
        <f t="shared" ref="T833:Z833" si="3352">IFERROR((K677+K729+K781)/3,"n/a")</f>
        <v>475.20833333333331</v>
      </c>
      <c r="U833" s="54">
        <f t="shared" si="3352"/>
        <v>424.65277777777783</v>
      </c>
      <c r="V833" s="54">
        <f t="shared" si="3352"/>
        <v>409.02777777777777</v>
      </c>
      <c r="W833" s="54">
        <f t="shared" si="3352"/>
        <v>324.44444444444446</v>
      </c>
      <c r="X833" s="54">
        <f t="shared" si="3352"/>
        <v>408.81944444444451</v>
      </c>
      <c r="Y833" s="54">
        <f t="shared" si="3352"/>
        <v>406.73611111111114</v>
      </c>
      <c r="Z833" s="54">
        <f t="shared" si="3352"/>
        <v>284.72222222222223</v>
      </c>
      <c r="AA833" s="54" t="e">
        <f t="shared" ref="AA833" si="3353">(R677+R729+R781)/3</f>
        <v>#VALUE!</v>
      </c>
      <c r="AC833" s="74">
        <f>+AF833-'Figure 10 data'!I1045</f>
        <v>0</v>
      </c>
      <c r="AD833" s="54">
        <f t="shared" si="3227"/>
        <v>-15.82639193336256</v>
      </c>
      <c r="AE833" s="54">
        <f t="shared" si="3184"/>
        <v>-13.458708094848749</v>
      </c>
      <c r="AF833" s="54">
        <f t="shared" si="3149"/>
        <v>-12.597623089983024</v>
      </c>
      <c r="AG833" s="54">
        <f t="shared" si="3150"/>
        <v>-17.551369863013701</v>
      </c>
      <c r="AH833" s="54">
        <f t="shared" si="3151"/>
        <v>-29.675556310514708</v>
      </c>
      <c r="AI833" s="54">
        <f t="shared" si="3152"/>
        <v>-29.31534915485744</v>
      </c>
      <c r="AJ833" s="54">
        <f t="shared" si="3153"/>
        <v>-12.195121951219512</v>
      </c>
      <c r="AK833" s="54" t="e">
        <f t="shared" ref="AK833" si="3354">(I833/AA833-1)*100</f>
        <v>#REF!</v>
      </c>
      <c r="AM833" s="74">
        <f>AP833-'Figure 10 data'!H1045</f>
        <v>0</v>
      </c>
      <c r="AN833" s="54">
        <f t="shared" si="3207"/>
        <v>-4.7619047619047672</v>
      </c>
      <c r="AO833" s="54">
        <f t="shared" si="3186"/>
        <v>-6.9620253164556996</v>
      </c>
      <c r="AP833" s="54">
        <f t="shared" si="3120"/>
        <v>-10.624999999999996</v>
      </c>
      <c r="AQ833" s="54">
        <f t="shared" si="3121"/>
        <v>-6.956521739130439</v>
      </c>
      <c r="AR833" s="54">
        <f t="shared" si="3127"/>
        <v>-32.748538011695906</v>
      </c>
      <c r="AS833" s="54">
        <f t="shared" si="3128"/>
        <v>-32.748538011695906</v>
      </c>
      <c r="AT833" s="54">
        <f t="shared" si="3129"/>
        <v>-3.8461538461538436</v>
      </c>
      <c r="AU833" s="54" t="e">
        <f t="shared" ref="AU833" si="3355">(I833/I781-1)*100</f>
        <v>#REF!</v>
      </c>
    </row>
    <row r="834" spans="1:47" x14ac:dyDescent="0.25">
      <c r="A834" s="12">
        <f t="shared" si="3300"/>
        <v>43417</v>
      </c>
      <c r="B834" s="54">
        <f>TWK!B777</f>
        <v>400</v>
      </c>
      <c r="C834" s="54">
        <f>TWK!C777</f>
        <v>353.33333333333331</v>
      </c>
      <c r="D834" s="54">
        <f>TWK!D777</f>
        <v>335</v>
      </c>
      <c r="E834" s="54">
        <f>TWK!E777</f>
        <v>265</v>
      </c>
      <c r="F834" s="54">
        <f>TWK!F777</f>
        <v>286.66666666666669</v>
      </c>
      <c r="G834" s="54">
        <f>TWK!G777</f>
        <v>290</v>
      </c>
      <c r="H834" s="54">
        <f>TWK!H777</f>
        <v>238.33333333333334</v>
      </c>
      <c r="I834" s="54" t="e">
        <f>TWK!#REF!</f>
        <v>#REF!</v>
      </c>
      <c r="K834" s="54">
        <f t="shared" ref="K834:R834" si="3356">IFERROR(AVERAGE(B831:B834),"n/a")</f>
        <v>453.95833333333331</v>
      </c>
      <c r="L834" s="54">
        <f t="shared" si="3356"/>
        <v>428.125</v>
      </c>
      <c r="M834" s="54">
        <f t="shared" si="3356"/>
        <v>418.75</v>
      </c>
      <c r="N834" s="54">
        <f t="shared" si="3356"/>
        <v>336.875</v>
      </c>
      <c r="O834" s="54">
        <f t="shared" si="3356"/>
        <v>343.54166666666669</v>
      </c>
      <c r="P834" s="54">
        <f t="shared" si="3356"/>
        <v>344.375</v>
      </c>
      <c r="Q834" s="54">
        <f t="shared" si="3356"/>
        <v>301.25</v>
      </c>
      <c r="R834" s="54" t="str">
        <f t="shared" si="3356"/>
        <v>n/a</v>
      </c>
      <c r="T834" s="54">
        <f t="shared" ref="T834:Z834" si="3357">IFERROR((K678+K730+K782)/3,"n/a")</f>
        <v>450.5555555555556</v>
      </c>
      <c r="U834" s="54">
        <f t="shared" si="3357"/>
        <v>394.16666666666669</v>
      </c>
      <c r="V834" s="54">
        <f t="shared" si="3357"/>
        <v>381.38888888888891</v>
      </c>
      <c r="W834" s="54">
        <f t="shared" si="3357"/>
        <v>286.45833333333331</v>
      </c>
      <c r="X834" s="54">
        <f t="shared" si="3357"/>
        <v>381.875</v>
      </c>
      <c r="Y834" s="54">
        <f t="shared" si="3357"/>
        <v>382.29166666666669</v>
      </c>
      <c r="Z834" s="54">
        <f t="shared" si="3357"/>
        <v>248.88888888888889</v>
      </c>
      <c r="AA834" s="54" t="e">
        <f t="shared" ref="AA834" si="3358">(R678+R730+R782)/3</f>
        <v>#VALUE!</v>
      </c>
      <c r="AC834" s="74">
        <f>+AF834-'Figure 10 data'!I1046</f>
        <v>0</v>
      </c>
      <c r="AD834" s="54">
        <f t="shared" si="3227"/>
        <v>-11.22071516646117</v>
      </c>
      <c r="AE834" s="54">
        <f t="shared" si="3184"/>
        <v>-10.359408033826645</v>
      </c>
      <c r="AF834" s="54">
        <f t="shared" si="3149"/>
        <v>-12.163146394756019</v>
      </c>
      <c r="AG834" s="54">
        <f t="shared" si="3150"/>
        <v>-7.4909090909090814</v>
      </c>
      <c r="AH834" s="54">
        <f t="shared" si="3151"/>
        <v>-24.93180578286961</v>
      </c>
      <c r="AI834" s="54">
        <f t="shared" si="3152"/>
        <v>-24.141689373297005</v>
      </c>
      <c r="AJ834" s="54">
        <f t="shared" si="3153"/>
        <v>-4.2410714285714191</v>
      </c>
      <c r="AK834" s="54" t="e">
        <f t="shared" ref="AK834" si="3359">(I834/AA834-1)*100</f>
        <v>#REF!</v>
      </c>
      <c r="AM834" s="74">
        <f>AP834-'Figure 10 data'!H1046</f>
        <v>0</v>
      </c>
      <c r="AN834" s="54">
        <f t="shared" si="3207"/>
        <v>-1.8404907975460127</v>
      </c>
      <c r="AO834" s="54">
        <f t="shared" si="3186"/>
        <v>-3.8548752834467126</v>
      </c>
      <c r="AP834" s="54">
        <f t="shared" si="3120"/>
        <v>-11.842105263157897</v>
      </c>
      <c r="AQ834" s="54">
        <f t="shared" si="3121"/>
        <v>3.9215686274509887</v>
      </c>
      <c r="AR834" s="54">
        <f t="shared" si="3127"/>
        <v>-39.00709219858156</v>
      </c>
      <c r="AS834" s="54">
        <f t="shared" si="3128"/>
        <v>-38.297872340425535</v>
      </c>
      <c r="AT834" s="54">
        <f t="shared" si="3129"/>
        <v>1.4184397163120588</v>
      </c>
      <c r="AU834" s="54" t="e">
        <f t="shared" ref="AU834" si="3360">(I834/I782-1)*100</f>
        <v>#REF!</v>
      </c>
    </row>
    <row r="835" spans="1:47" x14ac:dyDescent="0.25">
      <c r="A835" s="12">
        <f t="shared" si="3300"/>
        <v>43424</v>
      </c>
      <c r="B835" s="54">
        <f>TWK!B778</f>
        <v>362.5</v>
      </c>
      <c r="C835" s="54">
        <f>TWK!C778</f>
        <v>317.5</v>
      </c>
      <c r="D835" s="54">
        <f>TWK!D778</f>
        <v>320</v>
      </c>
      <c r="E835" s="54">
        <f>TWK!E778</f>
        <v>282.5</v>
      </c>
      <c r="F835" s="54">
        <f>TWK!F778</f>
        <v>280</v>
      </c>
      <c r="G835" s="54">
        <f>TWK!G778</f>
        <v>280</v>
      </c>
      <c r="H835" s="54">
        <f>TWK!H778</f>
        <v>230</v>
      </c>
      <c r="I835" s="54" t="e">
        <f>TWK!#REF!</f>
        <v>#REF!</v>
      </c>
      <c r="K835" s="54">
        <f t="shared" ref="K835:R835" si="3361">IFERROR(AVERAGE(B832:B835),"n/a")</f>
        <v>410.20833333333331</v>
      </c>
      <c r="L835" s="54">
        <f t="shared" si="3361"/>
        <v>376.25</v>
      </c>
      <c r="M835" s="54">
        <f t="shared" si="3361"/>
        <v>371.875</v>
      </c>
      <c r="N835" s="54">
        <f t="shared" si="3361"/>
        <v>296.25</v>
      </c>
      <c r="O835" s="54">
        <f t="shared" si="3361"/>
        <v>301.04166666666669</v>
      </c>
      <c r="P835" s="54">
        <f t="shared" si="3361"/>
        <v>301.875</v>
      </c>
      <c r="Q835" s="54">
        <f t="shared" si="3361"/>
        <v>258.75</v>
      </c>
      <c r="R835" s="54" t="str">
        <f t="shared" si="3361"/>
        <v>n/a</v>
      </c>
      <c r="T835" s="54">
        <f t="shared" ref="T835:Z835" si="3362">IFERROR((K679+K731+K783)/3,"n/a")</f>
        <v>420.25462962962962</v>
      </c>
      <c r="U835" s="54">
        <f t="shared" si="3362"/>
        <v>353.54166666666669</v>
      </c>
      <c r="V835" s="54">
        <f t="shared" si="3362"/>
        <v>339.72222222222223</v>
      </c>
      <c r="W835" s="54">
        <f t="shared" si="3362"/>
        <v>249.58333333333334</v>
      </c>
      <c r="X835" s="54">
        <f t="shared" si="3362"/>
        <v>330.625</v>
      </c>
      <c r="Y835" s="54">
        <f t="shared" si="3362"/>
        <v>331.04166666666669</v>
      </c>
      <c r="Z835" s="54">
        <f t="shared" si="3362"/>
        <v>217.43055555555554</v>
      </c>
      <c r="AA835" s="54" t="e">
        <f t="shared" ref="AA835" si="3363">(R679+R731+R783)/3</f>
        <v>#VALUE!</v>
      </c>
      <c r="AC835" s="74">
        <f>+AF835-'Figure 10 data'!I1047</f>
        <v>0</v>
      </c>
      <c r="AD835" s="54">
        <f t="shared" si="3227"/>
        <v>-13.742770586615261</v>
      </c>
      <c r="AE835" s="54">
        <f t="shared" si="3184"/>
        <v>-10.194460813199768</v>
      </c>
      <c r="AF835" s="54">
        <f t="shared" si="3149"/>
        <v>-5.8053965658217521</v>
      </c>
      <c r="AG835" s="54">
        <f t="shared" si="3150"/>
        <v>13.188647746243731</v>
      </c>
      <c r="AH835" s="54">
        <f t="shared" si="3151"/>
        <v>-15.311909262759926</v>
      </c>
      <c r="AI835" s="54">
        <f t="shared" si="3152"/>
        <v>-15.418502202643181</v>
      </c>
      <c r="AJ835" s="54">
        <f t="shared" si="3153"/>
        <v>5.7809006707122412</v>
      </c>
      <c r="AK835" s="54" t="e">
        <f t="shared" ref="AK835" si="3364">(I835/AA835-1)*100</f>
        <v>#REF!</v>
      </c>
      <c r="AM835" s="74">
        <f>AP835-'Figure 10 data'!H1047</f>
        <v>0</v>
      </c>
      <c r="AN835" s="54">
        <f t="shared" si="3207"/>
        <v>-8.2278481012658222</v>
      </c>
      <c r="AO835" s="54">
        <f t="shared" si="3186"/>
        <v>-1.5503875968992276</v>
      </c>
      <c r="AP835" s="54">
        <f t="shared" si="3120"/>
        <v>2.4000000000000021</v>
      </c>
      <c r="AQ835" s="54">
        <f t="shared" si="3121"/>
        <v>31.395348837209291</v>
      </c>
      <c r="AR835" s="54">
        <f t="shared" si="3127"/>
        <v>-15.789473684210531</v>
      </c>
      <c r="AS835" s="54">
        <f t="shared" si="3128"/>
        <v>-15.789473684210531</v>
      </c>
      <c r="AT835" s="54">
        <f t="shared" si="3129"/>
        <v>12.195121951219523</v>
      </c>
      <c r="AU835" s="54" t="e">
        <f t="shared" ref="AU835" si="3365">(I835/I783-1)*100</f>
        <v>#REF!</v>
      </c>
    </row>
    <row r="836" spans="1:47" x14ac:dyDescent="0.25">
      <c r="A836" s="12">
        <f t="shared" si="3300"/>
        <v>43431</v>
      </c>
      <c r="B836" s="54" t="str">
        <f>TWK!B779</f>
        <v>n/a</v>
      </c>
      <c r="C836" s="54">
        <f>TWK!C779</f>
        <v>332.5</v>
      </c>
      <c r="D836" s="54">
        <f>TWK!D779</f>
        <v>322.5</v>
      </c>
      <c r="E836" s="54">
        <f>TWK!E779</f>
        <v>235</v>
      </c>
      <c r="F836" s="54">
        <f>TWK!F779</f>
        <v>280</v>
      </c>
      <c r="G836" s="54">
        <f>TWK!G779</f>
        <v>280</v>
      </c>
      <c r="H836" s="54">
        <f>TWK!H779</f>
        <v>225</v>
      </c>
      <c r="I836" s="54" t="e">
        <f>TWK!#REF!</f>
        <v>#REF!</v>
      </c>
      <c r="K836" s="54">
        <f t="shared" ref="K836:R836" si="3366">IFERROR(AVERAGE(B833:B836),"n/a")</f>
        <v>387.5</v>
      </c>
      <c r="L836" s="54">
        <f t="shared" si="3366"/>
        <v>342.70833333333331</v>
      </c>
      <c r="M836" s="54">
        <f t="shared" si="3366"/>
        <v>333.75</v>
      </c>
      <c r="N836" s="54">
        <f t="shared" si="3366"/>
        <v>262.5</v>
      </c>
      <c r="O836" s="54">
        <f t="shared" si="3366"/>
        <v>283.54166666666669</v>
      </c>
      <c r="P836" s="54">
        <f t="shared" si="3366"/>
        <v>284.375</v>
      </c>
      <c r="Q836" s="54">
        <f t="shared" si="3366"/>
        <v>235.83333333333334</v>
      </c>
      <c r="R836" s="54" t="str">
        <f t="shared" si="3366"/>
        <v>n/a</v>
      </c>
      <c r="T836" s="54">
        <f t="shared" ref="T836:Z836" si="3367">IFERROR((K680+K732+K784)/3,"n/a")</f>
        <v>403.37962962962962</v>
      </c>
      <c r="U836" s="54">
        <f t="shared" si="3367"/>
        <v>325.13888888888886</v>
      </c>
      <c r="V836" s="54">
        <f t="shared" si="3367"/>
        <v>303.54166666666669</v>
      </c>
      <c r="W836" s="54">
        <f t="shared" si="3367"/>
        <v>218.19444444444446</v>
      </c>
      <c r="X836" s="54">
        <f t="shared" si="3367"/>
        <v>299.65277777777777</v>
      </c>
      <c r="Y836" s="54">
        <f t="shared" si="3367"/>
        <v>295.90277777777777</v>
      </c>
      <c r="Z836" s="54">
        <f t="shared" si="3367"/>
        <v>193.88888888888889</v>
      </c>
      <c r="AA836" s="54" t="e">
        <f t="shared" ref="AA836" si="3368">(R680+R732+R784)/3</f>
        <v>#VALUE!</v>
      </c>
      <c r="AC836" s="74">
        <f>+AF836-'Figure 10 data'!I1048</f>
        <v>0</v>
      </c>
      <c r="AD836" s="54" t="str">
        <f t="shared" si="3227"/>
        <v>n/a</v>
      </c>
      <c r="AE836" s="54">
        <f t="shared" si="3184"/>
        <v>2.2639897479709514</v>
      </c>
      <c r="AF836" s="54">
        <f t="shared" si="3149"/>
        <v>6.2457103637611366</v>
      </c>
      <c r="AG836" s="54">
        <f t="shared" si="3150"/>
        <v>7.7021005728834968</v>
      </c>
      <c r="AH836" s="54">
        <f t="shared" si="3151"/>
        <v>-6.5585168018539974</v>
      </c>
      <c r="AI836" s="54">
        <f t="shared" si="3152"/>
        <v>-5.3743252757568634</v>
      </c>
      <c r="AJ836" s="54">
        <f t="shared" si="3153"/>
        <v>16.045845272206314</v>
      </c>
      <c r="AK836" s="54" t="e">
        <f t="shared" ref="AK836" si="3369">(I836/AA836-1)*100</f>
        <v>#REF!</v>
      </c>
      <c r="AM836" s="74">
        <f>AP836-'Figure 10 data'!H1048</f>
        <v>0</v>
      </c>
      <c r="AN836" s="54" t="str">
        <f t="shared" si="3207"/>
        <v>n/a</v>
      </c>
      <c r="AO836" s="54">
        <f t="shared" si="3186"/>
        <v>9.6153846153846256</v>
      </c>
      <c r="AP836" s="54">
        <f t="shared" si="3120"/>
        <v>7.4999999999999956</v>
      </c>
      <c r="AQ836" s="54">
        <f t="shared" si="3121"/>
        <v>15.573770491803263</v>
      </c>
      <c r="AR836" s="54">
        <f t="shared" si="3127"/>
        <v>-35.38461538461538</v>
      </c>
      <c r="AS836" s="54">
        <f t="shared" si="3128"/>
        <v>-26.956521739130434</v>
      </c>
      <c r="AT836" s="54">
        <f t="shared" si="3129"/>
        <v>23.853211009174323</v>
      </c>
      <c r="AU836" s="54" t="e">
        <f t="shared" ref="AU836" si="3370">(I836/I784-1)*100</f>
        <v>#REF!</v>
      </c>
    </row>
    <row r="837" spans="1:47" x14ac:dyDescent="0.25">
      <c r="A837" s="12">
        <f t="shared" si="3300"/>
        <v>43438</v>
      </c>
      <c r="B837" s="54" t="str">
        <f>TWK!B780</f>
        <v>n/a</v>
      </c>
      <c r="C837" s="54">
        <f>TWK!C780</f>
        <v>337.5</v>
      </c>
      <c r="D837" s="54">
        <f>TWK!D780</f>
        <v>340</v>
      </c>
      <c r="E837" s="54">
        <f>TWK!E780</f>
        <v>250</v>
      </c>
      <c r="F837" s="54">
        <f>TWK!F780</f>
        <v>275</v>
      </c>
      <c r="G837" s="54">
        <f>TWK!G780</f>
        <v>275</v>
      </c>
      <c r="H837" s="54">
        <f>TWK!H780</f>
        <v>217.5</v>
      </c>
      <c r="I837" s="54" t="e">
        <f>TWK!#REF!</f>
        <v>#REF!</v>
      </c>
      <c r="K837" s="54">
        <f t="shared" ref="K837:R837" si="3371">IFERROR(AVERAGE(B834:B837),"n/a")</f>
        <v>381.25</v>
      </c>
      <c r="L837" s="54">
        <f t="shared" si="3371"/>
        <v>335.20833333333331</v>
      </c>
      <c r="M837" s="54">
        <f t="shared" si="3371"/>
        <v>329.375</v>
      </c>
      <c r="N837" s="54">
        <f t="shared" si="3371"/>
        <v>258.125</v>
      </c>
      <c r="O837" s="54">
        <f t="shared" si="3371"/>
        <v>280.41666666666669</v>
      </c>
      <c r="P837" s="54">
        <f t="shared" si="3371"/>
        <v>281.25</v>
      </c>
      <c r="Q837" s="54">
        <f t="shared" si="3371"/>
        <v>227.70833333333334</v>
      </c>
      <c r="R837" s="54" t="str">
        <f t="shared" si="3371"/>
        <v>n/a</v>
      </c>
      <c r="T837" s="54">
        <f t="shared" ref="T837:Z837" si="3372">IFERROR((K681+K733+K785)/3,"n/a")</f>
        <v>404.02777777777783</v>
      </c>
      <c r="U837" s="54">
        <f t="shared" si="3372"/>
        <v>313.7037037037037</v>
      </c>
      <c r="V837" s="54">
        <f t="shared" si="3372"/>
        <v>285.625</v>
      </c>
      <c r="W837" s="54">
        <f t="shared" si="3372"/>
        <v>201.5277777777778</v>
      </c>
      <c r="X837" s="54">
        <f t="shared" si="3372"/>
        <v>266.3194444444444</v>
      </c>
      <c r="Y837" s="54">
        <f t="shared" si="3372"/>
        <v>262.5694444444444</v>
      </c>
      <c r="Z837" s="54">
        <f t="shared" si="3372"/>
        <v>178.68055555555554</v>
      </c>
      <c r="AA837" s="54" t="e">
        <f t="shared" ref="AA837" si="3373">(R681+R733+R785)/3</f>
        <v>#VALUE!</v>
      </c>
      <c r="AC837" s="74">
        <f>+AF837-'Figure 10 data'!I1049</f>
        <v>0</v>
      </c>
      <c r="AD837" s="54" t="str">
        <f t="shared" si="3227"/>
        <v>n/a</v>
      </c>
      <c r="AE837" s="54">
        <f t="shared" si="3184"/>
        <v>7.5855962219598672</v>
      </c>
      <c r="AF837" s="54">
        <f t="shared" si="3149"/>
        <v>19.037199124726477</v>
      </c>
      <c r="AG837" s="54">
        <f t="shared" si="3150"/>
        <v>24.052377670572</v>
      </c>
      <c r="AH837" s="54">
        <f t="shared" si="3151"/>
        <v>3.2594524119948121</v>
      </c>
      <c r="AI837" s="54">
        <f t="shared" si="3152"/>
        <v>4.734197302301002</v>
      </c>
      <c r="AJ837" s="54">
        <f t="shared" si="3153"/>
        <v>21.725612125923057</v>
      </c>
      <c r="AK837" s="54" t="e">
        <f t="shared" ref="AK837" si="3374">(I837/AA837-1)*100</f>
        <v>#REF!</v>
      </c>
      <c r="AM837" s="74">
        <f>AP837-'Figure 10 data'!H1049</f>
        <v>0</v>
      </c>
      <c r="AN837" s="54" t="str">
        <f t="shared" si="3207"/>
        <v>n/a</v>
      </c>
      <c r="AO837" s="54" t="str">
        <f t="shared" si="3186"/>
        <v>n/a</v>
      </c>
      <c r="AP837" s="54">
        <f t="shared" si="3120"/>
        <v>19.298245614035082</v>
      </c>
      <c r="AQ837" s="54">
        <f t="shared" si="3121"/>
        <v>28.205128205128215</v>
      </c>
      <c r="AR837" s="54">
        <f t="shared" si="3127"/>
        <v>2.8037383177569986</v>
      </c>
      <c r="AS837" s="54">
        <f t="shared" si="3128"/>
        <v>2.8037383177569986</v>
      </c>
      <c r="AT837" s="54">
        <f t="shared" si="3129"/>
        <v>26.086956521739136</v>
      </c>
      <c r="AU837" s="54" t="e">
        <f t="shared" ref="AU837" si="3375">(I837/I785-1)*100</f>
        <v>#REF!</v>
      </c>
    </row>
    <row r="838" spans="1:47" x14ac:dyDescent="0.25">
      <c r="A838" s="12">
        <f t="shared" si="3300"/>
        <v>43445</v>
      </c>
      <c r="B838" s="54" t="str">
        <f>TWK!B781</f>
        <v>n/a</v>
      </c>
      <c r="C838" s="54" t="str">
        <f>TWK!C781</f>
        <v>n/a</v>
      </c>
      <c r="D838" s="54">
        <f>TWK!D781</f>
        <v>412.5</v>
      </c>
      <c r="E838" s="54">
        <f>TWK!E781</f>
        <v>340</v>
      </c>
      <c r="F838" s="54">
        <f>TWK!F781</f>
        <v>300</v>
      </c>
      <c r="G838" s="54">
        <f>TWK!G781</f>
        <v>300</v>
      </c>
      <c r="H838" s="54">
        <f>TWK!H781</f>
        <v>280</v>
      </c>
      <c r="I838" s="54" t="e">
        <f>TWK!#REF!</f>
        <v>#REF!</v>
      </c>
      <c r="K838" s="54">
        <f t="shared" ref="K838:R838" si="3376">IFERROR(AVERAGE(B835:B838),"n/a")</f>
        <v>362.5</v>
      </c>
      <c r="L838" s="54">
        <f t="shared" si="3376"/>
        <v>329.16666666666669</v>
      </c>
      <c r="M838" s="54">
        <f t="shared" si="3376"/>
        <v>348.75</v>
      </c>
      <c r="N838" s="54">
        <f t="shared" si="3376"/>
        <v>276.875</v>
      </c>
      <c r="O838" s="54">
        <f t="shared" si="3376"/>
        <v>283.75</v>
      </c>
      <c r="P838" s="54">
        <f t="shared" si="3376"/>
        <v>283.75</v>
      </c>
      <c r="Q838" s="54">
        <f t="shared" si="3376"/>
        <v>238.125</v>
      </c>
      <c r="R838" s="54" t="str">
        <f t="shared" si="3376"/>
        <v>n/a</v>
      </c>
      <c r="T838" s="54" t="str">
        <f t="shared" ref="T838:Z838" si="3377">IFERROR((K682+K734+K786)/3,"n/a")</f>
        <v>n/a</v>
      </c>
      <c r="U838" s="54">
        <f t="shared" si="3377"/>
        <v>297.63888888888886</v>
      </c>
      <c r="V838" s="54">
        <f t="shared" si="3377"/>
        <v>273.125</v>
      </c>
      <c r="W838" s="54">
        <f t="shared" si="3377"/>
        <v>192.91666666666666</v>
      </c>
      <c r="X838" s="54">
        <f t="shared" si="3377"/>
        <v>245</v>
      </c>
      <c r="Y838" s="54">
        <f t="shared" si="3377"/>
        <v>240.83333333333334</v>
      </c>
      <c r="Z838" s="54">
        <f t="shared" si="3377"/>
        <v>172.36111111111109</v>
      </c>
      <c r="AA838" s="54" t="e">
        <f t="shared" ref="AA838" si="3378">(R682+R734+R786)/3</f>
        <v>#VALUE!</v>
      </c>
      <c r="AC838" s="74">
        <f>+AF838-'Figure 10 data'!I1050</f>
        <v>0</v>
      </c>
      <c r="AD838" s="54" t="str">
        <f t="shared" si="3227"/>
        <v>n/a</v>
      </c>
      <c r="AE838" s="54" t="str">
        <f t="shared" si="3184"/>
        <v>n/a</v>
      </c>
      <c r="AF838" s="54">
        <f t="shared" si="3149"/>
        <v>51.029748283752866</v>
      </c>
      <c r="AG838" s="54">
        <f t="shared" si="3150"/>
        <v>76.241900647948185</v>
      </c>
      <c r="AH838" s="54">
        <f t="shared" si="3151"/>
        <v>22.448979591836739</v>
      </c>
      <c r="AI838" s="54">
        <f t="shared" si="3152"/>
        <v>24.567474048442904</v>
      </c>
      <c r="AJ838" s="54">
        <f t="shared" si="3153"/>
        <v>62.44963738920228</v>
      </c>
      <c r="AK838" s="54" t="e">
        <f t="shared" ref="AK838" si="3379">(I838/AA838-1)*100</f>
        <v>#REF!</v>
      </c>
      <c r="AM838" s="74">
        <f>AP838-'Figure 10 data'!H1050</f>
        <v>0</v>
      </c>
      <c r="AN838" s="54" t="str">
        <f t="shared" si="3207"/>
        <v>n/a</v>
      </c>
      <c r="AO838" s="54" t="str">
        <f t="shared" si="3186"/>
        <v>n/a</v>
      </c>
      <c r="AP838" s="54">
        <f t="shared" si="3120"/>
        <v>48.648648648648638</v>
      </c>
      <c r="AQ838" s="54">
        <f t="shared" si="3121"/>
        <v>63.855421686746979</v>
      </c>
      <c r="AR838" s="54">
        <f t="shared" si="3127"/>
        <v>0</v>
      </c>
      <c r="AS838" s="54">
        <f t="shared" si="3128"/>
        <v>0</v>
      </c>
      <c r="AT838" s="54">
        <f t="shared" si="3129"/>
        <v>60.000000000000007</v>
      </c>
      <c r="AU838" s="54" t="e">
        <f t="shared" ref="AU838" si="3380">(I838/I786-1)*100</f>
        <v>#REF!</v>
      </c>
    </row>
    <row r="839" spans="1:47" x14ac:dyDescent="0.25">
      <c r="A839" s="12">
        <f t="shared" si="3300"/>
        <v>43452</v>
      </c>
      <c r="B839" s="54" t="str">
        <f>TWK!B782</f>
        <v>n/a</v>
      </c>
      <c r="C839" s="54" t="str">
        <f>TWK!C782</f>
        <v>n/a</v>
      </c>
      <c r="D839" s="54">
        <f>TWK!D782</f>
        <v>450</v>
      </c>
      <c r="E839" s="54">
        <f>TWK!E782</f>
        <v>300</v>
      </c>
      <c r="F839" s="54">
        <f>TWK!F782</f>
        <v>400</v>
      </c>
      <c r="G839" s="54">
        <f>TWK!G782</f>
        <v>400</v>
      </c>
      <c r="H839" s="54">
        <f>TWK!H782</f>
        <v>270</v>
      </c>
      <c r="I839" s="54" t="e">
        <f>TWK!#REF!</f>
        <v>#REF!</v>
      </c>
      <c r="K839" s="54" t="str">
        <f t="shared" ref="K839:R839" si="3381">IFERROR(AVERAGE(B836:B839),"n/a")</f>
        <v>n/a</v>
      </c>
      <c r="L839" s="54">
        <f t="shared" si="3381"/>
        <v>335</v>
      </c>
      <c r="M839" s="54">
        <f t="shared" si="3381"/>
        <v>381.25</v>
      </c>
      <c r="N839" s="54">
        <f t="shared" si="3381"/>
        <v>281.25</v>
      </c>
      <c r="O839" s="54">
        <f t="shared" si="3381"/>
        <v>313.75</v>
      </c>
      <c r="P839" s="54">
        <f t="shared" si="3381"/>
        <v>313.75</v>
      </c>
      <c r="Q839" s="54">
        <f t="shared" si="3381"/>
        <v>248.125</v>
      </c>
      <c r="R839" s="54" t="str">
        <f t="shared" si="3381"/>
        <v>n/a</v>
      </c>
      <c r="T839" s="54" t="str">
        <f t="shared" ref="T839:Z839" si="3382">IFERROR((K683+K735+K787)/3,"n/a")</f>
        <v>n/a</v>
      </c>
      <c r="U839" s="54" t="str">
        <f t="shared" si="3382"/>
        <v>n/a</v>
      </c>
      <c r="V839" s="54">
        <f t="shared" si="3382"/>
        <v>272.98611111111109</v>
      </c>
      <c r="W839" s="54">
        <f t="shared" si="3382"/>
        <v>193.95833333333334</v>
      </c>
      <c r="X839" s="54">
        <f t="shared" si="3382"/>
        <v>239.5</v>
      </c>
      <c r="Y839" s="54">
        <f t="shared" si="3382"/>
        <v>235.33333333333334</v>
      </c>
      <c r="Z839" s="54">
        <f t="shared" si="3382"/>
        <v>170.3472222222222</v>
      </c>
      <c r="AA839" s="54" t="e">
        <f t="shared" ref="AA839" si="3383">(R683+R735+R787)/3</f>
        <v>#VALUE!</v>
      </c>
      <c r="AC839" s="74">
        <f>+AF839-'Figure 10 data'!I1051</f>
        <v>0</v>
      </c>
      <c r="AD839" s="54" t="str">
        <f t="shared" si="3227"/>
        <v>n/a</v>
      </c>
      <c r="AE839" s="54" t="str">
        <f t="shared" si="3184"/>
        <v>n/a</v>
      </c>
      <c r="AF839" s="54">
        <f t="shared" si="3149"/>
        <v>64.843551259221584</v>
      </c>
      <c r="AG839" s="54">
        <f t="shared" si="3150"/>
        <v>54.672395273899021</v>
      </c>
      <c r="AH839" s="54">
        <f t="shared" si="3151"/>
        <v>67.014613778705638</v>
      </c>
      <c r="AI839" s="54">
        <f t="shared" si="3152"/>
        <v>69.971671388101981</v>
      </c>
      <c r="AJ839" s="54">
        <f t="shared" si="3153"/>
        <v>58.499796167957619</v>
      </c>
      <c r="AK839" s="54" t="e">
        <f t="shared" ref="AK839" si="3384">(I839/AA839-1)*100</f>
        <v>#REF!</v>
      </c>
      <c r="AM839" s="74">
        <f>AP839-'Figure 10 data'!H1051</f>
        <v>0</v>
      </c>
      <c r="AN839" s="54" t="str">
        <f t="shared" si="3207"/>
        <v>n/a</v>
      </c>
      <c r="AO839" s="54" t="str">
        <f t="shared" si="3186"/>
        <v>n/a</v>
      </c>
      <c r="AP839" s="54">
        <f t="shared" si="3120"/>
        <v>61.676646706586837</v>
      </c>
      <c r="AQ839" s="54">
        <f t="shared" si="3121"/>
        <v>35.338345864661669</v>
      </c>
      <c r="AR839" s="54">
        <f t="shared" si="3127"/>
        <v>48.698884758364301</v>
      </c>
      <c r="AS839" s="54">
        <f t="shared" si="3128"/>
        <v>48.698884758364301</v>
      </c>
      <c r="AT839" s="54">
        <f t="shared" si="3129"/>
        <v>47.272727272727266</v>
      </c>
      <c r="AU839" s="54" t="e">
        <f t="shared" ref="AU839" si="3385">(I839/I787-1)*100</f>
        <v>#REF!</v>
      </c>
    </row>
    <row r="840" spans="1:47" x14ac:dyDescent="0.25">
      <c r="A840" s="12">
        <f t="shared" si="3300"/>
        <v>43459</v>
      </c>
      <c r="B840" s="54" t="str">
        <f>TWK!B783</f>
        <v>n/a</v>
      </c>
      <c r="C840" s="54" t="str">
        <f>TWK!C783</f>
        <v>n/a</v>
      </c>
      <c r="D840" s="54">
        <f>TWK!D783</f>
        <v>382.5</v>
      </c>
      <c r="E840" s="54">
        <f>TWK!E783</f>
        <v>285</v>
      </c>
      <c r="F840" s="54">
        <f>TWK!F783</f>
        <v>362.5</v>
      </c>
      <c r="G840" s="54">
        <f>TWK!G783</f>
        <v>362.5</v>
      </c>
      <c r="H840" s="54">
        <f>TWK!H783</f>
        <v>275</v>
      </c>
      <c r="I840" s="54" t="e">
        <f>TWK!#REF!</f>
        <v>#REF!</v>
      </c>
      <c r="K840" s="54" t="str">
        <f t="shared" ref="K840:R840" si="3386">IFERROR(AVERAGE(B837:B840),"n/a")</f>
        <v>n/a</v>
      </c>
      <c r="L840" s="54">
        <f t="shared" si="3386"/>
        <v>337.5</v>
      </c>
      <c r="M840" s="54">
        <f t="shared" si="3386"/>
        <v>396.25</v>
      </c>
      <c r="N840" s="54">
        <f t="shared" si="3386"/>
        <v>293.75</v>
      </c>
      <c r="O840" s="54">
        <f t="shared" si="3386"/>
        <v>334.375</v>
      </c>
      <c r="P840" s="54">
        <f t="shared" si="3386"/>
        <v>334.375</v>
      </c>
      <c r="Q840" s="54">
        <f t="shared" si="3386"/>
        <v>260.625</v>
      </c>
      <c r="R840" s="54" t="str">
        <f t="shared" si="3386"/>
        <v>n/a</v>
      </c>
      <c r="T840" s="54" t="str">
        <f t="shared" ref="T840:Z840" si="3387">IFERROR((K684+K736+K788)/3,"n/a")</f>
        <v>n/a</v>
      </c>
      <c r="U840" s="54" t="str">
        <f t="shared" si="3387"/>
        <v>n/a</v>
      </c>
      <c r="V840" s="54">
        <f t="shared" si="3387"/>
        <v>275.3194444444444</v>
      </c>
      <c r="W840" s="54">
        <f t="shared" si="3387"/>
        <v>195.8564814814815</v>
      </c>
      <c r="X840" s="54">
        <f t="shared" si="3387"/>
        <v>227.80555555555554</v>
      </c>
      <c r="Y840" s="54">
        <f t="shared" si="3387"/>
        <v>227.80555555555554</v>
      </c>
      <c r="Z840" s="54">
        <f t="shared" si="3387"/>
        <v>171.45833333333334</v>
      </c>
      <c r="AA840" s="54" t="e">
        <f t="shared" ref="AA840:AA845" si="3388">(R684+R736+R788)/3</f>
        <v>#VALUE!</v>
      </c>
      <c r="AC840" s="74">
        <f>+AF840-'Figure 10 data'!I1052</f>
        <v>0</v>
      </c>
      <c r="AD840" s="54" t="str">
        <f t="shared" si="3227"/>
        <v>n/a</v>
      </c>
      <c r="AE840" s="54" t="str">
        <f t="shared" si="3184"/>
        <v>n/a</v>
      </c>
      <c r="AF840" s="54">
        <f t="shared" si="3149"/>
        <v>38.929526307824268</v>
      </c>
      <c r="AG840" s="54">
        <f t="shared" si="3150"/>
        <v>45.514714572745518</v>
      </c>
      <c r="AH840" s="54">
        <f t="shared" si="3151"/>
        <v>59.126935739543974</v>
      </c>
      <c r="AI840" s="54">
        <f t="shared" si="3152"/>
        <v>59.126935739543974</v>
      </c>
      <c r="AJ840" s="54">
        <f t="shared" si="3153"/>
        <v>60.388821385176186</v>
      </c>
      <c r="AK840" s="54" t="e">
        <f t="shared" ref="AK840:AK845" si="3389">(I840/AA840-1)*100</f>
        <v>#REF!</v>
      </c>
      <c r="AM840" s="74">
        <f>AP840-'Figure 10 data'!H1052</f>
        <v>0</v>
      </c>
      <c r="AN840" s="54" t="str">
        <f t="shared" si="3207"/>
        <v>n/a</v>
      </c>
      <c r="AO840" s="54" t="str">
        <f t="shared" si="3186"/>
        <v>n/a</v>
      </c>
      <c r="AP840" s="54">
        <f t="shared" si="3120"/>
        <v>30.76923076923077</v>
      </c>
      <c r="AQ840" s="54">
        <f t="shared" si="3121"/>
        <v>28.08988764044944</v>
      </c>
      <c r="AR840" s="54">
        <f t="shared" si="3127"/>
        <v>36.534839924670436</v>
      </c>
      <c r="AS840" s="54">
        <f t="shared" si="3128"/>
        <v>36.534839924670436</v>
      </c>
      <c r="AT840" s="54">
        <f t="shared" si="3129"/>
        <v>42.857142857142861</v>
      </c>
      <c r="AU840" s="54" t="e">
        <f t="shared" ref="AU840:AU845" si="3390">(I840/I788-1)*100</f>
        <v>#REF!</v>
      </c>
    </row>
    <row r="841" spans="1:47" x14ac:dyDescent="0.25">
      <c r="A841" s="12">
        <f t="shared" si="3300"/>
        <v>43466</v>
      </c>
      <c r="B841" s="54" t="str">
        <f>TWK!B784</f>
        <v>n/a</v>
      </c>
      <c r="C841" s="54" t="str">
        <f>TWK!C784</f>
        <v>n/a</v>
      </c>
      <c r="D841" s="54">
        <f>TWK!D784</f>
        <v>387.5</v>
      </c>
      <c r="E841" s="54">
        <f>TWK!E784</f>
        <v>310</v>
      </c>
      <c r="F841" s="54">
        <f>TWK!F784</f>
        <v>362.5</v>
      </c>
      <c r="G841" s="54">
        <f>TWK!G784</f>
        <v>362.5</v>
      </c>
      <c r="H841" s="54">
        <f>TWK!H784</f>
        <v>255</v>
      </c>
      <c r="I841" s="54" t="e">
        <f>TWK!#REF!</f>
        <v>#REF!</v>
      </c>
      <c r="K841" s="54" t="str">
        <f t="shared" ref="K841:R841" si="3391">IFERROR(AVERAGE(B838:B841),"n/a")</f>
        <v>n/a</v>
      </c>
      <c r="L841" s="54" t="str">
        <f t="shared" si="3391"/>
        <v>n/a</v>
      </c>
      <c r="M841" s="54">
        <f t="shared" si="3391"/>
        <v>408.125</v>
      </c>
      <c r="N841" s="54">
        <f t="shared" si="3391"/>
        <v>308.75</v>
      </c>
      <c r="O841" s="54">
        <f t="shared" si="3391"/>
        <v>356.25</v>
      </c>
      <c r="P841" s="54">
        <f t="shared" si="3391"/>
        <v>356.25</v>
      </c>
      <c r="Q841" s="54">
        <f t="shared" si="3391"/>
        <v>270</v>
      </c>
      <c r="R841" s="54" t="str">
        <f t="shared" si="3391"/>
        <v>n/a</v>
      </c>
      <c r="T841" s="54" t="str">
        <f t="shared" ref="T841:Z841" si="3392">IFERROR((K685+K737+K789)/3,"n/a")</f>
        <v>n/a</v>
      </c>
      <c r="U841" s="54" t="str">
        <f t="shared" si="3392"/>
        <v>n/a</v>
      </c>
      <c r="V841" s="54">
        <f t="shared" si="3392"/>
        <v>284.27777777777777</v>
      </c>
      <c r="W841" s="54">
        <f t="shared" si="3392"/>
        <v>201.89814814814815</v>
      </c>
      <c r="X841" s="54">
        <f t="shared" si="3392"/>
        <v>231.55555555555554</v>
      </c>
      <c r="Y841" s="54">
        <f t="shared" si="3392"/>
        <v>231.55555555555554</v>
      </c>
      <c r="Z841" s="54">
        <f t="shared" si="3392"/>
        <v>173.37962962962965</v>
      </c>
      <c r="AA841" s="54" t="e">
        <f t="shared" si="3388"/>
        <v>#VALUE!</v>
      </c>
      <c r="AC841" s="74">
        <f>+AF841-'Figure 10 data'!I1053</f>
        <v>0</v>
      </c>
      <c r="AD841" s="54" t="str">
        <f t="shared" si="3227"/>
        <v>n/a</v>
      </c>
      <c r="AE841" s="54" t="str">
        <f t="shared" si="3184"/>
        <v>n/a</v>
      </c>
      <c r="AF841" s="54">
        <f t="shared" si="3149"/>
        <v>36.31033808872386</v>
      </c>
      <c r="AG841" s="54">
        <f t="shared" si="3150"/>
        <v>53.542765420775055</v>
      </c>
      <c r="AH841" s="54">
        <f t="shared" si="3151"/>
        <v>56.549904030710188</v>
      </c>
      <c r="AI841" s="54">
        <f t="shared" si="3152"/>
        <v>56.549904030710188</v>
      </c>
      <c r="AJ841" s="54">
        <f t="shared" si="3153"/>
        <v>47.07610146862482</v>
      </c>
      <c r="AK841" s="54" t="e">
        <f t="shared" si="3389"/>
        <v>#REF!</v>
      </c>
      <c r="AM841" s="74">
        <f>AP841-'Figure 10 data'!H1053</f>
        <v>0</v>
      </c>
      <c r="AN841" s="54" t="str">
        <f t="shared" si="3207"/>
        <v>n/a</v>
      </c>
      <c r="AO841" s="54" t="str">
        <f t="shared" si="3186"/>
        <v>n/a</v>
      </c>
      <c r="AP841" s="54">
        <f t="shared" si="3120"/>
        <v>14.814814814814813</v>
      </c>
      <c r="AQ841" s="54">
        <f t="shared" si="3121"/>
        <v>27.835051546391743</v>
      </c>
      <c r="AR841" s="54">
        <f t="shared" si="3127"/>
        <v>38.095238095238095</v>
      </c>
      <c r="AS841" s="54">
        <f t="shared" si="3128"/>
        <v>38.095238095238095</v>
      </c>
      <c r="AT841" s="54">
        <f t="shared" si="3129"/>
        <v>37.837837837837832</v>
      </c>
      <c r="AU841" s="54" t="e">
        <f t="shared" si="3390"/>
        <v>#REF!</v>
      </c>
    </row>
    <row r="842" spans="1:47" x14ac:dyDescent="0.25">
      <c r="A842" s="12">
        <f t="shared" si="3300"/>
        <v>43473</v>
      </c>
      <c r="B842" s="54" t="str">
        <f>TWK!B785</f>
        <v>n/a</v>
      </c>
      <c r="C842" s="54" t="str">
        <f>TWK!C785</f>
        <v>n/a</v>
      </c>
      <c r="D842" s="54">
        <f>TWK!D785</f>
        <v>400</v>
      </c>
      <c r="E842" s="54">
        <f>TWK!E785</f>
        <v>337.5</v>
      </c>
      <c r="F842" s="54">
        <f>TWK!F785</f>
        <v>387.5</v>
      </c>
      <c r="G842" s="54">
        <f>TWK!G785</f>
        <v>387.5</v>
      </c>
      <c r="H842" s="54">
        <f>TWK!H785</f>
        <v>307.5</v>
      </c>
      <c r="I842" s="54" t="e">
        <f>TWK!#REF!</f>
        <v>#REF!</v>
      </c>
      <c r="K842" s="54" t="str">
        <f t="shared" ref="K842:R842" si="3393">IFERROR(AVERAGE(B839:B842),"n/a")</f>
        <v>n/a</v>
      </c>
      <c r="L842" s="54" t="str">
        <f t="shared" si="3393"/>
        <v>n/a</v>
      </c>
      <c r="M842" s="54">
        <f t="shared" si="3393"/>
        <v>405</v>
      </c>
      <c r="N842" s="54">
        <f t="shared" si="3393"/>
        <v>308.125</v>
      </c>
      <c r="O842" s="54">
        <f t="shared" si="3393"/>
        <v>378.125</v>
      </c>
      <c r="P842" s="54">
        <f t="shared" si="3393"/>
        <v>378.125</v>
      </c>
      <c r="Q842" s="54">
        <f t="shared" si="3393"/>
        <v>276.875</v>
      </c>
      <c r="R842" s="54" t="str">
        <f t="shared" si="3393"/>
        <v>n/a</v>
      </c>
      <c r="T842" s="54" t="str">
        <f t="shared" ref="T842:Z842" si="3394">IFERROR((K686+K738+K790)/3,"n/a")</f>
        <v>n/a</v>
      </c>
      <c r="U842" s="54" t="str">
        <f t="shared" si="3394"/>
        <v>n/a</v>
      </c>
      <c r="V842" s="54">
        <f t="shared" si="3394"/>
        <v>298.375</v>
      </c>
      <c r="W842" s="54">
        <f t="shared" si="3394"/>
        <v>208.00925925925924</v>
      </c>
      <c r="X842" s="54">
        <f t="shared" si="3394"/>
        <v>233.01388888888891</v>
      </c>
      <c r="Y842" s="54">
        <f t="shared" si="3394"/>
        <v>233.01388888888891</v>
      </c>
      <c r="Z842" s="54">
        <f t="shared" si="3394"/>
        <v>174.09722222222226</v>
      </c>
      <c r="AA842" s="54" t="e">
        <f t="shared" si="3388"/>
        <v>#VALUE!</v>
      </c>
      <c r="AC842" s="74">
        <f>+AF842-'Figure 10 data'!I1054</f>
        <v>0</v>
      </c>
      <c r="AD842" s="54" t="str">
        <f t="shared" si="3227"/>
        <v>n/a</v>
      </c>
      <c r="AE842" s="54" t="str">
        <f t="shared" si="3184"/>
        <v>n/a</v>
      </c>
      <c r="AF842" s="54">
        <f t="shared" si="3149"/>
        <v>34.059488898198587</v>
      </c>
      <c r="AG842" s="54">
        <f t="shared" si="3150"/>
        <v>62.25239261072781</v>
      </c>
      <c r="AH842" s="54">
        <f t="shared" si="3151"/>
        <v>66.299099958276187</v>
      </c>
      <c r="AI842" s="54">
        <f t="shared" si="3152"/>
        <v>66.299099958276187</v>
      </c>
      <c r="AJ842" s="54">
        <f t="shared" si="3153"/>
        <v>76.625448743518106</v>
      </c>
      <c r="AK842" s="54" t="e">
        <f t="shared" si="3389"/>
        <v>#REF!</v>
      </c>
      <c r="AM842" s="74">
        <f>AP842-'Figure 10 data'!H1054</f>
        <v>0</v>
      </c>
      <c r="AN842" s="54" t="str">
        <f t="shared" si="3207"/>
        <v>n/a</v>
      </c>
      <c r="AO842" s="54" t="str">
        <f t="shared" si="3186"/>
        <v>n/a</v>
      </c>
      <c r="AP842" s="54">
        <f t="shared" si="3120"/>
        <v>2.1276595744680771</v>
      </c>
      <c r="AQ842" s="54">
        <f t="shared" si="3121"/>
        <v>22.72727272727273</v>
      </c>
      <c r="AR842" s="54">
        <f t="shared" si="3127"/>
        <v>35.174418604651159</v>
      </c>
      <c r="AS842" s="54">
        <f t="shared" si="3128"/>
        <v>35.174418604651159</v>
      </c>
      <c r="AT842" s="54">
        <f t="shared" si="3129"/>
        <v>63.274336283185839</v>
      </c>
      <c r="AU842" s="54" t="e">
        <f t="shared" si="3390"/>
        <v>#REF!</v>
      </c>
    </row>
    <row r="843" spans="1:47" x14ac:dyDescent="0.25">
      <c r="A843" s="12">
        <f t="shared" si="3300"/>
        <v>43480</v>
      </c>
      <c r="B843" s="54" t="str">
        <f>TWK!B786</f>
        <v>n/a</v>
      </c>
      <c r="C843" s="54" t="str">
        <f>TWK!C786</f>
        <v>n/a</v>
      </c>
      <c r="D843" s="54">
        <f>TWK!D786</f>
        <v>437.5</v>
      </c>
      <c r="E843" s="54">
        <f>TWK!E786</f>
        <v>370</v>
      </c>
      <c r="F843" s="54">
        <f>TWK!F786</f>
        <v>412.5</v>
      </c>
      <c r="G843" s="54">
        <f>TWK!G786</f>
        <v>412.5</v>
      </c>
      <c r="H843" s="54">
        <f>TWK!H786</f>
        <v>357.5</v>
      </c>
      <c r="I843" s="54" t="e">
        <f>TWK!#REF!</f>
        <v>#REF!</v>
      </c>
      <c r="K843" s="54" t="str">
        <f t="shared" ref="K843:R843" si="3395">IFERROR(AVERAGE(B840:B843),"n/a")</f>
        <v>n/a</v>
      </c>
      <c r="L843" s="54" t="str">
        <f t="shared" si="3395"/>
        <v>n/a</v>
      </c>
      <c r="M843" s="54">
        <f t="shared" si="3395"/>
        <v>401.875</v>
      </c>
      <c r="N843" s="54">
        <f t="shared" si="3395"/>
        <v>325.625</v>
      </c>
      <c r="O843" s="54">
        <f t="shared" si="3395"/>
        <v>381.25</v>
      </c>
      <c r="P843" s="54">
        <f t="shared" si="3395"/>
        <v>381.25</v>
      </c>
      <c r="Q843" s="54">
        <f t="shared" si="3395"/>
        <v>298.75</v>
      </c>
      <c r="R843" s="54" t="str">
        <f t="shared" si="3395"/>
        <v>n/a</v>
      </c>
      <c r="T843" s="54" t="str">
        <f t="shared" ref="T843:Z843" si="3396">IFERROR((K687+K739+K791)/3,"n/a")</f>
        <v>n/a</v>
      </c>
      <c r="U843" s="54" t="str">
        <f t="shared" si="3396"/>
        <v>n/a</v>
      </c>
      <c r="V843" s="54">
        <f t="shared" si="3396"/>
        <v>314.5555555555556</v>
      </c>
      <c r="W843" s="54">
        <f t="shared" si="3396"/>
        <v>213.19444444444446</v>
      </c>
      <c r="X843" s="54">
        <f t="shared" si="3396"/>
        <v>239.34722222222226</v>
      </c>
      <c r="Y843" s="54">
        <f t="shared" si="3396"/>
        <v>239.34722222222226</v>
      </c>
      <c r="Z843" s="54">
        <f t="shared" si="3396"/>
        <v>176.875</v>
      </c>
      <c r="AA843" s="54" t="e">
        <f t="shared" si="3388"/>
        <v>#VALUE!</v>
      </c>
      <c r="AC843" s="74">
        <f>+AF843-'Figure 10 data'!I1055</f>
        <v>0</v>
      </c>
      <c r="AD843" s="54" t="str">
        <f t="shared" si="3227"/>
        <v>n/a</v>
      </c>
      <c r="AE843" s="54" t="str">
        <f t="shared" si="3184"/>
        <v>n/a</v>
      </c>
      <c r="AF843" s="54">
        <f t="shared" si="3149"/>
        <v>39.085128929706791</v>
      </c>
      <c r="AG843" s="54">
        <f t="shared" si="3150"/>
        <v>73.550488599348512</v>
      </c>
      <c r="AH843" s="54">
        <f t="shared" si="3151"/>
        <v>72.343759066906486</v>
      </c>
      <c r="AI843" s="54">
        <f t="shared" si="3152"/>
        <v>72.343759066906486</v>
      </c>
      <c r="AJ843" s="54">
        <f t="shared" si="3153"/>
        <v>102.1201413427562</v>
      </c>
      <c r="AK843" s="54" t="e">
        <f t="shared" si="3389"/>
        <v>#REF!</v>
      </c>
      <c r="AM843" s="74">
        <f>AP843-'Figure 10 data'!H1055</f>
        <v>0</v>
      </c>
      <c r="AN843" s="54" t="str">
        <f t="shared" si="3207"/>
        <v>n/a</v>
      </c>
      <c r="AO843" s="54" t="str">
        <f t="shared" si="3186"/>
        <v>n/a</v>
      </c>
      <c r="AP843" s="54">
        <f t="shared" si="3120"/>
        <v>9.375</v>
      </c>
      <c r="AQ843" s="54">
        <f t="shared" si="3121"/>
        <v>33.333333333333329</v>
      </c>
      <c r="AR843" s="54">
        <f t="shared" si="3127"/>
        <v>28.90625</v>
      </c>
      <c r="AS843" s="54">
        <f t="shared" si="3128"/>
        <v>28.90625</v>
      </c>
      <c r="AT843" s="54">
        <f t="shared" si="3129"/>
        <v>83.333333333333329</v>
      </c>
      <c r="AU843" s="54" t="e">
        <f t="shared" si="3390"/>
        <v>#REF!</v>
      </c>
    </row>
    <row r="844" spans="1:47" x14ac:dyDescent="0.25">
      <c r="A844" s="12">
        <f t="shared" si="3300"/>
        <v>43487</v>
      </c>
      <c r="B844" s="54" t="str">
        <f>TWK!B787</f>
        <v>n/a</v>
      </c>
      <c r="C844" s="54" t="str">
        <f>TWK!C787</f>
        <v>n/a</v>
      </c>
      <c r="D844" s="54">
        <f>TWK!D787</f>
        <v>450</v>
      </c>
      <c r="E844" s="54">
        <f>TWK!E787</f>
        <v>355</v>
      </c>
      <c r="F844" s="54">
        <f>TWK!F787</f>
        <v>400</v>
      </c>
      <c r="G844" s="54">
        <f>TWK!G787</f>
        <v>407.5</v>
      </c>
      <c r="H844" s="54">
        <f>TWK!H787</f>
        <v>350</v>
      </c>
      <c r="I844" s="54" t="e">
        <f>TWK!#REF!</f>
        <v>#REF!</v>
      </c>
      <c r="K844" s="54" t="str">
        <f t="shared" ref="K844:R844" si="3397">IFERROR(AVERAGE(B841:B844),"n/a")</f>
        <v>n/a</v>
      </c>
      <c r="L844" s="54" t="str">
        <f t="shared" si="3397"/>
        <v>n/a</v>
      </c>
      <c r="M844" s="54">
        <f t="shared" si="3397"/>
        <v>418.75</v>
      </c>
      <c r="N844" s="54">
        <f t="shared" si="3397"/>
        <v>343.125</v>
      </c>
      <c r="O844" s="54">
        <f t="shared" si="3397"/>
        <v>390.625</v>
      </c>
      <c r="P844" s="54">
        <f t="shared" si="3397"/>
        <v>392.5</v>
      </c>
      <c r="Q844" s="54">
        <f t="shared" si="3397"/>
        <v>317.5</v>
      </c>
      <c r="R844" s="54" t="str">
        <f t="shared" si="3397"/>
        <v>n/a</v>
      </c>
      <c r="T844" s="54" t="str">
        <f t="shared" ref="T844:Z844" si="3398">IFERROR((K688+K740+K792)/3,"n/a")</f>
        <v>n/a</v>
      </c>
      <c r="U844" s="54" t="str">
        <f t="shared" si="3398"/>
        <v>n/a</v>
      </c>
      <c r="V844" s="54">
        <f t="shared" si="3398"/>
        <v>327.95138888888891</v>
      </c>
      <c r="W844" s="54">
        <f t="shared" si="3398"/>
        <v>227.39583333333334</v>
      </c>
      <c r="X844" s="54">
        <f t="shared" si="3398"/>
        <v>245.97222222222226</v>
      </c>
      <c r="Y844" s="54">
        <f t="shared" si="3398"/>
        <v>246.18055555555557</v>
      </c>
      <c r="Z844" s="54">
        <f t="shared" si="3398"/>
        <v>183.33333333333334</v>
      </c>
      <c r="AA844" s="54" t="e">
        <f t="shared" si="3388"/>
        <v>#VALUE!</v>
      </c>
      <c r="AC844" s="74">
        <f>+AF844-'Figure 10 data'!I1056</f>
        <v>0</v>
      </c>
      <c r="AD844" s="54" t="str">
        <f t="shared" si="3227"/>
        <v>n/a</v>
      </c>
      <c r="AE844" s="54" t="str">
        <f t="shared" si="3184"/>
        <v>n/a</v>
      </c>
      <c r="AF844" s="54">
        <f t="shared" si="3149"/>
        <v>37.215457914240325</v>
      </c>
      <c r="AG844" s="54">
        <f t="shared" si="3150"/>
        <v>56.115437471369667</v>
      </c>
      <c r="AH844" s="54">
        <f t="shared" si="3151"/>
        <v>62.619988706945207</v>
      </c>
      <c r="AI844" s="54">
        <f t="shared" si="3152"/>
        <v>65.528913963328634</v>
      </c>
      <c r="AJ844" s="54">
        <f t="shared" si="3153"/>
        <v>90.909090909090892</v>
      </c>
      <c r="AK844" s="54" t="e">
        <f t="shared" si="3389"/>
        <v>#REF!</v>
      </c>
      <c r="AM844" s="74">
        <f>AP844-'Figure 10 data'!H1056</f>
        <v>0</v>
      </c>
      <c r="AN844" s="54" t="str">
        <f t="shared" si="3207"/>
        <v>n/a</v>
      </c>
      <c r="AO844" s="54" t="str">
        <f t="shared" si="3186"/>
        <v>n/a</v>
      </c>
      <c r="AP844" s="54">
        <f t="shared" si="3120"/>
        <v>36.882129277566534</v>
      </c>
      <c r="AQ844" s="54">
        <f t="shared" si="3121"/>
        <v>33.333333333333329</v>
      </c>
      <c r="AR844" s="54">
        <f t="shared" si="3127"/>
        <v>50.943396226415103</v>
      </c>
      <c r="AS844" s="54">
        <f t="shared" si="3128"/>
        <v>53.773584905660378</v>
      </c>
      <c r="AT844" s="54">
        <f t="shared" si="3129"/>
        <v>89.189189189189193</v>
      </c>
      <c r="AU844" s="54" t="e">
        <f t="shared" si="3390"/>
        <v>#REF!</v>
      </c>
    </row>
    <row r="845" spans="1:47" x14ac:dyDescent="0.25">
      <c r="A845" s="12">
        <f t="shared" si="3300"/>
        <v>43494</v>
      </c>
      <c r="B845" s="54" t="str">
        <f>TWK!B788</f>
        <v>n/a</v>
      </c>
      <c r="C845" s="54" t="str">
        <f>TWK!C788</f>
        <v>n/a</v>
      </c>
      <c r="D845" s="54">
        <f>TWK!D788</f>
        <v>425</v>
      </c>
      <c r="E845" s="54">
        <f>TWK!E788</f>
        <v>345</v>
      </c>
      <c r="F845" s="54">
        <f>TWK!F788</f>
        <v>362.5</v>
      </c>
      <c r="G845" s="54">
        <f>TWK!G788</f>
        <v>362.5</v>
      </c>
      <c r="H845" s="54">
        <f>TWK!H788</f>
        <v>332.5</v>
      </c>
      <c r="I845" s="54" t="e">
        <f>TWK!#REF!</f>
        <v>#REF!</v>
      </c>
      <c r="K845" s="54" t="str">
        <f t="shared" ref="K845:R845" si="3399">IFERROR(AVERAGE(B842:B845),"n/a")</f>
        <v>n/a</v>
      </c>
      <c r="L845" s="54" t="str">
        <f t="shared" si="3399"/>
        <v>n/a</v>
      </c>
      <c r="M845" s="54">
        <f t="shared" si="3399"/>
        <v>428.125</v>
      </c>
      <c r="N845" s="54">
        <f t="shared" si="3399"/>
        <v>351.875</v>
      </c>
      <c r="O845" s="54">
        <f t="shared" si="3399"/>
        <v>390.625</v>
      </c>
      <c r="P845" s="54">
        <f t="shared" si="3399"/>
        <v>392.5</v>
      </c>
      <c r="Q845" s="54">
        <f t="shared" si="3399"/>
        <v>336.875</v>
      </c>
      <c r="R845" s="54" t="str">
        <f t="shared" si="3399"/>
        <v>n/a</v>
      </c>
      <c r="T845" s="54" t="str">
        <f t="shared" ref="T845:Z845" si="3400">IFERROR((K689+K741+K793)/3,"n/a")</f>
        <v>n/a</v>
      </c>
      <c r="U845" s="54" t="str">
        <f t="shared" si="3400"/>
        <v>n/a</v>
      </c>
      <c r="V845" s="54">
        <f t="shared" si="3400"/>
        <v>332.70833333333331</v>
      </c>
      <c r="W845" s="54">
        <f t="shared" si="3400"/>
        <v>234.20138888888889</v>
      </c>
      <c r="X845" s="54">
        <f t="shared" si="3400"/>
        <v>256.38888888888891</v>
      </c>
      <c r="Y845" s="54">
        <f t="shared" si="3400"/>
        <v>256.59722222222223</v>
      </c>
      <c r="Z845" s="54">
        <f t="shared" si="3400"/>
        <v>190.83333333333334</v>
      </c>
      <c r="AA845" s="54" t="e">
        <f t="shared" si="3388"/>
        <v>#VALUE!</v>
      </c>
      <c r="AC845" s="74">
        <f>+AF845-'Figure 10 data'!I1057</f>
        <v>0</v>
      </c>
      <c r="AD845" s="54" t="str">
        <f t="shared" si="3227"/>
        <v>n/a</v>
      </c>
      <c r="AE845" s="54" t="str">
        <f t="shared" si="3184"/>
        <v>n/a</v>
      </c>
      <c r="AF845" s="54">
        <f t="shared" si="3149"/>
        <v>27.739511584220409</v>
      </c>
      <c r="AG845" s="54">
        <f t="shared" si="3150"/>
        <v>47.309117865085248</v>
      </c>
      <c r="AH845" s="54">
        <f t="shared" si="3151"/>
        <v>41.386782231852635</v>
      </c>
      <c r="AI845" s="54">
        <f t="shared" si="3152"/>
        <v>41.271989174560211</v>
      </c>
      <c r="AJ845" s="54">
        <f t="shared" si="3153"/>
        <v>74.235807860262</v>
      </c>
      <c r="AK845" s="54" t="e">
        <f t="shared" si="3389"/>
        <v>#REF!</v>
      </c>
      <c r="AM845" s="74">
        <f>AP845-'Figure 10 data'!H1057</f>
        <v>0</v>
      </c>
      <c r="AN845" s="54" t="str">
        <f t="shared" si="3207"/>
        <v>n/a</v>
      </c>
      <c r="AO845" s="54" t="str">
        <f t="shared" si="3186"/>
        <v>n/a</v>
      </c>
      <c r="AP845" s="54">
        <f t="shared" si="3120"/>
        <v>18.881118881118873</v>
      </c>
      <c r="AQ845" s="54">
        <f t="shared" si="3121"/>
        <v>19.999999999999996</v>
      </c>
      <c r="AR845" s="54">
        <f t="shared" si="3127"/>
        <v>17.886178861788625</v>
      </c>
      <c r="AS845" s="54">
        <f t="shared" si="3128"/>
        <v>17.886178861788625</v>
      </c>
      <c r="AT845" s="54">
        <f t="shared" si="3129"/>
        <v>58.333333333333329</v>
      </c>
      <c r="AU845" s="54" t="e">
        <f t="shared" si="3390"/>
        <v>#REF!</v>
      </c>
    </row>
    <row r="846" spans="1:47" x14ac:dyDescent="0.25">
      <c r="A846" s="12">
        <f t="shared" si="3300"/>
        <v>43501</v>
      </c>
      <c r="B846" s="54" t="str">
        <f>TWK!B789</f>
        <v>n/a</v>
      </c>
      <c r="C846" s="54" t="str">
        <f>TWK!C789</f>
        <v>n/a</v>
      </c>
      <c r="D846" s="54">
        <f>TWK!D789</f>
        <v>450</v>
      </c>
      <c r="E846" s="54">
        <f>TWK!E789</f>
        <v>342.5</v>
      </c>
      <c r="F846" s="54">
        <f>TWK!F789</f>
        <v>382.5</v>
      </c>
      <c r="G846" s="54">
        <f>TWK!G789</f>
        <v>382.5</v>
      </c>
      <c r="H846" s="54">
        <f>TWK!H789</f>
        <v>350</v>
      </c>
      <c r="I846" s="54" t="e">
        <f>TWK!#REF!</f>
        <v>#REF!</v>
      </c>
      <c r="K846" s="54" t="str">
        <f t="shared" ref="K846:R846" si="3401">IFERROR(AVERAGE(B843:B846),"n/a")</f>
        <v>n/a</v>
      </c>
      <c r="L846" s="54" t="str">
        <f t="shared" si="3401"/>
        <v>n/a</v>
      </c>
      <c r="M846" s="54">
        <f t="shared" si="3401"/>
        <v>440.625</v>
      </c>
      <c r="N846" s="54">
        <f t="shared" si="3401"/>
        <v>353.125</v>
      </c>
      <c r="O846" s="54">
        <f t="shared" si="3401"/>
        <v>389.375</v>
      </c>
      <c r="P846" s="54">
        <f t="shared" si="3401"/>
        <v>391.25</v>
      </c>
      <c r="Q846" s="54">
        <f t="shared" si="3401"/>
        <v>347.5</v>
      </c>
      <c r="R846" s="54" t="str">
        <f t="shared" si="3401"/>
        <v>n/a</v>
      </c>
      <c r="T846" s="54" t="str">
        <f t="shared" ref="T846:Z846" si="3402">IFERROR((K690+K742+K794)/3,"n/a")</f>
        <v>n/a</v>
      </c>
      <c r="U846" s="54" t="str">
        <f t="shared" si="3402"/>
        <v>n/a</v>
      </c>
      <c r="V846" s="54">
        <f t="shared" si="3402"/>
        <v>331.66666666666669</v>
      </c>
      <c r="W846" s="54">
        <f t="shared" si="3402"/>
        <v>238.1597222222222</v>
      </c>
      <c r="X846" s="54">
        <f t="shared" si="3402"/>
        <v>263.61111111111114</v>
      </c>
      <c r="Y846" s="54">
        <f t="shared" si="3402"/>
        <v>264.23611111111114</v>
      </c>
      <c r="Z846" s="54">
        <f t="shared" si="3402"/>
        <v>195.20833333333334</v>
      </c>
      <c r="AA846" s="54" t="e">
        <f t="shared" ref="AA846" si="3403">(R690+R742+R794)/3</f>
        <v>#VALUE!</v>
      </c>
      <c r="AC846" s="74">
        <f>+AF846-'Figure 10 data'!I1058</f>
        <v>0</v>
      </c>
      <c r="AD846" s="54" t="str">
        <f t="shared" si="3227"/>
        <v>n/a</v>
      </c>
      <c r="AE846" s="54" t="str">
        <f t="shared" si="3184"/>
        <v>n/a</v>
      </c>
      <c r="AF846" s="54">
        <f t="shared" si="3149"/>
        <v>35.678391959798986</v>
      </c>
      <c r="AG846" s="54">
        <f t="shared" si="3150"/>
        <v>43.811051173640479</v>
      </c>
      <c r="AH846" s="54">
        <f t="shared" si="3151"/>
        <v>45.100105374077955</v>
      </c>
      <c r="AI846" s="54">
        <f t="shared" si="3152"/>
        <v>44.756898817345572</v>
      </c>
      <c r="AJ846" s="54">
        <f t="shared" si="3153"/>
        <v>79.295624332977582</v>
      </c>
      <c r="AK846" s="54" t="e">
        <f t="shared" ref="AK846" si="3404">(I846/AA846-1)*100</f>
        <v>#REF!</v>
      </c>
      <c r="AM846" s="74">
        <f>AP846-'Figure 10 data'!H1058</f>
        <v>0</v>
      </c>
      <c r="AN846" s="54" t="str">
        <f t="shared" si="3207"/>
        <v>n/a</v>
      </c>
      <c r="AO846" s="54" t="str">
        <f t="shared" si="3186"/>
        <v>n/a</v>
      </c>
      <c r="AP846" s="54">
        <f t="shared" si="3120"/>
        <v>24.137931034482762</v>
      </c>
      <c r="AQ846" s="54">
        <f t="shared" si="3121"/>
        <v>23.423423423423429</v>
      </c>
      <c r="AR846" s="54">
        <f t="shared" si="3127"/>
        <v>13.33333333333333</v>
      </c>
      <c r="AS846" s="54">
        <f t="shared" si="3128"/>
        <v>13.33333333333333</v>
      </c>
      <c r="AT846" s="54">
        <f t="shared" si="3129"/>
        <v>62.790697674418603</v>
      </c>
      <c r="AU846" s="54" t="e">
        <f t="shared" ref="AU846" si="3405">(I846/I794-1)*100</f>
        <v>#REF!</v>
      </c>
    </row>
    <row r="847" spans="1:47" x14ac:dyDescent="0.25">
      <c r="A847" s="12">
        <f t="shared" si="3300"/>
        <v>43508</v>
      </c>
      <c r="B847" s="54" t="str">
        <f>TWK!B790</f>
        <v>n/a</v>
      </c>
      <c r="C847" s="54" t="str">
        <f>TWK!C790</f>
        <v>n/a</v>
      </c>
      <c r="D847" s="54">
        <f>TWK!D790</f>
        <v>537.5</v>
      </c>
      <c r="E847" s="54">
        <f>TWK!E790</f>
        <v>437.5</v>
      </c>
      <c r="F847" s="54">
        <f>TWK!F790</f>
        <v>537.5</v>
      </c>
      <c r="G847" s="54">
        <f>TWK!G790</f>
        <v>537.5</v>
      </c>
      <c r="H847" s="54">
        <f>TWK!H790</f>
        <v>400</v>
      </c>
      <c r="I847" s="54" t="e">
        <f>TWK!#REF!</f>
        <v>#REF!</v>
      </c>
      <c r="K847" s="54" t="str">
        <f t="shared" ref="K847:R847" si="3406">IFERROR(AVERAGE(B844:B847),"n/a")</f>
        <v>n/a</v>
      </c>
      <c r="L847" s="54" t="str">
        <f t="shared" si="3406"/>
        <v>n/a</v>
      </c>
      <c r="M847" s="54">
        <f t="shared" si="3406"/>
        <v>465.625</v>
      </c>
      <c r="N847" s="54">
        <f t="shared" si="3406"/>
        <v>370</v>
      </c>
      <c r="O847" s="54">
        <f t="shared" si="3406"/>
        <v>420.625</v>
      </c>
      <c r="P847" s="54">
        <f t="shared" si="3406"/>
        <v>422.5</v>
      </c>
      <c r="Q847" s="54">
        <f t="shared" si="3406"/>
        <v>358.125</v>
      </c>
      <c r="R847" s="54" t="str">
        <f t="shared" si="3406"/>
        <v>n/a</v>
      </c>
      <c r="T847" s="54" t="str">
        <f t="shared" ref="T847:Z847" si="3407">IFERROR((K691+K743+K795)/3,"n/a")</f>
        <v>n/a</v>
      </c>
      <c r="U847" s="54" t="str">
        <f t="shared" si="3407"/>
        <v>n/a</v>
      </c>
      <c r="V847" s="54">
        <f t="shared" si="3407"/>
        <v>325.0694444444444</v>
      </c>
      <c r="W847" s="54">
        <f t="shared" si="3407"/>
        <v>237.11805555555554</v>
      </c>
      <c r="X847" s="54">
        <f t="shared" si="3407"/>
        <v>264.86111111111114</v>
      </c>
      <c r="Y847" s="54">
        <f t="shared" si="3407"/>
        <v>265.48611111111114</v>
      </c>
      <c r="Z847" s="54">
        <f t="shared" si="3407"/>
        <v>196.97916666666666</v>
      </c>
      <c r="AA847" s="54" t="e">
        <f t="shared" ref="AA847" si="3408">(R691+R743+R795)/3</f>
        <v>#VALUE!</v>
      </c>
      <c r="AC847" s="74">
        <f>+AF847-'Figure 10 data'!I1059</f>
        <v>0</v>
      </c>
      <c r="AD847" s="54" t="str">
        <f t="shared" si="3227"/>
        <v>n/a</v>
      </c>
      <c r="AE847" s="54" t="str">
        <f t="shared" si="3184"/>
        <v>n/a</v>
      </c>
      <c r="AF847" s="54">
        <f t="shared" si="3149"/>
        <v>65.349284340952821</v>
      </c>
      <c r="AG847" s="54">
        <f t="shared" si="3150"/>
        <v>84.507248499048188</v>
      </c>
      <c r="AH847" s="54">
        <f t="shared" si="3151"/>
        <v>102.9365495542737</v>
      </c>
      <c r="AI847" s="54">
        <f t="shared" si="3152"/>
        <v>102.45880198796753</v>
      </c>
      <c r="AJ847" s="54">
        <f t="shared" si="3153"/>
        <v>103.06716023268115</v>
      </c>
      <c r="AK847" s="54" t="e">
        <f t="shared" ref="AK847" si="3409">(I847/AA847-1)*100</f>
        <v>#REF!</v>
      </c>
      <c r="AM847" s="74">
        <f>AP847-'Figure 10 data'!H1059</f>
        <v>0</v>
      </c>
      <c r="AN847" s="54" t="str">
        <f t="shared" si="3207"/>
        <v>n/a</v>
      </c>
      <c r="AO847" s="54" t="str">
        <f t="shared" si="3186"/>
        <v>n/a</v>
      </c>
      <c r="AP847" s="54">
        <f t="shared" si="3120"/>
        <v>43.973214285714299</v>
      </c>
      <c r="AQ847" s="54">
        <f t="shared" si="3121"/>
        <v>60.550458715596321</v>
      </c>
      <c r="AR847" s="54">
        <f t="shared" si="3127"/>
        <v>77.685950413223154</v>
      </c>
      <c r="AS847" s="54">
        <f t="shared" si="3128"/>
        <v>77.685950413223154</v>
      </c>
      <c r="AT847" s="54">
        <f t="shared" si="3129"/>
        <v>82.857142857142847</v>
      </c>
      <c r="AU847" s="54" t="e">
        <f t="shared" ref="AU847" si="3410">(I847/I795-1)*100</f>
        <v>#REF!</v>
      </c>
    </row>
    <row r="848" spans="1:47" x14ac:dyDescent="0.25">
      <c r="A848" s="12">
        <f t="shared" si="3300"/>
        <v>43515</v>
      </c>
      <c r="B848" s="54" t="str">
        <f>TWK!B791</f>
        <v>n/a</v>
      </c>
      <c r="C848" s="54" t="str">
        <f>TWK!C791</f>
        <v>n/a</v>
      </c>
      <c r="D848" s="54">
        <f>TWK!D791</f>
        <v>525</v>
      </c>
      <c r="E848" s="54">
        <f>TWK!E791</f>
        <v>441.66666666666669</v>
      </c>
      <c r="F848" s="54">
        <f>TWK!F791</f>
        <v>480</v>
      </c>
      <c r="G848" s="54">
        <f>TWK!G791</f>
        <v>491.66666666666669</v>
      </c>
      <c r="H848" s="54">
        <f>TWK!H791</f>
        <v>408.33333333333331</v>
      </c>
      <c r="I848" s="54" t="e">
        <f>TWK!#REF!</f>
        <v>#REF!</v>
      </c>
      <c r="K848" s="54" t="str">
        <f t="shared" ref="K848:R848" si="3411">IFERROR(AVERAGE(B845:B848),"n/a")</f>
        <v>n/a</v>
      </c>
      <c r="L848" s="54" t="str">
        <f t="shared" si="3411"/>
        <v>n/a</v>
      </c>
      <c r="M848" s="54">
        <f t="shared" si="3411"/>
        <v>484.375</v>
      </c>
      <c r="N848" s="54">
        <f t="shared" si="3411"/>
        <v>391.66666666666669</v>
      </c>
      <c r="O848" s="54">
        <f t="shared" si="3411"/>
        <v>440.625</v>
      </c>
      <c r="P848" s="54">
        <f t="shared" si="3411"/>
        <v>443.54166666666669</v>
      </c>
      <c r="Q848" s="54">
        <f t="shared" si="3411"/>
        <v>372.70833333333331</v>
      </c>
      <c r="R848" s="54" t="str">
        <f t="shared" si="3411"/>
        <v>n/a</v>
      </c>
      <c r="T848" s="54" t="str">
        <f t="shared" ref="T848:Z848" si="3412">IFERROR((K692+K744+K796)/3,"n/a")</f>
        <v>n/a</v>
      </c>
      <c r="U848" s="54" t="str">
        <f t="shared" si="3412"/>
        <v>n/a</v>
      </c>
      <c r="V848" s="54">
        <f t="shared" si="3412"/>
        <v>318.09027777777777</v>
      </c>
      <c r="W848" s="54">
        <f t="shared" si="3412"/>
        <v>229.93055555555554</v>
      </c>
      <c r="X848" s="54">
        <f t="shared" si="3412"/>
        <v>262.98611111111114</v>
      </c>
      <c r="Y848" s="54">
        <f t="shared" si="3412"/>
        <v>265.06944444444446</v>
      </c>
      <c r="Z848" s="54">
        <f t="shared" si="3412"/>
        <v>193.85416666666666</v>
      </c>
      <c r="AA848" s="54" t="e">
        <f t="shared" ref="AA848" si="3413">(R692+R744+R796)/3</f>
        <v>#VALUE!</v>
      </c>
      <c r="AC848" s="74">
        <f>+AF848-'Figure 10 data'!I1060</f>
        <v>0</v>
      </c>
      <c r="AD848" s="54" t="str">
        <f t="shared" si="3227"/>
        <v>n/a</v>
      </c>
      <c r="AE848" s="54" t="str">
        <f t="shared" si="3184"/>
        <v>n/a</v>
      </c>
      <c r="AF848" s="54">
        <f t="shared" si="3149"/>
        <v>65.04748389913766</v>
      </c>
      <c r="AG848" s="54">
        <f t="shared" si="3150"/>
        <v>92.086982784657209</v>
      </c>
      <c r="AH848" s="54">
        <f t="shared" si="3151"/>
        <v>82.519144441510406</v>
      </c>
      <c r="AI848" s="54">
        <f t="shared" si="3152"/>
        <v>85.485983756877133</v>
      </c>
      <c r="AJ848" s="54">
        <f t="shared" si="3153"/>
        <v>110.63944116066634</v>
      </c>
      <c r="AK848" s="54" t="e">
        <f t="shared" ref="AK848" si="3414">(I848/AA848-1)*100</f>
        <v>#REF!</v>
      </c>
      <c r="AM848" s="74">
        <f>AP848-'Figure 10 data'!H1060</f>
        <v>0</v>
      </c>
      <c r="AN848" s="54" t="str">
        <f t="shared" si="3207"/>
        <v>n/a</v>
      </c>
      <c r="AO848" s="54" t="str">
        <f t="shared" si="3186"/>
        <v>n/a</v>
      </c>
      <c r="AP848" s="54">
        <f t="shared" si="3120"/>
        <v>38.157894736842103</v>
      </c>
      <c r="AQ848" s="54">
        <f t="shared" si="3121"/>
        <v>50.99715099715101</v>
      </c>
      <c r="AR848" s="54">
        <f t="shared" si="3127"/>
        <v>47.692307692307701</v>
      </c>
      <c r="AS848" s="54">
        <f t="shared" si="3128"/>
        <v>51.282051282051277</v>
      </c>
      <c r="AT848" s="54">
        <f t="shared" si="3129"/>
        <v>85.606060606060595</v>
      </c>
      <c r="AU848" s="54" t="e">
        <f t="shared" ref="AU848" si="3415">(I848/I796-1)*100</f>
        <v>#REF!</v>
      </c>
    </row>
    <row r="849" spans="1:47" x14ac:dyDescent="0.25">
      <c r="A849" s="12">
        <f t="shared" si="3300"/>
        <v>43522</v>
      </c>
      <c r="B849" s="54" t="str">
        <f>TWK!B792</f>
        <v>n/a</v>
      </c>
      <c r="C849" s="54" t="str">
        <f>TWK!C792</f>
        <v>n/a</v>
      </c>
      <c r="D849" s="54">
        <f>TWK!D792</f>
        <v>600</v>
      </c>
      <c r="E849" s="54">
        <f>TWK!E792</f>
        <v>458.33333333333331</v>
      </c>
      <c r="F849" s="54" t="str">
        <f>TWK!F792</f>
        <v>n/a</v>
      </c>
      <c r="G849" s="54" t="str">
        <f>TWK!G792</f>
        <v>n/a</v>
      </c>
      <c r="H849" s="54">
        <f>TWK!H792</f>
        <v>417</v>
      </c>
      <c r="I849" s="54" t="e">
        <f>TWK!#REF!</f>
        <v>#REF!</v>
      </c>
      <c r="K849" s="54" t="str">
        <f t="shared" ref="K849:R849" si="3416">IFERROR(AVERAGE(B846:B849),"n/a")</f>
        <v>n/a</v>
      </c>
      <c r="L849" s="54" t="str">
        <f t="shared" si="3416"/>
        <v>n/a</v>
      </c>
      <c r="M849" s="54">
        <f t="shared" si="3416"/>
        <v>528.125</v>
      </c>
      <c r="N849" s="54">
        <f t="shared" si="3416"/>
        <v>420</v>
      </c>
      <c r="O849" s="54">
        <f t="shared" si="3416"/>
        <v>466.66666666666669</v>
      </c>
      <c r="P849" s="54">
        <f t="shared" si="3416"/>
        <v>470.5555555555556</v>
      </c>
      <c r="Q849" s="54">
        <f t="shared" si="3416"/>
        <v>393.83333333333331</v>
      </c>
      <c r="R849" s="54" t="str">
        <f t="shared" si="3416"/>
        <v>n/a</v>
      </c>
      <c r="T849" s="54" t="str">
        <f t="shared" ref="T849:Z849" si="3417">IFERROR((K693+K745+K797)/3,"n/a")</f>
        <v>n/a</v>
      </c>
      <c r="U849" s="54" t="str">
        <f t="shared" si="3417"/>
        <v>n/a</v>
      </c>
      <c r="V849" s="54">
        <f t="shared" si="3417"/>
        <v>315.20833333333331</v>
      </c>
      <c r="W849" s="54">
        <f t="shared" si="3417"/>
        <v>226.79166666666666</v>
      </c>
      <c r="X849" s="54">
        <f t="shared" si="3417"/>
        <v>258.75</v>
      </c>
      <c r="Y849" s="54">
        <f t="shared" si="3417"/>
        <v>260.83333333333331</v>
      </c>
      <c r="Z849" s="54">
        <f t="shared" si="3417"/>
        <v>192.79861111111111</v>
      </c>
      <c r="AA849" s="54" t="e">
        <f t="shared" ref="AA849" si="3418">(R693+R745+R797)/3</f>
        <v>#VALUE!</v>
      </c>
      <c r="AC849" s="74">
        <f>+AF849-'Figure 10 data'!I1061</f>
        <v>0</v>
      </c>
      <c r="AD849" s="54" t="str">
        <f t="shared" si="3227"/>
        <v>n/a</v>
      </c>
      <c r="AE849" s="54" t="str">
        <f t="shared" si="3184"/>
        <v>n/a</v>
      </c>
      <c r="AF849" s="54">
        <f t="shared" si="3149"/>
        <v>90.350297422339736</v>
      </c>
      <c r="AG849" s="54">
        <f t="shared" si="3150"/>
        <v>102.09443321697593</v>
      </c>
      <c r="AH849" s="54" t="str">
        <f t="shared" si="3151"/>
        <v>n/a</v>
      </c>
      <c r="AI849" s="54" t="str">
        <f t="shared" si="3152"/>
        <v>n/a</v>
      </c>
      <c r="AJ849" s="54">
        <f t="shared" si="3153"/>
        <v>116.28786514425676</v>
      </c>
      <c r="AK849" s="54" t="e">
        <f t="shared" ref="AK849" si="3419">(I849/AA849-1)*100</f>
        <v>#REF!</v>
      </c>
      <c r="AM849" s="74">
        <f>AP849-'Figure 10 data'!H1061</f>
        <v>0</v>
      </c>
      <c r="AN849" s="54" t="str">
        <f t="shared" si="3207"/>
        <v>n/a</v>
      </c>
      <c r="AO849" s="54" t="str">
        <f t="shared" si="3186"/>
        <v>n/a</v>
      </c>
      <c r="AP849" s="54">
        <f t="shared" si="3120"/>
        <v>53.846153846153854</v>
      </c>
      <c r="AQ849" s="54">
        <f t="shared" si="3121"/>
        <v>54.581225407532315</v>
      </c>
      <c r="AR849" s="54" t="str">
        <f t="shared" si="3127"/>
        <v>n/a</v>
      </c>
      <c r="AS849" s="54" t="str">
        <f t="shared" si="3128"/>
        <v>n/a</v>
      </c>
      <c r="AT849" s="54">
        <f t="shared" si="3129"/>
        <v>70.901639344262307</v>
      </c>
      <c r="AU849" s="54" t="e">
        <f t="shared" ref="AU849" si="3420">(I849/I797-1)*100</f>
        <v>#REF!</v>
      </c>
    </row>
    <row r="850" spans="1:47" x14ac:dyDescent="0.25">
      <c r="A850" s="12">
        <f t="shared" si="3300"/>
        <v>43529</v>
      </c>
      <c r="B850" s="54" t="str">
        <f>TWK!B793</f>
        <v>n/a</v>
      </c>
      <c r="C850" s="54" t="str">
        <f>TWK!C793</f>
        <v>n/a</v>
      </c>
      <c r="D850" s="54">
        <f>TWK!D793</f>
        <v>525</v>
      </c>
      <c r="E850" s="54">
        <f>TWK!E793</f>
        <v>400</v>
      </c>
      <c r="F850" s="54" t="str">
        <f>TWK!F793</f>
        <v>n/a</v>
      </c>
      <c r="G850" s="54" t="str">
        <f>TWK!G793</f>
        <v>n/a</v>
      </c>
      <c r="H850" s="54">
        <f>TWK!H793</f>
        <v>375</v>
      </c>
      <c r="I850" s="54" t="e">
        <f>TWK!#REF!</f>
        <v>#REF!</v>
      </c>
      <c r="K850" s="54" t="str">
        <f t="shared" ref="K850:R850" si="3421">IFERROR(AVERAGE(B847:B850),"n/a")</f>
        <v>n/a</v>
      </c>
      <c r="L850" s="54" t="str">
        <f t="shared" si="3421"/>
        <v>n/a</v>
      </c>
      <c r="M850" s="54">
        <f t="shared" si="3421"/>
        <v>546.875</v>
      </c>
      <c r="N850" s="54">
        <f t="shared" si="3421"/>
        <v>434.375</v>
      </c>
      <c r="O850" s="54">
        <f t="shared" si="3421"/>
        <v>508.75</v>
      </c>
      <c r="P850" s="54">
        <f t="shared" si="3421"/>
        <v>514.58333333333337</v>
      </c>
      <c r="Q850" s="54">
        <f t="shared" si="3421"/>
        <v>400.08333333333331</v>
      </c>
      <c r="R850" s="54" t="str">
        <f t="shared" si="3421"/>
        <v>n/a</v>
      </c>
      <c r="T850" s="54" t="str">
        <f t="shared" ref="T850:Z850" si="3422">IFERROR((K694+K746+K798)/3,"n/a")</f>
        <v>n/a</v>
      </c>
      <c r="U850" s="54">
        <f t="shared" si="3422"/>
        <v>346.38888888888891</v>
      </c>
      <c r="V850" s="54">
        <f t="shared" si="3422"/>
        <v>317.03472222222223</v>
      </c>
      <c r="W850" s="54">
        <f t="shared" si="3422"/>
        <v>230.66666666666666</v>
      </c>
      <c r="X850" s="54">
        <f t="shared" si="3422"/>
        <v>252.08333333333334</v>
      </c>
      <c r="Y850" s="54">
        <f t="shared" si="3422"/>
        <v>253.75</v>
      </c>
      <c r="Z850" s="54">
        <f t="shared" si="3422"/>
        <v>198.54861111111109</v>
      </c>
      <c r="AA850" s="54" t="e">
        <f t="shared" ref="AA850" si="3423">(R694+R746+R798)/3</f>
        <v>#VALUE!</v>
      </c>
      <c r="AC850" s="74">
        <f>+AF850-'Figure 10 data'!I1062</f>
        <v>0</v>
      </c>
      <c r="AD850" s="54" t="str">
        <f t="shared" si="3227"/>
        <v>n/a</v>
      </c>
      <c r="AE850" s="54" t="str">
        <f t="shared" si="3184"/>
        <v>n/a</v>
      </c>
      <c r="AF850" s="54">
        <f t="shared" si="3149"/>
        <v>65.597003482794108</v>
      </c>
      <c r="AG850" s="54">
        <f t="shared" si="3150"/>
        <v>73.410404624277461</v>
      </c>
      <c r="AH850" s="54" t="str">
        <f t="shared" si="3151"/>
        <v>n/a</v>
      </c>
      <c r="AI850" s="54" t="str">
        <f t="shared" si="3152"/>
        <v>n/a</v>
      </c>
      <c r="AJ850" s="54">
        <f t="shared" si="3153"/>
        <v>88.870623622818385</v>
      </c>
      <c r="AK850" s="54" t="e">
        <f t="shared" ref="AK850" si="3424">(I850/AA850-1)*100</f>
        <v>#REF!</v>
      </c>
      <c r="AM850" s="74">
        <f>AP850-'Figure 10 data'!H1062</f>
        <v>0</v>
      </c>
      <c r="AN850" s="54" t="str">
        <f t="shared" si="3207"/>
        <v>n/a</v>
      </c>
      <c r="AO850" s="54" t="str">
        <f t="shared" si="3186"/>
        <v>n/a</v>
      </c>
      <c r="AP850" s="54">
        <f t="shared" si="3120"/>
        <v>10.681658468025311</v>
      </c>
      <c r="AQ850" s="54">
        <f t="shared" si="3121"/>
        <v>2.8277634961439535</v>
      </c>
      <c r="AR850" s="54" t="str">
        <f t="shared" si="3127"/>
        <v>n/a</v>
      </c>
      <c r="AS850" s="54" t="str">
        <f t="shared" si="3128"/>
        <v>n/a</v>
      </c>
      <c r="AT850" s="54">
        <f t="shared" si="3129"/>
        <v>14.562118126272928</v>
      </c>
      <c r="AU850" s="54" t="e">
        <f t="shared" ref="AU850" si="3425">(I850/I798-1)*100</f>
        <v>#REF!</v>
      </c>
    </row>
    <row r="851" spans="1:47" x14ac:dyDescent="0.25">
      <c r="A851" s="12">
        <f t="shared" si="3300"/>
        <v>43536</v>
      </c>
      <c r="B851" s="54" t="str">
        <f>TWK!B794</f>
        <v>n/a</v>
      </c>
      <c r="C851" s="54" t="str">
        <f>TWK!C794</f>
        <v>n/a</v>
      </c>
      <c r="D851" s="54">
        <f>TWK!D794</f>
        <v>495</v>
      </c>
      <c r="E851" s="54">
        <f>TWK!E794</f>
        <v>400</v>
      </c>
      <c r="F851" s="54">
        <f>TWK!F794</f>
        <v>512.5</v>
      </c>
      <c r="G851" s="54">
        <f>TWK!G794</f>
        <v>512.5</v>
      </c>
      <c r="H851" s="54">
        <f>TWK!H794</f>
        <v>360</v>
      </c>
      <c r="I851" s="54" t="e">
        <f>TWK!#REF!</f>
        <v>#REF!</v>
      </c>
      <c r="K851" s="54" t="str">
        <f t="shared" ref="K851:R851" si="3426">IFERROR(AVERAGE(B848:B851),"n/a")</f>
        <v>n/a</v>
      </c>
      <c r="L851" s="54" t="str">
        <f t="shared" si="3426"/>
        <v>n/a</v>
      </c>
      <c r="M851" s="54">
        <f t="shared" si="3426"/>
        <v>536.25</v>
      </c>
      <c r="N851" s="54">
        <f t="shared" si="3426"/>
        <v>425</v>
      </c>
      <c r="O851" s="54">
        <f t="shared" si="3426"/>
        <v>496.25</v>
      </c>
      <c r="P851" s="54">
        <f t="shared" si="3426"/>
        <v>502.08333333333337</v>
      </c>
      <c r="Q851" s="54">
        <f t="shared" si="3426"/>
        <v>390.08333333333331</v>
      </c>
      <c r="R851" s="54" t="str">
        <f t="shared" si="3426"/>
        <v>n/a</v>
      </c>
      <c r="T851" s="54" t="str">
        <f t="shared" ref="T851:Z851" si="3427">IFERROR((K695+K747+K799)/3,"n/a")</f>
        <v>n/a</v>
      </c>
      <c r="U851" s="54">
        <f t="shared" si="3427"/>
        <v>362.08333333333331</v>
      </c>
      <c r="V851" s="54">
        <f t="shared" si="3427"/>
        <v>330.92361111111109</v>
      </c>
      <c r="W851" s="54">
        <f t="shared" si="3427"/>
        <v>244.69444444444443</v>
      </c>
      <c r="X851" s="54">
        <f t="shared" si="3427"/>
        <v>280.83333333333331</v>
      </c>
      <c r="Y851" s="54">
        <f t="shared" si="3427"/>
        <v>282.5</v>
      </c>
      <c r="Z851" s="54">
        <f t="shared" si="3427"/>
        <v>211.77777777777774</v>
      </c>
      <c r="AA851" s="54" t="e">
        <f t="shared" ref="AA851" si="3428">(R695+R747+R799)/3</f>
        <v>#VALUE!</v>
      </c>
      <c r="AC851" s="74">
        <f>+AF851-'Figure 10 data'!I1063</f>
        <v>0</v>
      </c>
      <c r="AD851" s="54" t="str">
        <f t="shared" si="3227"/>
        <v>n/a</v>
      </c>
      <c r="AE851" s="54" t="str">
        <f t="shared" si="3184"/>
        <v>n/a</v>
      </c>
      <c r="AF851" s="54">
        <f t="shared" si="3149"/>
        <v>49.581348498520562</v>
      </c>
      <c r="AG851" s="54">
        <f t="shared" si="3150"/>
        <v>63.469179248495863</v>
      </c>
      <c r="AH851" s="54">
        <f t="shared" si="3151"/>
        <v>82.492581602373889</v>
      </c>
      <c r="AI851" s="54">
        <f t="shared" si="3152"/>
        <v>81.415929203539818</v>
      </c>
      <c r="AJ851" s="54">
        <f t="shared" si="3153"/>
        <v>69.98950682056666</v>
      </c>
      <c r="AK851" s="54" t="e">
        <f t="shared" ref="AK851" si="3429">(I851/AA851-1)*100</f>
        <v>#REF!</v>
      </c>
      <c r="AM851" s="74">
        <f>AP851-'Figure 10 data'!H1063</f>
        <v>0</v>
      </c>
      <c r="AN851" s="54" t="str">
        <f t="shared" si="3207"/>
        <v>n/a</v>
      </c>
      <c r="AO851" s="54" t="str">
        <f t="shared" si="3186"/>
        <v>n/a</v>
      </c>
      <c r="AP851" s="54">
        <f t="shared" si="3120"/>
        <v>-13.157894736842103</v>
      </c>
      <c r="AQ851" s="54">
        <f t="shared" si="3121"/>
        <v>-12.72727272727272</v>
      </c>
      <c r="AR851" s="54">
        <f t="shared" si="3127"/>
        <v>5.1282051282051322</v>
      </c>
      <c r="AS851" s="54">
        <f t="shared" si="3128"/>
        <v>5.1282051282051322</v>
      </c>
      <c r="AT851" s="54">
        <f t="shared" si="3129"/>
        <v>-8.8607594936708889</v>
      </c>
      <c r="AU851" s="54" t="e">
        <f t="shared" ref="AU851" si="3430">(I851/I799-1)*100</f>
        <v>#REF!</v>
      </c>
    </row>
    <row r="852" spans="1:47" x14ac:dyDescent="0.25">
      <c r="A852" s="12">
        <f t="shared" si="3300"/>
        <v>43543</v>
      </c>
      <c r="B852" s="54" t="str">
        <f>TWK!B795</f>
        <v>n/a</v>
      </c>
      <c r="C852" s="54" t="str">
        <f>TWK!C795</f>
        <v>n/a</v>
      </c>
      <c r="D852" s="54">
        <f>TWK!D795</f>
        <v>470</v>
      </c>
      <c r="E852" s="54">
        <f>TWK!E795</f>
        <v>370</v>
      </c>
      <c r="F852" s="54">
        <f>TWK!F795</f>
        <v>450</v>
      </c>
      <c r="G852" s="54">
        <f>TWK!G795</f>
        <v>450</v>
      </c>
      <c r="H852" s="54">
        <f>TWK!H795</f>
        <v>362.5</v>
      </c>
      <c r="I852" s="54" t="e">
        <f>TWK!#REF!</f>
        <v>#REF!</v>
      </c>
      <c r="K852" s="54" t="str">
        <f t="shared" ref="K852:R852" si="3431">IFERROR(AVERAGE(B849:B852),"n/a")</f>
        <v>n/a</v>
      </c>
      <c r="L852" s="54" t="str">
        <f t="shared" si="3431"/>
        <v>n/a</v>
      </c>
      <c r="M852" s="54">
        <f t="shared" si="3431"/>
        <v>522.5</v>
      </c>
      <c r="N852" s="54">
        <f t="shared" si="3431"/>
        <v>407.08333333333331</v>
      </c>
      <c r="O852" s="54">
        <f t="shared" si="3431"/>
        <v>481.25</v>
      </c>
      <c r="P852" s="54">
        <f t="shared" si="3431"/>
        <v>481.25</v>
      </c>
      <c r="Q852" s="54">
        <f t="shared" si="3431"/>
        <v>378.625</v>
      </c>
      <c r="R852" s="54" t="str">
        <f t="shared" si="3431"/>
        <v>n/a</v>
      </c>
      <c r="T852" s="54" t="str">
        <f t="shared" ref="T852:Z852" si="3432">IFERROR((K696+K748+K800)/3,"n/a")</f>
        <v>n/a</v>
      </c>
      <c r="U852" s="54">
        <f t="shared" si="3432"/>
        <v>353.27777777777777</v>
      </c>
      <c r="V852" s="54">
        <f t="shared" si="3432"/>
        <v>336.3819444444444</v>
      </c>
      <c r="W852" s="54">
        <f t="shared" si="3432"/>
        <v>249.94444444444443</v>
      </c>
      <c r="X852" s="54">
        <f t="shared" si="3432"/>
        <v>301.20833333333331</v>
      </c>
      <c r="Y852" s="54">
        <f t="shared" si="3432"/>
        <v>300.375</v>
      </c>
      <c r="Z852" s="54">
        <f t="shared" si="3432"/>
        <v>220.69444444444443</v>
      </c>
      <c r="AA852" s="54" t="e">
        <f t="shared" ref="AA852" si="3433">(R696+R748+R800)/3</f>
        <v>#VALUE!</v>
      </c>
      <c r="AC852" s="74">
        <f>+AF852-'Figure 10 data'!I1064</f>
        <v>0</v>
      </c>
      <c r="AD852" s="54" t="str">
        <f t="shared" si="3227"/>
        <v>n/a</v>
      </c>
      <c r="AE852" s="54" t="str">
        <f t="shared" si="3184"/>
        <v>n/a</v>
      </c>
      <c r="AF852" s="54">
        <f t="shared" si="3149"/>
        <v>39.722124734201799</v>
      </c>
      <c r="AG852" s="54">
        <f t="shared" si="3150"/>
        <v>48.032896199155381</v>
      </c>
      <c r="AH852" s="54">
        <f t="shared" si="3151"/>
        <v>49.398257020334782</v>
      </c>
      <c r="AI852" s="54">
        <f t="shared" si="3152"/>
        <v>49.812734082397014</v>
      </c>
      <c r="AJ852" s="54">
        <f t="shared" si="3153"/>
        <v>64.254247954688509</v>
      </c>
      <c r="AK852" s="54" t="e">
        <f t="shared" ref="AK852" si="3434">(I852/AA852-1)*100</f>
        <v>#REF!</v>
      </c>
      <c r="AM852" s="74">
        <f>AP852-'Figure 10 data'!H1064</f>
        <v>0</v>
      </c>
      <c r="AN852" s="54" t="str">
        <f t="shared" si="3207"/>
        <v>n/a</v>
      </c>
      <c r="AO852" s="54" t="str">
        <f t="shared" si="3186"/>
        <v>n/a</v>
      </c>
      <c r="AP852" s="54">
        <f t="shared" si="3120"/>
        <v>-1.0526315789473717</v>
      </c>
      <c r="AQ852" s="54">
        <f t="shared" si="3121"/>
        <v>5.7142857142857162</v>
      </c>
      <c r="AR852" s="54">
        <f t="shared" si="3127"/>
        <v>2.857142857142847</v>
      </c>
      <c r="AS852" s="54">
        <f t="shared" si="3128"/>
        <v>2.857142857142847</v>
      </c>
      <c r="AT852" s="54">
        <f t="shared" si="3129"/>
        <v>9.0225563909774422</v>
      </c>
      <c r="AU852" s="54" t="e">
        <f t="shared" ref="AU852" si="3435">(I852/I800-1)*100</f>
        <v>#REF!</v>
      </c>
    </row>
    <row r="853" spans="1:47" x14ac:dyDescent="0.25">
      <c r="A853" s="12">
        <f t="shared" si="3300"/>
        <v>43550</v>
      </c>
      <c r="B853" s="54" t="str">
        <f>TWK!B796</f>
        <v>n/a</v>
      </c>
      <c r="C853" s="54" t="str">
        <f>TWK!C796</f>
        <v>n/a</v>
      </c>
      <c r="D853" s="54">
        <f>TWK!D796</f>
        <v>525</v>
      </c>
      <c r="E853" s="54">
        <f>TWK!E796</f>
        <v>456.66666666666669</v>
      </c>
      <c r="F853" s="54">
        <f>TWK!F796</f>
        <v>491.66666666666669</v>
      </c>
      <c r="G853" s="54">
        <f>TWK!G796</f>
        <v>491.66666666666669</v>
      </c>
      <c r="H853" s="54">
        <f>TWK!H796</f>
        <v>433.33333333333331</v>
      </c>
      <c r="I853" s="54" t="e">
        <f>TWK!#REF!</f>
        <v>#REF!</v>
      </c>
      <c r="K853" s="54" t="str">
        <f t="shared" ref="K853:R853" si="3436">IFERROR(AVERAGE(B850:B853),"n/a")</f>
        <v>n/a</v>
      </c>
      <c r="L853" s="54" t="str">
        <f t="shared" si="3436"/>
        <v>n/a</v>
      </c>
      <c r="M853" s="54">
        <f t="shared" si="3436"/>
        <v>503.75</v>
      </c>
      <c r="N853" s="54">
        <f t="shared" si="3436"/>
        <v>406.66666666666669</v>
      </c>
      <c r="O853" s="54">
        <f t="shared" si="3436"/>
        <v>484.72222222222223</v>
      </c>
      <c r="P853" s="54">
        <f t="shared" si="3436"/>
        <v>484.72222222222223</v>
      </c>
      <c r="Q853" s="54">
        <f t="shared" si="3436"/>
        <v>382.70833333333331</v>
      </c>
      <c r="R853" s="54" t="str">
        <f t="shared" si="3436"/>
        <v>n/a</v>
      </c>
      <c r="T853" s="54" t="str">
        <f t="shared" ref="T853:Z853" si="3437">IFERROR((K697+K749+K801)/3,"n/a")</f>
        <v>n/a</v>
      </c>
      <c r="U853" s="54">
        <f t="shared" si="3437"/>
        <v>350.58333333333331</v>
      </c>
      <c r="V853" s="54">
        <f t="shared" si="3437"/>
        <v>344.29861111111109</v>
      </c>
      <c r="W853" s="54">
        <f t="shared" si="3437"/>
        <v>258.98611111111109</v>
      </c>
      <c r="X853" s="54">
        <f t="shared" si="3437"/>
        <v>305.09722222222223</v>
      </c>
      <c r="Y853" s="54">
        <f t="shared" si="3437"/>
        <v>304.26388888888891</v>
      </c>
      <c r="Z853" s="54">
        <f t="shared" si="3437"/>
        <v>233.69444444444443</v>
      </c>
      <c r="AA853" s="54" t="e">
        <f t="shared" ref="AA853" si="3438">(R697+R749+R801)/3</f>
        <v>#VALUE!</v>
      </c>
      <c r="AC853" s="74">
        <f>+AF853-'Figure 10 data'!I1065</f>
        <v>0</v>
      </c>
      <c r="AD853" s="54" t="str">
        <f t="shared" si="3227"/>
        <v>n/a</v>
      </c>
      <c r="AE853" s="54" t="str">
        <f t="shared" si="3184"/>
        <v>n/a</v>
      </c>
      <c r="AF853" s="54">
        <f t="shared" si="3149"/>
        <v>52.483914560600262</v>
      </c>
      <c r="AG853" s="54">
        <f t="shared" si="3150"/>
        <v>76.328631951520379</v>
      </c>
      <c r="AH853" s="54">
        <f t="shared" si="3151"/>
        <v>61.150817134793115</v>
      </c>
      <c r="AI853" s="54">
        <f t="shared" si="3152"/>
        <v>61.592185146300274</v>
      </c>
      <c r="AJ853" s="54">
        <f t="shared" si="3153"/>
        <v>85.427314869844295</v>
      </c>
      <c r="AK853" s="54" t="e">
        <f t="shared" ref="AK853" si="3439">(I853/AA853-1)*100</f>
        <v>#REF!</v>
      </c>
      <c r="AM853" s="74">
        <f>AP853-'Figure 10 data'!H1065</f>
        <v>0</v>
      </c>
      <c r="AN853" s="54" t="str">
        <f t="shared" si="3207"/>
        <v>n/a</v>
      </c>
      <c r="AO853" s="54" t="str">
        <f t="shared" si="3186"/>
        <v>n/a</v>
      </c>
      <c r="AP853" s="54">
        <f t="shared" ref="AP853:AP910" si="3440">IFERROR((D853/D801-1)*100,"n/a")</f>
        <v>7.6923076923076872</v>
      </c>
      <c r="AQ853" s="54">
        <f t="shared" ref="AQ853:AQ910" si="3441">IFERROR((E853/E801-1)*100,"n/a")</f>
        <v>18.614718614718619</v>
      </c>
      <c r="AR853" s="54">
        <f t="shared" si="3127"/>
        <v>-4.0650406504065035</v>
      </c>
      <c r="AS853" s="54">
        <f t="shared" si="3128"/>
        <v>-4.0650406504065035</v>
      </c>
      <c r="AT853" s="54">
        <f t="shared" si="3129"/>
        <v>11.827956989247301</v>
      </c>
      <c r="AU853" s="54" t="e">
        <f t="shared" ref="AU853" si="3442">(I853/I801-1)*100</f>
        <v>#REF!</v>
      </c>
    </row>
    <row r="854" spans="1:47" x14ac:dyDescent="0.25">
      <c r="A854" s="12">
        <f t="shared" si="3300"/>
        <v>43557</v>
      </c>
      <c r="B854" s="54" t="str">
        <f>TWK!B797</f>
        <v>n/a</v>
      </c>
      <c r="C854" s="54" t="str">
        <f>TWK!C797</f>
        <v>n/a</v>
      </c>
      <c r="D854" s="54">
        <f>TWK!D797</f>
        <v>450</v>
      </c>
      <c r="E854" s="54">
        <f>TWK!E797</f>
        <v>350</v>
      </c>
      <c r="F854" s="54">
        <f>TWK!F797</f>
        <v>413.33333333333331</v>
      </c>
      <c r="G854" s="54">
        <f>TWK!G797</f>
        <v>421.66666666666669</v>
      </c>
      <c r="H854" s="54">
        <f>TWK!H797</f>
        <v>348.33333333333331</v>
      </c>
      <c r="I854" s="54" t="e">
        <f>TWK!#REF!</f>
        <v>#REF!</v>
      </c>
      <c r="K854" s="54" t="str">
        <f t="shared" ref="K854:R854" si="3443">IFERROR(AVERAGE(B851:B854),"n/a")</f>
        <v>n/a</v>
      </c>
      <c r="L854" s="54" t="str">
        <f t="shared" si="3443"/>
        <v>n/a</v>
      </c>
      <c r="M854" s="54">
        <f t="shared" si="3443"/>
        <v>485</v>
      </c>
      <c r="N854" s="54">
        <f t="shared" si="3443"/>
        <v>394.16666666666669</v>
      </c>
      <c r="O854" s="54">
        <f t="shared" si="3443"/>
        <v>466.875</v>
      </c>
      <c r="P854" s="54">
        <f t="shared" si="3443"/>
        <v>468.95833333333337</v>
      </c>
      <c r="Q854" s="54">
        <f t="shared" si="3443"/>
        <v>376.04166666666663</v>
      </c>
      <c r="R854" s="54" t="str">
        <f t="shared" si="3443"/>
        <v>n/a</v>
      </c>
      <c r="T854" s="54" t="str">
        <f t="shared" ref="T854:Z854" si="3444">IFERROR((K698+K750+K802)/3,"n/a")</f>
        <v>n/a</v>
      </c>
      <c r="U854" s="54">
        <f t="shared" si="3444"/>
        <v>357.73611111111114</v>
      </c>
      <c r="V854" s="54">
        <f t="shared" si="3444"/>
        <v>351.56944444444451</v>
      </c>
      <c r="W854" s="54">
        <f t="shared" si="3444"/>
        <v>269.6944444444444</v>
      </c>
      <c r="X854" s="54">
        <f t="shared" si="3444"/>
        <v>305.79166666666669</v>
      </c>
      <c r="Y854" s="54">
        <f t="shared" si="3444"/>
        <v>304.95833333333331</v>
      </c>
      <c r="Z854" s="54">
        <f t="shared" si="3444"/>
        <v>242.25</v>
      </c>
      <c r="AA854" s="54" t="e">
        <f t="shared" ref="AA854" si="3445">(R698+R750+R802)/3</f>
        <v>#VALUE!</v>
      </c>
      <c r="AC854" s="74">
        <f>+AF854-'Figure 10 data'!I1066</f>
        <v>0</v>
      </c>
      <c r="AD854" s="54" t="str">
        <f t="shared" si="3227"/>
        <v>n/a</v>
      </c>
      <c r="AE854" s="54" t="str">
        <f t="shared" si="3184"/>
        <v>n/a</v>
      </c>
      <c r="AF854" s="54">
        <f t="shared" si="3149"/>
        <v>27.997471654880869</v>
      </c>
      <c r="AG854" s="54">
        <f t="shared" si="3150"/>
        <v>29.776496034607081</v>
      </c>
      <c r="AH854" s="54">
        <f t="shared" si="3151"/>
        <v>35.168279057092235</v>
      </c>
      <c r="AI854" s="54">
        <f t="shared" si="3152"/>
        <v>38.270255499385186</v>
      </c>
      <c r="AJ854" s="54">
        <f t="shared" si="3153"/>
        <v>43.790849673202615</v>
      </c>
      <c r="AK854" s="54" t="e">
        <f t="shared" ref="AK854" si="3446">(I854/AA854-1)*100</f>
        <v>#REF!</v>
      </c>
      <c r="AM854" s="74">
        <f>AP854-'Figure 10 data'!H1066</f>
        <v>0</v>
      </c>
      <c r="AN854" s="54" t="str">
        <f t="shared" si="3207"/>
        <v>n/a</v>
      </c>
      <c r="AO854" s="54" t="str">
        <f t="shared" si="3186"/>
        <v>n/a</v>
      </c>
      <c r="AP854" s="54">
        <f t="shared" si="3440"/>
        <v>-19.402985074626866</v>
      </c>
      <c r="AQ854" s="54">
        <f t="shared" si="3441"/>
        <v>-29.292929292929294</v>
      </c>
      <c r="AR854" s="54">
        <f t="shared" ref="AR854:AR917" si="3447">IFERROR((F854/F802-1)*100,"n/a")</f>
        <v>-21.269841269841272</v>
      </c>
      <c r="AS854" s="54">
        <f t="shared" ref="AS854:AS917" si="3448">IFERROR((G854/G802-1)*100,"n/a")</f>
        <v>-19.68253968253968</v>
      </c>
      <c r="AT854" s="54">
        <f t="shared" ref="AT854:AT917" si="3449">IFERROR((H854/H802-1)*100,"n/a")</f>
        <v>-13.636363636363635</v>
      </c>
      <c r="AU854" s="54" t="e">
        <f t="shared" ref="AU854" si="3450">(I854/I802-1)*100</f>
        <v>#REF!</v>
      </c>
    </row>
    <row r="855" spans="1:47" x14ac:dyDescent="0.25">
      <c r="A855" s="12">
        <f t="shared" si="3300"/>
        <v>43564</v>
      </c>
      <c r="B855" s="54" t="str">
        <f>TWK!B798</f>
        <v>n/a</v>
      </c>
      <c r="C855" s="54" t="str">
        <f>TWK!C798</f>
        <v>n/a</v>
      </c>
      <c r="D855" s="54">
        <f>TWK!D798</f>
        <v>403.33333333333331</v>
      </c>
      <c r="E855" s="54">
        <f>TWK!E798</f>
        <v>305</v>
      </c>
      <c r="F855" s="54">
        <f>TWK!F798</f>
        <v>375</v>
      </c>
      <c r="G855" s="54">
        <f>TWK!G798</f>
        <v>383.33333333333331</v>
      </c>
      <c r="H855" s="54">
        <f>TWK!H798</f>
        <v>291.66666666666669</v>
      </c>
      <c r="I855" s="54" t="e">
        <f>TWK!#REF!</f>
        <v>#REF!</v>
      </c>
      <c r="K855" s="54" t="str">
        <f t="shared" ref="K855:R855" si="3451">IFERROR(AVERAGE(B852:B855),"n/a")</f>
        <v>n/a</v>
      </c>
      <c r="L855" s="54" t="str">
        <f t="shared" si="3451"/>
        <v>n/a</v>
      </c>
      <c r="M855" s="54">
        <f t="shared" si="3451"/>
        <v>462.08333333333331</v>
      </c>
      <c r="N855" s="54">
        <f t="shared" si="3451"/>
        <v>370.41666666666669</v>
      </c>
      <c r="O855" s="54">
        <f t="shared" si="3451"/>
        <v>432.5</v>
      </c>
      <c r="P855" s="54">
        <f t="shared" si="3451"/>
        <v>436.66666666666669</v>
      </c>
      <c r="Q855" s="54">
        <f t="shared" si="3451"/>
        <v>358.95833333333331</v>
      </c>
      <c r="R855" s="54" t="str">
        <f t="shared" si="3451"/>
        <v>n/a</v>
      </c>
      <c r="T855" s="54">
        <f t="shared" ref="T855:Z855" si="3452">IFERROR((K699+K751+K803)/3,"n/a")</f>
        <v>410.23611111111114</v>
      </c>
      <c r="U855" s="54">
        <f t="shared" si="3452"/>
        <v>357.11111111111114</v>
      </c>
      <c r="V855" s="54">
        <f t="shared" si="3452"/>
        <v>351.5</v>
      </c>
      <c r="W855" s="54">
        <f t="shared" si="3452"/>
        <v>272.26388888888891</v>
      </c>
      <c r="X855" s="54">
        <f t="shared" si="3452"/>
        <v>304.81944444444446</v>
      </c>
      <c r="Y855" s="54">
        <f t="shared" si="3452"/>
        <v>306.06944444444446</v>
      </c>
      <c r="Z855" s="54">
        <f t="shared" si="3452"/>
        <v>247.94444444444443</v>
      </c>
      <c r="AA855" s="54" t="e">
        <f t="shared" ref="AA855" si="3453">(R699+R751+R803)/3</f>
        <v>#VALUE!</v>
      </c>
      <c r="AC855" s="74">
        <f>+AF855-'Figure 10 data'!I1067</f>
        <v>0</v>
      </c>
      <c r="AD855" s="54" t="str">
        <f t="shared" si="3227"/>
        <v>n/a</v>
      </c>
      <c r="AE855" s="54" t="str">
        <f t="shared" si="3184"/>
        <v>n/a</v>
      </c>
      <c r="AF855" s="54">
        <f t="shared" si="3149"/>
        <v>14.746325272641059</v>
      </c>
      <c r="AG855" s="54">
        <f t="shared" si="3150"/>
        <v>12.023669846452067</v>
      </c>
      <c r="AH855" s="54">
        <f t="shared" si="3151"/>
        <v>23.023647878981169</v>
      </c>
      <c r="AI855" s="54">
        <f t="shared" si="3152"/>
        <v>25.24390797295457</v>
      </c>
      <c r="AJ855" s="54">
        <f t="shared" si="3153"/>
        <v>17.633878557024431</v>
      </c>
      <c r="AK855" s="54" t="e">
        <f t="shared" ref="AK855" si="3454">(I855/AA855-1)*100</f>
        <v>#REF!</v>
      </c>
      <c r="AM855" s="74">
        <f>AP855-'Figure 10 data'!H1067</f>
        <v>0</v>
      </c>
      <c r="AN855" s="54" t="str">
        <f t="shared" si="3207"/>
        <v>n/a</v>
      </c>
      <c r="AO855" s="54" t="str">
        <f t="shared" si="3186"/>
        <v>n/a</v>
      </c>
      <c r="AP855" s="54">
        <f t="shared" si="3440"/>
        <v>-31.83098591549296</v>
      </c>
      <c r="AQ855" s="54">
        <f t="shared" si="3441"/>
        <v>-37.966101694915253</v>
      </c>
      <c r="AR855" s="54">
        <f t="shared" si="3447"/>
        <v>-29.6875</v>
      </c>
      <c r="AS855" s="54">
        <f t="shared" si="3448"/>
        <v>-31.343283582089565</v>
      </c>
      <c r="AT855" s="54">
        <f t="shared" si="3449"/>
        <v>-36.363636363636353</v>
      </c>
      <c r="AU855" s="54" t="e">
        <f t="shared" ref="AU855" si="3455">(I855/I803-1)*100</f>
        <v>#REF!</v>
      </c>
    </row>
    <row r="856" spans="1:47" x14ac:dyDescent="0.25">
      <c r="A856" s="12">
        <f t="shared" si="3300"/>
        <v>43571</v>
      </c>
      <c r="B856" s="54" t="str">
        <f>TWK!B799</f>
        <v>n/a</v>
      </c>
      <c r="C856" s="54" t="str">
        <f>TWK!C799</f>
        <v>n/a</v>
      </c>
      <c r="D856" s="54">
        <f>TWK!D799</f>
        <v>380</v>
      </c>
      <c r="E856" s="54">
        <f>TWK!E799</f>
        <v>282.5</v>
      </c>
      <c r="F856" s="54">
        <f>TWK!F799</f>
        <v>317.5</v>
      </c>
      <c r="G856" s="54">
        <f>TWK!G799</f>
        <v>320</v>
      </c>
      <c r="H856" s="54">
        <f>TWK!H799</f>
        <v>275</v>
      </c>
      <c r="I856" s="54" t="e">
        <f>TWK!#REF!</f>
        <v>#REF!</v>
      </c>
      <c r="K856" s="54" t="str">
        <f t="shared" ref="K856:R856" si="3456">IFERROR(AVERAGE(B853:B856),"n/a")</f>
        <v>n/a</v>
      </c>
      <c r="L856" s="54" t="str">
        <f t="shared" si="3456"/>
        <v>n/a</v>
      </c>
      <c r="M856" s="54">
        <f t="shared" si="3456"/>
        <v>439.58333333333331</v>
      </c>
      <c r="N856" s="54">
        <f t="shared" si="3456"/>
        <v>348.54166666666669</v>
      </c>
      <c r="O856" s="54">
        <f t="shared" si="3456"/>
        <v>399.375</v>
      </c>
      <c r="P856" s="54">
        <f t="shared" si="3456"/>
        <v>404.16666666666669</v>
      </c>
      <c r="Q856" s="54">
        <f t="shared" si="3456"/>
        <v>337.08333333333331</v>
      </c>
      <c r="R856" s="54" t="str">
        <f t="shared" si="3456"/>
        <v>n/a</v>
      </c>
      <c r="T856" s="54">
        <f t="shared" ref="T856:Z856" si="3457">IFERROR((K700+K752+K804)/3,"n/a")</f>
        <v>424.72222222222223</v>
      </c>
      <c r="U856" s="54">
        <f t="shared" si="3457"/>
        <v>373.26388888888891</v>
      </c>
      <c r="V856" s="54">
        <f t="shared" si="3457"/>
        <v>367.08333333333331</v>
      </c>
      <c r="W856" s="54">
        <f t="shared" si="3457"/>
        <v>288.33333333333331</v>
      </c>
      <c r="X856" s="54">
        <f t="shared" si="3457"/>
        <v>312.4305555555556</v>
      </c>
      <c r="Y856" s="54">
        <f t="shared" si="3457"/>
        <v>314.51388888888891</v>
      </c>
      <c r="Z856" s="54">
        <f t="shared" si="3457"/>
        <v>260.47222222222217</v>
      </c>
      <c r="AA856" s="54" t="e">
        <f t="shared" ref="AA856" si="3458">(R700+R752+R804)/3</f>
        <v>#VALUE!</v>
      </c>
      <c r="AC856" s="74">
        <f>+AF856-'Figure 10 data'!I1068</f>
        <v>0</v>
      </c>
      <c r="AD856" s="54" t="str">
        <f t="shared" si="3227"/>
        <v>n/a</v>
      </c>
      <c r="AE856" s="54" t="str">
        <f t="shared" si="3184"/>
        <v>n/a</v>
      </c>
      <c r="AF856" s="54">
        <f t="shared" si="3149"/>
        <v>3.518728717366626</v>
      </c>
      <c r="AG856" s="54">
        <f t="shared" si="3150"/>
        <v>-2.0231213872832332</v>
      </c>
      <c r="AH856" s="54">
        <f t="shared" si="3151"/>
        <v>1.6225827961769079</v>
      </c>
      <c r="AI856" s="54">
        <f t="shared" si="3152"/>
        <v>1.7443144181938486</v>
      </c>
      <c r="AJ856" s="54">
        <f t="shared" si="3153"/>
        <v>5.5774768049482892</v>
      </c>
      <c r="AK856" s="54" t="e">
        <f t="shared" ref="AK856" si="3459">(I856/AA856-1)*100</f>
        <v>#REF!</v>
      </c>
      <c r="AM856" s="74">
        <f>AP856-'Figure 10 data'!H1068</f>
        <v>0</v>
      </c>
      <c r="AN856" s="54" t="str">
        <f t="shared" si="3207"/>
        <v>n/a</v>
      </c>
      <c r="AO856" s="54" t="str">
        <f t="shared" si="3186"/>
        <v>n/a</v>
      </c>
      <c r="AP856" s="54">
        <f t="shared" si="3440"/>
        <v>-41.085271317829452</v>
      </c>
      <c r="AQ856" s="54">
        <f t="shared" si="3441"/>
        <v>-47.03125</v>
      </c>
      <c r="AR856" s="54">
        <f t="shared" si="3447"/>
        <v>-45.571428571428577</v>
      </c>
      <c r="AS856" s="54">
        <f t="shared" si="3448"/>
        <v>-45.142857142857153</v>
      </c>
      <c r="AT856" s="54">
        <f t="shared" si="3449"/>
        <v>-41.901408450704224</v>
      </c>
      <c r="AU856" s="54" t="e">
        <f t="shared" ref="AU856" si="3460">(I856/I804-1)*100</f>
        <v>#REF!</v>
      </c>
    </row>
    <row r="857" spans="1:47" x14ac:dyDescent="0.25">
      <c r="A857" s="12">
        <f t="shared" si="3300"/>
        <v>43578</v>
      </c>
      <c r="B857" s="54" t="str">
        <f>TWK!B800</f>
        <v>n/a</v>
      </c>
      <c r="C857" s="54" t="str">
        <f>TWK!C800</f>
        <v>n/a</v>
      </c>
      <c r="D857" s="54">
        <f>TWK!D800</f>
        <v>378.33333333333331</v>
      </c>
      <c r="E857" s="54">
        <f>TWK!E800</f>
        <v>278.33333333333331</v>
      </c>
      <c r="F857" s="54">
        <f>TWK!F800</f>
        <v>293.33333333333331</v>
      </c>
      <c r="G857" s="54">
        <f>TWK!G800</f>
        <v>293.33333333333331</v>
      </c>
      <c r="H857" s="54">
        <f>TWK!H800</f>
        <v>275</v>
      </c>
      <c r="I857" s="54" t="e">
        <f>TWK!#REF!</f>
        <v>#REF!</v>
      </c>
      <c r="K857" s="54" t="str">
        <f t="shared" ref="K857:R857" si="3461">IFERROR(AVERAGE(B854:B857),"n/a")</f>
        <v>n/a</v>
      </c>
      <c r="L857" s="54" t="str">
        <f t="shared" si="3461"/>
        <v>n/a</v>
      </c>
      <c r="M857" s="54">
        <f t="shared" si="3461"/>
        <v>402.91666666666663</v>
      </c>
      <c r="N857" s="54">
        <f t="shared" si="3461"/>
        <v>303.95833333333331</v>
      </c>
      <c r="O857" s="54">
        <f t="shared" si="3461"/>
        <v>349.79166666666663</v>
      </c>
      <c r="P857" s="54">
        <f t="shared" si="3461"/>
        <v>354.58333333333331</v>
      </c>
      <c r="Q857" s="54">
        <f t="shared" si="3461"/>
        <v>297.5</v>
      </c>
      <c r="R857" s="54" t="str">
        <f t="shared" si="3461"/>
        <v>n/a</v>
      </c>
      <c r="T857" s="54">
        <f t="shared" ref="T857:Z857" si="3462">IFERROR((K701+K753+K805)/3,"n/a")</f>
        <v>419.60648148148147</v>
      </c>
      <c r="U857" s="54">
        <f t="shared" si="3462"/>
        <v>375.97222222222223</v>
      </c>
      <c r="V857" s="54">
        <f t="shared" si="3462"/>
        <v>368.125</v>
      </c>
      <c r="W857" s="54">
        <f t="shared" si="3462"/>
        <v>289.375</v>
      </c>
      <c r="X857" s="54">
        <f t="shared" si="3462"/>
        <v>305.13888888888891</v>
      </c>
      <c r="Y857" s="54">
        <f t="shared" si="3462"/>
        <v>307.22222222222223</v>
      </c>
      <c r="Z857" s="54">
        <f t="shared" si="3462"/>
        <v>258.80555555555554</v>
      </c>
      <c r="AA857" s="54" t="e">
        <f t="shared" ref="AA857" si="3463">(R701+R753+R805)/3</f>
        <v>#VALUE!</v>
      </c>
      <c r="AC857" s="74">
        <f>+AF857-'Figure 10 data'!I1069</f>
        <v>0</v>
      </c>
      <c r="AD857" s="54" t="str">
        <f t="shared" si="3227"/>
        <v>n/a</v>
      </c>
      <c r="AE857" s="54" t="str">
        <f t="shared" si="3184"/>
        <v>n/a</v>
      </c>
      <c r="AF857" s="54">
        <f t="shared" si="3149"/>
        <v>2.773061686474243</v>
      </c>
      <c r="AG857" s="54">
        <f t="shared" si="3150"/>
        <v>-3.8156947444204503</v>
      </c>
      <c r="AH857" s="54">
        <f t="shared" si="3151"/>
        <v>-3.8689121529358328</v>
      </c>
      <c r="AI857" s="54">
        <f t="shared" si="3152"/>
        <v>-4.5207956600361694</v>
      </c>
      <c r="AJ857" s="54">
        <f t="shared" si="3153"/>
        <v>6.2573789846517069</v>
      </c>
      <c r="AK857" s="54" t="e">
        <f t="shared" ref="AK857" si="3464">(I857/AA857-1)*100</f>
        <v>#REF!</v>
      </c>
      <c r="AM857" s="74">
        <f>AP857-'Figure 10 data'!H1069</f>
        <v>0</v>
      </c>
      <c r="AN857" s="54" t="str">
        <f t="shared" si="3207"/>
        <v>n/a</v>
      </c>
      <c r="AO857" s="54" t="str">
        <f t="shared" si="3186"/>
        <v>n/a</v>
      </c>
      <c r="AP857" s="54">
        <f t="shared" si="3440"/>
        <v>-28.616352201257868</v>
      </c>
      <c r="AQ857" s="54">
        <f t="shared" si="3441"/>
        <v>-33.730158730158735</v>
      </c>
      <c r="AR857" s="54">
        <f t="shared" si="3447"/>
        <v>-38.245614035087726</v>
      </c>
      <c r="AS857" s="54">
        <f t="shared" si="3448"/>
        <v>-38.245614035087726</v>
      </c>
      <c r="AT857" s="54">
        <f t="shared" si="3449"/>
        <v>-26.666666666666671</v>
      </c>
      <c r="AU857" s="54" t="e">
        <f t="shared" ref="AU857" si="3465">(I857/I805-1)*100</f>
        <v>#REF!</v>
      </c>
    </row>
    <row r="858" spans="1:47" x14ac:dyDescent="0.25">
      <c r="A858" s="12">
        <f t="shared" si="3300"/>
        <v>43585</v>
      </c>
      <c r="B858" s="54" t="str">
        <f>TWK!B801</f>
        <v>n/a</v>
      </c>
      <c r="C858" s="54" t="str">
        <f>TWK!C801</f>
        <v>n/a</v>
      </c>
      <c r="D858" s="54">
        <f>TWK!D801</f>
        <v>385</v>
      </c>
      <c r="E858" s="54">
        <f>TWK!E801</f>
        <v>271.66666666666669</v>
      </c>
      <c r="F858" s="54">
        <f>TWK!F801</f>
        <v>278.33333333333331</v>
      </c>
      <c r="G858" s="54">
        <f>TWK!G801</f>
        <v>278.33333333333331</v>
      </c>
      <c r="H858" s="54">
        <f>TWK!H801</f>
        <v>261.66666666666669</v>
      </c>
      <c r="I858" s="54" t="e">
        <f>TWK!#REF!</f>
        <v>#REF!</v>
      </c>
      <c r="K858" s="54" t="str">
        <f t="shared" ref="K858:R858" si="3466">IFERROR(AVERAGE(B855:B858),"n/a")</f>
        <v>n/a</v>
      </c>
      <c r="L858" s="54" t="str">
        <f t="shared" si="3466"/>
        <v>n/a</v>
      </c>
      <c r="M858" s="54">
        <f t="shared" si="3466"/>
        <v>386.66666666666663</v>
      </c>
      <c r="N858" s="54">
        <f t="shared" si="3466"/>
        <v>284.375</v>
      </c>
      <c r="O858" s="54">
        <f t="shared" si="3466"/>
        <v>316.04166666666663</v>
      </c>
      <c r="P858" s="54">
        <f t="shared" si="3466"/>
        <v>318.74999999999994</v>
      </c>
      <c r="Q858" s="54">
        <f t="shared" si="3466"/>
        <v>275.83333333333337</v>
      </c>
      <c r="R858" s="54" t="str">
        <f t="shared" si="3466"/>
        <v>n/a</v>
      </c>
      <c r="T858" s="54">
        <f t="shared" ref="T858:Z858" si="3467">IFERROR((K702+K754+K806)/3,"n/a")</f>
        <v>419.8842592592593</v>
      </c>
      <c r="U858" s="54">
        <f t="shared" si="3467"/>
        <v>364.66666666666669</v>
      </c>
      <c r="V858" s="54">
        <f t="shared" si="3467"/>
        <v>357.43055555555549</v>
      </c>
      <c r="W858" s="54">
        <f t="shared" si="3467"/>
        <v>276.11111111111114</v>
      </c>
      <c r="X858" s="54">
        <f t="shared" si="3467"/>
        <v>291.31944444444446</v>
      </c>
      <c r="Y858" s="54">
        <f t="shared" si="3467"/>
        <v>293.40277777777777</v>
      </c>
      <c r="Z858" s="54">
        <f t="shared" si="3467"/>
        <v>253.25</v>
      </c>
      <c r="AA858" s="54" t="e">
        <f t="shared" ref="AA858" si="3468">(R702+R754+R806)/3</f>
        <v>#VALUE!</v>
      </c>
      <c r="AC858" s="74">
        <f>+AF858-'Figure 10 data'!I1070</f>
        <v>0</v>
      </c>
      <c r="AD858" s="54" t="str">
        <f t="shared" si="3227"/>
        <v>n/a</v>
      </c>
      <c r="AE858" s="54" t="str">
        <f t="shared" si="3184"/>
        <v>n/a</v>
      </c>
      <c r="AF858" s="54">
        <f t="shared" ref="AF858:AF921" si="3469">IFERROR((D858/V858-1)*100,"n/a")</f>
        <v>7.7132310083543931</v>
      </c>
      <c r="AG858" s="54">
        <f t="shared" ref="AG858:AG921" si="3470">IFERROR((E858/W858-1)*100,"na")</f>
        <v>-1.6096579476861161</v>
      </c>
      <c r="AH858" s="54">
        <f t="shared" ref="AH858:AH921" si="3471">IFERROR((F858/X858-1)*100,"n/a")</f>
        <v>-4.4576877234803414</v>
      </c>
      <c r="AI858" s="54">
        <f t="shared" ref="AI858:AI921" si="3472">IFERROR((G858/Y858-1)*100,"n/a")</f>
        <v>-5.1360946745562135</v>
      </c>
      <c r="AJ858" s="54">
        <f t="shared" ref="AJ858:AJ921" si="3473">IFERROR((H858/Z858-1)*100,"n/a")</f>
        <v>3.3234616650213988</v>
      </c>
      <c r="AK858" s="54" t="e">
        <f t="shared" ref="AK858" si="3474">(I858/AA858-1)*100</f>
        <v>#REF!</v>
      </c>
      <c r="AM858" s="74">
        <f>AP858-'Figure 10 data'!H1070</f>
        <v>0</v>
      </c>
      <c r="AN858" s="54" t="str">
        <f t="shared" si="3207"/>
        <v>n/a</v>
      </c>
      <c r="AO858" s="54" t="str">
        <f t="shared" si="3186"/>
        <v>n/a</v>
      </c>
      <c r="AP858" s="54">
        <f t="shared" si="3440"/>
        <v>-12</v>
      </c>
      <c r="AQ858" s="54">
        <f t="shared" si="3441"/>
        <v>-22.38095238095238</v>
      </c>
      <c r="AR858" s="54">
        <f t="shared" si="3447"/>
        <v>-28.936170212765965</v>
      </c>
      <c r="AS858" s="54">
        <f t="shared" si="3448"/>
        <v>-28.936170212765965</v>
      </c>
      <c r="AT858" s="54">
        <f t="shared" si="3449"/>
        <v>-22.469135802469133</v>
      </c>
      <c r="AU858" s="54" t="e">
        <f t="shared" ref="AU858" si="3475">(I858/I806-1)*100</f>
        <v>#REF!</v>
      </c>
    </row>
    <row r="859" spans="1:47" x14ac:dyDescent="0.25">
      <c r="A859" s="12">
        <f t="shared" si="3300"/>
        <v>43592</v>
      </c>
      <c r="B859" s="54" t="str">
        <f>TWK!B802</f>
        <v>n/a</v>
      </c>
      <c r="C859" s="54" t="str">
        <f>TWK!C802</f>
        <v>n/a</v>
      </c>
      <c r="D859" s="54" t="str">
        <f>TWK!D802</f>
        <v>n/a</v>
      </c>
      <c r="E859" s="54" t="str">
        <f>TWK!E802</f>
        <v>n/a</v>
      </c>
      <c r="F859" s="54">
        <f>TWK!F802</f>
        <v>375</v>
      </c>
      <c r="G859" s="54">
        <f>TWK!G802</f>
        <v>375</v>
      </c>
      <c r="H859" s="54">
        <f>TWK!H802</f>
        <v>272.5</v>
      </c>
      <c r="I859" s="54" t="e">
        <f>TWK!#REF!</f>
        <v>#REF!</v>
      </c>
      <c r="K859" s="54" t="str">
        <f t="shared" ref="K859:R859" si="3476">IFERROR(AVERAGE(B856:B859),"n/a")</f>
        <v>n/a</v>
      </c>
      <c r="L859" s="54" t="str">
        <f t="shared" si="3476"/>
        <v>n/a</v>
      </c>
      <c r="M859" s="54">
        <f t="shared" si="3476"/>
        <v>381.11111111111109</v>
      </c>
      <c r="N859" s="54">
        <f t="shared" si="3476"/>
        <v>277.5</v>
      </c>
      <c r="O859" s="54">
        <f t="shared" si="3476"/>
        <v>316.04166666666663</v>
      </c>
      <c r="P859" s="54">
        <f t="shared" si="3476"/>
        <v>316.66666666666663</v>
      </c>
      <c r="Q859" s="54">
        <f t="shared" si="3476"/>
        <v>271.04166666666669</v>
      </c>
      <c r="R859" s="54" t="str">
        <f t="shared" si="3476"/>
        <v>n/a</v>
      </c>
      <c r="T859" s="54">
        <f t="shared" ref="T859:Z859" si="3477">IFERROR((K703+K755+K807)/3,"n/a")</f>
        <v>428.61111111111109</v>
      </c>
      <c r="U859" s="54">
        <f t="shared" si="3477"/>
        <v>364.7592592592593</v>
      </c>
      <c r="V859" s="54">
        <f t="shared" si="3477"/>
        <v>350.41666666666669</v>
      </c>
      <c r="W859" s="54">
        <f t="shared" si="3477"/>
        <v>265.97222222222223</v>
      </c>
      <c r="X859" s="54">
        <f t="shared" si="3477"/>
        <v>274.375</v>
      </c>
      <c r="Y859" s="54">
        <f t="shared" si="3477"/>
        <v>274.375</v>
      </c>
      <c r="Z859" s="54">
        <f t="shared" si="3477"/>
        <v>242.34722222222226</v>
      </c>
      <c r="AA859" s="54" t="e">
        <f t="shared" ref="AA859" si="3478">(R703+R755+R807)/3</f>
        <v>#VALUE!</v>
      </c>
      <c r="AC859" s="74" t="e">
        <f>+AF859-'Figure 10 data'!I1071</f>
        <v>#VALUE!</v>
      </c>
      <c r="AD859" s="54" t="str">
        <f t="shared" si="3227"/>
        <v>n/a</v>
      </c>
      <c r="AE859" s="54" t="str">
        <f t="shared" si="3184"/>
        <v>n/a</v>
      </c>
      <c r="AF859" s="54" t="str">
        <f t="shared" si="3469"/>
        <v>n/a</v>
      </c>
      <c r="AG859" s="54" t="str">
        <f t="shared" si="3470"/>
        <v>na</v>
      </c>
      <c r="AH859" s="54">
        <f t="shared" si="3471"/>
        <v>36.674259681093389</v>
      </c>
      <c r="AI859" s="54">
        <f t="shared" si="3472"/>
        <v>36.674259681093389</v>
      </c>
      <c r="AJ859" s="54">
        <f t="shared" si="3473"/>
        <v>12.441973752077473</v>
      </c>
      <c r="AK859" s="54" t="e">
        <f t="shared" ref="AK859" si="3479">(I859/AA859-1)*100</f>
        <v>#REF!</v>
      </c>
      <c r="AM859" s="74" t="e">
        <f>AP859-'Figure 10 data'!H1071</f>
        <v>#VALUE!</v>
      </c>
      <c r="AN859" s="54" t="str">
        <f t="shared" si="3207"/>
        <v>n/a</v>
      </c>
      <c r="AO859" s="54" t="str">
        <f t="shared" si="3186"/>
        <v>n/a</v>
      </c>
      <c r="AP859" s="54" t="str">
        <f t="shared" si="3440"/>
        <v>n/a</v>
      </c>
      <c r="AQ859" s="54" t="str">
        <f t="shared" si="3441"/>
        <v>n/a</v>
      </c>
      <c r="AR859" s="54">
        <f t="shared" si="3447"/>
        <v>13.636363636363647</v>
      </c>
      <c r="AS859" s="54">
        <f t="shared" si="3448"/>
        <v>13.636363636363647</v>
      </c>
      <c r="AT859" s="54">
        <f t="shared" si="3449"/>
        <v>-11.382113821138207</v>
      </c>
      <c r="AU859" s="54" t="e">
        <f t="shared" ref="AU859" si="3480">(I859/I807-1)*100</f>
        <v>#REF!</v>
      </c>
    </row>
    <row r="860" spans="1:47" x14ac:dyDescent="0.25">
      <c r="A860" s="12">
        <f t="shared" si="3300"/>
        <v>43599</v>
      </c>
      <c r="B860" s="54" t="str">
        <f>TWK!B803</f>
        <v>n/a</v>
      </c>
      <c r="C860" s="54" t="str">
        <f>TWK!C803</f>
        <v>n/a</v>
      </c>
      <c r="D860" s="54" t="str">
        <f>TWK!D803</f>
        <v>n/a</v>
      </c>
      <c r="E860" s="54" t="str">
        <f>TWK!E803</f>
        <v>n/a</v>
      </c>
      <c r="F860" s="54">
        <f>TWK!F803</f>
        <v>337.5</v>
      </c>
      <c r="G860" s="54">
        <f>TWK!G803</f>
        <v>337.5</v>
      </c>
      <c r="H860" s="54">
        <f>TWK!H803</f>
        <v>275</v>
      </c>
      <c r="I860" s="54" t="e">
        <f>TWK!#REF!</f>
        <v>#REF!</v>
      </c>
      <c r="K860" s="54" t="str">
        <f t="shared" ref="K860:R860" si="3481">IFERROR(AVERAGE(B857:B860),"n/a")</f>
        <v>n/a</v>
      </c>
      <c r="L860" s="54" t="str">
        <f t="shared" si="3481"/>
        <v>n/a</v>
      </c>
      <c r="M860" s="54">
        <f t="shared" si="3481"/>
        <v>381.66666666666663</v>
      </c>
      <c r="N860" s="54">
        <f t="shared" si="3481"/>
        <v>275</v>
      </c>
      <c r="O860" s="54">
        <f t="shared" si="3481"/>
        <v>321.04166666666663</v>
      </c>
      <c r="P860" s="54">
        <f t="shared" si="3481"/>
        <v>321.04166666666663</v>
      </c>
      <c r="Q860" s="54">
        <f t="shared" si="3481"/>
        <v>271.04166666666669</v>
      </c>
      <c r="R860" s="54" t="str">
        <f t="shared" si="3481"/>
        <v>n/a</v>
      </c>
      <c r="T860" s="54">
        <f t="shared" ref="T860:Z860" si="3482">IFERROR((K704+K756+K808)/3,"n/a")</f>
        <v>402.29166666666669</v>
      </c>
      <c r="U860" s="54">
        <f t="shared" si="3482"/>
        <v>344.18055555555549</v>
      </c>
      <c r="V860" s="54">
        <f t="shared" si="3482"/>
        <v>335.48611111111109</v>
      </c>
      <c r="W860" s="54">
        <f t="shared" si="3482"/>
        <v>246.25</v>
      </c>
      <c r="X860" s="54">
        <f t="shared" si="3482"/>
        <v>254.23611111111109</v>
      </c>
      <c r="Y860" s="54">
        <f t="shared" si="3482"/>
        <v>254.23611111111109</v>
      </c>
      <c r="Z860" s="54">
        <f t="shared" si="3482"/>
        <v>226.66666666666666</v>
      </c>
      <c r="AA860" s="54" t="e">
        <f t="shared" ref="AA860" si="3483">(R704+R756+R808)/3</f>
        <v>#VALUE!</v>
      </c>
      <c r="AC860" s="74" t="e">
        <f>+AF860-'Figure 10 data'!I1072</f>
        <v>#VALUE!</v>
      </c>
      <c r="AD860" s="54" t="str">
        <f t="shared" si="3227"/>
        <v>n/a</v>
      </c>
      <c r="AE860" s="54" t="str">
        <f t="shared" si="3184"/>
        <v>n/a</v>
      </c>
      <c r="AF860" s="54" t="str">
        <f t="shared" si="3469"/>
        <v>n/a</v>
      </c>
      <c r="AG860" s="54" t="str">
        <f t="shared" si="3470"/>
        <v>na</v>
      </c>
      <c r="AH860" s="54">
        <f t="shared" si="3471"/>
        <v>32.750614586178649</v>
      </c>
      <c r="AI860" s="54">
        <f t="shared" si="3472"/>
        <v>32.750614586178649</v>
      </c>
      <c r="AJ860" s="54">
        <f t="shared" si="3473"/>
        <v>21.323529411764717</v>
      </c>
      <c r="AK860" s="54" t="e">
        <f t="shared" ref="AK860" si="3484">(I860/AA860-1)*100</f>
        <v>#REF!</v>
      </c>
      <c r="AM860" s="74" t="e">
        <f>AP860-'Figure 10 data'!H1072</f>
        <v>#VALUE!</v>
      </c>
      <c r="AN860" s="54" t="str">
        <f t="shared" si="3207"/>
        <v>n/a</v>
      </c>
      <c r="AO860" s="54" t="str">
        <f t="shared" si="3186"/>
        <v>n/a</v>
      </c>
      <c r="AP860" s="54" t="str">
        <f t="shared" si="3440"/>
        <v>n/a</v>
      </c>
      <c r="AQ860" s="54" t="str">
        <f t="shared" si="3441"/>
        <v>n/a</v>
      </c>
      <c r="AR860" s="54">
        <f t="shared" si="3447"/>
        <v>-3.5714285714285698</v>
      </c>
      <c r="AS860" s="54">
        <f t="shared" si="3448"/>
        <v>-3.5714285714285698</v>
      </c>
      <c r="AT860" s="54">
        <f t="shared" si="3449"/>
        <v>-4.3478260869565188</v>
      </c>
      <c r="AU860" s="54" t="e">
        <f t="shared" ref="AU860" si="3485">(I860/I808-1)*100</f>
        <v>#REF!</v>
      </c>
    </row>
    <row r="861" spans="1:47" x14ac:dyDescent="0.25">
      <c r="A861" s="12">
        <f t="shared" si="3300"/>
        <v>43606</v>
      </c>
      <c r="B861" s="54" t="str">
        <f>TWK!B804</f>
        <v>n/a</v>
      </c>
      <c r="C861" s="54" t="str">
        <f>TWK!C804</f>
        <v>n/a</v>
      </c>
      <c r="D861" s="54">
        <f>TWK!D804</f>
        <v>413</v>
      </c>
      <c r="E861" s="54">
        <f>TWK!E804</f>
        <v>283</v>
      </c>
      <c r="F861" s="54">
        <f>TWK!F804</f>
        <v>328</v>
      </c>
      <c r="G861" s="54">
        <f>TWK!G804</f>
        <v>328</v>
      </c>
      <c r="H861" s="54">
        <f>TWK!H804</f>
        <v>287</v>
      </c>
      <c r="I861" s="54" t="e">
        <f>TWK!#REF!</f>
        <v>#REF!</v>
      </c>
      <c r="K861" s="54" t="str">
        <f t="shared" ref="K861:R861" si="3486">IFERROR(AVERAGE(B858:B861),"n/a")</f>
        <v>n/a</v>
      </c>
      <c r="L861" s="54" t="str">
        <f t="shared" si="3486"/>
        <v>n/a</v>
      </c>
      <c r="M861" s="54">
        <f t="shared" si="3486"/>
        <v>399</v>
      </c>
      <c r="N861" s="54">
        <f t="shared" si="3486"/>
        <v>277.33333333333337</v>
      </c>
      <c r="O861" s="54">
        <f t="shared" si="3486"/>
        <v>329.70833333333331</v>
      </c>
      <c r="P861" s="54">
        <f t="shared" si="3486"/>
        <v>329.70833333333331</v>
      </c>
      <c r="Q861" s="54">
        <f t="shared" si="3486"/>
        <v>274.04166666666669</v>
      </c>
      <c r="R861" s="54" t="str">
        <f t="shared" si="3486"/>
        <v>n/a</v>
      </c>
      <c r="T861" s="54">
        <f t="shared" ref="T861:Z861" si="3487">IFERROR((K705+K757+K809)/3,"n/a")</f>
        <v>387.61111111111109</v>
      </c>
      <c r="U861" s="54">
        <f t="shared" si="3487"/>
        <v>338.875</v>
      </c>
      <c r="V861" s="54">
        <f t="shared" si="3487"/>
        <v>330.93055555555554</v>
      </c>
      <c r="W861" s="54">
        <f t="shared" si="3487"/>
        <v>237.5972222222222</v>
      </c>
      <c r="X861" s="54">
        <f t="shared" si="3487"/>
        <v>242.05555555555557</v>
      </c>
      <c r="Y861" s="54">
        <f t="shared" si="3487"/>
        <v>242.47222222222226</v>
      </c>
      <c r="Z861" s="54">
        <f t="shared" si="3487"/>
        <v>218.51388888888889</v>
      </c>
      <c r="AA861" s="54" t="e">
        <f t="shared" ref="AA861" si="3488">(R705+R757+R809)/3</f>
        <v>#VALUE!</v>
      </c>
      <c r="AC861" s="74">
        <f>+AF861-'Figure 10 data'!I1073</f>
        <v>0</v>
      </c>
      <c r="AD861" s="54" t="str">
        <f t="shared" si="3227"/>
        <v>n/a</v>
      </c>
      <c r="AE861" s="54" t="str">
        <f t="shared" si="3184"/>
        <v>n/a</v>
      </c>
      <c r="AF861" s="54">
        <f t="shared" si="3469"/>
        <v>24.799597095731741</v>
      </c>
      <c r="AG861" s="54">
        <f t="shared" si="3470"/>
        <v>19.109136610744159</v>
      </c>
      <c r="AH861" s="54">
        <f t="shared" si="3471"/>
        <v>35.506082166628403</v>
      </c>
      <c r="AI861" s="54">
        <f t="shared" si="3472"/>
        <v>35.273227173788491</v>
      </c>
      <c r="AJ861" s="54">
        <f t="shared" si="3473"/>
        <v>31.341765715375324</v>
      </c>
      <c r="AK861" s="54" t="e">
        <f t="shared" ref="AK861" si="3489">(I861/AA861-1)*100</f>
        <v>#REF!</v>
      </c>
      <c r="AM861" s="74">
        <f>AP861-'Figure 10 data'!H1073</f>
        <v>0</v>
      </c>
      <c r="AN861" s="54" t="str">
        <f t="shared" si="3207"/>
        <v>n/a</v>
      </c>
      <c r="AO861" s="54" t="str">
        <f t="shared" si="3186"/>
        <v>n/a</v>
      </c>
      <c r="AP861" s="54">
        <f t="shared" si="3440"/>
        <v>-14.31535269709544</v>
      </c>
      <c r="AQ861" s="54">
        <f t="shared" si="3441"/>
        <v>-14.759036144578308</v>
      </c>
      <c r="AR861" s="54">
        <f t="shared" si="3447"/>
        <v>3.1446540880503138</v>
      </c>
      <c r="AS861" s="54">
        <f t="shared" si="3448"/>
        <v>1.5479876160990669</v>
      </c>
      <c r="AT861" s="54">
        <f t="shared" si="3449"/>
        <v>-0.34722222222222099</v>
      </c>
      <c r="AU861" s="54" t="e">
        <f t="shared" ref="AU861:AU866" si="3490">(I861/I809-1)*100</f>
        <v>#REF!</v>
      </c>
    </row>
    <row r="862" spans="1:47" x14ac:dyDescent="0.25">
      <c r="A862" s="12">
        <f t="shared" si="3300"/>
        <v>43613</v>
      </c>
      <c r="B862" s="54" t="str">
        <f>TWK!B805</f>
        <v>n/a</v>
      </c>
      <c r="C862" s="54" t="str">
        <f>TWK!C805</f>
        <v>n/a</v>
      </c>
      <c r="D862" s="54" t="str">
        <f>TWK!D805</f>
        <v>n/a</v>
      </c>
      <c r="E862" s="54" t="str">
        <f>TWK!E805</f>
        <v>n/a</v>
      </c>
      <c r="F862" s="54">
        <f>TWK!F805</f>
        <v>330</v>
      </c>
      <c r="G862" s="54">
        <f>TWK!G805</f>
        <v>330</v>
      </c>
      <c r="H862" s="54">
        <f>TWK!H805</f>
        <v>272.5</v>
      </c>
      <c r="I862" s="54" t="e">
        <f>TWK!#REF!</f>
        <v>#REF!</v>
      </c>
      <c r="K862" s="54" t="str">
        <f t="shared" ref="K862:R862" si="3491">IFERROR(AVERAGE(B859:B862),"n/a")</f>
        <v>n/a</v>
      </c>
      <c r="L862" s="54" t="str">
        <f t="shared" si="3491"/>
        <v>n/a</v>
      </c>
      <c r="M862" s="54">
        <f t="shared" si="3491"/>
        <v>413</v>
      </c>
      <c r="N862" s="54">
        <f t="shared" si="3491"/>
        <v>283</v>
      </c>
      <c r="O862" s="54">
        <f t="shared" si="3491"/>
        <v>342.625</v>
      </c>
      <c r="P862" s="54">
        <f t="shared" si="3491"/>
        <v>342.625</v>
      </c>
      <c r="Q862" s="54">
        <f t="shared" si="3491"/>
        <v>276.75</v>
      </c>
      <c r="R862" s="54" t="str">
        <f t="shared" si="3491"/>
        <v>n/a</v>
      </c>
      <c r="T862" s="54">
        <f t="shared" ref="T862:Z862" si="3492">IFERROR((K706+K758+K810)/3,"n/a")</f>
        <v>390.56018518518522</v>
      </c>
      <c r="U862" s="54">
        <f t="shared" si="3492"/>
        <v>344.39351851851853</v>
      </c>
      <c r="V862" s="54">
        <f t="shared" si="3492"/>
        <v>334.61111111111109</v>
      </c>
      <c r="W862" s="54">
        <f t="shared" si="3492"/>
        <v>236.83333333333334</v>
      </c>
      <c r="X862" s="54">
        <f t="shared" si="3492"/>
        <v>238.93055555555554</v>
      </c>
      <c r="Y862" s="54">
        <f t="shared" si="3492"/>
        <v>239.3472222222222</v>
      </c>
      <c r="Z862" s="54">
        <f t="shared" si="3492"/>
        <v>213.44444444444443</v>
      </c>
      <c r="AA862" s="54" t="e">
        <f t="shared" ref="AA862" si="3493">(R706+R758+R810)/3</f>
        <v>#VALUE!</v>
      </c>
      <c r="AC862" s="74" t="e">
        <f>+AF862-'Figure 10 data'!I1074</f>
        <v>#VALUE!</v>
      </c>
      <c r="AD862" s="54" t="str">
        <f t="shared" si="3227"/>
        <v>n/a</v>
      </c>
      <c r="AE862" s="54" t="str">
        <f t="shared" si="3184"/>
        <v>n/a</v>
      </c>
      <c r="AF862" s="54" t="str">
        <f t="shared" si="3469"/>
        <v>n/a</v>
      </c>
      <c r="AG862" s="54" t="str">
        <f t="shared" si="3470"/>
        <v>na</v>
      </c>
      <c r="AH862" s="54">
        <f t="shared" si="3471"/>
        <v>38.115444980526661</v>
      </c>
      <c r="AI862" s="54">
        <f t="shared" si="3472"/>
        <v>37.875007253525219</v>
      </c>
      <c r="AJ862" s="54">
        <f t="shared" si="3473"/>
        <v>27.667881311816767</v>
      </c>
      <c r="AK862" s="54" t="e">
        <f t="shared" ref="AK862" si="3494">(I862/AA862-1)*100</f>
        <v>#REF!</v>
      </c>
      <c r="AM862" s="74" t="e">
        <f>AP862-'Figure 10 data'!H1074</f>
        <v>#VALUE!</v>
      </c>
      <c r="AN862" s="54" t="str">
        <f t="shared" si="3207"/>
        <v>n/a</v>
      </c>
      <c r="AO862" s="54" t="str">
        <f t="shared" si="3186"/>
        <v>n/a</v>
      </c>
      <c r="AP862" s="54" t="str">
        <f t="shared" si="3440"/>
        <v>n/a</v>
      </c>
      <c r="AQ862" s="54" t="str">
        <f t="shared" si="3441"/>
        <v>n/a</v>
      </c>
      <c r="AR862" s="54">
        <f t="shared" si="3447"/>
        <v>-4.3478260869565188</v>
      </c>
      <c r="AS862" s="54">
        <f t="shared" si="3448"/>
        <v>-4.3478260869565188</v>
      </c>
      <c r="AT862" s="54">
        <f t="shared" si="3449"/>
        <v>-6.571428571428573</v>
      </c>
      <c r="AU862" s="54" t="e">
        <f t="shared" si="3490"/>
        <v>#REF!</v>
      </c>
    </row>
    <row r="863" spans="1:47" x14ac:dyDescent="0.25">
      <c r="A863" s="12">
        <f t="shared" si="3300"/>
        <v>43620</v>
      </c>
      <c r="B863" s="54" t="str">
        <f>TWK!B806</f>
        <v>n/a</v>
      </c>
      <c r="C863" s="54" t="str">
        <f>TWK!C806</f>
        <v>n/a</v>
      </c>
      <c r="D863" s="54" t="str">
        <f>TWK!D806</f>
        <v>n/a</v>
      </c>
      <c r="E863" s="54" t="str">
        <f>TWK!E806</f>
        <v>n/a</v>
      </c>
      <c r="F863" s="54">
        <f>TWK!F806</f>
        <v>300</v>
      </c>
      <c r="G863" s="54">
        <f>TWK!G806</f>
        <v>300</v>
      </c>
      <c r="H863" s="54">
        <f>TWK!H806</f>
        <v>265</v>
      </c>
      <c r="I863" s="54" t="e">
        <f>TWK!#REF!</f>
        <v>#REF!</v>
      </c>
      <c r="K863" s="54" t="str">
        <f t="shared" ref="K863:R863" si="3495">IFERROR(AVERAGE(B860:B863),"n/a")</f>
        <v>n/a</v>
      </c>
      <c r="L863" s="54" t="str">
        <f t="shared" si="3495"/>
        <v>n/a</v>
      </c>
      <c r="M863" s="54">
        <f t="shared" si="3495"/>
        <v>413</v>
      </c>
      <c r="N863" s="54">
        <f t="shared" si="3495"/>
        <v>283</v>
      </c>
      <c r="O863" s="54">
        <f t="shared" si="3495"/>
        <v>323.875</v>
      </c>
      <c r="P863" s="54">
        <f t="shared" si="3495"/>
        <v>323.875</v>
      </c>
      <c r="Q863" s="54">
        <f t="shared" si="3495"/>
        <v>274.875</v>
      </c>
      <c r="R863" s="54" t="str">
        <f t="shared" si="3495"/>
        <v>n/a</v>
      </c>
      <c r="T863" s="54">
        <f t="shared" ref="T863:Z863" si="3496">IFERROR((K707+K759+K811)/3,"n/a")</f>
        <v>396.16666666666669</v>
      </c>
      <c r="U863" s="54">
        <f t="shared" si="3496"/>
        <v>348.55555555555549</v>
      </c>
      <c r="V863" s="54">
        <f t="shared" si="3496"/>
        <v>338.63888888888886</v>
      </c>
      <c r="W863" s="54">
        <f t="shared" si="3496"/>
        <v>241.625</v>
      </c>
      <c r="X863" s="54">
        <f t="shared" si="3496"/>
        <v>244.27777777777774</v>
      </c>
      <c r="Y863" s="54">
        <f t="shared" si="3496"/>
        <v>244.69444444444443</v>
      </c>
      <c r="Z863" s="54">
        <f t="shared" si="3496"/>
        <v>217.75</v>
      </c>
      <c r="AA863" s="54" t="e">
        <f t="shared" ref="AA863" si="3497">(R707+R759+R811)/3</f>
        <v>#VALUE!</v>
      </c>
      <c r="AC863" s="74" t="e">
        <f>+AF863-'Figure 10 data'!I1075</f>
        <v>#VALUE!</v>
      </c>
      <c r="AD863" s="54" t="str">
        <f t="shared" si="3227"/>
        <v>n/a</v>
      </c>
      <c r="AE863" s="54" t="str">
        <f t="shared" si="3184"/>
        <v>n/a</v>
      </c>
      <c r="AF863" s="54" t="str">
        <f t="shared" si="3469"/>
        <v>n/a</v>
      </c>
      <c r="AG863" s="54" t="str">
        <f t="shared" si="3470"/>
        <v>na</v>
      </c>
      <c r="AH863" s="54">
        <f t="shared" si="3471"/>
        <v>22.811007505117153</v>
      </c>
      <c r="AI863" s="54">
        <f t="shared" si="3472"/>
        <v>22.6018844363719</v>
      </c>
      <c r="AJ863" s="54">
        <f t="shared" si="3473"/>
        <v>21.699196326061987</v>
      </c>
      <c r="AK863" s="54" t="e">
        <f t="shared" ref="AK863" si="3498">(I863/AA863-1)*100</f>
        <v>#REF!</v>
      </c>
      <c r="AM863" s="74" t="e">
        <f>AP863-'Figure 10 data'!H1075</f>
        <v>#VALUE!</v>
      </c>
      <c r="AN863" s="54" t="str">
        <f t="shared" si="3207"/>
        <v>n/a</v>
      </c>
      <c r="AO863" s="54" t="str">
        <f t="shared" si="3186"/>
        <v>n/a</v>
      </c>
      <c r="AP863" s="54" t="str">
        <f t="shared" si="3440"/>
        <v>n/a</v>
      </c>
      <c r="AQ863" s="54" t="str">
        <f t="shared" si="3441"/>
        <v>n/a</v>
      </c>
      <c r="AR863" s="54">
        <f t="shared" si="3447"/>
        <v>-27.27272727272727</v>
      </c>
      <c r="AS863" s="54">
        <f t="shared" si="3448"/>
        <v>-27.27272727272727</v>
      </c>
      <c r="AT863" s="54">
        <f t="shared" si="3449"/>
        <v>-29.333333333333332</v>
      </c>
      <c r="AU863" s="54" t="e">
        <f t="shared" si="3490"/>
        <v>#REF!</v>
      </c>
    </row>
    <row r="864" spans="1:47" x14ac:dyDescent="0.25">
      <c r="A864" s="12">
        <f t="shared" si="3300"/>
        <v>43627</v>
      </c>
      <c r="B864" s="54" t="str">
        <f>TWK!B807</f>
        <v>n/a</v>
      </c>
      <c r="C864" s="54" t="str">
        <f>TWK!C807</f>
        <v>n/a</v>
      </c>
      <c r="D864" s="54" t="str">
        <f>TWK!D807</f>
        <v>n/a</v>
      </c>
      <c r="E864" s="54" t="str">
        <f>TWK!E807</f>
        <v>n/a</v>
      </c>
      <c r="F864" s="54">
        <f>TWK!F807</f>
        <v>287.5</v>
      </c>
      <c r="G864" s="54">
        <f>TWK!G807</f>
        <v>287.5</v>
      </c>
      <c r="H864" s="54">
        <f>TWK!H807</f>
        <v>257.5</v>
      </c>
      <c r="I864" s="54" t="e">
        <f>TWK!#REF!</f>
        <v>#REF!</v>
      </c>
      <c r="K864" s="54" t="str">
        <f t="shared" ref="K864:R864" si="3499">IFERROR(AVERAGE(B861:B864),"n/a")</f>
        <v>n/a</v>
      </c>
      <c r="L864" s="54" t="str">
        <f t="shared" si="3499"/>
        <v>n/a</v>
      </c>
      <c r="M864" s="54">
        <f t="shared" si="3499"/>
        <v>413</v>
      </c>
      <c r="N864" s="54">
        <f t="shared" si="3499"/>
        <v>283</v>
      </c>
      <c r="O864" s="54">
        <f t="shared" si="3499"/>
        <v>311.375</v>
      </c>
      <c r="P864" s="54">
        <f t="shared" si="3499"/>
        <v>311.375</v>
      </c>
      <c r="Q864" s="54">
        <f t="shared" si="3499"/>
        <v>270.5</v>
      </c>
      <c r="R864" s="54" t="str">
        <f t="shared" si="3499"/>
        <v>n/a</v>
      </c>
      <c r="T864" s="54">
        <f t="shared" ref="T864:Z864" si="3500">IFERROR((K708+K760+K812)/3,"n/a")</f>
        <v>406.02777777777783</v>
      </c>
      <c r="U864" s="54">
        <f t="shared" si="3500"/>
        <v>360.22222222222217</v>
      </c>
      <c r="V864" s="54">
        <f t="shared" si="3500"/>
        <v>350.02777777777777</v>
      </c>
      <c r="W864" s="54">
        <f t="shared" si="3500"/>
        <v>252.02777777777774</v>
      </c>
      <c r="X864" s="54">
        <f t="shared" si="3500"/>
        <v>250.18055555555554</v>
      </c>
      <c r="Y864" s="54">
        <f t="shared" si="3500"/>
        <v>250.5972222222222</v>
      </c>
      <c r="Z864" s="54">
        <f t="shared" si="3500"/>
        <v>225.31944444444443</v>
      </c>
      <c r="AA864" s="54" t="e">
        <f t="shared" ref="AA864" si="3501">(R708+R760+R812)/3</f>
        <v>#VALUE!</v>
      </c>
      <c r="AC864" s="74" t="e">
        <f>+AF864-'Figure 10 data'!I1076</f>
        <v>#VALUE!</v>
      </c>
      <c r="AD864" s="54" t="str">
        <f t="shared" si="3227"/>
        <v>n/a</v>
      </c>
      <c r="AE864" s="54" t="str">
        <f t="shared" ref="AE864:AE927" si="3502">IFERROR((C864/U864-1)*100,"n/a")</f>
        <v>n/a</v>
      </c>
      <c r="AF864" s="54" t="str">
        <f t="shared" si="3469"/>
        <v>n/a</v>
      </c>
      <c r="AG864" s="54" t="str">
        <f t="shared" si="3470"/>
        <v>na</v>
      </c>
      <c r="AH864" s="54">
        <f t="shared" si="3471"/>
        <v>14.917004385721434</v>
      </c>
      <c r="AI864" s="54">
        <f t="shared" si="3472"/>
        <v>14.725932494596261</v>
      </c>
      <c r="AJ864" s="54">
        <f t="shared" si="3473"/>
        <v>14.282191949701041</v>
      </c>
      <c r="AK864" s="54" t="e">
        <f t="shared" ref="AK864" si="3503">(I864/AA864-1)*100</f>
        <v>#REF!</v>
      </c>
      <c r="AM864" s="74" t="e">
        <f>AP864-'Figure 10 data'!H1076</f>
        <v>#VALUE!</v>
      </c>
      <c r="AN864" s="54" t="str">
        <f t="shared" si="3207"/>
        <v>n/a</v>
      </c>
      <c r="AO864" s="54" t="str">
        <f t="shared" ref="AO864" si="3504">IFERROR((C864/C812-1)*100,"n/a")</f>
        <v>n/a</v>
      </c>
      <c r="AP864" s="54" t="str">
        <f t="shared" si="3440"/>
        <v>n/a</v>
      </c>
      <c r="AQ864" s="54" t="str">
        <f t="shared" si="3441"/>
        <v>n/a</v>
      </c>
      <c r="AR864" s="54">
        <f t="shared" si="3447"/>
        <v>-29.878048780487809</v>
      </c>
      <c r="AS864" s="54">
        <f t="shared" si="3448"/>
        <v>-29.878048780487809</v>
      </c>
      <c r="AT864" s="54">
        <f t="shared" si="3449"/>
        <v>-29.931972789115648</v>
      </c>
      <c r="AU864" s="54" t="e">
        <f t="shared" si="3490"/>
        <v>#REF!</v>
      </c>
    </row>
    <row r="865" spans="1:47" x14ac:dyDescent="0.25">
      <c r="A865" s="12">
        <f t="shared" si="3300"/>
        <v>43634</v>
      </c>
      <c r="B865" s="54" t="str">
        <f>TWK!B808</f>
        <v>n/a</v>
      </c>
      <c r="C865" s="54" t="str">
        <f>TWK!C808</f>
        <v>n/a</v>
      </c>
      <c r="D865" s="54">
        <f>TWK!D808</f>
        <v>527.5</v>
      </c>
      <c r="E865" s="54">
        <f>TWK!E808</f>
        <v>310</v>
      </c>
      <c r="F865" s="54">
        <f>TWK!F808</f>
        <v>270</v>
      </c>
      <c r="G865" s="54">
        <f>TWK!G808</f>
        <v>270</v>
      </c>
      <c r="H865" s="54">
        <f>TWK!H808</f>
        <v>258.33333333333331</v>
      </c>
      <c r="I865" s="54" t="e">
        <f>TWK!#REF!</f>
        <v>#REF!</v>
      </c>
      <c r="K865" s="54" t="str">
        <f t="shared" ref="K865:R865" si="3505">IFERROR(AVERAGE(B862:B865),"n/a")</f>
        <v>n/a</v>
      </c>
      <c r="L865" s="54" t="str">
        <f t="shared" si="3505"/>
        <v>n/a</v>
      </c>
      <c r="M865" s="54">
        <f t="shared" si="3505"/>
        <v>527.5</v>
      </c>
      <c r="N865" s="54">
        <f t="shared" si="3505"/>
        <v>310</v>
      </c>
      <c r="O865" s="54">
        <f t="shared" si="3505"/>
        <v>296.875</v>
      </c>
      <c r="P865" s="54">
        <f t="shared" si="3505"/>
        <v>296.875</v>
      </c>
      <c r="Q865" s="54">
        <f t="shared" si="3505"/>
        <v>263.33333333333331</v>
      </c>
      <c r="R865" s="54" t="str">
        <f t="shared" si="3505"/>
        <v>n/a</v>
      </c>
      <c r="T865" s="54">
        <f t="shared" ref="T865:Z865" si="3506">IFERROR((K709+K761+K813)/3,"n/a")</f>
        <v>421.21527777777783</v>
      </c>
      <c r="U865" s="54">
        <f t="shared" si="3506"/>
        <v>373.36805555555549</v>
      </c>
      <c r="V865" s="54">
        <f t="shared" si="3506"/>
        <v>364.6875</v>
      </c>
      <c r="W865" s="54">
        <f t="shared" si="3506"/>
        <v>265.6805555555556</v>
      </c>
      <c r="X865" s="54">
        <f t="shared" si="3506"/>
        <v>263.8194444444444</v>
      </c>
      <c r="Y865" s="54">
        <f t="shared" si="3506"/>
        <v>265.90277777777777</v>
      </c>
      <c r="Z865" s="54">
        <f t="shared" si="3506"/>
        <v>233.78472222222226</v>
      </c>
      <c r="AA865" s="54" t="e">
        <f t="shared" ref="AA865" si="3507">(R709+R761+R813)/3</f>
        <v>#VALUE!</v>
      </c>
      <c r="AC865" s="74">
        <f>+AF865-'Figure 10 data'!I1077</f>
        <v>0</v>
      </c>
      <c r="AD865" s="54" t="str">
        <f t="shared" si="3227"/>
        <v>n/a</v>
      </c>
      <c r="AE865" s="54" t="str">
        <f t="shared" si="3502"/>
        <v>n/a</v>
      </c>
      <c r="AF865" s="54">
        <f t="shared" si="3469"/>
        <v>44.644387317909164</v>
      </c>
      <c r="AG865" s="54">
        <f t="shared" si="3470"/>
        <v>16.681478383606031</v>
      </c>
      <c r="AH865" s="54">
        <f t="shared" si="3471"/>
        <v>2.3427217688865687</v>
      </c>
      <c r="AI865" s="54">
        <f t="shared" si="3472"/>
        <v>1.5408722904152627</v>
      </c>
      <c r="AJ865" s="54">
        <f t="shared" si="3473"/>
        <v>10.500519827714228</v>
      </c>
      <c r="AK865" s="54" t="e">
        <f t="shared" ref="AK865" si="3508">(I865/AA865-1)*100</f>
        <v>#REF!</v>
      </c>
      <c r="AM865" s="74">
        <f>AP865-'Figure 10 data'!H1077</f>
        <v>0</v>
      </c>
      <c r="AN865" s="54" t="str">
        <f t="shared" si="3207"/>
        <v>n/a</v>
      </c>
      <c r="AO865" s="54" t="str">
        <f>IFERROR((C865/C813-1)*100,"n/a")</f>
        <v>n/a</v>
      </c>
      <c r="AP865" s="54">
        <f t="shared" si="3440"/>
        <v>15.616438356164375</v>
      </c>
      <c r="AQ865" s="54">
        <f t="shared" si="3441"/>
        <v>-11.428571428571432</v>
      </c>
      <c r="AR865" s="54">
        <f t="shared" si="3447"/>
        <v>-27.027027027027028</v>
      </c>
      <c r="AS865" s="54">
        <f t="shared" si="3448"/>
        <v>-31.645569620253166</v>
      </c>
      <c r="AT865" s="54">
        <f t="shared" si="3449"/>
        <v>-15.646258503401366</v>
      </c>
      <c r="AU865" s="54" t="e">
        <f t="shared" si="3490"/>
        <v>#REF!</v>
      </c>
    </row>
    <row r="866" spans="1:47" x14ac:dyDescent="0.25">
      <c r="A866" s="12">
        <f t="shared" si="3300"/>
        <v>43641</v>
      </c>
      <c r="B866" s="54">
        <f>TWK!B809</f>
        <v>475</v>
      </c>
      <c r="C866" s="54">
        <f>TWK!C809</f>
        <v>462.5</v>
      </c>
      <c r="D866" s="54">
        <f>TWK!D809</f>
        <v>462.5</v>
      </c>
      <c r="E866" s="54" t="str">
        <f>TWK!E809</f>
        <v>n/a</v>
      </c>
      <c r="F866" s="54">
        <f>TWK!F809</f>
        <v>275</v>
      </c>
      <c r="G866" s="54">
        <f>TWK!G809</f>
        <v>275</v>
      </c>
      <c r="H866" s="54">
        <f>TWK!H809</f>
        <v>278.33333333333331</v>
      </c>
      <c r="I866" s="54" t="e">
        <f>TWK!#REF!</f>
        <v>#REF!</v>
      </c>
      <c r="K866" s="54">
        <f t="shared" ref="K866:R866" si="3509">IFERROR(AVERAGE(B863:B866),"n/a")</f>
        <v>475</v>
      </c>
      <c r="L866" s="54">
        <f t="shared" si="3509"/>
        <v>462.5</v>
      </c>
      <c r="M866" s="54">
        <f t="shared" si="3509"/>
        <v>495</v>
      </c>
      <c r="N866" s="54">
        <f t="shared" si="3509"/>
        <v>310</v>
      </c>
      <c r="O866" s="54">
        <f t="shared" si="3509"/>
        <v>283.125</v>
      </c>
      <c r="P866" s="54">
        <f t="shared" si="3509"/>
        <v>283.125</v>
      </c>
      <c r="Q866" s="54">
        <f t="shared" si="3509"/>
        <v>264.79166666666663</v>
      </c>
      <c r="R866" s="54" t="str">
        <f t="shared" si="3509"/>
        <v>n/a</v>
      </c>
      <c r="T866" s="54">
        <f t="shared" ref="T866:Z866" si="3510">IFERROR((K710+K762+K814)/3,"n/a")</f>
        <v>434.0625</v>
      </c>
      <c r="U866" s="54">
        <f t="shared" si="3510"/>
        <v>384.75694444444451</v>
      </c>
      <c r="V866" s="54">
        <f t="shared" si="3510"/>
        <v>377.60416666666669</v>
      </c>
      <c r="W866" s="54">
        <f t="shared" si="3510"/>
        <v>275.02083333333331</v>
      </c>
      <c r="X866" s="54">
        <f t="shared" si="3510"/>
        <v>274.23611111111109</v>
      </c>
      <c r="Y866" s="54">
        <f t="shared" si="3510"/>
        <v>276.3194444444444</v>
      </c>
      <c r="Z866" s="54">
        <f t="shared" si="3510"/>
        <v>240.79861111111109</v>
      </c>
      <c r="AA866" s="54" t="e">
        <f t="shared" ref="AA866" si="3511">(R710+R762+R814)/3</f>
        <v>#VALUE!</v>
      </c>
      <c r="AC866" s="74">
        <f>+AF866-'Figure 10 data'!I1078</f>
        <v>0</v>
      </c>
      <c r="AD866" s="54">
        <f t="shared" si="3227"/>
        <v>9.4312455003599638</v>
      </c>
      <c r="AE866" s="54">
        <f t="shared" si="3502"/>
        <v>20.205757603104392</v>
      </c>
      <c r="AF866" s="54">
        <f t="shared" si="3469"/>
        <v>22.482758620689648</v>
      </c>
      <c r="AG866" s="54" t="str">
        <f t="shared" si="3470"/>
        <v>na</v>
      </c>
      <c r="AH866" s="54">
        <f t="shared" si="3471"/>
        <v>0.27855153203344418</v>
      </c>
      <c r="AI866" s="54">
        <f t="shared" si="3472"/>
        <v>-0.47750691128423117</v>
      </c>
      <c r="AJ866" s="54">
        <f t="shared" si="3473"/>
        <v>15.587599134823371</v>
      </c>
      <c r="AK866" s="54" t="e">
        <f t="shared" ref="AK866" si="3512">(I866/AA866-1)*100</f>
        <v>#REF!</v>
      </c>
      <c r="AM866" s="74">
        <f>AP866-'Figure 10 data'!H1078</f>
        <v>0</v>
      </c>
      <c r="AN866" s="54">
        <f t="shared" si="3207"/>
        <v>-3.3898305084745783</v>
      </c>
      <c r="AO866" s="54">
        <f t="shared" ref="AO866:AO929" si="3513">IFERROR((C866/C814-1)*100,"n/a")</f>
        <v>1.6483516483516425</v>
      </c>
      <c r="AP866" s="54">
        <f t="shared" si="3440"/>
        <v>3.5447761194029814</v>
      </c>
      <c r="AQ866" s="54" t="str">
        <f t="shared" si="3441"/>
        <v>n/a</v>
      </c>
      <c r="AR866" s="54">
        <f t="shared" si="3447"/>
        <v>-25</v>
      </c>
      <c r="AS866" s="54">
        <f t="shared" si="3448"/>
        <v>-25</v>
      </c>
      <c r="AT866" s="54">
        <f t="shared" si="3449"/>
        <v>-4.5714285714285818</v>
      </c>
      <c r="AU866" s="54" t="e">
        <f t="shared" si="3490"/>
        <v>#REF!</v>
      </c>
    </row>
    <row r="867" spans="1:47" x14ac:dyDescent="0.25">
      <c r="A867" s="12">
        <f t="shared" si="3300"/>
        <v>43648</v>
      </c>
      <c r="B867" s="54">
        <f>TWK!B810</f>
        <v>462.5</v>
      </c>
      <c r="C867" s="54">
        <f>TWK!C810</f>
        <v>487.5</v>
      </c>
      <c r="D867" s="54">
        <f>TWK!D810</f>
        <v>487.5</v>
      </c>
      <c r="E867" s="54">
        <f>TWK!E810</f>
        <v>300</v>
      </c>
      <c r="F867" s="54">
        <f>TWK!F810</f>
        <v>275</v>
      </c>
      <c r="G867" s="54">
        <f>TWK!G810</f>
        <v>275</v>
      </c>
      <c r="H867" s="54">
        <f>TWK!H810</f>
        <v>280</v>
      </c>
      <c r="I867" s="54" t="e">
        <f>TWK!#REF!</f>
        <v>#REF!</v>
      </c>
      <c r="K867" s="54">
        <f t="shared" ref="K867:R867" si="3514">IFERROR(AVERAGE(B864:B867),"n/a")</f>
        <v>468.75</v>
      </c>
      <c r="L867" s="54">
        <f t="shared" si="3514"/>
        <v>475</v>
      </c>
      <c r="M867" s="54">
        <f t="shared" si="3514"/>
        <v>492.5</v>
      </c>
      <c r="N867" s="54">
        <f t="shared" si="3514"/>
        <v>305</v>
      </c>
      <c r="O867" s="54">
        <f t="shared" si="3514"/>
        <v>276.875</v>
      </c>
      <c r="P867" s="54">
        <f t="shared" si="3514"/>
        <v>276.875</v>
      </c>
      <c r="Q867" s="54">
        <f t="shared" si="3514"/>
        <v>268.54166666666663</v>
      </c>
      <c r="R867" s="54" t="str">
        <f t="shared" si="3514"/>
        <v>n/a</v>
      </c>
      <c r="T867" s="54">
        <f t="shared" ref="T867:Z867" si="3515">IFERROR((K711+K763+K815)/3,"n/a")</f>
        <v>434.40972222222223</v>
      </c>
      <c r="U867" s="54">
        <f t="shared" si="3515"/>
        <v>387.45138888888891</v>
      </c>
      <c r="V867" s="54">
        <f t="shared" si="3515"/>
        <v>384.60416666666669</v>
      </c>
      <c r="W867" s="54">
        <f t="shared" si="3515"/>
        <v>276.70138888888886</v>
      </c>
      <c r="X867" s="54">
        <f t="shared" si="3515"/>
        <v>280.8194444444444</v>
      </c>
      <c r="Y867" s="54">
        <f t="shared" si="3515"/>
        <v>282.90277777777777</v>
      </c>
      <c r="Z867" s="54">
        <f t="shared" si="3515"/>
        <v>239.84027777777774</v>
      </c>
      <c r="AA867" s="54" t="e">
        <f t="shared" ref="AA867" si="3516">(R711+R763+R815)/3</f>
        <v>#VALUE!</v>
      </c>
      <c r="AC867" s="74">
        <f>+AF867-'Figure 10 data'!I1079</f>
        <v>0</v>
      </c>
      <c r="AD867" s="54">
        <f t="shared" si="3227"/>
        <v>6.4663096475101822</v>
      </c>
      <c r="AE867" s="54">
        <f t="shared" si="3502"/>
        <v>25.822235764343194</v>
      </c>
      <c r="AF867" s="54">
        <f t="shared" si="3469"/>
        <v>26.753696982828657</v>
      </c>
      <c r="AG867" s="54">
        <f t="shared" si="3470"/>
        <v>8.4201279959844619</v>
      </c>
      <c r="AH867" s="54">
        <f t="shared" si="3471"/>
        <v>-2.0723082249369251</v>
      </c>
      <c r="AI867" s="54">
        <f t="shared" si="3472"/>
        <v>-2.7934606509892435</v>
      </c>
      <c r="AJ867" s="54">
        <f t="shared" si="3473"/>
        <v>16.744361119958317</v>
      </c>
      <c r="AK867" s="54" t="e">
        <f t="shared" ref="AK867" si="3517">(I867/AA867-1)*100</f>
        <v>#REF!</v>
      </c>
      <c r="AM867" s="74">
        <f>AP867-'Figure 10 data'!H1079</f>
        <v>0</v>
      </c>
      <c r="AN867" s="54">
        <f t="shared" si="3207"/>
        <v>-0.53763440860215006</v>
      </c>
      <c r="AO867" s="54">
        <f t="shared" si="3513"/>
        <v>16.348448687350835</v>
      </c>
      <c r="AP867" s="54">
        <f t="shared" si="3440"/>
        <v>16.348448687350835</v>
      </c>
      <c r="AQ867" s="54">
        <f t="shared" si="3441"/>
        <v>-5.8084772370486704</v>
      </c>
      <c r="AR867" s="54">
        <f t="shared" si="3447"/>
        <v>-19.472913616398245</v>
      </c>
      <c r="AS867" s="54">
        <f t="shared" si="3448"/>
        <v>-19.472913616398245</v>
      </c>
      <c r="AT867" s="54">
        <f t="shared" si="3449"/>
        <v>4.2830540037243958</v>
      </c>
      <c r="AU867" s="54" t="e">
        <f t="shared" ref="AU867" si="3518">(I867/I815-1)*100</f>
        <v>#REF!</v>
      </c>
    </row>
    <row r="868" spans="1:47" x14ac:dyDescent="0.25">
      <c r="A868" s="12">
        <f t="shared" si="3300"/>
        <v>43655</v>
      </c>
      <c r="B868" s="54">
        <f>TWK!B811</f>
        <v>458.33333333333331</v>
      </c>
      <c r="C868" s="54">
        <f>TWK!C811</f>
        <v>458.33333333333331</v>
      </c>
      <c r="D868" s="54">
        <f>TWK!D811</f>
        <v>453.33333333333331</v>
      </c>
      <c r="E868" s="54">
        <f>TWK!E811</f>
        <v>293.33333333333331</v>
      </c>
      <c r="F868" s="54">
        <f>TWK!F811</f>
        <v>273.33333333333331</v>
      </c>
      <c r="G868" s="54">
        <f>TWK!G811</f>
        <v>273.33333333333331</v>
      </c>
      <c r="H868" s="54">
        <f>TWK!H811</f>
        <v>278.33333333333331</v>
      </c>
      <c r="I868" s="54" t="e">
        <f>TWK!#REF!</f>
        <v>#REF!</v>
      </c>
      <c r="K868" s="54">
        <f t="shared" ref="K868:R868" si="3519">IFERROR(AVERAGE(B865:B868),"n/a")</f>
        <v>465.27777777777777</v>
      </c>
      <c r="L868" s="54">
        <f t="shared" si="3519"/>
        <v>469.4444444444444</v>
      </c>
      <c r="M868" s="54">
        <f t="shared" si="3519"/>
        <v>482.70833333333331</v>
      </c>
      <c r="N868" s="54">
        <f t="shared" si="3519"/>
        <v>301.11111111111109</v>
      </c>
      <c r="O868" s="54">
        <f t="shared" si="3519"/>
        <v>273.33333333333331</v>
      </c>
      <c r="P868" s="54">
        <f t="shared" si="3519"/>
        <v>273.33333333333331</v>
      </c>
      <c r="Q868" s="54">
        <f t="shared" si="3519"/>
        <v>273.75</v>
      </c>
      <c r="R868" s="54" t="str">
        <f t="shared" si="3519"/>
        <v>n/a</v>
      </c>
      <c r="T868" s="54">
        <f t="shared" ref="T868:Z868" si="3520">IFERROR((K712+K764+K816)/3,"n/a")</f>
        <v>434.64583333333331</v>
      </c>
      <c r="U868" s="54">
        <f t="shared" si="3520"/>
        <v>386.21527777777783</v>
      </c>
      <c r="V868" s="54">
        <f t="shared" si="3520"/>
        <v>382.95138888888891</v>
      </c>
      <c r="W868" s="54">
        <f t="shared" si="3520"/>
        <v>274.77083333333331</v>
      </c>
      <c r="X868" s="54">
        <f t="shared" si="3520"/>
        <v>282.83333333333331</v>
      </c>
      <c r="Y868" s="54">
        <f t="shared" si="3520"/>
        <v>284.91666666666669</v>
      </c>
      <c r="Z868" s="54">
        <f t="shared" si="3520"/>
        <v>236.40972222222226</v>
      </c>
      <c r="AA868" s="54" t="e">
        <f t="shared" ref="AA868" si="3521">(R712+R764+R816)/3</f>
        <v>#VALUE!</v>
      </c>
      <c r="AC868" s="74">
        <f>+AF868-'Figure 10 data'!I1080</f>
        <v>0</v>
      </c>
      <c r="AD868" s="54">
        <f t="shared" si="3227"/>
        <v>5.4498394286536023</v>
      </c>
      <c r="AE868" s="54">
        <f t="shared" si="3502"/>
        <v>18.673019868740436</v>
      </c>
      <c r="AF868" s="54">
        <f t="shared" si="3469"/>
        <v>18.378819475927099</v>
      </c>
      <c r="AG868" s="54">
        <f t="shared" si="3470"/>
        <v>6.7556296914095038</v>
      </c>
      <c r="AH868" s="54">
        <f t="shared" si="3471"/>
        <v>-3.3588685916322913</v>
      </c>
      <c r="AI868" s="54">
        <f t="shared" si="3472"/>
        <v>-4.0655162328166234</v>
      </c>
      <c r="AJ868" s="54">
        <f t="shared" si="3473"/>
        <v>17.733454748406395</v>
      </c>
      <c r="AK868" s="54" t="e">
        <f t="shared" ref="AK868" si="3522">(I868/AA868-1)*100</f>
        <v>#REF!</v>
      </c>
      <c r="AM868" s="74">
        <f>AP868-'Figure 10 data'!H1080</f>
        <v>0</v>
      </c>
      <c r="AN868" s="54">
        <f t="shared" ref="AN868:AN931" si="3523">IFERROR(((B868/B816-1)*100),"n/a")</f>
        <v>-0.25389916575988547</v>
      </c>
      <c r="AO868" s="54">
        <f t="shared" si="3513"/>
        <v>10.176282051282048</v>
      </c>
      <c r="AP868" s="54">
        <f t="shared" si="3440"/>
        <v>8.9743589743589638</v>
      </c>
      <c r="AQ868" s="54">
        <f t="shared" si="3441"/>
        <v>-6.8783068783068835</v>
      </c>
      <c r="AR868" s="54">
        <f t="shared" si="3447"/>
        <v>-18.407960199004979</v>
      </c>
      <c r="AS868" s="54">
        <f t="shared" si="3448"/>
        <v>-18.407960199004979</v>
      </c>
      <c r="AT868" s="54">
        <f t="shared" si="3449"/>
        <v>2.8958718422674057</v>
      </c>
      <c r="AU868" s="54" t="e">
        <f t="shared" ref="AU868" si="3524">(I868/I816-1)*100</f>
        <v>#REF!</v>
      </c>
    </row>
    <row r="869" spans="1:47" x14ac:dyDescent="0.25">
      <c r="A869" s="12">
        <f t="shared" si="3300"/>
        <v>43662</v>
      </c>
      <c r="B869" s="54">
        <f>TWK!B812</f>
        <v>500</v>
      </c>
      <c r="C869" s="54">
        <f>TWK!C812</f>
        <v>500</v>
      </c>
      <c r="D869" s="54">
        <f>TWK!D812</f>
        <v>500</v>
      </c>
      <c r="E869" s="54">
        <f>TWK!E812</f>
        <v>354</v>
      </c>
      <c r="F869" s="54">
        <f>TWK!F812</f>
        <v>273</v>
      </c>
      <c r="G869" s="54">
        <f>TWK!G812</f>
        <v>273</v>
      </c>
      <c r="H869" s="54">
        <f>TWK!H812</f>
        <v>286</v>
      </c>
      <c r="I869" s="54" t="e">
        <f>TWK!#REF!</f>
        <v>#REF!</v>
      </c>
      <c r="K869" s="54">
        <f t="shared" ref="K869:R869" si="3525">IFERROR(AVERAGE(B866:B869),"n/a")</f>
        <v>473.95833333333331</v>
      </c>
      <c r="L869" s="54">
        <f t="shared" si="3525"/>
        <v>477.08333333333331</v>
      </c>
      <c r="M869" s="54">
        <f t="shared" si="3525"/>
        <v>475.83333333333331</v>
      </c>
      <c r="N869" s="54">
        <f t="shared" si="3525"/>
        <v>315.77777777777777</v>
      </c>
      <c r="O869" s="54">
        <f t="shared" si="3525"/>
        <v>274.08333333333331</v>
      </c>
      <c r="P869" s="54">
        <f t="shared" si="3525"/>
        <v>274.08333333333331</v>
      </c>
      <c r="Q869" s="54">
        <f t="shared" si="3525"/>
        <v>280.66666666666663</v>
      </c>
      <c r="R869" s="54" t="str">
        <f t="shared" si="3525"/>
        <v>n/a</v>
      </c>
      <c r="T869" s="54">
        <f t="shared" ref="T869:Z869" si="3526">IFERROR((K713+K765+K817)/3,"n/a")</f>
        <v>435.65277777777783</v>
      </c>
      <c r="U869" s="54">
        <f t="shared" si="3526"/>
        <v>387.01388888888891</v>
      </c>
      <c r="V869" s="54">
        <f t="shared" si="3526"/>
        <v>381.75</v>
      </c>
      <c r="W869" s="54">
        <f t="shared" si="3526"/>
        <v>273.8125</v>
      </c>
      <c r="X869" s="54">
        <f t="shared" si="3526"/>
        <v>287.97222222222223</v>
      </c>
      <c r="Y869" s="54">
        <f t="shared" si="3526"/>
        <v>289.01388888888891</v>
      </c>
      <c r="Z869" s="54">
        <f t="shared" si="3526"/>
        <v>237.41666666666666</v>
      </c>
      <c r="AA869" s="54" t="e">
        <f t="shared" ref="AA869" si="3527">(R713+R765+R817)/3</f>
        <v>#VALUE!</v>
      </c>
      <c r="AC869" s="74">
        <f>+AF869-'Figure 10 data'!I1081</f>
        <v>0</v>
      </c>
      <c r="AD869" s="54">
        <f t="shared" si="3227"/>
        <v>14.77029999681192</v>
      </c>
      <c r="AE869" s="54">
        <f t="shared" si="3502"/>
        <v>29.194329804414121</v>
      </c>
      <c r="AF869" s="54">
        <f t="shared" si="3469"/>
        <v>30.97576948264571</v>
      </c>
      <c r="AG869" s="54">
        <f t="shared" si="3470"/>
        <v>29.285551244008225</v>
      </c>
      <c r="AH869" s="54">
        <f t="shared" si="3471"/>
        <v>-5.1991897366644224</v>
      </c>
      <c r="AI869" s="54">
        <f t="shared" si="3472"/>
        <v>-5.5408717381902122</v>
      </c>
      <c r="AJ869" s="54">
        <f t="shared" si="3473"/>
        <v>20.463320463320468</v>
      </c>
      <c r="AK869" s="54" t="e">
        <f t="shared" ref="AK869" si="3528">(I869/AA869-1)*100</f>
        <v>#REF!</v>
      </c>
      <c r="AM869" s="74">
        <f>AP869-'Figure 10 data'!H1081</f>
        <v>0</v>
      </c>
      <c r="AN869" s="54">
        <f t="shared" si="3523"/>
        <v>8.1081081081081141</v>
      </c>
      <c r="AO869" s="54">
        <f t="shared" si="3513"/>
        <v>20.481927710843383</v>
      </c>
      <c r="AP869" s="54">
        <f t="shared" si="3440"/>
        <v>21.212121212121215</v>
      </c>
      <c r="AQ869" s="54">
        <f t="shared" si="3441"/>
        <v>15.686274509803933</v>
      </c>
      <c r="AR869" s="54">
        <f t="shared" si="3447"/>
        <v>-29.548387096774199</v>
      </c>
      <c r="AS869" s="54">
        <f t="shared" si="3448"/>
        <v>-31.75</v>
      </c>
      <c r="AT869" s="54">
        <f t="shared" si="3449"/>
        <v>2.1428571428571352</v>
      </c>
      <c r="AU869" s="54" t="e">
        <f t="shared" ref="AU869" si="3529">(I869/I817-1)*100</f>
        <v>#REF!</v>
      </c>
    </row>
    <row r="870" spans="1:47" x14ac:dyDescent="0.25">
      <c r="A870" s="12">
        <f t="shared" si="3300"/>
        <v>43669</v>
      </c>
      <c r="B870" s="54">
        <f>TWK!B813</f>
        <v>493.33333333333331</v>
      </c>
      <c r="C870" s="54">
        <f>TWK!C813</f>
        <v>533.33333333333337</v>
      </c>
      <c r="D870" s="54">
        <f>TWK!D813</f>
        <v>533.33333333333337</v>
      </c>
      <c r="E870" s="54">
        <f>TWK!E813</f>
        <v>441.66666666666669</v>
      </c>
      <c r="F870" s="54">
        <f>TWK!F813</f>
        <v>265</v>
      </c>
      <c r="G870" s="54">
        <f>TWK!G813</f>
        <v>265</v>
      </c>
      <c r="H870" s="54">
        <f>TWK!H813</f>
        <v>325</v>
      </c>
      <c r="I870" s="54" t="e">
        <f>TWK!#REF!</f>
        <v>#REF!</v>
      </c>
      <c r="K870" s="54">
        <f t="shared" ref="K870:R870" si="3530">IFERROR(AVERAGE(B867:B870),"n/a")</f>
        <v>478.54166666666663</v>
      </c>
      <c r="L870" s="54">
        <f t="shared" si="3530"/>
        <v>494.79166666666663</v>
      </c>
      <c r="M870" s="54">
        <f t="shared" si="3530"/>
        <v>493.54166666666663</v>
      </c>
      <c r="N870" s="54">
        <f t="shared" si="3530"/>
        <v>347.25</v>
      </c>
      <c r="O870" s="54">
        <f t="shared" si="3530"/>
        <v>271.58333333333331</v>
      </c>
      <c r="P870" s="54">
        <f t="shared" si="3530"/>
        <v>271.58333333333331</v>
      </c>
      <c r="Q870" s="54">
        <f t="shared" si="3530"/>
        <v>292.33333333333331</v>
      </c>
      <c r="R870" s="54" t="str">
        <f t="shared" si="3530"/>
        <v>n/a</v>
      </c>
      <c r="T870" s="54">
        <f t="shared" ref="T870:Z870" si="3531">IFERROR((K714+K766+K818)/3,"n/a")</f>
        <v>435.86111111111114</v>
      </c>
      <c r="U870" s="54">
        <f t="shared" si="3531"/>
        <v>387.70833333333331</v>
      </c>
      <c r="V870" s="54">
        <f t="shared" si="3531"/>
        <v>379.52777777777777</v>
      </c>
      <c r="W870" s="54">
        <f t="shared" si="3531"/>
        <v>273.29166666666669</v>
      </c>
      <c r="X870" s="54">
        <f t="shared" si="3531"/>
        <v>296.65277777777777</v>
      </c>
      <c r="Y870" s="54">
        <f t="shared" si="3531"/>
        <v>297.6944444444444</v>
      </c>
      <c r="Z870" s="54">
        <f t="shared" si="3531"/>
        <v>237.83333333333334</v>
      </c>
      <c r="AA870" s="54" t="e">
        <f t="shared" ref="AA870" si="3532">(R714+R766+R818)/3</f>
        <v>#VALUE!</v>
      </c>
      <c r="AC870" s="74">
        <f>+AF870-'Figure 10 data'!I1082</f>
        <v>0</v>
      </c>
      <c r="AD870" s="54">
        <f t="shared" si="3227"/>
        <v>13.185902746797517</v>
      </c>
      <c r="AE870" s="54">
        <f t="shared" si="3502"/>
        <v>37.560451370231071</v>
      </c>
      <c r="AF870" s="54">
        <f t="shared" si="3469"/>
        <v>40.525506843299432</v>
      </c>
      <c r="AG870" s="54">
        <f t="shared" si="3470"/>
        <v>61.61000152462266</v>
      </c>
      <c r="AH870" s="54">
        <f t="shared" si="3471"/>
        <v>-10.669975186104219</v>
      </c>
      <c r="AI870" s="54">
        <f t="shared" si="3472"/>
        <v>-10.982551087057935</v>
      </c>
      <c r="AJ870" s="54">
        <f t="shared" si="3473"/>
        <v>36.65031534688157</v>
      </c>
      <c r="AK870" s="54" t="e">
        <f t="shared" ref="AK870" si="3533">(I870/AA870-1)*100</f>
        <v>#REF!</v>
      </c>
      <c r="AM870" s="74">
        <f>AP870-'Figure 10 data'!H1082</f>
        <v>0</v>
      </c>
      <c r="AN870" s="54">
        <f t="shared" si="3523"/>
        <v>0.33898305084745228</v>
      </c>
      <c r="AO870" s="54">
        <f t="shared" si="3513"/>
        <v>17.647058823529417</v>
      </c>
      <c r="AP870" s="54">
        <f t="shared" si="3440"/>
        <v>19.850187265917608</v>
      </c>
      <c r="AQ870" s="54">
        <f t="shared" si="3441"/>
        <v>43.63143631436315</v>
      </c>
      <c r="AR870" s="54">
        <f t="shared" si="3447"/>
        <v>-31.759656652360512</v>
      </c>
      <c r="AS870" s="54">
        <f t="shared" si="3448"/>
        <v>-31.759656652360512</v>
      </c>
      <c r="AT870" s="54">
        <f t="shared" si="3449"/>
        <v>15.384615384615374</v>
      </c>
      <c r="AU870" s="54" t="e">
        <f t="shared" ref="AU870" si="3534">(I870/I818-1)*100</f>
        <v>#REF!</v>
      </c>
    </row>
    <row r="871" spans="1:47" x14ac:dyDescent="0.25">
      <c r="A871" s="12">
        <v>43676</v>
      </c>
      <c r="B871" s="54">
        <v>507</v>
      </c>
      <c r="C871" s="54">
        <v>610</v>
      </c>
      <c r="D871" s="54">
        <v>516</v>
      </c>
      <c r="E871" s="54">
        <v>469</v>
      </c>
      <c r="F871" s="54">
        <v>278</v>
      </c>
      <c r="G871" s="54">
        <v>278</v>
      </c>
      <c r="H871" s="54">
        <v>400</v>
      </c>
      <c r="I871" s="54">
        <v>548</v>
      </c>
      <c r="K871" s="54">
        <f t="shared" ref="K871:R871" si="3535">IFERROR(AVERAGE(B868:B871),"n/a")</f>
        <v>489.66666666666663</v>
      </c>
      <c r="L871" s="54">
        <f t="shared" si="3535"/>
        <v>525.41666666666663</v>
      </c>
      <c r="M871" s="54">
        <f t="shared" si="3535"/>
        <v>500.66666666666663</v>
      </c>
      <c r="N871" s="54">
        <f t="shared" si="3535"/>
        <v>389.5</v>
      </c>
      <c r="O871" s="54">
        <f t="shared" si="3535"/>
        <v>272.33333333333331</v>
      </c>
      <c r="P871" s="54">
        <f t="shared" si="3535"/>
        <v>272.33333333333331</v>
      </c>
      <c r="Q871" s="54">
        <f t="shared" si="3535"/>
        <v>322.33333333333331</v>
      </c>
      <c r="R871" s="54" t="str">
        <f t="shared" si="3535"/>
        <v>n/a</v>
      </c>
      <c r="T871" s="54">
        <f t="shared" ref="T871:Z871" si="3536">IFERROR((K715+K767+K819)/3,"n/a")</f>
        <v>449.95833333333331</v>
      </c>
      <c r="U871" s="54">
        <f t="shared" si="3536"/>
        <v>396.54166666666669</v>
      </c>
      <c r="V871" s="54">
        <f t="shared" si="3536"/>
        <v>385.51388888888886</v>
      </c>
      <c r="W871" s="54">
        <f t="shared" si="3536"/>
        <v>277.86111111111114</v>
      </c>
      <c r="X871" s="54">
        <f t="shared" si="3536"/>
        <v>308</v>
      </c>
      <c r="Y871" s="54">
        <f t="shared" si="3536"/>
        <v>309.04166666666669</v>
      </c>
      <c r="Z871" s="54">
        <f t="shared" si="3536"/>
        <v>241.2222222222222</v>
      </c>
      <c r="AA871" s="54">
        <v>330.94929645803012</v>
      </c>
      <c r="AC871" s="74">
        <v>0</v>
      </c>
      <c r="AD871" s="54">
        <f t="shared" si="3227"/>
        <v>12.677099731456632</v>
      </c>
      <c r="AE871" s="54">
        <f t="shared" si="3502"/>
        <v>53.829988441735836</v>
      </c>
      <c r="AF871" s="54">
        <f t="shared" si="3469"/>
        <v>33.847317793709706</v>
      </c>
      <c r="AG871" s="54">
        <f t="shared" si="3470"/>
        <v>68.789363191042668</v>
      </c>
      <c r="AH871" s="54">
        <f t="shared" si="3471"/>
        <v>-9.740259740259738</v>
      </c>
      <c r="AI871" s="54">
        <f t="shared" si="3472"/>
        <v>-10.044492382364844</v>
      </c>
      <c r="AJ871" s="54">
        <f t="shared" si="3473"/>
        <v>65.822201750345471</v>
      </c>
      <c r="AK871" s="54">
        <v>65.584277067498007</v>
      </c>
      <c r="AM871" s="74">
        <v>0</v>
      </c>
      <c r="AN871" s="54">
        <f t="shared" si="3523"/>
        <v>-13.57954545454545</v>
      </c>
      <c r="AO871" s="54">
        <f t="shared" si="3513"/>
        <v>12.615384615384627</v>
      </c>
      <c r="AP871" s="54">
        <f t="shared" si="3440"/>
        <v>-4.7384615384615358</v>
      </c>
      <c r="AQ871" s="54">
        <f t="shared" si="3441"/>
        <v>25.066666666666659</v>
      </c>
      <c r="AR871" s="54">
        <f t="shared" si="3447"/>
        <v>-35.84615384615384</v>
      </c>
      <c r="AS871" s="54">
        <f t="shared" si="3448"/>
        <v>-35.84615384615384</v>
      </c>
      <c r="AT871" s="54">
        <f t="shared" si="3449"/>
        <v>29.729729729729737</v>
      </c>
      <c r="AU871" s="54">
        <v>29.618178688242391</v>
      </c>
    </row>
    <row r="872" spans="1:47" x14ac:dyDescent="0.25">
      <c r="A872" s="12">
        <f t="shared" si="3300"/>
        <v>43683</v>
      </c>
      <c r="B872" s="54">
        <f>TWK!B815</f>
        <v>543</v>
      </c>
      <c r="C872" s="54">
        <f>TWK!C815</f>
        <v>601</v>
      </c>
      <c r="D872" s="54">
        <f>TWK!D815</f>
        <v>538</v>
      </c>
      <c r="E872" s="54">
        <f>TWK!E815</f>
        <v>470</v>
      </c>
      <c r="F872" s="54">
        <f>TWK!F815</f>
        <v>293</v>
      </c>
      <c r="G872" s="54">
        <f>TWK!G815</f>
        <v>293</v>
      </c>
      <c r="H872" s="54">
        <f>TWK!H815</f>
        <v>397</v>
      </c>
      <c r="I872" s="54" t="e">
        <f>TWK!#REF!</f>
        <v>#REF!</v>
      </c>
      <c r="K872" s="54">
        <f t="shared" ref="K872:R872" si="3537">IFERROR(AVERAGE(B869:B872),"n/a")</f>
        <v>510.83333333333331</v>
      </c>
      <c r="L872" s="54">
        <f t="shared" si="3537"/>
        <v>561.08333333333337</v>
      </c>
      <c r="M872" s="54">
        <f t="shared" si="3537"/>
        <v>521.83333333333337</v>
      </c>
      <c r="N872" s="54">
        <f t="shared" si="3537"/>
        <v>433.66666666666669</v>
      </c>
      <c r="O872" s="54">
        <f t="shared" si="3537"/>
        <v>277.25</v>
      </c>
      <c r="P872" s="54">
        <f t="shared" si="3537"/>
        <v>277.25</v>
      </c>
      <c r="Q872" s="54">
        <f t="shared" si="3537"/>
        <v>352</v>
      </c>
      <c r="R872" s="54" t="str">
        <f t="shared" si="3537"/>
        <v>n/a</v>
      </c>
      <c r="T872" s="54">
        <f t="shared" ref="T872:Z872" si="3538">IFERROR((K716+K768+K820)/3,"n/a")</f>
        <v>464.09722222222223</v>
      </c>
      <c r="U872" s="54">
        <f t="shared" si="3538"/>
        <v>408.40277777777777</v>
      </c>
      <c r="V872" s="54">
        <f t="shared" si="3538"/>
        <v>396.95833333333331</v>
      </c>
      <c r="W872" s="54">
        <f t="shared" si="3538"/>
        <v>284.25</v>
      </c>
      <c r="X872" s="54">
        <f t="shared" si="3538"/>
        <v>322.02777777777777</v>
      </c>
      <c r="Y872" s="54">
        <f t="shared" si="3538"/>
        <v>323.06944444444446</v>
      </c>
      <c r="Z872" s="54">
        <f t="shared" si="3538"/>
        <v>247.98611111111109</v>
      </c>
      <c r="AA872" s="54" t="e">
        <f t="shared" ref="AA872" si="3539">(R716+R768+R820)/3</f>
        <v>#VALUE!</v>
      </c>
      <c r="AC872" s="74">
        <f>+AF872-'Figure 10 data'!I1084</f>
        <v>0</v>
      </c>
      <c r="AD872" s="54">
        <f t="shared" ref="AD872:AD935" si="3540">IFERROR((B872/T872-1)*100,"n/a")</f>
        <v>17.001346700583575</v>
      </c>
      <c r="AE872" s="54">
        <f t="shared" si="3502"/>
        <v>47.158646488692391</v>
      </c>
      <c r="AF872" s="54">
        <f t="shared" si="3469"/>
        <v>35.530597249921293</v>
      </c>
      <c r="AG872" s="54">
        <f t="shared" si="3470"/>
        <v>65.347405452946347</v>
      </c>
      <c r="AH872" s="54">
        <f t="shared" si="3471"/>
        <v>-9.0140602087466544</v>
      </c>
      <c r="AI872" s="54">
        <f t="shared" si="3472"/>
        <v>-9.3074244443489107</v>
      </c>
      <c r="AJ872" s="54">
        <f t="shared" si="3473"/>
        <v>60.089610753290401</v>
      </c>
      <c r="AK872" s="54" t="e">
        <f t="shared" ref="AK872" si="3541">(I872/AA872-1)*100</f>
        <v>#REF!</v>
      </c>
      <c r="AM872" s="74">
        <f>AP872-'Figure 10 data'!H1084</f>
        <v>0</v>
      </c>
      <c r="AN872" s="54">
        <f t="shared" si="3523"/>
        <v>-16.46153846153846</v>
      </c>
      <c r="AO872" s="54">
        <f t="shared" si="3513"/>
        <v>1.0084033613445342</v>
      </c>
      <c r="AP872" s="54">
        <f t="shared" si="3440"/>
        <v>-9.579831932773109</v>
      </c>
      <c r="AQ872" s="54">
        <f t="shared" si="3441"/>
        <v>17.500000000000004</v>
      </c>
      <c r="AR872" s="54">
        <f t="shared" si="3447"/>
        <v>-33.78531073446328</v>
      </c>
      <c r="AS872" s="54">
        <f t="shared" si="3448"/>
        <v>-33.78531073446328</v>
      </c>
      <c r="AT872" s="54">
        <f t="shared" si="3449"/>
        <v>13.428571428571434</v>
      </c>
      <c r="AU872" s="54" t="e">
        <f t="shared" ref="AU872" si="3542">(I872/I820-1)*100</f>
        <v>#REF!</v>
      </c>
    </row>
    <row r="873" spans="1:47" x14ac:dyDescent="0.25">
      <c r="A873" s="12">
        <f t="shared" si="3300"/>
        <v>43690</v>
      </c>
      <c r="B873" s="54">
        <f>TWK!B816</f>
        <v>529</v>
      </c>
      <c r="C873" s="54">
        <f>TWK!C816</f>
        <v>594</v>
      </c>
      <c r="D873" s="54">
        <f>TWK!D816</f>
        <v>519</v>
      </c>
      <c r="E873" s="54">
        <f>TWK!E816</f>
        <v>391</v>
      </c>
      <c r="F873" s="54">
        <f>TWK!F816</f>
        <v>338</v>
      </c>
      <c r="G873" s="54">
        <f>TWK!G816</f>
        <v>338</v>
      </c>
      <c r="H873" s="54">
        <f>TWK!H816</f>
        <v>400</v>
      </c>
      <c r="I873" s="54" t="e">
        <f>TWK!#REF!</f>
        <v>#REF!</v>
      </c>
      <c r="K873" s="54">
        <f t="shared" ref="K873:R873" si="3543">IFERROR(AVERAGE(B870:B873),"n/a")</f>
        <v>518.08333333333326</v>
      </c>
      <c r="L873" s="54">
        <f t="shared" si="3543"/>
        <v>584.58333333333337</v>
      </c>
      <c r="M873" s="54">
        <f t="shared" si="3543"/>
        <v>526.58333333333337</v>
      </c>
      <c r="N873" s="54">
        <f t="shared" si="3543"/>
        <v>442.91666666666669</v>
      </c>
      <c r="O873" s="54">
        <f t="shared" si="3543"/>
        <v>293.5</v>
      </c>
      <c r="P873" s="54">
        <f t="shared" si="3543"/>
        <v>293.5</v>
      </c>
      <c r="Q873" s="54">
        <f t="shared" si="3543"/>
        <v>380.5</v>
      </c>
      <c r="R873" s="54" t="str">
        <f t="shared" si="3543"/>
        <v>n/a</v>
      </c>
      <c r="T873" s="54">
        <f t="shared" ref="T873:Z873" si="3544">IFERROR((K717+K769+K821)/3,"n/a")</f>
        <v>475.0694444444444</v>
      </c>
      <c r="U873" s="54">
        <f t="shared" si="3544"/>
        <v>412.91666666666669</v>
      </c>
      <c r="V873" s="54">
        <f t="shared" si="3544"/>
        <v>403.68055555555549</v>
      </c>
      <c r="W873" s="54">
        <f t="shared" si="3544"/>
        <v>283.125</v>
      </c>
      <c r="X873" s="54">
        <f t="shared" si="3544"/>
        <v>327.09722222222223</v>
      </c>
      <c r="Y873" s="54">
        <f t="shared" si="3544"/>
        <v>327.09722222222223</v>
      </c>
      <c r="Z873" s="54">
        <f t="shared" si="3544"/>
        <v>251.45833333333334</v>
      </c>
      <c r="AA873" s="54" t="e">
        <f t="shared" ref="AA873" si="3545">(R717+R769+R821)/3</f>
        <v>#VALUE!</v>
      </c>
      <c r="AC873" s="74">
        <f>+AF873-'Figure 10 data'!I1085</f>
        <v>0</v>
      </c>
      <c r="AD873" s="54">
        <f t="shared" si="3540"/>
        <v>11.352141499780743</v>
      </c>
      <c r="AE873" s="54">
        <f t="shared" si="3502"/>
        <v>43.854692230070633</v>
      </c>
      <c r="AF873" s="54">
        <f t="shared" si="3469"/>
        <v>28.567004988818191</v>
      </c>
      <c r="AG873" s="54">
        <f t="shared" si="3470"/>
        <v>38.101545253863137</v>
      </c>
      <c r="AH873" s="54">
        <f t="shared" si="3471"/>
        <v>3.3331917965266911</v>
      </c>
      <c r="AI873" s="54">
        <f t="shared" si="3472"/>
        <v>3.3331917965266911</v>
      </c>
      <c r="AJ873" s="54">
        <f t="shared" si="3473"/>
        <v>59.072079536039766</v>
      </c>
      <c r="AK873" s="54" t="e">
        <f t="shared" ref="AK873" si="3546">(I873/AA873-1)*100</f>
        <v>#REF!</v>
      </c>
      <c r="AM873" s="74">
        <f>AP873-'Figure 10 data'!H1085</f>
        <v>0</v>
      </c>
      <c r="AN873" s="54">
        <f t="shared" si="3523"/>
        <v>-9.9574468085106389</v>
      </c>
      <c r="AO873" s="54">
        <f t="shared" si="3513"/>
        <v>13.142857142857146</v>
      </c>
      <c r="AP873" s="54">
        <f t="shared" si="3440"/>
        <v>-1.1428571428571455</v>
      </c>
      <c r="AQ873" s="54">
        <f t="shared" si="3441"/>
        <v>11.714285714285722</v>
      </c>
      <c r="AR873" s="54">
        <f t="shared" si="3447"/>
        <v>-18.060606060606066</v>
      </c>
      <c r="AS873" s="54">
        <f t="shared" si="3448"/>
        <v>-18.060606060606066</v>
      </c>
      <c r="AT873" s="54">
        <f t="shared" si="3449"/>
        <v>15.94202898550725</v>
      </c>
      <c r="AU873" s="54" t="e">
        <f t="shared" ref="AU873" si="3547">(I873/I821-1)*100</f>
        <v>#REF!</v>
      </c>
    </row>
    <row r="874" spans="1:47" x14ac:dyDescent="0.25">
      <c r="A874" s="12">
        <f t="shared" si="3300"/>
        <v>43697</v>
      </c>
      <c r="B874" s="54">
        <f>TWK!B817</f>
        <v>489</v>
      </c>
      <c r="C874" s="54">
        <f>TWK!C817</f>
        <v>480</v>
      </c>
      <c r="D874" s="54">
        <f>TWK!D817</f>
        <v>471</v>
      </c>
      <c r="E874" s="54">
        <f>TWK!E817</f>
        <v>374</v>
      </c>
      <c r="F874" s="54">
        <f>TWK!F817</f>
        <v>356</v>
      </c>
      <c r="G874" s="54">
        <f>TWK!G817</f>
        <v>356</v>
      </c>
      <c r="H874" s="54">
        <f>TWK!H817</f>
        <v>373</v>
      </c>
      <c r="I874" s="54" t="e">
        <f>TWK!#REF!</f>
        <v>#REF!</v>
      </c>
      <c r="K874" s="54">
        <f t="shared" ref="K874:R874" si="3548">IFERROR(AVERAGE(B871:B874),"n/a")</f>
        <v>517</v>
      </c>
      <c r="L874" s="54">
        <f t="shared" si="3548"/>
        <v>571.25</v>
      </c>
      <c r="M874" s="54">
        <f t="shared" si="3548"/>
        <v>511</v>
      </c>
      <c r="N874" s="54">
        <f t="shared" si="3548"/>
        <v>426</v>
      </c>
      <c r="O874" s="54">
        <f t="shared" si="3548"/>
        <v>316.25</v>
      </c>
      <c r="P874" s="54">
        <f t="shared" si="3548"/>
        <v>316.25</v>
      </c>
      <c r="Q874" s="54">
        <f t="shared" si="3548"/>
        <v>392.5</v>
      </c>
      <c r="R874" s="54" t="str">
        <f t="shared" si="3548"/>
        <v>n/a</v>
      </c>
      <c r="T874" s="54">
        <f t="shared" ref="T874:Z874" si="3549">IFERROR((K718+K770+K822)/3,"n/a")</f>
        <v>479.5</v>
      </c>
      <c r="U874" s="54">
        <f t="shared" si="3549"/>
        <v>416.33333333333331</v>
      </c>
      <c r="V874" s="54">
        <f t="shared" si="3549"/>
        <v>408.61111111111114</v>
      </c>
      <c r="W874" s="54">
        <f t="shared" si="3549"/>
        <v>283.54166666666669</v>
      </c>
      <c r="X874" s="54">
        <f t="shared" si="3549"/>
        <v>333</v>
      </c>
      <c r="Y874" s="54">
        <f t="shared" si="3549"/>
        <v>333</v>
      </c>
      <c r="Z874" s="54">
        <f t="shared" si="3549"/>
        <v>256.38888888888891</v>
      </c>
      <c r="AA874" s="54" t="e">
        <f t="shared" ref="AA874" si="3550">(R718+R770+R822)/3</f>
        <v>#VALUE!</v>
      </c>
      <c r="AC874" s="74">
        <f>+AF874-'Figure 10 data'!I1086</f>
        <v>0</v>
      </c>
      <c r="AD874" s="54">
        <f t="shared" si="3540"/>
        <v>1.9812304483837417</v>
      </c>
      <c r="AE874" s="54">
        <f t="shared" si="3502"/>
        <v>15.29223378702962</v>
      </c>
      <c r="AF874" s="54">
        <f t="shared" si="3469"/>
        <v>15.268524813052341</v>
      </c>
      <c r="AG874" s="54">
        <f t="shared" si="3470"/>
        <v>31.903012490815573</v>
      </c>
      <c r="AH874" s="54">
        <f t="shared" si="3471"/>
        <v>6.9069069069069178</v>
      </c>
      <c r="AI874" s="54">
        <f t="shared" si="3472"/>
        <v>6.9069069069069178</v>
      </c>
      <c r="AJ874" s="54">
        <f t="shared" si="3473"/>
        <v>45.482123510292503</v>
      </c>
      <c r="AK874" s="54" t="e">
        <f t="shared" ref="AK874" si="3551">(I874/AA874-1)*100</f>
        <v>#REF!</v>
      </c>
      <c r="AM874" s="74">
        <f>AP874-'Figure 10 data'!H1086</f>
        <v>0</v>
      </c>
      <c r="AN874" s="54">
        <f t="shared" si="3523"/>
        <v>-3.6453201970443327</v>
      </c>
      <c r="AO874" s="54">
        <f t="shared" si="3513"/>
        <v>2.1276595744680771</v>
      </c>
      <c r="AP874" s="54">
        <f t="shared" si="3440"/>
        <v>1.2903225806451646</v>
      </c>
      <c r="AQ874" s="54">
        <f t="shared" si="3441"/>
        <v>15.076923076923077</v>
      </c>
      <c r="AR874" s="54">
        <f t="shared" si="3447"/>
        <v>-12.638036809815956</v>
      </c>
      <c r="AS874" s="54">
        <f t="shared" si="3448"/>
        <v>-12.638036809815956</v>
      </c>
      <c r="AT874" s="54">
        <f t="shared" si="3449"/>
        <v>16.562499999999993</v>
      </c>
      <c r="AU874" s="54" t="e">
        <f t="shared" ref="AU874" si="3552">(I874/I822-1)*100</f>
        <v>#REF!</v>
      </c>
    </row>
    <row r="875" spans="1:47" x14ac:dyDescent="0.25">
      <c r="A875" s="12">
        <f t="shared" si="3300"/>
        <v>43704</v>
      </c>
      <c r="B875" s="54">
        <f>TWK!B818</f>
        <v>445</v>
      </c>
      <c r="C875" s="54">
        <f>TWK!C818</f>
        <v>465</v>
      </c>
      <c r="D875" s="54">
        <f>TWK!D818</f>
        <v>468</v>
      </c>
      <c r="E875" s="54">
        <f>TWK!E818</f>
        <v>387</v>
      </c>
      <c r="F875" s="54">
        <f>TWK!F818</f>
        <v>350</v>
      </c>
      <c r="G875" s="54">
        <f>TWK!G818</f>
        <v>350</v>
      </c>
      <c r="H875" s="54">
        <f>TWK!H818</f>
        <v>375</v>
      </c>
      <c r="I875" s="54" t="e">
        <f>TWK!#REF!</f>
        <v>#REF!</v>
      </c>
      <c r="K875" s="54">
        <f t="shared" ref="K875:R875" si="3553">IFERROR(AVERAGE(B872:B875),"n/a")</f>
        <v>501.5</v>
      </c>
      <c r="L875" s="54">
        <f t="shared" si="3553"/>
        <v>535</v>
      </c>
      <c r="M875" s="54">
        <f t="shared" si="3553"/>
        <v>499</v>
      </c>
      <c r="N875" s="54">
        <f t="shared" si="3553"/>
        <v>405.5</v>
      </c>
      <c r="O875" s="54">
        <f t="shared" si="3553"/>
        <v>334.25</v>
      </c>
      <c r="P875" s="54">
        <f t="shared" si="3553"/>
        <v>334.25</v>
      </c>
      <c r="Q875" s="54">
        <f t="shared" si="3553"/>
        <v>386.25</v>
      </c>
      <c r="R875" s="54" t="str">
        <f t="shared" si="3553"/>
        <v>n/a</v>
      </c>
      <c r="T875" s="54">
        <f t="shared" ref="T875:Z875" si="3554">IFERROR((K719+K771+K823)/3,"n/a")</f>
        <v>481.23611111111109</v>
      </c>
      <c r="U875" s="54">
        <f t="shared" si="3554"/>
        <v>424.59722222222217</v>
      </c>
      <c r="V875" s="54">
        <f t="shared" si="3554"/>
        <v>415.41666666666669</v>
      </c>
      <c r="W875" s="54">
        <f t="shared" si="3554"/>
        <v>290.34722222222223</v>
      </c>
      <c r="X875" s="54">
        <f t="shared" si="3554"/>
        <v>350.41666666666669</v>
      </c>
      <c r="Y875" s="54">
        <f t="shared" si="3554"/>
        <v>350.41666666666669</v>
      </c>
      <c r="Z875" s="54">
        <f t="shared" si="3554"/>
        <v>271.11111111111114</v>
      </c>
      <c r="AA875" s="54" t="e">
        <f t="shared" ref="AA875" si="3555">(R719+R771+R823)/3</f>
        <v>#VALUE!</v>
      </c>
      <c r="AC875" s="74">
        <f>+AF875-'Figure 10 data'!I1087</f>
        <v>0</v>
      </c>
      <c r="AD875" s="54">
        <f t="shared" si="3540"/>
        <v>-7.5297988397933562</v>
      </c>
      <c r="AE875" s="54">
        <f t="shared" si="3502"/>
        <v>9.5155539563638989</v>
      </c>
      <c r="AF875" s="54">
        <f t="shared" si="3469"/>
        <v>12.657973921765286</v>
      </c>
      <c r="AG875" s="54">
        <f t="shared" si="3470"/>
        <v>33.288686917005506</v>
      </c>
      <c r="AH875" s="54">
        <f t="shared" si="3471"/>
        <v>-0.11890606420927874</v>
      </c>
      <c r="AI875" s="54">
        <f t="shared" si="3472"/>
        <v>-0.11890606420927874</v>
      </c>
      <c r="AJ875" s="54">
        <f t="shared" si="3473"/>
        <v>38.319672131147527</v>
      </c>
      <c r="AK875" s="54" t="e">
        <f t="shared" ref="AK875" si="3556">(I875/AA875-1)*100</f>
        <v>#REF!</v>
      </c>
      <c r="AM875" s="74">
        <f>AP875-'Figure 10 data'!H1087</f>
        <v>0</v>
      </c>
      <c r="AN875" s="54">
        <f t="shared" si="3523"/>
        <v>-25.210084033613445</v>
      </c>
      <c r="AO875" s="54">
        <f t="shared" si="3513"/>
        <v>-22.928176795580114</v>
      </c>
      <c r="AP875" s="54">
        <f t="shared" si="3440"/>
        <v>-21.123595505617988</v>
      </c>
      <c r="AQ875" s="54">
        <f t="shared" si="3441"/>
        <v>-14.317343173431741</v>
      </c>
      <c r="AR875" s="54">
        <f t="shared" si="3447"/>
        <v>-39.481268011527384</v>
      </c>
      <c r="AS875" s="54">
        <f t="shared" si="3448"/>
        <v>-39.481268011527384</v>
      </c>
      <c r="AT875" s="54">
        <f t="shared" si="3449"/>
        <v>-15.73033707865169</v>
      </c>
      <c r="AU875" s="54" t="e">
        <f t="shared" ref="AU875" si="3557">(I875/I823-1)*100</f>
        <v>#REF!</v>
      </c>
    </row>
    <row r="876" spans="1:47" x14ac:dyDescent="0.25">
      <c r="A876" s="12">
        <f t="shared" si="3300"/>
        <v>43711</v>
      </c>
      <c r="B876" s="54">
        <f>TWK!B819</f>
        <v>417</v>
      </c>
      <c r="C876" s="54">
        <f>TWK!C819</f>
        <v>428</v>
      </c>
      <c r="D876" s="54">
        <f>TWK!D819</f>
        <v>439</v>
      </c>
      <c r="E876" s="54">
        <f>TWK!E819</f>
        <v>346</v>
      </c>
      <c r="F876" s="54">
        <f>TWK!F819</f>
        <v>341</v>
      </c>
      <c r="G876" s="54">
        <f>TWK!G819</f>
        <v>341</v>
      </c>
      <c r="H876" s="54">
        <f>TWK!H819</f>
        <v>360</v>
      </c>
      <c r="I876" s="54" t="e">
        <f>TWK!#REF!</f>
        <v>#REF!</v>
      </c>
      <c r="K876" s="54">
        <f t="shared" ref="K876:R876" si="3558">IFERROR(AVERAGE(B873:B876),"n/a")</f>
        <v>470</v>
      </c>
      <c r="L876" s="54">
        <f t="shared" si="3558"/>
        <v>491.75</v>
      </c>
      <c r="M876" s="54">
        <f t="shared" si="3558"/>
        <v>474.25</v>
      </c>
      <c r="N876" s="54">
        <f t="shared" si="3558"/>
        <v>374.5</v>
      </c>
      <c r="O876" s="54">
        <f t="shared" si="3558"/>
        <v>346.25</v>
      </c>
      <c r="P876" s="54">
        <f t="shared" si="3558"/>
        <v>346.25</v>
      </c>
      <c r="Q876" s="54">
        <f t="shared" si="3558"/>
        <v>377</v>
      </c>
      <c r="R876" s="54" t="str">
        <f t="shared" si="3558"/>
        <v>n/a</v>
      </c>
      <c r="T876" s="54">
        <f t="shared" ref="T876:Z876" si="3559">IFERROR((K720+K772+K824)/3,"n/a")</f>
        <v>476.4444444444444</v>
      </c>
      <c r="U876" s="54">
        <f t="shared" si="3559"/>
        <v>426.88888888888886</v>
      </c>
      <c r="V876" s="54">
        <f t="shared" si="3559"/>
        <v>417.70833333333331</v>
      </c>
      <c r="W876" s="54">
        <f t="shared" si="3559"/>
        <v>295.97222222222223</v>
      </c>
      <c r="X876" s="54">
        <f t="shared" si="3559"/>
        <v>364.04166666666669</v>
      </c>
      <c r="Y876" s="54">
        <f t="shared" si="3559"/>
        <v>364.04166666666669</v>
      </c>
      <c r="Z876" s="54">
        <f t="shared" si="3559"/>
        <v>284.86111111111114</v>
      </c>
      <c r="AA876" s="54" t="e">
        <f t="shared" ref="AA876" si="3560">(R720+R772+R824)/3</f>
        <v>#VALUE!</v>
      </c>
      <c r="AC876" s="74">
        <f>+AF876-'Figure 10 data'!I1088</f>
        <v>0</v>
      </c>
      <c r="AD876" s="54">
        <f t="shared" si="3540"/>
        <v>-12.476679104477606</v>
      </c>
      <c r="AE876" s="54">
        <f t="shared" si="3502"/>
        <v>0.26028110359188616</v>
      </c>
      <c r="AF876" s="54">
        <f t="shared" si="3469"/>
        <v>5.097256857855359</v>
      </c>
      <c r="AG876" s="54">
        <f t="shared" si="3470"/>
        <v>16.902862505865791</v>
      </c>
      <c r="AH876" s="54">
        <f t="shared" si="3471"/>
        <v>-6.3294036854755653</v>
      </c>
      <c r="AI876" s="54">
        <f t="shared" si="3472"/>
        <v>-6.3294036854755653</v>
      </c>
      <c r="AJ876" s="54">
        <f t="shared" si="3473"/>
        <v>26.377376889322267</v>
      </c>
      <c r="AK876" s="54" t="e">
        <f t="shared" ref="AK876" si="3561">(I876/AA876-1)*100</f>
        <v>#REF!</v>
      </c>
      <c r="AM876" s="74">
        <f>AP876-'Figure 10 data'!H1088</f>
        <v>0</v>
      </c>
      <c r="AN876" s="54">
        <f t="shared" si="3523"/>
        <v>-27.478260869565219</v>
      </c>
      <c r="AO876" s="54">
        <f t="shared" si="3513"/>
        <v>-22.18181818181818</v>
      </c>
      <c r="AP876" s="54">
        <f t="shared" si="3440"/>
        <v>-18.325581395348834</v>
      </c>
      <c r="AQ876" s="54">
        <f t="shared" si="3441"/>
        <v>-17.619047619047624</v>
      </c>
      <c r="AR876" s="54">
        <f t="shared" si="3447"/>
        <v>-35.047619047619051</v>
      </c>
      <c r="AS876" s="54">
        <f t="shared" si="3448"/>
        <v>-35.047619047619051</v>
      </c>
      <c r="AT876" s="54">
        <f t="shared" si="3449"/>
        <v>-12.727272727272732</v>
      </c>
      <c r="AU876" s="54" t="e">
        <f t="shared" ref="AU876" si="3562">(I876/I824-1)*100</f>
        <v>#REF!</v>
      </c>
    </row>
    <row r="877" spans="1:47" x14ac:dyDescent="0.25">
      <c r="A877" s="12">
        <f t="shared" si="3300"/>
        <v>43718</v>
      </c>
      <c r="B877" s="54">
        <f>TWK!B820</f>
        <v>382</v>
      </c>
      <c r="C877" s="54">
        <f>TWK!C820</f>
        <v>400</v>
      </c>
      <c r="D877" s="54">
        <f>TWK!D820</f>
        <v>393</v>
      </c>
      <c r="E877" s="54">
        <f>TWK!E820</f>
        <v>367</v>
      </c>
      <c r="F877" s="54">
        <f>TWK!F820</f>
        <v>332</v>
      </c>
      <c r="G877" s="54">
        <f>TWK!G820</f>
        <v>332</v>
      </c>
      <c r="H877" s="54">
        <f>TWK!H820</f>
        <v>358</v>
      </c>
      <c r="I877" s="54" t="e">
        <f>TWK!#REF!</f>
        <v>#REF!</v>
      </c>
      <c r="K877" s="54">
        <f t="shared" ref="K877:R877" si="3563">IFERROR(AVERAGE(B874:B877),"n/a")</f>
        <v>433.25</v>
      </c>
      <c r="L877" s="54">
        <f t="shared" si="3563"/>
        <v>443.25</v>
      </c>
      <c r="M877" s="54">
        <f t="shared" si="3563"/>
        <v>442.75</v>
      </c>
      <c r="N877" s="54">
        <f t="shared" si="3563"/>
        <v>368.5</v>
      </c>
      <c r="O877" s="54">
        <f t="shared" si="3563"/>
        <v>344.75</v>
      </c>
      <c r="P877" s="54">
        <f t="shared" si="3563"/>
        <v>344.75</v>
      </c>
      <c r="Q877" s="54">
        <f t="shared" si="3563"/>
        <v>366.5</v>
      </c>
      <c r="R877" s="54" t="str">
        <f t="shared" si="3563"/>
        <v>n/a</v>
      </c>
      <c r="T877" s="54">
        <f t="shared" ref="T877:Z877" si="3564">IFERROR((K721+K773+K825)/3,"n/a")</f>
        <v>468.38888888888886</v>
      </c>
      <c r="U877" s="54">
        <f t="shared" si="3564"/>
        <v>430.36111111111114</v>
      </c>
      <c r="V877" s="54">
        <f t="shared" si="3564"/>
        <v>421.31944444444451</v>
      </c>
      <c r="W877" s="54">
        <f t="shared" si="3564"/>
        <v>309.9305555555556</v>
      </c>
      <c r="X877" s="54">
        <f t="shared" si="3564"/>
        <v>388.41666666666669</v>
      </c>
      <c r="Y877" s="54">
        <f t="shared" si="3564"/>
        <v>388.41666666666669</v>
      </c>
      <c r="Z877" s="54">
        <f t="shared" si="3564"/>
        <v>301.11111111111114</v>
      </c>
      <c r="AA877" s="54" t="e">
        <f t="shared" ref="AA877" si="3565">(R721+R773+R825)/3</f>
        <v>#VALUE!</v>
      </c>
      <c r="AC877" s="74">
        <f>+AF877-'Figure 10 data'!I1089</f>
        <v>0</v>
      </c>
      <c r="AD877" s="54">
        <f t="shared" si="3540"/>
        <v>-18.443838216107224</v>
      </c>
      <c r="AE877" s="54">
        <f t="shared" si="3502"/>
        <v>-7.0547989414574408</v>
      </c>
      <c r="AF877" s="54">
        <f t="shared" si="3469"/>
        <v>-6.7216087028185374</v>
      </c>
      <c r="AG877" s="54">
        <f t="shared" si="3470"/>
        <v>18.413623123459534</v>
      </c>
      <c r="AH877" s="54">
        <f t="shared" si="3471"/>
        <v>-14.524780090109424</v>
      </c>
      <c r="AI877" s="54">
        <f t="shared" si="3472"/>
        <v>-14.524780090109424</v>
      </c>
      <c r="AJ877" s="54">
        <f t="shared" si="3473"/>
        <v>18.892988929889288</v>
      </c>
      <c r="AK877" s="54" t="e">
        <f t="shared" ref="AK877" si="3566">(I877/AA877-1)*100</f>
        <v>#REF!</v>
      </c>
      <c r="AM877" s="74">
        <f>AP877-'Figure 10 data'!H1089</f>
        <v>0</v>
      </c>
      <c r="AN877" s="54">
        <f t="shared" si="3523"/>
        <v>-25.463414634146343</v>
      </c>
      <c r="AO877" s="54">
        <f t="shared" si="3513"/>
        <v>-17.948717948717952</v>
      </c>
      <c r="AP877" s="54">
        <f t="shared" si="3440"/>
        <v>-19.38461538461539</v>
      </c>
      <c r="AQ877" s="54">
        <f t="shared" si="3441"/>
        <v>-8.2500000000000018</v>
      </c>
      <c r="AR877" s="54">
        <f t="shared" si="3447"/>
        <v>-28.216216216216218</v>
      </c>
      <c r="AS877" s="54">
        <f t="shared" si="3448"/>
        <v>-28.216216216216218</v>
      </c>
      <c r="AT877" s="54">
        <f t="shared" si="3449"/>
        <v>-7.6129032258064555</v>
      </c>
      <c r="AU877" s="54" t="e">
        <f t="shared" ref="AU877" si="3567">(I877/I825-1)*100</f>
        <v>#REF!</v>
      </c>
    </row>
    <row r="878" spans="1:47" x14ac:dyDescent="0.25">
      <c r="A878" s="12">
        <f t="shared" si="3300"/>
        <v>43725</v>
      </c>
      <c r="B878" s="54">
        <f>TWK!B821</f>
        <v>373</v>
      </c>
      <c r="C878" s="54">
        <f>TWK!C821</f>
        <v>400</v>
      </c>
      <c r="D878" s="54">
        <f>TWK!D821</f>
        <v>379</v>
      </c>
      <c r="E878" s="54">
        <f>TWK!E821</f>
        <v>375</v>
      </c>
      <c r="F878" s="54">
        <f>TWK!F821</f>
        <v>363</v>
      </c>
      <c r="G878" s="54">
        <f>TWK!G821</f>
        <v>363</v>
      </c>
      <c r="H878" s="54">
        <f>TWK!H821</f>
        <v>400</v>
      </c>
      <c r="I878" s="54" t="e">
        <f>TWK!#REF!</f>
        <v>#REF!</v>
      </c>
      <c r="K878" s="54">
        <f t="shared" ref="K878:R878" si="3568">IFERROR(AVERAGE(B875:B878),"n/a")</f>
        <v>404.25</v>
      </c>
      <c r="L878" s="54">
        <f t="shared" si="3568"/>
        <v>423.25</v>
      </c>
      <c r="M878" s="54">
        <f t="shared" si="3568"/>
        <v>419.75</v>
      </c>
      <c r="N878" s="54">
        <f t="shared" si="3568"/>
        <v>368.75</v>
      </c>
      <c r="O878" s="54">
        <f t="shared" si="3568"/>
        <v>346.5</v>
      </c>
      <c r="P878" s="54">
        <f t="shared" si="3568"/>
        <v>346.5</v>
      </c>
      <c r="Q878" s="54">
        <f t="shared" si="3568"/>
        <v>373.25</v>
      </c>
      <c r="R878" s="54" t="str">
        <f t="shared" si="3568"/>
        <v>n/a</v>
      </c>
      <c r="T878" s="54">
        <f t="shared" ref="T878:Z878" si="3569">IFERROR((K722+K774+K826)/3,"n/a")</f>
        <v>475.97222222222217</v>
      </c>
      <c r="U878" s="54">
        <f t="shared" si="3569"/>
        <v>445.22222222222223</v>
      </c>
      <c r="V878" s="54">
        <f t="shared" si="3569"/>
        <v>435.76388888888886</v>
      </c>
      <c r="W878" s="54">
        <f t="shared" si="3569"/>
        <v>334.3055555555556</v>
      </c>
      <c r="X878" s="54">
        <f t="shared" si="3569"/>
        <v>418.22222222222217</v>
      </c>
      <c r="Y878" s="54">
        <f t="shared" si="3569"/>
        <v>418.22222222222217</v>
      </c>
      <c r="Z878" s="54">
        <f t="shared" si="3569"/>
        <v>326.04166666666669</v>
      </c>
      <c r="AA878" s="54" t="e">
        <f t="shared" ref="AA878" si="3570">(R722+R774+R826)/3</f>
        <v>#VALUE!</v>
      </c>
      <c r="AC878" s="74">
        <f>+AF878-'Figure 10 data'!I1090</f>
        <v>0</v>
      </c>
      <c r="AD878" s="54">
        <f t="shared" si="3540"/>
        <v>-21.634082287715195</v>
      </c>
      <c r="AE878" s="54">
        <f t="shared" si="3502"/>
        <v>-10.157224856501124</v>
      </c>
      <c r="AF878" s="54">
        <f t="shared" si="3469"/>
        <v>-13.026294820717121</v>
      </c>
      <c r="AG878" s="54">
        <f t="shared" si="3470"/>
        <v>12.172829248026584</v>
      </c>
      <c r="AH878" s="54">
        <f t="shared" si="3471"/>
        <v>-13.204038257173211</v>
      </c>
      <c r="AI878" s="54">
        <f t="shared" si="3472"/>
        <v>-13.204038257173211</v>
      </c>
      <c r="AJ878" s="54">
        <f t="shared" si="3473"/>
        <v>22.683706070287535</v>
      </c>
      <c r="AK878" s="54" t="e">
        <f t="shared" ref="AK878" si="3571">(I878/AA878-1)*100</f>
        <v>#REF!</v>
      </c>
      <c r="AM878" s="74">
        <f>AP878-'Figure 10 data'!H1090</f>
        <v>0</v>
      </c>
      <c r="AN878" s="54">
        <f t="shared" si="3523"/>
        <v>-30.604651162790695</v>
      </c>
      <c r="AO878" s="54">
        <f t="shared" si="3513"/>
        <v>-23.809523809523814</v>
      </c>
      <c r="AP878" s="54">
        <f t="shared" si="3440"/>
        <v>-26.763285024154591</v>
      </c>
      <c r="AQ878" s="54">
        <f t="shared" si="3441"/>
        <v>-13.294797687861271</v>
      </c>
      <c r="AR878" s="54">
        <f t="shared" si="3447"/>
        <v>-29.170731707317078</v>
      </c>
      <c r="AS878" s="54">
        <f t="shared" si="3448"/>
        <v>-29.170731707317078</v>
      </c>
      <c r="AT878" s="54">
        <f t="shared" si="3449"/>
        <v>-11.111111111111116</v>
      </c>
      <c r="AU878" s="54" t="e">
        <f t="shared" ref="AU878" si="3572">(I878/I826-1)*100</f>
        <v>#REF!</v>
      </c>
    </row>
    <row r="879" spans="1:47" x14ac:dyDescent="0.25">
      <c r="A879" s="12">
        <f t="shared" si="3300"/>
        <v>43732</v>
      </c>
      <c r="B879" s="54">
        <f>TWK!B822</f>
        <v>375</v>
      </c>
      <c r="C879" s="54">
        <f>TWK!C822</f>
        <v>408</v>
      </c>
      <c r="D879" s="54">
        <f>TWK!D822</f>
        <v>372</v>
      </c>
      <c r="E879" s="54">
        <f>TWK!E822</f>
        <v>353</v>
      </c>
      <c r="F879" s="54">
        <f>TWK!F822</f>
        <v>392</v>
      </c>
      <c r="G879" s="54">
        <f>TWK!G822</f>
        <v>392</v>
      </c>
      <c r="H879" s="54">
        <f>TWK!H822</f>
        <v>375</v>
      </c>
      <c r="I879" s="54" t="e">
        <f>TWK!#REF!</f>
        <v>#REF!</v>
      </c>
      <c r="K879" s="54">
        <f t="shared" ref="K879:R879" si="3573">IFERROR(AVERAGE(B876:B879),"n/a")</f>
        <v>386.75</v>
      </c>
      <c r="L879" s="54">
        <f t="shared" si="3573"/>
        <v>409</v>
      </c>
      <c r="M879" s="54">
        <f t="shared" si="3573"/>
        <v>395.75</v>
      </c>
      <c r="N879" s="54">
        <f t="shared" si="3573"/>
        <v>360.25</v>
      </c>
      <c r="O879" s="54">
        <f t="shared" si="3573"/>
        <v>357</v>
      </c>
      <c r="P879" s="54">
        <f t="shared" si="3573"/>
        <v>357</v>
      </c>
      <c r="Q879" s="54">
        <f t="shared" si="3573"/>
        <v>373.25</v>
      </c>
      <c r="R879" s="54" t="str">
        <f t="shared" si="3573"/>
        <v>n/a</v>
      </c>
      <c r="T879" s="54">
        <f t="shared" ref="T879:Z879" si="3574">IFERROR((K723+K775+K827)/3,"n/a")</f>
        <v>491.18055555555549</v>
      </c>
      <c r="U879" s="54">
        <f t="shared" si="3574"/>
        <v>464.31944444444451</v>
      </c>
      <c r="V879" s="54">
        <f t="shared" si="3574"/>
        <v>462.15277777777777</v>
      </c>
      <c r="W879" s="54">
        <f t="shared" si="3574"/>
        <v>364.79166666666669</v>
      </c>
      <c r="X879" s="54">
        <f t="shared" si="3574"/>
        <v>452.11111111111109</v>
      </c>
      <c r="Y879" s="54">
        <f t="shared" si="3574"/>
        <v>452.11111111111109</v>
      </c>
      <c r="Z879" s="54">
        <f t="shared" si="3574"/>
        <v>350</v>
      </c>
      <c r="AA879" s="54" t="e">
        <f t="shared" ref="AA879" si="3575">(R723+R775+R827)/3</f>
        <v>#VALUE!</v>
      </c>
      <c r="AC879" s="74">
        <f>+AF879-'Figure 10 data'!I1091</f>
        <v>0</v>
      </c>
      <c r="AD879" s="54">
        <f t="shared" si="3540"/>
        <v>-23.653329563127379</v>
      </c>
      <c r="AE879" s="54">
        <f t="shared" si="3502"/>
        <v>-12.129460680207005</v>
      </c>
      <c r="AF879" s="54">
        <f t="shared" si="3469"/>
        <v>-19.50713749060856</v>
      </c>
      <c r="AG879" s="54">
        <f t="shared" si="3470"/>
        <v>-3.2324386065105681</v>
      </c>
      <c r="AH879" s="54">
        <f t="shared" si="3471"/>
        <v>-13.295650036864092</v>
      </c>
      <c r="AI879" s="54">
        <f t="shared" si="3472"/>
        <v>-13.295650036864092</v>
      </c>
      <c r="AJ879" s="54">
        <f t="shared" si="3473"/>
        <v>7.1428571428571397</v>
      </c>
      <c r="AK879" s="54" t="e">
        <f t="shared" ref="AK879" si="3576">(I879/AA879-1)*100</f>
        <v>#REF!</v>
      </c>
      <c r="AM879" s="74">
        <f>AP879-'Figure 10 data'!H1091</f>
        <v>0</v>
      </c>
      <c r="AN879" s="54">
        <f t="shared" si="3523"/>
        <v>-23.076923076923073</v>
      </c>
      <c r="AO879" s="54">
        <f t="shared" si="3513"/>
        <v>-14.105263157894733</v>
      </c>
      <c r="AP879" s="54">
        <f t="shared" si="3440"/>
        <v>-22.901554404145074</v>
      </c>
      <c r="AQ879" s="54">
        <f t="shared" si="3441"/>
        <v>-10.06369426751592</v>
      </c>
      <c r="AR879" s="54">
        <f t="shared" si="3447"/>
        <v>-15.698924731182796</v>
      </c>
      <c r="AS879" s="54">
        <f t="shared" si="3448"/>
        <v>-15.698924731182796</v>
      </c>
      <c r="AT879" s="54">
        <f t="shared" si="3449"/>
        <v>11.111111111111116</v>
      </c>
      <c r="AU879" s="54" t="e">
        <f t="shared" ref="AU879" si="3577">(I879/I827-1)*100</f>
        <v>#REF!</v>
      </c>
    </row>
    <row r="880" spans="1:47" x14ac:dyDescent="0.25">
      <c r="A880" s="12">
        <f t="shared" si="3300"/>
        <v>43739</v>
      </c>
      <c r="B880" s="54">
        <f>TWK!B823</f>
        <v>358</v>
      </c>
      <c r="C880" s="54">
        <f>TWK!C823</f>
        <v>406</v>
      </c>
      <c r="D880" s="54">
        <f>TWK!D823</f>
        <v>360</v>
      </c>
      <c r="E880" s="54">
        <f>TWK!E823</f>
        <v>340</v>
      </c>
      <c r="F880" s="54">
        <f>TWK!F823</f>
        <v>431</v>
      </c>
      <c r="G880" s="54">
        <f>TWK!G823</f>
        <v>431</v>
      </c>
      <c r="H880" s="54">
        <f>TWK!H823</f>
        <v>364</v>
      </c>
      <c r="I880" s="54" t="e">
        <f>TWK!#REF!</f>
        <v>#REF!</v>
      </c>
      <c r="K880" s="54">
        <f t="shared" ref="K880:R880" si="3578">IFERROR(AVERAGE(B877:B880),"n/a")</f>
        <v>372</v>
      </c>
      <c r="L880" s="54">
        <f t="shared" si="3578"/>
        <v>403.5</v>
      </c>
      <c r="M880" s="54">
        <f t="shared" si="3578"/>
        <v>376</v>
      </c>
      <c r="N880" s="54">
        <f t="shared" si="3578"/>
        <v>358.75</v>
      </c>
      <c r="O880" s="54">
        <f t="shared" si="3578"/>
        <v>379.5</v>
      </c>
      <c r="P880" s="54">
        <f t="shared" si="3578"/>
        <v>379.5</v>
      </c>
      <c r="Q880" s="54">
        <f t="shared" si="3578"/>
        <v>374.25</v>
      </c>
      <c r="R880" s="54" t="str">
        <f t="shared" si="3578"/>
        <v>n/a</v>
      </c>
      <c r="T880" s="54">
        <f t="shared" ref="T880:Z880" si="3579">IFERROR((K724+K776+K828)/3,"n/a")</f>
        <v>520.7638888888888</v>
      </c>
      <c r="U880" s="54">
        <f t="shared" si="3579"/>
        <v>507.23611111111114</v>
      </c>
      <c r="V880" s="54">
        <f t="shared" si="3579"/>
        <v>500.11111111111109</v>
      </c>
      <c r="W880" s="54">
        <f t="shared" si="3579"/>
        <v>421.66666666666669</v>
      </c>
      <c r="X880" s="54">
        <f t="shared" si="3579"/>
        <v>518.11111111111109</v>
      </c>
      <c r="Y880" s="54">
        <f t="shared" si="3579"/>
        <v>518.11111111111109</v>
      </c>
      <c r="Z880" s="54">
        <f t="shared" si="3579"/>
        <v>426.25</v>
      </c>
      <c r="AA880" s="54" t="e">
        <f t="shared" ref="AA880" si="3580">(R724+R776+R828)/3</f>
        <v>#VALUE!</v>
      </c>
      <c r="AC880" s="74">
        <f>+AF880-'Figure 10 data'!I1092</f>
        <v>0</v>
      </c>
      <c r="AD880" s="54">
        <f t="shared" si="3540"/>
        <v>-31.254833977863704</v>
      </c>
      <c r="AE880" s="54">
        <f t="shared" si="3502"/>
        <v>-19.958380110073659</v>
      </c>
      <c r="AF880" s="54">
        <f t="shared" si="3469"/>
        <v>-28.015996445234393</v>
      </c>
      <c r="AG880" s="54">
        <f t="shared" si="3470"/>
        <v>-19.367588932806324</v>
      </c>
      <c r="AH880" s="54">
        <f t="shared" si="3471"/>
        <v>-16.813210379583953</v>
      </c>
      <c r="AI880" s="54">
        <f t="shared" si="3472"/>
        <v>-16.813210379583953</v>
      </c>
      <c r="AJ880" s="54">
        <f t="shared" si="3473"/>
        <v>-14.604105571847503</v>
      </c>
      <c r="AK880" s="54" t="e">
        <f t="shared" ref="AK880" si="3581">(I880/AA880-1)*100</f>
        <v>#REF!</v>
      </c>
      <c r="AM880" s="74">
        <f>AP880-'Figure 10 data'!H1092</f>
        <v>0</v>
      </c>
      <c r="AN880" s="54">
        <f t="shared" si="3523"/>
        <v>-30.14634146341464</v>
      </c>
      <c r="AO880" s="54">
        <f t="shared" si="3513"/>
        <v>-24.465116279069765</v>
      </c>
      <c r="AP880" s="54">
        <f t="shared" si="3440"/>
        <v>-31.100478468899517</v>
      </c>
      <c r="AQ880" s="54">
        <f t="shared" si="3441"/>
        <v>-24.444444444444446</v>
      </c>
      <c r="AR880" s="54">
        <f t="shared" si="3447"/>
        <v>-12.929292929292934</v>
      </c>
      <c r="AS880" s="54">
        <f t="shared" si="3448"/>
        <v>-12.929292929292934</v>
      </c>
      <c r="AT880" s="54">
        <f t="shared" si="3449"/>
        <v>-6.0645161290322598</v>
      </c>
      <c r="AU880" s="54" t="e">
        <f t="shared" ref="AU880" si="3582">(I880/I828-1)*100</f>
        <v>#REF!</v>
      </c>
    </row>
    <row r="881" spans="1:47" x14ac:dyDescent="0.25">
      <c r="A881" s="12">
        <f t="shared" si="3300"/>
        <v>43746</v>
      </c>
      <c r="B881" s="54">
        <f>TWK!B824</f>
        <v>382</v>
      </c>
      <c r="C881" s="54">
        <f>TWK!C824</f>
        <v>417</v>
      </c>
      <c r="D881" s="54">
        <f>TWK!D824</f>
        <v>384</v>
      </c>
      <c r="E881" s="54">
        <f>TWK!E824</f>
        <v>355</v>
      </c>
      <c r="F881" s="54">
        <f>TWK!F824</f>
        <v>453</v>
      </c>
      <c r="G881" s="54">
        <f>TWK!G824</f>
        <v>453</v>
      </c>
      <c r="H881" s="54">
        <f>TWK!H824</f>
        <v>373</v>
      </c>
      <c r="I881" s="54" t="e">
        <f>TWK!#REF!</f>
        <v>#REF!</v>
      </c>
      <c r="K881" s="54">
        <f t="shared" ref="K881:R881" si="3583">IFERROR(AVERAGE(B878:B881),"n/a")</f>
        <v>372</v>
      </c>
      <c r="L881" s="54">
        <f t="shared" si="3583"/>
        <v>407.75</v>
      </c>
      <c r="M881" s="54">
        <f t="shared" si="3583"/>
        <v>373.75</v>
      </c>
      <c r="N881" s="54">
        <f t="shared" si="3583"/>
        <v>355.75</v>
      </c>
      <c r="O881" s="54">
        <f t="shared" si="3583"/>
        <v>409.75</v>
      </c>
      <c r="P881" s="54">
        <f t="shared" si="3583"/>
        <v>409.75</v>
      </c>
      <c r="Q881" s="54">
        <f t="shared" si="3583"/>
        <v>378</v>
      </c>
      <c r="R881" s="54" t="str">
        <f t="shared" si="3583"/>
        <v>n/a</v>
      </c>
      <c r="T881" s="54">
        <f t="shared" ref="T881:Z881" si="3584">IFERROR((K725+K777+K829)/3,"n/a")</f>
        <v>521.52777777777771</v>
      </c>
      <c r="U881" s="54">
        <f t="shared" si="3584"/>
        <v>508.90277777777783</v>
      </c>
      <c r="V881" s="54">
        <f t="shared" si="3584"/>
        <v>499.41666666666669</v>
      </c>
      <c r="W881" s="54">
        <f t="shared" si="3584"/>
        <v>432.36111111111109</v>
      </c>
      <c r="X881" s="54">
        <f t="shared" si="3584"/>
        <v>510.8194444444444</v>
      </c>
      <c r="Y881" s="54">
        <f t="shared" si="3584"/>
        <v>510.8194444444444</v>
      </c>
      <c r="Z881" s="54">
        <f t="shared" si="3584"/>
        <v>438.75</v>
      </c>
      <c r="AA881" s="54" t="e">
        <f t="shared" ref="AA881" si="3585">(R725+R777+R829)/3</f>
        <v>#VALUE!</v>
      </c>
      <c r="AC881" s="74">
        <f>+AF881-'Figure 10 data'!I1093</f>
        <v>0</v>
      </c>
      <c r="AD881" s="54">
        <f t="shared" si="3540"/>
        <v>-26.753661784287608</v>
      </c>
      <c r="AE881" s="54">
        <f t="shared" si="3502"/>
        <v>-18.05900493982152</v>
      </c>
      <c r="AF881" s="54">
        <f t="shared" si="3469"/>
        <v>-23.110295344568666</v>
      </c>
      <c r="AG881" s="54">
        <f t="shared" si="3470"/>
        <v>-17.892707998715064</v>
      </c>
      <c r="AH881" s="54">
        <f t="shared" si="3471"/>
        <v>-11.318959188667444</v>
      </c>
      <c r="AI881" s="54">
        <f t="shared" si="3472"/>
        <v>-11.318959188667444</v>
      </c>
      <c r="AJ881" s="54">
        <f t="shared" si="3473"/>
        <v>-14.985754985754983</v>
      </c>
      <c r="AK881" s="54" t="e">
        <f t="shared" ref="AK881" si="3586">(I881/AA881-1)*100</f>
        <v>#REF!</v>
      </c>
      <c r="AM881" s="74">
        <f>AP881-'Figure 10 data'!H1093</f>
        <v>0</v>
      </c>
      <c r="AN881" s="54">
        <f t="shared" si="3523"/>
        <v>-23.599999999999998</v>
      </c>
      <c r="AO881" s="54">
        <f t="shared" si="3513"/>
        <v>-15.186440677966107</v>
      </c>
      <c r="AP881" s="54">
        <f t="shared" si="3440"/>
        <v>-23.2</v>
      </c>
      <c r="AQ881" s="54">
        <f t="shared" si="3441"/>
        <v>-23.381294964028775</v>
      </c>
      <c r="AR881" s="54">
        <f t="shared" si="3447"/>
        <v>0.66666666666665986</v>
      </c>
      <c r="AS881" s="54">
        <f t="shared" si="3448"/>
        <v>0.66666666666665986</v>
      </c>
      <c r="AT881" s="54">
        <f t="shared" si="3449"/>
        <v>-21.473684210526311</v>
      </c>
      <c r="AU881" s="54" t="e">
        <f t="shared" ref="AU881" si="3587">(I881/I829-1)*100</f>
        <v>#REF!</v>
      </c>
    </row>
    <row r="882" spans="1:47" x14ac:dyDescent="0.25">
      <c r="A882" s="12">
        <f t="shared" si="3300"/>
        <v>43753</v>
      </c>
      <c r="B882" s="54">
        <f>TWK!B825</f>
        <v>374</v>
      </c>
      <c r="C882" s="54">
        <f>TWK!C825</f>
        <v>395</v>
      </c>
      <c r="D882" s="54">
        <f>TWK!D825</f>
        <v>370</v>
      </c>
      <c r="E882" s="54">
        <f>TWK!E825</f>
        <v>315</v>
      </c>
      <c r="F882" s="54">
        <f>TWK!F825</f>
        <v>363</v>
      </c>
      <c r="G882" s="54">
        <f>TWK!G825</f>
        <v>363</v>
      </c>
      <c r="H882" s="54">
        <f>TWK!H825</f>
        <v>299</v>
      </c>
      <c r="I882" s="54" t="e">
        <f>TWK!#REF!</f>
        <v>#REF!</v>
      </c>
      <c r="K882" s="54">
        <f t="shared" ref="K882:R882" si="3588">IFERROR(AVERAGE(B879:B882),"n/a")</f>
        <v>372.25</v>
      </c>
      <c r="L882" s="54">
        <f t="shared" si="3588"/>
        <v>406.5</v>
      </c>
      <c r="M882" s="54">
        <f t="shared" si="3588"/>
        <v>371.5</v>
      </c>
      <c r="N882" s="54">
        <f t="shared" si="3588"/>
        <v>340.75</v>
      </c>
      <c r="O882" s="54">
        <f t="shared" si="3588"/>
        <v>409.75</v>
      </c>
      <c r="P882" s="54">
        <f t="shared" si="3588"/>
        <v>409.75</v>
      </c>
      <c r="Q882" s="54">
        <f t="shared" si="3588"/>
        <v>352.75</v>
      </c>
      <c r="R882" s="54" t="str">
        <f t="shared" si="3588"/>
        <v>n/a</v>
      </c>
      <c r="T882" s="54">
        <f t="shared" ref="T882:Z882" si="3589">IFERROR((K726+K778+K830)/3,"n/a")</f>
        <v>518.33333333333337</v>
      </c>
      <c r="U882" s="54">
        <f t="shared" si="3589"/>
        <v>499.83796296296299</v>
      </c>
      <c r="V882" s="54">
        <f t="shared" si="3589"/>
        <v>493.65277777777777</v>
      </c>
      <c r="W882" s="54">
        <f t="shared" si="3589"/>
        <v>432.36111111111109</v>
      </c>
      <c r="X882" s="54">
        <f t="shared" si="3589"/>
        <v>504</v>
      </c>
      <c r="Y882" s="54">
        <f t="shared" si="3589"/>
        <v>501.91666666666669</v>
      </c>
      <c r="Z882" s="54">
        <f t="shared" si="3589"/>
        <v>430.83333333333331</v>
      </c>
      <c r="AA882" s="54" t="e">
        <f t="shared" ref="AA882" si="3590">(R726+R778+R830)/3</f>
        <v>#VALUE!</v>
      </c>
      <c r="AC882" s="74">
        <f>+AF882-'Figure 10 data'!I1094</f>
        <v>0</v>
      </c>
      <c r="AD882" s="54">
        <f t="shared" si="3540"/>
        <v>-27.845659163987147</v>
      </c>
      <c r="AE882" s="54">
        <f t="shared" si="3502"/>
        <v>-20.974389848562037</v>
      </c>
      <c r="AF882" s="54">
        <f t="shared" si="3469"/>
        <v>-25.048532763131981</v>
      </c>
      <c r="AG882" s="54">
        <f t="shared" si="3470"/>
        <v>-27.144233858014776</v>
      </c>
      <c r="AH882" s="54">
        <f t="shared" si="3471"/>
        <v>-27.976190476190478</v>
      </c>
      <c r="AI882" s="54">
        <f t="shared" si="3472"/>
        <v>-27.67723725718081</v>
      </c>
      <c r="AJ882" s="54">
        <f t="shared" si="3473"/>
        <v>-30.59961315280464</v>
      </c>
      <c r="AK882" s="54" t="e">
        <f t="shared" ref="AK882" si="3591">(I882/AA882-1)*100</f>
        <v>#REF!</v>
      </c>
      <c r="AM882" s="74">
        <f>AP882-'Figure 10 data'!H1094</f>
        <v>0</v>
      </c>
      <c r="AN882" s="54">
        <f t="shared" si="3523"/>
        <v>-28.761904761904766</v>
      </c>
      <c r="AO882" s="54" t="str">
        <f t="shared" si="3513"/>
        <v>n/a</v>
      </c>
      <c r="AP882" s="54">
        <f t="shared" si="3440"/>
        <v>-27.213114754098356</v>
      </c>
      <c r="AQ882" s="54">
        <f t="shared" si="3441"/>
        <v>-37</v>
      </c>
      <c r="AR882" s="54">
        <f t="shared" si="3447"/>
        <v>-29.170731707317078</v>
      </c>
      <c r="AS882" s="54">
        <f t="shared" si="3448"/>
        <v>-29.170731707317078</v>
      </c>
      <c r="AT882" s="54">
        <f t="shared" si="3449"/>
        <v>-35.351351351351354</v>
      </c>
      <c r="AU882" s="54" t="e">
        <f t="shared" ref="AU882" si="3592">(I882/I830-1)*100</f>
        <v>#REF!</v>
      </c>
    </row>
    <row r="883" spans="1:47" x14ac:dyDescent="0.25">
      <c r="A883" s="12">
        <f t="shared" si="3300"/>
        <v>43760</v>
      </c>
      <c r="B883" s="54">
        <f>TWK!B826</f>
        <v>375</v>
      </c>
      <c r="C883" s="54">
        <f>TWK!C826</f>
        <v>392</v>
      </c>
      <c r="D883" s="54">
        <f>TWK!D826</f>
        <v>394</v>
      </c>
      <c r="E883" s="54">
        <f>TWK!E826</f>
        <v>280</v>
      </c>
      <c r="F883" s="54">
        <f>TWK!F826</f>
        <v>326</v>
      </c>
      <c r="G883" s="54">
        <f>TWK!G826</f>
        <v>326</v>
      </c>
      <c r="H883" s="54">
        <f>TWK!H826</f>
        <v>239</v>
      </c>
      <c r="I883" s="54" t="e">
        <f>TWK!#REF!</f>
        <v>#REF!</v>
      </c>
      <c r="K883" s="54">
        <f t="shared" ref="K883:R883" si="3593">IFERROR(AVERAGE(B880:B883),"n/a")</f>
        <v>372.25</v>
      </c>
      <c r="L883" s="54">
        <f t="shared" si="3593"/>
        <v>402.5</v>
      </c>
      <c r="M883" s="54">
        <f t="shared" si="3593"/>
        <v>377</v>
      </c>
      <c r="N883" s="54">
        <f t="shared" si="3593"/>
        <v>322.5</v>
      </c>
      <c r="O883" s="54">
        <f t="shared" si="3593"/>
        <v>393.25</v>
      </c>
      <c r="P883" s="54">
        <f t="shared" si="3593"/>
        <v>393.25</v>
      </c>
      <c r="Q883" s="54">
        <f t="shared" si="3593"/>
        <v>318.75</v>
      </c>
      <c r="R883" s="54" t="str">
        <f t="shared" si="3593"/>
        <v>n/a</v>
      </c>
      <c r="T883" s="54">
        <f t="shared" ref="T883:Z883" si="3594">IFERROR((K727+K779+K831)/3,"n/a")</f>
        <v>513.33333333333337</v>
      </c>
      <c r="U883" s="54">
        <f t="shared" si="3594"/>
        <v>492.89351851851853</v>
      </c>
      <c r="V883" s="54">
        <f t="shared" si="3594"/>
        <v>476.15277777777777</v>
      </c>
      <c r="W883" s="54">
        <f t="shared" si="3594"/>
        <v>417.98611111111109</v>
      </c>
      <c r="X883" s="54">
        <f t="shared" si="3594"/>
        <v>486.08333333333331</v>
      </c>
      <c r="Y883" s="54">
        <f t="shared" si="3594"/>
        <v>484</v>
      </c>
      <c r="Z883" s="54">
        <f t="shared" si="3594"/>
        <v>414.58333333333331</v>
      </c>
      <c r="AA883" s="54" t="e">
        <f t="shared" ref="AA883" si="3595">(R727+R779+R831)/3</f>
        <v>#VALUE!</v>
      </c>
      <c r="AC883" s="74">
        <f>+AF883-'Figure 10 data'!I1095</f>
        <v>0</v>
      </c>
      <c r="AD883" s="54">
        <f t="shared" si="3540"/>
        <v>-26.948051948051955</v>
      </c>
      <c r="AE883" s="54">
        <f t="shared" si="3502"/>
        <v>-20.469637909172032</v>
      </c>
      <c r="AF883" s="54">
        <f t="shared" si="3469"/>
        <v>-17.253449231397489</v>
      </c>
      <c r="AG883" s="54">
        <f t="shared" si="3470"/>
        <v>-33.012128260508391</v>
      </c>
      <c r="AH883" s="54">
        <f t="shared" si="3471"/>
        <v>-32.93331047488428</v>
      </c>
      <c r="AI883" s="54">
        <f t="shared" si="3472"/>
        <v>-32.644628099173559</v>
      </c>
      <c r="AJ883" s="54">
        <f t="shared" si="3473"/>
        <v>-42.35175879396985</v>
      </c>
      <c r="AK883" s="54" t="e">
        <f t="shared" ref="AK883" si="3596">(I883/AA883-1)*100</f>
        <v>#REF!</v>
      </c>
      <c r="AM883" s="74">
        <f>AP883-'Figure 10 data'!H1095</f>
        <v>0</v>
      </c>
      <c r="AN883" s="54">
        <f t="shared" si="3523"/>
        <v>-30.232558139534881</v>
      </c>
      <c r="AO883" s="54">
        <f t="shared" si="3513"/>
        <v>-25.333333333333329</v>
      </c>
      <c r="AP883" s="54">
        <f t="shared" si="3440"/>
        <v>-22.364532019704431</v>
      </c>
      <c r="AQ883" s="54">
        <f t="shared" si="3441"/>
        <v>-37.078651685393261</v>
      </c>
      <c r="AR883" s="54">
        <f t="shared" si="3447"/>
        <v>-27.555555555555557</v>
      </c>
      <c r="AS883" s="54">
        <f t="shared" si="3448"/>
        <v>-27.555555555555557</v>
      </c>
      <c r="AT883" s="54">
        <f t="shared" si="3449"/>
        <v>-40.25</v>
      </c>
      <c r="AU883" s="54" t="e">
        <f t="shared" ref="AU883" si="3597">(I883/I831-1)*100</f>
        <v>#REF!</v>
      </c>
    </row>
    <row r="884" spans="1:47" x14ac:dyDescent="0.25">
      <c r="A884" s="12">
        <f t="shared" si="3300"/>
        <v>43767</v>
      </c>
      <c r="B884" s="54">
        <f>TWK!B827</f>
        <v>385</v>
      </c>
      <c r="C884" s="54">
        <f>TWK!C827</f>
        <v>386</v>
      </c>
      <c r="D884" s="54">
        <f>TWK!D827</f>
        <v>367</v>
      </c>
      <c r="E884" s="54">
        <f>TWK!E827</f>
        <v>261</v>
      </c>
      <c r="F884" s="54">
        <f>TWK!F827</f>
        <v>281</v>
      </c>
      <c r="G884" s="54">
        <f>TWK!G827</f>
        <v>281</v>
      </c>
      <c r="H884" s="54">
        <f>TWK!H827</f>
        <v>234</v>
      </c>
      <c r="I884" s="54" t="e">
        <f>TWK!#REF!</f>
        <v>#REF!</v>
      </c>
      <c r="K884" s="54">
        <f t="shared" ref="K884:R884" si="3598">IFERROR(AVERAGE(B881:B884),"n/a")</f>
        <v>379</v>
      </c>
      <c r="L884" s="54">
        <f t="shared" si="3598"/>
        <v>397.5</v>
      </c>
      <c r="M884" s="54">
        <f t="shared" si="3598"/>
        <v>378.75</v>
      </c>
      <c r="N884" s="54">
        <f t="shared" si="3598"/>
        <v>302.75</v>
      </c>
      <c r="O884" s="54">
        <f t="shared" si="3598"/>
        <v>355.75</v>
      </c>
      <c r="P884" s="54">
        <f t="shared" si="3598"/>
        <v>355.75</v>
      </c>
      <c r="Q884" s="54">
        <f t="shared" si="3598"/>
        <v>286.25</v>
      </c>
      <c r="R884" s="54" t="str">
        <f t="shared" si="3598"/>
        <v>n/a</v>
      </c>
      <c r="T884" s="54">
        <f t="shared" ref="T884:Z884" si="3599">IFERROR((K728+K780+K832)/3,"n/a")</f>
        <v>490.0694444444444</v>
      </c>
      <c r="U884" s="54">
        <f t="shared" si="3599"/>
        <v>453.35648148148152</v>
      </c>
      <c r="V884" s="54">
        <f t="shared" si="3599"/>
        <v>445.48611111111109</v>
      </c>
      <c r="W884" s="54">
        <f t="shared" si="3599"/>
        <v>370.6944444444444</v>
      </c>
      <c r="X884" s="54">
        <f t="shared" si="3599"/>
        <v>423.95833333333331</v>
      </c>
      <c r="Y884" s="54">
        <f t="shared" si="3599"/>
        <v>421.875</v>
      </c>
      <c r="Z884" s="54">
        <f t="shared" si="3599"/>
        <v>334.9305555555556</v>
      </c>
      <c r="AA884" s="54" t="e">
        <f t="shared" ref="AA884" si="3600">(R728+R780+R832)/3</f>
        <v>#VALUE!</v>
      </c>
      <c r="AC884" s="74">
        <f>+AF884-'Figure 10 data'!I1096</f>
        <v>0</v>
      </c>
      <c r="AD884" s="54">
        <f t="shared" si="3540"/>
        <v>-21.439705257191434</v>
      </c>
      <c r="AE884" s="54">
        <f t="shared" si="3502"/>
        <v>-14.857288741383723</v>
      </c>
      <c r="AF884" s="54">
        <f t="shared" si="3469"/>
        <v>-17.61808261886204</v>
      </c>
      <c r="AG884" s="54">
        <f t="shared" si="3470"/>
        <v>-29.591607343574367</v>
      </c>
      <c r="AH884" s="54">
        <f t="shared" si="3471"/>
        <v>-33.719901719901713</v>
      </c>
      <c r="AI884" s="54">
        <f t="shared" si="3472"/>
        <v>-33.392592592592592</v>
      </c>
      <c r="AJ884" s="54">
        <f t="shared" si="3473"/>
        <v>-30.134770889487882</v>
      </c>
      <c r="AK884" s="54" t="e">
        <f t="shared" ref="AK884" si="3601">(I884/AA884-1)*100</f>
        <v>#REF!</v>
      </c>
      <c r="AM884" s="74">
        <f>AP884-'Figure 10 data'!H1096</f>
        <v>0</v>
      </c>
      <c r="AN884" s="54">
        <f t="shared" si="3523"/>
        <v>-19.512195121951216</v>
      </c>
      <c r="AO884" s="54">
        <f t="shared" si="3513"/>
        <v>-17.285714285714292</v>
      </c>
      <c r="AP884" s="54">
        <f t="shared" si="3440"/>
        <v>-22.736842105263154</v>
      </c>
      <c r="AQ884" s="54">
        <f t="shared" si="3441"/>
        <v>-29.45945945945946</v>
      </c>
      <c r="AR884" s="54">
        <f t="shared" si="3447"/>
        <v>-19.714285714285719</v>
      </c>
      <c r="AS884" s="54">
        <f t="shared" si="3448"/>
        <v>-19.714285714285719</v>
      </c>
      <c r="AT884" s="54">
        <f t="shared" si="3449"/>
        <v>-26.105263157894743</v>
      </c>
      <c r="AU884" s="54" t="e">
        <f t="shared" ref="AU884" si="3602">(I884/I832-1)*100</f>
        <v>#REF!</v>
      </c>
    </row>
    <row r="885" spans="1:47" x14ac:dyDescent="0.25">
      <c r="A885" s="12">
        <f t="shared" si="3300"/>
        <v>43774</v>
      </c>
      <c r="B885" s="54">
        <f>TWK!B828</f>
        <v>416</v>
      </c>
      <c r="C885" s="54">
        <f>TWK!C828</f>
        <v>348</v>
      </c>
      <c r="D885" s="54">
        <f>TWK!D828</f>
        <v>344</v>
      </c>
      <c r="E885" s="54">
        <f>TWK!E828</f>
        <v>246</v>
      </c>
      <c r="F885" s="54">
        <f>TWK!F828</f>
        <v>253</v>
      </c>
      <c r="G885" s="54">
        <f>TWK!G828</f>
        <v>253</v>
      </c>
      <c r="H885" s="54">
        <f>TWK!H828</f>
        <v>225</v>
      </c>
      <c r="I885" s="54" t="e">
        <f>TWK!#REF!</f>
        <v>#REF!</v>
      </c>
      <c r="K885" s="54">
        <f t="shared" ref="K885:R885" si="3603">IFERROR(AVERAGE(B882:B885),"n/a")</f>
        <v>387.5</v>
      </c>
      <c r="L885" s="54">
        <f t="shared" si="3603"/>
        <v>380.25</v>
      </c>
      <c r="M885" s="54">
        <f t="shared" si="3603"/>
        <v>368.75</v>
      </c>
      <c r="N885" s="54">
        <f t="shared" si="3603"/>
        <v>275.5</v>
      </c>
      <c r="O885" s="54">
        <f t="shared" si="3603"/>
        <v>305.75</v>
      </c>
      <c r="P885" s="54">
        <f t="shared" si="3603"/>
        <v>305.75</v>
      </c>
      <c r="Q885" s="54">
        <f t="shared" si="3603"/>
        <v>249.25</v>
      </c>
      <c r="R885" s="54" t="str">
        <f t="shared" si="3603"/>
        <v>n/a</v>
      </c>
      <c r="T885" s="54">
        <f t="shared" ref="T885:Z885" si="3604">IFERROR((K729+K781+K833)/3,"n/a")</f>
        <v>477.5694444444444</v>
      </c>
      <c r="U885" s="54">
        <f t="shared" si="3604"/>
        <v>433.7268518518519</v>
      </c>
      <c r="V885" s="54">
        <f t="shared" si="3604"/>
        <v>428.8194444444444</v>
      </c>
      <c r="W885" s="54">
        <f t="shared" si="3604"/>
        <v>343.54166666666669</v>
      </c>
      <c r="X885" s="54">
        <f t="shared" si="3604"/>
        <v>410.625</v>
      </c>
      <c r="Y885" s="54">
        <f t="shared" si="3604"/>
        <v>408.54166666666669</v>
      </c>
      <c r="Z885" s="54">
        <f t="shared" si="3604"/>
        <v>301.1805555555556</v>
      </c>
      <c r="AA885" s="54" t="e">
        <f t="shared" ref="AA885" si="3605">(R729+R781+R833)/3</f>
        <v>#VALUE!</v>
      </c>
      <c r="AC885" s="74">
        <f>+AF885-'Figure 10 data'!I1097</f>
        <v>0</v>
      </c>
      <c r="AD885" s="54">
        <f t="shared" si="3540"/>
        <v>-12.892249527410204</v>
      </c>
      <c r="AE885" s="54">
        <f t="shared" si="3502"/>
        <v>-19.765170518225982</v>
      </c>
      <c r="AF885" s="54">
        <f t="shared" si="3469"/>
        <v>-19.779757085020233</v>
      </c>
      <c r="AG885" s="54">
        <f t="shared" si="3470"/>
        <v>-28.392965433596117</v>
      </c>
      <c r="AH885" s="54">
        <f t="shared" si="3471"/>
        <v>-38.386605783866059</v>
      </c>
      <c r="AI885" s="54">
        <f t="shared" si="3472"/>
        <v>-38.072412034676184</v>
      </c>
      <c r="AJ885" s="54">
        <f t="shared" si="3473"/>
        <v>-25.293982015217907</v>
      </c>
      <c r="AK885" s="54" t="e">
        <f t="shared" ref="AK885" si="3606">(I885/AA885-1)*100</f>
        <v>#REF!</v>
      </c>
      <c r="AM885" s="74">
        <f>AP885-'Figure 10 data'!H1097</f>
        <v>0</v>
      </c>
      <c r="AN885" s="54">
        <f t="shared" si="3523"/>
        <v>4.0000000000000036</v>
      </c>
      <c r="AO885" s="54">
        <f t="shared" si="3513"/>
        <v>-5.3061224489795888</v>
      </c>
      <c r="AP885" s="54">
        <f t="shared" si="3440"/>
        <v>-3.7762237762237749</v>
      </c>
      <c r="AQ885" s="54">
        <f t="shared" si="3441"/>
        <v>-8.0373831775700904</v>
      </c>
      <c r="AR885" s="54">
        <f t="shared" si="3447"/>
        <v>-12</v>
      </c>
      <c r="AS885" s="54">
        <f t="shared" si="3448"/>
        <v>-12</v>
      </c>
      <c r="AT885" s="54">
        <f t="shared" si="3449"/>
        <v>-9.9999999999999982</v>
      </c>
      <c r="AU885" s="54" t="e">
        <f t="shared" ref="AU885" si="3607">(I885/I833-1)*100</f>
        <v>#REF!</v>
      </c>
    </row>
    <row r="886" spans="1:47" x14ac:dyDescent="0.25">
      <c r="A886" s="12">
        <f t="shared" si="3300"/>
        <v>43781</v>
      </c>
      <c r="B886" s="54">
        <f>TWK!B829</f>
        <v>410</v>
      </c>
      <c r="C886" s="54">
        <f>TWK!C829</f>
        <v>414</v>
      </c>
      <c r="D886" s="54">
        <f>TWK!D829</f>
        <v>403</v>
      </c>
      <c r="E886" s="54">
        <f>TWK!E829</f>
        <v>271</v>
      </c>
      <c r="F886" s="54">
        <f>TWK!F829</f>
        <v>266</v>
      </c>
      <c r="G886" s="54">
        <f>TWK!G829</f>
        <v>266</v>
      </c>
      <c r="H886" s="54">
        <f>TWK!H829</f>
        <v>241</v>
      </c>
      <c r="I886" s="54" t="e">
        <f>TWK!#REF!</f>
        <v>#REF!</v>
      </c>
      <c r="K886" s="54">
        <f t="shared" ref="K886:R886" si="3608">IFERROR(AVERAGE(B883:B886),"n/a")</f>
        <v>396.5</v>
      </c>
      <c r="L886" s="54">
        <f t="shared" si="3608"/>
        <v>385</v>
      </c>
      <c r="M886" s="54">
        <f t="shared" si="3608"/>
        <v>377</v>
      </c>
      <c r="N886" s="54">
        <f t="shared" si="3608"/>
        <v>264.5</v>
      </c>
      <c r="O886" s="54">
        <f t="shared" si="3608"/>
        <v>281.5</v>
      </c>
      <c r="P886" s="54">
        <f t="shared" si="3608"/>
        <v>281.5</v>
      </c>
      <c r="Q886" s="54">
        <f t="shared" si="3608"/>
        <v>234.75</v>
      </c>
      <c r="R886" s="54" t="str">
        <f t="shared" si="3608"/>
        <v>n/a</v>
      </c>
      <c r="T886" s="54">
        <f t="shared" ref="T886:Z886" si="3609">IFERROR((K730+K782+K834)/3,"n/a")</f>
        <v>458.1944444444444</v>
      </c>
      <c r="U886" s="54">
        <f t="shared" si="3609"/>
        <v>415</v>
      </c>
      <c r="V886" s="54">
        <f t="shared" si="3609"/>
        <v>401.45833333333331</v>
      </c>
      <c r="W886" s="54">
        <f t="shared" si="3609"/>
        <v>310.20833333333331</v>
      </c>
      <c r="X886" s="54">
        <f t="shared" si="3609"/>
        <v>385.13888888888891</v>
      </c>
      <c r="Y886" s="54">
        <f t="shared" si="3609"/>
        <v>385.83333333333331</v>
      </c>
      <c r="Z886" s="54">
        <f t="shared" si="3609"/>
        <v>272.08333333333331</v>
      </c>
      <c r="AA886" s="54" t="e">
        <f t="shared" ref="AA886" si="3610">(R730+R782+R834)/3</f>
        <v>#VALUE!</v>
      </c>
      <c r="AC886" s="74">
        <f>+AF886-'Figure 10 data'!I1098</f>
        <v>0</v>
      </c>
      <c r="AD886" s="54">
        <f t="shared" si="3540"/>
        <v>-10.518338890572887</v>
      </c>
      <c r="AE886" s="54">
        <f t="shared" si="3502"/>
        <v>-0.24096385542168308</v>
      </c>
      <c r="AF886" s="54">
        <f t="shared" si="3469"/>
        <v>0.38401660612350508</v>
      </c>
      <c r="AG886" s="54">
        <f t="shared" si="3470"/>
        <v>-12.639355271994624</v>
      </c>
      <c r="AH886" s="54">
        <f t="shared" si="3471"/>
        <v>-30.934006491164812</v>
      </c>
      <c r="AI886" s="54">
        <f t="shared" si="3472"/>
        <v>-31.058315334773212</v>
      </c>
      <c r="AJ886" s="54">
        <f t="shared" si="3473"/>
        <v>-11.424196018376719</v>
      </c>
      <c r="AK886" s="54" t="e">
        <f t="shared" ref="AK886" si="3611">(I886/AA886-1)*100</f>
        <v>#REF!</v>
      </c>
      <c r="AM886" s="74">
        <f>AP886-'Figure 10 data'!H1098</f>
        <v>0</v>
      </c>
      <c r="AN886" s="54">
        <f t="shared" si="3523"/>
        <v>2.4999999999999911</v>
      </c>
      <c r="AO886" s="54">
        <f t="shared" si="3513"/>
        <v>17.169811320754725</v>
      </c>
      <c r="AP886" s="54">
        <f t="shared" si="3440"/>
        <v>20.298507462686576</v>
      </c>
      <c r="AQ886" s="54">
        <f t="shared" si="3441"/>
        <v>2.2641509433962259</v>
      </c>
      <c r="AR886" s="54">
        <f t="shared" si="3447"/>
        <v>-7.209302325581401</v>
      </c>
      <c r="AS886" s="54">
        <f t="shared" si="3448"/>
        <v>-8.2758620689655231</v>
      </c>
      <c r="AT886" s="54">
        <f t="shared" si="3449"/>
        <v>1.118881118881121</v>
      </c>
      <c r="AU886" s="54" t="e">
        <f t="shared" ref="AU886" si="3612">(I886/I834-1)*100</f>
        <v>#REF!</v>
      </c>
    </row>
    <row r="887" spans="1:47" x14ac:dyDescent="0.25">
      <c r="A887" s="12">
        <f t="shared" si="3300"/>
        <v>43788</v>
      </c>
      <c r="B887" s="54">
        <f>TWK!B830</f>
        <v>412</v>
      </c>
      <c r="C887" s="54">
        <f>TWK!C830</f>
        <v>417</v>
      </c>
      <c r="D887" s="54">
        <f>TWK!D830</f>
        <v>396</v>
      </c>
      <c r="E887" s="54">
        <f>TWK!E830</f>
        <v>283</v>
      </c>
      <c r="F887" s="54">
        <f>TWK!F830</f>
        <v>280</v>
      </c>
      <c r="G887" s="54">
        <f>TWK!G830</f>
        <v>280</v>
      </c>
      <c r="H887" s="54">
        <f>TWK!H830</f>
        <v>293</v>
      </c>
      <c r="I887" s="54" t="e">
        <f>TWK!#REF!</f>
        <v>#REF!</v>
      </c>
      <c r="K887" s="54">
        <f t="shared" ref="K887:R887" si="3613">IFERROR(AVERAGE(B884:B887),"n/a")</f>
        <v>405.75</v>
      </c>
      <c r="L887" s="54">
        <f t="shared" si="3613"/>
        <v>391.25</v>
      </c>
      <c r="M887" s="54">
        <f t="shared" si="3613"/>
        <v>377.5</v>
      </c>
      <c r="N887" s="54">
        <f t="shared" si="3613"/>
        <v>265.25</v>
      </c>
      <c r="O887" s="54">
        <f t="shared" si="3613"/>
        <v>270</v>
      </c>
      <c r="P887" s="54">
        <f t="shared" si="3613"/>
        <v>270</v>
      </c>
      <c r="Q887" s="54">
        <f t="shared" si="3613"/>
        <v>248.25</v>
      </c>
      <c r="R887" s="54" t="str">
        <f t="shared" si="3613"/>
        <v>n/a</v>
      </c>
      <c r="T887" s="54">
        <f t="shared" ref="T887:Z887" si="3614">IFERROR((K731+K783+K835)/3,"n/a")</f>
        <v>420.41666666666669</v>
      </c>
      <c r="U887" s="54">
        <f t="shared" si="3614"/>
        <v>367.08333333333331</v>
      </c>
      <c r="V887" s="54">
        <f t="shared" si="3614"/>
        <v>356.25</v>
      </c>
      <c r="W887" s="54">
        <f t="shared" si="3614"/>
        <v>271.875</v>
      </c>
      <c r="X887" s="54">
        <f t="shared" si="3614"/>
        <v>337.84722222222223</v>
      </c>
      <c r="Y887" s="54">
        <f t="shared" si="3614"/>
        <v>338.54166666666669</v>
      </c>
      <c r="Z887" s="54">
        <f t="shared" si="3614"/>
        <v>237.08333333333334</v>
      </c>
      <c r="AA887" s="54" t="e">
        <f t="shared" ref="AA887" si="3615">(R731+R783+R835)/3</f>
        <v>#VALUE!</v>
      </c>
      <c r="AC887" s="74">
        <f>+AF887-'Figure 10 data'!I1099</f>
        <v>0</v>
      </c>
      <c r="AD887" s="54">
        <f t="shared" si="3540"/>
        <v>-2.0019821605550048</v>
      </c>
      <c r="AE887" s="54">
        <f t="shared" si="3502"/>
        <v>13.59818388195233</v>
      </c>
      <c r="AF887" s="54">
        <f t="shared" si="3469"/>
        <v>11.157894736842099</v>
      </c>
      <c r="AG887" s="54">
        <f t="shared" si="3470"/>
        <v>4.0919540229884976</v>
      </c>
      <c r="AH887" s="54">
        <f t="shared" si="3471"/>
        <v>-17.122302158273385</v>
      </c>
      <c r="AI887" s="54">
        <f t="shared" si="3472"/>
        <v>-17.292307692307695</v>
      </c>
      <c r="AJ887" s="54">
        <f t="shared" si="3473"/>
        <v>23.585237258347981</v>
      </c>
      <c r="AK887" s="54" t="e">
        <f t="shared" ref="AK887" si="3616">(I887/AA887-1)*100</f>
        <v>#REF!</v>
      </c>
      <c r="AM887" s="74">
        <f>AP887-'Figure 10 data'!H1099</f>
        <v>0</v>
      </c>
      <c r="AN887" s="54">
        <f t="shared" si="3523"/>
        <v>13.655172413793103</v>
      </c>
      <c r="AO887" s="54">
        <f t="shared" si="3513"/>
        <v>31.338582677165363</v>
      </c>
      <c r="AP887" s="54">
        <f t="shared" si="3440"/>
        <v>23.750000000000004</v>
      </c>
      <c r="AQ887" s="54">
        <f t="shared" si="3441"/>
        <v>0.17699115044247371</v>
      </c>
      <c r="AR887" s="54">
        <f t="shared" si="3447"/>
        <v>0</v>
      </c>
      <c r="AS887" s="54">
        <f t="shared" si="3448"/>
        <v>0</v>
      </c>
      <c r="AT887" s="54">
        <f t="shared" si="3449"/>
        <v>27.391304347826086</v>
      </c>
      <c r="AU887" s="54" t="e">
        <f t="shared" ref="AU887" si="3617">(I887/I835-1)*100</f>
        <v>#REF!</v>
      </c>
    </row>
    <row r="888" spans="1:47" x14ac:dyDescent="0.25">
      <c r="A888" s="12">
        <f t="shared" si="3300"/>
        <v>43795</v>
      </c>
      <c r="B888" s="54" t="str">
        <f>TWK!B831</f>
        <v>n/a</v>
      </c>
      <c r="C888" s="54">
        <f>TWK!C831</f>
        <v>374</v>
      </c>
      <c r="D888" s="54">
        <f>TWK!D831</f>
        <v>371</v>
      </c>
      <c r="E888" s="54">
        <f>TWK!E831</f>
        <v>255</v>
      </c>
      <c r="F888" s="54">
        <f>TWK!F831</f>
        <v>266</v>
      </c>
      <c r="G888" s="54">
        <f>TWK!G831</f>
        <v>266</v>
      </c>
      <c r="H888" s="54">
        <f>TWK!H831</f>
        <v>240</v>
      </c>
      <c r="I888" s="54" t="e">
        <f>TWK!#REF!</f>
        <v>#REF!</v>
      </c>
      <c r="K888" s="54">
        <f t="shared" ref="K888:R888" si="3618">IFERROR(AVERAGE(B885:B888),"n/a")</f>
        <v>412.66666666666669</v>
      </c>
      <c r="L888" s="54">
        <f t="shared" si="3618"/>
        <v>388.25</v>
      </c>
      <c r="M888" s="54">
        <f t="shared" si="3618"/>
        <v>378.5</v>
      </c>
      <c r="N888" s="54">
        <f t="shared" si="3618"/>
        <v>263.75</v>
      </c>
      <c r="O888" s="54">
        <f t="shared" si="3618"/>
        <v>266.25</v>
      </c>
      <c r="P888" s="54">
        <f t="shared" si="3618"/>
        <v>266.25</v>
      </c>
      <c r="Q888" s="54">
        <f t="shared" si="3618"/>
        <v>249.75</v>
      </c>
      <c r="R888" s="54" t="str">
        <f t="shared" si="3618"/>
        <v>n/a</v>
      </c>
      <c r="T888" s="54">
        <f t="shared" ref="T888:Z888" si="3619">IFERROR((K732+K784+K836)/3,"n/a")</f>
        <v>397.12962962962962</v>
      </c>
      <c r="U888" s="54">
        <f t="shared" si="3619"/>
        <v>330.76388888888886</v>
      </c>
      <c r="V888" s="54">
        <f t="shared" si="3619"/>
        <v>314.16666666666669</v>
      </c>
      <c r="W888" s="54">
        <f t="shared" si="3619"/>
        <v>235.48611111111111</v>
      </c>
      <c r="X888" s="54">
        <f t="shared" si="3619"/>
        <v>313.95833333333331</v>
      </c>
      <c r="Y888" s="54">
        <f t="shared" si="3619"/>
        <v>310.48611111111109</v>
      </c>
      <c r="Z888" s="54">
        <f t="shared" si="3619"/>
        <v>210.20833333333334</v>
      </c>
      <c r="AA888" s="54" t="e">
        <f t="shared" ref="AA888" si="3620">(R732+R784+R836)/3</f>
        <v>#VALUE!</v>
      </c>
      <c r="AC888" s="74">
        <f>+AF888-'Figure 10 data'!I1100</f>
        <v>0</v>
      </c>
      <c r="AD888" s="54" t="str">
        <f t="shared" si="3540"/>
        <v>n/a</v>
      </c>
      <c r="AE888" s="54">
        <f t="shared" si="3502"/>
        <v>13.071593533487302</v>
      </c>
      <c r="AF888" s="54">
        <f t="shared" si="3469"/>
        <v>18.090185676392558</v>
      </c>
      <c r="AG888" s="54">
        <f t="shared" si="3470"/>
        <v>8.2866411088174488</v>
      </c>
      <c r="AH888" s="54">
        <f t="shared" si="3471"/>
        <v>-15.275381552753808</v>
      </c>
      <c r="AI888" s="54">
        <f t="shared" si="3472"/>
        <v>-14.327890852158342</v>
      </c>
      <c r="AJ888" s="54">
        <f t="shared" si="3473"/>
        <v>14.172447968285429</v>
      </c>
      <c r="AK888" s="54" t="e">
        <f t="shared" ref="AK888" si="3621">(I888/AA888-1)*100</f>
        <v>#REF!</v>
      </c>
      <c r="AM888" s="74">
        <f>AP888-'Figure 10 data'!H1100</f>
        <v>0</v>
      </c>
      <c r="AN888" s="54" t="str">
        <f t="shared" si="3523"/>
        <v>n/a</v>
      </c>
      <c r="AO888" s="54">
        <f t="shared" si="3513"/>
        <v>12.481203007518804</v>
      </c>
      <c r="AP888" s="54">
        <f t="shared" si="3440"/>
        <v>15.038759689922475</v>
      </c>
      <c r="AQ888" s="54">
        <f t="shared" si="3441"/>
        <v>8.5106382978723296</v>
      </c>
      <c r="AR888" s="54">
        <f t="shared" si="3447"/>
        <v>-5.0000000000000044</v>
      </c>
      <c r="AS888" s="54">
        <f t="shared" si="3448"/>
        <v>-5.0000000000000044</v>
      </c>
      <c r="AT888" s="54">
        <f t="shared" si="3449"/>
        <v>6.6666666666666652</v>
      </c>
      <c r="AU888" s="54" t="e">
        <f t="shared" ref="AU888" si="3622">(I888/I836-1)*100</f>
        <v>#REF!</v>
      </c>
    </row>
    <row r="889" spans="1:47" x14ac:dyDescent="0.25">
      <c r="A889" s="12">
        <f t="shared" si="3300"/>
        <v>43802</v>
      </c>
      <c r="B889" s="54" t="str">
        <f>TWK!B832</f>
        <v>n/a</v>
      </c>
      <c r="C889" s="54">
        <f>TWK!C832</f>
        <v>356</v>
      </c>
      <c r="D889" s="54">
        <f>TWK!D832</f>
        <v>351</v>
      </c>
      <c r="E889" s="54">
        <f>TWK!E832</f>
        <v>250</v>
      </c>
      <c r="F889" s="54">
        <f>TWK!F832</f>
        <v>256</v>
      </c>
      <c r="G889" s="54">
        <f>TWK!G832</f>
        <v>256</v>
      </c>
      <c r="H889" s="54">
        <f>TWK!H832</f>
        <v>230</v>
      </c>
      <c r="I889" s="54" t="e">
        <f>TWK!#REF!</f>
        <v>#REF!</v>
      </c>
      <c r="K889" s="54">
        <f t="shared" ref="K889:R889" si="3623">IFERROR(AVERAGE(B886:B889),"n/a")</f>
        <v>411</v>
      </c>
      <c r="L889" s="54">
        <f t="shared" si="3623"/>
        <v>390.25</v>
      </c>
      <c r="M889" s="54">
        <f t="shared" si="3623"/>
        <v>380.25</v>
      </c>
      <c r="N889" s="54">
        <f t="shared" si="3623"/>
        <v>264.75</v>
      </c>
      <c r="O889" s="54">
        <f t="shared" si="3623"/>
        <v>267</v>
      </c>
      <c r="P889" s="54">
        <f t="shared" si="3623"/>
        <v>267</v>
      </c>
      <c r="Q889" s="54">
        <f t="shared" si="3623"/>
        <v>251</v>
      </c>
      <c r="R889" s="54" t="str">
        <f t="shared" si="3623"/>
        <v>n/a</v>
      </c>
      <c r="T889" s="54">
        <f t="shared" ref="T889:Z889" si="3624">IFERROR((K733+K785+K837)/3,"n/a")</f>
        <v>389.44444444444451</v>
      </c>
      <c r="U889" s="54">
        <f t="shared" si="3624"/>
        <v>317.10648148148147</v>
      </c>
      <c r="V889" s="54">
        <f t="shared" si="3624"/>
        <v>297.5</v>
      </c>
      <c r="W889" s="54">
        <f t="shared" si="3624"/>
        <v>221.5277777777778</v>
      </c>
      <c r="X889" s="54">
        <f t="shared" si="3624"/>
        <v>289.375</v>
      </c>
      <c r="Y889" s="54">
        <f t="shared" si="3624"/>
        <v>285.90277777777777</v>
      </c>
      <c r="Z889" s="54">
        <f t="shared" si="3624"/>
        <v>195.41666666666666</v>
      </c>
      <c r="AA889" s="54" t="e">
        <f t="shared" ref="AA889" si="3625">(R733+R785+R837)/3</f>
        <v>#VALUE!</v>
      </c>
      <c r="AC889" s="74">
        <f>+AF889-'Figure 10 data'!I1101</f>
        <v>0</v>
      </c>
      <c r="AD889" s="54" t="str">
        <f t="shared" si="3540"/>
        <v>n/a</v>
      </c>
      <c r="AE889" s="54">
        <f t="shared" si="3502"/>
        <v>12.265128841521289</v>
      </c>
      <c r="AF889" s="54">
        <f t="shared" si="3469"/>
        <v>17.983193277310928</v>
      </c>
      <c r="AG889" s="54">
        <f t="shared" si="3470"/>
        <v>12.852664576802496</v>
      </c>
      <c r="AH889" s="54">
        <f t="shared" si="3471"/>
        <v>-11.533477321814257</v>
      </c>
      <c r="AI889" s="54">
        <f t="shared" si="3472"/>
        <v>-10.459072139907699</v>
      </c>
      <c r="AJ889" s="54">
        <f t="shared" si="3473"/>
        <v>17.697228144989353</v>
      </c>
      <c r="AK889" s="54" t="e">
        <f t="shared" ref="AK889" si="3626">(I889/AA889-1)*100</f>
        <v>#REF!</v>
      </c>
      <c r="AM889" s="74">
        <f>AP889-'Figure 10 data'!H1101</f>
        <v>0</v>
      </c>
      <c r="AN889" s="54" t="str">
        <f t="shared" si="3523"/>
        <v>n/a</v>
      </c>
      <c r="AO889" s="54">
        <f t="shared" si="3513"/>
        <v>5.4814814814814872</v>
      </c>
      <c r="AP889" s="54">
        <f t="shared" si="3440"/>
        <v>3.2352941176470695</v>
      </c>
      <c r="AQ889" s="54">
        <f t="shared" si="3441"/>
        <v>0</v>
      </c>
      <c r="AR889" s="54">
        <f t="shared" si="3447"/>
        <v>-6.9090909090909092</v>
      </c>
      <c r="AS889" s="54">
        <f t="shared" si="3448"/>
        <v>-6.9090909090909092</v>
      </c>
      <c r="AT889" s="54">
        <f t="shared" si="3449"/>
        <v>5.7471264367816133</v>
      </c>
      <c r="AU889" s="54" t="e">
        <f t="shared" ref="AU889" si="3627">(I889/I837-1)*100</f>
        <v>#REF!</v>
      </c>
    </row>
    <row r="890" spans="1:47" x14ac:dyDescent="0.25">
      <c r="A890" s="12">
        <f t="shared" si="3300"/>
        <v>43809</v>
      </c>
      <c r="B890" s="54" t="str">
        <f>TWK!B833</f>
        <v>n/a</v>
      </c>
      <c r="C890" s="54" t="str">
        <f>TWK!C833</f>
        <v>n/a</v>
      </c>
      <c r="D890" s="54">
        <f>TWK!D833</f>
        <v>343</v>
      </c>
      <c r="E890" s="54">
        <f>TWK!E833</f>
        <v>244</v>
      </c>
      <c r="F890" s="54">
        <f>TWK!F833</f>
        <v>251</v>
      </c>
      <c r="G890" s="54">
        <f>TWK!G833</f>
        <v>251</v>
      </c>
      <c r="H890" s="54">
        <f>TWK!H833</f>
        <v>224</v>
      </c>
      <c r="I890" s="54" t="e">
        <f>TWK!#REF!</f>
        <v>#REF!</v>
      </c>
      <c r="K890" s="54">
        <f t="shared" ref="K890:R890" si="3628">IFERROR(AVERAGE(B887:B890),"n/a")</f>
        <v>412</v>
      </c>
      <c r="L890" s="54">
        <f t="shared" si="3628"/>
        <v>382.33333333333331</v>
      </c>
      <c r="M890" s="54">
        <f t="shared" si="3628"/>
        <v>365.25</v>
      </c>
      <c r="N890" s="54">
        <f t="shared" si="3628"/>
        <v>258</v>
      </c>
      <c r="O890" s="54">
        <f t="shared" si="3628"/>
        <v>263.25</v>
      </c>
      <c r="P890" s="54">
        <f t="shared" si="3628"/>
        <v>263.25</v>
      </c>
      <c r="Q890" s="54">
        <f t="shared" si="3628"/>
        <v>246.75</v>
      </c>
      <c r="R890" s="54" t="str">
        <f t="shared" si="3628"/>
        <v>n/a</v>
      </c>
      <c r="T890" s="54">
        <f t="shared" ref="T890:Z890" si="3629">IFERROR((K734+K786+K838)/3,"n/a")</f>
        <v>374.72222222222223</v>
      </c>
      <c r="U890" s="54">
        <f t="shared" si="3629"/>
        <v>304.86111111111109</v>
      </c>
      <c r="V890" s="54">
        <f t="shared" si="3629"/>
        <v>295.625</v>
      </c>
      <c r="W890" s="54">
        <f t="shared" si="3629"/>
        <v>222.70833333333334</v>
      </c>
      <c r="X890" s="54">
        <f t="shared" si="3629"/>
        <v>275</v>
      </c>
      <c r="Y890" s="54">
        <f t="shared" si="3629"/>
        <v>270.83333333333331</v>
      </c>
      <c r="Z890" s="54">
        <f t="shared" si="3629"/>
        <v>194.51388888888889</v>
      </c>
      <c r="AA890" s="54" t="e">
        <f t="shared" ref="AA890" si="3630">(R734+R786+R838)/3</f>
        <v>#VALUE!</v>
      </c>
      <c r="AC890" s="74">
        <f>+AF890-'Figure 10 data'!I1102</f>
        <v>0</v>
      </c>
      <c r="AD890" s="54" t="str">
        <f t="shared" si="3540"/>
        <v>n/a</v>
      </c>
      <c r="AE890" s="54" t="str">
        <f t="shared" si="3502"/>
        <v>n/a</v>
      </c>
      <c r="AF890" s="54">
        <f t="shared" si="3469"/>
        <v>16.02536997885835</v>
      </c>
      <c r="AG890" s="54">
        <f t="shared" si="3470"/>
        <v>9.5603367633302128</v>
      </c>
      <c r="AH890" s="54">
        <f t="shared" si="3471"/>
        <v>-8.7272727272727284</v>
      </c>
      <c r="AI890" s="54">
        <f t="shared" si="3472"/>
        <v>-7.323076923076921</v>
      </c>
      <c r="AJ890" s="54">
        <f t="shared" si="3473"/>
        <v>15.158871831488764</v>
      </c>
      <c r="AK890" s="54" t="e">
        <f t="shared" ref="AK890" si="3631">(I890/AA890-1)*100</f>
        <v>#REF!</v>
      </c>
      <c r="AM890" s="74">
        <f>AP890-'Figure 10 data'!H1102</f>
        <v>0</v>
      </c>
      <c r="AN890" s="54" t="str">
        <f t="shared" si="3523"/>
        <v>n/a</v>
      </c>
      <c r="AO890" s="54" t="str">
        <f t="shared" si="3513"/>
        <v>n/a</v>
      </c>
      <c r="AP890" s="54">
        <f t="shared" si="3440"/>
        <v>-16.848484848484844</v>
      </c>
      <c r="AQ890" s="54">
        <f t="shared" si="3441"/>
        <v>-28.235294117647058</v>
      </c>
      <c r="AR890" s="54">
        <f t="shared" si="3447"/>
        <v>-16.333333333333332</v>
      </c>
      <c r="AS890" s="54">
        <f t="shared" si="3448"/>
        <v>-16.333333333333332</v>
      </c>
      <c r="AT890" s="54">
        <f t="shared" si="3449"/>
        <v>-19.999999999999996</v>
      </c>
      <c r="AU890" s="54" t="e">
        <f t="shared" ref="AU890" si="3632">(I890/I838-1)*100</f>
        <v>#REF!</v>
      </c>
    </row>
    <row r="891" spans="1:47" x14ac:dyDescent="0.25">
      <c r="A891" s="12">
        <f t="shared" si="3300"/>
        <v>43816</v>
      </c>
      <c r="B891" s="54" t="str">
        <f>TWK!B834</f>
        <v>n/a</v>
      </c>
      <c r="C891" s="54" t="str">
        <f>TWK!C834</f>
        <v>n/a</v>
      </c>
      <c r="D891" s="54">
        <f>TWK!D834</f>
        <v>338</v>
      </c>
      <c r="E891" s="54">
        <f>TWK!E834</f>
        <v>235</v>
      </c>
      <c r="F891" s="54">
        <f>TWK!F834</f>
        <v>243</v>
      </c>
      <c r="G891" s="54">
        <f>TWK!G834</f>
        <v>243</v>
      </c>
      <c r="H891" s="54">
        <f>TWK!H834</f>
        <v>218</v>
      </c>
      <c r="I891" s="54" t="e">
        <f>TWK!#REF!</f>
        <v>#REF!</v>
      </c>
      <c r="K891" s="54" t="str">
        <f t="shared" ref="K891:R891" si="3633">IFERROR(AVERAGE(B888:B891),"n/a")</f>
        <v>n/a</v>
      </c>
      <c r="L891" s="54">
        <f t="shared" si="3633"/>
        <v>365</v>
      </c>
      <c r="M891" s="54">
        <f t="shared" si="3633"/>
        <v>350.75</v>
      </c>
      <c r="N891" s="54">
        <f t="shared" si="3633"/>
        <v>246</v>
      </c>
      <c r="O891" s="54">
        <f t="shared" si="3633"/>
        <v>254</v>
      </c>
      <c r="P891" s="54">
        <f t="shared" si="3633"/>
        <v>254</v>
      </c>
      <c r="Q891" s="54">
        <f t="shared" si="3633"/>
        <v>228</v>
      </c>
      <c r="R891" s="54" t="str">
        <f t="shared" si="3633"/>
        <v>n/a</v>
      </c>
      <c r="T891" s="54" t="str">
        <f t="shared" ref="T891:Z891" si="3634">IFERROR((K735+K787+K839)/3,"n/a")</f>
        <v>n/a</v>
      </c>
      <c r="U891" s="54" t="str">
        <f t="shared" si="3634"/>
        <v>n/a</v>
      </c>
      <c r="V891" s="54">
        <f t="shared" si="3634"/>
        <v>306.3194444444444</v>
      </c>
      <c r="W891" s="54">
        <f t="shared" si="3634"/>
        <v>224.0972222222222</v>
      </c>
      <c r="X891" s="54">
        <f t="shared" si="3634"/>
        <v>279.70833333333331</v>
      </c>
      <c r="Y891" s="54">
        <f t="shared" si="3634"/>
        <v>275.54166666666669</v>
      </c>
      <c r="Z891" s="54">
        <f t="shared" si="3634"/>
        <v>196.45833333333334</v>
      </c>
      <c r="AA891" s="54" t="e">
        <f t="shared" ref="AA891" si="3635">(R735+R787+R839)/3</f>
        <v>#VALUE!</v>
      </c>
      <c r="AC891" s="74">
        <f>+AF891-'Figure 10 data'!I1103</f>
        <v>0</v>
      </c>
      <c r="AD891" s="54" t="str">
        <f t="shared" si="3540"/>
        <v>n/a</v>
      </c>
      <c r="AE891" s="54" t="str">
        <f t="shared" si="3502"/>
        <v>n/a</v>
      </c>
      <c r="AF891" s="54">
        <f t="shared" si="3469"/>
        <v>10.342326003173907</v>
      </c>
      <c r="AG891" s="54">
        <f t="shared" si="3470"/>
        <v>4.8651998760458781</v>
      </c>
      <c r="AH891" s="54">
        <f t="shared" si="3471"/>
        <v>-13.123789661850138</v>
      </c>
      <c r="AI891" s="54">
        <f t="shared" si="3472"/>
        <v>-11.810071072130658</v>
      </c>
      <c r="AJ891" s="54">
        <f t="shared" si="3473"/>
        <v>10.965005302226928</v>
      </c>
      <c r="AK891" s="54" t="e">
        <f t="shared" ref="AK891" si="3636">(I891/AA891-1)*100</f>
        <v>#REF!</v>
      </c>
      <c r="AM891" s="74">
        <f>AP891-'Figure 10 data'!H1103</f>
        <v>0</v>
      </c>
      <c r="AN891" s="54" t="str">
        <f t="shared" si="3523"/>
        <v>n/a</v>
      </c>
      <c r="AO891" s="54" t="str">
        <f t="shared" si="3513"/>
        <v>n/a</v>
      </c>
      <c r="AP891" s="54">
        <f t="shared" si="3440"/>
        <v>-24.888888888888893</v>
      </c>
      <c r="AQ891" s="54">
        <f t="shared" si="3441"/>
        <v>-21.666666666666668</v>
      </c>
      <c r="AR891" s="54">
        <f t="shared" si="3447"/>
        <v>-39.249999999999993</v>
      </c>
      <c r="AS891" s="54">
        <f t="shared" si="3448"/>
        <v>-39.249999999999993</v>
      </c>
      <c r="AT891" s="54">
        <f t="shared" si="3449"/>
        <v>-19.259259259259252</v>
      </c>
      <c r="AU891" s="54" t="e">
        <f t="shared" ref="AU891" si="3637">(I891/I839-1)*100</f>
        <v>#REF!</v>
      </c>
    </row>
    <row r="892" spans="1:47" x14ac:dyDescent="0.25">
      <c r="A892" s="12">
        <f t="shared" si="3300"/>
        <v>43823</v>
      </c>
      <c r="B892" s="54" t="str">
        <f>TWK!B835</f>
        <v>n/a</v>
      </c>
      <c r="C892" s="54" t="str">
        <f>TWK!C835</f>
        <v>n/a</v>
      </c>
      <c r="D892" s="54">
        <f>TWK!D835</f>
        <v>318</v>
      </c>
      <c r="E892" s="54">
        <f>TWK!E835</f>
        <v>225</v>
      </c>
      <c r="F892" s="54">
        <f>TWK!F835</f>
        <v>237</v>
      </c>
      <c r="G892" s="54">
        <f>TWK!G835</f>
        <v>237</v>
      </c>
      <c r="H892" s="54">
        <f>TWK!H835</f>
        <v>210</v>
      </c>
      <c r="I892" s="54" t="e">
        <f>TWK!#REF!</f>
        <v>#REF!</v>
      </c>
      <c r="K892" s="54" t="str">
        <f t="shared" ref="K892:R892" si="3638">IFERROR(AVERAGE(B889:B892),"n/a")</f>
        <v>n/a</v>
      </c>
      <c r="L892" s="54">
        <f t="shared" si="3638"/>
        <v>356</v>
      </c>
      <c r="M892" s="54">
        <f t="shared" si="3638"/>
        <v>337.5</v>
      </c>
      <c r="N892" s="54">
        <f t="shared" si="3638"/>
        <v>238.5</v>
      </c>
      <c r="O892" s="54">
        <f t="shared" si="3638"/>
        <v>246.75</v>
      </c>
      <c r="P892" s="54">
        <f t="shared" si="3638"/>
        <v>246.75</v>
      </c>
      <c r="Q892" s="54">
        <f t="shared" si="3638"/>
        <v>220.5</v>
      </c>
      <c r="R892" s="54" t="str">
        <f t="shared" si="3638"/>
        <v>n/a</v>
      </c>
      <c r="T892" s="54" t="str">
        <f t="shared" ref="T892:Z892" si="3639">IFERROR((K736+K788+K840)/3,"n/a")</f>
        <v>n/a</v>
      </c>
      <c r="U892" s="54" t="str">
        <f t="shared" si="3639"/>
        <v>n/a</v>
      </c>
      <c r="V892" s="54">
        <f t="shared" si="3639"/>
        <v>313.40277777777777</v>
      </c>
      <c r="W892" s="54">
        <f t="shared" si="3639"/>
        <v>230.06944444444443</v>
      </c>
      <c r="X892" s="54">
        <f t="shared" si="3639"/>
        <v>273.63888888888886</v>
      </c>
      <c r="Y892" s="54">
        <f t="shared" si="3639"/>
        <v>273.63888888888886</v>
      </c>
      <c r="Z892" s="54">
        <f t="shared" si="3639"/>
        <v>201.73611111111111</v>
      </c>
      <c r="AA892" s="54" t="e">
        <f t="shared" ref="AA892" si="3640">(R736+R788+R840)/3</f>
        <v>#VALUE!</v>
      </c>
      <c r="AC892" s="74">
        <f>+AF892-'Figure 10 data'!I1104</f>
        <v>0</v>
      </c>
      <c r="AD892" s="54" t="str">
        <f t="shared" si="3540"/>
        <v>n/a</v>
      </c>
      <c r="AE892" s="54" t="str">
        <f t="shared" si="3502"/>
        <v>n/a</v>
      </c>
      <c r="AF892" s="54">
        <f t="shared" si="3469"/>
        <v>1.4668734766230873</v>
      </c>
      <c r="AG892" s="54">
        <f t="shared" si="3470"/>
        <v>-2.2034409900392293</v>
      </c>
      <c r="AH892" s="54">
        <f t="shared" si="3471"/>
        <v>-13.38950360369504</v>
      </c>
      <c r="AI892" s="54">
        <f t="shared" si="3472"/>
        <v>-13.38950360369504</v>
      </c>
      <c r="AJ892" s="54">
        <f t="shared" si="3473"/>
        <v>4.0963855421686679</v>
      </c>
      <c r="AK892" s="54" t="e">
        <f t="shared" ref="AK892" si="3641">(I892/AA892-1)*100</f>
        <v>#REF!</v>
      </c>
      <c r="AM892" s="74">
        <f>AP892-'Figure 10 data'!H1104</f>
        <v>0</v>
      </c>
      <c r="AN892" s="54" t="str">
        <f t="shared" si="3523"/>
        <v>n/a</v>
      </c>
      <c r="AO892" s="54" t="str">
        <f t="shared" si="3513"/>
        <v>n/a</v>
      </c>
      <c r="AP892" s="54">
        <f t="shared" si="3440"/>
        <v>-16.862745098039213</v>
      </c>
      <c r="AQ892" s="54">
        <f t="shared" si="3441"/>
        <v>-21.052631578947366</v>
      </c>
      <c r="AR892" s="54">
        <f t="shared" si="3447"/>
        <v>-34.620689655172413</v>
      </c>
      <c r="AS892" s="54">
        <f t="shared" si="3448"/>
        <v>-34.620689655172413</v>
      </c>
      <c r="AT892" s="54">
        <f t="shared" si="3449"/>
        <v>-23.636363636363633</v>
      </c>
      <c r="AU892" s="54" t="e">
        <f t="shared" ref="AU892" si="3642">(I892/I840-1)*100</f>
        <v>#REF!</v>
      </c>
    </row>
    <row r="893" spans="1:47" x14ac:dyDescent="0.25">
      <c r="A893" s="12">
        <f t="shared" si="3300"/>
        <v>43830</v>
      </c>
      <c r="B893" s="54" t="str">
        <f>TWK!B836</f>
        <v>n/a</v>
      </c>
      <c r="C893" s="54" t="str">
        <f>TWK!C836</f>
        <v>n/a</v>
      </c>
      <c r="D893" s="54">
        <f>TWK!D836</f>
        <v>315</v>
      </c>
      <c r="E893" s="54">
        <f>TWK!E836</f>
        <v>221</v>
      </c>
      <c r="F893" s="54">
        <f>TWK!F836</f>
        <v>243</v>
      </c>
      <c r="G893" s="54">
        <f>TWK!G836</f>
        <v>243</v>
      </c>
      <c r="H893" s="54">
        <f>TWK!H836</f>
        <v>210</v>
      </c>
      <c r="I893" s="54" t="e">
        <f>TWK!#REF!</f>
        <v>#REF!</v>
      </c>
      <c r="K893" s="54" t="str">
        <f t="shared" ref="K893:R893" si="3643">IFERROR(AVERAGE(B890:B893),"n/a")</f>
        <v>n/a</v>
      </c>
      <c r="L893" s="54" t="str">
        <f t="shared" si="3643"/>
        <v>n/a</v>
      </c>
      <c r="M893" s="54">
        <f t="shared" si="3643"/>
        <v>328.5</v>
      </c>
      <c r="N893" s="54">
        <f t="shared" si="3643"/>
        <v>231.25</v>
      </c>
      <c r="O893" s="54">
        <f t="shared" si="3643"/>
        <v>243.5</v>
      </c>
      <c r="P893" s="54">
        <f t="shared" si="3643"/>
        <v>243.5</v>
      </c>
      <c r="Q893" s="54">
        <f t="shared" si="3643"/>
        <v>215.5</v>
      </c>
      <c r="R893" s="54" t="str">
        <f t="shared" si="3643"/>
        <v>n/a</v>
      </c>
      <c r="T893" s="54" t="str">
        <f t="shared" ref="T893:Z893" si="3644">IFERROR((K737+K789+K841)/3,"n/a")</f>
        <v>n/a</v>
      </c>
      <c r="U893" s="54" t="str">
        <f t="shared" si="3644"/>
        <v>n/a</v>
      </c>
      <c r="V893" s="54">
        <f t="shared" si="3644"/>
        <v>324.65277777777777</v>
      </c>
      <c r="W893" s="54">
        <f t="shared" si="3644"/>
        <v>239.44444444444443</v>
      </c>
      <c r="X893" s="54">
        <f t="shared" si="3644"/>
        <v>281.97222222222223</v>
      </c>
      <c r="Y893" s="54">
        <f t="shared" si="3644"/>
        <v>281.97222222222223</v>
      </c>
      <c r="Z893" s="54">
        <f t="shared" si="3644"/>
        <v>206.5277777777778</v>
      </c>
      <c r="AA893" s="54" t="e">
        <f t="shared" ref="AA893" si="3645">(R737+R789+R841)/3</f>
        <v>#VALUE!</v>
      </c>
      <c r="AC893" s="74">
        <f>+AF893-'Figure 10 data'!I1105</f>
        <v>0</v>
      </c>
      <c r="AD893" s="54" t="str">
        <f t="shared" si="3540"/>
        <v>n/a</v>
      </c>
      <c r="AE893" s="54" t="str">
        <f t="shared" si="3502"/>
        <v>n/a</v>
      </c>
      <c r="AF893" s="54">
        <f t="shared" si="3469"/>
        <v>-2.9732620320855552</v>
      </c>
      <c r="AG893" s="54">
        <f t="shared" si="3470"/>
        <v>-7.7030162412992986</v>
      </c>
      <c r="AH893" s="54">
        <f t="shared" si="3471"/>
        <v>-13.821298394246872</v>
      </c>
      <c r="AI893" s="54">
        <f t="shared" si="3472"/>
        <v>-13.821298394246872</v>
      </c>
      <c r="AJ893" s="54">
        <f t="shared" si="3473"/>
        <v>1.6812373907195477</v>
      </c>
      <c r="AK893" s="54" t="e">
        <f t="shared" ref="AK893" si="3646">(I893/AA893-1)*100</f>
        <v>#REF!</v>
      </c>
      <c r="AM893" s="74">
        <f>AP893-'Figure 10 data'!H1105</f>
        <v>0</v>
      </c>
      <c r="AN893" s="54" t="str">
        <f t="shared" si="3523"/>
        <v>n/a</v>
      </c>
      <c r="AO893" s="54" t="str">
        <f t="shared" si="3513"/>
        <v>n/a</v>
      </c>
      <c r="AP893" s="54">
        <f t="shared" si="3440"/>
        <v>-18.709677419354843</v>
      </c>
      <c r="AQ893" s="54">
        <f t="shared" si="3441"/>
        <v>-28.70967741935484</v>
      </c>
      <c r="AR893" s="54">
        <f t="shared" si="3447"/>
        <v>-32.965517241379303</v>
      </c>
      <c r="AS893" s="54">
        <f t="shared" si="3448"/>
        <v>-32.965517241379303</v>
      </c>
      <c r="AT893" s="54">
        <f t="shared" si="3449"/>
        <v>-17.647058823529417</v>
      </c>
      <c r="AU893" s="54" t="e">
        <f t="shared" ref="AU893" si="3647">(I893/I841-1)*100</f>
        <v>#REF!</v>
      </c>
    </row>
    <row r="894" spans="1:47" x14ac:dyDescent="0.25">
      <c r="A894" s="12">
        <f t="shared" si="3300"/>
        <v>43837</v>
      </c>
      <c r="B894" s="54" t="str">
        <f>TWK!B837</f>
        <v>n/a</v>
      </c>
      <c r="C894" s="54" t="str">
        <f>TWK!C837</f>
        <v>n/a</v>
      </c>
      <c r="D894" s="54">
        <f>TWK!D837</f>
        <v>310</v>
      </c>
      <c r="E894" s="54">
        <f>TWK!E837</f>
        <v>219</v>
      </c>
      <c r="F894" s="54">
        <f>TWK!F837</f>
        <v>237</v>
      </c>
      <c r="G894" s="54">
        <f>TWK!G837</f>
        <v>237</v>
      </c>
      <c r="H894" s="54">
        <f>TWK!H837</f>
        <v>212</v>
      </c>
      <c r="I894" s="54" t="e">
        <f>TWK!#REF!</f>
        <v>#REF!</v>
      </c>
      <c r="K894" s="54" t="str">
        <f t="shared" ref="K894:R894" si="3648">IFERROR(AVERAGE(B891:B894),"n/a")</f>
        <v>n/a</v>
      </c>
      <c r="L894" s="54" t="str">
        <f t="shared" si="3648"/>
        <v>n/a</v>
      </c>
      <c r="M894" s="54">
        <f t="shared" si="3648"/>
        <v>320.25</v>
      </c>
      <c r="N894" s="54">
        <f t="shared" si="3648"/>
        <v>225</v>
      </c>
      <c r="O894" s="54">
        <f t="shared" si="3648"/>
        <v>240</v>
      </c>
      <c r="P894" s="54">
        <f t="shared" si="3648"/>
        <v>240</v>
      </c>
      <c r="Q894" s="54">
        <f t="shared" si="3648"/>
        <v>212.5</v>
      </c>
      <c r="R894" s="54" t="str">
        <f t="shared" si="3648"/>
        <v>n/a</v>
      </c>
      <c r="T894" s="54" t="str">
        <f t="shared" ref="T894:Z894" si="3649">IFERROR((K738+K790+K842)/3,"n/a")</f>
        <v>n/a</v>
      </c>
      <c r="U894" s="54" t="str">
        <f t="shared" si="3649"/>
        <v>n/a</v>
      </c>
      <c r="V894" s="54">
        <f t="shared" si="3649"/>
        <v>338.125</v>
      </c>
      <c r="W894" s="54">
        <f t="shared" si="3649"/>
        <v>247.01388888888889</v>
      </c>
      <c r="X894" s="54">
        <f t="shared" si="3649"/>
        <v>289.26388888888891</v>
      </c>
      <c r="Y894" s="54">
        <f t="shared" si="3649"/>
        <v>289.26388888888891</v>
      </c>
      <c r="Z894" s="54">
        <f t="shared" si="3649"/>
        <v>211.38888888888891</v>
      </c>
      <c r="AA894" s="54" t="e">
        <f t="shared" ref="AA894" si="3650">(R738+R790+R842)/3</f>
        <v>#VALUE!</v>
      </c>
      <c r="AC894" s="74">
        <f>+AF894-'Figure 10 data'!I1106</f>
        <v>0</v>
      </c>
      <c r="AD894" s="54" t="str">
        <f t="shared" si="3540"/>
        <v>n/a</v>
      </c>
      <c r="AE894" s="54" t="str">
        <f t="shared" si="3502"/>
        <v>n/a</v>
      </c>
      <c r="AF894" s="54">
        <f t="shared" si="3469"/>
        <v>-8.3179297597042563</v>
      </c>
      <c r="AG894" s="54">
        <f t="shared" si="3470"/>
        <v>-11.341017711554679</v>
      </c>
      <c r="AH894" s="54">
        <f t="shared" si="3471"/>
        <v>-18.06789263936237</v>
      </c>
      <c r="AI894" s="54">
        <f t="shared" si="3472"/>
        <v>-18.06789263936237</v>
      </c>
      <c r="AJ894" s="54">
        <f t="shared" si="3473"/>
        <v>0.28909329829172048</v>
      </c>
      <c r="AK894" s="54" t="e">
        <f t="shared" ref="AK894" si="3651">(I894/AA894-1)*100</f>
        <v>#REF!</v>
      </c>
      <c r="AM894" s="74">
        <f>AP894-'Figure 10 data'!H1106</f>
        <v>0</v>
      </c>
      <c r="AN894" s="54" t="str">
        <f t="shared" si="3523"/>
        <v>n/a</v>
      </c>
      <c r="AO894" s="54" t="str">
        <f t="shared" si="3513"/>
        <v>n/a</v>
      </c>
      <c r="AP894" s="54">
        <f t="shared" si="3440"/>
        <v>-22.499999999999996</v>
      </c>
      <c r="AQ894" s="54">
        <f t="shared" si="3441"/>
        <v>-35.111111111111114</v>
      </c>
      <c r="AR894" s="54">
        <f t="shared" si="3447"/>
        <v>-38.838709677419359</v>
      </c>
      <c r="AS894" s="54">
        <f t="shared" si="3448"/>
        <v>-38.838709677419359</v>
      </c>
      <c r="AT894" s="54">
        <f t="shared" si="3449"/>
        <v>-31.056910569105689</v>
      </c>
      <c r="AU894" s="54" t="e">
        <f t="shared" ref="AU894" si="3652">(I894/I842-1)*100</f>
        <v>#REF!</v>
      </c>
    </row>
    <row r="895" spans="1:47" x14ac:dyDescent="0.25">
      <c r="A895" s="12">
        <f t="shared" si="3300"/>
        <v>43844</v>
      </c>
      <c r="B895" s="54" t="str">
        <f>TWK!B838</f>
        <v>n/a</v>
      </c>
      <c r="C895" s="54" t="str">
        <f>TWK!C838</f>
        <v>n/a</v>
      </c>
      <c r="D895" s="54">
        <f>TWK!D838</f>
        <v>334</v>
      </c>
      <c r="E895" s="54">
        <f>TWK!E838</f>
        <v>228</v>
      </c>
      <c r="F895" s="54">
        <f>TWK!F838</f>
        <v>259</v>
      </c>
      <c r="G895" s="54">
        <f>TWK!G838</f>
        <v>259</v>
      </c>
      <c r="H895" s="54">
        <f>TWK!H838</f>
        <v>214</v>
      </c>
      <c r="I895" s="54" t="e">
        <f>TWK!#REF!</f>
        <v>#REF!</v>
      </c>
      <c r="K895" s="54" t="str">
        <f t="shared" ref="K895:R895" si="3653">IFERROR(AVERAGE(B892:B895),"n/a")</f>
        <v>n/a</v>
      </c>
      <c r="L895" s="54" t="str">
        <f t="shared" si="3653"/>
        <v>n/a</v>
      </c>
      <c r="M895" s="54">
        <f t="shared" si="3653"/>
        <v>319.25</v>
      </c>
      <c r="N895" s="54">
        <f t="shared" si="3653"/>
        <v>223.25</v>
      </c>
      <c r="O895" s="54">
        <f t="shared" si="3653"/>
        <v>244</v>
      </c>
      <c r="P895" s="54">
        <f t="shared" si="3653"/>
        <v>244</v>
      </c>
      <c r="Q895" s="54">
        <f t="shared" si="3653"/>
        <v>211.5</v>
      </c>
      <c r="R895" s="54" t="str">
        <f t="shared" si="3653"/>
        <v>n/a</v>
      </c>
      <c r="T895" s="54" t="str">
        <f t="shared" ref="T895:Z895" si="3654">IFERROR((K739+K791+K843)/3,"n/a")</f>
        <v>n/a</v>
      </c>
      <c r="U895" s="54" t="str">
        <f t="shared" si="3654"/>
        <v>n/a</v>
      </c>
      <c r="V895" s="54">
        <f t="shared" si="3654"/>
        <v>352.84722222222223</v>
      </c>
      <c r="W895" s="54">
        <f t="shared" si="3654"/>
        <v>259.79166666666669</v>
      </c>
      <c r="X895" s="54">
        <f t="shared" si="3654"/>
        <v>295.8055555555556</v>
      </c>
      <c r="Y895" s="54">
        <f t="shared" si="3654"/>
        <v>295.8055555555556</v>
      </c>
      <c r="Z895" s="54">
        <f t="shared" si="3654"/>
        <v>221.73611111111111</v>
      </c>
      <c r="AA895" s="54" t="e">
        <f t="shared" ref="AA895" si="3655">(R739+R791+R843)/3</f>
        <v>#VALUE!</v>
      </c>
      <c r="AC895" s="74">
        <f>+AF895-'Figure 10 data'!I1107</f>
        <v>0</v>
      </c>
      <c r="AD895" s="54" t="str">
        <f t="shared" si="3540"/>
        <v>n/a</v>
      </c>
      <c r="AE895" s="54" t="str">
        <f t="shared" si="3502"/>
        <v>n/a</v>
      </c>
      <c r="AF895" s="54">
        <f t="shared" si="3469"/>
        <v>-5.3414682149183212</v>
      </c>
      <c r="AG895" s="54">
        <f t="shared" si="3470"/>
        <v>-12.2373696872494</v>
      </c>
      <c r="AH895" s="54">
        <f t="shared" si="3471"/>
        <v>-12.442482862240601</v>
      </c>
      <c r="AI895" s="54">
        <f t="shared" si="3472"/>
        <v>-12.442482862240601</v>
      </c>
      <c r="AJ895" s="54">
        <f t="shared" si="3473"/>
        <v>-3.4888819292201667</v>
      </c>
      <c r="AK895" s="54" t="e">
        <f t="shared" ref="AK895" si="3656">(I895/AA895-1)*100</f>
        <v>#REF!</v>
      </c>
      <c r="AM895" s="74">
        <f>AP895-'Figure 10 data'!H1107</f>
        <v>0</v>
      </c>
      <c r="AN895" s="54" t="str">
        <f t="shared" si="3523"/>
        <v>n/a</v>
      </c>
      <c r="AO895" s="54" t="str">
        <f t="shared" si="3513"/>
        <v>n/a</v>
      </c>
      <c r="AP895" s="54">
        <f t="shared" si="3440"/>
        <v>-23.657142857142855</v>
      </c>
      <c r="AQ895" s="54">
        <f t="shared" si="3441"/>
        <v>-38.378378378378372</v>
      </c>
      <c r="AR895" s="54">
        <f t="shared" si="3447"/>
        <v>-37.212121212121204</v>
      </c>
      <c r="AS895" s="54">
        <f t="shared" si="3448"/>
        <v>-37.212121212121204</v>
      </c>
      <c r="AT895" s="54">
        <f t="shared" si="3449"/>
        <v>-40.13986013986014</v>
      </c>
      <c r="AU895" s="54" t="e">
        <f t="shared" ref="AU895" si="3657">(I895/I843-1)*100</f>
        <v>#REF!</v>
      </c>
    </row>
    <row r="896" spans="1:47" x14ac:dyDescent="0.25">
      <c r="A896" s="12">
        <f t="shared" si="3300"/>
        <v>43851</v>
      </c>
      <c r="B896" s="54" t="str">
        <f>TWK!B839</f>
        <v>n/a</v>
      </c>
      <c r="C896" s="54" t="str">
        <f>TWK!C839</f>
        <v>n/a</v>
      </c>
      <c r="D896" s="54">
        <f>TWK!D839</f>
        <v>332.5</v>
      </c>
      <c r="E896" s="54">
        <f>TWK!E839</f>
        <v>237.5</v>
      </c>
      <c r="F896" s="54">
        <f>TWK!F839</f>
        <v>256.25</v>
      </c>
      <c r="G896" s="54">
        <f>TWK!G839</f>
        <v>256.25</v>
      </c>
      <c r="H896" s="54">
        <f>TWK!H839</f>
        <v>222.5</v>
      </c>
      <c r="I896" s="54" t="e">
        <f>TWK!#REF!</f>
        <v>#REF!</v>
      </c>
      <c r="K896" s="54" t="str">
        <f t="shared" ref="K896:R896" si="3658">IFERROR(AVERAGE(B893:B896),"n/a")</f>
        <v>n/a</v>
      </c>
      <c r="L896" s="54" t="str">
        <f t="shared" si="3658"/>
        <v>n/a</v>
      </c>
      <c r="M896" s="54">
        <f t="shared" si="3658"/>
        <v>322.875</v>
      </c>
      <c r="N896" s="54">
        <f t="shared" si="3658"/>
        <v>226.375</v>
      </c>
      <c r="O896" s="54">
        <f t="shared" si="3658"/>
        <v>248.8125</v>
      </c>
      <c r="P896" s="54">
        <f t="shared" si="3658"/>
        <v>248.8125</v>
      </c>
      <c r="Q896" s="54">
        <f t="shared" si="3658"/>
        <v>214.625</v>
      </c>
      <c r="R896" s="54" t="str">
        <f t="shared" si="3658"/>
        <v>n/a</v>
      </c>
      <c r="T896" s="54" t="str">
        <f t="shared" ref="T896:Z896" si="3659">IFERROR((K740+K792+K844)/3,"n/a")</f>
        <v>n/a</v>
      </c>
      <c r="U896" s="54" t="str">
        <f t="shared" si="3659"/>
        <v>n/a</v>
      </c>
      <c r="V896" s="54">
        <f t="shared" si="3659"/>
        <v>370.03472222222223</v>
      </c>
      <c r="W896" s="54">
        <f t="shared" si="3659"/>
        <v>278.85416666666669</v>
      </c>
      <c r="X896" s="54">
        <f t="shared" si="3659"/>
        <v>306.1805555555556</v>
      </c>
      <c r="Y896" s="54">
        <f t="shared" si="3659"/>
        <v>306.8055555555556</v>
      </c>
      <c r="Z896" s="54">
        <f t="shared" si="3659"/>
        <v>234.44444444444446</v>
      </c>
      <c r="AA896" s="54" t="e">
        <f t="shared" ref="AA896" si="3660">(R740+R792+R844)/3</f>
        <v>#VALUE!</v>
      </c>
      <c r="AC896" s="74">
        <f>+AF896-'Figure 10 data'!I1108</f>
        <v>0</v>
      </c>
      <c r="AD896" s="54" t="str">
        <f t="shared" si="3540"/>
        <v>n/a</v>
      </c>
      <c r="AE896" s="54" t="str">
        <f t="shared" si="3502"/>
        <v>n/a</v>
      </c>
      <c r="AF896" s="54">
        <f t="shared" si="3469"/>
        <v>-10.143567608144888</v>
      </c>
      <c r="AG896" s="54">
        <f t="shared" si="3470"/>
        <v>-14.830033619723581</v>
      </c>
      <c r="AH896" s="54">
        <f t="shared" si="3471"/>
        <v>-16.307552733046048</v>
      </c>
      <c r="AI896" s="54">
        <f t="shared" si="3472"/>
        <v>-16.478044363965605</v>
      </c>
      <c r="AJ896" s="54">
        <f t="shared" si="3473"/>
        <v>-5.0947867298578249</v>
      </c>
      <c r="AK896" s="54" t="e">
        <f t="shared" ref="AK896" si="3661">(I896/AA896-1)*100</f>
        <v>#REF!</v>
      </c>
      <c r="AM896" s="74">
        <f>AP896-'Figure 10 data'!H1108</f>
        <v>0</v>
      </c>
      <c r="AN896" s="54" t="str">
        <f t="shared" si="3523"/>
        <v>n/a</v>
      </c>
      <c r="AO896" s="54" t="str">
        <f t="shared" si="3513"/>
        <v>n/a</v>
      </c>
      <c r="AP896" s="54">
        <f t="shared" si="3440"/>
        <v>-26.111111111111107</v>
      </c>
      <c r="AQ896" s="54">
        <f t="shared" si="3441"/>
        <v>-33.098591549295776</v>
      </c>
      <c r="AR896" s="54">
        <f t="shared" si="3447"/>
        <v>-35.9375</v>
      </c>
      <c r="AS896" s="54">
        <f t="shared" si="3448"/>
        <v>-37.116564417177912</v>
      </c>
      <c r="AT896" s="54">
        <f t="shared" si="3449"/>
        <v>-36.428571428571431</v>
      </c>
      <c r="AU896" s="54" t="e">
        <f t="shared" ref="AU896" si="3662">(I896/I844-1)*100</f>
        <v>#REF!</v>
      </c>
    </row>
    <row r="897" spans="1:47" x14ac:dyDescent="0.25">
      <c r="A897" s="12">
        <f t="shared" si="3300"/>
        <v>43858</v>
      </c>
      <c r="B897" s="54" t="str">
        <f>TWK!B840</f>
        <v>n/a</v>
      </c>
      <c r="C897" s="54" t="str">
        <f>TWK!C840</f>
        <v>n/a</v>
      </c>
      <c r="D897" s="54">
        <f>TWK!D840</f>
        <v>326</v>
      </c>
      <c r="E897" s="54">
        <f>TWK!E840</f>
        <v>218</v>
      </c>
      <c r="F897" s="54">
        <f>TWK!F840</f>
        <v>245</v>
      </c>
      <c r="G897" s="54">
        <f>TWK!G840</f>
        <v>245</v>
      </c>
      <c r="H897" s="54">
        <f>TWK!H840</f>
        <v>209</v>
      </c>
      <c r="I897" s="54" t="e">
        <f>TWK!#REF!</f>
        <v>#REF!</v>
      </c>
      <c r="K897" s="54" t="str">
        <f t="shared" ref="K897:R897" si="3663">IFERROR(AVERAGE(B894:B897),"n/a")</f>
        <v>n/a</v>
      </c>
      <c r="L897" s="54" t="str">
        <f t="shared" si="3663"/>
        <v>n/a</v>
      </c>
      <c r="M897" s="54">
        <f t="shared" si="3663"/>
        <v>325.625</v>
      </c>
      <c r="N897" s="54">
        <f t="shared" si="3663"/>
        <v>225.625</v>
      </c>
      <c r="O897" s="54">
        <f t="shared" si="3663"/>
        <v>249.3125</v>
      </c>
      <c r="P897" s="54">
        <f t="shared" si="3663"/>
        <v>249.3125</v>
      </c>
      <c r="Q897" s="54">
        <f t="shared" si="3663"/>
        <v>214.375</v>
      </c>
      <c r="R897" s="54" t="str">
        <f t="shared" si="3663"/>
        <v>n/a</v>
      </c>
      <c r="T897" s="54" t="str">
        <f t="shared" ref="T897:Z897" si="3664">IFERROR((K741+K793+K845)/3,"n/a")</f>
        <v>n/a</v>
      </c>
      <c r="U897" s="54" t="str">
        <f t="shared" si="3664"/>
        <v>n/a</v>
      </c>
      <c r="V897" s="54">
        <f t="shared" si="3664"/>
        <v>378.22916666666669</v>
      </c>
      <c r="W897" s="54">
        <f t="shared" si="3664"/>
        <v>288.57638888888886</v>
      </c>
      <c r="X897" s="54">
        <f t="shared" si="3664"/>
        <v>315.97222222222223</v>
      </c>
      <c r="Y897" s="54">
        <f t="shared" si="3664"/>
        <v>316.59722222222223</v>
      </c>
      <c r="Z897" s="54">
        <f t="shared" si="3664"/>
        <v>247.29166666666666</v>
      </c>
      <c r="AA897" s="54" t="e">
        <f t="shared" ref="AA897" si="3665">(R741+R793+R845)/3</f>
        <v>#VALUE!</v>
      </c>
      <c r="AC897" s="74">
        <f>+AF897-'Figure 10 data'!I1109</f>
        <v>0</v>
      </c>
      <c r="AD897" s="54" t="str">
        <f t="shared" si="3540"/>
        <v>n/a</v>
      </c>
      <c r="AE897" s="54" t="str">
        <f t="shared" si="3502"/>
        <v>n/a</v>
      </c>
      <c r="AF897" s="54">
        <f t="shared" si="3469"/>
        <v>-13.808868080418623</v>
      </c>
      <c r="AG897" s="54">
        <f t="shared" si="3470"/>
        <v>-24.456744074118632</v>
      </c>
      <c r="AH897" s="54">
        <f t="shared" si="3471"/>
        <v>-22.461538461538467</v>
      </c>
      <c r="AI897" s="54">
        <f t="shared" si="3472"/>
        <v>-22.614608466769027</v>
      </c>
      <c r="AJ897" s="54">
        <f t="shared" si="3473"/>
        <v>-15.484414490311703</v>
      </c>
      <c r="AK897" s="54" t="e">
        <f t="shared" ref="AK897" si="3666">(I897/AA897-1)*100</f>
        <v>#REF!</v>
      </c>
      <c r="AM897" s="74">
        <f>AP897-'Figure 10 data'!H1109</f>
        <v>0</v>
      </c>
      <c r="AN897" s="54" t="str">
        <f t="shared" si="3523"/>
        <v>n/a</v>
      </c>
      <c r="AO897" s="54" t="str">
        <f t="shared" si="3513"/>
        <v>n/a</v>
      </c>
      <c r="AP897" s="54">
        <f t="shared" si="3440"/>
        <v>-23.294117647058819</v>
      </c>
      <c r="AQ897" s="54">
        <f t="shared" si="3441"/>
        <v>-36.811594202898547</v>
      </c>
      <c r="AR897" s="54">
        <f t="shared" si="3447"/>
        <v>-32.41379310344827</v>
      </c>
      <c r="AS897" s="54">
        <f t="shared" si="3448"/>
        <v>-32.41379310344827</v>
      </c>
      <c r="AT897" s="54">
        <f t="shared" si="3449"/>
        <v>-37.142857142857146</v>
      </c>
      <c r="AU897" s="54" t="e">
        <f t="shared" ref="AU897" si="3667">(I897/I845-1)*100</f>
        <v>#REF!</v>
      </c>
    </row>
    <row r="898" spans="1:47" x14ac:dyDescent="0.25">
      <c r="A898" s="12">
        <f t="shared" si="3300"/>
        <v>43865</v>
      </c>
      <c r="B898" s="54" t="str">
        <f>TWK!B841</f>
        <v>n/a</v>
      </c>
      <c r="C898" s="54" t="str">
        <f>TWK!C841</f>
        <v>n/a</v>
      </c>
      <c r="D898" s="54">
        <f>TWK!D841</f>
        <v>307</v>
      </c>
      <c r="E898" s="54">
        <f>TWK!E841</f>
        <v>204</v>
      </c>
      <c r="F898" s="54">
        <f>TWK!F841</f>
        <v>230</v>
      </c>
      <c r="G898" s="54">
        <f>TWK!G841</f>
        <v>230</v>
      </c>
      <c r="H898" s="54">
        <f>TWK!H841</f>
        <v>199</v>
      </c>
      <c r="I898" s="54" t="e">
        <f>TWK!#REF!</f>
        <v>#REF!</v>
      </c>
      <c r="K898" s="54" t="str">
        <f t="shared" ref="K898:R898" si="3668">IFERROR(AVERAGE(B895:B898),"n/a")</f>
        <v>n/a</v>
      </c>
      <c r="L898" s="54" t="str">
        <f t="shared" si="3668"/>
        <v>n/a</v>
      </c>
      <c r="M898" s="54">
        <f t="shared" si="3668"/>
        <v>324.875</v>
      </c>
      <c r="N898" s="54">
        <f t="shared" si="3668"/>
        <v>221.875</v>
      </c>
      <c r="O898" s="54">
        <f t="shared" si="3668"/>
        <v>247.5625</v>
      </c>
      <c r="P898" s="54">
        <f t="shared" si="3668"/>
        <v>247.5625</v>
      </c>
      <c r="Q898" s="54">
        <f t="shared" si="3668"/>
        <v>211.125</v>
      </c>
      <c r="R898" s="54" t="str">
        <f t="shared" si="3668"/>
        <v>n/a</v>
      </c>
      <c r="T898" s="54" t="str">
        <f t="shared" ref="T898:Z898" si="3669">IFERROR((K742+K794+K846)/3,"n/a")</f>
        <v>n/a</v>
      </c>
      <c r="U898" s="54" t="str">
        <f t="shared" si="3669"/>
        <v>n/a</v>
      </c>
      <c r="V898" s="54">
        <f t="shared" si="3669"/>
        <v>382.04861111111109</v>
      </c>
      <c r="W898" s="54">
        <f t="shared" si="3669"/>
        <v>291.70138888888886</v>
      </c>
      <c r="X898" s="54">
        <f t="shared" si="3669"/>
        <v>322.70833333333331</v>
      </c>
      <c r="Y898" s="54">
        <f t="shared" si="3669"/>
        <v>323.75</v>
      </c>
      <c r="Z898" s="54">
        <f t="shared" si="3669"/>
        <v>254.0972222222222</v>
      </c>
      <c r="AA898" s="54" t="e">
        <f t="shared" ref="AA898" si="3670">(R742+R794+R846)/3</f>
        <v>#VALUE!</v>
      </c>
      <c r="AC898" s="74">
        <f>+AF898-'Figure 10 data'!I1110</f>
        <v>0</v>
      </c>
      <c r="AD898" s="54" t="str">
        <f t="shared" si="3540"/>
        <v>n/a</v>
      </c>
      <c r="AE898" s="54" t="str">
        <f t="shared" si="3502"/>
        <v>n/a</v>
      </c>
      <c r="AF898" s="54">
        <f t="shared" si="3469"/>
        <v>-19.643733527219844</v>
      </c>
      <c r="AG898" s="54">
        <f t="shared" si="3470"/>
        <v>-30.065468396619444</v>
      </c>
      <c r="AH898" s="54">
        <f t="shared" si="3471"/>
        <v>-28.728211749515808</v>
      </c>
      <c r="AI898" s="54">
        <f t="shared" si="3472"/>
        <v>-28.957528957528954</v>
      </c>
      <c r="AJ898" s="54">
        <f t="shared" si="3473"/>
        <v>-21.683520087455577</v>
      </c>
      <c r="AK898" s="54" t="e">
        <f t="shared" ref="AK898" si="3671">(I898/AA898-1)*100</f>
        <v>#REF!</v>
      </c>
      <c r="AM898" s="74">
        <f>AP898-'Figure 10 data'!H1110</f>
        <v>0</v>
      </c>
      <c r="AN898" s="54" t="str">
        <f t="shared" si="3523"/>
        <v>n/a</v>
      </c>
      <c r="AO898" s="54" t="str">
        <f t="shared" si="3513"/>
        <v>n/a</v>
      </c>
      <c r="AP898" s="54">
        <f t="shared" si="3440"/>
        <v>-31.777777777777782</v>
      </c>
      <c r="AQ898" s="54">
        <f t="shared" si="3441"/>
        <v>-40.437956204379567</v>
      </c>
      <c r="AR898" s="54">
        <f t="shared" si="3447"/>
        <v>-39.869281045751634</v>
      </c>
      <c r="AS898" s="54">
        <f t="shared" si="3448"/>
        <v>-39.869281045751634</v>
      </c>
      <c r="AT898" s="54">
        <f t="shared" si="3449"/>
        <v>-43.142857142857139</v>
      </c>
      <c r="AU898" s="54" t="e">
        <f t="shared" ref="AU898" si="3672">(I898/I846-1)*100</f>
        <v>#REF!</v>
      </c>
    </row>
    <row r="899" spans="1:47" s="83" customFormat="1" x14ac:dyDescent="0.25">
      <c r="A899" s="99">
        <f t="shared" si="3300"/>
        <v>43872</v>
      </c>
      <c r="B899" s="83" t="str">
        <f>TWK!B842</f>
        <v>n/a</v>
      </c>
      <c r="C899" s="83" t="str">
        <f>TWK!C842</f>
        <v>n/a</v>
      </c>
      <c r="D899" s="83">
        <f>TWK!D842</f>
        <v>296</v>
      </c>
      <c r="E899" s="83">
        <f>TWK!E842</f>
        <v>192</v>
      </c>
      <c r="F899" s="83">
        <f>TWK!F842</f>
        <v>210</v>
      </c>
      <c r="G899" s="83">
        <f>TWK!G842</f>
        <v>210</v>
      </c>
      <c r="H899" s="83">
        <f>TWK!H842</f>
        <v>184</v>
      </c>
      <c r="I899" s="83" t="e">
        <f>TWK!#REF!</f>
        <v>#REF!</v>
      </c>
      <c r="K899" s="54" t="str">
        <f t="shared" ref="K899:R899" si="3673">IFERROR(AVERAGE(B896:B899),"n/a")</f>
        <v>n/a</v>
      </c>
      <c r="L899" s="54" t="str">
        <f t="shared" si="3673"/>
        <v>n/a</v>
      </c>
      <c r="M899" s="54">
        <f t="shared" si="3673"/>
        <v>315.375</v>
      </c>
      <c r="N899" s="54">
        <f t="shared" si="3673"/>
        <v>212.875</v>
      </c>
      <c r="O899" s="54">
        <f t="shared" si="3673"/>
        <v>235.3125</v>
      </c>
      <c r="P899" s="54">
        <f t="shared" si="3673"/>
        <v>235.3125</v>
      </c>
      <c r="Q899" s="54">
        <f t="shared" si="3673"/>
        <v>203.625</v>
      </c>
      <c r="R899" s="54" t="str">
        <f t="shared" si="3673"/>
        <v>n/a</v>
      </c>
      <c r="T899" s="54" t="str">
        <f t="shared" ref="T899:Z899" si="3674">IFERROR((K743+K795+K847)/3,"n/a")</f>
        <v>n/a</v>
      </c>
      <c r="U899" s="54" t="str">
        <f t="shared" si="3674"/>
        <v>n/a</v>
      </c>
      <c r="V899" s="54">
        <f t="shared" si="3674"/>
        <v>385.65972222222217</v>
      </c>
      <c r="W899" s="54">
        <f t="shared" si="3674"/>
        <v>297.11805555555554</v>
      </c>
      <c r="X899" s="54">
        <f t="shared" si="3674"/>
        <v>334.375</v>
      </c>
      <c r="Y899" s="54">
        <f t="shared" si="3674"/>
        <v>335.41666666666669</v>
      </c>
      <c r="Z899" s="54">
        <f t="shared" si="3674"/>
        <v>259.20138888888886</v>
      </c>
      <c r="AA899" s="83" t="e">
        <f t="shared" ref="AA899" si="3675">(R743+R795+R847)/3</f>
        <v>#VALUE!</v>
      </c>
      <c r="AC899" s="83">
        <f>+AF899-'Figure 10 data'!I1111</f>
        <v>0</v>
      </c>
      <c r="AD899" s="54" t="str">
        <f t="shared" si="3540"/>
        <v>n/a</v>
      </c>
      <c r="AE899" s="54" t="str">
        <f t="shared" si="3502"/>
        <v>n/a</v>
      </c>
      <c r="AF899" s="54">
        <f t="shared" si="3469"/>
        <v>-23.248401908706207</v>
      </c>
      <c r="AG899" s="54">
        <f t="shared" si="3470"/>
        <v>-35.379221689844563</v>
      </c>
      <c r="AH899" s="54">
        <f t="shared" si="3471"/>
        <v>-37.196261682242991</v>
      </c>
      <c r="AI899" s="54">
        <f t="shared" si="3472"/>
        <v>-37.391304347826093</v>
      </c>
      <c r="AJ899" s="54">
        <f t="shared" si="3473"/>
        <v>-29.012726054922965</v>
      </c>
      <c r="AK899" s="83" t="e">
        <f t="shared" ref="AK899" si="3676">(I899/AA899-1)*100</f>
        <v>#REF!</v>
      </c>
      <c r="AM899" s="83">
        <f>AP899-'Figure 10 data'!H1111</f>
        <v>0</v>
      </c>
      <c r="AN899" s="54" t="str">
        <f t="shared" si="3523"/>
        <v>n/a</v>
      </c>
      <c r="AO899" s="54" t="str">
        <f t="shared" si="3513"/>
        <v>n/a</v>
      </c>
      <c r="AP899" s="54">
        <f t="shared" si="3440"/>
        <v>-44.930232558139537</v>
      </c>
      <c r="AQ899" s="54">
        <f t="shared" si="3441"/>
        <v>-56.114285714285714</v>
      </c>
      <c r="AR899" s="54">
        <f t="shared" si="3447"/>
        <v>-60.930232558139544</v>
      </c>
      <c r="AS899" s="54">
        <f t="shared" si="3448"/>
        <v>-60.930232558139544</v>
      </c>
      <c r="AT899" s="54">
        <f t="shared" si="3449"/>
        <v>-54</v>
      </c>
      <c r="AU899" s="83" t="e">
        <f t="shared" ref="AU899" si="3677">(I899/I847-1)*100</f>
        <v>#REF!</v>
      </c>
    </row>
    <row r="900" spans="1:47" s="83" customFormat="1" x14ac:dyDescent="0.25">
      <c r="A900" s="99">
        <f t="shared" si="3300"/>
        <v>43879</v>
      </c>
      <c r="B900" s="83" t="str">
        <f>TWK!B843</f>
        <v>n/a</v>
      </c>
      <c r="C900" s="83" t="str">
        <f>TWK!C843</f>
        <v>n/a</v>
      </c>
      <c r="D900" s="83">
        <f>TWK!D843</f>
        <v>292</v>
      </c>
      <c r="E900" s="83">
        <f>TWK!E843</f>
        <v>190</v>
      </c>
      <c r="F900" s="83">
        <f>TWK!F843</f>
        <v>208</v>
      </c>
      <c r="G900" s="83">
        <f>TWK!G843</f>
        <v>208</v>
      </c>
      <c r="H900" s="83">
        <f>TWK!H843</f>
        <v>180</v>
      </c>
      <c r="I900" s="83" t="e">
        <f>TWK!#REF!</f>
        <v>#REF!</v>
      </c>
      <c r="K900" s="54" t="str">
        <f t="shared" ref="K900:R900" si="3678">IFERROR(AVERAGE(B897:B900),"n/a")</f>
        <v>n/a</v>
      </c>
      <c r="L900" s="54" t="str">
        <f t="shared" si="3678"/>
        <v>n/a</v>
      </c>
      <c r="M900" s="54">
        <f t="shared" si="3678"/>
        <v>305.25</v>
      </c>
      <c r="N900" s="54">
        <f t="shared" si="3678"/>
        <v>201</v>
      </c>
      <c r="O900" s="54">
        <f t="shared" si="3678"/>
        <v>223.25</v>
      </c>
      <c r="P900" s="54">
        <f t="shared" si="3678"/>
        <v>223.25</v>
      </c>
      <c r="Q900" s="54">
        <f t="shared" si="3678"/>
        <v>193</v>
      </c>
      <c r="R900" s="54" t="str">
        <f t="shared" si="3678"/>
        <v>n/a</v>
      </c>
      <c r="T900" s="54" t="str">
        <f t="shared" ref="T900:Z900" si="3679">IFERROR((K744+K796+K848)/3,"n/a")</f>
        <v>n/a</v>
      </c>
      <c r="U900" s="54" t="str">
        <f t="shared" si="3679"/>
        <v>n/a</v>
      </c>
      <c r="V900" s="54">
        <f t="shared" si="3679"/>
        <v>389.09722222222217</v>
      </c>
      <c r="W900" s="54">
        <f t="shared" si="3679"/>
        <v>299.23611111111109</v>
      </c>
      <c r="X900" s="54">
        <f t="shared" si="3679"/>
        <v>338.75</v>
      </c>
      <c r="Y900" s="54">
        <f t="shared" si="3679"/>
        <v>341.8055555555556</v>
      </c>
      <c r="Z900" s="54">
        <f t="shared" si="3679"/>
        <v>260.9375</v>
      </c>
      <c r="AA900" s="83" t="e">
        <f t="shared" ref="AA900" si="3680">(R744+R796+R848)/3</f>
        <v>#VALUE!</v>
      </c>
      <c r="AC900" s="83">
        <f>+AF900-'Figure 10 data'!I1112</f>
        <v>0</v>
      </c>
      <c r="AD900" s="54" t="str">
        <f t="shared" si="3540"/>
        <v>n/a</v>
      </c>
      <c r="AE900" s="54" t="str">
        <f t="shared" si="3502"/>
        <v>n/a</v>
      </c>
      <c r="AF900" s="54">
        <f t="shared" si="3469"/>
        <v>-24.954488666785647</v>
      </c>
      <c r="AG900" s="54">
        <f t="shared" si="3470"/>
        <v>-36.504989556741698</v>
      </c>
      <c r="AH900" s="54">
        <f t="shared" si="3471"/>
        <v>-38.597785977859779</v>
      </c>
      <c r="AI900" s="54">
        <f t="shared" si="3472"/>
        <v>-39.146688338073965</v>
      </c>
      <c r="AJ900" s="54">
        <f t="shared" si="3473"/>
        <v>-31.017964071856284</v>
      </c>
      <c r="AK900" s="83" t="e">
        <f t="shared" ref="AK900" si="3681">(I900/AA900-1)*100</f>
        <v>#REF!</v>
      </c>
      <c r="AM900" s="83">
        <f>AP900-'Figure 10 data'!H1112</f>
        <v>0</v>
      </c>
      <c r="AN900" s="54" t="str">
        <f t="shared" si="3523"/>
        <v>n/a</v>
      </c>
      <c r="AO900" s="54" t="str">
        <f t="shared" si="3513"/>
        <v>n/a</v>
      </c>
      <c r="AP900" s="54">
        <f t="shared" si="3440"/>
        <v>-44.38095238095238</v>
      </c>
      <c r="AQ900" s="54">
        <f t="shared" si="3441"/>
        <v>-56.981132075471706</v>
      </c>
      <c r="AR900" s="54">
        <f t="shared" si="3447"/>
        <v>-56.666666666666664</v>
      </c>
      <c r="AS900" s="54">
        <f t="shared" si="3448"/>
        <v>-57.694915254237287</v>
      </c>
      <c r="AT900" s="54">
        <f t="shared" si="3449"/>
        <v>-55.91836734693878</v>
      </c>
      <c r="AU900" s="83" t="e">
        <f t="shared" ref="AU900" si="3682">(I900/I848-1)*100</f>
        <v>#REF!</v>
      </c>
    </row>
    <row r="901" spans="1:47" s="83" customFormat="1" x14ac:dyDescent="0.25">
      <c r="A901" s="99">
        <f t="shared" si="3300"/>
        <v>43886</v>
      </c>
      <c r="B901" s="83" t="str">
        <f>TWK!B844</f>
        <v>n/a</v>
      </c>
      <c r="C901" s="83" t="str">
        <f>TWK!C844</f>
        <v>n/a</v>
      </c>
      <c r="D901" s="83">
        <f>TWK!D844</f>
        <v>284</v>
      </c>
      <c r="E901" s="83">
        <f>TWK!E844</f>
        <v>186</v>
      </c>
      <c r="F901" s="83">
        <f>TWK!F844</f>
        <v>200</v>
      </c>
      <c r="G901" s="83">
        <f>TWK!G844</f>
        <v>200</v>
      </c>
      <c r="H901" s="83">
        <f>TWK!H844</f>
        <v>180</v>
      </c>
      <c r="I901" s="83" t="e">
        <f>TWK!#REF!</f>
        <v>#REF!</v>
      </c>
      <c r="K901" s="54" t="str">
        <f t="shared" ref="K901:R901" si="3683">IFERROR(AVERAGE(B898:B901),"n/a")</f>
        <v>n/a</v>
      </c>
      <c r="L901" s="54" t="str">
        <f t="shared" si="3683"/>
        <v>n/a</v>
      </c>
      <c r="M901" s="54">
        <f t="shared" si="3683"/>
        <v>294.75</v>
      </c>
      <c r="N901" s="54">
        <f t="shared" si="3683"/>
        <v>193</v>
      </c>
      <c r="O901" s="54">
        <f t="shared" si="3683"/>
        <v>212</v>
      </c>
      <c r="P901" s="54">
        <f t="shared" si="3683"/>
        <v>212</v>
      </c>
      <c r="Q901" s="54">
        <f t="shared" si="3683"/>
        <v>185.75</v>
      </c>
      <c r="R901" s="54" t="str">
        <f t="shared" si="3683"/>
        <v>n/a</v>
      </c>
      <c r="T901" s="54" t="str">
        <f t="shared" ref="T901:Z901" si="3684">IFERROR((K745+K797+K849)/3,"n/a")</f>
        <v>n/a</v>
      </c>
      <c r="U901" s="54" t="str">
        <f t="shared" si="3684"/>
        <v>n/a</v>
      </c>
      <c r="V901" s="54">
        <f t="shared" si="3684"/>
        <v>406.3194444444444</v>
      </c>
      <c r="W901" s="54">
        <f t="shared" si="3684"/>
        <v>308.66666666666669</v>
      </c>
      <c r="X901" s="54">
        <f t="shared" si="3684"/>
        <v>345.06944444444451</v>
      </c>
      <c r="Y901" s="54">
        <f t="shared" si="3684"/>
        <v>348.44907407407413</v>
      </c>
      <c r="Z901" s="54">
        <f t="shared" si="3684"/>
        <v>268.3819444444444</v>
      </c>
      <c r="AA901" s="83" t="e">
        <f t="shared" ref="AA901" si="3685">(R745+R797+R849)/3</f>
        <v>#VALUE!</v>
      </c>
      <c r="AC901" s="83">
        <f>+AF901-'Figure 10 data'!I1113</f>
        <v>0</v>
      </c>
      <c r="AD901" s="54" t="str">
        <f t="shared" si="3540"/>
        <v>n/a</v>
      </c>
      <c r="AE901" s="54" t="str">
        <f t="shared" si="3502"/>
        <v>n/a</v>
      </c>
      <c r="AF901" s="54">
        <f t="shared" si="3469"/>
        <v>-30.104255682789262</v>
      </c>
      <c r="AG901" s="54">
        <f t="shared" si="3470"/>
        <v>-39.740820734341256</v>
      </c>
      <c r="AH901" s="54">
        <f t="shared" si="3471"/>
        <v>-42.040652042664526</v>
      </c>
      <c r="AI901" s="54">
        <f t="shared" si="3472"/>
        <v>-42.602803427888134</v>
      </c>
      <c r="AJ901" s="54">
        <f t="shared" si="3473"/>
        <v>-32.931404766217284</v>
      </c>
      <c r="AK901" s="83" t="e">
        <f t="shared" ref="AK901" si="3686">(I901/AA901-1)*100</f>
        <v>#REF!</v>
      </c>
      <c r="AM901" s="83">
        <f>AP901-'Figure 10 data'!H1113</f>
        <v>0</v>
      </c>
      <c r="AN901" s="54" t="str">
        <f t="shared" si="3523"/>
        <v>n/a</v>
      </c>
      <c r="AO901" s="54" t="str">
        <f t="shared" si="3513"/>
        <v>n/a</v>
      </c>
      <c r="AP901" s="54">
        <f t="shared" si="3440"/>
        <v>-52.666666666666664</v>
      </c>
      <c r="AQ901" s="54">
        <f t="shared" si="3441"/>
        <v>-59.418181818181814</v>
      </c>
      <c r="AR901" s="54" t="str">
        <f t="shared" si="3447"/>
        <v>n/a</v>
      </c>
      <c r="AS901" s="54" t="str">
        <f t="shared" si="3448"/>
        <v>n/a</v>
      </c>
      <c r="AT901" s="54">
        <f t="shared" si="3449"/>
        <v>-56.834532374100718</v>
      </c>
      <c r="AU901" s="83" t="e">
        <f t="shared" ref="AU901" si="3687">(I901/I849-1)*100</f>
        <v>#REF!</v>
      </c>
    </row>
    <row r="902" spans="1:47" x14ac:dyDescent="0.25">
      <c r="A902" s="12">
        <f t="shared" si="3300"/>
        <v>43893</v>
      </c>
      <c r="B902" s="54" t="str">
        <f>TWK!B845</f>
        <v>n/a</v>
      </c>
      <c r="C902" s="54" t="str">
        <f>TWK!C845</f>
        <v>n/a</v>
      </c>
      <c r="D902" s="54">
        <f>TWK!D845</f>
        <v>288</v>
      </c>
      <c r="E902" s="54">
        <f>TWK!E845</f>
        <v>185</v>
      </c>
      <c r="F902" s="54">
        <f>TWK!F845</f>
        <v>198</v>
      </c>
      <c r="G902" s="54">
        <f>TWK!G845</f>
        <v>198</v>
      </c>
      <c r="H902" s="54">
        <f>TWK!H845</f>
        <v>179</v>
      </c>
      <c r="I902" s="54" t="e">
        <f>TWK!#REF!</f>
        <v>#REF!</v>
      </c>
      <c r="K902" s="54" t="str">
        <f t="shared" ref="K902:R902" si="3688">IFERROR(AVERAGE(B899:B902),"n/a")</f>
        <v>n/a</v>
      </c>
      <c r="L902" s="54" t="str">
        <f t="shared" si="3688"/>
        <v>n/a</v>
      </c>
      <c r="M902" s="54">
        <f t="shared" si="3688"/>
        <v>290</v>
      </c>
      <c r="N902" s="54">
        <f t="shared" si="3688"/>
        <v>188.25</v>
      </c>
      <c r="O902" s="54">
        <f t="shared" si="3688"/>
        <v>204</v>
      </c>
      <c r="P902" s="54">
        <f t="shared" si="3688"/>
        <v>204</v>
      </c>
      <c r="Q902" s="54">
        <f t="shared" si="3688"/>
        <v>180.75</v>
      </c>
      <c r="R902" s="54" t="str">
        <f t="shared" si="3688"/>
        <v>n/a</v>
      </c>
      <c r="T902" s="54" t="str">
        <f t="shared" ref="T902:Z902" si="3689">IFERROR((K746+K798+K850)/3,"n/a")</f>
        <v>n/a</v>
      </c>
      <c r="U902" s="54" t="str">
        <f t="shared" si="3689"/>
        <v>n/a</v>
      </c>
      <c r="V902" s="54">
        <f t="shared" si="3689"/>
        <v>418.70138888888886</v>
      </c>
      <c r="W902" s="54">
        <f t="shared" si="3689"/>
        <v>320.45833333333331</v>
      </c>
      <c r="X902" s="54">
        <f t="shared" si="3689"/>
        <v>355.20833333333331</v>
      </c>
      <c r="Y902" s="54">
        <f t="shared" si="3689"/>
        <v>358.81944444444451</v>
      </c>
      <c r="Z902" s="54">
        <f t="shared" si="3689"/>
        <v>278.15972222222223</v>
      </c>
      <c r="AA902" s="54" t="e">
        <f t="shared" ref="AA902" si="3690">(R746+R798+R850)/3</f>
        <v>#VALUE!</v>
      </c>
      <c r="AC902" s="74">
        <f>+AF902-'Figure 10 data'!I1114</f>
        <v>0</v>
      </c>
      <c r="AD902" s="54" t="str">
        <f t="shared" si="3540"/>
        <v>n/a</v>
      </c>
      <c r="AE902" s="54" t="str">
        <f t="shared" si="3502"/>
        <v>n/a</v>
      </c>
      <c r="AF902" s="54">
        <f t="shared" si="3469"/>
        <v>-31.215895709286311</v>
      </c>
      <c r="AG902" s="54">
        <f t="shared" si="3470"/>
        <v>-42.270185931608374</v>
      </c>
      <c r="AH902" s="54">
        <f t="shared" si="3471"/>
        <v>-44.258064516129025</v>
      </c>
      <c r="AI902" s="54">
        <f t="shared" si="3472"/>
        <v>-44.819043932649514</v>
      </c>
      <c r="AJ902" s="54">
        <f t="shared" si="3473"/>
        <v>-35.648483335413808</v>
      </c>
      <c r="AK902" s="54" t="e">
        <f t="shared" ref="AK902" si="3691">(I902/AA902-1)*100</f>
        <v>#REF!</v>
      </c>
      <c r="AM902" s="74">
        <f>AP902-'Figure 10 data'!H1114</f>
        <v>0</v>
      </c>
      <c r="AN902" s="54" t="str">
        <f t="shared" si="3523"/>
        <v>n/a</v>
      </c>
      <c r="AO902" s="54" t="str">
        <f t="shared" si="3513"/>
        <v>n/a</v>
      </c>
      <c r="AP902" s="54">
        <f t="shared" si="3440"/>
        <v>-45.142857142857139</v>
      </c>
      <c r="AQ902" s="54">
        <f t="shared" si="3441"/>
        <v>-53.75</v>
      </c>
      <c r="AR902" s="54" t="str">
        <f t="shared" si="3447"/>
        <v>n/a</v>
      </c>
      <c r="AS902" s="54" t="str">
        <f t="shared" si="3448"/>
        <v>n/a</v>
      </c>
      <c r="AT902" s="54">
        <f t="shared" si="3449"/>
        <v>-52.266666666666659</v>
      </c>
      <c r="AU902" s="54" t="e">
        <f t="shared" ref="AU902" si="3692">(I902/I850-1)*100</f>
        <v>#REF!</v>
      </c>
    </row>
    <row r="903" spans="1:47" x14ac:dyDescent="0.25">
      <c r="A903" s="12">
        <f t="shared" si="3300"/>
        <v>43900</v>
      </c>
      <c r="B903" s="54" t="str">
        <f>TWK!B846</f>
        <v>n/a</v>
      </c>
      <c r="C903" s="54" t="str">
        <f>TWK!C846</f>
        <v>n/a</v>
      </c>
      <c r="D903" s="54">
        <f>TWK!D846</f>
        <v>275</v>
      </c>
      <c r="E903" s="54">
        <f>TWK!E846</f>
        <v>184</v>
      </c>
      <c r="F903" s="54">
        <f>TWK!F846</f>
        <v>199</v>
      </c>
      <c r="G903" s="54">
        <f>TWK!G846</f>
        <v>199</v>
      </c>
      <c r="H903" s="54">
        <f>TWK!H846</f>
        <v>178</v>
      </c>
      <c r="I903" s="54" t="e">
        <f>TWK!#REF!</f>
        <v>#REF!</v>
      </c>
      <c r="K903" s="54" t="str">
        <f t="shared" ref="K903:R903" si="3693">IFERROR(AVERAGE(B900:B903),"n/a")</f>
        <v>n/a</v>
      </c>
      <c r="L903" s="54" t="str">
        <f t="shared" si="3693"/>
        <v>n/a</v>
      </c>
      <c r="M903" s="54">
        <f t="shared" si="3693"/>
        <v>284.75</v>
      </c>
      <c r="N903" s="54">
        <f t="shared" si="3693"/>
        <v>186.25</v>
      </c>
      <c r="O903" s="54">
        <f t="shared" si="3693"/>
        <v>201.25</v>
      </c>
      <c r="P903" s="54">
        <f t="shared" si="3693"/>
        <v>201.25</v>
      </c>
      <c r="Q903" s="54">
        <f t="shared" si="3693"/>
        <v>179.25</v>
      </c>
      <c r="R903" s="54" t="str">
        <f t="shared" si="3693"/>
        <v>n/a</v>
      </c>
      <c r="T903" s="54" t="str">
        <f t="shared" ref="T903:Z903" si="3694">IFERROR((K747+K799+K851)/3,"n/a")</f>
        <v>n/a</v>
      </c>
      <c r="U903" s="54" t="str">
        <f t="shared" si="3694"/>
        <v>n/a</v>
      </c>
      <c r="V903" s="54">
        <f t="shared" si="3694"/>
        <v>431.1319444444444</v>
      </c>
      <c r="W903" s="54">
        <f t="shared" si="3694"/>
        <v>332.8194444444444</v>
      </c>
      <c r="X903" s="54">
        <f t="shared" si="3694"/>
        <v>381.875</v>
      </c>
      <c r="Y903" s="54">
        <f t="shared" si="3694"/>
        <v>385.48611111111114</v>
      </c>
      <c r="Z903" s="54">
        <f t="shared" si="3694"/>
        <v>289.09722222222223</v>
      </c>
      <c r="AA903" s="54" t="e">
        <f t="shared" ref="AA903" si="3695">(R747+R799+R851)/3</f>
        <v>#VALUE!</v>
      </c>
      <c r="AC903" s="74">
        <f>+AF903-'Figure 10 data'!I1115</f>
        <v>0</v>
      </c>
      <c r="AD903" s="54" t="str">
        <f t="shared" si="3540"/>
        <v>n/a</v>
      </c>
      <c r="AE903" s="54" t="str">
        <f t="shared" si="3502"/>
        <v>n/a</v>
      </c>
      <c r="AF903" s="54">
        <f t="shared" si="3469"/>
        <v>-36.214422627772493</v>
      </c>
      <c r="AG903" s="54">
        <f t="shared" si="3470"/>
        <v>-44.714768601594116</v>
      </c>
      <c r="AH903" s="54">
        <f t="shared" si="3471"/>
        <v>-47.888707037643208</v>
      </c>
      <c r="AI903" s="54">
        <f t="shared" si="3472"/>
        <v>-48.376869032606741</v>
      </c>
      <c r="AJ903" s="54">
        <f t="shared" si="3473"/>
        <v>-38.429017535431178</v>
      </c>
      <c r="AK903" s="54" t="e">
        <f t="shared" ref="AK903" si="3696">(I903/AA903-1)*100</f>
        <v>#REF!</v>
      </c>
      <c r="AM903" s="74">
        <f>AP903-'Figure 10 data'!H1115</f>
        <v>0</v>
      </c>
      <c r="AN903" s="54" t="str">
        <f t="shared" si="3523"/>
        <v>n/a</v>
      </c>
      <c r="AO903" s="54" t="str">
        <f t="shared" si="3513"/>
        <v>n/a</v>
      </c>
      <c r="AP903" s="54">
        <f t="shared" si="3440"/>
        <v>-44.444444444444443</v>
      </c>
      <c r="AQ903" s="54">
        <f t="shared" si="3441"/>
        <v>-54</v>
      </c>
      <c r="AR903" s="54">
        <f t="shared" si="3447"/>
        <v>-61.170731707317074</v>
      </c>
      <c r="AS903" s="54">
        <f t="shared" si="3448"/>
        <v>-61.170731707317074</v>
      </c>
      <c r="AT903" s="54">
        <f t="shared" si="3449"/>
        <v>-50.555555555555557</v>
      </c>
      <c r="AU903" s="54" t="e">
        <f t="shared" ref="AU903" si="3697">(I903/I851-1)*100</f>
        <v>#REF!</v>
      </c>
    </row>
    <row r="904" spans="1:47" x14ac:dyDescent="0.25">
      <c r="A904" s="12">
        <f t="shared" si="3300"/>
        <v>43907</v>
      </c>
      <c r="B904" s="54" t="str">
        <f>TWK!B847</f>
        <v>n/a</v>
      </c>
      <c r="C904" s="54" t="str">
        <f>TWK!C847</f>
        <v>n/a</v>
      </c>
      <c r="D904" s="54">
        <f>TWK!D847</f>
        <v>278</v>
      </c>
      <c r="E904" s="54">
        <f>TWK!E847</f>
        <v>183</v>
      </c>
      <c r="F904" s="54">
        <f>TWK!F847</f>
        <v>192</v>
      </c>
      <c r="G904" s="54">
        <f>TWK!G847</f>
        <v>192</v>
      </c>
      <c r="H904" s="54">
        <f>TWK!H847</f>
        <v>177</v>
      </c>
      <c r="I904" s="54" t="e">
        <f>TWK!#REF!</f>
        <v>#REF!</v>
      </c>
      <c r="K904" s="54" t="str">
        <f t="shared" ref="K904:R904" si="3698">IFERROR(AVERAGE(B901:B904),"n/a")</f>
        <v>n/a</v>
      </c>
      <c r="L904" s="54" t="str">
        <f t="shared" si="3698"/>
        <v>n/a</v>
      </c>
      <c r="M904" s="54">
        <f t="shared" si="3698"/>
        <v>281.25</v>
      </c>
      <c r="N904" s="54">
        <f t="shared" si="3698"/>
        <v>184.5</v>
      </c>
      <c r="O904" s="54">
        <f t="shared" si="3698"/>
        <v>197.25</v>
      </c>
      <c r="P904" s="54">
        <f t="shared" si="3698"/>
        <v>197.25</v>
      </c>
      <c r="Q904" s="54">
        <f t="shared" si="3698"/>
        <v>178.5</v>
      </c>
      <c r="R904" s="54" t="str">
        <f t="shared" si="3698"/>
        <v>n/a</v>
      </c>
      <c r="T904" s="54" t="str">
        <f t="shared" ref="T904:Z904" si="3699">IFERROR((K748+K800+K852)/3,"n/a")</f>
        <v>n/a</v>
      </c>
      <c r="U904" s="54" t="str">
        <f t="shared" si="3699"/>
        <v>n/a</v>
      </c>
      <c r="V904" s="54">
        <f t="shared" si="3699"/>
        <v>432.59027777777777</v>
      </c>
      <c r="W904" s="54">
        <f t="shared" si="3699"/>
        <v>331.63888888888886</v>
      </c>
      <c r="X904" s="54">
        <f t="shared" si="3699"/>
        <v>398.125</v>
      </c>
      <c r="Y904" s="54">
        <f t="shared" si="3699"/>
        <v>398.125</v>
      </c>
      <c r="Z904" s="54">
        <f t="shared" si="3699"/>
        <v>294.4444444444444</v>
      </c>
      <c r="AA904" s="54" t="e">
        <f t="shared" ref="AA904" si="3700">(R748+R800+R852)/3</f>
        <v>#VALUE!</v>
      </c>
      <c r="AC904" s="74">
        <f>+AF904-'Figure 10 data'!I1116</f>
        <v>0</v>
      </c>
      <c r="AD904" s="54" t="str">
        <f t="shared" si="3540"/>
        <v>n/a</v>
      </c>
      <c r="AE904" s="54" t="str">
        <f t="shared" si="3502"/>
        <v>n/a</v>
      </c>
      <c r="AF904" s="54">
        <f t="shared" si="3469"/>
        <v>-35.73595749121089</v>
      </c>
      <c r="AG904" s="54">
        <f t="shared" si="3470"/>
        <v>-44.81949912052935</v>
      </c>
      <c r="AH904" s="54">
        <f t="shared" si="3471"/>
        <v>-51.773940345368921</v>
      </c>
      <c r="AI904" s="54">
        <f t="shared" si="3472"/>
        <v>-51.773940345368921</v>
      </c>
      <c r="AJ904" s="54">
        <f t="shared" si="3473"/>
        <v>-39.886792452830178</v>
      </c>
      <c r="AK904" s="54" t="e">
        <f t="shared" ref="AK904" si="3701">(I904/AA904-1)*100</f>
        <v>#REF!</v>
      </c>
      <c r="AM904" s="74">
        <f>AP904-'Figure 10 data'!H1116</f>
        <v>0</v>
      </c>
      <c r="AN904" s="54" t="str">
        <f t="shared" si="3523"/>
        <v>n/a</v>
      </c>
      <c r="AO904" s="54" t="str">
        <f t="shared" si="3513"/>
        <v>n/a</v>
      </c>
      <c r="AP904" s="54">
        <f t="shared" si="3440"/>
        <v>-40.851063829787236</v>
      </c>
      <c r="AQ904" s="54">
        <f t="shared" si="3441"/>
        <v>-50.540540540540533</v>
      </c>
      <c r="AR904" s="54">
        <f t="shared" si="3447"/>
        <v>-57.333333333333329</v>
      </c>
      <c r="AS904" s="54">
        <f t="shared" si="3448"/>
        <v>-57.333333333333329</v>
      </c>
      <c r="AT904" s="54">
        <f t="shared" si="3449"/>
        <v>-51.172413793103445</v>
      </c>
      <c r="AU904" s="54" t="e">
        <f t="shared" ref="AU904" si="3702">(I904/I852-1)*100</f>
        <v>#REF!</v>
      </c>
    </row>
    <row r="905" spans="1:47" x14ac:dyDescent="0.25">
      <c r="A905" s="12">
        <f t="shared" si="3300"/>
        <v>43914</v>
      </c>
      <c r="B905" s="54" t="str">
        <f>TWK!B848</f>
        <v>n/a</v>
      </c>
      <c r="C905" s="54" t="str">
        <f>TWK!C848</f>
        <v>n/a</v>
      </c>
      <c r="D905" s="54">
        <f>TWK!D848</f>
        <v>304</v>
      </c>
      <c r="E905" s="54">
        <f>TWK!E848</f>
        <v>207</v>
      </c>
      <c r="F905" s="54">
        <f>TWK!F848</f>
        <v>200</v>
      </c>
      <c r="G905" s="54">
        <f>TWK!G848</f>
        <v>200</v>
      </c>
      <c r="H905" s="54">
        <f>TWK!H848</f>
        <v>187</v>
      </c>
      <c r="I905" s="54" t="e">
        <f>TWK!#REF!</f>
        <v>#REF!</v>
      </c>
      <c r="K905" s="54" t="str">
        <f t="shared" ref="K905:R905" si="3703">IFERROR(AVERAGE(B902:B905),"n/a")</f>
        <v>n/a</v>
      </c>
      <c r="L905" s="54" t="str">
        <f t="shared" si="3703"/>
        <v>n/a</v>
      </c>
      <c r="M905" s="54">
        <f t="shared" si="3703"/>
        <v>286.25</v>
      </c>
      <c r="N905" s="54">
        <f t="shared" si="3703"/>
        <v>189.75</v>
      </c>
      <c r="O905" s="54">
        <f t="shared" si="3703"/>
        <v>197.25</v>
      </c>
      <c r="P905" s="54">
        <f t="shared" si="3703"/>
        <v>197.25</v>
      </c>
      <c r="Q905" s="54">
        <f t="shared" si="3703"/>
        <v>180.25</v>
      </c>
      <c r="R905" s="54" t="str">
        <f t="shared" si="3703"/>
        <v>n/a</v>
      </c>
      <c r="T905" s="54" t="str">
        <f t="shared" ref="T905:Z905" si="3704">IFERROR((K749+K801+K853)/3,"n/a")</f>
        <v>n/a</v>
      </c>
      <c r="U905" s="54" t="str">
        <f t="shared" si="3704"/>
        <v>n/a</v>
      </c>
      <c r="V905" s="54">
        <f t="shared" si="3704"/>
        <v>430.09027777777777</v>
      </c>
      <c r="W905" s="54">
        <f t="shared" si="3704"/>
        <v>336.16666666666669</v>
      </c>
      <c r="X905" s="54">
        <f t="shared" si="3704"/>
        <v>402.33796296296299</v>
      </c>
      <c r="Y905" s="54">
        <f t="shared" si="3704"/>
        <v>402.33796296296299</v>
      </c>
      <c r="Z905" s="54">
        <f t="shared" si="3704"/>
        <v>306.72222222222217</v>
      </c>
      <c r="AA905" s="54" t="e">
        <f t="shared" ref="AA905" si="3705">(R749+R801+R853)/3</f>
        <v>#VALUE!</v>
      </c>
      <c r="AC905" s="74">
        <f>+AF905-'Figure 10 data'!I1117</f>
        <v>0</v>
      </c>
      <c r="AD905" s="54" t="str">
        <f t="shared" si="3540"/>
        <v>n/a</v>
      </c>
      <c r="AE905" s="54" t="str">
        <f t="shared" si="3502"/>
        <v>n/a</v>
      </c>
      <c r="AF905" s="54">
        <f t="shared" si="3469"/>
        <v>-29.317165323817672</v>
      </c>
      <c r="AG905" s="54">
        <f t="shared" si="3470"/>
        <v>-38.423401090728802</v>
      </c>
      <c r="AH905" s="54">
        <f t="shared" si="3471"/>
        <v>-50.29054714918589</v>
      </c>
      <c r="AI905" s="54">
        <f t="shared" si="3472"/>
        <v>-50.29054714918589</v>
      </c>
      <c r="AJ905" s="54">
        <f t="shared" si="3473"/>
        <v>-39.032783915957246</v>
      </c>
      <c r="AK905" s="54" t="e">
        <f t="shared" ref="AK905" si="3706">(I905/AA905-1)*100</f>
        <v>#REF!</v>
      </c>
      <c r="AM905" s="74">
        <f>AP905-'Figure 10 data'!H1117</f>
        <v>0</v>
      </c>
      <c r="AN905" s="54" t="str">
        <f t="shared" si="3523"/>
        <v>n/a</v>
      </c>
      <c r="AO905" s="54" t="str">
        <f t="shared" si="3513"/>
        <v>n/a</v>
      </c>
      <c r="AP905" s="54">
        <f t="shared" si="3440"/>
        <v>-42.095238095238095</v>
      </c>
      <c r="AQ905" s="54">
        <f t="shared" si="3441"/>
        <v>-54.67153284671533</v>
      </c>
      <c r="AR905" s="54">
        <f t="shared" si="3447"/>
        <v>-59.322033898305079</v>
      </c>
      <c r="AS905" s="54">
        <f t="shared" si="3448"/>
        <v>-59.322033898305079</v>
      </c>
      <c r="AT905" s="54">
        <f t="shared" si="3449"/>
        <v>-56.846153846153847</v>
      </c>
      <c r="AU905" s="54" t="e">
        <f t="shared" ref="AU905" si="3707">(I905/I853-1)*100</f>
        <v>#REF!</v>
      </c>
    </row>
    <row r="906" spans="1:47" x14ac:dyDescent="0.25">
      <c r="A906" s="12">
        <f t="shared" si="3300"/>
        <v>43921</v>
      </c>
      <c r="B906" s="54">
        <f>TWK!B849</f>
        <v>388</v>
      </c>
      <c r="C906" s="54">
        <f>TWK!C849</f>
        <v>340</v>
      </c>
      <c r="D906" s="54">
        <f>TWK!D849</f>
        <v>330</v>
      </c>
      <c r="E906" s="54">
        <f>TWK!E849</f>
        <v>226</v>
      </c>
      <c r="F906" s="54">
        <f>TWK!F849</f>
        <v>224</v>
      </c>
      <c r="G906" s="54">
        <f>TWK!G849</f>
        <v>224</v>
      </c>
      <c r="H906" s="54">
        <f>TWK!H849</f>
        <v>207</v>
      </c>
      <c r="I906" s="54" t="e">
        <f>TWK!#REF!</f>
        <v>#REF!</v>
      </c>
      <c r="K906" s="54">
        <f t="shared" ref="K906:R906" si="3708">IFERROR(AVERAGE(B903:B906),"n/a")</f>
        <v>388</v>
      </c>
      <c r="L906" s="54">
        <f t="shared" si="3708"/>
        <v>340</v>
      </c>
      <c r="M906" s="54">
        <f t="shared" si="3708"/>
        <v>296.75</v>
      </c>
      <c r="N906" s="54">
        <f t="shared" si="3708"/>
        <v>200</v>
      </c>
      <c r="O906" s="54">
        <f t="shared" si="3708"/>
        <v>203.75</v>
      </c>
      <c r="P906" s="54">
        <f t="shared" si="3708"/>
        <v>203.75</v>
      </c>
      <c r="Q906" s="54">
        <f t="shared" si="3708"/>
        <v>187.25</v>
      </c>
      <c r="R906" s="54" t="str">
        <f t="shared" si="3708"/>
        <v>n/a</v>
      </c>
      <c r="T906" s="54" t="str">
        <f t="shared" ref="T906:Z906" si="3709">IFERROR((K750+K802+K854)/3,"n/a")</f>
        <v>n/a</v>
      </c>
      <c r="U906" s="54" t="str">
        <f t="shared" si="3709"/>
        <v>n/a</v>
      </c>
      <c r="V906" s="54">
        <f t="shared" si="3709"/>
        <v>426.52777777777783</v>
      </c>
      <c r="W906" s="54">
        <f t="shared" si="3709"/>
        <v>337.91666666666669</v>
      </c>
      <c r="X906" s="54">
        <f t="shared" si="3709"/>
        <v>394.79166666666669</v>
      </c>
      <c r="Y906" s="54">
        <f t="shared" si="3709"/>
        <v>395.48611111111114</v>
      </c>
      <c r="Z906" s="54">
        <f t="shared" si="3709"/>
        <v>309.72222222222223</v>
      </c>
      <c r="AA906" s="54" t="e">
        <f t="shared" ref="AA906" si="3710">(R750+R802+R854)/3</f>
        <v>#VALUE!</v>
      </c>
      <c r="AC906" s="74">
        <f>+AF906-'Figure 10 data'!I1118</f>
        <v>0</v>
      </c>
      <c r="AD906" s="54" t="str">
        <f t="shared" si="3540"/>
        <v>n/a</v>
      </c>
      <c r="AE906" s="54" t="str">
        <f t="shared" si="3502"/>
        <v>n/a</v>
      </c>
      <c r="AF906" s="54">
        <f t="shared" si="3469"/>
        <v>-22.631064799739509</v>
      </c>
      <c r="AG906" s="54">
        <f t="shared" si="3470"/>
        <v>-33.119605425400742</v>
      </c>
      <c r="AH906" s="54">
        <f t="shared" si="3471"/>
        <v>-43.261213720316626</v>
      </c>
      <c r="AI906" s="54">
        <f t="shared" si="3472"/>
        <v>-43.360842844600533</v>
      </c>
      <c r="AJ906" s="54">
        <f t="shared" si="3473"/>
        <v>-33.165919282511211</v>
      </c>
      <c r="AK906" s="54" t="e">
        <f t="shared" ref="AK906" si="3711">(I906/AA906-1)*100</f>
        <v>#REF!</v>
      </c>
      <c r="AM906" s="74">
        <f>AP906-'Figure 10 data'!H1118</f>
        <v>0</v>
      </c>
      <c r="AN906" s="54" t="str">
        <f t="shared" si="3523"/>
        <v>n/a</v>
      </c>
      <c r="AO906" s="54" t="str">
        <f t="shared" si="3513"/>
        <v>n/a</v>
      </c>
      <c r="AP906" s="54">
        <f t="shared" si="3440"/>
        <v>-26.666666666666671</v>
      </c>
      <c r="AQ906" s="54">
        <f t="shared" si="3441"/>
        <v>-35.428571428571431</v>
      </c>
      <c r="AR906" s="54">
        <f t="shared" si="3447"/>
        <v>-45.806451612903217</v>
      </c>
      <c r="AS906" s="54">
        <f t="shared" si="3448"/>
        <v>-46.877470355731234</v>
      </c>
      <c r="AT906" s="54">
        <f t="shared" si="3449"/>
        <v>-40.574162679425832</v>
      </c>
      <c r="AU906" s="54" t="e">
        <f t="shared" ref="AU906" si="3712">(I906/I854-1)*100</f>
        <v>#REF!</v>
      </c>
    </row>
    <row r="907" spans="1:47" x14ac:dyDescent="0.25">
      <c r="A907" s="12">
        <f t="shared" si="3300"/>
        <v>43928</v>
      </c>
      <c r="B907" s="54">
        <f>TWK!B850</f>
        <v>383</v>
      </c>
      <c r="C907" s="54">
        <f>TWK!C850</f>
        <v>343</v>
      </c>
      <c r="D907" s="54">
        <f>TWK!D850</f>
        <v>330</v>
      </c>
      <c r="E907" s="54">
        <f>TWK!E850</f>
        <v>215</v>
      </c>
      <c r="F907" s="54">
        <f>TWK!F850</f>
        <v>223</v>
      </c>
      <c r="G907" s="54">
        <f>TWK!G850</f>
        <v>223</v>
      </c>
      <c r="H907" s="54">
        <f>TWK!H850</f>
        <v>204</v>
      </c>
      <c r="I907" s="54" t="e">
        <f>TWK!#REF!</f>
        <v>#REF!</v>
      </c>
      <c r="K907" s="54">
        <f t="shared" ref="K907:R907" si="3713">IFERROR(AVERAGE(B904:B907),"n/a")</f>
        <v>385.5</v>
      </c>
      <c r="L907" s="54">
        <f t="shared" si="3713"/>
        <v>341.5</v>
      </c>
      <c r="M907" s="54">
        <f t="shared" si="3713"/>
        <v>310.5</v>
      </c>
      <c r="N907" s="54">
        <f t="shared" si="3713"/>
        <v>207.75</v>
      </c>
      <c r="O907" s="54">
        <f t="shared" si="3713"/>
        <v>209.75</v>
      </c>
      <c r="P907" s="54">
        <f t="shared" si="3713"/>
        <v>209.75</v>
      </c>
      <c r="Q907" s="54">
        <f t="shared" si="3713"/>
        <v>193.75</v>
      </c>
      <c r="R907" s="54" t="str">
        <f t="shared" si="3713"/>
        <v>n/a</v>
      </c>
      <c r="T907" s="54" t="str">
        <f t="shared" ref="T907:Z907" si="3714">IFERROR((K751+K803+K855)/3,"n/a")</f>
        <v>n/a</v>
      </c>
      <c r="U907" s="54" t="str">
        <f t="shared" si="3714"/>
        <v>n/a</v>
      </c>
      <c r="V907" s="54">
        <f t="shared" si="3714"/>
        <v>415.0694444444444</v>
      </c>
      <c r="W907" s="54">
        <f t="shared" si="3714"/>
        <v>329.23611111111114</v>
      </c>
      <c r="X907" s="54">
        <f t="shared" si="3714"/>
        <v>379.65277777777783</v>
      </c>
      <c r="Y907" s="54">
        <f t="shared" si="3714"/>
        <v>383.125</v>
      </c>
      <c r="Z907" s="54">
        <f t="shared" si="3714"/>
        <v>307.43055555555549</v>
      </c>
      <c r="AA907" s="54" t="e">
        <f t="shared" ref="AA907" si="3715">(R751+R803+R855)/3</f>
        <v>#VALUE!</v>
      </c>
      <c r="AC907" s="74">
        <f>+AF907-'Figure 10 data'!I1119</f>
        <v>0</v>
      </c>
      <c r="AD907" s="54" t="str">
        <f t="shared" si="3540"/>
        <v>n/a</v>
      </c>
      <c r="AE907" s="54" t="str">
        <f t="shared" si="3502"/>
        <v>n/a</v>
      </c>
      <c r="AF907" s="54">
        <f t="shared" si="3469"/>
        <v>-20.49523172159946</v>
      </c>
      <c r="AG907" s="54">
        <f t="shared" si="3470"/>
        <v>-34.697321240244683</v>
      </c>
      <c r="AH907" s="54">
        <f t="shared" si="3471"/>
        <v>-41.262118163526615</v>
      </c>
      <c r="AI907" s="54">
        <f t="shared" si="3472"/>
        <v>-41.794453507340947</v>
      </c>
      <c r="AJ907" s="54">
        <f t="shared" si="3473"/>
        <v>-33.643550937429403</v>
      </c>
      <c r="AK907" s="54" t="e">
        <f t="shared" ref="AK907" si="3716">(I907/AA907-1)*100</f>
        <v>#REF!</v>
      </c>
      <c r="AM907" s="74">
        <f>AP907-'Figure 10 data'!H1119</f>
        <v>0</v>
      </c>
      <c r="AN907" s="54" t="str">
        <f t="shared" si="3523"/>
        <v>n/a</v>
      </c>
      <c r="AO907" s="54" t="str">
        <f t="shared" si="3513"/>
        <v>n/a</v>
      </c>
      <c r="AP907" s="54">
        <f t="shared" si="3440"/>
        <v>-18.181818181818176</v>
      </c>
      <c r="AQ907" s="54">
        <f t="shared" si="3441"/>
        <v>-29.508196721311474</v>
      </c>
      <c r="AR907" s="54">
        <f t="shared" si="3447"/>
        <v>-40.533333333333331</v>
      </c>
      <c r="AS907" s="54">
        <f t="shared" si="3448"/>
        <v>-41.826086956521735</v>
      </c>
      <c r="AT907" s="54">
        <f t="shared" si="3449"/>
        <v>-30.05714285714286</v>
      </c>
      <c r="AU907" s="54" t="e">
        <f t="shared" ref="AU907" si="3717">(I907/I855-1)*100</f>
        <v>#REF!</v>
      </c>
    </row>
    <row r="908" spans="1:47" x14ac:dyDescent="0.25">
      <c r="A908" s="12">
        <f t="shared" si="3300"/>
        <v>43935</v>
      </c>
      <c r="B908" s="54">
        <f>TWK!B851</f>
        <v>378</v>
      </c>
      <c r="C908" s="54">
        <f>TWK!C851</f>
        <v>323</v>
      </c>
      <c r="D908" s="54">
        <f>TWK!D851</f>
        <v>308</v>
      </c>
      <c r="E908" s="54">
        <f>TWK!E851</f>
        <v>205</v>
      </c>
      <c r="F908" s="54">
        <f>TWK!F851</f>
        <v>208</v>
      </c>
      <c r="G908" s="54">
        <f>TWK!G851</f>
        <v>208</v>
      </c>
      <c r="H908" s="54">
        <f>TWK!H851</f>
        <v>193</v>
      </c>
      <c r="I908" s="54" t="e">
        <f>TWK!#REF!</f>
        <v>#REF!</v>
      </c>
      <c r="K908" s="54">
        <f t="shared" ref="K908:R908" si="3718">IFERROR(AVERAGE(B905:B908),"n/a")</f>
        <v>383</v>
      </c>
      <c r="L908" s="54">
        <f t="shared" si="3718"/>
        <v>335.33333333333331</v>
      </c>
      <c r="M908" s="54">
        <f t="shared" si="3718"/>
        <v>318</v>
      </c>
      <c r="N908" s="54">
        <f t="shared" si="3718"/>
        <v>213.25</v>
      </c>
      <c r="O908" s="54">
        <f t="shared" si="3718"/>
        <v>213.75</v>
      </c>
      <c r="P908" s="54">
        <f t="shared" si="3718"/>
        <v>213.75</v>
      </c>
      <c r="Q908" s="54">
        <f t="shared" si="3718"/>
        <v>197.75</v>
      </c>
      <c r="R908" s="54" t="str">
        <f t="shared" si="3718"/>
        <v>n/a</v>
      </c>
      <c r="T908" s="54" t="str">
        <f t="shared" ref="T908:Z908" si="3719">IFERROR((K752+K804+K856)/3,"n/a")</f>
        <v>n/a</v>
      </c>
      <c r="U908" s="54" t="str">
        <f t="shared" si="3719"/>
        <v>n/a</v>
      </c>
      <c r="V908" s="54">
        <f t="shared" si="3719"/>
        <v>419.86111111111109</v>
      </c>
      <c r="W908" s="54">
        <f t="shared" si="3719"/>
        <v>334.09722222222223</v>
      </c>
      <c r="X908" s="54">
        <f t="shared" si="3719"/>
        <v>374.9305555555556</v>
      </c>
      <c r="Y908" s="54">
        <f t="shared" si="3719"/>
        <v>378.61111111111114</v>
      </c>
      <c r="Z908" s="54">
        <f t="shared" si="3719"/>
        <v>310.625</v>
      </c>
      <c r="AA908" s="54" t="e">
        <f t="shared" ref="AA908" si="3720">(R752+R804+R856)/3</f>
        <v>#VALUE!</v>
      </c>
      <c r="AC908" s="74">
        <f>+AF908-'Figure 10 data'!I1120</f>
        <v>0</v>
      </c>
      <c r="AD908" s="54" t="str">
        <f t="shared" si="3540"/>
        <v>n/a</v>
      </c>
      <c r="AE908" s="54" t="str">
        <f t="shared" si="3502"/>
        <v>n/a</v>
      </c>
      <c r="AF908" s="54">
        <f t="shared" si="3469"/>
        <v>-26.642408203771083</v>
      </c>
      <c r="AG908" s="54">
        <f t="shared" si="3470"/>
        <v>-38.640615256703391</v>
      </c>
      <c r="AH908" s="54">
        <f t="shared" si="3471"/>
        <v>-44.523059825893696</v>
      </c>
      <c r="AI908" s="54">
        <f t="shared" si="3472"/>
        <v>-45.062362435803379</v>
      </c>
      <c r="AJ908" s="54">
        <f t="shared" si="3473"/>
        <v>-37.86720321931589</v>
      </c>
      <c r="AK908" s="54" t="e">
        <f t="shared" ref="AK908" si="3721">(I908/AA908-1)*100</f>
        <v>#REF!</v>
      </c>
      <c r="AM908" s="74">
        <f>AP908-'Figure 10 data'!H1120</f>
        <v>0</v>
      </c>
      <c r="AN908" s="54" t="str">
        <f t="shared" si="3523"/>
        <v>n/a</v>
      </c>
      <c r="AO908" s="54" t="str">
        <f t="shared" si="3513"/>
        <v>n/a</v>
      </c>
      <c r="AP908" s="54">
        <f t="shared" si="3440"/>
        <v>-18.947368421052634</v>
      </c>
      <c r="AQ908" s="54">
        <f t="shared" si="3441"/>
        <v>-27.43362831858407</v>
      </c>
      <c r="AR908" s="54">
        <f t="shared" si="3447"/>
        <v>-34.488188976377955</v>
      </c>
      <c r="AS908" s="54">
        <f t="shared" si="3448"/>
        <v>-35</v>
      </c>
      <c r="AT908" s="54">
        <f t="shared" si="3449"/>
        <v>-29.81818181818182</v>
      </c>
      <c r="AU908" s="54" t="e">
        <f t="shared" ref="AU908" si="3722">(I908/I856-1)*100</f>
        <v>#REF!</v>
      </c>
    </row>
    <row r="909" spans="1:47" x14ac:dyDescent="0.25">
      <c r="A909" s="12">
        <f t="shared" si="3300"/>
        <v>43942</v>
      </c>
      <c r="B909" s="54">
        <f>TWK!B852</f>
        <v>346</v>
      </c>
      <c r="C909" s="54">
        <f>TWK!C852</f>
        <v>296</v>
      </c>
      <c r="D909" s="54">
        <f>TWK!D852</f>
        <v>283</v>
      </c>
      <c r="E909" s="54">
        <f>TWK!E852</f>
        <v>181</v>
      </c>
      <c r="F909" s="54">
        <f>TWK!F852</f>
        <v>195</v>
      </c>
      <c r="G909" s="54">
        <f>TWK!G852</f>
        <v>195</v>
      </c>
      <c r="H909" s="54">
        <f>TWK!H852</f>
        <v>175</v>
      </c>
      <c r="I909" s="54" t="e">
        <f>TWK!#REF!</f>
        <v>#REF!</v>
      </c>
      <c r="K909" s="54">
        <f t="shared" ref="K909:R909" si="3723">IFERROR(AVERAGE(B906:B909),"n/a")</f>
        <v>373.75</v>
      </c>
      <c r="L909" s="54">
        <f t="shared" si="3723"/>
        <v>325.5</v>
      </c>
      <c r="M909" s="54">
        <f t="shared" si="3723"/>
        <v>312.75</v>
      </c>
      <c r="N909" s="54">
        <f t="shared" si="3723"/>
        <v>206.75</v>
      </c>
      <c r="O909" s="54">
        <f t="shared" si="3723"/>
        <v>212.5</v>
      </c>
      <c r="P909" s="54">
        <f t="shared" si="3723"/>
        <v>212.5</v>
      </c>
      <c r="Q909" s="54">
        <f t="shared" si="3723"/>
        <v>194.75</v>
      </c>
      <c r="R909" s="54" t="str">
        <f t="shared" si="3723"/>
        <v>n/a</v>
      </c>
      <c r="T909" s="54" t="str">
        <f t="shared" ref="T909:Z909" si="3724">IFERROR((K753+K805+K857)/3,"n/a")</f>
        <v>n/a</v>
      </c>
      <c r="U909" s="54" t="str">
        <f t="shared" si="3724"/>
        <v>n/a</v>
      </c>
      <c r="V909" s="54">
        <f t="shared" si="3724"/>
        <v>409.72222222222217</v>
      </c>
      <c r="W909" s="54">
        <f t="shared" si="3724"/>
        <v>321.3194444444444</v>
      </c>
      <c r="X909" s="54">
        <f t="shared" si="3724"/>
        <v>351.94444444444451</v>
      </c>
      <c r="Y909" s="54">
        <f t="shared" si="3724"/>
        <v>355.625</v>
      </c>
      <c r="Z909" s="54">
        <f t="shared" si="3724"/>
        <v>295.34722222222223</v>
      </c>
      <c r="AA909" s="54" t="e">
        <f t="shared" ref="AA909" si="3725">(R753+R805+R857)/3</f>
        <v>#VALUE!</v>
      </c>
      <c r="AC909" s="74">
        <f>+AF909-'Figure 10 data'!I1121</f>
        <v>0</v>
      </c>
      <c r="AD909" s="54" t="str">
        <f t="shared" si="3540"/>
        <v>n/a</v>
      </c>
      <c r="AE909" s="54" t="str">
        <f t="shared" si="3502"/>
        <v>n/a</v>
      </c>
      <c r="AF909" s="54">
        <f t="shared" si="3469"/>
        <v>-30.928813559322023</v>
      </c>
      <c r="AG909" s="54">
        <f t="shared" si="3470"/>
        <v>-43.669764426194071</v>
      </c>
      <c r="AH909" s="54">
        <f t="shared" si="3471"/>
        <v>-44.593528018942393</v>
      </c>
      <c r="AI909" s="54">
        <f t="shared" si="3472"/>
        <v>-45.166959578207376</v>
      </c>
      <c r="AJ909" s="54">
        <f t="shared" si="3473"/>
        <v>-40.747707500587829</v>
      </c>
      <c r="AK909" s="54" t="e">
        <f t="shared" ref="AK909" si="3726">(I909/AA909-1)*100</f>
        <v>#REF!</v>
      </c>
      <c r="AM909" s="74">
        <f>AP909-'Figure 10 data'!H1121</f>
        <v>0</v>
      </c>
      <c r="AN909" s="54" t="str">
        <f t="shared" si="3523"/>
        <v>n/a</v>
      </c>
      <c r="AO909" s="54" t="str">
        <f t="shared" si="3513"/>
        <v>n/a</v>
      </c>
      <c r="AP909" s="54">
        <f t="shared" si="3440"/>
        <v>-25.19823788546255</v>
      </c>
      <c r="AQ909" s="54">
        <f t="shared" si="3441"/>
        <v>-34.970059880239511</v>
      </c>
      <c r="AR909" s="54">
        <f t="shared" si="3447"/>
        <v>-33.522727272727273</v>
      </c>
      <c r="AS909" s="54">
        <f t="shared" si="3448"/>
        <v>-33.522727272727273</v>
      </c>
      <c r="AT909" s="54">
        <f t="shared" si="3449"/>
        <v>-36.363636363636367</v>
      </c>
      <c r="AU909" s="54" t="e">
        <f t="shared" ref="AU909" si="3727">(I909/I857-1)*100</f>
        <v>#REF!</v>
      </c>
    </row>
    <row r="910" spans="1:47" x14ac:dyDescent="0.25">
      <c r="A910" s="12">
        <f t="shared" si="3300"/>
        <v>43949</v>
      </c>
      <c r="B910" s="54">
        <f>TWK!B853</f>
        <v>335</v>
      </c>
      <c r="C910" s="54">
        <f>TWK!C853</f>
        <v>278</v>
      </c>
      <c r="D910" s="54">
        <f>TWK!D853</f>
        <v>271</v>
      </c>
      <c r="E910" s="54">
        <f>TWK!E853</f>
        <v>175</v>
      </c>
      <c r="F910" s="54">
        <f>TWK!F853</f>
        <v>188</v>
      </c>
      <c r="G910" s="54">
        <f>TWK!G853</f>
        <v>188</v>
      </c>
      <c r="H910" s="54">
        <f>TWK!H853</f>
        <v>173</v>
      </c>
      <c r="I910" s="54" t="e">
        <f>TWK!#REF!</f>
        <v>#REF!</v>
      </c>
      <c r="K910" s="54">
        <f t="shared" ref="K910:R910" si="3728">IFERROR(AVERAGE(B907:B910),"n/a")</f>
        <v>360.5</v>
      </c>
      <c r="L910" s="54">
        <f t="shared" si="3728"/>
        <v>310</v>
      </c>
      <c r="M910" s="54">
        <f t="shared" si="3728"/>
        <v>298</v>
      </c>
      <c r="N910" s="54">
        <f t="shared" si="3728"/>
        <v>194</v>
      </c>
      <c r="O910" s="54">
        <f t="shared" si="3728"/>
        <v>203.5</v>
      </c>
      <c r="P910" s="54">
        <f t="shared" si="3728"/>
        <v>203.5</v>
      </c>
      <c r="Q910" s="54">
        <f t="shared" si="3728"/>
        <v>186.25</v>
      </c>
      <c r="R910" s="54" t="str">
        <f t="shared" si="3728"/>
        <v>n/a</v>
      </c>
      <c r="T910" s="54" t="str">
        <f t="shared" ref="T910:Z910" si="3729">IFERROR((K754+K806+K858)/3,"n/a")</f>
        <v>n/a</v>
      </c>
      <c r="U910" s="54" t="str">
        <f t="shared" si="3729"/>
        <v>n/a</v>
      </c>
      <c r="V910" s="54">
        <f t="shared" si="3729"/>
        <v>395.0694444444444</v>
      </c>
      <c r="W910" s="54">
        <f t="shared" si="3729"/>
        <v>302.98611111111114</v>
      </c>
      <c r="X910" s="54">
        <f t="shared" si="3729"/>
        <v>328.75</v>
      </c>
      <c r="Y910" s="54">
        <f t="shared" si="3729"/>
        <v>331.73611111111109</v>
      </c>
      <c r="Z910" s="54">
        <f t="shared" si="3729"/>
        <v>283.19444444444446</v>
      </c>
      <c r="AA910" s="54" t="e">
        <f t="shared" ref="AA910" si="3730">(R754+R806+R858)/3</f>
        <v>#VALUE!</v>
      </c>
      <c r="AC910" s="74">
        <f>+AF910-'Figure 10 data'!I1122</f>
        <v>0</v>
      </c>
      <c r="AD910" s="54" t="str">
        <f t="shared" si="3540"/>
        <v>n/a</v>
      </c>
      <c r="AE910" s="54" t="str">
        <f t="shared" si="3502"/>
        <v>n/a</v>
      </c>
      <c r="AF910" s="54">
        <f t="shared" si="3469"/>
        <v>-31.404464756547711</v>
      </c>
      <c r="AG910" s="54">
        <f t="shared" si="3470"/>
        <v>-42.241576896630761</v>
      </c>
      <c r="AH910" s="54">
        <f t="shared" si="3471"/>
        <v>-42.813688212927758</v>
      </c>
      <c r="AI910" s="54">
        <f t="shared" si="3472"/>
        <v>-43.32844881724931</v>
      </c>
      <c r="AJ910" s="54">
        <f t="shared" si="3473"/>
        <v>-38.911230995586074</v>
      </c>
      <c r="AK910" s="54" t="e">
        <f t="shared" ref="AK910" si="3731">(I910/AA910-1)*100</f>
        <v>#REF!</v>
      </c>
      <c r="AM910" s="74">
        <f>AP910-'Figure 10 data'!H1122</f>
        <v>0</v>
      </c>
      <c r="AN910" s="54" t="str">
        <f t="shared" si="3523"/>
        <v>n/a</v>
      </c>
      <c r="AO910" s="54" t="str">
        <f t="shared" si="3513"/>
        <v>n/a</v>
      </c>
      <c r="AP910" s="54">
        <f t="shared" si="3440"/>
        <v>-29.61038961038961</v>
      </c>
      <c r="AQ910" s="54">
        <f t="shared" si="3441"/>
        <v>-35.582822085889575</v>
      </c>
      <c r="AR910" s="54">
        <f t="shared" si="3447"/>
        <v>-32.455089820359277</v>
      </c>
      <c r="AS910" s="54">
        <f t="shared" si="3448"/>
        <v>-32.455089820359277</v>
      </c>
      <c r="AT910" s="54">
        <f t="shared" si="3449"/>
        <v>-33.885350318471339</v>
      </c>
      <c r="AU910" s="54" t="e">
        <f t="shared" ref="AU910" si="3732">(I910/I858-1)*100</f>
        <v>#REF!</v>
      </c>
    </row>
    <row r="911" spans="1:47" x14ac:dyDescent="0.25">
      <c r="A911" s="12">
        <f t="shared" si="3300"/>
        <v>43956</v>
      </c>
      <c r="B911" s="54">
        <f>TWK!B854</f>
        <v>321</v>
      </c>
      <c r="C911" s="54">
        <f>TWK!C854</f>
        <v>266</v>
      </c>
      <c r="D911" s="54">
        <f>TWK!D854</f>
        <v>257</v>
      </c>
      <c r="E911" s="54">
        <f>TWK!E854</f>
        <v>176</v>
      </c>
      <c r="F911" s="54">
        <f>TWK!F854</f>
        <v>183</v>
      </c>
      <c r="G911" s="54">
        <f>TWK!G854</f>
        <v>183</v>
      </c>
      <c r="H911" s="54">
        <f>TWK!H854</f>
        <v>167</v>
      </c>
      <c r="I911" s="54" t="e">
        <f>TWK!#REF!</f>
        <v>#REF!</v>
      </c>
      <c r="K911" s="54">
        <f t="shared" ref="K911:R911" si="3733">IFERROR(AVERAGE(B908:B911),"n/a")</f>
        <v>345</v>
      </c>
      <c r="L911" s="54">
        <f t="shared" si="3733"/>
        <v>290.75</v>
      </c>
      <c r="M911" s="54">
        <f t="shared" si="3733"/>
        <v>279.75</v>
      </c>
      <c r="N911" s="54">
        <f t="shared" si="3733"/>
        <v>184.25</v>
      </c>
      <c r="O911" s="54">
        <f t="shared" si="3733"/>
        <v>193.5</v>
      </c>
      <c r="P911" s="54">
        <f t="shared" si="3733"/>
        <v>193.5</v>
      </c>
      <c r="Q911" s="54">
        <f t="shared" si="3733"/>
        <v>177</v>
      </c>
      <c r="R911" s="54" t="str">
        <f t="shared" si="3733"/>
        <v>n/a</v>
      </c>
      <c r="T911" s="54" t="str">
        <f t="shared" ref="T911:Z911" si="3734">IFERROR((K755+K807+K859)/3,"n/a")</f>
        <v>n/a</v>
      </c>
      <c r="U911" s="54" t="str">
        <f t="shared" si="3734"/>
        <v>n/a</v>
      </c>
      <c r="V911" s="54">
        <f t="shared" si="3734"/>
        <v>387.66203703703701</v>
      </c>
      <c r="W911" s="54">
        <f t="shared" si="3734"/>
        <v>290.97222222222223</v>
      </c>
      <c r="X911" s="54">
        <f t="shared" si="3734"/>
        <v>314.09722222222223</v>
      </c>
      <c r="Y911" s="54">
        <f t="shared" si="3734"/>
        <v>314.30555555555554</v>
      </c>
      <c r="Z911" s="54">
        <f t="shared" si="3734"/>
        <v>270.6944444444444</v>
      </c>
      <c r="AA911" s="54" t="e">
        <f t="shared" ref="AA911" si="3735">(R755+R807+R859)/3</f>
        <v>#VALUE!</v>
      </c>
      <c r="AC911" s="74">
        <f>+AF911-'Figure 10 data'!I1123</f>
        <v>0</v>
      </c>
      <c r="AD911" s="54" t="str">
        <f t="shared" si="3540"/>
        <v>n/a</v>
      </c>
      <c r="AE911" s="54" t="str">
        <f t="shared" si="3502"/>
        <v>n/a</v>
      </c>
      <c r="AF911" s="54">
        <f t="shared" si="3469"/>
        <v>-33.705141219322854</v>
      </c>
      <c r="AG911" s="54">
        <f t="shared" si="3470"/>
        <v>-39.51312649164678</v>
      </c>
      <c r="AH911" s="54">
        <f t="shared" si="3471"/>
        <v>-41.73778465620164</v>
      </c>
      <c r="AI911" s="54">
        <f t="shared" si="3472"/>
        <v>-41.776403004860811</v>
      </c>
      <c r="AJ911" s="54">
        <f t="shared" si="3473"/>
        <v>-38.306824012314003</v>
      </c>
      <c r="AK911" s="54" t="e">
        <f t="shared" ref="AK911" si="3736">(I911/AA911-1)*100</f>
        <v>#REF!</v>
      </c>
      <c r="AM911" s="74" t="e">
        <f>AP911-'Figure 10 data'!H1123</f>
        <v>#VALUE!</v>
      </c>
      <c r="AN911" s="54" t="str">
        <f t="shared" si="3523"/>
        <v>n/a</v>
      </c>
      <c r="AO911" s="54" t="str">
        <f t="shared" si="3513"/>
        <v>n/a</v>
      </c>
      <c r="AP911" s="54" t="str">
        <f>IFERROR((D911/D859-1)*100,"n/a")</f>
        <v>n/a</v>
      </c>
      <c r="AQ911" s="54" t="str">
        <f>IFERROR((E911/E859-1)*100,"n/a")</f>
        <v>n/a</v>
      </c>
      <c r="AR911" s="54">
        <f t="shared" si="3447"/>
        <v>-51.2</v>
      </c>
      <c r="AS911" s="54">
        <f t="shared" si="3448"/>
        <v>-51.2</v>
      </c>
      <c r="AT911" s="54">
        <f t="shared" si="3449"/>
        <v>-38.715596330275226</v>
      </c>
      <c r="AU911" s="54" t="e">
        <f t="shared" ref="AU911" si="3737">(I911/I859-1)*100</f>
        <v>#REF!</v>
      </c>
    </row>
    <row r="912" spans="1:47" x14ac:dyDescent="0.25">
      <c r="A912" s="12">
        <f t="shared" si="3300"/>
        <v>43963</v>
      </c>
      <c r="B912" s="54">
        <f>TWK!B855</f>
        <v>318</v>
      </c>
      <c r="C912" s="54">
        <f>TWK!C855</f>
        <v>263</v>
      </c>
      <c r="D912" s="54">
        <f>TWK!D855</f>
        <v>259</v>
      </c>
      <c r="E912" s="54">
        <f>TWK!E855</f>
        <v>178</v>
      </c>
      <c r="F912" s="54">
        <f>TWK!F855</f>
        <v>176</v>
      </c>
      <c r="G912" s="54">
        <f>TWK!G855</f>
        <v>176</v>
      </c>
      <c r="H912" s="54">
        <f>TWK!H855</f>
        <v>166</v>
      </c>
      <c r="I912" s="54" t="e">
        <f>TWK!#REF!</f>
        <v>#REF!</v>
      </c>
      <c r="K912" s="54">
        <f t="shared" ref="K912:R912" si="3738">IFERROR(AVERAGE(B909:B912),"n/a")</f>
        <v>330</v>
      </c>
      <c r="L912" s="54">
        <f t="shared" si="3738"/>
        <v>275.75</v>
      </c>
      <c r="M912" s="54">
        <f t="shared" si="3738"/>
        <v>267.5</v>
      </c>
      <c r="N912" s="54">
        <f t="shared" si="3738"/>
        <v>177.5</v>
      </c>
      <c r="O912" s="54">
        <f t="shared" si="3738"/>
        <v>185.5</v>
      </c>
      <c r="P912" s="54">
        <f t="shared" si="3738"/>
        <v>185.5</v>
      </c>
      <c r="Q912" s="54">
        <f t="shared" si="3738"/>
        <v>170.25</v>
      </c>
      <c r="R912" s="54" t="str">
        <f t="shared" si="3738"/>
        <v>n/a</v>
      </c>
      <c r="T912" s="54" t="str">
        <f t="shared" ref="T912:Z912" si="3739">IFERROR((K756+K808+K860)/3,"n/a")</f>
        <v>n/a</v>
      </c>
      <c r="U912" s="54" t="str">
        <f t="shared" si="3739"/>
        <v>n/a</v>
      </c>
      <c r="V912" s="54">
        <f t="shared" si="3739"/>
        <v>375.34722222222217</v>
      </c>
      <c r="W912" s="54">
        <f t="shared" si="3739"/>
        <v>274.02777777777777</v>
      </c>
      <c r="X912" s="54">
        <f t="shared" si="3739"/>
        <v>298.61111111111114</v>
      </c>
      <c r="Y912" s="54">
        <f t="shared" si="3739"/>
        <v>298.61111111111114</v>
      </c>
      <c r="Z912" s="54">
        <f t="shared" si="3739"/>
        <v>256.25</v>
      </c>
      <c r="AA912" s="54" t="e">
        <f t="shared" ref="AA912" si="3740">(R756+R808+R860)/3</f>
        <v>#VALUE!</v>
      </c>
      <c r="AC912" s="74">
        <f>+AF912-'Figure 10 data'!I1124</f>
        <v>0</v>
      </c>
      <c r="AD912" s="54" t="str">
        <f t="shared" si="3540"/>
        <v>n/a</v>
      </c>
      <c r="AE912" s="54" t="str">
        <f t="shared" si="3502"/>
        <v>n/a</v>
      </c>
      <c r="AF912" s="54">
        <f t="shared" si="3469"/>
        <v>-30.997224791859381</v>
      </c>
      <c r="AG912" s="54">
        <f t="shared" si="3470"/>
        <v>-35.043081601621893</v>
      </c>
      <c r="AH912" s="54">
        <f t="shared" si="3471"/>
        <v>-41.060465116279076</v>
      </c>
      <c r="AI912" s="54">
        <f t="shared" si="3472"/>
        <v>-41.060465116279076</v>
      </c>
      <c r="AJ912" s="54">
        <f t="shared" si="3473"/>
        <v>-35.219512195121951</v>
      </c>
      <c r="AK912" s="54" t="e">
        <f t="shared" ref="AK912" si="3741">(I912/AA912-1)*100</f>
        <v>#REF!</v>
      </c>
      <c r="AM912" s="74" t="e">
        <f>AP912-'Figure 10 data'!H1124</f>
        <v>#VALUE!</v>
      </c>
      <c r="AN912" s="54" t="str">
        <f t="shared" si="3523"/>
        <v>n/a</v>
      </c>
      <c r="AO912" s="54" t="str">
        <f t="shared" si="3513"/>
        <v>n/a</v>
      </c>
      <c r="AP912" s="54" t="str">
        <f t="shared" ref="AP912:AP975" si="3742">IFERROR((D912/D860-1)*100,"n/a")</f>
        <v>n/a</v>
      </c>
      <c r="AQ912" s="54" t="str">
        <f t="shared" ref="AQ912:AQ975" si="3743">IFERROR((E912/E860-1)*100,"n/a")</f>
        <v>n/a</v>
      </c>
      <c r="AR912" s="54">
        <f t="shared" si="3447"/>
        <v>-47.851851851851855</v>
      </c>
      <c r="AS912" s="54">
        <f t="shared" si="3448"/>
        <v>-47.851851851851855</v>
      </c>
      <c r="AT912" s="54">
        <f t="shared" si="3449"/>
        <v>-39.636363636363633</v>
      </c>
      <c r="AU912" s="54" t="e">
        <f t="shared" ref="AU912" si="3744">(I912/I860-1)*100</f>
        <v>#REF!</v>
      </c>
    </row>
    <row r="913" spans="1:47" x14ac:dyDescent="0.25">
      <c r="A913" s="12">
        <f t="shared" si="3300"/>
        <v>43970</v>
      </c>
      <c r="B913" s="54">
        <f>TWK!B856</f>
        <v>348</v>
      </c>
      <c r="C913" s="54">
        <f>TWK!C856</f>
        <v>286</v>
      </c>
      <c r="D913" s="54">
        <f>TWK!D856</f>
        <v>279</v>
      </c>
      <c r="E913" s="54">
        <f>TWK!E856</f>
        <v>199</v>
      </c>
      <c r="F913" s="54">
        <f>TWK!F856</f>
        <v>181</v>
      </c>
      <c r="G913" s="54">
        <f>TWK!G856</f>
        <v>181</v>
      </c>
      <c r="H913" s="54">
        <f>TWK!H856</f>
        <v>181</v>
      </c>
      <c r="I913" s="54" t="e">
        <f>TWK!#REF!</f>
        <v>#REF!</v>
      </c>
      <c r="K913" s="54">
        <f t="shared" ref="K913:R913" si="3745">IFERROR(AVERAGE(B910:B913),"n/a")</f>
        <v>330.5</v>
      </c>
      <c r="L913" s="54">
        <f t="shared" si="3745"/>
        <v>273.25</v>
      </c>
      <c r="M913" s="54">
        <f t="shared" si="3745"/>
        <v>266.5</v>
      </c>
      <c r="N913" s="54">
        <f t="shared" si="3745"/>
        <v>182</v>
      </c>
      <c r="O913" s="54">
        <f t="shared" si="3745"/>
        <v>182</v>
      </c>
      <c r="P913" s="54">
        <f t="shared" si="3745"/>
        <v>182</v>
      </c>
      <c r="Q913" s="54">
        <f t="shared" si="3745"/>
        <v>171.75</v>
      </c>
      <c r="R913" s="54" t="str">
        <f t="shared" si="3745"/>
        <v>n/a</v>
      </c>
      <c r="T913" s="54" t="str">
        <f t="shared" ref="T913:Z913" si="3746">IFERROR((K757+K809+K861)/3,"n/a")</f>
        <v>n/a</v>
      </c>
      <c r="U913" s="54" t="str">
        <f t="shared" si="3746"/>
        <v>n/a</v>
      </c>
      <c r="V913" s="54">
        <f t="shared" si="3746"/>
        <v>379.27777777777777</v>
      </c>
      <c r="W913" s="54">
        <f t="shared" si="3746"/>
        <v>268.3055555555556</v>
      </c>
      <c r="X913" s="54">
        <f t="shared" si="3746"/>
        <v>291.6805555555556</v>
      </c>
      <c r="Y913" s="54">
        <f t="shared" si="3746"/>
        <v>292.09722222222223</v>
      </c>
      <c r="Z913" s="54">
        <f t="shared" si="3746"/>
        <v>250.76388888888891</v>
      </c>
      <c r="AA913" s="54" t="e">
        <f t="shared" ref="AA913" si="3747">(R757+R809+R861)/3</f>
        <v>#VALUE!</v>
      </c>
      <c r="AC913" s="74">
        <f>+AF913-'Figure 10 data'!I1125</f>
        <v>0</v>
      </c>
      <c r="AD913" s="54" t="str">
        <f t="shared" si="3540"/>
        <v>n/a</v>
      </c>
      <c r="AE913" s="54" t="str">
        <f t="shared" si="3502"/>
        <v>n/a</v>
      </c>
      <c r="AF913" s="54">
        <f t="shared" si="3469"/>
        <v>-26.439138713929978</v>
      </c>
      <c r="AG913" s="54">
        <f t="shared" si="3470"/>
        <v>-25.830831349000949</v>
      </c>
      <c r="AH913" s="54">
        <f t="shared" si="3471"/>
        <v>-37.945812104185528</v>
      </c>
      <c r="AI913" s="54">
        <f t="shared" si="3472"/>
        <v>-38.034330274356897</v>
      </c>
      <c r="AJ913" s="54">
        <f t="shared" si="3473"/>
        <v>-27.820548324563845</v>
      </c>
      <c r="AK913" s="54" t="e">
        <f t="shared" ref="AK913" si="3748">(I913/AA913-1)*100</f>
        <v>#REF!</v>
      </c>
      <c r="AM913" s="74">
        <f>AP913-'Figure 10 data'!H1125</f>
        <v>0</v>
      </c>
      <c r="AN913" s="54" t="str">
        <f t="shared" si="3523"/>
        <v>n/a</v>
      </c>
      <c r="AO913" s="54" t="str">
        <f t="shared" si="3513"/>
        <v>n/a</v>
      </c>
      <c r="AP913" s="54">
        <f t="shared" si="3742"/>
        <v>-32.445520581113804</v>
      </c>
      <c r="AQ913" s="54">
        <f t="shared" si="3743"/>
        <v>-29.681978798586574</v>
      </c>
      <c r="AR913" s="54">
        <f t="shared" si="3447"/>
        <v>-44.817073170731703</v>
      </c>
      <c r="AS913" s="54">
        <f t="shared" si="3448"/>
        <v>-44.817073170731703</v>
      </c>
      <c r="AT913" s="54">
        <f t="shared" si="3449"/>
        <v>-36.933797909407659</v>
      </c>
      <c r="AU913" s="54" t="e">
        <f t="shared" ref="AU913" si="3749">(I913/I861-1)*100</f>
        <v>#REF!</v>
      </c>
    </row>
    <row r="914" spans="1:47" x14ac:dyDescent="0.25">
      <c r="A914" s="12">
        <f t="shared" si="3300"/>
        <v>43977</v>
      </c>
      <c r="B914" s="54">
        <f>TWK!B857</f>
        <v>377</v>
      </c>
      <c r="C914" s="54">
        <f>TWK!C857</f>
        <v>303</v>
      </c>
      <c r="D914" s="54">
        <f>TWK!D857</f>
        <v>288</v>
      </c>
      <c r="E914" s="54">
        <f>TWK!E857</f>
        <v>200</v>
      </c>
      <c r="F914" s="54">
        <f>TWK!F857</f>
        <v>180</v>
      </c>
      <c r="G914" s="54">
        <f>TWK!G857</f>
        <v>180</v>
      </c>
      <c r="H914" s="54">
        <f>TWK!H857</f>
        <v>187</v>
      </c>
      <c r="I914" s="54" t="e">
        <f>TWK!#REF!</f>
        <v>#REF!</v>
      </c>
      <c r="K914" s="54">
        <f t="shared" ref="K914:R914" si="3750">IFERROR(AVERAGE(B911:B914),"n/a")</f>
        <v>341</v>
      </c>
      <c r="L914" s="54">
        <f t="shared" si="3750"/>
        <v>279.5</v>
      </c>
      <c r="M914" s="54">
        <f t="shared" si="3750"/>
        <v>270.75</v>
      </c>
      <c r="N914" s="54">
        <f t="shared" si="3750"/>
        <v>188.25</v>
      </c>
      <c r="O914" s="54">
        <f t="shared" si="3750"/>
        <v>180</v>
      </c>
      <c r="P914" s="54">
        <f t="shared" si="3750"/>
        <v>180</v>
      </c>
      <c r="Q914" s="54">
        <f t="shared" si="3750"/>
        <v>175.25</v>
      </c>
      <c r="R914" s="54" t="str">
        <f t="shared" si="3750"/>
        <v>n/a</v>
      </c>
      <c r="T914" s="54" t="str">
        <f t="shared" ref="T914:Z914" si="3751">IFERROR((K758+K810+K862)/3,"n/a")</f>
        <v>n/a</v>
      </c>
      <c r="U914" s="54" t="str">
        <f t="shared" si="3751"/>
        <v>n/a</v>
      </c>
      <c r="V914" s="54">
        <f t="shared" si="3751"/>
        <v>389.36111111111109</v>
      </c>
      <c r="W914" s="54">
        <f t="shared" si="3751"/>
        <v>271.02777777777777</v>
      </c>
      <c r="X914" s="54">
        <f t="shared" si="3751"/>
        <v>294.80555555555554</v>
      </c>
      <c r="Y914" s="54">
        <f t="shared" si="3751"/>
        <v>295.22222222222223</v>
      </c>
      <c r="Z914" s="54">
        <f t="shared" si="3751"/>
        <v>247.7777777777778</v>
      </c>
      <c r="AA914" s="54" t="e">
        <f t="shared" ref="AA914" si="3752">(R758+R810+R862)/3</f>
        <v>#VALUE!</v>
      </c>
      <c r="AC914" s="74" t="e">
        <f>+AF914-'Figure 10 data'!#REF!</f>
        <v>#REF!</v>
      </c>
      <c r="AD914" s="54" t="str">
        <f t="shared" si="3540"/>
        <v>n/a</v>
      </c>
      <c r="AE914" s="54" t="str">
        <f t="shared" si="3502"/>
        <v>n/a</v>
      </c>
      <c r="AF914" s="54">
        <f t="shared" si="3469"/>
        <v>-26.032674609402861</v>
      </c>
      <c r="AG914" s="54">
        <f t="shared" si="3470"/>
        <v>-26.206825868607154</v>
      </c>
      <c r="AH914" s="54">
        <f t="shared" si="3471"/>
        <v>-38.94280599265052</v>
      </c>
      <c r="AI914" s="54">
        <f t="shared" si="3472"/>
        <v>-39.028980052691011</v>
      </c>
      <c r="AJ914" s="54">
        <f t="shared" si="3473"/>
        <v>-24.529147982062781</v>
      </c>
      <c r="AK914" s="54" t="e">
        <f t="shared" ref="AK914" si="3753">(I914/AA914-1)*100</f>
        <v>#REF!</v>
      </c>
      <c r="AM914" s="74" t="e">
        <f>AP914-'Figure 10 data'!#REF!</f>
        <v>#VALUE!</v>
      </c>
      <c r="AN914" s="54" t="str">
        <f t="shared" si="3523"/>
        <v>n/a</v>
      </c>
      <c r="AO914" s="54" t="str">
        <f t="shared" si="3513"/>
        <v>n/a</v>
      </c>
      <c r="AP914" s="54" t="str">
        <f t="shared" si="3742"/>
        <v>n/a</v>
      </c>
      <c r="AQ914" s="54" t="str">
        <f t="shared" si="3743"/>
        <v>n/a</v>
      </c>
      <c r="AR914" s="54">
        <f t="shared" si="3447"/>
        <v>-45.45454545454546</v>
      </c>
      <c r="AS914" s="54">
        <f t="shared" si="3448"/>
        <v>-45.45454545454546</v>
      </c>
      <c r="AT914" s="54">
        <f t="shared" si="3449"/>
        <v>-31.376146788990823</v>
      </c>
      <c r="AU914" s="54" t="e">
        <f t="shared" ref="AU914" si="3754">(I914/I862-1)*100</f>
        <v>#REF!</v>
      </c>
    </row>
    <row r="915" spans="1:47" x14ac:dyDescent="0.25">
      <c r="A915" s="12">
        <f t="shared" si="3300"/>
        <v>43984</v>
      </c>
      <c r="B915" s="54">
        <f>TWK!B858</f>
        <v>355</v>
      </c>
      <c r="C915" s="54">
        <f>TWK!C858</f>
        <v>293</v>
      </c>
      <c r="D915" s="54">
        <f>TWK!D858</f>
        <v>283</v>
      </c>
      <c r="E915" s="54">
        <f>TWK!E858</f>
        <v>190</v>
      </c>
      <c r="F915" s="54">
        <f>TWK!F858</f>
        <v>180</v>
      </c>
      <c r="G915" s="54">
        <f>TWK!G858</f>
        <v>180</v>
      </c>
      <c r="H915" s="54">
        <f>TWK!H858</f>
        <v>179</v>
      </c>
      <c r="I915" s="54" t="e">
        <f>TWK!#REF!</f>
        <v>#REF!</v>
      </c>
      <c r="K915" s="54">
        <f t="shared" ref="K915:R915" si="3755">IFERROR(AVERAGE(B912:B915),"n/a")</f>
        <v>349.5</v>
      </c>
      <c r="L915" s="54">
        <f t="shared" si="3755"/>
        <v>286.25</v>
      </c>
      <c r="M915" s="54">
        <f t="shared" si="3755"/>
        <v>277.25</v>
      </c>
      <c r="N915" s="54">
        <f t="shared" si="3755"/>
        <v>191.75</v>
      </c>
      <c r="O915" s="54">
        <f t="shared" si="3755"/>
        <v>179.25</v>
      </c>
      <c r="P915" s="54">
        <f t="shared" si="3755"/>
        <v>179.25</v>
      </c>
      <c r="Q915" s="54">
        <f t="shared" si="3755"/>
        <v>178.25</v>
      </c>
      <c r="R915" s="54" t="str">
        <f t="shared" si="3755"/>
        <v>n/a</v>
      </c>
      <c r="T915" s="54" t="str">
        <f t="shared" ref="T915:Z915" si="3756">IFERROR((K759+K811+K863)/3,"n/a")</f>
        <v>n/a</v>
      </c>
      <c r="U915" s="54" t="str">
        <f t="shared" si="3756"/>
        <v>n/a</v>
      </c>
      <c r="V915" s="54">
        <f t="shared" si="3756"/>
        <v>392.27777777777777</v>
      </c>
      <c r="W915" s="54">
        <f t="shared" si="3756"/>
        <v>277.0694444444444</v>
      </c>
      <c r="X915" s="54">
        <f t="shared" si="3756"/>
        <v>295.01388888888886</v>
      </c>
      <c r="Y915" s="54">
        <f t="shared" si="3756"/>
        <v>295.43055555555554</v>
      </c>
      <c r="Z915" s="54">
        <f t="shared" si="3756"/>
        <v>251.73611111111111</v>
      </c>
      <c r="AA915" s="54" t="e">
        <f t="shared" ref="AA915" si="3757">(R759+R811+R863)/3</f>
        <v>#VALUE!</v>
      </c>
      <c r="AC915" s="74" t="e">
        <f>+AF915-'Figure 10 data'!#REF!</f>
        <v>#REF!</v>
      </c>
      <c r="AD915" s="54" t="str">
        <f t="shared" si="3540"/>
        <v>n/a</v>
      </c>
      <c r="AE915" s="54" t="str">
        <f t="shared" si="3502"/>
        <v>n/a</v>
      </c>
      <c r="AF915" s="54">
        <f t="shared" si="3469"/>
        <v>-27.857244016428261</v>
      </c>
      <c r="AG915" s="54">
        <f t="shared" si="3470"/>
        <v>-31.425134091934424</v>
      </c>
      <c r="AH915" s="54">
        <f t="shared" si="3471"/>
        <v>-38.985923449931725</v>
      </c>
      <c r="AI915" s="54">
        <f t="shared" si="3472"/>
        <v>-39.071975929669499</v>
      </c>
      <c r="AJ915" s="54">
        <f t="shared" si="3473"/>
        <v>-28.893793103448274</v>
      </c>
      <c r="AK915" s="54" t="e">
        <f t="shared" ref="AK915" si="3758">(I915/AA915-1)*100</f>
        <v>#REF!</v>
      </c>
      <c r="AM915" s="74" t="e">
        <f>AP915-'Figure 10 data'!#REF!</f>
        <v>#VALUE!</v>
      </c>
      <c r="AN915" s="54" t="str">
        <f t="shared" si="3523"/>
        <v>n/a</v>
      </c>
      <c r="AO915" s="54" t="str">
        <f t="shared" si="3513"/>
        <v>n/a</v>
      </c>
      <c r="AP915" s="54" t="str">
        <f t="shared" si="3742"/>
        <v>n/a</v>
      </c>
      <c r="AQ915" s="54" t="str">
        <f t="shared" si="3743"/>
        <v>n/a</v>
      </c>
      <c r="AR915" s="54">
        <f t="shared" si="3447"/>
        <v>-40</v>
      </c>
      <c r="AS915" s="54">
        <f t="shared" si="3448"/>
        <v>-40</v>
      </c>
      <c r="AT915" s="54">
        <f t="shared" si="3449"/>
        <v>-32.452830188679251</v>
      </c>
      <c r="AU915" s="54" t="e">
        <f t="shared" ref="AU915" si="3759">(I915/I863-1)*100</f>
        <v>#REF!</v>
      </c>
    </row>
    <row r="916" spans="1:47" x14ac:dyDescent="0.25">
      <c r="A916" s="12">
        <v>43991</v>
      </c>
      <c r="B916" s="54">
        <f>TWK!B859</f>
        <v>353</v>
      </c>
      <c r="C916" s="54">
        <f>TWK!C859</f>
        <v>300</v>
      </c>
      <c r="D916" s="54">
        <f>TWK!D859</f>
        <v>294</v>
      </c>
      <c r="E916" s="54">
        <f>TWK!E859</f>
        <v>191</v>
      </c>
      <c r="F916" s="54">
        <f>TWK!F859</f>
        <v>181</v>
      </c>
      <c r="G916" s="54">
        <f>TWK!G859</f>
        <v>181</v>
      </c>
      <c r="H916" s="54">
        <f>TWK!H859</f>
        <v>180</v>
      </c>
      <c r="I916" s="54" t="e">
        <v>#REF!</v>
      </c>
      <c r="K916" s="54">
        <f t="shared" ref="K916:R916" si="3760">IFERROR(AVERAGE(B913:B916),"n/a")</f>
        <v>358.25</v>
      </c>
      <c r="L916" s="54">
        <f t="shared" si="3760"/>
        <v>295.5</v>
      </c>
      <c r="M916" s="54">
        <f t="shared" si="3760"/>
        <v>286</v>
      </c>
      <c r="N916" s="54">
        <f t="shared" si="3760"/>
        <v>195</v>
      </c>
      <c r="O916" s="54">
        <f t="shared" si="3760"/>
        <v>180.5</v>
      </c>
      <c r="P916" s="54">
        <f t="shared" si="3760"/>
        <v>180.5</v>
      </c>
      <c r="Q916" s="54">
        <f t="shared" si="3760"/>
        <v>181.75</v>
      </c>
      <c r="R916" s="54" t="str">
        <f t="shared" si="3760"/>
        <v>n/a</v>
      </c>
      <c r="T916" s="54" t="str">
        <f t="shared" ref="T916:Z916" si="3761">IFERROR((K760+K812+K864)/3,"n/a")</f>
        <v>n/a</v>
      </c>
      <c r="U916" s="54" t="str">
        <f t="shared" si="3761"/>
        <v>n/a</v>
      </c>
      <c r="V916" s="54">
        <f t="shared" si="3761"/>
        <v>399.15277777777777</v>
      </c>
      <c r="W916" s="54">
        <f t="shared" si="3761"/>
        <v>284.6944444444444</v>
      </c>
      <c r="X916" s="54">
        <f t="shared" si="3761"/>
        <v>295.22222222222223</v>
      </c>
      <c r="Y916" s="54">
        <f t="shared" si="3761"/>
        <v>295.63888888888886</v>
      </c>
      <c r="Z916" s="54">
        <f t="shared" si="3761"/>
        <v>256.52777777777777</v>
      </c>
      <c r="AA916" s="54" t="e">
        <v>#REF!</v>
      </c>
      <c r="AC916" s="74" t="e">
        <v>#REF!</v>
      </c>
      <c r="AD916" s="54" t="str">
        <f t="shared" si="3540"/>
        <v>n/a</v>
      </c>
      <c r="AE916" s="54" t="str">
        <f t="shared" si="3502"/>
        <v>n/a</v>
      </c>
      <c r="AF916" s="54">
        <f t="shared" si="3469"/>
        <v>-26.343992484080868</v>
      </c>
      <c r="AG916" s="54">
        <f t="shared" si="3470"/>
        <v>-32.910527856376227</v>
      </c>
      <c r="AH916" s="54">
        <f t="shared" si="3471"/>
        <v>-38.690252164094844</v>
      </c>
      <c r="AI916" s="54">
        <f t="shared" si="3472"/>
        <v>-38.776660715963537</v>
      </c>
      <c r="AJ916" s="54">
        <f t="shared" si="3473"/>
        <v>-29.83216025988089</v>
      </c>
      <c r="AK916" s="54" t="e">
        <v>#REF!</v>
      </c>
      <c r="AM916" s="74" t="e">
        <v>#DIV/0!</v>
      </c>
      <c r="AN916" s="54" t="str">
        <f t="shared" si="3523"/>
        <v>n/a</v>
      </c>
      <c r="AO916" s="54" t="str">
        <f t="shared" si="3513"/>
        <v>n/a</v>
      </c>
      <c r="AP916" s="54" t="str">
        <f t="shared" si="3742"/>
        <v>n/a</v>
      </c>
      <c r="AQ916" s="54" t="str">
        <f t="shared" si="3743"/>
        <v>n/a</v>
      </c>
      <c r="AR916" s="54">
        <f t="shared" si="3447"/>
        <v>-37.04347826086957</v>
      </c>
      <c r="AS916" s="54">
        <f t="shared" si="3448"/>
        <v>-37.04347826086957</v>
      </c>
      <c r="AT916" s="54">
        <f t="shared" si="3449"/>
        <v>-30.097087378640776</v>
      </c>
      <c r="AU916" s="54" t="e">
        <v>#REF!</v>
      </c>
    </row>
    <row r="917" spans="1:47" ht="12.6" customHeight="1" x14ac:dyDescent="0.25">
      <c r="A917" s="12">
        <v>43998</v>
      </c>
      <c r="B917" s="54">
        <f>TWK!B860</f>
        <v>369</v>
      </c>
      <c r="C917" s="54">
        <f>TWK!C860</f>
        <v>308</v>
      </c>
      <c r="D917" s="54">
        <f>TWK!D860</f>
        <v>268</v>
      </c>
      <c r="E917" s="54">
        <f>TWK!E860</f>
        <v>191</v>
      </c>
      <c r="F917" s="54">
        <f>TWK!F860</f>
        <v>184</v>
      </c>
      <c r="G917" s="54">
        <f>TWK!G860</f>
        <v>184</v>
      </c>
      <c r="H917" s="54">
        <f>TWK!H860</f>
        <v>181</v>
      </c>
      <c r="I917" s="54" t="e">
        <v>#REF!</v>
      </c>
      <c r="K917" s="54">
        <f t="shared" ref="K917:R917" si="3762">IFERROR(AVERAGE(B914:B917),"n/a")</f>
        <v>363.5</v>
      </c>
      <c r="L917" s="54">
        <f t="shared" si="3762"/>
        <v>301</v>
      </c>
      <c r="M917" s="54">
        <f t="shared" si="3762"/>
        <v>283.25</v>
      </c>
      <c r="N917" s="54">
        <f t="shared" si="3762"/>
        <v>193</v>
      </c>
      <c r="O917" s="54">
        <f t="shared" si="3762"/>
        <v>181.25</v>
      </c>
      <c r="P917" s="54">
        <f t="shared" si="3762"/>
        <v>181.25</v>
      </c>
      <c r="Q917" s="54">
        <f t="shared" si="3762"/>
        <v>181.75</v>
      </c>
      <c r="R917" s="54" t="str">
        <f t="shared" si="3762"/>
        <v>n/a</v>
      </c>
      <c r="T917" s="54" t="str">
        <f t="shared" ref="T917:Z917" si="3763">IFERROR((K761+K813+K865)/3,"n/a")</f>
        <v>n/a</v>
      </c>
      <c r="U917" s="54" t="str">
        <f t="shared" si="3763"/>
        <v>n/a</v>
      </c>
      <c r="V917" s="54">
        <f t="shared" si="3763"/>
        <v>437.8125</v>
      </c>
      <c r="W917" s="54">
        <f t="shared" si="3763"/>
        <v>296.65277777777777</v>
      </c>
      <c r="X917" s="54">
        <f t="shared" si="3763"/>
        <v>293.75</v>
      </c>
      <c r="Y917" s="54">
        <f t="shared" si="3763"/>
        <v>295.83333333333331</v>
      </c>
      <c r="Z917" s="54">
        <f t="shared" si="3763"/>
        <v>256.5625</v>
      </c>
      <c r="AA917" s="54" t="e">
        <v>#REF!</v>
      </c>
      <c r="AC917" s="74" t="e">
        <v>#REF!</v>
      </c>
      <c r="AD917" s="54" t="str">
        <f t="shared" si="3540"/>
        <v>n/a</v>
      </c>
      <c r="AE917" s="54" t="str">
        <f t="shared" si="3502"/>
        <v>n/a</v>
      </c>
      <c r="AF917" s="54">
        <f t="shared" si="3469"/>
        <v>-38.786581013561737</v>
      </c>
      <c r="AG917" s="54">
        <f t="shared" si="3470"/>
        <v>-35.614963247343034</v>
      </c>
      <c r="AH917" s="54">
        <f t="shared" si="3471"/>
        <v>-37.361702127659576</v>
      </c>
      <c r="AI917" s="54">
        <f t="shared" si="3472"/>
        <v>-37.802816901408441</v>
      </c>
      <c r="AJ917" s="54">
        <f t="shared" si="3473"/>
        <v>-29.451887941534714</v>
      </c>
      <c r="AK917" s="54" t="e">
        <v>#REF!</v>
      </c>
      <c r="AM917" s="74" t="e">
        <v>#REF!</v>
      </c>
      <c r="AN917" s="54" t="str">
        <f t="shared" si="3523"/>
        <v>n/a</v>
      </c>
      <c r="AO917" s="54" t="str">
        <f t="shared" si="3513"/>
        <v>n/a</v>
      </c>
      <c r="AP917" s="54">
        <f t="shared" si="3742"/>
        <v>-49.194312796208528</v>
      </c>
      <c r="AQ917" s="54">
        <f t="shared" si="3743"/>
        <v>-38.387096774193552</v>
      </c>
      <c r="AR917" s="54">
        <f t="shared" si="3447"/>
        <v>-31.851851851851855</v>
      </c>
      <c r="AS917" s="54">
        <f t="shared" si="3448"/>
        <v>-31.851851851851855</v>
      </c>
      <c r="AT917" s="54">
        <f t="shared" si="3449"/>
        <v>-29.935483870967737</v>
      </c>
      <c r="AU917" s="54" t="e">
        <v>#REF!</v>
      </c>
    </row>
    <row r="918" spans="1:47" x14ac:dyDescent="0.25">
      <c r="A918" s="12">
        <f t="shared" si="3300"/>
        <v>44005</v>
      </c>
      <c r="B918" s="54">
        <f>TWK!B861</f>
        <v>367</v>
      </c>
      <c r="C918" s="54">
        <f>TWK!C861</f>
        <v>283</v>
      </c>
      <c r="D918" s="54" t="str">
        <f>TWK!D861</f>
        <v>n/a</v>
      </c>
      <c r="E918" s="54">
        <f>TWK!E861</f>
        <v>200</v>
      </c>
      <c r="F918" s="54">
        <f>TWK!F861</f>
        <v>183</v>
      </c>
      <c r="G918" s="54">
        <f>TWK!G861</f>
        <v>183</v>
      </c>
      <c r="H918" s="54">
        <f>TWK!H861</f>
        <v>182</v>
      </c>
      <c r="I918" s="54" t="e">
        <f>TWK!#REF!</f>
        <v>#REF!</v>
      </c>
      <c r="K918" s="54">
        <f t="shared" ref="K918:R918" si="3764">IFERROR(AVERAGE(B915:B918),"n/a")</f>
        <v>361</v>
      </c>
      <c r="L918" s="54">
        <f t="shared" si="3764"/>
        <v>296</v>
      </c>
      <c r="M918" s="54">
        <f t="shared" si="3764"/>
        <v>281.66666666666669</v>
      </c>
      <c r="N918" s="54">
        <f t="shared" si="3764"/>
        <v>193</v>
      </c>
      <c r="O918" s="54">
        <f t="shared" si="3764"/>
        <v>182</v>
      </c>
      <c r="P918" s="54">
        <f t="shared" si="3764"/>
        <v>182</v>
      </c>
      <c r="Q918" s="54">
        <f t="shared" si="3764"/>
        <v>180.5</v>
      </c>
      <c r="R918" s="54" t="str">
        <f t="shared" si="3764"/>
        <v>n/a</v>
      </c>
      <c r="T918" s="54">
        <f t="shared" ref="T918:Z918" si="3765">IFERROR((K762+K814+K866)/3,"n/a")</f>
        <v>454.40972222222217</v>
      </c>
      <c r="U918" s="54">
        <f t="shared" si="3765"/>
        <v>419.54861111111114</v>
      </c>
      <c r="V918" s="54">
        <f t="shared" si="3765"/>
        <v>426.70138888888891</v>
      </c>
      <c r="W918" s="54">
        <f t="shared" si="3765"/>
        <v>297.52083333333331</v>
      </c>
      <c r="X918" s="54">
        <f t="shared" si="3765"/>
        <v>290.76388888888891</v>
      </c>
      <c r="Y918" s="54">
        <f t="shared" si="3765"/>
        <v>292.84722222222223</v>
      </c>
      <c r="Z918" s="54">
        <f t="shared" si="3765"/>
        <v>257.46527777777777</v>
      </c>
      <c r="AA918" s="54" t="e">
        <f t="shared" ref="AA918" si="3766">(R762+R814+R866)/3</f>
        <v>#VALUE!</v>
      </c>
      <c r="AC918" s="74" t="e">
        <f>+AF918-'Figure 10 data'!#REF!</f>
        <v>#VALUE!</v>
      </c>
      <c r="AD918" s="54">
        <f t="shared" si="3540"/>
        <v>-19.235882937265981</v>
      </c>
      <c r="AE918" s="54">
        <f t="shared" si="3502"/>
        <v>-32.546553008358856</v>
      </c>
      <c r="AF918" s="54" t="str">
        <f t="shared" si="3469"/>
        <v>n/a</v>
      </c>
      <c r="AG918" s="54">
        <f t="shared" si="3470"/>
        <v>-32.777816679504234</v>
      </c>
      <c r="AH918" s="54">
        <f t="shared" si="3471"/>
        <v>-37.062335801289713</v>
      </c>
      <c r="AI918" s="54">
        <f t="shared" si="3472"/>
        <v>-37.510078254683421</v>
      </c>
      <c r="AJ918" s="54">
        <f t="shared" si="3473"/>
        <v>-29.310856372218474</v>
      </c>
      <c r="AK918" s="54" t="e">
        <f t="shared" ref="AK918" si="3767">(I918/AA918-1)*100</f>
        <v>#REF!</v>
      </c>
      <c r="AM918" s="74" t="e">
        <f>AP918-'Figure 10 data'!#REF!</f>
        <v>#VALUE!</v>
      </c>
      <c r="AN918" s="54">
        <f t="shared" si="3523"/>
        <v>-22.736842105263154</v>
      </c>
      <c r="AO918" s="54">
        <f t="shared" si="3513"/>
        <v>-38.810810810810814</v>
      </c>
      <c r="AP918" s="54" t="str">
        <f t="shared" si="3742"/>
        <v>n/a</v>
      </c>
      <c r="AQ918" s="54" t="str">
        <f t="shared" si="3743"/>
        <v>n/a</v>
      </c>
      <c r="AR918" s="54">
        <f t="shared" ref="AR918:AR981" si="3768">IFERROR((F918/F866-1)*100,"n/a")</f>
        <v>-33.45454545454546</v>
      </c>
      <c r="AS918" s="54">
        <f t="shared" ref="AS918:AS981" si="3769">IFERROR((G918/G866-1)*100,"n/a")</f>
        <v>-33.45454545454546</v>
      </c>
      <c r="AT918" s="54">
        <f t="shared" ref="AT918:AT981" si="3770">IFERROR((H918/H866-1)*100,"n/a")</f>
        <v>-34.610778443113766</v>
      </c>
      <c r="AU918" s="54" t="e">
        <f t="shared" ref="AU918" si="3771">(I918/I866-1)*100</f>
        <v>#REF!</v>
      </c>
    </row>
    <row r="919" spans="1:47" x14ac:dyDescent="0.25">
      <c r="A919" s="12">
        <f t="shared" si="3300"/>
        <v>44012</v>
      </c>
      <c r="B919" s="54">
        <f>TWK!B862</f>
        <v>373</v>
      </c>
      <c r="C919" s="54">
        <f>TWK!C862</f>
        <v>288</v>
      </c>
      <c r="D919" s="54" t="str">
        <f>TWK!D862</f>
        <v>n/a</v>
      </c>
      <c r="E919" s="54">
        <f>TWK!E862</f>
        <v>183</v>
      </c>
      <c r="F919" s="54">
        <f>TWK!F862</f>
        <v>186</v>
      </c>
      <c r="G919" s="54">
        <f>TWK!G862</f>
        <v>186</v>
      </c>
      <c r="H919" s="54">
        <f>TWK!H862</f>
        <v>180</v>
      </c>
      <c r="I919" s="54" t="e">
        <f>TWK!#REF!</f>
        <v>#REF!</v>
      </c>
      <c r="K919" s="54">
        <f t="shared" ref="K919:R919" si="3772">IFERROR(AVERAGE(B916:B919),"n/a")</f>
        <v>365.5</v>
      </c>
      <c r="L919" s="54">
        <f t="shared" si="3772"/>
        <v>294.75</v>
      </c>
      <c r="M919" s="54">
        <f t="shared" si="3772"/>
        <v>281</v>
      </c>
      <c r="N919" s="54">
        <f t="shared" si="3772"/>
        <v>191.25</v>
      </c>
      <c r="O919" s="54">
        <f t="shared" si="3772"/>
        <v>183.5</v>
      </c>
      <c r="P919" s="54">
        <f t="shared" si="3772"/>
        <v>183.5</v>
      </c>
      <c r="Q919" s="54">
        <f t="shared" si="3772"/>
        <v>180.75</v>
      </c>
      <c r="R919" s="54" t="str">
        <f t="shared" si="3772"/>
        <v>n/a</v>
      </c>
      <c r="T919" s="54">
        <f t="shared" ref="T919:Z919" si="3773">IFERROR((K763+K815+K867)/3,"n/a")</f>
        <v>442.53472222222223</v>
      </c>
      <c r="U919" s="54">
        <f t="shared" si="3773"/>
        <v>412.45138888888891</v>
      </c>
      <c r="V919" s="54">
        <f t="shared" si="3773"/>
        <v>417.9375</v>
      </c>
      <c r="W919" s="54">
        <f t="shared" si="3773"/>
        <v>287.32638888888886</v>
      </c>
      <c r="X919" s="54">
        <f t="shared" si="3773"/>
        <v>283.31944444444446</v>
      </c>
      <c r="Y919" s="54">
        <f t="shared" si="3773"/>
        <v>285.40277777777777</v>
      </c>
      <c r="Z919" s="54">
        <f t="shared" si="3773"/>
        <v>250.60416666666666</v>
      </c>
      <c r="AA919" s="54" t="e">
        <f t="shared" ref="AA919" si="3774">(R763+R815+R867)/3</f>
        <v>#VALUE!</v>
      </c>
      <c r="AC919" s="74" t="e">
        <f>+AF919-'Figure 10 data'!#REF!</f>
        <v>#VALUE!</v>
      </c>
      <c r="AD919" s="54">
        <f t="shared" si="3540"/>
        <v>-15.712828560219695</v>
      </c>
      <c r="AE919" s="54">
        <f t="shared" si="3502"/>
        <v>-30.17358948024178</v>
      </c>
      <c r="AF919" s="54" t="str">
        <f t="shared" si="3469"/>
        <v>n/a</v>
      </c>
      <c r="AG919" s="54">
        <f t="shared" si="3470"/>
        <v>-36.309365558912376</v>
      </c>
      <c r="AH919" s="54">
        <f t="shared" si="3471"/>
        <v>-34.349723025638511</v>
      </c>
      <c r="AI919" s="54">
        <f t="shared" si="3472"/>
        <v>-34.828945447467028</v>
      </c>
      <c r="AJ919" s="54">
        <f t="shared" si="3473"/>
        <v>-28.173580513758413</v>
      </c>
      <c r="AK919" s="54" t="e">
        <f t="shared" ref="AK919" si="3775">(I919/AA919-1)*100</f>
        <v>#REF!</v>
      </c>
      <c r="AM919" s="74" t="e">
        <f>AP919-'Figure 10 data'!#REF!</f>
        <v>#VALUE!</v>
      </c>
      <c r="AN919" s="54">
        <f t="shared" si="3523"/>
        <v>-19.351351351351354</v>
      </c>
      <c r="AO919" s="54">
        <f t="shared" si="3513"/>
        <v>-40.92307692307692</v>
      </c>
      <c r="AP919" s="54" t="str">
        <f t="shared" si="3742"/>
        <v>n/a</v>
      </c>
      <c r="AQ919" s="54">
        <f t="shared" si="3743"/>
        <v>-39</v>
      </c>
      <c r="AR919" s="54">
        <f t="shared" si="3768"/>
        <v>-32.36363636363636</v>
      </c>
      <c r="AS919" s="54">
        <f t="shared" si="3769"/>
        <v>-32.36363636363636</v>
      </c>
      <c r="AT919" s="54">
        <f t="shared" si="3770"/>
        <v>-35.714285714285708</v>
      </c>
      <c r="AU919" s="54" t="e">
        <f t="shared" ref="AU919" si="3776">(I919/I867-1)*100</f>
        <v>#REF!</v>
      </c>
    </row>
    <row r="920" spans="1:47" x14ac:dyDescent="0.25">
      <c r="A920" s="12">
        <f t="shared" si="3300"/>
        <v>44019</v>
      </c>
      <c r="B920" s="54">
        <f>TWK!B863</f>
        <v>375</v>
      </c>
      <c r="C920" s="54">
        <f>TWK!C863</f>
        <v>295</v>
      </c>
      <c r="D920" s="54" t="str">
        <f>TWK!D863</f>
        <v>n/a</v>
      </c>
      <c r="E920" s="54">
        <f>TWK!E863</f>
        <v>192</v>
      </c>
      <c r="F920" s="54">
        <f>TWK!F863</f>
        <v>189</v>
      </c>
      <c r="G920" s="54">
        <f>TWK!G863</f>
        <v>189</v>
      </c>
      <c r="H920" s="54">
        <f>TWK!H863</f>
        <v>183</v>
      </c>
      <c r="I920" s="54" t="e">
        <f>TWK!#REF!</f>
        <v>#REF!</v>
      </c>
      <c r="K920" s="54">
        <f t="shared" ref="K920:R920" si="3777">IFERROR(AVERAGE(B917:B920),"n/a")</f>
        <v>371</v>
      </c>
      <c r="L920" s="54">
        <f t="shared" si="3777"/>
        <v>293.5</v>
      </c>
      <c r="M920" s="54">
        <f t="shared" si="3777"/>
        <v>268</v>
      </c>
      <c r="N920" s="54">
        <f t="shared" si="3777"/>
        <v>191.5</v>
      </c>
      <c r="O920" s="54">
        <f t="shared" si="3777"/>
        <v>185.5</v>
      </c>
      <c r="P920" s="54">
        <f t="shared" si="3777"/>
        <v>185.5</v>
      </c>
      <c r="Q920" s="54">
        <f t="shared" si="3777"/>
        <v>181.5</v>
      </c>
      <c r="R920" s="54" t="str">
        <f t="shared" si="3777"/>
        <v>n/a</v>
      </c>
      <c r="T920" s="54">
        <f t="shared" ref="T920:Z920" si="3778">IFERROR((K764+K816+K868)/3,"n/a")</f>
        <v>434.53009259259261</v>
      </c>
      <c r="U920" s="54">
        <f t="shared" si="3778"/>
        <v>401.86342592592592</v>
      </c>
      <c r="V920" s="54">
        <f t="shared" si="3778"/>
        <v>406.77083333333331</v>
      </c>
      <c r="W920" s="54">
        <f t="shared" si="3778"/>
        <v>279.5162037037037</v>
      </c>
      <c r="X920" s="54">
        <f t="shared" si="3778"/>
        <v>277.90277777777777</v>
      </c>
      <c r="Y920" s="54">
        <f t="shared" si="3778"/>
        <v>279.98611111111109</v>
      </c>
      <c r="Z920" s="54">
        <f t="shared" si="3778"/>
        <v>245.57638888888891</v>
      </c>
      <c r="AA920" s="54" t="e">
        <f t="shared" ref="AA920" si="3779">(R764+R816+R868)/3</f>
        <v>#VALUE!</v>
      </c>
      <c r="AC920" s="74" t="e">
        <f>+AF920-'Figure 10 data'!#REF!</f>
        <v>#VALUE!</v>
      </c>
      <c r="AD920" s="54">
        <f t="shared" si="3540"/>
        <v>-13.69987800785225</v>
      </c>
      <c r="AE920" s="54">
        <f t="shared" si="3502"/>
        <v>-26.59197603755652</v>
      </c>
      <c r="AF920" s="54" t="str">
        <f t="shared" si="3469"/>
        <v>n/a</v>
      </c>
      <c r="AG920" s="54">
        <f t="shared" si="3470"/>
        <v>-31.309885632417121</v>
      </c>
      <c r="AH920" s="54">
        <f t="shared" si="3471"/>
        <v>-31.990604228097354</v>
      </c>
      <c r="AI920" s="54">
        <f t="shared" si="3472"/>
        <v>-32.496651619623982</v>
      </c>
      <c r="AJ920" s="54">
        <f t="shared" si="3473"/>
        <v>-25.481435398580444</v>
      </c>
      <c r="AK920" s="54" t="e">
        <f t="shared" ref="AK920" si="3780">(I920/AA920-1)*100</f>
        <v>#REF!</v>
      </c>
      <c r="AM920" s="74" t="e">
        <f>AP920-'Figure 10 data'!#REF!</f>
        <v>#VALUE!</v>
      </c>
      <c r="AN920" s="54">
        <f t="shared" si="3523"/>
        <v>-18.181818181818176</v>
      </c>
      <c r="AO920" s="54">
        <f t="shared" si="3513"/>
        <v>-35.636363636363633</v>
      </c>
      <c r="AP920" s="54" t="str">
        <f t="shared" si="3742"/>
        <v>n/a</v>
      </c>
      <c r="AQ920" s="54">
        <f t="shared" si="3743"/>
        <v>-34.545454545454547</v>
      </c>
      <c r="AR920" s="54">
        <f t="shared" si="3768"/>
        <v>-30.85365853658536</v>
      </c>
      <c r="AS920" s="54">
        <f t="shared" si="3769"/>
        <v>-30.85365853658536</v>
      </c>
      <c r="AT920" s="54">
        <f t="shared" si="3770"/>
        <v>-34.251497005988021</v>
      </c>
      <c r="AU920" s="54" t="e">
        <f t="shared" ref="AU920" si="3781">(I920/I868-1)*100</f>
        <v>#REF!</v>
      </c>
    </row>
    <row r="921" spans="1:47" x14ac:dyDescent="0.25">
      <c r="A921" s="12">
        <f t="shared" si="3300"/>
        <v>44026</v>
      </c>
      <c r="B921" s="54">
        <f>TWK!B864</f>
        <v>371.42857142857144</v>
      </c>
      <c r="C921" s="54">
        <f>TWK!C864</f>
        <v>291.42857142857144</v>
      </c>
      <c r="D921" s="54" t="str">
        <f>TWK!D864</f>
        <v>n/a</v>
      </c>
      <c r="E921" s="54">
        <f>TWK!E864</f>
        <v>192.14285714285714</v>
      </c>
      <c r="F921" s="54">
        <f>TWK!F864</f>
        <v>190</v>
      </c>
      <c r="G921" s="54">
        <f>TWK!G864</f>
        <v>190</v>
      </c>
      <c r="H921" s="54">
        <f>TWK!H864</f>
        <v>182.85714285714286</v>
      </c>
      <c r="I921" s="54" t="e">
        <f>TWK!#REF!</f>
        <v>#REF!</v>
      </c>
      <c r="K921" s="54">
        <f t="shared" ref="K921:R921" si="3782">IFERROR(AVERAGE(B918:B921),"n/a")</f>
        <v>371.60714285714289</v>
      </c>
      <c r="L921" s="54">
        <f t="shared" si="3782"/>
        <v>289.35714285714289</v>
      </c>
      <c r="M921" s="54" t="str">
        <f t="shared" si="3782"/>
        <v>n/a</v>
      </c>
      <c r="N921" s="54">
        <f t="shared" si="3782"/>
        <v>191.78571428571428</v>
      </c>
      <c r="O921" s="54">
        <f t="shared" si="3782"/>
        <v>187</v>
      </c>
      <c r="P921" s="54">
        <f t="shared" si="3782"/>
        <v>187</v>
      </c>
      <c r="Q921" s="54">
        <f t="shared" si="3782"/>
        <v>181.96428571428572</v>
      </c>
      <c r="R921" s="54" t="str">
        <f t="shared" si="3782"/>
        <v>n/a</v>
      </c>
      <c r="T921" s="54">
        <f t="shared" ref="T921:Z921" si="3783">IFERROR((K765+K817+K869)/3,"n/a")</f>
        <v>433.77777777777777</v>
      </c>
      <c r="U921" s="54">
        <f t="shared" si="3783"/>
        <v>401.59722222222223</v>
      </c>
      <c r="V921" s="54">
        <f t="shared" si="3783"/>
        <v>401.875</v>
      </c>
      <c r="W921" s="54">
        <f t="shared" si="3783"/>
        <v>283.4467592592593</v>
      </c>
      <c r="X921" s="54">
        <f t="shared" si="3783"/>
        <v>283.5694444444444</v>
      </c>
      <c r="Y921" s="54">
        <f t="shared" si="3783"/>
        <v>284.61111111111109</v>
      </c>
      <c r="Z921" s="54">
        <f t="shared" si="3783"/>
        <v>246.31944444444443</v>
      </c>
      <c r="AA921" s="54" t="e">
        <f t="shared" ref="AA921" si="3784">(R765+R817+R869)/3</f>
        <v>#VALUE!</v>
      </c>
      <c r="AC921" s="74" t="e">
        <f>+AF921-'Figure 10 data'!#REF!</f>
        <v>#VALUE!</v>
      </c>
      <c r="AD921" s="54">
        <f t="shared" si="3540"/>
        <v>-14.373536299765799</v>
      </c>
      <c r="AE921" s="54">
        <f t="shared" si="3502"/>
        <v>-27.432622711889522</v>
      </c>
      <c r="AF921" s="54" t="str">
        <f t="shared" si="3469"/>
        <v>n/a</v>
      </c>
      <c r="AG921" s="54">
        <f t="shared" si="3470"/>
        <v>-32.212011297998124</v>
      </c>
      <c r="AH921" s="54">
        <f t="shared" si="3471"/>
        <v>-32.997012293676832</v>
      </c>
      <c r="AI921" s="54">
        <f t="shared" si="3472"/>
        <v>-33.242240874487592</v>
      </c>
      <c r="AJ921" s="54">
        <f t="shared" si="3473"/>
        <v>-25.764227314833455</v>
      </c>
      <c r="AK921" s="54" t="e">
        <f t="shared" ref="AK921" si="3785">(I921/AA921-1)*100</f>
        <v>#REF!</v>
      </c>
      <c r="AM921" s="74" t="e">
        <f>AP921-'Figure 10 data'!#REF!</f>
        <v>#VALUE!</v>
      </c>
      <c r="AN921" s="54">
        <f t="shared" si="3523"/>
        <v>-25.714285714285712</v>
      </c>
      <c r="AO921" s="54">
        <f t="shared" si="3513"/>
        <v>-41.714285714285715</v>
      </c>
      <c r="AP921" s="54" t="str">
        <f t="shared" si="3742"/>
        <v>n/a</v>
      </c>
      <c r="AQ921" s="54">
        <f t="shared" si="3743"/>
        <v>-45.722356739305894</v>
      </c>
      <c r="AR921" s="54">
        <f t="shared" si="3768"/>
        <v>-30.402930402930405</v>
      </c>
      <c r="AS921" s="54">
        <f t="shared" si="3769"/>
        <v>-30.402930402930405</v>
      </c>
      <c r="AT921" s="54">
        <f t="shared" si="3770"/>
        <v>-36.063936063936062</v>
      </c>
      <c r="AU921" s="54" t="e">
        <f t="shared" ref="AU921" si="3786">(I921/I869-1)*100</f>
        <v>#REF!</v>
      </c>
    </row>
    <row r="922" spans="1:47" x14ac:dyDescent="0.25">
      <c r="A922" s="12">
        <f t="shared" si="3300"/>
        <v>44033</v>
      </c>
      <c r="B922" s="54">
        <f>TWK!B865</f>
        <v>425</v>
      </c>
      <c r="C922" s="54">
        <f>TWK!C865</f>
        <v>343</v>
      </c>
      <c r="D922" s="54" t="str">
        <f>TWK!D865</f>
        <v>n/a</v>
      </c>
      <c r="E922" s="54">
        <f>TWK!E865</f>
        <v>214</v>
      </c>
      <c r="F922" s="54">
        <f>TWK!F865</f>
        <v>216</v>
      </c>
      <c r="G922" s="54">
        <f>TWK!G865</f>
        <v>216</v>
      </c>
      <c r="H922" s="54">
        <f>TWK!H865</f>
        <v>200</v>
      </c>
      <c r="I922" s="54" t="e">
        <f>TWK!#REF!</f>
        <v>#REF!</v>
      </c>
      <c r="K922" s="54">
        <f t="shared" ref="K922:R922" si="3787">IFERROR(AVERAGE(B919:B922),"n/a")</f>
        <v>386.10714285714289</v>
      </c>
      <c r="L922" s="54">
        <f t="shared" si="3787"/>
        <v>304.35714285714289</v>
      </c>
      <c r="M922" s="54" t="str">
        <f t="shared" si="3787"/>
        <v>n/a</v>
      </c>
      <c r="N922" s="54">
        <f t="shared" si="3787"/>
        <v>195.28571428571428</v>
      </c>
      <c r="O922" s="54">
        <f t="shared" si="3787"/>
        <v>195.25</v>
      </c>
      <c r="P922" s="54">
        <f t="shared" si="3787"/>
        <v>195.25</v>
      </c>
      <c r="Q922" s="54">
        <f t="shared" si="3787"/>
        <v>186.46428571428572</v>
      </c>
      <c r="R922" s="54" t="str">
        <f t="shared" si="3787"/>
        <v>n/a</v>
      </c>
      <c r="T922" s="54">
        <f t="shared" ref="T922:Z922" si="3788">IFERROR((K766+K818+K870)/3,"n/a")</f>
        <v>433.43055555555549</v>
      </c>
      <c r="U922" s="54">
        <f t="shared" si="3788"/>
        <v>406.73611111111114</v>
      </c>
      <c r="V922" s="54">
        <f t="shared" si="3788"/>
        <v>405.97222222222217</v>
      </c>
      <c r="W922" s="54">
        <f t="shared" si="3788"/>
        <v>292.16666666666669</v>
      </c>
      <c r="X922" s="54">
        <f t="shared" si="3788"/>
        <v>289.95833333333331</v>
      </c>
      <c r="Y922" s="54">
        <f t="shared" si="3788"/>
        <v>291</v>
      </c>
      <c r="Z922" s="54">
        <f t="shared" si="3788"/>
        <v>249.79166666666666</v>
      </c>
      <c r="AA922" s="54" t="e">
        <f t="shared" ref="AA922" si="3789">(R766+R818+R870)/3</f>
        <v>#VALUE!</v>
      </c>
      <c r="AC922" s="74" t="e">
        <f>+AF922-'Figure 10 data'!#REF!</f>
        <v>#VALUE!</v>
      </c>
      <c r="AD922" s="54">
        <f t="shared" si="3540"/>
        <v>-1.9450764251610075</v>
      </c>
      <c r="AE922" s="54">
        <f t="shared" si="3502"/>
        <v>-15.670138296056013</v>
      </c>
      <c r="AF922" s="54" t="str">
        <f t="shared" ref="AF922:AF985" si="3790">IFERROR((D922/V922-1)*100,"n/a")</f>
        <v>n/a</v>
      </c>
      <c r="AG922" s="54">
        <f t="shared" ref="AG922:AG985" si="3791">IFERROR((E922/W922-1)*100,"na")</f>
        <v>-26.754135767256138</v>
      </c>
      <c r="AH922" s="54">
        <f t="shared" ref="AH922:AH985" si="3792">IFERROR((F922/X922-1)*100,"n/a")</f>
        <v>-25.506538295732138</v>
      </c>
      <c r="AI922" s="54">
        <f t="shared" ref="AI922:AI985" si="3793">IFERROR((G922/Y922-1)*100,"n/a")</f>
        <v>-25.773195876288657</v>
      </c>
      <c r="AJ922" s="54">
        <f t="shared" ref="AJ922:AJ985" si="3794">IFERROR((H922/Z922-1)*100,"n/a")</f>
        <v>-19.933277731442868</v>
      </c>
      <c r="AK922" s="54" t="e">
        <f t="shared" ref="AK922" si="3795">(I922/AA922-1)*100</f>
        <v>#REF!</v>
      </c>
      <c r="AM922" s="74" t="e">
        <f>AP922-'Figure 10 data'!#REF!</f>
        <v>#VALUE!</v>
      </c>
      <c r="AN922" s="54">
        <f t="shared" si="3523"/>
        <v>-13.851351351351349</v>
      </c>
      <c r="AO922" s="54">
        <f t="shared" si="3513"/>
        <v>-35.687500000000007</v>
      </c>
      <c r="AP922" s="54" t="str">
        <f t="shared" si="3742"/>
        <v>n/a</v>
      </c>
      <c r="AQ922" s="54">
        <f t="shared" si="3743"/>
        <v>-51.547169811320757</v>
      </c>
      <c r="AR922" s="54">
        <f t="shared" si="3768"/>
        <v>-18.490566037735846</v>
      </c>
      <c r="AS922" s="54">
        <f t="shared" si="3769"/>
        <v>-18.490566037735846</v>
      </c>
      <c r="AT922" s="54">
        <f t="shared" si="3770"/>
        <v>-38.46153846153846</v>
      </c>
      <c r="AU922" s="54" t="e">
        <f t="shared" ref="AU922" si="3796">(I922/I870-1)*100</f>
        <v>#REF!</v>
      </c>
    </row>
    <row r="923" spans="1:47" x14ac:dyDescent="0.25">
      <c r="A923" s="12">
        <f t="shared" si="3300"/>
        <v>44040</v>
      </c>
      <c r="B923" s="54">
        <f>TWK!B866</f>
        <v>469</v>
      </c>
      <c r="C923" s="54">
        <f>TWK!C866</f>
        <v>375</v>
      </c>
      <c r="D923" s="54" t="str">
        <f>TWK!D866</f>
        <v>n/a</v>
      </c>
      <c r="E923" s="54">
        <f>TWK!E866</f>
        <v>259</v>
      </c>
      <c r="F923" s="54">
        <f>TWK!F866</f>
        <v>316</v>
      </c>
      <c r="G923" s="54">
        <f>TWK!G866</f>
        <v>316</v>
      </c>
      <c r="H923" s="54">
        <f>TWK!H866</f>
        <v>239</v>
      </c>
      <c r="I923" s="54" t="e">
        <f>TWK!#REF!</f>
        <v>#REF!</v>
      </c>
      <c r="K923" s="54">
        <f t="shared" ref="K923:R923" si="3797">IFERROR(AVERAGE(B920:B923),"n/a")</f>
        <v>410.10714285714289</v>
      </c>
      <c r="L923" s="54">
        <f t="shared" si="3797"/>
        <v>326.10714285714289</v>
      </c>
      <c r="M923" s="54" t="str">
        <f t="shared" si="3797"/>
        <v>n/a</v>
      </c>
      <c r="N923" s="54">
        <f t="shared" si="3797"/>
        <v>214.28571428571428</v>
      </c>
      <c r="O923" s="54">
        <f t="shared" si="3797"/>
        <v>227.75</v>
      </c>
      <c r="P923" s="54">
        <f t="shared" si="3797"/>
        <v>227.75</v>
      </c>
      <c r="Q923" s="54">
        <f t="shared" si="3797"/>
        <v>201.21428571428572</v>
      </c>
      <c r="R923" s="54" t="str">
        <f t="shared" si="3797"/>
        <v>n/a</v>
      </c>
      <c r="T923" s="54">
        <f t="shared" ref="T923:Z923" si="3798">IFERROR((K767+K819+K871)/3,"n/a")</f>
        <v>449.56944444444451</v>
      </c>
      <c r="U923" s="54">
        <f t="shared" si="3798"/>
        <v>428.90277777777783</v>
      </c>
      <c r="V923" s="54">
        <f t="shared" si="3798"/>
        <v>419.33333333333331</v>
      </c>
      <c r="W923" s="54">
        <f t="shared" si="3798"/>
        <v>311.65277777777777</v>
      </c>
      <c r="X923" s="54">
        <f t="shared" si="3798"/>
        <v>301.76388888888886</v>
      </c>
      <c r="Y923" s="54">
        <f t="shared" si="3798"/>
        <v>302.80555555555549</v>
      </c>
      <c r="Z923" s="54">
        <f t="shared" si="3798"/>
        <v>263.8055555555556</v>
      </c>
      <c r="AA923" s="54" t="e">
        <f t="shared" ref="AA923" si="3799">(R767+R819+R871)/3</f>
        <v>#VALUE!</v>
      </c>
      <c r="AC923" s="74" t="e">
        <f>+AF923-'Figure 10 data'!#REF!</f>
        <v>#VALUE!</v>
      </c>
      <c r="AD923" s="54">
        <f t="shared" si="3540"/>
        <v>4.3220365164200247</v>
      </c>
      <c r="AE923" s="54">
        <f t="shared" si="3502"/>
        <v>-12.567598199540175</v>
      </c>
      <c r="AF923" s="54" t="str">
        <f t="shared" si="3790"/>
        <v>n/a</v>
      </c>
      <c r="AG923" s="54">
        <f t="shared" si="3791"/>
        <v>-16.894692276839429</v>
      </c>
      <c r="AH923" s="54">
        <f t="shared" si="3792"/>
        <v>4.7176324389009094</v>
      </c>
      <c r="AI923" s="54">
        <f t="shared" si="3793"/>
        <v>4.3573984038161928</v>
      </c>
      <c r="AJ923" s="54">
        <f t="shared" si="3794"/>
        <v>-9.4029693587448833</v>
      </c>
      <c r="AK923" s="54" t="e">
        <f t="shared" ref="AK923" si="3800">(I923/AA923-1)*100</f>
        <v>#REF!</v>
      </c>
      <c r="AM923" s="74" t="e">
        <f>AP923-'Figure 10 data'!#REF!</f>
        <v>#VALUE!</v>
      </c>
      <c r="AN923" s="54">
        <f t="shared" si="3523"/>
        <v>-7.4950690335305765</v>
      </c>
      <c r="AO923" s="54">
        <f t="shared" si="3513"/>
        <v>-38.524590163934427</v>
      </c>
      <c r="AP923" s="54" t="str">
        <f t="shared" si="3742"/>
        <v>n/a</v>
      </c>
      <c r="AQ923" s="54">
        <f t="shared" si="3743"/>
        <v>-44.776119402985074</v>
      </c>
      <c r="AR923" s="54">
        <f t="shared" si="3768"/>
        <v>13.669064748201443</v>
      </c>
      <c r="AS923" s="54">
        <f t="shared" si="3769"/>
        <v>13.669064748201443</v>
      </c>
      <c r="AT923" s="54">
        <f t="shared" si="3770"/>
        <v>-40.25</v>
      </c>
      <c r="AU923" s="54" t="e">
        <f t="shared" ref="AU923" si="3801">(I923/I871-1)*100</f>
        <v>#REF!</v>
      </c>
    </row>
    <row r="924" spans="1:47" x14ac:dyDescent="0.25">
      <c r="A924" s="12">
        <f t="shared" si="3300"/>
        <v>44047</v>
      </c>
      <c r="B924" s="54">
        <f>TWK!B867</f>
        <v>454</v>
      </c>
      <c r="C924" s="54">
        <f>TWK!C867</f>
        <v>364</v>
      </c>
      <c r="D924" s="54" t="str">
        <f>TWK!D867</f>
        <v>n/a</v>
      </c>
      <c r="E924" s="54">
        <f>TWK!E867</f>
        <v>240</v>
      </c>
      <c r="F924" s="54">
        <f>TWK!F867</f>
        <v>320</v>
      </c>
      <c r="G924" s="54">
        <f>TWK!G867</f>
        <v>320</v>
      </c>
      <c r="H924" s="54">
        <f>TWK!H867</f>
        <v>229</v>
      </c>
      <c r="I924" s="54" t="e">
        <f>TWK!#REF!</f>
        <v>#REF!</v>
      </c>
      <c r="K924" s="54">
        <f t="shared" ref="K924:R924" si="3802">IFERROR(AVERAGE(B921:B924),"n/a")</f>
        <v>429.85714285714289</v>
      </c>
      <c r="L924" s="54">
        <f t="shared" si="3802"/>
        <v>343.35714285714289</v>
      </c>
      <c r="M924" s="54" t="str">
        <f t="shared" si="3802"/>
        <v>n/a</v>
      </c>
      <c r="N924" s="54">
        <f t="shared" si="3802"/>
        <v>226.28571428571428</v>
      </c>
      <c r="O924" s="54">
        <f t="shared" si="3802"/>
        <v>260.5</v>
      </c>
      <c r="P924" s="54">
        <f t="shared" si="3802"/>
        <v>260.5</v>
      </c>
      <c r="Q924" s="54">
        <f t="shared" si="3802"/>
        <v>212.71428571428572</v>
      </c>
      <c r="R924" s="54" t="str">
        <f t="shared" si="3802"/>
        <v>n/a</v>
      </c>
      <c r="T924" s="54">
        <f t="shared" ref="T924:Z924" si="3803">IFERROR((K768+K820+K872)/3,"n/a")</f>
        <v>469.09722222222223</v>
      </c>
      <c r="U924" s="54">
        <f t="shared" si="3803"/>
        <v>454.31944444444451</v>
      </c>
      <c r="V924" s="54">
        <f t="shared" si="3803"/>
        <v>439.91666666666669</v>
      </c>
      <c r="W924" s="54">
        <f t="shared" si="3803"/>
        <v>332.34722222222223</v>
      </c>
      <c r="X924" s="54">
        <f t="shared" si="3803"/>
        <v>314.93055555555554</v>
      </c>
      <c r="Y924" s="54">
        <f t="shared" si="3803"/>
        <v>315.97222222222223</v>
      </c>
      <c r="Z924" s="54">
        <f t="shared" si="3803"/>
        <v>279.20833333333331</v>
      </c>
      <c r="AA924" s="54" t="e">
        <f t="shared" ref="AA924" si="3804">(R768+R820+R872)/3</f>
        <v>#VALUE!</v>
      </c>
      <c r="AC924" s="74" t="e">
        <f>+AF924-'Figure 10 data'!#REF!</f>
        <v>#VALUE!</v>
      </c>
      <c r="AD924" s="54">
        <f t="shared" si="3540"/>
        <v>-3.2183567727609219</v>
      </c>
      <c r="AE924" s="54">
        <f t="shared" si="3502"/>
        <v>-19.880162636422018</v>
      </c>
      <c r="AF924" s="54" t="str">
        <f t="shared" si="3790"/>
        <v>n/a</v>
      </c>
      <c r="AG924" s="54">
        <f t="shared" si="3791"/>
        <v>-27.786368005349161</v>
      </c>
      <c r="AH924" s="54">
        <f t="shared" si="3792"/>
        <v>1.6097023153252454</v>
      </c>
      <c r="AI924" s="54">
        <f t="shared" si="3793"/>
        <v>1.2747252747252746</v>
      </c>
      <c r="AJ924" s="54">
        <f t="shared" si="3794"/>
        <v>-17.982390687957018</v>
      </c>
      <c r="AK924" s="54" t="e">
        <f t="shared" ref="AK924" si="3805">(I924/AA924-1)*100</f>
        <v>#REF!</v>
      </c>
      <c r="AM924" s="74" t="e">
        <f>AP924-'Figure 10 data'!#REF!</f>
        <v>#VALUE!</v>
      </c>
      <c r="AN924" s="54">
        <f t="shared" si="3523"/>
        <v>-16.390423572744016</v>
      </c>
      <c r="AO924" s="54">
        <f t="shared" si="3513"/>
        <v>-39.434276206322792</v>
      </c>
      <c r="AP924" s="54" t="str">
        <f t="shared" si="3742"/>
        <v>n/a</v>
      </c>
      <c r="AQ924" s="54">
        <f t="shared" si="3743"/>
        <v>-48.936170212765958</v>
      </c>
      <c r="AR924" s="54">
        <f t="shared" si="3768"/>
        <v>9.2150170648464211</v>
      </c>
      <c r="AS924" s="54">
        <f t="shared" si="3769"/>
        <v>9.2150170648464211</v>
      </c>
      <c r="AT924" s="54">
        <f t="shared" si="3770"/>
        <v>-42.31738035264484</v>
      </c>
      <c r="AU924" s="54" t="e">
        <f t="shared" ref="AU924" si="3806">(I924/I872-1)*100</f>
        <v>#REF!</v>
      </c>
    </row>
    <row r="925" spans="1:47" x14ac:dyDescent="0.25">
      <c r="A925" s="12">
        <f t="shared" si="3300"/>
        <v>44054</v>
      </c>
      <c r="B925" s="54">
        <f>TWK!B868</f>
        <v>422</v>
      </c>
      <c r="C925" s="54">
        <f>TWK!C868</f>
        <v>344</v>
      </c>
      <c r="D925" s="54" t="str">
        <f>TWK!D868</f>
        <v>n/a</v>
      </c>
      <c r="E925" s="54">
        <f>TWK!E868</f>
        <v>233</v>
      </c>
      <c r="F925" s="54">
        <f>TWK!F868</f>
        <v>294</v>
      </c>
      <c r="G925" s="54">
        <f>TWK!G868</f>
        <v>294</v>
      </c>
      <c r="H925" s="54">
        <f>TWK!H868</f>
        <v>221</v>
      </c>
      <c r="I925" s="54" t="e">
        <f>TWK!#REF!</f>
        <v>#REF!</v>
      </c>
      <c r="K925" s="54">
        <f t="shared" ref="K925:R925" si="3807">IFERROR(AVERAGE(B922:B925),"n/a")</f>
        <v>442.5</v>
      </c>
      <c r="L925" s="54">
        <f t="shared" si="3807"/>
        <v>356.5</v>
      </c>
      <c r="M925" s="54" t="str">
        <f t="shared" si="3807"/>
        <v>n/a</v>
      </c>
      <c r="N925" s="54">
        <f t="shared" si="3807"/>
        <v>236.5</v>
      </c>
      <c r="O925" s="54">
        <f t="shared" si="3807"/>
        <v>286.5</v>
      </c>
      <c r="P925" s="54">
        <f t="shared" si="3807"/>
        <v>286.5</v>
      </c>
      <c r="Q925" s="54">
        <f t="shared" si="3807"/>
        <v>222.25</v>
      </c>
      <c r="R925" s="54" t="str">
        <f t="shared" si="3807"/>
        <v>n/a</v>
      </c>
      <c r="T925" s="54">
        <f t="shared" ref="T925:Z925" si="3808">IFERROR((K769+K821+K873)/3,"n/a")</f>
        <v>485.68055555555549</v>
      </c>
      <c r="U925" s="54">
        <f t="shared" si="3808"/>
        <v>471.31944444444451</v>
      </c>
      <c r="V925" s="54">
        <f t="shared" si="3808"/>
        <v>450.875</v>
      </c>
      <c r="W925" s="54">
        <f t="shared" si="3808"/>
        <v>337.4305555555556</v>
      </c>
      <c r="X925" s="54">
        <f t="shared" si="3808"/>
        <v>323.05555555555554</v>
      </c>
      <c r="Y925" s="54">
        <f t="shared" si="3808"/>
        <v>323.05555555555554</v>
      </c>
      <c r="Z925" s="54">
        <f t="shared" si="3808"/>
        <v>294.125</v>
      </c>
      <c r="AA925" s="54" t="e">
        <f t="shared" ref="AA925" si="3809">(R769+R821+R873)/3</f>
        <v>#VALUE!</v>
      </c>
      <c r="AC925" s="74" t="e">
        <f>+AF925-'Figure 10 data'!#REF!</f>
        <v>#VALUE!</v>
      </c>
      <c r="AD925" s="54">
        <f t="shared" si="3540"/>
        <v>-13.111613143069567</v>
      </c>
      <c r="AE925" s="54">
        <f t="shared" si="3502"/>
        <v>-27.01340798585532</v>
      </c>
      <c r="AF925" s="54" t="str">
        <f t="shared" si="3790"/>
        <v>n/a</v>
      </c>
      <c r="AG925" s="54">
        <f t="shared" si="3791"/>
        <v>-30.948754887837016</v>
      </c>
      <c r="AH925" s="54">
        <f t="shared" si="3792"/>
        <v>-8.9939810834049787</v>
      </c>
      <c r="AI925" s="54">
        <f t="shared" si="3793"/>
        <v>-8.9939810834049787</v>
      </c>
      <c r="AJ925" s="54">
        <f t="shared" si="3794"/>
        <v>-24.861878453038678</v>
      </c>
      <c r="AK925" s="54" t="e">
        <f t="shared" ref="AK925" si="3810">(I925/AA925-1)*100</f>
        <v>#REF!</v>
      </c>
      <c r="AM925" s="74" t="e">
        <f>AP925-'Figure 10 data'!#REF!</f>
        <v>#VALUE!</v>
      </c>
      <c r="AN925" s="54">
        <f t="shared" si="3523"/>
        <v>-20.22684310018904</v>
      </c>
      <c r="AO925" s="54">
        <f t="shared" si="3513"/>
        <v>-42.087542087542083</v>
      </c>
      <c r="AP925" s="54" t="str">
        <f t="shared" si="3742"/>
        <v>n/a</v>
      </c>
      <c r="AQ925" s="54">
        <f t="shared" si="3743"/>
        <v>-40.409207161125316</v>
      </c>
      <c r="AR925" s="54">
        <f t="shared" si="3768"/>
        <v>-13.017751479289942</v>
      </c>
      <c r="AS925" s="54">
        <f t="shared" si="3769"/>
        <v>-13.017751479289942</v>
      </c>
      <c r="AT925" s="54">
        <f t="shared" si="3770"/>
        <v>-44.75</v>
      </c>
      <c r="AU925" s="54" t="e">
        <f t="shared" ref="AU925" si="3811">(I925/I873-1)*100</f>
        <v>#REF!</v>
      </c>
    </row>
    <row r="926" spans="1:47" x14ac:dyDescent="0.25">
      <c r="A926" s="12">
        <f t="shared" si="3300"/>
        <v>44061</v>
      </c>
      <c r="B926" s="54">
        <f>TWK!B869</f>
        <v>431</v>
      </c>
      <c r="C926" s="54">
        <f>TWK!C869</f>
        <v>370</v>
      </c>
      <c r="D926" s="54" t="str">
        <f>TWK!D869</f>
        <v>n/a</v>
      </c>
      <c r="E926" s="54">
        <f>TWK!E869</f>
        <v>244</v>
      </c>
      <c r="F926" s="54">
        <f>TWK!F869</f>
        <v>308</v>
      </c>
      <c r="G926" s="54">
        <f>TWK!G869</f>
        <v>308</v>
      </c>
      <c r="H926" s="54">
        <f>TWK!H869</f>
        <v>231</v>
      </c>
      <c r="I926" s="54" t="e">
        <f>TWK!#REF!</f>
        <v>#REF!</v>
      </c>
      <c r="K926" s="54">
        <f t="shared" ref="K926:R926" si="3812">IFERROR(AVERAGE(B923:B926),"n/a")</f>
        <v>444</v>
      </c>
      <c r="L926" s="54">
        <f t="shared" si="3812"/>
        <v>363.25</v>
      </c>
      <c r="M926" s="54" t="str">
        <f t="shared" si="3812"/>
        <v>n/a</v>
      </c>
      <c r="N926" s="54">
        <f t="shared" si="3812"/>
        <v>244</v>
      </c>
      <c r="O926" s="54">
        <f t="shared" si="3812"/>
        <v>309.5</v>
      </c>
      <c r="P926" s="54">
        <f t="shared" si="3812"/>
        <v>309.5</v>
      </c>
      <c r="Q926" s="54">
        <f t="shared" si="3812"/>
        <v>230</v>
      </c>
      <c r="R926" s="54" t="str">
        <f t="shared" si="3812"/>
        <v>n/a</v>
      </c>
      <c r="T926" s="54">
        <f t="shared" ref="T926:Z926" si="3813">IFERROR((K770+K822+K874)/3,"n/a")</f>
        <v>492.04166666666669</v>
      </c>
      <c r="U926" s="54">
        <f t="shared" si="3813"/>
        <v>470.91666666666669</v>
      </c>
      <c r="V926" s="54">
        <f t="shared" si="3813"/>
        <v>451.02777777777777</v>
      </c>
      <c r="W926" s="54">
        <f t="shared" si="3813"/>
        <v>334.08333333333331</v>
      </c>
      <c r="X926" s="54">
        <f t="shared" si="3813"/>
        <v>333.625</v>
      </c>
      <c r="Y926" s="54">
        <f t="shared" si="3813"/>
        <v>333.625</v>
      </c>
      <c r="Z926" s="54">
        <f t="shared" si="3813"/>
        <v>303.05555555555554</v>
      </c>
      <c r="AA926" s="54" t="e">
        <f t="shared" ref="AA926" si="3814">(R770+R822+R874)/3</f>
        <v>#VALUE!</v>
      </c>
      <c r="AC926" s="74" t="e">
        <f>+AF926-'Figure 10 data'!#REF!</f>
        <v>#VALUE!</v>
      </c>
      <c r="AD926" s="54">
        <f t="shared" si="3540"/>
        <v>-12.405792192395637</v>
      </c>
      <c r="AE926" s="54">
        <f t="shared" si="3502"/>
        <v>-21.42983542735799</v>
      </c>
      <c r="AF926" s="54" t="str">
        <f t="shared" si="3790"/>
        <v>n/a</v>
      </c>
      <c r="AG926" s="54">
        <f t="shared" si="3791"/>
        <v>-26.964330256921919</v>
      </c>
      <c r="AH926" s="54">
        <f t="shared" si="3792"/>
        <v>-7.6807793180966648</v>
      </c>
      <c r="AI926" s="54">
        <f t="shared" si="3793"/>
        <v>-7.6807793180966648</v>
      </c>
      <c r="AJ926" s="54">
        <f t="shared" si="3794"/>
        <v>-23.776351970669108</v>
      </c>
      <c r="AK926" s="54" t="e">
        <f t="shared" ref="AK926" si="3815">(I926/AA926-1)*100</f>
        <v>#REF!</v>
      </c>
      <c r="AM926" s="74" t="e">
        <f>AP926-'Figure 10 data'!#REF!</f>
        <v>#VALUE!</v>
      </c>
      <c r="AN926" s="54">
        <f t="shared" si="3523"/>
        <v>-11.860940695296529</v>
      </c>
      <c r="AO926" s="54">
        <f t="shared" si="3513"/>
        <v>-22.916666666666664</v>
      </c>
      <c r="AP926" s="54" t="str">
        <f t="shared" si="3742"/>
        <v>n/a</v>
      </c>
      <c r="AQ926" s="54">
        <f t="shared" si="3743"/>
        <v>-34.759358288770045</v>
      </c>
      <c r="AR926" s="54">
        <f t="shared" si="3768"/>
        <v>-13.48314606741573</v>
      </c>
      <c r="AS926" s="54">
        <f t="shared" si="3769"/>
        <v>-13.48314606741573</v>
      </c>
      <c r="AT926" s="54">
        <f t="shared" si="3770"/>
        <v>-38.069705093833782</v>
      </c>
      <c r="AU926" s="54" t="e">
        <f t="shared" ref="AU926" si="3816">(I926/I874-1)*100</f>
        <v>#REF!</v>
      </c>
    </row>
    <row r="927" spans="1:47" x14ac:dyDescent="0.25">
      <c r="A927" s="12">
        <f t="shared" si="3300"/>
        <v>44068</v>
      </c>
      <c r="B927" s="54">
        <f>TWK!B870</f>
        <v>454</v>
      </c>
      <c r="C927" s="54">
        <f>TWK!C870</f>
        <v>363</v>
      </c>
      <c r="D927" s="54" t="str">
        <f>TWK!D870</f>
        <v>n/a</v>
      </c>
      <c r="E927" s="54">
        <f>TWK!E870</f>
        <v>262</v>
      </c>
      <c r="F927" s="54">
        <f>TWK!F870</f>
        <v>320</v>
      </c>
      <c r="G927" s="54">
        <f>TWK!G870</f>
        <v>320</v>
      </c>
      <c r="H927" s="54">
        <f>TWK!H870</f>
        <v>239</v>
      </c>
      <c r="I927" s="54" t="e">
        <f>TWK!#REF!</f>
        <v>#REF!</v>
      </c>
      <c r="K927" s="54">
        <f t="shared" ref="K927:R927" si="3817">IFERROR(AVERAGE(B924:B927),"n/a")</f>
        <v>440.25</v>
      </c>
      <c r="L927" s="54">
        <f t="shared" si="3817"/>
        <v>360.25</v>
      </c>
      <c r="M927" s="54" t="str">
        <f t="shared" si="3817"/>
        <v>n/a</v>
      </c>
      <c r="N927" s="54">
        <f t="shared" si="3817"/>
        <v>244.75</v>
      </c>
      <c r="O927" s="54">
        <f t="shared" si="3817"/>
        <v>310.5</v>
      </c>
      <c r="P927" s="54">
        <f t="shared" si="3817"/>
        <v>310.5</v>
      </c>
      <c r="Q927" s="54">
        <f t="shared" si="3817"/>
        <v>230</v>
      </c>
      <c r="R927" s="54" t="str">
        <f t="shared" si="3817"/>
        <v>n/a</v>
      </c>
      <c r="T927" s="54">
        <f t="shared" ref="T927:Z927" si="3818">IFERROR((K771+K823+K875)/3,"n/a")</f>
        <v>490.48611111111109</v>
      </c>
      <c r="U927" s="54">
        <f t="shared" si="3818"/>
        <v>467.09722222222223</v>
      </c>
      <c r="V927" s="54">
        <f t="shared" si="3818"/>
        <v>454.45833333333331</v>
      </c>
      <c r="W927" s="54">
        <f t="shared" si="3818"/>
        <v>335.3055555555556</v>
      </c>
      <c r="X927" s="54">
        <f t="shared" si="3818"/>
        <v>355.375</v>
      </c>
      <c r="Y927" s="54">
        <f t="shared" si="3818"/>
        <v>355.375</v>
      </c>
      <c r="Z927" s="54">
        <f t="shared" si="3818"/>
        <v>314.02777777777777</v>
      </c>
      <c r="AA927" s="54" t="e">
        <f t="shared" ref="AA927" si="3819">(R771+R823+R875)/3</f>
        <v>#VALUE!</v>
      </c>
      <c r="AC927" s="74" t="e">
        <f>+AF927-'Figure 10 data'!#REF!</f>
        <v>#VALUE!</v>
      </c>
      <c r="AD927" s="54">
        <f t="shared" si="3540"/>
        <v>-7.438765397140024</v>
      </c>
      <c r="AE927" s="54">
        <f t="shared" si="3502"/>
        <v>-22.285986143736437</v>
      </c>
      <c r="AF927" s="54" t="str">
        <f t="shared" si="3790"/>
        <v>n/a</v>
      </c>
      <c r="AG927" s="54">
        <f t="shared" si="3791"/>
        <v>-21.862314638389535</v>
      </c>
      <c r="AH927" s="54">
        <f t="shared" si="3792"/>
        <v>-9.9542736545902173</v>
      </c>
      <c r="AI927" s="54">
        <f t="shared" si="3793"/>
        <v>-9.9542736545902173</v>
      </c>
      <c r="AJ927" s="54">
        <f t="shared" si="3794"/>
        <v>-23.892083149049093</v>
      </c>
      <c r="AK927" s="54" t="e">
        <f t="shared" ref="AK927" si="3820">(I927/AA927-1)*100</f>
        <v>#REF!</v>
      </c>
      <c r="AM927" s="74" t="e">
        <f>AP927-'Figure 10 data'!#REF!</f>
        <v>#VALUE!</v>
      </c>
      <c r="AN927" s="54">
        <f t="shared" si="3523"/>
        <v>2.0224719101123556</v>
      </c>
      <c r="AO927" s="54">
        <f t="shared" si="3513"/>
        <v>-21.935483870967744</v>
      </c>
      <c r="AP927" s="54" t="str">
        <f t="shared" si="3742"/>
        <v>n/a</v>
      </c>
      <c r="AQ927" s="54">
        <f t="shared" si="3743"/>
        <v>-32.299741602067179</v>
      </c>
      <c r="AR927" s="54">
        <f t="shared" si="3768"/>
        <v>-8.5714285714285747</v>
      </c>
      <c r="AS927" s="54">
        <f t="shared" si="3769"/>
        <v>-8.5714285714285747</v>
      </c>
      <c r="AT927" s="54">
        <f t="shared" si="3770"/>
        <v>-36.266666666666666</v>
      </c>
      <c r="AU927" s="54" t="e">
        <f t="shared" ref="AU927" si="3821">(I927/I875-1)*100</f>
        <v>#REF!</v>
      </c>
    </row>
    <row r="928" spans="1:47" x14ac:dyDescent="0.25">
      <c r="A928" s="12">
        <f t="shared" si="3300"/>
        <v>44075</v>
      </c>
      <c r="B928" s="54">
        <f>TWK!B871</f>
        <v>435</v>
      </c>
      <c r="C928" s="54">
        <f>TWK!C871</f>
        <v>365</v>
      </c>
      <c r="D928" s="54" t="str">
        <f>TWK!D871</f>
        <v>n/a</v>
      </c>
      <c r="E928" s="54">
        <f>TWK!E871</f>
        <v>256</v>
      </c>
      <c r="F928" s="54">
        <f>TWK!F871</f>
        <v>317</v>
      </c>
      <c r="G928" s="54">
        <f>TWK!G871</f>
        <v>317</v>
      </c>
      <c r="H928" s="54">
        <f>TWK!H871</f>
        <v>246</v>
      </c>
      <c r="I928" s="54" t="e">
        <f>TWK!#REF!</f>
        <v>#REF!</v>
      </c>
      <c r="K928" s="54">
        <f t="shared" ref="K928:R928" si="3822">IFERROR(AVERAGE(B925:B928),"n/a")</f>
        <v>435.5</v>
      </c>
      <c r="L928" s="54">
        <f t="shared" si="3822"/>
        <v>360.5</v>
      </c>
      <c r="M928" s="54" t="str">
        <f t="shared" si="3822"/>
        <v>n/a</v>
      </c>
      <c r="N928" s="54">
        <f t="shared" si="3822"/>
        <v>248.75</v>
      </c>
      <c r="O928" s="54">
        <f t="shared" si="3822"/>
        <v>309.75</v>
      </c>
      <c r="P928" s="54">
        <f t="shared" si="3822"/>
        <v>309.75</v>
      </c>
      <c r="Q928" s="54">
        <f t="shared" si="3822"/>
        <v>234.25</v>
      </c>
      <c r="R928" s="54" t="str">
        <f t="shared" si="3822"/>
        <v>n/a</v>
      </c>
      <c r="T928" s="54">
        <f t="shared" ref="T928:Z928" si="3823">IFERROR((K772+K824+K876)/3,"n/a")</f>
        <v>477.6944444444444</v>
      </c>
      <c r="U928" s="54">
        <f t="shared" si="3823"/>
        <v>452.6805555555556</v>
      </c>
      <c r="V928" s="54">
        <f t="shared" si="3823"/>
        <v>444.95833333333331</v>
      </c>
      <c r="W928" s="54">
        <f t="shared" si="3823"/>
        <v>328.3055555555556</v>
      </c>
      <c r="X928" s="54">
        <f t="shared" si="3823"/>
        <v>370.20833333333331</v>
      </c>
      <c r="Y928" s="54">
        <f t="shared" si="3823"/>
        <v>370.20833333333331</v>
      </c>
      <c r="Z928" s="54">
        <f t="shared" si="3823"/>
        <v>319.48611111111114</v>
      </c>
      <c r="AA928" s="54" t="e">
        <f t="shared" ref="AA928" si="3824">(R772+R824+R876)/3</f>
        <v>#VALUE!</v>
      </c>
      <c r="AC928" s="74" t="e">
        <f>+AF928-'Figure 10 data'!#REF!</f>
        <v>#VALUE!</v>
      </c>
      <c r="AD928" s="54">
        <f t="shared" si="3540"/>
        <v>-8.9376053962900386</v>
      </c>
      <c r="AE928" s="54">
        <f t="shared" ref="AE928:AE991" si="3825">IFERROR((C928/U928-1)*100,"n/a")</f>
        <v>-19.369189703310528</v>
      </c>
      <c r="AF928" s="54" t="str">
        <f t="shared" si="3790"/>
        <v>n/a</v>
      </c>
      <c r="AG928" s="54">
        <f t="shared" si="3791"/>
        <v>-22.023859886623242</v>
      </c>
      <c r="AH928" s="54">
        <f t="shared" si="3792"/>
        <v>-14.372537985368595</v>
      </c>
      <c r="AI928" s="54">
        <f t="shared" si="3793"/>
        <v>-14.372537985368595</v>
      </c>
      <c r="AJ928" s="54">
        <f t="shared" si="3794"/>
        <v>-23.001347650306492</v>
      </c>
      <c r="AK928" s="54" t="e">
        <f t="shared" ref="AK928" si="3826">(I928/AA928-1)*100</f>
        <v>#REF!</v>
      </c>
      <c r="AM928" s="74" t="e">
        <f>AP928-'Figure 10 data'!#REF!</f>
        <v>#VALUE!</v>
      </c>
      <c r="AN928" s="54">
        <f t="shared" si="3523"/>
        <v>4.3165467625899234</v>
      </c>
      <c r="AO928" s="54">
        <f t="shared" si="3513"/>
        <v>-14.719626168224298</v>
      </c>
      <c r="AP928" s="54" t="str">
        <f t="shared" si="3742"/>
        <v>n/a</v>
      </c>
      <c r="AQ928" s="54">
        <f t="shared" si="3743"/>
        <v>-26.011560693641623</v>
      </c>
      <c r="AR928" s="54">
        <f t="shared" si="3768"/>
        <v>-7.0381231671554296</v>
      </c>
      <c r="AS928" s="54">
        <f t="shared" si="3769"/>
        <v>-7.0381231671554296</v>
      </c>
      <c r="AT928" s="54">
        <f t="shared" si="3770"/>
        <v>-31.666666666666664</v>
      </c>
      <c r="AU928" s="54" t="e">
        <f t="shared" ref="AU928" si="3827">(I928/I876-1)*100</f>
        <v>#REF!</v>
      </c>
    </row>
    <row r="929" spans="1:47" x14ac:dyDescent="0.25">
      <c r="A929" s="12">
        <f t="shared" si="3300"/>
        <v>44082</v>
      </c>
      <c r="B929" s="54">
        <f>TWK!B872</f>
        <v>418.33333333333331</v>
      </c>
      <c r="C929" s="54">
        <f>TWK!C872</f>
        <v>357.5</v>
      </c>
      <c r="D929" s="54" t="str">
        <f>TWK!D872</f>
        <v>n/a</v>
      </c>
      <c r="E929" s="54">
        <f>TWK!E872</f>
        <v>264.16666666666669</v>
      </c>
      <c r="F929" s="54">
        <f>TWK!F872</f>
        <v>312.5</v>
      </c>
      <c r="G929" s="54">
        <f>TWK!G872</f>
        <v>312.5</v>
      </c>
      <c r="H929" s="54">
        <f>TWK!H872</f>
        <v>255</v>
      </c>
      <c r="I929" s="54" t="e">
        <f>TWK!#REF!</f>
        <v>#REF!</v>
      </c>
      <c r="K929" s="54">
        <f t="shared" ref="K929:R929" si="3828">IFERROR(AVERAGE(B926:B929),"n/a")</f>
        <v>434.58333333333331</v>
      </c>
      <c r="L929" s="54">
        <f t="shared" si="3828"/>
        <v>363.875</v>
      </c>
      <c r="M929" s="54" t="str">
        <f t="shared" si="3828"/>
        <v>n/a</v>
      </c>
      <c r="N929" s="54">
        <f t="shared" si="3828"/>
        <v>256.54166666666669</v>
      </c>
      <c r="O929" s="54">
        <f t="shared" si="3828"/>
        <v>314.375</v>
      </c>
      <c r="P929" s="54">
        <f t="shared" si="3828"/>
        <v>314.375</v>
      </c>
      <c r="Q929" s="54">
        <f t="shared" si="3828"/>
        <v>242.75</v>
      </c>
      <c r="R929" s="54" t="str">
        <f t="shared" si="3828"/>
        <v>n/a</v>
      </c>
      <c r="T929" s="54">
        <f t="shared" ref="T929:Z929" si="3829">IFERROR((K773+K825+K877)/3,"n/a")</f>
        <v>457.9444444444444</v>
      </c>
      <c r="U929" s="54">
        <f t="shared" si="3829"/>
        <v>436.51388888888891</v>
      </c>
      <c r="V929" s="54">
        <f t="shared" si="3829"/>
        <v>434.45833333333331</v>
      </c>
      <c r="W929" s="54">
        <f t="shared" si="3829"/>
        <v>334.4305555555556</v>
      </c>
      <c r="X929" s="54">
        <f t="shared" si="3829"/>
        <v>384.29166666666669</v>
      </c>
      <c r="Y929" s="54">
        <f t="shared" si="3829"/>
        <v>384.29166666666669</v>
      </c>
      <c r="Z929" s="54">
        <f t="shared" si="3829"/>
        <v>324.94444444444446</v>
      </c>
      <c r="AA929" s="54" t="e">
        <f t="shared" ref="AA929" si="3830">(R773+R825+R877)/3</f>
        <v>#VALUE!</v>
      </c>
      <c r="AC929" s="74" t="e">
        <f>+AF929-'Figure 10 data'!#REF!</f>
        <v>#VALUE!</v>
      </c>
      <c r="AD929" s="54">
        <f t="shared" si="3540"/>
        <v>-8.6497634356423543</v>
      </c>
      <c r="AE929" s="54">
        <f t="shared" si="3825"/>
        <v>-18.101116802952689</v>
      </c>
      <c r="AF929" s="54" t="str">
        <f t="shared" si="3790"/>
        <v>n/a</v>
      </c>
      <c r="AG929" s="54">
        <f t="shared" si="3791"/>
        <v>-21.010008721292415</v>
      </c>
      <c r="AH929" s="54">
        <f t="shared" si="3792"/>
        <v>-18.681556977122415</v>
      </c>
      <c r="AI929" s="54">
        <f t="shared" si="3793"/>
        <v>-18.681556977122415</v>
      </c>
      <c r="AJ929" s="54">
        <f t="shared" si="3794"/>
        <v>-21.525047016584033</v>
      </c>
      <c r="AK929" s="54" t="e">
        <f t="shared" ref="AK929" si="3831">(I929/AA929-1)*100</f>
        <v>#REF!</v>
      </c>
      <c r="AM929" s="74" t="e">
        <f>AP929-'Figure 10 data'!#REF!</f>
        <v>#VALUE!</v>
      </c>
      <c r="AN929" s="54">
        <f t="shared" si="3523"/>
        <v>9.5113438045375087</v>
      </c>
      <c r="AO929" s="54">
        <f t="shared" si="3513"/>
        <v>-10.624999999999996</v>
      </c>
      <c r="AP929" s="54" t="str">
        <f t="shared" si="3742"/>
        <v>n/a</v>
      </c>
      <c r="AQ929" s="54">
        <f t="shared" si="3743"/>
        <v>-28.019981834695727</v>
      </c>
      <c r="AR929" s="54">
        <f t="shared" si="3768"/>
        <v>-5.8734939759036102</v>
      </c>
      <c r="AS929" s="54">
        <f t="shared" si="3769"/>
        <v>-5.8734939759036102</v>
      </c>
      <c r="AT929" s="54">
        <f t="shared" si="3770"/>
        <v>-28.770949720670391</v>
      </c>
      <c r="AU929" s="54" t="e">
        <f t="shared" ref="AU929" si="3832">(I929/I877-1)*100</f>
        <v>#REF!</v>
      </c>
    </row>
    <row r="930" spans="1:47" x14ac:dyDescent="0.25">
      <c r="A930" s="12">
        <f t="shared" si="3300"/>
        <v>44089</v>
      </c>
      <c r="B930" s="54">
        <f>TWK!B873</f>
        <v>430.83333333333331</v>
      </c>
      <c r="C930" s="54">
        <f>TWK!C873</f>
        <v>387.5</v>
      </c>
      <c r="D930" s="54" t="str">
        <f>TWK!D873</f>
        <v>n/a</v>
      </c>
      <c r="E930" s="54">
        <f>TWK!E873</f>
        <v>290</v>
      </c>
      <c r="F930" s="54">
        <f>TWK!F873</f>
        <v>385</v>
      </c>
      <c r="G930" s="54">
        <f>TWK!G873</f>
        <v>385</v>
      </c>
      <c r="H930" s="54">
        <f>TWK!H873</f>
        <v>294.16666666666669</v>
      </c>
      <c r="I930" s="54" t="e">
        <f>TWK!#REF!</f>
        <v>#REF!</v>
      </c>
      <c r="K930" s="54">
        <f t="shared" ref="K930:R930" si="3833">IFERROR(AVERAGE(B927:B930),"n/a")</f>
        <v>434.54166666666663</v>
      </c>
      <c r="L930" s="54">
        <f t="shared" si="3833"/>
        <v>368.25</v>
      </c>
      <c r="M930" s="54" t="str">
        <f t="shared" si="3833"/>
        <v>n/a</v>
      </c>
      <c r="N930" s="54">
        <f t="shared" si="3833"/>
        <v>268.04166666666669</v>
      </c>
      <c r="O930" s="54">
        <f t="shared" si="3833"/>
        <v>333.625</v>
      </c>
      <c r="P930" s="54">
        <f t="shared" si="3833"/>
        <v>333.625</v>
      </c>
      <c r="Q930" s="54">
        <f t="shared" si="3833"/>
        <v>258.54166666666669</v>
      </c>
      <c r="R930" s="54" t="str">
        <f t="shared" si="3833"/>
        <v>n/a</v>
      </c>
      <c r="T930" s="54">
        <f t="shared" ref="T930:Z930" si="3834">IFERROR((K774+K826+K878)/3,"n/a")</f>
        <v>455.4444444444444</v>
      </c>
      <c r="U930" s="54">
        <f t="shared" si="3834"/>
        <v>442.625</v>
      </c>
      <c r="V930" s="54">
        <f t="shared" si="3834"/>
        <v>438.94444444444451</v>
      </c>
      <c r="W930" s="54">
        <f t="shared" si="3834"/>
        <v>355.13888888888891</v>
      </c>
      <c r="X930" s="54">
        <f t="shared" si="3834"/>
        <v>405.9305555555556</v>
      </c>
      <c r="Y930" s="54">
        <f t="shared" si="3834"/>
        <v>405.9305555555556</v>
      </c>
      <c r="Z930" s="54">
        <f t="shared" si="3834"/>
        <v>347.54166666666669</v>
      </c>
      <c r="AA930" s="54" t="e">
        <f t="shared" ref="AA930" si="3835">(R774+R826+R878)/3</f>
        <v>#VALUE!</v>
      </c>
      <c r="AC930" s="74" t="e">
        <f>+AF930-'Figure 10 data'!#REF!</f>
        <v>#VALUE!</v>
      </c>
      <c r="AD930" s="54">
        <f t="shared" si="3540"/>
        <v>-5.40375701390583</v>
      </c>
      <c r="AE930" s="54">
        <f t="shared" si="3825"/>
        <v>-12.454109008754589</v>
      </c>
      <c r="AF930" s="54" t="str">
        <f t="shared" si="3790"/>
        <v>n/a</v>
      </c>
      <c r="AG930" s="54">
        <f t="shared" si="3791"/>
        <v>-18.341806804849437</v>
      </c>
      <c r="AH930" s="54">
        <f t="shared" si="3792"/>
        <v>-5.1561911930749105</v>
      </c>
      <c r="AI930" s="54">
        <f t="shared" si="3793"/>
        <v>-5.1561911930749105</v>
      </c>
      <c r="AJ930" s="54">
        <f t="shared" si="3794"/>
        <v>-15.357870758901814</v>
      </c>
      <c r="AK930" s="54" t="e">
        <f t="shared" ref="AK930" si="3836">(I930/AA930-1)*100</f>
        <v>#REF!</v>
      </c>
      <c r="AM930" s="74" t="e">
        <f>AP930-'Figure 10 data'!#REF!</f>
        <v>#VALUE!</v>
      </c>
      <c r="AN930" s="54">
        <f t="shared" si="3523"/>
        <v>15.504915102770322</v>
      </c>
      <c r="AO930" s="54">
        <f t="shared" ref="AO930:AO993" si="3837">IFERROR((C930/C878-1)*100,"n/a")</f>
        <v>-3.125</v>
      </c>
      <c r="AP930" s="54" t="str">
        <f t="shared" si="3742"/>
        <v>n/a</v>
      </c>
      <c r="AQ930" s="54">
        <f t="shared" si="3743"/>
        <v>-22.666666666666668</v>
      </c>
      <c r="AR930" s="54">
        <f t="shared" si="3768"/>
        <v>6.0606060606060552</v>
      </c>
      <c r="AS930" s="54">
        <f t="shared" si="3769"/>
        <v>6.0606060606060552</v>
      </c>
      <c r="AT930" s="54">
        <f t="shared" si="3770"/>
        <v>-26.458333333333329</v>
      </c>
      <c r="AU930" s="54" t="e">
        <f t="shared" ref="AU930" si="3838">(I930/I878-1)*100</f>
        <v>#REF!</v>
      </c>
    </row>
    <row r="931" spans="1:47" x14ac:dyDescent="0.25">
      <c r="A931" s="12">
        <f t="shared" si="3300"/>
        <v>44096</v>
      </c>
      <c r="B931" s="54">
        <f>TWK!B874</f>
        <v>500</v>
      </c>
      <c r="C931" s="54">
        <f>TWK!C874</f>
        <v>451.66666666666669</v>
      </c>
      <c r="D931" s="54" t="str">
        <f>TWK!D874</f>
        <v>n/a</v>
      </c>
      <c r="E931" s="54">
        <f>TWK!E874</f>
        <v>353.33333333333331</v>
      </c>
      <c r="F931" s="54">
        <f>TWK!F874</f>
        <v>413.33333333333331</v>
      </c>
      <c r="G931" s="54">
        <f>TWK!G874</f>
        <v>413.33333333333331</v>
      </c>
      <c r="H931" s="54">
        <f>TWK!H874</f>
        <v>344.16666666666669</v>
      </c>
      <c r="I931" s="54" t="e">
        <f>TWK!#REF!</f>
        <v>#REF!</v>
      </c>
      <c r="K931" s="54">
        <f t="shared" ref="K931:R931" si="3839">IFERROR(AVERAGE(B928:B931),"n/a")</f>
        <v>446.04166666666663</v>
      </c>
      <c r="L931" s="54">
        <f t="shared" si="3839"/>
        <v>390.41666666666669</v>
      </c>
      <c r="M931" s="54" t="str">
        <f t="shared" si="3839"/>
        <v>n/a</v>
      </c>
      <c r="N931" s="54">
        <f t="shared" si="3839"/>
        <v>290.875</v>
      </c>
      <c r="O931" s="54">
        <f t="shared" si="3839"/>
        <v>356.95833333333331</v>
      </c>
      <c r="P931" s="54">
        <f t="shared" si="3839"/>
        <v>356.95833333333331</v>
      </c>
      <c r="Q931" s="54">
        <f t="shared" si="3839"/>
        <v>284.83333333333337</v>
      </c>
      <c r="R931" s="54" t="str">
        <f t="shared" si="3839"/>
        <v>n/a</v>
      </c>
      <c r="T931" s="54">
        <f t="shared" ref="T931:Z931" si="3840">IFERROR((K775+K827+K879)/3,"n/a")</f>
        <v>458.36111111111109</v>
      </c>
      <c r="U931" s="54">
        <f t="shared" si="3840"/>
        <v>447.1805555555556</v>
      </c>
      <c r="V931" s="54">
        <f t="shared" si="3840"/>
        <v>444.83333333333331</v>
      </c>
      <c r="W931" s="54">
        <f t="shared" si="3840"/>
        <v>370.91666666666669</v>
      </c>
      <c r="X931" s="54">
        <f t="shared" si="3840"/>
        <v>427.27777777777777</v>
      </c>
      <c r="Y931" s="54">
        <f t="shared" si="3840"/>
        <v>427.27777777777777</v>
      </c>
      <c r="Z931" s="54">
        <f t="shared" si="3840"/>
        <v>361.08333333333331</v>
      </c>
      <c r="AA931" s="54" t="e">
        <f t="shared" ref="AA931" si="3841">(R775+R827+R879)/3</f>
        <v>#VALUE!</v>
      </c>
      <c r="AC931" s="74" t="e">
        <f>+AF931-'Figure 10 data'!#REF!</f>
        <v>#VALUE!</v>
      </c>
      <c r="AD931" s="54">
        <f t="shared" si="3540"/>
        <v>9.0842979213381128</v>
      </c>
      <c r="AE931" s="54">
        <f t="shared" si="3825"/>
        <v>1.0031990558126536</v>
      </c>
      <c r="AF931" s="54" t="str">
        <f t="shared" si="3790"/>
        <v>n/a</v>
      </c>
      <c r="AG931" s="54">
        <f t="shared" si="3791"/>
        <v>-4.7405077510671916</v>
      </c>
      <c r="AH931" s="54">
        <f t="shared" si="3792"/>
        <v>-3.2635548043167373</v>
      </c>
      <c r="AI931" s="54">
        <f t="shared" si="3793"/>
        <v>-3.2635548043167373</v>
      </c>
      <c r="AJ931" s="54">
        <f t="shared" si="3794"/>
        <v>-4.6849757673667058</v>
      </c>
      <c r="AK931" s="54" t="e">
        <f t="shared" ref="AK931" si="3842">(I931/AA931-1)*100</f>
        <v>#REF!</v>
      </c>
      <c r="AM931" s="74" t="e">
        <f>AP931-'Figure 10 data'!#REF!</f>
        <v>#VALUE!</v>
      </c>
      <c r="AN931" s="54">
        <f t="shared" si="3523"/>
        <v>33.333333333333329</v>
      </c>
      <c r="AO931" s="54">
        <f t="shared" si="3837"/>
        <v>10.702614379084974</v>
      </c>
      <c r="AP931" s="54" t="str">
        <f t="shared" si="3742"/>
        <v>n/a</v>
      </c>
      <c r="AQ931" s="54">
        <f t="shared" si="3743"/>
        <v>9.442870632672129E-2</v>
      </c>
      <c r="AR931" s="54">
        <f t="shared" si="3768"/>
        <v>5.4421768707483054</v>
      </c>
      <c r="AS931" s="54">
        <f t="shared" si="3769"/>
        <v>5.4421768707483054</v>
      </c>
      <c r="AT931" s="54">
        <f t="shared" si="3770"/>
        <v>-8.2222222222222197</v>
      </c>
      <c r="AU931" s="54" t="e">
        <f t="shared" ref="AU931" si="3843">(I931/I879-1)*100</f>
        <v>#REF!</v>
      </c>
    </row>
    <row r="932" spans="1:47" x14ac:dyDescent="0.25">
      <c r="A932" s="12">
        <f t="shared" si="3300"/>
        <v>44103</v>
      </c>
      <c r="B932" s="54">
        <f>TWK!B875</f>
        <v>510</v>
      </c>
      <c r="C932" s="54">
        <f>TWK!C875</f>
        <v>477.14285714285717</v>
      </c>
      <c r="D932" s="54" t="str">
        <f>TWK!D875</f>
        <v>n/a</v>
      </c>
      <c r="E932" s="54">
        <f>TWK!E875</f>
        <v>360.71428571428572</v>
      </c>
      <c r="F932" s="54">
        <f>TWK!F875</f>
        <v>424.28571428571428</v>
      </c>
      <c r="G932" s="54">
        <f>TWK!G875</f>
        <v>424.28571428571428</v>
      </c>
      <c r="H932" s="54">
        <f>TWK!H875</f>
        <v>332.14285714285717</v>
      </c>
      <c r="I932" s="54" t="e">
        <f>TWK!#REF!</f>
        <v>#REF!</v>
      </c>
      <c r="K932" s="54">
        <f t="shared" ref="K932:R932" si="3844">IFERROR(AVERAGE(B929:B932),"n/a")</f>
        <v>464.79166666666663</v>
      </c>
      <c r="L932" s="54">
        <f t="shared" si="3844"/>
        <v>418.45238095238096</v>
      </c>
      <c r="M932" s="54" t="str">
        <f t="shared" si="3844"/>
        <v>n/a</v>
      </c>
      <c r="N932" s="54">
        <f t="shared" si="3844"/>
        <v>317.05357142857144</v>
      </c>
      <c r="O932" s="54">
        <f t="shared" si="3844"/>
        <v>383.77976190476187</v>
      </c>
      <c r="P932" s="54">
        <f t="shared" si="3844"/>
        <v>383.77976190476187</v>
      </c>
      <c r="Q932" s="54">
        <f t="shared" si="3844"/>
        <v>306.36904761904765</v>
      </c>
      <c r="R932" s="54" t="str">
        <f t="shared" si="3844"/>
        <v>n/a</v>
      </c>
      <c r="T932" s="54">
        <f t="shared" ref="T932:Z932" si="3845">IFERROR((K776+K828+K880)/3,"n/a")</f>
        <v>480.52777777777777</v>
      </c>
      <c r="U932" s="54">
        <f t="shared" si="3845"/>
        <v>481.59722222222223</v>
      </c>
      <c r="V932" s="54">
        <f t="shared" si="3845"/>
        <v>473.45833333333331</v>
      </c>
      <c r="W932" s="54">
        <f t="shared" si="3845"/>
        <v>421.25</v>
      </c>
      <c r="X932" s="54">
        <f t="shared" si="3845"/>
        <v>492.0694444444444</v>
      </c>
      <c r="Y932" s="54">
        <f t="shared" si="3845"/>
        <v>492.0694444444444</v>
      </c>
      <c r="Z932" s="54">
        <f t="shared" si="3845"/>
        <v>431.41666666666669</v>
      </c>
      <c r="AA932" s="54" t="e">
        <f t="shared" ref="AA932" si="3846">(R776+R828+R880)/3</f>
        <v>#VALUE!</v>
      </c>
      <c r="AC932" s="74" t="e">
        <f>+AF932-'Figure 10 data'!#REF!</f>
        <v>#VALUE!</v>
      </c>
      <c r="AD932" s="54">
        <f t="shared" si="3540"/>
        <v>6.1333025030348542</v>
      </c>
      <c r="AE932" s="54">
        <f t="shared" si="3825"/>
        <v>-0.92491502729425967</v>
      </c>
      <c r="AF932" s="54" t="str">
        <f t="shared" si="3790"/>
        <v>n/a</v>
      </c>
      <c r="AG932" s="54">
        <f t="shared" si="3791"/>
        <v>-14.370495972869858</v>
      </c>
      <c r="AH932" s="54">
        <f t="shared" si="3792"/>
        <v>-13.775236589879958</v>
      </c>
      <c r="AI932" s="54">
        <f t="shared" si="3793"/>
        <v>-13.775236589879958</v>
      </c>
      <c r="AJ932" s="54">
        <f t="shared" si="3794"/>
        <v>-23.011120615911029</v>
      </c>
      <c r="AK932" s="54" t="e">
        <f t="shared" ref="AK932" si="3847">(I932/AA932-1)*100</f>
        <v>#REF!</v>
      </c>
      <c r="AM932" s="74" t="e">
        <f>AP932-'Figure 10 data'!#REF!</f>
        <v>#VALUE!</v>
      </c>
      <c r="AN932" s="54">
        <f t="shared" ref="AN932:AN995" si="3848">IFERROR(((B932/B880-1)*100),"n/a")</f>
        <v>42.458100558659218</v>
      </c>
      <c r="AO932" s="54">
        <f t="shared" si="3837"/>
        <v>17.522871217452508</v>
      </c>
      <c r="AP932" s="54" t="str">
        <f t="shared" si="3742"/>
        <v>n/a</v>
      </c>
      <c r="AQ932" s="54">
        <f t="shared" si="3743"/>
        <v>6.0924369747899165</v>
      </c>
      <c r="AR932" s="54">
        <f t="shared" si="3768"/>
        <v>-1.557838912827314</v>
      </c>
      <c r="AS932" s="54">
        <f t="shared" si="3769"/>
        <v>-1.557838912827314</v>
      </c>
      <c r="AT932" s="54">
        <f t="shared" si="3770"/>
        <v>-8.7519623233908828</v>
      </c>
      <c r="AU932" s="54" t="e">
        <f t="shared" ref="AU932" si="3849">(I932/I880-1)*100</f>
        <v>#REF!</v>
      </c>
    </row>
    <row r="933" spans="1:47" x14ac:dyDescent="0.25">
      <c r="A933" s="12">
        <f t="shared" si="3300"/>
        <v>44110</v>
      </c>
      <c r="B933" s="54">
        <f>TWK!B876</f>
        <v>520</v>
      </c>
      <c r="C933" s="54">
        <f>TWK!C876</f>
        <v>513</v>
      </c>
      <c r="D933" s="54">
        <f>TWK!D876</f>
        <v>510</v>
      </c>
      <c r="E933" s="54">
        <f>TWK!E876</f>
        <v>430</v>
      </c>
      <c r="F933" s="54">
        <f>TWK!F876</f>
        <v>423</v>
      </c>
      <c r="G933" s="54">
        <f>TWK!G876</f>
        <v>423</v>
      </c>
      <c r="H933" s="54">
        <f>TWK!H876</f>
        <v>402</v>
      </c>
      <c r="I933" s="54" t="e">
        <f>TWK!#REF!</f>
        <v>#REF!</v>
      </c>
      <c r="K933" s="54">
        <f t="shared" ref="K933:R933" si="3850">IFERROR(AVERAGE(B930:B933),"n/a")</f>
        <v>490.20833333333331</v>
      </c>
      <c r="L933" s="54">
        <f t="shared" si="3850"/>
        <v>457.32738095238096</v>
      </c>
      <c r="M933" s="54">
        <f t="shared" si="3850"/>
        <v>510</v>
      </c>
      <c r="N933" s="54">
        <f t="shared" si="3850"/>
        <v>358.51190476190476</v>
      </c>
      <c r="O933" s="54">
        <f t="shared" si="3850"/>
        <v>411.40476190476187</v>
      </c>
      <c r="P933" s="54">
        <f t="shared" si="3850"/>
        <v>411.40476190476187</v>
      </c>
      <c r="Q933" s="54">
        <f t="shared" si="3850"/>
        <v>343.11904761904765</v>
      </c>
      <c r="R933" s="54" t="str">
        <f t="shared" si="3850"/>
        <v>n/a</v>
      </c>
      <c r="T933" s="54">
        <f t="shared" ref="T933:Z933" si="3851">IFERROR((K777+K829+K881)/3,"n/a")</f>
        <v>484.27777777777777</v>
      </c>
      <c r="U933" s="54">
        <f t="shared" si="3851"/>
        <v>488.98611111111114</v>
      </c>
      <c r="V933" s="54">
        <f t="shared" si="3851"/>
        <v>479.375</v>
      </c>
      <c r="W933" s="54">
        <f t="shared" si="3851"/>
        <v>434.27777777777777</v>
      </c>
      <c r="X933" s="54">
        <f t="shared" si="3851"/>
        <v>505.27777777777777</v>
      </c>
      <c r="Y933" s="54">
        <f t="shared" si="3851"/>
        <v>505.27777777777777</v>
      </c>
      <c r="Z933" s="54">
        <f t="shared" si="3851"/>
        <v>450.375</v>
      </c>
      <c r="AA933" s="54" t="e">
        <f t="shared" ref="AA933" si="3852">(R777+R829+R881)/3</f>
        <v>#VALUE!</v>
      </c>
      <c r="AC933" s="74" t="e">
        <f>+AF933-'Figure 10 data'!#REF!</f>
        <v>#REF!</v>
      </c>
      <c r="AD933" s="54">
        <f t="shared" si="3540"/>
        <v>7.3763909601927358</v>
      </c>
      <c r="AE933" s="54">
        <f t="shared" si="3825"/>
        <v>4.9109552077711838</v>
      </c>
      <c r="AF933" s="54">
        <f t="shared" si="3790"/>
        <v>6.3885267275097801</v>
      </c>
      <c r="AG933" s="54">
        <f t="shared" si="3791"/>
        <v>-0.98503262121018009</v>
      </c>
      <c r="AH933" s="54">
        <f t="shared" si="3792"/>
        <v>-16.283672347443645</v>
      </c>
      <c r="AI933" s="54">
        <f t="shared" si="3793"/>
        <v>-16.283672347443645</v>
      </c>
      <c r="AJ933" s="54">
        <f t="shared" si="3794"/>
        <v>-10.741049125728564</v>
      </c>
      <c r="AK933" s="54" t="e">
        <f t="shared" ref="AK933" si="3853">(I933/AA933-1)*100</f>
        <v>#REF!</v>
      </c>
      <c r="AM933" s="74" t="e">
        <f>AP933-'Figure 10 data'!#REF!</f>
        <v>#REF!</v>
      </c>
      <c r="AN933" s="54">
        <f t="shared" si="3848"/>
        <v>36.125654450261791</v>
      </c>
      <c r="AO933" s="54">
        <f t="shared" si="3837"/>
        <v>23.021582733812942</v>
      </c>
      <c r="AP933" s="54">
        <f t="shared" si="3742"/>
        <v>32.8125</v>
      </c>
      <c r="AQ933" s="54">
        <f t="shared" si="3743"/>
        <v>21.126760563380277</v>
      </c>
      <c r="AR933" s="54">
        <f t="shared" si="3768"/>
        <v>-6.6225165562913908</v>
      </c>
      <c r="AS933" s="54">
        <f t="shared" si="3769"/>
        <v>-6.6225165562913908</v>
      </c>
      <c r="AT933" s="54">
        <f t="shared" si="3770"/>
        <v>7.7747989276139462</v>
      </c>
      <c r="AU933" s="54" t="e">
        <f t="shared" ref="AU933" si="3854">(I933/I881-1)*100</f>
        <v>#REF!</v>
      </c>
    </row>
    <row r="934" spans="1:47" x14ac:dyDescent="0.25">
      <c r="A934" s="12">
        <f t="shared" si="3300"/>
        <v>44117</v>
      </c>
      <c r="B934" s="54">
        <f>TWK!B877</f>
        <v>660</v>
      </c>
      <c r="C934" s="54">
        <f>TWK!C877</f>
        <v>665</v>
      </c>
      <c r="D934" s="54">
        <f>TWK!D877</f>
        <v>634</v>
      </c>
      <c r="E934" s="54">
        <f>TWK!E877</f>
        <v>537</v>
      </c>
      <c r="F934" s="54">
        <f>TWK!F877</f>
        <v>517</v>
      </c>
      <c r="G934" s="54">
        <f>TWK!G877</f>
        <v>517</v>
      </c>
      <c r="H934" s="54">
        <f>TWK!H877</f>
        <v>494</v>
      </c>
      <c r="I934" s="54" t="e">
        <f>TWK!#REF!</f>
        <v>#REF!</v>
      </c>
      <c r="K934" s="54">
        <f t="shared" ref="K934:R934" si="3855">IFERROR(AVERAGE(B931:B934),"n/a")</f>
        <v>547.5</v>
      </c>
      <c r="L934" s="54">
        <f t="shared" si="3855"/>
        <v>526.70238095238096</v>
      </c>
      <c r="M934" s="54">
        <f t="shared" si="3855"/>
        <v>572</v>
      </c>
      <c r="N934" s="54">
        <f t="shared" si="3855"/>
        <v>420.26190476190476</v>
      </c>
      <c r="O934" s="54">
        <f t="shared" si="3855"/>
        <v>444.40476190476193</v>
      </c>
      <c r="P934" s="54">
        <f t="shared" si="3855"/>
        <v>444.40476190476193</v>
      </c>
      <c r="Q934" s="54">
        <f t="shared" si="3855"/>
        <v>393.07738095238096</v>
      </c>
      <c r="R934" s="54" t="str">
        <f t="shared" si="3855"/>
        <v>n/a</v>
      </c>
      <c r="T934" s="54">
        <f t="shared" ref="T934:Z934" si="3856">IFERROR((K778+K830+K882)/3,"n/a")</f>
        <v>479.29166666666669</v>
      </c>
      <c r="U934" s="54">
        <f t="shared" si="3856"/>
        <v>482.83796296296299</v>
      </c>
      <c r="V934" s="54">
        <f t="shared" si="3856"/>
        <v>477.02777777777777</v>
      </c>
      <c r="W934" s="54">
        <f t="shared" si="3856"/>
        <v>431.15277777777777</v>
      </c>
      <c r="X934" s="54">
        <f t="shared" si="3856"/>
        <v>508.25</v>
      </c>
      <c r="Y934" s="54">
        <f t="shared" si="3856"/>
        <v>508.25</v>
      </c>
      <c r="Z934" s="54">
        <f t="shared" si="3856"/>
        <v>439.875</v>
      </c>
      <c r="AA934" s="54" t="e">
        <f t="shared" ref="AA934" si="3857">(R778+R830+R882)/3</f>
        <v>#VALUE!</v>
      </c>
      <c r="AC934" s="74" t="e">
        <f>+AF934-'Figure 10 data'!#REF!</f>
        <v>#REF!</v>
      </c>
      <c r="AD934" s="54">
        <f t="shared" si="3540"/>
        <v>37.703207858819439</v>
      </c>
      <c r="AE934" s="54">
        <f t="shared" si="3825"/>
        <v>37.727364252634388</v>
      </c>
      <c r="AF934" s="54">
        <f t="shared" si="3790"/>
        <v>32.906306411226936</v>
      </c>
      <c r="AG934" s="54">
        <f t="shared" si="3791"/>
        <v>24.549817994394864</v>
      </c>
      <c r="AH934" s="54">
        <f t="shared" si="3792"/>
        <v>1.7215937038858931</v>
      </c>
      <c r="AI934" s="54">
        <f t="shared" si="3793"/>
        <v>1.7215937038858931</v>
      </c>
      <c r="AJ934" s="54">
        <f t="shared" si="3794"/>
        <v>12.304631997726624</v>
      </c>
      <c r="AK934" s="54" t="e">
        <f t="shared" ref="AK934" si="3858">(I934/AA934-1)*100</f>
        <v>#REF!</v>
      </c>
      <c r="AM934" s="74" t="e">
        <f>AP934-'Figure 10 data'!#REF!</f>
        <v>#REF!</v>
      </c>
      <c r="AN934" s="54">
        <f t="shared" si="3848"/>
        <v>76.470588235294116</v>
      </c>
      <c r="AO934" s="54">
        <f t="shared" si="3837"/>
        <v>68.354430379746844</v>
      </c>
      <c r="AP934" s="54">
        <f t="shared" si="3742"/>
        <v>71.351351351351354</v>
      </c>
      <c r="AQ934" s="54">
        <f t="shared" si="3743"/>
        <v>70.476190476190467</v>
      </c>
      <c r="AR934" s="54">
        <f t="shared" si="3768"/>
        <v>42.424242424242429</v>
      </c>
      <c r="AS934" s="54">
        <f t="shared" si="3769"/>
        <v>42.424242424242429</v>
      </c>
      <c r="AT934" s="54">
        <f t="shared" si="3770"/>
        <v>65.217391304347828</v>
      </c>
      <c r="AU934" s="54" t="e">
        <f t="shared" ref="AU934" si="3859">(I934/I882-1)*100</f>
        <v>#REF!</v>
      </c>
    </row>
    <row r="935" spans="1:47" x14ac:dyDescent="0.25">
      <c r="A935" s="12">
        <f t="shared" si="3300"/>
        <v>44124</v>
      </c>
      <c r="B935" s="54">
        <f>TWK!B878</f>
        <v>646.25</v>
      </c>
      <c r="C935" s="54">
        <f>TWK!C878</f>
        <v>637.5</v>
      </c>
      <c r="D935" s="54">
        <f>TWK!D878</f>
        <v>628.75</v>
      </c>
      <c r="E935" s="54">
        <f>TWK!E878</f>
        <v>543.75</v>
      </c>
      <c r="F935" s="54">
        <f>TWK!F878</f>
        <v>528.75</v>
      </c>
      <c r="G935" s="54">
        <f>TWK!G878</f>
        <v>528.75</v>
      </c>
      <c r="H935" s="54">
        <f>TWK!H878</f>
        <v>583.75</v>
      </c>
      <c r="I935" s="54" t="e">
        <f>TWK!#REF!</f>
        <v>#REF!</v>
      </c>
      <c r="K935" s="54">
        <f t="shared" ref="K935:R935" si="3860">IFERROR(AVERAGE(B932:B935),"n/a")</f>
        <v>584.0625</v>
      </c>
      <c r="L935" s="54">
        <f t="shared" si="3860"/>
        <v>573.16071428571422</v>
      </c>
      <c r="M935" s="54">
        <f t="shared" si="3860"/>
        <v>590.91666666666663</v>
      </c>
      <c r="N935" s="54">
        <f t="shared" si="3860"/>
        <v>467.86607142857144</v>
      </c>
      <c r="O935" s="54">
        <f t="shared" si="3860"/>
        <v>473.25892857142856</v>
      </c>
      <c r="P935" s="54">
        <f t="shared" si="3860"/>
        <v>473.25892857142856</v>
      </c>
      <c r="Q935" s="54">
        <f t="shared" si="3860"/>
        <v>452.97321428571428</v>
      </c>
      <c r="R935" s="54" t="str">
        <f t="shared" si="3860"/>
        <v>n/a</v>
      </c>
      <c r="T935" s="54">
        <f t="shared" ref="T935:Z935" si="3861">IFERROR((K779+K831+K883)/3,"n/a")</f>
        <v>471.58333333333331</v>
      </c>
      <c r="U935" s="54">
        <f t="shared" si="3861"/>
        <v>474.56018518518522</v>
      </c>
      <c r="V935" s="54">
        <f t="shared" si="3861"/>
        <v>463.23611111111109</v>
      </c>
      <c r="W935" s="54">
        <f t="shared" si="3861"/>
        <v>413.40277777777777</v>
      </c>
      <c r="X935" s="54">
        <f t="shared" si="3861"/>
        <v>496.29166666666669</v>
      </c>
      <c r="Y935" s="54">
        <f t="shared" si="3861"/>
        <v>496.29166666666669</v>
      </c>
      <c r="Z935" s="54">
        <f t="shared" si="3861"/>
        <v>419.16666666666669</v>
      </c>
      <c r="AA935" s="54" t="e">
        <f t="shared" ref="AA935" si="3862">(R779+R831+R883)/3</f>
        <v>#VALUE!</v>
      </c>
      <c r="AC935" s="74" t="e">
        <f>+AF935-'Figure 10 data'!#REF!</f>
        <v>#REF!</v>
      </c>
      <c r="AD935" s="54">
        <f t="shared" si="3540"/>
        <v>37.038345997526065</v>
      </c>
      <c r="AE935" s="54">
        <f t="shared" si="3825"/>
        <v>34.334910492171097</v>
      </c>
      <c r="AF935" s="54">
        <f t="shared" si="3790"/>
        <v>35.729919347584939</v>
      </c>
      <c r="AG935" s="54">
        <f t="shared" si="3791"/>
        <v>31.530320846631945</v>
      </c>
      <c r="AH935" s="54">
        <f t="shared" si="3792"/>
        <v>6.5401729493745231</v>
      </c>
      <c r="AI935" s="54">
        <f t="shared" si="3793"/>
        <v>6.5401729493745231</v>
      </c>
      <c r="AJ935" s="54">
        <f t="shared" si="3794"/>
        <v>39.264413518886677</v>
      </c>
      <c r="AK935" s="54" t="e">
        <f t="shared" ref="AK935" si="3863">(I935/AA935-1)*100</f>
        <v>#REF!</v>
      </c>
      <c r="AM935" s="74" t="e">
        <f>AP935-'Figure 10 data'!#REF!</f>
        <v>#REF!</v>
      </c>
      <c r="AN935" s="54">
        <f t="shared" si="3848"/>
        <v>72.333333333333343</v>
      </c>
      <c r="AO935" s="54">
        <f t="shared" si="3837"/>
        <v>62.627551020408156</v>
      </c>
      <c r="AP935" s="54">
        <f t="shared" si="3742"/>
        <v>59.58121827411167</v>
      </c>
      <c r="AQ935" s="54">
        <f t="shared" si="3743"/>
        <v>94.196428571428584</v>
      </c>
      <c r="AR935" s="54">
        <f t="shared" si="3768"/>
        <v>62.193251533742334</v>
      </c>
      <c r="AS935" s="54">
        <f t="shared" si="3769"/>
        <v>62.193251533742334</v>
      </c>
      <c r="AT935" s="54">
        <f t="shared" si="3770"/>
        <v>144.24686192468621</v>
      </c>
      <c r="AU935" s="54" t="e">
        <f t="shared" ref="AU935" si="3864">(I935/I883-1)*100</f>
        <v>#REF!</v>
      </c>
    </row>
    <row r="936" spans="1:47" x14ac:dyDescent="0.25">
      <c r="A936" s="12">
        <f t="shared" si="3300"/>
        <v>44131</v>
      </c>
      <c r="B936" s="54">
        <f>TWK!B879</f>
        <v>670.71428571428567</v>
      </c>
      <c r="C936" s="54">
        <f>TWK!C879</f>
        <v>566.42857142857144</v>
      </c>
      <c r="D936" s="54">
        <f>TWK!D879</f>
        <v>515.71428571428567</v>
      </c>
      <c r="E936" s="54">
        <f>TWK!E879</f>
        <v>442.85714285714283</v>
      </c>
      <c r="F936" s="54">
        <f>TWK!F879</f>
        <v>443.57142857142856</v>
      </c>
      <c r="G936" s="54">
        <f>TWK!G879</f>
        <v>443.57142857142856</v>
      </c>
      <c r="H936" s="54">
        <f>TWK!H879</f>
        <v>442.85714285714283</v>
      </c>
      <c r="I936" s="54" t="e">
        <f>TWK!#REF!</f>
        <v>#REF!</v>
      </c>
      <c r="K936" s="54">
        <f t="shared" ref="K936:R936" si="3865">IFERROR(AVERAGE(B933:B936),"n/a")</f>
        <v>624.24107142857144</v>
      </c>
      <c r="L936" s="54">
        <f t="shared" si="3865"/>
        <v>595.48214285714289</v>
      </c>
      <c r="M936" s="54">
        <f t="shared" si="3865"/>
        <v>572.11607142857144</v>
      </c>
      <c r="N936" s="54">
        <f t="shared" si="3865"/>
        <v>488.40178571428572</v>
      </c>
      <c r="O936" s="54">
        <f t="shared" si="3865"/>
        <v>478.08035714285711</v>
      </c>
      <c r="P936" s="54">
        <f t="shared" si="3865"/>
        <v>478.08035714285711</v>
      </c>
      <c r="Q936" s="54">
        <f t="shared" si="3865"/>
        <v>480.65178571428572</v>
      </c>
      <c r="R936" s="54" t="str">
        <f t="shared" si="3865"/>
        <v>n/a</v>
      </c>
      <c r="T936" s="54">
        <f t="shared" ref="T936:Z936" si="3866">IFERROR((K780+K832+K884)/3,"n/a")</f>
        <v>442.86111111111109</v>
      </c>
      <c r="U936" s="54">
        <f t="shared" si="3866"/>
        <v>434.39814814814821</v>
      </c>
      <c r="V936" s="54">
        <f t="shared" si="3866"/>
        <v>432.15277777777777</v>
      </c>
      <c r="W936" s="54">
        <f t="shared" si="3866"/>
        <v>361.61111111111109</v>
      </c>
      <c r="X936" s="54">
        <f t="shared" si="3866"/>
        <v>420.66666666666669</v>
      </c>
      <c r="Y936" s="54">
        <f t="shared" si="3866"/>
        <v>420.66666666666669</v>
      </c>
      <c r="Z936" s="54">
        <f t="shared" si="3866"/>
        <v>337.84722222222223</v>
      </c>
      <c r="AA936" s="54" t="e">
        <f t="shared" ref="AA936" si="3867">(R780+R832+R884)/3</f>
        <v>#VALUE!</v>
      </c>
      <c r="AC936" s="74" t="e">
        <f>+AF936-'Figure 10 data'!#REF!</f>
        <v>#REF!</v>
      </c>
      <c r="AD936" s="54">
        <f t="shared" ref="AD936:AD999" si="3868">IFERROR((B936/T936-1)*100,"n/a")</f>
        <v>51.45025582208045</v>
      </c>
      <c r="AE936" s="54">
        <f t="shared" si="3825"/>
        <v>30.393873418492401</v>
      </c>
      <c r="AF936" s="54">
        <f t="shared" si="3790"/>
        <v>19.336103395238858</v>
      </c>
      <c r="AG936" s="54">
        <f t="shared" si="3791"/>
        <v>22.467791848649131</v>
      </c>
      <c r="AH936" s="54">
        <f t="shared" si="3792"/>
        <v>5.4448720851256516</v>
      </c>
      <c r="AI936" s="54">
        <f t="shared" si="3793"/>
        <v>5.4448720851256516</v>
      </c>
      <c r="AJ936" s="54">
        <f t="shared" si="3794"/>
        <v>31.082073117016584</v>
      </c>
      <c r="AK936" s="54" t="e">
        <f t="shared" ref="AK936" si="3869">(I936/AA936-1)*100</f>
        <v>#REF!</v>
      </c>
      <c r="AM936" s="74" t="e">
        <f>AP936-'Figure 10 data'!#REF!</f>
        <v>#REF!</v>
      </c>
      <c r="AN936" s="54">
        <f t="shared" si="3848"/>
        <v>74.211502782931333</v>
      </c>
      <c r="AO936" s="54">
        <f t="shared" si="3837"/>
        <v>46.743153219837154</v>
      </c>
      <c r="AP936" s="54">
        <f t="shared" si="3742"/>
        <v>40.521603736862573</v>
      </c>
      <c r="AQ936" s="54">
        <f t="shared" si="3743"/>
        <v>69.677066228790352</v>
      </c>
      <c r="AR936" s="54">
        <f t="shared" si="3768"/>
        <v>57.854600915099127</v>
      </c>
      <c r="AS936" s="54">
        <f t="shared" si="3769"/>
        <v>57.854600915099127</v>
      </c>
      <c r="AT936" s="54">
        <f t="shared" si="3770"/>
        <v>89.255189255189251</v>
      </c>
      <c r="AU936" s="54" t="e">
        <f t="shared" ref="AU936" si="3870">(I936/I884-1)*100</f>
        <v>#REF!</v>
      </c>
    </row>
    <row r="937" spans="1:47" x14ac:dyDescent="0.25">
      <c r="A937" s="12">
        <f t="shared" si="3300"/>
        <v>44138</v>
      </c>
      <c r="B937" s="54">
        <f>TWK!B880</f>
        <v>673.33333333333337</v>
      </c>
      <c r="C937" s="54">
        <f>TWK!C880</f>
        <v>616.66666666666663</v>
      </c>
      <c r="D937" s="54">
        <f>TWK!D880</f>
        <v>595.83333333333337</v>
      </c>
      <c r="E937" s="54">
        <f>TWK!E880</f>
        <v>479.16666666666669</v>
      </c>
      <c r="F937" s="54">
        <f>TWK!F880</f>
        <v>575</v>
      </c>
      <c r="G937" s="54">
        <f>TWK!G880</f>
        <v>575</v>
      </c>
      <c r="H937" s="54">
        <f>TWK!H880</f>
        <v>491.66666666666669</v>
      </c>
      <c r="I937" s="54" t="e">
        <f>TWK!#REF!</f>
        <v>#REF!</v>
      </c>
      <c r="K937" s="54">
        <f t="shared" ref="K937:R937" si="3871">IFERROR(AVERAGE(B934:B937),"n/a")</f>
        <v>662.57440476190482</v>
      </c>
      <c r="L937" s="54">
        <f t="shared" si="3871"/>
        <v>621.39880952380952</v>
      </c>
      <c r="M937" s="54">
        <f t="shared" si="3871"/>
        <v>593.57440476190482</v>
      </c>
      <c r="N937" s="54">
        <f t="shared" si="3871"/>
        <v>500.69345238095241</v>
      </c>
      <c r="O937" s="54">
        <f t="shared" si="3871"/>
        <v>516.08035714285711</v>
      </c>
      <c r="P937" s="54">
        <f t="shared" si="3871"/>
        <v>516.08035714285711</v>
      </c>
      <c r="Q937" s="54">
        <f t="shared" si="3871"/>
        <v>503.06845238095241</v>
      </c>
      <c r="R937" s="54" t="str">
        <f t="shared" si="3871"/>
        <v>n/a</v>
      </c>
      <c r="T937" s="54">
        <f t="shared" ref="T937:Z937" si="3872">IFERROR((K781+K833+K885)/3,"n/a")</f>
        <v>434.86111111111109</v>
      </c>
      <c r="U937" s="54">
        <f t="shared" si="3872"/>
        <v>413.39351851851853</v>
      </c>
      <c r="V937" s="54">
        <f t="shared" si="3872"/>
        <v>415.90277777777777</v>
      </c>
      <c r="W937" s="54">
        <f t="shared" si="3872"/>
        <v>329.95833333333331</v>
      </c>
      <c r="X937" s="54">
        <f t="shared" si="3872"/>
        <v>390.66666666666669</v>
      </c>
      <c r="Y937" s="54">
        <f t="shared" si="3872"/>
        <v>390.66666666666669</v>
      </c>
      <c r="Z937" s="54">
        <f t="shared" si="3872"/>
        <v>297.1805555555556</v>
      </c>
      <c r="AA937" s="54" t="e">
        <f t="shared" ref="AA937" si="3873">(R781+R833+R885)/3</f>
        <v>#VALUE!</v>
      </c>
      <c r="AC937" s="74" t="e">
        <f>+AF937-'Figure 10 data'!#REF!</f>
        <v>#REF!</v>
      </c>
      <c r="AD937" s="54">
        <f t="shared" si="3868"/>
        <v>54.838709677419374</v>
      </c>
      <c r="AE937" s="54">
        <f t="shared" si="3825"/>
        <v>49.171827578869554</v>
      </c>
      <c r="AF937" s="54">
        <f t="shared" si="3790"/>
        <v>43.26264818834531</v>
      </c>
      <c r="AG937" s="54">
        <f t="shared" si="3791"/>
        <v>45.220356105568897</v>
      </c>
      <c r="AH937" s="54">
        <f t="shared" si="3792"/>
        <v>47.184300341296925</v>
      </c>
      <c r="AI937" s="54">
        <f t="shared" si="3793"/>
        <v>47.184300341296925</v>
      </c>
      <c r="AJ937" s="54">
        <f t="shared" si="3794"/>
        <v>65.44375379726128</v>
      </c>
      <c r="AK937" s="54" t="e">
        <f t="shared" ref="AK937" si="3874">(I937/AA937-1)*100</f>
        <v>#REF!</v>
      </c>
      <c r="AM937" s="74" t="e">
        <f>AP937-'Figure 10 data'!#REF!</f>
        <v>#REF!</v>
      </c>
      <c r="AN937" s="54">
        <f t="shared" si="3848"/>
        <v>61.858974358974365</v>
      </c>
      <c r="AO937" s="54">
        <f t="shared" si="3837"/>
        <v>77.203065134099603</v>
      </c>
      <c r="AP937" s="54">
        <f t="shared" si="3742"/>
        <v>73.207364341085281</v>
      </c>
      <c r="AQ937" s="54">
        <f t="shared" si="3743"/>
        <v>94.783197831978327</v>
      </c>
      <c r="AR937" s="54">
        <f t="shared" si="3768"/>
        <v>127.27272727272729</v>
      </c>
      <c r="AS937" s="54">
        <f t="shared" si="3769"/>
        <v>127.27272727272729</v>
      </c>
      <c r="AT937" s="54">
        <f t="shared" si="3770"/>
        <v>118.5185185185185</v>
      </c>
      <c r="AU937" s="54" t="e">
        <f t="shared" ref="AU937" si="3875">(I937/I885-1)*100</f>
        <v>#REF!</v>
      </c>
    </row>
    <row r="938" spans="1:47" x14ac:dyDescent="0.25">
      <c r="A938" s="12">
        <f t="shared" si="3300"/>
        <v>44145</v>
      </c>
      <c r="B938" s="54">
        <f>TWK!B881</f>
        <v>665</v>
      </c>
      <c r="C938" s="54">
        <f>TWK!C881</f>
        <v>690</v>
      </c>
      <c r="D938" s="54">
        <f>TWK!D881</f>
        <v>665</v>
      </c>
      <c r="E938" s="54">
        <f>TWK!E881</f>
        <v>672</v>
      </c>
      <c r="F938" s="54">
        <f>TWK!F881</f>
        <v>737</v>
      </c>
      <c r="G938" s="54">
        <f>TWK!G881</f>
        <v>737</v>
      </c>
      <c r="H938" s="54">
        <f>TWK!H881</f>
        <v>680</v>
      </c>
      <c r="I938" s="54" t="e">
        <f>TWK!#REF!</f>
        <v>#REF!</v>
      </c>
      <c r="K938" s="54">
        <f t="shared" ref="K938:R938" si="3876">IFERROR(AVERAGE(B935:B938),"n/a")</f>
        <v>663.82440476190482</v>
      </c>
      <c r="L938" s="54">
        <f t="shared" si="3876"/>
        <v>627.64880952380952</v>
      </c>
      <c r="M938" s="54">
        <f t="shared" si="3876"/>
        <v>601.32440476190482</v>
      </c>
      <c r="N938" s="54">
        <f t="shared" si="3876"/>
        <v>534.44345238095241</v>
      </c>
      <c r="O938" s="54">
        <f t="shared" si="3876"/>
        <v>571.08035714285711</v>
      </c>
      <c r="P938" s="54">
        <f t="shared" si="3876"/>
        <v>571.08035714285711</v>
      </c>
      <c r="Q938" s="54">
        <f t="shared" si="3876"/>
        <v>549.56845238095241</v>
      </c>
      <c r="R938" s="54" t="str">
        <f t="shared" si="3876"/>
        <v>n/a</v>
      </c>
      <c r="T938" s="54">
        <f t="shared" ref="T938:Z938" si="3877">IFERROR((K782+K834+K886)/3,"n/a")</f>
        <v>425.98611111111109</v>
      </c>
      <c r="U938" s="54">
        <f t="shared" si="3877"/>
        <v>405</v>
      </c>
      <c r="V938" s="54">
        <f t="shared" si="3877"/>
        <v>400.45833333333331</v>
      </c>
      <c r="W938" s="54">
        <f t="shared" si="3877"/>
        <v>300.45833333333331</v>
      </c>
      <c r="X938" s="54">
        <f t="shared" si="3877"/>
        <v>363.34722222222223</v>
      </c>
      <c r="Y938" s="54">
        <f t="shared" si="3877"/>
        <v>363.625</v>
      </c>
      <c r="Z938" s="54">
        <f t="shared" si="3877"/>
        <v>269.91666666666669</v>
      </c>
      <c r="AA938" s="54" t="e">
        <f t="shared" ref="AA938" si="3878">(R782+R834+R886)/3</f>
        <v>#VALUE!</v>
      </c>
      <c r="AC938" s="74" t="e">
        <f>+AF938-'Figure 10 data'!#REF!</f>
        <v>#REF!</v>
      </c>
      <c r="AD938" s="54">
        <f t="shared" si="3868"/>
        <v>56.108375990349188</v>
      </c>
      <c r="AE938" s="54">
        <f t="shared" si="3825"/>
        <v>70.370370370370367</v>
      </c>
      <c r="AF938" s="54">
        <f t="shared" si="3790"/>
        <v>66.059723233794614</v>
      </c>
      <c r="AG938" s="54">
        <f t="shared" si="3791"/>
        <v>123.6582998197199</v>
      </c>
      <c r="AH938" s="54">
        <f t="shared" si="3792"/>
        <v>102.83628301670427</v>
      </c>
      <c r="AI938" s="54">
        <f t="shared" si="3793"/>
        <v>102.68133379168098</v>
      </c>
      <c r="AJ938" s="54">
        <f t="shared" si="3794"/>
        <v>151.92960790367397</v>
      </c>
      <c r="AK938" s="54" t="e">
        <f t="shared" ref="AK938" si="3879">(I938/AA938-1)*100</f>
        <v>#REF!</v>
      </c>
      <c r="AM938" s="74" t="e">
        <f>AP938-'Figure 10 data'!#REF!</f>
        <v>#REF!</v>
      </c>
      <c r="AN938" s="54">
        <f t="shared" si="3848"/>
        <v>62.195121951219519</v>
      </c>
      <c r="AO938" s="54">
        <f t="shared" si="3837"/>
        <v>66.666666666666671</v>
      </c>
      <c r="AP938" s="54">
        <f t="shared" si="3742"/>
        <v>65.01240694789081</v>
      </c>
      <c r="AQ938" s="54">
        <f t="shared" si="3743"/>
        <v>147.97047970479707</v>
      </c>
      <c r="AR938" s="54">
        <f t="shared" si="3768"/>
        <v>177.06766917293234</v>
      </c>
      <c r="AS938" s="54">
        <f t="shared" si="3769"/>
        <v>177.06766917293234</v>
      </c>
      <c r="AT938" s="54">
        <f t="shared" si="3770"/>
        <v>182.15767634854774</v>
      </c>
      <c r="AU938" s="54" t="e">
        <f t="shared" ref="AU938" si="3880">(I938/I886-1)*100</f>
        <v>#REF!</v>
      </c>
    </row>
    <row r="939" spans="1:47" x14ac:dyDescent="0.25">
      <c r="A939" s="12">
        <f t="shared" si="3300"/>
        <v>44152</v>
      </c>
      <c r="B939" s="54">
        <f>TWK!B882</f>
        <v>548</v>
      </c>
      <c r="C939" s="54">
        <f>TWK!C882</f>
        <v>518</v>
      </c>
      <c r="D939" s="54">
        <f>TWK!D882</f>
        <v>515</v>
      </c>
      <c r="E939" s="54">
        <f>TWK!E882</f>
        <v>415</v>
      </c>
      <c r="F939" s="54">
        <f>TWK!F882</f>
        <v>535</v>
      </c>
      <c r="G939" s="54">
        <f>TWK!G882</f>
        <v>535</v>
      </c>
      <c r="H939" s="54">
        <f>TWK!H882</f>
        <v>379</v>
      </c>
      <c r="I939" s="54" t="e">
        <f>TWK!#REF!</f>
        <v>#REF!</v>
      </c>
      <c r="K939" s="54">
        <f t="shared" ref="K939:R939" si="3881">IFERROR(AVERAGE(B936:B939),"n/a")</f>
        <v>639.26190476190482</v>
      </c>
      <c r="L939" s="54">
        <f t="shared" si="3881"/>
        <v>597.77380952380952</v>
      </c>
      <c r="M939" s="54">
        <f t="shared" si="3881"/>
        <v>572.88690476190482</v>
      </c>
      <c r="N939" s="54">
        <f t="shared" si="3881"/>
        <v>502.25595238095241</v>
      </c>
      <c r="O939" s="54">
        <f t="shared" si="3881"/>
        <v>572.64285714285711</v>
      </c>
      <c r="P939" s="54">
        <f t="shared" si="3881"/>
        <v>572.64285714285711</v>
      </c>
      <c r="Q939" s="54">
        <f t="shared" si="3881"/>
        <v>498.38095238095241</v>
      </c>
      <c r="R939" s="54" t="str">
        <f t="shared" si="3881"/>
        <v>n/a</v>
      </c>
      <c r="T939" s="54">
        <f t="shared" ref="T939:Z939" si="3882">IFERROR((K783+K835+K887)/3,"n/a")</f>
        <v>409.27777777777777</v>
      </c>
      <c r="U939" s="54">
        <f t="shared" si="3882"/>
        <v>381.25</v>
      </c>
      <c r="V939" s="54">
        <f t="shared" si="3882"/>
        <v>377.70833333333331</v>
      </c>
      <c r="W939" s="54">
        <f t="shared" si="3882"/>
        <v>278.41666666666669</v>
      </c>
      <c r="X939" s="54">
        <f t="shared" si="3882"/>
        <v>326.1805555555556</v>
      </c>
      <c r="Y939" s="54">
        <f t="shared" si="3882"/>
        <v>326.45833333333331</v>
      </c>
      <c r="Z939" s="54">
        <f t="shared" si="3882"/>
        <v>252.33333333333334</v>
      </c>
      <c r="AA939" s="54" t="e">
        <f t="shared" ref="AA939" si="3883">(R783+R835+R887)/3</f>
        <v>#VALUE!</v>
      </c>
      <c r="AC939" s="74" t="e">
        <f>+AF939-'Figure 10 data'!#REF!</f>
        <v>#REF!</v>
      </c>
      <c r="AD939" s="54">
        <f t="shared" si="3868"/>
        <v>33.894393918827205</v>
      </c>
      <c r="AE939" s="54">
        <f t="shared" si="3825"/>
        <v>35.868852459016388</v>
      </c>
      <c r="AF939" s="54">
        <f t="shared" si="3790"/>
        <v>36.348593491450629</v>
      </c>
      <c r="AG939" s="54">
        <f t="shared" si="3791"/>
        <v>49.057168512421413</v>
      </c>
      <c r="AH939" s="54">
        <f t="shared" si="3792"/>
        <v>64.019586970406621</v>
      </c>
      <c r="AI939" s="54">
        <f t="shared" si="3793"/>
        <v>63.880025526483728</v>
      </c>
      <c r="AJ939" s="54">
        <f t="shared" si="3794"/>
        <v>50.198150594451782</v>
      </c>
      <c r="AK939" s="54" t="e">
        <f t="shared" ref="AK939" si="3884">(I939/AA939-1)*100</f>
        <v>#REF!</v>
      </c>
      <c r="AM939" s="74" t="e">
        <f>AP939-'Figure 10 data'!#REF!</f>
        <v>#REF!</v>
      </c>
      <c r="AN939" s="54">
        <f t="shared" si="3848"/>
        <v>33.009708737864088</v>
      </c>
      <c r="AO939" s="54">
        <f t="shared" si="3837"/>
        <v>24.220623501199047</v>
      </c>
      <c r="AP939" s="54">
        <f t="shared" si="3742"/>
        <v>30.050505050505059</v>
      </c>
      <c r="AQ939" s="54">
        <f t="shared" si="3743"/>
        <v>46.64310954063604</v>
      </c>
      <c r="AR939" s="54">
        <f t="shared" si="3768"/>
        <v>91.071428571428584</v>
      </c>
      <c r="AS939" s="54">
        <f t="shared" si="3769"/>
        <v>91.071428571428584</v>
      </c>
      <c r="AT939" s="54">
        <f t="shared" si="3770"/>
        <v>29.351535836177469</v>
      </c>
      <c r="AU939" s="54" t="e">
        <f t="shared" ref="AU939" si="3885">(I939/I887-1)*100</f>
        <v>#REF!</v>
      </c>
    </row>
    <row r="940" spans="1:47" x14ac:dyDescent="0.25">
      <c r="A940" s="12">
        <f t="shared" si="3300"/>
        <v>44159</v>
      </c>
      <c r="B940" s="54">
        <f>IF(TWK!B883, TWK!B883, "-")</f>
        <v>467</v>
      </c>
      <c r="C940" s="54">
        <f>TWK!C883</f>
        <v>446.66666666666669</v>
      </c>
      <c r="D940" s="54">
        <f>TWK!D883</f>
        <v>463.33333333333331</v>
      </c>
      <c r="E940" s="54">
        <f>TWK!E883</f>
        <v>350</v>
      </c>
      <c r="F940" s="54">
        <f>TWK!F883</f>
        <v>456.66666666666669</v>
      </c>
      <c r="G940" s="54">
        <f>TWK!G883</f>
        <v>456.66666666666669</v>
      </c>
      <c r="H940" s="54">
        <f>TWK!H883</f>
        <v>320.83333333333331</v>
      </c>
      <c r="I940" s="54" t="e">
        <f>TWK!#REF!</f>
        <v>#REF!</v>
      </c>
      <c r="K940" s="54">
        <f t="shared" ref="K940:R940" si="3886">IFERROR(AVERAGE(B937:B940),"n/a")</f>
        <v>588.33333333333337</v>
      </c>
      <c r="L940" s="54">
        <f t="shared" si="3886"/>
        <v>567.83333333333326</v>
      </c>
      <c r="M940" s="54">
        <f t="shared" si="3886"/>
        <v>559.79166666666674</v>
      </c>
      <c r="N940" s="54">
        <f t="shared" si="3886"/>
        <v>479.04166666666669</v>
      </c>
      <c r="O940" s="54">
        <f t="shared" si="3886"/>
        <v>575.91666666666663</v>
      </c>
      <c r="P940" s="54">
        <f t="shared" si="3886"/>
        <v>575.91666666666663</v>
      </c>
      <c r="Q940" s="54">
        <f t="shared" si="3886"/>
        <v>467.875</v>
      </c>
      <c r="R940" s="54" t="str">
        <f t="shared" si="3886"/>
        <v>n/a</v>
      </c>
      <c r="T940" s="54">
        <f t="shared" ref="T940:Z940" si="3887">IFERROR((K784+K836+K888)/3,"n/a")</f>
        <v>402.5555555555556</v>
      </c>
      <c r="U940" s="54">
        <f t="shared" si="3887"/>
        <v>359.34722222222217</v>
      </c>
      <c r="V940" s="54">
        <f t="shared" si="3887"/>
        <v>353.45833333333331</v>
      </c>
      <c r="W940" s="54">
        <f t="shared" si="3887"/>
        <v>255.48611111111111</v>
      </c>
      <c r="X940" s="54">
        <f t="shared" si="3887"/>
        <v>321.875</v>
      </c>
      <c r="Y940" s="54">
        <f t="shared" si="3887"/>
        <v>317.98611111111109</v>
      </c>
      <c r="Z940" s="54">
        <f t="shared" si="3887"/>
        <v>235.33333333333334</v>
      </c>
      <c r="AA940" s="54" t="e">
        <f t="shared" ref="AA940" si="3888">(R784+R836+R888)/3</f>
        <v>#VALUE!</v>
      </c>
      <c r="AC940" s="74" t="e">
        <f>+AF940-'Figure 10 data'!#REF!</f>
        <v>#REF!</v>
      </c>
      <c r="AD940" s="54">
        <f t="shared" si="3868"/>
        <v>16.008832459287881</v>
      </c>
      <c r="AE940" s="54">
        <f t="shared" si="3825"/>
        <v>24.29946276040662</v>
      </c>
      <c r="AF940" s="54">
        <f t="shared" si="3790"/>
        <v>31.085700813391483</v>
      </c>
      <c r="AG940" s="54">
        <f t="shared" si="3791"/>
        <v>36.993748301168793</v>
      </c>
      <c r="AH940" s="54">
        <f t="shared" si="3792"/>
        <v>41.877022653721681</v>
      </c>
      <c r="AI940" s="54">
        <f t="shared" si="3793"/>
        <v>43.61214238916795</v>
      </c>
      <c r="AJ940" s="54">
        <f t="shared" si="3794"/>
        <v>36.331444759206775</v>
      </c>
      <c r="AK940" s="54" t="e">
        <f t="shared" ref="AK940" si="3889">(I940/AA940-1)*100</f>
        <v>#REF!</v>
      </c>
      <c r="AM940" s="74" t="e">
        <f>AP940-'Figure 10 data'!#REF!</f>
        <v>#REF!</v>
      </c>
      <c r="AN940" s="54" t="str">
        <f t="shared" si="3848"/>
        <v>n/a</v>
      </c>
      <c r="AO940" s="54">
        <f t="shared" si="3837"/>
        <v>19.429590017825316</v>
      </c>
      <c r="AP940" s="54">
        <f t="shared" si="3742"/>
        <v>24.887690925426774</v>
      </c>
      <c r="AQ940" s="54">
        <f t="shared" si="3743"/>
        <v>37.254901960784316</v>
      </c>
      <c r="AR940" s="54">
        <f t="shared" si="3768"/>
        <v>71.679197994987476</v>
      </c>
      <c r="AS940" s="54">
        <f t="shared" si="3769"/>
        <v>71.679197994987476</v>
      </c>
      <c r="AT940" s="54">
        <f t="shared" si="3770"/>
        <v>33.680555555555557</v>
      </c>
      <c r="AU940" s="54" t="e">
        <f t="shared" ref="AU940" si="3890">(I940/I888-1)*100</f>
        <v>#REF!</v>
      </c>
    </row>
    <row r="941" spans="1:47" x14ac:dyDescent="0.25">
      <c r="A941" s="12">
        <f t="shared" si="3300"/>
        <v>44166</v>
      </c>
      <c r="B941" s="54" t="e">
        <f>IF(TWK!B884, TWK!B884, "-")</f>
        <v>#VALUE!</v>
      </c>
      <c r="C941" s="54">
        <f>TWK!C884</f>
        <v>431</v>
      </c>
      <c r="D941" s="54">
        <f>TWK!D884</f>
        <v>465</v>
      </c>
      <c r="E941" s="54">
        <f>TWK!E884</f>
        <v>373</v>
      </c>
      <c r="F941" s="54">
        <f>TWK!F884</f>
        <v>473</v>
      </c>
      <c r="G941" s="54">
        <f>TWK!G884</f>
        <v>473</v>
      </c>
      <c r="H941" s="54">
        <f>TWK!H884</f>
        <v>325</v>
      </c>
      <c r="I941" s="54" t="e">
        <f>TWK!#REF!</f>
        <v>#REF!</v>
      </c>
      <c r="K941" s="54" t="str">
        <f t="shared" ref="K941:R941" si="3891">IFERROR(AVERAGE(B938:B941),"n/a")</f>
        <v>n/a</v>
      </c>
      <c r="L941" s="54">
        <f t="shared" si="3891"/>
        <v>521.41666666666674</v>
      </c>
      <c r="M941" s="54">
        <f t="shared" si="3891"/>
        <v>527.08333333333326</v>
      </c>
      <c r="N941" s="54">
        <f t="shared" si="3891"/>
        <v>452.5</v>
      </c>
      <c r="O941" s="54">
        <f t="shared" si="3891"/>
        <v>550.41666666666674</v>
      </c>
      <c r="P941" s="54">
        <f t="shared" si="3891"/>
        <v>550.41666666666674</v>
      </c>
      <c r="Q941" s="54">
        <f t="shared" si="3891"/>
        <v>426.20833333333331</v>
      </c>
      <c r="R941" s="54" t="str">
        <f t="shared" si="3891"/>
        <v>n/a</v>
      </c>
      <c r="T941" s="54">
        <f t="shared" ref="T941:Z941" si="3892">IFERROR((K785+K837+K889)/3,"n/a")</f>
        <v>397.83333333333331</v>
      </c>
      <c r="U941" s="54">
        <f t="shared" si="3892"/>
        <v>352.18981481481478</v>
      </c>
      <c r="V941" s="54">
        <f t="shared" si="3892"/>
        <v>343</v>
      </c>
      <c r="W941" s="54">
        <f t="shared" si="3892"/>
        <v>246.6527777777778</v>
      </c>
      <c r="X941" s="54">
        <f t="shared" si="3892"/>
        <v>307.75</v>
      </c>
      <c r="Y941" s="54">
        <f t="shared" si="3892"/>
        <v>303.86111111111109</v>
      </c>
      <c r="Z941" s="54">
        <f t="shared" si="3892"/>
        <v>225.75</v>
      </c>
      <c r="AA941" s="54" t="e">
        <f t="shared" ref="AA941" si="3893">(R785+R837+R889)/3</f>
        <v>#VALUE!</v>
      </c>
      <c r="AC941" s="74" t="e">
        <f>+AF941-'Figure 10 data'!#REF!</f>
        <v>#REF!</v>
      </c>
      <c r="AD941" s="54" t="str">
        <f t="shared" si="3868"/>
        <v>n/a</v>
      </c>
      <c r="AE941" s="54">
        <f t="shared" si="3825"/>
        <v>22.377190330340603</v>
      </c>
      <c r="AF941" s="54">
        <f t="shared" si="3790"/>
        <v>35.568513119533527</v>
      </c>
      <c r="AG941" s="54">
        <f t="shared" si="3791"/>
        <v>51.22473112224786</v>
      </c>
      <c r="AH941" s="54">
        <f t="shared" si="3792"/>
        <v>53.696181965881394</v>
      </c>
      <c r="AI941" s="54">
        <f t="shared" si="3793"/>
        <v>55.663223329371988</v>
      </c>
      <c r="AJ941" s="54">
        <f t="shared" si="3794"/>
        <v>43.964562569213726</v>
      </c>
      <c r="AK941" s="54" t="e">
        <f t="shared" ref="AK941" si="3894">(I941/AA941-1)*100</f>
        <v>#REF!</v>
      </c>
      <c r="AM941" s="74" t="e">
        <f>AP941-'Figure 10 data'!#REF!</f>
        <v>#REF!</v>
      </c>
      <c r="AN941" s="54" t="str">
        <f t="shared" si="3848"/>
        <v>n/a</v>
      </c>
      <c r="AO941" s="54">
        <f t="shared" si="3837"/>
        <v>21.067415730337082</v>
      </c>
      <c r="AP941" s="54">
        <f t="shared" si="3742"/>
        <v>32.478632478632477</v>
      </c>
      <c r="AQ941" s="54">
        <f t="shared" si="3743"/>
        <v>49.2</v>
      </c>
      <c r="AR941" s="54">
        <f t="shared" si="3768"/>
        <v>84.765625</v>
      </c>
      <c r="AS941" s="54">
        <f t="shared" si="3769"/>
        <v>84.765625</v>
      </c>
      <c r="AT941" s="54">
        <f t="shared" si="3770"/>
        <v>41.304347826086961</v>
      </c>
      <c r="AU941" s="54" t="e">
        <f t="shared" ref="AU941" si="3895">(I941/I889-1)*100</f>
        <v>#REF!</v>
      </c>
    </row>
    <row r="942" spans="1:47" x14ac:dyDescent="0.25">
      <c r="A942" s="12">
        <f t="shared" si="3300"/>
        <v>44173</v>
      </c>
      <c r="B942" s="54" t="e">
        <f>IF(TWK!B885, TWK!B885, "-")</f>
        <v>#VALUE!</v>
      </c>
      <c r="C942" s="54">
        <f>TWK!C885</f>
        <v>425</v>
      </c>
      <c r="D942" s="54">
        <f>TWK!D885</f>
        <v>417</v>
      </c>
      <c r="E942" s="54">
        <f>TWK!E885</f>
        <v>314</v>
      </c>
      <c r="F942" s="54">
        <f>TWK!F885</f>
        <v>415</v>
      </c>
      <c r="G942" s="54">
        <f>TWK!G885</f>
        <v>415</v>
      </c>
      <c r="H942" s="54">
        <f>TWK!H885</f>
        <v>289</v>
      </c>
      <c r="I942" s="54" t="e">
        <f>TWK!#REF!</f>
        <v>#REF!</v>
      </c>
      <c r="K942" s="54" t="str">
        <f t="shared" ref="K942:R942" si="3896">IFERROR(AVERAGE(B939:B942),"n/a")</f>
        <v>n/a</v>
      </c>
      <c r="L942" s="54">
        <f t="shared" si="3896"/>
        <v>455.16666666666669</v>
      </c>
      <c r="M942" s="54">
        <f t="shared" si="3896"/>
        <v>465.08333333333331</v>
      </c>
      <c r="N942" s="54">
        <f t="shared" si="3896"/>
        <v>363</v>
      </c>
      <c r="O942" s="54">
        <f t="shared" si="3896"/>
        <v>469.91666666666669</v>
      </c>
      <c r="P942" s="54">
        <f t="shared" si="3896"/>
        <v>469.91666666666669</v>
      </c>
      <c r="Q942" s="54">
        <f t="shared" si="3896"/>
        <v>328.45833333333331</v>
      </c>
      <c r="R942" s="54" t="str">
        <f t="shared" si="3896"/>
        <v>n/a</v>
      </c>
      <c r="T942" s="54">
        <f t="shared" ref="T942:Z942" si="3897">IFERROR((K786+K838+K890)/3,"n/a")</f>
        <v>389.83333333333331</v>
      </c>
      <c r="U942" s="54">
        <f t="shared" si="3897"/>
        <v>341.47222222222217</v>
      </c>
      <c r="V942" s="54">
        <f t="shared" si="3897"/>
        <v>335.91666666666669</v>
      </c>
      <c r="W942" s="54">
        <f t="shared" si="3897"/>
        <v>246.69444444444446</v>
      </c>
      <c r="X942" s="54">
        <f t="shared" si="3897"/>
        <v>293.4444444444444</v>
      </c>
      <c r="Y942" s="54">
        <f t="shared" si="3897"/>
        <v>289.27777777777777</v>
      </c>
      <c r="Z942" s="54">
        <f t="shared" si="3897"/>
        <v>222.80555555555554</v>
      </c>
      <c r="AA942" s="54" t="e">
        <f t="shared" ref="AA942" si="3898">(R786+R838+R890)/3</f>
        <v>#VALUE!</v>
      </c>
      <c r="AC942" s="74" t="e">
        <f>+AF942-'Figure 10 data'!#REF!</f>
        <v>#REF!</v>
      </c>
      <c r="AD942" s="54" t="str">
        <f t="shared" si="3868"/>
        <v>n/a</v>
      </c>
      <c r="AE942" s="54">
        <f t="shared" si="3825"/>
        <v>24.461075408769229</v>
      </c>
      <c r="AF942" s="54">
        <f t="shared" si="3790"/>
        <v>24.137931034482762</v>
      </c>
      <c r="AG942" s="54">
        <f t="shared" si="3791"/>
        <v>27.282963630221822</v>
      </c>
      <c r="AH942" s="54">
        <f t="shared" si="3792"/>
        <v>41.423703142748991</v>
      </c>
      <c r="AI942" s="54">
        <f t="shared" si="3793"/>
        <v>43.460725945842135</v>
      </c>
      <c r="AJ942" s="54">
        <f t="shared" si="3794"/>
        <v>29.709512529609782</v>
      </c>
      <c r="AK942" s="54" t="e">
        <f t="shared" ref="AK942" si="3899">(I942/AA942-1)*100</f>
        <v>#REF!</v>
      </c>
      <c r="AM942" s="74" t="e">
        <f>AP942-'Figure 10 data'!#REF!</f>
        <v>#REF!</v>
      </c>
      <c r="AN942" s="54" t="str">
        <f t="shared" si="3848"/>
        <v>n/a</v>
      </c>
      <c r="AO942" s="54" t="str">
        <f t="shared" si="3837"/>
        <v>n/a</v>
      </c>
      <c r="AP942" s="54">
        <f t="shared" si="3742"/>
        <v>21.574344023323611</v>
      </c>
      <c r="AQ942" s="54">
        <f t="shared" si="3743"/>
        <v>28.688524590163933</v>
      </c>
      <c r="AR942" s="54">
        <f t="shared" si="3768"/>
        <v>65.338645418326706</v>
      </c>
      <c r="AS942" s="54">
        <f t="shared" si="3769"/>
        <v>65.338645418326706</v>
      </c>
      <c r="AT942" s="54">
        <f t="shared" si="3770"/>
        <v>29.017857142857139</v>
      </c>
      <c r="AU942" s="54" t="e">
        <f t="shared" ref="AU942" si="3900">(I942/I890-1)*100</f>
        <v>#REF!</v>
      </c>
    </row>
    <row r="943" spans="1:47" x14ac:dyDescent="0.25">
      <c r="A943" s="12">
        <f t="shared" si="3300"/>
        <v>44180</v>
      </c>
      <c r="B943" s="54" t="e">
        <f>IF(TWK!B886, TWK!B886, "-")</f>
        <v>#VALUE!</v>
      </c>
      <c r="C943" s="54" t="e">
        <f>IF(TWK!C886, TWK!C886, "-")</f>
        <v>#VALUE!</v>
      </c>
      <c r="D943" s="54">
        <f>TWK!D886</f>
        <v>431</v>
      </c>
      <c r="E943" s="54">
        <f>TWK!E886</f>
        <v>301</v>
      </c>
      <c r="F943" s="54">
        <f>TWK!F886</f>
        <v>405</v>
      </c>
      <c r="G943" s="54">
        <f>TWK!G886</f>
        <v>405</v>
      </c>
      <c r="H943" s="54">
        <f>TWK!H886</f>
        <v>299</v>
      </c>
      <c r="I943" s="54" t="e">
        <f>TWK!#REF!</f>
        <v>#REF!</v>
      </c>
      <c r="K943" s="54" t="str">
        <f t="shared" ref="K943:R943" si="3901">IFERROR(AVERAGE(B940:B943),"n/a")</f>
        <v>n/a</v>
      </c>
      <c r="L943" s="54" t="str">
        <f t="shared" si="3901"/>
        <v>n/a</v>
      </c>
      <c r="M943" s="54">
        <f t="shared" si="3901"/>
        <v>444.08333333333331</v>
      </c>
      <c r="N943" s="54">
        <f t="shared" si="3901"/>
        <v>334.5</v>
      </c>
      <c r="O943" s="54">
        <f t="shared" si="3901"/>
        <v>437.41666666666669</v>
      </c>
      <c r="P943" s="54">
        <f t="shared" si="3901"/>
        <v>437.41666666666669</v>
      </c>
      <c r="Q943" s="54">
        <f t="shared" si="3901"/>
        <v>308.45833333333331</v>
      </c>
      <c r="R943" s="54" t="str">
        <f t="shared" si="3901"/>
        <v>n/a</v>
      </c>
      <c r="T943" s="54" t="str">
        <f t="shared" ref="T943:Z943" si="3902">IFERROR((K787+K839+K891)/3,"n/a")</f>
        <v>n/a</v>
      </c>
      <c r="U943" s="54">
        <f t="shared" si="3902"/>
        <v>334.4444444444444</v>
      </c>
      <c r="V943" s="54">
        <f t="shared" si="3902"/>
        <v>339.0694444444444</v>
      </c>
      <c r="W943" s="54">
        <f t="shared" si="3902"/>
        <v>244.70833333333334</v>
      </c>
      <c r="X943" s="54">
        <f t="shared" si="3902"/>
        <v>295.0694444444444</v>
      </c>
      <c r="Y943" s="54">
        <f t="shared" si="3902"/>
        <v>290.90277777777777</v>
      </c>
      <c r="Z943" s="54">
        <f t="shared" si="3902"/>
        <v>218.08333333333334</v>
      </c>
      <c r="AA943" s="54" t="e">
        <f t="shared" ref="AA943" si="3903">(R787+R839+R891)/3</f>
        <v>#VALUE!</v>
      </c>
      <c r="AC943" s="74" t="e">
        <f>+AF943-'Figure 10 data'!#REF!</f>
        <v>#REF!</v>
      </c>
      <c r="AD943" s="54" t="str">
        <f t="shared" si="3868"/>
        <v>n/a</v>
      </c>
      <c r="AE943" s="54" t="str">
        <f t="shared" si="3825"/>
        <v>n/a</v>
      </c>
      <c r="AF943" s="54">
        <f t="shared" si="3790"/>
        <v>27.112603940523506</v>
      </c>
      <c r="AG943" s="54">
        <f t="shared" si="3791"/>
        <v>23.003575685339683</v>
      </c>
      <c r="AH943" s="54">
        <f t="shared" si="3792"/>
        <v>37.255824899976474</v>
      </c>
      <c r="AI943" s="54">
        <f t="shared" si="3793"/>
        <v>39.221771305800914</v>
      </c>
      <c r="AJ943" s="54">
        <f t="shared" si="3794"/>
        <v>37.103553687428345</v>
      </c>
      <c r="AK943" s="54" t="e">
        <f t="shared" ref="AK943" si="3904">(I943/AA943-1)*100</f>
        <v>#REF!</v>
      </c>
      <c r="AM943" s="74" t="e">
        <f>AP943-'Figure 10 data'!#REF!</f>
        <v>#REF!</v>
      </c>
      <c r="AN943" s="54" t="str">
        <f t="shared" si="3848"/>
        <v>n/a</v>
      </c>
      <c r="AO943" s="54" t="str">
        <f t="shared" si="3837"/>
        <v>n/a</v>
      </c>
      <c r="AP943" s="54">
        <f t="shared" si="3742"/>
        <v>27.514792899408281</v>
      </c>
      <c r="AQ943" s="54">
        <f t="shared" si="3743"/>
        <v>28.085106382978719</v>
      </c>
      <c r="AR943" s="54">
        <f t="shared" si="3768"/>
        <v>66.666666666666671</v>
      </c>
      <c r="AS943" s="54">
        <f t="shared" si="3769"/>
        <v>66.666666666666671</v>
      </c>
      <c r="AT943" s="54">
        <f t="shared" si="3770"/>
        <v>37.155963302752305</v>
      </c>
      <c r="AU943" s="54" t="e">
        <f t="shared" ref="AU943" si="3905">(I943/I891-1)*100</f>
        <v>#REF!</v>
      </c>
    </row>
    <row r="944" spans="1:47" x14ac:dyDescent="0.25">
      <c r="A944" s="12">
        <f t="shared" si="3300"/>
        <v>44187</v>
      </c>
      <c r="B944" s="54" t="e">
        <f>IF(TWK!B887, TWK!B887, "-")</f>
        <v>#VALUE!</v>
      </c>
      <c r="C944" s="54" t="e">
        <f>IF(TWK!C887, TWK!C887, "-")</f>
        <v>#VALUE!</v>
      </c>
      <c r="D944" s="54">
        <f>TWK!D887</f>
        <v>412.5</v>
      </c>
      <c r="E944" s="54">
        <f>TWK!E887</f>
        <v>307.5</v>
      </c>
      <c r="F944" s="54">
        <f>TWK!F887</f>
        <v>352.5</v>
      </c>
      <c r="G944" s="54">
        <f>TWK!G887</f>
        <v>352.5</v>
      </c>
      <c r="H944" s="54">
        <f>TWK!H887</f>
        <v>273.75</v>
      </c>
      <c r="I944" s="54" t="e">
        <f>TWK!#REF!</f>
        <v>#REF!</v>
      </c>
      <c r="K944" s="54" t="str">
        <f t="shared" ref="K944:R944" si="3906">IFERROR(AVERAGE(B941:B944),"n/a")</f>
        <v>n/a</v>
      </c>
      <c r="L944" s="54" t="str">
        <f t="shared" si="3906"/>
        <v>n/a</v>
      </c>
      <c r="M944" s="54">
        <f t="shared" si="3906"/>
        <v>431.375</v>
      </c>
      <c r="N944" s="54">
        <f t="shared" si="3906"/>
        <v>323.875</v>
      </c>
      <c r="O944" s="54">
        <f t="shared" si="3906"/>
        <v>411.375</v>
      </c>
      <c r="P944" s="54">
        <f t="shared" si="3906"/>
        <v>411.375</v>
      </c>
      <c r="Q944" s="54">
        <f t="shared" si="3906"/>
        <v>296.6875</v>
      </c>
      <c r="R944" s="54" t="str">
        <f t="shared" si="3906"/>
        <v>n/a</v>
      </c>
      <c r="T944" s="54" t="str">
        <f t="shared" ref="T944:Z944" si="3907">IFERROR((K788+K840+K892)/3,"n/a")</f>
        <v>n/a</v>
      </c>
      <c r="U944" s="54" t="str">
        <f t="shared" si="3907"/>
        <v>n/a</v>
      </c>
      <c r="V944" s="54">
        <f t="shared" si="3907"/>
        <v>339.02777777777777</v>
      </c>
      <c r="W944" s="54">
        <f t="shared" si="3907"/>
        <v>247.9722222222222</v>
      </c>
      <c r="X944" s="54">
        <f t="shared" si="3907"/>
        <v>285.54166666666669</v>
      </c>
      <c r="Y944" s="54">
        <f t="shared" si="3907"/>
        <v>285.54166666666669</v>
      </c>
      <c r="Z944" s="54">
        <f t="shared" si="3907"/>
        <v>220.6527777777778</v>
      </c>
      <c r="AA944" s="54" t="e">
        <f t="shared" ref="AA944" si="3908">(R788+R840+R892)/3</f>
        <v>#VALUE!</v>
      </c>
      <c r="AC944" s="74" t="e">
        <f>+AF944-'Figure 10 data'!#REF!</f>
        <v>#REF!</v>
      </c>
      <c r="AD944" s="54" t="str">
        <f t="shared" si="3868"/>
        <v>n/a</v>
      </c>
      <c r="AE944" s="54" t="str">
        <f t="shared" si="3825"/>
        <v>n/a</v>
      </c>
      <c r="AF944" s="54">
        <f t="shared" si="3790"/>
        <v>21.671446128635807</v>
      </c>
      <c r="AG944" s="54">
        <f t="shared" si="3791"/>
        <v>24.005825025204452</v>
      </c>
      <c r="AH944" s="54">
        <f t="shared" si="3792"/>
        <v>23.449584123741431</v>
      </c>
      <c r="AI944" s="54">
        <f t="shared" si="3793"/>
        <v>23.449584123741431</v>
      </c>
      <c r="AJ944" s="54">
        <f t="shared" si="3794"/>
        <v>24.063699880405352</v>
      </c>
      <c r="AK944" s="54" t="e">
        <f t="shared" ref="AK944" si="3909">(I944/AA944-1)*100</f>
        <v>#REF!</v>
      </c>
      <c r="AM944" s="74" t="e">
        <f>AP944-'Figure 10 data'!#REF!</f>
        <v>#REF!</v>
      </c>
      <c r="AN944" s="54" t="str">
        <f t="shared" si="3848"/>
        <v>n/a</v>
      </c>
      <c r="AO944" s="54" t="str">
        <f t="shared" si="3837"/>
        <v>n/a</v>
      </c>
      <c r="AP944" s="54">
        <f t="shared" si="3742"/>
        <v>29.716981132075482</v>
      </c>
      <c r="AQ944" s="54">
        <f t="shared" si="3743"/>
        <v>36.666666666666671</v>
      </c>
      <c r="AR944" s="54">
        <f t="shared" si="3768"/>
        <v>48.734177215189867</v>
      </c>
      <c r="AS944" s="54">
        <f t="shared" si="3769"/>
        <v>48.734177215189867</v>
      </c>
      <c r="AT944" s="54">
        <f t="shared" si="3770"/>
        <v>30.357142857142861</v>
      </c>
      <c r="AU944" s="54" t="e">
        <f t="shared" ref="AU944" si="3910">(I944/I892-1)*100</f>
        <v>#REF!</v>
      </c>
    </row>
    <row r="945" spans="1:47" x14ac:dyDescent="0.25">
      <c r="A945" s="12">
        <f t="shared" si="3300"/>
        <v>44194</v>
      </c>
      <c r="B945" s="54" t="e">
        <f>IF(TWK!B888, TWK!B888, "-")</f>
        <v>#VALUE!</v>
      </c>
      <c r="C945" s="54" t="e">
        <f>IF(TWK!C888, TWK!C888, "-")</f>
        <v>#VALUE!</v>
      </c>
      <c r="D945" s="54">
        <f>TWK!D888</f>
        <v>417.5</v>
      </c>
      <c r="E945" s="54">
        <f>TWK!E888</f>
        <v>322.5</v>
      </c>
      <c r="F945" s="54">
        <f>TWK!F888</f>
        <v>347.5</v>
      </c>
      <c r="G945" s="54">
        <f>TWK!G888</f>
        <v>347.5</v>
      </c>
      <c r="H945" s="54">
        <f>TWK!H888</f>
        <v>277.5</v>
      </c>
      <c r="I945" s="54" t="e">
        <f>TWK!#REF!</f>
        <v>#REF!</v>
      </c>
      <c r="K945" s="54" t="str">
        <f t="shared" ref="K945:R945" si="3911">IFERROR(AVERAGE(B942:B945),"n/a")</f>
        <v>n/a</v>
      </c>
      <c r="L945" s="54" t="str">
        <f t="shared" si="3911"/>
        <v>n/a</v>
      </c>
      <c r="M945" s="54">
        <f t="shared" si="3911"/>
        <v>419.5</v>
      </c>
      <c r="N945" s="54">
        <f t="shared" si="3911"/>
        <v>311.25</v>
      </c>
      <c r="O945" s="54">
        <f t="shared" si="3911"/>
        <v>380</v>
      </c>
      <c r="P945" s="54">
        <f t="shared" si="3911"/>
        <v>380</v>
      </c>
      <c r="Q945" s="54">
        <f t="shared" si="3911"/>
        <v>284.8125</v>
      </c>
      <c r="R945" s="54" t="str">
        <f t="shared" si="3911"/>
        <v>n/a</v>
      </c>
      <c r="T945" s="54" t="str">
        <f t="shared" ref="T945:Z945" si="3912">IFERROR((K789+K841+K893)/3,"n/a")</f>
        <v>n/a</v>
      </c>
      <c r="U945" s="54" t="str">
        <f t="shared" si="3912"/>
        <v>n/a</v>
      </c>
      <c r="V945" s="54">
        <f t="shared" si="3912"/>
        <v>344.36111111111109</v>
      </c>
      <c r="W945" s="54">
        <f t="shared" si="3912"/>
        <v>254.51388888888889</v>
      </c>
      <c r="X945" s="54">
        <f t="shared" si="3912"/>
        <v>291.33333333333331</v>
      </c>
      <c r="Y945" s="54">
        <f t="shared" si="3912"/>
        <v>291.33333333333331</v>
      </c>
      <c r="Z945" s="54">
        <f t="shared" si="3912"/>
        <v>223.1527777777778</v>
      </c>
      <c r="AA945" s="54" t="e">
        <f t="shared" ref="AA945" si="3913">(R789+R841+R893)/3</f>
        <v>#VALUE!</v>
      </c>
      <c r="AC945" s="74" t="e">
        <f>+AF945-'Figure 10 data'!#REF!</f>
        <v>#REF!</v>
      </c>
      <c r="AD945" s="54" t="str">
        <f t="shared" si="3868"/>
        <v>n/a</v>
      </c>
      <c r="AE945" s="54" t="str">
        <f t="shared" si="3825"/>
        <v>n/a</v>
      </c>
      <c r="AF945" s="54">
        <f t="shared" si="3790"/>
        <v>21.239009437767219</v>
      </c>
      <c r="AG945" s="54">
        <f t="shared" si="3791"/>
        <v>26.712141882673947</v>
      </c>
      <c r="AH945" s="54">
        <f t="shared" si="3792"/>
        <v>19.279176201373005</v>
      </c>
      <c r="AI945" s="54">
        <f t="shared" si="3793"/>
        <v>19.279176201373005</v>
      </c>
      <c r="AJ945" s="54">
        <f t="shared" si="3794"/>
        <v>24.354266508993572</v>
      </c>
      <c r="AK945" s="54" t="e">
        <f t="shared" ref="AK945" si="3914">(I945/AA945-1)*100</f>
        <v>#REF!</v>
      </c>
      <c r="AM945" s="74" t="e">
        <f>AP945-'Figure 10 data'!#REF!</f>
        <v>#REF!</v>
      </c>
      <c r="AN945" s="54" t="str">
        <f t="shared" si="3848"/>
        <v>n/a</v>
      </c>
      <c r="AO945" s="54" t="str">
        <f t="shared" si="3837"/>
        <v>n/a</v>
      </c>
      <c r="AP945" s="54">
        <f t="shared" si="3742"/>
        <v>32.539682539682538</v>
      </c>
      <c r="AQ945" s="54">
        <f t="shared" si="3743"/>
        <v>45.927601809954744</v>
      </c>
      <c r="AR945" s="54">
        <f t="shared" si="3768"/>
        <v>43.004115226337447</v>
      </c>
      <c r="AS945" s="54">
        <f t="shared" si="3769"/>
        <v>43.004115226337447</v>
      </c>
      <c r="AT945" s="54">
        <f t="shared" si="3770"/>
        <v>32.142857142857139</v>
      </c>
      <c r="AU945" s="54" t="e">
        <f t="shared" ref="AU945" si="3915">(I945/I893-1)*100</f>
        <v>#REF!</v>
      </c>
    </row>
    <row r="946" spans="1:47" x14ac:dyDescent="0.25">
      <c r="A946" s="12">
        <f t="shared" si="3300"/>
        <v>44201</v>
      </c>
      <c r="B946" s="54" t="e">
        <f>IF(TWK!B889, TWK!B889, "-")</f>
        <v>#VALUE!</v>
      </c>
      <c r="C946" s="54" t="e">
        <f>IF(TWK!C889, TWK!C889, "-")</f>
        <v>#VALUE!</v>
      </c>
      <c r="D946" s="54">
        <v>417.5</v>
      </c>
      <c r="E946" s="54">
        <v>303.75</v>
      </c>
      <c r="F946" s="54">
        <v>345</v>
      </c>
      <c r="G946" s="54">
        <v>345</v>
      </c>
      <c r="H946" s="54">
        <v>268.75</v>
      </c>
      <c r="I946" s="54" t="e">
        <f>TWK!#REF!</f>
        <v>#REF!</v>
      </c>
      <c r="K946" s="54" t="str">
        <f t="shared" ref="K946:R946" si="3916">IFERROR(AVERAGE(B943:B946),"n/a")</f>
        <v>n/a</v>
      </c>
      <c r="L946" s="54" t="str">
        <f t="shared" si="3916"/>
        <v>n/a</v>
      </c>
      <c r="M946" s="54">
        <f t="shared" si="3916"/>
        <v>419.625</v>
      </c>
      <c r="N946" s="54">
        <f t="shared" si="3916"/>
        <v>308.6875</v>
      </c>
      <c r="O946" s="54">
        <f t="shared" si="3916"/>
        <v>362.5</v>
      </c>
      <c r="P946" s="54">
        <f t="shared" si="3916"/>
        <v>362.5</v>
      </c>
      <c r="Q946" s="54">
        <f t="shared" si="3916"/>
        <v>279.75</v>
      </c>
      <c r="R946" s="54" t="str">
        <f t="shared" si="3916"/>
        <v>n/a</v>
      </c>
      <c r="T946" s="54" t="str">
        <f t="shared" ref="T946:Z946" si="3917">IFERROR((K790+K842+K894)/3,"n/a")</f>
        <v>n/a</v>
      </c>
      <c r="U946" s="54" t="str">
        <f t="shared" si="3917"/>
        <v>n/a</v>
      </c>
      <c r="V946" s="54">
        <f t="shared" si="3917"/>
        <v>350.08333333333331</v>
      </c>
      <c r="W946" s="54">
        <f t="shared" si="3917"/>
        <v>257.84722222222223</v>
      </c>
      <c r="X946" s="54">
        <f t="shared" si="3917"/>
        <v>296.34722222222223</v>
      </c>
      <c r="Y946" s="54">
        <f t="shared" si="3917"/>
        <v>296.34722222222223</v>
      </c>
      <c r="Z946" s="54">
        <f t="shared" si="3917"/>
        <v>225.55555555555557</v>
      </c>
      <c r="AA946" s="54" t="e">
        <f t="shared" ref="AA946" si="3918">(R790+R842+R894)/3</f>
        <v>#VALUE!</v>
      </c>
      <c r="AC946" s="74" t="e">
        <f>+AF946-'Figure 10 data'!#REF!</f>
        <v>#REF!</v>
      </c>
      <c r="AD946" s="54" t="str">
        <f t="shared" si="3868"/>
        <v>n/a</v>
      </c>
      <c r="AE946" s="54" t="str">
        <f t="shared" si="3825"/>
        <v>n/a</v>
      </c>
      <c r="AF946" s="54">
        <f t="shared" si="3790"/>
        <v>19.257319685789099</v>
      </c>
      <c r="AG946" s="54">
        <f t="shared" si="3791"/>
        <v>17.802316186372202</v>
      </c>
      <c r="AH946" s="54">
        <f t="shared" si="3792"/>
        <v>16.417490743778409</v>
      </c>
      <c r="AI946" s="54">
        <f t="shared" si="3793"/>
        <v>16.417490743778409</v>
      </c>
      <c r="AJ946" s="54">
        <f t="shared" si="3794"/>
        <v>19.150246305418705</v>
      </c>
      <c r="AK946" s="54" t="e">
        <f t="shared" ref="AK946" si="3919">(I946/AA946-1)*100</f>
        <v>#REF!</v>
      </c>
      <c r="AM946" s="74" t="e">
        <f>AP946-'Figure 10 data'!#REF!</f>
        <v>#REF!</v>
      </c>
      <c r="AN946" s="54" t="str">
        <f t="shared" si="3848"/>
        <v>n/a</v>
      </c>
      <c r="AO946" s="54" t="str">
        <f t="shared" si="3837"/>
        <v>n/a</v>
      </c>
      <c r="AP946" s="54">
        <f t="shared" si="3742"/>
        <v>34.677419354838705</v>
      </c>
      <c r="AQ946" s="54">
        <f t="shared" si="3743"/>
        <v>38.69863013698631</v>
      </c>
      <c r="AR946" s="54">
        <f t="shared" si="3768"/>
        <v>45.569620253164558</v>
      </c>
      <c r="AS946" s="54">
        <f t="shared" si="3769"/>
        <v>45.569620253164558</v>
      </c>
      <c r="AT946" s="54">
        <f t="shared" si="3770"/>
        <v>26.768867924528305</v>
      </c>
      <c r="AU946" s="54" t="e">
        <f t="shared" ref="AU946" si="3920">(I946/I894-1)*100</f>
        <v>#REF!</v>
      </c>
    </row>
    <row r="947" spans="1:47" x14ac:dyDescent="0.25">
      <c r="A947" s="12">
        <f t="shared" si="3300"/>
        <v>44208</v>
      </c>
      <c r="B947" s="54" t="e">
        <f>IF(TWK!B890, TWK!B890, "-")</f>
        <v>#VALUE!</v>
      </c>
      <c r="C947" s="54" t="e">
        <f>IF(TWK!C890, TWK!C890, "-")</f>
        <v>#VALUE!</v>
      </c>
      <c r="D947" s="54">
        <v>445</v>
      </c>
      <c r="E947" s="54">
        <v>302.5</v>
      </c>
      <c r="F947" s="54">
        <v>336.25</v>
      </c>
      <c r="G947" s="54">
        <v>336.25</v>
      </c>
      <c r="H947" s="54">
        <v>256.25</v>
      </c>
      <c r="I947" s="54" t="e">
        <f>TWK!#REF!</f>
        <v>#REF!</v>
      </c>
      <c r="K947" s="54" t="str">
        <f t="shared" ref="K947:R947" si="3921">IFERROR(AVERAGE(B944:B947),"n/a")</f>
        <v>n/a</v>
      </c>
      <c r="L947" s="54" t="str">
        <f t="shared" si="3921"/>
        <v>n/a</v>
      </c>
      <c r="M947" s="54">
        <f t="shared" si="3921"/>
        <v>423.125</v>
      </c>
      <c r="N947" s="54">
        <f t="shared" si="3921"/>
        <v>309.0625</v>
      </c>
      <c r="O947" s="54">
        <f t="shared" si="3921"/>
        <v>345.3125</v>
      </c>
      <c r="P947" s="54">
        <f t="shared" si="3921"/>
        <v>345.3125</v>
      </c>
      <c r="Q947" s="54">
        <f t="shared" si="3921"/>
        <v>269.0625</v>
      </c>
      <c r="R947" s="54" t="str">
        <f t="shared" si="3921"/>
        <v>n/a</v>
      </c>
      <c r="T947" s="54" t="str">
        <f t="shared" ref="T947:Z947" si="3922">IFERROR((K791+K843+K895)/3,"n/a")</f>
        <v>n/a</v>
      </c>
      <c r="U947" s="54" t="str">
        <f t="shared" si="3922"/>
        <v>n/a</v>
      </c>
      <c r="V947" s="54">
        <f t="shared" si="3922"/>
        <v>358.84722222222223</v>
      </c>
      <c r="W947" s="54">
        <f t="shared" si="3922"/>
        <v>267.75</v>
      </c>
      <c r="X947" s="54">
        <f t="shared" si="3922"/>
        <v>302.97222222222223</v>
      </c>
      <c r="Y947" s="54">
        <f t="shared" si="3922"/>
        <v>302.97222222222223</v>
      </c>
      <c r="Z947" s="54">
        <f t="shared" si="3922"/>
        <v>233.48611111111111</v>
      </c>
      <c r="AA947" s="54" t="e">
        <f t="shared" ref="AA947" si="3923">(R791+R843+R895)/3</f>
        <v>#VALUE!</v>
      </c>
      <c r="AC947" s="74" t="e">
        <f>+AF947-'Figure 10 data'!#REF!</f>
        <v>#REF!</v>
      </c>
      <c r="AD947" s="54" t="str">
        <f t="shared" si="3868"/>
        <v>n/a</v>
      </c>
      <c r="AE947" s="54" t="str">
        <f t="shared" si="3825"/>
        <v>n/a</v>
      </c>
      <c r="AF947" s="54">
        <f t="shared" si="3790"/>
        <v>24.008205286991526</v>
      </c>
      <c r="AG947" s="54">
        <f t="shared" si="3791"/>
        <v>12.978524743230624</v>
      </c>
      <c r="AH947" s="54">
        <f t="shared" si="3792"/>
        <v>10.983771889612171</v>
      </c>
      <c r="AI947" s="54">
        <f t="shared" si="3793"/>
        <v>10.983771889612171</v>
      </c>
      <c r="AJ947" s="54">
        <f t="shared" si="3794"/>
        <v>9.749568734757009</v>
      </c>
      <c r="AK947" s="54" t="e">
        <f t="shared" ref="AK947" si="3924">(I947/AA947-1)*100</f>
        <v>#REF!</v>
      </c>
      <c r="AM947" s="74" t="e">
        <f>AP947-'Figure 10 data'!#REF!</f>
        <v>#REF!</v>
      </c>
      <c r="AN947" s="54" t="str">
        <f t="shared" si="3848"/>
        <v>n/a</v>
      </c>
      <c r="AO947" s="54" t="str">
        <f t="shared" si="3837"/>
        <v>n/a</v>
      </c>
      <c r="AP947" s="54">
        <f t="shared" si="3742"/>
        <v>33.233532934131738</v>
      </c>
      <c r="AQ947" s="54">
        <f t="shared" si="3743"/>
        <v>32.675438596491226</v>
      </c>
      <c r="AR947" s="54">
        <f t="shared" si="3768"/>
        <v>29.826254826254829</v>
      </c>
      <c r="AS947" s="54">
        <f t="shared" si="3769"/>
        <v>29.826254826254829</v>
      </c>
      <c r="AT947" s="54">
        <f t="shared" si="3770"/>
        <v>19.742990654205617</v>
      </c>
      <c r="AU947" s="54" t="e">
        <f t="shared" ref="AU947" si="3925">(I947/I895-1)*100</f>
        <v>#REF!</v>
      </c>
    </row>
    <row r="948" spans="1:47" x14ac:dyDescent="0.25">
      <c r="A948" s="12">
        <f t="shared" si="3300"/>
        <v>44215</v>
      </c>
      <c r="B948" s="54" t="e">
        <f>IF(TWK!B891, TWK!B891, "-")</f>
        <v>#VALUE!</v>
      </c>
      <c r="C948" s="54" t="e">
        <f>IF(TWK!C891, TWK!C891, "-")</f>
        <v>#VALUE!</v>
      </c>
      <c r="D948" s="54">
        <v>460</v>
      </c>
      <c r="E948" s="54">
        <v>336.25</v>
      </c>
      <c r="F948" s="54">
        <v>362.5</v>
      </c>
      <c r="G948" s="54">
        <v>362.5</v>
      </c>
      <c r="H948" s="54">
        <v>283.75</v>
      </c>
      <c r="I948" s="54" t="e">
        <f>TWK!#REF!</f>
        <v>#REF!</v>
      </c>
      <c r="K948" s="54" t="str">
        <f t="shared" ref="K948:R948" si="3926">IFERROR(AVERAGE(B945:B948),"n/a")</f>
        <v>n/a</v>
      </c>
      <c r="L948" s="54" t="str">
        <f t="shared" si="3926"/>
        <v>n/a</v>
      </c>
      <c r="M948" s="54">
        <f t="shared" si="3926"/>
        <v>435</v>
      </c>
      <c r="N948" s="54">
        <f t="shared" si="3926"/>
        <v>316.25</v>
      </c>
      <c r="O948" s="54">
        <f t="shared" si="3926"/>
        <v>347.8125</v>
      </c>
      <c r="P948" s="54">
        <f t="shared" si="3926"/>
        <v>347.8125</v>
      </c>
      <c r="Q948" s="54">
        <f t="shared" si="3926"/>
        <v>271.5625</v>
      </c>
      <c r="R948" s="54" t="str">
        <f t="shared" si="3926"/>
        <v>n/a</v>
      </c>
      <c r="T948" s="54" t="str">
        <f t="shared" ref="T948:Z948" si="3927">IFERROR((K792+K844+K896)/3,"n/a")</f>
        <v>n/a</v>
      </c>
      <c r="U948" s="54" t="str">
        <f t="shared" si="3927"/>
        <v>n/a</v>
      </c>
      <c r="V948" s="54">
        <f t="shared" si="3927"/>
        <v>368.70138888888891</v>
      </c>
      <c r="W948" s="54">
        <f t="shared" si="3927"/>
        <v>278.27083333333331</v>
      </c>
      <c r="X948" s="54">
        <f t="shared" si="3927"/>
        <v>307.65972222222223</v>
      </c>
      <c r="Y948" s="54">
        <f t="shared" si="3927"/>
        <v>308.28472222222223</v>
      </c>
      <c r="Z948" s="54">
        <f t="shared" si="3927"/>
        <v>240.1527777777778</v>
      </c>
      <c r="AA948" s="54" t="e">
        <f t="shared" ref="AA948" si="3928">(R792+R844+R896)/3</f>
        <v>#VALUE!</v>
      </c>
      <c r="AC948" s="74" t="e">
        <f>+AF948-'Figure 10 data'!#REF!</f>
        <v>#REF!</v>
      </c>
      <c r="AD948" s="54" t="str">
        <f t="shared" si="3868"/>
        <v>n/a</v>
      </c>
      <c r="AE948" s="54" t="str">
        <f t="shared" si="3825"/>
        <v>n/a</v>
      </c>
      <c r="AF948" s="54">
        <f t="shared" si="3790"/>
        <v>24.762209707494385</v>
      </c>
      <c r="AG948" s="54">
        <f t="shared" si="3791"/>
        <v>20.835516957400625</v>
      </c>
      <c r="AH948" s="54">
        <f t="shared" si="3792"/>
        <v>17.824977992461012</v>
      </c>
      <c r="AI948" s="54">
        <f t="shared" si="3793"/>
        <v>17.586105917599614</v>
      </c>
      <c r="AJ948" s="54">
        <f t="shared" si="3794"/>
        <v>18.153952923486205</v>
      </c>
      <c r="AK948" s="54" t="e">
        <f t="shared" ref="AK948" si="3929">(I948/AA948-1)*100</f>
        <v>#REF!</v>
      </c>
      <c r="AM948" s="74" t="e">
        <f>AP948-'Figure 10 data'!#REF!</f>
        <v>#REF!</v>
      </c>
      <c r="AN948" s="54" t="str">
        <f t="shared" si="3848"/>
        <v>n/a</v>
      </c>
      <c r="AO948" s="54" t="str">
        <f t="shared" si="3837"/>
        <v>n/a</v>
      </c>
      <c r="AP948" s="54">
        <f t="shared" si="3742"/>
        <v>38.345864661654126</v>
      </c>
      <c r="AQ948" s="54">
        <f t="shared" si="3743"/>
        <v>41.578947368421048</v>
      </c>
      <c r="AR948" s="54">
        <f t="shared" si="3768"/>
        <v>41.463414634146332</v>
      </c>
      <c r="AS948" s="54">
        <f t="shared" si="3769"/>
        <v>41.463414634146332</v>
      </c>
      <c r="AT948" s="54">
        <f t="shared" si="3770"/>
        <v>27.528089887640441</v>
      </c>
      <c r="AU948" s="54" t="e">
        <f t="shared" ref="AU948" si="3930">(I948/I896-1)*100</f>
        <v>#REF!</v>
      </c>
    </row>
    <row r="949" spans="1:47" x14ac:dyDescent="0.25">
      <c r="A949" s="12">
        <f t="shared" si="3300"/>
        <v>44222</v>
      </c>
      <c r="B949" s="54" t="e">
        <f>IF(TWK!B892, TWK!B892, "-")</f>
        <v>#VALUE!</v>
      </c>
      <c r="C949" s="54" t="e">
        <f>IF(TWK!C892, TWK!C892, "-")</f>
        <v>#VALUE!</v>
      </c>
      <c r="D949" s="54">
        <v>395</v>
      </c>
      <c r="E949" s="54">
        <v>282.5</v>
      </c>
      <c r="F949" s="54">
        <v>328.75</v>
      </c>
      <c r="G949" s="54">
        <v>328.75</v>
      </c>
      <c r="H949" s="54">
        <v>255</v>
      </c>
      <c r="I949" s="54" t="e">
        <f>TWK!#REF!</f>
        <v>#REF!</v>
      </c>
      <c r="K949" s="54" t="str">
        <f t="shared" ref="K949:R949" si="3931">IFERROR(AVERAGE(B946:B949),"n/a")</f>
        <v>n/a</v>
      </c>
      <c r="L949" s="54" t="str">
        <f t="shared" si="3931"/>
        <v>n/a</v>
      </c>
      <c r="M949" s="54">
        <f t="shared" si="3931"/>
        <v>429.375</v>
      </c>
      <c r="N949" s="54">
        <f t="shared" si="3931"/>
        <v>306.25</v>
      </c>
      <c r="O949" s="54">
        <f t="shared" si="3931"/>
        <v>343.125</v>
      </c>
      <c r="P949" s="54">
        <f t="shared" si="3931"/>
        <v>343.125</v>
      </c>
      <c r="Q949" s="54">
        <f t="shared" si="3931"/>
        <v>265.9375</v>
      </c>
      <c r="R949" s="54" t="str">
        <f t="shared" si="3931"/>
        <v>n/a</v>
      </c>
      <c r="T949" s="54" t="str">
        <f t="shared" ref="T949:Z949" si="3932">IFERROR((K793+K845+K897)/3,"n/a")</f>
        <v>n/a</v>
      </c>
      <c r="U949" s="54" t="str">
        <f t="shared" si="3932"/>
        <v>n/a</v>
      </c>
      <c r="V949" s="54">
        <f t="shared" si="3932"/>
        <v>374.40972222222223</v>
      </c>
      <c r="W949" s="54">
        <f t="shared" si="3932"/>
        <v>284.6875</v>
      </c>
      <c r="X949" s="54">
        <f t="shared" si="3932"/>
        <v>311.57638888888891</v>
      </c>
      <c r="Y949" s="54">
        <f t="shared" si="3932"/>
        <v>312.20138888888891</v>
      </c>
      <c r="Z949" s="54">
        <f t="shared" si="3932"/>
        <v>248.61111111111111</v>
      </c>
      <c r="AA949" s="54" t="e">
        <f t="shared" ref="AA949" si="3933">(R793+R845+R897)/3</f>
        <v>#VALUE!</v>
      </c>
      <c r="AC949" s="74" t="e">
        <f>+AF949-'Figure 10 data'!#REF!</f>
        <v>#REF!</v>
      </c>
      <c r="AD949" s="54" t="str">
        <f t="shared" si="3868"/>
        <v>n/a</v>
      </c>
      <c r="AE949" s="54" t="str">
        <f t="shared" si="3825"/>
        <v>n/a</v>
      </c>
      <c r="AF949" s="54">
        <f t="shared" si="3790"/>
        <v>5.4993971992951751</v>
      </c>
      <c r="AG949" s="54">
        <f t="shared" si="3791"/>
        <v>-0.76838638858397479</v>
      </c>
      <c r="AH949" s="54">
        <f t="shared" si="3792"/>
        <v>5.5118461229856974</v>
      </c>
      <c r="AI949" s="54">
        <f t="shared" si="3793"/>
        <v>5.300620593011085</v>
      </c>
      <c r="AJ949" s="54">
        <f t="shared" si="3794"/>
        <v>2.5698324022346286</v>
      </c>
      <c r="AK949" s="54" t="e">
        <f t="shared" ref="AK949" si="3934">(I949/AA949-1)*100</f>
        <v>#REF!</v>
      </c>
      <c r="AM949" s="74" t="e">
        <f>AP949-'Figure 10 data'!#REF!</f>
        <v>#REF!</v>
      </c>
      <c r="AN949" s="54" t="str">
        <f t="shared" si="3848"/>
        <v>n/a</v>
      </c>
      <c r="AO949" s="54" t="str">
        <f t="shared" si="3837"/>
        <v>n/a</v>
      </c>
      <c r="AP949" s="54">
        <f t="shared" si="3742"/>
        <v>21.165644171779153</v>
      </c>
      <c r="AQ949" s="54">
        <f t="shared" si="3743"/>
        <v>29.587155963302749</v>
      </c>
      <c r="AR949" s="54">
        <f t="shared" si="3768"/>
        <v>34.183673469387756</v>
      </c>
      <c r="AS949" s="54">
        <f t="shared" si="3769"/>
        <v>34.183673469387756</v>
      </c>
      <c r="AT949" s="54">
        <f t="shared" si="3770"/>
        <v>22.009569377990434</v>
      </c>
      <c r="AU949" s="54" t="e">
        <f t="shared" ref="AU949" si="3935">(I949/I897-1)*100</f>
        <v>#REF!</v>
      </c>
    </row>
    <row r="950" spans="1:47" x14ac:dyDescent="0.25">
      <c r="A950" s="12">
        <f t="shared" si="3300"/>
        <v>44229</v>
      </c>
      <c r="B950" s="54" t="e">
        <f>IF(TWK!B893, TWK!B893, "-")</f>
        <v>#VALUE!</v>
      </c>
      <c r="C950" s="54" t="e">
        <f>IF(TWK!C893, TWK!C893, "-")</f>
        <v>#VALUE!</v>
      </c>
      <c r="D950" s="54">
        <v>420</v>
      </c>
      <c r="E950" s="54">
        <v>295</v>
      </c>
      <c r="F950" s="54">
        <v>323</v>
      </c>
      <c r="G950" s="54">
        <v>323</v>
      </c>
      <c r="H950" s="54">
        <v>260</v>
      </c>
      <c r="I950" s="54" t="e">
        <f>TWK!#REF!</f>
        <v>#REF!</v>
      </c>
      <c r="K950" s="54" t="str">
        <f t="shared" ref="K950:R950" si="3936">IFERROR(AVERAGE(B947:B950),"n/a")</f>
        <v>n/a</v>
      </c>
      <c r="L950" s="54" t="str">
        <f t="shared" si="3936"/>
        <v>n/a</v>
      </c>
      <c r="M950" s="54">
        <f t="shared" si="3936"/>
        <v>430</v>
      </c>
      <c r="N950" s="54">
        <f t="shared" si="3936"/>
        <v>304.0625</v>
      </c>
      <c r="O950" s="54">
        <f t="shared" si="3936"/>
        <v>337.625</v>
      </c>
      <c r="P950" s="54">
        <f t="shared" si="3936"/>
        <v>337.625</v>
      </c>
      <c r="Q950" s="54">
        <f t="shared" si="3936"/>
        <v>263.75</v>
      </c>
      <c r="R950" s="54" t="str">
        <f t="shared" si="3936"/>
        <v>n/a</v>
      </c>
      <c r="T950" s="54" t="str">
        <f t="shared" ref="T950:Z950" si="3937">IFERROR((K794+K846+K898)/3,"n/a")</f>
        <v>n/a</v>
      </c>
      <c r="U950" s="54" t="str">
        <f t="shared" si="3937"/>
        <v>n/a</v>
      </c>
      <c r="V950" s="54">
        <f t="shared" si="3937"/>
        <v>375.89583333333331</v>
      </c>
      <c r="W950" s="54">
        <f t="shared" si="3937"/>
        <v>284.0625</v>
      </c>
      <c r="X950" s="54">
        <f t="shared" si="3937"/>
        <v>314.8125</v>
      </c>
      <c r="Y950" s="54">
        <f t="shared" si="3937"/>
        <v>315.4375</v>
      </c>
      <c r="Z950" s="54">
        <f t="shared" si="3937"/>
        <v>253.29166666666666</v>
      </c>
      <c r="AA950" s="54" t="e">
        <f t="shared" ref="AA950" si="3938">(R794+R846+R898)/3</f>
        <v>#VALUE!</v>
      </c>
      <c r="AC950" s="74" t="e">
        <f>+AF950-'Figure 10 data'!#REF!</f>
        <v>#REF!</v>
      </c>
      <c r="AD950" s="54" t="str">
        <f t="shared" si="3868"/>
        <v>n/a</v>
      </c>
      <c r="AE950" s="54" t="str">
        <f t="shared" si="3825"/>
        <v>n/a</v>
      </c>
      <c r="AF950" s="54">
        <f t="shared" si="3790"/>
        <v>11.733082081693746</v>
      </c>
      <c r="AG950" s="54">
        <f t="shared" si="3791"/>
        <v>3.8503850385038563</v>
      </c>
      <c r="AH950" s="54">
        <f t="shared" si="3792"/>
        <v>2.6007544173118902</v>
      </c>
      <c r="AI950" s="54">
        <f t="shared" si="3793"/>
        <v>2.3974638399048898</v>
      </c>
      <c r="AJ950" s="54">
        <f t="shared" si="3794"/>
        <v>2.6484619180786373</v>
      </c>
      <c r="AK950" s="54" t="e">
        <f t="shared" ref="AK950" si="3939">(I950/AA950-1)*100</f>
        <v>#REF!</v>
      </c>
      <c r="AM950" s="74" t="e">
        <f>AP950-'Figure 10 data'!#REF!</f>
        <v>#REF!</v>
      </c>
      <c r="AN950" s="54" t="str">
        <f t="shared" si="3848"/>
        <v>n/a</v>
      </c>
      <c r="AO950" s="54" t="str">
        <f t="shared" si="3837"/>
        <v>n/a</v>
      </c>
      <c r="AP950" s="54">
        <f t="shared" si="3742"/>
        <v>36.807817589576544</v>
      </c>
      <c r="AQ950" s="54">
        <f t="shared" si="3743"/>
        <v>44.607843137254896</v>
      </c>
      <c r="AR950" s="54">
        <f t="shared" si="3768"/>
        <v>40.434782608695663</v>
      </c>
      <c r="AS950" s="54">
        <f t="shared" si="3769"/>
        <v>40.434782608695663</v>
      </c>
      <c r="AT950" s="54">
        <f t="shared" si="3770"/>
        <v>30.653266331658301</v>
      </c>
      <c r="AU950" s="54" t="e">
        <f t="shared" ref="AU950" si="3940">(I950/I898-1)*100</f>
        <v>#REF!</v>
      </c>
    </row>
    <row r="951" spans="1:47" x14ac:dyDescent="0.25">
      <c r="A951" s="12">
        <f t="shared" si="3300"/>
        <v>44236</v>
      </c>
      <c r="B951" s="54" t="e">
        <f>IF(TWK!B894, TWK!B894, "-")</f>
        <v>#VALUE!</v>
      </c>
      <c r="C951" s="54" t="e">
        <f>IF(TWK!C894, TWK!C894, "-")</f>
        <v>#VALUE!</v>
      </c>
      <c r="D951" s="54">
        <v>416</v>
      </c>
      <c r="E951" s="54">
        <v>279</v>
      </c>
      <c r="F951" s="54">
        <v>321</v>
      </c>
      <c r="G951" s="54">
        <v>321</v>
      </c>
      <c r="H951" s="54">
        <v>248</v>
      </c>
      <c r="I951" s="54" t="e">
        <f>TWK!#REF!</f>
        <v>#REF!</v>
      </c>
      <c r="K951" s="54" t="str">
        <f t="shared" ref="K951:R951" si="3941">IFERROR(AVERAGE(B948:B951),"n/a")</f>
        <v>n/a</v>
      </c>
      <c r="L951" s="54" t="str">
        <f t="shared" si="3941"/>
        <v>n/a</v>
      </c>
      <c r="M951" s="54">
        <f t="shared" si="3941"/>
        <v>422.75</v>
      </c>
      <c r="N951" s="54">
        <f t="shared" si="3941"/>
        <v>298.1875</v>
      </c>
      <c r="O951" s="54">
        <f t="shared" si="3941"/>
        <v>333.8125</v>
      </c>
      <c r="P951" s="54">
        <f t="shared" si="3941"/>
        <v>333.8125</v>
      </c>
      <c r="Q951" s="54">
        <f t="shared" si="3941"/>
        <v>261.6875</v>
      </c>
      <c r="R951" s="54" t="str">
        <f t="shared" si="3941"/>
        <v>n/a</v>
      </c>
      <c r="T951" s="54" t="str">
        <f t="shared" ref="T951:Z951" si="3942">IFERROR((K795+K847+K899)/3,"n/a")</f>
        <v>n/a</v>
      </c>
      <c r="U951" s="54" t="str">
        <f t="shared" si="3942"/>
        <v>n/a</v>
      </c>
      <c r="V951" s="54">
        <f t="shared" si="3942"/>
        <v>378.84027777777777</v>
      </c>
      <c r="W951" s="54">
        <f t="shared" si="3942"/>
        <v>286.27083333333331</v>
      </c>
      <c r="X951" s="54">
        <f t="shared" si="3942"/>
        <v>319.6875</v>
      </c>
      <c r="Y951" s="54">
        <f t="shared" si="3942"/>
        <v>320.3125</v>
      </c>
      <c r="Z951" s="54">
        <f t="shared" si="3942"/>
        <v>256.3125</v>
      </c>
      <c r="AA951" s="54" t="e">
        <f t="shared" ref="AA951" si="3943">(R795+R847+R899)/3</f>
        <v>#VALUE!</v>
      </c>
      <c r="AC951" s="74" t="e">
        <f>+AF951-'Figure 10 data'!#REF!</f>
        <v>#REF!</v>
      </c>
      <c r="AD951" s="54" t="str">
        <f t="shared" si="3868"/>
        <v>n/a</v>
      </c>
      <c r="AE951" s="54" t="str">
        <f t="shared" si="3825"/>
        <v>n/a</v>
      </c>
      <c r="AF951" s="54">
        <f t="shared" si="3790"/>
        <v>9.8088097813135775</v>
      </c>
      <c r="AG951" s="54">
        <f t="shared" si="3791"/>
        <v>-2.539844261698565</v>
      </c>
      <c r="AH951" s="54">
        <f t="shared" si="3792"/>
        <v>0.41055718475073721</v>
      </c>
      <c r="AI951" s="54">
        <f t="shared" si="3793"/>
        <v>0.21463414634146361</v>
      </c>
      <c r="AJ951" s="54">
        <f t="shared" si="3794"/>
        <v>-3.2431114362350688</v>
      </c>
      <c r="AK951" s="54" t="e">
        <f t="shared" ref="AK951" si="3944">(I951/AA951-1)*100</f>
        <v>#REF!</v>
      </c>
      <c r="AM951" s="74" t="e">
        <f>AP951-'Figure 10 data'!#REF!</f>
        <v>#REF!</v>
      </c>
      <c r="AN951" s="54" t="str">
        <f t="shared" si="3848"/>
        <v>n/a</v>
      </c>
      <c r="AO951" s="54" t="str">
        <f t="shared" si="3837"/>
        <v>n/a</v>
      </c>
      <c r="AP951" s="54">
        <f t="shared" si="3742"/>
        <v>40.540540540540547</v>
      </c>
      <c r="AQ951" s="54">
        <f t="shared" si="3743"/>
        <v>45.3125</v>
      </c>
      <c r="AR951" s="54">
        <f t="shared" si="3768"/>
        <v>52.857142857142847</v>
      </c>
      <c r="AS951" s="54">
        <f t="shared" si="3769"/>
        <v>52.857142857142847</v>
      </c>
      <c r="AT951" s="54">
        <f t="shared" si="3770"/>
        <v>34.782608695652172</v>
      </c>
      <c r="AU951" s="54" t="e">
        <f t="shared" ref="AU951" si="3945">(I951/I899-1)*100</f>
        <v>#REF!</v>
      </c>
    </row>
    <row r="952" spans="1:47" x14ac:dyDescent="0.25">
      <c r="A952" s="12">
        <f t="shared" si="3300"/>
        <v>44243</v>
      </c>
      <c r="B952" s="54" t="e">
        <f>IF(TWK!B895, TWK!B895, "-")</f>
        <v>#VALUE!</v>
      </c>
      <c r="C952" s="54" t="e">
        <f>IF(TWK!C895, TWK!C895, "-")</f>
        <v>#VALUE!</v>
      </c>
      <c r="D952" s="54">
        <v>433.75</v>
      </c>
      <c r="E952" s="54">
        <v>273.75</v>
      </c>
      <c r="F952" s="54">
        <v>323.75</v>
      </c>
      <c r="G952" s="54">
        <v>323.75</v>
      </c>
      <c r="H952" s="54">
        <v>250</v>
      </c>
      <c r="I952" s="54" t="e">
        <f>TWK!#REF!</f>
        <v>#REF!</v>
      </c>
      <c r="K952" s="54" t="str">
        <f t="shared" ref="K952:R952" si="3946">IFERROR(AVERAGE(B949:B952),"n/a")</f>
        <v>n/a</v>
      </c>
      <c r="L952" s="54" t="str">
        <f t="shared" si="3946"/>
        <v>n/a</v>
      </c>
      <c r="M952" s="54">
        <f t="shared" si="3946"/>
        <v>416.1875</v>
      </c>
      <c r="N952" s="54">
        <f t="shared" si="3946"/>
        <v>282.5625</v>
      </c>
      <c r="O952" s="54">
        <f t="shared" si="3946"/>
        <v>324.125</v>
      </c>
      <c r="P952" s="54">
        <f t="shared" si="3946"/>
        <v>324.125</v>
      </c>
      <c r="Q952" s="54">
        <f t="shared" si="3946"/>
        <v>253.25</v>
      </c>
      <c r="R952" s="54" t="str">
        <f t="shared" si="3946"/>
        <v>n/a</v>
      </c>
      <c r="T952" s="54" t="str">
        <f t="shared" ref="T952:Z952" si="3947">IFERROR((K796+K848+K900)/3,"n/a")</f>
        <v>n/a</v>
      </c>
      <c r="U952" s="54" t="str">
        <f t="shared" si="3947"/>
        <v>n/a</v>
      </c>
      <c r="V952" s="54">
        <f t="shared" si="3947"/>
        <v>385.98611111111109</v>
      </c>
      <c r="W952" s="54">
        <f t="shared" si="3947"/>
        <v>291.72222222222223</v>
      </c>
      <c r="X952" s="54">
        <f t="shared" si="3947"/>
        <v>327.33333333333331</v>
      </c>
      <c r="Y952" s="54">
        <f t="shared" si="3947"/>
        <v>328.3055555555556</v>
      </c>
      <c r="Z952" s="54">
        <f t="shared" si="3947"/>
        <v>260.54861111111109</v>
      </c>
      <c r="AA952" s="54" t="e">
        <f t="shared" ref="AA952" si="3948">(R796+R848+R900)/3</f>
        <v>#VALUE!</v>
      </c>
      <c r="AC952" s="74" t="e">
        <f>+AF952-'Figure 10 data'!#REF!</f>
        <v>#REF!</v>
      </c>
      <c r="AD952" s="54" t="str">
        <f t="shared" si="3868"/>
        <v>n/a</v>
      </c>
      <c r="AE952" s="54" t="str">
        <f t="shared" si="3825"/>
        <v>n/a</v>
      </c>
      <c r="AF952" s="54">
        <f t="shared" si="3790"/>
        <v>12.374509733366935</v>
      </c>
      <c r="AG952" s="54">
        <f t="shared" si="3791"/>
        <v>-6.1607312892782318</v>
      </c>
      <c r="AH952" s="54">
        <f t="shared" si="3792"/>
        <v>-1.0947046843177155</v>
      </c>
      <c r="AI952" s="54">
        <f t="shared" si="3793"/>
        <v>-1.3875962433370082</v>
      </c>
      <c r="AJ952" s="54">
        <f t="shared" si="3794"/>
        <v>-4.0486153682134258</v>
      </c>
      <c r="AK952" s="54" t="e">
        <f t="shared" ref="AK952" si="3949">(I952/AA952-1)*100</f>
        <v>#REF!</v>
      </c>
      <c r="AM952" s="74" t="e">
        <f>AP952-'Figure 10 data'!#REF!</f>
        <v>#REF!</v>
      </c>
      <c r="AN952" s="54" t="str">
        <f t="shared" si="3848"/>
        <v>n/a</v>
      </c>
      <c r="AO952" s="54" t="str">
        <f t="shared" si="3837"/>
        <v>n/a</v>
      </c>
      <c r="AP952" s="54">
        <f t="shared" si="3742"/>
        <v>48.544520547945204</v>
      </c>
      <c r="AQ952" s="54">
        <f t="shared" si="3743"/>
        <v>44.078947368421062</v>
      </c>
      <c r="AR952" s="54">
        <f t="shared" si="3768"/>
        <v>55.64903846153846</v>
      </c>
      <c r="AS952" s="54">
        <f t="shared" si="3769"/>
        <v>55.64903846153846</v>
      </c>
      <c r="AT952" s="54">
        <f t="shared" si="3770"/>
        <v>38.888888888888886</v>
      </c>
      <c r="AU952" s="54" t="e">
        <f t="shared" ref="AU952" si="3950">(I952/I900-1)*100</f>
        <v>#REF!</v>
      </c>
    </row>
    <row r="953" spans="1:47" x14ac:dyDescent="0.25">
      <c r="A953" s="12">
        <f t="shared" si="3300"/>
        <v>44250</v>
      </c>
      <c r="B953" s="54" t="e">
        <f>IF(TWK!B896, TWK!B896, "-")</f>
        <v>#VALUE!</v>
      </c>
      <c r="C953" s="54" t="e">
        <f>IF(TWK!C896, TWK!C896, "-")</f>
        <v>#VALUE!</v>
      </c>
      <c r="D953" s="54">
        <v>433.75</v>
      </c>
      <c r="E953" s="54">
        <v>271.25</v>
      </c>
      <c r="F953" s="54">
        <v>311.25</v>
      </c>
      <c r="G953" s="54">
        <v>311.25</v>
      </c>
      <c r="H953" s="54">
        <v>247.5</v>
      </c>
      <c r="I953" s="54" t="e">
        <f>TWK!#REF!</f>
        <v>#REF!</v>
      </c>
      <c r="K953" s="54" t="str">
        <f t="shared" ref="K953:R953" si="3951">IFERROR(AVERAGE(B950:B953),"n/a")</f>
        <v>n/a</v>
      </c>
      <c r="L953" s="54" t="str">
        <f t="shared" si="3951"/>
        <v>n/a</v>
      </c>
      <c r="M953" s="54">
        <f t="shared" si="3951"/>
        <v>425.875</v>
      </c>
      <c r="N953" s="54">
        <f t="shared" si="3951"/>
        <v>279.75</v>
      </c>
      <c r="O953" s="54">
        <f t="shared" si="3951"/>
        <v>319.75</v>
      </c>
      <c r="P953" s="54">
        <f t="shared" si="3951"/>
        <v>319.75</v>
      </c>
      <c r="Q953" s="54">
        <f t="shared" si="3951"/>
        <v>251.375</v>
      </c>
      <c r="R953" s="54" t="str">
        <f t="shared" si="3951"/>
        <v>n/a</v>
      </c>
      <c r="T953" s="54" t="str">
        <f t="shared" ref="T953:Z953" si="3952">IFERROR((K797+K849+K901)/3,"n/a")</f>
        <v>n/a</v>
      </c>
      <c r="U953" s="54" t="str">
        <f t="shared" si="3952"/>
        <v>n/a</v>
      </c>
      <c r="V953" s="54">
        <f t="shared" si="3952"/>
        <v>399.77777777777777</v>
      </c>
      <c r="W953" s="54">
        <f t="shared" si="3952"/>
        <v>299.25</v>
      </c>
      <c r="X953" s="54">
        <f t="shared" si="3952"/>
        <v>333.44444444444446</v>
      </c>
      <c r="Y953" s="54">
        <f t="shared" si="3952"/>
        <v>334.74074074074076</v>
      </c>
      <c r="Z953" s="54">
        <f t="shared" si="3952"/>
        <v>268.0069444444444</v>
      </c>
      <c r="AA953" s="54" t="e">
        <f t="shared" ref="AA953" si="3953">(R797+R849+R901)/3</f>
        <v>#VALUE!</v>
      </c>
      <c r="AC953" s="74" t="e">
        <f>+AF953-'Figure 10 data'!#REF!</f>
        <v>#REF!</v>
      </c>
      <c r="AD953" s="54" t="str">
        <f t="shared" si="3868"/>
        <v>n/a</v>
      </c>
      <c r="AE953" s="54" t="str">
        <f t="shared" si="3825"/>
        <v>n/a</v>
      </c>
      <c r="AF953" s="54">
        <f t="shared" si="3790"/>
        <v>8.4977765425236171</v>
      </c>
      <c r="AG953" s="54">
        <f t="shared" si="3791"/>
        <v>-9.3567251461988299</v>
      </c>
      <c r="AH953" s="54">
        <f t="shared" si="3792"/>
        <v>-6.6561146284571882</v>
      </c>
      <c r="AI953" s="54">
        <f t="shared" si="3793"/>
        <v>-7.0175923876964035</v>
      </c>
      <c r="AJ953" s="54">
        <f t="shared" si="3794"/>
        <v>-7.6516466716761933</v>
      </c>
      <c r="AK953" s="54" t="e">
        <f t="shared" ref="AK953" si="3954">(I953/AA953-1)*100</f>
        <v>#REF!</v>
      </c>
      <c r="AM953" s="74" t="e">
        <f>AP953-'Figure 10 data'!#REF!</f>
        <v>#REF!</v>
      </c>
      <c r="AN953" s="54" t="str">
        <f t="shared" si="3848"/>
        <v>n/a</v>
      </c>
      <c r="AO953" s="54" t="str">
        <f t="shared" si="3837"/>
        <v>n/a</v>
      </c>
      <c r="AP953" s="54">
        <f t="shared" si="3742"/>
        <v>52.728873239436624</v>
      </c>
      <c r="AQ953" s="54">
        <f t="shared" si="3743"/>
        <v>45.833333333333329</v>
      </c>
      <c r="AR953" s="54">
        <f t="shared" si="3768"/>
        <v>55.624999999999993</v>
      </c>
      <c r="AS953" s="54">
        <f t="shared" si="3769"/>
        <v>55.624999999999993</v>
      </c>
      <c r="AT953" s="54">
        <f t="shared" si="3770"/>
        <v>37.5</v>
      </c>
      <c r="AU953" s="54" t="e">
        <f t="shared" ref="AU953" si="3955">(I953/I901-1)*100</f>
        <v>#REF!</v>
      </c>
    </row>
    <row r="954" spans="1:47" x14ac:dyDescent="0.25">
      <c r="A954" s="12">
        <f t="shared" si="3300"/>
        <v>44257</v>
      </c>
      <c r="B954" s="54" t="e">
        <f>IF(TWK!B897, TWK!B897, "-")</f>
        <v>#VALUE!</v>
      </c>
      <c r="C954" s="54" t="e">
        <f>IF(TWK!C897, TWK!C897, "-")</f>
        <v>#VALUE!</v>
      </c>
      <c r="D954" s="54">
        <v>381.25</v>
      </c>
      <c r="E954" s="54">
        <v>265</v>
      </c>
      <c r="F954" s="54">
        <v>297.5</v>
      </c>
      <c r="G954" s="54">
        <v>297.5</v>
      </c>
      <c r="H954" s="54">
        <v>240</v>
      </c>
      <c r="I954" s="54" t="e">
        <f>TWK!#REF!</f>
        <v>#REF!</v>
      </c>
      <c r="K954" s="54" t="str">
        <f t="shared" ref="K954:R954" si="3956">IFERROR(AVERAGE(B951:B954),"n/a")</f>
        <v>n/a</v>
      </c>
      <c r="L954" s="54" t="str">
        <f t="shared" si="3956"/>
        <v>n/a</v>
      </c>
      <c r="M954" s="54">
        <f t="shared" si="3956"/>
        <v>416.1875</v>
      </c>
      <c r="N954" s="54">
        <f t="shared" si="3956"/>
        <v>272.25</v>
      </c>
      <c r="O954" s="54">
        <f t="shared" si="3956"/>
        <v>313.375</v>
      </c>
      <c r="P954" s="54">
        <f t="shared" si="3956"/>
        <v>313.375</v>
      </c>
      <c r="Q954" s="54">
        <f t="shared" si="3956"/>
        <v>246.375</v>
      </c>
      <c r="R954" s="54" t="str">
        <f t="shared" si="3956"/>
        <v>n/a</v>
      </c>
      <c r="T954" s="54" t="str">
        <f t="shared" ref="T954:Z954" si="3957">IFERROR((K798+K850+K902)/3,"n/a")</f>
        <v>n/a</v>
      </c>
      <c r="U954" s="54" t="str">
        <f t="shared" si="3957"/>
        <v>n/a</v>
      </c>
      <c r="V954" s="54">
        <f t="shared" si="3957"/>
        <v>413.76388888888886</v>
      </c>
      <c r="W954" s="54">
        <f t="shared" si="3957"/>
        <v>311.75</v>
      </c>
      <c r="X954" s="54">
        <f t="shared" si="3957"/>
        <v>342.16666666666669</v>
      </c>
      <c r="Y954" s="54">
        <f t="shared" si="3957"/>
        <v>344.11111111111114</v>
      </c>
      <c r="Z954" s="54">
        <f t="shared" si="3957"/>
        <v>277.78472222222223</v>
      </c>
      <c r="AA954" s="54" t="e">
        <f t="shared" ref="AA954" si="3958">(R798+R850+R902)/3</f>
        <v>#VALUE!</v>
      </c>
      <c r="AC954" s="74" t="e">
        <f>+AF954-'Figure 10 data'!#REF!</f>
        <v>#REF!</v>
      </c>
      <c r="AD954" s="54" t="str">
        <f t="shared" si="3868"/>
        <v>n/a</v>
      </c>
      <c r="AE954" s="54" t="str">
        <f t="shared" si="3825"/>
        <v>n/a</v>
      </c>
      <c r="AF954" s="54">
        <f t="shared" si="3790"/>
        <v>-7.8580779430029164</v>
      </c>
      <c r="AG954" s="54">
        <f t="shared" si="3791"/>
        <v>-14.995990376904567</v>
      </c>
      <c r="AH954" s="54">
        <f t="shared" si="3792"/>
        <v>-13.054067218704335</v>
      </c>
      <c r="AI954" s="54">
        <f t="shared" si="3793"/>
        <v>-13.545366483693911</v>
      </c>
      <c r="AJ954" s="54">
        <f t="shared" si="3794"/>
        <v>-13.602159946001347</v>
      </c>
      <c r="AK954" s="54" t="e">
        <f t="shared" ref="AK954" si="3959">(I954/AA954-1)*100</f>
        <v>#REF!</v>
      </c>
      <c r="AM954" s="74" t="e">
        <f>AP954-'Figure 10 data'!#REF!</f>
        <v>#REF!</v>
      </c>
      <c r="AN954" s="54" t="str">
        <f t="shared" si="3848"/>
        <v>n/a</v>
      </c>
      <c r="AO954" s="54" t="str">
        <f t="shared" si="3837"/>
        <v>n/a</v>
      </c>
      <c r="AP954" s="54">
        <f t="shared" si="3742"/>
        <v>32.378472222222229</v>
      </c>
      <c r="AQ954" s="54">
        <f t="shared" si="3743"/>
        <v>43.243243243243242</v>
      </c>
      <c r="AR954" s="54">
        <f t="shared" si="3768"/>
        <v>50.25252525252526</v>
      </c>
      <c r="AS954" s="54">
        <f t="shared" si="3769"/>
        <v>50.25252525252526</v>
      </c>
      <c r="AT954" s="54">
        <f t="shared" si="3770"/>
        <v>34.078212290502783</v>
      </c>
      <c r="AU954" s="54" t="e">
        <f t="shared" ref="AU954" si="3960">(I954/I902-1)*100</f>
        <v>#REF!</v>
      </c>
    </row>
    <row r="955" spans="1:47" x14ac:dyDescent="0.25">
      <c r="A955" s="12">
        <f t="shared" si="3300"/>
        <v>44264</v>
      </c>
      <c r="B955" s="54" t="e">
        <f>IF(TWK!B898, TWK!B898, "-")</f>
        <v>#VALUE!</v>
      </c>
      <c r="C955" s="54" t="e">
        <f>IF(TWK!C898, TWK!C898, "-")</f>
        <v>#VALUE!</v>
      </c>
      <c r="D955" s="54">
        <v>372</v>
      </c>
      <c r="E955" s="54">
        <v>264</v>
      </c>
      <c r="F955" s="54">
        <v>294</v>
      </c>
      <c r="G955" s="54">
        <v>294</v>
      </c>
      <c r="H955" s="54">
        <v>246</v>
      </c>
      <c r="I955" s="54" t="e">
        <f>TWK!#REF!</f>
        <v>#REF!</v>
      </c>
      <c r="K955" s="54" t="str">
        <f t="shared" ref="K955:R955" si="3961">IFERROR(AVERAGE(B952:B955),"n/a")</f>
        <v>n/a</v>
      </c>
      <c r="L955" s="54" t="str">
        <f t="shared" si="3961"/>
        <v>n/a</v>
      </c>
      <c r="M955" s="54">
        <f t="shared" si="3961"/>
        <v>405.1875</v>
      </c>
      <c r="N955" s="54">
        <f t="shared" si="3961"/>
        <v>268.5</v>
      </c>
      <c r="O955" s="54">
        <f t="shared" si="3961"/>
        <v>306.625</v>
      </c>
      <c r="P955" s="54">
        <f t="shared" si="3961"/>
        <v>306.625</v>
      </c>
      <c r="Q955" s="54">
        <f t="shared" si="3961"/>
        <v>245.875</v>
      </c>
      <c r="R955" s="54" t="str">
        <f t="shared" si="3961"/>
        <v>n/a</v>
      </c>
      <c r="T955" s="54" t="str">
        <f t="shared" ref="T955:Z955" si="3962">IFERROR((K799+K851+K903)/3,"n/a")</f>
        <v>n/a</v>
      </c>
      <c r="U955" s="54" t="str">
        <f t="shared" si="3962"/>
        <v>n/a</v>
      </c>
      <c r="V955" s="54">
        <f t="shared" si="3962"/>
        <v>424.86111111111109</v>
      </c>
      <c r="W955" s="54">
        <f t="shared" si="3962"/>
        <v>323.4444444444444</v>
      </c>
      <c r="X955" s="54">
        <f t="shared" si="3962"/>
        <v>367.91666666666669</v>
      </c>
      <c r="Y955" s="54">
        <f t="shared" si="3962"/>
        <v>369.86111111111114</v>
      </c>
      <c r="Z955" s="54">
        <f t="shared" si="3962"/>
        <v>288.63888888888886</v>
      </c>
      <c r="AA955" s="54" t="e">
        <f t="shared" ref="AA955" si="3963">(R799+R851+R903)/3</f>
        <v>#VALUE!</v>
      </c>
      <c r="AC955" s="74" t="e">
        <f>+AF955-'Figure 10 data'!#REF!</f>
        <v>#REF!</v>
      </c>
      <c r="AD955" s="54" t="str">
        <f t="shared" si="3868"/>
        <v>n/a</v>
      </c>
      <c r="AE955" s="54" t="str">
        <f t="shared" si="3825"/>
        <v>n/a</v>
      </c>
      <c r="AF955" s="54">
        <f t="shared" si="3790"/>
        <v>-12.441974501471066</v>
      </c>
      <c r="AG955" s="54">
        <f t="shared" si="3791"/>
        <v>-18.378564067330807</v>
      </c>
      <c r="AH955" s="54">
        <f t="shared" si="3792"/>
        <v>-20.090600226500566</v>
      </c>
      <c r="AI955" s="54">
        <f t="shared" si="3793"/>
        <v>-20.510702215546385</v>
      </c>
      <c r="AJ955" s="54">
        <f t="shared" si="3794"/>
        <v>-14.772399191608109</v>
      </c>
      <c r="AK955" s="54" t="e">
        <f t="shared" ref="AK955" si="3964">(I955/AA955-1)*100</f>
        <v>#REF!</v>
      </c>
      <c r="AM955" s="74" t="e">
        <f>AP955-'Figure 10 data'!#REF!</f>
        <v>#REF!</v>
      </c>
      <c r="AN955" s="54" t="str">
        <f t="shared" si="3848"/>
        <v>n/a</v>
      </c>
      <c r="AO955" s="54" t="str">
        <f t="shared" si="3837"/>
        <v>n/a</v>
      </c>
      <c r="AP955" s="54">
        <f t="shared" si="3742"/>
        <v>35.27272727272728</v>
      </c>
      <c r="AQ955" s="54">
        <f t="shared" si="3743"/>
        <v>43.478260869565212</v>
      </c>
      <c r="AR955" s="54">
        <f t="shared" si="3768"/>
        <v>47.738693467336681</v>
      </c>
      <c r="AS955" s="54">
        <f t="shared" si="3769"/>
        <v>47.738693467336681</v>
      </c>
      <c r="AT955" s="54">
        <f t="shared" si="3770"/>
        <v>38.202247191011239</v>
      </c>
      <c r="AU955" s="54" t="e">
        <f t="shared" ref="AU955" si="3965">(I955/I903-1)*100</f>
        <v>#REF!</v>
      </c>
    </row>
    <row r="956" spans="1:47" x14ac:dyDescent="0.25">
      <c r="A956" s="12">
        <f t="shared" si="3300"/>
        <v>44271</v>
      </c>
      <c r="B956" s="54" t="e">
        <f>IF(TWK!B899, TWK!B899, "-")</f>
        <v>#VALUE!</v>
      </c>
      <c r="C956" s="54" t="e">
        <f>IF(TWK!C899, TWK!C899, "-")</f>
        <v>#VALUE!</v>
      </c>
      <c r="D956" s="54">
        <v>381.25</v>
      </c>
      <c r="E956" s="54">
        <v>272.5</v>
      </c>
      <c r="F956" s="54">
        <v>292.5</v>
      </c>
      <c r="G956" s="54">
        <v>292.5</v>
      </c>
      <c r="H956" s="54">
        <v>240</v>
      </c>
      <c r="I956" s="54" t="e">
        <f>TWK!#REF!</f>
        <v>#REF!</v>
      </c>
      <c r="K956" s="54" t="str">
        <f t="shared" ref="K956:R956" si="3966">IFERROR(AVERAGE(B953:B956),"n/a")</f>
        <v>n/a</v>
      </c>
      <c r="L956" s="54" t="str">
        <f t="shared" si="3966"/>
        <v>n/a</v>
      </c>
      <c r="M956" s="54">
        <f t="shared" si="3966"/>
        <v>392.0625</v>
      </c>
      <c r="N956" s="54">
        <f t="shared" si="3966"/>
        <v>268.1875</v>
      </c>
      <c r="O956" s="54">
        <f t="shared" si="3966"/>
        <v>298.8125</v>
      </c>
      <c r="P956" s="54">
        <f t="shared" si="3966"/>
        <v>298.8125</v>
      </c>
      <c r="Q956" s="54">
        <f t="shared" si="3966"/>
        <v>243.375</v>
      </c>
      <c r="R956" s="54" t="str">
        <f t="shared" si="3966"/>
        <v>n/a</v>
      </c>
      <c r="T956" s="54" t="str">
        <f t="shared" ref="T956:Z956" si="3967">IFERROR((K800+K852+K904)/3,"n/a")</f>
        <v>n/a</v>
      </c>
      <c r="U956" s="54" t="str">
        <f t="shared" si="3967"/>
        <v>n/a</v>
      </c>
      <c r="V956" s="54">
        <f t="shared" si="3967"/>
        <v>427.02777777777777</v>
      </c>
      <c r="W956" s="54">
        <f t="shared" si="3967"/>
        <v>321.68055555555554</v>
      </c>
      <c r="X956" s="54">
        <f t="shared" si="3967"/>
        <v>380.33333333333331</v>
      </c>
      <c r="Y956" s="54">
        <f t="shared" si="3967"/>
        <v>380.33333333333331</v>
      </c>
      <c r="Z956" s="54">
        <f t="shared" si="3967"/>
        <v>293.9444444444444</v>
      </c>
      <c r="AA956" s="54" t="e">
        <f t="shared" ref="AA956" si="3968">(R800+R852+R904)/3</f>
        <v>#VALUE!</v>
      </c>
      <c r="AC956" s="74" t="e">
        <f>+AF956-'Figure 10 data'!#REF!</f>
        <v>#REF!</v>
      </c>
      <c r="AD956" s="54" t="str">
        <f t="shared" si="3868"/>
        <v>n/a</v>
      </c>
      <c r="AE956" s="54" t="str">
        <f t="shared" si="3825"/>
        <v>n/a</v>
      </c>
      <c r="AF956" s="54">
        <f t="shared" si="3790"/>
        <v>-10.720093670721397</v>
      </c>
      <c r="AG956" s="54">
        <f t="shared" si="3791"/>
        <v>-15.288631751651483</v>
      </c>
      <c r="AH956" s="54">
        <f t="shared" si="3792"/>
        <v>-23.093777388255909</v>
      </c>
      <c r="AI956" s="54">
        <f t="shared" si="3793"/>
        <v>-23.093777388255909</v>
      </c>
      <c r="AJ956" s="54">
        <f t="shared" si="3794"/>
        <v>-18.351918351918339</v>
      </c>
      <c r="AK956" s="54" t="e">
        <f t="shared" ref="AK956" si="3969">(I956/AA956-1)*100</f>
        <v>#REF!</v>
      </c>
      <c r="AM956" s="74" t="e">
        <f>AP956-'Figure 10 data'!#REF!</f>
        <v>#REF!</v>
      </c>
      <c r="AN956" s="54" t="str">
        <f t="shared" si="3848"/>
        <v>n/a</v>
      </c>
      <c r="AO956" s="54" t="str">
        <f t="shared" si="3837"/>
        <v>n/a</v>
      </c>
      <c r="AP956" s="54">
        <f t="shared" si="3742"/>
        <v>37.140287769784173</v>
      </c>
      <c r="AQ956" s="54">
        <f t="shared" si="3743"/>
        <v>48.907103825136609</v>
      </c>
      <c r="AR956" s="54">
        <f t="shared" si="3768"/>
        <v>52.34375</v>
      </c>
      <c r="AS956" s="54">
        <f t="shared" si="3769"/>
        <v>52.34375</v>
      </c>
      <c r="AT956" s="54">
        <f t="shared" si="3770"/>
        <v>35.593220338983045</v>
      </c>
      <c r="AU956" s="54" t="e">
        <f t="shared" ref="AU956" si="3970">(I956/I904-1)*100</f>
        <v>#REF!</v>
      </c>
    </row>
    <row r="957" spans="1:47" x14ac:dyDescent="0.25">
      <c r="A957" s="12">
        <f t="shared" si="3300"/>
        <v>44278</v>
      </c>
      <c r="B957" s="54" t="e">
        <f>IF(TWK!B900, TWK!B900, "-")</f>
        <v>#VALUE!</v>
      </c>
      <c r="C957" s="54" t="e">
        <f>IF(TWK!C900, TWK!C900, "-")</f>
        <v>#VALUE!</v>
      </c>
      <c r="D957" s="54">
        <v>377.5</v>
      </c>
      <c r="E957" s="54">
        <v>278.75</v>
      </c>
      <c r="F957" s="54">
        <v>311.25</v>
      </c>
      <c r="G957" s="54">
        <v>311.25</v>
      </c>
      <c r="H957" s="54">
        <v>241.25</v>
      </c>
      <c r="I957" s="54" t="e">
        <f>TWK!#REF!</f>
        <v>#REF!</v>
      </c>
      <c r="K957" s="54" t="str">
        <f t="shared" ref="K957:R957" si="3971">IFERROR(AVERAGE(B954:B957),"n/a")</f>
        <v>n/a</v>
      </c>
      <c r="L957" s="54" t="str">
        <f t="shared" si="3971"/>
        <v>n/a</v>
      </c>
      <c r="M957" s="54">
        <f t="shared" si="3971"/>
        <v>378</v>
      </c>
      <c r="N957" s="54">
        <f t="shared" si="3971"/>
        <v>270.0625</v>
      </c>
      <c r="O957" s="54">
        <f t="shared" si="3971"/>
        <v>298.8125</v>
      </c>
      <c r="P957" s="54">
        <f t="shared" si="3971"/>
        <v>298.8125</v>
      </c>
      <c r="Q957" s="54">
        <f t="shared" si="3971"/>
        <v>241.8125</v>
      </c>
      <c r="R957" s="54" t="str">
        <f t="shared" si="3971"/>
        <v>n/a</v>
      </c>
      <c r="T957" s="54" t="str">
        <f t="shared" ref="T957:Z957" si="3972">IFERROR((K801+K853+K905)/3,"n/a")</f>
        <v>n/a</v>
      </c>
      <c r="U957" s="54" t="str">
        <f t="shared" si="3972"/>
        <v>n/a</v>
      </c>
      <c r="V957" s="54">
        <f t="shared" si="3972"/>
        <v>430.5694444444444</v>
      </c>
      <c r="W957" s="54">
        <f t="shared" si="3972"/>
        <v>330.66666666666669</v>
      </c>
      <c r="X957" s="54">
        <f t="shared" si="3972"/>
        <v>387.0462962962963</v>
      </c>
      <c r="Y957" s="54">
        <f t="shared" si="3972"/>
        <v>387.0462962962963</v>
      </c>
      <c r="Z957" s="54">
        <f t="shared" si="3972"/>
        <v>307.84722222222223</v>
      </c>
      <c r="AA957" s="54" t="e">
        <f t="shared" ref="AA957" si="3973">(R801+R853+R905)/3</f>
        <v>#VALUE!</v>
      </c>
      <c r="AC957" s="74" t="e">
        <f>+AF957-'Figure 10 data'!#REF!</f>
        <v>#REF!</v>
      </c>
      <c r="AD957" s="54" t="str">
        <f t="shared" si="3868"/>
        <v>n/a</v>
      </c>
      <c r="AE957" s="54" t="str">
        <f t="shared" si="3825"/>
        <v>n/a</v>
      </c>
      <c r="AF957" s="54">
        <f t="shared" si="3790"/>
        <v>-12.325408857778775</v>
      </c>
      <c r="AG957" s="54">
        <f t="shared" si="3791"/>
        <v>-15.700604838709687</v>
      </c>
      <c r="AH957" s="54">
        <f t="shared" si="3792"/>
        <v>-19.583263558288078</v>
      </c>
      <c r="AI957" s="54">
        <f t="shared" si="3793"/>
        <v>-19.583263558288078</v>
      </c>
      <c r="AJ957" s="54">
        <f t="shared" si="3794"/>
        <v>-21.633205504173247</v>
      </c>
      <c r="AK957" s="54" t="e">
        <f t="shared" ref="AK957" si="3974">(I957/AA957-1)*100</f>
        <v>#REF!</v>
      </c>
      <c r="AM957" s="74" t="e">
        <f>AP957-'Figure 10 data'!#REF!</f>
        <v>#REF!</v>
      </c>
      <c r="AN957" s="54" t="str">
        <f t="shared" si="3848"/>
        <v>n/a</v>
      </c>
      <c r="AO957" s="54" t="str">
        <f t="shared" si="3837"/>
        <v>n/a</v>
      </c>
      <c r="AP957" s="54">
        <f t="shared" si="3742"/>
        <v>24.177631578947366</v>
      </c>
      <c r="AQ957" s="54">
        <f t="shared" si="3743"/>
        <v>34.661835748792271</v>
      </c>
      <c r="AR957" s="54">
        <f t="shared" si="3768"/>
        <v>55.624999999999993</v>
      </c>
      <c r="AS957" s="54">
        <f t="shared" si="3769"/>
        <v>55.624999999999993</v>
      </c>
      <c r="AT957" s="54">
        <f t="shared" si="3770"/>
        <v>29.010695187165769</v>
      </c>
      <c r="AU957" s="54" t="e">
        <f t="shared" ref="AU957" si="3975">(I957/I905-1)*100</f>
        <v>#REF!</v>
      </c>
    </row>
    <row r="958" spans="1:47" x14ac:dyDescent="0.25">
      <c r="A958" s="12">
        <f t="shared" si="3300"/>
        <v>44285</v>
      </c>
      <c r="B958" s="54">
        <v>490</v>
      </c>
      <c r="C958" s="54">
        <v>385</v>
      </c>
      <c r="D958" s="54">
        <v>371.66666666666669</v>
      </c>
      <c r="E958" s="54">
        <v>261.66666666666669</v>
      </c>
      <c r="F958" s="54">
        <v>316.66666666666669</v>
      </c>
      <c r="G958" s="54">
        <v>316.66666666666669</v>
      </c>
      <c r="H958" s="54">
        <v>238.33333333333334</v>
      </c>
      <c r="I958" s="54" t="e">
        <f>TWK!#REF!</f>
        <v>#REF!</v>
      </c>
      <c r="K958" s="54" t="str">
        <f t="shared" ref="K958:R958" si="3976">IFERROR(AVERAGE(B955:B958),"n/a")</f>
        <v>n/a</v>
      </c>
      <c r="L958" s="54" t="str">
        <f t="shared" si="3976"/>
        <v>n/a</v>
      </c>
      <c r="M958" s="54">
        <f t="shared" si="3976"/>
        <v>375.60416666666669</v>
      </c>
      <c r="N958" s="54">
        <f t="shared" si="3976"/>
        <v>269.22916666666669</v>
      </c>
      <c r="O958" s="54">
        <f t="shared" si="3976"/>
        <v>303.60416666666669</v>
      </c>
      <c r="P958" s="54">
        <f t="shared" si="3976"/>
        <v>303.60416666666669</v>
      </c>
      <c r="Q958" s="54">
        <f t="shared" si="3976"/>
        <v>241.39583333333334</v>
      </c>
      <c r="R958" s="54" t="str">
        <f t="shared" si="3976"/>
        <v>n/a</v>
      </c>
      <c r="T958" s="54" t="str">
        <f t="shared" ref="T958:Z958" si="3977">IFERROR((K802+K854+K906)/3,"n/a")</f>
        <v>n/a</v>
      </c>
      <c r="U958" s="54" t="str">
        <f t="shared" si="3977"/>
        <v>n/a</v>
      </c>
      <c r="V958" s="54">
        <f t="shared" si="3977"/>
        <v>434.81944444444451</v>
      </c>
      <c r="W958" s="54">
        <f t="shared" si="3977"/>
        <v>338.75</v>
      </c>
      <c r="X958" s="54">
        <f t="shared" si="3977"/>
        <v>387.08333333333331</v>
      </c>
      <c r="Y958" s="54">
        <f t="shared" si="3977"/>
        <v>387.77777777777783</v>
      </c>
      <c r="Z958" s="54">
        <f t="shared" si="3977"/>
        <v>314.29166666666669</v>
      </c>
      <c r="AA958" s="54" t="e">
        <f t="shared" ref="AA958" si="3978">(R802+R854+R906)/3</f>
        <v>#VALUE!</v>
      </c>
      <c r="AC958" s="74" t="e">
        <f>+AF958-'Figure 10 data'!#REF!</f>
        <v>#REF!</v>
      </c>
      <c r="AD958" s="54" t="str">
        <f t="shared" si="3868"/>
        <v>n/a</v>
      </c>
      <c r="AE958" s="54" t="str">
        <f t="shared" si="3825"/>
        <v>n/a</v>
      </c>
      <c r="AF958" s="54">
        <f t="shared" si="3790"/>
        <v>-14.523908391094654</v>
      </c>
      <c r="AG958" s="54">
        <f t="shared" si="3791"/>
        <v>-22.755227552275514</v>
      </c>
      <c r="AH958" s="54">
        <f t="shared" si="3792"/>
        <v>-18.191603875134543</v>
      </c>
      <c r="AI958" s="54">
        <f t="shared" si="3793"/>
        <v>-18.338108882521496</v>
      </c>
      <c r="AJ958" s="54">
        <f t="shared" si="3794"/>
        <v>-24.168102876839459</v>
      </c>
      <c r="AK958" s="54" t="e">
        <f t="shared" ref="AK958" si="3979">(I958/AA958-1)*100</f>
        <v>#REF!</v>
      </c>
      <c r="AM958" s="74" t="e">
        <f>AP958-'Figure 10 data'!#REF!</f>
        <v>#REF!</v>
      </c>
      <c r="AN958" s="54">
        <f t="shared" si="3848"/>
        <v>26.288659793814428</v>
      </c>
      <c r="AO958" s="54">
        <f t="shared" si="3837"/>
        <v>13.235294117647056</v>
      </c>
      <c r="AP958" s="54">
        <f t="shared" si="3742"/>
        <v>12.62626262626263</v>
      </c>
      <c r="AQ958" s="54">
        <f t="shared" si="3743"/>
        <v>15.781710914454283</v>
      </c>
      <c r="AR958" s="54">
        <f t="shared" si="3768"/>
        <v>41.369047619047628</v>
      </c>
      <c r="AS958" s="54">
        <f t="shared" si="3769"/>
        <v>41.369047619047628</v>
      </c>
      <c r="AT958" s="54">
        <f t="shared" si="3770"/>
        <v>15.136876006441224</v>
      </c>
      <c r="AU958" s="54" t="e">
        <f t="shared" ref="AU958" si="3980">(I958/I906-1)*100</f>
        <v>#REF!</v>
      </c>
    </row>
    <row r="959" spans="1:47" x14ac:dyDescent="0.25">
      <c r="A959" s="12">
        <f t="shared" si="3300"/>
        <v>44292</v>
      </c>
      <c r="B959" s="54">
        <v>460</v>
      </c>
      <c r="C959" s="54">
        <v>372</v>
      </c>
      <c r="D959" s="54">
        <v>359</v>
      </c>
      <c r="E959" s="54">
        <v>250</v>
      </c>
      <c r="F959" s="54">
        <v>308</v>
      </c>
      <c r="G959" s="54">
        <v>308</v>
      </c>
      <c r="H959" s="54">
        <v>226</v>
      </c>
      <c r="I959" s="54" t="e">
        <f>TWK!#REF!</f>
        <v>#REF!</v>
      </c>
      <c r="K959" s="54" t="str">
        <f t="shared" ref="K959:R959" si="3981">IFERROR(AVERAGE(B956:B959),"n/a")</f>
        <v>n/a</v>
      </c>
      <c r="L959" s="54" t="str">
        <f t="shared" si="3981"/>
        <v>n/a</v>
      </c>
      <c r="M959" s="54">
        <f t="shared" si="3981"/>
        <v>372.35416666666669</v>
      </c>
      <c r="N959" s="54">
        <f t="shared" si="3981"/>
        <v>265.72916666666669</v>
      </c>
      <c r="O959" s="54">
        <f t="shared" si="3981"/>
        <v>307.10416666666669</v>
      </c>
      <c r="P959" s="54">
        <f t="shared" si="3981"/>
        <v>307.10416666666669</v>
      </c>
      <c r="Q959" s="54">
        <f t="shared" si="3981"/>
        <v>236.39583333333334</v>
      </c>
      <c r="R959" s="54" t="str">
        <f t="shared" si="3981"/>
        <v>n/a</v>
      </c>
      <c r="T959" s="54" t="str">
        <f t="shared" ref="T959:Z959" si="3982">IFERROR((K803+K855+K907)/3,"n/a")</f>
        <v>n/a</v>
      </c>
      <c r="U959" s="54" t="str">
        <f t="shared" si="3982"/>
        <v>n/a</v>
      </c>
      <c r="V959" s="54">
        <f t="shared" si="3982"/>
        <v>433.5694444444444</v>
      </c>
      <c r="W959" s="54">
        <f t="shared" si="3982"/>
        <v>336.19444444444446</v>
      </c>
      <c r="X959" s="54">
        <f t="shared" si="3982"/>
        <v>381.44444444444451</v>
      </c>
      <c r="Y959" s="54">
        <f t="shared" si="3982"/>
        <v>384.91666666666669</v>
      </c>
      <c r="Z959" s="54">
        <f t="shared" si="3982"/>
        <v>316.04166666666669</v>
      </c>
      <c r="AA959" s="54" t="e">
        <f t="shared" ref="AA959" si="3983">(R803+R855+R907)/3</f>
        <v>#VALUE!</v>
      </c>
      <c r="AC959" s="74" t="e">
        <f>+AF959-'Figure 10 data'!#REF!</f>
        <v>#REF!</v>
      </c>
      <c r="AD959" s="54" t="str">
        <f t="shared" si="3868"/>
        <v>n/a</v>
      </c>
      <c r="AE959" s="54" t="str">
        <f t="shared" si="3825"/>
        <v>n/a</v>
      </c>
      <c r="AF959" s="54">
        <f t="shared" si="3790"/>
        <v>-17.198962103981795</v>
      </c>
      <c r="AG959" s="54">
        <f t="shared" si="3791"/>
        <v>-25.638271502933165</v>
      </c>
      <c r="AH959" s="54">
        <f t="shared" si="3792"/>
        <v>-19.254296533644055</v>
      </c>
      <c r="AI959" s="54">
        <f t="shared" si="3793"/>
        <v>-19.982680233816851</v>
      </c>
      <c r="AJ959" s="54">
        <f t="shared" si="3794"/>
        <v>-28.490441661173371</v>
      </c>
      <c r="AK959" s="54" t="e">
        <f t="shared" ref="AK959" si="3984">(I959/AA959-1)*100</f>
        <v>#REF!</v>
      </c>
      <c r="AM959" s="74" t="e">
        <f>AP959-'Figure 10 data'!#REF!</f>
        <v>#REF!</v>
      </c>
      <c r="AN959" s="54">
        <f t="shared" si="3848"/>
        <v>20.104438642297652</v>
      </c>
      <c r="AO959" s="54">
        <f t="shared" si="3837"/>
        <v>8.4548104956268197</v>
      </c>
      <c r="AP959" s="54">
        <f t="shared" si="3742"/>
        <v>8.787878787878789</v>
      </c>
      <c r="AQ959" s="54">
        <f t="shared" si="3743"/>
        <v>16.279069767441868</v>
      </c>
      <c r="AR959" s="54">
        <f t="shared" si="3768"/>
        <v>38.116591928251118</v>
      </c>
      <c r="AS959" s="54">
        <f t="shared" si="3769"/>
        <v>38.116591928251118</v>
      </c>
      <c r="AT959" s="54">
        <f t="shared" si="3770"/>
        <v>10.784313725490202</v>
      </c>
      <c r="AU959" s="54" t="e">
        <f t="shared" ref="AU959" si="3985">(I959/I907-1)*100</f>
        <v>#REF!</v>
      </c>
    </row>
    <row r="960" spans="1:47" x14ac:dyDescent="0.25">
      <c r="A960" s="12">
        <f t="shared" si="3300"/>
        <v>44299</v>
      </c>
      <c r="B960" s="54">
        <v>425</v>
      </c>
      <c r="C960" s="54">
        <v>342.5</v>
      </c>
      <c r="D960" s="54">
        <v>337.5</v>
      </c>
      <c r="E960" s="54">
        <v>230</v>
      </c>
      <c r="F960" s="54">
        <v>280.07575757575762</v>
      </c>
      <c r="G960" s="54">
        <v>280.07575757575762</v>
      </c>
      <c r="H960" s="54">
        <v>221.25</v>
      </c>
      <c r="I960" s="54" t="e">
        <f>TWK!#REF!</f>
        <v>#REF!</v>
      </c>
      <c r="K960" s="54" t="str">
        <f t="shared" ref="K960:R960" si="3986">IFERROR(AVERAGE(B957:B960),"n/a")</f>
        <v>n/a</v>
      </c>
      <c r="L960" s="54" t="str">
        <f t="shared" si="3986"/>
        <v>n/a</v>
      </c>
      <c r="M960" s="54">
        <f t="shared" si="3986"/>
        <v>361.41666666666669</v>
      </c>
      <c r="N960" s="54">
        <f t="shared" si="3986"/>
        <v>255.10416666666669</v>
      </c>
      <c r="O960" s="54">
        <f t="shared" si="3986"/>
        <v>303.99810606060612</v>
      </c>
      <c r="P960" s="54">
        <f t="shared" si="3986"/>
        <v>303.99810606060612</v>
      </c>
      <c r="Q960" s="54">
        <f t="shared" si="3986"/>
        <v>231.70833333333334</v>
      </c>
      <c r="R960" s="54" t="str">
        <f t="shared" si="3986"/>
        <v>n/a</v>
      </c>
      <c r="T960" s="54" t="str">
        <f t="shared" ref="T960:Z960" si="3987">IFERROR((K804+K856+K908)/3,"n/a")</f>
        <v>n/a</v>
      </c>
      <c r="U960" s="54" t="str">
        <f t="shared" si="3987"/>
        <v>n/a</v>
      </c>
      <c r="V960" s="54">
        <f t="shared" si="3987"/>
        <v>442.73611111111109</v>
      </c>
      <c r="W960" s="54">
        <f t="shared" si="3987"/>
        <v>346.01388888888891</v>
      </c>
      <c r="X960" s="54">
        <f t="shared" si="3987"/>
        <v>383.88888888888891</v>
      </c>
      <c r="Y960" s="54">
        <f t="shared" si="3987"/>
        <v>387.56944444444451</v>
      </c>
      <c r="Z960" s="54">
        <f t="shared" si="3987"/>
        <v>321.8194444444444</v>
      </c>
      <c r="AA960" s="54" t="e">
        <f t="shared" ref="AA960" si="3988">(R804+R856+R908)/3</f>
        <v>#VALUE!</v>
      </c>
      <c r="AC960" s="74" t="e">
        <f>+AF960-'Figure 10 data'!#REF!</f>
        <v>#REF!</v>
      </c>
      <c r="AD960" s="54" t="str">
        <f t="shared" si="3868"/>
        <v>n/a</v>
      </c>
      <c r="AE960" s="54" t="str">
        <f t="shared" si="3825"/>
        <v>n/a</v>
      </c>
      <c r="AF960" s="54">
        <f t="shared" si="3790"/>
        <v>-23.769488973240893</v>
      </c>
      <c r="AG960" s="54">
        <f t="shared" si="3791"/>
        <v>-33.528679805723925</v>
      </c>
      <c r="AH960" s="54">
        <f t="shared" si="3792"/>
        <v>-27.042494408630436</v>
      </c>
      <c r="AI960" s="54">
        <f t="shared" si="3793"/>
        <v>-27.735335798406936</v>
      </c>
      <c r="AJ960" s="54">
        <f t="shared" si="3794"/>
        <v>-31.250269733718859</v>
      </c>
      <c r="AK960" s="54" t="e">
        <f t="shared" ref="AK960" si="3989">(I960/AA960-1)*100</f>
        <v>#REF!</v>
      </c>
      <c r="AM960" s="74" t="e">
        <f>AP960-'Figure 10 data'!#REF!</f>
        <v>#REF!</v>
      </c>
      <c r="AN960" s="54">
        <f t="shared" si="3848"/>
        <v>12.433862433862441</v>
      </c>
      <c r="AO960" s="54">
        <f t="shared" si="3837"/>
        <v>6.0371517027863808</v>
      </c>
      <c r="AP960" s="54">
        <f t="shared" si="3742"/>
        <v>9.5779220779220751</v>
      </c>
      <c r="AQ960" s="54">
        <f t="shared" si="3743"/>
        <v>12.195121951219523</v>
      </c>
      <c r="AR960" s="54">
        <f t="shared" si="3768"/>
        <v>34.651806526806553</v>
      </c>
      <c r="AS960" s="54">
        <f t="shared" si="3769"/>
        <v>34.651806526806553</v>
      </c>
      <c r="AT960" s="54">
        <f t="shared" si="3770"/>
        <v>14.637305699481873</v>
      </c>
      <c r="AU960" s="54" t="e">
        <f t="shared" ref="AU960" si="3990">(I960/I908-1)*100</f>
        <v>#REF!</v>
      </c>
    </row>
    <row r="961" spans="1:47" x14ac:dyDescent="0.25">
      <c r="A961" s="12">
        <f t="shared" si="3300"/>
        <v>44306</v>
      </c>
      <c r="B961" s="54">
        <v>432.5</v>
      </c>
      <c r="C961" s="54">
        <v>350</v>
      </c>
      <c r="D961" s="54">
        <v>345</v>
      </c>
      <c r="E961" s="54">
        <v>237.5</v>
      </c>
      <c r="F961" s="54">
        <v>275</v>
      </c>
      <c r="G961" s="54">
        <v>275</v>
      </c>
      <c r="H961" s="54">
        <v>220</v>
      </c>
      <c r="I961" s="54" t="e">
        <f>TWK!#REF!</f>
        <v>#REF!</v>
      </c>
      <c r="K961" s="54">
        <f t="shared" ref="K961:R961" si="3991">IFERROR(AVERAGE(B958:B961),"n/a")</f>
        <v>451.875</v>
      </c>
      <c r="L961" s="54">
        <f t="shared" si="3991"/>
        <v>362.375</v>
      </c>
      <c r="M961" s="54">
        <f t="shared" si="3991"/>
        <v>353.29166666666669</v>
      </c>
      <c r="N961" s="54">
        <f t="shared" si="3991"/>
        <v>244.79166666666669</v>
      </c>
      <c r="O961" s="54">
        <f t="shared" si="3991"/>
        <v>294.93560606060612</v>
      </c>
      <c r="P961" s="54">
        <f t="shared" si="3991"/>
        <v>294.93560606060612</v>
      </c>
      <c r="Q961" s="54">
        <f t="shared" si="3991"/>
        <v>226.39583333333334</v>
      </c>
      <c r="R961" s="54" t="str">
        <f t="shared" si="3991"/>
        <v>n/a</v>
      </c>
      <c r="T961" s="54" t="str">
        <f t="shared" ref="T961:Z961" si="3992">IFERROR((K805+K857+K909)/3,"n/a")</f>
        <v>n/a</v>
      </c>
      <c r="U961" s="54" t="str">
        <f t="shared" si="3992"/>
        <v>n/a</v>
      </c>
      <c r="V961" s="54">
        <f t="shared" si="3992"/>
        <v>432.30555555555549</v>
      </c>
      <c r="W961" s="54">
        <f t="shared" si="3992"/>
        <v>331.90277777777777</v>
      </c>
      <c r="X961" s="54">
        <f t="shared" si="3992"/>
        <v>363.81944444444451</v>
      </c>
      <c r="Y961" s="54">
        <f t="shared" si="3992"/>
        <v>367.5</v>
      </c>
      <c r="Z961" s="54">
        <f t="shared" si="3992"/>
        <v>306.58333333333331</v>
      </c>
      <c r="AA961" s="54" t="e">
        <f t="shared" ref="AA961" si="3993">(R805+R857+R909)/3</f>
        <v>#VALUE!</v>
      </c>
      <c r="AC961" s="74" t="e">
        <f>+AF961-'Figure 10 data'!#REF!</f>
        <v>#REF!</v>
      </c>
      <c r="AD961" s="54" t="str">
        <f t="shared" si="3868"/>
        <v>n/a</v>
      </c>
      <c r="AE961" s="54" t="str">
        <f t="shared" si="3825"/>
        <v>n/a</v>
      </c>
      <c r="AF961" s="54">
        <f t="shared" si="3790"/>
        <v>-20.195335089635659</v>
      </c>
      <c r="AG961" s="54">
        <f t="shared" si="3791"/>
        <v>-28.442900782525005</v>
      </c>
      <c r="AH961" s="54">
        <f t="shared" si="3792"/>
        <v>-24.413055926703585</v>
      </c>
      <c r="AI961" s="54">
        <f t="shared" si="3793"/>
        <v>-25.170068027210878</v>
      </c>
      <c r="AJ961" s="54">
        <f t="shared" si="3794"/>
        <v>-28.241369937483007</v>
      </c>
      <c r="AK961" s="54" t="e">
        <f t="shared" ref="AK961" si="3994">(I961/AA961-1)*100</f>
        <v>#REF!</v>
      </c>
      <c r="AM961" s="74" t="e">
        <f>AP961-'Figure 10 data'!#REF!</f>
        <v>#REF!</v>
      </c>
      <c r="AN961" s="54">
        <f t="shared" si="3848"/>
        <v>25</v>
      </c>
      <c r="AO961" s="54">
        <f t="shared" si="3837"/>
        <v>18.243243243243246</v>
      </c>
      <c r="AP961" s="54">
        <f t="shared" si="3742"/>
        <v>21.908127208480565</v>
      </c>
      <c r="AQ961" s="54">
        <f t="shared" si="3743"/>
        <v>31.215469613259671</v>
      </c>
      <c r="AR961" s="54">
        <f t="shared" si="3768"/>
        <v>41.025641025641036</v>
      </c>
      <c r="AS961" s="54">
        <f t="shared" si="3769"/>
        <v>41.025641025641036</v>
      </c>
      <c r="AT961" s="54">
        <f t="shared" si="3770"/>
        <v>25.714285714285712</v>
      </c>
      <c r="AU961" s="54" t="e">
        <f t="shared" ref="AU961" si="3995">(I961/I909-1)*100</f>
        <v>#REF!</v>
      </c>
    </row>
    <row r="962" spans="1:47" x14ac:dyDescent="0.25">
      <c r="A962" s="12">
        <f t="shared" si="3300"/>
        <v>44313</v>
      </c>
      <c r="B962" s="54">
        <v>432.5</v>
      </c>
      <c r="C962" s="54">
        <v>350</v>
      </c>
      <c r="D962" s="54">
        <v>345.83333333333331</v>
      </c>
      <c r="E962" s="54">
        <v>237.5</v>
      </c>
      <c r="F962" s="54">
        <v>270.83333333333331</v>
      </c>
      <c r="G962" s="54">
        <v>270.83333333333331</v>
      </c>
      <c r="H962" s="54">
        <v>221.66666666666666</v>
      </c>
      <c r="I962" s="54" t="e">
        <f>TWK!#REF!</f>
        <v>#REF!</v>
      </c>
      <c r="K962" s="54">
        <f t="shared" ref="K962:R962" si="3996">IFERROR(AVERAGE(B959:B962),"n/a")</f>
        <v>437.5</v>
      </c>
      <c r="L962" s="54">
        <f t="shared" si="3996"/>
        <v>353.625</v>
      </c>
      <c r="M962" s="54">
        <f t="shared" si="3996"/>
        <v>346.83333333333331</v>
      </c>
      <c r="N962" s="54">
        <f t="shared" si="3996"/>
        <v>238.75</v>
      </c>
      <c r="O962" s="54">
        <f t="shared" si="3996"/>
        <v>283.47727272727275</v>
      </c>
      <c r="P962" s="54">
        <f t="shared" si="3996"/>
        <v>283.47727272727275</v>
      </c>
      <c r="Q962" s="54">
        <f t="shared" si="3996"/>
        <v>222.22916666666666</v>
      </c>
      <c r="R962" s="54" t="str">
        <f t="shared" si="3996"/>
        <v>n/a</v>
      </c>
      <c r="T962" s="54" t="str">
        <f t="shared" ref="T962:Z962" si="3997">IFERROR((K806+K858+K910)/3,"n/a")</f>
        <v>n/a</v>
      </c>
      <c r="U962" s="54" t="str">
        <f t="shared" si="3997"/>
        <v>n/a</v>
      </c>
      <c r="V962" s="54">
        <f t="shared" si="3997"/>
        <v>411.90277777777777</v>
      </c>
      <c r="W962" s="54">
        <f t="shared" si="3997"/>
        <v>309.04166666666669</v>
      </c>
      <c r="X962" s="54">
        <f t="shared" si="3997"/>
        <v>338.45833333333331</v>
      </c>
      <c r="Y962" s="54">
        <f t="shared" si="3997"/>
        <v>341.4444444444444</v>
      </c>
      <c r="Z962" s="54">
        <f t="shared" si="3997"/>
        <v>291.04166666666669</v>
      </c>
      <c r="AA962" s="54" t="e">
        <f t="shared" ref="AA962" si="3998">(R806+R858+R910)/3</f>
        <v>#VALUE!</v>
      </c>
      <c r="AC962" s="74" t="e">
        <f>+AF962-'Figure 10 data'!#REF!</f>
        <v>#REF!</v>
      </c>
      <c r="AD962" s="54" t="str">
        <f t="shared" si="3868"/>
        <v>n/a</v>
      </c>
      <c r="AE962" s="54" t="str">
        <f t="shared" si="3825"/>
        <v>n/a</v>
      </c>
      <c r="AF962" s="54">
        <f t="shared" si="3790"/>
        <v>-16.040057996425805</v>
      </c>
      <c r="AG962" s="54">
        <f t="shared" si="3791"/>
        <v>-23.149521369826076</v>
      </c>
      <c r="AH962" s="54">
        <f t="shared" si="3792"/>
        <v>-19.980302843776933</v>
      </c>
      <c r="AI962" s="54">
        <f t="shared" si="3793"/>
        <v>-20.68011714936544</v>
      </c>
      <c r="AJ962" s="54">
        <f t="shared" si="3794"/>
        <v>-23.836793128131717</v>
      </c>
      <c r="AK962" s="54" t="e">
        <f t="shared" ref="AK962" si="3999">(I962/AA962-1)*100</f>
        <v>#REF!</v>
      </c>
      <c r="AM962" s="74" t="e">
        <f>AP962-'Figure 10 data'!#REF!</f>
        <v>#REF!</v>
      </c>
      <c r="AN962" s="54">
        <f t="shared" si="3848"/>
        <v>29.104477611940304</v>
      </c>
      <c r="AO962" s="54">
        <f t="shared" si="3837"/>
        <v>25.899280575539564</v>
      </c>
      <c r="AP962" s="54">
        <f t="shared" si="3742"/>
        <v>27.61377613776137</v>
      </c>
      <c r="AQ962" s="54">
        <f t="shared" si="3743"/>
        <v>35.714285714285722</v>
      </c>
      <c r="AR962" s="54">
        <f t="shared" si="3768"/>
        <v>44.060283687943254</v>
      </c>
      <c r="AS962" s="54">
        <f t="shared" si="3769"/>
        <v>44.060283687943254</v>
      </c>
      <c r="AT962" s="54">
        <f t="shared" si="3770"/>
        <v>28.131021194604998</v>
      </c>
      <c r="AU962" s="54" t="e">
        <f t="shared" ref="AU962" si="4000">(I962/I910-1)*100</f>
        <v>#REF!</v>
      </c>
    </row>
    <row r="963" spans="1:47" x14ac:dyDescent="0.25">
      <c r="A963" s="12">
        <f t="shared" si="3300"/>
        <v>44320</v>
      </c>
      <c r="B963" s="54">
        <v>431</v>
      </c>
      <c r="C963" s="54">
        <v>357</v>
      </c>
      <c r="D963" s="54">
        <v>340</v>
      </c>
      <c r="E963" s="54">
        <v>243</v>
      </c>
      <c r="F963" s="54">
        <v>263</v>
      </c>
      <c r="G963" s="54">
        <v>263</v>
      </c>
      <c r="H963" s="54">
        <v>220</v>
      </c>
      <c r="I963" s="54" t="e">
        <f>TWK!#REF!</f>
        <v>#REF!</v>
      </c>
      <c r="K963" s="54">
        <f t="shared" ref="K963:R963" si="4001">IFERROR(AVERAGE(B960:B963),"n/a")</f>
        <v>430.25</v>
      </c>
      <c r="L963" s="54">
        <f t="shared" si="4001"/>
        <v>349.875</v>
      </c>
      <c r="M963" s="54">
        <f t="shared" si="4001"/>
        <v>342.08333333333331</v>
      </c>
      <c r="N963" s="54">
        <f t="shared" si="4001"/>
        <v>237</v>
      </c>
      <c r="O963" s="54">
        <f t="shared" si="4001"/>
        <v>272.22727272727275</v>
      </c>
      <c r="P963" s="54">
        <f t="shared" si="4001"/>
        <v>272.22727272727275</v>
      </c>
      <c r="Q963" s="54">
        <f t="shared" si="4001"/>
        <v>220.72916666666666</v>
      </c>
      <c r="R963" s="54" t="str">
        <f t="shared" si="4001"/>
        <v>n/a</v>
      </c>
      <c r="T963" s="54" t="str">
        <f t="shared" ref="T963:Z963" si="4002">IFERROR((K807+K859+K911)/3,"n/a")</f>
        <v>n/a</v>
      </c>
      <c r="U963" s="54" t="str">
        <f t="shared" si="4002"/>
        <v>n/a</v>
      </c>
      <c r="V963" s="54">
        <f t="shared" si="4002"/>
        <v>393.2037037037037</v>
      </c>
      <c r="W963" s="54">
        <f t="shared" si="4002"/>
        <v>291.69444444444446</v>
      </c>
      <c r="X963" s="54">
        <f t="shared" si="4002"/>
        <v>318.1805555555556</v>
      </c>
      <c r="Y963" s="54">
        <f t="shared" si="4002"/>
        <v>318.38888888888891</v>
      </c>
      <c r="Z963" s="54">
        <f t="shared" si="4002"/>
        <v>273.79166666666669</v>
      </c>
      <c r="AA963" s="54" t="e">
        <f t="shared" ref="AA963" si="4003">(R807+R859+R911)/3</f>
        <v>#VALUE!</v>
      </c>
      <c r="AC963" s="74" t="e">
        <f>+AF963-'Figure 10 data'!#REF!</f>
        <v>#REF!</v>
      </c>
      <c r="AD963" s="54" t="str">
        <f t="shared" si="3868"/>
        <v>n/a</v>
      </c>
      <c r="AE963" s="54" t="str">
        <f t="shared" si="3825"/>
        <v>n/a</v>
      </c>
      <c r="AF963" s="54">
        <f t="shared" si="3790"/>
        <v>-13.530824659727781</v>
      </c>
      <c r="AG963" s="54">
        <f t="shared" si="3791"/>
        <v>-16.693648223978673</v>
      </c>
      <c r="AH963" s="54">
        <f t="shared" si="3792"/>
        <v>-17.342529137020403</v>
      </c>
      <c r="AI963" s="54">
        <f t="shared" si="3793"/>
        <v>-17.396614901413376</v>
      </c>
      <c r="AJ963" s="54">
        <f t="shared" si="3794"/>
        <v>-19.646933495662765</v>
      </c>
      <c r="AK963" s="54" t="e">
        <f t="shared" ref="AK963" si="4004">(I963/AA963-1)*100</f>
        <v>#REF!</v>
      </c>
      <c r="AM963" s="74" t="e">
        <f>AP963-'Figure 10 data'!#REF!</f>
        <v>#REF!</v>
      </c>
      <c r="AN963" s="54">
        <f t="shared" si="3848"/>
        <v>34.267912772585674</v>
      </c>
      <c r="AO963" s="54">
        <f t="shared" si="3837"/>
        <v>34.210526315789465</v>
      </c>
      <c r="AP963" s="54">
        <f t="shared" si="3742"/>
        <v>32.295719844357976</v>
      </c>
      <c r="AQ963" s="54">
        <f t="shared" si="3743"/>
        <v>38.068181818181813</v>
      </c>
      <c r="AR963" s="54">
        <f t="shared" si="3768"/>
        <v>43.715846994535525</v>
      </c>
      <c r="AS963" s="54">
        <f t="shared" si="3769"/>
        <v>43.715846994535525</v>
      </c>
      <c r="AT963" s="54">
        <f t="shared" si="3770"/>
        <v>31.73652694610778</v>
      </c>
      <c r="AU963" s="54" t="e">
        <f t="shared" ref="AU963" si="4005">(I963/I911-1)*100</f>
        <v>#REF!</v>
      </c>
    </row>
    <row r="964" spans="1:47" x14ac:dyDescent="0.25">
      <c r="A964" s="12">
        <f t="shared" si="3300"/>
        <v>44327</v>
      </c>
      <c r="B964" s="54">
        <v>457</v>
      </c>
      <c r="C964" s="54">
        <v>394</v>
      </c>
      <c r="D964" s="54">
        <v>388</v>
      </c>
      <c r="E964" s="54">
        <v>267</v>
      </c>
      <c r="F964" s="54">
        <v>261</v>
      </c>
      <c r="G964" s="54">
        <v>261</v>
      </c>
      <c r="H964" s="54">
        <v>234</v>
      </c>
      <c r="I964" s="54" t="e">
        <f>TWK!#REF!</f>
        <v>#REF!</v>
      </c>
      <c r="K964" s="54">
        <f t="shared" ref="K964:R964" si="4006">IFERROR(AVERAGE(B961:B964),"n/a")</f>
        <v>438.25</v>
      </c>
      <c r="L964" s="54">
        <f t="shared" si="4006"/>
        <v>362.75</v>
      </c>
      <c r="M964" s="54">
        <f t="shared" si="4006"/>
        <v>354.70833333333331</v>
      </c>
      <c r="N964" s="54">
        <f t="shared" si="4006"/>
        <v>246.25</v>
      </c>
      <c r="O964" s="54">
        <f t="shared" si="4006"/>
        <v>267.45833333333331</v>
      </c>
      <c r="P964" s="54">
        <f t="shared" si="4006"/>
        <v>267.45833333333331</v>
      </c>
      <c r="Q964" s="54">
        <f t="shared" si="4006"/>
        <v>223.91666666666666</v>
      </c>
      <c r="R964" s="54" t="str">
        <f t="shared" si="4006"/>
        <v>n/a</v>
      </c>
      <c r="T964" s="54" t="str">
        <f t="shared" ref="T964:Z964" si="4007">IFERROR((K808+K860+K912)/3,"n/a")</f>
        <v>n/a</v>
      </c>
      <c r="U964" s="54" t="str">
        <f t="shared" si="4007"/>
        <v>n/a</v>
      </c>
      <c r="V964" s="54">
        <f t="shared" si="4007"/>
        <v>375.13888888888886</v>
      </c>
      <c r="W964" s="54">
        <f t="shared" si="4007"/>
        <v>272.29166666666669</v>
      </c>
      <c r="X964" s="54">
        <f t="shared" si="4007"/>
        <v>297.73611111111109</v>
      </c>
      <c r="Y964" s="54">
        <f t="shared" si="4007"/>
        <v>297.73611111111109</v>
      </c>
      <c r="Z964" s="54">
        <f t="shared" si="4007"/>
        <v>256.0555555555556</v>
      </c>
      <c r="AA964" s="54" t="e">
        <f t="shared" ref="AA964" si="4008">(R808+R860+R912)/3</f>
        <v>#VALUE!</v>
      </c>
      <c r="AC964" s="74" t="e">
        <f>+AF964-'Figure 10 data'!#REF!</f>
        <v>#REF!</v>
      </c>
      <c r="AD964" s="54" t="str">
        <f t="shared" si="3868"/>
        <v>n/a</v>
      </c>
      <c r="AE964" s="54" t="str">
        <f t="shared" si="3825"/>
        <v>n/a</v>
      </c>
      <c r="AF964" s="54">
        <f t="shared" si="3790"/>
        <v>3.4283598667160353</v>
      </c>
      <c r="AG964" s="54">
        <f t="shared" si="3791"/>
        <v>-1.9433817903596107</v>
      </c>
      <c r="AH964" s="54">
        <f t="shared" si="3792"/>
        <v>-12.33848019778886</v>
      </c>
      <c r="AI964" s="54">
        <f t="shared" si="3793"/>
        <v>-12.33848019778886</v>
      </c>
      <c r="AJ964" s="54">
        <f t="shared" si="3794"/>
        <v>-8.6135821219353588</v>
      </c>
      <c r="AK964" s="54" t="e">
        <f t="shared" ref="AK964" si="4009">(I964/AA964-1)*100</f>
        <v>#REF!</v>
      </c>
      <c r="AM964" s="74" t="e">
        <f>AP964-'Figure 10 data'!#REF!</f>
        <v>#REF!</v>
      </c>
      <c r="AN964" s="54">
        <f t="shared" si="3848"/>
        <v>43.710691823899374</v>
      </c>
      <c r="AO964" s="54">
        <f t="shared" si="3837"/>
        <v>49.809885931558931</v>
      </c>
      <c r="AP964" s="54">
        <f t="shared" si="3742"/>
        <v>49.806949806949795</v>
      </c>
      <c r="AQ964" s="54">
        <f t="shared" si="3743"/>
        <v>50</v>
      </c>
      <c r="AR964" s="54">
        <f t="shared" si="3768"/>
        <v>48.29545454545454</v>
      </c>
      <c r="AS964" s="54">
        <f t="shared" si="3769"/>
        <v>48.29545454545454</v>
      </c>
      <c r="AT964" s="54">
        <f t="shared" si="3770"/>
        <v>40.963855421686745</v>
      </c>
      <c r="AU964" s="54" t="e">
        <f t="shared" ref="AU964" si="4010">(I964/I912-1)*100</f>
        <v>#REF!</v>
      </c>
    </row>
    <row r="965" spans="1:47" x14ac:dyDescent="0.25">
      <c r="A965" s="12">
        <f t="shared" si="3300"/>
        <v>44334</v>
      </c>
      <c r="B965" s="54">
        <v>450</v>
      </c>
      <c r="C965" s="54">
        <v>382.5</v>
      </c>
      <c r="D965" s="54">
        <v>373.75</v>
      </c>
      <c r="E965" s="54">
        <v>278.75</v>
      </c>
      <c r="F965" s="54">
        <v>271.25</v>
      </c>
      <c r="G965" s="54">
        <v>271.25</v>
      </c>
      <c r="H965" s="54">
        <v>248.75</v>
      </c>
      <c r="I965" s="54" t="e">
        <f>TWK!#REF!</f>
        <v>#REF!</v>
      </c>
      <c r="K965" s="54">
        <f t="shared" ref="K965:R965" si="4011">IFERROR(AVERAGE(B962:B965),"n/a")</f>
        <v>442.625</v>
      </c>
      <c r="L965" s="54">
        <f t="shared" si="4011"/>
        <v>370.875</v>
      </c>
      <c r="M965" s="54">
        <f t="shared" si="4011"/>
        <v>361.89583333333331</v>
      </c>
      <c r="N965" s="54">
        <f t="shared" si="4011"/>
        <v>256.5625</v>
      </c>
      <c r="O965" s="54">
        <f t="shared" si="4011"/>
        <v>266.52083333333331</v>
      </c>
      <c r="P965" s="54">
        <f t="shared" si="4011"/>
        <v>266.52083333333331</v>
      </c>
      <c r="Q965" s="54">
        <f t="shared" si="4011"/>
        <v>231.10416666666666</v>
      </c>
      <c r="R965" s="54" t="str">
        <f t="shared" si="4011"/>
        <v>n/a</v>
      </c>
      <c r="T965" s="54" t="str">
        <f t="shared" ref="T965:Z965" si="4012">IFERROR((K809+K861+K913)/3,"n/a")</f>
        <v>n/a</v>
      </c>
      <c r="U965" s="54" t="str">
        <f t="shared" si="4012"/>
        <v>n/a</v>
      </c>
      <c r="V965" s="54">
        <f t="shared" si="4012"/>
        <v>376.58333333333331</v>
      </c>
      <c r="W965" s="54">
        <f t="shared" si="4012"/>
        <v>267.23611111111114</v>
      </c>
      <c r="X965" s="54">
        <f t="shared" si="4012"/>
        <v>286.375</v>
      </c>
      <c r="Y965" s="54">
        <f t="shared" si="4012"/>
        <v>286.79166666666669</v>
      </c>
      <c r="Z965" s="54">
        <f t="shared" si="4012"/>
        <v>250.30555555555557</v>
      </c>
      <c r="AA965" s="54" t="e">
        <f t="shared" ref="AA965" si="4013">(R809+R861+R913)/3</f>
        <v>#VALUE!</v>
      </c>
      <c r="AC965" s="74" t="e">
        <f>+AF965-'Figure 10 data'!#REF!</f>
        <v>#REF!</v>
      </c>
      <c r="AD965" s="54" t="str">
        <f t="shared" si="3868"/>
        <v>n/a</v>
      </c>
      <c r="AE965" s="54" t="str">
        <f t="shared" si="3825"/>
        <v>n/a</v>
      </c>
      <c r="AF965" s="54">
        <f t="shared" si="3790"/>
        <v>-0.75237884487717732</v>
      </c>
      <c r="AG965" s="54">
        <f t="shared" si="3791"/>
        <v>4.3085078738111182</v>
      </c>
      <c r="AH965" s="54">
        <f t="shared" si="3792"/>
        <v>-5.2815364469663955</v>
      </c>
      <c r="AI965" s="54">
        <f t="shared" si="3793"/>
        <v>-5.4191486270521612</v>
      </c>
      <c r="AJ965" s="54">
        <f t="shared" si="3794"/>
        <v>-0.62146265675286916</v>
      </c>
      <c r="AK965" s="54" t="e">
        <f t="shared" ref="AK965" si="4014">(I965/AA965-1)*100</f>
        <v>#REF!</v>
      </c>
      <c r="AM965" s="74" t="e">
        <f>AP965-'Figure 10 data'!#REF!</f>
        <v>#REF!</v>
      </c>
      <c r="AN965" s="54">
        <f t="shared" si="3848"/>
        <v>29.31034482758621</v>
      </c>
      <c r="AO965" s="54">
        <f t="shared" si="3837"/>
        <v>33.741258741258747</v>
      </c>
      <c r="AP965" s="54">
        <f t="shared" si="3742"/>
        <v>33.960573476702514</v>
      </c>
      <c r="AQ965" s="54">
        <f t="shared" si="3743"/>
        <v>40.075376884422113</v>
      </c>
      <c r="AR965" s="54">
        <f t="shared" si="3768"/>
        <v>49.861878453038663</v>
      </c>
      <c r="AS965" s="54">
        <f t="shared" si="3769"/>
        <v>49.861878453038663</v>
      </c>
      <c r="AT965" s="54">
        <f t="shared" si="3770"/>
        <v>37.430939226519342</v>
      </c>
      <c r="AU965" s="54" t="e">
        <f t="shared" ref="AU965" si="4015">(I965/I913-1)*100</f>
        <v>#REF!</v>
      </c>
    </row>
    <row r="966" spans="1:47" x14ac:dyDescent="0.25">
      <c r="A966" s="12">
        <f t="shared" si="3300"/>
        <v>44341</v>
      </c>
      <c r="B966" s="54">
        <v>462</v>
      </c>
      <c r="C966" s="54">
        <v>380</v>
      </c>
      <c r="D966" s="54">
        <v>378</v>
      </c>
      <c r="E966" s="54">
        <v>267</v>
      </c>
      <c r="F966" s="54">
        <v>271</v>
      </c>
      <c r="G966" s="54">
        <v>271</v>
      </c>
      <c r="H966" s="54">
        <v>237</v>
      </c>
      <c r="I966" s="54" t="e">
        <f>TWK!#REF!</f>
        <v>#REF!</v>
      </c>
      <c r="K966" s="54">
        <f t="shared" ref="K966:R966" si="4016">IFERROR(AVERAGE(B963:B966),"n/a")</f>
        <v>450</v>
      </c>
      <c r="L966" s="54">
        <f t="shared" si="4016"/>
        <v>378.375</v>
      </c>
      <c r="M966" s="54">
        <f t="shared" si="4016"/>
        <v>369.9375</v>
      </c>
      <c r="N966" s="54">
        <f t="shared" si="4016"/>
        <v>263.9375</v>
      </c>
      <c r="O966" s="54">
        <f t="shared" si="4016"/>
        <v>266.5625</v>
      </c>
      <c r="P966" s="54">
        <f t="shared" si="4016"/>
        <v>266.5625</v>
      </c>
      <c r="Q966" s="54">
        <f t="shared" si="4016"/>
        <v>234.9375</v>
      </c>
      <c r="R966" s="54" t="str">
        <f t="shared" si="4016"/>
        <v>n/a</v>
      </c>
      <c r="T966" s="54" t="str">
        <f t="shared" ref="T966:Z966" si="4017">IFERROR((K810+K862+K914)/3,"n/a")</f>
        <v>n/a</v>
      </c>
      <c r="U966" s="54" t="str">
        <f t="shared" si="4017"/>
        <v>n/a</v>
      </c>
      <c r="V966" s="54">
        <f t="shared" si="4017"/>
        <v>387.04166666666669</v>
      </c>
      <c r="W966" s="54">
        <f t="shared" si="4017"/>
        <v>270.65277777777777</v>
      </c>
      <c r="X966" s="54">
        <f t="shared" si="4017"/>
        <v>286.125</v>
      </c>
      <c r="Y966" s="54">
        <f t="shared" si="4017"/>
        <v>286.54166666666669</v>
      </c>
      <c r="Z966" s="54">
        <f t="shared" si="4017"/>
        <v>248.55555555555557</v>
      </c>
      <c r="AA966" s="54" t="e">
        <f t="shared" ref="AA966" si="4018">(R810+R862+R914)/3</f>
        <v>#VALUE!</v>
      </c>
      <c r="AC966" s="74" t="e">
        <f>+AF966-'Figure 10 data'!#REF!</f>
        <v>#REF!</v>
      </c>
      <c r="AD966" s="54" t="str">
        <f t="shared" si="3868"/>
        <v>n/a</v>
      </c>
      <c r="AE966" s="54" t="str">
        <f t="shared" si="3825"/>
        <v>n/a</v>
      </c>
      <c r="AF966" s="54">
        <f t="shared" si="3790"/>
        <v>-2.3360964581763399</v>
      </c>
      <c r="AG966" s="54">
        <f t="shared" si="3791"/>
        <v>-1.3496176938471827</v>
      </c>
      <c r="AH966" s="54">
        <f t="shared" si="3792"/>
        <v>-5.286151157710794</v>
      </c>
      <c r="AI966" s="54">
        <f t="shared" si="3793"/>
        <v>-5.4238766904173392</v>
      </c>
      <c r="AJ966" s="54">
        <f t="shared" si="3794"/>
        <v>-4.6490835940992454</v>
      </c>
      <c r="AK966" s="54" t="e">
        <f t="shared" ref="AK966" si="4019">(I966/AA966-1)*100</f>
        <v>#REF!</v>
      </c>
      <c r="AM966" s="74" t="e">
        <f>AP966-'Figure 10 data'!#REF!</f>
        <v>#REF!</v>
      </c>
      <c r="AN966" s="54">
        <f t="shared" si="3848"/>
        <v>22.546419098143232</v>
      </c>
      <c r="AO966" s="54">
        <f t="shared" si="3837"/>
        <v>25.412541254125422</v>
      </c>
      <c r="AP966" s="54">
        <f t="shared" si="3742"/>
        <v>31.25</v>
      </c>
      <c r="AQ966" s="54">
        <f t="shared" si="3743"/>
        <v>33.5</v>
      </c>
      <c r="AR966" s="54">
        <f t="shared" si="3768"/>
        <v>50.555555555555557</v>
      </c>
      <c r="AS966" s="54">
        <f t="shared" si="3769"/>
        <v>50.555555555555557</v>
      </c>
      <c r="AT966" s="54">
        <f t="shared" si="3770"/>
        <v>26.737967914438499</v>
      </c>
      <c r="AU966" s="54" t="e">
        <f t="shared" ref="AU966" si="4020">(I966/I914-1)*100</f>
        <v>#REF!</v>
      </c>
    </row>
    <row r="967" spans="1:47" x14ac:dyDescent="0.25">
      <c r="A967" s="12">
        <f t="shared" si="3300"/>
        <v>44348</v>
      </c>
      <c r="B967" s="54">
        <v>430</v>
      </c>
      <c r="C967" s="54">
        <v>335</v>
      </c>
      <c r="D967" s="54">
        <v>332.5</v>
      </c>
      <c r="E967" s="54">
        <v>236.25</v>
      </c>
      <c r="F967" s="54">
        <v>251.25</v>
      </c>
      <c r="G967" s="54">
        <v>251.25</v>
      </c>
      <c r="H967" s="54">
        <v>221.25</v>
      </c>
      <c r="I967" s="54" t="e">
        <f>TWK!#REF!</f>
        <v>#REF!</v>
      </c>
      <c r="K967" s="54">
        <f t="shared" ref="K967:R967" si="4021">IFERROR(AVERAGE(B964:B967),"n/a")</f>
        <v>449.75</v>
      </c>
      <c r="L967" s="54">
        <f t="shared" si="4021"/>
        <v>372.875</v>
      </c>
      <c r="M967" s="54">
        <f t="shared" si="4021"/>
        <v>368.0625</v>
      </c>
      <c r="N967" s="54">
        <f t="shared" si="4021"/>
        <v>262.25</v>
      </c>
      <c r="O967" s="54">
        <f t="shared" si="4021"/>
        <v>263.625</v>
      </c>
      <c r="P967" s="54">
        <f t="shared" si="4021"/>
        <v>263.625</v>
      </c>
      <c r="Q967" s="54">
        <f t="shared" si="4021"/>
        <v>235.25</v>
      </c>
      <c r="R967" s="54" t="str">
        <f t="shared" si="4021"/>
        <v>n/a</v>
      </c>
      <c r="T967" s="54" t="str">
        <f t="shared" ref="T967:Z967" si="4022">IFERROR((K811+K863+K915)/3,"n/a")</f>
        <v>n/a</v>
      </c>
      <c r="U967" s="54" t="str">
        <f t="shared" si="4022"/>
        <v>n/a</v>
      </c>
      <c r="V967" s="54">
        <f t="shared" si="4022"/>
        <v>395.25</v>
      </c>
      <c r="W967" s="54">
        <f t="shared" si="4022"/>
        <v>279.11111111111109</v>
      </c>
      <c r="X967" s="54">
        <f t="shared" si="4022"/>
        <v>286.5</v>
      </c>
      <c r="Y967" s="54">
        <f t="shared" si="4022"/>
        <v>286.91666666666669</v>
      </c>
      <c r="Z967" s="54">
        <f t="shared" si="4022"/>
        <v>254.55555555555557</v>
      </c>
      <c r="AA967" s="54" t="e">
        <f t="shared" ref="AA967" si="4023">(R811+R863+R915)/3</f>
        <v>#VALUE!</v>
      </c>
      <c r="AC967" s="74" t="e">
        <f>+AF967-'Figure 10 data'!#REF!</f>
        <v>#REF!</v>
      </c>
      <c r="AD967" s="54" t="str">
        <f t="shared" si="3868"/>
        <v>n/a</v>
      </c>
      <c r="AE967" s="54" t="str">
        <f t="shared" si="3825"/>
        <v>n/a</v>
      </c>
      <c r="AF967" s="54">
        <f t="shared" si="3790"/>
        <v>-15.876027830487038</v>
      </c>
      <c r="AG967" s="54">
        <f t="shared" si="3791"/>
        <v>-15.35628980891719</v>
      </c>
      <c r="AH967" s="54">
        <f t="shared" si="3792"/>
        <v>-12.303664921465973</v>
      </c>
      <c r="AI967" s="54">
        <f t="shared" si="3793"/>
        <v>-12.431019459773463</v>
      </c>
      <c r="AJ967" s="54">
        <f t="shared" si="3794"/>
        <v>-13.083806198166748</v>
      </c>
      <c r="AK967" s="54" t="e">
        <f t="shared" ref="AK967" si="4024">(I967/AA967-1)*100</f>
        <v>#REF!</v>
      </c>
      <c r="AM967" s="74" t="e">
        <f>AP967-'Figure 10 data'!#REF!</f>
        <v>#REF!</v>
      </c>
      <c r="AN967" s="54">
        <f t="shared" si="3848"/>
        <v>21.126760563380277</v>
      </c>
      <c r="AO967" s="54">
        <f t="shared" si="3837"/>
        <v>14.334470989761083</v>
      </c>
      <c r="AP967" s="54">
        <f t="shared" si="3742"/>
        <v>17.491166077738505</v>
      </c>
      <c r="AQ967" s="54">
        <f t="shared" si="3743"/>
        <v>24.342105263157897</v>
      </c>
      <c r="AR967" s="54">
        <f t="shared" si="3768"/>
        <v>39.583333333333329</v>
      </c>
      <c r="AS967" s="54">
        <f t="shared" si="3769"/>
        <v>39.583333333333329</v>
      </c>
      <c r="AT967" s="54">
        <f t="shared" si="3770"/>
        <v>23.603351955307271</v>
      </c>
      <c r="AU967" s="54" t="e">
        <f t="shared" ref="AU967" si="4025">(I967/I915-1)*100</f>
        <v>#REF!</v>
      </c>
    </row>
    <row r="968" spans="1:47" x14ac:dyDescent="0.25">
      <c r="A968" s="12">
        <f t="shared" si="3300"/>
        <v>44355</v>
      </c>
      <c r="B968" s="54">
        <v>415</v>
      </c>
      <c r="C968" s="54">
        <v>311</v>
      </c>
      <c r="D968" s="54">
        <v>308</v>
      </c>
      <c r="E968" s="54">
        <v>213</v>
      </c>
      <c r="F968" s="54">
        <v>243</v>
      </c>
      <c r="G968" s="54">
        <v>243</v>
      </c>
      <c r="H968" s="54">
        <v>206</v>
      </c>
      <c r="I968" s="54" t="e">
        <f>TWK!#REF!</f>
        <v>#REF!</v>
      </c>
      <c r="K968" s="54">
        <f t="shared" ref="K968:R968" si="4026">IFERROR(AVERAGE(B965:B968),"n/a")</f>
        <v>439.25</v>
      </c>
      <c r="L968" s="54">
        <f t="shared" si="4026"/>
        <v>352.125</v>
      </c>
      <c r="M968" s="54">
        <f t="shared" si="4026"/>
        <v>348.0625</v>
      </c>
      <c r="N968" s="54">
        <f t="shared" si="4026"/>
        <v>248.75</v>
      </c>
      <c r="O968" s="54">
        <f t="shared" si="4026"/>
        <v>259.125</v>
      </c>
      <c r="P968" s="54">
        <f t="shared" si="4026"/>
        <v>259.125</v>
      </c>
      <c r="Q968" s="54">
        <f t="shared" si="4026"/>
        <v>228.25</v>
      </c>
      <c r="R968" s="54" t="str">
        <f t="shared" si="4026"/>
        <v>n/a</v>
      </c>
      <c r="T968" s="54" t="str">
        <f t="shared" ref="T968:Z968" si="4027">IFERROR((K812+K864+K916)/3,"n/a")</f>
        <v>n/a</v>
      </c>
      <c r="U968" s="54" t="str">
        <f t="shared" si="4027"/>
        <v>n/a</v>
      </c>
      <c r="V968" s="54">
        <f t="shared" si="4027"/>
        <v>405.875</v>
      </c>
      <c r="W968" s="54">
        <f t="shared" si="4027"/>
        <v>287.40277777777777</v>
      </c>
      <c r="X968" s="54">
        <f t="shared" si="4027"/>
        <v>287.75</v>
      </c>
      <c r="Y968" s="54">
        <f t="shared" si="4027"/>
        <v>288.16666666666669</v>
      </c>
      <c r="Z968" s="54">
        <f t="shared" si="4027"/>
        <v>260.9305555555556</v>
      </c>
      <c r="AA968" s="54" t="e">
        <f t="shared" ref="AA968" si="4028">(R812+R864+R916)/3</f>
        <v>#VALUE!</v>
      </c>
      <c r="AC968" s="74" t="e">
        <f>+AF968-'Figure 10 data'!#REF!</f>
        <v>#REF!</v>
      </c>
      <c r="AD968" s="54" t="str">
        <f t="shared" si="3868"/>
        <v>n/a</v>
      </c>
      <c r="AE968" s="54" t="str">
        <f t="shared" si="3825"/>
        <v>n/a</v>
      </c>
      <c r="AF968" s="54">
        <f t="shared" si="3790"/>
        <v>-24.114567292885734</v>
      </c>
      <c r="AG968" s="54">
        <f t="shared" si="3791"/>
        <v>-25.887981443000051</v>
      </c>
      <c r="AH968" s="54">
        <f t="shared" si="3792"/>
        <v>-15.551694178974806</v>
      </c>
      <c r="AI968" s="54">
        <f t="shared" si="3793"/>
        <v>-15.673799884326201</v>
      </c>
      <c r="AJ968" s="54">
        <f t="shared" si="3794"/>
        <v>-21.051791132165874</v>
      </c>
      <c r="AK968" s="54" t="e">
        <f t="shared" ref="AK968" si="4029">(I968/AA968-1)*100</f>
        <v>#REF!</v>
      </c>
      <c r="AM968" s="74" t="e">
        <f>AP968-'Figure 10 data'!#REF!</f>
        <v>#REF!</v>
      </c>
      <c r="AN968" s="54">
        <f t="shared" si="3848"/>
        <v>17.563739376770538</v>
      </c>
      <c r="AO968" s="54">
        <f t="shared" si="3837"/>
        <v>3.6666666666666625</v>
      </c>
      <c r="AP968" s="54">
        <f t="shared" si="3742"/>
        <v>4.7619047619047672</v>
      </c>
      <c r="AQ968" s="54">
        <f t="shared" si="3743"/>
        <v>11.518324607329845</v>
      </c>
      <c r="AR968" s="54">
        <f t="shared" si="3768"/>
        <v>34.254143646408842</v>
      </c>
      <c r="AS968" s="54">
        <f t="shared" si="3769"/>
        <v>34.254143646408842</v>
      </c>
      <c r="AT968" s="54">
        <f t="shared" si="3770"/>
        <v>14.444444444444438</v>
      </c>
      <c r="AU968" s="54" t="e">
        <f t="shared" ref="AU968" si="4030">(I968/I916-1)*100</f>
        <v>#REF!</v>
      </c>
    </row>
    <row r="969" spans="1:47" x14ac:dyDescent="0.25">
      <c r="A969" s="12">
        <f t="shared" si="3300"/>
        <v>44362</v>
      </c>
      <c r="B969" s="54">
        <v>438.5</v>
      </c>
      <c r="C969" s="54">
        <v>311.25</v>
      </c>
      <c r="D969" s="54">
        <v>303.75</v>
      </c>
      <c r="E969" s="54">
        <v>208.75</v>
      </c>
      <c r="F969" s="54">
        <v>241.25</v>
      </c>
      <c r="G969" s="54">
        <v>241.25</v>
      </c>
      <c r="H969" s="54">
        <v>200</v>
      </c>
      <c r="I969" s="54" t="e">
        <f>TWK!#REF!</f>
        <v>#REF!</v>
      </c>
      <c r="K969" s="54">
        <f t="shared" ref="K969:R969" si="4031">IFERROR(AVERAGE(B966:B969),"n/a")</f>
        <v>436.375</v>
      </c>
      <c r="L969" s="54">
        <f t="shared" si="4031"/>
        <v>334.3125</v>
      </c>
      <c r="M969" s="54">
        <f t="shared" si="4031"/>
        <v>330.5625</v>
      </c>
      <c r="N969" s="54">
        <f t="shared" si="4031"/>
        <v>231.25</v>
      </c>
      <c r="O969" s="54">
        <f t="shared" si="4031"/>
        <v>251.625</v>
      </c>
      <c r="P969" s="54">
        <f t="shared" si="4031"/>
        <v>251.625</v>
      </c>
      <c r="Q969" s="54">
        <f t="shared" si="4031"/>
        <v>216.0625</v>
      </c>
      <c r="R969" s="54" t="str">
        <f t="shared" si="4031"/>
        <v>n/a</v>
      </c>
      <c r="T969" s="54" t="str">
        <f t="shared" ref="T969:Z969" si="4032">IFERROR((K813+K865+K917)/3,"n/a")</f>
        <v>n/a</v>
      </c>
      <c r="U969" s="54" t="str">
        <f t="shared" si="4032"/>
        <v>n/a</v>
      </c>
      <c r="V969" s="54">
        <f t="shared" si="4032"/>
        <v>440.97916666666669</v>
      </c>
      <c r="W969" s="54">
        <f t="shared" si="4032"/>
        <v>297.23611111111109</v>
      </c>
      <c r="X969" s="54">
        <f t="shared" si="4032"/>
        <v>287.5</v>
      </c>
      <c r="Y969" s="54">
        <f t="shared" si="4032"/>
        <v>289.58333333333331</v>
      </c>
      <c r="Z969" s="54">
        <f t="shared" si="4032"/>
        <v>260.0625</v>
      </c>
      <c r="AA969" s="54" t="e">
        <f t="shared" ref="AA969" si="4033">(R813+R865+R917)/3</f>
        <v>#VALUE!</v>
      </c>
      <c r="AC969" s="74" t="e">
        <f>+AF969-'Figure 10 data'!#REF!</f>
        <v>#REF!</v>
      </c>
      <c r="AD969" s="54" t="str">
        <f t="shared" si="3868"/>
        <v>n/a</v>
      </c>
      <c r="AE969" s="54" t="str">
        <f t="shared" si="3825"/>
        <v>n/a</v>
      </c>
      <c r="AF969" s="54">
        <f t="shared" si="3790"/>
        <v>-31.119194973307508</v>
      </c>
      <c r="AG969" s="54">
        <f t="shared" si="3791"/>
        <v>-29.769636932853594</v>
      </c>
      <c r="AH969" s="54">
        <f t="shared" si="3792"/>
        <v>-16.086956521739125</v>
      </c>
      <c r="AI969" s="54">
        <f t="shared" si="3793"/>
        <v>-16.690647482014388</v>
      </c>
      <c r="AJ969" s="54">
        <f t="shared" si="3794"/>
        <v>-23.095409757269891</v>
      </c>
      <c r="AK969" s="54" t="e">
        <f t="shared" ref="AK969" si="4034">(I969/AA969-1)*100</f>
        <v>#REF!</v>
      </c>
      <c r="AM969" s="74" t="e">
        <f>AP969-'Figure 10 data'!#REF!</f>
        <v>#REF!</v>
      </c>
      <c r="AN969" s="54">
        <f t="shared" si="3848"/>
        <v>18.834688346883468</v>
      </c>
      <c r="AO969" s="54">
        <f t="shared" si="3837"/>
        <v>1.0551948051948035</v>
      </c>
      <c r="AP969" s="54">
        <f t="shared" si="3742"/>
        <v>13.339552238805963</v>
      </c>
      <c r="AQ969" s="54">
        <f t="shared" si="3743"/>
        <v>9.2931937172774823</v>
      </c>
      <c r="AR969" s="54">
        <f t="shared" si="3768"/>
        <v>31.114130434782616</v>
      </c>
      <c r="AS969" s="54">
        <f t="shared" si="3769"/>
        <v>31.114130434782616</v>
      </c>
      <c r="AT969" s="54">
        <f t="shared" si="3770"/>
        <v>10.497237569060779</v>
      </c>
      <c r="AU969" s="54" t="e">
        <f t="shared" ref="AU969" si="4035">(I969/I917-1)*100</f>
        <v>#REF!</v>
      </c>
    </row>
    <row r="970" spans="1:47" x14ac:dyDescent="0.25">
      <c r="A970" s="12">
        <f t="shared" si="3300"/>
        <v>44369</v>
      </c>
      <c r="B970" s="54">
        <v>413</v>
      </c>
      <c r="C970" s="54">
        <v>303</v>
      </c>
      <c r="D970" s="54">
        <v>295</v>
      </c>
      <c r="E970" s="54">
        <v>203</v>
      </c>
      <c r="F970" s="54">
        <v>226</v>
      </c>
      <c r="G970" s="54">
        <v>226</v>
      </c>
      <c r="H970" s="54">
        <v>200</v>
      </c>
      <c r="I970" s="54" t="e">
        <f>TWK!#REF!</f>
        <v>#REF!</v>
      </c>
      <c r="K970" s="54">
        <f t="shared" ref="K970:R970" si="4036">IFERROR(AVERAGE(B967:B970),"n/a")</f>
        <v>424.125</v>
      </c>
      <c r="L970" s="54">
        <f t="shared" si="4036"/>
        <v>315.0625</v>
      </c>
      <c r="M970" s="54">
        <f t="shared" si="4036"/>
        <v>309.8125</v>
      </c>
      <c r="N970" s="54">
        <f t="shared" si="4036"/>
        <v>215.25</v>
      </c>
      <c r="O970" s="54">
        <f t="shared" si="4036"/>
        <v>240.375</v>
      </c>
      <c r="P970" s="54">
        <f t="shared" si="4036"/>
        <v>240.375</v>
      </c>
      <c r="Q970" s="54">
        <f t="shared" si="4036"/>
        <v>206.8125</v>
      </c>
      <c r="R970" s="54" t="str">
        <f t="shared" si="4036"/>
        <v>n/a</v>
      </c>
      <c r="T970" s="54">
        <f t="shared" ref="T970:Z970" si="4037">IFERROR((K814+K866+K918)/3,"n/a")</f>
        <v>460.78472222222217</v>
      </c>
      <c r="U970" s="54">
        <f t="shared" si="4037"/>
        <v>424.46527777777783</v>
      </c>
      <c r="V970" s="54">
        <f t="shared" si="4037"/>
        <v>426.00694444444451</v>
      </c>
      <c r="W970" s="54">
        <f t="shared" si="4037"/>
        <v>296.85416666666669</v>
      </c>
      <c r="X970" s="54">
        <f t="shared" si="4037"/>
        <v>284.97222222222223</v>
      </c>
      <c r="Y970" s="54">
        <f t="shared" si="4037"/>
        <v>287.0555555555556</v>
      </c>
      <c r="Z970" s="54">
        <f t="shared" si="4037"/>
        <v>260.1319444444444</v>
      </c>
      <c r="AA970" s="54" t="e">
        <f t="shared" ref="AA970" si="4038">(R814+R866+R918)/3</f>
        <v>#VALUE!</v>
      </c>
      <c r="AC970" s="74" t="e">
        <f>+AF970-'Figure 10 data'!#REF!</f>
        <v>#REF!</v>
      </c>
      <c r="AD970" s="54">
        <f t="shared" si="3868"/>
        <v>-10.370292224918231</v>
      </c>
      <c r="AE970" s="54">
        <f t="shared" si="3825"/>
        <v>-28.61606923743927</v>
      </c>
      <c r="AF970" s="54">
        <f t="shared" si="3790"/>
        <v>-30.752302551145171</v>
      </c>
      <c r="AG970" s="54">
        <f t="shared" si="3791"/>
        <v>-31.616253772194547</v>
      </c>
      <c r="AH970" s="54">
        <f t="shared" si="3792"/>
        <v>-20.694024758748419</v>
      </c>
      <c r="AI970" s="54">
        <f t="shared" si="3793"/>
        <v>-21.269595509967111</v>
      </c>
      <c r="AJ970" s="54">
        <f t="shared" si="3794"/>
        <v>-23.115940094503308</v>
      </c>
      <c r="AK970" s="54" t="e">
        <f t="shared" ref="AK970" si="4039">(I970/AA970-1)*100</f>
        <v>#REF!</v>
      </c>
      <c r="AM970" s="74" t="e">
        <f>AP970-'Figure 10 data'!#REF!</f>
        <v>#VALUE!</v>
      </c>
      <c r="AN970" s="54">
        <f t="shared" si="3848"/>
        <v>12.534059945504094</v>
      </c>
      <c r="AO970" s="54">
        <f t="shared" si="3837"/>
        <v>7.067137809187285</v>
      </c>
      <c r="AP970" s="54" t="str">
        <f t="shared" si="3742"/>
        <v>n/a</v>
      </c>
      <c r="AQ970" s="54">
        <f t="shared" si="3743"/>
        <v>1.4999999999999902</v>
      </c>
      <c r="AR970" s="54">
        <f t="shared" si="3768"/>
        <v>23.497267759562845</v>
      </c>
      <c r="AS970" s="54">
        <f t="shared" si="3769"/>
        <v>23.497267759562845</v>
      </c>
      <c r="AT970" s="54">
        <f t="shared" si="3770"/>
        <v>9.8901098901098994</v>
      </c>
      <c r="AU970" s="54" t="e">
        <f t="shared" ref="AU970" si="4040">(I970/I918-1)*100</f>
        <v>#REF!</v>
      </c>
    </row>
    <row r="971" spans="1:47" x14ac:dyDescent="0.25">
      <c r="A971" s="12">
        <f t="shared" si="3300"/>
        <v>44376</v>
      </c>
      <c r="B971" s="54">
        <v>392.5</v>
      </c>
      <c r="C971" s="54">
        <v>283.75</v>
      </c>
      <c r="D971" s="54">
        <v>281.25</v>
      </c>
      <c r="E971" s="54">
        <v>200</v>
      </c>
      <c r="F971" s="54">
        <v>213.75</v>
      </c>
      <c r="G971" s="54">
        <v>213.75</v>
      </c>
      <c r="H971" s="54">
        <v>196.25</v>
      </c>
      <c r="I971" s="54" t="e">
        <f>TWK!#REF!</f>
        <v>#REF!</v>
      </c>
      <c r="K971" s="54">
        <f t="shared" ref="K971:R971" si="4041">IFERROR(AVERAGE(B968:B971),"n/a")</f>
        <v>414.75</v>
      </c>
      <c r="L971" s="54">
        <f t="shared" si="4041"/>
        <v>302.25</v>
      </c>
      <c r="M971" s="54">
        <f t="shared" si="4041"/>
        <v>297</v>
      </c>
      <c r="N971" s="54">
        <f t="shared" si="4041"/>
        <v>206.1875</v>
      </c>
      <c r="O971" s="54">
        <f t="shared" si="4041"/>
        <v>231</v>
      </c>
      <c r="P971" s="54">
        <f t="shared" si="4041"/>
        <v>231</v>
      </c>
      <c r="Q971" s="54">
        <f t="shared" si="4041"/>
        <v>200.5625</v>
      </c>
      <c r="R971" s="54" t="str">
        <f t="shared" si="4041"/>
        <v>n/a</v>
      </c>
      <c r="T971" s="54">
        <f t="shared" ref="T971:Z971" si="4042">IFERROR((K815+K867+K919)/3,"n/a")</f>
        <v>451.03472222222223</v>
      </c>
      <c r="U971" s="54">
        <f t="shared" si="4042"/>
        <v>416.60416666666669</v>
      </c>
      <c r="V971" s="54">
        <f t="shared" si="4042"/>
        <v>415.28472222222223</v>
      </c>
      <c r="W971" s="54">
        <f t="shared" si="4042"/>
        <v>284.6875</v>
      </c>
      <c r="X971" s="54">
        <f t="shared" si="4042"/>
        <v>277.47222222222223</v>
      </c>
      <c r="Y971" s="54">
        <f t="shared" si="4042"/>
        <v>279.5555555555556</v>
      </c>
      <c r="Z971" s="54">
        <f t="shared" si="4042"/>
        <v>252.59027777777774</v>
      </c>
      <c r="AA971" s="54" t="e">
        <f t="shared" ref="AA971" si="4043">(R815+R867+R919)/3</f>
        <v>#VALUE!</v>
      </c>
      <c r="AC971" s="74" t="e">
        <f>+AF971-'Figure 10 data'!#REF!</f>
        <v>#REF!</v>
      </c>
      <c r="AD971" s="54">
        <f t="shared" si="3868"/>
        <v>-12.977874948036149</v>
      </c>
      <c r="AE971" s="54">
        <f t="shared" si="3825"/>
        <v>-31.889783467520129</v>
      </c>
      <c r="AF971" s="54">
        <f t="shared" si="3790"/>
        <v>-32.275380010367712</v>
      </c>
      <c r="AG971" s="54">
        <f t="shared" si="3791"/>
        <v>-29.747530186608117</v>
      </c>
      <c r="AH971" s="54">
        <f t="shared" si="3792"/>
        <v>-22.96526178796676</v>
      </c>
      <c r="AI971" s="54">
        <f t="shared" si="3793"/>
        <v>-23.539348171701125</v>
      </c>
      <c r="AJ971" s="54">
        <f t="shared" si="3794"/>
        <v>-22.305006460836317</v>
      </c>
      <c r="AK971" s="54" t="e">
        <f t="shared" ref="AK971" si="4044">(I971/AA971-1)*100</f>
        <v>#REF!</v>
      </c>
      <c r="AM971" s="74" t="e">
        <f>AP971-'Figure 10 data'!#REF!</f>
        <v>#VALUE!</v>
      </c>
      <c r="AN971" s="54">
        <f t="shared" si="3848"/>
        <v>5.2278820375335044</v>
      </c>
      <c r="AO971" s="54">
        <f t="shared" si="3837"/>
        <v>-1.475694444444442</v>
      </c>
      <c r="AP971" s="54" t="str">
        <f t="shared" si="3742"/>
        <v>n/a</v>
      </c>
      <c r="AQ971" s="54">
        <f t="shared" si="3743"/>
        <v>9.289617486338809</v>
      </c>
      <c r="AR971" s="54">
        <f t="shared" si="3768"/>
        <v>14.919354838709676</v>
      </c>
      <c r="AS971" s="54">
        <f t="shared" si="3769"/>
        <v>14.919354838709676</v>
      </c>
      <c r="AT971" s="54">
        <f t="shared" si="3770"/>
        <v>9.0277777777777679</v>
      </c>
      <c r="AU971" s="54" t="e">
        <f t="shared" ref="AU971" si="4045">(I971/I919-1)*100</f>
        <v>#REF!</v>
      </c>
    </row>
    <row r="972" spans="1:47" x14ac:dyDescent="0.25">
      <c r="A972" s="12">
        <f t="shared" si="3300"/>
        <v>44383</v>
      </c>
      <c r="B972" s="54">
        <v>357.5</v>
      </c>
      <c r="C972" s="54">
        <v>275</v>
      </c>
      <c r="D972" s="54">
        <v>275</v>
      </c>
      <c r="E972" s="54">
        <v>199.16666666666666</v>
      </c>
      <c r="F972" s="54">
        <v>214.16666666666666</v>
      </c>
      <c r="G972" s="54">
        <v>214.16666666666666</v>
      </c>
      <c r="H972" s="54">
        <v>185.83333333333334</v>
      </c>
      <c r="I972" s="54" t="e">
        <f>TWK!#REF!</f>
        <v>#REF!</v>
      </c>
      <c r="K972" s="54">
        <f t="shared" ref="K972:R972" si="4046">IFERROR(AVERAGE(B969:B972),"n/a")</f>
        <v>400.375</v>
      </c>
      <c r="L972" s="54">
        <f t="shared" si="4046"/>
        <v>293.25</v>
      </c>
      <c r="M972" s="54">
        <f t="shared" si="4046"/>
        <v>288.75</v>
      </c>
      <c r="N972" s="54">
        <f t="shared" si="4046"/>
        <v>202.72916666666666</v>
      </c>
      <c r="O972" s="54">
        <f t="shared" si="4046"/>
        <v>223.79166666666666</v>
      </c>
      <c r="P972" s="54">
        <f t="shared" si="4046"/>
        <v>223.79166666666666</v>
      </c>
      <c r="Q972" s="54">
        <f t="shared" si="4046"/>
        <v>195.52083333333334</v>
      </c>
      <c r="R972" s="54" t="str">
        <f t="shared" si="4046"/>
        <v>n/a</v>
      </c>
      <c r="T972" s="54">
        <f t="shared" ref="T972:Z972" si="4047">IFERROR((K816+K868+K920)/3,"n/a")</f>
        <v>440.62731481481478</v>
      </c>
      <c r="U972" s="54">
        <f t="shared" si="4047"/>
        <v>401.29398148148147</v>
      </c>
      <c r="V972" s="54">
        <f t="shared" si="4047"/>
        <v>395.0625</v>
      </c>
      <c r="W972" s="54">
        <f t="shared" si="4047"/>
        <v>274.3912037037037</v>
      </c>
      <c r="X972" s="54">
        <f t="shared" si="4047"/>
        <v>270.70833333333331</v>
      </c>
      <c r="Y972" s="54">
        <f t="shared" si="4047"/>
        <v>272.79166666666669</v>
      </c>
      <c r="Z972" s="54">
        <f t="shared" si="4047"/>
        <v>246.49305555555557</v>
      </c>
      <c r="AA972" s="54" t="e">
        <f t="shared" ref="AA972" si="4048">(R816+R868+R920)/3</f>
        <v>#VALUE!</v>
      </c>
      <c r="AC972" s="74" t="e">
        <f>+AF972-'Figure 10 data'!#REF!</f>
        <v>#REF!</v>
      </c>
      <c r="AD972" s="54">
        <f t="shared" si="3868"/>
        <v>-18.865674464541815</v>
      </c>
      <c r="AE972" s="54">
        <f t="shared" si="3825"/>
        <v>-31.47168592343057</v>
      </c>
      <c r="AF972" s="54">
        <f t="shared" si="3790"/>
        <v>-30.390760955545005</v>
      </c>
      <c r="AG972" s="54">
        <f t="shared" si="3791"/>
        <v>-27.415068712722611</v>
      </c>
      <c r="AH972" s="54">
        <f t="shared" si="3792"/>
        <v>-20.886563029090343</v>
      </c>
      <c r="AI972" s="54">
        <f t="shared" si="3793"/>
        <v>-21.490759126317403</v>
      </c>
      <c r="AJ972" s="54">
        <f t="shared" si="3794"/>
        <v>-24.609099873221584</v>
      </c>
      <c r="AK972" s="54" t="e">
        <f t="shared" ref="AK972" si="4049">(I972/AA972-1)*100</f>
        <v>#REF!</v>
      </c>
      <c r="AM972" s="74" t="e">
        <f>AP972-'Figure 10 data'!#REF!</f>
        <v>#VALUE!</v>
      </c>
      <c r="AN972" s="54">
        <f t="shared" si="3848"/>
        <v>-4.6666666666666634</v>
      </c>
      <c r="AO972" s="54">
        <f t="shared" si="3837"/>
        <v>-6.7796610169491567</v>
      </c>
      <c r="AP972" s="54" t="str">
        <f t="shared" si="3742"/>
        <v>n/a</v>
      </c>
      <c r="AQ972" s="54">
        <f t="shared" si="3743"/>
        <v>3.732638888888884</v>
      </c>
      <c r="AR972" s="54">
        <f t="shared" si="3768"/>
        <v>13.315696649029984</v>
      </c>
      <c r="AS972" s="54">
        <f t="shared" si="3769"/>
        <v>13.315696649029984</v>
      </c>
      <c r="AT972" s="54">
        <f t="shared" si="3770"/>
        <v>1.5482695810564717</v>
      </c>
      <c r="AU972" s="54" t="e">
        <f t="shared" ref="AU972" si="4050">(I972/I920-1)*100</f>
        <v>#REF!</v>
      </c>
    </row>
    <row r="973" spans="1:47" x14ac:dyDescent="0.25">
      <c r="A973" s="12">
        <f t="shared" si="3300"/>
        <v>44390</v>
      </c>
      <c r="B973" s="54">
        <v>354.16666666666669</v>
      </c>
      <c r="C973" s="54">
        <v>278.33333333333331</v>
      </c>
      <c r="D973" s="54">
        <v>275</v>
      </c>
      <c r="E973" s="54">
        <v>200</v>
      </c>
      <c r="F973" s="54">
        <v>209.16666666666666</v>
      </c>
      <c r="G973" s="54">
        <v>209.16666666666666</v>
      </c>
      <c r="H973" s="54">
        <v>188.33333333333334</v>
      </c>
      <c r="I973" s="54" t="e">
        <f>TWK!#REF!</f>
        <v>#REF!</v>
      </c>
      <c r="K973" s="54">
        <f t="shared" ref="K973:R973" si="4051">IFERROR(AVERAGE(B970:B973),"n/a")</f>
        <v>379.29166666666669</v>
      </c>
      <c r="L973" s="54">
        <f t="shared" si="4051"/>
        <v>285.02083333333331</v>
      </c>
      <c r="M973" s="54">
        <f t="shared" si="4051"/>
        <v>281.5625</v>
      </c>
      <c r="N973" s="54">
        <f t="shared" si="4051"/>
        <v>200.54166666666666</v>
      </c>
      <c r="O973" s="54">
        <f t="shared" si="4051"/>
        <v>215.77083333333331</v>
      </c>
      <c r="P973" s="54">
        <f t="shared" si="4051"/>
        <v>215.77083333333331</v>
      </c>
      <c r="Q973" s="54">
        <f t="shared" si="4051"/>
        <v>192.60416666666669</v>
      </c>
      <c r="R973" s="54" t="str">
        <f t="shared" si="4051"/>
        <v>n/a</v>
      </c>
      <c r="T973" s="54">
        <f t="shared" ref="T973:Z973" si="4052">IFERROR((K817+K869+K921)/3,"n/a")</f>
        <v>438.41071428571428</v>
      </c>
      <c r="U973" s="54">
        <f t="shared" si="4052"/>
        <v>397.56349206349205</v>
      </c>
      <c r="V973" s="54" t="str">
        <f t="shared" si="4052"/>
        <v>n/a</v>
      </c>
      <c r="W973" s="54">
        <f t="shared" si="4052"/>
        <v>275.708664021164</v>
      </c>
      <c r="X973" s="54">
        <f t="shared" si="4052"/>
        <v>272.91666666666669</v>
      </c>
      <c r="Y973" s="54">
        <f t="shared" si="4052"/>
        <v>273.95833333333331</v>
      </c>
      <c r="Z973" s="54">
        <f t="shared" si="4052"/>
        <v>246.76587301587301</v>
      </c>
      <c r="AA973" s="54" t="e">
        <f t="shared" ref="AA973" si="4053">(R817+R869+R921)/3</f>
        <v>#VALUE!</v>
      </c>
      <c r="AC973" s="74" t="e">
        <f>+AF973-'Figure 10 data'!#REF!</f>
        <v>#VALUE!</v>
      </c>
      <c r="AD973" s="54">
        <f t="shared" si="3868"/>
        <v>-19.215782113423753</v>
      </c>
      <c r="AE973" s="54">
        <f t="shared" si="3825"/>
        <v>-29.990218194158867</v>
      </c>
      <c r="AF973" s="54" t="str">
        <f t="shared" si="3790"/>
        <v>n/a</v>
      </c>
      <c r="AG973" s="54">
        <f t="shared" si="3791"/>
        <v>-27.459660830735601</v>
      </c>
      <c r="AH973" s="54">
        <f t="shared" si="3792"/>
        <v>-23.358778625954201</v>
      </c>
      <c r="AI973" s="54">
        <f t="shared" si="3793"/>
        <v>-23.650190114068437</v>
      </c>
      <c r="AJ973" s="54">
        <f t="shared" si="3794"/>
        <v>-23.679343893221837</v>
      </c>
      <c r="AK973" s="54" t="e">
        <f t="shared" ref="AK973" si="4054">(I973/AA973-1)*100</f>
        <v>#REF!</v>
      </c>
      <c r="AM973" s="74" t="e">
        <f>AP973-'Figure 10 data'!#REF!</f>
        <v>#VALUE!</v>
      </c>
      <c r="AN973" s="54">
        <f t="shared" si="3848"/>
        <v>-4.6474358974358925</v>
      </c>
      <c r="AO973" s="54">
        <f t="shared" si="3837"/>
        <v>-4.4934640522875995</v>
      </c>
      <c r="AP973" s="54" t="str">
        <f t="shared" si="3742"/>
        <v>n/a</v>
      </c>
      <c r="AQ973" s="54">
        <f t="shared" si="3743"/>
        <v>4.0892193308550207</v>
      </c>
      <c r="AR973" s="54">
        <f t="shared" si="3768"/>
        <v>10.087719298245613</v>
      </c>
      <c r="AS973" s="54">
        <f t="shared" si="3769"/>
        <v>10.087719298245613</v>
      </c>
      <c r="AT973" s="54">
        <f t="shared" si="3770"/>
        <v>2.9947916666666741</v>
      </c>
      <c r="AU973" s="54" t="e">
        <f t="shared" ref="AU973" si="4055">(I973/I921-1)*100</f>
        <v>#REF!</v>
      </c>
    </row>
    <row r="974" spans="1:47" x14ac:dyDescent="0.25">
      <c r="A974" s="12">
        <f t="shared" si="3300"/>
        <v>44397</v>
      </c>
      <c r="B974" s="54">
        <v>356.25</v>
      </c>
      <c r="C974" s="54">
        <v>281.25</v>
      </c>
      <c r="D974" s="54">
        <v>276.25</v>
      </c>
      <c r="E974" s="54">
        <v>202.5</v>
      </c>
      <c r="F974" s="54">
        <v>203.75</v>
      </c>
      <c r="G974" s="54">
        <v>203.75</v>
      </c>
      <c r="H974" s="54">
        <v>187.5</v>
      </c>
      <c r="I974" s="54" t="e">
        <f>TWK!#REF!</f>
        <v>#REF!</v>
      </c>
      <c r="K974" s="54">
        <f t="shared" ref="K974:R974" si="4056">IFERROR(AVERAGE(B971:B974),"n/a")</f>
        <v>365.10416666666669</v>
      </c>
      <c r="L974" s="54">
        <f t="shared" si="4056"/>
        <v>279.58333333333331</v>
      </c>
      <c r="M974" s="54">
        <f t="shared" si="4056"/>
        <v>276.875</v>
      </c>
      <c r="N974" s="54">
        <f t="shared" si="4056"/>
        <v>200.41666666666666</v>
      </c>
      <c r="O974" s="54">
        <f t="shared" si="4056"/>
        <v>210.20833333333331</v>
      </c>
      <c r="P974" s="54">
        <f t="shared" si="4056"/>
        <v>210.20833333333331</v>
      </c>
      <c r="Q974" s="54">
        <f t="shared" si="4056"/>
        <v>189.47916666666669</v>
      </c>
      <c r="R974" s="54" t="str">
        <f t="shared" si="4056"/>
        <v>n/a</v>
      </c>
      <c r="T974" s="54">
        <f t="shared" ref="T974:Z974" si="4057">IFERROR((K818+K870+K922)/3,"n/a")</f>
        <v>444.77182539682536</v>
      </c>
      <c r="U974" s="54">
        <f t="shared" si="4057"/>
        <v>408.32738095238096</v>
      </c>
      <c r="V974" s="54" t="str">
        <f t="shared" si="4057"/>
        <v>n/a</v>
      </c>
      <c r="W974" s="54">
        <f t="shared" si="4057"/>
        <v>284.76190476190476</v>
      </c>
      <c r="X974" s="54">
        <f t="shared" si="4057"/>
        <v>276.63888888888886</v>
      </c>
      <c r="Y974" s="54">
        <f t="shared" si="4057"/>
        <v>277.68055555555554</v>
      </c>
      <c r="Z974" s="54">
        <f t="shared" si="4057"/>
        <v>251.32142857142858</v>
      </c>
      <c r="AA974" s="54" t="e">
        <f t="shared" ref="AA974" si="4058">(R818+R870+R922)/3</f>
        <v>#VALUE!</v>
      </c>
      <c r="AC974" s="74" t="e">
        <f>+AF974-'Figure 10 data'!#REF!</f>
        <v>#VALUE!</v>
      </c>
      <c r="AD974" s="54">
        <f t="shared" si="3868"/>
        <v>-19.90275020632123</v>
      </c>
      <c r="AE974" s="54">
        <f t="shared" si="3825"/>
        <v>-31.121444919022146</v>
      </c>
      <c r="AF974" s="54" t="str">
        <f t="shared" si="3790"/>
        <v>n/a</v>
      </c>
      <c r="AG974" s="54">
        <f t="shared" si="3791"/>
        <v>-28.887959866220736</v>
      </c>
      <c r="AH974" s="54">
        <f t="shared" si="3792"/>
        <v>-26.348026910332358</v>
      </c>
      <c r="AI974" s="54">
        <f t="shared" si="3793"/>
        <v>-26.624318511479018</v>
      </c>
      <c r="AJ974" s="54">
        <f t="shared" si="3794"/>
        <v>-25.394344180758853</v>
      </c>
      <c r="AK974" s="54" t="e">
        <f t="shared" ref="AK974" si="4059">(I974/AA974-1)*100</f>
        <v>#REF!</v>
      </c>
      <c r="AM974" s="74" t="e">
        <f>AP974-'Figure 10 data'!#REF!</f>
        <v>#VALUE!</v>
      </c>
      <c r="AN974" s="54">
        <f t="shared" si="3848"/>
        <v>-16.176470588235293</v>
      </c>
      <c r="AO974" s="54">
        <f t="shared" si="3837"/>
        <v>-18.002915451895042</v>
      </c>
      <c r="AP974" s="54" t="str">
        <f t="shared" si="3742"/>
        <v>n/a</v>
      </c>
      <c r="AQ974" s="54">
        <f t="shared" si="3743"/>
        <v>-5.373831775700932</v>
      </c>
      <c r="AR974" s="54">
        <f t="shared" si="3768"/>
        <v>-5.6712962962962905</v>
      </c>
      <c r="AS974" s="54">
        <f t="shared" si="3769"/>
        <v>-5.6712962962962905</v>
      </c>
      <c r="AT974" s="54">
        <f t="shared" si="3770"/>
        <v>-6.25</v>
      </c>
      <c r="AU974" s="54" t="e">
        <f t="shared" ref="AU974" si="4060">(I974/I922-1)*100</f>
        <v>#REF!</v>
      </c>
    </row>
    <row r="975" spans="1:47" x14ac:dyDescent="0.25">
      <c r="A975" s="12">
        <f t="shared" si="3300"/>
        <v>44404</v>
      </c>
      <c r="B975" s="54">
        <v>352</v>
      </c>
      <c r="C975" s="54">
        <v>281</v>
      </c>
      <c r="D975" s="54">
        <v>280</v>
      </c>
      <c r="E975" s="54">
        <v>202</v>
      </c>
      <c r="F975" s="54">
        <v>209</v>
      </c>
      <c r="G975" s="54">
        <v>209</v>
      </c>
      <c r="H975" s="54">
        <v>191</v>
      </c>
      <c r="I975" s="54" t="e">
        <f>TWK!#REF!</f>
        <v>#REF!</v>
      </c>
      <c r="K975" s="54">
        <f t="shared" ref="K975:R975" si="4061">IFERROR(AVERAGE(B972:B975),"n/a")</f>
        <v>354.97916666666669</v>
      </c>
      <c r="L975" s="54">
        <f t="shared" si="4061"/>
        <v>278.89583333333331</v>
      </c>
      <c r="M975" s="54">
        <f t="shared" si="4061"/>
        <v>276.5625</v>
      </c>
      <c r="N975" s="54">
        <f t="shared" si="4061"/>
        <v>200.91666666666666</v>
      </c>
      <c r="O975" s="54">
        <f t="shared" si="4061"/>
        <v>209.02083333333331</v>
      </c>
      <c r="P975" s="54">
        <f t="shared" si="4061"/>
        <v>209.02083333333331</v>
      </c>
      <c r="Q975" s="54">
        <f t="shared" si="4061"/>
        <v>188.16666666666669</v>
      </c>
      <c r="R975" s="54" t="str">
        <f t="shared" si="4061"/>
        <v>n/a</v>
      </c>
      <c r="T975" s="54">
        <f t="shared" ref="T975:Z975" si="4062">IFERROR((K819+K871+K923)/3,"n/a")</f>
        <v>466.61904761904765</v>
      </c>
      <c r="U975" s="54">
        <f t="shared" si="4062"/>
        <v>436.00793650793656</v>
      </c>
      <c r="V975" s="54" t="str">
        <f t="shared" si="4062"/>
        <v>n/a</v>
      </c>
      <c r="W975" s="54">
        <f t="shared" si="4062"/>
        <v>309.88690476190476</v>
      </c>
      <c r="X975" s="54">
        <f t="shared" si="4062"/>
        <v>295.375</v>
      </c>
      <c r="Y975" s="54">
        <f t="shared" si="4062"/>
        <v>296.41666666666669</v>
      </c>
      <c r="Z975" s="54">
        <f t="shared" si="4062"/>
        <v>269.5575396825397</v>
      </c>
      <c r="AA975" s="54" t="e">
        <f t="shared" ref="AA975" si="4063">(R819+R871+R923)/3</f>
        <v>#VALUE!</v>
      </c>
      <c r="AC975" s="74" t="e">
        <f>+AF975-'Figure 10 data'!#REF!</f>
        <v>#VALUE!</v>
      </c>
      <c r="AD975" s="54">
        <f t="shared" si="3868"/>
        <v>-24.563730992958465</v>
      </c>
      <c r="AE975" s="54">
        <f t="shared" si="3825"/>
        <v>-35.55163186923204</v>
      </c>
      <c r="AF975" s="54" t="str">
        <f t="shared" si="3790"/>
        <v>n/a</v>
      </c>
      <c r="AG975" s="54">
        <f t="shared" si="3791"/>
        <v>-34.81492864140143</v>
      </c>
      <c r="AH975" s="54">
        <f t="shared" si="3792"/>
        <v>-29.242488362251372</v>
      </c>
      <c r="AI975" s="54">
        <f t="shared" si="3793"/>
        <v>-29.49114422265955</v>
      </c>
      <c r="AJ975" s="54">
        <f t="shared" si="3794"/>
        <v>-29.143143157879248</v>
      </c>
      <c r="AK975" s="54" t="e">
        <f t="shared" ref="AK975" si="4064">(I975/AA975-1)*100</f>
        <v>#REF!</v>
      </c>
      <c r="AM975" s="74" t="e">
        <f>AP975-'Figure 10 data'!#REF!</f>
        <v>#VALUE!</v>
      </c>
      <c r="AN975" s="54">
        <f t="shared" si="3848"/>
        <v>-24.946695095948822</v>
      </c>
      <c r="AO975" s="54">
        <f t="shared" si="3837"/>
        <v>-25.06666666666667</v>
      </c>
      <c r="AP975" s="54" t="str">
        <f t="shared" si="3742"/>
        <v>n/a</v>
      </c>
      <c r="AQ975" s="54">
        <f t="shared" si="3743"/>
        <v>-22.007722007722009</v>
      </c>
      <c r="AR975" s="54">
        <f t="shared" si="3768"/>
        <v>-33.860759493670891</v>
      </c>
      <c r="AS975" s="54">
        <f t="shared" si="3769"/>
        <v>-33.860759493670891</v>
      </c>
      <c r="AT975" s="54">
        <f t="shared" si="3770"/>
        <v>-20.083682008368196</v>
      </c>
      <c r="AU975" s="54" t="e">
        <f t="shared" ref="AU975" si="4065">(I975/I923-1)*100</f>
        <v>#REF!</v>
      </c>
    </row>
    <row r="976" spans="1:47" x14ac:dyDescent="0.25">
      <c r="A976" s="12">
        <f t="shared" si="3300"/>
        <v>44411</v>
      </c>
      <c r="B976" s="54">
        <v>405</v>
      </c>
      <c r="C976" s="54">
        <v>355</v>
      </c>
      <c r="D976" s="54">
        <v>337</v>
      </c>
      <c r="E976" s="54">
        <v>256</v>
      </c>
      <c r="F976" s="54">
        <v>252</v>
      </c>
      <c r="G976" s="54">
        <v>252</v>
      </c>
      <c r="H976" s="54">
        <v>250</v>
      </c>
      <c r="I976" s="54" t="e">
        <f>TWK!#REF!</f>
        <v>#REF!</v>
      </c>
      <c r="K976" s="54">
        <f t="shared" ref="K976:R976" si="4066">IFERROR(AVERAGE(B973:B976),"n/a")</f>
        <v>366.85416666666669</v>
      </c>
      <c r="L976" s="54">
        <f t="shared" si="4066"/>
        <v>298.89583333333331</v>
      </c>
      <c r="M976" s="54">
        <f t="shared" si="4066"/>
        <v>292.0625</v>
      </c>
      <c r="N976" s="54">
        <f t="shared" si="4066"/>
        <v>215.125</v>
      </c>
      <c r="O976" s="54">
        <f t="shared" si="4066"/>
        <v>218.47916666666666</v>
      </c>
      <c r="P976" s="54">
        <f t="shared" si="4066"/>
        <v>218.47916666666666</v>
      </c>
      <c r="Q976" s="54">
        <f t="shared" si="4066"/>
        <v>204.20833333333334</v>
      </c>
      <c r="R976" s="54" t="str">
        <f t="shared" si="4066"/>
        <v>n/a</v>
      </c>
      <c r="T976" s="54">
        <f t="shared" ref="T976:Z976" si="4067">IFERROR((K820+K872+K924)/3,"n/a")</f>
        <v>496.13293650793656</v>
      </c>
      <c r="U976" s="54">
        <f t="shared" si="4067"/>
        <v>468.56349206349211</v>
      </c>
      <c r="V976" s="54" t="str">
        <f t="shared" si="4067"/>
        <v>n/a</v>
      </c>
      <c r="W976" s="54">
        <f t="shared" si="4067"/>
        <v>335.6924603174603</v>
      </c>
      <c r="X976" s="54">
        <f t="shared" si="4067"/>
        <v>316.88888888888886</v>
      </c>
      <c r="Y976" s="54">
        <f t="shared" si="4067"/>
        <v>317.93055555555554</v>
      </c>
      <c r="Z976" s="54">
        <f t="shared" si="4067"/>
        <v>289.90476190476193</v>
      </c>
      <c r="AA976" s="54" t="e">
        <f t="shared" ref="AA976" si="4068">(R820+R872+R924)/3</f>
        <v>#VALUE!</v>
      </c>
      <c r="AC976" s="74" t="e">
        <f>+AF976-'Figure 10 data'!#REF!</f>
        <v>#VALUE!</v>
      </c>
      <c r="AD976" s="54">
        <f t="shared" si="3868"/>
        <v>-18.368652794829863</v>
      </c>
      <c r="AE976" s="54">
        <f t="shared" si="3825"/>
        <v>-24.236521621301176</v>
      </c>
      <c r="AF976" s="54" t="str">
        <f t="shared" si="3790"/>
        <v>n/a</v>
      </c>
      <c r="AG976" s="54">
        <f t="shared" si="3791"/>
        <v>-23.739723031639169</v>
      </c>
      <c r="AH976" s="54">
        <f t="shared" si="3792"/>
        <v>-20.476858345021032</v>
      </c>
      <c r="AI976" s="54">
        <f t="shared" si="3793"/>
        <v>-20.737407714822421</v>
      </c>
      <c r="AJ976" s="54">
        <f t="shared" si="3794"/>
        <v>-13.764783180026285</v>
      </c>
      <c r="AK976" s="54" t="e">
        <f t="shared" ref="AK976" si="4069">(I976/AA976-1)*100</f>
        <v>#REF!</v>
      </c>
      <c r="AM976" s="74" t="e">
        <f>AP976-'Figure 10 data'!#REF!</f>
        <v>#VALUE!</v>
      </c>
      <c r="AN976" s="54">
        <f t="shared" si="3848"/>
        <v>-10.792951541850215</v>
      </c>
      <c r="AO976" s="54">
        <f t="shared" si="3837"/>
        <v>-2.4725274725274748</v>
      </c>
      <c r="AP976" s="54" t="str">
        <f t="shared" ref="AP976:AP1039" si="4070">IFERROR((D976/D924-1)*100,"n/a")</f>
        <v>n/a</v>
      </c>
      <c r="AQ976" s="54">
        <f t="shared" ref="AQ976:AQ1039" si="4071">IFERROR((E976/E924-1)*100,"n/a")</f>
        <v>6.6666666666666652</v>
      </c>
      <c r="AR976" s="54">
        <f t="shared" si="3768"/>
        <v>-21.250000000000004</v>
      </c>
      <c r="AS976" s="54">
        <f t="shared" si="3769"/>
        <v>-21.250000000000004</v>
      </c>
      <c r="AT976" s="54">
        <f t="shared" si="3770"/>
        <v>9.1703056768559055</v>
      </c>
      <c r="AU976" s="54" t="e">
        <f t="shared" ref="AU976" si="4072">(I976/I924-1)*100</f>
        <v>#REF!</v>
      </c>
    </row>
    <row r="977" spans="1:47" x14ac:dyDescent="0.25">
      <c r="A977" s="12">
        <f t="shared" si="3300"/>
        <v>44418</v>
      </c>
      <c r="B977" s="54">
        <v>437</v>
      </c>
      <c r="C977" s="54">
        <v>368</v>
      </c>
      <c r="D977" s="54">
        <v>348</v>
      </c>
      <c r="E977" s="54">
        <v>260</v>
      </c>
      <c r="F977" s="54">
        <v>253</v>
      </c>
      <c r="G977" s="54">
        <v>253</v>
      </c>
      <c r="H977" s="54">
        <v>251</v>
      </c>
      <c r="I977" s="54" t="e">
        <f>TWK!#REF!</f>
        <v>#REF!</v>
      </c>
      <c r="K977" s="54">
        <f t="shared" ref="K977:R977" si="4073">IFERROR(AVERAGE(B974:B977),"n/a")</f>
        <v>387.5625</v>
      </c>
      <c r="L977" s="54">
        <f t="shared" si="4073"/>
        <v>321.3125</v>
      </c>
      <c r="M977" s="54">
        <f t="shared" si="4073"/>
        <v>310.3125</v>
      </c>
      <c r="N977" s="54">
        <f t="shared" si="4073"/>
        <v>230.125</v>
      </c>
      <c r="O977" s="54">
        <f t="shared" si="4073"/>
        <v>229.4375</v>
      </c>
      <c r="P977" s="54">
        <f t="shared" si="4073"/>
        <v>229.4375</v>
      </c>
      <c r="Q977" s="54">
        <f t="shared" si="4073"/>
        <v>219.875</v>
      </c>
      <c r="R977" s="54" t="str">
        <f t="shared" si="4073"/>
        <v>n/a</v>
      </c>
      <c r="T977" s="54">
        <f t="shared" ref="T977:Z977" si="4074">IFERROR((K821+K873+K925)/3,"n/a")</f>
        <v>513.18055555555554</v>
      </c>
      <c r="U977" s="54">
        <f t="shared" si="4074"/>
        <v>489.94444444444451</v>
      </c>
      <c r="V977" s="54" t="str">
        <f t="shared" si="4074"/>
        <v>n/a</v>
      </c>
      <c r="W977" s="54">
        <f t="shared" si="4074"/>
        <v>345.84722222222223</v>
      </c>
      <c r="X977" s="54">
        <f t="shared" si="4074"/>
        <v>333.05555555555554</v>
      </c>
      <c r="Y977" s="54">
        <f t="shared" si="4074"/>
        <v>333.05555555555554</v>
      </c>
      <c r="Z977" s="54">
        <f t="shared" si="4074"/>
        <v>308</v>
      </c>
      <c r="AA977" s="54" t="e">
        <f t="shared" ref="AA977" si="4075">(R821+R873+R925)/3</f>
        <v>#VALUE!</v>
      </c>
      <c r="AC977" s="74" t="e">
        <f>+AF977-'Figure 10 data'!#REF!</f>
        <v>#VALUE!</v>
      </c>
      <c r="AD977" s="54">
        <f t="shared" si="3868"/>
        <v>-14.844786056456194</v>
      </c>
      <c r="AE977" s="54">
        <f t="shared" si="3825"/>
        <v>-24.889443247533748</v>
      </c>
      <c r="AF977" s="54" t="str">
        <f t="shared" si="3790"/>
        <v>n/a</v>
      </c>
      <c r="AG977" s="54">
        <f t="shared" si="3791"/>
        <v>-24.822296293321557</v>
      </c>
      <c r="AH977" s="54">
        <f t="shared" si="3792"/>
        <v>-24.036697247706417</v>
      </c>
      <c r="AI977" s="54">
        <f t="shared" si="3793"/>
        <v>-24.036697247706417</v>
      </c>
      <c r="AJ977" s="54">
        <f t="shared" si="3794"/>
        <v>-18.506493506493506</v>
      </c>
      <c r="AK977" s="54" t="e">
        <f t="shared" ref="AK977" si="4076">(I977/AA977-1)*100</f>
        <v>#REF!</v>
      </c>
      <c r="AM977" s="74" t="e">
        <f>AP977-'Figure 10 data'!#REF!</f>
        <v>#VALUE!</v>
      </c>
      <c r="AN977" s="54">
        <f t="shared" si="3848"/>
        <v>3.5545023696682554</v>
      </c>
      <c r="AO977" s="54">
        <f t="shared" si="3837"/>
        <v>6.9767441860465018</v>
      </c>
      <c r="AP977" s="54" t="str">
        <f t="shared" si="4070"/>
        <v>n/a</v>
      </c>
      <c r="AQ977" s="54">
        <f t="shared" si="4071"/>
        <v>11.587982832618016</v>
      </c>
      <c r="AR977" s="54">
        <f t="shared" si="3768"/>
        <v>-13.945578231292522</v>
      </c>
      <c r="AS977" s="54">
        <f t="shared" si="3769"/>
        <v>-13.945578231292522</v>
      </c>
      <c r="AT977" s="54">
        <f t="shared" si="3770"/>
        <v>13.574660633484159</v>
      </c>
      <c r="AU977" s="54" t="e">
        <f t="shared" ref="AU977" si="4077">(I977/I925-1)*100</f>
        <v>#REF!</v>
      </c>
    </row>
    <row r="978" spans="1:47" x14ac:dyDescent="0.25">
      <c r="A978" s="12">
        <f t="shared" si="3300"/>
        <v>44425</v>
      </c>
      <c r="B978" s="54">
        <v>442</v>
      </c>
      <c r="C978" s="54">
        <v>374</v>
      </c>
      <c r="D978" s="54">
        <v>370</v>
      </c>
      <c r="E978" s="54">
        <v>282</v>
      </c>
      <c r="F978" s="54">
        <v>319</v>
      </c>
      <c r="G978" s="54">
        <v>319</v>
      </c>
      <c r="H978" s="54">
        <v>273</v>
      </c>
      <c r="I978" s="54" t="e">
        <f>TWK!#REF!</f>
        <v>#REF!</v>
      </c>
      <c r="K978" s="54">
        <f t="shared" ref="K978:R978" si="4078">IFERROR(AVERAGE(B975:B978),"n/a")</f>
        <v>409</v>
      </c>
      <c r="L978" s="54">
        <f t="shared" si="4078"/>
        <v>344.5</v>
      </c>
      <c r="M978" s="54">
        <f t="shared" si="4078"/>
        <v>333.75</v>
      </c>
      <c r="N978" s="54">
        <f t="shared" si="4078"/>
        <v>250</v>
      </c>
      <c r="O978" s="54">
        <f t="shared" si="4078"/>
        <v>258.25</v>
      </c>
      <c r="P978" s="54">
        <f t="shared" si="4078"/>
        <v>258.25</v>
      </c>
      <c r="Q978" s="54">
        <f t="shared" si="4078"/>
        <v>241.25</v>
      </c>
      <c r="R978" s="54" t="str">
        <f t="shared" si="4078"/>
        <v>n/a</v>
      </c>
      <c r="T978" s="54">
        <f t="shared" ref="T978:Z978" si="4079">IFERROR((K822+K874+K926)/3,"n/a")</f>
        <v>514.6388888888888</v>
      </c>
      <c r="U978" s="54">
        <f t="shared" si="4079"/>
        <v>489.13888888888886</v>
      </c>
      <c r="V978" s="54" t="str">
        <f t="shared" si="4079"/>
        <v>n/a</v>
      </c>
      <c r="W978" s="54">
        <f t="shared" si="4079"/>
        <v>344.16666666666669</v>
      </c>
      <c r="X978" s="54">
        <f t="shared" si="4079"/>
        <v>349.90277777777777</v>
      </c>
      <c r="Y978" s="54">
        <f t="shared" si="4079"/>
        <v>349.90277777777777</v>
      </c>
      <c r="Z978" s="54">
        <f t="shared" si="4079"/>
        <v>317.77777777777777</v>
      </c>
      <c r="AA978" s="54" t="e">
        <f t="shared" ref="AA978" si="4080">(R822+R874+R926)/3</f>
        <v>#VALUE!</v>
      </c>
      <c r="AC978" s="74" t="e">
        <f>+AF978-'Figure 10 data'!#REF!</f>
        <v>#VALUE!</v>
      </c>
      <c r="AD978" s="54">
        <f t="shared" si="3868"/>
        <v>-14.114535542721418</v>
      </c>
      <c r="AE978" s="54">
        <f t="shared" si="3825"/>
        <v>-23.539099324209211</v>
      </c>
      <c r="AF978" s="54" t="str">
        <f t="shared" si="3790"/>
        <v>n/a</v>
      </c>
      <c r="AG978" s="54">
        <f t="shared" si="3791"/>
        <v>-18.062953995157393</v>
      </c>
      <c r="AH978" s="54">
        <f t="shared" si="3792"/>
        <v>-8.8318183622434816</v>
      </c>
      <c r="AI978" s="54">
        <f t="shared" si="3793"/>
        <v>-8.8318183622434816</v>
      </c>
      <c r="AJ978" s="54">
        <f t="shared" si="3794"/>
        <v>-14.090909090909086</v>
      </c>
      <c r="AK978" s="54" t="e">
        <f t="shared" ref="AK978" si="4081">(I978/AA978-1)*100</f>
        <v>#REF!</v>
      </c>
      <c r="AM978" s="74" t="e">
        <f>AP978-'Figure 10 data'!#REF!</f>
        <v>#VALUE!</v>
      </c>
      <c r="AN978" s="54">
        <f t="shared" si="3848"/>
        <v>2.5522041763341052</v>
      </c>
      <c r="AO978" s="54">
        <f t="shared" si="3837"/>
        <v>1.08108108108107</v>
      </c>
      <c r="AP978" s="54" t="str">
        <f t="shared" si="4070"/>
        <v>n/a</v>
      </c>
      <c r="AQ978" s="54">
        <f t="shared" si="4071"/>
        <v>15.573770491803284</v>
      </c>
      <c r="AR978" s="54">
        <f t="shared" si="3768"/>
        <v>3.5714285714285809</v>
      </c>
      <c r="AS978" s="54">
        <f t="shared" si="3769"/>
        <v>3.5714285714285809</v>
      </c>
      <c r="AT978" s="54">
        <f t="shared" si="3770"/>
        <v>18.181818181818187</v>
      </c>
      <c r="AU978" s="54" t="e">
        <f t="shared" ref="AU978" si="4082">(I978/I926-1)*100</f>
        <v>#REF!</v>
      </c>
    </row>
    <row r="979" spans="1:47" x14ac:dyDescent="0.25">
      <c r="A979" s="12">
        <f t="shared" si="3300"/>
        <v>44432</v>
      </c>
      <c r="B979" s="54">
        <v>443.33333333333331</v>
      </c>
      <c r="C979" s="54">
        <v>386.66666666666669</v>
      </c>
      <c r="D979" s="54">
        <v>377.5</v>
      </c>
      <c r="E979" s="54">
        <v>306.66666666666669</v>
      </c>
      <c r="F979" s="54">
        <v>341.66666666666669</v>
      </c>
      <c r="G979" s="54">
        <v>341.66666666666669</v>
      </c>
      <c r="H979" s="54">
        <v>332.5</v>
      </c>
      <c r="I979" s="54" t="e">
        <f>TWK!#REF!</f>
        <v>#REF!</v>
      </c>
      <c r="K979" s="54">
        <f t="shared" ref="K979:R979" si="4083">IFERROR(AVERAGE(B976:B979),"n/a")</f>
        <v>431.83333333333331</v>
      </c>
      <c r="L979" s="54">
        <f t="shared" si="4083"/>
        <v>370.91666666666669</v>
      </c>
      <c r="M979" s="54">
        <f t="shared" si="4083"/>
        <v>358.125</v>
      </c>
      <c r="N979" s="54">
        <f t="shared" si="4083"/>
        <v>276.16666666666669</v>
      </c>
      <c r="O979" s="54">
        <f t="shared" si="4083"/>
        <v>291.41666666666669</v>
      </c>
      <c r="P979" s="54">
        <f t="shared" si="4083"/>
        <v>291.41666666666669</v>
      </c>
      <c r="Q979" s="54">
        <f t="shared" si="4083"/>
        <v>276.625</v>
      </c>
      <c r="R979" s="54" t="str">
        <f t="shared" si="4083"/>
        <v>n/a</v>
      </c>
      <c r="T979" s="54">
        <f t="shared" ref="T979:Z979" si="4084">IFERROR((K823+K875+K927)/3,"n/a")</f>
        <v>508.91666666666669</v>
      </c>
      <c r="U979" s="54">
        <f t="shared" si="4084"/>
        <v>481.19444444444451</v>
      </c>
      <c r="V979" s="54" t="str">
        <f t="shared" si="4084"/>
        <v>n/a</v>
      </c>
      <c r="W979" s="54">
        <f t="shared" si="4084"/>
        <v>343.97222222222223</v>
      </c>
      <c r="X979" s="54">
        <f t="shared" si="4084"/>
        <v>368.31944444444451</v>
      </c>
      <c r="Y979" s="54">
        <f t="shared" si="4084"/>
        <v>368.31944444444451</v>
      </c>
      <c r="Z979" s="54">
        <f t="shared" si="4084"/>
        <v>327.08333333333331</v>
      </c>
      <c r="AA979" s="54" t="e">
        <f t="shared" ref="AA979" si="4085">(R823+R875+R927)/3</f>
        <v>#VALUE!</v>
      </c>
      <c r="AC979" s="74" t="e">
        <f>+AF979-'Figure 10 data'!#REF!</f>
        <v>#VALUE!</v>
      </c>
      <c r="AD979" s="54">
        <f t="shared" si="3868"/>
        <v>-12.88685115441297</v>
      </c>
      <c r="AE979" s="54">
        <f t="shared" si="3825"/>
        <v>-19.644403394331245</v>
      </c>
      <c r="AF979" s="54" t="str">
        <f t="shared" si="3790"/>
        <v>n/a</v>
      </c>
      <c r="AG979" s="54">
        <f t="shared" si="3791"/>
        <v>-10.845514011144308</v>
      </c>
      <c r="AH979" s="54">
        <f t="shared" si="3792"/>
        <v>-7.2363211282476803</v>
      </c>
      <c r="AI979" s="54">
        <f t="shared" si="3793"/>
        <v>-7.2363211282476803</v>
      </c>
      <c r="AJ979" s="54">
        <f t="shared" si="3794"/>
        <v>1.6560509554140124</v>
      </c>
      <c r="AK979" s="54" t="e">
        <f t="shared" ref="AK979" si="4086">(I979/AA979-1)*100</f>
        <v>#REF!</v>
      </c>
      <c r="AM979" s="74" t="e">
        <f>AP979-'Figure 10 data'!#REF!</f>
        <v>#VALUE!</v>
      </c>
      <c r="AN979" s="54">
        <f t="shared" si="3848"/>
        <v>-2.3494860499265857</v>
      </c>
      <c r="AO979" s="54">
        <f t="shared" si="3837"/>
        <v>6.5197428833792426</v>
      </c>
      <c r="AP979" s="54" t="str">
        <f t="shared" si="4070"/>
        <v>n/a</v>
      </c>
      <c r="AQ979" s="54">
        <f t="shared" si="4071"/>
        <v>17.048346055979646</v>
      </c>
      <c r="AR979" s="54">
        <f t="shared" si="3768"/>
        <v>6.7708333333333481</v>
      </c>
      <c r="AS979" s="54">
        <f t="shared" si="3769"/>
        <v>6.7708333333333481</v>
      </c>
      <c r="AT979" s="54">
        <f t="shared" si="3770"/>
        <v>39.121338912133893</v>
      </c>
      <c r="AU979" s="54" t="e">
        <f t="shared" ref="AU979" si="4087">(I979/I927-1)*100</f>
        <v>#REF!</v>
      </c>
    </row>
    <row r="980" spans="1:47" x14ac:dyDescent="0.25">
      <c r="A980" s="12">
        <f t="shared" si="3300"/>
        <v>44439</v>
      </c>
      <c r="B980" s="54">
        <v>485</v>
      </c>
      <c r="C980" s="54">
        <v>435</v>
      </c>
      <c r="D980" s="54">
        <v>430</v>
      </c>
      <c r="E980" s="54">
        <v>381</v>
      </c>
      <c r="F980" s="54">
        <v>425</v>
      </c>
      <c r="G980" s="54">
        <v>425</v>
      </c>
      <c r="H980" s="54">
        <v>400</v>
      </c>
      <c r="I980" s="54" t="e">
        <f>TWK!#REF!</f>
        <v>#REF!</v>
      </c>
      <c r="K980" s="54">
        <f t="shared" ref="K980:R980" si="4088">IFERROR(AVERAGE(B977:B980),"n/a")</f>
        <v>451.83333333333331</v>
      </c>
      <c r="L980" s="54">
        <f t="shared" si="4088"/>
        <v>390.91666666666669</v>
      </c>
      <c r="M980" s="54">
        <f t="shared" si="4088"/>
        <v>381.375</v>
      </c>
      <c r="N980" s="54">
        <f t="shared" si="4088"/>
        <v>307.41666666666669</v>
      </c>
      <c r="O980" s="54">
        <f t="shared" si="4088"/>
        <v>334.66666666666669</v>
      </c>
      <c r="P980" s="54">
        <f t="shared" si="4088"/>
        <v>334.66666666666669</v>
      </c>
      <c r="Q980" s="54">
        <f t="shared" si="4088"/>
        <v>314.125</v>
      </c>
      <c r="R980" s="54" t="str">
        <f t="shared" si="4088"/>
        <v>n/a</v>
      </c>
      <c r="T980" s="54">
        <f t="shared" ref="T980:Z980" si="4089">IFERROR((K824+K876+K928)/3,"n/a")</f>
        <v>490.58333333333331</v>
      </c>
      <c r="U980" s="54">
        <f t="shared" si="4089"/>
        <v>463.11111111111114</v>
      </c>
      <c r="V980" s="54" t="str">
        <f t="shared" si="4089"/>
        <v>n/a</v>
      </c>
      <c r="W980" s="54">
        <f t="shared" si="4089"/>
        <v>336.63888888888891</v>
      </c>
      <c r="X980" s="54">
        <f t="shared" si="4089"/>
        <v>378.94444444444451</v>
      </c>
      <c r="Y980" s="54">
        <f t="shared" si="4089"/>
        <v>378.94444444444451</v>
      </c>
      <c r="Z980" s="54">
        <f t="shared" si="4089"/>
        <v>330.625</v>
      </c>
      <c r="AA980" s="54" t="e">
        <f t="shared" ref="AA980" si="4090">(R824+R876+R928)/3</f>
        <v>#VALUE!</v>
      </c>
      <c r="AC980" s="74" t="e">
        <f>+AF980-'Figure 10 data'!#REF!</f>
        <v>#VALUE!</v>
      </c>
      <c r="AD980" s="54">
        <f t="shared" si="3868"/>
        <v>-1.1381009002887632</v>
      </c>
      <c r="AE980" s="54">
        <f t="shared" si="3825"/>
        <v>-6.0700575815739066</v>
      </c>
      <c r="AF980" s="54" t="str">
        <f t="shared" si="3790"/>
        <v>n/a</v>
      </c>
      <c r="AG980" s="54">
        <f t="shared" si="3791"/>
        <v>13.177654922023251</v>
      </c>
      <c r="AH980" s="54">
        <f t="shared" si="3792"/>
        <v>12.153643160826832</v>
      </c>
      <c r="AI980" s="54">
        <f t="shared" si="3793"/>
        <v>12.153643160826832</v>
      </c>
      <c r="AJ980" s="54">
        <f t="shared" si="3794"/>
        <v>20.982986767485823</v>
      </c>
      <c r="AK980" s="54" t="e">
        <f t="shared" ref="AK980" si="4091">(I980/AA980-1)*100</f>
        <v>#REF!</v>
      </c>
      <c r="AM980" s="74" t="e">
        <f>AP980-'Figure 10 data'!#REF!</f>
        <v>#VALUE!</v>
      </c>
      <c r="AN980" s="54">
        <f t="shared" si="3848"/>
        <v>11.494252873563227</v>
      </c>
      <c r="AO980" s="54">
        <f t="shared" si="3837"/>
        <v>19.178082191780831</v>
      </c>
      <c r="AP980" s="54" t="str">
        <f t="shared" si="4070"/>
        <v>n/a</v>
      </c>
      <c r="AQ980" s="54">
        <f t="shared" si="4071"/>
        <v>48.828125</v>
      </c>
      <c r="AR980" s="54">
        <f t="shared" si="3768"/>
        <v>34.069400630914835</v>
      </c>
      <c r="AS980" s="54">
        <f t="shared" si="3769"/>
        <v>34.069400630914835</v>
      </c>
      <c r="AT980" s="54">
        <f t="shared" si="3770"/>
        <v>62.601626016260155</v>
      </c>
      <c r="AU980" s="54" t="e">
        <f t="shared" ref="AU980" si="4092">(I980/I928-1)*100</f>
        <v>#REF!</v>
      </c>
    </row>
    <row r="981" spans="1:47" x14ac:dyDescent="0.25">
      <c r="A981" s="12">
        <f t="shared" si="3300"/>
        <v>44446</v>
      </c>
      <c r="B981" s="54">
        <v>606.25</v>
      </c>
      <c r="C981" s="54">
        <v>577.5</v>
      </c>
      <c r="D981" s="54">
        <v>562.5</v>
      </c>
      <c r="E981" s="54">
        <v>566.25</v>
      </c>
      <c r="F981" s="54">
        <v>606.25</v>
      </c>
      <c r="G981" s="54">
        <v>606.25</v>
      </c>
      <c r="H981" s="54">
        <v>685</v>
      </c>
      <c r="I981" s="54" t="e">
        <f>TWK!#REF!</f>
        <v>#REF!</v>
      </c>
      <c r="K981" s="54">
        <f t="shared" ref="K981:R981" si="4093">IFERROR(AVERAGE(B978:B981),"n/a")</f>
        <v>494.14583333333331</v>
      </c>
      <c r="L981" s="54">
        <f t="shared" si="4093"/>
        <v>443.29166666666669</v>
      </c>
      <c r="M981" s="54">
        <f t="shared" si="4093"/>
        <v>435</v>
      </c>
      <c r="N981" s="54">
        <f t="shared" si="4093"/>
        <v>383.97916666666669</v>
      </c>
      <c r="O981" s="54">
        <f t="shared" si="4093"/>
        <v>422.97916666666669</v>
      </c>
      <c r="P981" s="54">
        <f t="shared" si="4093"/>
        <v>422.97916666666669</v>
      </c>
      <c r="Q981" s="54">
        <f t="shared" si="4093"/>
        <v>422.625</v>
      </c>
      <c r="R981" s="54" t="str">
        <f t="shared" si="4093"/>
        <v>n/a</v>
      </c>
      <c r="T981" s="54">
        <f t="shared" ref="T981:Z981" si="4094">IFERROR((K825+K877+K929)/3,"n/a")</f>
        <v>471.77777777777777</v>
      </c>
      <c r="U981" s="54">
        <f t="shared" si="4094"/>
        <v>444.94444444444451</v>
      </c>
      <c r="V981" s="54" t="str">
        <f t="shared" si="4094"/>
        <v>n/a</v>
      </c>
      <c r="W981" s="54">
        <f t="shared" si="4094"/>
        <v>341.40277777777783</v>
      </c>
      <c r="X981" s="54">
        <f t="shared" si="4094"/>
        <v>384.15277777777783</v>
      </c>
      <c r="Y981" s="54">
        <f t="shared" si="4094"/>
        <v>384.15277777777783</v>
      </c>
      <c r="Z981" s="54">
        <f t="shared" si="4094"/>
        <v>333.5</v>
      </c>
      <c r="AA981" s="54" t="e">
        <f t="shared" ref="AA981" si="4095">(R825+R877+R929)/3</f>
        <v>#VALUE!</v>
      </c>
      <c r="AC981" s="74" t="e">
        <f>+AF981-'Figure 10 data'!#REF!</f>
        <v>#VALUE!</v>
      </c>
      <c r="AD981" s="54">
        <f t="shared" si="3868"/>
        <v>28.503297220913804</v>
      </c>
      <c r="AE981" s="54">
        <f t="shared" si="3825"/>
        <v>29.791484579847662</v>
      </c>
      <c r="AF981" s="54" t="str">
        <f t="shared" si="3790"/>
        <v>n/a</v>
      </c>
      <c r="AG981" s="54">
        <f t="shared" si="3791"/>
        <v>65.859810422684163</v>
      </c>
      <c r="AH981" s="54">
        <f t="shared" si="3792"/>
        <v>57.814816153873934</v>
      </c>
      <c r="AI981" s="54">
        <f t="shared" si="3793"/>
        <v>57.814816153873934</v>
      </c>
      <c r="AJ981" s="54">
        <f t="shared" si="3794"/>
        <v>105.39730134932532</v>
      </c>
      <c r="AK981" s="54" t="e">
        <f t="shared" ref="AK981" si="4096">(I981/AA981-1)*100</f>
        <v>#REF!</v>
      </c>
      <c r="AM981" s="74" t="e">
        <f>AP981-'Figure 10 data'!#REF!</f>
        <v>#VALUE!</v>
      </c>
      <c r="AN981" s="54">
        <f t="shared" si="3848"/>
        <v>44.920318725099605</v>
      </c>
      <c r="AO981" s="54">
        <f t="shared" si="3837"/>
        <v>61.53846153846154</v>
      </c>
      <c r="AP981" s="54" t="str">
        <f t="shared" si="4070"/>
        <v>n/a</v>
      </c>
      <c r="AQ981" s="54">
        <f t="shared" si="4071"/>
        <v>114.35331230283911</v>
      </c>
      <c r="AR981" s="54">
        <f t="shared" si="3768"/>
        <v>94</v>
      </c>
      <c r="AS981" s="54">
        <f t="shared" si="3769"/>
        <v>94</v>
      </c>
      <c r="AT981" s="54">
        <f t="shared" si="3770"/>
        <v>168.62745098039213</v>
      </c>
      <c r="AU981" s="54" t="e">
        <f t="shared" ref="AU981" si="4097">(I981/I929-1)*100</f>
        <v>#REF!</v>
      </c>
    </row>
    <row r="982" spans="1:47" x14ac:dyDescent="0.25">
      <c r="A982" s="12">
        <f t="shared" si="3300"/>
        <v>44453</v>
      </c>
      <c r="B982" s="54">
        <v>590</v>
      </c>
      <c r="C982" s="54">
        <v>611.66666666666663</v>
      </c>
      <c r="D982" s="54">
        <v>599.16666666666663</v>
      </c>
      <c r="E982" s="54">
        <v>575</v>
      </c>
      <c r="F982" s="54">
        <v>630.83333333333337</v>
      </c>
      <c r="G982" s="54">
        <v>630.83333333333337</v>
      </c>
      <c r="H982" s="54">
        <v>645.83333333333337</v>
      </c>
      <c r="I982" s="54" t="e">
        <f>TWK!#REF!</f>
        <v>#REF!</v>
      </c>
      <c r="K982" s="54">
        <f t="shared" ref="K982:R982" si="4098">IFERROR(AVERAGE(B979:B982),"n/a")</f>
        <v>531.14583333333326</v>
      </c>
      <c r="L982" s="54">
        <f t="shared" si="4098"/>
        <v>502.70833333333337</v>
      </c>
      <c r="M982" s="54">
        <f t="shared" si="4098"/>
        <v>492.29166666666663</v>
      </c>
      <c r="N982" s="54">
        <f t="shared" si="4098"/>
        <v>457.22916666666669</v>
      </c>
      <c r="O982" s="54">
        <f t="shared" si="4098"/>
        <v>500.9375</v>
      </c>
      <c r="P982" s="54">
        <f t="shared" si="4098"/>
        <v>500.9375</v>
      </c>
      <c r="Q982" s="54">
        <f t="shared" si="4098"/>
        <v>515.83333333333337</v>
      </c>
      <c r="R982" s="54" t="str">
        <f t="shared" si="4098"/>
        <v>n/a</v>
      </c>
      <c r="T982" s="54">
        <f t="shared" ref="T982:Z982" si="4099">IFERROR((K826+K878+K930)/3,"n/a")</f>
        <v>464.59722222222217</v>
      </c>
      <c r="U982" s="54">
        <f t="shared" si="4099"/>
        <v>444.31944444444451</v>
      </c>
      <c r="V982" s="54" t="str">
        <f t="shared" si="4099"/>
        <v>n/a</v>
      </c>
      <c r="W982" s="54">
        <f t="shared" si="4099"/>
        <v>354.27777777777783</v>
      </c>
      <c r="X982" s="54">
        <f t="shared" si="4099"/>
        <v>399.90277777777783</v>
      </c>
      <c r="Y982" s="54">
        <f t="shared" si="4099"/>
        <v>399.90277777777783</v>
      </c>
      <c r="Z982" s="54">
        <f t="shared" si="4099"/>
        <v>351.84722222222223</v>
      </c>
      <c r="AA982" s="54" t="e">
        <f t="shared" ref="AA982" si="4100">(R826+R878+R930)/3</f>
        <v>#VALUE!</v>
      </c>
      <c r="AC982" s="74" t="e">
        <f>+AF982-'Figure 10 data'!#REF!</f>
        <v>#VALUE!</v>
      </c>
      <c r="AD982" s="54">
        <f t="shared" si="3868"/>
        <v>26.991719231114185</v>
      </c>
      <c r="AE982" s="54">
        <f t="shared" si="3825"/>
        <v>37.663717920665164</v>
      </c>
      <c r="AF982" s="54" t="str">
        <f t="shared" si="3790"/>
        <v>n/a</v>
      </c>
      <c r="AG982" s="54">
        <f t="shared" si="3791"/>
        <v>62.302022894778084</v>
      </c>
      <c r="AH982" s="54">
        <f t="shared" si="3792"/>
        <v>57.746674538950437</v>
      </c>
      <c r="AI982" s="54">
        <f t="shared" si="3793"/>
        <v>57.746674538950437</v>
      </c>
      <c r="AJ982" s="54">
        <f t="shared" si="3794"/>
        <v>83.555046776931292</v>
      </c>
      <c r="AK982" s="54" t="e">
        <f t="shared" ref="AK982" si="4101">(I982/AA982-1)*100</f>
        <v>#REF!</v>
      </c>
      <c r="AM982" s="74" t="e">
        <f>AP982-'Figure 10 data'!#REF!</f>
        <v>#VALUE!</v>
      </c>
      <c r="AN982" s="54">
        <f t="shared" si="3848"/>
        <v>36.943907156673127</v>
      </c>
      <c r="AO982" s="54">
        <f t="shared" si="3837"/>
        <v>57.849462365591386</v>
      </c>
      <c r="AP982" s="54" t="str">
        <f t="shared" si="4070"/>
        <v>n/a</v>
      </c>
      <c r="AQ982" s="54">
        <f t="shared" si="4071"/>
        <v>98.275862068965523</v>
      </c>
      <c r="AR982" s="54">
        <f t="shared" ref="AR982:AR1045" si="4102">IFERROR((F982/F930-1)*100,"n/a")</f>
        <v>63.852813852813874</v>
      </c>
      <c r="AS982" s="54">
        <f t="shared" ref="AS982:AS1045" si="4103">IFERROR((G982/G930-1)*100,"n/a")</f>
        <v>63.852813852813874</v>
      </c>
      <c r="AT982" s="54">
        <f t="shared" ref="AT982:AT1045" si="4104">IFERROR((H982/H930-1)*100,"n/a")</f>
        <v>119.54674220963173</v>
      </c>
      <c r="AU982" s="54" t="e">
        <f t="shared" ref="AU982" si="4105">(I982/I930-1)*100</f>
        <v>#REF!</v>
      </c>
    </row>
    <row r="983" spans="1:47" x14ac:dyDescent="0.25">
      <c r="A983" s="12">
        <f t="shared" si="3300"/>
        <v>44460</v>
      </c>
      <c r="B983" s="54">
        <v>660</v>
      </c>
      <c r="C983" s="54">
        <v>720</v>
      </c>
      <c r="D983" s="54">
        <v>709</v>
      </c>
      <c r="E983" s="54">
        <v>688</v>
      </c>
      <c r="F983" s="54">
        <v>719</v>
      </c>
      <c r="G983" s="54">
        <v>719</v>
      </c>
      <c r="H983" s="54">
        <v>885</v>
      </c>
      <c r="I983" s="54" t="e">
        <f>TWK!#REF!</f>
        <v>#REF!</v>
      </c>
      <c r="K983" s="54">
        <f t="shared" ref="K983:R983" si="4106">IFERROR(AVERAGE(B980:B983),"n/a")</f>
        <v>585.3125</v>
      </c>
      <c r="L983" s="54">
        <f t="shared" si="4106"/>
        <v>586.04166666666663</v>
      </c>
      <c r="M983" s="54">
        <f t="shared" si="4106"/>
        <v>575.16666666666663</v>
      </c>
      <c r="N983" s="54">
        <f t="shared" si="4106"/>
        <v>552.5625</v>
      </c>
      <c r="O983" s="54">
        <f t="shared" si="4106"/>
        <v>595.27083333333337</v>
      </c>
      <c r="P983" s="54">
        <f t="shared" si="4106"/>
        <v>595.27083333333337</v>
      </c>
      <c r="Q983" s="54">
        <f t="shared" si="4106"/>
        <v>653.95833333333337</v>
      </c>
      <c r="R983" s="54" t="str">
        <f t="shared" si="4106"/>
        <v>n/a</v>
      </c>
      <c r="T983" s="54">
        <f t="shared" ref="T983:Z983" si="4107">IFERROR((K827+K879+K931)/3,"n/a")</f>
        <v>453.63888888888886</v>
      </c>
      <c r="U983" s="54">
        <f t="shared" si="4107"/>
        <v>436.26388888888891</v>
      </c>
      <c r="V983" s="54" t="str">
        <f t="shared" si="4107"/>
        <v>n/a</v>
      </c>
      <c r="W983" s="54">
        <f t="shared" si="4107"/>
        <v>354.125</v>
      </c>
      <c r="X983" s="54">
        <f t="shared" si="4107"/>
        <v>401.73611111111109</v>
      </c>
      <c r="Y983" s="54">
        <f t="shared" si="4107"/>
        <v>401.73611111111109</v>
      </c>
      <c r="Z983" s="54">
        <f t="shared" si="4107"/>
        <v>351.65277777777783</v>
      </c>
      <c r="AA983" s="54" t="e">
        <f t="shared" ref="AA983" si="4108">(R827+R879+R931)/3</f>
        <v>#VALUE!</v>
      </c>
      <c r="AC983" s="74" t="e">
        <f>+AF983-'Figure 10 data'!#REF!</f>
        <v>#VALUE!</v>
      </c>
      <c r="AD983" s="54">
        <f t="shared" si="3868"/>
        <v>45.490172065397118</v>
      </c>
      <c r="AE983" s="54">
        <f t="shared" si="3825"/>
        <v>65.037725637515507</v>
      </c>
      <c r="AF983" s="54" t="str">
        <f t="shared" si="3790"/>
        <v>n/a</v>
      </c>
      <c r="AG983" s="54">
        <f t="shared" si="3791"/>
        <v>94.281680197670312</v>
      </c>
      <c r="AH983" s="54">
        <f t="shared" si="3792"/>
        <v>78.9732065687122</v>
      </c>
      <c r="AI983" s="54">
        <f t="shared" si="3793"/>
        <v>78.9732065687122</v>
      </c>
      <c r="AJ983" s="54">
        <f t="shared" si="3794"/>
        <v>151.66870729491683</v>
      </c>
      <c r="AK983" s="54" t="e">
        <f t="shared" ref="AK983" si="4109">(I983/AA983-1)*100</f>
        <v>#REF!</v>
      </c>
      <c r="AM983" s="74" t="e">
        <f>AP983-'Figure 10 data'!#REF!</f>
        <v>#VALUE!</v>
      </c>
      <c r="AN983" s="54">
        <f t="shared" si="3848"/>
        <v>32.000000000000007</v>
      </c>
      <c r="AO983" s="54">
        <f t="shared" si="3837"/>
        <v>59.409594095940953</v>
      </c>
      <c r="AP983" s="54" t="str">
        <f t="shared" si="4070"/>
        <v>n/a</v>
      </c>
      <c r="AQ983" s="54">
        <f t="shared" si="4071"/>
        <v>94.716981132075475</v>
      </c>
      <c r="AR983" s="54">
        <f t="shared" si="4102"/>
        <v>73.951612903225808</v>
      </c>
      <c r="AS983" s="54">
        <f t="shared" si="4103"/>
        <v>73.951612903225808</v>
      </c>
      <c r="AT983" s="54">
        <f t="shared" si="4104"/>
        <v>157.14285714285711</v>
      </c>
      <c r="AU983" s="54" t="e">
        <f t="shared" ref="AU983" si="4110">(I983/I931-1)*100</f>
        <v>#REF!</v>
      </c>
    </row>
    <row r="984" spans="1:47" x14ac:dyDescent="0.25">
      <c r="A984" s="12">
        <f t="shared" si="3300"/>
        <v>44467</v>
      </c>
      <c r="B984" s="54">
        <v>725</v>
      </c>
      <c r="C984" s="54">
        <v>862.5</v>
      </c>
      <c r="D984" s="54">
        <v>779.16666666666663</v>
      </c>
      <c r="E984" s="54">
        <v>845.83333333333337</v>
      </c>
      <c r="F984" s="54">
        <v>855.83333333333337</v>
      </c>
      <c r="G984" s="54">
        <v>855.83333333333337</v>
      </c>
      <c r="H984" s="54">
        <v>1000</v>
      </c>
      <c r="I984" s="54" t="e">
        <f>TWK!#REF!</f>
        <v>#REF!</v>
      </c>
      <c r="K984" s="54">
        <f t="shared" ref="K984:R984" si="4111">IFERROR(AVERAGE(B981:B984),"n/a")</f>
        <v>645.3125</v>
      </c>
      <c r="L984" s="54">
        <f t="shared" si="4111"/>
        <v>692.91666666666663</v>
      </c>
      <c r="M984" s="54">
        <f t="shared" si="4111"/>
        <v>662.45833333333326</v>
      </c>
      <c r="N984" s="54">
        <f t="shared" si="4111"/>
        <v>668.77083333333337</v>
      </c>
      <c r="O984" s="54">
        <f t="shared" si="4111"/>
        <v>702.97916666666674</v>
      </c>
      <c r="P984" s="54">
        <f t="shared" si="4111"/>
        <v>702.97916666666674</v>
      </c>
      <c r="Q984" s="54">
        <f t="shared" si="4111"/>
        <v>803.95833333333337</v>
      </c>
      <c r="R984" s="54" t="str">
        <f t="shared" si="4111"/>
        <v>n/a</v>
      </c>
      <c r="T984" s="54">
        <f t="shared" ref="T984:Z984" si="4112">IFERROR((K828+K880+K932)/3,"n/a")</f>
        <v>449.76388888888886</v>
      </c>
      <c r="U984" s="54">
        <f t="shared" si="4112"/>
        <v>442.73412698412699</v>
      </c>
      <c r="V984" s="54" t="str">
        <f t="shared" si="4112"/>
        <v>n/a</v>
      </c>
      <c r="W984" s="54">
        <f t="shared" si="4112"/>
        <v>364.85119047619054</v>
      </c>
      <c r="X984" s="54">
        <f t="shared" si="4112"/>
        <v>415.67658730158729</v>
      </c>
      <c r="Y984" s="54">
        <f t="shared" si="4112"/>
        <v>415.67658730158729</v>
      </c>
      <c r="Z984" s="54">
        <f t="shared" si="4112"/>
        <v>357.08134920634922</v>
      </c>
      <c r="AA984" s="54" t="e">
        <f t="shared" ref="AA984" si="4113">(R828+R880+R932)/3</f>
        <v>#VALUE!</v>
      </c>
      <c r="AC984" s="74" t="e">
        <f>+AF984-'Figure 10 data'!#REF!</f>
        <v>#VALUE!</v>
      </c>
      <c r="AD984" s="54">
        <f t="shared" si="3868"/>
        <v>61.195689096130693</v>
      </c>
      <c r="AE984" s="54">
        <f t="shared" si="3825"/>
        <v>94.81217901029855</v>
      </c>
      <c r="AF984" s="54" t="str">
        <f t="shared" si="3790"/>
        <v>n/a</v>
      </c>
      <c r="AG984" s="54">
        <f t="shared" si="3791"/>
        <v>131.82967615629329</v>
      </c>
      <c r="AH984" s="54">
        <f t="shared" si="3792"/>
        <v>105.88923203230536</v>
      </c>
      <c r="AI984" s="54">
        <f t="shared" si="3793"/>
        <v>105.88923203230536</v>
      </c>
      <c r="AJ984" s="54">
        <f t="shared" si="3794"/>
        <v>180.04823052859103</v>
      </c>
      <c r="AK984" s="54" t="e">
        <f t="shared" ref="AK984" si="4114">(I984/AA984-1)*100</f>
        <v>#REF!</v>
      </c>
      <c r="AM984" s="74" t="e">
        <f>AP984-'Figure 10 data'!#REF!</f>
        <v>#VALUE!</v>
      </c>
      <c r="AN984" s="54">
        <f t="shared" si="3848"/>
        <v>42.156862745098046</v>
      </c>
      <c r="AO984" s="54">
        <f t="shared" si="3837"/>
        <v>80.763473053892199</v>
      </c>
      <c r="AP984" s="54" t="str">
        <f t="shared" si="4070"/>
        <v>n/a</v>
      </c>
      <c r="AQ984" s="54">
        <f t="shared" si="4071"/>
        <v>134.48844884488449</v>
      </c>
      <c r="AR984" s="54">
        <f t="shared" si="4102"/>
        <v>101.71156004489342</v>
      </c>
      <c r="AS984" s="54">
        <f t="shared" si="4103"/>
        <v>101.71156004489342</v>
      </c>
      <c r="AT984" s="54">
        <f t="shared" si="4104"/>
        <v>201.07526881720429</v>
      </c>
      <c r="AU984" s="54" t="e">
        <f t="shared" ref="AU984" si="4115">(I984/I932-1)*100</f>
        <v>#REF!</v>
      </c>
    </row>
    <row r="985" spans="1:47" x14ac:dyDescent="0.25">
      <c r="A985" s="12">
        <f t="shared" si="3300"/>
        <v>44474</v>
      </c>
      <c r="B985" s="54">
        <v>629.16666666666663</v>
      </c>
      <c r="C985" s="54">
        <v>716.66666666666663</v>
      </c>
      <c r="D985" s="54">
        <v>691.66666666666663</v>
      </c>
      <c r="E985" s="54">
        <v>712.5</v>
      </c>
      <c r="F985" s="54">
        <v>707.5</v>
      </c>
      <c r="G985" s="54">
        <v>707.5</v>
      </c>
      <c r="H985" s="54">
        <v>762.5</v>
      </c>
      <c r="I985" s="54" t="e">
        <f>TWK!#REF!</f>
        <v>#REF!</v>
      </c>
      <c r="K985" s="54">
        <f t="shared" ref="K985:R985" si="4116">IFERROR(AVERAGE(B982:B985),"n/a")</f>
        <v>651.04166666666663</v>
      </c>
      <c r="L985" s="54">
        <f t="shared" si="4116"/>
        <v>727.70833333333326</v>
      </c>
      <c r="M985" s="54">
        <f t="shared" si="4116"/>
        <v>694.74999999999989</v>
      </c>
      <c r="N985" s="54">
        <f t="shared" si="4116"/>
        <v>705.33333333333337</v>
      </c>
      <c r="O985" s="54">
        <f t="shared" si="4116"/>
        <v>728.29166666666674</v>
      </c>
      <c r="P985" s="54">
        <f t="shared" si="4116"/>
        <v>728.29166666666674</v>
      </c>
      <c r="Q985" s="54">
        <f t="shared" si="4116"/>
        <v>823.33333333333337</v>
      </c>
      <c r="R985" s="54" t="str">
        <f t="shared" si="4116"/>
        <v>n/a</v>
      </c>
      <c r="T985" s="54">
        <f t="shared" ref="T985:Z985" si="4117">IFERROR((K829+K881+K933)/3,"n/a")</f>
        <v>457.1944444444444</v>
      </c>
      <c r="U985" s="54">
        <f t="shared" si="4117"/>
        <v>457.45634920634922</v>
      </c>
      <c r="V985" s="54">
        <f t="shared" si="4117"/>
        <v>463.125</v>
      </c>
      <c r="W985" s="54">
        <f t="shared" si="4117"/>
        <v>382.94841269841271</v>
      </c>
      <c r="X985" s="54">
        <f t="shared" si="4117"/>
        <v>433.92658730158729</v>
      </c>
      <c r="Y985" s="54">
        <f t="shared" si="4117"/>
        <v>433.92658730158729</v>
      </c>
      <c r="Z985" s="54">
        <f t="shared" si="4117"/>
        <v>377.8730158730159</v>
      </c>
      <c r="AA985" s="54" t="e">
        <f t="shared" ref="AA985" si="4118">(R829+R881+R933)/3</f>
        <v>#VALUE!</v>
      </c>
      <c r="AC985" s="74" t="e">
        <f>+AF985-'Figure 10 data'!#REF!</f>
        <v>#REF!</v>
      </c>
      <c r="AD985" s="54">
        <f t="shared" si="3868"/>
        <v>37.614678899082563</v>
      </c>
      <c r="AE985" s="54">
        <f t="shared" si="3825"/>
        <v>56.663399231429821</v>
      </c>
      <c r="AF985" s="54">
        <f t="shared" si="3790"/>
        <v>49.347728295096701</v>
      </c>
      <c r="AG985" s="54">
        <f t="shared" si="3791"/>
        <v>86.056392029263336</v>
      </c>
      <c r="AH985" s="54">
        <f t="shared" si="3792"/>
        <v>63.046013013319694</v>
      </c>
      <c r="AI985" s="54">
        <f t="shared" si="3793"/>
        <v>63.046013013319694</v>
      </c>
      <c r="AJ985" s="54">
        <f t="shared" si="3794"/>
        <v>101.78736452995042</v>
      </c>
      <c r="AK985" s="54" t="e">
        <f t="shared" ref="AK985" si="4119">(I985/AA985-1)*100</f>
        <v>#REF!</v>
      </c>
      <c r="AM985" s="74" t="e">
        <f>AP985-'Figure 10 data'!#REF!</f>
        <v>#REF!</v>
      </c>
      <c r="AN985" s="54">
        <f t="shared" si="3848"/>
        <v>20.993589743589737</v>
      </c>
      <c r="AO985" s="54">
        <f t="shared" si="3837"/>
        <v>39.701104613385318</v>
      </c>
      <c r="AP985" s="54">
        <f t="shared" si="4070"/>
        <v>35.620915032679726</v>
      </c>
      <c r="AQ985" s="54">
        <f t="shared" si="4071"/>
        <v>65.697674418604663</v>
      </c>
      <c r="AR985" s="54">
        <f t="shared" si="4102"/>
        <v>67.257683215130015</v>
      </c>
      <c r="AS985" s="54">
        <f t="shared" si="4103"/>
        <v>67.257683215130015</v>
      </c>
      <c r="AT985" s="54">
        <f t="shared" si="4104"/>
        <v>89.676616915422883</v>
      </c>
      <c r="AU985" s="54" t="e">
        <f t="shared" ref="AU985" si="4120">(I985/I933-1)*100</f>
        <v>#REF!</v>
      </c>
    </row>
    <row r="986" spans="1:47" x14ac:dyDescent="0.25">
      <c r="A986" s="12">
        <f t="shared" si="3300"/>
        <v>44481</v>
      </c>
      <c r="B986" s="54">
        <v>494</v>
      </c>
      <c r="C986" s="54">
        <v>519</v>
      </c>
      <c r="D986" s="54">
        <v>495</v>
      </c>
      <c r="E986" s="54">
        <v>549</v>
      </c>
      <c r="F986" s="54">
        <v>573</v>
      </c>
      <c r="G986" s="54">
        <v>573</v>
      </c>
      <c r="H986" s="54">
        <v>532</v>
      </c>
      <c r="I986" s="54" t="e">
        <f>TWK!#REF!</f>
        <v>#REF!</v>
      </c>
      <c r="K986" s="54">
        <f t="shared" ref="K986:R986" si="4121">IFERROR(AVERAGE(B983:B986),"n/a")</f>
        <v>627.04166666666663</v>
      </c>
      <c r="L986" s="54">
        <f t="shared" si="4121"/>
        <v>704.54166666666663</v>
      </c>
      <c r="M986" s="54">
        <f t="shared" si="4121"/>
        <v>668.70833333333326</v>
      </c>
      <c r="N986" s="54">
        <f t="shared" si="4121"/>
        <v>698.83333333333337</v>
      </c>
      <c r="O986" s="54">
        <f t="shared" si="4121"/>
        <v>713.83333333333337</v>
      </c>
      <c r="P986" s="54">
        <f t="shared" si="4121"/>
        <v>713.83333333333337</v>
      </c>
      <c r="Q986" s="54">
        <f t="shared" si="4121"/>
        <v>794.875</v>
      </c>
      <c r="R986" s="54" t="str">
        <f t="shared" si="4121"/>
        <v>n/a</v>
      </c>
      <c r="T986" s="54">
        <f t="shared" ref="T986:Z986" si="4122">IFERROR((K830+K882+K934)/3,"n/a")</f>
        <v>475.33333333333331</v>
      </c>
      <c r="U986" s="54">
        <f t="shared" si="4122"/>
        <v>478.19708994708998</v>
      </c>
      <c r="V986" s="54">
        <f t="shared" si="4122"/>
        <v>482.27777777777777</v>
      </c>
      <c r="W986" s="54">
        <f t="shared" si="4122"/>
        <v>404.15674603174602</v>
      </c>
      <c r="X986" s="54">
        <f t="shared" si="4122"/>
        <v>444.92658730158729</v>
      </c>
      <c r="Y986" s="54">
        <f t="shared" si="4122"/>
        <v>444.92658730158729</v>
      </c>
      <c r="Z986" s="54">
        <f t="shared" si="4122"/>
        <v>387.15079365079367</v>
      </c>
      <c r="AA986" s="54" t="e">
        <f t="shared" ref="AA986" si="4123">(R830+R882+R934)/3</f>
        <v>#VALUE!</v>
      </c>
      <c r="AC986" s="74" t="e">
        <f>+AF986-'Figure 10 data'!#REF!</f>
        <v>#REF!</v>
      </c>
      <c r="AD986" s="54">
        <f t="shared" si="3868"/>
        <v>3.9270687237026758</v>
      </c>
      <c r="AE986" s="54">
        <f t="shared" si="3825"/>
        <v>8.5326554491213393</v>
      </c>
      <c r="AF986" s="54">
        <f t="shared" ref="AF986:AF1049" si="4124">IFERROR((D986/V986-1)*100,"n/a")</f>
        <v>2.6379449372192054</v>
      </c>
      <c r="AG986" s="54">
        <f t="shared" ref="AG986:AG1049" si="4125">IFERROR((E986/W986-1)*100,"na")</f>
        <v>35.838385821939681</v>
      </c>
      <c r="AH986" s="54">
        <f t="shared" ref="AH986:AH1049" si="4126">IFERROR((F986/X986-1)*100,"n/a")</f>
        <v>28.785290956685383</v>
      </c>
      <c r="AI986" s="54">
        <f t="shared" ref="AI986:AI1049" si="4127">IFERROR((G986/Y986-1)*100,"n/a")</f>
        <v>28.785290956685383</v>
      </c>
      <c r="AJ986" s="54">
        <f t="shared" ref="AJ986:AJ1049" si="4128">IFERROR((H986/Z986-1)*100,"n/a")</f>
        <v>37.414157151349904</v>
      </c>
      <c r="AK986" s="54" t="e">
        <f t="shared" ref="AK986" si="4129">(I986/AA986-1)*100</f>
        <v>#REF!</v>
      </c>
      <c r="AM986" s="74" t="e">
        <f>AP986-'Figure 10 data'!#REF!</f>
        <v>#REF!</v>
      </c>
      <c r="AN986" s="54">
        <f t="shared" si="3848"/>
        <v>-25.151515151515149</v>
      </c>
      <c r="AO986" s="54">
        <f t="shared" si="3837"/>
        <v>-21.954887218045116</v>
      </c>
      <c r="AP986" s="54">
        <f t="shared" si="4070"/>
        <v>-21.924290220820186</v>
      </c>
      <c r="AQ986" s="54">
        <f t="shared" si="4071"/>
        <v>2.2346368715083775</v>
      </c>
      <c r="AR986" s="54">
        <f t="shared" si="4102"/>
        <v>10.831721470019339</v>
      </c>
      <c r="AS986" s="54">
        <f t="shared" si="4103"/>
        <v>10.831721470019339</v>
      </c>
      <c r="AT986" s="54">
        <f t="shared" si="4104"/>
        <v>7.6923076923076872</v>
      </c>
      <c r="AU986" s="54" t="e">
        <f t="shared" ref="AU986" si="4130">(I986/I934-1)*100</f>
        <v>#REF!</v>
      </c>
    </row>
    <row r="987" spans="1:47" x14ac:dyDescent="0.25">
      <c r="A987" s="12">
        <f t="shared" si="3300"/>
        <v>44488</v>
      </c>
      <c r="B987" s="54">
        <v>561.66666666666663</v>
      </c>
      <c r="C987" s="54">
        <v>650</v>
      </c>
      <c r="D987" s="54">
        <v>630</v>
      </c>
      <c r="E987" s="54">
        <v>789.16666666666663</v>
      </c>
      <c r="F987" s="54">
        <v>816.66666666666663</v>
      </c>
      <c r="G987" s="54">
        <v>816.66666666666663</v>
      </c>
      <c r="H987" s="54">
        <v>712.5</v>
      </c>
      <c r="I987" s="54" t="e">
        <f>TWK!#REF!</f>
        <v>#REF!</v>
      </c>
      <c r="K987" s="54">
        <f t="shared" ref="K987:R987" si="4131">IFERROR(AVERAGE(B984:B987),"n/a")</f>
        <v>602.45833333333326</v>
      </c>
      <c r="L987" s="54">
        <f t="shared" si="4131"/>
        <v>687.04166666666663</v>
      </c>
      <c r="M987" s="54">
        <f t="shared" si="4131"/>
        <v>648.95833333333326</v>
      </c>
      <c r="N987" s="54">
        <f t="shared" si="4131"/>
        <v>724.125</v>
      </c>
      <c r="O987" s="54">
        <f t="shared" si="4131"/>
        <v>738.25</v>
      </c>
      <c r="P987" s="54">
        <f t="shared" si="4131"/>
        <v>738.25</v>
      </c>
      <c r="Q987" s="54">
        <f t="shared" si="4131"/>
        <v>751.75</v>
      </c>
      <c r="R987" s="54" t="str">
        <f t="shared" si="4131"/>
        <v>n/a</v>
      </c>
      <c r="T987" s="54">
        <f t="shared" ref="T987:Z987" si="4132">IFERROR((K831+K883+K935)/3,"n/a")</f>
        <v>491.6875</v>
      </c>
      <c r="U987" s="54">
        <f t="shared" si="4132"/>
        <v>497.90542328042329</v>
      </c>
      <c r="V987" s="54">
        <f t="shared" si="4132"/>
        <v>492.5</v>
      </c>
      <c r="W987" s="54">
        <f t="shared" si="4132"/>
        <v>418.3164682539682</v>
      </c>
      <c r="X987" s="54">
        <f t="shared" si="4132"/>
        <v>447.79464285714283</v>
      </c>
      <c r="Y987" s="54">
        <f t="shared" si="4132"/>
        <v>447.79464285714283</v>
      </c>
      <c r="Z987" s="54">
        <f t="shared" si="4132"/>
        <v>400.99107142857139</v>
      </c>
      <c r="AA987" s="54" t="e">
        <f t="shared" ref="AA987" si="4133">(R831+R883+R935)/3</f>
        <v>#VALUE!</v>
      </c>
      <c r="AC987" s="74" t="e">
        <f>+AF987-'Figure 10 data'!#REF!</f>
        <v>#REF!</v>
      </c>
      <c r="AD987" s="54">
        <f t="shared" si="3868"/>
        <v>14.232447777636526</v>
      </c>
      <c r="AE987" s="54">
        <f t="shared" si="3825"/>
        <v>30.546880915156471</v>
      </c>
      <c r="AF987" s="54">
        <f t="shared" si="4124"/>
        <v>27.91878172588833</v>
      </c>
      <c r="AG987" s="54">
        <f t="shared" si="4125"/>
        <v>88.653023860286552</v>
      </c>
      <c r="AH987" s="54">
        <f t="shared" si="4126"/>
        <v>82.3752650223649</v>
      </c>
      <c r="AI987" s="54">
        <f t="shared" si="4127"/>
        <v>82.3752650223649</v>
      </c>
      <c r="AJ987" s="54">
        <f t="shared" si="4128"/>
        <v>77.684754291821619</v>
      </c>
      <c r="AK987" s="54" t="e">
        <f t="shared" ref="AK987" si="4134">(I987/AA987-1)*100</f>
        <v>#REF!</v>
      </c>
      <c r="AM987" s="74" t="e">
        <f>AP987-'Figure 10 data'!#REF!</f>
        <v>#REF!</v>
      </c>
      <c r="AN987" s="54">
        <f t="shared" si="3848"/>
        <v>-13.088330109606716</v>
      </c>
      <c r="AO987" s="54">
        <f t="shared" si="3837"/>
        <v>1.9607843137254832</v>
      </c>
      <c r="AP987" s="54">
        <f t="shared" si="4070"/>
        <v>0.19880715705764551</v>
      </c>
      <c r="AQ987" s="54">
        <f t="shared" si="4071"/>
        <v>45.134099616858236</v>
      </c>
      <c r="AR987" s="54">
        <f t="shared" si="4102"/>
        <v>54.452324665090622</v>
      </c>
      <c r="AS987" s="54">
        <f t="shared" si="4103"/>
        <v>54.452324665090622</v>
      </c>
      <c r="AT987" s="54">
        <f t="shared" si="4104"/>
        <v>22.055674518201297</v>
      </c>
      <c r="AU987" s="54" t="e">
        <f t="shared" ref="AU987" si="4135">(I987/I935-1)*100</f>
        <v>#REF!</v>
      </c>
    </row>
    <row r="988" spans="1:47" x14ac:dyDescent="0.25">
      <c r="A988" s="12">
        <f t="shared" si="3300"/>
        <v>44495</v>
      </c>
      <c r="B988" s="54">
        <v>550</v>
      </c>
      <c r="C988" s="54">
        <v>612.5</v>
      </c>
      <c r="D988" s="54">
        <v>587.5</v>
      </c>
      <c r="E988" s="54">
        <v>575</v>
      </c>
      <c r="F988" s="54">
        <v>662.5</v>
      </c>
      <c r="G988" s="54">
        <v>662.5</v>
      </c>
      <c r="H988" s="54">
        <v>575</v>
      </c>
      <c r="I988" s="54" t="e">
        <f>TWK!#REF!</f>
        <v>#REF!</v>
      </c>
      <c r="K988" s="54">
        <f t="shared" ref="K988:R988" si="4136">IFERROR(AVERAGE(B985:B988),"n/a")</f>
        <v>558.70833333333326</v>
      </c>
      <c r="L988" s="54">
        <f t="shared" si="4136"/>
        <v>624.54166666666663</v>
      </c>
      <c r="M988" s="54">
        <f t="shared" si="4136"/>
        <v>601.04166666666663</v>
      </c>
      <c r="N988" s="54">
        <f t="shared" si="4136"/>
        <v>656.41666666666663</v>
      </c>
      <c r="O988" s="54">
        <f t="shared" si="4136"/>
        <v>689.91666666666663</v>
      </c>
      <c r="P988" s="54">
        <f t="shared" si="4136"/>
        <v>689.91666666666663</v>
      </c>
      <c r="Q988" s="54">
        <f t="shared" si="4136"/>
        <v>645.5</v>
      </c>
      <c r="R988" s="54" t="str">
        <f t="shared" si="4136"/>
        <v>n/a</v>
      </c>
      <c r="T988" s="54">
        <f t="shared" ref="T988:Z988" si="4137">IFERROR((K832+K884+K936)/3,"n/a")</f>
        <v>504.48313492063488</v>
      </c>
      <c r="U988" s="54">
        <f t="shared" si="4137"/>
        <v>495.80886243386249</v>
      </c>
      <c r="V988" s="54">
        <f t="shared" si="4137"/>
        <v>482.85813492063488</v>
      </c>
      <c r="W988" s="54">
        <f t="shared" si="4137"/>
        <v>411.91170634920633</v>
      </c>
      <c r="X988" s="54">
        <f t="shared" si="4137"/>
        <v>424.81845238095235</v>
      </c>
      <c r="Y988" s="54">
        <f t="shared" si="4137"/>
        <v>424.81845238095235</v>
      </c>
      <c r="Z988" s="54">
        <f t="shared" si="4137"/>
        <v>393.48115079365084</v>
      </c>
      <c r="AA988" s="54" t="e">
        <f t="shared" ref="AA988" si="4138">(R832+R884+R936)/3</f>
        <v>#VALUE!</v>
      </c>
      <c r="AC988" s="74" t="e">
        <f>+AF988-'Figure 10 data'!#REF!</f>
        <v>#REF!</v>
      </c>
      <c r="AD988" s="54">
        <f t="shared" si="3868"/>
        <v>9.0224750697614162</v>
      </c>
      <c r="AE988" s="54">
        <f t="shared" si="3825"/>
        <v>23.535508621874079</v>
      </c>
      <c r="AF988" s="54">
        <f t="shared" si="4124"/>
        <v>21.671347650912963</v>
      </c>
      <c r="AG988" s="54">
        <f t="shared" si="4125"/>
        <v>39.593022275636017</v>
      </c>
      <c r="AH988" s="54">
        <f t="shared" si="4126"/>
        <v>55.948969798022972</v>
      </c>
      <c r="AI988" s="54">
        <f t="shared" si="4127"/>
        <v>55.948969798022972</v>
      </c>
      <c r="AJ988" s="54">
        <f t="shared" si="4128"/>
        <v>46.131523413567834</v>
      </c>
      <c r="AK988" s="54" t="e">
        <f t="shared" ref="AK988" si="4139">(I988/AA988-1)*100</f>
        <v>#REF!</v>
      </c>
      <c r="AM988" s="74" t="e">
        <f>AP988-'Figure 10 data'!#REF!</f>
        <v>#REF!</v>
      </c>
      <c r="AN988" s="54">
        <f t="shared" si="3848"/>
        <v>-17.997870074547386</v>
      </c>
      <c r="AO988" s="54">
        <f t="shared" si="3837"/>
        <v>8.1336696090794405</v>
      </c>
      <c r="AP988" s="54">
        <f t="shared" si="4070"/>
        <v>13.919667590027718</v>
      </c>
      <c r="AQ988" s="54">
        <f t="shared" si="4071"/>
        <v>29.838709677419374</v>
      </c>
      <c r="AR988" s="54">
        <f t="shared" si="4102"/>
        <v>49.355877616747179</v>
      </c>
      <c r="AS988" s="54">
        <f t="shared" si="4103"/>
        <v>49.355877616747179</v>
      </c>
      <c r="AT988" s="54">
        <f t="shared" si="4104"/>
        <v>29.838709677419374</v>
      </c>
      <c r="AU988" s="54" t="e">
        <f t="shared" ref="AU988" si="4140">(I988/I936-1)*100</f>
        <v>#REF!</v>
      </c>
    </row>
    <row r="989" spans="1:47" x14ac:dyDescent="0.25">
      <c r="A989" s="12">
        <f t="shared" si="3300"/>
        <v>44502</v>
      </c>
      <c r="B989" s="54">
        <v>495.83333333333331</v>
      </c>
      <c r="C989" s="54">
        <v>488.33333333333331</v>
      </c>
      <c r="D989" s="54">
        <v>472.5</v>
      </c>
      <c r="E989" s="54">
        <v>404.16666666666669</v>
      </c>
      <c r="F989" s="54">
        <v>480.83333333333331</v>
      </c>
      <c r="G989" s="54">
        <v>480.83333333333331</v>
      </c>
      <c r="H989" s="54">
        <v>359.16666666666669</v>
      </c>
      <c r="I989" s="54" t="e">
        <f>TWK!#REF!</f>
        <v>#REF!</v>
      </c>
      <c r="K989" s="54">
        <f t="shared" ref="K989:R989" si="4141">IFERROR(AVERAGE(B986:B989),"n/a")</f>
        <v>525.375</v>
      </c>
      <c r="L989" s="54">
        <f t="shared" si="4141"/>
        <v>567.45833333333337</v>
      </c>
      <c r="M989" s="54">
        <f t="shared" si="4141"/>
        <v>546.25</v>
      </c>
      <c r="N989" s="54">
        <f t="shared" si="4141"/>
        <v>579.33333333333326</v>
      </c>
      <c r="O989" s="54">
        <f t="shared" si="4141"/>
        <v>633.25</v>
      </c>
      <c r="P989" s="54">
        <f t="shared" si="4141"/>
        <v>633.25</v>
      </c>
      <c r="Q989" s="54">
        <f t="shared" si="4141"/>
        <v>544.66666666666663</v>
      </c>
      <c r="R989" s="54" t="str">
        <f t="shared" si="4141"/>
        <v>n/a</v>
      </c>
      <c r="T989" s="54">
        <f t="shared" ref="T989:Z989" si="4142">IFERROR((K833+K885+K937)/3,"n/a")</f>
        <v>511.76091269841271</v>
      </c>
      <c r="U989" s="54">
        <f t="shared" si="4142"/>
        <v>484.9014550264551</v>
      </c>
      <c r="V989" s="54">
        <f t="shared" si="4142"/>
        <v>474.80257936507934</v>
      </c>
      <c r="W989" s="54">
        <f t="shared" si="4142"/>
        <v>390.60615079365078</v>
      </c>
      <c r="X989" s="54">
        <f t="shared" si="4142"/>
        <v>407.27678571428572</v>
      </c>
      <c r="Y989" s="54">
        <f t="shared" si="4142"/>
        <v>407.27678571428572</v>
      </c>
      <c r="Z989" s="54">
        <f t="shared" si="4142"/>
        <v>369.87003968253975</v>
      </c>
      <c r="AA989" s="54" t="e">
        <f t="shared" ref="AA989" si="4143">(R833+R885+R937)/3</f>
        <v>#VALUE!</v>
      </c>
      <c r="AC989" s="74" t="e">
        <f>+AF989-'Figure 10 data'!#REF!</f>
        <v>#REF!</v>
      </c>
      <c r="AD989" s="54">
        <f t="shared" si="3868"/>
        <v>-3.1123086913958486</v>
      </c>
      <c r="AE989" s="54">
        <f t="shared" si="3825"/>
        <v>0.70774757866853832</v>
      </c>
      <c r="AF989" s="54">
        <f t="shared" si="4124"/>
        <v>-0.48495510874402292</v>
      </c>
      <c r="AG989" s="54">
        <f t="shared" si="4125"/>
        <v>3.4716595848434562</v>
      </c>
      <c r="AH989" s="54">
        <f t="shared" si="4126"/>
        <v>18.060579487741602</v>
      </c>
      <c r="AI989" s="54">
        <f t="shared" si="4127"/>
        <v>18.060579487741602</v>
      </c>
      <c r="AJ989" s="54">
        <f t="shared" si="4128"/>
        <v>-2.8938199549927823</v>
      </c>
      <c r="AK989" s="54" t="e">
        <f t="shared" ref="AK989" si="4144">(I989/AA989-1)*100</f>
        <v>#REF!</v>
      </c>
      <c r="AM989" s="74" t="e">
        <f>AP989-'Figure 10 data'!#REF!</f>
        <v>#REF!</v>
      </c>
      <c r="AN989" s="54">
        <f t="shared" si="3848"/>
        <v>-26.361386138613874</v>
      </c>
      <c r="AO989" s="54">
        <f t="shared" si="3837"/>
        <v>-20.810810810810811</v>
      </c>
      <c r="AP989" s="54">
        <f t="shared" si="4070"/>
        <v>-20.699300699300704</v>
      </c>
      <c r="AQ989" s="54">
        <f t="shared" si="4071"/>
        <v>-15.652173913043477</v>
      </c>
      <c r="AR989" s="54">
        <f t="shared" si="4102"/>
        <v>-16.376811594202898</v>
      </c>
      <c r="AS989" s="54">
        <f t="shared" si="4103"/>
        <v>-16.376811594202898</v>
      </c>
      <c r="AT989" s="54">
        <f t="shared" si="4104"/>
        <v>-26.949152542372879</v>
      </c>
      <c r="AU989" s="54" t="e">
        <f t="shared" ref="AU989" si="4145">(I989/I937-1)*100</f>
        <v>#REF!</v>
      </c>
    </row>
    <row r="990" spans="1:47" x14ac:dyDescent="0.25">
      <c r="A990" s="12">
        <f t="shared" si="3300"/>
        <v>44509</v>
      </c>
      <c r="B990" s="54">
        <v>445</v>
      </c>
      <c r="C990" s="54">
        <v>500</v>
      </c>
      <c r="D990" s="54">
        <v>508</v>
      </c>
      <c r="E990" s="54">
        <v>416</v>
      </c>
      <c r="F990" s="54">
        <v>498</v>
      </c>
      <c r="G990" s="54">
        <v>498</v>
      </c>
      <c r="H990" s="54">
        <v>390</v>
      </c>
      <c r="I990" s="54" t="e">
        <f>TWK!#REF!</f>
        <v>#REF!</v>
      </c>
      <c r="K990" s="54">
        <f t="shared" ref="K990:R990" si="4146">IFERROR(AVERAGE(B987:B990),"n/a")</f>
        <v>513.125</v>
      </c>
      <c r="L990" s="54">
        <f t="shared" si="4146"/>
        <v>562.70833333333326</v>
      </c>
      <c r="M990" s="54">
        <f t="shared" si="4146"/>
        <v>549.5</v>
      </c>
      <c r="N990" s="54">
        <f t="shared" si="4146"/>
        <v>546.08333333333326</v>
      </c>
      <c r="O990" s="54">
        <f t="shared" si="4146"/>
        <v>614.5</v>
      </c>
      <c r="P990" s="54">
        <f t="shared" si="4146"/>
        <v>614.5</v>
      </c>
      <c r="Q990" s="54">
        <f t="shared" si="4146"/>
        <v>509.16666666666669</v>
      </c>
      <c r="R990" s="54" t="str">
        <f t="shared" si="4146"/>
        <v>n/a</v>
      </c>
      <c r="T990" s="54">
        <f t="shared" ref="T990:Z990" si="4147">IFERROR((K834+K886+K938)/3,"n/a")</f>
        <v>504.76091269841271</v>
      </c>
      <c r="U990" s="54">
        <f t="shared" si="4147"/>
        <v>480.25793650793656</v>
      </c>
      <c r="V990" s="54">
        <f t="shared" si="4147"/>
        <v>465.69146825396825</v>
      </c>
      <c r="W990" s="54">
        <f t="shared" si="4147"/>
        <v>378.60615079365078</v>
      </c>
      <c r="X990" s="54">
        <f t="shared" si="4147"/>
        <v>398.70734126984127</v>
      </c>
      <c r="Y990" s="54">
        <f t="shared" si="4147"/>
        <v>398.98511904761904</v>
      </c>
      <c r="Z990" s="54">
        <f t="shared" si="4147"/>
        <v>361.85615079365078</v>
      </c>
      <c r="AA990" s="54" t="e">
        <f t="shared" ref="AA990" si="4148">(R834+R886+R938)/3</f>
        <v>#VALUE!</v>
      </c>
      <c r="AC990" s="74" t="e">
        <f>+AF990-'Figure 10 data'!#REF!</f>
        <v>#REF!</v>
      </c>
      <c r="AD990" s="54">
        <f t="shared" si="3868"/>
        <v>-11.839449369986976</v>
      </c>
      <c r="AE990" s="54">
        <f t="shared" si="3825"/>
        <v>4.1107209254286126</v>
      </c>
      <c r="AF990" s="54">
        <f t="shared" si="4124"/>
        <v>9.0850991762121858</v>
      </c>
      <c r="AG990" s="54">
        <f t="shared" si="4125"/>
        <v>9.8767146619151767</v>
      </c>
      <c r="AH990" s="54">
        <f t="shared" si="4126"/>
        <v>24.903644466119434</v>
      </c>
      <c r="AI990" s="54">
        <f t="shared" si="4127"/>
        <v>24.816685190848808</v>
      </c>
      <c r="AJ990" s="54">
        <f t="shared" si="4128"/>
        <v>7.7776346055254075</v>
      </c>
      <c r="AK990" s="54" t="e">
        <f t="shared" ref="AK990" si="4149">(I990/AA990-1)*100</f>
        <v>#REF!</v>
      </c>
      <c r="AM990" s="74" t="e">
        <f>AP990-'Figure 10 data'!#REF!</f>
        <v>#REF!</v>
      </c>
      <c r="AN990" s="54">
        <f t="shared" si="3848"/>
        <v>-33.082706766917291</v>
      </c>
      <c r="AO990" s="54">
        <f t="shared" si="3837"/>
        <v>-27.536231884057973</v>
      </c>
      <c r="AP990" s="54">
        <f t="shared" si="4070"/>
        <v>-23.609022556390979</v>
      </c>
      <c r="AQ990" s="54">
        <f t="shared" si="4071"/>
        <v>-38.095238095238095</v>
      </c>
      <c r="AR990" s="54">
        <f t="shared" si="4102"/>
        <v>-32.428765264586154</v>
      </c>
      <c r="AS990" s="54">
        <f t="shared" si="4103"/>
        <v>-32.428765264586154</v>
      </c>
      <c r="AT990" s="54">
        <f t="shared" si="4104"/>
        <v>-42.647058823529413</v>
      </c>
      <c r="AU990" s="54" t="e">
        <f t="shared" ref="AU990" si="4150">(I990/I938-1)*100</f>
        <v>#REF!</v>
      </c>
    </row>
    <row r="991" spans="1:47" x14ac:dyDescent="0.25">
      <c r="A991" s="12">
        <f t="shared" si="3300"/>
        <v>44516</v>
      </c>
      <c r="B991" s="54">
        <v>439</v>
      </c>
      <c r="C991" s="54">
        <v>462</v>
      </c>
      <c r="D991" s="54">
        <v>457</v>
      </c>
      <c r="E991" s="54">
        <v>362</v>
      </c>
      <c r="F991" s="54">
        <v>460</v>
      </c>
      <c r="G991" s="54">
        <v>460</v>
      </c>
      <c r="H991" s="54">
        <v>327</v>
      </c>
      <c r="I991" s="54" t="e">
        <f>TWK!#REF!</f>
        <v>#REF!</v>
      </c>
      <c r="K991" s="54">
        <f t="shared" ref="K991:R991" si="4151">IFERROR(AVERAGE(B988:B991),"n/a")</f>
        <v>482.45833333333331</v>
      </c>
      <c r="L991" s="54">
        <f t="shared" si="4151"/>
        <v>515.70833333333326</v>
      </c>
      <c r="M991" s="54">
        <f t="shared" si="4151"/>
        <v>506.25</v>
      </c>
      <c r="N991" s="54">
        <f t="shared" si="4151"/>
        <v>439.29166666666669</v>
      </c>
      <c r="O991" s="54">
        <f t="shared" si="4151"/>
        <v>525.33333333333326</v>
      </c>
      <c r="P991" s="54">
        <f t="shared" si="4151"/>
        <v>525.33333333333326</v>
      </c>
      <c r="Q991" s="54">
        <f t="shared" si="4151"/>
        <v>412.79166666666669</v>
      </c>
      <c r="R991" s="54" t="str">
        <f t="shared" si="4151"/>
        <v>n/a</v>
      </c>
      <c r="T991" s="54">
        <f t="shared" ref="T991:Z991" si="4152">IFERROR((K835+K887+K939)/3,"n/a")</f>
        <v>485.07341269841271</v>
      </c>
      <c r="U991" s="54">
        <f t="shared" si="4152"/>
        <v>455.09126984126988</v>
      </c>
      <c r="V991" s="54">
        <f t="shared" si="4152"/>
        <v>440.75396825396825</v>
      </c>
      <c r="W991" s="54">
        <f t="shared" si="4152"/>
        <v>354.58531746031741</v>
      </c>
      <c r="X991" s="54">
        <f t="shared" si="4152"/>
        <v>381.22817460317464</v>
      </c>
      <c r="Y991" s="54">
        <f t="shared" si="4152"/>
        <v>381.50595238095235</v>
      </c>
      <c r="Z991" s="54">
        <f t="shared" si="4152"/>
        <v>335.12698412698415</v>
      </c>
      <c r="AA991" s="54" t="e">
        <f t="shared" ref="AA991" si="4153">(R835+R887+R939)/3</f>
        <v>#VALUE!</v>
      </c>
      <c r="AC991" s="74" t="e">
        <f>+AF991-'Figure 10 data'!#REF!</f>
        <v>#REF!</v>
      </c>
      <c r="AD991" s="54">
        <f t="shared" si="3868"/>
        <v>-9.4982350077921431</v>
      </c>
      <c r="AE991" s="54">
        <f t="shared" si="3825"/>
        <v>1.5180977128257833</v>
      </c>
      <c r="AF991" s="54">
        <f t="shared" si="4124"/>
        <v>3.6859638066084388</v>
      </c>
      <c r="AG991" s="54">
        <f t="shared" si="4125"/>
        <v>2.091085607489207</v>
      </c>
      <c r="AH991" s="54">
        <f t="shared" si="4126"/>
        <v>20.662645272432979</v>
      </c>
      <c r="AI991" s="54">
        <f t="shared" si="4127"/>
        <v>20.574789758632008</v>
      </c>
      <c r="AJ991" s="54">
        <f t="shared" si="4128"/>
        <v>-2.4250461800786272</v>
      </c>
      <c r="AK991" s="54" t="e">
        <f t="shared" ref="AK991" si="4154">(I991/AA991-1)*100</f>
        <v>#REF!</v>
      </c>
      <c r="AM991" s="74" t="e">
        <f>AP991-'Figure 10 data'!#REF!</f>
        <v>#REF!</v>
      </c>
      <c r="AN991" s="54">
        <f t="shared" si="3848"/>
        <v>-19.890510948905103</v>
      </c>
      <c r="AO991" s="54">
        <f t="shared" si="3837"/>
        <v>-10.810810810810811</v>
      </c>
      <c r="AP991" s="54">
        <f t="shared" si="4070"/>
        <v>-11.262135922330096</v>
      </c>
      <c r="AQ991" s="54">
        <f t="shared" si="4071"/>
        <v>-12.771084337349393</v>
      </c>
      <c r="AR991" s="54">
        <f t="shared" si="4102"/>
        <v>-14.018691588785048</v>
      </c>
      <c r="AS991" s="54">
        <f t="shared" si="4103"/>
        <v>-14.018691588785048</v>
      </c>
      <c r="AT991" s="54">
        <f t="shared" si="4104"/>
        <v>-13.720316622691298</v>
      </c>
      <c r="AU991" s="54" t="e">
        <f t="shared" ref="AU991" si="4155">(I991/I939-1)*100</f>
        <v>#REF!</v>
      </c>
    </row>
    <row r="992" spans="1:47" x14ac:dyDescent="0.25">
      <c r="A992" s="12">
        <f t="shared" si="3300"/>
        <v>44523</v>
      </c>
      <c r="B992" s="102" t="s">
        <v>20</v>
      </c>
      <c r="C992" s="54">
        <v>465</v>
      </c>
      <c r="D992" s="54">
        <v>468</v>
      </c>
      <c r="E992" s="54">
        <v>373</v>
      </c>
      <c r="F992" s="54">
        <v>448</v>
      </c>
      <c r="G992" s="54">
        <v>448</v>
      </c>
      <c r="H992" s="54">
        <v>332</v>
      </c>
      <c r="I992" s="54" t="e">
        <f>TWK!#REF!</f>
        <v>#REF!</v>
      </c>
      <c r="K992" s="54">
        <f t="shared" ref="K992:R992" si="4156">IFERROR(AVERAGE(B989:B992),"n/a")</f>
        <v>459.9444444444444</v>
      </c>
      <c r="L992" s="54">
        <f t="shared" si="4156"/>
        <v>478.83333333333331</v>
      </c>
      <c r="M992" s="54">
        <f t="shared" si="4156"/>
        <v>476.375</v>
      </c>
      <c r="N992" s="54">
        <f t="shared" si="4156"/>
        <v>388.79166666666669</v>
      </c>
      <c r="O992" s="54">
        <f t="shared" si="4156"/>
        <v>471.70833333333331</v>
      </c>
      <c r="P992" s="54">
        <f t="shared" si="4156"/>
        <v>471.70833333333331</v>
      </c>
      <c r="Q992" s="54">
        <f t="shared" si="4156"/>
        <v>352.04166666666669</v>
      </c>
      <c r="R992" s="54" t="str">
        <f t="shared" si="4156"/>
        <v>n/a</v>
      </c>
      <c r="T992" s="54">
        <f t="shared" ref="T992:Z992" si="4157">IFERROR((K836+K888+K940)/3,"n/a")</f>
        <v>462.83333333333331</v>
      </c>
      <c r="U992" s="54">
        <f t="shared" si="4157"/>
        <v>432.93055555555549</v>
      </c>
      <c r="V992" s="54">
        <f t="shared" si="4157"/>
        <v>424.01388888888891</v>
      </c>
      <c r="W992" s="54">
        <f t="shared" si="4157"/>
        <v>335.09722222222223</v>
      </c>
      <c r="X992" s="54">
        <f t="shared" si="4157"/>
        <v>375.23611111111114</v>
      </c>
      <c r="Y992" s="54">
        <f t="shared" si="4157"/>
        <v>375.51388888888886</v>
      </c>
      <c r="Z992" s="54">
        <f t="shared" si="4157"/>
        <v>317.81944444444446</v>
      </c>
      <c r="AA992" s="54" t="e">
        <f t="shared" ref="AA992" si="4158">(R836+R888+R940)/3</f>
        <v>#VALUE!</v>
      </c>
      <c r="AC992" s="74" t="e">
        <f>+AF992-'Figure 10 data'!#REF!</f>
        <v>#REF!</v>
      </c>
      <c r="AD992" s="54" t="str">
        <f t="shared" si="3868"/>
        <v>n/a</v>
      </c>
      <c r="AE992" s="54">
        <f t="shared" ref="AE992:AE1055" si="4159">IFERROR((C992/U992-1)*100,"n/a")</f>
        <v>7.4075262263000985</v>
      </c>
      <c r="AF992" s="54">
        <f t="shared" si="4124"/>
        <v>10.373742998460479</v>
      </c>
      <c r="AG992" s="54">
        <f t="shared" si="4125"/>
        <v>11.310979400671449</v>
      </c>
      <c r="AH992" s="54">
        <f t="shared" si="4126"/>
        <v>19.391494244364658</v>
      </c>
      <c r="AI992" s="54">
        <f t="shared" si="4127"/>
        <v>19.303177127639913</v>
      </c>
      <c r="AJ992" s="54">
        <f t="shared" si="4128"/>
        <v>4.4618275575754929</v>
      </c>
      <c r="AK992" s="54" t="e">
        <f t="shared" ref="AK992" si="4160">(I992/AA992-1)*100</f>
        <v>#REF!</v>
      </c>
      <c r="AM992" s="74" t="e">
        <f>AP992-'Figure 10 data'!#REF!</f>
        <v>#REF!</v>
      </c>
      <c r="AN992" s="54" t="str">
        <f t="shared" si="3848"/>
        <v>n/a</v>
      </c>
      <c r="AO992" s="54">
        <f t="shared" si="3837"/>
        <v>4.1044776119403048</v>
      </c>
      <c r="AP992" s="54">
        <f t="shared" si="4070"/>
        <v>1.0071942446043147</v>
      </c>
      <c r="AQ992" s="54">
        <f t="shared" si="4071"/>
        <v>6.5714285714285614</v>
      </c>
      <c r="AR992" s="54">
        <f t="shared" si="4102"/>
        <v>-1.8978102189781021</v>
      </c>
      <c r="AS992" s="54">
        <f t="shared" si="4103"/>
        <v>-1.8978102189781021</v>
      </c>
      <c r="AT992" s="54">
        <f t="shared" si="4104"/>
        <v>3.4805194805194839</v>
      </c>
      <c r="AU992" s="54" t="e">
        <f t="shared" ref="AU992" si="4161">(I992/I940-1)*100</f>
        <v>#REF!</v>
      </c>
    </row>
    <row r="993" spans="1:47" x14ac:dyDescent="0.25">
      <c r="A993" s="12">
        <f t="shared" si="3300"/>
        <v>44530</v>
      </c>
      <c r="B993" s="102" t="s">
        <v>20</v>
      </c>
      <c r="C993" s="54">
        <v>485</v>
      </c>
      <c r="D993" s="54">
        <v>480</v>
      </c>
      <c r="E993" s="54">
        <v>374</v>
      </c>
      <c r="F993" s="54">
        <v>480</v>
      </c>
      <c r="G993" s="54">
        <v>480</v>
      </c>
      <c r="H993" s="54">
        <v>345</v>
      </c>
      <c r="I993" s="54" t="e">
        <f>TWK!#REF!</f>
        <v>#REF!</v>
      </c>
      <c r="K993" s="54">
        <f t="shared" ref="K993:R993" si="4162">IFERROR(AVERAGE(B990:B993),"n/a")</f>
        <v>442</v>
      </c>
      <c r="L993" s="54">
        <f t="shared" si="4162"/>
        <v>478</v>
      </c>
      <c r="M993" s="54">
        <f t="shared" si="4162"/>
        <v>478.25</v>
      </c>
      <c r="N993" s="54">
        <f t="shared" si="4162"/>
        <v>381.25</v>
      </c>
      <c r="O993" s="54">
        <f t="shared" si="4162"/>
        <v>471.5</v>
      </c>
      <c r="P993" s="54">
        <f t="shared" si="4162"/>
        <v>471.5</v>
      </c>
      <c r="Q993" s="54">
        <f t="shared" si="4162"/>
        <v>348.5</v>
      </c>
      <c r="R993" s="54" t="str">
        <f t="shared" si="4162"/>
        <v>n/a</v>
      </c>
      <c r="T993" s="54" t="str">
        <f t="shared" ref="T993:Z993" si="4163">IFERROR((K837+K889+K941)/3,"n/a")</f>
        <v>n/a</v>
      </c>
      <c r="U993" s="54">
        <f t="shared" si="4163"/>
        <v>415.625</v>
      </c>
      <c r="V993" s="54">
        <f t="shared" si="4163"/>
        <v>412.23611111111109</v>
      </c>
      <c r="W993" s="54">
        <f t="shared" si="4163"/>
        <v>325.125</v>
      </c>
      <c r="X993" s="54">
        <f t="shared" si="4163"/>
        <v>365.94444444444451</v>
      </c>
      <c r="Y993" s="54">
        <f t="shared" si="4163"/>
        <v>366.22222222222223</v>
      </c>
      <c r="Z993" s="54">
        <f t="shared" si="4163"/>
        <v>301.63888888888891</v>
      </c>
      <c r="AA993" s="54" t="e">
        <f t="shared" ref="AA993" si="4164">(R837+R889+R941)/3</f>
        <v>#VALUE!</v>
      </c>
      <c r="AC993" s="74" t="e">
        <f>+AF993-'Figure 10 data'!#REF!</f>
        <v>#REF!</v>
      </c>
      <c r="AD993" s="54" t="str">
        <f t="shared" si="3868"/>
        <v>n/a</v>
      </c>
      <c r="AE993" s="54">
        <f t="shared" si="4159"/>
        <v>16.69172932330827</v>
      </c>
      <c r="AF993" s="54">
        <f t="shared" si="4124"/>
        <v>16.4381254000876</v>
      </c>
      <c r="AG993" s="54">
        <f t="shared" si="4125"/>
        <v>15.032679738562083</v>
      </c>
      <c r="AH993" s="54">
        <f t="shared" si="4126"/>
        <v>31.167451039927109</v>
      </c>
      <c r="AI993" s="54">
        <f t="shared" si="4127"/>
        <v>31.067961165048551</v>
      </c>
      <c r="AJ993" s="54">
        <f t="shared" si="4128"/>
        <v>14.375172667833125</v>
      </c>
      <c r="AK993" s="54" t="e">
        <f t="shared" ref="AK993" si="4165">(I993/AA993-1)*100</f>
        <v>#REF!</v>
      </c>
      <c r="AM993" s="74" t="e">
        <f>AP993-'Figure 10 data'!#REF!</f>
        <v>#REF!</v>
      </c>
      <c r="AN993" s="54" t="str">
        <f t="shared" si="3848"/>
        <v>n/a</v>
      </c>
      <c r="AO993" s="54">
        <f t="shared" si="3837"/>
        <v>12.529002320185612</v>
      </c>
      <c r="AP993" s="54">
        <f t="shared" si="4070"/>
        <v>3.2258064516129004</v>
      </c>
      <c r="AQ993" s="54">
        <f t="shared" si="4071"/>
        <v>0.26809651474530849</v>
      </c>
      <c r="AR993" s="54">
        <f t="shared" si="4102"/>
        <v>1.4799154334038001</v>
      </c>
      <c r="AS993" s="54">
        <f t="shared" si="4103"/>
        <v>1.4799154334038001</v>
      </c>
      <c r="AT993" s="54">
        <f t="shared" si="4104"/>
        <v>6.1538461538461542</v>
      </c>
      <c r="AU993" s="54" t="e">
        <f t="shared" ref="AU993" si="4166">(I993/I941-1)*100</f>
        <v>#REF!</v>
      </c>
    </row>
    <row r="994" spans="1:47" x14ac:dyDescent="0.25">
      <c r="A994" s="12">
        <f t="shared" si="3300"/>
        <v>44537</v>
      </c>
      <c r="B994" s="102" t="s">
        <v>20</v>
      </c>
      <c r="C994" s="54">
        <v>610</v>
      </c>
      <c r="D994" s="54">
        <v>571.66666666666663</v>
      </c>
      <c r="E994" s="54">
        <v>454.16666666666669</v>
      </c>
      <c r="F994" s="54">
        <v>590</v>
      </c>
      <c r="G994" s="54">
        <v>590</v>
      </c>
      <c r="H994" s="54">
        <v>425</v>
      </c>
      <c r="I994" s="54" t="e">
        <f>TWK!#REF!</f>
        <v>#REF!</v>
      </c>
      <c r="K994" s="54">
        <f t="shared" ref="K994:R994" si="4167">IFERROR(AVERAGE(B991:B994),"n/a")</f>
        <v>439</v>
      </c>
      <c r="L994" s="54">
        <f t="shared" si="4167"/>
        <v>505.5</v>
      </c>
      <c r="M994" s="54">
        <f t="shared" si="4167"/>
        <v>494.16666666666663</v>
      </c>
      <c r="N994" s="54">
        <f t="shared" si="4167"/>
        <v>390.79166666666669</v>
      </c>
      <c r="O994" s="54">
        <f t="shared" si="4167"/>
        <v>494.5</v>
      </c>
      <c r="P994" s="54">
        <f t="shared" si="4167"/>
        <v>494.5</v>
      </c>
      <c r="Q994" s="54">
        <f t="shared" si="4167"/>
        <v>357.25</v>
      </c>
      <c r="R994" s="54" t="str">
        <f t="shared" si="4167"/>
        <v>n/a</v>
      </c>
      <c r="T994" s="54" t="str">
        <f t="shared" ref="T994:Z994" si="4168">IFERROR((K838+K890+K942)/3,"n/a")</f>
        <v>n/a</v>
      </c>
      <c r="U994" s="54">
        <f t="shared" si="4168"/>
        <v>388.88888888888891</v>
      </c>
      <c r="V994" s="54">
        <f t="shared" si="4168"/>
        <v>393.02777777777777</v>
      </c>
      <c r="W994" s="54">
        <f t="shared" si="4168"/>
        <v>299.29166666666669</v>
      </c>
      <c r="X994" s="54">
        <f t="shared" si="4168"/>
        <v>338.97222222222223</v>
      </c>
      <c r="Y994" s="54">
        <f t="shared" si="4168"/>
        <v>338.97222222222223</v>
      </c>
      <c r="Z994" s="54">
        <f t="shared" si="4168"/>
        <v>271.11111111111109</v>
      </c>
      <c r="AA994" s="54" t="e">
        <f t="shared" ref="AA994" si="4169">(R838+R890+R942)/3</f>
        <v>#VALUE!</v>
      </c>
      <c r="AC994" s="74" t="e">
        <f>+AF994-'Figure 10 data'!#REF!</f>
        <v>#REF!</v>
      </c>
      <c r="AD994" s="54" t="str">
        <f t="shared" si="3868"/>
        <v>n/a</v>
      </c>
      <c r="AE994" s="54">
        <f t="shared" si="4159"/>
        <v>56.857142857142847</v>
      </c>
      <c r="AF994" s="54">
        <f t="shared" si="4124"/>
        <v>45.451975404622225</v>
      </c>
      <c r="AG994" s="54">
        <f t="shared" si="4125"/>
        <v>51.747180843658633</v>
      </c>
      <c r="AH994" s="54">
        <f t="shared" si="4126"/>
        <v>74.055560108170113</v>
      </c>
      <c r="AI994" s="54">
        <f t="shared" si="4127"/>
        <v>74.055560108170113</v>
      </c>
      <c r="AJ994" s="54">
        <f t="shared" si="4128"/>
        <v>56.762295081967217</v>
      </c>
      <c r="AK994" s="54" t="e">
        <f t="shared" ref="AK994" si="4170">(I994/AA994-1)*100</f>
        <v>#REF!</v>
      </c>
      <c r="AM994" s="74" t="e">
        <f>AP994-'Figure 10 data'!#REF!</f>
        <v>#REF!</v>
      </c>
      <c r="AN994" s="54" t="str">
        <f t="shared" si="3848"/>
        <v>n/a</v>
      </c>
      <c r="AO994" s="54">
        <f t="shared" ref="AO994:AO1057" si="4171">IFERROR((C994/C942-1)*100,"n/a")</f>
        <v>43.529411764705884</v>
      </c>
      <c r="AP994" s="54">
        <f t="shared" si="4070"/>
        <v>37.090327737809737</v>
      </c>
      <c r="AQ994" s="54">
        <f t="shared" si="4071"/>
        <v>44.639065817409772</v>
      </c>
      <c r="AR994" s="54">
        <f t="shared" si="4102"/>
        <v>42.168674698795172</v>
      </c>
      <c r="AS994" s="54">
        <f t="shared" si="4103"/>
        <v>42.168674698795172</v>
      </c>
      <c r="AT994" s="54">
        <f t="shared" si="4104"/>
        <v>47.058823529411775</v>
      </c>
      <c r="AU994" s="54" t="e">
        <f t="shared" ref="AU994" si="4172">(I994/I942-1)*100</f>
        <v>#REF!</v>
      </c>
    </row>
    <row r="995" spans="1:47" x14ac:dyDescent="0.25">
      <c r="A995" s="12">
        <f t="shared" si="3300"/>
        <v>44544</v>
      </c>
      <c r="B995" s="102" t="s">
        <v>20</v>
      </c>
      <c r="C995" s="54">
        <v>672.5</v>
      </c>
      <c r="D995" s="54">
        <v>655</v>
      </c>
      <c r="E995" s="54">
        <v>635</v>
      </c>
      <c r="F995" s="54">
        <v>645</v>
      </c>
      <c r="G995" s="54">
        <v>645</v>
      </c>
      <c r="H995" s="54">
        <v>545</v>
      </c>
      <c r="I995" s="54" t="e">
        <f>TWK!#REF!</f>
        <v>#REF!</v>
      </c>
      <c r="K995" s="54" t="str">
        <f t="shared" ref="K995:R995" si="4173">IFERROR(AVERAGE(B992:B995),"n/a")</f>
        <v>n/a</v>
      </c>
      <c r="L995" s="54">
        <f t="shared" si="4173"/>
        <v>558.125</v>
      </c>
      <c r="M995" s="54">
        <f t="shared" si="4173"/>
        <v>543.66666666666663</v>
      </c>
      <c r="N995" s="54">
        <f t="shared" si="4173"/>
        <v>459.04166666666669</v>
      </c>
      <c r="O995" s="54">
        <f t="shared" si="4173"/>
        <v>540.75</v>
      </c>
      <c r="P995" s="54">
        <f t="shared" si="4173"/>
        <v>540.75</v>
      </c>
      <c r="Q995" s="54">
        <f t="shared" si="4173"/>
        <v>411.75</v>
      </c>
      <c r="R995" s="54" t="str">
        <f t="shared" si="4173"/>
        <v>n/a</v>
      </c>
      <c r="T995" s="54" t="str">
        <f t="shared" ref="T995:Z995" si="4174">IFERROR((K839+K891+K943)/3,"n/a")</f>
        <v>n/a</v>
      </c>
      <c r="U995" s="54" t="str">
        <f t="shared" si="4174"/>
        <v>n/a</v>
      </c>
      <c r="V995" s="54">
        <f t="shared" si="4174"/>
        <v>392.02777777777777</v>
      </c>
      <c r="W995" s="54">
        <f t="shared" si="4174"/>
        <v>287.25</v>
      </c>
      <c r="X995" s="54">
        <f t="shared" si="4174"/>
        <v>335.0555555555556</v>
      </c>
      <c r="Y995" s="54">
        <f t="shared" si="4174"/>
        <v>335.0555555555556</v>
      </c>
      <c r="Z995" s="54">
        <f t="shared" si="4174"/>
        <v>261.52777777777777</v>
      </c>
      <c r="AA995" s="54" t="e">
        <f t="shared" ref="AA995" si="4175">(R839+R891+R943)/3</f>
        <v>#VALUE!</v>
      </c>
      <c r="AC995" s="74" t="e">
        <f>+AF995-'Figure 10 data'!#REF!</f>
        <v>#REF!</v>
      </c>
      <c r="AD995" s="54" t="str">
        <f t="shared" si="3868"/>
        <v>n/a</v>
      </c>
      <c r="AE995" s="54" t="str">
        <f t="shared" si="4159"/>
        <v>n/a</v>
      </c>
      <c r="AF995" s="54">
        <f t="shared" si="4124"/>
        <v>67.079997165733715</v>
      </c>
      <c r="AG995" s="54">
        <f t="shared" si="4125"/>
        <v>121.06179286335946</v>
      </c>
      <c r="AH995" s="54">
        <f t="shared" si="4126"/>
        <v>92.505388824407191</v>
      </c>
      <c r="AI995" s="54">
        <f t="shared" si="4127"/>
        <v>92.505388824407191</v>
      </c>
      <c r="AJ995" s="54">
        <f t="shared" si="4128"/>
        <v>108.39086563993629</v>
      </c>
      <c r="AK995" s="54" t="e">
        <f t="shared" ref="AK995" si="4176">(I995/AA995-1)*100</f>
        <v>#REF!</v>
      </c>
      <c r="AM995" s="74" t="e">
        <f>AP995-'Figure 10 data'!#REF!</f>
        <v>#REF!</v>
      </c>
      <c r="AN995" s="54" t="str">
        <f t="shared" si="3848"/>
        <v>n/a</v>
      </c>
      <c r="AO995" s="54" t="str">
        <f t="shared" si="4171"/>
        <v>n/a</v>
      </c>
      <c r="AP995" s="54">
        <f t="shared" si="4070"/>
        <v>51.972157772621806</v>
      </c>
      <c r="AQ995" s="54">
        <f t="shared" si="4071"/>
        <v>110.96345514950166</v>
      </c>
      <c r="AR995" s="54">
        <f t="shared" si="4102"/>
        <v>59.259259259259252</v>
      </c>
      <c r="AS995" s="54">
        <f t="shared" si="4103"/>
        <v>59.259259259259252</v>
      </c>
      <c r="AT995" s="54">
        <f t="shared" si="4104"/>
        <v>82.274247491638789</v>
      </c>
      <c r="AU995" s="54" t="e">
        <f t="shared" ref="AU995" si="4177">(I995/I943-1)*100</f>
        <v>#REF!</v>
      </c>
    </row>
    <row r="996" spans="1:47" x14ac:dyDescent="0.25">
      <c r="A996" s="12">
        <f t="shared" si="3300"/>
        <v>44551</v>
      </c>
      <c r="B996" s="102" t="s">
        <v>20</v>
      </c>
      <c r="C996" s="54">
        <v>675</v>
      </c>
      <c r="D996" s="54">
        <v>737.5</v>
      </c>
      <c r="E996" s="54">
        <v>725</v>
      </c>
      <c r="F996" s="54">
        <v>662.5</v>
      </c>
      <c r="G996" s="54">
        <v>662.5</v>
      </c>
      <c r="H996" s="54">
        <v>550</v>
      </c>
      <c r="I996" s="54" t="e">
        <f>TWK!#REF!</f>
        <v>#REF!</v>
      </c>
      <c r="K996" s="54" t="str">
        <f t="shared" ref="K996:R996" si="4178">IFERROR(AVERAGE(B993:B996),"n/a")</f>
        <v>n/a</v>
      </c>
      <c r="L996" s="54">
        <f t="shared" si="4178"/>
        <v>610.625</v>
      </c>
      <c r="M996" s="54">
        <f t="shared" si="4178"/>
        <v>611.04166666666663</v>
      </c>
      <c r="N996" s="54">
        <f t="shared" si="4178"/>
        <v>547.04166666666674</v>
      </c>
      <c r="O996" s="54">
        <f t="shared" si="4178"/>
        <v>594.375</v>
      </c>
      <c r="P996" s="54">
        <f t="shared" si="4178"/>
        <v>594.375</v>
      </c>
      <c r="Q996" s="54">
        <f t="shared" si="4178"/>
        <v>466.25</v>
      </c>
      <c r="R996" s="54" t="str">
        <f t="shared" si="4178"/>
        <v>n/a</v>
      </c>
      <c r="T996" s="54" t="str">
        <f t="shared" ref="T996:Z996" si="4179">IFERROR((K840+K892+K944)/3,"n/a")</f>
        <v>n/a</v>
      </c>
      <c r="U996" s="54" t="str">
        <f t="shared" si="4179"/>
        <v>n/a</v>
      </c>
      <c r="V996" s="54">
        <f t="shared" si="4179"/>
        <v>388.375</v>
      </c>
      <c r="W996" s="54">
        <f t="shared" si="4179"/>
        <v>285.375</v>
      </c>
      <c r="X996" s="54">
        <f t="shared" si="4179"/>
        <v>330.83333333333331</v>
      </c>
      <c r="Y996" s="54">
        <f t="shared" si="4179"/>
        <v>330.83333333333331</v>
      </c>
      <c r="Z996" s="54">
        <f t="shared" si="4179"/>
        <v>259.27083333333331</v>
      </c>
      <c r="AA996" s="54" t="e">
        <f t="shared" ref="AA996" si="4180">(R840+R892+R944)/3</f>
        <v>#VALUE!</v>
      </c>
      <c r="AC996" s="74" t="e">
        <f>+AF996-'Figure 10 data'!#REF!</f>
        <v>#REF!</v>
      </c>
      <c r="AD996" s="54" t="str">
        <f t="shared" si="3868"/>
        <v>n/a</v>
      </c>
      <c r="AE996" s="54" t="str">
        <f t="shared" si="4159"/>
        <v>n/a</v>
      </c>
      <c r="AF996" s="54">
        <f t="shared" si="4124"/>
        <v>89.893788220148068</v>
      </c>
      <c r="AG996" s="54">
        <f t="shared" si="4125"/>
        <v>154.05168637757339</v>
      </c>
      <c r="AH996" s="54">
        <f t="shared" si="4126"/>
        <v>100.25188916876577</v>
      </c>
      <c r="AI996" s="54">
        <f t="shared" si="4127"/>
        <v>100.25188916876577</v>
      </c>
      <c r="AJ996" s="54">
        <f t="shared" si="4128"/>
        <v>112.13338690237045</v>
      </c>
      <c r="AK996" s="54" t="e">
        <f t="shared" ref="AK996" si="4181">(I996/AA996-1)*100</f>
        <v>#REF!</v>
      </c>
      <c r="AM996" s="74" t="e">
        <f>AP996-'Figure 10 data'!#REF!</f>
        <v>#REF!</v>
      </c>
      <c r="AN996" s="54" t="str">
        <f t="shared" ref="AN996:AN1043" si="4182">IFERROR(((B996/B944-1)*100),"n/a")</f>
        <v>n/a</v>
      </c>
      <c r="AO996" s="54" t="str">
        <f t="shared" si="4171"/>
        <v>n/a</v>
      </c>
      <c r="AP996" s="54">
        <f t="shared" si="4070"/>
        <v>78.787878787878782</v>
      </c>
      <c r="AQ996" s="54">
        <f t="shared" si="4071"/>
        <v>135.77235772357724</v>
      </c>
      <c r="AR996" s="54">
        <f t="shared" si="4102"/>
        <v>87.943262411347519</v>
      </c>
      <c r="AS996" s="54">
        <f t="shared" si="4103"/>
        <v>87.943262411347519</v>
      </c>
      <c r="AT996" s="54">
        <f t="shared" si="4104"/>
        <v>100.9132420091324</v>
      </c>
      <c r="AU996" s="54" t="e">
        <f t="shared" ref="AU996" si="4183">(I996/I944-1)*100</f>
        <v>#REF!</v>
      </c>
    </row>
    <row r="997" spans="1:47" x14ac:dyDescent="0.25">
      <c r="A997" s="12">
        <f t="shared" si="3300"/>
        <v>44558</v>
      </c>
      <c r="B997" s="102" t="s">
        <v>20</v>
      </c>
      <c r="C997" s="102" t="s">
        <v>20</v>
      </c>
      <c r="D997" s="54">
        <v>715</v>
      </c>
      <c r="E997" s="54">
        <v>655</v>
      </c>
      <c r="F997" s="54">
        <v>640</v>
      </c>
      <c r="G997" s="54">
        <v>640</v>
      </c>
      <c r="H997" s="54">
        <v>590</v>
      </c>
      <c r="I997" s="54" t="e">
        <f>TWK!#REF!</f>
        <v>#REF!</v>
      </c>
      <c r="K997" s="54" t="str">
        <f t="shared" ref="K997:R997" si="4184">IFERROR(AVERAGE(B994:B997),"n/a")</f>
        <v>n/a</v>
      </c>
      <c r="L997" s="54">
        <f t="shared" si="4184"/>
        <v>652.5</v>
      </c>
      <c r="M997" s="54">
        <f t="shared" si="4184"/>
        <v>669.79166666666663</v>
      </c>
      <c r="N997" s="54">
        <f t="shared" si="4184"/>
        <v>617.29166666666674</v>
      </c>
      <c r="O997" s="54">
        <f t="shared" si="4184"/>
        <v>634.375</v>
      </c>
      <c r="P997" s="54">
        <f t="shared" si="4184"/>
        <v>634.375</v>
      </c>
      <c r="Q997" s="54">
        <f t="shared" si="4184"/>
        <v>527.5</v>
      </c>
      <c r="R997" s="54" t="str">
        <f t="shared" si="4184"/>
        <v>n/a</v>
      </c>
      <c r="T997" s="54" t="str">
        <f t="shared" ref="T997:Z997" si="4185">IFERROR((K841+K893+K945)/3,"n/a")</f>
        <v>n/a</v>
      </c>
      <c r="U997" s="54" t="str">
        <f t="shared" si="4185"/>
        <v>n/a</v>
      </c>
      <c r="V997" s="54">
        <f t="shared" si="4185"/>
        <v>385.375</v>
      </c>
      <c r="W997" s="54">
        <f t="shared" si="4185"/>
        <v>283.75</v>
      </c>
      <c r="X997" s="54">
        <f t="shared" si="4185"/>
        <v>326.58333333333331</v>
      </c>
      <c r="Y997" s="54">
        <f t="shared" si="4185"/>
        <v>326.58333333333331</v>
      </c>
      <c r="Z997" s="54">
        <f t="shared" si="4185"/>
        <v>256.77083333333331</v>
      </c>
      <c r="AA997" s="54" t="e">
        <f t="shared" ref="AA997" si="4186">(R841+R893+R945)/3</f>
        <v>#VALUE!</v>
      </c>
      <c r="AC997" s="74" t="e">
        <f>+AF997-'Figure 10 data'!#REF!</f>
        <v>#REF!</v>
      </c>
      <c r="AD997" s="54" t="str">
        <f t="shared" si="3868"/>
        <v>n/a</v>
      </c>
      <c r="AE997" s="54" t="str">
        <f t="shared" si="4159"/>
        <v>n/a</v>
      </c>
      <c r="AF997" s="54">
        <f t="shared" si="4124"/>
        <v>85.533571196886157</v>
      </c>
      <c r="AG997" s="54">
        <f t="shared" si="4125"/>
        <v>130.83700440528636</v>
      </c>
      <c r="AH997" s="54">
        <f t="shared" si="4126"/>
        <v>95.968359275325341</v>
      </c>
      <c r="AI997" s="54">
        <f t="shared" si="4127"/>
        <v>95.968359275325341</v>
      </c>
      <c r="AJ997" s="54">
        <f t="shared" si="4128"/>
        <v>129.77687626774846</v>
      </c>
      <c r="AK997" s="54" t="e">
        <f t="shared" ref="AK997" si="4187">(I997/AA997-1)*100</f>
        <v>#REF!</v>
      </c>
      <c r="AM997" s="74" t="e">
        <f>AP997-'Figure 10 data'!#REF!</f>
        <v>#REF!</v>
      </c>
      <c r="AN997" s="54" t="str">
        <f t="shared" si="4182"/>
        <v>n/a</v>
      </c>
      <c r="AO997" s="54" t="str">
        <f t="shared" si="4171"/>
        <v>n/a</v>
      </c>
      <c r="AP997" s="54">
        <f t="shared" si="4070"/>
        <v>71.257485029940113</v>
      </c>
      <c r="AQ997" s="54">
        <f t="shared" si="4071"/>
        <v>103.10077519379846</v>
      </c>
      <c r="AR997" s="54">
        <f t="shared" si="4102"/>
        <v>84.172661870503603</v>
      </c>
      <c r="AS997" s="54">
        <f t="shared" si="4103"/>
        <v>84.172661870503603</v>
      </c>
      <c r="AT997" s="54">
        <f t="shared" si="4104"/>
        <v>112.61261261261262</v>
      </c>
      <c r="AU997" s="54" t="e">
        <f t="shared" ref="AU997" si="4188">(I997/I945-1)*100</f>
        <v>#REF!</v>
      </c>
    </row>
    <row r="998" spans="1:47" x14ac:dyDescent="0.25">
      <c r="A998" s="12">
        <f t="shared" si="3300"/>
        <v>44565</v>
      </c>
      <c r="B998" s="102" t="s">
        <v>20</v>
      </c>
      <c r="C998" s="102" t="s">
        <v>20</v>
      </c>
      <c r="D998" s="54">
        <v>564.16666666666663</v>
      </c>
      <c r="E998" s="54">
        <v>473.33333333333331</v>
      </c>
      <c r="F998" s="54">
        <v>620.83333333333337</v>
      </c>
      <c r="G998" s="54">
        <v>620.83333333333337</v>
      </c>
      <c r="H998" s="54">
        <v>433.33333333333331</v>
      </c>
      <c r="I998" s="54" t="e">
        <f>TWK!#REF!</f>
        <v>#REF!</v>
      </c>
      <c r="K998" s="54" t="str">
        <f t="shared" ref="K998:R998" si="4189">IFERROR(AVERAGE(B995:B998),"n/a")</f>
        <v>n/a</v>
      </c>
      <c r="L998" s="54">
        <f t="shared" si="4189"/>
        <v>673.75</v>
      </c>
      <c r="M998" s="54">
        <f t="shared" si="4189"/>
        <v>667.91666666666663</v>
      </c>
      <c r="N998" s="54">
        <f t="shared" si="4189"/>
        <v>622.08333333333337</v>
      </c>
      <c r="O998" s="54">
        <f t="shared" si="4189"/>
        <v>642.08333333333337</v>
      </c>
      <c r="P998" s="54">
        <f t="shared" si="4189"/>
        <v>642.08333333333337</v>
      </c>
      <c r="Q998" s="54">
        <f t="shared" si="4189"/>
        <v>529.58333333333337</v>
      </c>
      <c r="R998" s="54" t="str">
        <f t="shared" si="4189"/>
        <v>n/a</v>
      </c>
      <c r="T998" s="54" t="str">
        <f t="shared" ref="T998:Z998" si="4190">IFERROR((K842+K894+K946)/3,"n/a")</f>
        <v>n/a</v>
      </c>
      <c r="U998" s="54" t="str">
        <f t="shared" si="4190"/>
        <v>n/a</v>
      </c>
      <c r="V998" s="54">
        <f t="shared" si="4190"/>
        <v>381.625</v>
      </c>
      <c r="W998" s="54">
        <f t="shared" si="4190"/>
        <v>280.60416666666669</v>
      </c>
      <c r="X998" s="54">
        <f t="shared" si="4190"/>
        <v>326.875</v>
      </c>
      <c r="Y998" s="54">
        <f t="shared" si="4190"/>
        <v>326.875</v>
      </c>
      <c r="Z998" s="54">
        <f t="shared" si="4190"/>
        <v>256.375</v>
      </c>
      <c r="AA998" s="54" t="e">
        <f t="shared" ref="AA998" si="4191">(R842+R894+R946)/3</f>
        <v>#VALUE!</v>
      </c>
      <c r="AC998" s="74" t="e">
        <f>+AF998-'Figure 10 data'!#REF!</f>
        <v>#REF!</v>
      </c>
      <c r="AD998" s="54" t="str">
        <f t="shared" si="3868"/>
        <v>n/a</v>
      </c>
      <c r="AE998" s="54" t="str">
        <f t="shared" si="4159"/>
        <v>n/a</v>
      </c>
      <c r="AF998" s="54">
        <f t="shared" si="4124"/>
        <v>47.832732831095079</v>
      </c>
      <c r="AG998" s="54">
        <f t="shared" si="4125"/>
        <v>68.683643923082613</v>
      </c>
      <c r="AH998" s="54">
        <f t="shared" si="4126"/>
        <v>89.929891650732955</v>
      </c>
      <c r="AI998" s="54">
        <f t="shared" si="4127"/>
        <v>89.929891650732955</v>
      </c>
      <c r="AJ998" s="54">
        <f t="shared" si="4128"/>
        <v>69.023240695595646</v>
      </c>
      <c r="AK998" s="54" t="e">
        <f t="shared" ref="AK998" si="4192">(I998/AA998-1)*100</f>
        <v>#REF!</v>
      </c>
      <c r="AM998" s="74" t="e">
        <f>AP998-'Figure 10 data'!#REF!</f>
        <v>#REF!</v>
      </c>
      <c r="AN998" s="54" t="str">
        <f t="shared" si="4182"/>
        <v>n/a</v>
      </c>
      <c r="AO998" s="54" t="str">
        <f t="shared" si="4171"/>
        <v>n/a</v>
      </c>
      <c r="AP998" s="54">
        <f t="shared" si="4070"/>
        <v>35.129740518962073</v>
      </c>
      <c r="AQ998" s="54">
        <f t="shared" si="4071"/>
        <v>55.829903978052123</v>
      </c>
      <c r="AR998" s="54">
        <f t="shared" si="4102"/>
        <v>79.951690821256065</v>
      </c>
      <c r="AS998" s="54">
        <f t="shared" si="4103"/>
        <v>79.951690821256065</v>
      </c>
      <c r="AT998" s="54">
        <f t="shared" si="4104"/>
        <v>61.240310077519375</v>
      </c>
      <c r="AU998" s="54" t="e">
        <f t="shared" ref="AU998" si="4193">(I998/I946-1)*100</f>
        <v>#REF!</v>
      </c>
    </row>
    <row r="999" spans="1:47" x14ac:dyDescent="0.25">
      <c r="A999" s="12">
        <f t="shared" si="3300"/>
        <v>44572</v>
      </c>
      <c r="B999" s="102" t="s">
        <v>20</v>
      </c>
      <c r="C999" s="102" t="s">
        <v>20</v>
      </c>
      <c r="D999" s="54">
        <v>700</v>
      </c>
      <c r="E999" s="54">
        <v>675</v>
      </c>
      <c r="F999" s="54">
        <v>690</v>
      </c>
      <c r="G999" s="54">
        <v>690</v>
      </c>
      <c r="H999" s="54">
        <v>467</v>
      </c>
      <c r="I999" s="54" t="e">
        <f>TWK!#REF!</f>
        <v>#REF!</v>
      </c>
      <c r="K999" s="54" t="str">
        <f t="shared" ref="K999:R999" si="4194">IFERROR(AVERAGE(B996:B999),"n/a")</f>
        <v>n/a</v>
      </c>
      <c r="L999" s="54">
        <f t="shared" si="4194"/>
        <v>675</v>
      </c>
      <c r="M999" s="54">
        <f t="shared" si="4194"/>
        <v>679.16666666666663</v>
      </c>
      <c r="N999" s="54">
        <f t="shared" si="4194"/>
        <v>632.08333333333326</v>
      </c>
      <c r="O999" s="54">
        <f t="shared" si="4194"/>
        <v>653.33333333333337</v>
      </c>
      <c r="P999" s="54">
        <f t="shared" si="4194"/>
        <v>653.33333333333337</v>
      </c>
      <c r="Q999" s="54">
        <f t="shared" si="4194"/>
        <v>510.08333333333331</v>
      </c>
      <c r="R999" s="54" t="str">
        <f t="shared" si="4194"/>
        <v>n/a</v>
      </c>
      <c r="T999" s="54" t="str">
        <f t="shared" ref="T999:Z999" si="4195">IFERROR((K843+K895+K947)/3,"n/a")</f>
        <v>n/a</v>
      </c>
      <c r="U999" s="54" t="str">
        <f t="shared" si="4195"/>
        <v>n/a</v>
      </c>
      <c r="V999" s="54">
        <f t="shared" si="4195"/>
        <v>381.41666666666669</v>
      </c>
      <c r="W999" s="54">
        <f t="shared" si="4195"/>
        <v>285.97916666666669</v>
      </c>
      <c r="X999" s="54">
        <f t="shared" si="4195"/>
        <v>323.52083333333331</v>
      </c>
      <c r="Y999" s="54">
        <f t="shared" si="4195"/>
        <v>323.52083333333331</v>
      </c>
      <c r="Z999" s="54">
        <f t="shared" si="4195"/>
        <v>259.77083333333331</v>
      </c>
      <c r="AA999" s="54" t="e">
        <f t="shared" ref="AA999" si="4196">(R843+R895+R947)/3</f>
        <v>#VALUE!</v>
      </c>
      <c r="AC999" s="74" t="e">
        <f>+AF999-'Figure 10 data'!#REF!</f>
        <v>#REF!</v>
      </c>
      <c r="AD999" s="54" t="str">
        <f t="shared" si="3868"/>
        <v>n/a</v>
      </c>
      <c r="AE999" s="54" t="str">
        <f t="shared" si="4159"/>
        <v>n/a</v>
      </c>
      <c r="AF999" s="54">
        <f t="shared" si="4124"/>
        <v>83.526327288616997</v>
      </c>
      <c r="AG999" s="54">
        <f t="shared" si="4125"/>
        <v>136.03117942740585</v>
      </c>
      <c r="AH999" s="54">
        <f t="shared" si="4126"/>
        <v>113.27838238135102</v>
      </c>
      <c r="AI999" s="54">
        <f t="shared" si="4127"/>
        <v>113.27838238135102</v>
      </c>
      <c r="AJ999" s="54">
        <f t="shared" si="4128"/>
        <v>79.773839121020146</v>
      </c>
      <c r="AK999" s="54" t="e">
        <f t="shared" ref="AK999" si="4197">(I999/AA999-1)*100</f>
        <v>#REF!</v>
      </c>
      <c r="AM999" s="74" t="e">
        <f>AP999-'Figure 10 data'!#REF!</f>
        <v>#REF!</v>
      </c>
      <c r="AN999" s="54" t="str">
        <f t="shared" si="4182"/>
        <v>n/a</v>
      </c>
      <c r="AO999" s="54" t="str">
        <f t="shared" si="4171"/>
        <v>n/a</v>
      </c>
      <c r="AP999" s="54">
        <f t="shared" si="4070"/>
        <v>57.303370786516858</v>
      </c>
      <c r="AQ999" s="54">
        <f t="shared" si="4071"/>
        <v>123.14049586776861</v>
      </c>
      <c r="AR999" s="54">
        <f t="shared" si="4102"/>
        <v>105.20446096654274</v>
      </c>
      <c r="AS999" s="54">
        <f t="shared" si="4103"/>
        <v>105.20446096654274</v>
      </c>
      <c r="AT999" s="54">
        <f t="shared" si="4104"/>
        <v>82.243902439024396</v>
      </c>
      <c r="AU999" s="54" t="e">
        <f t="shared" ref="AU999" si="4198">(I999/I947-1)*100</f>
        <v>#REF!</v>
      </c>
    </row>
    <row r="1000" spans="1:47" x14ac:dyDescent="0.25">
      <c r="A1000" s="12">
        <f t="shared" si="3300"/>
        <v>44579</v>
      </c>
      <c r="B1000" s="102" t="s">
        <v>20</v>
      </c>
      <c r="C1000" s="102" t="s">
        <v>20</v>
      </c>
      <c r="D1000" s="54">
        <v>850</v>
      </c>
      <c r="E1000" s="54">
        <v>730</v>
      </c>
      <c r="F1000" s="54">
        <v>725</v>
      </c>
      <c r="G1000" s="54">
        <v>725</v>
      </c>
      <c r="H1000" s="54">
        <v>575</v>
      </c>
      <c r="I1000" s="54" t="e">
        <f>TWK!#REF!</f>
        <v>#REF!</v>
      </c>
      <c r="K1000" s="54" t="str">
        <f t="shared" ref="K1000:R1000" si="4199">IFERROR(AVERAGE(B997:B1000),"n/a")</f>
        <v>n/a</v>
      </c>
      <c r="L1000" s="54" t="str">
        <f t="shared" si="4199"/>
        <v>n/a</v>
      </c>
      <c r="M1000" s="54">
        <f t="shared" si="4199"/>
        <v>707.29166666666663</v>
      </c>
      <c r="N1000" s="54">
        <f t="shared" si="4199"/>
        <v>633.33333333333326</v>
      </c>
      <c r="O1000" s="54">
        <f t="shared" si="4199"/>
        <v>668.95833333333337</v>
      </c>
      <c r="P1000" s="54">
        <f t="shared" si="4199"/>
        <v>668.95833333333337</v>
      </c>
      <c r="Q1000" s="54">
        <f t="shared" si="4199"/>
        <v>516.33333333333326</v>
      </c>
      <c r="R1000" s="54" t="str">
        <f t="shared" si="4199"/>
        <v>n/a</v>
      </c>
      <c r="T1000" s="54" t="str">
        <f t="shared" ref="T1000:Z1000" si="4200">IFERROR((K844+K896+K948)/3,"n/a")</f>
        <v>n/a</v>
      </c>
      <c r="U1000" s="54" t="str">
        <f t="shared" si="4200"/>
        <v>n/a</v>
      </c>
      <c r="V1000" s="54">
        <f t="shared" si="4200"/>
        <v>392.20833333333331</v>
      </c>
      <c r="W1000" s="54">
        <f t="shared" si="4200"/>
        <v>295.25</v>
      </c>
      <c r="X1000" s="54">
        <f t="shared" si="4200"/>
        <v>329.08333333333331</v>
      </c>
      <c r="Y1000" s="54">
        <f t="shared" si="4200"/>
        <v>329.70833333333331</v>
      </c>
      <c r="Z1000" s="54">
        <f t="shared" si="4200"/>
        <v>267.89583333333331</v>
      </c>
      <c r="AA1000" s="54" t="e">
        <f t="shared" ref="AA1000" si="4201">(R844+R896+R948)/3</f>
        <v>#VALUE!</v>
      </c>
      <c r="AC1000" s="74" t="e">
        <f>+AF1000-'Figure 10 data'!#REF!</f>
        <v>#REF!</v>
      </c>
      <c r="AD1000" s="54" t="str">
        <f t="shared" ref="AD1000:AD1063" si="4202">IFERROR((B1000/T1000-1)*100,"n/a")</f>
        <v>n/a</v>
      </c>
      <c r="AE1000" s="54" t="str">
        <f t="shared" si="4159"/>
        <v>n/a</v>
      </c>
      <c r="AF1000" s="54">
        <f t="shared" si="4124"/>
        <v>116.7215552958674</v>
      </c>
      <c r="AG1000" s="54">
        <f t="shared" si="4125"/>
        <v>147.24809483488568</v>
      </c>
      <c r="AH1000" s="54">
        <f t="shared" si="4126"/>
        <v>120.30893897189161</v>
      </c>
      <c r="AI1000" s="54">
        <f t="shared" si="4127"/>
        <v>119.89131808416529</v>
      </c>
      <c r="AJ1000" s="54">
        <f t="shared" si="4128"/>
        <v>114.63566373746015</v>
      </c>
      <c r="AK1000" s="54" t="e">
        <f t="shared" ref="AK1000" si="4203">(I1000/AA1000-1)*100</f>
        <v>#REF!</v>
      </c>
      <c r="AM1000" s="74" t="e">
        <f>AP1000-'Figure 10 data'!#REF!</f>
        <v>#REF!</v>
      </c>
      <c r="AN1000" s="54" t="str">
        <f t="shared" si="4182"/>
        <v>n/a</v>
      </c>
      <c r="AO1000" s="54" t="str">
        <f t="shared" si="4171"/>
        <v>n/a</v>
      </c>
      <c r="AP1000" s="54">
        <f t="shared" si="4070"/>
        <v>84.782608695652172</v>
      </c>
      <c r="AQ1000" s="54">
        <f t="shared" si="4071"/>
        <v>117.10037174721188</v>
      </c>
      <c r="AR1000" s="54">
        <f t="shared" si="4102"/>
        <v>100</v>
      </c>
      <c r="AS1000" s="54">
        <f t="shared" si="4103"/>
        <v>100</v>
      </c>
      <c r="AT1000" s="54">
        <f t="shared" si="4104"/>
        <v>102.64317180616742</v>
      </c>
      <c r="AU1000" s="54" t="e">
        <f t="shared" ref="AU1000" si="4204">(I1000/I948-1)*100</f>
        <v>#REF!</v>
      </c>
    </row>
    <row r="1001" spans="1:47" x14ac:dyDescent="0.25">
      <c r="A1001" s="12">
        <f t="shared" si="3300"/>
        <v>44586</v>
      </c>
      <c r="B1001" s="102" t="s">
        <v>20</v>
      </c>
      <c r="C1001" s="102" t="s">
        <v>20</v>
      </c>
      <c r="D1001" s="54">
        <v>860</v>
      </c>
      <c r="E1001" s="54">
        <v>775</v>
      </c>
      <c r="F1001" s="54">
        <v>770</v>
      </c>
      <c r="G1001" s="54">
        <v>770</v>
      </c>
      <c r="H1001" s="54">
        <v>625</v>
      </c>
      <c r="I1001" s="54" t="e">
        <f>TWK!#REF!</f>
        <v>#REF!</v>
      </c>
      <c r="K1001" s="54" t="str">
        <f t="shared" ref="K1001:R1001" si="4205">IFERROR(AVERAGE(B998:B1001),"n/a")</f>
        <v>n/a</v>
      </c>
      <c r="L1001" s="54" t="str">
        <f t="shared" si="4205"/>
        <v>n/a</v>
      </c>
      <c r="M1001" s="54">
        <f t="shared" si="4205"/>
        <v>743.54166666666663</v>
      </c>
      <c r="N1001" s="54">
        <f t="shared" si="4205"/>
        <v>663.33333333333326</v>
      </c>
      <c r="O1001" s="54">
        <f t="shared" si="4205"/>
        <v>701.45833333333337</v>
      </c>
      <c r="P1001" s="54">
        <f t="shared" si="4205"/>
        <v>701.45833333333337</v>
      </c>
      <c r="Q1001" s="54">
        <f t="shared" si="4205"/>
        <v>525.08333333333326</v>
      </c>
      <c r="R1001" s="54" t="str">
        <f t="shared" si="4205"/>
        <v>n/a</v>
      </c>
      <c r="T1001" s="54" t="str">
        <f t="shared" ref="T1001:Z1001" si="4206">IFERROR((K845+K897+K949)/3,"n/a")</f>
        <v>n/a</v>
      </c>
      <c r="U1001" s="54" t="str">
        <f t="shared" si="4206"/>
        <v>n/a</v>
      </c>
      <c r="V1001" s="54">
        <f t="shared" si="4206"/>
        <v>394.375</v>
      </c>
      <c r="W1001" s="54">
        <f t="shared" si="4206"/>
        <v>294.58333333333331</v>
      </c>
      <c r="X1001" s="54">
        <f t="shared" si="4206"/>
        <v>327.6875</v>
      </c>
      <c r="Y1001" s="54">
        <f t="shared" si="4206"/>
        <v>328.3125</v>
      </c>
      <c r="Z1001" s="54">
        <f t="shared" si="4206"/>
        <v>272.39583333333331</v>
      </c>
      <c r="AA1001" s="54" t="e">
        <f t="shared" ref="AA1001" si="4207">(R845+R897+R949)/3</f>
        <v>#VALUE!</v>
      </c>
      <c r="AC1001" s="74" t="e">
        <f>+AF1001-'Figure 10 data'!#REF!</f>
        <v>#REF!</v>
      </c>
      <c r="AD1001" s="54" t="str">
        <f t="shared" si="4202"/>
        <v>n/a</v>
      </c>
      <c r="AE1001" s="54" t="str">
        <f t="shared" si="4159"/>
        <v>n/a</v>
      </c>
      <c r="AF1001" s="54">
        <f t="shared" si="4124"/>
        <v>118.0665610142631</v>
      </c>
      <c r="AG1001" s="54">
        <f t="shared" si="4125"/>
        <v>163.08345120226312</v>
      </c>
      <c r="AH1001" s="54">
        <f t="shared" si="4126"/>
        <v>134.97997329773034</v>
      </c>
      <c r="AI1001" s="54">
        <f t="shared" si="4127"/>
        <v>134.53264801066055</v>
      </c>
      <c r="AJ1001" s="54">
        <f t="shared" si="4128"/>
        <v>129.44550669216062</v>
      </c>
      <c r="AK1001" s="54" t="e">
        <f t="shared" ref="AK1001" si="4208">(I1001/AA1001-1)*100</f>
        <v>#REF!</v>
      </c>
      <c r="AM1001" s="74" t="e">
        <f>AP1001-'Figure 10 data'!#REF!</f>
        <v>#REF!</v>
      </c>
      <c r="AN1001" s="54" t="str">
        <f t="shared" si="4182"/>
        <v>n/a</v>
      </c>
      <c r="AO1001" s="54" t="str">
        <f t="shared" si="4171"/>
        <v>n/a</v>
      </c>
      <c r="AP1001" s="54">
        <f t="shared" si="4070"/>
        <v>117.72151898734178</v>
      </c>
      <c r="AQ1001" s="54">
        <f t="shared" si="4071"/>
        <v>174.3362831858407</v>
      </c>
      <c r="AR1001" s="54">
        <f t="shared" si="4102"/>
        <v>134.22053231939165</v>
      </c>
      <c r="AS1001" s="54">
        <f t="shared" si="4103"/>
        <v>134.22053231939165</v>
      </c>
      <c r="AT1001" s="54">
        <f t="shared" si="4104"/>
        <v>145.0980392156863</v>
      </c>
      <c r="AU1001" s="54" t="e">
        <f t="shared" ref="AU1001" si="4209">(I1001/I949-1)*100</f>
        <v>#REF!</v>
      </c>
    </row>
    <row r="1002" spans="1:47" x14ac:dyDescent="0.25">
      <c r="A1002" s="12">
        <f t="shared" si="3300"/>
        <v>44593</v>
      </c>
      <c r="B1002" s="102" t="s">
        <v>20</v>
      </c>
      <c r="C1002" s="102" t="s">
        <v>20</v>
      </c>
      <c r="D1002" s="54">
        <v>870.83333333333337</v>
      </c>
      <c r="E1002" s="54">
        <v>720.83333333333337</v>
      </c>
      <c r="F1002" s="54">
        <v>808.33333333333337</v>
      </c>
      <c r="G1002" s="54">
        <v>808.33333333333337</v>
      </c>
      <c r="H1002" s="54">
        <v>616.66666666666663</v>
      </c>
      <c r="I1002" s="54" t="e">
        <f>TWK!#REF!</f>
        <v>#REF!</v>
      </c>
      <c r="K1002" s="54" t="str">
        <f t="shared" ref="K1002:R1002" si="4210">IFERROR(AVERAGE(B999:B1002),"n/a")</f>
        <v>n/a</v>
      </c>
      <c r="L1002" s="54" t="str">
        <f t="shared" si="4210"/>
        <v>n/a</v>
      </c>
      <c r="M1002" s="54">
        <f t="shared" si="4210"/>
        <v>820.20833333333337</v>
      </c>
      <c r="N1002" s="54">
        <f t="shared" si="4210"/>
        <v>725.20833333333337</v>
      </c>
      <c r="O1002" s="54">
        <f t="shared" si="4210"/>
        <v>748.33333333333337</v>
      </c>
      <c r="P1002" s="54">
        <f t="shared" si="4210"/>
        <v>748.33333333333337</v>
      </c>
      <c r="Q1002" s="54">
        <f t="shared" si="4210"/>
        <v>570.91666666666663</v>
      </c>
      <c r="R1002" s="54" t="str">
        <f t="shared" si="4210"/>
        <v>n/a</v>
      </c>
      <c r="T1002" s="54" t="str">
        <f t="shared" ref="T1002:Z1002" si="4211">IFERROR((K846+K898+K950)/3,"n/a")</f>
        <v>n/a</v>
      </c>
      <c r="U1002" s="54" t="str">
        <f t="shared" si="4211"/>
        <v>n/a</v>
      </c>
      <c r="V1002" s="54">
        <f t="shared" si="4211"/>
        <v>398.5</v>
      </c>
      <c r="W1002" s="54">
        <f t="shared" si="4211"/>
        <v>293.02083333333331</v>
      </c>
      <c r="X1002" s="54">
        <f t="shared" si="4211"/>
        <v>324.85416666666669</v>
      </c>
      <c r="Y1002" s="54">
        <f t="shared" si="4211"/>
        <v>325.47916666666669</v>
      </c>
      <c r="Z1002" s="54">
        <f t="shared" si="4211"/>
        <v>274.125</v>
      </c>
      <c r="AA1002" s="54" t="e">
        <f t="shared" ref="AA1002" si="4212">(R846+R898+R950)/3</f>
        <v>#VALUE!</v>
      </c>
      <c r="AC1002" s="74" t="e">
        <f>+AF1002-'Figure 10 data'!#REF!</f>
        <v>#REF!</v>
      </c>
      <c r="AD1002" s="54" t="str">
        <f t="shared" si="4202"/>
        <v>n/a</v>
      </c>
      <c r="AE1002" s="54" t="str">
        <f t="shared" si="4159"/>
        <v>n/a</v>
      </c>
      <c r="AF1002" s="54">
        <f t="shared" si="4124"/>
        <v>118.52781263069846</v>
      </c>
      <c r="AG1002" s="54">
        <f t="shared" si="4125"/>
        <v>146.00071098471386</v>
      </c>
      <c r="AH1002" s="54">
        <f t="shared" si="4126"/>
        <v>148.82960302699928</v>
      </c>
      <c r="AI1002" s="54">
        <f t="shared" si="4127"/>
        <v>148.35178902899574</v>
      </c>
      <c r="AJ1002" s="54">
        <f t="shared" si="4128"/>
        <v>124.95820033439733</v>
      </c>
      <c r="AK1002" s="54" t="e">
        <f t="shared" ref="AK1002" si="4213">(I1002/AA1002-1)*100</f>
        <v>#REF!</v>
      </c>
      <c r="AM1002" s="74" t="e">
        <f>AP1002-'Figure 10 data'!#REF!</f>
        <v>#REF!</v>
      </c>
      <c r="AN1002" s="54" t="str">
        <f t="shared" si="4182"/>
        <v>n/a</v>
      </c>
      <c r="AO1002" s="54" t="str">
        <f t="shared" si="4171"/>
        <v>n/a</v>
      </c>
      <c r="AP1002" s="54">
        <f t="shared" si="4070"/>
        <v>107.34126984126986</v>
      </c>
      <c r="AQ1002" s="54">
        <f t="shared" si="4071"/>
        <v>144.35028248587574</v>
      </c>
      <c r="AR1002" s="54">
        <f t="shared" si="4102"/>
        <v>150.25799793601652</v>
      </c>
      <c r="AS1002" s="54">
        <f t="shared" si="4103"/>
        <v>150.25799793601652</v>
      </c>
      <c r="AT1002" s="54">
        <f t="shared" si="4104"/>
        <v>137.17948717948718</v>
      </c>
      <c r="AU1002" s="54" t="e">
        <f t="shared" ref="AU1002" si="4214">(I1002/I950-1)*100</f>
        <v>#REF!</v>
      </c>
    </row>
    <row r="1003" spans="1:47" x14ac:dyDescent="0.25">
      <c r="A1003" s="12">
        <f t="shared" si="3300"/>
        <v>44600</v>
      </c>
      <c r="B1003" s="102" t="s">
        <v>20</v>
      </c>
      <c r="C1003" s="102" t="s">
        <v>20</v>
      </c>
      <c r="D1003" s="54">
        <v>721</v>
      </c>
      <c r="E1003" s="54">
        <v>628</v>
      </c>
      <c r="F1003" s="54">
        <v>700</v>
      </c>
      <c r="G1003" s="54">
        <v>700</v>
      </c>
      <c r="H1003" s="54">
        <v>530</v>
      </c>
      <c r="I1003" s="54" t="e">
        <f>TWK!#REF!</f>
        <v>#REF!</v>
      </c>
      <c r="K1003" s="54" t="str">
        <f t="shared" ref="K1003:R1003" si="4215">IFERROR(AVERAGE(B1000:B1003),"n/a")</f>
        <v>n/a</v>
      </c>
      <c r="L1003" s="54" t="str">
        <f t="shared" si="4215"/>
        <v>n/a</v>
      </c>
      <c r="M1003" s="54">
        <f t="shared" si="4215"/>
        <v>825.45833333333337</v>
      </c>
      <c r="N1003" s="54">
        <f t="shared" si="4215"/>
        <v>713.45833333333337</v>
      </c>
      <c r="O1003" s="54">
        <f t="shared" si="4215"/>
        <v>750.83333333333337</v>
      </c>
      <c r="P1003" s="54">
        <f t="shared" si="4215"/>
        <v>750.83333333333337</v>
      </c>
      <c r="Q1003" s="54">
        <f t="shared" si="4215"/>
        <v>586.66666666666663</v>
      </c>
      <c r="R1003" s="54" t="str">
        <f t="shared" si="4215"/>
        <v>n/a</v>
      </c>
      <c r="T1003" s="54" t="str">
        <f t="shared" ref="T1003:Z1003" si="4216">IFERROR((K847+K899+K951)/3,"n/a")</f>
        <v>n/a</v>
      </c>
      <c r="U1003" s="54" t="str">
        <f t="shared" si="4216"/>
        <v>n/a</v>
      </c>
      <c r="V1003" s="54">
        <f t="shared" si="4216"/>
        <v>401.25</v>
      </c>
      <c r="W1003" s="54">
        <f t="shared" si="4216"/>
        <v>293.6875</v>
      </c>
      <c r="X1003" s="54">
        <f t="shared" si="4216"/>
        <v>329.91666666666669</v>
      </c>
      <c r="Y1003" s="54">
        <f t="shared" si="4216"/>
        <v>330.54166666666669</v>
      </c>
      <c r="Z1003" s="54">
        <f t="shared" si="4216"/>
        <v>274.47916666666669</v>
      </c>
      <c r="AA1003" s="54" t="e">
        <f t="shared" ref="AA1003" si="4217">(R847+R899+R951)/3</f>
        <v>#VALUE!</v>
      </c>
      <c r="AC1003" s="74" t="e">
        <f>+AF1003-'Figure 10 data'!#REF!</f>
        <v>#REF!</v>
      </c>
      <c r="AD1003" s="54" t="str">
        <f t="shared" si="4202"/>
        <v>n/a</v>
      </c>
      <c r="AE1003" s="54" t="str">
        <f t="shared" si="4159"/>
        <v>n/a</v>
      </c>
      <c r="AF1003" s="54">
        <f t="shared" si="4124"/>
        <v>79.688473520249218</v>
      </c>
      <c r="AG1003" s="54">
        <f t="shared" si="4125"/>
        <v>113.83273036816344</v>
      </c>
      <c r="AH1003" s="54">
        <f t="shared" si="4126"/>
        <v>112.17479161404395</v>
      </c>
      <c r="AI1003" s="54">
        <f t="shared" si="4127"/>
        <v>111.77360393293836</v>
      </c>
      <c r="AJ1003" s="54">
        <f t="shared" si="4128"/>
        <v>93.092979127134697</v>
      </c>
      <c r="AK1003" s="54" t="e">
        <f t="shared" ref="AK1003" si="4218">(I1003/AA1003-1)*100</f>
        <v>#REF!</v>
      </c>
      <c r="AM1003" s="74" t="e">
        <f>AP1003-'Figure 10 data'!#REF!</f>
        <v>#REF!</v>
      </c>
      <c r="AN1003" s="54" t="str">
        <f t="shared" si="4182"/>
        <v>n/a</v>
      </c>
      <c r="AO1003" s="54" t="str">
        <f t="shared" si="4171"/>
        <v>n/a</v>
      </c>
      <c r="AP1003" s="54">
        <f t="shared" si="4070"/>
        <v>73.317307692307693</v>
      </c>
      <c r="AQ1003" s="54">
        <f t="shared" si="4071"/>
        <v>125.08960573476702</v>
      </c>
      <c r="AR1003" s="54">
        <f t="shared" si="4102"/>
        <v>118.06853582554515</v>
      </c>
      <c r="AS1003" s="54">
        <f t="shared" si="4103"/>
        <v>118.06853582554515</v>
      </c>
      <c r="AT1003" s="54">
        <f t="shared" si="4104"/>
        <v>113.70967741935485</v>
      </c>
      <c r="AU1003" s="54" t="e">
        <f t="shared" ref="AU1003" si="4219">(I1003/I951-1)*100</f>
        <v>#REF!</v>
      </c>
    </row>
    <row r="1004" spans="1:47" x14ac:dyDescent="0.25">
      <c r="A1004" s="12">
        <f t="shared" si="3300"/>
        <v>44607</v>
      </c>
      <c r="B1004" s="102" t="s">
        <v>20</v>
      </c>
      <c r="C1004" s="102" t="s">
        <v>20</v>
      </c>
      <c r="D1004" s="54">
        <v>693</v>
      </c>
      <c r="E1004" s="54">
        <v>567</v>
      </c>
      <c r="F1004" s="54">
        <v>630</v>
      </c>
      <c r="G1004" s="54">
        <v>630</v>
      </c>
      <c r="H1004" s="54">
        <v>480</v>
      </c>
      <c r="I1004" s="54" t="e">
        <f>TWK!#REF!</f>
        <v>#REF!</v>
      </c>
      <c r="K1004" s="54" t="str">
        <f t="shared" ref="K1004:R1004" si="4220">IFERROR(AVERAGE(B1001:B1004),"n/a")</f>
        <v>n/a</v>
      </c>
      <c r="L1004" s="54" t="str">
        <f t="shared" si="4220"/>
        <v>n/a</v>
      </c>
      <c r="M1004" s="54">
        <f t="shared" si="4220"/>
        <v>786.20833333333337</v>
      </c>
      <c r="N1004" s="54">
        <f t="shared" si="4220"/>
        <v>672.70833333333337</v>
      </c>
      <c r="O1004" s="54">
        <f t="shared" si="4220"/>
        <v>727.08333333333337</v>
      </c>
      <c r="P1004" s="54">
        <f t="shared" si="4220"/>
        <v>727.08333333333337</v>
      </c>
      <c r="Q1004" s="54">
        <f t="shared" si="4220"/>
        <v>562.91666666666663</v>
      </c>
      <c r="R1004" s="54" t="str">
        <f t="shared" si="4220"/>
        <v>n/a</v>
      </c>
      <c r="T1004" s="54" t="str">
        <f t="shared" ref="T1004:Z1004" si="4221">IFERROR((K848+K900+K952)/3,"n/a")</f>
        <v>n/a</v>
      </c>
      <c r="U1004" s="54" t="str">
        <f t="shared" si="4221"/>
        <v>n/a</v>
      </c>
      <c r="V1004" s="54">
        <f t="shared" si="4221"/>
        <v>401.9375</v>
      </c>
      <c r="W1004" s="54">
        <f t="shared" si="4221"/>
        <v>291.7430555555556</v>
      </c>
      <c r="X1004" s="54">
        <f t="shared" si="4221"/>
        <v>329.33333333333331</v>
      </c>
      <c r="Y1004" s="54">
        <f t="shared" si="4221"/>
        <v>330.3055555555556</v>
      </c>
      <c r="Z1004" s="54">
        <f t="shared" si="4221"/>
        <v>272.98611111111109</v>
      </c>
      <c r="AA1004" s="54" t="e">
        <f t="shared" ref="AA1004" si="4222">(R848+R900+R952)/3</f>
        <v>#VALUE!</v>
      </c>
      <c r="AC1004" s="74" t="e">
        <f>+AF1004-'Figure 10 data'!#REF!</f>
        <v>#REF!</v>
      </c>
      <c r="AD1004" s="54" t="str">
        <f t="shared" si="4202"/>
        <v>n/a</v>
      </c>
      <c r="AE1004" s="54" t="str">
        <f t="shared" si="4159"/>
        <v>n/a</v>
      </c>
      <c r="AF1004" s="54">
        <f t="shared" si="4124"/>
        <v>72.414865495257345</v>
      </c>
      <c r="AG1004" s="54">
        <f t="shared" si="4125"/>
        <v>94.349099045488046</v>
      </c>
      <c r="AH1004" s="54">
        <f t="shared" si="4126"/>
        <v>91.295546558704473</v>
      </c>
      <c r="AI1004" s="54">
        <f t="shared" si="4127"/>
        <v>90.732486754688395</v>
      </c>
      <c r="AJ1004" s="54">
        <f t="shared" si="4128"/>
        <v>75.83312134316968</v>
      </c>
      <c r="AK1004" s="54" t="e">
        <f t="shared" ref="AK1004" si="4223">(I1004/AA1004-1)*100</f>
        <v>#REF!</v>
      </c>
      <c r="AM1004" s="74" t="e">
        <f>AP1004-'Figure 10 data'!#REF!</f>
        <v>#REF!</v>
      </c>
      <c r="AN1004" s="54" t="str">
        <f t="shared" si="4182"/>
        <v>n/a</v>
      </c>
      <c r="AO1004" s="54" t="str">
        <f t="shared" si="4171"/>
        <v>n/a</v>
      </c>
      <c r="AP1004" s="54">
        <f t="shared" si="4070"/>
        <v>59.76945244956773</v>
      </c>
      <c r="AQ1004" s="54">
        <f t="shared" si="4071"/>
        <v>107.12328767123287</v>
      </c>
      <c r="AR1004" s="54">
        <f t="shared" si="4102"/>
        <v>94.594594594594611</v>
      </c>
      <c r="AS1004" s="54">
        <f t="shared" si="4103"/>
        <v>94.594594594594611</v>
      </c>
      <c r="AT1004" s="54">
        <f t="shared" si="4104"/>
        <v>92</v>
      </c>
      <c r="AU1004" s="54" t="e">
        <f t="shared" ref="AU1004" si="4224">(I1004/I952-1)*100</f>
        <v>#REF!</v>
      </c>
    </row>
    <row r="1005" spans="1:47" x14ac:dyDescent="0.25">
      <c r="A1005" s="12">
        <f t="shared" si="3300"/>
        <v>44614</v>
      </c>
      <c r="B1005" s="102" t="s">
        <v>20</v>
      </c>
      <c r="C1005" s="102" t="s">
        <v>20</v>
      </c>
      <c r="D1005" s="54">
        <v>556</v>
      </c>
      <c r="E1005" s="54">
        <v>470</v>
      </c>
      <c r="F1005" s="54">
        <v>505</v>
      </c>
      <c r="G1005" s="54">
        <v>505</v>
      </c>
      <c r="H1005" s="54">
        <v>415</v>
      </c>
      <c r="I1005" s="54" t="e">
        <f>TWK!#REF!</f>
        <v>#REF!</v>
      </c>
      <c r="K1005" s="54" t="str">
        <f t="shared" ref="K1005:R1005" si="4225">IFERROR(AVERAGE(B1002:B1005),"n/a")</f>
        <v>n/a</v>
      </c>
      <c r="L1005" s="54" t="str">
        <f t="shared" si="4225"/>
        <v>n/a</v>
      </c>
      <c r="M1005" s="54">
        <f t="shared" si="4225"/>
        <v>710.20833333333337</v>
      </c>
      <c r="N1005" s="54">
        <f t="shared" si="4225"/>
        <v>596.45833333333337</v>
      </c>
      <c r="O1005" s="54">
        <f t="shared" si="4225"/>
        <v>660.83333333333337</v>
      </c>
      <c r="P1005" s="54">
        <f t="shared" si="4225"/>
        <v>660.83333333333337</v>
      </c>
      <c r="Q1005" s="54">
        <f t="shared" si="4225"/>
        <v>510.41666666666663</v>
      </c>
      <c r="R1005" s="54" t="str">
        <f t="shared" si="4225"/>
        <v>n/a</v>
      </c>
      <c r="T1005" s="54" t="str">
        <f t="shared" ref="T1005:Z1005" si="4226">IFERROR((K849+K901+K953)/3,"n/a")</f>
        <v>n/a</v>
      </c>
      <c r="U1005" s="54" t="str">
        <f t="shared" si="4226"/>
        <v>n/a</v>
      </c>
      <c r="V1005" s="54">
        <f t="shared" si="4226"/>
        <v>416.25</v>
      </c>
      <c r="W1005" s="54">
        <f t="shared" si="4226"/>
        <v>297.58333333333331</v>
      </c>
      <c r="X1005" s="54">
        <f t="shared" si="4226"/>
        <v>332.8055555555556</v>
      </c>
      <c r="Y1005" s="54">
        <f t="shared" si="4226"/>
        <v>334.1018518518519</v>
      </c>
      <c r="Z1005" s="54">
        <f t="shared" si="4226"/>
        <v>276.98611111111109</v>
      </c>
      <c r="AA1005" s="54" t="e">
        <f t="shared" ref="AA1005" si="4227">(R849+R901+R953)/3</f>
        <v>#VALUE!</v>
      </c>
      <c r="AC1005" s="74" t="e">
        <f>+AF1005-'Figure 10 data'!#REF!</f>
        <v>#REF!</v>
      </c>
      <c r="AD1005" s="54" t="str">
        <f t="shared" si="4202"/>
        <v>n/a</v>
      </c>
      <c r="AE1005" s="54" t="str">
        <f t="shared" si="4159"/>
        <v>n/a</v>
      </c>
      <c r="AF1005" s="54">
        <f t="shared" si="4124"/>
        <v>33.573573573573576</v>
      </c>
      <c r="AG1005" s="54">
        <f t="shared" si="4125"/>
        <v>57.938952674320923</v>
      </c>
      <c r="AH1005" s="54">
        <f t="shared" si="4126"/>
        <v>51.740255404390268</v>
      </c>
      <c r="AI1005" s="54">
        <f t="shared" si="4127"/>
        <v>51.15151179225672</v>
      </c>
      <c r="AJ1005" s="54">
        <f t="shared" si="4128"/>
        <v>49.827006969864129</v>
      </c>
      <c r="AK1005" s="54" t="e">
        <f t="shared" ref="AK1005" si="4228">(I1005/AA1005-1)*100</f>
        <v>#REF!</v>
      </c>
      <c r="AM1005" s="74" t="e">
        <f>AP1005-'Figure 10 data'!#REF!</f>
        <v>#REF!</v>
      </c>
      <c r="AN1005" s="54" t="str">
        <f t="shared" si="4182"/>
        <v>n/a</v>
      </c>
      <c r="AO1005" s="54" t="str">
        <f t="shared" si="4171"/>
        <v>n/a</v>
      </c>
      <c r="AP1005" s="54">
        <f t="shared" si="4070"/>
        <v>28.184438040345828</v>
      </c>
      <c r="AQ1005" s="54">
        <f t="shared" si="4071"/>
        <v>73.271889400921665</v>
      </c>
      <c r="AR1005" s="54">
        <f t="shared" si="4102"/>
        <v>62.248995983935743</v>
      </c>
      <c r="AS1005" s="54">
        <f t="shared" si="4103"/>
        <v>62.248995983935743</v>
      </c>
      <c r="AT1005" s="54">
        <f t="shared" si="4104"/>
        <v>67.676767676767668</v>
      </c>
      <c r="AU1005" s="54" t="e">
        <f t="shared" ref="AU1005" si="4229">(I1005/I953-1)*100</f>
        <v>#REF!</v>
      </c>
    </row>
    <row r="1006" spans="1:47" x14ac:dyDescent="0.25">
      <c r="A1006" s="12">
        <f t="shared" si="3300"/>
        <v>44621</v>
      </c>
      <c r="B1006" s="102" t="s">
        <v>20</v>
      </c>
      <c r="C1006" s="102">
        <v>620</v>
      </c>
      <c r="D1006" s="54">
        <v>617</v>
      </c>
      <c r="E1006" s="54">
        <v>480</v>
      </c>
      <c r="F1006" s="54">
        <v>520</v>
      </c>
      <c r="G1006" s="54">
        <v>520</v>
      </c>
      <c r="H1006" s="54">
        <v>430</v>
      </c>
      <c r="I1006" s="54" t="e">
        <f>TWK!#REF!</f>
        <v>#REF!</v>
      </c>
      <c r="K1006" s="54" t="str">
        <f t="shared" ref="K1006:R1006" si="4230">IFERROR(AVERAGE(B1003:B1006),"n/a")</f>
        <v>n/a</v>
      </c>
      <c r="L1006" s="54">
        <f t="shared" si="4230"/>
        <v>620</v>
      </c>
      <c r="M1006" s="54">
        <f t="shared" si="4230"/>
        <v>646.75</v>
      </c>
      <c r="N1006" s="54">
        <f t="shared" si="4230"/>
        <v>536.25</v>
      </c>
      <c r="O1006" s="54">
        <f t="shared" si="4230"/>
        <v>588.75</v>
      </c>
      <c r="P1006" s="54">
        <f t="shared" si="4230"/>
        <v>588.75</v>
      </c>
      <c r="Q1006" s="54">
        <f t="shared" si="4230"/>
        <v>463.75</v>
      </c>
      <c r="R1006" s="54" t="str">
        <f t="shared" si="4230"/>
        <v>n/a</v>
      </c>
      <c r="T1006" s="54" t="str">
        <f t="shared" ref="T1006:Z1006" si="4231">IFERROR((K850+K902+K954)/3,"n/a")</f>
        <v>n/a</v>
      </c>
      <c r="U1006" s="54" t="str">
        <f t="shared" si="4231"/>
        <v>n/a</v>
      </c>
      <c r="V1006" s="54">
        <f t="shared" si="4231"/>
        <v>417.6875</v>
      </c>
      <c r="W1006" s="54">
        <f t="shared" si="4231"/>
        <v>298.29166666666669</v>
      </c>
      <c r="X1006" s="54">
        <f t="shared" si="4231"/>
        <v>342.04166666666669</v>
      </c>
      <c r="Y1006" s="54">
        <f t="shared" si="4231"/>
        <v>343.98611111111114</v>
      </c>
      <c r="Z1006" s="54">
        <f t="shared" si="4231"/>
        <v>275.73611111111109</v>
      </c>
      <c r="AA1006" s="54" t="e">
        <f t="shared" ref="AA1006" si="4232">(R850+R902+R954)/3</f>
        <v>#VALUE!</v>
      </c>
      <c r="AC1006" s="74" t="e">
        <f>+AF1006-'Figure 10 data'!#REF!</f>
        <v>#REF!</v>
      </c>
      <c r="AD1006" s="54" t="str">
        <f t="shared" si="4202"/>
        <v>n/a</v>
      </c>
      <c r="AE1006" s="54" t="str">
        <f t="shared" si="4159"/>
        <v>n/a</v>
      </c>
      <c r="AF1006" s="54">
        <f t="shared" si="4124"/>
        <v>47.718090677839299</v>
      </c>
      <c r="AG1006" s="54">
        <f t="shared" si="4125"/>
        <v>60.916329096242471</v>
      </c>
      <c r="AH1006" s="54">
        <f t="shared" si="4126"/>
        <v>52.028261664027276</v>
      </c>
      <c r="AI1006" s="54">
        <f t="shared" si="4127"/>
        <v>51.168894092946246</v>
      </c>
      <c r="AJ1006" s="54">
        <f t="shared" si="4128"/>
        <v>55.946204603838233</v>
      </c>
      <c r="AK1006" s="54" t="e">
        <f t="shared" ref="AK1006" si="4233">(I1006/AA1006-1)*100</f>
        <v>#REF!</v>
      </c>
      <c r="AM1006" s="74" t="e">
        <f>AP1006-'Figure 10 data'!#REF!</f>
        <v>#REF!</v>
      </c>
      <c r="AN1006" s="54" t="str">
        <f t="shared" si="4182"/>
        <v>n/a</v>
      </c>
      <c r="AO1006" s="54" t="str">
        <f t="shared" si="4171"/>
        <v>n/a</v>
      </c>
      <c r="AP1006" s="54">
        <f t="shared" si="4070"/>
        <v>61.836065573770483</v>
      </c>
      <c r="AQ1006" s="54">
        <f t="shared" si="4071"/>
        <v>81.132075471698116</v>
      </c>
      <c r="AR1006" s="54">
        <f t="shared" si="4102"/>
        <v>74.789915966386559</v>
      </c>
      <c r="AS1006" s="54">
        <f t="shared" si="4103"/>
        <v>74.789915966386559</v>
      </c>
      <c r="AT1006" s="54">
        <f t="shared" si="4104"/>
        <v>79.166666666666671</v>
      </c>
      <c r="AU1006" s="54" t="e">
        <f t="shared" ref="AU1006" si="4234">(I1006/I954-1)*100</f>
        <v>#REF!</v>
      </c>
    </row>
    <row r="1007" spans="1:47" x14ac:dyDescent="0.25">
      <c r="A1007" s="12">
        <f t="shared" si="3300"/>
        <v>44628</v>
      </c>
      <c r="B1007" s="102" t="s">
        <v>20</v>
      </c>
      <c r="C1007" s="102">
        <v>882.14285714285711</v>
      </c>
      <c r="D1007" s="54">
        <v>892.85714285714289</v>
      </c>
      <c r="E1007" s="54">
        <v>767.85714285714289</v>
      </c>
      <c r="F1007" s="54">
        <v>903.57142857142856</v>
      </c>
      <c r="G1007" s="54">
        <v>903.57142857142856</v>
      </c>
      <c r="H1007" s="54">
        <v>664.28571428571433</v>
      </c>
      <c r="I1007" s="54" t="e">
        <f>TWK!#REF!</f>
        <v>#REF!</v>
      </c>
      <c r="K1007" s="54" t="str">
        <f t="shared" ref="K1007:R1007" si="4235">IFERROR(AVERAGE(B1004:B1007),"n/a")</f>
        <v>n/a</v>
      </c>
      <c r="L1007" s="54">
        <f t="shared" si="4235"/>
        <v>751.07142857142856</v>
      </c>
      <c r="M1007" s="54">
        <f t="shared" si="4235"/>
        <v>689.71428571428578</v>
      </c>
      <c r="N1007" s="54">
        <f t="shared" si="4235"/>
        <v>571.21428571428578</v>
      </c>
      <c r="O1007" s="54">
        <f t="shared" si="4235"/>
        <v>639.64285714285711</v>
      </c>
      <c r="P1007" s="54">
        <f t="shared" si="4235"/>
        <v>639.64285714285711</v>
      </c>
      <c r="Q1007" s="54">
        <f t="shared" si="4235"/>
        <v>497.32142857142856</v>
      </c>
      <c r="R1007" s="54" t="str">
        <f t="shared" si="4235"/>
        <v>n/a</v>
      </c>
      <c r="T1007" s="54" t="str">
        <f t="shared" ref="T1007:Z1007" si="4236">IFERROR((K851+K903+K955)/3,"n/a")</f>
        <v>n/a</v>
      </c>
      <c r="U1007" s="54" t="str">
        <f t="shared" si="4236"/>
        <v>n/a</v>
      </c>
      <c r="V1007" s="54">
        <f t="shared" si="4236"/>
        <v>408.72916666666669</v>
      </c>
      <c r="W1007" s="54">
        <f t="shared" si="4236"/>
        <v>293.25</v>
      </c>
      <c r="X1007" s="54">
        <f t="shared" si="4236"/>
        <v>334.70833333333331</v>
      </c>
      <c r="Y1007" s="54">
        <f t="shared" si="4236"/>
        <v>336.65277777777777</v>
      </c>
      <c r="Z1007" s="54">
        <f t="shared" si="4236"/>
        <v>271.73611111111109</v>
      </c>
      <c r="AA1007" s="54" t="e">
        <f t="shared" ref="AA1007" si="4237">(R851+R903+R955)/3</f>
        <v>#VALUE!</v>
      </c>
      <c r="AC1007" s="74" t="e">
        <f>+AF1007-'Figure 10 data'!#REF!</f>
        <v>#REF!</v>
      </c>
      <c r="AD1007" s="54" t="str">
        <f t="shared" si="4202"/>
        <v>n/a</v>
      </c>
      <c r="AE1007" s="54" t="str">
        <f t="shared" si="4159"/>
        <v>n/a</v>
      </c>
      <c r="AF1007" s="54">
        <f t="shared" si="4124"/>
        <v>118.4471321532334</v>
      </c>
      <c r="AG1007" s="54">
        <f t="shared" si="4125"/>
        <v>161.84386798197542</v>
      </c>
      <c r="AH1007" s="54">
        <f t="shared" si="4126"/>
        <v>169.95785243015419</v>
      </c>
      <c r="AI1007" s="54">
        <f t="shared" si="4127"/>
        <v>168.39862559157908</v>
      </c>
      <c r="AJ1007" s="54">
        <f t="shared" si="4128"/>
        <v>144.45985907779934</v>
      </c>
      <c r="AK1007" s="54" t="e">
        <f t="shared" ref="AK1007" si="4238">(I1007/AA1007-1)*100</f>
        <v>#REF!</v>
      </c>
      <c r="AM1007" s="74" t="e">
        <f>AP1007-'Figure 10 data'!#REF!</f>
        <v>#REF!</v>
      </c>
      <c r="AN1007" s="54" t="str">
        <f t="shared" si="4182"/>
        <v>n/a</v>
      </c>
      <c r="AO1007" s="54" t="str">
        <f t="shared" si="4171"/>
        <v>n/a</v>
      </c>
      <c r="AP1007" s="54">
        <f t="shared" si="4070"/>
        <v>140.01536098310291</v>
      </c>
      <c r="AQ1007" s="54">
        <f t="shared" si="4071"/>
        <v>190.85497835497836</v>
      </c>
      <c r="AR1007" s="54">
        <f t="shared" si="4102"/>
        <v>207.33722060252671</v>
      </c>
      <c r="AS1007" s="54">
        <f t="shared" si="4103"/>
        <v>207.33722060252671</v>
      </c>
      <c r="AT1007" s="54">
        <f t="shared" si="4104"/>
        <v>170.03484320557493</v>
      </c>
      <c r="AU1007" s="54" t="e">
        <f t="shared" ref="AU1007" si="4239">(I1007/I955-1)*100</f>
        <v>#REF!</v>
      </c>
    </row>
    <row r="1008" spans="1:47" x14ac:dyDescent="0.25">
      <c r="A1008" s="12">
        <f t="shared" si="3300"/>
        <v>44635</v>
      </c>
      <c r="B1008" s="102" t="s">
        <v>20</v>
      </c>
      <c r="C1008" s="102">
        <v>1000</v>
      </c>
      <c r="D1008" s="54">
        <v>990</v>
      </c>
      <c r="E1008" s="54">
        <v>870.83333333333337</v>
      </c>
      <c r="F1008" s="54">
        <v>1060</v>
      </c>
      <c r="G1008" s="54">
        <v>1060</v>
      </c>
      <c r="H1008" s="54">
        <v>765</v>
      </c>
      <c r="I1008" s="54" t="e">
        <f>TWK!#REF!</f>
        <v>#REF!</v>
      </c>
      <c r="K1008" s="54" t="str">
        <f t="shared" ref="K1008:R1008" si="4240">IFERROR(AVERAGE(B1005:B1008),"n/a")</f>
        <v>n/a</v>
      </c>
      <c r="L1008" s="54">
        <f t="shared" si="4240"/>
        <v>834.04761904761892</v>
      </c>
      <c r="M1008" s="54">
        <f t="shared" si="4240"/>
        <v>763.96428571428578</v>
      </c>
      <c r="N1008" s="54">
        <f t="shared" si="4240"/>
        <v>647.17261904761904</v>
      </c>
      <c r="O1008" s="54">
        <f t="shared" si="4240"/>
        <v>747.14285714285711</v>
      </c>
      <c r="P1008" s="54">
        <f t="shared" si="4240"/>
        <v>747.14285714285711</v>
      </c>
      <c r="Q1008" s="54">
        <f t="shared" si="4240"/>
        <v>568.57142857142856</v>
      </c>
      <c r="R1008" s="54" t="str">
        <f t="shared" si="4240"/>
        <v>n/a</v>
      </c>
      <c r="T1008" s="54" t="str">
        <f t="shared" ref="T1008:Z1008" si="4241">IFERROR((K852+K904+K956)/3,"n/a")</f>
        <v>n/a</v>
      </c>
      <c r="U1008" s="54" t="str">
        <f t="shared" si="4241"/>
        <v>n/a</v>
      </c>
      <c r="V1008" s="54">
        <f t="shared" si="4241"/>
        <v>398.60416666666669</v>
      </c>
      <c r="W1008" s="54">
        <f t="shared" si="4241"/>
        <v>286.59027777777777</v>
      </c>
      <c r="X1008" s="54">
        <f t="shared" si="4241"/>
        <v>325.77083333333331</v>
      </c>
      <c r="Y1008" s="54">
        <f t="shared" si="4241"/>
        <v>325.77083333333331</v>
      </c>
      <c r="Z1008" s="54">
        <f t="shared" si="4241"/>
        <v>266.83333333333331</v>
      </c>
      <c r="AA1008" s="54" t="e">
        <f t="shared" ref="AA1008" si="4242">(R852+R904+R956)/3</f>
        <v>#VALUE!</v>
      </c>
      <c r="AC1008" s="74" t="e">
        <f>+AF1008-'Figure 10 data'!#REF!</f>
        <v>#REF!</v>
      </c>
      <c r="AD1008" s="54" t="str">
        <f t="shared" si="4202"/>
        <v>n/a</v>
      </c>
      <c r="AE1008" s="54" t="str">
        <f t="shared" si="4159"/>
        <v>n/a</v>
      </c>
      <c r="AF1008" s="54">
        <f t="shared" si="4124"/>
        <v>148.36669628390737</v>
      </c>
      <c r="AG1008" s="54">
        <f t="shared" si="4125"/>
        <v>203.8600402238969</v>
      </c>
      <c r="AH1008" s="54">
        <f t="shared" si="4126"/>
        <v>225.38210654217562</v>
      </c>
      <c r="AI1008" s="54">
        <f t="shared" si="4127"/>
        <v>225.38210654217562</v>
      </c>
      <c r="AJ1008" s="54">
        <f t="shared" si="4128"/>
        <v>186.69581511555279</v>
      </c>
      <c r="AK1008" s="54" t="e">
        <f t="shared" ref="AK1008" si="4243">(I1008/AA1008-1)*100</f>
        <v>#REF!</v>
      </c>
      <c r="AM1008" s="74" t="e">
        <f>AP1008-'Figure 10 data'!#REF!</f>
        <v>#REF!</v>
      </c>
      <c r="AN1008" s="54" t="str">
        <f t="shared" si="4182"/>
        <v>n/a</v>
      </c>
      <c r="AO1008" s="54" t="str">
        <f t="shared" si="4171"/>
        <v>n/a</v>
      </c>
      <c r="AP1008" s="54">
        <f t="shared" si="4070"/>
        <v>159.67213114754099</v>
      </c>
      <c r="AQ1008" s="54">
        <f t="shared" si="4071"/>
        <v>219.57186544342511</v>
      </c>
      <c r="AR1008" s="54">
        <f t="shared" si="4102"/>
        <v>262.39316239316241</v>
      </c>
      <c r="AS1008" s="54">
        <f t="shared" si="4103"/>
        <v>262.39316239316241</v>
      </c>
      <c r="AT1008" s="54">
        <f t="shared" si="4104"/>
        <v>218.75</v>
      </c>
      <c r="AU1008" s="54" t="e">
        <f t="shared" ref="AU1008" si="4244">(I1008/I956-1)*100</f>
        <v>#REF!</v>
      </c>
    </row>
    <row r="1009" spans="1:47" x14ac:dyDescent="0.25">
      <c r="A1009" s="12">
        <f t="shared" si="3300"/>
        <v>44642</v>
      </c>
      <c r="B1009" s="102">
        <v>850</v>
      </c>
      <c r="C1009" s="102">
        <v>883.33333333333337</v>
      </c>
      <c r="D1009" s="54">
        <v>845.83333333333337</v>
      </c>
      <c r="E1009" s="54">
        <v>737.5</v>
      </c>
      <c r="F1009" s="54">
        <v>858.33333333333337</v>
      </c>
      <c r="G1009" s="54">
        <v>858.33333333333337</v>
      </c>
      <c r="H1009" s="54">
        <v>662.5</v>
      </c>
      <c r="I1009" s="54" t="e">
        <f>TWK!#REF!</f>
        <v>#REF!</v>
      </c>
      <c r="K1009" s="54">
        <f t="shared" ref="K1009:R1009" si="4245">IFERROR(AVERAGE(B1006:B1009),"n/a")</f>
        <v>850</v>
      </c>
      <c r="L1009" s="54">
        <f t="shared" si="4245"/>
        <v>846.36904761904759</v>
      </c>
      <c r="M1009" s="54">
        <f t="shared" si="4245"/>
        <v>836.42261904761915</v>
      </c>
      <c r="N1009" s="54">
        <f t="shared" si="4245"/>
        <v>714.04761904761904</v>
      </c>
      <c r="O1009" s="54">
        <f t="shared" si="4245"/>
        <v>835.47619047619048</v>
      </c>
      <c r="P1009" s="54">
        <f t="shared" si="4245"/>
        <v>835.47619047619048</v>
      </c>
      <c r="Q1009" s="54">
        <f t="shared" si="4245"/>
        <v>630.44642857142856</v>
      </c>
      <c r="R1009" s="54" t="str">
        <f t="shared" si="4245"/>
        <v>n/a</v>
      </c>
      <c r="T1009" s="54" t="str">
        <f t="shared" ref="T1009:Z1009" si="4246">IFERROR((K853+K905+K957)/3,"n/a")</f>
        <v>n/a</v>
      </c>
      <c r="U1009" s="54" t="str">
        <f t="shared" si="4246"/>
        <v>n/a</v>
      </c>
      <c r="V1009" s="54">
        <f t="shared" si="4246"/>
        <v>389.33333333333331</v>
      </c>
      <c r="W1009" s="54">
        <f t="shared" si="4246"/>
        <v>288.82638888888891</v>
      </c>
      <c r="X1009" s="54">
        <f t="shared" si="4246"/>
        <v>326.9282407407407</v>
      </c>
      <c r="Y1009" s="54">
        <f t="shared" si="4246"/>
        <v>326.9282407407407</v>
      </c>
      <c r="Z1009" s="54">
        <f t="shared" si="4246"/>
        <v>268.2569444444444</v>
      </c>
      <c r="AA1009" s="54" t="e">
        <f t="shared" ref="AA1009" si="4247">(R853+R905+R957)/3</f>
        <v>#VALUE!</v>
      </c>
      <c r="AC1009" s="74" t="e">
        <f>+AF1009-'Figure 10 data'!#REF!</f>
        <v>#REF!</v>
      </c>
      <c r="AD1009" s="54" t="str">
        <f t="shared" si="4202"/>
        <v>n/a</v>
      </c>
      <c r="AE1009" s="54" t="str">
        <f t="shared" si="4159"/>
        <v>n/a</v>
      </c>
      <c r="AF1009" s="54">
        <f t="shared" si="4124"/>
        <v>117.25171232876713</v>
      </c>
      <c r="AG1009" s="54">
        <f t="shared" si="4125"/>
        <v>155.34370416676683</v>
      </c>
      <c r="AH1009" s="54">
        <f t="shared" si="4126"/>
        <v>162.54487265724023</v>
      </c>
      <c r="AI1009" s="54">
        <f t="shared" si="4127"/>
        <v>162.54487265724023</v>
      </c>
      <c r="AJ1009" s="54">
        <f t="shared" si="4128"/>
        <v>146.96471562815506</v>
      </c>
      <c r="AK1009" s="54" t="e">
        <f t="shared" ref="AK1009" si="4248">(I1009/AA1009-1)*100</f>
        <v>#REF!</v>
      </c>
      <c r="AM1009" s="74" t="e">
        <f>AP1009-'Figure 10 data'!#REF!</f>
        <v>#REF!</v>
      </c>
      <c r="AN1009" s="54" t="str">
        <f t="shared" si="4182"/>
        <v>n/a</v>
      </c>
      <c r="AO1009" s="54" t="str">
        <f t="shared" si="4171"/>
        <v>n/a</v>
      </c>
      <c r="AP1009" s="54">
        <f t="shared" si="4070"/>
        <v>124.0618101545254</v>
      </c>
      <c r="AQ1009" s="54">
        <f t="shared" si="4071"/>
        <v>164.57399103139014</v>
      </c>
      <c r="AR1009" s="54">
        <f t="shared" si="4102"/>
        <v>175.76974564926374</v>
      </c>
      <c r="AS1009" s="54">
        <f t="shared" si="4103"/>
        <v>175.76974564926374</v>
      </c>
      <c r="AT1009" s="54">
        <f t="shared" si="4104"/>
        <v>174.61139896373058</v>
      </c>
      <c r="AU1009" s="54" t="e">
        <f t="shared" ref="AU1009" si="4249">(I1009/I957-1)*100</f>
        <v>#REF!</v>
      </c>
    </row>
    <row r="1010" spans="1:47" x14ac:dyDescent="0.25">
      <c r="A1010" s="12">
        <f t="shared" si="3300"/>
        <v>44649</v>
      </c>
      <c r="B1010" s="102">
        <v>900</v>
      </c>
      <c r="C1010" s="102">
        <v>850</v>
      </c>
      <c r="D1010" s="54">
        <v>814.28571428571433</v>
      </c>
      <c r="E1010" s="54">
        <v>700</v>
      </c>
      <c r="F1010" s="54">
        <v>785.71428571428567</v>
      </c>
      <c r="G1010" s="54">
        <v>785.71428571428567</v>
      </c>
      <c r="H1010" s="54">
        <v>610.71428571428567</v>
      </c>
      <c r="I1010" s="54" t="e">
        <f>TWK!#REF!</f>
        <v>#REF!</v>
      </c>
      <c r="K1010" s="54">
        <f t="shared" ref="K1010:R1010" si="4250">IFERROR(AVERAGE(B1007:B1010),"n/a")</f>
        <v>875</v>
      </c>
      <c r="L1010" s="54">
        <f t="shared" si="4250"/>
        <v>903.86904761904759</v>
      </c>
      <c r="M1010" s="54">
        <f t="shared" si="4250"/>
        <v>885.74404761904759</v>
      </c>
      <c r="N1010" s="54">
        <f t="shared" si="4250"/>
        <v>769.04761904761904</v>
      </c>
      <c r="O1010" s="54">
        <f t="shared" si="4250"/>
        <v>901.90476190476193</v>
      </c>
      <c r="P1010" s="54">
        <f t="shared" si="4250"/>
        <v>901.90476190476193</v>
      </c>
      <c r="Q1010" s="54">
        <f t="shared" si="4250"/>
        <v>675.625</v>
      </c>
      <c r="R1010" s="54" t="str">
        <f t="shared" si="4250"/>
        <v>n/a</v>
      </c>
      <c r="T1010" s="54" t="str">
        <f t="shared" ref="T1010:Z1010" si="4251">IFERROR((K854+K906+K958)/3,"n/a")</f>
        <v>n/a</v>
      </c>
      <c r="U1010" s="54" t="str">
        <f t="shared" si="4251"/>
        <v>n/a</v>
      </c>
      <c r="V1010" s="54">
        <f t="shared" si="4251"/>
        <v>385.78472222222223</v>
      </c>
      <c r="W1010" s="54">
        <f t="shared" si="4251"/>
        <v>287.79861111111114</v>
      </c>
      <c r="X1010" s="54">
        <f t="shared" si="4251"/>
        <v>324.7430555555556</v>
      </c>
      <c r="Y1010" s="54">
        <f t="shared" si="4251"/>
        <v>325.4375</v>
      </c>
      <c r="Z1010" s="54">
        <f t="shared" si="4251"/>
        <v>268.22916666666669</v>
      </c>
      <c r="AA1010" s="54" t="e">
        <f t="shared" ref="AA1010" si="4252">(R854+R906+R958)/3</f>
        <v>#VALUE!</v>
      </c>
      <c r="AC1010" s="74" t="e">
        <f>+AF1010-'Figure 10 data'!#REF!</f>
        <v>#REF!</v>
      </c>
      <c r="AD1010" s="54" t="str">
        <f t="shared" si="4202"/>
        <v>n/a</v>
      </c>
      <c r="AE1010" s="54" t="str">
        <f t="shared" si="4159"/>
        <v>n/a</v>
      </c>
      <c r="AF1010" s="54">
        <f t="shared" si="4124"/>
        <v>111.07256648091526</v>
      </c>
      <c r="AG1010" s="54">
        <f t="shared" si="4125"/>
        <v>143.2256352098062</v>
      </c>
      <c r="AH1010" s="54">
        <f t="shared" si="4126"/>
        <v>141.94952664041466</v>
      </c>
      <c r="AI1010" s="54">
        <f t="shared" si="4127"/>
        <v>141.43323547971139</v>
      </c>
      <c r="AJ1010" s="54">
        <f t="shared" si="4128"/>
        <v>127.68377253814145</v>
      </c>
      <c r="AK1010" s="54" t="e">
        <f t="shared" ref="AK1010" si="4253">(I1010/AA1010-1)*100</f>
        <v>#REF!</v>
      </c>
      <c r="AM1010" s="74" t="e">
        <f>AP1010-'Figure 10 data'!#REF!</f>
        <v>#REF!</v>
      </c>
      <c r="AN1010" s="54">
        <f t="shared" si="4182"/>
        <v>83.673469387755105</v>
      </c>
      <c r="AO1010" s="54">
        <f t="shared" si="4171"/>
        <v>120.77922077922079</v>
      </c>
      <c r="AP1010" s="54">
        <f t="shared" si="4070"/>
        <v>119.09032671364513</v>
      </c>
      <c r="AQ1010" s="54">
        <f t="shared" si="4071"/>
        <v>167.51592356687897</v>
      </c>
      <c r="AR1010" s="54">
        <f t="shared" si="4102"/>
        <v>148.12030075187965</v>
      </c>
      <c r="AS1010" s="54">
        <f t="shared" si="4103"/>
        <v>148.12030075187965</v>
      </c>
      <c r="AT1010" s="54">
        <f t="shared" si="4104"/>
        <v>156.2437562437562</v>
      </c>
      <c r="AU1010" s="54" t="e">
        <f t="shared" ref="AU1010" si="4254">(I1010/I958-1)*100</f>
        <v>#REF!</v>
      </c>
    </row>
    <row r="1011" spans="1:47" x14ac:dyDescent="0.25">
      <c r="A1011" s="12">
        <f t="shared" si="3300"/>
        <v>44656</v>
      </c>
      <c r="B1011" s="102">
        <v>962.5</v>
      </c>
      <c r="C1011" s="102">
        <v>916.25</v>
      </c>
      <c r="D1011" s="54">
        <v>893.75</v>
      </c>
      <c r="E1011" s="54">
        <v>722.5</v>
      </c>
      <c r="F1011" s="54">
        <v>781.25</v>
      </c>
      <c r="G1011" s="54">
        <v>781.25</v>
      </c>
      <c r="H1011" s="54">
        <v>622.5</v>
      </c>
      <c r="I1011" s="54" t="e">
        <f>TWK!#REF!</f>
        <v>#REF!</v>
      </c>
      <c r="K1011" s="54">
        <f t="shared" ref="K1011:R1011" si="4255">IFERROR(AVERAGE(B1008:B1011),"n/a")</f>
        <v>904.16666666666663</v>
      </c>
      <c r="L1011" s="54">
        <f t="shared" si="4255"/>
        <v>912.39583333333337</v>
      </c>
      <c r="M1011" s="54">
        <f t="shared" si="4255"/>
        <v>885.96726190476193</v>
      </c>
      <c r="N1011" s="54">
        <f t="shared" si="4255"/>
        <v>757.70833333333337</v>
      </c>
      <c r="O1011" s="54">
        <f t="shared" si="4255"/>
        <v>871.32440476190482</v>
      </c>
      <c r="P1011" s="54">
        <f t="shared" si="4255"/>
        <v>871.32440476190482</v>
      </c>
      <c r="Q1011" s="54">
        <f t="shared" si="4255"/>
        <v>665.17857142857144</v>
      </c>
      <c r="R1011" s="54" t="str">
        <f t="shared" si="4255"/>
        <v>n/a</v>
      </c>
      <c r="T1011" s="54" t="str">
        <f t="shared" ref="T1011:Z1011" si="4256">IFERROR((K855+K907+K959)/3,"n/a")</f>
        <v>n/a</v>
      </c>
      <c r="U1011" s="54" t="str">
        <f t="shared" si="4256"/>
        <v>n/a</v>
      </c>
      <c r="V1011" s="54">
        <f t="shared" si="4256"/>
        <v>381.64583333333331</v>
      </c>
      <c r="W1011" s="54">
        <f t="shared" si="4256"/>
        <v>281.29861111111114</v>
      </c>
      <c r="X1011" s="54">
        <f t="shared" si="4256"/>
        <v>316.45138888888891</v>
      </c>
      <c r="Y1011" s="54">
        <f t="shared" si="4256"/>
        <v>317.84027777777783</v>
      </c>
      <c r="Z1011" s="54">
        <f t="shared" si="4256"/>
        <v>263.03472222222223</v>
      </c>
      <c r="AA1011" s="54" t="e">
        <f t="shared" ref="AA1011" si="4257">(R855+R907+R959)/3</f>
        <v>#VALUE!</v>
      </c>
      <c r="AC1011" s="74" t="e">
        <f>+AF1011-'Figure 10 data'!#REF!</f>
        <v>#REF!</v>
      </c>
      <c r="AD1011" s="54" t="str">
        <f t="shared" si="4202"/>
        <v>n/a</v>
      </c>
      <c r="AE1011" s="54" t="str">
        <f t="shared" si="4159"/>
        <v>n/a</v>
      </c>
      <c r="AF1011" s="54">
        <f t="shared" si="4124"/>
        <v>134.18308859653911</v>
      </c>
      <c r="AG1011" s="54">
        <f t="shared" si="4125"/>
        <v>156.84449601303476</v>
      </c>
      <c r="AH1011" s="54">
        <f t="shared" si="4126"/>
        <v>146.87836028879281</v>
      </c>
      <c r="AI1011" s="54">
        <f t="shared" si="4127"/>
        <v>145.79955865323689</v>
      </c>
      <c r="AJ1011" s="54">
        <f t="shared" si="4128"/>
        <v>136.66077038836229</v>
      </c>
      <c r="AK1011" s="54" t="e">
        <f t="shared" ref="AK1011" si="4258">(I1011/AA1011-1)*100</f>
        <v>#REF!</v>
      </c>
      <c r="AM1011" s="74" t="e">
        <f>AP1011-'Figure 10 data'!#REF!</f>
        <v>#REF!</v>
      </c>
      <c r="AN1011" s="54">
        <f t="shared" si="4182"/>
        <v>109.23913043478262</v>
      </c>
      <c r="AO1011" s="54">
        <f t="shared" si="4171"/>
        <v>146.30376344086019</v>
      </c>
      <c r="AP1011" s="54">
        <f t="shared" si="4070"/>
        <v>148.95543175487464</v>
      </c>
      <c r="AQ1011" s="54">
        <f t="shared" si="4071"/>
        <v>189</v>
      </c>
      <c r="AR1011" s="54">
        <f t="shared" si="4102"/>
        <v>153.65259740259742</v>
      </c>
      <c r="AS1011" s="54">
        <f t="shared" si="4103"/>
        <v>153.65259740259742</v>
      </c>
      <c r="AT1011" s="54">
        <f t="shared" si="4104"/>
        <v>175.44247787610621</v>
      </c>
      <c r="AU1011" s="54" t="e">
        <f t="shared" ref="AU1011" si="4259">(I1011/I959-1)*100</f>
        <v>#REF!</v>
      </c>
    </row>
    <row r="1012" spans="1:47" x14ac:dyDescent="0.25">
      <c r="A1012" s="12">
        <f t="shared" si="3300"/>
        <v>44663</v>
      </c>
      <c r="B1012" s="102">
        <v>790</v>
      </c>
      <c r="C1012" s="102">
        <v>780</v>
      </c>
      <c r="D1012" s="54">
        <v>805</v>
      </c>
      <c r="E1012" s="54">
        <v>655</v>
      </c>
      <c r="F1012" s="54">
        <v>785</v>
      </c>
      <c r="G1012" s="54">
        <v>785</v>
      </c>
      <c r="H1012" s="54">
        <v>566</v>
      </c>
      <c r="I1012" s="54" t="e">
        <f>TWK!#REF!</f>
        <v>#REF!</v>
      </c>
      <c r="K1012" s="54">
        <f t="shared" ref="K1012:R1012" si="4260">IFERROR(AVERAGE(B1009:B1012),"n/a")</f>
        <v>875.625</v>
      </c>
      <c r="L1012" s="54">
        <f t="shared" si="4260"/>
        <v>857.39583333333337</v>
      </c>
      <c r="M1012" s="54">
        <f t="shared" si="4260"/>
        <v>839.71726190476193</v>
      </c>
      <c r="N1012" s="54">
        <f t="shared" si="4260"/>
        <v>703.75</v>
      </c>
      <c r="O1012" s="54">
        <f t="shared" si="4260"/>
        <v>802.57440476190482</v>
      </c>
      <c r="P1012" s="54">
        <f t="shared" si="4260"/>
        <v>802.57440476190482</v>
      </c>
      <c r="Q1012" s="54">
        <f t="shared" si="4260"/>
        <v>615.42857142857144</v>
      </c>
      <c r="R1012" s="54" t="str">
        <f t="shared" si="4260"/>
        <v>n/a</v>
      </c>
      <c r="T1012" s="54" t="str">
        <f t="shared" ref="T1012:Z1012" si="4261">IFERROR((K856+K908+K960)/3,"n/a")</f>
        <v>n/a</v>
      </c>
      <c r="U1012" s="54" t="str">
        <f t="shared" si="4261"/>
        <v>n/a</v>
      </c>
      <c r="V1012" s="54">
        <f t="shared" si="4261"/>
        <v>373</v>
      </c>
      <c r="W1012" s="54">
        <f t="shared" si="4261"/>
        <v>272.29861111111114</v>
      </c>
      <c r="X1012" s="54">
        <f t="shared" si="4261"/>
        <v>305.70770202020202</v>
      </c>
      <c r="Y1012" s="54">
        <f t="shared" si="4261"/>
        <v>307.30492424242431</v>
      </c>
      <c r="Z1012" s="54">
        <f t="shared" si="4261"/>
        <v>255.51388888888889</v>
      </c>
      <c r="AA1012" s="54" t="e">
        <f t="shared" ref="AA1012" si="4262">(R856+R908+R960)/3</f>
        <v>#VALUE!</v>
      </c>
      <c r="AC1012" s="74" t="e">
        <f>+AF1012-'Figure 10 data'!#REF!</f>
        <v>#REF!</v>
      </c>
      <c r="AD1012" s="54" t="str">
        <f t="shared" si="4202"/>
        <v>n/a</v>
      </c>
      <c r="AE1012" s="54" t="str">
        <f t="shared" si="4159"/>
        <v>n/a</v>
      </c>
      <c r="AF1012" s="54">
        <f t="shared" si="4124"/>
        <v>115.81769436997318</v>
      </c>
      <c r="AG1012" s="54">
        <f t="shared" si="4125"/>
        <v>140.54474509703905</v>
      </c>
      <c r="AH1012" s="54">
        <f t="shared" si="4126"/>
        <v>156.78123083340734</v>
      </c>
      <c r="AI1012" s="54">
        <f t="shared" si="4127"/>
        <v>155.44660630974315</v>
      </c>
      <c r="AJ1012" s="54">
        <f t="shared" si="4128"/>
        <v>121.5143773441322</v>
      </c>
      <c r="AK1012" s="54" t="e">
        <f t="shared" ref="AK1012" si="4263">(I1012/AA1012-1)*100</f>
        <v>#REF!</v>
      </c>
      <c r="AM1012" s="74" t="e">
        <f>AP1012-'Figure 10 data'!#REF!</f>
        <v>#REF!</v>
      </c>
      <c r="AN1012" s="54">
        <f t="shared" si="4182"/>
        <v>85.882352941176478</v>
      </c>
      <c r="AO1012" s="54">
        <f t="shared" si="4171"/>
        <v>127.73722627737226</v>
      </c>
      <c r="AP1012" s="54">
        <f t="shared" si="4070"/>
        <v>138.51851851851853</v>
      </c>
      <c r="AQ1012" s="54">
        <f t="shared" si="4071"/>
        <v>184.78260869565219</v>
      </c>
      <c r="AR1012" s="54">
        <f t="shared" si="4102"/>
        <v>180.28130916959691</v>
      </c>
      <c r="AS1012" s="54">
        <f t="shared" si="4103"/>
        <v>180.28130916959691</v>
      </c>
      <c r="AT1012" s="54">
        <f t="shared" si="4104"/>
        <v>155.81920903954801</v>
      </c>
      <c r="AU1012" s="54" t="e">
        <f t="shared" ref="AU1012" si="4264">(I1012/I960-1)*100</f>
        <v>#REF!</v>
      </c>
    </row>
    <row r="1013" spans="1:47" x14ac:dyDescent="0.25">
      <c r="A1013" s="12">
        <f t="shared" si="3300"/>
        <v>44670</v>
      </c>
      <c r="B1013" s="102">
        <v>731.25</v>
      </c>
      <c r="C1013" s="102">
        <v>662.5</v>
      </c>
      <c r="D1013" s="54">
        <v>611.25</v>
      </c>
      <c r="E1013" s="54">
        <v>502.5</v>
      </c>
      <c r="F1013" s="54">
        <v>625</v>
      </c>
      <c r="G1013" s="54">
        <v>625</v>
      </c>
      <c r="H1013" s="54">
        <v>481.25</v>
      </c>
      <c r="I1013" s="54" t="e">
        <f>TWK!#REF!</f>
        <v>#REF!</v>
      </c>
      <c r="K1013" s="54">
        <f t="shared" ref="K1013:R1013" si="4265">IFERROR(AVERAGE(B1010:B1013),"n/a")</f>
        <v>845.9375</v>
      </c>
      <c r="L1013" s="54">
        <f t="shared" si="4265"/>
        <v>802.1875</v>
      </c>
      <c r="M1013" s="54">
        <f t="shared" si="4265"/>
        <v>781.07142857142856</v>
      </c>
      <c r="N1013" s="54">
        <f t="shared" si="4265"/>
        <v>645</v>
      </c>
      <c r="O1013" s="54">
        <f t="shared" si="4265"/>
        <v>744.24107142857144</v>
      </c>
      <c r="P1013" s="54">
        <f t="shared" si="4265"/>
        <v>744.24107142857144</v>
      </c>
      <c r="Q1013" s="54">
        <f t="shared" si="4265"/>
        <v>570.11607142857144</v>
      </c>
      <c r="R1013" s="54" t="str">
        <f t="shared" si="4265"/>
        <v>n/a</v>
      </c>
      <c r="T1013" s="54" t="str">
        <f t="shared" ref="T1013:Z1013" si="4266">IFERROR((K857+K909+K961)/3,"n/a")</f>
        <v>n/a</v>
      </c>
      <c r="U1013" s="54" t="str">
        <f t="shared" si="4266"/>
        <v>n/a</v>
      </c>
      <c r="V1013" s="54">
        <f t="shared" si="4266"/>
        <v>356.3194444444444</v>
      </c>
      <c r="W1013" s="54">
        <f t="shared" si="4266"/>
        <v>251.83333333333334</v>
      </c>
      <c r="X1013" s="54">
        <f t="shared" si="4266"/>
        <v>285.74242424242425</v>
      </c>
      <c r="Y1013" s="54">
        <f t="shared" si="4266"/>
        <v>287.33964646464648</v>
      </c>
      <c r="Z1013" s="54">
        <f t="shared" si="4266"/>
        <v>239.54861111111111</v>
      </c>
      <c r="AA1013" s="54" t="e">
        <f t="shared" ref="AA1013" si="4267">(R857+R909+R961)/3</f>
        <v>#VALUE!</v>
      </c>
      <c r="AC1013" s="74" t="e">
        <f>+AF1013-'Figure 10 data'!#REF!</f>
        <v>#REF!</v>
      </c>
      <c r="AD1013" s="54" t="str">
        <f t="shared" si="4202"/>
        <v>n/a</v>
      </c>
      <c r="AE1013" s="54" t="str">
        <f t="shared" si="4159"/>
        <v>n/a</v>
      </c>
      <c r="AF1013" s="54">
        <f t="shared" si="4124"/>
        <v>71.545507698304462</v>
      </c>
      <c r="AG1013" s="54">
        <f t="shared" si="4125"/>
        <v>99.536730641958954</v>
      </c>
      <c r="AH1013" s="54">
        <f t="shared" si="4126"/>
        <v>118.72845856089928</v>
      </c>
      <c r="AI1013" s="54">
        <f t="shared" si="4127"/>
        <v>117.51262232338635</v>
      </c>
      <c r="AJ1013" s="54">
        <f t="shared" si="4128"/>
        <v>100.89868096825624</v>
      </c>
      <c r="AK1013" s="54" t="e">
        <f t="shared" ref="AK1013" si="4268">(I1013/AA1013-1)*100</f>
        <v>#REF!</v>
      </c>
      <c r="AM1013" s="74" t="e">
        <f>AP1013-'Figure 10 data'!#REF!</f>
        <v>#REF!</v>
      </c>
      <c r="AN1013" s="54">
        <f t="shared" si="4182"/>
        <v>69.075144508670519</v>
      </c>
      <c r="AO1013" s="54">
        <f t="shared" si="4171"/>
        <v>89.285714285714278</v>
      </c>
      <c r="AP1013" s="54">
        <f t="shared" si="4070"/>
        <v>77.173913043478265</v>
      </c>
      <c r="AQ1013" s="54">
        <f t="shared" si="4071"/>
        <v>111.57894736842104</v>
      </c>
      <c r="AR1013" s="54">
        <f t="shared" si="4102"/>
        <v>127.27272727272729</v>
      </c>
      <c r="AS1013" s="54">
        <f t="shared" si="4103"/>
        <v>127.27272727272729</v>
      </c>
      <c r="AT1013" s="54">
        <f t="shared" si="4104"/>
        <v>118.75</v>
      </c>
      <c r="AU1013" s="54" t="e">
        <f t="shared" ref="AU1013" si="4269">(I1013/I961-1)*100</f>
        <v>#REF!</v>
      </c>
    </row>
    <row r="1014" spans="1:47" x14ac:dyDescent="0.25">
      <c r="A1014" s="12">
        <f t="shared" si="3300"/>
        <v>44677</v>
      </c>
      <c r="B1014" s="102">
        <v>680</v>
      </c>
      <c r="C1014" s="102">
        <v>633.33333333333337</v>
      </c>
      <c r="D1014" s="54">
        <v>566.66666666666663</v>
      </c>
      <c r="E1014" s="54">
        <v>470.83333333333331</v>
      </c>
      <c r="F1014" s="54">
        <v>562.5</v>
      </c>
      <c r="G1014" s="54">
        <v>562.5</v>
      </c>
      <c r="H1014" s="54">
        <v>429.16666666666669</v>
      </c>
      <c r="I1014" s="54" t="e">
        <f>TWK!#REF!</f>
        <v>#REF!</v>
      </c>
      <c r="K1014" s="54">
        <f t="shared" ref="K1014:R1014" si="4270">IFERROR(AVERAGE(B1011:B1014),"n/a")</f>
        <v>790.9375</v>
      </c>
      <c r="L1014" s="54">
        <f t="shared" si="4270"/>
        <v>748.02083333333337</v>
      </c>
      <c r="M1014" s="54">
        <f t="shared" si="4270"/>
        <v>719.16666666666663</v>
      </c>
      <c r="N1014" s="54">
        <f t="shared" si="4270"/>
        <v>587.70833333333337</v>
      </c>
      <c r="O1014" s="54">
        <f t="shared" si="4270"/>
        <v>688.4375</v>
      </c>
      <c r="P1014" s="54">
        <f t="shared" si="4270"/>
        <v>688.4375</v>
      </c>
      <c r="Q1014" s="54">
        <f t="shared" si="4270"/>
        <v>524.72916666666663</v>
      </c>
      <c r="R1014" s="54" t="str">
        <f t="shared" si="4270"/>
        <v>n/a</v>
      </c>
      <c r="T1014" s="54" t="str">
        <f t="shared" ref="T1014:Z1014" si="4271">IFERROR((K858+K910+K962)/3,"n/a")</f>
        <v>n/a</v>
      </c>
      <c r="U1014" s="54" t="str">
        <f t="shared" si="4271"/>
        <v>n/a</v>
      </c>
      <c r="V1014" s="54">
        <f t="shared" si="4271"/>
        <v>343.83333333333331</v>
      </c>
      <c r="W1014" s="54">
        <f t="shared" si="4271"/>
        <v>239.04166666666666</v>
      </c>
      <c r="X1014" s="54">
        <f t="shared" si="4271"/>
        <v>267.67297979797979</v>
      </c>
      <c r="Y1014" s="54">
        <f t="shared" si="4271"/>
        <v>268.57575757575756</v>
      </c>
      <c r="Z1014" s="54">
        <f t="shared" si="4271"/>
        <v>228.10416666666666</v>
      </c>
      <c r="AA1014" s="54" t="e">
        <f t="shared" ref="AA1014" si="4272">(R858+R910+R962)/3</f>
        <v>#VALUE!</v>
      </c>
      <c r="AC1014" s="74" t="e">
        <f>+AF1014-'Figure 10 data'!#REF!</f>
        <v>#REF!</v>
      </c>
      <c r="AD1014" s="54" t="str">
        <f t="shared" si="4202"/>
        <v>n/a</v>
      </c>
      <c r="AE1014" s="54" t="str">
        <f t="shared" si="4159"/>
        <v>n/a</v>
      </c>
      <c r="AF1014" s="54">
        <f t="shared" si="4124"/>
        <v>64.808531265147849</v>
      </c>
      <c r="AG1014" s="54">
        <f t="shared" si="4125"/>
        <v>96.967055952588453</v>
      </c>
      <c r="AH1014" s="54">
        <f t="shared" si="4126"/>
        <v>110.14448317664871</v>
      </c>
      <c r="AI1014" s="54">
        <f t="shared" si="4127"/>
        <v>109.43811350558504</v>
      </c>
      <c r="AJ1014" s="54">
        <f t="shared" si="4128"/>
        <v>88.145036076354017</v>
      </c>
      <c r="AK1014" s="54" t="e">
        <f t="shared" ref="AK1014" si="4273">(I1014/AA1014-1)*100</f>
        <v>#REF!</v>
      </c>
      <c r="AM1014" s="74" t="e">
        <f>AP1014-'Figure 10 data'!#REF!</f>
        <v>#REF!</v>
      </c>
      <c r="AN1014" s="54">
        <f t="shared" si="4182"/>
        <v>57.225433526011571</v>
      </c>
      <c r="AO1014" s="54">
        <f t="shared" si="4171"/>
        <v>80.952380952380949</v>
      </c>
      <c r="AP1014" s="54">
        <f t="shared" si="4070"/>
        <v>63.855421686746979</v>
      </c>
      <c r="AQ1014" s="54">
        <f t="shared" si="4071"/>
        <v>98.245614035087712</v>
      </c>
      <c r="AR1014" s="54">
        <f t="shared" si="4102"/>
        <v>107.69230769230771</v>
      </c>
      <c r="AS1014" s="54">
        <f t="shared" si="4103"/>
        <v>107.69230769230771</v>
      </c>
      <c r="AT1014" s="54">
        <f t="shared" si="4104"/>
        <v>93.609022556390983</v>
      </c>
      <c r="AU1014" s="54" t="e">
        <f t="shared" ref="AU1014" si="4274">(I1014/I962-1)*100</f>
        <v>#REF!</v>
      </c>
    </row>
    <row r="1015" spans="1:47" x14ac:dyDescent="0.25">
      <c r="A1015" s="12">
        <f t="shared" si="3300"/>
        <v>44684</v>
      </c>
      <c r="B1015" s="102">
        <v>664.28571428571433</v>
      </c>
      <c r="C1015" s="102">
        <v>625</v>
      </c>
      <c r="D1015" s="54">
        <v>552.14285714285711</v>
      </c>
      <c r="E1015" s="54">
        <v>402.14285714285717</v>
      </c>
      <c r="F1015" s="54">
        <v>525</v>
      </c>
      <c r="G1015" s="54">
        <v>525</v>
      </c>
      <c r="H1015" s="54">
        <v>390</v>
      </c>
      <c r="I1015" s="54" t="e">
        <f>TWK!#REF!</f>
        <v>#REF!</v>
      </c>
      <c r="K1015" s="54">
        <f t="shared" ref="K1015:R1015" si="4275">IFERROR(AVERAGE(B1012:B1015),"n/a")</f>
        <v>716.38392857142856</v>
      </c>
      <c r="L1015" s="54">
        <f t="shared" si="4275"/>
        <v>675.20833333333337</v>
      </c>
      <c r="M1015" s="54">
        <f t="shared" si="4275"/>
        <v>633.76488095238096</v>
      </c>
      <c r="N1015" s="54">
        <f t="shared" si="4275"/>
        <v>507.61904761904759</v>
      </c>
      <c r="O1015" s="54">
        <f t="shared" si="4275"/>
        <v>624.375</v>
      </c>
      <c r="P1015" s="54">
        <f t="shared" si="4275"/>
        <v>624.375</v>
      </c>
      <c r="Q1015" s="54">
        <f t="shared" si="4275"/>
        <v>466.60416666666669</v>
      </c>
      <c r="R1015" s="54" t="str">
        <f t="shared" si="4275"/>
        <v>n/a</v>
      </c>
      <c r="T1015" s="54" t="str">
        <f t="shared" ref="T1015:Z1015" si="4276">IFERROR((K859+K911+K963)/3,"n/a")</f>
        <v>n/a</v>
      </c>
      <c r="U1015" s="54" t="str">
        <f t="shared" si="4276"/>
        <v>n/a</v>
      </c>
      <c r="V1015" s="54">
        <f t="shared" si="4276"/>
        <v>334.31481481481478</v>
      </c>
      <c r="W1015" s="54">
        <f t="shared" si="4276"/>
        <v>232.91666666666666</v>
      </c>
      <c r="X1015" s="54">
        <f t="shared" si="4276"/>
        <v>260.58964646464648</v>
      </c>
      <c r="Y1015" s="54">
        <f t="shared" si="4276"/>
        <v>260.79797979797979</v>
      </c>
      <c r="Z1015" s="54">
        <f t="shared" si="4276"/>
        <v>222.92361111111111</v>
      </c>
      <c r="AA1015" s="54" t="e">
        <f t="shared" ref="AA1015" si="4277">(R859+R911+R963)/3</f>
        <v>#VALUE!</v>
      </c>
      <c r="AC1015" s="74" t="e">
        <f>+AF1015-'Figure 10 data'!#REF!</f>
        <v>#REF!</v>
      </c>
      <c r="AD1015" s="54" t="str">
        <f t="shared" si="4202"/>
        <v>n/a</v>
      </c>
      <c r="AE1015" s="54" t="str">
        <f t="shared" si="4159"/>
        <v>n/a</v>
      </c>
      <c r="AF1015" s="54">
        <f t="shared" si="4124"/>
        <v>65.156562819001195</v>
      </c>
      <c r="AG1015" s="54">
        <f t="shared" si="4125"/>
        <v>72.655251725019184</v>
      </c>
      <c r="AH1015" s="54">
        <f t="shared" si="4126"/>
        <v>101.46617761777632</v>
      </c>
      <c r="AI1015" s="54">
        <f t="shared" si="4127"/>
        <v>101.30524032689104</v>
      </c>
      <c r="AJ1015" s="54">
        <f t="shared" si="4128"/>
        <v>74.947820940157612</v>
      </c>
      <c r="AK1015" s="54" t="e">
        <f t="shared" ref="AK1015" si="4278">(I1015/AA1015-1)*100</f>
        <v>#REF!</v>
      </c>
      <c r="AM1015" s="74" t="e">
        <f>AP1015-'Figure 10 data'!#REF!</f>
        <v>#REF!</v>
      </c>
      <c r="AN1015" s="54">
        <f t="shared" si="4182"/>
        <v>54.126615843553203</v>
      </c>
      <c r="AO1015" s="54">
        <f t="shared" si="4171"/>
        <v>75.070028011204485</v>
      </c>
      <c r="AP1015" s="54">
        <f t="shared" si="4070"/>
        <v>62.394957983193279</v>
      </c>
      <c r="AQ1015" s="54">
        <f t="shared" si="4071"/>
        <v>65.490887713109942</v>
      </c>
      <c r="AR1015" s="54">
        <f t="shared" si="4102"/>
        <v>99.619771863117876</v>
      </c>
      <c r="AS1015" s="54">
        <f t="shared" si="4103"/>
        <v>99.619771863117876</v>
      </c>
      <c r="AT1015" s="54">
        <f t="shared" si="4104"/>
        <v>77.272727272727266</v>
      </c>
      <c r="AU1015" s="54" t="e">
        <f t="shared" ref="AU1015" si="4279">(I1015/I963-1)*100</f>
        <v>#REF!</v>
      </c>
    </row>
    <row r="1016" spans="1:47" x14ac:dyDescent="0.25">
      <c r="A1016" s="12">
        <f t="shared" si="3300"/>
        <v>44691</v>
      </c>
      <c r="B1016" s="102">
        <f>TWK!B959</f>
        <v>665</v>
      </c>
      <c r="C1016" s="102">
        <f>TWK!C959</f>
        <v>580</v>
      </c>
      <c r="D1016" s="104">
        <f>TWK!D959</f>
        <v>522.6</v>
      </c>
      <c r="E1016" s="104">
        <f>TWK!E959</f>
        <v>383</v>
      </c>
      <c r="F1016" s="104">
        <f>TWK!F959</f>
        <v>495</v>
      </c>
      <c r="G1016" s="104">
        <f>TWK!G959</f>
        <v>495</v>
      </c>
      <c r="H1016" s="104">
        <f>TWK!H959</f>
        <v>345.6</v>
      </c>
      <c r="I1016" s="54" t="e">
        <f>TWK!#REF!</f>
        <v>#REF!</v>
      </c>
      <c r="K1016" s="54">
        <f t="shared" ref="K1016:R1016" si="4280">IFERROR(AVERAGE(B1013:B1016),"n/a")</f>
        <v>685.13392857142856</v>
      </c>
      <c r="L1016" s="54">
        <f t="shared" si="4280"/>
        <v>625.20833333333337</v>
      </c>
      <c r="M1016" s="54">
        <f t="shared" si="4280"/>
        <v>563.16488095238094</v>
      </c>
      <c r="N1016" s="54">
        <f t="shared" si="4280"/>
        <v>439.61904761904759</v>
      </c>
      <c r="O1016" s="54">
        <f t="shared" si="4280"/>
        <v>551.875</v>
      </c>
      <c r="P1016" s="54">
        <f t="shared" si="4280"/>
        <v>551.875</v>
      </c>
      <c r="Q1016" s="54">
        <f t="shared" si="4280"/>
        <v>411.50416666666672</v>
      </c>
      <c r="R1016" s="54" t="str">
        <f t="shared" si="4280"/>
        <v>n/a</v>
      </c>
      <c r="T1016" s="54" t="str">
        <f t="shared" ref="T1016:Z1016" si="4281">IFERROR((K860+K912+K964)/3,"n/a")</f>
        <v>n/a</v>
      </c>
      <c r="U1016" s="54" t="str">
        <f t="shared" si="4281"/>
        <v>n/a</v>
      </c>
      <c r="V1016" s="54">
        <f t="shared" si="4281"/>
        <v>334.625</v>
      </c>
      <c r="W1016" s="54">
        <f t="shared" si="4281"/>
        <v>232.91666666666666</v>
      </c>
      <c r="X1016" s="54">
        <f t="shared" si="4281"/>
        <v>258</v>
      </c>
      <c r="Y1016" s="54">
        <f t="shared" si="4281"/>
        <v>258</v>
      </c>
      <c r="Z1016" s="54">
        <f t="shared" si="4281"/>
        <v>221.73611111111111</v>
      </c>
      <c r="AA1016" s="54" t="e">
        <f t="shared" ref="AA1016" si="4282">(R860+R912+R964)/3</f>
        <v>#VALUE!</v>
      </c>
      <c r="AC1016" s="74" t="e">
        <f>+AF1016-'Figure 10 data'!#REF!</f>
        <v>#REF!</v>
      </c>
      <c r="AD1016" s="54" t="str">
        <f t="shared" si="4202"/>
        <v>n/a</v>
      </c>
      <c r="AE1016" s="54" t="str">
        <f t="shared" si="4159"/>
        <v>n/a</v>
      </c>
      <c r="AF1016" s="54">
        <f t="shared" si="4124"/>
        <v>56.17482256257005</v>
      </c>
      <c r="AG1016" s="54">
        <f t="shared" si="4125"/>
        <v>64.436493738819323</v>
      </c>
      <c r="AH1016" s="54">
        <f t="shared" si="4126"/>
        <v>91.860465116279073</v>
      </c>
      <c r="AI1016" s="54">
        <f t="shared" si="4127"/>
        <v>91.860465116279073</v>
      </c>
      <c r="AJ1016" s="54">
        <f t="shared" si="4128"/>
        <v>55.860945818979026</v>
      </c>
      <c r="AK1016" s="54" t="e">
        <f t="shared" ref="AK1016" si="4283">(I1016/AA1016-1)*100</f>
        <v>#REF!</v>
      </c>
      <c r="AM1016" s="74" t="e">
        <f>AP1016-'Figure 10 data'!#REF!</f>
        <v>#REF!</v>
      </c>
      <c r="AN1016" s="54">
        <f t="shared" si="4182"/>
        <v>45.514223194748361</v>
      </c>
      <c r="AO1016" s="54">
        <f t="shared" si="4171"/>
        <v>47.208121827411162</v>
      </c>
      <c r="AP1016" s="54">
        <f t="shared" si="4070"/>
        <v>34.690721649484544</v>
      </c>
      <c r="AQ1016" s="54">
        <f t="shared" si="4071"/>
        <v>43.445692883895127</v>
      </c>
      <c r="AR1016" s="54">
        <f t="shared" si="4102"/>
        <v>89.65517241379311</v>
      </c>
      <c r="AS1016" s="54">
        <f t="shared" si="4103"/>
        <v>89.65517241379311</v>
      </c>
      <c r="AT1016" s="54">
        <f t="shared" si="4104"/>
        <v>47.692307692307701</v>
      </c>
      <c r="AU1016" s="54" t="e">
        <f t="shared" ref="AU1016" si="4284">(I1016/I964-1)*100</f>
        <v>#REF!</v>
      </c>
    </row>
    <row r="1017" spans="1:47" x14ac:dyDescent="0.25">
      <c r="A1017" s="12">
        <f t="shared" si="3300"/>
        <v>44698</v>
      </c>
      <c r="B1017" s="102">
        <f>TWK!B960</f>
        <v>571.625</v>
      </c>
      <c r="C1017" s="102">
        <f>TWK!C960</f>
        <v>512.25</v>
      </c>
      <c r="D1017" s="104">
        <f>TWK!D960</f>
        <v>466.625</v>
      </c>
      <c r="E1017" s="104">
        <f>TWK!E960</f>
        <v>341.875</v>
      </c>
      <c r="F1017" s="104">
        <f>TWK!F960</f>
        <v>451.625</v>
      </c>
      <c r="G1017" s="104">
        <f>TWK!G960</f>
        <v>451.625</v>
      </c>
      <c r="H1017" s="104">
        <f>TWK!H960</f>
        <v>328.5</v>
      </c>
      <c r="I1017" s="54" t="e">
        <f>TWK!#REF!</f>
        <v>#REF!</v>
      </c>
      <c r="K1017" s="54">
        <f t="shared" ref="K1017:R1017" si="4285">IFERROR(AVERAGE(B1014:B1017),"n/a")</f>
        <v>645.22767857142856</v>
      </c>
      <c r="L1017" s="54">
        <f t="shared" si="4285"/>
        <v>587.64583333333337</v>
      </c>
      <c r="M1017" s="54">
        <f t="shared" si="4285"/>
        <v>527.00863095238094</v>
      </c>
      <c r="N1017" s="54">
        <f t="shared" si="4285"/>
        <v>399.46279761904759</v>
      </c>
      <c r="O1017" s="54">
        <f t="shared" si="4285"/>
        <v>508.53125</v>
      </c>
      <c r="P1017" s="54">
        <f t="shared" si="4285"/>
        <v>508.53125</v>
      </c>
      <c r="Q1017" s="54">
        <f t="shared" si="4285"/>
        <v>373.31666666666672</v>
      </c>
      <c r="R1017" s="54" t="str">
        <f t="shared" si="4285"/>
        <v>n/a</v>
      </c>
      <c r="T1017" s="54" t="str">
        <f t="shared" ref="T1017:Z1017" si="4286">IFERROR((K861+K913+K965)/3,"n/a")</f>
        <v>n/a</v>
      </c>
      <c r="U1017" s="54" t="str">
        <f t="shared" si="4286"/>
        <v>n/a</v>
      </c>
      <c r="V1017" s="54">
        <f t="shared" si="4286"/>
        <v>342.46527777777777</v>
      </c>
      <c r="W1017" s="54">
        <f t="shared" si="4286"/>
        <v>238.63194444444446</v>
      </c>
      <c r="X1017" s="54">
        <f t="shared" si="4286"/>
        <v>259.40972222222223</v>
      </c>
      <c r="Y1017" s="54">
        <f t="shared" si="4286"/>
        <v>259.40972222222223</v>
      </c>
      <c r="Z1017" s="54">
        <f t="shared" si="4286"/>
        <v>225.63194444444446</v>
      </c>
      <c r="AA1017" s="54" t="e">
        <f t="shared" ref="AA1017" si="4287">(R861+R913+R965)/3</f>
        <v>#VALUE!</v>
      </c>
      <c r="AC1017" s="74" t="e">
        <f>+AF1017-'Figure 10 data'!#REF!</f>
        <v>#REF!</v>
      </c>
      <c r="AD1017" s="54" t="str">
        <f t="shared" si="4202"/>
        <v>n/a</v>
      </c>
      <c r="AE1017" s="54" t="str">
        <f t="shared" si="4159"/>
        <v>n/a</v>
      </c>
      <c r="AF1017" s="54">
        <f t="shared" si="4124"/>
        <v>36.254689242623961</v>
      </c>
      <c r="AG1017" s="54">
        <f t="shared" si="4125"/>
        <v>43.264557809271587</v>
      </c>
      <c r="AH1017" s="54">
        <f t="shared" si="4126"/>
        <v>74.097175746218696</v>
      </c>
      <c r="AI1017" s="54">
        <f t="shared" si="4127"/>
        <v>74.097175746218696</v>
      </c>
      <c r="AJ1017" s="54">
        <f t="shared" si="4128"/>
        <v>45.591086762488061</v>
      </c>
      <c r="AK1017" s="54" t="e">
        <f t="shared" ref="AK1017" si="4288">(I1017/AA1017-1)*100</f>
        <v>#REF!</v>
      </c>
      <c r="AM1017" s="74" t="e">
        <f>AP1017-'Figure 10 data'!#REF!</f>
        <v>#REF!</v>
      </c>
      <c r="AN1017" s="54">
        <f t="shared" si="4182"/>
        <v>27.027777777777786</v>
      </c>
      <c r="AO1017" s="54">
        <f t="shared" si="4171"/>
        <v>33.921568627450974</v>
      </c>
      <c r="AP1017" s="54">
        <f t="shared" si="4070"/>
        <v>24.8494983277592</v>
      </c>
      <c r="AQ1017" s="54">
        <f t="shared" si="4071"/>
        <v>22.64573991031391</v>
      </c>
      <c r="AR1017" s="54">
        <f t="shared" si="4102"/>
        <v>66.497695852534548</v>
      </c>
      <c r="AS1017" s="54">
        <f t="shared" si="4103"/>
        <v>66.497695852534548</v>
      </c>
      <c r="AT1017" s="54">
        <f t="shared" si="4104"/>
        <v>32.060301507537694</v>
      </c>
      <c r="AU1017" s="54" t="e">
        <f t="shared" ref="AU1017" si="4289">(I1017/I965-1)*100</f>
        <v>#REF!</v>
      </c>
    </row>
    <row r="1018" spans="1:47" x14ac:dyDescent="0.25">
      <c r="A1018" s="12">
        <f t="shared" si="3300"/>
        <v>44705</v>
      </c>
      <c r="B1018" s="102">
        <f>TWK!B961</f>
        <v>545.375</v>
      </c>
      <c r="C1018" s="102">
        <f>TWK!C961</f>
        <v>486</v>
      </c>
      <c r="D1018" s="104">
        <f>TWK!D961</f>
        <v>434.75</v>
      </c>
      <c r="E1018" s="104">
        <f>TWK!E961</f>
        <v>306.25</v>
      </c>
      <c r="F1018" s="104">
        <f>TWK!F961</f>
        <v>418.5</v>
      </c>
      <c r="G1018" s="104">
        <f>TWK!G961</f>
        <v>418.5</v>
      </c>
      <c r="H1018" s="104">
        <f>TWK!H961</f>
        <v>301.625</v>
      </c>
      <c r="I1018" s="54" t="e">
        <f>TWK!#REF!</f>
        <v>#REF!</v>
      </c>
      <c r="K1018" s="54">
        <f t="shared" ref="K1018:R1018" si="4290">IFERROR(AVERAGE(B1015:B1018),"n/a")</f>
        <v>611.57142857142856</v>
      </c>
      <c r="L1018" s="54">
        <f t="shared" si="4290"/>
        <v>550.8125</v>
      </c>
      <c r="M1018" s="54">
        <f t="shared" si="4290"/>
        <v>494.02946428571431</v>
      </c>
      <c r="N1018" s="54">
        <f t="shared" si="4290"/>
        <v>358.31696428571428</v>
      </c>
      <c r="O1018" s="54">
        <f t="shared" si="4290"/>
        <v>472.53125</v>
      </c>
      <c r="P1018" s="54">
        <f t="shared" si="4290"/>
        <v>472.53125</v>
      </c>
      <c r="Q1018" s="54">
        <f t="shared" si="4290"/>
        <v>341.43124999999998</v>
      </c>
      <c r="R1018" s="54" t="str">
        <f t="shared" si="4290"/>
        <v>n/a</v>
      </c>
      <c r="T1018" s="54" t="str">
        <f t="shared" ref="T1018:Z1018" si="4291">IFERROR((K862+K914+K966)/3,"n/a")</f>
        <v>n/a</v>
      </c>
      <c r="U1018" s="54" t="str">
        <f t="shared" si="4291"/>
        <v>n/a</v>
      </c>
      <c r="V1018" s="54">
        <f t="shared" si="4291"/>
        <v>351.22916666666669</v>
      </c>
      <c r="W1018" s="54">
        <f t="shared" si="4291"/>
        <v>245.0625</v>
      </c>
      <c r="X1018" s="54">
        <f t="shared" si="4291"/>
        <v>263.0625</v>
      </c>
      <c r="Y1018" s="54">
        <f t="shared" si="4291"/>
        <v>263.0625</v>
      </c>
      <c r="Z1018" s="54">
        <f t="shared" si="4291"/>
        <v>228.97916666666666</v>
      </c>
      <c r="AA1018" s="54" t="e">
        <f t="shared" ref="AA1018" si="4292">(R862+R914+R966)/3</f>
        <v>#VALUE!</v>
      </c>
      <c r="AC1018" s="74" t="e">
        <f>+AF1018-'Figure 10 data'!#REF!</f>
        <v>#REF!</v>
      </c>
      <c r="AD1018" s="54" t="str">
        <f t="shared" si="4202"/>
        <v>n/a</v>
      </c>
      <c r="AE1018" s="54" t="str">
        <f t="shared" si="4159"/>
        <v>n/a</v>
      </c>
      <c r="AF1018" s="54">
        <f t="shared" si="4124"/>
        <v>23.779583605196031</v>
      </c>
      <c r="AG1018" s="54">
        <f t="shared" si="4125"/>
        <v>24.968120377454728</v>
      </c>
      <c r="AH1018" s="54">
        <f t="shared" si="4126"/>
        <v>59.087669280114042</v>
      </c>
      <c r="AI1018" s="54">
        <f t="shared" si="4127"/>
        <v>59.087669280114042</v>
      </c>
      <c r="AJ1018" s="54">
        <f t="shared" si="4128"/>
        <v>31.725957601674093</v>
      </c>
      <c r="AK1018" s="54" t="e">
        <f t="shared" ref="AK1018" si="4293">(I1018/AA1018-1)*100</f>
        <v>#REF!</v>
      </c>
      <c r="AM1018" s="74" t="e">
        <f>AP1018-'Figure 10 data'!#REF!</f>
        <v>#REF!</v>
      </c>
      <c r="AN1018" s="54">
        <f t="shared" si="4182"/>
        <v>18.046536796536806</v>
      </c>
      <c r="AO1018" s="54">
        <f t="shared" si="4171"/>
        <v>27.89473684210526</v>
      </c>
      <c r="AP1018" s="54">
        <f t="shared" si="4070"/>
        <v>15.013227513227513</v>
      </c>
      <c r="AQ1018" s="54">
        <f t="shared" si="4071"/>
        <v>14.700374531835214</v>
      </c>
      <c r="AR1018" s="54">
        <f t="shared" si="4102"/>
        <v>54.428044280442812</v>
      </c>
      <c r="AS1018" s="54">
        <f t="shared" si="4103"/>
        <v>54.428044280442812</v>
      </c>
      <c r="AT1018" s="54">
        <f t="shared" si="4104"/>
        <v>27.267932489451475</v>
      </c>
      <c r="AU1018" s="54" t="e">
        <f t="shared" ref="AU1018" si="4294">(I1018/I966-1)*100</f>
        <v>#REF!</v>
      </c>
    </row>
    <row r="1019" spans="1:47" x14ac:dyDescent="0.25">
      <c r="A1019" s="12">
        <f t="shared" si="3300"/>
        <v>44712</v>
      </c>
      <c r="B1019" s="102">
        <f>TWK!B962</f>
        <v>549.71428571428567</v>
      </c>
      <c r="C1019" s="102">
        <f>TWK!C962</f>
        <v>486.14285714285717</v>
      </c>
      <c r="D1019" s="104">
        <f>TWK!D962</f>
        <v>441.42857142857144</v>
      </c>
      <c r="E1019" s="104">
        <f>TWK!E962</f>
        <v>302.14285714285717</v>
      </c>
      <c r="F1019" s="104">
        <f>TWK!F962</f>
        <v>407.85714285714283</v>
      </c>
      <c r="G1019" s="104">
        <f>TWK!G962</f>
        <v>407.85714285714283</v>
      </c>
      <c r="H1019" s="104">
        <f>TWK!H962</f>
        <v>297.57142857142856</v>
      </c>
      <c r="I1019" s="54" t="e">
        <f>TWK!#REF!</f>
        <v>#REF!</v>
      </c>
      <c r="K1019" s="54">
        <f t="shared" ref="K1019:R1019" si="4295">IFERROR(AVERAGE(B1016:B1019),"n/a")</f>
        <v>582.92857142857144</v>
      </c>
      <c r="L1019" s="54">
        <f t="shared" si="4295"/>
        <v>516.09821428571433</v>
      </c>
      <c r="M1019" s="54">
        <f t="shared" si="4295"/>
        <v>466.35089285714287</v>
      </c>
      <c r="N1019" s="54">
        <f t="shared" si="4295"/>
        <v>333.31696428571428</v>
      </c>
      <c r="O1019" s="54">
        <f t="shared" si="4295"/>
        <v>443.24553571428572</v>
      </c>
      <c r="P1019" s="54">
        <f t="shared" si="4295"/>
        <v>443.24553571428572</v>
      </c>
      <c r="Q1019" s="54">
        <f t="shared" si="4295"/>
        <v>318.32410714285714</v>
      </c>
      <c r="R1019" s="54" t="str">
        <f t="shared" si="4295"/>
        <v>n/a</v>
      </c>
      <c r="T1019" s="54" t="str">
        <f t="shared" ref="T1019:Z1019" si="4296">IFERROR((K863+K915+K967)/3,"n/a")</f>
        <v>n/a</v>
      </c>
      <c r="U1019" s="54" t="str">
        <f t="shared" si="4296"/>
        <v>n/a</v>
      </c>
      <c r="V1019" s="54">
        <f t="shared" si="4296"/>
        <v>352.77083333333331</v>
      </c>
      <c r="W1019" s="54">
        <f t="shared" si="4296"/>
        <v>245.66666666666666</v>
      </c>
      <c r="X1019" s="54">
        <f t="shared" si="4296"/>
        <v>255.58333333333334</v>
      </c>
      <c r="Y1019" s="54">
        <f t="shared" si="4296"/>
        <v>255.58333333333334</v>
      </c>
      <c r="Z1019" s="54">
        <f t="shared" si="4296"/>
        <v>229.45833333333334</v>
      </c>
      <c r="AA1019" s="54" t="e">
        <f t="shared" ref="AA1019" si="4297">(R863+R915+R967)/3</f>
        <v>#VALUE!</v>
      </c>
      <c r="AC1019" s="74" t="e">
        <f>+AF1019-'Figure 10 data'!#REF!</f>
        <v>#REF!</v>
      </c>
      <c r="AD1019" s="54" t="str">
        <f t="shared" si="4202"/>
        <v>n/a</v>
      </c>
      <c r="AE1019" s="54" t="str">
        <f t="shared" si="4159"/>
        <v>n/a</v>
      </c>
      <c r="AF1019" s="54">
        <f t="shared" si="4124"/>
        <v>25.131822054989851</v>
      </c>
      <c r="AG1019" s="54">
        <f t="shared" si="4125"/>
        <v>22.988951347160324</v>
      </c>
      <c r="AH1019" s="54">
        <f t="shared" si="4126"/>
        <v>59.578927756299763</v>
      </c>
      <c r="AI1019" s="54">
        <f t="shared" si="4127"/>
        <v>59.578927756299763</v>
      </c>
      <c r="AJ1019" s="54">
        <f t="shared" si="4128"/>
        <v>29.684297906560463</v>
      </c>
      <c r="AK1019" s="54" t="e">
        <f t="shared" ref="AK1019" si="4298">(I1019/AA1019-1)*100</f>
        <v>#REF!</v>
      </c>
      <c r="AM1019" s="74" t="e">
        <f>AP1019-'Figure 10 data'!#REF!</f>
        <v>#REF!</v>
      </c>
      <c r="AN1019" s="54">
        <f t="shared" si="4182"/>
        <v>27.840531561461781</v>
      </c>
      <c r="AO1019" s="54">
        <f t="shared" si="4171"/>
        <v>45.117270788912592</v>
      </c>
      <c r="AP1019" s="54">
        <f t="shared" si="4070"/>
        <v>32.76047261009667</v>
      </c>
      <c r="AQ1019" s="54">
        <f t="shared" si="4071"/>
        <v>27.891156462585045</v>
      </c>
      <c r="AR1019" s="54">
        <f t="shared" si="4102"/>
        <v>62.331201137171277</v>
      </c>
      <c r="AS1019" s="54">
        <f t="shared" si="4103"/>
        <v>62.331201137171277</v>
      </c>
      <c r="AT1019" s="54">
        <f t="shared" si="4104"/>
        <v>34.495560936238888</v>
      </c>
      <c r="AU1019" s="54" t="e">
        <f t="shared" ref="AU1019" si="4299">(I1019/I967-1)*100</f>
        <v>#REF!</v>
      </c>
    </row>
    <row r="1020" spans="1:47" x14ac:dyDescent="0.25">
      <c r="A1020" s="12">
        <f t="shared" si="3300"/>
        <v>44719</v>
      </c>
      <c r="B1020" s="102">
        <f>TWK!B963</f>
        <v>560.25</v>
      </c>
      <c r="C1020" s="102">
        <f>TWK!C963</f>
        <v>491</v>
      </c>
      <c r="D1020" s="104">
        <f>TWK!D963</f>
        <v>435.375</v>
      </c>
      <c r="E1020" s="104">
        <f>TWK!E963</f>
        <v>310.75</v>
      </c>
      <c r="F1020" s="104">
        <f>TWK!F963</f>
        <v>411.875</v>
      </c>
      <c r="G1020" s="104">
        <f>TWK!G963</f>
        <v>411.875</v>
      </c>
      <c r="H1020" s="104">
        <f>TWK!H963</f>
        <v>307.875</v>
      </c>
      <c r="I1020" s="54" t="e">
        <f>TWK!#REF!</f>
        <v>#REF!</v>
      </c>
      <c r="K1020" s="54">
        <f t="shared" ref="K1020:R1020" si="4300">IFERROR(AVERAGE(B1017:B1020),"n/a")</f>
        <v>556.74107142857144</v>
      </c>
      <c r="L1020" s="54">
        <f t="shared" si="4300"/>
        <v>493.84821428571428</v>
      </c>
      <c r="M1020" s="54">
        <f t="shared" si="4300"/>
        <v>444.54464285714289</v>
      </c>
      <c r="N1020" s="54">
        <f t="shared" si="4300"/>
        <v>315.25446428571428</v>
      </c>
      <c r="O1020" s="54">
        <f t="shared" si="4300"/>
        <v>422.46428571428572</v>
      </c>
      <c r="P1020" s="54">
        <f t="shared" si="4300"/>
        <v>422.46428571428572</v>
      </c>
      <c r="Q1020" s="54">
        <f t="shared" si="4300"/>
        <v>308.89285714285711</v>
      </c>
      <c r="R1020" s="54" t="str">
        <f t="shared" si="4300"/>
        <v>n/a</v>
      </c>
      <c r="T1020" s="54" t="str">
        <f t="shared" ref="T1020:Z1020" si="4301">IFERROR((K864+K916+K968)/3,"n/a")</f>
        <v>n/a</v>
      </c>
      <c r="U1020" s="54" t="str">
        <f t="shared" si="4301"/>
        <v>n/a</v>
      </c>
      <c r="V1020" s="54">
        <f t="shared" si="4301"/>
        <v>349.02083333333331</v>
      </c>
      <c r="W1020" s="54">
        <f t="shared" si="4301"/>
        <v>242.25</v>
      </c>
      <c r="X1020" s="54">
        <f t="shared" si="4301"/>
        <v>250.33333333333334</v>
      </c>
      <c r="Y1020" s="54">
        <f t="shared" si="4301"/>
        <v>250.33333333333334</v>
      </c>
      <c r="Z1020" s="54">
        <f t="shared" si="4301"/>
        <v>226.83333333333334</v>
      </c>
      <c r="AA1020" s="54" t="e">
        <f t="shared" ref="AA1020" si="4302">(R864+R916+R968)/3</f>
        <v>#VALUE!</v>
      </c>
      <c r="AC1020" s="74" t="e">
        <f>+AF1020-'Figure 10 data'!#REF!</f>
        <v>#REF!</v>
      </c>
      <c r="AD1020" s="54" t="str">
        <f t="shared" si="4202"/>
        <v>n/a</v>
      </c>
      <c r="AE1020" s="54" t="str">
        <f t="shared" si="4159"/>
        <v>n/a</v>
      </c>
      <c r="AF1020" s="54">
        <f t="shared" si="4124"/>
        <v>24.741837282874712</v>
      </c>
      <c r="AG1020" s="54">
        <f t="shared" si="4125"/>
        <v>28.27657378740971</v>
      </c>
      <c r="AH1020" s="54">
        <f t="shared" si="4126"/>
        <v>64.530625832223691</v>
      </c>
      <c r="AI1020" s="54">
        <f t="shared" si="4127"/>
        <v>64.530625832223691</v>
      </c>
      <c r="AJ1020" s="54">
        <f t="shared" si="4128"/>
        <v>35.727406318883162</v>
      </c>
      <c r="AK1020" s="54" t="e">
        <f t="shared" ref="AK1020" si="4303">(I1020/AA1020-1)*100</f>
        <v>#REF!</v>
      </c>
      <c r="AM1020" s="74" t="e">
        <f>AP1020-'Figure 10 data'!#REF!</f>
        <v>#REF!</v>
      </c>
      <c r="AN1020" s="54">
        <f t="shared" si="4182"/>
        <v>35.000000000000007</v>
      </c>
      <c r="AO1020" s="54">
        <f t="shared" si="4171"/>
        <v>57.877813504823152</v>
      </c>
      <c r="AP1020" s="54">
        <f t="shared" si="4070"/>
        <v>41.355519480519476</v>
      </c>
      <c r="AQ1020" s="54">
        <f t="shared" si="4071"/>
        <v>45.892018779342727</v>
      </c>
      <c r="AR1020" s="54">
        <f t="shared" si="4102"/>
        <v>69.495884773662553</v>
      </c>
      <c r="AS1020" s="54">
        <f t="shared" si="4103"/>
        <v>69.495884773662553</v>
      </c>
      <c r="AT1020" s="54">
        <f t="shared" si="4104"/>
        <v>49.453883495145632</v>
      </c>
      <c r="AU1020" s="54" t="e">
        <f t="shared" ref="AU1020" si="4304">(I1020/I968-1)*100</f>
        <v>#REF!</v>
      </c>
    </row>
    <row r="1021" spans="1:47" x14ac:dyDescent="0.25">
      <c r="A1021" s="12">
        <f t="shared" si="3300"/>
        <v>44726</v>
      </c>
      <c r="B1021" s="102">
        <f>TWK!B964</f>
        <v>592.16666666666663</v>
      </c>
      <c r="C1021" s="102">
        <f>TWK!C964</f>
        <v>518</v>
      </c>
      <c r="D1021" s="104">
        <f>TWK!D964</f>
        <v>469.16666666666669</v>
      </c>
      <c r="E1021" s="104">
        <f>TWK!E964</f>
        <v>361.66666666666669</v>
      </c>
      <c r="F1021" s="104">
        <f>TWK!F964</f>
        <v>461.33333333333331</v>
      </c>
      <c r="G1021" s="104">
        <f>TWK!G964</f>
        <v>461.33333333333331</v>
      </c>
      <c r="H1021" s="104">
        <f>TWK!H964</f>
        <v>344.66666666666669</v>
      </c>
      <c r="I1021" s="54" t="e">
        <f>TWK!#REF!</f>
        <v>#REF!</v>
      </c>
      <c r="K1021" s="54">
        <f t="shared" ref="K1021:R1021" si="4305">IFERROR(AVERAGE(B1018:B1021),"n/a")</f>
        <v>561.87648809523807</v>
      </c>
      <c r="L1021" s="54">
        <f t="shared" si="4305"/>
        <v>495.28571428571428</v>
      </c>
      <c r="M1021" s="54">
        <f t="shared" si="4305"/>
        <v>445.18005952380958</v>
      </c>
      <c r="N1021" s="54">
        <f t="shared" si="4305"/>
        <v>320.20238095238096</v>
      </c>
      <c r="O1021" s="54">
        <f t="shared" si="4305"/>
        <v>424.89136904761904</v>
      </c>
      <c r="P1021" s="54">
        <f t="shared" si="4305"/>
        <v>424.89136904761904</v>
      </c>
      <c r="Q1021" s="54">
        <f t="shared" si="4305"/>
        <v>312.9345238095238</v>
      </c>
      <c r="R1021" s="54" t="str">
        <f t="shared" si="4305"/>
        <v>n/a</v>
      </c>
      <c r="T1021" s="54" t="str">
        <f t="shared" ref="T1021:Z1021" si="4306">IFERROR((K865+K917+K969)/3,"n/a")</f>
        <v>n/a</v>
      </c>
      <c r="U1021" s="54" t="str">
        <f t="shared" si="4306"/>
        <v>n/a</v>
      </c>
      <c r="V1021" s="54">
        <f t="shared" si="4306"/>
        <v>380.4375</v>
      </c>
      <c r="W1021" s="54">
        <f t="shared" si="4306"/>
        <v>244.75</v>
      </c>
      <c r="X1021" s="54">
        <f t="shared" si="4306"/>
        <v>243.25</v>
      </c>
      <c r="Y1021" s="54">
        <f t="shared" si="4306"/>
        <v>243.25</v>
      </c>
      <c r="Z1021" s="54">
        <f t="shared" si="4306"/>
        <v>220.38194444444443</v>
      </c>
      <c r="AA1021" s="54" t="e">
        <f t="shared" ref="AA1021" si="4307">(R865+R917+R969)/3</f>
        <v>#VALUE!</v>
      </c>
      <c r="AC1021" s="74" t="e">
        <f>+AF1021-'Figure 10 data'!#REF!</f>
        <v>#REF!</v>
      </c>
      <c r="AD1021" s="54" t="str">
        <f t="shared" si="4202"/>
        <v>n/a</v>
      </c>
      <c r="AE1021" s="54" t="str">
        <f t="shared" si="4159"/>
        <v>n/a</v>
      </c>
      <c r="AF1021" s="54">
        <f t="shared" si="4124"/>
        <v>23.322928645747766</v>
      </c>
      <c r="AG1021" s="54">
        <f t="shared" si="4125"/>
        <v>47.769833163091604</v>
      </c>
      <c r="AH1021" s="54">
        <f t="shared" si="4126"/>
        <v>89.653991092840002</v>
      </c>
      <c r="AI1021" s="54">
        <f t="shared" si="4127"/>
        <v>89.653991092840002</v>
      </c>
      <c r="AJ1021" s="54">
        <f t="shared" si="4128"/>
        <v>56.395147313691531</v>
      </c>
      <c r="AK1021" s="54" t="e">
        <f t="shared" ref="AK1021" si="4308">(I1021/AA1021-1)*100</f>
        <v>#REF!</v>
      </c>
      <c r="AM1021" s="74" t="e">
        <f>AP1021-'Figure 10 data'!#REF!</f>
        <v>#REF!</v>
      </c>
      <c r="AN1021" s="54">
        <f t="shared" si="4182"/>
        <v>35.043709616115535</v>
      </c>
      <c r="AO1021" s="54">
        <f t="shared" si="4171"/>
        <v>66.425702811244975</v>
      </c>
      <c r="AP1021" s="54">
        <f t="shared" si="4070"/>
        <v>54.458161865569288</v>
      </c>
      <c r="AQ1021" s="54">
        <f t="shared" si="4071"/>
        <v>73.253493013972061</v>
      </c>
      <c r="AR1021" s="54">
        <f t="shared" si="4102"/>
        <v>91.226252158894638</v>
      </c>
      <c r="AS1021" s="54">
        <f t="shared" si="4103"/>
        <v>91.226252158894638</v>
      </c>
      <c r="AT1021" s="54">
        <f t="shared" si="4104"/>
        <v>72.333333333333343</v>
      </c>
      <c r="AU1021" s="54" t="e">
        <f t="shared" ref="AU1021" si="4309">(I1021/I969-1)*100</f>
        <v>#REF!</v>
      </c>
    </row>
    <row r="1022" spans="1:47" x14ac:dyDescent="0.25">
      <c r="A1022" s="12">
        <f t="shared" si="3300"/>
        <v>44733</v>
      </c>
      <c r="B1022" s="102">
        <f>TWK!B965</f>
        <v>597.22222222222217</v>
      </c>
      <c r="C1022" s="102">
        <f>TWK!C965</f>
        <v>528.11111111111109</v>
      </c>
      <c r="D1022" s="104">
        <f>TWK!D965</f>
        <v>488.66666666666669</v>
      </c>
      <c r="E1022" s="104">
        <f>TWK!E965</f>
        <v>401.44444444444446</v>
      </c>
      <c r="F1022" s="104">
        <f>TWK!F965</f>
        <v>491.66666666666669</v>
      </c>
      <c r="G1022" s="104">
        <f>TWK!G965</f>
        <v>491.66666666666669</v>
      </c>
      <c r="H1022" s="104">
        <f>TWK!H965</f>
        <v>384.44444444444446</v>
      </c>
      <c r="I1022" s="54" t="e">
        <f>TWK!#REF!</f>
        <v>#REF!</v>
      </c>
      <c r="K1022" s="54">
        <f t="shared" ref="K1022:R1022" si="4310">IFERROR(AVERAGE(B1019:B1022),"n/a")</f>
        <v>574.83829365079362</v>
      </c>
      <c r="L1022" s="54">
        <f t="shared" si="4310"/>
        <v>505.81349206349205</v>
      </c>
      <c r="M1022" s="54">
        <f t="shared" si="4310"/>
        <v>458.6592261904762</v>
      </c>
      <c r="N1022" s="54">
        <f t="shared" si="4310"/>
        <v>344.00099206349205</v>
      </c>
      <c r="O1022" s="54">
        <f t="shared" si="4310"/>
        <v>443.18303571428572</v>
      </c>
      <c r="P1022" s="54">
        <f t="shared" si="4310"/>
        <v>443.18303571428572</v>
      </c>
      <c r="Q1022" s="54">
        <f t="shared" si="4310"/>
        <v>333.63938492063494</v>
      </c>
      <c r="R1022" s="54" t="str">
        <f t="shared" si="4310"/>
        <v>n/a</v>
      </c>
      <c r="T1022" s="54">
        <f t="shared" ref="T1022:Z1022" si="4311">IFERROR((K866+K918+K970)/3,"n/a")</f>
        <v>420.04166666666669</v>
      </c>
      <c r="U1022" s="54">
        <f t="shared" si="4311"/>
        <v>357.85416666666669</v>
      </c>
      <c r="V1022" s="54">
        <f t="shared" si="4311"/>
        <v>362.15972222222223</v>
      </c>
      <c r="W1022" s="54">
        <f t="shared" si="4311"/>
        <v>239.41666666666666</v>
      </c>
      <c r="X1022" s="54">
        <f t="shared" si="4311"/>
        <v>235.16666666666666</v>
      </c>
      <c r="Y1022" s="54">
        <f t="shared" si="4311"/>
        <v>235.16666666666666</v>
      </c>
      <c r="Z1022" s="54">
        <f t="shared" si="4311"/>
        <v>217.36805555555554</v>
      </c>
      <c r="AA1022" s="54" t="e">
        <f t="shared" ref="AA1022" si="4312">(R866+R918+R970)/3</f>
        <v>#VALUE!</v>
      </c>
      <c r="AC1022" s="74" t="e">
        <f>+AF1022-'Figure 10 data'!#REF!</f>
        <v>#REF!</v>
      </c>
      <c r="AD1022" s="54">
        <f t="shared" si="4202"/>
        <v>42.181661872168739</v>
      </c>
      <c r="AE1022" s="54">
        <f t="shared" si="4159"/>
        <v>47.577186547903196</v>
      </c>
      <c r="AF1022" s="54">
        <f t="shared" si="4124"/>
        <v>34.931257310502197</v>
      </c>
      <c r="AG1022" s="54">
        <f t="shared" si="4125"/>
        <v>67.676064508643691</v>
      </c>
      <c r="AH1022" s="54">
        <f t="shared" si="4126"/>
        <v>109.07158043940468</v>
      </c>
      <c r="AI1022" s="54">
        <f t="shared" si="4127"/>
        <v>109.07158043940468</v>
      </c>
      <c r="AJ1022" s="54">
        <f t="shared" si="4128"/>
        <v>76.863358998115089</v>
      </c>
      <c r="AK1022" s="54" t="e">
        <f t="shared" ref="AK1022" si="4313">(I1022/AA1022-1)*100</f>
        <v>#REF!</v>
      </c>
      <c r="AM1022" s="74" t="e">
        <f>AP1022-'Figure 10 data'!#REF!</f>
        <v>#REF!</v>
      </c>
      <c r="AN1022" s="54">
        <f t="shared" si="4182"/>
        <v>44.605864944847973</v>
      </c>
      <c r="AO1022" s="54">
        <f t="shared" si="4171"/>
        <v>74.294096076274286</v>
      </c>
      <c r="AP1022" s="54">
        <f t="shared" si="4070"/>
        <v>65.649717514124291</v>
      </c>
      <c r="AQ1022" s="54">
        <f t="shared" si="4071"/>
        <v>97.755883962780516</v>
      </c>
      <c r="AR1022" s="54">
        <f t="shared" si="4102"/>
        <v>117.55162241887906</v>
      </c>
      <c r="AS1022" s="54">
        <f t="shared" si="4103"/>
        <v>117.55162241887906</v>
      </c>
      <c r="AT1022" s="54">
        <f t="shared" si="4104"/>
        <v>92.222222222222229</v>
      </c>
      <c r="AU1022" s="54" t="e">
        <f t="shared" ref="AU1022" si="4314">(I1022/I970-1)*100</f>
        <v>#REF!</v>
      </c>
    </row>
    <row r="1023" spans="1:47" x14ac:dyDescent="0.25">
      <c r="A1023" s="12">
        <f t="shared" si="3300"/>
        <v>44740</v>
      </c>
      <c r="B1023" s="102">
        <f>TWK!B966</f>
        <v>576.66666666666663</v>
      </c>
      <c r="C1023" s="102">
        <f>TWK!C966</f>
        <v>483.66666666666669</v>
      </c>
      <c r="D1023" s="104">
        <f>TWK!D966</f>
        <v>423.66666666666669</v>
      </c>
      <c r="E1023" s="104">
        <f>TWK!E966</f>
        <v>353.66666666666669</v>
      </c>
      <c r="F1023" s="104">
        <f>TWK!F966</f>
        <v>481.44444444444446</v>
      </c>
      <c r="G1023" s="104">
        <f>TWK!G966</f>
        <v>481.44444444444446</v>
      </c>
      <c r="H1023" s="104">
        <f>TWK!H966</f>
        <v>364.22222222222223</v>
      </c>
      <c r="I1023" s="54" t="e">
        <f>TWK!#REF!</f>
        <v>#REF!</v>
      </c>
      <c r="K1023" s="54">
        <f t="shared" ref="K1023:R1023" si="4315">IFERROR(AVERAGE(B1020:B1023),"n/a")</f>
        <v>581.5763888888888</v>
      </c>
      <c r="L1023" s="54">
        <f t="shared" si="4315"/>
        <v>505.19444444444446</v>
      </c>
      <c r="M1023" s="54">
        <f t="shared" si="4315"/>
        <v>454.21875000000006</v>
      </c>
      <c r="N1023" s="54">
        <f t="shared" si="4315"/>
        <v>356.88194444444451</v>
      </c>
      <c r="O1023" s="54">
        <f t="shared" si="4315"/>
        <v>461.57986111111109</v>
      </c>
      <c r="P1023" s="54">
        <f t="shared" si="4315"/>
        <v>461.57986111111109</v>
      </c>
      <c r="Q1023" s="54">
        <f t="shared" si="4315"/>
        <v>350.30208333333337</v>
      </c>
      <c r="R1023" s="54" t="str">
        <f t="shared" si="4315"/>
        <v>n/a</v>
      </c>
      <c r="T1023" s="54">
        <f t="shared" ref="T1023:Z1023" si="4316">IFERROR((K867+K919+K971)/3,"n/a")</f>
        <v>416.33333333333331</v>
      </c>
      <c r="U1023" s="54">
        <f t="shared" si="4316"/>
        <v>357.33333333333331</v>
      </c>
      <c r="V1023" s="54">
        <f t="shared" si="4316"/>
        <v>356.83333333333331</v>
      </c>
      <c r="W1023" s="54">
        <f t="shared" si="4316"/>
        <v>234.14583333333334</v>
      </c>
      <c r="X1023" s="54">
        <f t="shared" si="4316"/>
        <v>230.45833333333334</v>
      </c>
      <c r="Y1023" s="54">
        <f t="shared" si="4316"/>
        <v>230.45833333333334</v>
      </c>
      <c r="Z1023" s="54">
        <f t="shared" si="4316"/>
        <v>216.61805555555554</v>
      </c>
      <c r="AA1023" s="54" t="e">
        <f t="shared" ref="AA1023" si="4317">(R867+R919+R971)/3</f>
        <v>#VALUE!</v>
      </c>
      <c r="AC1023" s="74" t="e">
        <f>+AF1023-'Figure 10 data'!#REF!</f>
        <v>#REF!</v>
      </c>
      <c r="AD1023" s="54">
        <f t="shared" si="4202"/>
        <v>38.510808646917539</v>
      </c>
      <c r="AE1023" s="54">
        <f t="shared" si="4159"/>
        <v>35.354477611940304</v>
      </c>
      <c r="AF1023" s="54">
        <f t="shared" si="4124"/>
        <v>18.729565623540424</v>
      </c>
      <c r="AG1023" s="54">
        <f t="shared" si="4125"/>
        <v>51.045466678530119</v>
      </c>
      <c r="AH1023" s="54">
        <f t="shared" si="4126"/>
        <v>108.90737057795454</v>
      </c>
      <c r="AI1023" s="54">
        <f t="shared" si="4127"/>
        <v>108.90737057795454</v>
      </c>
      <c r="AJ1023" s="54">
        <f t="shared" si="4128"/>
        <v>68.140287885102452</v>
      </c>
      <c r="AK1023" s="54" t="e">
        <f t="shared" ref="AK1023" si="4318">(I1023/AA1023-1)*100</f>
        <v>#REF!</v>
      </c>
      <c r="AM1023" s="74" t="e">
        <f>AP1023-'Figure 10 data'!#REF!</f>
        <v>#REF!</v>
      </c>
      <c r="AN1023" s="54">
        <f t="shared" si="4182"/>
        <v>46.921443736730353</v>
      </c>
      <c r="AO1023" s="54">
        <f t="shared" si="4171"/>
        <v>70.455212922173274</v>
      </c>
      <c r="AP1023" s="54">
        <f t="shared" si="4070"/>
        <v>50.637037037037032</v>
      </c>
      <c r="AQ1023" s="54">
        <f t="shared" si="4071"/>
        <v>76.833333333333357</v>
      </c>
      <c r="AR1023" s="54">
        <f t="shared" si="4102"/>
        <v>125.23716699155298</v>
      </c>
      <c r="AS1023" s="54">
        <f t="shared" si="4103"/>
        <v>125.23716699155298</v>
      </c>
      <c r="AT1023" s="54">
        <f t="shared" si="4104"/>
        <v>85.590941259731082</v>
      </c>
      <c r="AU1023" s="54" t="e">
        <f t="shared" ref="AU1023" si="4319">(I1023/I971-1)*100</f>
        <v>#REF!</v>
      </c>
    </row>
    <row r="1024" spans="1:47" x14ac:dyDescent="0.25">
      <c r="A1024" s="12">
        <f t="shared" si="3300"/>
        <v>44747</v>
      </c>
      <c r="B1024" s="102">
        <f>TWK!B967</f>
        <v>530</v>
      </c>
      <c r="C1024" s="102">
        <f>TWK!C967</f>
        <v>437.25</v>
      </c>
      <c r="D1024" s="104">
        <f>TWK!D967</f>
        <v>403.75</v>
      </c>
      <c r="E1024" s="104">
        <f>TWK!E967</f>
        <v>324.125</v>
      </c>
      <c r="F1024" s="104">
        <f>TWK!F967</f>
        <v>441.25</v>
      </c>
      <c r="G1024" s="104">
        <f>TWK!G967</f>
        <v>441.25</v>
      </c>
      <c r="H1024" s="104">
        <f>TWK!H967</f>
        <v>335</v>
      </c>
      <c r="I1024" s="54" t="e">
        <f>TWK!#REF!</f>
        <v>#REF!</v>
      </c>
      <c r="K1024" s="54">
        <f t="shared" ref="K1024:R1024" si="4320">IFERROR(AVERAGE(B1021:B1024),"n/a")</f>
        <v>574.0138888888888</v>
      </c>
      <c r="L1024" s="54">
        <f t="shared" si="4320"/>
        <v>491.75694444444446</v>
      </c>
      <c r="M1024" s="54">
        <f t="shared" si="4320"/>
        <v>446.3125</v>
      </c>
      <c r="N1024" s="54">
        <f t="shared" si="4320"/>
        <v>360.22569444444446</v>
      </c>
      <c r="O1024" s="54">
        <f t="shared" si="4320"/>
        <v>468.92361111111109</v>
      </c>
      <c r="P1024" s="54">
        <f t="shared" si="4320"/>
        <v>468.92361111111109</v>
      </c>
      <c r="Q1024" s="54">
        <f t="shared" si="4320"/>
        <v>357.08333333333331</v>
      </c>
      <c r="R1024" s="54" t="str">
        <f t="shared" si="4320"/>
        <v>n/a</v>
      </c>
      <c r="T1024" s="54">
        <f t="shared" ref="T1024:Z1024" si="4321">IFERROR((K868+K920+K972)/3,"n/a")</f>
        <v>412.21759259259261</v>
      </c>
      <c r="U1024" s="54">
        <f t="shared" si="4321"/>
        <v>352.06481481481478</v>
      </c>
      <c r="V1024" s="54">
        <f t="shared" si="4321"/>
        <v>346.48611111111109</v>
      </c>
      <c r="W1024" s="54">
        <f t="shared" si="4321"/>
        <v>231.78009259259258</v>
      </c>
      <c r="X1024" s="54">
        <f t="shared" si="4321"/>
        <v>227.54166666666666</v>
      </c>
      <c r="Y1024" s="54">
        <f t="shared" si="4321"/>
        <v>227.54166666666666</v>
      </c>
      <c r="Z1024" s="54">
        <f t="shared" si="4321"/>
        <v>216.92361111111111</v>
      </c>
      <c r="AA1024" s="54" t="e">
        <f t="shared" ref="AA1024" si="4322">(R868+R920+R972)/3</f>
        <v>#VALUE!</v>
      </c>
      <c r="AC1024" s="74" t="e">
        <f>+AF1024-'Figure 10 data'!#REF!</f>
        <v>#REF!</v>
      </c>
      <c r="AD1024" s="54">
        <f t="shared" si="4202"/>
        <v>28.572872561461814</v>
      </c>
      <c r="AE1024" s="54">
        <f t="shared" si="4159"/>
        <v>24.195881440180944</v>
      </c>
      <c r="AF1024" s="54">
        <f t="shared" si="4124"/>
        <v>16.527037319116534</v>
      </c>
      <c r="AG1024" s="54">
        <f t="shared" si="4125"/>
        <v>39.841604330413773</v>
      </c>
      <c r="AH1024" s="54">
        <f t="shared" si="4126"/>
        <v>93.920527375938477</v>
      </c>
      <c r="AI1024" s="54">
        <f t="shared" si="4127"/>
        <v>93.920527375938477</v>
      </c>
      <c r="AJ1024" s="54">
        <f t="shared" si="4128"/>
        <v>54.432243813426375</v>
      </c>
      <c r="AK1024" s="54" t="e">
        <f t="shared" ref="AK1024" si="4323">(I1024/AA1024-1)*100</f>
        <v>#REF!</v>
      </c>
      <c r="AM1024" s="74" t="e">
        <f>AP1024-'Figure 10 data'!#REF!</f>
        <v>#REF!</v>
      </c>
      <c r="AN1024" s="54">
        <f t="shared" si="4182"/>
        <v>48.251748251748253</v>
      </c>
      <c r="AO1024" s="54">
        <f t="shared" si="4171"/>
        <v>59.000000000000007</v>
      </c>
      <c r="AP1024" s="54">
        <f t="shared" si="4070"/>
        <v>46.818181818181827</v>
      </c>
      <c r="AQ1024" s="54">
        <f t="shared" si="4071"/>
        <v>62.740585774058587</v>
      </c>
      <c r="AR1024" s="54">
        <f t="shared" si="4102"/>
        <v>106.03112840466929</v>
      </c>
      <c r="AS1024" s="54">
        <f t="shared" si="4103"/>
        <v>106.03112840466929</v>
      </c>
      <c r="AT1024" s="54">
        <f t="shared" si="4104"/>
        <v>80.269058295964115</v>
      </c>
      <c r="AU1024" s="54" t="e">
        <f t="shared" ref="AU1024" si="4324">(I1024/I972-1)*100</f>
        <v>#REF!</v>
      </c>
    </row>
    <row r="1025" spans="1:47" x14ac:dyDescent="0.25">
      <c r="A1025" s="12">
        <f t="shared" si="3300"/>
        <v>44754</v>
      </c>
      <c r="B1025" s="102">
        <f>TWK!B968</f>
        <v>546.85714285714289</v>
      </c>
      <c r="C1025" s="102">
        <f>TWK!C968</f>
        <v>482.57142857142856</v>
      </c>
      <c r="D1025" s="104">
        <f>TWK!D968</f>
        <v>408.28571428571428</v>
      </c>
      <c r="E1025" s="104">
        <f>TWK!E968</f>
        <v>332.14285714285717</v>
      </c>
      <c r="F1025" s="104">
        <f>TWK!F968</f>
        <v>430.42857142857144</v>
      </c>
      <c r="G1025" s="104">
        <f>TWK!G968</f>
        <v>430.42857142857144</v>
      </c>
      <c r="H1025" s="104">
        <f>TWK!H968</f>
        <v>328.57142857142856</v>
      </c>
      <c r="I1025" s="54" t="e">
        <f>TWK!#REF!</f>
        <v>#REF!</v>
      </c>
      <c r="K1025" s="54">
        <f t="shared" ref="K1025:R1025" si="4325">IFERROR(AVERAGE(B1022:B1025),"n/a")</f>
        <v>562.68650793650795</v>
      </c>
      <c r="L1025" s="54">
        <f t="shared" si="4325"/>
        <v>482.89980158730157</v>
      </c>
      <c r="M1025" s="54">
        <f t="shared" si="4325"/>
        <v>431.09226190476193</v>
      </c>
      <c r="N1025" s="54">
        <f t="shared" si="4325"/>
        <v>352.84474206349205</v>
      </c>
      <c r="O1025" s="54">
        <f t="shared" si="4325"/>
        <v>461.1974206349206</v>
      </c>
      <c r="P1025" s="54">
        <f t="shared" si="4325"/>
        <v>461.1974206349206</v>
      </c>
      <c r="Q1025" s="54">
        <f t="shared" si="4325"/>
        <v>353.05952380952385</v>
      </c>
      <c r="R1025" s="54" t="str">
        <f t="shared" si="4325"/>
        <v>n/a</v>
      </c>
      <c r="T1025" s="54">
        <f t="shared" ref="T1025:Z1025" si="4326">IFERROR((K869+K921+K973)/3,"n/a")</f>
        <v>408.28571428571428</v>
      </c>
      <c r="U1025" s="54">
        <f t="shared" si="4326"/>
        <v>350.48710317460313</v>
      </c>
      <c r="V1025" s="54" t="str">
        <f t="shared" si="4326"/>
        <v>n/a</v>
      </c>
      <c r="W1025" s="54">
        <f t="shared" si="4326"/>
        <v>236.03505291005288</v>
      </c>
      <c r="X1025" s="54">
        <f t="shared" si="4326"/>
        <v>225.61805555555554</v>
      </c>
      <c r="Y1025" s="54">
        <f t="shared" si="4326"/>
        <v>225.61805555555554</v>
      </c>
      <c r="Z1025" s="54">
        <f t="shared" si="4326"/>
        <v>218.41170634920636</v>
      </c>
      <c r="AA1025" s="54" t="e">
        <f t="shared" ref="AA1025" si="4327">(R869+R921+R973)/3</f>
        <v>#VALUE!</v>
      </c>
      <c r="AC1025" s="74" t="e">
        <f>+AF1025-'Figure 10 data'!#REF!</f>
        <v>#VALUE!</v>
      </c>
      <c r="AD1025" s="54">
        <f t="shared" si="4202"/>
        <v>33.93981805458364</v>
      </c>
      <c r="AE1025" s="54">
        <f t="shared" si="4159"/>
        <v>37.685930295422196</v>
      </c>
      <c r="AF1025" s="54" t="str">
        <f t="shared" si="4124"/>
        <v>n/a</v>
      </c>
      <c r="AG1025" s="54">
        <f t="shared" si="4125"/>
        <v>40.717598105832444</v>
      </c>
      <c r="AH1025" s="54">
        <f t="shared" si="4126"/>
        <v>90.777537891945869</v>
      </c>
      <c r="AI1025" s="54">
        <f t="shared" si="4127"/>
        <v>90.777537891945869</v>
      </c>
      <c r="AJ1025" s="54">
        <f t="shared" si="4128"/>
        <v>50.436729817995165</v>
      </c>
      <c r="AK1025" s="54" t="e">
        <f t="shared" ref="AK1025" si="4328">(I1025/AA1025-1)*100</f>
        <v>#REF!</v>
      </c>
      <c r="AM1025" s="74" t="e">
        <f>AP1025-'Figure 10 data'!#REF!</f>
        <v>#REF!</v>
      </c>
      <c r="AN1025" s="54">
        <f t="shared" si="4182"/>
        <v>54.406722689075629</v>
      </c>
      <c r="AO1025" s="54">
        <f t="shared" si="4171"/>
        <v>73.378956372968361</v>
      </c>
      <c r="AP1025" s="54">
        <f t="shared" si="4070"/>
        <v>48.467532467532457</v>
      </c>
      <c r="AQ1025" s="54">
        <f t="shared" si="4071"/>
        <v>66.071428571428584</v>
      </c>
      <c r="AR1025" s="54">
        <f t="shared" si="4102"/>
        <v>105.78258394991464</v>
      </c>
      <c r="AS1025" s="54">
        <f t="shared" si="4103"/>
        <v>105.78258394991464</v>
      </c>
      <c r="AT1025" s="54">
        <f t="shared" si="4104"/>
        <v>74.462705436156739</v>
      </c>
      <c r="AU1025" s="54" t="e">
        <f t="shared" ref="AU1025" si="4329">(I1025/I973-1)*100</f>
        <v>#REF!</v>
      </c>
    </row>
    <row r="1026" spans="1:47" x14ac:dyDescent="0.25">
      <c r="A1026" s="12">
        <f t="shared" si="3300"/>
        <v>44761</v>
      </c>
      <c r="B1026" s="102">
        <f>TWK!B969</f>
        <v>565</v>
      </c>
      <c r="C1026" s="102">
        <f>TWK!C969</f>
        <v>510</v>
      </c>
      <c r="D1026" s="104">
        <f>TWK!D969</f>
        <v>459.125</v>
      </c>
      <c r="E1026" s="104">
        <f>TWK!E969</f>
        <v>372.875</v>
      </c>
      <c r="F1026" s="104">
        <f>TWK!F969</f>
        <v>461.25</v>
      </c>
      <c r="G1026" s="104">
        <f>TWK!G969</f>
        <v>461.25</v>
      </c>
      <c r="H1026" s="104">
        <f>TWK!H969</f>
        <v>354.125</v>
      </c>
      <c r="I1026" s="54" t="e">
        <f>TWK!#REF!</f>
        <v>#REF!</v>
      </c>
      <c r="K1026" s="54">
        <f t="shared" ref="K1026:R1026" si="4330">IFERROR(AVERAGE(B1023:B1026),"n/a")</f>
        <v>554.63095238095229</v>
      </c>
      <c r="L1026" s="54">
        <f t="shared" si="4330"/>
        <v>478.37202380952385</v>
      </c>
      <c r="M1026" s="54">
        <f t="shared" si="4330"/>
        <v>423.70684523809524</v>
      </c>
      <c r="N1026" s="54">
        <f t="shared" si="4330"/>
        <v>345.70238095238096</v>
      </c>
      <c r="O1026" s="54">
        <f t="shared" si="4330"/>
        <v>453.59325396825398</v>
      </c>
      <c r="P1026" s="54">
        <f t="shared" si="4330"/>
        <v>453.59325396825398</v>
      </c>
      <c r="Q1026" s="54">
        <f t="shared" si="4330"/>
        <v>345.47966269841265</v>
      </c>
      <c r="R1026" s="54" t="str">
        <f t="shared" si="4330"/>
        <v>n/a</v>
      </c>
      <c r="T1026" s="54">
        <f t="shared" ref="T1026:Z1026" si="4331">IFERROR((K870+K922+K974)/3,"n/a")</f>
        <v>409.91765873015873</v>
      </c>
      <c r="U1026" s="54">
        <f t="shared" si="4331"/>
        <v>359.57738095238096</v>
      </c>
      <c r="V1026" s="54" t="str">
        <f t="shared" si="4331"/>
        <v>n/a</v>
      </c>
      <c r="W1026" s="54">
        <f t="shared" si="4331"/>
        <v>247.65079365079362</v>
      </c>
      <c r="X1026" s="54">
        <f t="shared" si="4331"/>
        <v>225.68055555555554</v>
      </c>
      <c r="Y1026" s="54">
        <f t="shared" si="4331"/>
        <v>225.68055555555554</v>
      </c>
      <c r="Z1026" s="54">
        <f t="shared" si="4331"/>
        <v>222.75892857142858</v>
      </c>
      <c r="AA1026" s="54" t="e">
        <f t="shared" ref="AA1026" si="4332">(R870+R922+R974)/3</f>
        <v>#VALUE!</v>
      </c>
      <c r="AC1026" s="74" t="e">
        <f>+AF1026-'Figure 10 data'!#REF!</f>
        <v>#VALUE!</v>
      </c>
      <c r="AD1026" s="54">
        <f t="shared" si="4202"/>
        <v>37.832559287700526</v>
      </c>
      <c r="AE1026" s="54">
        <f t="shared" si="4159"/>
        <v>41.833170554056508</v>
      </c>
      <c r="AF1026" s="54" t="str">
        <f t="shared" si="4124"/>
        <v>n/a</v>
      </c>
      <c r="AG1026" s="54">
        <f t="shared" si="4125"/>
        <v>50.564831431867738</v>
      </c>
      <c r="AH1026" s="54">
        <f t="shared" si="4126"/>
        <v>104.3818081112684</v>
      </c>
      <c r="AI1026" s="54">
        <f t="shared" si="4127"/>
        <v>104.3818081112684</v>
      </c>
      <c r="AJ1026" s="54">
        <f t="shared" si="4128"/>
        <v>58.972303499138221</v>
      </c>
      <c r="AK1026" s="54" t="e">
        <f t="shared" ref="AK1026" si="4333">(I1026/AA1026-1)*100</f>
        <v>#REF!</v>
      </c>
      <c r="AM1026" s="74" t="e">
        <f>AP1026-'Figure 10 data'!#REF!</f>
        <v>#REF!</v>
      </c>
      <c r="AN1026" s="54">
        <f t="shared" si="4182"/>
        <v>58.596491228070178</v>
      </c>
      <c r="AO1026" s="54">
        <f t="shared" si="4171"/>
        <v>81.333333333333329</v>
      </c>
      <c r="AP1026" s="54">
        <f t="shared" si="4070"/>
        <v>66.199095022624448</v>
      </c>
      <c r="AQ1026" s="54">
        <f t="shared" si="4071"/>
        <v>84.135802469135811</v>
      </c>
      <c r="AR1026" s="54">
        <f t="shared" si="4102"/>
        <v>126.38036809815949</v>
      </c>
      <c r="AS1026" s="54">
        <f t="shared" si="4103"/>
        <v>126.38036809815949</v>
      </c>
      <c r="AT1026" s="54">
        <f t="shared" si="4104"/>
        <v>88.866666666666674</v>
      </c>
      <c r="AU1026" s="54" t="e">
        <f t="shared" ref="AU1026" si="4334">(I1026/I974-1)*100</f>
        <v>#REF!</v>
      </c>
    </row>
    <row r="1027" spans="1:47" x14ac:dyDescent="0.25">
      <c r="A1027" s="12">
        <f t="shared" si="3300"/>
        <v>44768</v>
      </c>
      <c r="B1027" s="102">
        <f>TWK!B970</f>
        <v>587.25</v>
      </c>
      <c r="C1027" s="102">
        <f>TWK!C970</f>
        <v>511</v>
      </c>
      <c r="D1027" s="104">
        <f>TWK!D970</f>
        <v>455</v>
      </c>
      <c r="E1027" s="104">
        <f>TWK!E970</f>
        <v>401.375</v>
      </c>
      <c r="F1027" s="104">
        <f>TWK!F970</f>
        <v>462.25</v>
      </c>
      <c r="G1027" s="104">
        <f>TWK!G970</f>
        <v>462.25</v>
      </c>
      <c r="H1027" s="104">
        <f>TWK!H970</f>
        <v>387.875</v>
      </c>
      <c r="I1027" s="54" t="e">
        <f>TWK!#REF!</f>
        <v>#REF!</v>
      </c>
      <c r="K1027" s="54">
        <f t="shared" ref="K1027:R1027" si="4335">IFERROR(AVERAGE(B1024:B1027),"n/a")</f>
        <v>557.27678571428578</v>
      </c>
      <c r="L1027" s="54">
        <f t="shared" si="4335"/>
        <v>485.20535714285711</v>
      </c>
      <c r="M1027" s="54">
        <f t="shared" si="4335"/>
        <v>431.54017857142856</v>
      </c>
      <c r="N1027" s="54">
        <f t="shared" si="4335"/>
        <v>357.62946428571428</v>
      </c>
      <c r="O1027" s="54">
        <f t="shared" si="4335"/>
        <v>448.79464285714289</v>
      </c>
      <c r="P1027" s="54">
        <f t="shared" si="4335"/>
        <v>448.79464285714289</v>
      </c>
      <c r="Q1027" s="54">
        <f t="shared" si="4335"/>
        <v>351.39285714285711</v>
      </c>
      <c r="R1027" s="54" t="str">
        <f t="shared" si="4335"/>
        <v>n/a</v>
      </c>
      <c r="T1027" s="54">
        <f t="shared" ref="T1027:Z1027" si="4336">IFERROR((K871+K923+K975)/3,"n/a")</f>
        <v>418.25099206349205</v>
      </c>
      <c r="U1027" s="54">
        <f t="shared" si="4336"/>
        <v>376.80654761904765</v>
      </c>
      <c r="V1027" s="54" t="str">
        <f t="shared" si="4336"/>
        <v>n/a</v>
      </c>
      <c r="W1027" s="54">
        <f t="shared" si="4336"/>
        <v>268.23412698412693</v>
      </c>
      <c r="X1027" s="54">
        <f t="shared" si="4336"/>
        <v>236.36805555555554</v>
      </c>
      <c r="Y1027" s="54">
        <f t="shared" si="4336"/>
        <v>236.36805555555554</v>
      </c>
      <c r="Z1027" s="54">
        <f t="shared" si="4336"/>
        <v>237.23809523809527</v>
      </c>
      <c r="AA1027" s="54" t="e">
        <f t="shared" ref="AA1027" si="4337">(R871+R923+R975)/3</f>
        <v>#VALUE!</v>
      </c>
      <c r="AC1027" s="74" t="e">
        <f>+AF1027-'Figure 10 data'!#REF!</f>
        <v>#VALUE!</v>
      </c>
      <c r="AD1027" s="54">
        <f t="shared" si="4202"/>
        <v>40.406122434457558</v>
      </c>
      <c r="AE1027" s="54">
        <f t="shared" si="4159"/>
        <v>35.613354711824762</v>
      </c>
      <c r="AF1027" s="54" t="str">
        <f t="shared" si="4124"/>
        <v>n/a</v>
      </c>
      <c r="AG1027" s="54">
        <f t="shared" si="4125"/>
        <v>49.636067756490895</v>
      </c>
      <c r="AH1027" s="54">
        <f t="shared" si="4126"/>
        <v>95.563651320621673</v>
      </c>
      <c r="AI1027" s="54">
        <f t="shared" si="4127"/>
        <v>95.563651320621673</v>
      </c>
      <c r="AJ1027" s="54">
        <f t="shared" si="4128"/>
        <v>63.496085909273361</v>
      </c>
      <c r="AK1027" s="54" t="e">
        <f t="shared" ref="AK1027" si="4338">(I1027/AA1027-1)*100</f>
        <v>#REF!</v>
      </c>
      <c r="AM1027" s="74" t="e">
        <f>AP1027-'Figure 10 data'!#REF!</f>
        <v>#REF!</v>
      </c>
      <c r="AN1027" s="54">
        <f t="shared" si="4182"/>
        <v>66.83238636363636</v>
      </c>
      <c r="AO1027" s="54">
        <f t="shared" si="4171"/>
        <v>81.85053380782918</v>
      </c>
      <c r="AP1027" s="54">
        <f t="shared" si="4070"/>
        <v>62.5</v>
      </c>
      <c r="AQ1027" s="54">
        <f t="shared" si="4071"/>
        <v>98.700495049504951</v>
      </c>
      <c r="AR1027" s="54">
        <f t="shared" si="4102"/>
        <v>121.17224880382773</v>
      </c>
      <c r="AS1027" s="54">
        <f t="shared" si="4103"/>
        <v>121.17224880382773</v>
      </c>
      <c r="AT1027" s="54">
        <f t="shared" si="4104"/>
        <v>103.07591623036649</v>
      </c>
      <c r="AU1027" s="54" t="e">
        <f t="shared" ref="AU1027" si="4339">(I1027/I975-1)*100</f>
        <v>#REF!</v>
      </c>
    </row>
    <row r="1028" spans="1:47" x14ac:dyDescent="0.25">
      <c r="A1028" s="12">
        <f t="shared" si="3300"/>
        <v>44775</v>
      </c>
      <c r="B1028" s="102">
        <f>TWK!B971</f>
        <v>586.11111111111109</v>
      </c>
      <c r="C1028" s="102">
        <f>TWK!C971</f>
        <v>497.55555555555554</v>
      </c>
      <c r="D1028" s="104">
        <f>TWK!D971</f>
        <v>453.66666666666669</v>
      </c>
      <c r="E1028" s="104">
        <f>TWK!E971</f>
        <v>401.44444444444446</v>
      </c>
      <c r="F1028" s="104">
        <f>TWK!F971</f>
        <v>469.22222222222223</v>
      </c>
      <c r="G1028" s="104">
        <f>TWK!G971</f>
        <v>469.22222222222223</v>
      </c>
      <c r="H1028" s="104">
        <f>TWK!H971</f>
        <v>388.11111111111109</v>
      </c>
      <c r="I1028" s="54" t="e">
        <f>TWK!#REF!</f>
        <v>#REF!</v>
      </c>
      <c r="K1028" s="54">
        <f t="shared" ref="K1028:R1028" si="4340">IFERROR(AVERAGE(B1025:B1028),"n/a")</f>
        <v>571.30456349206349</v>
      </c>
      <c r="L1028" s="54">
        <f t="shared" si="4340"/>
        <v>500.28174603174602</v>
      </c>
      <c r="M1028" s="54">
        <f t="shared" si="4340"/>
        <v>444.01934523809524</v>
      </c>
      <c r="N1028" s="54">
        <f t="shared" si="4340"/>
        <v>376.95932539682542</v>
      </c>
      <c r="O1028" s="54">
        <f t="shared" si="4340"/>
        <v>455.78769841269843</v>
      </c>
      <c r="P1028" s="54">
        <f t="shared" si="4340"/>
        <v>455.78769841269843</v>
      </c>
      <c r="Q1028" s="54">
        <f t="shared" si="4340"/>
        <v>364.67063492063488</v>
      </c>
      <c r="R1028" s="54" t="str">
        <f t="shared" si="4340"/>
        <v>n/a</v>
      </c>
      <c r="T1028" s="54">
        <f t="shared" ref="T1028:Z1028" si="4341">IFERROR((K872+K924+K976)/3,"n/a")</f>
        <v>435.84821428571428</v>
      </c>
      <c r="U1028" s="54">
        <f t="shared" si="4341"/>
        <v>401.11210317460319</v>
      </c>
      <c r="V1028" s="54" t="str">
        <f t="shared" si="4341"/>
        <v>n/a</v>
      </c>
      <c r="W1028" s="54">
        <f t="shared" si="4341"/>
        <v>291.6924603174603</v>
      </c>
      <c r="X1028" s="54">
        <f t="shared" si="4341"/>
        <v>252.07638888888889</v>
      </c>
      <c r="Y1028" s="54">
        <f t="shared" si="4341"/>
        <v>252.07638888888889</v>
      </c>
      <c r="Z1028" s="54">
        <f t="shared" si="4341"/>
        <v>256.3075396825397</v>
      </c>
      <c r="AA1028" s="54" t="e">
        <f t="shared" ref="AA1028" si="4342">(R872+R924+R976)/3</f>
        <v>#VALUE!</v>
      </c>
      <c r="AC1028" s="74" t="e">
        <f>+AF1028-'Figure 10 data'!#REF!</f>
        <v>#VALUE!</v>
      </c>
      <c r="AD1028" s="54">
        <f t="shared" si="4202"/>
        <v>34.475969362786941</v>
      </c>
      <c r="AE1028" s="54">
        <f t="shared" si="4159"/>
        <v>24.044014533007175</v>
      </c>
      <c r="AF1028" s="54" t="str">
        <f t="shared" si="4124"/>
        <v>n/a</v>
      </c>
      <c r="AG1028" s="54">
        <f t="shared" si="4125"/>
        <v>37.625924237992578</v>
      </c>
      <c r="AH1028" s="54">
        <f t="shared" si="4126"/>
        <v>86.142868949557851</v>
      </c>
      <c r="AI1028" s="54">
        <f t="shared" si="4127"/>
        <v>86.142868949557851</v>
      </c>
      <c r="AJ1028" s="54">
        <f t="shared" si="4128"/>
        <v>51.423993063888076</v>
      </c>
      <c r="AK1028" s="54" t="e">
        <f t="shared" ref="AK1028" si="4343">(I1028/AA1028-1)*100</f>
        <v>#REF!</v>
      </c>
      <c r="AM1028" s="74" t="e">
        <f>AP1028-'Figure 10 data'!#REF!</f>
        <v>#REF!</v>
      </c>
      <c r="AN1028" s="54">
        <f t="shared" si="4182"/>
        <v>44.718792866941001</v>
      </c>
      <c r="AO1028" s="54">
        <f t="shared" si="4171"/>
        <v>40.156494522691702</v>
      </c>
      <c r="AP1028" s="54">
        <f t="shared" si="4070"/>
        <v>34.619188921859553</v>
      </c>
      <c r="AQ1028" s="54">
        <f t="shared" si="4071"/>
        <v>56.814236111111114</v>
      </c>
      <c r="AR1028" s="54">
        <f t="shared" si="4102"/>
        <v>86.199294532627874</v>
      </c>
      <c r="AS1028" s="54">
        <f t="shared" si="4103"/>
        <v>86.199294532627874</v>
      </c>
      <c r="AT1028" s="54">
        <f t="shared" si="4104"/>
        <v>55.244444444444426</v>
      </c>
      <c r="AU1028" s="54" t="e">
        <f t="shared" ref="AU1028" si="4344">(I1028/I976-1)*100</f>
        <v>#REF!</v>
      </c>
    </row>
    <row r="1029" spans="1:47" x14ac:dyDescent="0.25">
      <c r="A1029" s="12">
        <f t="shared" si="3300"/>
        <v>44782</v>
      </c>
      <c r="B1029" s="102">
        <f>TWK!B972</f>
        <v>570.33333333333337</v>
      </c>
      <c r="C1029" s="102">
        <f>TWK!C972</f>
        <v>493.66666666666669</v>
      </c>
      <c r="D1029" s="104">
        <f>TWK!D972</f>
        <v>447</v>
      </c>
      <c r="E1029" s="104">
        <f>TWK!E972</f>
        <v>377.22222222222223</v>
      </c>
      <c r="F1029" s="104">
        <f>TWK!F972</f>
        <v>462.55555555555554</v>
      </c>
      <c r="G1029" s="104">
        <f>TWK!G972</f>
        <v>468.11111111111109</v>
      </c>
      <c r="H1029" s="104">
        <f>TWK!H972</f>
        <v>372</v>
      </c>
      <c r="I1029" s="54" t="e">
        <f>TWK!#REF!</f>
        <v>#REF!</v>
      </c>
      <c r="K1029" s="54">
        <f t="shared" ref="K1029:R1029" si="4345">IFERROR(AVERAGE(B1026:B1029),"n/a")</f>
        <v>577.17361111111109</v>
      </c>
      <c r="L1029" s="54">
        <f t="shared" si="4345"/>
        <v>503.0555555555556</v>
      </c>
      <c r="M1029" s="54">
        <f t="shared" si="4345"/>
        <v>453.69791666666669</v>
      </c>
      <c r="N1029" s="54">
        <f t="shared" si="4345"/>
        <v>388.22916666666663</v>
      </c>
      <c r="O1029" s="54">
        <f t="shared" si="4345"/>
        <v>463.81944444444446</v>
      </c>
      <c r="P1029" s="54">
        <f t="shared" si="4345"/>
        <v>465.20833333333331</v>
      </c>
      <c r="Q1029" s="54">
        <f t="shared" si="4345"/>
        <v>375.52777777777777</v>
      </c>
      <c r="R1029" s="54" t="str">
        <f t="shared" si="4345"/>
        <v>n/a</v>
      </c>
      <c r="T1029" s="54">
        <f t="shared" ref="T1029:Z1029" si="4346">IFERROR((K873+K925+K977)/3,"n/a")</f>
        <v>449.3819444444444</v>
      </c>
      <c r="U1029" s="54">
        <f t="shared" si="4346"/>
        <v>420.79861111111114</v>
      </c>
      <c r="V1029" s="54" t="str">
        <f t="shared" si="4346"/>
        <v>n/a</v>
      </c>
      <c r="W1029" s="54">
        <f t="shared" si="4346"/>
        <v>303.1805555555556</v>
      </c>
      <c r="X1029" s="54">
        <f t="shared" si="4346"/>
        <v>269.8125</v>
      </c>
      <c r="Y1029" s="54">
        <f t="shared" si="4346"/>
        <v>269.8125</v>
      </c>
      <c r="Z1029" s="54">
        <f t="shared" si="4346"/>
        <v>274.20833333333331</v>
      </c>
      <c r="AA1029" s="54" t="e">
        <f t="shared" ref="AA1029" si="4347">(R873+R925+R977)/3</f>
        <v>#VALUE!</v>
      </c>
      <c r="AC1029" s="74" t="e">
        <f>+AF1029-'Figure 10 data'!#REF!</f>
        <v>#VALUE!</v>
      </c>
      <c r="AD1029" s="54">
        <f t="shared" si="4202"/>
        <v>26.915053082165329</v>
      </c>
      <c r="AE1029" s="54">
        <f t="shared" si="4159"/>
        <v>17.316610281376342</v>
      </c>
      <c r="AF1029" s="54" t="str">
        <f t="shared" si="4124"/>
        <v>n/a</v>
      </c>
      <c r="AG1029" s="54">
        <f t="shared" si="4125"/>
        <v>24.421640936369027</v>
      </c>
      <c r="AH1029" s="54">
        <f t="shared" si="4126"/>
        <v>71.435925153784765</v>
      </c>
      <c r="AI1029" s="54">
        <f t="shared" si="4127"/>
        <v>73.494968213522753</v>
      </c>
      <c r="AJ1029" s="54">
        <f t="shared" si="4128"/>
        <v>35.663273058805657</v>
      </c>
      <c r="AK1029" s="54" t="e">
        <f t="shared" ref="AK1029" si="4348">(I1029/AA1029-1)*100</f>
        <v>#REF!</v>
      </c>
      <c r="AM1029" s="74" t="e">
        <f>AP1029-'Figure 10 data'!#REF!</f>
        <v>#REF!</v>
      </c>
      <c r="AN1029" s="54">
        <f t="shared" si="4182"/>
        <v>30.511060259344024</v>
      </c>
      <c r="AO1029" s="54">
        <f t="shared" si="4171"/>
        <v>34.148550724637694</v>
      </c>
      <c r="AP1029" s="54">
        <f t="shared" si="4070"/>
        <v>28.448275862068972</v>
      </c>
      <c r="AQ1029" s="54">
        <f t="shared" si="4071"/>
        <v>45.085470085470078</v>
      </c>
      <c r="AR1029" s="54">
        <f t="shared" si="4102"/>
        <v>82.828282828282823</v>
      </c>
      <c r="AS1029" s="54">
        <f t="shared" si="4103"/>
        <v>85.024154589371975</v>
      </c>
      <c r="AT1029" s="54">
        <f t="shared" si="4104"/>
        <v>48.207171314741039</v>
      </c>
      <c r="AU1029" s="54" t="e">
        <f t="shared" ref="AU1029" si="4349">(I1029/I977-1)*100</f>
        <v>#REF!</v>
      </c>
    </row>
    <row r="1030" spans="1:47" x14ac:dyDescent="0.25">
      <c r="A1030" s="12">
        <f t="shared" si="3300"/>
        <v>44789</v>
      </c>
      <c r="B1030" s="102">
        <f>TWK!B973</f>
        <v>567.57142857142856</v>
      </c>
      <c r="C1030" s="102">
        <f>TWK!C973</f>
        <v>491.85714285714283</v>
      </c>
      <c r="D1030" s="104">
        <f>TWK!D973</f>
        <v>448.28571428571428</v>
      </c>
      <c r="E1030" s="104">
        <f>TWK!E973</f>
        <v>389.85714285714283</v>
      </c>
      <c r="F1030" s="104">
        <f>TWK!F973</f>
        <v>442.57142857142856</v>
      </c>
      <c r="G1030" s="104">
        <f>TWK!G973</f>
        <v>442.57142857142856</v>
      </c>
      <c r="H1030" s="104">
        <f>TWK!H973</f>
        <v>378.28571428571428</v>
      </c>
      <c r="I1030" s="54" t="e">
        <f>TWK!#REF!</f>
        <v>#REF!</v>
      </c>
      <c r="K1030" s="54">
        <f t="shared" ref="K1030:R1030" si="4350">IFERROR(AVERAGE(B1027:B1030),"n/a")</f>
        <v>577.8164682539682</v>
      </c>
      <c r="L1030" s="54">
        <f t="shared" si="4350"/>
        <v>498.51984126984127</v>
      </c>
      <c r="M1030" s="54">
        <f t="shared" si="4350"/>
        <v>450.98809523809524</v>
      </c>
      <c r="N1030" s="54">
        <f t="shared" si="4350"/>
        <v>392.47470238095241</v>
      </c>
      <c r="O1030" s="54">
        <f t="shared" si="4350"/>
        <v>459.14980158730157</v>
      </c>
      <c r="P1030" s="54">
        <f t="shared" si="4350"/>
        <v>460.53869047619048</v>
      </c>
      <c r="Q1030" s="54">
        <f t="shared" si="4350"/>
        <v>381.56795634920633</v>
      </c>
      <c r="R1030" s="54" t="str">
        <f t="shared" si="4350"/>
        <v>n/a</v>
      </c>
      <c r="T1030" s="54">
        <f t="shared" ref="T1030:Z1030" si="4351">IFERROR((K874+K926+K978)/3,"n/a")</f>
        <v>456.66666666666669</v>
      </c>
      <c r="U1030" s="54">
        <f t="shared" si="4351"/>
        <v>426.33333333333331</v>
      </c>
      <c r="V1030" s="54" t="str">
        <f t="shared" si="4351"/>
        <v>n/a</v>
      </c>
      <c r="W1030" s="54">
        <f t="shared" si="4351"/>
        <v>306.66666666666669</v>
      </c>
      <c r="X1030" s="54">
        <f t="shared" si="4351"/>
        <v>294.66666666666669</v>
      </c>
      <c r="Y1030" s="54">
        <f t="shared" si="4351"/>
        <v>294.66666666666669</v>
      </c>
      <c r="Z1030" s="54">
        <f t="shared" si="4351"/>
        <v>287.91666666666669</v>
      </c>
      <c r="AA1030" s="54" t="e">
        <f t="shared" ref="AA1030" si="4352">(R874+R926+R978)/3</f>
        <v>#VALUE!</v>
      </c>
      <c r="AC1030" s="74" t="e">
        <f>+AF1030-'Figure 10 data'!#REF!</f>
        <v>#VALUE!</v>
      </c>
      <c r="AD1030" s="54">
        <f t="shared" si="4202"/>
        <v>24.285714285714267</v>
      </c>
      <c r="AE1030" s="54">
        <f t="shared" si="4159"/>
        <v>15.36915000558472</v>
      </c>
      <c r="AF1030" s="54" t="str">
        <f t="shared" si="4124"/>
        <v>n/a</v>
      </c>
      <c r="AG1030" s="54">
        <f t="shared" si="4125"/>
        <v>27.127329192546568</v>
      </c>
      <c r="AH1030" s="54">
        <f t="shared" si="4126"/>
        <v>50.193923723335466</v>
      </c>
      <c r="AI1030" s="54">
        <f t="shared" si="4127"/>
        <v>50.193923723335466</v>
      </c>
      <c r="AJ1030" s="54">
        <f t="shared" si="4128"/>
        <v>31.387223485631587</v>
      </c>
      <c r="AK1030" s="54" t="e">
        <f t="shared" ref="AK1030" si="4353">(I1030/AA1030-1)*100</f>
        <v>#REF!</v>
      </c>
      <c r="AM1030" s="74" t="e">
        <f>AP1030-'Figure 10 data'!#REF!</f>
        <v>#REF!</v>
      </c>
      <c r="AN1030" s="54">
        <f t="shared" si="4182"/>
        <v>28.409825468648986</v>
      </c>
      <c r="AO1030" s="54">
        <f t="shared" si="4171"/>
        <v>31.512605042016805</v>
      </c>
      <c r="AP1030" s="54">
        <f t="shared" si="4070"/>
        <v>21.15830115830115</v>
      </c>
      <c r="AQ1030" s="54">
        <f t="shared" si="4071"/>
        <v>38.247213779128671</v>
      </c>
      <c r="AR1030" s="54">
        <f t="shared" si="4102"/>
        <v>38.737124944021481</v>
      </c>
      <c r="AS1030" s="54">
        <f t="shared" si="4103"/>
        <v>38.737124944021481</v>
      </c>
      <c r="AT1030" s="54">
        <f t="shared" si="4104"/>
        <v>38.566195709052842</v>
      </c>
      <c r="AU1030" s="54" t="e">
        <f t="shared" ref="AU1030" si="4354">(I1030/I978-1)*100</f>
        <v>#REF!</v>
      </c>
    </row>
    <row r="1031" spans="1:47" x14ac:dyDescent="0.25">
      <c r="A1031" s="12">
        <f t="shared" si="3300"/>
        <v>44796</v>
      </c>
      <c r="B1031" s="102">
        <f>TWK!B974</f>
        <v>555.625</v>
      </c>
      <c r="C1031" s="102">
        <f>TWK!C974</f>
        <v>489.75</v>
      </c>
      <c r="D1031" s="104">
        <f>TWK!D974</f>
        <v>464.125</v>
      </c>
      <c r="E1031" s="104">
        <f>TWK!E974</f>
        <v>388.125</v>
      </c>
      <c r="F1031" s="104">
        <f>TWK!F974</f>
        <v>450.375</v>
      </c>
      <c r="G1031" s="104">
        <f>TWK!G974</f>
        <v>450.375</v>
      </c>
      <c r="H1031" s="104">
        <f>TWK!H974</f>
        <v>377.875</v>
      </c>
      <c r="I1031" s="54" t="e">
        <f>TWK!#REF!</f>
        <v>#REF!</v>
      </c>
      <c r="K1031" s="54">
        <f t="shared" ref="K1031:R1031" si="4355">IFERROR(AVERAGE(B1028:B1031),"n/a")</f>
        <v>569.9102182539682</v>
      </c>
      <c r="L1031" s="54">
        <f t="shared" si="4355"/>
        <v>493.20734126984127</v>
      </c>
      <c r="M1031" s="54">
        <f t="shared" si="4355"/>
        <v>453.26934523809524</v>
      </c>
      <c r="N1031" s="54">
        <f t="shared" si="4355"/>
        <v>389.16220238095241</v>
      </c>
      <c r="O1031" s="54">
        <f t="shared" si="4355"/>
        <v>456.18105158730157</v>
      </c>
      <c r="P1031" s="54">
        <f t="shared" si="4355"/>
        <v>457.56994047619048</v>
      </c>
      <c r="Q1031" s="54">
        <f t="shared" si="4355"/>
        <v>379.06795634920633</v>
      </c>
      <c r="R1031" s="54" t="str">
        <f t="shared" si="4355"/>
        <v>n/a</v>
      </c>
      <c r="T1031" s="54">
        <f t="shared" ref="T1031:Z1031" si="4356">IFERROR((K875+K927+K979)/3,"n/a")</f>
        <v>457.86111111111109</v>
      </c>
      <c r="U1031" s="54">
        <f t="shared" si="4356"/>
        <v>422.0555555555556</v>
      </c>
      <c r="V1031" s="54" t="str">
        <f t="shared" si="4356"/>
        <v>n/a</v>
      </c>
      <c r="W1031" s="54">
        <f t="shared" si="4356"/>
        <v>308.8055555555556</v>
      </c>
      <c r="X1031" s="54">
        <f t="shared" si="4356"/>
        <v>312.0555555555556</v>
      </c>
      <c r="Y1031" s="54">
        <f t="shared" si="4356"/>
        <v>312.0555555555556</v>
      </c>
      <c r="Z1031" s="54">
        <f t="shared" si="4356"/>
        <v>297.625</v>
      </c>
      <c r="AA1031" s="54" t="e">
        <f t="shared" ref="AA1031" si="4357">(R875+R927+R979)/3</f>
        <v>#VALUE!</v>
      </c>
      <c r="AC1031" s="74" t="e">
        <f>+AF1031-'Figure 10 data'!#REF!</f>
        <v>#VALUE!</v>
      </c>
      <c r="AD1031" s="54">
        <f t="shared" si="4202"/>
        <v>21.352302372141008</v>
      </c>
      <c r="AE1031" s="54">
        <f t="shared" si="4159"/>
        <v>16.039226010267193</v>
      </c>
      <c r="AF1031" s="54" t="str">
        <f t="shared" si="4124"/>
        <v>n/a</v>
      </c>
      <c r="AG1031" s="54">
        <f t="shared" si="4125"/>
        <v>25.6858864801655</v>
      </c>
      <c r="AH1031" s="54">
        <f t="shared" si="4126"/>
        <v>44.325262595691626</v>
      </c>
      <c r="AI1031" s="54">
        <f t="shared" si="4127"/>
        <v>44.325262595691626</v>
      </c>
      <c r="AJ1031" s="54">
        <f t="shared" si="4128"/>
        <v>26.963460730785393</v>
      </c>
      <c r="AK1031" s="54" t="e">
        <f t="shared" ref="AK1031" si="4358">(I1031/AA1031-1)*100</f>
        <v>#REF!</v>
      </c>
      <c r="AM1031" s="74" t="e">
        <f>AP1031-'Figure 10 data'!#REF!</f>
        <v>#REF!</v>
      </c>
      <c r="AN1031" s="54">
        <f t="shared" si="4182"/>
        <v>25.328947368421062</v>
      </c>
      <c r="AO1031" s="54">
        <f t="shared" si="4171"/>
        <v>26.65948275862069</v>
      </c>
      <c r="AP1031" s="54">
        <f t="shared" si="4070"/>
        <v>22.947019867549677</v>
      </c>
      <c r="AQ1031" s="54">
        <f t="shared" si="4071"/>
        <v>26.5625</v>
      </c>
      <c r="AR1031" s="54">
        <f t="shared" si="4102"/>
        <v>31.817073170731703</v>
      </c>
      <c r="AS1031" s="54">
        <f t="shared" si="4103"/>
        <v>31.817073170731703</v>
      </c>
      <c r="AT1031" s="54">
        <f t="shared" si="4104"/>
        <v>13.646616541353374</v>
      </c>
      <c r="AU1031" s="54" t="e">
        <f t="shared" ref="AU1031" si="4359">(I1031/I979-1)*100</f>
        <v>#REF!</v>
      </c>
    </row>
    <row r="1032" spans="1:47" x14ac:dyDescent="0.25">
      <c r="A1032" s="12">
        <f t="shared" si="3300"/>
        <v>44803</v>
      </c>
      <c r="B1032" s="102">
        <f>TWK!B975</f>
        <v>626.875</v>
      </c>
      <c r="C1032" s="102">
        <f>TWK!C975</f>
        <v>570</v>
      </c>
      <c r="D1032" s="104">
        <f>TWK!D975</f>
        <v>512.5</v>
      </c>
      <c r="E1032" s="104">
        <f>TWK!E975</f>
        <v>412</v>
      </c>
      <c r="F1032" s="104">
        <f>TWK!F975</f>
        <v>482.5</v>
      </c>
      <c r="G1032" s="104">
        <f>TWK!G975</f>
        <v>482.5</v>
      </c>
      <c r="H1032" s="104">
        <f>TWK!H975</f>
        <v>417.25</v>
      </c>
      <c r="I1032" s="54" t="e">
        <f>TWK!#REF!</f>
        <v>#REF!</v>
      </c>
      <c r="K1032" s="54">
        <f t="shared" ref="K1032:R1032" si="4360">IFERROR(AVERAGE(B1029:B1032),"n/a")</f>
        <v>580.10119047619048</v>
      </c>
      <c r="L1032" s="54">
        <f t="shared" si="4360"/>
        <v>511.31845238095241</v>
      </c>
      <c r="M1032" s="54">
        <f t="shared" si="4360"/>
        <v>467.97767857142856</v>
      </c>
      <c r="N1032" s="54">
        <f t="shared" si="4360"/>
        <v>391.80109126984127</v>
      </c>
      <c r="O1032" s="54">
        <f t="shared" si="4360"/>
        <v>459.50049603174602</v>
      </c>
      <c r="P1032" s="54">
        <f t="shared" si="4360"/>
        <v>460.88938492063494</v>
      </c>
      <c r="Q1032" s="54">
        <f t="shared" si="4360"/>
        <v>386.35267857142856</v>
      </c>
      <c r="R1032" s="54" t="str">
        <f t="shared" si="4360"/>
        <v>n/a</v>
      </c>
      <c r="T1032" s="54">
        <f t="shared" ref="T1032:Z1032" si="4361">IFERROR((K876+K928+K980)/3,"n/a")</f>
        <v>452.4444444444444</v>
      </c>
      <c r="U1032" s="54">
        <f t="shared" si="4361"/>
        <v>414.38888888888891</v>
      </c>
      <c r="V1032" s="54" t="str">
        <f t="shared" si="4361"/>
        <v>n/a</v>
      </c>
      <c r="W1032" s="54">
        <f t="shared" si="4361"/>
        <v>310.22222222222223</v>
      </c>
      <c r="X1032" s="54">
        <f t="shared" si="4361"/>
        <v>330.22222222222223</v>
      </c>
      <c r="Y1032" s="54">
        <f t="shared" si="4361"/>
        <v>330.22222222222223</v>
      </c>
      <c r="Z1032" s="54">
        <f t="shared" si="4361"/>
        <v>308.45833333333331</v>
      </c>
      <c r="AA1032" s="54" t="e">
        <f t="shared" ref="AA1032" si="4362">(R876+R928+R980)/3</f>
        <v>#VALUE!</v>
      </c>
      <c r="AC1032" s="74" t="e">
        <f>+AF1032-'Figure 10 data'!#REF!</f>
        <v>#VALUE!</v>
      </c>
      <c r="AD1032" s="54">
        <f t="shared" si="4202"/>
        <v>38.552922396856594</v>
      </c>
      <c r="AE1032" s="54">
        <f t="shared" si="4159"/>
        <v>37.551950663627821</v>
      </c>
      <c r="AF1032" s="54" t="str">
        <f t="shared" si="4124"/>
        <v>n/a</v>
      </c>
      <c r="AG1032" s="54">
        <f t="shared" si="4125"/>
        <v>32.808022922636091</v>
      </c>
      <c r="AH1032" s="54">
        <f t="shared" si="4126"/>
        <v>46.11372812920591</v>
      </c>
      <c r="AI1032" s="54">
        <f t="shared" si="4127"/>
        <v>46.11372812920591</v>
      </c>
      <c r="AJ1032" s="54">
        <f t="shared" si="4128"/>
        <v>35.269485343779564</v>
      </c>
      <c r="AK1032" s="54" t="e">
        <f t="shared" ref="AK1032" si="4363">(I1032/AA1032-1)*100</f>
        <v>#REF!</v>
      </c>
      <c r="AM1032" s="74" t="e">
        <f>AP1032-'Figure 10 data'!#REF!</f>
        <v>#REF!</v>
      </c>
      <c r="AN1032" s="54">
        <f t="shared" si="4182"/>
        <v>29.252577319587637</v>
      </c>
      <c r="AO1032" s="54">
        <f t="shared" si="4171"/>
        <v>31.034482758620683</v>
      </c>
      <c r="AP1032" s="54">
        <f t="shared" si="4070"/>
        <v>19.186046511627897</v>
      </c>
      <c r="AQ1032" s="54">
        <f t="shared" si="4071"/>
        <v>8.1364829396325398</v>
      </c>
      <c r="AR1032" s="54">
        <f t="shared" si="4102"/>
        <v>13.529411764705879</v>
      </c>
      <c r="AS1032" s="54">
        <f t="shared" si="4103"/>
        <v>13.529411764705879</v>
      </c>
      <c r="AT1032" s="54">
        <f t="shared" si="4104"/>
        <v>4.312500000000008</v>
      </c>
      <c r="AU1032" s="54" t="e">
        <f t="shared" ref="AU1032" si="4364">(I1032/I980-1)*100</f>
        <v>#REF!</v>
      </c>
    </row>
    <row r="1033" spans="1:47" x14ac:dyDescent="0.25">
      <c r="A1033" s="12">
        <f t="shared" si="3300"/>
        <v>44810</v>
      </c>
      <c r="B1033" s="102">
        <f>TWK!B976</f>
        <v>703.125</v>
      </c>
      <c r="C1033" s="102">
        <f>TWK!C976</f>
        <v>671.875</v>
      </c>
      <c r="D1033" s="104">
        <f>TWK!D976</f>
        <v>646.875</v>
      </c>
      <c r="E1033" s="104">
        <f>TWK!E976</f>
        <v>561</v>
      </c>
      <c r="F1033" s="104">
        <f>TWK!F976</f>
        <v>609.375</v>
      </c>
      <c r="G1033" s="104">
        <f>TWK!G976</f>
        <v>609.375</v>
      </c>
      <c r="H1033" s="104">
        <f>TWK!H976</f>
        <v>528.125</v>
      </c>
      <c r="I1033" s="54" t="e">
        <f>TWK!#REF!</f>
        <v>#REF!</v>
      </c>
      <c r="K1033" s="54">
        <f t="shared" ref="K1033:R1033" si="4365">IFERROR(AVERAGE(B1030:B1033),"n/a")</f>
        <v>613.29910714285711</v>
      </c>
      <c r="L1033" s="54">
        <f t="shared" si="4365"/>
        <v>555.87053571428578</v>
      </c>
      <c r="M1033" s="54">
        <f t="shared" si="4365"/>
        <v>517.94642857142856</v>
      </c>
      <c r="N1033" s="54">
        <f t="shared" si="4365"/>
        <v>437.74553571428572</v>
      </c>
      <c r="O1033" s="54">
        <f t="shared" si="4365"/>
        <v>496.20535714285711</v>
      </c>
      <c r="P1033" s="54">
        <f t="shared" si="4365"/>
        <v>496.20535714285711</v>
      </c>
      <c r="Q1033" s="54">
        <f t="shared" si="4365"/>
        <v>425.38392857142856</v>
      </c>
      <c r="R1033" s="54" t="str">
        <f t="shared" si="4365"/>
        <v>n/a</v>
      </c>
      <c r="T1033" s="54">
        <f t="shared" ref="T1033:Z1033" si="4366">IFERROR((K877+K929+K981)/3,"n/a")</f>
        <v>453.99305555555549</v>
      </c>
      <c r="U1033" s="54">
        <f t="shared" si="4366"/>
        <v>416.8055555555556</v>
      </c>
      <c r="V1033" s="54" t="str">
        <f t="shared" si="4366"/>
        <v>n/a</v>
      </c>
      <c r="W1033" s="54">
        <f t="shared" si="4366"/>
        <v>336.34027777777783</v>
      </c>
      <c r="X1033" s="54">
        <f t="shared" si="4366"/>
        <v>360.70138888888891</v>
      </c>
      <c r="Y1033" s="54">
        <f t="shared" si="4366"/>
        <v>360.70138888888891</v>
      </c>
      <c r="Z1033" s="54">
        <f t="shared" si="4366"/>
        <v>343.95833333333331</v>
      </c>
      <c r="AA1033" s="54" t="e">
        <f t="shared" ref="AA1033" si="4367">(R877+R929+R981)/3</f>
        <v>#VALUE!</v>
      </c>
      <c r="AC1033" s="74" t="e">
        <f>+AF1033-'Figure 10 data'!#REF!</f>
        <v>#VALUE!</v>
      </c>
      <c r="AD1033" s="54">
        <f t="shared" si="4202"/>
        <v>54.875717017208437</v>
      </c>
      <c r="AE1033" s="54">
        <f t="shared" si="4159"/>
        <v>61.196267910696413</v>
      </c>
      <c r="AF1033" s="54" t="str">
        <f t="shared" si="4124"/>
        <v>n/a</v>
      </c>
      <c r="AG1033" s="54">
        <f t="shared" si="4125"/>
        <v>66.795366795366775</v>
      </c>
      <c r="AH1033" s="54">
        <f t="shared" si="4126"/>
        <v>68.941683833580385</v>
      </c>
      <c r="AI1033" s="54">
        <f t="shared" si="4127"/>
        <v>68.941683833580385</v>
      </c>
      <c r="AJ1033" s="54">
        <f t="shared" si="4128"/>
        <v>53.543307086614192</v>
      </c>
      <c r="AK1033" s="54" t="e">
        <f t="shared" ref="AK1033" si="4368">(I1033/AA1033-1)*100</f>
        <v>#REF!</v>
      </c>
      <c r="AM1033" s="74" t="e">
        <f>AP1033-'Figure 10 data'!#REF!</f>
        <v>#REF!</v>
      </c>
      <c r="AN1033" s="54">
        <f t="shared" si="4182"/>
        <v>15.97938144329898</v>
      </c>
      <c r="AO1033" s="54">
        <f t="shared" si="4171"/>
        <v>16.341991341991346</v>
      </c>
      <c r="AP1033" s="54">
        <f t="shared" si="4070"/>
        <v>14.999999999999991</v>
      </c>
      <c r="AQ1033" s="54">
        <f t="shared" si="4071"/>
        <v>-0.92715231788079722</v>
      </c>
      <c r="AR1033" s="54">
        <f t="shared" si="4102"/>
        <v>0.51546391752577136</v>
      </c>
      <c r="AS1033" s="54">
        <f t="shared" si="4103"/>
        <v>0.51546391752577136</v>
      </c>
      <c r="AT1033" s="54">
        <f t="shared" si="4104"/>
        <v>-22.901459854014593</v>
      </c>
      <c r="AU1033" s="54" t="e">
        <f t="shared" ref="AU1033" si="4369">(I1033/I981-1)*100</f>
        <v>#REF!</v>
      </c>
    </row>
    <row r="1034" spans="1:47" x14ac:dyDescent="0.25">
      <c r="A1034" s="12">
        <f t="shared" si="3300"/>
        <v>44817</v>
      </c>
      <c r="B1034" s="102">
        <f>TWK!B977</f>
        <v>845.83333333333337</v>
      </c>
      <c r="C1034" s="102">
        <f>TWK!C977</f>
        <v>858.33333333333337</v>
      </c>
      <c r="D1034" s="104">
        <f>TWK!D977</f>
        <v>816.66666666666663</v>
      </c>
      <c r="E1034" s="104">
        <f>TWK!E977</f>
        <v>693.83333333333337</v>
      </c>
      <c r="F1034" s="104">
        <f>TWK!F977</f>
        <v>791.66666666666663</v>
      </c>
      <c r="G1034" s="104">
        <f>TWK!G977</f>
        <v>791.66666666666663</v>
      </c>
      <c r="H1034" s="104">
        <f>TWK!H977</f>
        <v>656.66666666666663</v>
      </c>
      <c r="I1034" s="54" t="e">
        <f>TWK!#REF!</f>
        <v>#REF!</v>
      </c>
      <c r="K1034" s="54">
        <f t="shared" ref="K1034:R1034" si="4370">IFERROR(AVERAGE(B1031:B1034),"n/a")</f>
        <v>682.86458333333337</v>
      </c>
      <c r="L1034" s="54">
        <f t="shared" si="4370"/>
        <v>647.48958333333337</v>
      </c>
      <c r="M1034" s="54">
        <f t="shared" si="4370"/>
        <v>610.04166666666663</v>
      </c>
      <c r="N1034" s="54">
        <f t="shared" si="4370"/>
        <v>513.73958333333337</v>
      </c>
      <c r="O1034" s="54">
        <f t="shared" si="4370"/>
        <v>583.47916666666663</v>
      </c>
      <c r="P1034" s="54">
        <f t="shared" si="4370"/>
        <v>583.47916666666663</v>
      </c>
      <c r="Q1034" s="54">
        <f t="shared" si="4370"/>
        <v>494.97916666666663</v>
      </c>
      <c r="R1034" s="54" t="str">
        <f t="shared" si="4370"/>
        <v>n/a</v>
      </c>
      <c r="T1034" s="54">
        <f t="shared" ref="T1034:Z1034" si="4371">IFERROR((K878+K930+K982)/3,"n/a")</f>
        <v>456.64583333333331</v>
      </c>
      <c r="U1034" s="54">
        <f t="shared" si="4371"/>
        <v>431.40277777777783</v>
      </c>
      <c r="V1034" s="54" t="str">
        <f t="shared" si="4371"/>
        <v>n/a</v>
      </c>
      <c r="W1034" s="54">
        <f t="shared" si="4371"/>
        <v>364.67361111111114</v>
      </c>
      <c r="X1034" s="54">
        <f t="shared" si="4371"/>
        <v>393.6875</v>
      </c>
      <c r="Y1034" s="54">
        <f t="shared" si="4371"/>
        <v>393.6875</v>
      </c>
      <c r="Z1034" s="54">
        <f t="shared" si="4371"/>
        <v>382.54166666666669</v>
      </c>
      <c r="AA1034" s="54" t="e">
        <f t="shared" ref="AA1034" si="4372">(R878+R930+R982)/3</f>
        <v>#VALUE!</v>
      </c>
      <c r="AC1034" s="74" t="e">
        <f>+AF1034-'Figure 10 data'!#REF!</f>
        <v>#VALUE!</v>
      </c>
      <c r="AD1034" s="54">
        <f t="shared" si="4202"/>
        <v>85.227428258588446</v>
      </c>
      <c r="AE1034" s="54">
        <f t="shared" si="4159"/>
        <v>98.963330221177671</v>
      </c>
      <c r="AF1034" s="54" t="str">
        <f t="shared" si="4124"/>
        <v>n/a</v>
      </c>
      <c r="AG1034" s="54">
        <f t="shared" si="4125"/>
        <v>90.261459067278579</v>
      </c>
      <c r="AH1034" s="54">
        <f t="shared" si="4126"/>
        <v>101.09012012488753</v>
      </c>
      <c r="AI1034" s="54">
        <f t="shared" si="4127"/>
        <v>101.09012012488753</v>
      </c>
      <c r="AJ1034" s="54">
        <f t="shared" si="4128"/>
        <v>71.658860690556565</v>
      </c>
      <c r="AK1034" s="54" t="e">
        <f t="shared" ref="AK1034" si="4373">(I1034/AA1034-1)*100</f>
        <v>#REF!</v>
      </c>
      <c r="AM1034" s="74" t="e">
        <f>AP1034-'Figure 10 data'!#REF!</f>
        <v>#REF!</v>
      </c>
      <c r="AN1034" s="54">
        <f t="shared" si="4182"/>
        <v>43.361581920903959</v>
      </c>
      <c r="AO1034" s="54">
        <f t="shared" si="4171"/>
        <v>40.326975476839252</v>
      </c>
      <c r="AP1034" s="54">
        <f t="shared" si="4070"/>
        <v>36.300417246175257</v>
      </c>
      <c r="AQ1034" s="54">
        <f t="shared" si="4071"/>
        <v>20.666666666666679</v>
      </c>
      <c r="AR1034" s="54">
        <f t="shared" si="4102"/>
        <v>25.495376486129452</v>
      </c>
      <c r="AS1034" s="54">
        <f t="shared" si="4103"/>
        <v>25.495376486129452</v>
      </c>
      <c r="AT1034" s="54">
        <f t="shared" si="4104"/>
        <v>1.677419354838694</v>
      </c>
      <c r="AU1034" s="54" t="e">
        <f t="shared" ref="AU1034" si="4374">(I1034/I982-1)*100</f>
        <v>#REF!</v>
      </c>
    </row>
    <row r="1035" spans="1:47" x14ac:dyDescent="0.25">
      <c r="A1035" s="12">
        <f t="shared" si="3300"/>
        <v>44824</v>
      </c>
      <c r="B1035" s="102">
        <f>TWK!B978</f>
        <v>971.875</v>
      </c>
      <c r="C1035" s="102">
        <f>TWK!C978</f>
        <v>959.375</v>
      </c>
      <c r="D1035" s="104">
        <f>TWK!D978</f>
        <v>951.625</v>
      </c>
      <c r="E1035" s="104">
        <f>TWK!E978</f>
        <v>954.75</v>
      </c>
      <c r="F1035" s="104">
        <f>TWK!F978</f>
        <v>979.75</v>
      </c>
      <c r="G1035" s="104">
        <f>TWK!G978</f>
        <v>979.75</v>
      </c>
      <c r="H1035" s="104">
        <f>TWK!H978</f>
        <v>925</v>
      </c>
      <c r="I1035" s="54" t="e">
        <f>TWK!#REF!</f>
        <v>#REF!</v>
      </c>
      <c r="K1035" s="54">
        <f t="shared" ref="K1035:R1035" si="4375">IFERROR(AVERAGE(B1032:B1035),"n/a")</f>
        <v>786.92708333333337</v>
      </c>
      <c r="L1035" s="54">
        <f t="shared" si="4375"/>
        <v>764.89583333333337</v>
      </c>
      <c r="M1035" s="54">
        <f t="shared" si="4375"/>
        <v>731.91666666666663</v>
      </c>
      <c r="N1035" s="54">
        <f t="shared" si="4375"/>
        <v>655.39583333333337</v>
      </c>
      <c r="O1035" s="54">
        <f t="shared" si="4375"/>
        <v>715.82291666666663</v>
      </c>
      <c r="P1035" s="54">
        <f t="shared" si="4375"/>
        <v>715.82291666666663</v>
      </c>
      <c r="Q1035" s="54">
        <f t="shared" si="4375"/>
        <v>631.76041666666663</v>
      </c>
      <c r="R1035" s="54" t="str">
        <f t="shared" si="4375"/>
        <v>n/a</v>
      </c>
      <c r="T1035" s="54">
        <f t="shared" ref="T1035:Z1035" si="4376">IFERROR((K879+K931+K983)/3,"n/a")</f>
        <v>472.70138888888886</v>
      </c>
      <c r="U1035" s="54">
        <f t="shared" si="4376"/>
        <v>461.81944444444451</v>
      </c>
      <c r="V1035" s="54" t="str">
        <f t="shared" si="4376"/>
        <v>n/a</v>
      </c>
      <c r="W1035" s="54">
        <f t="shared" si="4376"/>
        <v>401.22916666666669</v>
      </c>
      <c r="X1035" s="54">
        <f t="shared" si="4376"/>
        <v>436.40972222222217</v>
      </c>
      <c r="Y1035" s="54">
        <f t="shared" si="4376"/>
        <v>436.40972222222217</v>
      </c>
      <c r="Z1035" s="54">
        <f t="shared" si="4376"/>
        <v>437.34722222222223</v>
      </c>
      <c r="AA1035" s="54" t="e">
        <f t="shared" ref="AA1035" si="4377">(R879+R931+R983)/3</f>
        <v>#VALUE!</v>
      </c>
      <c r="AC1035" s="74" t="e">
        <f>+AF1035-'Figure 10 data'!#REF!</f>
        <v>#VALUE!</v>
      </c>
      <c r="AD1035" s="54">
        <f t="shared" si="4202"/>
        <v>105.60019979726457</v>
      </c>
      <c r="AE1035" s="54">
        <f t="shared" si="4159"/>
        <v>107.73811313945441</v>
      </c>
      <c r="AF1035" s="54" t="str">
        <f t="shared" si="4124"/>
        <v>n/a</v>
      </c>
      <c r="AG1035" s="54">
        <f t="shared" si="4125"/>
        <v>137.95628018069473</v>
      </c>
      <c r="AH1035" s="54">
        <f t="shared" si="4126"/>
        <v>124.50233120633962</v>
      </c>
      <c r="AI1035" s="54">
        <f t="shared" si="4127"/>
        <v>124.50233120633962</v>
      </c>
      <c r="AJ1035" s="54">
        <f t="shared" si="4128"/>
        <v>111.50242941979739</v>
      </c>
      <c r="AK1035" s="54" t="e">
        <f t="shared" ref="AK1035" si="4378">(I1035/AA1035-1)*100</f>
        <v>#REF!</v>
      </c>
      <c r="AM1035" s="74" t="e">
        <f>AP1035-'Figure 10 data'!#REF!</f>
        <v>#REF!</v>
      </c>
      <c r="AN1035" s="54">
        <f t="shared" si="4182"/>
        <v>47.25378787878789</v>
      </c>
      <c r="AO1035" s="54">
        <f t="shared" si="4171"/>
        <v>33.246527777777771</v>
      </c>
      <c r="AP1035" s="54">
        <f t="shared" si="4070"/>
        <v>34.220733427362489</v>
      </c>
      <c r="AQ1035" s="54">
        <f t="shared" si="4071"/>
        <v>38.771802325581397</v>
      </c>
      <c r="AR1035" s="54">
        <f t="shared" si="4102"/>
        <v>36.265646731571621</v>
      </c>
      <c r="AS1035" s="54">
        <f t="shared" si="4103"/>
        <v>36.265646731571621</v>
      </c>
      <c r="AT1035" s="54">
        <f t="shared" si="4104"/>
        <v>4.5197740112994378</v>
      </c>
      <c r="AU1035" s="54" t="e">
        <f t="shared" ref="AU1035" si="4379">(I1035/I983-1)*100</f>
        <v>#REF!</v>
      </c>
    </row>
    <row r="1036" spans="1:47" x14ac:dyDescent="0.25">
      <c r="A1036" s="12">
        <f t="shared" si="3300"/>
        <v>44831</v>
      </c>
      <c r="B1036" s="102">
        <f>TWK!B979</f>
        <v>1167.8571428571429</v>
      </c>
      <c r="C1036" s="102">
        <f>TWK!C979</f>
        <v>1214.2857142857142</v>
      </c>
      <c r="D1036" s="104">
        <f>TWK!D979</f>
        <v>1157.1428571428571</v>
      </c>
      <c r="E1036" s="104">
        <f>TWK!E979</f>
        <v>1250</v>
      </c>
      <c r="F1036" s="104">
        <f>TWK!F979</f>
        <v>1350</v>
      </c>
      <c r="G1036" s="104">
        <f>TWK!G979</f>
        <v>1350</v>
      </c>
      <c r="H1036" s="104">
        <f>TWK!H979</f>
        <v>1428.5714285714287</v>
      </c>
      <c r="I1036" s="54" t="e">
        <f>TWK!#REF!</f>
        <v>#REF!</v>
      </c>
      <c r="K1036" s="54">
        <f t="shared" ref="K1036:R1036" si="4380">IFERROR(AVERAGE(B1033:B1036),"n/a")</f>
        <v>922.17261904761904</v>
      </c>
      <c r="L1036" s="54">
        <f t="shared" si="4380"/>
        <v>925.96726190476193</v>
      </c>
      <c r="M1036" s="54">
        <f t="shared" si="4380"/>
        <v>893.07738095238096</v>
      </c>
      <c r="N1036" s="54">
        <f t="shared" si="4380"/>
        <v>864.89583333333337</v>
      </c>
      <c r="O1036" s="54">
        <f t="shared" si="4380"/>
        <v>932.69791666666663</v>
      </c>
      <c r="P1036" s="54">
        <f t="shared" si="4380"/>
        <v>932.69791666666663</v>
      </c>
      <c r="Q1036" s="54">
        <f t="shared" si="4380"/>
        <v>884.59077380952385</v>
      </c>
      <c r="R1036" s="54" t="str">
        <f t="shared" si="4380"/>
        <v>n/a</v>
      </c>
      <c r="T1036" s="54">
        <f t="shared" ref="T1036:Z1036" si="4381">IFERROR((K880+K932+K984)/3,"n/a")</f>
        <v>494.03472222222217</v>
      </c>
      <c r="U1036" s="54">
        <f t="shared" si="4381"/>
        <v>504.95634920634922</v>
      </c>
      <c r="V1036" s="54" t="str">
        <f t="shared" si="4381"/>
        <v>n/a</v>
      </c>
      <c r="W1036" s="54">
        <f t="shared" si="4381"/>
        <v>448.19146825396825</v>
      </c>
      <c r="X1036" s="54">
        <f t="shared" si="4381"/>
        <v>488.7529761904762</v>
      </c>
      <c r="Y1036" s="54">
        <f t="shared" si="4381"/>
        <v>488.7529761904762</v>
      </c>
      <c r="Z1036" s="54">
        <f t="shared" si="4381"/>
        <v>494.85912698412704</v>
      </c>
      <c r="AA1036" s="54" t="e">
        <f t="shared" ref="AA1036" si="4382">(R880+R932+R984)/3</f>
        <v>#VALUE!</v>
      </c>
      <c r="AC1036" s="74" t="e">
        <f>+AF1036-'Figure 10 data'!#REF!</f>
        <v>#VALUE!</v>
      </c>
      <c r="AD1036" s="54">
        <f t="shared" si="4202"/>
        <v>136.3917130366857</v>
      </c>
      <c r="AE1036" s="54">
        <f t="shared" si="4159"/>
        <v>140.47340254147377</v>
      </c>
      <c r="AF1036" s="54" t="str">
        <f t="shared" si="4124"/>
        <v>n/a</v>
      </c>
      <c r="AG1036" s="54">
        <f t="shared" si="4125"/>
        <v>178.89866017969044</v>
      </c>
      <c r="AH1036" s="54">
        <f t="shared" si="4126"/>
        <v>176.21315178935703</v>
      </c>
      <c r="AI1036" s="54">
        <f t="shared" si="4127"/>
        <v>176.21315178935703</v>
      </c>
      <c r="AJ1036" s="54">
        <f t="shared" si="4128"/>
        <v>188.68244530069083</v>
      </c>
      <c r="AK1036" s="54" t="e">
        <f t="shared" ref="AK1036" si="4383">(I1036/AA1036-1)*100</f>
        <v>#REF!</v>
      </c>
      <c r="AM1036" s="74" t="e">
        <f>AP1036-'Figure 10 data'!#REF!</f>
        <v>#REF!</v>
      </c>
      <c r="AN1036" s="54">
        <f t="shared" si="4182"/>
        <v>61.083743842364548</v>
      </c>
      <c r="AO1036" s="54">
        <f t="shared" si="4171"/>
        <v>40.786749482401639</v>
      </c>
      <c r="AP1036" s="54">
        <f t="shared" si="4070"/>
        <v>48.51031321619557</v>
      </c>
      <c r="AQ1036" s="54">
        <f t="shared" si="4071"/>
        <v>47.783251231527089</v>
      </c>
      <c r="AR1036" s="54">
        <f t="shared" si="4102"/>
        <v>57.74099318403114</v>
      </c>
      <c r="AS1036" s="54">
        <f t="shared" si="4103"/>
        <v>57.74099318403114</v>
      </c>
      <c r="AT1036" s="54">
        <f t="shared" si="4104"/>
        <v>42.857142857142861</v>
      </c>
      <c r="AU1036" s="54" t="e">
        <f t="shared" ref="AU1036" si="4384">(I1036/I984-1)*100</f>
        <v>#REF!</v>
      </c>
    </row>
    <row r="1037" spans="1:47" x14ac:dyDescent="0.25">
      <c r="A1037" s="12">
        <f t="shared" si="3300"/>
        <v>44838</v>
      </c>
      <c r="B1037" s="102">
        <f>TWK!B980</f>
        <v>1622.2222222222222</v>
      </c>
      <c r="C1037" s="102">
        <f>TWK!C980</f>
        <v>1836.1111111111111</v>
      </c>
      <c r="D1037" s="104">
        <f>TWK!D980</f>
        <v>1880.5555555555557</v>
      </c>
      <c r="E1037" s="104">
        <f>TWK!E980</f>
        <v>2266.6666666666665</v>
      </c>
      <c r="F1037" s="104">
        <f>TWK!F980</f>
        <v>2094.4444444444443</v>
      </c>
      <c r="G1037" s="104">
        <f>TWK!G980</f>
        <v>2094.4444444444443</v>
      </c>
      <c r="H1037" s="104">
        <f>TWK!H980</f>
        <v>2427.7777777777778</v>
      </c>
      <c r="I1037" s="54" t="e">
        <f>TWK!#REF!</f>
        <v>#REF!</v>
      </c>
      <c r="K1037" s="54">
        <f t="shared" ref="K1037:R1037" si="4385">IFERROR(AVERAGE(B1034:B1037),"n/a")</f>
        <v>1151.9469246031745</v>
      </c>
      <c r="L1037" s="54">
        <f t="shared" si="4385"/>
        <v>1217.0262896825398</v>
      </c>
      <c r="M1037" s="54">
        <f t="shared" si="4385"/>
        <v>1201.4975198412699</v>
      </c>
      <c r="N1037" s="54">
        <f t="shared" si="4385"/>
        <v>1291.3125</v>
      </c>
      <c r="O1037" s="54">
        <f t="shared" si="4385"/>
        <v>1303.9652777777778</v>
      </c>
      <c r="P1037" s="54">
        <f t="shared" si="4385"/>
        <v>1303.9652777777778</v>
      </c>
      <c r="Q1037" s="54">
        <f t="shared" si="4385"/>
        <v>1359.5039682539682</v>
      </c>
      <c r="R1037" s="54" t="str">
        <f t="shared" si="4385"/>
        <v>n/a</v>
      </c>
      <c r="T1037" s="54">
        <f t="shared" ref="T1037:Z1037" si="4386">IFERROR((K881+K933+K985)/3,"n/a")</f>
        <v>504.41666666666669</v>
      </c>
      <c r="U1037" s="54">
        <f t="shared" si="4386"/>
        <v>530.92857142857144</v>
      </c>
      <c r="V1037" s="54">
        <f t="shared" si="4386"/>
        <v>526.16666666666663</v>
      </c>
      <c r="W1037" s="54">
        <f t="shared" si="4386"/>
        <v>473.19841269841271</v>
      </c>
      <c r="X1037" s="54">
        <f t="shared" si="4386"/>
        <v>516.48214285714289</v>
      </c>
      <c r="Y1037" s="54">
        <f t="shared" si="4386"/>
        <v>516.48214285714289</v>
      </c>
      <c r="Z1037" s="54">
        <f t="shared" si="4386"/>
        <v>514.81746031746036</v>
      </c>
      <c r="AA1037" s="54" t="e">
        <f t="shared" ref="AA1037" si="4387">(R881+R933+R985)/3</f>
        <v>#VALUE!</v>
      </c>
      <c r="AC1037" s="74" t="e">
        <f>+AF1037-'Figure 10 data'!#REF!</f>
        <v>#REF!</v>
      </c>
      <c r="AD1037" s="54">
        <f t="shared" si="4202"/>
        <v>221.60361253372983</v>
      </c>
      <c r="AE1037" s="54">
        <f t="shared" si="4159"/>
        <v>245.83015680822754</v>
      </c>
      <c r="AF1037" s="54">
        <f t="shared" si="4124"/>
        <v>257.40682082145503</v>
      </c>
      <c r="AG1037" s="54">
        <f t="shared" si="4125"/>
        <v>379.00977810576455</v>
      </c>
      <c r="AH1037" s="54">
        <f t="shared" si="4126"/>
        <v>305.52117307640589</v>
      </c>
      <c r="AI1037" s="54">
        <f t="shared" si="4127"/>
        <v>305.52117307640589</v>
      </c>
      <c r="AJ1037" s="54">
        <f t="shared" si="4128"/>
        <v>371.58031048144665</v>
      </c>
      <c r="AK1037" s="54" t="e">
        <f t="shared" ref="AK1037" si="4388">(I1037/AA1037-1)*100</f>
        <v>#REF!</v>
      </c>
      <c r="AM1037" s="74" t="e">
        <f>AP1037-'Figure 10 data'!#REF!</f>
        <v>#REF!</v>
      </c>
      <c r="AN1037" s="54">
        <f t="shared" si="4182"/>
        <v>157.8366445916115</v>
      </c>
      <c r="AO1037" s="54">
        <f t="shared" si="4171"/>
        <v>156.20155038759691</v>
      </c>
      <c r="AP1037" s="54">
        <f t="shared" si="4070"/>
        <v>171.88755020080328</v>
      </c>
      <c r="AQ1037" s="54">
        <f t="shared" si="4071"/>
        <v>218.12865497076021</v>
      </c>
      <c r="AR1037" s="54">
        <f t="shared" si="4102"/>
        <v>196.03455045151156</v>
      </c>
      <c r="AS1037" s="54">
        <f t="shared" si="4103"/>
        <v>196.03455045151156</v>
      </c>
      <c r="AT1037" s="54">
        <f t="shared" si="4104"/>
        <v>218.39708561020041</v>
      </c>
      <c r="AU1037" s="54" t="e">
        <f t="shared" ref="AU1037" si="4389">(I1037/I985-1)*100</f>
        <v>#REF!</v>
      </c>
    </row>
    <row r="1038" spans="1:47" x14ac:dyDescent="0.25">
      <c r="A1038" s="12">
        <f t="shared" si="3300"/>
        <v>44845</v>
      </c>
      <c r="B1038" s="102">
        <f>TWK!B981</f>
        <v>1712.5</v>
      </c>
      <c r="C1038" s="102">
        <f>TWK!C981</f>
        <v>2025</v>
      </c>
      <c r="D1038" s="104">
        <f>TWK!D981</f>
        <v>2075</v>
      </c>
      <c r="E1038" s="104">
        <f>TWK!E981</f>
        <v>2653.125</v>
      </c>
      <c r="F1038" s="104">
        <f>TWK!F981</f>
        <v>2537.5</v>
      </c>
      <c r="G1038" s="104">
        <f>TWK!G981</f>
        <v>2537.5</v>
      </c>
      <c r="H1038" s="104">
        <f>TWK!H981</f>
        <v>2812.5</v>
      </c>
      <c r="I1038" s="54" t="e">
        <f>TWK!#REF!</f>
        <v>#REF!</v>
      </c>
      <c r="K1038" s="54">
        <f t="shared" ref="K1038:R1038" si="4390">IFERROR(AVERAGE(B1035:B1038),"n/a")</f>
        <v>1368.6135912698414</v>
      </c>
      <c r="L1038" s="54">
        <f t="shared" si="4390"/>
        <v>1508.6929563492063</v>
      </c>
      <c r="M1038" s="54">
        <f t="shared" si="4390"/>
        <v>1516.0808531746031</v>
      </c>
      <c r="N1038" s="54">
        <f t="shared" si="4390"/>
        <v>1781.1354166666665</v>
      </c>
      <c r="O1038" s="54">
        <f t="shared" si="4390"/>
        <v>1740.4236111111111</v>
      </c>
      <c r="P1038" s="54">
        <f t="shared" si="4390"/>
        <v>1740.4236111111111</v>
      </c>
      <c r="Q1038" s="54">
        <f t="shared" si="4390"/>
        <v>1898.4623015873017</v>
      </c>
      <c r="R1038" s="54" t="str">
        <f t="shared" si="4390"/>
        <v>n/a</v>
      </c>
      <c r="T1038" s="54">
        <f t="shared" ref="T1038:Z1038" si="4391">IFERROR((K882+K934+K986)/3,"n/a")</f>
        <v>515.59722222222217</v>
      </c>
      <c r="U1038" s="54">
        <f t="shared" si="4391"/>
        <v>545.91468253968253</v>
      </c>
      <c r="V1038" s="54">
        <f t="shared" si="4391"/>
        <v>537.40277777777771</v>
      </c>
      <c r="W1038" s="54">
        <f t="shared" si="4391"/>
        <v>486.61507936507934</v>
      </c>
      <c r="X1038" s="54">
        <f t="shared" si="4391"/>
        <v>522.66269841269843</v>
      </c>
      <c r="Y1038" s="54">
        <f t="shared" si="4391"/>
        <v>522.66269841269843</v>
      </c>
      <c r="Z1038" s="54">
        <f t="shared" si="4391"/>
        <v>513.56746031746036</v>
      </c>
      <c r="AA1038" s="54" t="e">
        <f t="shared" ref="AA1038" si="4392">(R882+R934+R986)/3</f>
        <v>#VALUE!</v>
      </c>
      <c r="AC1038" s="74" t="e">
        <f>+AF1038-'Figure 10 data'!#REF!</f>
        <v>#REF!</v>
      </c>
      <c r="AD1038" s="54">
        <f t="shared" si="4202"/>
        <v>232.13910513697712</v>
      </c>
      <c r="AE1038" s="54">
        <f t="shared" si="4159"/>
        <v>270.9370831682665</v>
      </c>
      <c r="AF1038" s="54">
        <f t="shared" si="4124"/>
        <v>286.11635179489838</v>
      </c>
      <c r="AG1038" s="54">
        <f t="shared" si="4125"/>
        <v>445.22046531351174</v>
      </c>
      <c r="AH1038" s="54">
        <f t="shared" si="4126"/>
        <v>385.49475746141172</v>
      </c>
      <c r="AI1038" s="54">
        <f t="shared" si="4127"/>
        <v>385.49475746141172</v>
      </c>
      <c r="AJ1038" s="54">
        <f t="shared" si="4128"/>
        <v>447.63983650005014</v>
      </c>
      <c r="AK1038" s="54" t="e">
        <f t="shared" ref="AK1038" si="4393">(I1038/AA1038-1)*100</f>
        <v>#REF!</v>
      </c>
      <c r="AM1038" s="74" t="e">
        <f>AP1038-'Figure 10 data'!#REF!</f>
        <v>#REF!</v>
      </c>
      <c r="AN1038" s="54">
        <f t="shared" si="4182"/>
        <v>246.65991902834011</v>
      </c>
      <c r="AO1038" s="54">
        <f t="shared" si="4171"/>
        <v>290.17341040462429</v>
      </c>
      <c r="AP1038" s="54">
        <f t="shared" si="4070"/>
        <v>319.19191919191923</v>
      </c>
      <c r="AQ1038" s="54">
        <f t="shared" si="4071"/>
        <v>383.26502732240436</v>
      </c>
      <c r="AR1038" s="54">
        <f t="shared" si="4102"/>
        <v>342.84467713787086</v>
      </c>
      <c r="AS1038" s="54">
        <f t="shared" si="4103"/>
        <v>342.84467713787086</v>
      </c>
      <c r="AT1038" s="54">
        <f t="shared" si="4104"/>
        <v>428.66541353383462</v>
      </c>
      <c r="AU1038" s="54" t="e">
        <f t="shared" ref="AU1038" si="4394">(I1038/I986-1)*100</f>
        <v>#REF!</v>
      </c>
    </row>
    <row r="1039" spans="1:47" x14ac:dyDescent="0.25">
      <c r="A1039" s="12">
        <f t="shared" si="3300"/>
        <v>44852</v>
      </c>
      <c r="B1039" s="102">
        <f>TWK!B982</f>
        <v>1368.75</v>
      </c>
      <c r="C1039" s="102">
        <f>TWK!C982</f>
        <v>1850</v>
      </c>
      <c r="D1039" s="104">
        <f>TWK!D982</f>
        <v>1937.5</v>
      </c>
      <c r="E1039" s="104">
        <f>TWK!E982</f>
        <v>1818.75</v>
      </c>
      <c r="F1039" s="104">
        <f>TWK!F982</f>
        <v>2118.75</v>
      </c>
      <c r="G1039" s="104">
        <f>TWK!G982</f>
        <v>2118.75</v>
      </c>
      <c r="H1039" s="104">
        <f>TWK!H982</f>
        <v>1978.125</v>
      </c>
      <c r="I1039" s="54" t="e">
        <f>TWK!#REF!</f>
        <v>#REF!</v>
      </c>
      <c r="K1039" s="54">
        <f t="shared" ref="K1039:R1039" si="4395">IFERROR(AVERAGE(B1036:B1039),"n/a")</f>
        <v>1467.8323412698412</v>
      </c>
      <c r="L1039" s="54">
        <f t="shared" si="4395"/>
        <v>1731.3492063492063</v>
      </c>
      <c r="M1039" s="54">
        <f t="shared" si="4395"/>
        <v>1762.5496031746031</v>
      </c>
      <c r="N1039" s="54">
        <f t="shared" si="4395"/>
        <v>1997.1354166666665</v>
      </c>
      <c r="O1039" s="54">
        <f t="shared" si="4395"/>
        <v>2025.1736111111111</v>
      </c>
      <c r="P1039" s="54">
        <f t="shared" si="4395"/>
        <v>2025.1736111111111</v>
      </c>
      <c r="Q1039" s="54">
        <f t="shared" si="4395"/>
        <v>2161.7435515873017</v>
      </c>
      <c r="R1039" s="54" t="str">
        <f t="shared" si="4395"/>
        <v>n/a</v>
      </c>
      <c r="T1039" s="54">
        <f t="shared" ref="T1039:Z1039" si="4396">IFERROR((K883+K935+K987)/3,"n/a")</f>
        <v>519.59027777777771</v>
      </c>
      <c r="U1039" s="54">
        <f t="shared" si="4396"/>
        <v>554.23412698412687</v>
      </c>
      <c r="V1039" s="54">
        <f t="shared" si="4396"/>
        <v>538.95833333333337</v>
      </c>
      <c r="W1039" s="54">
        <f t="shared" si="4396"/>
        <v>504.83035714285717</v>
      </c>
      <c r="X1039" s="54">
        <f t="shared" si="4396"/>
        <v>534.91964285714278</v>
      </c>
      <c r="Y1039" s="54">
        <f t="shared" si="4396"/>
        <v>534.91964285714278</v>
      </c>
      <c r="Z1039" s="54">
        <f t="shared" si="4396"/>
        <v>507.82440476190476</v>
      </c>
      <c r="AA1039" s="54" t="e">
        <f t="shared" ref="AA1039" si="4397">(R883+R935+R987)/3</f>
        <v>#VALUE!</v>
      </c>
      <c r="AC1039" s="74" t="e">
        <f>+AF1039-'Figure 10 data'!#REF!</f>
        <v>#REF!</v>
      </c>
      <c r="AD1039" s="54">
        <f t="shared" si="4202"/>
        <v>163.42871653680118</v>
      </c>
      <c r="AE1039" s="54">
        <f t="shared" si="4159"/>
        <v>233.79395275906268</v>
      </c>
      <c r="AF1039" s="54">
        <f t="shared" si="4124"/>
        <v>259.48975647468109</v>
      </c>
      <c r="AG1039" s="54">
        <f t="shared" si="4125"/>
        <v>260.26953891866077</v>
      </c>
      <c r="AH1039" s="54">
        <f t="shared" si="4126"/>
        <v>296.08752983592336</v>
      </c>
      <c r="AI1039" s="54">
        <f t="shared" si="4127"/>
        <v>296.08752983592336</v>
      </c>
      <c r="AJ1039" s="54">
        <f t="shared" si="4128"/>
        <v>289.52932971534733</v>
      </c>
      <c r="AK1039" s="54" t="e">
        <f t="shared" ref="AK1039" si="4398">(I1039/AA1039-1)*100</f>
        <v>#REF!</v>
      </c>
      <c r="AM1039" s="74" t="e">
        <f>AP1039-'Figure 10 data'!#REF!</f>
        <v>#REF!</v>
      </c>
      <c r="AN1039" s="54">
        <f t="shared" si="4182"/>
        <v>143.69436201780417</v>
      </c>
      <c r="AO1039" s="54">
        <f t="shared" si="4171"/>
        <v>184.61538461538461</v>
      </c>
      <c r="AP1039" s="54">
        <f t="shared" si="4070"/>
        <v>207.53968253968256</v>
      </c>
      <c r="AQ1039" s="54">
        <f t="shared" si="4071"/>
        <v>130.46462513199577</v>
      </c>
      <c r="AR1039" s="54">
        <f t="shared" si="4102"/>
        <v>159.43877551020412</v>
      </c>
      <c r="AS1039" s="54">
        <f t="shared" si="4103"/>
        <v>159.43877551020412</v>
      </c>
      <c r="AT1039" s="54">
        <f t="shared" si="4104"/>
        <v>177.63157894736841</v>
      </c>
      <c r="AU1039" s="54" t="e">
        <f t="shared" ref="AU1039" si="4399">(I1039/I987-1)*100</f>
        <v>#REF!</v>
      </c>
    </row>
    <row r="1040" spans="1:47" x14ac:dyDescent="0.25">
      <c r="A1040" s="12">
        <f t="shared" si="3300"/>
        <v>44859</v>
      </c>
      <c r="B1040" s="102">
        <f>TWK!B983</f>
        <v>1683.3333333333333</v>
      </c>
      <c r="C1040" s="102">
        <f>TWK!C983</f>
        <v>2033.3333333333333</v>
      </c>
      <c r="D1040" s="104">
        <f>TWK!D983</f>
        <v>2066.6666666666665</v>
      </c>
      <c r="E1040" s="104">
        <f>TWK!E983</f>
        <v>2216.6666666666665</v>
      </c>
      <c r="F1040" s="104">
        <f>TWK!F983</f>
        <v>2477.7777777777778</v>
      </c>
      <c r="G1040" s="104">
        <f>TWK!G983</f>
        <v>2477.7777777777778</v>
      </c>
      <c r="H1040" s="104">
        <f>TWK!H983</f>
        <v>1877.7777777777778</v>
      </c>
      <c r="I1040" s="54" t="e">
        <f>TWK!#REF!</f>
        <v>#REF!</v>
      </c>
      <c r="K1040" s="54">
        <f t="shared" ref="K1040:R1040" si="4400">IFERROR(AVERAGE(B1037:B1040),"n/a")</f>
        <v>1596.7013888888889</v>
      </c>
      <c r="L1040" s="54">
        <f t="shared" si="4400"/>
        <v>1936.1111111111111</v>
      </c>
      <c r="M1040" s="54">
        <f t="shared" si="4400"/>
        <v>1989.9305555555557</v>
      </c>
      <c r="N1040" s="54">
        <f t="shared" si="4400"/>
        <v>2238.802083333333</v>
      </c>
      <c r="O1040" s="54">
        <f t="shared" si="4400"/>
        <v>2307.1180555555557</v>
      </c>
      <c r="P1040" s="54">
        <f t="shared" si="4400"/>
        <v>2307.1180555555557</v>
      </c>
      <c r="Q1040" s="54">
        <f t="shared" si="4400"/>
        <v>2274.0451388888887</v>
      </c>
      <c r="R1040" s="54" t="str">
        <f t="shared" si="4400"/>
        <v>n/a</v>
      </c>
      <c r="T1040" s="54">
        <f t="shared" ref="T1040:Z1040" si="4401">IFERROR((K884+K936+K988)/3,"n/a")</f>
        <v>520.64980158730157</v>
      </c>
      <c r="U1040" s="54">
        <f t="shared" si="4401"/>
        <v>539.17460317460325</v>
      </c>
      <c r="V1040" s="54">
        <f t="shared" si="4401"/>
        <v>517.3025793650794</v>
      </c>
      <c r="W1040" s="54">
        <f t="shared" si="4401"/>
        <v>482.52281746031741</v>
      </c>
      <c r="X1040" s="54">
        <f t="shared" si="4401"/>
        <v>507.91567460317464</v>
      </c>
      <c r="Y1040" s="54">
        <f t="shared" si="4401"/>
        <v>507.91567460317464</v>
      </c>
      <c r="Z1040" s="54">
        <f t="shared" si="4401"/>
        <v>470.80059523809524</v>
      </c>
      <c r="AA1040" s="54" t="e">
        <f t="shared" ref="AA1040" si="4402">(R884+R936+R988)/3</f>
        <v>#VALUE!</v>
      </c>
      <c r="AC1040" s="74" t="e">
        <f>+AF1040-'Figure 10 data'!#REF!</f>
        <v>#REF!</v>
      </c>
      <c r="AD1040" s="54">
        <f t="shared" si="4202"/>
        <v>223.31392967045528</v>
      </c>
      <c r="AE1040" s="54">
        <f t="shared" si="4159"/>
        <v>277.11964201601501</v>
      </c>
      <c r="AF1040" s="54">
        <f t="shared" si="4124"/>
        <v>299.50828569291633</v>
      </c>
      <c r="AG1040" s="54">
        <f t="shared" si="4125"/>
        <v>359.39105601963888</v>
      </c>
      <c r="AH1040" s="54">
        <f t="shared" si="4126"/>
        <v>387.83250875524186</v>
      </c>
      <c r="AI1040" s="54">
        <f t="shared" si="4127"/>
        <v>387.83250875524186</v>
      </c>
      <c r="AJ1040" s="54">
        <f t="shared" si="4128"/>
        <v>298.84779177650364</v>
      </c>
      <c r="AK1040" s="54" t="e">
        <f t="shared" ref="AK1040" si="4403">(I1040/AA1040-1)*100</f>
        <v>#REF!</v>
      </c>
      <c r="AM1040" s="74" t="e">
        <f>AP1040-'Figure 10 data'!#REF!</f>
        <v>#REF!</v>
      </c>
      <c r="AN1040" s="54">
        <f t="shared" si="4182"/>
        <v>206.06060606060606</v>
      </c>
      <c r="AO1040" s="54">
        <f t="shared" si="4171"/>
        <v>231.97278911564624</v>
      </c>
      <c r="AP1040" s="54">
        <f t="shared" ref="AP1040:AP1103" si="4404">IFERROR((D1040/D988-1)*100,"n/a")</f>
        <v>251.77304964539005</v>
      </c>
      <c r="AQ1040" s="54">
        <f t="shared" ref="AQ1040:AQ1103" si="4405">IFERROR((E1040/E988-1)*100,"n/a")</f>
        <v>285.50724637681157</v>
      </c>
      <c r="AR1040" s="54">
        <f t="shared" si="4102"/>
        <v>274.00419287211741</v>
      </c>
      <c r="AS1040" s="54">
        <f t="shared" si="4103"/>
        <v>274.00419287211741</v>
      </c>
      <c r="AT1040" s="54">
        <f t="shared" si="4104"/>
        <v>226.57004830917879</v>
      </c>
      <c r="AU1040" s="54" t="e">
        <f t="shared" ref="AU1040" si="4406">(I1040/I988-1)*100</f>
        <v>#REF!</v>
      </c>
    </row>
    <row r="1041" spans="1:47" x14ac:dyDescent="0.25">
      <c r="A1041" s="12">
        <f t="shared" si="3300"/>
        <v>44866</v>
      </c>
      <c r="B1041" s="102">
        <f>TWK!B984</f>
        <v>1362.5</v>
      </c>
      <c r="C1041" s="102">
        <f>TWK!C984</f>
        <v>1843.75</v>
      </c>
      <c r="D1041" s="104">
        <f>TWK!D984</f>
        <v>1925</v>
      </c>
      <c r="E1041" s="104">
        <f>TWK!E984</f>
        <v>2007.875</v>
      </c>
      <c r="F1041" s="104">
        <f>TWK!F984</f>
        <v>2337.5</v>
      </c>
      <c r="G1041" s="104">
        <f>TWK!G984</f>
        <v>2337.5</v>
      </c>
      <c r="H1041" s="104">
        <f>TWK!H984</f>
        <v>1737.5</v>
      </c>
      <c r="I1041" s="54" t="e">
        <f>TWK!#REF!</f>
        <v>#REF!</v>
      </c>
      <c r="K1041" s="54">
        <f t="shared" ref="K1041:R1041" si="4407">IFERROR(AVERAGE(B1038:B1041),"n/a")</f>
        <v>1531.7708333333333</v>
      </c>
      <c r="L1041" s="54">
        <f t="shared" si="4407"/>
        <v>1938.0208333333333</v>
      </c>
      <c r="M1041" s="54">
        <f t="shared" si="4407"/>
        <v>2001.0416666666665</v>
      </c>
      <c r="N1041" s="54">
        <f t="shared" si="4407"/>
        <v>2174.1041666666665</v>
      </c>
      <c r="O1041" s="54">
        <f t="shared" si="4407"/>
        <v>2367.8819444444443</v>
      </c>
      <c r="P1041" s="54">
        <f t="shared" si="4407"/>
        <v>2367.8819444444443</v>
      </c>
      <c r="Q1041" s="54">
        <f t="shared" si="4407"/>
        <v>2101.4756944444443</v>
      </c>
      <c r="R1041" s="54" t="str">
        <f t="shared" si="4407"/>
        <v>n/a</v>
      </c>
      <c r="T1041" s="54">
        <f t="shared" ref="T1041:Z1041" si="4408">IFERROR((K885+K937+K989)/3,"n/a")</f>
        <v>525.14980158730157</v>
      </c>
      <c r="U1041" s="54">
        <f t="shared" si="4408"/>
        <v>523.03571428571433</v>
      </c>
      <c r="V1041" s="54">
        <f t="shared" si="4408"/>
        <v>502.85813492063494</v>
      </c>
      <c r="W1041" s="54">
        <f t="shared" si="4408"/>
        <v>451.84226190476193</v>
      </c>
      <c r="X1041" s="54">
        <f t="shared" si="4408"/>
        <v>485.02678571428572</v>
      </c>
      <c r="Y1041" s="54">
        <f t="shared" si="4408"/>
        <v>485.02678571428572</v>
      </c>
      <c r="Z1041" s="54">
        <f t="shared" si="4408"/>
        <v>432.32837301587301</v>
      </c>
      <c r="AA1041" s="54" t="e">
        <f t="shared" ref="AA1041" si="4409">(R885+R937+R989)/3</f>
        <v>#VALUE!</v>
      </c>
      <c r="AC1041" s="74" t="e">
        <f>+AF1041-'Figure 10 data'!#REF!</f>
        <v>#REF!</v>
      </c>
      <c r="AD1041" s="54">
        <f t="shared" si="4202"/>
        <v>159.44977906908647</v>
      </c>
      <c r="AE1041" s="54">
        <f t="shared" si="4159"/>
        <v>252.50938886992142</v>
      </c>
      <c r="AF1041" s="54">
        <f t="shared" si="4124"/>
        <v>282.81174476849594</v>
      </c>
      <c r="AG1041" s="54">
        <f t="shared" si="4125"/>
        <v>344.37520995395829</v>
      </c>
      <c r="AH1041" s="54">
        <f t="shared" si="4126"/>
        <v>381.93214660456897</v>
      </c>
      <c r="AI1041" s="54">
        <f t="shared" si="4127"/>
        <v>381.93214660456897</v>
      </c>
      <c r="AJ1041" s="54">
        <f t="shared" si="4128"/>
        <v>301.89358562784116</v>
      </c>
      <c r="AK1041" s="54" t="e">
        <f t="shared" ref="AK1041" si="4410">(I1041/AA1041-1)*100</f>
        <v>#REF!</v>
      </c>
      <c r="AM1041" s="74" t="e">
        <f>AP1041-'Figure 10 data'!#REF!</f>
        <v>#REF!</v>
      </c>
      <c r="AN1041" s="54">
        <f t="shared" si="4182"/>
        <v>174.78991596638656</v>
      </c>
      <c r="AO1041" s="54">
        <f t="shared" si="4171"/>
        <v>277.55972696245738</v>
      </c>
      <c r="AP1041" s="54">
        <f t="shared" si="4404"/>
        <v>307.40740740740745</v>
      </c>
      <c r="AQ1041" s="54">
        <f t="shared" si="4405"/>
        <v>396.79381443298968</v>
      </c>
      <c r="AR1041" s="54">
        <f t="shared" si="4102"/>
        <v>386.1351819757366</v>
      </c>
      <c r="AS1041" s="54">
        <f t="shared" si="4103"/>
        <v>386.1351819757366</v>
      </c>
      <c r="AT1041" s="54">
        <f t="shared" si="4104"/>
        <v>383.75870069605566</v>
      </c>
      <c r="AU1041" s="54" t="e">
        <f t="shared" ref="AU1041" si="4411">(I1041/I989-1)*100</f>
        <v>#REF!</v>
      </c>
    </row>
    <row r="1042" spans="1:47" x14ac:dyDescent="0.25">
      <c r="A1042" s="12">
        <f t="shared" si="3300"/>
        <v>44873</v>
      </c>
      <c r="B1042" s="102">
        <f>TWK!B985</f>
        <v>945</v>
      </c>
      <c r="C1042" s="102">
        <f>TWK!C985</f>
        <v>1066.6666666666667</v>
      </c>
      <c r="D1042" s="104">
        <f>TWK!D985</f>
        <v>1216.6666666666667</v>
      </c>
      <c r="E1042" s="104">
        <f>TWK!E985</f>
        <v>1020.8333333333334</v>
      </c>
      <c r="F1042" s="104">
        <f>TWK!F985</f>
        <v>1108.3333333333333</v>
      </c>
      <c r="G1042" s="104">
        <f>TWK!G985</f>
        <v>1108.3333333333333</v>
      </c>
      <c r="H1042" s="104">
        <f>TWK!H985</f>
        <v>958.33333333333337</v>
      </c>
      <c r="I1042" s="54" t="e">
        <f>TWK!#REF!</f>
        <v>#REF!</v>
      </c>
      <c r="K1042" s="54">
        <f t="shared" ref="K1042:R1042" si="4412">IFERROR(AVERAGE(B1039:B1042),"n/a")</f>
        <v>1339.8958333333333</v>
      </c>
      <c r="L1042" s="54">
        <f t="shared" si="4412"/>
        <v>1698.4375</v>
      </c>
      <c r="M1042" s="54">
        <f t="shared" si="4412"/>
        <v>1786.4583333333333</v>
      </c>
      <c r="N1042" s="54">
        <f t="shared" si="4412"/>
        <v>1766.0312499999998</v>
      </c>
      <c r="O1042" s="54">
        <f t="shared" si="4412"/>
        <v>2010.5902777777776</v>
      </c>
      <c r="P1042" s="54">
        <f t="shared" si="4412"/>
        <v>2010.5902777777776</v>
      </c>
      <c r="Q1042" s="54">
        <f t="shared" si="4412"/>
        <v>1637.9340277777776</v>
      </c>
      <c r="R1042" s="54" t="str">
        <f t="shared" si="4412"/>
        <v>n/a</v>
      </c>
      <c r="T1042" s="54">
        <f t="shared" ref="T1042:Z1042" si="4413">IFERROR((K886+K938+K990)/3,"n/a")</f>
        <v>524.48313492063494</v>
      </c>
      <c r="U1042" s="54">
        <f t="shared" si="4413"/>
        <v>525.11904761904759</v>
      </c>
      <c r="V1042" s="54">
        <f t="shared" si="4413"/>
        <v>509.27480158730162</v>
      </c>
      <c r="W1042" s="54">
        <f t="shared" si="4413"/>
        <v>448.34226190476193</v>
      </c>
      <c r="X1042" s="54">
        <f t="shared" si="4413"/>
        <v>489.02678571428572</v>
      </c>
      <c r="Y1042" s="54">
        <f t="shared" si="4413"/>
        <v>489.02678571428572</v>
      </c>
      <c r="Z1042" s="54">
        <f t="shared" si="4413"/>
        <v>431.16170634920633</v>
      </c>
      <c r="AA1042" s="54" t="e">
        <f t="shared" ref="AA1042" si="4414">(R886+R938+R990)/3</f>
        <v>#VALUE!</v>
      </c>
      <c r="AC1042" s="74" t="e">
        <f>+AF1042-'Figure 10 data'!#REF!</f>
        <v>#REF!</v>
      </c>
      <c r="AD1042" s="54">
        <f t="shared" si="4202"/>
        <v>80.177385521270935</v>
      </c>
      <c r="AE1042" s="54">
        <f t="shared" si="4159"/>
        <v>103.12854228066199</v>
      </c>
      <c r="AF1042" s="54">
        <f t="shared" si="4124"/>
        <v>138.90179975026737</v>
      </c>
      <c r="AG1042" s="54">
        <f t="shared" si="4125"/>
        <v>127.69063282064219</v>
      </c>
      <c r="AH1042" s="54">
        <f t="shared" si="4126"/>
        <v>126.64061881896136</v>
      </c>
      <c r="AI1042" s="54">
        <f t="shared" si="4127"/>
        <v>126.64061881896136</v>
      </c>
      <c r="AJ1042" s="54">
        <f t="shared" si="4128"/>
        <v>122.26772907266499</v>
      </c>
      <c r="AK1042" s="54" t="e">
        <f t="shared" ref="AK1042" si="4415">(I1042/AA1042-1)*100</f>
        <v>#REF!</v>
      </c>
      <c r="AM1042" s="74" t="e">
        <f>AP1042-'Figure 10 data'!#REF!</f>
        <v>#REF!</v>
      </c>
      <c r="AN1042" s="54">
        <f t="shared" si="4182"/>
        <v>112.35955056179776</v>
      </c>
      <c r="AO1042" s="54">
        <f t="shared" si="4171"/>
        <v>113.33333333333333</v>
      </c>
      <c r="AP1042" s="54">
        <f t="shared" si="4404"/>
        <v>139.50131233595803</v>
      </c>
      <c r="AQ1042" s="54">
        <f t="shared" si="4405"/>
        <v>145.3926282051282</v>
      </c>
      <c r="AR1042" s="54">
        <f t="shared" si="4102"/>
        <v>122.5568942436412</v>
      </c>
      <c r="AS1042" s="54">
        <f t="shared" si="4103"/>
        <v>122.5568942436412</v>
      </c>
      <c r="AT1042" s="54">
        <f t="shared" si="4104"/>
        <v>145.72649572649573</v>
      </c>
      <c r="AU1042" s="54" t="e">
        <f t="shared" ref="AU1042" si="4416">(I1042/I990-1)*100</f>
        <v>#REF!</v>
      </c>
    </row>
    <row r="1043" spans="1:47" x14ac:dyDescent="0.25">
      <c r="A1043" s="12">
        <f t="shared" si="3300"/>
        <v>44880</v>
      </c>
      <c r="B1043" s="102">
        <f>TWK!B986</f>
        <v>1000</v>
      </c>
      <c r="C1043" s="102">
        <f>TWK!C986</f>
        <v>1125</v>
      </c>
      <c r="D1043" s="104">
        <f>TWK!D986</f>
        <v>1206.25</v>
      </c>
      <c r="E1043" s="104">
        <f>TWK!E986</f>
        <v>1025</v>
      </c>
      <c r="F1043" s="104">
        <f>TWK!F986</f>
        <v>1106.25</v>
      </c>
      <c r="G1043" s="104">
        <f>TWK!G986</f>
        <v>1106.25</v>
      </c>
      <c r="H1043" s="104">
        <f>TWK!H986</f>
        <v>951.625</v>
      </c>
      <c r="I1043" s="54" t="e">
        <f>TWK!#REF!</f>
        <v>#REF!</v>
      </c>
      <c r="K1043" s="54">
        <f t="shared" ref="K1043:R1043" si="4417">IFERROR(AVERAGE(B1040:B1043),"n/a")</f>
        <v>1247.7083333333333</v>
      </c>
      <c r="L1043" s="54">
        <f t="shared" si="4417"/>
        <v>1517.1875</v>
      </c>
      <c r="M1043" s="54">
        <f t="shared" si="4417"/>
        <v>1603.6458333333333</v>
      </c>
      <c r="N1043" s="54">
        <f t="shared" si="4417"/>
        <v>1567.5937499999998</v>
      </c>
      <c r="O1043" s="54">
        <f t="shared" si="4417"/>
        <v>1757.4652777777776</v>
      </c>
      <c r="P1043" s="54">
        <f t="shared" si="4417"/>
        <v>1757.4652777777776</v>
      </c>
      <c r="Q1043" s="54">
        <f t="shared" si="4417"/>
        <v>1381.3090277777778</v>
      </c>
      <c r="R1043" s="54" t="str">
        <f t="shared" si="4417"/>
        <v>n/a</v>
      </c>
      <c r="T1043" s="54">
        <f t="shared" ref="T1043:Z1043" si="4418">IFERROR((K887+K939+K991)/3,"n/a")</f>
        <v>509.15674603174602</v>
      </c>
      <c r="U1043" s="54">
        <f t="shared" si="4418"/>
        <v>501.57738095238091</v>
      </c>
      <c r="V1043" s="54">
        <f t="shared" si="4418"/>
        <v>485.54563492063494</v>
      </c>
      <c r="W1043" s="54">
        <f t="shared" si="4418"/>
        <v>402.26587301587301</v>
      </c>
      <c r="X1043" s="54">
        <f t="shared" si="4418"/>
        <v>455.99206349206344</v>
      </c>
      <c r="Y1043" s="54">
        <f t="shared" si="4418"/>
        <v>455.99206349206344</v>
      </c>
      <c r="Z1043" s="54">
        <f t="shared" si="4418"/>
        <v>386.47420634920633</v>
      </c>
      <c r="AA1043" s="54" t="e">
        <f t="shared" ref="AA1043" si="4419">(R887+R939+R991)/3</f>
        <v>#VALUE!</v>
      </c>
      <c r="AC1043" s="74" t="e">
        <f>+AF1043-'Figure 10 data'!#REF!</f>
        <v>#REF!</v>
      </c>
      <c r="AD1043" s="54">
        <f t="shared" si="4202"/>
        <v>96.403172067104421</v>
      </c>
      <c r="AE1043" s="54">
        <f t="shared" si="4159"/>
        <v>124.29241084673355</v>
      </c>
      <c r="AF1043" s="54">
        <f t="shared" si="4124"/>
        <v>148.43184929407678</v>
      </c>
      <c r="AG1043" s="54">
        <f t="shared" si="4125"/>
        <v>154.8066014935238</v>
      </c>
      <c r="AH1043" s="54">
        <f t="shared" si="4126"/>
        <v>142.60290662257421</v>
      </c>
      <c r="AI1043" s="54">
        <f t="shared" si="4127"/>
        <v>142.60290662257421</v>
      </c>
      <c r="AJ1043" s="54">
        <f t="shared" si="4128"/>
        <v>146.23247408654763</v>
      </c>
      <c r="AK1043" s="54" t="e">
        <f t="shared" ref="AK1043" si="4420">(I1043/AA1043-1)*100</f>
        <v>#REF!</v>
      </c>
      <c r="AM1043" s="74" t="e">
        <f>AP1043-'Figure 10 data'!#REF!</f>
        <v>#REF!</v>
      </c>
      <c r="AN1043" s="54">
        <f t="shared" si="4182"/>
        <v>127.79043280182232</v>
      </c>
      <c r="AO1043" s="54">
        <f t="shared" si="4171"/>
        <v>143.50649350649348</v>
      </c>
      <c r="AP1043" s="54">
        <f t="shared" si="4404"/>
        <v>163.94967177242887</v>
      </c>
      <c r="AQ1043" s="54">
        <f t="shared" si="4405"/>
        <v>183.14917127071823</v>
      </c>
      <c r="AR1043" s="54">
        <f t="shared" si="4102"/>
        <v>140.48913043478262</v>
      </c>
      <c r="AS1043" s="54">
        <f t="shared" si="4103"/>
        <v>140.48913043478262</v>
      </c>
      <c r="AT1043" s="54">
        <f t="shared" si="4104"/>
        <v>191.01681957186543</v>
      </c>
      <c r="AU1043" s="54" t="e">
        <f t="shared" ref="AU1043" si="4421">(I1043/I991-1)*100</f>
        <v>#REF!</v>
      </c>
    </row>
    <row r="1044" spans="1:47" x14ac:dyDescent="0.25">
      <c r="A1044" s="12">
        <f t="shared" si="3300"/>
        <v>44887</v>
      </c>
      <c r="B1044" s="102" t="str">
        <f>TWK!B987</f>
        <v>n/a</v>
      </c>
      <c r="C1044" s="102">
        <f>TWK!C987</f>
        <v>942.85714285714289</v>
      </c>
      <c r="D1044" s="104">
        <f>TWK!D987</f>
        <v>944.44444444444446</v>
      </c>
      <c r="E1044" s="104">
        <f>TWK!E987</f>
        <v>850</v>
      </c>
      <c r="F1044" s="104">
        <f>TWK!F987</f>
        <v>943.05555555555554</v>
      </c>
      <c r="G1044" s="104">
        <f>TWK!G987</f>
        <v>943.05555555555554</v>
      </c>
      <c r="H1044" s="104">
        <f>TWK!H987</f>
        <v>820.83333333333337</v>
      </c>
      <c r="I1044" s="54" t="e">
        <f>TWK!#REF!</f>
        <v>#REF!</v>
      </c>
      <c r="K1044" s="54">
        <f t="shared" ref="K1044:R1044" si="4422">IFERROR(AVERAGE(B1041:B1044),"n/a")</f>
        <v>1102.5</v>
      </c>
      <c r="L1044" s="54">
        <f t="shared" si="4422"/>
        <v>1244.5684523809525</v>
      </c>
      <c r="M1044" s="54">
        <f t="shared" si="4422"/>
        <v>1323.0902777777778</v>
      </c>
      <c r="N1044" s="54">
        <f t="shared" si="4422"/>
        <v>1225.9270833333335</v>
      </c>
      <c r="O1044" s="54">
        <f t="shared" si="4422"/>
        <v>1373.7847222222222</v>
      </c>
      <c r="P1044" s="54">
        <f t="shared" si="4422"/>
        <v>1373.7847222222222</v>
      </c>
      <c r="Q1044" s="54">
        <f t="shared" si="4422"/>
        <v>1117.0729166666667</v>
      </c>
      <c r="R1044" s="54" t="str">
        <f t="shared" si="4422"/>
        <v>n/a</v>
      </c>
      <c r="T1044" s="54">
        <f t="shared" ref="T1044:Z1044" si="4423">IFERROR((K888+K940+K992)/3,"n/a")</f>
        <v>486.98148148148147</v>
      </c>
      <c r="U1044" s="54">
        <f t="shared" si="4423"/>
        <v>478.30555555555549</v>
      </c>
      <c r="V1044" s="54">
        <f t="shared" si="4423"/>
        <v>471.5555555555556</v>
      </c>
      <c r="W1044" s="54">
        <f t="shared" si="4423"/>
        <v>377.19444444444451</v>
      </c>
      <c r="X1044" s="54">
        <f t="shared" si="4423"/>
        <v>437.95833333333331</v>
      </c>
      <c r="Y1044" s="54">
        <f t="shared" si="4423"/>
        <v>437.95833333333331</v>
      </c>
      <c r="Z1044" s="54">
        <f t="shared" si="4423"/>
        <v>356.5555555555556</v>
      </c>
      <c r="AA1044" s="54" t="e">
        <f t="shared" ref="AA1044" si="4424">(R888+R940+R992)/3</f>
        <v>#VALUE!</v>
      </c>
      <c r="AC1044" s="74" t="e">
        <f>+AF1044-'Figure 10 data'!#REF!</f>
        <v>#REF!</v>
      </c>
      <c r="AD1044" s="54" t="str">
        <f t="shared" si="4202"/>
        <v>n/a</v>
      </c>
      <c r="AE1044" s="54">
        <f t="shared" si="4159"/>
        <v>97.12443895032898</v>
      </c>
      <c r="AF1044" s="54">
        <f t="shared" si="4124"/>
        <v>100.28275212064091</v>
      </c>
      <c r="AG1044" s="54">
        <f t="shared" si="4125"/>
        <v>125.34796376758224</v>
      </c>
      <c r="AH1044" s="54">
        <f t="shared" si="4126"/>
        <v>115.32997177560019</v>
      </c>
      <c r="AI1044" s="54">
        <f t="shared" si="4127"/>
        <v>115.32997177560019</v>
      </c>
      <c r="AJ1044" s="54">
        <f t="shared" si="4128"/>
        <v>130.21190401994386</v>
      </c>
      <c r="AK1044" s="54" t="e">
        <f t="shared" ref="AK1044" si="4425">(I1044/AA1044-1)*100</f>
        <v>#REF!</v>
      </c>
      <c r="AM1044" s="74" t="e">
        <f>AP1044-'Figure 10 data'!#REF!</f>
        <v>#REF!</v>
      </c>
      <c r="AN1044" s="54" t="str">
        <f>IFERROR(((B1044/B992-1)*100),"n/a")</f>
        <v>n/a</v>
      </c>
      <c r="AO1044" s="54">
        <f t="shared" si="4171"/>
        <v>102.76497695852535</v>
      </c>
      <c r="AP1044" s="54">
        <f t="shared" si="4404"/>
        <v>101.80436847103516</v>
      </c>
      <c r="AQ1044" s="54">
        <f t="shared" si="4405"/>
        <v>127.88203753351209</v>
      </c>
      <c r="AR1044" s="54">
        <f t="shared" si="4102"/>
        <v>110.50347222222223</v>
      </c>
      <c r="AS1044" s="54">
        <f t="shared" si="4103"/>
        <v>110.50347222222223</v>
      </c>
      <c r="AT1044" s="54">
        <f t="shared" si="4104"/>
        <v>147.2389558232932</v>
      </c>
      <c r="AU1044" s="54" t="e">
        <f t="shared" ref="AU1044" si="4426">(I1044/I992-1)*100</f>
        <v>#REF!</v>
      </c>
    </row>
    <row r="1045" spans="1:47" x14ac:dyDescent="0.25">
      <c r="A1045" s="12">
        <f t="shared" si="3300"/>
        <v>44894</v>
      </c>
      <c r="B1045" s="102" t="str">
        <f>TWK!B988</f>
        <v>n/a</v>
      </c>
      <c r="C1045" s="102">
        <f>TWK!C988</f>
        <v>842.5</v>
      </c>
      <c r="D1045" s="104">
        <f>TWK!D988</f>
        <v>939.0625</v>
      </c>
      <c r="E1045" s="104">
        <f>TWK!E988</f>
        <v>842.33749999999998</v>
      </c>
      <c r="F1045" s="104">
        <f>TWK!F988</f>
        <v>892.1875</v>
      </c>
      <c r="G1045" s="104">
        <f>TWK!G988</f>
        <v>892.1875</v>
      </c>
      <c r="H1045" s="104">
        <f>TWK!H988</f>
        <v>740.625</v>
      </c>
      <c r="I1045" s="54" t="e">
        <f>TWK!#REF!</f>
        <v>#REF!</v>
      </c>
      <c r="K1045" s="54">
        <f t="shared" ref="K1045:R1045" si="4427">IFERROR(AVERAGE(B1042:B1045),"n/a")</f>
        <v>972.5</v>
      </c>
      <c r="L1045" s="54">
        <f t="shared" si="4427"/>
        <v>994.25595238095252</v>
      </c>
      <c r="M1045" s="54">
        <f t="shared" si="4427"/>
        <v>1076.6059027777778</v>
      </c>
      <c r="N1045" s="54">
        <f t="shared" si="4427"/>
        <v>934.54270833333339</v>
      </c>
      <c r="O1045" s="54">
        <f t="shared" si="4427"/>
        <v>1012.4565972222222</v>
      </c>
      <c r="P1045" s="54">
        <f t="shared" si="4427"/>
        <v>1012.4565972222222</v>
      </c>
      <c r="Q1045" s="54">
        <f t="shared" si="4427"/>
        <v>867.85416666666674</v>
      </c>
      <c r="R1045" s="54" t="str">
        <f t="shared" si="4427"/>
        <v>n/a</v>
      </c>
      <c r="T1045" s="54" t="str">
        <f t="shared" ref="T1045:Z1045" si="4428">IFERROR((K889+K941+K993)/3,"n/a")</f>
        <v>n/a</v>
      </c>
      <c r="U1045" s="54">
        <f t="shared" si="4428"/>
        <v>463.22222222222223</v>
      </c>
      <c r="V1045" s="54">
        <f t="shared" si="4428"/>
        <v>461.86111111111109</v>
      </c>
      <c r="W1045" s="54">
        <f t="shared" si="4428"/>
        <v>366.16666666666669</v>
      </c>
      <c r="X1045" s="54">
        <f t="shared" si="4428"/>
        <v>429.63888888888891</v>
      </c>
      <c r="Y1045" s="54">
        <f t="shared" si="4428"/>
        <v>429.63888888888891</v>
      </c>
      <c r="Z1045" s="54">
        <f t="shared" si="4428"/>
        <v>341.90277777777777</v>
      </c>
      <c r="AA1045" s="54" t="e">
        <f t="shared" ref="AA1045" si="4429">(R889+R941+R993)/3</f>
        <v>#VALUE!</v>
      </c>
      <c r="AC1045" s="74" t="e">
        <f>+AF1045-'Figure 10 data'!#REF!</f>
        <v>#REF!</v>
      </c>
      <c r="AD1045" s="54" t="str">
        <f t="shared" si="4202"/>
        <v>n/a</v>
      </c>
      <c r="AE1045" s="54">
        <f t="shared" si="4159"/>
        <v>81.878148236987286</v>
      </c>
      <c r="AF1045" s="54">
        <f t="shared" si="4124"/>
        <v>103.32140494376615</v>
      </c>
      <c r="AG1045" s="54">
        <f t="shared" si="4125"/>
        <v>130.04210286754665</v>
      </c>
      <c r="AH1045" s="54">
        <f t="shared" si="4126"/>
        <v>107.65985646861056</v>
      </c>
      <c r="AI1045" s="54">
        <f t="shared" si="4127"/>
        <v>107.65985646861056</v>
      </c>
      <c r="AJ1045" s="54">
        <f t="shared" si="4128"/>
        <v>116.61859690457814</v>
      </c>
      <c r="AK1045" s="54" t="e">
        <f t="shared" ref="AK1045" si="4430">(I1045/AA1045-1)*100</f>
        <v>#REF!</v>
      </c>
      <c r="AM1045" s="74" t="e">
        <f>AP1045-'Figure 10 data'!#REF!</f>
        <v>#REF!</v>
      </c>
      <c r="AN1045" s="54" t="str">
        <f t="shared" ref="AN1045:AN1108" si="4431">IFERROR(((B1045/B993-1)*100),"n/a")</f>
        <v>n/a</v>
      </c>
      <c r="AO1045" s="54">
        <f t="shared" si="4171"/>
        <v>73.711340206185568</v>
      </c>
      <c r="AP1045" s="54">
        <f t="shared" si="4404"/>
        <v>95.638020833333329</v>
      </c>
      <c r="AQ1045" s="54">
        <f t="shared" si="4405"/>
        <v>125.22393048128339</v>
      </c>
      <c r="AR1045" s="54">
        <f t="shared" si="4102"/>
        <v>85.872395833333329</v>
      </c>
      <c r="AS1045" s="54">
        <f t="shared" si="4103"/>
        <v>85.872395833333329</v>
      </c>
      <c r="AT1045" s="54">
        <f t="shared" si="4104"/>
        <v>114.67391304347827</v>
      </c>
      <c r="AU1045" s="54" t="e">
        <f t="shared" ref="AU1045" si="4432">(I1045/I993-1)*100</f>
        <v>#REF!</v>
      </c>
    </row>
    <row r="1046" spans="1:47" x14ac:dyDescent="0.25">
      <c r="A1046" s="12">
        <f t="shared" si="3300"/>
        <v>44901</v>
      </c>
      <c r="B1046" s="102" t="str">
        <f>TWK!B989</f>
        <v>n/a</v>
      </c>
      <c r="C1046" s="102">
        <f>TWK!C989</f>
        <v>830</v>
      </c>
      <c r="D1046" s="104">
        <f>TWK!D989</f>
        <v>877.77777777777783</v>
      </c>
      <c r="E1046" s="104">
        <f>TWK!E989</f>
        <v>805.55555555555554</v>
      </c>
      <c r="F1046" s="104">
        <f>TWK!F989</f>
        <v>811.11111111111109</v>
      </c>
      <c r="G1046" s="104">
        <f>TWK!G989</f>
        <v>811.11111111111109</v>
      </c>
      <c r="H1046" s="104">
        <f>TWK!H989</f>
        <v>708.33333333333337</v>
      </c>
      <c r="I1046" s="54" t="e">
        <f>TWK!#REF!</f>
        <v>#REF!</v>
      </c>
      <c r="K1046" s="54">
        <f t="shared" ref="K1046:R1046" si="4433">IFERROR(AVERAGE(B1043:B1046),"n/a")</f>
        <v>1000</v>
      </c>
      <c r="L1046" s="54">
        <f t="shared" si="4433"/>
        <v>935.08928571428578</v>
      </c>
      <c r="M1046" s="54">
        <f t="shared" si="4433"/>
        <v>991.88368055555554</v>
      </c>
      <c r="N1046" s="54">
        <f t="shared" si="4433"/>
        <v>880.72326388888894</v>
      </c>
      <c r="O1046" s="54">
        <f t="shared" si="4433"/>
        <v>938.15104166666674</v>
      </c>
      <c r="P1046" s="54">
        <f t="shared" si="4433"/>
        <v>938.15104166666674</v>
      </c>
      <c r="Q1046" s="54">
        <f t="shared" si="4433"/>
        <v>805.35416666666674</v>
      </c>
      <c r="R1046" s="54" t="str">
        <f t="shared" si="4433"/>
        <v>n/a</v>
      </c>
      <c r="T1046" s="54" t="str">
        <f t="shared" ref="T1046:Z1046" si="4434">IFERROR((K890+K942+K994)/3,"n/a")</f>
        <v>n/a</v>
      </c>
      <c r="U1046" s="54">
        <f t="shared" si="4434"/>
        <v>447.66666666666669</v>
      </c>
      <c r="V1046" s="54">
        <f t="shared" si="4434"/>
        <v>441.5</v>
      </c>
      <c r="W1046" s="54">
        <f t="shared" si="4434"/>
        <v>337.26388888888891</v>
      </c>
      <c r="X1046" s="54">
        <f t="shared" si="4434"/>
        <v>409.22222222222223</v>
      </c>
      <c r="Y1046" s="54">
        <f t="shared" si="4434"/>
        <v>409.22222222222223</v>
      </c>
      <c r="Z1046" s="54">
        <f t="shared" si="4434"/>
        <v>310.8194444444444</v>
      </c>
      <c r="AA1046" s="54" t="e">
        <f t="shared" ref="AA1046" si="4435">(R890+R942+R994)/3</f>
        <v>#VALUE!</v>
      </c>
      <c r="AC1046" s="74" t="e">
        <f>+AF1046-'Figure 10 data'!#REF!</f>
        <v>#REF!</v>
      </c>
      <c r="AD1046" s="54" t="str">
        <f t="shared" si="4202"/>
        <v>n/a</v>
      </c>
      <c r="AE1046" s="54">
        <f t="shared" si="4159"/>
        <v>85.405807892777361</v>
      </c>
      <c r="AF1046" s="54">
        <f t="shared" si="4124"/>
        <v>98.817163709575965</v>
      </c>
      <c r="AG1046" s="54">
        <f t="shared" si="4125"/>
        <v>138.8502244368488</v>
      </c>
      <c r="AH1046" s="54">
        <f t="shared" si="4126"/>
        <v>98.207982622861792</v>
      </c>
      <c r="AI1046" s="54">
        <f t="shared" si="4127"/>
        <v>98.207982622861792</v>
      </c>
      <c r="AJ1046" s="54">
        <f t="shared" si="4128"/>
        <v>127.89222038518258</v>
      </c>
      <c r="AK1046" s="54" t="e">
        <f t="shared" ref="AK1046" si="4436">(I1046/AA1046-1)*100</f>
        <v>#REF!</v>
      </c>
      <c r="AM1046" s="74" t="e">
        <f>AP1046-'Figure 10 data'!#REF!</f>
        <v>#REF!</v>
      </c>
      <c r="AN1046" s="54" t="str">
        <f t="shared" si="4431"/>
        <v>n/a</v>
      </c>
      <c r="AO1046" s="54">
        <f t="shared" si="4171"/>
        <v>36.065573770491795</v>
      </c>
      <c r="AP1046" s="54">
        <f t="shared" si="4404"/>
        <v>53.547133138969883</v>
      </c>
      <c r="AQ1046" s="54">
        <f t="shared" si="4405"/>
        <v>77.370030581039757</v>
      </c>
      <c r="AR1046" s="54">
        <f t="shared" ref="AR1046:AR1109" si="4437">IFERROR((F1046/F994-1)*100,"n/a")</f>
        <v>37.476459510357806</v>
      </c>
      <c r="AS1046" s="54">
        <f t="shared" ref="AS1046:AS1109" si="4438">IFERROR((G1046/G994-1)*100,"n/a")</f>
        <v>37.476459510357806</v>
      </c>
      <c r="AT1046" s="54">
        <f t="shared" ref="AT1046:AT1109" si="4439">IFERROR((H1046/H994-1)*100,"n/a")</f>
        <v>66.666666666666671</v>
      </c>
      <c r="AU1046" s="54" t="e">
        <f t="shared" ref="AU1046" si="4440">(I1046/I994-1)*100</f>
        <v>#REF!</v>
      </c>
    </row>
    <row r="1047" spans="1:47" x14ac:dyDescent="0.25">
      <c r="A1047" s="12">
        <f t="shared" si="3300"/>
        <v>44908</v>
      </c>
      <c r="B1047" s="102" t="str">
        <f>TWK!B990</f>
        <v>n/a</v>
      </c>
      <c r="C1047" s="102">
        <f>TWK!C990</f>
        <v>825</v>
      </c>
      <c r="D1047" s="104">
        <f>TWK!D990</f>
        <v>915.625</v>
      </c>
      <c r="E1047" s="104">
        <f>TWK!E990</f>
        <v>851.5625</v>
      </c>
      <c r="F1047" s="104">
        <f>TWK!F990</f>
        <v>831.25</v>
      </c>
      <c r="G1047" s="104">
        <f>TWK!G990</f>
        <v>831.25</v>
      </c>
      <c r="H1047" s="104">
        <f>TWK!H990</f>
        <v>695.3125</v>
      </c>
      <c r="I1047" s="54" t="e">
        <f>TWK!#REF!</f>
        <v>#REF!</v>
      </c>
      <c r="K1047" s="54" t="str">
        <f t="shared" ref="K1047:R1047" si="4441">IFERROR(AVERAGE(B1044:B1047),"n/a")</f>
        <v>n/a</v>
      </c>
      <c r="L1047" s="54">
        <f t="shared" si="4441"/>
        <v>860.08928571428578</v>
      </c>
      <c r="M1047" s="54">
        <f t="shared" si="4441"/>
        <v>919.22743055555554</v>
      </c>
      <c r="N1047" s="54">
        <f t="shared" si="4441"/>
        <v>837.36388888888894</v>
      </c>
      <c r="O1047" s="54">
        <f t="shared" si="4441"/>
        <v>869.40104166666674</v>
      </c>
      <c r="P1047" s="54">
        <f t="shared" si="4441"/>
        <v>869.40104166666674</v>
      </c>
      <c r="Q1047" s="54">
        <f t="shared" si="4441"/>
        <v>741.27604166666674</v>
      </c>
      <c r="R1047" s="54" t="str">
        <f t="shared" si="4441"/>
        <v>n/a</v>
      </c>
      <c r="T1047" s="54" t="str">
        <f t="shared" ref="T1047:Z1047" si="4442">IFERROR((K891+K943+K995)/3,"n/a")</f>
        <v>n/a</v>
      </c>
      <c r="U1047" s="54" t="str">
        <f t="shared" si="4442"/>
        <v>n/a</v>
      </c>
      <c r="V1047" s="54">
        <f t="shared" si="4442"/>
        <v>446.16666666666669</v>
      </c>
      <c r="W1047" s="54">
        <f t="shared" si="4442"/>
        <v>346.51388888888891</v>
      </c>
      <c r="X1047" s="54">
        <f t="shared" si="4442"/>
        <v>410.72222222222223</v>
      </c>
      <c r="Y1047" s="54">
        <f t="shared" si="4442"/>
        <v>410.72222222222223</v>
      </c>
      <c r="Z1047" s="54">
        <f t="shared" si="4442"/>
        <v>316.0694444444444</v>
      </c>
      <c r="AA1047" s="54" t="e">
        <f t="shared" ref="AA1047" si="4443">(R891+R943+R995)/3</f>
        <v>#VALUE!</v>
      </c>
      <c r="AC1047" s="74" t="e">
        <f>+AF1047-'Figure 10 data'!#REF!</f>
        <v>#REF!</v>
      </c>
      <c r="AD1047" s="54" t="str">
        <f t="shared" si="4202"/>
        <v>n/a</v>
      </c>
      <c r="AE1047" s="54" t="str">
        <f t="shared" si="4159"/>
        <v>n/a</v>
      </c>
      <c r="AF1047" s="54">
        <f t="shared" si="4124"/>
        <v>105.22039596563317</v>
      </c>
      <c r="AG1047" s="54">
        <f t="shared" si="4125"/>
        <v>145.7513327187462</v>
      </c>
      <c r="AH1047" s="54">
        <f t="shared" si="4126"/>
        <v>102.38739348031922</v>
      </c>
      <c r="AI1047" s="54">
        <f t="shared" si="4127"/>
        <v>102.38739348031922</v>
      </c>
      <c r="AJ1047" s="54">
        <f t="shared" si="4128"/>
        <v>119.98725666827794</v>
      </c>
      <c r="AK1047" s="54" t="e">
        <f t="shared" ref="AK1047" si="4444">(I1047/AA1047-1)*100</f>
        <v>#REF!</v>
      </c>
      <c r="AM1047" s="74" t="e">
        <f>AP1047-'Figure 10 data'!#REF!</f>
        <v>#REF!</v>
      </c>
      <c r="AN1047" s="54" t="str">
        <f t="shared" si="4431"/>
        <v>n/a</v>
      </c>
      <c r="AO1047" s="54">
        <f t="shared" si="4171"/>
        <v>22.676579925650554</v>
      </c>
      <c r="AP1047" s="54">
        <f t="shared" si="4404"/>
        <v>39.790076335877856</v>
      </c>
      <c r="AQ1047" s="54">
        <f t="shared" si="4405"/>
        <v>34.104330708661415</v>
      </c>
      <c r="AR1047" s="54">
        <f t="shared" si="4437"/>
        <v>28.875968992248069</v>
      </c>
      <c r="AS1047" s="54">
        <f t="shared" si="4438"/>
        <v>28.875968992248069</v>
      </c>
      <c r="AT1047" s="54">
        <f t="shared" si="4439"/>
        <v>27.580275229357799</v>
      </c>
      <c r="AU1047" s="54" t="e">
        <f t="shared" ref="AU1047" si="4445">(I1047/I995-1)*100</f>
        <v>#REF!</v>
      </c>
    </row>
    <row r="1048" spans="1:47" x14ac:dyDescent="0.25">
      <c r="A1048" s="12">
        <f t="shared" si="3300"/>
        <v>44915</v>
      </c>
      <c r="B1048" s="102" t="str">
        <f>TWK!B991</f>
        <v>n/a</v>
      </c>
      <c r="C1048" s="102">
        <f>TWK!C991</f>
        <v>835</v>
      </c>
      <c r="D1048" s="104">
        <f>TWK!D991</f>
        <v>936.07142857142856</v>
      </c>
      <c r="E1048" s="104">
        <f>TWK!E991</f>
        <v>842.85714285714289</v>
      </c>
      <c r="F1048" s="104">
        <f>TWK!F991</f>
        <v>808.92857142857144</v>
      </c>
      <c r="G1048" s="104">
        <f>TWK!G991</f>
        <v>808.92857142857144</v>
      </c>
      <c r="H1048" s="104">
        <f>TWK!H991</f>
        <v>650</v>
      </c>
      <c r="I1048" s="54" t="e">
        <f>TWK!#REF!</f>
        <v>#REF!</v>
      </c>
      <c r="K1048" s="54" t="str">
        <f t="shared" ref="K1048:R1048" si="4446">IFERROR(AVERAGE(B1045:B1048),"n/a")</f>
        <v>n/a</v>
      </c>
      <c r="L1048" s="54">
        <f t="shared" si="4446"/>
        <v>833.125</v>
      </c>
      <c r="M1048" s="54">
        <f t="shared" si="4446"/>
        <v>917.13417658730157</v>
      </c>
      <c r="N1048" s="54">
        <f t="shared" si="4446"/>
        <v>835.5781746031746</v>
      </c>
      <c r="O1048" s="54">
        <f t="shared" si="4446"/>
        <v>835.86929563492072</v>
      </c>
      <c r="P1048" s="54">
        <f t="shared" si="4446"/>
        <v>835.86929563492072</v>
      </c>
      <c r="Q1048" s="54">
        <f t="shared" si="4446"/>
        <v>698.56770833333337</v>
      </c>
      <c r="R1048" s="54" t="str">
        <f t="shared" si="4446"/>
        <v>n/a</v>
      </c>
      <c r="T1048" s="54" t="str">
        <f t="shared" ref="T1048:Z1048" si="4447">IFERROR((K892+K944+K996)/3,"n/a")</f>
        <v>n/a</v>
      </c>
      <c r="U1048" s="54" t="str">
        <f t="shared" si="4447"/>
        <v>n/a</v>
      </c>
      <c r="V1048" s="54">
        <f t="shared" si="4447"/>
        <v>459.97222222222217</v>
      </c>
      <c r="W1048" s="54">
        <f t="shared" si="4447"/>
        <v>369.8055555555556</v>
      </c>
      <c r="X1048" s="54">
        <f t="shared" si="4447"/>
        <v>417.5</v>
      </c>
      <c r="Y1048" s="54">
        <f t="shared" si="4447"/>
        <v>417.5</v>
      </c>
      <c r="Z1048" s="54">
        <f t="shared" si="4447"/>
        <v>327.8125</v>
      </c>
      <c r="AA1048" s="54" t="e">
        <f t="shared" ref="AA1048" si="4448">(R892+R944+R996)/3</f>
        <v>#VALUE!</v>
      </c>
      <c r="AC1048" s="74" t="e">
        <f>+AF1048-'Figure 10 data'!#REF!</f>
        <v>#REF!</v>
      </c>
      <c r="AD1048" s="54" t="str">
        <f t="shared" si="4202"/>
        <v>n/a</v>
      </c>
      <c r="AE1048" s="54" t="str">
        <f t="shared" si="4159"/>
        <v>n/a</v>
      </c>
      <c r="AF1048" s="54">
        <f t="shared" si="4124"/>
        <v>103.50607783423777</v>
      </c>
      <c r="AG1048" s="54">
        <f t="shared" si="4125"/>
        <v>127.91900505413611</v>
      </c>
      <c r="AH1048" s="54">
        <f t="shared" si="4126"/>
        <v>93.755346449957216</v>
      </c>
      <c r="AI1048" s="54">
        <f t="shared" si="4127"/>
        <v>93.755346449957216</v>
      </c>
      <c r="AJ1048" s="54">
        <f t="shared" si="4128"/>
        <v>98.284080076263109</v>
      </c>
      <c r="AK1048" s="54" t="e">
        <f t="shared" ref="AK1048" si="4449">(I1048/AA1048-1)*100</f>
        <v>#REF!</v>
      </c>
      <c r="AM1048" s="74" t="e">
        <f>AP1048-'Figure 10 data'!#REF!</f>
        <v>#REF!</v>
      </c>
      <c r="AN1048" s="54" t="str">
        <f t="shared" si="4431"/>
        <v>n/a</v>
      </c>
      <c r="AO1048" s="54">
        <f t="shared" si="4171"/>
        <v>23.703703703703695</v>
      </c>
      <c r="AP1048" s="54">
        <f t="shared" si="4404"/>
        <v>26.924939467312335</v>
      </c>
      <c r="AQ1048" s="54">
        <f t="shared" si="4405"/>
        <v>16.256157635467993</v>
      </c>
      <c r="AR1048" s="54">
        <f t="shared" si="4437"/>
        <v>22.102425876010791</v>
      </c>
      <c r="AS1048" s="54">
        <f t="shared" si="4438"/>
        <v>22.102425876010791</v>
      </c>
      <c r="AT1048" s="54">
        <f t="shared" si="4439"/>
        <v>18.181818181818187</v>
      </c>
      <c r="AU1048" s="54" t="e">
        <f t="shared" ref="AU1048" si="4450">(I1048/I996-1)*100</f>
        <v>#REF!</v>
      </c>
    </row>
    <row r="1049" spans="1:47" x14ac:dyDescent="0.25">
      <c r="A1049" s="12">
        <f t="shared" si="3300"/>
        <v>44922</v>
      </c>
      <c r="B1049" s="102" t="str">
        <f>TWK!B992</f>
        <v>n/a</v>
      </c>
      <c r="C1049" s="102" t="str">
        <f>TWK!C992</f>
        <v>n/a</v>
      </c>
      <c r="D1049" s="104">
        <f>TWK!D992</f>
        <v>925.41666666666663</v>
      </c>
      <c r="E1049" s="104">
        <f>TWK!E992</f>
        <v>825</v>
      </c>
      <c r="F1049" s="104">
        <f>TWK!F992</f>
        <v>795.83333333333337</v>
      </c>
      <c r="G1049" s="104">
        <f>TWK!G992</f>
        <v>795.83333333333337</v>
      </c>
      <c r="H1049" s="104">
        <f>TWK!H992</f>
        <v>620.83333333333337</v>
      </c>
      <c r="I1049" s="54" t="e">
        <f>TWK!#REF!</f>
        <v>#REF!</v>
      </c>
      <c r="K1049" s="54" t="str">
        <f t="shared" ref="K1049:R1049" si="4451">IFERROR(AVERAGE(B1046:B1049),"n/a")</f>
        <v>n/a</v>
      </c>
      <c r="L1049" s="54">
        <f t="shared" si="4451"/>
        <v>830</v>
      </c>
      <c r="M1049" s="54">
        <f t="shared" si="4451"/>
        <v>913.7227182539682</v>
      </c>
      <c r="N1049" s="54">
        <f t="shared" si="4451"/>
        <v>831.24379960317469</v>
      </c>
      <c r="O1049" s="54">
        <f t="shared" si="4451"/>
        <v>811.78075396825398</v>
      </c>
      <c r="P1049" s="54">
        <f t="shared" si="4451"/>
        <v>811.78075396825398</v>
      </c>
      <c r="Q1049" s="54">
        <f t="shared" si="4451"/>
        <v>668.61979166666674</v>
      </c>
      <c r="R1049" s="54" t="str">
        <f t="shared" si="4451"/>
        <v>n/a</v>
      </c>
      <c r="T1049" s="54" t="str">
        <f t="shared" ref="T1049:Z1049" si="4452">IFERROR((K893+K945+K997)/3,"n/a")</f>
        <v>n/a</v>
      </c>
      <c r="U1049" s="54" t="str">
        <f t="shared" si="4452"/>
        <v>n/a</v>
      </c>
      <c r="V1049" s="54">
        <f t="shared" si="4452"/>
        <v>472.59722222222217</v>
      </c>
      <c r="W1049" s="54">
        <f t="shared" si="4452"/>
        <v>386.59722222222223</v>
      </c>
      <c r="X1049" s="54">
        <f t="shared" si="4452"/>
        <v>419.29166666666669</v>
      </c>
      <c r="Y1049" s="54">
        <f t="shared" si="4452"/>
        <v>419.29166666666669</v>
      </c>
      <c r="Z1049" s="54">
        <f t="shared" si="4452"/>
        <v>342.60416666666669</v>
      </c>
      <c r="AA1049" s="54" t="e">
        <f t="shared" ref="AA1049" si="4453">(R893+R945+R997)/3</f>
        <v>#VALUE!</v>
      </c>
      <c r="AC1049" s="74" t="e">
        <f>+AF1049-'Figure 10 data'!#REF!</f>
        <v>#REF!</v>
      </c>
      <c r="AD1049" s="54" t="str">
        <f t="shared" si="4202"/>
        <v>n/a</v>
      </c>
      <c r="AE1049" s="54" t="str">
        <f t="shared" si="4159"/>
        <v>n/a</v>
      </c>
      <c r="AF1049" s="54">
        <f t="shared" si="4124"/>
        <v>95.8150880183384</v>
      </c>
      <c r="AG1049" s="54">
        <f t="shared" si="4125"/>
        <v>113.40039518591701</v>
      </c>
      <c r="AH1049" s="54">
        <f t="shared" si="4126"/>
        <v>89.804233330020878</v>
      </c>
      <c r="AI1049" s="54">
        <f t="shared" si="4127"/>
        <v>89.804233330020878</v>
      </c>
      <c r="AJ1049" s="54">
        <f t="shared" si="4128"/>
        <v>81.210094253572507</v>
      </c>
      <c r="AK1049" s="54" t="e">
        <f t="shared" ref="AK1049" si="4454">(I1049/AA1049-1)*100</f>
        <v>#REF!</v>
      </c>
      <c r="AM1049" s="74" t="e">
        <f>AP1049-'Figure 10 data'!#REF!</f>
        <v>#REF!</v>
      </c>
      <c r="AN1049" s="54" t="str">
        <f t="shared" si="4431"/>
        <v>n/a</v>
      </c>
      <c r="AO1049" s="54" t="str">
        <f t="shared" si="4171"/>
        <v>n/a</v>
      </c>
      <c r="AP1049" s="54">
        <f t="shared" si="4404"/>
        <v>29.428904428904424</v>
      </c>
      <c r="AQ1049" s="54">
        <f t="shared" si="4405"/>
        <v>25.954198473282442</v>
      </c>
      <c r="AR1049" s="54">
        <f t="shared" si="4437"/>
        <v>24.34895833333335</v>
      </c>
      <c r="AS1049" s="54">
        <f t="shared" si="4438"/>
        <v>24.34895833333335</v>
      </c>
      <c r="AT1049" s="54">
        <f t="shared" si="4439"/>
        <v>5.2259887005649874</v>
      </c>
      <c r="AU1049" s="54" t="e">
        <f t="shared" ref="AU1049" si="4455">(I1049/I997-1)*100</f>
        <v>#REF!</v>
      </c>
    </row>
    <row r="1050" spans="1:47" x14ac:dyDescent="0.25">
      <c r="A1050" s="12">
        <f t="shared" si="3300"/>
        <v>44929</v>
      </c>
      <c r="B1050" s="102" t="str">
        <f>TWK!B993</f>
        <v>n/a</v>
      </c>
      <c r="C1050" s="102" t="str">
        <f>TWK!C993</f>
        <v>n/a</v>
      </c>
      <c r="D1050" s="104">
        <f>TWK!D993</f>
        <v>885.9375</v>
      </c>
      <c r="E1050" s="104">
        <f>TWK!E993</f>
        <v>725</v>
      </c>
      <c r="F1050" s="104">
        <f>TWK!F993</f>
        <v>740.625</v>
      </c>
      <c r="G1050" s="104">
        <f>TWK!G993</f>
        <v>740.625</v>
      </c>
      <c r="H1050" s="104">
        <f>TWK!H993</f>
        <v>545.3125</v>
      </c>
      <c r="I1050" s="54" t="e">
        <f>TWK!#REF!</f>
        <v>#REF!</v>
      </c>
      <c r="K1050" s="54" t="str">
        <f t="shared" ref="K1050:R1050" si="4456">IFERROR(AVERAGE(B1047:B1050),"n/a")</f>
        <v>n/a</v>
      </c>
      <c r="L1050" s="54">
        <f t="shared" si="4456"/>
        <v>830</v>
      </c>
      <c r="M1050" s="54">
        <f t="shared" si="4456"/>
        <v>915.76264880952374</v>
      </c>
      <c r="N1050" s="54">
        <f t="shared" si="4456"/>
        <v>811.10491071428578</v>
      </c>
      <c r="O1050" s="54">
        <f t="shared" si="4456"/>
        <v>794.15922619047626</v>
      </c>
      <c r="P1050" s="54">
        <f t="shared" si="4456"/>
        <v>794.15922619047626</v>
      </c>
      <c r="Q1050" s="54">
        <f t="shared" si="4456"/>
        <v>627.86458333333337</v>
      </c>
      <c r="R1050" s="54" t="str">
        <f t="shared" si="4456"/>
        <v>n/a</v>
      </c>
      <c r="T1050" s="54" t="str">
        <f t="shared" ref="T1050:Z1050" si="4457">IFERROR((K894+K946+K998)/3,"n/a")</f>
        <v>n/a</v>
      </c>
      <c r="U1050" s="54" t="str">
        <f t="shared" si="4457"/>
        <v>n/a</v>
      </c>
      <c r="V1050" s="54">
        <f t="shared" si="4457"/>
        <v>469.26388888888886</v>
      </c>
      <c r="W1050" s="54">
        <f t="shared" si="4457"/>
        <v>385.25694444444451</v>
      </c>
      <c r="X1050" s="54">
        <f t="shared" si="4457"/>
        <v>414.86111111111114</v>
      </c>
      <c r="Y1050" s="54">
        <f t="shared" si="4457"/>
        <v>414.86111111111114</v>
      </c>
      <c r="Z1050" s="54">
        <f t="shared" si="4457"/>
        <v>340.61111111111114</v>
      </c>
      <c r="AA1050" s="54" t="e">
        <f t="shared" ref="AA1050" si="4458">(R894+R946+R998)/3</f>
        <v>#VALUE!</v>
      </c>
      <c r="AC1050" s="74" t="e">
        <f>+AF1050-'Figure 10 data'!#REF!</f>
        <v>#REF!</v>
      </c>
      <c r="AD1050" s="54" t="str">
        <f t="shared" si="4202"/>
        <v>n/a</v>
      </c>
      <c r="AE1050" s="54" t="str">
        <f t="shared" si="4159"/>
        <v>n/a</v>
      </c>
      <c r="AF1050" s="54">
        <f t="shared" ref="AF1050:AF1113" si="4459">IFERROR((D1050/V1050-1)*100,"n/a")</f>
        <v>88.793026903838765</v>
      </c>
      <c r="AG1050" s="54">
        <f t="shared" ref="AG1050:AG1113" si="4460">IFERROR((E1050/W1050-1)*100,"na")</f>
        <v>88.186095138525843</v>
      </c>
      <c r="AH1050" s="54">
        <f t="shared" ref="AH1050:AH1113" si="4461">IFERROR((F1050/X1050-1)*100,"n/a")</f>
        <v>78.523602276531633</v>
      </c>
      <c r="AI1050" s="54">
        <f t="shared" ref="AI1050:AI1113" si="4462">IFERROR((G1050/Y1050-1)*100,"n/a")</f>
        <v>78.523602276531633</v>
      </c>
      <c r="AJ1050" s="54">
        <f t="shared" ref="AJ1050:AJ1113" si="4463">IFERROR((H1050/Z1050-1)*100,"n/a")</f>
        <v>60.098271081389655</v>
      </c>
      <c r="AK1050" s="54" t="e">
        <f t="shared" ref="AK1050" si="4464">(I1050/AA1050-1)*100</f>
        <v>#REF!</v>
      </c>
      <c r="AM1050" s="74" t="e">
        <f>AP1050-'Figure 10 data'!#REF!</f>
        <v>#REF!</v>
      </c>
      <c r="AN1050" s="54" t="str">
        <f t="shared" si="4431"/>
        <v>n/a</v>
      </c>
      <c r="AO1050" s="54" t="str">
        <f t="shared" si="4171"/>
        <v>n/a</v>
      </c>
      <c r="AP1050" s="54">
        <f t="shared" si="4404"/>
        <v>57.034711964549501</v>
      </c>
      <c r="AQ1050" s="54">
        <f t="shared" si="4405"/>
        <v>53.169014084507047</v>
      </c>
      <c r="AR1050" s="54">
        <f t="shared" si="4437"/>
        <v>19.29530201342282</v>
      </c>
      <c r="AS1050" s="54">
        <f t="shared" si="4438"/>
        <v>19.29530201342282</v>
      </c>
      <c r="AT1050" s="54">
        <f t="shared" si="4439"/>
        <v>25.841346153846168</v>
      </c>
      <c r="AU1050" s="54" t="e">
        <f t="shared" ref="AU1050" si="4465">(I1050/I998-1)*100</f>
        <v>#REF!</v>
      </c>
    </row>
    <row r="1051" spans="1:47" x14ac:dyDescent="0.25">
      <c r="A1051" s="12">
        <f t="shared" si="3300"/>
        <v>44936</v>
      </c>
      <c r="B1051" s="102" t="str">
        <f>TWK!B994</f>
        <v>n/a</v>
      </c>
      <c r="C1051" s="102" t="str">
        <f>TWK!C994</f>
        <v>n/a</v>
      </c>
      <c r="D1051" s="104">
        <f>TWK!D994</f>
        <v>684.375</v>
      </c>
      <c r="E1051" s="104">
        <f>TWK!E994</f>
        <v>540.625</v>
      </c>
      <c r="F1051" s="104">
        <f>TWK!F994</f>
        <v>593.75</v>
      </c>
      <c r="G1051" s="104">
        <f>TWK!G994</f>
        <v>593.75</v>
      </c>
      <c r="H1051" s="104">
        <f>TWK!H994</f>
        <v>443.75</v>
      </c>
      <c r="I1051" s="54" t="e">
        <f>TWK!#REF!</f>
        <v>#REF!</v>
      </c>
      <c r="K1051" s="54" t="str">
        <f t="shared" ref="K1051:R1051" si="4466">IFERROR(AVERAGE(B1048:B1051),"n/a")</f>
        <v>n/a</v>
      </c>
      <c r="L1051" s="54">
        <f t="shared" si="4466"/>
        <v>835</v>
      </c>
      <c r="M1051" s="54">
        <f t="shared" si="4466"/>
        <v>857.95014880952385</v>
      </c>
      <c r="N1051" s="54">
        <f t="shared" si="4466"/>
        <v>733.37053571428578</v>
      </c>
      <c r="O1051" s="54">
        <f t="shared" si="4466"/>
        <v>734.78422619047615</v>
      </c>
      <c r="P1051" s="54">
        <f t="shared" si="4466"/>
        <v>734.78422619047615</v>
      </c>
      <c r="Q1051" s="54">
        <f t="shared" si="4466"/>
        <v>564.97395833333337</v>
      </c>
      <c r="R1051" s="54" t="str">
        <f t="shared" si="4466"/>
        <v>n/a</v>
      </c>
      <c r="T1051" s="54" t="str">
        <f t="shared" ref="T1051:Z1051" si="4467">IFERROR((K895+K947+K999)/3,"n/a")</f>
        <v>n/a</v>
      </c>
      <c r="U1051" s="54" t="str">
        <f t="shared" si="4467"/>
        <v>n/a</v>
      </c>
      <c r="V1051" s="54">
        <f t="shared" si="4467"/>
        <v>473.84722222222217</v>
      </c>
      <c r="W1051" s="54">
        <f t="shared" si="4467"/>
        <v>388.1319444444444</v>
      </c>
      <c r="X1051" s="54">
        <f t="shared" si="4467"/>
        <v>414.21527777777783</v>
      </c>
      <c r="Y1051" s="54">
        <f t="shared" si="4467"/>
        <v>414.21527777777783</v>
      </c>
      <c r="Z1051" s="54">
        <f t="shared" si="4467"/>
        <v>330.21527777777777</v>
      </c>
      <c r="AA1051" s="54" t="e">
        <f t="shared" ref="AA1051" si="4468">(R895+R947+R999)/3</f>
        <v>#VALUE!</v>
      </c>
      <c r="AC1051" s="74" t="e">
        <f>+AF1051-'Figure 10 data'!#REF!</f>
        <v>#REF!</v>
      </c>
      <c r="AD1051" s="54" t="str">
        <f t="shared" si="4202"/>
        <v>n/a</v>
      </c>
      <c r="AE1051" s="54" t="str">
        <f t="shared" si="4159"/>
        <v>n/a</v>
      </c>
      <c r="AF1051" s="54">
        <f t="shared" si="4459"/>
        <v>44.429463317407759</v>
      </c>
      <c r="AG1051" s="54">
        <f t="shared" si="4460"/>
        <v>39.288973179939532</v>
      </c>
      <c r="AH1051" s="54">
        <f t="shared" si="4461"/>
        <v>43.343336630509491</v>
      </c>
      <c r="AI1051" s="54">
        <f t="shared" si="4462"/>
        <v>43.343336630509491</v>
      </c>
      <c r="AJ1051" s="54">
        <f t="shared" si="4463"/>
        <v>34.382031923618861</v>
      </c>
      <c r="AK1051" s="54" t="e">
        <f t="shared" ref="AK1051" si="4469">(I1051/AA1051-1)*100</f>
        <v>#REF!</v>
      </c>
      <c r="AM1051" s="74" t="e">
        <f>AP1051-'Figure 10 data'!#REF!</f>
        <v>#REF!</v>
      </c>
      <c r="AN1051" s="54" t="str">
        <f t="shared" si="4431"/>
        <v>n/a</v>
      </c>
      <c r="AO1051" s="54" t="str">
        <f t="shared" si="4171"/>
        <v>n/a</v>
      </c>
      <c r="AP1051" s="54">
        <f t="shared" si="4404"/>
        <v>-2.2321428571428603</v>
      </c>
      <c r="AQ1051" s="54">
        <f t="shared" si="4405"/>
        <v>-19.907407407407408</v>
      </c>
      <c r="AR1051" s="54">
        <f t="shared" si="4437"/>
        <v>-13.949275362318836</v>
      </c>
      <c r="AS1051" s="54">
        <f t="shared" si="4438"/>
        <v>-13.949275362318836</v>
      </c>
      <c r="AT1051" s="54">
        <f t="shared" si="4439"/>
        <v>-4.9785867237687409</v>
      </c>
      <c r="AU1051" s="54" t="e">
        <f t="shared" ref="AU1051" si="4470">(I1051/I999-1)*100</f>
        <v>#REF!</v>
      </c>
    </row>
    <row r="1052" spans="1:47" x14ac:dyDescent="0.25">
      <c r="A1052" s="12">
        <f t="shared" si="3300"/>
        <v>44943</v>
      </c>
      <c r="B1052" s="102" t="str">
        <f>TWK!B995</f>
        <v>n/a</v>
      </c>
      <c r="C1052" s="102" t="str">
        <f>TWK!C995</f>
        <v>n/a</v>
      </c>
      <c r="D1052" s="104">
        <f>TWK!D995</f>
        <v>630</v>
      </c>
      <c r="E1052" s="104">
        <f>TWK!E995</f>
        <v>483.125</v>
      </c>
      <c r="F1052" s="104">
        <f>TWK!F995</f>
        <v>526.5625</v>
      </c>
      <c r="G1052" s="104">
        <f>TWK!G995</f>
        <v>526.5625</v>
      </c>
      <c r="H1052" s="104">
        <f>TWK!H995</f>
        <v>371.875</v>
      </c>
      <c r="I1052" s="54" t="e">
        <f>TWK!#REF!</f>
        <v>#REF!</v>
      </c>
      <c r="K1052" s="54" t="str">
        <f t="shared" ref="K1052:R1052" si="4471">IFERROR(AVERAGE(B1049:B1052),"n/a")</f>
        <v>n/a</v>
      </c>
      <c r="L1052" s="54" t="str">
        <f t="shared" si="4471"/>
        <v>n/a</v>
      </c>
      <c r="M1052" s="54">
        <f t="shared" si="4471"/>
        <v>781.43229166666663</v>
      </c>
      <c r="N1052" s="54">
        <f t="shared" si="4471"/>
        <v>643.4375</v>
      </c>
      <c r="O1052" s="54">
        <f t="shared" si="4471"/>
        <v>664.19270833333337</v>
      </c>
      <c r="P1052" s="54">
        <f t="shared" si="4471"/>
        <v>664.19270833333337</v>
      </c>
      <c r="Q1052" s="54">
        <f t="shared" si="4471"/>
        <v>495.44270833333337</v>
      </c>
      <c r="R1052" s="54" t="str">
        <f t="shared" si="4471"/>
        <v>n/a</v>
      </c>
      <c r="T1052" s="54" t="str">
        <f t="shared" ref="T1052:Z1052" si="4472">IFERROR((K896+K948+K1000)/3,"n/a")</f>
        <v>n/a</v>
      </c>
      <c r="U1052" s="54" t="str">
        <f t="shared" si="4472"/>
        <v>n/a</v>
      </c>
      <c r="V1052" s="54">
        <f t="shared" si="4472"/>
        <v>488.38888888888886</v>
      </c>
      <c r="W1052" s="54">
        <f t="shared" si="4472"/>
        <v>391.98611111111109</v>
      </c>
      <c r="X1052" s="54">
        <f t="shared" si="4472"/>
        <v>421.86111111111114</v>
      </c>
      <c r="Y1052" s="54">
        <f t="shared" si="4472"/>
        <v>421.86111111111114</v>
      </c>
      <c r="Z1052" s="54">
        <f t="shared" si="4472"/>
        <v>334.17361111111109</v>
      </c>
      <c r="AA1052" s="54" t="e">
        <f t="shared" ref="AA1052" si="4473">(R896+R948+R1000)/3</f>
        <v>#VALUE!</v>
      </c>
      <c r="AC1052" s="74" t="e">
        <f>+AF1052-'Figure 10 data'!#REF!</f>
        <v>#REF!</v>
      </c>
      <c r="AD1052" s="54" t="str">
        <f t="shared" si="4202"/>
        <v>n/a</v>
      </c>
      <c r="AE1052" s="54" t="str">
        <f t="shared" si="4159"/>
        <v>n/a</v>
      </c>
      <c r="AF1052" s="54">
        <f t="shared" si="4459"/>
        <v>28.995563644636579</v>
      </c>
      <c r="AG1052" s="54">
        <f t="shared" si="4460"/>
        <v>23.250540339439475</v>
      </c>
      <c r="AH1052" s="54">
        <f t="shared" si="4461"/>
        <v>24.818924079805083</v>
      </c>
      <c r="AI1052" s="54">
        <f t="shared" si="4462"/>
        <v>24.818924079805083</v>
      </c>
      <c r="AJ1052" s="54">
        <f t="shared" si="4463"/>
        <v>11.281976683776328</v>
      </c>
      <c r="AK1052" s="54" t="e">
        <f t="shared" ref="AK1052" si="4474">(I1052/AA1052-1)*100</f>
        <v>#REF!</v>
      </c>
      <c r="AM1052" s="74" t="e">
        <f>AP1052-'Figure 10 data'!#REF!</f>
        <v>#REF!</v>
      </c>
      <c r="AN1052" s="54" t="str">
        <f t="shared" si="4431"/>
        <v>n/a</v>
      </c>
      <c r="AO1052" s="54" t="str">
        <f t="shared" si="4171"/>
        <v>n/a</v>
      </c>
      <c r="AP1052" s="54">
        <f t="shared" si="4404"/>
        <v>-25.882352941176467</v>
      </c>
      <c r="AQ1052" s="54">
        <f t="shared" si="4405"/>
        <v>-33.818493150684937</v>
      </c>
      <c r="AR1052" s="54">
        <f t="shared" si="4437"/>
        <v>-27.370689655172409</v>
      </c>
      <c r="AS1052" s="54">
        <f t="shared" si="4438"/>
        <v>-27.370689655172409</v>
      </c>
      <c r="AT1052" s="54">
        <f t="shared" si="4439"/>
        <v>-35.326086956521742</v>
      </c>
      <c r="AU1052" s="54" t="e">
        <f t="shared" ref="AU1052" si="4475">(I1052/I1000-1)*100</f>
        <v>#REF!</v>
      </c>
    </row>
    <row r="1053" spans="1:47" x14ac:dyDescent="0.25">
      <c r="A1053" s="12">
        <f t="shared" si="3300"/>
        <v>44950</v>
      </c>
      <c r="B1053" s="102" t="str">
        <f>TWK!B996</f>
        <v>n/a</v>
      </c>
      <c r="C1053" s="102" t="str">
        <f>TWK!C996</f>
        <v>n/a</v>
      </c>
      <c r="D1053" s="104">
        <f>TWK!D996</f>
        <v>655.55555555555554</v>
      </c>
      <c r="E1053" s="104">
        <f>TWK!E996</f>
        <v>446.94444444444446</v>
      </c>
      <c r="F1053" s="104">
        <f>TWK!F996</f>
        <v>529.16666666666663</v>
      </c>
      <c r="G1053" s="104">
        <f>TWK!G996</f>
        <v>529.16666666666663</v>
      </c>
      <c r="H1053" s="104">
        <f>TWK!H996</f>
        <v>359.72222222222223</v>
      </c>
      <c r="I1053" s="54" t="e">
        <f>TWK!#REF!</f>
        <v>#REF!</v>
      </c>
      <c r="K1053" s="54" t="str">
        <f t="shared" ref="K1053:R1053" si="4476">IFERROR(AVERAGE(B1050:B1053),"n/a")</f>
        <v>n/a</v>
      </c>
      <c r="L1053" s="54" t="str">
        <f t="shared" si="4476"/>
        <v>n/a</v>
      </c>
      <c r="M1053" s="54">
        <f t="shared" si="4476"/>
        <v>713.96701388888891</v>
      </c>
      <c r="N1053" s="54">
        <f t="shared" si="4476"/>
        <v>548.92361111111109</v>
      </c>
      <c r="O1053" s="54">
        <f t="shared" si="4476"/>
        <v>597.52604166666663</v>
      </c>
      <c r="P1053" s="54">
        <f t="shared" si="4476"/>
        <v>597.52604166666663</v>
      </c>
      <c r="Q1053" s="54">
        <f t="shared" si="4476"/>
        <v>430.16493055555554</v>
      </c>
      <c r="R1053" s="54" t="str">
        <f t="shared" si="4476"/>
        <v>n/a</v>
      </c>
      <c r="T1053" s="54" t="str">
        <f t="shared" ref="T1053:Z1053" si="4477">IFERROR((K897+K949+K1001)/3,"n/a")</f>
        <v>n/a</v>
      </c>
      <c r="U1053" s="54" t="str">
        <f t="shared" si="4477"/>
        <v>n/a</v>
      </c>
      <c r="V1053" s="54">
        <f t="shared" si="4477"/>
        <v>499.51388888888886</v>
      </c>
      <c r="W1053" s="54">
        <f t="shared" si="4477"/>
        <v>398.40277777777777</v>
      </c>
      <c r="X1053" s="54">
        <f t="shared" si="4477"/>
        <v>431.29861111111114</v>
      </c>
      <c r="Y1053" s="54">
        <f t="shared" si="4477"/>
        <v>431.29861111111114</v>
      </c>
      <c r="Z1053" s="54">
        <f t="shared" si="4477"/>
        <v>335.1319444444444</v>
      </c>
      <c r="AA1053" s="54" t="e">
        <f t="shared" ref="AA1053" si="4478">(R897+R949+R1001)/3</f>
        <v>#VALUE!</v>
      </c>
      <c r="AC1053" s="74" t="e">
        <f>+AF1053-'Figure 10 data'!#REF!</f>
        <v>#REF!</v>
      </c>
      <c r="AD1053" s="54" t="str">
        <f t="shared" si="4202"/>
        <v>n/a</v>
      </c>
      <c r="AE1053" s="54" t="str">
        <f t="shared" si="4159"/>
        <v>n/a</v>
      </c>
      <c r="AF1053" s="54">
        <f t="shared" si="4459"/>
        <v>31.238704295843188</v>
      </c>
      <c r="AG1053" s="54">
        <f t="shared" si="4460"/>
        <v>12.184068328394627</v>
      </c>
      <c r="AH1053" s="54">
        <f t="shared" si="4461"/>
        <v>22.691484051717168</v>
      </c>
      <c r="AI1053" s="54">
        <f t="shared" si="4462"/>
        <v>22.691484051717168</v>
      </c>
      <c r="AJ1053" s="54">
        <f t="shared" si="4463"/>
        <v>7.3374914523715917</v>
      </c>
      <c r="AK1053" s="54" t="e">
        <f t="shared" ref="AK1053" si="4479">(I1053/AA1053-1)*100</f>
        <v>#REF!</v>
      </c>
      <c r="AM1053" s="74" t="e">
        <f>AP1053-'Figure 10 data'!#REF!</f>
        <v>#REF!</v>
      </c>
      <c r="AN1053" s="54" t="str">
        <f t="shared" si="4431"/>
        <v>n/a</v>
      </c>
      <c r="AO1053" s="54" t="str">
        <f t="shared" si="4171"/>
        <v>n/a</v>
      </c>
      <c r="AP1053" s="54">
        <f t="shared" si="4404"/>
        <v>-23.772609819121449</v>
      </c>
      <c r="AQ1053" s="54">
        <f t="shared" si="4405"/>
        <v>-42.329749103942646</v>
      </c>
      <c r="AR1053" s="54">
        <f t="shared" si="4437"/>
        <v>-31.277056277056282</v>
      </c>
      <c r="AS1053" s="54">
        <f t="shared" si="4438"/>
        <v>-31.277056277056282</v>
      </c>
      <c r="AT1053" s="54">
        <f t="shared" si="4439"/>
        <v>-42.444444444444443</v>
      </c>
      <c r="AU1053" s="54" t="e">
        <f t="shared" ref="AU1053" si="4480">(I1053/I1001-1)*100</f>
        <v>#REF!</v>
      </c>
    </row>
    <row r="1054" spans="1:47" x14ac:dyDescent="0.25">
      <c r="A1054" s="12">
        <f t="shared" si="3300"/>
        <v>44957</v>
      </c>
      <c r="B1054" s="102" t="str">
        <f>TWK!B997</f>
        <v>n/a</v>
      </c>
      <c r="C1054" s="102" t="str">
        <f>TWK!C997</f>
        <v>n/a</v>
      </c>
      <c r="D1054" s="104">
        <f>TWK!D997</f>
        <v>669.64285714285711</v>
      </c>
      <c r="E1054" s="104">
        <f>TWK!E997</f>
        <v>470.71428571428572</v>
      </c>
      <c r="F1054" s="104">
        <f>TWK!F997</f>
        <v>541.96428571428567</v>
      </c>
      <c r="G1054" s="104">
        <f>TWK!G997</f>
        <v>541.96428571428567</v>
      </c>
      <c r="H1054" s="104">
        <f>TWK!H997</f>
        <v>369.64285714285717</v>
      </c>
      <c r="I1054" s="54" t="e">
        <f>TWK!#REF!</f>
        <v>#REF!</v>
      </c>
      <c r="K1054" s="54" t="str">
        <f t="shared" ref="K1054:R1054" si="4481">IFERROR(AVERAGE(B1051:B1054),"n/a")</f>
        <v>n/a</v>
      </c>
      <c r="L1054" s="54" t="str">
        <f t="shared" si="4481"/>
        <v>n/a</v>
      </c>
      <c r="M1054" s="54">
        <f t="shared" si="4481"/>
        <v>659.89335317460313</v>
      </c>
      <c r="N1054" s="54">
        <f t="shared" si="4481"/>
        <v>485.35218253968253</v>
      </c>
      <c r="O1054" s="54">
        <f t="shared" si="4481"/>
        <v>547.86086309523807</v>
      </c>
      <c r="P1054" s="54">
        <f t="shared" si="4481"/>
        <v>547.86086309523807</v>
      </c>
      <c r="Q1054" s="54">
        <f t="shared" si="4481"/>
        <v>386.24751984126982</v>
      </c>
      <c r="R1054" s="54" t="str">
        <f t="shared" si="4481"/>
        <v>n/a</v>
      </c>
      <c r="T1054" s="54" t="str">
        <f t="shared" ref="T1054:Z1054" si="4482">IFERROR((K898+K950+K1002)/3,"n/a")</f>
        <v>n/a</v>
      </c>
      <c r="U1054" s="54" t="str">
        <f t="shared" si="4482"/>
        <v>n/a</v>
      </c>
      <c r="V1054" s="54">
        <f t="shared" si="4482"/>
        <v>525.02777777777783</v>
      </c>
      <c r="W1054" s="54">
        <f t="shared" si="4482"/>
        <v>417.04861111111114</v>
      </c>
      <c r="X1054" s="54">
        <f t="shared" si="4482"/>
        <v>444.50694444444451</v>
      </c>
      <c r="Y1054" s="54">
        <f t="shared" si="4482"/>
        <v>444.50694444444451</v>
      </c>
      <c r="Z1054" s="54">
        <f t="shared" si="4482"/>
        <v>348.59722222222217</v>
      </c>
      <c r="AA1054" s="54" t="e">
        <f t="shared" ref="AA1054" si="4483">(R898+R950+R1002)/3</f>
        <v>#VALUE!</v>
      </c>
      <c r="AC1054" s="74" t="e">
        <f>+AF1054-'Figure 10 data'!#REF!</f>
        <v>#REF!</v>
      </c>
      <c r="AD1054" s="54" t="str">
        <f t="shared" si="4202"/>
        <v>n/a</v>
      </c>
      <c r="AE1054" s="54" t="str">
        <f t="shared" si="4159"/>
        <v>n/a</v>
      </c>
      <c r="AF1054" s="54">
        <f t="shared" si="4459"/>
        <v>27.544272033981553</v>
      </c>
      <c r="AG1054" s="54">
        <f t="shared" si="4460"/>
        <v>12.867966269015296</v>
      </c>
      <c r="AH1054" s="54">
        <f t="shared" si="4461"/>
        <v>21.924818608097496</v>
      </c>
      <c r="AI1054" s="54">
        <f t="shared" si="4462"/>
        <v>21.924818608097496</v>
      </c>
      <c r="AJ1054" s="54">
        <f t="shared" si="4463"/>
        <v>6.0372354049393229</v>
      </c>
      <c r="AK1054" s="54" t="e">
        <f t="shared" ref="AK1054" si="4484">(I1054/AA1054-1)*100</f>
        <v>#REF!</v>
      </c>
      <c r="AM1054" s="74" t="e">
        <f>AP1054-'Figure 10 data'!#REF!</f>
        <v>#REF!</v>
      </c>
      <c r="AN1054" s="54" t="str">
        <f t="shared" si="4431"/>
        <v>n/a</v>
      </c>
      <c r="AO1054" s="54" t="str">
        <f t="shared" si="4171"/>
        <v>n/a</v>
      </c>
      <c r="AP1054" s="54">
        <f t="shared" si="4404"/>
        <v>-23.103212576896791</v>
      </c>
      <c r="AQ1054" s="54">
        <f t="shared" si="4405"/>
        <v>-34.698596201486374</v>
      </c>
      <c r="AR1054" s="54">
        <f t="shared" si="4437"/>
        <v>-32.952871870397651</v>
      </c>
      <c r="AS1054" s="54">
        <f t="shared" si="4438"/>
        <v>-32.952871870397651</v>
      </c>
      <c r="AT1054" s="54">
        <f t="shared" si="4439"/>
        <v>-40.057915057915054</v>
      </c>
      <c r="AU1054" s="54" t="e">
        <f t="shared" ref="AU1054" si="4485">(I1054/I1002-1)*100</f>
        <v>#REF!</v>
      </c>
    </row>
    <row r="1055" spans="1:47" x14ac:dyDescent="0.25">
      <c r="A1055" s="12">
        <f t="shared" si="3300"/>
        <v>44964</v>
      </c>
      <c r="B1055" s="102" t="str">
        <f>TWK!B998</f>
        <v>n/a</v>
      </c>
      <c r="C1055" s="102" t="str">
        <f>TWK!C998</f>
        <v>n/a</v>
      </c>
      <c r="D1055" s="104">
        <f>TWK!D998</f>
        <v>598.88888888888891</v>
      </c>
      <c r="E1055" s="104">
        <f>TWK!E998</f>
        <v>464.72222222222223</v>
      </c>
      <c r="F1055" s="104">
        <f>TWK!F998</f>
        <v>519.72222222222217</v>
      </c>
      <c r="G1055" s="104">
        <f>TWK!G998</f>
        <v>519.72222222222217</v>
      </c>
      <c r="H1055" s="104">
        <f>TWK!H998</f>
        <v>347.5</v>
      </c>
      <c r="I1055" s="54" t="e">
        <f>TWK!#REF!</f>
        <v>#REF!</v>
      </c>
      <c r="K1055" s="54" t="str">
        <f t="shared" ref="K1055:R1055" si="4486">IFERROR(AVERAGE(B1052:B1055),"n/a")</f>
        <v>n/a</v>
      </c>
      <c r="L1055" s="54" t="str">
        <f t="shared" si="4486"/>
        <v>n/a</v>
      </c>
      <c r="M1055" s="54">
        <f t="shared" si="4486"/>
        <v>638.52182539682542</v>
      </c>
      <c r="N1055" s="54">
        <f t="shared" si="4486"/>
        <v>466.37648809523807</v>
      </c>
      <c r="O1055" s="54">
        <f t="shared" si="4486"/>
        <v>529.35391865079362</v>
      </c>
      <c r="P1055" s="54">
        <f t="shared" si="4486"/>
        <v>529.35391865079362</v>
      </c>
      <c r="Q1055" s="54">
        <f t="shared" si="4486"/>
        <v>362.18501984126982</v>
      </c>
      <c r="R1055" s="54" t="str">
        <f t="shared" si="4486"/>
        <v>n/a</v>
      </c>
      <c r="T1055" s="54" t="str">
        <f t="shared" ref="T1055:Z1055" si="4487">IFERROR((K899+K951+K1003)/3,"n/a")</f>
        <v>n/a</v>
      </c>
      <c r="U1055" s="54" t="str">
        <f t="shared" si="4487"/>
        <v>n/a</v>
      </c>
      <c r="V1055" s="54">
        <f t="shared" si="4487"/>
        <v>521.19444444444446</v>
      </c>
      <c r="W1055" s="54">
        <f t="shared" si="4487"/>
        <v>408.17361111111114</v>
      </c>
      <c r="X1055" s="54">
        <f t="shared" si="4487"/>
        <v>439.98611111111114</v>
      </c>
      <c r="Y1055" s="54">
        <f t="shared" si="4487"/>
        <v>439.98611111111114</v>
      </c>
      <c r="Z1055" s="54">
        <f t="shared" si="4487"/>
        <v>350.65972222222217</v>
      </c>
      <c r="AA1055" s="54" t="e">
        <f t="shared" ref="AA1055" si="4488">(R899+R951+R1003)/3</f>
        <v>#VALUE!</v>
      </c>
      <c r="AC1055" s="74" t="e">
        <f>+AF1055-'Figure 10 data'!#REF!</f>
        <v>#REF!</v>
      </c>
      <c r="AD1055" s="54" t="str">
        <f t="shared" si="4202"/>
        <v>n/a</v>
      </c>
      <c r="AE1055" s="54" t="str">
        <f t="shared" si="4159"/>
        <v>n/a</v>
      </c>
      <c r="AF1055" s="54">
        <f t="shared" si="4459"/>
        <v>14.906997814848367</v>
      </c>
      <c r="AG1055" s="54">
        <f t="shared" si="4460"/>
        <v>13.854058560321203</v>
      </c>
      <c r="AH1055" s="54">
        <f t="shared" si="4461"/>
        <v>18.122415480286612</v>
      </c>
      <c r="AI1055" s="54">
        <f t="shared" si="4462"/>
        <v>18.122415480286612</v>
      </c>
      <c r="AJ1055" s="54">
        <f t="shared" si="4463"/>
        <v>-0.90107931478362602</v>
      </c>
      <c r="AK1055" s="54" t="e">
        <f t="shared" ref="AK1055" si="4489">(I1055/AA1055-1)*100</f>
        <v>#REF!</v>
      </c>
      <c r="AM1055" s="74" t="e">
        <f>AP1055-'Figure 10 data'!#REF!</f>
        <v>#REF!</v>
      </c>
      <c r="AN1055" s="54" t="str">
        <f t="shared" si="4431"/>
        <v>n/a</v>
      </c>
      <c r="AO1055" s="54" t="str">
        <f t="shared" si="4171"/>
        <v>n/a</v>
      </c>
      <c r="AP1055" s="54">
        <f t="shared" si="4404"/>
        <v>-16.936353829557703</v>
      </c>
      <c r="AQ1055" s="54">
        <f t="shared" si="4405"/>
        <v>-25.999646142958245</v>
      </c>
      <c r="AR1055" s="54">
        <f t="shared" si="4437"/>
        <v>-25.753968253968264</v>
      </c>
      <c r="AS1055" s="54">
        <f t="shared" si="4438"/>
        <v>-25.753968253968264</v>
      </c>
      <c r="AT1055" s="54">
        <f t="shared" si="4439"/>
        <v>-34.433962264150942</v>
      </c>
      <c r="AU1055" s="54" t="e">
        <f t="shared" ref="AU1055" si="4490">(I1055/I1003-1)*100</f>
        <v>#REF!</v>
      </c>
    </row>
    <row r="1056" spans="1:47" x14ac:dyDescent="0.25">
      <c r="A1056" s="12">
        <f t="shared" si="3300"/>
        <v>44971</v>
      </c>
      <c r="B1056" s="102" t="str">
        <f>TWK!B999</f>
        <v>n/a</v>
      </c>
      <c r="C1056" s="102" t="str">
        <f>TWK!C999</f>
        <v>n/a</v>
      </c>
      <c r="D1056" s="104">
        <f>TWK!D999</f>
        <v>512.5</v>
      </c>
      <c r="E1056" s="104">
        <f>TWK!E999</f>
        <v>387.5</v>
      </c>
      <c r="F1056" s="104">
        <f>TWK!F999</f>
        <v>487.5</v>
      </c>
      <c r="G1056" s="104">
        <f>TWK!G999</f>
        <v>487.5</v>
      </c>
      <c r="H1056" s="104">
        <f>TWK!H999</f>
        <v>316.07142857142856</v>
      </c>
      <c r="I1056" s="54" t="e">
        <f>TWK!#REF!</f>
        <v>#REF!</v>
      </c>
      <c r="K1056" s="54" t="str">
        <f t="shared" ref="K1056:R1056" si="4491">IFERROR(AVERAGE(B1053:B1056),"n/a")</f>
        <v>n/a</v>
      </c>
      <c r="L1056" s="54" t="str">
        <f t="shared" si="4491"/>
        <v>n/a</v>
      </c>
      <c r="M1056" s="54">
        <f t="shared" si="4491"/>
        <v>609.14682539682531</v>
      </c>
      <c r="N1056" s="54">
        <f t="shared" si="4491"/>
        <v>442.47023809523807</v>
      </c>
      <c r="O1056" s="54">
        <f t="shared" si="4491"/>
        <v>519.58829365079362</v>
      </c>
      <c r="P1056" s="54">
        <f t="shared" si="4491"/>
        <v>519.58829365079362</v>
      </c>
      <c r="Q1056" s="54">
        <f t="shared" si="4491"/>
        <v>348.23412698412699</v>
      </c>
      <c r="R1056" s="54" t="str">
        <f t="shared" si="4491"/>
        <v>n/a</v>
      </c>
      <c r="T1056" s="54" t="str">
        <f t="shared" ref="T1056:Z1056" si="4492">IFERROR((K900+K952+K1004)/3,"n/a")</f>
        <v>n/a</v>
      </c>
      <c r="U1056" s="54" t="str">
        <f t="shared" si="4492"/>
        <v>n/a</v>
      </c>
      <c r="V1056" s="54">
        <f t="shared" si="4492"/>
        <v>502.54861111111114</v>
      </c>
      <c r="W1056" s="54">
        <f t="shared" si="4492"/>
        <v>385.42361111111114</v>
      </c>
      <c r="X1056" s="54">
        <f t="shared" si="4492"/>
        <v>424.81944444444451</v>
      </c>
      <c r="Y1056" s="54">
        <f t="shared" si="4492"/>
        <v>424.81944444444451</v>
      </c>
      <c r="Z1056" s="54">
        <f t="shared" si="4492"/>
        <v>336.38888888888886</v>
      </c>
      <c r="AA1056" s="54" t="e">
        <f t="shared" ref="AA1056" si="4493">(R900+R952+R1004)/3</f>
        <v>#VALUE!</v>
      </c>
      <c r="AC1056" s="74" t="e">
        <f>+AF1056-'Figure 10 data'!#REF!</f>
        <v>#REF!</v>
      </c>
      <c r="AD1056" s="54" t="str">
        <f t="shared" si="4202"/>
        <v>n/a</v>
      </c>
      <c r="AE1056" s="54" t="str">
        <f t="shared" ref="AE1056:AE1119" si="4494">IFERROR((C1056/U1056-1)*100,"n/a")</f>
        <v>n/a</v>
      </c>
      <c r="AF1056" s="54">
        <f t="shared" si="4459"/>
        <v>1.9801843381651807</v>
      </c>
      <c r="AG1056" s="54">
        <f t="shared" si="4460"/>
        <v>0.53872903190932409</v>
      </c>
      <c r="AH1056" s="54">
        <f t="shared" si="4461"/>
        <v>14.754634321770666</v>
      </c>
      <c r="AI1056" s="54">
        <f t="shared" si="4462"/>
        <v>14.754634321770666</v>
      </c>
      <c r="AJ1056" s="54">
        <f t="shared" si="4463"/>
        <v>-6.0398725964374123</v>
      </c>
      <c r="AK1056" s="54" t="e">
        <f t="shared" ref="AK1056" si="4495">(I1056/AA1056-1)*100</f>
        <v>#REF!</v>
      </c>
      <c r="AM1056" s="74" t="e">
        <f>AP1056-'Figure 10 data'!#REF!</f>
        <v>#REF!</v>
      </c>
      <c r="AN1056" s="54" t="str">
        <f t="shared" si="4431"/>
        <v>n/a</v>
      </c>
      <c r="AO1056" s="54" t="str">
        <f t="shared" si="4171"/>
        <v>n/a</v>
      </c>
      <c r="AP1056" s="54">
        <f t="shared" si="4404"/>
        <v>-26.046176046176051</v>
      </c>
      <c r="AQ1056" s="54">
        <f t="shared" si="4405"/>
        <v>-31.657848324514994</v>
      </c>
      <c r="AR1056" s="54">
        <f t="shared" si="4437"/>
        <v>-22.619047619047617</v>
      </c>
      <c r="AS1056" s="54">
        <f t="shared" si="4438"/>
        <v>-22.619047619047617</v>
      </c>
      <c r="AT1056" s="54">
        <f t="shared" si="4439"/>
        <v>-34.151785714285722</v>
      </c>
      <c r="AU1056" s="54" t="e">
        <f t="shared" ref="AU1056" si="4496">(I1056/I1004-1)*100</f>
        <v>#REF!</v>
      </c>
    </row>
    <row r="1057" spans="1:47" x14ac:dyDescent="0.25">
      <c r="A1057" s="12">
        <f t="shared" si="3300"/>
        <v>44978</v>
      </c>
      <c r="B1057" s="102" t="str">
        <f>TWK!B1000</f>
        <v>n/a</v>
      </c>
      <c r="C1057" s="102" t="str">
        <f>TWK!C1000</f>
        <v>n/a</v>
      </c>
      <c r="D1057" s="104">
        <f>TWK!D1000</f>
        <v>502.1875</v>
      </c>
      <c r="E1057" s="104">
        <f>TWK!E1000</f>
        <v>374.84375</v>
      </c>
      <c r="F1057" s="104">
        <f>TWK!F1000</f>
        <v>453.4375</v>
      </c>
      <c r="G1057" s="104">
        <f>TWK!G1000</f>
        <v>453.4375</v>
      </c>
      <c r="H1057" s="104">
        <f>TWK!H1000</f>
        <v>305.3125</v>
      </c>
      <c r="I1057" s="54" t="e">
        <f>TWK!#REF!</f>
        <v>#REF!</v>
      </c>
      <c r="K1057" s="54" t="str">
        <f t="shared" ref="K1057:R1057" si="4497">IFERROR(AVERAGE(B1054:B1057),"n/a")</f>
        <v>n/a</v>
      </c>
      <c r="L1057" s="54" t="str">
        <f t="shared" si="4497"/>
        <v>n/a</v>
      </c>
      <c r="M1057" s="54">
        <f t="shared" si="4497"/>
        <v>570.80481150793651</v>
      </c>
      <c r="N1057" s="54">
        <f t="shared" si="4497"/>
        <v>424.44506448412699</v>
      </c>
      <c r="O1057" s="54">
        <f t="shared" si="4497"/>
        <v>500.65600198412699</v>
      </c>
      <c r="P1057" s="54">
        <f t="shared" si="4497"/>
        <v>500.65600198412699</v>
      </c>
      <c r="Q1057" s="54">
        <f t="shared" si="4497"/>
        <v>334.63169642857144</v>
      </c>
      <c r="R1057" s="54" t="str">
        <f t="shared" si="4497"/>
        <v>n/a</v>
      </c>
      <c r="T1057" s="54" t="str">
        <f t="shared" ref="T1057:Z1057" si="4498">IFERROR((K901+K953+K1005)/3,"n/a")</f>
        <v>n/a</v>
      </c>
      <c r="U1057" s="54" t="str">
        <f t="shared" si="4498"/>
        <v>n/a</v>
      </c>
      <c r="V1057" s="54">
        <f t="shared" si="4498"/>
        <v>476.94444444444451</v>
      </c>
      <c r="W1057" s="54">
        <f t="shared" si="4498"/>
        <v>356.40277777777783</v>
      </c>
      <c r="X1057" s="54">
        <f t="shared" si="4498"/>
        <v>397.52777777777783</v>
      </c>
      <c r="Y1057" s="54">
        <f t="shared" si="4498"/>
        <v>397.52777777777783</v>
      </c>
      <c r="Z1057" s="54">
        <f t="shared" si="4498"/>
        <v>315.84722222222223</v>
      </c>
      <c r="AA1057" s="54" t="e">
        <f t="shared" ref="AA1057" si="4499">(R901+R953+R1005)/3</f>
        <v>#VALUE!</v>
      </c>
      <c r="AC1057" s="74" t="e">
        <f>+AF1057-'Figure 10 data'!#REF!</f>
        <v>#REF!</v>
      </c>
      <c r="AD1057" s="54" t="str">
        <f t="shared" si="4202"/>
        <v>n/a</v>
      </c>
      <c r="AE1057" s="54" t="str">
        <f t="shared" si="4494"/>
        <v>n/a</v>
      </c>
      <c r="AF1057" s="54">
        <f t="shared" si="4459"/>
        <v>5.2926616191030673</v>
      </c>
      <c r="AG1057" s="54">
        <f t="shared" si="4460"/>
        <v>5.1741943026382353</v>
      </c>
      <c r="AH1057" s="54">
        <f t="shared" si="4461"/>
        <v>14.064356089721187</v>
      </c>
      <c r="AI1057" s="54">
        <f t="shared" si="4462"/>
        <v>14.064356089721187</v>
      </c>
      <c r="AJ1057" s="54">
        <f t="shared" si="4463"/>
        <v>-3.3353854272019756</v>
      </c>
      <c r="AK1057" s="54" t="e">
        <f t="shared" ref="AK1057" si="4500">(I1057/AA1057-1)*100</f>
        <v>#REF!</v>
      </c>
      <c r="AM1057" s="74" t="e">
        <f>AP1057-'Figure 10 data'!#REF!</f>
        <v>#REF!</v>
      </c>
      <c r="AN1057" s="54" t="str">
        <f t="shared" si="4431"/>
        <v>n/a</v>
      </c>
      <c r="AO1057" s="54" t="str">
        <f t="shared" si="4171"/>
        <v>n/a</v>
      </c>
      <c r="AP1057" s="54">
        <f t="shared" si="4404"/>
        <v>-9.6785071942446006</v>
      </c>
      <c r="AQ1057" s="54">
        <f t="shared" si="4405"/>
        <v>-20.246010638297875</v>
      </c>
      <c r="AR1057" s="54">
        <f t="shared" si="4437"/>
        <v>-10.210396039603964</v>
      </c>
      <c r="AS1057" s="54">
        <f t="shared" si="4438"/>
        <v>-10.210396039603964</v>
      </c>
      <c r="AT1057" s="54">
        <f t="shared" si="4439"/>
        <v>-26.430722891566262</v>
      </c>
      <c r="AU1057" s="54" t="e">
        <f t="shared" ref="AU1057" si="4501">(I1057/I1005-1)*100</f>
        <v>#REF!</v>
      </c>
    </row>
    <row r="1058" spans="1:47" x14ac:dyDescent="0.25">
      <c r="A1058" s="12">
        <f t="shared" si="3300"/>
        <v>44985</v>
      </c>
      <c r="B1058" s="102" t="str">
        <f>TWK!B1001</f>
        <v>n/a</v>
      </c>
      <c r="C1058" s="102">
        <f>TWK!C1001</f>
        <v>505</v>
      </c>
      <c r="D1058" s="104">
        <f>TWK!D1001</f>
        <v>475.83333333333331</v>
      </c>
      <c r="E1058" s="104">
        <f>TWK!E1001</f>
        <v>356.94444444444446</v>
      </c>
      <c r="F1058" s="104">
        <f>TWK!F1001</f>
        <v>410.27777777777777</v>
      </c>
      <c r="G1058" s="104">
        <f>TWK!G1001</f>
        <v>410.27777777777777</v>
      </c>
      <c r="H1058" s="104">
        <f>TWK!H1001</f>
        <v>292.5</v>
      </c>
      <c r="I1058" s="54" t="e">
        <f>TWK!#REF!</f>
        <v>#REF!</v>
      </c>
      <c r="K1058" s="54" t="str">
        <f t="shared" ref="K1058:R1058" si="4502">IFERROR(AVERAGE(B1055:B1058),"n/a")</f>
        <v>n/a</v>
      </c>
      <c r="L1058" s="54">
        <f t="shared" si="4502"/>
        <v>505</v>
      </c>
      <c r="M1058" s="54">
        <f t="shared" si="4502"/>
        <v>522.35243055555554</v>
      </c>
      <c r="N1058" s="54">
        <f t="shared" si="4502"/>
        <v>396.00260416666663</v>
      </c>
      <c r="O1058" s="54">
        <f t="shared" si="4502"/>
        <v>467.734375</v>
      </c>
      <c r="P1058" s="54">
        <f t="shared" si="4502"/>
        <v>467.734375</v>
      </c>
      <c r="Q1058" s="54">
        <f t="shared" si="4502"/>
        <v>315.34598214285711</v>
      </c>
      <c r="R1058" s="54" t="str">
        <f t="shared" si="4502"/>
        <v>n/a</v>
      </c>
      <c r="T1058" s="54" t="str">
        <f t="shared" ref="T1058:Z1058" si="4503">IFERROR((K902+K954+K1006)/3,"n/a")</f>
        <v>n/a</v>
      </c>
      <c r="U1058" s="54" t="str">
        <f t="shared" si="4503"/>
        <v>n/a</v>
      </c>
      <c r="V1058" s="54">
        <f t="shared" si="4503"/>
        <v>450.97916666666669</v>
      </c>
      <c r="W1058" s="54">
        <f t="shared" si="4503"/>
        <v>332.25</v>
      </c>
      <c r="X1058" s="54">
        <f t="shared" si="4503"/>
        <v>368.70833333333331</v>
      </c>
      <c r="Y1058" s="54">
        <f t="shared" si="4503"/>
        <v>368.70833333333331</v>
      </c>
      <c r="Z1058" s="54">
        <f t="shared" si="4503"/>
        <v>296.95833333333331</v>
      </c>
      <c r="AA1058" s="54" t="e">
        <f t="shared" ref="AA1058" si="4504">(R902+R954+R1006)/3</f>
        <v>#VALUE!</v>
      </c>
      <c r="AC1058" s="74" t="e">
        <f>+AF1058-'Figure 10 data'!#REF!</f>
        <v>#REF!</v>
      </c>
      <c r="AD1058" s="54" t="str">
        <f t="shared" si="4202"/>
        <v>n/a</v>
      </c>
      <c r="AE1058" s="54" t="str">
        <f t="shared" si="4494"/>
        <v>n/a</v>
      </c>
      <c r="AF1058" s="54">
        <f t="shared" si="4459"/>
        <v>5.5111562803159764</v>
      </c>
      <c r="AG1058" s="54">
        <f t="shared" si="4460"/>
        <v>7.4324889223309043</v>
      </c>
      <c r="AH1058" s="54">
        <f t="shared" si="4461"/>
        <v>11.274343616981209</v>
      </c>
      <c r="AI1058" s="54">
        <f t="shared" si="4462"/>
        <v>11.274343616981209</v>
      </c>
      <c r="AJ1058" s="54">
        <f t="shared" si="4463"/>
        <v>-1.5013329591693547</v>
      </c>
      <c r="AK1058" s="54" t="e">
        <f t="shared" ref="AK1058" si="4505">(I1058/AA1058-1)*100</f>
        <v>#REF!</v>
      </c>
      <c r="AM1058" s="74" t="e">
        <f>AP1058-'Figure 10 data'!#REF!</f>
        <v>#REF!</v>
      </c>
      <c r="AN1058" s="54" t="str">
        <f t="shared" si="4431"/>
        <v>n/a</v>
      </c>
      <c r="AO1058" s="54">
        <f t="shared" ref="AO1058:AO1121" si="4506">IFERROR((C1058/C1006-1)*100,"n/a")</f>
        <v>-18.548387096774189</v>
      </c>
      <c r="AP1058" s="54">
        <f t="shared" si="4404"/>
        <v>-22.879524581307408</v>
      </c>
      <c r="AQ1058" s="54">
        <f t="shared" si="4405"/>
        <v>-25.636574074074069</v>
      </c>
      <c r="AR1058" s="54">
        <f t="shared" si="4437"/>
        <v>-21.100427350427353</v>
      </c>
      <c r="AS1058" s="54">
        <f t="shared" si="4438"/>
        <v>-21.100427350427353</v>
      </c>
      <c r="AT1058" s="54">
        <f t="shared" si="4439"/>
        <v>-31.976744186046513</v>
      </c>
      <c r="AU1058" s="54" t="e">
        <f t="shared" ref="AU1058" si="4507">(I1058/I1006-1)*100</f>
        <v>#REF!</v>
      </c>
    </row>
    <row r="1059" spans="1:47" x14ac:dyDescent="0.25">
      <c r="A1059" s="12">
        <f t="shared" si="3300"/>
        <v>44992</v>
      </c>
      <c r="B1059" s="102" t="str">
        <f>TWK!B1002</f>
        <v>n/a</v>
      </c>
      <c r="C1059" s="102">
        <f>TWK!C1002</f>
        <v>518.75</v>
      </c>
      <c r="D1059" s="104">
        <f>TWK!D1002</f>
        <v>487.1875</v>
      </c>
      <c r="E1059" s="104">
        <f>TWK!E1002</f>
        <v>352.96875</v>
      </c>
      <c r="F1059" s="104">
        <f>TWK!F1002</f>
        <v>409.6875</v>
      </c>
      <c r="G1059" s="104">
        <f>TWK!G1002</f>
        <v>409.6875</v>
      </c>
      <c r="H1059" s="104">
        <f>TWK!H1002</f>
        <v>290.3125</v>
      </c>
      <c r="I1059" s="54" t="e">
        <f>TWK!#REF!</f>
        <v>#REF!</v>
      </c>
      <c r="K1059" s="54" t="str">
        <f t="shared" ref="K1059:R1059" si="4508">IFERROR(AVERAGE(B1056:B1059),"n/a")</f>
        <v>n/a</v>
      </c>
      <c r="L1059" s="54">
        <f t="shared" si="4508"/>
        <v>511.875</v>
      </c>
      <c r="M1059" s="54">
        <f t="shared" si="4508"/>
        <v>494.42708333333331</v>
      </c>
      <c r="N1059" s="54">
        <f t="shared" si="4508"/>
        <v>368.06423611111109</v>
      </c>
      <c r="O1059" s="54">
        <f t="shared" si="4508"/>
        <v>440.22569444444446</v>
      </c>
      <c r="P1059" s="54">
        <f t="shared" si="4508"/>
        <v>440.22569444444446</v>
      </c>
      <c r="Q1059" s="54">
        <f t="shared" si="4508"/>
        <v>301.04910714285711</v>
      </c>
      <c r="R1059" s="54" t="str">
        <f t="shared" si="4508"/>
        <v>n/a</v>
      </c>
      <c r="T1059" s="54" t="str">
        <f t="shared" ref="T1059:Z1059" si="4509">IFERROR((K903+K955+K1007)/3,"n/a")</f>
        <v>n/a</v>
      </c>
      <c r="U1059" s="54" t="str">
        <f t="shared" si="4509"/>
        <v>n/a</v>
      </c>
      <c r="V1059" s="54">
        <f t="shared" si="4509"/>
        <v>459.88392857142861</v>
      </c>
      <c r="W1059" s="54">
        <f t="shared" si="4509"/>
        <v>341.98809523809524</v>
      </c>
      <c r="X1059" s="54">
        <f t="shared" si="4509"/>
        <v>382.50595238095235</v>
      </c>
      <c r="Y1059" s="54">
        <f t="shared" si="4509"/>
        <v>382.50595238095235</v>
      </c>
      <c r="Z1059" s="54">
        <f t="shared" si="4509"/>
        <v>307.48214285714283</v>
      </c>
      <c r="AA1059" s="54" t="e">
        <f t="shared" ref="AA1059" si="4510">(R903+R955+R1007)/3</f>
        <v>#VALUE!</v>
      </c>
      <c r="AC1059" s="74" t="e">
        <f>+AF1059-'Figure 10 data'!#REF!</f>
        <v>#REF!</v>
      </c>
      <c r="AD1059" s="54" t="str">
        <f t="shared" si="4202"/>
        <v>n/a</v>
      </c>
      <c r="AE1059" s="54" t="str">
        <f t="shared" si="4494"/>
        <v>n/a</v>
      </c>
      <c r="AF1059" s="54">
        <f t="shared" si="4459"/>
        <v>5.9370570990350702</v>
      </c>
      <c r="AG1059" s="54">
        <f t="shared" si="4460"/>
        <v>3.2108295331917613</v>
      </c>
      <c r="AH1059" s="54">
        <f t="shared" si="4461"/>
        <v>7.1061763744728612</v>
      </c>
      <c r="AI1059" s="54">
        <f t="shared" si="4462"/>
        <v>7.1061763744728612</v>
      </c>
      <c r="AJ1059" s="54">
        <f t="shared" si="4463"/>
        <v>-5.5839479644578578</v>
      </c>
      <c r="AK1059" s="54" t="e">
        <f t="shared" ref="AK1059" si="4511">(I1059/AA1059-1)*100</f>
        <v>#REF!</v>
      </c>
      <c r="AM1059" s="74" t="e">
        <f>AP1059-'Figure 10 data'!#REF!</f>
        <v>#REF!</v>
      </c>
      <c r="AN1059" s="54" t="str">
        <f t="shared" si="4431"/>
        <v>n/a</v>
      </c>
      <c r="AO1059" s="54">
        <f t="shared" si="4506"/>
        <v>-41.194331983805668</v>
      </c>
      <c r="AP1059" s="54">
        <f t="shared" si="4404"/>
        <v>-45.435000000000002</v>
      </c>
      <c r="AQ1059" s="54">
        <f t="shared" si="4405"/>
        <v>-54.031976744186053</v>
      </c>
      <c r="AR1059" s="54">
        <f t="shared" si="4437"/>
        <v>-54.659090909090914</v>
      </c>
      <c r="AS1059" s="54">
        <f t="shared" si="4438"/>
        <v>-54.659090909090914</v>
      </c>
      <c r="AT1059" s="54">
        <f t="shared" si="4439"/>
        <v>-56.297043010752688</v>
      </c>
      <c r="AU1059" s="54" t="e">
        <f t="shared" ref="AU1059" si="4512">(I1059/I1007-1)*100</f>
        <v>#REF!</v>
      </c>
    </row>
    <row r="1060" spans="1:47" x14ac:dyDescent="0.25">
      <c r="A1060" s="12">
        <f t="shared" si="3300"/>
        <v>44999</v>
      </c>
      <c r="B1060" s="102" t="str">
        <f>TWK!B1003</f>
        <v>n/a</v>
      </c>
      <c r="C1060" s="102">
        <f>TWK!C1003</f>
        <v>510</v>
      </c>
      <c r="D1060" s="104">
        <f>TWK!D1003</f>
        <v>497.5</v>
      </c>
      <c r="E1060" s="104">
        <f>TWK!E1003</f>
        <v>391.60714285714283</v>
      </c>
      <c r="F1060" s="104">
        <f>TWK!F1003</f>
        <v>410.35714285714283</v>
      </c>
      <c r="G1060" s="104">
        <f>TWK!G1003</f>
        <v>410.35714285714283</v>
      </c>
      <c r="H1060" s="104">
        <f>TWK!H1003</f>
        <v>301.42857142857144</v>
      </c>
      <c r="I1060" s="54" t="e">
        <f>TWK!#REF!</f>
        <v>#REF!</v>
      </c>
      <c r="K1060" s="54" t="str">
        <f t="shared" ref="K1060:R1060" si="4513">IFERROR(AVERAGE(B1057:B1060),"n/a")</f>
        <v>n/a</v>
      </c>
      <c r="L1060" s="54">
        <f t="shared" si="4513"/>
        <v>511.25</v>
      </c>
      <c r="M1060" s="54">
        <f t="shared" si="4513"/>
        <v>490.67708333333331</v>
      </c>
      <c r="N1060" s="54">
        <f t="shared" si="4513"/>
        <v>369.09102182539681</v>
      </c>
      <c r="O1060" s="54">
        <f t="shared" si="4513"/>
        <v>420.93998015873018</v>
      </c>
      <c r="P1060" s="54">
        <f t="shared" si="4513"/>
        <v>420.93998015873018</v>
      </c>
      <c r="Q1060" s="54">
        <f t="shared" si="4513"/>
        <v>297.38839285714289</v>
      </c>
      <c r="R1060" s="54" t="str">
        <f t="shared" si="4513"/>
        <v>n/a</v>
      </c>
      <c r="T1060" s="54" t="str">
        <f t="shared" ref="T1060:Z1060" si="4514">IFERROR((K904+K956+K1008)/3,"n/a")</f>
        <v>n/a</v>
      </c>
      <c r="U1060" s="54" t="str">
        <f t="shared" si="4514"/>
        <v>n/a</v>
      </c>
      <c r="V1060" s="54">
        <f t="shared" si="4514"/>
        <v>479.09226190476193</v>
      </c>
      <c r="W1060" s="54">
        <f t="shared" si="4514"/>
        <v>366.6200396825397</v>
      </c>
      <c r="X1060" s="54">
        <f t="shared" si="4514"/>
        <v>414.40178571428572</v>
      </c>
      <c r="Y1060" s="54">
        <f t="shared" si="4514"/>
        <v>414.40178571428572</v>
      </c>
      <c r="Z1060" s="54">
        <f t="shared" si="4514"/>
        <v>330.14880952380952</v>
      </c>
      <c r="AA1060" s="54" t="e">
        <f t="shared" ref="AA1060" si="4515">(R904+R956+R1008)/3</f>
        <v>#VALUE!</v>
      </c>
      <c r="AC1060" s="74" t="e">
        <f>+AF1060-'Figure 10 data'!#REF!</f>
        <v>#REF!</v>
      </c>
      <c r="AD1060" s="54" t="str">
        <f t="shared" si="4202"/>
        <v>n/a</v>
      </c>
      <c r="AE1060" s="54" t="str">
        <f t="shared" si="4494"/>
        <v>n/a</v>
      </c>
      <c r="AF1060" s="54">
        <f t="shared" si="4459"/>
        <v>3.8422115235284826</v>
      </c>
      <c r="AG1060" s="54">
        <f t="shared" si="4460"/>
        <v>6.8155311957959874</v>
      </c>
      <c r="AH1060" s="54">
        <f t="shared" si="4461"/>
        <v>-0.97601964966712584</v>
      </c>
      <c r="AI1060" s="54">
        <f t="shared" si="4462"/>
        <v>-0.97601964966712584</v>
      </c>
      <c r="AJ1060" s="54">
        <f t="shared" si="4463"/>
        <v>-8.6991796628504421</v>
      </c>
      <c r="AK1060" s="54" t="e">
        <f t="shared" ref="AK1060" si="4516">(I1060/AA1060-1)*100</f>
        <v>#REF!</v>
      </c>
      <c r="AM1060" s="74" t="e">
        <f>AP1060-'Figure 10 data'!#REF!</f>
        <v>#REF!</v>
      </c>
      <c r="AN1060" s="54" t="str">
        <f t="shared" si="4431"/>
        <v>n/a</v>
      </c>
      <c r="AO1060" s="54">
        <f t="shared" si="4506"/>
        <v>-49</v>
      </c>
      <c r="AP1060" s="54">
        <f t="shared" si="4404"/>
        <v>-49.747474747474755</v>
      </c>
      <c r="AQ1060" s="54">
        <f t="shared" si="4405"/>
        <v>-55.030758714969252</v>
      </c>
      <c r="AR1060" s="54">
        <f t="shared" si="4437"/>
        <v>-61.287061994609161</v>
      </c>
      <c r="AS1060" s="54">
        <f t="shared" si="4438"/>
        <v>-61.287061994609161</v>
      </c>
      <c r="AT1060" s="54">
        <f t="shared" si="4439"/>
        <v>-60.597572362278243</v>
      </c>
      <c r="AU1060" s="54" t="e">
        <f t="shared" ref="AU1060" si="4517">(I1060/I1008-1)*100</f>
        <v>#REF!</v>
      </c>
    </row>
    <row r="1061" spans="1:47" x14ac:dyDescent="0.25">
      <c r="A1061" s="12">
        <f t="shared" si="3300"/>
        <v>45006</v>
      </c>
      <c r="B1061" s="102">
        <f>TWK!B1004</f>
        <v>550.83333333333337</v>
      </c>
      <c r="C1061" s="102">
        <f>TWK!C1004</f>
        <v>547.5</v>
      </c>
      <c r="D1061" s="104">
        <f>TWK!D1004</f>
        <v>530</v>
      </c>
      <c r="E1061" s="104">
        <f>TWK!E1004</f>
        <v>436.42857142857144</v>
      </c>
      <c r="F1061" s="104">
        <f>TWK!F1004</f>
        <v>430.35714285714283</v>
      </c>
      <c r="G1061" s="104">
        <f>TWK!G1004</f>
        <v>430.35714285714283</v>
      </c>
      <c r="H1061" s="104">
        <f>TWK!H1004</f>
        <v>337.85714285714283</v>
      </c>
      <c r="I1061" s="54" t="e">
        <f>TWK!#REF!</f>
        <v>#REF!</v>
      </c>
      <c r="K1061" s="54">
        <f t="shared" ref="K1061:R1061" si="4518">IFERROR(AVERAGE(B1058:B1061),"n/a")</f>
        <v>550.83333333333337</v>
      </c>
      <c r="L1061" s="54">
        <f t="shared" si="4518"/>
        <v>520.3125</v>
      </c>
      <c r="M1061" s="54">
        <f t="shared" si="4518"/>
        <v>497.63020833333331</v>
      </c>
      <c r="N1061" s="54">
        <f t="shared" si="4518"/>
        <v>384.48722718253964</v>
      </c>
      <c r="O1061" s="54">
        <f t="shared" si="4518"/>
        <v>415.1698908730159</v>
      </c>
      <c r="P1061" s="54">
        <f t="shared" si="4518"/>
        <v>415.1698908730159</v>
      </c>
      <c r="Q1061" s="54">
        <f t="shared" si="4518"/>
        <v>305.52455357142856</v>
      </c>
      <c r="R1061" s="54" t="str">
        <f t="shared" si="4518"/>
        <v>n/a</v>
      </c>
      <c r="T1061" s="54" t="str">
        <f t="shared" ref="T1061:Z1061" si="4519">IFERROR((K905+K957+K1009)/3,"n/a")</f>
        <v>n/a</v>
      </c>
      <c r="U1061" s="54" t="str">
        <f t="shared" si="4519"/>
        <v>n/a</v>
      </c>
      <c r="V1061" s="54">
        <f t="shared" si="4519"/>
        <v>500.22420634920644</v>
      </c>
      <c r="W1061" s="54">
        <f t="shared" si="4519"/>
        <v>391.28670634920633</v>
      </c>
      <c r="X1061" s="54">
        <f t="shared" si="4519"/>
        <v>443.84623015873012</v>
      </c>
      <c r="Y1061" s="54">
        <f t="shared" si="4519"/>
        <v>443.84623015873012</v>
      </c>
      <c r="Z1061" s="54">
        <f t="shared" si="4519"/>
        <v>350.83630952380946</v>
      </c>
      <c r="AA1061" s="54" t="e">
        <f t="shared" ref="AA1061" si="4520">(R905+R957+R1009)/3</f>
        <v>#VALUE!</v>
      </c>
      <c r="AC1061" s="74" t="e">
        <f>+AF1061-'Figure 10 data'!#REF!</f>
        <v>#REF!</v>
      </c>
      <c r="AD1061" s="54" t="str">
        <f t="shared" si="4202"/>
        <v>n/a</v>
      </c>
      <c r="AE1061" s="54" t="str">
        <f t="shared" si="4494"/>
        <v>n/a</v>
      </c>
      <c r="AF1061" s="54">
        <f t="shared" si="4459"/>
        <v>5.9524895582536264</v>
      </c>
      <c r="AG1061" s="54">
        <f t="shared" si="4460"/>
        <v>11.536774530509607</v>
      </c>
      <c r="AH1061" s="54">
        <f t="shared" si="4461"/>
        <v>-3.0391352646530922</v>
      </c>
      <c r="AI1061" s="54">
        <f t="shared" si="4462"/>
        <v>-3.0391352646530922</v>
      </c>
      <c r="AJ1061" s="54">
        <f t="shared" si="4463"/>
        <v>-3.6994935570617726</v>
      </c>
      <c r="AK1061" s="54" t="e">
        <f t="shared" ref="AK1061" si="4521">(I1061/AA1061-1)*100</f>
        <v>#REF!</v>
      </c>
      <c r="AM1061" s="74" t="e">
        <f>AP1061-'Figure 10 data'!#REF!</f>
        <v>#REF!</v>
      </c>
      <c r="AN1061" s="54">
        <f t="shared" si="4431"/>
        <v>-35.196078431372548</v>
      </c>
      <c r="AO1061" s="54">
        <f t="shared" si="4506"/>
        <v>-38.018867924528308</v>
      </c>
      <c r="AP1061" s="54">
        <f t="shared" si="4404"/>
        <v>-37.339901477832512</v>
      </c>
      <c r="AQ1061" s="54">
        <f t="shared" si="4405"/>
        <v>-40.823244552058114</v>
      </c>
      <c r="AR1061" s="54">
        <f t="shared" si="4437"/>
        <v>-49.861303744798889</v>
      </c>
      <c r="AS1061" s="54">
        <f t="shared" si="4438"/>
        <v>-49.861303744798889</v>
      </c>
      <c r="AT1061" s="54">
        <f t="shared" si="4439"/>
        <v>-49.002695417789766</v>
      </c>
      <c r="AU1061" s="54" t="e">
        <f t="shared" ref="AU1061" si="4522">(I1061/I1009-1)*100</f>
        <v>#REF!</v>
      </c>
    </row>
    <row r="1062" spans="1:47" x14ac:dyDescent="0.25">
      <c r="A1062" s="12">
        <f t="shared" si="3300"/>
        <v>45013</v>
      </c>
      <c r="B1062" s="102">
        <f>TWK!B1005</f>
        <v>592.5</v>
      </c>
      <c r="C1062" s="102">
        <f>TWK!C1005</f>
        <v>584.0625</v>
      </c>
      <c r="D1062" s="104">
        <f>TWK!D1005</f>
        <v>571.25</v>
      </c>
      <c r="E1062" s="104">
        <f>TWK!E1005</f>
        <v>439.375</v>
      </c>
      <c r="F1062" s="104">
        <f>TWK!F1005</f>
        <v>434.6875</v>
      </c>
      <c r="G1062" s="104">
        <f>TWK!G1005</f>
        <v>434.6875</v>
      </c>
      <c r="H1062" s="104">
        <f>TWK!H1005</f>
        <v>361.5625</v>
      </c>
      <c r="I1062" s="54" t="e">
        <f>TWK!#REF!</f>
        <v>#REF!</v>
      </c>
      <c r="K1062" s="54">
        <f t="shared" ref="K1062:R1062" si="4523">IFERROR(AVERAGE(B1059:B1062),"n/a")</f>
        <v>571.66666666666674</v>
      </c>
      <c r="L1062" s="54">
        <f t="shared" si="4523"/>
        <v>540.078125</v>
      </c>
      <c r="M1062" s="54">
        <f t="shared" si="4523"/>
        <v>521.484375</v>
      </c>
      <c r="N1062" s="54">
        <f t="shared" si="4523"/>
        <v>405.09486607142856</v>
      </c>
      <c r="O1062" s="54">
        <f t="shared" si="4523"/>
        <v>421.27232142857144</v>
      </c>
      <c r="P1062" s="54">
        <f t="shared" si="4523"/>
        <v>421.27232142857144</v>
      </c>
      <c r="Q1062" s="54">
        <f t="shared" si="4523"/>
        <v>322.79017857142856</v>
      </c>
      <c r="R1062" s="54" t="str">
        <f t="shared" si="4523"/>
        <v>n/a</v>
      </c>
      <c r="T1062" s="54" t="str">
        <f t="shared" ref="T1062:Z1062" si="4524">IFERROR((K906+K958+K1010)/3,"n/a")</f>
        <v>n/a</v>
      </c>
      <c r="U1062" s="54" t="str">
        <f t="shared" si="4524"/>
        <v>n/a</v>
      </c>
      <c r="V1062" s="54">
        <f t="shared" si="4524"/>
        <v>519.36607142857144</v>
      </c>
      <c r="W1062" s="54">
        <f t="shared" si="4524"/>
        <v>412.75892857142861</v>
      </c>
      <c r="X1062" s="54">
        <f t="shared" si="4524"/>
        <v>469.7529761904762</v>
      </c>
      <c r="Y1062" s="54">
        <f t="shared" si="4524"/>
        <v>469.7529761904762</v>
      </c>
      <c r="Z1062" s="54">
        <f t="shared" si="4524"/>
        <v>368.09027777777783</v>
      </c>
      <c r="AA1062" s="54" t="e">
        <f t="shared" ref="AA1062" si="4525">(R906+R958+R1010)/3</f>
        <v>#VALUE!</v>
      </c>
      <c r="AC1062" s="74" t="e">
        <f>+AF1062-'Figure 10 data'!#REF!</f>
        <v>#REF!</v>
      </c>
      <c r="AD1062" s="54" t="str">
        <f t="shared" si="4202"/>
        <v>n/a</v>
      </c>
      <c r="AE1062" s="54" t="str">
        <f t="shared" si="4494"/>
        <v>n/a</v>
      </c>
      <c r="AF1062" s="54">
        <f t="shared" si="4459"/>
        <v>9.989857140401238</v>
      </c>
      <c r="AG1062" s="54">
        <f t="shared" si="4460"/>
        <v>6.4483332972809171</v>
      </c>
      <c r="AH1062" s="54">
        <f t="shared" si="4461"/>
        <v>-7.4646629117380625</v>
      </c>
      <c r="AI1062" s="54">
        <f t="shared" si="4462"/>
        <v>-7.4646629117380625</v>
      </c>
      <c r="AJ1062" s="54">
        <f t="shared" si="4463"/>
        <v>-1.7734176021130255</v>
      </c>
      <c r="AK1062" s="54" t="e">
        <f t="shared" ref="AK1062" si="4526">(I1062/AA1062-1)*100</f>
        <v>#REF!</v>
      </c>
      <c r="AM1062" s="74" t="e">
        <f>AP1062-'Figure 10 data'!#REF!</f>
        <v>#REF!</v>
      </c>
      <c r="AN1062" s="54">
        <f t="shared" si="4431"/>
        <v>-34.166666666666664</v>
      </c>
      <c r="AO1062" s="54">
        <f t="shared" si="4506"/>
        <v>-31.286764705882351</v>
      </c>
      <c r="AP1062" s="54">
        <f t="shared" si="4404"/>
        <v>-29.846491228070182</v>
      </c>
      <c r="AQ1062" s="54">
        <f t="shared" si="4405"/>
        <v>-37.232142857142861</v>
      </c>
      <c r="AR1062" s="54">
        <f t="shared" si="4437"/>
        <v>-44.676136363636367</v>
      </c>
      <c r="AS1062" s="54">
        <f t="shared" si="4438"/>
        <v>-44.676136363636367</v>
      </c>
      <c r="AT1062" s="54">
        <f t="shared" si="4439"/>
        <v>-40.796783625730995</v>
      </c>
      <c r="AU1062" s="54" t="e">
        <f t="shared" ref="AU1062" si="4527">(I1062/I1010-1)*100</f>
        <v>#REF!</v>
      </c>
    </row>
    <row r="1063" spans="1:47" x14ac:dyDescent="0.25">
      <c r="A1063" s="12">
        <f t="shared" si="3300"/>
        <v>45020</v>
      </c>
      <c r="B1063" s="102">
        <f>TWK!B1006</f>
        <v>585.41666666666663</v>
      </c>
      <c r="C1063" s="102">
        <f>TWK!C1006</f>
        <v>565.625</v>
      </c>
      <c r="D1063" s="104">
        <f>TWK!D1006</f>
        <v>560.625</v>
      </c>
      <c r="E1063" s="104">
        <f>TWK!E1006</f>
        <v>404.375</v>
      </c>
      <c r="F1063" s="104">
        <f>TWK!F1006</f>
        <v>435.9375</v>
      </c>
      <c r="G1063" s="104">
        <f>TWK!G1006</f>
        <v>435.9375</v>
      </c>
      <c r="H1063" s="104">
        <f>TWK!H1006</f>
        <v>331.5625</v>
      </c>
      <c r="I1063" s="54" t="e">
        <f>TWK!#REF!</f>
        <v>#REF!</v>
      </c>
      <c r="K1063" s="54">
        <f t="shared" ref="K1063:R1063" si="4528">IFERROR(AVERAGE(B1060:B1063),"n/a")</f>
        <v>576.25</v>
      </c>
      <c r="L1063" s="54">
        <f t="shared" si="4528"/>
        <v>551.796875</v>
      </c>
      <c r="M1063" s="54">
        <f t="shared" si="4528"/>
        <v>539.84375</v>
      </c>
      <c r="N1063" s="54">
        <f t="shared" si="4528"/>
        <v>417.94642857142856</v>
      </c>
      <c r="O1063" s="54">
        <f t="shared" si="4528"/>
        <v>427.83482142857144</v>
      </c>
      <c r="P1063" s="54">
        <f t="shared" si="4528"/>
        <v>427.83482142857144</v>
      </c>
      <c r="Q1063" s="54">
        <f t="shared" si="4528"/>
        <v>333.10267857142856</v>
      </c>
      <c r="R1063" s="54" t="str">
        <f t="shared" si="4528"/>
        <v>n/a</v>
      </c>
      <c r="T1063" s="54" t="str">
        <f t="shared" ref="T1063:Z1063" si="4529">IFERROR((K907+K959+K1011)/3,"n/a")</f>
        <v>n/a</v>
      </c>
      <c r="U1063" s="54" t="str">
        <f t="shared" si="4529"/>
        <v>n/a</v>
      </c>
      <c r="V1063" s="54">
        <f t="shared" si="4529"/>
        <v>522.94047619047626</v>
      </c>
      <c r="W1063" s="54">
        <f t="shared" si="4529"/>
        <v>410.39583333333331</v>
      </c>
      <c r="X1063" s="54">
        <f t="shared" si="4529"/>
        <v>462.72619047619054</v>
      </c>
      <c r="Y1063" s="54">
        <f t="shared" si="4529"/>
        <v>462.72619047619054</v>
      </c>
      <c r="Z1063" s="54">
        <f t="shared" si="4529"/>
        <v>365.10813492063494</v>
      </c>
      <c r="AA1063" s="54" t="e">
        <f t="shared" ref="AA1063" si="4530">(R907+R959+R1011)/3</f>
        <v>#VALUE!</v>
      </c>
      <c r="AC1063" s="74" t="e">
        <f>+AF1063-'Figure 10 data'!#REF!</f>
        <v>#REF!</v>
      </c>
      <c r="AD1063" s="54" t="str">
        <f t="shared" si="4202"/>
        <v>n/a</v>
      </c>
      <c r="AE1063" s="54" t="str">
        <f t="shared" si="4494"/>
        <v>n/a</v>
      </c>
      <c r="AF1063" s="54">
        <f t="shared" si="4459"/>
        <v>7.2062740455755891</v>
      </c>
      <c r="AG1063" s="54">
        <f t="shared" si="4460"/>
        <v>-1.467079547185135</v>
      </c>
      <c r="AH1063" s="54">
        <f t="shared" si="4461"/>
        <v>-5.7893179654737832</v>
      </c>
      <c r="AI1063" s="54">
        <f t="shared" si="4462"/>
        <v>-5.7893179654737832</v>
      </c>
      <c r="AJ1063" s="54">
        <f t="shared" si="4463"/>
        <v>-9.1878629129769749</v>
      </c>
      <c r="AK1063" s="54" t="e">
        <f t="shared" ref="AK1063" si="4531">(I1063/AA1063-1)*100</f>
        <v>#REF!</v>
      </c>
      <c r="AM1063" s="74" t="e">
        <f>AP1063-'Figure 10 data'!#REF!</f>
        <v>#REF!</v>
      </c>
      <c r="AN1063" s="54">
        <f t="shared" si="4431"/>
        <v>-39.177489177489178</v>
      </c>
      <c r="AO1063" s="54">
        <f t="shared" si="4506"/>
        <v>-38.267394270122779</v>
      </c>
      <c r="AP1063" s="54">
        <f t="shared" si="4404"/>
        <v>-37.272727272727266</v>
      </c>
      <c r="AQ1063" s="54">
        <f t="shared" si="4405"/>
        <v>-44.031141868512115</v>
      </c>
      <c r="AR1063" s="54">
        <f t="shared" si="4437"/>
        <v>-44.199999999999996</v>
      </c>
      <c r="AS1063" s="54">
        <f t="shared" si="4438"/>
        <v>-44.199999999999996</v>
      </c>
      <c r="AT1063" s="54">
        <f t="shared" si="4439"/>
        <v>-46.73694779116466</v>
      </c>
      <c r="AU1063" s="54" t="e">
        <f t="shared" ref="AU1063" si="4532">(I1063/I1011-1)*100</f>
        <v>#REF!</v>
      </c>
    </row>
    <row r="1064" spans="1:47" x14ac:dyDescent="0.25">
      <c r="A1064" s="12">
        <f t="shared" si="3300"/>
        <v>45027</v>
      </c>
      <c r="B1064" s="102">
        <f>TWK!B1007</f>
        <v>580</v>
      </c>
      <c r="C1064" s="102">
        <f>TWK!C1007</f>
        <v>550.3125</v>
      </c>
      <c r="D1064" s="104">
        <f>TWK!D1007</f>
        <v>531.25</v>
      </c>
      <c r="E1064" s="104">
        <f>TWK!E1007</f>
        <v>380.78125</v>
      </c>
      <c r="F1064" s="104">
        <f>TWK!F1007</f>
        <v>419.0625</v>
      </c>
      <c r="G1064" s="104">
        <f>TWK!G1007</f>
        <v>419.0625</v>
      </c>
      <c r="H1064" s="104">
        <f>TWK!H1007</f>
        <v>323.4375</v>
      </c>
      <c r="I1064" s="54" t="e">
        <f>TWK!#REF!</f>
        <v>#REF!</v>
      </c>
      <c r="K1064" s="54">
        <f t="shared" ref="K1064:R1064" si="4533">IFERROR(AVERAGE(B1061:B1064),"n/a")</f>
        <v>577.1875</v>
      </c>
      <c r="L1064" s="54">
        <f t="shared" si="4533"/>
        <v>561.875</v>
      </c>
      <c r="M1064" s="54">
        <f t="shared" si="4533"/>
        <v>548.28125</v>
      </c>
      <c r="N1064" s="54">
        <f t="shared" si="4533"/>
        <v>415.23995535714289</v>
      </c>
      <c r="O1064" s="54">
        <f t="shared" si="4533"/>
        <v>430.01116071428572</v>
      </c>
      <c r="P1064" s="54">
        <f t="shared" si="4533"/>
        <v>430.01116071428572</v>
      </c>
      <c r="Q1064" s="54">
        <f t="shared" si="4533"/>
        <v>338.60491071428572</v>
      </c>
      <c r="R1064" s="54" t="str">
        <f t="shared" si="4533"/>
        <v>n/a</v>
      </c>
      <c r="T1064" s="54" t="str">
        <f t="shared" ref="T1064:Z1064" si="4534">IFERROR((K908+K960+K1012)/3,"n/a")</f>
        <v>n/a</v>
      </c>
      <c r="U1064" s="54" t="str">
        <f t="shared" si="4534"/>
        <v>n/a</v>
      </c>
      <c r="V1064" s="54">
        <f t="shared" si="4534"/>
        <v>506.3779761904762</v>
      </c>
      <c r="W1064" s="54">
        <f t="shared" si="4534"/>
        <v>390.70138888888891</v>
      </c>
      <c r="X1064" s="54">
        <f t="shared" si="4534"/>
        <v>440.1075036075037</v>
      </c>
      <c r="Y1064" s="54">
        <f t="shared" si="4534"/>
        <v>440.1075036075037</v>
      </c>
      <c r="Z1064" s="54">
        <f t="shared" si="4534"/>
        <v>348.29563492063494</v>
      </c>
      <c r="AA1064" s="54" t="e">
        <f t="shared" ref="AA1064" si="4535">(R908+R960+R1012)/3</f>
        <v>#VALUE!</v>
      </c>
      <c r="AC1064" s="74" t="e">
        <f>+AF1064-'Figure 10 data'!#REF!</f>
        <v>#REF!</v>
      </c>
      <c r="AD1064" s="54" t="str">
        <f t="shared" ref="AD1064:AD1127" si="4536">IFERROR((B1064/T1064-1)*100,"n/a")</f>
        <v>n/a</v>
      </c>
      <c r="AE1064" s="54" t="str">
        <f t="shared" si="4494"/>
        <v>n/a</v>
      </c>
      <c r="AF1064" s="54">
        <f t="shared" si="4459"/>
        <v>4.9117507038197283</v>
      </c>
      <c r="AG1064" s="54">
        <f t="shared" si="4460"/>
        <v>-2.5390590284566583</v>
      </c>
      <c r="AH1064" s="54">
        <f t="shared" si="4461"/>
        <v>-4.7817870486189351</v>
      </c>
      <c r="AI1064" s="54">
        <f t="shared" si="4462"/>
        <v>-4.7817870486189351</v>
      </c>
      <c r="AJ1064" s="54">
        <f t="shared" si="4463"/>
        <v>-7.1370790869369589</v>
      </c>
      <c r="AK1064" s="54" t="e">
        <f t="shared" ref="AK1064" si="4537">(I1064/AA1064-1)*100</f>
        <v>#REF!</v>
      </c>
      <c r="AM1064" s="74" t="e">
        <f>AP1064-'Figure 10 data'!#REF!</f>
        <v>#REF!</v>
      </c>
      <c r="AN1064" s="54">
        <f t="shared" si="4431"/>
        <v>-26.582278481012654</v>
      </c>
      <c r="AO1064" s="54">
        <f t="shared" si="4506"/>
        <v>-29.447115384615387</v>
      </c>
      <c r="AP1064" s="54">
        <f t="shared" si="4404"/>
        <v>-34.006211180124225</v>
      </c>
      <c r="AQ1064" s="54">
        <f t="shared" si="4405"/>
        <v>-41.86545801526718</v>
      </c>
      <c r="AR1064" s="54">
        <f t="shared" si="4437"/>
        <v>-46.616242038216562</v>
      </c>
      <c r="AS1064" s="54">
        <f t="shared" si="4438"/>
        <v>-46.616242038216562</v>
      </c>
      <c r="AT1064" s="54">
        <f t="shared" si="4439"/>
        <v>-42.855565371024738</v>
      </c>
      <c r="AU1064" s="54" t="e">
        <f t="shared" ref="AU1064" si="4538">(I1064/I1012-1)*100</f>
        <v>#REF!</v>
      </c>
    </row>
    <row r="1065" spans="1:47" x14ac:dyDescent="0.25">
      <c r="A1065" s="12">
        <f t="shared" si="3300"/>
        <v>45034</v>
      </c>
      <c r="B1065" s="102">
        <f>TWK!B1008</f>
        <v>545.83333333333337</v>
      </c>
      <c r="C1065" s="102">
        <f>TWK!C1008</f>
        <v>509.64285714285717</v>
      </c>
      <c r="D1065" s="104">
        <f>TWK!D1008</f>
        <v>466.5625</v>
      </c>
      <c r="E1065" s="104">
        <f>TWK!E1008</f>
        <v>345</v>
      </c>
      <c r="F1065" s="104">
        <f>TWK!F1008</f>
        <v>370.9375</v>
      </c>
      <c r="G1065" s="104">
        <f>TWK!G1008</f>
        <v>370.9375</v>
      </c>
      <c r="H1065" s="104">
        <f>TWK!H1008</f>
        <v>304.6875</v>
      </c>
      <c r="I1065" s="54" t="e">
        <f>TWK!#REF!</f>
        <v>#REF!</v>
      </c>
      <c r="K1065" s="54">
        <f t="shared" ref="K1065:R1065" si="4539">IFERROR(AVERAGE(B1062:B1065),"n/a")</f>
        <v>575.9375</v>
      </c>
      <c r="L1065" s="54">
        <f t="shared" si="4539"/>
        <v>552.41071428571433</v>
      </c>
      <c r="M1065" s="54">
        <f t="shared" si="4539"/>
        <v>532.421875</v>
      </c>
      <c r="N1065" s="54">
        <f t="shared" si="4539"/>
        <v>392.3828125</v>
      </c>
      <c r="O1065" s="54">
        <f t="shared" si="4539"/>
        <v>415.15625</v>
      </c>
      <c r="P1065" s="54">
        <f t="shared" si="4539"/>
        <v>415.15625</v>
      </c>
      <c r="Q1065" s="54">
        <f t="shared" si="4539"/>
        <v>330.3125</v>
      </c>
      <c r="R1065" s="54" t="str">
        <f t="shared" si="4539"/>
        <v>n/a</v>
      </c>
      <c r="T1065" s="54">
        <f t="shared" ref="T1065:Z1065" si="4540">IFERROR((K909+K961+K1013)/3,"n/a")</f>
        <v>557.1875</v>
      </c>
      <c r="U1065" s="54">
        <f t="shared" si="4540"/>
        <v>496.6875</v>
      </c>
      <c r="V1065" s="54">
        <f t="shared" si="4540"/>
        <v>482.3710317460318</v>
      </c>
      <c r="W1065" s="54">
        <f t="shared" si="4540"/>
        <v>365.51388888888891</v>
      </c>
      <c r="X1065" s="54">
        <f t="shared" si="4540"/>
        <v>417.22555916305919</v>
      </c>
      <c r="Y1065" s="54">
        <f t="shared" si="4540"/>
        <v>417.22555916305919</v>
      </c>
      <c r="Z1065" s="54">
        <f t="shared" si="4540"/>
        <v>330.42063492063494</v>
      </c>
      <c r="AA1065" s="54" t="e">
        <f t="shared" ref="AA1065" si="4541">(R909+R961+R1013)/3</f>
        <v>#VALUE!</v>
      </c>
      <c r="AC1065" s="74" t="e">
        <f>+AF1065-'Figure 10 data'!#REF!</f>
        <v>#REF!</v>
      </c>
      <c r="AD1065" s="54">
        <f t="shared" si="4536"/>
        <v>-2.0377640680500964</v>
      </c>
      <c r="AE1065" s="54">
        <f t="shared" si="4494"/>
        <v>2.6083517589746474</v>
      </c>
      <c r="AF1065" s="54">
        <f t="shared" si="4459"/>
        <v>-3.2772556197684377</v>
      </c>
      <c r="AG1065" s="54">
        <f t="shared" si="4460"/>
        <v>-5.6123418322757246</v>
      </c>
      <c r="AH1065" s="54">
        <f t="shared" si="4461"/>
        <v>-11.094253011707034</v>
      </c>
      <c r="AI1065" s="54">
        <f t="shared" si="4462"/>
        <v>-11.094253011707034</v>
      </c>
      <c r="AJ1065" s="54">
        <f t="shared" si="4463"/>
        <v>-7.7879926981000658</v>
      </c>
      <c r="AK1065" s="54" t="e">
        <f t="shared" ref="AK1065" si="4542">(I1065/AA1065-1)*100</f>
        <v>#REF!</v>
      </c>
      <c r="AM1065" s="74" t="e">
        <f>AP1065-'Figure 10 data'!#REF!</f>
        <v>#REF!</v>
      </c>
      <c r="AN1065" s="54">
        <f t="shared" si="4431"/>
        <v>-25.356125356125347</v>
      </c>
      <c r="AO1065" s="54">
        <f t="shared" si="4506"/>
        <v>-23.072776280323449</v>
      </c>
      <c r="AP1065" s="54">
        <f t="shared" si="4404"/>
        <v>-23.670756646216773</v>
      </c>
      <c r="AQ1065" s="54">
        <f t="shared" si="4405"/>
        <v>-31.343283582089555</v>
      </c>
      <c r="AR1065" s="54">
        <f t="shared" si="4437"/>
        <v>-40.65</v>
      </c>
      <c r="AS1065" s="54">
        <f t="shared" si="4438"/>
        <v>-40.65</v>
      </c>
      <c r="AT1065" s="54">
        <f t="shared" si="4439"/>
        <v>-36.688311688311693</v>
      </c>
      <c r="AU1065" s="54" t="e">
        <f t="shared" ref="AU1065" si="4543">(I1065/I1013-1)*100</f>
        <v>#REF!</v>
      </c>
    </row>
    <row r="1066" spans="1:47" x14ac:dyDescent="0.25">
      <c r="A1066" s="12">
        <f t="shared" si="3300"/>
        <v>45041</v>
      </c>
      <c r="B1066" s="102" t="str">
        <f>TWK!B1009</f>
        <v>n/a</v>
      </c>
      <c r="C1066" s="102" t="str">
        <f>TWK!C1009</f>
        <v>n/a</v>
      </c>
      <c r="D1066" s="104">
        <f>TWK!D1009</f>
        <v>411.42857142857144</v>
      </c>
      <c r="E1066" s="104">
        <f>TWK!E1009</f>
        <v>307.85714285714283</v>
      </c>
      <c r="F1066" s="104">
        <f>TWK!F1009</f>
        <v>330.35714285714283</v>
      </c>
      <c r="G1066" s="104">
        <f>TWK!G1009</f>
        <v>330.35714285714283</v>
      </c>
      <c r="H1066" s="104">
        <f>TWK!H1009</f>
        <v>274.28571428571428</v>
      </c>
      <c r="I1066" s="54" t="e">
        <f>TWK!#REF!</f>
        <v>#REF!</v>
      </c>
      <c r="K1066" s="54">
        <f t="shared" ref="K1066:R1066" si="4544">IFERROR(AVERAGE(B1063:B1066),"n/a")</f>
        <v>570.41666666666663</v>
      </c>
      <c r="L1066" s="54">
        <f t="shared" si="4544"/>
        <v>541.86011904761904</v>
      </c>
      <c r="M1066" s="54">
        <f t="shared" si="4544"/>
        <v>492.46651785714289</v>
      </c>
      <c r="N1066" s="54">
        <f t="shared" si="4544"/>
        <v>359.50334821428572</v>
      </c>
      <c r="O1066" s="54">
        <f t="shared" si="4544"/>
        <v>389.07366071428572</v>
      </c>
      <c r="P1066" s="54">
        <f t="shared" si="4544"/>
        <v>389.07366071428572</v>
      </c>
      <c r="Q1066" s="54">
        <f t="shared" si="4544"/>
        <v>308.49330357142856</v>
      </c>
      <c r="R1066" s="54" t="str">
        <f t="shared" si="4544"/>
        <v>n/a</v>
      </c>
      <c r="T1066" s="54">
        <f t="shared" ref="T1066:Z1066" si="4545">IFERROR((K910+K962+K1014)/3,"n/a")</f>
        <v>529.64583333333337</v>
      </c>
      <c r="U1066" s="54">
        <f t="shared" si="4545"/>
        <v>470.54861111111114</v>
      </c>
      <c r="V1066" s="54">
        <f t="shared" si="4545"/>
        <v>454.66666666666669</v>
      </c>
      <c r="W1066" s="54">
        <f t="shared" si="4545"/>
        <v>340.15277777777777</v>
      </c>
      <c r="X1066" s="54">
        <f t="shared" si="4545"/>
        <v>391.80492424242425</v>
      </c>
      <c r="Y1066" s="54">
        <f t="shared" si="4545"/>
        <v>391.80492424242425</v>
      </c>
      <c r="Z1066" s="54">
        <f t="shared" si="4545"/>
        <v>311.0694444444444</v>
      </c>
      <c r="AA1066" s="54" t="e">
        <f t="shared" ref="AA1066:AA1067" si="4546">(R910+R962+R1014)/3</f>
        <v>#VALUE!</v>
      </c>
      <c r="AC1066" s="74" t="e">
        <f>+AF1066-'Figure 10 data'!#REF!</f>
        <v>#REF!</v>
      </c>
      <c r="AD1066" s="54" t="str">
        <f t="shared" si="4536"/>
        <v>n/a</v>
      </c>
      <c r="AE1066" s="54" t="str">
        <f t="shared" si="4494"/>
        <v>n/a</v>
      </c>
      <c r="AF1066" s="54">
        <f t="shared" si="4459"/>
        <v>-9.5098449937159657</v>
      </c>
      <c r="AG1066" s="54">
        <f t="shared" si="4460"/>
        <v>-9.4944498562154038</v>
      </c>
      <c r="AH1066" s="54">
        <f t="shared" si="4461"/>
        <v>-15.683259087183243</v>
      </c>
      <c r="AI1066" s="54">
        <f t="shared" si="4462"/>
        <v>-15.683259087183243</v>
      </c>
      <c r="AJ1066" s="54">
        <f t="shared" si="4463"/>
        <v>-11.824925532118446</v>
      </c>
      <c r="AK1066" s="54" t="e">
        <f t="shared" ref="AK1066:AK1067" si="4547">(I1066/AA1066-1)*100</f>
        <v>#REF!</v>
      </c>
      <c r="AM1066" s="74" t="e">
        <f>AP1066-'Figure 10 data'!#REF!</f>
        <v>#REF!</v>
      </c>
      <c r="AN1066" s="54" t="str">
        <f t="shared" si="4431"/>
        <v>n/a</v>
      </c>
      <c r="AO1066" s="54" t="str">
        <f t="shared" si="4506"/>
        <v>n/a</v>
      </c>
      <c r="AP1066" s="54">
        <f t="shared" si="4404"/>
        <v>-27.394957983193269</v>
      </c>
      <c r="AQ1066" s="54">
        <f t="shared" si="4405"/>
        <v>-34.614412136536032</v>
      </c>
      <c r="AR1066" s="54">
        <f t="shared" si="4437"/>
        <v>-41.26984126984128</v>
      </c>
      <c r="AS1066" s="54">
        <f t="shared" si="4438"/>
        <v>-41.26984126984128</v>
      </c>
      <c r="AT1066" s="54">
        <f t="shared" si="4439"/>
        <v>-36.08876560332871</v>
      </c>
      <c r="AU1066" s="54" t="e">
        <f t="shared" ref="AU1066:AU1067" si="4548">(I1066/I1014-1)*100</f>
        <v>#REF!</v>
      </c>
    </row>
    <row r="1067" spans="1:47" x14ac:dyDescent="0.25">
      <c r="A1067" s="12">
        <f t="shared" si="3300"/>
        <v>45048</v>
      </c>
      <c r="B1067" s="102">
        <f>TWK!B1010</f>
        <v>487</v>
      </c>
      <c r="C1067" s="102">
        <f>TWK!C1010</f>
        <v>440</v>
      </c>
      <c r="D1067" s="104">
        <f>TWK!D1010</f>
        <v>350.3125</v>
      </c>
      <c r="E1067" s="104">
        <f>TWK!E1010</f>
        <v>265.3125</v>
      </c>
      <c r="F1067" s="104">
        <f>TWK!F1010</f>
        <v>296.5625</v>
      </c>
      <c r="G1067" s="104">
        <f>TWK!G1010</f>
        <v>296.5625</v>
      </c>
      <c r="H1067" s="104">
        <f>TWK!H1010</f>
        <v>251.25</v>
      </c>
      <c r="I1067" s="54" t="e">
        <f>TWK!#REF!</f>
        <v>#REF!</v>
      </c>
      <c r="K1067" s="54">
        <f t="shared" ref="K1067:R1067" si="4549">IFERROR(AVERAGE(B1064:B1067),"n/a")</f>
        <v>537.6111111111112</v>
      </c>
      <c r="L1067" s="54">
        <f t="shared" si="4549"/>
        <v>499.98511904761904</v>
      </c>
      <c r="M1067" s="54">
        <f t="shared" si="4549"/>
        <v>439.88839285714289</v>
      </c>
      <c r="N1067" s="54">
        <f t="shared" si="4549"/>
        <v>324.73772321428572</v>
      </c>
      <c r="O1067" s="54">
        <f t="shared" si="4549"/>
        <v>354.22991071428572</v>
      </c>
      <c r="P1067" s="54">
        <f t="shared" si="4549"/>
        <v>354.22991071428572</v>
      </c>
      <c r="Q1067" s="54">
        <f t="shared" si="4549"/>
        <v>288.41517857142856</v>
      </c>
      <c r="R1067" s="54" t="str">
        <f t="shared" si="4549"/>
        <v>n/a</v>
      </c>
      <c r="T1067" s="54">
        <f t="shared" ref="T1067:Z1067" si="4550">IFERROR((K911+K963+K1015)/3,"n/a")</f>
        <v>497.21130952380946</v>
      </c>
      <c r="U1067" s="54">
        <f t="shared" si="4550"/>
        <v>438.61111111111114</v>
      </c>
      <c r="V1067" s="54">
        <f t="shared" si="4550"/>
        <v>418.53273809523807</v>
      </c>
      <c r="W1067" s="54">
        <f t="shared" si="4550"/>
        <v>309.62301587301585</v>
      </c>
      <c r="X1067" s="54">
        <f t="shared" si="4550"/>
        <v>363.36742424242425</v>
      </c>
      <c r="Y1067" s="54">
        <f t="shared" si="4550"/>
        <v>363.36742424242425</v>
      </c>
      <c r="Z1067" s="54">
        <f t="shared" si="4550"/>
        <v>288.11111111111109</v>
      </c>
      <c r="AA1067" s="54" t="e">
        <f t="shared" si="4546"/>
        <v>#VALUE!</v>
      </c>
      <c r="AC1067" s="74" t="e">
        <f>+AF1067-'Figure 10 data'!#REF!</f>
        <v>#REF!</v>
      </c>
      <c r="AD1067" s="54">
        <f t="shared" si="4536"/>
        <v>-2.0537162627272232</v>
      </c>
      <c r="AE1067" s="54">
        <f t="shared" si="4494"/>
        <v>0.31665611146294292</v>
      </c>
      <c r="AF1067" s="54">
        <f t="shared" si="4459"/>
        <v>-16.299857068699463</v>
      </c>
      <c r="AG1067" s="54">
        <f t="shared" si="4460"/>
        <v>-14.311118231336106</v>
      </c>
      <c r="AH1067" s="54">
        <f t="shared" si="4461"/>
        <v>-18.384951370284274</v>
      </c>
      <c r="AI1067" s="54">
        <f t="shared" si="4462"/>
        <v>-18.384951370284274</v>
      </c>
      <c r="AJ1067" s="54">
        <f t="shared" si="4463"/>
        <v>-12.794060933281903</v>
      </c>
      <c r="AK1067" s="54" t="e">
        <f t="shared" si="4547"/>
        <v>#REF!</v>
      </c>
      <c r="AM1067" s="74" t="e">
        <f>AP1067-'Figure 10 data'!#REF!</f>
        <v>#REF!</v>
      </c>
      <c r="AN1067" s="54">
        <f t="shared" si="4431"/>
        <v>-26.688172043010759</v>
      </c>
      <c r="AO1067" s="54">
        <f t="shared" si="4506"/>
        <v>-29.600000000000005</v>
      </c>
      <c r="AP1067" s="54">
        <f t="shared" si="4404"/>
        <v>-36.554010349288482</v>
      </c>
      <c r="AQ1067" s="54">
        <f t="shared" si="4405"/>
        <v>-34.025310834813503</v>
      </c>
      <c r="AR1067" s="54">
        <f t="shared" si="4437"/>
        <v>-43.511904761904759</v>
      </c>
      <c r="AS1067" s="54">
        <f t="shared" si="4438"/>
        <v>-43.511904761904759</v>
      </c>
      <c r="AT1067" s="54">
        <f t="shared" si="4439"/>
        <v>-35.576923076923073</v>
      </c>
      <c r="AU1067" s="54" t="e">
        <f t="shared" si="4548"/>
        <v>#REF!</v>
      </c>
    </row>
    <row r="1068" spans="1:47" x14ac:dyDescent="0.25">
      <c r="A1068" s="12">
        <f t="shared" si="3300"/>
        <v>45055</v>
      </c>
      <c r="B1068" s="102">
        <f>TWK!B1011</f>
        <v>447.5</v>
      </c>
      <c r="C1068" s="102">
        <f>TWK!C1011</f>
        <v>387.1875</v>
      </c>
      <c r="D1068" s="104">
        <f>TWK!D1011</f>
        <v>287.1875</v>
      </c>
      <c r="E1068" s="104">
        <f>TWK!E1011</f>
        <v>222.5</v>
      </c>
      <c r="F1068" s="104">
        <f>TWK!F1011</f>
        <v>270.9375</v>
      </c>
      <c r="G1068" s="104">
        <f>TWK!G1011</f>
        <v>270.9375</v>
      </c>
      <c r="H1068" s="104">
        <f>TWK!H1011</f>
        <v>230.9375</v>
      </c>
      <c r="I1068" s="54" t="e">
        <f>TWK!#REF!</f>
        <v>#REF!</v>
      </c>
      <c r="K1068" s="54">
        <f t="shared" ref="K1068:R1068" si="4551">IFERROR(AVERAGE(B1065:B1068),"n/a")</f>
        <v>493.44444444444451</v>
      </c>
      <c r="L1068" s="54">
        <f t="shared" si="4551"/>
        <v>445.61011904761904</v>
      </c>
      <c r="M1068" s="54">
        <f t="shared" si="4551"/>
        <v>378.87276785714289</v>
      </c>
      <c r="N1068" s="54">
        <f t="shared" si="4551"/>
        <v>285.16741071428572</v>
      </c>
      <c r="O1068" s="54">
        <f t="shared" si="4551"/>
        <v>317.19866071428572</v>
      </c>
      <c r="P1068" s="54">
        <f t="shared" si="4551"/>
        <v>317.19866071428572</v>
      </c>
      <c r="Q1068" s="54">
        <f t="shared" si="4551"/>
        <v>265.29017857142856</v>
      </c>
      <c r="R1068" s="54" t="str">
        <f t="shared" si="4551"/>
        <v>n/a</v>
      </c>
      <c r="T1068" s="54">
        <f t="shared" ref="T1068:Z1068" si="4552">IFERROR((K912+K964+K1016)/3,"n/a")</f>
        <v>484.46130952380946</v>
      </c>
      <c r="U1068" s="54">
        <f t="shared" si="4552"/>
        <v>421.23611111111114</v>
      </c>
      <c r="V1068" s="54">
        <f t="shared" si="4552"/>
        <v>395.12440476190477</v>
      </c>
      <c r="W1068" s="54">
        <f t="shared" si="4552"/>
        <v>287.78968253968253</v>
      </c>
      <c r="X1068" s="54">
        <f t="shared" si="4552"/>
        <v>334.9444444444444</v>
      </c>
      <c r="Y1068" s="54">
        <f t="shared" si="4552"/>
        <v>334.9444444444444</v>
      </c>
      <c r="Z1068" s="54">
        <f t="shared" si="4552"/>
        <v>268.55694444444447</v>
      </c>
      <c r="AA1068" s="54" t="e">
        <f t="shared" ref="AA1068" si="4553">(R912+R964+R1016)/3</f>
        <v>#VALUE!</v>
      </c>
      <c r="AC1068" s="74" t="e">
        <f>+AF1068-'Figure 10 data'!#REF!</f>
        <v>#REF!</v>
      </c>
      <c r="AD1068" s="54">
        <f t="shared" si="4536"/>
        <v>-7.6293625099060574</v>
      </c>
      <c r="AE1068" s="54">
        <f t="shared" si="4494"/>
        <v>-8.0830228494180538</v>
      </c>
      <c r="AF1068" s="54">
        <f t="shared" si="4459"/>
        <v>-27.317195157040651</v>
      </c>
      <c r="AG1068" s="54">
        <f t="shared" si="4460"/>
        <v>-22.686595976448853</v>
      </c>
      <c r="AH1068" s="54">
        <f t="shared" si="4461"/>
        <v>-19.109719688173822</v>
      </c>
      <c r="AI1068" s="54">
        <f t="shared" si="4462"/>
        <v>-19.109719688173822</v>
      </c>
      <c r="AJ1068" s="54">
        <f t="shared" si="4463"/>
        <v>-14.007995407553754</v>
      </c>
      <c r="AK1068" s="54" t="e">
        <f t="shared" ref="AK1068" si="4554">(I1068/AA1068-1)*100</f>
        <v>#REF!</v>
      </c>
      <c r="AM1068" s="74" t="e">
        <f>AP1068-'Figure 10 data'!#REF!</f>
        <v>#REF!</v>
      </c>
      <c r="AN1068" s="54">
        <f t="shared" si="4431"/>
        <v>-32.70676691729323</v>
      </c>
      <c r="AO1068" s="54">
        <f t="shared" si="4506"/>
        <v>-33.243534482758619</v>
      </c>
      <c r="AP1068" s="54">
        <f t="shared" si="4404"/>
        <v>-45.046402602372758</v>
      </c>
      <c r="AQ1068" s="54">
        <f t="shared" si="4405"/>
        <v>-41.906005221932119</v>
      </c>
      <c r="AR1068" s="54">
        <f t="shared" si="4437"/>
        <v>-45.265151515151516</v>
      </c>
      <c r="AS1068" s="54">
        <f t="shared" si="4438"/>
        <v>-45.265151515151516</v>
      </c>
      <c r="AT1068" s="54">
        <f t="shared" si="4439"/>
        <v>-33.177806712962962</v>
      </c>
      <c r="AU1068" s="54" t="e">
        <f t="shared" ref="AU1068" si="4555">(I1068/I1016-1)*100</f>
        <v>#REF!</v>
      </c>
    </row>
    <row r="1069" spans="1:47" x14ac:dyDescent="0.25">
      <c r="A1069" s="12">
        <f t="shared" si="3300"/>
        <v>45062</v>
      </c>
      <c r="B1069" s="102">
        <f>TWK!B1012</f>
        <v>444.64285714285717</v>
      </c>
      <c r="C1069" s="102">
        <f>TWK!C1012</f>
        <v>342.5</v>
      </c>
      <c r="D1069" s="104">
        <f>TWK!D1012</f>
        <v>288.4375</v>
      </c>
      <c r="E1069" s="104">
        <f>TWK!E1012</f>
        <v>226.25</v>
      </c>
      <c r="F1069" s="104">
        <f>TWK!F1012</f>
        <v>260.9375</v>
      </c>
      <c r="G1069" s="104">
        <f>TWK!G1012</f>
        <v>260.9375</v>
      </c>
      <c r="H1069" s="104">
        <f>TWK!H1012</f>
        <v>224.6875</v>
      </c>
      <c r="I1069" s="54" t="e">
        <f>TWK!#REF!</f>
        <v>#REF!</v>
      </c>
      <c r="K1069" s="54">
        <f t="shared" ref="K1069:R1069" si="4556">IFERROR(AVERAGE(B1066:B1069),"n/a")</f>
        <v>459.71428571428572</v>
      </c>
      <c r="L1069" s="54">
        <f t="shared" si="4556"/>
        <v>389.89583333333331</v>
      </c>
      <c r="M1069" s="54">
        <f t="shared" si="4556"/>
        <v>334.34151785714289</v>
      </c>
      <c r="N1069" s="54">
        <f t="shared" si="4556"/>
        <v>255.47991071428572</v>
      </c>
      <c r="O1069" s="54">
        <f t="shared" si="4556"/>
        <v>289.69866071428572</v>
      </c>
      <c r="P1069" s="54">
        <f t="shared" si="4556"/>
        <v>289.69866071428572</v>
      </c>
      <c r="Q1069" s="54">
        <f t="shared" si="4556"/>
        <v>245.29017857142856</v>
      </c>
      <c r="R1069" s="54" t="str">
        <f t="shared" si="4556"/>
        <v>n/a</v>
      </c>
      <c r="T1069" s="54">
        <f t="shared" ref="T1069:Z1069" si="4557">IFERROR((K913+K965+K1017)/3,"n/a")</f>
        <v>472.78422619047615</v>
      </c>
      <c r="U1069" s="54">
        <f t="shared" si="4557"/>
        <v>410.59027777777783</v>
      </c>
      <c r="V1069" s="54">
        <f t="shared" si="4557"/>
        <v>385.13482142857146</v>
      </c>
      <c r="W1069" s="54">
        <f t="shared" si="4557"/>
        <v>279.34176587301585</v>
      </c>
      <c r="X1069" s="54">
        <f t="shared" si="4557"/>
        <v>319.01736111111109</v>
      </c>
      <c r="Y1069" s="54">
        <f t="shared" si="4557"/>
        <v>319.01736111111109</v>
      </c>
      <c r="Z1069" s="54">
        <f t="shared" si="4557"/>
        <v>258.7236111111111</v>
      </c>
      <c r="AA1069" s="54" t="e">
        <f t="shared" ref="AA1069" si="4558">(R913+R965+R1017)/3</f>
        <v>#VALUE!</v>
      </c>
      <c r="AC1069" s="74" t="e">
        <f>+AF1069-'Figure 10 data'!#REF!</f>
        <v>#REF!</v>
      </c>
      <c r="AD1069" s="54">
        <f t="shared" si="4536"/>
        <v>-5.9522647941053215</v>
      </c>
      <c r="AE1069" s="54">
        <f t="shared" si="4494"/>
        <v>-16.583509513742079</v>
      </c>
      <c r="AF1069" s="54">
        <f t="shared" si="4459"/>
        <v>-25.107395137602563</v>
      </c>
      <c r="AG1069" s="54">
        <f t="shared" si="4460"/>
        <v>-19.006025005637895</v>
      </c>
      <c r="AH1069" s="54">
        <f t="shared" si="4461"/>
        <v>-18.20586218531297</v>
      </c>
      <c r="AI1069" s="54">
        <f t="shared" si="4462"/>
        <v>-18.20586218531297</v>
      </c>
      <c r="AJ1069" s="54">
        <f t="shared" si="4463"/>
        <v>-13.155394269947006</v>
      </c>
      <c r="AK1069" s="54" t="e">
        <f t="shared" ref="AK1069" si="4559">(I1069/AA1069-1)*100</f>
        <v>#REF!</v>
      </c>
      <c r="AM1069" s="74" t="e">
        <f>AP1069-'Figure 10 data'!#REF!</f>
        <v>#REF!</v>
      </c>
      <c r="AN1069" s="54">
        <f t="shared" si="4431"/>
        <v>-22.214238855393454</v>
      </c>
      <c r="AO1069" s="54">
        <f t="shared" si="4506"/>
        <v>-33.138116154221578</v>
      </c>
      <c r="AP1069" s="54">
        <f t="shared" si="4404"/>
        <v>-38.186445218323058</v>
      </c>
      <c r="AQ1069" s="54">
        <f t="shared" si="4405"/>
        <v>-33.820840950639855</v>
      </c>
      <c r="AR1069" s="54">
        <f t="shared" si="4437"/>
        <v>-42.222529753667317</v>
      </c>
      <c r="AS1069" s="54">
        <f t="shared" si="4438"/>
        <v>-42.222529753667317</v>
      </c>
      <c r="AT1069" s="54">
        <f t="shared" si="4439"/>
        <v>-31.601978691019784</v>
      </c>
      <c r="AU1069" s="54" t="e">
        <f t="shared" ref="AU1069" si="4560">(I1069/I1017-1)*100</f>
        <v>#REF!</v>
      </c>
    </row>
    <row r="1070" spans="1:47" x14ac:dyDescent="0.25">
      <c r="A1070" s="12">
        <f t="shared" si="3300"/>
        <v>45069</v>
      </c>
      <c r="B1070" s="102">
        <f>TWK!B1013</f>
        <v>407.14285714285717</v>
      </c>
      <c r="C1070" s="102">
        <f>TWK!C1013</f>
        <v>318.92857142857144</v>
      </c>
      <c r="D1070" s="104">
        <f>TWK!D1013</f>
        <v>272.5</v>
      </c>
      <c r="E1070" s="104">
        <f>TWK!E1013</f>
        <v>211.42857142857142</v>
      </c>
      <c r="F1070" s="104">
        <f>TWK!F1013</f>
        <v>226.78571428571428</v>
      </c>
      <c r="G1070" s="104">
        <f>TWK!G1013</f>
        <v>226.78571428571428</v>
      </c>
      <c r="H1070" s="104">
        <f>TWK!H1013</f>
        <v>211.42857142857142</v>
      </c>
      <c r="I1070" s="54" t="e">
        <f>TWK!#REF!</f>
        <v>#REF!</v>
      </c>
      <c r="K1070" s="54">
        <f t="shared" ref="K1070:R1070" si="4561">IFERROR(AVERAGE(B1067:B1070),"n/a")</f>
        <v>446.57142857142856</v>
      </c>
      <c r="L1070" s="54">
        <f t="shared" si="4561"/>
        <v>372.15401785714289</v>
      </c>
      <c r="M1070" s="54">
        <f t="shared" si="4561"/>
        <v>299.609375</v>
      </c>
      <c r="N1070" s="54">
        <f t="shared" si="4561"/>
        <v>231.37276785714286</v>
      </c>
      <c r="O1070" s="54">
        <f t="shared" si="4561"/>
        <v>263.80580357142856</v>
      </c>
      <c r="P1070" s="54">
        <f t="shared" si="4561"/>
        <v>263.80580357142856</v>
      </c>
      <c r="Q1070" s="54">
        <f t="shared" si="4561"/>
        <v>229.57589285714286</v>
      </c>
      <c r="R1070" s="54" t="str">
        <f t="shared" si="4561"/>
        <v>n/a</v>
      </c>
      <c r="T1070" s="54">
        <f t="shared" ref="T1070:Z1070" si="4562">IFERROR((K914+K966+K1018)/3,"n/a")</f>
        <v>467.52380952380946</v>
      </c>
      <c r="U1070" s="54">
        <f t="shared" si="4562"/>
        <v>402.89583333333331</v>
      </c>
      <c r="V1070" s="54">
        <f t="shared" si="4562"/>
        <v>378.23898809523808</v>
      </c>
      <c r="W1070" s="54">
        <f t="shared" si="4562"/>
        <v>270.16815476190476</v>
      </c>
      <c r="X1070" s="54">
        <f t="shared" si="4562"/>
        <v>306.36458333333331</v>
      </c>
      <c r="Y1070" s="54">
        <f t="shared" si="4562"/>
        <v>306.36458333333331</v>
      </c>
      <c r="Z1070" s="54">
        <f t="shared" si="4562"/>
        <v>250.53958333333333</v>
      </c>
      <c r="AA1070" s="54" t="e">
        <f t="shared" ref="AA1070" si="4563">(R914+R966+R1018)/3</f>
        <v>#VALUE!</v>
      </c>
      <c r="AC1070" s="74" t="e">
        <f>+AF1070-'Figure 10 data'!#REF!</f>
        <v>#REF!</v>
      </c>
      <c r="AD1070" s="54">
        <f t="shared" si="4536"/>
        <v>-12.91505398248114</v>
      </c>
      <c r="AE1070" s="54">
        <f t="shared" si="4494"/>
        <v>-20.840935784831526</v>
      </c>
      <c r="AF1070" s="54">
        <f t="shared" si="4459"/>
        <v>-27.955602522026023</v>
      </c>
      <c r="AG1070" s="54">
        <f t="shared" si="4460"/>
        <v>-21.741860503544419</v>
      </c>
      <c r="AH1070" s="54">
        <f t="shared" si="4461"/>
        <v>-25.975218212816387</v>
      </c>
      <c r="AI1070" s="54">
        <f t="shared" si="4462"/>
        <v>-25.975218212816387</v>
      </c>
      <c r="AJ1070" s="54">
        <f t="shared" si="4463"/>
        <v>-15.610711642609465</v>
      </c>
      <c r="AK1070" s="54" t="e">
        <f t="shared" ref="AK1070" si="4564">(I1070/AA1070-1)*100</f>
        <v>#REF!</v>
      </c>
      <c r="AM1070" s="74" t="e">
        <f>AP1070-'Figure 10 data'!#REF!</f>
        <v>#REF!</v>
      </c>
      <c r="AN1070" s="54">
        <f t="shared" si="4431"/>
        <v>-25.346255852788047</v>
      </c>
      <c r="AO1070" s="54">
        <f t="shared" si="4506"/>
        <v>-34.376837154614925</v>
      </c>
      <c r="AP1070" s="54">
        <f t="shared" si="4404"/>
        <v>-37.320299022426681</v>
      </c>
      <c r="AQ1070" s="54">
        <f t="shared" si="4405"/>
        <v>-30.962099125364439</v>
      </c>
      <c r="AR1070" s="54">
        <f t="shared" si="4437"/>
        <v>-45.809865164703879</v>
      </c>
      <c r="AS1070" s="54">
        <f t="shared" si="4438"/>
        <v>-45.809865164703879</v>
      </c>
      <c r="AT1070" s="54">
        <f t="shared" si="4439"/>
        <v>-29.903498904742175</v>
      </c>
      <c r="AU1070" s="54" t="e">
        <f t="shared" ref="AU1070" si="4565">(I1070/I1018-1)*100</f>
        <v>#REF!</v>
      </c>
    </row>
    <row r="1071" spans="1:47" x14ac:dyDescent="0.25">
      <c r="A1071" s="12">
        <f t="shared" si="3300"/>
        <v>45076</v>
      </c>
      <c r="B1071" s="102">
        <f>TWK!B1014</f>
        <v>361.25</v>
      </c>
      <c r="C1071" s="102">
        <f>TWK!C1014</f>
        <v>289.0625</v>
      </c>
      <c r="D1071" s="104">
        <f>TWK!D1014</f>
        <v>254.6875</v>
      </c>
      <c r="E1071" s="104">
        <f>TWK!E1014</f>
        <v>203.125</v>
      </c>
      <c r="F1071" s="104">
        <f>TWK!F1014</f>
        <v>222.8125</v>
      </c>
      <c r="G1071" s="104">
        <f>TWK!G1014</f>
        <v>222.8125</v>
      </c>
      <c r="H1071" s="104">
        <f>TWK!H1014</f>
        <v>210</v>
      </c>
      <c r="I1071" s="54" t="e">
        <f>TWK!#REF!</f>
        <v>#REF!</v>
      </c>
      <c r="K1071" s="54">
        <f t="shared" ref="K1071:R1071" si="4566">IFERROR(AVERAGE(B1068:B1071),"n/a")</f>
        <v>415.13392857142856</v>
      </c>
      <c r="L1071" s="54">
        <f t="shared" si="4566"/>
        <v>334.41964285714289</v>
      </c>
      <c r="M1071" s="54">
        <f t="shared" si="4566"/>
        <v>275.703125</v>
      </c>
      <c r="N1071" s="54">
        <f t="shared" si="4566"/>
        <v>215.82589285714286</v>
      </c>
      <c r="O1071" s="54">
        <f t="shared" si="4566"/>
        <v>245.36830357142856</v>
      </c>
      <c r="P1071" s="54">
        <f t="shared" si="4566"/>
        <v>245.36830357142856</v>
      </c>
      <c r="Q1071" s="54">
        <f t="shared" si="4566"/>
        <v>219.26339285714286</v>
      </c>
      <c r="R1071" s="54" t="str">
        <f t="shared" si="4566"/>
        <v>n/a</v>
      </c>
      <c r="T1071" s="54">
        <f t="shared" ref="T1071:Z1071" si="4567">IFERROR((K915+K967+K1019)/3,"n/a")</f>
        <v>460.72619047619054</v>
      </c>
      <c r="U1071" s="54">
        <f t="shared" si="4567"/>
        <v>391.74107142857139</v>
      </c>
      <c r="V1071" s="54">
        <f t="shared" si="4567"/>
        <v>370.55446428571423</v>
      </c>
      <c r="W1071" s="54">
        <f t="shared" si="4567"/>
        <v>262.43898809523807</v>
      </c>
      <c r="X1071" s="54">
        <f t="shared" si="4567"/>
        <v>295.37351190476193</v>
      </c>
      <c r="Y1071" s="54">
        <f t="shared" si="4567"/>
        <v>295.37351190476193</v>
      </c>
      <c r="Z1071" s="54">
        <f t="shared" si="4567"/>
        <v>243.94136904761908</v>
      </c>
      <c r="AA1071" s="54" t="e">
        <f t="shared" ref="AA1071" si="4568">(R915+R967+R1019)/3</f>
        <v>#VALUE!</v>
      </c>
      <c r="AC1071" s="74" t="e">
        <f>+AF1071-'Figure 10 data'!#REF!</f>
        <v>#REF!</v>
      </c>
      <c r="AD1071" s="54">
        <f t="shared" si="4536"/>
        <v>-21.591173354693684</v>
      </c>
      <c r="AE1071" s="54">
        <f t="shared" si="4494"/>
        <v>-26.210826210826198</v>
      </c>
      <c r="AF1071" s="54">
        <f t="shared" si="4459"/>
        <v>-31.26853821854797</v>
      </c>
      <c r="AG1071" s="54">
        <f t="shared" si="4460"/>
        <v>-22.601058069052328</v>
      </c>
      <c r="AH1071" s="54">
        <f t="shared" si="4461"/>
        <v>-24.565849333219148</v>
      </c>
      <c r="AI1071" s="54">
        <f t="shared" si="4462"/>
        <v>-24.565849333219148</v>
      </c>
      <c r="AJ1071" s="54">
        <f t="shared" si="4463"/>
        <v>-13.91374049433718</v>
      </c>
      <c r="AK1071" s="54" t="e">
        <f t="shared" ref="AK1071" si="4569">(I1071/AA1071-1)*100</f>
        <v>#REF!</v>
      </c>
      <c r="AM1071" s="74" t="e">
        <f>AP1071-'Figure 10 data'!#REF!</f>
        <v>#REF!</v>
      </c>
      <c r="AN1071" s="54">
        <f t="shared" si="4431"/>
        <v>-34.284043659043647</v>
      </c>
      <c r="AO1071" s="54">
        <f t="shared" si="4506"/>
        <v>-40.539597414046433</v>
      </c>
      <c r="AP1071" s="54">
        <f t="shared" si="4404"/>
        <v>-42.303802588996767</v>
      </c>
      <c r="AQ1071" s="54">
        <f t="shared" si="4405"/>
        <v>-32.77186761229315</v>
      </c>
      <c r="AR1071" s="54">
        <f t="shared" si="4437"/>
        <v>-45.369964973730291</v>
      </c>
      <c r="AS1071" s="54">
        <f t="shared" si="4438"/>
        <v>-45.369964973730291</v>
      </c>
      <c r="AT1071" s="54">
        <f t="shared" si="4439"/>
        <v>-29.428708593374942</v>
      </c>
      <c r="AU1071" s="54" t="e">
        <f t="shared" ref="AU1071" si="4570">(I1071/I1019-1)*100</f>
        <v>#REF!</v>
      </c>
    </row>
    <row r="1072" spans="1:47" x14ac:dyDescent="0.25">
      <c r="A1072" s="12">
        <f t="shared" si="3300"/>
        <v>45083</v>
      </c>
      <c r="B1072" s="102">
        <f>TWK!B1015</f>
        <v>351.07142857142856</v>
      </c>
      <c r="C1072" s="102">
        <f>TWK!C1015</f>
        <v>281.25</v>
      </c>
      <c r="D1072" s="104">
        <f>TWK!D1015</f>
        <v>244.64285714285714</v>
      </c>
      <c r="E1072" s="104">
        <f>TWK!E1015</f>
        <v>202.14285714285714</v>
      </c>
      <c r="F1072" s="104">
        <f>TWK!F1015</f>
        <v>220</v>
      </c>
      <c r="G1072" s="104">
        <f>TWK!G1015</f>
        <v>220</v>
      </c>
      <c r="H1072" s="104">
        <f>TWK!H1015</f>
        <v>209.28571428571428</v>
      </c>
      <c r="I1072" s="54" t="e">
        <f>TWK!#REF!</f>
        <v>#REF!</v>
      </c>
      <c r="K1072" s="54">
        <f t="shared" ref="K1072:R1072" si="4571">IFERROR(AVERAGE(B1069:B1072),"n/a")</f>
        <v>391.02678571428567</v>
      </c>
      <c r="L1072" s="54">
        <f t="shared" si="4571"/>
        <v>307.93526785714289</v>
      </c>
      <c r="M1072" s="54">
        <f t="shared" si="4571"/>
        <v>265.06696428571428</v>
      </c>
      <c r="N1072" s="54">
        <f t="shared" si="4571"/>
        <v>210.73660714285714</v>
      </c>
      <c r="O1072" s="54">
        <f t="shared" si="4571"/>
        <v>232.63392857142856</v>
      </c>
      <c r="P1072" s="54">
        <f t="shared" si="4571"/>
        <v>232.63392857142856</v>
      </c>
      <c r="Q1072" s="54">
        <f t="shared" si="4571"/>
        <v>213.85044642857144</v>
      </c>
      <c r="R1072" s="54" t="str">
        <f t="shared" si="4571"/>
        <v>n/a</v>
      </c>
      <c r="T1072" s="54">
        <f t="shared" ref="T1072:Z1072" si="4572">IFERROR((K916+K968+K1020)/3,"n/a")</f>
        <v>451.41369047619054</v>
      </c>
      <c r="U1072" s="54">
        <f t="shared" si="4572"/>
        <v>380.49107142857139</v>
      </c>
      <c r="V1072" s="54">
        <f t="shared" si="4572"/>
        <v>359.53571428571428</v>
      </c>
      <c r="W1072" s="54">
        <f t="shared" si="4572"/>
        <v>253.00148809523807</v>
      </c>
      <c r="X1072" s="54">
        <f t="shared" si="4572"/>
        <v>287.36309523809524</v>
      </c>
      <c r="Y1072" s="54">
        <f t="shared" si="4572"/>
        <v>287.36309523809524</v>
      </c>
      <c r="Z1072" s="54">
        <f t="shared" si="4572"/>
        <v>239.63095238095238</v>
      </c>
      <c r="AA1072" s="54" t="e">
        <f t="shared" ref="AA1072" si="4573">(R916+R968+R1020)/3</f>
        <v>#VALUE!</v>
      </c>
      <c r="AC1072" s="74" t="e">
        <f>+AF1072-'Figure 10 data'!#REF!</f>
        <v>#REF!</v>
      </c>
      <c r="AD1072" s="54">
        <f t="shared" si="4536"/>
        <v>-22.228448986319449</v>
      </c>
      <c r="AE1072" s="54">
        <f t="shared" si="4494"/>
        <v>-26.082365364308334</v>
      </c>
      <c r="AF1072" s="54">
        <f t="shared" si="4459"/>
        <v>-31.955895500149001</v>
      </c>
      <c r="AG1072" s="54">
        <f t="shared" si="4460"/>
        <v>-20.102107436315187</v>
      </c>
      <c r="AH1072" s="54">
        <f t="shared" si="4461"/>
        <v>-23.441804586034753</v>
      </c>
      <c r="AI1072" s="54">
        <f t="shared" si="4462"/>
        <v>-23.441804586034753</v>
      </c>
      <c r="AJ1072" s="54">
        <f t="shared" si="4463"/>
        <v>-12.663321575835862</v>
      </c>
      <c r="AK1072" s="54" t="e">
        <f t="shared" ref="AK1072" si="4574">(I1072/AA1072-1)*100</f>
        <v>#REF!</v>
      </c>
      <c r="AM1072" s="74" t="e">
        <f>AP1072-'Figure 10 data'!#REF!</f>
        <v>#REF!</v>
      </c>
      <c r="AN1072" s="54">
        <f t="shared" si="4431"/>
        <v>-37.336648180021683</v>
      </c>
      <c r="AO1072" s="54">
        <f t="shared" si="4506"/>
        <v>-42.718940936863547</v>
      </c>
      <c r="AP1072" s="54">
        <f t="shared" si="4404"/>
        <v>-43.808703498625981</v>
      </c>
      <c r="AQ1072" s="54">
        <f t="shared" si="4405"/>
        <v>-34.950005746465926</v>
      </c>
      <c r="AR1072" s="54">
        <f t="shared" si="4437"/>
        <v>-46.585735963581186</v>
      </c>
      <c r="AS1072" s="54">
        <f t="shared" si="4438"/>
        <v>-46.585735963581186</v>
      </c>
      <c r="AT1072" s="54">
        <f t="shared" si="4439"/>
        <v>-32.022504495098893</v>
      </c>
      <c r="AU1072" s="54" t="e">
        <f t="shared" ref="AU1072" si="4575">(I1072/I1020-1)*100</f>
        <v>#REF!</v>
      </c>
    </row>
    <row r="1073" spans="1:47" x14ac:dyDescent="0.25">
      <c r="A1073" s="12">
        <f t="shared" si="3300"/>
        <v>45090</v>
      </c>
      <c r="B1073" s="102">
        <f>TWK!B1016</f>
        <v>346.78571428571428</v>
      </c>
      <c r="C1073" s="102">
        <f>TWK!C1016</f>
        <v>268.21428571428572</v>
      </c>
      <c r="D1073" s="104">
        <f>TWK!D1016</f>
        <v>236.42857142857142</v>
      </c>
      <c r="E1073" s="104">
        <f>TWK!E1016</f>
        <v>206.60714285714286</v>
      </c>
      <c r="F1073" s="104">
        <f>TWK!F1016</f>
        <v>224.28571428571428</v>
      </c>
      <c r="G1073" s="104">
        <f>TWK!G1016</f>
        <v>224.28571428571428</v>
      </c>
      <c r="H1073" s="104">
        <f>TWK!H1016</f>
        <v>207.85714285714286</v>
      </c>
      <c r="I1073" s="54" t="e">
        <f>TWK!#REF!</f>
        <v>#REF!</v>
      </c>
      <c r="K1073" s="54">
        <f t="shared" ref="K1073:R1073" si="4576">IFERROR(AVERAGE(B1070:B1073),"n/a")</f>
        <v>366.5625</v>
      </c>
      <c r="L1073" s="54">
        <f t="shared" si="4576"/>
        <v>289.36383928571428</v>
      </c>
      <c r="M1073" s="54">
        <f t="shared" si="4576"/>
        <v>252.06473214285714</v>
      </c>
      <c r="N1073" s="54">
        <f t="shared" si="4576"/>
        <v>205.82589285714286</v>
      </c>
      <c r="O1073" s="54">
        <f t="shared" si="4576"/>
        <v>223.47098214285711</v>
      </c>
      <c r="P1073" s="54">
        <f t="shared" si="4576"/>
        <v>223.47098214285711</v>
      </c>
      <c r="Q1073" s="54">
        <f t="shared" si="4576"/>
        <v>209.64285714285717</v>
      </c>
      <c r="R1073" s="54" t="str">
        <f t="shared" si="4576"/>
        <v>n/a</v>
      </c>
      <c r="T1073" s="54">
        <f t="shared" ref="T1073:Z1073" si="4577">IFERROR((K917+K969+K1021)/3,"n/a")</f>
        <v>453.91716269841271</v>
      </c>
      <c r="U1073" s="54">
        <f t="shared" si="4577"/>
        <v>376.86607142857139</v>
      </c>
      <c r="V1073" s="54">
        <f t="shared" si="4577"/>
        <v>352.99751984126988</v>
      </c>
      <c r="W1073" s="54">
        <f t="shared" si="4577"/>
        <v>248.15079365079364</v>
      </c>
      <c r="X1073" s="54">
        <f t="shared" si="4577"/>
        <v>285.92212301587301</v>
      </c>
      <c r="Y1073" s="54">
        <f t="shared" si="4577"/>
        <v>285.92212301587301</v>
      </c>
      <c r="Z1073" s="54">
        <f t="shared" si="4577"/>
        <v>236.91567460317461</v>
      </c>
      <c r="AA1073" s="54" t="e">
        <f t="shared" ref="AA1073" si="4578">(R917+R969+R1021)/3</f>
        <v>#VALUE!</v>
      </c>
      <c r="AC1073" s="74" t="e">
        <f>+AF1073-'Figure 10 data'!#REF!</f>
        <v>#REF!</v>
      </c>
      <c r="AD1073" s="54">
        <f t="shared" si="4536"/>
        <v>-23.60154169448704</v>
      </c>
      <c r="AE1073" s="54">
        <f t="shared" si="4494"/>
        <v>-28.830344239380214</v>
      </c>
      <c r="AF1073" s="54">
        <f t="shared" si="4459"/>
        <v>-33.022597004396879</v>
      </c>
      <c r="AG1073" s="54">
        <f t="shared" si="4460"/>
        <v>-16.741292736751202</v>
      </c>
      <c r="AH1073" s="54">
        <f t="shared" si="4461"/>
        <v>-21.557061790121423</v>
      </c>
      <c r="AI1073" s="54">
        <f t="shared" si="4462"/>
        <v>-21.557061790121423</v>
      </c>
      <c r="AJ1073" s="54">
        <f t="shared" si="4463"/>
        <v>-12.265347911109625</v>
      </c>
      <c r="AK1073" s="54" t="e">
        <f t="shared" ref="AK1073" si="4579">(I1073/AA1073-1)*100</f>
        <v>#REF!</v>
      </c>
      <c r="AM1073" s="74" t="e">
        <f>AP1073-'Figure 10 data'!#REF!</f>
        <v>#REF!</v>
      </c>
      <c r="AN1073" s="54">
        <f t="shared" si="4431"/>
        <v>-41.437819146797473</v>
      </c>
      <c r="AO1073" s="54">
        <f t="shared" si="4506"/>
        <v>-48.221180364037508</v>
      </c>
      <c r="AP1073" s="54">
        <f t="shared" si="4404"/>
        <v>-49.606698807409288</v>
      </c>
      <c r="AQ1073" s="54">
        <f t="shared" si="4405"/>
        <v>-42.873601053324563</v>
      </c>
      <c r="AR1073" s="54">
        <f t="shared" si="4437"/>
        <v>-51.383154417836494</v>
      </c>
      <c r="AS1073" s="54">
        <f t="shared" si="4438"/>
        <v>-51.383154417836494</v>
      </c>
      <c r="AT1073" s="54">
        <f t="shared" si="4439"/>
        <v>-39.693285437966288</v>
      </c>
      <c r="AU1073" s="54" t="e">
        <f t="shared" ref="AU1073" si="4580">(I1073/I1021-1)*100</f>
        <v>#REF!</v>
      </c>
    </row>
    <row r="1074" spans="1:47" x14ac:dyDescent="0.25">
      <c r="A1074" s="12">
        <f t="shared" si="3300"/>
        <v>45097</v>
      </c>
      <c r="B1074" s="102">
        <f>TWK!B1017</f>
        <v>319.64285714285717</v>
      </c>
      <c r="C1074" s="102">
        <f>TWK!C1017</f>
        <v>267.5</v>
      </c>
      <c r="D1074" s="104">
        <f>TWK!D1017</f>
        <v>238.57142857142858</v>
      </c>
      <c r="E1074" s="104">
        <f>TWK!E1017</f>
        <v>218.57142857142858</v>
      </c>
      <c r="F1074" s="104">
        <f>TWK!F1017</f>
        <v>223.57142857142858</v>
      </c>
      <c r="G1074" s="104">
        <f>TWK!G1017</f>
        <v>223.57142857142858</v>
      </c>
      <c r="H1074" s="104">
        <f>TWK!H1017</f>
        <v>211.42857142857142</v>
      </c>
      <c r="I1074" s="54" t="e">
        <f>TWK!#REF!</f>
        <v>#REF!</v>
      </c>
      <c r="K1074" s="54">
        <f t="shared" ref="K1074:R1074" si="4581">IFERROR(AVERAGE(B1071:B1074),"n/a")</f>
        <v>344.6875</v>
      </c>
      <c r="L1074" s="54">
        <f t="shared" si="4581"/>
        <v>276.50669642857144</v>
      </c>
      <c r="M1074" s="54">
        <f t="shared" si="4581"/>
        <v>243.58258928571428</v>
      </c>
      <c r="N1074" s="54">
        <f t="shared" si="4581"/>
        <v>207.61160714285714</v>
      </c>
      <c r="O1074" s="54">
        <f t="shared" si="4581"/>
        <v>222.66741071428569</v>
      </c>
      <c r="P1074" s="54">
        <f t="shared" si="4581"/>
        <v>222.66741071428569</v>
      </c>
      <c r="Q1074" s="54">
        <f t="shared" si="4581"/>
        <v>209.64285714285714</v>
      </c>
      <c r="R1074" s="54" t="str">
        <f t="shared" si="4581"/>
        <v>n/a</v>
      </c>
      <c r="T1074" s="54">
        <f t="shared" ref="T1074:Z1074" si="4582">IFERROR((K918+K970+K1022)/3,"n/a")</f>
        <v>453.32109788359793</v>
      </c>
      <c r="U1074" s="54">
        <f t="shared" si="4582"/>
        <v>372.29199735449737</v>
      </c>
      <c r="V1074" s="54">
        <f t="shared" si="4582"/>
        <v>350.04613095238096</v>
      </c>
      <c r="W1074" s="54">
        <f t="shared" si="4582"/>
        <v>250.75033068783068</v>
      </c>
      <c r="X1074" s="54">
        <f t="shared" si="4582"/>
        <v>288.51934523809524</v>
      </c>
      <c r="Y1074" s="54">
        <f t="shared" si="4582"/>
        <v>288.51934523809524</v>
      </c>
      <c r="Z1074" s="54">
        <f t="shared" si="4582"/>
        <v>240.31729497354499</v>
      </c>
      <c r="AA1074" s="54" t="e">
        <f t="shared" ref="AA1074" si="4583">(R918+R970+R1022)/3</f>
        <v>#VALUE!</v>
      </c>
      <c r="AC1074" s="74" t="e">
        <f>+AF1074-'Figure 10 data'!#REF!</f>
        <v>#REF!</v>
      </c>
      <c r="AD1074" s="54">
        <f t="shared" si="4536"/>
        <v>-29.488643119598667</v>
      </c>
      <c r="AE1074" s="54">
        <f t="shared" si="4494"/>
        <v>-28.14779745445728</v>
      </c>
      <c r="AF1074" s="54">
        <f t="shared" si="4459"/>
        <v>-31.845717613749891</v>
      </c>
      <c r="AG1074" s="54">
        <f t="shared" si="4460"/>
        <v>-12.833044737421673</v>
      </c>
      <c r="AH1074" s="54">
        <f t="shared" si="4461"/>
        <v>-22.510766691595528</v>
      </c>
      <c r="AI1074" s="54">
        <f t="shared" si="4462"/>
        <v>-22.510766691595528</v>
      </c>
      <c r="AJ1074" s="54">
        <f t="shared" si="4463"/>
        <v>-12.021075531893677</v>
      </c>
      <c r="AK1074" s="54" t="e">
        <f t="shared" ref="AK1074" si="4584">(I1074/AA1074-1)*100</f>
        <v>#REF!</v>
      </c>
      <c r="AM1074" s="74" t="e">
        <f>AP1074-'Figure 10 data'!#REF!</f>
        <v>#REF!</v>
      </c>
      <c r="AN1074" s="54">
        <f t="shared" si="4431"/>
        <v>-46.478405315614616</v>
      </c>
      <c r="AO1074" s="54">
        <f t="shared" si="4506"/>
        <v>-49.3477803492531</v>
      </c>
      <c r="AP1074" s="54">
        <f t="shared" si="4404"/>
        <v>-51.179107386474378</v>
      </c>
      <c r="AQ1074" s="54">
        <f t="shared" si="4405"/>
        <v>-45.553754299948601</v>
      </c>
      <c r="AR1074" s="54">
        <f t="shared" si="4437"/>
        <v>-54.527845036319611</v>
      </c>
      <c r="AS1074" s="54">
        <f t="shared" si="4438"/>
        <v>-54.527845036319611</v>
      </c>
      <c r="AT1074" s="54">
        <f t="shared" si="4439"/>
        <v>-45.004128819157728</v>
      </c>
      <c r="AU1074" s="54" t="e">
        <f t="shared" ref="AU1074" si="4585">(I1074/I1022-1)*100</f>
        <v>#REF!</v>
      </c>
    </row>
    <row r="1075" spans="1:47" x14ac:dyDescent="0.25">
      <c r="A1075" s="12">
        <f t="shared" si="3300"/>
        <v>45104</v>
      </c>
      <c r="B1075" s="102">
        <f>TWK!B1018</f>
        <v>322.5</v>
      </c>
      <c r="C1075" s="102">
        <f>TWK!C1018</f>
        <v>269.58333333333331</v>
      </c>
      <c r="D1075" s="104">
        <f>TWK!D1018</f>
        <v>242.08333333333334</v>
      </c>
      <c r="E1075" s="104">
        <f>TWK!E1018</f>
        <v>223.33333333333334</v>
      </c>
      <c r="F1075" s="104">
        <f>TWK!F1018</f>
        <v>233.33333333333334</v>
      </c>
      <c r="G1075" s="104">
        <f>TWK!G1018</f>
        <v>233.33333333333334</v>
      </c>
      <c r="H1075" s="104">
        <f>TWK!H1018</f>
        <v>231.66666666666666</v>
      </c>
      <c r="I1075" s="54" t="e">
        <f>TWK!#REF!</f>
        <v>#REF!</v>
      </c>
      <c r="K1075" s="54">
        <f t="shared" ref="K1075:R1075" si="4586">IFERROR(AVERAGE(B1072:B1075),"n/a")</f>
        <v>335</v>
      </c>
      <c r="L1075" s="54">
        <f t="shared" si="4586"/>
        <v>271.63690476190476</v>
      </c>
      <c r="M1075" s="54">
        <f t="shared" si="4586"/>
        <v>240.43154761904762</v>
      </c>
      <c r="N1075" s="54">
        <f t="shared" si="4586"/>
        <v>212.66369047619048</v>
      </c>
      <c r="O1075" s="54">
        <f t="shared" si="4586"/>
        <v>225.29761904761907</v>
      </c>
      <c r="P1075" s="54">
        <f t="shared" si="4586"/>
        <v>225.29761904761907</v>
      </c>
      <c r="Q1075" s="54">
        <f t="shared" si="4586"/>
        <v>215.0595238095238</v>
      </c>
      <c r="R1075" s="54" t="str">
        <f t="shared" si="4586"/>
        <v>n/a</v>
      </c>
      <c r="T1075" s="54">
        <f t="shared" ref="T1075:Z1075" si="4587">IFERROR((K919+K971+K1023)/3,"n/a")</f>
        <v>453.94212962962956</v>
      </c>
      <c r="U1075" s="54">
        <f t="shared" si="4587"/>
        <v>367.3981481481481</v>
      </c>
      <c r="V1075" s="54">
        <f t="shared" si="4587"/>
        <v>344.07291666666669</v>
      </c>
      <c r="W1075" s="54">
        <f t="shared" si="4587"/>
        <v>251.43981481481487</v>
      </c>
      <c r="X1075" s="54">
        <f t="shared" si="4587"/>
        <v>292.02662037037038</v>
      </c>
      <c r="Y1075" s="54">
        <f t="shared" si="4587"/>
        <v>292.02662037037038</v>
      </c>
      <c r="Z1075" s="54">
        <f t="shared" si="4587"/>
        <v>243.8715277777778</v>
      </c>
      <c r="AA1075" s="54" t="e">
        <f t="shared" ref="AA1075" si="4588">(R919+R971+R1023)/3</f>
        <v>#VALUE!</v>
      </c>
      <c r="AC1075" s="74" t="e">
        <f>+AF1075-'Figure 10 data'!#REF!</f>
        <v>#REF!</v>
      </c>
      <c r="AD1075" s="54">
        <f t="shared" si="4536"/>
        <v>-28.955701850558114</v>
      </c>
      <c r="AE1075" s="54">
        <f t="shared" si="4494"/>
        <v>-26.623654830010835</v>
      </c>
      <c r="AF1075" s="54">
        <f t="shared" si="4459"/>
        <v>-29.641851593957192</v>
      </c>
      <c r="AG1075" s="54">
        <f t="shared" si="4460"/>
        <v>-11.178214358049033</v>
      </c>
      <c r="AH1075" s="54">
        <f t="shared" si="4461"/>
        <v>-20.098608463364652</v>
      </c>
      <c r="AI1075" s="54">
        <f t="shared" si="4462"/>
        <v>-20.098608463364652</v>
      </c>
      <c r="AJ1075" s="54">
        <f t="shared" si="4463"/>
        <v>-5.0046273225599851</v>
      </c>
      <c r="AK1075" s="54" t="e">
        <f t="shared" ref="AK1075" si="4589">(I1075/AA1075-1)*100</f>
        <v>#REF!</v>
      </c>
      <c r="AM1075" s="74" t="e">
        <f>AP1075-'Figure 10 data'!#REF!</f>
        <v>#REF!</v>
      </c>
      <c r="AN1075" s="54">
        <f t="shared" si="4431"/>
        <v>-44.075144508670519</v>
      </c>
      <c r="AO1075" s="54">
        <f t="shared" si="4506"/>
        <v>-44.262577532736046</v>
      </c>
      <c r="AP1075" s="54">
        <f t="shared" si="4404"/>
        <v>-42.859952793076317</v>
      </c>
      <c r="AQ1075" s="54">
        <f t="shared" si="4405"/>
        <v>-36.852026390197921</v>
      </c>
      <c r="AR1075" s="54">
        <f t="shared" si="4437"/>
        <v>-51.534733441033922</v>
      </c>
      <c r="AS1075" s="54">
        <f t="shared" si="4438"/>
        <v>-51.534733441033922</v>
      </c>
      <c r="AT1075" s="54">
        <f t="shared" si="4439"/>
        <v>-36.394142769981698</v>
      </c>
      <c r="AU1075" s="54" t="e">
        <f t="shared" ref="AU1075" si="4590">(I1075/I1023-1)*100</f>
        <v>#REF!</v>
      </c>
    </row>
    <row r="1076" spans="1:47" x14ac:dyDescent="0.25">
      <c r="A1076" s="12">
        <f t="shared" si="3300"/>
        <v>45111</v>
      </c>
      <c r="B1076" s="102">
        <f>TWK!B1019</f>
        <v>329.0625</v>
      </c>
      <c r="C1076" s="102">
        <f>TWK!C1019</f>
        <v>289.72222222222223</v>
      </c>
      <c r="D1076" s="104">
        <f>TWK!D1019</f>
        <v>258.61111111111109</v>
      </c>
      <c r="E1076" s="104">
        <f>TWK!E1019</f>
        <v>243.19444444444446</v>
      </c>
      <c r="F1076" s="104">
        <f>TWK!F1019</f>
        <v>233.05555555555554</v>
      </c>
      <c r="G1076" s="104">
        <f>TWK!G1019</f>
        <v>233.05555555555554</v>
      </c>
      <c r="H1076" s="104">
        <f>TWK!H1019</f>
        <v>234.16666666666666</v>
      </c>
      <c r="I1076" s="54" t="e">
        <f>TWK!#REF!</f>
        <v>#REF!</v>
      </c>
      <c r="K1076" s="54">
        <f t="shared" ref="K1076:R1076" si="4591">IFERROR(AVERAGE(B1073:B1076),"n/a")</f>
        <v>329.49776785714289</v>
      </c>
      <c r="L1076" s="54">
        <f t="shared" si="4591"/>
        <v>273.7549603174603</v>
      </c>
      <c r="M1076" s="54">
        <f t="shared" si="4591"/>
        <v>243.92361111111111</v>
      </c>
      <c r="N1076" s="54">
        <f t="shared" si="4591"/>
        <v>222.92658730158732</v>
      </c>
      <c r="O1076" s="54">
        <f t="shared" si="4591"/>
        <v>228.56150793650795</v>
      </c>
      <c r="P1076" s="54">
        <f t="shared" si="4591"/>
        <v>228.56150793650795</v>
      </c>
      <c r="Q1076" s="54">
        <f t="shared" si="4591"/>
        <v>221.2797619047619</v>
      </c>
      <c r="R1076" s="54" t="str">
        <f t="shared" si="4591"/>
        <v>n/a</v>
      </c>
      <c r="T1076" s="54">
        <f t="shared" ref="T1076:Z1076" si="4592">IFERROR((K920+K972+K1024)/3,"n/a")</f>
        <v>448.46296296296288</v>
      </c>
      <c r="U1076" s="54">
        <f t="shared" si="4592"/>
        <v>359.50231481481478</v>
      </c>
      <c r="V1076" s="54">
        <f t="shared" si="4592"/>
        <v>334.35416666666669</v>
      </c>
      <c r="W1076" s="54">
        <f t="shared" si="4592"/>
        <v>251.4849537037037</v>
      </c>
      <c r="X1076" s="54">
        <f t="shared" si="4592"/>
        <v>292.73842592592592</v>
      </c>
      <c r="Y1076" s="54">
        <f t="shared" si="4592"/>
        <v>292.73842592592592</v>
      </c>
      <c r="Z1076" s="54">
        <f t="shared" si="4592"/>
        <v>244.70138888888891</v>
      </c>
      <c r="AA1076" s="54" t="e">
        <f t="shared" ref="AA1076" si="4593">(R920+R972+R1024)/3</f>
        <v>#VALUE!</v>
      </c>
      <c r="AC1076" s="74" t="e">
        <f>+AF1076-'Figure 10 data'!#REF!</f>
        <v>#REF!</v>
      </c>
      <c r="AD1076" s="54">
        <f t="shared" si="4536"/>
        <v>-26.624375438741367</v>
      </c>
      <c r="AE1076" s="54">
        <f t="shared" si="4494"/>
        <v>-19.410192846334617</v>
      </c>
      <c r="AF1076" s="54">
        <f t="shared" si="4459"/>
        <v>-22.653540199804777</v>
      </c>
      <c r="AG1076" s="54">
        <f t="shared" si="4460"/>
        <v>-3.2966223772683434</v>
      </c>
      <c r="AH1076" s="54">
        <f t="shared" si="4461"/>
        <v>-20.387781406419268</v>
      </c>
      <c r="AI1076" s="54">
        <f t="shared" si="4462"/>
        <v>-20.387781406419268</v>
      </c>
      <c r="AJ1076" s="54">
        <f t="shared" si="4463"/>
        <v>-4.3051338082129682</v>
      </c>
      <c r="AK1076" s="54" t="e">
        <f t="shared" ref="AK1076" si="4594">(I1076/AA1076-1)*100</f>
        <v>#REF!</v>
      </c>
      <c r="AM1076" s="74" t="e">
        <f>AP1076-'Figure 10 data'!#REF!</f>
        <v>#REF!</v>
      </c>
      <c r="AN1076" s="54">
        <f t="shared" si="4431"/>
        <v>-37.912735849056602</v>
      </c>
      <c r="AO1076" s="54">
        <f t="shared" si="4506"/>
        <v>-33.739914871990337</v>
      </c>
      <c r="AP1076" s="54">
        <f t="shared" si="4404"/>
        <v>-35.947712418300661</v>
      </c>
      <c r="AQ1076" s="54">
        <f t="shared" si="4405"/>
        <v>-24.968933453314477</v>
      </c>
      <c r="AR1076" s="54">
        <f t="shared" si="4437"/>
        <v>-47.182876927919423</v>
      </c>
      <c r="AS1076" s="54">
        <f t="shared" si="4438"/>
        <v>-47.182876927919423</v>
      </c>
      <c r="AT1076" s="54">
        <f t="shared" si="4439"/>
        <v>-30.099502487562191</v>
      </c>
      <c r="AU1076" s="54" t="e">
        <f t="shared" ref="AU1076" si="4595">(I1076/I1024-1)*100</f>
        <v>#REF!</v>
      </c>
    </row>
    <row r="1077" spans="1:47" x14ac:dyDescent="0.25">
      <c r="A1077" s="12">
        <f t="shared" si="3300"/>
        <v>45118</v>
      </c>
      <c r="B1077" s="102">
        <f>TWK!B1020</f>
        <v>370.35714285714283</v>
      </c>
      <c r="C1077" s="102">
        <f>TWK!C1020</f>
        <v>318.75</v>
      </c>
      <c r="D1077" s="104">
        <f>TWK!D1020</f>
        <v>310.3125</v>
      </c>
      <c r="E1077" s="104">
        <f>TWK!E1020</f>
        <v>269.6875</v>
      </c>
      <c r="F1077" s="104">
        <f>TWK!F1020</f>
        <v>257.5</v>
      </c>
      <c r="G1077" s="104">
        <f>TWK!G1020</f>
        <v>257.5</v>
      </c>
      <c r="H1077" s="104">
        <f>TWK!H1020</f>
        <v>248.125</v>
      </c>
      <c r="I1077" s="54" t="e">
        <f>TWK!#REF!</f>
        <v>#REF!</v>
      </c>
      <c r="K1077" s="54">
        <f t="shared" ref="K1077:R1077" si="4596">IFERROR(AVERAGE(B1074:B1077),"n/a")</f>
        <v>335.390625</v>
      </c>
      <c r="L1077" s="54">
        <f t="shared" si="4596"/>
        <v>286.38888888888886</v>
      </c>
      <c r="M1077" s="54">
        <f t="shared" si="4596"/>
        <v>262.39459325396825</v>
      </c>
      <c r="N1077" s="54">
        <f t="shared" si="4596"/>
        <v>238.6966765873016</v>
      </c>
      <c r="O1077" s="54">
        <f t="shared" si="4596"/>
        <v>236.86507936507937</v>
      </c>
      <c r="P1077" s="54">
        <f t="shared" si="4596"/>
        <v>236.86507936507937</v>
      </c>
      <c r="Q1077" s="54">
        <f t="shared" si="4596"/>
        <v>231.34672619047618</v>
      </c>
      <c r="R1077" s="54" t="str">
        <f t="shared" si="4596"/>
        <v>n/a</v>
      </c>
      <c r="T1077" s="54">
        <f t="shared" ref="T1077:Z1077" si="4597">IFERROR((K921+K973+K1025)/3,"n/a")</f>
        <v>437.86177248677251</v>
      </c>
      <c r="U1077" s="54">
        <f t="shared" si="4597"/>
        <v>352.42592592592592</v>
      </c>
      <c r="V1077" s="54" t="str">
        <f t="shared" si="4597"/>
        <v>n/a</v>
      </c>
      <c r="W1077" s="54">
        <f t="shared" si="4597"/>
        <v>248.39070767195767</v>
      </c>
      <c r="X1077" s="54">
        <f t="shared" si="4597"/>
        <v>287.98941798941797</v>
      </c>
      <c r="Y1077" s="54">
        <f t="shared" si="4597"/>
        <v>287.98941798941797</v>
      </c>
      <c r="Z1077" s="54">
        <f t="shared" si="4597"/>
        <v>242.54265873015876</v>
      </c>
      <c r="AA1077" s="54" t="e">
        <f t="shared" ref="AA1077:AA1078" si="4598">(R921+R973+R1025)/3</f>
        <v>#VALUE!</v>
      </c>
      <c r="AC1077" s="74" t="e">
        <f>+AF1077-'Figure 10 data'!#REF!</f>
        <v>#VALUE!</v>
      </c>
      <c r="AD1077" s="54">
        <f t="shared" si="4536"/>
        <v>-15.416881278821604</v>
      </c>
      <c r="AE1077" s="54">
        <f t="shared" si="4494"/>
        <v>-9.5554621407177738</v>
      </c>
      <c r="AF1077" s="54" t="str">
        <f t="shared" si="4459"/>
        <v>n/a</v>
      </c>
      <c r="AG1077" s="54">
        <f t="shared" si="4460"/>
        <v>8.5739086327530245</v>
      </c>
      <c r="AH1077" s="54">
        <f t="shared" si="4461"/>
        <v>-10.586992467389301</v>
      </c>
      <c r="AI1077" s="54">
        <f t="shared" si="4462"/>
        <v>-10.586992467389301</v>
      </c>
      <c r="AJ1077" s="54">
        <f t="shared" si="4463"/>
        <v>2.3015915217008853</v>
      </c>
      <c r="AK1077" s="54" t="e">
        <f t="shared" ref="AK1077:AK1078" si="4599">(I1077/AA1077-1)*100</f>
        <v>#REF!</v>
      </c>
      <c r="AM1077" s="74" t="e">
        <f>AP1077-'Figure 10 data'!#REF!</f>
        <v>#REF!</v>
      </c>
      <c r="AN1077" s="54">
        <f t="shared" si="4431"/>
        <v>-32.275339602925825</v>
      </c>
      <c r="AO1077" s="54">
        <f t="shared" si="4506"/>
        <v>-33.947602131438714</v>
      </c>
      <c r="AP1077" s="54">
        <f t="shared" si="4404"/>
        <v>-23.996238628411469</v>
      </c>
      <c r="AQ1077" s="54">
        <f t="shared" si="4405"/>
        <v>-18.803763440860223</v>
      </c>
      <c r="AR1077" s="54">
        <f t="shared" si="4437"/>
        <v>-40.175904414205107</v>
      </c>
      <c r="AS1077" s="54">
        <f t="shared" si="4438"/>
        <v>-40.175904414205107</v>
      </c>
      <c r="AT1077" s="54">
        <f t="shared" si="4439"/>
        <v>-24.48369565217391</v>
      </c>
      <c r="AU1077" s="54" t="e">
        <f t="shared" ref="AU1077:AU1078" si="4600">(I1077/I1025-1)*100</f>
        <v>#REF!</v>
      </c>
    </row>
    <row r="1078" spans="1:47" x14ac:dyDescent="0.25">
      <c r="A1078" s="12">
        <f t="shared" si="3300"/>
        <v>45125</v>
      </c>
      <c r="B1078" s="102">
        <f>TWK!B1021</f>
        <v>391.07142857142856</v>
      </c>
      <c r="C1078" s="102">
        <f>TWK!C1021</f>
        <v>383.75</v>
      </c>
      <c r="D1078" s="104">
        <f>TWK!D1021</f>
        <v>367.85714285714283</v>
      </c>
      <c r="E1078" s="104">
        <f>TWK!E1021</f>
        <v>313.75</v>
      </c>
      <c r="F1078" s="104">
        <f>TWK!F1021</f>
        <v>296.07142857142856</v>
      </c>
      <c r="G1078" s="104">
        <f>TWK!G1021</f>
        <v>296.07142857142856</v>
      </c>
      <c r="H1078" s="104">
        <f>TWK!H1021</f>
        <v>291.78571428571428</v>
      </c>
      <c r="I1078" s="54" t="e">
        <f>TWK!#REF!</f>
        <v>#REF!</v>
      </c>
      <c r="K1078" s="54">
        <f t="shared" ref="K1078:R1078" si="4601">IFERROR(AVERAGE(B1075:B1078),"n/a")</f>
        <v>353.24776785714289</v>
      </c>
      <c r="L1078" s="54">
        <f t="shared" si="4601"/>
        <v>315.45138888888891</v>
      </c>
      <c r="M1078" s="54">
        <f t="shared" si="4601"/>
        <v>294.71602182539681</v>
      </c>
      <c r="N1078" s="54">
        <f t="shared" si="4601"/>
        <v>262.49131944444446</v>
      </c>
      <c r="O1078" s="54">
        <f t="shared" si="4601"/>
        <v>254.99007936507937</v>
      </c>
      <c r="P1078" s="54">
        <f t="shared" si="4601"/>
        <v>254.99007936507937</v>
      </c>
      <c r="Q1078" s="54">
        <f t="shared" si="4601"/>
        <v>251.43601190476187</v>
      </c>
      <c r="R1078" s="54" t="str">
        <f t="shared" si="4601"/>
        <v>n/a</v>
      </c>
      <c r="T1078" s="54">
        <f t="shared" ref="T1078:Z1078" si="4602">IFERROR((K922+K974+K1026)/3,"n/a")</f>
        <v>435.28075396825398</v>
      </c>
      <c r="U1078" s="54">
        <f t="shared" si="4602"/>
        <v>354.10416666666669</v>
      </c>
      <c r="V1078" s="54" t="str">
        <f t="shared" si="4602"/>
        <v>n/a</v>
      </c>
      <c r="W1078" s="54">
        <f t="shared" si="4602"/>
        <v>247.13492063492063</v>
      </c>
      <c r="X1078" s="54">
        <f t="shared" si="4602"/>
        <v>286.35052910052906</v>
      </c>
      <c r="Y1078" s="54">
        <f t="shared" si="4602"/>
        <v>286.35052910052906</v>
      </c>
      <c r="Z1078" s="54">
        <f t="shared" si="4602"/>
        <v>240.4743716931217</v>
      </c>
      <c r="AA1078" s="54" t="e">
        <f t="shared" si="4598"/>
        <v>#VALUE!</v>
      </c>
      <c r="AC1078" s="74" t="e">
        <f>+AF1078-'Figure 10 data'!#REF!</f>
        <v>#VALUE!</v>
      </c>
      <c r="AD1078" s="54">
        <f t="shared" si="4536"/>
        <v>-10.156508183233326</v>
      </c>
      <c r="AE1078" s="54">
        <f t="shared" si="4494"/>
        <v>8.3720656586456332</v>
      </c>
      <c r="AF1078" s="54" t="str">
        <f t="shared" si="4459"/>
        <v>n/a</v>
      </c>
      <c r="AG1078" s="54">
        <f t="shared" si="4460"/>
        <v>26.954943960949286</v>
      </c>
      <c r="AH1078" s="54">
        <f t="shared" si="4461"/>
        <v>3.3947551979157664</v>
      </c>
      <c r="AI1078" s="54">
        <f t="shared" si="4462"/>
        <v>3.3947551979157664</v>
      </c>
      <c r="AJ1078" s="54">
        <f t="shared" si="4463"/>
        <v>21.33755137036928</v>
      </c>
      <c r="AK1078" s="54" t="e">
        <f t="shared" si="4599"/>
        <v>#REF!</v>
      </c>
      <c r="AM1078" s="74" t="e">
        <f>AP1078-'Figure 10 data'!#REF!</f>
        <v>#REF!</v>
      </c>
      <c r="AN1078" s="54">
        <f t="shared" si="4431"/>
        <v>-30.783817951959549</v>
      </c>
      <c r="AO1078" s="54">
        <f t="shared" si="4506"/>
        <v>-24.754901960784316</v>
      </c>
      <c r="AP1078" s="54">
        <f t="shared" si="4404"/>
        <v>-19.878651160981686</v>
      </c>
      <c r="AQ1078" s="54">
        <f t="shared" si="4405"/>
        <v>-15.85652028159571</v>
      </c>
      <c r="AR1078" s="54">
        <f t="shared" si="4437"/>
        <v>-35.811072396438249</v>
      </c>
      <c r="AS1078" s="54">
        <f t="shared" si="4438"/>
        <v>-35.811072396438249</v>
      </c>
      <c r="AT1078" s="54">
        <f t="shared" si="4439"/>
        <v>-17.603751701880899</v>
      </c>
      <c r="AU1078" s="54" t="e">
        <f t="shared" si="4600"/>
        <v>#REF!</v>
      </c>
    </row>
    <row r="1079" spans="1:47" x14ac:dyDescent="0.25">
      <c r="A1079" s="12">
        <f t="shared" si="3300"/>
        <v>45132</v>
      </c>
      <c r="B1079" s="102">
        <f>TWK!B1022</f>
        <v>421.5625</v>
      </c>
      <c r="C1079" s="102">
        <f>TWK!C1022</f>
        <v>397.03125</v>
      </c>
      <c r="D1079" s="104">
        <f>TWK!D1022</f>
        <v>380.9375</v>
      </c>
      <c r="E1079" s="104">
        <f>TWK!E1022</f>
        <v>340</v>
      </c>
      <c r="F1079" s="104">
        <f>TWK!F1022</f>
        <v>316.5625</v>
      </c>
      <c r="G1079" s="104">
        <f>TWK!G1022</f>
        <v>316.5625</v>
      </c>
      <c r="H1079" s="104">
        <f>TWK!H1022</f>
        <v>317.1875</v>
      </c>
      <c r="I1079" s="54" t="e">
        <f>TWK!#REF!</f>
        <v>#REF!</v>
      </c>
      <c r="K1079" s="54">
        <f t="shared" ref="K1079:R1079" si="4603">IFERROR(AVERAGE(B1076:B1079),"n/a")</f>
        <v>378.01339285714289</v>
      </c>
      <c r="L1079" s="54">
        <f t="shared" si="4603"/>
        <v>347.31336805555554</v>
      </c>
      <c r="M1079" s="54">
        <f t="shared" si="4603"/>
        <v>329.42956349206349</v>
      </c>
      <c r="N1079" s="54">
        <f t="shared" si="4603"/>
        <v>291.65798611111109</v>
      </c>
      <c r="O1079" s="54">
        <f t="shared" si="4603"/>
        <v>275.79737103174602</v>
      </c>
      <c r="P1079" s="54">
        <f t="shared" si="4603"/>
        <v>275.79737103174602</v>
      </c>
      <c r="Q1079" s="54">
        <f t="shared" si="4603"/>
        <v>272.81622023809524</v>
      </c>
      <c r="R1079" s="54" t="str">
        <f t="shared" si="4603"/>
        <v>n/a</v>
      </c>
      <c r="T1079" s="54">
        <f t="shared" ref="T1079:Z1079" si="4604">IFERROR((K923+K975+K1027)/3,"n/a")</f>
        <v>440.78769841269849</v>
      </c>
      <c r="U1079" s="54">
        <f t="shared" si="4604"/>
        <v>363.40277777777777</v>
      </c>
      <c r="V1079" s="54" t="str">
        <f t="shared" si="4604"/>
        <v>n/a</v>
      </c>
      <c r="W1079" s="54">
        <f t="shared" si="4604"/>
        <v>257.61061507936506</v>
      </c>
      <c r="X1079" s="54">
        <f t="shared" si="4604"/>
        <v>295.18849206349205</v>
      </c>
      <c r="Y1079" s="54">
        <f t="shared" si="4604"/>
        <v>295.18849206349205</v>
      </c>
      <c r="Z1079" s="54">
        <f t="shared" si="4604"/>
        <v>246.92460317460316</v>
      </c>
      <c r="AA1079" s="54" t="e">
        <f t="shared" ref="AA1079" si="4605">(R923+R975+R1027)/3</f>
        <v>#VALUE!</v>
      </c>
      <c r="AC1079" s="74" t="e">
        <f>+AF1079-'Figure 10 data'!#REF!</f>
        <v>#VALUE!</v>
      </c>
      <c r="AD1079" s="54">
        <f t="shared" si="4536"/>
        <v>-4.3615551164266853</v>
      </c>
      <c r="AE1079" s="54">
        <f t="shared" si="4494"/>
        <v>9.2537741257404882</v>
      </c>
      <c r="AF1079" s="54" t="str">
        <f t="shared" si="4459"/>
        <v>n/a</v>
      </c>
      <c r="AG1079" s="54">
        <f t="shared" si="4460"/>
        <v>31.982138971739293</v>
      </c>
      <c r="AH1079" s="54">
        <f t="shared" si="4461"/>
        <v>7.2407998655688255</v>
      </c>
      <c r="AI1079" s="54">
        <f t="shared" si="4462"/>
        <v>7.2407998655688255</v>
      </c>
      <c r="AJ1079" s="54">
        <f t="shared" si="4463"/>
        <v>28.455202892728003</v>
      </c>
      <c r="AK1079" s="54" t="e">
        <f t="shared" ref="AK1079" si="4606">(I1079/AA1079-1)*100</f>
        <v>#REF!</v>
      </c>
      <c r="AM1079" s="74" t="e">
        <f>AP1079-'Figure 10 data'!#REF!</f>
        <v>#REF!</v>
      </c>
      <c r="AN1079" s="54">
        <f t="shared" si="4431"/>
        <v>-28.214133673903785</v>
      </c>
      <c r="AO1079" s="54">
        <f t="shared" si="4506"/>
        <v>-22.30308219178082</v>
      </c>
      <c r="AP1079" s="54">
        <f t="shared" si="4404"/>
        <v>-16.277472527472526</v>
      </c>
      <c r="AQ1079" s="54">
        <f t="shared" si="4405"/>
        <v>-15.291186546247271</v>
      </c>
      <c r="AR1079" s="54">
        <f t="shared" si="4437"/>
        <v>-31.517036235803143</v>
      </c>
      <c r="AS1079" s="54">
        <f t="shared" si="4438"/>
        <v>-31.517036235803143</v>
      </c>
      <c r="AT1079" s="54">
        <f t="shared" si="4439"/>
        <v>-18.224299065420556</v>
      </c>
      <c r="AU1079" s="54" t="e">
        <f t="shared" ref="AU1079" si="4607">(I1079/I1027-1)*100</f>
        <v>#REF!</v>
      </c>
    </row>
    <row r="1080" spans="1:47" x14ac:dyDescent="0.25">
      <c r="A1080" s="12">
        <f t="shared" si="3300"/>
        <v>45139</v>
      </c>
      <c r="B1080" s="102">
        <f>TWK!B1023</f>
        <v>458.92857142857144</v>
      </c>
      <c r="C1080" s="102">
        <f>TWK!C1023</f>
        <v>404.0625</v>
      </c>
      <c r="D1080" s="104">
        <f>TWK!D1023</f>
        <v>394.6875</v>
      </c>
      <c r="E1080" s="104">
        <f>TWK!E1023</f>
        <v>353.75</v>
      </c>
      <c r="F1080" s="104">
        <f>TWK!F1023</f>
        <v>337.8125</v>
      </c>
      <c r="G1080" s="104">
        <f>TWK!G1023</f>
        <v>337.8125</v>
      </c>
      <c r="H1080" s="104">
        <f>TWK!H1023</f>
        <v>335.9375</v>
      </c>
      <c r="I1080" s="54" t="e">
        <f>TWK!#REF!</f>
        <v>#REF!</v>
      </c>
      <c r="K1080" s="54">
        <f t="shared" ref="K1080:R1080" si="4608">IFERROR(AVERAGE(B1077:B1080),"n/a")</f>
        <v>410.47991071428567</v>
      </c>
      <c r="L1080" s="54">
        <f t="shared" si="4608"/>
        <v>375.8984375</v>
      </c>
      <c r="M1080" s="54">
        <f t="shared" si="4608"/>
        <v>363.44866071428572</v>
      </c>
      <c r="N1080" s="54">
        <f t="shared" si="4608"/>
        <v>319.296875</v>
      </c>
      <c r="O1080" s="54">
        <f t="shared" si="4608"/>
        <v>301.98660714285711</v>
      </c>
      <c r="P1080" s="54">
        <f t="shared" si="4608"/>
        <v>301.98660714285711</v>
      </c>
      <c r="Q1080" s="54">
        <f t="shared" si="4608"/>
        <v>298.25892857142856</v>
      </c>
      <c r="R1080" s="54" t="str">
        <f t="shared" si="4608"/>
        <v>n/a</v>
      </c>
      <c r="T1080" s="54">
        <f t="shared" ref="T1080:Z1080" si="4609">IFERROR((K924+K976+K1028)/3,"n/a")</f>
        <v>456.0052910052911</v>
      </c>
      <c r="U1080" s="54">
        <f t="shared" si="4609"/>
        <v>380.84490740740739</v>
      </c>
      <c r="V1080" s="54" t="str">
        <f t="shared" si="4609"/>
        <v>n/a</v>
      </c>
      <c r="W1080" s="54">
        <f t="shared" si="4609"/>
        <v>272.79001322751327</v>
      </c>
      <c r="X1080" s="54">
        <f t="shared" si="4609"/>
        <v>311.58895502645504</v>
      </c>
      <c r="Y1080" s="54">
        <f t="shared" si="4609"/>
        <v>311.58895502645504</v>
      </c>
      <c r="Z1080" s="54">
        <f t="shared" si="4609"/>
        <v>260.53108465608466</v>
      </c>
      <c r="AA1080" s="54" t="e">
        <f t="shared" ref="AA1080" si="4610">(R924+R976+R1028)/3</f>
        <v>#VALUE!</v>
      </c>
      <c r="AC1080" s="74" t="e">
        <f>+AF1080-'Figure 10 data'!#REF!</f>
        <v>#VALUE!</v>
      </c>
      <c r="AD1080" s="54">
        <f t="shared" si="4536"/>
        <v>0.64106282995879393</v>
      </c>
      <c r="AE1080" s="54">
        <f t="shared" si="4494"/>
        <v>6.0963379425619246</v>
      </c>
      <c r="AF1080" s="54" t="str">
        <f t="shared" si="4459"/>
        <v>n/a</v>
      </c>
      <c r="AG1080" s="54">
        <f t="shared" si="4460"/>
        <v>29.67850098858429</v>
      </c>
      <c r="AH1080" s="54">
        <f t="shared" si="4461"/>
        <v>8.4160701303801044</v>
      </c>
      <c r="AI1080" s="54">
        <f t="shared" si="4462"/>
        <v>8.4160701303801044</v>
      </c>
      <c r="AJ1080" s="54">
        <f t="shared" si="4463"/>
        <v>28.943346796201297</v>
      </c>
      <c r="AK1080" s="54" t="e">
        <f t="shared" ref="AK1080" si="4611">(I1080/AA1080-1)*100</f>
        <v>#REF!</v>
      </c>
      <c r="AM1080" s="74" t="e">
        <f>AP1080-'Figure 10 data'!#REF!</f>
        <v>#REF!</v>
      </c>
      <c r="AN1080" s="54">
        <f t="shared" si="4431"/>
        <v>-21.699390656736618</v>
      </c>
      <c r="AO1080" s="54">
        <f t="shared" si="4506"/>
        <v>-18.790475658776241</v>
      </c>
      <c r="AP1080" s="54">
        <f t="shared" si="4404"/>
        <v>-13.000551065393095</v>
      </c>
      <c r="AQ1080" s="54">
        <f t="shared" si="4405"/>
        <v>-11.880708552449493</v>
      </c>
      <c r="AR1080" s="54">
        <f t="shared" si="4437"/>
        <v>-28.005860762491118</v>
      </c>
      <c r="AS1080" s="54">
        <f t="shared" si="4438"/>
        <v>-28.005860762491118</v>
      </c>
      <c r="AT1080" s="54">
        <f t="shared" si="4439"/>
        <v>-13.442957343257945</v>
      </c>
      <c r="AU1080" s="54" t="e">
        <f t="shared" ref="AU1080" si="4612">(I1080/I1028-1)*100</f>
        <v>#REF!</v>
      </c>
    </row>
    <row r="1081" spans="1:47" x14ac:dyDescent="0.25">
      <c r="A1081" s="12">
        <f t="shared" ref="A1081:A1170" si="4613">7+A1080</f>
        <v>45146</v>
      </c>
      <c r="B1081" s="102">
        <f>TWK!B1024</f>
        <v>456.25</v>
      </c>
      <c r="C1081" s="102">
        <f>TWK!C1024</f>
        <v>417.1875</v>
      </c>
      <c r="D1081" s="104">
        <f>TWK!D1024</f>
        <v>412.5</v>
      </c>
      <c r="E1081" s="104">
        <f>TWK!E1024</f>
        <v>354.375</v>
      </c>
      <c r="F1081" s="104">
        <f>TWK!F1024</f>
        <v>381.25</v>
      </c>
      <c r="G1081" s="104">
        <f>TWK!G1024</f>
        <v>381.25</v>
      </c>
      <c r="H1081" s="104">
        <f>TWK!H1024</f>
        <v>388.75</v>
      </c>
      <c r="I1081" s="54" t="e">
        <f>TWK!#REF!</f>
        <v>#REF!</v>
      </c>
      <c r="K1081" s="54">
        <f t="shared" ref="K1081:R1081" si="4614">IFERROR(AVERAGE(B1078:B1081),"n/a")</f>
        <v>431.953125</v>
      </c>
      <c r="L1081" s="54">
        <f t="shared" si="4614"/>
        <v>400.5078125</v>
      </c>
      <c r="M1081" s="54">
        <f t="shared" si="4614"/>
        <v>388.99553571428572</v>
      </c>
      <c r="N1081" s="54">
        <f t="shared" si="4614"/>
        <v>340.46875</v>
      </c>
      <c r="O1081" s="54">
        <f t="shared" si="4614"/>
        <v>332.92410714285711</v>
      </c>
      <c r="P1081" s="54">
        <f t="shared" si="4614"/>
        <v>332.92410714285711</v>
      </c>
      <c r="Q1081" s="54">
        <f t="shared" si="4614"/>
        <v>333.41517857142856</v>
      </c>
      <c r="R1081" s="54" t="str">
        <f t="shared" si="4614"/>
        <v>n/a</v>
      </c>
      <c r="T1081" s="54">
        <f t="shared" ref="T1081:Z1081" si="4615">IFERROR((K925+K977+K1029)/3,"n/a")</f>
        <v>469.0787037037037</v>
      </c>
      <c r="U1081" s="54">
        <f t="shared" si="4615"/>
        <v>393.62268518518522</v>
      </c>
      <c r="V1081" s="54" t="str">
        <f t="shared" si="4615"/>
        <v>n/a</v>
      </c>
      <c r="W1081" s="54">
        <f t="shared" si="4615"/>
        <v>284.95138888888886</v>
      </c>
      <c r="X1081" s="54">
        <f t="shared" si="4615"/>
        <v>326.58564814814815</v>
      </c>
      <c r="Y1081" s="54">
        <f t="shared" si="4615"/>
        <v>327.04861111111109</v>
      </c>
      <c r="Z1081" s="54">
        <f t="shared" si="4615"/>
        <v>272.55092592592592</v>
      </c>
      <c r="AA1081" s="54" t="e">
        <f t="shared" ref="AA1081" si="4616">(R925+R977+R1029)/3</f>
        <v>#VALUE!</v>
      </c>
      <c r="AC1081" s="74" t="e">
        <f>+AF1081-'Figure 10 data'!#REF!</f>
        <v>#VALUE!</v>
      </c>
      <c r="AD1081" s="54">
        <f t="shared" si="4536"/>
        <v>-2.7348723364356786</v>
      </c>
      <c r="AE1081" s="54">
        <f t="shared" si="4494"/>
        <v>5.9866505924902169</v>
      </c>
      <c r="AF1081" s="54" t="str">
        <f t="shared" si="4459"/>
        <v>n/a</v>
      </c>
      <c r="AG1081" s="54">
        <f t="shared" si="4460"/>
        <v>24.363317329953958</v>
      </c>
      <c r="AH1081" s="54">
        <f t="shared" si="4461"/>
        <v>16.73813658432859</v>
      </c>
      <c r="AI1081" s="54">
        <f t="shared" si="4462"/>
        <v>16.572884594967618</v>
      </c>
      <c r="AJ1081" s="54">
        <f t="shared" si="4463"/>
        <v>42.633894447181135</v>
      </c>
      <c r="AK1081" s="54" t="e">
        <f t="shared" ref="AK1081" si="4617">(I1081/AA1081-1)*100</f>
        <v>#REF!</v>
      </c>
      <c r="AM1081" s="74" t="e">
        <f>AP1081-'Figure 10 data'!#REF!</f>
        <v>#REF!</v>
      </c>
      <c r="AN1081" s="54">
        <f t="shared" si="4431"/>
        <v>-20.002922267679722</v>
      </c>
      <c r="AO1081" s="54">
        <f t="shared" si="4506"/>
        <v>-15.492066171505748</v>
      </c>
      <c r="AP1081" s="54">
        <f t="shared" si="4404"/>
        <v>-7.718120805369133</v>
      </c>
      <c r="AQ1081" s="54">
        <f t="shared" si="4405"/>
        <v>-6.0567010309278357</v>
      </c>
      <c r="AR1081" s="54">
        <f t="shared" si="4437"/>
        <v>-17.577468171991349</v>
      </c>
      <c r="AS1081" s="54">
        <f t="shared" si="4438"/>
        <v>-18.555661049133633</v>
      </c>
      <c r="AT1081" s="54">
        <f t="shared" si="4439"/>
        <v>4.5026881720430012</v>
      </c>
      <c r="AU1081" s="54" t="e">
        <f t="shared" ref="AU1081" si="4618">(I1081/I1029-1)*100</f>
        <v>#REF!</v>
      </c>
    </row>
    <row r="1082" spans="1:47" x14ac:dyDescent="0.25">
      <c r="A1082" s="12">
        <f t="shared" si="4613"/>
        <v>45153</v>
      </c>
      <c r="B1082" s="102">
        <f>TWK!B1025</f>
        <v>465</v>
      </c>
      <c r="C1082" s="102">
        <f>TWK!C1025</f>
        <v>401.78571428571428</v>
      </c>
      <c r="D1082" s="104">
        <f>TWK!D1025</f>
        <v>401.78571428571428</v>
      </c>
      <c r="E1082" s="104">
        <f>TWK!E1025</f>
        <v>358.57142857142856</v>
      </c>
      <c r="F1082" s="104">
        <f>TWK!F1025</f>
        <v>396.07142857142856</v>
      </c>
      <c r="G1082" s="104">
        <f>TWK!G1025</f>
        <v>396.07142857142856</v>
      </c>
      <c r="H1082" s="104">
        <f>TWK!H1025</f>
        <v>387.85714285714283</v>
      </c>
      <c r="I1082" s="54" t="e">
        <f>TWK!#REF!</f>
        <v>#REF!</v>
      </c>
      <c r="K1082" s="54">
        <f t="shared" ref="K1082:R1082" si="4619">IFERROR(AVERAGE(B1079:B1082),"n/a")</f>
        <v>450.43526785714289</v>
      </c>
      <c r="L1082" s="54">
        <f t="shared" si="4619"/>
        <v>405.01674107142856</v>
      </c>
      <c r="M1082" s="54">
        <f t="shared" si="4619"/>
        <v>397.47767857142856</v>
      </c>
      <c r="N1082" s="54">
        <f t="shared" si="4619"/>
        <v>351.67410714285711</v>
      </c>
      <c r="O1082" s="54">
        <f t="shared" si="4619"/>
        <v>357.92410714285711</v>
      </c>
      <c r="P1082" s="54">
        <f t="shared" si="4619"/>
        <v>357.92410714285711</v>
      </c>
      <c r="Q1082" s="54">
        <f t="shared" si="4619"/>
        <v>357.43303571428572</v>
      </c>
      <c r="R1082" s="54" t="str">
        <f t="shared" si="4619"/>
        <v>n/a</v>
      </c>
      <c r="T1082" s="54">
        <f t="shared" ref="T1082:Z1082" si="4620">IFERROR((K926+K978+K1030)/3,"n/a")</f>
        <v>476.93882275132273</v>
      </c>
      <c r="U1082" s="54">
        <f t="shared" si="4620"/>
        <v>402.08994708994709</v>
      </c>
      <c r="V1082" s="54" t="str">
        <f t="shared" si="4620"/>
        <v>n/a</v>
      </c>
      <c r="W1082" s="54">
        <f t="shared" si="4620"/>
        <v>295.49156746031747</v>
      </c>
      <c r="X1082" s="54">
        <f t="shared" si="4620"/>
        <v>342.29993386243387</v>
      </c>
      <c r="Y1082" s="54">
        <f t="shared" si="4620"/>
        <v>342.76289682539681</v>
      </c>
      <c r="Z1082" s="54">
        <f t="shared" si="4620"/>
        <v>284.27265211640207</v>
      </c>
      <c r="AA1082" s="54" t="e">
        <f t="shared" ref="AA1082" si="4621">(R926+R978+R1030)/3</f>
        <v>#VALUE!</v>
      </c>
      <c r="AC1082" s="74" t="e">
        <f>+AF1082-'Figure 10 data'!#REF!</f>
        <v>#VALUE!</v>
      </c>
      <c r="AD1082" s="54">
        <f t="shared" si="4536"/>
        <v>-2.503218899742965</v>
      </c>
      <c r="AE1082" s="54">
        <f t="shared" si="4494"/>
        <v>-7.5662872557402672E-2</v>
      </c>
      <c r="AF1082" s="54" t="str">
        <f t="shared" si="4459"/>
        <v>n/a</v>
      </c>
      <c r="AG1082" s="54">
        <f t="shared" si="4460"/>
        <v>21.347431892310187</v>
      </c>
      <c r="AH1082" s="54">
        <f t="shared" si="4461"/>
        <v>15.708882587925</v>
      </c>
      <c r="AI1082" s="54">
        <f t="shared" si="4462"/>
        <v>15.552596923344097</v>
      </c>
      <c r="AJ1082" s="54">
        <f t="shared" si="4463"/>
        <v>36.438429785474291</v>
      </c>
      <c r="AK1082" s="54" t="e">
        <f t="shared" ref="AK1082" si="4622">(I1082/AA1082-1)*100</f>
        <v>#REF!</v>
      </c>
      <c r="AM1082" s="74" t="e">
        <f>AP1082-'Figure 10 data'!#REF!</f>
        <v>#REF!</v>
      </c>
      <c r="AN1082" s="54">
        <f t="shared" si="4431"/>
        <v>-18.07198590485779</v>
      </c>
      <c r="AO1082" s="54">
        <f t="shared" si="4506"/>
        <v>-18.312518152773738</v>
      </c>
      <c r="AP1082" s="54">
        <f t="shared" si="4404"/>
        <v>-10.372848948374758</v>
      </c>
      <c r="AQ1082" s="54">
        <f t="shared" si="4405"/>
        <v>-8.0249175522169267</v>
      </c>
      <c r="AR1082" s="54">
        <f t="shared" si="4437"/>
        <v>-10.506778566817299</v>
      </c>
      <c r="AS1082" s="54">
        <f t="shared" si="4438"/>
        <v>-10.506778566817299</v>
      </c>
      <c r="AT1082" s="54">
        <f t="shared" si="4439"/>
        <v>2.5302114803625431</v>
      </c>
      <c r="AU1082" s="54" t="e">
        <f t="shared" ref="AU1082" si="4623">(I1082/I1030-1)*100</f>
        <v>#REF!</v>
      </c>
    </row>
    <row r="1083" spans="1:47" x14ac:dyDescent="0.25">
      <c r="A1083" s="12">
        <f t="shared" si="4613"/>
        <v>45160</v>
      </c>
      <c r="B1083" s="102">
        <f>TWK!B1026</f>
        <v>475.35714285714283</v>
      </c>
      <c r="C1083" s="102">
        <f>TWK!C1026</f>
        <v>414.64285714285717</v>
      </c>
      <c r="D1083" s="104">
        <f>TWK!D1026</f>
        <v>397.85714285714283</v>
      </c>
      <c r="E1083" s="104">
        <f>TWK!E1026</f>
        <v>392.32142857142856</v>
      </c>
      <c r="F1083" s="104">
        <f>TWK!F1026</f>
        <v>408.92857142857144</v>
      </c>
      <c r="G1083" s="104">
        <f>TWK!G1026</f>
        <v>408.92857142857144</v>
      </c>
      <c r="H1083" s="104">
        <f>TWK!H1026</f>
        <v>413.92857142857144</v>
      </c>
      <c r="I1083" s="54" t="e">
        <f>TWK!#REF!</f>
        <v>#REF!</v>
      </c>
      <c r="K1083" s="54">
        <f t="shared" ref="K1083:R1083" si="4624">IFERROR(AVERAGE(B1080:B1083),"n/a")</f>
        <v>463.88392857142861</v>
      </c>
      <c r="L1083" s="54">
        <f t="shared" si="4624"/>
        <v>409.41964285714283</v>
      </c>
      <c r="M1083" s="54">
        <f t="shared" si="4624"/>
        <v>401.70758928571428</v>
      </c>
      <c r="N1083" s="54">
        <f t="shared" si="4624"/>
        <v>364.75446428571422</v>
      </c>
      <c r="O1083" s="54">
        <f t="shared" si="4624"/>
        <v>381.015625</v>
      </c>
      <c r="P1083" s="54">
        <f t="shared" si="4624"/>
        <v>381.015625</v>
      </c>
      <c r="Q1083" s="54">
        <f t="shared" si="4624"/>
        <v>381.61830357142856</v>
      </c>
      <c r="R1083" s="54" t="str">
        <f t="shared" si="4624"/>
        <v>n/a</v>
      </c>
      <c r="T1083" s="54">
        <f t="shared" ref="T1083:Z1083" si="4625">IFERROR((K927+K979+K1031)/3,"n/a")</f>
        <v>480.66451719576713</v>
      </c>
      <c r="U1083" s="54">
        <f t="shared" si="4625"/>
        <v>408.12466931216932</v>
      </c>
      <c r="V1083" s="54" t="str">
        <f t="shared" si="4625"/>
        <v>n/a</v>
      </c>
      <c r="W1083" s="54">
        <f t="shared" si="4625"/>
        <v>303.35962301587307</v>
      </c>
      <c r="X1083" s="54">
        <f t="shared" si="4625"/>
        <v>352.69923941798942</v>
      </c>
      <c r="Y1083" s="54">
        <f t="shared" si="4625"/>
        <v>353.16220238095246</v>
      </c>
      <c r="Z1083" s="54">
        <f t="shared" si="4625"/>
        <v>295.23098544973544</v>
      </c>
      <c r="AA1083" s="54" t="e">
        <f t="shared" ref="AA1083" si="4626">(R927+R979+R1031)/3</f>
        <v>#VALUE!</v>
      </c>
      <c r="AC1083" s="74" t="e">
        <f>+AF1083-'Figure 10 data'!#REF!</f>
        <v>#VALUE!</v>
      </c>
      <c r="AD1083" s="54">
        <f t="shared" si="4536"/>
        <v>-1.1041743562824058</v>
      </c>
      <c r="AE1083" s="54">
        <f t="shared" si="4494"/>
        <v>1.5971070412561073</v>
      </c>
      <c r="AF1083" s="54" t="str">
        <f t="shared" si="4459"/>
        <v>n/a</v>
      </c>
      <c r="AG1083" s="54">
        <f t="shared" si="4460"/>
        <v>29.325526143240445</v>
      </c>
      <c r="AH1083" s="54">
        <f t="shared" si="4461"/>
        <v>15.942572516847342</v>
      </c>
      <c r="AI1083" s="54">
        <f t="shared" si="4462"/>
        <v>15.790582534499077</v>
      </c>
      <c r="AJ1083" s="54">
        <f t="shared" si="4463"/>
        <v>40.20498925545364</v>
      </c>
      <c r="AK1083" s="54" t="e">
        <f t="shared" ref="AK1083" si="4627">(I1083/AA1083-1)*100</f>
        <v>#REF!</v>
      </c>
      <c r="AM1083" s="74" t="e">
        <f>AP1083-'Figure 10 data'!#REF!</f>
        <v>#REF!</v>
      </c>
      <c r="AN1083" s="54">
        <f t="shared" si="4431"/>
        <v>-14.446408484653706</v>
      </c>
      <c r="AO1083" s="54">
        <f t="shared" si="4506"/>
        <v>-15.335812732443665</v>
      </c>
      <c r="AP1083" s="54">
        <f t="shared" si="4404"/>
        <v>-14.278019314378055</v>
      </c>
      <c r="AQ1083" s="54">
        <f t="shared" si="4405"/>
        <v>1.0812054290315176</v>
      </c>
      <c r="AR1083" s="54">
        <f t="shared" si="4437"/>
        <v>-9.2026485864953766</v>
      </c>
      <c r="AS1083" s="54">
        <f t="shared" si="4438"/>
        <v>-9.2026485864953766</v>
      </c>
      <c r="AT1083" s="54">
        <f t="shared" si="4439"/>
        <v>9.5411369973063653</v>
      </c>
      <c r="AU1083" s="54" t="e">
        <f t="shared" ref="AU1083" si="4628">(I1083/I1031-1)*100</f>
        <v>#REF!</v>
      </c>
    </row>
    <row r="1084" spans="1:47" x14ac:dyDescent="0.25">
      <c r="A1084" s="12">
        <f t="shared" si="4613"/>
        <v>45167</v>
      </c>
      <c r="B1084" s="102">
        <f>TWK!B1027</f>
        <v>610.71428571428567</v>
      </c>
      <c r="C1084" s="102">
        <f>TWK!C1027</f>
        <v>587.5</v>
      </c>
      <c r="D1084" s="104">
        <f>TWK!D1027</f>
        <v>584.375</v>
      </c>
      <c r="E1084" s="104">
        <f>TWK!E1027</f>
        <v>584.6875</v>
      </c>
      <c r="F1084" s="104">
        <f>TWK!F1027</f>
        <v>578.125</v>
      </c>
      <c r="G1084" s="104">
        <f>TWK!G1027</f>
        <v>578.125</v>
      </c>
      <c r="H1084" s="104">
        <f>TWK!H1027</f>
        <v>754.6875</v>
      </c>
      <c r="I1084" s="54" t="e">
        <f>TWK!#REF!</f>
        <v>#REF!</v>
      </c>
      <c r="K1084" s="54">
        <f t="shared" ref="K1084:R1084" si="4629">IFERROR(AVERAGE(B1081:B1084),"n/a")</f>
        <v>501.83035714285711</v>
      </c>
      <c r="L1084" s="54">
        <f t="shared" si="4629"/>
        <v>455.27901785714283</v>
      </c>
      <c r="M1084" s="54">
        <f t="shared" si="4629"/>
        <v>449.12946428571428</v>
      </c>
      <c r="N1084" s="54">
        <f t="shared" si="4629"/>
        <v>422.48883928571428</v>
      </c>
      <c r="O1084" s="54">
        <f t="shared" si="4629"/>
        <v>441.09375</v>
      </c>
      <c r="P1084" s="54">
        <f t="shared" si="4629"/>
        <v>441.09375</v>
      </c>
      <c r="Q1084" s="54">
        <f t="shared" si="4629"/>
        <v>486.30580357142856</v>
      </c>
      <c r="R1084" s="54" t="str">
        <f t="shared" si="4629"/>
        <v>n/a</v>
      </c>
      <c r="T1084" s="54">
        <f t="shared" ref="T1084:Z1084" si="4630">IFERROR((K928+K980+K1032)/3,"n/a")</f>
        <v>489.14484126984127</v>
      </c>
      <c r="U1084" s="54">
        <f t="shared" si="4630"/>
        <v>420.91170634920644</v>
      </c>
      <c r="V1084" s="54" t="str">
        <f t="shared" si="4630"/>
        <v>n/a</v>
      </c>
      <c r="W1084" s="54">
        <f t="shared" si="4630"/>
        <v>315.98925264550263</v>
      </c>
      <c r="X1084" s="54">
        <f t="shared" si="4630"/>
        <v>367.97238756613757</v>
      </c>
      <c r="Y1084" s="54">
        <f t="shared" si="4630"/>
        <v>368.43535052910056</v>
      </c>
      <c r="Z1084" s="54">
        <f t="shared" si="4630"/>
        <v>311.57589285714283</v>
      </c>
      <c r="AA1084" s="54" t="e">
        <f t="shared" ref="AA1084" si="4631">(R928+R980+R1032)/3</f>
        <v>#VALUE!</v>
      </c>
      <c r="AC1084" s="74" t="e">
        <f>+AF1084-'Figure 10 data'!#REF!</f>
        <v>#VALUE!</v>
      </c>
      <c r="AD1084" s="54">
        <f t="shared" si="4536"/>
        <v>24.853465515213212</v>
      </c>
      <c r="AE1084" s="54">
        <f t="shared" si="4494"/>
        <v>39.577966385326604</v>
      </c>
      <c r="AF1084" s="54" t="str">
        <f t="shared" si="4459"/>
        <v>n/a</v>
      </c>
      <c r="AG1084" s="54">
        <f t="shared" si="4460"/>
        <v>85.033982993067369</v>
      </c>
      <c r="AH1084" s="54">
        <f t="shared" si="4461"/>
        <v>57.110973414028422</v>
      </c>
      <c r="AI1084" s="54">
        <f t="shared" si="4462"/>
        <v>56.913553265116803</v>
      </c>
      <c r="AJ1084" s="54">
        <f t="shared" si="4463"/>
        <v>142.21626810711678</v>
      </c>
      <c r="AK1084" s="54" t="e">
        <f t="shared" ref="AK1084" si="4632">(I1084/AA1084-1)*100</f>
        <v>#REF!</v>
      </c>
      <c r="AM1084" s="74" t="e">
        <f>AP1084-'Figure 10 data'!#REF!</f>
        <v>#REF!</v>
      </c>
      <c r="AN1084" s="54">
        <f t="shared" si="4431"/>
        <v>-2.5779803446802529</v>
      </c>
      <c r="AO1084" s="54">
        <f t="shared" si="4506"/>
        <v>3.0701754385964897</v>
      </c>
      <c r="AP1084" s="54">
        <f t="shared" si="4404"/>
        <v>14.024390243902429</v>
      </c>
      <c r="AQ1084" s="54">
        <f t="shared" si="4405"/>
        <v>41.914441747572816</v>
      </c>
      <c r="AR1084" s="54">
        <f t="shared" si="4437"/>
        <v>19.818652849740936</v>
      </c>
      <c r="AS1084" s="54">
        <f t="shared" si="4438"/>
        <v>19.818652849740936</v>
      </c>
      <c r="AT1084" s="54">
        <f t="shared" si="4439"/>
        <v>80.871779508687851</v>
      </c>
      <c r="AU1084" s="54" t="e">
        <f t="shared" ref="AU1084" si="4633">(I1084/I1032-1)*100</f>
        <v>#REF!</v>
      </c>
    </row>
    <row r="1085" spans="1:47" x14ac:dyDescent="0.25">
      <c r="A1085" s="12">
        <f t="shared" si="4613"/>
        <v>45174</v>
      </c>
      <c r="B1085" s="102">
        <f>TWK!B1028</f>
        <v>673.21428571428567</v>
      </c>
      <c r="C1085" s="102">
        <f>TWK!C1028</f>
        <v>641.07142857142856</v>
      </c>
      <c r="D1085" s="104">
        <f>TWK!D1028</f>
        <v>644.64285714285711</v>
      </c>
      <c r="E1085" s="104">
        <f>TWK!E1028</f>
        <v>637.85714285714289</v>
      </c>
      <c r="F1085" s="104">
        <f>TWK!F1028</f>
        <v>641.07142857142856</v>
      </c>
      <c r="G1085" s="104">
        <f>TWK!G1028</f>
        <v>641.07142857142856</v>
      </c>
      <c r="H1085" s="104">
        <f>TWK!H1028</f>
        <v>695</v>
      </c>
      <c r="I1085" s="54" t="e">
        <f>TWK!#REF!</f>
        <v>#REF!</v>
      </c>
      <c r="K1085" s="54">
        <f t="shared" ref="K1085:R1085" si="4634">IFERROR(AVERAGE(B1082:B1085),"n/a")</f>
        <v>556.07142857142856</v>
      </c>
      <c r="L1085" s="54">
        <f t="shared" si="4634"/>
        <v>511.25</v>
      </c>
      <c r="M1085" s="54">
        <f t="shared" si="4634"/>
        <v>507.16517857142856</v>
      </c>
      <c r="N1085" s="54">
        <f t="shared" si="4634"/>
        <v>493.359375</v>
      </c>
      <c r="O1085" s="54">
        <f t="shared" si="4634"/>
        <v>506.04910714285711</v>
      </c>
      <c r="P1085" s="54">
        <f t="shared" si="4634"/>
        <v>506.04910714285711</v>
      </c>
      <c r="Q1085" s="54">
        <f t="shared" si="4634"/>
        <v>562.86830357142856</v>
      </c>
      <c r="R1085" s="54" t="str">
        <f t="shared" si="4634"/>
        <v>n/a</v>
      </c>
      <c r="T1085" s="54">
        <f t="shared" ref="T1085:Z1085" si="4635">IFERROR((K929+K981+K1033)/3,"n/a")</f>
        <v>514.00942460317458</v>
      </c>
      <c r="U1085" s="54">
        <f t="shared" si="4635"/>
        <v>454.34573412698415</v>
      </c>
      <c r="V1085" s="54" t="str">
        <f t="shared" si="4635"/>
        <v>n/a</v>
      </c>
      <c r="W1085" s="54">
        <f t="shared" si="4635"/>
        <v>359.42212301587301</v>
      </c>
      <c r="X1085" s="54">
        <f t="shared" si="4635"/>
        <v>411.18650793650795</v>
      </c>
      <c r="Y1085" s="54">
        <f t="shared" si="4635"/>
        <v>411.18650793650795</v>
      </c>
      <c r="Z1085" s="54">
        <f t="shared" si="4635"/>
        <v>363.58630952380946</v>
      </c>
      <c r="AA1085" s="54" t="e">
        <f t="shared" ref="AA1085" si="4636">(R929+R981+R1033)/3</f>
        <v>#VALUE!</v>
      </c>
      <c r="AC1085" s="74" t="e">
        <f>+AF1085-'Figure 10 data'!#REF!</f>
        <v>#VALUE!</v>
      </c>
      <c r="AD1085" s="54">
        <f t="shared" si="4536"/>
        <v>30.97314046994768</v>
      </c>
      <c r="AE1085" s="54">
        <f t="shared" si="4494"/>
        <v>41.097710492040584</v>
      </c>
      <c r="AF1085" s="54" t="str">
        <f t="shared" si="4459"/>
        <v>n/a</v>
      </c>
      <c r="AG1085" s="54">
        <f t="shared" si="4460"/>
        <v>77.467412830615729</v>
      </c>
      <c r="AH1085" s="54">
        <f t="shared" si="4461"/>
        <v>55.907700325229911</v>
      </c>
      <c r="AI1085" s="54">
        <f t="shared" si="4462"/>
        <v>55.907700325229911</v>
      </c>
      <c r="AJ1085" s="54">
        <f t="shared" si="4463"/>
        <v>91.151311750501392</v>
      </c>
      <c r="AK1085" s="54" t="e">
        <f t="shared" ref="AK1085" si="4637">(I1085/AA1085-1)*100</f>
        <v>#REF!</v>
      </c>
      <c r="AM1085" s="74" t="e">
        <f>AP1085-'Figure 10 data'!#REF!</f>
        <v>#REF!</v>
      </c>
      <c r="AN1085" s="54">
        <f t="shared" si="4431"/>
        <v>-4.2539682539682655</v>
      </c>
      <c r="AO1085" s="54">
        <f t="shared" si="4506"/>
        <v>-4.5847176079734204</v>
      </c>
      <c r="AP1085" s="54">
        <f t="shared" si="4404"/>
        <v>-0.34506556245686992</v>
      </c>
      <c r="AQ1085" s="54">
        <f t="shared" si="4405"/>
        <v>13.700025464731347</v>
      </c>
      <c r="AR1085" s="54">
        <f t="shared" si="4437"/>
        <v>5.2014652014652052</v>
      </c>
      <c r="AS1085" s="54">
        <f t="shared" si="4438"/>
        <v>5.2014652014652052</v>
      </c>
      <c r="AT1085" s="54">
        <f t="shared" si="4439"/>
        <v>31.597633136094672</v>
      </c>
      <c r="AU1085" s="54" t="e">
        <f t="shared" ref="AU1085" si="4638">(I1085/I1033-1)*100</f>
        <v>#REF!</v>
      </c>
    </row>
    <row r="1086" spans="1:47" x14ac:dyDescent="0.25">
      <c r="A1086" s="12">
        <f t="shared" si="4613"/>
        <v>45181</v>
      </c>
      <c r="B1086" s="102">
        <f>TWK!B1029</f>
        <v>817.5</v>
      </c>
      <c r="C1086" s="102">
        <f>TWK!C1029</f>
        <v>743.75</v>
      </c>
      <c r="D1086" s="104">
        <f>TWK!D1029</f>
        <v>764.58333333333337</v>
      </c>
      <c r="E1086" s="104">
        <f>TWK!E1029</f>
        <v>720.83333333333337</v>
      </c>
      <c r="F1086" s="104">
        <f>TWK!F1029</f>
        <v>743.75</v>
      </c>
      <c r="G1086" s="104">
        <f>TWK!G1029</f>
        <v>743.75</v>
      </c>
      <c r="H1086" s="104">
        <f>TWK!H1029</f>
        <v>818.75</v>
      </c>
      <c r="I1086" s="54" t="e">
        <f>TWK!#REF!</f>
        <v>#REF!</v>
      </c>
      <c r="K1086" s="54">
        <f t="shared" ref="K1086:R1086" si="4639">IFERROR(AVERAGE(B1083:B1086),"n/a")</f>
        <v>644.19642857142856</v>
      </c>
      <c r="L1086" s="54">
        <f t="shared" si="4639"/>
        <v>596.74107142857144</v>
      </c>
      <c r="M1086" s="54">
        <f t="shared" si="4639"/>
        <v>597.86458333333337</v>
      </c>
      <c r="N1086" s="54">
        <f t="shared" si="4639"/>
        <v>583.92485119047626</v>
      </c>
      <c r="O1086" s="54">
        <f t="shared" si="4639"/>
        <v>592.96875</v>
      </c>
      <c r="P1086" s="54">
        <f t="shared" si="4639"/>
        <v>592.96875</v>
      </c>
      <c r="Q1086" s="54">
        <f t="shared" si="4639"/>
        <v>670.59151785714289</v>
      </c>
      <c r="R1086" s="54" t="str">
        <f t="shared" si="4639"/>
        <v>n/a</v>
      </c>
      <c r="T1086" s="54">
        <f t="shared" ref="T1086:Z1086" si="4640">IFERROR((K930+K982+K1034)/3,"n/a")</f>
        <v>549.51736111111109</v>
      </c>
      <c r="U1086" s="54">
        <f t="shared" si="4640"/>
        <v>506.1493055555556</v>
      </c>
      <c r="V1086" s="54" t="str">
        <f t="shared" si="4640"/>
        <v>n/a</v>
      </c>
      <c r="W1086" s="54">
        <f t="shared" si="4640"/>
        <v>413.00347222222223</v>
      </c>
      <c r="X1086" s="54">
        <f t="shared" si="4640"/>
        <v>472.68055555555549</v>
      </c>
      <c r="Y1086" s="54">
        <f t="shared" si="4640"/>
        <v>472.68055555555549</v>
      </c>
      <c r="Z1086" s="54">
        <f t="shared" si="4640"/>
        <v>423.11805555555549</v>
      </c>
      <c r="AA1086" s="54" t="e">
        <f t="shared" ref="AA1086" si="4641">(R930+R982+R1034)/3</f>
        <v>#VALUE!</v>
      </c>
      <c r="AC1086" s="74" t="e">
        <f>+AF1086-'Figure 10 data'!#REF!</f>
        <v>#VALUE!</v>
      </c>
      <c r="AD1086" s="54">
        <f t="shared" si="4536"/>
        <v>48.766910356942027</v>
      </c>
      <c r="AE1086" s="54">
        <f t="shared" si="4494"/>
        <v>46.942807554314633</v>
      </c>
      <c r="AF1086" s="54" t="str">
        <f t="shared" si="4459"/>
        <v>n/a</v>
      </c>
      <c r="AG1086" s="54">
        <f t="shared" si="4460"/>
        <v>74.534448694774909</v>
      </c>
      <c r="AH1086" s="54">
        <f t="shared" si="4461"/>
        <v>57.34728058061296</v>
      </c>
      <c r="AI1086" s="54">
        <f t="shared" si="4462"/>
        <v>57.34728058061296</v>
      </c>
      <c r="AJ1086" s="54">
        <f t="shared" si="4463"/>
        <v>93.503914392161391</v>
      </c>
      <c r="AK1086" s="54" t="e">
        <f t="shared" ref="AK1086" si="4642">(I1086/AA1086-1)*100</f>
        <v>#REF!</v>
      </c>
      <c r="AM1086" s="74" t="e">
        <f>AP1086-'Figure 10 data'!#REF!</f>
        <v>#REF!</v>
      </c>
      <c r="AN1086" s="54">
        <f t="shared" si="4431"/>
        <v>-3.3497536945812811</v>
      </c>
      <c r="AO1086" s="54">
        <f t="shared" si="4506"/>
        <v>-13.349514563106801</v>
      </c>
      <c r="AP1086" s="54">
        <f t="shared" si="4404"/>
        <v>-6.3775510204081565</v>
      </c>
      <c r="AQ1086" s="54">
        <f t="shared" si="4405"/>
        <v>3.8914244535190878</v>
      </c>
      <c r="AR1086" s="54">
        <f t="shared" si="4437"/>
        <v>-6.0526315789473646</v>
      </c>
      <c r="AS1086" s="54">
        <f t="shared" si="4438"/>
        <v>-6.0526315789473646</v>
      </c>
      <c r="AT1086" s="54">
        <f t="shared" si="4439"/>
        <v>24.682741116751284</v>
      </c>
      <c r="AU1086" s="54" t="e">
        <f t="shared" ref="AU1086" si="4643">(I1086/I1034-1)*100</f>
        <v>#REF!</v>
      </c>
    </row>
    <row r="1087" spans="1:47" x14ac:dyDescent="0.25">
      <c r="A1087" s="12">
        <f t="shared" si="4613"/>
        <v>45188</v>
      </c>
      <c r="B1087" s="102">
        <f>TWK!B1030</f>
        <v>825</v>
      </c>
      <c r="C1087" s="102">
        <f>TWK!C1030</f>
        <v>853.47222222222217</v>
      </c>
      <c r="D1087" s="104">
        <f>TWK!D1030</f>
        <v>838.61111111111109</v>
      </c>
      <c r="E1087" s="104">
        <f>TWK!E1030</f>
        <v>961.11111111111109</v>
      </c>
      <c r="F1087" s="104">
        <f>TWK!F1030</f>
        <v>969.44444444444446</v>
      </c>
      <c r="G1087" s="104">
        <f>TWK!G1030</f>
        <v>969.44444444444446</v>
      </c>
      <c r="H1087" s="104">
        <f>TWK!H1030</f>
        <v>1033.3333333333333</v>
      </c>
      <c r="I1087" s="54" t="e">
        <f>TWK!#REF!</f>
        <v>#REF!</v>
      </c>
      <c r="K1087" s="54">
        <f t="shared" ref="K1087:R1087" si="4644">IFERROR(AVERAGE(B1084:B1087),"n/a")</f>
        <v>731.60714285714289</v>
      </c>
      <c r="L1087" s="54">
        <f t="shared" si="4644"/>
        <v>706.44841269841265</v>
      </c>
      <c r="M1087" s="54">
        <f t="shared" si="4644"/>
        <v>708.05307539682531</v>
      </c>
      <c r="N1087" s="54">
        <f t="shared" si="4644"/>
        <v>726.12227182539687</v>
      </c>
      <c r="O1087" s="54">
        <f t="shared" si="4644"/>
        <v>733.0977182539682</v>
      </c>
      <c r="P1087" s="54">
        <f t="shared" si="4644"/>
        <v>733.0977182539682</v>
      </c>
      <c r="Q1087" s="54">
        <f t="shared" si="4644"/>
        <v>825.44270833333326</v>
      </c>
      <c r="R1087" s="54" t="str">
        <f t="shared" si="4644"/>
        <v>n/a</v>
      </c>
      <c r="T1087" s="54">
        <f t="shared" ref="T1087:Z1087" si="4645">IFERROR((K931+K983+K1035)/3,"n/a")</f>
        <v>606.09375</v>
      </c>
      <c r="U1087" s="54">
        <f t="shared" si="4645"/>
        <v>580.4513888888888</v>
      </c>
      <c r="V1087" s="54" t="str">
        <f t="shared" si="4645"/>
        <v>n/a</v>
      </c>
      <c r="W1087" s="54">
        <f t="shared" si="4645"/>
        <v>499.61111111111114</v>
      </c>
      <c r="X1087" s="54">
        <f t="shared" si="4645"/>
        <v>556.0173611111112</v>
      </c>
      <c r="Y1087" s="54">
        <f t="shared" si="4645"/>
        <v>556.0173611111112</v>
      </c>
      <c r="Z1087" s="54">
        <f t="shared" si="4645"/>
        <v>523.5173611111112</v>
      </c>
      <c r="AA1087" s="54" t="e">
        <f t="shared" ref="AA1087" si="4646">(R931+R983+R1035)/3</f>
        <v>#VALUE!</v>
      </c>
      <c r="AC1087" s="74" t="e">
        <f>+AF1087-'Figure 10 data'!#REF!</f>
        <v>#VALUE!</v>
      </c>
      <c r="AD1087" s="54">
        <f t="shared" si="4536"/>
        <v>36.117556071152364</v>
      </c>
      <c r="AE1087" s="54">
        <f t="shared" si="4494"/>
        <v>47.035951426691412</v>
      </c>
      <c r="AF1087" s="54" t="str">
        <f t="shared" si="4459"/>
        <v>n/a</v>
      </c>
      <c r="AG1087" s="54">
        <f t="shared" si="4460"/>
        <v>92.371844768152982</v>
      </c>
      <c r="AH1087" s="54">
        <f t="shared" si="4461"/>
        <v>74.355067350265074</v>
      </c>
      <c r="AI1087" s="54">
        <f t="shared" si="4462"/>
        <v>74.355067350265074</v>
      </c>
      <c r="AJ1087" s="54">
        <f t="shared" si="4463"/>
        <v>97.382820531527472</v>
      </c>
      <c r="AK1087" s="54" t="e">
        <f t="shared" ref="AK1087" si="4647">(I1087/AA1087-1)*100</f>
        <v>#REF!</v>
      </c>
      <c r="AM1087" s="74" t="e">
        <f>AP1087-'Figure 10 data'!#REF!</f>
        <v>#REF!</v>
      </c>
      <c r="AN1087" s="54">
        <f t="shared" si="4431"/>
        <v>-15.112540192926049</v>
      </c>
      <c r="AO1087" s="54">
        <f t="shared" si="4506"/>
        <v>-11.038726022439382</v>
      </c>
      <c r="AP1087" s="54">
        <f t="shared" si="4404"/>
        <v>-11.875884816906757</v>
      </c>
      <c r="AQ1087" s="54">
        <f t="shared" si="4405"/>
        <v>0.66625934654214181</v>
      </c>
      <c r="AR1087" s="54">
        <f t="shared" si="4437"/>
        <v>-1.0518556321056916</v>
      </c>
      <c r="AS1087" s="54">
        <f t="shared" si="4438"/>
        <v>-1.0518556321056916</v>
      </c>
      <c r="AT1087" s="54">
        <f t="shared" si="4439"/>
        <v>11.711711711711704</v>
      </c>
      <c r="AU1087" s="54" t="e">
        <f t="shared" ref="AU1087" si="4648">(I1087/I1035-1)*100</f>
        <v>#REF!</v>
      </c>
    </row>
    <row r="1088" spans="1:47" x14ac:dyDescent="0.25">
      <c r="A1088" s="12">
        <f t="shared" si="4613"/>
        <v>45195</v>
      </c>
      <c r="B1088" s="102">
        <f>TWK!B1031</f>
        <v>903.125</v>
      </c>
      <c r="C1088" s="102">
        <f>TWK!C1031</f>
        <v>975</v>
      </c>
      <c r="D1088" s="104">
        <f>TWK!D1031</f>
        <v>1000</v>
      </c>
      <c r="E1088" s="104">
        <f>TWK!E1031</f>
        <v>1326.3888888888889</v>
      </c>
      <c r="F1088" s="104">
        <f>TWK!F1031</f>
        <v>1169.4444444444443</v>
      </c>
      <c r="G1088" s="104">
        <f>TWK!G1031</f>
        <v>1169.4444444444443</v>
      </c>
      <c r="H1088" s="104">
        <f>TWK!H1031</f>
        <v>1688.8888888888889</v>
      </c>
      <c r="I1088" s="54" t="e">
        <f>TWK!#REF!</f>
        <v>#REF!</v>
      </c>
      <c r="K1088" s="54">
        <f t="shared" ref="K1088:R1088" si="4649">IFERROR(AVERAGE(B1085:B1088),"n/a")</f>
        <v>804.70982142857144</v>
      </c>
      <c r="L1088" s="54">
        <f t="shared" si="4649"/>
        <v>803.32341269841265</v>
      </c>
      <c r="M1088" s="54">
        <f t="shared" si="4649"/>
        <v>811.95932539682531</v>
      </c>
      <c r="N1088" s="54">
        <f t="shared" si="4649"/>
        <v>911.54761904761904</v>
      </c>
      <c r="O1088" s="54">
        <f t="shared" si="4649"/>
        <v>880.92757936507928</v>
      </c>
      <c r="P1088" s="54">
        <f t="shared" si="4649"/>
        <v>880.92757936507928</v>
      </c>
      <c r="Q1088" s="54">
        <f t="shared" si="4649"/>
        <v>1058.9930555555554</v>
      </c>
      <c r="R1088" s="54" t="str">
        <f t="shared" si="4649"/>
        <v>n/a</v>
      </c>
      <c r="T1088" s="54">
        <f t="shared" ref="T1088:Z1088" si="4650">IFERROR((K932+K984+K1036)/3,"n/a")</f>
        <v>677.42559523809518</v>
      </c>
      <c r="U1088" s="54">
        <f t="shared" si="4650"/>
        <v>679.11210317460325</v>
      </c>
      <c r="V1088" s="54" t="str">
        <f t="shared" si="4650"/>
        <v>n/a</v>
      </c>
      <c r="W1088" s="54">
        <f t="shared" si="4650"/>
        <v>616.90674603174602</v>
      </c>
      <c r="X1088" s="54">
        <f t="shared" si="4650"/>
        <v>673.1522817460318</v>
      </c>
      <c r="Y1088" s="54">
        <f t="shared" si="4650"/>
        <v>673.1522817460318</v>
      </c>
      <c r="Z1088" s="54">
        <f t="shared" si="4650"/>
        <v>664.97271825396831</v>
      </c>
      <c r="AA1088" s="54" t="e">
        <f t="shared" ref="AA1088" si="4651">(R932+R984+R1036)/3</f>
        <v>#VALUE!</v>
      </c>
      <c r="AC1088" s="74" t="e">
        <f>+AF1088-'Figure 10 data'!#REF!</f>
        <v>#VALUE!</v>
      </c>
      <c r="AD1088" s="54">
        <f t="shared" si="4536"/>
        <v>33.317224260264041</v>
      </c>
      <c r="AE1088" s="54">
        <f t="shared" si="4494"/>
        <v>43.56981644742126</v>
      </c>
      <c r="AF1088" s="54" t="str">
        <f t="shared" si="4459"/>
        <v>n/a</v>
      </c>
      <c r="AG1088" s="54">
        <f t="shared" si="4460"/>
        <v>115.00638425838075</v>
      </c>
      <c r="AH1088" s="54">
        <f t="shared" si="4461"/>
        <v>73.726581065895374</v>
      </c>
      <c r="AI1088" s="54">
        <f t="shared" si="4462"/>
        <v>73.726581065895374</v>
      </c>
      <c r="AJ1088" s="54">
        <f t="shared" si="4463"/>
        <v>153.97867348955864</v>
      </c>
      <c r="AK1088" s="54" t="e">
        <f t="shared" ref="AK1088" si="4652">(I1088/AA1088-1)*100</f>
        <v>#REF!</v>
      </c>
      <c r="AM1088" s="74" t="e">
        <f>AP1088-'Figure 10 data'!#REF!</f>
        <v>#REF!</v>
      </c>
      <c r="AN1088" s="54">
        <f t="shared" si="4431"/>
        <v>-22.668195718654438</v>
      </c>
      <c r="AO1088" s="54">
        <f t="shared" si="4506"/>
        <v>-19.705882352941174</v>
      </c>
      <c r="AP1088" s="54">
        <f t="shared" si="4404"/>
        <v>-13.58024691358024</v>
      </c>
      <c r="AQ1088" s="54">
        <f t="shared" si="4405"/>
        <v>6.1111111111111116</v>
      </c>
      <c r="AR1088" s="54">
        <f t="shared" si="4437"/>
        <v>-13.37448559670783</v>
      </c>
      <c r="AS1088" s="54">
        <f t="shared" si="4438"/>
        <v>-13.37448559670783</v>
      </c>
      <c r="AT1088" s="54">
        <f t="shared" si="4439"/>
        <v>18.222222222222207</v>
      </c>
      <c r="AU1088" s="54" t="e">
        <f t="shared" ref="AU1088" si="4653">(I1088/I1036-1)*100</f>
        <v>#REF!</v>
      </c>
    </row>
    <row r="1089" spans="1:47" x14ac:dyDescent="0.25">
      <c r="A1089" s="12">
        <f t="shared" si="4613"/>
        <v>45202</v>
      </c>
      <c r="B1089" s="102">
        <f>TWK!B1032</f>
        <v>857.14285714285711</v>
      </c>
      <c r="C1089" s="102">
        <f>TWK!C1032</f>
        <v>996.875</v>
      </c>
      <c r="D1089" s="104">
        <f>TWK!D1032</f>
        <v>987.5</v>
      </c>
      <c r="E1089" s="104">
        <f>TWK!E1032</f>
        <v>956.25</v>
      </c>
      <c r="F1089" s="104">
        <f>TWK!F1032</f>
        <v>1012.5</v>
      </c>
      <c r="G1089" s="104">
        <f>TWK!G1032</f>
        <v>1012.5</v>
      </c>
      <c r="H1089" s="104">
        <f>TWK!H1032</f>
        <v>1093.75</v>
      </c>
      <c r="I1089" s="54" t="e">
        <f>TWK!#REF!</f>
        <v>#REF!</v>
      </c>
      <c r="K1089" s="54">
        <f t="shared" ref="K1089:R1089" si="4654">IFERROR(AVERAGE(B1086:B1089),"n/a")</f>
        <v>850.69196428571422</v>
      </c>
      <c r="L1089" s="54">
        <f t="shared" si="4654"/>
        <v>892.27430555555554</v>
      </c>
      <c r="M1089" s="54">
        <f t="shared" si="4654"/>
        <v>897.67361111111109</v>
      </c>
      <c r="N1089" s="54">
        <f t="shared" si="4654"/>
        <v>991.14583333333326</v>
      </c>
      <c r="O1089" s="54">
        <f t="shared" si="4654"/>
        <v>973.78472222222217</v>
      </c>
      <c r="P1089" s="54">
        <f t="shared" si="4654"/>
        <v>973.78472222222217</v>
      </c>
      <c r="Q1089" s="54">
        <f t="shared" si="4654"/>
        <v>1158.6805555555557</v>
      </c>
      <c r="R1089" s="54" t="str">
        <f t="shared" si="4654"/>
        <v>n/a</v>
      </c>
      <c r="T1089" s="54">
        <f t="shared" ref="T1089:Z1089" si="4655">IFERROR((K933+K985+K1037)/3,"n/a")</f>
        <v>764.39897486772486</v>
      </c>
      <c r="U1089" s="54">
        <f t="shared" si="4655"/>
        <v>800.68733465608466</v>
      </c>
      <c r="V1089" s="54">
        <f t="shared" si="4655"/>
        <v>802.08250661375666</v>
      </c>
      <c r="W1089" s="54">
        <f t="shared" si="4655"/>
        <v>785.0525793650794</v>
      </c>
      <c r="X1089" s="54">
        <f t="shared" si="4655"/>
        <v>814.55390211640224</v>
      </c>
      <c r="Y1089" s="54">
        <f t="shared" si="4655"/>
        <v>814.55390211640224</v>
      </c>
      <c r="Z1089" s="54">
        <f t="shared" si="4655"/>
        <v>841.98544973544961</v>
      </c>
      <c r="AA1089" s="54" t="e">
        <f t="shared" ref="AA1089" si="4656">(R933+R985+R1037)/3</f>
        <v>#VALUE!</v>
      </c>
      <c r="AC1089" s="74" t="e">
        <f>+AF1089-'Figure 10 data'!#REF!</f>
        <v>#REF!</v>
      </c>
      <c r="AD1089" s="54">
        <f t="shared" si="4536"/>
        <v>12.132915574773119</v>
      </c>
      <c r="AE1089" s="54">
        <f t="shared" si="4494"/>
        <v>24.502406476578376</v>
      </c>
      <c r="AF1089" s="54">
        <f t="shared" si="4459"/>
        <v>23.117010015471038</v>
      </c>
      <c r="AG1089" s="54">
        <f t="shared" si="4460"/>
        <v>21.807127972673946</v>
      </c>
      <c r="AH1089" s="54">
        <f t="shared" si="4461"/>
        <v>24.301166241950021</v>
      </c>
      <c r="AI1089" s="54">
        <f t="shared" si="4462"/>
        <v>24.301166241950021</v>
      </c>
      <c r="AJ1089" s="54">
        <f t="shared" si="4463"/>
        <v>29.90129465344733</v>
      </c>
      <c r="AK1089" s="54" t="e">
        <f t="shared" ref="AK1089" si="4657">(I1089/AA1089-1)*100</f>
        <v>#REF!</v>
      </c>
      <c r="AM1089" s="74" t="e">
        <f>AP1089-'Figure 10 data'!#REF!</f>
        <v>#REF!</v>
      </c>
      <c r="AN1089" s="54">
        <f t="shared" si="4431"/>
        <v>-47.162426614481411</v>
      </c>
      <c r="AO1089" s="54">
        <f t="shared" si="4506"/>
        <v>-45.70726172465961</v>
      </c>
      <c r="AP1089" s="54">
        <f t="shared" si="4404"/>
        <v>-47.488921713441655</v>
      </c>
      <c r="AQ1089" s="54">
        <f t="shared" si="4405"/>
        <v>-57.8125</v>
      </c>
      <c r="AR1089" s="54">
        <f t="shared" si="4437"/>
        <v>-51.657824933687003</v>
      </c>
      <c r="AS1089" s="54">
        <f t="shared" si="4438"/>
        <v>-51.657824933687003</v>
      </c>
      <c r="AT1089" s="54">
        <f t="shared" si="4439"/>
        <v>-54.94851258581236</v>
      </c>
      <c r="AU1089" s="54" t="e">
        <f t="shared" ref="AU1089" si="4658">(I1089/I1037-1)*100</f>
        <v>#REF!</v>
      </c>
    </row>
    <row r="1090" spans="1:47" x14ac:dyDescent="0.25">
      <c r="A1090" s="12">
        <f t="shared" si="4613"/>
        <v>45209</v>
      </c>
      <c r="B1090" s="102">
        <f>TWK!B1033</f>
        <v>618.88888888888891</v>
      </c>
      <c r="C1090" s="102">
        <f>TWK!C1033</f>
        <v>650.27777777777783</v>
      </c>
      <c r="D1090" s="104">
        <f>TWK!D1033</f>
        <v>657.5</v>
      </c>
      <c r="E1090" s="104">
        <f>TWK!E1033</f>
        <v>641.66666666666663</v>
      </c>
      <c r="F1090" s="104">
        <f>TWK!F1033</f>
        <v>693.05555555555554</v>
      </c>
      <c r="G1090" s="104">
        <f>TWK!G1033</f>
        <v>693.05555555555554</v>
      </c>
      <c r="H1090" s="104">
        <f>TWK!H1033</f>
        <v>624.44444444444446</v>
      </c>
      <c r="I1090" s="54" t="e">
        <f>TWK!#REF!</f>
        <v>#REF!</v>
      </c>
      <c r="K1090" s="54">
        <f t="shared" ref="K1090:R1090" si="4659">IFERROR(AVERAGE(B1087:B1090),"n/a")</f>
        <v>801.03918650793639</v>
      </c>
      <c r="L1090" s="54">
        <f t="shared" si="4659"/>
        <v>868.90625</v>
      </c>
      <c r="M1090" s="54">
        <f t="shared" si="4659"/>
        <v>870.90277777777783</v>
      </c>
      <c r="N1090" s="54">
        <f t="shared" si="4659"/>
        <v>971.35416666666663</v>
      </c>
      <c r="O1090" s="54">
        <f t="shared" si="4659"/>
        <v>961.11111111111109</v>
      </c>
      <c r="P1090" s="54">
        <f t="shared" si="4659"/>
        <v>961.11111111111109</v>
      </c>
      <c r="Q1090" s="54">
        <f t="shared" si="4659"/>
        <v>1110.1041666666667</v>
      </c>
      <c r="R1090" s="54" t="str">
        <f t="shared" si="4659"/>
        <v>n/a</v>
      </c>
      <c r="T1090" s="54">
        <f t="shared" ref="T1090:Z1090" si="4660">IFERROR((K934+K986+K1038)/3,"n/a")</f>
        <v>847.71841931216932</v>
      </c>
      <c r="U1090" s="54">
        <f t="shared" si="4660"/>
        <v>913.31233465608466</v>
      </c>
      <c r="V1090" s="54">
        <f t="shared" si="4660"/>
        <v>918.92972883597884</v>
      </c>
      <c r="W1090" s="54">
        <f t="shared" si="4660"/>
        <v>966.74355158730157</v>
      </c>
      <c r="X1090" s="54">
        <f t="shared" si="4660"/>
        <v>966.22056878306887</v>
      </c>
      <c r="Y1090" s="54">
        <f t="shared" si="4660"/>
        <v>966.22056878306887</v>
      </c>
      <c r="Z1090" s="54">
        <f t="shared" si="4660"/>
        <v>1028.8048941798943</v>
      </c>
      <c r="AA1090" s="54" t="e">
        <f t="shared" ref="AA1090" si="4661">(R934+R986+R1038)/3</f>
        <v>#VALUE!</v>
      </c>
      <c r="AC1090" s="74" t="e">
        <f>+AF1090-'Figure 10 data'!#REF!</f>
        <v>#REF!</v>
      </c>
      <c r="AD1090" s="54">
        <f t="shared" si="4536"/>
        <v>-26.993577727018192</v>
      </c>
      <c r="AE1090" s="54">
        <f t="shared" si="4494"/>
        <v>-28.800066187363459</v>
      </c>
      <c r="AF1090" s="54">
        <f t="shared" si="4459"/>
        <v>-28.4493711142783</v>
      </c>
      <c r="AG1090" s="54">
        <f t="shared" si="4460"/>
        <v>-33.625968788401991</v>
      </c>
      <c r="AH1090" s="54">
        <f t="shared" si="4461"/>
        <v>-28.27149639047304</v>
      </c>
      <c r="AI1090" s="54">
        <f t="shared" si="4462"/>
        <v>-28.27149639047304</v>
      </c>
      <c r="AJ1090" s="54">
        <f t="shared" si="4463"/>
        <v>-39.303900284979044</v>
      </c>
      <c r="AK1090" s="54" t="e">
        <f t="shared" ref="AK1090" si="4662">(I1090/AA1090-1)*100</f>
        <v>#REF!</v>
      </c>
      <c r="AM1090" s="74" t="e">
        <f>AP1090-'Figure 10 data'!#REF!</f>
        <v>#REF!</v>
      </c>
      <c r="AN1090" s="54">
        <f t="shared" si="4431"/>
        <v>-63.860502838605029</v>
      </c>
      <c r="AO1090" s="54">
        <f t="shared" si="4506"/>
        <v>-67.887517146776418</v>
      </c>
      <c r="AP1090" s="54">
        <f t="shared" si="4404"/>
        <v>-68.313253012048193</v>
      </c>
      <c r="AQ1090" s="54">
        <f t="shared" si="4405"/>
        <v>-75.814683941892426</v>
      </c>
      <c r="AR1090" s="54">
        <f t="shared" si="4437"/>
        <v>-72.687465790914075</v>
      </c>
      <c r="AS1090" s="54">
        <f t="shared" si="4438"/>
        <v>-72.687465790914075</v>
      </c>
      <c r="AT1090" s="54">
        <f t="shared" si="4439"/>
        <v>-77.797530864197526</v>
      </c>
      <c r="AU1090" s="54" t="e">
        <f t="shared" ref="AU1090" si="4663">(I1090/I1038-1)*100</f>
        <v>#REF!</v>
      </c>
    </row>
    <row r="1091" spans="1:47" x14ac:dyDescent="0.25">
      <c r="A1091" s="12">
        <f t="shared" si="4613"/>
        <v>45216</v>
      </c>
      <c r="B1091" s="102">
        <f>TWK!B1034</f>
        <v>565.35714285714289</v>
      </c>
      <c r="C1091" s="102">
        <f>TWK!C1034</f>
        <v>579.64285714285711</v>
      </c>
      <c r="D1091" s="104">
        <f>TWK!D1034</f>
        <v>585.71428571428567</v>
      </c>
      <c r="E1091" s="104">
        <f>TWK!E1034</f>
        <v>577.85714285714289</v>
      </c>
      <c r="F1091" s="104">
        <f>TWK!F1034</f>
        <v>607.14285714285711</v>
      </c>
      <c r="G1091" s="104">
        <f>TWK!G1034</f>
        <v>607.14285714285711</v>
      </c>
      <c r="H1091" s="104">
        <f>TWK!H1034</f>
        <v>546.42857142857144</v>
      </c>
      <c r="I1091" s="54" t="e">
        <f>TWK!#REF!</f>
        <v>#REF!</v>
      </c>
      <c r="K1091" s="54">
        <f t="shared" ref="K1091:R1091" si="4664">IFERROR(AVERAGE(B1088:B1091),"n/a")</f>
        <v>736.12847222222217</v>
      </c>
      <c r="L1091" s="54">
        <f t="shared" si="4664"/>
        <v>800.44890873015879</v>
      </c>
      <c r="M1091" s="54">
        <f t="shared" si="4664"/>
        <v>807.67857142857144</v>
      </c>
      <c r="N1091" s="54">
        <f t="shared" si="4664"/>
        <v>875.54067460317447</v>
      </c>
      <c r="O1091" s="54">
        <f t="shared" si="4664"/>
        <v>870.53571428571422</v>
      </c>
      <c r="P1091" s="54">
        <f t="shared" si="4664"/>
        <v>870.53571428571422</v>
      </c>
      <c r="Q1091" s="54">
        <f t="shared" si="4664"/>
        <v>988.37797619047615</v>
      </c>
      <c r="R1091" s="54" t="str">
        <f t="shared" si="4664"/>
        <v>n/a</v>
      </c>
      <c r="T1091" s="54">
        <f t="shared" ref="T1091:Z1091" si="4665">IFERROR((K935+K987+K1039)/3,"n/a")</f>
        <v>884.78439153439149</v>
      </c>
      <c r="U1091" s="54">
        <f t="shared" si="4665"/>
        <v>997.18386243386237</v>
      </c>
      <c r="V1091" s="54">
        <f t="shared" si="4665"/>
        <v>1000.8082010582011</v>
      </c>
      <c r="W1091" s="54">
        <f t="shared" si="4665"/>
        <v>1063.0421626984128</v>
      </c>
      <c r="X1091" s="54">
        <f t="shared" si="4665"/>
        <v>1078.8941798941798</v>
      </c>
      <c r="Y1091" s="54">
        <f t="shared" si="4665"/>
        <v>1078.8941798941798</v>
      </c>
      <c r="Z1091" s="54">
        <f t="shared" si="4665"/>
        <v>1122.1555886243386</v>
      </c>
      <c r="AA1091" s="54" t="e">
        <f t="shared" ref="AA1091" si="4666">(R935+R987+R1039)/3</f>
        <v>#VALUE!</v>
      </c>
      <c r="AC1091" s="74" t="e">
        <f>+AF1091-'Figure 10 data'!#REF!</f>
        <v>#REF!</v>
      </c>
      <c r="AD1091" s="54">
        <f t="shared" si="4536"/>
        <v>-36.102269856196088</v>
      </c>
      <c r="AE1091" s="54">
        <f t="shared" si="4494"/>
        <v>-41.872017891655197</v>
      </c>
      <c r="AF1091" s="54">
        <f t="shared" si="4459"/>
        <v>-41.475870691808616</v>
      </c>
      <c r="AG1091" s="54">
        <f t="shared" si="4460"/>
        <v>-45.641183093780811</v>
      </c>
      <c r="AH1091" s="54">
        <f t="shared" si="4461"/>
        <v>-43.725448847781635</v>
      </c>
      <c r="AI1091" s="54">
        <f t="shared" si="4462"/>
        <v>-43.725448847781635</v>
      </c>
      <c r="AJ1091" s="54">
        <f t="shared" si="4463"/>
        <v>-51.305453809801584</v>
      </c>
      <c r="AK1091" s="54" t="e">
        <f t="shared" ref="AK1091" si="4667">(I1091/AA1091-1)*100</f>
        <v>#REF!</v>
      </c>
      <c r="AM1091" s="74" t="e">
        <f>AP1091-'Figure 10 data'!#REF!</f>
        <v>#REF!</v>
      </c>
      <c r="AN1091" s="54">
        <f t="shared" si="4431"/>
        <v>-58.695368558382256</v>
      </c>
      <c r="AO1091" s="54">
        <f t="shared" si="4506"/>
        <v>-68.667953667953668</v>
      </c>
      <c r="AP1091" s="54">
        <f t="shared" si="4404"/>
        <v>-69.769585253456228</v>
      </c>
      <c r="AQ1091" s="54">
        <f t="shared" si="4405"/>
        <v>-68.227785959744722</v>
      </c>
      <c r="AR1091" s="54">
        <f t="shared" si="4437"/>
        <v>-71.344289928360723</v>
      </c>
      <c r="AS1091" s="54">
        <f t="shared" si="4438"/>
        <v>-71.344289928360723</v>
      </c>
      <c r="AT1091" s="54">
        <f t="shared" si="4439"/>
        <v>-72.376438727149633</v>
      </c>
      <c r="AU1091" s="54" t="e">
        <f t="shared" ref="AU1091" si="4668">(I1091/I1039-1)*100</f>
        <v>#REF!</v>
      </c>
    </row>
    <row r="1092" spans="1:47" x14ac:dyDescent="0.25">
      <c r="A1092" s="12">
        <f t="shared" si="4613"/>
        <v>45223</v>
      </c>
      <c r="B1092" s="102">
        <f>TWK!B1035</f>
        <v>520</v>
      </c>
      <c r="C1092" s="102">
        <f>TWK!C1035</f>
        <v>580.71428571428567</v>
      </c>
      <c r="D1092" s="104">
        <f>TWK!D1035</f>
        <v>635.71428571428567</v>
      </c>
      <c r="E1092" s="104">
        <f>TWK!E1035</f>
        <v>580.35714285714289</v>
      </c>
      <c r="F1092" s="104">
        <f>TWK!F1035</f>
        <v>708.92857142857144</v>
      </c>
      <c r="G1092" s="104">
        <f>TWK!G1035</f>
        <v>708.92857142857144</v>
      </c>
      <c r="H1092" s="104">
        <f>TWK!H1035</f>
        <v>521.42857142857144</v>
      </c>
      <c r="I1092" s="54" t="e">
        <f>TWK!#REF!</f>
        <v>#REF!</v>
      </c>
      <c r="K1092" s="54">
        <f t="shared" ref="K1092:R1092" si="4669">IFERROR(AVERAGE(B1089:B1092),"n/a")</f>
        <v>640.34722222222217</v>
      </c>
      <c r="L1092" s="54">
        <f t="shared" si="4669"/>
        <v>701.87748015873024</v>
      </c>
      <c r="M1092" s="54">
        <f t="shared" si="4669"/>
        <v>716.60714285714289</v>
      </c>
      <c r="N1092" s="54">
        <f t="shared" si="4669"/>
        <v>689.03273809523807</v>
      </c>
      <c r="O1092" s="54">
        <f t="shared" si="4669"/>
        <v>755.40674603174602</v>
      </c>
      <c r="P1092" s="54">
        <f t="shared" si="4669"/>
        <v>755.40674603174602</v>
      </c>
      <c r="Q1092" s="54">
        <f t="shared" si="4669"/>
        <v>696.51289682539687</v>
      </c>
      <c r="R1092" s="54" t="str">
        <f t="shared" si="4669"/>
        <v>n/a</v>
      </c>
      <c r="T1092" s="54">
        <f t="shared" ref="T1092:Z1092" si="4670">IFERROR((K936+K988+K1040)/3,"n/a")</f>
        <v>926.55026455026439</v>
      </c>
      <c r="U1092" s="54">
        <f t="shared" si="4670"/>
        <v>1052.0449735449736</v>
      </c>
      <c r="V1092" s="54">
        <f t="shared" si="4670"/>
        <v>1054.3627645502645</v>
      </c>
      <c r="W1092" s="54">
        <f t="shared" si="4670"/>
        <v>1127.8735119047617</v>
      </c>
      <c r="X1092" s="54">
        <f t="shared" si="4670"/>
        <v>1158.3716931216932</v>
      </c>
      <c r="Y1092" s="54">
        <f t="shared" si="4670"/>
        <v>1158.3716931216932</v>
      </c>
      <c r="Z1092" s="54">
        <f t="shared" si="4670"/>
        <v>1133.3989748677247</v>
      </c>
      <c r="AA1092" s="54" t="e">
        <f t="shared" ref="AA1092" si="4671">(R936+R988+R1040)/3</f>
        <v>#VALUE!</v>
      </c>
      <c r="AC1092" s="74" t="e">
        <f>+AF1092-'Figure 10 data'!#REF!</f>
        <v>#REF!</v>
      </c>
      <c r="AD1092" s="54">
        <f t="shared" si="4536"/>
        <v>-43.87784236914537</v>
      </c>
      <c r="AE1092" s="54">
        <f t="shared" si="4494"/>
        <v>-44.801382040017813</v>
      </c>
      <c r="AF1092" s="54">
        <f t="shared" si="4459"/>
        <v>-39.70630345757251</v>
      </c>
      <c r="AG1092" s="54">
        <f t="shared" si="4460"/>
        <v>-48.544128687176006</v>
      </c>
      <c r="AH1092" s="54">
        <f t="shared" si="4461"/>
        <v>-38.799560137896535</v>
      </c>
      <c r="AI1092" s="54">
        <f t="shared" si="4462"/>
        <v>-38.799560137896535</v>
      </c>
      <c r="AJ1092" s="54">
        <f t="shared" si="4463"/>
        <v>-53.994261245081354</v>
      </c>
      <c r="AK1092" s="54" t="e">
        <f t="shared" ref="AK1092" si="4672">(I1092/AA1092-1)*100</f>
        <v>#REF!</v>
      </c>
      <c r="AM1092" s="74" t="e">
        <f>AP1092-'Figure 10 data'!#REF!</f>
        <v>#REF!</v>
      </c>
      <c r="AN1092" s="54">
        <f t="shared" si="4431"/>
        <v>-69.10891089108911</v>
      </c>
      <c r="AO1092" s="54">
        <f t="shared" si="4506"/>
        <v>-71.440281030444979</v>
      </c>
      <c r="AP1092" s="54">
        <f t="shared" si="4404"/>
        <v>-69.239631336405537</v>
      </c>
      <c r="AQ1092" s="54">
        <f t="shared" si="4405"/>
        <v>-73.818474758324385</v>
      </c>
      <c r="AR1092" s="54">
        <f t="shared" si="4437"/>
        <v>-71.388532991672008</v>
      </c>
      <c r="AS1092" s="54">
        <f t="shared" si="4438"/>
        <v>-71.388532991672008</v>
      </c>
      <c r="AT1092" s="54">
        <f t="shared" si="4439"/>
        <v>-72.231614539306847</v>
      </c>
      <c r="AU1092" s="54" t="e">
        <f t="shared" ref="AU1092" si="4673">(I1092/I1040-1)*100</f>
        <v>#REF!</v>
      </c>
    </row>
    <row r="1093" spans="1:47" x14ac:dyDescent="0.25">
      <c r="A1093" s="12">
        <f t="shared" si="4613"/>
        <v>45230</v>
      </c>
      <c r="B1093" s="102">
        <f>TWK!B1036</f>
        <v>502.14285714285717</v>
      </c>
      <c r="C1093" s="102">
        <f>TWK!C1036</f>
        <v>518.75</v>
      </c>
      <c r="D1093" s="104">
        <f>TWK!D1036</f>
        <v>563.125</v>
      </c>
      <c r="E1093" s="104">
        <f>TWK!E1036</f>
        <v>548.4375</v>
      </c>
      <c r="F1093" s="104">
        <f>TWK!F1036</f>
        <v>659.375</v>
      </c>
      <c r="G1093" s="104">
        <f>TWK!G1036</f>
        <v>659.375</v>
      </c>
      <c r="H1093" s="104">
        <f>TWK!H1036</f>
        <v>467.5</v>
      </c>
      <c r="I1093" s="54" t="e">
        <f>TWK!#REF!</f>
        <v>#REF!</v>
      </c>
      <c r="K1093" s="54">
        <f t="shared" ref="K1093:R1093" si="4674">IFERROR(AVERAGE(B1090:B1093),"n/a")</f>
        <v>551.59722222222229</v>
      </c>
      <c r="L1093" s="54">
        <f t="shared" si="4674"/>
        <v>582.34623015873012</v>
      </c>
      <c r="M1093" s="54">
        <f t="shared" si="4674"/>
        <v>610.51339285714289</v>
      </c>
      <c r="N1093" s="54">
        <f t="shared" si="4674"/>
        <v>587.07961309523807</v>
      </c>
      <c r="O1093" s="54">
        <f t="shared" si="4674"/>
        <v>667.12549603174602</v>
      </c>
      <c r="P1093" s="54">
        <f t="shared" si="4674"/>
        <v>667.12549603174602</v>
      </c>
      <c r="Q1093" s="54">
        <f t="shared" si="4674"/>
        <v>539.95039682539687</v>
      </c>
      <c r="R1093" s="54" t="str">
        <f t="shared" si="4674"/>
        <v>n/a</v>
      </c>
      <c r="T1093" s="54">
        <f t="shared" ref="T1093:Z1093" si="4675">IFERROR((K937+K989+K1041)/3,"n/a")</f>
        <v>906.57341269841265</v>
      </c>
      <c r="U1093" s="54">
        <f t="shared" si="4675"/>
        <v>1042.2926587301588</v>
      </c>
      <c r="V1093" s="54">
        <f t="shared" si="4675"/>
        <v>1046.9553571428571</v>
      </c>
      <c r="W1093" s="54">
        <f t="shared" si="4675"/>
        <v>1084.7103174603174</v>
      </c>
      <c r="X1093" s="54">
        <f t="shared" si="4675"/>
        <v>1172.4041005291003</v>
      </c>
      <c r="Y1093" s="54">
        <f t="shared" si="4675"/>
        <v>1172.4041005291003</v>
      </c>
      <c r="Z1093" s="54">
        <f t="shared" si="4675"/>
        <v>1049.7369378306878</v>
      </c>
      <c r="AA1093" s="54" t="e">
        <f t="shared" ref="AA1093" si="4676">(R937+R989+R1041)/3</f>
        <v>#VALUE!</v>
      </c>
      <c r="AC1093" s="74" t="e">
        <f>+AF1093-'Figure 10 data'!#REF!</f>
        <v>#REF!</v>
      </c>
      <c r="AD1093" s="54">
        <f t="shared" si="4536"/>
        <v>-44.610899667989301</v>
      </c>
      <c r="AE1093" s="54">
        <f t="shared" si="4494"/>
        <v>-50.229909454413587</v>
      </c>
      <c r="AF1093" s="54">
        <f t="shared" si="4459"/>
        <v>-46.213083857102653</v>
      </c>
      <c r="AG1093" s="54">
        <f t="shared" si="4460"/>
        <v>-49.439265841585964</v>
      </c>
      <c r="AH1093" s="54">
        <f t="shared" si="4461"/>
        <v>-43.758726218850029</v>
      </c>
      <c r="AI1093" s="54">
        <f t="shared" si="4462"/>
        <v>-43.758726218850029</v>
      </c>
      <c r="AJ1093" s="54">
        <f t="shared" si="4463"/>
        <v>-55.465032890420865</v>
      </c>
      <c r="AK1093" s="54" t="e">
        <f t="shared" ref="AK1093" si="4677">(I1093/AA1093-1)*100</f>
        <v>#REF!</v>
      </c>
      <c r="AM1093" s="74" t="e">
        <f>AP1093-'Figure 10 data'!#REF!</f>
        <v>#REF!</v>
      </c>
      <c r="AN1093" s="54">
        <f t="shared" si="4431"/>
        <v>-63.145478374836173</v>
      </c>
      <c r="AO1093" s="54">
        <f t="shared" si="4506"/>
        <v>-71.86440677966101</v>
      </c>
      <c r="AP1093" s="54">
        <f t="shared" si="4404"/>
        <v>-70.746753246753244</v>
      </c>
      <c r="AQ1093" s="54">
        <f t="shared" si="4405"/>
        <v>-72.685675154080812</v>
      </c>
      <c r="AR1093" s="54">
        <f t="shared" si="4437"/>
        <v>-71.791443850267385</v>
      </c>
      <c r="AS1093" s="54">
        <f t="shared" si="4438"/>
        <v>-71.791443850267385</v>
      </c>
      <c r="AT1093" s="54">
        <f t="shared" si="4439"/>
        <v>-73.09352517985613</v>
      </c>
      <c r="AU1093" s="54" t="e">
        <f t="shared" ref="AU1093" si="4678">(I1093/I1041-1)*100</f>
        <v>#REF!</v>
      </c>
    </row>
    <row r="1094" spans="1:47" x14ac:dyDescent="0.25">
      <c r="A1094" s="12">
        <f t="shared" si="4613"/>
        <v>45237</v>
      </c>
      <c r="B1094" s="102">
        <f>TWK!B1037</f>
        <v>483</v>
      </c>
      <c r="C1094" s="102">
        <f>TWK!C1037</f>
        <v>485</v>
      </c>
      <c r="D1094" s="104">
        <f>TWK!D1037</f>
        <v>512.5</v>
      </c>
      <c r="E1094" s="104">
        <f>TWK!E1037</f>
        <v>466.66666666666669</v>
      </c>
      <c r="F1094" s="104">
        <f>TWK!F1037</f>
        <v>587.5</v>
      </c>
      <c r="G1094" s="104">
        <f>TWK!G1037</f>
        <v>587.5</v>
      </c>
      <c r="H1094" s="104">
        <f>TWK!H1037</f>
        <v>402.08333333333331</v>
      </c>
      <c r="I1094" s="54" t="e">
        <f>TWK!#REF!</f>
        <v>#REF!</v>
      </c>
      <c r="K1094" s="54">
        <f t="shared" ref="K1094:R1094" si="4679">IFERROR(AVERAGE(B1091:B1094),"n/a")</f>
        <v>517.625</v>
      </c>
      <c r="L1094" s="54">
        <f t="shared" si="4679"/>
        <v>541.02678571428567</v>
      </c>
      <c r="M1094" s="54">
        <f t="shared" si="4679"/>
        <v>574.26339285714289</v>
      </c>
      <c r="N1094" s="54">
        <f t="shared" si="4679"/>
        <v>543.32961309523807</v>
      </c>
      <c r="O1094" s="54">
        <f t="shared" si="4679"/>
        <v>640.73660714285711</v>
      </c>
      <c r="P1094" s="54">
        <f t="shared" si="4679"/>
        <v>640.73660714285711</v>
      </c>
      <c r="Q1094" s="54">
        <f t="shared" si="4679"/>
        <v>484.36011904761904</v>
      </c>
      <c r="R1094" s="54" t="str">
        <f t="shared" si="4679"/>
        <v>n/a</v>
      </c>
      <c r="T1094" s="54">
        <f t="shared" ref="T1094:Z1094" si="4680">IFERROR((K938+K990+K1042)/3,"n/a")</f>
        <v>838.94841269841265</v>
      </c>
      <c r="U1094" s="54">
        <f t="shared" si="4680"/>
        <v>962.93154761904759</v>
      </c>
      <c r="V1094" s="54">
        <f t="shared" si="4680"/>
        <v>979.09424603174602</v>
      </c>
      <c r="W1094" s="54">
        <f t="shared" si="4680"/>
        <v>948.85267857142844</v>
      </c>
      <c r="X1094" s="54">
        <f t="shared" si="4680"/>
        <v>1065.3902116402116</v>
      </c>
      <c r="Y1094" s="54">
        <f t="shared" si="4680"/>
        <v>1065.3902116402116</v>
      </c>
      <c r="Z1094" s="54">
        <f t="shared" si="4680"/>
        <v>898.88971560846551</v>
      </c>
      <c r="AA1094" s="54" t="e">
        <f t="shared" ref="AA1094" si="4681">(R938+R990+R1042)/3</f>
        <v>#VALUE!</v>
      </c>
      <c r="AC1094" s="74" t="e">
        <f>+AF1094-'Figure 10 data'!#REF!</f>
        <v>#REF!</v>
      </c>
      <c r="AD1094" s="54">
        <f t="shared" si="4536"/>
        <v>-42.427926116879121</v>
      </c>
      <c r="AE1094" s="54">
        <f t="shared" si="4494"/>
        <v>-49.632972229519844</v>
      </c>
      <c r="AF1094" s="54">
        <f t="shared" si="4459"/>
        <v>-47.655703005389462</v>
      </c>
      <c r="AG1094" s="54">
        <f t="shared" si="4460"/>
        <v>-50.817795301029278</v>
      </c>
      <c r="AH1094" s="54">
        <f t="shared" si="4461"/>
        <v>-44.855885329045798</v>
      </c>
      <c r="AI1094" s="54">
        <f t="shared" si="4462"/>
        <v>-44.855885329045798</v>
      </c>
      <c r="AJ1094" s="54">
        <f t="shared" si="4463"/>
        <v>-55.268891572403852</v>
      </c>
      <c r="AK1094" s="54" t="e">
        <f t="shared" ref="AK1094" si="4682">(I1094/AA1094-1)*100</f>
        <v>#REF!</v>
      </c>
      <c r="AM1094" s="74" t="e">
        <f>AP1094-'Figure 10 data'!#REF!</f>
        <v>#REF!</v>
      </c>
      <c r="AN1094" s="54">
        <f t="shared" si="4431"/>
        <v>-48.888888888888893</v>
      </c>
      <c r="AO1094" s="54">
        <f t="shared" si="4506"/>
        <v>-54.531250000000007</v>
      </c>
      <c r="AP1094" s="54">
        <f t="shared" si="4404"/>
        <v>-57.87671232876712</v>
      </c>
      <c r="AQ1094" s="54">
        <f t="shared" si="4405"/>
        <v>-54.285714285714292</v>
      </c>
      <c r="AR1094" s="54">
        <f t="shared" si="4437"/>
        <v>-46.992481203007522</v>
      </c>
      <c r="AS1094" s="54">
        <f t="shared" si="4438"/>
        <v>-46.992481203007522</v>
      </c>
      <c r="AT1094" s="54">
        <f t="shared" si="4439"/>
        <v>-58.043478260869577</v>
      </c>
      <c r="AU1094" s="54" t="e">
        <f t="shared" ref="AU1094" si="4683">(I1094/I1042-1)*100</f>
        <v>#REF!</v>
      </c>
    </row>
    <row r="1095" spans="1:47" x14ac:dyDescent="0.25">
      <c r="A1095" s="12">
        <f t="shared" si="4613"/>
        <v>45244</v>
      </c>
      <c r="B1095" s="102">
        <f>TWK!B1038</f>
        <v>506.25</v>
      </c>
      <c r="C1095" s="102">
        <f>TWK!C1038</f>
        <v>493.05555555555554</v>
      </c>
      <c r="D1095" s="104">
        <f>TWK!D1038</f>
        <v>495.27777777777777</v>
      </c>
      <c r="E1095" s="104">
        <f>TWK!E1038</f>
        <v>445.83333333333331</v>
      </c>
      <c r="F1095" s="104">
        <f>TWK!F1038</f>
        <v>611.11111111111109</v>
      </c>
      <c r="G1095" s="104">
        <f>TWK!G1038</f>
        <v>611.11111111111109</v>
      </c>
      <c r="H1095" s="104">
        <f>TWK!H1038</f>
        <v>396.11111111111109</v>
      </c>
      <c r="I1095" s="54" t="e">
        <f>TWK!#REF!</f>
        <v>#REF!</v>
      </c>
      <c r="K1095" s="54">
        <f t="shared" ref="K1095:R1095" si="4684">IFERROR(AVERAGE(B1092:B1095),"n/a")</f>
        <v>502.84821428571428</v>
      </c>
      <c r="L1095" s="54">
        <f t="shared" si="4684"/>
        <v>519.37996031746036</v>
      </c>
      <c r="M1095" s="54">
        <f t="shared" si="4684"/>
        <v>551.6542658730159</v>
      </c>
      <c r="N1095" s="54">
        <f t="shared" si="4684"/>
        <v>510.32366071428572</v>
      </c>
      <c r="O1095" s="54">
        <f t="shared" si="4684"/>
        <v>641.72867063492072</v>
      </c>
      <c r="P1095" s="54">
        <f t="shared" si="4684"/>
        <v>641.72867063492072</v>
      </c>
      <c r="Q1095" s="54">
        <f t="shared" si="4684"/>
        <v>446.78075396825398</v>
      </c>
      <c r="R1095" s="54" t="str">
        <f t="shared" si="4684"/>
        <v>n/a</v>
      </c>
      <c r="T1095" s="54">
        <f t="shared" ref="T1095:Z1095" si="4685">IFERROR((K939+K991+K1043)/3,"n/a")</f>
        <v>789.80952380952385</v>
      </c>
      <c r="U1095" s="54">
        <f t="shared" si="4685"/>
        <v>876.88988095238085</v>
      </c>
      <c r="V1095" s="54">
        <f t="shared" si="4685"/>
        <v>894.26091269841265</v>
      </c>
      <c r="W1095" s="54">
        <f t="shared" si="4685"/>
        <v>836.38045634920627</v>
      </c>
      <c r="X1095" s="54">
        <f t="shared" si="4685"/>
        <v>951.81382275132273</v>
      </c>
      <c r="Y1095" s="54">
        <f t="shared" si="4685"/>
        <v>951.81382275132273</v>
      </c>
      <c r="Z1095" s="54">
        <f t="shared" si="4685"/>
        <v>764.16054894179888</v>
      </c>
      <c r="AA1095" s="54" t="e">
        <f t="shared" ref="AA1095" si="4686">(R939+R991+R1043)/3</f>
        <v>#VALUE!</v>
      </c>
      <c r="AC1095" s="74" t="e">
        <f>+AF1095-'Figure 10 data'!#REF!</f>
        <v>#REF!</v>
      </c>
      <c r="AD1095" s="54">
        <f t="shared" si="4536"/>
        <v>-35.902266972145192</v>
      </c>
      <c r="AE1095" s="54">
        <f t="shared" si="4494"/>
        <v>-43.772237966749813</v>
      </c>
      <c r="AF1095" s="54">
        <f t="shared" si="4459"/>
        <v>-44.615964899630022</v>
      </c>
      <c r="AG1095" s="54">
        <f t="shared" si="4460"/>
        <v>-46.694912590450514</v>
      </c>
      <c r="AH1095" s="54">
        <f t="shared" si="4461"/>
        <v>-35.795100207241468</v>
      </c>
      <c r="AI1095" s="54">
        <f t="shared" si="4462"/>
        <v>-35.795100207241468</v>
      </c>
      <c r="AJ1095" s="54">
        <f t="shared" si="4463"/>
        <v>-48.163888902712735</v>
      </c>
      <c r="AK1095" s="54" t="e">
        <f t="shared" ref="AK1095" si="4687">(I1095/AA1095-1)*100</f>
        <v>#REF!</v>
      </c>
      <c r="AM1095" s="74" t="e">
        <f>AP1095-'Figure 10 data'!#REF!</f>
        <v>#REF!</v>
      </c>
      <c r="AN1095" s="54">
        <f t="shared" si="4431"/>
        <v>-49.375</v>
      </c>
      <c r="AO1095" s="54">
        <f t="shared" si="4506"/>
        <v>-56.172839506172842</v>
      </c>
      <c r="AP1095" s="54">
        <f t="shared" si="4404"/>
        <v>-58.940702360391484</v>
      </c>
      <c r="AQ1095" s="54">
        <f t="shared" si="4405"/>
        <v>-56.50406504065041</v>
      </c>
      <c r="AR1095" s="54">
        <f t="shared" si="4437"/>
        <v>-44.758317639673571</v>
      </c>
      <c r="AS1095" s="54">
        <f t="shared" si="4438"/>
        <v>-44.758317639673571</v>
      </c>
      <c r="AT1095" s="54">
        <f t="shared" si="4439"/>
        <v>-58.37529372272575</v>
      </c>
      <c r="AU1095" s="54" t="e">
        <f t="shared" ref="AU1095" si="4688">(I1095/I1043-1)*100</f>
        <v>#REF!</v>
      </c>
    </row>
    <row r="1096" spans="1:47" x14ac:dyDescent="0.25">
      <c r="A1096" s="12">
        <f t="shared" si="4613"/>
        <v>45251</v>
      </c>
      <c r="B1096" s="102">
        <f>TWK!B1039</f>
        <v>491.66666666666669</v>
      </c>
      <c r="C1096" s="102">
        <f>TWK!C1039</f>
        <v>454.375</v>
      </c>
      <c r="D1096" s="104">
        <f>TWK!D1039</f>
        <v>462.5</v>
      </c>
      <c r="E1096" s="104">
        <f>TWK!E1039</f>
        <v>393.125</v>
      </c>
      <c r="F1096" s="104">
        <f>TWK!F1039</f>
        <v>476.875</v>
      </c>
      <c r="G1096" s="104">
        <f>TWK!G1039</f>
        <v>476.875</v>
      </c>
      <c r="H1096" s="104">
        <f>TWK!H1039</f>
        <v>359.375</v>
      </c>
      <c r="I1096" s="54" t="e">
        <f>TWK!#REF!</f>
        <v>#REF!</v>
      </c>
      <c r="K1096" s="54">
        <f t="shared" ref="K1096:R1096" si="4689">IFERROR(AVERAGE(B1093:B1096),"n/a")</f>
        <v>495.76488095238096</v>
      </c>
      <c r="L1096" s="54">
        <f t="shared" si="4689"/>
        <v>487.79513888888891</v>
      </c>
      <c r="M1096" s="54">
        <f t="shared" si="4689"/>
        <v>508.35069444444446</v>
      </c>
      <c r="N1096" s="54">
        <f t="shared" si="4689"/>
        <v>463.515625</v>
      </c>
      <c r="O1096" s="54">
        <f t="shared" si="4689"/>
        <v>583.71527777777783</v>
      </c>
      <c r="P1096" s="54">
        <f t="shared" si="4689"/>
        <v>583.71527777777783</v>
      </c>
      <c r="Q1096" s="54">
        <f t="shared" si="4689"/>
        <v>406.26736111111109</v>
      </c>
      <c r="R1096" s="54" t="str">
        <f t="shared" si="4689"/>
        <v>n/a</v>
      </c>
      <c r="T1096" s="54">
        <f t="shared" ref="T1096:Z1096" si="4690">IFERROR((K940+K992+K1044)/3,"n/a")</f>
        <v>716.92592592592598</v>
      </c>
      <c r="U1096" s="54">
        <f t="shared" si="4690"/>
        <v>763.74503968253975</v>
      </c>
      <c r="V1096" s="54">
        <f t="shared" si="4690"/>
        <v>786.41898148148141</v>
      </c>
      <c r="W1096" s="54">
        <f t="shared" si="4690"/>
        <v>697.92013888888903</v>
      </c>
      <c r="X1096" s="54">
        <f t="shared" si="4690"/>
        <v>807.13657407407402</v>
      </c>
      <c r="Y1096" s="54">
        <f t="shared" si="4690"/>
        <v>807.13657407407402</v>
      </c>
      <c r="Z1096" s="54">
        <f t="shared" si="4690"/>
        <v>645.66319444444446</v>
      </c>
      <c r="AA1096" s="54" t="e">
        <f t="shared" ref="AA1096" si="4691">(R940+R992+R1044)/3</f>
        <v>#VALUE!</v>
      </c>
      <c r="AC1096" s="74" t="e">
        <f>+AF1096-'Figure 10 data'!#REF!</f>
        <v>#REF!</v>
      </c>
      <c r="AD1096" s="54">
        <f t="shared" si="4536"/>
        <v>-31.42015808234747</v>
      </c>
      <c r="AE1096" s="54">
        <f t="shared" si="4494"/>
        <v>-40.506978586876755</v>
      </c>
      <c r="AF1096" s="54">
        <f t="shared" si="4459"/>
        <v>-41.189110271889987</v>
      </c>
      <c r="AG1096" s="54">
        <f t="shared" si="4460"/>
        <v>-43.671922030238662</v>
      </c>
      <c r="AH1096" s="54">
        <f t="shared" si="4461"/>
        <v>-40.917681676479781</v>
      </c>
      <c r="AI1096" s="54">
        <f t="shared" si="4462"/>
        <v>-40.917681676479781</v>
      </c>
      <c r="AJ1096" s="54">
        <f t="shared" si="4463"/>
        <v>-44.34017563766799</v>
      </c>
      <c r="AK1096" s="54" t="e">
        <f t="shared" ref="AK1096" si="4692">(I1096/AA1096-1)*100</f>
        <v>#REF!</v>
      </c>
      <c r="AM1096" s="74" t="e">
        <f>AP1096-'Figure 10 data'!#REF!</f>
        <v>#REF!</v>
      </c>
      <c r="AN1096" s="54" t="str">
        <f t="shared" si="4431"/>
        <v>n/a</v>
      </c>
      <c r="AO1096" s="54">
        <f t="shared" si="4506"/>
        <v>-51.808712121212118</v>
      </c>
      <c r="AP1096" s="54">
        <f t="shared" si="4404"/>
        <v>-51.029411764705877</v>
      </c>
      <c r="AQ1096" s="54">
        <f t="shared" si="4405"/>
        <v>-53.75</v>
      </c>
      <c r="AR1096" s="54">
        <f t="shared" si="4437"/>
        <v>-49.432989690721655</v>
      </c>
      <c r="AS1096" s="54">
        <f t="shared" si="4438"/>
        <v>-49.432989690721655</v>
      </c>
      <c r="AT1096" s="54">
        <f t="shared" si="4439"/>
        <v>-56.218274111675129</v>
      </c>
      <c r="AU1096" s="54" t="e">
        <f t="shared" ref="AU1096" si="4693">(I1096/I1044-1)*100</f>
        <v>#REF!</v>
      </c>
    </row>
    <row r="1097" spans="1:47" x14ac:dyDescent="0.25">
      <c r="A1097" s="12">
        <f t="shared" si="4613"/>
        <v>45258</v>
      </c>
      <c r="B1097" s="102" t="str">
        <f>TWK!B1040</f>
        <v>n/a</v>
      </c>
      <c r="C1097" s="102">
        <f>TWK!C1040</f>
        <v>426.875</v>
      </c>
      <c r="D1097" s="104">
        <f>TWK!D1040</f>
        <v>427.5</v>
      </c>
      <c r="E1097" s="104">
        <f>TWK!E1040</f>
        <v>376.875</v>
      </c>
      <c r="F1097" s="104">
        <f>TWK!F1040</f>
        <v>428.125</v>
      </c>
      <c r="G1097" s="104">
        <f>TWK!G1040</f>
        <v>428.125</v>
      </c>
      <c r="H1097" s="104">
        <f>TWK!H1040</f>
        <v>339.0625</v>
      </c>
      <c r="I1097" s="54" t="e">
        <f>TWK!#REF!</f>
        <v>#REF!</v>
      </c>
      <c r="K1097" s="54">
        <f t="shared" ref="K1097:R1097" si="4694">IFERROR(AVERAGE(B1094:B1097),"n/a")</f>
        <v>493.63888888888891</v>
      </c>
      <c r="L1097" s="54">
        <f t="shared" si="4694"/>
        <v>464.82638888888891</v>
      </c>
      <c r="M1097" s="54">
        <f t="shared" si="4694"/>
        <v>474.44444444444446</v>
      </c>
      <c r="N1097" s="54">
        <f t="shared" si="4694"/>
        <v>420.625</v>
      </c>
      <c r="O1097" s="54">
        <f t="shared" si="4694"/>
        <v>525.90277777777783</v>
      </c>
      <c r="P1097" s="54">
        <f t="shared" si="4694"/>
        <v>525.90277777777783</v>
      </c>
      <c r="Q1097" s="54">
        <f t="shared" si="4694"/>
        <v>374.15798611111109</v>
      </c>
      <c r="R1097" s="54" t="str">
        <f t="shared" si="4694"/>
        <v>n/a</v>
      </c>
      <c r="T1097" s="54" t="str">
        <f t="shared" ref="T1097:Z1097" si="4695">IFERROR((K941+K993+K1045)/3,"n/a")</f>
        <v>n/a</v>
      </c>
      <c r="U1097" s="54">
        <f t="shared" si="4695"/>
        <v>664.55753968253975</v>
      </c>
      <c r="V1097" s="54">
        <f t="shared" si="4695"/>
        <v>693.97974537037044</v>
      </c>
      <c r="W1097" s="54">
        <f t="shared" si="4695"/>
        <v>589.43090277777776</v>
      </c>
      <c r="X1097" s="54">
        <f t="shared" si="4695"/>
        <v>678.1244212962963</v>
      </c>
      <c r="Y1097" s="54">
        <f t="shared" si="4695"/>
        <v>678.1244212962963</v>
      </c>
      <c r="Z1097" s="54">
        <f t="shared" si="4695"/>
        <v>547.52083333333337</v>
      </c>
      <c r="AA1097" s="54" t="e">
        <f t="shared" ref="AA1097" si="4696">(R941+R993+R1045)/3</f>
        <v>#VALUE!</v>
      </c>
      <c r="AC1097" s="74" t="e">
        <f>+AF1097-'Figure 10 data'!#REF!</f>
        <v>#REF!</v>
      </c>
      <c r="AD1097" s="54" t="str">
        <f t="shared" si="4536"/>
        <v>n/a</v>
      </c>
      <c r="AE1097" s="54">
        <f t="shared" si="4494"/>
        <v>-35.765532025425685</v>
      </c>
      <c r="AF1097" s="54">
        <f t="shared" si="4459"/>
        <v>-38.398778515956934</v>
      </c>
      <c r="AG1097" s="54">
        <f t="shared" si="4460"/>
        <v>-36.061207815212526</v>
      </c>
      <c r="AH1097" s="54">
        <f t="shared" si="4461"/>
        <v>-36.866305569470533</v>
      </c>
      <c r="AI1097" s="54">
        <f t="shared" si="4462"/>
        <v>-36.866305569470533</v>
      </c>
      <c r="AJ1097" s="54">
        <f t="shared" si="4463"/>
        <v>-38.073132681404822</v>
      </c>
      <c r="AK1097" s="54" t="e">
        <f t="shared" ref="AK1097" si="4697">(I1097/AA1097-1)*100</f>
        <v>#REF!</v>
      </c>
      <c r="AM1097" s="74" t="e">
        <f>AP1097-'Figure 10 data'!#REF!</f>
        <v>#REF!</v>
      </c>
      <c r="AN1097" s="54" t="str">
        <f t="shared" si="4431"/>
        <v>n/a</v>
      </c>
      <c r="AO1097" s="54">
        <f t="shared" si="4506"/>
        <v>-49.332344213649847</v>
      </c>
      <c r="AP1097" s="54">
        <f t="shared" si="4404"/>
        <v>-54.475873544093176</v>
      </c>
      <c r="AQ1097" s="54">
        <f t="shared" si="4405"/>
        <v>-55.258432635374774</v>
      </c>
      <c r="AR1097" s="54">
        <f t="shared" si="4437"/>
        <v>-52.014010507880904</v>
      </c>
      <c r="AS1097" s="54">
        <f t="shared" si="4438"/>
        <v>-52.014010507880904</v>
      </c>
      <c r="AT1097" s="54">
        <f t="shared" si="4439"/>
        <v>-54.219409282700411</v>
      </c>
      <c r="AU1097" s="54" t="e">
        <f t="shared" ref="AU1097" si="4698">(I1097/I1045-1)*100</f>
        <v>#REF!</v>
      </c>
    </row>
    <row r="1098" spans="1:47" x14ac:dyDescent="0.25">
      <c r="A1098" s="12">
        <f t="shared" si="4613"/>
        <v>45265</v>
      </c>
      <c r="B1098" s="102" t="str">
        <f>TWK!B1041</f>
        <v>n/a</v>
      </c>
      <c r="C1098" s="102">
        <f>TWK!C1041</f>
        <v>396.66666666666669</v>
      </c>
      <c r="D1098" s="104">
        <f>TWK!D1041</f>
        <v>397.1875</v>
      </c>
      <c r="E1098" s="104">
        <f>TWK!E1041</f>
        <v>344.21875</v>
      </c>
      <c r="F1098" s="104">
        <f>TWK!F1041</f>
        <v>369.0625</v>
      </c>
      <c r="G1098" s="104">
        <f>TWK!G1041</f>
        <v>369.0625</v>
      </c>
      <c r="H1098" s="104">
        <f>TWK!H1041</f>
        <v>297.1875</v>
      </c>
      <c r="I1098" s="54" t="e">
        <f>TWK!#REF!</f>
        <v>#REF!</v>
      </c>
      <c r="K1098" s="54">
        <f t="shared" ref="K1098:R1098" si="4699">IFERROR(AVERAGE(B1095:B1098),"n/a")</f>
        <v>498.95833333333337</v>
      </c>
      <c r="L1098" s="54">
        <f t="shared" si="4699"/>
        <v>442.7430555555556</v>
      </c>
      <c r="M1098" s="54">
        <f t="shared" si="4699"/>
        <v>445.61631944444446</v>
      </c>
      <c r="N1098" s="54">
        <f t="shared" si="4699"/>
        <v>390.01302083333331</v>
      </c>
      <c r="O1098" s="54">
        <f t="shared" si="4699"/>
        <v>471.29340277777777</v>
      </c>
      <c r="P1098" s="54">
        <f t="shared" si="4699"/>
        <v>471.29340277777777</v>
      </c>
      <c r="Q1098" s="54">
        <f t="shared" si="4699"/>
        <v>347.93402777777777</v>
      </c>
      <c r="R1098" s="54" t="str">
        <f t="shared" si="4699"/>
        <v>n/a</v>
      </c>
      <c r="T1098" s="54" t="str">
        <f t="shared" ref="T1098:Z1098" si="4700">IFERROR((K942+K994+K1046)/3,"n/a")</f>
        <v>n/a</v>
      </c>
      <c r="U1098" s="54">
        <f t="shared" si="4700"/>
        <v>631.91865079365084</v>
      </c>
      <c r="V1098" s="54">
        <f t="shared" si="4700"/>
        <v>650.37789351851859</v>
      </c>
      <c r="W1098" s="54">
        <f t="shared" si="4700"/>
        <v>544.83831018518515</v>
      </c>
      <c r="X1098" s="54">
        <f t="shared" si="4700"/>
        <v>634.1892361111112</v>
      </c>
      <c r="Y1098" s="54">
        <f t="shared" si="4700"/>
        <v>634.1892361111112</v>
      </c>
      <c r="Z1098" s="54">
        <f t="shared" si="4700"/>
        <v>497.02083333333331</v>
      </c>
      <c r="AA1098" s="54" t="e">
        <f t="shared" ref="AA1098" si="4701">(R942+R994+R1046)/3</f>
        <v>#VALUE!</v>
      </c>
      <c r="AC1098" s="74" t="e">
        <f>+AF1098-'Figure 10 data'!#REF!</f>
        <v>#REF!</v>
      </c>
      <c r="AD1098" s="54" t="str">
        <f t="shared" si="4536"/>
        <v>n/a</v>
      </c>
      <c r="AE1098" s="54">
        <f t="shared" si="4494"/>
        <v>-37.228207116774001</v>
      </c>
      <c r="AF1098" s="54">
        <f t="shared" si="4459"/>
        <v>-38.929735472521763</v>
      </c>
      <c r="AG1098" s="54">
        <f t="shared" si="4460"/>
        <v>-36.821852728563918</v>
      </c>
      <c r="AH1098" s="54">
        <f t="shared" si="4461"/>
        <v>-41.805619051008378</v>
      </c>
      <c r="AI1098" s="54">
        <f t="shared" si="4462"/>
        <v>-41.805619051008378</v>
      </c>
      <c r="AJ1098" s="54">
        <f t="shared" si="4463"/>
        <v>-40.206228779813046</v>
      </c>
      <c r="AK1098" s="54" t="e">
        <f t="shared" ref="AK1098" si="4702">(I1098/AA1098-1)*100</f>
        <v>#REF!</v>
      </c>
      <c r="AM1098" s="74" t="e">
        <f>AP1098-'Figure 10 data'!#REF!</f>
        <v>#REF!</v>
      </c>
      <c r="AN1098" s="54" t="str">
        <f t="shared" si="4431"/>
        <v>n/a</v>
      </c>
      <c r="AO1098" s="54">
        <f t="shared" si="4506"/>
        <v>-52.208835341365464</v>
      </c>
      <c r="AP1098" s="54">
        <f t="shared" si="4404"/>
        <v>-54.750791139240505</v>
      </c>
      <c r="AQ1098" s="54">
        <f t="shared" si="4405"/>
        <v>-57.269396551724142</v>
      </c>
      <c r="AR1098" s="54">
        <f t="shared" si="4437"/>
        <v>-54.499143835616437</v>
      </c>
      <c r="AS1098" s="54">
        <f t="shared" si="4438"/>
        <v>-54.499143835616437</v>
      </c>
      <c r="AT1098" s="54">
        <f t="shared" si="4439"/>
        <v>-58.044117647058826</v>
      </c>
      <c r="AU1098" s="54" t="e">
        <f t="shared" ref="AU1098" si="4703">(I1098/I1046-1)*100</f>
        <v>#REF!</v>
      </c>
    </row>
    <row r="1099" spans="1:47" x14ac:dyDescent="0.25">
      <c r="A1099" s="12">
        <f t="shared" si="4613"/>
        <v>45272</v>
      </c>
      <c r="B1099" s="102" t="str">
        <f>TWK!B1042</f>
        <v>n/a</v>
      </c>
      <c r="C1099" s="102">
        <f>TWK!C1042</f>
        <v>378.33333333333331</v>
      </c>
      <c r="D1099" s="104">
        <f>TWK!D1042</f>
        <v>374.6875</v>
      </c>
      <c r="E1099" s="104">
        <f>TWK!E1042</f>
        <v>326.875</v>
      </c>
      <c r="F1099" s="104">
        <f>TWK!F1042</f>
        <v>357.8125</v>
      </c>
      <c r="G1099" s="104">
        <f>TWK!G1042</f>
        <v>357.8125</v>
      </c>
      <c r="H1099" s="104">
        <f>TWK!H1042</f>
        <v>281.25</v>
      </c>
      <c r="I1099" s="54" t="e">
        <f>TWK!#REF!</f>
        <v>#REF!</v>
      </c>
      <c r="K1099" s="54">
        <f t="shared" ref="K1099:R1099" si="4704">IFERROR(AVERAGE(B1096:B1099),"n/a")</f>
        <v>491.66666666666669</v>
      </c>
      <c r="L1099" s="54">
        <f t="shared" si="4704"/>
        <v>414.0625</v>
      </c>
      <c r="M1099" s="54">
        <f t="shared" si="4704"/>
        <v>415.46875</v>
      </c>
      <c r="N1099" s="54">
        <f t="shared" si="4704"/>
        <v>360.2734375</v>
      </c>
      <c r="O1099" s="54">
        <f t="shared" si="4704"/>
        <v>407.96875</v>
      </c>
      <c r="P1099" s="54">
        <f t="shared" si="4704"/>
        <v>407.96875</v>
      </c>
      <c r="Q1099" s="54">
        <f t="shared" si="4704"/>
        <v>319.21875</v>
      </c>
      <c r="R1099" s="54" t="str">
        <f t="shared" si="4704"/>
        <v>n/a</v>
      </c>
      <c r="T1099" s="54" t="str">
        <f t="shared" ref="T1099:Z1099" si="4705">IFERROR((K943+K995+K1047)/3,"n/a")</f>
        <v>n/a</v>
      </c>
      <c r="U1099" s="54" t="str">
        <f t="shared" si="4705"/>
        <v>n/a</v>
      </c>
      <c r="V1099" s="54">
        <f t="shared" si="4705"/>
        <v>635.65914351851859</v>
      </c>
      <c r="W1099" s="54">
        <f t="shared" si="4705"/>
        <v>543.63518518518515</v>
      </c>
      <c r="X1099" s="54">
        <f t="shared" si="4705"/>
        <v>615.85590277777783</v>
      </c>
      <c r="Y1099" s="54">
        <f t="shared" si="4705"/>
        <v>615.85590277777783</v>
      </c>
      <c r="Z1099" s="54">
        <f t="shared" si="4705"/>
        <v>487.16145833333331</v>
      </c>
      <c r="AA1099" s="54" t="e">
        <f t="shared" ref="AA1099" si="4706">(R943+R995+R1047)/3</f>
        <v>#VALUE!</v>
      </c>
      <c r="AC1099" s="74" t="e">
        <f>+AF1099-'Figure 10 data'!#REF!</f>
        <v>#REF!</v>
      </c>
      <c r="AD1099" s="54" t="str">
        <f t="shared" si="4536"/>
        <v>n/a</v>
      </c>
      <c r="AE1099" s="54" t="str">
        <f t="shared" si="4494"/>
        <v>n/a</v>
      </c>
      <c r="AF1099" s="54">
        <f t="shared" si="4459"/>
        <v>-41.05528036204764</v>
      </c>
      <c r="AG1099" s="54">
        <f t="shared" si="4460"/>
        <v>-39.872361298937534</v>
      </c>
      <c r="AH1099" s="54">
        <f t="shared" si="4461"/>
        <v>-41.899964198425302</v>
      </c>
      <c r="AI1099" s="54">
        <f t="shared" si="4462"/>
        <v>-41.899964198425302</v>
      </c>
      <c r="AJ1099" s="54">
        <f t="shared" si="4463"/>
        <v>-42.267600363500293</v>
      </c>
      <c r="AK1099" s="54" t="e">
        <f t="shared" ref="AK1099" si="4707">(I1099/AA1099-1)*100</f>
        <v>#REF!</v>
      </c>
      <c r="AM1099" s="74" t="e">
        <f>AP1099-'Figure 10 data'!#REF!</f>
        <v>#REF!</v>
      </c>
      <c r="AN1099" s="54" t="str">
        <f t="shared" si="4431"/>
        <v>n/a</v>
      </c>
      <c r="AO1099" s="54">
        <f t="shared" si="4506"/>
        <v>-54.141414141414145</v>
      </c>
      <c r="AP1099" s="54">
        <f t="shared" si="4404"/>
        <v>-59.078498293515359</v>
      </c>
      <c r="AQ1099" s="54">
        <f t="shared" si="4405"/>
        <v>-61.614678899082563</v>
      </c>
      <c r="AR1099" s="54">
        <f t="shared" si="4437"/>
        <v>-56.954887218045116</v>
      </c>
      <c r="AS1099" s="54">
        <f t="shared" si="4438"/>
        <v>-56.954887218045116</v>
      </c>
      <c r="AT1099" s="54">
        <f t="shared" si="4439"/>
        <v>-59.550561797752813</v>
      </c>
      <c r="AU1099" s="54" t="e">
        <f t="shared" ref="AU1099" si="4708">(I1099/I1047-1)*100</f>
        <v>#REF!</v>
      </c>
    </row>
    <row r="1100" spans="1:47" x14ac:dyDescent="0.25">
      <c r="A1100" s="12">
        <f t="shared" si="4613"/>
        <v>45279</v>
      </c>
      <c r="B1100" s="102" t="str">
        <f>TWK!B1043</f>
        <v>n/a</v>
      </c>
      <c r="C1100" s="102" t="str">
        <f>TWK!C1043</f>
        <v>n/a</v>
      </c>
      <c r="D1100" s="104">
        <f>TWK!D1043</f>
        <v>377.8125</v>
      </c>
      <c r="E1100" s="104">
        <f>TWK!E1043</f>
        <v>322.1875</v>
      </c>
      <c r="F1100" s="104">
        <f>TWK!F1043</f>
        <v>332.8125</v>
      </c>
      <c r="G1100" s="104">
        <f>TWK!G1043</f>
        <v>332.8125</v>
      </c>
      <c r="H1100" s="104">
        <f>TWK!H1043</f>
        <v>270</v>
      </c>
      <c r="I1100" s="54" t="e">
        <f>TWK!#REF!</f>
        <v>#REF!</v>
      </c>
      <c r="K1100" s="54" t="str">
        <f t="shared" ref="K1100:R1100" si="4709">IFERROR(AVERAGE(B1097:B1100),"n/a")</f>
        <v>n/a</v>
      </c>
      <c r="L1100" s="54">
        <f t="shared" si="4709"/>
        <v>400.625</v>
      </c>
      <c r="M1100" s="54">
        <f t="shared" si="4709"/>
        <v>394.296875</v>
      </c>
      <c r="N1100" s="54">
        <f t="shared" si="4709"/>
        <v>342.5390625</v>
      </c>
      <c r="O1100" s="54">
        <f t="shared" si="4709"/>
        <v>371.953125</v>
      </c>
      <c r="P1100" s="54">
        <f t="shared" si="4709"/>
        <v>371.953125</v>
      </c>
      <c r="Q1100" s="54">
        <f t="shared" si="4709"/>
        <v>296.875</v>
      </c>
      <c r="R1100" s="54" t="str">
        <f t="shared" si="4709"/>
        <v>n/a</v>
      </c>
      <c r="T1100" s="54" t="str">
        <f t="shared" ref="T1100:Z1100" si="4710">IFERROR((K944+K996+K1048)/3,"n/a")</f>
        <v>n/a</v>
      </c>
      <c r="U1100" s="54" t="str">
        <f t="shared" si="4710"/>
        <v>n/a</v>
      </c>
      <c r="V1100" s="54">
        <f t="shared" si="4710"/>
        <v>653.18361441798936</v>
      </c>
      <c r="W1100" s="54">
        <f t="shared" si="4710"/>
        <v>568.83161375661382</v>
      </c>
      <c r="X1100" s="54">
        <f t="shared" si="4710"/>
        <v>613.87309854497357</v>
      </c>
      <c r="Y1100" s="54">
        <f t="shared" si="4710"/>
        <v>613.87309854497357</v>
      </c>
      <c r="Z1100" s="54">
        <f t="shared" si="4710"/>
        <v>487.16840277777783</v>
      </c>
      <c r="AA1100" s="54" t="e">
        <f t="shared" ref="AA1100" si="4711">(R944+R996+R1048)/3</f>
        <v>#VALUE!</v>
      </c>
      <c r="AC1100" s="74" t="e">
        <f>+AF1100-'Figure 10 data'!#REF!</f>
        <v>#REF!</v>
      </c>
      <c r="AD1100" s="54" t="str">
        <f t="shared" si="4536"/>
        <v>n/a</v>
      </c>
      <c r="AE1100" s="54" t="str">
        <f t="shared" si="4494"/>
        <v>n/a</v>
      </c>
      <c r="AF1100" s="54">
        <f t="shared" si="4459"/>
        <v>-42.158301025869292</v>
      </c>
      <c r="AG1100" s="54">
        <f t="shared" si="4460"/>
        <v>-43.359776037719577</v>
      </c>
      <c r="AH1100" s="54">
        <f t="shared" si="4461"/>
        <v>-45.784804581134864</v>
      </c>
      <c r="AI1100" s="54">
        <f t="shared" si="4462"/>
        <v>-45.784804581134864</v>
      </c>
      <c r="AJ1100" s="54">
        <f t="shared" si="4463"/>
        <v>-44.577686389246253</v>
      </c>
      <c r="AK1100" s="54" t="e">
        <f t="shared" ref="AK1100" si="4712">(I1100/AA1100-1)*100</f>
        <v>#REF!</v>
      </c>
      <c r="AM1100" s="74" t="e">
        <f>AP1100-'Figure 10 data'!#REF!</f>
        <v>#REF!</v>
      </c>
      <c r="AN1100" s="54" t="str">
        <f t="shared" si="4431"/>
        <v>n/a</v>
      </c>
      <c r="AO1100" s="54" t="str">
        <f t="shared" si="4506"/>
        <v>n/a</v>
      </c>
      <c r="AP1100" s="54">
        <f t="shared" si="4404"/>
        <v>-59.638496756962986</v>
      </c>
      <c r="AQ1100" s="54">
        <f t="shared" si="4405"/>
        <v>-61.774364406779661</v>
      </c>
      <c r="AR1100" s="54">
        <f t="shared" si="4437"/>
        <v>-58.857615894039739</v>
      </c>
      <c r="AS1100" s="54">
        <f t="shared" si="4438"/>
        <v>-58.857615894039739</v>
      </c>
      <c r="AT1100" s="54">
        <f t="shared" si="4439"/>
        <v>-58.461538461538453</v>
      </c>
      <c r="AU1100" s="54" t="e">
        <f t="shared" ref="AU1100" si="4713">(I1100/I1048-1)*100</f>
        <v>#REF!</v>
      </c>
    </row>
    <row r="1101" spans="1:47" x14ac:dyDescent="0.25">
      <c r="A1101" s="12">
        <f t="shared" si="4613"/>
        <v>45286</v>
      </c>
      <c r="B1101" s="102" t="str">
        <f>TWK!B1044</f>
        <v>n/a</v>
      </c>
      <c r="C1101" s="102" t="str">
        <f>TWK!C1044</f>
        <v>n/a</v>
      </c>
      <c r="D1101" s="104">
        <f>TWK!D1044</f>
        <v>400.5</v>
      </c>
      <c r="E1101" s="104">
        <f>TWK!E1044</f>
        <v>319</v>
      </c>
      <c r="F1101" s="104">
        <f>TWK!F1044</f>
        <v>342.5</v>
      </c>
      <c r="G1101" s="104">
        <f>TWK!G1044</f>
        <v>342.5</v>
      </c>
      <c r="H1101" s="104">
        <f>TWK!H1044</f>
        <v>272</v>
      </c>
      <c r="I1101" s="54" t="e">
        <f>TWK!#REF!</f>
        <v>#REF!</v>
      </c>
      <c r="K1101" s="54" t="str">
        <f t="shared" ref="K1101:R1101" si="4714">IFERROR(AVERAGE(B1098:B1101),"n/a")</f>
        <v>n/a</v>
      </c>
      <c r="L1101" s="54">
        <f t="shared" si="4714"/>
        <v>387.5</v>
      </c>
      <c r="M1101" s="54">
        <f t="shared" si="4714"/>
        <v>387.546875</v>
      </c>
      <c r="N1101" s="54">
        <f t="shared" si="4714"/>
        <v>328.0703125</v>
      </c>
      <c r="O1101" s="54">
        <f t="shared" si="4714"/>
        <v>350.546875</v>
      </c>
      <c r="P1101" s="54">
        <f t="shared" si="4714"/>
        <v>350.546875</v>
      </c>
      <c r="Q1101" s="54">
        <f t="shared" si="4714"/>
        <v>280.109375</v>
      </c>
      <c r="R1101" s="54" t="str">
        <f t="shared" si="4714"/>
        <v>n/a</v>
      </c>
      <c r="T1101" s="54" t="str">
        <f t="shared" ref="T1101:Z1101" si="4715">IFERROR((K945+K997+K1049)/3,"n/a")</f>
        <v>n/a</v>
      </c>
      <c r="U1101" s="54" t="str">
        <f t="shared" si="4715"/>
        <v>n/a</v>
      </c>
      <c r="V1101" s="54">
        <f t="shared" si="4715"/>
        <v>667.67146164021153</v>
      </c>
      <c r="W1101" s="54">
        <f t="shared" si="4715"/>
        <v>586.59515542328052</v>
      </c>
      <c r="X1101" s="54">
        <f t="shared" si="4715"/>
        <v>608.71858465608466</v>
      </c>
      <c r="Y1101" s="54">
        <f t="shared" si="4715"/>
        <v>608.71858465608466</v>
      </c>
      <c r="Z1101" s="54">
        <f t="shared" si="4715"/>
        <v>493.64409722222223</v>
      </c>
      <c r="AA1101" s="54" t="e">
        <f t="shared" ref="AA1101" si="4716">(R945+R997+R1049)/3</f>
        <v>#VALUE!</v>
      </c>
      <c r="AC1101" s="74" t="e">
        <f>+AF1101-'Figure 10 data'!#REF!</f>
        <v>#REF!</v>
      </c>
      <c r="AD1101" s="54" t="str">
        <f t="shared" si="4536"/>
        <v>n/a</v>
      </c>
      <c r="AE1101" s="54" t="str">
        <f t="shared" si="4494"/>
        <v>n/a</v>
      </c>
      <c r="AF1101" s="54">
        <f t="shared" si="4459"/>
        <v>-40.015408324308808</v>
      </c>
      <c r="AG1101" s="54">
        <f t="shared" si="4460"/>
        <v>-45.618371196773154</v>
      </c>
      <c r="AH1101" s="54">
        <f t="shared" si="4461"/>
        <v>-43.734262657101809</v>
      </c>
      <c r="AI1101" s="54">
        <f t="shared" si="4462"/>
        <v>-43.734262657101809</v>
      </c>
      <c r="AJ1101" s="54">
        <f t="shared" si="4463"/>
        <v>-44.899574099930021</v>
      </c>
      <c r="AK1101" s="54" t="e">
        <f t="shared" ref="AK1101" si="4717">(I1101/AA1101-1)*100</f>
        <v>#REF!</v>
      </c>
      <c r="AM1101" s="74" t="e">
        <f>AP1101-'Figure 10 data'!#REF!</f>
        <v>#REF!</v>
      </c>
      <c r="AN1101" s="54" t="str">
        <f t="shared" si="4431"/>
        <v>n/a</v>
      </c>
      <c r="AO1101" s="54" t="str">
        <f t="shared" si="4506"/>
        <v>n/a</v>
      </c>
      <c r="AP1101" s="54">
        <f t="shared" si="4404"/>
        <v>-56.72219720846465</v>
      </c>
      <c r="AQ1101" s="54">
        <f t="shared" si="4405"/>
        <v>-61.333333333333329</v>
      </c>
      <c r="AR1101" s="54">
        <f t="shared" si="4437"/>
        <v>-56.963350785340317</v>
      </c>
      <c r="AS1101" s="54">
        <f t="shared" si="4438"/>
        <v>-56.963350785340317</v>
      </c>
      <c r="AT1101" s="54">
        <f t="shared" si="4439"/>
        <v>-56.187919463087255</v>
      </c>
      <c r="AU1101" s="54" t="e">
        <f t="shared" ref="AU1101" si="4718">(I1101/I1049-1)*100</f>
        <v>#REF!</v>
      </c>
    </row>
    <row r="1102" spans="1:47" x14ac:dyDescent="0.25">
      <c r="A1102" s="12">
        <f t="shared" si="4613"/>
        <v>45293</v>
      </c>
      <c r="B1102" s="102" t="str">
        <f>TWK!B1045</f>
        <v>n/a</v>
      </c>
      <c r="C1102" s="102" t="str">
        <f>TWK!C1045</f>
        <v>n/a</v>
      </c>
      <c r="D1102" s="104">
        <f>TWK!D1045</f>
        <v>404.0625</v>
      </c>
      <c r="E1102" s="104">
        <f>TWK!E1045</f>
        <v>319.6875</v>
      </c>
      <c r="F1102" s="104">
        <f>TWK!F1045</f>
        <v>325.9375</v>
      </c>
      <c r="G1102" s="104">
        <f>TWK!G1045</f>
        <v>325.9375</v>
      </c>
      <c r="H1102" s="104">
        <f>TWK!H1045</f>
        <v>274.375</v>
      </c>
      <c r="I1102" s="54" t="e">
        <f>TWK!#REF!</f>
        <v>#REF!</v>
      </c>
      <c r="K1102" s="54" t="str">
        <f t="shared" ref="K1102:R1102" si="4719">IFERROR(AVERAGE(B1099:B1102),"n/a")</f>
        <v>n/a</v>
      </c>
      <c r="L1102" s="54">
        <f t="shared" si="4719"/>
        <v>378.33333333333331</v>
      </c>
      <c r="M1102" s="54">
        <f t="shared" si="4719"/>
        <v>389.265625</v>
      </c>
      <c r="N1102" s="54">
        <f t="shared" si="4719"/>
        <v>321.9375</v>
      </c>
      <c r="O1102" s="54">
        <f t="shared" si="4719"/>
        <v>339.765625</v>
      </c>
      <c r="P1102" s="54">
        <f t="shared" si="4719"/>
        <v>339.765625</v>
      </c>
      <c r="Q1102" s="54">
        <f t="shared" si="4719"/>
        <v>274.40625</v>
      </c>
      <c r="R1102" s="54" t="str">
        <f t="shared" si="4719"/>
        <v>n/a</v>
      </c>
      <c r="T1102" s="54" t="str">
        <f t="shared" ref="T1102:Z1102" si="4720">IFERROR((K946+K998+K1050)/3,"n/a")</f>
        <v>n/a</v>
      </c>
      <c r="U1102" s="54" t="str">
        <f t="shared" si="4720"/>
        <v>n/a</v>
      </c>
      <c r="V1102" s="54">
        <f t="shared" si="4720"/>
        <v>667.76810515873012</v>
      </c>
      <c r="W1102" s="54">
        <f t="shared" si="4720"/>
        <v>580.62524801587313</v>
      </c>
      <c r="X1102" s="54">
        <f t="shared" si="4720"/>
        <v>599.58085317460325</v>
      </c>
      <c r="Y1102" s="54">
        <f t="shared" si="4720"/>
        <v>599.58085317460325</v>
      </c>
      <c r="Z1102" s="54">
        <f t="shared" si="4720"/>
        <v>479.06597222222223</v>
      </c>
      <c r="AA1102" s="54" t="e">
        <f t="shared" ref="AA1102" si="4721">(R946+R998+R1050)/3</f>
        <v>#VALUE!</v>
      </c>
      <c r="AC1102" s="74" t="e">
        <f>+AF1102-'Figure 10 data'!#REF!</f>
        <v>#REF!</v>
      </c>
      <c r="AD1102" s="54" t="str">
        <f t="shared" si="4536"/>
        <v>n/a</v>
      </c>
      <c r="AE1102" s="54" t="str">
        <f t="shared" si="4494"/>
        <v>n/a</v>
      </c>
      <c r="AF1102" s="54">
        <f t="shared" si="4459"/>
        <v>-39.490596079914098</v>
      </c>
      <c r="AG1102" s="54">
        <f t="shared" si="4460"/>
        <v>-44.94082007414525</v>
      </c>
      <c r="AH1102" s="54">
        <f t="shared" si="4461"/>
        <v>-45.639108007826245</v>
      </c>
      <c r="AI1102" s="54">
        <f t="shared" si="4462"/>
        <v>-45.639108007826245</v>
      </c>
      <c r="AJ1102" s="54">
        <f t="shared" si="4463"/>
        <v>-42.727094824274673</v>
      </c>
      <c r="AK1102" s="54" t="e">
        <f t="shared" ref="AK1102" si="4722">(I1102/AA1102-1)*100</f>
        <v>#REF!</v>
      </c>
      <c r="AM1102" s="74" t="e">
        <f>AP1102-'Figure 10 data'!#REF!</f>
        <v>#REF!</v>
      </c>
      <c r="AN1102" s="54" t="str">
        <f t="shared" si="4431"/>
        <v>n/a</v>
      </c>
      <c r="AO1102" s="54" t="str">
        <f t="shared" si="4506"/>
        <v>n/a</v>
      </c>
      <c r="AP1102" s="54">
        <f t="shared" si="4404"/>
        <v>-54.391534391534393</v>
      </c>
      <c r="AQ1102" s="54">
        <f t="shared" si="4405"/>
        <v>-55.905172413793103</v>
      </c>
      <c r="AR1102" s="54">
        <f t="shared" si="4437"/>
        <v>-55.991561181434605</v>
      </c>
      <c r="AS1102" s="54">
        <f t="shared" si="4438"/>
        <v>-55.991561181434605</v>
      </c>
      <c r="AT1102" s="54">
        <f t="shared" si="4439"/>
        <v>-49.684813753581658</v>
      </c>
      <c r="AU1102" s="54" t="e">
        <f t="shared" ref="AU1102" si="4723">(I1102/I1050-1)*100</f>
        <v>#REF!</v>
      </c>
    </row>
    <row r="1103" spans="1:47" x14ac:dyDescent="0.25">
      <c r="A1103" s="12">
        <f t="shared" si="4613"/>
        <v>45300</v>
      </c>
      <c r="B1103" s="102" t="str">
        <f>TWK!B1046</f>
        <v>n/a</v>
      </c>
      <c r="C1103" s="102" t="str">
        <f>TWK!C1046</f>
        <v>n/a</v>
      </c>
      <c r="D1103" s="104">
        <f>TWK!D1046</f>
        <v>420.9375</v>
      </c>
      <c r="E1103" s="104">
        <f>TWK!E1046</f>
        <v>326.25</v>
      </c>
      <c r="F1103" s="104">
        <f>TWK!F1046</f>
        <v>349.0625</v>
      </c>
      <c r="G1103" s="104">
        <f>TWK!G1046</f>
        <v>349.0625</v>
      </c>
      <c r="H1103" s="104">
        <f>TWK!H1046</f>
        <v>269.6875</v>
      </c>
      <c r="I1103" s="54" t="e">
        <f>TWK!#REF!</f>
        <v>#REF!</v>
      </c>
      <c r="K1103" s="54" t="str">
        <f t="shared" ref="K1103:R1103" si="4724">IFERROR(AVERAGE(B1100:B1103),"n/a")</f>
        <v>n/a</v>
      </c>
      <c r="L1103" s="54" t="str">
        <f t="shared" si="4724"/>
        <v>n/a</v>
      </c>
      <c r="M1103" s="54">
        <f t="shared" si="4724"/>
        <v>400.828125</v>
      </c>
      <c r="N1103" s="54">
        <f t="shared" si="4724"/>
        <v>321.78125</v>
      </c>
      <c r="O1103" s="54">
        <f t="shared" si="4724"/>
        <v>337.578125</v>
      </c>
      <c r="P1103" s="54">
        <f t="shared" si="4724"/>
        <v>337.578125</v>
      </c>
      <c r="Q1103" s="54">
        <f t="shared" si="4724"/>
        <v>271.515625</v>
      </c>
      <c r="R1103" s="54" t="str">
        <f t="shared" si="4724"/>
        <v>n/a</v>
      </c>
      <c r="T1103" s="54" t="str">
        <f t="shared" ref="T1103:Z1103" si="4725">IFERROR((K947+K999+K1051)/3,"n/a")</f>
        <v>n/a</v>
      </c>
      <c r="U1103" s="54" t="str">
        <f t="shared" si="4725"/>
        <v>n/a</v>
      </c>
      <c r="V1103" s="54">
        <f t="shared" si="4725"/>
        <v>653.41393849206349</v>
      </c>
      <c r="W1103" s="54">
        <f t="shared" si="4725"/>
        <v>558.17212301587301</v>
      </c>
      <c r="X1103" s="54">
        <f t="shared" si="4725"/>
        <v>577.81001984126988</v>
      </c>
      <c r="Y1103" s="54">
        <f t="shared" si="4725"/>
        <v>577.81001984126988</v>
      </c>
      <c r="Z1103" s="54">
        <f t="shared" si="4725"/>
        <v>448.03993055555549</v>
      </c>
      <c r="AA1103" s="54" t="e">
        <f t="shared" ref="AA1103" si="4726">(R947+R999+R1051)/3</f>
        <v>#VALUE!</v>
      </c>
      <c r="AC1103" s="74" t="e">
        <f>+AF1103-'Figure 10 data'!#REF!</f>
        <v>#REF!</v>
      </c>
      <c r="AD1103" s="54" t="str">
        <f t="shared" si="4536"/>
        <v>n/a</v>
      </c>
      <c r="AE1103" s="54" t="str">
        <f t="shared" si="4494"/>
        <v>n/a</v>
      </c>
      <c r="AF1103" s="54">
        <f t="shared" si="4459"/>
        <v>-35.578738805077883</v>
      </c>
      <c r="AG1103" s="54">
        <f t="shared" si="4460"/>
        <v>-41.550287707449286</v>
      </c>
      <c r="AH1103" s="54">
        <f t="shared" si="4461"/>
        <v>-39.588707704326254</v>
      </c>
      <c r="AI1103" s="54">
        <f t="shared" si="4462"/>
        <v>-39.588707704326254</v>
      </c>
      <c r="AJ1103" s="54">
        <f t="shared" si="4463"/>
        <v>-39.807262342533633</v>
      </c>
      <c r="AK1103" s="54" t="e">
        <f t="shared" ref="AK1103" si="4727">(I1103/AA1103-1)*100</f>
        <v>#REF!</v>
      </c>
      <c r="AM1103" s="74" t="e">
        <f>AP1103-'Figure 10 data'!#REF!</f>
        <v>#REF!</v>
      </c>
      <c r="AN1103" s="54" t="str">
        <f t="shared" si="4431"/>
        <v>n/a</v>
      </c>
      <c r="AO1103" s="54" t="str">
        <f t="shared" si="4506"/>
        <v>n/a</v>
      </c>
      <c r="AP1103" s="54">
        <f t="shared" si="4404"/>
        <v>-38.493150684931507</v>
      </c>
      <c r="AQ1103" s="54">
        <f t="shared" si="4405"/>
        <v>-39.653179190751445</v>
      </c>
      <c r="AR1103" s="54">
        <f t="shared" si="4437"/>
        <v>-41.210526315789473</v>
      </c>
      <c r="AS1103" s="54">
        <f t="shared" si="4438"/>
        <v>-41.210526315789473</v>
      </c>
      <c r="AT1103" s="54">
        <f t="shared" si="4439"/>
        <v>-39.225352112676063</v>
      </c>
      <c r="AU1103" s="54" t="e">
        <f t="shared" ref="AU1103" si="4728">(I1103/I1051-1)*100</f>
        <v>#REF!</v>
      </c>
    </row>
    <row r="1104" spans="1:47" x14ac:dyDescent="0.25">
      <c r="A1104" s="12">
        <f t="shared" si="4613"/>
        <v>45307</v>
      </c>
      <c r="B1104" s="102" t="str">
        <f>TWK!B1047</f>
        <v>n/a</v>
      </c>
      <c r="C1104" s="102" t="str">
        <f>TWK!C1047</f>
        <v>n/a</v>
      </c>
      <c r="D1104" s="104">
        <f>TWK!D1047</f>
        <v>431.42857142857144</v>
      </c>
      <c r="E1104" s="104">
        <f>TWK!E1047</f>
        <v>327.5</v>
      </c>
      <c r="F1104" s="104">
        <f>TWK!F1047</f>
        <v>351.78571428571428</v>
      </c>
      <c r="G1104" s="104">
        <f>TWK!G1047</f>
        <v>351.78571428571428</v>
      </c>
      <c r="H1104" s="104">
        <f>TWK!H1047</f>
        <v>273.92857142857144</v>
      </c>
      <c r="I1104" s="54" t="e">
        <f>TWK!#REF!</f>
        <v>#REF!</v>
      </c>
      <c r="K1104" s="54" t="str">
        <f t="shared" ref="K1104:R1104" si="4729">IFERROR(AVERAGE(B1101:B1104),"n/a")</f>
        <v>n/a</v>
      </c>
      <c r="L1104" s="54" t="str">
        <f t="shared" si="4729"/>
        <v>n/a</v>
      </c>
      <c r="M1104" s="54">
        <f t="shared" si="4729"/>
        <v>414.23214285714289</v>
      </c>
      <c r="N1104" s="54">
        <f t="shared" si="4729"/>
        <v>323.109375</v>
      </c>
      <c r="O1104" s="54">
        <f t="shared" si="4729"/>
        <v>342.32142857142856</v>
      </c>
      <c r="P1104" s="54">
        <f t="shared" si="4729"/>
        <v>342.32142857142856</v>
      </c>
      <c r="Q1104" s="54">
        <f t="shared" si="4729"/>
        <v>272.49776785714289</v>
      </c>
      <c r="R1104" s="54" t="str">
        <f t="shared" si="4729"/>
        <v>n/a</v>
      </c>
      <c r="T1104" s="54" t="str">
        <f t="shared" ref="T1104:Z1104" si="4730">IFERROR((K948+K1000+K1052)/3,"n/a")</f>
        <v>n/a</v>
      </c>
      <c r="U1104" s="54" t="str">
        <f t="shared" si="4730"/>
        <v>n/a</v>
      </c>
      <c r="V1104" s="54">
        <f t="shared" si="4730"/>
        <v>641.24131944444434</v>
      </c>
      <c r="W1104" s="54">
        <f t="shared" si="4730"/>
        <v>531.00694444444446</v>
      </c>
      <c r="X1104" s="54">
        <f t="shared" si="4730"/>
        <v>560.32118055555554</v>
      </c>
      <c r="Y1104" s="54">
        <f t="shared" si="4730"/>
        <v>560.32118055555554</v>
      </c>
      <c r="Z1104" s="54">
        <f t="shared" si="4730"/>
        <v>427.77951388888886</v>
      </c>
      <c r="AA1104" s="54" t="e">
        <f t="shared" ref="AA1104" si="4731">(R948+R1000+R1052)/3</f>
        <v>#VALUE!</v>
      </c>
      <c r="AC1104" s="74" t="e">
        <f>+AF1104-'Figure 10 data'!#REF!</f>
        <v>#REF!</v>
      </c>
      <c r="AD1104" s="54" t="str">
        <f t="shared" si="4536"/>
        <v>n/a</v>
      </c>
      <c r="AE1104" s="54" t="str">
        <f t="shared" si="4494"/>
        <v>n/a</v>
      </c>
      <c r="AF1104" s="54">
        <f t="shared" si="4459"/>
        <v>-32.719779847881526</v>
      </c>
      <c r="AG1104" s="54">
        <f t="shared" si="4460"/>
        <v>-38.324723729811026</v>
      </c>
      <c r="AH1104" s="54">
        <f t="shared" si="4461"/>
        <v>-37.21713072903642</v>
      </c>
      <c r="AI1104" s="54">
        <f t="shared" si="4462"/>
        <v>-37.21713072903642</v>
      </c>
      <c r="AJ1104" s="54">
        <f t="shared" si="4463"/>
        <v>-35.965009418445071</v>
      </c>
      <c r="AK1104" s="54" t="e">
        <f t="shared" ref="AK1104" si="4732">(I1104/AA1104-1)*100</f>
        <v>#REF!</v>
      </c>
      <c r="AM1104" s="74" t="e">
        <f>AP1104-'Figure 10 data'!#REF!</f>
        <v>#REF!</v>
      </c>
      <c r="AN1104" s="54" t="str">
        <f t="shared" si="4431"/>
        <v>n/a</v>
      </c>
      <c r="AO1104" s="54" t="str">
        <f t="shared" si="4506"/>
        <v>n/a</v>
      </c>
      <c r="AP1104" s="54">
        <f t="shared" ref="AP1104:AP1130" si="4733">IFERROR((D1104/D1052-1)*100,"n/a")</f>
        <v>-31.519274376417229</v>
      </c>
      <c r="AQ1104" s="54">
        <f t="shared" ref="AQ1104:AQ1130" si="4734">IFERROR((E1104/E1052-1)*100,"n/a")</f>
        <v>-32.212160413971539</v>
      </c>
      <c r="AR1104" s="54">
        <f t="shared" si="4437"/>
        <v>-33.192030521407375</v>
      </c>
      <c r="AS1104" s="54">
        <f t="shared" si="4438"/>
        <v>-33.192030521407375</v>
      </c>
      <c r="AT1104" s="54">
        <f t="shared" si="4439"/>
        <v>-26.338535414165666</v>
      </c>
      <c r="AU1104" s="54" t="e">
        <f t="shared" ref="AU1104" si="4735">(I1104/I1052-1)*100</f>
        <v>#REF!</v>
      </c>
    </row>
    <row r="1105" spans="1:47" x14ac:dyDescent="0.25">
      <c r="A1105" s="12">
        <f t="shared" si="4613"/>
        <v>45314</v>
      </c>
      <c r="B1105" s="102" t="str">
        <f>TWK!B1048</f>
        <v>n/a</v>
      </c>
      <c r="C1105" s="102" t="str">
        <f>TWK!C1048</f>
        <v>n/a</v>
      </c>
      <c r="D1105" s="104">
        <f>TWK!D1048</f>
        <v>433.21428571428572</v>
      </c>
      <c r="E1105" s="104">
        <f>TWK!E1048</f>
        <v>323.21428571428572</v>
      </c>
      <c r="F1105" s="104">
        <f>TWK!F1048</f>
        <v>342.5</v>
      </c>
      <c r="G1105" s="104">
        <f>TWK!G1048</f>
        <v>342.5</v>
      </c>
      <c r="H1105" s="104">
        <f>TWK!H1048</f>
        <v>270.35714285714283</v>
      </c>
      <c r="I1105" s="54" t="e">
        <f>TWK!#REF!</f>
        <v>#REF!</v>
      </c>
      <c r="K1105" s="54" t="str">
        <f t="shared" ref="K1105:R1105" si="4736">IFERROR(AVERAGE(B1102:B1105),"n/a")</f>
        <v>n/a</v>
      </c>
      <c r="L1105" s="54" t="str">
        <f t="shared" si="4736"/>
        <v>n/a</v>
      </c>
      <c r="M1105" s="54">
        <f t="shared" si="4736"/>
        <v>422.41071428571433</v>
      </c>
      <c r="N1105" s="54">
        <f t="shared" si="4736"/>
        <v>324.16294642857144</v>
      </c>
      <c r="O1105" s="54">
        <f t="shared" si="4736"/>
        <v>342.32142857142856</v>
      </c>
      <c r="P1105" s="54">
        <f t="shared" si="4736"/>
        <v>342.32142857142856</v>
      </c>
      <c r="Q1105" s="54">
        <f t="shared" si="4736"/>
        <v>272.08705357142856</v>
      </c>
      <c r="R1105" s="54" t="str">
        <f t="shared" si="4736"/>
        <v>n/a</v>
      </c>
      <c r="T1105" s="54" t="str">
        <f t="shared" ref="T1105:Z1105" si="4737">IFERROR((K949+K1001+K1053)/3,"n/a")</f>
        <v>n/a</v>
      </c>
      <c r="U1105" s="54" t="str">
        <f t="shared" si="4737"/>
        <v>n/a</v>
      </c>
      <c r="V1105" s="54">
        <f t="shared" si="4737"/>
        <v>628.96122685185185</v>
      </c>
      <c r="W1105" s="54">
        <f t="shared" si="4737"/>
        <v>506.16898148148147</v>
      </c>
      <c r="X1105" s="54">
        <f t="shared" si="4737"/>
        <v>547.36979166666663</v>
      </c>
      <c r="Y1105" s="54">
        <f t="shared" si="4737"/>
        <v>547.36979166666663</v>
      </c>
      <c r="Z1105" s="54">
        <f t="shared" si="4737"/>
        <v>407.06192129629625</v>
      </c>
      <c r="AA1105" s="54" t="e">
        <f t="shared" ref="AA1105" si="4738">(R949+R1001+R1053)/3</f>
        <v>#VALUE!</v>
      </c>
      <c r="AC1105" s="74" t="e">
        <f>+AF1105-'Figure 10 data'!#REF!</f>
        <v>#REF!</v>
      </c>
      <c r="AD1105" s="54" t="str">
        <f t="shared" si="4536"/>
        <v>n/a</v>
      </c>
      <c r="AE1105" s="54" t="str">
        <f t="shared" si="4494"/>
        <v>n/a</v>
      </c>
      <c r="AF1105" s="54">
        <f t="shared" si="4459"/>
        <v>-31.12225885804455</v>
      </c>
      <c r="AG1105" s="54">
        <f t="shared" si="4460"/>
        <v>-36.14498368345577</v>
      </c>
      <c r="AH1105" s="54">
        <f t="shared" si="4461"/>
        <v>-37.428041295970303</v>
      </c>
      <c r="AI1105" s="54">
        <f t="shared" si="4462"/>
        <v>-37.428041295970303</v>
      </c>
      <c r="AJ1105" s="54">
        <f t="shared" si="4463"/>
        <v>-33.583288263322316</v>
      </c>
      <c r="AK1105" s="54" t="e">
        <f t="shared" ref="AK1105" si="4739">(I1105/AA1105-1)*100</f>
        <v>#REF!</v>
      </c>
      <c r="AM1105" s="74" t="e">
        <f>AP1105-'Figure 10 data'!#REF!</f>
        <v>#REF!</v>
      </c>
      <c r="AN1105" s="54" t="str">
        <f t="shared" si="4431"/>
        <v>n/a</v>
      </c>
      <c r="AO1105" s="54" t="str">
        <f t="shared" si="4506"/>
        <v>n/a</v>
      </c>
      <c r="AP1105" s="54">
        <f t="shared" si="4733"/>
        <v>-33.916464891041166</v>
      </c>
      <c r="AQ1105" s="54">
        <f t="shared" si="4734"/>
        <v>-27.683565657462484</v>
      </c>
      <c r="AR1105" s="54">
        <f t="shared" si="4437"/>
        <v>-35.275590551181104</v>
      </c>
      <c r="AS1105" s="54">
        <f t="shared" si="4438"/>
        <v>-35.275590551181104</v>
      </c>
      <c r="AT1105" s="54">
        <f t="shared" si="4439"/>
        <v>-24.842801985659136</v>
      </c>
      <c r="AU1105" s="54" t="e">
        <f t="shared" ref="AU1105" si="4740">(I1105/I1053-1)*100</f>
        <v>#REF!</v>
      </c>
    </row>
    <row r="1106" spans="1:47" x14ac:dyDescent="0.25">
      <c r="A1106" s="12">
        <f t="shared" si="4613"/>
        <v>45321</v>
      </c>
      <c r="B1106" s="102" t="str">
        <f>TWK!B1049</f>
        <v>n/a</v>
      </c>
      <c r="C1106" s="102" t="str">
        <f>TWK!C1049</f>
        <v>n/a</v>
      </c>
      <c r="D1106" s="104">
        <f>TWK!D1049</f>
        <v>433.4375</v>
      </c>
      <c r="E1106" s="104">
        <f>TWK!E1049</f>
        <v>345.625</v>
      </c>
      <c r="F1106" s="104">
        <f>TWK!F1049</f>
        <v>349.6875</v>
      </c>
      <c r="G1106" s="104">
        <f>TWK!G1049</f>
        <v>349.6875</v>
      </c>
      <c r="H1106" s="104">
        <f>TWK!H1049</f>
        <v>280.9375</v>
      </c>
      <c r="I1106" s="54" t="e">
        <f>TWK!#REF!</f>
        <v>#REF!</v>
      </c>
      <c r="K1106" s="54" t="str">
        <f t="shared" ref="K1106:R1106" si="4741">IFERROR(AVERAGE(B1103:B1106),"n/a")</f>
        <v>n/a</v>
      </c>
      <c r="L1106" s="54" t="str">
        <f t="shared" si="4741"/>
        <v>n/a</v>
      </c>
      <c r="M1106" s="54">
        <f t="shared" si="4741"/>
        <v>429.75446428571428</v>
      </c>
      <c r="N1106" s="54">
        <f t="shared" si="4741"/>
        <v>330.64732142857144</v>
      </c>
      <c r="O1106" s="54">
        <f t="shared" si="4741"/>
        <v>348.25892857142856</v>
      </c>
      <c r="P1106" s="54">
        <f t="shared" si="4741"/>
        <v>348.25892857142856</v>
      </c>
      <c r="Q1106" s="54">
        <f t="shared" si="4741"/>
        <v>273.72767857142856</v>
      </c>
      <c r="R1106" s="54" t="str">
        <f t="shared" si="4741"/>
        <v>n/a</v>
      </c>
      <c r="T1106" s="54" t="str">
        <f t="shared" ref="T1106:Z1106" si="4742">IFERROR((K950+K1002+K1054)/3,"n/a")</f>
        <v>n/a</v>
      </c>
      <c r="U1106" s="54" t="str">
        <f t="shared" si="4742"/>
        <v>n/a</v>
      </c>
      <c r="V1106" s="54">
        <f t="shared" si="4742"/>
        <v>636.70056216931221</v>
      </c>
      <c r="W1106" s="54">
        <f t="shared" si="4742"/>
        <v>504.87433862433863</v>
      </c>
      <c r="X1106" s="54">
        <f t="shared" si="4742"/>
        <v>544.60639880952385</v>
      </c>
      <c r="Y1106" s="54">
        <f t="shared" si="4742"/>
        <v>544.60639880952385</v>
      </c>
      <c r="Z1106" s="54">
        <f t="shared" si="4742"/>
        <v>406.97139550264546</v>
      </c>
      <c r="AA1106" s="54" t="e">
        <f t="shared" ref="AA1106" si="4743">(R950+R1002+R1054)/3</f>
        <v>#VALUE!</v>
      </c>
      <c r="AC1106" s="74" t="e">
        <f>+AF1106-'Figure 10 data'!#REF!</f>
        <v>#REF!</v>
      </c>
      <c r="AD1106" s="54" t="str">
        <f t="shared" si="4536"/>
        <v>n/a</v>
      </c>
      <c r="AE1106" s="54" t="str">
        <f t="shared" si="4494"/>
        <v>n/a</v>
      </c>
      <c r="AF1106" s="54">
        <f t="shared" si="4459"/>
        <v>-31.924435793926666</v>
      </c>
      <c r="AG1106" s="54">
        <f t="shared" si="4460"/>
        <v>-31.542371327141495</v>
      </c>
      <c r="AH1106" s="54">
        <f t="shared" si="4461"/>
        <v>-35.790783809298709</v>
      </c>
      <c r="AI1106" s="54">
        <f t="shared" si="4462"/>
        <v>-35.790783809298709</v>
      </c>
      <c r="AJ1106" s="54">
        <f t="shared" si="4463"/>
        <v>-30.968735615185562</v>
      </c>
      <c r="AK1106" s="54" t="e">
        <f t="shared" ref="AK1106" si="4744">(I1106/AA1106-1)*100</f>
        <v>#REF!</v>
      </c>
      <c r="AM1106" s="74" t="e">
        <f>AP1106-'Figure 10 data'!#REF!</f>
        <v>#REF!</v>
      </c>
      <c r="AN1106" s="54" t="str">
        <f t="shared" si="4431"/>
        <v>n/a</v>
      </c>
      <c r="AO1106" s="54" t="str">
        <f t="shared" si="4506"/>
        <v>n/a</v>
      </c>
      <c r="AP1106" s="54">
        <f t="shared" si="4733"/>
        <v>-35.273333333333333</v>
      </c>
      <c r="AQ1106" s="54">
        <f t="shared" si="4734"/>
        <v>-26.574355083459789</v>
      </c>
      <c r="AR1106" s="54">
        <f t="shared" si="4437"/>
        <v>-35.477759472817127</v>
      </c>
      <c r="AS1106" s="54">
        <f t="shared" si="4438"/>
        <v>-35.477759472817127</v>
      </c>
      <c r="AT1106" s="54">
        <f t="shared" si="4439"/>
        <v>-23.99758454106281</v>
      </c>
      <c r="AU1106" s="54" t="e">
        <f t="shared" ref="AU1106" si="4745">(I1106/I1054-1)*100</f>
        <v>#REF!</v>
      </c>
    </row>
    <row r="1107" spans="1:47" x14ac:dyDescent="0.25">
      <c r="A1107" s="12">
        <f t="shared" si="4613"/>
        <v>45328</v>
      </c>
      <c r="B1107" s="102" t="str">
        <f>TWK!B1050</f>
        <v>n/a</v>
      </c>
      <c r="C1107" s="102" t="str">
        <f>TWK!C1050</f>
        <v>n/a</v>
      </c>
      <c r="D1107" s="104">
        <f>TWK!D1050</f>
        <v>451.07142857142856</v>
      </c>
      <c r="E1107" s="104">
        <f>TWK!E1050</f>
        <v>352.85714285714283</v>
      </c>
      <c r="F1107" s="104">
        <f>TWK!F1050</f>
        <v>436.42857142857144</v>
      </c>
      <c r="G1107" s="104">
        <f>TWK!G1050</f>
        <v>436.42857142857144</v>
      </c>
      <c r="H1107" s="104">
        <f>TWK!H1050</f>
        <v>310.35714285714283</v>
      </c>
      <c r="I1107" s="54" t="e">
        <f>TWK!#REF!</f>
        <v>#REF!</v>
      </c>
      <c r="K1107" s="54" t="str">
        <f t="shared" ref="K1107:R1107" si="4746">IFERROR(AVERAGE(B1104:B1107),"n/a")</f>
        <v>n/a</v>
      </c>
      <c r="L1107" s="54" t="str">
        <f t="shared" si="4746"/>
        <v>n/a</v>
      </c>
      <c r="M1107" s="54">
        <f t="shared" si="4746"/>
        <v>437.28794642857144</v>
      </c>
      <c r="N1107" s="54">
        <f t="shared" si="4746"/>
        <v>337.29910714285717</v>
      </c>
      <c r="O1107" s="54">
        <f t="shared" si="4746"/>
        <v>370.10044642857144</v>
      </c>
      <c r="P1107" s="54">
        <f t="shared" si="4746"/>
        <v>370.10044642857144</v>
      </c>
      <c r="Q1107" s="54">
        <f t="shared" si="4746"/>
        <v>283.89508928571428</v>
      </c>
      <c r="R1107" s="54" t="str">
        <f t="shared" si="4746"/>
        <v>n/a</v>
      </c>
      <c r="T1107" s="54" t="str">
        <f t="shared" ref="T1107:Z1107" si="4747">IFERROR((K951+K1003+K1055)/3,"n/a")</f>
        <v>n/a</v>
      </c>
      <c r="U1107" s="54" t="str">
        <f t="shared" si="4747"/>
        <v>n/a</v>
      </c>
      <c r="V1107" s="54">
        <f t="shared" si="4747"/>
        <v>628.91005291005297</v>
      </c>
      <c r="W1107" s="54">
        <f t="shared" si="4747"/>
        <v>492.67410714285717</v>
      </c>
      <c r="X1107" s="54">
        <f t="shared" si="4747"/>
        <v>537.99991732804244</v>
      </c>
      <c r="Y1107" s="54">
        <f t="shared" si="4747"/>
        <v>537.99991732804244</v>
      </c>
      <c r="Z1107" s="54">
        <f t="shared" si="4747"/>
        <v>403.51306216931215</v>
      </c>
      <c r="AA1107" s="54" t="e">
        <f t="shared" ref="AA1107" si="4748">(R951+R1003+R1055)/3</f>
        <v>#VALUE!</v>
      </c>
      <c r="AC1107" s="74" t="e">
        <f>+AF1107-'Figure 10 data'!#REF!</f>
        <v>#REF!</v>
      </c>
      <c r="AD1107" s="54" t="str">
        <f t="shared" si="4536"/>
        <v>n/a</v>
      </c>
      <c r="AE1107" s="54" t="str">
        <f t="shared" si="4494"/>
        <v>n/a</v>
      </c>
      <c r="AF1107" s="54">
        <f t="shared" si="4459"/>
        <v>-28.277274868757583</v>
      </c>
      <c r="AG1107" s="54">
        <f t="shared" si="4460"/>
        <v>-28.37919879665456</v>
      </c>
      <c r="AH1107" s="54">
        <f t="shared" si="4461"/>
        <v>-18.879435224436747</v>
      </c>
      <c r="AI1107" s="54">
        <f t="shared" si="4462"/>
        <v>-18.879435224436747</v>
      </c>
      <c r="AJ1107" s="54">
        <f t="shared" si="4463"/>
        <v>-23.086221499585935</v>
      </c>
      <c r="AK1107" s="54" t="e">
        <f t="shared" ref="AK1107" si="4749">(I1107/AA1107-1)*100</f>
        <v>#REF!</v>
      </c>
      <c r="AM1107" s="74" t="e">
        <f>AP1107-'Figure 10 data'!#REF!</f>
        <v>#REF!</v>
      </c>
      <c r="AN1107" s="54" t="str">
        <f t="shared" si="4431"/>
        <v>n/a</v>
      </c>
      <c r="AO1107" s="54" t="str">
        <f t="shared" si="4506"/>
        <v>n/a</v>
      </c>
      <c r="AP1107" s="54">
        <f t="shared" si="4733"/>
        <v>-24.681950702358868</v>
      </c>
      <c r="AQ1107" s="54">
        <f t="shared" si="4734"/>
        <v>-24.071385876526353</v>
      </c>
      <c r="AR1107" s="54">
        <f t="shared" si="4437"/>
        <v>-16.026570970451239</v>
      </c>
      <c r="AS1107" s="54">
        <f t="shared" si="4438"/>
        <v>-16.026570970451239</v>
      </c>
      <c r="AT1107" s="54">
        <f t="shared" si="4439"/>
        <v>-10.688591983556018</v>
      </c>
      <c r="AU1107" s="54" t="e">
        <f t="shared" ref="AU1107" si="4750">(I1107/I1055-1)*100</f>
        <v>#REF!</v>
      </c>
    </row>
    <row r="1108" spans="1:47" x14ac:dyDescent="0.25">
      <c r="A1108" s="12">
        <f t="shared" si="4613"/>
        <v>45335</v>
      </c>
      <c r="B1108" s="102" t="str">
        <f>TWK!B1051</f>
        <v>n/a</v>
      </c>
      <c r="C1108" s="102">
        <f>TWK!C1051</f>
        <v>475</v>
      </c>
      <c r="D1108" s="104">
        <f>TWK!D1051</f>
        <v>430</v>
      </c>
      <c r="E1108" s="104">
        <f>TWK!E1051</f>
        <v>365.9375</v>
      </c>
      <c r="F1108" s="104">
        <f>TWK!F1051</f>
        <v>443.75</v>
      </c>
      <c r="G1108" s="104">
        <f>TWK!G1051</f>
        <v>443.75</v>
      </c>
      <c r="H1108" s="104">
        <f>TWK!H1051</f>
        <v>343.75</v>
      </c>
      <c r="I1108" s="54" t="e">
        <f>TWK!#REF!</f>
        <v>#REF!</v>
      </c>
      <c r="K1108" s="54" t="str">
        <f t="shared" ref="K1108:R1108" si="4751">IFERROR(AVERAGE(B1105:B1108),"n/a")</f>
        <v>n/a</v>
      </c>
      <c r="L1108" s="54">
        <f t="shared" si="4751"/>
        <v>475</v>
      </c>
      <c r="M1108" s="54">
        <f t="shared" si="4751"/>
        <v>436.93080357142856</v>
      </c>
      <c r="N1108" s="54">
        <f t="shared" si="4751"/>
        <v>346.90848214285717</v>
      </c>
      <c r="O1108" s="54">
        <f t="shared" si="4751"/>
        <v>393.09151785714289</v>
      </c>
      <c r="P1108" s="54">
        <f t="shared" si="4751"/>
        <v>393.09151785714289</v>
      </c>
      <c r="Q1108" s="54">
        <f t="shared" si="4751"/>
        <v>301.35044642857144</v>
      </c>
      <c r="R1108" s="54" t="str">
        <f t="shared" si="4751"/>
        <v>n/a</v>
      </c>
      <c r="T1108" s="54" t="str">
        <f t="shared" ref="T1108:Z1108" si="4752">IFERROR((K952+K1004+K1056)/3,"n/a")</f>
        <v>n/a</v>
      </c>
      <c r="U1108" s="54" t="str">
        <f t="shared" si="4752"/>
        <v>n/a</v>
      </c>
      <c r="V1108" s="54">
        <f t="shared" si="4752"/>
        <v>603.84755291005297</v>
      </c>
      <c r="W1108" s="54">
        <f t="shared" si="4752"/>
        <v>465.91369047619054</v>
      </c>
      <c r="X1108" s="54">
        <f t="shared" si="4752"/>
        <v>523.5988756613757</v>
      </c>
      <c r="Y1108" s="54">
        <f t="shared" si="4752"/>
        <v>523.5988756613757</v>
      </c>
      <c r="Z1108" s="54">
        <f t="shared" si="4752"/>
        <v>388.13359788359793</v>
      </c>
      <c r="AA1108" s="54" t="e">
        <f t="shared" ref="AA1108" si="4753">(R952+R1004+R1056)/3</f>
        <v>#VALUE!</v>
      </c>
      <c r="AC1108" s="74" t="e">
        <f>+AF1108-'Figure 10 data'!#REF!</f>
        <v>#REF!</v>
      </c>
      <c r="AD1108" s="54" t="str">
        <f t="shared" si="4536"/>
        <v>n/a</v>
      </c>
      <c r="AE1108" s="54" t="str">
        <f t="shared" si="4494"/>
        <v>n/a</v>
      </c>
      <c r="AF1108" s="54">
        <f t="shared" si="4459"/>
        <v>-28.78997390520993</v>
      </c>
      <c r="AG1108" s="54">
        <f t="shared" si="4460"/>
        <v>-21.458092457856115</v>
      </c>
      <c r="AH1108" s="54">
        <f t="shared" si="4461"/>
        <v>-15.250008999831376</v>
      </c>
      <c r="AI1108" s="54">
        <f t="shared" si="4462"/>
        <v>-15.250008999831376</v>
      </c>
      <c r="AJ1108" s="54">
        <f t="shared" si="4463"/>
        <v>-11.435134223270371</v>
      </c>
      <c r="AK1108" s="54" t="e">
        <f t="shared" ref="AK1108" si="4754">(I1108/AA1108-1)*100</f>
        <v>#REF!</v>
      </c>
      <c r="AM1108" s="74" t="e">
        <f>AP1108-'Figure 10 data'!#REF!</f>
        <v>#REF!</v>
      </c>
      <c r="AN1108" s="54" t="str">
        <f t="shared" si="4431"/>
        <v>n/a</v>
      </c>
      <c r="AO1108" s="54" t="str">
        <f t="shared" si="4506"/>
        <v>n/a</v>
      </c>
      <c r="AP1108" s="54">
        <f t="shared" si="4733"/>
        <v>-16.09756097560976</v>
      </c>
      <c r="AQ1108" s="54">
        <f t="shared" si="4734"/>
        <v>-5.5645161290322598</v>
      </c>
      <c r="AR1108" s="54">
        <f t="shared" si="4437"/>
        <v>-8.9743589743589762</v>
      </c>
      <c r="AS1108" s="54">
        <f t="shared" si="4438"/>
        <v>-8.9743589743589762</v>
      </c>
      <c r="AT1108" s="54">
        <f t="shared" si="4439"/>
        <v>8.7570621468926682</v>
      </c>
      <c r="AU1108" s="54" t="e">
        <f t="shared" ref="AU1108" si="4755">(I1108/I1056-1)*100</f>
        <v>#REF!</v>
      </c>
    </row>
    <row r="1109" spans="1:47" x14ac:dyDescent="0.25">
      <c r="A1109" s="12">
        <f t="shared" si="4613"/>
        <v>45342</v>
      </c>
      <c r="B1109" s="102" t="str">
        <f>TWK!B1052</f>
        <v>n/a</v>
      </c>
      <c r="C1109" s="102">
        <f>TWK!C1052</f>
        <v>446.66666666666669</v>
      </c>
      <c r="D1109" s="104">
        <f>TWK!D1052</f>
        <v>422.5</v>
      </c>
      <c r="E1109" s="104">
        <f>TWK!E1052</f>
        <v>325</v>
      </c>
      <c r="F1109" s="104">
        <f>TWK!F1052</f>
        <v>413.75</v>
      </c>
      <c r="G1109" s="104">
        <f>TWK!G1052</f>
        <v>413.75</v>
      </c>
      <c r="H1109" s="104">
        <f>TWK!H1052</f>
        <v>295.625</v>
      </c>
      <c r="I1109" s="54" t="e">
        <f>TWK!#REF!</f>
        <v>#REF!</v>
      </c>
      <c r="K1109" s="54" t="str">
        <f t="shared" ref="K1109:R1109" si="4756">IFERROR(AVERAGE(B1106:B1109),"n/a")</f>
        <v>n/a</v>
      </c>
      <c r="L1109" s="54">
        <f t="shared" si="4756"/>
        <v>460.83333333333337</v>
      </c>
      <c r="M1109" s="54">
        <f t="shared" si="4756"/>
        <v>434.25223214285711</v>
      </c>
      <c r="N1109" s="54">
        <f t="shared" si="4756"/>
        <v>347.35491071428572</v>
      </c>
      <c r="O1109" s="54">
        <f t="shared" si="4756"/>
        <v>410.90401785714289</v>
      </c>
      <c r="P1109" s="54">
        <f t="shared" si="4756"/>
        <v>410.90401785714289</v>
      </c>
      <c r="Q1109" s="54">
        <f t="shared" si="4756"/>
        <v>307.66741071428572</v>
      </c>
      <c r="R1109" s="54" t="str">
        <f t="shared" si="4756"/>
        <v>n/a</v>
      </c>
      <c r="T1109" s="54" t="str">
        <f t="shared" ref="T1109:Z1109" si="4757">IFERROR((K953+K1005+K1057)/3,"n/a")</f>
        <v>n/a</v>
      </c>
      <c r="U1109" s="54" t="str">
        <f t="shared" si="4757"/>
        <v>n/a</v>
      </c>
      <c r="V1109" s="54">
        <f t="shared" si="4757"/>
        <v>568.96271494708992</v>
      </c>
      <c r="W1109" s="54">
        <f t="shared" si="4757"/>
        <v>433.5511326058201</v>
      </c>
      <c r="X1109" s="54">
        <f t="shared" si="4757"/>
        <v>493.7464451058201</v>
      </c>
      <c r="Y1109" s="54">
        <f t="shared" si="4757"/>
        <v>493.7464451058201</v>
      </c>
      <c r="Z1109" s="54">
        <f t="shared" si="4757"/>
        <v>365.47445436507934</v>
      </c>
      <c r="AA1109" s="54" t="e">
        <f t="shared" ref="AA1109" si="4758">(R953+R1005+R1057)/3</f>
        <v>#VALUE!</v>
      </c>
      <c r="AC1109" s="74" t="e">
        <f>+AF1109-'Figure 10 data'!#REF!</f>
        <v>#REF!</v>
      </c>
      <c r="AD1109" s="54" t="str">
        <f t="shared" si="4536"/>
        <v>n/a</v>
      </c>
      <c r="AE1109" s="54" t="str">
        <f t="shared" si="4494"/>
        <v>n/a</v>
      </c>
      <c r="AF1109" s="54">
        <f t="shared" si="4459"/>
        <v>-25.742058503905664</v>
      </c>
      <c r="AG1109" s="54">
        <f t="shared" si="4460"/>
        <v>-25.037677090908119</v>
      </c>
      <c r="AH1109" s="54">
        <f t="shared" si="4461"/>
        <v>-16.201928317413039</v>
      </c>
      <c r="AI1109" s="54">
        <f t="shared" si="4462"/>
        <v>-16.201928317413039</v>
      </c>
      <c r="AJ1109" s="54">
        <f t="shared" si="4463"/>
        <v>-19.111993610175936</v>
      </c>
      <c r="AK1109" s="54" t="e">
        <f t="shared" ref="AK1109" si="4759">(I1109/AA1109-1)*100</f>
        <v>#REF!</v>
      </c>
      <c r="AM1109" s="74" t="e">
        <f>AP1109-'Figure 10 data'!#REF!</f>
        <v>#REF!</v>
      </c>
      <c r="AN1109" s="54" t="str">
        <f t="shared" ref="AN1109:AN1130" si="4760">IFERROR(((B1109/B1057-1)*100),"n/a")</f>
        <v>n/a</v>
      </c>
      <c r="AO1109" s="54" t="str">
        <f t="shared" si="4506"/>
        <v>n/a</v>
      </c>
      <c r="AP1109" s="54">
        <f t="shared" si="4733"/>
        <v>-15.868077162414441</v>
      </c>
      <c r="AQ1109" s="54">
        <f t="shared" si="4734"/>
        <v>-13.297207169654024</v>
      </c>
      <c r="AR1109" s="54">
        <f t="shared" si="4437"/>
        <v>-8.7525844245348043</v>
      </c>
      <c r="AS1109" s="54">
        <f t="shared" si="4438"/>
        <v>-8.7525844245348043</v>
      </c>
      <c r="AT1109" s="54">
        <f t="shared" si="4439"/>
        <v>-3.1729785056294757</v>
      </c>
      <c r="AU1109" s="54" t="e">
        <f t="shared" ref="AU1109" si="4761">(I1109/I1057-1)*100</f>
        <v>#REF!</v>
      </c>
    </row>
    <row r="1110" spans="1:47" x14ac:dyDescent="0.25">
      <c r="A1110" s="12">
        <f t="shared" si="4613"/>
        <v>45349</v>
      </c>
      <c r="B1110" s="102" t="str">
        <f>TWK!B1053</f>
        <v>n/a</v>
      </c>
      <c r="C1110" s="102">
        <f>TWK!C1053</f>
        <v>379.16666666666669</v>
      </c>
      <c r="D1110" s="104">
        <f>TWK!D1053</f>
        <v>370</v>
      </c>
      <c r="E1110" s="104">
        <f>TWK!E1053</f>
        <v>279.375</v>
      </c>
      <c r="F1110" s="104">
        <f>TWK!F1053</f>
        <v>344.0625</v>
      </c>
      <c r="G1110" s="104">
        <f>TWK!G1053</f>
        <v>344.0625</v>
      </c>
      <c r="H1110" s="104">
        <f>TWK!H1053</f>
        <v>262.1875</v>
      </c>
      <c r="I1110" s="54" t="e">
        <f>TWK!#REF!</f>
        <v>#REF!</v>
      </c>
      <c r="K1110" s="54" t="str">
        <f t="shared" ref="K1110:R1110" si="4762">IFERROR(AVERAGE(B1107:B1110),"n/a")</f>
        <v>n/a</v>
      </c>
      <c r="L1110" s="54">
        <f t="shared" si="4762"/>
        <v>433.61111111111114</v>
      </c>
      <c r="M1110" s="54">
        <f t="shared" si="4762"/>
        <v>418.39285714285711</v>
      </c>
      <c r="N1110" s="54">
        <f t="shared" si="4762"/>
        <v>330.79241071428572</v>
      </c>
      <c r="O1110" s="54">
        <f t="shared" si="4762"/>
        <v>409.49776785714289</v>
      </c>
      <c r="P1110" s="54">
        <f t="shared" si="4762"/>
        <v>409.49776785714289</v>
      </c>
      <c r="Q1110" s="54">
        <f t="shared" si="4762"/>
        <v>302.97991071428572</v>
      </c>
      <c r="R1110" s="54" t="str">
        <f t="shared" si="4762"/>
        <v>n/a</v>
      </c>
      <c r="T1110" s="54" t="str">
        <f t="shared" ref="T1110:Z1110" si="4763">IFERROR((K954+K1006+K1058)/3,"n/a")</f>
        <v>n/a</v>
      </c>
      <c r="U1110" s="54" t="str">
        <f t="shared" si="4763"/>
        <v>n/a</v>
      </c>
      <c r="V1110" s="54">
        <f t="shared" si="4763"/>
        <v>528.42997685185185</v>
      </c>
      <c r="W1110" s="54">
        <f t="shared" si="4763"/>
        <v>401.50086805555549</v>
      </c>
      <c r="X1110" s="54">
        <f t="shared" si="4763"/>
        <v>456.61979166666669</v>
      </c>
      <c r="Y1110" s="54">
        <f t="shared" si="4763"/>
        <v>456.61979166666669</v>
      </c>
      <c r="Z1110" s="54">
        <f t="shared" si="4763"/>
        <v>341.82366071428572</v>
      </c>
      <c r="AA1110" s="54" t="e">
        <f t="shared" ref="AA1110" si="4764">(R954+R1006+R1058)/3</f>
        <v>#VALUE!</v>
      </c>
      <c r="AC1110" s="74" t="e">
        <f>+AF1110-'Figure 10 data'!#REF!</f>
        <v>#REF!</v>
      </c>
      <c r="AD1110" s="54" t="str">
        <f t="shared" si="4536"/>
        <v>n/a</v>
      </c>
      <c r="AE1110" s="54" t="str">
        <f t="shared" si="4494"/>
        <v>n/a</v>
      </c>
      <c r="AF1110" s="54">
        <f t="shared" si="4459"/>
        <v>-29.981262190253933</v>
      </c>
      <c r="AG1110" s="54">
        <f t="shared" si="4460"/>
        <v>-30.417335994067386</v>
      </c>
      <c r="AH1110" s="54">
        <f t="shared" si="4461"/>
        <v>-24.65011235186094</v>
      </c>
      <c r="AI1110" s="54">
        <f t="shared" si="4462"/>
        <v>-24.65011235186094</v>
      </c>
      <c r="AJ1110" s="54">
        <f t="shared" si="4463"/>
        <v>-23.297439547594635</v>
      </c>
      <c r="AK1110" s="54" t="e">
        <f t="shared" ref="AK1110" si="4765">(I1110/AA1110-1)*100</f>
        <v>#REF!</v>
      </c>
      <c r="AM1110" s="74" t="e">
        <f>AP1110-'Figure 10 data'!#REF!</f>
        <v>#REF!</v>
      </c>
      <c r="AN1110" s="54" t="str">
        <f t="shared" si="4760"/>
        <v>n/a</v>
      </c>
      <c r="AO1110" s="54">
        <f t="shared" si="4506"/>
        <v>-24.917491749174914</v>
      </c>
      <c r="AP1110" s="54">
        <f t="shared" si="4733"/>
        <v>-22.241681260945711</v>
      </c>
      <c r="AQ1110" s="54">
        <f t="shared" si="4734"/>
        <v>-21.731517509727627</v>
      </c>
      <c r="AR1110" s="54">
        <f t="shared" ref="AR1110:AR1130" si="4766">IFERROR((F1110/F1058-1)*100,"n/a")</f>
        <v>-16.139133378469872</v>
      </c>
      <c r="AS1110" s="54">
        <f t="shared" ref="AS1110:AS1130" si="4767">IFERROR((G1110/G1058-1)*100,"n/a")</f>
        <v>-16.139133378469872</v>
      </c>
      <c r="AT1110" s="54">
        <f t="shared" ref="AT1110:AT1130" si="4768">IFERROR((H1110/H1058-1)*100,"n/a")</f>
        <v>-10.36324786324786</v>
      </c>
      <c r="AU1110" s="54" t="e">
        <f t="shared" ref="AU1110" si="4769">(I1110/I1058-1)*100</f>
        <v>#REF!</v>
      </c>
    </row>
    <row r="1111" spans="1:47" x14ac:dyDescent="0.25">
      <c r="A1111" s="12">
        <f t="shared" si="4613"/>
        <v>45356</v>
      </c>
      <c r="B1111" s="102" t="str">
        <f>TWK!B1054</f>
        <v>n/a</v>
      </c>
      <c r="C1111" s="102">
        <f>TWK!C1054</f>
        <v>363.03571428571428</v>
      </c>
      <c r="D1111" s="104">
        <f>TWK!D1054</f>
        <v>350.71428571428572</v>
      </c>
      <c r="E1111" s="104">
        <f>TWK!E1054</f>
        <v>267.85714285714283</v>
      </c>
      <c r="F1111" s="104">
        <f>TWK!F1054</f>
        <v>309.64285714285717</v>
      </c>
      <c r="G1111" s="104">
        <f>TWK!G1054</f>
        <v>309.64285714285717</v>
      </c>
      <c r="H1111" s="104">
        <f>TWK!H1054</f>
        <v>250</v>
      </c>
      <c r="I1111" s="54" t="e">
        <f>TWK!#REF!</f>
        <v>#REF!</v>
      </c>
      <c r="K1111" s="54" t="str">
        <f t="shared" ref="K1111:R1111" si="4770">IFERROR(AVERAGE(B1108:B1111),"n/a")</f>
        <v>n/a</v>
      </c>
      <c r="L1111" s="54">
        <f t="shared" si="4770"/>
        <v>415.96726190476193</v>
      </c>
      <c r="M1111" s="54">
        <f t="shared" si="4770"/>
        <v>393.30357142857144</v>
      </c>
      <c r="N1111" s="54">
        <f t="shared" si="4770"/>
        <v>309.54241071428572</v>
      </c>
      <c r="O1111" s="54">
        <f t="shared" si="4770"/>
        <v>377.80133928571428</v>
      </c>
      <c r="P1111" s="54">
        <f t="shared" si="4770"/>
        <v>377.80133928571428</v>
      </c>
      <c r="Q1111" s="54">
        <f t="shared" si="4770"/>
        <v>287.890625</v>
      </c>
      <c r="R1111" s="54" t="str">
        <f t="shared" si="4770"/>
        <v>n/a</v>
      </c>
      <c r="T1111" s="54" t="str">
        <f t="shared" ref="T1111:Z1111" si="4771">IFERROR((K955+K1007+K1059)/3,"n/a")</f>
        <v>n/a</v>
      </c>
      <c r="U1111" s="54" t="str">
        <f t="shared" si="4771"/>
        <v>n/a</v>
      </c>
      <c r="V1111" s="54">
        <f t="shared" si="4771"/>
        <v>529.77628968253964</v>
      </c>
      <c r="W1111" s="54">
        <f t="shared" si="4771"/>
        <v>402.59284060846562</v>
      </c>
      <c r="X1111" s="54">
        <f t="shared" si="4771"/>
        <v>462.16451719576725</v>
      </c>
      <c r="Y1111" s="54">
        <f t="shared" si="4771"/>
        <v>462.16451719576725</v>
      </c>
      <c r="Z1111" s="54">
        <f t="shared" si="4771"/>
        <v>348.08184523809524</v>
      </c>
      <c r="AA1111" s="54" t="e">
        <f t="shared" ref="AA1111" si="4772">(R955+R1007+R1059)/3</f>
        <v>#VALUE!</v>
      </c>
      <c r="AC1111" s="74" t="e">
        <f>+AF1111-'Figure 10 data'!#REF!</f>
        <v>#REF!</v>
      </c>
      <c r="AD1111" s="54" t="str">
        <f t="shared" si="4536"/>
        <v>n/a</v>
      </c>
      <c r="AE1111" s="54" t="str">
        <f t="shared" si="4494"/>
        <v>n/a</v>
      </c>
      <c r="AF1111" s="54">
        <f t="shared" si="4459"/>
        <v>-33.799550386740428</v>
      </c>
      <c r="AG1111" s="54">
        <f t="shared" si="4460"/>
        <v>-33.466988023852508</v>
      </c>
      <c r="AH1111" s="54">
        <f t="shared" si="4461"/>
        <v>-33.001594535718922</v>
      </c>
      <c r="AI1111" s="54">
        <f t="shared" si="4462"/>
        <v>-33.001594535718922</v>
      </c>
      <c r="AJ1111" s="54">
        <f t="shared" si="4463"/>
        <v>-28.17781121879689</v>
      </c>
      <c r="AK1111" s="54" t="e">
        <f t="shared" ref="AK1111" si="4773">(I1111/AA1111-1)*100</f>
        <v>#REF!</v>
      </c>
      <c r="AM1111" s="74" t="e">
        <f>AP1111-'Figure 10 data'!#REF!</f>
        <v>#REF!</v>
      </c>
      <c r="AN1111" s="54" t="str">
        <f t="shared" si="4760"/>
        <v>n/a</v>
      </c>
      <c r="AO1111" s="54">
        <f t="shared" si="4506"/>
        <v>-30.01721170395869</v>
      </c>
      <c r="AP1111" s="54">
        <f t="shared" si="4733"/>
        <v>-28.01246220104462</v>
      </c>
      <c r="AQ1111" s="54">
        <f t="shared" si="4734"/>
        <v>-24.113071523430097</v>
      </c>
      <c r="AR1111" s="54">
        <f t="shared" si="4766"/>
        <v>-24.419745014710681</v>
      </c>
      <c r="AS1111" s="54">
        <f t="shared" si="4767"/>
        <v>-24.419745014710681</v>
      </c>
      <c r="AT1111" s="54">
        <f t="shared" si="4768"/>
        <v>-13.885898815931109</v>
      </c>
      <c r="AU1111" s="54" t="e">
        <f t="shared" ref="AU1111" si="4774">(I1111/I1059-1)*100</f>
        <v>#REF!</v>
      </c>
    </row>
    <row r="1112" spans="1:47" x14ac:dyDescent="0.25">
      <c r="A1112" s="12">
        <f t="shared" si="4613"/>
        <v>45363</v>
      </c>
      <c r="B1112" s="102" t="str">
        <f>TWK!B1055</f>
        <v>n/a</v>
      </c>
      <c r="C1112" s="102">
        <f>TWK!C1055</f>
        <v>384.375</v>
      </c>
      <c r="D1112" s="104">
        <f>TWK!D1055</f>
        <v>363.125</v>
      </c>
      <c r="E1112" s="104">
        <f>TWK!E1055</f>
        <v>263.75</v>
      </c>
      <c r="F1112" s="104">
        <f>TWK!F1055</f>
        <v>314.0625</v>
      </c>
      <c r="G1112" s="104">
        <f>TWK!G1055</f>
        <v>314.0625</v>
      </c>
      <c r="H1112" s="104">
        <f>TWK!H1055</f>
        <v>246.5625</v>
      </c>
      <c r="I1112" s="54" t="e">
        <f>TWK!#REF!</f>
        <v>#REF!</v>
      </c>
      <c r="K1112" s="54" t="str">
        <f t="shared" ref="K1112:R1112" si="4775">IFERROR(AVERAGE(B1109:B1112),"n/a")</f>
        <v>n/a</v>
      </c>
      <c r="L1112" s="54">
        <f t="shared" si="4775"/>
        <v>393.31101190476193</v>
      </c>
      <c r="M1112" s="54">
        <f t="shared" si="4775"/>
        <v>376.58482142857144</v>
      </c>
      <c r="N1112" s="54">
        <f t="shared" si="4775"/>
        <v>283.99553571428572</v>
      </c>
      <c r="O1112" s="54">
        <f t="shared" si="4775"/>
        <v>345.37946428571428</v>
      </c>
      <c r="P1112" s="54">
        <f t="shared" si="4775"/>
        <v>345.37946428571428</v>
      </c>
      <c r="Q1112" s="54">
        <f t="shared" si="4775"/>
        <v>263.59375</v>
      </c>
      <c r="R1112" s="54" t="str">
        <f t="shared" si="4775"/>
        <v>n/a</v>
      </c>
      <c r="T1112" s="54" t="str">
        <f t="shared" ref="T1112:Z1112" si="4776">IFERROR((K956+K1008+K1060)/3,"n/a")</f>
        <v>n/a</v>
      </c>
      <c r="U1112" s="54" t="str">
        <f t="shared" si="4776"/>
        <v>n/a</v>
      </c>
      <c r="V1112" s="54">
        <f t="shared" si="4776"/>
        <v>548.90128968253964</v>
      </c>
      <c r="W1112" s="54">
        <f t="shared" si="4776"/>
        <v>428.15038029100532</v>
      </c>
      <c r="X1112" s="54">
        <f t="shared" si="4776"/>
        <v>488.96511243386243</v>
      </c>
      <c r="Y1112" s="54">
        <f t="shared" si="4776"/>
        <v>488.96511243386243</v>
      </c>
      <c r="Z1112" s="54">
        <f t="shared" si="4776"/>
        <v>369.77827380952385</v>
      </c>
      <c r="AA1112" s="54" t="e">
        <f t="shared" ref="AA1112" si="4777">(R956+R1008+R1060)/3</f>
        <v>#VALUE!</v>
      </c>
      <c r="AC1112" s="74" t="e">
        <f>+AF1112-'Figure 10 data'!#REF!</f>
        <v>#REF!</v>
      </c>
      <c r="AD1112" s="54" t="str">
        <f t="shared" si="4536"/>
        <v>n/a</v>
      </c>
      <c r="AE1112" s="54" t="str">
        <f t="shared" si="4494"/>
        <v>n/a</v>
      </c>
      <c r="AF1112" s="54">
        <f t="shared" si="4459"/>
        <v>-33.845118088533631</v>
      </c>
      <c r="AG1112" s="54">
        <f t="shared" si="4460"/>
        <v>-38.397812511404439</v>
      </c>
      <c r="AH1112" s="54">
        <f t="shared" si="4461"/>
        <v>-35.769957403151089</v>
      </c>
      <c r="AI1112" s="54">
        <f t="shared" si="4462"/>
        <v>-35.769957403151089</v>
      </c>
      <c r="AJ1112" s="54">
        <f t="shared" si="4463"/>
        <v>-33.321528747520034</v>
      </c>
      <c r="AK1112" s="54" t="e">
        <f t="shared" ref="AK1112" si="4778">(I1112/AA1112-1)*100</f>
        <v>#REF!</v>
      </c>
      <c r="AM1112" s="74" t="e">
        <f>AP1112-'Figure 10 data'!#REF!</f>
        <v>#REF!</v>
      </c>
      <c r="AN1112" s="54" t="str">
        <f t="shared" si="4760"/>
        <v>n/a</v>
      </c>
      <c r="AO1112" s="54">
        <f t="shared" si="4506"/>
        <v>-24.632352941176471</v>
      </c>
      <c r="AP1112" s="54">
        <f t="shared" si="4733"/>
        <v>-27.010050251256278</v>
      </c>
      <c r="AQ1112" s="54">
        <f t="shared" si="4734"/>
        <v>-32.649338805289553</v>
      </c>
      <c r="AR1112" s="54">
        <f t="shared" si="4766"/>
        <v>-23.466057441253263</v>
      </c>
      <c r="AS1112" s="54">
        <f t="shared" si="4767"/>
        <v>-23.466057441253263</v>
      </c>
      <c r="AT1112" s="54">
        <f t="shared" si="4768"/>
        <v>-18.202014218009488</v>
      </c>
      <c r="AU1112" s="54" t="e">
        <f t="shared" ref="AU1112" si="4779">(I1112/I1060-1)*100</f>
        <v>#REF!</v>
      </c>
    </row>
    <row r="1113" spans="1:47" x14ac:dyDescent="0.25">
      <c r="A1113" s="12">
        <f t="shared" si="4613"/>
        <v>45370</v>
      </c>
      <c r="B1113" s="102">
        <f>TWK!B1056</f>
        <v>400.625</v>
      </c>
      <c r="C1113" s="102">
        <f>TWK!C1056</f>
        <v>383.75</v>
      </c>
      <c r="D1113" s="104">
        <f>TWK!D1056</f>
        <v>376.875</v>
      </c>
      <c r="E1113" s="104">
        <f>TWK!E1056</f>
        <v>271.25</v>
      </c>
      <c r="F1113" s="104">
        <f>TWK!F1056</f>
        <v>318.4375</v>
      </c>
      <c r="G1113" s="104">
        <f>TWK!G1056</f>
        <v>318.4375</v>
      </c>
      <c r="H1113" s="104">
        <f>TWK!H1056</f>
        <v>243.125</v>
      </c>
      <c r="I1113" s="54" t="e">
        <f>TWK!#REF!</f>
        <v>#REF!</v>
      </c>
      <c r="K1113" s="54">
        <f t="shared" ref="K1113:R1113" si="4780">IFERROR(AVERAGE(B1110:B1113),"n/a")</f>
        <v>400.625</v>
      </c>
      <c r="L1113" s="54">
        <f t="shared" si="4780"/>
        <v>377.58184523809524</v>
      </c>
      <c r="M1113" s="54">
        <f t="shared" si="4780"/>
        <v>365.17857142857144</v>
      </c>
      <c r="N1113" s="54">
        <f t="shared" si="4780"/>
        <v>270.55803571428572</v>
      </c>
      <c r="O1113" s="54">
        <f t="shared" si="4780"/>
        <v>321.55133928571428</v>
      </c>
      <c r="P1113" s="54">
        <f t="shared" si="4780"/>
        <v>321.55133928571428</v>
      </c>
      <c r="Q1113" s="54">
        <f t="shared" si="4780"/>
        <v>250.46875</v>
      </c>
      <c r="R1113" s="54" t="str">
        <f t="shared" si="4780"/>
        <v>n/a</v>
      </c>
      <c r="T1113" s="54" t="str">
        <f t="shared" ref="T1113:Z1113" si="4781">IFERROR((K957+K1009+K1061)/3,"n/a")</f>
        <v>n/a</v>
      </c>
      <c r="U1113" s="54" t="str">
        <f t="shared" si="4781"/>
        <v>n/a</v>
      </c>
      <c r="V1113" s="54">
        <f t="shared" si="4781"/>
        <v>570.68427579365084</v>
      </c>
      <c r="W1113" s="54">
        <f t="shared" si="4781"/>
        <v>456.19911541005285</v>
      </c>
      <c r="X1113" s="54">
        <f t="shared" si="4781"/>
        <v>516.48619378306876</v>
      </c>
      <c r="Y1113" s="54">
        <f t="shared" si="4781"/>
        <v>516.48619378306876</v>
      </c>
      <c r="Z1113" s="54">
        <f t="shared" si="4781"/>
        <v>392.59449404761904</v>
      </c>
      <c r="AA1113" s="54" t="e">
        <f t="shared" ref="AA1113" si="4782">(R957+R1009+R1061)/3</f>
        <v>#VALUE!</v>
      </c>
      <c r="AC1113" s="74" t="e">
        <f>+AF1113-'Figure 10 data'!#REF!</f>
        <v>#REF!</v>
      </c>
      <c r="AD1113" s="54" t="str">
        <f t="shared" si="4536"/>
        <v>n/a</v>
      </c>
      <c r="AE1113" s="54" t="str">
        <f t="shared" si="4494"/>
        <v>n/a</v>
      </c>
      <c r="AF1113" s="54">
        <f t="shared" si="4459"/>
        <v>-33.960857870863926</v>
      </c>
      <c r="AG1113" s="54">
        <f t="shared" si="4460"/>
        <v>-40.541313904962763</v>
      </c>
      <c r="AH1113" s="54">
        <f t="shared" si="4461"/>
        <v>-38.345399386658521</v>
      </c>
      <c r="AI1113" s="54">
        <f t="shared" si="4462"/>
        <v>-38.345399386658521</v>
      </c>
      <c r="AJ1113" s="54">
        <f t="shared" si="4463"/>
        <v>-38.072233898799766</v>
      </c>
      <c r="AK1113" s="54" t="e">
        <f t="shared" ref="AK1113" si="4783">(I1113/AA1113-1)*100</f>
        <v>#REF!</v>
      </c>
      <c r="AM1113" s="74" t="e">
        <f>AP1113-'Figure 10 data'!#REF!</f>
        <v>#REF!</v>
      </c>
      <c r="AN1113" s="54">
        <f t="shared" si="4760"/>
        <v>-27.269288956127081</v>
      </c>
      <c r="AO1113" s="54">
        <f t="shared" si="4506"/>
        <v>-29.908675799086758</v>
      </c>
      <c r="AP1113" s="54">
        <f t="shared" si="4733"/>
        <v>-28.891509433962259</v>
      </c>
      <c r="AQ1113" s="54">
        <f t="shared" si="4734"/>
        <v>-37.847790507364977</v>
      </c>
      <c r="AR1113" s="54">
        <f t="shared" si="4766"/>
        <v>-26.00622406639004</v>
      </c>
      <c r="AS1113" s="54">
        <f t="shared" si="4767"/>
        <v>-26.00622406639004</v>
      </c>
      <c r="AT1113" s="54">
        <f t="shared" si="4768"/>
        <v>-28.039112050739956</v>
      </c>
      <c r="AU1113" s="54" t="e">
        <f t="shared" ref="AU1113" si="4784">(I1113/I1061-1)*100</f>
        <v>#REF!</v>
      </c>
    </row>
    <row r="1114" spans="1:47" x14ac:dyDescent="0.25">
      <c r="A1114" s="12">
        <f t="shared" si="4613"/>
        <v>45377</v>
      </c>
      <c r="B1114" s="102">
        <f>TWK!B1057</f>
        <v>394</v>
      </c>
      <c r="C1114" s="102">
        <f>TWK!C1057</f>
        <v>369.28571428571428</v>
      </c>
      <c r="D1114" s="104">
        <f>TWK!D1057</f>
        <v>355.71428571428572</v>
      </c>
      <c r="E1114" s="104">
        <f>TWK!E1057</f>
        <v>259.28571428571428</v>
      </c>
      <c r="F1114" s="104">
        <f>TWK!F1057</f>
        <v>310.71428571428572</v>
      </c>
      <c r="G1114" s="104">
        <f>TWK!G1057</f>
        <v>310.71428571428572</v>
      </c>
      <c r="H1114" s="104">
        <f>TWK!H1057</f>
        <v>233.57142857142858</v>
      </c>
      <c r="I1114" s="54" t="e">
        <f>TWK!#REF!</f>
        <v>#REF!</v>
      </c>
      <c r="K1114" s="54">
        <f t="shared" ref="K1114:R1114" si="4785">IFERROR(AVERAGE(B1111:B1114),"n/a")</f>
        <v>397.3125</v>
      </c>
      <c r="L1114" s="54">
        <f t="shared" si="4785"/>
        <v>375.11160714285711</v>
      </c>
      <c r="M1114" s="54">
        <f t="shared" si="4785"/>
        <v>361.60714285714289</v>
      </c>
      <c r="N1114" s="54">
        <f t="shared" si="4785"/>
        <v>265.53571428571428</v>
      </c>
      <c r="O1114" s="54">
        <f t="shared" si="4785"/>
        <v>313.21428571428572</v>
      </c>
      <c r="P1114" s="54">
        <f t="shared" si="4785"/>
        <v>313.21428571428572</v>
      </c>
      <c r="Q1114" s="54">
        <f t="shared" si="4785"/>
        <v>243.31473214285714</v>
      </c>
      <c r="R1114" s="54" t="str">
        <f t="shared" si="4785"/>
        <v>n/a</v>
      </c>
      <c r="T1114" s="54" t="str">
        <f t="shared" ref="T1114:Z1114" si="4786">IFERROR((K958+K1010+K1062)/3,"n/a")</f>
        <v>n/a</v>
      </c>
      <c r="U1114" s="54" t="str">
        <f t="shared" si="4786"/>
        <v>n/a</v>
      </c>
      <c r="V1114" s="54">
        <f t="shared" si="4786"/>
        <v>594.2775297619047</v>
      </c>
      <c r="W1114" s="54">
        <f t="shared" si="4786"/>
        <v>481.12388392857139</v>
      </c>
      <c r="X1114" s="54">
        <f t="shared" si="4786"/>
        <v>542.26041666666663</v>
      </c>
      <c r="Y1114" s="54">
        <f t="shared" si="4786"/>
        <v>542.26041666666663</v>
      </c>
      <c r="Z1114" s="54">
        <f t="shared" si="4786"/>
        <v>413.27033730158729</v>
      </c>
      <c r="AA1114" s="54" t="e">
        <f t="shared" ref="AA1114" si="4787">(R958+R1010+R1062)/3</f>
        <v>#VALUE!</v>
      </c>
      <c r="AC1114" s="74" t="e">
        <f>+AF1114-'Figure 10 data'!#REF!</f>
        <v>#REF!</v>
      </c>
      <c r="AD1114" s="54" t="str">
        <f t="shared" si="4536"/>
        <v>n/a</v>
      </c>
      <c r="AE1114" s="54" t="str">
        <f t="shared" si="4494"/>
        <v>n/a</v>
      </c>
      <c r="AF1114" s="54">
        <f t="shared" ref="AF1114:AF1130" si="4788">IFERROR((D1114/V1114-1)*100,"n/a")</f>
        <v>-40.143406422113678</v>
      </c>
      <c r="AG1114" s="54">
        <f t="shared" ref="AG1114:AG1130" si="4789">IFERROR((E1114/W1114-1)*100,"na")</f>
        <v>-46.108326161540482</v>
      </c>
      <c r="AH1114" s="54">
        <f t="shared" ref="AH1114:AH1130" si="4790">IFERROR((F1114/X1114-1)*100,"n/a")</f>
        <v>-42.700172064138478</v>
      </c>
      <c r="AI1114" s="54">
        <f t="shared" ref="AI1114:AI1130" si="4791">IFERROR((G1114/Y1114-1)*100,"n/a")</f>
        <v>-42.700172064138478</v>
      </c>
      <c r="AJ1114" s="54">
        <f t="shared" ref="AJ1114:AJ1130" si="4792">IFERROR((H1114/Z1114-1)*100,"n/a")</f>
        <v>-43.482169541488766</v>
      </c>
      <c r="AK1114" s="54" t="e">
        <f t="shared" ref="AK1114" si="4793">(I1114/AA1114-1)*100</f>
        <v>#REF!</v>
      </c>
      <c r="AM1114" s="74" t="e">
        <f>AP1114-'Figure 10 data'!#REF!</f>
        <v>#REF!</v>
      </c>
      <c r="AN1114" s="54">
        <f t="shared" si="4760"/>
        <v>-33.502109704641349</v>
      </c>
      <c r="AO1114" s="54">
        <f t="shared" si="4506"/>
        <v>-36.772911411755715</v>
      </c>
      <c r="AP1114" s="54">
        <f t="shared" si="4733"/>
        <v>-37.730540793998124</v>
      </c>
      <c r="AQ1114" s="54">
        <f t="shared" si="4734"/>
        <v>-40.987604145498878</v>
      </c>
      <c r="AR1114" s="54">
        <f t="shared" si="4766"/>
        <v>-28.520078052788335</v>
      </c>
      <c r="AS1114" s="54">
        <f t="shared" si="4767"/>
        <v>-28.520078052788335</v>
      </c>
      <c r="AT1114" s="54">
        <f t="shared" si="4768"/>
        <v>-35.399432028645506</v>
      </c>
      <c r="AU1114" s="54" t="e">
        <f t="shared" ref="AU1114" si="4794">(I1114/I1062-1)*100</f>
        <v>#REF!</v>
      </c>
    </row>
    <row r="1115" spans="1:47" x14ac:dyDescent="0.25">
      <c r="A1115" s="12">
        <f t="shared" si="4613"/>
        <v>45384</v>
      </c>
      <c r="B1115" s="102">
        <f>TWK!B1058</f>
        <v>378.75</v>
      </c>
      <c r="C1115" s="102">
        <f>TWK!C1058</f>
        <v>346.875</v>
      </c>
      <c r="D1115" s="104">
        <f>TWK!D1058</f>
        <v>335.9375</v>
      </c>
      <c r="E1115" s="104">
        <f>TWK!E1058</f>
        <v>240.9375</v>
      </c>
      <c r="F1115" s="104">
        <f>TWK!F1058</f>
        <v>293.75</v>
      </c>
      <c r="G1115" s="104">
        <f>TWK!G1058</f>
        <v>293.75</v>
      </c>
      <c r="H1115" s="104">
        <f>TWK!H1058</f>
        <v>227.5</v>
      </c>
      <c r="I1115" s="54" t="e">
        <f>TWK!#REF!</f>
        <v>#REF!</v>
      </c>
      <c r="K1115" s="54">
        <f t="shared" ref="K1115:R1115" si="4795">IFERROR(AVERAGE(B1112:B1115),"n/a")</f>
        <v>391.125</v>
      </c>
      <c r="L1115" s="54">
        <f t="shared" si="4795"/>
        <v>371.07142857142856</v>
      </c>
      <c r="M1115" s="54">
        <f t="shared" si="4795"/>
        <v>357.91294642857144</v>
      </c>
      <c r="N1115" s="54">
        <f t="shared" si="4795"/>
        <v>258.80580357142856</v>
      </c>
      <c r="O1115" s="54">
        <f t="shared" si="4795"/>
        <v>309.24107142857144</v>
      </c>
      <c r="P1115" s="54">
        <f t="shared" si="4795"/>
        <v>309.24107142857144</v>
      </c>
      <c r="Q1115" s="54">
        <f t="shared" si="4795"/>
        <v>237.68973214285714</v>
      </c>
      <c r="R1115" s="54" t="str">
        <f t="shared" si="4795"/>
        <v>n/a</v>
      </c>
      <c r="T1115" s="54" t="str">
        <f t="shared" ref="T1115:Z1115" si="4796">IFERROR((K959+K1011+K1063)/3,"n/a")</f>
        <v>n/a</v>
      </c>
      <c r="U1115" s="54" t="str">
        <f t="shared" si="4796"/>
        <v>n/a</v>
      </c>
      <c r="V1115" s="54">
        <f t="shared" si="4796"/>
        <v>599.38839285714289</v>
      </c>
      <c r="W1115" s="54">
        <f t="shared" si="4796"/>
        <v>480.46130952380946</v>
      </c>
      <c r="X1115" s="54">
        <f t="shared" si="4796"/>
        <v>535.42113095238108</v>
      </c>
      <c r="Y1115" s="54">
        <f t="shared" si="4796"/>
        <v>535.42113095238108</v>
      </c>
      <c r="Z1115" s="54">
        <f t="shared" si="4796"/>
        <v>411.55902777777783</v>
      </c>
      <c r="AA1115" s="54" t="e">
        <f t="shared" ref="AA1115" si="4797">(R959+R1011+R1063)/3</f>
        <v>#VALUE!</v>
      </c>
      <c r="AC1115" s="74" t="e">
        <f>+AF1115-'Figure 10 data'!#REF!</f>
        <v>#REF!</v>
      </c>
      <c r="AD1115" s="54" t="str">
        <f t="shared" si="4536"/>
        <v>n/a</v>
      </c>
      <c r="AE1115" s="54" t="str">
        <f t="shared" si="4494"/>
        <v>n/a</v>
      </c>
      <c r="AF1115" s="54">
        <f t="shared" si="4788"/>
        <v>-43.953285715349736</v>
      </c>
      <c r="AG1115" s="54">
        <f t="shared" si="4789"/>
        <v>-49.852881964877497</v>
      </c>
      <c r="AH1115" s="54">
        <f t="shared" si="4790"/>
        <v>-45.136644219197741</v>
      </c>
      <c r="AI1115" s="54">
        <f t="shared" si="4791"/>
        <v>-45.136644219197741</v>
      </c>
      <c r="AJ1115" s="54">
        <f t="shared" si="4792"/>
        <v>-44.722388613756983</v>
      </c>
      <c r="AK1115" s="54" t="e">
        <f t="shared" ref="AK1115" si="4798">(I1115/AA1115-1)*100</f>
        <v>#REF!</v>
      </c>
      <c r="AM1115" s="74" t="e">
        <f>AP1115-'Figure 10 data'!#REF!</f>
        <v>#REF!</v>
      </c>
      <c r="AN1115" s="54">
        <f t="shared" si="4760"/>
        <v>-35.30249110320284</v>
      </c>
      <c r="AO1115" s="54">
        <f t="shared" si="4506"/>
        <v>-38.674033149171272</v>
      </c>
      <c r="AP1115" s="54">
        <f t="shared" si="4733"/>
        <v>-40.078037904124862</v>
      </c>
      <c r="AQ1115" s="54">
        <f t="shared" si="4734"/>
        <v>-40.417310664605878</v>
      </c>
      <c r="AR1115" s="54">
        <f t="shared" si="4766"/>
        <v>-32.616487455197131</v>
      </c>
      <c r="AS1115" s="54">
        <f t="shared" si="4767"/>
        <v>-32.616487455197131</v>
      </c>
      <c r="AT1115" s="54">
        <f t="shared" si="4768"/>
        <v>-31.385485391140435</v>
      </c>
      <c r="AU1115" s="54" t="e">
        <f t="shared" ref="AU1115" si="4799">(I1115/I1063-1)*100</f>
        <v>#REF!</v>
      </c>
    </row>
    <row r="1116" spans="1:47" x14ac:dyDescent="0.25">
      <c r="A1116" s="12">
        <f t="shared" si="4613"/>
        <v>45391</v>
      </c>
      <c r="B1116" s="102">
        <f>TWK!B1059</f>
        <v>355.71428571428572</v>
      </c>
      <c r="C1116" s="102">
        <f>TWK!C1059</f>
        <v>326.42857142857144</v>
      </c>
      <c r="D1116" s="104">
        <f>TWK!D1059</f>
        <v>316.42857142857144</v>
      </c>
      <c r="E1116" s="104">
        <f>TWK!E1059</f>
        <v>227.67857142857142</v>
      </c>
      <c r="F1116" s="104">
        <f>TWK!F1059</f>
        <v>276.07142857142856</v>
      </c>
      <c r="G1116" s="104">
        <f>TWK!G1059</f>
        <v>276.07142857142856</v>
      </c>
      <c r="H1116" s="104">
        <f>TWK!H1059</f>
        <v>219.28571428571428</v>
      </c>
      <c r="I1116" s="54" t="e">
        <f>TWK!#REF!</f>
        <v>#REF!</v>
      </c>
      <c r="K1116" s="54">
        <f t="shared" ref="K1116:R1116" si="4800">IFERROR(AVERAGE(B1113:B1116),"n/a")</f>
        <v>382.27232142857144</v>
      </c>
      <c r="L1116" s="54">
        <f t="shared" si="4800"/>
        <v>356.58482142857144</v>
      </c>
      <c r="M1116" s="54">
        <f t="shared" si="4800"/>
        <v>346.23883928571433</v>
      </c>
      <c r="N1116" s="54">
        <f t="shared" si="4800"/>
        <v>249.78794642857142</v>
      </c>
      <c r="O1116" s="54">
        <f t="shared" si="4800"/>
        <v>299.74330357142856</v>
      </c>
      <c r="P1116" s="54">
        <f t="shared" si="4800"/>
        <v>299.74330357142856</v>
      </c>
      <c r="Q1116" s="54">
        <f t="shared" si="4800"/>
        <v>230.87053571428572</v>
      </c>
      <c r="R1116" s="54" t="str">
        <f t="shared" si="4800"/>
        <v>n/a</v>
      </c>
      <c r="T1116" s="54" t="str">
        <f t="shared" ref="T1116:Z1116" si="4801">IFERROR((K960+K1012+K1064)/3,"n/a")</f>
        <v>n/a</v>
      </c>
      <c r="U1116" s="54" t="str">
        <f t="shared" si="4801"/>
        <v>n/a</v>
      </c>
      <c r="V1116" s="54">
        <f t="shared" si="4801"/>
        <v>583.13839285714289</v>
      </c>
      <c r="W1116" s="54">
        <f t="shared" si="4801"/>
        <v>458.03137400793656</v>
      </c>
      <c r="X1116" s="54">
        <f t="shared" si="4801"/>
        <v>512.19455717893231</v>
      </c>
      <c r="Y1116" s="54">
        <f t="shared" si="4801"/>
        <v>512.19455717893231</v>
      </c>
      <c r="Z1116" s="54">
        <f t="shared" si="4801"/>
        <v>395.24727182539687</v>
      </c>
      <c r="AA1116" s="54" t="e">
        <f t="shared" ref="AA1116" si="4802">(R960+R1012+R1064)/3</f>
        <v>#VALUE!</v>
      </c>
      <c r="AC1116" s="74" t="e">
        <f>+AF1116-'Figure 10 data'!#REF!</f>
        <v>#REF!</v>
      </c>
      <c r="AD1116" s="54" t="str">
        <f t="shared" si="4536"/>
        <v>n/a</v>
      </c>
      <c r="AE1116" s="54" t="str">
        <f t="shared" si="4494"/>
        <v>n/a</v>
      </c>
      <c r="AF1116" s="54">
        <f t="shared" si="4788"/>
        <v>-45.736968221523014</v>
      </c>
      <c r="AG1116" s="54">
        <f t="shared" si="4789"/>
        <v>-50.291926634565812</v>
      </c>
      <c r="AH1116" s="54">
        <f t="shared" si="4790"/>
        <v>-46.100280703493588</v>
      </c>
      <c r="AI1116" s="54">
        <f t="shared" si="4791"/>
        <v>-46.100280703493588</v>
      </c>
      <c r="AJ1116" s="54">
        <f t="shared" si="4792"/>
        <v>-44.519360431516098</v>
      </c>
      <c r="AK1116" s="54" t="e">
        <f t="shared" ref="AK1116" si="4803">(I1116/AA1116-1)*100</f>
        <v>#REF!</v>
      </c>
      <c r="AM1116" s="74" t="e">
        <f>AP1116-'Figure 10 data'!#REF!</f>
        <v>#REF!</v>
      </c>
      <c r="AN1116" s="54">
        <f t="shared" si="4760"/>
        <v>-38.669950738916256</v>
      </c>
      <c r="AO1116" s="54">
        <f t="shared" si="4506"/>
        <v>-40.683053459884796</v>
      </c>
      <c r="AP1116" s="54">
        <f t="shared" si="4733"/>
        <v>-40.436974789915958</v>
      </c>
      <c r="AQ1116" s="54">
        <f t="shared" si="4734"/>
        <v>-40.207515094671443</v>
      </c>
      <c r="AR1116" s="54">
        <f t="shared" si="4766"/>
        <v>-34.121657611590507</v>
      </c>
      <c r="AS1116" s="54">
        <f t="shared" si="4767"/>
        <v>-34.121657611590507</v>
      </c>
      <c r="AT1116" s="54">
        <f t="shared" si="4768"/>
        <v>-32.201518288474816</v>
      </c>
      <c r="AU1116" s="54" t="e">
        <f t="shared" ref="AU1116" si="4804">(I1116/I1064-1)*100</f>
        <v>#REF!</v>
      </c>
    </row>
    <row r="1117" spans="1:47" x14ac:dyDescent="0.25">
      <c r="A1117" s="12">
        <f t="shared" si="4613"/>
        <v>45398</v>
      </c>
      <c r="B1117" s="102">
        <f>TWK!B1060</f>
        <v>327.8125</v>
      </c>
      <c r="C1117" s="102">
        <f>TWK!C1060</f>
        <v>303.4375</v>
      </c>
      <c r="D1117" s="104">
        <f>TWK!D1060</f>
        <v>295.3125</v>
      </c>
      <c r="E1117" s="104">
        <f>TWK!E1060</f>
        <v>216.71875</v>
      </c>
      <c r="F1117" s="104">
        <f>TWK!F1060</f>
        <v>245.9375</v>
      </c>
      <c r="G1117" s="104">
        <f>TWK!G1060</f>
        <v>245.9375</v>
      </c>
      <c r="H1117" s="104">
        <f>TWK!H1060</f>
        <v>211.875</v>
      </c>
      <c r="I1117" s="54" t="e">
        <f>TWK!#REF!</f>
        <v>#REF!</v>
      </c>
      <c r="K1117" s="54">
        <f t="shared" ref="K1117:R1117" si="4805">IFERROR(AVERAGE(B1114:B1117),"n/a")</f>
        <v>364.06919642857144</v>
      </c>
      <c r="L1117" s="54">
        <f t="shared" si="4805"/>
        <v>336.50669642857144</v>
      </c>
      <c r="M1117" s="54">
        <f t="shared" si="4805"/>
        <v>325.84821428571433</v>
      </c>
      <c r="N1117" s="54">
        <f t="shared" si="4805"/>
        <v>236.15513392857142</v>
      </c>
      <c r="O1117" s="54">
        <f t="shared" si="4805"/>
        <v>281.61830357142856</v>
      </c>
      <c r="P1117" s="54">
        <f t="shared" si="4805"/>
        <v>281.61830357142856</v>
      </c>
      <c r="Q1117" s="54">
        <f t="shared" si="4805"/>
        <v>223.05803571428572</v>
      </c>
      <c r="R1117" s="54" t="str">
        <f t="shared" si="4805"/>
        <v>n/a</v>
      </c>
      <c r="T1117" s="54">
        <f t="shared" ref="T1117:Z1117" si="4806">IFERROR((K961+K1013+K1065)/3,"n/a")</f>
        <v>624.58333333333337</v>
      </c>
      <c r="U1117" s="54">
        <f t="shared" si="4806"/>
        <v>572.3244047619047</v>
      </c>
      <c r="V1117" s="54">
        <f t="shared" si="4806"/>
        <v>555.59499007936506</v>
      </c>
      <c r="W1117" s="54">
        <f t="shared" si="4806"/>
        <v>427.3914930555556</v>
      </c>
      <c r="X1117" s="54">
        <f t="shared" si="4806"/>
        <v>484.7776424963925</v>
      </c>
      <c r="Y1117" s="54">
        <f t="shared" si="4806"/>
        <v>484.7776424963925</v>
      </c>
      <c r="Z1117" s="54">
        <f t="shared" si="4806"/>
        <v>375.60813492063494</v>
      </c>
      <c r="AA1117" s="54" t="e">
        <f t="shared" ref="AA1117" si="4807">(R961+R1013+R1065)/3</f>
        <v>#VALUE!</v>
      </c>
      <c r="AC1117" s="74" t="e">
        <f>+AF1117-'Figure 10 data'!#REF!</f>
        <v>#REF!</v>
      </c>
      <c r="AD1117" s="54">
        <f t="shared" si="4536"/>
        <v>-47.515010006671119</v>
      </c>
      <c r="AE1117" s="54">
        <f t="shared" si="4494"/>
        <v>-46.98155495811254</v>
      </c>
      <c r="AF1117" s="54">
        <f t="shared" si="4788"/>
        <v>-46.847522876724376</v>
      </c>
      <c r="AG1117" s="54">
        <f t="shared" si="4789"/>
        <v>-49.292685156035787</v>
      </c>
      <c r="AH1117" s="54">
        <f t="shared" si="4790"/>
        <v>-49.267978049992237</v>
      </c>
      <c r="AI1117" s="54">
        <f t="shared" si="4791"/>
        <v>-49.267978049992237</v>
      </c>
      <c r="AJ1117" s="54">
        <f t="shared" si="4792"/>
        <v>-43.591477313245989</v>
      </c>
      <c r="AK1117" s="54" t="e">
        <f t="shared" ref="AK1117" si="4808">(I1117/AA1117-1)*100</f>
        <v>#REF!</v>
      </c>
      <c r="AM1117" s="74" t="e">
        <f>AP1117-'Figure 10 data'!#REF!</f>
        <v>#REF!</v>
      </c>
      <c r="AN1117" s="54">
        <f t="shared" si="4760"/>
        <v>-39.94274809160305</v>
      </c>
      <c r="AO1117" s="54">
        <f t="shared" si="4506"/>
        <v>-40.460756832515763</v>
      </c>
      <c r="AP1117" s="54">
        <f t="shared" si="4733"/>
        <v>-36.704621567314135</v>
      </c>
      <c r="AQ1117" s="54">
        <f t="shared" si="4734"/>
        <v>-37.18297101449275</v>
      </c>
      <c r="AR1117" s="54">
        <f t="shared" si="4766"/>
        <v>-33.69839932603201</v>
      </c>
      <c r="AS1117" s="54">
        <f t="shared" si="4767"/>
        <v>-33.69839932603201</v>
      </c>
      <c r="AT1117" s="54">
        <f t="shared" si="4768"/>
        <v>-30.461538461538463</v>
      </c>
      <c r="AU1117" s="54" t="e">
        <f t="shared" ref="AU1117" si="4809">(I1117/I1065-1)*100</f>
        <v>#REF!</v>
      </c>
    </row>
    <row r="1118" spans="1:47" x14ac:dyDescent="0.25">
      <c r="A1118" s="12">
        <f t="shared" si="4613"/>
        <v>45405</v>
      </c>
      <c r="B1118" s="102">
        <f>TWK!B1061</f>
        <v>316.5625</v>
      </c>
      <c r="C1118" s="102">
        <f>TWK!C1061</f>
        <v>276.66666666666669</v>
      </c>
      <c r="D1118" s="104">
        <f>TWK!D1061</f>
        <v>271.94444444444446</v>
      </c>
      <c r="E1118" s="104">
        <f>TWK!E1061</f>
        <v>207.36111111111111</v>
      </c>
      <c r="F1118" s="104">
        <f>TWK!F1061</f>
        <v>236.94444444444446</v>
      </c>
      <c r="G1118" s="104">
        <f>TWK!G1061</f>
        <v>236.94444444444446</v>
      </c>
      <c r="H1118" s="104">
        <f>TWK!H1061</f>
        <v>200.55555555555554</v>
      </c>
      <c r="I1118" s="54" t="e">
        <f>TWK!#REF!</f>
        <v>#REF!</v>
      </c>
      <c r="K1118" s="54">
        <f t="shared" ref="K1118:R1118" si="4810">IFERROR(AVERAGE(B1115:B1118),"n/a")</f>
        <v>344.70982142857144</v>
      </c>
      <c r="L1118" s="54">
        <f t="shared" si="4810"/>
        <v>313.35193452380952</v>
      </c>
      <c r="M1118" s="54">
        <f t="shared" si="4810"/>
        <v>304.90575396825398</v>
      </c>
      <c r="N1118" s="54">
        <f t="shared" si="4810"/>
        <v>223.17398313492063</v>
      </c>
      <c r="O1118" s="54">
        <f t="shared" si="4810"/>
        <v>263.17584325396825</v>
      </c>
      <c r="P1118" s="54">
        <f t="shared" si="4810"/>
        <v>263.17584325396825</v>
      </c>
      <c r="Q1118" s="54">
        <f t="shared" si="4810"/>
        <v>214.80406746031744</v>
      </c>
      <c r="R1118" s="54" t="str">
        <f t="shared" si="4810"/>
        <v>n/a</v>
      </c>
      <c r="T1118" s="54">
        <f t="shared" ref="T1118:Z1118" si="4811">IFERROR((K962+K1014+K1066)/3,"n/a")</f>
        <v>599.61805555555554</v>
      </c>
      <c r="U1118" s="54">
        <f t="shared" si="4811"/>
        <v>547.83531746031747</v>
      </c>
      <c r="V1118" s="54">
        <f t="shared" si="4811"/>
        <v>519.48883928571433</v>
      </c>
      <c r="W1118" s="54">
        <f t="shared" si="4811"/>
        <v>395.32056051587301</v>
      </c>
      <c r="X1118" s="54">
        <f t="shared" si="4811"/>
        <v>453.66281114718618</v>
      </c>
      <c r="Y1118" s="54">
        <f t="shared" si="4811"/>
        <v>453.66281114718618</v>
      </c>
      <c r="Z1118" s="54">
        <f t="shared" si="4811"/>
        <v>351.81721230158729</v>
      </c>
      <c r="AA1118" s="54" t="e">
        <f t="shared" ref="AA1118" si="4812">(R962+R1014+R1066)/3</f>
        <v>#VALUE!</v>
      </c>
      <c r="AC1118" s="74" t="e">
        <f>+AF1118-'Figure 10 data'!#REF!</f>
        <v>#REF!</v>
      </c>
      <c r="AD1118" s="54">
        <f t="shared" si="4536"/>
        <v>-47.205976026405693</v>
      </c>
      <c r="AE1118" s="54">
        <f t="shared" si="4494"/>
        <v>-49.498205418874427</v>
      </c>
      <c r="AF1118" s="54">
        <f t="shared" si="4788"/>
        <v>-47.65153283786384</v>
      </c>
      <c r="AG1118" s="54">
        <f t="shared" si="4789"/>
        <v>-47.546084918903396</v>
      </c>
      <c r="AH1118" s="54">
        <f t="shared" si="4790"/>
        <v>-47.770802758710083</v>
      </c>
      <c r="AI1118" s="54">
        <f t="shared" si="4791"/>
        <v>-47.770802758710083</v>
      </c>
      <c r="AJ1118" s="54">
        <f t="shared" si="4792"/>
        <v>-42.994387840344253</v>
      </c>
      <c r="AK1118" s="54" t="e">
        <f t="shared" ref="AK1118" si="4813">(I1118/AA1118-1)*100</f>
        <v>#REF!</v>
      </c>
      <c r="AM1118" s="74" t="e">
        <f>AP1118-'Figure 10 data'!#REF!</f>
        <v>#REF!</v>
      </c>
      <c r="AN1118" s="54" t="str">
        <f t="shared" si="4760"/>
        <v>n/a</v>
      </c>
      <c r="AO1118" s="54" t="str">
        <f t="shared" si="4506"/>
        <v>n/a</v>
      </c>
      <c r="AP1118" s="54">
        <f t="shared" si="4733"/>
        <v>-33.902391975308646</v>
      </c>
      <c r="AQ1118" s="54">
        <f t="shared" si="4734"/>
        <v>-32.643722608919823</v>
      </c>
      <c r="AR1118" s="54">
        <f t="shared" si="4766"/>
        <v>-28.27627627627627</v>
      </c>
      <c r="AS1118" s="54">
        <f t="shared" si="4767"/>
        <v>-28.27627627627627</v>
      </c>
      <c r="AT1118" s="54">
        <f t="shared" si="4768"/>
        <v>-26.880787037037035</v>
      </c>
      <c r="AU1118" s="54" t="e">
        <f t="shared" ref="AU1118" si="4814">(I1118/I1066-1)*100</f>
        <v>#REF!</v>
      </c>
    </row>
    <row r="1119" spans="1:47" x14ac:dyDescent="0.25">
      <c r="A1119" s="12">
        <f t="shared" si="4613"/>
        <v>45412</v>
      </c>
      <c r="B1119" s="102">
        <f>TWK!B1062</f>
        <v>327.5</v>
      </c>
      <c r="C1119" s="102">
        <f>TWK!C1062</f>
        <v>297.8125</v>
      </c>
      <c r="D1119" s="104">
        <f>TWK!D1062</f>
        <v>295.9375</v>
      </c>
      <c r="E1119" s="104">
        <f>TWK!E1062</f>
        <v>211.40625</v>
      </c>
      <c r="F1119" s="104">
        <f>TWK!F1062</f>
        <v>246.5625</v>
      </c>
      <c r="G1119" s="104">
        <f>TWK!G1062</f>
        <v>246.5625</v>
      </c>
      <c r="H1119" s="104">
        <f>TWK!H1062</f>
        <v>197.8125</v>
      </c>
      <c r="I1119" s="54" t="e">
        <f>TWK!#REF!</f>
        <v>#REF!</v>
      </c>
      <c r="K1119" s="54">
        <f t="shared" ref="K1119:R1119" si="4815">IFERROR(AVERAGE(B1116:B1119),"n/a")</f>
        <v>331.89732142857144</v>
      </c>
      <c r="L1119" s="54">
        <f t="shared" si="4815"/>
        <v>301.08630952380952</v>
      </c>
      <c r="M1119" s="54">
        <f t="shared" si="4815"/>
        <v>294.90575396825398</v>
      </c>
      <c r="N1119" s="54">
        <f t="shared" si="4815"/>
        <v>215.79117063492063</v>
      </c>
      <c r="O1119" s="54">
        <f t="shared" si="4815"/>
        <v>251.37896825396825</v>
      </c>
      <c r="P1119" s="54">
        <f t="shared" si="4815"/>
        <v>251.37896825396825</v>
      </c>
      <c r="Q1119" s="54">
        <f t="shared" si="4815"/>
        <v>207.38219246031747</v>
      </c>
      <c r="R1119" s="54" t="str">
        <f t="shared" si="4815"/>
        <v>n/a</v>
      </c>
      <c r="T1119" s="54">
        <f t="shared" ref="T1119:Z1119" si="4816">IFERROR((K963+K1015+K1067)/3,"n/a")</f>
        <v>561.41501322751321</v>
      </c>
      <c r="U1119" s="54">
        <f t="shared" si="4816"/>
        <v>508.35615079365084</v>
      </c>
      <c r="V1119" s="54">
        <f t="shared" si="4816"/>
        <v>471.91220238095235</v>
      </c>
      <c r="W1119" s="54">
        <f t="shared" si="4816"/>
        <v>356.4522569444444</v>
      </c>
      <c r="X1119" s="54">
        <f t="shared" si="4816"/>
        <v>416.94406114718618</v>
      </c>
      <c r="Y1119" s="54">
        <f t="shared" si="4816"/>
        <v>416.94406114718618</v>
      </c>
      <c r="Z1119" s="54">
        <f t="shared" si="4816"/>
        <v>325.24950396825398</v>
      </c>
      <c r="AA1119" s="54" t="e">
        <f t="shared" ref="AA1119" si="4817">(R963+R1015+R1067)/3</f>
        <v>#VALUE!</v>
      </c>
      <c r="AC1119" s="74" t="e">
        <f>+AF1119-'Figure 10 data'!#REF!</f>
        <v>#REF!</v>
      </c>
      <c r="AD1119" s="54">
        <f t="shared" si="4536"/>
        <v>-41.665257913706569</v>
      </c>
      <c r="AE1119" s="54">
        <f t="shared" si="4494"/>
        <v>-41.416564049623069</v>
      </c>
      <c r="AF1119" s="54">
        <f t="shared" si="4788"/>
        <v>-37.289712258573118</v>
      </c>
      <c r="AG1119" s="54">
        <f t="shared" si="4789"/>
        <v>-40.691566435235352</v>
      </c>
      <c r="AH1119" s="54">
        <f t="shared" si="4790"/>
        <v>-40.864369354103715</v>
      </c>
      <c r="AI1119" s="54">
        <f t="shared" si="4791"/>
        <v>-40.864369354103715</v>
      </c>
      <c r="AJ1119" s="54">
        <f t="shared" si="4792"/>
        <v>-39.181306170629085</v>
      </c>
      <c r="AK1119" s="54" t="e">
        <f t="shared" ref="AK1119" si="4818">(I1119/AA1119-1)*100</f>
        <v>#REF!</v>
      </c>
      <c r="AM1119" s="74" t="e">
        <f>AP1119-'Figure 10 data'!#REF!</f>
        <v>#REF!</v>
      </c>
      <c r="AN1119" s="54">
        <f t="shared" si="4760"/>
        <v>-32.751540041067763</v>
      </c>
      <c r="AO1119" s="54">
        <f t="shared" si="4506"/>
        <v>-32.315340909090907</v>
      </c>
      <c r="AP1119" s="54">
        <f t="shared" si="4733"/>
        <v>-15.521855486173063</v>
      </c>
      <c r="AQ1119" s="54">
        <f t="shared" si="4734"/>
        <v>-20.318021201413426</v>
      </c>
      <c r="AR1119" s="54">
        <f t="shared" si="4766"/>
        <v>-16.859852476290836</v>
      </c>
      <c r="AS1119" s="54">
        <f t="shared" si="4767"/>
        <v>-16.859852476290836</v>
      </c>
      <c r="AT1119" s="54">
        <f t="shared" si="4768"/>
        <v>-21.268656716417912</v>
      </c>
      <c r="AU1119" s="54" t="e">
        <f t="shared" ref="AU1119" si="4819">(I1119/I1067-1)*100</f>
        <v>#REF!</v>
      </c>
    </row>
    <row r="1120" spans="1:47" x14ac:dyDescent="0.25">
      <c r="A1120" s="12">
        <f t="shared" si="4613"/>
        <v>45419</v>
      </c>
      <c r="B1120" s="102">
        <f>TWK!B1063</f>
        <v>347</v>
      </c>
      <c r="C1120" s="102">
        <f>TWK!C1063</f>
        <v>325.41666666666669</v>
      </c>
      <c r="D1120" s="104">
        <f>TWK!D1063</f>
        <v>315.41666666666669</v>
      </c>
      <c r="E1120" s="104">
        <f>TWK!E1063</f>
        <v>228.75</v>
      </c>
      <c r="F1120" s="104">
        <f>TWK!F1063</f>
        <v>256.25</v>
      </c>
      <c r="G1120" s="104">
        <f>TWK!G1063</f>
        <v>256.25</v>
      </c>
      <c r="H1120" s="104">
        <f>TWK!H1063</f>
        <v>202.5</v>
      </c>
      <c r="I1120" s="54" t="e">
        <f>TWK!#REF!</f>
        <v>#REF!</v>
      </c>
      <c r="K1120" s="54">
        <f t="shared" ref="K1120:R1120" si="4820">IFERROR(AVERAGE(B1117:B1120),"n/a")</f>
        <v>329.71875</v>
      </c>
      <c r="L1120" s="54">
        <f t="shared" si="4820"/>
        <v>300.83333333333337</v>
      </c>
      <c r="M1120" s="54">
        <f t="shared" si="4820"/>
        <v>294.65277777777777</v>
      </c>
      <c r="N1120" s="54">
        <f t="shared" si="4820"/>
        <v>216.05902777777777</v>
      </c>
      <c r="O1120" s="54">
        <f t="shared" si="4820"/>
        <v>246.42361111111111</v>
      </c>
      <c r="P1120" s="54">
        <f t="shared" si="4820"/>
        <v>246.42361111111111</v>
      </c>
      <c r="Q1120" s="54">
        <f t="shared" si="4820"/>
        <v>203.18576388888889</v>
      </c>
      <c r="R1120" s="54" t="str">
        <f t="shared" si="4820"/>
        <v>n/a</v>
      </c>
      <c r="T1120" s="54">
        <f t="shared" ref="T1120:Z1120" si="4821">IFERROR((K964+K1016+K1068)/3,"n/a")</f>
        <v>538.94279100529104</v>
      </c>
      <c r="U1120" s="54">
        <f t="shared" si="4821"/>
        <v>477.85615079365078</v>
      </c>
      <c r="V1120" s="54">
        <f t="shared" si="4821"/>
        <v>432.24866071428573</v>
      </c>
      <c r="W1120" s="54">
        <f t="shared" si="4821"/>
        <v>323.6788194444444</v>
      </c>
      <c r="X1120" s="54">
        <f t="shared" si="4821"/>
        <v>378.84399801587301</v>
      </c>
      <c r="Y1120" s="54">
        <f t="shared" si="4821"/>
        <v>378.84399801587301</v>
      </c>
      <c r="Z1120" s="54">
        <f t="shared" si="4821"/>
        <v>300.23700396825399</v>
      </c>
      <c r="AA1120" s="54" t="e">
        <f t="shared" ref="AA1120" si="4822">(R964+R1016+R1068)/3</f>
        <v>#VALUE!</v>
      </c>
      <c r="AC1120" s="74" t="e">
        <f>+AF1120-'Figure 10 data'!#REF!</f>
        <v>#REF!</v>
      </c>
      <c r="AD1120" s="54">
        <f t="shared" si="4536"/>
        <v>-35.614687534322478</v>
      </c>
      <c r="AE1120" s="54">
        <f t="shared" ref="AE1120:AE1130" si="4823">IFERROR((C1120/U1120-1)*100,"n/a")</f>
        <v>-31.900705656671757</v>
      </c>
      <c r="AF1120" s="54">
        <f t="shared" si="4788"/>
        <v>-27.028885145544599</v>
      </c>
      <c r="AG1120" s="54">
        <f t="shared" si="4789"/>
        <v>-29.328091225548292</v>
      </c>
      <c r="AH1120" s="54">
        <f t="shared" si="4790"/>
        <v>-32.360021184956587</v>
      </c>
      <c r="AI1120" s="54">
        <f t="shared" si="4791"/>
        <v>-32.360021184956587</v>
      </c>
      <c r="AJ1120" s="54">
        <f t="shared" si="4792"/>
        <v>-32.553283797951948</v>
      </c>
      <c r="AK1120" s="54" t="e">
        <f t="shared" ref="AK1120" si="4824">(I1120/AA1120-1)*100</f>
        <v>#REF!</v>
      </c>
      <c r="AM1120" s="74" t="e">
        <f>AP1120-'Figure 10 data'!#REF!</f>
        <v>#REF!</v>
      </c>
      <c r="AN1120" s="54">
        <f t="shared" si="4760"/>
        <v>-22.458100558659222</v>
      </c>
      <c r="AO1120" s="54">
        <f t="shared" si="4506"/>
        <v>-15.953726123217649</v>
      </c>
      <c r="AP1120" s="54">
        <f t="shared" si="4733"/>
        <v>9.8295248458469366</v>
      </c>
      <c r="AQ1120" s="54">
        <f t="shared" si="4734"/>
        <v>2.8089887640449396</v>
      </c>
      <c r="AR1120" s="54">
        <f t="shared" si="4766"/>
        <v>-5.4209919261822392</v>
      </c>
      <c r="AS1120" s="54">
        <f t="shared" si="4767"/>
        <v>-5.4209919261822392</v>
      </c>
      <c r="AT1120" s="54">
        <f t="shared" si="4768"/>
        <v>-12.313937753721248</v>
      </c>
      <c r="AU1120" s="54" t="e">
        <f t="shared" ref="AU1120" si="4825">(I1120/I1068-1)*100</f>
        <v>#REF!</v>
      </c>
    </row>
    <row r="1121" spans="1:47" x14ac:dyDescent="0.25">
      <c r="A1121" s="12">
        <f t="shared" si="4613"/>
        <v>45426</v>
      </c>
      <c r="B1121" s="102">
        <f>TWK!B1064</f>
        <v>360</v>
      </c>
      <c r="C1121" s="102">
        <f>TWK!C1064</f>
        <v>344.0625</v>
      </c>
      <c r="D1121" s="104">
        <f>TWK!D1064</f>
        <v>333.75</v>
      </c>
      <c r="E1121" s="104">
        <f>TWK!E1064</f>
        <v>246.5625</v>
      </c>
      <c r="F1121" s="104">
        <f>TWK!F1064</f>
        <v>263.125</v>
      </c>
      <c r="G1121" s="104">
        <f>TWK!G1064</f>
        <v>263.125</v>
      </c>
      <c r="H1121" s="104">
        <f>TWK!H1064</f>
        <v>209.0625</v>
      </c>
      <c r="I1121" s="54" t="e">
        <f>TWK!#REF!</f>
        <v>#REF!</v>
      </c>
      <c r="K1121" s="54">
        <f t="shared" ref="K1121:R1121" si="4826">IFERROR(AVERAGE(B1118:B1121),"n/a")</f>
        <v>337.765625</v>
      </c>
      <c r="L1121" s="54">
        <f t="shared" si="4826"/>
        <v>310.98958333333337</v>
      </c>
      <c r="M1121" s="54">
        <f t="shared" si="4826"/>
        <v>304.26215277777777</v>
      </c>
      <c r="N1121" s="54">
        <f t="shared" si="4826"/>
        <v>223.51996527777777</v>
      </c>
      <c r="O1121" s="54">
        <f t="shared" si="4826"/>
        <v>250.72048611111111</v>
      </c>
      <c r="P1121" s="54">
        <f t="shared" si="4826"/>
        <v>250.72048611111111</v>
      </c>
      <c r="Q1121" s="54">
        <f t="shared" si="4826"/>
        <v>202.48263888888889</v>
      </c>
      <c r="R1121" s="54" t="str">
        <f t="shared" si="4826"/>
        <v>n/a</v>
      </c>
      <c r="T1121" s="54">
        <f t="shared" ref="T1121:Z1121" si="4827">IFERROR((K965+K1017+K1069)/3,"n/a")</f>
        <v>515.8556547619047</v>
      </c>
      <c r="U1121" s="54">
        <f t="shared" si="4827"/>
        <v>449.47222222222223</v>
      </c>
      <c r="V1121" s="54">
        <f t="shared" si="4827"/>
        <v>407.74866071428573</v>
      </c>
      <c r="W1121" s="54">
        <f t="shared" si="4827"/>
        <v>303.8350694444444</v>
      </c>
      <c r="X1121" s="54">
        <f t="shared" si="4827"/>
        <v>354.9169146825397</v>
      </c>
      <c r="Y1121" s="54">
        <f t="shared" si="4827"/>
        <v>354.9169146825397</v>
      </c>
      <c r="Z1121" s="54">
        <f t="shared" si="4827"/>
        <v>283.23700396825399</v>
      </c>
      <c r="AA1121" s="54" t="e">
        <f t="shared" ref="AA1121" si="4828">(R965+R1017+R1069)/3</f>
        <v>#VALUE!</v>
      </c>
      <c r="AC1121" s="74" t="e">
        <f>+AF1121-'Figure 10 data'!#REF!</f>
        <v>#REF!</v>
      </c>
      <c r="AD1121" s="54">
        <f t="shared" si="4536"/>
        <v>-30.213036015635129</v>
      </c>
      <c r="AE1121" s="54">
        <f t="shared" si="4823"/>
        <v>-23.451888016809839</v>
      </c>
      <c r="AF1121" s="54">
        <f t="shared" si="4788"/>
        <v>-18.148106381185013</v>
      </c>
      <c r="AG1121" s="54">
        <f t="shared" si="4789"/>
        <v>-18.849887720060099</v>
      </c>
      <c r="AH1121" s="54">
        <f t="shared" si="4790"/>
        <v>-25.862930417008791</v>
      </c>
      <c r="AI1121" s="54">
        <f t="shared" si="4791"/>
        <v>-25.862930417008791</v>
      </c>
      <c r="AJ1121" s="54">
        <f t="shared" si="4792"/>
        <v>-26.188140295597705</v>
      </c>
      <c r="AK1121" s="54" t="e">
        <f t="shared" ref="AK1121" si="4829">(I1121/AA1121-1)*100</f>
        <v>#REF!</v>
      </c>
      <c r="AM1121" s="74" t="e">
        <f>AP1121-'Figure 10 data'!#REF!</f>
        <v>#REF!</v>
      </c>
      <c r="AN1121" s="54">
        <f t="shared" si="4760"/>
        <v>-19.036144578313252</v>
      </c>
      <c r="AO1121" s="54">
        <f t="shared" si="4506"/>
        <v>0.45620437956204185</v>
      </c>
      <c r="AP1121" s="54">
        <f t="shared" si="4733"/>
        <v>15.709642470205853</v>
      </c>
      <c r="AQ1121" s="54">
        <f t="shared" si="4734"/>
        <v>8.9779005524861955</v>
      </c>
      <c r="AR1121" s="54">
        <f t="shared" si="4766"/>
        <v>0.83832335329341312</v>
      </c>
      <c r="AS1121" s="54">
        <f t="shared" si="4767"/>
        <v>0.83832335329341312</v>
      </c>
      <c r="AT1121" s="54">
        <f t="shared" si="4768"/>
        <v>-6.9541029207232263</v>
      </c>
      <c r="AU1121" s="54" t="e">
        <f t="shared" ref="AU1121" si="4830">(I1121/I1069-1)*100</f>
        <v>#REF!</v>
      </c>
    </row>
    <row r="1122" spans="1:47" x14ac:dyDescent="0.25">
      <c r="A1122" s="12">
        <f t="shared" si="4613"/>
        <v>45433</v>
      </c>
      <c r="B1122" s="102">
        <f>TWK!B1065</f>
        <v>366.42857142857144</v>
      </c>
      <c r="C1122" s="102">
        <f>TWK!C1065</f>
        <v>338.75</v>
      </c>
      <c r="D1122" s="104">
        <f>TWK!D1065</f>
        <v>319.6875</v>
      </c>
      <c r="E1122" s="104">
        <f>TWK!E1065</f>
        <v>230.625</v>
      </c>
      <c r="F1122" s="104">
        <f>TWK!F1065</f>
        <v>261.25</v>
      </c>
      <c r="G1122" s="104">
        <f>TWK!G1065</f>
        <v>261.25</v>
      </c>
      <c r="H1122" s="104">
        <f>TWK!H1065</f>
        <v>205.3125</v>
      </c>
      <c r="I1122" s="54" t="e">
        <f>TWK!#REF!</f>
        <v>#REF!</v>
      </c>
      <c r="K1122" s="54">
        <f t="shared" ref="K1122:R1122" si="4831">IFERROR(AVERAGE(B1119:B1122),"n/a")</f>
        <v>350.23214285714289</v>
      </c>
      <c r="L1122" s="54">
        <f t="shared" si="4831"/>
        <v>326.51041666666669</v>
      </c>
      <c r="M1122" s="54">
        <f t="shared" si="4831"/>
        <v>316.19791666666669</v>
      </c>
      <c r="N1122" s="54">
        <f t="shared" si="4831"/>
        <v>229.3359375</v>
      </c>
      <c r="O1122" s="54">
        <f t="shared" si="4831"/>
        <v>256.796875</v>
      </c>
      <c r="P1122" s="54">
        <f t="shared" si="4831"/>
        <v>256.796875</v>
      </c>
      <c r="Q1122" s="54">
        <f t="shared" si="4831"/>
        <v>203.671875</v>
      </c>
      <c r="R1122" s="54" t="str">
        <f t="shared" si="4831"/>
        <v>n/a</v>
      </c>
      <c r="T1122" s="54">
        <f t="shared" ref="T1122:Z1122" si="4832">IFERROR((K966+K1018+K1070)/3,"n/a")</f>
        <v>502.71428571428561</v>
      </c>
      <c r="U1122" s="54">
        <f t="shared" si="4832"/>
        <v>433.78050595238096</v>
      </c>
      <c r="V1122" s="54">
        <f t="shared" si="4832"/>
        <v>387.85877976190477</v>
      </c>
      <c r="W1122" s="54">
        <f t="shared" si="4832"/>
        <v>284.54241071428572</v>
      </c>
      <c r="X1122" s="54">
        <f t="shared" si="4832"/>
        <v>334.2998511904762</v>
      </c>
      <c r="Y1122" s="54">
        <f t="shared" si="4832"/>
        <v>334.2998511904762</v>
      </c>
      <c r="Z1122" s="54">
        <f t="shared" si="4832"/>
        <v>268.64821428571429</v>
      </c>
      <c r="AA1122" s="54" t="e">
        <f t="shared" ref="AA1122" si="4833">(R966+R1018+R1070)/3</f>
        <v>#VALUE!</v>
      </c>
      <c r="AC1122" s="74" t="e">
        <f>+AF1122-'Figure 10 data'!#REF!</f>
        <v>#REF!</v>
      </c>
      <c r="AD1122" s="54">
        <f t="shared" si="4536"/>
        <v>-27.109974424552409</v>
      </c>
      <c r="AE1122" s="54">
        <f t="shared" si="4823"/>
        <v>-21.907509592607909</v>
      </c>
      <c r="AF1122" s="54">
        <f t="shared" si="4788"/>
        <v>-17.576314710151241</v>
      </c>
      <c r="AG1122" s="54">
        <f t="shared" si="4789"/>
        <v>-18.948813492841733</v>
      </c>
      <c r="AH1122" s="54">
        <f t="shared" si="4790"/>
        <v>-21.851595485411725</v>
      </c>
      <c r="AI1122" s="54">
        <f t="shared" si="4791"/>
        <v>-21.851595485411725</v>
      </c>
      <c r="AJ1122" s="54">
        <f t="shared" si="4792"/>
        <v>-23.575706413724795</v>
      </c>
      <c r="AK1122" s="54" t="e">
        <f t="shared" ref="AK1122" si="4834">(I1122/AA1122-1)*100</f>
        <v>#REF!</v>
      </c>
      <c r="AM1122" s="74" t="e">
        <f>AP1122-'Figure 10 data'!#REF!</f>
        <v>#REF!</v>
      </c>
      <c r="AN1122" s="54">
        <f t="shared" si="4760"/>
        <v>-9.9999999999999982</v>
      </c>
      <c r="AO1122" s="54">
        <f t="shared" ref="AO1122:AO1130" si="4835">IFERROR((C1122/C1070-1)*100,"n/a")</f>
        <v>6.2150055991041286</v>
      </c>
      <c r="AP1122" s="54">
        <f t="shared" si="4733"/>
        <v>17.316513761467899</v>
      </c>
      <c r="AQ1122" s="54">
        <f t="shared" si="4734"/>
        <v>9.079391891891909</v>
      </c>
      <c r="AR1122" s="54">
        <f t="shared" si="4766"/>
        <v>15.196850393700799</v>
      </c>
      <c r="AS1122" s="54">
        <f t="shared" si="4767"/>
        <v>15.196850393700799</v>
      </c>
      <c r="AT1122" s="54">
        <f t="shared" si="4768"/>
        <v>-2.8927364864864802</v>
      </c>
      <c r="AU1122" s="54" t="e">
        <f t="shared" ref="AU1122" si="4836">(I1122/I1070-1)*100</f>
        <v>#REF!</v>
      </c>
    </row>
    <row r="1123" spans="1:47" x14ac:dyDescent="0.25">
      <c r="A1123" s="12">
        <f t="shared" si="4613"/>
        <v>45440</v>
      </c>
      <c r="B1123" s="102">
        <f>TWK!B1066</f>
        <v>359.375</v>
      </c>
      <c r="C1123" s="102">
        <f>TWK!C1066</f>
        <v>340</v>
      </c>
      <c r="D1123" s="104">
        <f>TWK!D1066</f>
        <v>315.3125</v>
      </c>
      <c r="E1123" s="104">
        <f>TWK!E1066</f>
        <v>220.9375</v>
      </c>
      <c r="F1123" s="104">
        <f>TWK!F1066</f>
        <v>246.875</v>
      </c>
      <c r="G1123" s="104">
        <f>TWK!G1066</f>
        <v>246.875</v>
      </c>
      <c r="H1123" s="104">
        <f>TWK!H1066</f>
        <v>205.3125</v>
      </c>
      <c r="I1123" s="54" t="e">
        <f>TWK!#REF!</f>
        <v>#REF!</v>
      </c>
      <c r="K1123" s="54">
        <f t="shared" ref="K1123:R1123" si="4837">IFERROR(AVERAGE(B1120:B1123),"n/a")</f>
        <v>358.20089285714289</v>
      </c>
      <c r="L1123" s="54">
        <f t="shared" si="4837"/>
        <v>337.05729166666669</v>
      </c>
      <c r="M1123" s="54">
        <f t="shared" si="4837"/>
        <v>321.04166666666669</v>
      </c>
      <c r="N1123" s="54">
        <f t="shared" si="4837"/>
        <v>231.71875</v>
      </c>
      <c r="O1123" s="54">
        <f t="shared" si="4837"/>
        <v>256.875</v>
      </c>
      <c r="P1123" s="54">
        <f t="shared" si="4837"/>
        <v>256.875</v>
      </c>
      <c r="Q1123" s="54">
        <f t="shared" si="4837"/>
        <v>205.546875</v>
      </c>
      <c r="R1123" s="54" t="str">
        <f t="shared" si="4837"/>
        <v>n/a</v>
      </c>
      <c r="T1123" s="54">
        <f t="shared" ref="T1123:Z1123" si="4838">IFERROR((K967+K1019+K1071)/3,"n/a")</f>
        <v>482.60416666666669</v>
      </c>
      <c r="U1123" s="54">
        <f t="shared" si="4838"/>
        <v>407.79761904761909</v>
      </c>
      <c r="V1123" s="54">
        <f t="shared" si="4838"/>
        <v>370.03883928571423</v>
      </c>
      <c r="W1123" s="54">
        <f t="shared" si="4838"/>
        <v>270.46428571428572</v>
      </c>
      <c r="X1123" s="54">
        <f t="shared" si="4838"/>
        <v>317.41294642857144</v>
      </c>
      <c r="Y1123" s="54">
        <f t="shared" si="4838"/>
        <v>317.41294642857144</v>
      </c>
      <c r="Z1123" s="54">
        <f t="shared" si="4838"/>
        <v>257.61250000000001</v>
      </c>
      <c r="AA1123" s="54" t="e">
        <f t="shared" ref="AA1123" si="4839">(R967+R1019+R1071)/3</f>
        <v>#VALUE!</v>
      </c>
      <c r="AC1123" s="74" t="e">
        <f>+AF1123-'Figure 10 data'!#REF!</f>
        <v>#REF!</v>
      </c>
      <c r="AD1123" s="54">
        <f t="shared" si="4536"/>
        <v>-25.534211094323332</v>
      </c>
      <c r="AE1123" s="54">
        <f t="shared" si="4823"/>
        <v>-16.625310173697283</v>
      </c>
      <c r="AF1123" s="54">
        <f t="shared" si="4788"/>
        <v>-14.789350056159634</v>
      </c>
      <c r="AG1123" s="54">
        <f t="shared" si="4789"/>
        <v>-18.311765482635678</v>
      </c>
      <c r="AH1123" s="54">
        <f t="shared" si="4790"/>
        <v>-22.222769178838409</v>
      </c>
      <c r="AI1123" s="54">
        <f t="shared" si="4791"/>
        <v>-22.222769178838409</v>
      </c>
      <c r="AJ1123" s="54">
        <f t="shared" si="4792"/>
        <v>-20.301809888883504</v>
      </c>
      <c r="AK1123" s="54" t="e">
        <f t="shared" ref="AK1123" si="4840">(I1123/AA1123-1)*100</f>
        <v>#REF!</v>
      </c>
      <c r="AM1123" s="74" t="e">
        <f>AP1123-'Figure 10 data'!#REF!</f>
        <v>#REF!</v>
      </c>
      <c r="AN1123" s="54">
        <f t="shared" si="4760"/>
        <v>-0.51903114186850896</v>
      </c>
      <c r="AO1123" s="54">
        <f t="shared" si="4835"/>
        <v>17.621621621621621</v>
      </c>
      <c r="AP1123" s="54">
        <f t="shared" si="4733"/>
        <v>23.803680981595086</v>
      </c>
      <c r="AQ1123" s="54">
        <f t="shared" si="4734"/>
        <v>8.7692307692307736</v>
      </c>
      <c r="AR1123" s="54">
        <f t="shared" si="4766"/>
        <v>10.79943899018232</v>
      </c>
      <c r="AS1123" s="54">
        <f t="shared" si="4767"/>
        <v>10.79943899018232</v>
      </c>
      <c r="AT1123" s="54">
        <f t="shared" si="4768"/>
        <v>-2.2321428571428603</v>
      </c>
      <c r="AU1123" s="54" t="e">
        <f t="shared" ref="AU1123" si="4841">(I1123/I1071-1)*100</f>
        <v>#REF!</v>
      </c>
    </row>
    <row r="1124" spans="1:47" x14ac:dyDescent="0.25">
      <c r="A1124" s="12">
        <f t="shared" si="4613"/>
        <v>45447</v>
      </c>
      <c r="B1124" s="102">
        <f>TWK!B1067</f>
        <v>363.21428571428572</v>
      </c>
      <c r="C1124" s="102">
        <f>TWK!C1067</f>
        <v>330.9375</v>
      </c>
      <c r="D1124" s="104">
        <f>TWK!D1067</f>
        <v>314.6875</v>
      </c>
      <c r="E1124" s="104">
        <f>TWK!E1067</f>
        <v>217.1875</v>
      </c>
      <c r="F1124" s="104">
        <f>TWK!F1067</f>
        <v>245.625</v>
      </c>
      <c r="G1124" s="104">
        <f>TWK!G1067</f>
        <v>245.625</v>
      </c>
      <c r="H1124" s="104">
        <f>TWK!H1067</f>
        <v>203.125</v>
      </c>
      <c r="I1124" s="54" t="e">
        <f>TWK!#REF!</f>
        <v>#REF!</v>
      </c>
      <c r="K1124" s="54">
        <f t="shared" ref="K1124:R1124" si="4842">IFERROR(AVERAGE(B1121:B1124),"n/a")</f>
        <v>362.25446428571433</v>
      </c>
      <c r="L1124" s="54">
        <f t="shared" si="4842"/>
        <v>338.4375</v>
      </c>
      <c r="M1124" s="54">
        <f t="shared" si="4842"/>
        <v>320.859375</v>
      </c>
      <c r="N1124" s="54">
        <f t="shared" si="4842"/>
        <v>228.828125</v>
      </c>
      <c r="O1124" s="54">
        <f t="shared" si="4842"/>
        <v>254.21875</v>
      </c>
      <c r="P1124" s="54">
        <f t="shared" si="4842"/>
        <v>254.21875</v>
      </c>
      <c r="Q1124" s="54">
        <f t="shared" si="4842"/>
        <v>205.703125</v>
      </c>
      <c r="R1124" s="54" t="str">
        <f t="shared" si="4842"/>
        <v>n/a</v>
      </c>
      <c r="T1124" s="54">
        <f t="shared" ref="T1124:Z1124" si="4843">IFERROR((K968+K1020+K1072)/3,"n/a")</f>
        <v>462.33928571428572</v>
      </c>
      <c r="U1124" s="54">
        <f t="shared" si="4843"/>
        <v>384.63616071428572</v>
      </c>
      <c r="V1124" s="54">
        <f t="shared" si="4843"/>
        <v>352.55803571428572</v>
      </c>
      <c r="W1124" s="54">
        <f t="shared" si="4843"/>
        <v>258.2470238095238</v>
      </c>
      <c r="X1124" s="54">
        <f t="shared" si="4843"/>
        <v>304.74107142857144</v>
      </c>
      <c r="Y1124" s="54">
        <f t="shared" si="4843"/>
        <v>304.74107142857144</v>
      </c>
      <c r="Z1124" s="54">
        <f t="shared" si="4843"/>
        <v>250.33110119047618</v>
      </c>
      <c r="AA1124" s="54" t="e">
        <f t="shared" ref="AA1124" si="4844">(R968+R1020+R1072)/3</f>
        <v>#VALUE!</v>
      </c>
      <c r="AC1124" s="74" t="e">
        <f>+AF1124-'Figure 10 data'!#REF!</f>
        <v>#REF!</v>
      </c>
      <c r="AD1124" s="54">
        <f t="shared" si="4536"/>
        <v>-21.439882584681936</v>
      </c>
      <c r="AE1124" s="54">
        <f t="shared" si="4823"/>
        <v>-13.960897647939552</v>
      </c>
      <c r="AF1124" s="54">
        <f t="shared" si="4788"/>
        <v>-10.741645878971296</v>
      </c>
      <c r="AG1124" s="54">
        <f t="shared" si="4789"/>
        <v>-15.899321201784</v>
      </c>
      <c r="AH1124" s="54">
        <f t="shared" si="4790"/>
        <v>-19.398787026456887</v>
      </c>
      <c r="AI1124" s="54">
        <f t="shared" si="4791"/>
        <v>-19.398787026456887</v>
      </c>
      <c r="AJ1124" s="54">
        <f t="shared" si="4792"/>
        <v>-18.85746555900667</v>
      </c>
      <c r="AK1124" s="54" t="e">
        <f t="shared" ref="AK1124" si="4845">(I1124/AA1124-1)*100</f>
        <v>#REF!</v>
      </c>
      <c r="AM1124" s="74" t="e">
        <f>AP1124-'Figure 10 data'!#REF!</f>
        <v>#REF!</v>
      </c>
      <c r="AN1124" s="54">
        <f t="shared" si="4760"/>
        <v>3.4587995930824178</v>
      </c>
      <c r="AO1124" s="54">
        <f t="shared" si="4835"/>
        <v>17.666666666666675</v>
      </c>
      <c r="AP1124" s="54">
        <f t="shared" si="4733"/>
        <v>28.631386861313878</v>
      </c>
      <c r="AQ1124" s="54">
        <f t="shared" si="4734"/>
        <v>7.4425795053003618</v>
      </c>
      <c r="AR1124" s="54">
        <f t="shared" si="4766"/>
        <v>11.64772727272727</v>
      </c>
      <c r="AS1124" s="54">
        <f t="shared" si="4767"/>
        <v>11.64772727272727</v>
      </c>
      <c r="AT1124" s="54">
        <f t="shared" si="4768"/>
        <v>-2.9436860068259296</v>
      </c>
      <c r="AU1124" s="54" t="e">
        <f t="shared" ref="AU1124" si="4846">(I1124/I1072-1)*100</f>
        <v>#REF!</v>
      </c>
    </row>
    <row r="1125" spans="1:47" x14ac:dyDescent="0.25">
      <c r="A1125" s="12">
        <f t="shared" si="4613"/>
        <v>45454</v>
      </c>
      <c r="B1125" s="102">
        <f>TWK!B1068</f>
        <v>368.125</v>
      </c>
      <c r="C1125" s="102">
        <f>TWK!C1068</f>
        <v>338.4375</v>
      </c>
      <c r="D1125" s="104">
        <f>TWK!D1068</f>
        <v>316.875</v>
      </c>
      <c r="E1125" s="104">
        <f>TWK!E1068</f>
        <v>222.1875</v>
      </c>
      <c r="F1125" s="104">
        <f>TWK!F1068</f>
        <v>248.75</v>
      </c>
      <c r="G1125" s="104">
        <f>TWK!G1068</f>
        <v>248.75</v>
      </c>
      <c r="H1125" s="104">
        <f>TWK!H1068</f>
        <v>203.125</v>
      </c>
      <c r="I1125" s="54" t="e">
        <f>TWK!#REF!</f>
        <v>#REF!</v>
      </c>
      <c r="K1125" s="54">
        <f t="shared" ref="K1125:R1125" si="4847">IFERROR(AVERAGE(B1122:B1125),"n/a")</f>
        <v>364.28571428571428</v>
      </c>
      <c r="L1125" s="54">
        <f t="shared" si="4847"/>
        <v>337.03125</v>
      </c>
      <c r="M1125" s="54">
        <f t="shared" si="4847"/>
        <v>316.640625</v>
      </c>
      <c r="N1125" s="54">
        <f t="shared" si="4847"/>
        <v>222.734375</v>
      </c>
      <c r="O1125" s="54">
        <f t="shared" si="4847"/>
        <v>250.625</v>
      </c>
      <c r="P1125" s="54">
        <f t="shared" si="4847"/>
        <v>250.625</v>
      </c>
      <c r="Q1125" s="54">
        <f t="shared" si="4847"/>
        <v>204.21875</v>
      </c>
      <c r="R1125" s="54" t="str">
        <f t="shared" si="4847"/>
        <v>n/a</v>
      </c>
      <c r="T1125" s="54">
        <f t="shared" ref="T1125:Z1125" si="4848">IFERROR((K969+K1021+K1073)/3,"n/a")</f>
        <v>454.93799603174602</v>
      </c>
      <c r="U1125" s="54">
        <f t="shared" si="4848"/>
        <v>372.98735119047615</v>
      </c>
      <c r="V1125" s="54">
        <f t="shared" si="4848"/>
        <v>342.6024305555556</v>
      </c>
      <c r="W1125" s="54">
        <f t="shared" si="4848"/>
        <v>252.42609126984129</v>
      </c>
      <c r="X1125" s="54">
        <f t="shared" si="4848"/>
        <v>299.99578373015873</v>
      </c>
      <c r="Y1125" s="54">
        <f t="shared" si="4848"/>
        <v>299.99578373015873</v>
      </c>
      <c r="Z1125" s="54">
        <f t="shared" si="4848"/>
        <v>246.21329365079364</v>
      </c>
      <c r="AA1125" s="54" t="e">
        <f t="shared" ref="AA1125" si="4849">(R969+R1021+R1073)/3</f>
        <v>#VALUE!</v>
      </c>
      <c r="AC1125" s="74" t="e">
        <f>+AF1125-'Figure 10 data'!#REF!</f>
        <v>#REF!</v>
      </c>
      <c r="AD1125" s="54">
        <f t="shared" si="4536"/>
        <v>-19.082379750423861</v>
      </c>
      <c r="AE1125" s="54">
        <f t="shared" si="4823"/>
        <v>-9.2630088071893653</v>
      </c>
      <c r="AF1125" s="54">
        <f t="shared" si="4788"/>
        <v>-7.5094127364585983</v>
      </c>
      <c r="AG1125" s="54">
        <f t="shared" si="4789"/>
        <v>-11.979186112546703</v>
      </c>
      <c r="AH1125" s="54">
        <f t="shared" si="4790"/>
        <v>-17.082167986818597</v>
      </c>
      <c r="AI1125" s="54">
        <f t="shared" si="4791"/>
        <v>-17.082167986818597</v>
      </c>
      <c r="AJ1125" s="54">
        <f t="shared" si="4792"/>
        <v>-17.500392855272118</v>
      </c>
      <c r="AK1125" s="54" t="e">
        <f t="shared" ref="AK1125" si="4850">(I1125/AA1125-1)*100</f>
        <v>#REF!</v>
      </c>
      <c r="AM1125" s="74" t="e">
        <f>AP1125-'Figure 10 data'!#REF!</f>
        <v>#REF!</v>
      </c>
      <c r="AN1125" s="54">
        <f t="shared" si="4760"/>
        <v>6.1534500514933033</v>
      </c>
      <c r="AO1125" s="54">
        <f t="shared" si="4835"/>
        <v>26.18175765645805</v>
      </c>
      <c r="AP1125" s="54">
        <f t="shared" si="4733"/>
        <v>34.025679758308172</v>
      </c>
      <c r="AQ1125" s="54">
        <f t="shared" si="4734"/>
        <v>7.5410544511668176</v>
      </c>
      <c r="AR1125" s="54">
        <f t="shared" si="4766"/>
        <v>10.907643312101921</v>
      </c>
      <c r="AS1125" s="54">
        <f t="shared" si="4767"/>
        <v>10.907643312101921</v>
      </c>
      <c r="AT1125" s="54">
        <f t="shared" si="4768"/>
        <v>-2.2766323024055013</v>
      </c>
      <c r="AU1125" s="54" t="e">
        <f t="shared" ref="AU1125" si="4851">(I1125/I1073-1)*100</f>
        <v>#REF!</v>
      </c>
    </row>
    <row r="1126" spans="1:47" x14ac:dyDescent="0.25">
      <c r="A1126" s="12">
        <f t="shared" si="4613"/>
        <v>45461</v>
      </c>
      <c r="B1126" s="102">
        <f>TWK!B1069</f>
        <v>378</v>
      </c>
      <c r="C1126" s="102">
        <f>TWK!C1069</f>
        <v>334</v>
      </c>
      <c r="D1126" s="104">
        <f>TWK!D1069</f>
        <v>316</v>
      </c>
      <c r="E1126" s="104">
        <f>TWK!E1069</f>
        <v>216.5</v>
      </c>
      <c r="F1126" s="104">
        <f>TWK!F1069</f>
        <v>245</v>
      </c>
      <c r="G1126" s="104">
        <f>TWK!G1069</f>
        <v>245</v>
      </c>
      <c r="H1126" s="104">
        <f>TWK!H1069</f>
        <v>202</v>
      </c>
      <c r="I1126" s="54" t="e">
        <f>TWK!#REF!</f>
        <v>#REF!</v>
      </c>
      <c r="K1126" s="54">
        <f t="shared" ref="K1126:R1126" si="4852">IFERROR(AVERAGE(B1123:B1126),"n/a")</f>
        <v>367.17857142857144</v>
      </c>
      <c r="L1126" s="54">
        <f t="shared" si="4852"/>
        <v>335.84375</v>
      </c>
      <c r="M1126" s="54">
        <f t="shared" si="4852"/>
        <v>315.71875</v>
      </c>
      <c r="N1126" s="54">
        <f t="shared" si="4852"/>
        <v>219.203125</v>
      </c>
      <c r="O1126" s="54">
        <f t="shared" si="4852"/>
        <v>246.5625</v>
      </c>
      <c r="P1126" s="54">
        <f t="shared" si="4852"/>
        <v>246.5625</v>
      </c>
      <c r="Q1126" s="54">
        <f t="shared" si="4852"/>
        <v>203.390625</v>
      </c>
      <c r="R1126" s="54" t="str">
        <f t="shared" si="4852"/>
        <v>n/a</v>
      </c>
      <c r="T1126" s="54">
        <f t="shared" ref="T1126:Z1126" si="4853">IFERROR((K970+K1022+K1074)/3,"n/a")</f>
        <v>447.88359788359793</v>
      </c>
      <c r="U1126" s="54">
        <f t="shared" si="4853"/>
        <v>365.79422949735454</v>
      </c>
      <c r="V1126" s="54">
        <f t="shared" si="4853"/>
        <v>337.35143849206344</v>
      </c>
      <c r="W1126" s="54">
        <f t="shared" si="4853"/>
        <v>255.62086640211638</v>
      </c>
      <c r="X1126" s="54">
        <f t="shared" si="4853"/>
        <v>302.0751488095238</v>
      </c>
      <c r="Y1126" s="54">
        <f t="shared" si="4853"/>
        <v>302.0751488095238</v>
      </c>
      <c r="Z1126" s="54">
        <f t="shared" si="4853"/>
        <v>250.03158068783068</v>
      </c>
      <c r="AA1126" s="54" t="e">
        <f t="shared" ref="AA1126" si="4854">(R970+R1022+R1074)/3</f>
        <v>#VALUE!</v>
      </c>
      <c r="AC1126" s="74" t="e">
        <f>+AF1126-'Figure 10 data'!#REF!</f>
        <v>#REF!</v>
      </c>
      <c r="AD1126" s="54">
        <f t="shared" si="4536"/>
        <v>-15.603071470761964</v>
      </c>
      <c r="AE1126" s="54">
        <f t="shared" si="4823"/>
        <v>-8.691834625451488</v>
      </c>
      <c r="AF1126" s="54">
        <f t="shared" si="4788"/>
        <v>-6.3291381200278334</v>
      </c>
      <c r="AG1126" s="54">
        <f t="shared" si="4789"/>
        <v>-15.304253894740915</v>
      </c>
      <c r="AH1126" s="54">
        <f t="shared" si="4790"/>
        <v>-18.894354280534685</v>
      </c>
      <c r="AI1126" s="54">
        <f t="shared" si="4791"/>
        <v>-18.894354280534685</v>
      </c>
      <c r="AJ1126" s="54">
        <f t="shared" si="4792"/>
        <v>-19.210205589108785</v>
      </c>
      <c r="AK1126" s="54" t="e">
        <f t="shared" ref="AK1126" si="4855">(I1126/AA1126-1)*100</f>
        <v>#REF!</v>
      </c>
      <c r="AM1126" s="74" t="e">
        <f>AP1126-'Figure 10 data'!#REF!</f>
        <v>#REF!</v>
      </c>
      <c r="AN1126" s="54">
        <f t="shared" si="4760"/>
        <v>18.256983240223445</v>
      </c>
      <c r="AO1126" s="54">
        <f t="shared" si="4835"/>
        <v>24.859813084112158</v>
      </c>
      <c r="AP1126" s="54">
        <f t="shared" si="4733"/>
        <v>32.455089820359277</v>
      </c>
      <c r="AQ1126" s="54">
        <f t="shared" si="4734"/>
        <v>-0.94771241830066133</v>
      </c>
      <c r="AR1126" s="54">
        <f t="shared" si="4766"/>
        <v>9.5846645367412044</v>
      </c>
      <c r="AS1126" s="54">
        <f t="shared" si="4767"/>
        <v>9.5846645367412044</v>
      </c>
      <c r="AT1126" s="54">
        <f t="shared" si="4768"/>
        <v>-4.4594594594594579</v>
      </c>
      <c r="AU1126" s="54" t="e">
        <f t="shared" ref="AU1126" si="4856">(I1126/I1074-1)*100</f>
        <v>#REF!</v>
      </c>
    </row>
    <row r="1127" spans="1:47" x14ac:dyDescent="0.25">
      <c r="A1127" s="12">
        <f t="shared" si="4613"/>
        <v>45468</v>
      </c>
      <c r="B1127" s="102">
        <f>TWK!B1070</f>
        <v>382.8125</v>
      </c>
      <c r="C1127" s="102">
        <f>TWK!C1070</f>
        <v>343.05555555555554</v>
      </c>
      <c r="D1127" s="104">
        <f>TWK!D1070</f>
        <v>309.72222222222223</v>
      </c>
      <c r="E1127" s="104">
        <f>TWK!E1070</f>
        <v>213.75</v>
      </c>
      <c r="F1127" s="104">
        <f>TWK!F1070</f>
        <v>245.55555555555554</v>
      </c>
      <c r="G1127" s="104">
        <f>TWK!G1070</f>
        <v>245.55555555555554</v>
      </c>
      <c r="H1127" s="104">
        <f>TWK!H1070</f>
        <v>202.22222222222223</v>
      </c>
      <c r="I1127" s="54" t="e">
        <f>TWK!#REF!</f>
        <v>#REF!</v>
      </c>
      <c r="K1127" s="54">
        <f t="shared" ref="K1127:R1127" si="4857">IFERROR(AVERAGE(B1124:B1127),"n/a")</f>
        <v>373.03794642857144</v>
      </c>
      <c r="L1127" s="54">
        <f t="shared" si="4857"/>
        <v>336.60763888888891</v>
      </c>
      <c r="M1127" s="54">
        <f t="shared" si="4857"/>
        <v>314.32118055555554</v>
      </c>
      <c r="N1127" s="54">
        <f t="shared" si="4857"/>
        <v>217.40625</v>
      </c>
      <c r="O1127" s="54">
        <f t="shared" si="4857"/>
        <v>246.23263888888889</v>
      </c>
      <c r="P1127" s="54">
        <f t="shared" si="4857"/>
        <v>246.23263888888889</v>
      </c>
      <c r="Q1127" s="54">
        <f t="shared" si="4857"/>
        <v>202.61805555555554</v>
      </c>
      <c r="R1127" s="54" t="str">
        <f t="shared" si="4857"/>
        <v>n/a</v>
      </c>
      <c r="T1127" s="54">
        <f t="shared" ref="T1127:Z1127" si="4858">IFERROR((K971+K1023+K1075)/3,"n/a")</f>
        <v>443.77546296296288</v>
      </c>
      <c r="U1127" s="54">
        <f t="shared" si="4858"/>
        <v>359.69378306878303</v>
      </c>
      <c r="V1127" s="54">
        <f t="shared" si="4858"/>
        <v>330.55009920634922</v>
      </c>
      <c r="W1127" s="54">
        <f t="shared" si="4858"/>
        <v>258.5777116402117</v>
      </c>
      <c r="X1127" s="54">
        <f t="shared" si="4858"/>
        <v>305.95916005291002</v>
      </c>
      <c r="Y1127" s="54">
        <f t="shared" si="4858"/>
        <v>305.95916005291002</v>
      </c>
      <c r="Z1127" s="54">
        <f t="shared" si="4858"/>
        <v>255.30803571428569</v>
      </c>
      <c r="AA1127" s="54" t="e">
        <f t="shared" ref="AA1127" si="4859">(R971+R1023+R1075)/3</f>
        <v>#VALUE!</v>
      </c>
      <c r="AC1127" s="74" t="e">
        <f>+AF1127-'Figure 10 data'!#REF!</f>
        <v>#REF!</v>
      </c>
      <c r="AD1127" s="54">
        <f t="shared" si="4536"/>
        <v>-13.737344231682048</v>
      </c>
      <c r="AE1127" s="54">
        <f t="shared" si="4823"/>
        <v>-4.625664466946267</v>
      </c>
      <c r="AF1127" s="54">
        <f t="shared" si="4788"/>
        <v>-6.3009743558192</v>
      </c>
      <c r="AG1127" s="54">
        <f t="shared" si="4789"/>
        <v>-17.336262803108703</v>
      </c>
      <c r="AH1127" s="54">
        <f t="shared" si="4790"/>
        <v>-19.742374925760942</v>
      </c>
      <c r="AI1127" s="54">
        <f t="shared" si="4791"/>
        <v>-19.742374925760942</v>
      </c>
      <c r="AJ1127" s="54">
        <f t="shared" si="4792"/>
        <v>-20.792848663593034</v>
      </c>
      <c r="AK1127" s="54" t="e">
        <f t="shared" ref="AK1127" si="4860">(I1127/AA1127-1)*100</f>
        <v>#REF!</v>
      </c>
      <c r="AM1127" s="74" t="e">
        <f>AP1127-'Figure 10 data'!#REF!</f>
        <v>#REF!</v>
      </c>
      <c r="AN1127" s="54">
        <f t="shared" si="4760"/>
        <v>18.70155038759691</v>
      </c>
      <c r="AO1127" s="54">
        <f t="shared" si="4835"/>
        <v>27.25399278722309</v>
      </c>
      <c r="AP1127" s="54">
        <f t="shared" si="4733"/>
        <v>27.940332759609877</v>
      </c>
      <c r="AQ1127" s="54">
        <f t="shared" si="4734"/>
        <v>-4.2910447761194126</v>
      </c>
      <c r="AR1127" s="54">
        <f t="shared" si="4766"/>
        <v>5.2380952380952195</v>
      </c>
      <c r="AS1127" s="54">
        <f t="shared" si="4767"/>
        <v>5.2380952380952195</v>
      </c>
      <c r="AT1127" s="54">
        <f t="shared" si="4768"/>
        <v>-12.709832134292565</v>
      </c>
      <c r="AU1127" s="54" t="e">
        <f t="shared" ref="AU1127" si="4861">(I1127/I1075-1)*100</f>
        <v>#REF!</v>
      </c>
    </row>
    <row r="1128" spans="1:47" x14ac:dyDescent="0.25">
      <c r="A1128" s="12">
        <f t="shared" si="4613"/>
        <v>45475</v>
      </c>
      <c r="B1128" s="102">
        <f>TWK!B1071</f>
        <v>405.3125</v>
      </c>
      <c r="C1128" s="102">
        <f>TWK!C1071</f>
        <v>350.9375</v>
      </c>
      <c r="D1128" s="104">
        <f>TWK!D1071</f>
        <v>317.5</v>
      </c>
      <c r="E1128" s="104">
        <f>TWK!E1071</f>
        <v>215.3125</v>
      </c>
      <c r="F1128" s="104">
        <f>TWK!F1071</f>
        <v>244.0625</v>
      </c>
      <c r="G1128" s="104">
        <f>TWK!G1071</f>
        <v>244.0625</v>
      </c>
      <c r="H1128" s="104">
        <f>TWK!H1071</f>
        <v>202.5</v>
      </c>
      <c r="I1128" s="54" t="e">
        <f>TWK!#REF!</f>
        <v>#REF!</v>
      </c>
      <c r="K1128" s="54">
        <f t="shared" ref="K1128:R1128" si="4862">IFERROR(AVERAGE(B1125:B1128),"n/a")</f>
        <v>383.5625</v>
      </c>
      <c r="L1128" s="54">
        <f t="shared" si="4862"/>
        <v>341.60763888888891</v>
      </c>
      <c r="M1128" s="54">
        <f t="shared" si="4862"/>
        <v>315.02430555555554</v>
      </c>
      <c r="N1128" s="54">
        <f t="shared" si="4862"/>
        <v>216.9375</v>
      </c>
      <c r="O1128" s="54">
        <f t="shared" si="4862"/>
        <v>245.84201388888889</v>
      </c>
      <c r="P1128" s="54">
        <f t="shared" si="4862"/>
        <v>245.84201388888889</v>
      </c>
      <c r="Q1128" s="54">
        <f t="shared" si="4862"/>
        <v>202.46180555555554</v>
      </c>
      <c r="R1128" s="54" t="str">
        <f t="shared" si="4862"/>
        <v>n/a</v>
      </c>
      <c r="T1128" s="54">
        <f t="shared" ref="T1128:Z1128" si="4863">IFERROR((K972+K1024+K1076)/3,"n/a")</f>
        <v>434.62888558201058</v>
      </c>
      <c r="U1128" s="54">
        <f t="shared" si="4863"/>
        <v>352.92063492063494</v>
      </c>
      <c r="V1128" s="54">
        <f t="shared" si="4863"/>
        <v>326.3287037037037</v>
      </c>
      <c r="W1128" s="54">
        <f t="shared" si="4863"/>
        <v>261.96048280423281</v>
      </c>
      <c r="X1128" s="54">
        <f t="shared" si="4863"/>
        <v>307.09226190476187</v>
      </c>
      <c r="Y1128" s="54">
        <f t="shared" si="4863"/>
        <v>307.09226190476187</v>
      </c>
      <c r="Z1128" s="54">
        <f t="shared" si="4863"/>
        <v>257.96130952380952</v>
      </c>
      <c r="AA1128" s="54" t="e">
        <f t="shared" ref="AA1128" si="4864">(R972+R1024+R1076)/3</f>
        <v>#VALUE!</v>
      </c>
      <c r="AC1128" s="74" t="e">
        <f>+AF1128-'Figure 10 data'!#REF!</f>
        <v>#REF!</v>
      </c>
      <c r="AD1128" s="54">
        <f t="shared" ref="AD1128:AD1130" si="4865">IFERROR((B1128/T1128-1)*100,"n/a")</f>
        <v>-6.7451535216655145</v>
      </c>
      <c r="AE1128" s="54">
        <f t="shared" si="4823"/>
        <v>-0.56192093190609027</v>
      </c>
      <c r="AF1128" s="54">
        <f t="shared" si="4788"/>
        <v>-2.7054634187864357</v>
      </c>
      <c r="AG1128" s="54">
        <f t="shared" si="4789"/>
        <v>-17.807259440384215</v>
      </c>
      <c r="AH1128" s="54">
        <f t="shared" si="4790"/>
        <v>-20.524698836048561</v>
      </c>
      <c r="AI1128" s="54">
        <f t="shared" si="4791"/>
        <v>-20.524698836048561</v>
      </c>
      <c r="AJ1128" s="54">
        <f t="shared" si="4792"/>
        <v>-21.499855783097775</v>
      </c>
      <c r="AK1128" s="54" t="e">
        <f t="shared" ref="AK1128" si="4866">(I1128/AA1128-1)*100</f>
        <v>#REF!</v>
      </c>
      <c r="AM1128" s="74" t="e">
        <f>AP1128-'Figure 10 data'!#REF!</f>
        <v>#REF!</v>
      </c>
      <c r="AN1128" s="54">
        <f t="shared" si="4760"/>
        <v>23.171889838556513</v>
      </c>
      <c r="AO1128" s="54">
        <f t="shared" si="4835"/>
        <v>21.128954937679765</v>
      </c>
      <c r="AP1128" s="54">
        <f t="shared" si="4733"/>
        <v>22.77121374865736</v>
      </c>
      <c r="AQ1128" s="54">
        <f t="shared" si="4734"/>
        <v>-11.46487721302114</v>
      </c>
      <c r="AR1128" s="54">
        <f t="shared" si="4766"/>
        <v>4.7228843861740311</v>
      </c>
      <c r="AS1128" s="54">
        <f t="shared" si="4767"/>
        <v>4.7228843861740311</v>
      </c>
      <c r="AT1128" s="54">
        <f t="shared" si="4768"/>
        <v>-13.523131672597867</v>
      </c>
      <c r="AU1128" s="54" t="e">
        <f t="shared" ref="AU1128" si="4867">(I1128/I1076-1)*100</f>
        <v>#REF!</v>
      </c>
    </row>
    <row r="1129" spans="1:47" x14ac:dyDescent="0.25">
      <c r="A1129" s="12">
        <f t="shared" si="4613"/>
        <v>45482</v>
      </c>
      <c r="B1129" s="102">
        <f>TWK!B1072</f>
        <v>443.21428571428572</v>
      </c>
      <c r="C1129" s="102">
        <f>TWK!C1072</f>
        <v>366.25</v>
      </c>
      <c r="D1129" s="104">
        <f>TWK!D1072</f>
        <v>318.75</v>
      </c>
      <c r="E1129" s="104">
        <f>TWK!E1072</f>
        <v>215.9375</v>
      </c>
      <c r="F1129" s="104">
        <f>TWK!F1072</f>
        <v>243.125</v>
      </c>
      <c r="G1129" s="104">
        <f>TWK!G1072</f>
        <v>243.125</v>
      </c>
      <c r="H1129" s="104">
        <f>TWK!H1072</f>
        <v>212.1875</v>
      </c>
      <c r="I1129" s="54" t="e">
        <f>TWK!#REF!</f>
        <v>#REF!</v>
      </c>
      <c r="K1129" s="54">
        <f t="shared" ref="K1129:R1129" si="4868">IFERROR(AVERAGE(B1126:B1129),"n/a")</f>
        <v>402.33482142857144</v>
      </c>
      <c r="L1129" s="54">
        <f t="shared" si="4868"/>
        <v>348.56076388888891</v>
      </c>
      <c r="M1129" s="54">
        <f t="shared" si="4868"/>
        <v>315.49305555555554</v>
      </c>
      <c r="N1129" s="54">
        <f t="shared" si="4868"/>
        <v>215.375</v>
      </c>
      <c r="O1129" s="54">
        <f t="shared" si="4868"/>
        <v>244.43576388888889</v>
      </c>
      <c r="P1129" s="54">
        <f t="shared" si="4868"/>
        <v>244.43576388888889</v>
      </c>
      <c r="Q1129" s="54">
        <f t="shared" si="4868"/>
        <v>204.72743055555554</v>
      </c>
      <c r="R1129" s="54" t="str">
        <f t="shared" si="4868"/>
        <v>n/a</v>
      </c>
      <c r="T1129" s="54">
        <f t="shared" ref="T1129:Z1129" si="4869">IFERROR((K973+K1025+K1077)/3,"n/a")</f>
        <v>425.78959986772492</v>
      </c>
      <c r="U1129" s="54">
        <f t="shared" si="4869"/>
        <v>351.43650793650795</v>
      </c>
      <c r="V1129" s="54">
        <f t="shared" si="4869"/>
        <v>325.01645171957671</v>
      </c>
      <c r="W1129" s="54">
        <f t="shared" si="4869"/>
        <v>264.0276951058201</v>
      </c>
      <c r="X1129" s="54">
        <f t="shared" si="4869"/>
        <v>304.61111111111114</v>
      </c>
      <c r="Y1129" s="54">
        <f t="shared" si="4869"/>
        <v>304.61111111111114</v>
      </c>
      <c r="Z1129" s="54">
        <f t="shared" si="4869"/>
        <v>259.00347222222223</v>
      </c>
      <c r="AA1129" s="54" t="e">
        <f t="shared" ref="AA1129" si="4870">(R973+R1025+R1077)/3</f>
        <v>#VALUE!</v>
      </c>
      <c r="AC1129" s="74" t="e">
        <f>+AF1129-'Figure 10 data'!#REF!</f>
        <v>#REF!</v>
      </c>
      <c r="AD1129" s="54">
        <f t="shared" si="4865"/>
        <v>4.0923230280809797</v>
      </c>
      <c r="AE1129" s="54">
        <f t="shared" si="4823"/>
        <v>4.2151261263295714</v>
      </c>
      <c r="AF1129" s="54">
        <f t="shared" si="4788"/>
        <v>-1.9280413918811079</v>
      </c>
      <c r="AG1129" s="54">
        <f t="shared" si="4789"/>
        <v>-18.214072234560831</v>
      </c>
      <c r="AH1129" s="54">
        <f t="shared" si="4790"/>
        <v>-20.185117636330485</v>
      </c>
      <c r="AI1129" s="54">
        <f t="shared" si="4791"/>
        <v>-20.185117636330485</v>
      </c>
      <c r="AJ1129" s="54">
        <f t="shared" si="4792"/>
        <v>-18.07542262678804</v>
      </c>
      <c r="AK1129" s="54" t="e">
        <f t="shared" ref="AK1129" si="4871">(I1129/AA1129-1)*100</f>
        <v>#REF!</v>
      </c>
      <c r="AM1129" s="74" t="e">
        <f>AP1129-'Figure 10 data'!#REF!</f>
        <v>#REF!</v>
      </c>
      <c r="AN1129" s="54">
        <f t="shared" si="4760"/>
        <v>19.672131147540984</v>
      </c>
      <c r="AO1129" s="54">
        <f t="shared" si="4835"/>
        <v>14.901960784313717</v>
      </c>
      <c r="AP1129" s="54">
        <f t="shared" si="4733"/>
        <v>2.7190332326284095</v>
      </c>
      <c r="AQ1129" s="54">
        <f t="shared" si="4734"/>
        <v>-19.930475086906142</v>
      </c>
      <c r="AR1129" s="54">
        <f t="shared" si="4766"/>
        <v>-5.5825242718446582</v>
      </c>
      <c r="AS1129" s="54">
        <f t="shared" si="4767"/>
        <v>-5.5825242718446582</v>
      </c>
      <c r="AT1129" s="54">
        <f t="shared" si="4768"/>
        <v>-14.483627204030224</v>
      </c>
      <c r="AU1129" s="54" t="e">
        <f t="shared" ref="AU1129" si="4872">(I1129/I1077-1)*100</f>
        <v>#REF!</v>
      </c>
    </row>
    <row r="1130" spans="1:47" x14ac:dyDescent="0.25">
      <c r="A1130" s="12">
        <f t="shared" si="4613"/>
        <v>45489</v>
      </c>
      <c r="B1130" s="102">
        <f>TWK!B1073</f>
        <v>456.25</v>
      </c>
      <c r="C1130" s="102">
        <f>TWK!C1073</f>
        <v>375.35714285714283</v>
      </c>
      <c r="D1130" s="104">
        <f>TWK!D1073</f>
        <v>360.35714285714283</v>
      </c>
      <c r="E1130" s="104">
        <f>TWK!E1073</f>
        <v>260</v>
      </c>
      <c r="F1130" s="104">
        <f>TWK!F1073</f>
        <v>263.57142857142856</v>
      </c>
      <c r="G1130" s="104">
        <f>TWK!G1073</f>
        <v>263.57142857142856</v>
      </c>
      <c r="H1130" s="104">
        <f>TWK!H1073</f>
        <v>218.92857142857142</v>
      </c>
      <c r="I1130" s="54" t="e">
        <f>TWK!#REF!</f>
        <v>#REF!</v>
      </c>
      <c r="K1130" s="54">
        <f t="shared" ref="K1130:R1130" si="4873">IFERROR(AVERAGE(B1127:B1130),"n/a")</f>
        <v>421.89732142857144</v>
      </c>
      <c r="L1130" s="54">
        <f t="shared" si="4873"/>
        <v>358.90004960317464</v>
      </c>
      <c r="M1130" s="54">
        <f t="shared" si="4873"/>
        <v>326.58234126984127</v>
      </c>
      <c r="N1130" s="54">
        <f t="shared" si="4873"/>
        <v>226.25</v>
      </c>
      <c r="O1130" s="54">
        <f t="shared" si="4873"/>
        <v>249.07862103174602</v>
      </c>
      <c r="P1130" s="54">
        <f t="shared" si="4873"/>
        <v>249.07862103174602</v>
      </c>
      <c r="Q1130" s="54">
        <f t="shared" si="4873"/>
        <v>208.9595734126984</v>
      </c>
      <c r="R1130" s="54" t="str">
        <f t="shared" si="4873"/>
        <v>n/a</v>
      </c>
      <c r="T1130" s="54">
        <f t="shared" ref="T1130:Z1130" si="4874">IFERROR((K974+K1026+K1078)/3,"n/a")</f>
        <v>424.32762896825398</v>
      </c>
      <c r="U1130" s="54">
        <f t="shared" si="4874"/>
        <v>357.80224867724866</v>
      </c>
      <c r="V1130" s="54">
        <f t="shared" si="4874"/>
        <v>331.76595568783068</v>
      </c>
      <c r="W1130" s="54">
        <f t="shared" si="4874"/>
        <v>269.536789021164</v>
      </c>
      <c r="X1130" s="54">
        <f t="shared" si="4874"/>
        <v>306.26388888888886</v>
      </c>
      <c r="Y1130" s="54">
        <f t="shared" si="4874"/>
        <v>306.26388888888886</v>
      </c>
      <c r="Z1130" s="54">
        <f t="shared" si="4874"/>
        <v>262.13161375661372</v>
      </c>
      <c r="AA1130" s="54" t="e">
        <f t="shared" ref="AA1130" si="4875">(R974+R1026+R1078)/3</f>
        <v>#VALUE!</v>
      </c>
      <c r="AC1130" s="74" t="e">
        <f>+AF1130-'Figure 10 data'!#REF!</f>
        <v>#REF!</v>
      </c>
      <c r="AD1130" s="54">
        <f t="shared" si="4865"/>
        <v>7.5230479592773181</v>
      </c>
      <c r="AE1130" s="54">
        <f t="shared" si="4823"/>
        <v>4.9063118649456561</v>
      </c>
      <c r="AF1130" s="54">
        <f t="shared" si="4788"/>
        <v>8.6178785614201345</v>
      </c>
      <c r="AG1130" s="54">
        <f t="shared" si="4789"/>
        <v>-3.5382142288617913</v>
      </c>
      <c r="AH1130" s="54">
        <f t="shared" si="4790"/>
        <v>-13.939763016902374</v>
      </c>
      <c r="AI1130" s="54">
        <f t="shared" si="4791"/>
        <v>-13.939763016902374</v>
      </c>
      <c r="AJ1130" s="54">
        <f t="shared" si="4792"/>
        <v>-16.4814314873733</v>
      </c>
      <c r="AK1130" s="54" t="e">
        <f t="shared" ref="AK1130" si="4876">(I1130/AA1130-1)*100</f>
        <v>#REF!</v>
      </c>
      <c r="AM1130" s="74" t="e">
        <f>AP1130-'Figure 10 data'!#REF!</f>
        <v>#REF!</v>
      </c>
      <c r="AN1130" s="54">
        <f t="shared" si="4760"/>
        <v>16.666666666666675</v>
      </c>
      <c r="AO1130" s="54">
        <f t="shared" si="4835"/>
        <v>-2.1870637505816748</v>
      </c>
      <c r="AP1130" s="54">
        <f t="shared" si="4733"/>
        <v>-2.0388349514563142</v>
      </c>
      <c r="AQ1130" s="54">
        <f t="shared" si="4734"/>
        <v>-17.131474103585653</v>
      </c>
      <c r="AR1130" s="54">
        <f t="shared" si="4766"/>
        <v>-10.977080820265384</v>
      </c>
      <c r="AS1130" s="54">
        <f t="shared" si="4767"/>
        <v>-10.977080820265384</v>
      </c>
      <c r="AT1130" s="54">
        <f t="shared" si="4768"/>
        <v>-24.969400244798045</v>
      </c>
      <c r="AU1130" s="54" t="e">
        <f t="shared" ref="AU1130" si="4877">(I1130/I1078-1)*100</f>
        <v>#REF!</v>
      </c>
    </row>
    <row r="1131" spans="1:47" x14ac:dyDescent="0.25">
      <c r="A1131" s="12">
        <f t="shared" si="4613"/>
        <v>45496</v>
      </c>
      <c r="B1131" s="102">
        <f>TWK!B1074</f>
        <v>496.42857142857144</v>
      </c>
      <c r="C1131" s="102">
        <f>TWK!C1074</f>
        <v>430.35714285714283</v>
      </c>
      <c r="D1131" s="104">
        <f>TWK!D1074</f>
        <v>425.71428571428572</v>
      </c>
      <c r="E1131" s="104">
        <f>TWK!E1074</f>
        <v>305</v>
      </c>
      <c r="F1131" s="104">
        <f>TWK!F1074</f>
        <v>385.71428571428572</v>
      </c>
      <c r="G1131" s="104">
        <f>TWK!G1074</f>
        <v>385.71428571428572</v>
      </c>
      <c r="H1131" s="104">
        <f>TWK!H1074</f>
        <v>235.71428571428572</v>
      </c>
      <c r="I1131" s="54" t="e">
        <f>TWK!#REF!</f>
        <v>#REF!</v>
      </c>
      <c r="K1131" s="54">
        <f t="shared" ref="K1131" si="4878">IFERROR(AVERAGE(B1128:B1131),"n/a")</f>
        <v>450.30133928571433</v>
      </c>
      <c r="L1131" s="54">
        <f t="shared" ref="L1131" si="4879">IFERROR(AVERAGE(C1128:C1131),"n/a")</f>
        <v>380.72544642857144</v>
      </c>
      <c r="M1131" s="54">
        <f t="shared" ref="M1131" si="4880">IFERROR(AVERAGE(D1128:D1131),"n/a")</f>
        <v>355.58035714285717</v>
      </c>
      <c r="N1131" s="54">
        <f t="shared" ref="N1131" si="4881">IFERROR(AVERAGE(E1128:E1131),"n/a")</f>
        <v>249.0625</v>
      </c>
      <c r="O1131" s="54">
        <f t="shared" ref="O1131" si="4882">IFERROR(AVERAGE(F1128:F1131),"n/a")</f>
        <v>284.11830357142856</v>
      </c>
      <c r="P1131" s="54">
        <f t="shared" ref="P1131" si="4883">IFERROR(AVERAGE(G1128:G1131),"n/a")</f>
        <v>284.11830357142856</v>
      </c>
      <c r="Q1131" s="54">
        <f t="shared" ref="Q1131" si="4884">IFERROR(AVERAGE(H1128:H1131),"n/a")</f>
        <v>217.33258928571428</v>
      </c>
      <c r="R1131" s="54" t="str">
        <f t="shared" ref="R1131" si="4885">IFERROR(AVERAGE(I1128:I1131),"n/a")</f>
        <v>n/a</v>
      </c>
      <c r="T1131" s="54">
        <f t="shared" ref="T1131" si="4886">IFERROR((K975+K1027+K1079)/3,"n/a")</f>
        <v>430.0897817460318</v>
      </c>
      <c r="U1131" s="54">
        <f t="shared" ref="U1131" si="4887">IFERROR((L975+L1027+L1079)/3,"n/a")</f>
        <v>370.47151951058203</v>
      </c>
      <c r="V1131" s="54">
        <f t="shared" ref="V1131" si="4888">IFERROR((M975+M1027+M1079)/3,"n/a")</f>
        <v>345.84408068783068</v>
      </c>
      <c r="W1131" s="54">
        <f t="shared" ref="W1131" si="4889">IFERROR((N975+N1027+N1079)/3,"n/a")</f>
        <v>283.40137235449737</v>
      </c>
      <c r="X1131" s="54">
        <f t="shared" ref="X1131" si="4890">IFERROR((O975+O1027+O1079)/3,"n/a")</f>
        <v>311.20428240740739</v>
      </c>
      <c r="Y1131" s="54">
        <f t="shared" ref="Y1131" si="4891">IFERROR((P975+P1027+P1079)/3,"n/a")</f>
        <v>311.20428240740739</v>
      </c>
      <c r="Z1131" s="54">
        <f t="shared" ref="Z1131" si="4892">IFERROR((Q975+Q1027+Q1079)/3,"n/a")</f>
        <v>270.7919146825397</v>
      </c>
      <c r="AA1131" s="54" t="e">
        <f t="shared" ref="AA1131" si="4893">(R975+R1027+R1079)/3</f>
        <v>#VALUE!</v>
      </c>
      <c r="AC1131" s="74" t="e">
        <f>+AF1131-'Figure 10 data'!#REF!</f>
        <v>#REF!</v>
      </c>
      <c r="AD1131" s="54">
        <f t="shared" ref="AD1131" si="4894">IFERROR((B1131/T1131-1)*100,"n/a")</f>
        <v>15.424404972660511</v>
      </c>
      <c r="AE1131" s="54">
        <f t="shared" ref="AE1131" si="4895">IFERROR((C1131/U1131-1)*100,"n/a")</f>
        <v>16.164703679698178</v>
      </c>
      <c r="AF1131" s="54">
        <f t="shared" ref="AF1131" si="4896">IFERROR((D1131/V1131-1)*100,"n/a")</f>
        <v>23.094281350024982</v>
      </c>
      <c r="AG1131" s="54">
        <f t="shared" ref="AG1131" si="4897">IFERROR((E1131/W1131-1)*100,"na")</f>
        <v>7.6212149101683391</v>
      </c>
      <c r="AH1131" s="54">
        <f t="shared" ref="AH1131" si="4898">IFERROR((F1131/X1131-1)*100,"n/a")</f>
        <v>23.942473648011987</v>
      </c>
      <c r="AI1131" s="54">
        <f t="shared" ref="AI1131" si="4899">IFERROR((G1131/Y1131-1)*100,"n/a")</f>
        <v>23.942473648011987</v>
      </c>
      <c r="AJ1131" s="54">
        <f t="shared" ref="AJ1131" si="4900">IFERROR((H1131/Z1131-1)*100,"n/a")</f>
        <v>-12.953720944503422</v>
      </c>
      <c r="AK1131" s="54" t="e">
        <f t="shared" ref="AK1131" si="4901">(I1131/AA1131-1)*100</f>
        <v>#REF!</v>
      </c>
      <c r="AM1131" s="74" t="e">
        <f>AP1131-'Figure 10 data'!#REF!</f>
        <v>#REF!</v>
      </c>
      <c r="AN1131" s="54">
        <f t="shared" ref="AN1131" si="4902">IFERROR(((B1131/B1079-1)*100),"n/a")</f>
        <v>17.759186699142226</v>
      </c>
      <c r="AO1131" s="54">
        <f t="shared" ref="AO1131" si="4903">IFERROR((C1131/C1079-1)*100,"n/a")</f>
        <v>8.3937707314330581</v>
      </c>
      <c r="AP1131" s="54">
        <f t="shared" ref="AP1131" si="4904">IFERROR((D1131/D1079-1)*100,"n/a")</f>
        <v>11.754365404898625</v>
      </c>
      <c r="AQ1131" s="54">
        <f t="shared" ref="AQ1131" si="4905">IFERROR((E1131/E1079-1)*100,"n/a")</f>
        <v>-10.294117647058821</v>
      </c>
      <c r="AR1131" s="54">
        <f t="shared" ref="AR1131" si="4906">IFERROR((F1131/F1079-1)*100,"n/a")</f>
        <v>21.844591736003395</v>
      </c>
      <c r="AS1131" s="54">
        <f t="shared" ref="AS1131" si="4907">IFERROR((G1131/G1079-1)*100,"n/a")</f>
        <v>21.844591736003395</v>
      </c>
      <c r="AT1131" s="54">
        <f t="shared" ref="AT1131" si="4908">IFERROR((H1131/H1079-1)*100,"n/a")</f>
        <v>-25.686136523574945</v>
      </c>
      <c r="AU1131" s="54" t="e">
        <f t="shared" ref="AU1131" si="4909">(I1131/I1079-1)*100</f>
        <v>#REF!</v>
      </c>
    </row>
    <row r="1132" spans="1:47" x14ac:dyDescent="0.25">
      <c r="A1132" s="12">
        <f t="shared" si="4613"/>
        <v>45503</v>
      </c>
      <c r="B1132" s="102">
        <f>TWK!B1075</f>
        <v>551.07142857142856</v>
      </c>
      <c r="C1132" s="102">
        <f>TWK!C1075</f>
        <v>464.28571428571428</v>
      </c>
      <c r="D1132" s="104">
        <f>TWK!D1075</f>
        <v>434.64285714285717</v>
      </c>
      <c r="E1132" s="104">
        <f>TWK!E1075</f>
        <v>313.92857142857144</v>
      </c>
      <c r="F1132" s="104">
        <f>TWK!F1075</f>
        <v>439.64285714285717</v>
      </c>
      <c r="G1132" s="104">
        <f>TWK!G1075</f>
        <v>439.64285714285717</v>
      </c>
      <c r="H1132" s="104">
        <f>TWK!H1075</f>
        <v>255</v>
      </c>
      <c r="I1132" s="54" t="e">
        <f>TWK!#REF!</f>
        <v>#REF!</v>
      </c>
      <c r="K1132" s="54">
        <f t="shared" ref="K1132" si="4910">IFERROR(AVERAGE(B1129:B1132),"n/a")</f>
        <v>486.74107142857144</v>
      </c>
      <c r="L1132" s="54">
        <f t="shared" ref="L1132" si="4911">IFERROR(AVERAGE(C1129:C1132),"n/a")</f>
        <v>409.0625</v>
      </c>
      <c r="M1132" s="54">
        <f t="shared" ref="M1132" si="4912">IFERROR(AVERAGE(D1129:D1132),"n/a")</f>
        <v>384.86607142857144</v>
      </c>
      <c r="N1132" s="54">
        <f t="shared" ref="N1132" si="4913">IFERROR(AVERAGE(E1129:E1132),"n/a")</f>
        <v>273.71651785714289</v>
      </c>
      <c r="O1132" s="54">
        <f t="shared" ref="O1132" si="4914">IFERROR(AVERAGE(F1129:F1132),"n/a")</f>
        <v>333.01339285714283</v>
      </c>
      <c r="P1132" s="54">
        <f t="shared" ref="P1132" si="4915">IFERROR(AVERAGE(G1129:G1132),"n/a")</f>
        <v>333.01339285714283</v>
      </c>
      <c r="Q1132" s="54">
        <f t="shared" ref="Q1132" si="4916">IFERROR(AVERAGE(H1129:H1132),"n/a")</f>
        <v>230.45758928571428</v>
      </c>
      <c r="R1132" s="54" t="str">
        <f t="shared" ref="R1132" si="4917">IFERROR(AVERAGE(I1129:I1132),"n/a")</f>
        <v>n/a</v>
      </c>
      <c r="T1132" s="54">
        <f t="shared" ref="T1132" si="4918">IFERROR((K976+K1028+K1080)/3,"n/a")</f>
        <v>449.54621362433863</v>
      </c>
      <c r="U1132" s="54">
        <f t="shared" ref="U1132" si="4919">IFERROR((L976+L1028+L1080)/3,"n/a")</f>
        <v>391.69200562169311</v>
      </c>
      <c r="V1132" s="54">
        <f t="shared" ref="V1132" si="4920">IFERROR((M976+M1028+M1080)/3,"n/a")</f>
        <v>366.51016865079367</v>
      </c>
      <c r="W1132" s="54">
        <f t="shared" ref="W1132" si="4921">IFERROR((N976+N1028+N1080)/3,"n/a")</f>
        <v>303.79373346560845</v>
      </c>
      <c r="X1132" s="54">
        <f t="shared" ref="X1132" si="4922">IFERROR((O976+O1028+O1080)/3,"n/a")</f>
        <v>325.41782407407408</v>
      </c>
      <c r="Y1132" s="54">
        <f t="shared" ref="Y1132" si="4923">IFERROR((P976+P1028+P1080)/3,"n/a")</f>
        <v>325.41782407407408</v>
      </c>
      <c r="Z1132" s="54">
        <f t="shared" ref="Z1132" si="4924">IFERROR((Q976+Q1028+Q1080)/3,"n/a")</f>
        <v>289.04596560846556</v>
      </c>
      <c r="AA1132" s="54" t="e">
        <f t="shared" ref="AA1132" si="4925">(R976+R1028+R1080)/3</f>
        <v>#VALUE!</v>
      </c>
      <c r="AC1132" s="74" t="e">
        <f>+AF1132-'Figure 10 data'!#REF!</f>
        <v>#REF!</v>
      </c>
      <c r="AD1132" s="54">
        <f t="shared" ref="AD1132" si="4926">IFERROR((B1132/T1132-1)*100,"n/a")</f>
        <v>22.583932834974128</v>
      </c>
      <c r="AE1132" s="54">
        <f t="shared" ref="AE1132" si="4927">IFERROR((C1132/U1132-1)*100,"n/a")</f>
        <v>18.53336489438955</v>
      </c>
      <c r="AF1132" s="54">
        <f t="shared" ref="AF1132" si="4928">IFERROR((D1132/V1132-1)*100,"n/a")</f>
        <v>18.589576584703018</v>
      </c>
      <c r="AG1132" s="54">
        <f t="shared" ref="AG1132" si="4929">IFERROR((E1132/W1132-1)*100,"na")</f>
        <v>3.3360918434185871</v>
      </c>
      <c r="AH1132" s="54">
        <f t="shared" ref="AH1132" si="4930">IFERROR((F1132/X1132-1)*100,"n/a")</f>
        <v>35.101037687100487</v>
      </c>
      <c r="AI1132" s="54">
        <f t="shared" ref="AI1132" si="4931">IFERROR((G1132/Y1132-1)*100,"n/a")</f>
        <v>35.101037687100487</v>
      </c>
      <c r="AJ1132" s="54">
        <f t="shared" ref="AJ1132" si="4932">IFERROR((H1132/Z1132-1)*100,"n/a")</f>
        <v>-11.778737522523796</v>
      </c>
      <c r="AK1132" s="54" t="e">
        <f t="shared" ref="AK1132" si="4933">(I1132/AA1132-1)*100</f>
        <v>#REF!</v>
      </c>
      <c r="AM1132" s="74" t="e">
        <f>AP1132-'Figure 10 data'!#REF!</f>
        <v>#REF!</v>
      </c>
      <c r="AN1132" s="54">
        <f t="shared" ref="AN1132" si="4934">IFERROR(((B1132/B1080-1)*100),"n/a")</f>
        <v>20.077821011673148</v>
      </c>
      <c r="AO1132" s="54">
        <f t="shared" ref="AO1132" si="4935">IFERROR((C1132/C1080-1)*100,"n/a")</f>
        <v>14.904430449674066</v>
      </c>
      <c r="AP1132" s="54">
        <f t="shared" ref="AP1132" si="4936">IFERROR((D1132/D1080-1)*100,"n/a")</f>
        <v>10.123289220676401</v>
      </c>
      <c r="AQ1132" s="54">
        <f t="shared" ref="AQ1132" si="4937">IFERROR((E1132/E1080-1)*100,"n/a")</f>
        <v>-11.256940938919735</v>
      </c>
      <c r="AR1132" s="54">
        <f t="shared" ref="AR1132" si="4938">IFERROR((F1132/F1080-1)*100,"n/a")</f>
        <v>30.144046517774559</v>
      </c>
      <c r="AS1132" s="54">
        <f t="shared" ref="AS1132" si="4939">IFERROR((G1132/G1080-1)*100,"n/a")</f>
        <v>30.144046517774559</v>
      </c>
      <c r="AT1132" s="54">
        <f t="shared" ref="AT1132" si="4940">IFERROR((H1132/H1080-1)*100,"n/a")</f>
        <v>-24.09302325581395</v>
      </c>
      <c r="AU1132" s="54" t="e">
        <f t="shared" ref="AU1132" si="4941">(I1132/I1080-1)*100</f>
        <v>#REF!</v>
      </c>
    </row>
    <row r="1133" spans="1:47" x14ac:dyDescent="0.25">
      <c r="A1133" s="12">
        <f t="shared" si="4613"/>
        <v>45510</v>
      </c>
      <c r="B1133" s="102">
        <f>TWK!B1076</f>
        <v>571.5625</v>
      </c>
      <c r="C1133" s="102">
        <f>TWK!C1076</f>
        <v>468.05555555555554</v>
      </c>
      <c r="D1133" s="104">
        <f>TWK!D1076</f>
        <v>442.5</v>
      </c>
      <c r="E1133" s="104">
        <f>TWK!E1076</f>
        <v>351.25</v>
      </c>
      <c r="F1133" s="104">
        <f>TWK!F1076</f>
        <v>446.94444444444446</v>
      </c>
      <c r="G1133" s="104">
        <f>TWK!G1076</f>
        <v>446.94444444444446</v>
      </c>
      <c r="H1133" s="104">
        <f>TWK!H1076</f>
        <v>304.44444444444446</v>
      </c>
      <c r="I1133" s="54" t="e">
        <f>TWK!#REF!</f>
        <v>#REF!</v>
      </c>
      <c r="K1133" s="54">
        <f t="shared" ref="K1133:K1136" si="4942">IFERROR(AVERAGE(B1130:B1133),"n/a")</f>
        <v>518.828125</v>
      </c>
      <c r="L1133" s="54">
        <f t="shared" ref="L1133:L1136" si="4943">IFERROR(AVERAGE(C1130:C1133),"n/a")</f>
        <v>434.51388888888891</v>
      </c>
      <c r="M1133" s="54">
        <f t="shared" ref="M1133:M1136" si="4944">IFERROR(AVERAGE(D1130:D1133),"n/a")</f>
        <v>415.80357142857144</v>
      </c>
      <c r="N1133" s="54">
        <f t="shared" ref="N1133:N1136" si="4945">IFERROR(AVERAGE(E1130:E1133),"n/a")</f>
        <v>307.54464285714289</v>
      </c>
      <c r="O1133" s="54">
        <f t="shared" ref="O1133:O1136" si="4946">IFERROR(AVERAGE(F1130:F1133),"n/a")</f>
        <v>383.96825396825398</v>
      </c>
      <c r="P1133" s="54">
        <f t="shared" ref="P1133:P1136" si="4947">IFERROR(AVERAGE(G1130:G1133),"n/a")</f>
        <v>383.96825396825398</v>
      </c>
      <c r="Q1133" s="54">
        <f t="shared" ref="Q1133:Q1136" si="4948">IFERROR(AVERAGE(H1130:H1133),"n/a")</f>
        <v>253.52182539682539</v>
      </c>
      <c r="R1133" s="54" t="str">
        <f t="shared" ref="R1133:R1136" si="4949">IFERROR(AVERAGE(I1130:I1133),"n/a")</f>
        <v>n/a</v>
      </c>
      <c r="T1133" s="54">
        <f t="shared" ref="T1133:T1136" si="4950">IFERROR((K977+K1029+K1081)/3,"n/a")</f>
        <v>465.5630787037037</v>
      </c>
      <c r="U1133" s="54">
        <f t="shared" ref="U1133:U1136" si="4951">IFERROR((L977+L1029+L1081)/3,"n/a")</f>
        <v>408.29195601851853</v>
      </c>
      <c r="V1133" s="54">
        <f t="shared" ref="V1133:V1136" si="4952">IFERROR((M977+M1029+M1081)/3,"n/a")</f>
        <v>384.33531746031753</v>
      </c>
      <c r="W1133" s="54">
        <f t="shared" ref="W1133:W1136" si="4953">IFERROR((N977+N1029+N1081)/3,"n/a")</f>
        <v>319.60763888888886</v>
      </c>
      <c r="X1133" s="54">
        <f t="shared" ref="X1133:X1136" si="4954">IFERROR((O977+O1029+O1081)/3,"n/a")</f>
        <v>342.06035052910056</v>
      </c>
      <c r="Y1133" s="54">
        <f t="shared" ref="Y1133:Y1136" si="4955">IFERROR((P977+P1029+P1081)/3,"n/a")</f>
        <v>342.52331349206344</v>
      </c>
      <c r="Z1133" s="54">
        <f t="shared" ref="Z1133:Z1136" si="4956">IFERROR((Q977+Q1029+Q1081)/3,"n/a")</f>
        <v>309.60598544973544</v>
      </c>
      <c r="AA1133" s="54" t="e">
        <f t="shared" ref="AA1133:AA1136" si="4957">(R977+R1029+R1081)/3</f>
        <v>#VALUE!</v>
      </c>
      <c r="AC1133" s="74" t="e">
        <f>+AF1133-'Figure 10 data'!#REF!</f>
        <v>#REF!</v>
      </c>
      <c r="AD1133" s="54">
        <f t="shared" ref="AD1133:AD1136" si="4958">IFERROR((B1133/T1133-1)*100,"n/a")</f>
        <v>22.768004196431789</v>
      </c>
      <c r="AE1133" s="54">
        <f t="shared" ref="AE1133:AE1136" si="4959">IFERROR((C1133/U1133-1)*100,"n/a")</f>
        <v>14.637466806798027</v>
      </c>
      <c r="AF1133" s="54">
        <f t="shared" ref="AF1133:AF1136" si="4960">IFERROR((D1133/V1133-1)*100,"n/a")</f>
        <v>15.133837536460071</v>
      </c>
      <c r="AG1133" s="54">
        <f t="shared" ref="AG1133:AG1136" si="4961">IFERROR((E1133/W1133-1)*100,"na")</f>
        <v>9.9003769813247757</v>
      </c>
      <c r="AH1133" s="54">
        <f t="shared" ref="AH1133:AH1136" si="4962">IFERROR((F1133/X1133-1)*100,"n/a")</f>
        <v>30.662452913092288</v>
      </c>
      <c r="AI1133" s="54">
        <f t="shared" ref="AI1133:AI1136" si="4963">IFERROR((G1133/Y1133-1)*100,"n/a")</f>
        <v>30.48584631737792</v>
      </c>
      <c r="AJ1133" s="54">
        <f t="shared" ref="AJ1133:AJ1136" si="4964">IFERROR((H1133/Z1133-1)*100,"n/a")</f>
        <v>-1.667132176980779</v>
      </c>
      <c r="AK1133" s="54" t="e">
        <f t="shared" ref="AK1133:AK1136" si="4965">(I1133/AA1133-1)*100</f>
        <v>#REF!</v>
      </c>
      <c r="AM1133" s="74" t="e">
        <f>AP1133-'Figure 10 data'!#REF!</f>
        <v>#REF!</v>
      </c>
      <c r="AN1133" s="54">
        <f t="shared" ref="AN1133:AN1136" si="4966">IFERROR(((B1133/B1081-1)*100),"n/a")</f>
        <v>25.273972602739736</v>
      </c>
      <c r="AO1133" s="54">
        <f t="shared" ref="AO1133:AO1136" si="4967">IFERROR((C1133/C1081-1)*100,"n/a")</f>
        <v>12.19309196837286</v>
      </c>
      <c r="AP1133" s="54">
        <f t="shared" ref="AP1133:AP1136" si="4968">IFERROR((D1133/D1081-1)*100,"n/a")</f>
        <v>7.2727272727272751</v>
      </c>
      <c r="AQ1133" s="54">
        <f t="shared" ref="AQ1133:AQ1136" si="4969">IFERROR((E1133/E1081-1)*100,"n/a")</f>
        <v>-0.881834215167554</v>
      </c>
      <c r="AR1133" s="54">
        <f t="shared" ref="AR1133:AR1136" si="4970">IFERROR((F1133/F1081-1)*100,"n/a")</f>
        <v>17.231329690346087</v>
      </c>
      <c r="AS1133" s="54">
        <f t="shared" ref="AS1133:AS1136" si="4971">IFERROR((G1133/G1081-1)*100,"n/a")</f>
        <v>17.231329690346087</v>
      </c>
      <c r="AT1133" s="54">
        <f t="shared" ref="AT1133:AT1136" si="4972">IFERROR((H1133/H1081-1)*100,"n/a")</f>
        <v>-21.686316541622009</v>
      </c>
      <c r="AU1133" s="54" t="e">
        <f t="shared" ref="AU1133:AU1136" si="4973">(I1133/I1081-1)*100</f>
        <v>#REF!</v>
      </c>
    </row>
    <row r="1134" spans="1:47" x14ac:dyDescent="0.25">
      <c r="A1134" s="12">
        <f t="shared" si="4613"/>
        <v>45517</v>
      </c>
      <c r="B1134" s="102">
        <f>TWK!B1077</f>
        <v>554.58333333333337</v>
      </c>
      <c r="C1134" s="102">
        <f>TWK!C1077</f>
        <v>482.5</v>
      </c>
      <c r="D1134" s="104">
        <f>TWK!D1077</f>
        <v>451.07142857142856</v>
      </c>
      <c r="E1134" s="104">
        <f>TWK!E1077</f>
        <v>377.14285714285717</v>
      </c>
      <c r="F1134" s="104">
        <f>TWK!F1077</f>
        <v>445</v>
      </c>
      <c r="G1134" s="104">
        <f>TWK!G1077</f>
        <v>445</v>
      </c>
      <c r="H1134" s="104">
        <f>TWK!H1077</f>
        <v>357.14285714285717</v>
      </c>
      <c r="I1134" s="54" t="e">
        <f>TWK!#REF!</f>
        <v>#REF!</v>
      </c>
      <c r="K1134" s="54">
        <f t="shared" si="4942"/>
        <v>543.41145833333337</v>
      </c>
      <c r="L1134" s="54">
        <f t="shared" si="4943"/>
        <v>461.29960317460313</v>
      </c>
      <c r="M1134" s="54">
        <f t="shared" si="4944"/>
        <v>438.48214285714289</v>
      </c>
      <c r="N1134" s="54">
        <f t="shared" si="4945"/>
        <v>336.83035714285717</v>
      </c>
      <c r="O1134" s="54">
        <f t="shared" si="4946"/>
        <v>429.32539682539687</v>
      </c>
      <c r="P1134" s="54">
        <f t="shared" si="4947"/>
        <v>429.32539682539687</v>
      </c>
      <c r="Q1134" s="54">
        <f t="shared" si="4948"/>
        <v>288.07539682539681</v>
      </c>
      <c r="R1134" s="54" t="str">
        <f t="shared" si="4949"/>
        <v>n/a</v>
      </c>
      <c r="T1134" s="54">
        <f t="shared" si="4950"/>
        <v>479.08391203703701</v>
      </c>
      <c r="U1134" s="54">
        <f t="shared" si="4951"/>
        <v>416.01219411375661</v>
      </c>
      <c r="V1134" s="54">
        <f t="shared" si="4952"/>
        <v>394.07192460317464</v>
      </c>
      <c r="W1134" s="54">
        <f t="shared" si="4953"/>
        <v>331.38293650793651</v>
      </c>
      <c r="X1134" s="54">
        <f t="shared" si="4954"/>
        <v>358.44130291005285</v>
      </c>
      <c r="Y1134" s="54">
        <f t="shared" si="4955"/>
        <v>358.9042658730159</v>
      </c>
      <c r="Z1134" s="54">
        <f t="shared" si="4956"/>
        <v>326.75033068783068</v>
      </c>
      <c r="AA1134" s="54" t="e">
        <f t="shared" si="4957"/>
        <v>#VALUE!</v>
      </c>
      <c r="AC1134" s="74" t="e">
        <f>+AF1134-'Figure 10 data'!#REF!</f>
        <v>#REF!</v>
      </c>
      <c r="AD1134" s="54">
        <f t="shared" si="4958"/>
        <v>15.759122650409441</v>
      </c>
      <c r="AE1134" s="54">
        <f t="shared" si="4959"/>
        <v>15.982177163793088</v>
      </c>
      <c r="AF1134" s="54">
        <f t="shared" si="4960"/>
        <v>14.464238736533108</v>
      </c>
      <c r="AG1134" s="54">
        <f t="shared" si="4961"/>
        <v>13.808773957142083</v>
      </c>
      <c r="AH1134" s="54">
        <f t="shared" si="4962"/>
        <v>24.148639229689483</v>
      </c>
      <c r="AI1134" s="54">
        <f t="shared" si="4963"/>
        <v>23.988495627813379</v>
      </c>
      <c r="AJ1134" s="54">
        <f t="shared" si="4964"/>
        <v>9.3014523936512106</v>
      </c>
      <c r="AK1134" s="54" t="e">
        <f t="shared" si="4965"/>
        <v>#REF!</v>
      </c>
      <c r="AM1134" s="74" t="e">
        <f>AP1134-'Figure 10 data'!#REF!</f>
        <v>#REF!</v>
      </c>
      <c r="AN1134" s="54">
        <f t="shared" si="4966"/>
        <v>19.265232974910408</v>
      </c>
      <c r="AO1134" s="54">
        <f t="shared" si="4967"/>
        <v>20.088888888888889</v>
      </c>
      <c r="AP1134" s="54">
        <f t="shared" si="4968"/>
        <v>12.266666666666669</v>
      </c>
      <c r="AQ1134" s="54">
        <f t="shared" si="4969"/>
        <v>5.179282868525914</v>
      </c>
      <c r="AR1134" s="54">
        <f t="shared" si="4970"/>
        <v>12.353471596032461</v>
      </c>
      <c r="AS1134" s="54">
        <f t="shared" si="4971"/>
        <v>12.353471596032461</v>
      </c>
      <c r="AT1134" s="54">
        <f t="shared" si="4972"/>
        <v>-7.9189686924493463</v>
      </c>
      <c r="AU1134" s="54" t="e">
        <f t="shared" si="4973"/>
        <v>#REF!</v>
      </c>
    </row>
    <row r="1135" spans="1:47" x14ac:dyDescent="0.25">
      <c r="A1135" s="12">
        <f t="shared" si="4613"/>
        <v>45524</v>
      </c>
      <c r="B1135" s="102">
        <f>TWK!B1078</f>
        <v>597.91666666666663</v>
      </c>
      <c r="C1135" s="102">
        <f>TWK!C1078</f>
        <v>539.28571428571433</v>
      </c>
      <c r="D1135" s="104">
        <f>TWK!D1078</f>
        <v>528.57142857142856</v>
      </c>
      <c r="E1135" s="104">
        <f>TWK!E1078</f>
        <v>528.57142857142856</v>
      </c>
      <c r="F1135" s="104">
        <f>TWK!F1078</f>
        <v>530.35714285714289</v>
      </c>
      <c r="G1135" s="104">
        <f>TWK!G1078</f>
        <v>530.35714285714289</v>
      </c>
      <c r="H1135" s="104">
        <f>TWK!H1078</f>
        <v>642.85714285714289</v>
      </c>
      <c r="I1135" s="54" t="e">
        <f>TWK!#REF!</f>
        <v>#REF!</v>
      </c>
      <c r="K1135" s="54">
        <f t="shared" si="4942"/>
        <v>568.78348214285711</v>
      </c>
      <c r="L1135" s="54">
        <f t="shared" si="4943"/>
        <v>488.53174603174602</v>
      </c>
      <c r="M1135" s="54">
        <f t="shared" si="4944"/>
        <v>464.19642857142856</v>
      </c>
      <c r="N1135" s="54">
        <f t="shared" si="4945"/>
        <v>392.72321428571433</v>
      </c>
      <c r="O1135" s="54">
        <f t="shared" si="4946"/>
        <v>465.48611111111114</v>
      </c>
      <c r="P1135" s="54">
        <f t="shared" si="4947"/>
        <v>465.48611111111114</v>
      </c>
      <c r="Q1135" s="54">
        <f t="shared" si="4948"/>
        <v>389.86111111111114</v>
      </c>
      <c r="R1135" s="54" t="str">
        <f t="shared" si="4949"/>
        <v>n/a</v>
      </c>
      <c r="T1135" s="54">
        <f t="shared" si="4950"/>
        <v>488.54249338624339</v>
      </c>
      <c r="U1135" s="54">
        <f t="shared" si="4951"/>
        <v>424.51455026455028</v>
      </c>
      <c r="V1135" s="54">
        <f t="shared" si="4952"/>
        <v>404.36731150793645</v>
      </c>
      <c r="W1135" s="54">
        <f t="shared" si="4953"/>
        <v>343.36111111111109</v>
      </c>
      <c r="X1135" s="54">
        <f t="shared" si="4954"/>
        <v>376.20444775132273</v>
      </c>
      <c r="Y1135" s="54">
        <f t="shared" si="4955"/>
        <v>376.66741071428572</v>
      </c>
      <c r="Z1135" s="54">
        <f t="shared" si="4956"/>
        <v>345.7704199735449</v>
      </c>
      <c r="AA1135" s="54" t="e">
        <f t="shared" si="4957"/>
        <v>#VALUE!</v>
      </c>
      <c r="AC1135" s="74" t="e">
        <f>+AF1135-'Figure 10 data'!#REF!</f>
        <v>#REF!</v>
      </c>
      <c r="AD1135" s="54">
        <f t="shared" si="4958"/>
        <v>22.387852594421421</v>
      </c>
      <c r="AE1135" s="54">
        <f t="shared" si="4959"/>
        <v>27.035861067574849</v>
      </c>
      <c r="AF1135" s="54">
        <f t="shared" si="4960"/>
        <v>30.715667050414975</v>
      </c>
      <c r="AG1135" s="54">
        <f t="shared" si="4961"/>
        <v>53.940388549238975</v>
      </c>
      <c r="AH1135" s="54">
        <f t="shared" si="4962"/>
        <v>40.975776875375388</v>
      </c>
      <c r="AI1135" s="54">
        <f t="shared" si="4963"/>
        <v>40.802503155611667</v>
      </c>
      <c r="AJ1135" s="54">
        <f t="shared" si="4964"/>
        <v>85.92022501702958</v>
      </c>
      <c r="AK1135" s="54" t="e">
        <f t="shared" si="4965"/>
        <v>#REF!</v>
      </c>
      <c r="AM1135" s="74" t="e">
        <f>AP1135-'Figure 10 data'!#REF!</f>
        <v>#REF!</v>
      </c>
      <c r="AN1135" s="54">
        <f t="shared" si="4966"/>
        <v>25.782619584272481</v>
      </c>
      <c r="AO1135" s="54">
        <f t="shared" si="4967"/>
        <v>30.060292850990521</v>
      </c>
      <c r="AP1135" s="54">
        <f t="shared" si="4968"/>
        <v>32.85457809694794</v>
      </c>
      <c r="AQ1135" s="54">
        <f t="shared" si="4969"/>
        <v>34.729176149294496</v>
      </c>
      <c r="AR1135" s="54">
        <f t="shared" si="4970"/>
        <v>29.694323144104807</v>
      </c>
      <c r="AS1135" s="54">
        <f t="shared" si="4971"/>
        <v>29.694323144104807</v>
      </c>
      <c r="AT1135" s="54">
        <f t="shared" si="4972"/>
        <v>55.306298533218289</v>
      </c>
      <c r="AU1135" s="54" t="e">
        <f t="shared" si="4973"/>
        <v>#REF!</v>
      </c>
    </row>
    <row r="1136" spans="1:47" x14ac:dyDescent="0.25">
      <c r="A1136" s="12">
        <f t="shared" si="4613"/>
        <v>45531</v>
      </c>
      <c r="B1136" s="102">
        <f>TWK!B1079</f>
        <v>642.1875</v>
      </c>
      <c r="C1136" s="102">
        <f>TWK!C1079</f>
        <v>642.1875</v>
      </c>
      <c r="D1136" s="104">
        <f>TWK!D1079</f>
        <v>614.0625</v>
      </c>
      <c r="E1136" s="104">
        <f>TWK!E1079</f>
        <v>617.1875</v>
      </c>
      <c r="F1136" s="104">
        <f>TWK!F1079</f>
        <v>615.625</v>
      </c>
      <c r="G1136" s="104">
        <f>TWK!G1079</f>
        <v>615.625</v>
      </c>
      <c r="H1136" s="104">
        <f>TWK!H1079</f>
        <v>731.25</v>
      </c>
      <c r="I1136" s="54" t="e">
        <f>TWK!#REF!</f>
        <v>#REF!</v>
      </c>
      <c r="K1136" s="54">
        <f t="shared" si="4942"/>
        <v>591.5625</v>
      </c>
      <c r="L1136" s="54">
        <f t="shared" si="4943"/>
        <v>533.00719246031747</v>
      </c>
      <c r="M1136" s="54">
        <f t="shared" si="4944"/>
        <v>509.05133928571428</v>
      </c>
      <c r="N1136" s="54">
        <f t="shared" si="4945"/>
        <v>468.53794642857144</v>
      </c>
      <c r="O1136" s="54">
        <f t="shared" si="4946"/>
        <v>509.48164682539687</v>
      </c>
      <c r="P1136" s="54">
        <f t="shared" si="4947"/>
        <v>509.48164682539687</v>
      </c>
      <c r="Q1136" s="54">
        <f t="shared" si="4948"/>
        <v>508.92361111111114</v>
      </c>
      <c r="R1136" s="54" t="str">
        <f t="shared" si="4949"/>
        <v>n/a</v>
      </c>
      <c r="T1136" s="54">
        <f t="shared" si="4950"/>
        <v>511.2549603174603</v>
      </c>
      <c r="U1136" s="54">
        <f t="shared" si="4951"/>
        <v>452.50471230158729</v>
      </c>
      <c r="V1136" s="54">
        <f t="shared" si="4952"/>
        <v>432.82738095238096</v>
      </c>
      <c r="W1136" s="54">
        <f t="shared" si="4953"/>
        <v>373.90219907407408</v>
      </c>
      <c r="X1136" s="54">
        <f t="shared" si="4954"/>
        <v>411.75363756613757</v>
      </c>
      <c r="Y1136" s="54">
        <f t="shared" si="4955"/>
        <v>412.21660052910056</v>
      </c>
      <c r="Z1136" s="54">
        <f t="shared" si="4956"/>
        <v>395.59449404761904</v>
      </c>
      <c r="AA1136" s="54" t="e">
        <f t="shared" si="4957"/>
        <v>#VALUE!</v>
      </c>
      <c r="AC1136" s="74" t="e">
        <f>+AF1136-'Figure 10 data'!#REF!</f>
        <v>#REF!</v>
      </c>
      <c r="AD1136" s="54">
        <f t="shared" si="4958"/>
        <v>25.610028233513482</v>
      </c>
      <c r="AE1136" s="54">
        <f t="shared" si="4959"/>
        <v>41.918411574903573</v>
      </c>
      <c r="AF1136" s="54">
        <f t="shared" si="4960"/>
        <v>41.872378463865779</v>
      </c>
      <c r="AG1136" s="54">
        <f t="shared" si="4961"/>
        <v>65.066560594827763</v>
      </c>
      <c r="AH1136" s="54">
        <f t="shared" si="4962"/>
        <v>49.512947508840341</v>
      </c>
      <c r="AI1136" s="54">
        <f t="shared" si="4963"/>
        <v>49.345028611126928</v>
      </c>
      <c r="AJ1136" s="54">
        <f t="shared" si="4964"/>
        <v>84.848376558035966</v>
      </c>
      <c r="AK1136" s="54" t="e">
        <f t="shared" si="4965"/>
        <v>#REF!</v>
      </c>
      <c r="AM1136" s="74" t="e">
        <f>AP1136-'Figure 10 data'!#REF!</f>
        <v>#REF!</v>
      </c>
      <c r="AN1136" s="54">
        <f t="shared" si="4966"/>
        <v>5.1535087719298378</v>
      </c>
      <c r="AO1136" s="54">
        <f t="shared" si="4967"/>
        <v>9.3085106382978733</v>
      </c>
      <c r="AP1136" s="54">
        <f t="shared" si="4968"/>
        <v>5.0802139037433136</v>
      </c>
      <c r="AQ1136" s="54">
        <f t="shared" si="4969"/>
        <v>5.5585248530197751</v>
      </c>
      <c r="AR1136" s="54">
        <f t="shared" si="4970"/>
        <v>6.4864864864864868</v>
      </c>
      <c r="AS1136" s="54">
        <f t="shared" si="4971"/>
        <v>6.4864864864864868</v>
      </c>
      <c r="AT1136" s="54">
        <f t="shared" si="4972"/>
        <v>-3.105590062111796</v>
      </c>
      <c r="AU1136" s="54" t="e">
        <f t="shared" si="4973"/>
        <v>#REF!</v>
      </c>
    </row>
    <row r="1137" spans="1:47" x14ac:dyDescent="0.25">
      <c r="A1137" s="12">
        <f t="shared" si="4613"/>
        <v>45538</v>
      </c>
      <c r="B1137" s="102">
        <f>TWK!B1080</f>
        <v>659.375</v>
      </c>
      <c r="C1137" s="102">
        <f>TWK!C1080</f>
        <v>680</v>
      </c>
      <c r="D1137" s="104">
        <f>TWK!D1080</f>
        <v>671.875</v>
      </c>
      <c r="E1137" s="104">
        <f>TWK!E1080</f>
        <v>689.0625</v>
      </c>
      <c r="F1137" s="104">
        <f>TWK!F1080</f>
        <v>700.9375</v>
      </c>
      <c r="G1137" s="104">
        <f>TWK!G1080</f>
        <v>700.9375</v>
      </c>
      <c r="H1137" s="104">
        <f>TWK!H1080</f>
        <v>765.625</v>
      </c>
      <c r="I1137" s="54" t="e">
        <f>TWK!#REF!</f>
        <v>#REF!</v>
      </c>
      <c r="K1137" s="54">
        <f t="shared" ref="K1137" si="4974">IFERROR(AVERAGE(B1134:B1137),"n/a")</f>
        <v>613.515625</v>
      </c>
      <c r="L1137" s="54">
        <f t="shared" ref="L1137" si="4975">IFERROR(AVERAGE(C1134:C1137),"n/a")</f>
        <v>585.99330357142856</v>
      </c>
      <c r="M1137" s="54">
        <f t="shared" ref="M1137" si="4976">IFERROR(AVERAGE(D1134:D1137),"n/a")</f>
        <v>566.39508928571422</v>
      </c>
      <c r="N1137" s="54">
        <f t="shared" ref="N1137" si="4977">IFERROR(AVERAGE(E1134:E1137),"n/a")</f>
        <v>552.99107142857144</v>
      </c>
      <c r="O1137" s="54">
        <f t="shared" ref="O1137" si="4978">IFERROR(AVERAGE(F1134:F1137),"n/a")</f>
        <v>572.97991071428578</v>
      </c>
      <c r="P1137" s="54">
        <f t="shared" ref="P1137" si="4979">IFERROR(AVERAGE(G1134:G1137),"n/a")</f>
        <v>572.97991071428578</v>
      </c>
      <c r="Q1137" s="54">
        <f t="shared" ref="Q1137" si="4980">IFERROR(AVERAGE(H1134:H1137),"n/a")</f>
        <v>624.21875</v>
      </c>
      <c r="R1137" s="54" t="str">
        <f t="shared" ref="R1137" si="4981">IFERROR(AVERAGE(I1134:I1137),"n/a")</f>
        <v>n/a</v>
      </c>
      <c r="T1137" s="54">
        <f t="shared" ref="T1137" si="4982">IFERROR((K981+K1033+K1085)/3,"n/a")</f>
        <v>554.50545634920627</v>
      </c>
      <c r="U1137" s="54">
        <f t="shared" ref="U1137" si="4983">IFERROR((L981+L1033+L1085)/3,"n/a")</f>
        <v>503.47073412698415</v>
      </c>
      <c r="V1137" s="54">
        <f t="shared" ref="V1137" si="4984">IFERROR((M981+M1033+M1085)/3,"n/a")</f>
        <v>486.70386904761904</v>
      </c>
      <c r="W1137" s="54">
        <f t="shared" ref="W1137" si="4985">IFERROR((N981+N1033+N1085)/3,"n/a")</f>
        <v>438.3613591269841</v>
      </c>
      <c r="X1137" s="54">
        <f t="shared" ref="X1137" si="4986">IFERROR((O981+O1033+O1085)/3,"n/a")</f>
        <v>475.07787698412699</v>
      </c>
      <c r="Y1137" s="54">
        <f t="shared" ref="Y1137" si="4987">IFERROR((P981+P1033+P1085)/3,"n/a")</f>
        <v>475.07787698412699</v>
      </c>
      <c r="Z1137" s="54">
        <f t="shared" ref="Z1137" si="4988">IFERROR((Q981+Q1033+Q1085)/3,"n/a")</f>
        <v>470.29241071428572</v>
      </c>
      <c r="AA1137" s="54" t="e">
        <f t="shared" ref="AA1137" si="4989">(R981+R1033+R1085)/3</f>
        <v>#VALUE!</v>
      </c>
      <c r="AC1137" s="74" t="e">
        <f>+AF1137-'Figure 10 data'!#REF!</f>
        <v>#REF!</v>
      </c>
      <c r="AD1137" s="54">
        <f t="shared" ref="AD1137" si="4990">IFERROR((B1137/T1137-1)*100,"n/a")</f>
        <v>18.912265415969308</v>
      </c>
      <c r="AE1137" s="54">
        <f t="shared" ref="AE1137" si="4991">IFERROR((C1137/U1137-1)*100,"n/a")</f>
        <v>35.062468164930529</v>
      </c>
      <c r="AF1137" s="54">
        <f t="shared" ref="AF1137" si="4992">IFERROR((D1137/V1137-1)*100,"n/a")</f>
        <v>38.045954168131722</v>
      </c>
      <c r="AG1137" s="54">
        <f t="shared" ref="AG1137" si="4993">IFERROR((E1137/W1137-1)*100,"na")</f>
        <v>57.190520024916935</v>
      </c>
      <c r="AH1137" s="54">
        <f t="shared" ref="AH1137" si="4994">IFERROR((F1137/X1137-1)*100,"n/a")</f>
        <v>47.541599800366896</v>
      </c>
      <c r="AI1137" s="54">
        <f t="shared" ref="AI1137" si="4995">IFERROR((G1137/Y1137-1)*100,"n/a")</f>
        <v>47.541599800366896</v>
      </c>
      <c r="AJ1137" s="54">
        <f t="shared" ref="AJ1137" si="4996">IFERROR((H1137/Z1137-1)*100,"n/a")</f>
        <v>62.797651537085116</v>
      </c>
      <c r="AK1137" s="54" t="e">
        <f t="shared" ref="AK1137" si="4997">(I1137/AA1137-1)*100</f>
        <v>#REF!</v>
      </c>
      <c r="AM1137" s="74" t="e">
        <f>AP1137-'Figure 10 data'!#REF!</f>
        <v>#REF!</v>
      </c>
      <c r="AN1137" s="54">
        <f t="shared" ref="AN1137" si="4998">IFERROR(((B1137/B1085-1)*100),"n/a")</f>
        <v>-2.0557029177718733</v>
      </c>
      <c r="AO1137" s="54">
        <f t="shared" ref="AO1137" si="4999">IFERROR((C1137/C1085-1)*100,"n/a")</f>
        <v>6.0724233983286968</v>
      </c>
      <c r="AP1137" s="54">
        <f t="shared" ref="AP1137" si="5000">IFERROR((D1137/D1085-1)*100,"n/a")</f>
        <v>4.2243767313019376</v>
      </c>
      <c r="AQ1137" s="54">
        <f t="shared" ref="AQ1137" si="5001">IFERROR((E1137/E1085-1)*100,"n/a")</f>
        <v>8.0277155655095189</v>
      </c>
      <c r="AR1137" s="54">
        <f t="shared" ref="AR1137" si="5002">IFERROR((F1137/F1085-1)*100,"n/a")</f>
        <v>9.3384401114206206</v>
      </c>
      <c r="AS1137" s="54">
        <f t="shared" ref="AS1137" si="5003">IFERROR((G1137/G1085-1)*100,"n/a")</f>
        <v>9.3384401114206206</v>
      </c>
      <c r="AT1137" s="54">
        <f t="shared" ref="AT1137" si="5004">IFERROR((H1137/H1085-1)*100,"n/a")</f>
        <v>10.161870503597115</v>
      </c>
      <c r="AU1137" s="54" t="e">
        <f t="shared" ref="AU1137" si="5005">(I1137/I1085-1)*100</f>
        <v>#REF!</v>
      </c>
    </row>
    <row r="1138" spans="1:47" x14ac:dyDescent="0.25">
      <c r="A1138" s="12">
        <f t="shared" si="4613"/>
        <v>45545</v>
      </c>
      <c r="B1138" s="102">
        <f>TWK!B1081</f>
        <v>714.0625</v>
      </c>
      <c r="C1138" s="102">
        <f>TWK!C1081</f>
        <v>757.8125</v>
      </c>
      <c r="D1138" s="104">
        <f>TWK!D1081</f>
        <v>764.0625</v>
      </c>
      <c r="E1138" s="104">
        <f>TWK!E1081</f>
        <v>793.75</v>
      </c>
      <c r="F1138" s="104">
        <f>TWK!F1081</f>
        <v>778.125</v>
      </c>
      <c r="G1138" s="104">
        <f>TWK!G1081</f>
        <v>778.125</v>
      </c>
      <c r="H1138" s="104">
        <f>TWK!H1081</f>
        <v>807.8125</v>
      </c>
      <c r="I1138" s="54" t="e">
        <f>TWK!#REF!</f>
        <v>#REF!</v>
      </c>
      <c r="K1138" s="54">
        <f t="shared" ref="K1138" si="5006">IFERROR(AVERAGE(B1135:B1138),"n/a")</f>
        <v>653.38541666666663</v>
      </c>
      <c r="L1138" s="54">
        <f t="shared" ref="L1138" si="5007">IFERROR(AVERAGE(C1135:C1138),"n/a")</f>
        <v>654.82142857142856</v>
      </c>
      <c r="M1138" s="54">
        <f t="shared" ref="M1138" si="5008">IFERROR(AVERAGE(D1135:D1138),"n/a")</f>
        <v>644.64285714285711</v>
      </c>
      <c r="N1138" s="54">
        <f t="shared" ref="N1138" si="5009">IFERROR(AVERAGE(E1135:E1138),"n/a")</f>
        <v>657.14285714285711</v>
      </c>
      <c r="O1138" s="54">
        <f t="shared" ref="O1138" si="5010">IFERROR(AVERAGE(F1135:F1138),"n/a")</f>
        <v>656.26116071428578</v>
      </c>
      <c r="P1138" s="54">
        <f t="shared" ref="P1138" si="5011">IFERROR(AVERAGE(G1135:G1138),"n/a")</f>
        <v>656.26116071428578</v>
      </c>
      <c r="Q1138" s="54">
        <f t="shared" ref="Q1138" si="5012">IFERROR(AVERAGE(H1135:H1138),"n/a")</f>
        <v>736.88616071428578</v>
      </c>
      <c r="R1138" s="54" t="str">
        <f t="shared" ref="R1138" si="5013">IFERROR(AVERAGE(I1135:I1138),"n/a")</f>
        <v>n/a</v>
      </c>
      <c r="T1138" s="54">
        <f t="shared" ref="T1138" si="5014">IFERROR((K982+K1034+K1086)/3,"n/a")</f>
        <v>619.40228174603169</v>
      </c>
      <c r="U1138" s="54">
        <f t="shared" ref="U1138" si="5015">IFERROR((L982+L1034+L1086)/3,"n/a")</f>
        <v>582.31299603174602</v>
      </c>
      <c r="V1138" s="54">
        <f t="shared" ref="V1138" si="5016">IFERROR((M982+M1034+M1086)/3,"n/a")</f>
        <v>566.7326388888888</v>
      </c>
      <c r="W1138" s="54">
        <f t="shared" ref="W1138" si="5017">IFERROR((N982+N1034+N1086)/3,"n/a")</f>
        <v>518.29786706349205</v>
      </c>
      <c r="X1138" s="54">
        <f t="shared" ref="X1138" si="5018">IFERROR((O982+O1034+O1086)/3,"n/a")</f>
        <v>559.12847222222217</v>
      </c>
      <c r="Y1138" s="54">
        <f t="shared" ref="Y1138" si="5019">IFERROR((P982+P1034+P1086)/3,"n/a")</f>
        <v>559.12847222222217</v>
      </c>
      <c r="Z1138" s="54">
        <f t="shared" ref="Z1138" si="5020">IFERROR((Q982+Q1034+Q1086)/3,"n/a")</f>
        <v>560.46800595238096</v>
      </c>
      <c r="AA1138" s="54" t="e">
        <f t="shared" ref="AA1138" si="5021">(R982+R1034+R1086)/3</f>
        <v>#VALUE!</v>
      </c>
      <c r="AC1138" s="74" t="e">
        <f>+AF1138-'Figure 10 data'!#REF!</f>
        <v>#REF!</v>
      </c>
      <c r="AD1138" s="54">
        <f t="shared" ref="AD1138" si="5022">IFERROR((B1138/T1138-1)*100,"n/a")</f>
        <v>15.282510420712491</v>
      </c>
      <c r="AE1138" s="54">
        <f t="shared" ref="AE1138" si="5023">IFERROR((C1138/U1138-1)*100,"n/a")</f>
        <v>30.138345728881212</v>
      </c>
      <c r="AF1138" s="54">
        <f t="shared" ref="AF1138" si="5024">IFERROR((D1138/V1138-1)*100,"n/a")</f>
        <v>34.818863000018396</v>
      </c>
      <c r="AG1138" s="54">
        <f t="shared" ref="AG1138" si="5025">IFERROR((E1138/W1138-1)*100,"na")</f>
        <v>53.145527010776746</v>
      </c>
      <c r="AH1138" s="54">
        <f t="shared" ref="AH1138" si="5026">IFERROR((F1138/X1138-1)*100,"n/a")</f>
        <v>39.167479149718389</v>
      </c>
      <c r="AI1138" s="54">
        <f t="shared" ref="AI1138" si="5027">IFERROR((G1138/Y1138-1)*100,"n/a")</f>
        <v>39.167479149718389</v>
      </c>
      <c r="AJ1138" s="54">
        <f t="shared" ref="AJ1138" si="5028">IFERROR((H1138/Z1138-1)*100,"n/a")</f>
        <v>44.131777625257371</v>
      </c>
      <c r="AK1138" s="54" t="e">
        <f t="shared" ref="AK1138" si="5029">(I1138/AA1138-1)*100</f>
        <v>#REF!</v>
      </c>
      <c r="AM1138" s="74" t="e">
        <f>AP1138-'Figure 10 data'!#REF!</f>
        <v>#REF!</v>
      </c>
      <c r="AN1138" s="54">
        <f t="shared" ref="AN1138" si="5030">IFERROR(((B1138/B1086-1)*100),"n/a")</f>
        <v>-12.652905198776754</v>
      </c>
      <c r="AO1138" s="54">
        <f t="shared" ref="AO1138" si="5031">IFERROR((C1138/C1086-1)*100,"n/a")</f>
        <v>1.8907563025210017</v>
      </c>
      <c r="AP1138" s="54">
        <f t="shared" ref="AP1138" si="5032">IFERROR((D1138/D1086-1)*100,"n/a")</f>
        <v>-6.8119891008178168E-2</v>
      </c>
      <c r="AQ1138" s="54">
        <f t="shared" ref="AQ1138" si="5033">IFERROR((E1138/E1086-1)*100,"n/a")</f>
        <v>10.115606936416178</v>
      </c>
      <c r="AR1138" s="54">
        <f t="shared" ref="AR1138" si="5034">IFERROR((F1138/F1086-1)*100,"n/a")</f>
        <v>4.6218487394958041</v>
      </c>
      <c r="AS1138" s="54">
        <f t="shared" ref="AS1138" si="5035">IFERROR((G1138/G1086-1)*100,"n/a")</f>
        <v>4.6218487394958041</v>
      </c>
      <c r="AT1138" s="54">
        <f t="shared" ref="AT1138" si="5036">IFERROR((H1138/H1086-1)*100,"n/a")</f>
        <v>-1.3358778625954248</v>
      </c>
      <c r="AU1138" s="54" t="e">
        <f t="shared" ref="AU1138" si="5037">(I1138/I1086-1)*100</f>
        <v>#REF!</v>
      </c>
    </row>
    <row r="1139" spans="1:47" x14ac:dyDescent="0.25">
      <c r="A1139" s="12">
        <f t="shared" si="4613"/>
        <v>45552</v>
      </c>
      <c r="B1139" s="102">
        <f>TWK!B1082</f>
        <v>733.92857142857144</v>
      </c>
      <c r="C1139" s="102">
        <f>TWK!C1082</f>
        <v>783.92857142857144</v>
      </c>
      <c r="D1139" s="104">
        <f>TWK!D1082</f>
        <v>792.5</v>
      </c>
      <c r="E1139" s="104">
        <f>TWK!E1082</f>
        <v>810.71428571428567</v>
      </c>
      <c r="F1139" s="104">
        <f>TWK!F1082</f>
        <v>806.78571428571433</v>
      </c>
      <c r="G1139" s="104">
        <f>TWK!G1082</f>
        <v>806.78571428571433</v>
      </c>
      <c r="H1139" s="104">
        <f>TWK!H1082</f>
        <v>817.85714285714289</v>
      </c>
      <c r="I1139" s="54" t="e">
        <f>TWK!#REF!</f>
        <v>#REF!</v>
      </c>
      <c r="K1139" s="54">
        <f t="shared" ref="K1139" si="5038">IFERROR(AVERAGE(B1136:B1139),"n/a")</f>
        <v>687.38839285714289</v>
      </c>
      <c r="L1139" s="54">
        <f t="shared" ref="L1139" si="5039">IFERROR(AVERAGE(C1136:C1139),"n/a")</f>
        <v>715.98214285714289</v>
      </c>
      <c r="M1139" s="54">
        <f t="shared" ref="M1139" si="5040">IFERROR(AVERAGE(D1136:D1139),"n/a")</f>
        <v>710.625</v>
      </c>
      <c r="N1139" s="54">
        <f t="shared" ref="N1139" si="5041">IFERROR(AVERAGE(E1136:E1139),"n/a")</f>
        <v>727.67857142857144</v>
      </c>
      <c r="O1139" s="54">
        <f t="shared" ref="O1139" si="5042">IFERROR(AVERAGE(F1136:F1139),"n/a")</f>
        <v>725.36830357142856</v>
      </c>
      <c r="P1139" s="54">
        <f t="shared" ref="P1139" si="5043">IFERROR(AVERAGE(G1136:G1139),"n/a")</f>
        <v>725.36830357142856</v>
      </c>
      <c r="Q1139" s="54">
        <f t="shared" ref="Q1139" si="5044">IFERROR(AVERAGE(H1136:H1139),"n/a")</f>
        <v>780.63616071428578</v>
      </c>
      <c r="R1139" s="54" t="str">
        <f t="shared" ref="R1139" si="5045">IFERROR(AVERAGE(I1136:I1139),"n/a")</f>
        <v>n/a</v>
      </c>
      <c r="T1139" s="54">
        <f t="shared" ref="T1139" si="5046">IFERROR((K983+K1035+K1087)/3,"n/a")</f>
        <v>701.28224206349205</v>
      </c>
      <c r="U1139" s="54">
        <f t="shared" ref="U1139" si="5047">IFERROR((L983+L1035+L1087)/3,"n/a")</f>
        <v>685.79530423280414</v>
      </c>
      <c r="V1139" s="54">
        <f t="shared" ref="V1139" si="5048">IFERROR((M983+M1035+M1087)/3,"n/a")</f>
        <v>671.71213624338623</v>
      </c>
      <c r="W1139" s="54">
        <f t="shared" ref="W1139" si="5049">IFERROR((N983+N1035+N1087)/3,"n/a")</f>
        <v>644.69353505291008</v>
      </c>
      <c r="X1139" s="54">
        <f t="shared" ref="X1139" si="5050">IFERROR((O983+O1035+O1087)/3,"n/a")</f>
        <v>681.3971560846561</v>
      </c>
      <c r="Y1139" s="54">
        <f t="shared" ref="Y1139" si="5051">IFERROR((P983+P1035+P1087)/3,"n/a")</f>
        <v>681.3971560846561</v>
      </c>
      <c r="Z1139" s="54">
        <f t="shared" ref="Z1139" si="5052">IFERROR((Q983+Q1035+Q1087)/3,"n/a")</f>
        <v>703.72048611111097</v>
      </c>
      <c r="AA1139" s="54" t="e">
        <f t="shared" ref="AA1139" si="5053">(R983+R1035+R1087)/3</f>
        <v>#VALUE!</v>
      </c>
      <c r="AC1139" s="74" t="e">
        <f>+AF1139-'Figure 10 data'!#REF!</f>
        <v>#REF!</v>
      </c>
      <c r="AD1139" s="54">
        <f t="shared" ref="AD1139" si="5054">IFERROR((B1139/T1139-1)*100,"n/a")</f>
        <v>4.655233999511954</v>
      </c>
      <c r="AE1139" s="54">
        <f t="shared" ref="AE1139" si="5055">IFERROR((C1139/U1139-1)*100,"n/a")</f>
        <v>14.309410780458531</v>
      </c>
      <c r="AF1139" s="54">
        <f t="shared" ref="AF1139" si="5056">IFERROR((D1139/V1139-1)*100,"n/a")</f>
        <v>17.982087450754026</v>
      </c>
      <c r="AG1139" s="54">
        <f t="shared" ref="AG1139" si="5057">IFERROR((E1139/W1139-1)*100,"na")</f>
        <v>25.751887002829999</v>
      </c>
      <c r="AH1139" s="54">
        <f t="shared" ref="AH1139" si="5058">IFERROR((F1139/X1139-1)*100,"n/a")</f>
        <v>18.401684991106727</v>
      </c>
      <c r="AI1139" s="54">
        <f t="shared" ref="AI1139" si="5059">IFERROR((G1139/Y1139-1)*100,"n/a")</f>
        <v>18.401684991106727</v>
      </c>
      <c r="AJ1139" s="54">
        <f t="shared" ref="AJ1139" si="5060">IFERROR((H1139/Z1139-1)*100,"n/a")</f>
        <v>16.219032840264759</v>
      </c>
      <c r="AK1139" s="54" t="e">
        <f t="shared" ref="AK1139" si="5061">(I1139/AA1139-1)*100</f>
        <v>#REF!</v>
      </c>
      <c r="AM1139" s="74" t="e">
        <f>AP1139-'Figure 10 data'!#REF!</f>
        <v>#REF!</v>
      </c>
      <c r="AN1139" s="54">
        <f t="shared" ref="AN1139" si="5062">IFERROR(((B1139/B1087-1)*100),"n/a")</f>
        <v>-11.038961038961038</v>
      </c>
      <c r="AO1139" s="54">
        <f t="shared" ref="AO1139" si="5063">IFERROR((C1139/C1087-1)*100,"n/a")</f>
        <v>-8.1483203533651007</v>
      </c>
      <c r="AP1139" s="54">
        <f t="shared" ref="AP1139" si="5064">IFERROR((D1139/D1087-1)*100,"n/a")</f>
        <v>-5.4985094402119845</v>
      </c>
      <c r="AQ1139" s="54">
        <f t="shared" ref="AQ1139" si="5065">IFERROR((E1139/E1087-1)*100,"n/a")</f>
        <v>-15.648224607762184</v>
      </c>
      <c r="AR1139" s="54">
        <f t="shared" ref="AR1139" si="5066">IFERROR((F1139/F1087-1)*100,"n/a")</f>
        <v>-16.778550961932048</v>
      </c>
      <c r="AS1139" s="54">
        <f t="shared" ref="AS1139" si="5067">IFERROR((G1139/G1087-1)*100,"n/a")</f>
        <v>-16.778550961932048</v>
      </c>
      <c r="AT1139" s="54">
        <f t="shared" ref="AT1139" si="5068">IFERROR((H1139/H1087-1)*100,"n/a")</f>
        <v>-20.852534562211979</v>
      </c>
      <c r="AU1139" s="54" t="e">
        <f t="shared" ref="AU1139" si="5069">(I1139/I1087-1)*100</f>
        <v>#REF!</v>
      </c>
    </row>
    <row r="1140" spans="1:47" x14ac:dyDescent="0.25">
      <c r="A1140" s="12">
        <f t="shared" si="4613"/>
        <v>45559</v>
      </c>
      <c r="B1140" s="102">
        <f>TWK!B1083</f>
        <v>733.92857142857144</v>
      </c>
      <c r="C1140" s="102">
        <f>TWK!C1083</f>
        <v>775</v>
      </c>
      <c r="D1140" s="104">
        <f>TWK!D1083</f>
        <v>789.0625</v>
      </c>
      <c r="E1140" s="104">
        <f>TWK!E1083</f>
        <v>735.9375</v>
      </c>
      <c r="F1140" s="104">
        <f>TWK!F1083</f>
        <v>796.875</v>
      </c>
      <c r="G1140" s="104">
        <f>TWK!G1083</f>
        <v>796.875</v>
      </c>
      <c r="H1140" s="104">
        <f>TWK!H1083</f>
        <v>725</v>
      </c>
      <c r="I1140" s="54" t="e">
        <f>TWK!#REF!</f>
        <v>#REF!</v>
      </c>
      <c r="K1140" s="54">
        <f t="shared" ref="K1140" si="5070">IFERROR(AVERAGE(B1137:B1140),"n/a")</f>
        <v>710.32366071428578</v>
      </c>
      <c r="L1140" s="54">
        <f t="shared" ref="L1140" si="5071">IFERROR(AVERAGE(C1137:C1140),"n/a")</f>
        <v>749.18526785714289</v>
      </c>
      <c r="M1140" s="54">
        <f t="shared" ref="M1140" si="5072">IFERROR(AVERAGE(D1137:D1140),"n/a")</f>
        <v>754.375</v>
      </c>
      <c r="N1140" s="54">
        <f t="shared" ref="N1140" si="5073">IFERROR(AVERAGE(E1137:E1140),"n/a")</f>
        <v>757.36607142857144</v>
      </c>
      <c r="O1140" s="54">
        <f t="shared" ref="O1140" si="5074">IFERROR(AVERAGE(F1137:F1140),"n/a")</f>
        <v>770.68080357142856</v>
      </c>
      <c r="P1140" s="54">
        <f t="shared" ref="P1140" si="5075">IFERROR(AVERAGE(G1137:G1140),"n/a")</f>
        <v>770.68080357142856</v>
      </c>
      <c r="Q1140" s="54">
        <f t="shared" ref="Q1140" si="5076">IFERROR(AVERAGE(H1137:H1140),"n/a")</f>
        <v>779.07366071428578</v>
      </c>
      <c r="R1140" s="54" t="str">
        <f t="shared" ref="R1140" si="5077">IFERROR(AVERAGE(I1137:I1140),"n/a")</f>
        <v>n/a</v>
      </c>
      <c r="T1140" s="54">
        <f t="shared" ref="T1140" si="5078">IFERROR((K984+K1036+K1088)/3,"n/a")</f>
        <v>790.73164682539675</v>
      </c>
      <c r="U1140" s="54">
        <f t="shared" ref="U1140" si="5079">IFERROR((L984+L1036+L1088)/3,"n/a")</f>
        <v>807.40244708994703</v>
      </c>
      <c r="V1140" s="54">
        <f t="shared" ref="V1140" si="5080">IFERROR((M984+M1036+M1088)/3,"n/a")</f>
        <v>789.16501322751321</v>
      </c>
      <c r="W1140" s="54">
        <f t="shared" ref="W1140" si="5081">IFERROR((N984+N1036+N1088)/3,"n/a")</f>
        <v>815.07142857142856</v>
      </c>
      <c r="X1140" s="54">
        <f t="shared" ref="X1140" si="5082">IFERROR((O984+O1036+O1088)/3,"n/a")</f>
        <v>838.86822089947088</v>
      </c>
      <c r="Y1140" s="54">
        <f t="shared" ref="Y1140" si="5083">IFERROR((P984+P1036+P1088)/3,"n/a")</f>
        <v>838.86822089947088</v>
      </c>
      <c r="Z1140" s="54">
        <f t="shared" ref="Z1140" si="5084">IFERROR((Q984+Q1036+Q1088)/3,"n/a")</f>
        <v>915.84738756613751</v>
      </c>
      <c r="AA1140" s="54" t="e">
        <f t="shared" ref="AA1140" si="5085">(R984+R1036+R1088)/3</f>
        <v>#VALUE!</v>
      </c>
      <c r="AC1140" s="74" t="e">
        <f>+AF1140-'Figure 10 data'!#REF!</f>
        <v>#REF!</v>
      </c>
      <c r="AD1140" s="54">
        <f t="shared" ref="AD1140" si="5086">IFERROR((B1140/T1140-1)*100,"n/a")</f>
        <v>-7.1836097144810651</v>
      </c>
      <c r="AE1140" s="54">
        <f t="shared" ref="AE1140" si="5087">IFERROR((C1140/U1140-1)*100,"n/a")</f>
        <v>-4.0131717716155642</v>
      </c>
      <c r="AF1140" s="54">
        <f t="shared" ref="AF1140" si="5088">IFERROR((D1140/V1140-1)*100,"n/a")</f>
        <v>-1.2990087724995547E-2</v>
      </c>
      <c r="AG1140" s="54">
        <f t="shared" ref="AG1140" si="5089">IFERROR((E1140/W1140-1)*100,"na")</f>
        <v>-9.7088335816317599</v>
      </c>
      <c r="AH1140" s="54">
        <f t="shared" ref="AH1140" si="5090">IFERROR((F1140/X1140-1)*100,"n/a")</f>
        <v>-5.0059377448395832</v>
      </c>
      <c r="AI1140" s="54">
        <f t="shared" ref="AI1140" si="5091">IFERROR((G1140/Y1140-1)*100,"n/a")</f>
        <v>-5.0059377448395832</v>
      </c>
      <c r="AJ1140" s="54">
        <f t="shared" ref="AJ1140" si="5092">IFERROR((H1140/Z1140-1)*100,"n/a")</f>
        <v>-20.838339461044274</v>
      </c>
      <c r="AK1140" s="54" t="e">
        <f t="shared" ref="AK1140" si="5093">(I1140/AA1140-1)*100</f>
        <v>#REF!</v>
      </c>
      <c r="AM1140" s="74" t="e">
        <f>AP1140-'Figure 10 data'!#REF!</f>
        <v>#REF!</v>
      </c>
      <c r="AN1140" s="54">
        <f t="shared" ref="AN1140" si="5094">IFERROR(((B1140/B1088-1)*100),"n/a")</f>
        <v>-18.734552644587243</v>
      </c>
      <c r="AO1140" s="54">
        <f t="shared" ref="AO1140" si="5095">IFERROR((C1140/C1088-1)*100,"n/a")</f>
        <v>-20.512820512820518</v>
      </c>
      <c r="AP1140" s="54">
        <f t="shared" ref="AP1140" si="5096">IFERROR((D1140/D1088-1)*100,"n/a")</f>
        <v>-21.09375</v>
      </c>
      <c r="AQ1140" s="54">
        <f t="shared" ref="AQ1140" si="5097">IFERROR((E1140/E1088-1)*100,"n/a")</f>
        <v>-44.515706806282729</v>
      </c>
      <c r="AR1140" s="54">
        <f t="shared" ref="AR1140" si="5098">IFERROR((F1140/F1088-1)*100,"n/a")</f>
        <v>-31.858669833729213</v>
      </c>
      <c r="AS1140" s="54">
        <f t="shared" ref="AS1140" si="5099">IFERROR((G1140/G1088-1)*100,"n/a")</f>
        <v>-31.858669833729213</v>
      </c>
      <c r="AT1140" s="54">
        <f t="shared" ref="AT1140" si="5100">IFERROR((H1140/H1088-1)*100,"n/a")</f>
        <v>-57.07236842105263</v>
      </c>
      <c r="AU1140" s="54" t="e">
        <f t="shared" ref="AU1140" si="5101">(I1140/I1088-1)*100</f>
        <v>#REF!</v>
      </c>
    </row>
    <row r="1141" spans="1:47" x14ac:dyDescent="0.25">
      <c r="A1141" s="12">
        <f t="shared" si="4613"/>
        <v>45566</v>
      </c>
      <c r="B1141" s="102">
        <f>TWK!B1084</f>
        <v>789.58333333333337</v>
      </c>
      <c r="C1141" s="102">
        <f>TWK!C1084</f>
        <v>833.92857142857144</v>
      </c>
      <c r="D1141" s="104">
        <f>TWK!D1084</f>
        <v>808.92857142857144</v>
      </c>
      <c r="E1141" s="104">
        <f>TWK!E1084</f>
        <v>750</v>
      </c>
      <c r="F1141" s="104">
        <f>TWK!F1084</f>
        <v>810.71428571428567</v>
      </c>
      <c r="G1141" s="104">
        <f>TWK!G1084</f>
        <v>810.71428571428567</v>
      </c>
      <c r="H1141" s="104">
        <f>TWK!H1084</f>
        <v>696.42857142857144</v>
      </c>
      <c r="I1141" s="54" t="e">
        <f>TWK!#REF!</f>
        <v>#REF!</v>
      </c>
      <c r="K1141" s="54">
        <f t="shared" ref="K1141" si="5102">IFERROR(AVERAGE(B1138:B1141),"n/a")</f>
        <v>742.87574404761915</v>
      </c>
      <c r="L1141" s="54">
        <f t="shared" ref="L1141" si="5103">IFERROR(AVERAGE(C1138:C1141),"n/a")</f>
        <v>787.66741071428578</v>
      </c>
      <c r="M1141" s="54">
        <f t="shared" ref="M1141" si="5104">IFERROR(AVERAGE(D1138:D1141),"n/a")</f>
        <v>788.63839285714289</v>
      </c>
      <c r="N1141" s="54">
        <f t="shared" ref="N1141" si="5105">IFERROR(AVERAGE(E1138:E1141),"n/a")</f>
        <v>772.60044642857144</v>
      </c>
      <c r="O1141" s="54">
        <f t="shared" ref="O1141" si="5106">IFERROR(AVERAGE(F1138:F1141),"n/a")</f>
        <v>798.125</v>
      </c>
      <c r="P1141" s="54">
        <f t="shared" ref="P1141" si="5107">IFERROR(AVERAGE(G1138:G1141),"n/a")</f>
        <v>798.125</v>
      </c>
      <c r="Q1141" s="54">
        <f t="shared" ref="Q1141" si="5108">IFERROR(AVERAGE(H1138:H1141),"n/a")</f>
        <v>761.77455357142867</v>
      </c>
      <c r="R1141" s="54" t="str">
        <f t="shared" ref="R1141" si="5109">IFERROR(AVERAGE(I1138:I1141),"n/a")</f>
        <v>n/a</v>
      </c>
      <c r="T1141" s="54">
        <f t="shared" ref="T1141" si="5110">IFERROR((K985+K1037+K1089)/3,"n/a")</f>
        <v>884.56018518518511</v>
      </c>
      <c r="U1141" s="54">
        <f t="shared" ref="U1141" si="5111">IFERROR((L985+L1037+L1089)/3,"n/a")</f>
        <v>945.66964285714278</v>
      </c>
      <c r="V1141" s="54">
        <f t="shared" ref="V1141" si="5112">IFERROR((M985+M1037+M1089)/3,"n/a")</f>
        <v>931.30704365079362</v>
      </c>
      <c r="W1141" s="54">
        <f t="shared" ref="W1141" si="5113">IFERROR((N985+N1037+N1089)/3,"n/a")</f>
        <v>995.93055555555566</v>
      </c>
      <c r="X1141" s="54">
        <f t="shared" ref="X1141" si="5114">IFERROR((O985+O1037+O1089)/3,"n/a")</f>
        <v>1002.013888888889</v>
      </c>
      <c r="Y1141" s="54">
        <f t="shared" ref="Y1141" si="5115">IFERROR((P985+P1037+P1089)/3,"n/a")</f>
        <v>1002.013888888889</v>
      </c>
      <c r="Z1141" s="54">
        <f t="shared" ref="Z1141" si="5116">IFERROR((Q985+Q1037+Q1089)/3,"n/a")</f>
        <v>1113.8392857142858</v>
      </c>
      <c r="AA1141" s="54" t="e">
        <f t="shared" ref="AA1141" si="5117">(R985+R1037+R1089)/3</f>
        <v>#VALUE!</v>
      </c>
      <c r="AC1141" s="74" t="e">
        <f>+AF1141-'Figure 10 data'!#REF!</f>
        <v>#REF!</v>
      </c>
      <c r="AD1141" s="54">
        <f t="shared" ref="AD1141" si="5118">IFERROR((B1141/T1141-1)*100,"n/a")</f>
        <v>-10.737183680946261</v>
      </c>
      <c r="AE1141" s="54">
        <f t="shared" ref="AE1141" si="5119">IFERROR((C1141/U1141-1)*100,"n/a")</f>
        <v>-11.816078931218421</v>
      </c>
      <c r="AF1141" s="54">
        <f t="shared" ref="AF1141" si="5120">IFERROR((D1141/V1141-1)*100,"n/a")</f>
        <v>-13.140507532562983</v>
      </c>
      <c r="AG1141" s="54">
        <f t="shared" ref="AG1141" si="5121">IFERROR((E1141/W1141-1)*100,"na")</f>
        <v>-24.693544563292292</v>
      </c>
      <c r="AH1141" s="54">
        <f t="shared" ref="AH1141" si="5122">IFERROR((F1141/X1141-1)*100,"n/a")</f>
        <v>-19.091512133302992</v>
      </c>
      <c r="AI1141" s="54">
        <f t="shared" ref="AI1141" si="5123">IFERROR((G1141/Y1141-1)*100,"n/a")</f>
        <v>-19.091512133302992</v>
      </c>
      <c r="AJ1141" s="54">
        <f t="shared" ref="AJ1141" si="5124">IFERROR((H1141/Z1141-1)*100,"n/a")</f>
        <v>-37.474949899799604</v>
      </c>
      <c r="AK1141" s="54" t="e">
        <f t="shared" ref="AK1141" si="5125">(I1141/AA1141-1)*100</f>
        <v>#REF!</v>
      </c>
      <c r="AM1141" s="74" t="e">
        <f>AP1141-'Figure 10 data'!#REF!</f>
        <v>#REF!</v>
      </c>
      <c r="AN1141" s="54">
        <f t="shared" ref="AN1141" si="5126">IFERROR(((B1141/B1089-1)*100),"n/a")</f>
        <v>-7.8819444444444331</v>
      </c>
      <c r="AO1141" s="54">
        <f t="shared" ref="AO1141" si="5127">IFERROR((C1141/C1089-1)*100,"n/a")</f>
        <v>-16.345723242274968</v>
      </c>
      <c r="AP1141" s="54">
        <f t="shared" ref="AP1141" si="5128">IFERROR((D1141/D1089-1)*100,"n/a")</f>
        <v>-18.083182640144667</v>
      </c>
      <c r="AQ1141" s="54">
        <f t="shared" ref="AQ1141" si="5129">IFERROR((E1141/E1089-1)*100,"n/a")</f>
        <v>-21.568627450980394</v>
      </c>
      <c r="AR1141" s="54">
        <f t="shared" ref="AR1141" si="5130">IFERROR((F1141/F1089-1)*100,"n/a")</f>
        <v>-19.929453262786602</v>
      </c>
      <c r="AS1141" s="54">
        <f t="shared" ref="AS1141" si="5131">IFERROR((G1141/G1089-1)*100,"n/a")</f>
        <v>-19.929453262786602</v>
      </c>
      <c r="AT1141" s="54">
        <f t="shared" ref="AT1141" si="5132">IFERROR((H1141/H1089-1)*100,"n/a")</f>
        <v>-36.326530612244902</v>
      </c>
      <c r="AU1141" s="54" t="e">
        <f t="shared" ref="AU1141" si="5133">(I1141/I1089-1)*100</f>
        <v>#REF!</v>
      </c>
    </row>
    <row r="1142" spans="1:47" x14ac:dyDescent="0.25">
      <c r="A1142" s="12">
        <f t="shared" si="4613"/>
        <v>45573</v>
      </c>
      <c r="B1142" s="102">
        <f>TWK!B1085</f>
        <v>792.1875</v>
      </c>
      <c r="C1142" s="102">
        <f>TWK!C1085</f>
        <v>830.9375</v>
      </c>
      <c r="D1142" s="104">
        <f>TWK!D1085</f>
        <v>815.9375</v>
      </c>
      <c r="E1142" s="104">
        <f>TWK!E1085</f>
        <v>781.5625</v>
      </c>
      <c r="F1142" s="104">
        <f>TWK!F1085</f>
        <v>812.1875</v>
      </c>
      <c r="G1142" s="104">
        <f>TWK!G1085</f>
        <v>812.1875</v>
      </c>
      <c r="H1142" s="104">
        <f>TWK!H1085</f>
        <v>665.625</v>
      </c>
      <c r="I1142" s="54" t="e">
        <f>TWK!#REF!</f>
        <v>#REF!</v>
      </c>
      <c r="K1142" s="54">
        <f t="shared" ref="K1142" si="5134">IFERROR(AVERAGE(B1139:B1142),"n/a")</f>
        <v>762.40699404761904</v>
      </c>
      <c r="L1142" s="54">
        <f t="shared" ref="L1142" si="5135">IFERROR(AVERAGE(C1139:C1142),"n/a")</f>
        <v>805.94866071428578</v>
      </c>
      <c r="M1142" s="54">
        <f t="shared" ref="M1142" si="5136">IFERROR(AVERAGE(D1139:D1142),"n/a")</f>
        <v>801.60714285714289</v>
      </c>
      <c r="N1142" s="54">
        <f t="shared" ref="N1142" si="5137">IFERROR(AVERAGE(E1139:E1142),"n/a")</f>
        <v>769.55357142857144</v>
      </c>
      <c r="O1142" s="54">
        <f t="shared" ref="O1142" si="5138">IFERROR(AVERAGE(F1139:F1142),"n/a")</f>
        <v>806.640625</v>
      </c>
      <c r="P1142" s="54">
        <f t="shared" ref="P1142" si="5139">IFERROR(AVERAGE(G1139:G1142),"n/a")</f>
        <v>806.640625</v>
      </c>
      <c r="Q1142" s="54">
        <f t="shared" ref="Q1142" si="5140">IFERROR(AVERAGE(H1139:H1142),"n/a")</f>
        <v>726.22767857142856</v>
      </c>
      <c r="R1142" s="54" t="str">
        <f t="shared" ref="R1142" si="5141">IFERROR(AVERAGE(I1139:I1142),"n/a")</f>
        <v>n/a</v>
      </c>
      <c r="T1142" s="54">
        <f t="shared" ref="T1142" si="5142">IFERROR((K986+K1038+K1090)/3,"n/a")</f>
        <v>932.23148148148141</v>
      </c>
      <c r="U1142" s="54">
        <f t="shared" ref="U1142" si="5143">IFERROR((L986+L1038+L1090)/3,"n/a")</f>
        <v>1027.3802910052909</v>
      </c>
      <c r="V1142" s="54">
        <f t="shared" ref="V1142" si="5144">IFERROR((M986+M1038+M1090)/3,"n/a")</f>
        <v>1018.5639880952381</v>
      </c>
      <c r="W1142" s="54">
        <f t="shared" ref="W1142" si="5145">IFERROR((N986+N1038+N1090)/3,"n/a")</f>
        <v>1150.4409722222222</v>
      </c>
      <c r="X1142" s="54">
        <f t="shared" ref="X1142" si="5146">IFERROR((O986+O1038+O1090)/3,"n/a")</f>
        <v>1138.4560185185185</v>
      </c>
      <c r="Y1142" s="54">
        <f t="shared" ref="Y1142" si="5147">IFERROR((P986+P1038+P1090)/3,"n/a")</f>
        <v>1138.4560185185185</v>
      </c>
      <c r="Z1142" s="54">
        <f t="shared" ref="Z1142" si="5148">IFERROR((Q986+Q1038+Q1090)/3,"n/a")</f>
        <v>1267.8138227513227</v>
      </c>
      <c r="AA1142" s="54" t="e">
        <f t="shared" ref="AA1142" si="5149">(R986+R1038+R1090)/3</f>
        <v>#VALUE!</v>
      </c>
      <c r="AC1142" s="74" t="e">
        <f>+AF1142-'Figure 10 data'!#REF!</f>
        <v>#REF!</v>
      </c>
      <c r="AD1142" s="54">
        <f t="shared" ref="AD1142" si="5150">IFERROR((B1142/T1142-1)*100,"n/a")</f>
        <v>-15.022447135010575</v>
      </c>
      <c r="AE1142" s="54">
        <f t="shared" ref="AE1142" si="5151">IFERROR((C1142/U1142-1)*100,"n/a")</f>
        <v>-19.120747470546839</v>
      </c>
      <c r="AF1142" s="54">
        <f t="shared" ref="AF1142" si="5152">IFERROR((D1142/V1142-1)*100,"n/a")</f>
        <v>-19.89334891705321</v>
      </c>
      <c r="AG1142" s="54">
        <f t="shared" ref="AG1142" si="5153">IFERROR((E1142/W1142-1)*100,"na")</f>
        <v>-32.06409378046461</v>
      </c>
      <c r="AH1142" s="54">
        <f t="shared" ref="AH1142" si="5154">IFERROR((F1142/X1142-1)*100,"n/a")</f>
        <v>-28.65886017653051</v>
      </c>
      <c r="AI1142" s="54">
        <f t="shared" ref="AI1142" si="5155">IFERROR((G1142/Y1142-1)*100,"n/a")</f>
        <v>-28.65886017653051</v>
      </c>
      <c r="AJ1142" s="54">
        <f t="shared" ref="AJ1142" si="5156">IFERROR((H1142/Z1142-1)*100,"n/a")</f>
        <v>-47.498206120240418</v>
      </c>
      <c r="AK1142" s="54" t="e">
        <f t="shared" ref="AK1142" si="5157">(I1142/AA1142-1)*100</f>
        <v>#REF!</v>
      </c>
      <c r="AM1142" s="74" t="e">
        <f>AP1142-'Figure 10 data'!#REF!</f>
        <v>#REF!</v>
      </c>
      <c r="AN1142" s="54">
        <f t="shared" ref="AN1142" si="5158">IFERROR(((B1142/B1090-1)*100),"n/a")</f>
        <v>28.001570915619389</v>
      </c>
      <c r="AO1142" s="54">
        <f t="shared" ref="AO1142" si="5159">IFERROR((C1142/C1090-1)*100,"n/a")</f>
        <v>27.781930798803913</v>
      </c>
      <c r="AP1142" s="54">
        <f t="shared" ref="AP1142" si="5160">IFERROR((D1142/D1090-1)*100,"n/a")</f>
        <v>24.096958174904938</v>
      </c>
      <c r="AQ1142" s="54">
        <f t="shared" ref="AQ1142" si="5161">IFERROR((E1142/E1090-1)*100,"n/a")</f>
        <v>21.80194805194806</v>
      </c>
      <c r="AR1142" s="54">
        <f t="shared" ref="AR1142" si="5162">IFERROR((F1142/F1090-1)*100,"n/a")</f>
        <v>17.18937875751503</v>
      </c>
      <c r="AS1142" s="54">
        <f t="shared" ref="AS1142" si="5163">IFERROR((G1142/G1090-1)*100,"n/a")</f>
        <v>17.18937875751503</v>
      </c>
      <c r="AT1142" s="54">
        <f t="shared" ref="AT1142" si="5164">IFERROR((H1142/H1090-1)*100,"n/a")</f>
        <v>6.5947508896797125</v>
      </c>
      <c r="AU1142" s="54" t="e">
        <f t="shared" ref="AU1142" si="5165">(I1142/I1090-1)*100</f>
        <v>#REF!</v>
      </c>
    </row>
    <row r="1143" spans="1:47" x14ac:dyDescent="0.25">
      <c r="A1143" s="12">
        <f t="shared" si="4613"/>
        <v>45580</v>
      </c>
      <c r="B1143" s="102">
        <f>TWK!B1086</f>
        <v>750</v>
      </c>
      <c r="C1143" s="102">
        <f>TWK!C1086</f>
        <v>769.64285714285711</v>
      </c>
      <c r="D1143" s="104">
        <f>TWK!D1086</f>
        <v>789.64285714285711</v>
      </c>
      <c r="E1143" s="104">
        <f>TWK!E1086</f>
        <v>682.85714285714289</v>
      </c>
      <c r="F1143" s="104">
        <f>TWK!F1086</f>
        <v>754.64285714285711</v>
      </c>
      <c r="G1143" s="104">
        <f>TWK!G1086</f>
        <v>754.64285714285711</v>
      </c>
      <c r="H1143" s="104">
        <f>TWK!H1086</f>
        <v>578.57142857142856</v>
      </c>
      <c r="I1143" s="54" t="e">
        <f>TWK!#REF!</f>
        <v>#REF!</v>
      </c>
      <c r="K1143" s="54">
        <f t="shared" ref="K1143" si="5166">IFERROR(AVERAGE(B1140:B1143),"n/a")</f>
        <v>766.42485119047615</v>
      </c>
      <c r="L1143" s="54">
        <f t="shared" ref="L1143" si="5167">IFERROR(AVERAGE(C1140:C1143),"n/a")</f>
        <v>802.37723214285711</v>
      </c>
      <c r="M1143" s="54">
        <f t="shared" ref="M1143" si="5168">IFERROR(AVERAGE(D1140:D1143),"n/a")</f>
        <v>800.89285714285711</v>
      </c>
      <c r="N1143" s="54">
        <f t="shared" ref="N1143" si="5169">IFERROR(AVERAGE(E1140:E1143),"n/a")</f>
        <v>737.58928571428578</v>
      </c>
      <c r="O1143" s="54">
        <f t="shared" ref="O1143" si="5170">IFERROR(AVERAGE(F1140:F1143),"n/a")</f>
        <v>793.60491071428578</v>
      </c>
      <c r="P1143" s="54">
        <f t="shared" ref="P1143" si="5171">IFERROR(AVERAGE(G1140:G1143),"n/a")</f>
        <v>793.60491071428578</v>
      </c>
      <c r="Q1143" s="54">
        <f t="shared" ref="Q1143" si="5172">IFERROR(AVERAGE(H1140:H1143),"n/a")</f>
        <v>666.40625</v>
      </c>
      <c r="R1143" s="54" t="str">
        <f t="shared" ref="R1143" si="5173">IFERROR(AVERAGE(I1140:I1143),"n/a")</f>
        <v>n/a</v>
      </c>
      <c r="T1143" s="54">
        <f t="shared" ref="T1143" si="5174">IFERROR((K987+K1039+K1091)/3,"n/a")</f>
        <v>935.47304894179888</v>
      </c>
      <c r="U1143" s="54">
        <f t="shared" ref="U1143" si="5175">IFERROR((L987+L1039+L1091)/3,"n/a")</f>
        <v>1072.946593915344</v>
      </c>
      <c r="V1143" s="54">
        <f t="shared" ref="V1143" si="5176">IFERROR((M987+M1039+M1091)/3,"n/a")</f>
        <v>1073.0621693121693</v>
      </c>
      <c r="W1143" s="54">
        <f t="shared" ref="W1143" si="5177">IFERROR((N987+N1039+N1091)/3,"n/a")</f>
        <v>1198.9336970899469</v>
      </c>
      <c r="X1143" s="54">
        <f t="shared" ref="X1143" si="5178">IFERROR((O987+O1039+O1091)/3,"n/a")</f>
        <v>1211.3197751322753</v>
      </c>
      <c r="Y1143" s="54">
        <f t="shared" ref="Y1143" si="5179">IFERROR((P987+P1039+P1091)/3,"n/a")</f>
        <v>1211.3197751322753</v>
      </c>
      <c r="Z1143" s="54">
        <f t="shared" ref="Z1143" si="5180">IFERROR((Q987+Q1039+Q1091)/3,"n/a")</f>
        <v>1300.6238425925926</v>
      </c>
      <c r="AA1143" s="54" t="e">
        <f t="shared" ref="AA1143" si="5181">(R987+R1039+R1091)/3</f>
        <v>#VALUE!</v>
      </c>
      <c r="AC1143" s="74" t="e">
        <f>+AF1143-'Figure 10 data'!#REF!</f>
        <v>#REF!</v>
      </c>
      <c r="AD1143" s="54">
        <f t="shared" ref="AD1143" si="5182">IFERROR((B1143/T1143-1)*100,"n/a")</f>
        <v>-19.826658731815392</v>
      </c>
      <c r="AE1143" s="54">
        <f t="shared" ref="AE1143" si="5183">IFERROR((C1143/U1143-1)*100,"n/a")</f>
        <v>-28.268297648039109</v>
      </c>
      <c r="AF1143" s="54">
        <f t="shared" ref="AF1143" si="5184">IFERROR((D1143/V1143-1)*100,"n/a")</f>
        <v>-26.412198684721446</v>
      </c>
      <c r="AG1143" s="54">
        <f t="shared" ref="AG1143" si="5185">IFERROR((E1143/W1143-1)*100,"na")</f>
        <v>-43.044628363138472</v>
      </c>
      <c r="AH1143" s="54">
        <f t="shared" ref="AH1143" si="5186">IFERROR((F1143/X1143-1)*100,"n/a")</f>
        <v>-37.700772939131568</v>
      </c>
      <c r="AI1143" s="54">
        <f t="shared" ref="AI1143" si="5187">IFERROR((G1143/Y1143-1)*100,"n/a")</f>
        <v>-37.700772939131568</v>
      </c>
      <c r="AJ1143" s="54">
        <f t="shared" ref="AJ1143" si="5188">IFERROR((H1143/Z1143-1)*100,"n/a")</f>
        <v>-55.515852499048776</v>
      </c>
      <c r="AK1143" s="54" t="e">
        <f t="shared" ref="AK1143" si="5189">(I1143/AA1143-1)*100</f>
        <v>#REF!</v>
      </c>
      <c r="AM1143" s="74" t="e">
        <f>AP1143-'Figure 10 data'!#REF!</f>
        <v>#REF!</v>
      </c>
      <c r="AN1143" s="54">
        <f t="shared" ref="AN1143" si="5190">IFERROR(((B1143/B1091-1)*100),"n/a")</f>
        <v>32.659507264687292</v>
      </c>
      <c r="AO1143" s="54">
        <f t="shared" ref="AO1143" si="5191">IFERROR((C1143/C1091-1)*100,"n/a")</f>
        <v>32.778804682686392</v>
      </c>
      <c r="AP1143" s="54">
        <f t="shared" ref="AP1143" si="5192">IFERROR((D1143/D1091-1)*100,"n/a")</f>
        <v>34.817073170731703</v>
      </c>
      <c r="AQ1143" s="54">
        <f t="shared" ref="AQ1143" si="5193">IFERROR((E1143/E1091-1)*100,"n/a")</f>
        <v>18.17058096415327</v>
      </c>
      <c r="AR1143" s="54">
        <f t="shared" ref="AR1143" si="5194">IFERROR((F1143/F1091-1)*100,"n/a")</f>
        <v>24.294117647058822</v>
      </c>
      <c r="AS1143" s="54">
        <f t="shared" ref="AS1143" si="5195">IFERROR((G1143/G1091-1)*100,"n/a")</f>
        <v>24.294117647058822</v>
      </c>
      <c r="AT1143" s="54">
        <f t="shared" ref="AT1143" si="5196">IFERROR((H1143/H1091-1)*100,"n/a")</f>
        <v>5.8823529411764719</v>
      </c>
      <c r="AU1143" s="54" t="e">
        <f t="shared" ref="AU1143" si="5197">(I1143/I1091-1)*100</f>
        <v>#REF!</v>
      </c>
    </row>
    <row r="1144" spans="1:47" x14ac:dyDescent="0.25">
      <c r="A1144" s="12">
        <f t="shared" si="4613"/>
        <v>45587</v>
      </c>
      <c r="B1144" s="102">
        <f>TWK!B1087</f>
        <v>730.35714285714289</v>
      </c>
      <c r="C1144" s="102">
        <f>TWK!C1087</f>
        <v>762.5</v>
      </c>
      <c r="D1144" s="104">
        <f>TWK!D1087</f>
        <v>791.07142857142856</v>
      </c>
      <c r="E1144" s="104">
        <f>TWK!E1087</f>
        <v>753.57142857142856</v>
      </c>
      <c r="F1144" s="104">
        <f>TWK!F1087</f>
        <v>739.64285714285711</v>
      </c>
      <c r="G1144" s="104">
        <f>TWK!G1087</f>
        <v>739.64285714285711</v>
      </c>
      <c r="H1144" s="104">
        <f>TWK!H1087</f>
        <v>542.85714285714289</v>
      </c>
      <c r="I1144" s="54" t="e">
        <f>TWK!#REF!</f>
        <v>#REF!</v>
      </c>
      <c r="K1144" s="54">
        <f t="shared" ref="K1144" si="5198">IFERROR(AVERAGE(B1141:B1144),"n/a")</f>
        <v>765.53199404761904</v>
      </c>
      <c r="L1144" s="54">
        <f t="shared" ref="L1144" si="5199">IFERROR(AVERAGE(C1141:C1144),"n/a")</f>
        <v>799.25223214285711</v>
      </c>
      <c r="M1144" s="54">
        <f t="shared" ref="M1144" si="5200">IFERROR(AVERAGE(D1141:D1144),"n/a")</f>
        <v>801.39508928571422</v>
      </c>
      <c r="N1144" s="54">
        <f t="shared" ref="N1144" si="5201">IFERROR(AVERAGE(E1141:E1144),"n/a")</f>
        <v>741.99776785714289</v>
      </c>
      <c r="O1144" s="54">
        <f t="shared" ref="O1144" si="5202">IFERROR(AVERAGE(F1141:F1144),"n/a")</f>
        <v>779.296875</v>
      </c>
      <c r="P1144" s="54">
        <f t="shared" ref="P1144" si="5203">IFERROR(AVERAGE(G1141:G1144),"n/a")</f>
        <v>779.296875</v>
      </c>
      <c r="Q1144" s="54">
        <f t="shared" ref="Q1144" si="5204">IFERROR(AVERAGE(H1141:H1144),"n/a")</f>
        <v>620.87053571428578</v>
      </c>
      <c r="R1144" s="54" t="str">
        <f t="shared" ref="R1144" si="5205">IFERROR(AVERAGE(I1141:I1144),"n/a")</f>
        <v>n/a</v>
      </c>
      <c r="T1144" s="54">
        <f t="shared" ref="T1144" si="5206">IFERROR((K988+K1040+K1092)/3,"n/a")</f>
        <v>931.91898148148141</v>
      </c>
      <c r="U1144" s="54">
        <f t="shared" ref="U1144" si="5207">IFERROR((L988+L1040+L1092)/3,"n/a")</f>
        <v>1087.5100859788361</v>
      </c>
      <c r="V1144" s="54">
        <f t="shared" ref="V1144" si="5208">IFERROR((M988+M1040+M1092)/3,"n/a")</f>
        <v>1102.5264550264549</v>
      </c>
      <c r="W1144" s="54">
        <f t="shared" ref="W1144" si="5209">IFERROR((N988+N1040+N1092)/3,"n/a")</f>
        <v>1194.7504960317458</v>
      </c>
      <c r="X1144" s="54">
        <f t="shared" ref="X1144" si="5210">IFERROR((O988+O1040+O1092)/3,"n/a")</f>
        <v>1250.8138227513227</v>
      </c>
      <c r="Y1144" s="54">
        <f t="shared" ref="Y1144" si="5211">IFERROR((P988+P1040+P1092)/3,"n/a")</f>
        <v>1250.8138227513227</v>
      </c>
      <c r="Z1144" s="54">
        <f t="shared" ref="Z1144" si="5212">IFERROR((Q988+Q1040+Q1092)/3,"n/a")</f>
        <v>1205.3526785714284</v>
      </c>
      <c r="AA1144" s="54" t="e">
        <f t="shared" ref="AA1144" si="5213">(R988+R1040+R1092)/3</f>
        <v>#VALUE!</v>
      </c>
      <c r="AC1144" s="74" t="e">
        <f>+AF1144-'Figure 10 data'!#REF!</f>
        <v>#REF!</v>
      </c>
      <c r="AD1144" s="54">
        <f t="shared" ref="AD1144" si="5214">IFERROR((B1144/T1144-1)*100,"n/a")</f>
        <v>-21.628686895497452</v>
      </c>
      <c r="AE1144" s="54">
        <f t="shared" ref="AE1144" si="5215">IFERROR((C1144/U1144-1)*100,"n/a")</f>
        <v>-29.885707743694535</v>
      </c>
      <c r="AF1144" s="54">
        <f t="shared" ref="AF1144" si="5216">IFERROR((D1144/V1144-1)*100,"n/a")</f>
        <v>-28.249211167232534</v>
      </c>
      <c r="AG1144" s="54">
        <f t="shared" ref="AG1144" si="5217">IFERROR((E1144/W1144-1)*100,"na")</f>
        <v>-36.926460288206876</v>
      </c>
      <c r="AH1144" s="54">
        <f t="shared" ref="AH1144" si="5218">IFERROR((F1144/X1144-1)*100,"n/a")</f>
        <v>-40.867070407335326</v>
      </c>
      <c r="AI1144" s="54">
        <f t="shared" ref="AI1144" si="5219">IFERROR((G1144/Y1144-1)*100,"n/a")</f>
        <v>-40.867070407335326</v>
      </c>
      <c r="AJ1144" s="54">
        <f t="shared" ref="AJ1144" si="5220">IFERROR((H1144/Z1144-1)*100,"n/a")</f>
        <v>-54.962796158504275</v>
      </c>
      <c r="AK1144" s="54" t="e">
        <f t="shared" ref="AK1144" si="5221">(I1144/AA1144-1)*100</f>
        <v>#REF!</v>
      </c>
      <c r="AM1144" s="74" t="e">
        <f>AP1144-'Figure 10 data'!#REF!</f>
        <v>#REF!</v>
      </c>
      <c r="AN1144" s="54">
        <f t="shared" ref="AN1144" si="5222">IFERROR(((B1144/B1092-1)*100),"n/a")</f>
        <v>40.453296703296715</v>
      </c>
      <c r="AO1144" s="54">
        <f t="shared" ref="AO1144" si="5223">IFERROR((C1144/C1092-1)*100,"n/a")</f>
        <v>31.303813038130389</v>
      </c>
      <c r="AP1144" s="54">
        <f t="shared" ref="AP1144" si="5224">IFERROR((D1144/D1092-1)*100,"n/a")</f>
        <v>24.438202247191022</v>
      </c>
      <c r="AQ1144" s="54">
        <f t="shared" ref="AQ1144" si="5225">IFERROR((E1144/E1092-1)*100,"n/a")</f>
        <v>29.846153846153832</v>
      </c>
      <c r="AR1144" s="54">
        <f t="shared" ref="AR1144" si="5226">IFERROR((F1144/F1092-1)*100,"n/a")</f>
        <v>4.3324937027707788</v>
      </c>
      <c r="AS1144" s="54">
        <f t="shared" ref="AS1144" si="5227">IFERROR((G1144/G1092-1)*100,"n/a")</f>
        <v>4.3324937027707788</v>
      </c>
      <c r="AT1144" s="54">
        <f t="shared" ref="AT1144" si="5228">IFERROR((H1144/H1092-1)*100,"n/a")</f>
        <v>4.1095890410958846</v>
      </c>
      <c r="AU1144" s="54" t="e">
        <f t="shared" ref="AU1144" si="5229">(I1144/I1092-1)*100</f>
        <v>#REF!</v>
      </c>
    </row>
    <row r="1145" spans="1:47" x14ac:dyDescent="0.25">
      <c r="A1145" s="12">
        <f t="shared" si="4613"/>
        <v>45594</v>
      </c>
      <c r="B1145" s="102">
        <f>TWK!B1088</f>
        <v>782.14285714285711</v>
      </c>
      <c r="C1145" s="102">
        <f>TWK!C1088</f>
        <v>878.57142857142856</v>
      </c>
      <c r="D1145" s="104">
        <f>TWK!D1088</f>
        <v>871.42857142857144</v>
      </c>
      <c r="E1145" s="104">
        <f>TWK!E1088</f>
        <v>848.21428571428567</v>
      </c>
      <c r="F1145" s="104">
        <f>TWK!F1088</f>
        <v>801.78571428571433</v>
      </c>
      <c r="G1145" s="104">
        <f>TWK!G1088</f>
        <v>801.78571428571433</v>
      </c>
      <c r="H1145" s="104">
        <f>TWK!H1088</f>
        <v>689.28571428571433</v>
      </c>
      <c r="I1145" s="54" t="e">
        <f>TWK!#REF!</f>
        <v>#REF!</v>
      </c>
      <c r="K1145" s="54">
        <f t="shared" ref="K1145" si="5230">IFERROR(AVERAGE(B1142:B1145),"n/a")</f>
        <v>763.671875</v>
      </c>
      <c r="L1145" s="54">
        <f t="shared" ref="L1145" si="5231">IFERROR(AVERAGE(C1142:C1145),"n/a")</f>
        <v>810.41294642857133</v>
      </c>
      <c r="M1145" s="54">
        <f t="shared" ref="M1145" si="5232">IFERROR(AVERAGE(D1142:D1145),"n/a")</f>
        <v>817.02008928571433</v>
      </c>
      <c r="N1145" s="54">
        <f t="shared" ref="N1145" si="5233">IFERROR(AVERAGE(E1142:E1145),"n/a")</f>
        <v>766.55133928571433</v>
      </c>
      <c r="O1145" s="54">
        <f t="shared" ref="O1145" si="5234">IFERROR(AVERAGE(F1142:F1145),"n/a")</f>
        <v>777.06473214285711</v>
      </c>
      <c r="P1145" s="54">
        <f t="shared" ref="P1145" si="5235">IFERROR(AVERAGE(G1142:G1145),"n/a")</f>
        <v>777.06473214285711</v>
      </c>
      <c r="Q1145" s="54">
        <f t="shared" ref="Q1145" si="5236">IFERROR(AVERAGE(H1142:H1145),"n/a")</f>
        <v>619.08482142857144</v>
      </c>
      <c r="R1145" s="54" t="str">
        <f t="shared" ref="R1145" si="5237">IFERROR(AVERAGE(I1142:I1145),"n/a")</f>
        <v>n/a</v>
      </c>
      <c r="T1145" s="54">
        <f t="shared" ref="T1145" si="5238">IFERROR((K989+K1041+K1093)/3,"n/a")</f>
        <v>869.58101851851836</v>
      </c>
      <c r="U1145" s="54">
        <f t="shared" ref="U1145" si="5239">IFERROR((L989+L1041+L1093)/3,"n/a")</f>
        <v>1029.2751322751321</v>
      </c>
      <c r="V1145" s="54">
        <f t="shared" ref="V1145" si="5240">IFERROR((M989+M1041+M1093)/3,"n/a")</f>
        <v>1052.6016865079364</v>
      </c>
      <c r="W1145" s="54">
        <f t="shared" ref="W1145" si="5241">IFERROR((N989+N1041+N1093)/3,"n/a")</f>
        <v>1113.5057043650793</v>
      </c>
      <c r="X1145" s="54">
        <f t="shared" ref="X1145" si="5242">IFERROR((O989+O1041+O1093)/3,"n/a")</f>
        <v>1222.7524801587301</v>
      </c>
      <c r="Y1145" s="54">
        <f t="shared" ref="Y1145" si="5243">IFERROR((P989+P1041+P1093)/3,"n/a")</f>
        <v>1222.7524801587301</v>
      </c>
      <c r="Z1145" s="54">
        <f t="shared" ref="Z1145" si="5244">IFERROR((Q989+Q1041+Q1093)/3,"n/a")</f>
        <v>1062.0309193121693</v>
      </c>
      <c r="AA1145" s="54" t="e">
        <f t="shared" ref="AA1145" si="5245">(R989+R1041+R1093)/3</f>
        <v>#VALUE!</v>
      </c>
      <c r="AC1145" s="74" t="e">
        <f>+AF1145-'Figure 10 data'!#REF!</f>
        <v>#REF!</v>
      </c>
      <c r="AD1145" s="54">
        <f t="shared" ref="AD1145" si="5246">IFERROR((B1145/T1145-1)*100,"n/a")</f>
        <v>-10.055205842076365</v>
      </c>
      <c r="AE1145" s="54">
        <f t="shared" ref="AE1145" si="5247">IFERROR((C1145/U1145-1)*100,"n/a")</f>
        <v>-14.641731737031749</v>
      </c>
      <c r="AF1145" s="54">
        <f t="shared" ref="AF1145" si="5248">IFERROR((D1145/V1145-1)*100,"n/a")</f>
        <v>-17.211934713919817</v>
      </c>
      <c r="AG1145" s="54">
        <f t="shared" ref="AG1145" si="5249">IFERROR((E1145/W1145-1)*100,"na")</f>
        <v>-23.824881867314971</v>
      </c>
      <c r="AH1145" s="54">
        <f t="shared" ref="AH1145" si="5250">IFERROR((F1145/X1145-1)*100,"n/a")</f>
        <v>-34.427798978446447</v>
      </c>
      <c r="AI1145" s="54">
        <f t="shared" ref="AI1145" si="5251">IFERROR((G1145/Y1145-1)*100,"n/a")</f>
        <v>-34.427798978446447</v>
      </c>
      <c r="AJ1145" s="54">
        <f t="shared" ref="AJ1145" si="5252">IFERROR((H1145/Z1145-1)*100,"n/a")</f>
        <v>-35.097396718719423</v>
      </c>
      <c r="AK1145" s="54" t="e">
        <f t="shared" ref="AK1145" si="5253">(I1145/AA1145-1)*100</f>
        <v>#REF!</v>
      </c>
      <c r="AM1145" s="74" t="e">
        <f>AP1145-'Figure 10 data'!#REF!</f>
        <v>#REF!</v>
      </c>
      <c r="AN1145" s="54">
        <f t="shared" ref="AN1145" si="5254">IFERROR(((B1145/B1093-1)*100),"n/a")</f>
        <v>55.761024182076802</v>
      </c>
      <c r="AO1145" s="54">
        <f t="shared" ref="AO1145" si="5255">IFERROR((C1145/C1093-1)*100,"n/a")</f>
        <v>69.363166953528406</v>
      </c>
      <c r="AP1145" s="54">
        <f t="shared" ref="AP1145" si="5256">IFERROR((D1145/D1093-1)*100,"n/a")</f>
        <v>54.748691929602032</v>
      </c>
      <c r="AQ1145" s="54">
        <f t="shared" ref="AQ1145" si="5257">IFERROR((E1145/E1093-1)*100,"n/a")</f>
        <v>54.66015466015466</v>
      </c>
      <c r="AR1145" s="54">
        <f t="shared" ref="AR1145" si="5258">IFERROR((F1145/F1093-1)*100,"n/a")</f>
        <v>21.597833446174697</v>
      </c>
      <c r="AS1145" s="54">
        <f t="shared" ref="AS1145" si="5259">IFERROR((G1145/G1093-1)*100,"n/a")</f>
        <v>21.597833446174697</v>
      </c>
      <c r="AT1145" s="54">
        <f t="shared" ref="AT1145" si="5260">IFERROR((H1145/H1093-1)*100,"n/a")</f>
        <v>47.440794499618043</v>
      </c>
      <c r="AU1145" s="54" t="e">
        <f t="shared" ref="AU1145" si="5261">(I1145/I1093-1)*100</f>
        <v>#REF!</v>
      </c>
    </row>
    <row r="1146" spans="1:47" x14ac:dyDescent="0.25">
      <c r="A1146" s="12">
        <f t="shared" si="4613"/>
        <v>45601</v>
      </c>
      <c r="B1146" s="102">
        <f>TWK!B1089</f>
        <v>680.35714285714289</v>
      </c>
      <c r="C1146" s="102">
        <f>TWK!C1089</f>
        <v>668.05555555555554</v>
      </c>
      <c r="D1146" s="104">
        <f>TWK!D1089</f>
        <v>644.44444444444446</v>
      </c>
      <c r="E1146" s="104">
        <f>TWK!E1089</f>
        <v>593.05555555555554</v>
      </c>
      <c r="F1146" s="104">
        <f>TWK!F1089</f>
        <v>663.88888888888891</v>
      </c>
      <c r="G1146" s="104">
        <f>TWK!G1089</f>
        <v>663.88888888888891</v>
      </c>
      <c r="H1146" s="104">
        <f>TWK!H1089</f>
        <v>547.22222222222217</v>
      </c>
      <c r="I1146" s="54" t="e">
        <f>TWK!#REF!</f>
        <v>#REF!</v>
      </c>
      <c r="K1146" s="54">
        <f t="shared" ref="K1146" si="5262">IFERROR(AVERAGE(B1143:B1146),"n/a")</f>
        <v>735.71428571428578</v>
      </c>
      <c r="L1146" s="54">
        <f t="shared" ref="L1146" si="5263">IFERROR(AVERAGE(C1143:C1146),"n/a")</f>
        <v>769.69246031746036</v>
      </c>
      <c r="M1146" s="54">
        <f t="shared" ref="M1146" si="5264">IFERROR(AVERAGE(D1143:D1146),"n/a")</f>
        <v>774.14682539682542</v>
      </c>
      <c r="N1146" s="54">
        <f t="shared" ref="N1146" si="5265">IFERROR(AVERAGE(E1143:E1146),"n/a")</f>
        <v>719.42460317460325</v>
      </c>
      <c r="O1146" s="54">
        <f t="shared" ref="O1146" si="5266">IFERROR(AVERAGE(F1143:F1146),"n/a")</f>
        <v>739.99007936507928</v>
      </c>
      <c r="P1146" s="54">
        <f t="shared" ref="P1146" si="5267">IFERROR(AVERAGE(G1143:G1146),"n/a")</f>
        <v>739.99007936507928</v>
      </c>
      <c r="Q1146" s="54">
        <f t="shared" ref="Q1146" si="5268">IFERROR(AVERAGE(H1143:H1146),"n/a")</f>
        <v>589.48412698412699</v>
      </c>
      <c r="R1146" s="54" t="str">
        <f t="shared" ref="R1146" si="5269">IFERROR(AVERAGE(I1143:I1146),"n/a")</f>
        <v>n/a</v>
      </c>
      <c r="T1146" s="54">
        <f t="shared" ref="T1146" si="5270">IFERROR((K990+K1042+K1094)/3,"n/a")</f>
        <v>790.21527777777771</v>
      </c>
      <c r="U1146" s="54">
        <f t="shared" ref="U1146" si="5271">IFERROR((L990+L1042+L1094)/3,"n/a")</f>
        <v>934.05753968253964</v>
      </c>
      <c r="V1146" s="54">
        <f t="shared" ref="V1146" si="5272">IFERROR((M990+M1042+M1094)/3,"n/a")</f>
        <v>970.07390873015868</v>
      </c>
      <c r="W1146" s="54">
        <f t="shared" ref="W1146" si="5273">IFERROR((N990+N1042+N1094)/3,"n/a")</f>
        <v>951.814732142857</v>
      </c>
      <c r="X1146" s="54">
        <f t="shared" ref="X1146" si="5274">IFERROR((O990+O1042+O1094)/3,"n/a")</f>
        <v>1088.6089616402114</v>
      </c>
      <c r="Y1146" s="54">
        <f t="shared" ref="Y1146" si="5275">IFERROR((P990+P1042+P1094)/3,"n/a")</f>
        <v>1088.6089616402114</v>
      </c>
      <c r="Z1146" s="54">
        <f t="shared" ref="Z1146" si="5276">IFERROR((Q990+Q1042+Q1094)/3,"n/a")</f>
        <v>877.15360449735454</v>
      </c>
      <c r="AA1146" s="54" t="e">
        <f t="shared" ref="AA1146" si="5277">(R990+R1042+R1094)/3</f>
        <v>#VALUE!</v>
      </c>
      <c r="AC1146" s="74" t="e">
        <f>+AF1146-'Figure 10 data'!#REF!</f>
        <v>#REF!</v>
      </c>
      <c r="AD1146" s="54">
        <f t="shared" ref="AD1146" si="5278">IFERROR((B1146/T1146-1)*100,"n/a")</f>
        <v>-13.902304601041749</v>
      </c>
      <c r="AE1146" s="54">
        <f t="shared" ref="AE1146" si="5279">IFERROR((C1146/U1146-1)*100,"n/a")</f>
        <v>-28.478115407899907</v>
      </c>
      <c r="AF1146" s="54">
        <f t="shared" ref="AF1146" si="5280">IFERROR((D1146/V1146-1)*100,"n/a")</f>
        <v>-33.567490204119402</v>
      </c>
      <c r="AG1146" s="54">
        <f t="shared" ref="AG1146" si="5281">IFERROR((E1146/W1146-1)*100,"na")</f>
        <v>-37.692122686482612</v>
      </c>
      <c r="AH1146" s="54">
        <f t="shared" ref="AH1146" si="5282">IFERROR((F1146/X1146-1)*100,"n/a")</f>
        <v>-39.01493444545919</v>
      </c>
      <c r="AI1146" s="54">
        <f t="shared" ref="AI1146" si="5283">IFERROR((G1146/Y1146-1)*100,"n/a")</f>
        <v>-39.01493444545919</v>
      </c>
      <c r="AJ1146" s="54">
        <f t="shared" ref="AJ1146" si="5284">IFERROR((H1146/Z1146-1)*100,"n/a")</f>
        <v>-37.613866098651762</v>
      </c>
      <c r="AK1146" s="54" t="e">
        <f t="shared" ref="AK1146" si="5285">(I1146/AA1146-1)*100</f>
        <v>#REF!</v>
      </c>
      <c r="AM1146" s="74" t="e">
        <f>AP1146-'Figure 10 data'!#REF!</f>
        <v>#REF!</v>
      </c>
      <c r="AN1146" s="54">
        <f t="shared" ref="AN1146" si="5286">IFERROR(((B1146/B1094-1)*100),"n/a")</f>
        <v>40.860692102928134</v>
      </c>
      <c r="AO1146" s="54">
        <f t="shared" ref="AO1146" si="5287">IFERROR((C1146/C1094-1)*100,"n/a")</f>
        <v>37.743413516609394</v>
      </c>
      <c r="AP1146" s="54">
        <f t="shared" ref="AP1146" si="5288">IFERROR((D1146/D1094-1)*100,"n/a")</f>
        <v>25.745257452574521</v>
      </c>
      <c r="AQ1146" s="54">
        <f t="shared" ref="AQ1146" si="5289">IFERROR((E1146/E1094-1)*100,"n/a")</f>
        <v>27.083333333333325</v>
      </c>
      <c r="AR1146" s="54">
        <f t="shared" ref="AR1146" si="5290">IFERROR((F1146/F1094-1)*100,"n/a")</f>
        <v>13.002364066193861</v>
      </c>
      <c r="AS1146" s="54">
        <f t="shared" ref="AS1146" si="5291">IFERROR((G1146/G1094-1)*100,"n/a")</f>
        <v>13.002364066193861</v>
      </c>
      <c r="AT1146" s="54">
        <f t="shared" ref="AT1146" si="5292">IFERROR((H1146/H1094-1)*100,"n/a")</f>
        <v>36.096718480138158</v>
      </c>
      <c r="AU1146" s="54" t="e">
        <f t="shared" ref="AU1146" si="5293">(I1146/I1094-1)*100</f>
        <v>#REF!</v>
      </c>
    </row>
    <row r="1147" spans="1:47" x14ac:dyDescent="0.25">
      <c r="A1147" s="12">
        <f t="shared" si="4613"/>
        <v>45608</v>
      </c>
      <c r="B1147" s="102">
        <f>TWK!B1090</f>
        <v>625</v>
      </c>
      <c r="C1147" s="102">
        <f>TWK!C1090</f>
        <v>587.5</v>
      </c>
      <c r="D1147" s="104">
        <f>TWK!D1090</f>
        <v>561.25</v>
      </c>
      <c r="E1147" s="104">
        <f>TWK!E1090</f>
        <v>445.3125</v>
      </c>
      <c r="F1147" s="104">
        <f>TWK!F1090</f>
        <v>520.3125</v>
      </c>
      <c r="G1147" s="104">
        <f>TWK!G1090</f>
        <v>520.3125</v>
      </c>
      <c r="H1147" s="104">
        <f>TWK!H1090</f>
        <v>378.4375</v>
      </c>
      <c r="I1147" s="54" t="e">
        <f>TWK!#REF!</f>
        <v>#REF!</v>
      </c>
      <c r="K1147" s="54">
        <f t="shared" ref="K1147" si="5294">IFERROR(AVERAGE(B1144:B1147),"n/a")</f>
        <v>704.46428571428578</v>
      </c>
      <c r="L1147" s="54">
        <f t="shared" ref="L1147" si="5295">IFERROR(AVERAGE(C1144:C1147),"n/a")</f>
        <v>724.15674603174602</v>
      </c>
      <c r="M1147" s="54">
        <f t="shared" ref="M1147" si="5296">IFERROR(AVERAGE(D1144:D1147),"n/a")</f>
        <v>717.04861111111109</v>
      </c>
      <c r="N1147" s="54">
        <f t="shared" ref="N1147" si="5297">IFERROR(AVERAGE(E1144:E1147),"n/a")</f>
        <v>660.03844246031747</v>
      </c>
      <c r="O1147" s="54">
        <f t="shared" ref="O1147" si="5298">IFERROR(AVERAGE(F1144:F1147),"n/a")</f>
        <v>681.40749007936506</v>
      </c>
      <c r="P1147" s="54">
        <f t="shared" ref="P1147" si="5299">IFERROR(AVERAGE(G1144:G1147),"n/a")</f>
        <v>681.40749007936506</v>
      </c>
      <c r="Q1147" s="54">
        <f t="shared" ref="Q1147" si="5300">IFERROR(AVERAGE(H1144:H1147),"n/a")</f>
        <v>539.45064484126988</v>
      </c>
      <c r="R1147" s="54" t="str">
        <f t="shared" ref="R1147" si="5301">IFERROR(AVERAGE(I1144:I1147),"n/a")</f>
        <v>n/a</v>
      </c>
      <c r="T1147" s="54">
        <f t="shared" ref="T1147" si="5302">IFERROR((K991+K1043+K1095)/3,"n/a")</f>
        <v>744.33829365079362</v>
      </c>
      <c r="U1147" s="54">
        <f t="shared" ref="U1147" si="5303">IFERROR((L991+L1043+L1095)/3,"n/a")</f>
        <v>850.75859788359787</v>
      </c>
      <c r="V1147" s="54">
        <f t="shared" ref="V1147" si="5304">IFERROR((M991+M1043+M1095)/3,"n/a")</f>
        <v>887.18336640211635</v>
      </c>
      <c r="W1147" s="54">
        <f t="shared" ref="W1147" si="5305">IFERROR((N991+N1043+N1095)/3,"n/a")</f>
        <v>839.06969246031747</v>
      </c>
      <c r="X1147" s="54">
        <f t="shared" ref="X1147" si="5306">IFERROR((O991+O1043+O1095)/3,"n/a")</f>
        <v>974.84242724867727</v>
      </c>
      <c r="Y1147" s="54">
        <f t="shared" ref="Y1147" si="5307">IFERROR((P991+P1043+P1095)/3,"n/a")</f>
        <v>974.84242724867727</v>
      </c>
      <c r="Z1147" s="54">
        <f t="shared" ref="Z1147" si="5308">IFERROR((Q991+Q1043+Q1095)/3,"n/a")</f>
        <v>746.96048280423292</v>
      </c>
      <c r="AA1147" s="54" t="e">
        <f t="shared" ref="AA1147" si="5309">(R991+R1043+R1095)/3</f>
        <v>#VALUE!</v>
      </c>
      <c r="AC1147" s="74" t="e">
        <f>+AF1147-'Figure 10 data'!#REF!</f>
        <v>#REF!</v>
      </c>
      <c r="AD1147" s="54">
        <f t="shared" ref="AD1147" si="5310">IFERROR((B1147/T1147-1)*100,"n/a")</f>
        <v>-16.032803184889101</v>
      </c>
      <c r="AE1147" s="54">
        <f t="shared" ref="AE1147" si="5311">IFERROR((C1147/U1147-1)*100,"n/a")</f>
        <v>-30.943983233140049</v>
      </c>
      <c r="AF1147" s="54">
        <f t="shared" ref="AF1147" si="5312">IFERROR((D1147/V1147-1)*100,"n/a")</f>
        <v>-36.737993378291868</v>
      </c>
      <c r="AG1147" s="54">
        <f t="shared" ref="AG1147" si="5313">IFERROR((E1147/W1147-1)*100,"na")</f>
        <v>-46.927829237371675</v>
      </c>
      <c r="AH1147" s="54">
        <f t="shared" ref="AH1147" si="5314">IFERROR((F1147/X1147-1)*100,"n/a")</f>
        <v>-46.625989446469696</v>
      </c>
      <c r="AI1147" s="54">
        <f t="shared" ref="AI1147" si="5315">IFERROR((G1147/Y1147-1)*100,"n/a")</f>
        <v>-46.625989446469696</v>
      </c>
      <c r="AJ1147" s="54">
        <f t="shared" ref="AJ1147" si="5316">IFERROR((H1147/Z1147-1)*100,"n/a")</f>
        <v>-49.336342589466973</v>
      </c>
      <c r="AK1147" s="54" t="e">
        <f t="shared" ref="AK1147" si="5317">(I1147/AA1147-1)*100</f>
        <v>#REF!</v>
      </c>
      <c r="AM1147" s="74" t="e">
        <f>AP1147-'Figure 10 data'!#REF!</f>
        <v>#REF!</v>
      </c>
      <c r="AN1147" s="54">
        <f t="shared" ref="AN1147" si="5318">IFERROR(((B1147/B1095-1)*100),"n/a")</f>
        <v>23.456790123456784</v>
      </c>
      <c r="AO1147" s="54">
        <f t="shared" ref="AO1147" si="5319">IFERROR((C1147/C1095-1)*100,"n/a")</f>
        <v>19.154929577464785</v>
      </c>
      <c r="AP1147" s="54">
        <f t="shared" ref="AP1147" si="5320">IFERROR((D1147/D1095-1)*100,"n/a")</f>
        <v>13.320246775098155</v>
      </c>
      <c r="AQ1147" s="54">
        <f t="shared" ref="AQ1147" si="5321">IFERROR((E1147/E1095-1)*100,"n/a")</f>
        <v>-0.11682242990653791</v>
      </c>
      <c r="AR1147" s="54">
        <f t="shared" ref="AR1147" si="5322">IFERROR((F1147/F1095-1)*100,"n/a")</f>
        <v>-14.857954545454543</v>
      </c>
      <c r="AS1147" s="54">
        <f t="shared" ref="AS1147" si="5323">IFERROR((G1147/G1095-1)*100,"n/a")</f>
        <v>-14.857954545454543</v>
      </c>
      <c r="AT1147" s="54">
        <f t="shared" ref="AT1147" si="5324">IFERROR((H1147/H1095-1)*100,"n/a")</f>
        <v>-4.4617812061711</v>
      </c>
      <c r="AU1147" s="54" t="e">
        <f t="shared" ref="AU1147" si="5325">(I1147/I1095-1)*100</f>
        <v>#REF!</v>
      </c>
    </row>
    <row r="1148" spans="1:47" x14ac:dyDescent="0.25">
      <c r="A1148" s="12">
        <f t="shared" si="4613"/>
        <v>45615</v>
      </c>
      <c r="B1148" s="102">
        <f>TWK!B1091</f>
        <v>585</v>
      </c>
      <c r="C1148" s="102">
        <f>TWK!C1091</f>
        <v>552.85714285714289</v>
      </c>
      <c r="D1148" s="104">
        <f>TWK!D1091</f>
        <v>537.1875</v>
      </c>
      <c r="E1148" s="104">
        <f>TWK!E1091</f>
        <v>407.1875</v>
      </c>
      <c r="F1148" s="104">
        <f>TWK!F1091</f>
        <v>450</v>
      </c>
      <c r="G1148" s="104">
        <f>TWK!G1091</f>
        <v>450</v>
      </c>
      <c r="H1148" s="104">
        <f>TWK!H1091</f>
        <v>355</v>
      </c>
      <c r="I1148" s="54" t="e">
        <f>TWK!#REF!</f>
        <v>#REF!</v>
      </c>
      <c r="K1148" s="54">
        <f t="shared" ref="K1148" si="5326">IFERROR(AVERAGE(B1145:B1148),"n/a")</f>
        <v>668.125</v>
      </c>
      <c r="L1148" s="54">
        <f t="shared" ref="L1148" si="5327">IFERROR(AVERAGE(C1145:C1148),"n/a")</f>
        <v>671.7460317460318</v>
      </c>
      <c r="M1148" s="54">
        <f t="shared" ref="M1148" si="5328">IFERROR(AVERAGE(D1145:D1148),"n/a")</f>
        <v>653.57762896825398</v>
      </c>
      <c r="N1148" s="54">
        <f t="shared" ref="N1148" si="5329">IFERROR(AVERAGE(E1145:E1148),"n/a")</f>
        <v>573.44246031746025</v>
      </c>
      <c r="O1148" s="54">
        <f t="shared" ref="O1148" si="5330">IFERROR(AVERAGE(F1145:F1148),"n/a")</f>
        <v>608.99677579365084</v>
      </c>
      <c r="P1148" s="54">
        <f t="shared" ref="P1148" si="5331">IFERROR(AVERAGE(G1145:G1148),"n/a")</f>
        <v>608.99677579365084</v>
      </c>
      <c r="Q1148" s="54">
        <f t="shared" ref="Q1148" si="5332">IFERROR(AVERAGE(H1145:H1148),"n/a")</f>
        <v>492.4863591269841</v>
      </c>
      <c r="R1148" s="54" t="str">
        <f t="shared" ref="R1148" si="5333">IFERROR(AVERAGE(I1145:I1148),"n/a")</f>
        <v>n/a</v>
      </c>
      <c r="T1148" s="54">
        <f t="shared" ref="T1148" si="5334">IFERROR((K992+K1044+K1096)/3,"n/a")</f>
        <v>686.06977513227503</v>
      </c>
      <c r="U1148" s="54">
        <f t="shared" ref="U1148" si="5335">IFERROR((L992+L1044+L1096)/3,"n/a")</f>
        <v>737.0656415343916</v>
      </c>
      <c r="V1148" s="54">
        <f t="shared" ref="V1148" si="5336">IFERROR((M992+M1044+M1096)/3,"n/a")</f>
        <v>769.27199074074076</v>
      </c>
      <c r="W1148" s="54">
        <f t="shared" ref="W1148" si="5337">IFERROR((N992+N1044+N1096)/3,"n/a")</f>
        <v>692.74479166666663</v>
      </c>
      <c r="X1148" s="54">
        <f t="shared" ref="X1148" si="5338">IFERROR((O992+O1044+O1096)/3,"n/a")</f>
        <v>809.73611111111097</v>
      </c>
      <c r="Y1148" s="54">
        <f t="shared" ref="Y1148" si="5339">IFERROR((P992+P1044+P1096)/3,"n/a")</f>
        <v>809.73611111111097</v>
      </c>
      <c r="Z1148" s="54">
        <f t="shared" ref="Z1148" si="5340">IFERROR((Q992+Q1044+Q1096)/3,"n/a")</f>
        <v>625.12731481481489</v>
      </c>
      <c r="AA1148" s="54" t="e">
        <f t="shared" ref="AA1148" si="5341">(R992+R1044+R1096)/3</f>
        <v>#VALUE!</v>
      </c>
      <c r="AC1148" s="74" t="e">
        <f>+AF1148-'Figure 10 data'!#REF!</f>
        <v>#REF!</v>
      </c>
      <c r="AD1148" s="54">
        <f t="shared" ref="AD1148" si="5342">IFERROR((B1148/T1148-1)*100,"n/a")</f>
        <v>-14.731704965838011</v>
      </c>
      <c r="AE1148" s="54">
        <f t="shared" ref="AE1148" si="5343">IFERROR((C1148/U1148-1)*100,"n/a")</f>
        <v>-24.992142937740436</v>
      </c>
      <c r="AF1148" s="54">
        <f t="shared" ref="AF1148" si="5344">IFERROR((D1148/V1148-1)*100,"n/a")</f>
        <v>-30.169367081370524</v>
      </c>
      <c r="AG1148" s="54">
        <f t="shared" ref="AG1148" si="5345">IFERROR((E1148/W1148-1)*100,"na")</f>
        <v>-41.221138737058951</v>
      </c>
      <c r="AH1148" s="54">
        <f t="shared" ref="AH1148" si="5346">IFERROR((F1148/X1148-1)*100,"n/a")</f>
        <v>-44.426339170854689</v>
      </c>
      <c r="AI1148" s="54">
        <f t="shared" ref="AI1148" si="5347">IFERROR((G1148/Y1148-1)*100,"n/a")</f>
        <v>-44.426339170854689</v>
      </c>
      <c r="AJ1148" s="54">
        <f t="shared" ref="AJ1148" si="5348">IFERROR((H1148/Z1148-1)*100,"n/a")</f>
        <v>-43.211568013923099</v>
      </c>
      <c r="AK1148" s="54" t="e">
        <f t="shared" ref="AK1148" si="5349">(I1148/AA1148-1)*100</f>
        <v>#REF!</v>
      </c>
      <c r="AM1148" s="74" t="e">
        <f>AP1148-'Figure 10 data'!#REF!</f>
        <v>#REF!</v>
      </c>
      <c r="AN1148" s="54">
        <f t="shared" ref="AN1148" si="5350">IFERROR(((B1148/B1096-1)*100),"n/a")</f>
        <v>18.983050847457616</v>
      </c>
      <c r="AO1148" s="54">
        <f t="shared" ref="AO1148" si="5351">IFERROR((C1148/C1096-1)*100,"n/a")</f>
        <v>21.674199253291416</v>
      </c>
      <c r="AP1148" s="54">
        <f t="shared" ref="AP1148" si="5352">IFERROR((D1148/D1096-1)*100,"n/a")</f>
        <v>16.148648648648646</v>
      </c>
      <c r="AQ1148" s="54">
        <f t="shared" ref="AQ1148" si="5353">IFERROR((E1148/E1096-1)*100,"n/a")</f>
        <v>3.5771065182829798</v>
      </c>
      <c r="AR1148" s="54">
        <f t="shared" ref="AR1148" si="5354">IFERROR((F1148/F1096-1)*100,"n/a")</f>
        <v>-5.6356487549148131</v>
      </c>
      <c r="AS1148" s="54">
        <f t="shared" ref="AS1148" si="5355">IFERROR((G1148/G1096-1)*100,"n/a")</f>
        <v>-5.6356487549148131</v>
      </c>
      <c r="AT1148" s="54">
        <f t="shared" ref="AT1148" si="5356">IFERROR((H1148/H1096-1)*100,"n/a")</f>
        <v>-1.2173913043478257</v>
      </c>
      <c r="AU1148" s="54" t="e">
        <f t="shared" ref="AU1148" si="5357">(I1148/I1096-1)*100</f>
        <v>#REF!</v>
      </c>
    </row>
    <row r="1149" spans="1:47" x14ac:dyDescent="0.25">
      <c r="A1149" s="12">
        <f t="shared" si="4613"/>
        <v>45622</v>
      </c>
      <c r="B1149" s="102" t="str">
        <f>TWK!B1092</f>
        <v>n/a</v>
      </c>
      <c r="C1149" s="102">
        <f>TWK!C1092</f>
        <v>533</v>
      </c>
      <c r="D1149" s="104">
        <f>TWK!D1092</f>
        <v>534.58333333333337</v>
      </c>
      <c r="E1149" s="104">
        <f>TWK!E1092</f>
        <v>399.16666666666669</v>
      </c>
      <c r="F1149" s="104">
        <f>TWK!F1092</f>
        <v>432.5</v>
      </c>
      <c r="G1149" s="104">
        <f>TWK!G1092</f>
        <v>432.5</v>
      </c>
      <c r="H1149" s="104">
        <f>TWK!H1092</f>
        <v>335.41666666666669</v>
      </c>
      <c r="I1149" s="54" t="e">
        <f>TWK!#REF!</f>
        <v>#REF!</v>
      </c>
      <c r="K1149" s="54">
        <f t="shared" ref="K1149" si="5358">IFERROR(AVERAGE(B1146:B1149),"n/a")</f>
        <v>630.11904761904759</v>
      </c>
      <c r="L1149" s="54">
        <f t="shared" ref="L1149" si="5359">IFERROR(AVERAGE(C1146:C1149),"n/a")</f>
        <v>585.35317460317469</v>
      </c>
      <c r="M1149" s="54">
        <f t="shared" ref="M1149" si="5360">IFERROR(AVERAGE(D1146:D1149),"n/a")</f>
        <v>569.36631944444446</v>
      </c>
      <c r="N1149" s="54">
        <f t="shared" ref="N1149" si="5361">IFERROR(AVERAGE(E1146:E1149),"n/a")</f>
        <v>461.1805555555556</v>
      </c>
      <c r="O1149" s="54">
        <f t="shared" ref="O1149" si="5362">IFERROR(AVERAGE(F1146:F1149),"n/a")</f>
        <v>516.67534722222217</v>
      </c>
      <c r="P1149" s="54">
        <f t="shared" ref="P1149" si="5363">IFERROR(AVERAGE(G1146:G1149),"n/a")</f>
        <v>516.67534722222217</v>
      </c>
      <c r="Q1149" s="54">
        <f t="shared" ref="Q1149" si="5364">IFERROR(AVERAGE(H1146:H1149),"n/a")</f>
        <v>404.01909722222223</v>
      </c>
      <c r="R1149" s="54" t="str">
        <f t="shared" ref="R1149" si="5365">IFERROR(AVERAGE(I1146:I1149),"n/a")</f>
        <v>n/a</v>
      </c>
      <c r="T1149" s="54">
        <f t="shared" ref="T1149" si="5366">IFERROR((K993+K1045+K1097)/3,"n/a")</f>
        <v>636.0462962962963</v>
      </c>
      <c r="U1149" s="54">
        <f t="shared" ref="U1149" si="5367">IFERROR((L993+L1045+L1097)/3,"n/a")</f>
        <v>645.69411375661377</v>
      </c>
      <c r="V1149" s="54">
        <f t="shared" ref="V1149" si="5368">IFERROR((M993+M1045+M1097)/3,"n/a")</f>
        <v>676.43344907407402</v>
      </c>
      <c r="W1149" s="54">
        <f t="shared" ref="W1149" si="5369">IFERROR((N993+N1045+N1097)/3,"n/a")</f>
        <v>578.80590277777776</v>
      </c>
      <c r="X1149" s="54">
        <f t="shared" ref="X1149" si="5370">IFERROR((O993+O1045+O1097)/3,"n/a")</f>
        <v>669.953125</v>
      </c>
      <c r="Y1149" s="54">
        <f t="shared" ref="Y1149" si="5371">IFERROR((P993+P1045+P1097)/3,"n/a")</f>
        <v>669.953125</v>
      </c>
      <c r="Z1149" s="54">
        <f t="shared" ref="Z1149" si="5372">IFERROR((Q993+Q1045+Q1097)/3,"n/a")</f>
        <v>530.17071759259261</v>
      </c>
      <c r="AA1149" s="54" t="e">
        <f t="shared" ref="AA1149" si="5373">(R993+R1045+R1097)/3</f>
        <v>#VALUE!</v>
      </c>
      <c r="AC1149" s="74" t="e">
        <f>+AF1149-'Figure 10 data'!#REF!</f>
        <v>#REF!</v>
      </c>
      <c r="AD1149" s="54" t="str">
        <f t="shared" ref="AD1149" si="5374">IFERROR((B1149/T1149-1)*100,"n/a")</f>
        <v>n/a</v>
      </c>
      <c r="AE1149" s="54">
        <f t="shared" ref="AE1149" si="5375">IFERROR((C1149/U1149-1)*100,"n/a")</f>
        <v>-17.453173469549764</v>
      </c>
      <c r="AF1149" s="54">
        <f t="shared" ref="AF1149" si="5376">IFERROR((D1149/V1149-1)*100,"n/a")</f>
        <v>-20.970298842393152</v>
      </c>
      <c r="AG1149" s="54">
        <f t="shared" ref="AG1149" si="5377">IFERROR((E1149/W1149-1)*100,"na")</f>
        <v>-31.03617901078669</v>
      </c>
      <c r="AH1149" s="54">
        <f t="shared" ref="AH1149" si="5378">IFERROR((F1149/X1149-1)*100,"n/a")</f>
        <v>-35.443244629988101</v>
      </c>
      <c r="AI1149" s="54">
        <f t="shared" ref="AI1149" si="5379">IFERROR((G1149/Y1149-1)*100,"n/a")</f>
        <v>-35.443244629988101</v>
      </c>
      <c r="AJ1149" s="54">
        <f t="shared" ref="AJ1149" si="5380">IFERROR((H1149/Z1149-1)*100,"n/a")</f>
        <v>-36.734214935571721</v>
      </c>
      <c r="AK1149" s="54" t="e">
        <f t="shared" ref="AK1149" si="5381">(I1149/AA1149-1)*100</f>
        <v>#REF!</v>
      </c>
      <c r="AM1149" s="74" t="e">
        <f>AP1149-'Figure 10 data'!#REF!</f>
        <v>#REF!</v>
      </c>
      <c r="AN1149" s="54" t="str">
        <f t="shared" ref="AN1149" si="5382">IFERROR(((B1149/B1097-1)*100),"n/a")</f>
        <v>n/a</v>
      </c>
      <c r="AO1149" s="54">
        <f t="shared" ref="AO1149" si="5383">IFERROR((C1149/C1097-1)*100,"n/a")</f>
        <v>24.860907759882878</v>
      </c>
      <c r="AP1149" s="54">
        <f t="shared" ref="AP1149" si="5384">IFERROR((D1149/D1097-1)*100,"n/a")</f>
        <v>25.048732943469787</v>
      </c>
      <c r="AQ1149" s="54">
        <f t="shared" ref="AQ1149" si="5385">IFERROR((E1149/E1097-1)*100,"n/a")</f>
        <v>5.914870093974578</v>
      </c>
      <c r="AR1149" s="54">
        <f t="shared" ref="AR1149" si="5386">IFERROR((F1149/F1097-1)*100,"n/a")</f>
        <v>1.0218978102189746</v>
      </c>
      <c r="AS1149" s="54">
        <f t="shared" ref="AS1149" si="5387">IFERROR((G1149/G1097-1)*100,"n/a")</f>
        <v>1.0218978102189746</v>
      </c>
      <c r="AT1149" s="54">
        <f t="shared" ref="AT1149" si="5388">IFERROR((H1149/H1097-1)*100,"n/a")</f>
        <v>-1.0752688172043001</v>
      </c>
      <c r="AU1149" s="54" t="e">
        <f t="shared" ref="AU1149" si="5389">(I1149/I1097-1)*100</f>
        <v>#REF!</v>
      </c>
    </row>
    <row r="1150" spans="1:47" x14ac:dyDescent="0.25">
      <c r="A1150" s="12">
        <f t="shared" si="4613"/>
        <v>45629</v>
      </c>
      <c r="B1150" s="102" t="str">
        <f>TWK!B1093</f>
        <v>n/a</v>
      </c>
      <c r="C1150" s="102">
        <f>TWK!C1093</f>
        <v>525</v>
      </c>
      <c r="D1150" s="104">
        <f>TWK!D1093</f>
        <v>495</v>
      </c>
      <c r="E1150" s="104">
        <f>TWK!E1093</f>
        <v>386.04166666666669</v>
      </c>
      <c r="F1150" s="104">
        <f>TWK!F1093</f>
        <v>396.66666666666669</v>
      </c>
      <c r="G1150" s="104">
        <f>TWK!G1093</f>
        <v>396.66666666666669</v>
      </c>
      <c r="H1150" s="104">
        <f>TWK!H1093</f>
        <v>325.41666666666669</v>
      </c>
      <c r="I1150" s="54" t="e">
        <f>TWK!#REF!</f>
        <v>#REF!</v>
      </c>
      <c r="K1150" s="54">
        <f t="shared" ref="K1150" si="5390">IFERROR(AVERAGE(B1147:B1150),"n/a")</f>
        <v>605</v>
      </c>
      <c r="L1150" s="54">
        <f t="shared" ref="L1150" si="5391">IFERROR(AVERAGE(C1147:C1150),"n/a")</f>
        <v>549.58928571428578</v>
      </c>
      <c r="M1150" s="54">
        <f t="shared" ref="M1150" si="5392">IFERROR(AVERAGE(D1147:D1150),"n/a")</f>
        <v>532.00520833333337</v>
      </c>
      <c r="N1150" s="54">
        <f t="shared" ref="N1150" si="5393">IFERROR(AVERAGE(E1147:E1150),"n/a")</f>
        <v>409.42708333333337</v>
      </c>
      <c r="O1150" s="54">
        <f t="shared" ref="O1150" si="5394">IFERROR(AVERAGE(F1147:F1150),"n/a")</f>
        <v>449.86979166666669</v>
      </c>
      <c r="P1150" s="54">
        <f t="shared" ref="P1150" si="5395">IFERROR(AVERAGE(G1147:G1150),"n/a")</f>
        <v>449.86979166666669</v>
      </c>
      <c r="Q1150" s="54">
        <f t="shared" ref="Q1150" si="5396">IFERROR(AVERAGE(H1147:H1150),"n/a")</f>
        <v>348.56770833333337</v>
      </c>
      <c r="R1150" s="54" t="str">
        <f t="shared" ref="R1150" si="5397">IFERROR(AVERAGE(I1147:I1150),"n/a")</f>
        <v>n/a</v>
      </c>
      <c r="T1150" s="54">
        <f t="shared" ref="T1150" si="5398">IFERROR((K994+K1046+K1098)/3,"n/a")</f>
        <v>645.9861111111112</v>
      </c>
      <c r="U1150" s="54">
        <f t="shared" ref="U1150" si="5399">IFERROR((L994+L1046+L1098)/3,"n/a")</f>
        <v>627.77744708994715</v>
      </c>
      <c r="V1150" s="54">
        <f t="shared" ref="V1150" si="5400">IFERROR((M994+M1046+M1098)/3,"n/a")</f>
        <v>643.8888888888888</v>
      </c>
      <c r="W1150" s="54">
        <f t="shared" ref="W1150" si="5401">IFERROR((N994+N1046+N1098)/3,"n/a")</f>
        <v>553.84265046296298</v>
      </c>
      <c r="X1150" s="54">
        <f t="shared" ref="X1150" si="5402">IFERROR((O994+O1046+O1098)/3,"n/a")</f>
        <v>634.64814814814815</v>
      </c>
      <c r="Y1150" s="54">
        <f t="shared" ref="Y1150" si="5403">IFERROR((P994+P1046+P1098)/3,"n/a")</f>
        <v>634.64814814814815</v>
      </c>
      <c r="Z1150" s="54">
        <f t="shared" ref="Z1150" si="5404">IFERROR((Q994+Q1046+Q1098)/3,"n/a")</f>
        <v>503.51273148148152</v>
      </c>
      <c r="AA1150" s="54" t="e">
        <f t="shared" ref="AA1150" si="5405">(R994+R1046+R1098)/3</f>
        <v>#VALUE!</v>
      </c>
      <c r="AC1150" s="74" t="e">
        <f>+AF1150-'Figure 10 data'!#REF!</f>
        <v>#REF!</v>
      </c>
      <c r="AD1150" s="54" t="str">
        <f t="shared" ref="AD1150" si="5406">IFERROR((B1150/T1150-1)*100,"n/a")</f>
        <v>n/a</v>
      </c>
      <c r="AE1150" s="54">
        <f t="shared" ref="AE1150" si="5407">IFERROR((C1150/U1150-1)*100,"n/a")</f>
        <v>-16.371637363905066</v>
      </c>
      <c r="AF1150" s="54">
        <f t="shared" ref="AF1150" si="5408">IFERROR((D1150/V1150-1)*100,"n/a")</f>
        <v>-23.123382226056933</v>
      </c>
      <c r="AG1150" s="54">
        <f t="shared" ref="AG1150" si="5409">IFERROR((E1150/W1150-1)*100,"na")</f>
        <v>-30.297591501129361</v>
      </c>
      <c r="AH1150" s="54">
        <f t="shared" ref="AH1150" si="5410">IFERROR((F1150/X1150-1)*100,"n/a")</f>
        <v>-37.498176300662365</v>
      </c>
      <c r="AI1150" s="54">
        <f t="shared" ref="AI1150" si="5411">IFERROR((G1150/Y1150-1)*100,"n/a")</f>
        <v>-37.498176300662365</v>
      </c>
      <c r="AJ1150" s="54">
        <f t="shared" ref="AJ1150" si="5412">IFERROR((H1150/Z1150-1)*100,"n/a")</f>
        <v>-35.370717298608156</v>
      </c>
      <c r="AK1150" s="54" t="e">
        <f t="shared" ref="AK1150" si="5413">(I1150/AA1150-1)*100</f>
        <v>#REF!</v>
      </c>
      <c r="AM1150" s="74" t="e">
        <f>AP1150-'Figure 10 data'!#REF!</f>
        <v>#REF!</v>
      </c>
      <c r="AN1150" s="54" t="str">
        <f t="shared" ref="AN1150" si="5414">IFERROR(((B1150/B1098-1)*100),"n/a")</f>
        <v>n/a</v>
      </c>
      <c r="AO1150" s="54">
        <f t="shared" ref="AO1150" si="5415">IFERROR((C1150/C1098-1)*100,"n/a")</f>
        <v>32.352941176470587</v>
      </c>
      <c r="AP1150" s="54">
        <f t="shared" ref="AP1150" si="5416">IFERROR((D1150/D1098-1)*100,"n/a")</f>
        <v>24.626278520849731</v>
      </c>
      <c r="AQ1150" s="54">
        <f t="shared" ref="AQ1150" si="5417">IFERROR((E1150/E1098-1)*100,"n/a")</f>
        <v>12.150098350733863</v>
      </c>
      <c r="AR1150" s="54">
        <f t="shared" ref="AR1150" si="5418">IFERROR((F1150/F1098-1)*100,"n/a")</f>
        <v>7.4795371154388945</v>
      </c>
      <c r="AS1150" s="54">
        <f t="shared" ref="AS1150" si="5419">IFERROR((G1150/G1098-1)*100,"n/a")</f>
        <v>7.4795371154388945</v>
      </c>
      <c r="AT1150" s="54">
        <f t="shared" ref="AT1150" si="5420">IFERROR((H1150/H1098-1)*100,"n/a")</f>
        <v>9.4987732211706977</v>
      </c>
      <c r="AU1150" s="54" t="e">
        <f t="shared" ref="AU1150" si="5421">(I1150/I1098-1)*100</f>
        <v>#REF!</v>
      </c>
    </row>
    <row r="1151" spans="1:47" x14ac:dyDescent="0.25">
      <c r="A1151" s="12">
        <f t="shared" si="4613"/>
        <v>45636</v>
      </c>
      <c r="B1151" s="102" t="str">
        <f>TWK!B1094</f>
        <v>n/a</v>
      </c>
      <c r="C1151" s="102">
        <f>TWK!C1094</f>
        <v>521.66666666666663</v>
      </c>
      <c r="D1151" s="104">
        <f>TWK!D1094</f>
        <v>494.6875</v>
      </c>
      <c r="E1151" s="104">
        <f>TWK!E1094</f>
        <v>391.875</v>
      </c>
      <c r="F1151" s="104">
        <f>TWK!F1094</f>
        <v>399.0625</v>
      </c>
      <c r="G1151" s="104">
        <f>TWK!G1094</f>
        <v>399.0625</v>
      </c>
      <c r="H1151" s="104">
        <f>TWK!H1094</f>
        <v>322.1875</v>
      </c>
      <c r="I1151" s="54" t="e">
        <f>TWK!#REF!</f>
        <v>#REF!</v>
      </c>
      <c r="K1151" s="54">
        <f t="shared" ref="K1151" si="5422">IFERROR(AVERAGE(B1148:B1151),"n/a")</f>
        <v>585</v>
      </c>
      <c r="L1151" s="54">
        <f t="shared" ref="L1151" si="5423">IFERROR(AVERAGE(C1148:C1151),"n/a")</f>
        <v>533.13095238095241</v>
      </c>
      <c r="M1151" s="54">
        <f t="shared" ref="M1151" si="5424">IFERROR(AVERAGE(D1148:D1151),"n/a")</f>
        <v>515.36458333333337</v>
      </c>
      <c r="N1151" s="54">
        <f t="shared" ref="N1151" si="5425">IFERROR(AVERAGE(E1148:E1151),"n/a")</f>
        <v>396.06770833333337</v>
      </c>
      <c r="O1151" s="54">
        <f t="shared" ref="O1151" si="5426">IFERROR(AVERAGE(F1148:F1151),"n/a")</f>
        <v>419.55729166666669</v>
      </c>
      <c r="P1151" s="54">
        <f t="shared" ref="P1151" si="5427">IFERROR(AVERAGE(G1148:G1151),"n/a")</f>
        <v>419.55729166666669</v>
      </c>
      <c r="Q1151" s="54">
        <f t="shared" ref="Q1151" si="5428">IFERROR(AVERAGE(H1148:H1151),"n/a")</f>
        <v>334.50520833333337</v>
      </c>
      <c r="R1151" s="54" t="str">
        <f t="shared" ref="R1151" si="5429">IFERROR(AVERAGE(I1148:I1151),"n/a")</f>
        <v>n/a</v>
      </c>
      <c r="T1151" s="54" t="str">
        <f t="shared" ref="T1151" si="5430">IFERROR((K995+K1047+K1099)/3,"n/a")</f>
        <v>n/a</v>
      </c>
      <c r="U1151" s="54">
        <f t="shared" ref="U1151" si="5431">IFERROR((L995+L1047+L1099)/3,"n/a")</f>
        <v>610.75892857142856</v>
      </c>
      <c r="V1151" s="54">
        <f t="shared" ref="V1151" si="5432">IFERROR((M995+M1047+M1099)/3,"n/a")</f>
        <v>626.12094907407402</v>
      </c>
      <c r="W1151" s="54">
        <f t="shared" ref="W1151" si="5433">IFERROR((N995+N1047+N1099)/3,"n/a")</f>
        <v>552.22633101851852</v>
      </c>
      <c r="X1151" s="54">
        <f t="shared" ref="X1151" si="5434">IFERROR((O995+O1047+O1099)/3,"n/a")</f>
        <v>606.03993055555554</v>
      </c>
      <c r="Y1151" s="54">
        <f t="shared" ref="Y1151" si="5435">IFERROR((P995+P1047+P1099)/3,"n/a")</f>
        <v>606.03993055555554</v>
      </c>
      <c r="Z1151" s="54">
        <f t="shared" ref="Z1151" si="5436">IFERROR((Q995+Q1047+Q1099)/3,"n/a")</f>
        <v>490.74826388888891</v>
      </c>
      <c r="AA1151" s="54" t="e">
        <f t="shared" ref="AA1151" si="5437">(R995+R1047+R1099)/3</f>
        <v>#VALUE!</v>
      </c>
      <c r="AC1151" s="74" t="e">
        <f>+AF1151-'Figure 10 data'!#REF!</f>
        <v>#REF!</v>
      </c>
      <c r="AD1151" s="54" t="str">
        <f t="shared" ref="AD1151" si="5438">IFERROR((B1151/T1151-1)*100,"n/a")</f>
        <v>n/a</v>
      </c>
      <c r="AE1151" s="54">
        <f t="shared" ref="AE1151" si="5439">IFERROR((C1151/U1151-1)*100,"n/a")</f>
        <v>-14.587140316253688</v>
      </c>
      <c r="AF1151" s="54">
        <f t="shared" ref="AF1151" si="5440">IFERROR((D1151/V1151-1)*100,"n/a")</f>
        <v>-20.991702844065774</v>
      </c>
      <c r="AG1151" s="54">
        <f t="shared" ref="AG1151" si="5441">IFERROR((E1151/W1151-1)*100,"na")</f>
        <v>-29.037248318595886</v>
      </c>
      <c r="AH1151" s="54">
        <f t="shared" ref="AH1151" si="5442">IFERROR((F1151/X1151-1)*100,"n/a")</f>
        <v>-34.152441137965909</v>
      </c>
      <c r="AI1151" s="54">
        <f t="shared" ref="AI1151" si="5443">IFERROR((G1151/Y1151-1)*100,"n/a")</f>
        <v>-34.152441137965909</v>
      </c>
      <c r="AJ1151" s="54">
        <f t="shared" ref="AJ1151" si="5444">IFERROR((H1151/Z1151-1)*100,"n/a")</f>
        <v>-34.347704575283636</v>
      </c>
      <c r="AK1151" s="54" t="e">
        <f t="shared" ref="AK1151" si="5445">(I1151/AA1151-1)*100</f>
        <v>#REF!</v>
      </c>
      <c r="AM1151" s="74" t="e">
        <f>AP1151-'Figure 10 data'!#REF!</f>
        <v>#REF!</v>
      </c>
      <c r="AN1151" s="54" t="str">
        <f t="shared" ref="AN1151" si="5446">IFERROR(((B1151/B1099-1)*100),"n/a")</f>
        <v>n/a</v>
      </c>
      <c r="AO1151" s="54">
        <f t="shared" ref="AO1151" si="5447">IFERROR((C1151/C1099-1)*100,"n/a")</f>
        <v>37.885462555066084</v>
      </c>
      <c r="AP1151" s="54">
        <f t="shared" ref="AP1151" si="5448">IFERROR((D1151/D1099-1)*100,"n/a")</f>
        <v>32.026688907422866</v>
      </c>
      <c r="AQ1151" s="54">
        <f t="shared" ref="AQ1151" si="5449">IFERROR((E1151/E1099-1)*100,"n/a")</f>
        <v>19.885277246653921</v>
      </c>
      <c r="AR1151" s="54">
        <f t="shared" ref="AR1151" si="5450">IFERROR((F1151/F1099-1)*100,"n/a")</f>
        <v>11.528384279475979</v>
      </c>
      <c r="AS1151" s="54">
        <f t="shared" ref="AS1151" si="5451">IFERROR((G1151/G1099-1)*100,"n/a")</f>
        <v>11.528384279475979</v>
      </c>
      <c r="AT1151" s="54">
        <f t="shared" ref="AT1151" si="5452">IFERROR((H1151/H1099-1)*100,"n/a")</f>
        <v>14.555555555555566</v>
      </c>
      <c r="AU1151" s="54" t="e">
        <f t="shared" ref="AU1151" si="5453">(I1151/I1099-1)*100</f>
        <v>#REF!</v>
      </c>
    </row>
    <row r="1152" spans="1:47" x14ac:dyDescent="0.25">
      <c r="A1152" s="12">
        <f t="shared" si="4613"/>
        <v>45643</v>
      </c>
      <c r="B1152" s="102" t="str">
        <f>TWK!B1095</f>
        <v>n/a</v>
      </c>
      <c r="C1152" s="102">
        <f>TWK!C1095</f>
        <v>516.5</v>
      </c>
      <c r="D1152" s="104">
        <f>TWK!D1095</f>
        <v>507.91666666666669</v>
      </c>
      <c r="E1152" s="104">
        <f>TWK!E1095</f>
        <v>390.41666666666669</v>
      </c>
      <c r="F1152" s="104">
        <f>TWK!F1095</f>
        <v>412.91666666666669</v>
      </c>
      <c r="G1152" s="104">
        <f>TWK!G1095</f>
        <v>412.91666666666669</v>
      </c>
      <c r="H1152" s="104">
        <f>TWK!H1095</f>
        <v>308.75</v>
      </c>
      <c r="I1152" s="54" t="e">
        <f>TWK!#REF!</f>
        <v>#REF!</v>
      </c>
      <c r="K1152" s="54" t="str">
        <f t="shared" ref="K1152" si="5454">IFERROR(AVERAGE(B1149:B1152),"n/a")</f>
        <v>n/a</v>
      </c>
      <c r="L1152" s="54">
        <f t="shared" ref="L1152" si="5455">IFERROR(AVERAGE(C1149:C1152),"n/a")</f>
        <v>524.04166666666663</v>
      </c>
      <c r="M1152" s="54">
        <f t="shared" ref="M1152" si="5456">IFERROR(AVERAGE(D1149:D1152),"n/a")</f>
        <v>508.04687500000006</v>
      </c>
      <c r="N1152" s="54">
        <f t="shared" ref="N1152" si="5457">IFERROR(AVERAGE(E1149:E1152),"n/a")</f>
        <v>391.87500000000006</v>
      </c>
      <c r="O1152" s="54">
        <f t="shared" ref="O1152" si="5458">IFERROR(AVERAGE(F1149:F1152),"n/a")</f>
        <v>410.28645833333337</v>
      </c>
      <c r="P1152" s="54">
        <f t="shared" ref="P1152" si="5459">IFERROR(AVERAGE(G1149:G1152),"n/a")</f>
        <v>410.28645833333337</v>
      </c>
      <c r="Q1152" s="54">
        <f t="shared" ref="Q1152" si="5460">IFERROR(AVERAGE(H1149:H1152),"n/a")</f>
        <v>322.94270833333337</v>
      </c>
      <c r="R1152" s="54" t="str">
        <f t="shared" ref="R1152" si="5461">IFERROR(AVERAGE(I1149:I1152),"n/a")</f>
        <v>n/a</v>
      </c>
      <c r="T1152" s="54" t="str">
        <f t="shared" ref="T1152" si="5462">IFERROR((K996+K1048+K1100)/3,"n/a")</f>
        <v>n/a</v>
      </c>
      <c r="U1152" s="54">
        <f t="shared" ref="U1152" si="5463">IFERROR((L996+L1048+L1100)/3,"n/a")</f>
        <v>614.79166666666663</v>
      </c>
      <c r="V1152" s="54">
        <f t="shared" ref="V1152" si="5464">IFERROR((M996+M1048+M1100)/3,"n/a")</f>
        <v>640.82423941798936</v>
      </c>
      <c r="W1152" s="54">
        <f t="shared" ref="W1152" si="5465">IFERROR((N996+N1048+N1100)/3,"n/a")</f>
        <v>575.05296792328045</v>
      </c>
      <c r="X1152" s="54">
        <f t="shared" ref="X1152" si="5466">IFERROR((O996+O1048+O1100)/3,"n/a")</f>
        <v>600.73247354497357</v>
      </c>
      <c r="Y1152" s="54">
        <f t="shared" ref="Y1152" si="5467">IFERROR((P996+P1048+P1100)/3,"n/a")</f>
        <v>600.73247354497357</v>
      </c>
      <c r="Z1152" s="54">
        <f t="shared" ref="Z1152" si="5468">IFERROR((Q996+Q1048+Q1100)/3,"n/a")</f>
        <v>487.23090277777783</v>
      </c>
      <c r="AA1152" s="54" t="e">
        <f t="shared" ref="AA1152" si="5469">(R996+R1048+R1100)/3</f>
        <v>#VALUE!</v>
      </c>
      <c r="AC1152" s="74" t="e">
        <f>+AF1152-'Figure 10 data'!#REF!</f>
        <v>#REF!</v>
      </c>
      <c r="AD1152" s="54" t="str">
        <f t="shared" ref="AD1152" si="5470">IFERROR((B1152/T1152-1)*100,"n/a")</f>
        <v>n/a</v>
      </c>
      <c r="AE1152" s="54">
        <f t="shared" ref="AE1152" si="5471">IFERROR((C1152/U1152-1)*100,"n/a")</f>
        <v>-15.987800745509995</v>
      </c>
      <c r="AF1152" s="54">
        <f t="shared" ref="AF1152" si="5472">IFERROR((D1152/V1152-1)*100,"n/a")</f>
        <v>-20.740097608048067</v>
      </c>
      <c r="AG1152" s="54">
        <f t="shared" ref="AG1152" si="5473">IFERROR((E1152/W1152-1)*100,"na")</f>
        <v>-32.107703386594231</v>
      </c>
      <c r="AH1152" s="54">
        <f t="shared" ref="AH1152" si="5474">IFERROR((F1152/X1152-1)*100,"n/a")</f>
        <v>-31.264467154570454</v>
      </c>
      <c r="AI1152" s="54">
        <f t="shared" ref="AI1152" si="5475">IFERROR((G1152/Y1152-1)*100,"n/a")</f>
        <v>-31.264467154570454</v>
      </c>
      <c r="AJ1152" s="54">
        <f t="shared" ref="AJ1152" si="5476">IFERROR((H1152/Z1152-1)*100,"n/a")</f>
        <v>-36.631687719360762</v>
      </c>
      <c r="AK1152" s="54" t="e">
        <f t="shared" ref="AK1152" si="5477">(I1152/AA1152-1)*100</f>
        <v>#REF!</v>
      </c>
      <c r="AM1152" s="74" t="e">
        <f>AP1152-'Figure 10 data'!#REF!</f>
        <v>#REF!</v>
      </c>
      <c r="AN1152" s="54" t="str">
        <f t="shared" ref="AN1152" si="5478">IFERROR(((B1152/B1100-1)*100),"n/a")</f>
        <v>n/a</v>
      </c>
      <c r="AO1152" s="54" t="str">
        <f t="shared" ref="AO1152" si="5479">IFERROR((C1152/C1100-1)*100,"n/a")</f>
        <v>n/a</v>
      </c>
      <c r="AP1152" s="54">
        <f t="shared" ref="AP1152" si="5480">IFERROR((D1152/D1100-1)*100,"n/a")</f>
        <v>34.436173145850567</v>
      </c>
      <c r="AQ1152" s="54">
        <f t="shared" ref="AQ1152" si="5481">IFERROR((E1152/E1100-1)*100,"n/a")</f>
        <v>21.176850953766579</v>
      </c>
      <c r="AR1152" s="54">
        <f t="shared" ref="AR1152" si="5482">IFERROR((F1152/F1100-1)*100,"n/a")</f>
        <v>24.068857589984361</v>
      </c>
      <c r="AS1152" s="54">
        <f t="shared" ref="AS1152" si="5483">IFERROR((G1152/G1100-1)*100,"n/a")</f>
        <v>24.068857589984361</v>
      </c>
      <c r="AT1152" s="54">
        <f t="shared" ref="AT1152" si="5484">IFERROR((H1152/H1100-1)*100,"n/a")</f>
        <v>14.35185185185186</v>
      </c>
      <c r="AU1152" s="54" t="e">
        <f t="shared" ref="AU1152" si="5485">(I1152/I1100-1)*100</f>
        <v>#REF!</v>
      </c>
    </row>
    <row r="1153" spans="1:47" x14ac:dyDescent="0.25">
      <c r="A1153" s="12">
        <f t="shared" si="4613"/>
        <v>45650</v>
      </c>
      <c r="B1153" s="102" t="str">
        <f>TWK!B1096</f>
        <v>n/a</v>
      </c>
      <c r="C1153" s="102" t="str">
        <f>TWK!C1096</f>
        <v>n/a</v>
      </c>
      <c r="D1153" s="104">
        <f>TWK!D1096</f>
        <v>507.91666666666669</v>
      </c>
      <c r="E1153" s="104">
        <f>TWK!E1096</f>
        <v>393.54166666666669</v>
      </c>
      <c r="F1153" s="104">
        <f>TWK!F1096</f>
        <v>418.75</v>
      </c>
      <c r="G1153" s="104">
        <f>TWK!G1096</f>
        <v>418.75</v>
      </c>
      <c r="H1153" s="104">
        <f>TWK!H1096</f>
        <v>303.33333333333331</v>
      </c>
      <c r="I1153" s="54" t="e">
        <f>TWK!#REF!</f>
        <v>#REF!</v>
      </c>
      <c r="K1153" s="54" t="str">
        <f t="shared" ref="K1153" si="5486">IFERROR(AVERAGE(B1150:B1153),"n/a")</f>
        <v>n/a</v>
      </c>
      <c r="L1153" s="54">
        <f t="shared" ref="L1153" si="5487">IFERROR(AVERAGE(C1150:C1153),"n/a")</f>
        <v>521.05555555555554</v>
      </c>
      <c r="M1153" s="54">
        <f t="shared" ref="M1153" si="5488">IFERROR(AVERAGE(D1150:D1153),"n/a")</f>
        <v>501.38020833333337</v>
      </c>
      <c r="N1153" s="54">
        <f t="shared" ref="N1153" si="5489">IFERROR(AVERAGE(E1150:E1153),"n/a")</f>
        <v>390.46875000000006</v>
      </c>
      <c r="O1153" s="54">
        <f t="shared" ref="O1153" si="5490">IFERROR(AVERAGE(F1150:F1153),"n/a")</f>
        <v>406.84895833333337</v>
      </c>
      <c r="P1153" s="54">
        <f t="shared" ref="P1153" si="5491">IFERROR(AVERAGE(G1150:G1153),"n/a")</f>
        <v>406.84895833333337</v>
      </c>
      <c r="Q1153" s="54">
        <f t="shared" ref="Q1153" si="5492">IFERROR(AVERAGE(H1150:H1153),"n/a")</f>
        <v>314.921875</v>
      </c>
      <c r="R1153" s="54" t="str">
        <f t="shared" ref="R1153" si="5493">IFERROR(AVERAGE(I1150:I1153),"n/a")</f>
        <v>n/a</v>
      </c>
      <c r="T1153" s="54" t="str">
        <f t="shared" ref="T1153" si="5494">IFERROR((K997+K1049+K1101)/3,"n/a")</f>
        <v>n/a</v>
      </c>
      <c r="U1153" s="54">
        <f t="shared" ref="U1153" si="5495">IFERROR((L997+L1049+L1101)/3,"n/a")</f>
        <v>623.33333333333337</v>
      </c>
      <c r="V1153" s="54">
        <f t="shared" ref="V1153" si="5496">IFERROR((M997+M1049+M1101)/3,"n/a")</f>
        <v>657.0204199735449</v>
      </c>
      <c r="W1153" s="54">
        <f t="shared" ref="W1153" si="5497">IFERROR((N997+N1049+N1101)/3,"n/a")</f>
        <v>592.20192625661377</v>
      </c>
      <c r="X1153" s="54">
        <f t="shared" ref="X1153" si="5498">IFERROR((O997+O1049+O1101)/3,"n/a")</f>
        <v>598.90087632275129</v>
      </c>
      <c r="Y1153" s="54">
        <f t="shared" ref="Y1153" si="5499">IFERROR((P997+P1049+P1101)/3,"n/a")</f>
        <v>598.90087632275129</v>
      </c>
      <c r="Z1153" s="54">
        <f t="shared" ref="Z1153" si="5500">IFERROR((Q997+Q1049+Q1101)/3,"n/a")</f>
        <v>492.07638888888891</v>
      </c>
      <c r="AA1153" s="54" t="e">
        <f t="shared" ref="AA1153" si="5501">(R997+R1049+R1101)/3</f>
        <v>#VALUE!</v>
      </c>
      <c r="AC1153" s="74" t="e">
        <f>+AF1153-'Figure 10 data'!#REF!</f>
        <v>#REF!</v>
      </c>
      <c r="AD1153" s="54" t="str">
        <f t="shared" ref="AD1153" si="5502">IFERROR((B1153/T1153-1)*100,"n/a")</f>
        <v>n/a</v>
      </c>
      <c r="AE1153" s="54" t="str">
        <f t="shared" ref="AE1153" si="5503">IFERROR((C1153/U1153-1)*100,"n/a")</f>
        <v>n/a</v>
      </c>
      <c r="AF1153" s="54">
        <f t="shared" ref="AF1153" si="5504">IFERROR((D1153/V1153-1)*100,"n/a")</f>
        <v>-22.693929864901598</v>
      </c>
      <c r="AG1153" s="54">
        <f t="shared" ref="AG1153" si="5505">IFERROR((E1153/W1153-1)*100,"na")</f>
        <v>-33.546034010004774</v>
      </c>
      <c r="AH1153" s="54">
        <f t="shared" ref="AH1153" si="5506">IFERROR((F1153/X1153-1)*100,"n/a")</f>
        <v>-30.080249244061363</v>
      </c>
      <c r="AI1153" s="54">
        <f t="shared" ref="AI1153" si="5507">IFERROR((G1153/Y1153-1)*100,"n/a")</f>
        <v>-30.080249244061363</v>
      </c>
      <c r="AJ1153" s="54">
        <f t="shared" ref="AJ1153" si="5508">IFERROR((H1153/Z1153-1)*100,"n/a")</f>
        <v>-38.356454367123447</v>
      </c>
      <c r="AK1153" s="54" t="e">
        <f t="shared" ref="AK1153" si="5509">(I1153/AA1153-1)*100</f>
        <v>#REF!</v>
      </c>
      <c r="AM1153" s="74" t="e">
        <f>AP1153-'Figure 10 data'!#REF!</f>
        <v>#REF!</v>
      </c>
      <c r="AN1153" s="54" t="str">
        <f t="shared" ref="AN1153" si="5510">IFERROR(((B1153/B1101-1)*100),"n/a")</f>
        <v>n/a</v>
      </c>
      <c r="AO1153" s="54" t="str">
        <f t="shared" ref="AO1153" si="5511">IFERROR((C1153/C1101-1)*100,"n/a")</f>
        <v>n/a</v>
      </c>
      <c r="AP1153" s="54">
        <f t="shared" ref="AP1153" si="5512">IFERROR((D1153/D1101-1)*100,"n/a")</f>
        <v>26.820640865584689</v>
      </c>
      <c r="AQ1153" s="54">
        <f t="shared" ref="AQ1153" si="5513">IFERROR((E1153/E1101-1)*100,"n/a")</f>
        <v>23.367293625914321</v>
      </c>
      <c r="AR1153" s="54">
        <f t="shared" ref="AR1153" si="5514">IFERROR((F1153/F1101-1)*100,"n/a")</f>
        <v>22.262773722627728</v>
      </c>
      <c r="AS1153" s="54">
        <f t="shared" ref="AS1153" si="5515">IFERROR((G1153/G1101-1)*100,"n/a")</f>
        <v>22.262773722627728</v>
      </c>
      <c r="AT1153" s="54">
        <f t="shared" ref="AT1153" si="5516">IFERROR((H1153/H1101-1)*100,"n/a")</f>
        <v>11.519607843137258</v>
      </c>
      <c r="AU1153" s="54" t="e">
        <f t="shared" ref="AU1153" si="5517">(I1153/I1101-1)*100</f>
        <v>#REF!</v>
      </c>
    </row>
    <row r="1154" spans="1:47" x14ac:dyDescent="0.25">
      <c r="A1154" s="12">
        <f t="shared" si="4613"/>
        <v>45657</v>
      </c>
      <c r="B1154" s="102" t="str">
        <f>TWK!B1097</f>
        <v>n/a</v>
      </c>
      <c r="C1154" s="102" t="str">
        <f>TWK!C1097</f>
        <v>n/a</v>
      </c>
      <c r="D1154" s="104">
        <f>TWK!D1097</f>
        <v>511.5</v>
      </c>
      <c r="E1154" s="104">
        <f>TWK!E1097</f>
        <v>385</v>
      </c>
      <c r="F1154" s="104">
        <f>TWK!F1097</f>
        <v>410</v>
      </c>
      <c r="G1154" s="104">
        <f>TWK!G1097</f>
        <v>410</v>
      </c>
      <c r="H1154" s="104">
        <f>TWK!H1097</f>
        <v>305.5</v>
      </c>
      <c r="I1154" s="54" t="e">
        <f>TWK!#REF!</f>
        <v>#REF!</v>
      </c>
      <c r="K1154" s="54" t="str">
        <f t="shared" ref="K1154" si="5518">IFERROR(AVERAGE(B1151:B1154),"n/a")</f>
        <v>n/a</v>
      </c>
      <c r="L1154" s="54">
        <f t="shared" ref="L1154" si="5519">IFERROR(AVERAGE(C1151:C1154),"n/a")</f>
        <v>519.08333333333326</v>
      </c>
      <c r="M1154" s="54">
        <f t="shared" ref="M1154" si="5520">IFERROR(AVERAGE(D1151:D1154),"n/a")</f>
        <v>505.50520833333337</v>
      </c>
      <c r="N1154" s="54">
        <f t="shared" ref="N1154" si="5521">IFERROR(AVERAGE(E1151:E1154),"n/a")</f>
        <v>390.20833333333337</v>
      </c>
      <c r="O1154" s="54">
        <f t="shared" ref="O1154" si="5522">IFERROR(AVERAGE(F1151:F1154),"n/a")</f>
        <v>410.18229166666669</v>
      </c>
      <c r="P1154" s="54">
        <f t="shared" ref="P1154" si="5523">IFERROR(AVERAGE(G1151:G1154),"n/a")</f>
        <v>410.18229166666669</v>
      </c>
      <c r="Q1154" s="54">
        <f t="shared" ref="Q1154" si="5524">IFERROR(AVERAGE(H1151:H1154),"n/a")</f>
        <v>309.94270833333331</v>
      </c>
      <c r="R1154" s="54" t="str">
        <f t="shared" ref="R1154" si="5525">IFERROR(AVERAGE(I1151:I1154),"n/a")</f>
        <v>n/a</v>
      </c>
      <c r="T1154" s="54" t="str">
        <f t="shared" ref="T1154" si="5526">IFERROR((K998+K1050+K1102)/3,"n/a")</f>
        <v>n/a</v>
      </c>
      <c r="U1154" s="54">
        <f t="shared" ref="U1154" si="5527">IFERROR((L998+L1050+L1102)/3,"n/a")</f>
        <v>627.36111111111109</v>
      </c>
      <c r="V1154" s="54">
        <f t="shared" ref="V1154" si="5528">IFERROR((M998+M1050+M1102)/3,"n/a")</f>
        <v>657.64831349206349</v>
      </c>
      <c r="W1154" s="54">
        <f t="shared" ref="W1154" si="5529">IFERROR((N998+N1050+N1102)/3,"n/a")</f>
        <v>585.04191468253975</v>
      </c>
      <c r="X1154" s="54">
        <f t="shared" ref="X1154" si="5530">IFERROR((O998+O1050+O1102)/3,"n/a")</f>
        <v>592.00272817460325</v>
      </c>
      <c r="Y1154" s="54">
        <f t="shared" ref="Y1154" si="5531">IFERROR((P998+P1050+P1102)/3,"n/a")</f>
        <v>592.00272817460325</v>
      </c>
      <c r="Z1154" s="54">
        <f t="shared" ref="Z1154" si="5532">IFERROR((Q998+Q1050+Q1102)/3,"n/a")</f>
        <v>477.28472222222223</v>
      </c>
      <c r="AA1154" s="54" t="e">
        <f t="shared" ref="AA1154" si="5533">(R998+R1050+R1102)/3</f>
        <v>#VALUE!</v>
      </c>
      <c r="AC1154" s="74" t="e">
        <f>+AF1154-'Figure 10 data'!#REF!</f>
        <v>#REF!</v>
      </c>
      <c r="AD1154" s="54" t="str">
        <f t="shared" ref="AD1154" si="5534">IFERROR((B1154/T1154-1)*100,"n/a")</f>
        <v>n/a</v>
      </c>
      <c r="AE1154" s="54" t="str">
        <f t="shared" ref="AE1154" si="5535">IFERROR((C1154/U1154-1)*100,"n/a")</f>
        <v>n/a</v>
      </c>
      <c r="AF1154" s="54">
        <f t="shared" ref="AF1154" si="5536">IFERROR((D1154/V1154-1)*100,"n/a")</f>
        <v>-22.22286752565773</v>
      </c>
      <c r="AG1154" s="54">
        <f t="shared" ref="AG1154" si="5537">IFERROR((E1154/W1154-1)*100,"na")</f>
        <v>-34.192749213718841</v>
      </c>
      <c r="AH1154" s="54">
        <f t="shared" ref="AH1154" si="5538">IFERROR((F1154/X1154-1)*100,"n/a")</f>
        <v>-30.743562404821212</v>
      </c>
      <c r="AI1154" s="54">
        <f t="shared" ref="AI1154" si="5539">IFERROR((G1154/Y1154-1)*100,"n/a")</f>
        <v>-30.743562404821212</v>
      </c>
      <c r="AJ1154" s="54">
        <f t="shared" ref="AJ1154" si="5540">IFERROR((H1154/Z1154-1)*100,"n/a")</f>
        <v>-35.992084855010255</v>
      </c>
      <c r="AK1154" s="54" t="e">
        <f t="shared" ref="AK1154" si="5541">(I1154/AA1154-1)*100</f>
        <v>#REF!</v>
      </c>
      <c r="AM1154" s="74" t="e">
        <f>AP1154-'Figure 10 data'!#REF!</f>
        <v>#REF!</v>
      </c>
      <c r="AN1154" s="54" t="str">
        <f t="shared" ref="AN1154" si="5542">IFERROR(((B1154/B1102-1)*100),"n/a")</f>
        <v>n/a</v>
      </c>
      <c r="AO1154" s="54" t="str">
        <f t="shared" ref="AO1154" si="5543">IFERROR((C1154/C1102-1)*100,"n/a")</f>
        <v>n/a</v>
      </c>
      <c r="AP1154" s="54">
        <f t="shared" ref="AP1154" si="5544">IFERROR((D1154/D1102-1)*100,"n/a")</f>
        <v>26.589327146171705</v>
      </c>
      <c r="AQ1154" s="54">
        <f t="shared" ref="AQ1154" si="5545">IFERROR((E1154/E1102-1)*100,"n/a")</f>
        <v>20.430107526881724</v>
      </c>
      <c r="AR1154" s="54">
        <f t="shared" ref="AR1154" si="5546">IFERROR((F1154/F1102-1)*100,"n/a")</f>
        <v>25.790987535953967</v>
      </c>
      <c r="AS1154" s="54">
        <f t="shared" ref="AS1154" si="5547">IFERROR((G1154/G1102-1)*100,"n/a")</f>
        <v>25.790987535953967</v>
      </c>
      <c r="AT1154" s="54">
        <f t="shared" ref="AT1154" si="5548">IFERROR((H1154/H1102-1)*100,"n/a")</f>
        <v>11.343963553530756</v>
      </c>
      <c r="AU1154" s="54" t="e">
        <f t="shared" ref="AU1154" si="5549">(I1154/I1102-1)*100</f>
        <v>#REF!</v>
      </c>
    </row>
    <row r="1155" spans="1:47" x14ac:dyDescent="0.25">
      <c r="A1155" s="12">
        <f t="shared" si="4613"/>
        <v>45664</v>
      </c>
      <c r="B1155" s="102" t="str">
        <f>TWK!B1098</f>
        <v>n/a</v>
      </c>
      <c r="C1155" s="102" t="str">
        <f>TWK!C1098</f>
        <v>n/a</v>
      </c>
      <c r="D1155" s="104">
        <f>TWK!D1098</f>
        <v>509.6875</v>
      </c>
      <c r="E1155" s="104">
        <f>TWK!E1098</f>
        <v>381.5625</v>
      </c>
      <c r="F1155" s="104">
        <f>TWK!F1098</f>
        <v>392.1875</v>
      </c>
      <c r="G1155" s="104">
        <f>TWK!G1098</f>
        <v>392.1875</v>
      </c>
      <c r="H1155" s="104">
        <f>TWK!H1098</f>
        <v>292.1875</v>
      </c>
      <c r="I1155" s="54" t="e">
        <f>TWK!#REF!</f>
        <v>#REF!</v>
      </c>
      <c r="K1155" s="54" t="str">
        <f t="shared" ref="K1155" si="5550">IFERROR(AVERAGE(B1152:B1155),"n/a")</f>
        <v>n/a</v>
      </c>
      <c r="L1155" s="54">
        <f t="shared" ref="L1155" si="5551">IFERROR(AVERAGE(C1152:C1155),"n/a")</f>
        <v>516.5</v>
      </c>
      <c r="M1155" s="54">
        <f t="shared" ref="M1155" si="5552">IFERROR(AVERAGE(D1152:D1155),"n/a")</f>
        <v>509.25520833333337</v>
      </c>
      <c r="N1155" s="54">
        <f t="shared" ref="N1155" si="5553">IFERROR(AVERAGE(E1152:E1155),"n/a")</f>
        <v>387.63020833333337</v>
      </c>
      <c r="O1155" s="54">
        <f t="shared" ref="O1155" si="5554">IFERROR(AVERAGE(F1152:F1155),"n/a")</f>
        <v>408.46354166666669</v>
      </c>
      <c r="P1155" s="54">
        <f t="shared" ref="P1155" si="5555">IFERROR(AVERAGE(G1152:G1155),"n/a")</f>
        <v>408.46354166666669</v>
      </c>
      <c r="Q1155" s="54">
        <f t="shared" ref="Q1155" si="5556">IFERROR(AVERAGE(H1152:H1155),"n/a")</f>
        <v>302.44270833333331</v>
      </c>
      <c r="R1155" s="54" t="str">
        <f t="shared" ref="R1155" si="5557">IFERROR(AVERAGE(I1152:I1155),"n/a")</f>
        <v>n/a</v>
      </c>
      <c r="T1155" s="54" t="str">
        <f t="shared" ref="T1155" si="5558">IFERROR((K999+K1051+K1103)/3,"n/a")</f>
        <v>n/a</v>
      </c>
      <c r="U1155" s="54" t="str">
        <f t="shared" ref="U1155" si="5559">IFERROR((L999+L1051+L1103)/3,"n/a")</f>
        <v>n/a</v>
      </c>
      <c r="V1155" s="54">
        <f t="shared" ref="V1155" si="5560">IFERROR((M999+M1051+M1103)/3,"n/a")</f>
        <v>645.98164682539675</v>
      </c>
      <c r="W1155" s="54">
        <f t="shared" ref="W1155" si="5561">IFERROR((N999+N1051+N1103)/3,"n/a")</f>
        <v>562.41170634920638</v>
      </c>
      <c r="X1155" s="54">
        <f t="shared" ref="X1155" si="5562">IFERROR((O999+O1051+O1103)/3,"n/a")</f>
        <v>575.23189484126988</v>
      </c>
      <c r="Y1155" s="54">
        <f t="shared" ref="Y1155" si="5563">IFERROR((P999+P1051+P1103)/3,"n/a")</f>
        <v>575.23189484126988</v>
      </c>
      <c r="Z1155" s="54">
        <f t="shared" ref="Z1155" si="5564">IFERROR((Q999+Q1051+Q1103)/3,"n/a")</f>
        <v>448.85763888888891</v>
      </c>
      <c r="AA1155" s="54" t="e">
        <f t="shared" ref="AA1155" si="5565">(R999+R1051+R1103)/3</f>
        <v>#VALUE!</v>
      </c>
      <c r="AC1155" s="74" t="e">
        <f>+AF1155-'Figure 10 data'!#REF!</f>
        <v>#REF!</v>
      </c>
      <c r="AD1155" s="54" t="str">
        <f t="shared" ref="AD1155" si="5566">IFERROR((B1155/T1155-1)*100,"n/a")</f>
        <v>n/a</v>
      </c>
      <c r="AE1155" s="54" t="str">
        <f t="shared" ref="AE1155" si="5567">IFERROR((C1155/U1155-1)*100,"n/a")</f>
        <v>n/a</v>
      </c>
      <c r="AF1155" s="54">
        <f t="shared" ref="AF1155" si="5568">IFERROR((D1155/V1155-1)*100,"n/a")</f>
        <v>-21.09876456942683</v>
      </c>
      <c r="AG1155" s="54">
        <f t="shared" ref="AG1155" si="5569">IFERROR((E1155/W1155-1)*100,"na")</f>
        <v>-32.156017434835462</v>
      </c>
      <c r="AH1155" s="54">
        <f t="shared" ref="AH1155" si="5570">IFERROR((F1155/X1155-1)*100,"n/a")</f>
        <v>-31.820974546583404</v>
      </c>
      <c r="AI1155" s="54">
        <f t="shared" ref="AI1155" si="5571">IFERROR((G1155/Y1155-1)*100,"n/a")</f>
        <v>-31.820974546583404</v>
      </c>
      <c r="AJ1155" s="54">
        <f t="shared" ref="AJ1155" si="5572">IFERROR((H1155/Z1155-1)*100,"n/a")</f>
        <v>-34.904193515947121</v>
      </c>
      <c r="AK1155" s="54" t="e">
        <f t="shared" ref="AK1155" si="5573">(I1155/AA1155-1)*100</f>
        <v>#REF!</v>
      </c>
      <c r="AM1155" s="74" t="e">
        <f>AP1155-'Figure 10 data'!#REF!</f>
        <v>#REF!</v>
      </c>
      <c r="AN1155" s="54" t="str">
        <f t="shared" ref="AN1155" si="5574">IFERROR(((B1155/B1103-1)*100),"n/a")</f>
        <v>n/a</v>
      </c>
      <c r="AO1155" s="54" t="str">
        <f t="shared" ref="AO1155" si="5575">IFERROR((C1155/C1103-1)*100,"n/a")</f>
        <v>n/a</v>
      </c>
      <c r="AP1155" s="54">
        <f t="shared" ref="AP1155" si="5576">IFERROR((D1155/D1103-1)*100,"n/a")</f>
        <v>21.083890126206395</v>
      </c>
      <c r="AQ1155" s="54">
        <f t="shared" ref="AQ1155" si="5577">IFERROR((E1155/E1103-1)*100,"n/a")</f>
        <v>16.954022988505745</v>
      </c>
      <c r="AR1155" s="54">
        <f t="shared" ref="AR1155" si="5578">IFERROR((F1155/F1103-1)*100,"n/a")</f>
        <v>12.354521038495969</v>
      </c>
      <c r="AS1155" s="54">
        <f t="shared" ref="AS1155" si="5579">IFERROR((G1155/G1103-1)*100,"n/a")</f>
        <v>12.354521038495969</v>
      </c>
      <c r="AT1155" s="54">
        <f t="shared" ref="AT1155" si="5580">IFERROR((H1155/H1103-1)*100,"n/a")</f>
        <v>8.3429895712630255</v>
      </c>
      <c r="AU1155" s="54" t="e">
        <f t="shared" ref="AU1155" si="5581">(I1155/I1103-1)*100</f>
        <v>#REF!</v>
      </c>
    </row>
    <row r="1156" spans="1:47" x14ac:dyDescent="0.25">
      <c r="A1156" s="12">
        <f t="shared" si="4613"/>
        <v>45671</v>
      </c>
      <c r="B1156" s="102" t="str">
        <f>TWK!B1099</f>
        <v>n/a</v>
      </c>
      <c r="C1156" s="102" t="str">
        <f>TWK!C1099</f>
        <v>n/a</v>
      </c>
      <c r="D1156" s="104">
        <f>TWK!D1099</f>
        <v>510.3125</v>
      </c>
      <c r="E1156" s="104">
        <f>TWK!E1099</f>
        <v>375.46875</v>
      </c>
      <c r="F1156" s="104">
        <f>TWK!F1099</f>
        <v>350.3125</v>
      </c>
      <c r="G1156" s="104">
        <f>TWK!G1099</f>
        <v>350.3125</v>
      </c>
      <c r="H1156" s="104">
        <f>TWK!H1099</f>
        <v>262.8125</v>
      </c>
      <c r="I1156" s="54" t="e">
        <f>TWK!#REF!</f>
        <v>#REF!</v>
      </c>
      <c r="K1156" s="54" t="str">
        <f t="shared" ref="K1156" si="5582">IFERROR(AVERAGE(B1153:B1156),"n/a")</f>
        <v>n/a</v>
      </c>
      <c r="L1156" s="54" t="str">
        <f t="shared" ref="L1156" si="5583">IFERROR(AVERAGE(C1153:C1156),"n/a")</f>
        <v>n/a</v>
      </c>
      <c r="M1156" s="54">
        <f t="shared" ref="M1156" si="5584">IFERROR(AVERAGE(D1153:D1156),"n/a")</f>
        <v>509.85416666666669</v>
      </c>
      <c r="N1156" s="54">
        <f t="shared" ref="N1156" si="5585">IFERROR(AVERAGE(E1153:E1156),"n/a")</f>
        <v>383.89322916666669</v>
      </c>
      <c r="O1156" s="54">
        <f t="shared" ref="O1156" si="5586">IFERROR(AVERAGE(F1153:F1156),"n/a")</f>
        <v>392.8125</v>
      </c>
      <c r="P1156" s="54">
        <f t="shared" ref="P1156" si="5587">IFERROR(AVERAGE(G1153:G1156),"n/a")</f>
        <v>392.8125</v>
      </c>
      <c r="Q1156" s="54">
        <f t="shared" ref="Q1156" si="5588">IFERROR(AVERAGE(H1153:H1156),"n/a")</f>
        <v>290.95833333333331</v>
      </c>
      <c r="R1156" s="54" t="str">
        <f t="shared" ref="R1156" si="5589">IFERROR(AVERAGE(I1153:I1156),"n/a")</f>
        <v>n/a</v>
      </c>
      <c r="T1156" s="54" t="str">
        <f t="shared" ref="T1156" si="5590">IFERROR((K1000+K1052+K1104)/3,"n/a")</f>
        <v>n/a</v>
      </c>
      <c r="U1156" s="54" t="str">
        <f t="shared" ref="U1156" si="5591">IFERROR((L1000+L1052+L1104)/3,"n/a")</f>
        <v>n/a</v>
      </c>
      <c r="V1156" s="54">
        <f t="shared" ref="V1156" si="5592">IFERROR((M1000+M1052+M1104)/3,"n/a")</f>
        <v>634.31870039682542</v>
      </c>
      <c r="W1156" s="54">
        <f t="shared" ref="W1156" si="5593">IFERROR((N1000+N1052+N1104)/3,"n/a")</f>
        <v>533.29340277777771</v>
      </c>
      <c r="X1156" s="54">
        <f t="shared" ref="X1156" si="5594">IFERROR((O1000+O1052+O1104)/3,"n/a")</f>
        <v>558.49082341269843</v>
      </c>
      <c r="Y1156" s="54">
        <f t="shared" ref="Y1156" si="5595">IFERROR((P1000+P1052+P1104)/3,"n/a")</f>
        <v>558.49082341269843</v>
      </c>
      <c r="Z1156" s="54">
        <f t="shared" ref="Z1156" si="5596">IFERROR((Q1000+Q1052+Q1104)/3,"n/a")</f>
        <v>428.09126984126988</v>
      </c>
      <c r="AA1156" s="54" t="e">
        <f t="shared" ref="AA1156" si="5597">(R1000+R1052+R1104)/3</f>
        <v>#VALUE!</v>
      </c>
      <c r="AC1156" s="74" t="e">
        <f>+AF1156-'Figure 10 data'!#REF!</f>
        <v>#REF!</v>
      </c>
      <c r="AD1156" s="54" t="str">
        <f t="shared" ref="AD1156" si="5598">IFERROR((B1156/T1156-1)*100,"n/a")</f>
        <v>n/a</v>
      </c>
      <c r="AE1156" s="54" t="str">
        <f t="shared" ref="AE1156" si="5599">IFERROR((C1156/U1156-1)*100,"n/a")</f>
        <v>n/a</v>
      </c>
      <c r="AF1156" s="54">
        <f t="shared" ref="AF1156" si="5600">IFERROR((D1156/V1156-1)*100,"n/a")</f>
        <v>-19.549510414756487</v>
      </c>
      <c r="AG1156" s="54">
        <f t="shared" ref="AG1156" si="5601">IFERROR((E1156/W1156-1)*100,"na")</f>
        <v>-29.594338117762721</v>
      </c>
      <c r="AH1156" s="54">
        <f t="shared" ref="AH1156" si="5602">IFERROR((F1156/X1156-1)*100,"n/a")</f>
        <v>-37.275155595325593</v>
      </c>
      <c r="AI1156" s="54">
        <f t="shared" ref="AI1156" si="5603">IFERROR((G1156/Y1156-1)*100,"n/a")</f>
        <v>-37.275155595325593</v>
      </c>
      <c r="AJ1156" s="54">
        <f t="shared" ref="AJ1156" si="5604">IFERROR((H1156/Z1156-1)*100,"n/a")</f>
        <v>-38.608301893788422</v>
      </c>
      <c r="AK1156" s="54" t="e">
        <f t="shared" ref="AK1156" si="5605">(I1156/AA1156-1)*100</f>
        <v>#REF!</v>
      </c>
      <c r="AM1156" s="74" t="e">
        <f>AP1156-'Figure 10 data'!#REF!</f>
        <v>#REF!</v>
      </c>
      <c r="AN1156" s="54" t="str">
        <f t="shared" ref="AN1156" si="5606">IFERROR(((B1156/B1104-1)*100),"n/a")</f>
        <v>n/a</v>
      </c>
      <c r="AO1156" s="54" t="str">
        <f t="shared" ref="AO1156" si="5607">IFERROR((C1156/C1104-1)*100,"n/a")</f>
        <v>n/a</v>
      </c>
      <c r="AP1156" s="54">
        <f t="shared" ref="AP1156" si="5608">IFERROR((D1156/D1104-1)*100,"n/a")</f>
        <v>18.284354304635752</v>
      </c>
      <c r="AQ1156" s="54">
        <f t="shared" ref="AQ1156" si="5609">IFERROR((E1156/E1104-1)*100,"n/a")</f>
        <v>14.6469465648855</v>
      </c>
      <c r="AR1156" s="54">
        <f t="shared" ref="AR1156" si="5610">IFERROR((F1156/F1104-1)*100,"n/a")</f>
        <v>-0.41878172588831752</v>
      </c>
      <c r="AS1156" s="54">
        <f t="shared" ref="AS1156" si="5611">IFERROR((G1156/G1104-1)*100,"n/a")</f>
        <v>-0.41878172588831752</v>
      </c>
      <c r="AT1156" s="54">
        <f t="shared" ref="AT1156" si="5612">IFERROR((H1156/H1104-1)*100,"n/a")</f>
        <v>-4.0580182529335147</v>
      </c>
      <c r="AU1156" s="54" t="e">
        <f t="shared" ref="AU1156" si="5613">(I1156/I1104-1)*100</f>
        <v>#REF!</v>
      </c>
    </row>
    <row r="1157" spans="1:47" x14ac:dyDescent="0.25">
      <c r="A1157" s="12">
        <f t="shared" si="4613"/>
        <v>45678</v>
      </c>
      <c r="B1157" s="102" t="str">
        <f>TWK!B1100</f>
        <v>n/a</v>
      </c>
      <c r="C1157" s="102" t="str">
        <f>TWK!C1100</f>
        <v>n/a</v>
      </c>
      <c r="D1157" s="104">
        <f>TWK!D1100</f>
        <v>505.83333333333331</v>
      </c>
      <c r="E1157" s="104">
        <f>TWK!E1100</f>
        <v>370</v>
      </c>
      <c r="F1157" s="104">
        <f>TWK!F1100</f>
        <v>356.25</v>
      </c>
      <c r="G1157" s="104">
        <f>TWK!G1100</f>
        <v>356.25</v>
      </c>
      <c r="H1157" s="104">
        <f>TWK!H1100</f>
        <v>252.08333333333334</v>
      </c>
      <c r="I1157" s="54" t="e">
        <f>TWK!#REF!</f>
        <v>#REF!</v>
      </c>
      <c r="K1157" s="54" t="str">
        <f t="shared" ref="K1157" si="5614">IFERROR(AVERAGE(B1154:B1157),"n/a")</f>
        <v>n/a</v>
      </c>
      <c r="L1157" s="54" t="str">
        <f t="shared" ref="L1157" si="5615">IFERROR(AVERAGE(C1154:C1157),"n/a")</f>
        <v>n/a</v>
      </c>
      <c r="M1157" s="54">
        <f t="shared" ref="M1157" si="5616">IFERROR(AVERAGE(D1154:D1157),"n/a")</f>
        <v>509.33333333333331</v>
      </c>
      <c r="N1157" s="54">
        <f t="shared" ref="N1157" si="5617">IFERROR(AVERAGE(E1154:E1157),"n/a")</f>
        <v>378.0078125</v>
      </c>
      <c r="O1157" s="54">
        <f t="shared" ref="O1157" si="5618">IFERROR(AVERAGE(F1154:F1157),"n/a")</f>
        <v>377.1875</v>
      </c>
      <c r="P1157" s="54">
        <f t="shared" ref="P1157" si="5619">IFERROR(AVERAGE(G1154:G1157),"n/a")</f>
        <v>377.1875</v>
      </c>
      <c r="Q1157" s="54">
        <f t="shared" ref="Q1157" si="5620">IFERROR(AVERAGE(H1154:H1157),"n/a")</f>
        <v>278.14583333333331</v>
      </c>
      <c r="R1157" s="54" t="str">
        <f t="shared" ref="R1157" si="5621">IFERROR(AVERAGE(I1154:I1157),"n/a")</f>
        <v>n/a</v>
      </c>
      <c r="T1157" s="54" t="str">
        <f t="shared" ref="T1157" si="5622">IFERROR((K1001+K1053+K1105)/3,"n/a")</f>
        <v>n/a</v>
      </c>
      <c r="U1157" s="54" t="str">
        <f t="shared" ref="U1157" si="5623">IFERROR((L1001+L1053+L1105)/3,"n/a")</f>
        <v>n/a</v>
      </c>
      <c r="V1157" s="54">
        <f t="shared" ref="V1157" si="5624">IFERROR((M1001+M1053+M1105)/3,"n/a")</f>
        <v>626.63979828042329</v>
      </c>
      <c r="W1157" s="54">
        <f t="shared" ref="W1157" si="5625">IFERROR((N1001+N1053+N1105)/3,"n/a")</f>
        <v>512.13996362433863</v>
      </c>
      <c r="X1157" s="54">
        <f t="shared" ref="X1157" si="5626">IFERROR((O1001+O1053+O1105)/3,"n/a")</f>
        <v>547.10193452380952</v>
      </c>
      <c r="Y1157" s="54">
        <f t="shared" ref="Y1157" si="5627">IFERROR((P1001+P1053+P1105)/3,"n/a")</f>
        <v>547.10193452380952</v>
      </c>
      <c r="Z1157" s="54">
        <f t="shared" ref="Z1157" si="5628">IFERROR((Q1001+Q1053+Q1105)/3,"n/a")</f>
        <v>409.11177248677245</v>
      </c>
      <c r="AA1157" s="54" t="e">
        <f t="shared" ref="AA1157" si="5629">(R1001+R1053+R1105)/3</f>
        <v>#VALUE!</v>
      </c>
      <c r="AC1157" s="74" t="e">
        <f>+AF1157-'Figure 10 data'!#REF!</f>
        <v>#REF!</v>
      </c>
      <c r="AD1157" s="54" t="str">
        <f t="shared" ref="AD1157" si="5630">IFERROR((B1157/T1157-1)*100,"n/a")</f>
        <v>n/a</v>
      </c>
      <c r="AE1157" s="54" t="str">
        <f t="shared" ref="AE1157" si="5631">IFERROR((C1157/U1157-1)*100,"n/a")</f>
        <v>n/a</v>
      </c>
      <c r="AF1157" s="54">
        <f t="shared" ref="AF1157" si="5632">IFERROR((D1157/V1157-1)*100,"n/a")</f>
        <v>-19.278453950514763</v>
      </c>
      <c r="AG1157" s="54">
        <f t="shared" ref="AG1157" si="5633">IFERROR((E1157/W1157-1)*100,"na")</f>
        <v>-27.754124598759134</v>
      </c>
      <c r="AH1157" s="54">
        <f t="shared" ref="AH1157" si="5634">IFERROR((F1157/X1157-1)*100,"n/a")</f>
        <v>-34.884163714377024</v>
      </c>
      <c r="AI1157" s="54">
        <f t="shared" ref="AI1157" si="5635">IFERROR((G1157/Y1157-1)*100,"n/a")</f>
        <v>-34.884163714377024</v>
      </c>
      <c r="AJ1157" s="54">
        <f t="shared" ref="AJ1157" si="5636">IFERROR((H1157/Z1157-1)*100,"n/a")</f>
        <v>-38.382772072029823</v>
      </c>
      <c r="AK1157" s="54" t="e">
        <f t="shared" ref="AK1157" si="5637">(I1157/AA1157-1)*100</f>
        <v>#REF!</v>
      </c>
      <c r="AM1157" s="74" t="e">
        <f>AP1157-'Figure 10 data'!#REF!</f>
        <v>#REF!</v>
      </c>
      <c r="AN1157" s="54" t="str">
        <f t="shared" ref="AN1157" si="5638">IFERROR(((B1157/B1105-1)*100),"n/a")</f>
        <v>n/a</v>
      </c>
      <c r="AO1157" s="54" t="str">
        <f t="shared" ref="AO1157" si="5639">IFERROR((C1157/C1105-1)*100,"n/a")</f>
        <v>n/a</v>
      </c>
      <c r="AP1157" s="54">
        <f t="shared" ref="AP1157" si="5640">IFERROR((D1157/D1105-1)*100,"n/a")</f>
        <v>16.76284693597141</v>
      </c>
      <c r="AQ1157" s="54">
        <f t="shared" ref="AQ1157" si="5641">IFERROR((E1157/E1105-1)*100,"n/a")</f>
        <v>14.475138121546948</v>
      </c>
      <c r="AR1157" s="54">
        <f t="shared" ref="AR1157" si="5642">IFERROR((F1157/F1105-1)*100,"n/a")</f>
        <v>4.014598540145986</v>
      </c>
      <c r="AS1157" s="54">
        <f t="shared" ref="AS1157" si="5643">IFERROR((G1157/G1105-1)*100,"n/a")</f>
        <v>4.014598540145986</v>
      </c>
      <c r="AT1157" s="54">
        <f t="shared" ref="AT1157" si="5644">IFERROR((H1157/H1105-1)*100,"n/a")</f>
        <v>-6.7591369440774818</v>
      </c>
      <c r="AU1157" s="54" t="e">
        <f t="shared" ref="AU1157" si="5645">(I1157/I1105-1)*100</f>
        <v>#REF!</v>
      </c>
    </row>
    <row r="1158" spans="1:47" x14ac:dyDescent="0.25">
      <c r="A1158" s="12">
        <f t="shared" si="4613"/>
        <v>45685</v>
      </c>
      <c r="B1158" s="102" t="str">
        <f>TWK!B1101</f>
        <v>n/a</v>
      </c>
      <c r="C1158" s="102" t="str">
        <f>TWK!C1101</f>
        <v>n/a</v>
      </c>
      <c r="D1158" s="104">
        <f>TWK!D1101</f>
        <v>517.8125</v>
      </c>
      <c r="E1158" s="104">
        <f>TWK!E1101</f>
        <v>370</v>
      </c>
      <c r="F1158" s="104">
        <f>TWK!F1101</f>
        <v>355.9375</v>
      </c>
      <c r="G1158" s="104">
        <f>TWK!G1101</f>
        <v>355.9375</v>
      </c>
      <c r="H1158" s="104">
        <f>TWK!H1101</f>
        <v>264.0625</v>
      </c>
      <c r="I1158" s="54" t="e">
        <f>TWK!#REF!</f>
        <v>#REF!</v>
      </c>
      <c r="K1158" s="54" t="str">
        <f t="shared" ref="K1158" si="5646">IFERROR(AVERAGE(B1155:B1158),"n/a")</f>
        <v>n/a</v>
      </c>
      <c r="L1158" s="54" t="str">
        <f t="shared" ref="L1158" si="5647">IFERROR(AVERAGE(C1155:C1158),"n/a")</f>
        <v>n/a</v>
      </c>
      <c r="M1158" s="54">
        <f t="shared" ref="M1158" si="5648">IFERROR(AVERAGE(D1155:D1158),"n/a")</f>
        <v>510.91145833333331</v>
      </c>
      <c r="N1158" s="54">
        <f t="shared" ref="N1158" si="5649">IFERROR(AVERAGE(E1155:E1158),"n/a")</f>
        <v>374.2578125</v>
      </c>
      <c r="O1158" s="54">
        <f t="shared" ref="O1158" si="5650">IFERROR(AVERAGE(F1155:F1158),"n/a")</f>
        <v>363.671875</v>
      </c>
      <c r="P1158" s="54">
        <f t="shared" ref="P1158" si="5651">IFERROR(AVERAGE(G1155:G1158),"n/a")</f>
        <v>363.671875</v>
      </c>
      <c r="Q1158" s="54">
        <f t="shared" ref="Q1158" si="5652">IFERROR(AVERAGE(H1155:H1158),"n/a")</f>
        <v>267.78645833333337</v>
      </c>
      <c r="R1158" s="54" t="str">
        <f t="shared" ref="R1158" si="5653">IFERROR(AVERAGE(I1155:I1158),"n/a")</f>
        <v>n/a</v>
      </c>
      <c r="T1158" s="54" t="str">
        <f t="shared" ref="T1158" si="5654">IFERROR((K1002+K1054+K1106)/3,"n/a")</f>
        <v>n/a</v>
      </c>
      <c r="U1158" s="54" t="str">
        <f t="shared" ref="U1158" si="5655">IFERROR((L1002+L1054+L1106)/3,"n/a")</f>
        <v>n/a</v>
      </c>
      <c r="V1158" s="54">
        <f t="shared" ref="V1158" si="5656">IFERROR((M1002+M1054+M1106)/3,"n/a")</f>
        <v>636.61871693121691</v>
      </c>
      <c r="W1158" s="54">
        <f t="shared" ref="W1158" si="5657">IFERROR((N1002+N1054+N1106)/3,"n/a")</f>
        <v>513.73594576719586</v>
      </c>
      <c r="X1158" s="54">
        <f t="shared" ref="X1158" si="5658">IFERROR((O1002+O1054+O1106)/3,"n/a")</f>
        <v>548.15104166666663</v>
      </c>
      <c r="Y1158" s="54">
        <f t="shared" ref="Y1158" si="5659">IFERROR((P1002+P1054+P1106)/3,"n/a")</f>
        <v>548.15104166666663</v>
      </c>
      <c r="Z1158" s="54">
        <f t="shared" ref="Z1158" si="5660">IFERROR((Q1002+Q1054+Q1106)/3,"n/a")</f>
        <v>410.2972883597883</v>
      </c>
      <c r="AA1158" s="54" t="e">
        <f t="shared" ref="AA1158" si="5661">(R1002+R1054+R1106)/3</f>
        <v>#VALUE!</v>
      </c>
      <c r="AC1158" s="74" t="e">
        <f>+AF1158-'Figure 10 data'!#REF!</f>
        <v>#REF!</v>
      </c>
      <c r="AD1158" s="54" t="str">
        <f t="shared" ref="AD1158" si="5662">IFERROR((B1158/T1158-1)*100,"n/a")</f>
        <v>n/a</v>
      </c>
      <c r="AE1158" s="54" t="str">
        <f t="shared" ref="AE1158" si="5663">IFERROR((C1158/U1158-1)*100,"n/a")</f>
        <v>n/a</v>
      </c>
      <c r="AF1158" s="54">
        <f t="shared" ref="AF1158" si="5664">IFERROR((D1158/V1158-1)*100,"n/a")</f>
        <v>-18.662067854981601</v>
      </c>
      <c r="AG1158" s="54">
        <f t="shared" ref="AG1158" si="5665">IFERROR((E1158/W1158-1)*100,"na")</f>
        <v>-27.978565049121773</v>
      </c>
      <c r="AH1158" s="54">
        <f t="shared" ref="AH1158" si="5666">IFERROR((F1158/X1158-1)*100,"n/a")</f>
        <v>-35.065798850301675</v>
      </c>
      <c r="AI1158" s="54">
        <f t="shared" ref="AI1158" si="5667">IFERROR((G1158/Y1158-1)*100,"n/a")</f>
        <v>-35.065798850301675</v>
      </c>
      <c r="AJ1158" s="54">
        <f t="shared" ref="AJ1158" si="5668">IFERROR((H1158/Z1158-1)*100,"n/a")</f>
        <v>-35.641178362250223</v>
      </c>
      <c r="AK1158" s="54" t="e">
        <f t="shared" ref="AK1158" si="5669">(I1158/AA1158-1)*100</f>
        <v>#REF!</v>
      </c>
      <c r="AM1158" s="74" t="e">
        <f>AP1158-'Figure 10 data'!#REF!</f>
        <v>#REF!</v>
      </c>
      <c r="AN1158" s="54" t="str">
        <f t="shared" ref="AN1158" si="5670">IFERROR(((B1158/B1106-1)*100),"n/a")</f>
        <v>n/a</v>
      </c>
      <c r="AO1158" s="54" t="str">
        <f t="shared" ref="AO1158" si="5671">IFERROR((C1158/C1106-1)*100,"n/a")</f>
        <v>n/a</v>
      </c>
      <c r="AP1158" s="54">
        <f t="shared" ref="AP1158" si="5672">IFERROR((D1158/D1106-1)*100,"n/a")</f>
        <v>19.466474405191072</v>
      </c>
      <c r="AQ1158" s="54">
        <f t="shared" ref="AQ1158" si="5673">IFERROR((E1158/E1106-1)*100,"n/a")</f>
        <v>7.0524412296564254</v>
      </c>
      <c r="AR1158" s="54">
        <f t="shared" ref="AR1158" si="5674">IFERROR((F1158/F1106-1)*100,"n/a")</f>
        <v>1.787310098302064</v>
      </c>
      <c r="AS1158" s="54">
        <f t="shared" ref="AS1158" si="5675">IFERROR((G1158/G1106-1)*100,"n/a")</f>
        <v>1.787310098302064</v>
      </c>
      <c r="AT1158" s="54">
        <f t="shared" ref="AT1158" si="5676">IFERROR((H1158/H1106-1)*100,"n/a")</f>
        <v>-6.0066740823136788</v>
      </c>
      <c r="AU1158" s="54" t="e">
        <f t="shared" ref="AU1158" si="5677">(I1158/I1106-1)*100</f>
        <v>#REF!</v>
      </c>
    </row>
    <row r="1159" spans="1:47" x14ac:dyDescent="0.25">
      <c r="A1159" s="12">
        <f t="shared" si="4613"/>
        <v>45692</v>
      </c>
      <c r="B1159" s="102" t="str">
        <f>TWK!B1102</f>
        <v>n/a</v>
      </c>
      <c r="C1159" s="102" t="str">
        <f>TWK!C1102</f>
        <v>n/a</v>
      </c>
      <c r="D1159" s="104">
        <f>TWK!D1102</f>
        <v>541.94444444444446</v>
      </c>
      <c r="E1159" s="104">
        <f>TWK!E1102</f>
        <v>398.33333333333331</v>
      </c>
      <c r="F1159" s="104">
        <f>TWK!F1102</f>
        <v>378.88888888888891</v>
      </c>
      <c r="G1159" s="104">
        <f>TWK!G1102</f>
        <v>378.88888888888891</v>
      </c>
      <c r="H1159" s="104">
        <f>TWK!H1102</f>
        <v>294.16666666666669</v>
      </c>
      <c r="I1159" s="54" t="e">
        <f>TWK!#REF!</f>
        <v>#REF!</v>
      </c>
      <c r="K1159" s="54" t="str">
        <f t="shared" ref="K1159" si="5678">IFERROR(AVERAGE(B1156:B1159),"n/a")</f>
        <v>n/a</v>
      </c>
      <c r="L1159" s="54" t="str">
        <f t="shared" ref="L1159" si="5679">IFERROR(AVERAGE(C1156:C1159),"n/a")</f>
        <v>n/a</v>
      </c>
      <c r="M1159" s="54">
        <f t="shared" ref="M1159" si="5680">IFERROR(AVERAGE(D1156:D1159),"n/a")</f>
        <v>518.97569444444446</v>
      </c>
      <c r="N1159" s="54">
        <f t="shared" ref="N1159" si="5681">IFERROR(AVERAGE(E1156:E1159),"n/a")</f>
        <v>378.45052083333331</v>
      </c>
      <c r="O1159" s="54">
        <f t="shared" ref="O1159" si="5682">IFERROR(AVERAGE(F1156:F1159),"n/a")</f>
        <v>360.34722222222223</v>
      </c>
      <c r="P1159" s="54">
        <f t="shared" ref="P1159" si="5683">IFERROR(AVERAGE(G1156:G1159),"n/a")</f>
        <v>360.34722222222223</v>
      </c>
      <c r="Q1159" s="54">
        <f t="shared" ref="Q1159" si="5684">IFERROR(AVERAGE(H1156:H1159),"n/a")</f>
        <v>268.28125</v>
      </c>
      <c r="R1159" s="54" t="str">
        <f t="shared" ref="R1159" si="5685">IFERROR(AVERAGE(I1156:I1159),"n/a")</f>
        <v>n/a</v>
      </c>
      <c r="T1159" s="54" t="str">
        <f t="shared" ref="T1159" si="5686">IFERROR((K1003+K1055+K1107)/3,"n/a")</f>
        <v>n/a</v>
      </c>
      <c r="U1159" s="54" t="str">
        <f t="shared" ref="U1159" si="5687">IFERROR((L1003+L1055+L1107)/3,"n/a")</f>
        <v>n/a</v>
      </c>
      <c r="V1159" s="54">
        <f t="shared" ref="V1159" si="5688">IFERROR((M1003+M1055+M1107)/3,"n/a")</f>
        <v>633.75603505291008</v>
      </c>
      <c r="W1159" s="54">
        <f t="shared" ref="W1159" si="5689">IFERROR((N1003+N1055+N1107)/3,"n/a")</f>
        <v>505.71130952380958</v>
      </c>
      <c r="X1159" s="54">
        <f t="shared" ref="X1159" si="5690">IFERROR((O1003+O1055+O1107)/3,"n/a")</f>
        <v>550.09589947089944</v>
      </c>
      <c r="Y1159" s="54">
        <f t="shared" ref="Y1159" si="5691">IFERROR((P1003+P1055+P1107)/3,"n/a")</f>
        <v>550.09589947089944</v>
      </c>
      <c r="Z1159" s="54">
        <f t="shared" ref="Z1159" si="5692">IFERROR((Q1003+Q1055+Q1107)/3,"n/a")</f>
        <v>410.91559193121685</v>
      </c>
      <c r="AA1159" s="54" t="e">
        <f t="shared" ref="AA1159" si="5693">(R1003+R1055+R1107)/3</f>
        <v>#VALUE!</v>
      </c>
      <c r="AC1159" s="74" t="e">
        <f>+AF1159-'Figure 10 data'!#REF!</f>
        <v>#REF!</v>
      </c>
      <c r="AD1159" s="54" t="str">
        <f t="shared" ref="AD1159" si="5694">IFERROR((B1159/T1159-1)*100,"n/a")</f>
        <v>n/a</v>
      </c>
      <c r="AE1159" s="54" t="str">
        <f t="shared" ref="AE1159" si="5695">IFERROR((C1159/U1159-1)*100,"n/a")</f>
        <v>n/a</v>
      </c>
      <c r="AF1159" s="54">
        <f t="shared" ref="AF1159" si="5696">IFERROR((D1159/V1159-1)*100,"n/a")</f>
        <v>-14.486898038107142</v>
      </c>
      <c r="AG1159" s="54">
        <f t="shared" ref="AG1159" si="5697">IFERROR((E1159/W1159-1)*100,"na")</f>
        <v>-21.233058104155521</v>
      </c>
      <c r="AH1159" s="54">
        <f t="shared" ref="AH1159" si="5698">IFERROR((F1159/X1159-1)*100,"n/a")</f>
        <v>-31.123120667993188</v>
      </c>
      <c r="AI1159" s="54">
        <f t="shared" ref="AI1159" si="5699">IFERROR((G1159/Y1159-1)*100,"n/a")</f>
        <v>-31.123120667993188</v>
      </c>
      <c r="AJ1159" s="54">
        <f t="shared" ref="AJ1159" si="5700">IFERROR((H1159/Z1159-1)*100,"n/a")</f>
        <v>-28.411899562110744</v>
      </c>
      <c r="AK1159" s="54" t="e">
        <f t="shared" ref="AK1159" si="5701">(I1159/AA1159-1)*100</f>
        <v>#REF!</v>
      </c>
      <c r="AM1159" s="74" t="e">
        <f>AP1159-'Figure 10 data'!#REF!</f>
        <v>#REF!</v>
      </c>
      <c r="AN1159" s="54" t="str">
        <f t="shared" ref="AN1159" si="5702">IFERROR(((B1159/B1107-1)*100),"n/a")</f>
        <v>n/a</v>
      </c>
      <c r="AO1159" s="54" t="str">
        <f t="shared" ref="AO1159" si="5703">IFERROR((C1159/C1107-1)*100,"n/a")</f>
        <v>n/a</v>
      </c>
      <c r="AP1159" s="54">
        <f t="shared" ref="AP1159" si="5704">IFERROR((D1159/D1107-1)*100,"n/a")</f>
        <v>20.146036773115171</v>
      </c>
      <c r="AQ1159" s="54">
        <f t="shared" ref="AQ1159" si="5705">IFERROR((E1159/E1107-1)*100,"n/a")</f>
        <v>12.887989203778671</v>
      </c>
      <c r="AR1159" s="54">
        <f t="shared" ref="AR1159" si="5706">IFERROR((F1159/F1107-1)*100,"n/a")</f>
        <v>-13.18421531187488</v>
      </c>
      <c r="AS1159" s="54">
        <f t="shared" ref="AS1159" si="5707">IFERROR((G1159/G1107-1)*100,"n/a")</f>
        <v>-13.18421531187488</v>
      </c>
      <c r="AT1159" s="54">
        <f t="shared" ref="AT1159" si="5708">IFERROR((H1159/H1107-1)*100,"n/a")</f>
        <v>-5.2167242040659589</v>
      </c>
      <c r="AU1159" s="54" t="e">
        <f t="shared" ref="AU1159" si="5709">(I1159/I1107-1)*100</f>
        <v>#REF!</v>
      </c>
    </row>
    <row r="1160" spans="1:47" x14ac:dyDescent="0.25">
      <c r="A1160" s="12">
        <f t="shared" si="4613"/>
        <v>45699</v>
      </c>
      <c r="B1160" s="102" t="str">
        <f>TWK!B1103</f>
        <v>n/a</v>
      </c>
      <c r="C1160" s="102" t="str">
        <f>TWK!C1103</f>
        <v>n/a</v>
      </c>
      <c r="D1160" s="104">
        <f>TWK!D1103</f>
        <v>539.58333333333337</v>
      </c>
      <c r="E1160" s="104">
        <f>TWK!E1103</f>
        <v>472.91666666666669</v>
      </c>
      <c r="F1160" s="104">
        <f>TWK!F1103</f>
        <v>435.41666666666669</v>
      </c>
      <c r="G1160" s="104">
        <f>TWK!G1103</f>
        <v>435.41666666666669</v>
      </c>
      <c r="H1160" s="104">
        <f>TWK!H1103</f>
        <v>343.75</v>
      </c>
      <c r="I1160" s="54" t="e">
        <f>TWK!#REF!</f>
        <v>#REF!</v>
      </c>
      <c r="K1160" s="54" t="str">
        <f t="shared" ref="K1160" si="5710">IFERROR(AVERAGE(B1157:B1160),"n/a")</f>
        <v>n/a</v>
      </c>
      <c r="L1160" s="54" t="str">
        <f t="shared" ref="L1160" si="5711">IFERROR(AVERAGE(C1157:C1160),"n/a")</f>
        <v>n/a</v>
      </c>
      <c r="M1160" s="54">
        <f t="shared" ref="M1160" si="5712">IFERROR(AVERAGE(D1157:D1160),"n/a")</f>
        <v>526.29340277777783</v>
      </c>
      <c r="N1160" s="54">
        <f t="shared" ref="N1160" si="5713">IFERROR(AVERAGE(E1157:E1160),"n/a")</f>
        <v>402.8125</v>
      </c>
      <c r="O1160" s="54">
        <f t="shared" ref="O1160" si="5714">IFERROR(AVERAGE(F1157:F1160),"n/a")</f>
        <v>381.62326388888891</v>
      </c>
      <c r="P1160" s="54">
        <f t="shared" ref="P1160" si="5715">IFERROR(AVERAGE(G1157:G1160),"n/a")</f>
        <v>381.62326388888891</v>
      </c>
      <c r="Q1160" s="54">
        <f t="shared" ref="Q1160" si="5716">IFERROR(AVERAGE(H1157:H1160),"n/a")</f>
        <v>288.515625</v>
      </c>
      <c r="R1160" s="54" t="str">
        <f t="shared" ref="R1160" si="5717">IFERROR(AVERAGE(I1157:I1160),"n/a")</f>
        <v>n/a</v>
      </c>
      <c r="T1160" s="54" t="str">
        <f t="shared" ref="T1160" si="5718">IFERROR((K1004+K1056+K1108)/3,"n/a")</f>
        <v>n/a</v>
      </c>
      <c r="U1160" s="54" t="str">
        <f t="shared" ref="U1160" si="5719">IFERROR((L1004+L1056+L1108)/3,"n/a")</f>
        <v>n/a</v>
      </c>
      <c r="V1160" s="54">
        <f t="shared" ref="V1160" si="5720">IFERROR((M1004+M1056+M1108)/3,"n/a")</f>
        <v>610.76198743386237</v>
      </c>
      <c r="W1160" s="54">
        <f t="shared" ref="W1160" si="5721">IFERROR((N1004+N1056+N1108)/3,"n/a")</f>
        <v>487.3623511904762</v>
      </c>
      <c r="X1160" s="54">
        <f t="shared" ref="X1160" si="5722">IFERROR((O1004+O1056+O1108)/3,"n/a")</f>
        <v>546.58771494708992</v>
      </c>
      <c r="Y1160" s="54">
        <f t="shared" ref="Y1160" si="5723">IFERROR((P1004+P1056+P1108)/3,"n/a")</f>
        <v>546.58771494708992</v>
      </c>
      <c r="Z1160" s="54">
        <f t="shared" ref="Z1160" si="5724">IFERROR((Q1004+Q1056+Q1108)/3,"n/a")</f>
        <v>404.16708002645504</v>
      </c>
      <c r="AA1160" s="54" t="e">
        <f t="shared" ref="AA1160" si="5725">(R1004+R1056+R1108)/3</f>
        <v>#VALUE!</v>
      </c>
      <c r="AC1160" s="74" t="e">
        <f>+AF1160-'Figure 10 data'!#REF!</f>
        <v>#REF!</v>
      </c>
      <c r="AD1160" s="54" t="str">
        <f t="shared" ref="AD1160" si="5726">IFERROR((B1160/T1160-1)*100,"n/a")</f>
        <v>n/a</v>
      </c>
      <c r="AE1160" s="54" t="str">
        <f t="shared" ref="AE1160" si="5727">IFERROR((C1160/U1160-1)*100,"n/a")</f>
        <v>n/a</v>
      </c>
      <c r="AF1160" s="54">
        <f t="shared" ref="AF1160" si="5728">IFERROR((D1160/V1160-1)*100,"n/a")</f>
        <v>-11.654074019830308</v>
      </c>
      <c r="AG1160" s="54">
        <f t="shared" ref="AG1160" si="5729">IFERROR((E1160/W1160-1)*100,"na")</f>
        <v>-2.9640542582994311</v>
      </c>
      <c r="AH1160" s="54">
        <f t="shared" ref="AH1160" si="5730">IFERROR((F1160/X1160-1)*100,"n/a")</f>
        <v>-20.339104820748609</v>
      </c>
      <c r="AI1160" s="54">
        <f t="shared" ref="AI1160" si="5731">IFERROR((G1160/Y1160-1)*100,"n/a")</f>
        <v>-20.339104820748609</v>
      </c>
      <c r="AJ1160" s="54">
        <f t="shared" ref="AJ1160" si="5732">IFERROR((H1160/Z1160-1)*100,"n/a")</f>
        <v>-14.948540594276105</v>
      </c>
      <c r="AK1160" s="54" t="e">
        <f t="shared" ref="AK1160" si="5733">(I1160/AA1160-1)*100</f>
        <v>#REF!</v>
      </c>
      <c r="AM1160" s="74" t="e">
        <f>AP1160-'Figure 10 data'!#REF!</f>
        <v>#REF!</v>
      </c>
      <c r="AN1160" s="54" t="str">
        <f t="shared" ref="AN1160" si="5734">IFERROR(((B1160/B1108-1)*100),"n/a")</f>
        <v>n/a</v>
      </c>
      <c r="AO1160" s="54" t="str">
        <f t="shared" ref="AO1160" si="5735">IFERROR((C1160/C1108-1)*100,"n/a")</f>
        <v>n/a</v>
      </c>
      <c r="AP1160" s="54">
        <f t="shared" ref="AP1160" si="5736">IFERROR((D1160/D1108-1)*100,"n/a")</f>
        <v>25.484496124031008</v>
      </c>
      <c r="AQ1160" s="54">
        <f t="shared" ref="AQ1160" si="5737">IFERROR((E1160/E1108-1)*100,"n/a")</f>
        <v>29.234272701394826</v>
      </c>
      <c r="AR1160" s="54">
        <f t="shared" ref="AR1160" si="5738">IFERROR((F1160/F1108-1)*100,"n/a")</f>
        <v>-1.8779342723004633</v>
      </c>
      <c r="AS1160" s="54">
        <f t="shared" ref="AS1160" si="5739">IFERROR((G1160/G1108-1)*100,"n/a")</f>
        <v>-1.8779342723004633</v>
      </c>
      <c r="AT1160" s="54">
        <f t="shared" ref="AT1160" si="5740">IFERROR((H1160/H1108-1)*100,"n/a")</f>
        <v>0</v>
      </c>
      <c r="AU1160" s="54" t="e">
        <f t="shared" ref="AU1160" si="5741">(I1160/I1108-1)*100</f>
        <v>#REF!</v>
      </c>
    </row>
    <row r="1161" spans="1:47" x14ac:dyDescent="0.25">
      <c r="A1161" s="12">
        <f t="shared" si="4613"/>
        <v>45706</v>
      </c>
      <c r="B1161" s="102" t="str">
        <f>TWK!B1104</f>
        <v>n/a</v>
      </c>
      <c r="C1161" s="102" t="str">
        <f>TWK!C1104</f>
        <v>n/a</v>
      </c>
      <c r="D1161" s="104">
        <f>TWK!D1104</f>
        <v>543.33333333333337</v>
      </c>
      <c r="E1161" s="104">
        <f>TWK!E1104</f>
        <v>468.75</v>
      </c>
      <c r="F1161" s="104">
        <f>TWK!F1104</f>
        <v>491.66666666666669</v>
      </c>
      <c r="G1161" s="104">
        <f>TWK!G1104</f>
        <v>491.66666666666669</v>
      </c>
      <c r="H1161" s="104">
        <f>TWK!H1104</f>
        <v>362.08333333333331</v>
      </c>
      <c r="I1161" s="54" t="e">
        <f>TWK!#REF!</f>
        <v>#REF!</v>
      </c>
      <c r="K1161" s="54" t="str">
        <f t="shared" ref="K1161" si="5742">IFERROR(AVERAGE(B1158:B1161),"n/a")</f>
        <v>n/a</v>
      </c>
      <c r="L1161" s="54" t="str">
        <f t="shared" ref="L1161" si="5743">IFERROR(AVERAGE(C1158:C1161),"n/a")</f>
        <v>n/a</v>
      </c>
      <c r="M1161" s="54">
        <f t="shared" ref="M1161" si="5744">IFERROR(AVERAGE(D1158:D1161),"n/a")</f>
        <v>535.66840277777783</v>
      </c>
      <c r="N1161" s="54">
        <f t="shared" ref="N1161" si="5745">IFERROR(AVERAGE(E1158:E1161),"n/a")</f>
        <v>427.5</v>
      </c>
      <c r="O1161" s="54">
        <f t="shared" ref="O1161" si="5746">IFERROR(AVERAGE(F1158:F1161),"n/a")</f>
        <v>415.4774305555556</v>
      </c>
      <c r="P1161" s="54">
        <f t="shared" ref="P1161" si="5747">IFERROR(AVERAGE(G1158:G1161),"n/a")</f>
        <v>415.4774305555556</v>
      </c>
      <c r="Q1161" s="54">
        <f t="shared" ref="Q1161" si="5748">IFERROR(AVERAGE(H1158:H1161),"n/a")</f>
        <v>316.015625</v>
      </c>
      <c r="R1161" s="54" t="str">
        <f t="shared" ref="R1161" si="5749">IFERROR(AVERAGE(I1158:I1161),"n/a")</f>
        <v>n/a</v>
      </c>
      <c r="T1161" s="54" t="str">
        <f t="shared" ref="T1161" si="5750">IFERROR((K1005+K1057+K1109)/3,"n/a")</f>
        <v>n/a</v>
      </c>
      <c r="U1161" s="54" t="str">
        <f t="shared" ref="U1161" si="5751">IFERROR((L1005+L1057+L1109)/3,"n/a")</f>
        <v>n/a</v>
      </c>
      <c r="V1161" s="54">
        <f t="shared" ref="V1161" si="5752">IFERROR((M1005+M1057+M1109)/3,"n/a")</f>
        <v>571.7551256613757</v>
      </c>
      <c r="W1161" s="54">
        <f t="shared" ref="W1161" si="5753">IFERROR((N1005+N1057+N1109)/3,"n/a")</f>
        <v>456.08610284391534</v>
      </c>
      <c r="X1161" s="54">
        <f t="shared" ref="X1161" si="5754">IFERROR((O1005+O1057+O1109)/3,"n/a")</f>
        <v>524.13111772486775</v>
      </c>
      <c r="Y1161" s="54">
        <f t="shared" ref="Y1161" si="5755">IFERROR((P1005+P1057+P1109)/3,"n/a")</f>
        <v>524.13111772486775</v>
      </c>
      <c r="Z1161" s="54">
        <f t="shared" ref="Z1161" si="5756">IFERROR((Q1005+Q1057+Q1109)/3,"n/a")</f>
        <v>384.23859126984127</v>
      </c>
      <c r="AA1161" s="54" t="e">
        <f t="shared" ref="AA1161" si="5757">(R1005+R1057+R1109)/3</f>
        <v>#VALUE!</v>
      </c>
      <c r="AC1161" s="74" t="e">
        <f>+AF1161-'Figure 10 data'!#REF!</f>
        <v>#REF!</v>
      </c>
      <c r="AD1161" s="54" t="str">
        <f t="shared" ref="AD1161" si="5758">IFERROR((B1161/T1161-1)*100,"n/a")</f>
        <v>n/a</v>
      </c>
      <c r="AE1161" s="54" t="str">
        <f t="shared" ref="AE1161" si="5759">IFERROR((C1161/U1161-1)*100,"n/a")</f>
        <v>n/a</v>
      </c>
      <c r="AF1161" s="54">
        <f t="shared" ref="AF1161" si="5760">IFERROR((D1161/V1161-1)*100,"n/a")</f>
        <v>-4.9709728959868134</v>
      </c>
      <c r="AG1161" s="54">
        <f t="shared" ref="AG1161" si="5761">IFERROR((E1161/W1161-1)*100,"na")</f>
        <v>2.7766461370164919</v>
      </c>
      <c r="AH1161" s="54">
        <f t="shared" ref="AH1161" si="5762">IFERROR((F1161/X1161-1)*100,"n/a")</f>
        <v>-6.1939560465560151</v>
      </c>
      <c r="AI1161" s="54">
        <f t="shared" ref="AI1161" si="5763">IFERROR((G1161/Y1161-1)*100,"n/a")</f>
        <v>-6.1939560465560151</v>
      </c>
      <c r="AJ1161" s="54">
        <f t="shared" ref="AJ1161" si="5764">IFERROR((H1161/Z1161-1)*100,"n/a")</f>
        <v>-5.7660158141035982</v>
      </c>
      <c r="AK1161" s="54" t="e">
        <f t="shared" ref="AK1161" si="5765">(I1161/AA1161-1)*100</f>
        <v>#REF!</v>
      </c>
      <c r="AM1161" s="74" t="e">
        <f>AP1161-'Figure 10 data'!#REF!</f>
        <v>#REF!</v>
      </c>
      <c r="AN1161" s="54" t="str">
        <f t="shared" ref="AN1161" si="5766">IFERROR(((B1161/B1109-1)*100),"n/a")</f>
        <v>n/a</v>
      </c>
      <c r="AO1161" s="54" t="str">
        <f t="shared" ref="AO1161" si="5767">IFERROR((C1161/C1109-1)*100,"n/a")</f>
        <v>n/a</v>
      </c>
      <c r="AP1161" s="54">
        <f t="shared" ref="AP1161" si="5768">IFERROR((D1161/D1109-1)*100,"n/a")</f>
        <v>28.599605522682459</v>
      </c>
      <c r="AQ1161" s="54">
        <f t="shared" ref="AQ1161" si="5769">IFERROR((E1161/E1109-1)*100,"n/a")</f>
        <v>44.230769230769226</v>
      </c>
      <c r="AR1161" s="54">
        <f t="shared" ref="AR1161" si="5770">IFERROR((F1161/F1109-1)*100,"n/a")</f>
        <v>18.831822759315209</v>
      </c>
      <c r="AS1161" s="54">
        <f t="shared" ref="AS1161" si="5771">IFERROR((G1161/G1109-1)*100,"n/a")</f>
        <v>18.831822759315209</v>
      </c>
      <c r="AT1161" s="54">
        <f t="shared" ref="AT1161" si="5772">IFERROR((H1161/H1109-1)*100,"n/a")</f>
        <v>22.480620155038757</v>
      </c>
      <c r="AU1161" s="54" t="e">
        <f t="shared" ref="AU1161" si="5773">(I1161/I1109-1)*100</f>
        <v>#REF!</v>
      </c>
    </row>
    <row r="1162" spans="1:47" x14ac:dyDescent="0.25">
      <c r="A1162" s="12">
        <f t="shared" si="4613"/>
        <v>45713</v>
      </c>
      <c r="B1162" s="102" t="str">
        <f>TWK!B1105</f>
        <v>n/a</v>
      </c>
      <c r="C1162" s="102" t="str">
        <f>TWK!C1105</f>
        <v>n/a</v>
      </c>
      <c r="D1162" s="104">
        <f>TWK!D1105</f>
        <v>543.88888888888891</v>
      </c>
      <c r="E1162" s="104">
        <f>TWK!E1105</f>
        <v>462.22222222222223</v>
      </c>
      <c r="F1162" s="104">
        <f>TWK!F1105</f>
        <v>484.6875</v>
      </c>
      <c r="G1162" s="104">
        <f>TWK!G1105</f>
        <v>484.6875</v>
      </c>
      <c r="H1162" s="104">
        <f>TWK!H1105</f>
        <v>359.72222222222223</v>
      </c>
      <c r="I1162" s="54" t="e">
        <f>TWK!#REF!</f>
        <v>#REF!</v>
      </c>
      <c r="K1162" s="54" t="str">
        <f t="shared" ref="K1162" si="5774">IFERROR(AVERAGE(B1159:B1162),"n/a")</f>
        <v>n/a</v>
      </c>
      <c r="L1162" s="54" t="str">
        <f t="shared" ref="L1162" si="5775">IFERROR(AVERAGE(C1159:C1162),"n/a")</f>
        <v>n/a</v>
      </c>
      <c r="M1162" s="54">
        <f t="shared" ref="M1162" si="5776">IFERROR(AVERAGE(D1159:D1162),"n/a")</f>
        <v>542.1875</v>
      </c>
      <c r="N1162" s="54">
        <f t="shared" ref="N1162" si="5777">IFERROR(AVERAGE(E1159:E1162),"n/a")</f>
        <v>450.55555555555554</v>
      </c>
      <c r="O1162" s="54">
        <f t="shared" ref="O1162" si="5778">IFERROR(AVERAGE(F1159:F1162),"n/a")</f>
        <v>447.6649305555556</v>
      </c>
      <c r="P1162" s="54">
        <f t="shared" ref="P1162" si="5779">IFERROR(AVERAGE(G1159:G1162),"n/a")</f>
        <v>447.6649305555556</v>
      </c>
      <c r="Q1162" s="54">
        <f t="shared" ref="Q1162" si="5780">IFERROR(AVERAGE(H1159:H1162),"n/a")</f>
        <v>339.93055555555554</v>
      </c>
      <c r="R1162" s="54" t="str">
        <f t="shared" ref="R1162" si="5781">IFERROR(AVERAGE(I1159:I1162),"n/a")</f>
        <v>n/a</v>
      </c>
      <c r="T1162" s="54" t="str">
        <f t="shared" ref="T1162" si="5782">IFERROR((K1006+K1058+K1110)/3,"n/a")</f>
        <v>n/a</v>
      </c>
      <c r="U1162" s="54">
        <f t="shared" ref="U1162" si="5783">IFERROR((L1006+L1058+L1110)/3,"n/a")</f>
        <v>519.53703703703707</v>
      </c>
      <c r="V1162" s="54">
        <f t="shared" ref="V1162" si="5784">IFERROR((M1006+M1058+M1110)/3,"n/a")</f>
        <v>529.16509589947088</v>
      </c>
      <c r="W1162" s="54">
        <f t="shared" ref="W1162" si="5785">IFERROR((N1006+N1058+N1110)/3,"n/a")</f>
        <v>421.01500496031741</v>
      </c>
      <c r="X1162" s="54">
        <f t="shared" ref="X1162" si="5786">IFERROR((O1006+O1058+O1110)/3,"n/a")</f>
        <v>488.66071428571428</v>
      </c>
      <c r="Y1162" s="54">
        <f t="shared" ref="Y1162" si="5787">IFERROR((P1006+P1058+P1110)/3,"n/a")</f>
        <v>488.66071428571428</v>
      </c>
      <c r="Z1162" s="54">
        <f t="shared" ref="Z1162" si="5788">IFERROR((Q1006+Q1058+Q1110)/3,"n/a")</f>
        <v>360.69196428571428</v>
      </c>
      <c r="AA1162" s="54" t="e">
        <f t="shared" ref="AA1162" si="5789">(R1006+R1058+R1110)/3</f>
        <v>#VALUE!</v>
      </c>
      <c r="AC1162" s="74" t="e">
        <f>+AF1162-'Figure 10 data'!#REF!</f>
        <v>#REF!</v>
      </c>
      <c r="AD1162" s="54" t="str">
        <f t="shared" ref="AD1162" si="5790">IFERROR((B1162/T1162-1)*100,"n/a")</f>
        <v>n/a</v>
      </c>
      <c r="AE1162" s="54" t="str">
        <f t="shared" ref="AE1162" si="5791">IFERROR((C1162/U1162-1)*100,"n/a")</f>
        <v>n/a</v>
      </c>
      <c r="AF1162" s="54">
        <f t="shared" ref="AF1162" si="5792">IFERROR((D1162/V1162-1)*100,"n/a")</f>
        <v>2.7824573282541731</v>
      </c>
      <c r="AG1162" s="54">
        <f t="shared" ref="AG1162" si="5793">IFERROR((E1162/W1162-1)*100,"na")</f>
        <v>9.7875887501417616</v>
      </c>
      <c r="AH1162" s="54">
        <f t="shared" ref="AH1162" si="5794">IFERROR((F1162/X1162-1)*100,"n/a")</f>
        <v>-0.81308240453132896</v>
      </c>
      <c r="AI1162" s="54">
        <f t="shared" ref="AI1162" si="5795">IFERROR((G1162/Y1162-1)*100,"n/a")</f>
        <v>-0.81308240453132896</v>
      </c>
      <c r="AJ1162" s="54">
        <f t="shared" ref="AJ1162" si="5796">IFERROR((H1162/Z1162-1)*100,"n/a")</f>
        <v>-0.26885602106840878</v>
      </c>
      <c r="AK1162" s="54" t="e">
        <f t="shared" ref="AK1162" si="5797">(I1162/AA1162-1)*100</f>
        <v>#REF!</v>
      </c>
      <c r="AM1162" s="74" t="e">
        <f>AP1162-'Figure 10 data'!#REF!</f>
        <v>#REF!</v>
      </c>
      <c r="AN1162" s="54" t="str">
        <f t="shared" ref="AN1162" si="5798">IFERROR(((B1162/B1110-1)*100),"n/a")</f>
        <v>n/a</v>
      </c>
      <c r="AO1162" s="54" t="str">
        <f t="shared" ref="AO1162" si="5799">IFERROR((C1162/C1110-1)*100,"n/a")</f>
        <v>n/a</v>
      </c>
      <c r="AP1162" s="54">
        <f t="shared" ref="AP1162" si="5800">IFERROR((D1162/D1110-1)*100,"n/a")</f>
        <v>46.996996996996998</v>
      </c>
      <c r="AQ1162" s="54">
        <f t="shared" ref="AQ1162" si="5801">IFERROR((E1162/E1110-1)*100,"n/a")</f>
        <v>65.448670146656724</v>
      </c>
      <c r="AR1162" s="54">
        <f t="shared" ref="AR1162" si="5802">IFERROR((F1162/F1110-1)*100,"n/a")</f>
        <v>40.871934604904638</v>
      </c>
      <c r="AS1162" s="54">
        <f t="shared" ref="AS1162" si="5803">IFERROR((G1162/G1110-1)*100,"n/a")</f>
        <v>40.871934604904638</v>
      </c>
      <c r="AT1162" s="54">
        <f t="shared" ref="AT1162" si="5804">IFERROR((H1162/H1110-1)*100,"n/a")</f>
        <v>37.200370811813002</v>
      </c>
      <c r="AU1162" s="54" t="e">
        <f t="shared" ref="AU1162" si="5805">(I1162/I1110-1)*100</f>
        <v>#REF!</v>
      </c>
    </row>
    <row r="1163" spans="1:47" x14ac:dyDescent="0.25">
      <c r="A1163" s="12">
        <f t="shared" si="4613"/>
        <v>45720</v>
      </c>
      <c r="B1163" s="102" t="str">
        <f>TWK!B1106</f>
        <v>n/a</v>
      </c>
      <c r="C1163" s="102">
        <f>TWK!C1106</f>
        <v>540</v>
      </c>
      <c r="D1163" s="104">
        <f>TWK!D1106</f>
        <v>555.35714285714289</v>
      </c>
      <c r="E1163" s="104">
        <f>TWK!E1106</f>
        <v>459.82142857142856</v>
      </c>
      <c r="F1163" s="104">
        <f>TWK!F1106</f>
        <v>479.64285714285717</v>
      </c>
      <c r="G1163" s="104">
        <f>TWK!G1106</f>
        <v>479.64285714285717</v>
      </c>
      <c r="H1163" s="104">
        <f>TWK!H1106</f>
        <v>348.21428571428572</v>
      </c>
      <c r="I1163" s="54" t="e">
        <f>TWK!#REF!</f>
        <v>#REF!</v>
      </c>
      <c r="K1163" s="54" t="str">
        <f t="shared" ref="K1163" si="5806">IFERROR(AVERAGE(B1160:B1163),"n/a")</f>
        <v>n/a</v>
      </c>
      <c r="L1163" s="54">
        <f t="shared" ref="L1163" si="5807">IFERROR(AVERAGE(C1160:C1163),"n/a")</f>
        <v>540</v>
      </c>
      <c r="M1163" s="54">
        <f t="shared" ref="M1163" si="5808">IFERROR(AVERAGE(D1160:D1163),"n/a")</f>
        <v>545.54067460317469</v>
      </c>
      <c r="N1163" s="54">
        <f t="shared" ref="N1163" si="5809">IFERROR(AVERAGE(E1160:E1163),"n/a")</f>
        <v>465.9275793650794</v>
      </c>
      <c r="O1163" s="54">
        <f t="shared" ref="O1163" si="5810">IFERROR(AVERAGE(F1160:F1163),"n/a")</f>
        <v>472.85342261904765</v>
      </c>
      <c r="P1163" s="54">
        <f t="shared" ref="P1163" si="5811">IFERROR(AVERAGE(G1160:G1163),"n/a")</f>
        <v>472.85342261904765</v>
      </c>
      <c r="Q1163" s="54">
        <f t="shared" ref="Q1163" si="5812">IFERROR(AVERAGE(H1160:H1163),"n/a")</f>
        <v>353.4424603174603</v>
      </c>
      <c r="R1163" s="54" t="str">
        <f t="shared" ref="R1163" si="5813">IFERROR(AVERAGE(I1160:I1163),"n/a")</f>
        <v>n/a</v>
      </c>
      <c r="T1163" s="54" t="str">
        <f t="shared" ref="T1163" si="5814">IFERROR((K1007+K1059+K1111)/3,"n/a")</f>
        <v>n/a</v>
      </c>
      <c r="U1163" s="54">
        <f t="shared" ref="U1163" si="5815">IFERROR((L1007+L1059+L1111)/3,"n/a")</f>
        <v>559.63789682539675</v>
      </c>
      <c r="V1163" s="54">
        <f t="shared" ref="V1163" si="5816">IFERROR((M1007+M1059+M1111)/3,"n/a")</f>
        <v>525.81498015873012</v>
      </c>
      <c r="W1163" s="54">
        <f t="shared" ref="W1163" si="5817">IFERROR((N1007+N1059+N1111)/3,"n/a")</f>
        <v>416.27364417989423</v>
      </c>
      <c r="X1163" s="54">
        <f t="shared" ref="X1163" si="5818">IFERROR((O1007+O1059+O1111)/3,"n/a")</f>
        <v>485.88996362433863</v>
      </c>
      <c r="Y1163" s="54">
        <f t="shared" ref="Y1163" si="5819">IFERROR((P1007+P1059+P1111)/3,"n/a")</f>
        <v>485.88996362433863</v>
      </c>
      <c r="Z1163" s="54">
        <f t="shared" ref="Z1163" si="5820">IFERROR((Q1007+Q1059+Q1111)/3,"n/a")</f>
        <v>362.08705357142861</v>
      </c>
      <c r="AA1163" s="54" t="e">
        <f t="shared" ref="AA1163" si="5821">(R1007+R1059+R1111)/3</f>
        <v>#VALUE!</v>
      </c>
      <c r="AC1163" s="74" t="e">
        <f>+AF1163-'Figure 10 data'!#REF!</f>
        <v>#REF!</v>
      </c>
      <c r="AD1163" s="54" t="str">
        <f t="shared" ref="AD1163" si="5822">IFERROR((B1163/T1163-1)*100,"n/a")</f>
        <v>n/a</v>
      </c>
      <c r="AE1163" s="54">
        <f t="shared" ref="AE1163" si="5823">IFERROR((C1163/U1163-1)*100,"n/a")</f>
        <v>-3.5090362780638595</v>
      </c>
      <c r="AF1163" s="54">
        <f t="shared" ref="AF1163" si="5824">IFERROR((D1163/V1163-1)*100,"n/a")</f>
        <v>5.6183569911786746</v>
      </c>
      <c r="AG1163" s="54">
        <f t="shared" ref="AG1163" si="5825">IFERROR((E1163/W1163-1)*100,"na")</f>
        <v>10.46133595061689</v>
      </c>
      <c r="AH1163" s="54">
        <f t="shared" ref="AH1163" si="5826">IFERROR((F1163/X1163-1)*100,"n/a")</f>
        <v>-1.2857039554559191</v>
      </c>
      <c r="AI1163" s="54">
        <f t="shared" ref="AI1163" si="5827">IFERROR((G1163/Y1163-1)*100,"n/a")</f>
        <v>-1.2857039554559191</v>
      </c>
      <c r="AJ1163" s="54">
        <f t="shared" ref="AJ1163" si="5828">IFERROR((H1163/Z1163-1)*100,"n/a")</f>
        <v>-3.8313349566932886</v>
      </c>
      <c r="AK1163" s="54" t="e">
        <f t="shared" ref="AK1163" si="5829">(I1163/AA1163-1)*100</f>
        <v>#REF!</v>
      </c>
      <c r="AM1163" s="74" t="e">
        <f>AP1163-'Figure 10 data'!#REF!</f>
        <v>#REF!</v>
      </c>
      <c r="AN1163" s="54" t="str">
        <f t="shared" ref="AN1163" si="5830">IFERROR(((B1163/B1111-1)*100),"n/a")</f>
        <v>n/a</v>
      </c>
      <c r="AO1163" s="54">
        <f t="shared" ref="AO1163" si="5831">IFERROR((C1163/C1111-1)*100,"n/a")</f>
        <v>48.745696015740279</v>
      </c>
      <c r="AP1163" s="54">
        <f t="shared" ref="AP1163" si="5832">IFERROR((D1163/D1111-1)*100,"n/a")</f>
        <v>58.350305498981683</v>
      </c>
      <c r="AQ1163" s="54">
        <f t="shared" ref="AQ1163" si="5833">IFERROR((E1163/E1111-1)*100,"n/a")</f>
        <v>71.666666666666686</v>
      </c>
      <c r="AR1163" s="54">
        <f t="shared" ref="AR1163" si="5834">IFERROR((F1163/F1111-1)*100,"n/a")</f>
        <v>54.901960784313729</v>
      </c>
      <c r="AS1163" s="54">
        <f t="shared" ref="AS1163" si="5835">IFERROR((G1163/G1111-1)*100,"n/a")</f>
        <v>54.901960784313729</v>
      </c>
      <c r="AT1163" s="54">
        <f t="shared" ref="AT1163" si="5836">IFERROR((H1163/H1111-1)*100,"n/a")</f>
        <v>39.285714285714278</v>
      </c>
      <c r="AU1163" s="54" t="e">
        <f t="shared" ref="AU1163" si="5837">(I1163/I1111-1)*100</f>
        <v>#REF!</v>
      </c>
    </row>
    <row r="1164" spans="1:47" x14ac:dyDescent="0.25">
      <c r="A1164" s="12">
        <f t="shared" si="4613"/>
        <v>45727</v>
      </c>
      <c r="B1164" s="102" t="str">
        <f>TWK!B1107</f>
        <v>n/a</v>
      </c>
      <c r="C1164" s="102">
        <f>TWK!C1107</f>
        <v>572.14285714285711</v>
      </c>
      <c r="D1164" s="104">
        <f>TWK!D1107</f>
        <v>576.5625</v>
      </c>
      <c r="E1164" s="104">
        <f>TWK!E1107</f>
        <v>434.0625</v>
      </c>
      <c r="F1164" s="104">
        <f>TWK!F1107</f>
        <v>452.1875</v>
      </c>
      <c r="G1164" s="104">
        <f>TWK!G1107</f>
        <v>452.1875</v>
      </c>
      <c r="H1164" s="104">
        <f>TWK!H1107</f>
        <v>356.875</v>
      </c>
      <c r="I1164" s="54" t="e">
        <f>TWK!#REF!</f>
        <v>#REF!</v>
      </c>
      <c r="K1164" s="54" t="str">
        <f t="shared" ref="K1164" si="5838">IFERROR(AVERAGE(B1161:B1164),"n/a")</f>
        <v>n/a</v>
      </c>
      <c r="L1164" s="54">
        <f t="shared" ref="L1164" si="5839">IFERROR(AVERAGE(C1161:C1164),"n/a")</f>
        <v>556.07142857142856</v>
      </c>
      <c r="M1164" s="54">
        <f t="shared" ref="M1164" si="5840">IFERROR(AVERAGE(D1161:D1164),"n/a")</f>
        <v>554.78546626984121</v>
      </c>
      <c r="N1164" s="54">
        <f t="shared" ref="N1164" si="5841">IFERROR(AVERAGE(E1161:E1164),"n/a")</f>
        <v>456.21403769841265</v>
      </c>
      <c r="O1164" s="54">
        <f t="shared" ref="O1164" si="5842">IFERROR(AVERAGE(F1161:F1164),"n/a")</f>
        <v>477.04613095238096</v>
      </c>
      <c r="P1164" s="54">
        <f t="shared" ref="P1164" si="5843">IFERROR(AVERAGE(G1161:G1164),"n/a")</f>
        <v>477.04613095238096</v>
      </c>
      <c r="Q1164" s="54">
        <f t="shared" ref="Q1164" si="5844">IFERROR(AVERAGE(H1161:H1164),"n/a")</f>
        <v>356.7237103174603</v>
      </c>
      <c r="R1164" s="54" t="str">
        <f t="shared" ref="R1164" si="5845">IFERROR(AVERAGE(I1161:I1164),"n/a")</f>
        <v>n/a</v>
      </c>
      <c r="T1164" s="54" t="str">
        <f t="shared" ref="T1164" si="5846">IFERROR((K1008+K1060+K1112)/3,"n/a")</f>
        <v>n/a</v>
      </c>
      <c r="U1164" s="54">
        <f t="shared" ref="U1164" si="5847">IFERROR((L1008+L1060+L1112)/3,"n/a")</f>
        <v>579.53621031746025</v>
      </c>
      <c r="V1164" s="54">
        <f t="shared" ref="V1164" si="5848">IFERROR((M1008+M1060+M1112)/3,"n/a")</f>
        <v>543.74206349206349</v>
      </c>
      <c r="W1164" s="54">
        <f t="shared" ref="W1164" si="5849">IFERROR((N1008+N1060+N1112)/3,"n/a")</f>
        <v>433.41972552910056</v>
      </c>
      <c r="X1164" s="54">
        <f t="shared" ref="X1164" si="5850">IFERROR((O1008+O1060+O1112)/3,"n/a")</f>
        <v>504.48743386243382</v>
      </c>
      <c r="Y1164" s="54">
        <f t="shared" ref="Y1164" si="5851">IFERROR((P1008+P1060+P1112)/3,"n/a")</f>
        <v>504.48743386243382</v>
      </c>
      <c r="Z1164" s="54">
        <f t="shared" ref="Z1164" si="5852">IFERROR((Q1008+Q1060+Q1112)/3,"n/a")</f>
        <v>376.51785714285717</v>
      </c>
      <c r="AA1164" s="54" t="e">
        <f t="shared" ref="AA1164" si="5853">(R1008+R1060+R1112)/3</f>
        <v>#VALUE!</v>
      </c>
      <c r="AC1164" s="74" t="e">
        <f>+AF1164-'Figure 10 data'!#REF!</f>
        <v>#REF!</v>
      </c>
      <c r="AD1164" s="54" t="str">
        <f t="shared" ref="AD1164" si="5854">IFERROR((B1164/T1164-1)*100,"n/a")</f>
        <v>n/a</v>
      </c>
      <c r="AE1164" s="54">
        <f t="shared" ref="AE1164" si="5855">IFERROR((C1164/U1164-1)*100,"n/a")</f>
        <v>-1.2757361909367493</v>
      </c>
      <c r="AF1164" s="54">
        <f t="shared" ref="AF1164" si="5856">IFERROR((D1164/V1164-1)*100,"n/a")</f>
        <v>6.0360304474431192</v>
      </c>
      <c r="AG1164" s="54">
        <f t="shared" ref="AG1164" si="5857">IFERROR((E1164/W1164-1)*100,"na")</f>
        <v>0.14830300354113923</v>
      </c>
      <c r="AH1164" s="54">
        <f t="shared" ref="AH1164" si="5858">IFERROR((F1164/X1164-1)*100,"n/a")</f>
        <v>-10.366944814069489</v>
      </c>
      <c r="AI1164" s="54">
        <f t="shared" ref="AI1164" si="5859">IFERROR((G1164/Y1164-1)*100,"n/a")</f>
        <v>-10.366944814069489</v>
      </c>
      <c r="AJ1164" s="54">
        <f t="shared" ref="AJ1164" si="5860">IFERROR((H1164/Z1164-1)*100,"n/a")</f>
        <v>-5.2169788949490208</v>
      </c>
      <c r="AK1164" s="54" t="e">
        <f t="shared" ref="AK1164" si="5861">(I1164/AA1164-1)*100</f>
        <v>#REF!</v>
      </c>
      <c r="AM1164" s="74" t="e">
        <f>AP1164-'Figure 10 data'!#REF!</f>
        <v>#REF!</v>
      </c>
      <c r="AN1164" s="54" t="str">
        <f t="shared" ref="AN1164" si="5862">IFERROR(((B1164/B1112-1)*100),"n/a")</f>
        <v>n/a</v>
      </c>
      <c r="AO1164" s="54">
        <f t="shared" ref="AO1164" si="5863">IFERROR((C1164/C1112-1)*100,"n/a")</f>
        <v>48.850174216027867</v>
      </c>
      <c r="AP1164" s="54">
        <f t="shared" ref="AP1164" si="5864">IFERROR((D1164/D1112-1)*100,"n/a")</f>
        <v>58.777969018932886</v>
      </c>
      <c r="AQ1164" s="54">
        <f t="shared" ref="AQ1164" si="5865">IFERROR((E1164/E1112-1)*100,"n/a")</f>
        <v>64.573459715639814</v>
      </c>
      <c r="AR1164" s="54">
        <f t="shared" ref="AR1164" si="5866">IFERROR((F1164/F1112-1)*100,"n/a")</f>
        <v>43.980099502487555</v>
      </c>
      <c r="AS1164" s="54">
        <f t="shared" ref="AS1164" si="5867">IFERROR((G1164/G1112-1)*100,"n/a")</f>
        <v>43.980099502487555</v>
      </c>
      <c r="AT1164" s="54">
        <f t="shared" ref="AT1164" si="5868">IFERROR((H1164/H1112-1)*100,"n/a")</f>
        <v>44.740177439797215</v>
      </c>
      <c r="AU1164" s="54" t="e">
        <f t="shared" ref="AU1164" si="5869">(I1164/I1112-1)*100</f>
        <v>#REF!</v>
      </c>
    </row>
    <row r="1165" spans="1:47" x14ac:dyDescent="0.25">
      <c r="A1165" s="12">
        <f t="shared" si="4613"/>
        <v>45734</v>
      </c>
      <c r="B1165" s="102" t="str">
        <f>TWK!B1108</f>
        <v>n/a</v>
      </c>
      <c r="C1165" s="102">
        <f>TWK!C1108</f>
        <v>565.9375</v>
      </c>
      <c r="D1165" s="104">
        <f>TWK!D1108</f>
        <v>574.6875</v>
      </c>
      <c r="E1165" s="104">
        <f>TWK!E1108</f>
        <v>443.4375</v>
      </c>
      <c r="F1165" s="104">
        <f>TWK!F1108</f>
        <v>429.375</v>
      </c>
      <c r="G1165" s="104">
        <f>TWK!G1108</f>
        <v>429.375</v>
      </c>
      <c r="H1165" s="104">
        <f>TWK!H1108</f>
        <v>348.75</v>
      </c>
      <c r="I1165" s="54" t="e">
        <f>TWK!#REF!</f>
        <v>#REF!</v>
      </c>
      <c r="K1165" s="54" t="str">
        <f t="shared" ref="K1165" si="5870">IFERROR(AVERAGE(B1162:B1165),"n/a")</f>
        <v>n/a</v>
      </c>
      <c r="L1165" s="54">
        <f t="shared" ref="L1165" si="5871">IFERROR(AVERAGE(C1162:C1165),"n/a")</f>
        <v>559.36011904761904</v>
      </c>
      <c r="M1165" s="54">
        <f t="shared" ref="M1165" si="5872">IFERROR(AVERAGE(D1162:D1165),"n/a")</f>
        <v>562.62400793650795</v>
      </c>
      <c r="N1165" s="54">
        <f t="shared" ref="N1165" si="5873">IFERROR(AVERAGE(E1162:E1165),"n/a")</f>
        <v>449.88591269841271</v>
      </c>
      <c r="O1165" s="54">
        <f t="shared" ref="O1165" si="5874">IFERROR(AVERAGE(F1162:F1165),"n/a")</f>
        <v>461.47321428571428</v>
      </c>
      <c r="P1165" s="54">
        <f t="shared" ref="P1165" si="5875">IFERROR(AVERAGE(G1162:G1165),"n/a")</f>
        <v>461.47321428571428</v>
      </c>
      <c r="Q1165" s="54">
        <f t="shared" ref="Q1165" si="5876">IFERROR(AVERAGE(H1162:H1165),"n/a")</f>
        <v>353.39037698412699</v>
      </c>
      <c r="R1165" s="54" t="str">
        <f t="shared" ref="R1165" si="5877">IFERROR(AVERAGE(I1162:I1165),"n/a")</f>
        <v>n/a</v>
      </c>
      <c r="T1165" s="54">
        <f t="shared" ref="T1165" si="5878">IFERROR((K1009+K1061+K1113)/3,"n/a")</f>
        <v>600.4861111111112</v>
      </c>
      <c r="U1165" s="54">
        <f t="shared" ref="U1165" si="5879">IFERROR((L1009+L1061+L1113)/3,"n/a")</f>
        <v>581.42113095238096</v>
      </c>
      <c r="V1165" s="54">
        <f t="shared" ref="V1165" si="5880">IFERROR((M1009+M1061+M1113)/3,"n/a")</f>
        <v>566.41046626984132</v>
      </c>
      <c r="W1165" s="54">
        <f t="shared" ref="W1165" si="5881">IFERROR((N1009+N1061+N1113)/3,"n/a")</f>
        <v>456.36429398148147</v>
      </c>
      <c r="X1165" s="54">
        <f t="shared" ref="X1165" si="5882">IFERROR((O1009+O1061+O1113)/3,"n/a")</f>
        <v>524.06580687830683</v>
      </c>
      <c r="Y1165" s="54">
        <f t="shared" ref="Y1165" si="5883">IFERROR((P1009+P1061+P1113)/3,"n/a")</f>
        <v>524.06580687830683</v>
      </c>
      <c r="Z1165" s="54">
        <f t="shared" ref="Z1165" si="5884">IFERROR((Q1009+Q1061+Q1113)/3,"n/a")</f>
        <v>395.47991071428572</v>
      </c>
      <c r="AA1165" s="54" t="e">
        <f t="shared" ref="AA1165" si="5885">(R1009+R1061+R1113)/3</f>
        <v>#VALUE!</v>
      </c>
      <c r="AC1165" s="74" t="e">
        <f>+AF1165-'Figure 10 data'!#REF!</f>
        <v>#REF!</v>
      </c>
      <c r="AD1165" s="54" t="str">
        <f t="shared" ref="AD1165" si="5886">IFERROR((B1165/T1165-1)*100,"n/a")</f>
        <v>n/a</v>
      </c>
      <c r="AE1165" s="54">
        <f t="shared" ref="AE1165" si="5887">IFERROR((C1165/U1165-1)*100,"n/a")</f>
        <v>-2.6630664294946427</v>
      </c>
      <c r="AF1165" s="54">
        <f t="shared" ref="AF1165" si="5888">IFERROR((D1165/V1165-1)*100,"n/a")</f>
        <v>1.4613136979385377</v>
      </c>
      <c r="AG1165" s="54">
        <f t="shared" ref="AG1165" si="5889">IFERROR((E1165/W1165-1)*100,"na")</f>
        <v>-2.832560336546841</v>
      </c>
      <c r="AH1165" s="54">
        <f t="shared" ref="AH1165" si="5890">IFERROR((F1165/X1165-1)*100,"n/a")</f>
        <v>-18.068495527756301</v>
      </c>
      <c r="AI1165" s="54">
        <f t="shared" ref="AI1165" si="5891">IFERROR((G1165/Y1165-1)*100,"n/a")</f>
        <v>-18.068495527756301</v>
      </c>
      <c r="AJ1165" s="54">
        <f t="shared" ref="AJ1165" si="5892">IFERROR((H1165/Z1165-1)*100,"n/a")</f>
        <v>-11.816001128827436</v>
      </c>
      <c r="AK1165" s="54" t="e">
        <f t="shared" ref="AK1165" si="5893">(I1165/AA1165-1)*100</f>
        <v>#REF!</v>
      </c>
      <c r="AM1165" s="74" t="e">
        <f>AP1165-'Figure 10 data'!#REF!</f>
        <v>#REF!</v>
      </c>
      <c r="AN1165" s="54" t="str">
        <f t="shared" ref="AN1165" si="5894">IFERROR(((B1165/B1113-1)*100),"n/a")</f>
        <v>n/a</v>
      </c>
      <c r="AO1165" s="54">
        <f t="shared" ref="AO1165" si="5895">IFERROR((C1165/C1113-1)*100,"n/a")</f>
        <v>47.475570032573302</v>
      </c>
      <c r="AP1165" s="54">
        <f t="shared" ref="AP1165" si="5896">IFERROR((D1165/D1113-1)*100,"n/a")</f>
        <v>52.487562189054728</v>
      </c>
      <c r="AQ1165" s="54">
        <f t="shared" ref="AQ1165" si="5897">IFERROR((E1165/E1113-1)*100,"n/a")</f>
        <v>63.479262672811053</v>
      </c>
      <c r="AR1165" s="54">
        <f t="shared" ref="AR1165" si="5898">IFERROR((F1165/F1113-1)*100,"n/a")</f>
        <v>34.83807654563298</v>
      </c>
      <c r="AS1165" s="54">
        <f t="shared" ref="AS1165" si="5899">IFERROR((G1165/G1113-1)*100,"n/a")</f>
        <v>34.83807654563298</v>
      </c>
      <c r="AT1165" s="54">
        <f t="shared" ref="AT1165" si="5900">IFERROR((H1165/H1113-1)*100,"n/a")</f>
        <v>43.444730077120816</v>
      </c>
      <c r="AU1165" s="54" t="e">
        <f t="shared" ref="AU1165" si="5901">(I1165/I1113-1)*100</f>
        <v>#REF!</v>
      </c>
    </row>
    <row r="1166" spans="1:47" x14ac:dyDescent="0.25">
      <c r="A1166" s="12">
        <f t="shared" si="4613"/>
        <v>45741</v>
      </c>
      <c r="B1166" s="102">
        <f>TWK!B1109</f>
        <v>606.25</v>
      </c>
      <c r="C1166" s="102">
        <f>TWK!C1109</f>
        <v>591.5625</v>
      </c>
      <c r="D1166" s="104">
        <f>TWK!D1109</f>
        <v>597.5</v>
      </c>
      <c r="E1166" s="104">
        <f>TWK!E1109</f>
        <v>451.5625</v>
      </c>
      <c r="F1166" s="104">
        <f>TWK!F1109</f>
        <v>433.125</v>
      </c>
      <c r="G1166" s="104">
        <f>TWK!G1109</f>
        <v>433</v>
      </c>
      <c r="H1166" s="104">
        <f>TWK!H1109</f>
        <v>365</v>
      </c>
      <c r="I1166" s="54" t="e">
        <f>TWK!#REF!</f>
        <v>#REF!</v>
      </c>
      <c r="K1166" s="54">
        <f t="shared" ref="K1166" si="5902">IFERROR(AVERAGE(B1163:B1166),"n/a")</f>
        <v>606.25</v>
      </c>
      <c r="L1166" s="54">
        <f t="shared" ref="L1166" si="5903">IFERROR(AVERAGE(C1163:C1166),"n/a")</f>
        <v>567.41071428571422</v>
      </c>
      <c r="M1166" s="54">
        <f t="shared" ref="M1166" si="5904">IFERROR(AVERAGE(D1163:D1166),"n/a")</f>
        <v>576.02678571428578</v>
      </c>
      <c r="N1166" s="54">
        <f t="shared" ref="N1166" si="5905">IFERROR(AVERAGE(E1163:E1166),"n/a")</f>
        <v>447.22098214285711</v>
      </c>
      <c r="O1166" s="54">
        <f t="shared" ref="O1166" si="5906">IFERROR(AVERAGE(F1163:F1166),"n/a")</f>
        <v>448.58258928571428</v>
      </c>
      <c r="P1166" s="54">
        <f t="shared" ref="P1166" si="5907">IFERROR(AVERAGE(G1163:G1166),"n/a")</f>
        <v>448.55133928571428</v>
      </c>
      <c r="Q1166" s="54">
        <f t="shared" ref="Q1166" si="5908">IFERROR(AVERAGE(H1163:H1166),"n/a")</f>
        <v>354.70982142857144</v>
      </c>
      <c r="R1166" s="54" t="str">
        <f t="shared" ref="R1166" si="5909">IFERROR(AVERAGE(I1163:I1166),"n/a")</f>
        <v>n/a</v>
      </c>
      <c r="T1166" s="54">
        <f t="shared" ref="T1166" si="5910">IFERROR((K1010+K1062+K1114)/3,"n/a")</f>
        <v>614.65972222222229</v>
      </c>
      <c r="U1166" s="54">
        <f t="shared" ref="U1166" si="5911">IFERROR((L1010+L1062+L1114)/3,"n/a")</f>
        <v>606.35292658730157</v>
      </c>
      <c r="V1166" s="54">
        <f t="shared" ref="V1166" si="5912">IFERROR((M1010+M1062+M1114)/3,"n/a")</f>
        <v>589.61185515873024</v>
      </c>
      <c r="W1166" s="54">
        <f t="shared" ref="W1166" si="5913">IFERROR((N1010+N1062+N1114)/3,"n/a")</f>
        <v>479.89273313492066</v>
      </c>
      <c r="X1166" s="54">
        <f t="shared" ref="X1166" si="5914">IFERROR((O1010+O1062+O1114)/3,"n/a")</f>
        <v>545.46378968253975</v>
      </c>
      <c r="Y1166" s="54">
        <f t="shared" ref="Y1166" si="5915">IFERROR((P1010+P1062+P1114)/3,"n/a")</f>
        <v>545.46378968253975</v>
      </c>
      <c r="Z1166" s="54">
        <f t="shared" ref="Z1166" si="5916">IFERROR((Q1010+Q1062+Q1114)/3,"n/a")</f>
        <v>413.90997023809524</v>
      </c>
      <c r="AA1166" s="54" t="e">
        <f t="shared" ref="AA1166" si="5917">(R1010+R1062+R1114)/3</f>
        <v>#VALUE!</v>
      </c>
      <c r="AC1166" s="74" t="e">
        <f>+AF1166-'Figure 10 data'!#REF!</f>
        <v>#REF!</v>
      </c>
      <c r="AD1166" s="54">
        <f t="shared" ref="AD1166" si="5918">IFERROR((B1166/T1166-1)*100,"n/a")</f>
        <v>-1.3681915242173437</v>
      </c>
      <c r="AE1166" s="54">
        <f t="shared" ref="AE1166" si="5919">IFERROR((C1166/U1166-1)*100,"n/a")</f>
        <v>-2.4392438691680063</v>
      </c>
      <c r="AF1166" s="54">
        <f t="shared" ref="AF1166" si="5920">IFERROR((D1166/V1166-1)*100,"n/a")</f>
        <v>1.3378538393103101</v>
      </c>
      <c r="AG1166" s="54">
        <f t="shared" ref="AG1166" si="5921">IFERROR((E1166/W1166-1)*100,"na")</f>
        <v>-5.9034511628988762</v>
      </c>
      <c r="AH1166" s="54">
        <f t="shared" ref="AH1166" si="5922">IFERROR((F1166/X1166-1)*100,"n/a")</f>
        <v>-20.595095734571313</v>
      </c>
      <c r="AI1166" s="54">
        <f t="shared" ref="AI1166" si="5923">IFERROR((G1166/Y1166-1)*100,"n/a")</f>
        <v>-20.618012012858589</v>
      </c>
      <c r="AJ1166" s="54">
        <f t="shared" ref="AJ1166" si="5924">IFERROR((H1166/Z1166-1)*100,"n/a")</f>
        <v>-11.816572142478366</v>
      </c>
      <c r="AK1166" s="54" t="e">
        <f t="shared" ref="AK1166" si="5925">(I1166/AA1166-1)*100</f>
        <v>#REF!</v>
      </c>
      <c r="AM1166" s="74" t="e">
        <f>AP1166-'Figure 10 data'!#REF!</f>
        <v>#REF!</v>
      </c>
      <c r="AN1166" s="54">
        <f t="shared" ref="AN1166" si="5926">IFERROR(((B1166/B1114-1)*100),"n/a")</f>
        <v>53.870558375634523</v>
      </c>
      <c r="AO1166" s="54">
        <f t="shared" ref="AO1166" si="5927">IFERROR((C1166/C1114-1)*100,"n/a")</f>
        <v>60.191005802707934</v>
      </c>
      <c r="AP1166" s="54">
        <f t="shared" ref="AP1166" si="5928">IFERROR((D1166/D1114-1)*100,"n/a")</f>
        <v>67.971887550200805</v>
      </c>
      <c r="AQ1166" s="54">
        <f t="shared" ref="AQ1166" si="5929">IFERROR((E1166/E1114-1)*100,"n/a")</f>
        <v>74.156336088154291</v>
      </c>
      <c r="AR1166" s="54">
        <f t="shared" ref="AR1166" si="5930">IFERROR((F1166/F1114-1)*100,"n/a")</f>
        <v>39.396551724137922</v>
      </c>
      <c r="AS1166" s="54">
        <f t="shared" ref="AS1166" si="5931">IFERROR((G1166/G1114-1)*100,"n/a")</f>
        <v>39.356321839080465</v>
      </c>
      <c r="AT1166" s="54">
        <f t="shared" ref="AT1166" si="5932">IFERROR((H1166/H1114-1)*100,"n/a")</f>
        <v>56.269113149847087</v>
      </c>
      <c r="AU1166" s="54" t="e">
        <f t="shared" ref="AU1166" si="5933">(I1166/I1114-1)*100</f>
        <v>#REF!</v>
      </c>
    </row>
    <row r="1167" spans="1:47" x14ac:dyDescent="0.25">
      <c r="A1167" s="12">
        <f t="shared" si="4613"/>
        <v>45748</v>
      </c>
      <c r="B1167" s="102">
        <f>TWK!B1110</f>
        <v>600</v>
      </c>
      <c r="C1167" s="102">
        <f>TWK!C1110</f>
        <v>603.57142857142856</v>
      </c>
      <c r="D1167" s="104">
        <f>TWK!D1110</f>
        <v>609.6875</v>
      </c>
      <c r="E1167" s="104">
        <f>TWK!E1110</f>
        <v>428.4375</v>
      </c>
      <c r="F1167" s="104">
        <f>TWK!F1110</f>
        <v>412.8125</v>
      </c>
      <c r="G1167" s="104">
        <f>TWK!G1110</f>
        <v>412.8125</v>
      </c>
      <c r="H1167" s="104">
        <f>TWK!H1110</f>
        <v>357.1875</v>
      </c>
      <c r="I1167" s="54" t="e">
        <f>TWK!#REF!</f>
        <v>#REF!</v>
      </c>
      <c r="K1167" s="54">
        <f t="shared" ref="K1167" si="5934">IFERROR(AVERAGE(B1164:B1167),"n/a")</f>
        <v>603.125</v>
      </c>
      <c r="L1167" s="54">
        <f t="shared" ref="L1167" si="5935">IFERROR(AVERAGE(C1164:C1167),"n/a")</f>
        <v>583.30357142857144</v>
      </c>
      <c r="M1167" s="54">
        <f t="shared" ref="M1167" si="5936">IFERROR(AVERAGE(D1164:D1167),"n/a")</f>
        <v>589.609375</v>
      </c>
      <c r="N1167" s="54">
        <f t="shared" ref="N1167" si="5937">IFERROR(AVERAGE(E1164:E1167),"n/a")</f>
        <v>439.375</v>
      </c>
      <c r="O1167" s="54">
        <f t="shared" ref="O1167" si="5938">IFERROR(AVERAGE(F1164:F1167),"n/a")</f>
        <v>431.875</v>
      </c>
      <c r="P1167" s="54">
        <f t="shared" ref="P1167" si="5939">IFERROR(AVERAGE(G1164:G1167),"n/a")</f>
        <v>431.84375</v>
      </c>
      <c r="Q1167" s="54">
        <f t="shared" ref="Q1167" si="5940">IFERROR(AVERAGE(H1164:H1167),"n/a")</f>
        <v>356.953125</v>
      </c>
      <c r="R1167" s="54" t="str">
        <f t="shared" ref="R1167" si="5941">IFERROR(AVERAGE(I1164:I1167),"n/a")</f>
        <v>n/a</v>
      </c>
      <c r="T1167" s="54">
        <f t="shared" ref="T1167" si="5942">IFERROR((K1011+K1063+K1115)/3,"n/a")</f>
        <v>623.84722222222217</v>
      </c>
      <c r="U1167" s="54">
        <f t="shared" ref="U1167" si="5943">IFERROR((L1011+L1063+L1115)/3,"n/a")</f>
        <v>611.75471230158735</v>
      </c>
      <c r="V1167" s="54">
        <f t="shared" ref="V1167" si="5944">IFERROR((M1011+M1063+M1115)/3,"n/a")</f>
        <v>594.57465277777783</v>
      </c>
      <c r="W1167" s="54">
        <f t="shared" ref="W1167" si="5945">IFERROR((N1011+N1063+N1115)/3,"n/a")</f>
        <v>478.15352182539681</v>
      </c>
      <c r="X1167" s="54">
        <f t="shared" ref="X1167" si="5946">IFERROR((O1011+O1063+O1115)/3,"n/a")</f>
        <v>536.13343253968253</v>
      </c>
      <c r="Y1167" s="54">
        <f t="shared" ref="Y1167" si="5947">IFERROR((P1011+P1063+P1115)/3,"n/a")</f>
        <v>536.13343253968253</v>
      </c>
      <c r="Z1167" s="54">
        <f t="shared" ref="Z1167" si="5948">IFERROR((Q1011+Q1063+Q1115)/3,"n/a")</f>
        <v>411.99032738095235</v>
      </c>
      <c r="AA1167" s="54" t="e">
        <f t="shared" ref="AA1167" si="5949">(R1011+R1063+R1115)/3</f>
        <v>#VALUE!</v>
      </c>
      <c r="AC1167" s="74" t="e">
        <f>+AF1167-'Figure 10 data'!#REF!</f>
        <v>#REF!</v>
      </c>
      <c r="AD1167" s="54">
        <f t="shared" ref="AD1167" si="5950">IFERROR((B1167/T1167-1)*100,"n/a")</f>
        <v>-3.8226061402141687</v>
      </c>
      <c r="AE1167" s="54">
        <f t="shared" ref="AE1167" si="5951">IFERROR((C1167/U1167-1)*100,"n/a")</f>
        <v>-1.3376739999878429</v>
      </c>
      <c r="AF1167" s="54">
        <f t="shared" ref="AF1167" si="5952">IFERROR((D1167/V1167-1)*100,"n/a")</f>
        <v>2.541791371632951</v>
      </c>
      <c r="AG1167" s="54">
        <f t="shared" ref="AG1167" si="5953">IFERROR((E1167/W1167-1)*100,"na")</f>
        <v>-10.397501964557565</v>
      </c>
      <c r="AH1167" s="54">
        <f t="shared" ref="AH1167" si="5954">IFERROR((F1167/X1167-1)*100,"n/a")</f>
        <v>-23.001910542214652</v>
      </c>
      <c r="AI1167" s="54">
        <f t="shared" ref="AI1167" si="5955">IFERROR((G1167/Y1167-1)*100,"n/a")</f>
        <v>-23.001910542214652</v>
      </c>
      <c r="AJ1167" s="54">
        <f t="shared" ref="AJ1167" si="5956">IFERROR((H1167/Z1167-1)*100,"n/a")</f>
        <v>-13.301969424704041</v>
      </c>
      <c r="AK1167" s="54" t="e">
        <f t="shared" ref="AK1167" si="5957">(I1167/AA1167-1)*100</f>
        <v>#REF!</v>
      </c>
      <c r="AM1167" s="74" t="e">
        <f>AP1167-'Figure 10 data'!#REF!</f>
        <v>#REF!</v>
      </c>
      <c r="AN1167" s="54">
        <f t="shared" ref="AN1167" si="5958">IFERROR(((B1167/B1115-1)*100),"n/a")</f>
        <v>58.415841584158422</v>
      </c>
      <c r="AO1167" s="54">
        <f t="shared" ref="AO1167" si="5959">IFERROR((C1167/C1115-1)*100,"n/a")</f>
        <v>74.002574002573994</v>
      </c>
      <c r="AP1167" s="54">
        <f t="shared" ref="AP1167" si="5960">IFERROR((D1167/D1115-1)*100,"n/a")</f>
        <v>81.488372093023258</v>
      </c>
      <c r="AQ1167" s="54">
        <f t="shared" ref="AQ1167" si="5961">IFERROR((E1167/E1115-1)*100,"n/a")</f>
        <v>77.821011673151745</v>
      </c>
      <c r="AR1167" s="54">
        <f t="shared" ref="AR1167" si="5962">IFERROR((F1167/F1115-1)*100,"n/a")</f>
        <v>40.531914893617028</v>
      </c>
      <c r="AS1167" s="54">
        <f t="shared" ref="AS1167" si="5963">IFERROR((G1167/G1115-1)*100,"n/a")</f>
        <v>40.531914893617028</v>
      </c>
      <c r="AT1167" s="54">
        <f t="shared" ref="AT1167" si="5964">IFERROR((H1167/H1115-1)*100,"n/a")</f>
        <v>57.005494505494504</v>
      </c>
      <c r="AU1167" s="54" t="e">
        <f t="shared" ref="AU1167" si="5965">(I1167/I1115-1)*100</f>
        <v>#REF!</v>
      </c>
    </row>
    <row r="1168" spans="1:47" x14ac:dyDescent="0.25">
      <c r="A1168" s="12">
        <f t="shared" si="4613"/>
        <v>45755</v>
      </c>
      <c r="B1168" s="102">
        <f>TWK!B1111</f>
        <v>609.0625</v>
      </c>
      <c r="C1168" s="102">
        <f>TWK!C1111</f>
        <v>610</v>
      </c>
      <c r="D1168" s="104">
        <f>TWK!D1111</f>
        <v>580.55555555555554</v>
      </c>
      <c r="E1168" s="104">
        <f>TWK!E1111</f>
        <v>404.44444444444446</v>
      </c>
      <c r="F1168" s="104">
        <f>TWK!F1111</f>
        <v>394.28571428571428</v>
      </c>
      <c r="G1168" s="104">
        <f>TWK!G1111</f>
        <v>394.28571428571428</v>
      </c>
      <c r="H1168" s="104">
        <f>TWK!H1111</f>
        <v>347.5</v>
      </c>
      <c r="I1168" s="54" t="e">
        <f>TWK!#REF!</f>
        <v>#REF!</v>
      </c>
      <c r="K1168" s="54">
        <f t="shared" ref="K1168" si="5966">IFERROR(AVERAGE(B1165:B1168),"n/a")</f>
        <v>605.10416666666663</v>
      </c>
      <c r="L1168" s="54">
        <f t="shared" ref="L1168" si="5967">IFERROR(AVERAGE(C1165:C1168),"n/a")</f>
        <v>592.76785714285711</v>
      </c>
      <c r="M1168" s="54">
        <f t="shared" ref="M1168" si="5968">IFERROR(AVERAGE(D1165:D1168),"n/a")</f>
        <v>590.60763888888891</v>
      </c>
      <c r="N1168" s="54">
        <f t="shared" ref="N1168" si="5969">IFERROR(AVERAGE(E1165:E1168),"n/a")</f>
        <v>431.97048611111109</v>
      </c>
      <c r="O1168" s="54">
        <f t="shared" ref="O1168" si="5970">IFERROR(AVERAGE(F1165:F1168),"n/a")</f>
        <v>417.39955357142856</v>
      </c>
      <c r="P1168" s="54">
        <f t="shared" ref="P1168" si="5971">IFERROR(AVERAGE(G1165:G1168),"n/a")</f>
        <v>417.36830357142856</v>
      </c>
      <c r="Q1168" s="54">
        <f t="shared" ref="Q1168" si="5972">IFERROR(AVERAGE(H1165:H1168),"n/a")</f>
        <v>354.609375</v>
      </c>
      <c r="R1168" s="54" t="str">
        <f t="shared" ref="R1168" si="5973">IFERROR(AVERAGE(I1165:I1168),"n/a")</f>
        <v>n/a</v>
      </c>
      <c r="T1168" s="54">
        <f t="shared" ref="T1168" si="5974">IFERROR((K1012+K1064+K1116)/3,"n/a")</f>
        <v>611.69494047619048</v>
      </c>
      <c r="U1168" s="54">
        <f t="shared" ref="U1168" si="5975">IFERROR((L1012+L1064+L1116)/3,"n/a")</f>
        <v>591.95188492063505</v>
      </c>
      <c r="V1168" s="54">
        <f t="shared" ref="V1168" si="5976">IFERROR((M1012+M1064+M1116)/3,"n/a")</f>
        <v>578.07911706349205</v>
      </c>
      <c r="W1168" s="54">
        <f t="shared" ref="W1168" si="5977">IFERROR((N1012+N1064+N1116)/3,"n/a")</f>
        <v>456.25930059523807</v>
      </c>
      <c r="X1168" s="54">
        <f t="shared" ref="X1168" si="5978">IFERROR((O1012+O1064+O1116)/3,"n/a")</f>
        <v>510.77628968253975</v>
      </c>
      <c r="Y1168" s="54">
        <f t="shared" ref="Y1168" si="5979">IFERROR((P1012+P1064+P1116)/3,"n/a")</f>
        <v>510.77628968253975</v>
      </c>
      <c r="Z1168" s="54">
        <f t="shared" ref="Z1168" si="5980">IFERROR((Q1012+Q1064+Q1116)/3,"n/a")</f>
        <v>394.96800595238096</v>
      </c>
      <c r="AA1168" s="54" t="e">
        <f t="shared" ref="AA1168" si="5981">(R1012+R1064+R1116)/3</f>
        <v>#VALUE!</v>
      </c>
      <c r="AC1168" s="74" t="e">
        <f>+AF1168-'Figure 10 data'!#REF!</f>
        <v>#REF!</v>
      </c>
      <c r="AD1168" s="54">
        <f t="shared" ref="AD1168" si="5982">IFERROR((B1168/T1168-1)*100,"n/a")</f>
        <v>-0.43035184730172427</v>
      </c>
      <c r="AE1168" s="54">
        <f t="shared" ref="AE1168" si="5983">IFERROR((C1168/U1168-1)*100,"n/a")</f>
        <v>3.0489158898082902</v>
      </c>
      <c r="AF1168" s="54">
        <f t="shared" ref="AF1168" si="5984">IFERROR((D1168/V1168-1)*100,"n/a")</f>
        <v>0.42839092763689024</v>
      </c>
      <c r="AG1168" s="54">
        <f t="shared" ref="AG1168" si="5985">IFERROR((E1168/W1168-1)*100,"na")</f>
        <v>-11.356449300473592</v>
      </c>
      <c r="AH1168" s="54">
        <f t="shared" ref="AH1168" si="5986">IFERROR((F1168/X1168-1)*100,"n/a")</f>
        <v>-22.806574570880588</v>
      </c>
      <c r="AI1168" s="54">
        <f t="shared" ref="AI1168" si="5987">IFERROR((G1168/Y1168-1)*100,"n/a")</f>
        <v>-22.806574570880588</v>
      </c>
      <c r="AJ1168" s="54">
        <f t="shared" ref="AJ1168" si="5988">IFERROR((H1168/Z1168-1)*100,"n/a")</f>
        <v>-12.018190141229802</v>
      </c>
      <c r="AK1168" s="54" t="e">
        <f t="shared" ref="AK1168" si="5989">(I1168/AA1168-1)*100</f>
        <v>#REF!</v>
      </c>
      <c r="AM1168" s="74" t="e">
        <f>AP1168-'Figure 10 data'!#REF!</f>
        <v>#REF!</v>
      </c>
      <c r="AN1168" s="54">
        <f t="shared" ref="AN1168" si="5990">IFERROR(((B1168/B1116-1)*100),"n/a")</f>
        <v>71.222389558232919</v>
      </c>
      <c r="AO1168" s="54">
        <f t="shared" ref="AO1168" si="5991">IFERROR((C1168/C1116-1)*100,"n/a")</f>
        <v>86.87089715536105</v>
      </c>
      <c r="AP1168" s="54">
        <f t="shared" ref="AP1168" si="5992">IFERROR((D1168/D1116-1)*100,"n/a")</f>
        <v>83.471281665412576</v>
      </c>
      <c r="AQ1168" s="54">
        <f t="shared" ref="AQ1168" si="5993">IFERROR((E1168/E1116-1)*100,"n/a")</f>
        <v>77.638344226579534</v>
      </c>
      <c r="AR1168" s="54">
        <f t="shared" ref="AR1168" si="5994">IFERROR((F1168/F1116-1)*100,"n/a")</f>
        <v>42.820181112548525</v>
      </c>
      <c r="AS1168" s="54">
        <f t="shared" ref="AS1168" si="5995">IFERROR((G1168/G1116-1)*100,"n/a")</f>
        <v>42.820181112548525</v>
      </c>
      <c r="AT1168" s="54">
        <f t="shared" ref="AT1168" si="5996">IFERROR((H1168/H1116-1)*100,"n/a")</f>
        <v>58.469055374592841</v>
      </c>
      <c r="AU1168" s="54" t="e">
        <f t="shared" ref="AU1168" si="5997">(I1168/I1116-1)*100</f>
        <v>#REF!</v>
      </c>
    </row>
    <row r="1169" spans="1:47" x14ac:dyDescent="0.25">
      <c r="A1169" s="12">
        <f t="shared" si="4613"/>
        <v>45762</v>
      </c>
      <c r="B1169" s="102">
        <f>TWK!B1112</f>
        <v>600</v>
      </c>
      <c r="C1169" s="102">
        <f>TWK!C1112</f>
        <v>572.77777777777783</v>
      </c>
      <c r="D1169" s="104">
        <f>TWK!D1112</f>
        <v>538.33333333333337</v>
      </c>
      <c r="E1169" s="104">
        <f>TWK!E1112</f>
        <v>397.22222222222223</v>
      </c>
      <c r="F1169" s="104">
        <f>TWK!F1112</f>
        <v>392.1875</v>
      </c>
      <c r="G1169" s="104">
        <f>TWK!G1112</f>
        <v>392.1875</v>
      </c>
      <c r="H1169" s="104">
        <f>TWK!H1112</f>
        <v>348.05555555555554</v>
      </c>
      <c r="I1169" s="54" t="e">
        <f>TWK!#REF!</f>
        <v>#REF!</v>
      </c>
      <c r="K1169" s="54">
        <f t="shared" ref="K1169" si="5998">IFERROR(AVERAGE(B1166:B1169),"n/a")</f>
        <v>603.828125</v>
      </c>
      <c r="L1169" s="54">
        <f t="shared" ref="L1169" si="5999">IFERROR(AVERAGE(C1166:C1169),"n/a")</f>
        <v>594.47792658730157</v>
      </c>
      <c r="M1169" s="54">
        <f t="shared" ref="M1169" si="6000">IFERROR(AVERAGE(D1166:D1169),"n/a")</f>
        <v>581.51909722222229</v>
      </c>
      <c r="N1169" s="54">
        <f t="shared" ref="N1169" si="6001">IFERROR(AVERAGE(E1166:E1169),"n/a")</f>
        <v>420.41666666666663</v>
      </c>
      <c r="O1169" s="54">
        <f t="shared" ref="O1169" si="6002">IFERROR(AVERAGE(F1166:F1169),"n/a")</f>
        <v>408.10267857142856</v>
      </c>
      <c r="P1169" s="54">
        <f t="shared" ref="P1169" si="6003">IFERROR(AVERAGE(G1166:G1169),"n/a")</f>
        <v>408.07142857142856</v>
      </c>
      <c r="Q1169" s="54">
        <f t="shared" ref="Q1169" si="6004">IFERROR(AVERAGE(H1166:H1169),"n/a")</f>
        <v>354.43576388888891</v>
      </c>
      <c r="R1169" s="54" t="str">
        <f t="shared" ref="R1169" si="6005">IFERROR(AVERAGE(I1166:I1169),"n/a")</f>
        <v>n/a</v>
      </c>
      <c r="T1169" s="54">
        <f t="shared" ref="T1169" si="6006">IFERROR((K1013+K1065+K1117)/3,"n/a")</f>
        <v>595.31473214285722</v>
      </c>
      <c r="U1169" s="54">
        <f t="shared" ref="U1169" si="6007">IFERROR((L1013+L1065+L1117)/3,"n/a")</f>
        <v>563.70163690476193</v>
      </c>
      <c r="V1169" s="54">
        <f t="shared" ref="V1169" si="6008">IFERROR((M1013+M1065+M1117)/3,"n/a")</f>
        <v>546.44717261904759</v>
      </c>
      <c r="W1169" s="54">
        <f t="shared" ref="W1169" si="6009">IFERROR((N1013+N1065+N1117)/3,"n/a")</f>
        <v>424.5126488095238</v>
      </c>
      <c r="X1169" s="54">
        <f t="shared" ref="X1169" si="6010">IFERROR((O1013+O1065+O1117)/3,"n/a")</f>
        <v>480.33854166666669</v>
      </c>
      <c r="Y1169" s="54">
        <f t="shared" ref="Y1169" si="6011">IFERROR((P1013+P1065+P1117)/3,"n/a")</f>
        <v>480.33854166666669</v>
      </c>
      <c r="Z1169" s="54">
        <f t="shared" ref="Z1169" si="6012">IFERROR((Q1013+Q1065+Q1117)/3,"n/a")</f>
        <v>374.49553571428572</v>
      </c>
      <c r="AA1169" s="54" t="e">
        <f t="shared" ref="AA1169" si="6013">(R1013+R1065+R1117)/3</f>
        <v>#VALUE!</v>
      </c>
      <c r="AC1169" s="74" t="e">
        <f>+AF1169-'Figure 10 data'!#REF!</f>
        <v>#REF!</v>
      </c>
      <c r="AD1169" s="54">
        <f t="shared" ref="AD1169" si="6014">IFERROR((B1169/T1169-1)*100,"n/a")</f>
        <v>0.78702367070238033</v>
      </c>
      <c r="AE1169" s="54">
        <f t="shared" ref="AE1169" si="6015">IFERROR((C1169/U1169-1)*100,"n/a")</f>
        <v>1.610096596996291</v>
      </c>
      <c r="AF1169" s="54">
        <f t="shared" ref="AF1169" si="6016">IFERROR((D1169/V1169-1)*100,"n/a")</f>
        <v>-1.4848350750587103</v>
      </c>
      <c r="AG1169" s="54">
        <f t="shared" ref="AG1169" si="6017">IFERROR((E1169/W1169-1)*100,"na")</f>
        <v>-6.4286486312794437</v>
      </c>
      <c r="AH1169" s="54">
        <f t="shared" ref="AH1169" si="6018">IFERROR((F1169/X1169-1)*100,"n/a")</f>
        <v>-18.351856871780971</v>
      </c>
      <c r="AI1169" s="54">
        <f t="shared" ref="AI1169" si="6019">IFERROR((G1169/Y1169-1)*100,"n/a")</f>
        <v>-18.351856871780971</v>
      </c>
      <c r="AJ1169" s="54">
        <f t="shared" ref="AJ1169" si="6020">IFERROR((H1169/Z1169-1)*100,"n/a")</f>
        <v>-7.0601589704668903</v>
      </c>
      <c r="AK1169" s="54" t="e">
        <f t="shared" ref="AK1169" si="6021">(I1169/AA1169-1)*100</f>
        <v>#REF!</v>
      </c>
      <c r="AM1169" s="74" t="e">
        <f>AP1169-'Figure 10 data'!#REF!</f>
        <v>#REF!</v>
      </c>
      <c r="AN1169" s="54">
        <f t="shared" ref="AN1169" si="6022">IFERROR(((B1169/B1117-1)*100),"n/a")</f>
        <v>83.031458531935186</v>
      </c>
      <c r="AO1169" s="54">
        <f t="shared" ref="AO1169" si="6023">IFERROR((C1169/C1117-1)*100,"n/a")</f>
        <v>88.763016363428335</v>
      </c>
      <c r="AP1169" s="54">
        <f t="shared" ref="AP1169" si="6024">IFERROR((D1169/D1117-1)*100,"n/a")</f>
        <v>82.292768959435648</v>
      </c>
      <c r="AQ1169" s="54">
        <f t="shared" ref="AQ1169" si="6025">IFERROR((E1169/E1117-1)*100,"n/a")</f>
        <v>83.289273411840114</v>
      </c>
      <c r="AR1169" s="54">
        <f t="shared" ref="AR1169" si="6026">IFERROR((F1169/F1117-1)*100,"n/a")</f>
        <v>59.466327827191876</v>
      </c>
      <c r="AS1169" s="54">
        <f t="shared" ref="AS1169" si="6027">IFERROR((G1169/G1117-1)*100,"n/a")</f>
        <v>59.466327827191876</v>
      </c>
      <c r="AT1169" s="54">
        <f t="shared" ref="AT1169" si="6028">IFERROR((H1169/H1117-1)*100,"n/a")</f>
        <v>64.274008521796119</v>
      </c>
      <c r="AU1169" s="54" t="e">
        <f t="shared" ref="AU1169" si="6029">(I1169/I1117-1)*100</f>
        <v>#REF!</v>
      </c>
    </row>
    <row r="1170" spans="1:47" x14ac:dyDescent="0.25">
      <c r="A1170" s="12">
        <f t="shared" si="4613"/>
        <v>45769</v>
      </c>
      <c r="B1170" s="102">
        <f>TWK!B1113</f>
        <v>552.5</v>
      </c>
      <c r="C1170" s="102">
        <f>TWK!C1113</f>
        <v>512.85714285714289</v>
      </c>
      <c r="D1170" s="104">
        <f>TWK!D1113</f>
        <v>464.28571428571428</v>
      </c>
      <c r="E1170" s="104">
        <f>TWK!E1113</f>
        <v>348.92857142857144</v>
      </c>
      <c r="F1170" s="104">
        <f>TWK!F1113</f>
        <v>375</v>
      </c>
      <c r="G1170" s="104">
        <f>TWK!G1113</f>
        <v>375</v>
      </c>
      <c r="H1170" s="104">
        <f>TWK!H1113</f>
        <v>326.42857142857144</v>
      </c>
      <c r="I1170" s="54" t="e">
        <f>TWK!#REF!</f>
        <v>#REF!</v>
      </c>
      <c r="K1170" s="54">
        <f t="shared" ref="K1170" si="6030">IFERROR(AVERAGE(B1167:B1170),"n/a")</f>
        <v>590.390625</v>
      </c>
      <c r="L1170" s="54">
        <f t="shared" ref="L1170" si="6031">IFERROR(AVERAGE(C1167:C1170),"n/a")</f>
        <v>574.80158730158723</v>
      </c>
      <c r="M1170" s="54">
        <f t="shared" ref="M1170" si="6032">IFERROR(AVERAGE(D1167:D1170),"n/a")</f>
        <v>548.21552579365084</v>
      </c>
      <c r="N1170" s="54">
        <f t="shared" ref="N1170" si="6033">IFERROR(AVERAGE(E1167:E1170),"n/a")</f>
        <v>394.75818452380952</v>
      </c>
      <c r="O1170" s="54">
        <f t="shared" ref="O1170" si="6034">IFERROR(AVERAGE(F1167:F1170),"n/a")</f>
        <v>393.57142857142856</v>
      </c>
      <c r="P1170" s="54">
        <f t="shared" ref="P1170" si="6035">IFERROR(AVERAGE(G1167:G1170),"n/a")</f>
        <v>393.57142857142856</v>
      </c>
      <c r="Q1170" s="54">
        <f t="shared" ref="Q1170" si="6036">IFERROR(AVERAGE(H1167:H1170),"n/a")</f>
        <v>344.7929067460318</v>
      </c>
      <c r="R1170" s="54" t="str">
        <f t="shared" ref="R1170" si="6037">IFERROR(AVERAGE(I1167:I1170),"n/a")</f>
        <v>n/a</v>
      </c>
      <c r="T1170" s="54">
        <f t="shared" ref="T1170" si="6038">IFERROR((K1014+K1066+K1118)/3,"n/a")</f>
        <v>568.68799603174602</v>
      </c>
      <c r="U1170" s="54">
        <f t="shared" ref="U1170" si="6039">IFERROR((L1014+L1066+L1118)/3,"n/a")</f>
        <v>534.41096230158735</v>
      </c>
      <c r="V1170" s="54">
        <f t="shared" ref="V1170" si="6040">IFERROR((M1014+M1066+M1118)/3,"n/a")</f>
        <v>505.51297949735454</v>
      </c>
      <c r="W1170" s="54">
        <f t="shared" ref="W1170" si="6041">IFERROR((N1014+N1066+N1118)/3,"n/a")</f>
        <v>390.1285548941799</v>
      </c>
      <c r="X1170" s="54">
        <f t="shared" ref="X1170" si="6042">IFERROR((O1014+O1066+O1118)/3,"n/a")</f>
        <v>446.89566798941797</v>
      </c>
      <c r="Y1170" s="54">
        <f t="shared" ref="Y1170" si="6043">IFERROR((P1014+P1066+P1118)/3,"n/a")</f>
        <v>446.89566798941797</v>
      </c>
      <c r="Z1170" s="54">
        <f t="shared" ref="Z1170" si="6044">IFERROR((Q1014+Q1066+Q1118)/3,"n/a")</f>
        <v>349.3421792328042</v>
      </c>
      <c r="AA1170" s="54" t="e">
        <f t="shared" ref="AA1170" si="6045">(R1014+R1066+R1118)/3</f>
        <v>#VALUE!</v>
      </c>
      <c r="AC1170" s="74" t="e">
        <f>+AF1170-'Figure 10 data'!#REF!</f>
        <v>#REF!</v>
      </c>
      <c r="AD1170" s="54">
        <f t="shared" ref="AD1170" si="6046">IFERROR((B1170/T1170-1)*100,"n/a")</f>
        <v>-2.8465513857694247</v>
      </c>
      <c r="AE1170" s="54">
        <f t="shared" ref="AE1170" si="6047">IFERROR((C1170/U1170-1)*100,"n/a")</f>
        <v>-4.033191862610197</v>
      </c>
      <c r="AF1170" s="54">
        <f t="shared" ref="AF1170" si="6048">IFERROR((D1170/V1170-1)*100,"n/a")</f>
        <v>-8.1555304974827099</v>
      </c>
      <c r="AG1170" s="54">
        <f t="shared" ref="AG1170" si="6049">IFERROR((E1170/W1170-1)*100,"na")</f>
        <v>-10.560617250071246</v>
      </c>
      <c r="AH1170" s="54">
        <f t="shared" ref="AH1170" si="6050">IFERROR((F1170/X1170-1)*100,"n/a")</f>
        <v>-16.087797027184514</v>
      </c>
      <c r="AI1170" s="54">
        <f t="shared" ref="AI1170" si="6051">IFERROR((G1170/Y1170-1)*100,"n/a")</f>
        <v>-16.087797027184514</v>
      </c>
      <c r="AJ1170" s="54">
        <f t="shared" ref="AJ1170" si="6052">IFERROR((H1170/Z1170-1)*100,"n/a")</f>
        <v>-6.5590727848992341</v>
      </c>
      <c r="AK1170" s="54" t="e">
        <f t="shared" ref="AK1170" si="6053">(I1170/AA1170-1)*100</f>
        <v>#REF!</v>
      </c>
      <c r="AM1170" s="74" t="e">
        <f>AP1170-'Figure 10 data'!#REF!</f>
        <v>#REF!</v>
      </c>
      <c r="AN1170" s="54">
        <f t="shared" ref="AN1170" si="6054">IFERROR(((B1170/B1118-1)*100),"n/a")</f>
        <v>74.531095755182619</v>
      </c>
      <c r="AO1170" s="54">
        <f t="shared" ref="AO1170" si="6055">IFERROR((C1170/C1118-1)*100,"n/a")</f>
        <v>85.370051635111864</v>
      </c>
      <c r="AP1170" s="54">
        <f t="shared" ref="AP1170" si="6056">IFERROR((D1170/D1118-1)*100,"n/a")</f>
        <v>70.728148256238143</v>
      </c>
      <c r="AQ1170" s="54">
        <f t="shared" ref="AQ1170" si="6057">IFERROR((E1170/E1118-1)*100,"n/a")</f>
        <v>68.27097885369821</v>
      </c>
      <c r="AR1170" s="54">
        <f t="shared" ref="AR1170" si="6058">IFERROR((F1170/F1118-1)*100,"n/a")</f>
        <v>58.264947245017581</v>
      </c>
      <c r="AS1170" s="54">
        <f t="shared" ref="AS1170" si="6059">IFERROR((G1170/G1118-1)*100,"n/a")</f>
        <v>58.264947245017581</v>
      </c>
      <c r="AT1170" s="54">
        <f t="shared" ref="AT1170" si="6060">IFERROR((H1170/H1118-1)*100,"n/a")</f>
        <v>62.762168579343111</v>
      </c>
      <c r="AU1170" s="54" t="e">
        <f t="shared" ref="AU1170" si="6061">(I1170/I1118-1)*100</f>
        <v>#REF!</v>
      </c>
    </row>
  </sheetData>
  <mergeCells count="3">
    <mergeCell ref="AC1:AC3"/>
    <mergeCell ref="AM1:AM3"/>
    <mergeCell ref="T6:AU6"/>
  </mergeCells>
  <phoneticPr fontId="6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990DB-477C-41D8-A5F6-EF9524C38D03}">
  <dimension ref="A1:AA1116"/>
  <sheetViews>
    <sheetView workbookViewId="0">
      <pane xSplit="1" ySplit="4" topLeftCell="H1104" activePane="bottomRight" state="frozen"/>
      <selection pane="topRight" activeCell="B1" sqref="B1"/>
      <selection pane="bottomLeft" activeCell="A2" sqref="A2"/>
      <selection pane="bottomRight" activeCell="B1116" sqref="B1116:AA1116"/>
    </sheetView>
  </sheetViews>
  <sheetFormatPr defaultColWidth="8.88671875" defaultRowHeight="13.8" x14ac:dyDescent="0.25"/>
  <cols>
    <col min="1" max="1" width="20.88671875" style="43" customWidth="1"/>
    <col min="2" max="2" width="23.44140625" style="118" customWidth="1"/>
    <col min="3" max="3" width="15.33203125" style="118" customWidth="1"/>
    <col min="4" max="4" width="11.6640625" style="118" customWidth="1"/>
    <col min="5" max="5" width="12.6640625" style="118" customWidth="1"/>
    <col min="6" max="6" width="9.88671875" style="118" customWidth="1"/>
    <col min="7" max="7" width="12.33203125" style="118" customWidth="1"/>
    <col min="8" max="10" width="8.88671875" style="118"/>
    <col min="11" max="11" width="10.6640625" style="118" customWidth="1"/>
    <col min="12" max="13" width="8.88671875" style="118"/>
    <col min="14" max="14" width="9.5546875" style="118" customWidth="1"/>
    <col min="15" max="15" width="11.5546875" style="118" customWidth="1"/>
    <col min="16" max="16" width="19.88671875" style="118" customWidth="1"/>
    <col min="17" max="17" width="12" style="118" customWidth="1"/>
    <col min="18" max="18" width="10.109375" style="118" customWidth="1"/>
    <col min="19" max="19" width="8.88671875" style="118"/>
    <col min="20" max="20" width="9.33203125" style="118" customWidth="1"/>
    <col min="21" max="21" width="12.44140625" style="118" customWidth="1"/>
    <col min="22" max="22" width="10.33203125" style="118" customWidth="1"/>
    <col min="23" max="23" width="8.88671875" style="118"/>
    <col min="24" max="24" width="11.5546875" style="118" customWidth="1"/>
    <col min="25" max="25" width="16.33203125" style="118" customWidth="1"/>
    <col min="26" max="26" width="11" style="118" customWidth="1"/>
    <col min="27" max="27" width="12.109375" style="118" customWidth="1"/>
    <col min="28" max="16384" width="8.88671875" style="118"/>
  </cols>
  <sheetData>
    <row r="1" spans="1:27" ht="14.4" thickBot="1" x14ac:dyDescent="0.3">
      <c r="B1" s="167" t="s">
        <v>107</v>
      </c>
      <c r="C1" s="168"/>
      <c r="D1" s="168"/>
      <c r="E1" s="168"/>
      <c r="F1" s="168"/>
      <c r="G1" s="169"/>
      <c r="H1" s="173" t="s">
        <v>106</v>
      </c>
      <c r="I1" s="174"/>
      <c r="J1" s="174"/>
      <c r="K1" s="174"/>
      <c r="L1" s="174"/>
      <c r="M1" s="174"/>
      <c r="N1" s="128" t="s">
        <v>64</v>
      </c>
      <c r="O1" s="168" t="s">
        <v>108</v>
      </c>
      <c r="P1" s="168"/>
      <c r="Q1" s="168"/>
      <c r="R1" s="169"/>
      <c r="S1" s="167" t="s">
        <v>109</v>
      </c>
      <c r="T1" s="168"/>
      <c r="U1" s="168"/>
      <c r="V1" s="168"/>
      <c r="W1" s="168"/>
      <c r="X1" s="168"/>
      <c r="Y1" s="168"/>
      <c r="Z1" s="168"/>
      <c r="AA1" s="169"/>
    </row>
    <row r="2" spans="1:27" ht="14.4" thickBot="1" x14ac:dyDescent="0.3">
      <c r="A2" s="43" t="s">
        <v>130</v>
      </c>
      <c r="B2" s="124" t="s">
        <v>110</v>
      </c>
      <c r="C2" s="172" t="s">
        <v>111</v>
      </c>
      <c r="D2" s="170"/>
      <c r="E2" s="170"/>
      <c r="F2" s="171"/>
      <c r="G2" s="129" t="s">
        <v>114</v>
      </c>
      <c r="H2" s="172" t="s">
        <v>112</v>
      </c>
      <c r="I2" s="170"/>
      <c r="J2" s="170"/>
      <c r="K2" s="170"/>
      <c r="L2" s="170"/>
      <c r="M2" s="170"/>
      <c r="N2" s="128" t="s">
        <v>64</v>
      </c>
      <c r="O2" s="170" t="s">
        <v>113</v>
      </c>
      <c r="P2" s="170"/>
      <c r="Q2" s="170"/>
      <c r="R2" s="171"/>
      <c r="S2" s="172" t="s">
        <v>114</v>
      </c>
      <c r="T2" s="170"/>
      <c r="U2" s="170"/>
      <c r="V2" s="170"/>
      <c r="W2" s="170"/>
      <c r="X2" s="170"/>
      <c r="Y2" s="170"/>
      <c r="Z2" s="170"/>
      <c r="AA2" s="171"/>
    </row>
    <row r="3" spans="1:27" s="127" customFormat="1" x14ac:dyDescent="0.25">
      <c r="A3" s="125" t="s">
        <v>129</v>
      </c>
      <c r="B3" s="126">
        <v>6.19</v>
      </c>
      <c r="C3" s="126">
        <v>6</v>
      </c>
      <c r="D3" s="126">
        <v>5.32</v>
      </c>
      <c r="E3" s="126">
        <v>5.08</v>
      </c>
      <c r="F3" s="126">
        <v>4.84</v>
      </c>
      <c r="G3" s="126">
        <v>3.8</v>
      </c>
      <c r="H3" s="126">
        <v>5.78</v>
      </c>
      <c r="I3" s="126">
        <v>5.31</v>
      </c>
      <c r="J3" s="126">
        <v>5.24</v>
      </c>
      <c r="K3" s="126">
        <v>5.07</v>
      </c>
      <c r="L3" s="126">
        <v>4.8099999999999996</v>
      </c>
      <c r="M3" s="126">
        <v>4.6399999999999997</v>
      </c>
      <c r="N3" s="126">
        <v>3.99</v>
      </c>
      <c r="O3" s="126">
        <v>4.6900000000000004</v>
      </c>
      <c r="P3" s="126">
        <v>4.46</v>
      </c>
      <c r="Q3" s="126">
        <v>4.04</v>
      </c>
      <c r="R3" s="126">
        <v>3.99</v>
      </c>
      <c r="S3" s="126">
        <v>3.8</v>
      </c>
      <c r="T3" s="126">
        <v>3.7</v>
      </c>
      <c r="U3" s="126">
        <v>3.54</v>
      </c>
      <c r="V3" s="126">
        <v>3.51</v>
      </c>
      <c r="W3" s="126">
        <v>3.14</v>
      </c>
      <c r="X3" s="126">
        <v>2.99</v>
      </c>
      <c r="Y3" s="126">
        <v>2.67</v>
      </c>
      <c r="Z3" s="126">
        <v>2.4700000000000002</v>
      </c>
      <c r="AA3" s="126">
        <v>2.29</v>
      </c>
    </row>
    <row r="4" spans="1:27" s="120" customFormat="1" ht="55.8" x14ac:dyDescent="0.3">
      <c r="A4" s="119" t="s">
        <v>0</v>
      </c>
      <c r="B4" s="121" t="s">
        <v>131</v>
      </c>
      <c r="C4" s="121" t="s">
        <v>115</v>
      </c>
      <c r="D4" s="121" t="s">
        <v>95</v>
      </c>
      <c r="E4" s="121" t="s">
        <v>96</v>
      </c>
      <c r="F4" s="121" t="s">
        <v>97</v>
      </c>
      <c r="G4" s="121" t="s">
        <v>98</v>
      </c>
      <c r="H4" s="123" t="s">
        <v>117</v>
      </c>
      <c r="I4" s="121" t="s">
        <v>118</v>
      </c>
      <c r="J4" s="121" t="s">
        <v>102</v>
      </c>
      <c r="K4" s="121" t="s">
        <v>119</v>
      </c>
      <c r="L4" s="121" t="s">
        <v>120</v>
      </c>
      <c r="M4" s="121" t="s">
        <v>103</v>
      </c>
      <c r="N4" s="121" t="s">
        <v>116</v>
      </c>
      <c r="O4" s="121" t="s">
        <v>104</v>
      </c>
      <c r="P4" s="121" t="s">
        <v>121</v>
      </c>
      <c r="Q4" s="121" t="s">
        <v>122</v>
      </c>
      <c r="R4" s="121" t="s">
        <v>123</v>
      </c>
      <c r="S4" s="121" t="s">
        <v>99</v>
      </c>
      <c r="T4" s="121" t="s">
        <v>100</v>
      </c>
      <c r="U4" s="121" t="s">
        <v>101</v>
      </c>
      <c r="V4" s="121" t="s">
        <v>124</v>
      </c>
      <c r="W4" s="121" t="s">
        <v>125</v>
      </c>
      <c r="X4" s="121" t="s">
        <v>126</v>
      </c>
      <c r="Y4" s="121" t="s">
        <v>127</v>
      </c>
      <c r="Z4" s="121" t="s">
        <v>105</v>
      </c>
      <c r="AA4" s="121" t="s">
        <v>128</v>
      </c>
    </row>
    <row r="5" spans="1:27" x14ac:dyDescent="0.25">
      <c r="A5" s="45">
        <v>37993</v>
      </c>
      <c r="B5" s="134" t="str">
        <f>IFERROR($B$3*TWK!B2/100,"n/a")</f>
        <v>n/a</v>
      </c>
      <c r="C5" s="134" t="str">
        <f>IFERROR($C$3*TWK!C2/100,"n/a")</f>
        <v>n/a</v>
      </c>
      <c r="D5" s="134" t="str">
        <f>IFERROR($D$3*TWK!C2/100,"n/a")</f>
        <v>n/a</v>
      </c>
      <c r="E5" s="134" t="str">
        <f>IFERROR( $E$3*TWK!C2/100,"n/a")</f>
        <v>n/a</v>
      </c>
      <c r="F5" s="134" t="str">
        <f>IFERROR($F$3*TWK!C2/100,"n/a")</f>
        <v>n/a</v>
      </c>
      <c r="G5" s="134">
        <f>IFERROR($G$3*TWK!H2/100,"n/a")</f>
        <v>5.7949999999999999</v>
      </c>
      <c r="H5" s="134">
        <f>IFERROR( $H$3*TWK!D2/100,"n/a")</f>
        <v>11.56</v>
      </c>
      <c r="I5" s="134">
        <f>IFERROR($I$3*TWK!D2/100,"n/a")</f>
        <v>10.62</v>
      </c>
      <c r="J5" s="134">
        <f>IFERROR($J$3*TWK!D2/100,"n/a")</f>
        <v>10.48</v>
      </c>
      <c r="K5" s="134">
        <f>IFERROR($K$3*TWK!D2/100,"n/a")</f>
        <v>10.14</v>
      </c>
      <c r="L5" s="134">
        <f>IFERROR( $L$3*TWK!D2/100,"n/a")</f>
        <v>9.6199999999999992</v>
      </c>
      <c r="M5" s="134">
        <f>IFERROR($M$3*TWK!D2/100,"n/a")</f>
        <v>9.2799999999999994</v>
      </c>
      <c r="N5" s="134">
        <f>IFERROR($N$3*TWK!E2/100,"n/a")</f>
        <v>6.4638</v>
      </c>
      <c r="O5" s="134">
        <f>IFERROR($O$3*TWK!F2/100,"n/a")</f>
        <v>7.6798750000000009</v>
      </c>
      <c r="P5" s="134">
        <f>IFERROR($P$3*TWK!F2/100,"n/a")</f>
        <v>7.3032500000000002</v>
      </c>
      <c r="Q5" s="134">
        <f>IFERROR($Q$3*TWK!F2/100,"n/a")</f>
        <v>6.6154999999999999</v>
      </c>
      <c r="R5" s="134">
        <f>IFERROR($R$3*TWK!F2/100,"n/a")</f>
        <v>6.5336250000000007</v>
      </c>
      <c r="S5" s="134">
        <f>IFERROR($S$3*TWK!H2/100,"n/a")</f>
        <v>5.7949999999999999</v>
      </c>
      <c r="T5" s="134">
        <f>IFERROR($T$3*TWK!H2/100,"n/a")</f>
        <v>5.6425000000000001</v>
      </c>
      <c r="U5" s="134">
        <f>IFERROR($U$3*TWK!H2/100,"n/a")</f>
        <v>5.3985000000000003</v>
      </c>
      <c r="V5" s="134">
        <f>IFERROR($V$3*TWK!H2/100,"n/a")</f>
        <v>5.3527499999999995</v>
      </c>
      <c r="W5" s="134">
        <f>IFERROR($W$3*TWK!H2/100,"n/a")</f>
        <v>4.7885</v>
      </c>
      <c r="X5" s="134">
        <f>IFERROR($X$3*(TWK!H2+25)/100,"n/a")</f>
        <v>5.3072499999999998</v>
      </c>
      <c r="Y5" s="134">
        <f>IFERROR($Y$3*(TWK!H2+50)/100,"n/a")</f>
        <v>5.4067499999999997</v>
      </c>
      <c r="Z5" s="134">
        <f>IFERROR($Z$3*TWK!H2/100,"n/a")</f>
        <v>3.76675</v>
      </c>
      <c r="AA5" s="134">
        <f>IFERROR($AA$3*(TWK!H2+100)/100,"n/a")</f>
        <v>5.7822500000000003</v>
      </c>
    </row>
    <row r="6" spans="1:27" x14ac:dyDescent="0.25">
      <c r="A6" s="45">
        <v>38000</v>
      </c>
      <c r="B6" s="134" t="str">
        <f>IFERROR($B$3*TWK!B3/100,"n/a")</f>
        <v>n/a</v>
      </c>
      <c r="C6" s="134" t="str">
        <f>IFERROR($C$3*TWK!C3/100,"n/a")</f>
        <v>n/a</v>
      </c>
      <c r="D6" s="134" t="str">
        <f>IFERROR($D$3*TWK!C3/100,"n/a")</f>
        <v>n/a</v>
      </c>
      <c r="E6" s="134" t="str">
        <f>IFERROR( $E$3*TWK!C3/100,"n/a")</f>
        <v>n/a</v>
      </c>
      <c r="F6" s="134" t="str">
        <f>IFERROR($F$3*TWK!C3/100,"n/a")</f>
        <v>n/a</v>
      </c>
      <c r="G6" s="134">
        <f>IFERROR($G$3*TWK!H3/100,"n/a")</f>
        <v>5.661999999999999</v>
      </c>
      <c r="H6" s="134">
        <f>IFERROR( $H$3*TWK!D3/100,"n/a")</f>
        <v>11.56</v>
      </c>
      <c r="I6" s="134">
        <f>IFERROR($I$3*TWK!D3/100,"n/a")</f>
        <v>10.62</v>
      </c>
      <c r="J6" s="134">
        <f>IFERROR($J$3*TWK!D3/100,"n/a")</f>
        <v>10.48</v>
      </c>
      <c r="K6" s="134">
        <f>IFERROR($K$3*TWK!D3/100,"n/a")</f>
        <v>10.14</v>
      </c>
      <c r="L6" s="134">
        <f>IFERROR( $L$3*TWK!D3/100,"n/a")</f>
        <v>9.6199999999999992</v>
      </c>
      <c r="M6" s="134">
        <f>IFERROR($M$3*TWK!D3/100,"n/a")</f>
        <v>9.2799999999999994</v>
      </c>
      <c r="N6" s="134">
        <f>IFERROR($N$3*TWK!E3/100,"n/a")</f>
        <v>6.4638</v>
      </c>
      <c r="O6" s="134">
        <f>IFERROR($O$3*TWK!F3/100,"n/a")</f>
        <v>7.9495500000000003</v>
      </c>
      <c r="P6" s="134">
        <f>IFERROR($P$3*TWK!F3/100,"n/a")</f>
        <v>7.5597000000000003</v>
      </c>
      <c r="Q6" s="134">
        <f>IFERROR($Q$3*TWK!F3/100,"n/a")</f>
        <v>6.8477999999999994</v>
      </c>
      <c r="R6" s="134">
        <f>IFERROR($R$3*TWK!F3/100,"n/a")</f>
        <v>6.7630500000000007</v>
      </c>
      <c r="S6" s="134">
        <f>IFERROR($S$3*TWK!H3/100,"n/a")</f>
        <v>5.661999999999999</v>
      </c>
      <c r="T6" s="134">
        <f>IFERROR($T$3*TWK!H3/100,"n/a")</f>
        <v>5.5130000000000008</v>
      </c>
      <c r="U6" s="134">
        <f>IFERROR($U$3*TWK!H3/100,"n/a")</f>
        <v>5.2746000000000004</v>
      </c>
      <c r="V6" s="134">
        <f>IFERROR($V$3*TWK!H3/100,"n/a")</f>
        <v>5.2298999999999998</v>
      </c>
      <c r="W6" s="134">
        <f>IFERROR($W$3*TWK!H3/100,"n/a")</f>
        <v>4.6786000000000003</v>
      </c>
      <c r="X6" s="134">
        <f>IFERROR($X$3*(TWK!H3+25)/100,"n/a")</f>
        <v>5.2026000000000003</v>
      </c>
      <c r="Y6" s="134">
        <f>IFERROR($Y$3*(TWK!H3+50)/100,"n/a")</f>
        <v>5.3133000000000008</v>
      </c>
      <c r="Z6" s="134">
        <f>IFERROR($Z$3*TWK!H3/100,"n/a")</f>
        <v>3.6803000000000003</v>
      </c>
      <c r="AA6" s="134">
        <f>IFERROR($AA$3*(TWK!H3+100)/100,"n/a")</f>
        <v>5.7021000000000006</v>
      </c>
    </row>
    <row r="7" spans="1:27" x14ac:dyDescent="0.25">
      <c r="A7" s="45">
        <v>38007</v>
      </c>
      <c r="B7" s="134" t="str">
        <f>IFERROR($B$3*TWK!B4/100,"n/a")</f>
        <v>n/a</v>
      </c>
      <c r="C7" s="134" t="str">
        <f>IFERROR($C$3*TWK!C4/100,"n/a")</f>
        <v>n/a</v>
      </c>
      <c r="D7" s="134" t="str">
        <f>IFERROR($D$3*TWK!C4/100,"n/a")</f>
        <v>n/a</v>
      </c>
      <c r="E7" s="134" t="str">
        <f>IFERROR( $E$3*TWK!C4/100,"n/a")</f>
        <v>n/a</v>
      </c>
      <c r="F7" s="134" t="str">
        <f>IFERROR($F$3*TWK!C4/100,"n/a")</f>
        <v>n/a</v>
      </c>
      <c r="G7" s="134">
        <f>IFERROR($G$3*TWK!H4/100,"n/a")</f>
        <v>5.4719999999999995</v>
      </c>
      <c r="H7" s="134">
        <f>IFERROR( $H$3*TWK!D4/100,"n/a")</f>
        <v>11.213199999999999</v>
      </c>
      <c r="I7" s="134">
        <f>IFERROR($I$3*TWK!D4/100,"n/a")</f>
        <v>10.301399999999999</v>
      </c>
      <c r="J7" s="134">
        <f>IFERROR($J$3*TWK!D4/100,"n/a")</f>
        <v>10.165600000000001</v>
      </c>
      <c r="K7" s="134">
        <f>IFERROR($K$3*TWK!D4/100,"n/a")</f>
        <v>9.8358000000000008</v>
      </c>
      <c r="L7" s="134">
        <f>IFERROR( $L$3*TWK!D4/100,"n/a")</f>
        <v>9.3313999999999986</v>
      </c>
      <c r="M7" s="134">
        <f>IFERROR($M$3*TWK!D4/100,"n/a")</f>
        <v>9.0015999999999998</v>
      </c>
      <c r="N7" s="134">
        <f>IFERROR($N$3*TWK!E4/100,"n/a")</f>
        <v>6.2643000000000004</v>
      </c>
      <c r="O7" s="134">
        <f>IFERROR($O$3*TWK!F4/100,"n/a")</f>
        <v>8.0668000000000006</v>
      </c>
      <c r="P7" s="134">
        <f>IFERROR($P$3*TWK!F4/100,"n/a")</f>
        <v>7.6711999999999998</v>
      </c>
      <c r="Q7" s="134">
        <f>IFERROR($Q$3*TWK!F4/100,"n/a")</f>
        <v>6.9488000000000003</v>
      </c>
      <c r="R7" s="134">
        <f>IFERROR($R$3*TWK!F4/100,"n/a")</f>
        <v>6.8628000000000009</v>
      </c>
      <c r="S7" s="134">
        <f>IFERROR($S$3*TWK!H4/100,"n/a")</f>
        <v>5.4719999999999995</v>
      </c>
      <c r="T7" s="134">
        <f>IFERROR($T$3*TWK!H4/100,"n/a")</f>
        <v>5.3280000000000003</v>
      </c>
      <c r="U7" s="134">
        <f>IFERROR($U$3*TWK!H4/100,"n/a")</f>
        <v>5.0975999999999999</v>
      </c>
      <c r="V7" s="134">
        <f>IFERROR($V$3*TWK!H4/100,"n/a")</f>
        <v>5.0543999999999993</v>
      </c>
      <c r="W7" s="134">
        <f>IFERROR($W$3*TWK!H4/100,"n/a")</f>
        <v>4.5216000000000003</v>
      </c>
      <c r="X7" s="134">
        <f>IFERROR($X$3*(TWK!H4+25)/100,"n/a")</f>
        <v>5.0531000000000006</v>
      </c>
      <c r="Y7" s="134">
        <f>IFERROR($Y$3*(TWK!H4+50)/100,"n/a")</f>
        <v>5.1798000000000002</v>
      </c>
      <c r="Z7" s="134">
        <f>IFERROR($Z$3*TWK!H4/100,"n/a")</f>
        <v>3.5568</v>
      </c>
      <c r="AA7" s="134">
        <f>IFERROR($AA$3*(TWK!H4+100)/100,"n/a")</f>
        <v>5.5876000000000001</v>
      </c>
    </row>
    <row r="8" spans="1:27" x14ac:dyDescent="0.25">
      <c r="A8" s="45">
        <v>38014</v>
      </c>
      <c r="B8" s="134" t="str">
        <f>IFERROR($B$3*TWK!B5/100,"n/a")</f>
        <v>n/a</v>
      </c>
      <c r="C8" s="134" t="str">
        <f>IFERROR($C$3*TWK!C5/100,"n/a")</f>
        <v>n/a</v>
      </c>
      <c r="D8" s="134" t="str">
        <f>IFERROR($D$3*TWK!C5/100,"n/a")</f>
        <v>n/a</v>
      </c>
      <c r="E8" s="134" t="str">
        <f>IFERROR( $E$3*TWK!C5/100,"n/a")</f>
        <v>n/a</v>
      </c>
      <c r="F8" s="134" t="str">
        <f>IFERROR($F$3*TWK!C5/100,"n/a")</f>
        <v>n/a</v>
      </c>
      <c r="G8" s="134">
        <f>IFERROR($G$3*TWK!H5/100,"n/a")</f>
        <v>5.2060000000000004</v>
      </c>
      <c r="H8" s="134">
        <f>IFERROR( $H$3*TWK!D5/100,"n/a")</f>
        <v>12.022399999999999</v>
      </c>
      <c r="I8" s="134">
        <f>IFERROR($I$3*TWK!D5/100,"n/a")</f>
        <v>11.0448</v>
      </c>
      <c r="J8" s="134">
        <f>IFERROR($J$3*TWK!D5/100,"n/a")</f>
        <v>10.8992</v>
      </c>
      <c r="K8" s="134">
        <f>IFERROR($K$3*TWK!D5/100,"n/a")</f>
        <v>10.5456</v>
      </c>
      <c r="L8" s="134">
        <f>IFERROR( $L$3*TWK!D5/100,"n/a")</f>
        <v>10.004799999999999</v>
      </c>
      <c r="M8" s="134">
        <f>IFERROR($M$3*TWK!D5/100,"n/a")</f>
        <v>9.6511999999999993</v>
      </c>
      <c r="N8" s="134">
        <f>IFERROR($N$3*TWK!E5/100,"n/a")</f>
        <v>5.9850000000000003</v>
      </c>
      <c r="O8" s="134">
        <f>IFERROR($O$3*TWK!F5/100,"n/a")</f>
        <v>7.5509000000000004</v>
      </c>
      <c r="P8" s="134">
        <f>IFERROR($P$3*TWK!F5/100,"n/a")</f>
        <v>7.1805999999999992</v>
      </c>
      <c r="Q8" s="134">
        <f>IFERROR($Q$3*TWK!F5/100,"n/a")</f>
        <v>6.5044000000000004</v>
      </c>
      <c r="R8" s="134">
        <f>IFERROR($R$3*TWK!F5/100,"n/a")</f>
        <v>6.4238999999999997</v>
      </c>
      <c r="S8" s="134">
        <f>IFERROR($S$3*TWK!H5/100,"n/a")</f>
        <v>5.2060000000000004</v>
      </c>
      <c r="T8" s="134">
        <f>IFERROR($T$3*TWK!H5/100,"n/a")</f>
        <v>5.069</v>
      </c>
      <c r="U8" s="134">
        <f>IFERROR($U$3*TWK!H5/100,"n/a")</f>
        <v>4.8498000000000001</v>
      </c>
      <c r="V8" s="134">
        <f>IFERROR($V$3*TWK!H5/100,"n/a")</f>
        <v>4.8086999999999991</v>
      </c>
      <c r="W8" s="134">
        <f>IFERROR($W$3*TWK!H5/100,"n/a")</f>
        <v>4.3018000000000001</v>
      </c>
      <c r="X8" s="134">
        <f>IFERROR($X$3*(TWK!H5+25)/100,"n/a")</f>
        <v>4.8438000000000008</v>
      </c>
      <c r="Y8" s="134">
        <f>IFERROR($Y$3*(TWK!H5+50)/100,"n/a")</f>
        <v>4.9928999999999997</v>
      </c>
      <c r="Z8" s="134">
        <f>IFERROR($Z$3*TWK!H5/100,"n/a")</f>
        <v>3.3839000000000006</v>
      </c>
      <c r="AA8" s="134">
        <f>IFERROR($AA$3*(TWK!H5+100)/100,"n/a")</f>
        <v>5.4272999999999998</v>
      </c>
    </row>
    <row r="9" spans="1:27" x14ac:dyDescent="0.25">
      <c r="A9" s="45">
        <v>38021</v>
      </c>
      <c r="B9" s="134" t="str">
        <f>IFERROR($B$3*TWK!B6/100,"n/a")</f>
        <v>n/a</v>
      </c>
      <c r="C9" s="134" t="str">
        <f>IFERROR($C$3*TWK!C6/100,"n/a")</f>
        <v>n/a</v>
      </c>
      <c r="D9" s="134" t="str">
        <f>IFERROR($D$3*TWK!C6/100,"n/a")</f>
        <v>n/a</v>
      </c>
      <c r="E9" s="134" t="str">
        <f>IFERROR( $E$3*TWK!C6/100,"n/a")</f>
        <v>n/a</v>
      </c>
      <c r="F9" s="134" t="str">
        <f>IFERROR($F$3*TWK!C6/100,"n/a")</f>
        <v>n/a</v>
      </c>
      <c r="G9" s="134">
        <f>IFERROR($G$3*TWK!H6/100,"n/a")</f>
        <v>4.8259999999999996</v>
      </c>
      <c r="H9" s="134">
        <f>IFERROR( $H$3*TWK!D6/100,"n/a")</f>
        <v>12.369200000000001</v>
      </c>
      <c r="I9" s="134">
        <f>IFERROR($I$3*TWK!D6/100,"n/a")</f>
        <v>11.363399999999999</v>
      </c>
      <c r="J9" s="134">
        <f>IFERROR($J$3*TWK!D6/100,"n/a")</f>
        <v>11.213600000000001</v>
      </c>
      <c r="K9" s="134">
        <f>IFERROR($K$3*TWK!D6/100,"n/a")</f>
        <v>10.8498</v>
      </c>
      <c r="L9" s="134">
        <f>IFERROR( $L$3*TWK!D6/100,"n/a")</f>
        <v>10.293399999999998</v>
      </c>
      <c r="M9" s="134">
        <f>IFERROR($M$3*TWK!D6/100,"n/a")</f>
        <v>9.9295999999999989</v>
      </c>
      <c r="N9" s="134">
        <f>IFERROR($N$3*TWK!E6/100,"n/a")</f>
        <v>5.8653000000000013</v>
      </c>
      <c r="O9" s="134">
        <f>IFERROR($O$3*TWK!F6/100,"n/a")</f>
        <v>7.1288000000000009</v>
      </c>
      <c r="P9" s="134">
        <f>IFERROR($P$3*TWK!F6/100,"n/a")</f>
        <v>6.7791999999999994</v>
      </c>
      <c r="Q9" s="134">
        <f>IFERROR($Q$3*TWK!F6/100,"n/a")</f>
        <v>6.1408000000000005</v>
      </c>
      <c r="R9" s="134">
        <f>IFERROR($R$3*TWK!F6/100,"n/a")</f>
        <v>6.0648</v>
      </c>
      <c r="S9" s="134">
        <f>IFERROR($S$3*TWK!H6/100,"n/a")</f>
        <v>4.8259999999999996</v>
      </c>
      <c r="T9" s="134">
        <f>IFERROR($T$3*TWK!H6/100,"n/a")</f>
        <v>4.6990000000000007</v>
      </c>
      <c r="U9" s="134">
        <f>IFERROR($U$3*TWK!H6/100,"n/a")</f>
        <v>4.4958</v>
      </c>
      <c r="V9" s="134">
        <f>IFERROR($V$3*TWK!H6/100,"n/a")</f>
        <v>4.4577</v>
      </c>
      <c r="W9" s="134">
        <f>IFERROR($W$3*TWK!H6/100,"n/a")</f>
        <v>3.9878000000000005</v>
      </c>
      <c r="X9" s="134">
        <f>IFERROR($X$3*(TWK!H6+25)/100,"n/a")</f>
        <v>4.5448000000000004</v>
      </c>
      <c r="Y9" s="134">
        <f>IFERROR($Y$3*(TWK!H6+50)/100,"n/a")</f>
        <v>4.7258999999999993</v>
      </c>
      <c r="Z9" s="134">
        <f>IFERROR($Z$3*TWK!H6/100,"n/a")</f>
        <v>3.1368999999999998</v>
      </c>
      <c r="AA9" s="134">
        <f>IFERROR($AA$3*(TWK!H6+100)/100,"n/a")</f>
        <v>5.1983000000000006</v>
      </c>
    </row>
    <row r="10" spans="1:27" x14ac:dyDescent="0.25">
      <c r="A10" s="45">
        <v>38028</v>
      </c>
      <c r="B10" s="134" t="str">
        <f>IFERROR($B$3*TWK!B7/100,"n/a")</f>
        <v>n/a</v>
      </c>
      <c r="C10" s="134" t="str">
        <f>IFERROR($C$3*TWK!C7/100,"n/a")</f>
        <v>n/a</v>
      </c>
      <c r="D10" s="134" t="str">
        <f>IFERROR($D$3*TWK!C7/100,"n/a")</f>
        <v>n/a</v>
      </c>
      <c r="E10" s="134" t="str">
        <f>IFERROR( $E$3*TWK!C7/100,"n/a")</f>
        <v>n/a</v>
      </c>
      <c r="F10" s="134" t="str">
        <f>IFERROR($F$3*TWK!C7/100,"n/a")</f>
        <v>n/a</v>
      </c>
      <c r="G10" s="134">
        <f>IFERROR($G$3*TWK!H7/100,"n/a")</f>
        <v>4.484</v>
      </c>
      <c r="H10" s="134">
        <f>IFERROR( $H$3*TWK!D7/100,"n/a")</f>
        <v>10.577400000000001</v>
      </c>
      <c r="I10" s="134">
        <f>IFERROR($I$3*TWK!D7/100,"n/a")</f>
        <v>9.7172999999999998</v>
      </c>
      <c r="J10" s="134">
        <f>IFERROR($J$3*TWK!D7/100,"n/a")</f>
        <v>9.5891999999999999</v>
      </c>
      <c r="K10" s="134">
        <f>IFERROR($K$3*TWK!D7/100,"n/a")</f>
        <v>9.2781000000000002</v>
      </c>
      <c r="L10" s="134">
        <f>IFERROR( $L$3*TWK!D7/100,"n/a")</f>
        <v>8.8022999999999989</v>
      </c>
      <c r="M10" s="134">
        <f>IFERROR($M$3*TWK!D7/100,"n/a")</f>
        <v>8.4911999999999992</v>
      </c>
      <c r="N10" s="134">
        <f>IFERROR($N$3*TWK!E7/100,"n/a")</f>
        <v>5.3864999999999998</v>
      </c>
      <c r="O10" s="134">
        <f>IFERROR($O$3*TWK!F7/100,"n/a")</f>
        <v>6.2846000000000002</v>
      </c>
      <c r="P10" s="134">
        <f>IFERROR($P$3*TWK!F7/100,"n/a")</f>
        <v>5.9763999999999999</v>
      </c>
      <c r="Q10" s="134">
        <f>IFERROR($Q$3*TWK!F7/100,"n/a")</f>
        <v>5.4135999999999997</v>
      </c>
      <c r="R10" s="134">
        <f>IFERROR($R$3*TWK!F7/100,"n/a")</f>
        <v>5.3466000000000005</v>
      </c>
      <c r="S10" s="134">
        <f>IFERROR($S$3*TWK!H7/100,"n/a")</f>
        <v>4.484</v>
      </c>
      <c r="T10" s="134">
        <f>IFERROR($T$3*TWK!H7/100,"n/a")</f>
        <v>4.3660000000000005</v>
      </c>
      <c r="U10" s="134">
        <f>IFERROR($U$3*TWK!H7/100,"n/a")</f>
        <v>4.1772</v>
      </c>
      <c r="V10" s="134">
        <f>IFERROR($V$3*TWK!H7/100,"n/a")</f>
        <v>4.1417999999999999</v>
      </c>
      <c r="W10" s="134">
        <f>IFERROR($W$3*TWK!H7/100,"n/a")</f>
        <v>3.7052000000000005</v>
      </c>
      <c r="X10" s="134">
        <f>IFERROR($X$3*(TWK!H7+25)/100,"n/a")</f>
        <v>4.2757000000000005</v>
      </c>
      <c r="Y10" s="134">
        <f>IFERROR($Y$3*(TWK!H7+50)/100,"n/a")</f>
        <v>4.4855999999999998</v>
      </c>
      <c r="Z10" s="134">
        <f>IFERROR($Z$3*TWK!H7/100,"n/a")</f>
        <v>2.9146000000000005</v>
      </c>
      <c r="AA10" s="134">
        <f>IFERROR($AA$3*(TWK!H7+100)/100,"n/a")</f>
        <v>4.9922000000000004</v>
      </c>
    </row>
    <row r="11" spans="1:27" x14ac:dyDescent="0.25">
      <c r="A11" s="45">
        <v>38035</v>
      </c>
      <c r="B11" s="134" t="str">
        <f>IFERROR($B$3*TWK!B8/100,"n/a")</f>
        <v>n/a</v>
      </c>
      <c r="C11" s="134" t="str">
        <f>IFERROR($C$3*TWK!C8/100,"n/a")</f>
        <v>n/a</v>
      </c>
      <c r="D11" s="134" t="str">
        <f>IFERROR($D$3*TWK!C8/100,"n/a")</f>
        <v>n/a</v>
      </c>
      <c r="E11" s="134" t="str">
        <f>IFERROR( $E$3*TWK!C8/100,"n/a")</f>
        <v>n/a</v>
      </c>
      <c r="F11" s="134" t="str">
        <f>IFERROR($F$3*TWK!C8/100,"n/a")</f>
        <v>n/a</v>
      </c>
      <c r="G11" s="134">
        <f>IFERROR($G$3*TWK!H8/100,"n/a")</f>
        <v>4.4459999999999997</v>
      </c>
      <c r="H11" s="134">
        <f>IFERROR( $H$3*TWK!D8/100,"n/a")</f>
        <v>10.4618</v>
      </c>
      <c r="I11" s="134">
        <f>IFERROR($I$3*TWK!D8/100,"n/a")</f>
        <v>9.6110999999999986</v>
      </c>
      <c r="J11" s="134">
        <f>IFERROR($J$3*TWK!D8/100,"n/a")</f>
        <v>9.4844000000000008</v>
      </c>
      <c r="K11" s="134">
        <f>IFERROR($K$3*TWK!D8/100,"n/a")</f>
        <v>9.1767000000000003</v>
      </c>
      <c r="L11" s="134">
        <f>IFERROR( $L$3*TWK!D8/100,"n/a")</f>
        <v>8.7060999999999993</v>
      </c>
      <c r="M11" s="134">
        <f>IFERROR($M$3*TWK!D8/100,"n/a")</f>
        <v>8.3983999999999988</v>
      </c>
      <c r="N11" s="134">
        <f>IFERROR($N$3*TWK!E8/100,"n/a")</f>
        <v>5.3067000000000011</v>
      </c>
      <c r="O11" s="134">
        <f>IFERROR($O$3*TWK!F8/100,"n/a")</f>
        <v>6.1439000000000012</v>
      </c>
      <c r="P11" s="134">
        <f>IFERROR($P$3*TWK!F8/100,"n/a")</f>
        <v>5.8426</v>
      </c>
      <c r="Q11" s="134">
        <f>IFERROR($Q$3*TWK!F8/100,"n/a")</f>
        <v>5.2923999999999998</v>
      </c>
      <c r="R11" s="134">
        <f>IFERROR($R$3*TWK!F8/100,"n/a")</f>
        <v>5.2269000000000005</v>
      </c>
      <c r="S11" s="134">
        <f>IFERROR($S$3*TWK!H8/100,"n/a")</f>
        <v>4.4459999999999997</v>
      </c>
      <c r="T11" s="134">
        <f>IFERROR($T$3*TWK!H8/100,"n/a")</f>
        <v>4.3290000000000006</v>
      </c>
      <c r="U11" s="134">
        <f>IFERROR($U$3*TWK!H8/100,"n/a")</f>
        <v>4.1417999999999999</v>
      </c>
      <c r="V11" s="134">
        <f>IFERROR($V$3*TWK!H8/100,"n/a")</f>
        <v>4.1067</v>
      </c>
      <c r="W11" s="134">
        <f>IFERROR($W$3*TWK!H8/100,"n/a")</f>
        <v>3.6738</v>
      </c>
      <c r="X11" s="134">
        <f>IFERROR($X$3*(TWK!H8+25)/100,"n/a")</f>
        <v>4.2458</v>
      </c>
      <c r="Y11" s="134">
        <f>IFERROR($Y$3*(TWK!H8+50)/100,"n/a")</f>
        <v>4.4588999999999999</v>
      </c>
      <c r="Z11" s="134">
        <f>IFERROR($Z$3*TWK!H8/100,"n/a")</f>
        <v>2.8898999999999999</v>
      </c>
      <c r="AA11" s="134">
        <f>IFERROR($AA$3*(TWK!H8+100)/100,"n/a")</f>
        <v>4.9693000000000005</v>
      </c>
    </row>
    <row r="12" spans="1:27" x14ac:dyDescent="0.25">
      <c r="A12" s="45">
        <v>38042</v>
      </c>
      <c r="B12" s="134" t="str">
        <f>IFERROR($B$3*TWK!B9/100,"n/a")</f>
        <v>n/a</v>
      </c>
      <c r="C12" s="134" t="str">
        <f>IFERROR($C$3*TWK!C9/100,"n/a")</f>
        <v>n/a</v>
      </c>
      <c r="D12" s="134" t="str">
        <f>IFERROR($D$3*TWK!C9/100,"n/a")</f>
        <v>n/a</v>
      </c>
      <c r="E12" s="134" t="str">
        <f>IFERROR( $E$3*TWK!C9/100,"n/a")</f>
        <v>n/a</v>
      </c>
      <c r="F12" s="134" t="str">
        <f>IFERROR($F$3*TWK!C9/100,"n/a")</f>
        <v>n/a</v>
      </c>
      <c r="G12" s="134">
        <f>IFERROR($G$3*TWK!H9/100,"n/a")</f>
        <v>4.5599999999999996</v>
      </c>
      <c r="H12" s="134">
        <f>IFERROR( $H$3*TWK!D9/100,"n/a")</f>
        <v>9.3057999999999996</v>
      </c>
      <c r="I12" s="134">
        <f>IFERROR($I$3*TWK!D9/100,"n/a")</f>
        <v>8.5490999999999993</v>
      </c>
      <c r="J12" s="134">
        <f>IFERROR($J$3*TWK!D9/100,"n/a")</f>
        <v>8.436399999999999</v>
      </c>
      <c r="K12" s="134">
        <f>IFERROR($K$3*TWK!D9/100,"n/a")</f>
        <v>8.162700000000001</v>
      </c>
      <c r="L12" s="134">
        <f>IFERROR( $L$3*TWK!D9/100,"n/a")</f>
        <v>7.7440999999999995</v>
      </c>
      <c r="M12" s="134">
        <f>IFERROR($M$3*TWK!D9/100,"n/a")</f>
        <v>7.4703999999999997</v>
      </c>
      <c r="N12" s="134">
        <f>IFERROR($N$3*TWK!E9/100,"n/a")</f>
        <v>5.1870000000000003</v>
      </c>
      <c r="O12" s="134">
        <f>IFERROR($O$3*TWK!F9/100,"n/a")</f>
        <v>5.9094000000000007</v>
      </c>
      <c r="P12" s="134">
        <f>IFERROR($P$3*TWK!F9/100,"n/a")</f>
        <v>5.6196000000000002</v>
      </c>
      <c r="Q12" s="134">
        <f>IFERROR($Q$3*TWK!F9/100,"n/a")</f>
        <v>5.0903999999999998</v>
      </c>
      <c r="R12" s="134">
        <f>IFERROR($R$3*TWK!F9/100,"n/a")</f>
        <v>5.0274000000000001</v>
      </c>
      <c r="S12" s="134">
        <f>IFERROR($S$3*TWK!H9/100,"n/a")</f>
        <v>4.5599999999999996</v>
      </c>
      <c r="T12" s="134">
        <f>IFERROR($T$3*TWK!H9/100,"n/a")</f>
        <v>4.4400000000000004</v>
      </c>
      <c r="U12" s="134">
        <f>IFERROR($U$3*TWK!H9/100,"n/a")</f>
        <v>4.2480000000000002</v>
      </c>
      <c r="V12" s="134">
        <f>IFERROR($V$3*TWK!H9/100,"n/a")</f>
        <v>4.2119999999999997</v>
      </c>
      <c r="W12" s="134">
        <f>IFERROR($W$3*TWK!H9/100,"n/a")</f>
        <v>3.7680000000000002</v>
      </c>
      <c r="X12" s="134">
        <f>IFERROR($X$3*(TWK!H9+25)/100,"n/a")</f>
        <v>4.3354999999999997</v>
      </c>
      <c r="Y12" s="134">
        <f>IFERROR($Y$3*(TWK!H9+50)/100,"n/a")</f>
        <v>4.5389999999999997</v>
      </c>
      <c r="Z12" s="134">
        <f>IFERROR($Z$3*TWK!H9/100,"n/a")</f>
        <v>2.9640000000000004</v>
      </c>
      <c r="AA12" s="134">
        <f>IFERROR($AA$3*(TWK!H9+100)/100,"n/a")</f>
        <v>5.0380000000000003</v>
      </c>
    </row>
    <row r="13" spans="1:27" x14ac:dyDescent="0.25">
      <c r="A13" s="45">
        <v>38049</v>
      </c>
      <c r="B13" s="134" t="str">
        <f>IFERROR($B$3*TWK!B10/100,"n/a")</f>
        <v>n/a</v>
      </c>
      <c r="C13" s="134" t="str">
        <f>IFERROR($C$3*TWK!C10/100,"n/a")</f>
        <v>n/a</v>
      </c>
      <c r="D13" s="134" t="str">
        <f>IFERROR($D$3*TWK!C10/100,"n/a")</f>
        <v>n/a</v>
      </c>
      <c r="E13" s="134" t="str">
        <f>IFERROR( $E$3*TWK!C10/100,"n/a")</f>
        <v>n/a</v>
      </c>
      <c r="F13" s="134" t="str">
        <f>IFERROR($F$3*TWK!C10/100,"n/a")</f>
        <v>n/a</v>
      </c>
      <c r="G13" s="134">
        <f>IFERROR($G$3*TWK!H10/100,"n/a")</f>
        <v>4.4079999999999995</v>
      </c>
      <c r="H13" s="134">
        <f>IFERROR( $H$3*TWK!D10/100,"n/a")</f>
        <v>9.2480000000000011</v>
      </c>
      <c r="I13" s="134">
        <f>IFERROR($I$3*TWK!D10/100,"n/a")</f>
        <v>8.4959999999999987</v>
      </c>
      <c r="J13" s="134">
        <f>IFERROR($J$3*TWK!D10/100,"n/a")</f>
        <v>8.3840000000000003</v>
      </c>
      <c r="K13" s="134">
        <f>IFERROR($K$3*TWK!D10/100,"n/a")</f>
        <v>8.1120000000000001</v>
      </c>
      <c r="L13" s="134">
        <f>IFERROR( $L$3*TWK!D10/100,"n/a")</f>
        <v>7.6959999999999988</v>
      </c>
      <c r="M13" s="134">
        <f>IFERROR($M$3*TWK!D10/100,"n/a")</f>
        <v>7.4239999999999995</v>
      </c>
      <c r="N13" s="134">
        <f>IFERROR($N$3*TWK!E10/100,"n/a")</f>
        <v>5.1870000000000003</v>
      </c>
      <c r="O13" s="134">
        <f>IFERROR($O$3*TWK!F10/100,"n/a")</f>
        <v>5.8156000000000008</v>
      </c>
      <c r="P13" s="134">
        <f>IFERROR($P$3*TWK!F10/100,"n/a")</f>
        <v>5.5303999999999993</v>
      </c>
      <c r="Q13" s="134">
        <f>IFERROR($Q$3*TWK!F10/100,"n/a")</f>
        <v>5.0095999999999998</v>
      </c>
      <c r="R13" s="134">
        <f>IFERROR($R$3*TWK!F10/100,"n/a")</f>
        <v>4.9476000000000004</v>
      </c>
      <c r="S13" s="134">
        <f>IFERROR($S$3*TWK!H10/100,"n/a")</f>
        <v>4.4079999999999995</v>
      </c>
      <c r="T13" s="134">
        <f>IFERROR($T$3*TWK!H10/100,"n/a")</f>
        <v>4.2920000000000007</v>
      </c>
      <c r="U13" s="134">
        <f>IFERROR($U$3*TWK!H10/100,"n/a")</f>
        <v>4.1063999999999998</v>
      </c>
      <c r="V13" s="134">
        <f>IFERROR($V$3*TWK!H10/100,"n/a")</f>
        <v>4.0716000000000001</v>
      </c>
      <c r="W13" s="134">
        <f>IFERROR($W$3*TWK!H10/100,"n/a")</f>
        <v>3.6424000000000003</v>
      </c>
      <c r="X13" s="134">
        <f>IFERROR($X$3*(TWK!H10+25)/100,"n/a")</f>
        <v>4.2159000000000004</v>
      </c>
      <c r="Y13" s="134">
        <f>IFERROR($Y$3*(TWK!H10+50)/100,"n/a")</f>
        <v>4.4321999999999999</v>
      </c>
      <c r="Z13" s="134">
        <f>IFERROR($Z$3*TWK!H10/100,"n/a")</f>
        <v>2.8652000000000002</v>
      </c>
      <c r="AA13" s="134">
        <f>IFERROR($AA$3*(TWK!H10+100)/100,"n/a")</f>
        <v>4.9463999999999997</v>
      </c>
    </row>
    <row r="14" spans="1:27" x14ac:dyDescent="0.25">
      <c r="A14" s="47">
        <v>38056</v>
      </c>
      <c r="B14" s="134" t="str">
        <f>IFERROR($B$3*TWK!B11/100,"n/a")</f>
        <v>n/a</v>
      </c>
      <c r="C14" s="134" t="str">
        <f>IFERROR($C$3*TWK!C11/100,"n/a")</f>
        <v>n/a</v>
      </c>
      <c r="D14" s="134" t="str">
        <f>IFERROR($D$3*TWK!C11/100,"n/a")</f>
        <v>n/a</v>
      </c>
      <c r="E14" s="134" t="str">
        <f>IFERROR( $E$3*TWK!C11/100,"n/a")</f>
        <v>n/a</v>
      </c>
      <c r="F14" s="134" t="str">
        <f>IFERROR($F$3*TWK!C11/100,"n/a")</f>
        <v>n/a</v>
      </c>
      <c r="G14" s="134">
        <f>IFERROR($G$3*TWK!H11/100,"n/a")</f>
        <v>4.3319999999999999</v>
      </c>
      <c r="H14" s="134">
        <f>IFERROR( $H$3*TWK!D11/100,"n/a")</f>
        <v>8.6121999999999996</v>
      </c>
      <c r="I14" s="134">
        <f>IFERROR($I$3*TWK!D11/100,"n/a")</f>
        <v>7.9118999999999993</v>
      </c>
      <c r="J14" s="134">
        <f>IFERROR($J$3*TWK!D11/100,"n/a")</f>
        <v>7.8075999999999999</v>
      </c>
      <c r="K14" s="134">
        <f>IFERROR($K$3*TWK!D11/100,"n/a")</f>
        <v>7.5543000000000005</v>
      </c>
      <c r="L14" s="134">
        <f>IFERROR( $L$3*TWK!D11/100,"n/a")</f>
        <v>7.1668999999999992</v>
      </c>
      <c r="M14" s="134">
        <f>IFERROR($M$3*TWK!D11/100,"n/a")</f>
        <v>6.9135999999999989</v>
      </c>
      <c r="N14" s="134">
        <f>IFERROR($N$3*TWK!E11/100,"n/a")</f>
        <v>5.0673000000000004</v>
      </c>
      <c r="O14" s="134">
        <f>IFERROR($O$3*TWK!F11/100,"n/a")</f>
        <v>5.7218000000000009</v>
      </c>
      <c r="P14" s="134">
        <f>IFERROR($P$3*TWK!F11/100,"n/a")</f>
        <v>5.4412000000000003</v>
      </c>
      <c r="Q14" s="134">
        <f>IFERROR($Q$3*TWK!F11/100,"n/a")</f>
        <v>4.9287999999999998</v>
      </c>
      <c r="R14" s="134">
        <f>IFERROR($R$3*TWK!F11/100,"n/a")</f>
        <v>4.8677999999999999</v>
      </c>
      <c r="S14" s="134">
        <f>IFERROR($S$3*TWK!H11/100,"n/a")</f>
        <v>4.3319999999999999</v>
      </c>
      <c r="T14" s="134">
        <f>IFERROR($T$3*TWK!H11/100,"n/a")</f>
        <v>4.218</v>
      </c>
      <c r="U14" s="134">
        <f>IFERROR($U$3*TWK!H11/100,"n/a")</f>
        <v>4.0355999999999996</v>
      </c>
      <c r="V14" s="134">
        <f>IFERROR($V$3*TWK!H11/100,"n/a")</f>
        <v>4.0014000000000003</v>
      </c>
      <c r="W14" s="134">
        <f>IFERROR($W$3*TWK!H11/100,"n/a")</f>
        <v>3.5796000000000006</v>
      </c>
      <c r="X14" s="134">
        <f>IFERROR($X$3*(TWK!H11+25)/100,"n/a")</f>
        <v>4.1561000000000003</v>
      </c>
      <c r="Y14" s="134">
        <f>IFERROR($Y$3*(TWK!H11+50)/100,"n/a")</f>
        <v>4.3788</v>
      </c>
      <c r="Z14" s="134">
        <f>IFERROR($Z$3*TWK!H11/100,"n/a")</f>
        <v>2.8158000000000003</v>
      </c>
      <c r="AA14" s="134">
        <f>IFERROR($AA$3*(TWK!H11+100)/100,"n/a")</f>
        <v>4.9005999999999998</v>
      </c>
    </row>
    <row r="15" spans="1:27" x14ac:dyDescent="0.25">
      <c r="A15" s="47">
        <v>38063</v>
      </c>
      <c r="B15" s="134" t="str">
        <f>IFERROR($B$3*TWK!B12/100,"n/a")</f>
        <v>n/a</v>
      </c>
      <c r="C15" s="134">
        <f>IFERROR($C$3*TWK!C12/100,"n/a")</f>
        <v>9.9</v>
      </c>
      <c r="D15" s="134">
        <f>IFERROR($D$3*TWK!C12/100,"n/a")</f>
        <v>8.7780000000000005</v>
      </c>
      <c r="E15" s="134">
        <f>IFERROR( $E$3*TWK!C12/100,"n/a")</f>
        <v>8.3819999999999997</v>
      </c>
      <c r="F15" s="134">
        <f>IFERROR($F$3*TWK!C12/100,"n/a")</f>
        <v>7.9860000000000007</v>
      </c>
      <c r="G15" s="134">
        <f>IFERROR($G$3*TWK!H12/100,"n/a")</f>
        <v>4.2559999999999993</v>
      </c>
      <c r="H15" s="134">
        <f>IFERROR( $H$3*TWK!D12/100,"n/a")</f>
        <v>8.7278000000000002</v>
      </c>
      <c r="I15" s="134">
        <f>IFERROR($I$3*TWK!D12/100,"n/a")</f>
        <v>8.0180999999999987</v>
      </c>
      <c r="J15" s="134">
        <f>IFERROR($J$3*TWK!D12/100,"n/a")</f>
        <v>7.9123999999999999</v>
      </c>
      <c r="K15" s="134">
        <f>IFERROR($K$3*TWK!D12/100,"n/a")</f>
        <v>7.6557000000000004</v>
      </c>
      <c r="L15" s="134">
        <f>IFERROR( $L$3*TWK!D12/100,"n/a")</f>
        <v>7.2630999999999997</v>
      </c>
      <c r="M15" s="134">
        <f>IFERROR($M$3*TWK!D12/100,"n/a")</f>
        <v>7.0064000000000002</v>
      </c>
      <c r="N15" s="134">
        <f>IFERROR($N$3*TWK!E12/100,"n/a")</f>
        <v>4.9476000000000004</v>
      </c>
      <c r="O15" s="134">
        <f>IFERROR($O$3*TWK!F12/100,"n/a")</f>
        <v>5.7218000000000009</v>
      </c>
      <c r="P15" s="134">
        <f>IFERROR($P$3*TWK!F12/100,"n/a")</f>
        <v>5.4412000000000003</v>
      </c>
      <c r="Q15" s="134">
        <f>IFERROR($Q$3*TWK!F12/100,"n/a")</f>
        <v>4.9287999999999998</v>
      </c>
      <c r="R15" s="134">
        <f>IFERROR($R$3*TWK!F12/100,"n/a")</f>
        <v>4.8677999999999999</v>
      </c>
      <c r="S15" s="134">
        <f>IFERROR($S$3*TWK!H12/100,"n/a")</f>
        <v>4.2559999999999993</v>
      </c>
      <c r="T15" s="134">
        <f>IFERROR($T$3*TWK!H12/100,"n/a")</f>
        <v>4.1440000000000001</v>
      </c>
      <c r="U15" s="134">
        <f>IFERROR($U$3*TWK!H12/100,"n/a")</f>
        <v>3.9648000000000003</v>
      </c>
      <c r="V15" s="134">
        <f>IFERROR($V$3*TWK!H12/100,"n/a")</f>
        <v>3.9312</v>
      </c>
      <c r="W15" s="134">
        <f>IFERROR($W$3*TWK!H12/100,"n/a")</f>
        <v>3.5167999999999999</v>
      </c>
      <c r="X15" s="134">
        <f>IFERROR($X$3*(TWK!H12+25)/100,"n/a")</f>
        <v>4.0963000000000003</v>
      </c>
      <c r="Y15" s="134">
        <f>IFERROR($Y$3*(TWK!H12+50)/100,"n/a")</f>
        <v>4.3253999999999992</v>
      </c>
      <c r="Z15" s="134">
        <f>IFERROR($Z$3*TWK!H12/100,"n/a")</f>
        <v>2.7664000000000004</v>
      </c>
      <c r="AA15" s="134">
        <f>IFERROR($AA$3*(TWK!H12+100)/100,"n/a")</f>
        <v>4.8548</v>
      </c>
    </row>
    <row r="16" spans="1:27" x14ac:dyDescent="0.25">
      <c r="A16" s="47">
        <v>38070</v>
      </c>
      <c r="B16" s="134">
        <f>IFERROR($B$3*TWK!B13/100,"n/a")</f>
        <v>11.3896</v>
      </c>
      <c r="C16" s="134">
        <f>IFERROR($C$3*TWK!C13/100,"n/a")</f>
        <v>9.1199999999999992</v>
      </c>
      <c r="D16" s="134">
        <f>IFERROR($D$3*TWK!C13/100,"n/a")</f>
        <v>8.0864000000000011</v>
      </c>
      <c r="E16" s="134">
        <f>IFERROR( $E$3*TWK!C13/100,"n/a")</f>
        <v>7.7215999999999996</v>
      </c>
      <c r="F16" s="134">
        <f>IFERROR($F$3*TWK!C13/100,"n/a")</f>
        <v>7.3567999999999998</v>
      </c>
      <c r="G16" s="134">
        <f>IFERROR($G$3*TWK!H13/100,"n/a")</f>
        <v>4.18</v>
      </c>
      <c r="H16" s="134">
        <f>IFERROR( $H$3*TWK!D13/100,"n/a")</f>
        <v>8.2654000000000014</v>
      </c>
      <c r="I16" s="134">
        <f>IFERROR($I$3*TWK!D13/100,"n/a")</f>
        <v>7.5932999999999993</v>
      </c>
      <c r="J16" s="134">
        <f>IFERROR($J$3*TWK!D13/100,"n/a")</f>
        <v>7.4932000000000007</v>
      </c>
      <c r="K16" s="134">
        <f>IFERROR($K$3*TWK!D13/100,"n/a")</f>
        <v>7.2500999999999998</v>
      </c>
      <c r="L16" s="134">
        <f>IFERROR( $L$3*TWK!D13/100,"n/a")</f>
        <v>6.8782999999999994</v>
      </c>
      <c r="M16" s="134">
        <f>IFERROR($M$3*TWK!D13/100,"n/a")</f>
        <v>6.6352000000000002</v>
      </c>
      <c r="N16" s="134">
        <f>IFERROR($N$3*TWK!E13/100,"n/a")</f>
        <v>4.5884999999999998</v>
      </c>
      <c r="O16" s="134">
        <f>IFERROR($O$3*TWK!F13/100,"n/a")</f>
        <v>5.5811000000000002</v>
      </c>
      <c r="P16" s="134">
        <f>IFERROR($P$3*TWK!F13/100,"n/a")</f>
        <v>5.3074000000000003</v>
      </c>
      <c r="Q16" s="134">
        <f>IFERROR($Q$3*TWK!F13/100,"n/a")</f>
        <v>4.8075999999999999</v>
      </c>
      <c r="R16" s="134">
        <f>IFERROR($R$3*TWK!F13/100,"n/a")</f>
        <v>4.7481</v>
      </c>
      <c r="S16" s="134">
        <f>IFERROR($S$3*TWK!H13/100,"n/a")</f>
        <v>4.18</v>
      </c>
      <c r="T16" s="134">
        <f>IFERROR($T$3*TWK!H13/100,"n/a")</f>
        <v>4.07</v>
      </c>
      <c r="U16" s="134">
        <f>IFERROR($U$3*TWK!H13/100,"n/a")</f>
        <v>3.8939999999999997</v>
      </c>
      <c r="V16" s="134">
        <f>IFERROR($V$3*TWK!H13/100,"n/a")</f>
        <v>3.8609999999999998</v>
      </c>
      <c r="W16" s="134">
        <f>IFERROR($W$3*TWK!H13/100,"n/a")</f>
        <v>3.4540000000000002</v>
      </c>
      <c r="X16" s="134">
        <f>IFERROR($X$3*(TWK!H13+25)/100,"n/a")</f>
        <v>4.0365000000000002</v>
      </c>
      <c r="Y16" s="134">
        <f>IFERROR($Y$3*(TWK!H13+50)/100,"n/a")</f>
        <v>4.2720000000000002</v>
      </c>
      <c r="Z16" s="134">
        <f>IFERROR($Z$3*TWK!H13/100,"n/a")</f>
        <v>2.7170000000000005</v>
      </c>
      <c r="AA16" s="134">
        <f>IFERROR($AA$3*(TWK!H13+100)/100,"n/a")</f>
        <v>4.8090000000000002</v>
      </c>
    </row>
    <row r="17" spans="1:27" x14ac:dyDescent="0.25">
      <c r="A17" s="47">
        <v>38077</v>
      </c>
      <c r="B17" s="134">
        <f>IFERROR($B$3*TWK!B14/100,"n/a")</f>
        <v>11.3896</v>
      </c>
      <c r="C17" s="134">
        <f>IFERROR($C$3*TWK!C14/100,"n/a")</f>
        <v>9.18</v>
      </c>
      <c r="D17" s="134">
        <f>IFERROR($D$3*TWK!C14/100,"n/a")</f>
        <v>8.1395999999999997</v>
      </c>
      <c r="E17" s="134">
        <f>IFERROR( $E$3*TWK!C14/100,"n/a")</f>
        <v>7.7724000000000002</v>
      </c>
      <c r="F17" s="134">
        <f>IFERROR($F$3*TWK!C14/100,"n/a")</f>
        <v>7.4051999999999998</v>
      </c>
      <c r="G17" s="134">
        <f>IFERROR($G$3*TWK!H14/100,"n/a")</f>
        <v>4.18</v>
      </c>
      <c r="H17" s="134">
        <f>IFERROR( $H$3*TWK!D14/100,"n/a")</f>
        <v>8.7278000000000002</v>
      </c>
      <c r="I17" s="134">
        <f>IFERROR($I$3*TWK!D14/100,"n/a")</f>
        <v>8.0180999999999987</v>
      </c>
      <c r="J17" s="134">
        <f>IFERROR($J$3*TWK!D14/100,"n/a")</f>
        <v>7.9123999999999999</v>
      </c>
      <c r="K17" s="134">
        <f>IFERROR($K$3*TWK!D14/100,"n/a")</f>
        <v>7.6557000000000004</v>
      </c>
      <c r="L17" s="134">
        <f>IFERROR( $L$3*TWK!D14/100,"n/a")</f>
        <v>7.2630999999999997</v>
      </c>
      <c r="M17" s="134">
        <f>IFERROR($M$3*TWK!D14/100,"n/a")</f>
        <v>7.0064000000000002</v>
      </c>
      <c r="N17" s="134">
        <f>IFERROR($N$3*TWK!E14/100,"n/a")</f>
        <v>4.6284000000000001</v>
      </c>
      <c r="O17" s="134">
        <f>IFERROR($O$3*TWK!F14/100,"n/a")</f>
        <v>5.5342000000000011</v>
      </c>
      <c r="P17" s="134">
        <f>IFERROR($P$3*TWK!F14/100,"n/a")</f>
        <v>5.2627999999999995</v>
      </c>
      <c r="Q17" s="134">
        <f>IFERROR($Q$3*TWK!F14/100,"n/a")</f>
        <v>4.7671999999999999</v>
      </c>
      <c r="R17" s="134">
        <f>IFERROR($R$3*TWK!F14/100,"n/a")</f>
        <v>4.7082000000000006</v>
      </c>
      <c r="S17" s="134">
        <f>IFERROR($S$3*TWK!H14/100,"n/a")</f>
        <v>4.18</v>
      </c>
      <c r="T17" s="134">
        <f>IFERROR($T$3*TWK!H14/100,"n/a")</f>
        <v>4.07</v>
      </c>
      <c r="U17" s="134">
        <f>IFERROR($U$3*TWK!H14/100,"n/a")</f>
        <v>3.8939999999999997</v>
      </c>
      <c r="V17" s="134">
        <f>IFERROR($V$3*TWK!H14/100,"n/a")</f>
        <v>3.8609999999999998</v>
      </c>
      <c r="W17" s="134">
        <f>IFERROR($W$3*TWK!H14/100,"n/a")</f>
        <v>3.4540000000000002</v>
      </c>
      <c r="X17" s="134">
        <f>IFERROR($X$3*(TWK!H14+25)/100,"n/a")</f>
        <v>4.0365000000000002</v>
      </c>
      <c r="Y17" s="134">
        <f>IFERROR($Y$3*(TWK!H14+50)/100,"n/a")</f>
        <v>4.2720000000000002</v>
      </c>
      <c r="Z17" s="134">
        <f>IFERROR($Z$3*TWK!H14/100,"n/a")</f>
        <v>2.7170000000000005</v>
      </c>
      <c r="AA17" s="134">
        <f>IFERROR($AA$3*(TWK!H14+100)/100,"n/a")</f>
        <v>4.8090000000000002</v>
      </c>
    </row>
    <row r="18" spans="1:27" x14ac:dyDescent="0.25">
      <c r="A18" s="47">
        <v>38084</v>
      </c>
      <c r="B18" s="134">
        <f>IFERROR($B$3*TWK!B15/100,"n/a")</f>
        <v>11.451500000000001</v>
      </c>
      <c r="C18" s="134">
        <f>IFERROR($C$3*TWK!C15/100,"n/a")</f>
        <v>9.18</v>
      </c>
      <c r="D18" s="134">
        <f>IFERROR($D$3*TWK!C15/100,"n/a")</f>
        <v>8.1395999999999997</v>
      </c>
      <c r="E18" s="134">
        <f>IFERROR( $E$3*TWK!C15/100,"n/a")</f>
        <v>7.7724000000000002</v>
      </c>
      <c r="F18" s="134">
        <f>IFERROR($F$3*TWK!C15/100,"n/a")</f>
        <v>7.4051999999999998</v>
      </c>
      <c r="G18" s="134">
        <f>IFERROR($G$3*TWK!H15/100,"n/a")</f>
        <v>4.218</v>
      </c>
      <c r="H18" s="134">
        <f>IFERROR( $H$3*TWK!D15/100,"n/a")</f>
        <v>8.4966000000000008</v>
      </c>
      <c r="I18" s="134">
        <f>IFERROR($I$3*TWK!D15/100,"n/a")</f>
        <v>7.805699999999999</v>
      </c>
      <c r="J18" s="134">
        <f>IFERROR($J$3*TWK!D15/100,"n/a")</f>
        <v>7.7028000000000008</v>
      </c>
      <c r="K18" s="134">
        <f>IFERROR($K$3*TWK!D15/100,"n/a")</f>
        <v>7.4529000000000005</v>
      </c>
      <c r="L18" s="134">
        <f>IFERROR( $L$3*TWK!D15/100,"n/a")</f>
        <v>7.0706999999999995</v>
      </c>
      <c r="M18" s="134">
        <f>IFERROR($M$3*TWK!D15/100,"n/a")</f>
        <v>6.8207999999999993</v>
      </c>
      <c r="N18" s="134">
        <f>IFERROR($N$3*TWK!E15/100,"n/a")</f>
        <v>4.6683000000000003</v>
      </c>
      <c r="O18" s="134">
        <f>IFERROR($O$3*TWK!F15/100,"n/a")</f>
        <v>5.5342000000000011</v>
      </c>
      <c r="P18" s="134">
        <f>IFERROR($P$3*TWK!F15/100,"n/a")</f>
        <v>5.2627999999999995</v>
      </c>
      <c r="Q18" s="134">
        <f>IFERROR($Q$3*TWK!F15/100,"n/a")</f>
        <v>4.7671999999999999</v>
      </c>
      <c r="R18" s="134">
        <f>IFERROR($R$3*TWK!F15/100,"n/a")</f>
        <v>4.7082000000000006</v>
      </c>
      <c r="S18" s="134">
        <f>IFERROR($S$3*TWK!H15/100,"n/a")</f>
        <v>4.218</v>
      </c>
      <c r="T18" s="134">
        <f>IFERROR($T$3*TWK!H15/100,"n/a")</f>
        <v>4.1070000000000002</v>
      </c>
      <c r="U18" s="134">
        <f>IFERROR($U$3*TWK!H15/100,"n/a")</f>
        <v>3.9293999999999998</v>
      </c>
      <c r="V18" s="134">
        <f>IFERROR($V$3*TWK!H15/100,"n/a")</f>
        <v>3.8960999999999997</v>
      </c>
      <c r="W18" s="134">
        <f>IFERROR($W$3*TWK!H15/100,"n/a")</f>
        <v>3.4854000000000003</v>
      </c>
      <c r="X18" s="134">
        <f>IFERROR($X$3*(TWK!H15+25)/100,"n/a")</f>
        <v>4.0664000000000007</v>
      </c>
      <c r="Y18" s="134">
        <f>IFERROR($Y$3*(TWK!H15+50)/100,"n/a")</f>
        <v>4.2987000000000002</v>
      </c>
      <c r="Z18" s="134">
        <f>IFERROR($Z$3*TWK!H15/100,"n/a")</f>
        <v>2.7417000000000002</v>
      </c>
      <c r="AA18" s="134">
        <f>IFERROR($AA$3*(TWK!H15+100)/100,"n/a")</f>
        <v>4.8319000000000001</v>
      </c>
    </row>
    <row r="19" spans="1:27" x14ac:dyDescent="0.25">
      <c r="A19" s="47">
        <v>38091</v>
      </c>
      <c r="B19" s="134">
        <f>IFERROR($B$3*TWK!B16/100,"n/a")</f>
        <v>11.142000000000001</v>
      </c>
      <c r="C19" s="134">
        <f>IFERROR($C$3*TWK!C16/100,"n/a")</f>
        <v>9.06</v>
      </c>
      <c r="D19" s="134">
        <f>IFERROR($D$3*TWK!C16/100,"n/a")</f>
        <v>8.0332000000000008</v>
      </c>
      <c r="E19" s="134">
        <f>IFERROR( $E$3*TWK!C16/100,"n/a")</f>
        <v>7.6708000000000007</v>
      </c>
      <c r="F19" s="134">
        <f>IFERROR($F$3*TWK!C16/100,"n/a")</f>
        <v>7.3084000000000007</v>
      </c>
      <c r="G19" s="134">
        <f>IFERROR($G$3*TWK!H16/100,"n/a")</f>
        <v>4.18</v>
      </c>
      <c r="H19" s="134">
        <f>IFERROR( $H$3*TWK!D16/100,"n/a")</f>
        <v>8.4388000000000005</v>
      </c>
      <c r="I19" s="134">
        <f>IFERROR($I$3*TWK!D16/100,"n/a")</f>
        <v>7.7526000000000002</v>
      </c>
      <c r="J19" s="134">
        <f>IFERROR($J$3*TWK!D16/100,"n/a")</f>
        <v>7.6504000000000012</v>
      </c>
      <c r="K19" s="134">
        <f>IFERROR($K$3*TWK!D16/100,"n/a")</f>
        <v>7.4022000000000006</v>
      </c>
      <c r="L19" s="134">
        <f>IFERROR( $L$3*TWK!D16/100,"n/a")</f>
        <v>7.0225999999999997</v>
      </c>
      <c r="M19" s="134">
        <f>IFERROR($M$3*TWK!D16/100,"n/a")</f>
        <v>6.7743999999999991</v>
      </c>
      <c r="N19" s="134">
        <f>IFERROR($N$3*TWK!E16/100,"n/a")</f>
        <v>4.5884999999999998</v>
      </c>
      <c r="O19" s="134">
        <f>IFERROR($O$3*TWK!F16/100,"n/a")</f>
        <v>5.3935000000000004</v>
      </c>
      <c r="P19" s="134">
        <f>IFERROR($P$3*TWK!F16/100,"n/a")</f>
        <v>5.1289999999999996</v>
      </c>
      <c r="Q19" s="134">
        <f>IFERROR($Q$3*TWK!F16/100,"n/a")</f>
        <v>4.6459999999999999</v>
      </c>
      <c r="R19" s="134">
        <f>IFERROR($R$3*TWK!F16/100,"n/a")</f>
        <v>4.5884999999999998</v>
      </c>
      <c r="S19" s="134">
        <f>IFERROR($S$3*TWK!H16/100,"n/a")</f>
        <v>4.18</v>
      </c>
      <c r="T19" s="134">
        <f>IFERROR($T$3*TWK!H16/100,"n/a")</f>
        <v>4.07</v>
      </c>
      <c r="U19" s="134">
        <f>IFERROR($U$3*TWK!H16/100,"n/a")</f>
        <v>3.8939999999999997</v>
      </c>
      <c r="V19" s="134">
        <f>IFERROR($V$3*TWK!H16/100,"n/a")</f>
        <v>3.8609999999999998</v>
      </c>
      <c r="W19" s="134">
        <f>IFERROR($W$3*TWK!H16/100,"n/a")</f>
        <v>3.4540000000000002</v>
      </c>
      <c r="X19" s="134">
        <f>IFERROR($X$3*(TWK!H16+25)/100,"n/a")</f>
        <v>4.0365000000000002</v>
      </c>
      <c r="Y19" s="134">
        <f>IFERROR($Y$3*(TWK!H16+50)/100,"n/a")</f>
        <v>4.2720000000000002</v>
      </c>
      <c r="Z19" s="134">
        <f>IFERROR($Z$3*TWK!H16/100,"n/a")</f>
        <v>2.7170000000000005</v>
      </c>
      <c r="AA19" s="134">
        <f>IFERROR($AA$3*(TWK!H16+100)/100,"n/a")</f>
        <v>4.8090000000000002</v>
      </c>
    </row>
    <row r="20" spans="1:27" x14ac:dyDescent="0.25">
      <c r="A20" s="47">
        <v>38098</v>
      </c>
      <c r="B20" s="134">
        <f>IFERROR($B$3*TWK!B17/100,"n/a")</f>
        <v>10.7087</v>
      </c>
      <c r="C20" s="134">
        <f>IFERROR($C$3*TWK!C17/100,"n/a")</f>
        <v>8.58</v>
      </c>
      <c r="D20" s="134">
        <f>IFERROR($D$3*TWK!C17/100,"n/a")</f>
        <v>7.6075999999999997</v>
      </c>
      <c r="E20" s="134">
        <f>IFERROR( $E$3*TWK!C17/100,"n/a")</f>
        <v>7.2644000000000002</v>
      </c>
      <c r="F20" s="134">
        <f>IFERROR($F$3*TWK!C17/100,"n/a")</f>
        <v>6.9211999999999998</v>
      </c>
      <c r="G20" s="134">
        <f>IFERROR($G$3*TWK!H17/100,"n/a")</f>
        <v>4.1419999999999995</v>
      </c>
      <c r="H20" s="134">
        <f>IFERROR( $H$3*TWK!D17/100,"n/a")</f>
        <v>8.0920000000000005</v>
      </c>
      <c r="I20" s="134">
        <f>IFERROR($I$3*TWK!D17/100,"n/a")</f>
        <v>7.4340000000000002</v>
      </c>
      <c r="J20" s="134">
        <f>IFERROR($J$3*TWK!D17/100,"n/a")</f>
        <v>7.3360000000000003</v>
      </c>
      <c r="K20" s="134">
        <f>IFERROR($K$3*TWK!D17/100,"n/a")</f>
        <v>7.0980000000000008</v>
      </c>
      <c r="L20" s="134">
        <f>IFERROR( $L$3*TWK!D17/100,"n/a")</f>
        <v>6.734</v>
      </c>
      <c r="M20" s="134">
        <f>IFERROR($M$3*TWK!D17/100,"n/a")</f>
        <v>6.4959999999999987</v>
      </c>
      <c r="N20" s="134">
        <f>IFERROR($N$3*TWK!E17/100,"n/a")</f>
        <v>4.5087000000000002</v>
      </c>
      <c r="O20" s="134">
        <f>IFERROR($O$3*TWK!F17/100,"n/a")</f>
        <v>5.2997000000000005</v>
      </c>
      <c r="P20" s="134">
        <f>IFERROR($P$3*TWK!F17/100,"n/a")</f>
        <v>5.0398000000000005</v>
      </c>
      <c r="Q20" s="134">
        <f>IFERROR($Q$3*TWK!F17/100,"n/a")</f>
        <v>4.5651999999999999</v>
      </c>
      <c r="R20" s="134">
        <f>IFERROR($R$3*TWK!F17/100,"n/a")</f>
        <v>4.5087000000000002</v>
      </c>
      <c r="S20" s="134">
        <f>IFERROR($S$3*TWK!H17/100,"n/a")</f>
        <v>4.1419999999999995</v>
      </c>
      <c r="T20" s="134">
        <f>IFERROR($T$3*TWK!H17/100,"n/a")</f>
        <v>4.0330000000000004</v>
      </c>
      <c r="U20" s="134">
        <f>IFERROR($U$3*TWK!H17/100,"n/a")</f>
        <v>3.8586</v>
      </c>
      <c r="V20" s="134">
        <f>IFERROR($V$3*TWK!H17/100,"n/a")</f>
        <v>3.8258999999999999</v>
      </c>
      <c r="W20" s="134">
        <f>IFERROR($W$3*TWK!H17/100,"n/a")</f>
        <v>3.4226000000000001</v>
      </c>
      <c r="X20" s="134">
        <f>IFERROR($X$3*(TWK!H17+25)/100,"n/a")</f>
        <v>4.0066000000000006</v>
      </c>
      <c r="Y20" s="134">
        <f>IFERROR($Y$3*(TWK!H17+50)/100,"n/a")</f>
        <v>4.2452999999999994</v>
      </c>
      <c r="Z20" s="134">
        <f>IFERROR($Z$3*TWK!H17/100,"n/a")</f>
        <v>2.6923000000000004</v>
      </c>
      <c r="AA20" s="134">
        <f>IFERROR($AA$3*(TWK!H17+100)/100,"n/a")</f>
        <v>4.7861000000000002</v>
      </c>
    </row>
    <row r="21" spans="1:27" x14ac:dyDescent="0.25">
      <c r="A21" s="47">
        <v>38105</v>
      </c>
      <c r="B21" s="134">
        <f>IFERROR($B$3*TWK!B18/100,"n/a")</f>
        <v>10.461100000000002</v>
      </c>
      <c r="C21" s="134">
        <f>IFERROR($C$3*TWK!C18/100,"n/a")</f>
        <v>8.4600000000000009</v>
      </c>
      <c r="D21" s="134">
        <f>IFERROR($D$3*TWK!C18/100,"n/a")</f>
        <v>7.5011999999999999</v>
      </c>
      <c r="E21" s="134">
        <f>IFERROR( $E$3*TWK!C18/100,"n/a")</f>
        <v>7.1627999999999998</v>
      </c>
      <c r="F21" s="134">
        <f>IFERROR($F$3*TWK!C18/100,"n/a")</f>
        <v>6.8243999999999998</v>
      </c>
      <c r="G21" s="134">
        <f>IFERROR($G$3*TWK!H18/100,"n/a")</f>
        <v>4.1040000000000001</v>
      </c>
      <c r="H21" s="134">
        <f>IFERROR( $H$3*TWK!D18/100,"n/a")</f>
        <v>7.8608000000000002</v>
      </c>
      <c r="I21" s="134">
        <f>IFERROR($I$3*TWK!D18/100,"n/a")</f>
        <v>7.2215999999999996</v>
      </c>
      <c r="J21" s="134">
        <f>IFERROR($J$3*TWK!D18/100,"n/a")</f>
        <v>7.1264000000000003</v>
      </c>
      <c r="K21" s="134">
        <f>IFERROR($K$3*TWK!D18/100,"n/a")</f>
        <v>6.8952</v>
      </c>
      <c r="L21" s="134">
        <f>IFERROR( $L$3*TWK!D18/100,"n/a")</f>
        <v>6.5415999999999999</v>
      </c>
      <c r="M21" s="134">
        <f>IFERROR($M$3*TWK!D18/100,"n/a")</f>
        <v>6.3103999999999996</v>
      </c>
      <c r="N21" s="134">
        <f>IFERROR($N$3*TWK!E18/100,"n/a")</f>
        <v>4.5087000000000002</v>
      </c>
      <c r="O21" s="134">
        <f>IFERROR($O$3*TWK!F18/100,"n/a")</f>
        <v>5.2528000000000006</v>
      </c>
      <c r="P21" s="134">
        <f>IFERROR($P$3*TWK!F18/100,"n/a")</f>
        <v>4.9951999999999996</v>
      </c>
      <c r="Q21" s="134">
        <f>IFERROR($Q$3*TWK!F18/100,"n/a")</f>
        <v>4.5247999999999999</v>
      </c>
      <c r="R21" s="134">
        <f>IFERROR($R$3*TWK!F18/100,"n/a")</f>
        <v>4.4687999999999999</v>
      </c>
      <c r="S21" s="134">
        <f>IFERROR($S$3*TWK!H18/100,"n/a")</f>
        <v>4.1040000000000001</v>
      </c>
      <c r="T21" s="134">
        <f>IFERROR($T$3*TWK!H18/100,"n/a")</f>
        <v>3.9960000000000004</v>
      </c>
      <c r="U21" s="134">
        <f>IFERROR($U$3*TWK!H18/100,"n/a")</f>
        <v>3.8231999999999999</v>
      </c>
      <c r="V21" s="134">
        <f>IFERROR($V$3*TWK!H18/100,"n/a")</f>
        <v>3.7907999999999999</v>
      </c>
      <c r="W21" s="134">
        <f>IFERROR($W$3*TWK!H18/100,"n/a")</f>
        <v>3.3912</v>
      </c>
      <c r="X21" s="134">
        <f>IFERROR($X$3*(TWK!H18+25)/100,"n/a")</f>
        <v>3.9767000000000001</v>
      </c>
      <c r="Y21" s="134">
        <f>IFERROR($Y$3*(TWK!H18+50)/100,"n/a")</f>
        <v>4.2186000000000003</v>
      </c>
      <c r="Z21" s="134">
        <f>IFERROR($Z$3*TWK!H18/100,"n/a")</f>
        <v>2.6676000000000006</v>
      </c>
      <c r="AA21" s="134">
        <f>IFERROR($AA$3*(TWK!H18+100)/100,"n/a")</f>
        <v>4.7632000000000003</v>
      </c>
    </row>
    <row r="22" spans="1:27" x14ac:dyDescent="0.25">
      <c r="A22" s="47">
        <v>38112</v>
      </c>
      <c r="B22" s="134">
        <f>IFERROR($B$3*TWK!B19/100,"n/a")</f>
        <v>10.027800000000001</v>
      </c>
      <c r="C22" s="134">
        <f>IFERROR($C$3*TWK!C19/100,"n/a")</f>
        <v>8.34</v>
      </c>
      <c r="D22" s="134">
        <f>IFERROR($D$3*TWK!C19/100,"n/a")</f>
        <v>7.3948</v>
      </c>
      <c r="E22" s="134">
        <f>IFERROR( $E$3*TWK!C19/100,"n/a")</f>
        <v>7.0612000000000004</v>
      </c>
      <c r="F22" s="134">
        <f>IFERROR($F$3*TWK!C19/100,"n/a")</f>
        <v>6.7275999999999998</v>
      </c>
      <c r="G22" s="134">
        <f>IFERROR($G$3*TWK!H19/100,"n/a")</f>
        <v>4.1040000000000001</v>
      </c>
      <c r="H22" s="134">
        <f>IFERROR( $H$3*TWK!D19/100,"n/a")</f>
        <v>7.8608000000000002</v>
      </c>
      <c r="I22" s="134">
        <f>IFERROR($I$3*TWK!D19/100,"n/a")</f>
        <v>7.2215999999999996</v>
      </c>
      <c r="J22" s="134">
        <f>IFERROR($J$3*TWK!D19/100,"n/a")</f>
        <v>7.1264000000000003</v>
      </c>
      <c r="K22" s="134">
        <f>IFERROR($K$3*TWK!D19/100,"n/a")</f>
        <v>6.8952</v>
      </c>
      <c r="L22" s="134">
        <f>IFERROR( $L$3*TWK!D19/100,"n/a")</f>
        <v>6.5415999999999999</v>
      </c>
      <c r="M22" s="134">
        <f>IFERROR($M$3*TWK!D19/100,"n/a")</f>
        <v>6.3103999999999996</v>
      </c>
      <c r="N22" s="134">
        <f>IFERROR($N$3*TWK!E19/100,"n/a")</f>
        <v>4.5087000000000002</v>
      </c>
      <c r="O22" s="134">
        <f>IFERROR($O$3*TWK!F19/100,"n/a")</f>
        <v>5.2059000000000006</v>
      </c>
      <c r="P22" s="134">
        <f>IFERROR($P$3*TWK!F19/100,"n/a")</f>
        <v>4.9505999999999997</v>
      </c>
      <c r="Q22" s="134">
        <f>IFERROR($Q$3*TWK!F19/100,"n/a")</f>
        <v>4.4843999999999999</v>
      </c>
      <c r="R22" s="134">
        <f>IFERROR($R$3*TWK!F19/100,"n/a")</f>
        <v>4.4289000000000005</v>
      </c>
      <c r="S22" s="134">
        <f>IFERROR($S$3*TWK!H19/100,"n/a")</f>
        <v>4.1040000000000001</v>
      </c>
      <c r="T22" s="134">
        <f>IFERROR($T$3*TWK!H19/100,"n/a")</f>
        <v>3.9960000000000004</v>
      </c>
      <c r="U22" s="134">
        <f>IFERROR($U$3*TWK!H19/100,"n/a")</f>
        <v>3.8231999999999999</v>
      </c>
      <c r="V22" s="134">
        <f>IFERROR($V$3*TWK!H19/100,"n/a")</f>
        <v>3.7907999999999999</v>
      </c>
      <c r="W22" s="134">
        <f>IFERROR($W$3*TWK!H19/100,"n/a")</f>
        <v>3.3912</v>
      </c>
      <c r="X22" s="134">
        <f>IFERROR($X$3*(TWK!H19+25)/100,"n/a")</f>
        <v>3.9767000000000001</v>
      </c>
      <c r="Y22" s="134">
        <f>IFERROR($Y$3*(TWK!H19+50)/100,"n/a")</f>
        <v>4.2186000000000003</v>
      </c>
      <c r="Z22" s="134">
        <f>IFERROR($Z$3*TWK!H19/100,"n/a")</f>
        <v>2.6676000000000006</v>
      </c>
      <c r="AA22" s="134">
        <f>IFERROR($AA$3*(TWK!H19+100)/100,"n/a")</f>
        <v>4.7632000000000003</v>
      </c>
    </row>
    <row r="23" spans="1:27" x14ac:dyDescent="0.25">
      <c r="A23" s="47">
        <v>38119</v>
      </c>
      <c r="B23" s="134">
        <f>IFERROR($B$3*TWK!B20/100,"n/a")</f>
        <v>10.894400000000001</v>
      </c>
      <c r="C23" s="134">
        <f>IFERROR($C$3*TWK!C20/100,"n/a")</f>
        <v>9.1199999999999992</v>
      </c>
      <c r="D23" s="134">
        <f>IFERROR($D$3*TWK!C20/100,"n/a")</f>
        <v>8.0864000000000011</v>
      </c>
      <c r="E23" s="134">
        <f>IFERROR( $E$3*TWK!C20/100,"n/a")</f>
        <v>7.7215999999999996</v>
      </c>
      <c r="F23" s="134">
        <f>IFERROR($F$3*TWK!C20/100,"n/a")</f>
        <v>7.3567999999999998</v>
      </c>
      <c r="G23" s="134">
        <f>IFERROR($G$3*TWK!H20/100,"n/a")</f>
        <v>4.1040000000000001</v>
      </c>
      <c r="H23" s="134">
        <f>IFERROR( $H$3*TWK!D20/100,"n/a")</f>
        <v>8.7856000000000005</v>
      </c>
      <c r="I23" s="134">
        <f>IFERROR($I$3*TWK!D20/100,"n/a")</f>
        <v>8.0711999999999993</v>
      </c>
      <c r="J23" s="134">
        <f>IFERROR($J$3*TWK!D20/100,"n/a")</f>
        <v>7.9648000000000003</v>
      </c>
      <c r="K23" s="134">
        <f>IFERROR($K$3*TWK!D20/100,"n/a")</f>
        <v>7.7064000000000012</v>
      </c>
      <c r="L23" s="134">
        <f>IFERROR( $L$3*TWK!D20/100,"n/a")</f>
        <v>7.3111999999999986</v>
      </c>
      <c r="M23" s="134">
        <f>IFERROR($M$3*TWK!D20/100,"n/a")</f>
        <v>7.0527999999999995</v>
      </c>
      <c r="N23" s="134">
        <f>IFERROR($N$3*TWK!E20/100,"n/a")</f>
        <v>4.5087000000000002</v>
      </c>
      <c r="O23" s="134">
        <f>IFERROR($O$3*TWK!F20/100,"n/a")</f>
        <v>5.2997000000000005</v>
      </c>
      <c r="P23" s="134">
        <f>IFERROR($P$3*TWK!F20/100,"n/a")</f>
        <v>5.0398000000000005</v>
      </c>
      <c r="Q23" s="134">
        <f>IFERROR($Q$3*TWK!F20/100,"n/a")</f>
        <v>4.5651999999999999</v>
      </c>
      <c r="R23" s="134">
        <f>IFERROR($R$3*TWK!F20/100,"n/a")</f>
        <v>4.5087000000000002</v>
      </c>
      <c r="S23" s="134">
        <f>IFERROR($S$3*TWK!H20/100,"n/a")</f>
        <v>4.1040000000000001</v>
      </c>
      <c r="T23" s="134">
        <f>IFERROR($T$3*TWK!H20/100,"n/a")</f>
        <v>3.9960000000000004</v>
      </c>
      <c r="U23" s="134">
        <f>IFERROR($U$3*TWK!H20/100,"n/a")</f>
        <v>3.8231999999999999</v>
      </c>
      <c r="V23" s="134">
        <f>IFERROR($V$3*TWK!H20/100,"n/a")</f>
        <v>3.7907999999999999</v>
      </c>
      <c r="W23" s="134">
        <f>IFERROR($W$3*TWK!H20/100,"n/a")</f>
        <v>3.3912</v>
      </c>
      <c r="X23" s="134">
        <f>IFERROR($X$3*(TWK!H20+25)/100,"n/a")</f>
        <v>3.9767000000000001</v>
      </c>
      <c r="Y23" s="134">
        <f>IFERROR($Y$3*(TWK!H20+50)/100,"n/a")</f>
        <v>4.2186000000000003</v>
      </c>
      <c r="Z23" s="134">
        <f>IFERROR($Z$3*TWK!H20/100,"n/a")</f>
        <v>2.6676000000000006</v>
      </c>
      <c r="AA23" s="134">
        <f>IFERROR($AA$3*(TWK!H20+100)/100,"n/a")</f>
        <v>4.7632000000000003</v>
      </c>
    </row>
    <row r="24" spans="1:27" x14ac:dyDescent="0.25">
      <c r="A24" s="47">
        <v>38126</v>
      </c>
      <c r="B24" s="134">
        <f>IFERROR($B$3*TWK!B21/100,"n/a")</f>
        <v>12.38</v>
      </c>
      <c r="C24" s="134">
        <f>IFERROR($C$3*TWK!C21/100,"n/a")</f>
        <v>10.08</v>
      </c>
      <c r="D24" s="134">
        <f>IFERROR($D$3*TWK!C21/100,"n/a")</f>
        <v>8.9375999999999998</v>
      </c>
      <c r="E24" s="134">
        <f>IFERROR( $E$3*TWK!C21/100,"n/a")</f>
        <v>8.5343999999999998</v>
      </c>
      <c r="F24" s="134">
        <f>IFERROR($F$3*TWK!C21/100,"n/a")</f>
        <v>8.1311999999999998</v>
      </c>
      <c r="G24" s="134">
        <f>IFERROR($G$3*TWK!H21/100,"n/a")</f>
        <v>4.1040000000000001</v>
      </c>
      <c r="H24" s="134">
        <f>IFERROR( $H$3*TWK!D21/100,"n/a")</f>
        <v>9.7682000000000002</v>
      </c>
      <c r="I24" s="134">
        <f>IFERROR($I$3*TWK!D21/100,"n/a")</f>
        <v>8.9739000000000004</v>
      </c>
      <c r="J24" s="134">
        <f>IFERROR($J$3*TWK!D21/100,"n/a")</f>
        <v>8.8556000000000008</v>
      </c>
      <c r="K24" s="134">
        <f>IFERROR($K$3*TWK!D21/100,"n/a")</f>
        <v>8.5683000000000007</v>
      </c>
      <c r="L24" s="134">
        <f>IFERROR( $L$3*TWK!D21/100,"n/a")</f>
        <v>8.1288999999999998</v>
      </c>
      <c r="M24" s="134">
        <f>IFERROR($M$3*TWK!D21/100,"n/a")</f>
        <v>7.8415999999999997</v>
      </c>
      <c r="N24" s="134">
        <f>IFERROR($N$3*TWK!E21/100,"n/a")</f>
        <v>4.7481</v>
      </c>
      <c r="O24" s="134">
        <f>IFERROR($O$3*TWK!F21/100,"n/a")</f>
        <v>5.2997000000000005</v>
      </c>
      <c r="P24" s="134">
        <f>IFERROR($P$3*TWK!F21/100,"n/a")</f>
        <v>5.0398000000000005</v>
      </c>
      <c r="Q24" s="134">
        <f>IFERROR($Q$3*TWK!F21/100,"n/a")</f>
        <v>4.5651999999999999</v>
      </c>
      <c r="R24" s="134">
        <f>IFERROR($R$3*TWK!F21/100,"n/a")</f>
        <v>4.5087000000000002</v>
      </c>
      <c r="S24" s="134">
        <f>IFERROR($S$3*TWK!H21/100,"n/a")</f>
        <v>4.1040000000000001</v>
      </c>
      <c r="T24" s="134">
        <f>IFERROR($T$3*TWK!H21/100,"n/a")</f>
        <v>3.9960000000000004</v>
      </c>
      <c r="U24" s="134">
        <f>IFERROR($U$3*TWK!H21/100,"n/a")</f>
        <v>3.8231999999999999</v>
      </c>
      <c r="V24" s="134">
        <f>IFERROR($V$3*TWK!H21/100,"n/a")</f>
        <v>3.7907999999999999</v>
      </c>
      <c r="W24" s="134">
        <f>IFERROR($W$3*TWK!H21/100,"n/a")</f>
        <v>3.3912</v>
      </c>
      <c r="X24" s="134">
        <f>IFERROR($X$3*(TWK!H21+25)/100,"n/a")</f>
        <v>3.9767000000000001</v>
      </c>
      <c r="Y24" s="134">
        <f>IFERROR($Y$3*(TWK!H21+50)/100,"n/a")</f>
        <v>4.2186000000000003</v>
      </c>
      <c r="Z24" s="134">
        <f>IFERROR($Z$3*TWK!H21/100,"n/a")</f>
        <v>2.6676000000000006</v>
      </c>
      <c r="AA24" s="134">
        <f>IFERROR($AA$3*(TWK!H21+100)/100,"n/a")</f>
        <v>4.7632000000000003</v>
      </c>
    </row>
    <row r="25" spans="1:27" x14ac:dyDescent="0.25">
      <c r="A25" s="47">
        <v>38133</v>
      </c>
      <c r="B25" s="134">
        <f>IFERROR($B$3*TWK!B22/100,"n/a")</f>
        <v>12.999000000000001</v>
      </c>
      <c r="C25" s="134">
        <f>IFERROR($C$3*TWK!C22/100,"n/a")</f>
        <v>10.5</v>
      </c>
      <c r="D25" s="134">
        <f>IFERROR($D$3*TWK!C22/100,"n/a")</f>
        <v>9.31</v>
      </c>
      <c r="E25" s="134">
        <f>IFERROR( $E$3*TWK!C22/100,"n/a")</f>
        <v>8.89</v>
      </c>
      <c r="F25" s="134">
        <f>IFERROR($F$3*TWK!C22/100,"n/a")</f>
        <v>8.4700000000000006</v>
      </c>
      <c r="G25" s="134">
        <f>IFERROR($G$3*TWK!H22/100,"n/a")</f>
        <v>4.2559999999999993</v>
      </c>
      <c r="H25" s="134">
        <f>IFERROR( $H$3*TWK!D22/100,"n/a")</f>
        <v>10.0572</v>
      </c>
      <c r="I25" s="134">
        <f>IFERROR($I$3*TWK!D22/100,"n/a")</f>
        <v>9.2393999999999998</v>
      </c>
      <c r="J25" s="134">
        <f>IFERROR($J$3*TWK!D22/100,"n/a")</f>
        <v>9.1175999999999995</v>
      </c>
      <c r="K25" s="134">
        <f>IFERROR($K$3*TWK!D22/100,"n/a")</f>
        <v>8.8218000000000014</v>
      </c>
      <c r="L25" s="134">
        <f>IFERROR( $L$3*TWK!D22/100,"n/a")</f>
        <v>8.3693999999999988</v>
      </c>
      <c r="M25" s="134">
        <f>IFERROR($M$3*TWK!D22/100,"n/a")</f>
        <v>8.073599999999999</v>
      </c>
      <c r="N25" s="134">
        <f>IFERROR($N$3*TWK!E22/100,"n/a")</f>
        <v>5.1870000000000003</v>
      </c>
      <c r="O25" s="134">
        <f>IFERROR($O$3*TWK!F22/100,"n/a")</f>
        <v>5.3466000000000005</v>
      </c>
      <c r="P25" s="134">
        <f>IFERROR($P$3*TWK!F22/100,"n/a")</f>
        <v>5.0843999999999996</v>
      </c>
      <c r="Q25" s="134">
        <f>IFERROR($Q$3*TWK!F22/100,"n/a")</f>
        <v>4.6055999999999999</v>
      </c>
      <c r="R25" s="134">
        <f>IFERROR($R$3*TWK!F22/100,"n/a")</f>
        <v>4.5486000000000004</v>
      </c>
      <c r="S25" s="134">
        <f>IFERROR($S$3*TWK!H22/100,"n/a")</f>
        <v>4.2559999999999993</v>
      </c>
      <c r="T25" s="134">
        <f>IFERROR($T$3*TWK!H22/100,"n/a")</f>
        <v>4.1440000000000001</v>
      </c>
      <c r="U25" s="134">
        <f>IFERROR($U$3*TWK!H22/100,"n/a")</f>
        <v>3.9648000000000003</v>
      </c>
      <c r="V25" s="134">
        <f>IFERROR($V$3*TWK!H22/100,"n/a")</f>
        <v>3.9312</v>
      </c>
      <c r="W25" s="134">
        <f>IFERROR($W$3*TWK!H22/100,"n/a")</f>
        <v>3.5167999999999999</v>
      </c>
      <c r="X25" s="134">
        <f>IFERROR($X$3*(TWK!H22+25)/100,"n/a")</f>
        <v>4.0963000000000003</v>
      </c>
      <c r="Y25" s="134">
        <f>IFERROR($Y$3*(TWK!H22+50)/100,"n/a")</f>
        <v>4.3253999999999992</v>
      </c>
      <c r="Z25" s="134">
        <f>IFERROR($Z$3*TWK!H22/100,"n/a")</f>
        <v>2.7664000000000004</v>
      </c>
      <c r="AA25" s="134">
        <f>IFERROR($AA$3*(TWK!H22+100)/100,"n/a")</f>
        <v>4.8548</v>
      </c>
    </row>
    <row r="26" spans="1:27" x14ac:dyDescent="0.25">
      <c r="A26" s="47">
        <v>38140</v>
      </c>
      <c r="B26" s="134">
        <f>IFERROR($B$3*TWK!B23/100,"n/a")</f>
        <v>12.937100000000001</v>
      </c>
      <c r="C26" s="134">
        <f>IFERROR($C$3*TWK!C23/100,"n/a")</f>
        <v>10.199999999999999</v>
      </c>
      <c r="D26" s="134">
        <f>IFERROR($D$3*TWK!C23/100,"n/a")</f>
        <v>9.0440000000000005</v>
      </c>
      <c r="E26" s="134">
        <f>IFERROR( $E$3*TWK!C23/100,"n/a")</f>
        <v>8.636000000000001</v>
      </c>
      <c r="F26" s="134">
        <f>IFERROR($F$3*TWK!C23/100,"n/a")</f>
        <v>8.2279999999999998</v>
      </c>
      <c r="G26" s="134">
        <f>IFERROR($G$3*TWK!H23/100,"n/a")</f>
        <v>4.3319999999999999</v>
      </c>
      <c r="H26" s="134">
        <f>IFERROR( $H$3*TWK!D23/100,"n/a")</f>
        <v>9.7682000000000002</v>
      </c>
      <c r="I26" s="134">
        <f>IFERROR($I$3*TWK!D23/100,"n/a")</f>
        <v>8.9739000000000004</v>
      </c>
      <c r="J26" s="134">
        <f>IFERROR($J$3*TWK!D23/100,"n/a")</f>
        <v>8.8556000000000008</v>
      </c>
      <c r="K26" s="134">
        <f>IFERROR($K$3*TWK!D23/100,"n/a")</f>
        <v>8.5683000000000007</v>
      </c>
      <c r="L26" s="134">
        <f>IFERROR( $L$3*TWK!D23/100,"n/a")</f>
        <v>8.1288999999999998</v>
      </c>
      <c r="M26" s="134">
        <f>IFERROR($M$3*TWK!D23/100,"n/a")</f>
        <v>7.8415999999999997</v>
      </c>
      <c r="N26" s="134">
        <f>IFERROR($N$3*TWK!E23/100,"n/a")</f>
        <v>5.2269000000000005</v>
      </c>
      <c r="O26" s="134">
        <f>IFERROR($O$3*TWK!F23/100,"n/a")</f>
        <v>5.4873000000000003</v>
      </c>
      <c r="P26" s="134">
        <f>IFERROR($P$3*TWK!F23/100,"n/a")</f>
        <v>5.2182000000000004</v>
      </c>
      <c r="Q26" s="134">
        <f>IFERROR($Q$3*TWK!F23/100,"n/a")</f>
        <v>4.7267999999999999</v>
      </c>
      <c r="R26" s="134">
        <f>IFERROR($R$3*TWK!F23/100,"n/a")</f>
        <v>4.6683000000000003</v>
      </c>
      <c r="S26" s="134">
        <f>IFERROR($S$3*TWK!H23/100,"n/a")</f>
        <v>4.3319999999999999</v>
      </c>
      <c r="T26" s="134">
        <f>IFERROR($T$3*TWK!H23/100,"n/a")</f>
        <v>4.218</v>
      </c>
      <c r="U26" s="134">
        <f>IFERROR($U$3*TWK!H23/100,"n/a")</f>
        <v>4.0355999999999996</v>
      </c>
      <c r="V26" s="134">
        <f>IFERROR($V$3*TWK!H23/100,"n/a")</f>
        <v>4.0014000000000003</v>
      </c>
      <c r="W26" s="134">
        <f>IFERROR($W$3*TWK!H23/100,"n/a")</f>
        <v>3.5796000000000006</v>
      </c>
      <c r="X26" s="134">
        <f>IFERROR($X$3*(TWK!H23+25)/100,"n/a")</f>
        <v>4.1561000000000003</v>
      </c>
      <c r="Y26" s="134">
        <f>IFERROR($Y$3*(TWK!H23+50)/100,"n/a")</f>
        <v>4.3788</v>
      </c>
      <c r="Z26" s="134">
        <f>IFERROR($Z$3*TWK!H23/100,"n/a")</f>
        <v>2.8158000000000003</v>
      </c>
      <c r="AA26" s="134">
        <f>IFERROR($AA$3*(TWK!H23+100)/100,"n/a")</f>
        <v>4.9005999999999998</v>
      </c>
    </row>
    <row r="27" spans="1:27" x14ac:dyDescent="0.25">
      <c r="A27" s="47">
        <v>38147</v>
      </c>
      <c r="B27" s="134">
        <f>IFERROR($B$3*TWK!B24/100,"n/a")</f>
        <v>12.7514</v>
      </c>
      <c r="C27" s="134">
        <f>IFERROR($C$3*TWK!C24/100,"n/a")</f>
        <v>10.08</v>
      </c>
      <c r="D27" s="134">
        <f>IFERROR($D$3*TWK!C24/100,"n/a")</f>
        <v>8.9375999999999998</v>
      </c>
      <c r="E27" s="134">
        <f>IFERROR( $E$3*TWK!C24/100,"n/a")</f>
        <v>8.5343999999999998</v>
      </c>
      <c r="F27" s="134">
        <f>IFERROR($F$3*TWK!C24/100,"n/a")</f>
        <v>8.1311999999999998</v>
      </c>
      <c r="G27" s="134">
        <f>IFERROR($G$3*TWK!H24/100,"n/a")</f>
        <v>4.484</v>
      </c>
      <c r="H27" s="134">
        <f>IFERROR( $H$3*TWK!D24/100,"n/a")</f>
        <v>9.4214000000000002</v>
      </c>
      <c r="I27" s="134">
        <f>IFERROR($I$3*TWK!D24/100,"n/a")</f>
        <v>8.6553000000000004</v>
      </c>
      <c r="J27" s="134">
        <f>IFERROR($J$3*TWK!D24/100,"n/a")</f>
        <v>8.5411999999999999</v>
      </c>
      <c r="K27" s="134">
        <f>IFERROR($K$3*TWK!D24/100,"n/a")</f>
        <v>8.2641000000000009</v>
      </c>
      <c r="L27" s="134">
        <f>IFERROR( $L$3*TWK!D24/100,"n/a")</f>
        <v>7.8403</v>
      </c>
      <c r="M27" s="134">
        <f>IFERROR($M$3*TWK!D24/100,"n/a")</f>
        <v>7.5631999999999993</v>
      </c>
      <c r="N27" s="134">
        <f>IFERROR($N$3*TWK!E24/100,"n/a")</f>
        <v>5.0673000000000004</v>
      </c>
      <c r="O27" s="134">
        <f>IFERROR($O$3*TWK!F24/100,"n/a")</f>
        <v>5.3935000000000004</v>
      </c>
      <c r="P27" s="134">
        <f>IFERROR($P$3*TWK!F24/100,"n/a")</f>
        <v>5.1289999999999996</v>
      </c>
      <c r="Q27" s="134">
        <f>IFERROR($Q$3*TWK!F24/100,"n/a")</f>
        <v>4.6459999999999999</v>
      </c>
      <c r="R27" s="134">
        <f>IFERROR($R$3*TWK!F24/100,"n/a")</f>
        <v>4.5884999999999998</v>
      </c>
      <c r="S27" s="134">
        <f>IFERROR($S$3*TWK!H24/100,"n/a")</f>
        <v>4.484</v>
      </c>
      <c r="T27" s="134">
        <f>IFERROR($T$3*TWK!H24/100,"n/a")</f>
        <v>4.3660000000000005</v>
      </c>
      <c r="U27" s="134">
        <f>IFERROR($U$3*TWK!H24/100,"n/a")</f>
        <v>4.1772</v>
      </c>
      <c r="V27" s="134">
        <f>IFERROR($V$3*TWK!H24/100,"n/a")</f>
        <v>4.1417999999999999</v>
      </c>
      <c r="W27" s="134">
        <f>IFERROR($W$3*TWK!H24/100,"n/a")</f>
        <v>3.7052000000000005</v>
      </c>
      <c r="X27" s="134">
        <f>IFERROR($X$3*(TWK!H24+25)/100,"n/a")</f>
        <v>4.2757000000000005</v>
      </c>
      <c r="Y27" s="134">
        <f>IFERROR($Y$3*(TWK!H24+50)/100,"n/a")</f>
        <v>4.4855999999999998</v>
      </c>
      <c r="Z27" s="134">
        <f>IFERROR($Z$3*TWK!H24/100,"n/a")</f>
        <v>2.9146000000000005</v>
      </c>
      <c r="AA27" s="134">
        <f>IFERROR($AA$3*(TWK!H24+100)/100,"n/a")</f>
        <v>4.9922000000000004</v>
      </c>
    </row>
    <row r="28" spans="1:27" x14ac:dyDescent="0.25">
      <c r="A28" s="47">
        <v>38154</v>
      </c>
      <c r="B28" s="134">
        <f>IFERROR($B$3*TWK!B25/100,"n/a")</f>
        <v>11.8848</v>
      </c>
      <c r="C28" s="134">
        <f>IFERROR($C$3*TWK!C25/100,"n/a")</f>
        <v>9.36</v>
      </c>
      <c r="D28" s="134">
        <f>IFERROR($D$3*TWK!C25/100,"n/a")</f>
        <v>8.2992000000000008</v>
      </c>
      <c r="E28" s="134">
        <f>IFERROR( $E$3*TWK!C25/100,"n/a")</f>
        <v>7.9248000000000003</v>
      </c>
      <c r="F28" s="134">
        <f>IFERROR($F$3*TWK!C25/100,"n/a")</f>
        <v>7.5503999999999998</v>
      </c>
      <c r="G28" s="134">
        <f>IFERROR($G$3*TWK!H25/100,"n/a")</f>
        <v>4.218</v>
      </c>
      <c r="H28" s="134">
        <f>IFERROR( $H$3*TWK!D25/100,"n/a")</f>
        <v>8.7856000000000005</v>
      </c>
      <c r="I28" s="134">
        <f>IFERROR($I$3*TWK!D25/100,"n/a")</f>
        <v>8.0711999999999993</v>
      </c>
      <c r="J28" s="134">
        <f>IFERROR($J$3*TWK!D25/100,"n/a")</f>
        <v>7.9648000000000003</v>
      </c>
      <c r="K28" s="134">
        <f>IFERROR($K$3*TWK!D25/100,"n/a")</f>
        <v>7.7064000000000012</v>
      </c>
      <c r="L28" s="134">
        <f>IFERROR( $L$3*TWK!D25/100,"n/a")</f>
        <v>7.3111999999999986</v>
      </c>
      <c r="M28" s="134">
        <f>IFERROR($M$3*TWK!D25/100,"n/a")</f>
        <v>7.0527999999999995</v>
      </c>
      <c r="N28" s="134">
        <f>IFERROR($N$3*TWK!E25/100,"n/a")</f>
        <v>4.7880000000000003</v>
      </c>
      <c r="O28" s="134">
        <f>IFERROR($O$3*TWK!F25/100,"n/a")</f>
        <v>5.2997000000000005</v>
      </c>
      <c r="P28" s="134">
        <f>IFERROR($P$3*TWK!F25/100,"n/a")</f>
        <v>5.0398000000000005</v>
      </c>
      <c r="Q28" s="134">
        <f>IFERROR($Q$3*TWK!F25/100,"n/a")</f>
        <v>4.5651999999999999</v>
      </c>
      <c r="R28" s="134">
        <f>IFERROR($R$3*TWK!F25/100,"n/a")</f>
        <v>4.5087000000000002</v>
      </c>
      <c r="S28" s="134">
        <f>IFERROR($S$3*TWK!H25/100,"n/a")</f>
        <v>4.218</v>
      </c>
      <c r="T28" s="134">
        <f>IFERROR($T$3*TWK!H25/100,"n/a")</f>
        <v>4.1070000000000002</v>
      </c>
      <c r="U28" s="134">
        <f>IFERROR($U$3*TWK!H25/100,"n/a")</f>
        <v>3.9293999999999998</v>
      </c>
      <c r="V28" s="134">
        <f>IFERROR($V$3*TWK!H25/100,"n/a")</f>
        <v>3.8960999999999997</v>
      </c>
      <c r="W28" s="134">
        <f>IFERROR($W$3*TWK!H25/100,"n/a")</f>
        <v>3.4854000000000003</v>
      </c>
      <c r="X28" s="134">
        <f>IFERROR($X$3*(TWK!H25+25)/100,"n/a")</f>
        <v>4.0664000000000007</v>
      </c>
      <c r="Y28" s="134">
        <f>IFERROR($Y$3*(TWK!H25+50)/100,"n/a")</f>
        <v>4.2987000000000002</v>
      </c>
      <c r="Z28" s="134">
        <f>IFERROR($Z$3*TWK!H25/100,"n/a")</f>
        <v>2.7417000000000002</v>
      </c>
      <c r="AA28" s="134">
        <f>IFERROR($AA$3*(TWK!H25+100)/100,"n/a")</f>
        <v>4.8319000000000001</v>
      </c>
    </row>
    <row r="29" spans="1:27" x14ac:dyDescent="0.25">
      <c r="A29" s="47">
        <v>38161</v>
      </c>
      <c r="B29" s="134">
        <f>IFERROR($B$3*TWK!B26/100,"n/a")</f>
        <v>11.3896</v>
      </c>
      <c r="C29" s="134">
        <f>IFERROR($C$3*TWK!C26/100,"n/a")</f>
        <v>9.06</v>
      </c>
      <c r="D29" s="134">
        <f>IFERROR($D$3*TWK!C26/100,"n/a")</f>
        <v>8.0332000000000008</v>
      </c>
      <c r="E29" s="134">
        <f>IFERROR( $E$3*TWK!C26/100,"n/a")</f>
        <v>7.6708000000000007</v>
      </c>
      <c r="F29" s="134">
        <f>IFERROR($F$3*TWK!C26/100,"n/a")</f>
        <v>7.3084000000000007</v>
      </c>
      <c r="G29" s="134">
        <f>IFERROR($G$3*TWK!H26/100,"n/a")</f>
        <v>4.18</v>
      </c>
      <c r="H29" s="134">
        <f>IFERROR( $H$3*TWK!D26/100,"n/a")</f>
        <v>8.67</v>
      </c>
      <c r="I29" s="134">
        <f>IFERROR($I$3*TWK!D26/100,"n/a")</f>
        <v>7.964999999999999</v>
      </c>
      <c r="J29" s="134">
        <f>IFERROR($J$3*TWK!D26/100,"n/a")</f>
        <v>7.86</v>
      </c>
      <c r="K29" s="134">
        <f>IFERROR($K$3*TWK!D26/100,"n/a")</f>
        <v>7.6050000000000004</v>
      </c>
      <c r="L29" s="134">
        <f>IFERROR( $L$3*TWK!D26/100,"n/a")</f>
        <v>7.214999999999999</v>
      </c>
      <c r="M29" s="134">
        <f>IFERROR($M$3*TWK!D26/100,"n/a")</f>
        <v>6.96</v>
      </c>
      <c r="N29" s="134">
        <f>IFERROR($N$3*TWK!E26/100,"n/a")</f>
        <v>4.7880000000000003</v>
      </c>
      <c r="O29" s="134">
        <f>IFERROR($O$3*TWK!F26/100,"n/a")</f>
        <v>5.2059000000000006</v>
      </c>
      <c r="P29" s="134">
        <f>IFERROR($P$3*TWK!F26/100,"n/a")</f>
        <v>4.9505999999999997</v>
      </c>
      <c r="Q29" s="134">
        <f>IFERROR($Q$3*TWK!F26/100,"n/a")</f>
        <v>4.4843999999999999</v>
      </c>
      <c r="R29" s="134">
        <f>IFERROR($R$3*TWK!F26/100,"n/a")</f>
        <v>4.4289000000000005</v>
      </c>
      <c r="S29" s="134">
        <f>IFERROR($S$3*TWK!H26/100,"n/a")</f>
        <v>4.18</v>
      </c>
      <c r="T29" s="134">
        <f>IFERROR($T$3*TWK!H26/100,"n/a")</f>
        <v>4.07</v>
      </c>
      <c r="U29" s="134">
        <f>IFERROR($U$3*TWK!H26/100,"n/a")</f>
        <v>3.8939999999999997</v>
      </c>
      <c r="V29" s="134">
        <f>IFERROR($V$3*TWK!H26/100,"n/a")</f>
        <v>3.8609999999999998</v>
      </c>
      <c r="W29" s="134">
        <f>IFERROR($W$3*TWK!H26/100,"n/a")</f>
        <v>3.4540000000000002</v>
      </c>
      <c r="X29" s="134">
        <f>IFERROR($X$3*(TWK!H26+25)/100,"n/a")</f>
        <v>4.0365000000000002</v>
      </c>
      <c r="Y29" s="134">
        <f>IFERROR($Y$3*(TWK!H26+50)/100,"n/a")</f>
        <v>4.2720000000000002</v>
      </c>
      <c r="Z29" s="134">
        <f>IFERROR($Z$3*TWK!H26/100,"n/a")</f>
        <v>2.7170000000000005</v>
      </c>
      <c r="AA29" s="134">
        <f>IFERROR($AA$3*(TWK!H26+100)/100,"n/a")</f>
        <v>4.8090000000000002</v>
      </c>
    </row>
    <row r="30" spans="1:27" x14ac:dyDescent="0.25">
      <c r="A30" s="47">
        <v>38168</v>
      </c>
      <c r="B30" s="134">
        <f>IFERROR($B$3*TWK!B27/100,"n/a")</f>
        <v>11.3896</v>
      </c>
      <c r="C30" s="134">
        <f>IFERROR($C$3*TWK!C27/100,"n/a")</f>
        <v>9.1199999999999992</v>
      </c>
      <c r="D30" s="134">
        <f>IFERROR($D$3*TWK!C27/100,"n/a")</f>
        <v>8.0864000000000011</v>
      </c>
      <c r="E30" s="134">
        <f>IFERROR( $E$3*TWK!C27/100,"n/a")</f>
        <v>7.7215999999999996</v>
      </c>
      <c r="F30" s="134">
        <f>IFERROR($F$3*TWK!C27/100,"n/a")</f>
        <v>7.3567999999999998</v>
      </c>
      <c r="G30" s="134">
        <f>IFERROR($G$3*TWK!H27/100,"n/a")</f>
        <v>4.218</v>
      </c>
      <c r="H30" s="134">
        <f>IFERROR( $H$3*TWK!D27/100,"n/a")</f>
        <v>8.7278000000000002</v>
      </c>
      <c r="I30" s="134">
        <f>IFERROR($I$3*TWK!D27/100,"n/a")</f>
        <v>8.0180999999999987</v>
      </c>
      <c r="J30" s="134">
        <f>IFERROR($J$3*TWK!D27/100,"n/a")</f>
        <v>7.9123999999999999</v>
      </c>
      <c r="K30" s="134">
        <f>IFERROR($K$3*TWK!D27/100,"n/a")</f>
        <v>7.6557000000000004</v>
      </c>
      <c r="L30" s="134">
        <f>IFERROR( $L$3*TWK!D27/100,"n/a")</f>
        <v>7.2630999999999997</v>
      </c>
      <c r="M30" s="134">
        <f>IFERROR($M$3*TWK!D27/100,"n/a")</f>
        <v>7.0064000000000002</v>
      </c>
      <c r="N30" s="134">
        <f>IFERROR($N$3*TWK!E27/100,"n/a")</f>
        <v>4.6683000000000003</v>
      </c>
      <c r="O30" s="134">
        <f>IFERROR($O$3*TWK!F27/100,"n/a")</f>
        <v>5.2059000000000006</v>
      </c>
      <c r="P30" s="134">
        <f>IFERROR($P$3*TWK!F27/100,"n/a")</f>
        <v>4.9505999999999997</v>
      </c>
      <c r="Q30" s="134">
        <f>IFERROR($Q$3*TWK!F27/100,"n/a")</f>
        <v>4.4843999999999999</v>
      </c>
      <c r="R30" s="134">
        <f>IFERROR($R$3*TWK!F27/100,"n/a")</f>
        <v>4.4289000000000005</v>
      </c>
      <c r="S30" s="134">
        <f>IFERROR($S$3*TWK!H27/100,"n/a")</f>
        <v>4.218</v>
      </c>
      <c r="T30" s="134">
        <f>IFERROR($T$3*TWK!H27/100,"n/a")</f>
        <v>4.1070000000000002</v>
      </c>
      <c r="U30" s="134">
        <f>IFERROR($U$3*TWK!H27/100,"n/a")</f>
        <v>3.9293999999999998</v>
      </c>
      <c r="V30" s="134">
        <f>IFERROR($V$3*TWK!H27/100,"n/a")</f>
        <v>3.8960999999999997</v>
      </c>
      <c r="W30" s="134">
        <f>IFERROR($W$3*TWK!H27/100,"n/a")</f>
        <v>3.4854000000000003</v>
      </c>
      <c r="X30" s="134">
        <f>IFERROR($X$3*(TWK!H27+25)/100,"n/a")</f>
        <v>4.0664000000000007</v>
      </c>
      <c r="Y30" s="134">
        <f>IFERROR($Y$3*(TWK!H27+50)/100,"n/a")</f>
        <v>4.2987000000000002</v>
      </c>
      <c r="Z30" s="134">
        <f>IFERROR($Z$3*TWK!H27/100,"n/a")</f>
        <v>2.7417000000000002</v>
      </c>
      <c r="AA30" s="134">
        <f>IFERROR($AA$3*(TWK!H27+100)/100,"n/a")</f>
        <v>4.8319000000000001</v>
      </c>
    </row>
    <row r="31" spans="1:27" x14ac:dyDescent="0.25">
      <c r="A31" s="48">
        <v>38175</v>
      </c>
      <c r="B31" s="134">
        <f>IFERROR($B$3*TWK!B28/100,"n/a")</f>
        <v>11.3277</v>
      </c>
      <c r="C31" s="134">
        <f>IFERROR($C$3*TWK!C28/100,"n/a")</f>
        <v>9.1199999999999992</v>
      </c>
      <c r="D31" s="134">
        <f>IFERROR($D$3*TWK!C28/100,"n/a")</f>
        <v>8.0864000000000011</v>
      </c>
      <c r="E31" s="134">
        <f>IFERROR( $E$3*TWK!C28/100,"n/a")</f>
        <v>7.7215999999999996</v>
      </c>
      <c r="F31" s="134">
        <f>IFERROR($F$3*TWK!C28/100,"n/a")</f>
        <v>7.3567999999999998</v>
      </c>
      <c r="G31" s="134">
        <f>IFERROR($G$3*TWK!H28/100,"n/a")</f>
        <v>4.1419999999999995</v>
      </c>
      <c r="H31" s="134">
        <f>IFERROR( $H$3*TWK!D28/100,"n/a")</f>
        <v>8.7278000000000002</v>
      </c>
      <c r="I31" s="134">
        <f>IFERROR($I$3*TWK!D28/100,"n/a")</f>
        <v>8.0180999999999987</v>
      </c>
      <c r="J31" s="134">
        <f>IFERROR($J$3*TWK!D28/100,"n/a")</f>
        <v>7.9123999999999999</v>
      </c>
      <c r="K31" s="134">
        <f>IFERROR($K$3*TWK!D28/100,"n/a")</f>
        <v>7.6557000000000004</v>
      </c>
      <c r="L31" s="134">
        <f>IFERROR( $L$3*TWK!D28/100,"n/a")</f>
        <v>7.2630999999999997</v>
      </c>
      <c r="M31" s="134">
        <f>IFERROR($M$3*TWK!D28/100,"n/a")</f>
        <v>7.0064000000000002</v>
      </c>
      <c r="N31" s="134">
        <f>IFERROR($N$3*TWK!E28/100,"n/a")</f>
        <v>4.5486000000000004</v>
      </c>
      <c r="O31" s="134">
        <f>IFERROR($O$3*TWK!F28/100,"n/a")</f>
        <v>5.2528000000000006</v>
      </c>
      <c r="P31" s="134">
        <f>IFERROR($P$3*TWK!F28/100,"n/a")</f>
        <v>4.9951999999999996</v>
      </c>
      <c r="Q31" s="134">
        <f>IFERROR($Q$3*TWK!F28/100,"n/a")</f>
        <v>4.5247999999999999</v>
      </c>
      <c r="R31" s="134">
        <f>IFERROR($R$3*TWK!F28/100,"n/a")</f>
        <v>4.4687999999999999</v>
      </c>
      <c r="S31" s="134">
        <f>IFERROR($S$3*TWK!H28/100,"n/a")</f>
        <v>4.1419999999999995</v>
      </c>
      <c r="T31" s="134">
        <f>IFERROR($T$3*TWK!H28/100,"n/a")</f>
        <v>4.0330000000000004</v>
      </c>
      <c r="U31" s="134">
        <f>IFERROR($U$3*TWK!H28/100,"n/a")</f>
        <v>3.8586</v>
      </c>
      <c r="V31" s="134">
        <f>IFERROR($V$3*TWK!H28/100,"n/a")</f>
        <v>3.8258999999999999</v>
      </c>
      <c r="W31" s="134">
        <f>IFERROR($W$3*TWK!H28/100,"n/a")</f>
        <v>3.4226000000000001</v>
      </c>
      <c r="X31" s="134">
        <f>IFERROR($X$3*(TWK!H28+25)/100,"n/a")</f>
        <v>4.0066000000000006</v>
      </c>
      <c r="Y31" s="134">
        <f>IFERROR($Y$3*(TWK!H28+50)/100,"n/a")</f>
        <v>4.2452999999999994</v>
      </c>
      <c r="Z31" s="134">
        <f>IFERROR($Z$3*TWK!H28/100,"n/a")</f>
        <v>2.6923000000000004</v>
      </c>
      <c r="AA31" s="134">
        <f>IFERROR($AA$3*(TWK!H28+100)/100,"n/a")</f>
        <v>4.7861000000000002</v>
      </c>
    </row>
    <row r="32" spans="1:27" x14ac:dyDescent="0.25">
      <c r="A32" s="48">
        <v>38182</v>
      </c>
      <c r="B32" s="134">
        <f>IFERROR($B$3*TWK!B29/100,"n/a")</f>
        <v>10.956300000000001</v>
      </c>
      <c r="C32" s="134">
        <f>IFERROR($C$3*TWK!C29/100,"n/a")</f>
        <v>8.82</v>
      </c>
      <c r="D32" s="134">
        <f>IFERROR($D$3*TWK!C29/100,"n/a")</f>
        <v>7.8204000000000011</v>
      </c>
      <c r="E32" s="134">
        <f>IFERROR( $E$3*TWK!C29/100,"n/a")</f>
        <v>7.4676</v>
      </c>
      <c r="F32" s="134">
        <f>IFERROR($F$3*TWK!C29/100,"n/a")</f>
        <v>7.1147999999999998</v>
      </c>
      <c r="G32" s="134">
        <f>IFERROR($G$3*TWK!H29/100,"n/a")</f>
        <v>4.1040000000000001</v>
      </c>
      <c r="H32" s="134">
        <f>IFERROR( $H$3*TWK!D29/100,"n/a")</f>
        <v>8.4388000000000005</v>
      </c>
      <c r="I32" s="134">
        <f>IFERROR($I$3*TWK!D29/100,"n/a")</f>
        <v>7.7526000000000002</v>
      </c>
      <c r="J32" s="134">
        <f>IFERROR($J$3*TWK!D29/100,"n/a")</f>
        <v>7.6504000000000012</v>
      </c>
      <c r="K32" s="134">
        <f>IFERROR($K$3*TWK!D29/100,"n/a")</f>
        <v>7.4022000000000006</v>
      </c>
      <c r="L32" s="134">
        <f>IFERROR( $L$3*TWK!D29/100,"n/a")</f>
        <v>7.0225999999999997</v>
      </c>
      <c r="M32" s="134">
        <f>IFERROR($M$3*TWK!D29/100,"n/a")</f>
        <v>6.7743999999999991</v>
      </c>
      <c r="N32" s="134">
        <f>IFERROR($N$3*TWK!E29/100,"n/a")</f>
        <v>4.4687999999999999</v>
      </c>
      <c r="O32" s="134">
        <f>IFERROR($O$3*TWK!F29/100,"n/a")</f>
        <v>5.3466000000000005</v>
      </c>
      <c r="P32" s="134">
        <f>IFERROR($P$3*TWK!F29/100,"n/a")</f>
        <v>5.0843999999999996</v>
      </c>
      <c r="Q32" s="134">
        <f>IFERROR($Q$3*TWK!F29/100,"n/a")</f>
        <v>4.6055999999999999</v>
      </c>
      <c r="R32" s="134">
        <f>IFERROR($R$3*TWK!F29/100,"n/a")</f>
        <v>4.5486000000000004</v>
      </c>
      <c r="S32" s="134">
        <f>IFERROR($S$3*TWK!H29/100,"n/a")</f>
        <v>4.1040000000000001</v>
      </c>
      <c r="T32" s="134">
        <f>IFERROR($T$3*TWK!H29/100,"n/a")</f>
        <v>3.9960000000000004</v>
      </c>
      <c r="U32" s="134">
        <f>IFERROR($U$3*TWK!H29/100,"n/a")</f>
        <v>3.8231999999999999</v>
      </c>
      <c r="V32" s="134">
        <f>IFERROR($V$3*TWK!H29/100,"n/a")</f>
        <v>3.7907999999999999</v>
      </c>
      <c r="W32" s="134">
        <f>IFERROR($W$3*TWK!H29/100,"n/a")</f>
        <v>3.3912</v>
      </c>
      <c r="X32" s="134">
        <f>IFERROR($X$3*(TWK!H29+25)/100,"n/a")</f>
        <v>3.9767000000000001</v>
      </c>
      <c r="Y32" s="134">
        <f>IFERROR($Y$3*(TWK!H29+50)/100,"n/a")</f>
        <v>4.2186000000000003</v>
      </c>
      <c r="Z32" s="134">
        <f>IFERROR($Z$3*TWK!H29/100,"n/a")</f>
        <v>2.6676000000000006</v>
      </c>
      <c r="AA32" s="134">
        <f>IFERROR($AA$3*(TWK!H29+100)/100,"n/a")</f>
        <v>4.7632000000000003</v>
      </c>
    </row>
    <row r="33" spans="1:27" x14ac:dyDescent="0.25">
      <c r="A33" s="48">
        <v>38189</v>
      </c>
      <c r="B33" s="134">
        <f>IFERROR($B$3*TWK!B30/100,"n/a")</f>
        <v>10.956300000000001</v>
      </c>
      <c r="C33" s="134">
        <f>IFERROR($C$3*TWK!C30/100,"n/a")</f>
        <v>9.1199999999999992</v>
      </c>
      <c r="D33" s="134">
        <f>IFERROR($D$3*TWK!C30/100,"n/a")</f>
        <v>8.0864000000000011</v>
      </c>
      <c r="E33" s="134">
        <f>IFERROR( $E$3*TWK!C30/100,"n/a")</f>
        <v>7.7215999999999996</v>
      </c>
      <c r="F33" s="134">
        <f>IFERROR($F$3*TWK!C30/100,"n/a")</f>
        <v>7.3567999999999998</v>
      </c>
      <c r="G33" s="134">
        <f>IFERROR($G$3*TWK!H30/100,"n/a")</f>
        <v>4.1419999999999995</v>
      </c>
      <c r="H33" s="134">
        <f>IFERROR( $H$3*TWK!D30/100,"n/a")</f>
        <v>8.8434000000000008</v>
      </c>
      <c r="I33" s="134">
        <f>IFERROR($I$3*TWK!D30/100,"n/a")</f>
        <v>8.1242999999999999</v>
      </c>
      <c r="J33" s="134">
        <f>IFERROR($J$3*TWK!D30/100,"n/a")</f>
        <v>8.0172000000000008</v>
      </c>
      <c r="K33" s="134">
        <f>IFERROR($K$3*TWK!D30/100,"n/a")</f>
        <v>7.7571000000000003</v>
      </c>
      <c r="L33" s="134">
        <f>IFERROR( $L$3*TWK!D30/100,"n/a")</f>
        <v>7.3592999999999993</v>
      </c>
      <c r="M33" s="134">
        <f>IFERROR($M$3*TWK!D30/100,"n/a")</f>
        <v>7.0991999999999997</v>
      </c>
      <c r="N33" s="134">
        <f>IFERROR($N$3*TWK!E30/100,"n/a")</f>
        <v>4.5087000000000002</v>
      </c>
      <c r="O33" s="134">
        <f>IFERROR($O$3*TWK!F30/100,"n/a")</f>
        <v>5.3466000000000005</v>
      </c>
      <c r="P33" s="134">
        <f>IFERROR($P$3*TWK!F30/100,"n/a")</f>
        <v>5.0843999999999996</v>
      </c>
      <c r="Q33" s="134">
        <f>IFERROR($Q$3*TWK!F30/100,"n/a")</f>
        <v>4.6055999999999999</v>
      </c>
      <c r="R33" s="134">
        <f>IFERROR($R$3*TWK!F30/100,"n/a")</f>
        <v>4.5486000000000004</v>
      </c>
      <c r="S33" s="134">
        <f>IFERROR($S$3*TWK!H30/100,"n/a")</f>
        <v>4.1419999999999995</v>
      </c>
      <c r="T33" s="134">
        <f>IFERROR($T$3*TWK!H30/100,"n/a")</f>
        <v>4.0330000000000004</v>
      </c>
      <c r="U33" s="134">
        <f>IFERROR($U$3*TWK!H30/100,"n/a")</f>
        <v>3.8586</v>
      </c>
      <c r="V33" s="134">
        <f>IFERROR($V$3*TWK!H30/100,"n/a")</f>
        <v>3.8258999999999999</v>
      </c>
      <c r="W33" s="134">
        <f>IFERROR($W$3*TWK!H30/100,"n/a")</f>
        <v>3.4226000000000001</v>
      </c>
      <c r="X33" s="134">
        <f>IFERROR($X$3*(TWK!H30+25)/100,"n/a")</f>
        <v>4.0066000000000006</v>
      </c>
      <c r="Y33" s="134">
        <f>IFERROR($Y$3*(TWK!H30+50)/100,"n/a")</f>
        <v>4.2452999999999994</v>
      </c>
      <c r="Z33" s="134">
        <f>IFERROR($Z$3*TWK!H30/100,"n/a")</f>
        <v>2.6923000000000004</v>
      </c>
      <c r="AA33" s="134">
        <f>IFERROR($AA$3*(TWK!H30+100)/100,"n/a")</f>
        <v>4.7861000000000002</v>
      </c>
    </row>
    <row r="34" spans="1:27" x14ac:dyDescent="0.25">
      <c r="A34" s="48">
        <v>38196</v>
      </c>
      <c r="B34" s="134">
        <f>IFERROR($B$3*TWK!B31/100,"n/a")</f>
        <v>12.256200000000002</v>
      </c>
      <c r="C34" s="134">
        <f>IFERROR($C$3*TWK!C31/100,"n/a")</f>
        <v>10.86</v>
      </c>
      <c r="D34" s="134">
        <f>IFERROR($D$3*TWK!C31/100,"n/a")</f>
        <v>9.6292000000000009</v>
      </c>
      <c r="E34" s="134">
        <f>IFERROR( $E$3*TWK!C31/100,"n/a")</f>
        <v>9.1948000000000008</v>
      </c>
      <c r="F34" s="134">
        <f>IFERROR($F$3*TWK!C31/100,"n/a")</f>
        <v>8.7603999999999989</v>
      </c>
      <c r="G34" s="134">
        <f>IFERROR($G$3*TWK!H31/100,"n/a")</f>
        <v>5.4719999999999995</v>
      </c>
      <c r="H34" s="134">
        <f>IFERROR( $H$3*TWK!D31/100,"n/a")</f>
        <v>11.213199999999999</v>
      </c>
      <c r="I34" s="134">
        <f>IFERROR($I$3*TWK!D31/100,"n/a")</f>
        <v>10.301399999999999</v>
      </c>
      <c r="J34" s="134">
        <f>IFERROR($J$3*TWK!D31/100,"n/a")</f>
        <v>10.165600000000001</v>
      </c>
      <c r="K34" s="134">
        <f>IFERROR($K$3*TWK!D31/100,"n/a")</f>
        <v>9.8358000000000008</v>
      </c>
      <c r="L34" s="134">
        <f>IFERROR( $L$3*TWK!D31/100,"n/a")</f>
        <v>9.3313999999999986</v>
      </c>
      <c r="M34" s="134">
        <f>IFERROR($M$3*TWK!D31/100,"n/a")</f>
        <v>9.0015999999999998</v>
      </c>
      <c r="N34" s="134">
        <f>IFERROR($N$3*TWK!E31/100,"n/a")</f>
        <v>6.0248999999999997</v>
      </c>
      <c r="O34" s="134">
        <f>IFERROR($O$3*TWK!F31/100,"n/a")</f>
        <v>7.2695000000000007</v>
      </c>
      <c r="P34" s="134">
        <f>IFERROR($P$3*TWK!F31/100,"n/a")</f>
        <v>6.9129999999999994</v>
      </c>
      <c r="Q34" s="134">
        <f>IFERROR($Q$3*TWK!F31/100,"n/a")</f>
        <v>6.2620000000000005</v>
      </c>
      <c r="R34" s="134">
        <f>IFERROR($R$3*TWK!F31/100,"n/a")</f>
        <v>6.1845000000000008</v>
      </c>
      <c r="S34" s="134">
        <f>IFERROR($S$3*TWK!H31/100,"n/a")</f>
        <v>5.4719999999999995</v>
      </c>
      <c r="T34" s="134">
        <f>IFERROR($T$3*TWK!H31/100,"n/a")</f>
        <v>5.3280000000000003</v>
      </c>
      <c r="U34" s="134">
        <f>IFERROR($U$3*TWK!H31/100,"n/a")</f>
        <v>5.0975999999999999</v>
      </c>
      <c r="V34" s="134">
        <f>IFERROR($V$3*TWK!H31/100,"n/a")</f>
        <v>5.0543999999999993</v>
      </c>
      <c r="W34" s="134">
        <f>IFERROR($W$3*TWK!H31/100,"n/a")</f>
        <v>4.5216000000000003</v>
      </c>
      <c r="X34" s="134">
        <f>IFERROR($X$3*(TWK!H31+25)/100,"n/a")</f>
        <v>5.0531000000000006</v>
      </c>
      <c r="Y34" s="134">
        <f>IFERROR($Y$3*(TWK!H31+50)/100,"n/a")</f>
        <v>5.1798000000000002</v>
      </c>
      <c r="Z34" s="134">
        <f>IFERROR($Z$3*TWK!H31/100,"n/a")</f>
        <v>3.5568</v>
      </c>
      <c r="AA34" s="134">
        <f>IFERROR($AA$3*(TWK!H31+100)/100,"n/a")</f>
        <v>5.5876000000000001</v>
      </c>
    </row>
    <row r="35" spans="1:27" x14ac:dyDescent="0.25">
      <c r="A35" s="48">
        <v>38203</v>
      </c>
      <c r="B35" s="134">
        <f>IFERROR($B$3*TWK!B32/100,"n/a")</f>
        <v>13.6799</v>
      </c>
      <c r="C35" s="134">
        <f>IFERROR($C$3*TWK!C32/100,"n/a")</f>
        <v>12.72</v>
      </c>
      <c r="D35" s="134">
        <f>IFERROR($D$3*TWK!C32/100,"n/a")</f>
        <v>11.278400000000001</v>
      </c>
      <c r="E35" s="134">
        <f>IFERROR( $E$3*TWK!C32/100,"n/a")</f>
        <v>10.769600000000001</v>
      </c>
      <c r="F35" s="134">
        <f>IFERROR($F$3*TWK!C32/100,"n/a")</f>
        <v>10.2608</v>
      </c>
      <c r="G35" s="134">
        <f>IFERROR($G$3*TWK!H32/100,"n/a")</f>
        <v>6.726</v>
      </c>
      <c r="H35" s="134">
        <f>IFERROR( $H$3*TWK!D32/100,"n/a")</f>
        <v>12.138</v>
      </c>
      <c r="I35" s="134">
        <f>IFERROR($I$3*TWK!D32/100,"n/a")</f>
        <v>11.151</v>
      </c>
      <c r="J35" s="134">
        <f>IFERROR($J$3*TWK!D32/100,"n/a")</f>
        <v>11.004000000000001</v>
      </c>
      <c r="K35" s="134">
        <f>IFERROR($K$3*TWK!D32/100,"n/a")</f>
        <v>10.647</v>
      </c>
      <c r="L35" s="134">
        <f>IFERROR( $L$3*TWK!D32/100,"n/a")</f>
        <v>10.100999999999999</v>
      </c>
      <c r="M35" s="134">
        <f>IFERROR($M$3*TWK!D32/100,"n/a")</f>
        <v>9.7439999999999998</v>
      </c>
      <c r="N35" s="134">
        <f>IFERROR($N$3*TWK!E32/100,"n/a")</f>
        <v>7.1820000000000004</v>
      </c>
      <c r="O35" s="134">
        <f>IFERROR($O$3*TWK!F32/100,"n/a")</f>
        <v>8.5358000000000001</v>
      </c>
      <c r="P35" s="134">
        <f>IFERROR($P$3*TWK!F32/100,"n/a")</f>
        <v>8.1172000000000004</v>
      </c>
      <c r="Q35" s="134">
        <f>IFERROR($Q$3*TWK!F32/100,"n/a")</f>
        <v>7.3527999999999993</v>
      </c>
      <c r="R35" s="134">
        <f>IFERROR($R$3*TWK!F32/100,"n/a")</f>
        <v>7.2618000000000009</v>
      </c>
      <c r="S35" s="134">
        <f>IFERROR($S$3*TWK!H32/100,"n/a")</f>
        <v>6.726</v>
      </c>
      <c r="T35" s="134">
        <f>IFERROR($T$3*TWK!H32/100,"n/a")</f>
        <v>6.5489999999999995</v>
      </c>
      <c r="U35" s="134">
        <f>IFERROR($U$3*TWK!H32/100,"n/a")</f>
        <v>6.2658000000000005</v>
      </c>
      <c r="V35" s="134">
        <f>IFERROR($V$3*TWK!H32/100,"n/a")</f>
        <v>6.2126999999999999</v>
      </c>
      <c r="W35" s="134">
        <f>IFERROR($W$3*TWK!H32/100,"n/a")</f>
        <v>5.5577999999999994</v>
      </c>
      <c r="X35" s="134">
        <f>IFERROR($X$3*(TWK!H32+25)/100,"n/a")</f>
        <v>6.0398000000000005</v>
      </c>
      <c r="Y35" s="134">
        <f>IFERROR($Y$3*(TWK!H32+50)/100,"n/a")</f>
        <v>6.0609000000000002</v>
      </c>
      <c r="Z35" s="134">
        <f>IFERROR($Z$3*TWK!H32/100,"n/a")</f>
        <v>4.3719000000000001</v>
      </c>
      <c r="AA35" s="134">
        <f>IFERROR($AA$3*(TWK!H32+100)/100,"n/a")</f>
        <v>6.3433000000000002</v>
      </c>
    </row>
    <row r="36" spans="1:27" x14ac:dyDescent="0.25">
      <c r="A36" s="45">
        <v>38210</v>
      </c>
      <c r="B36" s="134">
        <f>IFERROR($B$3*TWK!B33/100,"n/a")</f>
        <v>13.9275</v>
      </c>
      <c r="C36" s="134">
        <f>IFERROR($C$3*TWK!C33/100,"n/a")</f>
        <v>13.5</v>
      </c>
      <c r="D36" s="134">
        <f>IFERROR($D$3*TWK!C33/100,"n/a")</f>
        <v>11.97</v>
      </c>
      <c r="E36" s="134">
        <f>IFERROR( $E$3*TWK!C33/100,"n/a")</f>
        <v>11.43</v>
      </c>
      <c r="F36" s="134">
        <f>IFERROR($F$3*TWK!C33/100,"n/a")</f>
        <v>10.89</v>
      </c>
      <c r="G36" s="134">
        <f>IFERROR($G$3*TWK!H33/100,"n/a")</f>
        <v>6.6119999999999992</v>
      </c>
      <c r="H36" s="134">
        <f>IFERROR( $H$3*TWK!D33/100,"n/a")</f>
        <v>12.716000000000001</v>
      </c>
      <c r="I36" s="134">
        <f>IFERROR($I$3*TWK!D33/100,"n/a")</f>
        <v>11.681999999999999</v>
      </c>
      <c r="J36" s="134">
        <f>IFERROR($J$3*TWK!D33/100,"n/a")</f>
        <v>11.527999999999999</v>
      </c>
      <c r="K36" s="134">
        <f>IFERROR($K$3*TWK!D33/100,"n/a")</f>
        <v>11.154000000000002</v>
      </c>
      <c r="L36" s="134">
        <f>IFERROR( $L$3*TWK!D33/100,"n/a")</f>
        <v>10.581999999999999</v>
      </c>
      <c r="M36" s="134">
        <f>IFERROR($M$3*TWK!D33/100,"n/a")</f>
        <v>10.208</v>
      </c>
      <c r="N36" s="134">
        <f>IFERROR($N$3*TWK!E33/100,"n/a")</f>
        <v>7.1421000000000001</v>
      </c>
      <c r="O36" s="134">
        <f>IFERROR($O$3*TWK!F33/100,"n/a")</f>
        <v>8.8171999999999997</v>
      </c>
      <c r="P36" s="134">
        <f>IFERROR($P$3*TWK!F33/100,"n/a")</f>
        <v>8.3848000000000003</v>
      </c>
      <c r="Q36" s="134">
        <f>IFERROR($Q$3*TWK!F33/100,"n/a")</f>
        <v>7.5952000000000002</v>
      </c>
      <c r="R36" s="134">
        <f>IFERROR($R$3*TWK!F33/100,"n/a")</f>
        <v>7.5011999999999999</v>
      </c>
      <c r="S36" s="134">
        <f>IFERROR($S$3*TWK!H33/100,"n/a")</f>
        <v>6.6119999999999992</v>
      </c>
      <c r="T36" s="134">
        <f>IFERROR($T$3*TWK!H33/100,"n/a")</f>
        <v>6.4380000000000006</v>
      </c>
      <c r="U36" s="134">
        <f>IFERROR($U$3*TWK!H33/100,"n/a")</f>
        <v>6.1596000000000002</v>
      </c>
      <c r="V36" s="134">
        <f>IFERROR($V$3*TWK!H33/100,"n/a")</f>
        <v>6.1074000000000002</v>
      </c>
      <c r="W36" s="134">
        <f>IFERROR($W$3*TWK!H33/100,"n/a")</f>
        <v>5.4636000000000005</v>
      </c>
      <c r="X36" s="134">
        <f>IFERROR($X$3*(TWK!H33+25)/100,"n/a")</f>
        <v>5.9500999999999999</v>
      </c>
      <c r="Y36" s="134">
        <f>IFERROR($Y$3*(TWK!H33+50)/100,"n/a")</f>
        <v>5.9807999999999995</v>
      </c>
      <c r="Z36" s="134">
        <f>IFERROR($Z$3*TWK!H33/100,"n/a")</f>
        <v>4.2978000000000005</v>
      </c>
      <c r="AA36" s="134">
        <f>IFERROR($AA$3*(TWK!H33+100)/100,"n/a")</f>
        <v>6.2746000000000004</v>
      </c>
    </row>
    <row r="37" spans="1:27" x14ac:dyDescent="0.25">
      <c r="A37" s="45">
        <v>38217</v>
      </c>
      <c r="B37" s="134">
        <f>IFERROR($B$3*TWK!B34/100,"n/a")</f>
        <v>14.546500000000002</v>
      </c>
      <c r="C37" s="134">
        <f>IFERROR($C$3*TWK!C34/100,"n/a")</f>
        <v>13.68</v>
      </c>
      <c r="D37" s="134">
        <f>IFERROR($D$3*TWK!C34/100,"n/a")</f>
        <v>12.1296</v>
      </c>
      <c r="E37" s="134">
        <f>IFERROR( $E$3*TWK!C34/100,"n/a")</f>
        <v>11.5824</v>
      </c>
      <c r="F37" s="134">
        <f>IFERROR($F$3*TWK!C34/100,"n/a")</f>
        <v>11.0352</v>
      </c>
      <c r="G37" s="134">
        <f>IFERROR($G$3*TWK!H34/100,"n/a")</f>
        <v>7.6759999999999993</v>
      </c>
      <c r="H37" s="134">
        <f>IFERROR( $H$3*TWK!D34/100,"n/a")</f>
        <v>13.178400000000002</v>
      </c>
      <c r="I37" s="134">
        <f>IFERROR($I$3*TWK!D34/100,"n/a")</f>
        <v>12.106799999999998</v>
      </c>
      <c r="J37" s="134">
        <f>IFERROR($J$3*TWK!D34/100,"n/a")</f>
        <v>11.9472</v>
      </c>
      <c r="K37" s="134">
        <f>IFERROR($K$3*TWK!D34/100,"n/a")</f>
        <v>11.5596</v>
      </c>
      <c r="L37" s="134">
        <f>IFERROR( $L$3*TWK!D34/100,"n/a")</f>
        <v>10.966799999999999</v>
      </c>
      <c r="M37" s="134">
        <f>IFERROR($M$3*TWK!D34/100,"n/a")</f>
        <v>10.579199999999998</v>
      </c>
      <c r="N37" s="134">
        <f>IFERROR($N$3*TWK!E34/100,"n/a")</f>
        <v>8.6981999999999999</v>
      </c>
      <c r="O37" s="134">
        <f>IFERROR($O$3*TWK!F34/100,"n/a")</f>
        <v>10.693200000000001</v>
      </c>
      <c r="P37" s="134">
        <f>IFERROR($P$3*TWK!F34/100,"n/a")</f>
        <v>10.168799999999999</v>
      </c>
      <c r="Q37" s="134">
        <f>IFERROR($Q$3*TWK!F34/100,"n/a")</f>
        <v>9.2111999999999998</v>
      </c>
      <c r="R37" s="134">
        <f>IFERROR($R$3*TWK!F34/100,"n/a")</f>
        <v>9.0972000000000008</v>
      </c>
      <c r="S37" s="134">
        <f>IFERROR($S$3*TWK!H34/100,"n/a")</f>
        <v>7.6759999999999993</v>
      </c>
      <c r="T37" s="134">
        <f>IFERROR($T$3*TWK!H34/100,"n/a")</f>
        <v>7.4740000000000011</v>
      </c>
      <c r="U37" s="134">
        <f>IFERROR($U$3*TWK!H34/100,"n/a")</f>
        <v>7.1508000000000003</v>
      </c>
      <c r="V37" s="134">
        <f>IFERROR($V$3*TWK!H34/100,"n/a")</f>
        <v>7.0901999999999994</v>
      </c>
      <c r="W37" s="134">
        <f>IFERROR($W$3*TWK!H34/100,"n/a")</f>
        <v>6.3427999999999995</v>
      </c>
      <c r="X37" s="134">
        <f>IFERROR($X$3*(TWK!H34+25)/100,"n/a")</f>
        <v>6.7873000000000001</v>
      </c>
      <c r="Y37" s="134">
        <f>IFERROR($Y$3*(TWK!H34+50)/100,"n/a")</f>
        <v>6.7284000000000006</v>
      </c>
      <c r="Z37" s="134">
        <f>IFERROR($Z$3*TWK!H34/100,"n/a")</f>
        <v>4.9894000000000007</v>
      </c>
      <c r="AA37" s="134">
        <f>IFERROR($AA$3*(TWK!H34+100)/100,"n/a")</f>
        <v>6.9158000000000008</v>
      </c>
    </row>
    <row r="38" spans="1:27" x14ac:dyDescent="0.25">
      <c r="A38" s="45">
        <v>38224</v>
      </c>
      <c r="B38" s="134">
        <f>IFERROR($B$3*TWK!B35/100,"n/a")</f>
        <v>14.1751</v>
      </c>
      <c r="C38" s="134">
        <f>IFERROR($C$3*TWK!C35/100,"n/a")</f>
        <v>13.5</v>
      </c>
      <c r="D38" s="134">
        <f>IFERROR($D$3*TWK!C35/100,"n/a")</f>
        <v>11.97</v>
      </c>
      <c r="E38" s="134">
        <f>IFERROR( $E$3*TWK!C35/100,"n/a")</f>
        <v>11.43</v>
      </c>
      <c r="F38" s="134">
        <f>IFERROR($F$3*TWK!C35/100,"n/a")</f>
        <v>10.89</v>
      </c>
      <c r="G38" s="134">
        <f>IFERROR($G$3*TWK!H35/100,"n/a")</f>
        <v>7.6379999999999999</v>
      </c>
      <c r="H38" s="134">
        <f>IFERROR( $H$3*TWK!D35/100,"n/a")</f>
        <v>12.9472</v>
      </c>
      <c r="I38" s="134">
        <f>IFERROR($I$3*TWK!D35/100,"n/a")</f>
        <v>11.894399999999997</v>
      </c>
      <c r="J38" s="134">
        <f>IFERROR($J$3*TWK!D35/100,"n/a")</f>
        <v>11.7376</v>
      </c>
      <c r="K38" s="134">
        <f>IFERROR($K$3*TWK!D35/100,"n/a")</f>
        <v>11.3568</v>
      </c>
      <c r="L38" s="134">
        <f>IFERROR( $L$3*TWK!D35/100,"n/a")</f>
        <v>10.774399999999998</v>
      </c>
      <c r="M38" s="134">
        <f>IFERROR($M$3*TWK!D35/100,"n/a")</f>
        <v>10.393599999999999</v>
      </c>
      <c r="N38" s="134">
        <f>IFERROR($N$3*TWK!E35/100,"n/a")</f>
        <v>8.2992000000000008</v>
      </c>
      <c r="O38" s="134">
        <f>IFERROR($O$3*TWK!F35/100,"n/a")</f>
        <v>10.833900000000002</v>
      </c>
      <c r="P38" s="134">
        <f>IFERROR($P$3*TWK!F35/100,"n/a")</f>
        <v>10.3026</v>
      </c>
      <c r="Q38" s="134">
        <f>IFERROR($Q$3*TWK!F35/100,"n/a")</f>
        <v>9.3323999999999998</v>
      </c>
      <c r="R38" s="134">
        <f>IFERROR($R$3*TWK!F35/100,"n/a")</f>
        <v>9.2169000000000008</v>
      </c>
      <c r="S38" s="134">
        <f>IFERROR($S$3*TWK!H35/100,"n/a")</f>
        <v>7.6379999999999999</v>
      </c>
      <c r="T38" s="134">
        <f>IFERROR($T$3*TWK!H35/100,"n/a")</f>
        <v>7.4370000000000003</v>
      </c>
      <c r="U38" s="134">
        <f>IFERROR($U$3*TWK!H35/100,"n/a")</f>
        <v>7.1153999999999993</v>
      </c>
      <c r="V38" s="134">
        <f>IFERROR($V$3*TWK!H35/100,"n/a")</f>
        <v>7.0550999999999995</v>
      </c>
      <c r="W38" s="134">
        <f>IFERROR($W$3*TWK!H35/100,"n/a")</f>
        <v>6.3113999999999999</v>
      </c>
      <c r="X38" s="134">
        <f>IFERROR($X$3*(TWK!H35+25)/100,"n/a")</f>
        <v>6.7574000000000005</v>
      </c>
      <c r="Y38" s="134">
        <f>IFERROR($Y$3*(TWK!H35+50)/100,"n/a")</f>
        <v>6.7016999999999998</v>
      </c>
      <c r="Z38" s="134">
        <f>IFERROR($Z$3*TWK!H35/100,"n/a")</f>
        <v>4.9647000000000006</v>
      </c>
      <c r="AA38" s="134">
        <f>IFERROR($AA$3*(TWK!H35+100)/100,"n/a")</f>
        <v>6.8929</v>
      </c>
    </row>
    <row r="39" spans="1:27" x14ac:dyDescent="0.25">
      <c r="A39" s="45">
        <v>38231</v>
      </c>
      <c r="B39" s="134">
        <f>IFERROR($B$3*TWK!B36/100,"n/a")</f>
        <v>14.237</v>
      </c>
      <c r="C39" s="134">
        <f>IFERROR($C$3*TWK!C36/100,"n/a")</f>
        <v>13.44</v>
      </c>
      <c r="D39" s="134">
        <f>IFERROR($D$3*TWK!C36/100,"n/a")</f>
        <v>11.9168</v>
      </c>
      <c r="E39" s="134">
        <f>IFERROR( $E$3*TWK!C36/100,"n/a")</f>
        <v>11.379200000000001</v>
      </c>
      <c r="F39" s="134">
        <f>IFERROR($F$3*TWK!C36/100,"n/a")</f>
        <v>10.841599999999998</v>
      </c>
      <c r="G39" s="134">
        <f>IFERROR($G$3*TWK!H36/100,"n/a")</f>
        <v>8.2459999999999987</v>
      </c>
      <c r="H39" s="134">
        <f>IFERROR( $H$3*TWK!D36/100,"n/a")</f>
        <v>12.773800000000001</v>
      </c>
      <c r="I39" s="134">
        <f>IFERROR($I$3*TWK!D36/100,"n/a")</f>
        <v>11.735099999999999</v>
      </c>
      <c r="J39" s="134">
        <f>IFERROR($J$3*TWK!D36/100,"n/a")</f>
        <v>11.580399999999999</v>
      </c>
      <c r="K39" s="134">
        <f>IFERROR($K$3*TWK!D36/100,"n/a")</f>
        <v>11.204700000000001</v>
      </c>
      <c r="L39" s="134">
        <f>IFERROR( $L$3*TWK!D36/100,"n/a")</f>
        <v>10.630100000000001</v>
      </c>
      <c r="M39" s="134">
        <f>IFERROR($M$3*TWK!D36/100,"n/a")</f>
        <v>10.254399999999999</v>
      </c>
      <c r="N39" s="134">
        <f>IFERROR($N$3*TWK!E36/100,"n/a")</f>
        <v>8.4588000000000001</v>
      </c>
      <c r="O39" s="134">
        <f>IFERROR($O$3*TWK!F36/100,"n/a")</f>
        <v>11.068400000000002</v>
      </c>
      <c r="P39" s="134">
        <f>IFERROR($P$3*TWK!F36/100,"n/a")</f>
        <v>10.525599999999999</v>
      </c>
      <c r="Q39" s="134">
        <f>IFERROR($Q$3*TWK!F36/100,"n/a")</f>
        <v>9.5343999999999998</v>
      </c>
      <c r="R39" s="134">
        <f>IFERROR($R$3*TWK!F36/100,"n/a")</f>
        <v>9.4164000000000012</v>
      </c>
      <c r="S39" s="134">
        <f>IFERROR($S$3*TWK!H36/100,"n/a")</f>
        <v>8.2459999999999987</v>
      </c>
      <c r="T39" s="134">
        <f>IFERROR($T$3*TWK!H36/100,"n/a")</f>
        <v>8.0290000000000017</v>
      </c>
      <c r="U39" s="134">
        <f>IFERROR($U$3*TWK!H36/100,"n/a")</f>
        <v>7.6818000000000008</v>
      </c>
      <c r="V39" s="134">
        <f>IFERROR($V$3*TWK!H36/100,"n/a")</f>
        <v>7.6166999999999998</v>
      </c>
      <c r="W39" s="134">
        <f>IFERROR($W$3*TWK!H36/100,"n/a")</f>
        <v>6.8137999999999996</v>
      </c>
      <c r="X39" s="134">
        <f>IFERROR($X$3*(TWK!H36+25)/100,"n/a")</f>
        <v>7.2358000000000002</v>
      </c>
      <c r="Y39" s="134">
        <f>IFERROR($Y$3*(TWK!H36+50)/100,"n/a")</f>
        <v>7.1288999999999998</v>
      </c>
      <c r="Z39" s="134">
        <f>IFERROR($Z$3*TWK!H36/100,"n/a")</f>
        <v>5.3598999999999997</v>
      </c>
      <c r="AA39" s="134">
        <f>IFERROR($AA$3*(TWK!H36+100)/100,"n/a")</f>
        <v>7.2593000000000005</v>
      </c>
    </row>
    <row r="40" spans="1:27" x14ac:dyDescent="0.25">
      <c r="A40" s="45">
        <v>38238</v>
      </c>
      <c r="B40" s="134">
        <f>IFERROR($B$3*TWK!B37/100,"n/a")</f>
        <v>14.237</v>
      </c>
      <c r="C40" s="134">
        <f>IFERROR($C$3*TWK!C37/100,"n/a")</f>
        <v>13.32</v>
      </c>
      <c r="D40" s="134">
        <f>IFERROR($D$3*TWK!C37/100,"n/a")</f>
        <v>11.8104</v>
      </c>
      <c r="E40" s="134">
        <f>IFERROR( $E$3*TWK!C37/100,"n/a")</f>
        <v>11.2776</v>
      </c>
      <c r="F40" s="134">
        <f>IFERROR($F$3*TWK!C37/100,"n/a")</f>
        <v>10.7448</v>
      </c>
      <c r="G40" s="134">
        <f>IFERROR($G$3*TWK!H37/100,"n/a")</f>
        <v>10.145999999999999</v>
      </c>
      <c r="H40" s="134">
        <f>IFERROR( $H$3*TWK!D37/100,"n/a")</f>
        <v>13.178400000000002</v>
      </c>
      <c r="I40" s="134">
        <f>IFERROR($I$3*TWK!D37/100,"n/a")</f>
        <v>12.106799999999998</v>
      </c>
      <c r="J40" s="134">
        <f>IFERROR($J$3*TWK!D37/100,"n/a")</f>
        <v>11.9472</v>
      </c>
      <c r="K40" s="134">
        <f>IFERROR($K$3*TWK!D37/100,"n/a")</f>
        <v>11.5596</v>
      </c>
      <c r="L40" s="134">
        <f>IFERROR( $L$3*TWK!D37/100,"n/a")</f>
        <v>10.966799999999999</v>
      </c>
      <c r="M40" s="134">
        <f>IFERROR($M$3*TWK!D37/100,"n/a")</f>
        <v>10.579199999999998</v>
      </c>
      <c r="N40" s="134">
        <f>IFERROR($N$3*TWK!E37/100,"n/a")</f>
        <v>10.334100000000001</v>
      </c>
      <c r="O40" s="134">
        <f>IFERROR($O$3*TWK!F37/100,"n/a")</f>
        <v>12.287800000000002</v>
      </c>
      <c r="P40" s="134">
        <f>IFERROR($P$3*TWK!F37/100,"n/a")</f>
        <v>11.6852</v>
      </c>
      <c r="Q40" s="134">
        <f>IFERROR($Q$3*TWK!F37/100,"n/a")</f>
        <v>10.5848</v>
      </c>
      <c r="R40" s="134">
        <f>IFERROR($R$3*TWK!F37/100,"n/a")</f>
        <v>10.453800000000001</v>
      </c>
      <c r="S40" s="134">
        <f>IFERROR($S$3*TWK!H37/100,"n/a")</f>
        <v>10.145999999999999</v>
      </c>
      <c r="T40" s="134">
        <f>IFERROR($T$3*TWK!H37/100,"n/a")</f>
        <v>9.8790000000000013</v>
      </c>
      <c r="U40" s="134">
        <f>IFERROR($U$3*TWK!H37/100,"n/a")</f>
        <v>9.4518000000000004</v>
      </c>
      <c r="V40" s="134">
        <f>IFERROR($V$3*TWK!H37/100,"n/a")</f>
        <v>9.3716999999999988</v>
      </c>
      <c r="W40" s="134">
        <f>IFERROR($W$3*TWK!H37/100,"n/a")</f>
        <v>8.3838000000000008</v>
      </c>
      <c r="X40" s="134">
        <f>IFERROR($X$3*(TWK!H37+25)/100,"n/a")</f>
        <v>8.7308000000000003</v>
      </c>
      <c r="Y40" s="134">
        <f>IFERROR($Y$3*(TWK!H37+50)/100,"n/a")</f>
        <v>8.4639000000000006</v>
      </c>
      <c r="Z40" s="134">
        <f>IFERROR($Z$3*TWK!H37/100,"n/a")</f>
        <v>6.5949</v>
      </c>
      <c r="AA40" s="134">
        <f>IFERROR($AA$3*(TWK!H37+100)/100,"n/a")</f>
        <v>8.404300000000001</v>
      </c>
    </row>
    <row r="41" spans="1:27" x14ac:dyDescent="0.25">
      <c r="A41" s="45">
        <v>38245</v>
      </c>
      <c r="B41" s="134">
        <f>IFERROR($B$3*TWK!B38/100,"n/a")</f>
        <v>19.436600000000002</v>
      </c>
      <c r="C41" s="134">
        <f>IFERROR($C$3*TWK!C38/100,"n/a")</f>
        <v>20.16</v>
      </c>
      <c r="D41" s="134">
        <f>IFERROR($D$3*TWK!C38/100,"n/a")</f>
        <v>17.8752</v>
      </c>
      <c r="E41" s="134">
        <f>IFERROR( $E$3*TWK!C38/100,"n/a")</f>
        <v>17.0688</v>
      </c>
      <c r="F41" s="134">
        <f>IFERROR($F$3*TWK!C38/100,"n/a")</f>
        <v>16.2624</v>
      </c>
      <c r="G41" s="134">
        <f>IFERROR($G$3*TWK!H38/100,"n/a")</f>
        <v>14.63</v>
      </c>
      <c r="H41" s="134">
        <f>IFERROR( $H$3*TWK!D38/100,"n/a")</f>
        <v>20.519000000000002</v>
      </c>
      <c r="I41" s="134">
        <f>IFERROR($I$3*TWK!D38/100,"n/a")</f>
        <v>18.8505</v>
      </c>
      <c r="J41" s="134">
        <f>IFERROR($J$3*TWK!D38/100,"n/a")</f>
        <v>18.602</v>
      </c>
      <c r="K41" s="134">
        <f>IFERROR($K$3*TWK!D38/100,"n/a")</f>
        <v>17.9985</v>
      </c>
      <c r="L41" s="134">
        <f>IFERROR( $L$3*TWK!D38/100,"n/a")</f>
        <v>17.075499999999998</v>
      </c>
      <c r="M41" s="134">
        <f>IFERROR($M$3*TWK!D38/100,"n/a")</f>
        <v>16.471999999999998</v>
      </c>
      <c r="N41" s="134">
        <f>IFERROR($N$3*TWK!E38/100,"n/a")</f>
        <v>14.8827</v>
      </c>
      <c r="O41" s="134">
        <f>IFERROR($O$3*TWK!F38/100,"n/a")</f>
        <v>16.790200000000002</v>
      </c>
      <c r="P41" s="134">
        <f>IFERROR($P$3*TWK!F38/100,"n/a")</f>
        <v>15.966800000000001</v>
      </c>
      <c r="Q41" s="134">
        <f>IFERROR($Q$3*TWK!F38/100,"n/a")</f>
        <v>14.463199999999999</v>
      </c>
      <c r="R41" s="134">
        <f>IFERROR($R$3*TWK!F38/100,"n/a")</f>
        <v>14.2842</v>
      </c>
      <c r="S41" s="134">
        <f>IFERROR($S$3*TWK!H38/100,"n/a")</f>
        <v>14.63</v>
      </c>
      <c r="T41" s="134">
        <f>IFERROR($T$3*TWK!H38/100,"n/a")</f>
        <v>14.244999999999999</v>
      </c>
      <c r="U41" s="134">
        <f>IFERROR($U$3*TWK!H38/100,"n/a")</f>
        <v>13.629000000000001</v>
      </c>
      <c r="V41" s="134">
        <f>IFERROR($V$3*TWK!H38/100,"n/a")</f>
        <v>13.513499999999999</v>
      </c>
      <c r="W41" s="134">
        <f>IFERROR($W$3*TWK!H38/100,"n/a")</f>
        <v>12.089</v>
      </c>
      <c r="X41" s="134">
        <f>IFERROR($X$3*(TWK!H38+25)/100,"n/a")</f>
        <v>12.259</v>
      </c>
      <c r="Y41" s="134">
        <f>IFERROR($Y$3*(TWK!H38+50)/100,"n/a")</f>
        <v>11.6145</v>
      </c>
      <c r="Z41" s="134">
        <f>IFERROR($Z$3*TWK!H38/100,"n/a")</f>
        <v>9.509500000000001</v>
      </c>
      <c r="AA41" s="134">
        <f>IFERROR($AA$3*(TWK!H38+100)/100,"n/a")</f>
        <v>11.1065</v>
      </c>
    </row>
    <row r="42" spans="1:27" x14ac:dyDescent="0.25">
      <c r="A42" s="45">
        <v>38252</v>
      </c>
      <c r="B42" s="134">
        <f>IFERROR($B$3*TWK!B39/100,"n/a")</f>
        <v>20.736499999999999</v>
      </c>
      <c r="C42" s="134">
        <f>IFERROR($C$3*TWK!C39/100,"n/a")</f>
        <v>21.42</v>
      </c>
      <c r="D42" s="134">
        <f>IFERROR($D$3*TWK!C39/100,"n/a")</f>
        <v>18.9924</v>
      </c>
      <c r="E42" s="134">
        <f>IFERROR( $E$3*TWK!C39/100,"n/a")</f>
        <v>18.1356</v>
      </c>
      <c r="F42" s="134">
        <f>IFERROR($F$3*TWK!C39/100,"n/a")</f>
        <v>17.2788</v>
      </c>
      <c r="G42" s="134">
        <f>IFERROR($G$3*TWK!H39/100,"n/a")</f>
        <v>14.591999999999999</v>
      </c>
      <c r="H42" s="134">
        <f>IFERROR( $H$3*TWK!D39/100,"n/a")</f>
        <v>22.137400000000003</v>
      </c>
      <c r="I42" s="134">
        <f>IFERROR($I$3*TWK!D39/100,"n/a")</f>
        <v>20.337299999999999</v>
      </c>
      <c r="J42" s="134">
        <f>IFERROR($J$3*TWK!D39/100,"n/a")</f>
        <v>20.069200000000002</v>
      </c>
      <c r="K42" s="134">
        <f>IFERROR($K$3*TWK!D39/100,"n/a")</f>
        <v>19.418100000000003</v>
      </c>
      <c r="L42" s="134">
        <f>IFERROR( $L$3*TWK!D39/100,"n/a")</f>
        <v>18.422299999999996</v>
      </c>
      <c r="M42" s="134">
        <f>IFERROR($M$3*TWK!D39/100,"n/a")</f>
        <v>17.7712</v>
      </c>
      <c r="N42" s="134">
        <f>IFERROR($N$3*TWK!E39/100,"n/a")</f>
        <v>15.561000000000002</v>
      </c>
      <c r="O42" s="134">
        <f>IFERROR($O$3*TWK!F39/100,"n/a")</f>
        <v>17.775100000000002</v>
      </c>
      <c r="P42" s="134">
        <f>IFERROR($P$3*TWK!F39/100,"n/a")</f>
        <v>16.903399999999998</v>
      </c>
      <c r="Q42" s="134">
        <f>IFERROR($Q$3*TWK!F39/100,"n/a")</f>
        <v>15.3116</v>
      </c>
      <c r="R42" s="134">
        <f>IFERROR($R$3*TWK!F39/100,"n/a")</f>
        <v>15.1221</v>
      </c>
      <c r="S42" s="134">
        <f>IFERROR($S$3*TWK!H39/100,"n/a")</f>
        <v>14.591999999999999</v>
      </c>
      <c r="T42" s="134">
        <f>IFERROR($T$3*TWK!H39/100,"n/a")</f>
        <v>14.208000000000002</v>
      </c>
      <c r="U42" s="134">
        <f>IFERROR($U$3*TWK!H39/100,"n/a")</f>
        <v>13.593600000000002</v>
      </c>
      <c r="V42" s="134">
        <f>IFERROR($V$3*TWK!H39/100,"n/a")</f>
        <v>13.478399999999999</v>
      </c>
      <c r="W42" s="134">
        <f>IFERROR($W$3*TWK!H39/100,"n/a")</f>
        <v>12.057600000000001</v>
      </c>
      <c r="X42" s="134">
        <f>IFERROR($X$3*(TWK!H39+25)/100,"n/a")</f>
        <v>12.229100000000001</v>
      </c>
      <c r="Y42" s="134">
        <f>IFERROR($Y$3*(TWK!H39+50)/100,"n/a")</f>
        <v>11.5878</v>
      </c>
      <c r="Z42" s="134">
        <f>IFERROR($Z$3*TWK!H39/100,"n/a")</f>
        <v>9.4847999999999999</v>
      </c>
      <c r="AA42" s="134">
        <f>IFERROR($AA$3*(TWK!H39+100)/100,"n/a")</f>
        <v>11.083600000000001</v>
      </c>
    </row>
    <row r="43" spans="1:27" x14ac:dyDescent="0.25">
      <c r="A43" s="45">
        <v>38259</v>
      </c>
      <c r="B43" s="134">
        <f>IFERROR($B$3*TWK!B40/100,"n/a")</f>
        <v>23.645799999999998</v>
      </c>
      <c r="C43" s="134">
        <f>IFERROR($C$3*TWK!C40/100,"n/a")</f>
        <v>24</v>
      </c>
      <c r="D43" s="134">
        <f>IFERROR($D$3*TWK!C40/100,"n/a")</f>
        <v>21.28</v>
      </c>
      <c r="E43" s="134">
        <f>IFERROR( $E$3*TWK!C40/100,"n/a")</f>
        <v>20.32</v>
      </c>
      <c r="F43" s="134">
        <f>IFERROR($F$3*TWK!C40/100,"n/a")</f>
        <v>19.36</v>
      </c>
      <c r="G43" s="134">
        <f>IFERROR($G$3*TWK!H40/100,"n/a")</f>
        <v>14.743999999999998</v>
      </c>
      <c r="H43" s="134">
        <f>IFERROR( $H$3*TWK!D40/100,"n/a")</f>
        <v>24.622800000000002</v>
      </c>
      <c r="I43" s="134">
        <f>IFERROR($I$3*TWK!D40/100,"n/a")</f>
        <v>22.6206</v>
      </c>
      <c r="J43" s="134">
        <f>IFERROR($J$3*TWK!D40/100,"n/a")</f>
        <v>22.322400000000002</v>
      </c>
      <c r="K43" s="134">
        <f>IFERROR($K$3*TWK!D40/100,"n/a")</f>
        <v>21.598200000000002</v>
      </c>
      <c r="L43" s="134">
        <f>IFERROR( $L$3*TWK!D40/100,"n/a")</f>
        <v>20.490600000000001</v>
      </c>
      <c r="M43" s="134">
        <f>IFERROR($M$3*TWK!D40/100,"n/a")</f>
        <v>19.766399999999997</v>
      </c>
      <c r="N43" s="134">
        <f>IFERROR($N$3*TWK!E40/100,"n/a")</f>
        <v>16.518600000000003</v>
      </c>
      <c r="O43" s="134">
        <f>IFERROR($O$3*TWK!F40/100,"n/a")</f>
        <v>19.698</v>
      </c>
      <c r="P43" s="134">
        <f>IFERROR($P$3*TWK!F40/100,"n/a")</f>
        <v>18.731999999999999</v>
      </c>
      <c r="Q43" s="134">
        <f>IFERROR($Q$3*TWK!F40/100,"n/a")</f>
        <v>16.968</v>
      </c>
      <c r="R43" s="134">
        <f>IFERROR($R$3*TWK!F40/100,"n/a")</f>
        <v>16.758000000000003</v>
      </c>
      <c r="S43" s="134">
        <f>IFERROR($S$3*TWK!H40/100,"n/a")</f>
        <v>14.743999999999998</v>
      </c>
      <c r="T43" s="134">
        <f>IFERROR($T$3*TWK!H40/100,"n/a")</f>
        <v>14.356000000000002</v>
      </c>
      <c r="U43" s="134">
        <f>IFERROR($U$3*TWK!H40/100,"n/a")</f>
        <v>13.735199999999999</v>
      </c>
      <c r="V43" s="134">
        <f>IFERROR($V$3*TWK!H40/100,"n/a")</f>
        <v>13.618799999999998</v>
      </c>
      <c r="W43" s="134">
        <f>IFERROR($W$3*TWK!H40/100,"n/a")</f>
        <v>12.183199999999999</v>
      </c>
      <c r="X43" s="134">
        <f>IFERROR($X$3*(TWK!H40+25)/100,"n/a")</f>
        <v>12.348700000000001</v>
      </c>
      <c r="Y43" s="134">
        <f>IFERROR($Y$3*(TWK!H40+50)/100,"n/a")</f>
        <v>11.694600000000001</v>
      </c>
      <c r="Z43" s="134">
        <f>IFERROR($Z$3*TWK!H40/100,"n/a")</f>
        <v>9.5836000000000006</v>
      </c>
      <c r="AA43" s="134">
        <f>IFERROR($AA$3*(TWK!H40+100)/100,"n/a")</f>
        <v>11.1752</v>
      </c>
    </row>
    <row r="44" spans="1:27" x14ac:dyDescent="0.25">
      <c r="A44" s="45">
        <v>38266</v>
      </c>
      <c r="B44" s="134">
        <f>IFERROR($B$3*TWK!B41/100,"n/a")</f>
        <v>24.76</v>
      </c>
      <c r="C44" s="134">
        <f>IFERROR($C$3*TWK!C41/100,"n/a")</f>
        <v>24.18</v>
      </c>
      <c r="D44" s="134">
        <f>IFERROR($D$3*TWK!C41/100,"n/a")</f>
        <v>21.439599999999999</v>
      </c>
      <c r="E44" s="134">
        <f>IFERROR( $E$3*TWK!C41/100,"n/a")</f>
        <v>20.4724</v>
      </c>
      <c r="F44" s="134">
        <f>IFERROR($F$3*TWK!C41/100,"n/a")</f>
        <v>19.505199999999999</v>
      </c>
      <c r="G44" s="134">
        <f>IFERROR($G$3*TWK!H41/100,"n/a")</f>
        <v>15.085999999999999</v>
      </c>
      <c r="H44" s="134">
        <f>IFERROR( $H$3*TWK!D41/100,"n/a")</f>
        <v>24.218200000000003</v>
      </c>
      <c r="I44" s="134">
        <f>IFERROR($I$3*TWK!D41/100,"n/a")</f>
        <v>22.248899999999999</v>
      </c>
      <c r="J44" s="134">
        <f>IFERROR($J$3*TWK!D41/100,"n/a")</f>
        <v>21.9556</v>
      </c>
      <c r="K44" s="134">
        <f>IFERROR($K$3*TWK!D41/100,"n/a")</f>
        <v>21.243299999999998</v>
      </c>
      <c r="L44" s="134">
        <f>IFERROR( $L$3*TWK!D41/100,"n/a")</f>
        <v>20.1539</v>
      </c>
      <c r="M44" s="134">
        <f>IFERROR($M$3*TWK!D41/100,"n/a")</f>
        <v>19.441599999999998</v>
      </c>
      <c r="N44" s="134">
        <f>IFERROR($N$3*TWK!E41/100,"n/a")</f>
        <v>16.079699999999999</v>
      </c>
      <c r="O44" s="134">
        <f>IFERROR($O$3*TWK!F41/100,"n/a")</f>
        <v>19.932500000000001</v>
      </c>
      <c r="P44" s="134">
        <f>IFERROR($P$3*TWK!F41/100,"n/a")</f>
        <v>18.954999999999998</v>
      </c>
      <c r="Q44" s="134">
        <f>IFERROR($Q$3*TWK!F41/100,"n/a")</f>
        <v>17.170000000000002</v>
      </c>
      <c r="R44" s="134">
        <f>IFERROR($R$3*TWK!F41/100,"n/a")</f>
        <v>16.9575</v>
      </c>
      <c r="S44" s="134">
        <f>IFERROR($S$3*TWK!H41/100,"n/a")</f>
        <v>15.085999999999999</v>
      </c>
      <c r="T44" s="134">
        <f>IFERROR($T$3*TWK!H41/100,"n/a")</f>
        <v>14.689</v>
      </c>
      <c r="U44" s="134">
        <f>IFERROR($U$3*TWK!H41/100,"n/a")</f>
        <v>14.053800000000001</v>
      </c>
      <c r="V44" s="134">
        <f>IFERROR($V$3*TWK!H41/100,"n/a")</f>
        <v>13.934699999999999</v>
      </c>
      <c r="W44" s="134">
        <f>IFERROR($W$3*TWK!H41/100,"n/a")</f>
        <v>12.465800000000002</v>
      </c>
      <c r="X44" s="134">
        <f>IFERROR($X$3*(TWK!H41+25)/100,"n/a")</f>
        <v>12.617800000000003</v>
      </c>
      <c r="Y44" s="134">
        <f>IFERROR($Y$3*(TWK!H41+50)/100,"n/a")</f>
        <v>11.934900000000001</v>
      </c>
      <c r="Z44" s="134">
        <f>IFERROR($Z$3*TWK!H41/100,"n/a")</f>
        <v>9.8059000000000012</v>
      </c>
      <c r="AA44" s="134">
        <f>IFERROR($AA$3*(TWK!H41+100)/100,"n/a")</f>
        <v>11.381300000000001</v>
      </c>
    </row>
    <row r="45" spans="1:27" x14ac:dyDescent="0.25">
      <c r="A45" s="45">
        <v>38273</v>
      </c>
      <c r="B45" s="134">
        <f>IFERROR($B$3*TWK!B42/100,"n/a")</f>
        <v>20.736499999999999</v>
      </c>
      <c r="C45" s="134">
        <f>IFERROR($C$3*TWK!C42/100,"n/a")</f>
        <v>20.28</v>
      </c>
      <c r="D45" s="134">
        <f>IFERROR($D$3*TWK!C42/100,"n/a")</f>
        <v>17.9816</v>
      </c>
      <c r="E45" s="134">
        <f>IFERROR( $E$3*TWK!C42/100,"n/a")</f>
        <v>17.170400000000001</v>
      </c>
      <c r="F45" s="134">
        <f>IFERROR($F$3*TWK!C42/100,"n/a")</f>
        <v>16.359199999999998</v>
      </c>
      <c r="G45" s="134">
        <f>IFERROR($G$3*TWK!H42/100,"n/a")</f>
        <v>10.905999999999999</v>
      </c>
      <c r="H45" s="134">
        <f>IFERROR( $H$3*TWK!D42/100,"n/a")</f>
        <v>19.652000000000001</v>
      </c>
      <c r="I45" s="134">
        <f>IFERROR($I$3*TWK!D42/100,"n/a")</f>
        <v>18.053999999999998</v>
      </c>
      <c r="J45" s="134">
        <f>IFERROR($J$3*TWK!D42/100,"n/a")</f>
        <v>17.816000000000003</v>
      </c>
      <c r="K45" s="134">
        <f>IFERROR($K$3*TWK!D42/100,"n/a")</f>
        <v>17.238000000000003</v>
      </c>
      <c r="L45" s="134">
        <f>IFERROR( $L$3*TWK!D42/100,"n/a")</f>
        <v>16.353999999999999</v>
      </c>
      <c r="M45" s="134">
        <f>IFERROR($M$3*TWK!D42/100,"n/a")</f>
        <v>15.776</v>
      </c>
      <c r="N45" s="134">
        <f>IFERROR($N$3*TWK!E42/100,"n/a")</f>
        <v>12.2493</v>
      </c>
      <c r="O45" s="134">
        <f>IFERROR($O$3*TWK!F42/100,"n/a")</f>
        <v>15.617700000000003</v>
      </c>
      <c r="P45" s="134">
        <f>IFERROR($P$3*TWK!F42/100,"n/a")</f>
        <v>14.851800000000001</v>
      </c>
      <c r="Q45" s="134">
        <f>IFERROR($Q$3*TWK!F42/100,"n/a")</f>
        <v>13.453199999999999</v>
      </c>
      <c r="R45" s="134">
        <f>IFERROR($R$3*TWK!F42/100,"n/a")</f>
        <v>13.286700000000002</v>
      </c>
      <c r="S45" s="134">
        <f>IFERROR($S$3*TWK!H42/100,"n/a")</f>
        <v>10.905999999999999</v>
      </c>
      <c r="T45" s="134">
        <f>IFERROR($T$3*TWK!H42/100,"n/a")</f>
        <v>10.619000000000002</v>
      </c>
      <c r="U45" s="134">
        <f>IFERROR($U$3*TWK!H42/100,"n/a")</f>
        <v>10.159800000000001</v>
      </c>
      <c r="V45" s="134">
        <f>IFERROR($V$3*TWK!H42/100,"n/a")</f>
        <v>10.073699999999999</v>
      </c>
      <c r="W45" s="134">
        <f>IFERROR($W$3*TWK!H42/100,"n/a")</f>
        <v>9.0118000000000009</v>
      </c>
      <c r="X45" s="134">
        <f>IFERROR($X$3*(TWK!H42+25)/100,"n/a")</f>
        <v>9.3288000000000011</v>
      </c>
      <c r="Y45" s="134">
        <f>IFERROR($Y$3*(TWK!H42+50)/100,"n/a")</f>
        <v>8.9978999999999996</v>
      </c>
      <c r="Z45" s="134">
        <f>IFERROR($Z$3*TWK!H42/100,"n/a")</f>
        <v>7.0889000000000006</v>
      </c>
      <c r="AA45" s="134">
        <f>IFERROR($AA$3*(TWK!H42+100)/100,"n/a")</f>
        <v>8.8622999999999994</v>
      </c>
    </row>
    <row r="46" spans="1:27" x14ac:dyDescent="0.25">
      <c r="A46" s="45">
        <v>38280</v>
      </c>
      <c r="B46" s="134">
        <f>IFERROR($B$3*TWK!B43/100,"n/a")</f>
        <v>19.931799999999999</v>
      </c>
      <c r="C46" s="134">
        <f>IFERROR($C$3*TWK!C43/100,"n/a")</f>
        <v>19.98</v>
      </c>
      <c r="D46" s="134">
        <f>IFERROR($D$3*TWK!C43/100,"n/a")</f>
        <v>17.715600000000002</v>
      </c>
      <c r="E46" s="134">
        <f>IFERROR( $E$3*TWK!C43/100,"n/a")</f>
        <v>16.916399999999999</v>
      </c>
      <c r="F46" s="134">
        <f>IFERROR($F$3*TWK!C43/100,"n/a")</f>
        <v>16.1172</v>
      </c>
      <c r="G46" s="134">
        <f>IFERROR($G$3*TWK!H43/100,"n/a")</f>
        <v>9.0440000000000005</v>
      </c>
      <c r="H46" s="134">
        <f>IFERROR( $H$3*TWK!D43/100,"n/a")</f>
        <v>19.247399999999999</v>
      </c>
      <c r="I46" s="134">
        <f>IFERROR($I$3*TWK!D43/100,"n/a")</f>
        <v>17.682299999999998</v>
      </c>
      <c r="J46" s="134">
        <f>IFERROR($J$3*TWK!D43/100,"n/a")</f>
        <v>17.449200000000001</v>
      </c>
      <c r="K46" s="134">
        <f>IFERROR($K$3*TWK!D43/100,"n/a")</f>
        <v>16.883100000000002</v>
      </c>
      <c r="L46" s="134">
        <f>IFERROR( $L$3*TWK!D43/100,"n/a")</f>
        <v>16.017299999999999</v>
      </c>
      <c r="M46" s="134">
        <f>IFERROR($M$3*TWK!D43/100,"n/a")</f>
        <v>15.451199999999998</v>
      </c>
      <c r="N46" s="134">
        <f>IFERROR($N$3*TWK!E43/100,"n/a")</f>
        <v>11.052300000000001</v>
      </c>
      <c r="O46" s="134">
        <f>IFERROR($O$3*TWK!F43/100,"n/a")</f>
        <v>14.351400000000002</v>
      </c>
      <c r="P46" s="134">
        <f>IFERROR($P$3*TWK!F43/100,"n/a")</f>
        <v>13.647600000000001</v>
      </c>
      <c r="Q46" s="134">
        <f>IFERROR($Q$3*TWK!F43/100,"n/a")</f>
        <v>12.362400000000001</v>
      </c>
      <c r="R46" s="134">
        <f>IFERROR($R$3*TWK!F43/100,"n/a")</f>
        <v>12.2094</v>
      </c>
      <c r="S46" s="134">
        <f>IFERROR($S$3*TWK!H43/100,"n/a")</f>
        <v>9.0440000000000005</v>
      </c>
      <c r="T46" s="134">
        <f>IFERROR($T$3*TWK!H43/100,"n/a")</f>
        <v>8.8060000000000009</v>
      </c>
      <c r="U46" s="134">
        <f>IFERROR($U$3*TWK!H43/100,"n/a")</f>
        <v>8.4252000000000002</v>
      </c>
      <c r="V46" s="134">
        <f>IFERROR($V$3*TWK!H43/100,"n/a")</f>
        <v>8.3537999999999997</v>
      </c>
      <c r="W46" s="134">
        <f>IFERROR($W$3*TWK!H43/100,"n/a")</f>
        <v>7.4732000000000003</v>
      </c>
      <c r="X46" s="134">
        <f>IFERROR($X$3*(TWK!H43+25)/100,"n/a")</f>
        <v>7.8636999999999997</v>
      </c>
      <c r="Y46" s="134">
        <f>IFERROR($Y$3*(TWK!H43+50)/100,"n/a")</f>
        <v>7.6896000000000004</v>
      </c>
      <c r="Z46" s="134">
        <f>IFERROR($Z$3*TWK!H43/100,"n/a")</f>
        <v>5.8786000000000005</v>
      </c>
      <c r="AA46" s="134">
        <f>IFERROR($AA$3*(TWK!H43+100)/100,"n/a")</f>
        <v>7.7401999999999997</v>
      </c>
    </row>
    <row r="47" spans="1:27" x14ac:dyDescent="0.25">
      <c r="A47" s="45">
        <v>38287</v>
      </c>
      <c r="B47" s="134">
        <f>IFERROR($B$3*TWK!B44/100,"n/a")</f>
        <v>23.645799999999998</v>
      </c>
      <c r="C47" s="134">
        <f>IFERROR($C$3*TWK!C44/100,"n/a")</f>
        <v>23.76</v>
      </c>
      <c r="D47" s="134">
        <f>IFERROR($D$3*TWK!C44/100,"n/a")</f>
        <v>21.067200000000003</v>
      </c>
      <c r="E47" s="134">
        <f>IFERROR( $E$3*TWK!C44/100,"n/a")</f>
        <v>20.116800000000001</v>
      </c>
      <c r="F47" s="134">
        <f>IFERROR($F$3*TWK!C44/100,"n/a")</f>
        <v>19.166399999999999</v>
      </c>
      <c r="G47" s="134">
        <f>IFERROR($G$3*TWK!H44/100,"n/a")</f>
        <v>10.488</v>
      </c>
      <c r="H47" s="134">
        <f>IFERROR( $H$3*TWK!D44/100,"n/a")</f>
        <v>24.449400000000001</v>
      </c>
      <c r="I47" s="134">
        <f>IFERROR($I$3*TWK!D44/100,"n/a")</f>
        <v>22.461299999999998</v>
      </c>
      <c r="J47" s="134">
        <f>IFERROR($J$3*TWK!D44/100,"n/a")</f>
        <v>22.165199999999999</v>
      </c>
      <c r="K47" s="134">
        <f>IFERROR($K$3*TWK!D44/100,"n/a")</f>
        <v>21.446100000000001</v>
      </c>
      <c r="L47" s="134">
        <f>IFERROR( $L$3*TWK!D44/100,"n/a")</f>
        <v>20.346299999999999</v>
      </c>
      <c r="M47" s="134">
        <f>IFERROR($M$3*TWK!D44/100,"n/a")</f>
        <v>19.627199999999998</v>
      </c>
      <c r="N47" s="134">
        <f>IFERROR($N$3*TWK!E44/100,"n/a")</f>
        <v>14.683200000000001</v>
      </c>
      <c r="O47" s="134">
        <f>IFERROR($O$3*TWK!F44/100,"n/a")</f>
        <v>17.2592</v>
      </c>
      <c r="P47" s="134">
        <f>IFERROR($P$3*TWK!F44/100,"n/a")</f>
        <v>16.412800000000001</v>
      </c>
      <c r="Q47" s="134">
        <f>IFERROR($Q$3*TWK!F44/100,"n/a")</f>
        <v>14.8672</v>
      </c>
      <c r="R47" s="134">
        <f>IFERROR($R$3*TWK!F44/100,"n/a")</f>
        <v>14.683200000000001</v>
      </c>
      <c r="S47" s="134">
        <f>IFERROR($S$3*TWK!H44/100,"n/a")</f>
        <v>10.488</v>
      </c>
      <c r="T47" s="134">
        <f>IFERROR($T$3*TWK!H44/100,"n/a")</f>
        <v>10.212</v>
      </c>
      <c r="U47" s="134">
        <f>IFERROR($U$3*TWK!H44/100,"n/a")</f>
        <v>9.7704000000000004</v>
      </c>
      <c r="V47" s="134">
        <f>IFERROR($V$3*TWK!H44/100,"n/a")</f>
        <v>9.6875999999999998</v>
      </c>
      <c r="W47" s="134">
        <f>IFERROR($W$3*TWK!H44/100,"n/a")</f>
        <v>8.6663999999999994</v>
      </c>
      <c r="X47" s="134">
        <f>IFERROR($X$3*(TWK!H44+25)/100,"n/a")</f>
        <v>8.9999000000000002</v>
      </c>
      <c r="Y47" s="134">
        <f>IFERROR($Y$3*(TWK!H44+50)/100,"n/a")</f>
        <v>8.7042000000000002</v>
      </c>
      <c r="Z47" s="134">
        <f>IFERROR($Z$3*TWK!H44/100,"n/a")</f>
        <v>6.8172000000000006</v>
      </c>
      <c r="AA47" s="134">
        <f>IFERROR($AA$3*(TWK!H44+100)/100,"n/a")</f>
        <v>8.6104000000000003</v>
      </c>
    </row>
    <row r="48" spans="1:27" x14ac:dyDescent="0.25">
      <c r="A48" s="45">
        <v>38294</v>
      </c>
      <c r="B48" s="134">
        <f>IFERROR($B$3*TWK!B45/100,"n/a")</f>
        <v>23.150600000000001</v>
      </c>
      <c r="C48" s="134">
        <f>IFERROR($C$3*TWK!C45/100,"n/a")</f>
        <v>21.36</v>
      </c>
      <c r="D48" s="134">
        <f>IFERROR($D$3*TWK!C45/100,"n/a")</f>
        <v>18.9392</v>
      </c>
      <c r="E48" s="134">
        <f>IFERROR( $E$3*TWK!C45/100,"n/a")</f>
        <v>18.084800000000001</v>
      </c>
      <c r="F48" s="134">
        <f>IFERROR($F$3*TWK!C45/100,"n/a")</f>
        <v>17.230399999999999</v>
      </c>
      <c r="G48" s="134">
        <f>IFERROR($G$3*TWK!H45/100,"n/a")</f>
        <v>10.335999999999999</v>
      </c>
      <c r="H48" s="134">
        <f>IFERROR( $H$3*TWK!D45/100,"n/a")</f>
        <v>21.328200000000002</v>
      </c>
      <c r="I48" s="134">
        <f>IFERROR($I$3*TWK!D45/100,"n/a")</f>
        <v>19.593899999999998</v>
      </c>
      <c r="J48" s="134">
        <f>IFERROR($J$3*TWK!D45/100,"n/a")</f>
        <v>19.335600000000003</v>
      </c>
      <c r="K48" s="134">
        <f>IFERROR($K$3*TWK!D45/100,"n/a")</f>
        <v>18.708300000000001</v>
      </c>
      <c r="L48" s="134">
        <f>IFERROR( $L$3*TWK!D45/100,"n/a")</f>
        <v>17.748899999999999</v>
      </c>
      <c r="M48" s="134">
        <f>IFERROR($M$3*TWK!D45/100,"n/a")</f>
        <v>17.121599999999997</v>
      </c>
      <c r="N48" s="134">
        <f>IFERROR($N$3*TWK!E45/100,"n/a")</f>
        <v>12.648300000000001</v>
      </c>
      <c r="O48" s="134">
        <f>IFERROR($O$3*TWK!F45/100,"n/a")</f>
        <v>14.6797</v>
      </c>
      <c r="P48" s="134">
        <f>IFERROR($P$3*TWK!F45/100,"n/a")</f>
        <v>13.9598</v>
      </c>
      <c r="Q48" s="134">
        <f>IFERROR($Q$3*TWK!F45/100,"n/a")</f>
        <v>12.645199999999999</v>
      </c>
      <c r="R48" s="134">
        <f>IFERROR($R$3*TWK!F45/100,"n/a")</f>
        <v>12.488700000000001</v>
      </c>
      <c r="S48" s="134">
        <f>IFERROR($S$3*TWK!H45/100,"n/a")</f>
        <v>10.335999999999999</v>
      </c>
      <c r="T48" s="134">
        <f>IFERROR($T$3*TWK!H45/100,"n/a")</f>
        <v>10.064</v>
      </c>
      <c r="U48" s="134">
        <f>IFERROR($U$3*TWK!H45/100,"n/a")</f>
        <v>9.6288</v>
      </c>
      <c r="V48" s="134">
        <f>IFERROR($V$3*TWK!H45/100,"n/a")</f>
        <v>9.5471999999999984</v>
      </c>
      <c r="W48" s="134">
        <f>IFERROR($W$3*TWK!H45/100,"n/a")</f>
        <v>8.5408000000000008</v>
      </c>
      <c r="X48" s="134">
        <f>IFERROR($X$3*(TWK!H45+25)/100,"n/a")</f>
        <v>8.8803000000000001</v>
      </c>
      <c r="Y48" s="134">
        <f>IFERROR($Y$3*(TWK!H45+50)/100,"n/a")</f>
        <v>8.5974000000000004</v>
      </c>
      <c r="Z48" s="134">
        <f>IFERROR($Z$3*TWK!H45/100,"n/a")</f>
        <v>6.7183999999999999</v>
      </c>
      <c r="AA48" s="134">
        <f>IFERROR($AA$3*(TWK!H45+100)/100,"n/a")</f>
        <v>8.5188000000000006</v>
      </c>
    </row>
    <row r="49" spans="1:27" x14ac:dyDescent="0.25">
      <c r="A49" s="45">
        <v>38301</v>
      </c>
      <c r="B49" s="134">
        <f>IFERROR($B$3*TWK!B46/100,"n/a")</f>
        <v>22.779199999999999</v>
      </c>
      <c r="C49" s="134">
        <f>IFERROR($C$3*TWK!C46/100,"n/a")</f>
        <v>23.1</v>
      </c>
      <c r="D49" s="134">
        <f>IFERROR($D$3*TWK!C46/100,"n/a")</f>
        <v>20.482000000000003</v>
      </c>
      <c r="E49" s="134">
        <f>IFERROR( $E$3*TWK!C46/100,"n/a")</f>
        <v>19.558</v>
      </c>
      <c r="F49" s="134">
        <f>IFERROR($F$3*TWK!C46/100,"n/a")</f>
        <v>18.634</v>
      </c>
      <c r="G49" s="134">
        <f>IFERROR($G$3*TWK!H46/100,"n/a")</f>
        <v>12.653999999999998</v>
      </c>
      <c r="H49" s="134">
        <f>IFERROR( $H$3*TWK!D46/100,"n/a")</f>
        <v>21.4438</v>
      </c>
      <c r="I49" s="134">
        <f>IFERROR($I$3*TWK!D46/100,"n/a")</f>
        <v>19.700099999999999</v>
      </c>
      <c r="J49" s="134">
        <f>IFERROR($J$3*TWK!D46/100,"n/a")</f>
        <v>19.4404</v>
      </c>
      <c r="K49" s="134">
        <f>IFERROR($K$3*TWK!D46/100,"n/a")</f>
        <v>18.809699999999999</v>
      </c>
      <c r="L49" s="134">
        <f>IFERROR( $L$3*TWK!D46/100,"n/a")</f>
        <v>17.845099999999999</v>
      </c>
      <c r="M49" s="134">
        <f>IFERROR($M$3*TWK!D46/100,"n/a")</f>
        <v>17.214399999999998</v>
      </c>
      <c r="N49" s="134">
        <f>IFERROR($N$3*TWK!E46/100,"n/a")</f>
        <v>14.324100000000001</v>
      </c>
      <c r="O49" s="134">
        <f>IFERROR($O$3*TWK!F46/100,"n/a")</f>
        <v>17.399900000000002</v>
      </c>
      <c r="P49" s="134">
        <f>IFERROR($P$3*TWK!F46/100,"n/a")</f>
        <v>16.546600000000002</v>
      </c>
      <c r="Q49" s="134">
        <f>IFERROR($Q$3*TWK!F46/100,"n/a")</f>
        <v>14.988399999999999</v>
      </c>
      <c r="R49" s="134">
        <f>IFERROR($R$3*TWK!F46/100,"n/a")</f>
        <v>14.802900000000001</v>
      </c>
      <c r="S49" s="134">
        <f>IFERROR($S$3*TWK!H46/100,"n/a")</f>
        <v>12.653999999999998</v>
      </c>
      <c r="T49" s="134">
        <f>IFERROR($T$3*TWK!H46/100,"n/a")</f>
        <v>12.321000000000002</v>
      </c>
      <c r="U49" s="134">
        <f>IFERROR($U$3*TWK!H46/100,"n/a")</f>
        <v>11.7882</v>
      </c>
      <c r="V49" s="134">
        <f>IFERROR($V$3*TWK!H46/100,"n/a")</f>
        <v>11.6883</v>
      </c>
      <c r="W49" s="134">
        <f>IFERROR($W$3*TWK!H46/100,"n/a")</f>
        <v>10.456200000000001</v>
      </c>
      <c r="X49" s="134">
        <f>IFERROR($X$3*(TWK!H46+25)/100,"n/a")</f>
        <v>10.7042</v>
      </c>
      <c r="Y49" s="134">
        <f>IFERROR($Y$3*(TWK!H46+50)/100,"n/a")</f>
        <v>10.226100000000001</v>
      </c>
      <c r="Z49" s="134">
        <f>IFERROR($Z$3*TWK!H46/100,"n/a")</f>
        <v>8.2251000000000012</v>
      </c>
      <c r="AA49" s="134">
        <f>IFERROR($AA$3*(TWK!H46+100)/100,"n/a")</f>
        <v>9.9157000000000011</v>
      </c>
    </row>
    <row r="50" spans="1:27" x14ac:dyDescent="0.25">
      <c r="A50" s="45">
        <v>38308</v>
      </c>
      <c r="B50" s="134">
        <f>IFERROR($B$3*TWK!B47/100,"n/a")</f>
        <v>18.755700000000001</v>
      </c>
      <c r="C50" s="134">
        <f>IFERROR($C$3*TWK!C47/100,"n/a")</f>
        <v>17.7</v>
      </c>
      <c r="D50" s="134">
        <f>IFERROR($D$3*TWK!C47/100,"n/a")</f>
        <v>15.694000000000001</v>
      </c>
      <c r="E50" s="134">
        <f>IFERROR( $E$3*TWK!C47/100,"n/a")</f>
        <v>14.985999999999999</v>
      </c>
      <c r="F50" s="134">
        <f>IFERROR($F$3*TWK!C47/100,"n/a")</f>
        <v>14.277999999999999</v>
      </c>
      <c r="G50" s="134">
        <f>IFERROR($G$3*TWK!H47/100,"n/a")</f>
        <v>9.69</v>
      </c>
      <c r="H50" s="134">
        <f>IFERROR( $H$3*TWK!D47/100,"n/a")</f>
        <v>17.224399999999999</v>
      </c>
      <c r="I50" s="134">
        <f>IFERROR($I$3*TWK!D47/100,"n/a")</f>
        <v>15.823799999999999</v>
      </c>
      <c r="J50" s="134">
        <f>IFERROR($J$3*TWK!D47/100,"n/a")</f>
        <v>15.6152</v>
      </c>
      <c r="K50" s="134">
        <f>IFERROR($K$3*TWK!D47/100,"n/a")</f>
        <v>15.108600000000001</v>
      </c>
      <c r="L50" s="134">
        <f>IFERROR( $L$3*TWK!D47/100,"n/a")</f>
        <v>14.333799999999998</v>
      </c>
      <c r="M50" s="134">
        <f>IFERROR($M$3*TWK!D47/100,"n/a")</f>
        <v>13.827199999999998</v>
      </c>
      <c r="N50" s="134">
        <f>IFERROR($N$3*TWK!E47/100,"n/a")</f>
        <v>10.533600000000002</v>
      </c>
      <c r="O50" s="134">
        <f>IFERROR($O$3*TWK!F47/100,"n/a")</f>
        <v>14.304500000000001</v>
      </c>
      <c r="P50" s="134">
        <f>IFERROR($P$3*TWK!F47/100,"n/a")</f>
        <v>13.603</v>
      </c>
      <c r="Q50" s="134">
        <f>IFERROR($Q$3*TWK!F47/100,"n/a")</f>
        <v>12.322000000000001</v>
      </c>
      <c r="R50" s="134">
        <f>IFERROR($R$3*TWK!F47/100,"n/a")</f>
        <v>12.169500000000001</v>
      </c>
      <c r="S50" s="134">
        <f>IFERROR($S$3*TWK!H47/100,"n/a")</f>
        <v>9.69</v>
      </c>
      <c r="T50" s="134">
        <f>IFERROR($T$3*TWK!H47/100,"n/a")</f>
        <v>9.4350000000000005</v>
      </c>
      <c r="U50" s="134">
        <f>IFERROR($U$3*TWK!H47/100,"n/a")</f>
        <v>9.027000000000001</v>
      </c>
      <c r="V50" s="134">
        <f>IFERROR($V$3*TWK!H47/100,"n/a")</f>
        <v>8.9504999999999999</v>
      </c>
      <c r="W50" s="134">
        <f>IFERROR($W$3*TWK!H47/100,"n/a")</f>
        <v>8.0069999999999997</v>
      </c>
      <c r="X50" s="134">
        <f>IFERROR($X$3*(TWK!H47+25)/100,"n/a")</f>
        <v>8.3719999999999999</v>
      </c>
      <c r="Y50" s="134">
        <f>IFERROR($Y$3*(TWK!H47+50)/100,"n/a")</f>
        <v>8.1434999999999995</v>
      </c>
      <c r="Z50" s="134">
        <f>IFERROR($Z$3*TWK!H47/100,"n/a")</f>
        <v>6.2985000000000007</v>
      </c>
      <c r="AA50" s="134">
        <f>IFERROR($AA$3*(TWK!H47+100)/100,"n/a")</f>
        <v>8.1295000000000002</v>
      </c>
    </row>
    <row r="51" spans="1:27" x14ac:dyDescent="0.25">
      <c r="A51" s="45">
        <v>38315</v>
      </c>
      <c r="B51" s="134">
        <f>IFERROR($B$3*TWK!B48/100,"n/a")</f>
        <v>15.784500000000001</v>
      </c>
      <c r="C51" s="134">
        <f>IFERROR($C$3*TWK!C48/100,"n/a")</f>
        <v>14.64</v>
      </c>
      <c r="D51" s="134">
        <f>IFERROR($D$3*TWK!C48/100,"n/a")</f>
        <v>12.980800000000002</v>
      </c>
      <c r="E51" s="134">
        <f>IFERROR( $E$3*TWK!C48/100,"n/a")</f>
        <v>12.395199999999999</v>
      </c>
      <c r="F51" s="134">
        <f>IFERROR($F$3*TWK!C48/100,"n/a")</f>
        <v>11.8096</v>
      </c>
      <c r="G51" s="134">
        <f>IFERROR($G$3*TWK!H48/100,"n/a")</f>
        <v>6.4979999999999993</v>
      </c>
      <c r="H51" s="134">
        <f>IFERROR( $H$3*TWK!D48/100,"n/a")</f>
        <v>13.640800000000002</v>
      </c>
      <c r="I51" s="134">
        <f>IFERROR($I$3*TWK!D48/100,"n/a")</f>
        <v>12.531599999999999</v>
      </c>
      <c r="J51" s="134">
        <f>IFERROR($J$3*TWK!D48/100,"n/a")</f>
        <v>12.366400000000001</v>
      </c>
      <c r="K51" s="134">
        <f>IFERROR($K$3*TWK!D48/100,"n/a")</f>
        <v>11.965199999999999</v>
      </c>
      <c r="L51" s="134">
        <f>IFERROR( $L$3*TWK!D48/100,"n/a")</f>
        <v>11.351599999999998</v>
      </c>
      <c r="M51" s="134">
        <f>IFERROR($M$3*TWK!D48/100,"n/a")</f>
        <v>10.9504</v>
      </c>
      <c r="N51" s="134">
        <f>IFERROR($N$3*TWK!E48/100,"n/a")</f>
        <v>7.1820000000000004</v>
      </c>
      <c r="O51" s="134">
        <f>IFERROR($O$3*TWK!F48/100,"n/a")</f>
        <v>9.7552000000000003</v>
      </c>
      <c r="P51" s="134">
        <f>IFERROR($P$3*TWK!F48/100,"n/a")</f>
        <v>9.2767999999999997</v>
      </c>
      <c r="Q51" s="134">
        <f>IFERROR($Q$3*TWK!F48/100,"n/a")</f>
        <v>8.4032</v>
      </c>
      <c r="R51" s="134">
        <f>IFERROR($R$3*TWK!F48/100,"n/a")</f>
        <v>8.2992000000000008</v>
      </c>
      <c r="S51" s="134">
        <f>IFERROR($S$3*TWK!H48/100,"n/a")</f>
        <v>6.4979999999999993</v>
      </c>
      <c r="T51" s="134">
        <f>IFERROR($T$3*TWK!H48/100,"n/a")</f>
        <v>6.3270000000000008</v>
      </c>
      <c r="U51" s="134">
        <f>IFERROR($U$3*TWK!H48/100,"n/a")</f>
        <v>6.0533999999999999</v>
      </c>
      <c r="V51" s="134">
        <f>IFERROR($V$3*TWK!H48/100,"n/a")</f>
        <v>6.0020999999999995</v>
      </c>
      <c r="W51" s="134">
        <f>IFERROR($W$3*TWK!H48/100,"n/a")</f>
        <v>5.3694000000000006</v>
      </c>
      <c r="X51" s="134">
        <f>IFERROR($X$3*(TWK!H48+25)/100,"n/a")</f>
        <v>5.8604000000000012</v>
      </c>
      <c r="Y51" s="134">
        <f>IFERROR($Y$3*(TWK!H48+50)/100,"n/a")</f>
        <v>5.9006999999999996</v>
      </c>
      <c r="Z51" s="134">
        <f>IFERROR($Z$3*TWK!H48/100,"n/a")</f>
        <v>4.2237000000000009</v>
      </c>
      <c r="AA51" s="134">
        <f>IFERROR($AA$3*(TWK!H48+100)/100,"n/a")</f>
        <v>6.2059000000000006</v>
      </c>
    </row>
    <row r="52" spans="1:27" x14ac:dyDescent="0.25">
      <c r="A52" s="45">
        <v>38322</v>
      </c>
      <c r="B52" s="134" t="str">
        <f>IFERROR($B$3*TWK!B49/100,"n/a")</f>
        <v>n/a</v>
      </c>
      <c r="C52" s="134">
        <f>IFERROR($C$3*TWK!C49/100,"n/a")</f>
        <v>14.94</v>
      </c>
      <c r="D52" s="134">
        <f>IFERROR($D$3*TWK!C49/100,"n/a")</f>
        <v>13.2468</v>
      </c>
      <c r="E52" s="134">
        <f>IFERROR( $E$3*TWK!C49/100,"n/a")</f>
        <v>12.6492</v>
      </c>
      <c r="F52" s="134">
        <f>IFERROR($F$3*TWK!C49/100,"n/a")</f>
        <v>12.051599999999999</v>
      </c>
      <c r="G52" s="134">
        <f>IFERROR($G$3*TWK!H49/100,"n/a")</f>
        <v>6.3079999999999998</v>
      </c>
      <c r="H52" s="134">
        <f>IFERROR( $H$3*TWK!D49/100,"n/a")</f>
        <v>13.872</v>
      </c>
      <c r="I52" s="134">
        <f>IFERROR($I$3*TWK!D49/100,"n/a")</f>
        <v>12.743999999999998</v>
      </c>
      <c r="J52" s="134">
        <f>IFERROR($J$3*TWK!D49/100,"n/a")</f>
        <v>12.576000000000001</v>
      </c>
      <c r="K52" s="134">
        <f>IFERROR($K$3*TWK!D49/100,"n/a")</f>
        <v>12.168000000000001</v>
      </c>
      <c r="L52" s="134">
        <f>IFERROR( $L$3*TWK!D49/100,"n/a")</f>
        <v>11.543999999999999</v>
      </c>
      <c r="M52" s="134">
        <f>IFERROR($M$3*TWK!D49/100,"n/a")</f>
        <v>11.135999999999999</v>
      </c>
      <c r="N52" s="134">
        <f>IFERROR($N$3*TWK!E49/100,"n/a")</f>
        <v>6.9824999999999999</v>
      </c>
      <c r="O52" s="134">
        <f>IFERROR($O$3*TWK!F49/100,"n/a")</f>
        <v>9.0047999999999995</v>
      </c>
      <c r="P52" s="134">
        <f>IFERROR($P$3*TWK!F49/100,"n/a")</f>
        <v>8.5632000000000001</v>
      </c>
      <c r="Q52" s="134">
        <f>IFERROR($Q$3*TWK!F49/100,"n/a")</f>
        <v>7.756800000000001</v>
      </c>
      <c r="R52" s="134">
        <f>IFERROR($R$3*TWK!F49/100,"n/a")</f>
        <v>7.6608000000000001</v>
      </c>
      <c r="S52" s="134">
        <f>IFERROR($S$3*TWK!H49/100,"n/a")</f>
        <v>6.3079999999999998</v>
      </c>
      <c r="T52" s="134">
        <f>IFERROR($T$3*TWK!H49/100,"n/a")</f>
        <v>6.1420000000000003</v>
      </c>
      <c r="U52" s="134">
        <f>IFERROR($U$3*TWK!H49/100,"n/a")</f>
        <v>5.8764000000000003</v>
      </c>
      <c r="V52" s="134">
        <f>IFERROR($V$3*TWK!H49/100,"n/a")</f>
        <v>5.8266</v>
      </c>
      <c r="W52" s="134">
        <f>IFERROR($W$3*TWK!H49/100,"n/a")</f>
        <v>5.2123999999999997</v>
      </c>
      <c r="X52" s="134">
        <f>IFERROR($X$3*(TWK!H49+25)/100,"n/a")</f>
        <v>5.7109000000000005</v>
      </c>
      <c r="Y52" s="134">
        <f>IFERROR($Y$3*(TWK!H49+50)/100,"n/a")</f>
        <v>5.7671999999999999</v>
      </c>
      <c r="Z52" s="134">
        <f>IFERROR($Z$3*TWK!H49/100,"n/a")</f>
        <v>4.1002000000000001</v>
      </c>
      <c r="AA52" s="134">
        <f>IFERROR($AA$3*(TWK!H49+100)/100,"n/a")</f>
        <v>6.0914000000000001</v>
      </c>
    </row>
    <row r="53" spans="1:27" x14ac:dyDescent="0.25">
      <c r="A53" s="45">
        <v>38329</v>
      </c>
      <c r="B53" s="134" t="str">
        <f>IFERROR($B$3*TWK!B50/100,"n/a")</f>
        <v>n/a</v>
      </c>
      <c r="C53" s="134">
        <f>IFERROR($C$3*TWK!C50/100,"n/a")</f>
        <v>14.7</v>
      </c>
      <c r="D53" s="134">
        <f>IFERROR($D$3*TWK!C50/100,"n/a")</f>
        <v>13.034000000000001</v>
      </c>
      <c r="E53" s="134">
        <f>IFERROR( $E$3*TWK!C50/100,"n/a")</f>
        <v>12.446</v>
      </c>
      <c r="F53" s="134">
        <f>IFERROR($F$3*TWK!C50/100,"n/a")</f>
        <v>11.857999999999999</v>
      </c>
      <c r="G53" s="134">
        <f>IFERROR($G$3*TWK!H50/100,"n/a")</f>
        <v>6.84</v>
      </c>
      <c r="H53" s="134">
        <f>IFERROR( $H$3*TWK!D50/100,"n/a")</f>
        <v>14.161000000000001</v>
      </c>
      <c r="I53" s="134">
        <f>IFERROR($I$3*TWK!D50/100,"n/a")</f>
        <v>13.009499999999997</v>
      </c>
      <c r="J53" s="134">
        <f>IFERROR($J$3*TWK!D50/100,"n/a")</f>
        <v>12.837999999999999</v>
      </c>
      <c r="K53" s="134">
        <f>IFERROR($K$3*TWK!D50/100,"n/a")</f>
        <v>12.421500000000002</v>
      </c>
      <c r="L53" s="134">
        <f>IFERROR( $L$3*TWK!D50/100,"n/a")</f>
        <v>11.784499999999998</v>
      </c>
      <c r="M53" s="134">
        <f>IFERROR($M$3*TWK!D50/100,"n/a")</f>
        <v>11.368</v>
      </c>
      <c r="N53" s="134">
        <f>IFERROR($N$3*TWK!E50/100,"n/a")</f>
        <v>7.9002000000000008</v>
      </c>
      <c r="O53" s="134">
        <f>IFERROR($O$3*TWK!F50/100,"n/a")</f>
        <v>9.3331</v>
      </c>
      <c r="P53" s="134">
        <f>IFERROR($P$3*TWK!F50/100,"n/a")</f>
        <v>8.8753999999999991</v>
      </c>
      <c r="Q53" s="134">
        <f>IFERROR($Q$3*TWK!F50/100,"n/a")</f>
        <v>8.0396000000000001</v>
      </c>
      <c r="R53" s="134">
        <f>IFERROR($R$3*TWK!F50/100,"n/a")</f>
        <v>7.9401000000000002</v>
      </c>
      <c r="S53" s="134">
        <f>IFERROR($S$3*TWK!H50/100,"n/a")</f>
        <v>6.84</v>
      </c>
      <c r="T53" s="134">
        <f>IFERROR($T$3*TWK!H50/100,"n/a")</f>
        <v>6.66</v>
      </c>
      <c r="U53" s="134">
        <f>IFERROR($U$3*TWK!H50/100,"n/a")</f>
        <v>6.3720000000000008</v>
      </c>
      <c r="V53" s="134">
        <f>IFERROR($V$3*TWK!H50/100,"n/a")</f>
        <v>6.3179999999999996</v>
      </c>
      <c r="W53" s="134">
        <f>IFERROR($W$3*TWK!H50/100,"n/a")</f>
        <v>5.6520000000000001</v>
      </c>
      <c r="X53" s="134">
        <f>IFERROR($X$3*(TWK!H50+25)/100,"n/a")</f>
        <v>6.1295000000000002</v>
      </c>
      <c r="Y53" s="134">
        <f>IFERROR($Y$3*(TWK!H50+50)/100,"n/a")</f>
        <v>6.141</v>
      </c>
      <c r="Z53" s="134">
        <f>IFERROR($Z$3*TWK!H50/100,"n/a")</f>
        <v>4.4460000000000006</v>
      </c>
      <c r="AA53" s="134">
        <f>IFERROR($AA$3*(TWK!H50+100)/100,"n/a")</f>
        <v>6.4120000000000008</v>
      </c>
    </row>
    <row r="54" spans="1:27" x14ac:dyDescent="0.25">
      <c r="A54" s="45">
        <v>38336</v>
      </c>
      <c r="B54" s="134" t="str">
        <f>IFERROR($B$3*TWK!B51/100,"n/a")</f>
        <v>n/a</v>
      </c>
      <c r="C54" s="134">
        <f>IFERROR($C$3*TWK!C51/100,"n/a")</f>
        <v>19.079999999999998</v>
      </c>
      <c r="D54" s="134">
        <f>IFERROR($D$3*TWK!C51/100,"n/a")</f>
        <v>16.9176</v>
      </c>
      <c r="E54" s="134">
        <f>IFERROR( $E$3*TWK!C51/100,"n/a")</f>
        <v>16.154399999999999</v>
      </c>
      <c r="F54" s="134">
        <f>IFERROR($F$3*TWK!C51/100,"n/a")</f>
        <v>15.3912</v>
      </c>
      <c r="G54" s="134">
        <f>IFERROR($G$3*TWK!H51/100,"n/a")</f>
        <v>10.145999999999999</v>
      </c>
      <c r="H54" s="134">
        <f>IFERROR( $H$3*TWK!D51/100,"n/a")</f>
        <v>17.3978</v>
      </c>
      <c r="I54" s="134">
        <f>IFERROR($I$3*TWK!D51/100,"n/a")</f>
        <v>15.9831</v>
      </c>
      <c r="J54" s="134">
        <f>IFERROR($J$3*TWK!D51/100,"n/a")</f>
        <v>15.772399999999999</v>
      </c>
      <c r="K54" s="134">
        <f>IFERROR($K$3*TWK!D51/100,"n/a")</f>
        <v>15.260700000000002</v>
      </c>
      <c r="L54" s="134">
        <f>IFERROR( $L$3*TWK!D51/100,"n/a")</f>
        <v>14.4781</v>
      </c>
      <c r="M54" s="134">
        <f>IFERROR($M$3*TWK!D51/100,"n/a")</f>
        <v>13.966399999999998</v>
      </c>
      <c r="N54" s="134">
        <f>IFERROR($N$3*TWK!E51/100,"n/a")</f>
        <v>11.052300000000001</v>
      </c>
      <c r="O54" s="134">
        <f>IFERROR($O$3*TWK!F51/100,"n/a")</f>
        <v>12.663000000000002</v>
      </c>
      <c r="P54" s="134">
        <f>IFERROR($P$3*TWK!F51/100,"n/a")</f>
        <v>12.042</v>
      </c>
      <c r="Q54" s="134">
        <f>IFERROR($Q$3*TWK!F51/100,"n/a")</f>
        <v>10.907999999999999</v>
      </c>
      <c r="R54" s="134">
        <f>IFERROR($R$3*TWK!F51/100,"n/a")</f>
        <v>10.773</v>
      </c>
      <c r="S54" s="134">
        <f>IFERROR($S$3*TWK!H51/100,"n/a")</f>
        <v>10.145999999999999</v>
      </c>
      <c r="T54" s="134">
        <f>IFERROR($T$3*TWK!H51/100,"n/a")</f>
        <v>9.8790000000000013</v>
      </c>
      <c r="U54" s="134">
        <f>IFERROR($U$3*TWK!H51/100,"n/a")</f>
        <v>9.4518000000000004</v>
      </c>
      <c r="V54" s="134">
        <f>IFERROR($V$3*TWK!H51/100,"n/a")</f>
        <v>9.3716999999999988</v>
      </c>
      <c r="W54" s="134">
        <f>IFERROR($W$3*TWK!H51/100,"n/a")</f>
        <v>8.3838000000000008</v>
      </c>
      <c r="X54" s="134">
        <f>IFERROR($X$3*(TWK!H51+25)/100,"n/a")</f>
        <v>8.7308000000000003</v>
      </c>
      <c r="Y54" s="134">
        <f>IFERROR($Y$3*(TWK!H51+50)/100,"n/a")</f>
        <v>8.4639000000000006</v>
      </c>
      <c r="Z54" s="134">
        <f>IFERROR($Z$3*TWK!H51/100,"n/a")</f>
        <v>6.5949</v>
      </c>
      <c r="AA54" s="134">
        <f>IFERROR($AA$3*(TWK!H51+100)/100,"n/a")</f>
        <v>8.404300000000001</v>
      </c>
    </row>
    <row r="55" spans="1:27" x14ac:dyDescent="0.25">
      <c r="A55" s="45">
        <v>38343</v>
      </c>
      <c r="B55" s="134" t="str">
        <f>IFERROR($B$3*TWK!B52/100,"n/a")</f>
        <v>n/a</v>
      </c>
      <c r="C55" s="134" t="str">
        <f>IFERROR($C$3*TWK!C52/100,"n/a")</f>
        <v>n/a</v>
      </c>
      <c r="D55" s="134" t="str">
        <f>IFERROR($D$3*TWK!C52/100,"n/a")</f>
        <v>n/a</v>
      </c>
      <c r="E55" s="134" t="str">
        <f>IFERROR( $E$3*TWK!C52/100,"n/a")</f>
        <v>n/a</v>
      </c>
      <c r="F55" s="134" t="str">
        <f>IFERROR($F$3*TWK!C52/100,"n/a")</f>
        <v>n/a</v>
      </c>
      <c r="G55" s="134">
        <f>IFERROR($G$3*TWK!H52/100,"n/a")</f>
        <v>11.513999999999999</v>
      </c>
      <c r="H55" s="134">
        <f>IFERROR( $H$3*TWK!D52/100,"n/a")</f>
        <v>19.998800000000003</v>
      </c>
      <c r="I55" s="134">
        <f>IFERROR($I$3*TWK!D52/100,"n/a")</f>
        <v>18.372599999999998</v>
      </c>
      <c r="J55" s="134">
        <f>IFERROR($J$3*TWK!D52/100,"n/a")</f>
        <v>18.130399999999998</v>
      </c>
      <c r="K55" s="134">
        <f>IFERROR($K$3*TWK!D52/100,"n/a")</f>
        <v>17.542200000000001</v>
      </c>
      <c r="L55" s="134">
        <f>IFERROR( $L$3*TWK!D52/100,"n/a")</f>
        <v>16.642599999999998</v>
      </c>
      <c r="M55" s="134">
        <f>IFERROR($M$3*TWK!D52/100,"n/a")</f>
        <v>16.054399999999998</v>
      </c>
      <c r="N55" s="134">
        <f>IFERROR($N$3*TWK!E52/100,"n/a")</f>
        <v>13.765500000000001</v>
      </c>
      <c r="O55" s="134">
        <f>IFERROR($O$3*TWK!F52/100,"n/a")</f>
        <v>15.617700000000003</v>
      </c>
      <c r="P55" s="134">
        <f>IFERROR($P$3*TWK!F52/100,"n/a")</f>
        <v>14.851800000000001</v>
      </c>
      <c r="Q55" s="134">
        <f>IFERROR($Q$3*TWK!F52/100,"n/a")</f>
        <v>13.453199999999999</v>
      </c>
      <c r="R55" s="134">
        <f>IFERROR($R$3*TWK!F52/100,"n/a")</f>
        <v>13.286700000000002</v>
      </c>
      <c r="S55" s="134">
        <f>IFERROR($S$3*TWK!H52/100,"n/a")</f>
        <v>11.513999999999999</v>
      </c>
      <c r="T55" s="134">
        <f>IFERROR($T$3*TWK!H52/100,"n/a")</f>
        <v>11.211000000000002</v>
      </c>
      <c r="U55" s="134">
        <f>IFERROR($U$3*TWK!H52/100,"n/a")</f>
        <v>10.7262</v>
      </c>
      <c r="V55" s="134">
        <f>IFERROR($V$3*TWK!H52/100,"n/a")</f>
        <v>10.635299999999999</v>
      </c>
      <c r="W55" s="134">
        <f>IFERROR($W$3*TWK!H52/100,"n/a")</f>
        <v>9.5142000000000007</v>
      </c>
      <c r="X55" s="134">
        <f>IFERROR($X$3*(TWK!H52+25)/100,"n/a")</f>
        <v>9.8071999999999999</v>
      </c>
      <c r="Y55" s="134">
        <f>IFERROR($Y$3*(TWK!H52+50)/100,"n/a")</f>
        <v>9.4251000000000005</v>
      </c>
      <c r="Z55" s="134">
        <f>IFERROR($Z$3*TWK!H52/100,"n/a")</f>
        <v>7.4841000000000006</v>
      </c>
      <c r="AA55" s="134">
        <f>IFERROR($AA$3*(TWK!H52+100)/100,"n/a")</f>
        <v>9.2286999999999999</v>
      </c>
    </row>
    <row r="56" spans="1:27" x14ac:dyDescent="0.25">
      <c r="A56" s="45">
        <v>38350</v>
      </c>
      <c r="B56" s="134" t="str">
        <f>IFERROR($B$3*TWK!B53/100,"n/a")</f>
        <v>n/a</v>
      </c>
      <c r="C56" s="134" t="str">
        <f>IFERROR($C$3*TWK!C53/100,"n/a")</f>
        <v>n/a</v>
      </c>
      <c r="D56" s="134" t="str">
        <f>IFERROR($D$3*TWK!C53/100,"n/a")</f>
        <v>n/a</v>
      </c>
      <c r="E56" s="134" t="str">
        <f>IFERROR( $E$3*TWK!C53/100,"n/a")</f>
        <v>n/a</v>
      </c>
      <c r="F56" s="134" t="str">
        <f>IFERROR($F$3*TWK!C53/100,"n/a")</f>
        <v>n/a</v>
      </c>
      <c r="G56" s="134">
        <f>IFERROR($G$3*TWK!H53/100,"n/a")</f>
        <v>9.0059999999999985</v>
      </c>
      <c r="H56" s="134">
        <f>IFERROR( $H$3*TWK!D53/100,"n/a")</f>
        <v>17.34</v>
      </c>
      <c r="I56" s="134">
        <f>IFERROR($I$3*TWK!D53/100,"n/a")</f>
        <v>15.929999999999998</v>
      </c>
      <c r="J56" s="134">
        <f>IFERROR($J$3*TWK!D53/100,"n/a")</f>
        <v>15.72</v>
      </c>
      <c r="K56" s="134">
        <f>IFERROR($K$3*TWK!D53/100,"n/a")</f>
        <v>15.21</v>
      </c>
      <c r="L56" s="134">
        <f>IFERROR( $L$3*TWK!D53/100,"n/a")</f>
        <v>14.429999999999998</v>
      </c>
      <c r="M56" s="134">
        <f>IFERROR($M$3*TWK!D53/100,"n/a")</f>
        <v>13.92</v>
      </c>
      <c r="N56" s="134">
        <f>IFERROR($N$3*TWK!E53/100,"n/a")</f>
        <v>10.254300000000001</v>
      </c>
      <c r="O56" s="134">
        <f>IFERROR($O$3*TWK!F53/100,"n/a")</f>
        <v>12.803700000000001</v>
      </c>
      <c r="P56" s="134">
        <f>IFERROR($P$3*TWK!F53/100,"n/a")</f>
        <v>12.175799999999999</v>
      </c>
      <c r="Q56" s="134">
        <f>IFERROR($Q$3*TWK!F53/100,"n/a")</f>
        <v>11.029200000000001</v>
      </c>
      <c r="R56" s="134">
        <f>IFERROR($R$3*TWK!F53/100,"n/a")</f>
        <v>10.8927</v>
      </c>
      <c r="S56" s="134">
        <f>IFERROR($S$3*TWK!H53/100,"n/a")</f>
        <v>9.0059999999999985</v>
      </c>
      <c r="T56" s="134">
        <f>IFERROR($T$3*TWK!H53/100,"n/a")</f>
        <v>8.7690000000000001</v>
      </c>
      <c r="U56" s="134">
        <f>IFERROR($U$3*TWK!H53/100,"n/a")</f>
        <v>8.389800000000001</v>
      </c>
      <c r="V56" s="134">
        <f>IFERROR($V$3*TWK!H53/100,"n/a")</f>
        <v>8.3186999999999998</v>
      </c>
      <c r="W56" s="134">
        <f>IFERROR($W$3*TWK!H53/100,"n/a")</f>
        <v>7.4418000000000006</v>
      </c>
      <c r="X56" s="134">
        <f>IFERROR($X$3*(TWK!H53+25)/100,"n/a")</f>
        <v>7.833800000000001</v>
      </c>
      <c r="Y56" s="134">
        <f>IFERROR($Y$3*(TWK!H53+50)/100,"n/a")</f>
        <v>7.6628999999999996</v>
      </c>
      <c r="Z56" s="134">
        <f>IFERROR($Z$3*TWK!H53/100,"n/a")</f>
        <v>5.8539000000000012</v>
      </c>
      <c r="AA56" s="134">
        <f>IFERROR($AA$3*(TWK!H53+100)/100,"n/a")</f>
        <v>7.7172999999999998</v>
      </c>
    </row>
    <row r="57" spans="1:27" x14ac:dyDescent="0.25">
      <c r="A57" s="45">
        <v>38357</v>
      </c>
      <c r="B57" s="134" t="str">
        <f>IFERROR($B$3*TWK!B54/100,"n/a")</f>
        <v>n/a</v>
      </c>
      <c r="C57" s="134" t="str">
        <f>IFERROR($C$3*TWK!C54/100,"n/a")</f>
        <v>n/a</v>
      </c>
      <c r="D57" s="134" t="str">
        <f>IFERROR($D$3*TWK!C54/100,"n/a")</f>
        <v>n/a</v>
      </c>
      <c r="E57" s="134" t="str">
        <f>IFERROR( $E$3*TWK!C54/100,"n/a")</f>
        <v>n/a</v>
      </c>
      <c r="F57" s="134" t="str">
        <f>IFERROR($F$3*TWK!C54/100,"n/a")</f>
        <v>n/a</v>
      </c>
      <c r="G57" s="134">
        <f>IFERROR($G$3*TWK!H54/100,"n/a")</f>
        <v>7.22</v>
      </c>
      <c r="H57" s="134">
        <f>IFERROR( $H$3*TWK!D54/100,"n/a")</f>
        <v>15.085800000000001</v>
      </c>
      <c r="I57" s="134">
        <f>IFERROR($I$3*TWK!D54/100,"n/a")</f>
        <v>13.859099999999998</v>
      </c>
      <c r="J57" s="134">
        <f>IFERROR($J$3*TWK!D54/100,"n/a")</f>
        <v>13.676400000000001</v>
      </c>
      <c r="K57" s="134">
        <f>IFERROR($K$3*TWK!D54/100,"n/a")</f>
        <v>13.232699999999999</v>
      </c>
      <c r="L57" s="134">
        <f>IFERROR( $L$3*TWK!D54/100,"n/a")</f>
        <v>12.554099999999998</v>
      </c>
      <c r="M57" s="134">
        <f>IFERROR($M$3*TWK!D54/100,"n/a")</f>
        <v>12.1104</v>
      </c>
      <c r="N57" s="134">
        <f>IFERROR($N$3*TWK!E54/100,"n/a")</f>
        <v>7.98</v>
      </c>
      <c r="O57" s="134">
        <f>IFERROR($O$3*TWK!F54/100,"n/a")</f>
        <v>10.411800000000001</v>
      </c>
      <c r="P57" s="134">
        <f>IFERROR($P$3*TWK!F54/100,"n/a")</f>
        <v>9.9011999999999993</v>
      </c>
      <c r="Q57" s="134">
        <f>IFERROR($Q$3*TWK!F54/100,"n/a")</f>
        <v>8.9687999999999999</v>
      </c>
      <c r="R57" s="134">
        <f>IFERROR($R$3*TWK!F54/100,"n/a")</f>
        <v>8.857800000000001</v>
      </c>
      <c r="S57" s="134">
        <f>IFERROR($S$3*TWK!H54/100,"n/a")</f>
        <v>7.22</v>
      </c>
      <c r="T57" s="134">
        <f>IFERROR($T$3*TWK!H54/100,"n/a")</f>
        <v>7.03</v>
      </c>
      <c r="U57" s="134">
        <f>IFERROR($U$3*TWK!H54/100,"n/a")</f>
        <v>6.726</v>
      </c>
      <c r="V57" s="134">
        <f>IFERROR($V$3*TWK!H54/100,"n/a")</f>
        <v>6.6689999999999996</v>
      </c>
      <c r="W57" s="134">
        <f>IFERROR($W$3*TWK!H54/100,"n/a")</f>
        <v>5.9660000000000002</v>
      </c>
      <c r="X57" s="134">
        <f>IFERROR($X$3*(TWK!H54+25)/100,"n/a")</f>
        <v>6.4285000000000005</v>
      </c>
      <c r="Y57" s="134">
        <f>IFERROR($Y$3*(TWK!H54+50)/100,"n/a")</f>
        <v>6.4079999999999995</v>
      </c>
      <c r="Z57" s="134">
        <f>IFERROR($Z$3*TWK!H54/100,"n/a")</f>
        <v>4.6930000000000005</v>
      </c>
      <c r="AA57" s="134">
        <f>IFERROR($AA$3*(TWK!H54+100)/100,"n/a")</f>
        <v>6.641</v>
      </c>
    </row>
    <row r="58" spans="1:27" x14ac:dyDescent="0.25">
      <c r="A58" s="45">
        <v>38364</v>
      </c>
      <c r="B58" s="134" t="str">
        <f>IFERROR($B$3*TWK!B55/100,"n/a")</f>
        <v>n/a</v>
      </c>
      <c r="C58" s="134" t="str">
        <f>IFERROR($C$3*TWK!C55/100,"n/a")</f>
        <v>n/a</v>
      </c>
      <c r="D58" s="134" t="str">
        <f>IFERROR($D$3*TWK!C55/100,"n/a")</f>
        <v>n/a</v>
      </c>
      <c r="E58" s="134" t="str">
        <f>IFERROR( $E$3*TWK!C55/100,"n/a")</f>
        <v>n/a</v>
      </c>
      <c r="F58" s="134" t="str">
        <f>IFERROR($F$3*TWK!C55/100,"n/a")</f>
        <v>n/a</v>
      </c>
      <c r="G58" s="134">
        <f>IFERROR($G$3*TWK!H55/100,"n/a")</f>
        <v>10.032</v>
      </c>
      <c r="H58" s="134">
        <f>IFERROR( $H$3*TWK!D55/100,"n/a")</f>
        <v>18.7272</v>
      </c>
      <c r="I58" s="134">
        <f>IFERROR($I$3*TWK!D55/100,"n/a")</f>
        <v>17.2044</v>
      </c>
      <c r="J58" s="134">
        <f>IFERROR($J$3*TWK!D55/100,"n/a")</f>
        <v>16.977599999999999</v>
      </c>
      <c r="K58" s="134">
        <f>IFERROR($K$3*TWK!D55/100,"n/a")</f>
        <v>16.4268</v>
      </c>
      <c r="L58" s="134">
        <f>IFERROR( $L$3*TWK!D55/100,"n/a")</f>
        <v>15.584399999999999</v>
      </c>
      <c r="M58" s="134">
        <f>IFERROR($M$3*TWK!D55/100,"n/a")</f>
        <v>15.0336</v>
      </c>
      <c r="N58" s="134">
        <f>IFERROR($N$3*TWK!E55/100,"n/a")</f>
        <v>11.371500000000001</v>
      </c>
      <c r="O58" s="134">
        <f>IFERROR($O$3*TWK!F55/100,"n/a")</f>
        <v>11.443600000000002</v>
      </c>
      <c r="P58" s="134">
        <f>IFERROR($P$3*TWK!F55/100,"n/a")</f>
        <v>10.882400000000001</v>
      </c>
      <c r="Q58" s="134">
        <f>IFERROR($Q$3*TWK!F55/100,"n/a")</f>
        <v>9.8575999999999997</v>
      </c>
      <c r="R58" s="134">
        <f>IFERROR($R$3*TWK!F55/100,"n/a")</f>
        <v>9.7355999999999998</v>
      </c>
      <c r="S58" s="134">
        <f>IFERROR($S$3*TWK!H55/100,"n/a")</f>
        <v>10.032</v>
      </c>
      <c r="T58" s="134">
        <f>IFERROR($T$3*TWK!H55/100,"n/a")</f>
        <v>9.7680000000000007</v>
      </c>
      <c r="U58" s="134">
        <f>IFERROR($U$3*TWK!H55/100,"n/a")</f>
        <v>9.345600000000001</v>
      </c>
      <c r="V58" s="134">
        <f>IFERROR($V$3*TWK!H55/100,"n/a")</f>
        <v>9.2663999999999991</v>
      </c>
      <c r="W58" s="134">
        <f>IFERROR($W$3*TWK!H55/100,"n/a")</f>
        <v>8.2896000000000001</v>
      </c>
      <c r="X58" s="134">
        <f>IFERROR($X$3*(TWK!H55+25)/100,"n/a")</f>
        <v>8.6410999999999998</v>
      </c>
      <c r="Y58" s="134">
        <f>IFERROR($Y$3*(TWK!H55+50)/100,"n/a")</f>
        <v>8.3838000000000008</v>
      </c>
      <c r="Z58" s="134">
        <f>IFERROR($Z$3*TWK!H55/100,"n/a")</f>
        <v>6.5208000000000004</v>
      </c>
      <c r="AA58" s="134">
        <f>IFERROR($AA$3*(TWK!H55+100)/100,"n/a")</f>
        <v>8.3356000000000012</v>
      </c>
    </row>
    <row r="59" spans="1:27" x14ac:dyDescent="0.25">
      <c r="A59" s="45">
        <v>38371</v>
      </c>
      <c r="B59" s="134" t="str">
        <f>IFERROR($B$3*TWK!B56/100,"n/a")</f>
        <v>n/a</v>
      </c>
      <c r="C59" s="134" t="str">
        <f>IFERROR($C$3*TWK!C56/100,"n/a")</f>
        <v>n/a</v>
      </c>
      <c r="D59" s="134" t="str">
        <f>IFERROR($D$3*TWK!C56/100,"n/a")</f>
        <v>n/a</v>
      </c>
      <c r="E59" s="134" t="str">
        <f>IFERROR( $E$3*TWK!C56/100,"n/a")</f>
        <v>n/a</v>
      </c>
      <c r="F59" s="134" t="str">
        <f>IFERROR($F$3*TWK!C56/100,"n/a")</f>
        <v>n/a</v>
      </c>
      <c r="G59" s="134">
        <f>IFERROR($G$3*TWK!H56/100,"n/a")</f>
        <v>11.893999999999998</v>
      </c>
      <c r="H59" s="134">
        <f>IFERROR( $H$3*TWK!D56/100,"n/a")</f>
        <v>20.8658</v>
      </c>
      <c r="I59" s="134">
        <f>IFERROR($I$3*TWK!D56/100,"n/a")</f>
        <v>19.1691</v>
      </c>
      <c r="J59" s="134">
        <f>IFERROR($J$3*TWK!D56/100,"n/a")</f>
        <v>18.916399999999999</v>
      </c>
      <c r="K59" s="134">
        <f>IFERROR($K$3*TWK!D56/100,"n/a")</f>
        <v>18.302700000000002</v>
      </c>
      <c r="L59" s="134">
        <f>IFERROR( $L$3*TWK!D56/100,"n/a")</f>
        <v>17.364099999999997</v>
      </c>
      <c r="M59" s="134">
        <f>IFERROR($M$3*TWK!D56/100,"n/a")</f>
        <v>16.750399999999999</v>
      </c>
      <c r="N59" s="134">
        <f>IFERROR($N$3*TWK!E56/100,"n/a")</f>
        <v>13.1271</v>
      </c>
      <c r="O59" s="134">
        <f>IFERROR($O$3*TWK!F56/100,"n/a")</f>
        <v>13.601000000000001</v>
      </c>
      <c r="P59" s="134">
        <f>IFERROR($P$3*TWK!F56/100,"n/a")</f>
        <v>12.934000000000001</v>
      </c>
      <c r="Q59" s="134">
        <f>IFERROR($Q$3*TWK!F56/100,"n/a")</f>
        <v>11.715999999999999</v>
      </c>
      <c r="R59" s="134">
        <f>IFERROR($R$3*TWK!F56/100,"n/a")</f>
        <v>11.571000000000002</v>
      </c>
      <c r="S59" s="134">
        <f>IFERROR($S$3*TWK!H56/100,"n/a")</f>
        <v>11.893999999999998</v>
      </c>
      <c r="T59" s="134">
        <f>IFERROR($T$3*TWK!H56/100,"n/a")</f>
        <v>11.581000000000001</v>
      </c>
      <c r="U59" s="134">
        <f>IFERROR($U$3*TWK!H56/100,"n/a")</f>
        <v>11.0802</v>
      </c>
      <c r="V59" s="134">
        <f>IFERROR($V$3*TWK!H56/100,"n/a")</f>
        <v>10.986299999999998</v>
      </c>
      <c r="W59" s="134">
        <f>IFERROR($W$3*TWK!H56/100,"n/a")</f>
        <v>9.8282000000000007</v>
      </c>
      <c r="X59" s="134">
        <f>IFERROR($X$3*(TWK!H56+25)/100,"n/a")</f>
        <v>10.106200000000001</v>
      </c>
      <c r="Y59" s="134">
        <f>IFERROR($Y$3*(TWK!H56+50)/100,"n/a")</f>
        <v>9.6920999999999999</v>
      </c>
      <c r="Z59" s="134">
        <f>IFERROR($Z$3*TWK!H56/100,"n/a")</f>
        <v>7.7311000000000005</v>
      </c>
      <c r="AA59" s="134">
        <f>IFERROR($AA$3*(TWK!H56+100)/100,"n/a")</f>
        <v>9.4576999999999991</v>
      </c>
    </row>
    <row r="60" spans="1:27" x14ac:dyDescent="0.25">
      <c r="A60" s="45">
        <v>38378</v>
      </c>
      <c r="B60" s="134" t="str">
        <f>IFERROR($B$3*TWK!B57/100,"n/a")</f>
        <v>n/a</v>
      </c>
      <c r="C60" s="134" t="str">
        <f>IFERROR($C$3*TWK!C57/100,"n/a")</f>
        <v>n/a</v>
      </c>
      <c r="D60" s="134" t="str">
        <f>IFERROR($D$3*TWK!C57/100,"n/a")</f>
        <v>n/a</v>
      </c>
      <c r="E60" s="134" t="str">
        <f>IFERROR( $E$3*TWK!C57/100,"n/a")</f>
        <v>n/a</v>
      </c>
      <c r="F60" s="134" t="str">
        <f>IFERROR($F$3*TWK!C57/100,"n/a")</f>
        <v>n/a</v>
      </c>
      <c r="G60" s="134">
        <f>IFERROR($G$3*TWK!H57/100,"n/a")</f>
        <v>10.83</v>
      </c>
      <c r="H60" s="134">
        <f>IFERROR( $H$3*TWK!D57/100,"n/a")</f>
        <v>16.935400000000001</v>
      </c>
      <c r="I60" s="134">
        <f>IFERROR($I$3*TWK!D57/100,"n/a")</f>
        <v>15.558299999999999</v>
      </c>
      <c r="J60" s="134">
        <f>IFERROR($J$3*TWK!D57/100,"n/a")</f>
        <v>15.353200000000001</v>
      </c>
      <c r="K60" s="134">
        <f>IFERROR($K$3*TWK!D57/100,"n/a")</f>
        <v>14.8551</v>
      </c>
      <c r="L60" s="134">
        <f>IFERROR( $L$3*TWK!D57/100,"n/a")</f>
        <v>14.093299999999999</v>
      </c>
      <c r="M60" s="134">
        <f>IFERROR($M$3*TWK!D57/100,"n/a")</f>
        <v>13.5952</v>
      </c>
      <c r="N60" s="134">
        <f>IFERROR($N$3*TWK!E57/100,"n/a")</f>
        <v>11.2119</v>
      </c>
      <c r="O60" s="134">
        <f>IFERROR($O$3*TWK!F57/100,"n/a")</f>
        <v>15.430100000000003</v>
      </c>
      <c r="P60" s="134">
        <f>IFERROR($P$3*TWK!F57/100,"n/a")</f>
        <v>14.673399999999999</v>
      </c>
      <c r="Q60" s="134">
        <f>IFERROR($Q$3*TWK!F57/100,"n/a")</f>
        <v>13.291600000000001</v>
      </c>
      <c r="R60" s="134">
        <f>IFERROR($R$3*TWK!F57/100,"n/a")</f>
        <v>13.1271</v>
      </c>
      <c r="S60" s="134">
        <f>IFERROR($S$3*TWK!H57/100,"n/a")</f>
        <v>10.83</v>
      </c>
      <c r="T60" s="134">
        <f>IFERROR($T$3*TWK!H57/100,"n/a")</f>
        <v>10.545</v>
      </c>
      <c r="U60" s="134">
        <f>IFERROR($U$3*TWK!H57/100,"n/a")</f>
        <v>10.089</v>
      </c>
      <c r="V60" s="134">
        <f>IFERROR($V$3*TWK!H57/100,"n/a")</f>
        <v>10.003499999999999</v>
      </c>
      <c r="W60" s="134">
        <f>IFERROR($W$3*TWK!H57/100,"n/a")</f>
        <v>8.9490000000000016</v>
      </c>
      <c r="X60" s="134">
        <f>IFERROR($X$3*(TWK!H57+25)/100,"n/a")</f>
        <v>9.2690000000000001</v>
      </c>
      <c r="Y60" s="134">
        <f>IFERROR($Y$3*(TWK!H57+50)/100,"n/a")</f>
        <v>8.9444999999999997</v>
      </c>
      <c r="Z60" s="134">
        <f>IFERROR($Z$3*TWK!H57/100,"n/a")</f>
        <v>7.0395000000000003</v>
      </c>
      <c r="AA60" s="134">
        <f>IFERROR($AA$3*(TWK!H57+100)/100,"n/a")</f>
        <v>8.8164999999999996</v>
      </c>
    </row>
    <row r="61" spans="1:27" x14ac:dyDescent="0.25">
      <c r="A61" s="45">
        <v>38385</v>
      </c>
      <c r="B61" s="134" t="str">
        <f>IFERROR($B$3*TWK!B58/100,"n/a")</f>
        <v>n/a</v>
      </c>
      <c r="C61" s="134" t="str">
        <f>IFERROR($C$3*TWK!C58/100,"n/a")</f>
        <v>n/a</v>
      </c>
      <c r="D61" s="134" t="str">
        <f>IFERROR($D$3*TWK!C58/100,"n/a")</f>
        <v>n/a</v>
      </c>
      <c r="E61" s="134" t="str">
        <f>IFERROR( $E$3*TWK!C58/100,"n/a")</f>
        <v>n/a</v>
      </c>
      <c r="F61" s="134" t="str">
        <f>IFERROR($F$3*TWK!C58/100,"n/a")</f>
        <v>n/a</v>
      </c>
      <c r="G61" s="134">
        <f>IFERROR($G$3*TWK!H58/100,"n/a")</f>
        <v>7.8659999999999988</v>
      </c>
      <c r="H61" s="134">
        <f>IFERROR( $H$3*TWK!D58/100,"n/a")</f>
        <v>15.201400000000001</v>
      </c>
      <c r="I61" s="134">
        <f>IFERROR($I$3*TWK!D58/100,"n/a")</f>
        <v>13.965299999999999</v>
      </c>
      <c r="J61" s="134">
        <f>IFERROR($J$3*TWK!D58/100,"n/a")</f>
        <v>13.781200000000002</v>
      </c>
      <c r="K61" s="134">
        <f>IFERROR($K$3*TWK!D58/100,"n/a")</f>
        <v>13.334100000000001</v>
      </c>
      <c r="L61" s="134">
        <f>IFERROR( $L$3*TWK!D58/100,"n/a")</f>
        <v>12.6503</v>
      </c>
      <c r="M61" s="134">
        <f>IFERROR($M$3*TWK!D58/100,"n/a")</f>
        <v>12.203199999999999</v>
      </c>
      <c r="N61" s="134">
        <f>IFERROR($N$3*TWK!E58/100,"n/a")</f>
        <v>8.6981999999999999</v>
      </c>
      <c r="O61" s="134">
        <f>IFERROR($O$3*TWK!F58/100,"n/a")</f>
        <v>14.116900000000001</v>
      </c>
      <c r="P61" s="134">
        <f>IFERROR($P$3*TWK!F58/100,"n/a")</f>
        <v>13.4246</v>
      </c>
      <c r="Q61" s="134">
        <f>IFERROR($Q$3*TWK!F58/100,"n/a")</f>
        <v>12.160399999999999</v>
      </c>
      <c r="R61" s="134">
        <f>IFERROR($R$3*TWK!F58/100,"n/a")</f>
        <v>12.0099</v>
      </c>
      <c r="S61" s="134">
        <f>IFERROR($S$3*TWK!H58/100,"n/a")</f>
        <v>7.8659999999999988</v>
      </c>
      <c r="T61" s="134">
        <f>IFERROR($T$3*TWK!H58/100,"n/a")</f>
        <v>7.6590000000000007</v>
      </c>
      <c r="U61" s="134">
        <f>IFERROR($U$3*TWK!H58/100,"n/a")</f>
        <v>7.3277999999999999</v>
      </c>
      <c r="V61" s="134">
        <f>IFERROR($V$3*TWK!H58/100,"n/a")</f>
        <v>7.2656999999999989</v>
      </c>
      <c r="W61" s="134">
        <f>IFERROR($W$3*TWK!H58/100,"n/a")</f>
        <v>6.4998000000000005</v>
      </c>
      <c r="X61" s="134">
        <f>IFERROR($X$3*(TWK!H58+25)/100,"n/a")</f>
        <v>6.9368000000000007</v>
      </c>
      <c r="Y61" s="134">
        <f>IFERROR($Y$3*(TWK!H58+50)/100,"n/a")</f>
        <v>6.8618999999999994</v>
      </c>
      <c r="Z61" s="134">
        <f>IFERROR($Z$3*TWK!H58/100,"n/a")</f>
        <v>5.1128999999999998</v>
      </c>
      <c r="AA61" s="134">
        <f>IFERROR($AA$3*(TWK!H58+100)/100,"n/a")</f>
        <v>7.0302999999999995</v>
      </c>
    </row>
    <row r="62" spans="1:27" x14ac:dyDescent="0.25">
      <c r="A62" s="45">
        <v>38392</v>
      </c>
      <c r="B62" s="134" t="str">
        <f>IFERROR($B$3*TWK!B59/100,"n/a")</f>
        <v>n/a</v>
      </c>
      <c r="C62" s="134" t="str">
        <f>IFERROR($C$3*TWK!C59/100,"n/a")</f>
        <v>n/a</v>
      </c>
      <c r="D62" s="134" t="str">
        <f>IFERROR($D$3*TWK!C59/100,"n/a")</f>
        <v>n/a</v>
      </c>
      <c r="E62" s="134" t="str">
        <f>IFERROR( $E$3*TWK!C59/100,"n/a")</f>
        <v>n/a</v>
      </c>
      <c r="F62" s="134" t="str">
        <f>IFERROR($F$3*TWK!C59/100,"n/a")</f>
        <v>n/a</v>
      </c>
      <c r="G62" s="134">
        <f>IFERROR($G$3*TWK!H59/100,"n/a")</f>
        <v>7.6759999999999993</v>
      </c>
      <c r="H62" s="134">
        <f>IFERROR( $H$3*TWK!D59/100,"n/a")</f>
        <v>13.4674</v>
      </c>
      <c r="I62" s="134">
        <f>IFERROR($I$3*TWK!D59/100,"n/a")</f>
        <v>12.372300000000001</v>
      </c>
      <c r="J62" s="134">
        <f>IFERROR($J$3*TWK!D59/100,"n/a")</f>
        <v>12.209200000000001</v>
      </c>
      <c r="K62" s="134">
        <f>IFERROR($K$3*TWK!D59/100,"n/a")</f>
        <v>11.813100000000002</v>
      </c>
      <c r="L62" s="134">
        <f>IFERROR( $L$3*TWK!D59/100,"n/a")</f>
        <v>11.2073</v>
      </c>
      <c r="M62" s="134">
        <f>IFERROR($M$3*TWK!D59/100,"n/a")</f>
        <v>10.811199999999999</v>
      </c>
      <c r="N62" s="134">
        <f>IFERROR($N$3*TWK!E59/100,"n/a")</f>
        <v>8.5785</v>
      </c>
      <c r="O62" s="134">
        <f>IFERROR($O$3*TWK!F59/100,"n/a")</f>
        <v>10.224200000000002</v>
      </c>
      <c r="P62" s="134">
        <f>IFERROR($P$3*TWK!F59/100,"n/a")</f>
        <v>9.7227999999999994</v>
      </c>
      <c r="Q62" s="134">
        <f>IFERROR($Q$3*TWK!F59/100,"n/a")</f>
        <v>8.8071999999999999</v>
      </c>
      <c r="R62" s="134">
        <f>IFERROR($R$3*TWK!F59/100,"n/a")</f>
        <v>8.6981999999999999</v>
      </c>
      <c r="S62" s="134">
        <f>IFERROR($S$3*TWK!H59/100,"n/a")</f>
        <v>7.6759999999999993</v>
      </c>
      <c r="T62" s="134">
        <f>IFERROR($T$3*TWK!H59/100,"n/a")</f>
        <v>7.4740000000000011</v>
      </c>
      <c r="U62" s="134">
        <f>IFERROR($U$3*TWK!H59/100,"n/a")</f>
        <v>7.1508000000000003</v>
      </c>
      <c r="V62" s="134">
        <f>IFERROR($V$3*TWK!H59/100,"n/a")</f>
        <v>7.0901999999999994</v>
      </c>
      <c r="W62" s="134">
        <f>IFERROR($W$3*TWK!H59/100,"n/a")</f>
        <v>6.3427999999999995</v>
      </c>
      <c r="X62" s="134">
        <f>IFERROR($X$3*(TWK!H59+25)/100,"n/a")</f>
        <v>6.7873000000000001</v>
      </c>
      <c r="Y62" s="134">
        <f>IFERROR($Y$3*(TWK!H59+50)/100,"n/a")</f>
        <v>6.7284000000000006</v>
      </c>
      <c r="Z62" s="134">
        <f>IFERROR($Z$3*TWK!H59/100,"n/a")</f>
        <v>4.9894000000000007</v>
      </c>
      <c r="AA62" s="134">
        <f>IFERROR($AA$3*(TWK!H59+100)/100,"n/a")</f>
        <v>6.9158000000000008</v>
      </c>
    </row>
    <row r="63" spans="1:27" x14ac:dyDescent="0.25">
      <c r="A63" s="45">
        <v>38399</v>
      </c>
      <c r="B63" s="134" t="str">
        <f>IFERROR($B$3*TWK!B60/100,"n/a")</f>
        <v>n/a</v>
      </c>
      <c r="C63" s="134" t="str">
        <f>IFERROR($C$3*TWK!C60/100,"n/a")</f>
        <v>n/a</v>
      </c>
      <c r="D63" s="134" t="str">
        <f>IFERROR($D$3*TWK!C60/100,"n/a")</f>
        <v>n/a</v>
      </c>
      <c r="E63" s="134" t="str">
        <f>IFERROR( $E$3*TWK!C60/100,"n/a")</f>
        <v>n/a</v>
      </c>
      <c r="F63" s="134" t="str">
        <f>IFERROR($F$3*TWK!C60/100,"n/a")</f>
        <v>n/a</v>
      </c>
      <c r="G63" s="134">
        <f>IFERROR($G$3*TWK!H60/100,"n/a")</f>
        <v>10.563999999999998</v>
      </c>
      <c r="H63" s="134">
        <f>IFERROR( $H$3*TWK!D60/100,"n/a")</f>
        <v>16.0684</v>
      </c>
      <c r="I63" s="134">
        <f>IFERROR($I$3*TWK!D60/100,"n/a")</f>
        <v>14.761799999999999</v>
      </c>
      <c r="J63" s="134">
        <f>IFERROR($J$3*TWK!D60/100,"n/a")</f>
        <v>14.5672</v>
      </c>
      <c r="K63" s="134">
        <f>IFERROR($K$3*TWK!D60/100,"n/a")</f>
        <v>14.0946</v>
      </c>
      <c r="L63" s="134">
        <f>IFERROR( $L$3*TWK!D60/100,"n/a")</f>
        <v>13.371799999999999</v>
      </c>
      <c r="M63" s="134">
        <f>IFERROR($M$3*TWK!D60/100,"n/a")</f>
        <v>12.899199999999999</v>
      </c>
      <c r="N63" s="134">
        <f>IFERROR($N$3*TWK!E60/100,"n/a")</f>
        <v>12.089700000000001</v>
      </c>
      <c r="O63" s="134">
        <f>IFERROR($O$3*TWK!F60/100,"n/a")</f>
        <v>11.396700000000001</v>
      </c>
      <c r="P63" s="134">
        <f>IFERROR($P$3*TWK!F60/100,"n/a")</f>
        <v>10.8378</v>
      </c>
      <c r="Q63" s="134">
        <f>IFERROR($Q$3*TWK!F60/100,"n/a")</f>
        <v>9.8171999999999997</v>
      </c>
      <c r="R63" s="134">
        <f>IFERROR($R$3*TWK!F60/100,"n/a")</f>
        <v>9.6957000000000004</v>
      </c>
      <c r="S63" s="134">
        <f>IFERROR($S$3*TWK!H60/100,"n/a")</f>
        <v>10.563999999999998</v>
      </c>
      <c r="T63" s="134">
        <f>IFERROR($T$3*TWK!H60/100,"n/a")</f>
        <v>10.286000000000001</v>
      </c>
      <c r="U63" s="134">
        <f>IFERROR($U$3*TWK!H60/100,"n/a")</f>
        <v>9.8412000000000006</v>
      </c>
      <c r="V63" s="134">
        <f>IFERROR($V$3*TWK!H60/100,"n/a")</f>
        <v>9.7577999999999996</v>
      </c>
      <c r="W63" s="134">
        <f>IFERROR($W$3*TWK!H60/100,"n/a")</f>
        <v>8.7292000000000005</v>
      </c>
      <c r="X63" s="134">
        <f>IFERROR($X$3*(TWK!H60+25)/100,"n/a")</f>
        <v>9.0596999999999994</v>
      </c>
      <c r="Y63" s="134">
        <f>IFERROR($Y$3*(TWK!H60+50)/100,"n/a")</f>
        <v>8.7576000000000001</v>
      </c>
      <c r="Z63" s="134">
        <f>IFERROR($Z$3*TWK!H60/100,"n/a")</f>
        <v>6.8666000000000009</v>
      </c>
      <c r="AA63" s="134">
        <f>IFERROR($AA$3*(TWK!H60+100)/100,"n/a")</f>
        <v>8.6562000000000001</v>
      </c>
    </row>
    <row r="64" spans="1:27" x14ac:dyDescent="0.25">
      <c r="A64" s="45">
        <v>38406</v>
      </c>
      <c r="B64" s="134" t="str">
        <f>IFERROR($B$3*TWK!B61/100,"n/a")</f>
        <v>n/a</v>
      </c>
      <c r="C64" s="134" t="str">
        <f>IFERROR($C$3*TWK!C61/100,"n/a")</f>
        <v>n/a</v>
      </c>
      <c r="D64" s="134" t="str">
        <f>IFERROR($D$3*TWK!C61/100,"n/a")</f>
        <v>n/a</v>
      </c>
      <c r="E64" s="134" t="str">
        <f>IFERROR( $E$3*TWK!C61/100,"n/a")</f>
        <v>n/a</v>
      </c>
      <c r="F64" s="134" t="str">
        <f>IFERROR($F$3*TWK!C61/100,"n/a")</f>
        <v>n/a</v>
      </c>
      <c r="G64" s="134">
        <f>IFERROR($G$3*TWK!H61/100,"n/a")</f>
        <v>11.058</v>
      </c>
      <c r="H64" s="134">
        <f>IFERROR( $H$3*TWK!D61/100,"n/a")</f>
        <v>18.496000000000002</v>
      </c>
      <c r="I64" s="134">
        <f>IFERROR($I$3*TWK!D61/100,"n/a")</f>
        <v>16.991999999999997</v>
      </c>
      <c r="J64" s="134">
        <f>IFERROR($J$3*TWK!D61/100,"n/a")</f>
        <v>16.768000000000001</v>
      </c>
      <c r="K64" s="134">
        <f>IFERROR($K$3*TWK!D61/100,"n/a")</f>
        <v>16.224</v>
      </c>
      <c r="L64" s="134">
        <f>IFERROR( $L$3*TWK!D61/100,"n/a")</f>
        <v>15.391999999999998</v>
      </c>
      <c r="M64" s="134">
        <f>IFERROR($M$3*TWK!D61/100,"n/a")</f>
        <v>14.847999999999999</v>
      </c>
      <c r="N64" s="134">
        <f>IFERROR($N$3*TWK!E61/100,"n/a")</f>
        <v>12.488700000000001</v>
      </c>
      <c r="O64" s="134">
        <f>IFERROR($O$3*TWK!F61/100,"n/a")</f>
        <v>13.5541</v>
      </c>
      <c r="P64" s="134">
        <f>IFERROR($P$3*TWK!F61/100,"n/a")</f>
        <v>12.8894</v>
      </c>
      <c r="Q64" s="134">
        <f>IFERROR($Q$3*TWK!F61/100,"n/a")</f>
        <v>11.675599999999999</v>
      </c>
      <c r="R64" s="134">
        <f>IFERROR($R$3*TWK!F61/100,"n/a")</f>
        <v>11.531100000000002</v>
      </c>
      <c r="S64" s="134">
        <f>IFERROR($S$3*TWK!H61/100,"n/a")</f>
        <v>11.058</v>
      </c>
      <c r="T64" s="134">
        <f>IFERROR($T$3*TWK!H61/100,"n/a")</f>
        <v>10.767000000000001</v>
      </c>
      <c r="U64" s="134">
        <f>IFERROR($U$3*TWK!H61/100,"n/a")</f>
        <v>10.301400000000001</v>
      </c>
      <c r="V64" s="134">
        <f>IFERROR($V$3*TWK!H61/100,"n/a")</f>
        <v>10.2141</v>
      </c>
      <c r="W64" s="134">
        <f>IFERROR($W$3*TWK!H61/100,"n/a")</f>
        <v>9.1373999999999995</v>
      </c>
      <c r="X64" s="134">
        <f>IFERROR($X$3*(TWK!H61+25)/100,"n/a")</f>
        <v>9.4483999999999995</v>
      </c>
      <c r="Y64" s="134">
        <f>IFERROR($Y$3*(TWK!H61+50)/100,"n/a")</f>
        <v>9.1047000000000011</v>
      </c>
      <c r="Z64" s="134">
        <f>IFERROR($Z$3*TWK!H61/100,"n/a")</f>
        <v>7.1877000000000013</v>
      </c>
      <c r="AA64" s="134">
        <f>IFERROR($AA$3*(TWK!H61+100)/100,"n/a")</f>
        <v>8.9538999999999991</v>
      </c>
    </row>
    <row r="65" spans="1:27" x14ac:dyDescent="0.25">
      <c r="A65" s="45">
        <v>38413</v>
      </c>
      <c r="B65" s="134" t="str">
        <f>IFERROR($B$3*TWK!B62/100,"n/a")</f>
        <v>n/a</v>
      </c>
      <c r="C65" s="134">
        <f>IFERROR($C$3*TWK!C62/100,"n/a")</f>
        <v>22.8</v>
      </c>
      <c r="D65" s="134">
        <f>IFERROR($D$3*TWK!C62/100,"n/a")</f>
        <v>20.216000000000001</v>
      </c>
      <c r="E65" s="134">
        <f>IFERROR( $E$3*TWK!C62/100,"n/a")</f>
        <v>19.304000000000002</v>
      </c>
      <c r="F65" s="134">
        <f>IFERROR($F$3*TWK!C62/100,"n/a")</f>
        <v>18.391999999999999</v>
      </c>
      <c r="G65" s="134">
        <f>IFERROR($G$3*TWK!H62/100,"n/a")</f>
        <v>11.323999999999998</v>
      </c>
      <c r="H65" s="134">
        <f>IFERROR( $H$3*TWK!D62/100,"n/a")</f>
        <v>21.328200000000002</v>
      </c>
      <c r="I65" s="134">
        <f>IFERROR($I$3*TWK!D62/100,"n/a")</f>
        <v>19.593899999999998</v>
      </c>
      <c r="J65" s="134">
        <f>IFERROR($J$3*TWK!D62/100,"n/a")</f>
        <v>19.335600000000003</v>
      </c>
      <c r="K65" s="134">
        <f>IFERROR($K$3*TWK!D62/100,"n/a")</f>
        <v>18.708300000000001</v>
      </c>
      <c r="L65" s="134">
        <f>IFERROR( $L$3*TWK!D62/100,"n/a")</f>
        <v>17.748899999999999</v>
      </c>
      <c r="M65" s="134">
        <f>IFERROR($M$3*TWK!D62/100,"n/a")</f>
        <v>17.121599999999997</v>
      </c>
      <c r="N65" s="134">
        <f>IFERROR($N$3*TWK!E62/100,"n/a")</f>
        <v>12.887700000000001</v>
      </c>
      <c r="O65" s="134">
        <f>IFERROR($O$3*TWK!F62/100,"n/a")</f>
        <v>15.101800000000001</v>
      </c>
      <c r="P65" s="134">
        <f>IFERROR($P$3*TWK!F62/100,"n/a")</f>
        <v>14.361199999999998</v>
      </c>
      <c r="Q65" s="134">
        <f>IFERROR($Q$3*TWK!F62/100,"n/a")</f>
        <v>13.008800000000001</v>
      </c>
      <c r="R65" s="134">
        <f>IFERROR($R$3*TWK!F62/100,"n/a")</f>
        <v>12.847799999999999</v>
      </c>
      <c r="S65" s="134">
        <f>IFERROR($S$3*TWK!H62/100,"n/a")</f>
        <v>11.323999999999998</v>
      </c>
      <c r="T65" s="134">
        <f>IFERROR($T$3*TWK!H62/100,"n/a")</f>
        <v>11.026000000000002</v>
      </c>
      <c r="U65" s="134">
        <f>IFERROR($U$3*TWK!H62/100,"n/a")</f>
        <v>10.549200000000001</v>
      </c>
      <c r="V65" s="134">
        <f>IFERROR($V$3*TWK!H62/100,"n/a")</f>
        <v>10.4598</v>
      </c>
      <c r="W65" s="134">
        <f>IFERROR($W$3*TWK!H62/100,"n/a")</f>
        <v>9.3572000000000006</v>
      </c>
      <c r="X65" s="134">
        <f>IFERROR($X$3*(TWK!H62+25)/100,"n/a")</f>
        <v>9.6577000000000002</v>
      </c>
      <c r="Y65" s="134">
        <f>IFERROR($Y$3*(TWK!H62+50)/100,"n/a")</f>
        <v>9.291599999999999</v>
      </c>
      <c r="Z65" s="134">
        <f>IFERROR($Z$3*TWK!H62/100,"n/a")</f>
        <v>7.3606000000000007</v>
      </c>
      <c r="AA65" s="134">
        <f>IFERROR($AA$3*(TWK!H62+100)/100,"n/a")</f>
        <v>9.1142000000000003</v>
      </c>
    </row>
    <row r="66" spans="1:27" x14ac:dyDescent="0.25">
      <c r="A66" s="45">
        <v>38420</v>
      </c>
      <c r="B66" s="134" t="str">
        <f>IFERROR($B$3*TWK!B63/100,"n/a")</f>
        <v>n/a</v>
      </c>
      <c r="C66" s="134">
        <f>IFERROR($C$3*TWK!C63/100,"n/a")</f>
        <v>18.239999999999998</v>
      </c>
      <c r="D66" s="134">
        <f>IFERROR($D$3*TWK!C63/100,"n/a")</f>
        <v>16.172800000000002</v>
      </c>
      <c r="E66" s="134">
        <f>IFERROR( $E$3*TWK!C63/100,"n/a")</f>
        <v>15.443199999999999</v>
      </c>
      <c r="F66" s="134">
        <f>IFERROR($F$3*TWK!C63/100,"n/a")</f>
        <v>14.7136</v>
      </c>
      <c r="G66" s="134">
        <f>IFERROR($G$3*TWK!H63/100,"n/a")</f>
        <v>9.0059999999999985</v>
      </c>
      <c r="H66" s="134">
        <f>IFERROR( $H$3*TWK!D63/100,"n/a")</f>
        <v>16.0684</v>
      </c>
      <c r="I66" s="134">
        <f>IFERROR($I$3*TWK!D63/100,"n/a")</f>
        <v>14.761799999999999</v>
      </c>
      <c r="J66" s="134">
        <f>IFERROR($J$3*TWK!D63/100,"n/a")</f>
        <v>14.5672</v>
      </c>
      <c r="K66" s="134">
        <f>IFERROR($K$3*TWK!D63/100,"n/a")</f>
        <v>14.0946</v>
      </c>
      <c r="L66" s="134">
        <f>IFERROR( $L$3*TWK!D63/100,"n/a")</f>
        <v>13.371799999999999</v>
      </c>
      <c r="M66" s="134">
        <f>IFERROR($M$3*TWK!D63/100,"n/a")</f>
        <v>12.899199999999999</v>
      </c>
      <c r="N66" s="134">
        <f>IFERROR($N$3*TWK!E63/100,"n/a")</f>
        <v>9.8553000000000015</v>
      </c>
      <c r="O66" s="134">
        <f>IFERROR($O$3*TWK!F63/100,"n/a")</f>
        <v>12.5692</v>
      </c>
      <c r="P66" s="134">
        <f>IFERROR($P$3*TWK!F63/100,"n/a")</f>
        <v>11.9528</v>
      </c>
      <c r="Q66" s="134">
        <f>IFERROR($Q$3*TWK!F63/100,"n/a")</f>
        <v>10.827199999999999</v>
      </c>
      <c r="R66" s="134">
        <f>IFERROR($R$3*TWK!F63/100,"n/a")</f>
        <v>10.693200000000001</v>
      </c>
      <c r="S66" s="134">
        <f>IFERROR($S$3*TWK!H63/100,"n/a")</f>
        <v>9.0059999999999985</v>
      </c>
      <c r="T66" s="134">
        <f>IFERROR($T$3*TWK!H63/100,"n/a")</f>
        <v>8.7690000000000001</v>
      </c>
      <c r="U66" s="134">
        <f>IFERROR($U$3*TWK!H63/100,"n/a")</f>
        <v>8.389800000000001</v>
      </c>
      <c r="V66" s="134">
        <f>IFERROR($V$3*TWK!H63/100,"n/a")</f>
        <v>8.3186999999999998</v>
      </c>
      <c r="W66" s="134">
        <f>IFERROR($W$3*TWK!H63/100,"n/a")</f>
        <v>7.4418000000000006</v>
      </c>
      <c r="X66" s="134">
        <f>IFERROR($X$3*(TWK!H63+25)/100,"n/a")</f>
        <v>7.833800000000001</v>
      </c>
      <c r="Y66" s="134">
        <f>IFERROR($Y$3*(TWK!H63+50)/100,"n/a")</f>
        <v>7.6628999999999996</v>
      </c>
      <c r="Z66" s="134">
        <f>IFERROR($Z$3*TWK!H63/100,"n/a")</f>
        <v>5.8539000000000012</v>
      </c>
      <c r="AA66" s="134">
        <f>IFERROR($AA$3*(TWK!H63+100)/100,"n/a")</f>
        <v>7.7172999999999998</v>
      </c>
    </row>
    <row r="67" spans="1:27" x14ac:dyDescent="0.25">
      <c r="A67" s="45">
        <v>38427</v>
      </c>
      <c r="B67" s="134" t="str">
        <f>IFERROR($B$3*TWK!B64/100,"n/a")</f>
        <v>n/a</v>
      </c>
      <c r="C67" s="134">
        <f>IFERROR($C$3*TWK!C64/100,"n/a")</f>
        <v>21</v>
      </c>
      <c r="D67" s="134">
        <f>IFERROR($D$3*TWK!C64/100,"n/a")</f>
        <v>18.62</v>
      </c>
      <c r="E67" s="134">
        <f>IFERROR( $E$3*TWK!C64/100,"n/a")</f>
        <v>17.78</v>
      </c>
      <c r="F67" s="134">
        <f>IFERROR($F$3*TWK!C64/100,"n/a")</f>
        <v>16.940000000000001</v>
      </c>
      <c r="G67" s="134">
        <f>IFERROR($G$3*TWK!H64/100,"n/a")</f>
        <v>10.905999999999999</v>
      </c>
      <c r="H67" s="134">
        <f>IFERROR( $H$3*TWK!D64/100,"n/a")</f>
        <v>19.883200000000002</v>
      </c>
      <c r="I67" s="134">
        <f>IFERROR($I$3*TWK!D64/100,"n/a")</f>
        <v>18.266399999999997</v>
      </c>
      <c r="J67" s="134">
        <f>IFERROR($J$3*TWK!D64/100,"n/a")</f>
        <v>18.025600000000001</v>
      </c>
      <c r="K67" s="134">
        <f>IFERROR($K$3*TWK!D64/100,"n/a")</f>
        <v>17.440800000000003</v>
      </c>
      <c r="L67" s="134">
        <f>IFERROR( $L$3*TWK!D64/100,"n/a")</f>
        <v>16.546399999999998</v>
      </c>
      <c r="M67" s="134">
        <f>IFERROR($M$3*TWK!D64/100,"n/a")</f>
        <v>15.961599999999999</v>
      </c>
      <c r="N67" s="134">
        <f>IFERROR($N$3*TWK!E64/100,"n/a")</f>
        <v>12.289200000000001</v>
      </c>
      <c r="O67" s="134">
        <f>IFERROR($O$3*TWK!F64/100,"n/a")</f>
        <v>15.992900000000002</v>
      </c>
      <c r="P67" s="134">
        <f>IFERROR($P$3*TWK!F64/100,"n/a")</f>
        <v>15.208599999999999</v>
      </c>
      <c r="Q67" s="134">
        <f>IFERROR($Q$3*TWK!F64/100,"n/a")</f>
        <v>13.776400000000001</v>
      </c>
      <c r="R67" s="134">
        <f>IFERROR($R$3*TWK!F64/100,"n/a")</f>
        <v>13.605900000000002</v>
      </c>
      <c r="S67" s="134">
        <f>IFERROR($S$3*TWK!H64/100,"n/a")</f>
        <v>10.905999999999999</v>
      </c>
      <c r="T67" s="134">
        <f>IFERROR($T$3*TWK!H64/100,"n/a")</f>
        <v>10.619000000000002</v>
      </c>
      <c r="U67" s="134">
        <f>IFERROR($U$3*TWK!H64/100,"n/a")</f>
        <v>10.159800000000001</v>
      </c>
      <c r="V67" s="134">
        <f>IFERROR($V$3*TWK!H64/100,"n/a")</f>
        <v>10.073699999999999</v>
      </c>
      <c r="W67" s="134">
        <f>IFERROR($W$3*TWK!H64/100,"n/a")</f>
        <v>9.0118000000000009</v>
      </c>
      <c r="X67" s="134">
        <f>IFERROR($X$3*(TWK!H64+25)/100,"n/a")</f>
        <v>9.3288000000000011</v>
      </c>
      <c r="Y67" s="134">
        <f>IFERROR($Y$3*(TWK!H64+50)/100,"n/a")</f>
        <v>8.9978999999999996</v>
      </c>
      <c r="Z67" s="134">
        <f>IFERROR($Z$3*TWK!H64/100,"n/a")</f>
        <v>7.0889000000000006</v>
      </c>
      <c r="AA67" s="134">
        <f>IFERROR($AA$3*(TWK!H64+100)/100,"n/a")</f>
        <v>8.8622999999999994</v>
      </c>
    </row>
    <row r="68" spans="1:27" x14ac:dyDescent="0.25">
      <c r="A68" s="45">
        <v>38434</v>
      </c>
      <c r="B68" s="134" t="str">
        <f>IFERROR($B$3*TWK!B65/100,"n/a")</f>
        <v>n/a</v>
      </c>
      <c r="C68" s="134">
        <f>IFERROR($C$3*TWK!C65/100,"n/a")</f>
        <v>16.260000000000002</v>
      </c>
      <c r="D68" s="134">
        <f>IFERROR($D$3*TWK!C65/100,"n/a")</f>
        <v>14.417200000000001</v>
      </c>
      <c r="E68" s="134">
        <f>IFERROR( $E$3*TWK!C65/100,"n/a")</f>
        <v>13.7668</v>
      </c>
      <c r="F68" s="134">
        <f>IFERROR($F$3*TWK!C65/100,"n/a")</f>
        <v>13.116399999999999</v>
      </c>
      <c r="G68" s="134">
        <f>IFERROR($G$3*TWK!H65/100,"n/a")</f>
        <v>7.524</v>
      </c>
      <c r="H68" s="134">
        <f>IFERROR( $H$3*TWK!D65/100,"n/a")</f>
        <v>14.45</v>
      </c>
      <c r="I68" s="134">
        <f>IFERROR($I$3*TWK!D65/100,"n/a")</f>
        <v>13.275</v>
      </c>
      <c r="J68" s="134">
        <f>IFERROR($J$3*TWK!D65/100,"n/a")</f>
        <v>13.1</v>
      </c>
      <c r="K68" s="134">
        <f>IFERROR($K$3*TWK!D65/100,"n/a")</f>
        <v>12.675000000000001</v>
      </c>
      <c r="L68" s="134">
        <f>IFERROR( $L$3*TWK!D65/100,"n/a")</f>
        <v>12.025</v>
      </c>
      <c r="M68" s="134">
        <f>IFERROR($M$3*TWK!D65/100,"n/a")</f>
        <v>11.6</v>
      </c>
      <c r="N68" s="134">
        <f>IFERROR($N$3*TWK!E65/100,"n/a")</f>
        <v>8.0997000000000003</v>
      </c>
      <c r="O68" s="134">
        <f>IFERROR($O$3*TWK!F65/100,"n/a")</f>
        <v>10.880800000000001</v>
      </c>
      <c r="P68" s="134">
        <f>IFERROR($P$3*TWK!F65/100,"n/a")</f>
        <v>10.347200000000001</v>
      </c>
      <c r="Q68" s="134">
        <f>IFERROR($Q$3*TWK!F65/100,"n/a")</f>
        <v>9.3727999999999998</v>
      </c>
      <c r="R68" s="134">
        <f>IFERROR($R$3*TWK!F65/100,"n/a")</f>
        <v>9.2568000000000001</v>
      </c>
      <c r="S68" s="134">
        <f>IFERROR($S$3*TWK!H65/100,"n/a")</f>
        <v>7.524</v>
      </c>
      <c r="T68" s="134">
        <f>IFERROR($T$3*TWK!H65/100,"n/a")</f>
        <v>7.3260000000000005</v>
      </c>
      <c r="U68" s="134">
        <f>IFERROR($U$3*TWK!H65/100,"n/a")</f>
        <v>7.0091999999999999</v>
      </c>
      <c r="V68" s="134">
        <f>IFERROR($V$3*TWK!H65/100,"n/a")</f>
        <v>6.9497999999999989</v>
      </c>
      <c r="W68" s="134">
        <f>IFERROR($W$3*TWK!H65/100,"n/a")</f>
        <v>6.2172000000000001</v>
      </c>
      <c r="X68" s="134">
        <f>IFERROR($X$3*(TWK!H65+25)/100,"n/a")</f>
        <v>6.6677000000000008</v>
      </c>
      <c r="Y68" s="134">
        <f>IFERROR($Y$3*(TWK!H65+50)/100,"n/a")</f>
        <v>6.6215999999999999</v>
      </c>
      <c r="Z68" s="134">
        <f>IFERROR($Z$3*TWK!H65/100,"n/a")</f>
        <v>4.8906000000000009</v>
      </c>
      <c r="AA68" s="134">
        <f>IFERROR($AA$3*(TWK!H65+100)/100,"n/a")</f>
        <v>6.8241999999999994</v>
      </c>
    </row>
    <row r="69" spans="1:27" x14ac:dyDescent="0.25">
      <c r="A69" s="49">
        <v>38441</v>
      </c>
      <c r="B69" s="134">
        <f>IFERROR($B$3*TWK!B66/100,"n/a")</f>
        <v>16.713000000000001</v>
      </c>
      <c r="C69" s="134">
        <f>IFERROR($C$3*TWK!C66/100,"n/a")</f>
        <v>14.58</v>
      </c>
      <c r="D69" s="134">
        <f>IFERROR($D$3*TWK!C66/100,"n/a")</f>
        <v>12.9276</v>
      </c>
      <c r="E69" s="134">
        <f>IFERROR( $E$3*TWK!C66/100,"n/a")</f>
        <v>12.3444</v>
      </c>
      <c r="F69" s="134">
        <f>IFERROR($F$3*TWK!C66/100,"n/a")</f>
        <v>11.761199999999999</v>
      </c>
      <c r="G69" s="134">
        <f>IFERROR($G$3*TWK!H66/100,"n/a")</f>
        <v>6.3460000000000001</v>
      </c>
      <c r="H69" s="134">
        <f>IFERROR( $H$3*TWK!D66/100,"n/a")</f>
        <v>13.351800000000001</v>
      </c>
      <c r="I69" s="134">
        <f>IFERROR($I$3*TWK!D66/100,"n/a")</f>
        <v>12.2661</v>
      </c>
      <c r="J69" s="134">
        <f>IFERROR($J$3*TWK!D66/100,"n/a")</f>
        <v>12.1044</v>
      </c>
      <c r="K69" s="134">
        <f>IFERROR($K$3*TWK!D66/100,"n/a")</f>
        <v>11.7117</v>
      </c>
      <c r="L69" s="134">
        <f>IFERROR( $L$3*TWK!D66/100,"n/a")</f>
        <v>11.111099999999999</v>
      </c>
      <c r="M69" s="134">
        <f>IFERROR($M$3*TWK!D66/100,"n/a")</f>
        <v>10.718399999999999</v>
      </c>
      <c r="N69" s="134">
        <f>IFERROR($N$3*TWK!E66/100,"n/a")</f>
        <v>6.8229000000000006</v>
      </c>
      <c r="O69" s="134">
        <f>IFERROR($O$3*TWK!F66/100,"n/a")</f>
        <v>9.6614000000000004</v>
      </c>
      <c r="P69" s="134">
        <f>IFERROR($P$3*TWK!F66/100,"n/a")</f>
        <v>9.1875999999999998</v>
      </c>
      <c r="Q69" s="134">
        <f>IFERROR($Q$3*TWK!F66/100,"n/a")</f>
        <v>8.3224</v>
      </c>
      <c r="R69" s="134">
        <f>IFERROR($R$3*TWK!F66/100,"n/a")</f>
        <v>8.2194000000000003</v>
      </c>
      <c r="S69" s="134">
        <f>IFERROR($S$3*TWK!H66/100,"n/a")</f>
        <v>6.3460000000000001</v>
      </c>
      <c r="T69" s="134">
        <f>IFERROR($T$3*TWK!H66/100,"n/a")</f>
        <v>6.1789999999999994</v>
      </c>
      <c r="U69" s="134">
        <f>IFERROR($U$3*TWK!H66/100,"n/a")</f>
        <v>5.9117999999999995</v>
      </c>
      <c r="V69" s="134">
        <f>IFERROR($V$3*TWK!H66/100,"n/a")</f>
        <v>5.8616999999999999</v>
      </c>
      <c r="W69" s="134">
        <f>IFERROR($W$3*TWK!H66/100,"n/a")</f>
        <v>5.2438000000000002</v>
      </c>
      <c r="X69" s="134">
        <f>IFERROR($X$3*(TWK!H66+25)/100,"n/a")</f>
        <v>5.7408000000000001</v>
      </c>
      <c r="Y69" s="134">
        <f>IFERROR($Y$3*(TWK!H66+50)/100,"n/a")</f>
        <v>5.7938999999999998</v>
      </c>
      <c r="Z69" s="134">
        <f>IFERROR($Z$3*TWK!H66/100,"n/a")</f>
        <v>4.1249000000000002</v>
      </c>
      <c r="AA69" s="134">
        <f>IFERROR($AA$3*(TWK!H66+100)/100,"n/a")</f>
        <v>6.114300000000001</v>
      </c>
    </row>
    <row r="70" spans="1:27" x14ac:dyDescent="0.25">
      <c r="A70" s="45">
        <v>38448</v>
      </c>
      <c r="B70" s="134">
        <f>IFERROR($B$3*TWK!B67/100,"n/a")</f>
        <v>19.003300000000003</v>
      </c>
      <c r="C70" s="134">
        <f>IFERROR($C$3*TWK!C67/100,"n/a")</f>
        <v>18.96</v>
      </c>
      <c r="D70" s="134">
        <f>IFERROR($D$3*TWK!C67/100,"n/a")</f>
        <v>16.811199999999999</v>
      </c>
      <c r="E70" s="134">
        <f>IFERROR( $E$3*TWK!C67/100,"n/a")</f>
        <v>16.052800000000001</v>
      </c>
      <c r="F70" s="134">
        <f>IFERROR($F$3*TWK!C67/100,"n/a")</f>
        <v>15.294400000000001</v>
      </c>
      <c r="G70" s="134">
        <f>IFERROR($G$3*TWK!H67/100,"n/a")</f>
        <v>7.98</v>
      </c>
      <c r="H70" s="134">
        <f>IFERROR( $H$3*TWK!D67/100,"n/a")</f>
        <v>18.0914</v>
      </c>
      <c r="I70" s="134">
        <f>IFERROR($I$3*TWK!D67/100,"n/a")</f>
        <v>16.6203</v>
      </c>
      <c r="J70" s="134">
        <f>IFERROR($J$3*TWK!D67/100,"n/a")</f>
        <v>16.401200000000003</v>
      </c>
      <c r="K70" s="134">
        <f>IFERROR($K$3*TWK!D67/100,"n/a")</f>
        <v>15.869100000000001</v>
      </c>
      <c r="L70" s="134">
        <f>IFERROR( $L$3*TWK!D67/100,"n/a")</f>
        <v>15.055299999999999</v>
      </c>
      <c r="M70" s="134">
        <f>IFERROR($M$3*TWK!D67/100,"n/a")</f>
        <v>14.523199999999999</v>
      </c>
      <c r="N70" s="134">
        <f>IFERROR($N$3*TWK!E67/100,"n/a")</f>
        <v>8.8179000000000016</v>
      </c>
      <c r="O70" s="134">
        <f>IFERROR($O$3*TWK!F67/100,"n/a")</f>
        <v>10.9277</v>
      </c>
      <c r="P70" s="134">
        <f>IFERROR($P$3*TWK!F67/100,"n/a")</f>
        <v>10.3918</v>
      </c>
      <c r="Q70" s="134">
        <f>IFERROR($Q$3*TWK!F67/100,"n/a")</f>
        <v>9.4131999999999998</v>
      </c>
      <c r="R70" s="134">
        <f>IFERROR($R$3*TWK!F67/100,"n/a")</f>
        <v>9.2967000000000013</v>
      </c>
      <c r="S70" s="134">
        <f>IFERROR($S$3*TWK!H67/100,"n/a")</f>
        <v>7.98</v>
      </c>
      <c r="T70" s="134">
        <f>IFERROR($T$3*TWK!H67/100,"n/a")</f>
        <v>7.77</v>
      </c>
      <c r="U70" s="134">
        <f>IFERROR($U$3*TWK!H67/100,"n/a")</f>
        <v>7.4340000000000002</v>
      </c>
      <c r="V70" s="134">
        <f>IFERROR($V$3*TWK!H67/100,"n/a")</f>
        <v>7.3709999999999987</v>
      </c>
      <c r="W70" s="134">
        <f>IFERROR($W$3*TWK!H67/100,"n/a")</f>
        <v>6.5939999999999994</v>
      </c>
      <c r="X70" s="134">
        <f>IFERROR($X$3*(TWK!H67+25)/100,"n/a")</f>
        <v>7.0265000000000013</v>
      </c>
      <c r="Y70" s="134">
        <f>IFERROR($Y$3*(TWK!H67+50)/100,"n/a")</f>
        <v>6.9419999999999993</v>
      </c>
      <c r="Z70" s="134">
        <f>IFERROR($Z$3*TWK!H67/100,"n/a")</f>
        <v>5.1870000000000003</v>
      </c>
      <c r="AA70" s="134">
        <f>IFERROR($AA$3*(TWK!H67+100)/100,"n/a")</f>
        <v>7.0990000000000002</v>
      </c>
    </row>
    <row r="71" spans="1:27" x14ac:dyDescent="0.25">
      <c r="A71" s="45">
        <v>38455</v>
      </c>
      <c r="B71" s="134">
        <f>IFERROR($B$3*TWK!B68/100,"n/a")</f>
        <v>17.208200000000001</v>
      </c>
      <c r="C71" s="134">
        <f>IFERROR($C$3*TWK!C68/100,"n/a")</f>
        <v>14.94</v>
      </c>
      <c r="D71" s="134">
        <f>IFERROR($D$3*TWK!C68/100,"n/a")</f>
        <v>13.2468</v>
      </c>
      <c r="E71" s="134">
        <f>IFERROR( $E$3*TWK!C68/100,"n/a")</f>
        <v>12.6492</v>
      </c>
      <c r="F71" s="134">
        <f>IFERROR($F$3*TWK!C68/100,"n/a")</f>
        <v>12.051599999999999</v>
      </c>
      <c r="G71" s="134">
        <f>IFERROR($G$3*TWK!H68/100,"n/a")</f>
        <v>6.726</v>
      </c>
      <c r="H71" s="134">
        <f>IFERROR( $H$3*TWK!D68/100,"n/a")</f>
        <v>13.9298</v>
      </c>
      <c r="I71" s="134">
        <f>IFERROR($I$3*TWK!D68/100,"n/a")</f>
        <v>12.797099999999999</v>
      </c>
      <c r="J71" s="134">
        <f>IFERROR($J$3*TWK!D68/100,"n/a")</f>
        <v>12.628400000000001</v>
      </c>
      <c r="K71" s="134">
        <f>IFERROR($K$3*TWK!D68/100,"n/a")</f>
        <v>12.218700000000002</v>
      </c>
      <c r="L71" s="134">
        <f>IFERROR( $L$3*TWK!D68/100,"n/a")</f>
        <v>11.592099999999999</v>
      </c>
      <c r="M71" s="134">
        <f>IFERROR($M$3*TWK!D68/100,"n/a")</f>
        <v>11.182399999999999</v>
      </c>
      <c r="N71" s="134">
        <f>IFERROR($N$3*TWK!E68/100,"n/a")</f>
        <v>7.5011999999999999</v>
      </c>
      <c r="O71" s="134">
        <f>IFERROR($O$3*TWK!F68/100,"n/a")</f>
        <v>9.1455000000000002</v>
      </c>
      <c r="P71" s="134">
        <f>IFERROR($P$3*TWK!F68/100,"n/a")</f>
        <v>8.697000000000001</v>
      </c>
      <c r="Q71" s="134">
        <f>IFERROR($Q$3*TWK!F68/100,"n/a")</f>
        <v>7.8779999999999992</v>
      </c>
      <c r="R71" s="134">
        <f>IFERROR($R$3*TWK!F68/100,"n/a")</f>
        <v>7.7805000000000009</v>
      </c>
      <c r="S71" s="134">
        <f>IFERROR($S$3*TWK!H68/100,"n/a")</f>
        <v>6.726</v>
      </c>
      <c r="T71" s="134">
        <f>IFERROR($T$3*TWK!H68/100,"n/a")</f>
        <v>6.5489999999999995</v>
      </c>
      <c r="U71" s="134">
        <f>IFERROR($U$3*TWK!H68/100,"n/a")</f>
        <v>6.2658000000000005</v>
      </c>
      <c r="V71" s="134">
        <f>IFERROR($V$3*TWK!H68/100,"n/a")</f>
        <v>6.2126999999999999</v>
      </c>
      <c r="W71" s="134">
        <f>IFERROR($W$3*TWK!H68/100,"n/a")</f>
        <v>5.5577999999999994</v>
      </c>
      <c r="X71" s="134">
        <f>IFERROR($X$3*(TWK!H68+25)/100,"n/a")</f>
        <v>6.0398000000000005</v>
      </c>
      <c r="Y71" s="134">
        <f>IFERROR($Y$3*(TWK!H68+50)/100,"n/a")</f>
        <v>6.0609000000000002</v>
      </c>
      <c r="Z71" s="134">
        <f>IFERROR($Z$3*TWK!H68/100,"n/a")</f>
        <v>4.3719000000000001</v>
      </c>
      <c r="AA71" s="134">
        <f>IFERROR($AA$3*(TWK!H68+100)/100,"n/a")</f>
        <v>6.3433000000000002</v>
      </c>
    </row>
    <row r="72" spans="1:27" x14ac:dyDescent="0.25">
      <c r="A72" s="45">
        <v>38462</v>
      </c>
      <c r="B72" s="134">
        <f>IFERROR($B$3*TWK!B69/100,"n/a")</f>
        <v>17.084400000000002</v>
      </c>
      <c r="C72" s="134">
        <f>IFERROR($C$3*TWK!C69/100,"n/a")</f>
        <v>14.88</v>
      </c>
      <c r="D72" s="134">
        <f>IFERROR($D$3*TWK!C69/100,"n/a")</f>
        <v>13.193600000000002</v>
      </c>
      <c r="E72" s="134">
        <f>IFERROR( $E$3*TWK!C69/100,"n/a")</f>
        <v>12.5984</v>
      </c>
      <c r="F72" s="134">
        <f>IFERROR($F$3*TWK!C69/100,"n/a")</f>
        <v>12.0032</v>
      </c>
      <c r="G72" s="134">
        <f>IFERROR($G$3*TWK!H69/100,"n/a")</f>
        <v>6.46</v>
      </c>
      <c r="H72" s="134">
        <f>IFERROR( $H$3*TWK!D69/100,"n/a")</f>
        <v>13.756400000000001</v>
      </c>
      <c r="I72" s="134">
        <f>IFERROR($I$3*TWK!D69/100,"n/a")</f>
        <v>12.6378</v>
      </c>
      <c r="J72" s="134">
        <f>IFERROR($J$3*TWK!D69/100,"n/a")</f>
        <v>12.471200000000001</v>
      </c>
      <c r="K72" s="134">
        <f>IFERROR($K$3*TWK!D69/100,"n/a")</f>
        <v>12.066600000000001</v>
      </c>
      <c r="L72" s="134">
        <f>IFERROR( $L$3*TWK!D69/100,"n/a")</f>
        <v>11.447799999999999</v>
      </c>
      <c r="M72" s="134">
        <f>IFERROR($M$3*TWK!D69/100,"n/a")</f>
        <v>11.043199999999999</v>
      </c>
      <c r="N72" s="134">
        <f>IFERROR($N$3*TWK!E69/100,"n/a")</f>
        <v>7.1421000000000001</v>
      </c>
      <c r="O72" s="134">
        <f>IFERROR($O$3*TWK!F69/100,"n/a")</f>
        <v>8.8171999999999997</v>
      </c>
      <c r="P72" s="134">
        <f>IFERROR($P$3*TWK!F69/100,"n/a")</f>
        <v>8.3848000000000003</v>
      </c>
      <c r="Q72" s="134">
        <f>IFERROR($Q$3*TWK!F69/100,"n/a")</f>
        <v>7.5952000000000002</v>
      </c>
      <c r="R72" s="134">
        <f>IFERROR($R$3*TWK!F69/100,"n/a")</f>
        <v>7.5011999999999999</v>
      </c>
      <c r="S72" s="134">
        <f>IFERROR($S$3*TWK!H69/100,"n/a")</f>
        <v>6.46</v>
      </c>
      <c r="T72" s="134">
        <f>IFERROR($T$3*TWK!H69/100,"n/a")</f>
        <v>6.29</v>
      </c>
      <c r="U72" s="134">
        <f>IFERROR($U$3*TWK!H69/100,"n/a")</f>
        <v>6.0179999999999998</v>
      </c>
      <c r="V72" s="134">
        <f>IFERROR($V$3*TWK!H69/100,"n/a")</f>
        <v>5.9669999999999996</v>
      </c>
      <c r="W72" s="134">
        <f>IFERROR($W$3*TWK!H69/100,"n/a")</f>
        <v>5.338000000000001</v>
      </c>
      <c r="X72" s="134">
        <f>IFERROR($X$3*(TWK!H69+25)/100,"n/a")</f>
        <v>5.8305000000000007</v>
      </c>
      <c r="Y72" s="134">
        <f>IFERROR($Y$3*(TWK!H69+50)/100,"n/a")</f>
        <v>5.8739999999999997</v>
      </c>
      <c r="Z72" s="134">
        <f>IFERROR($Z$3*TWK!H69/100,"n/a")</f>
        <v>4.1990000000000007</v>
      </c>
      <c r="AA72" s="134">
        <f>IFERROR($AA$3*(TWK!H69+100)/100,"n/a")</f>
        <v>6.1829999999999998</v>
      </c>
    </row>
    <row r="73" spans="1:27" x14ac:dyDescent="0.25">
      <c r="A73" s="45">
        <v>38469</v>
      </c>
      <c r="B73" s="134">
        <f>IFERROR($B$3*TWK!B70/100,"n/a")</f>
        <v>16.155900000000003</v>
      </c>
      <c r="C73" s="134">
        <f>IFERROR($C$3*TWK!C70/100,"n/a")</f>
        <v>13.98</v>
      </c>
      <c r="D73" s="134">
        <f>IFERROR($D$3*TWK!C70/100,"n/a")</f>
        <v>12.395600000000002</v>
      </c>
      <c r="E73" s="134">
        <f>IFERROR( $E$3*TWK!C70/100,"n/a")</f>
        <v>11.836400000000001</v>
      </c>
      <c r="F73" s="134">
        <f>IFERROR($F$3*TWK!C70/100,"n/a")</f>
        <v>11.277200000000001</v>
      </c>
      <c r="G73" s="134">
        <f>IFERROR($G$3*TWK!H70/100,"n/a")</f>
        <v>6.1179999999999994</v>
      </c>
      <c r="H73" s="134">
        <f>IFERROR( $H$3*TWK!D70/100,"n/a")</f>
        <v>12.8894</v>
      </c>
      <c r="I73" s="134">
        <f>IFERROR($I$3*TWK!D70/100,"n/a")</f>
        <v>11.841299999999999</v>
      </c>
      <c r="J73" s="134">
        <f>IFERROR($J$3*TWK!D70/100,"n/a")</f>
        <v>11.6852</v>
      </c>
      <c r="K73" s="134">
        <f>IFERROR($K$3*TWK!D70/100,"n/a")</f>
        <v>11.306100000000001</v>
      </c>
      <c r="L73" s="134">
        <f>IFERROR( $L$3*TWK!D70/100,"n/a")</f>
        <v>10.726299999999998</v>
      </c>
      <c r="M73" s="134">
        <f>IFERROR($M$3*TWK!D70/100,"n/a")</f>
        <v>10.347200000000001</v>
      </c>
      <c r="N73" s="134">
        <f>IFERROR($N$3*TWK!E70/100,"n/a")</f>
        <v>6.7032000000000007</v>
      </c>
      <c r="O73" s="134">
        <f>IFERROR($O$3*TWK!F70/100,"n/a")</f>
        <v>8.3482000000000003</v>
      </c>
      <c r="P73" s="134">
        <f>IFERROR($P$3*TWK!F70/100,"n/a")</f>
        <v>7.9387999999999996</v>
      </c>
      <c r="Q73" s="134">
        <f>IFERROR($Q$3*TWK!F70/100,"n/a")</f>
        <v>7.1912000000000003</v>
      </c>
      <c r="R73" s="134">
        <f>IFERROR($R$3*TWK!F70/100,"n/a")</f>
        <v>7.1021999999999998</v>
      </c>
      <c r="S73" s="134">
        <f>IFERROR($S$3*TWK!H70/100,"n/a")</f>
        <v>6.1179999999999994</v>
      </c>
      <c r="T73" s="134">
        <f>IFERROR($T$3*TWK!H70/100,"n/a")</f>
        <v>5.9570000000000007</v>
      </c>
      <c r="U73" s="134">
        <f>IFERROR($U$3*TWK!H70/100,"n/a")</f>
        <v>5.6994000000000007</v>
      </c>
      <c r="V73" s="134">
        <f>IFERROR($V$3*TWK!H70/100,"n/a")</f>
        <v>5.6511000000000005</v>
      </c>
      <c r="W73" s="134">
        <f>IFERROR($W$3*TWK!H70/100,"n/a")</f>
        <v>5.0554000000000006</v>
      </c>
      <c r="X73" s="134">
        <f>IFERROR($X$3*(TWK!H70+25)/100,"n/a")</f>
        <v>5.5613999999999999</v>
      </c>
      <c r="Y73" s="134">
        <f>IFERROR($Y$3*(TWK!H70+50)/100,"n/a")</f>
        <v>5.6337000000000002</v>
      </c>
      <c r="Z73" s="134">
        <f>IFERROR($Z$3*TWK!H70/100,"n/a")</f>
        <v>3.9767000000000001</v>
      </c>
      <c r="AA73" s="134">
        <f>IFERROR($AA$3*(TWK!H70+100)/100,"n/a")</f>
        <v>5.9769000000000005</v>
      </c>
    </row>
    <row r="74" spans="1:27" x14ac:dyDescent="0.25">
      <c r="A74" s="45">
        <v>38476</v>
      </c>
      <c r="B74" s="134">
        <f>IFERROR($B$3*TWK!B71/100,"n/a")</f>
        <v>16.279700000000002</v>
      </c>
      <c r="C74" s="134">
        <f>IFERROR($C$3*TWK!C71/100,"n/a")</f>
        <v>14.22</v>
      </c>
      <c r="D74" s="134">
        <f>IFERROR($D$3*TWK!C71/100,"n/a")</f>
        <v>12.608400000000001</v>
      </c>
      <c r="E74" s="134">
        <f>IFERROR( $E$3*TWK!C71/100,"n/a")</f>
        <v>12.0396</v>
      </c>
      <c r="F74" s="134">
        <f>IFERROR($F$3*TWK!C71/100,"n/a")</f>
        <v>11.470799999999999</v>
      </c>
      <c r="G74" s="134">
        <f>IFERROR($G$3*TWK!H71/100,"n/a")</f>
        <v>6.4979999999999993</v>
      </c>
      <c r="H74" s="134">
        <f>IFERROR( $H$3*TWK!D71/100,"n/a")</f>
        <v>14.161000000000001</v>
      </c>
      <c r="I74" s="134">
        <f>IFERROR($I$3*TWK!D71/100,"n/a")</f>
        <v>13.009499999999997</v>
      </c>
      <c r="J74" s="134">
        <f>IFERROR($J$3*TWK!D71/100,"n/a")</f>
        <v>12.837999999999999</v>
      </c>
      <c r="K74" s="134">
        <f>IFERROR($K$3*TWK!D71/100,"n/a")</f>
        <v>12.421500000000002</v>
      </c>
      <c r="L74" s="134">
        <f>IFERROR( $L$3*TWK!D71/100,"n/a")</f>
        <v>11.784499999999998</v>
      </c>
      <c r="M74" s="134">
        <f>IFERROR($M$3*TWK!D71/100,"n/a")</f>
        <v>11.368</v>
      </c>
      <c r="N74" s="134">
        <f>IFERROR($N$3*TWK!E71/100,"n/a")</f>
        <v>8.5386000000000006</v>
      </c>
      <c r="O74" s="134">
        <f>IFERROR($O$3*TWK!F71/100,"n/a")</f>
        <v>8.7703000000000007</v>
      </c>
      <c r="P74" s="134">
        <f>IFERROR($P$3*TWK!F71/100,"n/a")</f>
        <v>8.3401999999999994</v>
      </c>
      <c r="Q74" s="134">
        <f>IFERROR($Q$3*TWK!F71/100,"n/a")</f>
        <v>7.5548000000000002</v>
      </c>
      <c r="R74" s="134">
        <f>IFERROR($R$3*TWK!F71/100,"n/a")</f>
        <v>7.4612999999999996</v>
      </c>
      <c r="S74" s="134">
        <f>IFERROR($S$3*TWK!H71/100,"n/a")</f>
        <v>6.4979999999999993</v>
      </c>
      <c r="T74" s="134">
        <f>IFERROR($T$3*TWK!H71/100,"n/a")</f>
        <v>6.3270000000000008</v>
      </c>
      <c r="U74" s="134">
        <f>IFERROR($U$3*TWK!H71/100,"n/a")</f>
        <v>6.0533999999999999</v>
      </c>
      <c r="V74" s="134">
        <f>IFERROR($V$3*TWK!H71/100,"n/a")</f>
        <v>6.0020999999999995</v>
      </c>
      <c r="W74" s="134">
        <f>IFERROR($W$3*TWK!H71/100,"n/a")</f>
        <v>5.3694000000000006</v>
      </c>
      <c r="X74" s="134">
        <f>IFERROR($X$3*(TWK!H71+25)/100,"n/a")</f>
        <v>5.8604000000000012</v>
      </c>
      <c r="Y74" s="134">
        <f>IFERROR($Y$3*(TWK!H71+50)/100,"n/a")</f>
        <v>5.9006999999999996</v>
      </c>
      <c r="Z74" s="134">
        <f>IFERROR($Z$3*TWK!H71/100,"n/a")</f>
        <v>4.2237000000000009</v>
      </c>
      <c r="AA74" s="134">
        <f>IFERROR($AA$3*(TWK!H71+100)/100,"n/a")</f>
        <v>6.2059000000000006</v>
      </c>
    </row>
    <row r="75" spans="1:27" x14ac:dyDescent="0.25">
      <c r="A75" s="45">
        <v>38483</v>
      </c>
      <c r="B75" s="134">
        <f>IFERROR($B$3*TWK!B72/100,"n/a")</f>
        <v>15.598800000000001</v>
      </c>
      <c r="C75" s="134">
        <f>IFERROR($C$3*TWK!C72/100,"n/a")</f>
        <v>13.86</v>
      </c>
      <c r="D75" s="134">
        <f>IFERROR($D$3*TWK!C72/100,"n/a")</f>
        <v>12.289200000000001</v>
      </c>
      <c r="E75" s="134">
        <f>IFERROR( $E$3*TWK!C72/100,"n/a")</f>
        <v>11.7348</v>
      </c>
      <c r="F75" s="134">
        <f>IFERROR($F$3*TWK!C72/100,"n/a")</f>
        <v>11.180399999999999</v>
      </c>
      <c r="G75" s="134">
        <f>IFERROR($G$3*TWK!H72/100,"n/a")</f>
        <v>6.3460000000000001</v>
      </c>
      <c r="H75" s="134">
        <f>IFERROR( $H$3*TWK!D72/100,"n/a")</f>
        <v>13.236200000000002</v>
      </c>
      <c r="I75" s="134">
        <f>IFERROR($I$3*TWK!D72/100,"n/a")</f>
        <v>12.1599</v>
      </c>
      <c r="J75" s="134">
        <f>IFERROR($J$3*TWK!D72/100,"n/a")</f>
        <v>11.999600000000001</v>
      </c>
      <c r="K75" s="134">
        <f>IFERROR($K$3*TWK!D72/100,"n/a")</f>
        <v>11.610300000000001</v>
      </c>
      <c r="L75" s="134">
        <f>IFERROR( $L$3*TWK!D72/100,"n/a")</f>
        <v>11.014900000000001</v>
      </c>
      <c r="M75" s="134">
        <f>IFERROR($M$3*TWK!D72/100,"n/a")</f>
        <v>10.625599999999999</v>
      </c>
      <c r="N75" s="134">
        <f>IFERROR($N$3*TWK!E72/100,"n/a")</f>
        <v>7.7805000000000009</v>
      </c>
      <c r="O75" s="134">
        <f>IFERROR($O$3*TWK!F72/100,"n/a")</f>
        <v>8.5358000000000001</v>
      </c>
      <c r="P75" s="134">
        <f>IFERROR($P$3*TWK!F72/100,"n/a")</f>
        <v>8.1172000000000004</v>
      </c>
      <c r="Q75" s="134">
        <f>IFERROR($Q$3*TWK!F72/100,"n/a")</f>
        <v>7.3527999999999993</v>
      </c>
      <c r="R75" s="134">
        <f>IFERROR($R$3*TWK!F72/100,"n/a")</f>
        <v>7.2618000000000009</v>
      </c>
      <c r="S75" s="134">
        <f>IFERROR($S$3*TWK!H72/100,"n/a")</f>
        <v>6.3460000000000001</v>
      </c>
      <c r="T75" s="134">
        <f>IFERROR($T$3*TWK!H72/100,"n/a")</f>
        <v>6.1789999999999994</v>
      </c>
      <c r="U75" s="134">
        <f>IFERROR($U$3*TWK!H72/100,"n/a")</f>
        <v>5.9117999999999995</v>
      </c>
      <c r="V75" s="134">
        <f>IFERROR($V$3*TWK!H72/100,"n/a")</f>
        <v>5.8616999999999999</v>
      </c>
      <c r="W75" s="134">
        <f>IFERROR($W$3*TWK!H72/100,"n/a")</f>
        <v>5.2438000000000002</v>
      </c>
      <c r="X75" s="134">
        <f>IFERROR($X$3*(TWK!H72+25)/100,"n/a")</f>
        <v>5.7408000000000001</v>
      </c>
      <c r="Y75" s="134">
        <f>IFERROR($Y$3*(TWK!H72+50)/100,"n/a")</f>
        <v>5.7938999999999998</v>
      </c>
      <c r="Z75" s="134">
        <f>IFERROR($Z$3*TWK!H72/100,"n/a")</f>
        <v>4.1249000000000002</v>
      </c>
      <c r="AA75" s="134">
        <f>IFERROR($AA$3*(TWK!H72+100)/100,"n/a")</f>
        <v>6.114300000000001</v>
      </c>
    </row>
    <row r="76" spans="1:27" x14ac:dyDescent="0.25">
      <c r="A76" s="45">
        <v>38490</v>
      </c>
      <c r="B76" s="134">
        <f>IFERROR($B$3*TWK!B73/100,"n/a")</f>
        <v>15.970200000000002</v>
      </c>
      <c r="C76" s="134">
        <f>IFERROR($C$3*TWK!C73/100,"n/a")</f>
        <v>15.12</v>
      </c>
      <c r="D76" s="134">
        <f>IFERROR($D$3*TWK!C73/100,"n/a")</f>
        <v>13.406400000000001</v>
      </c>
      <c r="E76" s="134">
        <f>IFERROR( $E$3*TWK!C73/100,"n/a")</f>
        <v>12.801600000000001</v>
      </c>
      <c r="F76" s="134">
        <f>IFERROR($F$3*TWK!C73/100,"n/a")</f>
        <v>12.196800000000001</v>
      </c>
      <c r="G76" s="134">
        <f>IFERROR($G$3*TWK!H73/100,"n/a")</f>
        <v>6.27</v>
      </c>
      <c r="H76" s="134">
        <f>IFERROR( $H$3*TWK!D73/100,"n/a")</f>
        <v>14.392200000000001</v>
      </c>
      <c r="I76" s="134">
        <f>IFERROR($I$3*TWK!D73/100,"n/a")</f>
        <v>13.221899999999998</v>
      </c>
      <c r="J76" s="134">
        <f>IFERROR($J$3*TWK!D73/100,"n/a")</f>
        <v>13.047599999999999</v>
      </c>
      <c r="K76" s="134">
        <f>IFERROR($K$3*TWK!D73/100,"n/a")</f>
        <v>12.6243</v>
      </c>
      <c r="L76" s="134">
        <f>IFERROR( $L$3*TWK!D73/100,"n/a")</f>
        <v>11.976899999999999</v>
      </c>
      <c r="M76" s="134">
        <f>IFERROR($M$3*TWK!D73/100,"n/a")</f>
        <v>11.553599999999999</v>
      </c>
      <c r="N76" s="134">
        <f>IFERROR($N$3*TWK!E73/100,"n/a")</f>
        <v>7.3815000000000008</v>
      </c>
      <c r="O76" s="134">
        <f>IFERROR($O$3*TWK!F73/100,"n/a")</f>
        <v>8.3482000000000003</v>
      </c>
      <c r="P76" s="134">
        <f>IFERROR($P$3*TWK!F73/100,"n/a")</f>
        <v>7.9387999999999996</v>
      </c>
      <c r="Q76" s="134">
        <f>IFERROR($Q$3*TWK!F73/100,"n/a")</f>
        <v>7.1912000000000003</v>
      </c>
      <c r="R76" s="134">
        <f>IFERROR($R$3*TWK!F73/100,"n/a")</f>
        <v>7.1021999999999998</v>
      </c>
      <c r="S76" s="134">
        <f>IFERROR($S$3*TWK!H73/100,"n/a")</f>
        <v>6.27</v>
      </c>
      <c r="T76" s="134">
        <f>IFERROR($T$3*TWK!H73/100,"n/a")</f>
        <v>6.1050000000000004</v>
      </c>
      <c r="U76" s="134">
        <f>IFERROR($U$3*TWK!H73/100,"n/a")</f>
        <v>5.8410000000000002</v>
      </c>
      <c r="V76" s="134">
        <f>IFERROR($V$3*TWK!H73/100,"n/a")</f>
        <v>5.7915000000000001</v>
      </c>
      <c r="W76" s="134">
        <f>IFERROR($W$3*TWK!H73/100,"n/a")</f>
        <v>5.181</v>
      </c>
      <c r="X76" s="134">
        <f>IFERROR($X$3*(TWK!H73+25)/100,"n/a")</f>
        <v>5.681</v>
      </c>
      <c r="Y76" s="134">
        <f>IFERROR($Y$3*(TWK!H73+50)/100,"n/a")</f>
        <v>5.7404999999999999</v>
      </c>
      <c r="Z76" s="134">
        <f>IFERROR($Z$3*TWK!H73/100,"n/a")</f>
        <v>4.0754999999999999</v>
      </c>
      <c r="AA76" s="134">
        <f>IFERROR($AA$3*(TWK!H73+100)/100,"n/a")</f>
        <v>6.0685000000000002</v>
      </c>
    </row>
    <row r="77" spans="1:27" x14ac:dyDescent="0.25">
      <c r="A77" s="45">
        <v>38497</v>
      </c>
      <c r="B77" s="134">
        <f>IFERROR($B$3*TWK!B74/100,"n/a")</f>
        <v>17.889099999999999</v>
      </c>
      <c r="C77" s="134">
        <f>IFERROR($C$3*TWK!C74/100,"n/a")</f>
        <v>16.440000000000001</v>
      </c>
      <c r="D77" s="134">
        <f>IFERROR($D$3*TWK!C74/100,"n/a")</f>
        <v>14.5768</v>
      </c>
      <c r="E77" s="134">
        <f>IFERROR( $E$3*TWK!C74/100,"n/a")</f>
        <v>13.9192</v>
      </c>
      <c r="F77" s="134">
        <f>IFERROR($F$3*TWK!C74/100,"n/a")</f>
        <v>13.261599999999998</v>
      </c>
      <c r="G77" s="134">
        <f>IFERROR($G$3*TWK!H74/100,"n/a")</f>
        <v>6.7639999999999993</v>
      </c>
      <c r="H77" s="134">
        <f>IFERROR( $H$3*TWK!D74/100,"n/a")</f>
        <v>15.317</v>
      </c>
      <c r="I77" s="134">
        <f>IFERROR($I$3*TWK!D74/100,"n/a")</f>
        <v>14.071499999999999</v>
      </c>
      <c r="J77" s="134">
        <f>IFERROR($J$3*TWK!D74/100,"n/a")</f>
        <v>13.886000000000001</v>
      </c>
      <c r="K77" s="134">
        <f>IFERROR($K$3*TWK!D74/100,"n/a")</f>
        <v>13.435500000000001</v>
      </c>
      <c r="L77" s="134">
        <f>IFERROR( $L$3*TWK!D74/100,"n/a")</f>
        <v>12.746499999999999</v>
      </c>
      <c r="M77" s="134">
        <f>IFERROR($M$3*TWK!D74/100,"n/a")</f>
        <v>12.295999999999999</v>
      </c>
      <c r="N77" s="134">
        <f>IFERROR($N$3*TWK!E74/100,"n/a")</f>
        <v>7.7406000000000006</v>
      </c>
      <c r="O77" s="134">
        <f>IFERROR($O$3*TWK!F74/100,"n/a")</f>
        <v>8.5827000000000009</v>
      </c>
      <c r="P77" s="134">
        <f>IFERROR($P$3*TWK!F74/100,"n/a")</f>
        <v>8.1617999999999995</v>
      </c>
      <c r="Q77" s="134">
        <f>IFERROR($Q$3*TWK!F74/100,"n/a")</f>
        <v>7.3932000000000002</v>
      </c>
      <c r="R77" s="134">
        <f>IFERROR($R$3*TWK!F74/100,"n/a")</f>
        <v>7.3017000000000003</v>
      </c>
      <c r="S77" s="134">
        <f>IFERROR($S$3*TWK!H74/100,"n/a")</f>
        <v>6.7639999999999993</v>
      </c>
      <c r="T77" s="134">
        <f>IFERROR($T$3*TWK!H74/100,"n/a")</f>
        <v>6.5860000000000003</v>
      </c>
      <c r="U77" s="134">
        <f>IFERROR($U$3*TWK!H74/100,"n/a")</f>
        <v>6.3011999999999997</v>
      </c>
      <c r="V77" s="134">
        <f>IFERROR($V$3*TWK!H74/100,"n/a")</f>
        <v>6.2477999999999998</v>
      </c>
      <c r="W77" s="134">
        <f>IFERROR($W$3*TWK!H74/100,"n/a")</f>
        <v>5.5892000000000008</v>
      </c>
      <c r="X77" s="134">
        <f>IFERROR($X$3*(TWK!H74+25)/100,"n/a")</f>
        <v>6.0697000000000001</v>
      </c>
      <c r="Y77" s="134">
        <f>IFERROR($Y$3*(TWK!H74+50)/100,"n/a")</f>
        <v>6.0876000000000001</v>
      </c>
      <c r="Z77" s="134">
        <f>IFERROR($Z$3*TWK!H74/100,"n/a")</f>
        <v>4.3966000000000003</v>
      </c>
      <c r="AA77" s="134">
        <f>IFERROR($AA$3*(TWK!H74+100)/100,"n/a")</f>
        <v>6.3662000000000001</v>
      </c>
    </row>
    <row r="78" spans="1:27" x14ac:dyDescent="0.25">
      <c r="A78" s="45">
        <v>38504</v>
      </c>
      <c r="B78" s="134">
        <f>IFERROR($B$3*TWK!B75/100,"n/a")</f>
        <v>17.4558</v>
      </c>
      <c r="C78" s="134">
        <f>IFERROR($C$3*TWK!C75/100,"n/a")</f>
        <v>15.84</v>
      </c>
      <c r="D78" s="134">
        <f>IFERROR($D$3*TWK!C75/100,"n/a")</f>
        <v>14.0448</v>
      </c>
      <c r="E78" s="134">
        <f>IFERROR( $E$3*TWK!C75/100,"n/a")</f>
        <v>13.411200000000001</v>
      </c>
      <c r="F78" s="134">
        <f>IFERROR($F$3*TWK!C75/100,"n/a")</f>
        <v>12.7776</v>
      </c>
      <c r="G78" s="134">
        <f>IFERROR($G$3*TWK!H75/100,"n/a")</f>
        <v>6.6119999999999992</v>
      </c>
      <c r="H78" s="134">
        <f>IFERROR( $H$3*TWK!D75/100,"n/a")</f>
        <v>14.623400000000002</v>
      </c>
      <c r="I78" s="134">
        <f>IFERROR($I$3*TWK!D75/100,"n/a")</f>
        <v>13.434299999999999</v>
      </c>
      <c r="J78" s="134">
        <f>IFERROR($J$3*TWK!D75/100,"n/a")</f>
        <v>13.257200000000001</v>
      </c>
      <c r="K78" s="134">
        <f>IFERROR($K$3*TWK!D75/100,"n/a")</f>
        <v>12.8271</v>
      </c>
      <c r="L78" s="134">
        <f>IFERROR( $L$3*TWK!D75/100,"n/a")</f>
        <v>12.169299999999998</v>
      </c>
      <c r="M78" s="134">
        <f>IFERROR($M$3*TWK!D75/100,"n/a")</f>
        <v>11.739199999999999</v>
      </c>
      <c r="N78" s="134">
        <f>IFERROR($N$3*TWK!E75/100,"n/a")</f>
        <v>7.5011999999999999</v>
      </c>
      <c r="O78" s="134">
        <f>IFERROR($O$3*TWK!F75/100,"n/a")</f>
        <v>8.5827000000000009</v>
      </c>
      <c r="P78" s="134">
        <f>IFERROR($P$3*TWK!F75/100,"n/a")</f>
        <v>8.1617999999999995</v>
      </c>
      <c r="Q78" s="134">
        <f>IFERROR($Q$3*TWK!F75/100,"n/a")</f>
        <v>7.3932000000000002</v>
      </c>
      <c r="R78" s="134">
        <f>IFERROR($R$3*TWK!F75/100,"n/a")</f>
        <v>7.3017000000000003</v>
      </c>
      <c r="S78" s="134">
        <f>IFERROR($S$3*TWK!H75/100,"n/a")</f>
        <v>6.6119999999999992</v>
      </c>
      <c r="T78" s="134">
        <f>IFERROR($T$3*TWK!H75/100,"n/a")</f>
        <v>6.4380000000000006</v>
      </c>
      <c r="U78" s="134">
        <f>IFERROR($U$3*TWK!H75/100,"n/a")</f>
        <v>6.1596000000000002</v>
      </c>
      <c r="V78" s="134">
        <f>IFERROR($V$3*TWK!H75/100,"n/a")</f>
        <v>6.1074000000000002</v>
      </c>
      <c r="W78" s="134">
        <f>IFERROR($W$3*TWK!H75/100,"n/a")</f>
        <v>5.4636000000000005</v>
      </c>
      <c r="X78" s="134">
        <f>IFERROR($X$3*(TWK!H75+25)/100,"n/a")</f>
        <v>5.9500999999999999</v>
      </c>
      <c r="Y78" s="134">
        <f>IFERROR($Y$3*(TWK!H75+50)/100,"n/a")</f>
        <v>5.9807999999999995</v>
      </c>
      <c r="Z78" s="134">
        <f>IFERROR($Z$3*TWK!H75/100,"n/a")</f>
        <v>4.2978000000000005</v>
      </c>
      <c r="AA78" s="134">
        <f>IFERROR($AA$3*(TWK!H75+100)/100,"n/a")</f>
        <v>6.2746000000000004</v>
      </c>
    </row>
    <row r="79" spans="1:27" x14ac:dyDescent="0.25">
      <c r="A79" s="45">
        <v>38511</v>
      </c>
      <c r="B79" s="134">
        <f>IFERROR($B$3*TWK!B76/100,"n/a")</f>
        <v>17.765300000000003</v>
      </c>
      <c r="C79" s="134">
        <f>IFERROR($C$3*TWK!C76/100,"n/a")</f>
        <v>14.58</v>
      </c>
      <c r="D79" s="134">
        <f>IFERROR($D$3*TWK!C76/100,"n/a")</f>
        <v>12.9276</v>
      </c>
      <c r="E79" s="134">
        <f>IFERROR( $E$3*TWK!C76/100,"n/a")</f>
        <v>12.3444</v>
      </c>
      <c r="F79" s="134">
        <f>IFERROR($F$3*TWK!C76/100,"n/a")</f>
        <v>11.761199999999999</v>
      </c>
      <c r="G79" s="134">
        <f>IFERROR($G$3*TWK!H76/100,"n/a")</f>
        <v>6.3460000000000001</v>
      </c>
      <c r="H79" s="134">
        <f>IFERROR( $H$3*TWK!D76/100,"n/a")</f>
        <v>13.4674</v>
      </c>
      <c r="I79" s="134">
        <f>IFERROR($I$3*TWK!D76/100,"n/a")</f>
        <v>12.372300000000001</v>
      </c>
      <c r="J79" s="134">
        <f>IFERROR($J$3*TWK!D76/100,"n/a")</f>
        <v>12.209200000000001</v>
      </c>
      <c r="K79" s="134">
        <f>IFERROR($K$3*TWK!D76/100,"n/a")</f>
        <v>11.813100000000002</v>
      </c>
      <c r="L79" s="134">
        <f>IFERROR( $L$3*TWK!D76/100,"n/a")</f>
        <v>11.2073</v>
      </c>
      <c r="M79" s="134">
        <f>IFERROR($M$3*TWK!D76/100,"n/a")</f>
        <v>10.811199999999999</v>
      </c>
      <c r="N79" s="134">
        <f>IFERROR($N$3*TWK!E76/100,"n/a")</f>
        <v>7.1021999999999998</v>
      </c>
      <c r="O79" s="134">
        <f>IFERROR($O$3*TWK!F76/100,"n/a")</f>
        <v>7.785400000000001</v>
      </c>
      <c r="P79" s="134">
        <f>IFERROR($P$3*TWK!F76/100,"n/a")</f>
        <v>7.4036</v>
      </c>
      <c r="Q79" s="134">
        <f>IFERROR($Q$3*TWK!F76/100,"n/a")</f>
        <v>6.7063999999999995</v>
      </c>
      <c r="R79" s="134">
        <f>IFERROR($R$3*TWK!F76/100,"n/a")</f>
        <v>6.6234000000000002</v>
      </c>
      <c r="S79" s="134">
        <f>IFERROR($S$3*TWK!H76/100,"n/a")</f>
        <v>6.3460000000000001</v>
      </c>
      <c r="T79" s="134">
        <f>IFERROR($T$3*TWK!H76/100,"n/a")</f>
        <v>6.1789999999999994</v>
      </c>
      <c r="U79" s="134">
        <f>IFERROR($U$3*TWK!H76/100,"n/a")</f>
        <v>5.9117999999999995</v>
      </c>
      <c r="V79" s="134">
        <f>IFERROR($V$3*TWK!H76/100,"n/a")</f>
        <v>5.8616999999999999</v>
      </c>
      <c r="W79" s="134">
        <f>IFERROR($W$3*TWK!H76/100,"n/a")</f>
        <v>5.2438000000000002</v>
      </c>
      <c r="X79" s="134">
        <f>IFERROR($X$3*(TWK!H76+25)/100,"n/a")</f>
        <v>5.7408000000000001</v>
      </c>
      <c r="Y79" s="134">
        <f>IFERROR($Y$3*(TWK!H76+50)/100,"n/a")</f>
        <v>5.7938999999999998</v>
      </c>
      <c r="Z79" s="134">
        <f>IFERROR($Z$3*TWK!H76/100,"n/a")</f>
        <v>4.1249000000000002</v>
      </c>
      <c r="AA79" s="134">
        <f>IFERROR($AA$3*(TWK!H76+100)/100,"n/a")</f>
        <v>6.114300000000001</v>
      </c>
    </row>
    <row r="80" spans="1:27" x14ac:dyDescent="0.25">
      <c r="A80" s="45">
        <v>38518</v>
      </c>
      <c r="B80" s="134">
        <f>IFERROR($B$3*TWK!B77/100,"n/a")</f>
        <v>17.579599999999999</v>
      </c>
      <c r="C80" s="134">
        <f>IFERROR($C$3*TWK!C77/100,"n/a")</f>
        <v>13.86</v>
      </c>
      <c r="D80" s="134">
        <f>IFERROR($D$3*TWK!C77/100,"n/a")</f>
        <v>12.289200000000001</v>
      </c>
      <c r="E80" s="134">
        <f>IFERROR( $E$3*TWK!C77/100,"n/a")</f>
        <v>11.7348</v>
      </c>
      <c r="F80" s="134">
        <f>IFERROR($F$3*TWK!C77/100,"n/a")</f>
        <v>11.180399999999999</v>
      </c>
      <c r="G80" s="134">
        <f>IFERROR($G$3*TWK!H77/100,"n/a")</f>
        <v>6.1179999999999994</v>
      </c>
      <c r="H80" s="134">
        <f>IFERROR( $H$3*TWK!D77/100,"n/a")</f>
        <v>12.773800000000001</v>
      </c>
      <c r="I80" s="134">
        <f>IFERROR($I$3*TWK!D77/100,"n/a")</f>
        <v>11.735099999999999</v>
      </c>
      <c r="J80" s="134">
        <f>IFERROR($J$3*TWK!D77/100,"n/a")</f>
        <v>11.580399999999999</v>
      </c>
      <c r="K80" s="134">
        <f>IFERROR($K$3*TWK!D77/100,"n/a")</f>
        <v>11.204700000000001</v>
      </c>
      <c r="L80" s="134">
        <f>IFERROR( $L$3*TWK!D77/100,"n/a")</f>
        <v>10.630100000000001</v>
      </c>
      <c r="M80" s="134">
        <f>IFERROR($M$3*TWK!D77/100,"n/a")</f>
        <v>10.254399999999999</v>
      </c>
      <c r="N80" s="134">
        <f>IFERROR($N$3*TWK!E77/100,"n/a")</f>
        <v>6.9026999999999994</v>
      </c>
      <c r="O80" s="134">
        <f>IFERROR($O$3*TWK!F77/100,"n/a")</f>
        <v>7.5509000000000004</v>
      </c>
      <c r="P80" s="134">
        <f>IFERROR($P$3*TWK!F77/100,"n/a")</f>
        <v>7.1805999999999992</v>
      </c>
      <c r="Q80" s="134">
        <f>IFERROR($Q$3*TWK!F77/100,"n/a")</f>
        <v>6.5044000000000004</v>
      </c>
      <c r="R80" s="134">
        <f>IFERROR($R$3*TWK!F77/100,"n/a")</f>
        <v>6.4238999999999997</v>
      </c>
      <c r="S80" s="134">
        <f>IFERROR($S$3*TWK!H77/100,"n/a")</f>
        <v>6.1179999999999994</v>
      </c>
      <c r="T80" s="134">
        <f>IFERROR($T$3*TWK!H77/100,"n/a")</f>
        <v>5.9570000000000007</v>
      </c>
      <c r="U80" s="134">
        <f>IFERROR($U$3*TWK!H77/100,"n/a")</f>
        <v>5.6994000000000007</v>
      </c>
      <c r="V80" s="134">
        <f>IFERROR($V$3*TWK!H77/100,"n/a")</f>
        <v>5.6511000000000005</v>
      </c>
      <c r="W80" s="134">
        <f>IFERROR($W$3*TWK!H77/100,"n/a")</f>
        <v>5.0554000000000006</v>
      </c>
      <c r="X80" s="134">
        <f>IFERROR($X$3*(TWK!H77+25)/100,"n/a")</f>
        <v>5.5613999999999999</v>
      </c>
      <c r="Y80" s="134">
        <f>IFERROR($Y$3*(TWK!H77+50)/100,"n/a")</f>
        <v>5.6337000000000002</v>
      </c>
      <c r="Z80" s="134">
        <f>IFERROR($Z$3*TWK!H77/100,"n/a")</f>
        <v>3.9767000000000001</v>
      </c>
      <c r="AA80" s="134">
        <f>IFERROR($AA$3*(TWK!H77+100)/100,"n/a")</f>
        <v>5.9769000000000005</v>
      </c>
    </row>
    <row r="81" spans="1:27" x14ac:dyDescent="0.25">
      <c r="A81" s="45">
        <v>38525</v>
      </c>
      <c r="B81" s="134">
        <f>IFERROR($B$3*TWK!B78/100,"n/a")</f>
        <v>17.270100000000003</v>
      </c>
      <c r="C81" s="134">
        <f>IFERROR($C$3*TWK!C78/100,"n/a")</f>
        <v>13.74</v>
      </c>
      <c r="D81" s="134">
        <f>IFERROR($D$3*TWK!C78/100,"n/a")</f>
        <v>12.1828</v>
      </c>
      <c r="E81" s="134">
        <f>IFERROR( $E$3*TWK!C78/100,"n/a")</f>
        <v>11.633199999999999</v>
      </c>
      <c r="F81" s="134">
        <f>IFERROR($F$3*TWK!C78/100,"n/a")</f>
        <v>11.083599999999999</v>
      </c>
      <c r="G81" s="134">
        <f>IFERROR($G$3*TWK!H78/100,"n/a")</f>
        <v>5.9279999999999999</v>
      </c>
      <c r="H81" s="134">
        <f>IFERROR( $H$3*TWK!D78/100,"n/a")</f>
        <v>12.0802</v>
      </c>
      <c r="I81" s="134">
        <f>IFERROR($I$3*TWK!D78/100,"n/a")</f>
        <v>11.097899999999999</v>
      </c>
      <c r="J81" s="134">
        <f>IFERROR($J$3*TWK!D78/100,"n/a")</f>
        <v>10.951600000000001</v>
      </c>
      <c r="K81" s="134">
        <f>IFERROR($K$3*TWK!D78/100,"n/a")</f>
        <v>10.596300000000001</v>
      </c>
      <c r="L81" s="134">
        <f>IFERROR( $L$3*TWK!D78/100,"n/a")</f>
        <v>10.052899999999999</v>
      </c>
      <c r="M81" s="134">
        <f>IFERROR($M$3*TWK!D78/100,"n/a")</f>
        <v>9.6975999999999996</v>
      </c>
      <c r="N81" s="134">
        <f>IFERROR($N$3*TWK!E78/100,"n/a")</f>
        <v>6.2643000000000004</v>
      </c>
      <c r="O81" s="134">
        <f>IFERROR($O$3*TWK!F78/100,"n/a")</f>
        <v>7.4102000000000006</v>
      </c>
      <c r="P81" s="134">
        <f>IFERROR($P$3*TWK!F78/100,"n/a")</f>
        <v>7.0467999999999993</v>
      </c>
      <c r="Q81" s="134">
        <f>IFERROR($Q$3*TWK!F78/100,"n/a")</f>
        <v>6.3832000000000004</v>
      </c>
      <c r="R81" s="134">
        <f>IFERROR($R$3*TWK!F78/100,"n/a")</f>
        <v>6.3042000000000007</v>
      </c>
      <c r="S81" s="134">
        <f>IFERROR($S$3*TWK!H78/100,"n/a")</f>
        <v>5.9279999999999999</v>
      </c>
      <c r="T81" s="134">
        <f>IFERROR($T$3*TWK!H78/100,"n/a")</f>
        <v>5.7720000000000002</v>
      </c>
      <c r="U81" s="134">
        <f>IFERROR($U$3*TWK!H78/100,"n/a")</f>
        <v>5.5224000000000002</v>
      </c>
      <c r="V81" s="134">
        <f>IFERROR($V$3*TWK!H78/100,"n/a")</f>
        <v>5.4755999999999991</v>
      </c>
      <c r="W81" s="134">
        <f>IFERROR($W$3*TWK!H78/100,"n/a")</f>
        <v>4.8984000000000005</v>
      </c>
      <c r="X81" s="134">
        <f>IFERROR($X$3*(TWK!H78+25)/100,"n/a")</f>
        <v>5.4119000000000002</v>
      </c>
      <c r="Y81" s="134">
        <f>IFERROR($Y$3*(TWK!H78+50)/100,"n/a")</f>
        <v>5.5001999999999995</v>
      </c>
      <c r="Z81" s="134">
        <f>IFERROR($Z$3*TWK!H78/100,"n/a")</f>
        <v>3.8532000000000006</v>
      </c>
      <c r="AA81" s="134">
        <f>IFERROR($AA$3*(TWK!H78+100)/100,"n/a")</f>
        <v>5.8624000000000001</v>
      </c>
    </row>
    <row r="82" spans="1:27" x14ac:dyDescent="0.25">
      <c r="A82" s="49">
        <v>38532</v>
      </c>
      <c r="B82" s="134">
        <f>IFERROR($B$3*TWK!B79/100,"n/a")</f>
        <v>18.012900000000002</v>
      </c>
      <c r="C82" s="134">
        <f>IFERROR($C$3*TWK!C79/100,"n/a")</f>
        <v>14.64</v>
      </c>
      <c r="D82" s="134">
        <f>IFERROR($D$3*TWK!C79/100,"n/a")</f>
        <v>12.980800000000002</v>
      </c>
      <c r="E82" s="134">
        <f>IFERROR( $E$3*TWK!C79/100,"n/a")</f>
        <v>12.395199999999999</v>
      </c>
      <c r="F82" s="134">
        <f>IFERROR($F$3*TWK!C79/100,"n/a")</f>
        <v>11.8096</v>
      </c>
      <c r="G82" s="134">
        <f>IFERROR($G$3*TWK!H79/100,"n/a")</f>
        <v>6.1179999999999994</v>
      </c>
      <c r="H82" s="134">
        <f>IFERROR( $H$3*TWK!D79/100,"n/a")</f>
        <v>13.640800000000002</v>
      </c>
      <c r="I82" s="134">
        <f>IFERROR($I$3*TWK!D79/100,"n/a")</f>
        <v>12.531599999999999</v>
      </c>
      <c r="J82" s="134">
        <f>IFERROR($J$3*TWK!D79/100,"n/a")</f>
        <v>12.366400000000001</v>
      </c>
      <c r="K82" s="134">
        <f>IFERROR($K$3*TWK!D79/100,"n/a")</f>
        <v>11.965199999999999</v>
      </c>
      <c r="L82" s="134">
        <f>IFERROR( $L$3*TWK!D79/100,"n/a")</f>
        <v>11.351599999999998</v>
      </c>
      <c r="M82" s="134">
        <f>IFERROR($M$3*TWK!D79/100,"n/a")</f>
        <v>10.9504</v>
      </c>
      <c r="N82" s="134">
        <f>IFERROR($N$3*TWK!E79/100,"n/a")</f>
        <v>6.8628000000000009</v>
      </c>
      <c r="O82" s="134">
        <f>IFERROR($O$3*TWK!F79/100,"n/a")</f>
        <v>8.2544000000000004</v>
      </c>
      <c r="P82" s="134">
        <f>IFERROR($P$3*TWK!F79/100,"n/a")</f>
        <v>7.8496000000000006</v>
      </c>
      <c r="Q82" s="134">
        <f>IFERROR($Q$3*TWK!F79/100,"n/a")</f>
        <v>7.1103999999999994</v>
      </c>
      <c r="R82" s="134">
        <f>IFERROR($R$3*TWK!F79/100,"n/a")</f>
        <v>7.0224000000000002</v>
      </c>
      <c r="S82" s="134">
        <f>IFERROR($S$3*TWK!H79/100,"n/a")</f>
        <v>6.1179999999999994</v>
      </c>
      <c r="T82" s="134">
        <f>IFERROR($T$3*TWK!H79/100,"n/a")</f>
        <v>5.9570000000000007</v>
      </c>
      <c r="U82" s="134">
        <f>IFERROR($U$3*TWK!H79/100,"n/a")</f>
        <v>5.6994000000000007</v>
      </c>
      <c r="V82" s="134">
        <f>IFERROR($V$3*TWK!H79/100,"n/a")</f>
        <v>5.6511000000000005</v>
      </c>
      <c r="W82" s="134">
        <f>IFERROR($W$3*TWK!H79/100,"n/a")</f>
        <v>5.0554000000000006</v>
      </c>
      <c r="X82" s="134">
        <f>IFERROR($X$3*(TWK!H79+25)/100,"n/a")</f>
        <v>5.5613999999999999</v>
      </c>
      <c r="Y82" s="134">
        <f>IFERROR($Y$3*(TWK!H79+50)/100,"n/a")</f>
        <v>5.6337000000000002</v>
      </c>
      <c r="Z82" s="134">
        <f>IFERROR($Z$3*TWK!H79/100,"n/a")</f>
        <v>3.9767000000000001</v>
      </c>
      <c r="AA82" s="134">
        <f>IFERROR($AA$3*(TWK!H79+100)/100,"n/a")</f>
        <v>5.9769000000000005</v>
      </c>
    </row>
    <row r="83" spans="1:27" x14ac:dyDescent="0.25">
      <c r="A83" s="45">
        <v>38539</v>
      </c>
      <c r="B83" s="134">
        <f>IFERROR($B$3*TWK!B80/100,"n/a")</f>
        <v>18.198600000000003</v>
      </c>
      <c r="C83" s="134">
        <f>IFERROR($C$3*TWK!C80/100,"n/a")</f>
        <v>15.42</v>
      </c>
      <c r="D83" s="134">
        <f>IFERROR($D$3*TWK!C80/100,"n/a")</f>
        <v>13.6724</v>
      </c>
      <c r="E83" s="134">
        <f>IFERROR( $E$3*TWK!C80/100,"n/a")</f>
        <v>13.0556</v>
      </c>
      <c r="F83" s="134">
        <f>IFERROR($F$3*TWK!C80/100,"n/a")</f>
        <v>12.438799999999999</v>
      </c>
      <c r="G83" s="134">
        <f>IFERROR($G$3*TWK!H80/100,"n/a")</f>
        <v>6.3079999999999998</v>
      </c>
      <c r="H83" s="134">
        <f>IFERROR( $H$3*TWK!D80/100,"n/a")</f>
        <v>14.3344</v>
      </c>
      <c r="I83" s="134">
        <f>IFERROR($I$3*TWK!D80/100,"n/a")</f>
        <v>13.168799999999999</v>
      </c>
      <c r="J83" s="134">
        <f>IFERROR($J$3*TWK!D80/100,"n/a")</f>
        <v>12.995200000000001</v>
      </c>
      <c r="K83" s="134">
        <f>IFERROR($K$3*TWK!D80/100,"n/a")</f>
        <v>12.573600000000001</v>
      </c>
      <c r="L83" s="134">
        <f>IFERROR( $L$3*TWK!D80/100,"n/a")</f>
        <v>11.928799999999999</v>
      </c>
      <c r="M83" s="134">
        <f>IFERROR($M$3*TWK!D80/100,"n/a")</f>
        <v>11.507200000000001</v>
      </c>
      <c r="N83" s="134">
        <f>IFERROR($N$3*TWK!E80/100,"n/a")</f>
        <v>7.2618000000000009</v>
      </c>
      <c r="O83" s="134">
        <f>IFERROR($O$3*TWK!F80/100,"n/a")</f>
        <v>8.9579000000000004</v>
      </c>
      <c r="P83" s="134">
        <f>IFERROR($P$3*TWK!F80/100,"n/a")</f>
        <v>8.5185999999999993</v>
      </c>
      <c r="Q83" s="134">
        <f>IFERROR($Q$3*TWK!F80/100,"n/a")</f>
        <v>7.7164000000000001</v>
      </c>
      <c r="R83" s="134">
        <f>IFERROR($R$3*TWK!F80/100,"n/a")</f>
        <v>7.6209000000000007</v>
      </c>
      <c r="S83" s="134">
        <f>IFERROR($S$3*TWK!H80/100,"n/a")</f>
        <v>6.3079999999999998</v>
      </c>
      <c r="T83" s="134">
        <f>IFERROR($T$3*TWK!H80/100,"n/a")</f>
        <v>6.1420000000000003</v>
      </c>
      <c r="U83" s="134">
        <f>IFERROR($U$3*TWK!H80/100,"n/a")</f>
        <v>5.8764000000000003</v>
      </c>
      <c r="V83" s="134">
        <f>IFERROR($V$3*TWK!H80/100,"n/a")</f>
        <v>5.8266</v>
      </c>
      <c r="W83" s="134">
        <f>IFERROR($W$3*TWK!H80/100,"n/a")</f>
        <v>5.2123999999999997</v>
      </c>
      <c r="X83" s="134">
        <f>IFERROR($X$3*(TWK!H80+25)/100,"n/a")</f>
        <v>5.7109000000000005</v>
      </c>
      <c r="Y83" s="134">
        <f>IFERROR($Y$3*(TWK!H80+50)/100,"n/a")</f>
        <v>5.7671999999999999</v>
      </c>
      <c r="Z83" s="134">
        <f>IFERROR($Z$3*TWK!H80/100,"n/a")</f>
        <v>4.1002000000000001</v>
      </c>
      <c r="AA83" s="134">
        <f>IFERROR($AA$3*(TWK!H80+100)/100,"n/a")</f>
        <v>6.0914000000000001</v>
      </c>
    </row>
    <row r="84" spans="1:27" x14ac:dyDescent="0.25">
      <c r="A84" s="45">
        <v>38546</v>
      </c>
      <c r="B84" s="134">
        <f>IFERROR($B$3*TWK!B81/100,"n/a")</f>
        <v>19.622299999999999</v>
      </c>
      <c r="C84" s="134">
        <f>IFERROR($C$3*TWK!C81/100,"n/a")</f>
        <v>16.2</v>
      </c>
      <c r="D84" s="134">
        <f>IFERROR($D$3*TWK!C81/100,"n/a")</f>
        <v>14.364000000000001</v>
      </c>
      <c r="E84" s="134">
        <f>IFERROR( $E$3*TWK!C81/100,"n/a")</f>
        <v>13.715999999999999</v>
      </c>
      <c r="F84" s="134">
        <f>IFERROR($F$3*TWK!C81/100,"n/a")</f>
        <v>13.068</v>
      </c>
      <c r="G84" s="134">
        <f>IFERROR($G$3*TWK!H81/100,"n/a")</f>
        <v>6.27</v>
      </c>
      <c r="H84" s="134">
        <f>IFERROR( $H$3*TWK!D81/100,"n/a")</f>
        <v>14.9124</v>
      </c>
      <c r="I84" s="134">
        <f>IFERROR($I$3*TWK!D81/100,"n/a")</f>
        <v>13.699799999999998</v>
      </c>
      <c r="J84" s="134">
        <f>IFERROR($J$3*TWK!D81/100,"n/a")</f>
        <v>13.519200000000001</v>
      </c>
      <c r="K84" s="134">
        <f>IFERROR($K$3*TWK!D81/100,"n/a")</f>
        <v>13.080600000000002</v>
      </c>
      <c r="L84" s="134">
        <f>IFERROR( $L$3*TWK!D81/100,"n/a")</f>
        <v>12.409799999999997</v>
      </c>
      <c r="M84" s="134">
        <f>IFERROR($M$3*TWK!D81/100,"n/a")</f>
        <v>11.9712</v>
      </c>
      <c r="N84" s="134">
        <f>IFERROR($N$3*TWK!E81/100,"n/a")</f>
        <v>7.2219000000000007</v>
      </c>
      <c r="O84" s="134">
        <f>IFERROR($O$3*TWK!F81/100,"n/a")</f>
        <v>9.6144999999999996</v>
      </c>
      <c r="P84" s="134">
        <f>IFERROR($P$3*TWK!F81/100,"n/a")</f>
        <v>9.1429999999999989</v>
      </c>
      <c r="Q84" s="134">
        <f>IFERROR($Q$3*TWK!F81/100,"n/a")</f>
        <v>8.282</v>
      </c>
      <c r="R84" s="134">
        <f>IFERROR($R$3*TWK!F81/100,"n/a")</f>
        <v>8.1795000000000009</v>
      </c>
      <c r="S84" s="134">
        <f>IFERROR($S$3*TWK!H81/100,"n/a")</f>
        <v>6.27</v>
      </c>
      <c r="T84" s="134">
        <f>IFERROR($T$3*TWK!H81/100,"n/a")</f>
        <v>6.1050000000000004</v>
      </c>
      <c r="U84" s="134">
        <f>IFERROR($U$3*TWK!H81/100,"n/a")</f>
        <v>5.8410000000000002</v>
      </c>
      <c r="V84" s="134">
        <f>IFERROR($V$3*TWK!H81/100,"n/a")</f>
        <v>5.7915000000000001</v>
      </c>
      <c r="W84" s="134">
        <f>IFERROR($W$3*TWK!H81/100,"n/a")</f>
        <v>5.181</v>
      </c>
      <c r="X84" s="134">
        <f>IFERROR($X$3*(TWK!H81+25)/100,"n/a")</f>
        <v>5.681</v>
      </c>
      <c r="Y84" s="134">
        <f>IFERROR($Y$3*(TWK!H81+50)/100,"n/a")</f>
        <v>5.7404999999999999</v>
      </c>
      <c r="Z84" s="134">
        <f>IFERROR($Z$3*TWK!H81/100,"n/a")</f>
        <v>4.0754999999999999</v>
      </c>
      <c r="AA84" s="134">
        <f>IFERROR($AA$3*(TWK!H81+100)/100,"n/a")</f>
        <v>6.0685000000000002</v>
      </c>
    </row>
    <row r="85" spans="1:27" x14ac:dyDescent="0.25">
      <c r="A85" s="45">
        <v>38553</v>
      </c>
      <c r="B85" s="134">
        <f>IFERROR($B$3*TWK!B82/100,"n/a")</f>
        <v>25.379000000000001</v>
      </c>
      <c r="C85" s="134">
        <f>IFERROR($C$3*TWK!C82/100,"n/a")</f>
        <v>20.7</v>
      </c>
      <c r="D85" s="134">
        <f>IFERROR($D$3*TWK!C82/100,"n/a")</f>
        <v>18.353999999999999</v>
      </c>
      <c r="E85" s="134">
        <f>IFERROR( $E$3*TWK!C82/100,"n/a")</f>
        <v>17.526</v>
      </c>
      <c r="F85" s="134">
        <f>IFERROR($F$3*TWK!C82/100,"n/a")</f>
        <v>16.698</v>
      </c>
      <c r="G85" s="134">
        <f>IFERROR($G$3*TWK!H82/100,"n/a")</f>
        <v>9.0440000000000005</v>
      </c>
      <c r="H85" s="134">
        <f>IFERROR( $H$3*TWK!D82/100,"n/a")</f>
        <v>17.975800000000003</v>
      </c>
      <c r="I85" s="134">
        <f>IFERROR($I$3*TWK!D82/100,"n/a")</f>
        <v>16.514099999999999</v>
      </c>
      <c r="J85" s="134">
        <f>IFERROR($J$3*TWK!D82/100,"n/a")</f>
        <v>16.296400000000002</v>
      </c>
      <c r="K85" s="134">
        <f>IFERROR($K$3*TWK!D82/100,"n/a")</f>
        <v>15.7677</v>
      </c>
      <c r="L85" s="134">
        <f>IFERROR( $L$3*TWK!D82/100,"n/a")</f>
        <v>14.959099999999999</v>
      </c>
      <c r="M85" s="134">
        <f>IFERROR($M$3*TWK!D82/100,"n/a")</f>
        <v>14.430399999999999</v>
      </c>
      <c r="N85" s="134">
        <f>IFERROR($N$3*TWK!E82/100,"n/a")</f>
        <v>11.0124</v>
      </c>
      <c r="O85" s="134">
        <f>IFERROR($O$3*TWK!F82/100,"n/a")</f>
        <v>11.584300000000001</v>
      </c>
      <c r="P85" s="134">
        <f>IFERROR($P$3*TWK!F82/100,"n/a")</f>
        <v>11.0162</v>
      </c>
      <c r="Q85" s="134">
        <f>IFERROR($Q$3*TWK!F82/100,"n/a")</f>
        <v>9.9787999999999997</v>
      </c>
      <c r="R85" s="134">
        <f>IFERROR($R$3*TWK!F82/100,"n/a")</f>
        <v>9.8553000000000015</v>
      </c>
      <c r="S85" s="134">
        <f>IFERROR($S$3*TWK!H82/100,"n/a")</f>
        <v>9.0440000000000005</v>
      </c>
      <c r="T85" s="134">
        <f>IFERROR($T$3*TWK!H82/100,"n/a")</f>
        <v>8.8060000000000009</v>
      </c>
      <c r="U85" s="134">
        <f>IFERROR($U$3*TWK!H82/100,"n/a")</f>
        <v>8.4252000000000002</v>
      </c>
      <c r="V85" s="134">
        <f>IFERROR($V$3*TWK!H82/100,"n/a")</f>
        <v>8.3537999999999997</v>
      </c>
      <c r="W85" s="134">
        <f>IFERROR($W$3*TWK!H82/100,"n/a")</f>
        <v>7.4732000000000003</v>
      </c>
      <c r="X85" s="134">
        <f>IFERROR($X$3*(TWK!H82+25)/100,"n/a")</f>
        <v>7.8636999999999997</v>
      </c>
      <c r="Y85" s="134">
        <f>IFERROR($Y$3*(TWK!H82+50)/100,"n/a")</f>
        <v>7.6896000000000004</v>
      </c>
      <c r="Z85" s="134">
        <f>IFERROR($Z$3*TWK!H82/100,"n/a")</f>
        <v>5.8786000000000005</v>
      </c>
      <c r="AA85" s="134">
        <f>IFERROR($AA$3*(TWK!H82+100)/100,"n/a")</f>
        <v>7.7401999999999997</v>
      </c>
    </row>
    <row r="86" spans="1:27" x14ac:dyDescent="0.25">
      <c r="A86" s="45">
        <v>38560</v>
      </c>
      <c r="B86" s="134">
        <f>IFERROR($B$3*TWK!B83/100,"n/a")</f>
        <v>25.688500000000005</v>
      </c>
      <c r="C86" s="134">
        <f>IFERROR($C$3*TWK!C83/100,"n/a")</f>
        <v>19.68</v>
      </c>
      <c r="D86" s="134">
        <f>IFERROR($D$3*TWK!C83/100,"n/a")</f>
        <v>17.4496</v>
      </c>
      <c r="E86" s="134">
        <f>IFERROR( $E$3*TWK!C83/100,"n/a")</f>
        <v>16.662400000000002</v>
      </c>
      <c r="F86" s="134">
        <f>IFERROR($F$3*TWK!C83/100,"n/a")</f>
        <v>15.8752</v>
      </c>
      <c r="G86" s="134">
        <f>IFERROR($G$3*TWK!H83/100,"n/a")</f>
        <v>9.1959999999999997</v>
      </c>
      <c r="H86" s="134">
        <f>IFERROR( $H$3*TWK!D83/100,"n/a")</f>
        <v>15.9528</v>
      </c>
      <c r="I86" s="134">
        <f>IFERROR($I$3*TWK!D83/100,"n/a")</f>
        <v>14.6556</v>
      </c>
      <c r="J86" s="134">
        <f>IFERROR($J$3*TWK!D83/100,"n/a")</f>
        <v>14.462400000000001</v>
      </c>
      <c r="K86" s="134">
        <f>IFERROR($K$3*TWK!D83/100,"n/a")</f>
        <v>13.993200000000002</v>
      </c>
      <c r="L86" s="134">
        <f>IFERROR( $L$3*TWK!D83/100,"n/a")</f>
        <v>13.275599999999999</v>
      </c>
      <c r="M86" s="134">
        <f>IFERROR($M$3*TWK!D83/100,"n/a")</f>
        <v>12.806399999999998</v>
      </c>
      <c r="N86" s="134">
        <f>IFERROR($N$3*TWK!E83/100,"n/a")</f>
        <v>10.8927</v>
      </c>
      <c r="O86" s="134">
        <f>IFERROR($O$3*TWK!F83/100,"n/a")</f>
        <v>10.880800000000001</v>
      </c>
      <c r="P86" s="134">
        <f>IFERROR($P$3*TWK!F83/100,"n/a")</f>
        <v>10.347200000000001</v>
      </c>
      <c r="Q86" s="134">
        <f>IFERROR($Q$3*TWK!F83/100,"n/a")</f>
        <v>9.3727999999999998</v>
      </c>
      <c r="R86" s="134">
        <f>IFERROR($R$3*TWK!F83/100,"n/a")</f>
        <v>9.2568000000000001</v>
      </c>
      <c r="S86" s="134">
        <f>IFERROR($S$3*TWK!H83/100,"n/a")</f>
        <v>9.1959999999999997</v>
      </c>
      <c r="T86" s="134">
        <f>IFERROR($T$3*TWK!H83/100,"n/a")</f>
        <v>8.9540000000000006</v>
      </c>
      <c r="U86" s="134">
        <f>IFERROR($U$3*TWK!H83/100,"n/a")</f>
        <v>8.5668000000000006</v>
      </c>
      <c r="V86" s="134">
        <f>IFERROR($V$3*TWK!H83/100,"n/a")</f>
        <v>8.4941999999999993</v>
      </c>
      <c r="W86" s="134">
        <f>IFERROR($W$3*TWK!H83/100,"n/a")</f>
        <v>7.5987999999999998</v>
      </c>
      <c r="X86" s="134">
        <f>IFERROR($X$3*(TWK!H83+25)/100,"n/a")</f>
        <v>7.9833000000000007</v>
      </c>
      <c r="Y86" s="134">
        <f>IFERROR($Y$3*(TWK!H83+50)/100,"n/a")</f>
        <v>7.7964000000000002</v>
      </c>
      <c r="Z86" s="134">
        <f>IFERROR($Z$3*TWK!H83/100,"n/a")</f>
        <v>5.9774000000000003</v>
      </c>
      <c r="AA86" s="134">
        <f>IFERROR($AA$3*(TWK!H83+100)/100,"n/a")</f>
        <v>7.8318000000000003</v>
      </c>
    </row>
    <row r="87" spans="1:27" x14ac:dyDescent="0.25">
      <c r="A87" s="45">
        <v>38567</v>
      </c>
      <c r="B87" s="134">
        <f>IFERROR($B$3*TWK!B84/100,"n/a")</f>
        <v>20.488900000000005</v>
      </c>
      <c r="C87" s="134">
        <f>IFERROR($C$3*TWK!C84/100,"n/a")</f>
        <v>16.38</v>
      </c>
      <c r="D87" s="134">
        <f>IFERROR($D$3*TWK!C84/100,"n/a")</f>
        <v>14.523600000000002</v>
      </c>
      <c r="E87" s="134">
        <f>IFERROR( $E$3*TWK!C84/100,"n/a")</f>
        <v>13.868399999999999</v>
      </c>
      <c r="F87" s="134">
        <f>IFERROR($F$3*TWK!C84/100,"n/a")</f>
        <v>13.213199999999999</v>
      </c>
      <c r="G87" s="134">
        <f>IFERROR($G$3*TWK!H84/100,"n/a")</f>
        <v>8.5500000000000007</v>
      </c>
      <c r="H87" s="134">
        <f>IFERROR( $H$3*TWK!D84/100,"n/a")</f>
        <v>14.623400000000002</v>
      </c>
      <c r="I87" s="134">
        <f>IFERROR($I$3*TWK!D84/100,"n/a")</f>
        <v>13.434299999999999</v>
      </c>
      <c r="J87" s="134">
        <f>IFERROR($J$3*TWK!D84/100,"n/a")</f>
        <v>13.257200000000001</v>
      </c>
      <c r="K87" s="134">
        <f>IFERROR($K$3*TWK!D84/100,"n/a")</f>
        <v>12.8271</v>
      </c>
      <c r="L87" s="134">
        <f>IFERROR( $L$3*TWK!D84/100,"n/a")</f>
        <v>12.169299999999998</v>
      </c>
      <c r="M87" s="134">
        <f>IFERROR($M$3*TWK!D84/100,"n/a")</f>
        <v>11.739199999999999</v>
      </c>
      <c r="N87" s="134">
        <f>IFERROR($N$3*TWK!E84/100,"n/a")</f>
        <v>9.4563000000000006</v>
      </c>
      <c r="O87" s="134">
        <f>IFERROR($O$3*TWK!F84/100,"n/a")</f>
        <v>10.271100000000001</v>
      </c>
      <c r="P87" s="134">
        <f>IFERROR($P$3*TWK!F84/100,"n/a")</f>
        <v>9.7674000000000003</v>
      </c>
      <c r="Q87" s="134">
        <f>IFERROR($Q$3*TWK!F84/100,"n/a")</f>
        <v>8.8475999999999999</v>
      </c>
      <c r="R87" s="134">
        <f>IFERROR($R$3*TWK!F84/100,"n/a")</f>
        <v>8.7381000000000011</v>
      </c>
      <c r="S87" s="134">
        <f>IFERROR($S$3*TWK!H84/100,"n/a")</f>
        <v>8.5500000000000007</v>
      </c>
      <c r="T87" s="134">
        <f>IFERROR($T$3*TWK!H84/100,"n/a")</f>
        <v>8.3249999999999993</v>
      </c>
      <c r="U87" s="134">
        <f>IFERROR($U$3*TWK!H84/100,"n/a")</f>
        <v>7.9649999999999999</v>
      </c>
      <c r="V87" s="134">
        <f>IFERROR($V$3*TWK!H84/100,"n/a")</f>
        <v>7.8975</v>
      </c>
      <c r="W87" s="134">
        <f>IFERROR($W$3*TWK!H84/100,"n/a")</f>
        <v>7.0650000000000004</v>
      </c>
      <c r="X87" s="134">
        <f>IFERROR($X$3*(TWK!H84+25)/100,"n/a")</f>
        <v>7.4749999999999996</v>
      </c>
      <c r="Y87" s="134">
        <f>IFERROR($Y$3*(TWK!H84+50)/100,"n/a")</f>
        <v>7.3425000000000002</v>
      </c>
      <c r="Z87" s="134">
        <f>IFERROR($Z$3*TWK!H84/100,"n/a")</f>
        <v>5.5575000000000001</v>
      </c>
      <c r="AA87" s="134">
        <f>IFERROR($AA$3*(TWK!H84+100)/100,"n/a")</f>
        <v>7.4424999999999999</v>
      </c>
    </row>
    <row r="88" spans="1:27" x14ac:dyDescent="0.25">
      <c r="A88" s="45">
        <v>38574</v>
      </c>
      <c r="B88" s="134">
        <f>IFERROR($B$3*TWK!B85/100,"n/a")</f>
        <v>21.479300000000002</v>
      </c>
      <c r="C88" s="134">
        <f>IFERROR($C$3*TWK!C85/100,"n/a")</f>
        <v>17.579999999999998</v>
      </c>
      <c r="D88" s="134">
        <f>IFERROR($D$3*TWK!C85/100,"n/a")</f>
        <v>15.5876</v>
      </c>
      <c r="E88" s="134">
        <f>IFERROR( $E$3*TWK!C85/100,"n/a")</f>
        <v>14.884400000000001</v>
      </c>
      <c r="F88" s="134">
        <f>IFERROR($F$3*TWK!C85/100,"n/a")</f>
        <v>14.181199999999999</v>
      </c>
      <c r="G88" s="134">
        <f>IFERROR($G$3*TWK!H85/100,"n/a")</f>
        <v>9.8419999999999987</v>
      </c>
      <c r="H88" s="134">
        <f>IFERROR( $H$3*TWK!D85/100,"n/a")</f>
        <v>15.779400000000001</v>
      </c>
      <c r="I88" s="134">
        <f>IFERROR($I$3*TWK!D85/100,"n/a")</f>
        <v>14.496299999999998</v>
      </c>
      <c r="J88" s="134">
        <f>IFERROR($J$3*TWK!D85/100,"n/a")</f>
        <v>14.305199999999999</v>
      </c>
      <c r="K88" s="134">
        <f>IFERROR($K$3*TWK!D85/100,"n/a")</f>
        <v>13.841100000000001</v>
      </c>
      <c r="L88" s="134">
        <f>IFERROR( $L$3*TWK!D85/100,"n/a")</f>
        <v>13.1313</v>
      </c>
      <c r="M88" s="134">
        <f>IFERROR($M$3*TWK!D85/100,"n/a")</f>
        <v>12.667199999999998</v>
      </c>
      <c r="N88" s="134">
        <f>IFERROR($N$3*TWK!E85/100,"n/a")</f>
        <v>10.932600000000001</v>
      </c>
      <c r="O88" s="134">
        <f>IFERROR($O$3*TWK!F85/100,"n/a")</f>
        <v>11.7719</v>
      </c>
      <c r="P88" s="134">
        <f>IFERROR($P$3*TWK!F85/100,"n/a")</f>
        <v>11.194600000000001</v>
      </c>
      <c r="Q88" s="134">
        <f>IFERROR($Q$3*TWK!F85/100,"n/a")</f>
        <v>10.1404</v>
      </c>
      <c r="R88" s="134">
        <f>IFERROR($R$3*TWK!F85/100,"n/a")</f>
        <v>10.014900000000001</v>
      </c>
      <c r="S88" s="134">
        <f>IFERROR($S$3*TWK!H85/100,"n/a")</f>
        <v>9.8419999999999987</v>
      </c>
      <c r="T88" s="134">
        <f>IFERROR($T$3*TWK!H85/100,"n/a")</f>
        <v>9.5830000000000002</v>
      </c>
      <c r="U88" s="134">
        <f>IFERROR($U$3*TWK!H85/100,"n/a")</f>
        <v>9.1685999999999996</v>
      </c>
      <c r="V88" s="134">
        <f>IFERROR($V$3*TWK!H85/100,"n/a")</f>
        <v>9.0908999999999995</v>
      </c>
      <c r="W88" s="134">
        <f>IFERROR($W$3*TWK!H85/100,"n/a")</f>
        <v>8.1326000000000001</v>
      </c>
      <c r="X88" s="134">
        <f>IFERROR($X$3*(TWK!H85+25)/100,"n/a")</f>
        <v>8.4916</v>
      </c>
      <c r="Y88" s="134">
        <f>IFERROR($Y$3*(TWK!H85+50)/100,"n/a")</f>
        <v>8.2502999999999993</v>
      </c>
      <c r="Z88" s="134">
        <f>IFERROR($Z$3*TWK!H85/100,"n/a")</f>
        <v>6.3973000000000004</v>
      </c>
      <c r="AA88" s="134">
        <f>IFERROR($AA$3*(TWK!H85+100)/100,"n/a")</f>
        <v>8.2210999999999999</v>
      </c>
    </row>
    <row r="89" spans="1:27" x14ac:dyDescent="0.25">
      <c r="A89" s="45">
        <v>38581</v>
      </c>
      <c r="B89" s="134">
        <f>IFERROR($B$3*TWK!B86/100,"n/a")</f>
        <v>23.831500000000002</v>
      </c>
      <c r="C89" s="134">
        <f>IFERROR($C$3*TWK!C86/100,"n/a")</f>
        <v>19.14</v>
      </c>
      <c r="D89" s="134">
        <f>IFERROR($D$3*TWK!C86/100,"n/a")</f>
        <v>16.970800000000001</v>
      </c>
      <c r="E89" s="134">
        <f>IFERROR( $E$3*TWK!C86/100,"n/a")</f>
        <v>16.205200000000001</v>
      </c>
      <c r="F89" s="134">
        <f>IFERROR($F$3*TWK!C86/100,"n/a")</f>
        <v>15.4396</v>
      </c>
      <c r="G89" s="134">
        <f>IFERROR($G$3*TWK!H86/100,"n/a")</f>
        <v>12.502000000000001</v>
      </c>
      <c r="H89" s="134">
        <f>IFERROR( $H$3*TWK!D86/100,"n/a")</f>
        <v>18.322600000000001</v>
      </c>
      <c r="I89" s="134">
        <f>IFERROR($I$3*TWK!D86/100,"n/a")</f>
        <v>16.832699999999999</v>
      </c>
      <c r="J89" s="134">
        <f>IFERROR($J$3*TWK!D86/100,"n/a")</f>
        <v>16.610800000000001</v>
      </c>
      <c r="K89" s="134">
        <f>IFERROR($K$3*TWK!D86/100,"n/a")</f>
        <v>16.071899999999999</v>
      </c>
      <c r="L89" s="134">
        <f>IFERROR( $L$3*TWK!D86/100,"n/a")</f>
        <v>15.2477</v>
      </c>
      <c r="M89" s="134">
        <f>IFERROR($M$3*TWK!D86/100,"n/a")</f>
        <v>14.708799999999998</v>
      </c>
      <c r="N89" s="134">
        <f>IFERROR($N$3*TWK!E86/100,"n/a")</f>
        <v>13.087200000000001</v>
      </c>
      <c r="O89" s="134">
        <f>IFERROR($O$3*TWK!F86/100,"n/a")</f>
        <v>14.6797</v>
      </c>
      <c r="P89" s="134">
        <f>IFERROR($P$3*TWK!F86/100,"n/a")</f>
        <v>13.9598</v>
      </c>
      <c r="Q89" s="134">
        <f>IFERROR($Q$3*TWK!F86/100,"n/a")</f>
        <v>12.645199999999999</v>
      </c>
      <c r="R89" s="134">
        <f>IFERROR($R$3*TWK!F86/100,"n/a")</f>
        <v>12.488700000000001</v>
      </c>
      <c r="S89" s="134">
        <f>IFERROR($S$3*TWK!H86/100,"n/a")</f>
        <v>12.502000000000001</v>
      </c>
      <c r="T89" s="134">
        <f>IFERROR($T$3*TWK!H86/100,"n/a")</f>
        <v>12.173</v>
      </c>
      <c r="U89" s="134">
        <f>IFERROR($U$3*TWK!H86/100,"n/a")</f>
        <v>11.646600000000001</v>
      </c>
      <c r="V89" s="134">
        <f>IFERROR($V$3*TWK!H86/100,"n/a")</f>
        <v>11.5479</v>
      </c>
      <c r="W89" s="134">
        <f>IFERROR($W$3*TWK!H86/100,"n/a")</f>
        <v>10.330599999999999</v>
      </c>
      <c r="X89" s="134">
        <f>IFERROR($X$3*(TWK!H86+25)/100,"n/a")</f>
        <v>10.5846</v>
      </c>
      <c r="Y89" s="134">
        <f>IFERROR($Y$3*(TWK!H86+50)/100,"n/a")</f>
        <v>10.119299999999999</v>
      </c>
      <c r="Z89" s="134">
        <f>IFERROR($Z$3*TWK!H86/100,"n/a")</f>
        <v>8.1263000000000005</v>
      </c>
      <c r="AA89" s="134">
        <f>IFERROR($AA$3*(TWK!H86+100)/100,"n/a")</f>
        <v>9.8240999999999996</v>
      </c>
    </row>
    <row r="90" spans="1:27" x14ac:dyDescent="0.25">
      <c r="A90" s="45">
        <v>38588</v>
      </c>
      <c r="B90" s="134">
        <f>IFERROR($B$3*TWK!B87/100,"n/a")</f>
        <v>23.150600000000001</v>
      </c>
      <c r="C90" s="134">
        <f>IFERROR($C$3*TWK!C87/100,"n/a")</f>
        <v>19.14</v>
      </c>
      <c r="D90" s="134">
        <f>IFERROR($D$3*TWK!C87/100,"n/a")</f>
        <v>16.970800000000001</v>
      </c>
      <c r="E90" s="134">
        <f>IFERROR( $E$3*TWK!C87/100,"n/a")</f>
        <v>16.205200000000001</v>
      </c>
      <c r="F90" s="134">
        <f>IFERROR($F$3*TWK!C87/100,"n/a")</f>
        <v>15.4396</v>
      </c>
      <c r="G90" s="134">
        <f>IFERROR($G$3*TWK!H87/100,"n/a")</f>
        <v>14.097999999999999</v>
      </c>
      <c r="H90" s="134">
        <f>IFERROR( $H$3*TWK!D87/100,"n/a")</f>
        <v>18.958400000000001</v>
      </c>
      <c r="I90" s="134">
        <f>IFERROR($I$3*TWK!D87/100,"n/a")</f>
        <v>17.416799999999999</v>
      </c>
      <c r="J90" s="134">
        <f>IFERROR($J$3*TWK!D87/100,"n/a")</f>
        <v>17.187200000000001</v>
      </c>
      <c r="K90" s="134">
        <f>IFERROR($K$3*TWK!D87/100,"n/a")</f>
        <v>16.6296</v>
      </c>
      <c r="L90" s="134">
        <f>IFERROR( $L$3*TWK!D87/100,"n/a")</f>
        <v>15.776799999999998</v>
      </c>
      <c r="M90" s="134">
        <f>IFERROR($M$3*TWK!D87/100,"n/a")</f>
        <v>15.219199999999999</v>
      </c>
      <c r="N90" s="134">
        <f>IFERROR($N$3*TWK!E87/100,"n/a")</f>
        <v>14.0847</v>
      </c>
      <c r="O90" s="134">
        <f>IFERROR($O$3*TWK!F87/100,"n/a")</f>
        <v>15.6646</v>
      </c>
      <c r="P90" s="134">
        <f>IFERROR($P$3*TWK!F87/100,"n/a")</f>
        <v>14.896400000000002</v>
      </c>
      <c r="Q90" s="134">
        <f>IFERROR($Q$3*TWK!F87/100,"n/a")</f>
        <v>13.493599999999999</v>
      </c>
      <c r="R90" s="134">
        <f>IFERROR($R$3*TWK!F87/100,"n/a")</f>
        <v>13.326600000000001</v>
      </c>
      <c r="S90" s="134">
        <f>IFERROR($S$3*TWK!H87/100,"n/a")</f>
        <v>14.097999999999999</v>
      </c>
      <c r="T90" s="134">
        <f>IFERROR($T$3*TWK!H87/100,"n/a")</f>
        <v>13.727</v>
      </c>
      <c r="U90" s="134">
        <f>IFERROR($U$3*TWK!H87/100,"n/a")</f>
        <v>13.1334</v>
      </c>
      <c r="V90" s="134">
        <f>IFERROR($V$3*TWK!H87/100,"n/a")</f>
        <v>13.022099999999998</v>
      </c>
      <c r="W90" s="134">
        <f>IFERROR($W$3*TWK!H87/100,"n/a")</f>
        <v>11.6494</v>
      </c>
      <c r="X90" s="134">
        <f>IFERROR($X$3*(TWK!H87+25)/100,"n/a")</f>
        <v>11.840400000000002</v>
      </c>
      <c r="Y90" s="134">
        <f>IFERROR($Y$3*(TWK!H87+50)/100,"n/a")</f>
        <v>11.240699999999999</v>
      </c>
      <c r="Z90" s="134">
        <f>IFERROR($Z$3*TWK!H87/100,"n/a")</f>
        <v>9.1637000000000004</v>
      </c>
      <c r="AA90" s="134">
        <f>IFERROR($AA$3*(TWK!H87+100)/100,"n/a")</f>
        <v>10.7859</v>
      </c>
    </row>
    <row r="91" spans="1:27" x14ac:dyDescent="0.25">
      <c r="A91" s="45">
        <v>38595</v>
      </c>
      <c r="B91" s="134">
        <f>IFERROR($B$3*TWK!B88/100,"n/a")</f>
        <v>31.569000000000003</v>
      </c>
      <c r="C91" s="134">
        <f>IFERROR($C$3*TWK!C88/100,"n/a")</f>
        <v>31.2</v>
      </c>
      <c r="D91" s="134">
        <f>IFERROR($D$3*TWK!C88/100,"n/a")</f>
        <v>27.664000000000001</v>
      </c>
      <c r="E91" s="134">
        <f>IFERROR( $E$3*TWK!C88/100,"n/a")</f>
        <v>26.416</v>
      </c>
      <c r="F91" s="134">
        <f>IFERROR($F$3*TWK!C88/100,"n/a")</f>
        <v>25.167999999999996</v>
      </c>
      <c r="G91" s="134">
        <f>IFERROR($G$3*TWK!H88/100,"n/a")</f>
        <v>22.571999999999999</v>
      </c>
      <c r="H91" s="134">
        <f>IFERROR( $H$3*TWK!D88/100,"n/a")</f>
        <v>28.9</v>
      </c>
      <c r="I91" s="134">
        <f>IFERROR($I$3*TWK!D88/100,"n/a")</f>
        <v>26.55</v>
      </c>
      <c r="J91" s="134">
        <f>IFERROR($J$3*TWK!D88/100,"n/a")</f>
        <v>26.2</v>
      </c>
      <c r="K91" s="134">
        <f>IFERROR($K$3*TWK!D88/100,"n/a")</f>
        <v>25.35</v>
      </c>
      <c r="L91" s="134">
        <f>IFERROR( $L$3*TWK!D88/100,"n/a")</f>
        <v>24.05</v>
      </c>
      <c r="M91" s="134">
        <f>IFERROR($M$3*TWK!D88/100,"n/a")</f>
        <v>23.2</v>
      </c>
      <c r="N91" s="134">
        <f>IFERROR($N$3*TWK!E88/100,"n/a")</f>
        <v>23.94</v>
      </c>
      <c r="O91" s="134">
        <f>IFERROR($O$3*TWK!F88/100,"n/a")</f>
        <v>24.059700000000003</v>
      </c>
      <c r="P91" s="134">
        <f>IFERROR($P$3*TWK!F88/100,"n/a")</f>
        <v>22.879799999999999</v>
      </c>
      <c r="Q91" s="134">
        <f>IFERROR($Q$3*TWK!F88/100,"n/a")</f>
        <v>20.725200000000001</v>
      </c>
      <c r="R91" s="134">
        <f>IFERROR($R$3*TWK!F88/100,"n/a")</f>
        <v>20.468700000000002</v>
      </c>
      <c r="S91" s="134">
        <f>IFERROR($S$3*TWK!H88/100,"n/a")</f>
        <v>22.571999999999999</v>
      </c>
      <c r="T91" s="134">
        <f>IFERROR($T$3*TWK!H88/100,"n/a")</f>
        <v>21.978000000000002</v>
      </c>
      <c r="U91" s="134">
        <f>IFERROR($U$3*TWK!H88/100,"n/a")</f>
        <v>21.027600000000003</v>
      </c>
      <c r="V91" s="134">
        <f>IFERROR($V$3*TWK!H88/100,"n/a")</f>
        <v>20.849399999999999</v>
      </c>
      <c r="W91" s="134">
        <f>IFERROR($W$3*TWK!H88/100,"n/a")</f>
        <v>18.651600000000002</v>
      </c>
      <c r="X91" s="134">
        <f>IFERROR($X$3*(TWK!H88+25)/100,"n/a")</f>
        <v>18.508100000000002</v>
      </c>
      <c r="Y91" s="134">
        <f>IFERROR($Y$3*(TWK!H88+50)/100,"n/a")</f>
        <v>17.194800000000001</v>
      </c>
      <c r="Z91" s="134">
        <f>IFERROR($Z$3*TWK!H88/100,"n/a")</f>
        <v>14.671800000000001</v>
      </c>
      <c r="AA91" s="134">
        <f>IFERROR($AA$3*(TWK!H88+100)/100,"n/a")</f>
        <v>15.8926</v>
      </c>
    </row>
    <row r="92" spans="1:27" x14ac:dyDescent="0.25">
      <c r="A92" s="45">
        <v>38602</v>
      </c>
      <c r="B92" s="134">
        <f>IFERROR($B$3*TWK!B89/100,"n/a")</f>
        <v>33.178400000000003</v>
      </c>
      <c r="C92" s="134">
        <f>IFERROR($C$3*TWK!C89/100,"n/a")</f>
        <v>33</v>
      </c>
      <c r="D92" s="134">
        <f>IFERROR($D$3*TWK!C89/100,"n/a")</f>
        <v>29.26</v>
      </c>
      <c r="E92" s="134">
        <f>IFERROR( $E$3*TWK!C89/100,"n/a")</f>
        <v>27.94</v>
      </c>
      <c r="F92" s="134">
        <f>IFERROR($F$3*TWK!C89/100,"n/a")</f>
        <v>26.62</v>
      </c>
      <c r="G92" s="134">
        <f>IFERROR($G$3*TWK!H89/100,"n/a")</f>
        <v>28.5</v>
      </c>
      <c r="H92" s="134">
        <f>IFERROR( $H$3*TWK!D89/100,"n/a")</f>
        <v>32.368000000000002</v>
      </c>
      <c r="I92" s="134">
        <f>IFERROR($I$3*TWK!D89/100,"n/a")</f>
        <v>29.736000000000001</v>
      </c>
      <c r="J92" s="134">
        <f>IFERROR($J$3*TWK!D89/100,"n/a")</f>
        <v>29.344000000000001</v>
      </c>
      <c r="K92" s="134">
        <f>IFERROR($K$3*TWK!D89/100,"n/a")</f>
        <v>28.392000000000003</v>
      </c>
      <c r="L92" s="134">
        <f>IFERROR( $L$3*TWK!D89/100,"n/a")</f>
        <v>26.936</v>
      </c>
      <c r="M92" s="134">
        <f>IFERROR($M$3*TWK!D89/100,"n/a")</f>
        <v>25.983999999999995</v>
      </c>
      <c r="N92" s="134">
        <f>IFERROR($N$3*TWK!E89/100,"n/a")</f>
        <v>27.331500000000002</v>
      </c>
      <c r="O92" s="134">
        <f>IFERROR($O$3*TWK!F89/100,"n/a")</f>
        <v>27.905500000000004</v>
      </c>
      <c r="P92" s="134">
        <f>IFERROR($P$3*TWK!F89/100,"n/a")</f>
        <v>26.536999999999999</v>
      </c>
      <c r="Q92" s="134">
        <f>IFERROR($Q$3*TWK!F89/100,"n/a")</f>
        <v>24.038</v>
      </c>
      <c r="R92" s="134">
        <f>IFERROR($R$3*TWK!F89/100,"n/a")</f>
        <v>23.740500000000001</v>
      </c>
      <c r="S92" s="134">
        <f>IFERROR($S$3*TWK!H89/100,"n/a")</f>
        <v>28.5</v>
      </c>
      <c r="T92" s="134">
        <f>IFERROR($T$3*TWK!H89/100,"n/a")</f>
        <v>27.75</v>
      </c>
      <c r="U92" s="134">
        <f>IFERROR($U$3*TWK!H89/100,"n/a")</f>
        <v>26.55</v>
      </c>
      <c r="V92" s="134">
        <f>IFERROR($V$3*TWK!H89/100,"n/a")</f>
        <v>26.324999999999999</v>
      </c>
      <c r="W92" s="134">
        <f>IFERROR($W$3*TWK!H89/100,"n/a")</f>
        <v>23.55</v>
      </c>
      <c r="X92" s="134">
        <f>IFERROR($X$3*(TWK!H89+25)/100,"n/a")</f>
        <v>23.172499999999999</v>
      </c>
      <c r="Y92" s="134">
        <f>IFERROR($Y$3*(TWK!H89+50)/100,"n/a")</f>
        <v>21.36</v>
      </c>
      <c r="Z92" s="134">
        <f>IFERROR($Z$3*TWK!H89/100,"n/a")</f>
        <v>18.525000000000002</v>
      </c>
      <c r="AA92" s="134">
        <f>IFERROR($AA$3*(TWK!H89+100)/100,"n/a")</f>
        <v>19.465</v>
      </c>
    </row>
    <row r="93" spans="1:27" x14ac:dyDescent="0.25">
      <c r="A93" s="45">
        <v>38609</v>
      </c>
      <c r="B93" s="134">
        <f>IFERROR($B$3*TWK!B90/100,"n/a")</f>
        <v>34.045000000000002</v>
      </c>
      <c r="C93" s="134">
        <f>IFERROR($C$3*TWK!C90/100,"n/a")</f>
        <v>38.700000000000003</v>
      </c>
      <c r="D93" s="134">
        <f>IFERROR($D$3*TWK!C90/100,"n/a")</f>
        <v>34.314</v>
      </c>
      <c r="E93" s="134">
        <f>IFERROR( $E$3*TWK!C90/100,"n/a")</f>
        <v>32.765999999999998</v>
      </c>
      <c r="F93" s="134">
        <f>IFERROR($F$3*TWK!C90/100,"n/a")</f>
        <v>31.217999999999996</v>
      </c>
      <c r="G93" s="134">
        <f>IFERROR($G$3*TWK!H90/100,"n/a")</f>
        <v>29.146000000000001</v>
      </c>
      <c r="H93" s="134">
        <f>IFERROR( $H$3*TWK!D90/100,"n/a")</f>
        <v>38.726000000000006</v>
      </c>
      <c r="I93" s="134">
        <f>IFERROR($I$3*TWK!D90/100,"n/a")</f>
        <v>35.576999999999998</v>
      </c>
      <c r="J93" s="134">
        <f>IFERROR($J$3*TWK!D90/100,"n/a")</f>
        <v>35.108000000000004</v>
      </c>
      <c r="K93" s="134">
        <f>IFERROR($K$3*TWK!D90/100,"n/a")</f>
        <v>33.969000000000001</v>
      </c>
      <c r="L93" s="134">
        <f>IFERROR( $L$3*TWK!D90/100,"n/a")</f>
        <v>32.226999999999997</v>
      </c>
      <c r="M93" s="134">
        <f>IFERROR($M$3*TWK!D90/100,"n/a")</f>
        <v>31.087999999999997</v>
      </c>
      <c r="N93" s="134">
        <f>IFERROR($N$3*TWK!E90/100,"n/a")</f>
        <v>28.049700000000001</v>
      </c>
      <c r="O93" s="134">
        <f>IFERROR($O$3*TWK!F90/100,"n/a")</f>
        <v>32.267200000000003</v>
      </c>
      <c r="P93" s="134">
        <f>IFERROR($P$3*TWK!F90/100,"n/a")</f>
        <v>30.684799999999999</v>
      </c>
      <c r="Q93" s="134">
        <f>IFERROR($Q$3*TWK!F90/100,"n/a")</f>
        <v>27.795200000000001</v>
      </c>
      <c r="R93" s="134">
        <f>IFERROR($R$3*TWK!F90/100,"n/a")</f>
        <v>27.451200000000004</v>
      </c>
      <c r="S93" s="134">
        <f>IFERROR($S$3*TWK!H90/100,"n/a")</f>
        <v>29.146000000000001</v>
      </c>
      <c r="T93" s="134">
        <f>IFERROR($T$3*TWK!H90/100,"n/a")</f>
        <v>28.379000000000001</v>
      </c>
      <c r="U93" s="134">
        <f>IFERROR($U$3*TWK!H90/100,"n/a")</f>
        <v>27.151799999999998</v>
      </c>
      <c r="V93" s="134">
        <f>IFERROR($V$3*TWK!H90/100,"n/a")</f>
        <v>26.921699999999998</v>
      </c>
      <c r="W93" s="134">
        <f>IFERROR($W$3*TWK!H90/100,"n/a")</f>
        <v>24.0838</v>
      </c>
      <c r="X93" s="134">
        <f>IFERROR($X$3*(TWK!H90+25)/100,"n/a")</f>
        <v>23.680800000000005</v>
      </c>
      <c r="Y93" s="134">
        <f>IFERROR($Y$3*(TWK!H90+50)/100,"n/a")</f>
        <v>21.8139</v>
      </c>
      <c r="Z93" s="134">
        <f>IFERROR($Z$3*TWK!H90/100,"n/a")</f>
        <v>18.944900000000004</v>
      </c>
      <c r="AA93" s="134">
        <f>IFERROR($AA$3*(TWK!H90+100)/100,"n/a")</f>
        <v>19.854300000000002</v>
      </c>
    </row>
    <row r="94" spans="1:27" x14ac:dyDescent="0.25">
      <c r="A94" s="45">
        <v>38616</v>
      </c>
      <c r="B94" s="134">
        <f>IFERROR($B$3*TWK!B91/100,"n/a")</f>
        <v>30.0215</v>
      </c>
      <c r="C94" s="134">
        <f>IFERROR($C$3*TWK!C91/100,"n/a")</f>
        <v>30.48</v>
      </c>
      <c r="D94" s="134">
        <f>IFERROR($D$3*TWK!C91/100,"n/a")</f>
        <v>27.025600000000001</v>
      </c>
      <c r="E94" s="134">
        <f>IFERROR( $E$3*TWK!C91/100,"n/a")</f>
        <v>25.8064</v>
      </c>
      <c r="F94" s="134">
        <f>IFERROR($F$3*TWK!C91/100,"n/a")</f>
        <v>24.587199999999999</v>
      </c>
      <c r="G94" s="134">
        <f>IFERROR($G$3*TWK!H91/100,"n/a")</f>
        <v>20.9</v>
      </c>
      <c r="H94" s="134">
        <f>IFERROR( $H$3*TWK!D91/100,"n/a")</f>
        <v>31.327600000000004</v>
      </c>
      <c r="I94" s="134">
        <f>IFERROR($I$3*TWK!D91/100,"n/a")</f>
        <v>28.780200000000001</v>
      </c>
      <c r="J94" s="134">
        <f>IFERROR($J$3*TWK!D91/100,"n/a")</f>
        <v>28.4008</v>
      </c>
      <c r="K94" s="134">
        <f>IFERROR($K$3*TWK!D91/100,"n/a")</f>
        <v>27.479400000000002</v>
      </c>
      <c r="L94" s="134">
        <f>IFERROR( $L$3*TWK!D91/100,"n/a")</f>
        <v>26.0702</v>
      </c>
      <c r="M94" s="134">
        <f>IFERROR($M$3*TWK!D91/100,"n/a")</f>
        <v>25.148799999999998</v>
      </c>
      <c r="N94" s="134">
        <f>IFERROR($N$3*TWK!E91/100,"n/a")</f>
        <v>20.309100000000001</v>
      </c>
      <c r="O94" s="134">
        <f>IFERROR($O$3*TWK!F91/100,"n/a")</f>
        <v>25.795000000000002</v>
      </c>
      <c r="P94" s="134">
        <f>IFERROR($P$3*TWK!F91/100,"n/a")</f>
        <v>24.53</v>
      </c>
      <c r="Q94" s="134">
        <f>IFERROR($Q$3*TWK!F91/100,"n/a")</f>
        <v>22.22</v>
      </c>
      <c r="R94" s="134">
        <f>IFERROR($R$3*TWK!F91/100,"n/a")</f>
        <v>21.945</v>
      </c>
      <c r="S94" s="134">
        <f>IFERROR($S$3*TWK!H91/100,"n/a")</f>
        <v>20.9</v>
      </c>
      <c r="T94" s="134">
        <f>IFERROR($T$3*TWK!H91/100,"n/a")</f>
        <v>20.350000000000001</v>
      </c>
      <c r="U94" s="134">
        <f>IFERROR($U$3*TWK!H91/100,"n/a")</f>
        <v>19.47</v>
      </c>
      <c r="V94" s="134">
        <f>IFERROR($V$3*TWK!H91/100,"n/a")</f>
        <v>19.304999999999996</v>
      </c>
      <c r="W94" s="134">
        <f>IFERROR($W$3*TWK!H91/100,"n/a")</f>
        <v>17.27</v>
      </c>
      <c r="X94" s="134">
        <f>IFERROR($X$3*(TWK!H91+25)/100,"n/a")</f>
        <v>17.192500000000003</v>
      </c>
      <c r="Y94" s="134">
        <f>IFERROR($Y$3*(TWK!H91+50)/100,"n/a")</f>
        <v>16.02</v>
      </c>
      <c r="Z94" s="134">
        <f>IFERROR($Z$3*TWK!H91/100,"n/a")</f>
        <v>13.585000000000001</v>
      </c>
      <c r="AA94" s="134">
        <f>IFERROR($AA$3*(TWK!H91+100)/100,"n/a")</f>
        <v>14.885</v>
      </c>
    </row>
    <row r="95" spans="1:27" x14ac:dyDescent="0.25">
      <c r="A95" s="49">
        <v>38623</v>
      </c>
      <c r="B95" s="134">
        <f>IFERROR($B$3*TWK!B92/100,"n/a")</f>
        <v>33.921200000000006</v>
      </c>
      <c r="C95" s="134">
        <f>IFERROR($C$3*TWK!C92/100,"n/a")</f>
        <v>36.659999999999997</v>
      </c>
      <c r="D95" s="134">
        <f>IFERROR($D$3*TWK!C92/100,"n/a")</f>
        <v>32.505200000000002</v>
      </c>
      <c r="E95" s="134">
        <f>IFERROR( $E$3*TWK!C92/100,"n/a")</f>
        <v>31.038800000000002</v>
      </c>
      <c r="F95" s="134">
        <f>IFERROR($F$3*TWK!C92/100,"n/a")</f>
        <v>29.572399999999998</v>
      </c>
      <c r="G95" s="134">
        <f>IFERROR($G$3*TWK!H92/100,"n/a")</f>
        <v>26.98</v>
      </c>
      <c r="H95" s="134">
        <f>IFERROR( $H$3*TWK!D92/100,"n/a")</f>
        <v>36.587400000000002</v>
      </c>
      <c r="I95" s="134">
        <f>IFERROR($I$3*TWK!D92/100,"n/a")</f>
        <v>33.612299999999998</v>
      </c>
      <c r="J95" s="134">
        <f>IFERROR($J$3*TWK!D92/100,"n/a")</f>
        <v>33.169200000000004</v>
      </c>
      <c r="K95" s="134">
        <f>IFERROR($K$3*TWK!D92/100,"n/a")</f>
        <v>32.093100000000007</v>
      </c>
      <c r="L95" s="134">
        <f>IFERROR( $L$3*TWK!D92/100,"n/a")</f>
        <v>30.447299999999995</v>
      </c>
      <c r="M95" s="134">
        <f>IFERROR($M$3*TWK!D92/100,"n/a")</f>
        <v>29.371199999999998</v>
      </c>
      <c r="N95" s="134">
        <f>IFERROR($N$3*TWK!E92/100,"n/a")</f>
        <v>28.528500000000005</v>
      </c>
      <c r="O95" s="134">
        <f>IFERROR($O$3*TWK!F92/100,"n/a")</f>
        <v>30.297400000000003</v>
      </c>
      <c r="P95" s="134">
        <f>IFERROR($P$3*TWK!F92/100,"n/a")</f>
        <v>28.811599999999999</v>
      </c>
      <c r="Q95" s="134">
        <f>IFERROR($Q$3*TWK!F92/100,"n/a")</f>
        <v>26.098400000000002</v>
      </c>
      <c r="R95" s="134">
        <f>IFERROR($R$3*TWK!F92/100,"n/a")</f>
        <v>25.775400000000001</v>
      </c>
      <c r="S95" s="134">
        <f>IFERROR($S$3*TWK!H92/100,"n/a")</f>
        <v>26.98</v>
      </c>
      <c r="T95" s="134">
        <f>IFERROR($T$3*TWK!H92/100,"n/a")</f>
        <v>26.27</v>
      </c>
      <c r="U95" s="134">
        <f>IFERROR($U$3*TWK!H92/100,"n/a")</f>
        <v>25.134</v>
      </c>
      <c r="V95" s="134">
        <f>IFERROR($V$3*TWK!H92/100,"n/a")</f>
        <v>24.920999999999999</v>
      </c>
      <c r="W95" s="134">
        <f>IFERROR($W$3*TWK!H92/100,"n/a")</f>
        <v>22.294</v>
      </c>
      <c r="X95" s="134">
        <f>IFERROR($X$3*(TWK!H92+25)/100,"n/a")</f>
        <v>21.976500000000001</v>
      </c>
      <c r="Y95" s="134">
        <f>IFERROR($Y$3*(TWK!H92+50)/100,"n/a")</f>
        <v>20.292000000000002</v>
      </c>
      <c r="Z95" s="134">
        <f>IFERROR($Z$3*TWK!H92/100,"n/a")</f>
        <v>17.536999999999999</v>
      </c>
      <c r="AA95" s="134">
        <f>IFERROR($AA$3*(TWK!H92+100)/100,"n/a")</f>
        <v>18.548999999999999</v>
      </c>
    </row>
    <row r="96" spans="1:27" x14ac:dyDescent="0.25">
      <c r="A96" s="45">
        <v>38630</v>
      </c>
      <c r="B96" s="134">
        <f>IFERROR($B$3*TWK!B93/100,"n/a")</f>
        <v>36.706699999999998</v>
      </c>
      <c r="C96" s="134">
        <f>IFERROR($C$3*TWK!C93/100,"n/a")</f>
        <v>39.479999999999997</v>
      </c>
      <c r="D96" s="134">
        <f>IFERROR($D$3*TWK!C93/100,"n/a")</f>
        <v>35.005600000000001</v>
      </c>
      <c r="E96" s="134">
        <f>IFERROR( $E$3*TWK!C93/100,"n/a")</f>
        <v>33.426400000000001</v>
      </c>
      <c r="F96" s="134">
        <f>IFERROR($F$3*TWK!C93/100,"n/a")</f>
        <v>31.847199999999997</v>
      </c>
      <c r="G96" s="134">
        <f>IFERROR($G$3*TWK!H93/100,"n/a")</f>
        <v>29.905999999999999</v>
      </c>
      <c r="H96" s="134">
        <f>IFERROR( $H$3*TWK!D93/100,"n/a")</f>
        <v>41.442599999999999</v>
      </c>
      <c r="I96" s="134">
        <f>IFERROR($I$3*TWK!D93/100,"n/a")</f>
        <v>38.072699999999998</v>
      </c>
      <c r="J96" s="134">
        <f>IFERROR($J$3*TWK!D93/100,"n/a")</f>
        <v>37.570799999999998</v>
      </c>
      <c r="K96" s="134">
        <f>IFERROR($K$3*TWK!D93/100,"n/a")</f>
        <v>36.351900000000001</v>
      </c>
      <c r="L96" s="134">
        <f>IFERROR( $L$3*TWK!D93/100,"n/a")</f>
        <v>34.487699999999997</v>
      </c>
      <c r="M96" s="134">
        <f>IFERROR($M$3*TWK!D93/100,"n/a")</f>
        <v>33.268799999999999</v>
      </c>
      <c r="N96" s="134">
        <f>IFERROR($N$3*TWK!E93/100,"n/a")</f>
        <v>30.762899999999998</v>
      </c>
      <c r="O96" s="134">
        <f>IFERROR($O$3*TWK!F93/100,"n/a")</f>
        <v>37.144800000000004</v>
      </c>
      <c r="P96" s="134">
        <f>IFERROR($P$3*TWK!F93/100,"n/a")</f>
        <v>35.3232</v>
      </c>
      <c r="Q96" s="134">
        <f>IFERROR($Q$3*TWK!F93/100,"n/a")</f>
        <v>31.996799999999997</v>
      </c>
      <c r="R96" s="134">
        <f>IFERROR($R$3*TWK!F93/100,"n/a")</f>
        <v>31.600800000000003</v>
      </c>
      <c r="S96" s="134">
        <f>IFERROR($S$3*TWK!H93/100,"n/a")</f>
        <v>29.905999999999999</v>
      </c>
      <c r="T96" s="134">
        <f>IFERROR($T$3*TWK!H93/100,"n/a")</f>
        <v>29.119</v>
      </c>
      <c r="U96" s="134">
        <f>IFERROR($U$3*TWK!H93/100,"n/a")</f>
        <v>27.8598</v>
      </c>
      <c r="V96" s="134">
        <f>IFERROR($V$3*TWK!H93/100,"n/a")</f>
        <v>27.623699999999999</v>
      </c>
      <c r="W96" s="134">
        <f>IFERROR($W$3*TWK!H93/100,"n/a")</f>
        <v>24.711800000000004</v>
      </c>
      <c r="X96" s="134">
        <f>IFERROR($X$3*(TWK!H93+25)/100,"n/a")</f>
        <v>24.2788</v>
      </c>
      <c r="Y96" s="134">
        <f>IFERROR($Y$3*(TWK!H93+50)/100,"n/a")</f>
        <v>22.347899999999999</v>
      </c>
      <c r="Z96" s="134">
        <f>IFERROR($Z$3*TWK!H93/100,"n/a")</f>
        <v>19.4389</v>
      </c>
      <c r="AA96" s="134">
        <f>IFERROR($AA$3*(TWK!H93+100)/100,"n/a")</f>
        <v>20.3123</v>
      </c>
    </row>
    <row r="97" spans="1:27" x14ac:dyDescent="0.25">
      <c r="A97" s="45">
        <v>38637</v>
      </c>
      <c r="B97" s="134">
        <f>IFERROR($B$3*TWK!B94/100,"n/a")</f>
        <v>41.658699999999996</v>
      </c>
      <c r="C97" s="134">
        <f>IFERROR($C$3*TWK!C94/100,"n/a")</f>
        <v>48.24</v>
      </c>
      <c r="D97" s="134">
        <f>IFERROR($D$3*TWK!C94/100,"n/a")</f>
        <v>42.772800000000004</v>
      </c>
      <c r="E97" s="134">
        <f>IFERROR( $E$3*TWK!C94/100,"n/a")</f>
        <v>40.843200000000003</v>
      </c>
      <c r="F97" s="134">
        <f>IFERROR($F$3*TWK!C94/100,"n/a")</f>
        <v>38.913599999999995</v>
      </c>
      <c r="G97" s="134">
        <f>IFERROR($G$3*TWK!H94/100,"n/a")</f>
        <v>31.501999999999999</v>
      </c>
      <c r="H97" s="134">
        <f>IFERROR( $H$3*TWK!D94/100,"n/a")</f>
        <v>48.436400000000006</v>
      </c>
      <c r="I97" s="134">
        <f>IFERROR($I$3*TWK!D94/100,"n/a")</f>
        <v>44.497799999999998</v>
      </c>
      <c r="J97" s="134">
        <f>IFERROR($J$3*TWK!D94/100,"n/a")</f>
        <v>43.911200000000001</v>
      </c>
      <c r="K97" s="134">
        <f>IFERROR($K$3*TWK!D94/100,"n/a")</f>
        <v>42.486599999999996</v>
      </c>
      <c r="L97" s="134">
        <f>IFERROR( $L$3*TWK!D94/100,"n/a")</f>
        <v>40.3078</v>
      </c>
      <c r="M97" s="134">
        <f>IFERROR($M$3*TWK!D94/100,"n/a")</f>
        <v>38.883199999999995</v>
      </c>
      <c r="N97" s="134">
        <f>IFERROR($N$3*TWK!E94/100,"n/a")</f>
        <v>36.747900000000001</v>
      </c>
      <c r="O97" s="134">
        <f>IFERROR($O$3*TWK!F94/100,"n/a")</f>
        <v>38.880099999999999</v>
      </c>
      <c r="P97" s="134">
        <f>IFERROR($P$3*TWK!F94/100,"n/a")</f>
        <v>36.973399999999998</v>
      </c>
      <c r="Q97" s="134">
        <f>IFERROR($Q$3*TWK!F94/100,"n/a")</f>
        <v>33.491599999999998</v>
      </c>
      <c r="R97" s="134">
        <f>IFERROR($R$3*TWK!F94/100,"n/a")</f>
        <v>33.077100000000002</v>
      </c>
      <c r="S97" s="134">
        <f>IFERROR($S$3*TWK!H94/100,"n/a")</f>
        <v>31.501999999999999</v>
      </c>
      <c r="T97" s="134">
        <f>IFERROR($T$3*TWK!H94/100,"n/a")</f>
        <v>30.673000000000002</v>
      </c>
      <c r="U97" s="134">
        <f>IFERROR($U$3*TWK!H94/100,"n/a")</f>
        <v>29.346599999999999</v>
      </c>
      <c r="V97" s="134">
        <f>IFERROR($V$3*TWK!H94/100,"n/a")</f>
        <v>29.097899999999999</v>
      </c>
      <c r="W97" s="134">
        <f>IFERROR($W$3*TWK!H94/100,"n/a")</f>
        <v>26.0306</v>
      </c>
      <c r="X97" s="134">
        <f>IFERROR($X$3*(TWK!H94+25)/100,"n/a")</f>
        <v>25.534600000000001</v>
      </c>
      <c r="Y97" s="134">
        <f>IFERROR($Y$3*(TWK!H94+50)/100,"n/a")</f>
        <v>23.469299999999997</v>
      </c>
      <c r="Z97" s="134">
        <f>IFERROR($Z$3*TWK!H94/100,"n/a")</f>
        <v>20.476300000000002</v>
      </c>
      <c r="AA97" s="134">
        <f>IFERROR($AA$3*(TWK!H94+100)/100,"n/a")</f>
        <v>21.274099999999997</v>
      </c>
    </row>
    <row r="98" spans="1:27" x14ac:dyDescent="0.25">
      <c r="A98" s="45">
        <v>38644</v>
      </c>
      <c r="B98" s="134">
        <f>IFERROR($B$3*TWK!B95/100,"n/a")</f>
        <v>38.687500000000007</v>
      </c>
      <c r="C98" s="134">
        <f>IFERROR($C$3*TWK!C95/100,"n/a")</f>
        <v>38.520000000000003</v>
      </c>
      <c r="D98" s="134">
        <f>IFERROR($D$3*TWK!C95/100,"n/a")</f>
        <v>34.154400000000003</v>
      </c>
      <c r="E98" s="134">
        <f>IFERROR( $E$3*TWK!C95/100,"n/a")</f>
        <v>32.613599999999998</v>
      </c>
      <c r="F98" s="134">
        <f>IFERROR($F$3*TWK!C95/100,"n/a")</f>
        <v>31.072799999999997</v>
      </c>
      <c r="G98" s="134">
        <f>IFERROR($G$3*TWK!H95/100,"n/a")</f>
        <v>21.697999999999997</v>
      </c>
      <c r="H98" s="134">
        <f>IFERROR( $H$3*TWK!D95/100,"n/a")</f>
        <v>37.801200000000001</v>
      </c>
      <c r="I98" s="134">
        <f>IFERROR($I$3*TWK!D95/100,"n/a")</f>
        <v>34.727399999999996</v>
      </c>
      <c r="J98" s="134">
        <f>IFERROR($J$3*TWK!D95/100,"n/a")</f>
        <v>34.269599999999997</v>
      </c>
      <c r="K98" s="134">
        <f>IFERROR($K$3*TWK!D95/100,"n/a")</f>
        <v>33.157800000000002</v>
      </c>
      <c r="L98" s="134">
        <f>IFERROR( $L$3*TWK!D95/100,"n/a")</f>
        <v>31.457399999999996</v>
      </c>
      <c r="M98" s="134">
        <f>IFERROR($M$3*TWK!D95/100,"n/a")</f>
        <v>30.345600000000001</v>
      </c>
      <c r="N98" s="134">
        <f>IFERROR($N$3*TWK!E95/100,"n/a")</f>
        <v>25.6158</v>
      </c>
      <c r="O98" s="134">
        <f>IFERROR($O$3*TWK!F95/100,"n/a")</f>
        <v>31.892000000000003</v>
      </c>
      <c r="P98" s="134">
        <f>IFERROR($P$3*TWK!F95/100,"n/a")</f>
        <v>30.328000000000003</v>
      </c>
      <c r="Q98" s="134">
        <f>IFERROR($Q$3*TWK!F95/100,"n/a")</f>
        <v>27.471999999999998</v>
      </c>
      <c r="R98" s="134">
        <f>IFERROR($R$3*TWK!F95/100,"n/a")</f>
        <v>27.132000000000001</v>
      </c>
      <c r="S98" s="134">
        <f>IFERROR($S$3*TWK!H95/100,"n/a")</f>
        <v>21.697999999999997</v>
      </c>
      <c r="T98" s="134">
        <f>IFERROR($T$3*TWK!H95/100,"n/a")</f>
        <v>21.127000000000002</v>
      </c>
      <c r="U98" s="134">
        <f>IFERROR($U$3*TWK!H95/100,"n/a")</f>
        <v>20.2134</v>
      </c>
      <c r="V98" s="134">
        <f>IFERROR($V$3*TWK!H95/100,"n/a")</f>
        <v>20.042099999999998</v>
      </c>
      <c r="W98" s="134">
        <f>IFERROR($W$3*TWK!H95/100,"n/a")</f>
        <v>17.929400000000001</v>
      </c>
      <c r="X98" s="134">
        <f>IFERROR($X$3*(TWK!H95+25)/100,"n/a")</f>
        <v>17.820400000000003</v>
      </c>
      <c r="Y98" s="134">
        <f>IFERROR($Y$3*(TWK!H95+50)/100,"n/a")</f>
        <v>16.5807</v>
      </c>
      <c r="Z98" s="134">
        <f>IFERROR($Z$3*TWK!H95/100,"n/a")</f>
        <v>14.103700000000002</v>
      </c>
      <c r="AA98" s="134">
        <f>IFERROR($AA$3*(TWK!H95+100)/100,"n/a")</f>
        <v>15.3659</v>
      </c>
    </row>
    <row r="99" spans="1:27" x14ac:dyDescent="0.25">
      <c r="A99" s="45">
        <v>38651</v>
      </c>
      <c r="B99" s="134">
        <f>IFERROR($B$3*TWK!B96/100,"n/a")</f>
        <v>44.258500000000005</v>
      </c>
      <c r="C99" s="134">
        <f>IFERROR($C$3*TWK!C96/100,"n/a")</f>
        <v>41.4</v>
      </c>
      <c r="D99" s="134">
        <f>IFERROR($D$3*TWK!C96/100,"n/a")</f>
        <v>36.707999999999998</v>
      </c>
      <c r="E99" s="134">
        <f>IFERROR( $E$3*TWK!C96/100,"n/a")</f>
        <v>35.052</v>
      </c>
      <c r="F99" s="134">
        <f>IFERROR($F$3*TWK!C96/100,"n/a")</f>
        <v>33.396000000000001</v>
      </c>
      <c r="G99" s="134">
        <f>IFERROR($G$3*TWK!H96/100,"n/a")</f>
        <v>18.315999999999999</v>
      </c>
      <c r="H99" s="134">
        <f>IFERROR( $H$3*TWK!D96/100,"n/a")</f>
        <v>33.870800000000003</v>
      </c>
      <c r="I99" s="134">
        <f>IFERROR($I$3*TWK!D96/100,"n/a")</f>
        <v>31.116599999999998</v>
      </c>
      <c r="J99" s="134">
        <f>IFERROR($J$3*TWK!D96/100,"n/a")</f>
        <v>30.706400000000002</v>
      </c>
      <c r="K99" s="134">
        <f>IFERROR($K$3*TWK!D96/100,"n/a")</f>
        <v>29.7102</v>
      </c>
      <c r="L99" s="134">
        <f>IFERROR( $L$3*TWK!D96/100,"n/a")</f>
        <v>28.186599999999999</v>
      </c>
      <c r="M99" s="134">
        <f>IFERROR($M$3*TWK!D96/100,"n/a")</f>
        <v>27.1904</v>
      </c>
      <c r="N99" s="134">
        <f>IFERROR($N$3*TWK!E96/100,"n/a")</f>
        <v>21.346500000000002</v>
      </c>
      <c r="O99" s="134">
        <f>IFERROR($O$3*TWK!F96/100,"n/a")</f>
        <v>23.590700000000002</v>
      </c>
      <c r="P99" s="134">
        <f>IFERROR($P$3*TWK!F96/100,"n/a")</f>
        <v>22.433800000000002</v>
      </c>
      <c r="Q99" s="134">
        <f>IFERROR($Q$3*TWK!F96/100,"n/a")</f>
        <v>20.321200000000001</v>
      </c>
      <c r="R99" s="134">
        <f>IFERROR($R$3*TWK!F96/100,"n/a")</f>
        <v>20.069700000000001</v>
      </c>
      <c r="S99" s="134">
        <f>IFERROR($S$3*TWK!H96/100,"n/a")</f>
        <v>18.315999999999999</v>
      </c>
      <c r="T99" s="134">
        <f>IFERROR($T$3*TWK!H96/100,"n/a")</f>
        <v>17.834</v>
      </c>
      <c r="U99" s="134">
        <f>IFERROR($U$3*TWK!H96/100,"n/a")</f>
        <v>17.062799999999999</v>
      </c>
      <c r="V99" s="134">
        <f>IFERROR($V$3*TWK!H96/100,"n/a")</f>
        <v>16.918199999999999</v>
      </c>
      <c r="W99" s="134">
        <f>IFERROR($W$3*TWK!H96/100,"n/a")</f>
        <v>15.1348</v>
      </c>
      <c r="X99" s="134">
        <f>IFERROR($X$3*(TWK!H96+25)/100,"n/a")</f>
        <v>15.1593</v>
      </c>
      <c r="Y99" s="134">
        <f>IFERROR($Y$3*(TWK!H96+50)/100,"n/a")</f>
        <v>14.2044</v>
      </c>
      <c r="Z99" s="134">
        <f>IFERROR($Z$3*TWK!H96/100,"n/a")</f>
        <v>11.905400000000002</v>
      </c>
      <c r="AA99" s="134">
        <f>IFERROR($AA$3*(TWK!H96+100)/100,"n/a")</f>
        <v>13.3278</v>
      </c>
    </row>
    <row r="100" spans="1:27" x14ac:dyDescent="0.25">
      <c r="A100" s="45">
        <v>38658</v>
      </c>
      <c r="B100" s="134">
        <f>IFERROR($B$3*TWK!B97/100,"n/a")</f>
        <v>32.188000000000002</v>
      </c>
      <c r="C100" s="134">
        <f>IFERROR($C$3*TWK!C97/100,"n/a")</f>
        <v>30.24</v>
      </c>
      <c r="D100" s="134">
        <f>IFERROR($D$3*TWK!C97/100,"n/a")</f>
        <v>26.812800000000003</v>
      </c>
      <c r="E100" s="134">
        <f>IFERROR( $E$3*TWK!C97/100,"n/a")</f>
        <v>25.603200000000001</v>
      </c>
      <c r="F100" s="134">
        <f>IFERROR($F$3*TWK!C97/100,"n/a")</f>
        <v>24.393600000000003</v>
      </c>
      <c r="G100" s="134">
        <f>IFERROR($G$3*TWK!H97/100,"n/a")</f>
        <v>13.223999999999998</v>
      </c>
      <c r="H100" s="134">
        <f>IFERROR( $H$3*TWK!D97/100,"n/a")</f>
        <v>26.01</v>
      </c>
      <c r="I100" s="134">
        <f>IFERROR($I$3*TWK!D97/100,"n/a")</f>
        <v>23.895</v>
      </c>
      <c r="J100" s="134">
        <f>IFERROR($J$3*TWK!D97/100,"n/a")</f>
        <v>23.58</v>
      </c>
      <c r="K100" s="134">
        <f>IFERROR($K$3*TWK!D97/100,"n/a")</f>
        <v>22.815000000000001</v>
      </c>
      <c r="L100" s="134">
        <f>IFERROR( $L$3*TWK!D97/100,"n/a")</f>
        <v>21.645</v>
      </c>
      <c r="M100" s="134">
        <f>IFERROR($M$3*TWK!D97/100,"n/a")</f>
        <v>20.88</v>
      </c>
      <c r="N100" s="134">
        <f>IFERROR($N$3*TWK!E97/100,"n/a")</f>
        <v>15.281700000000001</v>
      </c>
      <c r="O100" s="134">
        <f>IFERROR($O$3*TWK!F97/100,"n/a")</f>
        <v>20.167000000000002</v>
      </c>
      <c r="P100" s="134">
        <f>IFERROR($P$3*TWK!F97/100,"n/a")</f>
        <v>19.178000000000001</v>
      </c>
      <c r="Q100" s="134">
        <f>IFERROR($Q$3*TWK!F97/100,"n/a")</f>
        <v>17.372</v>
      </c>
      <c r="R100" s="134">
        <f>IFERROR($R$3*TWK!F97/100,"n/a")</f>
        <v>17.157</v>
      </c>
      <c r="S100" s="134">
        <f>IFERROR($S$3*TWK!H97/100,"n/a")</f>
        <v>13.223999999999998</v>
      </c>
      <c r="T100" s="134">
        <f>IFERROR($T$3*TWK!H97/100,"n/a")</f>
        <v>12.876000000000001</v>
      </c>
      <c r="U100" s="134">
        <f>IFERROR($U$3*TWK!H97/100,"n/a")</f>
        <v>12.3192</v>
      </c>
      <c r="V100" s="134">
        <f>IFERROR($V$3*TWK!H97/100,"n/a")</f>
        <v>12.2148</v>
      </c>
      <c r="W100" s="134">
        <f>IFERROR($W$3*TWK!H97/100,"n/a")</f>
        <v>10.927200000000001</v>
      </c>
      <c r="X100" s="134">
        <f>IFERROR($X$3*(TWK!H97+25)/100,"n/a")</f>
        <v>11.152699999999999</v>
      </c>
      <c r="Y100" s="134">
        <f>IFERROR($Y$3*(TWK!H97+50)/100,"n/a")</f>
        <v>10.626600000000002</v>
      </c>
      <c r="Z100" s="134">
        <f>IFERROR($Z$3*TWK!H97/100,"n/a")</f>
        <v>8.595600000000001</v>
      </c>
      <c r="AA100" s="134">
        <f>IFERROR($AA$3*(TWK!H97+100)/100,"n/a")</f>
        <v>10.2592</v>
      </c>
    </row>
    <row r="101" spans="1:27" x14ac:dyDescent="0.25">
      <c r="A101" s="45">
        <v>38665</v>
      </c>
      <c r="B101" s="134">
        <f>IFERROR($B$3*TWK!B98/100,"n/a")</f>
        <v>25.688500000000005</v>
      </c>
      <c r="C101" s="134">
        <f>IFERROR($C$3*TWK!C98/100,"n/a")</f>
        <v>21.54</v>
      </c>
      <c r="D101" s="134">
        <f>IFERROR($D$3*TWK!C98/100,"n/a")</f>
        <v>19.098800000000001</v>
      </c>
      <c r="E101" s="134">
        <f>IFERROR( $E$3*TWK!C98/100,"n/a")</f>
        <v>18.237200000000001</v>
      </c>
      <c r="F101" s="134">
        <f>IFERROR($F$3*TWK!C98/100,"n/a")</f>
        <v>17.375599999999999</v>
      </c>
      <c r="G101" s="134">
        <f>IFERROR($G$3*TWK!H98/100,"n/a")</f>
        <v>10.107999999999999</v>
      </c>
      <c r="H101" s="134">
        <f>IFERROR( $H$3*TWK!D98/100,"n/a")</f>
        <v>20.7502</v>
      </c>
      <c r="I101" s="134">
        <f>IFERROR($I$3*TWK!D98/100,"n/a")</f>
        <v>19.062899999999999</v>
      </c>
      <c r="J101" s="134">
        <f>IFERROR($J$3*TWK!D98/100,"n/a")</f>
        <v>18.811600000000002</v>
      </c>
      <c r="K101" s="134">
        <f>IFERROR($K$3*TWK!D98/100,"n/a")</f>
        <v>18.2013</v>
      </c>
      <c r="L101" s="134">
        <f>IFERROR( $L$3*TWK!D98/100,"n/a")</f>
        <v>17.267900000000001</v>
      </c>
      <c r="M101" s="134">
        <f>IFERROR($M$3*TWK!D98/100,"n/a")</f>
        <v>16.657599999999999</v>
      </c>
      <c r="N101" s="134">
        <f>IFERROR($N$3*TWK!E98/100,"n/a")</f>
        <v>11.0922</v>
      </c>
      <c r="O101" s="134">
        <f>IFERROR($O$3*TWK!F98/100,"n/a")</f>
        <v>18.525500000000001</v>
      </c>
      <c r="P101" s="134">
        <f>IFERROR($P$3*TWK!F98/100,"n/a")</f>
        <v>17.617000000000001</v>
      </c>
      <c r="Q101" s="134">
        <f>IFERROR($Q$3*TWK!F98/100,"n/a")</f>
        <v>15.958</v>
      </c>
      <c r="R101" s="134">
        <f>IFERROR($R$3*TWK!F98/100,"n/a")</f>
        <v>15.760500000000002</v>
      </c>
      <c r="S101" s="134">
        <f>IFERROR($S$3*TWK!H98/100,"n/a")</f>
        <v>10.107999999999999</v>
      </c>
      <c r="T101" s="134">
        <f>IFERROR($T$3*TWK!H98/100,"n/a")</f>
        <v>9.8420000000000005</v>
      </c>
      <c r="U101" s="134">
        <f>IFERROR($U$3*TWK!H98/100,"n/a")</f>
        <v>9.4163999999999994</v>
      </c>
      <c r="V101" s="134">
        <f>IFERROR($V$3*TWK!H98/100,"n/a")</f>
        <v>9.3365999999999989</v>
      </c>
      <c r="W101" s="134">
        <f>IFERROR($W$3*TWK!H98/100,"n/a")</f>
        <v>8.3523999999999994</v>
      </c>
      <c r="X101" s="134">
        <f>IFERROR($X$3*(TWK!H98+25)/100,"n/a")</f>
        <v>8.7009000000000007</v>
      </c>
      <c r="Y101" s="134">
        <f>IFERROR($Y$3*(TWK!H98+50)/100,"n/a")</f>
        <v>8.4372000000000007</v>
      </c>
      <c r="Z101" s="134">
        <f>IFERROR($Z$3*TWK!H98/100,"n/a")</f>
        <v>6.5702000000000007</v>
      </c>
      <c r="AA101" s="134">
        <f>IFERROR($AA$3*(TWK!H98+100)/100,"n/a")</f>
        <v>8.3813999999999993</v>
      </c>
    </row>
    <row r="102" spans="1:27" x14ac:dyDescent="0.25">
      <c r="A102" s="45">
        <v>38672</v>
      </c>
      <c r="B102" s="134">
        <f>IFERROR($B$3*TWK!B99/100,"n/a")</f>
        <v>25.379000000000001</v>
      </c>
      <c r="C102" s="134">
        <f>IFERROR($C$3*TWK!C99/100,"n/a")</f>
        <v>21.78</v>
      </c>
      <c r="D102" s="134">
        <f>IFERROR($D$3*TWK!C99/100,"n/a")</f>
        <v>19.311600000000002</v>
      </c>
      <c r="E102" s="134">
        <f>IFERROR( $E$3*TWK!C99/100,"n/a")</f>
        <v>18.4404</v>
      </c>
      <c r="F102" s="134">
        <f>IFERROR($F$3*TWK!C99/100,"n/a")</f>
        <v>17.569199999999999</v>
      </c>
      <c r="G102" s="134">
        <f>IFERROR($G$3*TWK!H99/100,"n/a")</f>
        <v>10.753999999999998</v>
      </c>
      <c r="H102" s="134">
        <f>IFERROR( $H$3*TWK!D99/100,"n/a")</f>
        <v>21.675000000000001</v>
      </c>
      <c r="I102" s="134">
        <f>IFERROR($I$3*TWK!D99/100,"n/a")</f>
        <v>19.912499999999998</v>
      </c>
      <c r="J102" s="134">
        <f>IFERROR($J$3*TWK!D99/100,"n/a")</f>
        <v>19.649999999999999</v>
      </c>
      <c r="K102" s="134">
        <f>IFERROR($K$3*TWK!D99/100,"n/a")</f>
        <v>19.012499999999999</v>
      </c>
      <c r="L102" s="134">
        <f>IFERROR( $L$3*TWK!D99/100,"n/a")</f>
        <v>18.037499999999998</v>
      </c>
      <c r="M102" s="134">
        <f>IFERROR($M$3*TWK!D99/100,"n/a")</f>
        <v>17.399999999999999</v>
      </c>
      <c r="N102" s="134">
        <f>IFERROR($N$3*TWK!E99/100,"n/a")</f>
        <v>13.007400000000001</v>
      </c>
      <c r="O102" s="134">
        <f>IFERROR($O$3*TWK!F99/100,"n/a")</f>
        <v>16.884</v>
      </c>
      <c r="P102" s="134">
        <f>IFERROR($P$3*TWK!F99/100,"n/a")</f>
        <v>16.055999999999997</v>
      </c>
      <c r="Q102" s="134">
        <f>IFERROR($Q$3*TWK!F99/100,"n/a")</f>
        <v>14.544</v>
      </c>
      <c r="R102" s="134">
        <f>IFERROR($R$3*TWK!F99/100,"n/a")</f>
        <v>14.364000000000001</v>
      </c>
      <c r="S102" s="134">
        <f>IFERROR($S$3*TWK!H99/100,"n/a")</f>
        <v>10.753999999999998</v>
      </c>
      <c r="T102" s="134">
        <f>IFERROR($T$3*TWK!H99/100,"n/a")</f>
        <v>10.471000000000002</v>
      </c>
      <c r="U102" s="134">
        <f>IFERROR($U$3*TWK!H99/100,"n/a")</f>
        <v>10.0182</v>
      </c>
      <c r="V102" s="134">
        <f>IFERROR($V$3*TWK!H99/100,"n/a")</f>
        <v>9.9332999999999991</v>
      </c>
      <c r="W102" s="134">
        <f>IFERROR($W$3*TWK!H99/100,"n/a")</f>
        <v>8.8862000000000005</v>
      </c>
      <c r="X102" s="134">
        <f>IFERROR($X$3*(TWK!H99+25)/100,"n/a")</f>
        <v>9.2092000000000009</v>
      </c>
      <c r="Y102" s="134">
        <f>IFERROR($Y$3*(TWK!H99+50)/100,"n/a")</f>
        <v>8.8910999999999998</v>
      </c>
      <c r="Z102" s="134">
        <f>IFERROR($Z$3*TWK!H99/100,"n/a")</f>
        <v>6.9901000000000009</v>
      </c>
      <c r="AA102" s="134">
        <f>IFERROR($AA$3*(TWK!H99+100)/100,"n/a")</f>
        <v>8.7706999999999997</v>
      </c>
    </row>
    <row r="103" spans="1:27" x14ac:dyDescent="0.25">
      <c r="A103" s="45">
        <v>38679</v>
      </c>
      <c r="B103" s="134">
        <f>IFERROR($B$3*TWK!B100/100,"n/a")</f>
        <v>21.850700000000003</v>
      </c>
      <c r="C103" s="134">
        <f>IFERROR($C$3*TWK!C100/100,"n/a")</f>
        <v>21.54</v>
      </c>
      <c r="D103" s="134">
        <f>IFERROR($D$3*TWK!C100/100,"n/a")</f>
        <v>19.098800000000001</v>
      </c>
      <c r="E103" s="134">
        <f>IFERROR( $E$3*TWK!C100/100,"n/a")</f>
        <v>18.237200000000001</v>
      </c>
      <c r="F103" s="134">
        <f>IFERROR($F$3*TWK!C100/100,"n/a")</f>
        <v>17.375599999999999</v>
      </c>
      <c r="G103" s="134">
        <f>IFERROR($G$3*TWK!H100/100,"n/a")</f>
        <v>10.45</v>
      </c>
      <c r="H103" s="134">
        <f>IFERROR( $H$3*TWK!D100/100,"n/a")</f>
        <v>21.212600000000002</v>
      </c>
      <c r="I103" s="134">
        <f>IFERROR($I$3*TWK!D100/100,"n/a")</f>
        <v>19.487699999999997</v>
      </c>
      <c r="J103" s="134">
        <f>IFERROR($J$3*TWK!D100/100,"n/a")</f>
        <v>19.230800000000002</v>
      </c>
      <c r="K103" s="134">
        <f>IFERROR($K$3*TWK!D100/100,"n/a")</f>
        <v>18.6069</v>
      </c>
      <c r="L103" s="134">
        <f>IFERROR( $L$3*TWK!D100/100,"n/a")</f>
        <v>17.652699999999996</v>
      </c>
      <c r="M103" s="134">
        <f>IFERROR($M$3*TWK!D100/100,"n/a")</f>
        <v>17.0288</v>
      </c>
      <c r="N103" s="134">
        <f>IFERROR($N$3*TWK!E100/100,"n/a")</f>
        <v>12.768000000000002</v>
      </c>
      <c r="O103" s="134">
        <f>IFERROR($O$3*TWK!F100/100,"n/a")</f>
        <v>15.336300000000001</v>
      </c>
      <c r="P103" s="134">
        <f>IFERROR($P$3*TWK!F100/100,"n/a")</f>
        <v>14.584200000000001</v>
      </c>
      <c r="Q103" s="134">
        <f>IFERROR($Q$3*TWK!F100/100,"n/a")</f>
        <v>13.210799999999999</v>
      </c>
      <c r="R103" s="134">
        <f>IFERROR($R$3*TWK!F100/100,"n/a")</f>
        <v>13.0473</v>
      </c>
      <c r="S103" s="134">
        <f>IFERROR($S$3*TWK!H100/100,"n/a")</f>
        <v>10.45</v>
      </c>
      <c r="T103" s="134">
        <f>IFERROR($T$3*TWK!H100/100,"n/a")</f>
        <v>10.175000000000001</v>
      </c>
      <c r="U103" s="134">
        <f>IFERROR($U$3*TWK!H100/100,"n/a")</f>
        <v>9.7349999999999994</v>
      </c>
      <c r="V103" s="134">
        <f>IFERROR($V$3*TWK!H100/100,"n/a")</f>
        <v>9.6524999999999981</v>
      </c>
      <c r="W103" s="134">
        <f>IFERROR($W$3*TWK!H100/100,"n/a")</f>
        <v>8.6349999999999998</v>
      </c>
      <c r="X103" s="134">
        <f>IFERROR($X$3*(TWK!H100+25)/100,"n/a")</f>
        <v>8.9700000000000006</v>
      </c>
      <c r="Y103" s="134">
        <f>IFERROR($Y$3*(TWK!H100+50)/100,"n/a")</f>
        <v>8.6775000000000002</v>
      </c>
      <c r="Z103" s="134">
        <f>IFERROR($Z$3*TWK!H100/100,"n/a")</f>
        <v>6.7925000000000004</v>
      </c>
      <c r="AA103" s="134">
        <f>IFERROR($AA$3*(TWK!H100+100)/100,"n/a")</f>
        <v>8.5875000000000004</v>
      </c>
    </row>
    <row r="104" spans="1:27" x14ac:dyDescent="0.25">
      <c r="A104" s="45">
        <v>38686</v>
      </c>
      <c r="B104" s="134" t="str">
        <f>IFERROR($B$3*TWK!B101/100,"n/a")</f>
        <v>n/a</v>
      </c>
      <c r="C104" s="134">
        <f>IFERROR($C$3*TWK!C101/100,"n/a")</f>
        <v>21.9</v>
      </c>
      <c r="D104" s="134">
        <f>IFERROR($D$3*TWK!C101/100,"n/a")</f>
        <v>19.418000000000003</v>
      </c>
      <c r="E104" s="134">
        <f>IFERROR( $E$3*TWK!C101/100,"n/a")</f>
        <v>18.542000000000002</v>
      </c>
      <c r="F104" s="134">
        <f>IFERROR($F$3*TWK!C101/100,"n/a")</f>
        <v>17.666</v>
      </c>
      <c r="G104" s="134">
        <f>IFERROR($G$3*TWK!H101/100,"n/a")</f>
        <v>10.45</v>
      </c>
      <c r="H104" s="134">
        <f>IFERROR( $H$3*TWK!D101/100,"n/a")</f>
        <v>21.154800000000002</v>
      </c>
      <c r="I104" s="134">
        <f>IFERROR($I$3*TWK!D101/100,"n/a")</f>
        <v>19.4346</v>
      </c>
      <c r="J104" s="134">
        <f>IFERROR($J$3*TWK!D101/100,"n/a")</f>
        <v>19.1784</v>
      </c>
      <c r="K104" s="134">
        <f>IFERROR($K$3*TWK!D101/100,"n/a")</f>
        <v>18.5562</v>
      </c>
      <c r="L104" s="134">
        <f>IFERROR( $L$3*TWK!D101/100,"n/a")</f>
        <v>17.604599999999998</v>
      </c>
      <c r="M104" s="134">
        <f>IFERROR($M$3*TWK!D101/100,"n/a")</f>
        <v>16.982399999999998</v>
      </c>
      <c r="N104" s="134">
        <f>IFERROR($N$3*TWK!E101/100,"n/a")</f>
        <v>12.847799999999999</v>
      </c>
      <c r="O104" s="134">
        <f>IFERROR($O$3*TWK!F101/100,"n/a")</f>
        <v>15.336300000000001</v>
      </c>
      <c r="P104" s="134">
        <f>IFERROR($P$3*TWK!F101/100,"n/a")</f>
        <v>14.584200000000001</v>
      </c>
      <c r="Q104" s="134">
        <f>IFERROR($Q$3*TWK!F101/100,"n/a")</f>
        <v>13.210799999999999</v>
      </c>
      <c r="R104" s="134">
        <f>IFERROR($R$3*TWK!F101/100,"n/a")</f>
        <v>13.0473</v>
      </c>
      <c r="S104" s="134">
        <f>IFERROR($S$3*TWK!H101/100,"n/a")</f>
        <v>10.45</v>
      </c>
      <c r="T104" s="134">
        <f>IFERROR($T$3*TWK!H101/100,"n/a")</f>
        <v>10.175000000000001</v>
      </c>
      <c r="U104" s="134">
        <f>IFERROR($U$3*TWK!H101/100,"n/a")</f>
        <v>9.7349999999999994</v>
      </c>
      <c r="V104" s="134">
        <f>IFERROR($V$3*TWK!H101/100,"n/a")</f>
        <v>9.6524999999999981</v>
      </c>
      <c r="W104" s="134">
        <f>IFERROR($W$3*TWK!H101/100,"n/a")</f>
        <v>8.6349999999999998</v>
      </c>
      <c r="X104" s="134">
        <f>IFERROR($X$3*(TWK!H101+25)/100,"n/a")</f>
        <v>8.9700000000000006</v>
      </c>
      <c r="Y104" s="134">
        <f>IFERROR($Y$3*(TWK!H101+50)/100,"n/a")</f>
        <v>8.6775000000000002</v>
      </c>
      <c r="Z104" s="134">
        <f>IFERROR($Z$3*TWK!H101/100,"n/a")</f>
        <v>6.7925000000000004</v>
      </c>
      <c r="AA104" s="134">
        <f>IFERROR($AA$3*(TWK!H101+100)/100,"n/a")</f>
        <v>8.5875000000000004</v>
      </c>
    </row>
    <row r="105" spans="1:27" x14ac:dyDescent="0.25">
      <c r="A105" s="45">
        <v>38693</v>
      </c>
      <c r="B105" s="134" t="str">
        <f>IFERROR($B$3*TWK!B102/100,"n/a")</f>
        <v>n/a</v>
      </c>
      <c r="C105" s="134" t="str">
        <f>IFERROR($C$3*TWK!C102/100,"n/a")</f>
        <v>n/a</v>
      </c>
      <c r="D105" s="134" t="str">
        <f>IFERROR($D$3*TWK!C102/100,"n/a")</f>
        <v>n/a</v>
      </c>
      <c r="E105" s="134" t="str">
        <f>IFERROR( $E$3*TWK!C102/100,"n/a")</f>
        <v>n/a</v>
      </c>
      <c r="F105" s="134" t="str">
        <f>IFERROR($F$3*TWK!C102/100,"n/a")</f>
        <v>n/a</v>
      </c>
      <c r="G105" s="134">
        <f>IFERROR($G$3*TWK!H102/100,"n/a")</f>
        <v>13.033999999999999</v>
      </c>
      <c r="H105" s="134">
        <f>IFERROR( $H$3*TWK!D102/100,"n/a")</f>
        <v>27.628400000000003</v>
      </c>
      <c r="I105" s="134">
        <f>IFERROR($I$3*TWK!D102/100,"n/a")</f>
        <v>25.381799999999998</v>
      </c>
      <c r="J105" s="134">
        <f>IFERROR($J$3*TWK!D102/100,"n/a")</f>
        <v>25.047200000000004</v>
      </c>
      <c r="K105" s="134">
        <f>IFERROR($K$3*TWK!D102/100,"n/a")</f>
        <v>24.2346</v>
      </c>
      <c r="L105" s="134">
        <f>IFERROR( $L$3*TWK!D102/100,"n/a")</f>
        <v>22.991799999999998</v>
      </c>
      <c r="M105" s="134">
        <f>IFERROR($M$3*TWK!D102/100,"n/a")</f>
        <v>22.179200000000002</v>
      </c>
      <c r="N105" s="134">
        <f>IFERROR($N$3*TWK!E102/100,"n/a")</f>
        <v>15.401400000000001</v>
      </c>
      <c r="O105" s="134">
        <f>IFERROR($O$3*TWK!F102/100,"n/a")</f>
        <v>18.197200000000002</v>
      </c>
      <c r="P105" s="134">
        <f>IFERROR($P$3*TWK!F102/100,"n/a")</f>
        <v>17.3048</v>
      </c>
      <c r="Q105" s="134">
        <f>IFERROR($Q$3*TWK!F102/100,"n/a")</f>
        <v>15.6752</v>
      </c>
      <c r="R105" s="134">
        <f>IFERROR($R$3*TWK!F102/100,"n/a")</f>
        <v>15.481200000000001</v>
      </c>
      <c r="S105" s="134">
        <f>IFERROR($S$3*TWK!H102/100,"n/a")</f>
        <v>13.033999999999999</v>
      </c>
      <c r="T105" s="134">
        <f>IFERROR($T$3*TWK!H102/100,"n/a")</f>
        <v>12.691000000000001</v>
      </c>
      <c r="U105" s="134">
        <f>IFERROR($U$3*TWK!H102/100,"n/a")</f>
        <v>12.142200000000001</v>
      </c>
      <c r="V105" s="134">
        <f>IFERROR($V$3*TWK!H102/100,"n/a")</f>
        <v>12.039299999999999</v>
      </c>
      <c r="W105" s="134">
        <f>IFERROR($W$3*TWK!H102/100,"n/a")</f>
        <v>10.770199999999999</v>
      </c>
      <c r="X105" s="134">
        <f>IFERROR($X$3*(TWK!H102+25)/100,"n/a")</f>
        <v>11.003200000000001</v>
      </c>
      <c r="Y105" s="134">
        <f>IFERROR($Y$3*(TWK!H102+50)/100,"n/a")</f>
        <v>10.4931</v>
      </c>
      <c r="Z105" s="134">
        <f>IFERROR($Z$3*TWK!H102/100,"n/a")</f>
        <v>8.4721000000000011</v>
      </c>
      <c r="AA105" s="134">
        <f>IFERROR($AA$3*(TWK!H102+100)/100,"n/a")</f>
        <v>10.1447</v>
      </c>
    </row>
    <row r="106" spans="1:27" x14ac:dyDescent="0.25">
      <c r="A106" s="45">
        <v>38700</v>
      </c>
      <c r="B106" s="134" t="str">
        <f>IFERROR($B$3*TWK!B103/100,"n/a")</f>
        <v>n/a</v>
      </c>
      <c r="C106" s="134" t="str">
        <f>IFERROR($C$3*TWK!C103/100,"n/a")</f>
        <v>n/a</v>
      </c>
      <c r="D106" s="134" t="str">
        <f>IFERROR($D$3*TWK!C103/100,"n/a")</f>
        <v>n/a</v>
      </c>
      <c r="E106" s="134" t="str">
        <f>IFERROR( $E$3*TWK!C103/100,"n/a")</f>
        <v>n/a</v>
      </c>
      <c r="F106" s="134" t="str">
        <f>IFERROR($F$3*TWK!C103/100,"n/a")</f>
        <v>n/a</v>
      </c>
      <c r="G106" s="134">
        <f>IFERROR($G$3*TWK!H103/100,"n/a")</f>
        <v>13.642000000000001</v>
      </c>
      <c r="H106" s="134">
        <f>IFERROR( $H$3*TWK!D103/100,"n/a")</f>
        <v>31.9056</v>
      </c>
      <c r="I106" s="134">
        <f>IFERROR($I$3*TWK!D103/100,"n/a")</f>
        <v>29.311199999999999</v>
      </c>
      <c r="J106" s="134">
        <f>IFERROR($J$3*TWK!D103/100,"n/a")</f>
        <v>28.924800000000001</v>
      </c>
      <c r="K106" s="134">
        <f>IFERROR($K$3*TWK!D103/100,"n/a")</f>
        <v>27.986400000000003</v>
      </c>
      <c r="L106" s="134">
        <f>IFERROR( $L$3*TWK!D103/100,"n/a")</f>
        <v>26.551199999999998</v>
      </c>
      <c r="M106" s="134">
        <f>IFERROR($M$3*TWK!D103/100,"n/a")</f>
        <v>25.612799999999996</v>
      </c>
      <c r="N106" s="134">
        <f>IFERROR($N$3*TWK!E103/100,"n/a")</f>
        <v>17.3964</v>
      </c>
      <c r="O106" s="134">
        <f>IFERROR($O$3*TWK!F103/100,"n/a")</f>
        <v>19.416600000000003</v>
      </c>
      <c r="P106" s="134">
        <f>IFERROR($P$3*TWK!F103/100,"n/a")</f>
        <v>18.464400000000001</v>
      </c>
      <c r="Q106" s="134">
        <f>IFERROR($Q$3*TWK!F103/100,"n/a")</f>
        <v>16.7256</v>
      </c>
      <c r="R106" s="134">
        <f>IFERROR($R$3*TWK!F103/100,"n/a")</f>
        <v>16.518600000000003</v>
      </c>
      <c r="S106" s="134">
        <f>IFERROR($S$3*TWK!H103/100,"n/a")</f>
        <v>13.642000000000001</v>
      </c>
      <c r="T106" s="134">
        <f>IFERROR($T$3*TWK!H103/100,"n/a")</f>
        <v>13.282999999999999</v>
      </c>
      <c r="U106" s="134">
        <f>IFERROR($U$3*TWK!H103/100,"n/a")</f>
        <v>12.708599999999999</v>
      </c>
      <c r="V106" s="134">
        <f>IFERROR($V$3*TWK!H103/100,"n/a")</f>
        <v>12.600899999999999</v>
      </c>
      <c r="W106" s="134">
        <f>IFERROR($W$3*TWK!H103/100,"n/a")</f>
        <v>11.272600000000001</v>
      </c>
      <c r="X106" s="134">
        <f>IFERROR($X$3*(TWK!H103+25)/100,"n/a")</f>
        <v>11.4816</v>
      </c>
      <c r="Y106" s="134">
        <f>IFERROR($Y$3*(TWK!H103+50)/100,"n/a")</f>
        <v>10.920299999999999</v>
      </c>
      <c r="Z106" s="134">
        <f>IFERROR($Z$3*TWK!H103/100,"n/a")</f>
        <v>8.8673000000000002</v>
      </c>
      <c r="AA106" s="134">
        <f>IFERROR($AA$3*(TWK!H103+100)/100,"n/a")</f>
        <v>10.511100000000001</v>
      </c>
    </row>
    <row r="107" spans="1:27" x14ac:dyDescent="0.25">
      <c r="A107" s="45">
        <v>38707</v>
      </c>
      <c r="B107" s="134" t="str">
        <f>IFERROR($B$3*TWK!B104/100,"n/a")</f>
        <v>n/a</v>
      </c>
      <c r="C107" s="134" t="str">
        <f>IFERROR($C$3*TWK!C104/100,"n/a")</f>
        <v>n/a</v>
      </c>
      <c r="D107" s="134" t="str">
        <f>IFERROR($D$3*TWK!C104/100,"n/a")</f>
        <v>n/a</v>
      </c>
      <c r="E107" s="134" t="str">
        <f>IFERROR( $E$3*TWK!C104/100,"n/a")</f>
        <v>n/a</v>
      </c>
      <c r="F107" s="134" t="str">
        <f>IFERROR($F$3*TWK!C104/100,"n/a")</f>
        <v>n/a</v>
      </c>
      <c r="G107" s="134">
        <f>IFERROR($G$3*TWK!H104/100,"n/a")</f>
        <v>13.337999999999999</v>
      </c>
      <c r="H107" s="134">
        <f>IFERROR( $H$3*TWK!D104/100,"n/a")</f>
        <v>29.362400000000001</v>
      </c>
      <c r="I107" s="134">
        <f>IFERROR($I$3*TWK!D104/100,"n/a")</f>
        <v>26.974800000000002</v>
      </c>
      <c r="J107" s="134">
        <f>IFERROR($J$3*TWK!D104/100,"n/a")</f>
        <v>26.619199999999999</v>
      </c>
      <c r="K107" s="134">
        <f>IFERROR($K$3*TWK!D104/100,"n/a")</f>
        <v>25.755600000000001</v>
      </c>
      <c r="L107" s="134">
        <f>IFERROR( $L$3*TWK!D104/100,"n/a")</f>
        <v>24.434799999999999</v>
      </c>
      <c r="M107" s="134">
        <f>IFERROR($M$3*TWK!D104/100,"n/a")</f>
        <v>23.571199999999997</v>
      </c>
      <c r="N107" s="134">
        <f>IFERROR($N$3*TWK!E104/100,"n/a")</f>
        <v>17.8752</v>
      </c>
      <c r="O107" s="134">
        <f>IFERROR($O$3*TWK!F104/100,"n/a")</f>
        <v>19.838700000000003</v>
      </c>
      <c r="P107" s="134">
        <f>IFERROR($P$3*TWK!F104/100,"n/a")</f>
        <v>18.8658</v>
      </c>
      <c r="Q107" s="134">
        <f>IFERROR($Q$3*TWK!F104/100,"n/a")</f>
        <v>17.089200000000002</v>
      </c>
      <c r="R107" s="134">
        <f>IFERROR($R$3*TWK!F104/100,"n/a")</f>
        <v>16.877700000000001</v>
      </c>
      <c r="S107" s="134">
        <f>IFERROR($S$3*TWK!H104/100,"n/a")</f>
        <v>13.337999999999999</v>
      </c>
      <c r="T107" s="134">
        <f>IFERROR($T$3*TWK!H104/100,"n/a")</f>
        <v>12.987</v>
      </c>
      <c r="U107" s="134">
        <f>IFERROR($U$3*TWK!H104/100,"n/a")</f>
        <v>12.4254</v>
      </c>
      <c r="V107" s="134">
        <f>IFERROR($V$3*TWK!H104/100,"n/a")</f>
        <v>12.3201</v>
      </c>
      <c r="W107" s="134">
        <f>IFERROR($W$3*TWK!H104/100,"n/a")</f>
        <v>11.021400000000002</v>
      </c>
      <c r="X107" s="134">
        <f>IFERROR($X$3*(TWK!H104+25)/100,"n/a")</f>
        <v>11.2424</v>
      </c>
      <c r="Y107" s="134">
        <f>IFERROR($Y$3*(TWK!H104+50)/100,"n/a")</f>
        <v>10.706700000000001</v>
      </c>
      <c r="Z107" s="134">
        <f>IFERROR($Z$3*TWK!H104/100,"n/a")</f>
        <v>8.6697000000000006</v>
      </c>
      <c r="AA107" s="134">
        <f>IFERROR($AA$3*(TWK!H104+100)/100,"n/a")</f>
        <v>10.3279</v>
      </c>
    </row>
    <row r="108" spans="1:27" x14ac:dyDescent="0.25">
      <c r="A108" s="49">
        <v>38714</v>
      </c>
      <c r="B108" s="134" t="str">
        <f>IFERROR($B$3*TWK!B105/100,"n/a")</f>
        <v>n/a</v>
      </c>
      <c r="C108" s="134" t="str">
        <f>IFERROR($C$3*TWK!C105/100,"n/a")</f>
        <v>n/a</v>
      </c>
      <c r="D108" s="134" t="str">
        <f>IFERROR($D$3*TWK!C105/100,"n/a")</f>
        <v>n/a</v>
      </c>
      <c r="E108" s="134" t="str">
        <f>IFERROR( $E$3*TWK!C105/100,"n/a")</f>
        <v>n/a</v>
      </c>
      <c r="F108" s="134" t="str">
        <f>IFERROR($F$3*TWK!C105/100,"n/a")</f>
        <v>n/a</v>
      </c>
      <c r="G108" s="134">
        <f>IFERROR($G$3*TWK!H105/100,"n/a")</f>
        <v>13.223999999999998</v>
      </c>
      <c r="H108" s="134">
        <f>IFERROR( $H$3*TWK!D105/100,"n/a")</f>
        <v>25.605399999999999</v>
      </c>
      <c r="I108" s="134">
        <f>IFERROR($I$3*TWK!D105/100,"n/a")</f>
        <v>23.523299999999999</v>
      </c>
      <c r="J108" s="134">
        <f>IFERROR($J$3*TWK!D105/100,"n/a")</f>
        <v>23.213200000000001</v>
      </c>
      <c r="K108" s="134">
        <f>IFERROR($K$3*TWK!D105/100,"n/a")</f>
        <v>22.460100000000001</v>
      </c>
      <c r="L108" s="134">
        <f>IFERROR( $L$3*TWK!D105/100,"n/a")</f>
        <v>21.308299999999999</v>
      </c>
      <c r="M108" s="134">
        <f>IFERROR($M$3*TWK!D105/100,"n/a")</f>
        <v>20.555199999999999</v>
      </c>
      <c r="N108" s="134">
        <f>IFERROR($N$3*TWK!E105/100,"n/a")</f>
        <v>15.96</v>
      </c>
      <c r="O108" s="134">
        <f>IFERROR($O$3*TWK!F105/100,"n/a")</f>
        <v>18.713100000000001</v>
      </c>
      <c r="P108" s="134">
        <f>IFERROR($P$3*TWK!F105/100,"n/a")</f>
        <v>17.795400000000001</v>
      </c>
      <c r="Q108" s="134">
        <f>IFERROR($Q$3*TWK!F105/100,"n/a")</f>
        <v>16.119600000000002</v>
      </c>
      <c r="R108" s="134">
        <f>IFERROR($R$3*TWK!F105/100,"n/a")</f>
        <v>15.9201</v>
      </c>
      <c r="S108" s="134">
        <f>IFERROR($S$3*TWK!H105/100,"n/a")</f>
        <v>13.223999999999998</v>
      </c>
      <c r="T108" s="134">
        <f>IFERROR($T$3*TWK!H105/100,"n/a")</f>
        <v>12.876000000000001</v>
      </c>
      <c r="U108" s="134">
        <f>IFERROR($U$3*TWK!H105/100,"n/a")</f>
        <v>12.3192</v>
      </c>
      <c r="V108" s="134">
        <f>IFERROR($V$3*TWK!H105/100,"n/a")</f>
        <v>12.2148</v>
      </c>
      <c r="W108" s="134">
        <f>IFERROR($W$3*TWK!H105/100,"n/a")</f>
        <v>10.927200000000001</v>
      </c>
      <c r="X108" s="134">
        <f>IFERROR($X$3*(TWK!H105+25)/100,"n/a")</f>
        <v>11.152699999999999</v>
      </c>
      <c r="Y108" s="134">
        <f>IFERROR($Y$3*(TWK!H105+50)/100,"n/a")</f>
        <v>10.626600000000002</v>
      </c>
      <c r="Z108" s="134">
        <f>IFERROR($Z$3*TWK!H105/100,"n/a")</f>
        <v>8.595600000000001</v>
      </c>
      <c r="AA108" s="134">
        <f>IFERROR($AA$3*(TWK!H105+100)/100,"n/a")</f>
        <v>10.2592</v>
      </c>
    </row>
    <row r="109" spans="1:27" x14ac:dyDescent="0.25">
      <c r="A109" s="45">
        <v>38721</v>
      </c>
      <c r="B109" s="134" t="str">
        <f>IFERROR($B$3*TWK!B106/100,"n/a")</f>
        <v>n/a</v>
      </c>
      <c r="C109" s="134" t="str">
        <f>IFERROR($C$3*TWK!C106/100,"n/a")</f>
        <v>n/a</v>
      </c>
      <c r="D109" s="134" t="str">
        <f>IFERROR($D$3*TWK!C106/100,"n/a")</f>
        <v>n/a</v>
      </c>
      <c r="E109" s="134" t="str">
        <f>IFERROR( $E$3*TWK!C106/100,"n/a")</f>
        <v>n/a</v>
      </c>
      <c r="F109" s="134" t="str">
        <f>IFERROR($F$3*TWK!C106/100,"n/a")</f>
        <v>n/a</v>
      </c>
      <c r="G109" s="134">
        <f>IFERROR($G$3*TWK!H106/100,"n/a")</f>
        <v>13.375999999999999</v>
      </c>
      <c r="H109" s="134">
        <f>IFERROR( $H$3*TWK!D106/100,"n/a")</f>
        <v>23.6402</v>
      </c>
      <c r="I109" s="134">
        <f>IFERROR($I$3*TWK!D106/100,"n/a")</f>
        <v>21.7179</v>
      </c>
      <c r="J109" s="134">
        <f>IFERROR($J$3*TWK!D106/100,"n/a")</f>
        <v>21.431600000000003</v>
      </c>
      <c r="K109" s="134">
        <f>IFERROR($K$3*TWK!D106/100,"n/a")</f>
        <v>20.7363</v>
      </c>
      <c r="L109" s="134">
        <f>IFERROR( $L$3*TWK!D106/100,"n/a")</f>
        <v>19.672899999999998</v>
      </c>
      <c r="M109" s="134">
        <f>IFERROR($M$3*TWK!D106/100,"n/a")</f>
        <v>18.977599999999999</v>
      </c>
      <c r="N109" s="134">
        <f>IFERROR($N$3*TWK!E106/100,"n/a")</f>
        <v>14.9625</v>
      </c>
      <c r="O109" s="134">
        <f>IFERROR($O$3*TWK!F106/100,"n/a")</f>
        <v>18.291</v>
      </c>
      <c r="P109" s="134">
        <f>IFERROR($P$3*TWK!F106/100,"n/a")</f>
        <v>17.394000000000002</v>
      </c>
      <c r="Q109" s="134">
        <f>IFERROR($Q$3*TWK!F106/100,"n/a")</f>
        <v>15.755999999999998</v>
      </c>
      <c r="R109" s="134">
        <f>IFERROR($R$3*TWK!F106/100,"n/a")</f>
        <v>15.561000000000002</v>
      </c>
      <c r="S109" s="134">
        <f>IFERROR($S$3*TWK!H106/100,"n/a")</f>
        <v>13.375999999999999</v>
      </c>
      <c r="T109" s="134">
        <f>IFERROR($T$3*TWK!H106/100,"n/a")</f>
        <v>13.024000000000001</v>
      </c>
      <c r="U109" s="134">
        <f>IFERROR($U$3*TWK!H106/100,"n/a")</f>
        <v>12.460799999999999</v>
      </c>
      <c r="V109" s="134">
        <f>IFERROR($V$3*TWK!H106/100,"n/a")</f>
        <v>12.3552</v>
      </c>
      <c r="W109" s="134">
        <f>IFERROR($W$3*TWK!H106/100,"n/a")</f>
        <v>11.0528</v>
      </c>
      <c r="X109" s="134">
        <f>IFERROR($X$3*(TWK!H106+25)/100,"n/a")</f>
        <v>11.2723</v>
      </c>
      <c r="Y109" s="134">
        <f>IFERROR($Y$3*(TWK!H106+50)/100,"n/a")</f>
        <v>10.7334</v>
      </c>
      <c r="Z109" s="134">
        <f>IFERROR($Z$3*TWK!H106/100,"n/a")</f>
        <v>8.6943999999999999</v>
      </c>
      <c r="AA109" s="134">
        <f>IFERROR($AA$3*(TWK!H106+100)/100,"n/a")</f>
        <v>10.3508</v>
      </c>
    </row>
    <row r="110" spans="1:27" x14ac:dyDescent="0.25">
      <c r="A110" s="45">
        <v>38728</v>
      </c>
      <c r="B110" s="134" t="str">
        <f>IFERROR($B$3*TWK!B107/100,"n/a")</f>
        <v>n/a</v>
      </c>
      <c r="C110" s="134" t="str">
        <f>IFERROR($C$3*TWK!C107/100,"n/a")</f>
        <v>n/a</v>
      </c>
      <c r="D110" s="134" t="str">
        <f>IFERROR($D$3*TWK!C107/100,"n/a")</f>
        <v>n/a</v>
      </c>
      <c r="E110" s="134" t="str">
        <f>IFERROR( $E$3*TWK!C107/100,"n/a")</f>
        <v>n/a</v>
      </c>
      <c r="F110" s="134" t="str">
        <f>IFERROR($F$3*TWK!C107/100,"n/a")</f>
        <v>n/a</v>
      </c>
      <c r="G110" s="134">
        <f>IFERROR($G$3*TWK!H107/100,"n/a")</f>
        <v>13.603999999999999</v>
      </c>
      <c r="H110" s="134">
        <f>IFERROR( $H$3*TWK!D107/100,"n/a")</f>
        <v>21.906199999999998</v>
      </c>
      <c r="I110" s="134">
        <f>IFERROR($I$3*TWK!D107/100,"n/a")</f>
        <v>20.124899999999997</v>
      </c>
      <c r="J110" s="134">
        <f>IFERROR($J$3*TWK!D107/100,"n/a")</f>
        <v>19.8596</v>
      </c>
      <c r="K110" s="134">
        <f>IFERROR($K$3*TWK!D107/100,"n/a")</f>
        <v>19.215300000000003</v>
      </c>
      <c r="L110" s="134">
        <f>IFERROR( $L$3*TWK!D107/100,"n/a")</f>
        <v>18.229899999999997</v>
      </c>
      <c r="M110" s="134">
        <f>IFERROR($M$3*TWK!D107/100,"n/a")</f>
        <v>17.585599999999999</v>
      </c>
      <c r="N110" s="134">
        <f>IFERROR($N$3*TWK!E107/100,"n/a")</f>
        <v>14.8827</v>
      </c>
      <c r="O110" s="134">
        <f>IFERROR($O$3*TWK!F107/100,"n/a")</f>
        <v>17.4468</v>
      </c>
      <c r="P110" s="134">
        <f>IFERROR($P$3*TWK!F107/100,"n/a")</f>
        <v>16.591200000000001</v>
      </c>
      <c r="Q110" s="134">
        <f>IFERROR($Q$3*TWK!F107/100,"n/a")</f>
        <v>15.0288</v>
      </c>
      <c r="R110" s="134">
        <f>IFERROR($R$3*TWK!F107/100,"n/a")</f>
        <v>14.8428</v>
      </c>
      <c r="S110" s="134">
        <f>IFERROR($S$3*TWK!H107/100,"n/a")</f>
        <v>13.603999999999999</v>
      </c>
      <c r="T110" s="134">
        <f>IFERROR($T$3*TWK!H107/100,"n/a")</f>
        <v>13.246000000000002</v>
      </c>
      <c r="U110" s="134">
        <f>IFERROR($U$3*TWK!H107/100,"n/a")</f>
        <v>12.6732</v>
      </c>
      <c r="V110" s="134">
        <f>IFERROR($V$3*TWK!H107/100,"n/a")</f>
        <v>12.565799999999999</v>
      </c>
      <c r="W110" s="134">
        <f>IFERROR($W$3*TWK!H107/100,"n/a")</f>
        <v>11.241200000000001</v>
      </c>
      <c r="X110" s="134">
        <f>IFERROR($X$3*(TWK!H107+25)/100,"n/a")</f>
        <v>11.451700000000001</v>
      </c>
      <c r="Y110" s="134">
        <f>IFERROR($Y$3*(TWK!H107+50)/100,"n/a")</f>
        <v>10.893599999999999</v>
      </c>
      <c r="Z110" s="134">
        <f>IFERROR($Z$3*TWK!H107/100,"n/a")</f>
        <v>8.8426000000000009</v>
      </c>
      <c r="AA110" s="134">
        <f>IFERROR($AA$3*(TWK!H107+100)/100,"n/a")</f>
        <v>10.488199999999999</v>
      </c>
    </row>
    <row r="111" spans="1:27" x14ac:dyDescent="0.25">
      <c r="A111" s="45">
        <v>38735</v>
      </c>
      <c r="B111" s="134" t="str">
        <f>IFERROR($B$3*TWK!B108/100,"n/a")</f>
        <v>n/a</v>
      </c>
      <c r="C111" s="134" t="str">
        <f>IFERROR($C$3*TWK!C108/100,"n/a")</f>
        <v>n/a</v>
      </c>
      <c r="D111" s="134" t="str">
        <f>IFERROR($D$3*TWK!C108/100,"n/a")</f>
        <v>n/a</v>
      </c>
      <c r="E111" s="134" t="str">
        <f>IFERROR( $E$3*TWK!C108/100,"n/a")</f>
        <v>n/a</v>
      </c>
      <c r="F111" s="134" t="str">
        <f>IFERROR($F$3*TWK!C108/100,"n/a")</f>
        <v>n/a</v>
      </c>
      <c r="G111" s="134">
        <f>IFERROR($G$3*TWK!H108/100,"n/a")</f>
        <v>13.337999999999999</v>
      </c>
      <c r="H111" s="134">
        <f>IFERROR( $H$3*TWK!D108/100,"n/a")</f>
        <v>23.12</v>
      </c>
      <c r="I111" s="134">
        <f>IFERROR($I$3*TWK!D108/100,"n/a")</f>
        <v>21.24</v>
      </c>
      <c r="J111" s="134">
        <f>IFERROR($J$3*TWK!D108/100,"n/a")</f>
        <v>20.96</v>
      </c>
      <c r="K111" s="134">
        <f>IFERROR($K$3*TWK!D108/100,"n/a")</f>
        <v>20.28</v>
      </c>
      <c r="L111" s="134">
        <f>IFERROR( $L$3*TWK!D108/100,"n/a")</f>
        <v>19.239999999999998</v>
      </c>
      <c r="M111" s="134">
        <f>IFERROR($M$3*TWK!D108/100,"n/a")</f>
        <v>18.559999999999999</v>
      </c>
      <c r="N111" s="134">
        <f>IFERROR($N$3*TWK!E108/100,"n/a")</f>
        <v>15.680700000000002</v>
      </c>
      <c r="O111" s="134">
        <f>IFERROR($O$3*TWK!F108/100,"n/a")</f>
        <v>16.977800000000002</v>
      </c>
      <c r="P111" s="134">
        <f>IFERROR($P$3*TWK!F108/100,"n/a")</f>
        <v>16.145199999999999</v>
      </c>
      <c r="Q111" s="134">
        <f>IFERROR($Q$3*TWK!F108/100,"n/a")</f>
        <v>14.6248</v>
      </c>
      <c r="R111" s="134">
        <f>IFERROR($R$3*TWK!F108/100,"n/a")</f>
        <v>14.443800000000001</v>
      </c>
      <c r="S111" s="134">
        <f>IFERROR($S$3*TWK!H108/100,"n/a")</f>
        <v>13.337999999999999</v>
      </c>
      <c r="T111" s="134">
        <f>IFERROR($T$3*TWK!H108/100,"n/a")</f>
        <v>12.987</v>
      </c>
      <c r="U111" s="134">
        <f>IFERROR($U$3*TWK!H108/100,"n/a")</f>
        <v>12.4254</v>
      </c>
      <c r="V111" s="134">
        <f>IFERROR($V$3*TWK!H108/100,"n/a")</f>
        <v>12.3201</v>
      </c>
      <c r="W111" s="134">
        <f>IFERROR($W$3*TWK!H108/100,"n/a")</f>
        <v>11.021400000000002</v>
      </c>
      <c r="X111" s="134">
        <f>IFERROR($X$3*(TWK!H108+25)/100,"n/a")</f>
        <v>11.2424</v>
      </c>
      <c r="Y111" s="134">
        <f>IFERROR($Y$3*(TWK!H108+50)/100,"n/a")</f>
        <v>10.706700000000001</v>
      </c>
      <c r="Z111" s="134">
        <f>IFERROR($Z$3*TWK!H108/100,"n/a")</f>
        <v>8.6697000000000006</v>
      </c>
      <c r="AA111" s="134">
        <f>IFERROR($AA$3*(TWK!H108+100)/100,"n/a")</f>
        <v>10.3279</v>
      </c>
    </row>
    <row r="112" spans="1:27" x14ac:dyDescent="0.25">
      <c r="A112" s="45">
        <v>38742</v>
      </c>
      <c r="B112" s="134" t="str">
        <f>IFERROR($B$3*TWK!B109/100,"n/a")</f>
        <v>n/a</v>
      </c>
      <c r="C112" s="134" t="str">
        <f>IFERROR($C$3*TWK!C109/100,"n/a")</f>
        <v>n/a</v>
      </c>
      <c r="D112" s="134" t="str">
        <f>IFERROR($D$3*TWK!C109/100,"n/a")</f>
        <v>n/a</v>
      </c>
      <c r="E112" s="134" t="str">
        <f>IFERROR( $E$3*TWK!C109/100,"n/a")</f>
        <v>n/a</v>
      </c>
      <c r="F112" s="134" t="str">
        <f>IFERROR($F$3*TWK!C109/100,"n/a")</f>
        <v>n/a</v>
      </c>
      <c r="G112" s="134">
        <f>IFERROR($G$3*TWK!H109/100,"n/a")</f>
        <v>10.602</v>
      </c>
      <c r="H112" s="134">
        <f>IFERROR( $H$3*TWK!D109/100,"n/a")</f>
        <v>22.137400000000003</v>
      </c>
      <c r="I112" s="134">
        <f>IFERROR($I$3*TWK!D109/100,"n/a")</f>
        <v>20.337299999999999</v>
      </c>
      <c r="J112" s="134">
        <f>IFERROR($J$3*TWK!D109/100,"n/a")</f>
        <v>20.069200000000002</v>
      </c>
      <c r="K112" s="134">
        <f>IFERROR($K$3*TWK!D109/100,"n/a")</f>
        <v>19.418100000000003</v>
      </c>
      <c r="L112" s="134">
        <f>IFERROR( $L$3*TWK!D109/100,"n/a")</f>
        <v>18.422299999999996</v>
      </c>
      <c r="M112" s="134">
        <f>IFERROR($M$3*TWK!D109/100,"n/a")</f>
        <v>17.7712</v>
      </c>
      <c r="N112" s="134">
        <f>IFERROR($N$3*TWK!E109/100,"n/a")</f>
        <v>14.244300000000001</v>
      </c>
      <c r="O112" s="134">
        <f>IFERROR($O$3*TWK!F109/100,"n/a")</f>
        <v>14.6797</v>
      </c>
      <c r="P112" s="134">
        <f>IFERROR($P$3*TWK!F109/100,"n/a")</f>
        <v>13.9598</v>
      </c>
      <c r="Q112" s="134">
        <f>IFERROR($Q$3*TWK!F109/100,"n/a")</f>
        <v>12.645199999999999</v>
      </c>
      <c r="R112" s="134">
        <f>IFERROR($R$3*TWK!F109/100,"n/a")</f>
        <v>12.488700000000001</v>
      </c>
      <c r="S112" s="134">
        <f>IFERROR($S$3*TWK!H109/100,"n/a")</f>
        <v>10.602</v>
      </c>
      <c r="T112" s="134">
        <f>IFERROR($T$3*TWK!H109/100,"n/a")</f>
        <v>10.323</v>
      </c>
      <c r="U112" s="134">
        <f>IFERROR($U$3*TWK!H109/100,"n/a")</f>
        <v>9.8765999999999998</v>
      </c>
      <c r="V112" s="134">
        <f>IFERROR($V$3*TWK!H109/100,"n/a")</f>
        <v>9.7928999999999995</v>
      </c>
      <c r="W112" s="134">
        <f>IFERROR($W$3*TWK!H109/100,"n/a")</f>
        <v>8.7606000000000002</v>
      </c>
      <c r="X112" s="134">
        <f>IFERROR($X$3*(TWK!H109+25)/100,"n/a")</f>
        <v>9.0896000000000008</v>
      </c>
      <c r="Y112" s="134">
        <f>IFERROR($Y$3*(TWK!H109+50)/100,"n/a")</f>
        <v>8.7843</v>
      </c>
      <c r="Z112" s="134">
        <f>IFERROR($Z$3*TWK!H109/100,"n/a")</f>
        <v>6.8913000000000011</v>
      </c>
      <c r="AA112" s="134">
        <f>IFERROR($AA$3*(TWK!H109+100)/100,"n/a")</f>
        <v>8.6791</v>
      </c>
    </row>
    <row r="113" spans="1:27" x14ac:dyDescent="0.25">
      <c r="A113" s="45">
        <v>38749</v>
      </c>
      <c r="B113" s="134" t="str">
        <f>IFERROR($B$3*TWK!B110/100,"n/a")</f>
        <v>n/a</v>
      </c>
      <c r="C113" s="134" t="str">
        <f>IFERROR($C$3*TWK!C110/100,"n/a")</f>
        <v>n/a</v>
      </c>
      <c r="D113" s="134" t="str">
        <f>IFERROR($D$3*TWK!C110/100,"n/a")</f>
        <v>n/a</v>
      </c>
      <c r="E113" s="134" t="str">
        <f>IFERROR( $E$3*TWK!C110/100,"n/a")</f>
        <v>n/a</v>
      </c>
      <c r="F113" s="134" t="str">
        <f>IFERROR($F$3*TWK!C110/100,"n/a")</f>
        <v>n/a</v>
      </c>
      <c r="G113" s="134">
        <f>IFERROR($G$3*TWK!H110/100,"n/a")</f>
        <v>12.805999999999999</v>
      </c>
      <c r="H113" s="134">
        <f>IFERROR( $H$3*TWK!D110/100,"n/a")</f>
        <v>23.871400000000005</v>
      </c>
      <c r="I113" s="134">
        <f>IFERROR($I$3*TWK!D110/100,"n/a")</f>
        <v>21.930299999999999</v>
      </c>
      <c r="J113" s="134">
        <f>IFERROR($J$3*TWK!D110/100,"n/a")</f>
        <v>21.641199999999998</v>
      </c>
      <c r="K113" s="134">
        <f>IFERROR($K$3*TWK!D110/100,"n/a")</f>
        <v>20.939100000000003</v>
      </c>
      <c r="L113" s="134">
        <f>IFERROR( $L$3*TWK!D110/100,"n/a")</f>
        <v>19.865299999999998</v>
      </c>
      <c r="M113" s="134">
        <f>IFERROR($M$3*TWK!D110/100,"n/a")</f>
        <v>19.1632</v>
      </c>
      <c r="N113" s="134">
        <f>IFERROR($N$3*TWK!E110/100,"n/a")</f>
        <v>16.199400000000001</v>
      </c>
      <c r="O113" s="134">
        <f>IFERROR($O$3*TWK!F110/100,"n/a")</f>
        <v>16.321200000000001</v>
      </c>
      <c r="P113" s="134">
        <f>IFERROR($P$3*TWK!F110/100,"n/a")</f>
        <v>15.520799999999999</v>
      </c>
      <c r="Q113" s="134">
        <f>IFERROR($Q$3*TWK!F110/100,"n/a")</f>
        <v>14.059200000000001</v>
      </c>
      <c r="R113" s="134">
        <f>IFERROR($R$3*TWK!F110/100,"n/a")</f>
        <v>13.885199999999999</v>
      </c>
      <c r="S113" s="134">
        <f>IFERROR($S$3*TWK!H110/100,"n/a")</f>
        <v>12.805999999999999</v>
      </c>
      <c r="T113" s="134">
        <f>IFERROR($T$3*TWK!H110/100,"n/a")</f>
        <v>12.469000000000001</v>
      </c>
      <c r="U113" s="134">
        <f>IFERROR($U$3*TWK!H110/100,"n/a")</f>
        <v>11.9298</v>
      </c>
      <c r="V113" s="134">
        <f>IFERROR($V$3*TWK!H110/100,"n/a")</f>
        <v>11.8287</v>
      </c>
      <c r="W113" s="134">
        <f>IFERROR($W$3*TWK!H110/100,"n/a")</f>
        <v>10.581800000000001</v>
      </c>
      <c r="X113" s="134">
        <f>IFERROR($X$3*(TWK!H110+25)/100,"n/a")</f>
        <v>10.8238</v>
      </c>
      <c r="Y113" s="134">
        <f>IFERROR($Y$3*(TWK!H110+50)/100,"n/a")</f>
        <v>10.3329</v>
      </c>
      <c r="Z113" s="134">
        <f>IFERROR($Z$3*TWK!H110/100,"n/a")</f>
        <v>8.3239000000000019</v>
      </c>
      <c r="AA113" s="134">
        <f>IFERROR($AA$3*(TWK!H110+100)/100,"n/a")</f>
        <v>10.007300000000001</v>
      </c>
    </row>
    <row r="114" spans="1:27" x14ac:dyDescent="0.25">
      <c r="A114" s="45">
        <v>38756</v>
      </c>
      <c r="B114" s="134" t="str">
        <f>IFERROR($B$3*TWK!B111/100,"n/a")</f>
        <v>n/a</v>
      </c>
      <c r="C114" s="134" t="str">
        <f>IFERROR($C$3*TWK!C111/100,"n/a")</f>
        <v>n/a</v>
      </c>
      <c r="D114" s="134" t="str">
        <f>IFERROR($D$3*TWK!C111/100,"n/a")</f>
        <v>n/a</v>
      </c>
      <c r="E114" s="134" t="str">
        <f>IFERROR( $E$3*TWK!C111/100,"n/a")</f>
        <v>n/a</v>
      </c>
      <c r="F114" s="134" t="str">
        <f>IFERROR($F$3*TWK!C111/100,"n/a")</f>
        <v>n/a</v>
      </c>
      <c r="G114" s="134">
        <f>IFERROR($G$3*TWK!H111/100,"n/a")</f>
        <v>13.87</v>
      </c>
      <c r="H114" s="134">
        <f>IFERROR( $H$3*TWK!D111/100,"n/a")</f>
        <v>27.454999999999998</v>
      </c>
      <c r="I114" s="134">
        <f>IFERROR($I$3*TWK!D111/100,"n/a")</f>
        <v>25.2225</v>
      </c>
      <c r="J114" s="134">
        <f>IFERROR($J$3*TWK!D111/100,"n/a")</f>
        <v>24.89</v>
      </c>
      <c r="K114" s="134">
        <f>IFERROR($K$3*TWK!D111/100,"n/a")</f>
        <v>24.0825</v>
      </c>
      <c r="L114" s="134">
        <f>IFERROR( $L$3*TWK!D111/100,"n/a")</f>
        <v>22.8475</v>
      </c>
      <c r="M114" s="134">
        <f>IFERROR($M$3*TWK!D111/100,"n/a")</f>
        <v>22.04</v>
      </c>
      <c r="N114" s="134">
        <f>IFERROR($N$3*TWK!E111/100,"n/a")</f>
        <v>17.8752</v>
      </c>
      <c r="O114" s="134">
        <f>IFERROR($O$3*TWK!F111/100,"n/a")</f>
        <v>17.962700000000002</v>
      </c>
      <c r="P114" s="134">
        <f>IFERROR($P$3*TWK!F111/100,"n/a")</f>
        <v>17.081800000000001</v>
      </c>
      <c r="Q114" s="134">
        <f>IFERROR($Q$3*TWK!F111/100,"n/a")</f>
        <v>15.473199999999999</v>
      </c>
      <c r="R114" s="134">
        <f>IFERROR($R$3*TWK!F111/100,"n/a")</f>
        <v>15.281700000000001</v>
      </c>
      <c r="S114" s="134">
        <f>IFERROR($S$3*TWK!H111/100,"n/a")</f>
        <v>13.87</v>
      </c>
      <c r="T114" s="134">
        <f>IFERROR($T$3*TWK!H111/100,"n/a")</f>
        <v>13.505000000000001</v>
      </c>
      <c r="U114" s="134">
        <f>IFERROR($U$3*TWK!H111/100,"n/a")</f>
        <v>12.920999999999999</v>
      </c>
      <c r="V114" s="134">
        <f>IFERROR($V$3*TWK!H111/100,"n/a")</f>
        <v>12.811499999999999</v>
      </c>
      <c r="W114" s="134">
        <f>IFERROR($W$3*TWK!H111/100,"n/a")</f>
        <v>11.461000000000002</v>
      </c>
      <c r="X114" s="134">
        <f>IFERROR($X$3*(TWK!H111+25)/100,"n/a")</f>
        <v>11.661000000000001</v>
      </c>
      <c r="Y114" s="134">
        <f>IFERROR($Y$3*(TWK!H111+50)/100,"n/a")</f>
        <v>11.080499999999999</v>
      </c>
      <c r="Z114" s="134">
        <f>IFERROR($Z$3*TWK!H111/100,"n/a")</f>
        <v>9.0155000000000012</v>
      </c>
      <c r="AA114" s="134">
        <f>IFERROR($AA$3*(TWK!H111+100)/100,"n/a")</f>
        <v>10.648499999999999</v>
      </c>
    </row>
    <row r="115" spans="1:27" x14ac:dyDescent="0.25">
      <c r="A115" s="45">
        <v>38763</v>
      </c>
      <c r="B115" s="134" t="str">
        <f>IFERROR($B$3*TWK!B112/100,"n/a")</f>
        <v>n/a</v>
      </c>
      <c r="C115" s="134" t="str">
        <f>IFERROR($C$3*TWK!C112/100,"n/a")</f>
        <v>n/a</v>
      </c>
      <c r="D115" s="134" t="str">
        <f>IFERROR($D$3*TWK!C112/100,"n/a")</f>
        <v>n/a</v>
      </c>
      <c r="E115" s="134" t="str">
        <f>IFERROR( $E$3*TWK!C112/100,"n/a")</f>
        <v>n/a</v>
      </c>
      <c r="F115" s="134" t="str">
        <f>IFERROR($F$3*TWK!C112/100,"n/a")</f>
        <v>n/a</v>
      </c>
      <c r="G115" s="134">
        <f>IFERROR($G$3*TWK!H112/100,"n/a")</f>
        <v>12.653999999999998</v>
      </c>
      <c r="H115" s="134">
        <f>IFERROR( $H$3*TWK!D112/100,"n/a")</f>
        <v>24.680599999999998</v>
      </c>
      <c r="I115" s="134">
        <f>IFERROR($I$3*TWK!D112/100,"n/a")</f>
        <v>22.6737</v>
      </c>
      <c r="J115" s="134">
        <f>IFERROR($J$3*TWK!D112/100,"n/a")</f>
        <v>22.3748</v>
      </c>
      <c r="K115" s="134">
        <f>IFERROR($K$3*TWK!D112/100,"n/a")</f>
        <v>21.648900000000005</v>
      </c>
      <c r="L115" s="134">
        <f>IFERROR( $L$3*TWK!D112/100,"n/a")</f>
        <v>20.538699999999999</v>
      </c>
      <c r="M115" s="134">
        <f>IFERROR($M$3*TWK!D112/100,"n/a")</f>
        <v>19.812799999999999</v>
      </c>
      <c r="N115" s="134">
        <f>IFERROR($N$3*TWK!E112/100,"n/a")</f>
        <v>15.521100000000001</v>
      </c>
      <c r="O115" s="134">
        <f>IFERROR($O$3*TWK!F112/100,"n/a")</f>
        <v>16.415000000000003</v>
      </c>
      <c r="P115" s="134">
        <f>IFERROR($P$3*TWK!F112/100,"n/a")</f>
        <v>15.61</v>
      </c>
      <c r="Q115" s="134">
        <f>IFERROR($Q$3*TWK!F112/100,"n/a")</f>
        <v>14.14</v>
      </c>
      <c r="R115" s="134">
        <f>IFERROR($R$3*TWK!F112/100,"n/a")</f>
        <v>13.965</v>
      </c>
      <c r="S115" s="134">
        <f>IFERROR($S$3*TWK!H112/100,"n/a")</f>
        <v>12.653999999999998</v>
      </c>
      <c r="T115" s="134">
        <f>IFERROR($T$3*TWK!H112/100,"n/a")</f>
        <v>12.321000000000002</v>
      </c>
      <c r="U115" s="134">
        <f>IFERROR($U$3*TWK!H112/100,"n/a")</f>
        <v>11.7882</v>
      </c>
      <c r="V115" s="134">
        <f>IFERROR($V$3*TWK!H112/100,"n/a")</f>
        <v>11.6883</v>
      </c>
      <c r="W115" s="134">
        <f>IFERROR($W$3*TWK!H112/100,"n/a")</f>
        <v>10.456200000000001</v>
      </c>
      <c r="X115" s="134">
        <f>IFERROR($X$3*(TWK!H112+25)/100,"n/a")</f>
        <v>10.7042</v>
      </c>
      <c r="Y115" s="134">
        <f>IFERROR($Y$3*(TWK!H112+50)/100,"n/a")</f>
        <v>10.226100000000001</v>
      </c>
      <c r="Z115" s="134">
        <f>IFERROR($Z$3*TWK!H112/100,"n/a")</f>
        <v>8.2251000000000012</v>
      </c>
      <c r="AA115" s="134">
        <f>IFERROR($AA$3*(TWK!H112+100)/100,"n/a")</f>
        <v>9.9157000000000011</v>
      </c>
    </row>
    <row r="116" spans="1:27" x14ac:dyDescent="0.25">
      <c r="A116" s="45">
        <v>38770</v>
      </c>
      <c r="B116" s="134" t="str">
        <f>IFERROR($B$3*TWK!B113/100,"n/a")</f>
        <v>n/a</v>
      </c>
      <c r="C116" s="134" t="str">
        <f>IFERROR($C$3*TWK!C113/100,"n/a")</f>
        <v>n/a</v>
      </c>
      <c r="D116" s="134" t="str">
        <f>IFERROR($D$3*TWK!C113/100,"n/a")</f>
        <v>n/a</v>
      </c>
      <c r="E116" s="134" t="str">
        <f>IFERROR( $E$3*TWK!C113/100,"n/a")</f>
        <v>n/a</v>
      </c>
      <c r="F116" s="134" t="str">
        <f>IFERROR($F$3*TWK!C113/100,"n/a")</f>
        <v>n/a</v>
      </c>
      <c r="G116" s="134">
        <f>IFERROR($G$3*TWK!H113/100,"n/a")</f>
        <v>10.982000000000001</v>
      </c>
      <c r="H116" s="134">
        <f>IFERROR( $H$3*TWK!D113/100,"n/a")</f>
        <v>21.675000000000001</v>
      </c>
      <c r="I116" s="134">
        <f>IFERROR($I$3*TWK!D113/100,"n/a")</f>
        <v>19.912499999999998</v>
      </c>
      <c r="J116" s="134">
        <f>IFERROR($J$3*TWK!D113/100,"n/a")</f>
        <v>19.649999999999999</v>
      </c>
      <c r="K116" s="134">
        <f>IFERROR($K$3*TWK!D113/100,"n/a")</f>
        <v>19.012499999999999</v>
      </c>
      <c r="L116" s="134">
        <f>IFERROR( $L$3*TWK!D113/100,"n/a")</f>
        <v>18.037499999999998</v>
      </c>
      <c r="M116" s="134">
        <f>IFERROR($M$3*TWK!D113/100,"n/a")</f>
        <v>17.399999999999999</v>
      </c>
      <c r="N116" s="134">
        <f>IFERROR($N$3*TWK!E113/100,"n/a")</f>
        <v>13.645800000000001</v>
      </c>
      <c r="O116" s="134">
        <f>IFERROR($O$3*TWK!F113/100,"n/a")</f>
        <v>14.210700000000001</v>
      </c>
      <c r="P116" s="134">
        <f>IFERROR($P$3*TWK!F113/100,"n/a")</f>
        <v>13.513799999999998</v>
      </c>
      <c r="Q116" s="134">
        <f>IFERROR($Q$3*TWK!F113/100,"n/a")</f>
        <v>12.241200000000001</v>
      </c>
      <c r="R116" s="134">
        <f>IFERROR($R$3*TWK!F113/100,"n/a")</f>
        <v>12.089700000000001</v>
      </c>
      <c r="S116" s="134">
        <f>IFERROR($S$3*TWK!H113/100,"n/a")</f>
        <v>10.982000000000001</v>
      </c>
      <c r="T116" s="134">
        <f>IFERROR($T$3*TWK!H113/100,"n/a")</f>
        <v>10.693</v>
      </c>
      <c r="U116" s="134">
        <f>IFERROR($U$3*TWK!H113/100,"n/a")</f>
        <v>10.230600000000001</v>
      </c>
      <c r="V116" s="134">
        <f>IFERROR($V$3*TWK!H113/100,"n/a")</f>
        <v>10.1439</v>
      </c>
      <c r="W116" s="134">
        <f>IFERROR($W$3*TWK!H113/100,"n/a")</f>
        <v>9.0746000000000002</v>
      </c>
      <c r="X116" s="134">
        <f>IFERROR($X$3*(TWK!H113+25)/100,"n/a")</f>
        <v>9.3886000000000003</v>
      </c>
      <c r="Y116" s="134">
        <f>IFERROR($Y$3*(TWK!H113+50)/100,"n/a")</f>
        <v>9.0512999999999995</v>
      </c>
      <c r="Z116" s="134">
        <f>IFERROR($Z$3*TWK!H113/100,"n/a")</f>
        <v>7.1383000000000001</v>
      </c>
      <c r="AA116" s="134">
        <f>IFERROR($AA$3*(TWK!H113+100)/100,"n/a")</f>
        <v>8.908100000000001</v>
      </c>
    </row>
    <row r="117" spans="1:27" x14ac:dyDescent="0.25">
      <c r="A117" s="45">
        <v>38777</v>
      </c>
      <c r="B117" s="134" t="str">
        <f>IFERROR($B$3*TWK!B114/100,"n/a")</f>
        <v>n/a</v>
      </c>
      <c r="C117" s="134">
        <f>IFERROR($C$3*TWK!C114/100,"n/a")</f>
        <v>22.98</v>
      </c>
      <c r="D117" s="134">
        <f>IFERROR($D$3*TWK!C114/100,"n/a")</f>
        <v>20.375600000000002</v>
      </c>
      <c r="E117" s="134">
        <f>IFERROR( $E$3*TWK!C114/100,"n/a")</f>
        <v>19.456400000000002</v>
      </c>
      <c r="F117" s="134">
        <f>IFERROR($F$3*TWK!C114/100,"n/a")</f>
        <v>18.537199999999999</v>
      </c>
      <c r="G117" s="134">
        <f>IFERROR($G$3*TWK!H114/100,"n/a")</f>
        <v>10.715999999999999</v>
      </c>
      <c r="H117" s="134">
        <f>IFERROR( $H$3*TWK!D114/100,"n/a")</f>
        <v>22.1952</v>
      </c>
      <c r="I117" s="134">
        <f>IFERROR($I$3*TWK!D114/100,"n/a")</f>
        <v>20.3904</v>
      </c>
      <c r="J117" s="134">
        <f>IFERROR($J$3*TWK!D114/100,"n/a")</f>
        <v>20.121600000000001</v>
      </c>
      <c r="K117" s="134">
        <f>IFERROR($K$3*TWK!D114/100,"n/a")</f>
        <v>19.468800000000002</v>
      </c>
      <c r="L117" s="134">
        <f>IFERROR( $L$3*TWK!D114/100,"n/a")</f>
        <v>18.470399999999998</v>
      </c>
      <c r="M117" s="134">
        <f>IFERROR($M$3*TWK!D114/100,"n/a")</f>
        <v>17.817599999999999</v>
      </c>
      <c r="N117" s="134">
        <f>IFERROR($N$3*TWK!E114/100,"n/a")</f>
        <v>13.087200000000001</v>
      </c>
      <c r="O117" s="134">
        <f>IFERROR($O$3*TWK!F114/100,"n/a")</f>
        <v>14.445200000000002</v>
      </c>
      <c r="P117" s="134">
        <f>IFERROR($P$3*TWK!F114/100,"n/a")</f>
        <v>13.736800000000001</v>
      </c>
      <c r="Q117" s="134">
        <f>IFERROR($Q$3*TWK!F114/100,"n/a")</f>
        <v>12.443199999999999</v>
      </c>
      <c r="R117" s="134">
        <f>IFERROR($R$3*TWK!F114/100,"n/a")</f>
        <v>12.289200000000001</v>
      </c>
      <c r="S117" s="134">
        <f>IFERROR($S$3*TWK!H114/100,"n/a")</f>
        <v>10.715999999999999</v>
      </c>
      <c r="T117" s="134">
        <f>IFERROR($T$3*TWK!H114/100,"n/a")</f>
        <v>10.434000000000001</v>
      </c>
      <c r="U117" s="134">
        <f>IFERROR($U$3*TWK!H114/100,"n/a")</f>
        <v>9.9827999999999992</v>
      </c>
      <c r="V117" s="134">
        <f>IFERROR($V$3*TWK!H114/100,"n/a")</f>
        <v>9.8981999999999992</v>
      </c>
      <c r="W117" s="134">
        <f>IFERROR($W$3*TWK!H114/100,"n/a")</f>
        <v>8.8548000000000009</v>
      </c>
      <c r="X117" s="134">
        <f>IFERROR($X$3*(TWK!H114+25)/100,"n/a")</f>
        <v>9.1793000000000013</v>
      </c>
      <c r="Y117" s="134">
        <f>IFERROR($Y$3*(TWK!H114+50)/100,"n/a")</f>
        <v>8.8643999999999998</v>
      </c>
      <c r="Z117" s="134">
        <f>IFERROR($Z$3*TWK!H114/100,"n/a")</f>
        <v>6.9654000000000007</v>
      </c>
      <c r="AA117" s="134">
        <f>IFERROR($AA$3*(TWK!H114+100)/100,"n/a")</f>
        <v>8.7477999999999998</v>
      </c>
    </row>
    <row r="118" spans="1:27" x14ac:dyDescent="0.25">
      <c r="A118" s="45">
        <v>38784</v>
      </c>
      <c r="B118" s="134" t="str">
        <f>IFERROR($B$3*TWK!B115/100,"n/a")</f>
        <v>n/a</v>
      </c>
      <c r="C118" s="134">
        <f>IFERROR($C$3*TWK!C115/100,"n/a")</f>
        <v>22.98</v>
      </c>
      <c r="D118" s="134">
        <f>IFERROR($D$3*TWK!C115/100,"n/a")</f>
        <v>20.375600000000002</v>
      </c>
      <c r="E118" s="134">
        <f>IFERROR( $E$3*TWK!C115/100,"n/a")</f>
        <v>19.456400000000002</v>
      </c>
      <c r="F118" s="134">
        <f>IFERROR($F$3*TWK!C115/100,"n/a")</f>
        <v>18.537199999999999</v>
      </c>
      <c r="G118" s="134">
        <f>IFERROR($G$3*TWK!H115/100,"n/a")</f>
        <v>11.286</v>
      </c>
      <c r="H118" s="134">
        <f>IFERROR( $H$3*TWK!D115/100,"n/a")</f>
        <v>21.790599999999998</v>
      </c>
      <c r="I118" s="134">
        <f>IFERROR($I$3*TWK!D115/100,"n/a")</f>
        <v>20.018699999999999</v>
      </c>
      <c r="J118" s="134">
        <f>IFERROR($J$3*TWK!D115/100,"n/a")</f>
        <v>19.754799999999999</v>
      </c>
      <c r="K118" s="134">
        <f>IFERROR($K$3*TWK!D115/100,"n/a")</f>
        <v>19.113900000000001</v>
      </c>
      <c r="L118" s="134">
        <f>IFERROR( $L$3*TWK!D115/100,"n/a")</f>
        <v>18.133699999999997</v>
      </c>
      <c r="M118" s="134">
        <f>IFERROR($M$3*TWK!D115/100,"n/a")</f>
        <v>17.492799999999999</v>
      </c>
      <c r="N118" s="134">
        <f>IFERROR($N$3*TWK!E115/100,"n/a")</f>
        <v>13.167</v>
      </c>
      <c r="O118" s="134">
        <f>IFERROR($O$3*TWK!F115/100,"n/a")</f>
        <v>16.133600000000001</v>
      </c>
      <c r="P118" s="134">
        <f>IFERROR($P$3*TWK!F115/100,"n/a")</f>
        <v>15.3424</v>
      </c>
      <c r="Q118" s="134">
        <f>IFERROR($Q$3*TWK!F115/100,"n/a")</f>
        <v>13.897600000000001</v>
      </c>
      <c r="R118" s="134">
        <f>IFERROR($R$3*TWK!F115/100,"n/a")</f>
        <v>13.725600000000002</v>
      </c>
      <c r="S118" s="134">
        <f>IFERROR($S$3*TWK!H115/100,"n/a")</f>
        <v>11.286</v>
      </c>
      <c r="T118" s="134">
        <f>IFERROR($T$3*TWK!H115/100,"n/a")</f>
        <v>10.989000000000001</v>
      </c>
      <c r="U118" s="134">
        <f>IFERROR($U$3*TWK!H115/100,"n/a")</f>
        <v>10.513800000000002</v>
      </c>
      <c r="V118" s="134">
        <f>IFERROR($V$3*TWK!H115/100,"n/a")</f>
        <v>10.4247</v>
      </c>
      <c r="W118" s="134">
        <f>IFERROR($W$3*TWK!H115/100,"n/a")</f>
        <v>9.325800000000001</v>
      </c>
      <c r="X118" s="134">
        <f>IFERROR($X$3*(TWK!H115+25)/100,"n/a")</f>
        <v>9.6278000000000006</v>
      </c>
      <c r="Y118" s="134">
        <f>IFERROR($Y$3*(TWK!H115+50)/100,"n/a")</f>
        <v>9.2649000000000008</v>
      </c>
      <c r="Z118" s="134">
        <f>IFERROR($Z$3*TWK!H115/100,"n/a")</f>
        <v>7.3359000000000005</v>
      </c>
      <c r="AA118" s="134">
        <f>IFERROR($AA$3*(TWK!H115+100)/100,"n/a")</f>
        <v>9.0913000000000004</v>
      </c>
    </row>
    <row r="119" spans="1:27" x14ac:dyDescent="0.25">
      <c r="A119" s="45">
        <v>38791</v>
      </c>
      <c r="B119" s="134" t="str">
        <f>IFERROR($B$3*TWK!B116/100,"n/a")</f>
        <v>n/a</v>
      </c>
      <c r="C119" s="134">
        <f>IFERROR($C$3*TWK!C116/100,"n/a")</f>
        <v>22.5</v>
      </c>
      <c r="D119" s="134">
        <f>IFERROR($D$3*TWK!C116/100,"n/a")</f>
        <v>19.95</v>
      </c>
      <c r="E119" s="134">
        <f>IFERROR( $E$3*TWK!C116/100,"n/a")</f>
        <v>19.05</v>
      </c>
      <c r="F119" s="134">
        <f>IFERROR($F$3*TWK!C116/100,"n/a")</f>
        <v>18.149999999999999</v>
      </c>
      <c r="G119" s="134">
        <f>IFERROR($G$3*TWK!H116/100,"n/a")</f>
        <v>10.298</v>
      </c>
      <c r="H119" s="134">
        <f>IFERROR( $H$3*TWK!D116/100,"n/a")</f>
        <v>19.4786</v>
      </c>
      <c r="I119" s="134">
        <f>IFERROR($I$3*TWK!D116/100,"n/a")</f>
        <v>17.894699999999997</v>
      </c>
      <c r="J119" s="134">
        <f>IFERROR($J$3*TWK!D116/100,"n/a")</f>
        <v>17.658799999999999</v>
      </c>
      <c r="K119" s="134">
        <f>IFERROR($K$3*TWK!D116/100,"n/a")</f>
        <v>17.085900000000002</v>
      </c>
      <c r="L119" s="134">
        <f>IFERROR( $L$3*TWK!D116/100,"n/a")</f>
        <v>16.209699999999998</v>
      </c>
      <c r="M119" s="134">
        <f>IFERROR($M$3*TWK!D116/100,"n/a")</f>
        <v>15.636799999999999</v>
      </c>
      <c r="N119" s="134">
        <f>IFERROR($N$3*TWK!E116/100,"n/a")</f>
        <v>12.2493</v>
      </c>
      <c r="O119" s="134">
        <f>IFERROR($O$3*TWK!F116/100,"n/a")</f>
        <v>14.492100000000001</v>
      </c>
      <c r="P119" s="134">
        <f>IFERROR($P$3*TWK!F116/100,"n/a")</f>
        <v>13.781400000000001</v>
      </c>
      <c r="Q119" s="134">
        <f>IFERROR($Q$3*TWK!F116/100,"n/a")</f>
        <v>12.483599999999999</v>
      </c>
      <c r="R119" s="134">
        <f>IFERROR($R$3*TWK!F116/100,"n/a")</f>
        <v>12.3291</v>
      </c>
      <c r="S119" s="134">
        <f>IFERROR($S$3*TWK!H116/100,"n/a")</f>
        <v>10.298</v>
      </c>
      <c r="T119" s="134">
        <f>IFERROR($T$3*TWK!H116/100,"n/a")</f>
        <v>10.027000000000001</v>
      </c>
      <c r="U119" s="134">
        <f>IFERROR($U$3*TWK!H116/100,"n/a")</f>
        <v>9.5934000000000008</v>
      </c>
      <c r="V119" s="134">
        <f>IFERROR($V$3*TWK!H116/100,"n/a")</f>
        <v>9.5120999999999984</v>
      </c>
      <c r="W119" s="134">
        <f>IFERROR($W$3*TWK!H116/100,"n/a")</f>
        <v>8.5094000000000012</v>
      </c>
      <c r="X119" s="134">
        <f>IFERROR($X$3*(TWK!H116+25)/100,"n/a")</f>
        <v>8.8504000000000005</v>
      </c>
      <c r="Y119" s="134">
        <f>IFERROR($Y$3*(TWK!H116+50)/100,"n/a")</f>
        <v>8.5706999999999987</v>
      </c>
      <c r="Z119" s="134">
        <f>IFERROR($Z$3*TWK!H116/100,"n/a")</f>
        <v>6.6936999999999998</v>
      </c>
      <c r="AA119" s="134">
        <f>IFERROR($AA$3*(TWK!H116+100)/100,"n/a")</f>
        <v>8.4959000000000007</v>
      </c>
    </row>
    <row r="120" spans="1:27" x14ac:dyDescent="0.25">
      <c r="A120" s="45">
        <v>38798</v>
      </c>
      <c r="B120" s="134" t="str">
        <f>IFERROR($B$3*TWK!B117/100,"n/a")</f>
        <v>n/a</v>
      </c>
      <c r="C120" s="134">
        <f>IFERROR($C$3*TWK!C117/100,"n/a")</f>
        <v>21.48</v>
      </c>
      <c r="D120" s="134">
        <f>IFERROR($D$3*TWK!C117/100,"n/a")</f>
        <v>19.0456</v>
      </c>
      <c r="E120" s="134">
        <f>IFERROR( $E$3*TWK!C117/100,"n/a")</f>
        <v>18.186400000000003</v>
      </c>
      <c r="F120" s="134">
        <f>IFERROR($F$3*TWK!C117/100,"n/a")</f>
        <v>17.327200000000001</v>
      </c>
      <c r="G120" s="134">
        <f>IFERROR($G$3*TWK!H117/100,"n/a")</f>
        <v>9.1959999999999997</v>
      </c>
      <c r="H120" s="134">
        <f>IFERROR( $H$3*TWK!D117/100,"n/a")</f>
        <v>19.247399999999999</v>
      </c>
      <c r="I120" s="134">
        <f>IFERROR($I$3*TWK!D117/100,"n/a")</f>
        <v>17.682299999999998</v>
      </c>
      <c r="J120" s="134">
        <f>IFERROR($J$3*TWK!D117/100,"n/a")</f>
        <v>17.449200000000001</v>
      </c>
      <c r="K120" s="134">
        <f>IFERROR($K$3*TWK!D117/100,"n/a")</f>
        <v>16.883100000000002</v>
      </c>
      <c r="L120" s="134">
        <f>IFERROR( $L$3*TWK!D117/100,"n/a")</f>
        <v>16.017299999999999</v>
      </c>
      <c r="M120" s="134">
        <f>IFERROR($M$3*TWK!D117/100,"n/a")</f>
        <v>15.451199999999998</v>
      </c>
      <c r="N120" s="134">
        <f>IFERROR($N$3*TWK!E117/100,"n/a")</f>
        <v>12.0099</v>
      </c>
      <c r="O120" s="134">
        <f>IFERROR($O$3*TWK!F117/100,"n/a")</f>
        <v>13.741700000000002</v>
      </c>
      <c r="P120" s="134">
        <f>IFERROR($P$3*TWK!F117/100,"n/a")</f>
        <v>13.0678</v>
      </c>
      <c r="Q120" s="134">
        <f>IFERROR($Q$3*TWK!F117/100,"n/a")</f>
        <v>11.837200000000001</v>
      </c>
      <c r="R120" s="134">
        <f>IFERROR($R$3*TWK!F117/100,"n/a")</f>
        <v>11.690700000000001</v>
      </c>
      <c r="S120" s="134">
        <f>IFERROR($S$3*TWK!H117/100,"n/a")</f>
        <v>9.1959999999999997</v>
      </c>
      <c r="T120" s="134">
        <f>IFERROR($T$3*TWK!H117/100,"n/a")</f>
        <v>8.9540000000000006</v>
      </c>
      <c r="U120" s="134">
        <f>IFERROR($U$3*TWK!H117/100,"n/a")</f>
        <v>8.5668000000000006</v>
      </c>
      <c r="V120" s="134">
        <f>IFERROR($V$3*TWK!H117/100,"n/a")</f>
        <v>8.4941999999999993</v>
      </c>
      <c r="W120" s="134">
        <f>IFERROR($W$3*TWK!H117/100,"n/a")</f>
        <v>7.5987999999999998</v>
      </c>
      <c r="X120" s="134">
        <f>IFERROR($X$3*(TWK!H117+25)/100,"n/a")</f>
        <v>7.9833000000000007</v>
      </c>
      <c r="Y120" s="134">
        <f>IFERROR($Y$3*(TWK!H117+50)/100,"n/a")</f>
        <v>7.7964000000000002</v>
      </c>
      <c r="Z120" s="134">
        <f>IFERROR($Z$3*TWK!H117/100,"n/a")</f>
        <v>5.9774000000000003</v>
      </c>
      <c r="AA120" s="134">
        <f>IFERROR($AA$3*(TWK!H117+100)/100,"n/a")</f>
        <v>7.8318000000000003</v>
      </c>
    </row>
    <row r="121" spans="1:27" x14ac:dyDescent="0.25">
      <c r="A121" s="49">
        <v>38805</v>
      </c>
      <c r="B121" s="134">
        <f>IFERROR($B$3*TWK!B118/100,"n/a")</f>
        <v>23.026800000000001</v>
      </c>
      <c r="C121" s="134">
        <f>IFERROR($C$3*TWK!C118/100,"n/a")</f>
        <v>19.62</v>
      </c>
      <c r="D121" s="134">
        <f>IFERROR($D$3*TWK!C118/100,"n/a")</f>
        <v>17.3964</v>
      </c>
      <c r="E121" s="134">
        <f>IFERROR( $E$3*TWK!C118/100,"n/a")</f>
        <v>16.611599999999999</v>
      </c>
      <c r="F121" s="134">
        <f>IFERROR($F$3*TWK!C118/100,"n/a")</f>
        <v>15.8268</v>
      </c>
      <c r="G121" s="134">
        <f>IFERROR($G$3*TWK!H118/100,"n/a")</f>
        <v>9.1199999999999992</v>
      </c>
      <c r="H121" s="134">
        <f>IFERROR( $H$3*TWK!D118/100,"n/a")</f>
        <v>18.611599999999999</v>
      </c>
      <c r="I121" s="134">
        <f>IFERROR($I$3*TWK!D118/100,"n/a")</f>
        <v>17.098199999999999</v>
      </c>
      <c r="J121" s="134">
        <f>IFERROR($J$3*TWK!D118/100,"n/a")</f>
        <v>16.872799999999998</v>
      </c>
      <c r="K121" s="134">
        <f>IFERROR($K$3*TWK!D118/100,"n/a")</f>
        <v>16.325400000000002</v>
      </c>
      <c r="L121" s="134">
        <f>IFERROR( $L$3*TWK!D118/100,"n/a")</f>
        <v>15.488199999999999</v>
      </c>
      <c r="M121" s="134">
        <f>IFERROR($M$3*TWK!D118/100,"n/a")</f>
        <v>14.940799999999999</v>
      </c>
      <c r="N121" s="134">
        <f>IFERROR($N$3*TWK!E118/100,"n/a")</f>
        <v>10.4937</v>
      </c>
      <c r="O121" s="134">
        <f>IFERROR($O$3*TWK!F118/100,"n/a")</f>
        <v>11.678100000000002</v>
      </c>
      <c r="P121" s="134">
        <f>IFERROR($P$3*TWK!F118/100,"n/a")</f>
        <v>11.105399999999999</v>
      </c>
      <c r="Q121" s="134">
        <f>IFERROR($Q$3*TWK!F118/100,"n/a")</f>
        <v>10.0596</v>
      </c>
      <c r="R121" s="134">
        <f>IFERROR($R$3*TWK!F118/100,"n/a")</f>
        <v>9.9351000000000003</v>
      </c>
      <c r="S121" s="134">
        <f>IFERROR($S$3*TWK!H118/100,"n/a")</f>
        <v>9.1199999999999992</v>
      </c>
      <c r="T121" s="134">
        <f>IFERROR($T$3*TWK!H118/100,"n/a")</f>
        <v>8.8800000000000008</v>
      </c>
      <c r="U121" s="134">
        <f>IFERROR($U$3*TWK!H118/100,"n/a")</f>
        <v>8.4960000000000004</v>
      </c>
      <c r="V121" s="134">
        <f>IFERROR($V$3*TWK!H118/100,"n/a")</f>
        <v>8.4239999999999995</v>
      </c>
      <c r="W121" s="134">
        <f>IFERROR($W$3*TWK!H118/100,"n/a")</f>
        <v>7.5360000000000005</v>
      </c>
      <c r="X121" s="134">
        <f>IFERROR($X$3*(TWK!H118+25)/100,"n/a")</f>
        <v>7.9235000000000007</v>
      </c>
      <c r="Y121" s="134">
        <f>IFERROR($Y$3*(TWK!H118+50)/100,"n/a")</f>
        <v>7.7429999999999994</v>
      </c>
      <c r="Z121" s="134">
        <f>IFERROR($Z$3*TWK!H118/100,"n/a")</f>
        <v>5.9280000000000008</v>
      </c>
      <c r="AA121" s="134">
        <f>IFERROR($AA$3*(TWK!H118+100)/100,"n/a")</f>
        <v>7.7860000000000005</v>
      </c>
    </row>
    <row r="122" spans="1:27" x14ac:dyDescent="0.25">
      <c r="A122" s="45">
        <v>38812</v>
      </c>
      <c r="B122" s="134">
        <f>IFERROR($B$3*TWK!B119/100,"n/a")</f>
        <v>23.769600000000001</v>
      </c>
      <c r="C122" s="134">
        <f>IFERROR($C$3*TWK!C119/100,"n/a")</f>
        <v>21.24</v>
      </c>
      <c r="D122" s="134">
        <f>IFERROR($D$3*TWK!C119/100,"n/a")</f>
        <v>18.832800000000002</v>
      </c>
      <c r="E122" s="134">
        <f>IFERROR( $E$3*TWK!C119/100,"n/a")</f>
        <v>17.9832</v>
      </c>
      <c r="F122" s="134">
        <f>IFERROR($F$3*TWK!C119/100,"n/a")</f>
        <v>17.133599999999998</v>
      </c>
      <c r="G122" s="134">
        <f>IFERROR($G$3*TWK!H119/100,"n/a")</f>
        <v>9.2719999999999985</v>
      </c>
      <c r="H122" s="134">
        <f>IFERROR( $H$3*TWK!D119/100,"n/a")</f>
        <v>19.825400000000002</v>
      </c>
      <c r="I122" s="134">
        <f>IFERROR($I$3*TWK!D119/100,"n/a")</f>
        <v>18.2133</v>
      </c>
      <c r="J122" s="134">
        <f>IFERROR($J$3*TWK!D119/100,"n/a")</f>
        <v>17.973200000000002</v>
      </c>
      <c r="K122" s="134">
        <f>IFERROR($K$3*TWK!D119/100,"n/a")</f>
        <v>17.3901</v>
      </c>
      <c r="L122" s="134">
        <f>IFERROR( $L$3*TWK!D119/100,"n/a")</f>
        <v>16.4983</v>
      </c>
      <c r="M122" s="134">
        <f>IFERROR($M$3*TWK!D119/100,"n/a")</f>
        <v>15.9152</v>
      </c>
      <c r="N122" s="134">
        <f>IFERROR($N$3*TWK!E119/100,"n/a")</f>
        <v>10.8927</v>
      </c>
      <c r="O122" s="134">
        <f>IFERROR($O$3*TWK!F119/100,"n/a")</f>
        <v>12.475400000000002</v>
      </c>
      <c r="P122" s="134">
        <f>IFERROR($P$3*TWK!F119/100,"n/a")</f>
        <v>11.863599999999998</v>
      </c>
      <c r="Q122" s="134">
        <f>IFERROR($Q$3*TWK!F119/100,"n/a")</f>
        <v>10.746400000000001</v>
      </c>
      <c r="R122" s="134">
        <f>IFERROR($R$3*TWK!F119/100,"n/a")</f>
        <v>10.613400000000002</v>
      </c>
      <c r="S122" s="134">
        <f>IFERROR($S$3*TWK!H119/100,"n/a")</f>
        <v>9.2719999999999985</v>
      </c>
      <c r="T122" s="134">
        <f>IFERROR($T$3*TWK!H119/100,"n/a")</f>
        <v>9.0280000000000005</v>
      </c>
      <c r="U122" s="134">
        <f>IFERROR($U$3*TWK!H119/100,"n/a")</f>
        <v>8.6375999999999991</v>
      </c>
      <c r="V122" s="134">
        <f>IFERROR($V$3*TWK!H119/100,"n/a")</f>
        <v>8.5643999999999991</v>
      </c>
      <c r="W122" s="134">
        <f>IFERROR($W$3*TWK!H119/100,"n/a")</f>
        <v>7.6616000000000009</v>
      </c>
      <c r="X122" s="134">
        <f>IFERROR($X$3*(TWK!H119+25)/100,"n/a")</f>
        <v>8.0431000000000008</v>
      </c>
      <c r="Y122" s="134">
        <f>IFERROR($Y$3*(TWK!H119+50)/100,"n/a")</f>
        <v>7.8498000000000001</v>
      </c>
      <c r="Z122" s="134">
        <f>IFERROR($Z$3*TWK!H119/100,"n/a")</f>
        <v>6.0268000000000006</v>
      </c>
      <c r="AA122" s="134">
        <f>IFERROR($AA$3*(TWK!H119+100)/100,"n/a")</f>
        <v>7.8776000000000002</v>
      </c>
    </row>
    <row r="123" spans="1:27" x14ac:dyDescent="0.25">
      <c r="A123" s="45">
        <v>38819</v>
      </c>
      <c r="B123" s="134">
        <f>IFERROR($B$3*TWK!B120/100,"n/a")</f>
        <v>23.150600000000001</v>
      </c>
      <c r="C123" s="134">
        <f>IFERROR($C$3*TWK!C120/100,"n/a")</f>
        <v>20.22</v>
      </c>
      <c r="D123" s="134">
        <f>IFERROR($D$3*TWK!C120/100,"n/a")</f>
        <v>17.9284</v>
      </c>
      <c r="E123" s="134">
        <f>IFERROR( $E$3*TWK!C120/100,"n/a")</f>
        <v>17.119600000000002</v>
      </c>
      <c r="F123" s="134">
        <f>IFERROR($F$3*TWK!C120/100,"n/a")</f>
        <v>16.3108</v>
      </c>
      <c r="G123" s="134">
        <f>IFERROR($G$3*TWK!H120/100,"n/a")</f>
        <v>9.0440000000000005</v>
      </c>
      <c r="H123" s="134">
        <f>IFERROR( $H$3*TWK!D120/100,"n/a")</f>
        <v>18.958400000000001</v>
      </c>
      <c r="I123" s="134">
        <f>IFERROR($I$3*TWK!D120/100,"n/a")</f>
        <v>17.416799999999999</v>
      </c>
      <c r="J123" s="134">
        <f>IFERROR($J$3*TWK!D120/100,"n/a")</f>
        <v>17.187200000000001</v>
      </c>
      <c r="K123" s="134">
        <f>IFERROR($K$3*TWK!D120/100,"n/a")</f>
        <v>16.6296</v>
      </c>
      <c r="L123" s="134">
        <f>IFERROR( $L$3*TWK!D120/100,"n/a")</f>
        <v>15.776799999999998</v>
      </c>
      <c r="M123" s="134">
        <f>IFERROR($M$3*TWK!D120/100,"n/a")</f>
        <v>15.219199999999999</v>
      </c>
      <c r="N123" s="134">
        <f>IFERROR($N$3*TWK!E120/100,"n/a")</f>
        <v>10.653300000000002</v>
      </c>
      <c r="O123" s="134">
        <f>IFERROR($O$3*TWK!F120/100,"n/a")</f>
        <v>11.865700000000002</v>
      </c>
      <c r="P123" s="134">
        <f>IFERROR($P$3*TWK!F120/100,"n/a")</f>
        <v>11.283799999999999</v>
      </c>
      <c r="Q123" s="134">
        <f>IFERROR($Q$3*TWK!F120/100,"n/a")</f>
        <v>10.2212</v>
      </c>
      <c r="R123" s="134">
        <f>IFERROR($R$3*TWK!F120/100,"n/a")</f>
        <v>10.0947</v>
      </c>
      <c r="S123" s="134">
        <f>IFERROR($S$3*TWK!H120/100,"n/a")</f>
        <v>9.0440000000000005</v>
      </c>
      <c r="T123" s="134">
        <f>IFERROR($T$3*TWK!H120/100,"n/a")</f>
        <v>8.8060000000000009</v>
      </c>
      <c r="U123" s="134">
        <f>IFERROR($U$3*TWK!H120/100,"n/a")</f>
        <v>8.4252000000000002</v>
      </c>
      <c r="V123" s="134">
        <f>IFERROR($V$3*TWK!H120/100,"n/a")</f>
        <v>8.3537999999999997</v>
      </c>
      <c r="W123" s="134">
        <f>IFERROR($W$3*TWK!H120/100,"n/a")</f>
        <v>7.4732000000000003</v>
      </c>
      <c r="X123" s="134">
        <f>IFERROR($X$3*(TWK!H120+25)/100,"n/a")</f>
        <v>7.8636999999999997</v>
      </c>
      <c r="Y123" s="134">
        <f>IFERROR($Y$3*(TWK!H120+50)/100,"n/a")</f>
        <v>7.6896000000000004</v>
      </c>
      <c r="Z123" s="134">
        <f>IFERROR($Z$3*TWK!H120/100,"n/a")</f>
        <v>5.8786000000000005</v>
      </c>
      <c r="AA123" s="134">
        <f>IFERROR($AA$3*(TWK!H120+100)/100,"n/a")</f>
        <v>7.7401999999999997</v>
      </c>
    </row>
    <row r="124" spans="1:27" x14ac:dyDescent="0.25">
      <c r="A124" s="45">
        <v>38826</v>
      </c>
      <c r="B124" s="134">
        <f>IFERROR($B$3*TWK!B121/100,"n/a")</f>
        <v>22.469700000000003</v>
      </c>
      <c r="C124" s="134">
        <f>IFERROR($C$3*TWK!C121/100,"n/a")</f>
        <v>18.899999999999999</v>
      </c>
      <c r="D124" s="134">
        <f>IFERROR($D$3*TWK!C121/100,"n/a")</f>
        <v>16.758000000000003</v>
      </c>
      <c r="E124" s="134">
        <f>IFERROR( $E$3*TWK!C121/100,"n/a")</f>
        <v>16.001999999999999</v>
      </c>
      <c r="F124" s="134">
        <f>IFERROR($F$3*TWK!C121/100,"n/a")</f>
        <v>15.245999999999999</v>
      </c>
      <c r="G124" s="134">
        <f>IFERROR($G$3*TWK!H121/100,"n/a")</f>
        <v>8.17</v>
      </c>
      <c r="H124" s="134">
        <f>IFERROR( $H$3*TWK!D121/100,"n/a")</f>
        <v>17.051000000000002</v>
      </c>
      <c r="I124" s="134">
        <f>IFERROR($I$3*TWK!D121/100,"n/a")</f>
        <v>15.664499999999999</v>
      </c>
      <c r="J124" s="134">
        <f>IFERROR($J$3*TWK!D121/100,"n/a")</f>
        <v>15.458</v>
      </c>
      <c r="K124" s="134">
        <f>IFERROR($K$3*TWK!D121/100,"n/a")</f>
        <v>14.9565</v>
      </c>
      <c r="L124" s="134">
        <f>IFERROR( $L$3*TWK!D121/100,"n/a")</f>
        <v>14.189499999999999</v>
      </c>
      <c r="M124" s="134">
        <f>IFERROR($M$3*TWK!D121/100,"n/a")</f>
        <v>13.687999999999999</v>
      </c>
      <c r="N124" s="134">
        <f>IFERROR($N$3*TWK!E121/100,"n/a")</f>
        <v>8.5785</v>
      </c>
      <c r="O124" s="134">
        <f>IFERROR($O$3*TWK!F121/100,"n/a")</f>
        <v>13.601000000000001</v>
      </c>
      <c r="P124" s="134">
        <f>IFERROR($P$3*TWK!F121/100,"n/a")</f>
        <v>12.934000000000001</v>
      </c>
      <c r="Q124" s="134">
        <f>IFERROR($Q$3*TWK!F121/100,"n/a")</f>
        <v>11.715999999999999</v>
      </c>
      <c r="R124" s="134">
        <f>IFERROR($R$3*TWK!F121/100,"n/a")</f>
        <v>11.571000000000002</v>
      </c>
      <c r="S124" s="134">
        <f>IFERROR($S$3*TWK!H121/100,"n/a")</f>
        <v>8.17</v>
      </c>
      <c r="T124" s="134">
        <f>IFERROR($T$3*TWK!H121/100,"n/a")</f>
        <v>7.9550000000000001</v>
      </c>
      <c r="U124" s="134">
        <f>IFERROR($U$3*TWK!H121/100,"n/a")</f>
        <v>7.6110000000000007</v>
      </c>
      <c r="V124" s="134">
        <f>IFERROR($V$3*TWK!H121/100,"n/a")</f>
        <v>7.5465</v>
      </c>
      <c r="W124" s="134">
        <f>IFERROR($W$3*TWK!H121/100,"n/a")</f>
        <v>6.7510000000000003</v>
      </c>
      <c r="X124" s="134">
        <f>IFERROR($X$3*(TWK!H121+25)/100,"n/a")</f>
        <v>7.1760000000000002</v>
      </c>
      <c r="Y124" s="134">
        <f>IFERROR($Y$3*(TWK!H121+50)/100,"n/a")</f>
        <v>7.0754999999999999</v>
      </c>
      <c r="Z124" s="134">
        <f>IFERROR($Z$3*TWK!H121/100,"n/a")</f>
        <v>5.3105000000000011</v>
      </c>
      <c r="AA124" s="134">
        <f>IFERROR($AA$3*(TWK!H121+100)/100,"n/a")</f>
        <v>7.2134999999999998</v>
      </c>
    </row>
    <row r="125" spans="1:27" x14ac:dyDescent="0.25">
      <c r="A125" s="45">
        <v>38833</v>
      </c>
      <c r="B125" s="134">
        <f>IFERROR($B$3*TWK!B122/100,"n/a")</f>
        <v>22.1602</v>
      </c>
      <c r="C125" s="134">
        <f>IFERROR($C$3*TWK!C122/100,"n/a")</f>
        <v>18.54</v>
      </c>
      <c r="D125" s="134">
        <f>IFERROR($D$3*TWK!C122/100,"n/a")</f>
        <v>16.438800000000001</v>
      </c>
      <c r="E125" s="134">
        <f>IFERROR( $E$3*TWK!C122/100,"n/a")</f>
        <v>15.6972</v>
      </c>
      <c r="F125" s="134">
        <f>IFERROR($F$3*TWK!C122/100,"n/a")</f>
        <v>14.955599999999999</v>
      </c>
      <c r="G125" s="134">
        <f>IFERROR($G$3*TWK!H122/100,"n/a")</f>
        <v>7.6759999999999993</v>
      </c>
      <c r="H125" s="134">
        <f>IFERROR( $H$3*TWK!D122/100,"n/a")</f>
        <v>16.6464</v>
      </c>
      <c r="I125" s="134">
        <f>IFERROR($I$3*TWK!D122/100,"n/a")</f>
        <v>15.2928</v>
      </c>
      <c r="J125" s="134">
        <f>IFERROR($J$3*TWK!D122/100,"n/a")</f>
        <v>15.091200000000001</v>
      </c>
      <c r="K125" s="134">
        <f>IFERROR($K$3*TWK!D122/100,"n/a")</f>
        <v>14.601600000000001</v>
      </c>
      <c r="L125" s="134">
        <f>IFERROR( $L$3*TWK!D122/100,"n/a")</f>
        <v>13.8528</v>
      </c>
      <c r="M125" s="134">
        <f>IFERROR($M$3*TWK!D122/100,"n/a")</f>
        <v>13.363199999999999</v>
      </c>
      <c r="N125" s="134">
        <f>IFERROR($N$3*TWK!E122/100,"n/a")</f>
        <v>8.1795000000000009</v>
      </c>
      <c r="O125" s="134">
        <f>IFERROR($O$3*TWK!F122/100,"n/a")</f>
        <v>11.021500000000001</v>
      </c>
      <c r="P125" s="134">
        <f>IFERROR($P$3*TWK!F122/100,"n/a")</f>
        <v>10.481</v>
      </c>
      <c r="Q125" s="134">
        <f>IFERROR($Q$3*TWK!F122/100,"n/a")</f>
        <v>9.4939999999999998</v>
      </c>
      <c r="R125" s="134">
        <f>IFERROR($R$3*TWK!F122/100,"n/a")</f>
        <v>9.3765000000000001</v>
      </c>
      <c r="S125" s="134">
        <f>IFERROR($S$3*TWK!H122/100,"n/a")</f>
        <v>7.6759999999999993</v>
      </c>
      <c r="T125" s="134">
        <f>IFERROR($T$3*TWK!H122/100,"n/a")</f>
        <v>7.4740000000000011</v>
      </c>
      <c r="U125" s="134">
        <f>IFERROR($U$3*TWK!H122/100,"n/a")</f>
        <v>7.1508000000000003</v>
      </c>
      <c r="V125" s="134">
        <f>IFERROR($V$3*TWK!H122/100,"n/a")</f>
        <v>7.0901999999999994</v>
      </c>
      <c r="W125" s="134">
        <f>IFERROR($W$3*TWK!H122/100,"n/a")</f>
        <v>6.3427999999999995</v>
      </c>
      <c r="X125" s="134">
        <f>IFERROR($X$3*(TWK!H122+25)/100,"n/a")</f>
        <v>6.7873000000000001</v>
      </c>
      <c r="Y125" s="134">
        <f>IFERROR($Y$3*(TWK!H122+50)/100,"n/a")</f>
        <v>6.7284000000000006</v>
      </c>
      <c r="Z125" s="134">
        <f>IFERROR($Z$3*TWK!H122/100,"n/a")</f>
        <v>4.9894000000000007</v>
      </c>
      <c r="AA125" s="134">
        <f>IFERROR($AA$3*(TWK!H122+100)/100,"n/a")</f>
        <v>6.9158000000000008</v>
      </c>
    </row>
    <row r="126" spans="1:27" x14ac:dyDescent="0.25">
      <c r="A126" s="45">
        <v>38840</v>
      </c>
      <c r="B126" s="134">
        <f>IFERROR($B$3*TWK!B123/100,"n/a")</f>
        <v>22.3459</v>
      </c>
      <c r="C126" s="134">
        <f>IFERROR($C$3*TWK!C123/100,"n/a")</f>
        <v>19.38</v>
      </c>
      <c r="D126" s="134">
        <f>IFERROR($D$3*TWK!C123/100,"n/a")</f>
        <v>17.183600000000002</v>
      </c>
      <c r="E126" s="134">
        <f>IFERROR( $E$3*TWK!C123/100,"n/a")</f>
        <v>16.4084</v>
      </c>
      <c r="F126" s="134">
        <f>IFERROR($F$3*TWK!C123/100,"n/a")</f>
        <v>15.633199999999999</v>
      </c>
      <c r="G126" s="134">
        <f>IFERROR($G$3*TWK!H123/100,"n/a")</f>
        <v>8.36</v>
      </c>
      <c r="H126" s="134">
        <f>IFERROR( $H$3*TWK!D123/100,"n/a")</f>
        <v>17.975800000000003</v>
      </c>
      <c r="I126" s="134">
        <f>IFERROR($I$3*TWK!D123/100,"n/a")</f>
        <v>16.514099999999999</v>
      </c>
      <c r="J126" s="134">
        <f>IFERROR($J$3*TWK!D123/100,"n/a")</f>
        <v>16.296400000000002</v>
      </c>
      <c r="K126" s="134">
        <f>IFERROR($K$3*TWK!D123/100,"n/a")</f>
        <v>15.7677</v>
      </c>
      <c r="L126" s="134">
        <f>IFERROR( $L$3*TWK!D123/100,"n/a")</f>
        <v>14.959099999999999</v>
      </c>
      <c r="M126" s="134">
        <f>IFERROR($M$3*TWK!D123/100,"n/a")</f>
        <v>14.430399999999999</v>
      </c>
      <c r="N126" s="134">
        <f>IFERROR($N$3*TWK!E123/100,"n/a")</f>
        <v>10.214400000000001</v>
      </c>
      <c r="O126" s="134">
        <f>IFERROR($O$3*TWK!F123/100,"n/a")</f>
        <v>11.302900000000001</v>
      </c>
      <c r="P126" s="134">
        <f>IFERROR($P$3*TWK!F123/100,"n/a")</f>
        <v>10.7486</v>
      </c>
      <c r="Q126" s="134">
        <f>IFERROR($Q$3*TWK!F123/100,"n/a")</f>
        <v>9.7363999999999997</v>
      </c>
      <c r="R126" s="134">
        <f>IFERROR($R$3*TWK!F123/100,"n/a")</f>
        <v>9.6158999999999999</v>
      </c>
      <c r="S126" s="134">
        <f>IFERROR($S$3*TWK!H123/100,"n/a")</f>
        <v>8.36</v>
      </c>
      <c r="T126" s="134">
        <f>IFERROR($T$3*TWK!H123/100,"n/a")</f>
        <v>8.14</v>
      </c>
      <c r="U126" s="134">
        <f>IFERROR($U$3*TWK!H123/100,"n/a")</f>
        <v>7.7879999999999994</v>
      </c>
      <c r="V126" s="134">
        <f>IFERROR($V$3*TWK!H123/100,"n/a")</f>
        <v>7.7219999999999995</v>
      </c>
      <c r="W126" s="134">
        <f>IFERROR($W$3*TWK!H123/100,"n/a")</f>
        <v>6.9080000000000004</v>
      </c>
      <c r="X126" s="134">
        <f>IFERROR($X$3*(TWK!H123+25)/100,"n/a")</f>
        <v>7.3255000000000008</v>
      </c>
      <c r="Y126" s="134">
        <f>IFERROR($Y$3*(TWK!H123+50)/100,"n/a")</f>
        <v>7.2089999999999996</v>
      </c>
      <c r="Z126" s="134">
        <f>IFERROR($Z$3*TWK!H123/100,"n/a")</f>
        <v>5.4340000000000011</v>
      </c>
      <c r="AA126" s="134">
        <f>IFERROR($AA$3*(TWK!H123+100)/100,"n/a")</f>
        <v>7.3279999999999994</v>
      </c>
    </row>
    <row r="127" spans="1:27" x14ac:dyDescent="0.25">
      <c r="A127" s="45">
        <v>38847</v>
      </c>
      <c r="B127" s="134">
        <f>IFERROR($B$3*TWK!B124/100,"n/a")</f>
        <v>23.398200000000003</v>
      </c>
      <c r="C127" s="134">
        <f>IFERROR($C$3*TWK!C124/100,"n/a")</f>
        <v>21.66</v>
      </c>
      <c r="D127" s="134">
        <f>IFERROR($D$3*TWK!C124/100,"n/a")</f>
        <v>19.205200000000001</v>
      </c>
      <c r="E127" s="134">
        <f>IFERROR( $E$3*TWK!C124/100,"n/a")</f>
        <v>18.338800000000003</v>
      </c>
      <c r="F127" s="134">
        <f>IFERROR($F$3*TWK!C124/100,"n/a")</f>
        <v>17.4724</v>
      </c>
      <c r="G127" s="134">
        <f>IFERROR($G$3*TWK!H124/100,"n/a")</f>
        <v>9.5</v>
      </c>
      <c r="H127" s="134">
        <f>IFERROR( $H$3*TWK!D124/100,"n/a")</f>
        <v>20.461200000000002</v>
      </c>
      <c r="I127" s="134">
        <f>IFERROR($I$3*TWK!D124/100,"n/a")</f>
        <v>18.797399999999996</v>
      </c>
      <c r="J127" s="134">
        <f>IFERROR($J$3*TWK!D124/100,"n/a")</f>
        <v>18.549600000000002</v>
      </c>
      <c r="K127" s="134">
        <f>IFERROR($K$3*TWK!D124/100,"n/a")</f>
        <v>17.947800000000001</v>
      </c>
      <c r="L127" s="134">
        <f>IFERROR( $L$3*TWK!D124/100,"n/a")</f>
        <v>17.027399999999997</v>
      </c>
      <c r="M127" s="134">
        <f>IFERROR($M$3*TWK!D124/100,"n/a")</f>
        <v>16.425599999999999</v>
      </c>
      <c r="N127" s="134">
        <f>IFERROR($N$3*TWK!E124/100,"n/a")</f>
        <v>11.97</v>
      </c>
      <c r="O127" s="134">
        <f>IFERROR($O$3*TWK!F124/100,"n/a")</f>
        <v>12.709899999999999</v>
      </c>
      <c r="P127" s="134">
        <f>IFERROR($P$3*TWK!F124/100,"n/a")</f>
        <v>12.086600000000001</v>
      </c>
      <c r="Q127" s="134">
        <f>IFERROR($Q$3*TWK!F124/100,"n/a")</f>
        <v>10.948399999999999</v>
      </c>
      <c r="R127" s="134">
        <f>IFERROR($R$3*TWK!F124/100,"n/a")</f>
        <v>10.812899999999999</v>
      </c>
      <c r="S127" s="134">
        <f>IFERROR($S$3*TWK!H124/100,"n/a")</f>
        <v>9.5</v>
      </c>
      <c r="T127" s="134">
        <f>IFERROR($T$3*TWK!H124/100,"n/a")</f>
        <v>9.25</v>
      </c>
      <c r="U127" s="134">
        <f>IFERROR($U$3*TWK!H124/100,"n/a")</f>
        <v>8.85</v>
      </c>
      <c r="V127" s="134">
        <f>IFERROR($V$3*TWK!H124/100,"n/a")</f>
        <v>8.7750000000000004</v>
      </c>
      <c r="W127" s="134">
        <f>IFERROR($W$3*TWK!H124/100,"n/a")</f>
        <v>7.85</v>
      </c>
      <c r="X127" s="134">
        <f>IFERROR($X$3*(TWK!H124+25)/100,"n/a")</f>
        <v>8.2225000000000019</v>
      </c>
      <c r="Y127" s="134">
        <f>IFERROR($Y$3*(TWK!H124+50)/100,"n/a")</f>
        <v>8.01</v>
      </c>
      <c r="Z127" s="134">
        <f>IFERROR($Z$3*TWK!H124/100,"n/a")</f>
        <v>6.1749999999999998</v>
      </c>
      <c r="AA127" s="134">
        <f>IFERROR($AA$3*(TWK!H124+100)/100,"n/a")</f>
        <v>8.0150000000000006</v>
      </c>
    </row>
    <row r="128" spans="1:27" x14ac:dyDescent="0.25">
      <c r="A128" s="45">
        <v>38854</v>
      </c>
      <c r="B128" s="134">
        <f>IFERROR($B$3*TWK!B125/100,"n/a")</f>
        <v>26.864599999999999</v>
      </c>
      <c r="C128" s="134">
        <f>IFERROR($C$3*TWK!C125/100,"n/a")</f>
        <v>24.42</v>
      </c>
      <c r="D128" s="134">
        <f>IFERROR($D$3*TWK!C125/100,"n/a")</f>
        <v>21.652400000000004</v>
      </c>
      <c r="E128" s="134">
        <f>IFERROR( $E$3*TWK!C125/100,"n/a")</f>
        <v>20.675599999999999</v>
      </c>
      <c r="F128" s="134">
        <f>IFERROR($F$3*TWK!C125/100,"n/a")</f>
        <v>19.698799999999999</v>
      </c>
      <c r="G128" s="134">
        <f>IFERROR($G$3*TWK!H125/100,"n/a")</f>
        <v>11.058</v>
      </c>
      <c r="H128" s="134">
        <f>IFERROR( $H$3*TWK!D125/100,"n/a")</f>
        <v>22.715399999999999</v>
      </c>
      <c r="I128" s="134">
        <f>IFERROR($I$3*TWK!D125/100,"n/a")</f>
        <v>20.868299999999998</v>
      </c>
      <c r="J128" s="134">
        <f>IFERROR($J$3*TWK!D125/100,"n/a")</f>
        <v>20.593200000000003</v>
      </c>
      <c r="K128" s="134">
        <f>IFERROR($K$3*TWK!D125/100,"n/a")</f>
        <v>19.9251</v>
      </c>
      <c r="L128" s="134">
        <f>IFERROR( $L$3*TWK!D125/100,"n/a")</f>
        <v>18.903299999999998</v>
      </c>
      <c r="M128" s="134">
        <f>IFERROR($M$3*TWK!D125/100,"n/a")</f>
        <v>18.235199999999999</v>
      </c>
      <c r="N128" s="134">
        <f>IFERROR($N$3*TWK!E125/100,"n/a")</f>
        <v>13.007400000000001</v>
      </c>
      <c r="O128" s="134">
        <f>IFERROR($O$3*TWK!F125/100,"n/a")</f>
        <v>14.632800000000001</v>
      </c>
      <c r="P128" s="134">
        <f>IFERROR($P$3*TWK!F125/100,"n/a")</f>
        <v>13.9152</v>
      </c>
      <c r="Q128" s="134">
        <f>IFERROR($Q$3*TWK!F125/100,"n/a")</f>
        <v>12.604800000000001</v>
      </c>
      <c r="R128" s="134">
        <f>IFERROR($R$3*TWK!F125/100,"n/a")</f>
        <v>12.4488</v>
      </c>
      <c r="S128" s="134">
        <f>IFERROR($S$3*TWK!H125/100,"n/a")</f>
        <v>11.058</v>
      </c>
      <c r="T128" s="134">
        <f>IFERROR($T$3*TWK!H125/100,"n/a")</f>
        <v>10.767000000000001</v>
      </c>
      <c r="U128" s="134">
        <f>IFERROR($U$3*TWK!H125/100,"n/a")</f>
        <v>10.301400000000001</v>
      </c>
      <c r="V128" s="134">
        <f>IFERROR($V$3*TWK!H125/100,"n/a")</f>
        <v>10.2141</v>
      </c>
      <c r="W128" s="134">
        <f>IFERROR($W$3*TWK!H125/100,"n/a")</f>
        <v>9.1373999999999995</v>
      </c>
      <c r="X128" s="134">
        <f>IFERROR($X$3*(TWK!H125+25)/100,"n/a")</f>
        <v>9.4483999999999995</v>
      </c>
      <c r="Y128" s="134">
        <f>IFERROR($Y$3*(TWK!H125+50)/100,"n/a")</f>
        <v>9.1047000000000011</v>
      </c>
      <c r="Z128" s="134">
        <f>IFERROR($Z$3*TWK!H125/100,"n/a")</f>
        <v>7.1877000000000013</v>
      </c>
      <c r="AA128" s="134">
        <f>IFERROR($AA$3*(TWK!H125+100)/100,"n/a")</f>
        <v>8.9538999999999991</v>
      </c>
    </row>
    <row r="129" spans="1:27" x14ac:dyDescent="0.25">
      <c r="A129" s="45">
        <v>38861</v>
      </c>
      <c r="B129" s="134">
        <f>IFERROR($B$3*TWK!B126/100,"n/a")</f>
        <v>27.669300000000003</v>
      </c>
      <c r="C129" s="134">
        <f>IFERROR($C$3*TWK!C126/100,"n/a")</f>
        <v>24.36</v>
      </c>
      <c r="D129" s="134">
        <f>IFERROR($D$3*TWK!C126/100,"n/a")</f>
        <v>21.5992</v>
      </c>
      <c r="E129" s="134">
        <f>IFERROR( $E$3*TWK!C126/100,"n/a")</f>
        <v>20.6248</v>
      </c>
      <c r="F129" s="134">
        <f>IFERROR($F$3*TWK!C126/100,"n/a")</f>
        <v>19.650400000000001</v>
      </c>
      <c r="G129" s="134">
        <f>IFERROR($G$3*TWK!H126/100,"n/a")</f>
        <v>11.475999999999999</v>
      </c>
      <c r="H129" s="134">
        <f>IFERROR( $H$3*TWK!D126/100,"n/a")</f>
        <v>22.1952</v>
      </c>
      <c r="I129" s="134">
        <f>IFERROR($I$3*TWK!D126/100,"n/a")</f>
        <v>20.3904</v>
      </c>
      <c r="J129" s="134">
        <f>IFERROR($J$3*TWK!D126/100,"n/a")</f>
        <v>20.121600000000001</v>
      </c>
      <c r="K129" s="134">
        <f>IFERROR($K$3*TWK!D126/100,"n/a")</f>
        <v>19.468800000000002</v>
      </c>
      <c r="L129" s="134">
        <f>IFERROR( $L$3*TWK!D126/100,"n/a")</f>
        <v>18.470399999999998</v>
      </c>
      <c r="M129" s="134">
        <f>IFERROR($M$3*TWK!D126/100,"n/a")</f>
        <v>17.817599999999999</v>
      </c>
      <c r="N129" s="134">
        <f>IFERROR($N$3*TWK!E126/100,"n/a")</f>
        <v>12.648300000000001</v>
      </c>
      <c r="O129" s="134">
        <f>IFERROR($O$3*TWK!F126/100,"n/a")</f>
        <v>15.617700000000003</v>
      </c>
      <c r="P129" s="134">
        <f>IFERROR($P$3*TWK!F126/100,"n/a")</f>
        <v>14.851800000000001</v>
      </c>
      <c r="Q129" s="134">
        <f>IFERROR($Q$3*TWK!F126/100,"n/a")</f>
        <v>13.453199999999999</v>
      </c>
      <c r="R129" s="134">
        <f>IFERROR($R$3*TWK!F126/100,"n/a")</f>
        <v>13.286700000000002</v>
      </c>
      <c r="S129" s="134">
        <f>IFERROR($S$3*TWK!H126/100,"n/a")</f>
        <v>11.475999999999999</v>
      </c>
      <c r="T129" s="134">
        <f>IFERROR($T$3*TWK!H126/100,"n/a")</f>
        <v>11.174000000000001</v>
      </c>
      <c r="U129" s="134">
        <f>IFERROR($U$3*TWK!H126/100,"n/a")</f>
        <v>10.690799999999999</v>
      </c>
      <c r="V129" s="134">
        <f>IFERROR($V$3*TWK!H126/100,"n/a")</f>
        <v>10.600199999999999</v>
      </c>
      <c r="W129" s="134">
        <f>IFERROR($W$3*TWK!H126/100,"n/a")</f>
        <v>9.482800000000001</v>
      </c>
      <c r="X129" s="134">
        <f>IFERROR($X$3*(TWK!H126+25)/100,"n/a")</f>
        <v>9.7773000000000003</v>
      </c>
      <c r="Y129" s="134">
        <f>IFERROR($Y$3*(TWK!H126+50)/100,"n/a")</f>
        <v>9.3983999999999988</v>
      </c>
      <c r="Z129" s="134">
        <f>IFERROR($Z$3*TWK!H126/100,"n/a")</f>
        <v>7.4594000000000005</v>
      </c>
      <c r="AA129" s="134">
        <f>IFERROR($AA$3*(TWK!H126+100)/100,"n/a")</f>
        <v>9.2058</v>
      </c>
    </row>
    <row r="130" spans="1:27" x14ac:dyDescent="0.25">
      <c r="A130" s="45">
        <v>38868</v>
      </c>
      <c r="B130" s="134">
        <f>IFERROR($B$3*TWK!B127/100,"n/a")</f>
        <v>26.864599999999999</v>
      </c>
      <c r="C130" s="134">
        <f>IFERROR($C$3*TWK!C127/100,"n/a")</f>
        <v>22.74</v>
      </c>
      <c r="D130" s="134">
        <f>IFERROR($D$3*TWK!C127/100,"n/a")</f>
        <v>20.162800000000001</v>
      </c>
      <c r="E130" s="134">
        <f>IFERROR( $E$3*TWK!C127/100,"n/a")</f>
        <v>19.2532</v>
      </c>
      <c r="F130" s="134">
        <f>IFERROR($F$3*TWK!C127/100,"n/a")</f>
        <v>18.343599999999999</v>
      </c>
      <c r="G130" s="134">
        <f>IFERROR($G$3*TWK!H127/100,"n/a")</f>
        <v>10.373999999999999</v>
      </c>
      <c r="H130" s="134">
        <f>IFERROR( $H$3*TWK!D127/100,"n/a")</f>
        <v>20.287800000000001</v>
      </c>
      <c r="I130" s="134">
        <f>IFERROR($I$3*TWK!D127/100,"n/a")</f>
        <v>18.638099999999998</v>
      </c>
      <c r="J130" s="134">
        <f>IFERROR($J$3*TWK!D127/100,"n/a")</f>
        <v>18.392399999999999</v>
      </c>
      <c r="K130" s="134">
        <f>IFERROR($K$3*TWK!D127/100,"n/a")</f>
        <v>17.7957</v>
      </c>
      <c r="L130" s="134">
        <f>IFERROR( $L$3*TWK!D127/100,"n/a")</f>
        <v>16.883099999999999</v>
      </c>
      <c r="M130" s="134">
        <f>IFERROR($M$3*TWK!D127/100,"n/a")</f>
        <v>16.2864</v>
      </c>
      <c r="N130" s="134">
        <f>IFERROR($N$3*TWK!E127/100,"n/a")</f>
        <v>10.8927</v>
      </c>
      <c r="O130" s="134">
        <f>IFERROR($O$3*TWK!F127/100,"n/a")</f>
        <v>14.210700000000001</v>
      </c>
      <c r="P130" s="134">
        <f>IFERROR($P$3*TWK!F127/100,"n/a")</f>
        <v>13.513799999999998</v>
      </c>
      <c r="Q130" s="134">
        <f>IFERROR($Q$3*TWK!F127/100,"n/a")</f>
        <v>12.241200000000001</v>
      </c>
      <c r="R130" s="134">
        <f>IFERROR($R$3*TWK!F127/100,"n/a")</f>
        <v>12.089700000000001</v>
      </c>
      <c r="S130" s="134">
        <f>IFERROR($S$3*TWK!H127/100,"n/a")</f>
        <v>10.373999999999999</v>
      </c>
      <c r="T130" s="134">
        <f>IFERROR($T$3*TWK!H127/100,"n/a")</f>
        <v>10.101000000000001</v>
      </c>
      <c r="U130" s="134">
        <f>IFERROR($U$3*TWK!H127/100,"n/a")</f>
        <v>9.6641999999999992</v>
      </c>
      <c r="V130" s="134">
        <f>IFERROR($V$3*TWK!H127/100,"n/a")</f>
        <v>9.5822999999999983</v>
      </c>
      <c r="W130" s="134">
        <f>IFERROR($W$3*TWK!H127/100,"n/a")</f>
        <v>8.5722000000000005</v>
      </c>
      <c r="X130" s="134">
        <f>IFERROR($X$3*(TWK!H127+25)/100,"n/a")</f>
        <v>8.9102000000000015</v>
      </c>
      <c r="Y130" s="134">
        <f>IFERROR($Y$3*(TWK!H127+50)/100,"n/a")</f>
        <v>8.6241000000000003</v>
      </c>
      <c r="Z130" s="134">
        <f>IFERROR($Z$3*TWK!H127/100,"n/a")</f>
        <v>6.743100000000001</v>
      </c>
      <c r="AA130" s="134">
        <f>IFERROR($AA$3*(TWK!H127+100)/100,"n/a")</f>
        <v>8.5416999999999987</v>
      </c>
    </row>
    <row r="131" spans="1:27" x14ac:dyDescent="0.25">
      <c r="A131" s="45">
        <v>38875</v>
      </c>
      <c r="B131" s="134">
        <f>IFERROR($B$3*TWK!B128/100,"n/a")</f>
        <v>28.845399999999998</v>
      </c>
      <c r="C131" s="134">
        <f>IFERROR($C$3*TWK!C128/100,"n/a")</f>
        <v>23.28</v>
      </c>
      <c r="D131" s="134">
        <f>IFERROR($D$3*TWK!C128/100,"n/a")</f>
        <v>20.641600000000004</v>
      </c>
      <c r="E131" s="134">
        <f>IFERROR( $E$3*TWK!C128/100,"n/a")</f>
        <v>19.7104</v>
      </c>
      <c r="F131" s="134">
        <f>IFERROR($F$3*TWK!C128/100,"n/a")</f>
        <v>18.779199999999999</v>
      </c>
      <c r="G131" s="134">
        <f>IFERROR($G$3*TWK!H128/100,"n/a")</f>
        <v>10.412000000000001</v>
      </c>
      <c r="H131" s="134">
        <f>IFERROR( $H$3*TWK!D128/100,"n/a")</f>
        <v>21.617200000000004</v>
      </c>
      <c r="I131" s="134">
        <f>IFERROR($I$3*TWK!D128/100,"n/a")</f>
        <v>19.859399999999997</v>
      </c>
      <c r="J131" s="134">
        <f>IFERROR($J$3*TWK!D128/100,"n/a")</f>
        <v>19.5976</v>
      </c>
      <c r="K131" s="134">
        <f>IFERROR($K$3*TWK!D128/100,"n/a")</f>
        <v>18.9618</v>
      </c>
      <c r="L131" s="134">
        <f>IFERROR( $L$3*TWK!D128/100,"n/a")</f>
        <v>17.9894</v>
      </c>
      <c r="M131" s="134">
        <f>IFERROR($M$3*TWK!D128/100,"n/a")</f>
        <v>17.3536</v>
      </c>
      <c r="N131" s="134">
        <f>IFERROR($N$3*TWK!E128/100,"n/a")</f>
        <v>11.251800000000001</v>
      </c>
      <c r="O131" s="134">
        <f>IFERROR($O$3*TWK!F128/100,"n/a")</f>
        <v>14.398300000000001</v>
      </c>
      <c r="P131" s="134">
        <f>IFERROR($P$3*TWK!F128/100,"n/a")</f>
        <v>13.6922</v>
      </c>
      <c r="Q131" s="134">
        <f>IFERROR($Q$3*TWK!F128/100,"n/a")</f>
        <v>12.402799999999999</v>
      </c>
      <c r="R131" s="134">
        <f>IFERROR($R$3*TWK!F128/100,"n/a")</f>
        <v>12.2493</v>
      </c>
      <c r="S131" s="134">
        <f>IFERROR($S$3*TWK!H128/100,"n/a")</f>
        <v>10.412000000000001</v>
      </c>
      <c r="T131" s="134">
        <f>IFERROR($T$3*TWK!H128/100,"n/a")</f>
        <v>10.138</v>
      </c>
      <c r="U131" s="134">
        <f>IFERROR($U$3*TWK!H128/100,"n/a")</f>
        <v>9.6996000000000002</v>
      </c>
      <c r="V131" s="134">
        <f>IFERROR($V$3*TWK!H128/100,"n/a")</f>
        <v>9.6173999999999982</v>
      </c>
      <c r="W131" s="134">
        <f>IFERROR($W$3*TWK!H128/100,"n/a")</f>
        <v>8.6036000000000001</v>
      </c>
      <c r="X131" s="134">
        <f>IFERROR($X$3*(TWK!H128+25)/100,"n/a")</f>
        <v>8.940100000000001</v>
      </c>
      <c r="Y131" s="134">
        <f>IFERROR($Y$3*(TWK!H128+50)/100,"n/a")</f>
        <v>8.6507999999999985</v>
      </c>
      <c r="Z131" s="134">
        <f>IFERROR($Z$3*TWK!H128/100,"n/a")</f>
        <v>6.7678000000000011</v>
      </c>
      <c r="AA131" s="134">
        <f>IFERROR($AA$3*(TWK!H128+100)/100,"n/a")</f>
        <v>8.5646000000000004</v>
      </c>
    </row>
    <row r="132" spans="1:27" x14ac:dyDescent="0.25">
      <c r="A132" s="45">
        <v>38882</v>
      </c>
      <c r="B132" s="134">
        <f>IFERROR($B$3*TWK!B129/100,"n/a")</f>
        <v>29.031100000000002</v>
      </c>
      <c r="C132" s="134">
        <f>IFERROR($C$3*TWK!C129/100,"n/a")</f>
        <v>23.82</v>
      </c>
      <c r="D132" s="134">
        <f>IFERROR($D$3*TWK!C129/100,"n/a")</f>
        <v>21.1204</v>
      </c>
      <c r="E132" s="134">
        <f>IFERROR( $E$3*TWK!C129/100,"n/a")</f>
        <v>20.1676</v>
      </c>
      <c r="F132" s="134">
        <f>IFERROR($F$3*TWK!C129/100,"n/a")</f>
        <v>19.2148</v>
      </c>
      <c r="G132" s="134">
        <f>IFERROR($G$3*TWK!H129/100,"n/a")</f>
        <v>10.298</v>
      </c>
      <c r="H132" s="134">
        <f>IFERROR( $H$3*TWK!D129/100,"n/a")</f>
        <v>22.368600000000001</v>
      </c>
      <c r="I132" s="134">
        <f>IFERROR($I$3*TWK!D129/100,"n/a")</f>
        <v>20.549699999999998</v>
      </c>
      <c r="J132" s="134">
        <f>IFERROR($J$3*TWK!D129/100,"n/a")</f>
        <v>20.2788</v>
      </c>
      <c r="K132" s="134">
        <f>IFERROR($K$3*TWK!D129/100,"n/a")</f>
        <v>19.620900000000002</v>
      </c>
      <c r="L132" s="134">
        <f>IFERROR( $L$3*TWK!D129/100,"n/a")</f>
        <v>18.614699999999999</v>
      </c>
      <c r="M132" s="134">
        <f>IFERROR($M$3*TWK!D129/100,"n/a")</f>
        <v>17.956799999999998</v>
      </c>
      <c r="N132" s="134">
        <f>IFERROR($N$3*TWK!E129/100,"n/a")</f>
        <v>11.2119</v>
      </c>
      <c r="O132" s="134">
        <f>IFERROR($O$3*TWK!F129/100,"n/a")</f>
        <v>14.210700000000001</v>
      </c>
      <c r="P132" s="134">
        <f>IFERROR($P$3*TWK!F129/100,"n/a")</f>
        <v>13.513799999999998</v>
      </c>
      <c r="Q132" s="134">
        <f>IFERROR($Q$3*TWK!F129/100,"n/a")</f>
        <v>12.241200000000001</v>
      </c>
      <c r="R132" s="134">
        <f>IFERROR($R$3*TWK!F129/100,"n/a")</f>
        <v>12.089700000000001</v>
      </c>
      <c r="S132" s="134">
        <f>IFERROR($S$3*TWK!H129/100,"n/a")</f>
        <v>10.298</v>
      </c>
      <c r="T132" s="134">
        <f>IFERROR($T$3*TWK!H129/100,"n/a")</f>
        <v>10.027000000000001</v>
      </c>
      <c r="U132" s="134">
        <f>IFERROR($U$3*TWK!H129/100,"n/a")</f>
        <v>9.5934000000000008</v>
      </c>
      <c r="V132" s="134">
        <f>IFERROR($V$3*TWK!H129/100,"n/a")</f>
        <v>9.5120999999999984</v>
      </c>
      <c r="W132" s="134">
        <f>IFERROR($W$3*TWK!H129/100,"n/a")</f>
        <v>8.5094000000000012</v>
      </c>
      <c r="X132" s="134">
        <f>IFERROR($X$3*(TWK!H129+25)/100,"n/a")</f>
        <v>8.8504000000000005</v>
      </c>
      <c r="Y132" s="134">
        <f>IFERROR($Y$3*(TWK!H129+50)/100,"n/a")</f>
        <v>8.5706999999999987</v>
      </c>
      <c r="Z132" s="134">
        <f>IFERROR($Z$3*TWK!H129/100,"n/a")</f>
        <v>6.6936999999999998</v>
      </c>
      <c r="AA132" s="134">
        <f>IFERROR($AA$3*(TWK!H129+100)/100,"n/a")</f>
        <v>8.4959000000000007</v>
      </c>
    </row>
    <row r="133" spans="1:27" x14ac:dyDescent="0.25">
      <c r="A133" s="45">
        <v>38889</v>
      </c>
      <c r="B133" s="134">
        <f>IFERROR($B$3*TWK!B130/100,"n/a")</f>
        <v>27.3598</v>
      </c>
      <c r="C133" s="134">
        <f>IFERROR($C$3*TWK!C130/100,"n/a")</f>
        <v>23.04</v>
      </c>
      <c r="D133" s="134">
        <f>IFERROR($D$3*TWK!C130/100,"n/a")</f>
        <v>20.428800000000003</v>
      </c>
      <c r="E133" s="134">
        <f>IFERROR( $E$3*TWK!C130/100,"n/a")</f>
        <v>19.507200000000001</v>
      </c>
      <c r="F133" s="134">
        <f>IFERROR($F$3*TWK!C130/100,"n/a")</f>
        <v>18.585599999999999</v>
      </c>
      <c r="G133" s="134">
        <f>IFERROR($G$3*TWK!H130/100,"n/a")</f>
        <v>10.335999999999999</v>
      </c>
      <c r="H133" s="134">
        <f>IFERROR( $H$3*TWK!D130/100,"n/a")</f>
        <v>22.079599999999999</v>
      </c>
      <c r="I133" s="134">
        <f>IFERROR($I$3*TWK!D130/100,"n/a")</f>
        <v>20.284199999999998</v>
      </c>
      <c r="J133" s="134">
        <f>IFERROR($J$3*TWK!D130/100,"n/a")</f>
        <v>20.0168</v>
      </c>
      <c r="K133" s="134">
        <f>IFERROR($K$3*TWK!D130/100,"n/a")</f>
        <v>19.3674</v>
      </c>
      <c r="L133" s="134">
        <f>IFERROR( $L$3*TWK!D130/100,"n/a")</f>
        <v>18.374199999999998</v>
      </c>
      <c r="M133" s="134">
        <f>IFERROR($M$3*TWK!D130/100,"n/a")</f>
        <v>17.724799999999998</v>
      </c>
      <c r="N133" s="134">
        <f>IFERROR($N$3*TWK!E130/100,"n/a")</f>
        <v>11.8902</v>
      </c>
      <c r="O133" s="134">
        <f>IFERROR($O$3*TWK!F130/100,"n/a")</f>
        <v>15.148700000000002</v>
      </c>
      <c r="P133" s="134">
        <f>IFERROR($P$3*TWK!F130/100,"n/a")</f>
        <v>14.405799999999999</v>
      </c>
      <c r="Q133" s="134">
        <f>IFERROR($Q$3*TWK!F130/100,"n/a")</f>
        <v>13.049200000000001</v>
      </c>
      <c r="R133" s="134">
        <f>IFERROR($R$3*TWK!F130/100,"n/a")</f>
        <v>12.887700000000001</v>
      </c>
      <c r="S133" s="134">
        <f>IFERROR($S$3*TWK!H130/100,"n/a")</f>
        <v>10.335999999999999</v>
      </c>
      <c r="T133" s="134">
        <f>IFERROR($T$3*TWK!H130/100,"n/a")</f>
        <v>10.064</v>
      </c>
      <c r="U133" s="134">
        <f>IFERROR($U$3*TWK!H130/100,"n/a")</f>
        <v>9.6288</v>
      </c>
      <c r="V133" s="134">
        <f>IFERROR($V$3*TWK!H130/100,"n/a")</f>
        <v>9.5471999999999984</v>
      </c>
      <c r="W133" s="134">
        <f>IFERROR($W$3*TWK!H130/100,"n/a")</f>
        <v>8.5408000000000008</v>
      </c>
      <c r="X133" s="134">
        <f>IFERROR($X$3*(TWK!H130+25)/100,"n/a")</f>
        <v>8.8803000000000001</v>
      </c>
      <c r="Y133" s="134">
        <f>IFERROR($Y$3*(TWK!H130+50)/100,"n/a")</f>
        <v>8.5974000000000004</v>
      </c>
      <c r="Z133" s="134">
        <f>IFERROR($Z$3*TWK!H130/100,"n/a")</f>
        <v>6.7183999999999999</v>
      </c>
      <c r="AA133" s="134">
        <f>IFERROR($AA$3*(TWK!H130+100)/100,"n/a")</f>
        <v>8.5188000000000006</v>
      </c>
    </row>
    <row r="134" spans="1:27" x14ac:dyDescent="0.25">
      <c r="A134" s="49">
        <v>38896</v>
      </c>
      <c r="B134" s="134">
        <f>IFERROR($B$3*TWK!B131/100,"n/a")</f>
        <v>29.835800000000003</v>
      </c>
      <c r="C134" s="134">
        <f>IFERROR($C$3*TWK!C131/100,"n/a")</f>
        <v>25.38</v>
      </c>
      <c r="D134" s="134">
        <f>IFERROR($D$3*TWK!C131/100,"n/a")</f>
        <v>22.503600000000002</v>
      </c>
      <c r="E134" s="134">
        <f>IFERROR( $E$3*TWK!C131/100,"n/a")</f>
        <v>21.488400000000002</v>
      </c>
      <c r="F134" s="134">
        <f>IFERROR($F$3*TWK!C131/100,"n/a")</f>
        <v>20.473199999999999</v>
      </c>
      <c r="G134" s="134">
        <f>IFERROR($G$3*TWK!H131/100,"n/a")</f>
        <v>11.59</v>
      </c>
      <c r="H134" s="134">
        <f>IFERROR( $H$3*TWK!D131/100,"n/a")</f>
        <v>24.044799999999999</v>
      </c>
      <c r="I134" s="134">
        <f>IFERROR($I$3*TWK!D131/100,"n/a")</f>
        <v>22.089600000000001</v>
      </c>
      <c r="J134" s="134">
        <f>IFERROR($J$3*TWK!D131/100,"n/a")</f>
        <v>21.798400000000001</v>
      </c>
      <c r="K134" s="134">
        <f>IFERROR($K$3*TWK!D131/100,"n/a")</f>
        <v>21.091200000000001</v>
      </c>
      <c r="L134" s="134">
        <f>IFERROR( $L$3*TWK!D131/100,"n/a")</f>
        <v>20.009599999999999</v>
      </c>
      <c r="M134" s="134">
        <f>IFERROR($M$3*TWK!D131/100,"n/a")</f>
        <v>19.302399999999999</v>
      </c>
      <c r="N134" s="134">
        <f>IFERROR($N$3*TWK!E131/100,"n/a")</f>
        <v>13.3665</v>
      </c>
      <c r="O134" s="134">
        <f>IFERROR($O$3*TWK!F131/100,"n/a")</f>
        <v>18.525500000000001</v>
      </c>
      <c r="P134" s="134">
        <f>IFERROR($P$3*TWK!F131/100,"n/a")</f>
        <v>17.617000000000001</v>
      </c>
      <c r="Q134" s="134">
        <f>IFERROR($Q$3*TWK!F131/100,"n/a")</f>
        <v>15.958</v>
      </c>
      <c r="R134" s="134">
        <f>IFERROR($R$3*TWK!F131/100,"n/a")</f>
        <v>15.760500000000002</v>
      </c>
      <c r="S134" s="134">
        <f>IFERROR($S$3*TWK!H131/100,"n/a")</f>
        <v>11.59</v>
      </c>
      <c r="T134" s="134">
        <f>IFERROR($T$3*TWK!H131/100,"n/a")</f>
        <v>11.285</v>
      </c>
      <c r="U134" s="134">
        <f>IFERROR($U$3*TWK!H131/100,"n/a")</f>
        <v>10.797000000000001</v>
      </c>
      <c r="V134" s="134">
        <f>IFERROR($V$3*TWK!H131/100,"n/a")</f>
        <v>10.705499999999999</v>
      </c>
      <c r="W134" s="134">
        <f>IFERROR($W$3*TWK!H131/100,"n/a")</f>
        <v>9.577</v>
      </c>
      <c r="X134" s="134">
        <f>IFERROR($X$3*(TWK!H131+25)/100,"n/a")</f>
        <v>9.8670000000000009</v>
      </c>
      <c r="Y134" s="134">
        <f>IFERROR($Y$3*(TWK!H131+50)/100,"n/a")</f>
        <v>9.4785000000000004</v>
      </c>
      <c r="Z134" s="134">
        <f>IFERROR($Z$3*TWK!H131/100,"n/a")</f>
        <v>7.5335000000000001</v>
      </c>
      <c r="AA134" s="134">
        <f>IFERROR($AA$3*(TWK!H131+100)/100,"n/a")</f>
        <v>9.2744999999999997</v>
      </c>
    </row>
    <row r="135" spans="1:27" x14ac:dyDescent="0.25">
      <c r="A135" s="45">
        <v>38903</v>
      </c>
      <c r="B135" s="134">
        <f>IFERROR($B$3*TWK!B132/100,"n/a")</f>
        <v>32.992699999999999</v>
      </c>
      <c r="C135" s="134">
        <f>IFERROR($C$3*TWK!C132/100,"n/a")</f>
        <v>27.48</v>
      </c>
      <c r="D135" s="134">
        <f>IFERROR($D$3*TWK!C132/100,"n/a")</f>
        <v>24.365600000000001</v>
      </c>
      <c r="E135" s="134">
        <f>IFERROR( $E$3*TWK!C132/100,"n/a")</f>
        <v>23.266399999999997</v>
      </c>
      <c r="F135" s="134">
        <f>IFERROR($F$3*TWK!C132/100,"n/a")</f>
        <v>22.167199999999998</v>
      </c>
      <c r="G135" s="134">
        <f>IFERROR($G$3*TWK!H132/100,"n/a")</f>
        <v>14.553999999999998</v>
      </c>
      <c r="H135" s="134">
        <f>IFERROR( $H$3*TWK!D132/100,"n/a")</f>
        <v>25.605399999999999</v>
      </c>
      <c r="I135" s="134">
        <f>IFERROR($I$3*TWK!D132/100,"n/a")</f>
        <v>23.523299999999999</v>
      </c>
      <c r="J135" s="134">
        <f>IFERROR($J$3*TWK!D132/100,"n/a")</f>
        <v>23.213200000000001</v>
      </c>
      <c r="K135" s="134">
        <f>IFERROR($K$3*TWK!D132/100,"n/a")</f>
        <v>22.460100000000001</v>
      </c>
      <c r="L135" s="134">
        <f>IFERROR( $L$3*TWK!D132/100,"n/a")</f>
        <v>21.308299999999999</v>
      </c>
      <c r="M135" s="134">
        <f>IFERROR($M$3*TWK!D132/100,"n/a")</f>
        <v>20.555199999999999</v>
      </c>
      <c r="N135" s="134">
        <f>IFERROR($N$3*TWK!E132/100,"n/a")</f>
        <v>16.558500000000002</v>
      </c>
      <c r="O135" s="134">
        <f>IFERROR($O$3*TWK!F132/100,"n/a")</f>
        <v>21.996100000000002</v>
      </c>
      <c r="P135" s="134">
        <f>IFERROR($P$3*TWK!F132/100,"n/a")</f>
        <v>20.917399999999997</v>
      </c>
      <c r="Q135" s="134">
        <f>IFERROR($Q$3*TWK!F132/100,"n/a")</f>
        <v>18.947600000000001</v>
      </c>
      <c r="R135" s="134">
        <f>IFERROR($R$3*TWK!F132/100,"n/a")</f>
        <v>18.713100000000001</v>
      </c>
      <c r="S135" s="134">
        <f>IFERROR($S$3*TWK!H132/100,"n/a")</f>
        <v>14.553999999999998</v>
      </c>
      <c r="T135" s="134">
        <f>IFERROR($T$3*TWK!H132/100,"n/a")</f>
        <v>14.171000000000001</v>
      </c>
      <c r="U135" s="134">
        <f>IFERROR($U$3*TWK!H132/100,"n/a")</f>
        <v>13.558199999999999</v>
      </c>
      <c r="V135" s="134">
        <f>IFERROR($V$3*TWK!H132/100,"n/a")</f>
        <v>13.443299999999999</v>
      </c>
      <c r="W135" s="134">
        <f>IFERROR($W$3*TWK!H132/100,"n/a")</f>
        <v>12.026200000000001</v>
      </c>
      <c r="X135" s="134">
        <f>IFERROR($X$3*(TWK!H132+25)/100,"n/a")</f>
        <v>12.199200000000001</v>
      </c>
      <c r="Y135" s="134">
        <f>IFERROR($Y$3*(TWK!H132+50)/100,"n/a")</f>
        <v>11.5611</v>
      </c>
      <c r="Z135" s="134">
        <f>IFERROR($Z$3*TWK!H132/100,"n/a")</f>
        <v>9.4601000000000006</v>
      </c>
      <c r="AA135" s="134">
        <f>IFERROR($AA$3*(TWK!H132+100)/100,"n/a")</f>
        <v>11.060699999999999</v>
      </c>
    </row>
    <row r="136" spans="1:27" x14ac:dyDescent="0.25">
      <c r="A136" s="45">
        <v>38910</v>
      </c>
      <c r="B136" s="134">
        <f>IFERROR($B$3*TWK!B133/100,"n/a")</f>
        <v>36.644800000000004</v>
      </c>
      <c r="C136" s="134">
        <f>IFERROR($C$3*TWK!C133/100,"n/a")</f>
        <v>30.24</v>
      </c>
      <c r="D136" s="134">
        <f>IFERROR($D$3*TWK!C133/100,"n/a")</f>
        <v>26.812800000000003</v>
      </c>
      <c r="E136" s="134">
        <f>IFERROR( $E$3*TWK!C133/100,"n/a")</f>
        <v>25.603200000000001</v>
      </c>
      <c r="F136" s="134">
        <f>IFERROR($F$3*TWK!C133/100,"n/a")</f>
        <v>24.393600000000003</v>
      </c>
      <c r="G136" s="134">
        <f>IFERROR($G$3*TWK!H133/100,"n/a")</f>
        <v>15.921999999999999</v>
      </c>
      <c r="H136" s="134">
        <f>IFERROR( $H$3*TWK!D133/100,"n/a")</f>
        <v>28.4954</v>
      </c>
      <c r="I136" s="134">
        <f>IFERROR($I$3*TWK!D133/100,"n/a")</f>
        <v>26.1783</v>
      </c>
      <c r="J136" s="134">
        <f>IFERROR($J$3*TWK!D133/100,"n/a")</f>
        <v>25.833200000000001</v>
      </c>
      <c r="K136" s="134">
        <f>IFERROR($K$3*TWK!D133/100,"n/a")</f>
        <v>24.995100000000001</v>
      </c>
      <c r="L136" s="134">
        <f>IFERROR( $L$3*TWK!D133/100,"n/a")</f>
        <v>23.7133</v>
      </c>
      <c r="M136" s="134">
        <f>IFERROR($M$3*TWK!D133/100,"n/a")</f>
        <v>22.8752</v>
      </c>
      <c r="N136" s="134">
        <f>IFERROR($N$3*TWK!E133/100,"n/a")</f>
        <v>19.1919</v>
      </c>
      <c r="O136" s="134">
        <f>IFERROR($O$3*TWK!F133/100,"n/a")</f>
        <v>22.512000000000004</v>
      </c>
      <c r="P136" s="134">
        <f>IFERROR($P$3*TWK!F133/100,"n/a")</f>
        <v>21.408000000000001</v>
      </c>
      <c r="Q136" s="134">
        <f>IFERROR($Q$3*TWK!F133/100,"n/a")</f>
        <v>19.391999999999999</v>
      </c>
      <c r="R136" s="134">
        <f>IFERROR($R$3*TWK!F133/100,"n/a")</f>
        <v>19.152000000000001</v>
      </c>
      <c r="S136" s="134">
        <f>IFERROR($S$3*TWK!H133/100,"n/a")</f>
        <v>15.921999999999999</v>
      </c>
      <c r="T136" s="134">
        <f>IFERROR($T$3*TWK!H133/100,"n/a")</f>
        <v>15.503000000000002</v>
      </c>
      <c r="U136" s="134">
        <f>IFERROR($U$3*TWK!H133/100,"n/a")</f>
        <v>14.832599999999999</v>
      </c>
      <c r="V136" s="134">
        <f>IFERROR($V$3*TWK!H133/100,"n/a")</f>
        <v>14.706899999999997</v>
      </c>
      <c r="W136" s="134">
        <f>IFERROR($W$3*TWK!H133/100,"n/a")</f>
        <v>13.156600000000001</v>
      </c>
      <c r="X136" s="134">
        <f>IFERROR($X$3*(TWK!H133+25)/100,"n/a")</f>
        <v>13.275600000000003</v>
      </c>
      <c r="Y136" s="134">
        <f>IFERROR($Y$3*(TWK!H133+50)/100,"n/a")</f>
        <v>12.5223</v>
      </c>
      <c r="Z136" s="134">
        <f>IFERROR($Z$3*TWK!H133/100,"n/a")</f>
        <v>10.349300000000001</v>
      </c>
      <c r="AA136" s="134">
        <f>IFERROR($AA$3*(TWK!H133+100)/100,"n/a")</f>
        <v>11.8851</v>
      </c>
    </row>
    <row r="137" spans="1:27" x14ac:dyDescent="0.25">
      <c r="A137" s="45">
        <v>38917</v>
      </c>
      <c r="B137" s="134">
        <f>IFERROR($B$3*TWK!B134/100,"n/a")</f>
        <v>40.049300000000002</v>
      </c>
      <c r="C137" s="134">
        <f>IFERROR($C$3*TWK!C134/100,"n/a")</f>
        <v>33.659999999999997</v>
      </c>
      <c r="D137" s="134">
        <f>IFERROR($D$3*TWK!C134/100,"n/a")</f>
        <v>29.845199999999998</v>
      </c>
      <c r="E137" s="134">
        <f>IFERROR( $E$3*TWK!C134/100,"n/a")</f>
        <v>28.498800000000003</v>
      </c>
      <c r="F137" s="134">
        <f>IFERROR($F$3*TWK!C134/100,"n/a")</f>
        <v>27.152399999999997</v>
      </c>
      <c r="G137" s="134">
        <f>IFERROR($G$3*TWK!H134/100,"n/a")</f>
        <v>17.86</v>
      </c>
      <c r="H137" s="134">
        <f>IFERROR( $H$3*TWK!D134/100,"n/a")</f>
        <v>30.402800000000003</v>
      </c>
      <c r="I137" s="134">
        <f>IFERROR($I$3*TWK!D134/100,"n/a")</f>
        <v>27.930599999999998</v>
      </c>
      <c r="J137" s="134">
        <f>IFERROR($J$3*TWK!D134/100,"n/a")</f>
        <v>27.562400000000004</v>
      </c>
      <c r="K137" s="134">
        <f>IFERROR($K$3*TWK!D134/100,"n/a")</f>
        <v>26.668200000000002</v>
      </c>
      <c r="L137" s="134">
        <f>IFERROR( $L$3*TWK!D134/100,"n/a")</f>
        <v>25.300599999999999</v>
      </c>
      <c r="M137" s="134">
        <f>IFERROR($M$3*TWK!D134/100,"n/a")</f>
        <v>24.406399999999998</v>
      </c>
      <c r="N137" s="134">
        <f>IFERROR($N$3*TWK!E134/100,"n/a")</f>
        <v>20.1096</v>
      </c>
      <c r="O137" s="134">
        <f>IFERROR($O$3*TWK!F134/100,"n/a")</f>
        <v>22.465100000000003</v>
      </c>
      <c r="P137" s="134">
        <f>IFERROR($P$3*TWK!F134/100,"n/a")</f>
        <v>21.363400000000002</v>
      </c>
      <c r="Q137" s="134">
        <f>IFERROR($Q$3*TWK!F134/100,"n/a")</f>
        <v>19.351600000000001</v>
      </c>
      <c r="R137" s="134">
        <f>IFERROR($R$3*TWK!F134/100,"n/a")</f>
        <v>19.112100000000002</v>
      </c>
      <c r="S137" s="134">
        <f>IFERROR($S$3*TWK!H134/100,"n/a")</f>
        <v>17.86</v>
      </c>
      <c r="T137" s="134">
        <f>IFERROR($T$3*TWK!H134/100,"n/a")</f>
        <v>17.39</v>
      </c>
      <c r="U137" s="134">
        <f>IFERROR($U$3*TWK!H134/100,"n/a")</f>
        <v>16.637999999999998</v>
      </c>
      <c r="V137" s="134">
        <f>IFERROR($V$3*TWK!H134/100,"n/a")</f>
        <v>16.497</v>
      </c>
      <c r="W137" s="134">
        <f>IFERROR($W$3*TWK!H134/100,"n/a")</f>
        <v>14.757999999999999</v>
      </c>
      <c r="X137" s="134">
        <f>IFERROR($X$3*(TWK!H134+25)/100,"n/a")</f>
        <v>14.800500000000001</v>
      </c>
      <c r="Y137" s="134">
        <f>IFERROR($Y$3*(TWK!H134+50)/100,"n/a")</f>
        <v>13.883999999999999</v>
      </c>
      <c r="Z137" s="134">
        <f>IFERROR($Z$3*TWK!H134/100,"n/a")</f>
        <v>11.609000000000002</v>
      </c>
      <c r="AA137" s="134">
        <f>IFERROR($AA$3*(TWK!H134+100)/100,"n/a")</f>
        <v>13.052999999999999</v>
      </c>
    </row>
    <row r="138" spans="1:27" x14ac:dyDescent="0.25">
      <c r="A138" s="45">
        <v>38924</v>
      </c>
      <c r="B138" s="134">
        <f>IFERROR($B$3*TWK!B135/100,"n/a")</f>
        <v>36.768599999999999</v>
      </c>
      <c r="C138" s="134">
        <f>IFERROR($C$3*TWK!C135/100,"n/a")</f>
        <v>30.54</v>
      </c>
      <c r="D138" s="134">
        <f>IFERROR($D$3*TWK!C135/100,"n/a")</f>
        <v>27.078800000000001</v>
      </c>
      <c r="E138" s="134">
        <f>IFERROR( $E$3*TWK!C135/100,"n/a")</f>
        <v>25.857200000000002</v>
      </c>
      <c r="F138" s="134">
        <f>IFERROR($F$3*TWK!C135/100,"n/a")</f>
        <v>24.6356</v>
      </c>
      <c r="G138" s="134">
        <f>IFERROR($G$3*TWK!H135/100,"n/a")</f>
        <v>17.327999999999999</v>
      </c>
      <c r="H138" s="134">
        <f>IFERROR( $H$3*TWK!D135/100,"n/a")</f>
        <v>28.611000000000001</v>
      </c>
      <c r="I138" s="134">
        <f>IFERROR($I$3*TWK!D135/100,"n/a")</f>
        <v>26.284499999999998</v>
      </c>
      <c r="J138" s="134">
        <f>IFERROR($J$3*TWK!D135/100,"n/a")</f>
        <v>25.938000000000002</v>
      </c>
      <c r="K138" s="134">
        <f>IFERROR($K$3*TWK!D135/100,"n/a")</f>
        <v>25.096500000000002</v>
      </c>
      <c r="L138" s="134">
        <f>IFERROR( $L$3*TWK!D135/100,"n/a")</f>
        <v>23.8095</v>
      </c>
      <c r="M138" s="134">
        <f>IFERROR($M$3*TWK!D135/100,"n/a")</f>
        <v>22.967999999999996</v>
      </c>
      <c r="N138" s="134">
        <f>IFERROR($N$3*TWK!E135/100,"n/a")</f>
        <v>18.713100000000001</v>
      </c>
      <c r="O138" s="134">
        <f>IFERROR($O$3*TWK!F135/100,"n/a")</f>
        <v>21.9023</v>
      </c>
      <c r="P138" s="134">
        <f>IFERROR($P$3*TWK!F135/100,"n/a")</f>
        <v>20.828200000000002</v>
      </c>
      <c r="Q138" s="134">
        <f>IFERROR($Q$3*TWK!F135/100,"n/a")</f>
        <v>18.866800000000001</v>
      </c>
      <c r="R138" s="134">
        <f>IFERROR($R$3*TWK!F135/100,"n/a")</f>
        <v>18.633300000000002</v>
      </c>
      <c r="S138" s="134">
        <f>IFERROR($S$3*TWK!H135/100,"n/a")</f>
        <v>17.327999999999999</v>
      </c>
      <c r="T138" s="134">
        <f>IFERROR($T$3*TWK!H135/100,"n/a")</f>
        <v>16.872</v>
      </c>
      <c r="U138" s="134">
        <f>IFERROR($U$3*TWK!H135/100,"n/a")</f>
        <v>16.142399999999999</v>
      </c>
      <c r="V138" s="134">
        <f>IFERROR($V$3*TWK!H135/100,"n/a")</f>
        <v>16.005600000000001</v>
      </c>
      <c r="W138" s="134">
        <f>IFERROR($W$3*TWK!H135/100,"n/a")</f>
        <v>14.318400000000002</v>
      </c>
      <c r="X138" s="134">
        <f>IFERROR($X$3*(TWK!H135+25)/100,"n/a")</f>
        <v>14.3819</v>
      </c>
      <c r="Y138" s="134">
        <f>IFERROR($Y$3*(TWK!H135+50)/100,"n/a")</f>
        <v>13.510199999999999</v>
      </c>
      <c r="Z138" s="134">
        <f>IFERROR($Z$3*TWK!H135/100,"n/a")</f>
        <v>11.263200000000001</v>
      </c>
      <c r="AA138" s="134">
        <f>IFERROR($AA$3*(TWK!H135+100)/100,"n/a")</f>
        <v>12.7324</v>
      </c>
    </row>
    <row r="139" spans="1:27" x14ac:dyDescent="0.25">
      <c r="A139" s="45">
        <v>38931</v>
      </c>
      <c r="B139" s="134">
        <f>IFERROR($B$3*TWK!B136/100,"n/a")</f>
        <v>37.263800000000003</v>
      </c>
      <c r="C139" s="134">
        <f>IFERROR($C$3*TWK!C136/100,"n/a")</f>
        <v>31.32</v>
      </c>
      <c r="D139" s="134">
        <f>IFERROR($D$3*TWK!C136/100,"n/a")</f>
        <v>27.770399999999999</v>
      </c>
      <c r="E139" s="134">
        <f>IFERROR( $E$3*TWK!C136/100,"n/a")</f>
        <v>26.517600000000002</v>
      </c>
      <c r="F139" s="134">
        <f>IFERROR($F$3*TWK!C136/100,"n/a")</f>
        <v>25.264800000000001</v>
      </c>
      <c r="G139" s="134">
        <f>IFERROR($G$3*TWK!H136/100,"n/a")</f>
        <v>17.707999999999998</v>
      </c>
      <c r="H139" s="134">
        <f>IFERROR( $H$3*TWK!D136/100,"n/a")</f>
        <v>28.784400000000002</v>
      </c>
      <c r="I139" s="134">
        <f>IFERROR($I$3*TWK!D136/100,"n/a")</f>
        <v>26.443799999999996</v>
      </c>
      <c r="J139" s="134">
        <f>IFERROR($J$3*TWK!D136/100,"n/a")</f>
        <v>26.095199999999998</v>
      </c>
      <c r="K139" s="134">
        <f>IFERROR($K$3*TWK!D136/100,"n/a")</f>
        <v>25.2486</v>
      </c>
      <c r="L139" s="134">
        <f>IFERROR( $L$3*TWK!D136/100,"n/a")</f>
        <v>23.953799999999998</v>
      </c>
      <c r="M139" s="134">
        <f>IFERROR($M$3*TWK!D136/100,"n/a")</f>
        <v>23.107199999999999</v>
      </c>
      <c r="N139" s="134">
        <f>IFERROR($N$3*TWK!E136/100,"n/a")</f>
        <v>19.551000000000002</v>
      </c>
      <c r="O139" s="134">
        <f>IFERROR($O$3*TWK!F136/100,"n/a")</f>
        <v>21.574000000000002</v>
      </c>
      <c r="P139" s="134">
        <f>IFERROR($P$3*TWK!F136/100,"n/a")</f>
        <v>20.515999999999998</v>
      </c>
      <c r="Q139" s="134">
        <f>IFERROR($Q$3*TWK!F136/100,"n/a")</f>
        <v>18.584</v>
      </c>
      <c r="R139" s="134">
        <f>IFERROR($R$3*TWK!F136/100,"n/a")</f>
        <v>18.353999999999999</v>
      </c>
      <c r="S139" s="134">
        <f>IFERROR($S$3*TWK!H136/100,"n/a")</f>
        <v>17.707999999999998</v>
      </c>
      <c r="T139" s="134">
        <f>IFERROR($T$3*TWK!H136/100,"n/a")</f>
        <v>17.242000000000001</v>
      </c>
      <c r="U139" s="134">
        <f>IFERROR($U$3*TWK!H136/100,"n/a")</f>
        <v>16.496400000000001</v>
      </c>
      <c r="V139" s="134">
        <f>IFERROR($V$3*TWK!H136/100,"n/a")</f>
        <v>16.3566</v>
      </c>
      <c r="W139" s="134">
        <f>IFERROR($W$3*TWK!H136/100,"n/a")</f>
        <v>14.632400000000001</v>
      </c>
      <c r="X139" s="134">
        <f>IFERROR($X$3*(TWK!H136+25)/100,"n/a")</f>
        <v>14.680900000000001</v>
      </c>
      <c r="Y139" s="134">
        <f>IFERROR($Y$3*(TWK!H136+50)/100,"n/a")</f>
        <v>13.777200000000001</v>
      </c>
      <c r="Z139" s="134">
        <f>IFERROR($Z$3*TWK!H136/100,"n/a")</f>
        <v>11.510199999999999</v>
      </c>
      <c r="AA139" s="134">
        <f>IFERROR($AA$3*(TWK!H136+100)/100,"n/a")</f>
        <v>12.961400000000001</v>
      </c>
    </row>
    <row r="140" spans="1:27" x14ac:dyDescent="0.25">
      <c r="A140" s="45">
        <v>38938</v>
      </c>
      <c r="B140" s="134">
        <f>IFERROR($B$3*TWK!B137/100,"n/a")</f>
        <v>36.830500000000001</v>
      </c>
      <c r="C140" s="134">
        <f>IFERROR($C$3*TWK!C137/100,"n/a")</f>
        <v>33.96</v>
      </c>
      <c r="D140" s="134">
        <f>IFERROR($D$3*TWK!C137/100,"n/a")</f>
        <v>30.111200000000004</v>
      </c>
      <c r="E140" s="134">
        <f>IFERROR( $E$3*TWK!C137/100,"n/a")</f>
        <v>28.752800000000001</v>
      </c>
      <c r="F140" s="134">
        <f>IFERROR($F$3*TWK!C137/100,"n/a")</f>
        <v>27.394400000000001</v>
      </c>
      <c r="G140" s="134">
        <f>IFERROR($G$3*TWK!H137/100,"n/a")</f>
        <v>21.584</v>
      </c>
      <c r="H140" s="134">
        <f>IFERROR( $H$3*TWK!D137/100,"n/a")</f>
        <v>33.061600000000006</v>
      </c>
      <c r="I140" s="134">
        <f>IFERROR($I$3*TWK!D137/100,"n/a")</f>
        <v>30.373199999999997</v>
      </c>
      <c r="J140" s="134">
        <f>IFERROR($J$3*TWK!D137/100,"n/a")</f>
        <v>29.972800000000003</v>
      </c>
      <c r="K140" s="134">
        <f>IFERROR($K$3*TWK!D137/100,"n/a")</f>
        <v>29.000399999999999</v>
      </c>
      <c r="L140" s="134">
        <f>IFERROR( $L$3*TWK!D137/100,"n/a")</f>
        <v>27.513199999999998</v>
      </c>
      <c r="M140" s="134">
        <f>IFERROR($M$3*TWK!D137/100,"n/a")</f>
        <v>26.540800000000001</v>
      </c>
      <c r="N140" s="134">
        <f>IFERROR($N$3*TWK!E137/100,"n/a")</f>
        <v>22.344000000000001</v>
      </c>
      <c r="O140" s="134">
        <f>IFERROR($O$3*TWK!F137/100,"n/a")</f>
        <v>25.841899999999999</v>
      </c>
      <c r="P140" s="134">
        <f>IFERROR($P$3*TWK!F137/100,"n/a")</f>
        <v>24.5746</v>
      </c>
      <c r="Q140" s="134">
        <f>IFERROR($Q$3*TWK!F137/100,"n/a")</f>
        <v>22.260400000000001</v>
      </c>
      <c r="R140" s="134">
        <f>IFERROR($R$3*TWK!F137/100,"n/a")</f>
        <v>21.984900000000003</v>
      </c>
      <c r="S140" s="134">
        <f>IFERROR($S$3*TWK!H137/100,"n/a")</f>
        <v>21.584</v>
      </c>
      <c r="T140" s="134">
        <f>IFERROR($T$3*TWK!H137/100,"n/a")</f>
        <v>21.015999999999998</v>
      </c>
      <c r="U140" s="134">
        <f>IFERROR($U$3*TWK!H137/100,"n/a")</f>
        <v>20.107199999999999</v>
      </c>
      <c r="V140" s="134">
        <f>IFERROR($V$3*TWK!H137/100,"n/a")</f>
        <v>19.936799999999998</v>
      </c>
      <c r="W140" s="134">
        <f>IFERROR($W$3*TWK!H137/100,"n/a")</f>
        <v>17.8352</v>
      </c>
      <c r="X140" s="134">
        <f>IFERROR($X$3*(TWK!H137+25)/100,"n/a")</f>
        <v>17.730700000000002</v>
      </c>
      <c r="Y140" s="134">
        <f>IFERROR($Y$3*(TWK!H137+50)/100,"n/a")</f>
        <v>16.500599999999999</v>
      </c>
      <c r="Z140" s="134">
        <f>IFERROR($Z$3*TWK!H137/100,"n/a")</f>
        <v>14.0296</v>
      </c>
      <c r="AA140" s="134">
        <f>IFERROR($AA$3*(TWK!H137+100)/100,"n/a")</f>
        <v>15.2972</v>
      </c>
    </row>
    <row r="141" spans="1:27" x14ac:dyDescent="0.25">
      <c r="A141" s="45">
        <v>38945</v>
      </c>
      <c r="B141" s="134">
        <f>IFERROR($B$3*TWK!B138/100,"n/a")</f>
        <v>35.283000000000001</v>
      </c>
      <c r="C141" s="134">
        <f>IFERROR($C$3*TWK!C138/100,"n/a")</f>
        <v>34.26</v>
      </c>
      <c r="D141" s="134">
        <f>IFERROR($D$3*TWK!C138/100,"n/a")</f>
        <v>30.377200000000002</v>
      </c>
      <c r="E141" s="134">
        <f>IFERROR( $E$3*TWK!C138/100,"n/a")</f>
        <v>29.006799999999998</v>
      </c>
      <c r="F141" s="134">
        <f>IFERROR($F$3*TWK!C138/100,"n/a")</f>
        <v>27.636399999999998</v>
      </c>
      <c r="G141" s="134">
        <f>IFERROR($G$3*TWK!H138/100,"n/a")</f>
        <v>20.937999999999999</v>
      </c>
      <c r="H141" s="134">
        <f>IFERROR( $H$3*TWK!D138/100,"n/a")</f>
        <v>32.888200000000005</v>
      </c>
      <c r="I141" s="134">
        <f>IFERROR($I$3*TWK!D138/100,"n/a")</f>
        <v>30.213899999999999</v>
      </c>
      <c r="J141" s="134">
        <f>IFERROR($J$3*TWK!D138/100,"n/a")</f>
        <v>29.8156</v>
      </c>
      <c r="K141" s="134">
        <f>IFERROR($K$3*TWK!D138/100,"n/a")</f>
        <v>28.848300000000005</v>
      </c>
      <c r="L141" s="134">
        <f>IFERROR( $L$3*TWK!D138/100,"n/a")</f>
        <v>27.3689</v>
      </c>
      <c r="M141" s="134">
        <f>IFERROR($M$3*TWK!D138/100,"n/a")</f>
        <v>26.401599999999998</v>
      </c>
      <c r="N141" s="134">
        <f>IFERROR($N$3*TWK!E138/100,"n/a")</f>
        <v>22.064700000000002</v>
      </c>
      <c r="O141" s="134">
        <f>IFERROR($O$3*TWK!F138/100,"n/a")</f>
        <v>26.123300000000004</v>
      </c>
      <c r="P141" s="134">
        <f>IFERROR($P$3*TWK!F138/100,"n/a")</f>
        <v>24.842199999999998</v>
      </c>
      <c r="Q141" s="134">
        <f>IFERROR($Q$3*TWK!F138/100,"n/a")</f>
        <v>22.502800000000001</v>
      </c>
      <c r="R141" s="134">
        <f>IFERROR($R$3*TWK!F138/100,"n/a")</f>
        <v>22.224300000000003</v>
      </c>
      <c r="S141" s="134">
        <f>IFERROR($S$3*TWK!H138/100,"n/a")</f>
        <v>20.937999999999999</v>
      </c>
      <c r="T141" s="134">
        <f>IFERROR($T$3*TWK!H138/100,"n/a")</f>
        <v>20.387</v>
      </c>
      <c r="U141" s="134">
        <f>IFERROR($U$3*TWK!H138/100,"n/a")</f>
        <v>19.505399999999998</v>
      </c>
      <c r="V141" s="134">
        <f>IFERROR($V$3*TWK!H138/100,"n/a")</f>
        <v>19.3401</v>
      </c>
      <c r="W141" s="134">
        <f>IFERROR($W$3*TWK!H138/100,"n/a")</f>
        <v>17.301400000000001</v>
      </c>
      <c r="X141" s="134">
        <f>IFERROR($X$3*(TWK!H138+25)/100,"n/a")</f>
        <v>17.222400000000004</v>
      </c>
      <c r="Y141" s="134">
        <f>IFERROR($Y$3*(TWK!H138+50)/100,"n/a")</f>
        <v>16.046699999999998</v>
      </c>
      <c r="Z141" s="134">
        <f>IFERROR($Z$3*TWK!H138/100,"n/a")</f>
        <v>13.6097</v>
      </c>
      <c r="AA141" s="134">
        <f>IFERROR($AA$3*(TWK!H138+100)/100,"n/a")</f>
        <v>14.9079</v>
      </c>
    </row>
    <row r="142" spans="1:27" x14ac:dyDescent="0.25">
      <c r="A142" s="45">
        <v>38952</v>
      </c>
      <c r="B142" s="134">
        <f>IFERROR($B$3*TWK!B139/100,"n/a")</f>
        <v>37.325700000000005</v>
      </c>
      <c r="C142" s="134">
        <f>IFERROR($C$3*TWK!C139/100,"n/a")</f>
        <v>33.479999999999997</v>
      </c>
      <c r="D142" s="134">
        <f>IFERROR($D$3*TWK!C139/100,"n/a")</f>
        <v>29.685600000000001</v>
      </c>
      <c r="E142" s="134">
        <f>IFERROR( $E$3*TWK!C139/100,"n/a")</f>
        <v>28.346399999999999</v>
      </c>
      <c r="F142" s="134">
        <f>IFERROR($F$3*TWK!C139/100,"n/a")</f>
        <v>27.007199999999997</v>
      </c>
      <c r="G142" s="134">
        <f>IFERROR($G$3*TWK!H139/100,"n/a")</f>
        <v>20.596</v>
      </c>
      <c r="H142" s="134">
        <f>IFERROR( $H$3*TWK!D139/100,"n/a")</f>
        <v>33.466200000000001</v>
      </c>
      <c r="I142" s="134">
        <f>IFERROR($I$3*TWK!D139/100,"n/a")</f>
        <v>30.744899999999998</v>
      </c>
      <c r="J142" s="134">
        <f>IFERROR($J$3*TWK!D139/100,"n/a")</f>
        <v>30.339600000000001</v>
      </c>
      <c r="K142" s="134">
        <f>IFERROR($K$3*TWK!D139/100,"n/a")</f>
        <v>29.355300000000003</v>
      </c>
      <c r="L142" s="134">
        <f>IFERROR( $L$3*TWK!D139/100,"n/a")</f>
        <v>27.849899999999998</v>
      </c>
      <c r="M142" s="134">
        <f>IFERROR($M$3*TWK!D139/100,"n/a")</f>
        <v>26.865600000000001</v>
      </c>
      <c r="N142" s="134">
        <f>IFERROR($N$3*TWK!E139/100,"n/a")</f>
        <v>22.822800000000001</v>
      </c>
      <c r="O142" s="134">
        <f>IFERROR($O$3*TWK!F139/100,"n/a")</f>
        <v>26.592300000000002</v>
      </c>
      <c r="P142" s="134">
        <f>IFERROR($P$3*TWK!F139/100,"n/a")</f>
        <v>25.288200000000003</v>
      </c>
      <c r="Q142" s="134">
        <f>IFERROR($Q$3*TWK!F139/100,"n/a")</f>
        <v>22.906799999999997</v>
      </c>
      <c r="R142" s="134">
        <f>IFERROR($R$3*TWK!F139/100,"n/a")</f>
        <v>22.6233</v>
      </c>
      <c r="S142" s="134">
        <f>IFERROR($S$3*TWK!H139/100,"n/a")</f>
        <v>20.596</v>
      </c>
      <c r="T142" s="134">
        <f>IFERROR($T$3*TWK!H139/100,"n/a")</f>
        <v>20.054000000000002</v>
      </c>
      <c r="U142" s="134">
        <f>IFERROR($U$3*TWK!H139/100,"n/a")</f>
        <v>19.186800000000002</v>
      </c>
      <c r="V142" s="134">
        <f>IFERROR($V$3*TWK!H139/100,"n/a")</f>
        <v>19.024199999999997</v>
      </c>
      <c r="W142" s="134">
        <f>IFERROR($W$3*TWK!H139/100,"n/a")</f>
        <v>17.018800000000002</v>
      </c>
      <c r="X142" s="134">
        <f>IFERROR($X$3*(TWK!H139+25)/100,"n/a")</f>
        <v>16.953300000000002</v>
      </c>
      <c r="Y142" s="134">
        <f>IFERROR($Y$3*(TWK!H139+50)/100,"n/a")</f>
        <v>15.806399999999998</v>
      </c>
      <c r="Z142" s="134">
        <f>IFERROR($Z$3*TWK!H139/100,"n/a")</f>
        <v>13.3874</v>
      </c>
      <c r="AA142" s="134">
        <f>IFERROR($AA$3*(TWK!H139+100)/100,"n/a")</f>
        <v>14.7018</v>
      </c>
    </row>
    <row r="143" spans="1:27" x14ac:dyDescent="0.25">
      <c r="A143" s="45">
        <v>38959</v>
      </c>
      <c r="B143" s="134">
        <f>IFERROR($B$3*TWK!B140/100,"n/a")</f>
        <v>36.335300000000004</v>
      </c>
      <c r="C143" s="134">
        <f>IFERROR($C$3*TWK!C140/100,"n/a")</f>
        <v>34.56</v>
      </c>
      <c r="D143" s="134">
        <f>IFERROR($D$3*TWK!C140/100,"n/a")</f>
        <v>30.6432</v>
      </c>
      <c r="E143" s="134">
        <f>IFERROR( $E$3*TWK!C140/100,"n/a")</f>
        <v>29.2608</v>
      </c>
      <c r="F143" s="134">
        <f>IFERROR($F$3*TWK!C140/100,"n/a")</f>
        <v>27.878400000000003</v>
      </c>
      <c r="G143" s="134">
        <f>IFERROR($G$3*TWK!H140/100,"n/a")</f>
        <v>19.151999999999997</v>
      </c>
      <c r="H143" s="134">
        <f>IFERROR( $H$3*TWK!D140/100,"n/a")</f>
        <v>32.888200000000005</v>
      </c>
      <c r="I143" s="134">
        <f>IFERROR($I$3*TWK!D140/100,"n/a")</f>
        <v>30.213899999999999</v>
      </c>
      <c r="J143" s="134">
        <f>IFERROR($J$3*TWK!D140/100,"n/a")</f>
        <v>29.8156</v>
      </c>
      <c r="K143" s="134">
        <f>IFERROR($K$3*TWK!D140/100,"n/a")</f>
        <v>28.848300000000005</v>
      </c>
      <c r="L143" s="134">
        <f>IFERROR( $L$3*TWK!D140/100,"n/a")</f>
        <v>27.3689</v>
      </c>
      <c r="M143" s="134">
        <f>IFERROR($M$3*TWK!D140/100,"n/a")</f>
        <v>26.401599999999998</v>
      </c>
      <c r="N143" s="134">
        <f>IFERROR($N$3*TWK!E140/100,"n/a")</f>
        <v>21.5061</v>
      </c>
      <c r="O143" s="134">
        <f>IFERROR($O$3*TWK!F140/100,"n/a")</f>
        <v>25.982600000000001</v>
      </c>
      <c r="P143" s="134">
        <f>IFERROR($P$3*TWK!F140/100,"n/a")</f>
        <v>24.708400000000001</v>
      </c>
      <c r="Q143" s="134">
        <f>IFERROR($Q$3*TWK!F140/100,"n/a")</f>
        <v>22.381599999999999</v>
      </c>
      <c r="R143" s="134">
        <f>IFERROR($R$3*TWK!F140/100,"n/a")</f>
        <v>22.104600000000001</v>
      </c>
      <c r="S143" s="134">
        <f>IFERROR($S$3*TWK!H140/100,"n/a")</f>
        <v>19.151999999999997</v>
      </c>
      <c r="T143" s="134">
        <f>IFERROR($T$3*TWK!H140/100,"n/a")</f>
        <v>18.648000000000003</v>
      </c>
      <c r="U143" s="134">
        <f>IFERROR($U$3*TWK!H140/100,"n/a")</f>
        <v>17.8416</v>
      </c>
      <c r="V143" s="134">
        <f>IFERROR($V$3*TWK!H140/100,"n/a")</f>
        <v>17.6904</v>
      </c>
      <c r="W143" s="134">
        <f>IFERROR($W$3*TWK!H140/100,"n/a")</f>
        <v>15.825600000000001</v>
      </c>
      <c r="X143" s="134">
        <f>IFERROR($X$3*(TWK!H140+25)/100,"n/a")</f>
        <v>15.8171</v>
      </c>
      <c r="Y143" s="134">
        <f>IFERROR($Y$3*(TWK!H140+50)/100,"n/a")</f>
        <v>14.7918</v>
      </c>
      <c r="Z143" s="134">
        <f>IFERROR($Z$3*TWK!H140/100,"n/a")</f>
        <v>12.4488</v>
      </c>
      <c r="AA143" s="134">
        <f>IFERROR($AA$3*(TWK!H140+100)/100,"n/a")</f>
        <v>13.831600000000002</v>
      </c>
    </row>
    <row r="144" spans="1:27" x14ac:dyDescent="0.25">
      <c r="A144" s="45">
        <v>38966</v>
      </c>
      <c r="B144" s="134">
        <f>IFERROR($B$3*TWK!B141/100,"n/a")</f>
        <v>33.302199999999999</v>
      </c>
      <c r="C144" s="134">
        <f>IFERROR($C$3*TWK!C141/100,"n/a")</f>
        <v>31.5</v>
      </c>
      <c r="D144" s="134">
        <f>IFERROR($D$3*TWK!C141/100,"n/a")</f>
        <v>27.93</v>
      </c>
      <c r="E144" s="134">
        <f>IFERROR( $E$3*TWK!C141/100,"n/a")</f>
        <v>26.67</v>
      </c>
      <c r="F144" s="134">
        <f>IFERROR($F$3*TWK!C141/100,"n/a")</f>
        <v>25.41</v>
      </c>
      <c r="G144" s="134">
        <f>IFERROR($G$3*TWK!H141/100,"n/a")</f>
        <v>16.187999999999999</v>
      </c>
      <c r="H144" s="134">
        <f>IFERROR( $H$3*TWK!D141/100,"n/a")</f>
        <v>29.131200000000003</v>
      </c>
      <c r="I144" s="134">
        <f>IFERROR($I$3*TWK!D141/100,"n/a")</f>
        <v>26.7624</v>
      </c>
      <c r="J144" s="134">
        <f>IFERROR($J$3*TWK!D141/100,"n/a")</f>
        <v>26.409600000000001</v>
      </c>
      <c r="K144" s="134">
        <f>IFERROR($K$3*TWK!D141/100,"n/a")</f>
        <v>25.552800000000001</v>
      </c>
      <c r="L144" s="134">
        <f>IFERROR( $L$3*TWK!D141/100,"n/a")</f>
        <v>24.242399999999996</v>
      </c>
      <c r="M144" s="134">
        <f>IFERROR($M$3*TWK!D141/100,"n/a")</f>
        <v>23.3856</v>
      </c>
      <c r="N144" s="134">
        <f>IFERROR($N$3*TWK!E141/100,"n/a")</f>
        <v>19.271699999999999</v>
      </c>
      <c r="O144" s="134">
        <f>IFERROR($O$3*TWK!F141/100,"n/a")</f>
        <v>24.528700000000004</v>
      </c>
      <c r="P144" s="134">
        <f>IFERROR($P$3*TWK!F141/100,"n/a")</f>
        <v>23.325800000000001</v>
      </c>
      <c r="Q144" s="134">
        <f>IFERROR($Q$3*TWK!F141/100,"n/a")</f>
        <v>21.129200000000001</v>
      </c>
      <c r="R144" s="134">
        <f>IFERROR($R$3*TWK!F141/100,"n/a")</f>
        <v>20.867699999999999</v>
      </c>
      <c r="S144" s="134">
        <f>IFERROR($S$3*TWK!H141/100,"n/a")</f>
        <v>16.187999999999999</v>
      </c>
      <c r="T144" s="134">
        <f>IFERROR($T$3*TWK!H141/100,"n/a")</f>
        <v>15.762</v>
      </c>
      <c r="U144" s="134">
        <f>IFERROR($U$3*TWK!H141/100,"n/a")</f>
        <v>15.080399999999999</v>
      </c>
      <c r="V144" s="134">
        <f>IFERROR($V$3*TWK!H141/100,"n/a")</f>
        <v>14.9526</v>
      </c>
      <c r="W144" s="134">
        <f>IFERROR($W$3*TWK!H141/100,"n/a")</f>
        <v>13.3764</v>
      </c>
      <c r="X144" s="134">
        <f>IFERROR($X$3*(TWK!H141+25)/100,"n/a")</f>
        <v>13.4849</v>
      </c>
      <c r="Y144" s="134">
        <f>IFERROR($Y$3*(TWK!H141+50)/100,"n/a")</f>
        <v>12.709200000000001</v>
      </c>
      <c r="Z144" s="134">
        <f>IFERROR($Z$3*TWK!H141/100,"n/a")</f>
        <v>10.5222</v>
      </c>
      <c r="AA144" s="134">
        <f>IFERROR($AA$3*(TWK!H141+100)/100,"n/a")</f>
        <v>12.045399999999999</v>
      </c>
    </row>
    <row r="145" spans="1:27" x14ac:dyDescent="0.25">
      <c r="A145" s="45">
        <v>38973</v>
      </c>
      <c r="B145" s="134">
        <f>IFERROR($B$3*TWK!B142/100,"n/a")</f>
        <v>34.973500000000001</v>
      </c>
      <c r="C145" s="134">
        <f>IFERROR($C$3*TWK!C142/100,"n/a")</f>
        <v>33.659999999999997</v>
      </c>
      <c r="D145" s="134">
        <f>IFERROR($D$3*TWK!C142/100,"n/a")</f>
        <v>29.845199999999998</v>
      </c>
      <c r="E145" s="134">
        <f>IFERROR( $E$3*TWK!C142/100,"n/a")</f>
        <v>28.498800000000003</v>
      </c>
      <c r="F145" s="134">
        <f>IFERROR($F$3*TWK!C142/100,"n/a")</f>
        <v>27.152399999999997</v>
      </c>
      <c r="G145" s="134">
        <f>IFERROR($G$3*TWK!H142/100,"n/a")</f>
        <v>17.707999999999998</v>
      </c>
      <c r="H145" s="134">
        <f>IFERROR( $H$3*TWK!D142/100,"n/a")</f>
        <v>29.709199999999999</v>
      </c>
      <c r="I145" s="134">
        <f>IFERROR($I$3*TWK!D142/100,"n/a")</f>
        <v>27.293399999999998</v>
      </c>
      <c r="J145" s="134">
        <f>IFERROR($J$3*TWK!D142/100,"n/a")</f>
        <v>26.933600000000002</v>
      </c>
      <c r="K145" s="134">
        <f>IFERROR($K$3*TWK!D142/100,"n/a")</f>
        <v>26.059799999999999</v>
      </c>
      <c r="L145" s="134">
        <f>IFERROR( $L$3*TWK!D142/100,"n/a")</f>
        <v>24.723399999999998</v>
      </c>
      <c r="M145" s="134">
        <f>IFERROR($M$3*TWK!D142/100,"n/a")</f>
        <v>23.849599999999999</v>
      </c>
      <c r="N145" s="134">
        <f>IFERROR($N$3*TWK!E142/100,"n/a")</f>
        <v>19.750500000000002</v>
      </c>
      <c r="O145" s="134">
        <f>IFERROR($O$3*TWK!F142/100,"n/a")</f>
        <v>26.967500000000001</v>
      </c>
      <c r="P145" s="134">
        <f>IFERROR($P$3*TWK!F142/100,"n/a")</f>
        <v>25.645</v>
      </c>
      <c r="Q145" s="134">
        <f>IFERROR($Q$3*TWK!F142/100,"n/a")</f>
        <v>23.23</v>
      </c>
      <c r="R145" s="134">
        <f>IFERROR($R$3*TWK!F142/100,"n/a")</f>
        <v>22.942499999999999</v>
      </c>
      <c r="S145" s="134">
        <f>IFERROR($S$3*TWK!H142/100,"n/a")</f>
        <v>17.707999999999998</v>
      </c>
      <c r="T145" s="134">
        <f>IFERROR($T$3*TWK!H142/100,"n/a")</f>
        <v>17.242000000000001</v>
      </c>
      <c r="U145" s="134">
        <f>IFERROR($U$3*TWK!H142/100,"n/a")</f>
        <v>16.496400000000001</v>
      </c>
      <c r="V145" s="134">
        <f>IFERROR($V$3*TWK!H142/100,"n/a")</f>
        <v>16.3566</v>
      </c>
      <c r="W145" s="134">
        <f>IFERROR($W$3*TWK!H142/100,"n/a")</f>
        <v>14.632400000000001</v>
      </c>
      <c r="X145" s="134">
        <f>IFERROR($X$3*(TWK!H142+25)/100,"n/a")</f>
        <v>14.680900000000001</v>
      </c>
      <c r="Y145" s="134">
        <f>IFERROR($Y$3*(TWK!H142+50)/100,"n/a")</f>
        <v>13.777200000000001</v>
      </c>
      <c r="Z145" s="134">
        <f>IFERROR($Z$3*TWK!H142/100,"n/a")</f>
        <v>11.510199999999999</v>
      </c>
      <c r="AA145" s="134">
        <f>IFERROR($AA$3*(TWK!H142+100)/100,"n/a")</f>
        <v>12.961400000000001</v>
      </c>
    </row>
    <row r="146" spans="1:27" x14ac:dyDescent="0.25">
      <c r="A146" s="45">
        <v>38980</v>
      </c>
      <c r="B146" s="134">
        <f>IFERROR($B$3*TWK!B143/100,"n/a")</f>
        <v>36.397200000000005</v>
      </c>
      <c r="C146" s="134">
        <f>IFERROR($C$3*TWK!C143/100,"n/a")</f>
        <v>33.119999999999997</v>
      </c>
      <c r="D146" s="134">
        <f>IFERROR($D$3*TWK!C143/100,"n/a")</f>
        <v>29.366400000000002</v>
      </c>
      <c r="E146" s="134">
        <f>IFERROR( $E$3*TWK!C143/100,"n/a")</f>
        <v>28.041599999999999</v>
      </c>
      <c r="F146" s="134">
        <f>IFERROR($F$3*TWK!C143/100,"n/a")</f>
        <v>26.716799999999999</v>
      </c>
      <c r="G146" s="134">
        <f>IFERROR($G$3*TWK!H143/100,"n/a")</f>
        <v>16.187999999999999</v>
      </c>
      <c r="H146" s="134">
        <f>IFERROR( $H$3*TWK!D143/100,"n/a")</f>
        <v>31.212000000000003</v>
      </c>
      <c r="I146" s="134">
        <f>IFERROR($I$3*TWK!D143/100,"n/a")</f>
        <v>28.673999999999996</v>
      </c>
      <c r="J146" s="134">
        <f>IFERROR($J$3*TWK!D143/100,"n/a")</f>
        <v>28.295999999999999</v>
      </c>
      <c r="K146" s="134">
        <f>IFERROR($K$3*TWK!D143/100,"n/a")</f>
        <v>27.378</v>
      </c>
      <c r="L146" s="134">
        <f>IFERROR( $L$3*TWK!D143/100,"n/a")</f>
        <v>25.973999999999997</v>
      </c>
      <c r="M146" s="134">
        <f>IFERROR($M$3*TWK!D143/100,"n/a")</f>
        <v>25.055999999999997</v>
      </c>
      <c r="N146" s="134">
        <f>IFERROR($N$3*TWK!E143/100,"n/a")</f>
        <v>19.152000000000001</v>
      </c>
      <c r="O146" s="134">
        <f>IFERROR($O$3*TWK!F143/100,"n/a")</f>
        <v>24.903900000000004</v>
      </c>
      <c r="P146" s="134">
        <f>IFERROR($P$3*TWK!F143/100,"n/a")</f>
        <v>23.682599999999997</v>
      </c>
      <c r="Q146" s="134">
        <f>IFERROR($Q$3*TWK!F143/100,"n/a")</f>
        <v>21.452400000000001</v>
      </c>
      <c r="R146" s="134">
        <f>IFERROR($R$3*TWK!F143/100,"n/a")</f>
        <v>21.186900000000001</v>
      </c>
      <c r="S146" s="134">
        <f>IFERROR($S$3*TWK!H143/100,"n/a")</f>
        <v>16.187999999999999</v>
      </c>
      <c r="T146" s="134">
        <f>IFERROR($T$3*TWK!H143/100,"n/a")</f>
        <v>15.762</v>
      </c>
      <c r="U146" s="134">
        <f>IFERROR($U$3*TWK!H143/100,"n/a")</f>
        <v>15.080399999999999</v>
      </c>
      <c r="V146" s="134">
        <f>IFERROR($V$3*TWK!H143/100,"n/a")</f>
        <v>14.9526</v>
      </c>
      <c r="W146" s="134">
        <f>IFERROR($W$3*TWK!H143/100,"n/a")</f>
        <v>13.3764</v>
      </c>
      <c r="X146" s="134">
        <f>IFERROR($X$3*(TWK!H143+25)/100,"n/a")</f>
        <v>13.4849</v>
      </c>
      <c r="Y146" s="134">
        <f>IFERROR($Y$3*(TWK!H143+50)/100,"n/a")</f>
        <v>12.709200000000001</v>
      </c>
      <c r="Z146" s="134">
        <f>IFERROR($Z$3*TWK!H143/100,"n/a")</f>
        <v>10.5222</v>
      </c>
      <c r="AA146" s="134">
        <f>IFERROR($AA$3*(TWK!H143+100)/100,"n/a")</f>
        <v>12.045399999999999</v>
      </c>
    </row>
    <row r="147" spans="1:27" x14ac:dyDescent="0.25">
      <c r="A147" s="49">
        <v>38986</v>
      </c>
      <c r="B147" s="134">
        <f>IFERROR($B$3*TWK!B144/100,"n/a")</f>
        <v>36.582900000000002</v>
      </c>
      <c r="C147" s="134">
        <f>IFERROR($C$3*TWK!C144/100,"n/a")</f>
        <v>34.32</v>
      </c>
      <c r="D147" s="134">
        <f>IFERROR($D$3*TWK!C144/100,"n/a")</f>
        <v>30.430399999999999</v>
      </c>
      <c r="E147" s="134">
        <f>IFERROR( $E$3*TWK!C144/100,"n/a")</f>
        <v>29.057600000000001</v>
      </c>
      <c r="F147" s="134">
        <f>IFERROR($F$3*TWK!C144/100,"n/a")</f>
        <v>27.684799999999999</v>
      </c>
      <c r="G147" s="134">
        <f>IFERROR($G$3*TWK!H144/100,"n/a")</f>
        <v>15.997999999999999</v>
      </c>
      <c r="H147" s="134">
        <f>IFERROR( $H$3*TWK!D144/100,"n/a")</f>
        <v>33.581800000000001</v>
      </c>
      <c r="I147" s="134">
        <f>IFERROR($I$3*TWK!D144/100,"n/a")</f>
        <v>30.851099999999995</v>
      </c>
      <c r="J147" s="134">
        <f>IFERROR($J$3*TWK!D144/100,"n/a")</f>
        <v>30.444400000000002</v>
      </c>
      <c r="K147" s="134">
        <f>IFERROR($K$3*TWK!D144/100,"n/a")</f>
        <v>29.456700000000001</v>
      </c>
      <c r="L147" s="134">
        <f>IFERROR( $L$3*TWK!D144/100,"n/a")</f>
        <v>27.946099999999998</v>
      </c>
      <c r="M147" s="134">
        <f>IFERROR($M$3*TWK!D144/100,"n/a")</f>
        <v>26.958399999999997</v>
      </c>
      <c r="N147" s="134">
        <f>IFERROR($N$3*TWK!E144/100,"n/a")</f>
        <v>19.989899999999999</v>
      </c>
      <c r="O147" s="134">
        <f>IFERROR($O$3*TWK!F144/100,"n/a")</f>
        <v>24.763200000000001</v>
      </c>
      <c r="P147" s="134">
        <f>IFERROR($P$3*TWK!F144/100,"n/a")</f>
        <v>23.5488</v>
      </c>
      <c r="Q147" s="134">
        <f>IFERROR($Q$3*TWK!F144/100,"n/a")</f>
        <v>21.331199999999999</v>
      </c>
      <c r="R147" s="134">
        <f>IFERROR($R$3*TWK!F144/100,"n/a")</f>
        <v>21.067200000000003</v>
      </c>
      <c r="S147" s="134">
        <f>IFERROR($S$3*TWK!H144/100,"n/a")</f>
        <v>15.997999999999999</v>
      </c>
      <c r="T147" s="134">
        <f>IFERROR($T$3*TWK!H144/100,"n/a")</f>
        <v>15.577</v>
      </c>
      <c r="U147" s="134">
        <f>IFERROR($U$3*TWK!H144/100,"n/a")</f>
        <v>14.9034</v>
      </c>
      <c r="V147" s="134">
        <f>IFERROR($V$3*TWK!H144/100,"n/a")</f>
        <v>14.777099999999997</v>
      </c>
      <c r="W147" s="134">
        <f>IFERROR($W$3*TWK!H144/100,"n/a")</f>
        <v>13.2194</v>
      </c>
      <c r="X147" s="134">
        <f>IFERROR($X$3*(TWK!H144+25)/100,"n/a")</f>
        <v>13.335400000000002</v>
      </c>
      <c r="Y147" s="134">
        <f>IFERROR($Y$3*(TWK!H144+50)/100,"n/a")</f>
        <v>12.575699999999999</v>
      </c>
      <c r="Z147" s="134">
        <f>IFERROR($Z$3*TWK!H144/100,"n/a")</f>
        <v>10.398700000000002</v>
      </c>
      <c r="AA147" s="134">
        <f>IFERROR($AA$3*(TWK!H144+100)/100,"n/a")</f>
        <v>11.930899999999999</v>
      </c>
    </row>
    <row r="148" spans="1:27" x14ac:dyDescent="0.25">
      <c r="A148" s="45">
        <f>A147+7</f>
        <v>38993</v>
      </c>
      <c r="B148" s="134">
        <f>IFERROR($B$3*TWK!B145/100,"n/a")</f>
        <v>39.120800000000003</v>
      </c>
      <c r="C148" s="134">
        <f>IFERROR($C$3*TWK!C145/100,"n/a")</f>
        <v>38.340000000000003</v>
      </c>
      <c r="D148" s="134">
        <f>IFERROR($D$3*TWK!C145/100,"n/a")</f>
        <v>33.994799999999998</v>
      </c>
      <c r="E148" s="134">
        <f>IFERROR( $E$3*TWK!C145/100,"n/a")</f>
        <v>32.461199999999998</v>
      </c>
      <c r="F148" s="134">
        <f>IFERROR($F$3*TWK!C145/100,"n/a")</f>
        <v>30.927599999999998</v>
      </c>
      <c r="G148" s="134">
        <f>IFERROR($G$3*TWK!H145/100,"n/a")</f>
        <v>20.747999999999998</v>
      </c>
      <c r="H148" s="134">
        <f>IFERROR( $H$3*TWK!D145/100,"n/a")</f>
        <v>35.142400000000002</v>
      </c>
      <c r="I148" s="134">
        <f>IFERROR($I$3*TWK!D145/100,"n/a")</f>
        <v>32.284799999999997</v>
      </c>
      <c r="J148" s="134">
        <f>IFERROR($J$3*TWK!D145/100,"n/a")</f>
        <v>31.859200000000001</v>
      </c>
      <c r="K148" s="134">
        <f>IFERROR($K$3*TWK!D145/100,"n/a")</f>
        <v>30.825600000000005</v>
      </c>
      <c r="L148" s="134">
        <f>IFERROR( $L$3*TWK!D145/100,"n/a")</f>
        <v>29.244799999999994</v>
      </c>
      <c r="M148" s="134">
        <f>IFERROR($M$3*TWK!D145/100,"n/a")</f>
        <v>28.211199999999998</v>
      </c>
      <c r="N148" s="134">
        <f>IFERROR($N$3*TWK!E145/100,"n/a")</f>
        <v>24.139500000000002</v>
      </c>
      <c r="O148" s="134">
        <f>IFERROR($O$3*TWK!F145/100,"n/a")</f>
        <v>30.297400000000003</v>
      </c>
      <c r="P148" s="134">
        <f>IFERROR($P$3*TWK!F145/100,"n/a")</f>
        <v>28.811599999999999</v>
      </c>
      <c r="Q148" s="134">
        <f>IFERROR($Q$3*TWK!F145/100,"n/a")</f>
        <v>26.098400000000002</v>
      </c>
      <c r="R148" s="134">
        <f>IFERROR($R$3*TWK!F145/100,"n/a")</f>
        <v>25.775400000000001</v>
      </c>
      <c r="S148" s="134">
        <f>IFERROR($S$3*TWK!H145/100,"n/a")</f>
        <v>20.747999999999998</v>
      </c>
      <c r="T148" s="134">
        <f>IFERROR($T$3*TWK!H145/100,"n/a")</f>
        <v>20.202000000000002</v>
      </c>
      <c r="U148" s="134">
        <f>IFERROR($U$3*TWK!H145/100,"n/a")</f>
        <v>19.328399999999998</v>
      </c>
      <c r="V148" s="134">
        <f>IFERROR($V$3*TWK!H145/100,"n/a")</f>
        <v>19.164599999999997</v>
      </c>
      <c r="W148" s="134">
        <f>IFERROR($W$3*TWK!H145/100,"n/a")</f>
        <v>17.144400000000001</v>
      </c>
      <c r="X148" s="134">
        <f>IFERROR($X$3*(TWK!H145+25)/100,"n/a")</f>
        <v>17.072900000000001</v>
      </c>
      <c r="Y148" s="134">
        <f>IFERROR($Y$3*(TWK!H145+50)/100,"n/a")</f>
        <v>15.9132</v>
      </c>
      <c r="Z148" s="134">
        <f>IFERROR($Z$3*TWK!H145/100,"n/a")</f>
        <v>13.486200000000002</v>
      </c>
      <c r="AA148" s="134">
        <f>IFERROR($AA$3*(TWK!H145+100)/100,"n/a")</f>
        <v>14.793399999999998</v>
      </c>
    </row>
    <row r="149" spans="1:27" x14ac:dyDescent="0.25">
      <c r="A149" s="45">
        <f>A148+7</f>
        <v>39000</v>
      </c>
      <c r="B149" s="134">
        <f>IFERROR($B$3*TWK!B146/100,"n/a")</f>
        <v>38.130400000000002</v>
      </c>
      <c r="C149" s="134">
        <f>IFERROR($C$3*TWK!C146/100,"n/a")</f>
        <v>37.14</v>
      </c>
      <c r="D149" s="134">
        <f>IFERROR($D$3*TWK!C146/100,"n/a")</f>
        <v>32.930800000000005</v>
      </c>
      <c r="E149" s="134">
        <f>IFERROR( $E$3*TWK!C146/100,"n/a")</f>
        <v>31.4452</v>
      </c>
      <c r="F149" s="134">
        <f>IFERROR($F$3*TWK!C146/100,"n/a")</f>
        <v>29.959600000000002</v>
      </c>
      <c r="G149" s="134">
        <f>IFERROR($G$3*TWK!H146/100,"n/a")</f>
        <v>20.634</v>
      </c>
      <c r="H149" s="134">
        <f>IFERROR( $H$3*TWK!D146/100,"n/a")</f>
        <v>32.483600000000003</v>
      </c>
      <c r="I149" s="134">
        <f>IFERROR($I$3*TWK!D146/100,"n/a")</f>
        <v>29.842199999999998</v>
      </c>
      <c r="J149" s="134">
        <f>IFERROR($J$3*TWK!D146/100,"n/a")</f>
        <v>29.448800000000002</v>
      </c>
      <c r="K149" s="134">
        <f>IFERROR($K$3*TWK!D146/100,"n/a")</f>
        <v>28.493400000000001</v>
      </c>
      <c r="L149" s="134">
        <f>IFERROR( $L$3*TWK!D146/100,"n/a")</f>
        <v>27.0322</v>
      </c>
      <c r="M149" s="134">
        <f>IFERROR($M$3*TWK!D146/100,"n/a")</f>
        <v>26.076799999999999</v>
      </c>
      <c r="N149" s="134">
        <f>IFERROR($N$3*TWK!E146/100,"n/a")</f>
        <v>22.743000000000002</v>
      </c>
      <c r="O149" s="134">
        <f>IFERROR($O$3*TWK!F146/100,"n/a")</f>
        <v>30.156700000000001</v>
      </c>
      <c r="P149" s="134">
        <f>IFERROR($P$3*TWK!F146/100,"n/a")</f>
        <v>28.677800000000001</v>
      </c>
      <c r="Q149" s="134">
        <f>IFERROR($Q$3*TWK!F146/100,"n/a")</f>
        <v>25.977199999999996</v>
      </c>
      <c r="R149" s="134">
        <f>IFERROR($R$3*TWK!F146/100,"n/a")</f>
        <v>25.655700000000003</v>
      </c>
      <c r="S149" s="134">
        <f>IFERROR($S$3*TWK!H146/100,"n/a")</f>
        <v>20.634</v>
      </c>
      <c r="T149" s="134">
        <f>IFERROR($T$3*TWK!H146/100,"n/a")</f>
        <v>20.091000000000001</v>
      </c>
      <c r="U149" s="134">
        <f>IFERROR($U$3*TWK!H146/100,"n/a")</f>
        <v>19.222200000000001</v>
      </c>
      <c r="V149" s="134">
        <f>IFERROR($V$3*TWK!H146/100,"n/a")</f>
        <v>19.059299999999997</v>
      </c>
      <c r="W149" s="134">
        <f>IFERROR($W$3*TWK!H146/100,"n/a")</f>
        <v>17.0502</v>
      </c>
      <c r="X149" s="134">
        <f>IFERROR($X$3*(TWK!H146+25)/100,"n/a")</f>
        <v>16.9832</v>
      </c>
      <c r="Y149" s="134">
        <f>IFERROR($Y$3*(TWK!H146+50)/100,"n/a")</f>
        <v>15.8331</v>
      </c>
      <c r="Z149" s="134">
        <f>IFERROR($Z$3*TWK!H146/100,"n/a")</f>
        <v>13.412100000000001</v>
      </c>
      <c r="AA149" s="134">
        <f>IFERROR($AA$3*(TWK!H146+100)/100,"n/a")</f>
        <v>14.7247</v>
      </c>
    </row>
    <row r="150" spans="1:27" x14ac:dyDescent="0.25">
      <c r="A150" s="45">
        <f>A149+7</f>
        <v>39007</v>
      </c>
      <c r="B150" s="134">
        <f>IFERROR($B$3*TWK!B147/100,"n/a")</f>
        <v>36.644800000000004</v>
      </c>
      <c r="C150" s="134">
        <f>IFERROR($C$3*TWK!C147/100,"n/a")</f>
        <v>35.82</v>
      </c>
      <c r="D150" s="134">
        <f>IFERROR($D$3*TWK!C147/100,"n/a")</f>
        <v>31.760400000000001</v>
      </c>
      <c r="E150" s="134">
        <f>IFERROR( $E$3*TWK!C147/100,"n/a")</f>
        <v>30.327600000000004</v>
      </c>
      <c r="F150" s="134">
        <f>IFERROR($F$3*TWK!C147/100,"n/a")</f>
        <v>28.8948</v>
      </c>
      <c r="G150" s="134">
        <f>IFERROR($G$3*TWK!H147/100,"n/a")</f>
        <v>17.100000000000001</v>
      </c>
      <c r="H150" s="134">
        <f>IFERROR( $H$3*TWK!D147/100,"n/a")</f>
        <v>32.0212</v>
      </c>
      <c r="I150" s="134">
        <f>IFERROR($I$3*TWK!D147/100,"n/a")</f>
        <v>29.417399999999997</v>
      </c>
      <c r="J150" s="134">
        <f>IFERROR($J$3*TWK!D147/100,"n/a")</f>
        <v>29.029600000000002</v>
      </c>
      <c r="K150" s="134">
        <f>IFERROR($K$3*TWK!D147/100,"n/a")</f>
        <v>28.087800000000001</v>
      </c>
      <c r="L150" s="134">
        <f>IFERROR( $L$3*TWK!D147/100,"n/a")</f>
        <v>26.647399999999998</v>
      </c>
      <c r="M150" s="134">
        <f>IFERROR($M$3*TWK!D147/100,"n/a")</f>
        <v>25.7056</v>
      </c>
      <c r="N150" s="134">
        <f>IFERROR($N$3*TWK!E147/100,"n/a")</f>
        <v>20.468700000000002</v>
      </c>
      <c r="O150" s="134">
        <f>IFERROR($O$3*TWK!F147/100,"n/a")</f>
        <v>27.1082</v>
      </c>
      <c r="P150" s="134">
        <f>IFERROR($P$3*TWK!F147/100,"n/a")</f>
        <v>25.7788</v>
      </c>
      <c r="Q150" s="134">
        <f>IFERROR($Q$3*TWK!F147/100,"n/a")</f>
        <v>23.351199999999999</v>
      </c>
      <c r="R150" s="134">
        <f>IFERROR($R$3*TWK!F147/100,"n/a")</f>
        <v>23.062200000000004</v>
      </c>
      <c r="S150" s="134">
        <f>IFERROR($S$3*TWK!H147/100,"n/a")</f>
        <v>17.100000000000001</v>
      </c>
      <c r="T150" s="134">
        <f>IFERROR($T$3*TWK!H147/100,"n/a")</f>
        <v>16.649999999999999</v>
      </c>
      <c r="U150" s="134">
        <f>IFERROR($U$3*TWK!H147/100,"n/a")</f>
        <v>15.93</v>
      </c>
      <c r="V150" s="134">
        <f>IFERROR($V$3*TWK!H147/100,"n/a")</f>
        <v>15.795</v>
      </c>
      <c r="W150" s="134">
        <f>IFERROR($W$3*TWK!H147/100,"n/a")</f>
        <v>14.13</v>
      </c>
      <c r="X150" s="134">
        <f>IFERROR($X$3*(TWK!H147+25)/100,"n/a")</f>
        <v>14.202500000000001</v>
      </c>
      <c r="Y150" s="134">
        <f>IFERROR($Y$3*(TWK!H147+50)/100,"n/a")</f>
        <v>13.35</v>
      </c>
      <c r="Z150" s="134">
        <f>IFERROR($Z$3*TWK!H147/100,"n/a")</f>
        <v>11.115</v>
      </c>
      <c r="AA150" s="134">
        <f>IFERROR($AA$3*(TWK!H147+100)/100,"n/a")</f>
        <v>12.595000000000001</v>
      </c>
    </row>
    <row r="151" spans="1:27" x14ac:dyDescent="0.25">
      <c r="A151" s="45">
        <f>A150+7</f>
        <v>39014</v>
      </c>
      <c r="B151" s="134">
        <f>IFERROR($B$3*TWK!B148/100,"n/a")</f>
        <v>30.331000000000003</v>
      </c>
      <c r="C151" s="134">
        <f>IFERROR($C$3*TWK!C148/100,"n/a")</f>
        <v>27.66</v>
      </c>
      <c r="D151" s="134">
        <f>IFERROR($D$3*TWK!C148/100,"n/a")</f>
        <v>24.525199999999998</v>
      </c>
      <c r="E151" s="134">
        <f>IFERROR( $E$3*TWK!C148/100,"n/a")</f>
        <v>23.418800000000001</v>
      </c>
      <c r="F151" s="134">
        <f>IFERROR($F$3*TWK!C148/100,"n/a")</f>
        <v>22.312399999999997</v>
      </c>
      <c r="G151" s="134">
        <f>IFERROR($G$3*TWK!H148/100,"n/a")</f>
        <v>11.78</v>
      </c>
      <c r="H151" s="134">
        <f>IFERROR( $H$3*TWK!D148/100,"n/a")</f>
        <v>26.01</v>
      </c>
      <c r="I151" s="134">
        <f>IFERROR($I$3*TWK!D148/100,"n/a")</f>
        <v>23.895</v>
      </c>
      <c r="J151" s="134">
        <f>IFERROR($J$3*TWK!D148/100,"n/a")</f>
        <v>23.58</v>
      </c>
      <c r="K151" s="134">
        <f>IFERROR($K$3*TWK!D148/100,"n/a")</f>
        <v>22.815000000000001</v>
      </c>
      <c r="L151" s="134">
        <f>IFERROR( $L$3*TWK!D148/100,"n/a")</f>
        <v>21.645</v>
      </c>
      <c r="M151" s="134">
        <f>IFERROR($M$3*TWK!D148/100,"n/a")</f>
        <v>20.88</v>
      </c>
      <c r="N151" s="134">
        <f>IFERROR($N$3*TWK!E148/100,"n/a")</f>
        <v>13.965</v>
      </c>
      <c r="O151" s="134">
        <f>IFERROR($O$3*TWK!F148/100,"n/a")</f>
        <v>18.760000000000002</v>
      </c>
      <c r="P151" s="134">
        <f>IFERROR($P$3*TWK!F148/100,"n/a")</f>
        <v>17.84</v>
      </c>
      <c r="Q151" s="134">
        <f>IFERROR($Q$3*TWK!F148/100,"n/a")</f>
        <v>16.16</v>
      </c>
      <c r="R151" s="134">
        <f>IFERROR($R$3*TWK!F148/100,"n/a")</f>
        <v>15.96</v>
      </c>
      <c r="S151" s="134">
        <f>IFERROR($S$3*TWK!H148/100,"n/a")</f>
        <v>11.78</v>
      </c>
      <c r="T151" s="134">
        <f>IFERROR($T$3*TWK!H148/100,"n/a")</f>
        <v>11.47</v>
      </c>
      <c r="U151" s="134">
        <f>IFERROR($U$3*TWK!H148/100,"n/a")</f>
        <v>10.974</v>
      </c>
      <c r="V151" s="134">
        <f>IFERROR($V$3*TWK!H148/100,"n/a")</f>
        <v>10.880999999999998</v>
      </c>
      <c r="W151" s="134">
        <f>IFERROR($W$3*TWK!H148/100,"n/a")</f>
        <v>9.7340000000000018</v>
      </c>
      <c r="X151" s="134">
        <f>IFERROR($X$3*(TWK!H148+25)/100,"n/a")</f>
        <v>10.016500000000001</v>
      </c>
      <c r="Y151" s="134">
        <f>IFERROR($Y$3*(TWK!H148+50)/100,"n/a")</f>
        <v>9.6120000000000001</v>
      </c>
      <c r="Z151" s="134">
        <f>IFERROR($Z$3*TWK!H148/100,"n/a")</f>
        <v>7.657</v>
      </c>
      <c r="AA151" s="134">
        <f>IFERROR($AA$3*(TWK!H148+100)/100,"n/a")</f>
        <v>9.3889999999999993</v>
      </c>
    </row>
    <row r="152" spans="1:27" x14ac:dyDescent="0.25">
      <c r="A152" s="45">
        <f>A151+7</f>
        <v>39021</v>
      </c>
      <c r="B152" s="134">
        <f>IFERROR($B$3*TWK!B149/100,"n/a")</f>
        <v>40.111200000000004</v>
      </c>
      <c r="C152" s="134">
        <f>IFERROR($C$3*TWK!C149/100,"n/a")</f>
        <v>32.58</v>
      </c>
      <c r="D152" s="134">
        <f>IFERROR($D$3*TWK!C149/100,"n/a")</f>
        <v>28.887600000000003</v>
      </c>
      <c r="E152" s="134">
        <f>IFERROR( $E$3*TWK!C149/100,"n/a")</f>
        <v>27.584400000000002</v>
      </c>
      <c r="F152" s="134">
        <f>IFERROR($F$3*TWK!C149/100,"n/a")</f>
        <v>26.281199999999998</v>
      </c>
      <c r="G152" s="134">
        <f>IFERROR($G$3*TWK!H149/100,"n/a")</f>
        <v>12.35</v>
      </c>
      <c r="H152" s="134">
        <f>IFERROR( $H$3*TWK!D149/100,"n/a")</f>
        <v>30.5184</v>
      </c>
      <c r="I152" s="134">
        <f>IFERROR($I$3*TWK!D149/100,"n/a")</f>
        <v>28.036799999999999</v>
      </c>
      <c r="J152" s="134">
        <f>IFERROR($J$3*TWK!D149/100,"n/a")</f>
        <v>27.667200000000001</v>
      </c>
      <c r="K152" s="134">
        <f>IFERROR($K$3*TWK!D149/100,"n/a")</f>
        <v>26.769600000000001</v>
      </c>
      <c r="L152" s="134">
        <f>IFERROR( $L$3*TWK!D149/100,"n/a")</f>
        <v>25.396799999999999</v>
      </c>
      <c r="M152" s="134">
        <f>IFERROR($M$3*TWK!D149/100,"n/a")</f>
        <v>24.499199999999995</v>
      </c>
      <c r="N152" s="134">
        <f>IFERROR($N$3*TWK!E149/100,"n/a")</f>
        <v>17.516100000000002</v>
      </c>
      <c r="O152" s="134">
        <f>IFERROR($O$3*TWK!F149/100,"n/a")</f>
        <v>18.2441</v>
      </c>
      <c r="P152" s="134">
        <f>IFERROR($P$3*TWK!F149/100,"n/a")</f>
        <v>17.349399999999999</v>
      </c>
      <c r="Q152" s="134">
        <f>IFERROR($Q$3*TWK!F149/100,"n/a")</f>
        <v>15.7156</v>
      </c>
      <c r="R152" s="134">
        <f>IFERROR($R$3*TWK!F149/100,"n/a")</f>
        <v>15.521100000000001</v>
      </c>
      <c r="S152" s="134">
        <f>IFERROR($S$3*TWK!H149/100,"n/a")</f>
        <v>12.35</v>
      </c>
      <c r="T152" s="134">
        <f>IFERROR($T$3*TWK!H149/100,"n/a")</f>
        <v>12.025</v>
      </c>
      <c r="U152" s="134">
        <f>IFERROR($U$3*TWK!H149/100,"n/a")</f>
        <v>11.505000000000001</v>
      </c>
      <c r="V152" s="134">
        <f>IFERROR($V$3*TWK!H149/100,"n/a")</f>
        <v>11.407500000000001</v>
      </c>
      <c r="W152" s="134">
        <f>IFERROR($W$3*TWK!H149/100,"n/a")</f>
        <v>10.205</v>
      </c>
      <c r="X152" s="134">
        <f>IFERROR($X$3*(TWK!H149+25)/100,"n/a")</f>
        <v>10.465</v>
      </c>
      <c r="Y152" s="134">
        <f>IFERROR($Y$3*(TWK!H149+50)/100,"n/a")</f>
        <v>10.012499999999999</v>
      </c>
      <c r="Z152" s="134">
        <f>IFERROR($Z$3*TWK!H149/100,"n/a")</f>
        <v>8.0275000000000016</v>
      </c>
      <c r="AA152" s="134">
        <f>IFERROR($AA$3*(TWK!H149+100)/100,"n/a")</f>
        <v>9.7324999999999999</v>
      </c>
    </row>
    <row r="153" spans="1:27" x14ac:dyDescent="0.25">
      <c r="A153" s="45">
        <v>39028</v>
      </c>
      <c r="B153" s="134">
        <f>IFERROR($B$3*TWK!B150/100,"n/a")</f>
        <v>33.921200000000006</v>
      </c>
      <c r="C153" s="134">
        <f>IFERROR($C$3*TWK!C150/100,"n/a")</f>
        <v>29.64</v>
      </c>
      <c r="D153" s="134">
        <f>IFERROR($D$3*TWK!C150/100,"n/a")</f>
        <v>26.280799999999999</v>
      </c>
      <c r="E153" s="134">
        <f>IFERROR( $E$3*TWK!C150/100,"n/a")</f>
        <v>25.095199999999998</v>
      </c>
      <c r="F153" s="134">
        <f>IFERROR($F$3*TWK!C150/100,"n/a")</f>
        <v>23.909600000000001</v>
      </c>
      <c r="G153" s="134">
        <f>IFERROR($G$3*TWK!H150/100,"n/a")</f>
        <v>11.4</v>
      </c>
      <c r="H153" s="134">
        <f>IFERROR( $H$3*TWK!D150/100,"n/a")</f>
        <v>26.530200000000001</v>
      </c>
      <c r="I153" s="134">
        <f>IFERROR($I$3*TWK!D150/100,"n/a")</f>
        <v>24.372900000000001</v>
      </c>
      <c r="J153" s="134">
        <f>IFERROR($J$3*TWK!D150/100,"n/a")</f>
        <v>24.051600000000004</v>
      </c>
      <c r="K153" s="134">
        <f>IFERROR($K$3*TWK!D150/100,"n/a")</f>
        <v>23.2713</v>
      </c>
      <c r="L153" s="134">
        <f>IFERROR( $L$3*TWK!D150/100,"n/a")</f>
        <v>22.0779</v>
      </c>
      <c r="M153" s="134">
        <f>IFERROR($M$3*TWK!D150/100,"n/a")</f>
        <v>21.297599999999999</v>
      </c>
      <c r="N153" s="134">
        <f>IFERROR($N$3*TWK!E150/100,"n/a")</f>
        <v>16.319100000000002</v>
      </c>
      <c r="O153" s="134">
        <f>IFERROR($O$3*TWK!F150/100,"n/a")</f>
        <v>18.806899999999999</v>
      </c>
      <c r="P153" s="134">
        <f>IFERROR($P$3*TWK!F150/100,"n/a")</f>
        <v>17.884599999999999</v>
      </c>
      <c r="Q153" s="134">
        <f>IFERROR($Q$3*TWK!F150/100,"n/a")</f>
        <v>16.200399999999998</v>
      </c>
      <c r="R153" s="134">
        <f>IFERROR($R$3*TWK!F150/100,"n/a")</f>
        <v>15.9999</v>
      </c>
      <c r="S153" s="134">
        <f>IFERROR($S$3*TWK!H150/100,"n/a")</f>
        <v>11.4</v>
      </c>
      <c r="T153" s="134">
        <f>IFERROR($T$3*TWK!H150/100,"n/a")</f>
        <v>11.1</v>
      </c>
      <c r="U153" s="134">
        <f>IFERROR($U$3*TWK!H150/100,"n/a")</f>
        <v>10.62</v>
      </c>
      <c r="V153" s="134">
        <f>IFERROR($V$3*TWK!H150/100,"n/a")</f>
        <v>10.53</v>
      </c>
      <c r="W153" s="134">
        <f>IFERROR($W$3*TWK!H150/100,"n/a")</f>
        <v>9.42</v>
      </c>
      <c r="X153" s="134">
        <f>IFERROR($X$3*(TWK!H150+25)/100,"n/a")</f>
        <v>9.7175000000000011</v>
      </c>
      <c r="Y153" s="134">
        <f>IFERROR($Y$3*(TWK!H150+50)/100,"n/a")</f>
        <v>9.3450000000000006</v>
      </c>
      <c r="Z153" s="134">
        <f>IFERROR($Z$3*TWK!H150/100,"n/a")</f>
        <v>7.410000000000001</v>
      </c>
      <c r="AA153" s="134">
        <f>IFERROR($AA$3*(TWK!H150+100)/100,"n/a")</f>
        <v>9.16</v>
      </c>
    </row>
    <row r="154" spans="1:27" x14ac:dyDescent="0.25">
      <c r="A154" s="47">
        <v>39035</v>
      </c>
      <c r="B154" s="134">
        <f>IFERROR($B$3*TWK!B151/100,"n/a")</f>
        <v>30.826200000000004</v>
      </c>
      <c r="C154" s="134">
        <f>IFERROR($C$3*TWK!C151/100,"n/a")</f>
        <v>26.28</v>
      </c>
      <c r="D154" s="134">
        <f>IFERROR($D$3*TWK!C151/100,"n/a")</f>
        <v>23.301600000000004</v>
      </c>
      <c r="E154" s="134">
        <f>IFERROR( $E$3*TWK!C151/100,"n/a")</f>
        <v>22.250399999999999</v>
      </c>
      <c r="F154" s="134">
        <f>IFERROR($F$3*TWK!C151/100,"n/a")</f>
        <v>21.199200000000001</v>
      </c>
      <c r="G154" s="134">
        <f>IFERROR($G$3*TWK!H151/100,"n/a")</f>
        <v>10.677999999999999</v>
      </c>
      <c r="H154" s="134">
        <f>IFERROR( $H$3*TWK!D151/100,"n/a")</f>
        <v>25.721</v>
      </c>
      <c r="I154" s="134">
        <f>IFERROR($I$3*TWK!D151/100,"n/a")</f>
        <v>23.629499999999997</v>
      </c>
      <c r="J154" s="134">
        <f>IFERROR($J$3*TWK!D151/100,"n/a")</f>
        <v>23.318000000000001</v>
      </c>
      <c r="K154" s="134">
        <f>IFERROR($K$3*TWK!D151/100,"n/a")</f>
        <v>22.561500000000002</v>
      </c>
      <c r="L154" s="134">
        <f>IFERROR( $L$3*TWK!D151/100,"n/a")</f>
        <v>21.404499999999999</v>
      </c>
      <c r="M154" s="134">
        <f>IFERROR($M$3*TWK!D151/100,"n/a")</f>
        <v>20.647999999999996</v>
      </c>
      <c r="N154" s="134">
        <f>IFERROR($N$3*TWK!E151/100,"n/a")</f>
        <v>15.0822</v>
      </c>
      <c r="O154" s="134">
        <f>IFERROR($O$3*TWK!F151/100,"n/a")</f>
        <v>17.6813</v>
      </c>
      <c r="P154" s="134">
        <f>IFERROR($P$3*TWK!F151/100,"n/a")</f>
        <v>16.8142</v>
      </c>
      <c r="Q154" s="134">
        <f>IFERROR($Q$3*TWK!F151/100,"n/a")</f>
        <v>15.230799999999999</v>
      </c>
      <c r="R154" s="134">
        <f>IFERROR($R$3*TWK!F151/100,"n/a")</f>
        <v>15.042300000000001</v>
      </c>
      <c r="S154" s="134">
        <f>IFERROR($S$3*TWK!H151/100,"n/a")</f>
        <v>10.677999999999999</v>
      </c>
      <c r="T154" s="134">
        <f>IFERROR($T$3*TWK!H151/100,"n/a")</f>
        <v>10.397</v>
      </c>
      <c r="U154" s="134">
        <f>IFERROR($U$3*TWK!H151/100,"n/a")</f>
        <v>9.9474</v>
      </c>
      <c r="V154" s="134">
        <f>IFERROR($V$3*TWK!H151/100,"n/a")</f>
        <v>9.8630999999999993</v>
      </c>
      <c r="W154" s="134">
        <f>IFERROR($W$3*TWK!H151/100,"n/a")</f>
        <v>8.8233999999999995</v>
      </c>
      <c r="X154" s="134">
        <f>IFERROR($X$3*(TWK!H151+25)/100,"n/a")</f>
        <v>9.1494</v>
      </c>
      <c r="Y154" s="134">
        <f>IFERROR($Y$3*(TWK!H151+50)/100,"n/a")</f>
        <v>8.8376999999999999</v>
      </c>
      <c r="Z154" s="134">
        <f>IFERROR($Z$3*TWK!H151/100,"n/a")</f>
        <v>6.9407000000000005</v>
      </c>
      <c r="AA154" s="134">
        <f>IFERROR($AA$3*(TWK!H151+100)/100,"n/a")</f>
        <v>8.7248999999999999</v>
      </c>
    </row>
    <row r="155" spans="1:27" x14ac:dyDescent="0.25">
      <c r="A155" s="47">
        <v>39042</v>
      </c>
      <c r="B155" s="134" t="str">
        <f>IFERROR($B$3*TWK!B152/100,"n/a")</f>
        <v>n/a</v>
      </c>
      <c r="C155" s="134">
        <f>IFERROR($C$3*TWK!C152/100,"n/a")</f>
        <v>28.08</v>
      </c>
      <c r="D155" s="134">
        <f>IFERROR($D$3*TWK!C152/100,"n/a")</f>
        <v>24.897600000000001</v>
      </c>
      <c r="E155" s="134">
        <f>IFERROR( $E$3*TWK!C152/100,"n/a")</f>
        <v>23.7744</v>
      </c>
      <c r="F155" s="134">
        <f>IFERROR($F$3*TWK!C152/100,"n/a")</f>
        <v>22.651199999999999</v>
      </c>
      <c r="G155" s="134">
        <f>IFERROR($G$3*TWK!H152/100,"n/a")</f>
        <v>10.563999999999998</v>
      </c>
      <c r="H155" s="134">
        <f>IFERROR( $H$3*TWK!D152/100,"n/a")</f>
        <v>26.819200000000002</v>
      </c>
      <c r="I155" s="134">
        <f>IFERROR($I$3*TWK!D152/100,"n/a")</f>
        <v>24.638399999999997</v>
      </c>
      <c r="J155" s="134">
        <f>IFERROR($J$3*TWK!D152/100,"n/a")</f>
        <v>24.313600000000001</v>
      </c>
      <c r="K155" s="134">
        <f>IFERROR($K$3*TWK!D152/100,"n/a")</f>
        <v>23.524799999999999</v>
      </c>
      <c r="L155" s="134">
        <f>IFERROR( $L$3*TWK!D152/100,"n/a")</f>
        <v>22.318399999999997</v>
      </c>
      <c r="M155" s="134">
        <f>IFERROR($M$3*TWK!D152/100,"n/a")</f>
        <v>21.529600000000002</v>
      </c>
      <c r="N155" s="134">
        <f>IFERROR($N$3*TWK!E152/100,"n/a")</f>
        <v>15.1221</v>
      </c>
      <c r="O155" s="134">
        <f>IFERROR($O$3*TWK!F152/100,"n/a")</f>
        <v>17.587500000000002</v>
      </c>
      <c r="P155" s="134">
        <f>IFERROR($P$3*TWK!F152/100,"n/a")</f>
        <v>16.725000000000001</v>
      </c>
      <c r="Q155" s="134">
        <f>IFERROR($Q$3*TWK!F152/100,"n/a")</f>
        <v>15.15</v>
      </c>
      <c r="R155" s="134">
        <f>IFERROR($R$3*TWK!F152/100,"n/a")</f>
        <v>14.9625</v>
      </c>
      <c r="S155" s="134">
        <f>IFERROR($S$3*TWK!H152/100,"n/a")</f>
        <v>10.563999999999998</v>
      </c>
      <c r="T155" s="134">
        <f>IFERROR($T$3*TWK!H152/100,"n/a")</f>
        <v>10.286000000000001</v>
      </c>
      <c r="U155" s="134">
        <f>IFERROR($U$3*TWK!H152/100,"n/a")</f>
        <v>9.8412000000000006</v>
      </c>
      <c r="V155" s="134">
        <f>IFERROR($V$3*TWK!H152/100,"n/a")</f>
        <v>9.7577999999999996</v>
      </c>
      <c r="W155" s="134">
        <f>IFERROR($W$3*TWK!H152/100,"n/a")</f>
        <v>8.7292000000000005</v>
      </c>
      <c r="X155" s="134">
        <f>IFERROR($X$3*(TWK!H152+25)/100,"n/a")</f>
        <v>9.0596999999999994</v>
      </c>
      <c r="Y155" s="134">
        <f>IFERROR($Y$3*(TWK!H152+50)/100,"n/a")</f>
        <v>8.7576000000000001</v>
      </c>
      <c r="Z155" s="134">
        <f>IFERROR($Z$3*TWK!H152/100,"n/a")</f>
        <v>6.8666000000000009</v>
      </c>
      <c r="AA155" s="134">
        <f>IFERROR($AA$3*(TWK!H152+100)/100,"n/a")</f>
        <v>8.6562000000000001</v>
      </c>
    </row>
    <row r="156" spans="1:27" x14ac:dyDescent="0.25">
      <c r="A156" s="47">
        <v>39049</v>
      </c>
      <c r="B156" s="134" t="str">
        <f>IFERROR($B$3*TWK!B153/100,"n/a")</f>
        <v>n/a</v>
      </c>
      <c r="C156" s="134">
        <f>IFERROR($C$3*TWK!C153/100,"n/a")</f>
        <v>26.88</v>
      </c>
      <c r="D156" s="134">
        <f>IFERROR($D$3*TWK!C153/100,"n/a")</f>
        <v>23.833600000000001</v>
      </c>
      <c r="E156" s="134">
        <f>IFERROR( $E$3*TWK!C153/100,"n/a")</f>
        <v>22.758400000000002</v>
      </c>
      <c r="F156" s="134">
        <f>IFERROR($F$3*TWK!C153/100,"n/a")</f>
        <v>21.683199999999996</v>
      </c>
      <c r="G156" s="134">
        <f>IFERROR($G$3*TWK!H153/100,"n/a")</f>
        <v>9.9179999999999993</v>
      </c>
      <c r="H156" s="134">
        <f>IFERROR( $H$3*TWK!D153/100,"n/a")</f>
        <v>25.721</v>
      </c>
      <c r="I156" s="134">
        <f>IFERROR($I$3*TWK!D153/100,"n/a")</f>
        <v>23.629499999999997</v>
      </c>
      <c r="J156" s="134">
        <f>IFERROR($J$3*TWK!D153/100,"n/a")</f>
        <v>23.318000000000001</v>
      </c>
      <c r="K156" s="134">
        <f>IFERROR($K$3*TWK!D153/100,"n/a")</f>
        <v>22.561500000000002</v>
      </c>
      <c r="L156" s="134">
        <f>IFERROR( $L$3*TWK!D153/100,"n/a")</f>
        <v>21.404499999999999</v>
      </c>
      <c r="M156" s="134">
        <f>IFERROR($M$3*TWK!D153/100,"n/a")</f>
        <v>20.647999999999996</v>
      </c>
      <c r="N156" s="134">
        <f>IFERROR($N$3*TWK!E153/100,"n/a")</f>
        <v>14.523600000000002</v>
      </c>
      <c r="O156" s="134">
        <f>IFERROR($O$3*TWK!F153/100,"n/a")</f>
        <v>17.4937</v>
      </c>
      <c r="P156" s="134">
        <f>IFERROR($P$3*TWK!F153/100,"n/a")</f>
        <v>16.6358</v>
      </c>
      <c r="Q156" s="134">
        <f>IFERROR($Q$3*TWK!F153/100,"n/a")</f>
        <v>15.0692</v>
      </c>
      <c r="R156" s="134">
        <f>IFERROR($R$3*TWK!F153/100,"n/a")</f>
        <v>14.8827</v>
      </c>
      <c r="S156" s="134">
        <f>IFERROR($S$3*TWK!H153/100,"n/a")</f>
        <v>9.9179999999999993</v>
      </c>
      <c r="T156" s="134">
        <f>IFERROR($T$3*TWK!H153/100,"n/a")</f>
        <v>9.657</v>
      </c>
      <c r="U156" s="134">
        <f>IFERROR($U$3*TWK!H153/100,"n/a")</f>
        <v>9.2393999999999998</v>
      </c>
      <c r="V156" s="134">
        <f>IFERROR($V$3*TWK!H153/100,"n/a")</f>
        <v>9.1610999999999994</v>
      </c>
      <c r="W156" s="134">
        <f>IFERROR($W$3*TWK!H153/100,"n/a")</f>
        <v>8.1954000000000011</v>
      </c>
      <c r="X156" s="134">
        <f>IFERROR($X$3*(TWK!H153+25)/100,"n/a")</f>
        <v>8.551400000000001</v>
      </c>
      <c r="Y156" s="134">
        <f>IFERROR($Y$3*(TWK!H153+50)/100,"n/a")</f>
        <v>8.3036999999999992</v>
      </c>
      <c r="Z156" s="134">
        <f>IFERROR($Z$3*TWK!H153/100,"n/a")</f>
        <v>6.4467000000000008</v>
      </c>
      <c r="AA156" s="134">
        <f>IFERROR($AA$3*(TWK!H153+100)/100,"n/a")</f>
        <v>8.2668999999999997</v>
      </c>
    </row>
    <row r="157" spans="1:27" x14ac:dyDescent="0.25">
      <c r="A157" s="45">
        <v>39056</v>
      </c>
      <c r="B157" s="134" t="str">
        <f>IFERROR($B$3*TWK!B154/100,"n/a")</f>
        <v>n/a</v>
      </c>
      <c r="C157" s="134">
        <f>IFERROR($C$3*TWK!C154/100,"n/a")</f>
        <v>24.24</v>
      </c>
      <c r="D157" s="134">
        <f>IFERROR($D$3*TWK!C154/100,"n/a")</f>
        <v>21.492800000000003</v>
      </c>
      <c r="E157" s="134">
        <f>IFERROR( $E$3*TWK!C154/100,"n/a")</f>
        <v>20.523200000000003</v>
      </c>
      <c r="F157" s="134">
        <f>IFERROR($F$3*TWK!C154/100,"n/a")</f>
        <v>19.553599999999999</v>
      </c>
      <c r="G157" s="134">
        <f>IFERROR($G$3*TWK!H154/100,"n/a")</f>
        <v>8.4359999999999999</v>
      </c>
      <c r="H157" s="134">
        <f>IFERROR( $H$3*TWK!D154/100,"n/a")</f>
        <v>21.790599999999998</v>
      </c>
      <c r="I157" s="134">
        <f>IFERROR($I$3*TWK!D154/100,"n/a")</f>
        <v>20.018699999999999</v>
      </c>
      <c r="J157" s="134">
        <f>IFERROR($J$3*TWK!D154/100,"n/a")</f>
        <v>19.754799999999999</v>
      </c>
      <c r="K157" s="134">
        <f>IFERROR($K$3*TWK!D154/100,"n/a")</f>
        <v>19.113900000000001</v>
      </c>
      <c r="L157" s="134">
        <f>IFERROR( $L$3*TWK!D154/100,"n/a")</f>
        <v>18.133699999999997</v>
      </c>
      <c r="M157" s="134">
        <f>IFERROR($M$3*TWK!D154/100,"n/a")</f>
        <v>17.492799999999999</v>
      </c>
      <c r="N157" s="134">
        <f>IFERROR($N$3*TWK!E154/100,"n/a")</f>
        <v>11.331600000000002</v>
      </c>
      <c r="O157" s="134">
        <f>IFERROR($O$3*TWK!F154/100,"n/a")</f>
        <v>15.570800000000002</v>
      </c>
      <c r="P157" s="134">
        <f>IFERROR($P$3*TWK!F154/100,"n/a")</f>
        <v>14.8072</v>
      </c>
      <c r="Q157" s="134">
        <f>IFERROR($Q$3*TWK!F154/100,"n/a")</f>
        <v>13.412799999999999</v>
      </c>
      <c r="R157" s="134">
        <f>IFERROR($R$3*TWK!F154/100,"n/a")</f>
        <v>13.2468</v>
      </c>
      <c r="S157" s="134">
        <f>IFERROR($S$3*TWK!H154/100,"n/a")</f>
        <v>8.4359999999999999</v>
      </c>
      <c r="T157" s="134">
        <f>IFERROR($T$3*TWK!H154/100,"n/a")</f>
        <v>8.2140000000000004</v>
      </c>
      <c r="U157" s="134">
        <f>IFERROR($U$3*TWK!H154/100,"n/a")</f>
        <v>7.8587999999999996</v>
      </c>
      <c r="V157" s="134">
        <f>IFERROR($V$3*TWK!H154/100,"n/a")</f>
        <v>7.7921999999999993</v>
      </c>
      <c r="W157" s="134">
        <f>IFERROR($W$3*TWK!H154/100,"n/a")</f>
        <v>6.9708000000000006</v>
      </c>
      <c r="X157" s="134">
        <f>IFERROR($X$3*(TWK!H154+25)/100,"n/a")</f>
        <v>7.3853000000000009</v>
      </c>
      <c r="Y157" s="134">
        <f>IFERROR($Y$3*(TWK!H154+50)/100,"n/a")</f>
        <v>7.2624000000000004</v>
      </c>
      <c r="Z157" s="134">
        <f>IFERROR($Z$3*TWK!H154/100,"n/a")</f>
        <v>5.4834000000000005</v>
      </c>
      <c r="AA157" s="134">
        <f>IFERROR($AA$3*(TWK!H154+100)/100,"n/a")</f>
        <v>7.3738000000000001</v>
      </c>
    </row>
    <row r="158" spans="1:27" x14ac:dyDescent="0.25">
      <c r="A158" s="45">
        <v>39063</v>
      </c>
      <c r="B158" s="134" t="str">
        <f>IFERROR($B$3*TWK!B155/100,"n/a")</f>
        <v>n/a</v>
      </c>
      <c r="C158" s="134">
        <f>IFERROR($C$3*TWK!C155/100,"n/a")</f>
        <v>23.94</v>
      </c>
      <c r="D158" s="134">
        <f>IFERROR($D$3*TWK!C155/100,"n/a")</f>
        <v>21.226800000000004</v>
      </c>
      <c r="E158" s="134">
        <f>IFERROR( $E$3*TWK!C155/100,"n/a")</f>
        <v>20.269200000000001</v>
      </c>
      <c r="F158" s="134">
        <f>IFERROR($F$3*TWK!C155/100,"n/a")</f>
        <v>19.311599999999999</v>
      </c>
      <c r="G158" s="134">
        <f>IFERROR($G$3*TWK!H155/100,"n/a")</f>
        <v>8.5879999999999992</v>
      </c>
      <c r="H158" s="134">
        <f>IFERROR( $H$3*TWK!D155/100,"n/a")</f>
        <v>21.848400000000002</v>
      </c>
      <c r="I158" s="134">
        <f>IFERROR($I$3*TWK!D155/100,"n/a")</f>
        <v>20.0718</v>
      </c>
      <c r="J158" s="134">
        <f>IFERROR($J$3*TWK!D155/100,"n/a")</f>
        <v>19.807200000000002</v>
      </c>
      <c r="K158" s="134">
        <f>IFERROR($K$3*TWK!D155/100,"n/a")</f>
        <v>19.1646</v>
      </c>
      <c r="L158" s="134">
        <f>IFERROR( $L$3*TWK!D155/100,"n/a")</f>
        <v>18.181799999999999</v>
      </c>
      <c r="M158" s="134">
        <f>IFERROR($M$3*TWK!D155/100,"n/a")</f>
        <v>17.539199999999997</v>
      </c>
      <c r="N158" s="134">
        <f>IFERROR($N$3*TWK!E155/100,"n/a")</f>
        <v>11.610900000000001</v>
      </c>
      <c r="O158" s="134">
        <f>IFERROR($O$3*TWK!F155/100,"n/a")</f>
        <v>14.539000000000001</v>
      </c>
      <c r="P158" s="134">
        <f>IFERROR($P$3*TWK!F155/100,"n/a")</f>
        <v>13.825999999999999</v>
      </c>
      <c r="Q158" s="134">
        <f>IFERROR($Q$3*TWK!F155/100,"n/a")</f>
        <v>12.524000000000001</v>
      </c>
      <c r="R158" s="134">
        <f>IFERROR($R$3*TWK!F155/100,"n/a")</f>
        <v>12.369000000000002</v>
      </c>
      <c r="S158" s="134">
        <f>IFERROR($S$3*TWK!H155/100,"n/a")</f>
        <v>8.5879999999999992</v>
      </c>
      <c r="T158" s="134">
        <f>IFERROR($T$3*TWK!H155/100,"n/a")</f>
        <v>8.3620000000000001</v>
      </c>
      <c r="U158" s="134">
        <f>IFERROR($U$3*TWK!H155/100,"n/a")</f>
        <v>8.0003999999999991</v>
      </c>
      <c r="V158" s="134">
        <f>IFERROR($V$3*TWK!H155/100,"n/a")</f>
        <v>7.9325999999999999</v>
      </c>
      <c r="W158" s="134">
        <f>IFERROR($W$3*TWK!H155/100,"n/a")</f>
        <v>7.0964</v>
      </c>
      <c r="X158" s="134">
        <f>IFERROR($X$3*(TWK!H155+25)/100,"n/a")</f>
        <v>7.5049000000000001</v>
      </c>
      <c r="Y158" s="134">
        <f>IFERROR($Y$3*(TWK!H155+50)/100,"n/a")</f>
        <v>7.3691999999999993</v>
      </c>
      <c r="Z158" s="134">
        <f>IFERROR($Z$3*TWK!H155/100,"n/a")</f>
        <v>5.5822000000000003</v>
      </c>
      <c r="AA158" s="134">
        <f>IFERROR($AA$3*(TWK!H155+100)/100,"n/a")</f>
        <v>7.4653999999999998</v>
      </c>
    </row>
    <row r="159" spans="1:27" x14ac:dyDescent="0.25">
      <c r="A159" s="47">
        <v>39070</v>
      </c>
      <c r="B159" s="134" t="str">
        <f>IFERROR($B$3*TWK!B156/100,"n/a")</f>
        <v>n/a</v>
      </c>
      <c r="C159" s="134">
        <f>IFERROR($C$3*TWK!C156/100,"n/a")</f>
        <v>19.68</v>
      </c>
      <c r="D159" s="134">
        <f>IFERROR($D$3*TWK!C156/100,"n/a")</f>
        <v>17.4496</v>
      </c>
      <c r="E159" s="134">
        <f>IFERROR( $E$3*TWK!C156/100,"n/a")</f>
        <v>16.662400000000002</v>
      </c>
      <c r="F159" s="134">
        <f>IFERROR($F$3*TWK!C156/100,"n/a")</f>
        <v>15.8752</v>
      </c>
      <c r="G159" s="134">
        <f>IFERROR($G$3*TWK!H156/100,"n/a")</f>
        <v>7.3339999999999996</v>
      </c>
      <c r="H159" s="134">
        <f>IFERROR( $H$3*TWK!D156/100,"n/a")</f>
        <v>16.473000000000003</v>
      </c>
      <c r="I159" s="134">
        <f>IFERROR($I$3*TWK!D156/100,"n/a")</f>
        <v>15.1335</v>
      </c>
      <c r="J159" s="134">
        <f>IFERROR($J$3*TWK!D156/100,"n/a")</f>
        <v>14.934000000000001</v>
      </c>
      <c r="K159" s="134">
        <f>IFERROR($K$3*TWK!D156/100,"n/a")</f>
        <v>14.4495</v>
      </c>
      <c r="L159" s="134">
        <f>IFERROR( $L$3*TWK!D156/100,"n/a")</f>
        <v>13.708499999999999</v>
      </c>
      <c r="M159" s="134">
        <f>IFERROR($M$3*TWK!D156/100,"n/a")</f>
        <v>13.223999999999998</v>
      </c>
      <c r="N159" s="134">
        <f>IFERROR($N$3*TWK!E156/100,"n/a")</f>
        <v>8.4986999999999995</v>
      </c>
      <c r="O159" s="134">
        <f>IFERROR($O$3*TWK!F156/100,"n/a")</f>
        <v>11.584300000000001</v>
      </c>
      <c r="P159" s="134">
        <f>IFERROR($P$3*TWK!F156/100,"n/a")</f>
        <v>11.0162</v>
      </c>
      <c r="Q159" s="134">
        <f>IFERROR($Q$3*TWK!F156/100,"n/a")</f>
        <v>9.9787999999999997</v>
      </c>
      <c r="R159" s="134">
        <f>IFERROR($R$3*TWK!F156/100,"n/a")</f>
        <v>9.8553000000000015</v>
      </c>
      <c r="S159" s="134">
        <f>IFERROR($S$3*TWK!H156/100,"n/a")</f>
        <v>7.3339999999999996</v>
      </c>
      <c r="T159" s="134">
        <f>IFERROR($T$3*TWK!H156/100,"n/a")</f>
        <v>7.141</v>
      </c>
      <c r="U159" s="134">
        <f>IFERROR($U$3*TWK!H156/100,"n/a")</f>
        <v>6.8322000000000003</v>
      </c>
      <c r="V159" s="134">
        <f>IFERROR($V$3*TWK!H156/100,"n/a")</f>
        <v>6.7742999999999993</v>
      </c>
      <c r="W159" s="134">
        <f>IFERROR($W$3*TWK!H156/100,"n/a")</f>
        <v>6.0602</v>
      </c>
      <c r="X159" s="134">
        <f>IFERROR($X$3*(TWK!H156+25)/100,"n/a")</f>
        <v>6.5182000000000002</v>
      </c>
      <c r="Y159" s="134">
        <f>IFERROR($Y$3*(TWK!H156+50)/100,"n/a")</f>
        <v>6.4880999999999993</v>
      </c>
      <c r="Z159" s="134">
        <f>IFERROR($Z$3*TWK!H156/100,"n/a")</f>
        <v>4.7671000000000001</v>
      </c>
      <c r="AA159" s="134">
        <f>IFERROR($AA$3*(TWK!H156+100)/100,"n/a")</f>
        <v>6.7097000000000007</v>
      </c>
    </row>
    <row r="160" spans="1:27" x14ac:dyDescent="0.25">
      <c r="A160" s="50">
        <v>39077</v>
      </c>
      <c r="B160" s="134" t="str">
        <f>IFERROR($B$3*TWK!B157/100,"n/a")</f>
        <v>n/a</v>
      </c>
      <c r="C160" s="134">
        <f>IFERROR($C$3*TWK!C157/100,"n/a")</f>
        <v>17.399999999999999</v>
      </c>
      <c r="D160" s="134">
        <f>IFERROR($D$3*TWK!C157/100,"n/a")</f>
        <v>15.428000000000003</v>
      </c>
      <c r="E160" s="134">
        <f>IFERROR( $E$3*TWK!C157/100,"n/a")</f>
        <v>14.732000000000001</v>
      </c>
      <c r="F160" s="134">
        <f>IFERROR($F$3*TWK!C157/100,"n/a")</f>
        <v>14.036</v>
      </c>
      <c r="G160" s="134">
        <f>IFERROR($G$3*TWK!H157/100,"n/a")</f>
        <v>7.1819999999999995</v>
      </c>
      <c r="H160" s="134">
        <f>IFERROR( $H$3*TWK!D157/100,"n/a")</f>
        <v>15.837200000000001</v>
      </c>
      <c r="I160" s="134">
        <f>IFERROR($I$3*TWK!D157/100,"n/a")</f>
        <v>14.549399999999999</v>
      </c>
      <c r="J160" s="134">
        <f>IFERROR($J$3*TWK!D157/100,"n/a")</f>
        <v>14.3576</v>
      </c>
      <c r="K160" s="134">
        <f>IFERROR($K$3*TWK!D157/100,"n/a")</f>
        <v>13.8918</v>
      </c>
      <c r="L160" s="134">
        <f>IFERROR( $L$3*TWK!D157/100,"n/a")</f>
        <v>13.179399999999998</v>
      </c>
      <c r="M160" s="134">
        <f>IFERROR($M$3*TWK!D157/100,"n/a")</f>
        <v>12.7136</v>
      </c>
      <c r="N160" s="134">
        <f>IFERROR($N$3*TWK!E157/100,"n/a")</f>
        <v>8.4588000000000001</v>
      </c>
      <c r="O160" s="134">
        <f>IFERROR($O$3*TWK!F157/100,"n/a")</f>
        <v>11.396700000000001</v>
      </c>
      <c r="P160" s="134">
        <f>IFERROR($P$3*TWK!F157/100,"n/a")</f>
        <v>10.8378</v>
      </c>
      <c r="Q160" s="134">
        <f>IFERROR($Q$3*TWK!F157/100,"n/a")</f>
        <v>9.8171999999999997</v>
      </c>
      <c r="R160" s="134">
        <f>IFERROR($R$3*TWK!F157/100,"n/a")</f>
        <v>9.6957000000000004</v>
      </c>
      <c r="S160" s="134">
        <f>IFERROR($S$3*TWK!H157/100,"n/a")</f>
        <v>7.1819999999999995</v>
      </c>
      <c r="T160" s="134">
        <f>IFERROR($T$3*TWK!H157/100,"n/a")</f>
        <v>6.9930000000000003</v>
      </c>
      <c r="U160" s="134">
        <f>IFERROR($U$3*TWK!H157/100,"n/a")</f>
        <v>6.6906000000000008</v>
      </c>
      <c r="V160" s="134">
        <f>IFERROR($V$3*TWK!H157/100,"n/a")</f>
        <v>6.6338999999999997</v>
      </c>
      <c r="W160" s="134">
        <f>IFERROR($W$3*TWK!H157/100,"n/a")</f>
        <v>5.9346000000000005</v>
      </c>
      <c r="X160" s="134">
        <f>IFERROR($X$3*(TWK!H157+25)/100,"n/a")</f>
        <v>6.3986000000000001</v>
      </c>
      <c r="Y160" s="134">
        <f>IFERROR($Y$3*(TWK!H157+50)/100,"n/a")</f>
        <v>6.3812999999999995</v>
      </c>
      <c r="Z160" s="134">
        <f>IFERROR($Z$3*TWK!H157/100,"n/a")</f>
        <v>4.6683000000000003</v>
      </c>
      <c r="AA160" s="134">
        <f>IFERROR($AA$3*(TWK!H157+100)/100,"n/a")</f>
        <v>6.618100000000001</v>
      </c>
    </row>
    <row r="161" spans="1:27" x14ac:dyDescent="0.25">
      <c r="A161" s="47">
        <v>39084</v>
      </c>
      <c r="B161" s="134" t="str">
        <f>IFERROR($B$3*TWK!B158/100,"n/a")</f>
        <v>n/a</v>
      </c>
      <c r="C161" s="134">
        <f>IFERROR($C$3*TWK!C158/100,"n/a")</f>
        <v>17.399999999999999</v>
      </c>
      <c r="D161" s="134">
        <f>IFERROR($D$3*TWK!C158/100,"n/a")</f>
        <v>15.428000000000003</v>
      </c>
      <c r="E161" s="134">
        <f>IFERROR( $E$3*TWK!C158/100,"n/a")</f>
        <v>14.732000000000001</v>
      </c>
      <c r="F161" s="134">
        <f>IFERROR($F$3*TWK!C158/100,"n/a")</f>
        <v>14.036</v>
      </c>
      <c r="G161" s="134">
        <f>IFERROR($G$3*TWK!H158/100,"n/a")</f>
        <v>6.9539999999999997</v>
      </c>
      <c r="H161" s="134">
        <f>IFERROR( $H$3*TWK!D158/100,"n/a")</f>
        <v>15.490399999999999</v>
      </c>
      <c r="I161" s="134">
        <f>IFERROR($I$3*TWK!D158/100,"n/a")</f>
        <v>14.230799999999999</v>
      </c>
      <c r="J161" s="134">
        <f>IFERROR($J$3*TWK!D158/100,"n/a")</f>
        <v>14.043200000000002</v>
      </c>
      <c r="K161" s="134">
        <f>IFERROR($K$3*TWK!D158/100,"n/a")</f>
        <v>13.5876</v>
      </c>
      <c r="L161" s="134">
        <f>IFERROR( $L$3*TWK!D158/100,"n/a")</f>
        <v>12.890799999999999</v>
      </c>
      <c r="M161" s="134">
        <f>IFERROR($M$3*TWK!D158/100,"n/a")</f>
        <v>12.4352</v>
      </c>
      <c r="N161" s="134">
        <f>IFERROR($N$3*TWK!E158/100,"n/a")</f>
        <v>8.3391000000000002</v>
      </c>
      <c r="O161" s="134">
        <f>IFERROR($O$3*TWK!F158/100,"n/a")</f>
        <v>10.833900000000002</v>
      </c>
      <c r="P161" s="134">
        <f>IFERROR($P$3*TWK!F158/100,"n/a")</f>
        <v>10.3026</v>
      </c>
      <c r="Q161" s="134">
        <f>IFERROR($Q$3*TWK!F158/100,"n/a")</f>
        <v>9.3323999999999998</v>
      </c>
      <c r="R161" s="134">
        <f>IFERROR($R$3*TWK!F158/100,"n/a")</f>
        <v>9.2169000000000008</v>
      </c>
      <c r="S161" s="134">
        <f>IFERROR($S$3*TWK!H158/100,"n/a")</f>
        <v>6.9539999999999997</v>
      </c>
      <c r="T161" s="134">
        <f>IFERROR($T$3*TWK!H158/100,"n/a")</f>
        <v>6.7709999999999999</v>
      </c>
      <c r="U161" s="134">
        <f>IFERROR($U$3*TWK!H158/100,"n/a")</f>
        <v>6.4782000000000002</v>
      </c>
      <c r="V161" s="134">
        <f>IFERROR($V$3*TWK!H158/100,"n/a")</f>
        <v>6.4232999999999993</v>
      </c>
      <c r="W161" s="134">
        <f>IFERROR($W$3*TWK!H158/100,"n/a")</f>
        <v>5.7462</v>
      </c>
      <c r="X161" s="134">
        <f>IFERROR($X$3*(TWK!H158+25)/100,"n/a")</f>
        <v>6.2192000000000007</v>
      </c>
      <c r="Y161" s="134">
        <f>IFERROR($Y$3*(TWK!H158+50)/100,"n/a")</f>
        <v>6.2210999999999999</v>
      </c>
      <c r="Z161" s="134">
        <f>IFERROR($Z$3*TWK!H158/100,"n/a")</f>
        <v>4.5201000000000002</v>
      </c>
      <c r="AA161" s="134">
        <f>IFERROR($AA$3*(TWK!H158+100)/100,"n/a")</f>
        <v>6.4807000000000006</v>
      </c>
    </row>
    <row r="162" spans="1:27" x14ac:dyDescent="0.25">
      <c r="A162" s="45">
        <v>39091</v>
      </c>
      <c r="B162" s="134" t="str">
        <f>IFERROR($B$3*TWK!B159/100,"n/a")</f>
        <v>n/a</v>
      </c>
      <c r="C162" s="134" t="str">
        <f>IFERROR($C$3*TWK!C159/100,"n/a")</f>
        <v>n/a</v>
      </c>
      <c r="D162" s="134" t="str">
        <f>IFERROR($D$3*TWK!C159/100,"n/a")</f>
        <v>n/a</v>
      </c>
      <c r="E162" s="134" t="str">
        <f>IFERROR( $E$3*TWK!C159/100,"n/a")</f>
        <v>n/a</v>
      </c>
      <c r="F162" s="134" t="str">
        <f>IFERROR($F$3*TWK!C159/100,"n/a")</f>
        <v>n/a</v>
      </c>
      <c r="G162" s="134">
        <f>IFERROR($G$3*TWK!H159/100,"n/a")</f>
        <v>8.1319999999999997</v>
      </c>
      <c r="H162" s="134">
        <f>IFERROR( $H$3*TWK!D159/100,"n/a")</f>
        <v>15.490399999999999</v>
      </c>
      <c r="I162" s="134">
        <f>IFERROR($I$3*TWK!D159/100,"n/a")</f>
        <v>14.230799999999999</v>
      </c>
      <c r="J162" s="134">
        <f>IFERROR($J$3*TWK!D159/100,"n/a")</f>
        <v>14.043200000000002</v>
      </c>
      <c r="K162" s="134">
        <f>IFERROR($K$3*TWK!D159/100,"n/a")</f>
        <v>13.5876</v>
      </c>
      <c r="L162" s="134">
        <f>IFERROR( $L$3*TWK!D159/100,"n/a")</f>
        <v>12.890799999999999</v>
      </c>
      <c r="M162" s="134">
        <f>IFERROR($M$3*TWK!D159/100,"n/a")</f>
        <v>12.4352</v>
      </c>
      <c r="N162" s="134">
        <f>IFERROR($N$3*TWK!E159/100,"n/a")</f>
        <v>8.8977000000000004</v>
      </c>
      <c r="O162" s="134">
        <f>IFERROR($O$3*TWK!F159/100,"n/a")</f>
        <v>12.100200000000003</v>
      </c>
      <c r="P162" s="134">
        <f>IFERROR($P$3*TWK!F159/100,"n/a")</f>
        <v>11.5068</v>
      </c>
      <c r="Q162" s="134">
        <f>IFERROR($Q$3*TWK!F159/100,"n/a")</f>
        <v>10.4232</v>
      </c>
      <c r="R162" s="134">
        <f>IFERROR($R$3*TWK!F159/100,"n/a")</f>
        <v>10.2942</v>
      </c>
      <c r="S162" s="134">
        <f>IFERROR($S$3*TWK!H159/100,"n/a")</f>
        <v>8.1319999999999997</v>
      </c>
      <c r="T162" s="134">
        <f>IFERROR($T$3*TWK!H159/100,"n/a")</f>
        <v>7.918000000000001</v>
      </c>
      <c r="U162" s="134">
        <f>IFERROR($U$3*TWK!H159/100,"n/a")</f>
        <v>7.5756000000000006</v>
      </c>
      <c r="V162" s="134">
        <f>IFERROR($V$3*TWK!H159/100,"n/a")</f>
        <v>7.5114000000000001</v>
      </c>
      <c r="W162" s="134">
        <f>IFERROR($W$3*TWK!H159/100,"n/a")</f>
        <v>6.7196000000000007</v>
      </c>
      <c r="X162" s="134">
        <f>IFERROR($X$3*(TWK!H159+25)/100,"n/a")</f>
        <v>7.1461000000000006</v>
      </c>
      <c r="Y162" s="134">
        <f>IFERROR($Y$3*(TWK!H159+50)/100,"n/a")</f>
        <v>7.0488</v>
      </c>
      <c r="Z162" s="134">
        <f>IFERROR($Z$3*TWK!H159/100,"n/a")</f>
        <v>5.2858000000000001</v>
      </c>
      <c r="AA162" s="134">
        <f>IFERROR($AA$3*(TWK!H159+100)/100,"n/a")</f>
        <v>7.1906000000000008</v>
      </c>
    </row>
    <row r="163" spans="1:27" x14ac:dyDescent="0.25">
      <c r="A163" s="47">
        <v>39098</v>
      </c>
      <c r="B163" s="134" t="str">
        <f>IFERROR($B$3*TWK!B160/100,"n/a")</f>
        <v>n/a</v>
      </c>
      <c r="C163" s="134" t="str">
        <f>IFERROR($C$3*TWK!C160/100,"n/a")</f>
        <v>n/a</v>
      </c>
      <c r="D163" s="134" t="str">
        <f>IFERROR($D$3*TWK!C160/100,"n/a")</f>
        <v>n/a</v>
      </c>
      <c r="E163" s="134" t="str">
        <f>IFERROR( $E$3*TWK!C160/100,"n/a")</f>
        <v>n/a</v>
      </c>
      <c r="F163" s="134" t="str">
        <f>IFERROR($F$3*TWK!C160/100,"n/a")</f>
        <v>n/a</v>
      </c>
      <c r="G163" s="134">
        <f>IFERROR($G$3*TWK!H160/100,"n/a")</f>
        <v>12.843999999999999</v>
      </c>
      <c r="H163" s="134">
        <f>IFERROR( $H$3*TWK!D160/100,"n/a")</f>
        <v>22.715399999999999</v>
      </c>
      <c r="I163" s="134">
        <f>IFERROR($I$3*TWK!D160/100,"n/a")</f>
        <v>20.868299999999998</v>
      </c>
      <c r="J163" s="134">
        <f>IFERROR($J$3*TWK!D160/100,"n/a")</f>
        <v>20.593200000000003</v>
      </c>
      <c r="K163" s="134">
        <f>IFERROR($K$3*TWK!D160/100,"n/a")</f>
        <v>19.9251</v>
      </c>
      <c r="L163" s="134">
        <f>IFERROR( $L$3*TWK!D160/100,"n/a")</f>
        <v>18.903299999999998</v>
      </c>
      <c r="M163" s="134">
        <f>IFERROR($M$3*TWK!D160/100,"n/a")</f>
        <v>18.235199999999999</v>
      </c>
      <c r="N163" s="134">
        <f>IFERROR($N$3*TWK!E160/100,"n/a")</f>
        <v>14.802900000000001</v>
      </c>
      <c r="O163" s="134">
        <f>IFERROR($O$3*TWK!F160/100,"n/a")</f>
        <v>16.508800000000001</v>
      </c>
      <c r="P163" s="134">
        <f>IFERROR($P$3*TWK!F160/100,"n/a")</f>
        <v>15.699200000000001</v>
      </c>
      <c r="Q163" s="134">
        <f>IFERROR($Q$3*TWK!F160/100,"n/a")</f>
        <v>14.220799999999999</v>
      </c>
      <c r="R163" s="134">
        <f>IFERROR($R$3*TWK!F160/100,"n/a")</f>
        <v>14.0448</v>
      </c>
      <c r="S163" s="134">
        <f>IFERROR($S$3*TWK!H160/100,"n/a")</f>
        <v>12.843999999999999</v>
      </c>
      <c r="T163" s="134">
        <f>IFERROR($T$3*TWK!H160/100,"n/a")</f>
        <v>12.506000000000002</v>
      </c>
      <c r="U163" s="134">
        <f>IFERROR($U$3*TWK!H160/100,"n/a")</f>
        <v>11.965199999999999</v>
      </c>
      <c r="V163" s="134">
        <f>IFERROR($V$3*TWK!H160/100,"n/a")</f>
        <v>11.863799999999999</v>
      </c>
      <c r="W163" s="134">
        <f>IFERROR($W$3*TWK!H160/100,"n/a")</f>
        <v>10.613199999999999</v>
      </c>
      <c r="X163" s="134">
        <f>IFERROR($X$3*(TWK!H160+25)/100,"n/a")</f>
        <v>10.853700000000002</v>
      </c>
      <c r="Y163" s="134">
        <f>IFERROR($Y$3*(TWK!H160+50)/100,"n/a")</f>
        <v>10.3596</v>
      </c>
      <c r="Z163" s="134">
        <f>IFERROR($Z$3*TWK!H160/100,"n/a")</f>
        <v>8.3485999999999994</v>
      </c>
      <c r="AA163" s="134">
        <f>IFERROR($AA$3*(TWK!H160+100)/100,"n/a")</f>
        <v>10.030200000000001</v>
      </c>
    </row>
    <row r="164" spans="1:27" x14ac:dyDescent="0.25">
      <c r="A164" s="47">
        <v>39105</v>
      </c>
      <c r="B164" s="134" t="str">
        <f>IFERROR($B$3*TWK!B161/100,"n/a")</f>
        <v>n/a</v>
      </c>
      <c r="C164" s="134" t="str">
        <f>IFERROR($C$3*TWK!C161/100,"n/a")</f>
        <v>n/a</v>
      </c>
      <c r="D164" s="134" t="str">
        <f>IFERROR($D$3*TWK!C161/100,"n/a")</f>
        <v>n/a</v>
      </c>
      <c r="E164" s="134" t="str">
        <f>IFERROR( $E$3*TWK!C161/100,"n/a")</f>
        <v>n/a</v>
      </c>
      <c r="F164" s="134" t="str">
        <f>IFERROR($F$3*TWK!C161/100,"n/a")</f>
        <v>n/a</v>
      </c>
      <c r="G164" s="134">
        <f>IFERROR($G$3*TWK!H161/100,"n/a")</f>
        <v>9.8040000000000003</v>
      </c>
      <c r="H164" s="134">
        <f>IFERROR( $H$3*TWK!D161/100,"n/a")</f>
        <v>16.530800000000003</v>
      </c>
      <c r="I164" s="134">
        <f>IFERROR($I$3*TWK!D161/100,"n/a")</f>
        <v>15.186599999999999</v>
      </c>
      <c r="J164" s="134">
        <f>IFERROR($J$3*TWK!D161/100,"n/a")</f>
        <v>14.986400000000001</v>
      </c>
      <c r="K164" s="134">
        <f>IFERROR($K$3*TWK!D161/100,"n/a")</f>
        <v>14.5002</v>
      </c>
      <c r="L164" s="134">
        <f>IFERROR( $L$3*TWK!D161/100,"n/a")</f>
        <v>13.756599999999999</v>
      </c>
      <c r="M164" s="134">
        <f>IFERROR($M$3*TWK!D161/100,"n/a")</f>
        <v>13.2704</v>
      </c>
      <c r="N164" s="134">
        <f>IFERROR($N$3*TWK!E161/100,"n/a")</f>
        <v>10.8528</v>
      </c>
      <c r="O164" s="134">
        <f>IFERROR($O$3*TWK!F161/100,"n/a")</f>
        <v>15.946000000000002</v>
      </c>
      <c r="P164" s="134">
        <f>IFERROR($P$3*TWK!F161/100,"n/a")</f>
        <v>15.164000000000001</v>
      </c>
      <c r="Q164" s="134">
        <f>IFERROR($Q$3*TWK!F161/100,"n/a")</f>
        <v>13.735999999999999</v>
      </c>
      <c r="R164" s="134">
        <f>IFERROR($R$3*TWK!F161/100,"n/a")</f>
        <v>13.566000000000001</v>
      </c>
      <c r="S164" s="134">
        <f>IFERROR($S$3*TWK!H161/100,"n/a")</f>
        <v>9.8040000000000003</v>
      </c>
      <c r="T164" s="134">
        <f>IFERROR($T$3*TWK!H161/100,"n/a")</f>
        <v>9.5459999999999994</v>
      </c>
      <c r="U164" s="134">
        <f>IFERROR($U$3*TWK!H161/100,"n/a")</f>
        <v>9.1332000000000004</v>
      </c>
      <c r="V164" s="134">
        <f>IFERROR($V$3*TWK!H161/100,"n/a")</f>
        <v>9.0557999999999996</v>
      </c>
      <c r="W164" s="134">
        <f>IFERROR($W$3*TWK!H161/100,"n/a")</f>
        <v>8.1012000000000004</v>
      </c>
      <c r="X164" s="134">
        <f>IFERROR($X$3*(TWK!H161+25)/100,"n/a")</f>
        <v>8.4617000000000004</v>
      </c>
      <c r="Y164" s="134">
        <f>IFERROR($Y$3*(TWK!H161+50)/100,"n/a")</f>
        <v>8.2235999999999994</v>
      </c>
      <c r="Z164" s="134">
        <f>IFERROR($Z$3*TWK!H161/100,"n/a")</f>
        <v>6.3726000000000012</v>
      </c>
      <c r="AA164" s="134">
        <f>IFERROR($AA$3*(TWK!H161+100)/100,"n/a")</f>
        <v>8.1981999999999999</v>
      </c>
    </row>
    <row r="165" spans="1:27" x14ac:dyDescent="0.25">
      <c r="A165" s="45">
        <v>39112</v>
      </c>
      <c r="B165" s="134" t="str">
        <f>IFERROR($B$3*TWK!B162/100,"n/a")</f>
        <v>n/a</v>
      </c>
      <c r="C165" s="134" t="str">
        <f>IFERROR($C$3*TWK!C162/100,"n/a")</f>
        <v>n/a</v>
      </c>
      <c r="D165" s="134" t="str">
        <f>IFERROR($D$3*TWK!C162/100,"n/a")</f>
        <v>n/a</v>
      </c>
      <c r="E165" s="134" t="str">
        <f>IFERROR( $E$3*TWK!C162/100,"n/a")</f>
        <v>n/a</v>
      </c>
      <c r="F165" s="134" t="str">
        <f>IFERROR($F$3*TWK!C162/100,"n/a")</f>
        <v>n/a</v>
      </c>
      <c r="G165" s="134">
        <f>IFERROR($G$3*TWK!H162/100,"n/a")</f>
        <v>8.7779999999999987</v>
      </c>
      <c r="H165" s="134">
        <f>IFERROR( $H$3*TWK!D162/100,"n/a")</f>
        <v>18.0336</v>
      </c>
      <c r="I165" s="134">
        <f>IFERROR($I$3*TWK!D162/100,"n/a")</f>
        <v>16.5672</v>
      </c>
      <c r="J165" s="134">
        <f>IFERROR($J$3*TWK!D162/100,"n/a")</f>
        <v>16.348800000000001</v>
      </c>
      <c r="K165" s="134">
        <f>IFERROR($K$3*TWK!D162/100,"n/a")</f>
        <v>15.818400000000002</v>
      </c>
      <c r="L165" s="134">
        <f>IFERROR( $L$3*TWK!D162/100,"n/a")</f>
        <v>15.007199999999997</v>
      </c>
      <c r="M165" s="134">
        <f>IFERROR($M$3*TWK!D162/100,"n/a")</f>
        <v>14.476799999999999</v>
      </c>
      <c r="N165" s="134">
        <f>IFERROR($N$3*TWK!E162/100,"n/a")</f>
        <v>9.8952000000000009</v>
      </c>
      <c r="O165" s="134">
        <f>IFERROR($O$3*TWK!F162/100,"n/a")</f>
        <v>13.882400000000001</v>
      </c>
      <c r="P165" s="134">
        <f>IFERROR($P$3*TWK!F162/100,"n/a")</f>
        <v>13.201600000000001</v>
      </c>
      <c r="Q165" s="134">
        <f>IFERROR($Q$3*TWK!F162/100,"n/a")</f>
        <v>11.958399999999999</v>
      </c>
      <c r="R165" s="134">
        <f>IFERROR($R$3*TWK!F162/100,"n/a")</f>
        <v>11.8104</v>
      </c>
      <c r="S165" s="134">
        <f>IFERROR($S$3*TWK!H162/100,"n/a")</f>
        <v>8.7779999999999987</v>
      </c>
      <c r="T165" s="134">
        <f>IFERROR($T$3*TWK!H162/100,"n/a")</f>
        <v>8.5470000000000006</v>
      </c>
      <c r="U165" s="134">
        <f>IFERROR($U$3*TWK!H162/100,"n/a")</f>
        <v>8.1774000000000004</v>
      </c>
      <c r="V165" s="134">
        <f>IFERROR($V$3*TWK!H162/100,"n/a")</f>
        <v>8.1081000000000003</v>
      </c>
      <c r="W165" s="134">
        <f>IFERROR($W$3*TWK!H162/100,"n/a")</f>
        <v>7.2534000000000001</v>
      </c>
      <c r="X165" s="134">
        <f>IFERROR($X$3*(TWK!H162+25)/100,"n/a")</f>
        <v>7.6544000000000008</v>
      </c>
      <c r="Y165" s="134">
        <f>IFERROR($Y$3*(TWK!H162+50)/100,"n/a")</f>
        <v>7.5026999999999999</v>
      </c>
      <c r="Z165" s="134">
        <f>IFERROR($Z$3*TWK!H162/100,"n/a")</f>
        <v>5.7057000000000002</v>
      </c>
      <c r="AA165" s="134">
        <f>IFERROR($AA$3*(TWK!H162+100)/100,"n/a")</f>
        <v>7.5799000000000003</v>
      </c>
    </row>
    <row r="166" spans="1:27" x14ac:dyDescent="0.25">
      <c r="A166" s="45">
        <v>39119</v>
      </c>
      <c r="B166" s="134" t="str">
        <f>IFERROR($B$3*TWK!B163/100,"n/a")</f>
        <v>n/a</v>
      </c>
      <c r="C166" s="134" t="str">
        <f>IFERROR($C$3*TWK!C163/100,"n/a")</f>
        <v>n/a</v>
      </c>
      <c r="D166" s="134" t="str">
        <f>IFERROR($D$3*TWK!C163/100,"n/a")</f>
        <v>n/a</v>
      </c>
      <c r="E166" s="134" t="str">
        <f>IFERROR( $E$3*TWK!C163/100,"n/a")</f>
        <v>n/a</v>
      </c>
      <c r="F166" s="134" t="str">
        <f>IFERROR($F$3*TWK!C163/100,"n/a")</f>
        <v>n/a</v>
      </c>
      <c r="G166" s="134">
        <f>IFERROR($G$3*TWK!H163/100,"n/a")</f>
        <v>7.4479999999999995</v>
      </c>
      <c r="H166" s="134">
        <f>IFERROR( $H$3*TWK!D163/100,"n/a")</f>
        <v>20.692400000000003</v>
      </c>
      <c r="I166" s="134">
        <f>IFERROR($I$3*TWK!D163/100,"n/a")</f>
        <v>19.009799999999998</v>
      </c>
      <c r="J166" s="134">
        <f>IFERROR($J$3*TWK!D163/100,"n/a")</f>
        <v>18.7592</v>
      </c>
      <c r="K166" s="134">
        <f>IFERROR($K$3*TWK!D163/100,"n/a")</f>
        <v>18.150600000000001</v>
      </c>
      <c r="L166" s="134">
        <f>IFERROR( $L$3*TWK!D163/100,"n/a")</f>
        <v>17.219799999999999</v>
      </c>
      <c r="M166" s="134">
        <f>IFERROR($M$3*TWK!D163/100,"n/a")</f>
        <v>16.6112</v>
      </c>
      <c r="N166" s="134">
        <f>IFERROR($N$3*TWK!E163/100,"n/a")</f>
        <v>9.2967000000000013</v>
      </c>
      <c r="O166" s="134">
        <f>IFERROR($O$3*TWK!F163/100,"n/a")</f>
        <v>12.5692</v>
      </c>
      <c r="P166" s="134">
        <f>IFERROR($P$3*TWK!F163/100,"n/a")</f>
        <v>11.9528</v>
      </c>
      <c r="Q166" s="134">
        <f>IFERROR($Q$3*TWK!F163/100,"n/a")</f>
        <v>10.827199999999999</v>
      </c>
      <c r="R166" s="134">
        <f>IFERROR($R$3*TWK!F163/100,"n/a")</f>
        <v>10.693200000000001</v>
      </c>
      <c r="S166" s="134">
        <f>IFERROR($S$3*TWK!H163/100,"n/a")</f>
        <v>7.4479999999999995</v>
      </c>
      <c r="T166" s="134">
        <f>IFERROR($T$3*TWK!H163/100,"n/a")</f>
        <v>7.2520000000000007</v>
      </c>
      <c r="U166" s="134">
        <f>IFERROR($U$3*TWK!H163/100,"n/a")</f>
        <v>6.9384000000000006</v>
      </c>
      <c r="V166" s="134">
        <f>IFERROR($V$3*TWK!H163/100,"n/a")</f>
        <v>6.879599999999999</v>
      </c>
      <c r="W166" s="134">
        <f>IFERROR($W$3*TWK!H163/100,"n/a")</f>
        <v>6.1544000000000008</v>
      </c>
      <c r="X166" s="134">
        <f>IFERROR($X$3*(TWK!H163+25)/100,"n/a")</f>
        <v>6.6079000000000008</v>
      </c>
      <c r="Y166" s="134">
        <f>IFERROR($Y$3*(TWK!H163+50)/100,"n/a")</f>
        <v>6.5681999999999992</v>
      </c>
      <c r="Z166" s="134">
        <f>IFERROR($Z$3*TWK!H163/100,"n/a")</f>
        <v>4.8412000000000006</v>
      </c>
      <c r="AA166" s="134">
        <f>IFERROR($AA$3*(TWK!H163+100)/100,"n/a")</f>
        <v>6.7784000000000004</v>
      </c>
    </row>
    <row r="167" spans="1:27" x14ac:dyDescent="0.25">
      <c r="A167" s="45">
        <v>39126</v>
      </c>
      <c r="B167" s="134" t="str">
        <f>IFERROR($B$3*TWK!B164/100,"n/a")</f>
        <v>n/a</v>
      </c>
      <c r="C167" s="134" t="str">
        <f>IFERROR($C$3*TWK!C164/100,"n/a")</f>
        <v>n/a</v>
      </c>
      <c r="D167" s="134" t="str">
        <f>IFERROR($D$3*TWK!C164/100,"n/a")</f>
        <v>n/a</v>
      </c>
      <c r="E167" s="134" t="str">
        <f>IFERROR( $E$3*TWK!C164/100,"n/a")</f>
        <v>n/a</v>
      </c>
      <c r="F167" s="134" t="str">
        <f>IFERROR($F$3*TWK!C164/100,"n/a")</f>
        <v>n/a</v>
      </c>
      <c r="G167" s="134">
        <f>IFERROR($G$3*TWK!H164/100,"n/a")</f>
        <v>8.2839999999999989</v>
      </c>
      <c r="H167" s="134">
        <f>IFERROR( $H$3*TWK!D164/100,"n/a")</f>
        <v>21.385999999999999</v>
      </c>
      <c r="I167" s="134">
        <f>IFERROR($I$3*TWK!D164/100,"n/a")</f>
        <v>19.646999999999998</v>
      </c>
      <c r="J167" s="134">
        <f>IFERROR($J$3*TWK!D164/100,"n/a")</f>
        <v>19.388000000000002</v>
      </c>
      <c r="K167" s="134">
        <f>IFERROR($K$3*TWK!D164/100,"n/a")</f>
        <v>18.759</v>
      </c>
      <c r="L167" s="134">
        <f>IFERROR( $L$3*TWK!D164/100,"n/a")</f>
        <v>17.796999999999997</v>
      </c>
      <c r="M167" s="134">
        <f>IFERROR($M$3*TWK!D164/100,"n/a")</f>
        <v>17.167999999999999</v>
      </c>
      <c r="N167" s="134">
        <f>IFERROR($N$3*TWK!E164/100,"n/a")</f>
        <v>11.291700000000001</v>
      </c>
      <c r="O167" s="134">
        <f>IFERROR($O$3*TWK!F164/100,"n/a")</f>
        <v>13.225800000000001</v>
      </c>
      <c r="P167" s="134">
        <f>IFERROR($P$3*TWK!F164/100,"n/a")</f>
        <v>12.577199999999999</v>
      </c>
      <c r="Q167" s="134">
        <f>IFERROR($Q$3*TWK!F164/100,"n/a")</f>
        <v>11.392799999999999</v>
      </c>
      <c r="R167" s="134">
        <f>IFERROR($R$3*TWK!F164/100,"n/a")</f>
        <v>11.251800000000001</v>
      </c>
      <c r="S167" s="134">
        <f>IFERROR($S$3*TWK!H164/100,"n/a")</f>
        <v>8.2839999999999989</v>
      </c>
      <c r="T167" s="134">
        <f>IFERROR($T$3*TWK!H164/100,"n/a")</f>
        <v>8.0660000000000007</v>
      </c>
      <c r="U167" s="134">
        <f>IFERROR($U$3*TWK!H164/100,"n/a")</f>
        <v>7.7172000000000001</v>
      </c>
      <c r="V167" s="134">
        <f>IFERROR($V$3*TWK!H164/100,"n/a")</f>
        <v>7.6517999999999997</v>
      </c>
      <c r="W167" s="134">
        <f>IFERROR($W$3*TWK!H164/100,"n/a")</f>
        <v>6.8452000000000002</v>
      </c>
      <c r="X167" s="134">
        <f>IFERROR($X$3*(TWK!H164+25)/100,"n/a")</f>
        <v>7.2657000000000007</v>
      </c>
      <c r="Y167" s="134">
        <f>IFERROR($Y$3*(TWK!H164+50)/100,"n/a")</f>
        <v>7.1555999999999997</v>
      </c>
      <c r="Z167" s="134">
        <f>IFERROR($Z$3*TWK!H164/100,"n/a")</f>
        <v>5.3846000000000007</v>
      </c>
      <c r="AA167" s="134">
        <f>IFERROR($AA$3*(TWK!H164+100)/100,"n/a")</f>
        <v>7.2822000000000005</v>
      </c>
    </row>
    <row r="168" spans="1:27" x14ac:dyDescent="0.25">
      <c r="A168" s="47">
        <v>39133</v>
      </c>
      <c r="B168" s="134" t="str">
        <f>IFERROR($B$3*TWK!B165/100,"n/a")</f>
        <v>n/a</v>
      </c>
      <c r="C168" s="134" t="str">
        <f>IFERROR($C$3*TWK!C165/100,"n/a")</f>
        <v>n/a</v>
      </c>
      <c r="D168" s="134" t="str">
        <f>IFERROR($D$3*TWK!C165/100,"n/a")</f>
        <v>n/a</v>
      </c>
      <c r="E168" s="134" t="str">
        <f>IFERROR( $E$3*TWK!C165/100,"n/a")</f>
        <v>n/a</v>
      </c>
      <c r="F168" s="134" t="str">
        <f>IFERROR($F$3*TWK!C165/100,"n/a")</f>
        <v>n/a</v>
      </c>
      <c r="G168" s="134">
        <f>IFERROR($G$3*TWK!H165/100,"n/a")</f>
        <v>8.0559999999999992</v>
      </c>
      <c r="H168" s="134">
        <f>IFERROR( $H$3*TWK!D165/100,"n/a")</f>
        <v>21.039200000000001</v>
      </c>
      <c r="I168" s="134">
        <f>IFERROR($I$3*TWK!D165/100,"n/a")</f>
        <v>19.328399999999998</v>
      </c>
      <c r="J168" s="134">
        <f>IFERROR($J$3*TWK!D165/100,"n/a")</f>
        <v>19.073600000000003</v>
      </c>
      <c r="K168" s="134">
        <f>IFERROR($K$3*TWK!D165/100,"n/a")</f>
        <v>18.454799999999999</v>
      </c>
      <c r="L168" s="134">
        <f>IFERROR( $L$3*TWK!D165/100,"n/a")</f>
        <v>17.508399999999998</v>
      </c>
      <c r="M168" s="134">
        <f>IFERROR($M$3*TWK!D165/100,"n/a")</f>
        <v>16.889599999999998</v>
      </c>
      <c r="N168" s="134">
        <f>IFERROR($N$3*TWK!E165/100,"n/a")</f>
        <v>10.134600000000001</v>
      </c>
      <c r="O168" s="134">
        <f>IFERROR($O$3*TWK!F165/100,"n/a")</f>
        <v>11.7719</v>
      </c>
      <c r="P168" s="134">
        <f>IFERROR($P$3*TWK!F165/100,"n/a")</f>
        <v>11.194600000000001</v>
      </c>
      <c r="Q168" s="134">
        <f>IFERROR($Q$3*TWK!F165/100,"n/a")</f>
        <v>10.1404</v>
      </c>
      <c r="R168" s="134">
        <f>IFERROR($R$3*TWK!F165/100,"n/a")</f>
        <v>10.014900000000001</v>
      </c>
      <c r="S168" s="134">
        <f>IFERROR($S$3*TWK!H165/100,"n/a")</f>
        <v>8.0559999999999992</v>
      </c>
      <c r="T168" s="134">
        <f>IFERROR($T$3*TWK!H165/100,"n/a")</f>
        <v>7.8440000000000012</v>
      </c>
      <c r="U168" s="134">
        <f>IFERROR($U$3*TWK!H165/100,"n/a")</f>
        <v>7.5048000000000004</v>
      </c>
      <c r="V168" s="134">
        <f>IFERROR($V$3*TWK!H165/100,"n/a")</f>
        <v>7.4412000000000003</v>
      </c>
      <c r="W168" s="134">
        <f>IFERROR($W$3*TWK!H165/100,"n/a")</f>
        <v>6.6568000000000005</v>
      </c>
      <c r="X168" s="134">
        <f>IFERROR($X$3*(TWK!H165+25)/100,"n/a")</f>
        <v>7.0862999999999996</v>
      </c>
      <c r="Y168" s="134">
        <f>IFERROR($Y$3*(TWK!H165+50)/100,"n/a")</f>
        <v>6.9954000000000001</v>
      </c>
      <c r="Z168" s="134">
        <f>IFERROR($Z$3*TWK!H165/100,"n/a")</f>
        <v>5.2363999999999997</v>
      </c>
      <c r="AA168" s="134">
        <f>IFERROR($AA$3*(TWK!H165+100)/100,"n/a")</f>
        <v>7.1448</v>
      </c>
    </row>
    <row r="169" spans="1:27" x14ac:dyDescent="0.25">
      <c r="A169" s="47">
        <v>39140</v>
      </c>
      <c r="B169" s="134" t="str">
        <f>IFERROR($B$3*TWK!B166/100,"n/a")</f>
        <v>n/a</v>
      </c>
      <c r="C169" s="134" t="str">
        <f>IFERROR($C$3*TWK!C166/100,"n/a")</f>
        <v>n/a</v>
      </c>
      <c r="D169" s="134" t="str">
        <f>IFERROR($D$3*TWK!C166/100,"n/a")</f>
        <v>n/a</v>
      </c>
      <c r="E169" s="134" t="str">
        <f>IFERROR( $E$3*TWK!C166/100,"n/a")</f>
        <v>n/a</v>
      </c>
      <c r="F169" s="134" t="str">
        <f>IFERROR($F$3*TWK!C166/100,"n/a")</f>
        <v>n/a</v>
      </c>
      <c r="G169" s="134">
        <f>IFERROR($G$3*TWK!H166/100,"n/a")</f>
        <v>7.8659999999999988</v>
      </c>
      <c r="H169" s="134">
        <f>IFERROR( $H$3*TWK!D166/100,"n/a")</f>
        <v>18.496000000000002</v>
      </c>
      <c r="I169" s="134">
        <f>IFERROR($I$3*TWK!D166/100,"n/a")</f>
        <v>16.991999999999997</v>
      </c>
      <c r="J169" s="134">
        <f>IFERROR($J$3*TWK!D166/100,"n/a")</f>
        <v>16.768000000000001</v>
      </c>
      <c r="K169" s="134">
        <f>IFERROR($K$3*TWK!D166/100,"n/a")</f>
        <v>16.224</v>
      </c>
      <c r="L169" s="134">
        <f>IFERROR( $L$3*TWK!D166/100,"n/a")</f>
        <v>15.391999999999998</v>
      </c>
      <c r="M169" s="134">
        <f>IFERROR($M$3*TWK!D166/100,"n/a")</f>
        <v>14.847999999999999</v>
      </c>
      <c r="N169" s="134">
        <f>IFERROR($N$3*TWK!E166/100,"n/a")</f>
        <v>9.8952000000000009</v>
      </c>
      <c r="O169" s="134">
        <f>IFERROR($O$3*TWK!F166/100,"n/a")</f>
        <v>12.053300000000002</v>
      </c>
      <c r="P169" s="134">
        <f>IFERROR($P$3*TWK!F166/100,"n/a")</f>
        <v>11.462200000000001</v>
      </c>
      <c r="Q169" s="134">
        <f>IFERROR($Q$3*TWK!F166/100,"n/a")</f>
        <v>10.3828</v>
      </c>
      <c r="R169" s="134">
        <f>IFERROR($R$3*TWK!F166/100,"n/a")</f>
        <v>10.254300000000001</v>
      </c>
      <c r="S169" s="134">
        <f>IFERROR($S$3*TWK!H166/100,"n/a")</f>
        <v>7.8659999999999988</v>
      </c>
      <c r="T169" s="134">
        <f>IFERROR($T$3*TWK!H166/100,"n/a")</f>
        <v>7.6590000000000007</v>
      </c>
      <c r="U169" s="134">
        <f>IFERROR($U$3*TWK!H166/100,"n/a")</f>
        <v>7.3277999999999999</v>
      </c>
      <c r="V169" s="134">
        <f>IFERROR($V$3*TWK!H166/100,"n/a")</f>
        <v>7.2656999999999989</v>
      </c>
      <c r="W169" s="134">
        <f>IFERROR($W$3*TWK!H166/100,"n/a")</f>
        <v>6.4998000000000005</v>
      </c>
      <c r="X169" s="134">
        <f>IFERROR($X$3*(TWK!H166+25)/100,"n/a")</f>
        <v>6.9368000000000007</v>
      </c>
      <c r="Y169" s="134">
        <f>IFERROR($Y$3*(TWK!H166+50)/100,"n/a")</f>
        <v>6.8618999999999994</v>
      </c>
      <c r="Z169" s="134">
        <f>IFERROR($Z$3*TWK!H166/100,"n/a")</f>
        <v>5.1128999999999998</v>
      </c>
      <c r="AA169" s="134">
        <f>IFERROR($AA$3*(TWK!H166+100)/100,"n/a")</f>
        <v>7.0302999999999995</v>
      </c>
    </row>
    <row r="170" spans="1:27" x14ac:dyDescent="0.25">
      <c r="A170" s="45">
        <v>39147</v>
      </c>
      <c r="B170" s="134" t="str">
        <f>IFERROR($B$3*TWK!B167/100,"n/a")</f>
        <v>n/a</v>
      </c>
      <c r="C170" s="134">
        <f>IFERROR($C$3*TWK!C167/100,"n/a")</f>
        <v>19.5</v>
      </c>
      <c r="D170" s="134">
        <f>IFERROR($D$3*TWK!C167/100,"n/a")</f>
        <v>17.29</v>
      </c>
      <c r="E170" s="134">
        <f>IFERROR( $E$3*TWK!C167/100,"n/a")</f>
        <v>16.510000000000002</v>
      </c>
      <c r="F170" s="134">
        <f>IFERROR($F$3*TWK!C167/100,"n/a")</f>
        <v>15.73</v>
      </c>
      <c r="G170" s="134">
        <f>IFERROR($G$3*TWK!H167/100,"n/a")</f>
        <v>7.2959999999999994</v>
      </c>
      <c r="H170" s="134">
        <f>IFERROR( $H$3*TWK!D167/100,"n/a")</f>
        <v>16.473000000000003</v>
      </c>
      <c r="I170" s="134">
        <f>IFERROR($I$3*TWK!D167/100,"n/a")</f>
        <v>15.1335</v>
      </c>
      <c r="J170" s="134">
        <f>IFERROR($J$3*TWK!D167/100,"n/a")</f>
        <v>14.934000000000001</v>
      </c>
      <c r="K170" s="134">
        <f>IFERROR($K$3*TWK!D167/100,"n/a")</f>
        <v>14.4495</v>
      </c>
      <c r="L170" s="134">
        <f>IFERROR( $L$3*TWK!D167/100,"n/a")</f>
        <v>13.708499999999999</v>
      </c>
      <c r="M170" s="134">
        <f>IFERROR($M$3*TWK!D167/100,"n/a")</f>
        <v>13.223999999999998</v>
      </c>
      <c r="N170" s="134">
        <f>IFERROR($N$3*TWK!E167/100,"n/a")</f>
        <v>8.8977000000000004</v>
      </c>
      <c r="O170" s="134">
        <f>IFERROR($O$3*TWK!F167/100,"n/a")</f>
        <v>11.631200000000002</v>
      </c>
      <c r="P170" s="134">
        <f>IFERROR($P$3*TWK!F167/100,"n/a")</f>
        <v>11.060799999999999</v>
      </c>
      <c r="Q170" s="134">
        <f>IFERROR($Q$3*TWK!F167/100,"n/a")</f>
        <v>10.0192</v>
      </c>
      <c r="R170" s="134">
        <f>IFERROR($R$3*TWK!F167/100,"n/a")</f>
        <v>9.8952000000000009</v>
      </c>
      <c r="S170" s="134">
        <f>IFERROR($S$3*TWK!H167/100,"n/a")</f>
        <v>7.2959999999999994</v>
      </c>
      <c r="T170" s="134">
        <f>IFERROR($T$3*TWK!H167/100,"n/a")</f>
        <v>7.104000000000001</v>
      </c>
      <c r="U170" s="134">
        <f>IFERROR($U$3*TWK!H167/100,"n/a")</f>
        <v>6.7968000000000011</v>
      </c>
      <c r="V170" s="134">
        <f>IFERROR($V$3*TWK!H167/100,"n/a")</f>
        <v>6.7391999999999994</v>
      </c>
      <c r="W170" s="134">
        <f>IFERROR($W$3*TWK!H167/100,"n/a")</f>
        <v>6.0288000000000004</v>
      </c>
      <c r="X170" s="134">
        <f>IFERROR($X$3*(TWK!H167+25)/100,"n/a")</f>
        <v>6.4883000000000006</v>
      </c>
      <c r="Y170" s="134">
        <f>IFERROR($Y$3*(TWK!H167+50)/100,"n/a")</f>
        <v>6.4614000000000003</v>
      </c>
      <c r="Z170" s="134">
        <f>IFERROR($Z$3*TWK!H167/100,"n/a")</f>
        <v>4.7423999999999999</v>
      </c>
      <c r="AA170" s="134">
        <f>IFERROR($AA$3*(TWK!H167+100)/100,"n/a")</f>
        <v>6.6868000000000007</v>
      </c>
    </row>
    <row r="171" spans="1:27" x14ac:dyDescent="0.25">
      <c r="A171" s="45">
        <v>39154</v>
      </c>
      <c r="B171" s="134" t="str">
        <f>IFERROR($B$3*TWK!B168/100,"n/a")</f>
        <v>n/a</v>
      </c>
      <c r="C171" s="134">
        <f>IFERROR($C$3*TWK!C168/100,"n/a")</f>
        <v>19.2</v>
      </c>
      <c r="D171" s="134">
        <f>IFERROR($D$3*TWK!C168/100,"n/a")</f>
        <v>17.024000000000001</v>
      </c>
      <c r="E171" s="134">
        <f>IFERROR( $E$3*TWK!C168/100,"n/a")</f>
        <v>16.256</v>
      </c>
      <c r="F171" s="134">
        <f>IFERROR($F$3*TWK!C168/100,"n/a")</f>
        <v>15.488</v>
      </c>
      <c r="G171" s="134">
        <f>IFERROR($G$3*TWK!H168/100,"n/a")</f>
        <v>7.371999999999999</v>
      </c>
      <c r="H171" s="134">
        <f>IFERROR( $H$3*TWK!D168/100,"n/a")</f>
        <v>17.166600000000003</v>
      </c>
      <c r="I171" s="134">
        <f>IFERROR($I$3*TWK!D168/100,"n/a")</f>
        <v>15.7707</v>
      </c>
      <c r="J171" s="134">
        <f>IFERROR($J$3*TWK!D168/100,"n/a")</f>
        <v>15.562799999999999</v>
      </c>
      <c r="K171" s="134">
        <f>IFERROR($K$3*TWK!D168/100,"n/a")</f>
        <v>15.057900000000002</v>
      </c>
      <c r="L171" s="134">
        <f>IFERROR( $L$3*TWK!D168/100,"n/a")</f>
        <v>14.285699999999999</v>
      </c>
      <c r="M171" s="134">
        <f>IFERROR($M$3*TWK!D168/100,"n/a")</f>
        <v>13.780799999999999</v>
      </c>
      <c r="N171" s="134">
        <f>IFERROR($N$3*TWK!E168/100,"n/a")</f>
        <v>8.8179000000000016</v>
      </c>
      <c r="O171" s="134">
        <f>IFERROR($O$3*TWK!F168/100,"n/a")</f>
        <v>11.725</v>
      </c>
      <c r="P171" s="134">
        <f>IFERROR($P$3*TWK!F168/100,"n/a")</f>
        <v>11.15</v>
      </c>
      <c r="Q171" s="134">
        <f>IFERROR($Q$3*TWK!F168/100,"n/a")</f>
        <v>10.1</v>
      </c>
      <c r="R171" s="134">
        <f>IFERROR($R$3*TWK!F168/100,"n/a")</f>
        <v>9.9749999999999996</v>
      </c>
      <c r="S171" s="134">
        <f>IFERROR($S$3*TWK!H168/100,"n/a")</f>
        <v>7.371999999999999</v>
      </c>
      <c r="T171" s="134">
        <f>IFERROR($T$3*TWK!H168/100,"n/a")</f>
        <v>7.1780000000000008</v>
      </c>
      <c r="U171" s="134">
        <f>IFERROR($U$3*TWK!H168/100,"n/a")</f>
        <v>6.8675999999999995</v>
      </c>
      <c r="V171" s="134">
        <f>IFERROR($V$3*TWK!H168/100,"n/a")</f>
        <v>6.8093999999999992</v>
      </c>
      <c r="W171" s="134">
        <f>IFERROR($W$3*TWK!H168/100,"n/a")</f>
        <v>6.0915999999999997</v>
      </c>
      <c r="X171" s="134">
        <f>IFERROR($X$3*(TWK!H168+25)/100,"n/a")</f>
        <v>6.5481000000000007</v>
      </c>
      <c r="Y171" s="134">
        <f>IFERROR($Y$3*(TWK!H168+50)/100,"n/a")</f>
        <v>6.5148000000000001</v>
      </c>
      <c r="Z171" s="134">
        <f>IFERROR($Z$3*TWK!H168/100,"n/a")</f>
        <v>4.7918000000000003</v>
      </c>
      <c r="AA171" s="134">
        <f>IFERROR($AA$3*(TWK!H168+100)/100,"n/a")</f>
        <v>6.7325999999999997</v>
      </c>
    </row>
    <row r="172" spans="1:27" x14ac:dyDescent="0.25">
      <c r="A172" s="47">
        <v>39161</v>
      </c>
      <c r="B172" s="134" t="str">
        <f>IFERROR($B$3*TWK!B169/100,"n/a")</f>
        <v>n/a</v>
      </c>
      <c r="C172" s="134">
        <f>IFERROR($C$3*TWK!C169/100,"n/a")</f>
        <v>17.579999999999998</v>
      </c>
      <c r="D172" s="134">
        <f>IFERROR($D$3*TWK!C169/100,"n/a")</f>
        <v>15.5876</v>
      </c>
      <c r="E172" s="134">
        <f>IFERROR( $E$3*TWK!C169/100,"n/a")</f>
        <v>14.884400000000001</v>
      </c>
      <c r="F172" s="134">
        <f>IFERROR($F$3*TWK!C169/100,"n/a")</f>
        <v>14.181199999999999</v>
      </c>
      <c r="G172" s="134">
        <f>IFERROR($G$3*TWK!H169/100,"n/a")</f>
        <v>6.726</v>
      </c>
      <c r="H172" s="134">
        <f>IFERROR( $H$3*TWK!D169/100,"n/a")</f>
        <v>15.490399999999999</v>
      </c>
      <c r="I172" s="134">
        <f>IFERROR($I$3*TWK!D169/100,"n/a")</f>
        <v>14.230799999999999</v>
      </c>
      <c r="J172" s="134">
        <f>IFERROR($J$3*TWK!D169/100,"n/a")</f>
        <v>14.043200000000002</v>
      </c>
      <c r="K172" s="134">
        <f>IFERROR($K$3*TWK!D169/100,"n/a")</f>
        <v>13.5876</v>
      </c>
      <c r="L172" s="134">
        <f>IFERROR( $L$3*TWK!D169/100,"n/a")</f>
        <v>12.890799999999999</v>
      </c>
      <c r="M172" s="134">
        <f>IFERROR($M$3*TWK!D169/100,"n/a")</f>
        <v>12.4352</v>
      </c>
      <c r="N172" s="134">
        <f>IFERROR($N$3*TWK!E169/100,"n/a")</f>
        <v>7.7007000000000003</v>
      </c>
      <c r="O172" s="134">
        <f>IFERROR($O$3*TWK!F169/100,"n/a")</f>
        <v>11.021500000000001</v>
      </c>
      <c r="P172" s="134">
        <f>IFERROR($P$3*TWK!F169/100,"n/a")</f>
        <v>10.481</v>
      </c>
      <c r="Q172" s="134">
        <f>IFERROR($Q$3*TWK!F169/100,"n/a")</f>
        <v>9.4939999999999998</v>
      </c>
      <c r="R172" s="134">
        <f>IFERROR($R$3*TWK!F169/100,"n/a")</f>
        <v>9.3765000000000001</v>
      </c>
      <c r="S172" s="134">
        <f>IFERROR($S$3*TWK!H169/100,"n/a")</f>
        <v>6.726</v>
      </c>
      <c r="T172" s="134">
        <f>IFERROR($T$3*TWK!H169/100,"n/a")</f>
        <v>6.5489999999999995</v>
      </c>
      <c r="U172" s="134">
        <f>IFERROR($U$3*TWK!H169/100,"n/a")</f>
        <v>6.2658000000000005</v>
      </c>
      <c r="V172" s="134">
        <f>IFERROR($V$3*TWK!H169/100,"n/a")</f>
        <v>6.2126999999999999</v>
      </c>
      <c r="W172" s="134">
        <f>IFERROR($W$3*TWK!H169/100,"n/a")</f>
        <v>5.5577999999999994</v>
      </c>
      <c r="X172" s="134">
        <f>IFERROR($X$3*(TWK!H169+25)/100,"n/a")</f>
        <v>6.0398000000000005</v>
      </c>
      <c r="Y172" s="134">
        <f>IFERROR($Y$3*(TWK!H169+50)/100,"n/a")</f>
        <v>6.0609000000000002</v>
      </c>
      <c r="Z172" s="134">
        <f>IFERROR($Z$3*TWK!H169/100,"n/a")</f>
        <v>4.3719000000000001</v>
      </c>
      <c r="AA172" s="134">
        <f>IFERROR($AA$3*(TWK!H169+100)/100,"n/a")</f>
        <v>6.3433000000000002</v>
      </c>
    </row>
    <row r="173" spans="1:27" x14ac:dyDescent="0.25">
      <c r="A173" s="50">
        <v>39168</v>
      </c>
      <c r="B173" s="134" t="str">
        <f>IFERROR($B$3*TWK!B170/100,"n/a")</f>
        <v>n/a</v>
      </c>
      <c r="C173" s="134">
        <f>IFERROR($C$3*TWK!C170/100,"n/a")</f>
        <v>16.8</v>
      </c>
      <c r="D173" s="134">
        <f>IFERROR($D$3*TWK!C170/100,"n/a")</f>
        <v>14.896000000000001</v>
      </c>
      <c r="E173" s="134">
        <f>IFERROR( $E$3*TWK!C170/100,"n/a")</f>
        <v>14.224</v>
      </c>
      <c r="F173" s="134">
        <f>IFERROR($F$3*TWK!C170/100,"n/a")</f>
        <v>13.552</v>
      </c>
      <c r="G173" s="134">
        <f>IFERROR($G$3*TWK!H170/100,"n/a")</f>
        <v>6.0039999999999996</v>
      </c>
      <c r="H173" s="134">
        <f>IFERROR( $H$3*TWK!D170/100,"n/a")</f>
        <v>14.103200000000001</v>
      </c>
      <c r="I173" s="134">
        <f>IFERROR($I$3*TWK!D170/100,"n/a")</f>
        <v>12.956399999999999</v>
      </c>
      <c r="J173" s="134">
        <f>IFERROR($J$3*TWK!D170/100,"n/a")</f>
        <v>12.785599999999999</v>
      </c>
      <c r="K173" s="134">
        <f>IFERROR($K$3*TWK!D170/100,"n/a")</f>
        <v>12.370800000000001</v>
      </c>
      <c r="L173" s="134">
        <f>IFERROR( $L$3*TWK!D170/100,"n/a")</f>
        <v>11.736399999999998</v>
      </c>
      <c r="M173" s="134">
        <f>IFERROR($M$3*TWK!D170/100,"n/a")</f>
        <v>11.321599999999998</v>
      </c>
      <c r="N173" s="134">
        <f>IFERROR($N$3*TWK!E170/100,"n/a")</f>
        <v>7.0224000000000002</v>
      </c>
      <c r="O173" s="134">
        <f>IFERROR($O$3*TWK!F170/100,"n/a")</f>
        <v>9.9897000000000009</v>
      </c>
      <c r="P173" s="134">
        <f>IFERROR($P$3*TWK!F170/100,"n/a")</f>
        <v>9.4998000000000005</v>
      </c>
      <c r="Q173" s="134">
        <f>IFERROR($Q$3*TWK!F170/100,"n/a")</f>
        <v>8.6052</v>
      </c>
      <c r="R173" s="134">
        <f>IFERROR($R$3*TWK!F170/100,"n/a")</f>
        <v>8.4986999999999995</v>
      </c>
      <c r="S173" s="134">
        <f>IFERROR($S$3*TWK!H170/100,"n/a")</f>
        <v>6.0039999999999996</v>
      </c>
      <c r="T173" s="134">
        <f>IFERROR($T$3*TWK!H170/100,"n/a")</f>
        <v>5.8460000000000001</v>
      </c>
      <c r="U173" s="134">
        <f>IFERROR($U$3*TWK!H170/100,"n/a")</f>
        <v>5.5932000000000004</v>
      </c>
      <c r="V173" s="134">
        <f>IFERROR($V$3*TWK!H170/100,"n/a")</f>
        <v>5.545799999999999</v>
      </c>
      <c r="W173" s="134">
        <f>IFERROR($W$3*TWK!H170/100,"n/a")</f>
        <v>4.9611999999999998</v>
      </c>
      <c r="X173" s="134">
        <f>IFERROR($X$3*(TWK!H170+25)/100,"n/a")</f>
        <v>5.4717000000000011</v>
      </c>
      <c r="Y173" s="134">
        <f>IFERROR($Y$3*(TWK!H170+50)/100,"n/a")</f>
        <v>5.5536000000000003</v>
      </c>
      <c r="Z173" s="134">
        <f>IFERROR($Z$3*TWK!H170/100,"n/a")</f>
        <v>3.9026000000000005</v>
      </c>
      <c r="AA173" s="134">
        <f>IFERROR($AA$3*(TWK!H170+100)/100,"n/a")</f>
        <v>5.9082000000000008</v>
      </c>
    </row>
    <row r="174" spans="1:27" x14ac:dyDescent="0.25">
      <c r="A174" s="47">
        <f t="shared" ref="A174:A179" si="0">7+A173</f>
        <v>39175</v>
      </c>
      <c r="B174" s="134">
        <f>IFERROR($B$3*TWK!B171/100,"n/a")</f>
        <v>19.808000000000003</v>
      </c>
      <c r="C174" s="134">
        <f>IFERROR($C$3*TWK!C171/100,"n/a")</f>
        <v>16.8</v>
      </c>
      <c r="D174" s="134">
        <f>IFERROR($D$3*TWK!C171/100,"n/a")</f>
        <v>14.896000000000001</v>
      </c>
      <c r="E174" s="134">
        <f>IFERROR( $E$3*TWK!C171/100,"n/a")</f>
        <v>14.224</v>
      </c>
      <c r="F174" s="134">
        <f>IFERROR($F$3*TWK!C171/100,"n/a")</f>
        <v>13.552</v>
      </c>
      <c r="G174" s="134">
        <f>IFERROR($G$3*TWK!H171/100,"n/a")</f>
        <v>6.2225000000000001</v>
      </c>
      <c r="H174" s="134">
        <f>IFERROR( $H$3*TWK!D171/100,"n/a")</f>
        <v>13.698600000000001</v>
      </c>
      <c r="I174" s="134">
        <f>IFERROR($I$3*TWK!D171/100,"n/a")</f>
        <v>12.584699999999998</v>
      </c>
      <c r="J174" s="134">
        <f>IFERROR($J$3*TWK!D171/100,"n/a")</f>
        <v>12.418800000000001</v>
      </c>
      <c r="K174" s="134">
        <f>IFERROR($K$3*TWK!D171/100,"n/a")</f>
        <v>12.015900000000002</v>
      </c>
      <c r="L174" s="134">
        <f>IFERROR( $L$3*TWK!D171/100,"n/a")</f>
        <v>11.399699999999998</v>
      </c>
      <c r="M174" s="134">
        <f>IFERROR($M$3*TWK!D171/100,"n/a")</f>
        <v>10.996799999999999</v>
      </c>
      <c r="N174" s="134">
        <f>IFERROR($N$3*TWK!E171/100,"n/a")</f>
        <v>7.1421000000000001</v>
      </c>
      <c r="O174" s="134">
        <f>IFERROR($O$3*TWK!F171/100,"n/a")</f>
        <v>9.6614000000000004</v>
      </c>
      <c r="P174" s="134">
        <f>IFERROR($P$3*TWK!F171/100,"n/a")</f>
        <v>9.1875999999999998</v>
      </c>
      <c r="Q174" s="134">
        <f>IFERROR($Q$3*TWK!F171/100,"n/a")</f>
        <v>8.3224</v>
      </c>
      <c r="R174" s="134">
        <f>IFERROR($R$3*TWK!F171/100,"n/a")</f>
        <v>8.2194000000000003</v>
      </c>
      <c r="S174" s="134">
        <f>IFERROR($S$3*TWK!H171/100,"n/a")</f>
        <v>6.2225000000000001</v>
      </c>
      <c r="T174" s="134">
        <f>IFERROR($T$3*TWK!H171/100,"n/a")</f>
        <v>6.0587499999999999</v>
      </c>
      <c r="U174" s="134">
        <f>IFERROR($U$3*TWK!H171/100,"n/a")</f>
        <v>5.7967499999999994</v>
      </c>
      <c r="V174" s="134">
        <f>IFERROR($V$3*TWK!H171/100,"n/a")</f>
        <v>5.7476249999999993</v>
      </c>
      <c r="W174" s="134">
        <f>IFERROR($W$3*TWK!H171/100,"n/a")</f>
        <v>5.1417500000000009</v>
      </c>
      <c r="X174" s="134">
        <f>IFERROR($X$3*(TWK!H171+25)/100,"n/a")</f>
        <v>5.643625000000001</v>
      </c>
      <c r="Y174" s="134">
        <f>IFERROR($Y$3*(TWK!H171+50)/100,"n/a")</f>
        <v>5.7071249999999996</v>
      </c>
      <c r="Z174" s="134">
        <f>IFERROR($Z$3*TWK!H171/100,"n/a")</f>
        <v>4.0446249999999999</v>
      </c>
      <c r="AA174" s="134">
        <f>IFERROR($AA$3*(TWK!H171+100)/100,"n/a")</f>
        <v>6.0398749999999994</v>
      </c>
    </row>
    <row r="175" spans="1:27" x14ac:dyDescent="0.25">
      <c r="A175" s="47">
        <f t="shared" si="0"/>
        <v>39182</v>
      </c>
      <c r="B175" s="134">
        <f>IFERROR($B$3*TWK!B172/100,"n/a")</f>
        <v>19.91116666666667</v>
      </c>
      <c r="C175" s="134">
        <f>IFERROR($C$3*TWK!C172/100,"n/a")</f>
        <v>16.425000000000001</v>
      </c>
      <c r="D175" s="134">
        <f>IFERROR($D$3*TWK!C172/100,"n/a")</f>
        <v>14.563500000000001</v>
      </c>
      <c r="E175" s="134">
        <f>IFERROR( $E$3*TWK!C172/100,"n/a")</f>
        <v>13.906500000000001</v>
      </c>
      <c r="F175" s="134">
        <f>IFERROR($F$3*TWK!C172/100,"n/a")</f>
        <v>13.249500000000001</v>
      </c>
      <c r="G175" s="134">
        <f>IFERROR($G$3*TWK!H172/100,"n/a")</f>
        <v>6.1749999999999998</v>
      </c>
      <c r="H175" s="134">
        <f>IFERROR( $H$3*TWK!D172/100,"n/a")</f>
        <v>13.366250000000001</v>
      </c>
      <c r="I175" s="134">
        <f>IFERROR($I$3*TWK!D172/100,"n/a")</f>
        <v>12.279375</v>
      </c>
      <c r="J175" s="134">
        <f>IFERROR($J$3*TWK!D172/100,"n/a")</f>
        <v>12.1175</v>
      </c>
      <c r="K175" s="134">
        <f>IFERROR($K$3*TWK!D172/100,"n/a")</f>
        <v>11.724375</v>
      </c>
      <c r="L175" s="134">
        <f>IFERROR( $L$3*TWK!D172/100,"n/a")</f>
        <v>11.123125</v>
      </c>
      <c r="M175" s="134">
        <f>IFERROR($M$3*TWK!D172/100,"n/a")</f>
        <v>10.73</v>
      </c>
      <c r="N175" s="134">
        <f>IFERROR($N$3*TWK!E172/100,"n/a")</f>
        <v>7.3815000000000008</v>
      </c>
      <c r="O175" s="134">
        <f>IFERROR($O$3*TWK!F172/100,"n/a")</f>
        <v>9.4972500000000011</v>
      </c>
      <c r="P175" s="134">
        <f>IFERROR($P$3*TWK!F172/100,"n/a")</f>
        <v>9.0314999999999994</v>
      </c>
      <c r="Q175" s="134">
        <f>IFERROR($Q$3*TWK!F172/100,"n/a")</f>
        <v>8.1810000000000009</v>
      </c>
      <c r="R175" s="134">
        <f>IFERROR($R$3*TWK!F172/100,"n/a")</f>
        <v>8.0797500000000007</v>
      </c>
      <c r="S175" s="134">
        <f>IFERROR($S$3*TWK!H172/100,"n/a")</f>
        <v>6.1749999999999998</v>
      </c>
      <c r="T175" s="134">
        <f>IFERROR($T$3*TWK!H172/100,"n/a")</f>
        <v>6.0125000000000002</v>
      </c>
      <c r="U175" s="134">
        <f>IFERROR($U$3*TWK!H172/100,"n/a")</f>
        <v>5.7525000000000004</v>
      </c>
      <c r="V175" s="134">
        <f>IFERROR($V$3*TWK!H172/100,"n/a")</f>
        <v>5.7037500000000003</v>
      </c>
      <c r="W175" s="134">
        <f>IFERROR($W$3*TWK!H172/100,"n/a")</f>
        <v>5.1025</v>
      </c>
      <c r="X175" s="134">
        <f>IFERROR($X$3*(TWK!H172+25)/100,"n/a")</f>
        <v>5.6062500000000002</v>
      </c>
      <c r="Y175" s="134">
        <f>IFERROR($Y$3*(TWK!H172+50)/100,"n/a")</f>
        <v>5.6737500000000001</v>
      </c>
      <c r="Z175" s="134">
        <f>IFERROR($Z$3*TWK!H172/100,"n/a")</f>
        <v>4.0137500000000008</v>
      </c>
      <c r="AA175" s="134">
        <f>IFERROR($AA$3*(TWK!H172+100)/100,"n/a")</f>
        <v>6.0112500000000004</v>
      </c>
    </row>
    <row r="176" spans="1:27" x14ac:dyDescent="0.25">
      <c r="A176" s="47">
        <f t="shared" si="0"/>
        <v>39189</v>
      </c>
      <c r="B176" s="134">
        <f>IFERROR($B$3*TWK!B173/100,"n/a")</f>
        <v>18.322400000000002</v>
      </c>
      <c r="C176" s="134">
        <f>IFERROR($C$3*TWK!C173/100,"n/a")</f>
        <v>15.18</v>
      </c>
      <c r="D176" s="134">
        <f>IFERROR($D$3*TWK!C173/100,"n/a")</f>
        <v>13.4596</v>
      </c>
      <c r="E176" s="134">
        <f>IFERROR( $E$3*TWK!C173/100,"n/a")</f>
        <v>12.852399999999999</v>
      </c>
      <c r="F176" s="134">
        <f>IFERROR($F$3*TWK!C173/100,"n/a")</f>
        <v>12.245200000000001</v>
      </c>
      <c r="G176" s="134">
        <f>IFERROR($G$3*TWK!H173/100,"n/a")</f>
        <v>5.8140000000000001</v>
      </c>
      <c r="H176" s="134">
        <f>IFERROR( $H$3*TWK!D173/100,"n/a")</f>
        <v>12.9472</v>
      </c>
      <c r="I176" s="134">
        <f>IFERROR($I$3*TWK!D173/100,"n/a")</f>
        <v>11.894399999999997</v>
      </c>
      <c r="J176" s="134">
        <f>IFERROR($J$3*TWK!D173/100,"n/a")</f>
        <v>11.7376</v>
      </c>
      <c r="K176" s="134">
        <f>IFERROR($K$3*TWK!D173/100,"n/a")</f>
        <v>11.3568</v>
      </c>
      <c r="L176" s="134">
        <f>IFERROR( $L$3*TWK!D173/100,"n/a")</f>
        <v>10.774399999999998</v>
      </c>
      <c r="M176" s="134">
        <f>IFERROR($M$3*TWK!D173/100,"n/a")</f>
        <v>10.393599999999999</v>
      </c>
      <c r="N176" s="134">
        <f>IFERROR($N$3*TWK!E173/100,"n/a")</f>
        <v>6.7032000000000007</v>
      </c>
      <c r="O176" s="134">
        <f>IFERROR($O$3*TWK!F173/100,"n/a")</f>
        <v>9.192400000000001</v>
      </c>
      <c r="P176" s="134">
        <f>IFERROR($P$3*TWK!F173/100,"n/a")</f>
        <v>8.7416</v>
      </c>
      <c r="Q176" s="134">
        <f>IFERROR($Q$3*TWK!F173/100,"n/a")</f>
        <v>7.9184000000000001</v>
      </c>
      <c r="R176" s="134">
        <f>IFERROR($R$3*TWK!F173/100,"n/a")</f>
        <v>7.8204000000000011</v>
      </c>
      <c r="S176" s="134">
        <f>IFERROR($S$3*TWK!H173/100,"n/a")</f>
        <v>5.8140000000000001</v>
      </c>
      <c r="T176" s="134">
        <f>IFERROR($T$3*TWK!H173/100,"n/a")</f>
        <v>5.6610000000000005</v>
      </c>
      <c r="U176" s="134">
        <f>IFERROR($U$3*TWK!H173/100,"n/a")</f>
        <v>5.4161999999999999</v>
      </c>
      <c r="V176" s="134">
        <f>IFERROR($V$3*TWK!H173/100,"n/a")</f>
        <v>5.3702999999999994</v>
      </c>
      <c r="W176" s="134">
        <f>IFERROR($W$3*TWK!H173/100,"n/a")</f>
        <v>4.8041999999999998</v>
      </c>
      <c r="X176" s="134">
        <f>IFERROR($X$3*(TWK!H173+25)/100,"n/a")</f>
        <v>5.3222000000000005</v>
      </c>
      <c r="Y176" s="134">
        <f>IFERROR($Y$3*(TWK!H173+50)/100,"n/a")</f>
        <v>5.4200999999999997</v>
      </c>
      <c r="Z176" s="134">
        <f>IFERROR($Z$3*TWK!H173/100,"n/a")</f>
        <v>3.7791000000000001</v>
      </c>
      <c r="AA176" s="134">
        <f>IFERROR($AA$3*(TWK!H173+100)/100,"n/a")</f>
        <v>5.7937000000000003</v>
      </c>
    </row>
    <row r="177" spans="1:27" x14ac:dyDescent="0.25">
      <c r="A177" s="47">
        <f t="shared" si="0"/>
        <v>39196</v>
      </c>
      <c r="B177" s="134">
        <f>IFERROR($B$3*TWK!B174/100,"n/a")</f>
        <v>17.889099999999999</v>
      </c>
      <c r="C177" s="134">
        <f>IFERROR($C$3*TWK!C174/100,"n/a")</f>
        <v>14.675999999999998</v>
      </c>
      <c r="D177" s="134">
        <f>IFERROR($D$3*TWK!C174/100,"n/a")</f>
        <v>13.01272</v>
      </c>
      <c r="E177" s="134">
        <f>IFERROR( $E$3*TWK!C174/100,"n/a")</f>
        <v>12.42568</v>
      </c>
      <c r="F177" s="134">
        <f>IFERROR($F$3*TWK!C174/100,"n/a")</f>
        <v>11.83864</v>
      </c>
      <c r="G177" s="134">
        <f>IFERROR($G$3*TWK!H174/100,"n/a")</f>
        <v>5.5860000000000003</v>
      </c>
      <c r="H177" s="134">
        <f>IFERROR( $H$3*TWK!D174/100,"n/a")</f>
        <v>12.311400000000001</v>
      </c>
      <c r="I177" s="134">
        <f>IFERROR($I$3*TWK!D174/100,"n/a")</f>
        <v>11.3103</v>
      </c>
      <c r="J177" s="134">
        <f>IFERROR($J$3*TWK!D174/100,"n/a")</f>
        <v>11.161200000000001</v>
      </c>
      <c r="K177" s="134">
        <f>IFERROR($K$3*TWK!D174/100,"n/a")</f>
        <v>10.799100000000001</v>
      </c>
      <c r="L177" s="134">
        <f>IFERROR( $L$3*TWK!D174/100,"n/a")</f>
        <v>10.2453</v>
      </c>
      <c r="M177" s="134">
        <f>IFERROR($M$3*TWK!D174/100,"n/a")</f>
        <v>9.8831999999999987</v>
      </c>
      <c r="N177" s="134">
        <f>IFERROR($N$3*TWK!E174/100,"n/a")</f>
        <v>6.4238999999999997</v>
      </c>
      <c r="O177" s="134">
        <f>IFERROR($O$3*TWK!F174/100,"n/a")</f>
        <v>9.2393000000000001</v>
      </c>
      <c r="P177" s="134">
        <f>IFERROR($P$3*TWK!F174/100,"n/a")</f>
        <v>8.7862000000000009</v>
      </c>
      <c r="Q177" s="134">
        <f>IFERROR($Q$3*TWK!F174/100,"n/a")</f>
        <v>7.9588000000000001</v>
      </c>
      <c r="R177" s="134">
        <f>IFERROR($R$3*TWK!F174/100,"n/a")</f>
        <v>7.8603000000000005</v>
      </c>
      <c r="S177" s="134">
        <f>IFERROR($S$3*TWK!H174/100,"n/a")</f>
        <v>5.5860000000000003</v>
      </c>
      <c r="T177" s="134">
        <f>IFERROR($T$3*TWK!H174/100,"n/a")</f>
        <v>5.4390000000000001</v>
      </c>
      <c r="U177" s="134">
        <f>IFERROR($U$3*TWK!H174/100,"n/a")</f>
        <v>5.2038000000000002</v>
      </c>
      <c r="V177" s="134">
        <f>IFERROR($V$3*TWK!H174/100,"n/a")</f>
        <v>5.1596999999999991</v>
      </c>
      <c r="W177" s="134">
        <f>IFERROR($W$3*TWK!H174/100,"n/a")</f>
        <v>4.6158000000000001</v>
      </c>
      <c r="X177" s="134">
        <f>IFERROR($X$3*(TWK!H174+25)/100,"n/a")</f>
        <v>5.1428000000000011</v>
      </c>
      <c r="Y177" s="134">
        <f>IFERROR($Y$3*(TWK!H174+50)/100,"n/a")</f>
        <v>5.2599</v>
      </c>
      <c r="Z177" s="134">
        <f>IFERROR($Z$3*TWK!H174/100,"n/a")</f>
        <v>3.6309000000000005</v>
      </c>
      <c r="AA177" s="134">
        <f>IFERROR($AA$3*(TWK!H174+100)/100,"n/a")</f>
        <v>5.6562999999999999</v>
      </c>
    </row>
    <row r="178" spans="1:27" x14ac:dyDescent="0.25">
      <c r="A178" s="47">
        <f t="shared" si="0"/>
        <v>39203</v>
      </c>
      <c r="B178" s="134">
        <f>IFERROR($B$3*TWK!B175/100,"n/a")</f>
        <v>17.486750000000001</v>
      </c>
      <c r="C178" s="134">
        <f>IFERROR($C$3*TWK!C175/100,"n/a")</f>
        <v>14.2</v>
      </c>
      <c r="D178" s="134">
        <f>IFERROR($D$3*TWK!C175/100,"n/a")</f>
        <v>12.590666666666666</v>
      </c>
      <c r="E178" s="134">
        <f>IFERROR( $E$3*TWK!C175/100,"n/a")</f>
        <v>12.022666666666666</v>
      </c>
      <c r="F178" s="134">
        <f>IFERROR($F$3*TWK!C175/100,"n/a")</f>
        <v>11.454666666666666</v>
      </c>
      <c r="G178" s="134">
        <f>IFERROR($G$3*TWK!H175/100,"n/a")</f>
        <v>5.5733333333333324</v>
      </c>
      <c r="H178" s="134">
        <f>IFERROR( $H$3*TWK!D175/100,"n/a")</f>
        <v>12.378833333333334</v>
      </c>
      <c r="I178" s="134">
        <f>IFERROR($I$3*TWK!D175/100,"n/a")</f>
        <v>11.372249999999999</v>
      </c>
      <c r="J178" s="134">
        <f>IFERROR($J$3*TWK!D175/100,"n/a")</f>
        <v>11.222333333333333</v>
      </c>
      <c r="K178" s="134">
        <f>IFERROR($K$3*TWK!D175/100,"n/a")</f>
        <v>10.85825</v>
      </c>
      <c r="L178" s="134">
        <f>IFERROR( $L$3*TWK!D175/100,"n/a")</f>
        <v>10.301416666666665</v>
      </c>
      <c r="M178" s="134">
        <f>IFERROR($M$3*TWK!D175/100,"n/a")</f>
        <v>9.9373333333333331</v>
      </c>
      <c r="N178" s="134">
        <f>IFERROR($N$3*TWK!E175/100,"n/a")</f>
        <v>6.3175000000000008</v>
      </c>
      <c r="O178" s="134">
        <f>IFERROR($O$3*TWK!F175/100,"n/a")</f>
        <v>8.9891666666666676</v>
      </c>
      <c r="P178" s="134">
        <f>IFERROR($P$3*TWK!F175/100,"n/a")</f>
        <v>8.548333333333332</v>
      </c>
      <c r="Q178" s="134">
        <f>IFERROR($Q$3*TWK!F175/100,"n/a")</f>
        <v>7.7433333333333323</v>
      </c>
      <c r="R178" s="134">
        <f>IFERROR($R$3*TWK!F175/100,"n/a")</f>
        <v>7.6475</v>
      </c>
      <c r="S178" s="134">
        <f>IFERROR($S$3*TWK!H175/100,"n/a")</f>
        <v>5.5733333333333324</v>
      </c>
      <c r="T178" s="134">
        <f>IFERROR($T$3*TWK!H175/100,"n/a")</f>
        <v>5.4266666666666659</v>
      </c>
      <c r="U178" s="134">
        <f>IFERROR($U$3*TWK!H175/100,"n/a")</f>
        <v>5.1919999999999993</v>
      </c>
      <c r="V178" s="134">
        <f>IFERROR($V$3*TWK!H175/100,"n/a")</f>
        <v>5.1479999999999997</v>
      </c>
      <c r="W178" s="134">
        <f>IFERROR($W$3*TWK!H175/100,"n/a")</f>
        <v>4.6053333333333333</v>
      </c>
      <c r="X178" s="134">
        <f>IFERROR($X$3*(TWK!H175+25)/100,"n/a")</f>
        <v>5.1328333333333331</v>
      </c>
      <c r="Y178" s="134">
        <f>IFERROR($Y$3*(TWK!H175+50)/100,"n/a")</f>
        <v>5.2509999999999994</v>
      </c>
      <c r="Z178" s="134">
        <f>IFERROR($Z$3*TWK!H175/100,"n/a")</f>
        <v>3.6226666666666665</v>
      </c>
      <c r="AA178" s="134">
        <f>IFERROR($AA$3*(TWK!H175+100)/100,"n/a")</f>
        <v>5.6486666666666672</v>
      </c>
    </row>
    <row r="179" spans="1:27" x14ac:dyDescent="0.25">
      <c r="A179" s="47">
        <f t="shared" si="0"/>
        <v>39210</v>
      </c>
      <c r="B179" s="134">
        <f>IFERROR($B$3*TWK!B176/100,"n/a")</f>
        <v>16.6511</v>
      </c>
      <c r="C179" s="134">
        <f>IFERROR($C$3*TWK!C176/100,"n/a")</f>
        <v>14.03</v>
      </c>
      <c r="D179" s="134">
        <f>IFERROR($D$3*TWK!C176/100,"n/a")</f>
        <v>12.439933333333334</v>
      </c>
      <c r="E179" s="134">
        <f>IFERROR( $E$3*TWK!C176/100,"n/a")</f>
        <v>11.878733333333335</v>
      </c>
      <c r="F179" s="134">
        <f>IFERROR($F$3*TWK!C176/100,"n/a")</f>
        <v>11.317533333333333</v>
      </c>
      <c r="G179" s="134">
        <f>IFERROR($G$3*TWK!H176/100,"n/a")</f>
        <v>5.51</v>
      </c>
      <c r="H179" s="134">
        <f>IFERROR( $H$3*TWK!D176/100,"n/a")</f>
        <v>12.089833333333333</v>
      </c>
      <c r="I179" s="134">
        <f>IFERROR($I$3*TWK!D176/100,"n/a")</f>
        <v>11.10675</v>
      </c>
      <c r="J179" s="134">
        <f>IFERROR($J$3*TWK!D176/100,"n/a")</f>
        <v>10.960333333333333</v>
      </c>
      <c r="K179" s="134">
        <f>IFERROR($K$3*TWK!D176/100,"n/a")</f>
        <v>10.604749999999999</v>
      </c>
      <c r="L179" s="134">
        <f>IFERROR( $L$3*TWK!D176/100,"n/a")</f>
        <v>10.060916666666666</v>
      </c>
      <c r="M179" s="134">
        <f>IFERROR($M$3*TWK!D176/100,"n/a")</f>
        <v>9.705333333333332</v>
      </c>
      <c r="N179" s="134">
        <f>IFERROR($N$3*TWK!E176/100,"n/a")</f>
        <v>6.2177500000000006</v>
      </c>
      <c r="O179" s="134">
        <f>IFERROR($O$3*TWK!F176/100,"n/a")</f>
        <v>8.5592500000000005</v>
      </c>
      <c r="P179" s="134">
        <f>IFERROR($P$3*TWK!F176/100,"n/a")</f>
        <v>8.1395</v>
      </c>
      <c r="Q179" s="134">
        <f>IFERROR($Q$3*TWK!F176/100,"n/a")</f>
        <v>7.3729999999999993</v>
      </c>
      <c r="R179" s="134">
        <f>IFERROR($R$3*TWK!F176/100,"n/a")</f>
        <v>7.2817500000000006</v>
      </c>
      <c r="S179" s="134">
        <f>IFERROR($S$3*TWK!H176/100,"n/a")</f>
        <v>5.51</v>
      </c>
      <c r="T179" s="134">
        <f>IFERROR($T$3*TWK!H176/100,"n/a")</f>
        <v>5.3650000000000002</v>
      </c>
      <c r="U179" s="134">
        <f>IFERROR($U$3*TWK!H176/100,"n/a")</f>
        <v>5.1329999999999991</v>
      </c>
      <c r="V179" s="134">
        <f>IFERROR($V$3*TWK!H176/100,"n/a")</f>
        <v>5.0895000000000001</v>
      </c>
      <c r="W179" s="134">
        <f>IFERROR($W$3*TWK!H176/100,"n/a")</f>
        <v>4.5529999999999999</v>
      </c>
      <c r="X179" s="134">
        <f>IFERROR($X$3*(TWK!H176+25)/100,"n/a")</f>
        <v>5.0830000000000002</v>
      </c>
      <c r="Y179" s="134">
        <f>IFERROR($Y$3*(TWK!H176+50)/100,"n/a")</f>
        <v>5.2065000000000001</v>
      </c>
      <c r="Z179" s="134">
        <f>IFERROR($Z$3*TWK!H176/100,"n/a")</f>
        <v>3.5815000000000001</v>
      </c>
      <c r="AA179" s="134">
        <f>IFERROR($AA$3*(TWK!H176+100)/100,"n/a")</f>
        <v>5.6104999999999992</v>
      </c>
    </row>
    <row r="180" spans="1:27" x14ac:dyDescent="0.25">
      <c r="A180" s="47">
        <f>7+A179</f>
        <v>39217</v>
      </c>
      <c r="B180" s="134">
        <f>IFERROR($B$3*TWK!B177/100,"n/a")</f>
        <v>18.508100000000002</v>
      </c>
      <c r="C180" s="134">
        <f>IFERROR($C$3*TWK!C177/100,"n/a")</f>
        <v>14.82</v>
      </c>
      <c r="D180" s="134">
        <f>IFERROR($D$3*TWK!C177/100,"n/a")</f>
        <v>13.1404</v>
      </c>
      <c r="E180" s="134">
        <f>IFERROR( $E$3*TWK!C177/100,"n/a")</f>
        <v>12.547599999999999</v>
      </c>
      <c r="F180" s="134">
        <f>IFERROR($F$3*TWK!C177/100,"n/a")</f>
        <v>11.954800000000001</v>
      </c>
      <c r="G180" s="134">
        <f>IFERROR($G$3*TWK!H177/100,"n/a")</f>
        <v>5.8519999999999994</v>
      </c>
      <c r="H180" s="134">
        <f>IFERROR( $H$3*TWK!D177/100,"n/a")</f>
        <v>13.1206</v>
      </c>
      <c r="I180" s="134">
        <f>IFERROR($I$3*TWK!D177/100,"n/a")</f>
        <v>12.053699999999999</v>
      </c>
      <c r="J180" s="134">
        <f>IFERROR($J$3*TWK!D177/100,"n/a")</f>
        <v>11.8948</v>
      </c>
      <c r="K180" s="134">
        <f>IFERROR($K$3*TWK!D177/100,"n/a")</f>
        <v>11.508900000000001</v>
      </c>
      <c r="L180" s="134">
        <f>IFERROR( $L$3*TWK!D177/100,"n/a")</f>
        <v>10.918699999999999</v>
      </c>
      <c r="M180" s="134">
        <f>IFERROR($M$3*TWK!D177/100,"n/a")</f>
        <v>10.5328</v>
      </c>
      <c r="N180" s="134">
        <f>IFERROR($N$3*TWK!E177/100,"n/a")</f>
        <v>7.1421000000000001</v>
      </c>
      <c r="O180" s="134">
        <f>IFERROR($O$3*TWK!F177/100,"n/a")</f>
        <v>8.5827000000000009</v>
      </c>
      <c r="P180" s="134">
        <f>IFERROR($P$3*TWK!F177/100,"n/a")</f>
        <v>8.1617999999999995</v>
      </c>
      <c r="Q180" s="134">
        <f>IFERROR($Q$3*TWK!F177/100,"n/a")</f>
        <v>7.3932000000000002</v>
      </c>
      <c r="R180" s="134">
        <f>IFERROR($R$3*TWK!F177/100,"n/a")</f>
        <v>7.3017000000000003</v>
      </c>
      <c r="S180" s="134">
        <f>IFERROR($S$3*TWK!H177/100,"n/a")</f>
        <v>5.8519999999999994</v>
      </c>
      <c r="T180" s="134">
        <f>IFERROR($T$3*TWK!H177/100,"n/a")</f>
        <v>5.6980000000000004</v>
      </c>
      <c r="U180" s="134">
        <f>IFERROR($U$3*TWK!H177/100,"n/a")</f>
        <v>5.4516</v>
      </c>
      <c r="V180" s="134">
        <f>IFERROR($V$3*TWK!H177/100,"n/a")</f>
        <v>5.4053999999999993</v>
      </c>
      <c r="W180" s="134">
        <f>IFERROR($W$3*TWK!H177/100,"n/a")</f>
        <v>4.8356000000000003</v>
      </c>
      <c r="X180" s="134">
        <f>IFERROR($X$3*(TWK!H177+25)/100,"n/a")</f>
        <v>5.3521000000000001</v>
      </c>
      <c r="Y180" s="134">
        <f>IFERROR($Y$3*(TWK!H177+50)/100,"n/a")</f>
        <v>5.4467999999999996</v>
      </c>
      <c r="Z180" s="134">
        <f>IFERROR($Z$3*TWK!H177/100,"n/a")</f>
        <v>3.8038000000000007</v>
      </c>
      <c r="AA180" s="134">
        <f>IFERROR($AA$3*(TWK!H177+100)/100,"n/a")</f>
        <v>5.8165999999999993</v>
      </c>
    </row>
    <row r="181" spans="1:27" x14ac:dyDescent="0.25">
      <c r="A181" s="47">
        <f>7+A180</f>
        <v>39224</v>
      </c>
      <c r="B181" s="134">
        <f>IFERROR($B$3*TWK!B178/100,"n/a")</f>
        <v>20.179400000000001</v>
      </c>
      <c r="C181" s="134">
        <f>IFERROR($C$3*TWK!C178/100,"n/a")</f>
        <v>17.16</v>
      </c>
      <c r="D181" s="134">
        <f>IFERROR($D$3*TWK!C178/100,"n/a")</f>
        <v>15.215199999999999</v>
      </c>
      <c r="E181" s="134">
        <f>IFERROR( $E$3*TWK!C178/100,"n/a")</f>
        <v>14.5288</v>
      </c>
      <c r="F181" s="134">
        <f>IFERROR($F$3*TWK!C178/100,"n/a")</f>
        <v>13.8424</v>
      </c>
      <c r="G181" s="134">
        <f>IFERROR($G$3*TWK!H178/100,"n/a")</f>
        <v>6.3079999999999998</v>
      </c>
      <c r="H181" s="134">
        <f>IFERROR( $H$3*TWK!D178/100,"n/a")</f>
        <v>15.895</v>
      </c>
      <c r="I181" s="134">
        <f>IFERROR($I$3*TWK!D178/100,"n/a")</f>
        <v>14.602499999999999</v>
      </c>
      <c r="J181" s="134">
        <f>IFERROR($J$3*TWK!D178/100,"n/a")</f>
        <v>14.41</v>
      </c>
      <c r="K181" s="134">
        <f>IFERROR($K$3*TWK!D178/100,"n/a")</f>
        <v>13.942500000000001</v>
      </c>
      <c r="L181" s="134">
        <f>IFERROR( $L$3*TWK!D178/100,"n/a")</f>
        <v>13.227499999999999</v>
      </c>
      <c r="M181" s="134">
        <f>IFERROR($M$3*TWK!D178/100,"n/a")</f>
        <v>12.76</v>
      </c>
      <c r="N181" s="134">
        <f>IFERROR($N$3*TWK!E178/100,"n/a")</f>
        <v>7.8204000000000011</v>
      </c>
      <c r="O181" s="134">
        <f>IFERROR($O$3*TWK!F178/100,"n/a")</f>
        <v>8.8171999999999997</v>
      </c>
      <c r="P181" s="134">
        <f>IFERROR($P$3*TWK!F178/100,"n/a")</f>
        <v>8.3848000000000003</v>
      </c>
      <c r="Q181" s="134">
        <f>IFERROR($Q$3*TWK!F178/100,"n/a")</f>
        <v>7.5952000000000002</v>
      </c>
      <c r="R181" s="134">
        <f>IFERROR($R$3*TWK!F178/100,"n/a")</f>
        <v>7.5011999999999999</v>
      </c>
      <c r="S181" s="134">
        <f>IFERROR($S$3*TWK!H178/100,"n/a")</f>
        <v>6.3079999999999998</v>
      </c>
      <c r="T181" s="134">
        <f>IFERROR($T$3*TWK!H178/100,"n/a")</f>
        <v>6.1420000000000003</v>
      </c>
      <c r="U181" s="134">
        <f>IFERROR($U$3*TWK!H178/100,"n/a")</f>
        <v>5.8764000000000003</v>
      </c>
      <c r="V181" s="134">
        <f>IFERROR($V$3*TWK!H178/100,"n/a")</f>
        <v>5.8266</v>
      </c>
      <c r="W181" s="134">
        <f>IFERROR($W$3*TWK!H178/100,"n/a")</f>
        <v>5.2123999999999997</v>
      </c>
      <c r="X181" s="134">
        <f>IFERROR($X$3*(TWK!H178+25)/100,"n/a")</f>
        <v>5.7109000000000005</v>
      </c>
      <c r="Y181" s="134">
        <f>IFERROR($Y$3*(TWK!H178+50)/100,"n/a")</f>
        <v>5.7671999999999999</v>
      </c>
      <c r="Z181" s="134">
        <f>IFERROR($Z$3*TWK!H178/100,"n/a")</f>
        <v>4.1002000000000001</v>
      </c>
      <c r="AA181" s="134">
        <f>IFERROR($AA$3*(TWK!H178+100)/100,"n/a")</f>
        <v>6.0914000000000001</v>
      </c>
    </row>
    <row r="182" spans="1:27" x14ac:dyDescent="0.25">
      <c r="A182" s="47">
        <f>7+A181</f>
        <v>39231</v>
      </c>
      <c r="B182" s="134">
        <f>IFERROR($B$3*TWK!B179/100,"n/a")</f>
        <v>23.908875000000002</v>
      </c>
      <c r="C182" s="134">
        <f>IFERROR($C$3*TWK!C179/100,"n/a")</f>
        <v>19.98</v>
      </c>
      <c r="D182" s="134">
        <f>IFERROR($D$3*TWK!C179/100,"n/a")</f>
        <v>17.715600000000002</v>
      </c>
      <c r="E182" s="134">
        <f>IFERROR( $E$3*TWK!C179/100,"n/a")</f>
        <v>16.916399999999999</v>
      </c>
      <c r="F182" s="134">
        <f>IFERROR($F$3*TWK!C179/100,"n/a")</f>
        <v>16.1172</v>
      </c>
      <c r="G182" s="134">
        <f>IFERROR($G$3*TWK!H179/100,"n/a")</f>
        <v>7.9325000000000001</v>
      </c>
      <c r="H182" s="134">
        <f>IFERROR( $H$3*TWK!D179/100,"n/a")</f>
        <v>18.8428</v>
      </c>
      <c r="I182" s="134">
        <f>IFERROR($I$3*TWK!D179/100,"n/a")</f>
        <v>17.310600000000001</v>
      </c>
      <c r="J182" s="134">
        <f>IFERROR($J$3*TWK!D179/100,"n/a")</f>
        <v>17.0824</v>
      </c>
      <c r="K182" s="134">
        <f>IFERROR($K$3*TWK!D179/100,"n/a")</f>
        <v>16.528200000000002</v>
      </c>
      <c r="L182" s="134">
        <f>IFERROR( $L$3*TWK!D179/100,"n/a")</f>
        <v>15.6806</v>
      </c>
      <c r="M182" s="134">
        <f>IFERROR($M$3*TWK!D179/100,"n/a")</f>
        <v>15.126399999999999</v>
      </c>
      <c r="N182" s="134">
        <f>IFERROR($N$3*TWK!E179/100,"n/a")</f>
        <v>10.0548</v>
      </c>
      <c r="O182" s="134">
        <f>IFERROR($O$3*TWK!F179/100,"n/a")</f>
        <v>9.7903750000000009</v>
      </c>
      <c r="P182" s="134">
        <f>IFERROR($P$3*TWK!F179/100,"n/a")</f>
        <v>9.3102499999999999</v>
      </c>
      <c r="Q182" s="134">
        <f>IFERROR($Q$3*TWK!F179/100,"n/a")</f>
        <v>8.4335000000000004</v>
      </c>
      <c r="R182" s="134">
        <f>IFERROR($R$3*TWK!F179/100,"n/a")</f>
        <v>8.3291249999999994</v>
      </c>
      <c r="S182" s="134">
        <f>IFERROR($S$3*TWK!H179/100,"n/a")</f>
        <v>7.9325000000000001</v>
      </c>
      <c r="T182" s="134">
        <f>IFERROR($T$3*TWK!H179/100,"n/a")</f>
        <v>7.7237499999999999</v>
      </c>
      <c r="U182" s="134">
        <f>IFERROR($U$3*TWK!H179/100,"n/a")</f>
        <v>7.3897500000000003</v>
      </c>
      <c r="V182" s="134">
        <f>IFERROR($V$3*TWK!H179/100,"n/a")</f>
        <v>7.3271249999999997</v>
      </c>
      <c r="W182" s="134">
        <f>IFERROR($W$3*TWK!H179/100,"n/a")</f>
        <v>6.5547500000000003</v>
      </c>
      <c r="X182" s="134">
        <f>IFERROR($X$3*(TWK!H179+25)/100,"n/a")</f>
        <v>6.9891250000000005</v>
      </c>
      <c r="Y182" s="134">
        <f>IFERROR($Y$3*(TWK!H179+50)/100,"n/a")</f>
        <v>6.9086249999999998</v>
      </c>
      <c r="Z182" s="134">
        <f>IFERROR($Z$3*TWK!H179/100,"n/a")</f>
        <v>5.1561250000000003</v>
      </c>
      <c r="AA182" s="134">
        <f>IFERROR($AA$3*(TWK!H179+100)/100,"n/a")</f>
        <v>7.0703750000000003</v>
      </c>
    </row>
    <row r="183" spans="1:27" x14ac:dyDescent="0.25">
      <c r="A183" s="47">
        <f>7+A182</f>
        <v>39238</v>
      </c>
      <c r="B183" s="134">
        <f>IFERROR($B$3*TWK!B180/100,"n/a")</f>
        <v>24.527875000000005</v>
      </c>
      <c r="C183" s="134">
        <f>IFERROR($C$3*TWK!C180/100,"n/a")</f>
        <v>21.225000000000001</v>
      </c>
      <c r="D183" s="134">
        <f>IFERROR($D$3*TWK!C180/100,"n/a")</f>
        <v>18.819500000000001</v>
      </c>
      <c r="E183" s="134">
        <f>IFERROR( $E$3*TWK!C180/100,"n/a")</f>
        <v>17.970500000000001</v>
      </c>
      <c r="F183" s="134">
        <f>IFERROR($F$3*TWK!C180/100,"n/a")</f>
        <v>17.121499999999997</v>
      </c>
      <c r="G183" s="134">
        <f>IFERROR($G$3*TWK!H180/100,"n/a")</f>
        <v>8.74</v>
      </c>
      <c r="H183" s="134">
        <f>IFERROR( $H$3*TWK!D180/100,"n/a")</f>
        <v>20.446750000000002</v>
      </c>
      <c r="I183" s="134">
        <f>IFERROR($I$3*TWK!D180/100,"n/a")</f>
        <v>18.784125</v>
      </c>
      <c r="J183" s="134">
        <f>IFERROR($J$3*TWK!D180/100,"n/a")</f>
        <v>18.5365</v>
      </c>
      <c r="K183" s="134">
        <f>IFERROR($K$3*TWK!D180/100,"n/a")</f>
        <v>17.935124999999999</v>
      </c>
      <c r="L183" s="134">
        <f>IFERROR( $L$3*TWK!D180/100,"n/a")</f>
        <v>17.015374999999999</v>
      </c>
      <c r="M183" s="134">
        <f>IFERROR($M$3*TWK!D180/100,"n/a")</f>
        <v>16.413999999999998</v>
      </c>
      <c r="N183" s="134">
        <f>IFERROR($N$3*TWK!E180/100,"n/a")</f>
        <v>10.4937</v>
      </c>
      <c r="O183" s="134">
        <f>IFERROR($O$3*TWK!F180/100,"n/a")</f>
        <v>11.803166666666668</v>
      </c>
      <c r="P183" s="134">
        <f>IFERROR($P$3*TWK!F180/100,"n/a")</f>
        <v>11.224333333333334</v>
      </c>
      <c r="Q183" s="134">
        <f>IFERROR($Q$3*TWK!F180/100,"n/a")</f>
        <v>10.167333333333334</v>
      </c>
      <c r="R183" s="134">
        <f>IFERROR($R$3*TWK!F180/100,"n/a")</f>
        <v>10.041499999999999</v>
      </c>
      <c r="S183" s="134">
        <f>IFERROR($S$3*TWK!H180/100,"n/a")</f>
        <v>8.74</v>
      </c>
      <c r="T183" s="134">
        <f>IFERROR($T$3*TWK!H180/100,"n/a")</f>
        <v>8.51</v>
      </c>
      <c r="U183" s="134">
        <f>IFERROR($U$3*TWK!H180/100,"n/a")</f>
        <v>8.1420000000000012</v>
      </c>
      <c r="V183" s="134">
        <f>IFERROR($V$3*TWK!H180/100,"n/a")</f>
        <v>8.0730000000000004</v>
      </c>
      <c r="W183" s="134">
        <f>IFERROR($W$3*TWK!H180/100,"n/a")</f>
        <v>7.2220000000000004</v>
      </c>
      <c r="X183" s="134">
        <f>IFERROR($X$3*(TWK!H180+25)/100,"n/a")</f>
        <v>7.6245000000000003</v>
      </c>
      <c r="Y183" s="134">
        <f>IFERROR($Y$3*(TWK!H180+50)/100,"n/a")</f>
        <v>7.476</v>
      </c>
      <c r="Z183" s="134">
        <f>IFERROR($Z$3*TWK!H180/100,"n/a")</f>
        <v>5.681</v>
      </c>
      <c r="AA183" s="134">
        <f>IFERROR($AA$3*(TWK!H180+100)/100,"n/a")</f>
        <v>7.5570000000000004</v>
      </c>
    </row>
    <row r="184" spans="1:27" x14ac:dyDescent="0.25">
      <c r="A184" s="47">
        <v>39245</v>
      </c>
      <c r="B184" s="134">
        <f>IFERROR($B$3*TWK!B181/100,"n/a")</f>
        <v>25.688500000000005</v>
      </c>
      <c r="C184" s="134">
        <f>IFERROR($C$3*TWK!C181/100,"n/a")</f>
        <v>21.24</v>
      </c>
      <c r="D184" s="134">
        <f>IFERROR($D$3*TWK!C181/100,"n/a")</f>
        <v>18.832800000000002</v>
      </c>
      <c r="E184" s="134">
        <f>IFERROR( $E$3*TWK!C181/100,"n/a")</f>
        <v>17.9832</v>
      </c>
      <c r="F184" s="134">
        <f>IFERROR($F$3*TWK!C181/100,"n/a")</f>
        <v>17.133599999999998</v>
      </c>
      <c r="G184" s="134">
        <f>IFERROR($G$3*TWK!H181/100,"n/a")</f>
        <v>8.7779999999999987</v>
      </c>
      <c r="H184" s="134">
        <f>IFERROR( $H$3*TWK!D181/100,"n/a")</f>
        <v>19.074000000000002</v>
      </c>
      <c r="I184" s="134">
        <f>IFERROR($I$3*TWK!D181/100,"n/a")</f>
        <v>17.523</v>
      </c>
      <c r="J184" s="134">
        <f>IFERROR($J$3*TWK!D181/100,"n/a")</f>
        <v>17.292000000000002</v>
      </c>
      <c r="K184" s="134">
        <f>IFERROR($K$3*TWK!D181/100,"n/a")</f>
        <v>16.731000000000002</v>
      </c>
      <c r="L184" s="134">
        <f>IFERROR( $L$3*TWK!D181/100,"n/a")</f>
        <v>15.872999999999999</v>
      </c>
      <c r="M184" s="134">
        <f>IFERROR($M$3*TWK!D181/100,"n/a")</f>
        <v>15.311999999999998</v>
      </c>
      <c r="N184" s="134">
        <f>IFERROR($N$3*TWK!E181/100,"n/a")</f>
        <v>9.7355999999999998</v>
      </c>
      <c r="O184" s="134">
        <f>IFERROR($O$3*TWK!F181/100,"n/a")</f>
        <v>11.7719</v>
      </c>
      <c r="P184" s="134">
        <f>IFERROR($P$3*TWK!F181/100,"n/a")</f>
        <v>11.194600000000001</v>
      </c>
      <c r="Q184" s="134">
        <f>IFERROR($Q$3*TWK!F181/100,"n/a")</f>
        <v>10.1404</v>
      </c>
      <c r="R184" s="134">
        <f>IFERROR($R$3*TWK!F181/100,"n/a")</f>
        <v>10.014900000000001</v>
      </c>
      <c r="S184" s="134">
        <f>IFERROR($S$3*TWK!H181/100,"n/a")</f>
        <v>8.7779999999999987</v>
      </c>
      <c r="T184" s="134">
        <f>IFERROR($T$3*TWK!H181/100,"n/a")</f>
        <v>8.5470000000000006</v>
      </c>
      <c r="U184" s="134">
        <f>IFERROR($U$3*TWK!H181/100,"n/a")</f>
        <v>8.1774000000000004</v>
      </c>
      <c r="V184" s="134">
        <f>IFERROR($V$3*TWK!H181/100,"n/a")</f>
        <v>8.1081000000000003</v>
      </c>
      <c r="W184" s="134">
        <f>IFERROR($W$3*TWK!H181/100,"n/a")</f>
        <v>7.2534000000000001</v>
      </c>
      <c r="X184" s="134">
        <f>IFERROR($X$3*(TWK!H181+25)/100,"n/a")</f>
        <v>7.6544000000000008</v>
      </c>
      <c r="Y184" s="134">
        <f>IFERROR($Y$3*(TWK!H181+50)/100,"n/a")</f>
        <v>7.5026999999999999</v>
      </c>
      <c r="Z184" s="134">
        <f>IFERROR($Z$3*TWK!H181/100,"n/a")</f>
        <v>5.7057000000000002</v>
      </c>
      <c r="AA184" s="134">
        <f>IFERROR($AA$3*(TWK!H181+100)/100,"n/a")</f>
        <v>7.5799000000000003</v>
      </c>
    </row>
    <row r="185" spans="1:27" x14ac:dyDescent="0.25">
      <c r="A185" s="47">
        <v>39252</v>
      </c>
      <c r="B185" s="134">
        <f>IFERROR($B$3*TWK!B182/100,"n/a")</f>
        <v>25.564700000000002</v>
      </c>
      <c r="C185" s="134">
        <f>IFERROR($C$3*TWK!C182/100,"n/a")</f>
        <v>22.68</v>
      </c>
      <c r="D185" s="134">
        <f>IFERROR($D$3*TWK!C182/100,"n/a")</f>
        <v>20.1096</v>
      </c>
      <c r="E185" s="134">
        <f>IFERROR( $E$3*TWK!C182/100,"n/a")</f>
        <v>19.202400000000001</v>
      </c>
      <c r="F185" s="134">
        <f>IFERROR($F$3*TWK!C182/100,"n/a")</f>
        <v>18.295200000000001</v>
      </c>
      <c r="G185" s="134">
        <f>IFERROR($G$3*TWK!H182/100,"n/a")</f>
        <v>9.613999999999999</v>
      </c>
      <c r="H185" s="134">
        <f>IFERROR( $H$3*TWK!D182/100,"n/a")</f>
        <v>19.941000000000003</v>
      </c>
      <c r="I185" s="134">
        <f>IFERROR($I$3*TWK!D182/100,"n/a")</f>
        <v>18.319499999999998</v>
      </c>
      <c r="J185" s="134">
        <f>IFERROR($J$3*TWK!D182/100,"n/a")</f>
        <v>18.078000000000003</v>
      </c>
      <c r="K185" s="134">
        <f>IFERROR($K$3*TWK!D182/100,"n/a")</f>
        <v>17.491500000000002</v>
      </c>
      <c r="L185" s="134">
        <f>IFERROR( $L$3*TWK!D182/100,"n/a")</f>
        <v>16.594499999999996</v>
      </c>
      <c r="M185" s="134">
        <f>IFERROR($M$3*TWK!D182/100,"n/a")</f>
        <v>16.007999999999999</v>
      </c>
      <c r="N185" s="134">
        <f>IFERROR($N$3*TWK!E182/100,"n/a")</f>
        <v>11.172000000000001</v>
      </c>
      <c r="O185" s="134">
        <f>IFERROR($O$3*TWK!F182/100,"n/a")</f>
        <v>12.803700000000001</v>
      </c>
      <c r="P185" s="134">
        <f>IFERROR($P$3*TWK!F182/100,"n/a")</f>
        <v>12.175799999999999</v>
      </c>
      <c r="Q185" s="134">
        <f>IFERROR($Q$3*TWK!F182/100,"n/a")</f>
        <v>11.029200000000001</v>
      </c>
      <c r="R185" s="134">
        <f>IFERROR($R$3*TWK!F182/100,"n/a")</f>
        <v>10.8927</v>
      </c>
      <c r="S185" s="134">
        <f>IFERROR($S$3*TWK!H182/100,"n/a")</f>
        <v>9.613999999999999</v>
      </c>
      <c r="T185" s="134">
        <f>IFERROR($T$3*TWK!H182/100,"n/a")</f>
        <v>9.3610000000000007</v>
      </c>
      <c r="U185" s="134">
        <f>IFERROR($U$3*TWK!H182/100,"n/a")</f>
        <v>8.9562000000000008</v>
      </c>
      <c r="V185" s="134">
        <f>IFERROR($V$3*TWK!H182/100,"n/a")</f>
        <v>8.8803000000000001</v>
      </c>
      <c r="W185" s="134">
        <f>IFERROR($W$3*TWK!H182/100,"n/a")</f>
        <v>7.9442000000000004</v>
      </c>
      <c r="X185" s="134">
        <f>IFERROR($X$3*(TWK!H182+25)/100,"n/a")</f>
        <v>8.3122000000000007</v>
      </c>
      <c r="Y185" s="134">
        <f>IFERROR($Y$3*(TWK!H182+50)/100,"n/a")</f>
        <v>8.0900999999999996</v>
      </c>
      <c r="Z185" s="134">
        <f>IFERROR($Z$3*TWK!H182/100,"n/a")</f>
        <v>6.2491000000000012</v>
      </c>
      <c r="AA185" s="134">
        <f>IFERROR($AA$3*(TWK!H182+100)/100,"n/a")</f>
        <v>8.0837000000000003</v>
      </c>
    </row>
    <row r="186" spans="1:27" x14ac:dyDescent="0.25">
      <c r="A186" s="50">
        <v>39259</v>
      </c>
      <c r="B186" s="134">
        <f>IFERROR($B$3*TWK!B183/100,"n/a")</f>
        <v>26.230125000000001</v>
      </c>
      <c r="C186" s="134">
        <f>IFERROR($C$3*TWK!C183/100,"n/a")</f>
        <v>24.66</v>
      </c>
      <c r="D186" s="134">
        <f>IFERROR($D$3*TWK!C183/100,"n/a")</f>
        <v>21.865200000000002</v>
      </c>
      <c r="E186" s="134">
        <f>IFERROR( $E$3*TWK!C183/100,"n/a")</f>
        <v>20.878800000000002</v>
      </c>
      <c r="F186" s="134">
        <f>IFERROR($F$3*TWK!C183/100,"n/a")</f>
        <v>19.892399999999999</v>
      </c>
      <c r="G186" s="134">
        <f>IFERROR($G$3*TWK!H183/100,"n/a")</f>
        <v>9.4525000000000006</v>
      </c>
      <c r="H186" s="134">
        <f>IFERROR( $H$3*TWK!D183/100,"n/a")</f>
        <v>21.328200000000002</v>
      </c>
      <c r="I186" s="134">
        <f>IFERROR($I$3*TWK!D183/100,"n/a")</f>
        <v>19.593899999999998</v>
      </c>
      <c r="J186" s="134">
        <f>IFERROR($J$3*TWK!D183/100,"n/a")</f>
        <v>19.335600000000003</v>
      </c>
      <c r="K186" s="134">
        <f>IFERROR($K$3*TWK!D183/100,"n/a")</f>
        <v>18.708300000000001</v>
      </c>
      <c r="L186" s="134">
        <f>IFERROR( $L$3*TWK!D183/100,"n/a")</f>
        <v>17.748899999999999</v>
      </c>
      <c r="M186" s="134">
        <f>IFERROR($M$3*TWK!D183/100,"n/a")</f>
        <v>17.121599999999997</v>
      </c>
      <c r="N186" s="134">
        <f>IFERROR($N$3*TWK!E183/100,"n/a")</f>
        <v>12.289200000000001</v>
      </c>
      <c r="O186" s="134">
        <f>IFERROR($O$3*TWK!F183/100,"n/a")</f>
        <v>13.5541</v>
      </c>
      <c r="P186" s="134">
        <f>IFERROR($P$3*TWK!F183/100,"n/a")</f>
        <v>12.8894</v>
      </c>
      <c r="Q186" s="134">
        <f>IFERROR($Q$3*TWK!F183/100,"n/a")</f>
        <v>11.675599999999999</v>
      </c>
      <c r="R186" s="134">
        <f>IFERROR($R$3*TWK!F183/100,"n/a")</f>
        <v>11.531100000000002</v>
      </c>
      <c r="S186" s="134">
        <f>IFERROR($S$3*TWK!H183/100,"n/a")</f>
        <v>9.4525000000000006</v>
      </c>
      <c r="T186" s="134">
        <f>IFERROR($T$3*TWK!H183/100,"n/a")</f>
        <v>9.2037499999999994</v>
      </c>
      <c r="U186" s="134">
        <f>IFERROR($U$3*TWK!H183/100,"n/a")</f>
        <v>8.8057499999999997</v>
      </c>
      <c r="V186" s="134">
        <f>IFERROR($V$3*TWK!H183/100,"n/a")</f>
        <v>8.7311249999999987</v>
      </c>
      <c r="W186" s="134">
        <f>IFERROR($W$3*TWK!H183/100,"n/a")</f>
        <v>7.8107500000000005</v>
      </c>
      <c r="X186" s="134">
        <f>IFERROR($X$3*(TWK!H183+25)/100,"n/a")</f>
        <v>8.1851250000000011</v>
      </c>
      <c r="Y186" s="134">
        <f>IFERROR($Y$3*(TWK!H183+50)/100,"n/a")</f>
        <v>7.9766250000000003</v>
      </c>
      <c r="Z186" s="134">
        <f>IFERROR($Z$3*TWK!H183/100,"n/a")</f>
        <v>6.1441249999999998</v>
      </c>
      <c r="AA186" s="134">
        <f>IFERROR($AA$3*(TWK!H183+100)/100,"n/a")</f>
        <v>7.9863750000000007</v>
      </c>
    </row>
    <row r="187" spans="1:27" x14ac:dyDescent="0.25">
      <c r="A187" s="47">
        <v>39266</v>
      </c>
      <c r="B187" s="134">
        <f>IFERROR($B$3*TWK!B184/100,"n/a")</f>
        <v>26.2456</v>
      </c>
      <c r="C187" s="134">
        <f>IFERROR($C$3*TWK!C184/100,"n/a")</f>
        <v>22.5</v>
      </c>
      <c r="D187" s="134">
        <f>IFERROR($D$3*TWK!C184/100,"n/a")</f>
        <v>19.95</v>
      </c>
      <c r="E187" s="134">
        <f>IFERROR( $E$3*TWK!C184/100,"n/a")</f>
        <v>19.05</v>
      </c>
      <c r="F187" s="134">
        <f>IFERROR($F$3*TWK!C184/100,"n/a")</f>
        <v>18.149999999999999</v>
      </c>
      <c r="G187" s="134">
        <f>IFERROR($G$3*TWK!H184/100,"n/a")</f>
        <v>10.107999999999999</v>
      </c>
      <c r="H187" s="134">
        <f>IFERROR( $H$3*TWK!D184/100,"n/a")</f>
        <v>20.808000000000003</v>
      </c>
      <c r="I187" s="134">
        <f>IFERROR($I$3*TWK!D184/100,"n/a")</f>
        <v>19.116</v>
      </c>
      <c r="J187" s="134">
        <f>IFERROR($J$3*TWK!D184/100,"n/a")</f>
        <v>18.864000000000001</v>
      </c>
      <c r="K187" s="134">
        <f>IFERROR($K$3*TWK!D184/100,"n/a")</f>
        <v>18.251999999999999</v>
      </c>
      <c r="L187" s="134">
        <f>IFERROR( $L$3*TWK!D184/100,"n/a")</f>
        <v>17.315999999999999</v>
      </c>
      <c r="M187" s="134">
        <f>IFERROR($M$3*TWK!D184/100,"n/a")</f>
        <v>16.703999999999997</v>
      </c>
      <c r="N187" s="134">
        <f>IFERROR($N$3*TWK!E184/100,"n/a")</f>
        <v>11.132100000000001</v>
      </c>
      <c r="O187" s="134">
        <f>IFERROR($O$3*TWK!F184/100,"n/a")</f>
        <v>13.178900000000001</v>
      </c>
      <c r="P187" s="134">
        <f>IFERROR($P$3*TWK!F184/100,"n/a")</f>
        <v>12.5326</v>
      </c>
      <c r="Q187" s="134">
        <f>IFERROR($Q$3*TWK!F184/100,"n/a")</f>
        <v>11.352399999999999</v>
      </c>
      <c r="R187" s="134">
        <f>IFERROR($R$3*TWK!F184/100,"n/a")</f>
        <v>11.2119</v>
      </c>
      <c r="S187" s="134">
        <f>IFERROR($S$3*TWK!H184/100,"n/a")</f>
        <v>10.107999999999999</v>
      </c>
      <c r="T187" s="134">
        <f>IFERROR($T$3*TWK!H184/100,"n/a")</f>
        <v>9.8420000000000005</v>
      </c>
      <c r="U187" s="134">
        <f>IFERROR($U$3*TWK!H184/100,"n/a")</f>
        <v>9.4163999999999994</v>
      </c>
      <c r="V187" s="134">
        <f>IFERROR($V$3*TWK!H184/100,"n/a")</f>
        <v>9.3365999999999989</v>
      </c>
      <c r="W187" s="134">
        <f>IFERROR($W$3*TWK!H184/100,"n/a")</f>
        <v>8.3523999999999994</v>
      </c>
      <c r="X187" s="134">
        <f>IFERROR($X$3*(TWK!H184+25)/100,"n/a")</f>
        <v>8.7009000000000007</v>
      </c>
      <c r="Y187" s="134">
        <f>IFERROR($Y$3*(TWK!H184+50)/100,"n/a")</f>
        <v>8.4372000000000007</v>
      </c>
      <c r="Z187" s="134">
        <f>IFERROR($Z$3*TWK!H184/100,"n/a")</f>
        <v>6.5702000000000007</v>
      </c>
      <c r="AA187" s="134">
        <f>IFERROR($AA$3*(TWK!H184+100)/100,"n/a")</f>
        <v>8.3813999999999993</v>
      </c>
    </row>
    <row r="188" spans="1:27" x14ac:dyDescent="0.25">
      <c r="A188" s="47">
        <v>39273</v>
      </c>
      <c r="B188" s="134">
        <f>IFERROR($B$3*TWK!B185/100,"n/a")</f>
        <v>26.493200000000002</v>
      </c>
      <c r="C188" s="134">
        <f>IFERROR($C$3*TWK!C185/100,"n/a")</f>
        <v>21.96</v>
      </c>
      <c r="D188" s="134">
        <f>IFERROR($D$3*TWK!C185/100,"n/a")</f>
        <v>19.4712</v>
      </c>
      <c r="E188" s="134">
        <f>IFERROR( $E$3*TWK!C185/100,"n/a")</f>
        <v>18.5928</v>
      </c>
      <c r="F188" s="134">
        <f>IFERROR($F$3*TWK!C185/100,"n/a")</f>
        <v>17.714400000000001</v>
      </c>
      <c r="G188" s="134">
        <f>IFERROR($G$3*TWK!H185/100,"n/a")</f>
        <v>9.8800000000000008</v>
      </c>
      <c r="H188" s="134">
        <f>IFERROR( $H$3*TWK!D185/100,"n/a")</f>
        <v>20.576800000000002</v>
      </c>
      <c r="I188" s="134">
        <f>IFERROR($I$3*TWK!D185/100,"n/a")</f>
        <v>18.903599999999997</v>
      </c>
      <c r="J188" s="134">
        <f>IFERROR($J$3*TWK!D185/100,"n/a")</f>
        <v>18.654399999999999</v>
      </c>
      <c r="K188" s="134">
        <f>IFERROR($K$3*TWK!D185/100,"n/a")</f>
        <v>18.049199999999999</v>
      </c>
      <c r="L188" s="134">
        <f>IFERROR( $L$3*TWK!D185/100,"n/a")</f>
        <v>17.1236</v>
      </c>
      <c r="M188" s="134">
        <f>IFERROR($M$3*TWK!D185/100,"n/a")</f>
        <v>16.5184</v>
      </c>
      <c r="N188" s="134">
        <f>IFERROR($N$3*TWK!E185/100,"n/a")</f>
        <v>11.491200000000001</v>
      </c>
      <c r="O188" s="134">
        <f>IFERROR($O$3*TWK!F185/100,"n/a")</f>
        <v>13.647900000000002</v>
      </c>
      <c r="P188" s="134">
        <f>IFERROR($P$3*TWK!F185/100,"n/a")</f>
        <v>12.978599999999998</v>
      </c>
      <c r="Q188" s="134">
        <f>IFERROR($Q$3*TWK!F185/100,"n/a")</f>
        <v>11.756400000000001</v>
      </c>
      <c r="R188" s="134">
        <f>IFERROR($R$3*TWK!F185/100,"n/a")</f>
        <v>11.610900000000001</v>
      </c>
      <c r="S188" s="134">
        <f>IFERROR($S$3*TWK!H185/100,"n/a")</f>
        <v>9.8800000000000008</v>
      </c>
      <c r="T188" s="134">
        <f>IFERROR($T$3*TWK!H185/100,"n/a")</f>
        <v>9.6199999999999992</v>
      </c>
      <c r="U188" s="134">
        <f>IFERROR($U$3*TWK!H185/100,"n/a")</f>
        <v>9.2040000000000006</v>
      </c>
      <c r="V188" s="134">
        <f>IFERROR($V$3*TWK!H185/100,"n/a")</f>
        <v>9.1259999999999994</v>
      </c>
      <c r="W188" s="134">
        <f>IFERROR($W$3*TWK!H185/100,"n/a")</f>
        <v>8.1639999999999997</v>
      </c>
      <c r="X188" s="134">
        <f>IFERROR($X$3*(TWK!H185+25)/100,"n/a")</f>
        <v>8.5215000000000014</v>
      </c>
      <c r="Y188" s="134">
        <f>IFERROR($Y$3*(TWK!H185+50)/100,"n/a")</f>
        <v>8.2769999999999992</v>
      </c>
      <c r="Z188" s="134">
        <f>IFERROR($Z$3*TWK!H185/100,"n/a")</f>
        <v>6.4220000000000006</v>
      </c>
      <c r="AA188" s="134">
        <f>IFERROR($AA$3*(TWK!H185+100)/100,"n/a")</f>
        <v>8.2439999999999998</v>
      </c>
    </row>
    <row r="189" spans="1:27" x14ac:dyDescent="0.25">
      <c r="A189" s="47">
        <v>39280</v>
      </c>
      <c r="B189" s="134">
        <f>IFERROR($B$3*TWK!B186/100,"n/a")</f>
        <v>31.507100000000001</v>
      </c>
      <c r="C189" s="134">
        <f>IFERROR($C$3*TWK!C186/100,"n/a")</f>
        <v>25.86</v>
      </c>
      <c r="D189" s="134">
        <f>IFERROR($D$3*TWK!C186/100,"n/a")</f>
        <v>22.929200000000002</v>
      </c>
      <c r="E189" s="134">
        <f>IFERROR( $E$3*TWK!C186/100,"n/a")</f>
        <v>21.8948</v>
      </c>
      <c r="F189" s="134">
        <f>IFERROR($F$3*TWK!C186/100,"n/a")</f>
        <v>20.860399999999998</v>
      </c>
      <c r="G189" s="134">
        <f>IFERROR($G$3*TWK!H186/100,"n/a")</f>
        <v>12.882</v>
      </c>
      <c r="H189" s="134">
        <f>IFERROR( $H$3*TWK!D186/100,"n/a")</f>
        <v>25.374200000000002</v>
      </c>
      <c r="I189" s="134">
        <f>IFERROR($I$3*TWK!D186/100,"n/a")</f>
        <v>23.310899999999997</v>
      </c>
      <c r="J189" s="134">
        <f>IFERROR($J$3*TWK!D186/100,"n/a")</f>
        <v>23.003600000000002</v>
      </c>
      <c r="K189" s="134">
        <f>IFERROR($K$3*TWK!D186/100,"n/a")</f>
        <v>22.257300000000001</v>
      </c>
      <c r="L189" s="134">
        <f>IFERROR( $L$3*TWK!D186/100,"n/a")</f>
        <v>21.115899999999996</v>
      </c>
      <c r="M189" s="134">
        <f>IFERROR($M$3*TWK!D186/100,"n/a")</f>
        <v>20.369599999999998</v>
      </c>
      <c r="N189" s="134">
        <f>IFERROR($N$3*TWK!E186/100,"n/a")</f>
        <v>14.2044</v>
      </c>
      <c r="O189" s="134">
        <f>IFERROR($O$3*TWK!F186/100,"n/a")</f>
        <v>15.8522</v>
      </c>
      <c r="P189" s="134">
        <f>IFERROR($P$3*TWK!F186/100,"n/a")</f>
        <v>15.0748</v>
      </c>
      <c r="Q189" s="134">
        <f>IFERROR($Q$3*TWK!F186/100,"n/a")</f>
        <v>13.655200000000001</v>
      </c>
      <c r="R189" s="134">
        <f>IFERROR($R$3*TWK!F186/100,"n/a")</f>
        <v>13.486200000000002</v>
      </c>
      <c r="S189" s="134">
        <f>IFERROR($S$3*TWK!H186/100,"n/a")</f>
        <v>12.882</v>
      </c>
      <c r="T189" s="134">
        <f>IFERROR($T$3*TWK!H186/100,"n/a")</f>
        <v>12.542999999999999</v>
      </c>
      <c r="U189" s="134">
        <f>IFERROR($U$3*TWK!H186/100,"n/a")</f>
        <v>12.000599999999999</v>
      </c>
      <c r="V189" s="134">
        <f>IFERROR($V$3*TWK!H186/100,"n/a")</f>
        <v>11.898899999999999</v>
      </c>
      <c r="W189" s="134">
        <f>IFERROR($W$3*TWK!H186/100,"n/a")</f>
        <v>10.644600000000001</v>
      </c>
      <c r="X189" s="134">
        <f>IFERROR($X$3*(TWK!H186+25)/100,"n/a")</f>
        <v>10.883600000000001</v>
      </c>
      <c r="Y189" s="134">
        <f>IFERROR($Y$3*(TWK!H186+50)/100,"n/a")</f>
        <v>10.386299999999999</v>
      </c>
      <c r="Z189" s="134">
        <f>IFERROR($Z$3*TWK!H186/100,"n/a")</f>
        <v>8.3733000000000004</v>
      </c>
      <c r="AA189" s="134">
        <f>IFERROR($AA$3*(TWK!H186+100)/100,"n/a")</f>
        <v>10.053100000000001</v>
      </c>
    </row>
    <row r="190" spans="1:27" x14ac:dyDescent="0.25">
      <c r="A190" s="47">
        <v>39287</v>
      </c>
      <c r="B190" s="134">
        <f>IFERROR($B$3*TWK!B187/100,"n/a")</f>
        <v>30.95</v>
      </c>
      <c r="C190" s="134">
        <f>IFERROR($C$3*TWK!C187/100,"n/a")</f>
        <v>27.42</v>
      </c>
      <c r="D190" s="134">
        <f>IFERROR($D$3*TWK!C187/100,"n/a")</f>
        <v>24.312400000000004</v>
      </c>
      <c r="E190" s="134">
        <f>IFERROR( $E$3*TWK!C187/100,"n/a")</f>
        <v>23.215599999999998</v>
      </c>
      <c r="F190" s="134">
        <f>IFERROR($F$3*TWK!C187/100,"n/a")</f>
        <v>22.1188</v>
      </c>
      <c r="G190" s="134">
        <f>IFERROR($G$3*TWK!H187/100,"n/a")</f>
        <v>15.465999999999999</v>
      </c>
      <c r="H190" s="134">
        <f>IFERROR( $H$3*TWK!D187/100,"n/a")</f>
        <v>26.472400000000004</v>
      </c>
      <c r="I190" s="134">
        <f>IFERROR($I$3*TWK!D187/100,"n/a")</f>
        <v>24.319800000000001</v>
      </c>
      <c r="J190" s="134">
        <f>IFERROR($J$3*TWK!D187/100,"n/a")</f>
        <v>23.999200000000002</v>
      </c>
      <c r="K190" s="134">
        <f>IFERROR($K$3*TWK!D187/100,"n/a")</f>
        <v>23.220600000000001</v>
      </c>
      <c r="L190" s="134">
        <f>IFERROR( $L$3*TWK!D187/100,"n/a")</f>
        <v>22.029800000000002</v>
      </c>
      <c r="M190" s="134">
        <f>IFERROR($M$3*TWK!D187/100,"n/a")</f>
        <v>21.251199999999997</v>
      </c>
      <c r="N190" s="134">
        <f>IFERROR($N$3*TWK!E187/100,"n/a")</f>
        <v>16.438800000000001</v>
      </c>
      <c r="O190" s="134">
        <f>IFERROR($O$3*TWK!F187/100,"n/a")</f>
        <v>18.009599999999999</v>
      </c>
      <c r="P190" s="134">
        <f>IFERROR($P$3*TWK!F187/100,"n/a")</f>
        <v>17.1264</v>
      </c>
      <c r="Q190" s="134">
        <f>IFERROR($Q$3*TWK!F187/100,"n/a")</f>
        <v>15.513600000000002</v>
      </c>
      <c r="R190" s="134">
        <f>IFERROR($R$3*TWK!F187/100,"n/a")</f>
        <v>15.3216</v>
      </c>
      <c r="S190" s="134">
        <f>IFERROR($S$3*TWK!H187/100,"n/a")</f>
        <v>15.465999999999999</v>
      </c>
      <c r="T190" s="134">
        <f>IFERROR($T$3*TWK!H187/100,"n/a")</f>
        <v>15.059000000000001</v>
      </c>
      <c r="U190" s="134">
        <f>IFERROR($U$3*TWK!H187/100,"n/a")</f>
        <v>14.4078</v>
      </c>
      <c r="V190" s="134">
        <f>IFERROR($V$3*TWK!H187/100,"n/a")</f>
        <v>14.285699999999999</v>
      </c>
      <c r="W190" s="134">
        <f>IFERROR($W$3*TWK!H187/100,"n/a")</f>
        <v>12.7798</v>
      </c>
      <c r="X190" s="134">
        <f>IFERROR($X$3*(TWK!H187+25)/100,"n/a")</f>
        <v>12.9168</v>
      </c>
      <c r="Y190" s="134">
        <f>IFERROR($Y$3*(TWK!H187+50)/100,"n/a")</f>
        <v>12.2019</v>
      </c>
      <c r="Z190" s="134">
        <f>IFERROR($Z$3*TWK!H187/100,"n/a")</f>
        <v>10.052900000000001</v>
      </c>
      <c r="AA190" s="134">
        <f>IFERROR($AA$3*(TWK!H187+100)/100,"n/a")</f>
        <v>11.610300000000001</v>
      </c>
    </row>
    <row r="191" spans="1:27" x14ac:dyDescent="0.25">
      <c r="A191" s="47">
        <v>39294</v>
      </c>
      <c r="B191" s="134">
        <f>IFERROR($B$3*TWK!B188/100,"n/a")</f>
        <v>26.926500000000001</v>
      </c>
      <c r="C191" s="134">
        <f>IFERROR($C$3*TWK!C188/100,"n/a")</f>
        <v>23.7</v>
      </c>
      <c r="D191" s="134">
        <f>IFERROR($D$3*TWK!C188/100,"n/a")</f>
        <v>21.013999999999999</v>
      </c>
      <c r="E191" s="134">
        <f>IFERROR( $E$3*TWK!C188/100,"n/a")</f>
        <v>20.066000000000003</v>
      </c>
      <c r="F191" s="134">
        <f>IFERROR($F$3*TWK!C188/100,"n/a")</f>
        <v>19.117999999999999</v>
      </c>
      <c r="G191" s="134">
        <f>IFERROR($G$3*TWK!H188/100,"n/a")</f>
        <v>12.995999999999999</v>
      </c>
      <c r="H191" s="134">
        <f>IFERROR( $H$3*TWK!D188/100,"n/a")</f>
        <v>22.831</v>
      </c>
      <c r="I191" s="134">
        <f>IFERROR($I$3*TWK!D188/100,"n/a")</f>
        <v>20.974499999999999</v>
      </c>
      <c r="J191" s="134">
        <f>IFERROR($J$3*TWK!D188/100,"n/a")</f>
        <v>20.698</v>
      </c>
      <c r="K191" s="134">
        <f>IFERROR($K$3*TWK!D188/100,"n/a")</f>
        <v>20.026500000000002</v>
      </c>
      <c r="L191" s="134">
        <f>IFERROR( $L$3*TWK!D188/100,"n/a")</f>
        <v>18.999499999999998</v>
      </c>
      <c r="M191" s="134">
        <f>IFERROR($M$3*TWK!D188/100,"n/a")</f>
        <v>18.327999999999999</v>
      </c>
      <c r="N191" s="134">
        <f>IFERROR($N$3*TWK!E188/100,"n/a")</f>
        <v>14.364000000000001</v>
      </c>
      <c r="O191" s="134">
        <f>IFERROR($O$3*TWK!F188/100,"n/a")</f>
        <v>17.306100000000001</v>
      </c>
      <c r="P191" s="134">
        <f>IFERROR($P$3*TWK!F188/100,"n/a")</f>
        <v>16.4574</v>
      </c>
      <c r="Q191" s="134">
        <f>IFERROR($Q$3*TWK!F188/100,"n/a")</f>
        <v>14.9076</v>
      </c>
      <c r="R191" s="134">
        <f>IFERROR($R$3*TWK!F188/100,"n/a")</f>
        <v>14.723100000000002</v>
      </c>
      <c r="S191" s="134">
        <f>IFERROR($S$3*TWK!H188/100,"n/a")</f>
        <v>12.995999999999999</v>
      </c>
      <c r="T191" s="134">
        <f>IFERROR($T$3*TWK!H188/100,"n/a")</f>
        <v>12.654000000000002</v>
      </c>
      <c r="U191" s="134">
        <f>IFERROR($U$3*TWK!H188/100,"n/a")</f>
        <v>12.1068</v>
      </c>
      <c r="V191" s="134">
        <f>IFERROR($V$3*TWK!H188/100,"n/a")</f>
        <v>12.004199999999999</v>
      </c>
      <c r="W191" s="134">
        <f>IFERROR($W$3*TWK!H188/100,"n/a")</f>
        <v>10.738800000000001</v>
      </c>
      <c r="X191" s="134">
        <f>IFERROR($X$3*(TWK!H188+25)/100,"n/a")</f>
        <v>10.973300000000002</v>
      </c>
      <c r="Y191" s="134">
        <f>IFERROR($Y$3*(TWK!H188+50)/100,"n/a")</f>
        <v>10.466399999999998</v>
      </c>
      <c r="Z191" s="134">
        <f>IFERROR($Z$3*TWK!H188/100,"n/a")</f>
        <v>8.4474000000000018</v>
      </c>
      <c r="AA191" s="134">
        <f>IFERROR($AA$3*(TWK!H188+100)/100,"n/a")</f>
        <v>10.1218</v>
      </c>
    </row>
    <row r="192" spans="1:27" x14ac:dyDescent="0.25">
      <c r="A192" s="47">
        <v>39301</v>
      </c>
      <c r="B192" s="134">
        <f>IFERROR($B$3*TWK!B189/100,"n/a")</f>
        <v>27.545500000000001</v>
      </c>
      <c r="C192" s="134">
        <f>IFERROR($C$3*TWK!C189/100,"n/a")</f>
        <v>25.68</v>
      </c>
      <c r="D192" s="134">
        <f>IFERROR($D$3*TWK!C189/100,"n/a")</f>
        <v>22.769600000000001</v>
      </c>
      <c r="E192" s="134">
        <f>IFERROR( $E$3*TWK!C189/100,"n/a")</f>
        <v>21.742400000000004</v>
      </c>
      <c r="F192" s="134">
        <f>IFERROR($F$3*TWK!C189/100,"n/a")</f>
        <v>20.715199999999999</v>
      </c>
      <c r="G192" s="134">
        <f>IFERROR($G$3*TWK!H189/100,"n/a")</f>
        <v>15.313999999999998</v>
      </c>
      <c r="H192" s="134">
        <f>IFERROR( $H$3*TWK!D189/100,"n/a")</f>
        <v>25.7788</v>
      </c>
      <c r="I192" s="134">
        <f>IFERROR($I$3*TWK!D189/100,"n/a")</f>
        <v>23.682599999999997</v>
      </c>
      <c r="J192" s="134">
        <f>IFERROR($J$3*TWK!D189/100,"n/a")</f>
        <v>23.3704</v>
      </c>
      <c r="K192" s="134">
        <f>IFERROR($K$3*TWK!D189/100,"n/a")</f>
        <v>22.612200000000001</v>
      </c>
      <c r="L192" s="134">
        <f>IFERROR( $L$3*TWK!D189/100,"n/a")</f>
        <v>21.452599999999997</v>
      </c>
      <c r="M192" s="134">
        <f>IFERROR($M$3*TWK!D189/100,"n/a")</f>
        <v>20.694400000000002</v>
      </c>
      <c r="N192" s="134">
        <f>IFERROR($N$3*TWK!E189/100,"n/a")</f>
        <v>16.359000000000002</v>
      </c>
      <c r="O192" s="134">
        <f>IFERROR($O$3*TWK!F189/100,"n/a")</f>
        <v>18.760000000000002</v>
      </c>
      <c r="P192" s="134">
        <f>IFERROR($P$3*TWK!F189/100,"n/a")</f>
        <v>17.84</v>
      </c>
      <c r="Q192" s="134">
        <f>IFERROR($Q$3*TWK!F189/100,"n/a")</f>
        <v>16.16</v>
      </c>
      <c r="R192" s="134">
        <f>IFERROR($R$3*TWK!F189/100,"n/a")</f>
        <v>15.96</v>
      </c>
      <c r="S192" s="134">
        <f>IFERROR($S$3*TWK!H189/100,"n/a")</f>
        <v>15.313999999999998</v>
      </c>
      <c r="T192" s="134">
        <f>IFERROR($T$3*TWK!H189/100,"n/a")</f>
        <v>14.911000000000001</v>
      </c>
      <c r="U192" s="134">
        <f>IFERROR($U$3*TWK!H189/100,"n/a")</f>
        <v>14.266200000000001</v>
      </c>
      <c r="V192" s="134">
        <f>IFERROR($V$3*TWK!H189/100,"n/a")</f>
        <v>14.145299999999999</v>
      </c>
      <c r="W192" s="134">
        <f>IFERROR($W$3*TWK!H189/100,"n/a")</f>
        <v>12.654200000000001</v>
      </c>
      <c r="X192" s="134">
        <f>IFERROR($X$3*(TWK!H189+25)/100,"n/a")</f>
        <v>12.7972</v>
      </c>
      <c r="Y192" s="134">
        <f>IFERROR($Y$3*(TWK!H189+50)/100,"n/a")</f>
        <v>12.0951</v>
      </c>
      <c r="Z192" s="134">
        <f>IFERROR($Z$3*TWK!H189/100,"n/a")</f>
        <v>9.9541000000000004</v>
      </c>
      <c r="AA192" s="134">
        <f>IFERROR($AA$3*(TWK!H189+100)/100,"n/a")</f>
        <v>11.518700000000001</v>
      </c>
    </row>
    <row r="193" spans="1:27" x14ac:dyDescent="0.25">
      <c r="A193" s="47">
        <v>39308</v>
      </c>
      <c r="B193" s="134">
        <f>IFERROR($B$3*TWK!B190/100,"n/a")</f>
        <v>32.110624999999999</v>
      </c>
      <c r="C193" s="134">
        <f>IFERROR($C$3*TWK!C190/100,"n/a")</f>
        <v>32.4</v>
      </c>
      <c r="D193" s="134">
        <f>IFERROR($D$3*TWK!C190/100,"n/a")</f>
        <v>28.728000000000002</v>
      </c>
      <c r="E193" s="134">
        <f>IFERROR( $E$3*TWK!C190/100,"n/a")</f>
        <v>27.431999999999999</v>
      </c>
      <c r="F193" s="134">
        <f>IFERROR($F$3*TWK!C190/100,"n/a")</f>
        <v>26.135999999999999</v>
      </c>
      <c r="G193" s="134">
        <f>IFERROR($G$3*TWK!H190/100,"n/a")</f>
        <v>20.975999999999999</v>
      </c>
      <c r="H193" s="134">
        <f>IFERROR( $H$3*TWK!D190/100,"n/a")</f>
        <v>30.691800000000004</v>
      </c>
      <c r="I193" s="134">
        <f>IFERROR($I$3*TWK!D190/100,"n/a")</f>
        <v>28.196099999999998</v>
      </c>
      <c r="J193" s="134">
        <f>IFERROR($J$3*TWK!D190/100,"n/a")</f>
        <v>27.824400000000001</v>
      </c>
      <c r="K193" s="134">
        <f>IFERROR($K$3*TWK!D190/100,"n/a")</f>
        <v>26.921700000000001</v>
      </c>
      <c r="L193" s="134">
        <f>IFERROR( $L$3*TWK!D190/100,"n/a")</f>
        <v>25.541099999999997</v>
      </c>
      <c r="M193" s="134">
        <f>IFERROR($M$3*TWK!D190/100,"n/a")</f>
        <v>24.638399999999997</v>
      </c>
      <c r="N193" s="134">
        <f>IFERROR($N$3*TWK!E190/100,"n/a")</f>
        <v>21.545999999999999</v>
      </c>
      <c r="O193" s="134">
        <f>IFERROR($O$3*TWK!F190/100,"n/a")</f>
        <v>23.262400000000003</v>
      </c>
      <c r="P193" s="134">
        <f>IFERROR($P$3*TWK!F190/100,"n/a")</f>
        <v>22.121599999999997</v>
      </c>
      <c r="Q193" s="134">
        <f>IFERROR($Q$3*TWK!F190/100,"n/a")</f>
        <v>20.038399999999999</v>
      </c>
      <c r="R193" s="134">
        <f>IFERROR($R$3*TWK!F190/100,"n/a")</f>
        <v>19.790400000000002</v>
      </c>
      <c r="S193" s="134">
        <f>IFERROR($S$3*TWK!H190/100,"n/a")</f>
        <v>20.975999999999999</v>
      </c>
      <c r="T193" s="134">
        <f>IFERROR($T$3*TWK!H190/100,"n/a")</f>
        <v>20.423999999999999</v>
      </c>
      <c r="U193" s="134">
        <f>IFERROR($U$3*TWK!H190/100,"n/a")</f>
        <v>19.540800000000001</v>
      </c>
      <c r="V193" s="134">
        <f>IFERROR($V$3*TWK!H190/100,"n/a")</f>
        <v>19.3752</v>
      </c>
      <c r="W193" s="134">
        <f>IFERROR($W$3*TWK!H190/100,"n/a")</f>
        <v>17.332799999999999</v>
      </c>
      <c r="X193" s="134">
        <f>IFERROR($X$3*(TWK!H190+25)/100,"n/a")</f>
        <v>17.252300000000002</v>
      </c>
      <c r="Y193" s="134">
        <f>IFERROR($Y$3*(TWK!H190+50)/100,"n/a")</f>
        <v>16.073399999999999</v>
      </c>
      <c r="Z193" s="134">
        <f>IFERROR($Z$3*TWK!H190/100,"n/a")</f>
        <v>13.634400000000001</v>
      </c>
      <c r="AA193" s="134">
        <f>IFERROR($AA$3*(TWK!H190+100)/100,"n/a")</f>
        <v>14.9308</v>
      </c>
    </row>
    <row r="194" spans="1:27" x14ac:dyDescent="0.25">
      <c r="A194" s="47">
        <v>39315</v>
      </c>
      <c r="B194" s="134">
        <f>IFERROR($B$3*TWK!B191/100,"n/a")</f>
        <v>34.2926</v>
      </c>
      <c r="C194" s="134">
        <f>IFERROR($C$3*TWK!C191/100,"n/a")</f>
        <v>34.5</v>
      </c>
      <c r="D194" s="134">
        <f>IFERROR($D$3*TWK!C191/100,"n/a")</f>
        <v>30.59</v>
      </c>
      <c r="E194" s="134">
        <f>IFERROR( $E$3*TWK!C191/100,"n/a")</f>
        <v>29.21</v>
      </c>
      <c r="F194" s="134">
        <f>IFERROR($F$3*TWK!C191/100,"n/a")</f>
        <v>27.83</v>
      </c>
      <c r="G194" s="134">
        <f>IFERROR($G$3*TWK!H191/100,"n/a")</f>
        <v>28.5</v>
      </c>
      <c r="H194" s="134">
        <f>IFERROR( $H$3*TWK!D191/100,"n/a")</f>
        <v>33.4084</v>
      </c>
      <c r="I194" s="134">
        <f>IFERROR($I$3*TWK!D191/100,"n/a")</f>
        <v>30.691799999999997</v>
      </c>
      <c r="J194" s="134">
        <f>IFERROR($J$3*TWK!D191/100,"n/a")</f>
        <v>30.287200000000002</v>
      </c>
      <c r="K194" s="134">
        <f>IFERROR($K$3*TWK!D191/100,"n/a")</f>
        <v>29.304600000000001</v>
      </c>
      <c r="L194" s="134">
        <f>IFERROR( $L$3*TWK!D191/100,"n/a")</f>
        <v>27.8018</v>
      </c>
      <c r="M194" s="134">
        <f>IFERROR($M$3*TWK!D191/100,"n/a")</f>
        <v>26.819199999999995</v>
      </c>
      <c r="N194" s="134">
        <f>IFERROR($N$3*TWK!E191/100,"n/a")</f>
        <v>27.331500000000002</v>
      </c>
      <c r="O194" s="134">
        <f>IFERROR($O$3*TWK!F191/100,"n/a")</f>
        <v>29.078000000000003</v>
      </c>
      <c r="P194" s="134">
        <f>IFERROR($P$3*TWK!F191/100,"n/a")</f>
        <v>27.651999999999997</v>
      </c>
      <c r="Q194" s="134">
        <f>IFERROR($Q$3*TWK!F191/100,"n/a")</f>
        <v>25.048000000000002</v>
      </c>
      <c r="R194" s="134">
        <f>IFERROR($R$3*TWK!F191/100,"n/a")</f>
        <v>24.738000000000003</v>
      </c>
      <c r="S194" s="134">
        <f>IFERROR($S$3*TWK!H191/100,"n/a")</f>
        <v>28.5</v>
      </c>
      <c r="T194" s="134">
        <f>IFERROR($T$3*TWK!H191/100,"n/a")</f>
        <v>27.75</v>
      </c>
      <c r="U194" s="134">
        <f>IFERROR($U$3*TWK!H191/100,"n/a")</f>
        <v>26.55</v>
      </c>
      <c r="V194" s="134">
        <f>IFERROR($V$3*TWK!H191/100,"n/a")</f>
        <v>26.324999999999999</v>
      </c>
      <c r="W194" s="134">
        <f>IFERROR($W$3*TWK!H191/100,"n/a")</f>
        <v>23.55</v>
      </c>
      <c r="X194" s="134">
        <f>IFERROR($X$3*(TWK!H191+25)/100,"n/a")</f>
        <v>23.172499999999999</v>
      </c>
      <c r="Y194" s="134">
        <f>IFERROR($Y$3*(TWK!H191+50)/100,"n/a")</f>
        <v>21.36</v>
      </c>
      <c r="Z194" s="134">
        <f>IFERROR($Z$3*TWK!H191/100,"n/a")</f>
        <v>18.525000000000002</v>
      </c>
      <c r="AA194" s="134">
        <f>IFERROR($AA$3*(TWK!H191+100)/100,"n/a")</f>
        <v>19.465</v>
      </c>
    </row>
    <row r="195" spans="1:27" x14ac:dyDescent="0.25">
      <c r="A195" s="47">
        <f t="shared" ref="A195:A258" si="1">7+A194</f>
        <v>39322</v>
      </c>
      <c r="B195" s="134">
        <f>IFERROR($B$3*TWK!B192/100,"n/a")</f>
        <v>35.159199999999998</v>
      </c>
      <c r="C195" s="134">
        <f>IFERROR($C$3*TWK!C192/100,"n/a")</f>
        <v>40.98</v>
      </c>
      <c r="D195" s="134">
        <f>IFERROR($D$3*TWK!C192/100,"n/a")</f>
        <v>36.335600000000007</v>
      </c>
      <c r="E195" s="134">
        <f>IFERROR( $E$3*TWK!C192/100,"n/a")</f>
        <v>34.696399999999997</v>
      </c>
      <c r="F195" s="134">
        <f>IFERROR($F$3*TWK!C192/100,"n/a")</f>
        <v>33.057199999999995</v>
      </c>
      <c r="G195" s="134">
        <f>IFERROR($G$3*TWK!H192/100,"n/a")</f>
        <v>36.86</v>
      </c>
      <c r="H195" s="134">
        <f>IFERROR( $H$3*TWK!D192/100,"n/a")</f>
        <v>40.3444</v>
      </c>
      <c r="I195" s="134">
        <f>IFERROR($I$3*TWK!D192/100,"n/a")</f>
        <v>37.063799999999993</v>
      </c>
      <c r="J195" s="134">
        <f>IFERROR($J$3*TWK!D192/100,"n/a")</f>
        <v>36.575200000000002</v>
      </c>
      <c r="K195" s="134">
        <f>IFERROR($K$3*TWK!D192/100,"n/a")</f>
        <v>35.388600000000004</v>
      </c>
      <c r="L195" s="134">
        <f>IFERROR( $L$3*TWK!D192/100,"n/a")</f>
        <v>33.573799999999999</v>
      </c>
      <c r="M195" s="134">
        <f>IFERROR($M$3*TWK!D192/100,"n/a")</f>
        <v>32.3872</v>
      </c>
      <c r="N195" s="134">
        <f>IFERROR($N$3*TWK!E192/100,"n/a")</f>
        <v>33.715499999999999</v>
      </c>
      <c r="O195" s="134">
        <f>IFERROR($O$3*TWK!F192/100,"n/a")</f>
        <v>37.7545</v>
      </c>
      <c r="P195" s="134">
        <f>IFERROR($P$3*TWK!F192/100,"n/a")</f>
        <v>35.902999999999999</v>
      </c>
      <c r="Q195" s="134">
        <f>IFERROR($Q$3*TWK!F192/100,"n/a")</f>
        <v>32.521999999999998</v>
      </c>
      <c r="R195" s="134">
        <f>IFERROR($R$3*TWK!F192/100,"n/a")</f>
        <v>32.119500000000002</v>
      </c>
      <c r="S195" s="134">
        <f>IFERROR($S$3*TWK!H192/100,"n/a")</f>
        <v>36.86</v>
      </c>
      <c r="T195" s="134">
        <f>IFERROR($T$3*TWK!H192/100,"n/a")</f>
        <v>35.89</v>
      </c>
      <c r="U195" s="134">
        <f>IFERROR($U$3*TWK!H192/100,"n/a")</f>
        <v>34.338000000000001</v>
      </c>
      <c r="V195" s="134">
        <f>IFERROR($V$3*TWK!H192/100,"n/a")</f>
        <v>34.046999999999997</v>
      </c>
      <c r="W195" s="134">
        <f>IFERROR($W$3*TWK!H192/100,"n/a")</f>
        <v>30.458000000000002</v>
      </c>
      <c r="X195" s="134">
        <f>IFERROR($X$3*(TWK!H192+25)/100,"n/a")</f>
        <v>29.750500000000002</v>
      </c>
      <c r="Y195" s="134">
        <f>IFERROR($Y$3*(TWK!H192+50)/100,"n/a")</f>
        <v>27.234000000000002</v>
      </c>
      <c r="Z195" s="134">
        <f>IFERROR($Z$3*TWK!H192/100,"n/a")</f>
        <v>23.959</v>
      </c>
      <c r="AA195" s="134">
        <f>IFERROR($AA$3*(TWK!H192+100)/100,"n/a")</f>
        <v>24.503</v>
      </c>
    </row>
    <row r="196" spans="1:27" x14ac:dyDescent="0.25">
      <c r="A196" s="47">
        <f t="shared" si="1"/>
        <v>39329</v>
      </c>
      <c r="B196" s="134">
        <f>IFERROR($B$3*TWK!B193/100,"n/a")</f>
        <v>37.140000000000008</v>
      </c>
      <c r="C196" s="134">
        <f>IFERROR($C$3*TWK!C193/100,"n/a")</f>
        <v>44.1</v>
      </c>
      <c r="D196" s="134">
        <f>IFERROR($D$3*TWK!C193/100,"n/a")</f>
        <v>39.102000000000004</v>
      </c>
      <c r="E196" s="134">
        <f>IFERROR( $E$3*TWK!C193/100,"n/a")</f>
        <v>37.338000000000001</v>
      </c>
      <c r="F196" s="134">
        <f>IFERROR($F$3*TWK!C193/100,"n/a")</f>
        <v>35.573999999999998</v>
      </c>
      <c r="G196" s="134">
        <f>IFERROR($G$3*TWK!H193/100,"n/a")</f>
        <v>36.1</v>
      </c>
      <c r="H196" s="134">
        <f>IFERROR( $H$3*TWK!D193/100,"n/a")</f>
        <v>46.818000000000005</v>
      </c>
      <c r="I196" s="134">
        <f>IFERROR($I$3*TWK!D193/100,"n/a")</f>
        <v>43.010999999999996</v>
      </c>
      <c r="J196" s="134">
        <f>IFERROR($J$3*TWK!D193/100,"n/a")</f>
        <v>42.444000000000003</v>
      </c>
      <c r="K196" s="134">
        <f>IFERROR($K$3*TWK!D193/100,"n/a")</f>
        <v>41.067</v>
      </c>
      <c r="L196" s="134">
        <f>IFERROR( $L$3*TWK!D193/100,"n/a")</f>
        <v>38.960999999999999</v>
      </c>
      <c r="M196" s="134">
        <f>IFERROR($M$3*TWK!D193/100,"n/a")</f>
        <v>37.583999999999996</v>
      </c>
      <c r="N196" s="134">
        <f>IFERROR($N$3*TWK!E193/100,"n/a")</f>
        <v>37.106999999999999</v>
      </c>
      <c r="O196" s="134">
        <f>IFERROR($O$3*TWK!F193/100,"n/a")</f>
        <v>41.506500000000003</v>
      </c>
      <c r="P196" s="134">
        <f>IFERROR($P$3*TWK!F193/100,"n/a")</f>
        <v>39.470999999999997</v>
      </c>
      <c r="Q196" s="134">
        <f>IFERROR($Q$3*TWK!F193/100,"n/a")</f>
        <v>35.753999999999998</v>
      </c>
      <c r="R196" s="134">
        <f>IFERROR($R$3*TWK!F193/100,"n/a")</f>
        <v>35.311500000000002</v>
      </c>
      <c r="S196" s="134">
        <f>IFERROR($S$3*TWK!H193/100,"n/a")</f>
        <v>36.1</v>
      </c>
      <c r="T196" s="134">
        <f>IFERROR($T$3*TWK!H193/100,"n/a")</f>
        <v>35.15</v>
      </c>
      <c r="U196" s="134">
        <f>IFERROR($U$3*TWK!H193/100,"n/a")</f>
        <v>33.630000000000003</v>
      </c>
      <c r="V196" s="134">
        <f>IFERROR($V$3*TWK!H193/100,"n/a")</f>
        <v>33.344999999999999</v>
      </c>
      <c r="W196" s="134">
        <f>IFERROR($W$3*TWK!H193/100,"n/a")</f>
        <v>29.83</v>
      </c>
      <c r="X196" s="134">
        <f>IFERROR($X$3*(TWK!H193+25)/100,"n/a")</f>
        <v>29.1525</v>
      </c>
      <c r="Y196" s="134">
        <f>IFERROR($Y$3*(TWK!H193+50)/100,"n/a")</f>
        <v>26.7</v>
      </c>
      <c r="Z196" s="134">
        <f>IFERROR($Z$3*TWK!H193/100,"n/a")</f>
        <v>23.465</v>
      </c>
      <c r="AA196" s="134">
        <f>IFERROR($AA$3*(TWK!H193+100)/100,"n/a")</f>
        <v>24.045000000000002</v>
      </c>
    </row>
    <row r="197" spans="1:27" x14ac:dyDescent="0.25">
      <c r="A197" s="47">
        <f t="shared" si="1"/>
        <v>39336</v>
      </c>
      <c r="B197" s="134">
        <f>IFERROR($B$3*TWK!B194/100,"n/a")</f>
        <v>36.087700000000005</v>
      </c>
      <c r="C197" s="134">
        <f>IFERROR($C$3*TWK!C194/100,"n/a")</f>
        <v>39</v>
      </c>
      <c r="D197" s="134">
        <f>IFERROR($D$3*TWK!C194/100,"n/a")</f>
        <v>34.58</v>
      </c>
      <c r="E197" s="134">
        <f>IFERROR( $E$3*TWK!C194/100,"n/a")</f>
        <v>33.020000000000003</v>
      </c>
      <c r="F197" s="134">
        <f>IFERROR($F$3*TWK!C194/100,"n/a")</f>
        <v>31.46</v>
      </c>
      <c r="G197" s="134">
        <f>IFERROR($G$3*TWK!H194/100,"n/a")</f>
        <v>23.294</v>
      </c>
      <c r="H197" s="134">
        <f>IFERROR( $H$3*TWK!D194/100,"n/a")</f>
        <v>39.766400000000004</v>
      </c>
      <c r="I197" s="134">
        <f>IFERROR($I$3*TWK!D194/100,"n/a")</f>
        <v>36.532799999999995</v>
      </c>
      <c r="J197" s="134">
        <f>IFERROR($J$3*TWK!D194/100,"n/a")</f>
        <v>36.051200000000001</v>
      </c>
      <c r="K197" s="134">
        <f>IFERROR($K$3*TWK!D194/100,"n/a")</f>
        <v>34.881600000000006</v>
      </c>
      <c r="L197" s="134">
        <f>IFERROR( $L$3*TWK!D194/100,"n/a")</f>
        <v>33.092799999999997</v>
      </c>
      <c r="M197" s="134">
        <f>IFERROR($M$3*TWK!D194/100,"n/a")</f>
        <v>31.923199999999998</v>
      </c>
      <c r="N197" s="134">
        <f>IFERROR($N$3*TWK!E194/100,"n/a")</f>
        <v>25.934999999999999</v>
      </c>
      <c r="O197" s="134">
        <f>IFERROR($O$3*TWK!F194/100,"n/a")</f>
        <v>32.267200000000003</v>
      </c>
      <c r="P197" s="134">
        <f>IFERROR($P$3*TWK!F194/100,"n/a")</f>
        <v>30.684799999999999</v>
      </c>
      <c r="Q197" s="134">
        <f>IFERROR($Q$3*TWK!F194/100,"n/a")</f>
        <v>27.795200000000001</v>
      </c>
      <c r="R197" s="134">
        <f>IFERROR($R$3*TWK!F194/100,"n/a")</f>
        <v>27.451200000000004</v>
      </c>
      <c r="S197" s="134">
        <f>IFERROR($S$3*TWK!H194/100,"n/a")</f>
        <v>23.294</v>
      </c>
      <c r="T197" s="134">
        <f>IFERROR($T$3*TWK!H194/100,"n/a")</f>
        <v>22.680999999999997</v>
      </c>
      <c r="U197" s="134">
        <f>IFERROR($U$3*TWK!H194/100,"n/a")</f>
        <v>21.700199999999999</v>
      </c>
      <c r="V197" s="134">
        <f>IFERROR($V$3*TWK!H194/100,"n/a")</f>
        <v>21.516299999999998</v>
      </c>
      <c r="W197" s="134">
        <f>IFERROR($W$3*TWK!H194/100,"n/a")</f>
        <v>19.248200000000001</v>
      </c>
      <c r="X197" s="134">
        <f>IFERROR($X$3*(TWK!H194+25)/100,"n/a")</f>
        <v>19.0762</v>
      </c>
      <c r="Y197" s="134">
        <f>IFERROR($Y$3*(TWK!H194+50)/100,"n/a")</f>
        <v>17.702100000000002</v>
      </c>
      <c r="Z197" s="134">
        <f>IFERROR($Z$3*TWK!H194/100,"n/a")</f>
        <v>15.141100000000002</v>
      </c>
      <c r="AA197" s="134">
        <f>IFERROR($AA$3*(TWK!H194+100)/100,"n/a")</f>
        <v>16.3277</v>
      </c>
    </row>
    <row r="198" spans="1:27" x14ac:dyDescent="0.25">
      <c r="A198" s="47">
        <f t="shared" si="1"/>
        <v>39343</v>
      </c>
      <c r="B198" s="134">
        <f>IFERROR($B$3*TWK!B195/100,"n/a")</f>
        <v>42.091999999999999</v>
      </c>
      <c r="C198" s="134">
        <f>IFERROR($C$3*TWK!C195/100,"n/a")</f>
        <v>43.38</v>
      </c>
      <c r="D198" s="134">
        <f>IFERROR($D$3*TWK!C195/100,"n/a")</f>
        <v>38.4636</v>
      </c>
      <c r="E198" s="134">
        <f>IFERROR( $E$3*TWK!C195/100,"n/a")</f>
        <v>36.728400000000001</v>
      </c>
      <c r="F198" s="134">
        <f>IFERROR($F$3*TWK!C195/100,"n/a")</f>
        <v>34.993199999999995</v>
      </c>
      <c r="G198" s="134">
        <f>IFERROR($G$3*TWK!H195/100,"n/a")</f>
        <v>23.37</v>
      </c>
      <c r="H198" s="134">
        <f>IFERROR( $H$3*TWK!D195/100,"n/a")</f>
        <v>43.1188</v>
      </c>
      <c r="I198" s="134">
        <f>IFERROR($I$3*TWK!D195/100,"n/a")</f>
        <v>39.6126</v>
      </c>
      <c r="J198" s="134">
        <f>IFERROR($J$3*TWK!D195/100,"n/a")</f>
        <v>39.090400000000002</v>
      </c>
      <c r="K198" s="134">
        <f>IFERROR($K$3*TWK!D195/100,"n/a")</f>
        <v>37.822200000000002</v>
      </c>
      <c r="L198" s="134">
        <f>IFERROR( $L$3*TWK!D195/100,"n/a")</f>
        <v>35.882599999999996</v>
      </c>
      <c r="M198" s="134">
        <f>IFERROR($M$3*TWK!D195/100,"n/a")</f>
        <v>34.614399999999996</v>
      </c>
      <c r="N198" s="134">
        <f>IFERROR($N$3*TWK!E195/100,"n/a")</f>
        <v>26.892600000000002</v>
      </c>
      <c r="O198" s="134">
        <f>IFERROR($O$3*TWK!F195/100,"n/a")</f>
        <v>36.1599</v>
      </c>
      <c r="P198" s="134">
        <f>IFERROR($P$3*TWK!F195/100,"n/a")</f>
        <v>34.386600000000001</v>
      </c>
      <c r="Q198" s="134">
        <f>IFERROR($Q$3*TWK!F195/100,"n/a")</f>
        <v>31.148400000000002</v>
      </c>
      <c r="R198" s="134">
        <f>IFERROR($R$3*TWK!F195/100,"n/a")</f>
        <v>30.762899999999998</v>
      </c>
      <c r="S198" s="134">
        <f>IFERROR($S$3*TWK!H195/100,"n/a")</f>
        <v>23.37</v>
      </c>
      <c r="T198" s="134">
        <f>IFERROR($T$3*TWK!H195/100,"n/a")</f>
        <v>22.754999999999999</v>
      </c>
      <c r="U198" s="134">
        <f>IFERROR($U$3*TWK!H195/100,"n/a")</f>
        <v>21.771000000000001</v>
      </c>
      <c r="V198" s="134">
        <f>IFERROR($V$3*TWK!H195/100,"n/a")</f>
        <v>21.586500000000001</v>
      </c>
      <c r="W198" s="134">
        <f>IFERROR($W$3*TWK!H195/100,"n/a")</f>
        <v>19.311</v>
      </c>
      <c r="X198" s="134">
        <f>IFERROR($X$3*(TWK!H195+25)/100,"n/a")</f>
        <v>19.136000000000003</v>
      </c>
      <c r="Y198" s="134">
        <f>IFERROR($Y$3*(TWK!H195+50)/100,"n/a")</f>
        <v>17.755499999999998</v>
      </c>
      <c r="Z198" s="134">
        <f>IFERROR($Z$3*TWK!H195/100,"n/a")</f>
        <v>15.190500000000002</v>
      </c>
      <c r="AA198" s="134">
        <f>IFERROR($AA$3*(TWK!H195+100)/100,"n/a")</f>
        <v>16.3735</v>
      </c>
    </row>
    <row r="199" spans="1:27" x14ac:dyDescent="0.25">
      <c r="A199" s="47">
        <f t="shared" si="1"/>
        <v>39350</v>
      </c>
      <c r="B199" s="134">
        <f>IFERROR($B$3*TWK!B196/100,"n/a")</f>
        <v>40.235000000000007</v>
      </c>
      <c r="C199" s="134">
        <f>IFERROR($C$3*TWK!C196/100,"n/a")</f>
        <v>39.36</v>
      </c>
      <c r="D199" s="134">
        <f>IFERROR($D$3*TWK!C196/100,"n/a")</f>
        <v>34.8992</v>
      </c>
      <c r="E199" s="134">
        <f>IFERROR( $E$3*TWK!C196/100,"n/a")</f>
        <v>33.324800000000003</v>
      </c>
      <c r="F199" s="134">
        <f>IFERROR($F$3*TWK!C196/100,"n/a")</f>
        <v>31.750399999999999</v>
      </c>
      <c r="G199" s="134">
        <f>IFERROR($G$3*TWK!H196/100,"n/a")</f>
        <v>19.95</v>
      </c>
      <c r="H199" s="134">
        <f>IFERROR( $H$3*TWK!D196/100,"n/a")</f>
        <v>37.743400000000001</v>
      </c>
      <c r="I199" s="134">
        <f>IFERROR($I$3*TWK!D196/100,"n/a")</f>
        <v>34.674299999999995</v>
      </c>
      <c r="J199" s="134">
        <f>IFERROR($J$3*TWK!D196/100,"n/a")</f>
        <v>34.217200000000005</v>
      </c>
      <c r="K199" s="134">
        <f>IFERROR($K$3*TWK!D196/100,"n/a")</f>
        <v>33.107100000000003</v>
      </c>
      <c r="L199" s="134">
        <f>IFERROR( $L$3*TWK!D196/100,"n/a")</f>
        <v>31.409299999999998</v>
      </c>
      <c r="M199" s="134">
        <f>IFERROR($M$3*TWK!D196/100,"n/a")</f>
        <v>30.299199999999995</v>
      </c>
      <c r="N199" s="134">
        <f>IFERROR($N$3*TWK!E196/100,"n/a")</f>
        <v>22.463700000000003</v>
      </c>
      <c r="O199" s="134">
        <f>IFERROR($O$3*TWK!F196/100,"n/a")</f>
        <v>30.297400000000003</v>
      </c>
      <c r="P199" s="134">
        <f>IFERROR($P$3*TWK!F196/100,"n/a")</f>
        <v>28.811599999999999</v>
      </c>
      <c r="Q199" s="134">
        <f>IFERROR($Q$3*TWK!F196/100,"n/a")</f>
        <v>26.098400000000002</v>
      </c>
      <c r="R199" s="134">
        <f>IFERROR($R$3*TWK!F196/100,"n/a")</f>
        <v>25.775400000000001</v>
      </c>
      <c r="S199" s="134">
        <f>IFERROR($S$3*TWK!H196/100,"n/a")</f>
        <v>19.95</v>
      </c>
      <c r="T199" s="134">
        <f>IFERROR($T$3*TWK!H196/100,"n/a")</f>
        <v>19.425000000000001</v>
      </c>
      <c r="U199" s="134">
        <f>IFERROR($U$3*TWK!H196/100,"n/a")</f>
        <v>18.585000000000001</v>
      </c>
      <c r="V199" s="134">
        <f>IFERROR($V$3*TWK!H196/100,"n/a")</f>
        <v>18.427499999999998</v>
      </c>
      <c r="W199" s="134">
        <f>IFERROR($W$3*TWK!H196/100,"n/a")</f>
        <v>16.484999999999999</v>
      </c>
      <c r="X199" s="134">
        <f>IFERROR($X$3*(TWK!H196+25)/100,"n/a")</f>
        <v>16.445000000000004</v>
      </c>
      <c r="Y199" s="134">
        <f>IFERROR($Y$3*(TWK!H196+50)/100,"n/a")</f>
        <v>15.352499999999999</v>
      </c>
      <c r="Z199" s="134">
        <f>IFERROR($Z$3*TWK!H196/100,"n/a")</f>
        <v>12.967499999999999</v>
      </c>
      <c r="AA199" s="134">
        <f>IFERROR($AA$3*(TWK!H196+100)/100,"n/a")</f>
        <v>14.3125</v>
      </c>
    </row>
    <row r="200" spans="1:27" x14ac:dyDescent="0.25">
      <c r="A200" s="47">
        <f t="shared" si="1"/>
        <v>39357</v>
      </c>
      <c r="B200" s="134">
        <f>IFERROR($B$3*TWK!B197/100,"n/a")</f>
        <v>40.606400000000001</v>
      </c>
      <c r="C200" s="134">
        <f>IFERROR($C$3*TWK!C197/100,"n/a")</f>
        <v>40.74</v>
      </c>
      <c r="D200" s="134">
        <f>IFERROR($D$3*TWK!C197/100,"n/a")</f>
        <v>36.122800000000005</v>
      </c>
      <c r="E200" s="134">
        <f>IFERROR( $E$3*TWK!C197/100,"n/a")</f>
        <v>34.493200000000002</v>
      </c>
      <c r="F200" s="134">
        <f>IFERROR($F$3*TWK!C197/100,"n/a")</f>
        <v>32.863599999999998</v>
      </c>
      <c r="G200" s="134">
        <f>IFERROR($G$3*TWK!H197/100,"n/a")</f>
        <v>19.95</v>
      </c>
      <c r="H200" s="134">
        <f>IFERROR( $H$3*TWK!D197/100,"n/a")</f>
        <v>38.783799999999999</v>
      </c>
      <c r="I200" s="134">
        <f>IFERROR($I$3*TWK!D197/100,"n/a")</f>
        <v>35.630099999999999</v>
      </c>
      <c r="J200" s="134">
        <f>IFERROR($J$3*TWK!D197/100,"n/a")</f>
        <v>35.160400000000003</v>
      </c>
      <c r="K200" s="134">
        <f>IFERROR($K$3*TWK!D197/100,"n/a")</f>
        <v>34.0197</v>
      </c>
      <c r="L200" s="134">
        <f>IFERROR( $L$3*TWK!D197/100,"n/a")</f>
        <v>32.275099999999995</v>
      </c>
      <c r="M200" s="134">
        <f>IFERROR($M$3*TWK!D197/100,"n/a")</f>
        <v>31.134399999999996</v>
      </c>
      <c r="N200" s="134">
        <f>IFERROR($N$3*TWK!E197/100,"n/a")</f>
        <v>21.147000000000002</v>
      </c>
      <c r="O200" s="134">
        <f>IFERROR($O$3*TWK!F197/100,"n/a")</f>
        <v>28.421400000000002</v>
      </c>
      <c r="P200" s="134">
        <f>IFERROR($P$3*TWK!F197/100,"n/a")</f>
        <v>27.027599999999996</v>
      </c>
      <c r="Q200" s="134">
        <f>IFERROR($Q$3*TWK!F197/100,"n/a")</f>
        <v>24.482400000000002</v>
      </c>
      <c r="R200" s="134">
        <f>IFERROR($R$3*TWK!F197/100,"n/a")</f>
        <v>24.179400000000001</v>
      </c>
      <c r="S200" s="134">
        <f>IFERROR($S$3*TWK!H197/100,"n/a")</f>
        <v>19.95</v>
      </c>
      <c r="T200" s="134">
        <f>IFERROR($T$3*TWK!H197/100,"n/a")</f>
        <v>19.425000000000001</v>
      </c>
      <c r="U200" s="134">
        <f>IFERROR($U$3*TWK!H197/100,"n/a")</f>
        <v>18.585000000000001</v>
      </c>
      <c r="V200" s="134">
        <f>IFERROR($V$3*TWK!H197/100,"n/a")</f>
        <v>18.427499999999998</v>
      </c>
      <c r="W200" s="134">
        <f>IFERROR($W$3*TWK!H197/100,"n/a")</f>
        <v>16.484999999999999</v>
      </c>
      <c r="X200" s="134">
        <f>IFERROR($X$3*(TWK!H197+25)/100,"n/a")</f>
        <v>16.445000000000004</v>
      </c>
      <c r="Y200" s="134">
        <f>IFERROR($Y$3*(TWK!H197+50)/100,"n/a")</f>
        <v>15.352499999999999</v>
      </c>
      <c r="Z200" s="134">
        <f>IFERROR($Z$3*TWK!H197/100,"n/a")</f>
        <v>12.967499999999999</v>
      </c>
      <c r="AA200" s="134">
        <f>IFERROR($AA$3*(TWK!H197+100)/100,"n/a")</f>
        <v>14.3125</v>
      </c>
    </row>
    <row r="201" spans="1:27" x14ac:dyDescent="0.25">
      <c r="A201" s="47">
        <f t="shared" si="1"/>
        <v>39364</v>
      </c>
      <c r="B201" s="134">
        <f>IFERROR($B$3*TWK!B198/100,"n/a")</f>
        <v>38.749400000000001</v>
      </c>
      <c r="C201" s="134">
        <f>IFERROR($C$3*TWK!C198/100,"n/a")</f>
        <v>38.299999999999997</v>
      </c>
      <c r="D201" s="134">
        <f>IFERROR($D$3*TWK!C198/100,"n/a")</f>
        <v>33.95933333333334</v>
      </c>
      <c r="E201" s="134">
        <f>IFERROR( $E$3*TWK!C198/100,"n/a")</f>
        <v>32.427333333333337</v>
      </c>
      <c r="F201" s="134">
        <f>IFERROR($F$3*TWK!C198/100,"n/a")</f>
        <v>30.895333333333333</v>
      </c>
      <c r="G201" s="134">
        <f>IFERROR($G$3*TWK!H198/100,"n/a")</f>
        <v>21.584</v>
      </c>
      <c r="H201" s="134">
        <f>IFERROR( $H$3*TWK!D198/100,"n/a")</f>
        <v>36.992000000000004</v>
      </c>
      <c r="I201" s="134">
        <f>IFERROR($I$3*TWK!D198/100,"n/a")</f>
        <v>33.983999999999995</v>
      </c>
      <c r="J201" s="134">
        <f>IFERROR($J$3*TWK!D198/100,"n/a")</f>
        <v>33.536000000000001</v>
      </c>
      <c r="K201" s="134">
        <f>IFERROR($K$3*TWK!D198/100,"n/a")</f>
        <v>32.448</v>
      </c>
      <c r="L201" s="134">
        <f>IFERROR( $L$3*TWK!D198/100,"n/a")</f>
        <v>30.783999999999995</v>
      </c>
      <c r="M201" s="134">
        <f>IFERROR($M$3*TWK!D198/100,"n/a")</f>
        <v>29.695999999999998</v>
      </c>
      <c r="N201" s="134">
        <f>IFERROR($N$3*TWK!E198/100,"n/a")</f>
        <v>23.022300000000001</v>
      </c>
      <c r="O201" s="134">
        <f>IFERROR($O$3*TWK!F198/100,"n/a")</f>
        <v>31.892000000000003</v>
      </c>
      <c r="P201" s="134">
        <f>IFERROR($P$3*TWK!F198/100,"n/a")</f>
        <v>30.328000000000003</v>
      </c>
      <c r="Q201" s="134">
        <f>IFERROR($Q$3*TWK!F198/100,"n/a")</f>
        <v>27.471999999999998</v>
      </c>
      <c r="R201" s="134">
        <f>IFERROR($R$3*TWK!F198/100,"n/a")</f>
        <v>27.132000000000001</v>
      </c>
      <c r="S201" s="134">
        <f>IFERROR($S$3*TWK!H198/100,"n/a")</f>
        <v>21.584</v>
      </c>
      <c r="T201" s="134">
        <f>IFERROR($T$3*TWK!H198/100,"n/a")</f>
        <v>21.015999999999998</v>
      </c>
      <c r="U201" s="134">
        <f>IFERROR($U$3*TWK!H198/100,"n/a")</f>
        <v>20.107199999999999</v>
      </c>
      <c r="V201" s="134">
        <f>IFERROR($V$3*TWK!H198/100,"n/a")</f>
        <v>19.936799999999998</v>
      </c>
      <c r="W201" s="134">
        <f>IFERROR($W$3*TWK!H198/100,"n/a")</f>
        <v>17.8352</v>
      </c>
      <c r="X201" s="134">
        <f>IFERROR($X$3*(TWK!H198+25)/100,"n/a")</f>
        <v>17.730700000000002</v>
      </c>
      <c r="Y201" s="134">
        <f>IFERROR($Y$3*(TWK!H198+50)/100,"n/a")</f>
        <v>16.500599999999999</v>
      </c>
      <c r="Z201" s="134">
        <f>IFERROR($Z$3*TWK!H198/100,"n/a")</f>
        <v>14.0296</v>
      </c>
      <c r="AA201" s="134">
        <f>IFERROR($AA$3*(TWK!H198+100)/100,"n/a")</f>
        <v>15.2972</v>
      </c>
    </row>
    <row r="202" spans="1:27" x14ac:dyDescent="0.25">
      <c r="A202" s="47">
        <f t="shared" si="1"/>
        <v>39371</v>
      </c>
      <c r="B202" s="134">
        <f>IFERROR($B$3*TWK!B199/100,"n/a")</f>
        <v>32.188000000000002</v>
      </c>
      <c r="C202" s="134">
        <f>IFERROR($C$3*TWK!C199/100,"n/a")</f>
        <v>31.56</v>
      </c>
      <c r="D202" s="134">
        <f>IFERROR($D$3*TWK!C199/100,"n/a")</f>
        <v>27.9832</v>
      </c>
      <c r="E202" s="134">
        <f>IFERROR( $E$3*TWK!C199/100,"n/a")</f>
        <v>26.720800000000001</v>
      </c>
      <c r="F202" s="134">
        <f>IFERROR($F$3*TWK!C199/100,"n/a")</f>
        <v>25.458400000000001</v>
      </c>
      <c r="G202" s="134">
        <f>IFERROR($G$3*TWK!H199/100,"n/a")</f>
        <v>14.325999999999999</v>
      </c>
      <c r="H202" s="134">
        <f>IFERROR( $H$3*TWK!D199/100,"n/a")</f>
        <v>30.402800000000003</v>
      </c>
      <c r="I202" s="134">
        <f>IFERROR($I$3*TWK!D199/100,"n/a")</f>
        <v>27.930599999999998</v>
      </c>
      <c r="J202" s="134">
        <f>IFERROR($J$3*TWK!D199/100,"n/a")</f>
        <v>27.562400000000004</v>
      </c>
      <c r="K202" s="134">
        <f>IFERROR($K$3*TWK!D199/100,"n/a")</f>
        <v>26.668200000000002</v>
      </c>
      <c r="L202" s="134">
        <f>IFERROR( $L$3*TWK!D199/100,"n/a")</f>
        <v>25.300599999999999</v>
      </c>
      <c r="M202" s="134">
        <f>IFERROR($M$3*TWK!D199/100,"n/a")</f>
        <v>24.406399999999998</v>
      </c>
      <c r="N202" s="134">
        <f>IFERROR($N$3*TWK!E199/100,"n/a")</f>
        <v>17.077200000000001</v>
      </c>
      <c r="O202" s="134">
        <f>IFERROR($O$3*TWK!F199/100,"n/a")</f>
        <v>23.590700000000002</v>
      </c>
      <c r="P202" s="134">
        <f>IFERROR($P$3*TWK!F199/100,"n/a")</f>
        <v>22.433800000000002</v>
      </c>
      <c r="Q202" s="134">
        <f>IFERROR($Q$3*TWK!F199/100,"n/a")</f>
        <v>20.321200000000001</v>
      </c>
      <c r="R202" s="134">
        <f>IFERROR($R$3*TWK!F199/100,"n/a")</f>
        <v>20.069700000000001</v>
      </c>
      <c r="S202" s="134">
        <f>IFERROR($S$3*TWK!H199/100,"n/a")</f>
        <v>14.325999999999999</v>
      </c>
      <c r="T202" s="134">
        <f>IFERROR($T$3*TWK!H199/100,"n/a")</f>
        <v>13.949000000000002</v>
      </c>
      <c r="U202" s="134">
        <f>IFERROR($U$3*TWK!H199/100,"n/a")</f>
        <v>13.345799999999999</v>
      </c>
      <c r="V202" s="134">
        <f>IFERROR($V$3*TWK!H199/100,"n/a")</f>
        <v>13.232699999999999</v>
      </c>
      <c r="W202" s="134">
        <f>IFERROR($W$3*TWK!H199/100,"n/a")</f>
        <v>11.8378</v>
      </c>
      <c r="X202" s="134">
        <f>IFERROR($X$3*(TWK!H199+25)/100,"n/a")</f>
        <v>12.0198</v>
      </c>
      <c r="Y202" s="134">
        <f>IFERROR($Y$3*(TWK!H199+50)/100,"n/a")</f>
        <v>11.4009</v>
      </c>
      <c r="Z202" s="134">
        <f>IFERROR($Z$3*TWK!H199/100,"n/a")</f>
        <v>9.3119000000000014</v>
      </c>
      <c r="AA202" s="134">
        <f>IFERROR($AA$3*(TWK!H199+100)/100,"n/a")</f>
        <v>10.923299999999999</v>
      </c>
    </row>
    <row r="203" spans="1:27" x14ac:dyDescent="0.25">
      <c r="A203" s="47">
        <f t="shared" si="1"/>
        <v>39378</v>
      </c>
      <c r="B203" s="134">
        <f>IFERROR($B$3*TWK!B200/100,"n/a")</f>
        <v>31.321400000000004</v>
      </c>
      <c r="C203" s="134">
        <f>IFERROR($C$3*TWK!C200/100,"n/a")</f>
        <v>30.9</v>
      </c>
      <c r="D203" s="134">
        <f>IFERROR($D$3*TWK!C200/100,"n/a")</f>
        <v>27.398000000000003</v>
      </c>
      <c r="E203" s="134">
        <f>IFERROR( $E$3*TWK!C200/100,"n/a")</f>
        <v>26.161999999999999</v>
      </c>
      <c r="F203" s="134">
        <f>IFERROR($F$3*TWK!C200/100,"n/a")</f>
        <v>24.925999999999998</v>
      </c>
      <c r="G203" s="134">
        <f>IFERROR($G$3*TWK!H200/100,"n/a")</f>
        <v>13.68</v>
      </c>
      <c r="H203" s="134">
        <f>IFERROR( $H$3*TWK!D200/100,"n/a")</f>
        <v>30.826666666666668</v>
      </c>
      <c r="I203" s="134">
        <f>IFERROR($I$3*TWK!D200/100,"n/a")</f>
        <v>28.32</v>
      </c>
      <c r="J203" s="134">
        <f>IFERROR($J$3*TWK!D200/100,"n/a")</f>
        <v>27.946666666666669</v>
      </c>
      <c r="K203" s="134">
        <f>IFERROR($K$3*TWK!D200/100,"n/a")</f>
        <v>27.040000000000006</v>
      </c>
      <c r="L203" s="134">
        <f>IFERROR( $L$3*TWK!D200/100,"n/a")</f>
        <v>25.653333333333336</v>
      </c>
      <c r="M203" s="134">
        <f>IFERROR($M$3*TWK!D200/100,"n/a")</f>
        <v>24.746666666666666</v>
      </c>
      <c r="N203" s="134">
        <f>IFERROR($N$3*TWK!E200/100,"n/a")</f>
        <v>15.760500000000002</v>
      </c>
      <c r="O203" s="134">
        <f>IFERROR($O$3*TWK!F200/100,"n/a")</f>
        <v>22.551083333333334</v>
      </c>
      <c r="P203" s="134">
        <f>IFERROR($P$3*TWK!F200/100,"n/a")</f>
        <v>21.445166666666665</v>
      </c>
      <c r="Q203" s="134">
        <f>IFERROR($Q$3*TWK!F200/100,"n/a")</f>
        <v>19.425666666666665</v>
      </c>
      <c r="R203" s="134">
        <f>IFERROR($R$3*TWK!F200/100,"n/a")</f>
        <v>19.18525</v>
      </c>
      <c r="S203" s="134">
        <f>IFERROR($S$3*TWK!H200/100,"n/a")</f>
        <v>13.68</v>
      </c>
      <c r="T203" s="134">
        <f>IFERROR($T$3*TWK!H200/100,"n/a")</f>
        <v>13.32</v>
      </c>
      <c r="U203" s="134">
        <f>IFERROR($U$3*TWK!H200/100,"n/a")</f>
        <v>12.744000000000002</v>
      </c>
      <c r="V203" s="134">
        <f>IFERROR($V$3*TWK!H200/100,"n/a")</f>
        <v>12.635999999999999</v>
      </c>
      <c r="W203" s="134">
        <f>IFERROR($W$3*TWK!H200/100,"n/a")</f>
        <v>11.304</v>
      </c>
      <c r="X203" s="134">
        <f>IFERROR($X$3*(TWK!H200+25)/100,"n/a")</f>
        <v>11.511500000000002</v>
      </c>
      <c r="Y203" s="134">
        <f>IFERROR($Y$3*(TWK!H200+50)/100,"n/a")</f>
        <v>10.947000000000001</v>
      </c>
      <c r="Z203" s="134">
        <f>IFERROR($Z$3*TWK!H200/100,"n/a")</f>
        <v>8.8920000000000012</v>
      </c>
      <c r="AA203" s="134">
        <f>IFERROR($AA$3*(TWK!H200+100)/100,"n/a")</f>
        <v>10.534000000000001</v>
      </c>
    </row>
    <row r="204" spans="1:27" x14ac:dyDescent="0.25">
      <c r="A204" s="47">
        <f t="shared" si="1"/>
        <v>39385</v>
      </c>
      <c r="B204" s="134">
        <f>IFERROR($B$3*TWK!B201/100,"n/a")</f>
        <v>34.045000000000002</v>
      </c>
      <c r="C204" s="134">
        <f>IFERROR($C$3*TWK!C201/100,"n/a")</f>
        <v>30.54</v>
      </c>
      <c r="D204" s="134">
        <f>IFERROR($D$3*TWK!C201/100,"n/a")</f>
        <v>27.078800000000001</v>
      </c>
      <c r="E204" s="134">
        <f>IFERROR( $E$3*TWK!C201/100,"n/a")</f>
        <v>25.857200000000002</v>
      </c>
      <c r="F204" s="134">
        <f>IFERROR($F$3*TWK!C201/100,"n/a")</f>
        <v>24.6356</v>
      </c>
      <c r="G204" s="134">
        <f>IFERROR($G$3*TWK!H201/100,"n/a")</f>
        <v>11.058</v>
      </c>
      <c r="H204" s="134">
        <f>IFERROR( $H$3*TWK!D201/100,"n/a")</f>
        <v>26.356800000000003</v>
      </c>
      <c r="I204" s="134">
        <f>IFERROR($I$3*TWK!D201/100,"n/a")</f>
        <v>24.213599999999996</v>
      </c>
      <c r="J204" s="134">
        <f>IFERROR($J$3*TWK!D201/100,"n/a")</f>
        <v>23.894400000000001</v>
      </c>
      <c r="K204" s="134">
        <f>IFERROR($K$3*TWK!D201/100,"n/a")</f>
        <v>23.119199999999999</v>
      </c>
      <c r="L204" s="134">
        <f>IFERROR( $L$3*TWK!D201/100,"n/a")</f>
        <v>21.933599999999998</v>
      </c>
      <c r="M204" s="134">
        <f>IFERROR($M$3*TWK!D201/100,"n/a")</f>
        <v>21.158399999999997</v>
      </c>
      <c r="N204" s="134">
        <f>IFERROR($N$3*TWK!E201/100,"n/a")</f>
        <v>12.369000000000002</v>
      </c>
      <c r="O204" s="134">
        <f>IFERROR($O$3*TWK!F201/100,"n/a")</f>
        <v>16.884</v>
      </c>
      <c r="P204" s="134">
        <f>IFERROR($P$3*TWK!F201/100,"n/a")</f>
        <v>16.055999999999997</v>
      </c>
      <c r="Q204" s="134">
        <f>IFERROR($Q$3*TWK!F201/100,"n/a")</f>
        <v>14.544</v>
      </c>
      <c r="R204" s="134">
        <f>IFERROR($R$3*TWK!F201/100,"n/a")</f>
        <v>14.364000000000001</v>
      </c>
      <c r="S204" s="134">
        <f>IFERROR($S$3*TWK!H201/100,"n/a")</f>
        <v>11.058</v>
      </c>
      <c r="T204" s="134">
        <f>IFERROR($T$3*TWK!H201/100,"n/a")</f>
        <v>10.767000000000001</v>
      </c>
      <c r="U204" s="134">
        <f>IFERROR($U$3*TWK!H201/100,"n/a")</f>
        <v>10.301400000000001</v>
      </c>
      <c r="V204" s="134">
        <f>IFERROR($V$3*TWK!H201/100,"n/a")</f>
        <v>10.2141</v>
      </c>
      <c r="W204" s="134">
        <f>IFERROR($W$3*TWK!H201/100,"n/a")</f>
        <v>9.1373999999999995</v>
      </c>
      <c r="X204" s="134">
        <f>IFERROR($X$3*(TWK!H201+25)/100,"n/a")</f>
        <v>9.4483999999999995</v>
      </c>
      <c r="Y204" s="134">
        <f>IFERROR($Y$3*(TWK!H201+50)/100,"n/a")</f>
        <v>9.1047000000000011</v>
      </c>
      <c r="Z204" s="134">
        <f>IFERROR($Z$3*TWK!H201/100,"n/a")</f>
        <v>7.1877000000000013</v>
      </c>
      <c r="AA204" s="134">
        <f>IFERROR($AA$3*(TWK!H201+100)/100,"n/a")</f>
        <v>8.9538999999999991</v>
      </c>
    </row>
    <row r="205" spans="1:27" x14ac:dyDescent="0.25">
      <c r="A205" s="47">
        <f t="shared" si="1"/>
        <v>39392</v>
      </c>
      <c r="B205" s="134">
        <f>IFERROR($B$3*TWK!B202/100,"n/a")</f>
        <v>28.26766666666667</v>
      </c>
      <c r="C205" s="134">
        <f>IFERROR($C$3*TWK!C202/100,"n/a")</f>
        <v>25.35</v>
      </c>
      <c r="D205" s="134">
        <f>IFERROR($D$3*TWK!C202/100,"n/a")</f>
        <v>22.477000000000004</v>
      </c>
      <c r="E205" s="134">
        <f>IFERROR( $E$3*TWK!C202/100,"n/a")</f>
        <v>21.463000000000001</v>
      </c>
      <c r="F205" s="134">
        <f>IFERROR($F$3*TWK!C202/100,"n/a")</f>
        <v>20.448999999999998</v>
      </c>
      <c r="G205" s="134">
        <f>IFERROR($G$3*TWK!H202/100,"n/a")</f>
        <v>11.115</v>
      </c>
      <c r="H205" s="134">
        <f>IFERROR( $H$3*TWK!D202/100,"n/a")</f>
        <v>24.131500000000003</v>
      </c>
      <c r="I205" s="134">
        <f>IFERROR($I$3*TWK!D202/100,"n/a")</f>
        <v>22.169249999999998</v>
      </c>
      <c r="J205" s="134">
        <f>IFERROR($J$3*TWK!D202/100,"n/a")</f>
        <v>21.877000000000002</v>
      </c>
      <c r="K205" s="134">
        <f>IFERROR($K$3*TWK!D202/100,"n/a")</f>
        <v>21.167249999999999</v>
      </c>
      <c r="L205" s="134">
        <f>IFERROR( $L$3*TWK!D202/100,"n/a")</f>
        <v>20.081749999999996</v>
      </c>
      <c r="M205" s="134">
        <f>IFERROR($M$3*TWK!D202/100,"n/a")</f>
        <v>19.372</v>
      </c>
      <c r="N205" s="134">
        <f>IFERROR($N$3*TWK!E202/100,"n/a")</f>
        <v>12.319125000000001</v>
      </c>
      <c r="O205" s="134">
        <f>IFERROR($O$3*TWK!F202/100,"n/a")</f>
        <v>17.118500000000001</v>
      </c>
      <c r="P205" s="134">
        <f>IFERROR($P$3*TWK!F202/100,"n/a")</f>
        <v>16.279</v>
      </c>
      <c r="Q205" s="134">
        <f>IFERROR($Q$3*TWK!F202/100,"n/a")</f>
        <v>14.745999999999999</v>
      </c>
      <c r="R205" s="134">
        <f>IFERROR($R$3*TWK!F202/100,"n/a")</f>
        <v>14.563500000000001</v>
      </c>
      <c r="S205" s="134">
        <f>IFERROR($S$3*TWK!H202/100,"n/a")</f>
        <v>11.115</v>
      </c>
      <c r="T205" s="134">
        <f>IFERROR($T$3*TWK!H202/100,"n/a")</f>
        <v>10.8225</v>
      </c>
      <c r="U205" s="134">
        <f>IFERROR($U$3*TWK!H202/100,"n/a")</f>
        <v>10.3545</v>
      </c>
      <c r="V205" s="134">
        <f>IFERROR($V$3*TWK!H202/100,"n/a")</f>
        <v>10.26675</v>
      </c>
      <c r="W205" s="134">
        <f>IFERROR($W$3*TWK!H202/100,"n/a")</f>
        <v>9.1844999999999999</v>
      </c>
      <c r="X205" s="134">
        <f>IFERROR($X$3*(TWK!H202+25)/100,"n/a")</f>
        <v>9.4932499999999997</v>
      </c>
      <c r="Y205" s="134">
        <f>IFERROR($Y$3*(TWK!H202+50)/100,"n/a")</f>
        <v>9.1447500000000002</v>
      </c>
      <c r="Z205" s="134">
        <f>IFERROR($Z$3*TWK!H202/100,"n/a")</f>
        <v>7.2247500000000002</v>
      </c>
      <c r="AA205" s="134">
        <f>IFERROR($AA$3*(TWK!H202+100)/100,"n/a")</f>
        <v>8.9882500000000007</v>
      </c>
    </row>
    <row r="206" spans="1:27" x14ac:dyDescent="0.25">
      <c r="A206" s="47">
        <f t="shared" si="1"/>
        <v>39399</v>
      </c>
      <c r="B206" s="134">
        <f>IFERROR($B$3*TWK!B203/100,"n/a")</f>
        <v>29.712000000000003</v>
      </c>
      <c r="C206" s="134">
        <f>IFERROR($C$3*TWK!C203/100,"n/a")</f>
        <v>26.16</v>
      </c>
      <c r="D206" s="134">
        <f>IFERROR($D$3*TWK!C203/100,"n/a")</f>
        <v>23.1952</v>
      </c>
      <c r="E206" s="134">
        <f>IFERROR( $E$3*TWK!C203/100,"n/a")</f>
        <v>22.148800000000001</v>
      </c>
      <c r="F206" s="134">
        <f>IFERROR($F$3*TWK!C203/100,"n/a")</f>
        <v>21.102399999999999</v>
      </c>
      <c r="G206" s="134">
        <f>IFERROR($G$3*TWK!H203/100,"n/a")</f>
        <v>12.425999999999998</v>
      </c>
      <c r="H206" s="134">
        <f>IFERROR( $H$3*TWK!D203/100,"n/a")</f>
        <v>25.316400000000002</v>
      </c>
      <c r="I206" s="134">
        <f>IFERROR($I$3*TWK!D203/100,"n/a")</f>
        <v>23.257799999999996</v>
      </c>
      <c r="J206" s="134">
        <f>IFERROR($J$3*TWK!D203/100,"n/a")</f>
        <v>22.9512</v>
      </c>
      <c r="K206" s="134">
        <f>IFERROR($K$3*TWK!D203/100,"n/a")</f>
        <v>22.206600000000002</v>
      </c>
      <c r="L206" s="134">
        <f>IFERROR( $L$3*TWK!D203/100,"n/a")</f>
        <v>21.067799999999998</v>
      </c>
      <c r="M206" s="134">
        <f>IFERROR($M$3*TWK!D203/100,"n/a")</f>
        <v>20.3232</v>
      </c>
      <c r="N206" s="134">
        <f>IFERROR($N$3*TWK!E203/100,"n/a")</f>
        <v>14.2842</v>
      </c>
      <c r="O206" s="134">
        <f>IFERROR($O$3*TWK!F203/100,"n/a")</f>
        <v>19.8856</v>
      </c>
      <c r="P206" s="134">
        <f>IFERROR($P$3*TWK!F203/100,"n/a")</f>
        <v>18.910399999999999</v>
      </c>
      <c r="Q206" s="134">
        <f>IFERROR($Q$3*TWK!F203/100,"n/a")</f>
        <v>17.1296</v>
      </c>
      <c r="R206" s="134">
        <f>IFERROR($R$3*TWK!F203/100,"n/a")</f>
        <v>16.9176</v>
      </c>
      <c r="S206" s="134">
        <f>IFERROR($S$3*TWK!H203/100,"n/a")</f>
        <v>12.425999999999998</v>
      </c>
      <c r="T206" s="134">
        <f>IFERROR($T$3*TWK!H203/100,"n/a")</f>
        <v>12.099</v>
      </c>
      <c r="U206" s="134">
        <f>IFERROR($U$3*TWK!H203/100,"n/a")</f>
        <v>11.575799999999999</v>
      </c>
      <c r="V206" s="134">
        <f>IFERROR($V$3*TWK!H203/100,"n/a")</f>
        <v>11.4777</v>
      </c>
      <c r="W206" s="134">
        <f>IFERROR($W$3*TWK!H203/100,"n/a")</f>
        <v>10.267799999999999</v>
      </c>
      <c r="X206" s="134">
        <f>IFERROR($X$3*(TWK!H203+25)/100,"n/a")</f>
        <v>10.524800000000001</v>
      </c>
      <c r="Y206" s="134">
        <f>IFERROR($Y$3*(TWK!H203+50)/100,"n/a")</f>
        <v>10.065899999999999</v>
      </c>
      <c r="Z206" s="134">
        <f>IFERROR($Z$3*TWK!H203/100,"n/a")</f>
        <v>8.0769000000000002</v>
      </c>
      <c r="AA206" s="134">
        <f>IFERROR($AA$3*(TWK!H203+100)/100,"n/a")</f>
        <v>9.7782999999999998</v>
      </c>
    </row>
    <row r="207" spans="1:27" x14ac:dyDescent="0.25">
      <c r="A207" s="47">
        <f t="shared" si="1"/>
        <v>39406</v>
      </c>
      <c r="B207" s="134">
        <f>IFERROR($B$3*TWK!B204/100,"n/a")</f>
        <v>28.061333333333334</v>
      </c>
      <c r="C207" s="134">
        <f>IFERROR($C$3*TWK!C204/100,"n/a")</f>
        <v>24.78</v>
      </c>
      <c r="D207" s="134">
        <f>IFERROR($D$3*TWK!C204/100,"n/a")</f>
        <v>21.971600000000002</v>
      </c>
      <c r="E207" s="134">
        <f>IFERROR( $E$3*TWK!C204/100,"n/a")</f>
        <v>20.980399999999999</v>
      </c>
      <c r="F207" s="134">
        <f>IFERROR($F$3*TWK!C204/100,"n/a")</f>
        <v>19.989199999999997</v>
      </c>
      <c r="G207" s="134">
        <f>IFERROR($G$3*TWK!H204/100,"n/a")</f>
        <v>11.286</v>
      </c>
      <c r="H207" s="134">
        <f>IFERROR( $H$3*TWK!D204/100,"n/a")</f>
        <v>23.466800000000003</v>
      </c>
      <c r="I207" s="134">
        <f>IFERROR($I$3*TWK!D204/100,"n/a")</f>
        <v>21.558599999999998</v>
      </c>
      <c r="J207" s="134">
        <f>IFERROR($J$3*TWK!D204/100,"n/a")</f>
        <v>21.2744</v>
      </c>
      <c r="K207" s="134">
        <f>IFERROR($K$3*TWK!D204/100,"n/a")</f>
        <v>20.584199999999999</v>
      </c>
      <c r="L207" s="134">
        <f>IFERROR( $L$3*TWK!D204/100,"n/a")</f>
        <v>19.528599999999997</v>
      </c>
      <c r="M207" s="134">
        <f>IFERROR($M$3*TWK!D204/100,"n/a")</f>
        <v>18.8384</v>
      </c>
      <c r="N207" s="134">
        <f>IFERROR($N$3*TWK!E204/100,"n/a")</f>
        <v>12.9276</v>
      </c>
      <c r="O207" s="134">
        <f>IFERROR($O$3*TWK!F204/100,"n/a")</f>
        <v>17.306100000000001</v>
      </c>
      <c r="P207" s="134">
        <f>IFERROR($P$3*TWK!F204/100,"n/a")</f>
        <v>16.4574</v>
      </c>
      <c r="Q207" s="134">
        <f>IFERROR($Q$3*TWK!F204/100,"n/a")</f>
        <v>14.9076</v>
      </c>
      <c r="R207" s="134">
        <f>IFERROR($R$3*TWK!F204/100,"n/a")</f>
        <v>14.723100000000002</v>
      </c>
      <c r="S207" s="134">
        <f>IFERROR($S$3*TWK!H204/100,"n/a")</f>
        <v>11.286</v>
      </c>
      <c r="T207" s="134">
        <f>IFERROR($T$3*TWK!H204/100,"n/a")</f>
        <v>10.989000000000001</v>
      </c>
      <c r="U207" s="134">
        <f>IFERROR($U$3*TWK!H204/100,"n/a")</f>
        <v>10.513800000000002</v>
      </c>
      <c r="V207" s="134">
        <f>IFERROR($V$3*TWK!H204/100,"n/a")</f>
        <v>10.4247</v>
      </c>
      <c r="W207" s="134">
        <f>IFERROR($W$3*TWK!H204/100,"n/a")</f>
        <v>9.325800000000001</v>
      </c>
      <c r="X207" s="134">
        <f>IFERROR($X$3*(TWK!H204+25)/100,"n/a")</f>
        <v>9.6278000000000006</v>
      </c>
      <c r="Y207" s="134">
        <f>IFERROR($Y$3*(TWK!H204+50)/100,"n/a")</f>
        <v>9.2649000000000008</v>
      </c>
      <c r="Z207" s="134">
        <f>IFERROR($Z$3*TWK!H204/100,"n/a")</f>
        <v>7.3359000000000005</v>
      </c>
      <c r="AA207" s="134">
        <f>IFERROR($AA$3*(TWK!H204+100)/100,"n/a")</f>
        <v>9.0913000000000004</v>
      </c>
    </row>
    <row r="208" spans="1:27" x14ac:dyDescent="0.25">
      <c r="A208" s="47">
        <f t="shared" si="1"/>
        <v>39413</v>
      </c>
      <c r="B208" s="134" t="str">
        <f>IFERROR($B$3*TWK!B205/100,"n/a")</f>
        <v>n/a</v>
      </c>
      <c r="C208" s="134">
        <f>IFERROR($C$3*TWK!C205/100,"n/a")</f>
        <v>23.4</v>
      </c>
      <c r="D208" s="134">
        <f>IFERROR($D$3*TWK!C205/100,"n/a")</f>
        <v>20.748000000000001</v>
      </c>
      <c r="E208" s="134">
        <f>IFERROR( $E$3*TWK!C205/100,"n/a")</f>
        <v>19.812000000000001</v>
      </c>
      <c r="F208" s="134">
        <f>IFERROR($F$3*TWK!C205/100,"n/a")</f>
        <v>18.875999999999998</v>
      </c>
      <c r="G208" s="134">
        <f>IFERROR($G$3*TWK!H205/100,"n/a")</f>
        <v>10.792</v>
      </c>
      <c r="H208" s="134">
        <f>IFERROR( $H$3*TWK!D205/100,"n/a")</f>
        <v>22.368600000000001</v>
      </c>
      <c r="I208" s="134">
        <f>IFERROR($I$3*TWK!D205/100,"n/a")</f>
        <v>20.549699999999998</v>
      </c>
      <c r="J208" s="134">
        <f>IFERROR($J$3*TWK!D205/100,"n/a")</f>
        <v>20.2788</v>
      </c>
      <c r="K208" s="134">
        <f>IFERROR($K$3*TWK!D205/100,"n/a")</f>
        <v>19.620900000000002</v>
      </c>
      <c r="L208" s="134">
        <f>IFERROR( $L$3*TWK!D205/100,"n/a")</f>
        <v>18.614699999999999</v>
      </c>
      <c r="M208" s="134">
        <f>IFERROR($M$3*TWK!D205/100,"n/a")</f>
        <v>17.956799999999998</v>
      </c>
      <c r="N208" s="134">
        <f>IFERROR($N$3*TWK!E205/100,"n/a")</f>
        <v>12.648300000000001</v>
      </c>
      <c r="O208" s="134">
        <f>IFERROR($O$3*TWK!F205/100,"n/a")</f>
        <v>17.4937</v>
      </c>
      <c r="P208" s="134">
        <f>IFERROR($P$3*TWK!F205/100,"n/a")</f>
        <v>16.6358</v>
      </c>
      <c r="Q208" s="134">
        <f>IFERROR($Q$3*TWK!F205/100,"n/a")</f>
        <v>15.0692</v>
      </c>
      <c r="R208" s="134">
        <f>IFERROR($R$3*TWK!F205/100,"n/a")</f>
        <v>14.8827</v>
      </c>
      <c r="S208" s="134">
        <f>IFERROR($S$3*TWK!H205/100,"n/a")</f>
        <v>10.792</v>
      </c>
      <c r="T208" s="134">
        <f>IFERROR($T$3*TWK!H205/100,"n/a")</f>
        <v>10.507999999999999</v>
      </c>
      <c r="U208" s="134">
        <f>IFERROR($U$3*TWK!H205/100,"n/a")</f>
        <v>10.053599999999999</v>
      </c>
      <c r="V208" s="134">
        <f>IFERROR($V$3*TWK!H205/100,"n/a")</f>
        <v>9.968399999999999</v>
      </c>
      <c r="W208" s="134">
        <f>IFERROR($W$3*TWK!H205/100,"n/a")</f>
        <v>8.9176000000000002</v>
      </c>
      <c r="X208" s="134">
        <f>IFERROR($X$3*(TWK!H205+25)/100,"n/a")</f>
        <v>9.2391000000000005</v>
      </c>
      <c r="Y208" s="134">
        <f>IFERROR($Y$3*(TWK!H205+50)/100,"n/a")</f>
        <v>8.9177999999999997</v>
      </c>
      <c r="Z208" s="134">
        <f>IFERROR($Z$3*TWK!H205/100,"n/a")</f>
        <v>7.0148000000000001</v>
      </c>
      <c r="AA208" s="134">
        <f>IFERROR($AA$3*(TWK!H205+100)/100,"n/a")</f>
        <v>8.7935999999999996</v>
      </c>
    </row>
    <row r="209" spans="1:27" x14ac:dyDescent="0.25">
      <c r="A209" s="47">
        <f t="shared" si="1"/>
        <v>39420</v>
      </c>
      <c r="B209" s="134" t="str">
        <f>IFERROR($B$3*TWK!B206/100,"n/a")</f>
        <v>n/a</v>
      </c>
      <c r="C209" s="134">
        <f>IFERROR($C$3*TWK!C206/100,"n/a")</f>
        <v>23.2</v>
      </c>
      <c r="D209" s="134">
        <f>IFERROR($D$3*TWK!C206/100,"n/a")</f>
        <v>20.570666666666671</v>
      </c>
      <c r="E209" s="134">
        <f>IFERROR( $E$3*TWK!C206/100,"n/a")</f>
        <v>19.64266666666667</v>
      </c>
      <c r="F209" s="134">
        <f>IFERROR($F$3*TWK!C206/100,"n/a")</f>
        <v>18.714666666666666</v>
      </c>
      <c r="G209" s="134">
        <f>IFERROR($G$3*TWK!H206/100,"n/a")</f>
        <v>10.766666666666666</v>
      </c>
      <c r="H209" s="134">
        <f>IFERROR( $H$3*TWK!D206/100,"n/a")</f>
        <v>22.349333333333334</v>
      </c>
      <c r="I209" s="134">
        <f>IFERROR($I$3*TWK!D206/100,"n/a")</f>
        <v>20.531999999999996</v>
      </c>
      <c r="J209" s="134">
        <f>IFERROR($J$3*TWK!D206/100,"n/a")</f>
        <v>20.261333333333333</v>
      </c>
      <c r="K209" s="134">
        <f>IFERROR($K$3*TWK!D206/100,"n/a")</f>
        <v>19.604000000000003</v>
      </c>
      <c r="L209" s="134">
        <f>IFERROR( $L$3*TWK!D206/100,"n/a")</f>
        <v>18.598666666666666</v>
      </c>
      <c r="M209" s="134">
        <f>IFERROR($M$3*TWK!D206/100,"n/a")</f>
        <v>17.941333333333333</v>
      </c>
      <c r="N209" s="134">
        <f>IFERROR($N$3*TWK!E206/100,"n/a")</f>
        <v>13.034000000000001</v>
      </c>
      <c r="O209" s="134">
        <f>IFERROR($O$3*TWK!F206/100,"n/a")</f>
        <v>16.884</v>
      </c>
      <c r="P209" s="134">
        <f>IFERROR($P$3*TWK!F206/100,"n/a")</f>
        <v>16.055999999999997</v>
      </c>
      <c r="Q209" s="134">
        <f>IFERROR($Q$3*TWK!F206/100,"n/a")</f>
        <v>14.544</v>
      </c>
      <c r="R209" s="134">
        <f>IFERROR($R$3*TWK!F206/100,"n/a")</f>
        <v>14.364000000000001</v>
      </c>
      <c r="S209" s="134">
        <f>IFERROR($S$3*TWK!H206/100,"n/a")</f>
        <v>10.766666666666666</v>
      </c>
      <c r="T209" s="134">
        <f>IFERROR($T$3*TWK!H206/100,"n/a")</f>
        <v>10.483333333333333</v>
      </c>
      <c r="U209" s="134">
        <f>IFERROR($U$3*TWK!H206/100,"n/a")</f>
        <v>10.029999999999999</v>
      </c>
      <c r="V209" s="134">
        <f>IFERROR($V$3*TWK!H206/100,"n/a")</f>
        <v>9.9449999999999985</v>
      </c>
      <c r="W209" s="134">
        <f>IFERROR($W$3*TWK!H206/100,"n/a")</f>
        <v>8.8966666666666665</v>
      </c>
      <c r="X209" s="134">
        <f>IFERROR($X$3*(TWK!H206+25)/100,"n/a")</f>
        <v>9.2191666666666663</v>
      </c>
      <c r="Y209" s="134">
        <f>IFERROR($Y$3*(TWK!H206+50)/100,"n/a")</f>
        <v>8.8999999999999986</v>
      </c>
      <c r="Z209" s="134">
        <f>IFERROR($Z$3*TWK!H206/100,"n/a")</f>
        <v>6.998333333333334</v>
      </c>
      <c r="AA209" s="134">
        <f>IFERROR($AA$3*(TWK!H206+100)/100,"n/a")</f>
        <v>8.7783333333333324</v>
      </c>
    </row>
    <row r="210" spans="1:27" x14ac:dyDescent="0.25">
      <c r="A210" s="47">
        <f t="shared" si="1"/>
        <v>39427</v>
      </c>
      <c r="B210" s="134" t="str">
        <f>IFERROR($B$3*TWK!B207/100,"n/a")</f>
        <v>n/a</v>
      </c>
      <c r="C210" s="134" t="str">
        <f>IFERROR($C$3*TWK!C207/100,"n/a")</f>
        <v>n/a</v>
      </c>
      <c r="D210" s="134" t="str">
        <f>IFERROR($D$3*TWK!C207/100,"n/a")</f>
        <v>n/a</v>
      </c>
      <c r="E210" s="134" t="str">
        <f>IFERROR( $E$3*TWK!C207/100,"n/a")</f>
        <v>n/a</v>
      </c>
      <c r="F210" s="134" t="str">
        <f>IFERROR($F$3*TWK!C207/100,"n/a")</f>
        <v>n/a</v>
      </c>
      <c r="G210" s="134">
        <f>IFERROR($G$3*TWK!H207/100,"n/a")</f>
        <v>10.45</v>
      </c>
      <c r="H210" s="134">
        <f>IFERROR( $H$3*TWK!D207/100,"n/a")</f>
        <v>23.12</v>
      </c>
      <c r="I210" s="134">
        <f>IFERROR($I$3*TWK!D207/100,"n/a")</f>
        <v>21.24</v>
      </c>
      <c r="J210" s="134">
        <f>IFERROR($J$3*TWK!D207/100,"n/a")</f>
        <v>20.96</v>
      </c>
      <c r="K210" s="134">
        <f>IFERROR($K$3*TWK!D207/100,"n/a")</f>
        <v>20.28</v>
      </c>
      <c r="L210" s="134">
        <f>IFERROR( $L$3*TWK!D207/100,"n/a")</f>
        <v>19.239999999999998</v>
      </c>
      <c r="M210" s="134">
        <f>IFERROR($M$3*TWK!D207/100,"n/a")</f>
        <v>18.559999999999999</v>
      </c>
      <c r="N210" s="134">
        <f>IFERROR($N$3*TWK!E207/100,"n/a")</f>
        <v>13.2468</v>
      </c>
      <c r="O210" s="134">
        <f>IFERROR($O$3*TWK!F207/100,"n/a")</f>
        <v>16.532250000000001</v>
      </c>
      <c r="P210" s="134">
        <f>IFERROR($P$3*TWK!F207/100,"n/a")</f>
        <v>15.721500000000001</v>
      </c>
      <c r="Q210" s="134">
        <f>IFERROR($Q$3*TWK!F207/100,"n/a")</f>
        <v>14.241</v>
      </c>
      <c r="R210" s="134">
        <f>IFERROR($R$3*TWK!F207/100,"n/a")</f>
        <v>14.064750000000002</v>
      </c>
      <c r="S210" s="134">
        <f>IFERROR($S$3*TWK!H207/100,"n/a")</f>
        <v>10.45</v>
      </c>
      <c r="T210" s="134">
        <f>IFERROR($T$3*TWK!H207/100,"n/a")</f>
        <v>10.175000000000001</v>
      </c>
      <c r="U210" s="134">
        <f>IFERROR($U$3*TWK!H207/100,"n/a")</f>
        <v>9.7349999999999994</v>
      </c>
      <c r="V210" s="134">
        <f>IFERROR($V$3*TWK!H207/100,"n/a")</f>
        <v>9.6524999999999981</v>
      </c>
      <c r="W210" s="134">
        <f>IFERROR($W$3*TWK!H207/100,"n/a")</f>
        <v>8.6349999999999998</v>
      </c>
      <c r="X210" s="134">
        <f>IFERROR($X$3*(TWK!H207+25)/100,"n/a")</f>
        <v>8.9700000000000006</v>
      </c>
      <c r="Y210" s="134">
        <f>IFERROR($Y$3*(TWK!H207+50)/100,"n/a")</f>
        <v>8.6775000000000002</v>
      </c>
      <c r="Z210" s="134">
        <f>IFERROR($Z$3*TWK!H207/100,"n/a")</f>
        <v>6.7925000000000004</v>
      </c>
      <c r="AA210" s="134">
        <f>IFERROR($AA$3*(TWK!H207+100)/100,"n/a")</f>
        <v>8.5875000000000004</v>
      </c>
    </row>
    <row r="211" spans="1:27" x14ac:dyDescent="0.25">
      <c r="A211" s="47">
        <f t="shared" si="1"/>
        <v>39434</v>
      </c>
      <c r="B211" s="134" t="str">
        <f>IFERROR($B$3*TWK!B208/100,"n/a")</f>
        <v>n/a</v>
      </c>
      <c r="C211" s="134" t="str">
        <f>IFERROR($C$3*TWK!C208/100,"n/a")</f>
        <v>n/a</v>
      </c>
      <c r="D211" s="134" t="str">
        <f>IFERROR($D$3*TWK!C208/100,"n/a")</f>
        <v>n/a</v>
      </c>
      <c r="E211" s="134" t="str">
        <f>IFERROR( $E$3*TWK!C208/100,"n/a")</f>
        <v>n/a</v>
      </c>
      <c r="F211" s="134" t="str">
        <f>IFERROR($F$3*TWK!C208/100,"n/a")</f>
        <v>n/a</v>
      </c>
      <c r="G211" s="134">
        <f>IFERROR($G$3*TWK!H208/100,"n/a")</f>
        <v>9.3859999999999992</v>
      </c>
      <c r="H211" s="134">
        <f>IFERROR( $H$3*TWK!D208/100,"n/a")</f>
        <v>21.790599999999998</v>
      </c>
      <c r="I211" s="134">
        <f>IFERROR($I$3*TWK!D208/100,"n/a")</f>
        <v>20.018699999999999</v>
      </c>
      <c r="J211" s="134">
        <f>IFERROR($J$3*TWK!D208/100,"n/a")</f>
        <v>19.754799999999999</v>
      </c>
      <c r="K211" s="134">
        <f>IFERROR($K$3*TWK!D208/100,"n/a")</f>
        <v>19.113900000000001</v>
      </c>
      <c r="L211" s="134">
        <f>IFERROR( $L$3*TWK!D208/100,"n/a")</f>
        <v>18.133699999999997</v>
      </c>
      <c r="M211" s="134">
        <f>IFERROR($M$3*TWK!D208/100,"n/a")</f>
        <v>17.492799999999999</v>
      </c>
      <c r="N211" s="134">
        <f>IFERROR($N$3*TWK!E208/100,"n/a")</f>
        <v>11.451300000000002</v>
      </c>
      <c r="O211" s="134">
        <f>IFERROR($O$3*TWK!F208/100,"n/a")</f>
        <v>15.946000000000002</v>
      </c>
      <c r="P211" s="134">
        <f>IFERROR($P$3*TWK!F208/100,"n/a")</f>
        <v>15.164000000000001</v>
      </c>
      <c r="Q211" s="134">
        <f>IFERROR($Q$3*TWK!F208/100,"n/a")</f>
        <v>13.735999999999999</v>
      </c>
      <c r="R211" s="134">
        <f>IFERROR($R$3*TWK!F208/100,"n/a")</f>
        <v>13.566000000000001</v>
      </c>
      <c r="S211" s="134">
        <f>IFERROR($S$3*TWK!H208/100,"n/a")</f>
        <v>9.3859999999999992</v>
      </c>
      <c r="T211" s="134">
        <f>IFERROR($T$3*TWK!H208/100,"n/a")</f>
        <v>9.1390000000000011</v>
      </c>
      <c r="U211" s="134">
        <f>IFERROR($U$3*TWK!H208/100,"n/a")</f>
        <v>8.7438000000000002</v>
      </c>
      <c r="V211" s="134">
        <f>IFERROR($V$3*TWK!H208/100,"n/a")</f>
        <v>8.6696999999999989</v>
      </c>
      <c r="W211" s="134">
        <f>IFERROR($W$3*TWK!H208/100,"n/a")</f>
        <v>7.7558000000000007</v>
      </c>
      <c r="X211" s="134">
        <f>IFERROR($X$3*(TWK!H208+25)/100,"n/a")</f>
        <v>8.1328000000000014</v>
      </c>
      <c r="Y211" s="134">
        <f>IFERROR($Y$3*(TWK!H208+50)/100,"n/a")</f>
        <v>7.9298999999999999</v>
      </c>
      <c r="Z211" s="134">
        <f>IFERROR($Z$3*TWK!H208/100,"n/a")</f>
        <v>6.1009000000000002</v>
      </c>
      <c r="AA211" s="134">
        <f>IFERROR($AA$3*(TWK!H208+100)/100,"n/a")</f>
        <v>7.9462999999999999</v>
      </c>
    </row>
    <row r="212" spans="1:27" x14ac:dyDescent="0.25">
      <c r="A212" s="47">
        <f t="shared" si="1"/>
        <v>39441</v>
      </c>
      <c r="B212" s="134" t="str">
        <f>IFERROR($B$3*TWK!B209/100,"n/a")</f>
        <v>n/a</v>
      </c>
      <c r="C212" s="134" t="str">
        <f>IFERROR($C$3*TWK!C209/100,"n/a")</f>
        <v>n/a</v>
      </c>
      <c r="D212" s="134" t="str">
        <f>IFERROR($D$3*TWK!C209/100,"n/a")</f>
        <v>n/a</v>
      </c>
      <c r="E212" s="134" t="str">
        <f>IFERROR( $E$3*TWK!C209/100,"n/a")</f>
        <v>n/a</v>
      </c>
      <c r="F212" s="134" t="str">
        <f>IFERROR($F$3*TWK!C209/100,"n/a")</f>
        <v>n/a</v>
      </c>
      <c r="G212" s="134">
        <f>IFERROR($G$3*TWK!H209/100,"n/a")</f>
        <v>9.5</v>
      </c>
      <c r="H212" s="134">
        <f>IFERROR( $H$3*TWK!D209/100,"n/a")</f>
        <v>21.212600000000002</v>
      </c>
      <c r="I212" s="134">
        <f>IFERROR($I$3*TWK!D209/100,"n/a")</f>
        <v>19.487699999999997</v>
      </c>
      <c r="J212" s="134">
        <f>IFERROR($J$3*TWK!D209/100,"n/a")</f>
        <v>19.230800000000002</v>
      </c>
      <c r="K212" s="134">
        <f>IFERROR($K$3*TWK!D209/100,"n/a")</f>
        <v>18.6069</v>
      </c>
      <c r="L212" s="134">
        <f>IFERROR( $L$3*TWK!D209/100,"n/a")</f>
        <v>17.652699999999996</v>
      </c>
      <c r="M212" s="134">
        <f>IFERROR($M$3*TWK!D209/100,"n/a")</f>
        <v>17.0288</v>
      </c>
      <c r="N212" s="134">
        <f>IFERROR($N$3*TWK!E209/100,"n/a")</f>
        <v>11.172000000000001</v>
      </c>
      <c r="O212" s="134">
        <f>IFERROR($O$3*TWK!F209/100,"n/a")</f>
        <v>15.805300000000003</v>
      </c>
      <c r="P212" s="134">
        <f>IFERROR($P$3*TWK!F209/100,"n/a")</f>
        <v>15.030200000000001</v>
      </c>
      <c r="Q212" s="134">
        <f>IFERROR($Q$3*TWK!F209/100,"n/a")</f>
        <v>13.614800000000001</v>
      </c>
      <c r="R212" s="134">
        <f>IFERROR($R$3*TWK!F209/100,"n/a")</f>
        <v>13.446300000000001</v>
      </c>
      <c r="S212" s="134">
        <f>IFERROR($S$3*TWK!H209/100,"n/a")</f>
        <v>9.5</v>
      </c>
      <c r="T212" s="134">
        <f>IFERROR($T$3*TWK!H209/100,"n/a")</f>
        <v>9.25</v>
      </c>
      <c r="U212" s="134">
        <f>IFERROR($U$3*TWK!H209/100,"n/a")</f>
        <v>8.85</v>
      </c>
      <c r="V212" s="134">
        <f>IFERROR($V$3*TWK!H209/100,"n/a")</f>
        <v>8.7750000000000004</v>
      </c>
      <c r="W212" s="134">
        <f>IFERROR($W$3*TWK!H209/100,"n/a")</f>
        <v>7.85</v>
      </c>
      <c r="X212" s="134">
        <f>IFERROR($X$3*(TWK!H209+25)/100,"n/a")</f>
        <v>8.2225000000000019</v>
      </c>
      <c r="Y212" s="134">
        <f>IFERROR($Y$3*(TWK!H209+50)/100,"n/a")</f>
        <v>8.01</v>
      </c>
      <c r="Z212" s="134">
        <f>IFERROR($Z$3*TWK!H209/100,"n/a")</f>
        <v>6.1749999999999998</v>
      </c>
      <c r="AA212" s="134">
        <f>IFERROR($AA$3*(TWK!H209+100)/100,"n/a")</f>
        <v>8.0150000000000006</v>
      </c>
    </row>
    <row r="213" spans="1:27" x14ac:dyDescent="0.25">
      <c r="A213" s="47">
        <f t="shared" si="1"/>
        <v>39448</v>
      </c>
      <c r="B213" s="134" t="str">
        <f>IFERROR($B$3*TWK!B210/100,"n/a")</f>
        <v>n/a</v>
      </c>
      <c r="C213" s="134" t="str">
        <f>IFERROR($C$3*TWK!C210/100,"n/a")</f>
        <v>n/a</v>
      </c>
      <c r="D213" s="134" t="str">
        <f>IFERROR($D$3*TWK!C210/100,"n/a")</f>
        <v>n/a</v>
      </c>
      <c r="E213" s="134" t="str">
        <f>IFERROR( $E$3*TWK!C210/100,"n/a")</f>
        <v>n/a</v>
      </c>
      <c r="F213" s="134" t="str">
        <f>IFERROR($F$3*TWK!C210/100,"n/a")</f>
        <v>n/a</v>
      </c>
      <c r="G213" s="134">
        <f>IFERROR($G$3*TWK!H210/100,"n/a")</f>
        <v>9.0566666666666666</v>
      </c>
      <c r="H213" s="134">
        <f>IFERROR( $H$3*TWK!D210/100,"n/a")</f>
        <v>20.808000000000003</v>
      </c>
      <c r="I213" s="134">
        <f>IFERROR($I$3*TWK!D210/100,"n/a")</f>
        <v>19.116</v>
      </c>
      <c r="J213" s="134">
        <f>IFERROR($J$3*TWK!D210/100,"n/a")</f>
        <v>18.864000000000001</v>
      </c>
      <c r="K213" s="134">
        <f>IFERROR($K$3*TWK!D210/100,"n/a")</f>
        <v>18.251999999999999</v>
      </c>
      <c r="L213" s="134">
        <f>IFERROR( $L$3*TWK!D210/100,"n/a")</f>
        <v>17.315999999999999</v>
      </c>
      <c r="M213" s="134">
        <f>IFERROR($M$3*TWK!D210/100,"n/a")</f>
        <v>16.703999999999997</v>
      </c>
      <c r="N213" s="134">
        <f>IFERROR($N$3*TWK!E210/100,"n/a")</f>
        <v>10.905999999999999</v>
      </c>
      <c r="O213" s="134">
        <f>IFERROR($O$3*TWK!F210/100,"n/a")</f>
        <v>15.477</v>
      </c>
      <c r="P213" s="134">
        <f>IFERROR($P$3*TWK!F210/100,"n/a")</f>
        <v>14.718</v>
      </c>
      <c r="Q213" s="134">
        <f>IFERROR($Q$3*TWK!F210/100,"n/a")</f>
        <v>13.332000000000001</v>
      </c>
      <c r="R213" s="134">
        <f>IFERROR($R$3*TWK!F210/100,"n/a")</f>
        <v>13.167</v>
      </c>
      <c r="S213" s="134">
        <f>IFERROR($S$3*TWK!H210/100,"n/a")</f>
        <v>9.0566666666666666</v>
      </c>
      <c r="T213" s="134">
        <f>IFERROR($T$3*TWK!H210/100,"n/a")</f>
        <v>8.8183333333333334</v>
      </c>
      <c r="U213" s="134">
        <f>IFERROR($U$3*TWK!H210/100,"n/a")</f>
        <v>8.4370000000000012</v>
      </c>
      <c r="V213" s="134">
        <f>IFERROR($V$3*TWK!H210/100,"n/a")</f>
        <v>8.365499999999999</v>
      </c>
      <c r="W213" s="134">
        <f>IFERROR($W$3*TWK!H210/100,"n/a")</f>
        <v>7.4836666666666671</v>
      </c>
      <c r="X213" s="134">
        <f>IFERROR($X$3*(TWK!H210+25)/100,"n/a")</f>
        <v>7.8736666666666677</v>
      </c>
      <c r="Y213" s="134">
        <f>IFERROR($Y$3*(TWK!H210+50)/100,"n/a")</f>
        <v>7.698500000000001</v>
      </c>
      <c r="Z213" s="134">
        <f>IFERROR($Z$3*TWK!H210/100,"n/a")</f>
        <v>5.8868333333333336</v>
      </c>
      <c r="AA213" s="134">
        <f>IFERROR($AA$3*(TWK!H210+100)/100,"n/a")</f>
        <v>7.7478333333333342</v>
      </c>
    </row>
    <row r="214" spans="1:27" x14ac:dyDescent="0.25">
      <c r="A214" s="47">
        <f t="shared" si="1"/>
        <v>39455</v>
      </c>
      <c r="B214" s="134" t="str">
        <f>IFERROR($B$3*TWK!B211/100,"n/a")</f>
        <v>n/a</v>
      </c>
      <c r="C214" s="134" t="str">
        <f>IFERROR($C$3*TWK!C211/100,"n/a")</f>
        <v>n/a</v>
      </c>
      <c r="D214" s="134" t="str">
        <f>IFERROR($D$3*TWK!C211/100,"n/a")</f>
        <v>n/a</v>
      </c>
      <c r="E214" s="134" t="str">
        <f>IFERROR( $E$3*TWK!C211/100,"n/a")</f>
        <v>n/a</v>
      </c>
      <c r="F214" s="134" t="str">
        <f>IFERROR($F$3*TWK!C211/100,"n/a")</f>
        <v>n/a</v>
      </c>
      <c r="G214" s="134">
        <f>IFERROR($G$3*TWK!H211/100,"n/a")</f>
        <v>9.0440000000000005</v>
      </c>
      <c r="H214" s="134">
        <f>IFERROR( $H$3*TWK!D211/100,"n/a")</f>
        <v>20.287800000000001</v>
      </c>
      <c r="I214" s="134">
        <f>IFERROR($I$3*TWK!D211/100,"n/a")</f>
        <v>18.638099999999998</v>
      </c>
      <c r="J214" s="134">
        <f>IFERROR($J$3*TWK!D211/100,"n/a")</f>
        <v>18.392399999999999</v>
      </c>
      <c r="K214" s="134">
        <f>IFERROR($K$3*TWK!D211/100,"n/a")</f>
        <v>17.7957</v>
      </c>
      <c r="L214" s="134">
        <f>IFERROR( $L$3*TWK!D211/100,"n/a")</f>
        <v>16.883099999999999</v>
      </c>
      <c r="M214" s="134">
        <f>IFERROR($M$3*TWK!D211/100,"n/a")</f>
        <v>16.2864</v>
      </c>
      <c r="N214" s="134">
        <f>IFERROR($N$3*TWK!E211/100,"n/a")</f>
        <v>10.7331</v>
      </c>
      <c r="O214" s="134">
        <f>IFERROR($O$3*TWK!F211/100,"n/a")</f>
        <v>15.383200000000002</v>
      </c>
      <c r="P214" s="134">
        <f>IFERROR($P$3*TWK!F211/100,"n/a")</f>
        <v>14.628799999999998</v>
      </c>
      <c r="Q214" s="134">
        <f>IFERROR($Q$3*TWK!F211/100,"n/a")</f>
        <v>13.251200000000001</v>
      </c>
      <c r="R214" s="134">
        <f>IFERROR($R$3*TWK!F211/100,"n/a")</f>
        <v>13.087200000000001</v>
      </c>
      <c r="S214" s="134">
        <f>IFERROR($S$3*TWK!H211/100,"n/a")</f>
        <v>9.0440000000000005</v>
      </c>
      <c r="T214" s="134">
        <f>IFERROR($T$3*TWK!H211/100,"n/a")</f>
        <v>8.8060000000000009</v>
      </c>
      <c r="U214" s="134">
        <f>IFERROR($U$3*TWK!H211/100,"n/a")</f>
        <v>8.4252000000000002</v>
      </c>
      <c r="V214" s="134">
        <f>IFERROR($V$3*TWK!H211/100,"n/a")</f>
        <v>8.3537999999999997</v>
      </c>
      <c r="W214" s="134">
        <f>IFERROR($W$3*TWK!H211/100,"n/a")</f>
        <v>7.4732000000000003</v>
      </c>
      <c r="X214" s="134">
        <f>IFERROR($X$3*(TWK!H211+25)/100,"n/a")</f>
        <v>7.8636999999999997</v>
      </c>
      <c r="Y214" s="134">
        <f>IFERROR($Y$3*(TWK!H211+50)/100,"n/a")</f>
        <v>7.6896000000000004</v>
      </c>
      <c r="Z214" s="134">
        <f>IFERROR($Z$3*TWK!H211/100,"n/a")</f>
        <v>5.8786000000000005</v>
      </c>
      <c r="AA214" s="134">
        <f>IFERROR($AA$3*(TWK!H211+100)/100,"n/a")</f>
        <v>7.7401999999999997</v>
      </c>
    </row>
    <row r="215" spans="1:27" x14ac:dyDescent="0.25">
      <c r="A215" s="47">
        <f t="shared" si="1"/>
        <v>39462</v>
      </c>
      <c r="B215" s="134" t="str">
        <f>IFERROR($B$3*TWK!B212/100,"n/a")</f>
        <v>n/a</v>
      </c>
      <c r="C215" s="134" t="str">
        <f>IFERROR($C$3*TWK!C212/100,"n/a")</f>
        <v>n/a</v>
      </c>
      <c r="D215" s="134" t="str">
        <f>IFERROR($D$3*TWK!C212/100,"n/a")</f>
        <v>n/a</v>
      </c>
      <c r="E215" s="134" t="str">
        <f>IFERROR( $E$3*TWK!C212/100,"n/a")</f>
        <v>n/a</v>
      </c>
      <c r="F215" s="134" t="str">
        <f>IFERROR($F$3*TWK!C212/100,"n/a")</f>
        <v>n/a</v>
      </c>
      <c r="G215" s="134">
        <f>IFERROR($G$3*TWK!H212/100,"n/a")</f>
        <v>9.7659999999999982</v>
      </c>
      <c r="H215" s="134">
        <f>IFERROR( $H$3*TWK!D212/100,"n/a")</f>
        <v>18.785</v>
      </c>
      <c r="I215" s="134">
        <f>IFERROR($I$3*TWK!D212/100,"n/a")</f>
        <v>17.257499999999997</v>
      </c>
      <c r="J215" s="134">
        <f>IFERROR($J$3*TWK!D212/100,"n/a")</f>
        <v>17.03</v>
      </c>
      <c r="K215" s="134">
        <f>IFERROR($K$3*TWK!D212/100,"n/a")</f>
        <v>16.477499999999999</v>
      </c>
      <c r="L215" s="134">
        <f>IFERROR( $L$3*TWK!D212/100,"n/a")</f>
        <v>15.632499999999999</v>
      </c>
      <c r="M215" s="134">
        <f>IFERROR($M$3*TWK!D212/100,"n/a")</f>
        <v>15.08</v>
      </c>
      <c r="N215" s="134">
        <f>IFERROR($N$3*TWK!E212/100,"n/a")</f>
        <v>10.8927</v>
      </c>
      <c r="O215" s="134">
        <f>IFERROR($O$3*TWK!F212/100,"n/a")</f>
        <v>15.383200000000002</v>
      </c>
      <c r="P215" s="134">
        <f>IFERROR($P$3*TWK!F212/100,"n/a")</f>
        <v>14.628799999999998</v>
      </c>
      <c r="Q215" s="134">
        <f>IFERROR($Q$3*TWK!F212/100,"n/a")</f>
        <v>13.251200000000001</v>
      </c>
      <c r="R215" s="134">
        <f>IFERROR($R$3*TWK!F212/100,"n/a")</f>
        <v>13.087200000000001</v>
      </c>
      <c r="S215" s="134">
        <f>IFERROR($S$3*TWK!H212/100,"n/a")</f>
        <v>9.7659999999999982</v>
      </c>
      <c r="T215" s="134">
        <f>IFERROR($T$3*TWK!H212/100,"n/a")</f>
        <v>9.5090000000000003</v>
      </c>
      <c r="U215" s="134">
        <f>IFERROR($U$3*TWK!H212/100,"n/a")</f>
        <v>9.0977999999999994</v>
      </c>
      <c r="V215" s="134">
        <f>IFERROR($V$3*TWK!H212/100,"n/a")</f>
        <v>9.0206999999999997</v>
      </c>
      <c r="W215" s="134">
        <f>IFERROR($W$3*TWK!H212/100,"n/a")</f>
        <v>8.0698000000000008</v>
      </c>
      <c r="X215" s="134">
        <f>IFERROR($X$3*(TWK!H212+25)/100,"n/a")</f>
        <v>8.4318000000000008</v>
      </c>
      <c r="Y215" s="134">
        <f>IFERROR($Y$3*(TWK!H212+50)/100,"n/a")</f>
        <v>8.1968999999999994</v>
      </c>
      <c r="Z215" s="134">
        <f>IFERROR($Z$3*TWK!H212/100,"n/a")</f>
        <v>6.347900000000001</v>
      </c>
      <c r="AA215" s="134">
        <f>IFERROR($AA$3*(TWK!H212+100)/100,"n/a")</f>
        <v>8.1753</v>
      </c>
    </row>
    <row r="216" spans="1:27" x14ac:dyDescent="0.25">
      <c r="A216" s="47">
        <f t="shared" si="1"/>
        <v>39469</v>
      </c>
      <c r="B216" s="134" t="str">
        <f>IFERROR($B$3*TWK!B213/100,"n/a")</f>
        <v>n/a</v>
      </c>
      <c r="C216" s="134" t="str">
        <f>IFERROR($C$3*TWK!C213/100,"n/a")</f>
        <v>n/a</v>
      </c>
      <c r="D216" s="134" t="str">
        <f>IFERROR($D$3*TWK!C213/100,"n/a")</f>
        <v>n/a</v>
      </c>
      <c r="E216" s="134" t="str">
        <f>IFERROR( $E$3*TWK!C213/100,"n/a")</f>
        <v>n/a</v>
      </c>
      <c r="F216" s="134" t="str">
        <f>IFERROR($F$3*TWK!C213/100,"n/a")</f>
        <v>n/a</v>
      </c>
      <c r="G216" s="134">
        <f>IFERROR($G$3*TWK!H213/100,"n/a")</f>
        <v>14.06</v>
      </c>
      <c r="H216" s="134">
        <f>IFERROR( $H$3*TWK!D213/100,"n/a")</f>
        <v>24.738400000000002</v>
      </c>
      <c r="I216" s="134">
        <f>IFERROR($I$3*TWK!D213/100,"n/a")</f>
        <v>22.726799999999997</v>
      </c>
      <c r="J216" s="134">
        <f>IFERROR($J$3*TWK!D213/100,"n/a")</f>
        <v>22.427200000000003</v>
      </c>
      <c r="K216" s="134">
        <f>IFERROR($K$3*TWK!D213/100,"n/a")</f>
        <v>21.6996</v>
      </c>
      <c r="L216" s="134">
        <f>IFERROR( $L$3*TWK!D213/100,"n/a")</f>
        <v>20.586799999999997</v>
      </c>
      <c r="M216" s="134">
        <f>IFERROR($M$3*TWK!D213/100,"n/a")</f>
        <v>19.859199999999998</v>
      </c>
      <c r="N216" s="134">
        <f>IFERROR($N$3*TWK!E213/100,"n/a")</f>
        <v>15.8802</v>
      </c>
      <c r="O216" s="134">
        <f>IFERROR($O$3*TWK!F213/100,"n/a")</f>
        <v>18.4786</v>
      </c>
      <c r="P216" s="134">
        <f>IFERROR($P$3*TWK!F213/100,"n/a")</f>
        <v>17.572400000000002</v>
      </c>
      <c r="Q216" s="134">
        <f>IFERROR($Q$3*TWK!F213/100,"n/a")</f>
        <v>15.9176</v>
      </c>
      <c r="R216" s="134">
        <f>IFERROR($R$3*TWK!F213/100,"n/a")</f>
        <v>15.720600000000001</v>
      </c>
      <c r="S216" s="134">
        <f>IFERROR($S$3*TWK!H213/100,"n/a")</f>
        <v>14.06</v>
      </c>
      <c r="T216" s="134">
        <f>IFERROR($T$3*TWK!H213/100,"n/a")</f>
        <v>13.69</v>
      </c>
      <c r="U216" s="134">
        <f>IFERROR($U$3*TWK!H213/100,"n/a")</f>
        <v>13.097999999999999</v>
      </c>
      <c r="V216" s="134">
        <f>IFERROR($V$3*TWK!H213/100,"n/a")</f>
        <v>12.986999999999998</v>
      </c>
      <c r="W216" s="134">
        <f>IFERROR($W$3*TWK!H213/100,"n/a")</f>
        <v>11.618</v>
      </c>
      <c r="X216" s="134">
        <f>IFERROR($X$3*(TWK!H213+25)/100,"n/a")</f>
        <v>11.810500000000001</v>
      </c>
      <c r="Y216" s="134">
        <f>IFERROR($Y$3*(TWK!H213+50)/100,"n/a")</f>
        <v>11.213999999999999</v>
      </c>
      <c r="Z216" s="134">
        <f>IFERROR($Z$3*TWK!H213/100,"n/a")</f>
        <v>9.1390000000000011</v>
      </c>
      <c r="AA216" s="134">
        <f>IFERROR($AA$3*(TWK!H213+100)/100,"n/a")</f>
        <v>10.763</v>
      </c>
    </row>
    <row r="217" spans="1:27" x14ac:dyDescent="0.25">
      <c r="A217" s="47">
        <f t="shared" si="1"/>
        <v>39476</v>
      </c>
      <c r="B217" s="134" t="str">
        <f>IFERROR($B$3*TWK!B214/100,"n/a")</f>
        <v>n/a</v>
      </c>
      <c r="C217" s="134" t="str">
        <f>IFERROR($C$3*TWK!C214/100,"n/a")</f>
        <v>n/a</v>
      </c>
      <c r="D217" s="134" t="str">
        <f>IFERROR($D$3*TWK!C214/100,"n/a")</f>
        <v>n/a</v>
      </c>
      <c r="E217" s="134" t="str">
        <f>IFERROR( $E$3*TWK!C214/100,"n/a")</f>
        <v>n/a</v>
      </c>
      <c r="F217" s="134" t="str">
        <f>IFERROR($F$3*TWK!C214/100,"n/a")</f>
        <v>n/a</v>
      </c>
      <c r="G217" s="134">
        <f>IFERROR($G$3*TWK!H214/100,"n/a")</f>
        <v>12.198</v>
      </c>
      <c r="H217" s="134">
        <f>IFERROR( $H$3*TWK!D214/100,"n/a")</f>
        <v>25.7788</v>
      </c>
      <c r="I217" s="134">
        <f>IFERROR($I$3*TWK!D214/100,"n/a")</f>
        <v>23.682599999999997</v>
      </c>
      <c r="J217" s="134">
        <f>IFERROR($J$3*TWK!D214/100,"n/a")</f>
        <v>23.3704</v>
      </c>
      <c r="K217" s="134">
        <f>IFERROR($K$3*TWK!D214/100,"n/a")</f>
        <v>22.612200000000001</v>
      </c>
      <c r="L217" s="134">
        <f>IFERROR( $L$3*TWK!D214/100,"n/a")</f>
        <v>21.452599999999997</v>
      </c>
      <c r="M217" s="134">
        <f>IFERROR($M$3*TWK!D214/100,"n/a")</f>
        <v>20.694400000000002</v>
      </c>
      <c r="N217" s="134">
        <f>IFERROR($N$3*TWK!E214/100,"n/a")</f>
        <v>14.004899999999999</v>
      </c>
      <c r="O217" s="134">
        <f>IFERROR($O$3*TWK!F214/100,"n/a")</f>
        <v>16.368100000000002</v>
      </c>
      <c r="P217" s="134">
        <f>IFERROR($P$3*TWK!F214/100,"n/a")</f>
        <v>15.5654</v>
      </c>
      <c r="Q217" s="134">
        <f>IFERROR($Q$3*TWK!F214/100,"n/a")</f>
        <v>14.099600000000001</v>
      </c>
      <c r="R217" s="134">
        <f>IFERROR($R$3*TWK!F214/100,"n/a")</f>
        <v>13.9251</v>
      </c>
      <c r="S217" s="134">
        <f>IFERROR($S$3*TWK!H214/100,"n/a")</f>
        <v>12.198</v>
      </c>
      <c r="T217" s="134">
        <f>IFERROR($T$3*TWK!H214/100,"n/a")</f>
        <v>11.877000000000001</v>
      </c>
      <c r="U217" s="134">
        <f>IFERROR($U$3*TWK!H214/100,"n/a")</f>
        <v>11.363399999999999</v>
      </c>
      <c r="V217" s="134">
        <f>IFERROR($V$3*TWK!H214/100,"n/a")</f>
        <v>11.267100000000001</v>
      </c>
      <c r="W217" s="134">
        <f>IFERROR($W$3*TWK!H214/100,"n/a")</f>
        <v>10.0794</v>
      </c>
      <c r="X217" s="134">
        <f>IFERROR($X$3*(TWK!H214+25)/100,"n/a")</f>
        <v>10.3454</v>
      </c>
      <c r="Y217" s="134">
        <f>IFERROR($Y$3*(TWK!H214+50)/100,"n/a")</f>
        <v>9.9056999999999995</v>
      </c>
      <c r="Z217" s="134">
        <f>IFERROR($Z$3*TWK!H214/100,"n/a")</f>
        <v>7.928700000000001</v>
      </c>
      <c r="AA217" s="134">
        <f>IFERROR($AA$3*(TWK!H214+100)/100,"n/a")</f>
        <v>9.6409000000000002</v>
      </c>
    </row>
    <row r="218" spans="1:27" x14ac:dyDescent="0.25">
      <c r="A218" s="47">
        <f t="shared" si="1"/>
        <v>39483</v>
      </c>
      <c r="B218" s="134" t="str">
        <f>IFERROR($B$3*TWK!B215/100,"n/a")</f>
        <v>n/a</v>
      </c>
      <c r="C218" s="134" t="str">
        <f>IFERROR($C$3*TWK!C215/100,"n/a")</f>
        <v>n/a</v>
      </c>
      <c r="D218" s="134" t="str">
        <f>IFERROR($D$3*TWK!C215/100,"n/a")</f>
        <v>n/a</v>
      </c>
      <c r="E218" s="134" t="str">
        <f>IFERROR( $E$3*TWK!C215/100,"n/a")</f>
        <v>n/a</v>
      </c>
      <c r="F218" s="134" t="str">
        <f>IFERROR($F$3*TWK!C215/100,"n/a")</f>
        <v>n/a</v>
      </c>
      <c r="G218" s="134">
        <f>IFERROR($G$3*TWK!H215/100,"n/a")</f>
        <v>11.742000000000001</v>
      </c>
      <c r="H218" s="134">
        <f>IFERROR( $H$3*TWK!D215/100,"n/a")</f>
        <v>28.784400000000002</v>
      </c>
      <c r="I218" s="134">
        <f>IFERROR($I$3*TWK!D215/100,"n/a")</f>
        <v>26.443799999999996</v>
      </c>
      <c r="J218" s="134">
        <f>IFERROR($J$3*TWK!D215/100,"n/a")</f>
        <v>26.095199999999998</v>
      </c>
      <c r="K218" s="134">
        <f>IFERROR($K$3*TWK!D215/100,"n/a")</f>
        <v>25.2486</v>
      </c>
      <c r="L218" s="134">
        <f>IFERROR( $L$3*TWK!D215/100,"n/a")</f>
        <v>23.953799999999998</v>
      </c>
      <c r="M218" s="134">
        <f>IFERROR($M$3*TWK!D215/100,"n/a")</f>
        <v>23.107199999999999</v>
      </c>
      <c r="N218" s="134">
        <f>IFERROR($N$3*TWK!E215/100,"n/a")</f>
        <v>13.965</v>
      </c>
      <c r="O218" s="134">
        <f>IFERROR($O$3*TWK!F215/100,"n/a")</f>
        <v>17.024700000000003</v>
      </c>
      <c r="P218" s="134">
        <f>IFERROR($P$3*TWK!F215/100,"n/a")</f>
        <v>16.189800000000002</v>
      </c>
      <c r="Q218" s="134">
        <f>IFERROR($Q$3*TWK!F215/100,"n/a")</f>
        <v>14.6652</v>
      </c>
      <c r="R218" s="134">
        <f>IFERROR($R$3*TWK!F215/100,"n/a")</f>
        <v>14.483700000000001</v>
      </c>
      <c r="S218" s="134">
        <f>IFERROR($S$3*TWK!H215/100,"n/a")</f>
        <v>11.742000000000001</v>
      </c>
      <c r="T218" s="134">
        <f>IFERROR($T$3*TWK!H215/100,"n/a")</f>
        <v>11.433</v>
      </c>
      <c r="U218" s="134">
        <f>IFERROR($U$3*TWK!H215/100,"n/a")</f>
        <v>10.938599999999999</v>
      </c>
      <c r="V218" s="134">
        <f>IFERROR($V$3*TWK!H215/100,"n/a")</f>
        <v>10.845899999999999</v>
      </c>
      <c r="W218" s="134">
        <f>IFERROR($W$3*TWK!H215/100,"n/a")</f>
        <v>9.7026000000000003</v>
      </c>
      <c r="X218" s="134">
        <f>IFERROR($X$3*(TWK!H215+25)/100,"n/a")</f>
        <v>9.986600000000001</v>
      </c>
      <c r="Y218" s="134">
        <f>IFERROR($Y$3*(TWK!H215+50)/100,"n/a")</f>
        <v>9.5853000000000002</v>
      </c>
      <c r="Z218" s="134">
        <f>IFERROR($Z$3*TWK!H215/100,"n/a")</f>
        <v>7.6322999999999999</v>
      </c>
      <c r="AA218" s="134">
        <f>IFERROR($AA$3*(TWK!H215+100)/100,"n/a")</f>
        <v>9.3660999999999994</v>
      </c>
    </row>
    <row r="219" spans="1:27" x14ac:dyDescent="0.25">
      <c r="A219" s="47">
        <f t="shared" si="1"/>
        <v>39490</v>
      </c>
      <c r="B219" s="134" t="str">
        <f>IFERROR($B$3*TWK!B216/100,"n/a")</f>
        <v>n/a</v>
      </c>
      <c r="C219" s="134" t="str">
        <f>IFERROR($C$3*TWK!C216/100,"n/a")</f>
        <v>n/a</v>
      </c>
      <c r="D219" s="134" t="str">
        <f>IFERROR($D$3*TWK!C216/100,"n/a")</f>
        <v>n/a</v>
      </c>
      <c r="E219" s="134" t="str">
        <f>IFERROR( $E$3*TWK!C216/100,"n/a")</f>
        <v>n/a</v>
      </c>
      <c r="F219" s="134" t="str">
        <f>IFERROR($F$3*TWK!C216/100,"n/a")</f>
        <v>n/a</v>
      </c>
      <c r="G219" s="134">
        <f>IFERROR($G$3*TWK!H216/100,"n/a")</f>
        <v>12.92</v>
      </c>
      <c r="H219" s="134">
        <f>IFERROR( $H$3*TWK!D216/100,"n/a")</f>
        <v>27.166</v>
      </c>
      <c r="I219" s="134">
        <f>IFERROR($I$3*TWK!D216/100,"n/a")</f>
        <v>24.956999999999997</v>
      </c>
      <c r="J219" s="134">
        <f>IFERROR($J$3*TWK!D216/100,"n/a")</f>
        <v>24.628</v>
      </c>
      <c r="K219" s="134">
        <f>IFERROR($K$3*TWK!D216/100,"n/a")</f>
        <v>23.829000000000001</v>
      </c>
      <c r="L219" s="134">
        <f>IFERROR( $L$3*TWK!D216/100,"n/a")</f>
        <v>22.606999999999999</v>
      </c>
      <c r="M219" s="134">
        <f>IFERROR($M$3*TWK!D216/100,"n/a")</f>
        <v>21.807999999999996</v>
      </c>
      <c r="N219" s="134">
        <f>IFERROR($N$3*TWK!E216/100,"n/a")</f>
        <v>15.0822</v>
      </c>
      <c r="O219" s="134">
        <f>IFERROR($O$3*TWK!F216/100,"n/a")</f>
        <v>18.0565</v>
      </c>
      <c r="P219" s="134">
        <f>IFERROR($P$3*TWK!F216/100,"n/a")</f>
        <v>17.170999999999999</v>
      </c>
      <c r="Q219" s="134">
        <f>IFERROR($Q$3*TWK!F216/100,"n/a")</f>
        <v>15.554</v>
      </c>
      <c r="R219" s="134">
        <f>IFERROR($R$3*TWK!F216/100,"n/a")</f>
        <v>15.361500000000001</v>
      </c>
      <c r="S219" s="134">
        <f>IFERROR($S$3*TWK!H216/100,"n/a")</f>
        <v>12.92</v>
      </c>
      <c r="T219" s="134">
        <f>IFERROR($T$3*TWK!H216/100,"n/a")</f>
        <v>12.58</v>
      </c>
      <c r="U219" s="134">
        <f>IFERROR($U$3*TWK!H216/100,"n/a")</f>
        <v>12.036</v>
      </c>
      <c r="V219" s="134">
        <f>IFERROR($V$3*TWK!H216/100,"n/a")</f>
        <v>11.933999999999999</v>
      </c>
      <c r="W219" s="134">
        <f>IFERROR($W$3*TWK!H216/100,"n/a")</f>
        <v>10.676000000000002</v>
      </c>
      <c r="X219" s="134">
        <f>IFERROR($X$3*(TWK!H216+25)/100,"n/a")</f>
        <v>10.913500000000001</v>
      </c>
      <c r="Y219" s="134">
        <f>IFERROR($Y$3*(TWK!H216+50)/100,"n/a")</f>
        <v>10.413</v>
      </c>
      <c r="Z219" s="134">
        <f>IFERROR($Z$3*TWK!H216/100,"n/a")</f>
        <v>8.3980000000000015</v>
      </c>
      <c r="AA219" s="134">
        <f>IFERROR($AA$3*(TWK!H216+100)/100,"n/a")</f>
        <v>10.076000000000001</v>
      </c>
    </row>
    <row r="220" spans="1:27" x14ac:dyDescent="0.25">
      <c r="A220" s="47">
        <f t="shared" si="1"/>
        <v>39497</v>
      </c>
      <c r="B220" s="134" t="str">
        <f>IFERROR($B$3*TWK!B217/100,"n/a")</f>
        <v>n/a</v>
      </c>
      <c r="C220" s="134" t="str">
        <f>IFERROR($C$3*TWK!C217/100,"n/a")</f>
        <v>n/a</v>
      </c>
      <c r="D220" s="134" t="str">
        <f>IFERROR($D$3*TWK!C217/100,"n/a")</f>
        <v>n/a</v>
      </c>
      <c r="E220" s="134" t="str">
        <f>IFERROR( $E$3*TWK!C217/100,"n/a")</f>
        <v>n/a</v>
      </c>
      <c r="F220" s="134" t="str">
        <f>IFERROR($F$3*TWK!C217/100,"n/a")</f>
        <v>n/a</v>
      </c>
      <c r="G220" s="134">
        <f>IFERROR($G$3*TWK!H217/100,"n/a")</f>
        <v>13.642000000000001</v>
      </c>
      <c r="H220" s="134">
        <f>IFERROR( $H$3*TWK!D217/100,"n/a")</f>
        <v>28.9</v>
      </c>
      <c r="I220" s="134">
        <f>IFERROR($I$3*TWK!D217/100,"n/a")</f>
        <v>26.55</v>
      </c>
      <c r="J220" s="134">
        <f>IFERROR($J$3*TWK!D217/100,"n/a")</f>
        <v>26.2</v>
      </c>
      <c r="K220" s="134">
        <f>IFERROR($K$3*TWK!D217/100,"n/a")</f>
        <v>25.35</v>
      </c>
      <c r="L220" s="134">
        <f>IFERROR( $L$3*TWK!D217/100,"n/a")</f>
        <v>24.05</v>
      </c>
      <c r="M220" s="134">
        <f>IFERROR($M$3*TWK!D217/100,"n/a")</f>
        <v>23.2</v>
      </c>
      <c r="N220" s="134">
        <f>IFERROR($N$3*TWK!E217/100,"n/a")</f>
        <v>15.760500000000002</v>
      </c>
      <c r="O220" s="134">
        <f>IFERROR($O$3*TWK!F217/100,"n/a")</f>
        <v>17.915800000000001</v>
      </c>
      <c r="P220" s="134">
        <f>IFERROR($P$3*TWK!F217/100,"n/a")</f>
        <v>17.037199999999999</v>
      </c>
      <c r="Q220" s="134">
        <f>IFERROR($Q$3*TWK!F217/100,"n/a")</f>
        <v>15.4328</v>
      </c>
      <c r="R220" s="134">
        <f>IFERROR($R$3*TWK!F217/100,"n/a")</f>
        <v>15.241800000000001</v>
      </c>
      <c r="S220" s="134">
        <f>IFERROR($S$3*TWK!H217/100,"n/a")</f>
        <v>13.642000000000001</v>
      </c>
      <c r="T220" s="134">
        <f>IFERROR($T$3*TWK!H217/100,"n/a")</f>
        <v>13.282999999999999</v>
      </c>
      <c r="U220" s="134">
        <f>IFERROR($U$3*TWK!H217/100,"n/a")</f>
        <v>12.708599999999999</v>
      </c>
      <c r="V220" s="134">
        <f>IFERROR($V$3*TWK!H217/100,"n/a")</f>
        <v>12.600899999999999</v>
      </c>
      <c r="W220" s="134">
        <f>IFERROR($W$3*TWK!H217/100,"n/a")</f>
        <v>11.272600000000001</v>
      </c>
      <c r="X220" s="134">
        <f>IFERROR($X$3*(TWK!H217+25)/100,"n/a")</f>
        <v>11.4816</v>
      </c>
      <c r="Y220" s="134">
        <f>IFERROR($Y$3*(TWK!H217+50)/100,"n/a")</f>
        <v>10.920299999999999</v>
      </c>
      <c r="Z220" s="134">
        <f>IFERROR($Z$3*TWK!H217/100,"n/a")</f>
        <v>8.8673000000000002</v>
      </c>
      <c r="AA220" s="134">
        <f>IFERROR($AA$3*(TWK!H217+100)/100,"n/a")</f>
        <v>10.511100000000001</v>
      </c>
    </row>
    <row r="221" spans="1:27" x14ac:dyDescent="0.25">
      <c r="A221" s="47">
        <f t="shared" si="1"/>
        <v>39504</v>
      </c>
      <c r="B221" s="134" t="str">
        <f>IFERROR($B$3*TWK!B218/100,"n/a")</f>
        <v>n/a</v>
      </c>
      <c r="C221" s="134" t="str">
        <f>IFERROR($C$3*TWK!C218/100,"n/a")</f>
        <v>n/a</v>
      </c>
      <c r="D221" s="134" t="str">
        <f>IFERROR($D$3*TWK!C218/100,"n/a")</f>
        <v>n/a</v>
      </c>
      <c r="E221" s="134" t="str">
        <f>IFERROR( $E$3*TWK!C218/100,"n/a")</f>
        <v>n/a</v>
      </c>
      <c r="F221" s="134" t="str">
        <f>IFERROR($F$3*TWK!C218/100,"n/a")</f>
        <v>n/a</v>
      </c>
      <c r="G221" s="134">
        <f>IFERROR($G$3*TWK!H218/100,"n/a")</f>
        <v>14.25</v>
      </c>
      <c r="H221" s="134">
        <f>IFERROR( $H$3*TWK!D218/100,"n/a")</f>
        <v>30.576200000000004</v>
      </c>
      <c r="I221" s="134">
        <f>IFERROR($I$3*TWK!D218/100,"n/a")</f>
        <v>28.089899999999997</v>
      </c>
      <c r="J221" s="134">
        <f>IFERROR($J$3*TWK!D218/100,"n/a")</f>
        <v>27.7196</v>
      </c>
      <c r="K221" s="134">
        <f>IFERROR($K$3*TWK!D218/100,"n/a")</f>
        <v>26.820300000000003</v>
      </c>
      <c r="L221" s="134">
        <f>IFERROR( $L$3*TWK!D218/100,"n/a")</f>
        <v>25.444899999999997</v>
      </c>
      <c r="M221" s="134">
        <f>IFERROR($M$3*TWK!D218/100,"n/a")</f>
        <v>24.5456</v>
      </c>
      <c r="N221" s="134">
        <f>IFERROR($N$3*TWK!E218/100,"n/a")</f>
        <v>17.077200000000001</v>
      </c>
      <c r="O221" s="134">
        <f>IFERROR($O$3*TWK!F218/100,"n/a")</f>
        <v>18.2441</v>
      </c>
      <c r="P221" s="134">
        <f>IFERROR($P$3*TWK!F218/100,"n/a")</f>
        <v>17.349399999999999</v>
      </c>
      <c r="Q221" s="134">
        <f>IFERROR($Q$3*TWK!F218/100,"n/a")</f>
        <v>15.7156</v>
      </c>
      <c r="R221" s="134">
        <f>IFERROR($R$3*TWK!F218/100,"n/a")</f>
        <v>15.521100000000001</v>
      </c>
      <c r="S221" s="134">
        <f>IFERROR($S$3*TWK!H218/100,"n/a")</f>
        <v>14.25</v>
      </c>
      <c r="T221" s="134">
        <f>IFERROR($T$3*TWK!H218/100,"n/a")</f>
        <v>13.875</v>
      </c>
      <c r="U221" s="134">
        <f>IFERROR($U$3*TWK!H218/100,"n/a")</f>
        <v>13.275</v>
      </c>
      <c r="V221" s="134">
        <f>IFERROR($V$3*TWK!H218/100,"n/a")</f>
        <v>13.1625</v>
      </c>
      <c r="W221" s="134">
        <f>IFERROR($W$3*TWK!H218/100,"n/a")</f>
        <v>11.775</v>
      </c>
      <c r="X221" s="134">
        <f>IFERROR($X$3*(TWK!H218+25)/100,"n/a")</f>
        <v>11.96</v>
      </c>
      <c r="Y221" s="134">
        <f>IFERROR($Y$3*(TWK!H218+50)/100,"n/a")</f>
        <v>11.3475</v>
      </c>
      <c r="Z221" s="134">
        <f>IFERROR($Z$3*TWK!H218/100,"n/a")</f>
        <v>9.2625000000000011</v>
      </c>
      <c r="AA221" s="134">
        <f>IFERROR($AA$3*(TWK!H218+100)/100,"n/a")</f>
        <v>10.8775</v>
      </c>
    </row>
    <row r="222" spans="1:27" x14ac:dyDescent="0.25">
      <c r="A222" s="47">
        <f t="shared" si="1"/>
        <v>39511</v>
      </c>
      <c r="B222" s="134" t="str">
        <f>IFERROR($B$3*TWK!B219/100,"n/a")</f>
        <v>n/a</v>
      </c>
      <c r="C222" s="134" t="str">
        <f>IFERROR($C$3*TWK!C219/100,"n/a")</f>
        <v>n/a</v>
      </c>
      <c r="D222" s="134" t="str">
        <f>IFERROR($D$3*TWK!C219/100,"n/a")</f>
        <v>n/a</v>
      </c>
      <c r="E222" s="134" t="str">
        <f>IFERROR( $E$3*TWK!C219/100,"n/a")</f>
        <v>n/a</v>
      </c>
      <c r="F222" s="134" t="str">
        <f>IFERROR($F$3*TWK!C219/100,"n/a")</f>
        <v>n/a</v>
      </c>
      <c r="G222" s="134">
        <f>IFERROR($G$3*TWK!H219/100,"n/a")</f>
        <v>12.445</v>
      </c>
      <c r="H222" s="134">
        <f>IFERROR( $H$3*TWK!D219/100,"n/a")</f>
        <v>25.64875</v>
      </c>
      <c r="I222" s="134">
        <f>IFERROR($I$3*TWK!D219/100,"n/a")</f>
        <v>23.563124999999999</v>
      </c>
      <c r="J222" s="134">
        <f>IFERROR($J$3*TWK!D219/100,"n/a")</f>
        <v>23.252500000000001</v>
      </c>
      <c r="K222" s="134">
        <f>IFERROR($K$3*TWK!D219/100,"n/a")</f>
        <v>22.498125000000002</v>
      </c>
      <c r="L222" s="134">
        <f>IFERROR( $L$3*TWK!D219/100,"n/a")</f>
        <v>21.344374999999999</v>
      </c>
      <c r="M222" s="134">
        <f>IFERROR($M$3*TWK!D219/100,"n/a")</f>
        <v>20.59</v>
      </c>
      <c r="N222" s="134">
        <f>IFERROR($N$3*TWK!E219/100,"n/a")</f>
        <v>13.915125</v>
      </c>
      <c r="O222" s="134">
        <f>IFERROR($O$3*TWK!F219/100,"n/a")</f>
        <v>17.47025</v>
      </c>
      <c r="P222" s="134">
        <f>IFERROR($P$3*TWK!F219/100,"n/a")</f>
        <v>16.613499999999998</v>
      </c>
      <c r="Q222" s="134">
        <f>IFERROR($Q$3*TWK!F219/100,"n/a")</f>
        <v>15.049000000000001</v>
      </c>
      <c r="R222" s="134">
        <f>IFERROR($R$3*TWK!F219/100,"n/a")</f>
        <v>14.86275</v>
      </c>
      <c r="S222" s="134">
        <f>IFERROR($S$3*TWK!H219/100,"n/a")</f>
        <v>12.445</v>
      </c>
      <c r="T222" s="134">
        <f>IFERROR($T$3*TWK!H219/100,"n/a")</f>
        <v>12.1175</v>
      </c>
      <c r="U222" s="134">
        <f>IFERROR($U$3*TWK!H219/100,"n/a")</f>
        <v>11.593499999999999</v>
      </c>
      <c r="V222" s="134">
        <f>IFERROR($V$3*TWK!H219/100,"n/a")</f>
        <v>11.495249999999999</v>
      </c>
      <c r="W222" s="134">
        <f>IFERROR($W$3*TWK!H219/100,"n/a")</f>
        <v>10.283500000000002</v>
      </c>
      <c r="X222" s="134">
        <f>IFERROR($X$3*(TWK!H219+25)/100,"n/a")</f>
        <v>10.539750000000002</v>
      </c>
      <c r="Y222" s="134">
        <f>IFERROR($Y$3*(TWK!H219+50)/100,"n/a")</f>
        <v>10.07925</v>
      </c>
      <c r="Z222" s="134">
        <f>IFERROR($Z$3*TWK!H219/100,"n/a")</f>
        <v>8.0892499999999998</v>
      </c>
      <c r="AA222" s="134">
        <f>IFERROR($AA$3*(TWK!H219+100)/100,"n/a")</f>
        <v>9.7897499999999997</v>
      </c>
    </row>
    <row r="223" spans="1:27" x14ac:dyDescent="0.25">
      <c r="A223" s="47">
        <f t="shared" si="1"/>
        <v>39518</v>
      </c>
      <c r="B223" s="134" t="str">
        <f>IFERROR($B$3*TWK!B220/100,"n/a")</f>
        <v>n/a</v>
      </c>
      <c r="C223" s="134" t="str">
        <f>IFERROR($C$3*TWK!C220/100,"n/a")</f>
        <v>n/a</v>
      </c>
      <c r="D223" s="134" t="str">
        <f>IFERROR($D$3*TWK!C220/100,"n/a")</f>
        <v>n/a</v>
      </c>
      <c r="E223" s="134" t="str">
        <f>IFERROR( $E$3*TWK!C220/100,"n/a")</f>
        <v>n/a</v>
      </c>
      <c r="F223" s="134" t="str">
        <f>IFERROR($F$3*TWK!C220/100,"n/a")</f>
        <v>n/a</v>
      </c>
      <c r="G223" s="134">
        <f>IFERROR($G$3*TWK!H220/100,"n/a")</f>
        <v>12.235999999999999</v>
      </c>
      <c r="H223" s="134">
        <f>IFERROR( $H$3*TWK!D220/100,"n/a")</f>
        <v>28.033000000000001</v>
      </c>
      <c r="I223" s="134">
        <f>IFERROR($I$3*TWK!D220/100,"n/a")</f>
        <v>25.753499999999999</v>
      </c>
      <c r="J223" s="134">
        <f>IFERROR($J$3*TWK!D220/100,"n/a")</f>
        <v>25.414000000000001</v>
      </c>
      <c r="K223" s="134">
        <f>IFERROR($K$3*TWK!D220/100,"n/a")</f>
        <v>24.589500000000001</v>
      </c>
      <c r="L223" s="134">
        <f>IFERROR( $L$3*TWK!D220/100,"n/a")</f>
        <v>23.328499999999998</v>
      </c>
      <c r="M223" s="134">
        <f>IFERROR($M$3*TWK!D220/100,"n/a")</f>
        <v>22.503999999999998</v>
      </c>
      <c r="N223" s="134">
        <f>IFERROR($N$3*TWK!E220/100,"n/a")</f>
        <v>15.800400000000002</v>
      </c>
      <c r="O223" s="134">
        <f>IFERROR($O$3*TWK!F220/100,"n/a")</f>
        <v>18.572400000000002</v>
      </c>
      <c r="P223" s="134">
        <f>IFERROR($P$3*TWK!F220/100,"n/a")</f>
        <v>17.6616</v>
      </c>
      <c r="Q223" s="134">
        <f>IFERROR($Q$3*TWK!F220/100,"n/a")</f>
        <v>15.998399999999998</v>
      </c>
      <c r="R223" s="134">
        <f>IFERROR($R$3*TWK!F220/100,"n/a")</f>
        <v>15.800400000000002</v>
      </c>
      <c r="S223" s="134">
        <f>IFERROR($S$3*TWK!H220/100,"n/a")</f>
        <v>12.235999999999999</v>
      </c>
      <c r="T223" s="134">
        <f>IFERROR($T$3*TWK!H220/100,"n/a")</f>
        <v>11.914000000000001</v>
      </c>
      <c r="U223" s="134">
        <f>IFERROR($U$3*TWK!H220/100,"n/a")</f>
        <v>11.398800000000001</v>
      </c>
      <c r="V223" s="134">
        <f>IFERROR($V$3*TWK!H220/100,"n/a")</f>
        <v>11.302200000000001</v>
      </c>
      <c r="W223" s="134">
        <f>IFERROR($W$3*TWK!H220/100,"n/a")</f>
        <v>10.110800000000001</v>
      </c>
      <c r="X223" s="134">
        <f>IFERROR($X$3*(TWK!H220+25)/100,"n/a")</f>
        <v>10.375299999999999</v>
      </c>
      <c r="Y223" s="134">
        <f>IFERROR($Y$3*(TWK!H220+50)/100,"n/a")</f>
        <v>9.9323999999999995</v>
      </c>
      <c r="Z223" s="134">
        <f>IFERROR($Z$3*TWK!H220/100,"n/a")</f>
        <v>7.9534000000000002</v>
      </c>
      <c r="AA223" s="134">
        <f>IFERROR($AA$3*(TWK!H220+100)/100,"n/a")</f>
        <v>9.6638000000000002</v>
      </c>
    </row>
    <row r="224" spans="1:27" x14ac:dyDescent="0.25">
      <c r="A224" s="47">
        <f t="shared" si="1"/>
        <v>39525</v>
      </c>
      <c r="B224" s="134" t="str">
        <f>IFERROR($B$3*TWK!B221/100,"n/a")</f>
        <v>n/a</v>
      </c>
      <c r="C224" s="134">
        <f>IFERROR($C$3*TWK!C221/100,"n/a")</f>
        <v>28.35</v>
      </c>
      <c r="D224" s="134">
        <f>IFERROR($D$3*TWK!C221/100,"n/a")</f>
        <v>25.137000000000004</v>
      </c>
      <c r="E224" s="134">
        <f>IFERROR( $E$3*TWK!C221/100,"n/a")</f>
        <v>24.003</v>
      </c>
      <c r="F224" s="134">
        <f>IFERROR($F$3*TWK!C221/100,"n/a")</f>
        <v>22.869</v>
      </c>
      <c r="G224" s="134">
        <f>IFERROR($G$3*TWK!H221/100,"n/a")</f>
        <v>11.843333333333332</v>
      </c>
      <c r="H224" s="134">
        <f>IFERROR( $H$3*TWK!D221/100,"n/a")</f>
        <v>24.853999999999999</v>
      </c>
      <c r="I224" s="134">
        <f>IFERROR($I$3*TWK!D221/100,"n/a")</f>
        <v>22.832999999999998</v>
      </c>
      <c r="J224" s="134">
        <f>IFERROR($J$3*TWK!D221/100,"n/a")</f>
        <v>22.532000000000004</v>
      </c>
      <c r="K224" s="134">
        <f>IFERROR($K$3*TWK!D221/100,"n/a")</f>
        <v>21.800999999999998</v>
      </c>
      <c r="L224" s="134">
        <f>IFERROR( $L$3*TWK!D221/100,"n/a")</f>
        <v>20.682999999999996</v>
      </c>
      <c r="M224" s="134">
        <f>IFERROR($M$3*TWK!D221/100,"n/a")</f>
        <v>19.951999999999998</v>
      </c>
      <c r="N224" s="134">
        <f>IFERROR($N$3*TWK!E221/100,"n/a")</f>
        <v>13.665750000000001</v>
      </c>
      <c r="O224" s="134">
        <f>IFERROR($O$3*TWK!F221/100,"n/a")</f>
        <v>18.525500000000001</v>
      </c>
      <c r="P224" s="134">
        <f>IFERROR($P$3*TWK!F221/100,"n/a")</f>
        <v>17.617000000000001</v>
      </c>
      <c r="Q224" s="134">
        <f>IFERROR($Q$3*TWK!F221/100,"n/a")</f>
        <v>15.958</v>
      </c>
      <c r="R224" s="134">
        <f>IFERROR($R$3*TWK!F221/100,"n/a")</f>
        <v>15.760500000000002</v>
      </c>
      <c r="S224" s="134">
        <f>IFERROR($S$3*TWK!H221/100,"n/a")</f>
        <v>11.843333333333332</v>
      </c>
      <c r="T224" s="134">
        <f>IFERROR($T$3*TWK!H221/100,"n/a")</f>
        <v>11.531666666666668</v>
      </c>
      <c r="U224" s="134">
        <f>IFERROR($U$3*TWK!H221/100,"n/a")</f>
        <v>11.033000000000001</v>
      </c>
      <c r="V224" s="134">
        <f>IFERROR($V$3*TWK!H221/100,"n/a")</f>
        <v>10.939500000000001</v>
      </c>
      <c r="W224" s="134">
        <f>IFERROR($W$3*TWK!H221/100,"n/a")</f>
        <v>9.7863333333333351</v>
      </c>
      <c r="X224" s="134">
        <f>IFERROR($X$3*(TWK!H221+25)/100,"n/a")</f>
        <v>10.066333333333334</v>
      </c>
      <c r="Y224" s="134">
        <f>IFERROR($Y$3*(TWK!H221+50)/100,"n/a")</f>
        <v>9.6564999999999994</v>
      </c>
      <c r="Z224" s="134">
        <f>IFERROR($Z$3*TWK!H221/100,"n/a")</f>
        <v>7.6981666666666673</v>
      </c>
      <c r="AA224" s="134">
        <f>IFERROR($AA$3*(TWK!H221+100)/100,"n/a")</f>
        <v>9.4271666666666665</v>
      </c>
    </row>
    <row r="225" spans="1:27" x14ac:dyDescent="0.25">
      <c r="A225" s="47">
        <f t="shared" si="1"/>
        <v>39532</v>
      </c>
      <c r="B225" s="134" t="str">
        <f>IFERROR($B$3*TWK!B222/100,"n/a")</f>
        <v>n/a</v>
      </c>
      <c r="C225" s="134">
        <f>IFERROR($C$3*TWK!C222/100,"n/a")</f>
        <v>30.78</v>
      </c>
      <c r="D225" s="134">
        <f>IFERROR($D$3*TWK!C222/100,"n/a")</f>
        <v>27.291600000000003</v>
      </c>
      <c r="E225" s="134">
        <f>IFERROR( $E$3*TWK!C222/100,"n/a")</f>
        <v>26.060400000000001</v>
      </c>
      <c r="F225" s="134">
        <f>IFERROR($F$3*TWK!C222/100,"n/a")</f>
        <v>24.8292</v>
      </c>
      <c r="G225" s="134">
        <f>IFERROR($G$3*TWK!H222/100,"n/a")</f>
        <v>11.97</v>
      </c>
      <c r="H225" s="134">
        <f>IFERROR( $H$3*TWK!D222/100,"n/a")</f>
        <v>27.1082</v>
      </c>
      <c r="I225" s="134">
        <f>IFERROR($I$3*TWK!D222/100,"n/a")</f>
        <v>24.9039</v>
      </c>
      <c r="J225" s="134">
        <f>IFERROR($J$3*TWK!D222/100,"n/a")</f>
        <v>24.575599999999998</v>
      </c>
      <c r="K225" s="134">
        <f>IFERROR($K$3*TWK!D222/100,"n/a")</f>
        <v>23.778299999999998</v>
      </c>
      <c r="L225" s="134">
        <f>IFERROR( $L$3*TWK!D222/100,"n/a")</f>
        <v>22.558899999999998</v>
      </c>
      <c r="M225" s="134">
        <f>IFERROR($M$3*TWK!D222/100,"n/a")</f>
        <v>21.761599999999998</v>
      </c>
      <c r="N225" s="134">
        <f>IFERROR($N$3*TWK!E222/100,"n/a")</f>
        <v>14.0847</v>
      </c>
      <c r="O225" s="134">
        <f>IFERROR($O$3*TWK!F222/100,"n/a")</f>
        <v>18.291</v>
      </c>
      <c r="P225" s="134">
        <f>IFERROR($P$3*TWK!F222/100,"n/a")</f>
        <v>17.394000000000002</v>
      </c>
      <c r="Q225" s="134">
        <f>IFERROR($Q$3*TWK!F222/100,"n/a")</f>
        <v>15.755999999999998</v>
      </c>
      <c r="R225" s="134">
        <f>IFERROR($R$3*TWK!F222/100,"n/a")</f>
        <v>15.561000000000002</v>
      </c>
      <c r="S225" s="134">
        <f>IFERROR($S$3*TWK!H222/100,"n/a")</f>
        <v>11.97</v>
      </c>
      <c r="T225" s="134">
        <f>IFERROR($T$3*TWK!H222/100,"n/a")</f>
        <v>11.654999999999999</v>
      </c>
      <c r="U225" s="134">
        <f>IFERROR($U$3*TWK!H222/100,"n/a")</f>
        <v>11.151</v>
      </c>
      <c r="V225" s="134">
        <f>IFERROR($V$3*TWK!H222/100,"n/a")</f>
        <v>11.056499999999998</v>
      </c>
      <c r="W225" s="134">
        <f>IFERROR($W$3*TWK!H222/100,"n/a")</f>
        <v>9.891</v>
      </c>
      <c r="X225" s="134">
        <f>IFERROR($X$3*(TWK!H222+25)/100,"n/a")</f>
        <v>10.166</v>
      </c>
      <c r="Y225" s="134">
        <f>IFERROR($Y$3*(TWK!H222+50)/100,"n/a")</f>
        <v>9.7454999999999998</v>
      </c>
      <c r="Z225" s="134">
        <f>IFERROR($Z$3*TWK!H222/100,"n/a")</f>
        <v>7.7805000000000009</v>
      </c>
      <c r="AA225" s="134">
        <f>IFERROR($AA$3*(TWK!H222+100)/100,"n/a")</f>
        <v>9.5035000000000007</v>
      </c>
    </row>
    <row r="226" spans="1:27" x14ac:dyDescent="0.25">
      <c r="A226" s="47">
        <f t="shared" si="1"/>
        <v>39539</v>
      </c>
      <c r="B226" s="134" t="str">
        <f>IFERROR($B$3*TWK!B223/100,"n/a")</f>
        <v>n/a</v>
      </c>
      <c r="C226" s="134">
        <f>IFERROR($C$3*TWK!C223/100,"n/a")</f>
        <v>31.5</v>
      </c>
      <c r="D226" s="134">
        <f>IFERROR($D$3*TWK!C223/100,"n/a")</f>
        <v>27.93</v>
      </c>
      <c r="E226" s="134">
        <f>IFERROR( $E$3*TWK!C223/100,"n/a")</f>
        <v>26.67</v>
      </c>
      <c r="F226" s="134">
        <f>IFERROR($F$3*TWK!C223/100,"n/a")</f>
        <v>25.41</v>
      </c>
      <c r="G226" s="134">
        <f>IFERROR($G$3*TWK!H223/100,"n/a")</f>
        <v>12.083999999999998</v>
      </c>
      <c r="H226" s="134">
        <f>IFERROR( $H$3*TWK!D223/100,"n/a")</f>
        <v>25.0852</v>
      </c>
      <c r="I226" s="134">
        <f>IFERROR($I$3*TWK!D223/100,"n/a")</f>
        <v>23.045400000000001</v>
      </c>
      <c r="J226" s="134">
        <f>IFERROR($J$3*TWK!D223/100,"n/a")</f>
        <v>22.741600000000002</v>
      </c>
      <c r="K226" s="134">
        <f>IFERROR($K$3*TWK!D223/100,"n/a")</f>
        <v>22.003800000000002</v>
      </c>
      <c r="L226" s="134">
        <f>IFERROR( $L$3*TWK!D223/100,"n/a")</f>
        <v>20.875399999999999</v>
      </c>
      <c r="M226" s="134">
        <f>IFERROR($M$3*TWK!D223/100,"n/a")</f>
        <v>20.137599999999999</v>
      </c>
      <c r="N226" s="134">
        <f>IFERROR($N$3*TWK!E223/100,"n/a")</f>
        <v>14.2842</v>
      </c>
      <c r="O226" s="134">
        <f>IFERROR($O$3*TWK!F223/100,"n/a")</f>
        <v>19.604200000000002</v>
      </c>
      <c r="P226" s="134">
        <f>IFERROR($P$3*TWK!F223/100,"n/a")</f>
        <v>18.642800000000001</v>
      </c>
      <c r="Q226" s="134">
        <f>IFERROR($Q$3*TWK!F223/100,"n/a")</f>
        <v>16.8872</v>
      </c>
      <c r="R226" s="134">
        <f>IFERROR($R$3*TWK!F223/100,"n/a")</f>
        <v>16.6782</v>
      </c>
      <c r="S226" s="134">
        <f>IFERROR($S$3*TWK!H223/100,"n/a")</f>
        <v>12.083999999999998</v>
      </c>
      <c r="T226" s="134">
        <f>IFERROR($T$3*TWK!H223/100,"n/a")</f>
        <v>11.766000000000002</v>
      </c>
      <c r="U226" s="134">
        <f>IFERROR($U$3*TWK!H223/100,"n/a")</f>
        <v>11.257200000000001</v>
      </c>
      <c r="V226" s="134">
        <f>IFERROR($V$3*TWK!H223/100,"n/a")</f>
        <v>11.161799999999998</v>
      </c>
      <c r="W226" s="134">
        <f>IFERROR($W$3*TWK!H223/100,"n/a")</f>
        <v>9.9852000000000007</v>
      </c>
      <c r="X226" s="134">
        <f>IFERROR($X$3*(TWK!H223+25)/100,"n/a")</f>
        <v>10.255700000000001</v>
      </c>
      <c r="Y226" s="134">
        <f>IFERROR($Y$3*(TWK!H223+50)/100,"n/a")</f>
        <v>9.8255999999999997</v>
      </c>
      <c r="Z226" s="134">
        <f>IFERROR($Z$3*TWK!H223/100,"n/a")</f>
        <v>7.8546000000000005</v>
      </c>
      <c r="AA226" s="134">
        <f>IFERROR($AA$3*(TWK!H223+100)/100,"n/a")</f>
        <v>9.5722000000000005</v>
      </c>
    </row>
    <row r="227" spans="1:27" x14ac:dyDescent="0.25">
      <c r="A227" s="47">
        <f t="shared" si="1"/>
        <v>39546</v>
      </c>
      <c r="B227" s="134" t="str">
        <f>IFERROR($B$3*TWK!B224/100,"n/a")</f>
        <v>n/a</v>
      </c>
      <c r="C227" s="134">
        <f>IFERROR($C$3*TWK!C224/100,"n/a")</f>
        <v>26.925000000000001</v>
      </c>
      <c r="D227" s="134">
        <f>IFERROR($D$3*TWK!C224/100,"n/a")</f>
        <v>23.8735</v>
      </c>
      <c r="E227" s="134">
        <f>IFERROR( $E$3*TWK!C224/100,"n/a")</f>
        <v>22.796500000000002</v>
      </c>
      <c r="F227" s="134">
        <f>IFERROR($F$3*TWK!C224/100,"n/a")</f>
        <v>21.719499999999996</v>
      </c>
      <c r="G227" s="134">
        <f>IFERROR($G$3*TWK!H224/100,"n/a")</f>
        <v>11.4475</v>
      </c>
      <c r="H227" s="134">
        <f>IFERROR( $H$3*TWK!D224/100,"n/a")</f>
        <v>24.059250000000002</v>
      </c>
      <c r="I227" s="134">
        <f>IFERROR($I$3*TWK!D224/100,"n/a")</f>
        <v>22.102874999999997</v>
      </c>
      <c r="J227" s="134">
        <f>IFERROR($J$3*TWK!D224/100,"n/a")</f>
        <v>21.811500000000002</v>
      </c>
      <c r="K227" s="134">
        <f>IFERROR($K$3*TWK!D224/100,"n/a")</f>
        <v>21.103875000000002</v>
      </c>
      <c r="L227" s="134">
        <f>IFERROR( $L$3*TWK!D224/100,"n/a")</f>
        <v>20.021625</v>
      </c>
      <c r="M227" s="134">
        <f>IFERROR($M$3*TWK!D224/100,"n/a")</f>
        <v>19.314</v>
      </c>
      <c r="N227" s="134">
        <f>IFERROR($N$3*TWK!E224/100,"n/a")</f>
        <v>12.718125000000001</v>
      </c>
      <c r="O227" s="134">
        <f>IFERROR($O$3*TWK!F224/100,"n/a")</f>
        <v>18.232375000000001</v>
      </c>
      <c r="P227" s="134">
        <f>IFERROR($P$3*TWK!F224/100,"n/a")</f>
        <v>17.338250000000002</v>
      </c>
      <c r="Q227" s="134">
        <f>IFERROR($Q$3*TWK!F224/100,"n/a")</f>
        <v>15.705499999999999</v>
      </c>
      <c r="R227" s="134">
        <f>IFERROR($R$3*TWK!F224/100,"n/a")</f>
        <v>15.511125000000002</v>
      </c>
      <c r="S227" s="134">
        <f>IFERROR($S$3*TWK!H224/100,"n/a")</f>
        <v>11.4475</v>
      </c>
      <c r="T227" s="134">
        <f>IFERROR($T$3*TWK!H224/100,"n/a")</f>
        <v>11.14625</v>
      </c>
      <c r="U227" s="134">
        <f>IFERROR($U$3*TWK!H224/100,"n/a")</f>
        <v>10.664249999999999</v>
      </c>
      <c r="V227" s="134">
        <f>IFERROR($V$3*TWK!H224/100,"n/a")</f>
        <v>10.573875000000001</v>
      </c>
      <c r="W227" s="134">
        <f>IFERROR($W$3*TWK!H224/100,"n/a")</f>
        <v>9.4592500000000008</v>
      </c>
      <c r="X227" s="134">
        <f>IFERROR($X$3*(TWK!H224+25)/100,"n/a")</f>
        <v>9.7548750000000002</v>
      </c>
      <c r="Y227" s="134">
        <f>IFERROR($Y$3*(TWK!H224+50)/100,"n/a")</f>
        <v>9.3783750000000001</v>
      </c>
      <c r="Z227" s="134">
        <f>IFERROR($Z$3*TWK!H224/100,"n/a")</f>
        <v>7.440875000000001</v>
      </c>
      <c r="AA227" s="134">
        <f>IFERROR($AA$3*(TWK!H224+100)/100,"n/a")</f>
        <v>9.188625</v>
      </c>
    </row>
    <row r="228" spans="1:27" x14ac:dyDescent="0.25">
      <c r="A228" s="47">
        <f t="shared" si="1"/>
        <v>39553</v>
      </c>
      <c r="B228" s="134">
        <f>IFERROR($B$3*TWK!B225/100,"n/a")</f>
        <v>28.88666666666667</v>
      </c>
      <c r="C228" s="134">
        <f>IFERROR($C$3*TWK!C225/100,"n/a")</f>
        <v>26.774999999999999</v>
      </c>
      <c r="D228" s="134">
        <f>IFERROR($D$3*TWK!C225/100,"n/a")</f>
        <v>23.740500000000001</v>
      </c>
      <c r="E228" s="134">
        <f>IFERROR( $E$3*TWK!C225/100,"n/a")</f>
        <v>22.669499999999999</v>
      </c>
      <c r="F228" s="134">
        <f>IFERROR($F$3*TWK!C225/100,"n/a")</f>
        <v>21.598499999999998</v>
      </c>
      <c r="G228" s="134">
        <f>IFERROR($G$3*TWK!H225/100,"n/a")</f>
        <v>10.8775</v>
      </c>
      <c r="H228" s="134">
        <f>IFERROR( $H$3*TWK!D225/100,"n/a")</f>
        <v>23.5535</v>
      </c>
      <c r="I228" s="134">
        <f>IFERROR($I$3*TWK!D225/100,"n/a")</f>
        <v>21.638249999999999</v>
      </c>
      <c r="J228" s="134">
        <f>IFERROR($J$3*TWK!D225/100,"n/a")</f>
        <v>21.353000000000002</v>
      </c>
      <c r="K228" s="134">
        <f>IFERROR($K$3*TWK!D225/100,"n/a")</f>
        <v>20.660250000000001</v>
      </c>
      <c r="L228" s="134">
        <f>IFERROR( $L$3*TWK!D225/100,"n/a")</f>
        <v>19.600749999999998</v>
      </c>
      <c r="M228" s="134">
        <f>IFERROR($M$3*TWK!D225/100,"n/a")</f>
        <v>18.908000000000001</v>
      </c>
      <c r="N228" s="134">
        <f>IFERROR($N$3*TWK!E225/100,"n/a")</f>
        <v>12.119625000000001</v>
      </c>
      <c r="O228" s="134">
        <f>IFERROR($O$3*TWK!F225/100,"n/a")</f>
        <v>16.942625</v>
      </c>
      <c r="P228" s="134">
        <f>IFERROR($P$3*TWK!F225/100,"n/a")</f>
        <v>16.111750000000001</v>
      </c>
      <c r="Q228" s="134">
        <f>IFERROR($Q$3*TWK!F225/100,"n/a")</f>
        <v>14.5945</v>
      </c>
      <c r="R228" s="134">
        <f>IFERROR($R$3*TWK!F225/100,"n/a")</f>
        <v>14.413875000000001</v>
      </c>
      <c r="S228" s="134">
        <f>IFERROR($S$3*TWK!H225/100,"n/a")</f>
        <v>10.8775</v>
      </c>
      <c r="T228" s="134">
        <f>IFERROR($T$3*TWK!H225/100,"n/a")</f>
        <v>10.59125</v>
      </c>
      <c r="U228" s="134">
        <f>IFERROR($U$3*TWK!H225/100,"n/a")</f>
        <v>10.13325</v>
      </c>
      <c r="V228" s="134">
        <f>IFERROR($V$3*TWK!H225/100,"n/a")</f>
        <v>10.047374999999999</v>
      </c>
      <c r="W228" s="134">
        <f>IFERROR($W$3*TWK!H225/100,"n/a")</f>
        <v>8.9882500000000007</v>
      </c>
      <c r="X228" s="134">
        <f>IFERROR($X$3*(TWK!H225+25)/100,"n/a")</f>
        <v>9.306375000000001</v>
      </c>
      <c r="Y228" s="134">
        <f>IFERROR($Y$3*(TWK!H225+50)/100,"n/a")</f>
        <v>8.9778750000000009</v>
      </c>
      <c r="Z228" s="134">
        <f>IFERROR($Z$3*TWK!H225/100,"n/a")</f>
        <v>7.0703750000000003</v>
      </c>
      <c r="AA228" s="134">
        <f>IFERROR($AA$3*(TWK!H225+100)/100,"n/a")</f>
        <v>8.8451250000000012</v>
      </c>
    </row>
    <row r="229" spans="1:27" x14ac:dyDescent="0.25">
      <c r="A229" s="47">
        <f t="shared" si="1"/>
        <v>39560</v>
      </c>
      <c r="B229" s="134">
        <f>IFERROR($B$3*TWK!B226/100,"n/a")</f>
        <v>32.807000000000002</v>
      </c>
      <c r="C229" s="134">
        <f>IFERROR($C$3*TWK!C226/100,"n/a")</f>
        <v>28.74</v>
      </c>
      <c r="D229" s="134">
        <f>IFERROR($D$3*TWK!C226/100,"n/a")</f>
        <v>25.482800000000001</v>
      </c>
      <c r="E229" s="134">
        <f>IFERROR( $E$3*TWK!C226/100,"n/a")</f>
        <v>24.333200000000001</v>
      </c>
      <c r="F229" s="134">
        <f>IFERROR($F$3*TWK!C226/100,"n/a")</f>
        <v>23.183600000000002</v>
      </c>
      <c r="G229" s="134">
        <f>IFERROR($G$3*TWK!H226/100,"n/a")</f>
        <v>11.97</v>
      </c>
      <c r="H229" s="134">
        <f>IFERROR( $H$3*TWK!D226/100,"n/a")</f>
        <v>24.3338</v>
      </c>
      <c r="I229" s="134">
        <f>IFERROR($I$3*TWK!D226/100,"n/a")</f>
        <v>22.355099999999997</v>
      </c>
      <c r="J229" s="134">
        <f>IFERROR($J$3*TWK!D226/100,"n/a")</f>
        <v>22.060400000000001</v>
      </c>
      <c r="K229" s="134">
        <f>IFERROR($K$3*TWK!D226/100,"n/a")</f>
        <v>21.344700000000003</v>
      </c>
      <c r="L229" s="134">
        <f>IFERROR( $L$3*TWK!D226/100,"n/a")</f>
        <v>20.250099999999996</v>
      </c>
      <c r="M229" s="134">
        <f>IFERROR($M$3*TWK!D226/100,"n/a")</f>
        <v>19.534399999999998</v>
      </c>
      <c r="N229" s="134">
        <f>IFERROR($N$3*TWK!E226/100,"n/a")</f>
        <v>12.8079</v>
      </c>
      <c r="O229" s="134">
        <f>IFERROR($O$3*TWK!F226/100,"n/a")</f>
        <v>16.368100000000002</v>
      </c>
      <c r="P229" s="134">
        <f>IFERROR($P$3*TWK!F226/100,"n/a")</f>
        <v>15.5654</v>
      </c>
      <c r="Q229" s="134">
        <f>IFERROR($Q$3*TWK!F226/100,"n/a")</f>
        <v>14.099600000000001</v>
      </c>
      <c r="R229" s="134">
        <f>IFERROR($R$3*TWK!F226/100,"n/a")</f>
        <v>13.9251</v>
      </c>
      <c r="S229" s="134">
        <f>IFERROR($S$3*TWK!H226/100,"n/a")</f>
        <v>11.97</v>
      </c>
      <c r="T229" s="134">
        <f>IFERROR($T$3*TWK!H226/100,"n/a")</f>
        <v>11.654999999999999</v>
      </c>
      <c r="U229" s="134">
        <f>IFERROR($U$3*TWK!H226/100,"n/a")</f>
        <v>11.151</v>
      </c>
      <c r="V229" s="134">
        <f>IFERROR($V$3*TWK!H226/100,"n/a")</f>
        <v>11.056499999999998</v>
      </c>
      <c r="W229" s="134">
        <f>IFERROR($W$3*TWK!H226/100,"n/a")</f>
        <v>9.891</v>
      </c>
      <c r="X229" s="134">
        <f>IFERROR($X$3*(TWK!H226+25)/100,"n/a")</f>
        <v>10.166</v>
      </c>
      <c r="Y229" s="134">
        <f>IFERROR($Y$3*(TWK!H226+50)/100,"n/a")</f>
        <v>9.7454999999999998</v>
      </c>
      <c r="Z229" s="134">
        <f>IFERROR($Z$3*TWK!H226/100,"n/a")</f>
        <v>7.7805000000000009</v>
      </c>
      <c r="AA229" s="134">
        <f>IFERROR($AA$3*(TWK!H226+100)/100,"n/a")</f>
        <v>9.5035000000000007</v>
      </c>
    </row>
    <row r="230" spans="1:27" x14ac:dyDescent="0.25">
      <c r="A230" s="47">
        <f t="shared" si="1"/>
        <v>39567</v>
      </c>
      <c r="B230" s="134">
        <f>IFERROR($B$3*TWK!B227/100,"n/a")</f>
        <v>31.940400000000004</v>
      </c>
      <c r="C230" s="134">
        <f>IFERROR($C$3*TWK!C227/100,"n/a")</f>
        <v>27.66</v>
      </c>
      <c r="D230" s="134">
        <f>IFERROR($D$3*TWK!C227/100,"n/a")</f>
        <v>24.525199999999998</v>
      </c>
      <c r="E230" s="134">
        <f>IFERROR( $E$3*TWK!C227/100,"n/a")</f>
        <v>23.418800000000001</v>
      </c>
      <c r="F230" s="134">
        <f>IFERROR($F$3*TWK!C227/100,"n/a")</f>
        <v>22.312399999999997</v>
      </c>
      <c r="G230" s="134">
        <f>IFERROR($G$3*TWK!H227/100,"n/a")</f>
        <v>10.602</v>
      </c>
      <c r="H230" s="134">
        <f>IFERROR( $H$3*TWK!D227/100,"n/a")</f>
        <v>22.426399999999997</v>
      </c>
      <c r="I230" s="134">
        <f>IFERROR($I$3*TWK!D227/100,"n/a")</f>
        <v>20.602799999999998</v>
      </c>
      <c r="J230" s="134">
        <f>IFERROR($J$3*TWK!D227/100,"n/a")</f>
        <v>20.331200000000003</v>
      </c>
      <c r="K230" s="134">
        <f>IFERROR($K$3*TWK!D227/100,"n/a")</f>
        <v>19.671600000000002</v>
      </c>
      <c r="L230" s="134">
        <f>IFERROR( $L$3*TWK!D227/100,"n/a")</f>
        <v>18.662799999999997</v>
      </c>
      <c r="M230" s="134">
        <f>IFERROR($M$3*TWK!D227/100,"n/a")</f>
        <v>18.0032</v>
      </c>
      <c r="N230" s="134">
        <f>IFERROR($N$3*TWK!E227/100,"n/a")</f>
        <v>12.3291</v>
      </c>
      <c r="O230" s="134">
        <f>IFERROR($O$3*TWK!F227/100,"n/a")</f>
        <v>15.289400000000001</v>
      </c>
      <c r="P230" s="134">
        <f>IFERROR($P$3*TWK!F227/100,"n/a")</f>
        <v>14.5396</v>
      </c>
      <c r="Q230" s="134">
        <f>IFERROR($Q$3*TWK!F227/100,"n/a")</f>
        <v>13.170399999999999</v>
      </c>
      <c r="R230" s="134">
        <f>IFERROR($R$3*TWK!F227/100,"n/a")</f>
        <v>13.007400000000001</v>
      </c>
      <c r="S230" s="134">
        <f>IFERROR($S$3*TWK!H227/100,"n/a")</f>
        <v>10.602</v>
      </c>
      <c r="T230" s="134">
        <f>IFERROR($T$3*TWK!H227/100,"n/a")</f>
        <v>10.323</v>
      </c>
      <c r="U230" s="134">
        <f>IFERROR($U$3*TWK!H227/100,"n/a")</f>
        <v>9.8765999999999998</v>
      </c>
      <c r="V230" s="134">
        <f>IFERROR($V$3*TWK!H227/100,"n/a")</f>
        <v>9.7928999999999995</v>
      </c>
      <c r="W230" s="134">
        <f>IFERROR($W$3*TWK!H227/100,"n/a")</f>
        <v>8.7606000000000002</v>
      </c>
      <c r="X230" s="134">
        <f>IFERROR($X$3*(TWK!H227+25)/100,"n/a")</f>
        <v>9.0896000000000008</v>
      </c>
      <c r="Y230" s="134">
        <f>IFERROR($Y$3*(TWK!H227+50)/100,"n/a")</f>
        <v>8.7843</v>
      </c>
      <c r="Z230" s="134">
        <f>IFERROR($Z$3*TWK!H227/100,"n/a")</f>
        <v>6.8913000000000011</v>
      </c>
      <c r="AA230" s="134">
        <f>IFERROR($AA$3*(TWK!H227+100)/100,"n/a")</f>
        <v>8.6791</v>
      </c>
    </row>
    <row r="231" spans="1:27" x14ac:dyDescent="0.25">
      <c r="A231" s="47">
        <f t="shared" si="1"/>
        <v>39574</v>
      </c>
      <c r="B231" s="134">
        <f>IFERROR($B$3*TWK!B228/100,"n/a")</f>
        <v>31.754700000000003</v>
      </c>
      <c r="C231" s="134">
        <f>IFERROR($C$3*TWK!C228/100,"n/a")</f>
        <v>27.66</v>
      </c>
      <c r="D231" s="134">
        <f>IFERROR($D$3*TWK!C228/100,"n/a")</f>
        <v>24.525199999999998</v>
      </c>
      <c r="E231" s="134">
        <f>IFERROR( $E$3*TWK!C228/100,"n/a")</f>
        <v>23.418800000000001</v>
      </c>
      <c r="F231" s="134">
        <f>IFERROR($F$3*TWK!C228/100,"n/a")</f>
        <v>22.312399999999997</v>
      </c>
      <c r="G231" s="134">
        <f>IFERROR($G$3*TWK!H228/100,"n/a")</f>
        <v>10.488</v>
      </c>
      <c r="H231" s="134">
        <f>IFERROR( $H$3*TWK!D228/100,"n/a")</f>
        <v>22.137400000000003</v>
      </c>
      <c r="I231" s="134">
        <f>IFERROR($I$3*TWK!D228/100,"n/a")</f>
        <v>20.337299999999999</v>
      </c>
      <c r="J231" s="134">
        <f>IFERROR($J$3*TWK!D228/100,"n/a")</f>
        <v>20.069200000000002</v>
      </c>
      <c r="K231" s="134">
        <f>IFERROR($K$3*TWK!D228/100,"n/a")</f>
        <v>19.418100000000003</v>
      </c>
      <c r="L231" s="134">
        <f>IFERROR( $L$3*TWK!D228/100,"n/a")</f>
        <v>18.422299999999996</v>
      </c>
      <c r="M231" s="134">
        <f>IFERROR($M$3*TWK!D228/100,"n/a")</f>
        <v>17.7712</v>
      </c>
      <c r="N231" s="134">
        <f>IFERROR($N$3*TWK!E228/100,"n/a")</f>
        <v>12.169500000000001</v>
      </c>
      <c r="O231" s="134">
        <f>IFERROR($O$3*TWK!F228/100,"n/a")</f>
        <v>15.430100000000003</v>
      </c>
      <c r="P231" s="134">
        <f>IFERROR($P$3*TWK!F228/100,"n/a")</f>
        <v>14.673399999999999</v>
      </c>
      <c r="Q231" s="134">
        <f>IFERROR($Q$3*TWK!F228/100,"n/a")</f>
        <v>13.291600000000001</v>
      </c>
      <c r="R231" s="134">
        <f>IFERROR($R$3*TWK!F228/100,"n/a")</f>
        <v>13.1271</v>
      </c>
      <c r="S231" s="134">
        <f>IFERROR($S$3*TWK!H228/100,"n/a")</f>
        <v>10.488</v>
      </c>
      <c r="T231" s="134">
        <f>IFERROR($T$3*TWK!H228/100,"n/a")</f>
        <v>10.212</v>
      </c>
      <c r="U231" s="134">
        <f>IFERROR($U$3*TWK!H228/100,"n/a")</f>
        <v>9.7704000000000004</v>
      </c>
      <c r="V231" s="134">
        <f>IFERROR($V$3*TWK!H228/100,"n/a")</f>
        <v>9.6875999999999998</v>
      </c>
      <c r="W231" s="134">
        <f>IFERROR($W$3*TWK!H228/100,"n/a")</f>
        <v>8.6663999999999994</v>
      </c>
      <c r="X231" s="134">
        <f>IFERROR($X$3*(TWK!H228+25)/100,"n/a")</f>
        <v>8.9999000000000002</v>
      </c>
      <c r="Y231" s="134">
        <f>IFERROR($Y$3*(TWK!H228+50)/100,"n/a")</f>
        <v>8.7042000000000002</v>
      </c>
      <c r="Z231" s="134">
        <f>IFERROR($Z$3*TWK!H228/100,"n/a")</f>
        <v>6.8172000000000006</v>
      </c>
      <c r="AA231" s="134">
        <f>IFERROR($AA$3*(TWK!H228+100)/100,"n/a")</f>
        <v>8.6104000000000003</v>
      </c>
    </row>
    <row r="232" spans="1:27" x14ac:dyDescent="0.25">
      <c r="A232" s="47">
        <f t="shared" si="1"/>
        <v>39581</v>
      </c>
      <c r="B232" s="134">
        <f>IFERROR($B$3*TWK!B229/100,"n/a")</f>
        <v>28.783500000000004</v>
      </c>
      <c r="C232" s="134">
        <f>IFERROR($C$3*TWK!C229/100,"n/a")</f>
        <v>24.9</v>
      </c>
      <c r="D232" s="134">
        <f>IFERROR($D$3*TWK!C229/100,"n/a")</f>
        <v>22.078000000000003</v>
      </c>
      <c r="E232" s="134">
        <f>IFERROR( $E$3*TWK!C229/100,"n/a")</f>
        <v>21.081999999999997</v>
      </c>
      <c r="F232" s="134">
        <f>IFERROR($F$3*TWK!C229/100,"n/a")</f>
        <v>20.085999999999999</v>
      </c>
      <c r="G232" s="134">
        <f>IFERROR($G$3*TWK!H229/100,"n/a")</f>
        <v>9.9939999999999998</v>
      </c>
      <c r="H232" s="134">
        <f>IFERROR( $H$3*TWK!D229/100,"n/a")</f>
        <v>21.790599999999998</v>
      </c>
      <c r="I232" s="134">
        <f>IFERROR($I$3*TWK!D229/100,"n/a")</f>
        <v>20.018699999999999</v>
      </c>
      <c r="J232" s="134">
        <f>IFERROR($J$3*TWK!D229/100,"n/a")</f>
        <v>19.754799999999999</v>
      </c>
      <c r="K232" s="134">
        <f>IFERROR($K$3*TWK!D229/100,"n/a")</f>
        <v>19.113900000000001</v>
      </c>
      <c r="L232" s="134">
        <f>IFERROR( $L$3*TWK!D229/100,"n/a")</f>
        <v>18.133699999999997</v>
      </c>
      <c r="M232" s="134">
        <f>IFERROR($M$3*TWK!D229/100,"n/a")</f>
        <v>17.492799999999999</v>
      </c>
      <c r="N232" s="134">
        <f>IFERROR($N$3*TWK!E229/100,"n/a")</f>
        <v>11.650800000000002</v>
      </c>
      <c r="O232" s="134">
        <f>IFERROR($O$3*TWK!F229/100,"n/a")</f>
        <v>14.6797</v>
      </c>
      <c r="P232" s="134">
        <f>IFERROR($P$3*TWK!F229/100,"n/a")</f>
        <v>13.9598</v>
      </c>
      <c r="Q232" s="134">
        <f>IFERROR($Q$3*TWK!F229/100,"n/a")</f>
        <v>12.645199999999999</v>
      </c>
      <c r="R232" s="134">
        <f>IFERROR($R$3*TWK!F229/100,"n/a")</f>
        <v>12.488700000000001</v>
      </c>
      <c r="S232" s="134">
        <f>IFERROR($S$3*TWK!H229/100,"n/a")</f>
        <v>9.9939999999999998</v>
      </c>
      <c r="T232" s="134">
        <f>IFERROR($T$3*TWK!H229/100,"n/a")</f>
        <v>9.7309999999999999</v>
      </c>
      <c r="U232" s="134">
        <f>IFERROR($U$3*TWK!H229/100,"n/a")</f>
        <v>9.3102</v>
      </c>
      <c r="V232" s="134">
        <f>IFERROR($V$3*TWK!H229/100,"n/a")</f>
        <v>9.2312999999999992</v>
      </c>
      <c r="W232" s="134">
        <f>IFERROR($W$3*TWK!H229/100,"n/a")</f>
        <v>8.2582000000000004</v>
      </c>
      <c r="X232" s="134">
        <f>IFERROR($X$3*(TWK!H229+25)/100,"n/a")</f>
        <v>8.611200000000002</v>
      </c>
      <c r="Y232" s="134">
        <f>IFERROR($Y$3*(TWK!H229+50)/100,"n/a")</f>
        <v>8.3570999999999991</v>
      </c>
      <c r="Z232" s="134">
        <f>IFERROR($Z$3*TWK!H229/100,"n/a")</f>
        <v>6.4961000000000002</v>
      </c>
      <c r="AA232" s="134">
        <f>IFERROR($AA$3*(TWK!H229+100)/100,"n/a")</f>
        <v>8.3126999999999995</v>
      </c>
    </row>
    <row r="233" spans="1:27" x14ac:dyDescent="0.25">
      <c r="A233" s="47">
        <f t="shared" si="1"/>
        <v>39588</v>
      </c>
      <c r="B233" s="134">
        <f>IFERROR($B$3*TWK!B230/100,"n/a")</f>
        <v>27.421700000000001</v>
      </c>
      <c r="C233" s="134">
        <f>IFERROR($C$3*TWK!C230/100,"n/a")</f>
        <v>24.48</v>
      </c>
      <c r="D233" s="134">
        <f>IFERROR($D$3*TWK!C230/100,"n/a")</f>
        <v>21.7056</v>
      </c>
      <c r="E233" s="134">
        <f>IFERROR( $E$3*TWK!C230/100,"n/a")</f>
        <v>20.726399999999998</v>
      </c>
      <c r="F233" s="134">
        <f>IFERROR($F$3*TWK!C230/100,"n/a")</f>
        <v>19.747199999999999</v>
      </c>
      <c r="G233" s="134">
        <f>IFERROR($G$3*TWK!H230/100,"n/a")</f>
        <v>11.172000000000001</v>
      </c>
      <c r="H233" s="134">
        <f>IFERROR( $H$3*TWK!D230/100,"n/a")</f>
        <v>22.021800000000002</v>
      </c>
      <c r="I233" s="134">
        <f>IFERROR($I$3*TWK!D230/100,"n/a")</f>
        <v>20.231099999999998</v>
      </c>
      <c r="J233" s="134">
        <f>IFERROR($J$3*TWK!D230/100,"n/a")</f>
        <v>19.964400000000001</v>
      </c>
      <c r="K233" s="134">
        <f>IFERROR($K$3*TWK!D230/100,"n/a")</f>
        <v>19.316700000000001</v>
      </c>
      <c r="L233" s="134">
        <f>IFERROR( $L$3*TWK!D230/100,"n/a")</f>
        <v>18.3261</v>
      </c>
      <c r="M233" s="134">
        <f>IFERROR($M$3*TWK!D230/100,"n/a")</f>
        <v>17.6784</v>
      </c>
      <c r="N233" s="134">
        <f>IFERROR($N$3*TWK!E230/100,"n/a")</f>
        <v>12.369000000000002</v>
      </c>
      <c r="O233" s="134">
        <f>IFERROR($O$3*TWK!F230/100,"n/a")</f>
        <v>14.961100000000002</v>
      </c>
      <c r="P233" s="134">
        <f>IFERROR($P$3*TWK!F230/100,"n/a")</f>
        <v>14.227399999999999</v>
      </c>
      <c r="Q233" s="134">
        <f>IFERROR($Q$3*TWK!F230/100,"n/a")</f>
        <v>12.887599999999999</v>
      </c>
      <c r="R233" s="134">
        <f>IFERROR($R$3*TWK!F230/100,"n/a")</f>
        <v>12.728100000000001</v>
      </c>
      <c r="S233" s="134">
        <f>IFERROR($S$3*TWK!H230/100,"n/a")</f>
        <v>11.172000000000001</v>
      </c>
      <c r="T233" s="134">
        <f>IFERROR($T$3*TWK!H230/100,"n/a")</f>
        <v>10.878</v>
      </c>
      <c r="U233" s="134">
        <f>IFERROR($U$3*TWK!H230/100,"n/a")</f>
        <v>10.4076</v>
      </c>
      <c r="V233" s="134">
        <f>IFERROR($V$3*TWK!H230/100,"n/a")</f>
        <v>10.319399999999998</v>
      </c>
      <c r="W233" s="134">
        <f>IFERROR($W$3*TWK!H230/100,"n/a")</f>
        <v>9.2316000000000003</v>
      </c>
      <c r="X233" s="134">
        <f>IFERROR($X$3*(TWK!H230+25)/100,"n/a")</f>
        <v>9.5381</v>
      </c>
      <c r="Y233" s="134">
        <f>IFERROR($Y$3*(TWK!H230+50)/100,"n/a")</f>
        <v>9.184800000000001</v>
      </c>
      <c r="Z233" s="134">
        <f>IFERROR($Z$3*TWK!H230/100,"n/a")</f>
        <v>7.2618000000000009</v>
      </c>
      <c r="AA233" s="134">
        <f>IFERROR($AA$3*(TWK!H230+100)/100,"n/a")</f>
        <v>9.0226000000000006</v>
      </c>
    </row>
    <row r="234" spans="1:27" x14ac:dyDescent="0.25">
      <c r="A234" s="47">
        <f t="shared" si="1"/>
        <v>39595</v>
      </c>
      <c r="B234" s="134">
        <f>IFERROR($B$3*TWK!B231/100,"n/a")</f>
        <v>28.783500000000004</v>
      </c>
      <c r="C234" s="134">
        <f>IFERROR($C$3*TWK!C231/100,"n/a")</f>
        <v>25.62</v>
      </c>
      <c r="D234" s="134">
        <f>IFERROR($D$3*TWK!C231/100,"n/a")</f>
        <v>22.716400000000004</v>
      </c>
      <c r="E234" s="134">
        <f>IFERROR( $E$3*TWK!C231/100,"n/a")</f>
        <v>21.691599999999998</v>
      </c>
      <c r="F234" s="134">
        <f>IFERROR($F$3*TWK!C231/100,"n/a")</f>
        <v>20.666799999999999</v>
      </c>
      <c r="G234" s="134">
        <f>IFERROR($G$3*TWK!H231/100,"n/a")</f>
        <v>13.413999999999998</v>
      </c>
      <c r="H234" s="134">
        <f>IFERROR( $H$3*TWK!D231/100,"n/a")</f>
        <v>23.409000000000002</v>
      </c>
      <c r="I234" s="134">
        <f>IFERROR($I$3*TWK!D231/100,"n/a")</f>
        <v>21.505499999999998</v>
      </c>
      <c r="J234" s="134">
        <f>IFERROR($J$3*TWK!D231/100,"n/a")</f>
        <v>21.222000000000001</v>
      </c>
      <c r="K234" s="134">
        <f>IFERROR($K$3*TWK!D231/100,"n/a")</f>
        <v>20.5335</v>
      </c>
      <c r="L234" s="134">
        <f>IFERROR( $L$3*TWK!D231/100,"n/a")</f>
        <v>19.480499999999999</v>
      </c>
      <c r="M234" s="134">
        <f>IFERROR($M$3*TWK!D231/100,"n/a")</f>
        <v>18.791999999999998</v>
      </c>
      <c r="N234" s="134">
        <f>IFERROR($N$3*TWK!E231/100,"n/a")</f>
        <v>14.2842</v>
      </c>
      <c r="O234" s="134">
        <f>IFERROR($O$3*TWK!F231/100,"n/a")</f>
        <v>16.227400000000003</v>
      </c>
      <c r="P234" s="134">
        <f>IFERROR($P$3*TWK!F231/100,"n/a")</f>
        <v>15.431600000000001</v>
      </c>
      <c r="Q234" s="134">
        <f>IFERROR($Q$3*TWK!F231/100,"n/a")</f>
        <v>13.978399999999999</v>
      </c>
      <c r="R234" s="134">
        <f>IFERROR($R$3*TWK!F231/100,"n/a")</f>
        <v>13.805399999999999</v>
      </c>
      <c r="S234" s="134">
        <f>IFERROR($S$3*TWK!H231/100,"n/a")</f>
        <v>13.413999999999998</v>
      </c>
      <c r="T234" s="134">
        <f>IFERROR($T$3*TWK!H231/100,"n/a")</f>
        <v>13.061000000000002</v>
      </c>
      <c r="U234" s="134">
        <f>IFERROR($U$3*TWK!H231/100,"n/a")</f>
        <v>12.496200000000002</v>
      </c>
      <c r="V234" s="134">
        <f>IFERROR($V$3*TWK!H231/100,"n/a")</f>
        <v>12.3903</v>
      </c>
      <c r="W234" s="134">
        <f>IFERROR($W$3*TWK!H231/100,"n/a")</f>
        <v>11.084200000000001</v>
      </c>
      <c r="X234" s="134">
        <f>IFERROR($X$3*(TWK!H231+25)/100,"n/a")</f>
        <v>11.302200000000001</v>
      </c>
      <c r="Y234" s="134">
        <f>IFERROR($Y$3*(TWK!H231+50)/100,"n/a")</f>
        <v>10.7601</v>
      </c>
      <c r="Z234" s="134">
        <f>IFERROR($Z$3*TWK!H231/100,"n/a")</f>
        <v>8.719100000000001</v>
      </c>
      <c r="AA234" s="134">
        <f>IFERROR($AA$3*(TWK!H231+100)/100,"n/a")</f>
        <v>10.373700000000001</v>
      </c>
    </row>
    <row r="235" spans="1:27" x14ac:dyDescent="0.25">
      <c r="A235" s="47">
        <f t="shared" si="1"/>
        <v>39602</v>
      </c>
      <c r="B235" s="134">
        <f>IFERROR($B$3*TWK!B232/100,"n/a")</f>
        <v>28.969200000000001</v>
      </c>
      <c r="C235" s="134">
        <f>IFERROR($C$3*TWK!C232/100,"n/a")</f>
        <v>25.98</v>
      </c>
      <c r="D235" s="134">
        <f>IFERROR($D$3*TWK!C232/100,"n/a")</f>
        <v>23.035599999999999</v>
      </c>
      <c r="E235" s="134">
        <f>IFERROR( $E$3*TWK!C232/100,"n/a")</f>
        <v>21.996399999999998</v>
      </c>
      <c r="F235" s="134">
        <f>IFERROR($F$3*TWK!C232/100,"n/a")</f>
        <v>20.957199999999997</v>
      </c>
      <c r="G235" s="134">
        <f>IFERROR($G$3*TWK!H232/100,"n/a")</f>
        <v>13.793999999999999</v>
      </c>
      <c r="H235" s="134">
        <f>IFERROR( $H$3*TWK!D232/100,"n/a")</f>
        <v>24.911800000000003</v>
      </c>
      <c r="I235" s="134">
        <f>IFERROR($I$3*TWK!D232/100,"n/a")</f>
        <v>22.886099999999995</v>
      </c>
      <c r="J235" s="134">
        <f>IFERROR($J$3*TWK!D232/100,"n/a")</f>
        <v>22.584400000000002</v>
      </c>
      <c r="K235" s="134">
        <f>IFERROR($K$3*TWK!D232/100,"n/a")</f>
        <v>21.851700000000001</v>
      </c>
      <c r="L235" s="134">
        <f>IFERROR( $L$3*TWK!D232/100,"n/a")</f>
        <v>20.731099999999998</v>
      </c>
      <c r="M235" s="134">
        <f>IFERROR($M$3*TWK!D232/100,"n/a")</f>
        <v>19.9984</v>
      </c>
      <c r="N235" s="134">
        <f>IFERROR($N$3*TWK!E232/100,"n/a")</f>
        <v>14.9625</v>
      </c>
      <c r="O235" s="134">
        <f>IFERROR($O$3*TWK!F232/100,"n/a")</f>
        <v>17.118500000000001</v>
      </c>
      <c r="P235" s="134">
        <f>IFERROR($P$3*TWK!F232/100,"n/a")</f>
        <v>16.279</v>
      </c>
      <c r="Q235" s="134">
        <f>IFERROR($Q$3*TWK!F232/100,"n/a")</f>
        <v>14.745999999999999</v>
      </c>
      <c r="R235" s="134">
        <f>IFERROR($R$3*TWK!F232/100,"n/a")</f>
        <v>14.563500000000001</v>
      </c>
      <c r="S235" s="134">
        <f>IFERROR($S$3*TWK!H232/100,"n/a")</f>
        <v>13.793999999999999</v>
      </c>
      <c r="T235" s="134">
        <f>IFERROR($T$3*TWK!H232/100,"n/a")</f>
        <v>13.431000000000001</v>
      </c>
      <c r="U235" s="134">
        <f>IFERROR($U$3*TWK!H232/100,"n/a")</f>
        <v>12.850199999999999</v>
      </c>
      <c r="V235" s="134">
        <f>IFERROR($V$3*TWK!H232/100,"n/a")</f>
        <v>12.741299999999999</v>
      </c>
      <c r="W235" s="134">
        <f>IFERROR($W$3*TWK!H232/100,"n/a")</f>
        <v>11.398199999999999</v>
      </c>
      <c r="X235" s="134">
        <f>IFERROR($X$3*(TWK!H232+25)/100,"n/a")</f>
        <v>11.6012</v>
      </c>
      <c r="Y235" s="134">
        <f>IFERROR($Y$3*(TWK!H232+50)/100,"n/a")</f>
        <v>11.027100000000001</v>
      </c>
      <c r="Z235" s="134">
        <f>IFERROR($Z$3*TWK!H232/100,"n/a")</f>
        <v>8.9661000000000008</v>
      </c>
      <c r="AA235" s="134">
        <f>IFERROR($AA$3*(TWK!H232+100)/100,"n/a")</f>
        <v>10.6027</v>
      </c>
    </row>
    <row r="236" spans="1:27" x14ac:dyDescent="0.25">
      <c r="A236" s="47">
        <f t="shared" si="1"/>
        <v>39609</v>
      </c>
      <c r="B236" s="134">
        <f>IFERROR($B$3*TWK!B233/100,"n/a")</f>
        <v>32.311800000000005</v>
      </c>
      <c r="C236" s="134">
        <f>IFERROR($C$3*TWK!C233/100,"n/a")</f>
        <v>31.38</v>
      </c>
      <c r="D236" s="134">
        <f>IFERROR($D$3*TWK!C233/100,"n/a")</f>
        <v>27.823600000000003</v>
      </c>
      <c r="E236" s="134">
        <f>IFERROR( $E$3*TWK!C233/100,"n/a")</f>
        <v>26.5684</v>
      </c>
      <c r="F236" s="134">
        <f>IFERROR($F$3*TWK!C233/100,"n/a")</f>
        <v>25.313199999999998</v>
      </c>
      <c r="G236" s="134">
        <f>IFERROR($G$3*TWK!H233/100,"n/a")</f>
        <v>15.618</v>
      </c>
      <c r="H236" s="134">
        <f>IFERROR( $H$3*TWK!D233/100,"n/a")</f>
        <v>30.460599999999999</v>
      </c>
      <c r="I236" s="134">
        <f>IFERROR($I$3*TWK!D233/100,"n/a")</f>
        <v>27.983699999999999</v>
      </c>
      <c r="J236" s="134">
        <f>IFERROR($J$3*TWK!D233/100,"n/a")</f>
        <v>27.614799999999999</v>
      </c>
      <c r="K236" s="134">
        <f>IFERROR($K$3*TWK!D233/100,"n/a")</f>
        <v>26.718900000000005</v>
      </c>
      <c r="L236" s="134">
        <f>IFERROR( $L$3*TWK!D233/100,"n/a")</f>
        <v>25.348699999999997</v>
      </c>
      <c r="M236" s="134">
        <f>IFERROR($M$3*TWK!D233/100,"n/a")</f>
        <v>24.452799999999996</v>
      </c>
      <c r="N236" s="134">
        <f>IFERROR($N$3*TWK!E233/100,"n/a")</f>
        <v>17.077200000000001</v>
      </c>
      <c r="O236" s="134">
        <f>IFERROR($O$3*TWK!F233/100,"n/a")</f>
        <v>19.838700000000003</v>
      </c>
      <c r="P236" s="134">
        <f>IFERROR($P$3*TWK!F233/100,"n/a")</f>
        <v>18.8658</v>
      </c>
      <c r="Q236" s="134">
        <f>IFERROR($Q$3*TWK!F233/100,"n/a")</f>
        <v>17.089200000000002</v>
      </c>
      <c r="R236" s="134">
        <f>IFERROR($R$3*TWK!F233/100,"n/a")</f>
        <v>16.877700000000001</v>
      </c>
      <c r="S236" s="134">
        <f>IFERROR($S$3*TWK!H233/100,"n/a")</f>
        <v>15.618</v>
      </c>
      <c r="T236" s="134">
        <f>IFERROR($T$3*TWK!H233/100,"n/a")</f>
        <v>15.207000000000001</v>
      </c>
      <c r="U236" s="134">
        <f>IFERROR($U$3*TWK!H233/100,"n/a")</f>
        <v>14.5494</v>
      </c>
      <c r="V236" s="134">
        <f>IFERROR($V$3*TWK!H233/100,"n/a")</f>
        <v>14.426099999999998</v>
      </c>
      <c r="W236" s="134">
        <f>IFERROR($W$3*TWK!H233/100,"n/a")</f>
        <v>12.9054</v>
      </c>
      <c r="X236" s="134">
        <f>IFERROR($X$3*(TWK!H233+25)/100,"n/a")</f>
        <v>13.0364</v>
      </c>
      <c r="Y236" s="134">
        <f>IFERROR($Y$3*(TWK!H233+50)/100,"n/a")</f>
        <v>12.308699999999998</v>
      </c>
      <c r="Z236" s="134">
        <f>IFERROR($Z$3*TWK!H233/100,"n/a")</f>
        <v>10.1517</v>
      </c>
      <c r="AA236" s="134">
        <f>IFERROR($AA$3*(TWK!H233+100)/100,"n/a")</f>
        <v>11.7019</v>
      </c>
    </row>
    <row r="237" spans="1:27" x14ac:dyDescent="0.25">
      <c r="A237" s="47">
        <f t="shared" si="1"/>
        <v>39616</v>
      </c>
      <c r="B237" s="134">
        <f>IFERROR($B$3*TWK!B234/100,"n/a")</f>
        <v>37.4495</v>
      </c>
      <c r="C237" s="134">
        <f>IFERROR($C$3*TWK!C234/100,"n/a")</f>
        <v>35.28</v>
      </c>
      <c r="D237" s="134">
        <f>IFERROR($D$3*TWK!C234/100,"n/a")</f>
        <v>31.281600000000005</v>
      </c>
      <c r="E237" s="134">
        <f>IFERROR( $E$3*TWK!C234/100,"n/a")</f>
        <v>29.8704</v>
      </c>
      <c r="F237" s="134">
        <f>IFERROR($F$3*TWK!C234/100,"n/a")</f>
        <v>28.459199999999999</v>
      </c>
      <c r="G237" s="134">
        <f>IFERROR($G$3*TWK!H234/100,"n/a")</f>
        <v>17.86</v>
      </c>
      <c r="H237" s="134">
        <f>IFERROR( $H$3*TWK!D234/100,"n/a")</f>
        <v>37.223199999999999</v>
      </c>
      <c r="I237" s="134">
        <f>IFERROR($I$3*TWK!D234/100,"n/a")</f>
        <v>34.196399999999997</v>
      </c>
      <c r="J237" s="134">
        <f>IFERROR($J$3*TWK!D234/100,"n/a")</f>
        <v>33.745599999999996</v>
      </c>
      <c r="K237" s="134">
        <f>IFERROR($K$3*TWK!D234/100,"n/a")</f>
        <v>32.650800000000004</v>
      </c>
      <c r="L237" s="134">
        <f>IFERROR( $L$3*TWK!D234/100,"n/a")</f>
        <v>30.976399999999998</v>
      </c>
      <c r="M237" s="134">
        <f>IFERROR($M$3*TWK!D234/100,"n/a")</f>
        <v>29.881599999999999</v>
      </c>
      <c r="N237" s="134">
        <f>IFERROR($N$3*TWK!E234/100,"n/a")</f>
        <v>18.353999999999999</v>
      </c>
      <c r="O237" s="134">
        <f>IFERROR($O$3*TWK!F234/100,"n/a")</f>
        <v>27.905500000000004</v>
      </c>
      <c r="P237" s="134">
        <f>IFERROR($P$3*TWK!F234/100,"n/a")</f>
        <v>26.536999999999999</v>
      </c>
      <c r="Q237" s="134">
        <f>IFERROR($Q$3*TWK!F234/100,"n/a")</f>
        <v>24.038</v>
      </c>
      <c r="R237" s="134">
        <f>IFERROR($R$3*TWK!F234/100,"n/a")</f>
        <v>23.740500000000001</v>
      </c>
      <c r="S237" s="134">
        <f>IFERROR($S$3*TWK!H234/100,"n/a")</f>
        <v>17.86</v>
      </c>
      <c r="T237" s="134">
        <f>IFERROR($T$3*TWK!H234/100,"n/a")</f>
        <v>17.39</v>
      </c>
      <c r="U237" s="134">
        <f>IFERROR($U$3*TWK!H234/100,"n/a")</f>
        <v>16.637999999999998</v>
      </c>
      <c r="V237" s="134">
        <f>IFERROR($V$3*TWK!H234/100,"n/a")</f>
        <v>16.497</v>
      </c>
      <c r="W237" s="134">
        <f>IFERROR($W$3*TWK!H234/100,"n/a")</f>
        <v>14.757999999999999</v>
      </c>
      <c r="X237" s="134">
        <f>IFERROR($X$3*(TWK!H234+25)/100,"n/a")</f>
        <v>14.800500000000001</v>
      </c>
      <c r="Y237" s="134">
        <f>IFERROR($Y$3*(TWK!H234+50)/100,"n/a")</f>
        <v>13.883999999999999</v>
      </c>
      <c r="Z237" s="134">
        <f>IFERROR($Z$3*TWK!H234/100,"n/a")</f>
        <v>11.609000000000002</v>
      </c>
      <c r="AA237" s="134">
        <f>IFERROR($AA$3*(TWK!H234+100)/100,"n/a")</f>
        <v>13.052999999999999</v>
      </c>
    </row>
    <row r="238" spans="1:27" x14ac:dyDescent="0.25">
      <c r="A238" s="47">
        <f t="shared" si="1"/>
        <v>39623</v>
      </c>
      <c r="B238" s="134">
        <f>IFERROR($B$3*TWK!B235/100,"n/a")</f>
        <v>35.283000000000001</v>
      </c>
      <c r="C238" s="134">
        <f>IFERROR($C$3*TWK!C235/100,"n/a")</f>
        <v>32.22</v>
      </c>
      <c r="D238" s="134">
        <f>IFERROR($D$3*TWK!C235/100,"n/a")</f>
        <v>28.5684</v>
      </c>
      <c r="E238" s="134">
        <f>IFERROR( $E$3*TWK!C235/100,"n/a")</f>
        <v>27.279600000000002</v>
      </c>
      <c r="F238" s="134">
        <f>IFERROR($F$3*TWK!C235/100,"n/a")</f>
        <v>25.9908</v>
      </c>
      <c r="G238" s="134">
        <f>IFERROR($G$3*TWK!H235/100,"n/a")</f>
        <v>15.77</v>
      </c>
      <c r="H238" s="134">
        <f>IFERROR( $H$3*TWK!D235/100,"n/a")</f>
        <v>32.252400000000002</v>
      </c>
      <c r="I238" s="134">
        <f>IFERROR($I$3*TWK!D235/100,"n/a")</f>
        <v>29.629799999999996</v>
      </c>
      <c r="J238" s="134">
        <f>IFERROR($J$3*TWK!D235/100,"n/a")</f>
        <v>29.2392</v>
      </c>
      <c r="K238" s="134">
        <f>IFERROR($K$3*TWK!D235/100,"n/a")</f>
        <v>28.290599999999998</v>
      </c>
      <c r="L238" s="134">
        <f>IFERROR( $L$3*TWK!D235/100,"n/a")</f>
        <v>26.839799999999997</v>
      </c>
      <c r="M238" s="134">
        <f>IFERROR($M$3*TWK!D235/100,"n/a")</f>
        <v>25.891199999999998</v>
      </c>
      <c r="N238" s="134">
        <f>IFERROR($N$3*TWK!E235/100,"n/a")</f>
        <v>18.633300000000002</v>
      </c>
      <c r="O238" s="134">
        <f>IFERROR($O$3*TWK!F235/100,"n/a")</f>
        <v>26.592300000000002</v>
      </c>
      <c r="P238" s="134">
        <f>IFERROR($P$3*TWK!F235/100,"n/a")</f>
        <v>25.288200000000003</v>
      </c>
      <c r="Q238" s="134">
        <f>IFERROR($Q$3*TWK!F235/100,"n/a")</f>
        <v>22.906799999999997</v>
      </c>
      <c r="R238" s="134">
        <f>IFERROR($R$3*TWK!F235/100,"n/a")</f>
        <v>22.6233</v>
      </c>
      <c r="S238" s="134">
        <f>IFERROR($S$3*TWK!H235/100,"n/a")</f>
        <v>15.77</v>
      </c>
      <c r="T238" s="134">
        <f>IFERROR($T$3*TWK!H235/100,"n/a")</f>
        <v>15.355</v>
      </c>
      <c r="U238" s="134">
        <f>IFERROR($U$3*TWK!H235/100,"n/a")</f>
        <v>14.690999999999999</v>
      </c>
      <c r="V238" s="134">
        <f>IFERROR($V$3*TWK!H235/100,"n/a")</f>
        <v>14.566499999999998</v>
      </c>
      <c r="W238" s="134">
        <f>IFERROR($W$3*TWK!H235/100,"n/a")</f>
        <v>13.031000000000001</v>
      </c>
      <c r="X238" s="134">
        <f>IFERROR($X$3*(TWK!H235+25)/100,"n/a")</f>
        <v>13.156000000000001</v>
      </c>
      <c r="Y238" s="134">
        <f>IFERROR($Y$3*(TWK!H235+50)/100,"n/a")</f>
        <v>12.4155</v>
      </c>
      <c r="Z238" s="134">
        <f>IFERROR($Z$3*TWK!H235/100,"n/a")</f>
        <v>10.250500000000002</v>
      </c>
      <c r="AA238" s="134">
        <f>IFERROR($AA$3*(TWK!H235+100)/100,"n/a")</f>
        <v>11.7935</v>
      </c>
    </row>
    <row r="239" spans="1:27" x14ac:dyDescent="0.25">
      <c r="A239" s="47">
        <f t="shared" si="1"/>
        <v>39630</v>
      </c>
      <c r="B239" s="134">
        <f>IFERROR($B$3*TWK!B236/100,"n/a")</f>
        <v>37.635200000000005</v>
      </c>
      <c r="C239" s="134">
        <f>IFERROR($C$3*TWK!C236/100,"n/a")</f>
        <v>34.86</v>
      </c>
      <c r="D239" s="134">
        <f>IFERROR($D$3*TWK!C236/100,"n/a")</f>
        <v>30.909200000000002</v>
      </c>
      <c r="E239" s="134">
        <f>IFERROR( $E$3*TWK!C236/100,"n/a")</f>
        <v>29.514800000000001</v>
      </c>
      <c r="F239" s="134">
        <f>IFERROR($F$3*TWK!C236/100,"n/a")</f>
        <v>28.1204</v>
      </c>
      <c r="G239" s="134">
        <f>IFERROR($G$3*TWK!H236/100,"n/a")</f>
        <v>13.262</v>
      </c>
      <c r="H239" s="134">
        <f>IFERROR( $H$3*TWK!D236/100,"n/a")</f>
        <v>34.911200000000001</v>
      </c>
      <c r="I239" s="134">
        <f>IFERROR($I$3*TWK!D236/100,"n/a")</f>
        <v>32.072399999999995</v>
      </c>
      <c r="J239" s="134">
        <f>IFERROR($J$3*TWK!D236/100,"n/a")</f>
        <v>31.6496</v>
      </c>
      <c r="K239" s="134">
        <f>IFERROR($K$3*TWK!D236/100,"n/a")</f>
        <v>30.622800000000002</v>
      </c>
      <c r="L239" s="134">
        <f>IFERROR( $L$3*TWK!D236/100,"n/a")</f>
        <v>29.052399999999999</v>
      </c>
      <c r="M239" s="134">
        <f>IFERROR($M$3*TWK!D236/100,"n/a")</f>
        <v>28.025600000000001</v>
      </c>
      <c r="N239" s="134">
        <f>IFERROR($N$3*TWK!E236/100,"n/a")</f>
        <v>17.8752</v>
      </c>
      <c r="O239" s="134">
        <f>IFERROR($O$3*TWK!F236/100,"n/a")</f>
        <v>25.0915</v>
      </c>
      <c r="P239" s="134">
        <f>IFERROR($P$3*TWK!F236/100,"n/a")</f>
        <v>23.861000000000001</v>
      </c>
      <c r="Q239" s="134">
        <f>IFERROR($Q$3*TWK!F236/100,"n/a")</f>
        <v>21.614000000000001</v>
      </c>
      <c r="R239" s="134">
        <f>IFERROR($R$3*TWK!F236/100,"n/a")</f>
        <v>21.346500000000002</v>
      </c>
      <c r="S239" s="134">
        <f>IFERROR($S$3*TWK!H236/100,"n/a")</f>
        <v>13.262</v>
      </c>
      <c r="T239" s="134">
        <f>IFERROR($T$3*TWK!H236/100,"n/a")</f>
        <v>12.913</v>
      </c>
      <c r="U239" s="134">
        <f>IFERROR($U$3*TWK!H236/100,"n/a")</f>
        <v>12.3546</v>
      </c>
      <c r="V239" s="134">
        <f>IFERROR($V$3*TWK!H236/100,"n/a")</f>
        <v>12.2499</v>
      </c>
      <c r="W239" s="134">
        <f>IFERROR($W$3*TWK!H236/100,"n/a")</f>
        <v>10.958600000000001</v>
      </c>
      <c r="X239" s="134">
        <f>IFERROR($X$3*(TWK!H236+25)/100,"n/a")</f>
        <v>11.182600000000001</v>
      </c>
      <c r="Y239" s="134">
        <f>IFERROR($Y$3*(TWK!H236+50)/100,"n/a")</f>
        <v>10.6533</v>
      </c>
      <c r="Z239" s="134">
        <f>IFERROR($Z$3*TWK!H236/100,"n/a")</f>
        <v>8.6203000000000003</v>
      </c>
      <c r="AA239" s="134">
        <f>IFERROR($AA$3*(TWK!H236+100)/100,"n/a")</f>
        <v>10.2821</v>
      </c>
    </row>
    <row r="240" spans="1:27" x14ac:dyDescent="0.25">
      <c r="A240" s="47">
        <f t="shared" si="1"/>
        <v>39637</v>
      </c>
      <c r="B240" s="134">
        <f>IFERROR($B$3*TWK!B237/100,"n/a")</f>
        <v>36.273400000000002</v>
      </c>
      <c r="C240" s="134">
        <f>IFERROR($C$3*TWK!C237/100,"n/a")</f>
        <v>34.56</v>
      </c>
      <c r="D240" s="134">
        <f>IFERROR($D$3*TWK!C237/100,"n/a")</f>
        <v>30.6432</v>
      </c>
      <c r="E240" s="134">
        <f>IFERROR( $E$3*TWK!C237/100,"n/a")</f>
        <v>29.2608</v>
      </c>
      <c r="F240" s="134">
        <f>IFERROR($F$3*TWK!C237/100,"n/a")</f>
        <v>27.878400000000003</v>
      </c>
      <c r="G240" s="134">
        <f>IFERROR($G$3*TWK!H237/100,"n/a")</f>
        <v>11.78</v>
      </c>
      <c r="H240" s="134">
        <f>IFERROR( $H$3*TWK!D237/100,"n/a")</f>
        <v>31.674400000000002</v>
      </c>
      <c r="I240" s="134">
        <f>IFERROR($I$3*TWK!D237/100,"n/a")</f>
        <v>29.098799999999997</v>
      </c>
      <c r="J240" s="134">
        <f>IFERROR($J$3*TWK!D237/100,"n/a")</f>
        <v>28.715199999999999</v>
      </c>
      <c r="K240" s="134">
        <f>IFERROR($K$3*TWK!D237/100,"n/a")</f>
        <v>27.7836</v>
      </c>
      <c r="L240" s="134">
        <f>IFERROR( $L$3*TWK!D237/100,"n/a")</f>
        <v>26.358799999999995</v>
      </c>
      <c r="M240" s="134">
        <f>IFERROR($M$3*TWK!D237/100,"n/a")</f>
        <v>25.427199999999999</v>
      </c>
      <c r="N240" s="134">
        <f>IFERROR($N$3*TWK!E237/100,"n/a")</f>
        <v>15.2019</v>
      </c>
      <c r="O240" s="134">
        <f>IFERROR($O$3*TWK!F237/100,"n/a")</f>
        <v>21.4802</v>
      </c>
      <c r="P240" s="134">
        <f>IFERROR($P$3*TWK!F237/100,"n/a")</f>
        <v>20.4268</v>
      </c>
      <c r="Q240" s="134">
        <f>IFERROR($Q$3*TWK!F237/100,"n/a")</f>
        <v>18.5032</v>
      </c>
      <c r="R240" s="134">
        <f>IFERROR($R$3*TWK!F237/100,"n/a")</f>
        <v>18.2742</v>
      </c>
      <c r="S240" s="134">
        <f>IFERROR($S$3*TWK!H237/100,"n/a")</f>
        <v>11.78</v>
      </c>
      <c r="T240" s="134">
        <f>IFERROR($T$3*TWK!H237/100,"n/a")</f>
        <v>11.47</v>
      </c>
      <c r="U240" s="134">
        <f>IFERROR($U$3*TWK!H237/100,"n/a")</f>
        <v>10.974</v>
      </c>
      <c r="V240" s="134">
        <f>IFERROR($V$3*TWK!H237/100,"n/a")</f>
        <v>10.880999999999998</v>
      </c>
      <c r="W240" s="134">
        <f>IFERROR($W$3*TWK!H237/100,"n/a")</f>
        <v>9.7340000000000018</v>
      </c>
      <c r="X240" s="134">
        <f>IFERROR($X$3*(TWK!H237+25)/100,"n/a")</f>
        <v>10.016500000000001</v>
      </c>
      <c r="Y240" s="134">
        <f>IFERROR($Y$3*(TWK!H237+50)/100,"n/a")</f>
        <v>9.6120000000000001</v>
      </c>
      <c r="Z240" s="134">
        <f>IFERROR($Z$3*TWK!H237/100,"n/a")</f>
        <v>7.657</v>
      </c>
      <c r="AA240" s="134">
        <f>IFERROR($AA$3*(TWK!H237+100)/100,"n/a")</f>
        <v>9.3889999999999993</v>
      </c>
    </row>
    <row r="241" spans="1:27" x14ac:dyDescent="0.25">
      <c r="A241" s="47">
        <f t="shared" si="1"/>
        <v>39644</v>
      </c>
      <c r="B241" s="134">
        <f>IFERROR($B$3*TWK!B238/100,"n/a")</f>
        <v>35.592500000000001</v>
      </c>
      <c r="C241" s="134">
        <f>IFERROR($C$3*TWK!C238/100,"n/a")</f>
        <v>31.44</v>
      </c>
      <c r="D241" s="134">
        <f>IFERROR($D$3*TWK!C238/100,"n/a")</f>
        <v>27.876800000000003</v>
      </c>
      <c r="E241" s="134">
        <f>IFERROR( $E$3*TWK!C238/100,"n/a")</f>
        <v>26.619199999999999</v>
      </c>
      <c r="F241" s="134">
        <f>IFERROR($F$3*TWK!C238/100,"n/a")</f>
        <v>25.361599999999999</v>
      </c>
      <c r="G241" s="134">
        <f>IFERROR($G$3*TWK!H238/100,"n/a")</f>
        <v>10.943999999999999</v>
      </c>
      <c r="H241" s="134">
        <f>IFERROR( $H$3*TWK!D238/100,"n/a")</f>
        <v>26.934799999999999</v>
      </c>
      <c r="I241" s="134">
        <f>IFERROR($I$3*TWK!D238/100,"n/a")</f>
        <v>24.744600000000002</v>
      </c>
      <c r="J241" s="134">
        <f>IFERROR($J$3*TWK!D238/100,"n/a")</f>
        <v>24.418400000000002</v>
      </c>
      <c r="K241" s="134">
        <f>IFERROR($K$3*TWK!D238/100,"n/a")</f>
        <v>23.626200000000004</v>
      </c>
      <c r="L241" s="134">
        <f>IFERROR( $L$3*TWK!D238/100,"n/a")</f>
        <v>22.4146</v>
      </c>
      <c r="M241" s="134">
        <f>IFERROR($M$3*TWK!D238/100,"n/a")</f>
        <v>21.622399999999999</v>
      </c>
      <c r="N241" s="134">
        <f>IFERROR($N$3*TWK!E238/100,"n/a")</f>
        <v>13.725600000000002</v>
      </c>
      <c r="O241" s="134">
        <f>IFERROR($O$3*TWK!F238/100,"n/a")</f>
        <v>17.8689</v>
      </c>
      <c r="P241" s="134">
        <f>IFERROR($P$3*TWK!F238/100,"n/a")</f>
        <v>16.992599999999999</v>
      </c>
      <c r="Q241" s="134">
        <f>IFERROR($Q$3*TWK!F238/100,"n/a")</f>
        <v>15.3924</v>
      </c>
      <c r="R241" s="134">
        <f>IFERROR($R$3*TWK!F238/100,"n/a")</f>
        <v>15.2019</v>
      </c>
      <c r="S241" s="134">
        <f>IFERROR($S$3*TWK!H238/100,"n/a")</f>
        <v>10.943999999999999</v>
      </c>
      <c r="T241" s="134">
        <f>IFERROR($T$3*TWK!H238/100,"n/a")</f>
        <v>10.656000000000001</v>
      </c>
      <c r="U241" s="134">
        <f>IFERROR($U$3*TWK!H238/100,"n/a")</f>
        <v>10.1952</v>
      </c>
      <c r="V241" s="134">
        <f>IFERROR($V$3*TWK!H238/100,"n/a")</f>
        <v>10.108799999999999</v>
      </c>
      <c r="W241" s="134">
        <f>IFERROR($W$3*TWK!H238/100,"n/a")</f>
        <v>9.0432000000000006</v>
      </c>
      <c r="X241" s="134">
        <f>IFERROR($X$3*(TWK!H238+25)/100,"n/a")</f>
        <v>9.3587000000000007</v>
      </c>
      <c r="Y241" s="134">
        <f>IFERROR($Y$3*(TWK!H238+50)/100,"n/a")</f>
        <v>9.0245999999999995</v>
      </c>
      <c r="Z241" s="134">
        <f>IFERROR($Z$3*TWK!H238/100,"n/a")</f>
        <v>7.1135999999999999</v>
      </c>
      <c r="AA241" s="134">
        <f>IFERROR($AA$3*(TWK!H238+100)/100,"n/a")</f>
        <v>8.8851999999999993</v>
      </c>
    </row>
    <row r="242" spans="1:27" x14ac:dyDescent="0.25">
      <c r="A242" s="47">
        <f t="shared" si="1"/>
        <v>39651</v>
      </c>
      <c r="B242" s="134">
        <f>IFERROR($B$3*TWK!B239/100,"n/a")</f>
        <v>34.973500000000001</v>
      </c>
      <c r="C242" s="134">
        <f>IFERROR($C$3*TWK!C239/100,"n/a")</f>
        <v>29.46</v>
      </c>
      <c r="D242" s="134">
        <f>IFERROR($D$3*TWK!C239/100,"n/a")</f>
        <v>26.121200000000002</v>
      </c>
      <c r="E242" s="134">
        <f>IFERROR( $E$3*TWK!C239/100,"n/a")</f>
        <v>24.942800000000002</v>
      </c>
      <c r="F242" s="134">
        <f>IFERROR($F$3*TWK!C239/100,"n/a")</f>
        <v>23.764400000000002</v>
      </c>
      <c r="G242" s="134">
        <f>IFERROR($G$3*TWK!H239/100,"n/a")</f>
        <v>11.323999999999998</v>
      </c>
      <c r="H242" s="134">
        <f>IFERROR( $H$3*TWK!D239/100,"n/a")</f>
        <v>26.183400000000002</v>
      </c>
      <c r="I242" s="134">
        <f>IFERROR($I$3*TWK!D239/100,"n/a")</f>
        <v>24.054299999999998</v>
      </c>
      <c r="J242" s="134">
        <f>IFERROR($J$3*TWK!D239/100,"n/a")</f>
        <v>23.737200000000001</v>
      </c>
      <c r="K242" s="134">
        <f>IFERROR($K$3*TWK!D239/100,"n/a")</f>
        <v>22.967100000000002</v>
      </c>
      <c r="L242" s="134">
        <f>IFERROR( $L$3*TWK!D239/100,"n/a")</f>
        <v>21.789299999999997</v>
      </c>
      <c r="M242" s="134">
        <f>IFERROR($M$3*TWK!D239/100,"n/a")</f>
        <v>21.019200000000001</v>
      </c>
      <c r="N242" s="134">
        <f>IFERROR($N$3*TWK!E239/100,"n/a")</f>
        <v>13.685700000000002</v>
      </c>
      <c r="O242" s="134">
        <f>IFERROR($O$3*TWK!F239/100,"n/a")</f>
        <v>17.165400000000002</v>
      </c>
      <c r="P242" s="134">
        <f>IFERROR($P$3*TWK!F239/100,"n/a")</f>
        <v>16.323599999999999</v>
      </c>
      <c r="Q242" s="134">
        <f>IFERROR($Q$3*TWK!F239/100,"n/a")</f>
        <v>14.7864</v>
      </c>
      <c r="R242" s="134">
        <f>IFERROR($R$3*TWK!F239/100,"n/a")</f>
        <v>14.603400000000001</v>
      </c>
      <c r="S242" s="134">
        <f>IFERROR($S$3*TWK!H239/100,"n/a")</f>
        <v>11.323999999999998</v>
      </c>
      <c r="T242" s="134">
        <f>IFERROR($T$3*TWK!H239/100,"n/a")</f>
        <v>11.026000000000002</v>
      </c>
      <c r="U242" s="134">
        <f>IFERROR($U$3*TWK!H239/100,"n/a")</f>
        <v>10.549200000000001</v>
      </c>
      <c r="V242" s="134">
        <f>IFERROR($V$3*TWK!H239/100,"n/a")</f>
        <v>10.4598</v>
      </c>
      <c r="W242" s="134">
        <f>IFERROR($W$3*TWK!H239/100,"n/a")</f>
        <v>9.3572000000000006</v>
      </c>
      <c r="X242" s="134">
        <f>IFERROR($X$3*(TWK!H239+25)/100,"n/a")</f>
        <v>9.6577000000000002</v>
      </c>
      <c r="Y242" s="134">
        <f>IFERROR($Y$3*(TWK!H239+50)/100,"n/a")</f>
        <v>9.291599999999999</v>
      </c>
      <c r="Z242" s="134">
        <f>IFERROR($Z$3*TWK!H239/100,"n/a")</f>
        <v>7.3606000000000007</v>
      </c>
      <c r="AA242" s="134">
        <f>IFERROR($AA$3*(TWK!H239+100)/100,"n/a")</f>
        <v>9.1142000000000003</v>
      </c>
    </row>
    <row r="243" spans="1:27" x14ac:dyDescent="0.25">
      <c r="A243" s="47">
        <f t="shared" si="1"/>
        <v>39658</v>
      </c>
      <c r="B243" s="134">
        <f>IFERROR($B$3*TWK!B240/100,"n/a")</f>
        <v>36.521000000000001</v>
      </c>
      <c r="C243" s="134">
        <f>IFERROR($C$3*TWK!C240/100,"n/a")</f>
        <v>33</v>
      </c>
      <c r="D243" s="134">
        <f>IFERROR($D$3*TWK!C240/100,"n/a")</f>
        <v>29.26</v>
      </c>
      <c r="E243" s="134">
        <f>IFERROR( $E$3*TWK!C240/100,"n/a")</f>
        <v>27.94</v>
      </c>
      <c r="F243" s="134">
        <f>IFERROR($F$3*TWK!C240/100,"n/a")</f>
        <v>26.62</v>
      </c>
      <c r="G243" s="134">
        <f>IFERROR($G$3*TWK!H240/100,"n/a")</f>
        <v>12.463999999999999</v>
      </c>
      <c r="H243" s="134">
        <f>IFERROR( $H$3*TWK!D240/100,"n/a")</f>
        <v>28.437600000000003</v>
      </c>
      <c r="I243" s="134">
        <f>IFERROR($I$3*TWK!D240/100,"n/a")</f>
        <v>26.1252</v>
      </c>
      <c r="J243" s="134">
        <f>IFERROR($J$3*TWK!D240/100,"n/a")</f>
        <v>25.780799999999999</v>
      </c>
      <c r="K243" s="134">
        <f>IFERROR($K$3*TWK!D240/100,"n/a")</f>
        <v>24.944400000000002</v>
      </c>
      <c r="L243" s="134">
        <f>IFERROR( $L$3*TWK!D240/100,"n/a")</f>
        <v>23.665199999999999</v>
      </c>
      <c r="M243" s="134">
        <f>IFERROR($M$3*TWK!D240/100,"n/a")</f>
        <v>22.828799999999998</v>
      </c>
      <c r="N243" s="134">
        <f>IFERROR($N$3*TWK!E240/100,"n/a")</f>
        <v>14.643300000000002</v>
      </c>
      <c r="O243" s="134">
        <f>IFERROR($O$3*TWK!F240/100,"n/a")</f>
        <v>17.399900000000002</v>
      </c>
      <c r="P243" s="134">
        <f>IFERROR($P$3*TWK!F240/100,"n/a")</f>
        <v>16.546600000000002</v>
      </c>
      <c r="Q243" s="134">
        <f>IFERROR($Q$3*TWK!F240/100,"n/a")</f>
        <v>14.988399999999999</v>
      </c>
      <c r="R243" s="134">
        <f>IFERROR($R$3*TWK!F240/100,"n/a")</f>
        <v>14.802900000000001</v>
      </c>
      <c r="S243" s="134">
        <f>IFERROR($S$3*TWK!H240/100,"n/a")</f>
        <v>12.463999999999999</v>
      </c>
      <c r="T243" s="134">
        <f>IFERROR($T$3*TWK!H240/100,"n/a")</f>
        <v>12.136000000000001</v>
      </c>
      <c r="U243" s="134">
        <f>IFERROR($U$3*TWK!H240/100,"n/a")</f>
        <v>11.611200000000002</v>
      </c>
      <c r="V243" s="134">
        <f>IFERROR($V$3*TWK!H240/100,"n/a")</f>
        <v>11.5128</v>
      </c>
      <c r="W243" s="134">
        <f>IFERROR($W$3*TWK!H240/100,"n/a")</f>
        <v>10.299200000000001</v>
      </c>
      <c r="X243" s="134">
        <f>IFERROR($X$3*(TWK!H240+25)/100,"n/a")</f>
        <v>10.5547</v>
      </c>
      <c r="Y243" s="134">
        <f>IFERROR($Y$3*(TWK!H240+50)/100,"n/a")</f>
        <v>10.092599999999999</v>
      </c>
      <c r="Z243" s="134">
        <f>IFERROR($Z$3*TWK!H240/100,"n/a")</f>
        <v>8.1016000000000012</v>
      </c>
      <c r="AA243" s="134">
        <f>IFERROR($AA$3*(TWK!H240+100)/100,"n/a")</f>
        <v>9.8011999999999997</v>
      </c>
    </row>
    <row r="244" spans="1:27" x14ac:dyDescent="0.25">
      <c r="A244" s="47">
        <f t="shared" si="1"/>
        <v>39665</v>
      </c>
      <c r="B244" s="134">
        <f>IFERROR($B$3*TWK!B241/100,"n/a")</f>
        <v>33.921200000000006</v>
      </c>
      <c r="C244" s="134">
        <f>IFERROR($C$3*TWK!C241/100,"n/a")</f>
        <v>30</v>
      </c>
      <c r="D244" s="134">
        <f>IFERROR($D$3*TWK!C241/100,"n/a")</f>
        <v>26.6</v>
      </c>
      <c r="E244" s="134">
        <f>IFERROR( $E$3*TWK!C241/100,"n/a")</f>
        <v>25.4</v>
      </c>
      <c r="F244" s="134">
        <f>IFERROR($F$3*TWK!C241/100,"n/a")</f>
        <v>24.2</v>
      </c>
      <c r="G244" s="134">
        <f>IFERROR($G$3*TWK!H241/100,"n/a")</f>
        <v>14.933999999999999</v>
      </c>
      <c r="H244" s="134">
        <f>IFERROR( $H$3*TWK!D241/100,"n/a")</f>
        <v>28.033000000000001</v>
      </c>
      <c r="I244" s="134">
        <f>IFERROR($I$3*TWK!D241/100,"n/a")</f>
        <v>25.753499999999999</v>
      </c>
      <c r="J244" s="134">
        <f>IFERROR($J$3*TWK!D241/100,"n/a")</f>
        <v>25.414000000000001</v>
      </c>
      <c r="K244" s="134">
        <f>IFERROR($K$3*TWK!D241/100,"n/a")</f>
        <v>24.589500000000001</v>
      </c>
      <c r="L244" s="134">
        <f>IFERROR( $L$3*TWK!D241/100,"n/a")</f>
        <v>23.328499999999998</v>
      </c>
      <c r="M244" s="134">
        <f>IFERROR($M$3*TWK!D241/100,"n/a")</f>
        <v>22.503999999999998</v>
      </c>
      <c r="N244" s="134">
        <f>IFERROR($N$3*TWK!E241/100,"n/a")</f>
        <v>15.96</v>
      </c>
      <c r="O244" s="134">
        <f>IFERROR($O$3*TWK!F241/100,"n/a")</f>
        <v>17.6813</v>
      </c>
      <c r="P244" s="134">
        <f>IFERROR($P$3*TWK!F241/100,"n/a")</f>
        <v>16.8142</v>
      </c>
      <c r="Q244" s="134">
        <f>IFERROR($Q$3*TWK!F241/100,"n/a")</f>
        <v>15.230799999999999</v>
      </c>
      <c r="R244" s="134">
        <f>IFERROR($R$3*TWK!F241/100,"n/a")</f>
        <v>15.042300000000001</v>
      </c>
      <c r="S244" s="134">
        <f>IFERROR($S$3*TWK!H241/100,"n/a")</f>
        <v>14.933999999999999</v>
      </c>
      <c r="T244" s="134">
        <f>IFERROR($T$3*TWK!H241/100,"n/a")</f>
        <v>14.541000000000002</v>
      </c>
      <c r="U244" s="134">
        <f>IFERROR($U$3*TWK!H241/100,"n/a")</f>
        <v>13.9122</v>
      </c>
      <c r="V244" s="134">
        <f>IFERROR($V$3*TWK!H241/100,"n/a")</f>
        <v>13.794299999999998</v>
      </c>
      <c r="W244" s="134">
        <f>IFERROR($W$3*TWK!H241/100,"n/a")</f>
        <v>12.340199999999999</v>
      </c>
      <c r="X244" s="134">
        <f>IFERROR($X$3*(TWK!H241+25)/100,"n/a")</f>
        <v>12.498200000000002</v>
      </c>
      <c r="Y244" s="134">
        <f>IFERROR($Y$3*(TWK!H241+50)/100,"n/a")</f>
        <v>11.828099999999999</v>
      </c>
      <c r="Z244" s="134">
        <f>IFERROR($Z$3*TWK!H241/100,"n/a")</f>
        <v>9.7071000000000005</v>
      </c>
      <c r="AA244" s="134">
        <f>IFERROR($AA$3*(TWK!H241+100)/100,"n/a")</f>
        <v>11.2897</v>
      </c>
    </row>
    <row r="245" spans="1:27" x14ac:dyDescent="0.25">
      <c r="A245" s="47">
        <f t="shared" si="1"/>
        <v>39672</v>
      </c>
      <c r="B245" s="134">
        <f>IFERROR($B$3*TWK!B242/100,"n/a")</f>
        <v>30.207200000000004</v>
      </c>
      <c r="C245" s="134">
        <f>IFERROR($C$3*TWK!C242/100,"n/a")</f>
        <v>28.38</v>
      </c>
      <c r="D245" s="134">
        <f>IFERROR($D$3*TWK!C242/100,"n/a")</f>
        <v>25.163600000000002</v>
      </c>
      <c r="E245" s="134">
        <f>IFERROR( $E$3*TWK!C242/100,"n/a")</f>
        <v>24.028400000000001</v>
      </c>
      <c r="F245" s="134">
        <f>IFERROR($F$3*TWK!C242/100,"n/a")</f>
        <v>22.893199999999997</v>
      </c>
      <c r="G245" s="134">
        <f>IFERROR($G$3*TWK!H242/100,"n/a")</f>
        <v>14.25</v>
      </c>
      <c r="H245" s="134">
        <f>IFERROR( $H$3*TWK!D242/100,"n/a")</f>
        <v>26.588000000000001</v>
      </c>
      <c r="I245" s="134">
        <f>IFERROR($I$3*TWK!D242/100,"n/a")</f>
        <v>24.425999999999998</v>
      </c>
      <c r="J245" s="134">
        <f>IFERROR($J$3*TWK!D242/100,"n/a")</f>
        <v>24.103999999999999</v>
      </c>
      <c r="K245" s="134">
        <f>IFERROR($K$3*TWK!D242/100,"n/a")</f>
        <v>23.322000000000003</v>
      </c>
      <c r="L245" s="134">
        <f>IFERROR( $L$3*TWK!D242/100,"n/a")</f>
        <v>22.125999999999998</v>
      </c>
      <c r="M245" s="134">
        <f>IFERROR($M$3*TWK!D242/100,"n/a")</f>
        <v>21.343999999999998</v>
      </c>
      <c r="N245" s="134">
        <f>IFERROR($N$3*TWK!E242/100,"n/a")</f>
        <v>15.361500000000001</v>
      </c>
      <c r="O245" s="134">
        <f>IFERROR($O$3*TWK!F242/100,"n/a")</f>
        <v>17.821999999999999</v>
      </c>
      <c r="P245" s="134">
        <f>IFERROR($P$3*TWK!F242/100,"n/a")</f>
        <v>16.948</v>
      </c>
      <c r="Q245" s="134">
        <f>IFERROR($Q$3*TWK!F242/100,"n/a")</f>
        <v>15.352</v>
      </c>
      <c r="R245" s="134">
        <f>IFERROR($R$3*TWK!F242/100,"n/a")</f>
        <v>15.162000000000001</v>
      </c>
      <c r="S245" s="134">
        <f>IFERROR($S$3*TWK!H242/100,"n/a")</f>
        <v>14.25</v>
      </c>
      <c r="T245" s="134">
        <f>IFERROR($T$3*TWK!H242/100,"n/a")</f>
        <v>13.875</v>
      </c>
      <c r="U245" s="134">
        <f>IFERROR($U$3*TWK!H242/100,"n/a")</f>
        <v>13.275</v>
      </c>
      <c r="V245" s="134">
        <f>IFERROR($V$3*TWK!H242/100,"n/a")</f>
        <v>13.1625</v>
      </c>
      <c r="W245" s="134">
        <f>IFERROR($W$3*TWK!H242/100,"n/a")</f>
        <v>11.775</v>
      </c>
      <c r="X245" s="134">
        <f>IFERROR($X$3*(TWK!H242+25)/100,"n/a")</f>
        <v>11.96</v>
      </c>
      <c r="Y245" s="134">
        <f>IFERROR($Y$3*(TWK!H242+50)/100,"n/a")</f>
        <v>11.3475</v>
      </c>
      <c r="Z245" s="134">
        <f>IFERROR($Z$3*TWK!H242/100,"n/a")</f>
        <v>9.2625000000000011</v>
      </c>
      <c r="AA245" s="134">
        <f>IFERROR($AA$3*(TWK!H242+100)/100,"n/a")</f>
        <v>10.8775</v>
      </c>
    </row>
    <row r="246" spans="1:27" x14ac:dyDescent="0.25">
      <c r="A246" s="47">
        <f t="shared" si="1"/>
        <v>39679</v>
      </c>
      <c r="B246" s="134">
        <f>IFERROR($B$3*TWK!B243/100,"n/a")</f>
        <v>31.569000000000003</v>
      </c>
      <c r="C246" s="134">
        <f>IFERROR($C$3*TWK!C243/100,"n/a")</f>
        <v>30.9</v>
      </c>
      <c r="D246" s="134">
        <f>IFERROR($D$3*TWK!C243/100,"n/a")</f>
        <v>27.398000000000003</v>
      </c>
      <c r="E246" s="134">
        <f>IFERROR( $E$3*TWK!C243/100,"n/a")</f>
        <v>26.161999999999999</v>
      </c>
      <c r="F246" s="134">
        <f>IFERROR($F$3*TWK!C243/100,"n/a")</f>
        <v>24.925999999999998</v>
      </c>
      <c r="G246" s="134">
        <f>IFERROR($G$3*TWK!H243/100,"n/a")</f>
        <v>19.646000000000001</v>
      </c>
      <c r="H246" s="134">
        <f>IFERROR( $H$3*TWK!D243/100,"n/a")</f>
        <v>29.767000000000003</v>
      </c>
      <c r="I246" s="134">
        <f>IFERROR($I$3*TWK!D243/100,"n/a")</f>
        <v>27.346499999999995</v>
      </c>
      <c r="J246" s="134">
        <f>IFERROR($J$3*TWK!D243/100,"n/a")</f>
        <v>26.986000000000001</v>
      </c>
      <c r="K246" s="134">
        <f>IFERROR($K$3*TWK!D243/100,"n/a")</f>
        <v>26.110500000000002</v>
      </c>
      <c r="L246" s="134">
        <f>IFERROR( $L$3*TWK!D243/100,"n/a")</f>
        <v>24.771499999999996</v>
      </c>
      <c r="M246" s="134">
        <f>IFERROR($M$3*TWK!D243/100,"n/a")</f>
        <v>23.896000000000001</v>
      </c>
      <c r="N246" s="134">
        <f>IFERROR($N$3*TWK!E243/100,"n/a")</f>
        <v>20.628299999999999</v>
      </c>
      <c r="O246" s="134">
        <f>IFERROR($O$3*TWK!F243/100,"n/a")</f>
        <v>22.136800000000004</v>
      </c>
      <c r="P246" s="134">
        <f>IFERROR($P$3*TWK!F243/100,"n/a")</f>
        <v>21.051199999999998</v>
      </c>
      <c r="Q246" s="134">
        <f>IFERROR($Q$3*TWK!F243/100,"n/a")</f>
        <v>19.0688</v>
      </c>
      <c r="R246" s="134">
        <f>IFERROR($R$3*TWK!F243/100,"n/a")</f>
        <v>18.832800000000002</v>
      </c>
      <c r="S246" s="134">
        <f>IFERROR($S$3*TWK!H243/100,"n/a")</f>
        <v>19.646000000000001</v>
      </c>
      <c r="T246" s="134">
        <f>IFERROR($T$3*TWK!H243/100,"n/a")</f>
        <v>19.129000000000001</v>
      </c>
      <c r="U246" s="134">
        <f>IFERROR($U$3*TWK!H243/100,"n/a")</f>
        <v>18.3018</v>
      </c>
      <c r="V246" s="134">
        <f>IFERROR($V$3*TWK!H243/100,"n/a")</f>
        <v>18.146699999999999</v>
      </c>
      <c r="W246" s="134">
        <f>IFERROR($W$3*TWK!H243/100,"n/a")</f>
        <v>16.233800000000002</v>
      </c>
      <c r="X246" s="134">
        <f>IFERROR($X$3*(TWK!H243+25)/100,"n/a")</f>
        <v>16.2058</v>
      </c>
      <c r="Y246" s="134">
        <f>IFERROR($Y$3*(TWK!H243+50)/100,"n/a")</f>
        <v>15.1389</v>
      </c>
      <c r="Z246" s="134">
        <f>IFERROR($Z$3*TWK!H243/100,"n/a")</f>
        <v>12.7699</v>
      </c>
      <c r="AA246" s="134">
        <f>IFERROR($AA$3*(TWK!H243+100)/100,"n/a")</f>
        <v>14.129300000000001</v>
      </c>
    </row>
    <row r="247" spans="1:27" x14ac:dyDescent="0.25">
      <c r="A247" s="47">
        <f t="shared" si="1"/>
        <v>39686</v>
      </c>
      <c r="B247" s="134">
        <f>IFERROR($B$3*TWK!B244/100,"n/a")</f>
        <v>33.921200000000006</v>
      </c>
      <c r="C247" s="134">
        <f>IFERROR($C$3*TWK!C244/100,"n/a")</f>
        <v>33.9</v>
      </c>
      <c r="D247" s="134">
        <f>IFERROR($D$3*TWK!C244/100,"n/a")</f>
        <v>30.058000000000003</v>
      </c>
      <c r="E247" s="134">
        <f>IFERROR( $E$3*TWK!C244/100,"n/a")</f>
        <v>28.701999999999998</v>
      </c>
      <c r="F247" s="134">
        <f>IFERROR($F$3*TWK!C244/100,"n/a")</f>
        <v>27.346</v>
      </c>
      <c r="G247" s="134">
        <f>IFERROR($G$3*TWK!H244/100,"n/a")</f>
        <v>19.190000000000001</v>
      </c>
      <c r="H247" s="134">
        <f>IFERROR( $H$3*TWK!D244/100,"n/a")</f>
        <v>32.714799999999997</v>
      </c>
      <c r="I247" s="134">
        <f>IFERROR($I$3*TWK!D244/100,"n/a")</f>
        <v>30.054599999999997</v>
      </c>
      <c r="J247" s="134">
        <f>IFERROR($J$3*TWK!D244/100,"n/a")</f>
        <v>29.6584</v>
      </c>
      <c r="K247" s="134">
        <f>IFERROR($K$3*TWK!D244/100,"n/a")</f>
        <v>28.696200000000005</v>
      </c>
      <c r="L247" s="134">
        <f>IFERROR( $L$3*TWK!D244/100,"n/a")</f>
        <v>27.224599999999995</v>
      </c>
      <c r="M247" s="134">
        <f>IFERROR($M$3*TWK!D244/100,"n/a")</f>
        <v>26.2624</v>
      </c>
      <c r="N247" s="134">
        <f>IFERROR($N$3*TWK!E244/100,"n/a")</f>
        <v>21.945</v>
      </c>
      <c r="O247" s="134">
        <f>IFERROR($O$3*TWK!F244/100,"n/a")</f>
        <v>24.763200000000001</v>
      </c>
      <c r="P247" s="134">
        <f>IFERROR($P$3*TWK!F244/100,"n/a")</f>
        <v>23.5488</v>
      </c>
      <c r="Q247" s="134">
        <f>IFERROR($Q$3*TWK!F244/100,"n/a")</f>
        <v>21.331199999999999</v>
      </c>
      <c r="R247" s="134">
        <f>IFERROR($R$3*TWK!F244/100,"n/a")</f>
        <v>21.067200000000003</v>
      </c>
      <c r="S247" s="134">
        <f>IFERROR($S$3*TWK!H244/100,"n/a")</f>
        <v>19.190000000000001</v>
      </c>
      <c r="T247" s="134">
        <f>IFERROR($T$3*TWK!H244/100,"n/a")</f>
        <v>18.684999999999999</v>
      </c>
      <c r="U247" s="134">
        <f>IFERROR($U$3*TWK!H244/100,"n/a")</f>
        <v>17.876999999999999</v>
      </c>
      <c r="V247" s="134">
        <f>IFERROR($V$3*TWK!H244/100,"n/a")</f>
        <v>17.7255</v>
      </c>
      <c r="W247" s="134">
        <f>IFERROR($W$3*TWK!H244/100,"n/a")</f>
        <v>15.857000000000001</v>
      </c>
      <c r="X247" s="134">
        <f>IFERROR($X$3*(TWK!H244+25)/100,"n/a")</f>
        <v>15.847000000000001</v>
      </c>
      <c r="Y247" s="134">
        <f>IFERROR($Y$3*(TWK!H244+50)/100,"n/a")</f>
        <v>14.818499999999998</v>
      </c>
      <c r="Z247" s="134">
        <f>IFERROR($Z$3*TWK!H244/100,"n/a")</f>
        <v>12.473500000000001</v>
      </c>
      <c r="AA247" s="134">
        <f>IFERROR($AA$3*(TWK!H244+100)/100,"n/a")</f>
        <v>13.8545</v>
      </c>
    </row>
    <row r="248" spans="1:27" x14ac:dyDescent="0.25">
      <c r="A248" s="47">
        <f t="shared" si="1"/>
        <v>39693</v>
      </c>
      <c r="B248" s="134">
        <f>IFERROR($B$3*TWK!B245/100,"n/a")</f>
        <v>35.902000000000001</v>
      </c>
      <c r="C248" s="134">
        <f>IFERROR($C$3*TWK!C245/100,"n/a")</f>
        <v>36</v>
      </c>
      <c r="D248" s="134">
        <f>IFERROR($D$3*TWK!C245/100,"n/a")</f>
        <v>31.92</v>
      </c>
      <c r="E248" s="134">
        <f>IFERROR( $E$3*TWK!C245/100,"n/a")</f>
        <v>30.48</v>
      </c>
      <c r="F248" s="134">
        <f>IFERROR($F$3*TWK!C245/100,"n/a")</f>
        <v>29.04</v>
      </c>
      <c r="G248" s="134">
        <f>IFERROR($G$3*TWK!H245/100,"n/a")</f>
        <v>22.23</v>
      </c>
      <c r="H248" s="134">
        <f>IFERROR( $H$3*TWK!D245/100,"n/a")</f>
        <v>34.391000000000005</v>
      </c>
      <c r="I248" s="134">
        <f>IFERROR($I$3*TWK!D245/100,"n/a")</f>
        <v>31.594499999999996</v>
      </c>
      <c r="J248" s="134">
        <f>IFERROR($J$3*TWK!D245/100,"n/a")</f>
        <v>31.178000000000001</v>
      </c>
      <c r="K248" s="134">
        <f>IFERROR($K$3*TWK!D245/100,"n/a")</f>
        <v>30.166499999999999</v>
      </c>
      <c r="L248" s="134">
        <f>IFERROR( $L$3*TWK!D245/100,"n/a")</f>
        <v>28.619499999999999</v>
      </c>
      <c r="M248" s="134">
        <f>IFERROR($M$3*TWK!D245/100,"n/a")</f>
        <v>27.607999999999997</v>
      </c>
      <c r="N248" s="134">
        <f>IFERROR($N$3*TWK!E245/100,"n/a")</f>
        <v>23.620799999999999</v>
      </c>
      <c r="O248" s="134">
        <f>IFERROR($O$3*TWK!F245/100,"n/a")</f>
        <v>26.826800000000002</v>
      </c>
      <c r="P248" s="134">
        <f>IFERROR($P$3*TWK!F245/100,"n/a")</f>
        <v>25.511199999999999</v>
      </c>
      <c r="Q248" s="134">
        <f>IFERROR($Q$3*TWK!F245/100,"n/a")</f>
        <v>23.108800000000002</v>
      </c>
      <c r="R248" s="134">
        <f>IFERROR($R$3*TWK!F245/100,"n/a")</f>
        <v>22.822800000000001</v>
      </c>
      <c r="S248" s="134">
        <f>IFERROR($S$3*TWK!H245/100,"n/a")</f>
        <v>22.23</v>
      </c>
      <c r="T248" s="134">
        <f>IFERROR($T$3*TWK!H245/100,"n/a")</f>
        <v>21.645</v>
      </c>
      <c r="U248" s="134">
        <f>IFERROR($U$3*TWK!H245/100,"n/a")</f>
        <v>20.709</v>
      </c>
      <c r="V248" s="134">
        <f>IFERROR($V$3*TWK!H245/100,"n/a")</f>
        <v>20.5335</v>
      </c>
      <c r="W248" s="134">
        <f>IFERROR($W$3*TWK!H245/100,"n/a")</f>
        <v>18.369</v>
      </c>
      <c r="X248" s="134">
        <f>IFERROR($X$3*(TWK!H245+25)/100,"n/a")</f>
        <v>18.239000000000001</v>
      </c>
      <c r="Y248" s="134">
        <f>IFERROR($Y$3*(TWK!H245+50)/100,"n/a")</f>
        <v>16.954499999999999</v>
      </c>
      <c r="Z248" s="134">
        <f>IFERROR($Z$3*TWK!H245/100,"n/a")</f>
        <v>14.4495</v>
      </c>
      <c r="AA248" s="134">
        <f>IFERROR($AA$3*(TWK!H245+100)/100,"n/a")</f>
        <v>15.686500000000001</v>
      </c>
    </row>
    <row r="249" spans="1:27" x14ac:dyDescent="0.25">
      <c r="A249" s="47">
        <f t="shared" si="1"/>
        <v>39700</v>
      </c>
      <c r="B249" s="134">
        <f>IFERROR($B$3*TWK!B246/100,"n/a")</f>
        <v>35.406800000000004</v>
      </c>
      <c r="C249" s="134">
        <f>IFERROR($C$3*TWK!C246/100,"n/a")</f>
        <v>35.04</v>
      </c>
      <c r="D249" s="134">
        <f>IFERROR($D$3*TWK!C246/100,"n/a")</f>
        <v>31.0688</v>
      </c>
      <c r="E249" s="134">
        <f>IFERROR( $E$3*TWK!C246/100,"n/a")</f>
        <v>29.667200000000001</v>
      </c>
      <c r="F249" s="134">
        <f>IFERROR($F$3*TWK!C246/100,"n/a")</f>
        <v>28.265599999999999</v>
      </c>
      <c r="G249" s="134">
        <f>IFERROR($G$3*TWK!H246/100,"n/a")</f>
        <v>23.445999999999998</v>
      </c>
      <c r="H249" s="134">
        <f>IFERROR( $H$3*TWK!D246/100,"n/a")</f>
        <v>35.200200000000002</v>
      </c>
      <c r="I249" s="134">
        <f>IFERROR($I$3*TWK!D246/100,"n/a")</f>
        <v>32.337899999999998</v>
      </c>
      <c r="J249" s="134">
        <f>IFERROR($J$3*TWK!D246/100,"n/a")</f>
        <v>31.911600000000004</v>
      </c>
      <c r="K249" s="134">
        <f>IFERROR($K$3*TWK!D246/100,"n/a")</f>
        <v>30.876300000000001</v>
      </c>
      <c r="L249" s="134">
        <f>IFERROR( $L$3*TWK!D246/100,"n/a")</f>
        <v>29.292899999999999</v>
      </c>
      <c r="M249" s="134">
        <f>IFERROR($M$3*TWK!D246/100,"n/a")</f>
        <v>28.257599999999996</v>
      </c>
      <c r="N249" s="134">
        <f>IFERROR($N$3*TWK!E246/100,"n/a")</f>
        <v>23.94</v>
      </c>
      <c r="O249" s="134">
        <f>IFERROR($O$3*TWK!F246/100,"n/a")</f>
        <v>28.093100000000003</v>
      </c>
      <c r="P249" s="134">
        <f>IFERROR($P$3*TWK!F246/100,"n/a")</f>
        <v>26.715399999999999</v>
      </c>
      <c r="Q249" s="134">
        <f>IFERROR($Q$3*TWK!F246/100,"n/a")</f>
        <v>24.1996</v>
      </c>
      <c r="R249" s="134">
        <f>IFERROR($R$3*TWK!F246/100,"n/a")</f>
        <v>23.900100000000002</v>
      </c>
      <c r="S249" s="134">
        <f>IFERROR($S$3*TWK!H246/100,"n/a")</f>
        <v>23.445999999999998</v>
      </c>
      <c r="T249" s="134">
        <f>IFERROR($T$3*TWK!H246/100,"n/a")</f>
        <v>22.829000000000001</v>
      </c>
      <c r="U249" s="134">
        <f>IFERROR($U$3*TWK!H246/100,"n/a")</f>
        <v>21.841799999999999</v>
      </c>
      <c r="V249" s="134">
        <f>IFERROR($V$3*TWK!H246/100,"n/a")</f>
        <v>21.656700000000001</v>
      </c>
      <c r="W249" s="134">
        <f>IFERROR($W$3*TWK!H246/100,"n/a")</f>
        <v>19.373800000000003</v>
      </c>
      <c r="X249" s="134">
        <f>IFERROR($X$3*(TWK!H246+25)/100,"n/a")</f>
        <v>19.195800000000002</v>
      </c>
      <c r="Y249" s="134">
        <f>IFERROR($Y$3*(TWK!H246+50)/100,"n/a")</f>
        <v>17.808899999999998</v>
      </c>
      <c r="Z249" s="134">
        <f>IFERROR($Z$3*TWK!H246/100,"n/a")</f>
        <v>15.2399</v>
      </c>
      <c r="AA249" s="134">
        <f>IFERROR($AA$3*(TWK!H246+100)/100,"n/a")</f>
        <v>16.4193</v>
      </c>
    </row>
    <row r="250" spans="1:27" x14ac:dyDescent="0.25">
      <c r="A250" s="47">
        <f t="shared" si="1"/>
        <v>39707</v>
      </c>
      <c r="B250" s="134">
        <f>IFERROR($B$3*TWK!B247/100,"n/a")</f>
        <v>35.716300000000004</v>
      </c>
      <c r="C250" s="134">
        <f>IFERROR($C$3*TWK!C247/100,"n/a")</f>
        <v>36.18</v>
      </c>
      <c r="D250" s="134">
        <f>IFERROR($D$3*TWK!C247/100,"n/a")</f>
        <v>32.079599999999999</v>
      </c>
      <c r="E250" s="134">
        <f>IFERROR( $E$3*TWK!C247/100,"n/a")</f>
        <v>30.632400000000004</v>
      </c>
      <c r="F250" s="134">
        <f>IFERROR($F$3*TWK!C247/100,"n/a")</f>
        <v>29.185199999999998</v>
      </c>
      <c r="G250" s="134">
        <f>IFERROR($G$3*TWK!H247/100,"n/a")</f>
        <v>22.305999999999997</v>
      </c>
      <c r="H250" s="134">
        <f>IFERROR( $H$3*TWK!D247/100,"n/a")</f>
        <v>35.373600000000003</v>
      </c>
      <c r="I250" s="134">
        <f>IFERROR($I$3*TWK!D247/100,"n/a")</f>
        <v>32.497199999999999</v>
      </c>
      <c r="J250" s="134">
        <f>IFERROR($J$3*TWK!D247/100,"n/a")</f>
        <v>32.068800000000003</v>
      </c>
      <c r="K250" s="134">
        <f>IFERROR($K$3*TWK!D247/100,"n/a")</f>
        <v>31.028400000000001</v>
      </c>
      <c r="L250" s="134">
        <f>IFERROR( $L$3*TWK!D247/100,"n/a")</f>
        <v>29.437199999999997</v>
      </c>
      <c r="M250" s="134">
        <f>IFERROR($M$3*TWK!D247/100,"n/a")</f>
        <v>28.396799999999999</v>
      </c>
      <c r="N250" s="134">
        <f>IFERROR($N$3*TWK!E247/100,"n/a")</f>
        <v>23.421300000000002</v>
      </c>
      <c r="O250" s="134">
        <f>IFERROR($O$3*TWK!F247/100,"n/a")</f>
        <v>30.016000000000005</v>
      </c>
      <c r="P250" s="134">
        <f>IFERROR($P$3*TWK!F247/100,"n/a")</f>
        <v>28.544</v>
      </c>
      <c r="Q250" s="134">
        <f>IFERROR($Q$3*TWK!F247/100,"n/a")</f>
        <v>25.855999999999998</v>
      </c>
      <c r="R250" s="134">
        <f>IFERROR($R$3*TWK!F247/100,"n/a")</f>
        <v>25.536000000000005</v>
      </c>
      <c r="S250" s="134">
        <f>IFERROR($S$3*TWK!H247/100,"n/a")</f>
        <v>22.305999999999997</v>
      </c>
      <c r="T250" s="134">
        <f>IFERROR($T$3*TWK!H247/100,"n/a")</f>
        <v>21.719000000000001</v>
      </c>
      <c r="U250" s="134">
        <f>IFERROR($U$3*TWK!H247/100,"n/a")</f>
        <v>20.779800000000002</v>
      </c>
      <c r="V250" s="134">
        <f>IFERROR($V$3*TWK!H247/100,"n/a")</f>
        <v>20.6037</v>
      </c>
      <c r="W250" s="134">
        <f>IFERROR($W$3*TWK!H247/100,"n/a")</f>
        <v>18.431799999999999</v>
      </c>
      <c r="X250" s="134">
        <f>IFERROR($X$3*(TWK!H247+25)/100,"n/a")</f>
        <v>18.2988</v>
      </c>
      <c r="Y250" s="134">
        <f>IFERROR($Y$3*(TWK!H247+50)/100,"n/a")</f>
        <v>17.007899999999999</v>
      </c>
      <c r="Z250" s="134">
        <f>IFERROR($Z$3*TWK!H247/100,"n/a")</f>
        <v>14.498900000000001</v>
      </c>
      <c r="AA250" s="134">
        <f>IFERROR($AA$3*(TWK!H247+100)/100,"n/a")</f>
        <v>15.7323</v>
      </c>
    </row>
    <row r="251" spans="1:27" x14ac:dyDescent="0.25">
      <c r="A251" s="47">
        <f t="shared" si="1"/>
        <v>39714</v>
      </c>
      <c r="B251" s="134">
        <f>IFERROR($B$3*TWK!B248/100,"n/a")</f>
        <v>35.283000000000001</v>
      </c>
      <c r="C251" s="134">
        <f>IFERROR($C$3*TWK!C248/100,"n/a")</f>
        <v>35.46</v>
      </c>
      <c r="D251" s="134">
        <f>IFERROR($D$3*TWK!C248/100,"n/a")</f>
        <v>31.441200000000002</v>
      </c>
      <c r="E251" s="134">
        <f>IFERROR( $E$3*TWK!C248/100,"n/a")</f>
        <v>30.022800000000004</v>
      </c>
      <c r="F251" s="134">
        <f>IFERROR($F$3*TWK!C248/100,"n/a")</f>
        <v>28.604400000000002</v>
      </c>
      <c r="G251" s="134">
        <f>IFERROR($G$3*TWK!H248/100,"n/a")</f>
        <v>24.851999999999997</v>
      </c>
      <c r="H251" s="134">
        <f>IFERROR( $H$3*TWK!D248/100,"n/a")</f>
        <v>34.448799999999999</v>
      </c>
      <c r="I251" s="134">
        <f>IFERROR($I$3*TWK!D248/100,"n/a")</f>
        <v>31.647599999999997</v>
      </c>
      <c r="J251" s="134">
        <f>IFERROR($J$3*TWK!D248/100,"n/a")</f>
        <v>31.230399999999999</v>
      </c>
      <c r="K251" s="134">
        <f>IFERROR($K$3*TWK!D248/100,"n/a")</f>
        <v>30.217200000000002</v>
      </c>
      <c r="L251" s="134">
        <f>IFERROR( $L$3*TWK!D248/100,"n/a")</f>
        <v>28.667599999999997</v>
      </c>
      <c r="M251" s="134">
        <f>IFERROR($M$3*TWK!D248/100,"n/a")</f>
        <v>27.654399999999995</v>
      </c>
      <c r="N251" s="134">
        <f>IFERROR($N$3*TWK!E248/100,"n/a")</f>
        <v>25.336500000000001</v>
      </c>
      <c r="O251" s="134">
        <f>IFERROR($O$3*TWK!F248/100,"n/a")</f>
        <v>34.799800000000005</v>
      </c>
      <c r="P251" s="134">
        <f>IFERROR($P$3*TWK!F248/100,"n/a")</f>
        <v>33.093200000000003</v>
      </c>
      <c r="Q251" s="134">
        <f>IFERROR($Q$3*TWK!F248/100,"n/a")</f>
        <v>29.976799999999997</v>
      </c>
      <c r="R251" s="134">
        <f>IFERROR($R$3*TWK!F248/100,"n/a")</f>
        <v>29.605800000000002</v>
      </c>
      <c r="S251" s="134">
        <f>IFERROR($S$3*TWK!H248/100,"n/a")</f>
        <v>24.851999999999997</v>
      </c>
      <c r="T251" s="134">
        <f>IFERROR($T$3*TWK!H248/100,"n/a")</f>
        <v>24.198</v>
      </c>
      <c r="U251" s="134">
        <f>IFERROR($U$3*TWK!H248/100,"n/a")</f>
        <v>23.151599999999998</v>
      </c>
      <c r="V251" s="134">
        <f>IFERROR($V$3*TWK!H248/100,"n/a")</f>
        <v>22.955400000000001</v>
      </c>
      <c r="W251" s="134">
        <f>IFERROR($W$3*TWK!H248/100,"n/a")</f>
        <v>20.535599999999999</v>
      </c>
      <c r="X251" s="134">
        <f>IFERROR($X$3*(TWK!H248+25)/100,"n/a")</f>
        <v>20.302099999999999</v>
      </c>
      <c r="Y251" s="134">
        <f>IFERROR($Y$3*(TWK!H248+50)/100,"n/a")</f>
        <v>18.796799999999998</v>
      </c>
      <c r="Z251" s="134">
        <f>IFERROR($Z$3*TWK!H248/100,"n/a")</f>
        <v>16.1538</v>
      </c>
      <c r="AA251" s="134">
        <f>IFERROR($AA$3*(TWK!H248+100)/100,"n/a")</f>
        <v>17.2666</v>
      </c>
    </row>
    <row r="252" spans="1:27" x14ac:dyDescent="0.25">
      <c r="A252" s="47">
        <f t="shared" si="1"/>
        <v>39721</v>
      </c>
      <c r="B252" s="134">
        <f>IFERROR($B$3*TWK!B249/100,"n/a")</f>
        <v>34.540200000000006</v>
      </c>
      <c r="C252" s="134">
        <f>IFERROR($C$3*TWK!C249/100,"n/a")</f>
        <v>35.76</v>
      </c>
      <c r="D252" s="134">
        <f>IFERROR($D$3*TWK!C249/100,"n/a")</f>
        <v>31.707200000000004</v>
      </c>
      <c r="E252" s="134">
        <f>IFERROR( $E$3*TWK!C249/100,"n/a")</f>
        <v>30.276799999999998</v>
      </c>
      <c r="F252" s="134">
        <f>IFERROR($F$3*TWK!C249/100,"n/a")</f>
        <v>28.846399999999999</v>
      </c>
      <c r="G252" s="134">
        <f>IFERROR($G$3*TWK!H249/100,"n/a")</f>
        <v>25.84</v>
      </c>
      <c r="H252" s="134">
        <f>IFERROR( $H$3*TWK!D249/100,"n/a")</f>
        <v>36.125</v>
      </c>
      <c r="I252" s="134">
        <f>IFERROR($I$3*TWK!D249/100,"n/a")</f>
        <v>33.187499999999993</v>
      </c>
      <c r="J252" s="134">
        <f>IFERROR($J$3*TWK!D249/100,"n/a")</f>
        <v>32.75</v>
      </c>
      <c r="K252" s="134">
        <f>IFERROR($K$3*TWK!D249/100,"n/a")</f>
        <v>31.6875</v>
      </c>
      <c r="L252" s="134">
        <f>IFERROR( $L$3*TWK!D249/100,"n/a")</f>
        <v>30.062499999999996</v>
      </c>
      <c r="M252" s="134">
        <f>IFERROR($M$3*TWK!D249/100,"n/a")</f>
        <v>29</v>
      </c>
      <c r="N252" s="134">
        <f>IFERROR($N$3*TWK!E249/100,"n/a")</f>
        <v>26.533500000000004</v>
      </c>
      <c r="O252" s="134">
        <f>IFERROR($O$3*TWK!F249/100,"n/a")</f>
        <v>34.9405</v>
      </c>
      <c r="P252" s="134">
        <f>IFERROR($P$3*TWK!F249/100,"n/a")</f>
        <v>33.226999999999997</v>
      </c>
      <c r="Q252" s="134">
        <f>IFERROR($Q$3*TWK!F249/100,"n/a")</f>
        <v>30.098000000000003</v>
      </c>
      <c r="R252" s="134">
        <f>IFERROR($R$3*TWK!F249/100,"n/a")</f>
        <v>29.7255</v>
      </c>
      <c r="S252" s="134">
        <f>IFERROR($S$3*TWK!H249/100,"n/a")</f>
        <v>25.84</v>
      </c>
      <c r="T252" s="134">
        <f>IFERROR($T$3*TWK!H249/100,"n/a")</f>
        <v>25.16</v>
      </c>
      <c r="U252" s="134">
        <f>IFERROR($U$3*TWK!H249/100,"n/a")</f>
        <v>24.071999999999999</v>
      </c>
      <c r="V252" s="134">
        <f>IFERROR($V$3*TWK!H249/100,"n/a")</f>
        <v>23.867999999999999</v>
      </c>
      <c r="W252" s="134">
        <f>IFERROR($W$3*TWK!H249/100,"n/a")</f>
        <v>21.352000000000004</v>
      </c>
      <c r="X252" s="134">
        <f>IFERROR($X$3*(TWK!H249+25)/100,"n/a")</f>
        <v>21.079500000000003</v>
      </c>
      <c r="Y252" s="134">
        <f>IFERROR($Y$3*(TWK!H249+50)/100,"n/a")</f>
        <v>19.491</v>
      </c>
      <c r="Z252" s="134">
        <f>IFERROR($Z$3*TWK!H249/100,"n/a")</f>
        <v>16.796000000000003</v>
      </c>
      <c r="AA252" s="134">
        <f>IFERROR($AA$3*(TWK!H249+100)/100,"n/a")</f>
        <v>17.862000000000002</v>
      </c>
    </row>
    <row r="253" spans="1:27" x14ac:dyDescent="0.25">
      <c r="A253" s="47">
        <f t="shared" si="1"/>
        <v>39728</v>
      </c>
      <c r="B253" s="134">
        <f>IFERROR($B$3*TWK!B250/100,"n/a")</f>
        <v>40.235000000000007</v>
      </c>
      <c r="C253" s="134">
        <f>IFERROR($C$3*TWK!C250/100,"n/a")</f>
        <v>41.42</v>
      </c>
      <c r="D253" s="134">
        <f>IFERROR($D$3*TWK!C250/100,"n/a")</f>
        <v>36.725733333333338</v>
      </c>
      <c r="E253" s="134">
        <f>IFERROR( $E$3*TWK!C250/100,"n/a")</f>
        <v>35.068933333333334</v>
      </c>
      <c r="F253" s="134">
        <f>IFERROR($F$3*TWK!C250/100,"n/a")</f>
        <v>33.412133333333337</v>
      </c>
      <c r="G253" s="134">
        <f>IFERROR($G$3*TWK!H250/100,"n/a")</f>
        <v>42.11666666666666</v>
      </c>
      <c r="H253" s="134">
        <f>IFERROR( $H$3*TWK!D250/100,"n/a")</f>
        <v>43.35</v>
      </c>
      <c r="I253" s="134">
        <f>IFERROR($I$3*TWK!D250/100,"n/a")</f>
        <v>39.824999999999996</v>
      </c>
      <c r="J253" s="134">
        <f>IFERROR($J$3*TWK!D250/100,"n/a")</f>
        <v>39.299999999999997</v>
      </c>
      <c r="K253" s="134">
        <f>IFERROR($K$3*TWK!D250/100,"n/a")</f>
        <v>38.024999999999999</v>
      </c>
      <c r="L253" s="134">
        <f>IFERROR( $L$3*TWK!D250/100,"n/a")</f>
        <v>36.074999999999996</v>
      </c>
      <c r="M253" s="134">
        <f>IFERROR($M$3*TWK!D250/100,"n/a")</f>
        <v>34.799999999999997</v>
      </c>
      <c r="N253" s="134">
        <f>IFERROR($N$3*TWK!E250/100,"n/a")</f>
        <v>32.917499999999997</v>
      </c>
      <c r="O253" s="134">
        <f>IFERROR($O$3*TWK!F250/100,"n/a")</f>
        <v>43.96875</v>
      </c>
      <c r="P253" s="134">
        <f>IFERROR($P$3*TWK!F250/100,"n/a")</f>
        <v>41.8125</v>
      </c>
      <c r="Q253" s="134">
        <f>IFERROR($Q$3*TWK!F250/100,"n/a")</f>
        <v>37.875</v>
      </c>
      <c r="R253" s="134">
        <f>IFERROR($R$3*TWK!F250/100,"n/a")</f>
        <v>37.40625</v>
      </c>
      <c r="S253" s="134">
        <f>IFERROR($S$3*TWK!H250/100,"n/a")</f>
        <v>42.11666666666666</v>
      </c>
      <c r="T253" s="134">
        <f>IFERROR($T$3*TWK!H250/100,"n/a")</f>
        <v>41.008333333333333</v>
      </c>
      <c r="U253" s="134">
        <f>IFERROR($U$3*TWK!H250/100,"n/a")</f>
        <v>39.234999999999992</v>
      </c>
      <c r="V253" s="134">
        <f>IFERROR($V$3*TWK!H250/100,"n/a")</f>
        <v>38.902499999999996</v>
      </c>
      <c r="W253" s="134">
        <f>IFERROR($W$3*TWK!H250/100,"n/a")</f>
        <v>34.801666666666662</v>
      </c>
      <c r="X253" s="134">
        <f>IFERROR($X$3*(TWK!H250+25)/100,"n/a")</f>
        <v>33.886666666666663</v>
      </c>
      <c r="Y253" s="134">
        <f>IFERROR($Y$3*(TWK!H250+50)/100,"n/a")</f>
        <v>30.927499999999995</v>
      </c>
      <c r="Z253" s="134">
        <f>IFERROR($Z$3*TWK!H250/100,"n/a")</f>
        <v>27.375833333333336</v>
      </c>
      <c r="AA253" s="134">
        <f>IFERROR($AA$3*(TWK!H250+100)/100,"n/a")</f>
        <v>27.670833333333331</v>
      </c>
    </row>
    <row r="254" spans="1:27" x14ac:dyDescent="0.25">
      <c r="A254" s="47">
        <f t="shared" si="1"/>
        <v>39735</v>
      </c>
      <c r="B254" s="134">
        <f>IFERROR($B$3*TWK!B251/100,"n/a")</f>
        <v>37.759</v>
      </c>
      <c r="C254" s="134">
        <f>IFERROR($C$3*TWK!C251/100,"n/a")</f>
        <v>37.92</v>
      </c>
      <c r="D254" s="134">
        <f>IFERROR($D$3*TWK!C251/100,"n/a")</f>
        <v>33.622399999999999</v>
      </c>
      <c r="E254" s="134">
        <f>IFERROR( $E$3*TWK!C251/100,"n/a")</f>
        <v>32.105600000000003</v>
      </c>
      <c r="F254" s="134">
        <f>IFERROR($F$3*TWK!C251/100,"n/a")</f>
        <v>30.588800000000003</v>
      </c>
      <c r="G254" s="134">
        <f>IFERROR($G$3*TWK!H251/100,"n/a")</f>
        <v>34.200000000000003</v>
      </c>
      <c r="H254" s="134">
        <f>IFERROR( $H$3*TWK!D251/100,"n/a")</f>
        <v>38.148000000000003</v>
      </c>
      <c r="I254" s="134">
        <f>IFERROR($I$3*TWK!D251/100,"n/a")</f>
        <v>35.045999999999999</v>
      </c>
      <c r="J254" s="134">
        <f>IFERROR($J$3*TWK!D251/100,"n/a")</f>
        <v>34.584000000000003</v>
      </c>
      <c r="K254" s="134">
        <f>IFERROR($K$3*TWK!D251/100,"n/a")</f>
        <v>33.462000000000003</v>
      </c>
      <c r="L254" s="134">
        <f>IFERROR( $L$3*TWK!D251/100,"n/a")</f>
        <v>31.745999999999999</v>
      </c>
      <c r="M254" s="134">
        <f>IFERROR($M$3*TWK!D251/100,"n/a")</f>
        <v>30.623999999999995</v>
      </c>
      <c r="N254" s="134">
        <f>IFERROR($N$3*TWK!E251/100,"n/a")</f>
        <v>28.728000000000002</v>
      </c>
      <c r="O254" s="134">
        <f>IFERROR($O$3*TWK!F251/100,"n/a")</f>
        <v>40.896800000000006</v>
      </c>
      <c r="P254" s="134">
        <f>IFERROR($P$3*TWK!F251/100,"n/a")</f>
        <v>38.891199999999998</v>
      </c>
      <c r="Q254" s="134">
        <f>IFERROR($Q$3*TWK!F251/100,"n/a")</f>
        <v>35.2288</v>
      </c>
      <c r="R254" s="134">
        <f>IFERROR($R$3*TWK!F251/100,"n/a")</f>
        <v>34.7928</v>
      </c>
      <c r="S254" s="134">
        <f>IFERROR($S$3*TWK!H251/100,"n/a")</f>
        <v>34.200000000000003</v>
      </c>
      <c r="T254" s="134">
        <f>IFERROR($T$3*TWK!H251/100,"n/a")</f>
        <v>33.299999999999997</v>
      </c>
      <c r="U254" s="134">
        <f>IFERROR($U$3*TWK!H251/100,"n/a")</f>
        <v>31.86</v>
      </c>
      <c r="V254" s="134">
        <f>IFERROR($V$3*TWK!H251/100,"n/a")</f>
        <v>31.59</v>
      </c>
      <c r="W254" s="134">
        <f>IFERROR($W$3*TWK!H251/100,"n/a")</f>
        <v>28.26</v>
      </c>
      <c r="X254" s="134">
        <f>IFERROR($X$3*(TWK!H251+25)/100,"n/a")</f>
        <v>27.657499999999999</v>
      </c>
      <c r="Y254" s="134">
        <f>IFERROR($Y$3*(TWK!H251+50)/100,"n/a")</f>
        <v>25.364999999999998</v>
      </c>
      <c r="Z254" s="134">
        <f>IFERROR($Z$3*TWK!H251/100,"n/a")</f>
        <v>22.23</v>
      </c>
      <c r="AA254" s="134">
        <f>IFERROR($AA$3*(TWK!H251+100)/100,"n/a")</f>
        <v>22.9</v>
      </c>
    </row>
    <row r="255" spans="1:27" x14ac:dyDescent="0.25">
      <c r="A255" s="47">
        <f t="shared" si="1"/>
        <v>39742</v>
      </c>
      <c r="B255" s="134">
        <f>IFERROR($B$3*TWK!B252/100,"n/a")</f>
        <v>34.045000000000002</v>
      </c>
      <c r="C255" s="134">
        <f>IFERROR($C$3*TWK!C252/100,"n/a")</f>
        <v>33.96</v>
      </c>
      <c r="D255" s="134">
        <f>IFERROR($D$3*TWK!C252/100,"n/a")</f>
        <v>30.111200000000004</v>
      </c>
      <c r="E255" s="134">
        <f>IFERROR( $E$3*TWK!C252/100,"n/a")</f>
        <v>28.752800000000001</v>
      </c>
      <c r="F255" s="134">
        <f>IFERROR($F$3*TWK!C252/100,"n/a")</f>
        <v>27.394400000000001</v>
      </c>
      <c r="G255" s="134">
        <f>IFERROR($G$3*TWK!H252/100,"n/a")</f>
        <v>25.954000000000001</v>
      </c>
      <c r="H255" s="134">
        <f>IFERROR( $H$3*TWK!D252/100,"n/a")</f>
        <v>33.003799999999998</v>
      </c>
      <c r="I255" s="134">
        <f>IFERROR($I$3*TWK!D252/100,"n/a")</f>
        <v>30.320099999999996</v>
      </c>
      <c r="J255" s="134">
        <f>IFERROR($J$3*TWK!D252/100,"n/a")</f>
        <v>29.920400000000001</v>
      </c>
      <c r="K255" s="134">
        <f>IFERROR($K$3*TWK!D252/100,"n/a")</f>
        <v>28.949700000000004</v>
      </c>
      <c r="L255" s="134">
        <f>IFERROR( $L$3*TWK!D252/100,"n/a")</f>
        <v>27.465099999999996</v>
      </c>
      <c r="M255" s="134">
        <f>IFERROR($M$3*TWK!D252/100,"n/a")</f>
        <v>26.494399999999995</v>
      </c>
      <c r="N255" s="134">
        <f>IFERROR($N$3*TWK!E252/100,"n/a")</f>
        <v>23.181899999999999</v>
      </c>
      <c r="O255" s="134">
        <f>IFERROR($O$3*TWK!F252/100,"n/a")</f>
        <v>35.597100000000005</v>
      </c>
      <c r="P255" s="134">
        <f>IFERROR($P$3*TWK!F252/100,"n/a")</f>
        <v>33.851399999999998</v>
      </c>
      <c r="Q255" s="134">
        <f>IFERROR($Q$3*TWK!F252/100,"n/a")</f>
        <v>30.663600000000002</v>
      </c>
      <c r="R255" s="134">
        <f>IFERROR($R$3*TWK!F252/100,"n/a")</f>
        <v>30.284100000000002</v>
      </c>
      <c r="S255" s="134">
        <f>IFERROR($S$3*TWK!H252/100,"n/a")</f>
        <v>25.954000000000001</v>
      </c>
      <c r="T255" s="134">
        <f>IFERROR($T$3*TWK!H252/100,"n/a")</f>
        <v>25.271000000000001</v>
      </c>
      <c r="U255" s="134">
        <f>IFERROR($U$3*TWK!H252/100,"n/a")</f>
        <v>24.1782</v>
      </c>
      <c r="V255" s="134">
        <f>IFERROR($V$3*TWK!H252/100,"n/a")</f>
        <v>23.973299999999998</v>
      </c>
      <c r="W255" s="134">
        <f>IFERROR($W$3*TWK!H252/100,"n/a")</f>
        <v>21.446199999999997</v>
      </c>
      <c r="X255" s="134">
        <f>IFERROR($X$3*(TWK!H252+25)/100,"n/a")</f>
        <v>21.1692</v>
      </c>
      <c r="Y255" s="134">
        <f>IFERROR($Y$3*(TWK!H252+50)/100,"n/a")</f>
        <v>19.571099999999998</v>
      </c>
      <c r="Z255" s="134">
        <f>IFERROR($Z$3*TWK!H252/100,"n/a")</f>
        <v>16.870100000000001</v>
      </c>
      <c r="AA255" s="134">
        <f>IFERROR($AA$3*(TWK!H252+100)/100,"n/a")</f>
        <v>17.930699999999998</v>
      </c>
    </row>
    <row r="256" spans="1:27" x14ac:dyDescent="0.25">
      <c r="A256" s="47">
        <f t="shared" si="1"/>
        <v>39749</v>
      </c>
      <c r="B256" s="134">
        <f>IFERROR($B$3*TWK!B253/100,"n/a")</f>
        <v>32.992699999999999</v>
      </c>
      <c r="C256" s="134">
        <f>IFERROR($C$3*TWK!C253/100,"n/a")</f>
        <v>34.200000000000003</v>
      </c>
      <c r="D256" s="134">
        <f>IFERROR($D$3*TWK!C253/100,"n/a")</f>
        <v>30.324000000000002</v>
      </c>
      <c r="E256" s="134">
        <f>IFERROR( $E$3*TWK!C253/100,"n/a")</f>
        <v>28.956</v>
      </c>
      <c r="F256" s="134">
        <f>IFERROR($F$3*TWK!C253/100,"n/a")</f>
        <v>27.587999999999997</v>
      </c>
      <c r="G256" s="134">
        <f>IFERROR($G$3*TWK!H253/100,"n/a")</f>
        <v>25.421999999999997</v>
      </c>
      <c r="H256" s="134">
        <f>IFERROR( $H$3*TWK!D253/100,"n/a")</f>
        <v>40.113199999999999</v>
      </c>
      <c r="I256" s="134">
        <f>IFERROR($I$3*TWK!D253/100,"n/a")</f>
        <v>36.851399999999998</v>
      </c>
      <c r="J256" s="134">
        <f>IFERROR($J$3*TWK!D253/100,"n/a")</f>
        <v>36.365600000000001</v>
      </c>
      <c r="K256" s="134">
        <f>IFERROR($K$3*TWK!D253/100,"n/a")</f>
        <v>35.1858</v>
      </c>
      <c r="L256" s="134">
        <f>IFERROR( $L$3*TWK!D253/100,"n/a")</f>
        <v>33.381399999999999</v>
      </c>
      <c r="M256" s="134">
        <f>IFERROR($M$3*TWK!D253/100,"n/a")</f>
        <v>32.201599999999999</v>
      </c>
      <c r="N256" s="134">
        <f>IFERROR($N$3*TWK!E253/100,"n/a")</f>
        <v>30.164400000000001</v>
      </c>
      <c r="O256" s="134">
        <f>IFERROR($O$3*TWK!F253/100,"n/a")</f>
        <v>34.283900000000003</v>
      </c>
      <c r="P256" s="134">
        <f>IFERROR($P$3*TWK!F253/100,"n/a")</f>
        <v>32.602599999999995</v>
      </c>
      <c r="Q256" s="134">
        <f>IFERROR($Q$3*TWK!F253/100,"n/a")</f>
        <v>29.532400000000003</v>
      </c>
      <c r="R256" s="134">
        <f>IFERROR($R$3*TWK!F253/100,"n/a")</f>
        <v>29.166900000000002</v>
      </c>
      <c r="S256" s="134">
        <f>IFERROR($S$3*TWK!H253/100,"n/a")</f>
        <v>25.421999999999997</v>
      </c>
      <c r="T256" s="134">
        <f>IFERROR($T$3*TWK!H253/100,"n/a")</f>
        <v>24.753</v>
      </c>
      <c r="U256" s="134">
        <f>IFERROR($U$3*TWK!H253/100,"n/a")</f>
        <v>23.682600000000001</v>
      </c>
      <c r="V256" s="134">
        <f>IFERROR($V$3*TWK!H253/100,"n/a")</f>
        <v>23.4819</v>
      </c>
      <c r="W256" s="134">
        <f>IFERROR($W$3*TWK!H253/100,"n/a")</f>
        <v>21.006600000000002</v>
      </c>
      <c r="X256" s="134">
        <f>IFERROR($X$3*(TWK!H253+25)/100,"n/a")</f>
        <v>20.750599999999999</v>
      </c>
      <c r="Y256" s="134">
        <f>IFERROR($Y$3*(TWK!H253+50)/100,"n/a")</f>
        <v>19.197299999999998</v>
      </c>
      <c r="Z256" s="134">
        <f>IFERROR($Z$3*TWK!H253/100,"n/a")</f>
        <v>16.5243</v>
      </c>
      <c r="AA256" s="134">
        <f>IFERROR($AA$3*(TWK!H253+100)/100,"n/a")</f>
        <v>17.610099999999999</v>
      </c>
    </row>
    <row r="257" spans="1:27" x14ac:dyDescent="0.25">
      <c r="A257" s="47">
        <f t="shared" si="1"/>
        <v>39756</v>
      </c>
      <c r="B257" s="134">
        <f>IFERROR($B$3*TWK!B254/100,"n/a")</f>
        <v>42.834800000000001</v>
      </c>
      <c r="C257" s="134">
        <f>IFERROR($C$3*TWK!C254/100,"n/a")</f>
        <v>49.86</v>
      </c>
      <c r="D257" s="134">
        <f>IFERROR($D$3*TWK!C254/100,"n/a")</f>
        <v>44.209200000000003</v>
      </c>
      <c r="E257" s="134">
        <f>IFERROR( $E$3*TWK!C254/100,"n/a")</f>
        <v>42.214800000000004</v>
      </c>
      <c r="F257" s="134">
        <f>IFERROR($F$3*TWK!C254/100,"n/a")</f>
        <v>40.220399999999998</v>
      </c>
      <c r="G257" s="134">
        <f>IFERROR($G$3*TWK!H254/100,"n/a")</f>
        <v>38.494</v>
      </c>
      <c r="H257" s="134">
        <f>IFERROR( $H$3*TWK!D254/100,"n/a")</f>
        <v>60.69</v>
      </c>
      <c r="I257" s="134">
        <f>IFERROR($I$3*TWK!D254/100,"n/a")</f>
        <v>55.755000000000003</v>
      </c>
      <c r="J257" s="134">
        <f>IFERROR($J$3*TWK!D254/100,"n/a")</f>
        <v>55.02</v>
      </c>
      <c r="K257" s="134">
        <f>IFERROR($K$3*TWK!D254/100,"n/a")</f>
        <v>53.234999999999999</v>
      </c>
      <c r="L257" s="134">
        <f>IFERROR( $L$3*TWK!D254/100,"n/a")</f>
        <v>50.505000000000003</v>
      </c>
      <c r="M257" s="134">
        <f>IFERROR($M$3*TWK!D254/100,"n/a")</f>
        <v>48.72</v>
      </c>
      <c r="N257" s="134">
        <f>IFERROR($N$3*TWK!E254/100,"n/a")</f>
        <v>45.884999999999998</v>
      </c>
      <c r="O257" s="134">
        <f>IFERROR($O$3*TWK!F254/100,"n/a")</f>
        <v>39.865000000000002</v>
      </c>
      <c r="P257" s="134">
        <f>IFERROR($P$3*TWK!F254/100,"n/a")</f>
        <v>37.909999999999997</v>
      </c>
      <c r="Q257" s="134">
        <f>IFERROR($Q$3*TWK!F254/100,"n/a")</f>
        <v>34.340000000000003</v>
      </c>
      <c r="R257" s="134">
        <f>IFERROR($R$3*TWK!F254/100,"n/a")</f>
        <v>33.914999999999999</v>
      </c>
      <c r="S257" s="134">
        <f>IFERROR($S$3*TWK!H254/100,"n/a")</f>
        <v>38.494</v>
      </c>
      <c r="T257" s="134">
        <f>IFERROR($T$3*TWK!H254/100,"n/a")</f>
        <v>37.481000000000002</v>
      </c>
      <c r="U257" s="134">
        <f>IFERROR($U$3*TWK!H254/100,"n/a")</f>
        <v>35.860199999999999</v>
      </c>
      <c r="V257" s="134">
        <f>IFERROR($V$3*TWK!H254/100,"n/a")</f>
        <v>35.556299999999993</v>
      </c>
      <c r="W257" s="134">
        <f>IFERROR($W$3*TWK!H254/100,"n/a")</f>
        <v>31.808200000000003</v>
      </c>
      <c r="X257" s="134">
        <f>IFERROR($X$3*(TWK!H254+25)/100,"n/a")</f>
        <v>31.036200000000004</v>
      </c>
      <c r="Y257" s="134">
        <f>IFERROR($Y$3*(TWK!H254+50)/100,"n/a")</f>
        <v>28.382100000000001</v>
      </c>
      <c r="Z257" s="134">
        <f>IFERROR($Z$3*TWK!H254/100,"n/a")</f>
        <v>25.021100000000001</v>
      </c>
      <c r="AA257" s="134">
        <f>IFERROR($AA$3*(TWK!H254+100)/100,"n/a")</f>
        <v>25.4877</v>
      </c>
    </row>
    <row r="258" spans="1:27" x14ac:dyDescent="0.25">
      <c r="A258" s="47">
        <f t="shared" si="1"/>
        <v>39763</v>
      </c>
      <c r="B258" s="134">
        <f>IFERROR($B$3*TWK!B255/100,"n/a")</f>
        <v>31.4452</v>
      </c>
      <c r="C258" s="134">
        <f>IFERROR($C$3*TWK!C255/100,"n/a")</f>
        <v>31.14</v>
      </c>
      <c r="D258" s="134">
        <f>IFERROR($D$3*TWK!C255/100,"n/a")</f>
        <v>27.610799999999998</v>
      </c>
      <c r="E258" s="134">
        <f>IFERROR( $E$3*TWK!C255/100,"n/a")</f>
        <v>26.365200000000002</v>
      </c>
      <c r="F258" s="134">
        <f>IFERROR($F$3*TWK!C255/100,"n/a")</f>
        <v>25.119600000000002</v>
      </c>
      <c r="G258" s="134">
        <f>IFERROR($G$3*TWK!H255/100,"n/a")</f>
        <v>16.643999999999998</v>
      </c>
      <c r="H258" s="134">
        <f>IFERROR( $H$3*TWK!D255/100,"n/a")</f>
        <v>31.79</v>
      </c>
      <c r="I258" s="134">
        <f>IFERROR($I$3*TWK!D255/100,"n/a")</f>
        <v>29.204999999999998</v>
      </c>
      <c r="J258" s="134">
        <f>IFERROR($J$3*TWK!D255/100,"n/a")</f>
        <v>28.82</v>
      </c>
      <c r="K258" s="134">
        <f>IFERROR($K$3*TWK!D255/100,"n/a")</f>
        <v>27.885000000000002</v>
      </c>
      <c r="L258" s="134">
        <f>IFERROR( $L$3*TWK!D255/100,"n/a")</f>
        <v>26.454999999999998</v>
      </c>
      <c r="M258" s="134">
        <f>IFERROR($M$3*TWK!D255/100,"n/a")</f>
        <v>25.52</v>
      </c>
      <c r="N258" s="134">
        <f>IFERROR($N$3*TWK!E255/100,"n/a")</f>
        <v>18.713100000000001</v>
      </c>
      <c r="O258" s="134">
        <f>IFERROR($O$3*TWK!F255/100,"n/a")</f>
        <v>24.341100000000001</v>
      </c>
      <c r="P258" s="134">
        <f>IFERROR($P$3*TWK!F255/100,"n/a")</f>
        <v>23.147399999999998</v>
      </c>
      <c r="Q258" s="134">
        <f>IFERROR($Q$3*TWK!F255/100,"n/a")</f>
        <v>20.967600000000001</v>
      </c>
      <c r="R258" s="134">
        <f>IFERROR($R$3*TWK!F255/100,"n/a")</f>
        <v>20.708099999999998</v>
      </c>
      <c r="S258" s="134">
        <f>IFERROR($S$3*TWK!H255/100,"n/a")</f>
        <v>16.643999999999998</v>
      </c>
      <c r="T258" s="134">
        <f>IFERROR($T$3*TWK!H255/100,"n/a")</f>
        <v>16.206000000000003</v>
      </c>
      <c r="U258" s="134">
        <f>IFERROR($U$3*TWK!H255/100,"n/a")</f>
        <v>15.5052</v>
      </c>
      <c r="V258" s="134">
        <f>IFERROR($V$3*TWK!H255/100,"n/a")</f>
        <v>15.373799999999999</v>
      </c>
      <c r="W258" s="134">
        <f>IFERROR($W$3*TWK!H255/100,"n/a")</f>
        <v>13.753200000000001</v>
      </c>
      <c r="X258" s="134">
        <f>IFERROR($X$3*(TWK!H255+25)/100,"n/a")</f>
        <v>13.843700000000002</v>
      </c>
      <c r="Y258" s="134">
        <f>IFERROR($Y$3*(TWK!H255+50)/100,"n/a")</f>
        <v>13.0296</v>
      </c>
      <c r="Z258" s="134">
        <f>IFERROR($Z$3*TWK!H255/100,"n/a")</f>
        <v>10.818600000000002</v>
      </c>
      <c r="AA258" s="134">
        <f>IFERROR($AA$3*(TWK!H255+100)/100,"n/a")</f>
        <v>12.3202</v>
      </c>
    </row>
    <row r="259" spans="1:27" x14ac:dyDescent="0.25">
      <c r="A259" s="47">
        <f t="shared" ref="A259:A275" si="2">7+A258</f>
        <v>39770</v>
      </c>
      <c r="B259" s="134">
        <f>IFERROR($B$3*TWK!B256/100,"n/a")</f>
        <v>25.255199999999999</v>
      </c>
      <c r="C259" s="134">
        <f>IFERROR($C$3*TWK!C256/100,"n/a")</f>
        <v>25.2</v>
      </c>
      <c r="D259" s="134">
        <f>IFERROR($D$3*TWK!C256/100,"n/a")</f>
        <v>22.344000000000001</v>
      </c>
      <c r="E259" s="134">
        <f>IFERROR( $E$3*TWK!C256/100,"n/a")</f>
        <v>21.335999999999999</v>
      </c>
      <c r="F259" s="134">
        <f>IFERROR($F$3*TWK!C256/100,"n/a")</f>
        <v>20.327999999999999</v>
      </c>
      <c r="G259" s="134">
        <f>IFERROR($G$3*TWK!H256/100,"n/a")</f>
        <v>12.73</v>
      </c>
      <c r="H259" s="134">
        <f>IFERROR( $H$3*TWK!D256/100,"n/a")</f>
        <v>27.686200000000003</v>
      </c>
      <c r="I259" s="134">
        <f>IFERROR($I$3*TWK!D256/100,"n/a")</f>
        <v>25.434899999999999</v>
      </c>
      <c r="J259" s="134">
        <f>IFERROR($J$3*TWK!D256/100,"n/a")</f>
        <v>25.099599999999999</v>
      </c>
      <c r="K259" s="134">
        <f>IFERROR($K$3*TWK!D256/100,"n/a")</f>
        <v>24.285300000000003</v>
      </c>
      <c r="L259" s="134">
        <f>IFERROR( $L$3*TWK!D256/100,"n/a")</f>
        <v>23.039899999999999</v>
      </c>
      <c r="M259" s="134">
        <f>IFERROR($M$3*TWK!D256/100,"n/a")</f>
        <v>22.2256</v>
      </c>
      <c r="N259" s="134">
        <f>IFERROR($N$3*TWK!E256/100,"n/a")</f>
        <v>14.723100000000002</v>
      </c>
      <c r="O259" s="134">
        <f>IFERROR($O$3*TWK!F256/100,"n/a")</f>
        <v>17.118500000000001</v>
      </c>
      <c r="P259" s="134">
        <f>IFERROR($P$3*TWK!F256/100,"n/a")</f>
        <v>16.279</v>
      </c>
      <c r="Q259" s="134">
        <f>IFERROR($Q$3*TWK!F256/100,"n/a")</f>
        <v>14.745999999999999</v>
      </c>
      <c r="R259" s="134">
        <f>IFERROR($R$3*TWK!F256/100,"n/a")</f>
        <v>14.563500000000001</v>
      </c>
      <c r="S259" s="134">
        <f>IFERROR($S$3*TWK!H256/100,"n/a")</f>
        <v>12.73</v>
      </c>
      <c r="T259" s="134">
        <f>IFERROR($T$3*TWK!H256/100,"n/a")</f>
        <v>12.395</v>
      </c>
      <c r="U259" s="134">
        <f>IFERROR($U$3*TWK!H256/100,"n/a")</f>
        <v>11.859000000000002</v>
      </c>
      <c r="V259" s="134">
        <f>IFERROR($V$3*TWK!H256/100,"n/a")</f>
        <v>11.7585</v>
      </c>
      <c r="W259" s="134">
        <f>IFERROR($W$3*TWK!H256/100,"n/a")</f>
        <v>10.519</v>
      </c>
      <c r="X259" s="134">
        <f>IFERROR($X$3*(TWK!H256+25)/100,"n/a")</f>
        <v>10.764000000000001</v>
      </c>
      <c r="Y259" s="134">
        <f>IFERROR($Y$3*(TWK!H256+50)/100,"n/a")</f>
        <v>10.279500000000001</v>
      </c>
      <c r="Z259" s="134">
        <f>IFERROR($Z$3*TWK!H256/100,"n/a")</f>
        <v>8.2744999999999997</v>
      </c>
      <c r="AA259" s="134">
        <f>IFERROR($AA$3*(TWK!H256+100)/100,"n/a")</f>
        <v>9.9614999999999991</v>
      </c>
    </row>
    <row r="260" spans="1:27" x14ac:dyDescent="0.25">
      <c r="A260" s="47">
        <f t="shared" si="2"/>
        <v>39777</v>
      </c>
      <c r="B260" s="134" t="str">
        <f>IFERROR($B$3*TWK!B257/100,"n/a")</f>
        <v>n/a</v>
      </c>
      <c r="C260" s="134">
        <f>IFERROR($C$3*TWK!C257/100,"n/a")</f>
        <v>24.36</v>
      </c>
      <c r="D260" s="134">
        <f>IFERROR($D$3*TWK!C257/100,"n/a")</f>
        <v>21.5992</v>
      </c>
      <c r="E260" s="134">
        <f>IFERROR( $E$3*TWK!C257/100,"n/a")</f>
        <v>20.6248</v>
      </c>
      <c r="F260" s="134">
        <f>IFERROR($F$3*TWK!C257/100,"n/a")</f>
        <v>19.650400000000001</v>
      </c>
      <c r="G260" s="134">
        <f>IFERROR($G$3*TWK!H257/100,"n/a")</f>
        <v>11.437999999999999</v>
      </c>
      <c r="H260" s="134">
        <f>IFERROR( $H$3*TWK!D257/100,"n/a")</f>
        <v>22.831</v>
      </c>
      <c r="I260" s="134">
        <f>IFERROR($I$3*TWK!D257/100,"n/a")</f>
        <v>20.974499999999999</v>
      </c>
      <c r="J260" s="134">
        <f>IFERROR($J$3*TWK!D257/100,"n/a")</f>
        <v>20.698</v>
      </c>
      <c r="K260" s="134">
        <f>IFERROR($K$3*TWK!D257/100,"n/a")</f>
        <v>20.026500000000002</v>
      </c>
      <c r="L260" s="134">
        <f>IFERROR( $L$3*TWK!D257/100,"n/a")</f>
        <v>18.999499999999998</v>
      </c>
      <c r="M260" s="134">
        <f>IFERROR($M$3*TWK!D257/100,"n/a")</f>
        <v>18.327999999999999</v>
      </c>
      <c r="N260" s="134">
        <f>IFERROR($N$3*TWK!E257/100,"n/a")</f>
        <v>12.169500000000001</v>
      </c>
      <c r="O260" s="134">
        <f>IFERROR($O$3*TWK!F257/100,"n/a")</f>
        <v>14.351400000000002</v>
      </c>
      <c r="P260" s="134">
        <f>IFERROR($P$3*TWK!F257/100,"n/a")</f>
        <v>13.647600000000001</v>
      </c>
      <c r="Q260" s="134">
        <f>IFERROR($Q$3*TWK!F257/100,"n/a")</f>
        <v>12.362400000000001</v>
      </c>
      <c r="R260" s="134">
        <f>IFERROR($R$3*TWK!F257/100,"n/a")</f>
        <v>12.2094</v>
      </c>
      <c r="S260" s="134">
        <f>IFERROR($S$3*TWK!H257/100,"n/a")</f>
        <v>11.437999999999999</v>
      </c>
      <c r="T260" s="134">
        <f>IFERROR($T$3*TWK!H257/100,"n/a")</f>
        <v>11.137</v>
      </c>
      <c r="U260" s="134">
        <f>IFERROR($U$3*TWK!H257/100,"n/a")</f>
        <v>10.6554</v>
      </c>
      <c r="V260" s="134">
        <f>IFERROR($V$3*TWK!H257/100,"n/a")</f>
        <v>10.565099999999999</v>
      </c>
      <c r="W260" s="134">
        <f>IFERROR($W$3*TWK!H257/100,"n/a")</f>
        <v>9.4513999999999996</v>
      </c>
      <c r="X260" s="134">
        <f>IFERROR($X$3*(TWK!H257+25)/100,"n/a")</f>
        <v>9.7474000000000007</v>
      </c>
      <c r="Y260" s="134">
        <f>IFERROR($Y$3*(TWK!H257+50)/100,"n/a")</f>
        <v>9.3716999999999988</v>
      </c>
      <c r="Z260" s="134">
        <f>IFERROR($Z$3*TWK!H257/100,"n/a")</f>
        <v>7.4347000000000003</v>
      </c>
      <c r="AA260" s="134">
        <f>IFERROR($AA$3*(TWK!H257+100)/100,"n/a")</f>
        <v>9.1829000000000001</v>
      </c>
    </row>
    <row r="261" spans="1:27" x14ac:dyDescent="0.25">
      <c r="A261" s="47">
        <f t="shared" si="2"/>
        <v>39784</v>
      </c>
      <c r="B261" s="134" t="str">
        <f>IFERROR($B$3*TWK!B258/100,"n/a")</f>
        <v>n/a</v>
      </c>
      <c r="C261" s="134">
        <f>IFERROR($C$3*TWK!C258/100,"n/a")</f>
        <v>25.08</v>
      </c>
      <c r="D261" s="134">
        <f>IFERROR($D$3*TWK!C258/100,"n/a")</f>
        <v>22.2376</v>
      </c>
      <c r="E261" s="134">
        <f>IFERROR( $E$3*TWK!C258/100,"n/a")</f>
        <v>21.234400000000001</v>
      </c>
      <c r="F261" s="134">
        <f>IFERROR($F$3*TWK!C258/100,"n/a")</f>
        <v>20.231199999999998</v>
      </c>
      <c r="G261" s="134">
        <f>IFERROR($G$3*TWK!H258/100,"n/a")</f>
        <v>12.92</v>
      </c>
      <c r="H261" s="134">
        <f>IFERROR( $H$3*TWK!D258/100,"n/a")</f>
        <v>23.12</v>
      </c>
      <c r="I261" s="134">
        <f>IFERROR($I$3*TWK!D258/100,"n/a")</f>
        <v>21.24</v>
      </c>
      <c r="J261" s="134">
        <f>IFERROR($J$3*TWK!D258/100,"n/a")</f>
        <v>20.96</v>
      </c>
      <c r="K261" s="134">
        <f>IFERROR($K$3*TWK!D258/100,"n/a")</f>
        <v>20.28</v>
      </c>
      <c r="L261" s="134">
        <f>IFERROR( $L$3*TWK!D258/100,"n/a")</f>
        <v>19.239999999999998</v>
      </c>
      <c r="M261" s="134">
        <f>IFERROR($M$3*TWK!D258/100,"n/a")</f>
        <v>18.559999999999999</v>
      </c>
      <c r="N261" s="134">
        <f>IFERROR($N$3*TWK!E258/100,"n/a")</f>
        <v>15.0822</v>
      </c>
      <c r="O261" s="134">
        <f>IFERROR($O$3*TWK!F258/100,"n/a")</f>
        <v>14.351400000000002</v>
      </c>
      <c r="P261" s="134">
        <f>IFERROR($P$3*TWK!F258/100,"n/a")</f>
        <v>13.647600000000001</v>
      </c>
      <c r="Q261" s="134">
        <f>IFERROR($Q$3*TWK!F258/100,"n/a")</f>
        <v>12.362400000000001</v>
      </c>
      <c r="R261" s="134">
        <f>IFERROR($R$3*TWK!F258/100,"n/a")</f>
        <v>12.2094</v>
      </c>
      <c r="S261" s="134">
        <f>IFERROR($S$3*TWK!H258/100,"n/a")</f>
        <v>12.92</v>
      </c>
      <c r="T261" s="134">
        <f>IFERROR($T$3*TWK!H258/100,"n/a")</f>
        <v>12.58</v>
      </c>
      <c r="U261" s="134">
        <f>IFERROR($U$3*TWK!H258/100,"n/a")</f>
        <v>12.036</v>
      </c>
      <c r="V261" s="134">
        <f>IFERROR($V$3*TWK!H258/100,"n/a")</f>
        <v>11.933999999999999</v>
      </c>
      <c r="W261" s="134">
        <f>IFERROR($W$3*TWK!H258/100,"n/a")</f>
        <v>10.676000000000002</v>
      </c>
      <c r="X261" s="134">
        <f>IFERROR($X$3*(TWK!H258+25)/100,"n/a")</f>
        <v>10.913500000000001</v>
      </c>
      <c r="Y261" s="134">
        <f>IFERROR($Y$3*(TWK!H258+50)/100,"n/a")</f>
        <v>10.413</v>
      </c>
      <c r="Z261" s="134">
        <f>IFERROR($Z$3*TWK!H258/100,"n/a")</f>
        <v>8.3980000000000015</v>
      </c>
      <c r="AA261" s="134">
        <f>IFERROR($AA$3*(TWK!H258+100)/100,"n/a")</f>
        <v>10.076000000000001</v>
      </c>
    </row>
    <row r="262" spans="1:27" x14ac:dyDescent="0.25">
      <c r="A262" s="47">
        <f t="shared" si="2"/>
        <v>39791</v>
      </c>
      <c r="B262" s="134" t="str">
        <f>IFERROR($B$3*TWK!B259/100,"n/a")</f>
        <v>n/a</v>
      </c>
      <c r="C262" s="134">
        <f>IFERROR($C$3*TWK!C259/100,"n/a")</f>
        <v>29.7</v>
      </c>
      <c r="D262" s="134">
        <f>IFERROR($D$3*TWK!C259/100,"n/a")</f>
        <v>26.334</v>
      </c>
      <c r="E262" s="134">
        <f>IFERROR( $E$3*TWK!C259/100,"n/a")</f>
        <v>25.146000000000001</v>
      </c>
      <c r="F262" s="134">
        <f>IFERROR($F$3*TWK!C259/100,"n/a")</f>
        <v>23.957999999999998</v>
      </c>
      <c r="G262" s="134">
        <f>IFERROR($G$3*TWK!H259/100,"n/a")</f>
        <v>14.25</v>
      </c>
      <c r="H262" s="134">
        <f>IFERROR( $H$3*TWK!D259/100,"n/a")</f>
        <v>28.9</v>
      </c>
      <c r="I262" s="134">
        <f>IFERROR($I$3*TWK!D259/100,"n/a")</f>
        <v>26.55</v>
      </c>
      <c r="J262" s="134">
        <f>IFERROR($J$3*TWK!D259/100,"n/a")</f>
        <v>26.2</v>
      </c>
      <c r="K262" s="134">
        <f>IFERROR($K$3*TWK!D259/100,"n/a")</f>
        <v>25.35</v>
      </c>
      <c r="L262" s="134">
        <f>IFERROR( $L$3*TWK!D259/100,"n/a")</f>
        <v>24.05</v>
      </c>
      <c r="M262" s="134">
        <f>IFERROR($M$3*TWK!D259/100,"n/a")</f>
        <v>23.2</v>
      </c>
      <c r="N262" s="134">
        <f>IFERROR($N$3*TWK!E259/100,"n/a")</f>
        <v>19.072199999999999</v>
      </c>
      <c r="O262" s="134">
        <f>IFERROR($O$3*TWK!F259/100,"n/a")</f>
        <v>19.228999999999999</v>
      </c>
      <c r="P262" s="134">
        <f>IFERROR($P$3*TWK!F259/100,"n/a")</f>
        <v>18.285999999999998</v>
      </c>
      <c r="Q262" s="134">
        <f>IFERROR($Q$3*TWK!F259/100,"n/a")</f>
        <v>16.564</v>
      </c>
      <c r="R262" s="134">
        <f>IFERROR($R$3*TWK!F259/100,"n/a")</f>
        <v>16.359000000000002</v>
      </c>
      <c r="S262" s="134">
        <f>IFERROR($S$3*TWK!H259/100,"n/a")</f>
        <v>14.25</v>
      </c>
      <c r="T262" s="134">
        <f>IFERROR($T$3*TWK!H259/100,"n/a")</f>
        <v>13.875</v>
      </c>
      <c r="U262" s="134">
        <f>IFERROR($U$3*TWK!H259/100,"n/a")</f>
        <v>13.275</v>
      </c>
      <c r="V262" s="134">
        <f>IFERROR($V$3*TWK!H259/100,"n/a")</f>
        <v>13.1625</v>
      </c>
      <c r="W262" s="134">
        <f>IFERROR($W$3*TWK!H259/100,"n/a")</f>
        <v>11.775</v>
      </c>
      <c r="X262" s="134">
        <f>IFERROR($X$3*(TWK!H259+25)/100,"n/a")</f>
        <v>11.96</v>
      </c>
      <c r="Y262" s="134">
        <f>IFERROR($Y$3*(TWK!H259+50)/100,"n/a")</f>
        <v>11.3475</v>
      </c>
      <c r="Z262" s="134">
        <f>IFERROR($Z$3*TWK!H259/100,"n/a")</f>
        <v>9.2625000000000011</v>
      </c>
      <c r="AA262" s="134">
        <f>IFERROR($AA$3*(TWK!H259+100)/100,"n/a")</f>
        <v>10.8775</v>
      </c>
    </row>
    <row r="263" spans="1:27" x14ac:dyDescent="0.25">
      <c r="A263" s="47">
        <f t="shared" si="2"/>
        <v>39798</v>
      </c>
      <c r="B263" s="134" t="str">
        <f>IFERROR($B$3*TWK!B260/100,"n/a")</f>
        <v>n/a</v>
      </c>
      <c r="C263" s="134" t="str">
        <f>IFERROR($C$3*TWK!C260/100,"n/a")</f>
        <v>n/a</v>
      </c>
      <c r="D263" s="134" t="str">
        <f>IFERROR($D$3*TWK!C260/100,"n/a")</f>
        <v>n/a</v>
      </c>
      <c r="E263" s="134" t="str">
        <f>IFERROR( $E$3*TWK!C260/100,"n/a")</f>
        <v>n/a</v>
      </c>
      <c r="F263" s="134" t="str">
        <f>IFERROR($F$3*TWK!C260/100,"n/a")</f>
        <v>n/a</v>
      </c>
      <c r="G263" s="134">
        <f>IFERROR($G$3*TWK!H260/100,"n/a")</f>
        <v>11.513999999999999</v>
      </c>
      <c r="H263" s="134">
        <f>IFERROR( $H$3*TWK!D260/100,"n/a")</f>
        <v>27.166</v>
      </c>
      <c r="I263" s="134">
        <f>IFERROR($I$3*TWK!D260/100,"n/a")</f>
        <v>24.956999999999997</v>
      </c>
      <c r="J263" s="134">
        <f>IFERROR($J$3*TWK!D260/100,"n/a")</f>
        <v>24.628</v>
      </c>
      <c r="K263" s="134">
        <f>IFERROR($K$3*TWK!D260/100,"n/a")</f>
        <v>23.829000000000001</v>
      </c>
      <c r="L263" s="134">
        <f>IFERROR( $L$3*TWK!D260/100,"n/a")</f>
        <v>22.606999999999999</v>
      </c>
      <c r="M263" s="134">
        <f>IFERROR($M$3*TWK!D260/100,"n/a")</f>
        <v>21.807999999999996</v>
      </c>
      <c r="N263" s="134">
        <f>IFERROR($N$3*TWK!E260/100,"n/a")</f>
        <v>15.9999</v>
      </c>
      <c r="O263" s="134">
        <f>IFERROR($O$3*TWK!F260/100,"n/a")</f>
        <v>17.821999999999999</v>
      </c>
      <c r="P263" s="134">
        <f>IFERROR($P$3*TWK!F260/100,"n/a")</f>
        <v>16.948</v>
      </c>
      <c r="Q263" s="134">
        <f>IFERROR($Q$3*TWK!F260/100,"n/a")</f>
        <v>15.352</v>
      </c>
      <c r="R263" s="134">
        <f>IFERROR($R$3*TWK!F260/100,"n/a")</f>
        <v>15.162000000000001</v>
      </c>
      <c r="S263" s="134">
        <f>IFERROR($S$3*TWK!H260/100,"n/a")</f>
        <v>11.513999999999999</v>
      </c>
      <c r="T263" s="134">
        <f>IFERROR($T$3*TWK!H260/100,"n/a")</f>
        <v>11.211000000000002</v>
      </c>
      <c r="U263" s="134">
        <f>IFERROR($U$3*TWK!H260/100,"n/a")</f>
        <v>10.7262</v>
      </c>
      <c r="V263" s="134">
        <f>IFERROR($V$3*TWK!H260/100,"n/a")</f>
        <v>10.635299999999999</v>
      </c>
      <c r="W263" s="134">
        <f>IFERROR($W$3*TWK!H260/100,"n/a")</f>
        <v>9.5142000000000007</v>
      </c>
      <c r="X263" s="134">
        <f>IFERROR($X$3*(TWK!H260+25)/100,"n/a")</f>
        <v>9.8071999999999999</v>
      </c>
      <c r="Y263" s="134">
        <f>IFERROR($Y$3*(TWK!H260+50)/100,"n/a")</f>
        <v>9.4251000000000005</v>
      </c>
      <c r="Z263" s="134">
        <f>IFERROR($Z$3*TWK!H260/100,"n/a")</f>
        <v>7.4841000000000006</v>
      </c>
      <c r="AA263" s="134">
        <f>IFERROR($AA$3*(TWK!H260+100)/100,"n/a")</f>
        <v>9.2286999999999999</v>
      </c>
    </row>
    <row r="264" spans="1:27" x14ac:dyDescent="0.25">
      <c r="A264" s="47">
        <f t="shared" si="2"/>
        <v>39805</v>
      </c>
      <c r="B264" s="134" t="str">
        <f>IFERROR($B$3*TWK!B261/100,"n/a")</f>
        <v>n/a</v>
      </c>
      <c r="C264" s="134" t="str">
        <f>IFERROR($C$3*TWK!C261/100,"n/a")</f>
        <v>n/a</v>
      </c>
      <c r="D264" s="134" t="str">
        <f>IFERROR($D$3*TWK!C261/100,"n/a")</f>
        <v>n/a</v>
      </c>
      <c r="E264" s="134" t="str">
        <f>IFERROR( $E$3*TWK!C261/100,"n/a")</f>
        <v>n/a</v>
      </c>
      <c r="F264" s="134" t="str">
        <f>IFERROR($F$3*TWK!C261/100,"n/a")</f>
        <v>n/a</v>
      </c>
      <c r="G264" s="134">
        <f>IFERROR($G$3*TWK!H261/100,"n/a")</f>
        <v>11.305</v>
      </c>
      <c r="H264" s="134">
        <f>IFERROR( $H$3*TWK!D261/100,"n/a")</f>
        <v>29.983750000000001</v>
      </c>
      <c r="I264" s="134">
        <f>IFERROR($I$3*TWK!D261/100,"n/a")</f>
        <v>27.545625000000001</v>
      </c>
      <c r="J264" s="134">
        <f>IFERROR($J$3*TWK!D261/100,"n/a")</f>
        <v>27.182500000000001</v>
      </c>
      <c r="K264" s="134">
        <f>IFERROR($K$3*TWK!D261/100,"n/a")</f>
        <v>26.300625</v>
      </c>
      <c r="L264" s="134">
        <f>IFERROR( $L$3*TWK!D261/100,"n/a")</f>
        <v>24.951875000000001</v>
      </c>
      <c r="M264" s="134">
        <f>IFERROR($M$3*TWK!D261/100,"n/a")</f>
        <v>24.07</v>
      </c>
      <c r="N264" s="134">
        <f>IFERROR($N$3*TWK!E261/100,"n/a")</f>
        <v>16.558500000000002</v>
      </c>
      <c r="O264" s="134">
        <f>IFERROR($O$3*TWK!F261/100,"n/a")</f>
        <v>18.173750000000002</v>
      </c>
      <c r="P264" s="134">
        <f>IFERROR($P$3*TWK!F261/100,"n/a")</f>
        <v>17.282499999999999</v>
      </c>
      <c r="Q264" s="134">
        <f>IFERROR($Q$3*TWK!F261/100,"n/a")</f>
        <v>15.654999999999999</v>
      </c>
      <c r="R264" s="134">
        <f>IFERROR($R$3*TWK!F261/100,"n/a")</f>
        <v>15.46125</v>
      </c>
      <c r="S264" s="134">
        <f>IFERROR($S$3*TWK!H261/100,"n/a")</f>
        <v>11.305</v>
      </c>
      <c r="T264" s="134">
        <f>IFERROR($T$3*TWK!H261/100,"n/a")</f>
        <v>11.0075</v>
      </c>
      <c r="U264" s="134">
        <f>IFERROR($U$3*TWK!H261/100,"n/a")</f>
        <v>10.531500000000001</v>
      </c>
      <c r="V264" s="134">
        <f>IFERROR($V$3*TWK!H261/100,"n/a")</f>
        <v>10.44225</v>
      </c>
      <c r="W264" s="134">
        <f>IFERROR($W$3*TWK!H261/100,"n/a")</f>
        <v>9.3415000000000017</v>
      </c>
      <c r="X264" s="134">
        <f>IFERROR($X$3*(TWK!H261+25)/100,"n/a")</f>
        <v>9.6427500000000013</v>
      </c>
      <c r="Y264" s="134">
        <f>IFERROR($Y$3*(TWK!H261+50)/100,"n/a")</f>
        <v>9.2782499999999999</v>
      </c>
      <c r="Z264" s="134">
        <f>IFERROR($Z$3*TWK!H261/100,"n/a")</f>
        <v>7.3482500000000002</v>
      </c>
      <c r="AA264" s="134">
        <f>IFERROR($AA$3*(TWK!H261+100)/100,"n/a")</f>
        <v>9.1027500000000003</v>
      </c>
    </row>
    <row r="265" spans="1:27" x14ac:dyDescent="0.25">
      <c r="A265" s="47">
        <f t="shared" si="2"/>
        <v>39812</v>
      </c>
      <c r="B265" s="134" t="str">
        <f>IFERROR($B$3*TWK!B262/100,"n/a")</f>
        <v>n/a</v>
      </c>
      <c r="C265" s="134" t="str">
        <f>IFERROR($C$3*TWK!C262/100,"n/a")</f>
        <v>n/a</v>
      </c>
      <c r="D265" s="134" t="str">
        <f>IFERROR($D$3*TWK!C262/100,"n/a")</f>
        <v>n/a</v>
      </c>
      <c r="E265" s="134" t="str">
        <f>IFERROR( $E$3*TWK!C262/100,"n/a")</f>
        <v>n/a</v>
      </c>
      <c r="F265" s="134" t="str">
        <f>IFERROR($F$3*TWK!C262/100,"n/a")</f>
        <v>n/a</v>
      </c>
      <c r="G265" s="134">
        <f>IFERROR($G$3*TWK!H262/100,"n/a")</f>
        <v>10.107999999999999</v>
      </c>
      <c r="H265" s="134">
        <f>IFERROR( $H$3*TWK!D262/100,"n/a")</f>
        <v>25.489799999999999</v>
      </c>
      <c r="I265" s="134">
        <f>IFERROR($I$3*TWK!D262/100,"n/a")</f>
        <v>23.417100000000001</v>
      </c>
      <c r="J265" s="134">
        <f>IFERROR($J$3*TWK!D262/100,"n/a")</f>
        <v>23.108400000000003</v>
      </c>
      <c r="K265" s="134">
        <f>IFERROR($K$3*TWK!D262/100,"n/a")</f>
        <v>22.358700000000002</v>
      </c>
      <c r="L265" s="134">
        <f>IFERROR( $L$3*TWK!D262/100,"n/a")</f>
        <v>21.2121</v>
      </c>
      <c r="M265" s="134">
        <f>IFERROR($M$3*TWK!D262/100,"n/a")</f>
        <v>20.462399999999999</v>
      </c>
      <c r="N265" s="134">
        <f>IFERROR($N$3*TWK!E262/100,"n/a")</f>
        <v>11.97</v>
      </c>
      <c r="O265" s="134">
        <f>IFERROR($O$3*TWK!F262/100,"n/a")</f>
        <v>16.321200000000001</v>
      </c>
      <c r="P265" s="134">
        <f>IFERROR($P$3*TWK!F262/100,"n/a")</f>
        <v>15.520799999999999</v>
      </c>
      <c r="Q265" s="134">
        <f>IFERROR($Q$3*TWK!F262/100,"n/a")</f>
        <v>14.059200000000001</v>
      </c>
      <c r="R265" s="134">
        <f>IFERROR($R$3*TWK!F262/100,"n/a")</f>
        <v>13.885199999999999</v>
      </c>
      <c r="S265" s="134">
        <f>IFERROR($S$3*TWK!H262/100,"n/a")</f>
        <v>10.107999999999999</v>
      </c>
      <c r="T265" s="134">
        <f>IFERROR($T$3*TWK!H262/100,"n/a")</f>
        <v>9.8420000000000005</v>
      </c>
      <c r="U265" s="134">
        <f>IFERROR($U$3*TWK!H262/100,"n/a")</f>
        <v>9.4163999999999994</v>
      </c>
      <c r="V265" s="134">
        <f>IFERROR($V$3*TWK!H262/100,"n/a")</f>
        <v>9.3365999999999989</v>
      </c>
      <c r="W265" s="134">
        <f>IFERROR($W$3*TWK!H262/100,"n/a")</f>
        <v>8.3523999999999994</v>
      </c>
      <c r="X265" s="134">
        <f>IFERROR($X$3*(TWK!H262+25)/100,"n/a")</f>
        <v>8.7009000000000007</v>
      </c>
      <c r="Y265" s="134">
        <f>IFERROR($Y$3*(TWK!H262+50)/100,"n/a")</f>
        <v>8.4372000000000007</v>
      </c>
      <c r="Z265" s="134">
        <f>IFERROR($Z$3*TWK!H262/100,"n/a")</f>
        <v>6.5702000000000007</v>
      </c>
      <c r="AA265" s="134">
        <f>IFERROR($AA$3*(TWK!H262+100)/100,"n/a")</f>
        <v>8.3813999999999993</v>
      </c>
    </row>
    <row r="266" spans="1:27" x14ac:dyDescent="0.25">
      <c r="A266" s="47">
        <f t="shared" si="2"/>
        <v>39819</v>
      </c>
      <c r="B266" s="134" t="str">
        <f>IFERROR($B$3*TWK!B263/100,"n/a")</f>
        <v>n/a</v>
      </c>
      <c r="C266" s="134" t="str">
        <f>IFERROR($C$3*TWK!C263/100,"n/a")</f>
        <v>n/a</v>
      </c>
      <c r="D266" s="134" t="str">
        <f>IFERROR($D$3*TWK!C263/100,"n/a")</f>
        <v>n/a</v>
      </c>
      <c r="E266" s="134" t="str">
        <f>IFERROR( $E$3*TWK!C263/100,"n/a")</f>
        <v>n/a</v>
      </c>
      <c r="F266" s="134" t="str">
        <f>IFERROR($F$3*TWK!C263/100,"n/a")</f>
        <v>n/a</v>
      </c>
      <c r="G266" s="134">
        <f>IFERROR($G$3*TWK!H263/100,"n/a")</f>
        <v>9.1199999999999992</v>
      </c>
      <c r="H266" s="134">
        <f>IFERROR( $H$3*TWK!D263/100,"n/a")</f>
        <v>21.4438</v>
      </c>
      <c r="I266" s="134">
        <f>IFERROR($I$3*TWK!D263/100,"n/a")</f>
        <v>19.700099999999999</v>
      </c>
      <c r="J266" s="134">
        <f>IFERROR($J$3*TWK!D263/100,"n/a")</f>
        <v>19.4404</v>
      </c>
      <c r="K266" s="134">
        <f>IFERROR($K$3*TWK!D263/100,"n/a")</f>
        <v>18.809699999999999</v>
      </c>
      <c r="L266" s="134">
        <f>IFERROR( $L$3*TWK!D263/100,"n/a")</f>
        <v>17.845099999999999</v>
      </c>
      <c r="M266" s="134">
        <f>IFERROR($M$3*TWK!D263/100,"n/a")</f>
        <v>17.214399999999998</v>
      </c>
      <c r="N266" s="134">
        <f>IFERROR($N$3*TWK!E263/100,"n/a")</f>
        <v>10.8927</v>
      </c>
      <c r="O266" s="134">
        <f>IFERROR($O$3*TWK!F263/100,"n/a")</f>
        <v>15.289400000000001</v>
      </c>
      <c r="P266" s="134">
        <f>IFERROR($P$3*TWK!F263/100,"n/a")</f>
        <v>14.5396</v>
      </c>
      <c r="Q266" s="134">
        <f>IFERROR($Q$3*TWK!F263/100,"n/a")</f>
        <v>13.170399999999999</v>
      </c>
      <c r="R266" s="134">
        <f>IFERROR($R$3*TWK!F263/100,"n/a")</f>
        <v>13.007400000000001</v>
      </c>
      <c r="S266" s="134">
        <f>IFERROR($S$3*TWK!H263/100,"n/a")</f>
        <v>9.1199999999999992</v>
      </c>
      <c r="T266" s="134">
        <f>IFERROR($T$3*TWK!H263/100,"n/a")</f>
        <v>8.8800000000000008</v>
      </c>
      <c r="U266" s="134">
        <f>IFERROR($U$3*TWK!H263/100,"n/a")</f>
        <v>8.4960000000000004</v>
      </c>
      <c r="V266" s="134">
        <f>IFERROR($V$3*TWK!H263/100,"n/a")</f>
        <v>8.4239999999999995</v>
      </c>
      <c r="W266" s="134">
        <f>IFERROR($W$3*TWK!H263/100,"n/a")</f>
        <v>7.5360000000000005</v>
      </c>
      <c r="X266" s="134">
        <f>IFERROR($X$3*(TWK!H263+25)/100,"n/a")</f>
        <v>7.9235000000000007</v>
      </c>
      <c r="Y266" s="134">
        <f>IFERROR($Y$3*(TWK!H263+50)/100,"n/a")</f>
        <v>7.7429999999999994</v>
      </c>
      <c r="Z266" s="134">
        <f>IFERROR($Z$3*TWK!H263/100,"n/a")</f>
        <v>5.9280000000000008</v>
      </c>
      <c r="AA266" s="134">
        <f>IFERROR($AA$3*(TWK!H263+100)/100,"n/a")</f>
        <v>7.7860000000000005</v>
      </c>
    </row>
    <row r="267" spans="1:27" x14ac:dyDescent="0.25">
      <c r="A267" s="47">
        <f t="shared" si="2"/>
        <v>39826</v>
      </c>
      <c r="B267" s="134" t="str">
        <f>IFERROR($B$3*TWK!B264/100,"n/a")</f>
        <v>n/a</v>
      </c>
      <c r="C267" s="134" t="str">
        <f>IFERROR($C$3*TWK!C264/100,"n/a")</f>
        <v>n/a</v>
      </c>
      <c r="D267" s="134" t="str">
        <f>IFERROR($D$3*TWK!C264/100,"n/a")</f>
        <v>n/a</v>
      </c>
      <c r="E267" s="134" t="str">
        <f>IFERROR( $E$3*TWK!C264/100,"n/a")</f>
        <v>n/a</v>
      </c>
      <c r="F267" s="134" t="str">
        <f>IFERROR($F$3*TWK!C264/100,"n/a")</f>
        <v>n/a</v>
      </c>
      <c r="G267" s="134">
        <f>IFERROR($G$3*TWK!H264/100,"n/a")</f>
        <v>15.997999999999999</v>
      </c>
      <c r="H267" s="134">
        <f>IFERROR( $H$3*TWK!D264/100,"n/a")</f>
        <v>31.79</v>
      </c>
      <c r="I267" s="134">
        <f>IFERROR($I$3*TWK!D264/100,"n/a")</f>
        <v>29.204999999999998</v>
      </c>
      <c r="J267" s="134">
        <f>IFERROR($J$3*TWK!D264/100,"n/a")</f>
        <v>28.82</v>
      </c>
      <c r="K267" s="134">
        <f>IFERROR($K$3*TWK!D264/100,"n/a")</f>
        <v>27.885000000000002</v>
      </c>
      <c r="L267" s="134">
        <f>IFERROR( $L$3*TWK!D264/100,"n/a")</f>
        <v>26.454999999999998</v>
      </c>
      <c r="M267" s="134">
        <f>IFERROR($M$3*TWK!D264/100,"n/a")</f>
        <v>25.52</v>
      </c>
      <c r="N267" s="134">
        <f>IFERROR($N$3*TWK!E264/100,"n/a")</f>
        <v>17.077200000000001</v>
      </c>
      <c r="O267" s="134">
        <f>IFERROR($O$3*TWK!F264/100,"n/a")</f>
        <v>19.4635</v>
      </c>
      <c r="P267" s="134">
        <f>IFERROR($P$3*TWK!F264/100,"n/a")</f>
        <v>18.509</v>
      </c>
      <c r="Q267" s="134">
        <f>IFERROR($Q$3*TWK!F264/100,"n/a")</f>
        <v>16.765999999999998</v>
      </c>
      <c r="R267" s="134">
        <f>IFERROR($R$3*TWK!F264/100,"n/a")</f>
        <v>16.558500000000002</v>
      </c>
      <c r="S267" s="134">
        <f>IFERROR($S$3*TWK!H264/100,"n/a")</f>
        <v>15.997999999999999</v>
      </c>
      <c r="T267" s="134">
        <f>IFERROR($T$3*TWK!H264/100,"n/a")</f>
        <v>15.577</v>
      </c>
      <c r="U267" s="134">
        <f>IFERROR($U$3*TWK!H264/100,"n/a")</f>
        <v>14.9034</v>
      </c>
      <c r="V267" s="134">
        <f>IFERROR($V$3*TWK!H264/100,"n/a")</f>
        <v>14.777099999999997</v>
      </c>
      <c r="W267" s="134">
        <f>IFERROR($W$3*TWK!H264/100,"n/a")</f>
        <v>13.2194</v>
      </c>
      <c r="X267" s="134">
        <f>IFERROR($X$3*(TWK!H264+25)/100,"n/a")</f>
        <v>13.335400000000002</v>
      </c>
      <c r="Y267" s="134">
        <f>IFERROR($Y$3*(TWK!H264+50)/100,"n/a")</f>
        <v>12.575699999999999</v>
      </c>
      <c r="Z267" s="134">
        <f>IFERROR($Z$3*TWK!H264/100,"n/a")</f>
        <v>10.398700000000002</v>
      </c>
      <c r="AA267" s="134">
        <f>IFERROR($AA$3*(TWK!H264+100)/100,"n/a")</f>
        <v>11.930899999999999</v>
      </c>
    </row>
    <row r="268" spans="1:27" x14ac:dyDescent="0.25">
      <c r="A268" s="47">
        <f t="shared" si="2"/>
        <v>39833</v>
      </c>
      <c r="B268" s="134" t="str">
        <f>IFERROR($B$3*TWK!B265/100,"n/a")</f>
        <v>n/a</v>
      </c>
      <c r="C268" s="134" t="str">
        <f>IFERROR($C$3*TWK!C265/100,"n/a")</f>
        <v>n/a</v>
      </c>
      <c r="D268" s="134" t="str">
        <f>IFERROR($D$3*TWK!C265/100,"n/a")</f>
        <v>n/a</v>
      </c>
      <c r="E268" s="134" t="str">
        <f>IFERROR( $E$3*TWK!C265/100,"n/a")</f>
        <v>n/a</v>
      </c>
      <c r="F268" s="134" t="str">
        <f>IFERROR($F$3*TWK!C265/100,"n/a")</f>
        <v>n/a</v>
      </c>
      <c r="G268" s="134">
        <f>IFERROR($G$3*TWK!H265/100,"n/a")</f>
        <v>16.567999999999998</v>
      </c>
      <c r="H268" s="134">
        <f>IFERROR( $H$3*TWK!D265/100,"n/a")</f>
        <v>32.541400000000003</v>
      </c>
      <c r="I268" s="134">
        <f>IFERROR($I$3*TWK!D265/100,"n/a")</f>
        <v>29.895299999999999</v>
      </c>
      <c r="J268" s="134">
        <f>IFERROR($J$3*TWK!D265/100,"n/a")</f>
        <v>29.501200000000004</v>
      </c>
      <c r="K268" s="134">
        <f>IFERROR($K$3*TWK!D265/100,"n/a")</f>
        <v>28.544100000000004</v>
      </c>
      <c r="L268" s="134">
        <f>IFERROR( $L$3*TWK!D265/100,"n/a")</f>
        <v>27.080299999999998</v>
      </c>
      <c r="M268" s="134">
        <f>IFERROR($M$3*TWK!D265/100,"n/a")</f>
        <v>26.123199999999997</v>
      </c>
      <c r="N268" s="134">
        <f>IFERROR($N$3*TWK!E265/100,"n/a")</f>
        <v>19.1919</v>
      </c>
      <c r="O268" s="134">
        <f>IFERROR($O$3*TWK!F265/100,"n/a")</f>
        <v>20.120100000000001</v>
      </c>
      <c r="P268" s="134">
        <f>IFERROR($P$3*TWK!F265/100,"n/a")</f>
        <v>19.133399999999998</v>
      </c>
      <c r="Q268" s="134">
        <f>IFERROR($Q$3*TWK!F265/100,"n/a")</f>
        <v>17.331600000000002</v>
      </c>
      <c r="R268" s="134">
        <f>IFERROR($R$3*TWK!F265/100,"n/a")</f>
        <v>17.117100000000001</v>
      </c>
      <c r="S268" s="134">
        <f>IFERROR($S$3*TWK!H265/100,"n/a")</f>
        <v>16.567999999999998</v>
      </c>
      <c r="T268" s="134">
        <f>IFERROR($T$3*TWK!H265/100,"n/a")</f>
        <v>16.132000000000001</v>
      </c>
      <c r="U268" s="134">
        <f>IFERROR($U$3*TWK!H265/100,"n/a")</f>
        <v>15.4344</v>
      </c>
      <c r="V268" s="134">
        <f>IFERROR($V$3*TWK!H265/100,"n/a")</f>
        <v>15.303599999999999</v>
      </c>
      <c r="W268" s="134">
        <f>IFERROR($W$3*TWK!H265/100,"n/a")</f>
        <v>13.6904</v>
      </c>
      <c r="X268" s="134">
        <f>IFERROR($X$3*(TWK!H265+25)/100,"n/a")</f>
        <v>13.783900000000001</v>
      </c>
      <c r="Y268" s="134">
        <f>IFERROR($Y$3*(TWK!H265+50)/100,"n/a")</f>
        <v>12.976199999999999</v>
      </c>
      <c r="Z268" s="134">
        <f>IFERROR($Z$3*TWK!H265/100,"n/a")</f>
        <v>10.769200000000001</v>
      </c>
      <c r="AA268" s="134">
        <f>IFERROR($AA$3*(TWK!H265+100)/100,"n/a")</f>
        <v>12.2744</v>
      </c>
    </row>
    <row r="269" spans="1:27" x14ac:dyDescent="0.25">
      <c r="A269" s="47">
        <f t="shared" si="2"/>
        <v>39840</v>
      </c>
      <c r="B269" s="134" t="str">
        <f>IFERROR($B$3*TWK!B266/100,"n/a")</f>
        <v>n/a</v>
      </c>
      <c r="C269" s="134" t="str">
        <f>IFERROR($C$3*TWK!C266/100,"n/a")</f>
        <v>n/a</v>
      </c>
      <c r="D269" s="134" t="str">
        <f>IFERROR($D$3*TWK!C266/100,"n/a")</f>
        <v>n/a</v>
      </c>
      <c r="E269" s="134" t="str">
        <f>IFERROR( $E$3*TWK!C266/100,"n/a")</f>
        <v>n/a</v>
      </c>
      <c r="F269" s="134" t="str">
        <f>IFERROR($F$3*TWK!C266/100,"n/a")</f>
        <v>n/a</v>
      </c>
      <c r="G269" s="134">
        <f>IFERROR($G$3*TWK!H266/100,"n/a")</f>
        <v>15.085999999999999</v>
      </c>
      <c r="H269" s="134">
        <f>IFERROR( $H$3*TWK!D266/100,"n/a")</f>
        <v>32.368000000000002</v>
      </c>
      <c r="I269" s="134">
        <f>IFERROR($I$3*TWK!D266/100,"n/a")</f>
        <v>29.736000000000001</v>
      </c>
      <c r="J269" s="134">
        <f>IFERROR($J$3*TWK!D266/100,"n/a")</f>
        <v>29.344000000000001</v>
      </c>
      <c r="K269" s="134">
        <f>IFERROR($K$3*TWK!D266/100,"n/a")</f>
        <v>28.392000000000003</v>
      </c>
      <c r="L269" s="134">
        <f>IFERROR( $L$3*TWK!D266/100,"n/a")</f>
        <v>26.936</v>
      </c>
      <c r="M269" s="134">
        <f>IFERROR($M$3*TWK!D266/100,"n/a")</f>
        <v>25.983999999999995</v>
      </c>
      <c r="N269" s="134">
        <f>IFERROR($N$3*TWK!E266/100,"n/a")</f>
        <v>18.593400000000003</v>
      </c>
      <c r="O269" s="134">
        <f>IFERROR($O$3*TWK!F266/100,"n/a")</f>
        <v>19.416600000000003</v>
      </c>
      <c r="P269" s="134">
        <f>IFERROR($P$3*TWK!F266/100,"n/a")</f>
        <v>18.464400000000001</v>
      </c>
      <c r="Q269" s="134">
        <f>IFERROR($Q$3*TWK!F266/100,"n/a")</f>
        <v>16.7256</v>
      </c>
      <c r="R269" s="134">
        <f>IFERROR($R$3*TWK!F266/100,"n/a")</f>
        <v>16.518600000000003</v>
      </c>
      <c r="S269" s="134">
        <f>IFERROR($S$3*TWK!H266/100,"n/a")</f>
        <v>15.085999999999999</v>
      </c>
      <c r="T269" s="134">
        <f>IFERROR($T$3*TWK!H266/100,"n/a")</f>
        <v>14.689</v>
      </c>
      <c r="U269" s="134">
        <f>IFERROR($U$3*TWK!H266/100,"n/a")</f>
        <v>14.053800000000001</v>
      </c>
      <c r="V269" s="134">
        <f>IFERROR($V$3*TWK!H266/100,"n/a")</f>
        <v>13.934699999999999</v>
      </c>
      <c r="W269" s="134">
        <f>IFERROR($W$3*TWK!H266/100,"n/a")</f>
        <v>12.465800000000002</v>
      </c>
      <c r="X269" s="134">
        <f>IFERROR($X$3*(TWK!H266+25)/100,"n/a")</f>
        <v>12.617800000000003</v>
      </c>
      <c r="Y269" s="134">
        <f>IFERROR($Y$3*(TWK!H266+50)/100,"n/a")</f>
        <v>11.934900000000001</v>
      </c>
      <c r="Z269" s="134">
        <f>IFERROR($Z$3*TWK!H266/100,"n/a")</f>
        <v>9.8059000000000012</v>
      </c>
      <c r="AA269" s="134">
        <f>IFERROR($AA$3*(TWK!H266+100)/100,"n/a")</f>
        <v>11.381300000000001</v>
      </c>
    </row>
    <row r="270" spans="1:27" x14ac:dyDescent="0.25">
      <c r="A270" s="47">
        <f t="shared" si="2"/>
        <v>39847</v>
      </c>
      <c r="B270" s="134" t="str">
        <f>IFERROR($B$3*TWK!B267/100,"n/a")</f>
        <v>n/a</v>
      </c>
      <c r="C270" s="134" t="str">
        <f>IFERROR($C$3*TWK!C267/100,"n/a")</f>
        <v>n/a</v>
      </c>
      <c r="D270" s="134" t="str">
        <f>IFERROR($D$3*TWK!C267/100,"n/a")</f>
        <v>n/a</v>
      </c>
      <c r="E270" s="134" t="str">
        <f>IFERROR( $E$3*TWK!C267/100,"n/a")</f>
        <v>n/a</v>
      </c>
      <c r="F270" s="134" t="str">
        <f>IFERROR($F$3*TWK!C267/100,"n/a")</f>
        <v>n/a</v>
      </c>
      <c r="G270" s="134">
        <f>IFERROR($G$3*TWK!H267/100,"n/a")</f>
        <v>9.8419999999999987</v>
      </c>
      <c r="H270" s="134">
        <f>IFERROR( $H$3*TWK!D267/100,"n/a")</f>
        <v>26.356800000000003</v>
      </c>
      <c r="I270" s="134">
        <f>IFERROR($I$3*TWK!D267/100,"n/a")</f>
        <v>24.213599999999996</v>
      </c>
      <c r="J270" s="134">
        <f>IFERROR($J$3*TWK!D267/100,"n/a")</f>
        <v>23.894400000000001</v>
      </c>
      <c r="K270" s="134">
        <f>IFERROR($K$3*TWK!D267/100,"n/a")</f>
        <v>23.119199999999999</v>
      </c>
      <c r="L270" s="134">
        <f>IFERROR( $L$3*TWK!D267/100,"n/a")</f>
        <v>21.933599999999998</v>
      </c>
      <c r="M270" s="134">
        <f>IFERROR($M$3*TWK!D267/100,"n/a")</f>
        <v>21.158399999999997</v>
      </c>
      <c r="N270" s="134">
        <f>IFERROR($N$3*TWK!E267/100,"n/a")</f>
        <v>13.1271</v>
      </c>
      <c r="O270" s="134">
        <f>IFERROR($O$3*TWK!F267/100,"n/a")</f>
        <v>16.227400000000003</v>
      </c>
      <c r="P270" s="134">
        <f>IFERROR($P$3*TWK!F267/100,"n/a")</f>
        <v>15.431600000000001</v>
      </c>
      <c r="Q270" s="134">
        <f>IFERROR($Q$3*TWK!F267/100,"n/a")</f>
        <v>13.978399999999999</v>
      </c>
      <c r="R270" s="134">
        <f>IFERROR($R$3*TWK!F267/100,"n/a")</f>
        <v>13.805399999999999</v>
      </c>
      <c r="S270" s="134">
        <f>IFERROR($S$3*TWK!H267/100,"n/a")</f>
        <v>9.8419999999999987</v>
      </c>
      <c r="T270" s="134">
        <f>IFERROR($T$3*TWK!H267/100,"n/a")</f>
        <v>9.5830000000000002</v>
      </c>
      <c r="U270" s="134">
        <f>IFERROR($U$3*TWK!H267/100,"n/a")</f>
        <v>9.1685999999999996</v>
      </c>
      <c r="V270" s="134">
        <f>IFERROR($V$3*TWK!H267/100,"n/a")</f>
        <v>9.0908999999999995</v>
      </c>
      <c r="W270" s="134">
        <f>IFERROR($W$3*TWK!H267/100,"n/a")</f>
        <v>8.1326000000000001</v>
      </c>
      <c r="X270" s="134">
        <f>IFERROR($X$3*(TWK!H267+25)/100,"n/a")</f>
        <v>8.4916</v>
      </c>
      <c r="Y270" s="134">
        <f>IFERROR($Y$3*(TWK!H267+50)/100,"n/a")</f>
        <v>8.2502999999999993</v>
      </c>
      <c r="Z270" s="134">
        <f>IFERROR($Z$3*TWK!H267/100,"n/a")</f>
        <v>6.3973000000000004</v>
      </c>
      <c r="AA270" s="134">
        <f>IFERROR($AA$3*(TWK!H267+100)/100,"n/a")</f>
        <v>8.2210999999999999</v>
      </c>
    </row>
    <row r="271" spans="1:27" x14ac:dyDescent="0.25">
      <c r="A271" s="47">
        <f t="shared" si="2"/>
        <v>39854</v>
      </c>
      <c r="B271" s="134" t="str">
        <f>IFERROR($B$3*TWK!B268/100,"n/a")</f>
        <v>n/a</v>
      </c>
      <c r="C271" s="134" t="str">
        <f>IFERROR($C$3*TWK!C268/100,"n/a")</f>
        <v>n/a</v>
      </c>
      <c r="D271" s="134" t="str">
        <f>IFERROR($D$3*TWK!C268/100,"n/a")</f>
        <v>n/a</v>
      </c>
      <c r="E271" s="134" t="str">
        <f>IFERROR( $E$3*TWK!C268/100,"n/a")</f>
        <v>n/a</v>
      </c>
      <c r="F271" s="134" t="str">
        <f>IFERROR($F$3*TWK!C268/100,"n/a")</f>
        <v>n/a</v>
      </c>
      <c r="G271" s="134">
        <f>IFERROR($G$3*TWK!H268/100,"n/a")</f>
        <v>8.74</v>
      </c>
      <c r="H271" s="134">
        <f>IFERROR( $H$3*TWK!D268/100,"n/a")</f>
        <v>20.576800000000002</v>
      </c>
      <c r="I271" s="134">
        <f>IFERROR($I$3*TWK!D268/100,"n/a")</f>
        <v>18.903599999999997</v>
      </c>
      <c r="J271" s="134">
        <f>IFERROR($J$3*TWK!D268/100,"n/a")</f>
        <v>18.654399999999999</v>
      </c>
      <c r="K271" s="134">
        <f>IFERROR($K$3*TWK!D268/100,"n/a")</f>
        <v>18.049199999999999</v>
      </c>
      <c r="L271" s="134">
        <f>IFERROR( $L$3*TWK!D268/100,"n/a")</f>
        <v>17.1236</v>
      </c>
      <c r="M271" s="134">
        <f>IFERROR($M$3*TWK!D268/100,"n/a")</f>
        <v>16.5184</v>
      </c>
      <c r="N271" s="134">
        <f>IFERROR($N$3*TWK!E268/100,"n/a")</f>
        <v>10.214400000000001</v>
      </c>
      <c r="O271" s="134">
        <f>IFERROR($O$3*TWK!F268/100,"n/a")</f>
        <v>12.616100000000001</v>
      </c>
      <c r="P271" s="134">
        <f>IFERROR($P$3*TWK!F268/100,"n/a")</f>
        <v>11.997400000000001</v>
      </c>
      <c r="Q271" s="134">
        <f>IFERROR($Q$3*TWK!F268/100,"n/a")</f>
        <v>10.867599999999999</v>
      </c>
      <c r="R271" s="134">
        <f>IFERROR($R$3*TWK!F268/100,"n/a")</f>
        <v>10.7331</v>
      </c>
      <c r="S271" s="134">
        <f>IFERROR($S$3*TWK!H268/100,"n/a")</f>
        <v>8.74</v>
      </c>
      <c r="T271" s="134">
        <f>IFERROR($T$3*TWK!H268/100,"n/a")</f>
        <v>8.51</v>
      </c>
      <c r="U271" s="134">
        <f>IFERROR($U$3*TWK!H268/100,"n/a")</f>
        <v>8.1420000000000012</v>
      </c>
      <c r="V271" s="134">
        <f>IFERROR($V$3*TWK!H268/100,"n/a")</f>
        <v>8.0730000000000004</v>
      </c>
      <c r="W271" s="134">
        <f>IFERROR($W$3*TWK!H268/100,"n/a")</f>
        <v>7.2220000000000004</v>
      </c>
      <c r="X271" s="134">
        <f>IFERROR($X$3*(TWK!H268+25)/100,"n/a")</f>
        <v>7.6245000000000003</v>
      </c>
      <c r="Y271" s="134">
        <f>IFERROR($Y$3*(TWK!H268+50)/100,"n/a")</f>
        <v>7.476</v>
      </c>
      <c r="Z271" s="134">
        <f>IFERROR($Z$3*TWK!H268/100,"n/a")</f>
        <v>5.681</v>
      </c>
      <c r="AA271" s="134">
        <f>IFERROR($AA$3*(TWK!H268+100)/100,"n/a")</f>
        <v>7.5570000000000004</v>
      </c>
    </row>
    <row r="272" spans="1:27" x14ac:dyDescent="0.25">
      <c r="A272" s="47">
        <f t="shared" si="2"/>
        <v>39861</v>
      </c>
      <c r="B272" s="134" t="str">
        <f>IFERROR($B$3*TWK!B269/100,"n/a")</f>
        <v>n/a</v>
      </c>
      <c r="C272" s="134">
        <f>IFERROR($C$3*TWK!C269/100,"n/a")</f>
        <v>18.899999999999999</v>
      </c>
      <c r="D272" s="134">
        <f>IFERROR($D$3*TWK!C269/100,"n/a")</f>
        <v>16.758000000000003</v>
      </c>
      <c r="E272" s="134">
        <f>IFERROR( $E$3*TWK!C269/100,"n/a")</f>
        <v>16.001999999999999</v>
      </c>
      <c r="F272" s="134">
        <f>IFERROR($F$3*TWK!C269/100,"n/a")</f>
        <v>15.245999999999999</v>
      </c>
      <c r="G272" s="134">
        <f>IFERROR($G$3*TWK!H269/100,"n/a")</f>
        <v>7.6</v>
      </c>
      <c r="H272" s="134">
        <f>IFERROR( $H$3*TWK!D269/100,"n/a")</f>
        <v>17.918000000000003</v>
      </c>
      <c r="I272" s="134">
        <f>IFERROR($I$3*TWK!D269/100,"n/a")</f>
        <v>16.460999999999999</v>
      </c>
      <c r="J272" s="134">
        <f>IFERROR($J$3*TWK!D269/100,"n/a")</f>
        <v>16.244</v>
      </c>
      <c r="K272" s="134">
        <f>IFERROR($K$3*TWK!D269/100,"n/a")</f>
        <v>15.717000000000001</v>
      </c>
      <c r="L272" s="134">
        <f>IFERROR( $L$3*TWK!D269/100,"n/a")</f>
        <v>14.911</v>
      </c>
      <c r="M272" s="134">
        <f>IFERROR($M$3*TWK!D269/100,"n/a")</f>
        <v>14.383999999999999</v>
      </c>
      <c r="N272" s="134">
        <f>IFERROR($N$3*TWK!E269/100,"n/a")</f>
        <v>9.0440000000000005</v>
      </c>
      <c r="O272" s="134">
        <f>IFERROR($O$3*TWK!F269/100,"n/a")</f>
        <v>10.708833333333335</v>
      </c>
      <c r="P272" s="134">
        <f>IFERROR($P$3*TWK!F269/100,"n/a")</f>
        <v>10.183666666666667</v>
      </c>
      <c r="Q272" s="134">
        <f>IFERROR($Q$3*TWK!F269/100,"n/a")</f>
        <v>9.2246666666666677</v>
      </c>
      <c r="R272" s="134">
        <f>IFERROR($R$3*TWK!F269/100,"n/a")</f>
        <v>9.1105</v>
      </c>
      <c r="S272" s="134">
        <f>IFERROR($S$3*TWK!H269/100,"n/a")</f>
        <v>7.6</v>
      </c>
      <c r="T272" s="134">
        <f>IFERROR($T$3*TWK!H269/100,"n/a")</f>
        <v>7.4</v>
      </c>
      <c r="U272" s="134">
        <f>IFERROR($U$3*TWK!H269/100,"n/a")</f>
        <v>7.08</v>
      </c>
      <c r="V272" s="134">
        <f>IFERROR($V$3*TWK!H269/100,"n/a")</f>
        <v>7.02</v>
      </c>
      <c r="W272" s="134">
        <f>IFERROR($W$3*TWK!H269/100,"n/a")</f>
        <v>6.28</v>
      </c>
      <c r="X272" s="134">
        <f>IFERROR($X$3*(TWK!H269+25)/100,"n/a")</f>
        <v>6.7275</v>
      </c>
      <c r="Y272" s="134">
        <f>IFERROR($Y$3*(TWK!H269+50)/100,"n/a")</f>
        <v>6.6749999999999998</v>
      </c>
      <c r="Z272" s="134">
        <f>IFERROR($Z$3*TWK!H269/100,"n/a")</f>
        <v>4.9400000000000004</v>
      </c>
      <c r="AA272" s="134">
        <f>IFERROR($AA$3*(TWK!H269+100)/100,"n/a")</f>
        <v>6.87</v>
      </c>
    </row>
    <row r="273" spans="1:27" x14ac:dyDescent="0.25">
      <c r="A273" s="47">
        <f t="shared" si="2"/>
        <v>39868</v>
      </c>
      <c r="B273" s="134" t="str">
        <f>IFERROR($B$3*TWK!B270/100,"n/a")</f>
        <v>n/a</v>
      </c>
      <c r="C273" s="134">
        <f>IFERROR($C$3*TWK!C270/100,"n/a")</f>
        <v>18.18</v>
      </c>
      <c r="D273" s="134">
        <f>IFERROR($D$3*TWK!C270/100,"n/a")</f>
        <v>16.119600000000002</v>
      </c>
      <c r="E273" s="134">
        <f>IFERROR( $E$3*TWK!C270/100,"n/a")</f>
        <v>15.3924</v>
      </c>
      <c r="F273" s="134">
        <f>IFERROR($F$3*TWK!C270/100,"n/a")</f>
        <v>14.6652</v>
      </c>
      <c r="G273" s="134">
        <f>IFERROR($G$3*TWK!H270/100,"n/a")</f>
        <v>7.6</v>
      </c>
      <c r="H273" s="134">
        <f>IFERROR( $H$3*TWK!D270/100,"n/a")</f>
        <v>17.629000000000001</v>
      </c>
      <c r="I273" s="134">
        <f>IFERROR($I$3*TWK!D270/100,"n/a")</f>
        <v>16.195499999999999</v>
      </c>
      <c r="J273" s="134">
        <f>IFERROR($J$3*TWK!D270/100,"n/a")</f>
        <v>15.982000000000001</v>
      </c>
      <c r="K273" s="134">
        <f>IFERROR($K$3*TWK!D270/100,"n/a")</f>
        <v>15.463500000000002</v>
      </c>
      <c r="L273" s="134">
        <f>IFERROR( $L$3*TWK!D270/100,"n/a")</f>
        <v>14.670499999999999</v>
      </c>
      <c r="M273" s="134">
        <f>IFERROR($M$3*TWK!D270/100,"n/a")</f>
        <v>14.151999999999997</v>
      </c>
      <c r="N273" s="134">
        <f>IFERROR($N$3*TWK!E270/100,"n/a")</f>
        <v>9.0174000000000003</v>
      </c>
      <c r="O273" s="134">
        <f>IFERROR($O$3*TWK!F270/100,"n/a")</f>
        <v>10.411800000000001</v>
      </c>
      <c r="P273" s="134">
        <f>IFERROR($P$3*TWK!F270/100,"n/a")</f>
        <v>9.9011999999999993</v>
      </c>
      <c r="Q273" s="134">
        <f>IFERROR($Q$3*TWK!F270/100,"n/a")</f>
        <v>8.9687999999999999</v>
      </c>
      <c r="R273" s="134">
        <f>IFERROR($R$3*TWK!F270/100,"n/a")</f>
        <v>8.857800000000001</v>
      </c>
      <c r="S273" s="134">
        <f>IFERROR($S$3*TWK!H270/100,"n/a")</f>
        <v>7.6</v>
      </c>
      <c r="T273" s="134">
        <f>IFERROR($T$3*TWK!H270/100,"n/a")</f>
        <v>7.4</v>
      </c>
      <c r="U273" s="134">
        <f>IFERROR($U$3*TWK!H270/100,"n/a")</f>
        <v>7.08</v>
      </c>
      <c r="V273" s="134">
        <f>IFERROR($V$3*TWK!H270/100,"n/a")</f>
        <v>7.02</v>
      </c>
      <c r="W273" s="134">
        <f>IFERROR($W$3*TWK!H270/100,"n/a")</f>
        <v>6.28</v>
      </c>
      <c r="X273" s="134">
        <f>IFERROR($X$3*(TWK!H270+25)/100,"n/a")</f>
        <v>6.7275</v>
      </c>
      <c r="Y273" s="134">
        <f>IFERROR($Y$3*(TWK!H270+50)/100,"n/a")</f>
        <v>6.6749999999999998</v>
      </c>
      <c r="Z273" s="134">
        <f>IFERROR($Z$3*TWK!H270/100,"n/a")</f>
        <v>4.9400000000000004</v>
      </c>
      <c r="AA273" s="134">
        <f>IFERROR($AA$3*(TWK!H270+100)/100,"n/a")</f>
        <v>6.87</v>
      </c>
    </row>
    <row r="274" spans="1:27" x14ac:dyDescent="0.25">
      <c r="A274" s="47">
        <f t="shared" si="2"/>
        <v>39875</v>
      </c>
      <c r="B274" s="134" t="str">
        <f>IFERROR($B$3*TWK!B271/100,"n/a")</f>
        <v>n/a</v>
      </c>
      <c r="C274" s="134">
        <f>IFERROR($C$3*TWK!C271/100,"n/a")</f>
        <v>17.28</v>
      </c>
      <c r="D274" s="134">
        <f>IFERROR($D$3*TWK!C271/100,"n/a")</f>
        <v>15.3216</v>
      </c>
      <c r="E274" s="134">
        <f>IFERROR( $E$3*TWK!C271/100,"n/a")</f>
        <v>14.6304</v>
      </c>
      <c r="F274" s="134">
        <f>IFERROR($F$3*TWK!C271/100,"n/a")</f>
        <v>13.939200000000001</v>
      </c>
      <c r="G274" s="134">
        <f>IFERROR($G$3*TWK!H271/100,"n/a")</f>
        <v>7.524</v>
      </c>
      <c r="H274" s="134">
        <f>IFERROR( $H$3*TWK!D271/100,"n/a")</f>
        <v>16.299600000000002</v>
      </c>
      <c r="I274" s="134">
        <f>IFERROR($I$3*TWK!D271/100,"n/a")</f>
        <v>14.974199999999998</v>
      </c>
      <c r="J274" s="134">
        <f>IFERROR($J$3*TWK!D271/100,"n/a")</f>
        <v>14.776800000000001</v>
      </c>
      <c r="K274" s="134">
        <f>IFERROR($K$3*TWK!D271/100,"n/a")</f>
        <v>14.2974</v>
      </c>
      <c r="L274" s="134">
        <f>IFERROR( $L$3*TWK!D271/100,"n/a")</f>
        <v>13.564199999999998</v>
      </c>
      <c r="M274" s="134">
        <f>IFERROR($M$3*TWK!D271/100,"n/a")</f>
        <v>13.0848</v>
      </c>
      <c r="N274" s="134">
        <f>IFERROR($N$3*TWK!E271/100,"n/a")</f>
        <v>8.6583000000000006</v>
      </c>
      <c r="O274" s="134">
        <f>IFERROR($O$3*TWK!F271/100,"n/a")</f>
        <v>10.177300000000001</v>
      </c>
      <c r="P274" s="134">
        <f>IFERROR($P$3*TWK!F271/100,"n/a")</f>
        <v>9.6781999999999986</v>
      </c>
      <c r="Q274" s="134">
        <f>IFERROR($Q$3*TWK!F271/100,"n/a")</f>
        <v>8.7667999999999999</v>
      </c>
      <c r="R274" s="134">
        <f>IFERROR($R$3*TWK!F271/100,"n/a")</f>
        <v>8.6583000000000006</v>
      </c>
      <c r="S274" s="134">
        <f>IFERROR($S$3*TWK!H271/100,"n/a")</f>
        <v>7.524</v>
      </c>
      <c r="T274" s="134">
        <f>IFERROR($T$3*TWK!H271/100,"n/a")</f>
        <v>7.3260000000000005</v>
      </c>
      <c r="U274" s="134">
        <f>IFERROR($U$3*TWK!H271/100,"n/a")</f>
        <v>7.0091999999999999</v>
      </c>
      <c r="V274" s="134">
        <f>IFERROR($V$3*TWK!H271/100,"n/a")</f>
        <v>6.9497999999999989</v>
      </c>
      <c r="W274" s="134">
        <f>IFERROR($W$3*TWK!H271/100,"n/a")</f>
        <v>6.2172000000000001</v>
      </c>
      <c r="X274" s="134">
        <f>IFERROR($X$3*(TWK!H271+25)/100,"n/a")</f>
        <v>6.6677000000000008</v>
      </c>
      <c r="Y274" s="134">
        <f>IFERROR($Y$3*(TWK!H271+50)/100,"n/a")</f>
        <v>6.6215999999999999</v>
      </c>
      <c r="Z274" s="134">
        <f>IFERROR($Z$3*TWK!H271/100,"n/a")</f>
        <v>4.8906000000000009</v>
      </c>
      <c r="AA274" s="134">
        <f>IFERROR($AA$3*(TWK!H271+100)/100,"n/a")</f>
        <v>6.8241999999999994</v>
      </c>
    </row>
    <row r="275" spans="1:27" x14ac:dyDescent="0.25">
      <c r="A275" s="47">
        <f t="shared" si="2"/>
        <v>39882</v>
      </c>
      <c r="B275" s="134" t="str">
        <f>IFERROR($B$3*TWK!B272/100,"n/a")</f>
        <v>n/a</v>
      </c>
      <c r="C275" s="134">
        <f>IFERROR($C$3*TWK!C272/100,"n/a")</f>
        <v>16.38</v>
      </c>
      <c r="D275" s="134">
        <f>IFERROR($D$3*TWK!C272/100,"n/a")</f>
        <v>14.523600000000002</v>
      </c>
      <c r="E275" s="134">
        <f>IFERROR( $E$3*TWK!C272/100,"n/a")</f>
        <v>13.868399999999999</v>
      </c>
      <c r="F275" s="134">
        <f>IFERROR($F$3*TWK!C272/100,"n/a")</f>
        <v>13.213199999999999</v>
      </c>
      <c r="G275" s="134">
        <f>IFERROR($G$3*TWK!H272/100,"n/a")</f>
        <v>7.03</v>
      </c>
      <c r="H275" s="134">
        <f>IFERROR( $H$3*TWK!D272/100,"n/a")</f>
        <v>15.432600000000001</v>
      </c>
      <c r="I275" s="134">
        <f>IFERROR($I$3*TWK!D272/100,"n/a")</f>
        <v>14.1777</v>
      </c>
      <c r="J275" s="134">
        <f>IFERROR($J$3*TWK!D272/100,"n/a")</f>
        <v>13.990800000000002</v>
      </c>
      <c r="K275" s="134">
        <f>IFERROR($K$3*TWK!D272/100,"n/a")</f>
        <v>13.536900000000001</v>
      </c>
      <c r="L275" s="134">
        <f>IFERROR( $L$3*TWK!D272/100,"n/a")</f>
        <v>12.842700000000001</v>
      </c>
      <c r="M275" s="134">
        <f>IFERROR($M$3*TWK!D272/100,"n/a")</f>
        <v>12.388799999999998</v>
      </c>
      <c r="N275" s="134">
        <f>IFERROR($N$3*TWK!E272/100,"n/a")</f>
        <v>8.2992000000000008</v>
      </c>
      <c r="O275" s="134">
        <f>IFERROR($O$3*TWK!F272/100,"n/a")</f>
        <v>9.7552000000000003</v>
      </c>
      <c r="P275" s="134">
        <f>IFERROR($P$3*TWK!F272/100,"n/a")</f>
        <v>9.2767999999999997</v>
      </c>
      <c r="Q275" s="134">
        <f>IFERROR($Q$3*TWK!F272/100,"n/a")</f>
        <v>8.4032</v>
      </c>
      <c r="R275" s="134">
        <f>IFERROR($R$3*TWK!F272/100,"n/a")</f>
        <v>8.2992000000000008</v>
      </c>
      <c r="S275" s="134">
        <f>IFERROR($S$3*TWK!H272/100,"n/a")</f>
        <v>7.03</v>
      </c>
      <c r="T275" s="134">
        <f>IFERROR($T$3*TWK!H272/100,"n/a")</f>
        <v>6.8449999999999998</v>
      </c>
      <c r="U275" s="134">
        <f>IFERROR($U$3*TWK!H272/100,"n/a")</f>
        <v>6.5489999999999995</v>
      </c>
      <c r="V275" s="134">
        <f>IFERROR($V$3*TWK!H272/100,"n/a")</f>
        <v>6.4934999999999992</v>
      </c>
      <c r="W275" s="134">
        <f>IFERROR($W$3*TWK!H272/100,"n/a")</f>
        <v>5.8090000000000002</v>
      </c>
      <c r="X275" s="134">
        <f>IFERROR($X$3*(TWK!H272+25)/100,"n/a")</f>
        <v>6.2790000000000008</v>
      </c>
      <c r="Y275" s="134">
        <f>IFERROR($Y$3*(TWK!H272+50)/100,"n/a")</f>
        <v>6.2744999999999997</v>
      </c>
      <c r="Z275" s="134">
        <f>IFERROR($Z$3*TWK!H272/100,"n/a")</f>
        <v>4.5695000000000006</v>
      </c>
      <c r="AA275" s="134">
        <f>IFERROR($AA$3*(TWK!H272+100)/100,"n/a")</f>
        <v>6.5264999999999995</v>
      </c>
    </row>
    <row r="276" spans="1:27" x14ac:dyDescent="0.25">
      <c r="A276" s="47">
        <f>7+A275</f>
        <v>39889</v>
      </c>
      <c r="B276" s="134" t="str">
        <f>IFERROR($B$3*TWK!B273/100,"n/a")</f>
        <v>n/a</v>
      </c>
      <c r="C276" s="134">
        <f>IFERROR($C$3*TWK!C273/100,"n/a")</f>
        <v>16.98</v>
      </c>
      <c r="D276" s="134">
        <f>IFERROR($D$3*TWK!C273/100,"n/a")</f>
        <v>15.055600000000002</v>
      </c>
      <c r="E276" s="134">
        <f>IFERROR( $E$3*TWK!C273/100,"n/a")</f>
        <v>14.3764</v>
      </c>
      <c r="F276" s="134">
        <f>IFERROR($F$3*TWK!C273/100,"n/a")</f>
        <v>13.6972</v>
      </c>
      <c r="G276" s="134">
        <f>IFERROR($G$3*TWK!H273/100,"n/a")</f>
        <v>7.1819999999999995</v>
      </c>
      <c r="H276" s="134">
        <f>IFERROR( $H$3*TWK!D273/100,"n/a")</f>
        <v>15.317</v>
      </c>
      <c r="I276" s="134">
        <f>IFERROR($I$3*TWK!D273/100,"n/a")</f>
        <v>14.071499999999999</v>
      </c>
      <c r="J276" s="134">
        <f>IFERROR($J$3*TWK!D273/100,"n/a")</f>
        <v>13.886000000000001</v>
      </c>
      <c r="K276" s="134">
        <f>IFERROR($K$3*TWK!D273/100,"n/a")</f>
        <v>13.435500000000001</v>
      </c>
      <c r="L276" s="134">
        <f>IFERROR( $L$3*TWK!D273/100,"n/a")</f>
        <v>12.746499999999999</v>
      </c>
      <c r="M276" s="134">
        <f>IFERROR($M$3*TWK!D273/100,"n/a")</f>
        <v>12.295999999999999</v>
      </c>
      <c r="N276" s="134">
        <f>IFERROR($N$3*TWK!E273/100,"n/a")</f>
        <v>8.7381000000000011</v>
      </c>
      <c r="O276" s="134">
        <f>IFERROR($O$3*TWK!F273/100,"n/a")</f>
        <v>10.0366</v>
      </c>
      <c r="P276" s="134">
        <f>IFERROR($P$3*TWK!F273/100,"n/a")</f>
        <v>9.5443999999999996</v>
      </c>
      <c r="Q276" s="134">
        <f>IFERROR($Q$3*TWK!F273/100,"n/a")</f>
        <v>8.6456</v>
      </c>
      <c r="R276" s="134">
        <f>IFERROR($R$3*TWK!F273/100,"n/a")</f>
        <v>8.5386000000000006</v>
      </c>
      <c r="S276" s="134">
        <f>IFERROR($S$3*TWK!H273/100,"n/a")</f>
        <v>7.1819999999999995</v>
      </c>
      <c r="T276" s="134">
        <f>IFERROR($T$3*TWK!H273/100,"n/a")</f>
        <v>6.9930000000000003</v>
      </c>
      <c r="U276" s="134">
        <f>IFERROR($U$3*TWK!H273/100,"n/a")</f>
        <v>6.6906000000000008</v>
      </c>
      <c r="V276" s="134">
        <f>IFERROR($V$3*TWK!H273/100,"n/a")</f>
        <v>6.6338999999999997</v>
      </c>
      <c r="W276" s="134">
        <f>IFERROR($W$3*TWK!H273/100,"n/a")</f>
        <v>5.9346000000000005</v>
      </c>
      <c r="X276" s="134">
        <f>IFERROR($X$3*(TWK!H273+25)/100,"n/a")</f>
        <v>6.3986000000000001</v>
      </c>
      <c r="Y276" s="134">
        <f>IFERROR($Y$3*(TWK!H273+50)/100,"n/a")</f>
        <v>6.3812999999999995</v>
      </c>
      <c r="Z276" s="134">
        <f>IFERROR($Z$3*TWK!H273/100,"n/a")</f>
        <v>4.6683000000000003</v>
      </c>
      <c r="AA276" s="134">
        <f>IFERROR($AA$3*(TWK!H273+100)/100,"n/a")</f>
        <v>6.618100000000001</v>
      </c>
    </row>
    <row r="277" spans="1:27" x14ac:dyDescent="0.25">
      <c r="A277" s="47">
        <f t="shared" ref="A277:A340" si="3">7+A276</f>
        <v>39896</v>
      </c>
      <c r="B277" s="134">
        <f>IFERROR($B$3*TWK!B274/100,"n/a")</f>
        <v>20.839666666666666</v>
      </c>
      <c r="C277" s="134">
        <f>IFERROR($C$3*TWK!C274/100,"n/a")</f>
        <v>18.48</v>
      </c>
      <c r="D277" s="134">
        <f>IFERROR($D$3*TWK!C274/100,"n/a")</f>
        <v>16.3856</v>
      </c>
      <c r="E277" s="134">
        <f>IFERROR( $E$3*TWK!C274/100,"n/a")</f>
        <v>15.646400000000002</v>
      </c>
      <c r="F277" s="134">
        <f>IFERROR($F$3*TWK!C274/100,"n/a")</f>
        <v>14.9072</v>
      </c>
      <c r="G277" s="134">
        <f>IFERROR($G$3*TWK!H274/100,"n/a")</f>
        <v>7.4574999999999996</v>
      </c>
      <c r="H277" s="134">
        <f>IFERROR( $H$3*TWK!D274/100,"n/a")</f>
        <v>15.663800000000002</v>
      </c>
      <c r="I277" s="134">
        <f>IFERROR($I$3*TWK!D274/100,"n/a")</f>
        <v>14.3901</v>
      </c>
      <c r="J277" s="134">
        <f>IFERROR($J$3*TWK!D274/100,"n/a")</f>
        <v>14.2004</v>
      </c>
      <c r="K277" s="134">
        <f>IFERROR($K$3*TWK!D274/100,"n/a")</f>
        <v>13.739700000000001</v>
      </c>
      <c r="L277" s="134">
        <f>IFERROR( $L$3*TWK!D274/100,"n/a")</f>
        <v>13.0351</v>
      </c>
      <c r="M277" s="134">
        <f>IFERROR($M$3*TWK!D274/100,"n/a")</f>
        <v>12.574399999999999</v>
      </c>
      <c r="N277" s="134">
        <f>IFERROR($N$3*TWK!E274/100,"n/a")</f>
        <v>9.0972000000000008</v>
      </c>
      <c r="O277" s="134">
        <f>IFERROR($O$3*TWK!F274/100,"n/a")</f>
        <v>9.9662500000000005</v>
      </c>
      <c r="P277" s="134">
        <f>IFERROR($P$3*TWK!F274/100,"n/a")</f>
        <v>9.4774999999999991</v>
      </c>
      <c r="Q277" s="134">
        <f>IFERROR($Q$3*TWK!F274/100,"n/a")</f>
        <v>8.5850000000000009</v>
      </c>
      <c r="R277" s="134">
        <f>IFERROR($R$3*TWK!F274/100,"n/a")</f>
        <v>8.4787499999999998</v>
      </c>
      <c r="S277" s="134">
        <f>IFERROR($S$3*TWK!H274/100,"n/a")</f>
        <v>7.4574999999999996</v>
      </c>
      <c r="T277" s="134">
        <f>IFERROR($T$3*TWK!H274/100,"n/a")</f>
        <v>7.2612500000000004</v>
      </c>
      <c r="U277" s="134">
        <f>IFERROR($U$3*TWK!H274/100,"n/a")</f>
        <v>6.9472500000000004</v>
      </c>
      <c r="V277" s="134">
        <f>IFERROR($V$3*TWK!H274/100,"n/a")</f>
        <v>6.8883749999999999</v>
      </c>
      <c r="W277" s="134">
        <f>IFERROR($W$3*TWK!H274/100,"n/a")</f>
        <v>6.1622500000000002</v>
      </c>
      <c r="X277" s="134">
        <f>IFERROR($X$3*(TWK!H274+25)/100,"n/a")</f>
        <v>6.6153750000000002</v>
      </c>
      <c r="Y277" s="134">
        <f>IFERROR($Y$3*(TWK!H274+50)/100,"n/a")</f>
        <v>6.5748749999999996</v>
      </c>
      <c r="Z277" s="134">
        <f>IFERROR($Z$3*TWK!H274/100,"n/a")</f>
        <v>4.8473750000000004</v>
      </c>
      <c r="AA277" s="134">
        <f>IFERROR($AA$3*(TWK!H274+100)/100,"n/a")</f>
        <v>6.7841250000000004</v>
      </c>
    </row>
    <row r="278" spans="1:27" x14ac:dyDescent="0.25">
      <c r="A278" s="47">
        <f t="shared" si="3"/>
        <v>39903</v>
      </c>
      <c r="B278" s="134">
        <f>IFERROR($B$3*TWK!B275/100,"n/a")</f>
        <v>19.808000000000003</v>
      </c>
      <c r="C278" s="134">
        <f>IFERROR($C$3*TWK!C275/100,"n/a")</f>
        <v>16.5</v>
      </c>
      <c r="D278" s="134">
        <f>IFERROR($D$3*TWK!C275/100,"n/a")</f>
        <v>14.63</v>
      </c>
      <c r="E278" s="134">
        <f>IFERROR( $E$3*TWK!C275/100,"n/a")</f>
        <v>13.97</v>
      </c>
      <c r="F278" s="134">
        <f>IFERROR($F$3*TWK!C275/100,"n/a")</f>
        <v>13.31</v>
      </c>
      <c r="G278" s="134">
        <f>IFERROR($G$3*TWK!H275/100,"n/a")</f>
        <v>7.1566666666666663</v>
      </c>
      <c r="H278" s="134">
        <f>IFERROR( $H$3*TWK!D275/100,"n/a")</f>
        <v>14.377750000000001</v>
      </c>
      <c r="I278" s="134">
        <f>IFERROR($I$3*TWK!D275/100,"n/a")</f>
        <v>13.208625</v>
      </c>
      <c r="J278" s="134">
        <f>IFERROR($J$3*TWK!D275/100,"n/a")</f>
        <v>13.034500000000001</v>
      </c>
      <c r="K278" s="134">
        <f>IFERROR($K$3*TWK!D275/100,"n/a")</f>
        <v>12.611625000000002</v>
      </c>
      <c r="L278" s="134">
        <f>IFERROR( $L$3*TWK!D275/100,"n/a")</f>
        <v>11.964874999999999</v>
      </c>
      <c r="M278" s="134">
        <f>IFERROR($M$3*TWK!D275/100,"n/a")</f>
        <v>11.541999999999998</v>
      </c>
      <c r="N278" s="134">
        <f>IFERROR($N$3*TWK!E275/100,"n/a")</f>
        <v>8.0797500000000007</v>
      </c>
      <c r="O278" s="134">
        <f>IFERROR($O$3*TWK!F275/100,"n/a")</f>
        <v>9.7708333333333357</v>
      </c>
      <c r="P278" s="134">
        <f>IFERROR($P$3*TWK!F275/100,"n/a")</f>
        <v>9.2916666666666679</v>
      </c>
      <c r="Q278" s="134">
        <f>IFERROR($Q$3*TWK!F275/100,"n/a")</f>
        <v>8.4166666666666679</v>
      </c>
      <c r="R278" s="134">
        <f>IFERROR($R$3*TWK!F275/100,"n/a")</f>
        <v>8.3125000000000018</v>
      </c>
      <c r="S278" s="134">
        <f>IFERROR($S$3*TWK!H275/100,"n/a")</f>
        <v>7.1566666666666663</v>
      </c>
      <c r="T278" s="134">
        <f>IFERROR($T$3*TWK!H275/100,"n/a")</f>
        <v>6.9683333333333337</v>
      </c>
      <c r="U278" s="134">
        <f>IFERROR($U$3*TWK!H275/100,"n/a")</f>
        <v>6.6670000000000007</v>
      </c>
      <c r="V278" s="134">
        <f>IFERROR($V$3*TWK!H275/100,"n/a")</f>
        <v>6.6104999999999992</v>
      </c>
      <c r="W278" s="134">
        <f>IFERROR($W$3*TWK!H275/100,"n/a")</f>
        <v>5.9136666666666668</v>
      </c>
      <c r="X278" s="134">
        <f>IFERROR($X$3*(TWK!H275+25)/100,"n/a")</f>
        <v>6.3786666666666676</v>
      </c>
      <c r="Y278" s="134">
        <f>IFERROR($Y$3*(TWK!H275+50)/100,"n/a")</f>
        <v>6.3635000000000002</v>
      </c>
      <c r="Z278" s="134">
        <f>IFERROR($Z$3*TWK!H275/100,"n/a")</f>
        <v>4.6518333333333342</v>
      </c>
      <c r="AA278" s="134">
        <f>IFERROR($AA$3*(TWK!H275+100)/100,"n/a")</f>
        <v>6.6028333333333338</v>
      </c>
    </row>
    <row r="279" spans="1:27" x14ac:dyDescent="0.25">
      <c r="A279" s="47">
        <f t="shared" si="3"/>
        <v>39910</v>
      </c>
      <c r="B279" s="134">
        <f>IFERROR($B$3*TWK!B276/100,"n/a")</f>
        <v>19.730625000000003</v>
      </c>
      <c r="C279" s="134">
        <f>IFERROR($C$3*TWK!C276/100,"n/a")</f>
        <v>16.559999999999999</v>
      </c>
      <c r="D279" s="134">
        <f>IFERROR($D$3*TWK!C276/100,"n/a")</f>
        <v>14.683200000000001</v>
      </c>
      <c r="E279" s="134">
        <f>IFERROR( $E$3*TWK!C276/100,"n/a")</f>
        <v>14.020799999999999</v>
      </c>
      <c r="F279" s="134">
        <f>IFERROR($F$3*TWK!C276/100,"n/a")</f>
        <v>13.3584</v>
      </c>
      <c r="G279" s="134">
        <f>IFERROR($G$3*TWK!H276/100,"n/a")</f>
        <v>7.0774999999999997</v>
      </c>
      <c r="H279" s="134">
        <f>IFERROR( $H$3*TWK!D276/100,"n/a")</f>
        <v>14.623400000000002</v>
      </c>
      <c r="I279" s="134">
        <f>IFERROR($I$3*TWK!D276/100,"n/a")</f>
        <v>13.434299999999999</v>
      </c>
      <c r="J279" s="134">
        <f>IFERROR($J$3*TWK!D276/100,"n/a")</f>
        <v>13.257200000000001</v>
      </c>
      <c r="K279" s="134">
        <f>IFERROR($K$3*TWK!D276/100,"n/a")</f>
        <v>12.8271</v>
      </c>
      <c r="L279" s="134">
        <f>IFERROR( $L$3*TWK!D276/100,"n/a")</f>
        <v>12.169299999999998</v>
      </c>
      <c r="M279" s="134">
        <f>IFERROR($M$3*TWK!D276/100,"n/a")</f>
        <v>11.739199999999999</v>
      </c>
      <c r="N279" s="134">
        <f>IFERROR($N$3*TWK!E276/100,"n/a")</f>
        <v>8.0198999999999998</v>
      </c>
      <c r="O279" s="134">
        <f>IFERROR($O$3*TWK!F276/100,"n/a")</f>
        <v>9.8490000000000002</v>
      </c>
      <c r="P279" s="134">
        <f>IFERROR($P$3*TWK!F276/100,"n/a")</f>
        <v>9.3659999999999997</v>
      </c>
      <c r="Q279" s="134">
        <f>IFERROR($Q$3*TWK!F276/100,"n/a")</f>
        <v>8.484</v>
      </c>
      <c r="R279" s="134">
        <f>IFERROR($R$3*TWK!F276/100,"n/a")</f>
        <v>8.3790000000000013</v>
      </c>
      <c r="S279" s="134">
        <f>IFERROR($S$3*TWK!H276/100,"n/a")</f>
        <v>7.0774999999999997</v>
      </c>
      <c r="T279" s="134">
        <f>IFERROR($T$3*TWK!H276/100,"n/a")</f>
        <v>6.8912500000000003</v>
      </c>
      <c r="U279" s="134">
        <f>IFERROR($U$3*TWK!H276/100,"n/a")</f>
        <v>6.5932500000000003</v>
      </c>
      <c r="V279" s="134">
        <f>IFERROR($V$3*TWK!H276/100,"n/a")</f>
        <v>6.5373749999999999</v>
      </c>
      <c r="W279" s="134">
        <f>IFERROR($W$3*TWK!H276/100,"n/a")</f>
        <v>5.8482500000000002</v>
      </c>
      <c r="X279" s="134">
        <f>IFERROR($X$3*(TWK!H276+25)/100,"n/a")</f>
        <v>6.3163750000000007</v>
      </c>
      <c r="Y279" s="134">
        <f>IFERROR($Y$3*(TWK!H276+50)/100,"n/a")</f>
        <v>6.3078750000000001</v>
      </c>
      <c r="Z279" s="134">
        <f>IFERROR($Z$3*TWK!H276/100,"n/a")</f>
        <v>4.6003750000000005</v>
      </c>
      <c r="AA279" s="134">
        <f>IFERROR($AA$3*(TWK!H276+100)/100,"n/a")</f>
        <v>6.5551250000000003</v>
      </c>
    </row>
    <row r="280" spans="1:27" x14ac:dyDescent="0.25">
      <c r="A280" s="47">
        <f t="shared" si="3"/>
        <v>39917</v>
      </c>
      <c r="B280" s="134">
        <f>IFERROR($B$3*TWK!B277/100,"n/a")</f>
        <v>19.29216666666667</v>
      </c>
      <c r="C280" s="134">
        <f>IFERROR($C$3*TWK!C277/100,"n/a")</f>
        <v>16.649999999999999</v>
      </c>
      <c r="D280" s="134">
        <f>IFERROR($D$3*TWK!C277/100,"n/a")</f>
        <v>14.763000000000002</v>
      </c>
      <c r="E280" s="134">
        <f>IFERROR( $E$3*TWK!C277/100,"n/a")</f>
        <v>14.097000000000001</v>
      </c>
      <c r="F280" s="134">
        <f>IFERROR($F$3*TWK!C277/100,"n/a")</f>
        <v>13.430999999999999</v>
      </c>
      <c r="G280" s="134">
        <f>IFERROR($G$3*TWK!H277/100,"n/a")</f>
        <v>7.22</v>
      </c>
      <c r="H280" s="134">
        <f>IFERROR( $H$3*TWK!D277/100,"n/a")</f>
        <v>15.172499999999999</v>
      </c>
      <c r="I280" s="134">
        <f>IFERROR($I$3*TWK!D277/100,"n/a")</f>
        <v>13.938750000000001</v>
      </c>
      <c r="J280" s="134">
        <f>IFERROR($J$3*TWK!D277/100,"n/a")</f>
        <v>13.755000000000001</v>
      </c>
      <c r="K280" s="134">
        <f>IFERROR($K$3*TWK!D277/100,"n/a")</f>
        <v>13.30875</v>
      </c>
      <c r="L280" s="134">
        <f>IFERROR( $L$3*TWK!D277/100,"n/a")</f>
        <v>12.626250000000001</v>
      </c>
      <c r="M280" s="134">
        <f>IFERROR($M$3*TWK!D277/100,"n/a")</f>
        <v>12.18</v>
      </c>
      <c r="N280" s="134">
        <f>IFERROR($N$3*TWK!E277/100,"n/a")</f>
        <v>7.9301250000000003</v>
      </c>
      <c r="O280" s="134">
        <f>IFERROR($O$3*TWK!F277/100,"n/a")</f>
        <v>10.474333333333334</v>
      </c>
      <c r="P280" s="134">
        <f>IFERROR($P$3*TWK!F277/100,"n/a")</f>
        <v>9.9606666666666666</v>
      </c>
      <c r="Q280" s="134">
        <f>IFERROR($Q$3*TWK!F277/100,"n/a")</f>
        <v>9.0226666666666677</v>
      </c>
      <c r="R280" s="134">
        <f>IFERROR($R$3*TWK!F277/100,"n/a")</f>
        <v>8.9110000000000014</v>
      </c>
      <c r="S280" s="134">
        <f>IFERROR($S$3*TWK!H277/100,"n/a")</f>
        <v>7.22</v>
      </c>
      <c r="T280" s="134">
        <f>IFERROR($T$3*TWK!H277/100,"n/a")</f>
        <v>7.03</v>
      </c>
      <c r="U280" s="134">
        <f>IFERROR($U$3*TWK!H277/100,"n/a")</f>
        <v>6.726</v>
      </c>
      <c r="V280" s="134">
        <f>IFERROR($V$3*TWK!H277/100,"n/a")</f>
        <v>6.6689999999999996</v>
      </c>
      <c r="W280" s="134">
        <f>IFERROR($W$3*TWK!H277/100,"n/a")</f>
        <v>5.9660000000000002</v>
      </c>
      <c r="X280" s="134">
        <f>IFERROR($X$3*(TWK!H277+25)/100,"n/a")</f>
        <v>6.4285000000000005</v>
      </c>
      <c r="Y280" s="134">
        <f>IFERROR($Y$3*(TWK!H277+50)/100,"n/a")</f>
        <v>6.4079999999999995</v>
      </c>
      <c r="Z280" s="134">
        <f>IFERROR($Z$3*TWK!H277/100,"n/a")</f>
        <v>4.6930000000000005</v>
      </c>
      <c r="AA280" s="134">
        <f>IFERROR($AA$3*(TWK!H277+100)/100,"n/a")</f>
        <v>6.641</v>
      </c>
    </row>
    <row r="281" spans="1:27" x14ac:dyDescent="0.25">
      <c r="A281" s="47">
        <f t="shared" si="3"/>
        <v>39924</v>
      </c>
      <c r="B281" s="134">
        <f>IFERROR($B$3*TWK!B278/100,"n/a")</f>
        <v>18.776333333333334</v>
      </c>
      <c r="C281" s="134">
        <f>IFERROR($C$3*TWK!C278/100,"n/a")</f>
        <v>15.975</v>
      </c>
      <c r="D281" s="134">
        <f>IFERROR($D$3*TWK!C278/100,"n/a")</f>
        <v>14.1645</v>
      </c>
      <c r="E281" s="134">
        <f>IFERROR( $E$3*TWK!C278/100,"n/a")</f>
        <v>13.525499999999999</v>
      </c>
      <c r="F281" s="134">
        <f>IFERROR($F$3*TWK!C278/100,"n/a")</f>
        <v>12.886499999999998</v>
      </c>
      <c r="G281" s="134">
        <f>IFERROR($G$3*TWK!H278/100,"n/a")</f>
        <v>6.84</v>
      </c>
      <c r="H281" s="134">
        <f>IFERROR( $H$3*TWK!D278/100,"n/a")</f>
        <v>14.95575</v>
      </c>
      <c r="I281" s="134">
        <f>IFERROR($I$3*TWK!D278/100,"n/a")</f>
        <v>13.739624999999998</v>
      </c>
      <c r="J281" s="134">
        <f>IFERROR($J$3*TWK!D278/100,"n/a")</f>
        <v>13.558500000000002</v>
      </c>
      <c r="K281" s="134">
        <f>IFERROR($K$3*TWK!D278/100,"n/a")</f>
        <v>13.118625000000002</v>
      </c>
      <c r="L281" s="134">
        <f>IFERROR( $L$3*TWK!D278/100,"n/a")</f>
        <v>12.445874999999999</v>
      </c>
      <c r="M281" s="134">
        <f>IFERROR($M$3*TWK!D278/100,"n/a")</f>
        <v>12.005999999999998</v>
      </c>
      <c r="N281" s="134">
        <f>IFERROR($N$3*TWK!E278/100,"n/a")</f>
        <v>7.8802500000000011</v>
      </c>
      <c r="O281" s="134">
        <f>IFERROR($O$3*TWK!F278/100,"n/a")</f>
        <v>10.200750000000001</v>
      </c>
      <c r="P281" s="134">
        <f>IFERROR($P$3*TWK!F278/100,"n/a")</f>
        <v>9.7004999999999999</v>
      </c>
      <c r="Q281" s="134">
        <f>IFERROR($Q$3*TWK!F278/100,"n/a")</f>
        <v>8.7870000000000008</v>
      </c>
      <c r="R281" s="134">
        <f>IFERROR($R$3*TWK!F278/100,"n/a")</f>
        <v>8.6782500000000002</v>
      </c>
      <c r="S281" s="134">
        <f>IFERROR($S$3*TWK!H278/100,"n/a")</f>
        <v>6.84</v>
      </c>
      <c r="T281" s="134">
        <f>IFERROR($T$3*TWK!H278/100,"n/a")</f>
        <v>6.66</v>
      </c>
      <c r="U281" s="134">
        <f>IFERROR($U$3*TWK!H278/100,"n/a")</f>
        <v>6.3720000000000008</v>
      </c>
      <c r="V281" s="134">
        <f>IFERROR($V$3*TWK!H278/100,"n/a")</f>
        <v>6.3179999999999996</v>
      </c>
      <c r="W281" s="134">
        <f>IFERROR($W$3*TWK!H278/100,"n/a")</f>
        <v>5.6520000000000001</v>
      </c>
      <c r="X281" s="134">
        <f>IFERROR($X$3*(TWK!H278+25)/100,"n/a")</f>
        <v>6.1295000000000002</v>
      </c>
      <c r="Y281" s="134">
        <f>IFERROR($Y$3*(TWK!H278+50)/100,"n/a")</f>
        <v>6.141</v>
      </c>
      <c r="Z281" s="134">
        <f>IFERROR($Z$3*TWK!H278/100,"n/a")</f>
        <v>4.4460000000000006</v>
      </c>
      <c r="AA281" s="134">
        <f>IFERROR($AA$3*(TWK!H278+100)/100,"n/a")</f>
        <v>6.4120000000000008</v>
      </c>
    </row>
    <row r="282" spans="1:27" x14ac:dyDescent="0.25">
      <c r="A282" s="47">
        <f t="shared" si="3"/>
        <v>39931</v>
      </c>
      <c r="B282" s="134">
        <f>IFERROR($B$3*TWK!B279/100,"n/a")</f>
        <v>18.136700000000001</v>
      </c>
      <c r="C282" s="134">
        <f>IFERROR($C$3*TWK!C279/100,"n/a")</f>
        <v>15.6</v>
      </c>
      <c r="D282" s="134">
        <f>IFERROR($D$3*TWK!C279/100,"n/a")</f>
        <v>13.832000000000001</v>
      </c>
      <c r="E282" s="134">
        <f>IFERROR( $E$3*TWK!C279/100,"n/a")</f>
        <v>13.208</v>
      </c>
      <c r="F282" s="134">
        <f>IFERROR($F$3*TWK!C279/100,"n/a")</f>
        <v>12.583999999999998</v>
      </c>
      <c r="G282" s="134">
        <f>IFERROR($G$3*TWK!H279/100,"n/a")</f>
        <v>6.7639999999999993</v>
      </c>
      <c r="H282" s="134">
        <f>IFERROR( $H$3*TWK!D279/100,"n/a")</f>
        <v>14.392200000000001</v>
      </c>
      <c r="I282" s="134">
        <f>IFERROR($I$3*TWK!D279/100,"n/a")</f>
        <v>13.221899999999998</v>
      </c>
      <c r="J282" s="134">
        <f>IFERROR($J$3*TWK!D279/100,"n/a")</f>
        <v>13.047599999999999</v>
      </c>
      <c r="K282" s="134">
        <f>IFERROR($K$3*TWK!D279/100,"n/a")</f>
        <v>12.6243</v>
      </c>
      <c r="L282" s="134">
        <f>IFERROR( $L$3*TWK!D279/100,"n/a")</f>
        <v>11.976899999999999</v>
      </c>
      <c r="M282" s="134">
        <f>IFERROR($M$3*TWK!D279/100,"n/a")</f>
        <v>11.553599999999999</v>
      </c>
      <c r="N282" s="134">
        <f>IFERROR($N$3*TWK!E279/100,"n/a")</f>
        <v>7.9002000000000008</v>
      </c>
      <c r="O282" s="134">
        <f>IFERROR($O$3*TWK!F279/100,"n/a")</f>
        <v>9.7552000000000003</v>
      </c>
      <c r="P282" s="134">
        <f>IFERROR($P$3*TWK!F279/100,"n/a")</f>
        <v>9.2767999999999997</v>
      </c>
      <c r="Q282" s="134">
        <f>IFERROR($Q$3*TWK!F279/100,"n/a")</f>
        <v>8.4032</v>
      </c>
      <c r="R282" s="134">
        <f>IFERROR($R$3*TWK!F279/100,"n/a")</f>
        <v>8.2992000000000008</v>
      </c>
      <c r="S282" s="134">
        <f>IFERROR($S$3*TWK!H279/100,"n/a")</f>
        <v>6.7639999999999993</v>
      </c>
      <c r="T282" s="134">
        <f>IFERROR($T$3*TWK!H279/100,"n/a")</f>
        <v>6.5860000000000003</v>
      </c>
      <c r="U282" s="134">
        <f>IFERROR($U$3*TWK!H279/100,"n/a")</f>
        <v>6.3011999999999997</v>
      </c>
      <c r="V282" s="134">
        <f>IFERROR($V$3*TWK!H279/100,"n/a")</f>
        <v>6.2477999999999998</v>
      </c>
      <c r="W282" s="134">
        <f>IFERROR($W$3*TWK!H279/100,"n/a")</f>
        <v>5.5892000000000008</v>
      </c>
      <c r="X282" s="134">
        <f>IFERROR($X$3*(TWK!H279+25)/100,"n/a")</f>
        <v>6.0697000000000001</v>
      </c>
      <c r="Y282" s="134">
        <f>IFERROR($Y$3*(TWK!H279+50)/100,"n/a")</f>
        <v>6.0876000000000001</v>
      </c>
      <c r="Z282" s="134">
        <f>IFERROR($Z$3*TWK!H279/100,"n/a")</f>
        <v>4.3966000000000003</v>
      </c>
      <c r="AA282" s="134">
        <f>IFERROR($AA$3*(TWK!H279+100)/100,"n/a")</f>
        <v>6.3662000000000001</v>
      </c>
    </row>
    <row r="283" spans="1:27" x14ac:dyDescent="0.25">
      <c r="A283" s="47">
        <f t="shared" si="3"/>
        <v>39938</v>
      </c>
      <c r="B283" s="134">
        <f>IFERROR($B$3*TWK!B280/100,"n/a")</f>
        <v>17.718875000000001</v>
      </c>
      <c r="C283" s="134">
        <f>IFERROR($C$3*TWK!C280/100,"n/a")</f>
        <v>15.12</v>
      </c>
      <c r="D283" s="134">
        <f>IFERROR($D$3*TWK!C280/100,"n/a")</f>
        <v>13.406400000000001</v>
      </c>
      <c r="E283" s="134">
        <f>IFERROR( $E$3*TWK!C280/100,"n/a")</f>
        <v>12.801600000000001</v>
      </c>
      <c r="F283" s="134">
        <f>IFERROR($F$3*TWK!C280/100,"n/a")</f>
        <v>12.196800000000001</v>
      </c>
      <c r="G283" s="134">
        <f>IFERROR($G$3*TWK!H280/100,"n/a")</f>
        <v>6.726</v>
      </c>
      <c r="H283" s="134">
        <f>IFERROR( $H$3*TWK!D280/100,"n/a")</f>
        <v>14.392200000000001</v>
      </c>
      <c r="I283" s="134">
        <f>IFERROR($I$3*TWK!D280/100,"n/a")</f>
        <v>13.221899999999998</v>
      </c>
      <c r="J283" s="134">
        <f>IFERROR($J$3*TWK!D280/100,"n/a")</f>
        <v>13.047599999999999</v>
      </c>
      <c r="K283" s="134">
        <f>IFERROR($K$3*TWK!D280/100,"n/a")</f>
        <v>12.6243</v>
      </c>
      <c r="L283" s="134">
        <f>IFERROR( $L$3*TWK!D280/100,"n/a")</f>
        <v>11.976899999999999</v>
      </c>
      <c r="M283" s="134">
        <f>IFERROR($M$3*TWK!D280/100,"n/a")</f>
        <v>11.553599999999999</v>
      </c>
      <c r="N283" s="134">
        <f>IFERROR($N$3*TWK!E280/100,"n/a")</f>
        <v>7.6209000000000007</v>
      </c>
      <c r="O283" s="134">
        <f>IFERROR($O$3*TWK!F280/100,"n/a")</f>
        <v>9.5558750000000003</v>
      </c>
      <c r="P283" s="134">
        <f>IFERROR($P$3*TWK!F280/100,"n/a")</f>
        <v>9.0872500000000009</v>
      </c>
      <c r="Q283" s="134">
        <f>IFERROR($Q$3*TWK!F280/100,"n/a")</f>
        <v>8.2315000000000005</v>
      </c>
      <c r="R283" s="134">
        <f>IFERROR($R$3*TWK!F280/100,"n/a")</f>
        <v>8.1296250000000008</v>
      </c>
      <c r="S283" s="134">
        <f>IFERROR($S$3*TWK!H280/100,"n/a")</f>
        <v>6.726</v>
      </c>
      <c r="T283" s="134">
        <f>IFERROR($T$3*TWK!H280/100,"n/a")</f>
        <v>6.5489999999999995</v>
      </c>
      <c r="U283" s="134">
        <f>IFERROR($U$3*TWK!H280/100,"n/a")</f>
        <v>6.2658000000000005</v>
      </c>
      <c r="V283" s="134">
        <f>IFERROR($V$3*TWK!H280/100,"n/a")</f>
        <v>6.2126999999999999</v>
      </c>
      <c r="W283" s="134">
        <f>IFERROR($W$3*TWK!H280/100,"n/a")</f>
        <v>5.5577999999999994</v>
      </c>
      <c r="X283" s="134">
        <f>IFERROR($X$3*(TWK!H280+25)/100,"n/a")</f>
        <v>6.0398000000000005</v>
      </c>
      <c r="Y283" s="134">
        <f>IFERROR($Y$3*(TWK!H280+50)/100,"n/a")</f>
        <v>6.0609000000000002</v>
      </c>
      <c r="Z283" s="134">
        <f>IFERROR($Z$3*TWK!H280/100,"n/a")</f>
        <v>4.3719000000000001</v>
      </c>
      <c r="AA283" s="134">
        <f>IFERROR($AA$3*(TWK!H280+100)/100,"n/a")</f>
        <v>6.3433000000000002</v>
      </c>
    </row>
    <row r="284" spans="1:27" x14ac:dyDescent="0.25">
      <c r="A284" s="47">
        <f t="shared" si="3"/>
        <v>39945</v>
      </c>
      <c r="B284" s="134">
        <f>IFERROR($B$3*TWK!B281/100,"n/a")</f>
        <v>20.040125</v>
      </c>
      <c r="C284" s="134">
        <f>IFERROR($C$3*TWK!C281/100,"n/a")</f>
        <v>16.68</v>
      </c>
      <c r="D284" s="134">
        <f>IFERROR($D$3*TWK!C281/100,"n/a")</f>
        <v>14.7896</v>
      </c>
      <c r="E284" s="134">
        <f>IFERROR( $E$3*TWK!C281/100,"n/a")</f>
        <v>14.122400000000001</v>
      </c>
      <c r="F284" s="134">
        <f>IFERROR($F$3*TWK!C281/100,"n/a")</f>
        <v>13.4552</v>
      </c>
      <c r="G284" s="134">
        <f>IFERROR($G$3*TWK!H281/100,"n/a")</f>
        <v>6.8875000000000002</v>
      </c>
      <c r="H284" s="134">
        <f>IFERROR( $H$3*TWK!D281/100,"n/a")</f>
        <v>15.779400000000001</v>
      </c>
      <c r="I284" s="134">
        <f>IFERROR($I$3*TWK!D281/100,"n/a")</f>
        <v>14.496299999999998</v>
      </c>
      <c r="J284" s="134">
        <f>IFERROR($J$3*TWK!D281/100,"n/a")</f>
        <v>14.305199999999999</v>
      </c>
      <c r="K284" s="134">
        <f>IFERROR($K$3*TWK!D281/100,"n/a")</f>
        <v>13.841100000000001</v>
      </c>
      <c r="L284" s="134">
        <f>IFERROR( $L$3*TWK!D281/100,"n/a")</f>
        <v>13.1313</v>
      </c>
      <c r="M284" s="134">
        <f>IFERROR($M$3*TWK!D281/100,"n/a")</f>
        <v>12.667199999999998</v>
      </c>
      <c r="N284" s="134">
        <f>IFERROR($N$3*TWK!E281/100,"n/a")</f>
        <v>7.98</v>
      </c>
      <c r="O284" s="134">
        <f>IFERROR($O$3*TWK!F281/100,"n/a")</f>
        <v>9.8490000000000002</v>
      </c>
      <c r="P284" s="134">
        <f>IFERROR($P$3*TWK!F281/100,"n/a")</f>
        <v>9.3659999999999997</v>
      </c>
      <c r="Q284" s="134">
        <f>IFERROR($Q$3*TWK!F281/100,"n/a")</f>
        <v>8.484</v>
      </c>
      <c r="R284" s="134">
        <f>IFERROR($R$3*TWK!F281/100,"n/a")</f>
        <v>8.3790000000000013</v>
      </c>
      <c r="S284" s="134">
        <f>IFERROR($S$3*TWK!H281/100,"n/a")</f>
        <v>6.8875000000000002</v>
      </c>
      <c r="T284" s="134">
        <f>IFERROR($T$3*TWK!H281/100,"n/a")</f>
        <v>6.7062499999999998</v>
      </c>
      <c r="U284" s="134">
        <f>IFERROR($U$3*TWK!H281/100,"n/a")</f>
        <v>6.4162499999999998</v>
      </c>
      <c r="V284" s="134">
        <f>IFERROR($V$3*TWK!H281/100,"n/a")</f>
        <v>6.3618750000000004</v>
      </c>
      <c r="W284" s="134">
        <f>IFERROR($W$3*TWK!H281/100,"n/a")</f>
        <v>5.6912500000000001</v>
      </c>
      <c r="X284" s="134">
        <f>IFERROR($X$3*(TWK!H281+25)/100,"n/a")</f>
        <v>6.1668750000000001</v>
      </c>
      <c r="Y284" s="134">
        <f>IFERROR($Y$3*(TWK!H281+50)/100,"n/a")</f>
        <v>6.1743750000000004</v>
      </c>
      <c r="Z284" s="134">
        <f>IFERROR($Z$3*TWK!H281/100,"n/a")</f>
        <v>4.4768750000000006</v>
      </c>
      <c r="AA284" s="134">
        <f>IFERROR($AA$3*(TWK!H281+100)/100,"n/a")</f>
        <v>6.4406249999999998</v>
      </c>
    </row>
    <row r="285" spans="1:27" x14ac:dyDescent="0.25">
      <c r="A285" s="47">
        <f t="shared" si="3"/>
        <v>39952</v>
      </c>
      <c r="B285" s="134">
        <f>IFERROR($B$3*TWK!B282/100,"n/a")</f>
        <v>21.974500000000003</v>
      </c>
      <c r="C285" s="134">
        <f>IFERROR($C$3*TWK!C282/100,"n/a")</f>
        <v>17.899999999999999</v>
      </c>
      <c r="D285" s="134">
        <f>IFERROR($D$3*TWK!C282/100,"n/a")</f>
        <v>15.871333333333332</v>
      </c>
      <c r="E285" s="134">
        <f>IFERROR( $E$3*TWK!C282/100,"n/a")</f>
        <v>15.155333333333333</v>
      </c>
      <c r="F285" s="134">
        <f>IFERROR($F$3*TWK!C282/100,"n/a")</f>
        <v>14.439333333333332</v>
      </c>
      <c r="G285" s="134">
        <f>IFERROR($G$3*TWK!H282/100,"n/a")</f>
        <v>6.84</v>
      </c>
      <c r="H285" s="134">
        <f>IFERROR( $H$3*TWK!D282/100,"n/a")</f>
        <v>15.702333333333335</v>
      </c>
      <c r="I285" s="134">
        <f>IFERROR($I$3*TWK!D282/100,"n/a")</f>
        <v>14.4255</v>
      </c>
      <c r="J285" s="134">
        <f>IFERROR($J$3*TWK!D282/100,"n/a")</f>
        <v>14.235333333333335</v>
      </c>
      <c r="K285" s="134">
        <f>IFERROR($K$3*TWK!D282/100,"n/a")</f>
        <v>13.773500000000002</v>
      </c>
      <c r="L285" s="134">
        <f>IFERROR( $L$3*TWK!D282/100,"n/a")</f>
        <v>13.067166666666667</v>
      </c>
      <c r="M285" s="134">
        <f>IFERROR($M$3*TWK!D282/100,"n/a")</f>
        <v>12.605333333333332</v>
      </c>
      <c r="N285" s="134">
        <f>IFERROR($N$3*TWK!E282/100,"n/a")</f>
        <v>7.8470000000000004</v>
      </c>
      <c r="O285" s="134">
        <f>IFERROR($O$3*TWK!F282/100,"n/a")</f>
        <v>9.8490000000000002</v>
      </c>
      <c r="P285" s="134">
        <f>IFERROR($P$3*TWK!F282/100,"n/a")</f>
        <v>9.3659999999999997</v>
      </c>
      <c r="Q285" s="134">
        <f>IFERROR($Q$3*TWK!F282/100,"n/a")</f>
        <v>8.484</v>
      </c>
      <c r="R285" s="134">
        <f>IFERROR($R$3*TWK!F282/100,"n/a")</f>
        <v>8.3790000000000013</v>
      </c>
      <c r="S285" s="134">
        <f>IFERROR($S$3*TWK!H282/100,"n/a")</f>
        <v>6.84</v>
      </c>
      <c r="T285" s="134">
        <f>IFERROR($T$3*TWK!H282/100,"n/a")</f>
        <v>6.66</v>
      </c>
      <c r="U285" s="134">
        <f>IFERROR($U$3*TWK!H282/100,"n/a")</f>
        <v>6.3720000000000008</v>
      </c>
      <c r="V285" s="134">
        <f>IFERROR($V$3*TWK!H282/100,"n/a")</f>
        <v>6.3179999999999996</v>
      </c>
      <c r="W285" s="134">
        <f>IFERROR($W$3*TWK!H282/100,"n/a")</f>
        <v>5.6520000000000001</v>
      </c>
      <c r="X285" s="134">
        <f>IFERROR($X$3*(TWK!H282+25)/100,"n/a")</f>
        <v>6.1295000000000002</v>
      </c>
      <c r="Y285" s="134">
        <f>IFERROR($Y$3*(TWK!H282+50)/100,"n/a")</f>
        <v>6.141</v>
      </c>
      <c r="Z285" s="134">
        <f>IFERROR($Z$3*TWK!H282/100,"n/a")</f>
        <v>4.4460000000000006</v>
      </c>
      <c r="AA285" s="134">
        <f>IFERROR($AA$3*(TWK!H282+100)/100,"n/a")</f>
        <v>6.4120000000000008</v>
      </c>
    </row>
    <row r="286" spans="1:27" x14ac:dyDescent="0.25">
      <c r="A286" s="47">
        <f t="shared" si="3"/>
        <v>39959</v>
      </c>
      <c r="B286" s="134">
        <f>IFERROR($B$3*TWK!B283/100,"n/a")</f>
        <v>22.980375000000002</v>
      </c>
      <c r="C286" s="134">
        <f>IFERROR($C$3*TWK!C283/100,"n/a")</f>
        <v>18.375</v>
      </c>
      <c r="D286" s="134">
        <f>IFERROR($D$3*TWK!C283/100,"n/a")</f>
        <v>16.2925</v>
      </c>
      <c r="E286" s="134">
        <f>IFERROR( $E$3*TWK!C283/100,"n/a")</f>
        <v>15.557499999999999</v>
      </c>
      <c r="F286" s="134">
        <f>IFERROR($F$3*TWK!C283/100,"n/a")</f>
        <v>14.8225</v>
      </c>
      <c r="G286" s="134">
        <f>IFERROR($G$3*TWK!H283/100,"n/a")</f>
        <v>6.8875000000000002</v>
      </c>
      <c r="H286" s="134">
        <f>IFERROR( $H$3*TWK!D283/100,"n/a")</f>
        <v>15.67825</v>
      </c>
      <c r="I286" s="134">
        <f>IFERROR($I$3*TWK!D283/100,"n/a")</f>
        <v>14.403374999999999</v>
      </c>
      <c r="J286" s="134">
        <f>IFERROR($J$3*TWK!D283/100,"n/a")</f>
        <v>14.213500000000002</v>
      </c>
      <c r="K286" s="134">
        <f>IFERROR($K$3*TWK!D283/100,"n/a")</f>
        <v>13.752375000000002</v>
      </c>
      <c r="L286" s="134">
        <f>IFERROR( $L$3*TWK!D283/100,"n/a")</f>
        <v>13.047124999999999</v>
      </c>
      <c r="M286" s="134">
        <f>IFERROR($M$3*TWK!D283/100,"n/a")</f>
        <v>12.585999999999999</v>
      </c>
      <c r="N286" s="134">
        <f>IFERROR($N$3*TWK!E283/100,"n/a")</f>
        <v>7.8303750000000001</v>
      </c>
      <c r="O286" s="134">
        <f>IFERROR($O$3*TWK!F283/100,"n/a")</f>
        <v>9.7903750000000009</v>
      </c>
      <c r="P286" s="134">
        <f>IFERROR($P$3*TWK!F283/100,"n/a")</f>
        <v>9.3102499999999999</v>
      </c>
      <c r="Q286" s="134">
        <f>IFERROR($Q$3*TWK!F283/100,"n/a")</f>
        <v>8.4335000000000004</v>
      </c>
      <c r="R286" s="134">
        <f>IFERROR($R$3*TWK!F283/100,"n/a")</f>
        <v>8.3291249999999994</v>
      </c>
      <c r="S286" s="134">
        <f>IFERROR($S$3*TWK!H283/100,"n/a")</f>
        <v>6.8875000000000002</v>
      </c>
      <c r="T286" s="134">
        <f>IFERROR($T$3*TWK!H283/100,"n/a")</f>
        <v>6.7062499999999998</v>
      </c>
      <c r="U286" s="134">
        <f>IFERROR($U$3*TWK!H283/100,"n/a")</f>
        <v>6.4162499999999998</v>
      </c>
      <c r="V286" s="134">
        <f>IFERROR($V$3*TWK!H283/100,"n/a")</f>
        <v>6.3618750000000004</v>
      </c>
      <c r="W286" s="134">
        <f>IFERROR($W$3*TWK!H283/100,"n/a")</f>
        <v>5.6912500000000001</v>
      </c>
      <c r="X286" s="134">
        <f>IFERROR($X$3*(TWK!H283+25)/100,"n/a")</f>
        <v>6.1668750000000001</v>
      </c>
      <c r="Y286" s="134">
        <f>IFERROR($Y$3*(TWK!H283+50)/100,"n/a")</f>
        <v>6.1743750000000004</v>
      </c>
      <c r="Z286" s="134">
        <f>IFERROR($Z$3*TWK!H283/100,"n/a")</f>
        <v>4.4768750000000006</v>
      </c>
      <c r="AA286" s="134">
        <f>IFERROR($AA$3*(TWK!H283+100)/100,"n/a")</f>
        <v>6.4406249999999998</v>
      </c>
    </row>
    <row r="287" spans="1:27" x14ac:dyDescent="0.25">
      <c r="A287" s="47">
        <f t="shared" si="3"/>
        <v>39966</v>
      </c>
      <c r="B287" s="134">
        <f>IFERROR($B$3*TWK!B284/100,"n/a")</f>
        <v>22.077666666666669</v>
      </c>
      <c r="C287" s="134">
        <f>IFERROR($C$3*TWK!C284/100,"n/a")</f>
        <v>18.074999999999999</v>
      </c>
      <c r="D287" s="134">
        <f>IFERROR($D$3*TWK!C284/100,"n/a")</f>
        <v>16.026500000000002</v>
      </c>
      <c r="E287" s="134">
        <f>IFERROR( $E$3*TWK!C284/100,"n/a")</f>
        <v>15.3035</v>
      </c>
      <c r="F287" s="134">
        <f>IFERROR($F$3*TWK!C284/100,"n/a")</f>
        <v>14.580499999999999</v>
      </c>
      <c r="G287" s="134">
        <f>IFERROR($G$3*TWK!H284/100,"n/a")</f>
        <v>6.9349999999999996</v>
      </c>
      <c r="H287" s="134">
        <f>IFERROR( $H$3*TWK!D284/100,"n/a")</f>
        <v>15.244750000000002</v>
      </c>
      <c r="I287" s="134">
        <f>IFERROR($I$3*TWK!D284/100,"n/a")</f>
        <v>14.005124999999998</v>
      </c>
      <c r="J287" s="134">
        <f>IFERROR($J$3*TWK!D284/100,"n/a")</f>
        <v>13.820499999999999</v>
      </c>
      <c r="K287" s="134">
        <f>IFERROR($K$3*TWK!D284/100,"n/a")</f>
        <v>13.372125</v>
      </c>
      <c r="L287" s="134">
        <f>IFERROR( $L$3*TWK!D284/100,"n/a")</f>
        <v>12.686374999999998</v>
      </c>
      <c r="M287" s="134">
        <f>IFERROR($M$3*TWK!D284/100,"n/a")</f>
        <v>12.238</v>
      </c>
      <c r="N287" s="134">
        <f>IFERROR($N$3*TWK!E284/100,"n/a")</f>
        <v>8.2293749999999992</v>
      </c>
      <c r="O287" s="134">
        <f>IFERROR($O$3*TWK!F284/100,"n/a")</f>
        <v>9.5558750000000003</v>
      </c>
      <c r="P287" s="134">
        <f>IFERROR($P$3*TWK!F284/100,"n/a")</f>
        <v>9.0872500000000009</v>
      </c>
      <c r="Q287" s="134">
        <f>IFERROR($Q$3*TWK!F284/100,"n/a")</f>
        <v>8.2315000000000005</v>
      </c>
      <c r="R287" s="134">
        <f>IFERROR($R$3*TWK!F284/100,"n/a")</f>
        <v>8.1296250000000008</v>
      </c>
      <c r="S287" s="134">
        <f>IFERROR($S$3*TWK!H284/100,"n/a")</f>
        <v>6.9349999999999996</v>
      </c>
      <c r="T287" s="134">
        <f>IFERROR($T$3*TWK!H284/100,"n/a")</f>
        <v>6.7525000000000004</v>
      </c>
      <c r="U287" s="134">
        <f>IFERROR($U$3*TWK!H284/100,"n/a")</f>
        <v>6.4604999999999997</v>
      </c>
      <c r="V287" s="134">
        <f>IFERROR($V$3*TWK!H284/100,"n/a")</f>
        <v>6.4057499999999994</v>
      </c>
      <c r="W287" s="134">
        <f>IFERROR($W$3*TWK!H284/100,"n/a")</f>
        <v>5.730500000000001</v>
      </c>
      <c r="X287" s="134">
        <f>IFERROR($X$3*(TWK!H284+25)/100,"n/a")</f>
        <v>6.2042500000000009</v>
      </c>
      <c r="Y287" s="134">
        <f>IFERROR($Y$3*(TWK!H284+50)/100,"n/a")</f>
        <v>6.2077499999999999</v>
      </c>
      <c r="Z287" s="134">
        <f>IFERROR($Z$3*TWK!H284/100,"n/a")</f>
        <v>4.5077500000000006</v>
      </c>
      <c r="AA287" s="134">
        <f>IFERROR($AA$3*(TWK!H284+100)/100,"n/a")</f>
        <v>6.4692499999999997</v>
      </c>
    </row>
    <row r="288" spans="1:27" x14ac:dyDescent="0.25">
      <c r="A288" s="47">
        <f t="shared" si="3"/>
        <v>39973</v>
      </c>
      <c r="B288" s="134">
        <f>IFERROR($B$3*TWK!B285/100,"n/a")</f>
        <v>21.664999999999999</v>
      </c>
      <c r="C288" s="134">
        <f>IFERROR($C$3*TWK!C285/100,"n/a")</f>
        <v>17.899999999999999</v>
      </c>
      <c r="D288" s="134">
        <f>IFERROR($D$3*TWK!C285/100,"n/a")</f>
        <v>15.871333333333332</v>
      </c>
      <c r="E288" s="134">
        <f>IFERROR( $E$3*TWK!C285/100,"n/a")</f>
        <v>15.155333333333333</v>
      </c>
      <c r="F288" s="134">
        <f>IFERROR($F$3*TWK!C285/100,"n/a")</f>
        <v>14.439333333333332</v>
      </c>
      <c r="G288" s="134">
        <f>IFERROR($G$3*TWK!H285/100,"n/a")</f>
        <v>7.03</v>
      </c>
      <c r="H288" s="134">
        <f>IFERROR( $H$3*TWK!D285/100,"n/a")</f>
        <v>15.509666666666668</v>
      </c>
      <c r="I288" s="134">
        <f>IFERROR($I$3*TWK!D285/100,"n/a")</f>
        <v>14.248499999999996</v>
      </c>
      <c r="J288" s="134">
        <f>IFERROR($J$3*TWK!D285/100,"n/a")</f>
        <v>14.060666666666666</v>
      </c>
      <c r="K288" s="134">
        <f>IFERROR($K$3*TWK!D285/100,"n/a")</f>
        <v>13.6045</v>
      </c>
      <c r="L288" s="134">
        <f>IFERROR( $L$3*TWK!D285/100,"n/a")</f>
        <v>12.906833333333331</v>
      </c>
      <c r="M288" s="134">
        <f>IFERROR($M$3*TWK!D285/100,"n/a")</f>
        <v>12.450666666666667</v>
      </c>
      <c r="N288" s="134">
        <f>IFERROR($N$3*TWK!E285/100,"n/a")</f>
        <v>8.0465</v>
      </c>
      <c r="O288" s="134">
        <f>IFERROR($O$3*TWK!F285/100,"n/a")</f>
        <v>9.6144999999999996</v>
      </c>
      <c r="P288" s="134">
        <f>IFERROR($P$3*TWK!F285/100,"n/a")</f>
        <v>9.1429999999999989</v>
      </c>
      <c r="Q288" s="134">
        <f>IFERROR($Q$3*TWK!F285/100,"n/a")</f>
        <v>8.282</v>
      </c>
      <c r="R288" s="134">
        <f>IFERROR($R$3*TWK!F285/100,"n/a")</f>
        <v>8.1795000000000009</v>
      </c>
      <c r="S288" s="134">
        <f>IFERROR($S$3*TWK!H285/100,"n/a")</f>
        <v>7.03</v>
      </c>
      <c r="T288" s="134">
        <f>IFERROR($T$3*TWK!H285/100,"n/a")</f>
        <v>6.8449999999999998</v>
      </c>
      <c r="U288" s="134">
        <f>IFERROR($U$3*TWK!H285/100,"n/a")</f>
        <v>6.5489999999999995</v>
      </c>
      <c r="V288" s="134">
        <f>IFERROR($V$3*TWK!H285/100,"n/a")</f>
        <v>6.4934999999999992</v>
      </c>
      <c r="W288" s="134">
        <f>IFERROR($W$3*TWK!H285/100,"n/a")</f>
        <v>5.8090000000000002</v>
      </c>
      <c r="X288" s="134">
        <f>IFERROR($X$3*(TWK!H285+25)/100,"n/a")</f>
        <v>6.2790000000000008</v>
      </c>
      <c r="Y288" s="134">
        <f>IFERROR($Y$3*(TWK!H285+50)/100,"n/a")</f>
        <v>6.2744999999999997</v>
      </c>
      <c r="Z288" s="134">
        <f>IFERROR($Z$3*TWK!H285/100,"n/a")</f>
        <v>4.5695000000000006</v>
      </c>
      <c r="AA288" s="134">
        <f>IFERROR($AA$3*(TWK!H285+100)/100,"n/a")</f>
        <v>6.5264999999999995</v>
      </c>
    </row>
    <row r="289" spans="1:27" x14ac:dyDescent="0.25">
      <c r="A289" s="47">
        <f t="shared" si="3"/>
        <v>39980</v>
      </c>
      <c r="B289" s="134">
        <f>IFERROR($B$3*TWK!B286/100,"n/a")</f>
        <v>21.768166666666669</v>
      </c>
      <c r="C289" s="134">
        <f>IFERROR($C$3*TWK!C286/100,"n/a")</f>
        <v>18.149999999999999</v>
      </c>
      <c r="D289" s="134">
        <f>IFERROR($D$3*TWK!C286/100,"n/a")</f>
        <v>16.093000000000004</v>
      </c>
      <c r="E289" s="134">
        <f>IFERROR( $E$3*TWK!C286/100,"n/a")</f>
        <v>15.367000000000001</v>
      </c>
      <c r="F289" s="134">
        <f>IFERROR($F$3*TWK!C286/100,"n/a")</f>
        <v>14.640999999999998</v>
      </c>
      <c r="G289" s="134">
        <f>IFERROR($G$3*TWK!H286/100,"n/a")</f>
        <v>6.8875000000000002</v>
      </c>
      <c r="H289" s="134">
        <f>IFERROR( $H$3*TWK!D286/100,"n/a")</f>
        <v>16.762</v>
      </c>
      <c r="I289" s="134">
        <f>IFERROR($I$3*TWK!D286/100,"n/a")</f>
        <v>15.398999999999999</v>
      </c>
      <c r="J289" s="134">
        <f>IFERROR($J$3*TWK!D286/100,"n/a")</f>
        <v>15.196000000000002</v>
      </c>
      <c r="K289" s="134">
        <f>IFERROR($K$3*TWK!D286/100,"n/a")</f>
        <v>14.703000000000001</v>
      </c>
      <c r="L289" s="134">
        <f>IFERROR( $L$3*TWK!D286/100,"n/a")</f>
        <v>13.948999999999998</v>
      </c>
      <c r="M289" s="134">
        <f>IFERROR($M$3*TWK!D286/100,"n/a")</f>
        <v>13.456</v>
      </c>
      <c r="N289" s="134">
        <f>IFERROR($N$3*TWK!E286/100,"n/a")</f>
        <v>8.0298750000000005</v>
      </c>
      <c r="O289" s="134">
        <f>IFERROR($O$3*TWK!F286/100,"n/a")</f>
        <v>9.6144999999999996</v>
      </c>
      <c r="P289" s="134">
        <f>IFERROR($P$3*TWK!F286/100,"n/a")</f>
        <v>9.1429999999999989</v>
      </c>
      <c r="Q289" s="134">
        <f>IFERROR($Q$3*TWK!F286/100,"n/a")</f>
        <v>8.282</v>
      </c>
      <c r="R289" s="134">
        <f>IFERROR($R$3*TWK!F286/100,"n/a")</f>
        <v>8.1795000000000009</v>
      </c>
      <c r="S289" s="134">
        <f>IFERROR($S$3*TWK!H286/100,"n/a")</f>
        <v>6.8875000000000002</v>
      </c>
      <c r="T289" s="134">
        <f>IFERROR($T$3*TWK!H286/100,"n/a")</f>
        <v>6.7062499999999998</v>
      </c>
      <c r="U289" s="134">
        <f>IFERROR($U$3*TWK!H286/100,"n/a")</f>
        <v>6.4162499999999998</v>
      </c>
      <c r="V289" s="134">
        <f>IFERROR($V$3*TWK!H286/100,"n/a")</f>
        <v>6.3618750000000004</v>
      </c>
      <c r="W289" s="134">
        <f>IFERROR($W$3*TWK!H286/100,"n/a")</f>
        <v>5.6912500000000001</v>
      </c>
      <c r="X289" s="134">
        <f>IFERROR($X$3*(TWK!H286+25)/100,"n/a")</f>
        <v>6.1668750000000001</v>
      </c>
      <c r="Y289" s="134">
        <f>IFERROR($Y$3*(TWK!H286+50)/100,"n/a")</f>
        <v>6.1743750000000004</v>
      </c>
      <c r="Z289" s="134">
        <f>IFERROR($Z$3*TWK!H286/100,"n/a")</f>
        <v>4.4768750000000006</v>
      </c>
      <c r="AA289" s="134">
        <f>IFERROR($AA$3*(TWK!H286+100)/100,"n/a")</f>
        <v>6.4406249999999998</v>
      </c>
    </row>
    <row r="290" spans="1:27" x14ac:dyDescent="0.25">
      <c r="A290" s="47">
        <f t="shared" si="3"/>
        <v>39987</v>
      </c>
      <c r="B290" s="134">
        <f>IFERROR($B$3*TWK!B287/100,"n/a")</f>
        <v>20.736499999999999</v>
      </c>
      <c r="C290" s="134">
        <f>IFERROR($C$3*TWK!C287/100,"n/a")</f>
        <v>17.100000000000001</v>
      </c>
      <c r="D290" s="134">
        <f>IFERROR($D$3*TWK!C287/100,"n/a")</f>
        <v>15.162000000000001</v>
      </c>
      <c r="E290" s="134">
        <f>IFERROR( $E$3*TWK!C287/100,"n/a")</f>
        <v>14.478</v>
      </c>
      <c r="F290" s="134">
        <f>IFERROR($F$3*TWK!C287/100,"n/a")</f>
        <v>13.793999999999999</v>
      </c>
      <c r="G290" s="134">
        <f>IFERROR($G$3*TWK!H287/100,"n/a")</f>
        <v>6.6974999999999998</v>
      </c>
      <c r="H290" s="134">
        <f>IFERROR( $H$3*TWK!D287/100,"n/a")</f>
        <v>15.967250000000002</v>
      </c>
      <c r="I290" s="134">
        <f>IFERROR($I$3*TWK!D287/100,"n/a")</f>
        <v>14.668874999999998</v>
      </c>
      <c r="J290" s="134">
        <f>IFERROR($J$3*TWK!D287/100,"n/a")</f>
        <v>14.4755</v>
      </c>
      <c r="K290" s="134">
        <f>IFERROR($K$3*TWK!D287/100,"n/a")</f>
        <v>14.005875000000001</v>
      </c>
      <c r="L290" s="134">
        <f>IFERROR( $L$3*TWK!D287/100,"n/a")</f>
        <v>13.287624999999998</v>
      </c>
      <c r="M290" s="134">
        <f>IFERROR($M$3*TWK!D287/100,"n/a")</f>
        <v>12.818</v>
      </c>
      <c r="N290" s="134">
        <f>IFERROR($N$3*TWK!E287/100,"n/a")</f>
        <v>7.6807500000000006</v>
      </c>
      <c r="O290" s="134">
        <f>IFERROR($O$3*TWK!F287/100,"n/a")</f>
        <v>9.3213749999999997</v>
      </c>
      <c r="P290" s="134">
        <f>IFERROR($P$3*TWK!F287/100,"n/a")</f>
        <v>8.8642500000000002</v>
      </c>
      <c r="Q290" s="134">
        <f>IFERROR($Q$3*TWK!F287/100,"n/a")</f>
        <v>8.0295000000000005</v>
      </c>
      <c r="R290" s="134">
        <f>IFERROR($R$3*TWK!F287/100,"n/a")</f>
        <v>7.9301250000000003</v>
      </c>
      <c r="S290" s="134">
        <f>IFERROR($S$3*TWK!H287/100,"n/a")</f>
        <v>6.6974999999999998</v>
      </c>
      <c r="T290" s="134">
        <f>IFERROR($T$3*TWK!H287/100,"n/a")</f>
        <v>6.5212500000000002</v>
      </c>
      <c r="U290" s="134">
        <f>IFERROR($U$3*TWK!H287/100,"n/a")</f>
        <v>6.2392499999999993</v>
      </c>
      <c r="V290" s="134">
        <f>IFERROR($V$3*TWK!H287/100,"n/a")</f>
        <v>6.1863749999999991</v>
      </c>
      <c r="W290" s="134">
        <f>IFERROR($W$3*TWK!H287/100,"n/a")</f>
        <v>5.534250000000001</v>
      </c>
      <c r="X290" s="134">
        <f>IFERROR($X$3*(TWK!H287+25)/100,"n/a")</f>
        <v>6.0173750000000004</v>
      </c>
      <c r="Y290" s="134">
        <f>IFERROR($Y$3*(TWK!H287+50)/100,"n/a")</f>
        <v>6.0408749999999998</v>
      </c>
      <c r="Z290" s="134">
        <f>IFERROR($Z$3*TWK!H287/100,"n/a")</f>
        <v>4.3533750000000007</v>
      </c>
      <c r="AA290" s="134">
        <f>IFERROR($AA$3*(TWK!H287+100)/100,"n/a")</f>
        <v>6.3261249999999993</v>
      </c>
    </row>
    <row r="291" spans="1:27" x14ac:dyDescent="0.25">
      <c r="A291" s="47">
        <f t="shared" si="3"/>
        <v>39994</v>
      </c>
      <c r="B291" s="134">
        <f>IFERROR($B$3*TWK!B288/100,"n/a")</f>
        <v>19.684200000000001</v>
      </c>
      <c r="C291" s="134">
        <f>IFERROR($C$3*TWK!C288/100,"n/a")</f>
        <v>16.260000000000002</v>
      </c>
      <c r="D291" s="134">
        <f>IFERROR($D$3*TWK!C288/100,"n/a")</f>
        <v>14.417200000000001</v>
      </c>
      <c r="E291" s="134">
        <f>IFERROR( $E$3*TWK!C288/100,"n/a")</f>
        <v>13.7668</v>
      </c>
      <c r="F291" s="134">
        <f>IFERROR($F$3*TWK!C288/100,"n/a")</f>
        <v>13.116399999999999</v>
      </c>
      <c r="G291" s="134">
        <f>IFERROR($G$3*TWK!H288/100,"n/a")</f>
        <v>6.8019999999999996</v>
      </c>
      <c r="H291" s="134">
        <f>IFERROR( $H$3*TWK!D288/100,"n/a")</f>
        <v>15.201400000000001</v>
      </c>
      <c r="I291" s="134">
        <f>IFERROR($I$3*TWK!D288/100,"n/a")</f>
        <v>13.965299999999999</v>
      </c>
      <c r="J291" s="134">
        <f>IFERROR($J$3*TWK!D288/100,"n/a")</f>
        <v>13.781200000000002</v>
      </c>
      <c r="K291" s="134">
        <f>IFERROR($K$3*TWK!D288/100,"n/a")</f>
        <v>13.334100000000001</v>
      </c>
      <c r="L291" s="134">
        <f>IFERROR( $L$3*TWK!D288/100,"n/a")</f>
        <v>12.6503</v>
      </c>
      <c r="M291" s="134">
        <f>IFERROR($M$3*TWK!D288/100,"n/a")</f>
        <v>12.203199999999999</v>
      </c>
      <c r="N291" s="134">
        <f>IFERROR($N$3*TWK!E288/100,"n/a")</f>
        <v>7.8204000000000011</v>
      </c>
      <c r="O291" s="134">
        <f>IFERROR($O$3*TWK!F288/100,"n/a")</f>
        <v>9.4268999999999998</v>
      </c>
      <c r="P291" s="134">
        <f>IFERROR($P$3*TWK!F288/100,"n/a")</f>
        <v>8.9646000000000008</v>
      </c>
      <c r="Q291" s="134">
        <f>IFERROR($Q$3*TWK!F288/100,"n/a")</f>
        <v>8.1204000000000001</v>
      </c>
      <c r="R291" s="134">
        <f>IFERROR($R$3*TWK!F288/100,"n/a")</f>
        <v>8.0198999999999998</v>
      </c>
      <c r="S291" s="134">
        <f>IFERROR($S$3*TWK!H288/100,"n/a")</f>
        <v>6.8019999999999996</v>
      </c>
      <c r="T291" s="134">
        <f>IFERROR($T$3*TWK!H288/100,"n/a")</f>
        <v>6.6230000000000011</v>
      </c>
      <c r="U291" s="134">
        <f>IFERROR($U$3*TWK!H288/100,"n/a")</f>
        <v>6.3365999999999998</v>
      </c>
      <c r="V291" s="134">
        <f>IFERROR($V$3*TWK!H288/100,"n/a")</f>
        <v>6.2828999999999997</v>
      </c>
      <c r="W291" s="134">
        <f>IFERROR($W$3*TWK!H288/100,"n/a")</f>
        <v>5.6206000000000005</v>
      </c>
      <c r="X291" s="134">
        <f>IFERROR($X$3*(TWK!H288+25)/100,"n/a")</f>
        <v>6.0996000000000006</v>
      </c>
      <c r="Y291" s="134">
        <f>IFERROR($Y$3*(TWK!H288+50)/100,"n/a")</f>
        <v>6.1142999999999992</v>
      </c>
      <c r="Z291" s="134">
        <f>IFERROR($Z$3*TWK!H288/100,"n/a")</f>
        <v>4.4213000000000005</v>
      </c>
      <c r="AA291" s="134">
        <f>IFERROR($AA$3*(TWK!H288+100)/100,"n/a")</f>
        <v>6.3891</v>
      </c>
    </row>
    <row r="292" spans="1:27" x14ac:dyDescent="0.25">
      <c r="A292" s="47">
        <f t="shared" si="3"/>
        <v>40001</v>
      </c>
      <c r="B292" s="134">
        <f>IFERROR($B$3*TWK!B289/100,"n/a")</f>
        <v>19.374700000000001</v>
      </c>
      <c r="C292" s="134">
        <f>IFERROR($C$3*TWK!C289/100,"n/a")</f>
        <v>15.78</v>
      </c>
      <c r="D292" s="134">
        <f>IFERROR($D$3*TWK!C289/100,"n/a")</f>
        <v>13.9916</v>
      </c>
      <c r="E292" s="134">
        <f>IFERROR( $E$3*TWK!C289/100,"n/a")</f>
        <v>13.3604</v>
      </c>
      <c r="F292" s="134">
        <f>IFERROR($F$3*TWK!C289/100,"n/a")</f>
        <v>12.729200000000001</v>
      </c>
      <c r="G292" s="134">
        <f>IFERROR($G$3*TWK!H289/100,"n/a")</f>
        <v>6.7639999999999993</v>
      </c>
      <c r="H292" s="134">
        <f>IFERROR( $H$3*TWK!D289/100,"n/a")</f>
        <v>14.392200000000001</v>
      </c>
      <c r="I292" s="134">
        <f>IFERROR($I$3*TWK!D289/100,"n/a")</f>
        <v>13.221899999999998</v>
      </c>
      <c r="J292" s="134">
        <f>IFERROR($J$3*TWK!D289/100,"n/a")</f>
        <v>13.047599999999999</v>
      </c>
      <c r="K292" s="134">
        <f>IFERROR($K$3*TWK!D289/100,"n/a")</f>
        <v>12.6243</v>
      </c>
      <c r="L292" s="134">
        <f>IFERROR( $L$3*TWK!D289/100,"n/a")</f>
        <v>11.976899999999999</v>
      </c>
      <c r="M292" s="134">
        <f>IFERROR($M$3*TWK!D289/100,"n/a")</f>
        <v>11.553599999999999</v>
      </c>
      <c r="N292" s="134">
        <f>IFERROR($N$3*TWK!E289/100,"n/a")</f>
        <v>7.9401000000000002</v>
      </c>
      <c r="O292" s="134">
        <f>IFERROR($O$3*TWK!F289/100,"n/a")</f>
        <v>9.192400000000001</v>
      </c>
      <c r="P292" s="134">
        <f>IFERROR($P$3*TWK!F289/100,"n/a")</f>
        <v>8.7416</v>
      </c>
      <c r="Q292" s="134">
        <f>IFERROR($Q$3*TWK!F289/100,"n/a")</f>
        <v>7.9184000000000001</v>
      </c>
      <c r="R292" s="134">
        <f>IFERROR($R$3*TWK!F289/100,"n/a")</f>
        <v>7.8204000000000011</v>
      </c>
      <c r="S292" s="134">
        <f>IFERROR($S$3*TWK!H289/100,"n/a")</f>
        <v>6.7639999999999993</v>
      </c>
      <c r="T292" s="134">
        <f>IFERROR($T$3*TWK!H289/100,"n/a")</f>
        <v>6.5860000000000003</v>
      </c>
      <c r="U292" s="134">
        <f>IFERROR($U$3*TWK!H289/100,"n/a")</f>
        <v>6.3011999999999997</v>
      </c>
      <c r="V292" s="134">
        <f>IFERROR($V$3*TWK!H289/100,"n/a")</f>
        <v>6.2477999999999998</v>
      </c>
      <c r="W292" s="134">
        <f>IFERROR($W$3*TWK!H289/100,"n/a")</f>
        <v>5.5892000000000008</v>
      </c>
      <c r="X292" s="134">
        <f>IFERROR($X$3*(TWK!H289+25)/100,"n/a")</f>
        <v>6.0697000000000001</v>
      </c>
      <c r="Y292" s="134">
        <f>IFERROR($Y$3*(TWK!H289+50)/100,"n/a")</f>
        <v>6.0876000000000001</v>
      </c>
      <c r="Z292" s="134">
        <f>IFERROR($Z$3*TWK!H289/100,"n/a")</f>
        <v>4.3966000000000003</v>
      </c>
      <c r="AA292" s="134">
        <f>IFERROR($AA$3*(TWK!H289+100)/100,"n/a")</f>
        <v>6.3662000000000001</v>
      </c>
    </row>
    <row r="293" spans="1:27" x14ac:dyDescent="0.25">
      <c r="A293" s="47">
        <f t="shared" si="3"/>
        <v>40008</v>
      </c>
      <c r="B293" s="134">
        <f>IFERROR($B$3*TWK!B290/100,"n/a")</f>
        <v>21.587625000000003</v>
      </c>
      <c r="C293" s="134">
        <f>IFERROR($C$3*TWK!C290/100,"n/a")</f>
        <v>16.920000000000002</v>
      </c>
      <c r="D293" s="134">
        <f>IFERROR($D$3*TWK!C290/100,"n/a")</f>
        <v>15.0024</v>
      </c>
      <c r="E293" s="134">
        <f>IFERROR( $E$3*TWK!C290/100,"n/a")</f>
        <v>14.3256</v>
      </c>
      <c r="F293" s="134">
        <f>IFERROR($F$3*TWK!C290/100,"n/a")</f>
        <v>13.6488</v>
      </c>
      <c r="G293" s="134">
        <f>IFERROR($G$3*TWK!H290/100,"n/a")</f>
        <v>6.9349999999999996</v>
      </c>
      <c r="H293" s="134">
        <f>IFERROR( $H$3*TWK!D290/100,"n/a")</f>
        <v>15.606000000000002</v>
      </c>
      <c r="I293" s="134">
        <f>IFERROR($I$3*TWK!D290/100,"n/a")</f>
        <v>14.336999999999998</v>
      </c>
      <c r="J293" s="134">
        <f>IFERROR($J$3*TWK!D290/100,"n/a")</f>
        <v>14.148</v>
      </c>
      <c r="K293" s="134">
        <f>IFERROR($K$3*TWK!D290/100,"n/a")</f>
        <v>13.689</v>
      </c>
      <c r="L293" s="134">
        <f>IFERROR( $L$3*TWK!D290/100,"n/a")</f>
        <v>12.986999999999998</v>
      </c>
      <c r="M293" s="134">
        <f>IFERROR($M$3*TWK!D290/100,"n/a")</f>
        <v>12.527999999999999</v>
      </c>
      <c r="N293" s="134">
        <f>IFERROR($N$3*TWK!E290/100,"n/a")</f>
        <v>7.6209000000000007</v>
      </c>
      <c r="O293" s="134">
        <f>IFERROR($O$3*TWK!F290/100,"n/a")</f>
        <v>9.4268999999999998</v>
      </c>
      <c r="P293" s="134">
        <f>IFERROR($P$3*TWK!F290/100,"n/a")</f>
        <v>8.9646000000000008</v>
      </c>
      <c r="Q293" s="134">
        <f>IFERROR($Q$3*TWK!F290/100,"n/a")</f>
        <v>8.1204000000000001</v>
      </c>
      <c r="R293" s="134">
        <f>IFERROR($R$3*TWK!F290/100,"n/a")</f>
        <v>8.0198999999999998</v>
      </c>
      <c r="S293" s="134">
        <f>IFERROR($S$3*TWK!H290/100,"n/a")</f>
        <v>6.9349999999999996</v>
      </c>
      <c r="T293" s="134">
        <f>IFERROR($T$3*TWK!H290/100,"n/a")</f>
        <v>6.7525000000000004</v>
      </c>
      <c r="U293" s="134">
        <f>IFERROR($U$3*TWK!H290/100,"n/a")</f>
        <v>6.4604999999999997</v>
      </c>
      <c r="V293" s="134">
        <f>IFERROR($V$3*TWK!H290/100,"n/a")</f>
        <v>6.4057499999999994</v>
      </c>
      <c r="W293" s="134">
        <f>IFERROR($W$3*TWK!H290/100,"n/a")</f>
        <v>5.730500000000001</v>
      </c>
      <c r="X293" s="134">
        <f>IFERROR($X$3*(TWK!H290+25)/100,"n/a")</f>
        <v>6.2042500000000009</v>
      </c>
      <c r="Y293" s="134">
        <f>IFERROR($Y$3*(TWK!H290+50)/100,"n/a")</f>
        <v>6.2077499999999999</v>
      </c>
      <c r="Z293" s="134">
        <f>IFERROR($Z$3*TWK!H290/100,"n/a")</f>
        <v>4.5077500000000006</v>
      </c>
      <c r="AA293" s="134">
        <f>IFERROR($AA$3*(TWK!H290+100)/100,"n/a")</f>
        <v>6.4692499999999997</v>
      </c>
    </row>
    <row r="294" spans="1:27" x14ac:dyDescent="0.25">
      <c r="A294" s="47">
        <f t="shared" si="3"/>
        <v>40015</v>
      </c>
      <c r="B294" s="134">
        <f>IFERROR($B$3*TWK!B291/100,"n/a")</f>
        <v>21.974500000000003</v>
      </c>
      <c r="C294" s="134">
        <f>IFERROR($C$3*TWK!C291/100,"n/a")</f>
        <v>17.88</v>
      </c>
      <c r="D294" s="134">
        <f>IFERROR($D$3*TWK!C291/100,"n/a")</f>
        <v>15.853600000000002</v>
      </c>
      <c r="E294" s="134">
        <f>IFERROR( $E$3*TWK!C291/100,"n/a")</f>
        <v>15.138399999999999</v>
      </c>
      <c r="F294" s="134">
        <f>IFERROR($F$3*TWK!C291/100,"n/a")</f>
        <v>14.4232</v>
      </c>
      <c r="G294" s="134">
        <f>IFERROR($G$3*TWK!H291/100,"n/a")</f>
        <v>7.79</v>
      </c>
      <c r="H294" s="134">
        <f>IFERROR( $H$3*TWK!D291/100,"n/a")</f>
        <v>17.224399999999999</v>
      </c>
      <c r="I294" s="134">
        <f>IFERROR($I$3*TWK!D291/100,"n/a")</f>
        <v>15.823799999999999</v>
      </c>
      <c r="J294" s="134">
        <f>IFERROR($J$3*TWK!D291/100,"n/a")</f>
        <v>15.6152</v>
      </c>
      <c r="K294" s="134">
        <f>IFERROR($K$3*TWK!D291/100,"n/a")</f>
        <v>15.108600000000001</v>
      </c>
      <c r="L294" s="134">
        <f>IFERROR( $L$3*TWK!D291/100,"n/a")</f>
        <v>14.333799999999998</v>
      </c>
      <c r="M294" s="134">
        <f>IFERROR($M$3*TWK!D291/100,"n/a")</f>
        <v>13.827199999999998</v>
      </c>
      <c r="N294" s="134">
        <f>IFERROR($N$3*TWK!E291/100,"n/a")</f>
        <v>8.9774999999999991</v>
      </c>
      <c r="O294" s="134">
        <f>IFERROR($O$3*TWK!F291/100,"n/a")</f>
        <v>9.9897000000000009</v>
      </c>
      <c r="P294" s="134">
        <f>IFERROR($P$3*TWK!F291/100,"n/a")</f>
        <v>9.4998000000000005</v>
      </c>
      <c r="Q294" s="134">
        <f>IFERROR($Q$3*TWK!F291/100,"n/a")</f>
        <v>8.6052</v>
      </c>
      <c r="R294" s="134">
        <f>IFERROR($R$3*TWK!F291/100,"n/a")</f>
        <v>8.4986999999999995</v>
      </c>
      <c r="S294" s="134">
        <f>IFERROR($S$3*TWK!H291/100,"n/a")</f>
        <v>7.79</v>
      </c>
      <c r="T294" s="134">
        <f>IFERROR($T$3*TWK!H291/100,"n/a")</f>
        <v>7.585</v>
      </c>
      <c r="U294" s="134">
        <f>IFERROR($U$3*TWK!H291/100,"n/a")</f>
        <v>7.2570000000000006</v>
      </c>
      <c r="V294" s="134">
        <f>IFERROR($V$3*TWK!H291/100,"n/a")</f>
        <v>7.1954999999999991</v>
      </c>
      <c r="W294" s="134">
        <f>IFERROR($W$3*TWK!H291/100,"n/a")</f>
        <v>6.4370000000000003</v>
      </c>
      <c r="X294" s="134">
        <f>IFERROR($X$3*(TWK!H291+25)/100,"n/a")</f>
        <v>6.8770000000000007</v>
      </c>
      <c r="Y294" s="134">
        <f>IFERROR($Y$3*(TWK!H291+50)/100,"n/a")</f>
        <v>6.8085000000000004</v>
      </c>
      <c r="Z294" s="134">
        <f>IFERROR($Z$3*TWK!H291/100,"n/a")</f>
        <v>5.0635000000000003</v>
      </c>
      <c r="AA294" s="134">
        <f>IFERROR($AA$3*(TWK!H291+100)/100,"n/a")</f>
        <v>6.9845000000000006</v>
      </c>
    </row>
    <row r="295" spans="1:27" x14ac:dyDescent="0.25">
      <c r="A295" s="47">
        <f t="shared" si="3"/>
        <v>40022</v>
      </c>
      <c r="B295" s="134">
        <f>IFERROR($B$3*TWK!B292/100,"n/a")</f>
        <v>20.633333333333336</v>
      </c>
      <c r="C295" s="134">
        <f>IFERROR($C$3*TWK!C292/100,"n/a")</f>
        <v>17.100000000000001</v>
      </c>
      <c r="D295" s="134">
        <f>IFERROR($D$3*TWK!C292/100,"n/a")</f>
        <v>15.162000000000001</v>
      </c>
      <c r="E295" s="134">
        <f>IFERROR( $E$3*TWK!C292/100,"n/a")</f>
        <v>14.478</v>
      </c>
      <c r="F295" s="134">
        <f>IFERROR($F$3*TWK!C292/100,"n/a")</f>
        <v>13.793999999999999</v>
      </c>
      <c r="G295" s="134">
        <f>IFERROR($G$3*TWK!H292/100,"n/a")</f>
        <v>7.41</v>
      </c>
      <c r="H295" s="134">
        <f>IFERROR( $H$3*TWK!D292/100,"n/a")</f>
        <v>16.6175</v>
      </c>
      <c r="I295" s="134">
        <f>IFERROR($I$3*TWK!D292/100,"n/a")</f>
        <v>15.266249999999999</v>
      </c>
      <c r="J295" s="134">
        <f>IFERROR($J$3*TWK!D292/100,"n/a")</f>
        <v>15.065</v>
      </c>
      <c r="K295" s="134">
        <f>IFERROR($K$3*TWK!D292/100,"n/a")</f>
        <v>14.57625</v>
      </c>
      <c r="L295" s="134">
        <f>IFERROR( $L$3*TWK!D292/100,"n/a")</f>
        <v>13.828749999999999</v>
      </c>
      <c r="M295" s="134">
        <f>IFERROR($M$3*TWK!D292/100,"n/a")</f>
        <v>13.34</v>
      </c>
      <c r="N295" s="134">
        <f>IFERROR($N$3*TWK!E292/100,"n/a")</f>
        <v>9.1271250000000013</v>
      </c>
      <c r="O295" s="134">
        <f>IFERROR($O$3*TWK!F292/100,"n/a")</f>
        <v>10.943333333333335</v>
      </c>
      <c r="P295" s="134">
        <f>IFERROR($P$3*TWK!F292/100,"n/a")</f>
        <v>10.406666666666668</v>
      </c>
      <c r="Q295" s="134">
        <f>IFERROR($Q$3*TWK!F292/100,"n/a")</f>
        <v>9.4266666666666676</v>
      </c>
      <c r="R295" s="134">
        <f>IFERROR($R$3*TWK!F292/100,"n/a")</f>
        <v>9.31</v>
      </c>
      <c r="S295" s="134">
        <f>IFERROR($S$3*TWK!H292/100,"n/a")</f>
        <v>7.41</v>
      </c>
      <c r="T295" s="134">
        <f>IFERROR($T$3*TWK!H292/100,"n/a")</f>
        <v>7.2149999999999999</v>
      </c>
      <c r="U295" s="134">
        <f>IFERROR($U$3*TWK!H292/100,"n/a")</f>
        <v>6.9029999999999996</v>
      </c>
      <c r="V295" s="134">
        <f>IFERROR($V$3*TWK!H292/100,"n/a")</f>
        <v>6.8444999999999991</v>
      </c>
      <c r="W295" s="134">
        <f>IFERROR($W$3*TWK!H292/100,"n/a")</f>
        <v>6.1230000000000011</v>
      </c>
      <c r="X295" s="134">
        <f>IFERROR($X$3*(TWK!H292+25)/100,"n/a")</f>
        <v>6.5780000000000003</v>
      </c>
      <c r="Y295" s="134">
        <f>IFERROR($Y$3*(TWK!H292+50)/100,"n/a")</f>
        <v>6.5415000000000001</v>
      </c>
      <c r="Z295" s="134">
        <f>IFERROR($Z$3*TWK!H292/100,"n/a")</f>
        <v>4.8165000000000004</v>
      </c>
      <c r="AA295" s="134">
        <f>IFERROR($AA$3*(TWK!H292+100)/100,"n/a")</f>
        <v>6.7554999999999996</v>
      </c>
    </row>
    <row r="296" spans="1:27" x14ac:dyDescent="0.25">
      <c r="A296" s="47">
        <f t="shared" si="3"/>
        <v>40029</v>
      </c>
      <c r="B296" s="134">
        <f>IFERROR($B$3*TWK!B293/100,"n/a")</f>
        <v>19.4985</v>
      </c>
      <c r="C296" s="134">
        <f>IFERROR($C$3*TWK!C293/100,"n/a")</f>
        <v>16.574999999999999</v>
      </c>
      <c r="D296" s="134">
        <f>IFERROR($D$3*TWK!C293/100,"n/a")</f>
        <v>14.6965</v>
      </c>
      <c r="E296" s="134">
        <f>IFERROR( $E$3*TWK!C293/100,"n/a")</f>
        <v>14.033499999999998</v>
      </c>
      <c r="F296" s="134">
        <f>IFERROR($F$3*TWK!C293/100,"n/a")</f>
        <v>13.3705</v>
      </c>
      <c r="G296" s="134">
        <f>IFERROR($G$3*TWK!H293/100,"n/a")</f>
        <v>7.03</v>
      </c>
      <c r="H296" s="134">
        <f>IFERROR( $H$3*TWK!D293/100,"n/a")</f>
        <v>15.967250000000002</v>
      </c>
      <c r="I296" s="134">
        <f>IFERROR($I$3*TWK!D293/100,"n/a")</f>
        <v>14.668874999999998</v>
      </c>
      <c r="J296" s="134">
        <f>IFERROR($J$3*TWK!D293/100,"n/a")</f>
        <v>14.4755</v>
      </c>
      <c r="K296" s="134">
        <f>IFERROR($K$3*TWK!D293/100,"n/a")</f>
        <v>14.005875000000001</v>
      </c>
      <c r="L296" s="134">
        <f>IFERROR( $L$3*TWK!D293/100,"n/a")</f>
        <v>13.287624999999998</v>
      </c>
      <c r="M296" s="134">
        <f>IFERROR($M$3*TWK!D293/100,"n/a")</f>
        <v>12.818</v>
      </c>
      <c r="N296" s="134">
        <f>IFERROR($N$3*TWK!E293/100,"n/a")</f>
        <v>8.6449999999999996</v>
      </c>
      <c r="O296" s="134">
        <f>IFERROR($O$3*TWK!F293/100,"n/a")</f>
        <v>11.412333333333336</v>
      </c>
      <c r="P296" s="134">
        <f>IFERROR($P$3*TWK!F293/100,"n/a")</f>
        <v>10.852666666666666</v>
      </c>
      <c r="Q296" s="134">
        <f>IFERROR($Q$3*TWK!F293/100,"n/a")</f>
        <v>9.8306666666666676</v>
      </c>
      <c r="R296" s="134">
        <f>IFERROR($R$3*TWK!F293/100,"n/a")</f>
        <v>9.7090000000000014</v>
      </c>
      <c r="S296" s="134">
        <f>IFERROR($S$3*TWK!H293/100,"n/a")</f>
        <v>7.03</v>
      </c>
      <c r="T296" s="134">
        <f>IFERROR($T$3*TWK!H293/100,"n/a")</f>
        <v>6.8449999999999998</v>
      </c>
      <c r="U296" s="134">
        <f>IFERROR($U$3*TWK!H293/100,"n/a")</f>
        <v>6.5489999999999995</v>
      </c>
      <c r="V296" s="134">
        <f>IFERROR($V$3*TWK!H293/100,"n/a")</f>
        <v>6.4934999999999992</v>
      </c>
      <c r="W296" s="134">
        <f>IFERROR($W$3*TWK!H293/100,"n/a")</f>
        <v>5.8090000000000002</v>
      </c>
      <c r="X296" s="134">
        <f>IFERROR($X$3*(TWK!H293+25)/100,"n/a")</f>
        <v>6.2790000000000008</v>
      </c>
      <c r="Y296" s="134">
        <f>IFERROR($Y$3*(TWK!H293+50)/100,"n/a")</f>
        <v>6.2744999999999997</v>
      </c>
      <c r="Z296" s="134">
        <f>IFERROR($Z$3*TWK!H293/100,"n/a")</f>
        <v>4.5695000000000006</v>
      </c>
      <c r="AA296" s="134">
        <f>IFERROR($AA$3*(TWK!H293+100)/100,"n/a")</f>
        <v>6.5264999999999995</v>
      </c>
    </row>
    <row r="297" spans="1:27" x14ac:dyDescent="0.25">
      <c r="A297" s="47">
        <f t="shared" si="3"/>
        <v>40036</v>
      </c>
      <c r="B297" s="134">
        <f>IFERROR($B$3*TWK!B294/100,"n/a")</f>
        <v>19.266375</v>
      </c>
      <c r="C297" s="134">
        <f>IFERROR($C$3*TWK!C294/100,"n/a")</f>
        <v>16.920000000000002</v>
      </c>
      <c r="D297" s="134">
        <f>IFERROR($D$3*TWK!C294/100,"n/a")</f>
        <v>15.0024</v>
      </c>
      <c r="E297" s="134">
        <f>IFERROR( $E$3*TWK!C294/100,"n/a")</f>
        <v>14.3256</v>
      </c>
      <c r="F297" s="134">
        <f>IFERROR($F$3*TWK!C294/100,"n/a")</f>
        <v>13.6488</v>
      </c>
      <c r="G297" s="134">
        <f>IFERROR($G$3*TWK!H294/100,"n/a")</f>
        <v>7.0774999999999997</v>
      </c>
      <c r="H297" s="134">
        <f>IFERROR( $H$3*TWK!D294/100,"n/a")</f>
        <v>16.184000000000001</v>
      </c>
      <c r="I297" s="134">
        <f>IFERROR($I$3*TWK!D294/100,"n/a")</f>
        <v>14.868</v>
      </c>
      <c r="J297" s="134">
        <f>IFERROR($J$3*TWK!D294/100,"n/a")</f>
        <v>14.672000000000001</v>
      </c>
      <c r="K297" s="134">
        <f>IFERROR($K$3*TWK!D294/100,"n/a")</f>
        <v>14.196000000000002</v>
      </c>
      <c r="L297" s="134">
        <f>IFERROR( $L$3*TWK!D294/100,"n/a")</f>
        <v>13.468</v>
      </c>
      <c r="M297" s="134">
        <f>IFERROR($M$3*TWK!D294/100,"n/a")</f>
        <v>12.991999999999997</v>
      </c>
      <c r="N297" s="134">
        <f>IFERROR($N$3*TWK!E294/100,"n/a")</f>
        <v>8.5286249999999999</v>
      </c>
      <c r="O297" s="134">
        <f>IFERROR($O$3*TWK!F294/100,"n/a")</f>
        <v>11.842250000000002</v>
      </c>
      <c r="P297" s="134">
        <f>IFERROR($P$3*TWK!F294/100,"n/a")</f>
        <v>11.261500000000002</v>
      </c>
      <c r="Q297" s="134">
        <f>IFERROR($Q$3*TWK!F294/100,"n/a")</f>
        <v>10.201000000000001</v>
      </c>
      <c r="R297" s="134">
        <f>IFERROR($R$3*TWK!F294/100,"n/a")</f>
        <v>10.07475</v>
      </c>
      <c r="S297" s="134">
        <f>IFERROR($S$3*TWK!H294/100,"n/a")</f>
        <v>7.0774999999999997</v>
      </c>
      <c r="T297" s="134">
        <f>IFERROR($T$3*TWK!H294/100,"n/a")</f>
        <v>6.8912500000000003</v>
      </c>
      <c r="U297" s="134">
        <f>IFERROR($U$3*TWK!H294/100,"n/a")</f>
        <v>6.5932500000000003</v>
      </c>
      <c r="V297" s="134">
        <f>IFERROR($V$3*TWK!H294/100,"n/a")</f>
        <v>6.5373749999999999</v>
      </c>
      <c r="W297" s="134">
        <f>IFERROR($W$3*TWK!H294/100,"n/a")</f>
        <v>5.8482500000000002</v>
      </c>
      <c r="X297" s="134">
        <f>IFERROR($X$3*(TWK!H294+25)/100,"n/a")</f>
        <v>6.3163750000000007</v>
      </c>
      <c r="Y297" s="134">
        <f>IFERROR($Y$3*(TWK!H294+50)/100,"n/a")</f>
        <v>6.3078750000000001</v>
      </c>
      <c r="Z297" s="134">
        <f>IFERROR($Z$3*TWK!H294/100,"n/a")</f>
        <v>4.6003750000000005</v>
      </c>
      <c r="AA297" s="134">
        <f>IFERROR($AA$3*(TWK!H294+100)/100,"n/a")</f>
        <v>6.5551250000000003</v>
      </c>
    </row>
    <row r="298" spans="1:27" x14ac:dyDescent="0.25">
      <c r="A298" s="47">
        <f t="shared" si="3"/>
        <v>40043</v>
      </c>
      <c r="B298" s="134">
        <f>IFERROR($B$3*TWK!B295/100,"n/a")</f>
        <v>21.355500000000003</v>
      </c>
      <c r="C298" s="134">
        <f>IFERROR($C$3*TWK!C295/100,"n/a")</f>
        <v>19.440000000000001</v>
      </c>
      <c r="D298" s="134">
        <f>IFERROR($D$3*TWK!C295/100,"n/a")</f>
        <v>17.236800000000002</v>
      </c>
      <c r="E298" s="134">
        <f>IFERROR( $E$3*TWK!C295/100,"n/a")</f>
        <v>16.459199999999999</v>
      </c>
      <c r="F298" s="134">
        <f>IFERROR($F$3*TWK!C295/100,"n/a")</f>
        <v>15.681599999999998</v>
      </c>
      <c r="G298" s="134">
        <f>IFERROR($G$3*TWK!H295/100,"n/a")</f>
        <v>9.9939999999999998</v>
      </c>
      <c r="H298" s="134">
        <f>IFERROR( $H$3*TWK!D295/100,"n/a")</f>
        <v>18.611599999999999</v>
      </c>
      <c r="I298" s="134">
        <f>IFERROR($I$3*TWK!D295/100,"n/a")</f>
        <v>17.098199999999999</v>
      </c>
      <c r="J298" s="134">
        <f>IFERROR($J$3*TWK!D295/100,"n/a")</f>
        <v>16.872799999999998</v>
      </c>
      <c r="K298" s="134">
        <f>IFERROR($K$3*TWK!D295/100,"n/a")</f>
        <v>16.325400000000002</v>
      </c>
      <c r="L298" s="134">
        <f>IFERROR( $L$3*TWK!D295/100,"n/a")</f>
        <v>15.488199999999999</v>
      </c>
      <c r="M298" s="134">
        <f>IFERROR($M$3*TWK!D295/100,"n/a")</f>
        <v>14.940799999999999</v>
      </c>
      <c r="N298" s="134">
        <f>IFERROR($N$3*TWK!E295/100,"n/a")</f>
        <v>10.812899999999999</v>
      </c>
      <c r="O298" s="134">
        <f>IFERROR($O$3*TWK!F295/100,"n/a")</f>
        <v>14.726600000000001</v>
      </c>
      <c r="P298" s="134">
        <f>IFERROR($P$3*TWK!F295/100,"n/a")</f>
        <v>14.0044</v>
      </c>
      <c r="Q298" s="134">
        <f>IFERROR($Q$3*TWK!F295/100,"n/a")</f>
        <v>12.685599999999999</v>
      </c>
      <c r="R298" s="134">
        <f>IFERROR($R$3*TWK!F295/100,"n/a")</f>
        <v>12.528600000000001</v>
      </c>
      <c r="S298" s="134">
        <f>IFERROR($S$3*TWK!H295/100,"n/a")</f>
        <v>9.9939999999999998</v>
      </c>
      <c r="T298" s="134">
        <f>IFERROR($T$3*TWK!H295/100,"n/a")</f>
        <v>9.7309999999999999</v>
      </c>
      <c r="U298" s="134">
        <f>IFERROR($U$3*TWK!H295/100,"n/a")</f>
        <v>9.3102</v>
      </c>
      <c r="V298" s="134">
        <f>IFERROR($V$3*TWK!H295/100,"n/a")</f>
        <v>9.2312999999999992</v>
      </c>
      <c r="W298" s="134">
        <f>IFERROR($W$3*TWK!H295/100,"n/a")</f>
        <v>8.2582000000000004</v>
      </c>
      <c r="X298" s="134">
        <f>IFERROR($X$3*(TWK!H295+25)/100,"n/a")</f>
        <v>8.611200000000002</v>
      </c>
      <c r="Y298" s="134">
        <f>IFERROR($Y$3*(TWK!H295+50)/100,"n/a")</f>
        <v>8.3570999999999991</v>
      </c>
      <c r="Z298" s="134">
        <f>IFERROR($Z$3*TWK!H295/100,"n/a")</f>
        <v>6.4961000000000002</v>
      </c>
      <c r="AA298" s="134">
        <f>IFERROR($AA$3*(TWK!H295+100)/100,"n/a")</f>
        <v>8.3126999999999995</v>
      </c>
    </row>
    <row r="299" spans="1:27" x14ac:dyDescent="0.25">
      <c r="A299" s="47">
        <f t="shared" si="3"/>
        <v>40050</v>
      </c>
      <c r="B299" s="134">
        <f>IFERROR($B$3*TWK!B296/100,"n/a")</f>
        <v>21.850700000000003</v>
      </c>
      <c r="C299" s="134">
        <f>IFERROR($C$3*TWK!C296/100,"n/a")</f>
        <v>20.28</v>
      </c>
      <c r="D299" s="134">
        <f>IFERROR($D$3*TWK!C296/100,"n/a")</f>
        <v>17.9816</v>
      </c>
      <c r="E299" s="134">
        <f>IFERROR( $E$3*TWK!C296/100,"n/a")</f>
        <v>17.170400000000001</v>
      </c>
      <c r="F299" s="134">
        <f>IFERROR($F$3*TWK!C296/100,"n/a")</f>
        <v>16.359199999999998</v>
      </c>
      <c r="G299" s="134">
        <f>IFERROR($G$3*TWK!H296/100,"n/a")</f>
        <v>11.856</v>
      </c>
      <c r="H299" s="134">
        <f>IFERROR( $H$3*TWK!D296/100,"n/a")</f>
        <v>19.652000000000001</v>
      </c>
      <c r="I299" s="134">
        <f>IFERROR($I$3*TWK!D296/100,"n/a")</f>
        <v>18.053999999999998</v>
      </c>
      <c r="J299" s="134">
        <f>IFERROR($J$3*TWK!D296/100,"n/a")</f>
        <v>17.816000000000003</v>
      </c>
      <c r="K299" s="134">
        <f>IFERROR($K$3*TWK!D296/100,"n/a")</f>
        <v>17.238000000000003</v>
      </c>
      <c r="L299" s="134">
        <f>IFERROR( $L$3*TWK!D296/100,"n/a")</f>
        <v>16.353999999999999</v>
      </c>
      <c r="M299" s="134">
        <f>IFERROR($M$3*TWK!D296/100,"n/a")</f>
        <v>15.776</v>
      </c>
      <c r="N299" s="134">
        <f>IFERROR($N$3*TWK!E296/100,"n/a")</f>
        <v>11.291700000000001</v>
      </c>
      <c r="O299" s="134">
        <f>IFERROR($O$3*TWK!F296/100,"n/a")</f>
        <v>16.884</v>
      </c>
      <c r="P299" s="134">
        <f>IFERROR($P$3*TWK!F296/100,"n/a")</f>
        <v>16.055999999999997</v>
      </c>
      <c r="Q299" s="134">
        <f>IFERROR($Q$3*TWK!F296/100,"n/a")</f>
        <v>14.544</v>
      </c>
      <c r="R299" s="134">
        <f>IFERROR($R$3*TWK!F296/100,"n/a")</f>
        <v>14.364000000000001</v>
      </c>
      <c r="S299" s="134">
        <f>IFERROR($S$3*TWK!H296/100,"n/a")</f>
        <v>11.856</v>
      </c>
      <c r="T299" s="134">
        <f>IFERROR($T$3*TWK!H296/100,"n/a")</f>
        <v>11.544</v>
      </c>
      <c r="U299" s="134">
        <f>IFERROR($U$3*TWK!H296/100,"n/a")</f>
        <v>11.0448</v>
      </c>
      <c r="V299" s="134">
        <f>IFERROR($V$3*TWK!H296/100,"n/a")</f>
        <v>10.951199999999998</v>
      </c>
      <c r="W299" s="134">
        <f>IFERROR($W$3*TWK!H296/100,"n/a")</f>
        <v>9.7968000000000011</v>
      </c>
      <c r="X299" s="134">
        <f>IFERROR($X$3*(TWK!H296+25)/100,"n/a")</f>
        <v>10.076300000000002</v>
      </c>
      <c r="Y299" s="134">
        <f>IFERROR($Y$3*(TWK!H296+50)/100,"n/a")</f>
        <v>9.6654</v>
      </c>
      <c r="Z299" s="134">
        <f>IFERROR($Z$3*TWK!H296/100,"n/a")</f>
        <v>7.7064000000000012</v>
      </c>
      <c r="AA299" s="134">
        <f>IFERROR($AA$3*(TWK!H296+100)/100,"n/a")</f>
        <v>9.434800000000001</v>
      </c>
    </row>
    <row r="300" spans="1:27" x14ac:dyDescent="0.25">
      <c r="A300" s="47">
        <f t="shared" si="3"/>
        <v>40057</v>
      </c>
      <c r="B300" s="134">
        <f>IFERROR($B$3*TWK!B297/100,"n/a")</f>
        <v>22.1602</v>
      </c>
      <c r="C300" s="134">
        <f>IFERROR($C$3*TWK!C297/100,"n/a")</f>
        <v>21.18</v>
      </c>
      <c r="D300" s="134">
        <f>IFERROR($D$3*TWK!C297/100,"n/a")</f>
        <v>18.779600000000002</v>
      </c>
      <c r="E300" s="134">
        <f>IFERROR( $E$3*TWK!C297/100,"n/a")</f>
        <v>17.932400000000001</v>
      </c>
      <c r="F300" s="134">
        <f>IFERROR($F$3*TWK!C297/100,"n/a")</f>
        <v>17.0852</v>
      </c>
      <c r="G300" s="134">
        <f>IFERROR($G$3*TWK!H297/100,"n/a")</f>
        <v>12.312000000000001</v>
      </c>
      <c r="H300" s="134">
        <f>IFERROR( $H$3*TWK!D297/100,"n/a")</f>
        <v>20.519000000000002</v>
      </c>
      <c r="I300" s="134">
        <f>IFERROR($I$3*TWK!D297/100,"n/a")</f>
        <v>18.8505</v>
      </c>
      <c r="J300" s="134">
        <f>IFERROR($J$3*TWK!D297/100,"n/a")</f>
        <v>18.602</v>
      </c>
      <c r="K300" s="134">
        <f>IFERROR($K$3*TWK!D297/100,"n/a")</f>
        <v>17.9985</v>
      </c>
      <c r="L300" s="134">
        <f>IFERROR( $L$3*TWK!D297/100,"n/a")</f>
        <v>17.075499999999998</v>
      </c>
      <c r="M300" s="134">
        <f>IFERROR($M$3*TWK!D297/100,"n/a")</f>
        <v>16.471999999999998</v>
      </c>
      <c r="N300" s="134">
        <f>IFERROR($N$3*TWK!E297/100,"n/a")</f>
        <v>12.9276</v>
      </c>
      <c r="O300" s="134">
        <f>IFERROR($O$3*TWK!F297/100,"n/a")</f>
        <v>17.540600000000001</v>
      </c>
      <c r="P300" s="134">
        <f>IFERROR($P$3*TWK!F297/100,"n/a")</f>
        <v>16.680399999999999</v>
      </c>
      <c r="Q300" s="134">
        <f>IFERROR($Q$3*TWK!F297/100,"n/a")</f>
        <v>15.1096</v>
      </c>
      <c r="R300" s="134">
        <f>IFERROR($R$3*TWK!F297/100,"n/a")</f>
        <v>14.922599999999999</v>
      </c>
      <c r="S300" s="134">
        <f>IFERROR($S$3*TWK!H297/100,"n/a")</f>
        <v>12.312000000000001</v>
      </c>
      <c r="T300" s="134">
        <f>IFERROR($T$3*TWK!H297/100,"n/a")</f>
        <v>11.988</v>
      </c>
      <c r="U300" s="134">
        <f>IFERROR($U$3*TWK!H297/100,"n/a")</f>
        <v>11.4696</v>
      </c>
      <c r="V300" s="134">
        <f>IFERROR($V$3*TWK!H297/100,"n/a")</f>
        <v>11.372400000000001</v>
      </c>
      <c r="W300" s="134">
        <f>IFERROR($W$3*TWK!H297/100,"n/a")</f>
        <v>10.1736</v>
      </c>
      <c r="X300" s="134">
        <f>IFERROR($X$3*(TWK!H297+25)/100,"n/a")</f>
        <v>10.4351</v>
      </c>
      <c r="Y300" s="134">
        <f>IFERROR($Y$3*(TWK!H297+50)/100,"n/a")</f>
        <v>9.9857999999999993</v>
      </c>
      <c r="Z300" s="134">
        <f>IFERROR($Z$3*TWK!H297/100,"n/a")</f>
        <v>8.0028000000000006</v>
      </c>
      <c r="AA300" s="134">
        <f>IFERROR($AA$3*(TWK!H297+100)/100,"n/a")</f>
        <v>9.7096</v>
      </c>
    </row>
    <row r="301" spans="1:27" x14ac:dyDescent="0.25">
      <c r="A301" s="47">
        <f t="shared" si="3"/>
        <v>40064</v>
      </c>
      <c r="B301" s="134">
        <f>IFERROR($B$3*TWK!B298/100,"n/a")</f>
        <v>21.897125000000003</v>
      </c>
      <c r="C301" s="134">
        <f>IFERROR($C$3*TWK!C298/100,"n/a")</f>
        <v>19.725000000000001</v>
      </c>
      <c r="D301" s="134">
        <f>IFERROR($D$3*TWK!C298/100,"n/a")</f>
        <v>17.4895</v>
      </c>
      <c r="E301" s="134">
        <f>IFERROR( $E$3*TWK!C298/100,"n/a")</f>
        <v>16.700499999999998</v>
      </c>
      <c r="F301" s="134">
        <f>IFERROR($F$3*TWK!C298/100,"n/a")</f>
        <v>15.911499999999998</v>
      </c>
      <c r="G301" s="134">
        <f>IFERROR($G$3*TWK!H298/100,"n/a")</f>
        <v>10.925000000000001</v>
      </c>
      <c r="H301" s="134">
        <f>IFERROR( $H$3*TWK!D298/100,"n/a")</f>
        <v>19.43525</v>
      </c>
      <c r="I301" s="134">
        <f>IFERROR($I$3*TWK!D298/100,"n/a")</f>
        <v>17.854875</v>
      </c>
      <c r="J301" s="134">
        <f>IFERROR($J$3*TWK!D298/100,"n/a")</f>
        <v>17.619500000000002</v>
      </c>
      <c r="K301" s="134">
        <f>IFERROR($K$3*TWK!D298/100,"n/a")</f>
        <v>17.047875000000001</v>
      </c>
      <c r="L301" s="134">
        <f>IFERROR( $L$3*TWK!D298/100,"n/a")</f>
        <v>16.173625000000001</v>
      </c>
      <c r="M301" s="134">
        <f>IFERROR($M$3*TWK!D298/100,"n/a")</f>
        <v>15.601999999999999</v>
      </c>
      <c r="N301" s="134">
        <f>IFERROR($N$3*TWK!E298/100,"n/a")</f>
        <v>11.97</v>
      </c>
      <c r="O301" s="134">
        <f>IFERROR($O$3*TWK!F298/100,"n/a")</f>
        <v>16.297750000000001</v>
      </c>
      <c r="P301" s="134">
        <f>IFERROR($P$3*TWK!F298/100,"n/a")</f>
        <v>15.4985</v>
      </c>
      <c r="Q301" s="134">
        <f>IFERROR($Q$3*TWK!F298/100,"n/a")</f>
        <v>14.039000000000001</v>
      </c>
      <c r="R301" s="134">
        <f>IFERROR($R$3*TWK!F298/100,"n/a")</f>
        <v>13.865250000000001</v>
      </c>
      <c r="S301" s="134">
        <f>IFERROR($S$3*TWK!H298/100,"n/a")</f>
        <v>10.925000000000001</v>
      </c>
      <c r="T301" s="134">
        <f>IFERROR($T$3*TWK!H298/100,"n/a")</f>
        <v>10.637499999999999</v>
      </c>
      <c r="U301" s="134">
        <f>IFERROR($U$3*TWK!H298/100,"n/a")</f>
        <v>10.1775</v>
      </c>
      <c r="V301" s="134">
        <f>IFERROR($V$3*TWK!H298/100,"n/a")</f>
        <v>10.091249999999999</v>
      </c>
      <c r="W301" s="134">
        <f>IFERROR($W$3*TWK!H298/100,"n/a")</f>
        <v>9.0274999999999999</v>
      </c>
      <c r="X301" s="134">
        <f>IFERROR($X$3*(TWK!H298+25)/100,"n/a")</f>
        <v>9.3437500000000018</v>
      </c>
      <c r="Y301" s="134">
        <f>IFERROR($Y$3*(TWK!H298+50)/100,"n/a")</f>
        <v>9.0112500000000004</v>
      </c>
      <c r="Z301" s="134">
        <f>IFERROR($Z$3*TWK!H298/100,"n/a")</f>
        <v>7.1012500000000003</v>
      </c>
      <c r="AA301" s="134">
        <f>IFERROR($AA$3*(TWK!H298+100)/100,"n/a")</f>
        <v>8.8737499999999994</v>
      </c>
    </row>
    <row r="302" spans="1:27" x14ac:dyDescent="0.25">
      <c r="A302" s="47">
        <f t="shared" si="3"/>
        <v>40071</v>
      </c>
      <c r="B302" s="134">
        <f>IFERROR($B$3*TWK!B299/100,"n/a")</f>
        <v>21.458666666666669</v>
      </c>
      <c r="C302" s="134">
        <f>IFERROR($C$3*TWK!C299/100,"n/a")</f>
        <v>20</v>
      </c>
      <c r="D302" s="134">
        <f>IFERROR($D$3*TWK!C299/100,"n/a")</f>
        <v>17.733333333333334</v>
      </c>
      <c r="E302" s="134">
        <f>IFERROR( $E$3*TWK!C299/100,"n/a")</f>
        <v>16.933333333333334</v>
      </c>
      <c r="F302" s="134">
        <f>IFERROR($F$3*TWK!C299/100,"n/a")</f>
        <v>16.133333333333333</v>
      </c>
      <c r="G302" s="134">
        <f>IFERROR($G$3*TWK!H299/100,"n/a")</f>
        <v>11.4</v>
      </c>
      <c r="H302" s="134">
        <f>IFERROR( $H$3*TWK!D299/100,"n/a")</f>
        <v>19.363000000000003</v>
      </c>
      <c r="I302" s="134">
        <f>IFERROR($I$3*TWK!D299/100,"n/a")</f>
        <v>17.788499999999999</v>
      </c>
      <c r="J302" s="134">
        <f>IFERROR($J$3*TWK!D299/100,"n/a")</f>
        <v>17.554000000000002</v>
      </c>
      <c r="K302" s="134">
        <f>IFERROR($K$3*TWK!D299/100,"n/a")</f>
        <v>16.984500000000001</v>
      </c>
      <c r="L302" s="134">
        <f>IFERROR( $L$3*TWK!D299/100,"n/a")</f>
        <v>16.113499999999998</v>
      </c>
      <c r="M302" s="134">
        <f>IFERROR($M$3*TWK!D299/100,"n/a")</f>
        <v>15.543999999999999</v>
      </c>
      <c r="N302" s="134">
        <f>IFERROR($N$3*TWK!E299/100,"n/a")</f>
        <v>12.236000000000001</v>
      </c>
      <c r="O302" s="134">
        <f>IFERROR($O$3*TWK!F299/100,"n/a")</f>
        <v>16.336833333333335</v>
      </c>
      <c r="P302" s="134">
        <f>IFERROR($P$3*TWK!F299/100,"n/a")</f>
        <v>15.535666666666666</v>
      </c>
      <c r="Q302" s="134">
        <f>IFERROR($Q$3*TWK!F299/100,"n/a")</f>
        <v>14.072666666666667</v>
      </c>
      <c r="R302" s="134">
        <f>IFERROR($R$3*TWK!F299/100,"n/a")</f>
        <v>13.898499999999999</v>
      </c>
      <c r="S302" s="134">
        <f>IFERROR($S$3*TWK!H299/100,"n/a")</f>
        <v>11.4</v>
      </c>
      <c r="T302" s="134">
        <f>IFERROR($T$3*TWK!H299/100,"n/a")</f>
        <v>11.1</v>
      </c>
      <c r="U302" s="134">
        <f>IFERROR($U$3*TWK!H299/100,"n/a")</f>
        <v>10.62</v>
      </c>
      <c r="V302" s="134">
        <f>IFERROR($V$3*TWK!H299/100,"n/a")</f>
        <v>10.53</v>
      </c>
      <c r="W302" s="134">
        <f>IFERROR($W$3*TWK!H299/100,"n/a")</f>
        <v>9.42</v>
      </c>
      <c r="X302" s="134">
        <f>IFERROR($X$3*(TWK!H299+25)/100,"n/a")</f>
        <v>9.7175000000000011</v>
      </c>
      <c r="Y302" s="134">
        <f>IFERROR($Y$3*(TWK!H299+50)/100,"n/a")</f>
        <v>9.3450000000000006</v>
      </c>
      <c r="Z302" s="134">
        <f>IFERROR($Z$3*TWK!H299/100,"n/a")</f>
        <v>7.410000000000001</v>
      </c>
      <c r="AA302" s="134">
        <f>IFERROR($AA$3*(TWK!H299+100)/100,"n/a")</f>
        <v>9.16</v>
      </c>
    </row>
    <row r="303" spans="1:27" x14ac:dyDescent="0.25">
      <c r="A303" s="47">
        <f t="shared" si="3"/>
        <v>40078</v>
      </c>
      <c r="B303" s="134">
        <f>IFERROR($B$3*TWK!B300/100,"n/a")</f>
        <v>23.676750000000002</v>
      </c>
      <c r="C303" s="134">
        <f>IFERROR($C$3*TWK!C300/100,"n/a")</f>
        <v>23.25</v>
      </c>
      <c r="D303" s="134">
        <f>IFERROR($D$3*TWK!C300/100,"n/a")</f>
        <v>20.614999999999998</v>
      </c>
      <c r="E303" s="134">
        <f>IFERROR( $E$3*TWK!C300/100,"n/a")</f>
        <v>19.684999999999999</v>
      </c>
      <c r="F303" s="134">
        <f>IFERROR($F$3*TWK!C300/100,"n/a")</f>
        <v>18.754999999999999</v>
      </c>
      <c r="G303" s="134">
        <f>IFERROR($G$3*TWK!H300/100,"n/a")</f>
        <v>12.065</v>
      </c>
      <c r="H303" s="134">
        <f>IFERROR( $H$3*TWK!D300/100,"n/a")</f>
        <v>22.469749999999998</v>
      </c>
      <c r="I303" s="134">
        <f>IFERROR($I$3*TWK!D300/100,"n/a")</f>
        <v>20.642624999999999</v>
      </c>
      <c r="J303" s="134">
        <f>IFERROR($J$3*TWK!D300/100,"n/a")</f>
        <v>20.370500000000003</v>
      </c>
      <c r="K303" s="134">
        <f>IFERROR($K$3*TWK!D300/100,"n/a")</f>
        <v>19.709625000000003</v>
      </c>
      <c r="L303" s="134">
        <f>IFERROR( $L$3*TWK!D300/100,"n/a")</f>
        <v>18.698874999999997</v>
      </c>
      <c r="M303" s="134">
        <f>IFERROR($M$3*TWK!D300/100,"n/a")</f>
        <v>18.038</v>
      </c>
      <c r="N303" s="134">
        <f>IFERROR($N$3*TWK!E300/100,"n/a")</f>
        <v>14.214375</v>
      </c>
      <c r="O303" s="134">
        <f>IFERROR($O$3*TWK!F300/100,"n/a")</f>
        <v>17.646125000000001</v>
      </c>
      <c r="P303" s="134">
        <f>IFERROR($P$3*TWK!F300/100,"n/a")</f>
        <v>16.780750000000001</v>
      </c>
      <c r="Q303" s="134">
        <f>IFERROR($Q$3*TWK!F300/100,"n/a")</f>
        <v>15.2005</v>
      </c>
      <c r="R303" s="134">
        <f>IFERROR($R$3*TWK!F300/100,"n/a")</f>
        <v>15.012375000000002</v>
      </c>
      <c r="S303" s="134">
        <f>IFERROR($S$3*TWK!H300/100,"n/a")</f>
        <v>12.065</v>
      </c>
      <c r="T303" s="134">
        <f>IFERROR($T$3*TWK!H300/100,"n/a")</f>
        <v>11.7475</v>
      </c>
      <c r="U303" s="134">
        <f>IFERROR($U$3*TWK!H300/100,"n/a")</f>
        <v>11.2395</v>
      </c>
      <c r="V303" s="134">
        <f>IFERROR($V$3*TWK!H300/100,"n/a")</f>
        <v>11.14425</v>
      </c>
      <c r="W303" s="134">
        <f>IFERROR($W$3*TWK!H300/100,"n/a")</f>
        <v>9.9695</v>
      </c>
      <c r="X303" s="134">
        <f>IFERROR($X$3*(TWK!H300+25)/100,"n/a")</f>
        <v>10.24075</v>
      </c>
      <c r="Y303" s="134">
        <f>IFERROR($Y$3*(TWK!H300+50)/100,"n/a")</f>
        <v>9.8122500000000006</v>
      </c>
      <c r="Z303" s="134">
        <f>IFERROR($Z$3*TWK!H300/100,"n/a")</f>
        <v>7.8422499999999999</v>
      </c>
      <c r="AA303" s="134">
        <f>IFERROR($AA$3*(TWK!H300+100)/100,"n/a")</f>
        <v>9.5607500000000005</v>
      </c>
    </row>
    <row r="304" spans="1:27" x14ac:dyDescent="0.25">
      <c r="A304" s="47">
        <f t="shared" si="3"/>
        <v>40085</v>
      </c>
      <c r="B304" s="134">
        <f>IFERROR($B$3*TWK!B301/100,"n/a")</f>
        <v>26.823333333333334</v>
      </c>
      <c r="C304" s="134">
        <f>IFERROR($C$3*TWK!C301/100,"n/a")</f>
        <v>26.25</v>
      </c>
      <c r="D304" s="134">
        <f>IFERROR($D$3*TWK!C301/100,"n/a")</f>
        <v>23.274999999999999</v>
      </c>
      <c r="E304" s="134">
        <f>IFERROR( $E$3*TWK!C301/100,"n/a")</f>
        <v>22.225000000000001</v>
      </c>
      <c r="F304" s="134">
        <f>IFERROR($F$3*TWK!C301/100,"n/a")</f>
        <v>21.175000000000001</v>
      </c>
      <c r="G304" s="134">
        <f>IFERROR($G$3*TWK!H301/100,"n/a")</f>
        <v>14.25</v>
      </c>
      <c r="H304" s="134">
        <f>IFERROR( $H$3*TWK!D301/100,"n/a")</f>
        <v>25.865500000000001</v>
      </c>
      <c r="I304" s="134">
        <f>IFERROR($I$3*TWK!D301/100,"n/a")</f>
        <v>23.762249999999998</v>
      </c>
      <c r="J304" s="134">
        <f>IFERROR($J$3*TWK!D301/100,"n/a")</f>
        <v>23.449000000000002</v>
      </c>
      <c r="K304" s="134">
        <f>IFERROR($K$3*TWK!D301/100,"n/a")</f>
        <v>22.688250000000004</v>
      </c>
      <c r="L304" s="134">
        <f>IFERROR( $L$3*TWK!D301/100,"n/a")</f>
        <v>21.524749999999997</v>
      </c>
      <c r="M304" s="134">
        <f>IFERROR($M$3*TWK!D301/100,"n/a")</f>
        <v>20.763999999999996</v>
      </c>
      <c r="N304" s="134">
        <f>IFERROR($N$3*TWK!E301/100,"n/a")</f>
        <v>16.425500000000003</v>
      </c>
      <c r="O304" s="134">
        <f>IFERROR($O$3*TWK!F301/100,"n/a")</f>
        <v>20.948666666666668</v>
      </c>
      <c r="P304" s="134">
        <f>IFERROR($P$3*TWK!F301/100,"n/a")</f>
        <v>19.921333333333333</v>
      </c>
      <c r="Q304" s="134">
        <f>IFERROR($Q$3*TWK!F301/100,"n/a")</f>
        <v>18.045333333333335</v>
      </c>
      <c r="R304" s="134">
        <f>IFERROR($R$3*TWK!F301/100,"n/a")</f>
        <v>17.822000000000003</v>
      </c>
      <c r="S304" s="134">
        <f>IFERROR($S$3*TWK!H301/100,"n/a")</f>
        <v>14.25</v>
      </c>
      <c r="T304" s="134">
        <f>IFERROR($T$3*TWK!H301/100,"n/a")</f>
        <v>13.875</v>
      </c>
      <c r="U304" s="134">
        <f>IFERROR($U$3*TWK!H301/100,"n/a")</f>
        <v>13.275</v>
      </c>
      <c r="V304" s="134">
        <f>IFERROR($V$3*TWK!H301/100,"n/a")</f>
        <v>13.1625</v>
      </c>
      <c r="W304" s="134">
        <f>IFERROR($W$3*TWK!H301/100,"n/a")</f>
        <v>11.775</v>
      </c>
      <c r="X304" s="134">
        <f>IFERROR($X$3*(TWK!H301+25)/100,"n/a")</f>
        <v>11.96</v>
      </c>
      <c r="Y304" s="134">
        <f>IFERROR($Y$3*(TWK!H301+50)/100,"n/a")</f>
        <v>11.3475</v>
      </c>
      <c r="Z304" s="134">
        <f>IFERROR($Z$3*TWK!H301/100,"n/a")</f>
        <v>9.2625000000000011</v>
      </c>
      <c r="AA304" s="134">
        <f>IFERROR($AA$3*(TWK!H301+100)/100,"n/a")</f>
        <v>10.8775</v>
      </c>
    </row>
    <row r="305" spans="1:27" x14ac:dyDescent="0.25">
      <c r="A305" s="47">
        <f t="shared" si="3"/>
        <v>40092</v>
      </c>
      <c r="B305" s="134">
        <f>IFERROR($B$3*TWK!B302/100,"n/a")</f>
        <v>28.860875</v>
      </c>
      <c r="C305" s="134">
        <f>IFERROR($C$3*TWK!C302/100,"n/a")</f>
        <v>28.02</v>
      </c>
      <c r="D305" s="134">
        <f>IFERROR($D$3*TWK!C302/100,"n/a")</f>
        <v>24.8444</v>
      </c>
      <c r="E305" s="134">
        <f>IFERROR( $E$3*TWK!C302/100,"n/a")</f>
        <v>23.723600000000001</v>
      </c>
      <c r="F305" s="134">
        <f>IFERROR($F$3*TWK!C302/100,"n/a")</f>
        <v>22.602799999999998</v>
      </c>
      <c r="G305" s="134">
        <f>IFERROR($G$3*TWK!H302/100,"n/a")</f>
        <v>14.6775</v>
      </c>
      <c r="H305" s="134">
        <f>IFERROR( $H$3*TWK!D302/100,"n/a")</f>
        <v>26.992600000000003</v>
      </c>
      <c r="I305" s="134">
        <f>IFERROR($I$3*TWK!D302/100,"n/a")</f>
        <v>24.797699999999999</v>
      </c>
      <c r="J305" s="134">
        <f>IFERROR($J$3*TWK!D302/100,"n/a")</f>
        <v>24.470800000000001</v>
      </c>
      <c r="K305" s="134">
        <f>IFERROR($K$3*TWK!D302/100,"n/a")</f>
        <v>23.6769</v>
      </c>
      <c r="L305" s="134">
        <f>IFERROR( $L$3*TWK!D302/100,"n/a")</f>
        <v>22.462699999999998</v>
      </c>
      <c r="M305" s="134">
        <f>IFERROR($M$3*TWK!D302/100,"n/a")</f>
        <v>21.668799999999997</v>
      </c>
      <c r="N305" s="134">
        <f>IFERROR($N$3*TWK!E302/100,"n/a")</f>
        <v>16.907624999999999</v>
      </c>
      <c r="O305" s="134">
        <f>IFERROR($O$3*TWK!F302/100,"n/a")</f>
        <v>23.156874999999999</v>
      </c>
      <c r="P305" s="134">
        <f>IFERROR($P$3*TWK!F302/100,"n/a")</f>
        <v>22.021249999999998</v>
      </c>
      <c r="Q305" s="134">
        <f>IFERROR($Q$3*TWK!F302/100,"n/a")</f>
        <v>19.947500000000002</v>
      </c>
      <c r="R305" s="134">
        <f>IFERROR($R$3*TWK!F302/100,"n/a")</f>
        <v>19.700624999999999</v>
      </c>
      <c r="S305" s="134">
        <f>IFERROR($S$3*TWK!H302/100,"n/a")</f>
        <v>14.6775</v>
      </c>
      <c r="T305" s="134">
        <f>IFERROR($T$3*TWK!H302/100,"n/a")</f>
        <v>14.29125</v>
      </c>
      <c r="U305" s="134">
        <f>IFERROR($U$3*TWK!H302/100,"n/a")</f>
        <v>13.673250000000001</v>
      </c>
      <c r="V305" s="134">
        <f>IFERROR($V$3*TWK!H302/100,"n/a")</f>
        <v>13.557375</v>
      </c>
      <c r="W305" s="134">
        <f>IFERROR($W$3*TWK!H302/100,"n/a")</f>
        <v>12.128250000000001</v>
      </c>
      <c r="X305" s="134">
        <f>IFERROR($X$3*(TWK!H302+25)/100,"n/a")</f>
        <v>12.296375000000001</v>
      </c>
      <c r="Y305" s="134">
        <f>IFERROR($Y$3*(TWK!H302+50)/100,"n/a")</f>
        <v>11.647874999999999</v>
      </c>
      <c r="Z305" s="134">
        <f>IFERROR($Z$3*TWK!H302/100,"n/a")</f>
        <v>9.5403750000000009</v>
      </c>
      <c r="AA305" s="134">
        <f>IFERROR($AA$3*(TWK!H302+100)/100,"n/a")</f>
        <v>11.135125</v>
      </c>
    </row>
    <row r="306" spans="1:27" x14ac:dyDescent="0.25">
      <c r="A306" s="47">
        <f t="shared" si="3"/>
        <v>40099</v>
      </c>
      <c r="B306" s="134">
        <f>IFERROR($B$3*TWK!B303/100,"n/a")</f>
        <v>27.003875000000004</v>
      </c>
      <c r="C306" s="134">
        <f>IFERROR($C$3*TWK!C303/100,"n/a")</f>
        <v>25.32</v>
      </c>
      <c r="D306" s="134">
        <f>IFERROR($D$3*TWK!C303/100,"n/a")</f>
        <v>22.450399999999998</v>
      </c>
      <c r="E306" s="134">
        <f>IFERROR( $E$3*TWK!C303/100,"n/a")</f>
        <v>21.437600000000003</v>
      </c>
      <c r="F306" s="134">
        <f>IFERROR($F$3*TWK!C303/100,"n/a")</f>
        <v>20.424800000000001</v>
      </c>
      <c r="G306" s="134">
        <f>IFERROR($G$3*TWK!H303/100,"n/a")</f>
        <v>12.8725</v>
      </c>
      <c r="H306" s="134">
        <f>IFERROR( $H$3*TWK!D303/100,"n/a")</f>
        <v>24.680599999999998</v>
      </c>
      <c r="I306" s="134">
        <f>IFERROR($I$3*TWK!D303/100,"n/a")</f>
        <v>22.6737</v>
      </c>
      <c r="J306" s="134">
        <f>IFERROR($J$3*TWK!D303/100,"n/a")</f>
        <v>22.3748</v>
      </c>
      <c r="K306" s="134">
        <f>IFERROR($K$3*TWK!D303/100,"n/a")</f>
        <v>21.648900000000005</v>
      </c>
      <c r="L306" s="134">
        <f>IFERROR( $L$3*TWK!D303/100,"n/a")</f>
        <v>20.538699999999999</v>
      </c>
      <c r="M306" s="134">
        <f>IFERROR($M$3*TWK!D303/100,"n/a")</f>
        <v>19.812799999999999</v>
      </c>
      <c r="N306" s="134">
        <f>IFERROR($N$3*TWK!E303/100,"n/a")</f>
        <v>14.364000000000001</v>
      </c>
      <c r="O306" s="134">
        <f>IFERROR($O$3*TWK!F303/100,"n/a")</f>
        <v>20.811875000000001</v>
      </c>
      <c r="P306" s="134">
        <f>IFERROR($P$3*TWK!F303/100,"n/a")</f>
        <v>19.791250000000002</v>
      </c>
      <c r="Q306" s="134">
        <f>IFERROR($Q$3*TWK!F303/100,"n/a")</f>
        <v>17.927499999999998</v>
      </c>
      <c r="R306" s="134">
        <f>IFERROR($R$3*TWK!F303/100,"n/a")</f>
        <v>17.705625000000001</v>
      </c>
      <c r="S306" s="134">
        <f>IFERROR($S$3*TWK!H303/100,"n/a")</f>
        <v>12.8725</v>
      </c>
      <c r="T306" s="134">
        <f>IFERROR($T$3*TWK!H303/100,"n/a")</f>
        <v>12.53375</v>
      </c>
      <c r="U306" s="134">
        <f>IFERROR($U$3*TWK!H303/100,"n/a")</f>
        <v>11.99175</v>
      </c>
      <c r="V306" s="134">
        <f>IFERROR($V$3*TWK!H303/100,"n/a")</f>
        <v>11.890124999999998</v>
      </c>
      <c r="W306" s="134">
        <f>IFERROR($W$3*TWK!H303/100,"n/a")</f>
        <v>10.636749999999999</v>
      </c>
      <c r="X306" s="134">
        <f>IFERROR($X$3*(TWK!H303+25)/100,"n/a")</f>
        <v>10.876125000000002</v>
      </c>
      <c r="Y306" s="134">
        <f>IFERROR($Y$3*(TWK!H303+50)/100,"n/a")</f>
        <v>10.379624999999999</v>
      </c>
      <c r="Z306" s="134">
        <f>IFERROR($Z$3*TWK!H303/100,"n/a")</f>
        <v>8.3671250000000015</v>
      </c>
      <c r="AA306" s="134">
        <f>IFERROR($AA$3*(TWK!H303+100)/100,"n/a")</f>
        <v>10.047375000000001</v>
      </c>
    </row>
    <row r="307" spans="1:27" x14ac:dyDescent="0.25">
      <c r="A307" s="47">
        <f t="shared" si="3"/>
        <v>40106</v>
      </c>
      <c r="B307" s="134">
        <f>IFERROR($B$3*TWK!B304/100,"n/a")</f>
        <v>28.009750000000004</v>
      </c>
      <c r="C307" s="134">
        <f>IFERROR($C$3*TWK!C304/100,"n/a")</f>
        <v>27</v>
      </c>
      <c r="D307" s="134">
        <f>IFERROR($D$3*TWK!C304/100,"n/a")</f>
        <v>23.94</v>
      </c>
      <c r="E307" s="134">
        <f>IFERROR( $E$3*TWK!C304/100,"n/a")</f>
        <v>22.86</v>
      </c>
      <c r="F307" s="134">
        <f>IFERROR($F$3*TWK!C304/100,"n/a")</f>
        <v>21.78</v>
      </c>
      <c r="G307" s="134">
        <f>IFERROR($G$3*TWK!H304/100,"n/a")</f>
        <v>12.7775</v>
      </c>
      <c r="H307" s="134">
        <f>IFERROR( $H$3*TWK!D304/100,"n/a")</f>
        <v>26.082249999999998</v>
      </c>
      <c r="I307" s="134">
        <f>IFERROR($I$3*TWK!D304/100,"n/a")</f>
        <v>23.961374999999997</v>
      </c>
      <c r="J307" s="134">
        <f>IFERROR($J$3*TWK!D304/100,"n/a")</f>
        <v>23.645500000000002</v>
      </c>
      <c r="K307" s="134">
        <f>IFERROR($K$3*TWK!D304/100,"n/a")</f>
        <v>22.878375000000002</v>
      </c>
      <c r="L307" s="134">
        <f>IFERROR( $L$3*TWK!D304/100,"n/a")</f>
        <v>21.705124999999999</v>
      </c>
      <c r="M307" s="134">
        <f>IFERROR($M$3*TWK!D304/100,"n/a")</f>
        <v>20.937999999999999</v>
      </c>
      <c r="N307" s="134">
        <f>IFERROR($N$3*TWK!E304/100,"n/a")</f>
        <v>14.812875000000002</v>
      </c>
      <c r="O307" s="134">
        <f>IFERROR($O$3*TWK!F304/100,"n/a")</f>
        <v>21.515375000000002</v>
      </c>
      <c r="P307" s="134">
        <f>IFERROR($P$3*TWK!F304/100,"n/a")</f>
        <v>20.460250000000002</v>
      </c>
      <c r="Q307" s="134">
        <f>IFERROR($Q$3*TWK!F304/100,"n/a")</f>
        <v>18.5335</v>
      </c>
      <c r="R307" s="134">
        <f>IFERROR($R$3*TWK!F304/100,"n/a")</f>
        <v>18.304125000000003</v>
      </c>
      <c r="S307" s="134">
        <f>IFERROR($S$3*TWK!H304/100,"n/a")</f>
        <v>12.7775</v>
      </c>
      <c r="T307" s="134">
        <f>IFERROR($T$3*TWK!H304/100,"n/a")</f>
        <v>12.44125</v>
      </c>
      <c r="U307" s="134">
        <f>IFERROR($U$3*TWK!H304/100,"n/a")</f>
        <v>11.90325</v>
      </c>
      <c r="V307" s="134">
        <f>IFERROR($V$3*TWK!H304/100,"n/a")</f>
        <v>11.802375</v>
      </c>
      <c r="W307" s="134">
        <f>IFERROR($W$3*TWK!H304/100,"n/a")</f>
        <v>10.558250000000001</v>
      </c>
      <c r="X307" s="134">
        <f>IFERROR($X$3*(TWK!H304+25)/100,"n/a")</f>
        <v>10.801375</v>
      </c>
      <c r="Y307" s="134">
        <f>IFERROR($Y$3*(TWK!H304+50)/100,"n/a")</f>
        <v>10.312874999999998</v>
      </c>
      <c r="Z307" s="134">
        <f>IFERROR($Z$3*TWK!H304/100,"n/a")</f>
        <v>8.3053749999999997</v>
      </c>
      <c r="AA307" s="134">
        <f>IFERROR($AA$3*(TWK!H304+100)/100,"n/a")</f>
        <v>9.9901250000000008</v>
      </c>
    </row>
    <row r="308" spans="1:27" x14ac:dyDescent="0.25">
      <c r="A308" s="47">
        <f t="shared" si="3"/>
        <v>40113</v>
      </c>
      <c r="B308" s="134">
        <f>IFERROR($B$3*TWK!B305/100,"n/a")</f>
        <v>28.551375000000004</v>
      </c>
      <c r="C308" s="134">
        <f>IFERROR($C$3*TWK!C305/100,"n/a")</f>
        <v>27.45</v>
      </c>
      <c r="D308" s="134">
        <f>IFERROR($D$3*TWK!C305/100,"n/a")</f>
        <v>24.339000000000002</v>
      </c>
      <c r="E308" s="134">
        <f>IFERROR( $E$3*TWK!C305/100,"n/a")</f>
        <v>23.241</v>
      </c>
      <c r="F308" s="134">
        <f>IFERROR($F$3*TWK!C305/100,"n/a")</f>
        <v>22.142999999999997</v>
      </c>
      <c r="G308" s="134">
        <f>IFERROR($G$3*TWK!H305/100,"n/a")</f>
        <v>13.11</v>
      </c>
      <c r="H308" s="134">
        <f>IFERROR( $H$3*TWK!D305/100,"n/a")</f>
        <v>26.226750000000003</v>
      </c>
      <c r="I308" s="134">
        <f>IFERROR($I$3*TWK!D305/100,"n/a")</f>
        <v>24.094124999999998</v>
      </c>
      <c r="J308" s="134">
        <f>IFERROR($J$3*TWK!D305/100,"n/a")</f>
        <v>23.776500000000002</v>
      </c>
      <c r="K308" s="134">
        <f>IFERROR($K$3*TWK!D305/100,"n/a")</f>
        <v>23.005125000000003</v>
      </c>
      <c r="L308" s="134">
        <f>IFERROR( $L$3*TWK!D305/100,"n/a")</f>
        <v>21.825374999999998</v>
      </c>
      <c r="M308" s="134">
        <f>IFERROR($M$3*TWK!D305/100,"n/a")</f>
        <v>21.053999999999995</v>
      </c>
      <c r="N308" s="134">
        <f>IFERROR($N$3*TWK!E305/100,"n/a")</f>
        <v>15.112125000000001</v>
      </c>
      <c r="O308" s="134">
        <f>IFERROR($O$3*TWK!F305/100,"n/a")</f>
        <v>22.453375000000001</v>
      </c>
      <c r="P308" s="134">
        <f>IFERROR($P$3*TWK!F305/100,"n/a")</f>
        <v>21.352249999999998</v>
      </c>
      <c r="Q308" s="134">
        <f>IFERROR($Q$3*TWK!F305/100,"n/a")</f>
        <v>19.3415</v>
      </c>
      <c r="R308" s="134">
        <f>IFERROR($R$3*TWK!F305/100,"n/a")</f>
        <v>19.102125000000001</v>
      </c>
      <c r="S308" s="134">
        <f>IFERROR($S$3*TWK!H305/100,"n/a")</f>
        <v>13.11</v>
      </c>
      <c r="T308" s="134">
        <f>IFERROR($T$3*TWK!H305/100,"n/a")</f>
        <v>12.765000000000001</v>
      </c>
      <c r="U308" s="134">
        <f>IFERROR($U$3*TWK!H305/100,"n/a")</f>
        <v>12.212999999999999</v>
      </c>
      <c r="V308" s="134">
        <f>IFERROR($V$3*TWK!H305/100,"n/a")</f>
        <v>12.109499999999999</v>
      </c>
      <c r="W308" s="134">
        <f>IFERROR($W$3*TWK!H305/100,"n/a")</f>
        <v>10.833</v>
      </c>
      <c r="X308" s="134">
        <f>IFERROR($X$3*(TWK!H305+25)/100,"n/a")</f>
        <v>11.063000000000002</v>
      </c>
      <c r="Y308" s="134">
        <f>IFERROR($Y$3*(TWK!H305+50)/100,"n/a")</f>
        <v>10.546499999999998</v>
      </c>
      <c r="Z308" s="134">
        <f>IFERROR($Z$3*TWK!H305/100,"n/a")</f>
        <v>8.5215000000000014</v>
      </c>
      <c r="AA308" s="134">
        <f>IFERROR($AA$3*(TWK!H305+100)/100,"n/a")</f>
        <v>10.1905</v>
      </c>
    </row>
    <row r="309" spans="1:27" x14ac:dyDescent="0.25">
      <c r="A309" s="47">
        <f t="shared" si="3"/>
        <v>40120</v>
      </c>
      <c r="B309" s="134">
        <f>IFERROR($B$3*TWK!B306/100,"n/a")</f>
        <v>28.474</v>
      </c>
      <c r="C309" s="134">
        <f>IFERROR($C$3*TWK!C306/100,"n/a")</f>
        <v>28.05</v>
      </c>
      <c r="D309" s="134">
        <f>IFERROR($D$3*TWK!C306/100,"n/a")</f>
        <v>24.870999999999999</v>
      </c>
      <c r="E309" s="134">
        <f>IFERROR( $E$3*TWK!C306/100,"n/a")</f>
        <v>23.749000000000002</v>
      </c>
      <c r="F309" s="134">
        <f>IFERROR($F$3*TWK!C306/100,"n/a")</f>
        <v>22.626999999999999</v>
      </c>
      <c r="G309" s="134">
        <f>IFERROR($G$3*TWK!H306/100,"n/a")</f>
        <v>13.442500000000001</v>
      </c>
      <c r="H309" s="134">
        <f>IFERROR( $H$3*TWK!D306/100,"n/a")</f>
        <v>25.287500000000001</v>
      </c>
      <c r="I309" s="134">
        <f>IFERROR($I$3*TWK!D306/100,"n/a")</f>
        <v>23.231249999999999</v>
      </c>
      <c r="J309" s="134">
        <f>IFERROR($J$3*TWK!D306/100,"n/a")</f>
        <v>22.925000000000001</v>
      </c>
      <c r="K309" s="134">
        <f>IFERROR($K$3*TWK!D306/100,"n/a")</f>
        <v>22.181249999999999</v>
      </c>
      <c r="L309" s="134">
        <f>IFERROR( $L$3*TWK!D306/100,"n/a")</f>
        <v>21.043749999999999</v>
      </c>
      <c r="M309" s="134">
        <f>IFERROR($M$3*TWK!D306/100,"n/a")</f>
        <v>20.299999999999997</v>
      </c>
      <c r="N309" s="134">
        <f>IFERROR($N$3*TWK!E306/100,"n/a")</f>
        <v>14.86275</v>
      </c>
      <c r="O309" s="134">
        <f>IFERROR($O$3*TWK!F306/100,"n/a")</f>
        <v>22.629250000000003</v>
      </c>
      <c r="P309" s="134">
        <f>IFERROR($P$3*TWK!F306/100,"n/a")</f>
        <v>21.519499999999997</v>
      </c>
      <c r="Q309" s="134">
        <f>IFERROR($Q$3*TWK!F306/100,"n/a")</f>
        <v>19.492999999999999</v>
      </c>
      <c r="R309" s="134">
        <f>IFERROR($R$3*TWK!F306/100,"n/a")</f>
        <v>19.251750000000001</v>
      </c>
      <c r="S309" s="134">
        <f>IFERROR($S$3*TWK!H306/100,"n/a")</f>
        <v>13.442500000000001</v>
      </c>
      <c r="T309" s="134">
        <f>IFERROR($T$3*TWK!H306/100,"n/a")</f>
        <v>13.088749999999999</v>
      </c>
      <c r="U309" s="134">
        <f>IFERROR($U$3*TWK!H306/100,"n/a")</f>
        <v>12.52275</v>
      </c>
      <c r="V309" s="134">
        <f>IFERROR($V$3*TWK!H306/100,"n/a")</f>
        <v>12.416625</v>
      </c>
      <c r="W309" s="134">
        <f>IFERROR($W$3*TWK!H306/100,"n/a")</f>
        <v>11.107750000000001</v>
      </c>
      <c r="X309" s="134">
        <f>IFERROR($X$3*(TWK!H306+25)/100,"n/a")</f>
        <v>11.324625000000001</v>
      </c>
      <c r="Y309" s="134">
        <f>IFERROR($Y$3*(TWK!H306+50)/100,"n/a")</f>
        <v>10.780125</v>
      </c>
      <c r="Z309" s="134">
        <f>IFERROR($Z$3*TWK!H306/100,"n/a")</f>
        <v>8.7376250000000013</v>
      </c>
      <c r="AA309" s="134">
        <f>IFERROR($AA$3*(TWK!H306+100)/100,"n/a")</f>
        <v>10.390875000000001</v>
      </c>
    </row>
    <row r="310" spans="1:27" x14ac:dyDescent="0.25">
      <c r="A310" s="47">
        <f t="shared" si="3"/>
        <v>40127</v>
      </c>
      <c r="B310" s="134">
        <f>IFERROR($B$3*TWK!B307/100,"n/a")</f>
        <v>41.411100000000005</v>
      </c>
      <c r="C310" s="134">
        <f>IFERROR($C$3*TWK!C307/100,"n/a")</f>
        <v>39</v>
      </c>
      <c r="D310" s="134">
        <f>IFERROR($D$3*TWK!C307/100,"n/a")</f>
        <v>34.58</v>
      </c>
      <c r="E310" s="134">
        <f>IFERROR( $E$3*TWK!C307/100,"n/a")</f>
        <v>33.020000000000003</v>
      </c>
      <c r="F310" s="134">
        <f>IFERROR($F$3*TWK!C307/100,"n/a")</f>
        <v>31.46</v>
      </c>
      <c r="G310" s="134">
        <f>IFERROR($G$3*TWK!H307/100,"n/a")</f>
        <v>25.877999999999997</v>
      </c>
      <c r="H310" s="134">
        <f>IFERROR( $H$3*TWK!D307/100,"n/a")</f>
        <v>37.57</v>
      </c>
      <c r="I310" s="134">
        <f>IFERROR($I$3*TWK!D307/100,"n/a")</f>
        <v>34.514999999999993</v>
      </c>
      <c r="J310" s="134">
        <f>IFERROR($J$3*TWK!D307/100,"n/a")</f>
        <v>34.06</v>
      </c>
      <c r="K310" s="134">
        <f>IFERROR($K$3*TWK!D307/100,"n/a")</f>
        <v>32.954999999999998</v>
      </c>
      <c r="L310" s="134">
        <f>IFERROR( $L$3*TWK!D307/100,"n/a")</f>
        <v>31.264999999999997</v>
      </c>
      <c r="M310" s="134">
        <f>IFERROR($M$3*TWK!D307/100,"n/a")</f>
        <v>30.16</v>
      </c>
      <c r="N310" s="134">
        <f>IFERROR($N$3*TWK!E307/100,"n/a")</f>
        <v>28.1694</v>
      </c>
      <c r="O310" s="134">
        <f>IFERROR($O$3*TWK!F307/100,"n/a")</f>
        <v>31.094700000000003</v>
      </c>
      <c r="P310" s="134">
        <f>IFERROR($P$3*TWK!F307/100,"n/a")</f>
        <v>29.569800000000001</v>
      </c>
      <c r="Q310" s="134">
        <f>IFERROR($Q$3*TWK!F307/100,"n/a")</f>
        <v>26.7852</v>
      </c>
      <c r="R310" s="134">
        <f>IFERROR($R$3*TWK!F307/100,"n/a")</f>
        <v>26.453700000000005</v>
      </c>
      <c r="S310" s="134">
        <f>IFERROR($S$3*TWK!H307/100,"n/a")</f>
        <v>25.877999999999997</v>
      </c>
      <c r="T310" s="134">
        <f>IFERROR($T$3*TWK!H307/100,"n/a")</f>
        <v>25.197000000000003</v>
      </c>
      <c r="U310" s="134">
        <f>IFERROR($U$3*TWK!H307/100,"n/a")</f>
        <v>24.107400000000002</v>
      </c>
      <c r="V310" s="134">
        <f>IFERROR($V$3*TWK!H307/100,"n/a")</f>
        <v>23.903099999999998</v>
      </c>
      <c r="W310" s="134">
        <f>IFERROR($W$3*TWK!H307/100,"n/a")</f>
        <v>21.383400000000002</v>
      </c>
      <c r="X310" s="134">
        <f>IFERROR($X$3*(TWK!H307+25)/100,"n/a")</f>
        <v>21.109400000000001</v>
      </c>
      <c r="Y310" s="134">
        <f>IFERROR($Y$3*(TWK!H307+50)/100,"n/a")</f>
        <v>19.517700000000001</v>
      </c>
      <c r="Z310" s="134">
        <f>IFERROR($Z$3*TWK!H307/100,"n/a")</f>
        <v>16.820700000000002</v>
      </c>
      <c r="AA310" s="134">
        <f>IFERROR($AA$3*(TWK!H307+100)/100,"n/a")</f>
        <v>17.884900000000002</v>
      </c>
    </row>
    <row r="311" spans="1:27" x14ac:dyDescent="0.25">
      <c r="A311" s="47">
        <f t="shared" si="3"/>
        <v>40134</v>
      </c>
      <c r="B311" s="134">
        <f>IFERROR($B$3*TWK!B308/100,"n/a")</f>
        <v>30.563124999999999</v>
      </c>
      <c r="C311" s="134">
        <f>IFERROR($C$3*TWK!C308/100,"n/a")</f>
        <v>25.95</v>
      </c>
      <c r="D311" s="134">
        <f>IFERROR($D$3*TWK!C308/100,"n/a")</f>
        <v>23.009</v>
      </c>
      <c r="E311" s="134">
        <f>IFERROR( $E$3*TWK!C308/100,"n/a")</f>
        <v>21.971</v>
      </c>
      <c r="F311" s="134">
        <f>IFERROR($F$3*TWK!C308/100,"n/a")</f>
        <v>20.932999999999996</v>
      </c>
      <c r="G311" s="134">
        <f>IFERROR($G$3*TWK!H308/100,"n/a")</f>
        <v>15.675000000000001</v>
      </c>
      <c r="H311" s="134">
        <f>IFERROR( $H$3*TWK!D308/100,"n/a")</f>
        <v>24.637249999999998</v>
      </c>
      <c r="I311" s="134">
        <f>IFERROR($I$3*TWK!D308/100,"n/a")</f>
        <v>22.633875</v>
      </c>
      <c r="J311" s="134">
        <f>IFERROR($J$3*TWK!D308/100,"n/a")</f>
        <v>22.335500000000003</v>
      </c>
      <c r="K311" s="134">
        <f>IFERROR($K$3*TWK!D308/100,"n/a")</f>
        <v>21.610875</v>
      </c>
      <c r="L311" s="134">
        <f>IFERROR( $L$3*TWK!D308/100,"n/a")</f>
        <v>20.502624999999998</v>
      </c>
      <c r="M311" s="134">
        <f>IFERROR($M$3*TWK!D308/100,"n/a")</f>
        <v>19.777999999999999</v>
      </c>
      <c r="N311" s="134">
        <f>IFERROR($N$3*TWK!E308/100,"n/a")</f>
        <v>17.206875</v>
      </c>
      <c r="O311" s="134">
        <f>IFERROR($O$3*TWK!F308/100,"n/a")</f>
        <v>25.443250000000003</v>
      </c>
      <c r="P311" s="134">
        <f>IFERROR($P$3*TWK!F308/100,"n/a")</f>
        <v>24.195500000000003</v>
      </c>
      <c r="Q311" s="134">
        <f>IFERROR($Q$3*TWK!F308/100,"n/a")</f>
        <v>21.916999999999998</v>
      </c>
      <c r="R311" s="134">
        <f>IFERROR($R$3*TWK!F308/100,"n/a")</f>
        <v>21.645750000000003</v>
      </c>
      <c r="S311" s="134">
        <f>IFERROR($S$3*TWK!H308/100,"n/a")</f>
        <v>15.675000000000001</v>
      </c>
      <c r="T311" s="134">
        <f>IFERROR($T$3*TWK!H308/100,"n/a")</f>
        <v>15.262499999999999</v>
      </c>
      <c r="U311" s="134">
        <f>IFERROR($U$3*TWK!H308/100,"n/a")</f>
        <v>14.602499999999999</v>
      </c>
      <c r="V311" s="134">
        <f>IFERROR($V$3*TWK!H308/100,"n/a")</f>
        <v>14.47875</v>
      </c>
      <c r="W311" s="134">
        <f>IFERROR($W$3*TWK!H308/100,"n/a")</f>
        <v>12.952500000000001</v>
      </c>
      <c r="X311" s="134">
        <f>IFERROR($X$3*(TWK!H308+25)/100,"n/a")</f>
        <v>13.081250000000001</v>
      </c>
      <c r="Y311" s="134">
        <f>IFERROR($Y$3*(TWK!H308+50)/100,"n/a")</f>
        <v>12.348750000000001</v>
      </c>
      <c r="Z311" s="134">
        <f>IFERROR($Z$3*TWK!H308/100,"n/a")</f>
        <v>10.188750000000001</v>
      </c>
      <c r="AA311" s="134">
        <f>IFERROR($AA$3*(TWK!H308+100)/100,"n/a")</f>
        <v>11.73625</v>
      </c>
    </row>
    <row r="312" spans="1:27" x14ac:dyDescent="0.25">
      <c r="A312" s="47">
        <f t="shared" si="3"/>
        <v>40141</v>
      </c>
      <c r="B312" s="134" t="str">
        <f>IFERROR($B$3*TWK!B309/100,"n/a")</f>
        <v>n/a</v>
      </c>
      <c r="C312" s="134">
        <f>IFERROR($C$3*TWK!C309/100,"n/a")</f>
        <v>24</v>
      </c>
      <c r="D312" s="134">
        <f>IFERROR($D$3*TWK!C309/100,"n/a")</f>
        <v>21.28</v>
      </c>
      <c r="E312" s="134">
        <f>IFERROR( $E$3*TWK!C309/100,"n/a")</f>
        <v>20.32</v>
      </c>
      <c r="F312" s="134">
        <f>IFERROR($F$3*TWK!C309/100,"n/a")</f>
        <v>19.36</v>
      </c>
      <c r="G312" s="134">
        <f>IFERROR($G$3*TWK!H309/100,"n/a")</f>
        <v>11.115</v>
      </c>
      <c r="H312" s="134">
        <f>IFERROR( $H$3*TWK!D309/100,"n/a")</f>
        <v>23.336750000000002</v>
      </c>
      <c r="I312" s="134">
        <f>IFERROR($I$3*TWK!D309/100,"n/a")</f>
        <v>21.439125000000001</v>
      </c>
      <c r="J312" s="134">
        <f>IFERROR($J$3*TWK!D309/100,"n/a")</f>
        <v>21.156500000000001</v>
      </c>
      <c r="K312" s="134">
        <f>IFERROR($K$3*TWK!D309/100,"n/a")</f>
        <v>20.470124999999999</v>
      </c>
      <c r="L312" s="134">
        <f>IFERROR( $L$3*TWK!D309/100,"n/a")</f>
        <v>19.420375</v>
      </c>
      <c r="M312" s="134">
        <f>IFERROR($M$3*TWK!D309/100,"n/a")</f>
        <v>18.733999999999998</v>
      </c>
      <c r="N312" s="134">
        <f>IFERROR($N$3*TWK!E309/100,"n/a")</f>
        <v>12.66825</v>
      </c>
      <c r="O312" s="134">
        <f>IFERROR($O$3*TWK!F309/100,"n/a")</f>
        <v>17.763375</v>
      </c>
      <c r="P312" s="134">
        <f>IFERROR($P$3*TWK!F309/100,"n/a")</f>
        <v>16.892250000000001</v>
      </c>
      <c r="Q312" s="134">
        <f>IFERROR($Q$3*TWK!F309/100,"n/a")</f>
        <v>15.301500000000001</v>
      </c>
      <c r="R312" s="134">
        <f>IFERROR($R$3*TWK!F309/100,"n/a")</f>
        <v>15.112125000000001</v>
      </c>
      <c r="S312" s="134">
        <f>IFERROR($S$3*TWK!H309/100,"n/a")</f>
        <v>11.115</v>
      </c>
      <c r="T312" s="134">
        <f>IFERROR($T$3*TWK!H309/100,"n/a")</f>
        <v>10.8225</v>
      </c>
      <c r="U312" s="134">
        <f>IFERROR($U$3*TWK!H309/100,"n/a")</f>
        <v>10.3545</v>
      </c>
      <c r="V312" s="134">
        <f>IFERROR($V$3*TWK!H309/100,"n/a")</f>
        <v>10.26675</v>
      </c>
      <c r="W312" s="134">
        <f>IFERROR($W$3*TWK!H309/100,"n/a")</f>
        <v>9.1844999999999999</v>
      </c>
      <c r="X312" s="134">
        <f>IFERROR($X$3*(TWK!H309+25)/100,"n/a")</f>
        <v>9.4932499999999997</v>
      </c>
      <c r="Y312" s="134">
        <f>IFERROR($Y$3*(TWK!H309+50)/100,"n/a")</f>
        <v>9.1447500000000002</v>
      </c>
      <c r="Z312" s="134">
        <f>IFERROR($Z$3*TWK!H309/100,"n/a")</f>
        <v>7.2247500000000002</v>
      </c>
      <c r="AA312" s="134">
        <f>IFERROR($AA$3*(TWK!H309+100)/100,"n/a")</f>
        <v>8.9882500000000007</v>
      </c>
    </row>
    <row r="313" spans="1:27" x14ac:dyDescent="0.25">
      <c r="A313" s="47">
        <f t="shared" si="3"/>
        <v>40148</v>
      </c>
      <c r="B313" s="134" t="str">
        <f>IFERROR($B$3*TWK!B310/100,"n/a")</f>
        <v>n/a</v>
      </c>
      <c r="C313" s="134">
        <f>IFERROR($C$3*TWK!C310/100,"n/a")</f>
        <v>23.55</v>
      </c>
      <c r="D313" s="134">
        <f>IFERROR($D$3*TWK!C310/100,"n/a")</f>
        <v>20.881</v>
      </c>
      <c r="E313" s="134">
        <f>IFERROR( $E$3*TWK!C310/100,"n/a")</f>
        <v>19.939</v>
      </c>
      <c r="F313" s="134">
        <f>IFERROR($F$3*TWK!C310/100,"n/a")</f>
        <v>18.997</v>
      </c>
      <c r="G313" s="134">
        <f>IFERROR($G$3*TWK!H310/100,"n/a")</f>
        <v>10.022500000000001</v>
      </c>
      <c r="H313" s="134">
        <f>IFERROR( $H$3*TWK!D310/100,"n/a")</f>
        <v>23.12</v>
      </c>
      <c r="I313" s="134">
        <f>IFERROR($I$3*TWK!D310/100,"n/a")</f>
        <v>21.24</v>
      </c>
      <c r="J313" s="134">
        <f>IFERROR($J$3*TWK!D310/100,"n/a")</f>
        <v>20.96</v>
      </c>
      <c r="K313" s="134">
        <f>IFERROR($K$3*TWK!D310/100,"n/a")</f>
        <v>20.28</v>
      </c>
      <c r="L313" s="134">
        <f>IFERROR( $L$3*TWK!D310/100,"n/a")</f>
        <v>19.239999999999998</v>
      </c>
      <c r="M313" s="134">
        <f>IFERROR($M$3*TWK!D310/100,"n/a")</f>
        <v>18.559999999999999</v>
      </c>
      <c r="N313" s="134">
        <f>IFERROR($N$3*TWK!E310/100,"n/a")</f>
        <v>11.371500000000001</v>
      </c>
      <c r="O313" s="134">
        <f>IFERROR($O$3*TWK!F310/100,"n/a")</f>
        <v>18.349625</v>
      </c>
      <c r="P313" s="134">
        <f>IFERROR($P$3*TWK!F310/100,"n/a")</f>
        <v>17.449749999999998</v>
      </c>
      <c r="Q313" s="134">
        <f>IFERROR($Q$3*TWK!F310/100,"n/a")</f>
        <v>15.806500000000002</v>
      </c>
      <c r="R313" s="134">
        <f>IFERROR($R$3*TWK!F310/100,"n/a")</f>
        <v>15.610875</v>
      </c>
      <c r="S313" s="134">
        <f>IFERROR($S$3*TWK!H310/100,"n/a")</f>
        <v>10.022500000000001</v>
      </c>
      <c r="T313" s="134">
        <f>IFERROR($T$3*TWK!H310/100,"n/a")</f>
        <v>9.7587499999999991</v>
      </c>
      <c r="U313" s="134">
        <f>IFERROR($U$3*TWK!H310/100,"n/a")</f>
        <v>9.3367500000000003</v>
      </c>
      <c r="V313" s="134">
        <f>IFERROR($V$3*TWK!H310/100,"n/a")</f>
        <v>9.2576249999999991</v>
      </c>
      <c r="W313" s="134">
        <f>IFERROR($W$3*TWK!H310/100,"n/a")</f>
        <v>8.2817500000000006</v>
      </c>
      <c r="X313" s="134">
        <f>IFERROR($X$3*(TWK!H310+25)/100,"n/a")</f>
        <v>8.6336250000000003</v>
      </c>
      <c r="Y313" s="134">
        <f>IFERROR($Y$3*(TWK!H310+50)/100,"n/a")</f>
        <v>8.3771249999999995</v>
      </c>
      <c r="Z313" s="134">
        <f>IFERROR($Z$3*TWK!H310/100,"n/a")</f>
        <v>6.5146250000000006</v>
      </c>
      <c r="AA313" s="134">
        <f>IFERROR($AA$3*(TWK!H310+100)/100,"n/a")</f>
        <v>8.3298750000000013</v>
      </c>
    </row>
    <row r="314" spans="1:27" x14ac:dyDescent="0.25">
      <c r="A314" s="47">
        <f t="shared" si="3"/>
        <v>40155</v>
      </c>
      <c r="B314" s="134" t="str">
        <f>IFERROR($B$3*TWK!B311/100,"n/a")</f>
        <v>n/a</v>
      </c>
      <c r="C314" s="134">
        <f>IFERROR($C$3*TWK!C311/100,"n/a")</f>
        <v>22.7</v>
      </c>
      <c r="D314" s="134">
        <f>IFERROR($D$3*TWK!C311/100,"n/a")</f>
        <v>20.127333333333333</v>
      </c>
      <c r="E314" s="134">
        <f>IFERROR( $E$3*TWK!C311/100,"n/a")</f>
        <v>19.219333333333331</v>
      </c>
      <c r="F314" s="134">
        <f>IFERROR($F$3*TWK!C311/100,"n/a")</f>
        <v>18.311333333333334</v>
      </c>
      <c r="G314" s="134">
        <f>IFERROR($G$3*TWK!H311/100,"n/a")</f>
        <v>9.5</v>
      </c>
      <c r="H314" s="134">
        <f>IFERROR( $H$3*TWK!D311/100,"n/a")</f>
        <v>22.542000000000002</v>
      </c>
      <c r="I314" s="134">
        <f>IFERROR($I$3*TWK!D311/100,"n/a")</f>
        <v>20.708999999999996</v>
      </c>
      <c r="J314" s="134">
        <f>IFERROR($J$3*TWK!D311/100,"n/a")</f>
        <v>20.436</v>
      </c>
      <c r="K314" s="134">
        <f>IFERROR($K$3*TWK!D311/100,"n/a")</f>
        <v>19.773000000000003</v>
      </c>
      <c r="L314" s="134">
        <f>IFERROR( $L$3*TWK!D311/100,"n/a")</f>
        <v>18.759</v>
      </c>
      <c r="M314" s="134">
        <f>IFERROR($M$3*TWK!D311/100,"n/a")</f>
        <v>18.096</v>
      </c>
      <c r="N314" s="134">
        <f>IFERROR($N$3*TWK!E311/100,"n/a")</f>
        <v>10.9725</v>
      </c>
      <c r="O314" s="134">
        <f>IFERROR($O$3*TWK!F311/100,"n/a")</f>
        <v>15.946000000000002</v>
      </c>
      <c r="P314" s="134">
        <f>IFERROR($P$3*TWK!F311/100,"n/a")</f>
        <v>15.164000000000001</v>
      </c>
      <c r="Q314" s="134">
        <f>IFERROR($Q$3*TWK!F311/100,"n/a")</f>
        <v>13.735999999999999</v>
      </c>
      <c r="R314" s="134">
        <f>IFERROR($R$3*TWK!F311/100,"n/a")</f>
        <v>13.566000000000001</v>
      </c>
      <c r="S314" s="134">
        <f>IFERROR($S$3*TWK!H311/100,"n/a")</f>
        <v>9.5</v>
      </c>
      <c r="T314" s="134">
        <f>IFERROR($T$3*TWK!H311/100,"n/a")</f>
        <v>9.25</v>
      </c>
      <c r="U314" s="134">
        <f>IFERROR($U$3*TWK!H311/100,"n/a")</f>
        <v>8.85</v>
      </c>
      <c r="V314" s="134">
        <f>IFERROR($V$3*TWK!H311/100,"n/a")</f>
        <v>8.7750000000000004</v>
      </c>
      <c r="W314" s="134">
        <f>IFERROR($W$3*TWK!H311/100,"n/a")</f>
        <v>7.85</v>
      </c>
      <c r="X314" s="134">
        <f>IFERROR($X$3*(TWK!H311+25)/100,"n/a")</f>
        <v>8.2225000000000019</v>
      </c>
      <c r="Y314" s="134">
        <f>IFERROR($Y$3*(TWK!H311+50)/100,"n/a")</f>
        <v>8.01</v>
      </c>
      <c r="Z314" s="134">
        <f>IFERROR($Z$3*TWK!H311/100,"n/a")</f>
        <v>6.1749999999999998</v>
      </c>
      <c r="AA314" s="134">
        <f>IFERROR($AA$3*(TWK!H311+100)/100,"n/a")</f>
        <v>8.0150000000000006</v>
      </c>
    </row>
    <row r="315" spans="1:27" x14ac:dyDescent="0.25">
      <c r="A315" s="47">
        <f t="shared" si="3"/>
        <v>40162</v>
      </c>
      <c r="B315" s="134" t="str">
        <f>IFERROR($B$3*TWK!B312/100,"n/a")</f>
        <v>n/a</v>
      </c>
      <c r="C315" s="134" t="str">
        <f>IFERROR($C$3*TWK!C312/100,"n/a")</f>
        <v>n/a</v>
      </c>
      <c r="D315" s="134" t="str">
        <f>IFERROR($D$3*TWK!C312/100,"n/a")</f>
        <v>n/a</v>
      </c>
      <c r="E315" s="134" t="str">
        <f>IFERROR( $E$3*TWK!C312/100,"n/a")</f>
        <v>n/a</v>
      </c>
      <c r="F315" s="134" t="str">
        <f>IFERROR($F$3*TWK!C312/100,"n/a")</f>
        <v>n/a</v>
      </c>
      <c r="G315" s="134">
        <f>IFERROR($G$3*TWK!H312/100,"n/a")</f>
        <v>8.9933333333333323</v>
      </c>
      <c r="H315" s="134">
        <f>IFERROR( $H$3*TWK!D312/100,"n/a")</f>
        <v>20.904333333333334</v>
      </c>
      <c r="I315" s="134">
        <f>IFERROR($I$3*TWK!D312/100,"n/a")</f>
        <v>19.204499999999999</v>
      </c>
      <c r="J315" s="134">
        <f>IFERROR($J$3*TWK!D312/100,"n/a")</f>
        <v>18.951333333333334</v>
      </c>
      <c r="K315" s="134">
        <f>IFERROR($K$3*TWK!D312/100,"n/a")</f>
        <v>18.336500000000001</v>
      </c>
      <c r="L315" s="134">
        <f>IFERROR( $L$3*TWK!D312/100,"n/a")</f>
        <v>17.396166666666666</v>
      </c>
      <c r="M315" s="134">
        <f>IFERROR($M$3*TWK!D312/100,"n/a")</f>
        <v>16.781333333333333</v>
      </c>
      <c r="N315" s="134">
        <f>IFERROR($N$3*TWK!E312/100,"n/a")</f>
        <v>10.1745</v>
      </c>
      <c r="O315" s="134">
        <f>IFERROR($O$3*TWK!F312/100,"n/a")</f>
        <v>14.773500000000002</v>
      </c>
      <c r="P315" s="134">
        <f>IFERROR($P$3*TWK!F312/100,"n/a")</f>
        <v>14.049000000000001</v>
      </c>
      <c r="Q315" s="134">
        <f>IFERROR($Q$3*TWK!F312/100,"n/a")</f>
        <v>12.725999999999999</v>
      </c>
      <c r="R315" s="134">
        <f>IFERROR($R$3*TWK!F312/100,"n/a")</f>
        <v>12.568500000000002</v>
      </c>
      <c r="S315" s="134">
        <f>IFERROR($S$3*TWK!H312/100,"n/a")</f>
        <v>8.9933333333333323</v>
      </c>
      <c r="T315" s="134">
        <f>IFERROR($T$3*TWK!H312/100,"n/a")</f>
        <v>8.7566666666666659</v>
      </c>
      <c r="U315" s="134">
        <f>IFERROR($U$3*TWK!H312/100,"n/a")</f>
        <v>8.3780000000000001</v>
      </c>
      <c r="V315" s="134">
        <f>IFERROR($V$3*TWK!H312/100,"n/a")</f>
        <v>8.3069999999999986</v>
      </c>
      <c r="W315" s="134">
        <f>IFERROR($W$3*TWK!H312/100,"n/a")</f>
        <v>7.4313333333333329</v>
      </c>
      <c r="X315" s="134">
        <f>IFERROR($X$3*(TWK!H312+25)/100,"n/a")</f>
        <v>7.823833333333333</v>
      </c>
      <c r="Y315" s="134">
        <f>IFERROR($Y$3*(TWK!H312+50)/100,"n/a")</f>
        <v>7.653999999999999</v>
      </c>
      <c r="Z315" s="134">
        <f>IFERROR($Z$3*TWK!H312/100,"n/a")</f>
        <v>5.8456666666666672</v>
      </c>
      <c r="AA315" s="134">
        <f>IFERROR($AA$3*(TWK!H312+100)/100,"n/a")</f>
        <v>7.7096666666666662</v>
      </c>
    </row>
    <row r="316" spans="1:27" x14ac:dyDescent="0.25">
      <c r="A316" s="47">
        <f t="shared" si="3"/>
        <v>40169</v>
      </c>
      <c r="B316" s="134" t="str">
        <f>IFERROR($B$3*TWK!B313/100,"n/a")</f>
        <v>n/a</v>
      </c>
      <c r="C316" s="134" t="str">
        <f>IFERROR($C$3*TWK!C313/100,"n/a")</f>
        <v>n/a</v>
      </c>
      <c r="D316" s="134" t="str">
        <f>IFERROR($D$3*TWK!C313/100,"n/a")</f>
        <v>n/a</v>
      </c>
      <c r="E316" s="134" t="str">
        <f>IFERROR( $E$3*TWK!C313/100,"n/a")</f>
        <v>n/a</v>
      </c>
      <c r="F316" s="134" t="str">
        <f>IFERROR($F$3*TWK!C313/100,"n/a")</f>
        <v>n/a</v>
      </c>
      <c r="G316" s="134">
        <f>IFERROR($G$3*TWK!H313/100,"n/a")</f>
        <v>9.234</v>
      </c>
      <c r="H316" s="134">
        <f>IFERROR( $H$3*TWK!D313/100,"n/a")</f>
        <v>20.808000000000003</v>
      </c>
      <c r="I316" s="134">
        <f>IFERROR($I$3*TWK!D313/100,"n/a")</f>
        <v>19.116</v>
      </c>
      <c r="J316" s="134">
        <f>IFERROR($J$3*TWK!D313/100,"n/a")</f>
        <v>18.864000000000001</v>
      </c>
      <c r="K316" s="134">
        <f>IFERROR($K$3*TWK!D313/100,"n/a")</f>
        <v>18.251999999999999</v>
      </c>
      <c r="L316" s="134">
        <f>IFERROR( $L$3*TWK!D313/100,"n/a")</f>
        <v>17.315999999999999</v>
      </c>
      <c r="M316" s="134">
        <f>IFERROR($M$3*TWK!D313/100,"n/a")</f>
        <v>16.703999999999997</v>
      </c>
      <c r="N316" s="134">
        <f>IFERROR($N$3*TWK!E313/100,"n/a")</f>
        <v>11.331600000000002</v>
      </c>
      <c r="O316" s="134">
        <f>IFERROR($O$3*TWK!F313/100,"n/a")</f>
        <v>14.351400000000002</v>
      </c>
      <c r="P316" s="134">
        <f>IFERROR($P$3*TWK!F313/100,"n/a")</f>
        <v>13.647600000000001</v>
      </c>
      <c r="Q316" s="134">
        <f>IFERROR($Q$3*TWK!F313/100,"n/a")</f>
        <v>12.362400000000001</v>
      </c>
      <c r="R316" s="134">
        <f>IFERROR($R$3*TWK!F313/100,"n/a")</f>
        <v>12.2094</v>
      </c>
      <c r="S316" s="134">
        <f>IFERROR($S$3*TWK!H313/100,"n/a")</f>
        <v>9.234</v>
      </c>
      <c r="T316" s="134">
        <f>IFERROR($T$3*TWK!H313/100,"n/a")</f>
        <v>8.9909999999999997</v>
      </c>
      <c r="U316" s="134">
        <f>IFERROR($U$3*TWK!H313/100,"n/a")</f>
        <v>8.6021999999999998</v>
      </c>
      <c r="V316" s="134">
        <f>IFERROR($V$3*TWK!H313/100,"n/a")</f>
        <v>8.5292999999999992</v>
      </c>
      <c r="W316" s="134">
        <f>IFERROR($W$3*TWK!H313/100,"n/a")</f>
        <v>7.6301999999999994</v>
      </c>
      <c r="X316" s="134">
        <f>IFERROR($X$3*(TWK!H313+25)/100,"n/a")</f>
        <v>8.0132000000000012</v>
      </c>
      <c r="Y316" s="134">
        <f>IFERROR($Y$3*(TWK!H313+50)/100,"n/a")</f>
        <v>7.8230999999999993</v>
      </c>
      <c r="Z316" s="134">
        <f>IFERROR($Z$3*TWK!H313/100,"n/a")</f>
        <v>6.0021000000000004</v>
      </c>
      <c r="AA316" s="134">
        <f>IFERROR($AA$3*(TWK!H313+100)/100,"n/a")</f>
        <v>7.8547000000000002</v>
      </c>
    </row>
    <row r="317" spans="1:27" x14ac:dyDescent="0.25">
      <c r="A317" s="47">
        <f t="shared" si="3"/>
        <v>40176</v>
      </c>
      <c r="B317" s="134" t="str">
        <f>IFERROR($B$3*TWK!B314/100,"n/a")</f>
        <v>n/a</v>
      </c>
      <c r="C317" s="134" t="str">
        <f>IFERROR($C$3*TWK!C314/100,"n/a")</f>
        <v>n/a</v>
      </c>
      <c r="D317" s="134" t="str">
        <f>IFERROR($D$3*TWK!C314/100,"n/a")</f>
        <v>n/a</v>
      </c>
      <c r="E317" s="134" t="str">
        <f>IFERROR( $E$3*TWK!C314/100,"n/a")</f>
        <v>n/a</v>
      </c>
      <c r="F317" s="134" t="str">
        <f>IFERROR($F$3*TWK!C314/100,"n/a")</f>
        <v>n/a</v>
      </c>
      <c r="G317" s="134">
        <f>IFERROR($G$3*TWK!H314/100,"n/a")</f>
        <v>9.1959999999999997</v>
      </c>
      <c r="H317" s="134">
        <f>IFERROR( $H$3*TWK!D314/100,"n/a")</f>
        <v>20.808000000000003</v>
      </c>
      <c r="I317" s="134">
        <f>IFERROR($I$3*TWK!D314/100,"n/a")</f>
        <v>19.116</v>
      </c>
      <c r="J317" s="134">
        <f>IFERROR($J$3*TWK!D314/100,"n/a")</f>
        <v>18.864000000000001</v>
      </c>
      <c r="K317" s="134">
        <f>IFERROR($K$3*TWK!D314/100,"n/a")</f>
        <v>18.251999999999999</v>
      </c>
      <c r="L317" s="134">
        <f>IFERROR( $L$3*TWK!D314/100,"n/a")</f>
        <v>17.315999999999999</v>
      </c>
      <c r="M317" s="134">
        <f>IFERROR($M$3*TWK!D314/100,"n/a")</f>
        <v>16.703999999999997</v>
      </c>
      <c r="N317" s="134">
        <f>IFERROR($N$3*TWK!E314/100,"n/a")</f>
        <v>11.0922</v>
      </c>
      <c r="O317" s="134">
        <f>IFERROR($O$3*TWK!F314/100,"n/a")</f>
        <v>14.163800000000002</v>
      </c>
      <c r="P317" s="134">
        <f>IFERROR($P$3*TWK!F314/100,"n/a")</f>
        <v>13.469200000000001</v>
      </c>
      <c r="Q317" s="134">
        <f>IFERROR($Q$3*TWK!F314/100,"n/a")</f>
        <v>12.200799999999999</v>
      </c>
      <c r="R317" s="134">
        <f>IFERROR($R$3*TWK!F314/100,"n/a")</f>
        <v>12.049799999999999</v>
      </c>
      <c r="S317" s="134">
        <f>IFERROR($S$3*TWK!H314/100,"n/a")</f>
        <v>9.1959999999999997</v>
      </c>
      <c r="T317" s="134">
        <f>IFERROR($T$3*TWK!H314/100,"n/a")</f>
        <v>8.9540000000000006</v>
      </c>
      <c r="U317" s="134">
        <f>IFERROR($U$3*TWK!H314/100,"n/a")</f>
        <v>8.5668000000000006</v>
      </c>
      <c r="V317" s="134">
        <f>IFERROR($V$3*TWK!H314/100,"n/a")</f>
        <v>8.4941999999999993</v>
      </c>
      <c r="W317" s="134">
        <f>IFERROR($W$3*TWK!H314/100,"n/a")</f>
        <v>7.5987999999999998</v>
      </c>
      <c r="X317" s="134">
        <f>IFERROR($X$3*(TWK!H314+25)/100,"n/a")</f>
        <v>7.9833000000000007</v>
      </c>
      <c r="Y317" s="134">
        <f>IFERROR($Y$3*(TWK!H314+50)/100,"n/a")</f>
        <v>7.7964000000000002</v>
      </c>
      <c r="Z317" s="134">
        <f>IFERROR($Z$3*TWK!H314/100,"n/a")</f>
        <v>5.9774000000000003</v>
      </c>
      <c r="AA317" s="134">
        <f>IFERROR($AA$3*(TWK!H314+100)/100,"n/a")</f>
        <v>7.8318000000000003</v>
      </c>
    </row>
    <row r="318" spans="1:27" x14ac:dyDescent="0.25">
      <c r="A318" s="47">
        <f t="shared" si="3"/>
        <v>40183</v>
      </c>
      <c r="B318" s="134" t="str">
        <f>IFERROR($B$3*TWK!B315/100,"n/a")</f>
        <v>n/a</v>
      </c>
      <c r="C318" s="134" t="str">
        <f>IFERROR($C$3*TWK!C315/100,"n/a")</f>
        <v>n/a</v>
      </c>
      <c r="D318" s="134" t="str">
        <f>IFERROR($D$3*TWK!C315/100,"n/a")</f>
        <v>n/a</v>
      </c>
      <c r="E318" s="134" t="str">
        <f>IFERROR( $E$3*TWK!C315/100,"n/a")</f>
        <v>n/a</v>
      </c>
      <c r="F318" s="134" t="str">
        <f>IFERROR($F$3*TWK!C315/100,"n/a")</f>
        <v>n/a</v>
      </c>
      <c r="G318" s="134">
        <f>IFERROR($G$3*TWK!H315/100,"n/a")</f>
        <v>8.8666666666666671</v>
      </c>
      <c r="H318" s="134">
        <f>IFERROR( $H$3*TWK!D315/100,"n/a")</f>
        <v>21.964000000000002</v>
      </c>
      <c r="I318" s="134">
        <f>IFERROR($I$3*TWK!D315/100,"n/a")</f>
        <v>20.178000000000001</v>
      </c>
      <c r="J318" s="134">
        <f>IFERROR($J$3*TWK!D315/100,"n/a")</f>
        <v>19.911999999999999</v>
      </c>
      <c r="K318" s="134">
        <f>IFERROR($K$3*TWK!D315/100,"n/a")</f>
        <v>19.266000000000002</v>
      </c>
      <c r="L318" s="134">
        <f>IFERROR( $L$3*TWK!D315/100,"n/a")</f>
        <v>18.277999999999999</v>
      </c>
      <c r="M318" s="134">
        <f>IFERROR($M$3*TWK!D315/100,"n/a")</f>
        <v>17.631999999999998</v>
      </c>
      <c r="N318" s="134">
        <f>IFERROR($N$3*TWK!E315/100,"n/a")</f>
        <v>10.839500000000001</v>
      </c>
      <c r="O318" s="134">
        <f>IFERROR($O$3*TWK!F315/100,"n/a")</f>
        <v>14.539000000000001</v>
      </c>
      <c r="P318" s="134">
        <f>IFERROR($P$3*TWK!F315/100,"n/a")</f>
        <v>13.825999999999999</v>
      </c>
      <c r="Q318" s="134">
        <f>IFERROR($Q$3*TWK!F315/100,"n/a")</f>
        <v>12.524000000000001</v>
      </c>
      <c r="R318" s="134">
        <f>IFERROR($R$3*TWK!F315/100,"n/a")</f>
        <v>12.369000000000002</v>
      </c>
      <c r="S318" s="134">
        <f>IFERROR($S$3*TWK!H315/100,"n/a")</f>
        <v>8.8666666666666671</v>
      </c>
      <c r="T318" s="134">
        <f>IFERROR($T$3*TWK!H315/100,"n/a")</f>
        <v>8.6333333333333329</v>
      </c>
      <c r="U318" s="134">
        <f>IFERROR($U$3*TWK!H315/100,"n/a")</f>
        <v>8.26</v>
      </c>
      <c r="V318" s="134">
        <f>IFERROR($V$3*TWK!H315/100,"n/a")</f>
        <v>8.19</v>
      </c>
      <c r="W318" s="134">
        <f>IFERROR($W$3*TWK!H315/100,"n/a")</f>
        <v>7.3266666666666671</v>
      </c>
      <c r="X318" s="134">
        <f>IFERROR($X$3*(TWK!H315+25)/100,"n/a")</f>
        <v>7.7241666666666688</v>
      </c>
      <c r="Y318" s="134">
        <f>IFERROR($Y$3*(TWK!H315+50)/100,"n/a")</f>
        <v>7.5650000000000013</v>
      </c>
      <c r="Z318" s="134">
        <f>IFERROR($Z$3*TWK!H315/100,"n/a")</f>
        <v>5.7633333333333336</v>
      </c>
      <c r="AA318" s="134">
        <f>IFERROR($AA$3*(TWK!H315+100)/100,"n/a")</f>
        <v>7.6333333333333346</v>
      </c>
    </row>
    <row r="319" spans="1:27" x14ac:dyDescent="0.25">
      <c r="A319" s="47">
        <f t="shared" si="3"/>
        <v>40190</v>
      </c>
      <c r="B319" s="134" t="str">
        <f>IFERROR($B$3*TWK!B316/100,"n/a")</f>
        <v>n/a</v>
      </c>
      <c r="C319" s="134" t="str">
        <f>IFERROR($C$3*TWK!C316/100,"n/a")</f>
        <v>n/a</v>
      </c>
      <c r="D319" s="134" t="str">
        <f>IFERROR($D$3*TWK!C316/100,"n/a")</f>
        <v>n/a</v>
      </c>
      <c r="E319" s="134" t="str">
        <f>IFERROR( $E$3*TWK!C316/100,"n/a")</f>
        <v>n/a</v>
      </c>
      <c r="F319" s="134" t="str">
        <f>IFERROR($F$3*TWK!C316/100,"n/a")</f>
        <v>n/a</v>
      </c>
      <c r="G319" s="134">
        <f>IFERROR($G$3*TWK!H316/100,"n/a")</f>
        <v>8.6449999999999996</v>
      </c>
      <c r="H319" s="134">
        <f>IFERROR( $H$3*TWK!D316/100,"n/a")</f>
        <v>22.32525</v>
      </c>
      <c r="I319" s="134">
        <f>IFERROR($I$3*TWK!D316/100,"n/a")</f>
        <v>20.509874999999997</v>
      </c>
      <c r="J319" s="134">
        <f>IFERROR($J$3*TWK!D316/100,"n/a")</f>
        <v>20.2395</v>
      </c>
      <c r="K319" s="134">
        <f>IFERROR($K$3*TWK!D316/100,"n/a")</f>
        <v>19.582875000000001</v>
      </c>
      <c r="L319" s="134">
        <f>IFERROR( $L$3*TWK!D316/100,"n/a")</f>
        <v>18.578624999999999</v>
      </c>
      <c r="M319" s="134">
        <f>IFERROR($M$3*TWK!D316/100,"n/a")</f>
        <v>17.921999999999997</v>
      </c>
      <c r="N319" s="134">
        <f>IFERROR($N$3*TWK!E316/100,"n/a")</f>
        <v>10.423875000000001</v>
      </c>
      <c r="O319" s="134">
        <f>IFERROR($O$3*TWK!F316/100,"n/a")</f>
        <v>14.539000000000001</v>
      </c>
      <c r="P319" s="134">
        <f>IFERROR($P$3*TWK!F316/100,"n/a")</f>
        <v>13.825999999999999</v>
      </c>
      <c r="Q319" s="134">
        <f>IFERROR($Q$3*TWK!F316/100,"n/a")</f>
        <v>12.524000000000001</v>
      </c>
      <c r="R319" s="134">
        <f>IFERROR($R$3*TWK!F316/100,"n/a")</f>
        <v>12.369000000000002</v>
      </c>
      <c r="S319" s="134">
        <f>IFERROR($S$3*TWK!H316/100,"n/a")</f>
        <v>8.6449999999999996</v>
      </c>
      <c r="T319" s="134">
        <f>IFERROR($T$3*TWK!H316/100,"n/a")</f>
        <v>8.4175000000000004</v>
      </c>
      <c r="U319" s="134">
        <f>IFERROR($U$3*TWK!H316/100,"n/a")</f>
        <v>8.0534999999999997</v>
      </c>
      <c r="V319" s="134">
        <f>IFERROR($V$3*TWK!H316/100,"n/a")</f>
        <v>7.9852499999999997</v>
      </c>
      <c r="W319" s="134">
        <f>IFERROR($W$3*TWK!H316/100,"n/a")</f>
        <v>7.1435000000000004</v>
      </c>
      <c r="X319" s="134">
        <f>IFERROR($X$3*(TWK!H316+25)/100,"n/a")</f>
        <v>7.5497500000000004</v>
      </c>
      <c r="Y319" s="134">
        <f>IFERROR($Y$3*(TWK!H316+50)/100,"n/a")</f>
        <v>7.4092499999999992</v>
      </c>
      <c r="Z319" s="134">
        <f>IFERROR($Z$3*TWK!H316/100,"n/a")</f>
        <v>5.619250000000001</v>
      </c>
      <c r="AA319" s="134">
        <f>IFERROR($AA$3*(TWK!H316+100)/100,"n/a")</f>
        <v>7.4997500000000006</v>
      </c>
    </row>
    <row r="320" spans="1:27" x14ac:dyDescent="0.25">
      <c r="A320" s="47">
        <f t="shared" si="3"/>
        <v>40197</v>
      </c>
      <c r="B320" s="134" t="str">
        <f>IFERROR($B$3*TWK!B317/100,"n/a")</f>
        <v>n/a</v>
      </c>
      <c r="C320" s="134" t="str">
        <f>IFERROR($C$3*TWK!C317/100,"n/a")</f>
        <v>n/a</v>
      </c>
      <c r="D320" s="134" t="str">
        <f>IFERROR($D$3*TWK!C317/100,"n/a")</f>
        <v>n/a</v>
      </c>
      <c r="E320" s="134" t="str">
        <f>IFERROR( $E$3*TWK!C317/100,"n/a")</f>
        <v>n/a</v>
      </c>
      <c r="F320" s="134" t="str">
        <f>IFERROR($F$3*TWK!C317/100,"n/a")</f>
        <v>n/a</v>
      </c>
      <c r="G320" s="134">
        <f>IFERROR($G$3*TWK!H317/100,"n/a")</f>
        <v>9.5474999999999994</v>
      </c>
      <c r="H320" s="134">
        <f>IFERROR( $H$3*TWK!D317/100,"n/a")</f>
        <v>22.614250000000002</v>
      </c>
      <c r="I320" s="134">
        <f>IFERROR($I$3*TWK!D317/100,"n/a")</f>
        <v>20.775375</v>
      </c>
      <c r="J320" s="134">
        <f>IFERROR($J$3*TWK!D317/100,"n/a")</f>
        <v>20.5015</v>
      </c>
      <c r="K320" s="134">
        <f>IFERROR($K$3*TWK!D317/100,"n/a")</f>
        <v>19.836375</v>
      </c>
      <c r="L320" s="134">
        <f>IFERROR( $L$3*TWK!D317/100,"n/a")</f>
        <v>18.819125</v>
      </c>
      <c r="M320" s="134">
        <f>IFERROR($M$3*TWK!D317/100,"n/a")</f>
        <v>18.154</v>
      </c>
      <c r="N320" s="134">
        <f>IFERROR($N$3*TWK!E317/100,"n/a")</f>
        <v>11.571000000000002</v>
      </c>
      <c r="O320" s="134">
        <f>IFERROR($O$3*TWK!F317/100,"n/a")</f>
        <v>15.418375000000001</v>
      </c>
      <c r="P320" s="134">
        <f>IFERROR($P$3*TWK!F317/100,"n/a")</f>
        <v>14.662249999999998</v>
      </c>
      <c r="Q320" s="134">
        <f>IFERROR($Q$3*TWK!F317/100,"n/a")</f>
        <v>13.281500000000001</v>
      </c>
      <c r="R320" s="134">
        <f>IFERROR($R$3*TWK!F317/100,"n/a")</f>
        <v>13.117125000000001</v>
      </c>
      <c r="S320" s="134">
        <f>IFERROR($S$3*TWK!H317/100,"n/a")</f>
        <v>9.5474999999999994</v>
      </c>
      <c r="T320" s="134">
        <f>IFERROR($T$3*TWK!H317/100,"n/a")</f>
        <v>9.2962500000000006</v>
      </c>
      <c r="U320" s="134">
        <f>IFERROR($U$3*TWK!H317/100,"n/a")</f>
        <v>8.8942499999999995</v>
      </c>
      <c r="V320" s="134">
        <f>IFERROR($V$3*TWK!H317/100,"n/a")</f>
        <v>8.8188749999999985</v>
      </c>
      <c r="W320" s="134">
        <f>IFERROR($W$3*TWK!H317/100,"n/a")</f>
        <v>7.8892500000000005</v>
      </c>
      <c r="X320" s="134">
        <f>IFERROR($X$3*(TWK!H317+25)/100,"n/a")</f>
        <v>8.259875000000001</v>
      </c>
      <c r="Y320" s="134">
        <f>IFERROR($Y$3*(TWK!H317+50)/100,"n/a")</f>
        <v>8.0433749999999993</v>
      </c>
      <c r="Z320" s="134">
        <f>IFERROR($Z$3*TWK!H317/100,"n/a")</f>
        <v>6.2058750000000007</v>
      </c>
      <c r="AA320" s="134">
        <f>IFERROR($AA$3*(TWK!H317+100)/100,"n/a")</f>
        <v>8.0436250000000005</v>
      </c>
    </row>
    <row r="321" spans="1:27" x14ac:dyDescent="0.25">
      <c r="A321" s="47">
        <f t="shared" si="3"/>
        <v>40204</v>
      </c>
      <c r="B321" s="134" t="str">
        <f>IFERROR($B$3*TWK!B318/100,"n/a")</f>
        <v>n/a</v>
      </c>
      <c r="C321" s="134" t="str">
        <f>IFERROR($C$3*TWK!C318/100,"n/a")</f>
        <v>n/a</v>
      </c>
      <c r="D321" s="134" t="str">
        <f>IFERROR($D$3*TWK!C318/100,"n/a")</f>
        <v>n/a</v>
      </c>
      <c r="E321" s="134" t="str">
        <f>IFERROR( $E$3*TWK!C318/100,"n/a")</f>
        <v>n/a</v>
      </c>
      <c r="F321" s="134" t="str">
        <f>IFERROR($F$3*TWK!C318/100,"n/a")</f>
        <v>n/a</v>
      </c>
      <c r="G321" s="134">
        <f>IFERROR($G$3*TWK!H318/100,"n/a")</f>
        <v>9.6266666666666669</v>
      </c>
      <c r="H321" s="134">
        <f>IFERROR( $H$3*TWK!D318/100,"n/a")</f>
        <v>23.698</v>
      </c>
      <c r="I321" s="134">
        <f>IFERROR($I$3*TWK!D318/100,"n/a")</f>
        <v>21.771000000000001</v>
      </c>
      <c r="J321" s="134">
        <f>IFERROR($J$3*TWK!D318/100,"n/a")</f>
        <v>21.484000000000002</v>
      </c>
      <c r="K321" s="134">
        <f>IFERROR($K$3*TWK!D318/100,"n/a")</f>
        <v>20.787000000000003</v>
      </c>
      <c r="L321" s="134">
        <f>IFERROR( $L$3*TWK!D318/100,"n/a")</f>
        <v>19.721</v>
      </c>
      <c r="M321" s="134">
        <f>IFERROR($M$3*TWK!D318/100,"n/a")</f>
        <v>19.023999999999997</v>
      </c>
      <c r="N321" s="134">
        <f>IFERROR($N$3*TWK!E318/100,"n/a")</f>
        <v>12.236000000000001</v>
      </c>
      <c r="O321" s="134">
        <f>IFERROR($O$3*TWK!F318/100,"n/a")</f>
        <v>15.320666666666668</v>
      </c>
      <c r="P321" s="134">
        <f>IFERROR($P$3*TWK!F318/100,"n/a")</f>
        <v>14.569333333333335</v>
      </c>
      <c r="Q321" s="134">
        <f>IFERROR($Q$3*TWK!F318/100,"n/a")</f>
        <v>13.197333333333333</v>
      </c>
      <c r="R321" s="134">
        <f>IFERROR($R$3*TWK!F318/100,"n/a")</f>
        <v>13.034000000000001</v>
      </c>
      <c r="S321" s="134">
        <f>IFERROR($S$3*TWK!H318/100,"n/a")</f>
        <v>9.6266666666666669</v>
      </c>
      <c r="T321" s="134">
        <f>IFERROR($T$3*TWK!H318/100,"n/a")</f>
        <v>9.3733333333333331</v>
      </c>
      <c r="U321" s="134">
        <f>IFERROR($U$3*TWK!H318/100,"n/a")</f>
        <v>8.968</v>
      </c>
      <c r="V321" s="134">
        <f>IFERROR($V$3*TWK!H318/100,"n/a")</f>
        <v>8.8919999999999995</v>
      </c>
      <c r="W321" s="134">
        <f>IFERROR($W$3*TWK!H318/100,"n/a")</f>
        <v>7.9546666666666672</v>
      </c>
      <c r="X321" s="134">
        <f>IFERROR($X$3*(TWK!H318+25)/100,"n/a")</f>
        <v>8.3221666666666678</v>
      </c>
      <c r="Y321" s="134">
        <f>IFERROR($Y$3*(TWK!H318+50)/100,"n/a")</f>
        <v>8.0990000000000002</v>
      </c>
      <c r="Z321" s="134">
        <f>IFERROR($Z$3*TWK!H318/100,"n/a")</f>
        <v>6.2573333333333343</v>
      </c>
      <c r="AA321" s="134">
        <f>IFERROR($AA$3*(TWK!H318+100)/100,"n/a")</f>
        <v>8.0913333333333348</v>
      </c>
    </row>
    <row r="322" spans="1:27" x14ac:dyDescent="0.25">
      <c r="A322" s="47">
        <f t="shared" si="3"/>
        <v>40211</v>
      </c>
      <c r="B322" s="134" t="str">
        <f>IFERROR($B$3*TWK!B319/100,"n/a")</f>
        <v>n/a</v>
      </c>
      <c r="C322" s="134" t="str">
        <f>IFERROR($C$3*TWK!C319/100,"n/a")</f>
        <v>n/a</v>
      </c>
      <c r="D322" s="134" t="str">
        <f>IFERROR($D$3*TWK!C319/100,"n/a")</f>
        <v>n/a</v>
      </c>
      <c r="E322" s="134" t="str">
        <f>IFERROR( $E$3*TWK!C319/100,"n/a")</f>
        <v>n/a</v>
      </c>
      <c r="F322" s="134" t="str">
        <f>IFERROR($F$3*TWK!C319/100,"n/a")</f>
        <v>n/a</v>
      </c>
      <c r="G322" s="134">
        <f>IFERROR($G$3*TWK!H319/100,"n/a")</f>
        <v>9.8324999999999996</v>
      </c>
      <c r="H322" s="134">
        <f>IFERROR( $H$3*TWK!D319/100,"n/a")</f>
        <v>23.12</v>
      </c>
      <c r="I322" s="134">
        <f>IFERROR($I$3*TWK!D319/100,"n/a")</f>
        <v>21.24</v>
      </c>
      <c r="J322" s="134">
        <f>IFERROR($J$3*TWK!D319/100,"n/a")</f>
        <v>20.96</v>
      </c>
      <c r="K322" s="134">
        <f>IFERROR($K$3*TWK!D319/100,"n/a")</f>
        <v>20.28</v>
      </c>
      <c r="L322" s="134">
        <f>IFERROR( $L$3*TWK!D319/100,"n/a")</f>
        <v>19.239999999999998</v>
      </c>
      <c r="M322" s="134">
        <f>IFERROR($M$3*TWK!D319/100,"n/a")</f>
        <v>18.559999999999999</v>
      </c>
      <c r="N322" s="134">
        <f>IFERROR($N$3*TWK!E319/100,"n/a")</f>
        <v>12.169500000000001</v>
      </c>
      <c r="O322" s="134">
        <f>IFERROR($O$3*TWK!F319/100,"n/a")</f>
        <v>15.183875</v>
      </c>
      <c r="P322" s="134">
        <f>IFERROR($P$3*TWK!F319/100,"n/a")</f>
        <v>14.439249999999999</v>
      </c>
      <c r="Q322" s="134">
        <f>IFERROR($Q$3*TWK!F319/100,"n/a")</f>
        <v>13.079500000000001</v>
      </c>
      <c r="R322" s="134">
        <f>IFERROR($R$3*TWK!F319/100,"n/a")</f>
        <v>12.917625000000001</v>
      </c>
      <c r="S322" s="134">
        <f>IFERROR($S$3*TWK!H319/100,"n/a")</f>
        <v>9.8324999999999996</v>
      </c>
      <c r="T322" s="134">
        <f>IFERROR($T$3*TWK!H319/100,"n/a")</f>
        <v>9.5737500000000004</v>
      </c>
      <c r="U322" s="134">
        <f>IFERROR($U$3*TWK!H319/100,"n/a")</f>
        <v>9.1597500000000007</v>
      </c>
      <c r="V322" s="134">
        <f>IFERROR($V$3*TWK!H319/100,"n/a")</f>
        <v>9.0821249999999996</v>
      </c>
      <c r="W322" s="134">
        <f>IFERROR($W$3*TWK!H319/100,"n/a")</f>
        <v>8.1247500000000006</v>
      </c>
      <c r="X322" s="134">
        <f>IFERROR($X$3*(TWK!H319+25)/100,"n/a")</f>
        <v>8.4841250000000006</v>
      </c>
      <c r="Y322" s="134">
        <f>IFERROR($Y$3*(TWK!H319+50)/100,"n/a")</f>
        <v>8.2436249999999998</v>
      </c>
      <c r="Z322" s="134">
        <f>IFERROR($Z$3*TWK!H319/100,"n/a")</f>
        <v>6.3911250000000006</v>
      </c>
      <c r="AA322" s="134">
        <f>IFERROR($AA$3*(TWK!H319+100)/100,"n/a")</f>
        <v>8.2153749999999999</v>
      </c>
    </row>
    <row r="323" spans="1:27" x14ac:dyDescent="0.25">
      <c r="A323" s="47">
        <f t="shared" si="3"/>
        <v>40218</v>
      </c>
      <c r="B323" s="134" t="str">
        <f>IFERROR($B$3*TWK!B320/100,"n/a")</f>
        <v>n/a</v>
      </c>
      <c r="C323" s="134" t="str">
        <f>IFERROR($C$3*TWK!C320/100,"n/a")</f>
        <v>n/a</v>
      </c>
      <c r="D323" s="134" t="str">
        <f>IFERROR($D$3*TWK!C320/100,"n/a")</f>
        <v>n/a</v>
      </c>
      <c r="E323" s="134" t="str">
        <f>IFERROR( $E$3*TWK!C320/100,"n/a")</f>
        <v>n/a</v>
      </c>
      <c r="F323" s="134" t="str">
        <f>IFERROR($F$3*TWK!C320/100,"n/a")</f>
        <v>n/a</v>
      </c>
      <c r="G323" s="134">
        <f>IFERROR($G$3*TWK!H320/100,"n/a")</f>
        <v>9.0059999999999985</v>
      </c>
      <c r="H323" s="134">
        <f>IFERROR( $H$3*TWK!D320/100,"n/a")</f>
        <v>20.692400000000003</v>
      </c>
      <c r="I323" s="134">
        <f>IFERROR($I$3*TWK!D320/100,"n/a")</f>
        <v>19.009799999999998</v>
      </c>
      <c r="J323" s="134">
        <f>IFERROR($J$3*TWK!D320/100,"n/a")</f>
        <v>18.7592</v>
      </c>
      <c r="K323" s="134">
        <f>IFERROR($K$3*TWK!D320/100,"n/a")</f>
        <v>18.150600000000001</v>
      </c>
      <c r="L323" s="134">
        <f>IFERROR( $L$3*TWK!D320/100,"n/a")</f>
        <v>17.219799999999999</v>
      </c>
      <c r="M323" s="134">
        <f>IFERROR($M$3*TWK!D320/100,"n/a")</f>
        <v>16.6112</v>
      </c>
      <c r="N323" s="134">
        <f>IFERROR($N$3*TWK!E320/100,"n/a")</f>
        <v>10.2942</v>
      </c>
      <c r="O323" s="134">
        <f>IFERROR($O$3*TWK!F320/100,"n/a")</f>
        <v>14.163800000000002</v>
      </c>
      <c r="P323" s="134">
        <f>IFERROR($P$3*TWK!F320/100,"n/a")</f>
        <v>13.469200000000001</v>
      </c>
      <c r="Q323" s="134">
        <f>IFERROR($Q$3*TWK!F320/100,"n/a")</f>
        <v>12.200799999999999</v>
      </c>
      <c r="R323" s="134">
        <f>IFERROR($R$3*TWK!F320/100,"n/a")</f>
        <v>12.049799999999999</v>
      </c>
      <c r="S323" s="134">
        <f>IFERROR($S$3*TWK!H320/100,"n/a")</f>
        <v>9.0059999999999985</v>
      </c>
      <c r="T323" s="134">
        <f>IFERROR($T$3*TWK!H320/100,"n/a")</f>
        <v>8.7690000000000001</v>
      </c>
      <c r="U323" s="134">
        <f>IFERROR($U$3*TWK!H320/100,"n/a")</f>
        <v>8.389800000000001</v>
      </c>
      <c r="V323" s="134">
        <f>IFERROR($V$3*TWK!H320/100,"n/a")</f>
        <v>8.3186999999999998</v>
      </c>
      <c r="W323" s="134">
        <f>IFERROR($W$3*TWK!H320/100,"n/a")</f>
        <v>7.4418000000000006</v>
      </c>
      <c r="X323" s="134">
        <f>IFERROR($X$3*(TWK!H320+25)/100,"n/a")</f>
        <v>7.833800000000001</v>
      </c>
      <c r="Y323" s="134">
        <f>IFERROR($Y$3*(TWK!H320+50)/100,"n/a")</f>
        <v>7.6628999999999996</v>
      </c>
      <c r="Z323" s="134">
        <f>IFERROR($Z$3*TWK!H320/100,"n/a")</f>
        <v>5.8539000000000012</v>
      </c>
      <c r="AA323" s="134">
        <f>IFERROR($AA$3*(TWK!H320+100)/100,"n/a")</f>
        <v>7.7172999999999998</v>
      </c>
    </row>
    <row r="324" spans="1:27" x14ac:dyDescent="0.25">
      <c r="A324" s="47">
        <f t="shared" si="3"/>
        <v>40225</v>
      </c>
      <c r="B324" s="134" t="str">
        <f>IFERROR($B$3*TWK!B321/100,"n/a")</f>
        <v>n/a</v>
      </c>
      <c r="C324" s="134" t="str">
        <f>IFERROR($C$3*TWK!C321/100,"n/a")</f>
        <v>n/a</v>
      </c>
      <c r="D324" s="134" t="str">
        <f>IFERROR($D$3*TWK!C321/100,"n/a")</f>
        <v>n/a</v>
      </c>
      <c r="E324" s="134" t="str">
        <f>IFERROR( $E$3*TWK!C321/100,"n/a")</f>
        <v>n/a</v>
      </c>
      <c r="F324" s="134" t="str">
        <f>IFERROR($F$3*TWK!C321/100,"n/a")</f>
        <v>n/a</v>
      </c>
      <c r="G324" s="134">
        <f>IFERROR($G$3*TWK!H321/100,"n/a")</f>
        <v>7.524</v>
      </c>
      <c r="H324" s="134">
        <f>IFERROR( $H$3*TWK!D321/100,"n/a")</f>
        <v>17.629000000000001</v>
      </c>
      <c r="I324" s="134">
        <f>IFERROR($I$3*TWK!D321/100,"n/a")</f>
        <v>16.195499999999999</v>
      </c>
      <c r="J324" s="134">
        <f>IFERROR($J$3*TWK!D321/100,"n/a")</f>
        <v>15.982000000000001</v>
      </c>
      <c r="K324" s="134">
        <f>IFERROR($K$3*TWK!D321/100,"n/a")</f>
        <v>15.463500000000002</v>
      </c>
      <c r="L324" s="134">
        <f>IFERROR( $L$3*TWK!D321/100,"n/a")</f>
        <v>14.670499999999999</v>
      </c>
      <c r="M324" s="134">
        <f>IFERROR($M$3*TWK!D321/100,"n/a")</f>
        <v>14.151999999999997</v>
      </c>
      <c r="N324" s="134">
        <f>IFERROR($N$3*TWK!E321/100,"n/a")</f>
        <v>8.5785</v>
      </c>
      <c r="O324" s="134">
        <f>IFERROR($O$3*TWK!F321/100,"n/a")</f>
        <v>12.5223</v>
      </c>
      <c r="P324" s="134">
        <f>IFERROR($P$3*TWK!F321/100,"n/a")</f>
        <v>11.908199999999999</v>
      </c>
      <c r="Q324" s="134">
        <f>IFERROR($Q$3*TWK!F321/100,"n/a")</f>
        <v>10.786800000000001</v>
      </c>
      <c r="R324" s="134">
        <f>IFERROR($R$3*TWK!F321/100,"n/a")</f>
        <v>10.653300000000002</v>
      </c>
      <c r="S324" s="134">
        <f>IFERROR($S$3*TWK!H321/100,"n/a")</f>
        <v>7.524</v>
      </c>
      <c r="T324" s="134">
        <f>IFERROR($T$3*TWK!H321/100,"n/a")</f>
        <v>7.3260000000000005</v>
      </c>
      <c r="U324" s="134">
        <f>IFERROR($U$3*TWK!H321/100,"n/a")</f>
        <v>7.0091999999999999</v>
      </c>
      <c r="V324" s="134">
        <f>IFERROR($V$3*TWK!H321/100,"n/a")</f>
        <v>6.9497999999999989</v>
      </c>
      <c r="W324" s="134">
        <f>IFERROR($W$3*TWK!H321/100,"n/a")</f>
        <v>6.2172000000000001</v>
      </c>
      <c r="X324" s="134">
        <f>IFERROR($X$3*(TWK!H321+25)/100,"n/a")</f>
        <v>6.6677000000000008</v>
      </c>
      <c r="Y324" s="134">
        <f>IFERROR($Y$3*(TWK!H321+50)/100,"n/a")</f>
        <v>6.6215999999999999</v>
      </c>
      <c r="Z324" s="134">
        <f>IFERROR($Z$3*TWK!H321/100,"n/a")</f>
        <v>4.8906000000000009</v>
      </c>
      <c r="AA324" s="134">
        <f>IFERROR($AA$3*(TWK!H321+100)/100,"n/a")</f>
        <v>6.8241999999999994</v>
      </c>
    </row>
    <row r="325" spans="1:27" x14ac:dyDescent="0.25">
      <c r="A325" s="47">
        <f t="shared" si="3"/>
        <v>40232</v>
      </c>
      <c r="B325" s="134" t="str">
        <f>IFERROR($B$3*TWK!B322/100,"n/a")</f>
        <v>n/a</v>
      </c>
      <c r="C325" s="134" t="str">
        <f>IFERROR($C$3*TWK!C322/100,"n/a")</f>
        <v>n/a</v>
      </c>
      <c r="D325" s="134" t="str">
        <f>IFERROR($D$3*TWK!C322/100,"n/a")</f>
        <v>n/a</v>
      </c>
      <c r="E325" s="134" t="str">
        <f>IFERROR( $E$3*TWK!C322/100,"n/a")</f>
        <v>n/a</v>
      </c>
      <c r="F325" s="134" t="str">
        <f>IFERROR($F$3*TWK!C322/100,"n/a")</f>
        <v>n/a</v>
      </c>
      <c r="G325" s="134">
        <f>IFERROR($G$3*TWK!H322/100,"n/a")</f>
        <v>7.2959999999999994</v>
      </c>
      <c r="H325" s="134">
        <f>IFERROR( $H$3*TWK!D322/100,"n/a")</f>
        <v>18.322600000000001</v>
      </c>
      <c r="I325" s="134">
        <f>IFERROR($I$3*TWK!D322/100,"n/a")</f>
        <v>16.832699999999999</v>
      </c>
      <c r="J325" s="134">
        <f>IFERROR($J$3*TWK!D322/100,"n/a")</f>
        <v>16.610800000000001</v>
      </c>
      <c r="K325" s="134">
        <f>IFERROR($K$3*TWK!D322/100,"n/a")</f>
        <v>16.071899999999999</v>
      </c>
      <c r="L325" s="134">
        <f>IFERROR( $L$3*TWK!D322/100,"n/a")</f>
        <v>15.2477</v>
      </c>
      <c r="M325" s="134">
        <f>IFERROR($M$3*TWK!D322/100,"n/a")</f>
        <v>14.708799999999998</v>
      </c>
      <c r="N325" s="134">
        <f>IFERROR($N$3*TWK!E322/100,"n/a")</f>
        <v>8.5785</v>
      </c>
      <c r="O325" s="134">
        <f>IFERROR($O$3*TWK!F322/100,"n/a")</f>
        <v>11.9595</v>
      </c>
      <c r="P325" s="134">
        <f>IFERROR($P$3*TWK!F322/100,"n/a")</f>
        <v>11.372999999999999</v>
      </c>
      <c r="Q325" s="134">
        <f>IFERROR($Q$3*TWK!F322/100,"n/a")</f>
        <v>10.302</v>
      </c>
      <c r="R325" s="134">
        <f>IFERROR($R$3*TWK!F322/100,"n/a")</f>
        <v>10.1745</v>
      </c>
      <c r="S325" s="134">
        <f>IFERROR($S$3*TWK!H322/100,"n/a")</f>
        <v>7.2959999999999994</v>
      </c>
      <c r="T325" s="134">
        <f>IFERROR($T$3*TWK!H322/100,"n/a")</f>
        <v>7.104000000000001</v>
      </c>
      <c r="U325" s="134">
        <f>IFERROR($U$3*TWK!H322/100,"n/a")</f>
        <v>6.7968000000000011</v>
      </c>
      <c r="V325" s="134">
        <f>IFERROR($V$3*TWK!H322/100,"n/a")</f>
        <v>6.7391999999999994</v>
      </c>
      <c r="W325" s="134">
        <f>IFERROR($W$3*TWK!H322/100,"n/a")</f>
        <v>6.0288000000000004</v>
      </c>
      <c r="X325" s="134">
        <f>IFERROR($X$3*(TWK!H322+25)/100,"n/a")</f>
        <v>6.4883000000000006</v>
      </c>
      <c r="Y325" s="134">
        <f>IFERROR($Y$3*(TWK!H322+50)/100,"n/a")</f>
        <v>6.4614000000000003</v>
      </c>
      <c r="Z325" s="134">
        <f>IFERROR($Z$3*TWK!H322/100,"n/a")</f>
        <v>4.7423999999999999</v>
      </c>
      <c r="AA325" s="134">
        <f>IFERROR($AA$3*(TWK!H322+100)/100,"n/a")</f>
        <v>6.6868000000000007</v>
      </c>
    </row>
    <row r="326" spans="1:27" x14ac:dyDescent="0.25">
      <c r="A326" s="47">
        <f t="shared" si="3"/>
        <v>40239</v>
      </c>
      <c r="B326" s="134" t="str">
        <f>IFERROR($B$3*TWK!B323/100,"n/a")</f>
        <v>n/a</v>
      </c>
      <c r="C326" s="134" t="str">
        <f>IFERROR($C$3*TWK!C323/100,"n/a")</f>
        <v>n/a</v>
      </c>
      <c r="D326" s="134" t="str">
        <f>IFERROR($D$3*TWK!C323/100,"n/a")</f>
        <v>n/a</v>
      </c>
      <c r="E326" s="134" t="str">
        <f>IFERROR( $E$3*TWK!C323/100,"n/a")</f>
        <v>n/a</v>
      </c>
      <c r="F326" s="134" t="str">
        <f>IFERROR($F$3*TWK!C323/100,"n/a")</f>
        <v>n/a</v>
      </c>
      <c r="G326" s="134">
        <f>IFERROR($G$3*TWK!H323/100,"n/a")</f>
        <v>8.6925000000000008</v>
      </c>
      <c r="H326" s="134">
        <f>IFERROR( $H$3*TWK!D323/100,"n/a")</f>
        <v>19.941000000000003</v>
      </c>
      <c r="I326" s="134">
        <f>IFERROR($I$3*TWK!D323/100,"n/a")</f>
        <v>18.319499999999998</v>
      </c>
      <c r="J326" s="134">
        <f>IFERROR($J$3*TWK!D323/100,"n/a")</f>
        <v>18.078000000000003</v>
      </c>
      <c r="K326" s="134">
        <f>IFERROR($K$3*TWK!D323/100,"n/a")</f>
        <v>17.491500000000002</v>
      </c>
      <c r="L326" s="134">
        <f>IFERROR( $L$3*TWK!D323/100,"n/a")</f>
        <v>16.594499999999996</v>
      </c>
      <c r="M326" s="134">
        <f>IFERROR($M$3*TWK!D323/100,"n/a")</f>
        <v>16.007999999999999</v>
      </c>
      <c r="N326" s="134">
        <f>IFERROR($N$3*TWK!E323/100,"n/a")</f>
        <v>10.453800000000001</v>
      </c>
      <c r="O326" s="134">
        <f>IFERROR($O$3*TWK!F323/100,"n/a")</f>
        <v>12.838875</v>
      </c>
      <c r="P326" s="134">
        <f>IFERROR($P$3*TWK!F323/100,"n/a")</f>
        <v>12.209249999999999</v>
      </c>
      <c r="Q326" s="134">
        <f>IFERROR($Q$3*TWK!F323/100,"n/a")</f>
        <v>11.0595</v>
      </c>
      <c r="R326" s="134">
        <f>IFERROR($R$3*TWK!F323/100,"n/a")</f>
        <v>10.922625</v>
      </c>
      <c r="S326" s="134">
        <f>IFERROR($S$3*TWK!H323/100,"n/a")</f>
        <v>8.6925000000000008</v>
      </c>
      <c r="T326" s="134">
        <f>IFERROR($T$3*TWK!H323/100,"n/a")</f>
        <v>8.4637499999999992</v>
      </c>
      <c r="U326" s="134">
        <f>IFERROR($U$3*TWK!H323/100,"n/a")</f>
        <v>8.0977499999999996</v>
      </c>
      <c r="V326" s="134">
        <f>IFERROR($V$3*TWK!H323/100,"n/a")</f>
        <v>8.0291249999999987</v>
      </c>
      <c r="W326" s="134">
        <f>IFERROR($W$3*TWK!H323/100,"n/a")</f>
        <v>7.1827499999999995</v>
      </c>
      <c r="X326" s="134">
        <f>IFERROR($X$3*(TWK!H323+25)/100,"n/a")</f>
        <v>7.5871250000000012</v>
      </c>
      <c r="Y326" s="134">
        <f>IFERROR($Y$3*(TWK!H323+50)/100,"n/a")</f>
        <v>7.4426249999999996</v>
      </c>
      <c r="Z326" s="134">
        <f>IFERROR($Z$3*TWK!H323/100,"n/a")</f>
        <v>5.6501250000000001</v>
      </c>
      <c r="AA326" s="134">
        <f>IFERROR($AA$3*(TWK!H323+100)/100,"n/a")</f>
        <v>7.5283749999999996</v>
      </c>
    </row>
    <row r="327" spans="1:27" x14ac:dyDescent="0.25">
      <c r="A327" s="47">
        <f t="shared" si="3"/>
        <v>40246</v>
      </c>
      <c r="B327" s="134" t="str">
        <f>IFERROR($B$3*TWK!B324/100,"n/a")</f>
        <v>n/a</v>
      </c>
      <c r="C327" s="134" t="str">
        <f>IFERROR($C$3*TWK!C324/100,"n/a")</f>
        <v>n/a</v>
      </c>
      <c r="D327" s="134" t="str">
        <f>IFERROR($D$3*TWK!C324/100,"n/a")</f>
        <v>n/a</v>
      </c>
      <c r="E327" s="134" t="str">
        <f>IFERROR( $E$3*TWK!C324/100,"n/a")</f>
        <v>n/a</v>
      </c>
      <c r="F327" s="134" t="str">
        <f>IFERROR($F$3*TWK!C324/100,"n/a")</f>
        <v>n/a</v>
      </c>
      <c r="G327" s="134">
        <f>IFERROR($G$3*TWK!H324/100,"n/a")</f>
        <v>7.6950000000000003</v>
      </c>
      <c r="H327" s="134">
        <f>IFERROR( $H$3*TWK!D324/100,"n/a")</f>
        <v>18.0625</v>
      </c>
      <c r="I327" s="134">
        <f>IFERROR($I$3*TWK!D324/100,"n/a")</f>
        <v>16.593749999999996</v>
      </c>
      <c r="J327" s="134">
        <f>IFERROR($J$3*TWK!D324/100,"n/a")</f>
        <v>16.375</v>
      </c>
      <c r="K327" s="134">
        <f>IFERROR($K$3*TWK!D324/100,"n/a")</f>
        <v>15.84375</v>
      </c>
      <c r="L327" s="134">
        <f>IFERROR( $L$3*TWK!D324/100,"n/a")</f>
        <v>15.031249999999998</v>
      </c>
      <c r="M327" s="134">
        <f>IFERROR($M$3*TWK!D324/100,"n/a")</f>
        <v>14.5</v>
      </c>
      <c r="N327" s="134">
        <f>IFERROR($N$3*TWK!E324/100,"n/a")</f>
        <v>9.0772499999999994</v>
      </c>
      <c r="O327" s="134">
        <f>IFERROR($O$3*TWK!F324/100,"n/a")</f>
        <v>12.663000000000002</v>
      </c>
      <c r="P327" s="134">
        <f>IFERROR($P$3*TWK!F324/100,"n/a")</f>
        <v>12.042</v>
      </c>
      <c r="Q327" s="134">
        <f>IFERROR($Q$3*TWK!F324/100,"n/a")</f>
        <v>10.907999999999999</v>
      </c>
      <c r="R327" s="134">
        <f>IFERROR($R$3*TWK!F324/100,"n/a")</f>
        <v>10.773</v>
      </c>
      <c r="S327" s="134">
        <f>IFERROR($S$3*TWK!H324/100,"n/a")</f>
        <v>7.6950000000000003</v>
      </c>
      <c r="T327" s="134">
        <f>IFERROR($T$3*TWK!H324/100,"n/a")</f>
        <v>7.4924999999999997</v>
      </c>
      <c r="U327" s="134">
        <f>IFERROR($U$3*TWK!H324/100,"n/a")</f>
        <v>7.1684999999999999</v>
      </c>
      <c r="V327" s="134">
        <f>IFERROR($V$3*TWK!H324/100,"n/a")</f>
        <v>7.1077499999999993</v>
      </c>
      <c r="W327" s="134">
        <f>IFERROR($W$3*TWK!H324/100,"n/a")</f>
        <v>6.3585000000000003</v>
      </c>
      <c r="X327" s="134">
        <f>IFERROR($X$3*(TWK!H324+25)/100,"n/a")</f>
        <v>6.8022499999999999</v>
      </c>
      <c r="Y327" s="134">
        <f>IFERROR($Y$3*(TWK!H324+50)/100,"n/a")</f>
        <v>6.7417499999999997</v>
      </c>
      <c r="Z327" s="134">
        <f>IFERROR($Z$3*TWK!H324/100,"n/a")</f>
        <v>5.0017500000000004</v>
      </c>
      <c r="AA327" s="134">
        <f>IFERROR($AA$3*(TWK!H324+100)/100,"n/a")</f>
        <v>6.9272499999999999</v>
      </c>
    </row>
    <row r="328" spans="1:27" x14ac:dyDescent="0.25">
      <c r="A328" s="47">
        <f t="shared" si="3"/>
        <v>40253</v>
      </c>
      <c r="B328" s="134" t="str">
        <f>IFERROR($B$3*TWK!B325/100,"n/a")</f>
        <v>n/a</v>
      </c>
      <c r="C328" s="134" t="str">
        <f>IFERROR($C$3*TWK!C325/100,"n/a")</f>
        <v>n/a</v>
      </c>
      <c r="D328" s="134" t="str">
        <f>IFERROR($D$3*TWK!C325/100,"n/a")</f>
        <v>n/a</v>
      </c>
      <c r="E328" s="134" t="str">
        <f>IFERROR( $E$3*TWK!C325/100,"n/a")</f>
        <v>n/a</v>
      </c>
      <c r="F328" s="134" t="str">
        <f>IFERROR($F$3*TWK!C325/100,"n/a")</f>
        <v>n/a</v>
      </c>
      <c r="G328" s="134">
        <f>IFERROR($G$3*TWK!H325/100,"n/a")</f>
        <v>7.0774999999999997</v>
      </c>
      <c r="H328" s="134">
        <f>IFERROR( $H$3*TWK!D325/100,"n/a")</f>
        <v>16.328500000000002</v>
      </c>
      <c r="I328" s="134">
        <f>IFERROR($I$3*TWK!D325/100,"n/a")</f>
        <v>15.000749999999998</v>
      </c>
      <c r="J328" s="134">
        <f>IFERROR($J$3*TWK!D325/100,"n/a")</f>
        <v>14.802999999999999</v>
      </c>
      <c r="K328" s="134">
        <f>IFERROR($K$3*TWK!D325/100,"n/a")</f>
        <v>14.322750000000001</v>
      </c>
      <c r="L328" s="134">
        <f>IFERROR( $L$3*TWK!D325/100,"n/a")</f>
        <v>13.588249999999999</v>
      </c>
      <c r="M328" s="134">
        <f>IFERROR($M$3*TWK!D325/100,"n/a")</f>
        <v>13.107999999999999</v>
      </c>
      <c r="N328" s="134">
        <f>IFERROR($N$3*TWK!E325/100,"n/a")</f>
        <v>7.98</v>
      </c>
      <c r="O328" s="134">
        <f>IFERROR($O$3*TWK!F325/100,"n/a")</f>
        <v>11.666375</v>
      </c>
      <c r="P328" s="134">
        <f>IFERROR($P$3*TWK!F325/100,"n/a")</f>
        <v>11.094249999999999</v>
      </c>
      <c r="Q328" s="134">
        <f>IFERROR($Q$3*TWK!F325/100,"n/a")</f>
        <v>10.0495</v>
      </c>
      <c r="R328" s="134">
        <f>IFERROR($R$3*TWK!F325/100,"n/a")</f>
        <v>9.9251250000000013</v>
      </c>
      <c r="S328" s="134">
        <f>IFERROR($S$3*TWK!H325/100,"n/a")</f>
        <v>7.0774999999999997</v>
      </c>
      <c r="T328" s="134">
        <f>IFERROR($T$3*TWK!H325/100,"n/a")</f>
        <v>6.8912500000000003</v>
      </c>
      <c r="U328" s="134">
        <f>IFERROR($U$3*TWK!H325/100,"n/a")</f>
        <v>6.5932500000000003</v>
      </c>
      <c r="V328" s="134">
        <f>IFERROR($V$3*TWK!H325/100,"n/a")</f>
        <v>6.5373749999999999</v>
      </c>
      <c r="W328" s="134">
        <f>IFERROR($W$3*TWK!H325/100,"n/a")</f>
        <v>5.8482500000000002</v>
      </c>
      <c r="X328" s="134">
        <f>IFERROR($X$3*(TWK!H325+25)/100,"n/a")</f>
        <v>6.3163750000000007</v>
      </c>
      <c r="Y328" s="134">
        <f>IFERROR($Y$3*(TWK!H325+50)/100,"n/a")</f>
        <v>6.3078750000000001</v>
      </c>
      <c r="Z328" s="134">
        <f>IFERROR($Z$3*TWK!H325/100,"n/a")</f>
        <v>4.6003750000000005</v>
      </c>
      <c r="AA328" s="134">
        <f>IFERROR($AA$3*(TWK!H325+100)/100,"n/a")</f>
        <v>6.5551250000000003</v>
      </c>
    </row>
    <row r="329" spans="1:27" x14ac:dyDescent="0.25">
      <c r="A329" s="47">
        <f t="shared" si="3"/>
        <v>40260</v>
      </c>
      <c r="B329" s="134" t="str">
        <f>IFERROR($B$3*TWK!B326/100,"n/a")</f>
        <v>n/a</v>
      </c>
      <c r="C329" s="134" t="str">
        <f>IFERROR($C$3*TWK!C326/100,"n/a")</f>
        <v>n/a</v>
      </c>
      <c r="D329" s="134" t="str">
        <f>IFERROR($D$3*TWK!C326/100,"n/a")</f>
        <v>n/a</v>
      </c>
      <c r="E329" s="134" t="str">
        <f>IFERROR( $E$3*TWK!C326/100,"n/a")</f>
        <v>n/a</v>
      </c>
      <c r="F329" s="134" t="str">
        <f>IFERROR($F$3*TWK!C326/100,"n/a")</f>
        <v>n/a</v>
      </c>
      <c r="G329" s="134">
        <f>IFERROR($G$3*TWK!H326/100,"n/a")</f>
        <v>6.9033333333333324</v>
      </c>
      <c r="H329" s="134">
        <f>IFERROR( $H$3*TWK!D326/100,"n/a")</f>
        <v>15.991333333333335</v>
      </c>
      <c r="I329" s="134">
        <f>IFERROR($I$3*TWK!D326/100,"n/a")</f>
        <v>14.690999999999999</v>
      </c>
      <c r="J329" s="134">
        <f>IFERROR($J$3*TWK!D326/100,"n/a")</f>
        <v>14.497333333333335</v>
      </c>
      <c r="K329" s="134">
        <f>IFERROR($K$3*TWK!D326/100,"n/a")</f>
        <v>14.027000000000003</v>
      </c>
      <c r="L329" s="134">
        <f>IFERROR( $L$3*TWK!D326/100,"n/a")</f>
        <v>13.307666666666666</v>
      </c>
      <c r="M329" s="134">
        <f>IFERROR($M$3*TWK!D326/100,"n/a")</f>
        <v>12.837333333333333</v>
      </c>
      <c r="N329" s="134">
        <f>IFERROR($N$3*TWK!E326/100,"n/a")</f>
        <v>7.8470000000000004</v>
      </c>
      <c r="O329" s="134">
        <f>IFERROR($O$3*TWK!F326/100,"n/a")</f>
        <v>11.099666666666668</v>
      </c>
      <c r="P329" s="134">
        <f>IFERROR($P$3*TWK!F326/100,"n/a")</f>
        <v>10.555333333333333</v>
      </c>
      <c r="Q329" s="134">
        <f>IFERROR($Q$3*TWK!F326/100,"n/a")</f>
        <v>9.5613333333333337</v>
      </c>
      <c r="R329" s="134">
        <f>IFERROR($R$3*TWK!F326/100,"n/a")</f>
        <v>9.4430000000000014</v>
      </c>
      <c r="S329" s="134">
        <f>IFERROR($S$3*TWK!H326/100,"n/a")</f>
        <v>6.9033333333333324</v>
      </c>
      <c r="T329" s="134">
        <f>IFERROR($T$3*TWK!H326/100,"n/a")</f>
        <v>6.7216666666666667</v>
      </c>
      <c r="U329" s="134">
        <f>IFERROR($U$3*TWK!H326/100,"n/a")</f>
        <v>6.431</v>
      </c>
      <c r="V329" s="134">
        <f>IFERROR($V$3*TWK!H326/100,"n/a")</f>
        <v>6.3765000000000001</v>
      </c>
      <c r="W329" s="134">
        <f>IFERROR($W$3*TWK!H326/100,"n/a")</f>
        <v>5.7043333333333326</v>
      </c>
      <c r="X329" s="134">
        <f>IFERROR($X$3*(TWK!H326+25)/100,"n/a")</f>
        <v>6.179333333333334</v>
      </c>
      <c r="Y329" s="134">
        <f>IFERROR($Y$3*(TWK!H326+50)/100,"n/a")</f>
        <v>6.1854999999999993</v>
      </c>
      <c r="Z329" s="134">
        <f>IFERROR($Z$3*TWK!H326/100,"n/a")</f>
        <v>4.487166666666667</v>
      </c>
      <c r="AA329" s="134">
        <f>IFERROR($AA$3*(TWK!H326+100)/100,"n/a")</f>
        <v>6.4501666666666653</v>
      </c>
    </row>
    <row r="330" spans="1:27" x14ac:dyDescent="0.25">
      <c r="A330" s="47">
        <f t="shared" si="3"/>
        <v>40267</v>
      </c>
      <c r="B330" s="134" t="str">
        <f>IFERROR($B$3*TWK!B327/100,"n/a")</f>
        <v>n/a</v>
      </c>
      <c r="C330" s="134" t="str">
        <f>IFERROR($C$3*TWK!C327/100,"n/a")</f>
        <v>n/a</v>
      </c>
      <c r="D330" s="134" t="str">
        <f>IFERROR($D$3*TWK!C327/100,"n/a")</f>
        <v>n/a</v>
      </c>
      <c r="E330" s="134" t="str">
        <f>IFERROR( $E$3*TWK!C327/100,"n/a")</f>
        <v>n/a</v>
      </c>
      <c r="F330" s="134" t="str">
        <f>IFERROR($F$3*TWK!C327/100,"n/a")</f>
        <v>n/a</v>
      </c>
      <c r="G330" s="134">
        <f>IFERROR($G$3*TWK!H327/100,"n/a")</f>
        <v>6.8875000000000002</v>
      </c>
      <c r="H330" s="134">
        <f>IFERROR( $H$3*TWK!D327/100,"n/a")</f>
        <v>15.967250000000002</v>
      </c>
      <c r="I330" s="134">
        <f>IFERROR($I$3*TWK!D327/100,"n/a")</f>
        <v>14.668874999999998</v>
      </c>
      <c r="J330" s="134">
        <f>IFERROR($J$3*TWK!D327/100,"n/a")</f>
        <v>14.4755</v>
      </c>
      <c r="K330" s="134">
        <f>IFERROR($K$3*TWK!D327/100,"n/a")</f>
        <v>14.005875000000001</v>
      </c>
      <c r="L330" s="134">
        <f>IFERROR( $L$3*TWK!D327/100,"n/a")</f>
        <v>13.287624999999998</v>
      </c>
      <c r="M330" s="134">
        <f>IFERROR($M$3*TWK!D327/100,"n/a")</f>
        <v>12.818</v>
      </c>
      <c r="N330" s="134">
        <f>IFERROR($N$3*TWK!E327/100,"n/a")</f>
        <v>7.9301250000000003</v>
      </c>
      <c r="O330" s="134">
        <f>IFERROR($O$3*TWK!F327/100,"n/a")</f>
        <v>10.904250000000001</v>
      </c>
      <c r="P330" s="134">
        <f>IFERROR($P$3*TWK!F327/100,"n/a")</f>
        <v>10.3695</v>
      </c>
      <c r="Q330" s="134">
        <f>IFERROR($Q$3*TWK!F327/100,"n/a")</f>
        <v>9.3929999999999989</v>
      </c>
      <c r="R330" s="134">
        <f>IFERROR($R$3*TWK!F327/100,"n/a")</f>
        <v>9.2767499999999998</v>
      </c>
      <c r="S330" s="134">
        <f>IFERROR($S$3*TWK!H327/100,"n/a")</f>
        <v>6.8875000000000002</v>
      </c>
      <c r="T330" s="134">
        <f>IFERROR($T$3*TWK!H327/100,"n/a")</f>
        <v>6.7062499999999998</v>
      </c>
      <c r="U330" s="134">
        <f>IFERROR($U$3*TWK!H327/100,"n/a")</f>
        <v>6.4162499999999998</v>
      </c>
      <c r="V330" s="134">
        <f>IFERROR($V$3*TWK!H327/100,"n/a")</f>
        <v>6.3618750000000004</v>
      </c>
      <c r="W330" s="134">
        <f>IFERROR($W$3*TWK!H327/100,"n/a")</f>
        <v>5.6912500000000001</v>
      </c>
      <c r="X330" s="134">
        <f>IFERROR($X$3*(TWK!H327+25)/100,"n/a")</f>
        <v>6.1668750000000001</v>
      </c>
      <c r="Y330" s="134">
        <f>IFERROR($Y$3*(TWK!H327+50)/100,"n/a")</f>
        <v>6.1743750000000004</v>
      </c>
      <c r="Z330" s="134">
        <f>IFERROR($Z$3*TWK!H327/100,"n/a")</f>
        <v>4.4768750000000006</v>
      </c>
      <c r="AA330" s="134">
        <f>IFERROR($AA$3*(TWK!H327+100)/100,"n/a")</f>
        <v>6.4406249999999998</v>
      </c>
    </row>
    <row r="331" spans="1:27" x14ac:dyDescent="0.25">
      <c r="A331" s="47">
        <f t="shared" si="3"/>
        <v>40274</v>
      </c>
      <c r="B331" s="134" t="str">
        <f>IFERROR($B$3*TWK!B328/100,"n/a")</f>
        <v>n/a</v>
      </c>
      <c r="C331" s="134">
        <f>IFERROR($C$3*TWK!C328/100,"n/a")</f>
        <v>17.850000000000001</v>
      </c>
      <c r="D331" s="134">
        <f>IFERROR($D$3*TWK!C328/100,"n/a")</f>
        <v>15.827</v>
      </c>
      <c r="E331" s="134">
        <f>IFERROR( $E$3*TWK!C328/100,"n/a")</f>
        <v>15.113</v>
      </c>
      <c r="F331" s="134">
        <f>IFERROR($F$3*TWK!C328/100,"n/a")</f>
        <v>14.398999999999999</v>
      </c>
      <c r="G331" s="134">
        <f>IFERROR($G$3*TWK!H328/100,"n/a")</f>
        <v>6.84</v>
      </c>
      <c r="H331" s="134">
        <f>IFERROR( $H$3*TWK!D328/100,"n/a")</f>
        <v>15.895</v>
      </c>
      <c r="I331" s="134">
        <f>IFERROR($I$3*TWK!D328/100,"n/a")</f>
        <v>14.602499999999999</v>
      </c>
      <c r="J331" s="134">
        <f>IFERROR($J$3*TWK!D328/100,"n/a")</f>
        <v>14.41</v>
      </c>
      <c r="K331" s="134">
        <f>IFERROR($K$3*TWK!D328/100,"n/a")</f>
        <v>13.942500000000001</v>
      </c>
      <c r="L331" s="134">
        <f>IFERROR( $L$3*TWK!D328/100,"n/a")</f>
        <v>13.227499999999999</v>
      </c>
      <c r="M331" s="134">
        <f>IFERROR($M$3*TWK!D328/100,"n/a")</f>
        <v>12.76</v>
      </c>
      <c r="N331" s="134">
        <f>IFERROR($N$3*TWK!E328/100,"n/a")</f>
        <v>7.9301250000000003</v>
      </c>
      <c r="O331" s="134">
        <f>IFERROR($O$3*TWK!F328/100,"n/a")</f>
        <v>10.787000000000001</v>
      </c>
      <c r="P331" s="134">
        <f>IFERROR($P$3*TWK!F328/100,"n/a")</f>
        <v>10.257999999999999</v>
      </c>
      <c r="Q331" s="134">
        <f>IFERROR($Q$3*TWK!F328/100,"n/a")</f>
        <v>9.2919999999999998</v>
      </c>
      <c r="R331" s="134">
        <f>IFERROR($R$3*TWK!F328/100,"n/a")</f>
        <v>9.1769999999999996</v>
      </c>
      <c r="S331" s="134">
        <f>IFERROR($S$3*TWK!H328/100,"n/a")</f>
        <v>6.84</v>
      </c>
      <c r="T331" s="134">
        <f>IFERROR($T$3*TWK!H328/100,"n/a")</f>
        <v>6.66</v>
      </c>
      <c r="U331" s="134">
        <f>IFERROR($U$3*TWK!H328/100,"n/a")</f>
        <v>6.3720000000000008</v>
      </c>
      <c r="V331" s="134">
        <f>IFERROR($V$3*TWK!H328/100,"n/a")</f>
        <v>6.3179999999999996</v>
      </c>
      <c r="W331" s="134">
        <f>IFERROR($W$3*TWK!H328/100,"n/a")</f>
        <v>5.6520000000000001</v>
      </c>
      <c r="X331" s="134">
        <f>IFERROR($X$3*(TWK!H328+25)/100,"n/a")</f>
        <v>6.1295000000000002</v>
      </c>
      <c r="Y331" s="134">
        <f>IFERROR($Y$3*(TWK!H328+50)/100,"n/a")</f>
        <v>6.141</v>
      </c>
      <c r="Z331" s="134">
        <f>IFERROR($Z$3*TWK!H328/100,"n/a")</f>
        <v>4.4460000000000006</v>
      </c>
      <c r="AA331" s="134">
        <f>IFERROR($AA$3*(TWK!H328+100)/100,"n/a")</f>
        <v>6.4120000000000008</v>
      </c>
    </row>
    <row r="332" spans="1:27" x14ac:dyDescent="0.25">
      <c r="A332" s="47">
        <f t="shared" si="3"/>
        <v>40281</v>
      </c>
      <c r="B332" s="134">
        <f>IFERROR($B$3*TWK!B329/100,"n/a")</f>
        <v>20.504375</v>
      </c>
      <c r="C332" s="134">
        <f>IFERROR($C$3*TWK!C329/100,"n/a")</f>
        <v>17.55</v>
      </c>
      <c r="D332" s="134">
        <f>IFERROR($D$3*TWK!C329/100,"n/a")</f>
        <v>15.561000000000002</v>
      </c>
      <c r="E332" s="134">
        <f>IFERROR( $E$3*TWK!C329/100,"n/a")</f>
        <v>14.859000000000002</v>
      </c>
      <c r="F332" s="134">
        <f>IFERROR($F$3*TWK!C329/100,"n/a")</f>
        <v>14.157</v>
      </c>
      <c r="G332" s="134">
        <f>IFERROR($G$3*TWK!H329/100,"n/a")</f>
        <v>6.84</v>
      </c>
      <c r="H332" s="134">
        <f>IFERROR( $H$3*TWK!D329/100,"n/a")</f>
        <v>15.895</v>
      </c>
      <c r="I332" s="134">
        <f>IFERROR($I$3*TWK!D329/100,"n/a")</f>
        <v>14.602499999999999</v>
      </c>
      <c r="J332" s="134">
        <f>IFERROR($J$3*TWK!D329/100,"n/a")</f>
        <v>14.41</v>
      </c>
      <c r="K332" s="134">
        <f>IFERROR($K$3*TWK!D329/100,"n/a")</f>
        <v>13.942500000000001</v>
      </c>
      <c r="L332" s="134">
        <f>IFERROR( $L$3*TWK!D329/100,"n/a")</f>
        <v>13.227499999999999</v>
      </c>
      <c r="M332" s="134">
        <f>IFERROR($M$3*TWK!D329/100,"n/a")</f>
        <v>12.76</v>
      </c>
      <c r="N332" s="134">
        <f>IFERROR($N$3*TWK!E329/100,"n/a")</f>
        <v>7.8802500000000011</v>
      </c>
      <c r="O332" s="134">
        <f>IFERROR($O$3*TWK!F329/100,"n/a")</f>
        <v>10.611125000000001</v>
      </c>
      <c r="P332" s="134">
        <f>IFERROR($P$3*TWK!F329/100,"n/a")</f>
        <v>10.09075</v>
      </c>
      <c r="Q332" s="134">
        <f>IFERROR($Q$3*TWK!F329/100,"n/a")</f>
        <v>9.1404999999999994</v>
      </c>
      <c r="R332" s="134">
        <f>IFERROR($R$3*TWK!F329/100,"n/a")</f>
        <v>9.027375000000001</v>
      </c>
      <c r="S332" s="134">
        <f>IFERROR($S$3*TWK!H329/100,"n/a")</f>
        <v>6.84</v>
      </c>
      <c r="T332" s="134">
        <f>IFERROR($T$3*TWK!H329/100,"n/a")</f>
        <v>6.66</v>
      </c>
      <c r="U332" s="134">
        <f>IFERROR($U$3*TWK!H329/100,"n/a")</f>
        <v>6.3720000000000008</v>
      </c>
      <c r="V332" s="134">
        <f>IFERROR($V$3*TWK!H329/100,"n/a")</f>
        <v>6.3179999999999996</v>
      </c>
      <c r="W332" s="134">
        <f>IFERROR($W$3*TWK!H329/100,"n/a")</f>
        <v>5.6520000000000001</v>
      </c>
      <c r="X332" s="134">
        <f>IFERROR($X$3*(TWK!H329+25)/100,"n/a")</f>
        <v>6.1295000000000002</v>
      </c>
      <c r="Y332" s="134">
        <f>IFERROR($Y$3*(TWK!H329+50)/100,"n/a")</f>
        <v>6.141</v>
      </c>
      <c r="Z332" s="134">
        <f>IFERROR($Z$3*TWK!H329/100,"n/a")</f>
        <v>4.4460000000000006</v>
      </c>
      <c r="AA332" s="134">
        <f>IFERROR($AA$3*(TWK!H329+100)/100,"n/a")</f>
        <v>6.4120000000000008</v>
      </c>
    </row>
    <row r="333" spans="1:27" x14ac:dyDescent="0.25">
      <c r="A333" s="47">
        <f t="shared" si="3"/>
        <v>40288</v>
      </c>
      <c r="B333" s="134">
        <f>IFERROR($B$3*TWK!B330/100,"n/a")</f>
        <v>18.98266666666667</v>
      </c>
      <c r="C333" s="134">
        <f>IFERROR($C$3*TWK!C330/100,"n/a")</f>
        <v>16.5</v>
      </c>
      <c r="D333" s="134">
        <f>IFERROR($D$3*TWK!C330/100,"n/a")</f>
        <v>14.63</v>
      </c>
      <c r="E333" s="134">
        <f>IFERROR( $E$3*TWK!C330/100,"n/a")</f>
        <v>13.97</v>
      </c>
      <c r="F333" s="134">
        <f>IFERROR($F$3*TWK!C330/100,"n/a")</f>
        <v>13.31</v>
      </c>
      <c r="G333" s="134">
        <f>IFERROR($G$3*TWK!H330/100,"n/a")</f>
        <v>6.9033333333333324</v>
      </c>
      <c r="H333" s="134">
        <f>IFERROR( $H$3*TWK!D330/100,"n/a")</f>
        <v>15.895</v>
      </c>
      <c r="I333" s="134">
        <f>IFERROR($I$3*TWK!D330/100,"n/a")</f>
        <v>14.602499999999999</v>
      </c>
      <c r="J333" s="134">
        <f>IFERROR($J$3*TWK!D330/100,"n/a")</f>
        <v>14.41</v>
      </c>
      <c r="K333" s="134">
        <f>IFERROR($K$3*TWK!D330/100,"n/a")</f>
        <v>13.942500000000001</v>
      </c>
      <c r="L333" s="134">
        <f>IFERROR( $L$3*TWK!D330/100,"n/a")</f>
        <v>13.227499999999999</v>
      </c>
      <c r="M333" s="134">
        <f>IFERROR($M$3*TWK!D330/100,"n/a")</f>
        <v>12.76</v>
      </c>
      <c r="N333" s="134">
        <f>IFERROR($N$3*TWK!E330/100,"n/a")</f>
        <v>7.7140000000000013</v>
      </c>
      <c r="O333" s="134">
        <f>IFERROR($O$3*TWK!F330/100,"n/a")</f>
        <v>10.318000000000001</v>
      </c>
      <c r="P333" s="134">
        <f>IFERROR($P$3*TWK!F330/100,"n/a")</f>
        <v>9.8120000000000012</v>
      </c>
      <c r="Q333" s="134">
        <f>IFERROR($Q$3*TWK!F330/100,"n/a")</f>
        <v>8.8879999999999999</v>
      </c>
      <c r="R333" s="134">
        <f>IFERROR($R$3*TWK!F330/100,"n/a")</f>
        <v>8.7780000000000005</v>
      </c>
      <c r="S333" s="134">
        <f>IFERROR($S$3*TWK!H330/100,"n/a")</f>
        <v>6.9033333333333324</v>
      </c>
      <c r="T333" s="134">
        <f>IFERROR($T$3*TWK!H330/100,"n/a")</f>
        <v>6.7216666666666667</v>
      </c>
      <c r="U333" s="134">
        <f>IFERROR($U$3*TWK!H330/100,"n/a")</f>
        <v>6.431</v>
      </c>
      <c r="V333" s="134">
        <f>IFERROR($V$3*TWK!H330/100,"n/a")</f>
        <v>6.3765000000000001</v>
      </c>
      <c r="W333" s="134">
        <f>IFERROR($W$3*TWK!H330/100,"n/a")</f>
        <v>5.7043333333333326</v>
      </c>
      <c r="X333" s="134">
        <f>IFERROR($X$3*(TWK!H330+25)/100,"n/a")</f>
        <v>6.179333333333334</v>
      </c>
      <c r="Y333" s="134">
        <f>IFERROR($Y$3*(TWK!H330+50)/100,"n/a")</f>
        <v>6.1854999999999993</v>
      </c>
      <c r="Z333" s="134">
        <f>IFERROR($Z$3*TWK!H330/100,"n/a")</f>
        <v>4.487166666666667</v>
      </c>
      <c r="AA333" s="134">
        <f>IFERROR($AA$3*(TWK!H330+100)/100,"n/a")</f>
        <v>6.4501666666666653</v>
      </c>
    </row>
    <row r="334" spans="1:27" x14ac:dyDescent="0.25">
      <c r="A334" s="47">
        <f t="shared" si="3"/>
        <v>40295</v>
      </c>
      <c r="B334" s="134">
        <f>IFERROR($B$3*TWK!B331/100,"n/a")</f>
        <v>19.704833333333333</v>
      </c>
      <c r="C334" s="134">
        <f>IFERROR($C$3*TWK!C331/100,"n/a")</f>
        <v>17.8</v>
      </c>
      <c r="D334" s="134">
        <f>IFERROR($D$3*TWK!C331/100,"n/a")</f>
        <v>15.782666666666669</v>
      </c>
      <c r="E334" s="134">
        <f>IFERROR( $E$3*TWK!C331/100,"n/a")</f>
        <v>15.070666666666668</v>
      </c>
      <c r="F334" s="134">
        <f>IFERROR($F$3*TWK!C331/100,"n/a")</f>
        <v>14.358666666666668</v>
      </c>
      <c r="G334" s="134">
        <f>IFERROR($G$3*TWK!H331/100,"n/a")</f>
        <v>6.84</v>
      </c>
      <c r="H334" s="134">
        <f>IFERROR( $H$3*TWK!D331/100,"n/a")</f>
        <v>17.821666666666669</v>
      </c>
      <c r="I334" s="134">
        <f>IFERROR($I$3*TWK!D331/100,"n/a")</f>
        <v>16.372499999999999</v>
      </c>
      <c r="J334" s="134">
        <f>IFERROR($J$3*TWK!D331/100,"n/a")</f>
        <v>16.156666666666666</v>
      </c>
      <c r="K334" s="134">
        <f>IFERROR($K$3*TWK!D331/100,"n/a")</f>
        <v>15.6325</v>
      </c>
      <c r="L334" s="134">
        <f>IFERROR( $L$3*TWK!D331/100,"n/a")</f>
        <v>14.830833333333331</v>
      </c>
      <c r="M334" s="134">
        <f>IFERROR($M$3*TWK!D331/100,"n/a")</f>
        <v>14.306666666666665</v>
      </c>
      <c r="N334" s="134">
        <f>IFERROR($N$3*TWK!E331/100,"n/a")</f>
        <v>7.9135000000000018</v>
      </c>
      <c r="O334" s="134">
        <f>IFERROR($O$3*TWK!F331/100,"n/a")</f>
        <v>10.474333333333334</v>
      </c>
      <c r="P334" s="134">
        <f>IFERROR($P$3*TWK!F331/100,"n/a")</f>
        <v>9.9606666666666666</v>
      </c>
      <c r="Q334" s="134">
        <f>IFERROR($Q$3*TWK!F331/100,"n/a")</f>
        <v>9.0226666666666677</v>
      </c>
      <c r="R334" s="134">
        <f>IFERROR($R$3*TWK!F331/100,"n/a")</f>
        <v>8.9110000000000014</v>
      </c>
      <c r="S334" s="134">
        <f>IFERROR($S$3*TWK!H331/100,"n/a")</f>
        <v>6.84</v>
      </c>
      <c r="T334" s="134">
        <f>IFERROR($T$3*TWK!H331/100,"n/a")</f>
        <v>6.66</v>
      </c>
      <c r="U334" s="134">
        <f>IFERROR($U$3*TWK!H331/100,"n/a")</f>
        <v>6.3720000000000008</v>
      </c>
      <c r="V334" s="134">
        <f>IFERROR($V$3*TWK!H331/100,"n/a")</f>
        <v>6.3179999999999996</v>
      </c>
      <c r="W334" s="134">
        <f>IFERROR($W$3*TWK!H331/100,"n/a")</f>
        <v>5.6520000000000001</v>
      </c>
      <c r="X334" s="134">
        <f>IFERROR($X$3*(TWK!H331+25)/100,"n/a")</f>
        <v>6.1295000000000002</v>
      </c>
      <c r="Y334" s="134">
        <f>IFERROR($Y$3*(TWK!H331+50)/100,"n/a")</f>
        <v>6.141</v>
      </c>
      <c r="Z334" s="134">
        <f>IFERROR($Z$3*TWK!H331/100,"n/a")</f>
        <v>4.4460000000000006</v>
      </c>
      <c r="AA334" s="134">
        <f>IFERROR($AA$3*(TWK!H331+100)/100,"n/a")</f>
        <v>6.4120000000000008</v>
      </c>
    </row>
    <row r="335" spans="1:27" x14ac:dyDescent="0.25">
      <c r="A335" s="47">
        <f t="shared" si="3"/>
        <v>40302</v>
      </c>
      <c r="B335" s="134">
        <f>IFERROR($B$3*TWK!B332/100,"n/a")</f>
        <v>22.799833333333336</v>
      </c>
      <c r="C335" s="134">
        <f>IFERROR($C$3*TWK!C332/100,"n/a")</f>
        <v>20.5</v>
      </c>
      <c r="D335" s="134">
        <f>IFERROR($D$3*TWK!C332/100,"n/a")</f>
        <v>18.176666666666669</v>
      </c>
      <c r="E335" s="134">
        <f>IFERROR( $E$3*TWK!C332/100,"n/a")</f>
        <v>17.356666666666669</v>
      </c>
      <c r="F335" s="134">
        <f>IFERROR($F$3*TWK!C332/100,"n/a")</f>
        <v>16.536666666666669</v>
      </c>
      <c r="G335" s="134">
        <f>IFERROR($G$3*TWK!H332/100,"n/a")</f>
        <v>7.98</v>
      </c>
      <c r="H335" s="134">
        <f>IFERROR( $H$3*TWK!D332/100,"n/a")</f>
        <v>19.652000000000001</v>
      </c>
      <c r="I335" s="134">
        <f>IFERROR($I$3*TWK!D332/100,"n/a")</f>
        <v>18.053999999999998</v>
      </c>
      <c r="J335" s="134">
        <f>IFERROR($J$3*TWK!D332/100,"n/a")</f>
        <v>17.816000000000003</v>
      </c>
      <c r="K335" s="134">
        <f>IFERROR($K$3*TWK!D332/100,"n/a")</f>
        <v>17.238000000000003</v>
      </c>
      <c r="L335" s="134">
        <f>IFERROR( $L$3*TWK!D332/100,"n/a")</f>
        <v>16.353999999999999</v>
      </c>
      <c r="M335" s="134">
        <f>IFERROR($M$3*TWK!D332/100,"n/a")</f>
        <v>15.776</v>
      </c>
      <c r="N335" s="134">
        <f>IFERROR($N$3*TWK!E332/100,"n/a")</f>
        <v>9.6425000000000001</v>
      </c>
      <c r="O335" s="134">
        <f>IFERROR($O$3*TWK!F332/100,"n/a")</f>
        <v>11.021500000000001</v>
      </c>
      <c r="P335" s="134">
        <f>IFERROR($P$3*TWK!F332/100,"n/a")</f>
        <v>10.481</v>
      </c>
      <c r="Q335" s="134">
        <f>IFERROR($Q$3*TWK!F332/100,"n/a")</f>
        <v>9.4939999999999998</v>
      </c>
      <c r="R335" s="134">
        <f>IFERROR($R$3*TWK!F332/100,"n/a")</f>
        <v>9.3765000000000001</v>
      </c>
      <c r="S335" s="134">
        <f>IFERROR($S$3*TWK!H332/100,"n/a")</f>
        <v>7.98</v>
      </c>
      <c r="T335" s="134">
        <f>IFERROR($T$3*TWK!H332/100,"n/a")</f>
        <v>7.77</v>
      </c>
      <c r="U335" s="134">
        <f>IFERROR($U$3*TWK!H332/100,"n/a")</f>
        <v>7.4340000000000002</v>
      </c>
      <c r="V335" s="134">
        <f>IFERROR($V$3*TWK!H332/100,"n/a")</f>
        <v>7.3709999999999987</v>
      </c>
      <c r="W335" s="134">
        <f>IFERROR($W$3*TWK!H332/100,"n/a")</f>
        <v>6.5939999999999994</v>
      </c>
      <c r="X335" s="134">
        <f>IFERROR($X$3*(TWK!H332+25)/100,"n/a")</f>
        <v>7.0265000000000013</v>
      </c>
      <c r="Y335" s="134">
        <f>IFERROR($Y$3*(TWK!H332+50)/100,"n/a")</f>
        <v>6.9419999999999993</v>
      </c>
      <c r="Z335" s="134">
        <f>IFERROR($Z$3*TWK!H332/100,"n/a")</f>
        <v>5.1870000000000003</v>
      </c>
      <c r="AA335" s="134">
        <f>IFERROR($AA$3*(TWK!H332+100)/100,"n/a")</f>
        <v>7.0990000000000002</v>
      </c>
    </row>
    <row r="336" spans="1:27" x14ac:dyDescent="0.25">
      <c r="A336" s="47">
        <f t="shared" si="3"/>
        <v>40309</v>
      </c>
      <c r="B336" s="134">
        <f>IFERROR($B$3*TWK!B333/100,"n/a")</f>
        <v>26.075375000000005</v>
      </c>
      <c r="C336" s="134">
        <f>IFERROR($C$3*TWK!C333/100,"n/a")</f>
        <v>23.175000000000001</v>
      </c>
      <c r="D336" s="134">
        <f>IFERROR($D$3*TWK!C333/100,"n/a")</f>
        <v>20.548500000000001</v>
      </c>
      <c r="E336" s="134">
        <f>IFERROR( $E$3*TWK!C333/100,"n/a")</f>
        <v>19.621500000000001</v>
      </c>
      <c r="F336" s="134">
        <f>IFERROR($F$3*TWK!C333/100,"n/a")</f>
        <v>18.694500000000001</v>
      </c>
      <c r="G336" s="134">
        <f>IFERROR($G$3*TWK!H333/100,"n/a")</f>
        <v>8.8825000000000003</v>
      </c>
      <c r="H336" s="134">
        <f>IFERROR( $H$3*TWK!D333/100,"n/a")</f>
        <v>22.108499999999999</v>
      </c>
      <c r="I336" s="134">
        <f>IFERROR($I$3*TWK!D333/100,"n/a")</f>
        <v>20.310749999999999</v>
      </c>
      <c r="J336" s="134">
        <f>IFERROR($J$3*TWK!D333/100,"n/a")</f>
        <v>20.043000000000003</v>
      </c>
      <c r="K336" s="134">
        <f>IFERROR($K$3*TWK!D333/100,"n/a")</f>
        <v>19.392749999999999</v>
      </c>
      <c r="L336" s="134">
        <f>IFERROR( $L$3*TWK!D333/100,"n/a")</f>
        <v>18.398249999999997</v>
      </c>
      <c r="M336" s="134">
        <f>IFERROR($M$3*TWK!D333/100,"n/a")</f>
        <v>17.748000000000001</v>
      </c>
      <c r="N336" s="134">
        <f>IFERROR($N$3*TWK!E333/100,"n/a")</f>
        <v>10.922625</v>
      </c>
      <c r="O336" s="134">
        <f>IFERROR($O$3*TWK!F333/100,"n/a")</f>
        <v>12.252625</v>
      </c>
      <c r="P336" s="134">
        <f>IFERROR($P$3*TWK!F333/100,"n/a")</f>
        <v>11.65175</v>
      </c>
      <c r="Q336" s="134">
        <f>IFERROR($Q$3*TWK!F333/100,"n/a")</f>
        <v>10.554500000000001</v>
      </c>
      <c r="R336" s="134">
        <f>IFERROR($R$3*TWK!F333/100,"n/a")</f>
        <v>10.423875000000001</v>
      </c>
      <c r="S336" s="134">
        <f>IFERROR($S$3*TWK!H333/100,"n/a")</f>
        <v>8.8825000000000003</v>
      </c>
      <c r="T336" s="134">
        <f>IFERROR($T$3*TWK!H333/100,"n/a")</f>
        <v>8.6487499999999997</v>
      </c>
      <c r="U336" s="134">
        <f>IFERROR($U$3*TWK!H333/100,"n/a")</f>
        <v>8.2747500000000009</v>
      </c>
      <c r="V336" s="134">
        <f>IFERROR($V$3*TWK!H333/100,"n/a")</f>
        <v>8.2046250000000001</v>
      </c>
      <c r="W336" s="134">
        <f>IFERROR($W$3*TWK!H333/100,"n/a")</f>
        <v>7.3397500000000004</v>
      </c>
      <c r="X336" s="134">
        <f>IFERROR($X$3*(TWK!H333+25)/100,"n/a")</f>
        <v>7.7366250000000001</v>
      </c>
      <c r="Y336" s="134">
        <f>IFERROR($Y$3*(TWK!H333+50)/100,"n/a")</f>
        <v>7.5761249999999993</v>
      </c>
      <c r="Z336" s="134">
        <f>IFERROR($Z$3*TWK!H333/100,"n/a")</f>
        <v>5.7736250000000009</v>
      </c>
      <c r="AA336" s="134">
        <f>IFERROR($AA$3*(TWK!H333+100)/100,"n/a")</f>
        <v>7.6428750000000001</v>
      </c>
    </row>
    <row r="337" spans="1:27" x14ac:dyDescent="0.25">
      <c r="A337" s="47">
        <f t="shared" si="3"/>
        <v>40316</v>
      </c>
      <c r="B337" s="134">
        <f>IFERROR($B$3*TWK!B334/100,"n/a")</f>
        <v>29.50566666666667</v>
      </c>
      <c r="C337" s="134">
        <f>IFERROR($C$3*TWK!C334/100,"n/a")</f>
        <v>24.8</v>
      </c>
      <c r="D337" s="134">
        <f>IFERROR($D$3*TWK!C334/100,"n/a")</f>
        <v>21.989333333333335</v>
      </c>
      <c r="E337" s="134">
        <f>IFERROR( $E$3*TWK!C334/100,"n/a")</f>
        <v>20.99733333333333</v>
      </c>
      <c r="F337" s="134">
        <f>IFERROR($F$3*TWK!C334/100,"n/a")</f>
        <v>20.005333333333329</v>
      </c>
      <c r="G337" s="134">
        <f>IFERROR($G$3*TWK!H334/100,"n/a")</f>
        <v>10.513333333333332</v>
      </c>
      <c r="H337" s="134">
        <f>IFERROR( $H$3*TWK!D334/100,"n/a")</f>
        <v>24.083333333333336</v>
      </c>
      <c r="I337" s="134">
        <f>IFERROR($I$3*TWK!D334/100,"n/a")</f>
        <v>22.125</v>
      </c>
      <c r="J337" s="134">
        <f>IFERROR($J$3*TWK!D334/100,"n/a")</f>
        <v>21.833333333333336</v>
      </c>
      <c r="K337" s="134">
        <f>IFERROR($K$3*TWK!D334/100,"n/a")</f>
        <v>21.125</v>
      </c>
      <c r="L337" s="134">
        <f>IFERROR( $L$3*TWK!D334/100,"n/a")</f>
        <v>20.041666666666664</v>
      </c>
      <c r="M337" s="134">
        <f>IFERROR($M$3*TWK!D334/100,"n/a")</f>
        <v>19.333333333333332</v>
      </c>
      <c r="N337" s="134">
        <f>IFERROR($N$3*TWK!E334/100,"n/a")</f>
        <v>11.97</v>
      </c>
      <c r="O337" s="134">
        <f>IFERROR($O$3*TWK!F334/100,"n/a")</f>
        <v>16.6495</v>
      </c>
      <c r="P337" s="134">
        <f>IFERROR($P$3*TWK!F334/100,"n/a")</f>
        <v>15.833</v>
      </c>
      <c r="Q337" s="134">
        <f>IFERROR($Q$3*TWK!F334/100,"n/a")</f>
        <v>14.342000000000001</v>
      </c>
      <c r="R337" s="134">
        <f>IFERROR($R$3*TWK!F334/100,"n/a")</f>
        <v>14.1645</v>
      </c>
      <c r="S337" s="134">
        <f>IFERROR($S$3*TWK!H334/100,"n/a")</f>
        <v>10.513333333333332</v>
      </c>
      <c r="T337" s="134">
        <f>IFERROR($T$3*TWK!H334/100,"n/a")</f>
        <v>10.236666666666668</v>
      </c>
      <c r="U337" s="134">
        <f>IFERROR($U$3*TWK!H334/100,"n/a")</f>
        <v>9.7940000000000005</v>
      </c>
      <c r="V337" s="134">
        <f>IFERROR($V$3*TWK!H334/100,"n/a")</f>
        <v>9.7110000000000003</v>
      </c>
      <c r="W337" s="134">
        <f>IFERROR($W$3*TWK!H334/100,"n/a")</f>
        <v>8.6873333333333349</v>
      </c>
      <c r="X337" s="134">
        <f>IFERROR($X$3*(TWK!H334+25)/100,"n/a")</f>
        <v>9.0198333333333345</v>
      </c>
      <c r="Y337" s="134">
        <f>IFERROR($Y$3*(TWK!H334+50)/100,"n/a")</f>
        <v>8.7220000000000013</v>
      </c>
      <c r="Z337" s="134">
        <f>IFERROR($Z$3*TWK!H334/100,"n/a")</f>
        <v>6.8336666666666677</v>
      </c>
      <c r="AA337" s="134">
        <f>IFERROR($AA$3*(TWK!H334+100)/100,"n/a")</f>
        <v>8.6256666666666675</v>
      </c>
    </row>
    <row r="338" spans="1:27" x14ac:dyDescent="0.25">
      <c r="A338" s="47">
        <f t="shared" si="3"/>
        <v>40323</v>
      </c>
      <c r="B338" s="134">
        <f>IFERROR($B$3*TWK!B335/100,"n/a")</f>
        <v>24.992125000000001</v>
      </c>
      <c r="C338" s="134">
        <f>IFERROR($C$3*TWK!C335/100,"n/a")</f>
        <v>20.25</v>
      </c>
      <c r="D338" s="134">
        <f>IFERROR($D$3*TWK!C335/100,"n/a")</f>
        <v>17.954999999999998</v>
      </c>
      <c r="E338" s="134">
        <f>IFERROR( $E$3*TWK!C335/100,"n/a")</f>
        <v>17.145</v>
      </c>
      <c r="F338" s="134">
        <f>IFERROR($F$3*TWK!C335/100,"n/a")</f>
        <v>16.335000000000001</v>
      </c>
      <c r="G338" s="134">
        <f>IFERROR($G$3*TWK!H335/100,"n/a")</f>
        <v>8.36</v>
      </c>
      <c r="H338" s="134">
        <f>IFERROR( $H$3*TWK!D335/100,"n/a")</f>
        <v>19.5075</v>
      </c>
      <c r="I338" s="134">
        <f>IFERROR($I$3*TWK!D335/100,"n/a")</f>
        <v>17.921249999999997</v>
      </c>
      <c r="J338" s="134">
        <f>IFERROR($J$3*TWK!D335/100,"n/a")</f>
        <v>17.684999999999999</v>
      </c>
      <c r="K338" s="134">
        <f>IFERROR($K$3*TWK!D335/100,"n/a")</f>
        <v>17.111249999999998</v>
      </c>
      <c r="L338" s="134">
        <f>IFERROR( $L$3*TWK!D335/100,"n/a")</f>
        <v>16.233749999999997</v>
      </c>
      <c r="M338" s="134">
        <f>IFERROR($M$3*TWK!D335/100,"n/a")</f>
        <v>15.66</v>
      </c>
      <c r="N338" s="134">
        <f>IFERROR($N$3*TWK!E335/100,"n/a")</f>
        <v>9.1769999999999996</v>
      </c>
      <c r="O338" s="134">
        <f>IFERROR($O$3*TWK!F335/100,"n/a")</f>
        <v>14.832125000000001</v>
      </c>
      <c r="P338" s="134">
        <f>IFERROR($P$3*TWK!F335/100,"n/a")</f>
        <v>14.104749999999999</v>
      </c>
      <c r="Q338" s="134">
        <f>IFERROR($Q$3*TWK!F335/100,"n/a")</f>
        <v>12.7765</v>
      </c>
      <c r="R338" s="134">
        <f>IFERROR($R$3*TWK!F335/100,"n/a")</f>
        <v>12.618375</v>
      </c>
      <c r="S338" s="134">
        <f>IFERROR($S$3*TWK!H335/100,"n/a")</f>
        <v>8.36</v>
      </c>
      <c r="T338" s="134">
        <f>IFERROR($T$3*TWK!H335/100,"n/a")</f>
        <v>8.14</v>
      </c>
      <c r="U338" s="134">
        <f>IFERROR($U$3*TWK!H335/100,"n/a")</f>
        <v>7.7879999999999994</v>
      </c>
      <c r="V338" s="134">
        <f>IFERROR($V$3*TWK!H335/100,"n/a")</f>
        <v>7.7219999999999995</v>
      </c>
      <c r="W338" s="134">
        <f>IFERROR($W$3*TWK!H335/100,"n/a")</f>
        <v>6.9080000000000004</v>
      </c>
      <c r="X338" s="134">
        <f>IFERROR($X$3*(TWK!H335+25)/100,"n/a")</f>
        <v>7.3255000000000008</v>
      </c>
      <c r="Y338" s="134">
        <f>IFERROR($Y$3*(TWK!H335+50)/100,"n/a")</f>
        <v>7.2089999999999996</v>
      </c>
      <c r="Z338" s="134">
        <f>IFERROR($Z$3*TWK!H335/100,"n/a")</f>
        <v>5.4340000000000011</v>
      </c>
      <c r="AA338" s="134">
        <f>IFERROR($AA$3*(TWK!H335+100)/100,"n/a")</f>
        <v>7.3279999999999994</v>
      </c>
    </row>
    <row r="339" spans="1:27" x14ac:dyDescent="0.25">
      <c r="A339" s="47">
        <f t="shared" si="3"/>
        <v>40330</v>
      </c>
      <c r="B339" s="134">
        <f>IFERROR($B$3*TWK!B336/100,"n/a")</f>
        <v>23.150600000000001</v>
      </c>
      <c r="C339" s="134">
        <f>IFERROR($C$3*TWK!C336/100,"n/a")</f>
        <v>18.72</v>
      </c>
      <c r="D339" s="134">
        <f>IFERROR($D$3*TWK!C336/100,"n/a")</f>
        <v>16.598400000000002</v>
      </c>
      <c r="E339" s="134">
        <f>IFERROR( $E$3*TWK!C336/100,"n/a")</f>
        <v>15.849600000000001</v>
      </c>
      <c r="F339" s="134">
        <f>IFERROR($F$3*TWK!C336/100,"n/a")</f>
        <v>15.1008</v>
      </c>
      <c r="G339" s="134">
        <f>IFERROR($G$3*TWK!H336/100,"n/a")</f>
        <v>7.5619999999999994</v>
      </c>
      <c r="H339" s="134">
        <f>IFERROR( $H$3*TWK!D336/100,"n/a")</f>
        <v>18.1492</v>
      </c>
      <c r="I339" s="134">
        <f>IFERROR($I$3*TWK!D336/100,"n/a")</f>
        <v>16.673400000000001</v>
      </c>
      <c r="J339" s="134">
        <f>IFERROR($J$3*TWK!D336/100,"n/a")</f>
        <v>16.453600000000002</v>
      </c>
      <c r="K339" s="134">
        <f>IFERROR($K$3*TWK!D336/100,"n/a")</f>
        <v>15.9198</v>
      </c>
      <c r="L339" s="134">
        <f>IFERROR( $L$3*TWK!D336/100,"n/a")</f>
        <v>15.103399999999999</v>
      </c>
      <c r="M339" s="134">
        <f>IFERROR($M$3*TWK!D336/100,"n/a")</f>
        <v>14.569599999999998</v>
      </c>
      <c r="N339" s="134">
        <f>IFERROR($N$3*TWK!E336/100,"n/a")</f>
        <v>8.6184000000000012</v>
      </c>
      <c r="O339" s="134">
        <f>IFERROR($O$3*TWK!F336/100,"n/a")</f>
        <v>13.647900000000002</v>
      </c>
      <c r="P339" s="134">
        <f>IFERROR($P$3*TWK!F336/100,"n/a")</f>
        <v>12.978599999999998</v>
      </c>
      <c r="Q339" s="134">
        <f>IFERROR($Q$3*TWK!F336/100,"n/a")</f>
        <v>11.756400000000001</v>
      </c>
      <c r="R339" s="134">
        <f>IFERROR($R$3*TWK!F336/100,"n/a")</f>
        <v>11.610900000000001</v>
      </c>
      <c r="S339" s="134">
        <f>IFERROR($S$3*TWK!H336/100,"n/a")</f>
        <v>7.5619999999999994</v>
      </c>
      <c r="T339" s="134">
        <f>IFERROR($T$3*TWK!H336/100,"n/a")</f>
        <v>7.3630000000000004</v>
      </c>
      <c r="U339" s="134">
        <f>IFERROR($U$3*TWK!H336/100,"n/a")</f>
        <v>7.0446</v>
      </c>
      <c r="V339" s="134">
        <f>IFERROR($V$3*TWK!H336/100,"n/a")</f>
        <v>6.9848999999999997</v>
      </c>
      <c r="W339" s="134">
        <f>IFERROR($W$3*TWK!H336/100,"n/a")</f>
        <v>6.2485999999999997</v>
      </c>
      <c r="X339" s="134">
        <f>IFERROR($X$3*(TWK!H336+25)/100,"n/a")</f>
        <v>6.6975999999999996</v>
      </c>
      <c r="Y339" s="134">
        <f>IFERROR($Y$3*(TWK!H336+50)/100,"n/a")</f>
        <v>6.648299999999999</v>
      </c>
      <c r="Z339" s="134">
        <f>IFERROR($Z$3*TWK!H336/100,"n/a")</f>
        <v>4.9153000000000002</v>
      </c>
      <c r="AA339" s="134">
        <f>IFERROR($AA$3*(TWK!H336+100)/100,"n/a")</f>
        <v>6.8471000000000002</v>
      </c>
    </row>
    <row r="340" spans="1:27" x14ac:dyDescent="0.25">
      <c r="A340" s="47">
        <f t="shared" si="3"/>
        <v>40337</v>
      </c>
      <c r="B340" s="134">
        <f>IFERROR($B$3*TWK!B337/100,"n/a")</f>
        <v>22.438749999999999</v>
      </c>
      <c r="C340" s="134">
        <f>IFERROR($C$3*TWK!C337/100,"n/a")</f>
        <v>17.925000000000001</v>
      </c>
      <c r="D340" s="134">
        <f>IFERROR($D$3*TWK!C337/100,"n/a")</f>
        <v>15.893500000000001</v>
      </c>
      <c r="E340" s="134">
        <f>IFERROR( $E$3*TWK!C337/100,"n/a")</f>
        <v>15.176500000000001</v>
      </c>
      <c r="F340" s="134">
        <f>IFERROR($F$3*TWK!C337/100,"n/a")</f>
        <v>14.4595</v>
      </c>
      <c r="G340" s="134">
        <f>IFERROR($G$3*TWK!H337/100,"n/a")</f>
        <v>7.1725000000000003</v>
      </c>
      <c r="H340" s="134">
        <f>IFERROR( $H$3*TWK!D337/100,"n/a")</f>
        <v>16.978750000000002</v>
      </c>
      <c r="I340" s="134">
        <f>IFERROR($I$3*TWK!D337/100,"n/a")</f>
        <v>15.598124999999998</v>
      </c>
      <c r="J340" s="134">
        <f>IFERROR($J$3*TWK!D337/100,"n/a")</f>
        <v>15.3925</v>
      </c>
      <c r="K340" s="134">
        <f>IFERROR($K$3*TWK!D337/100,"n/a")</f>
        <v>14.893125</v>
      </c>
      <c r="L340" s="134">
        <f>IFERROR( $L$3*TWK!D337/100,"n/a")</f>
        <v>14.129374999999998</v>
      </c>
      <c r="M340" s="134">
        <f>IFERROR($M$3*TWK!D337/100,"n/a")</f>
        <v>13.63</v>
      </c>
      <c r="N340" s="134">
        <f>IFERROR($N$3*TWK!E337/100,"n/a")</f>
        <v>7.9301250000000003</v>
      </c>
      <c r="O340" s="134">
        <f>IFERROR($O$3*TWK!F337/100,"n/a")</f>
        <v>12.252625</v>
      </c>
      <c r="P340" s="134">
        <f>IFERROR($P$3*TWK!F337/100,"n/a")</f>
        <v>11.65175</v>
      </c>
      <c r="Q340" s="134">
        <f>IFERROR($Q$3*TWK!F337/100,"n/a")</f>
        <v>10.554500000000001</v>
      </c>
      <c r="R340" s="134">
        <f>IFERROR($R$3*TWK!F337/100,"n/a")</f>
        <v>10.423875000000001</v>
      </c>
      <c r="S340" s="134">
        <f>IFERROR($S$3*TWK!H337/100,"n/a")</f>
        <v>7.1725000000000003</v>
      </c>
      <c r="T340" s="134">
        <f>IFERROR($T$3*TWK!H337/100,"n/a")</f>
        <v>6.9837499999999997</v>
      </c>
      <c r="U340" s="134">
        <f>IFERROR($U$3*TWK!H337/100,"n/a")</f>
        <v>6.6817499999999992</v>
      </c>
      <c r="V340" s="134">
        <f>IFERROR($V$3*TWK!H337/100,"n/a")</f>
        <v>6.6251249999999997</v>
      </c>
      <c r="W340" s="134">
        <f>IFERROR($W$3*TWK!H337/100,"n/a")</f>
        <v>5.9267500000000011</v>
      </c>
      <c r="X340" s="134">
        <f>IFERROR($X$3*(TWK!H337+25)/100,"n/a")</f>
        <v>6.3911250000000006</v>
      </c>
      <c r="Y340" s="134">
        <f>IFERROR($Y$3*(TWK!H337+50)/100,"n/a")</f>
        <v>6.374625</v>
      </c>
      <c r="Z340" s="134">
        <f>IFERROR($Z$3*TWK!H337/100,"n/a")</f>
        <v>4.6621250000000005</v>
      </c>
      <c r="AA340" s="134">
        <f>IFERROR($AA$3*(TWK!H337+100)/100,"n/a")</f>
        <v>6.6123749999999992</v>
      </c>
    </row>
    <row r="341" spans="1:27" x14ac:dyDescent="0.25">
      <c r="A341" s="47">
        <f t="shared" ref="A341:A404" si="4">7+A340</f>
        <v>40344</v>
      </c>
      <c r="B341" s="134">
        <f>IFERROR($B$3*TWK!B338/100,"n/a")</f>
        <v>22.438749999999999</v>
      </c>
      <c r="C341" s="134">
        <f>IFERROR($C$3*TWK!C338/100,"n/a")</f>
        <v>18.149999999999999</v>
      </c>
      <c r="D341" s="134">
        <f>IFERROR($D$3*TWK!C338/100,"n/a")</f>
        <v>16.093000000000004</v>
      </c>
      <c r="E341" s="134">
        <f>IFERROR( $E$3*TWK!C338/100,"n/a")</f>
        <v>15.367000000000001</v>
      </c>
      <c r="F341" s="134">
        <f>IFERROR($F$3*TWK!C338/100,"n/a")</f>
        <v>14.640999999999998</v>
      </c>
      <c r="G341" s="134">
        <f>IFERROR($G$3*TWK!H338/100,"n/a")</f>
        <v>7.22</v>
      </c>
      <c r="H341" s="134">
        <f>IFERROR( $H$3*TWK!D338/100,"n/a")</f>
        <v>17.267749999999999</v>
      </c>
      <c r="I341" s="134">
        <f>IFERROR($I$3*TWK!D338/100,"n/a")</f>
        <v>15.863624999999999</v>
      </c>
      <c r="J341" s="134">
        <f>IFERROR($J$3*TWK!D338/100,"n/a")</f>
        <v>15.654500000000001</v>
      </c>
      <c r="K341" s="134">
        <f>IFERROR($K$3*TWK!D338/100,"n/a")</f>
        <v>15.146625000000002</v>
      </c>
      <c r="L341" s="134">
        <f>IFERROR( $L$3*TWK!D338/100,"n/a")</f>
        <v>14.369875</v>
      </c>
      <c r="M341" s="134">
        <f>IFERROR($M$3*TWK!D338/100,"n/a")</f>
        <v>13.861999999999998</v>
      </c>
      <c r="N341" s="134">
        <f>IFERROR($N$3*TWK!E338/100,"n/a")</f>
        <v>8.0298750000000005</v>
      </c>
      <c r="O341" s="134">
        <f>IFERROR($O$3*TWK!F338/100,"n/a")</f>
        <v>12.076750000000002</v>
      </c>
      <c r="P341" s="134">
        <f>IFERROR($P$3*TWK!F338/100,"n/a")</f>
        <v>11.484500000000001</v>
      </c>
      <c r="Q341" s="134">
        <f>IFERROR($Q$3*TWK!F338/100,"n/a")</f>
        <v>10.402999999999999</v>
      </c>
      <c r="R341" s="134">
        <f>IFERROR($R$3*TWK!F338/100,"n/a")</f>
        <v>10.27425</v>
      </c>
      <c r="S341" s="134">
        <f>IFERROR($S$3*TWK!H338/100,"n/a")</f>
        <v>7.22</v>
      </c>
      <c r="T341" s="134">
        <f>IFERROR($T$3*TWK!H338/100,"n/a")</f>
        <v>7.03</v>
      </c>
      <c r="U341" s="134">
        <f>IFERROR($U$3*TWK!H338/100,"n/a")</f>
        <v>6.726</v>
      </c>
      <c r="V341" s="134">
        <f>IFERROR($V$3*TWK!H338/100,"n/a")</f>
        <v>6.6689999999999996</v>
      </c>
      <c r="W341" s="134">
        <f>IFERROR($W$3*TWK!H338/100,"n/a")</f>
        <v>5.9660000000000002</v>
      </c>
      <c r="X341" s="134">
        <f>IFERROR($X$3*(TWK!H338+25)/100,"n/a")</f>
        <v>6.4285000000000005</v>
      </c>
      <c r="Y341" s="134">
        <f>IFERROR($Y$3*(TWK!H338+50)/100,"n/a")</f>
        <v>6.4079999999999995</v>
      </c>
      <c r="Z341" s="134">
        <f>IFERROR($Z$3*TWK!H338/100,"n/a")</f>
        <v>4.6930000000000005</v>
      </c>
      <c r="AA341" s="134">
        <f>IFERROR($AA$3*(TWK!H338+100)/100,"n/a")</f>
        <v>6.641</v>
      </c>
    </row>
    <row r="342" spans="1:27" x14ac:dyDescent="0.25">
      <c r="A342" s="47">
        <f t="shared" si="4"/>
        <v>40351</v>
      </c>
      <c r="B342" s="134">
        <f>IFERROR($B$3*TWK!B339/100,"n/a")</f>
        <v>22.284000000000002</v>
      </c>
      <c r="C342" s="134">
        <f>IFERROR($C$3*TWK!C339/100,"n/a")</f>
        <v>18.3</v>
      </c>
      <c r="D342" s="134">
        <f>IFERROR($D$3*TWK!C339/100,"n/a")</f>
        <v>16.226000000000003</v>
      </c>
      <c r="E342" s="134">
        <f>IFERROR( $E$3*TWK!C339/100,"n/a")</f>
        <v>15.494000000000002</v>
      </c>
      <c r="F342" s="134">
        <f>IFERROR($F$3*TWK!C339/100,"n/a")</f>
        <v>14.762</v>
      </c>
      <c r="G342" s="134">
        <f>IFERROR($G$3*TWK!H339/100,"n/a")</f>
        <v>7.22</v>
      </c>
      <c r="H342" s="134">
        <f>IFERROR( $H$3*TWK!D339/100,"n/a")</f>
        <v>17.243666666666666</v>
      </c>
      <c r="I342" s="134">
        <f>IFERROR($I$3*TWK!D339/100,"n/a")</f>
        <v>15.841499999999998</v>
      </c>
      <c r="J342" s="134">
        <f>IFERROR($J$3*TWK!D339/100,"n/a")</f>
        <v>15.632666666666667</v>
      </c>
      <c r="K342" s="134">
        <f>IFERROR($K$3*TWK!D339/100,"n/a")</f>
        <v>15.125499999999999</v>
      </c>
      <c r="L342" s="134">
        <f>IFERROR( $L$3*TWK!D339/100,"n/a")</f>
        <v>14.349833333333331</v>
      </c>
      <c r="M342" s="134">
        <f>IFERROR($M$3*TWK!D339/100,"n/a")</f>
        <v>13.842666666666664</v>
      </c>
      <c r="N342" s="134">
        <f>IFERROR($N$3*TWK!E339/100,"n/a")</f>
        <v>7.98</v>
      </c>
      <c r="O342" s="134">
        <f>IFERROR($O$3*TWK!F339/100,"n/a")</f>
        <v>11.099666666666668</v>
      </c>
      <c r="P342" s="134">
        <f>IFERROR($P$3*TWK!F339/100,"n/a")</f>
        <v>10.555333333333333</v>
      </c>
      <c r="Q342" s="134">
        <f>IFERROR($Q$3*TWK!F339/100,"n/a")</f>
        <v>9.5613333333333337</v>
      </c>
      <c r="R342" s="134">
        <f>IFERROR($R$3*TWK!F339/100,"n/a")</f>
        <v>9.4430000000000014</v>
      </c>
      <c r="S342" s="134">
        <f>IFERROR($S$3*TWK!H339/100,"n/a")</f>
        <v>7.22</v>
      </c>
      <c r="T342" s="134">
        <f>IFERROR($T$3*TWK!H339/100,"n/a")</f>
        <v>7.03</v>
      </c>
      <c r="U342" s="134">
        <f>IFERROR($U$3*TWK!H339/100,"n/a")</f>
        <v>6.726</v>
      </c>
      <c r="V342" s="134">
        <f>IFERROR($V$3*TWK!H339/100,"n/a")</f>
        <v>6.6689999999999996</v>
      </c>
      <c r="W342" s="134">
        <f>IFERROR($W$3*TWK!H339/100,"n/a")</f>
        <v>5.9660000000000002</v>
      </c>
      <c r="X342" s="134">
        <f>IFERROR($X$3*(TWK!H339+25)/100,"n/a")</f>
        <v>6.4285000000000005</v>
      </c>
      <c r="Y342" s="134">
        <f>IFERROR($Y$3*(TWK!H339+50)/100,"n/a")</f>
        <v>6.4079999999999995</v>
      </c>
      <c r="Z342" s="134">
        <f>IFERROR($Z$3*TWK!H339/100,"n/a")</f>
        <v>4.6930000000000005</v>
      </c>
      <c r="AA342" s="134">
        <f>IFERROR($AA$3*(TWK!H339+100)/100,"n/a")</f>
        <v>6.641</v>
      </c>
    </row>
    <row r="343" spans="1:27" x14ac:dyDescent="0.25">
      <c r="A343" s="47">
        <f t="shared" si="4"/>
        <v>40358</v>
      </c>
      <c r="B343" s="134">
        <f>IFERROR($B$3*TWK!B340/100,"n/a")</f>
        <v>24.326700000000002</v>
      </c>
      <c r="C343" s="134">
        <f>IFERROR($C$3*TWK!C340/100,"n/a")</f>
        <v>19.260000000000002</v>
      </c>
      <c r="D343" s="134">
        <f>IFERROR($D$3*TWK!C340/100,"n/a")</f>
        <v>17.077200000000001</v>
      </c>
      <c r="E343" s="134">
        <f>IFERROR( $E$3*TWK!C340/100,"n/a")</f>
        <v>16.306799999999999</v>
      </c>
      <c r="F343" s="134">
        <f>IFERROR($F$3*TWK!C340/100,"n/a")</f>
        <v>15.536399999999999</v>
      </c>
      <c r="G343" s="134">
        <f>IFERROR($G$3*TWK!H340/100,"n/a")</f>
        <v>7.22</v>
      </c>
      <c r="H343" s="134">
        <f>IFERROR( $H$3*TWK!D340/100,"n/a")</f>
        <v>17.108800000000002</v>
      </c>
      <c r="I343" s="134">
        <f>IFERROR($I$3*TWK!D340/100,"n/a")</f>
        <v>15.717599999999999</v>
      </c>
      <c r="J343" s="134">
        <f>IFERROR($J$3*TWK!D340/100,"n/a")</f>
        <v>15.510399999999999</v>
      </c>
      <c r="K343" s="134">
        <f>IFERROR($K$3*TWK!D340/100,"n/a")</f>
        <v>15.007200000000001</v>
      </c>
      <c r="L343" s="134">
        <f>IFERROR( $L$3*TWK!D340/100,"n/a")</f>
        <v>14.2376</v>
      </c>
      <c r="M343" s="134">
        <f>IFERROR($M$3*TWK!D340/100,"n/a")</f>
        <v>13.734399999999999</v>
      </c>
      <c r="N343" s="134">
        <f>IFERROR($N$3*TWK!E340/100,"n/a")</f>
        <v>7.98</v>
      </c>
      <c r="O343" s="134">
        <f>IFERROR($O$3*TWK!F340/100,"n/a")</f>
        <v>10.646300000000002</v>
      </c>
      <c r="P343" s="134">
        <f>IFERROR($P$3*TWK!F340/100,"n/a")</f>
        <v>10.1242</v>
      </c>
      <c r="Q343" s="134">
        <f>IFERROR($Q$3*TWK!F340/100,"n/a")</f>
        <v>9.1707999999999998</v>
      </c>
      <c r="R343" s="134">
        <f>IFERROR($R$3*TWK!F340/100,"n/a")</f>
        <v>9.0572999999999997</v>
      </c>
      <c r="S343" s="134">
        <f>IFERROR($S$3*TWK!H340/100,"n/a")</f>
        <v>7.22</v>
      </c>
      <c r="T343" s="134">
        <f>IFERROR($T$3*TWK!H340/100,"n/a")</f>
        <v>7.03</v>
      </c>
      <c r="U343" s="134">
        <f>IFERROR($U$3*TWK!H340/100,"n/a")</f>
        <v>6.726</v>
      </c>
      <c r="V343" s="134">
        <f>IFERROR($V$3*TWK!H340/100,"n/a")</f>
        <v>6.6689999999999996</v>
      </c>
      <c r="W343" s="134">
        <f>IFERROR($W$3*TWK!H340/100,"n/a")</f>
        <v>5.9660000000000002</v>
      </c>
      <c r="X343" s="134">
        <f>IFERROR($X$3*(TWK!H340+25)/100,"n/a")</f>
        <v>6.4285000000000005</v>
      </c>
      <c r="Y343" s="134">
        <f>IFERROR($Y$3*(TWK!H340+50)/100,"n/a")</f>
        <v>6.4079999999999995</v>
      </c>
      <c r="Z343" s="134">
        <f>IFERROR($Z$3*TWK!H340/100,"n/a")</f>
        <v>4.6930000000000005</v>
      </c>
      <c r="AA343" s="134">
        <f>IFERROR($AA$3*(TWK!H340+100)/100,"n/a")</f>
        <v>6.641</v>
      </c>
    </row>
    <row r="344" spans="1:27" x14ac:dyDescent="0.25">
      <c r="A344" s="47">
        <f t="shared" si="4"/>
        <v>40365</v>
      </c>
      <c r="B344" s="134">
        <f>IFERROR($B$3*TWK!B341/100,"n/a")</f>
        <v>25.069500000000001</v>
      </c>
      <c r="C344" s="134">
        <f>IFERROR($C$3*TWK!C341/100,"n/a")</f>
        <v>19.8</v>
      </c>
      <c r="D344" s="134">
        <f>IFERROR($D$3*TWK!C341/100,"n/a")</f>
        <v>17.556000000000001</v>
      </c>
      <c r="E344" s="134">
        <f>IFERROR( $E$3*TWK!C341/100,"n/a")</f>
        <v>16.763999999999999</v>
      </c>
      <c r="F344" s="134">
        <f>IFERROR($F$3*TWK!C341/100,"n/a")</f>
        <v>15.972000000000001</v>
      </c>
      <c r="G344" s="134">
        <f>IFERROR($G$3*TWK!H341/100,"n/a")</f>
        <v>7.7139999999999995</v>
      </c>
      <c r="H344" s="134">
        <f>IFERROR( $H$3*TWK!D341/100,"n/a")</f>
        <v>18.785</v>
      </c>
      <c r="I344" s="134">
        <f>IFERROR($I$3*TWK!D341/100,"n/a")</f>
        <v>17.257499999999997</v>
      </c>
      <c r="J344" s="134">
        <f>IFERROR($J$3*TWK!D341/100,"n/a")</f>
        <v>17.03</v>
      </c>
      <c r="K344" s="134">
        <f>IFERROR($K$3*TWK!D341/100,"n/a")</f>
        <v>16.477499999999999</v>
      </c>
      <c r="L344" s="134">
        <f>IFERROR( $L$3*TWK!D341/100,"n/a")</f>
        <v>15.632499999999999</v>
      </c>
      <c r="M344" s="134">
        <f>IFERROR($M$3*TWK!D341/100,"n/a")</f>
        <v>15.08</v>
      </c>
      <c r="N344" s="134">
        <f>IFERROR($N$3*TWK!E341/100,"n/a")</f>
        <v>8.9375999999999998</v>
      </c>
      <c r="O344" s="134">
        <f>IFERROR($O$3*TWK!F341/100,"n/a")</f>
        <v>11.678100000000002</v>
      </c>
      <c r="P344" s="134">
        <f>IFERROR($P$3*TWK!F341/100,"n/a")</f>
        <v>11.105399999999999</v>
      </c>
      <c r="Q344" s="134">
        <f>IFERROR($Q$3*TWK!F341/100,"n/a")</f>
        <v>10.0596</v>
      </c>
      <c r="R344" s="134">
        <f>IFERROR($R$3*TWK!F341/100,"n/a")</f>
        <v>9.9351000000000003</v>
      </c>
      <c r="S344" s="134">
        <f>IFERROR($S$3*TWK!H341/100,"n/a")</f>
        <v>7.7139999999999995</v>
      </c>
      <c r="T344" s="134">
        <f>IFERROR($T$3*TWK!H341/100,"n/a")</f>
        <v>7.5110000000000001</v>
      </c>
      <c r="U344" s="134">
        <f>IFERROR($U$3*TWK!H341/100,"n/a")</f>
        <v>7.1862000000000004</v>
      </c>
      <c r="V344" s="134">
        <f>IFERROR($V$3*TWK!H341/100,"n/a")</f>
        <v>7.1252999999999993</v>
      </c>
      <c r="W344" s="134">
        <f>IFERROR($W$3*TWK!H341/100,"n/a")</f>
        <v>6.374200000000001</v>
      </c>
      <c r="X344" s="134">
        <f>IFERROR($X$3*(TWK!H341+25)/100,"n/a")</f>
        <v>6.8172000000000006</v>
      </c>
      <c r="Y344" s="134">
        <f>IFERROR($Y$3*(TWK!H341+50)/100,"n/a")</f>
        <v>6.7550999999999997</v>
      </c>
      <c r="Z344" s="134">
        <f>IFERROR($Z$3*TWK!H341/100,"n/a")</f>
        <v>5.0141</v>
      </c>
      <c r="AA344" s="134">
        <f>IFERROR($AA$3*(TWK!H341+100)/100,"n/a")</f>
        <v>6.9386999999999999</v>
      </c>
    </row>
    <row r="345" spans="1:27" x14ac:dyDescent="0.25">
      <c r="A345" s="47">
        <f t="shared" si="4"/>
        <v>40372</v>
      </c>
      <c r="B345" s="134">
        <f>IFERROR($B$3*TWK!B342/100,"n/a")</f>
        <v>28.396625000000004</v>
      </c>
      <c r="C345" s="134">
        <f>IFERROR($C$3*TWK!C342/100,"n/a")</f>
        <v>23.475000000000001</v>
      </c>
      <c r="D345" s="134">
        <f>IFERROR($D$3*TWK!C342/100,"n/a")</f>
        <v>20.814500000000002</v>
      </c>
      <c r="E345" s="134">
        <f>IFERROR( $E$3*TWK!C342/100,"n/a")</f>
        <v>19.875499999999999</v>
      </c>
      <c r="F345" s="134">
        <f>IFERROR($F$3*TWK!C342/100,"n/a")</f>
        <v>18.936499999999999</v>
      </c>
      <c r="G345" s="134">
        <f>IFERROR($G$3*TWK!H342/100,"n/a")</f>
        <v>10.164999999999999</v>
      </c>
      <c r="H345" s="134">
        <f>IFERROR( $H$3*TWK!D342/100,"n/a")</f>
        <v>22.397500000000001</v>
      </c>
      <c r="I345" s="134">
        <f>IFERROR($I$3*TWK!D342/100,"n/a")</f>
        <v>20.576250000000002</v>
      </c>
      <c r="J345" s="134">
        <f>IFERROR($J$3*TWK!D342/100,"n/a")</f>
        <v>20.305</v>
      </c>
      <c r="K345" s="134">
        <f>IFERROR($K$3*TWK!D342/100,"n/a")</f>
        <v>19.646249999999998</v>
      </c>
      <c r="L345" s="134">
        <f>IFERROR( $L$3*TWK!D342/100,"n/a")</f>
        <v>18.638749999999998</v>
      </c>
      <c r="M345" s="134">
        <f>IFERROR($M$3*TWK!D342/100,"n/a")</f>
        <v>17.979999999999997</v>
      </c>
      <c r="N345" s="134">
        <f>IFERROR($N$3*TWK!E342/100,"n/a")</f>
        <v>11.720625</v>
      </c>
      <c r="O345" s="134">
        <f>IFERROR($O$3*TWK!F342/100,"n/a")</f>
        <v>14.187250000000001</v>
      </c>
      <c r="P345" s="134">
        <f>IFERROR($P$3*TWK!F342/100,"n/a")</f>
        <v>13.4915</v>
      </c>
      <c r="Q345" s="134">
        <f>IFERROR($Q$3*TWK!F342/100,"n/a")</f>
        <v>12.220999999999998</v>
      </c>
      <c r="R345" s="134">
        <f>IFERROR($R$3*TWK!F342/100,"n/a")</f>
        <v>12.069750000000001</v>
      </c>
      <c r="S345" s="134">
        <f>IFERROR($S$3*TWK!H342/100,"n/a")</f>
        <v>10.164999999999999</v>
      </c>
      <c r="T345" s="134">
        <f>IFERROR($T$3*TWK!H342/100,"n/a")</f>
        <v>9.8975000000000009</v>
      </c>
      <c r="U345" s="134">
        <f>IFERROR($U$3*TWK!H342/100,"n/a")</f>
        <v>9.4695</v>
      </c>
      <c r="V345" s="134">
        <f>IFERROR($V$3*TWK!H342/100,"n/a")</f>
        <v>9.3892499999999988</v>
      </c>
      <c r="W345" s="134">
        <f>IFERROR($W$3*TWK!H342/100,"n/a")</f>
        <v>8.3994999999999997</v>
      </c>
      <c r="X345" s="134">
        <f>IFERROR($X$3*(TWK!H342+25)/100,"n/a")</f>
        <v>8.745750000000001</v>
      </c>
      <c r="Y345" s="134">
        <f>IFERROR($Y$3*(TWK!H342+50)/100,"n/a")</f>
        <v>8.4772499999999997</v>
      </c>
      <c r="Z345" s="134">
        <f>IFERROR($Z$3*TWK!H342/100,"n/a")</f>
        <v>6.6072500000000005</v>
      </c>
      <c r="AA345" s="134">
        <f>IFERROR($AA$3*(TWK!H342+100)/100,"n/a")</f>
        <v>8.415750000000001</v>
      </c>
    </row>
    <row r="346" spans="1:27" x14ac:dyDescent="0.25">
      <c r="A346" s="47">
        <f t="shared" si="4"/>
        <v>40379</v>
      </c>
      <c r="B346" s="134">
        <f>IFERROR($B$3*TWK!B343/100,"n/a")</f>
        <v>30.717875000000003</v>
      </c>
      <c r="C346" s="134">
        <f>IFERROR($C$3*TWK!C343/100,"n/a")</f>
        <v>25.65</v>
      </c>
      <c r="D346" s="134">
        <f>IFERROR($D$3*TWK!C343/100,"n/a")</f>
        <v>22.743000000000002</v>
      </c>
      <c r="E346" s="134">
        <f>IFERROR( $E$3*TWK!C343/100,"n/a")</f>
        <v>21.716999999999999</v>
      </c>
      <c r="F346" s="134">
        <f>IFERROR($F$3*TWK!C343/100,"n/a")</f>
        <v>20.690999999999999</v>
      </c>
      <c r="G346" s="134">
        <f>IFERROR($G$3*TWK!H343/100,"n/a")</f>
        <v>11.922499999999999</v>
      </c>
      <c r="H346" s="134">
        <f>IFERROR( $H$3*TWK!D343/100,"n/a")</f>
        <v>24.565000000000001</v>
      </c>
      <c r="I346" s="134">
        <f>IFERROR($I$3*TWK!D343/100,"n/a")</f>
        <v>22.567499999999999</v>
      </c>
      <c r="J346" s="134">
        <f>IFERROR($J$3*TWK!D343/100,"n/a")</f>
        <v>22.27</v>
      </c>
      <c r="K346" s="134">
        <f>IFERROR($K$3*TWK!D343/100,"n/a")</f>
        <v>21.547499999999999</v>
      </c>
      <c r="L346" s="134">
        <f>IFERROR( $L$3*TWK!D343/100,"n/a")</f>
        <v>20.442499999999999</v>
      </c>
      <c r="M346" s="134">
        <f>IFERROR($M$3*TWK!D343/100,"n/a")</f>
        <v>19.72</v>
      </c>
      <c r="N346" s="134">
        <f>IFERROR($N$3*TWK!E343/100,"n/a")</f>
        <v>12.967499999999999</v>
      </c>
      <c r="O346" s="134">
        <f>IFERROR($O$3*TWK!F343/100,"n/a")</f>
        <v>18.994500000000002</v>
      </c>
      <c r="P346" s="134">
        <f>IFERROR($P$3*TWK!F343/100,"n/a")</f>
        <v>18.062999999999999</v>
      </c>
      <c r="Q346" s="134">
        <f>IFERROR($Q$3*TWK!F343/100,"n/a")</f>
        <v>16.362000000000002</v>
      </c>
      <c r="R346" s="134">
        <f>IFERROR($R$3*TWK!F343/100,"n/a")</f>
        <v>16.159500000000001</v>
      </c>
      <c r="S346" s="134">
        <f>IFERROR($S$3*TWK!H343/100,"n/a")</f>
        <v>11.922499999999999</v>
      </c>
      <c r="T346" s="134">
        <f>IFERROR($T$3*TWK!H343/100,"n/a")</f>
        <v>11.608750000000001</v>
      </c>
      <c r="U346" s="134">
        <f>IFERROR($U$3*TWK!H343/100,"n/a")</f>
        <v>11.10675</v>
      </c>
      <c r="V346" s="134">
        <f>IFERROR($V$3*TWK!H343/100,"n/a")</f>
        <v>11.012625</v>
      </c>
      <c r="W346" s="134">
        <f>IFERROR($W$3*TWK!H343/100,"n/a")</f>
        <v>9.8517500000000009</v>
      </c>
      <c r="X346" s="134">
        <f>IFERROR($X$3*(TWK!H343+25)/100,"n/a")</f>
        <v>10.128625000000001</v>
      </c>
      <c r="Y346" s="134">
        <f>IFERROR($Y$3*(TWK!H343+50)/100,"n/a")</f>
        <v>9.7121250000000003</v>
      </c>
      <c r="Z346" s="134">
        <f>IFERROR($Z$3*TWK!H343/100,"n/a")</f>
        <v>7.7496250000000009</v>
      </c>
      <c r="AA346" s="134">
        <f>IFERROR($AA$3*(TWK!H343+100)/100,"n/a")</f>
        <v>9.4748750000000008</v>
      </c>
    </row>
    <row r="347" spans="1:27" x14ac:dyDescent="0.25">
      <c r="A347" s="47">
        <f t="shared" si="4"/>
        <v>40386</v>
      </c>
      <c r="B347" s="134">
        <f>IFERROR($B$3*TWK!B344/100,"n/a")</f>
        <v>28.57716666666667</v>
      </c>
      <c r="C347" s="134">
        <f>IFERROR($C$3*TWK!C344/100,"n/a")</f>
        <v>23.8</v>
      </c>
      <c r="D347" s="134">
        <f>IFERROR($D$3*TWK!C344/100,"n/a")</f>
        <v>21.102666666666668</v>
      </c>
      <c r="E347" s="134">
        <f>IFERROR( $E$3*TWK!C344/100,"n/a")</f>
        <v>20.15066666666667</v>
      </c>
      <c r="F347" s="134">
        <f>IFERROR($F$3*TWK!C344/100,"n/a")</f>
        <v>19.198666666666668</v>
      </c>
      <c r="G347" s="134">
        <f>IFERROR($G$3*TWK!H344/100,"n/a")</f>
        <v>11.02</v>
      </c>
      <c r="H347" s="134">
        <f>IFERROR( $H$3*TWK!D344/100,"n/a")</f>
        <v>22.445666666666668</v>
      </c>
      <c r="I347" s="134">
        <f>IFERROR($I$3*TWK!D344/100,"n/a")</f>
        <v>20.620499999999996</v>
      </c>
      <c r="J347" s="134">
        <f>IFERROR($J$3*TWK!D344/100,"n/a")</f>
        <v>20.348666666666666</v>
      </c>
      <c r="K347" s="134">
        <f>IFERROR($K$3*TWK!D344/100,"n/a")</f>
        <v>19.688499999999998</v>
      </c>
      <c r="L347" s="134">
        <f>IFERROR( $L$3*TWK!D344/100,"n/a")</f>
        <v>18.67883333333333</v>
      </c>
      <c r="M347" s="134">
        <f>IFERROR($M$3*TWK!D344/100,"n/a")</f>
        <v>18.018666666666665</v>
      </c>
      <c r="N347" s="134">
        <f>IFERROR($N$3*TWK!E344/100,"n/a")</f>
        <v>11.903499999999999</v>
      </c>
      <c r="O347" s="134">
        <f>IFERROR($O$3*TWK!F344/100,"n/a")</f>
        <v>18.603666666666669</v>
      </c>
      <c r="P347" s="134">
        <f>IFERROR($P$3*TWK!F344/100,"n/a")</f>
        <v>17.691333333333333</v>
      </c>
      <c r="Q347" s="134">
        <f>IFERROR($Q$3*TWK!F344/100,"n/a")</f>
        <v>16.025333333333336</v>
      </c>
      <c r="R347" s="134">
        <f>IFERROR($R$3*TWK!F344/100,"n/a")</f>
        <v>15.827000000000004</v>
      </c>
      <c r="S347" s="134">
        <f>IFERROR($S$3*TWK!H344/100,"n/a")</f>
        <v>11.02</v>
      </c>
      <c r="T347" s="134">
        <f>IFERROR($T$3*TWK!H344/100,"n/a")</f>
        <v>10.73</v>
      </c>
      <c r="U347" s="134">
        <f>IFERROR($U$3*TWK!H344/100,"n/a")</f>
        <v>10.265999999999998</v>
      </c>
      <c r="V347" s="134">
        <f>IFERROR($V$3*TWK!H344/100,"n/a")</f>
        <v>10.179</v>
      </c>
      <c r="W347" s="134">
        <f>IFERROR($W$3*TWK!H344/100,"n/a")</f>
        <v>9.1059999999999999</v>
      </c>
      <c r="X347" s="134">
        <f>IFERROR($X$3*(TWK!H344+25)/100,"n/a")</f>
        <v>9.4184999999999999</v>
      </c>
      <c r="Y347" s="134">
        <f>IFERROR($Y$3*(TWK!H344+50)/100,"n/a")</f>
        <v>9.0779999999999994</v>
      </c>
      <c r="Z347" s="134">
        <f>IFERROR($Z$3*TWK!H344/100,"n/a")</f>
        <v>7.1630000000000003</v>
      </c>
      <c r="AA347" s="134">
        <f>IFERROR($AA$3*(TWK!H344+100)/100,"n/a")</f>
        <v>8.9310000000000009</v>
      </c>
    </row>
    <row r="348" spans="1:27" x14ac:dyDescent="0.25">
      <c r="A348" s="47">
        <f t="shared" si="4"/>
        <v>40393</v>
      </c>
      <c r="B348" s="134">
        <f>IFERROR($B$3*TWK!B345/100,"n/a")</f>
        <v>28.009750000000004</v>
      </c>
      <c r="C348" s="134">
        <f>IFERROR($C$3*TWK!C345/100,"n/a")</f>
        <v>23.175000000000001</v>
      </c>
      <c r="D348" s="134">
        <f>IFERROR($D$3*TWK!C345/100,"n/a")</f>
        <v>20.548500000000001</v>
      </c>
      <c r="E348" s="134">
        <f>IFERROR( $E$3*TWK!C345/100,"n/a")</f>
        <v>19.621500000000001</v>
      </c>
      <c r="F348" s="134">
        <f>IFERROR($F$3*TWK!C345/100,"n/a")</f>
        <v>18.694500000000001</v>
      </c>
      <c r="G348" s="134">
        <f>IFERROR($G$3*TWK!H345/100,"n/a")</f>
        <v>10.9725</v>
      </c>
      <c r="H348" s="134">
        <f>IFERROR( $H$3*TWK!D345/100,"n/a")</f>
        <v>21.458250000000003</v>
      </c>
      <c r="I348" s="134">
        <f>IFERROR($I$3*TWK!D345/100,"n/a")</f>
        <v>19.713374999999999</v>
      </c>
      <c r="J348" s="134">
        <f>IFERROR($J$3*TWK!D345/100,"n/a")</f>
        <v>19.453500000000002</v>
      </c>
      <c r="K348" s="134">
        <f>IFERROR($K$3*TWK!D345/100,"n/a")</f>
        <v>18.822375000000001</v>
      </c>
      <c r="L348" s="134">
        <f>IFERROR( $L$3*TWK!D345/100,"n/a")</f>
        <v>17.857125</v>
      </c>
      <c r="M348" s="134">
        <f>IFERROR($M$3*TWK!D345/100,"n/a")</f>
        <v>17.225999999999999</v>
      </c>
      <c r="N348" s="134">
        <f>IFERROR($N$3*TWK!E345/100,"n/a")</f>
        <v>11.820375000000002</v>
      </c>
      <c r="O348" s="134">
        <f>IFERROR($O$3*TWK!F345/100,"n/a")</f>
        <v>18.466875000000002</v>
      </c>
      <c r="P348" s="134">
        <f>IFERROR($P$3*TWK!F345/100,"n/a")</f>
        <v>17.561250000000001</v>
      </c>
      <c r="Q348" s="134">
        <f>IFERROR($Q$3*TWK!F345/100,"n/a")</f>
        <v>15.907500000000001</v>
      </c>
      <c r="R348" s="134">
        <f>IFERROR($R$3*TWK!F345/100,"n/a")</f>
        <v>15.710625</v>
      </c>
      <c r="S348" s="134">
        <f>IFERROR($S$3*TWK!H345/100,"n/a")</f>
        <v>10.9725</v>
      </c>
      <c r="T348" s="134">
        <f>IFERROR($T$3*TWK!H345/100,"n/a")</f>
        <v>10.68375</v>
      </c>
      <c r="U348" s="134">
        <f>IFERROR($U$3*TWK!H345/100,"n/a")</f>
        <v>10.22175</v>
      </c>
      <c r="V348" s="134">
        <f>IFERROR($V$3*TWK!H345/100,"n/a")</f>
        <v>10.135124999999999</v>
      </c>
      <c r="W348" s="134">
        <f>IFERROR($W$3*TWK!H345/100,"n/a")</f>
        <v>9.0667500000000008</v>
      </c>
      <c r="X348" s="134">
        <f>IFERROR($X$3*(TWK!H345+25)/100,"n/a")</f>
        <v>9.3811250000000008</v>
      </c>
      <c r="Y348" s="134">
        <f>IFERROR($Y$3*(TWK!H345+50)/100,"n/a")</f>
        <v>9.0446249999999999</v>
      </c>
      <c r="Z348" s="134">
        <f>IFERROR($Z$3*TWK!H345/100,"n/a")</f>
        <v>7.1321250000000012</v>
      </c>
      <c r="AA348" s="134">
        <f>IFERROR($AA$3*(TWK!H345+100)/100,"n/a")</f>
        <v>8.902375000000001</v>
      </c>
    </row>
    <row r="349" spans="1:27" x14ac:dyDescent="0.25">
      <c r="A349" s="47">
        <f t="shared" si="4"/>
        <v>40400</v>
      </c>
      <c r="B349" s="134">
        <f>IFERROR($B$3*TWK!B346/100,"n/a")</f>
        <v>28.535900000000002</v>
      </c>
      <c r="C349" s="134">
        <f>IFERROR($C$3*TWK!C346/100,"n/a")</f>
        <v>26.28</v>
      </c>
      <c r="D349" s="134">
        <f>IFERROR($D$3*TWK!C346/100,"n/a")</f>
        <v>23.301600000000004</v>
      </c>
      <c r="E349" s="134">
        <f>IFERROR( $E$3*TWK!C346/100,"n/a")</f>
        <v>22.250399999999999</v>
      </c>
      <c r="F349" s="134">
        <f>IFERROR($F$3*TWK!C346/100,"n/a")</f>
        <v>21.199200000000001</v>
      </c>
      <c r="G349" s="134">
        <f>IFERROR($G$3*TWK!H346/100,"n/a")</f>
        <v>14.25</v>
      </c>
      <c r="H349" s="134">
        <f>IFERROR( $H$3*TWK!D346/100,"n/a")</f>
        <v>25.027400000000004</v>
      </c>
      <c r="I349" s="134">
        <f>IFERROR($I$3*TWK!D346/100,"n/a")</f>
        <v>22.9923</v>
      </c>
      <c r="J349" s="134">
        <f>IFERROR($J$3*TWK!D346/100,"n/a")</f>
        <v>22.6892</v>
      </c>
      <c r="K349" s="134">
        <f>IFERROR($K$3*TWK!D346/100,"n/a")</f>
        <v>21.953099999999999</v>
      </c>
      <c r="L349" s="134">
        <f>IFERROR( $L$3*TWK!D346/100,"n/a")</f>
        <v>20.827300000000001</v>
      </c>
      <c r="M349" s="134">
        <f>IFERROR($M$3*TWK!D346/100,"n/a")</f>
        <v>20.091200000000001</v>
      </c>
      <c r="N349" s="134">
        <f>IFERROR($N$3*TWK!E346/100,"n/a")</f>
        <v>15.042300000000001</v>
      </c>
      <c r="O349" s="134">
        <f>IFERROR($O$3*TWK!F346/100,"n/a")</f>
        <v>20.964300000000001</v>
      </c>
      <c r="P349" s="134">
        <f>IFERROR($P$3*TWK!F346/100,"n/a")</f>
        <v>19.936199999999999</v>
      </c>
      <c r="Q349" s="134">
        <f>IFERROR($Q$3*TWK!F346/100,"n/a")</f>
        <v>18.058800000000002</v>
      </c>
      <c r="R349" s="134">
        <f>IFERROR($R$3*TWK!F346/100,"n/a")</f>
        <v>17.835300000000004</v>
      </c>
      <c r="S349" s="134">
        <f>IFERROR($S$3*TWK!H346/100,"n/a")</f>
        <v>14.25</v>
      </c>
      <c r="T349" s="134">
        <f>IFERROR($T$3*TWK!H346/100,"n/a")</f>
        <v>13.875</v>
      </c>
      <c r="U349" s="134">
        <f>IFERROR($U$3*TWK!H346/100,"n/a")</f>
        <v>13.275</v>
      </c>
      <c r="V349" s="134">
        <f>IFERROR($V$3*TWK!H346/100,"n/a")</f>
        <v>13.1625</v>
      </c>
      <c r="W349" s="134">
        <f>IFERROR($W$3*TWK!H346/100,"n/a")</f>
        <v>11.775</v>
      </c>
      <c r="X349" s="134">
        <f>IFERROR($X$3*(TWK!H346+25)/100,"n/a")</f>
        <v>11.96</v>
      </c>
      <c r="Y349" s="134">
        <f>IFERROR($Y$3*(TWK!H346+50)/100,"n/a")</f>
        <v>11.3475</v>
      </c>
      <c r="Z349" s="134">
        <f>IFERROR($Z$3*TWK!H346/100,"n/a")</f>
        <v>9.2625000000000011</v>
      </c>
      <c r="AA349" s="134">
        <f>IFERROR($AA$3*(TWK!H346+100)/100,"n/a")</f>
        <v>10.8775</v>
      </c>
    </row>
    <row r="350" spans="1:27" x14ac:dyDescent="0.25">
      <c r="A350" s="47">
        <f t="shared" si="4"/>
        <v>40407</v>
      </c>
      <c r="B350" s="134">
        <f>IFERROR($B$3*TWK!B347/100,"n/a")</f>
        <v>28.226400000000002</v>
      </c>
      <c r="C350" s="134">
        <f>IFERROR($C$3*TWK!C347/100,"n/a")</f>
        <v>26.1</v>
      </c>
      <c r="D350" s="134">
        <f>IFERROR($D$3*TWK!C347/100,"n/a")</f>
        <v>23.142000000000003</v>
      </c>
      <c r="E350" s="134">
        <f>IFERROR( $E$3*TWK!C347/100,"n/a")</f>
        <v>22.098000000000003</v>
      </c>
      <c r="F350" s="134">
        <f>IFERROR($F$3*TWK!C347/100,"n/a")</f>
        <v>21.054000000000002</v>
      </c>
      <c r="G350" s="134">
        <f>IFERROR($G$3*TWK!H347/100,"n/a")</f>
        <v>14.895999999999999</v>
      </c>
      <c r="H350" s="134">
        <f>IFERROR( $H$3*TWK!D347/100,"n/a")</f>
        <v>25.258600000000001</v>
      </c>
      <c r="I350" s="134">
        <f>IFERROR($I$3*TWK!D347/100,"n/a")</f>
        <v>23.204699999999999</v>
      </c>
      <c r="J350" s="134">
        <f>IFERROR($J$3*TWK!D347/100,"n/a")</f>
        <v>22.898800000000001</v>
      </c>
      <c r="K350" s="134">
        <f>IFERROR($K$3*TWK!D347/100,"n/a")</f>
        <v>22.155900000000003</v>
      </c>
      <c r="L350" s="134">
        <f>IFERROR( $L$3*TWK!D347/100,"n/a")</f>
        <v>21.019699999999997</v>
      </c>
      <c r="M350" s="134">
        <f>IFERROR($M$3*TWK!D347/100,"n/a")</f>
        <v>20.276799999999998</v>
      </c>
      <c r="N350" s="134">
        <f>IFERROR($N$3*TWK!E347/100,"n/a")</f>
        <v>15.640800000000002</v>
      </c>
      <c r="O350" s="134">
        <f>IFERROR($O$3*TWK!F347/100,"n/a")</f>
        <v>21.620900000000002</v>
      </c>
      <c r="P350" s="134">
        <f>IFERROR($P$3*TWK!F347/100,"n/a")</f>
        <v>20.560600000000001</v>
      </c>
      <c r="Q350" s="134">
        <f>IFERROR($Q$3*TWK!F347/100,"n/a")</f>
        <v>18.624400000000001</v>
      </c>
      <c r="R350" s="134">
        <f>IFERROR($R$3*TWK!F347/100,"n/a")</f>
        <v>18.393900000000002</v>
      </c>
      <c r="S350" s="134">
        <f>IFERROR($S$3*TWK!H347/100,"n/a")</f>
        <v>14.895999999999999</v>
      </c>
      <c r="T350" s="134">
        <f>IFERROR($T$3*TWK!H347/100,"n/a")</f>
        <v>14.504000000000001</v>
      </c>
      <c r="U350" s="134">
        <f>IFERROR($U$3*TWK!H347/100,"n/a")</f>
        <v>13.876800000000001</v>
      </c>
      <c r="V350" s="134">
        <f>IFERROR($V$3*TWK!H347/100,"n/a")</f>
        <v>13.759199999999998</v>
      </c>
      <c r="W350" s="134">
        <f>IFERROR($W$3*TWK!H347/100,"n/a")</f>
        <v>12.308800000000002</v>
      </c>
      <c r="X350" s="134">
        <f>IFERROR($X$3*(TWK!H347+25)/100,"n/a")</f>
        <v>12.468300000000001</v>
      </c>
      <c r="Y350" s="134">
        <f>IFERROR($Y$3*(TWK!H347+50)/100,"n/a")</f>
        <v>11.801399999999999</v>
      </c>
      <c r="Z350" s="134">
        <f>IFERROR($Z$3*TWK!H347/100,"n/a")</f>
        <v>9.6824000000000012</v>
      </c>
      <c r="AA350" s="134">
        <f>IFERROR($AA$3*(TWK!H347+100)/100,"n/a")</f>
        <v>11.2668</v>
      </c>
    </row>
    <row r="351" spans="1:27" x14ac:dyDescent="0.25">
      <c r="A351" s="47">
        <f t="shared" si="4"/>
        <v>40414</v>
      </c>
      <c r="B351" s="134">
        <f>IFERROR($B$3*TWK!B348/100,"n/a")</f>
        <v>29.789375</v>
      </c>
      <c r="C351" s="134">
        <f>IFERROR($C$3*TWK!C348/100,"n/a")</f>
        <v>27.375</v>
      </c>
      <c r="D351" s="134">
        <f>IFERROR($D$3*TWK!C348/100,"n/a")</f>
        <v>24.272500000000001</v>
      </c>
      <c r="E351" s="134">
        <f>IFERROR( $E$3*TWK!C348/100,"n/a")</f>
        <v>23.177499999999998</v>
      </c>
      <c r="F351" s="134">
        <f>IFERROR($F$3*TWK!C348/100,"n/a")</f>
        <v>22.0825</v>
      </c>
      <c r="G351" s="134">
        <f>IFERROR($G$3*TWK!H348/100,"n/a")</f>
        <v>16.625</v>
      </c>
      <c r="H351" s="134">
        <f>IFERROR( $H$3*TWK!D348/100,"n/a")</f>
        <v>26.37125</v>
      </c>
      <c r="I351" s="134">
        <f>IFERROR($I$3*TWK!D348/100,"n/a")</f>
        <v>24.226875</v>
      </c>
      <c r="J351" s="134">
        <f>IFERROR($J$3*TWK!D348/100,"n/a")</f>
        <v>23.907499999999999</v>
      </c>
      <c r="K351" s="134">
        <f>IFERROR($K$3*TWK!D348/100,"n/a")</f>
        <v>23.131875000000001</v>
      </c>
      <c r="L351" s="134">
        <f>IFERROR( $L$3*TWK!D348/100,"n/a")</f>
        <v>21.945625</v>
      </c>
      <c r="M351" s="134">
        <f>IFERROR($M$3*TWK!D348/100,"n/a")</f>
        <v>21.17</v>
      </c>
      <c r="N351" s="134">
        <f>IFERROR($N$3*TWK!E348/100,"n/a")</f>
        <v>17.954999999999998</v>
      </c>
      <c r="O351" s="134">
        <f>IFERROR($O$3*TWK!F348/100,"n/a")</f>
        <v>25.853625000000001</v>
      </c>
      <c r="P351" s="134">
        <f>IFERROR($P$3*TWK!F348/100,"n/a")</f>
        <v>24.585749999999997</v>
      </c>
      <c r="Q351" s="134">
        <f>IFERROR($Q$3*TWK!F348/100,"n/a")</f>
        <v>22.270500000000002</v>
      </c>
      <c r="R351" s="134">
        <f>IFERROR($R$3*TWK!F348/100,"n/a")</f>
        <v>21.994875</v>
      </c>
      <c r="S351" s="134">
        <f>IFERROR($S$3*TWK!H348/100,"n/a")</f>
        <v>16.625</v>
      </c>
      <c r="T351" s="134">
        <f>IFERROR($T$3*TWK!H348/100,"n/a")</f>
        <v>16.1875</v>
      </c>
      <c r="U351" s="134">
        <f>IFERROR($U$3*TWK!H348/100,"n/a")</f>
        <v>15.487500000000001</v>
      </c>
      <c r="V351" s="134">
        <f>IFERROR($V$3*TWK!H348/100,"n/a")</f>
        <v>15.356249999999999</v>
      </c>
      <c r="W351" s="134">
        <f>IFERROR($W$3*TWK!H348/100,"n/a")</f>
        <v>13.737500000000001</v>
      </c>
      <c r="X351" s="134">
        <f>IFERROR($X$3*(TWK!H348+25)/100,"n/a")</f>
        <v>13.828749999999999</v>
      </c>
      <c r="Y351" s="134">
        <f>IFERROR($Y$3*(TWK!H348+50)/100,"n/a")</f>
        <v>13.016249999999999</v>
      </c>
      <c r="Z351" s="134">
        <f>IFERROR($Z$3*TWK!H348/100,"n/a")</f>
        <v>10.80625</v>
      </c>
      <c r="AA351" s="134">
        <f>IFERROR($AA$3*(TWK!H348+100)/100,"n/a")</f>
        <v>12.30875</v>
      </c>
    </row>
    <row r="352" spans="1:27" x14ac:dyDescent="0.25">
      <c r="A352" s="47">
        <f t="shared" si="4"/>
        <v>40421</v>
      </c>
      <c r="B352" s="134">
        <f>IFERROR($B$3*TWK!B349/100,"n/a")</f>
        <v>31.336874999999999</v>
      </c>
      <c r="C352" s="134">
        <f>IFERROR($C$3*TWK!C349/100,"n/a")</f>
        <v>29.625</v>
      </c>
      <c r="D352" s="134">
        <f>IFERROR($D$3*TWK!C349/100,"n/a")</f>
        <v>26.267499999999998</v>
      </c>
      <c r="E352" s="134">
        <f>IFERROR( $E$3*TWK!C349/100,"n/a")</f>
        <v>25.0825</v>
      </c>
      <c r="F352" s="134">
        <f>IFERROR($F$3*TWK!C349/100,"n/a")</f>
        <v>23.897500000000001</v>
      </c>
      <c r="G352" s="134">
        <f>IFERROR($G$3*TWK!H349/100,"n/a")</f>
        <v>19</v>
      </c>
      <c r="H352" s="134">
        <f>IFERROR( $H$3*TWK!D349/100,"n/a")</f>
        <v>29.26125</v>
      </c>
      <c r="I352" s="134">
        <f>IFERROR($I$3*TWK!D349/100,"n/a")</f>
        <v>26.881875000000001</v>
      </c>
      <c r="J352" s="134">
        <f>IFERROR($J$3*TWK!D349/100,"n/a")</f>
        <v>26.5275</v>
      </c>
      <c r="K352" s="134">
        <f>IFERROR($K$3*TWK!D349/100,"n/a")</f>
        <v>25.666875000000001</v>
      </c>
      <c r="L352" s="134">
        <f>IFERROR( $L$3*TWK!D349/100,"n/a")</f>
        <v>24.350625000000001</v>
      </c>
      <c r="M352" s="134">
        <f>IFERROR($M$3*TWK!D349/100,"n/a")</f>
        <v>23.49</v>
      </c>
      <c r="N352" s="134">
        <f>IFERROR($N$3*TWK!E349/100,"n/a")</f>
        <v>20.947500000000002</v>
      </c>
      <c r="O352" s="134">
        <f>IFERROR($O$3*TWK!F349/100,"n/a")</f>
        <v>28.902125000000002</v>
      </c>
      <c r="P352" s="134">
        <f>IFERROR($P$3*TWK!F349/100,"n/a")</f>
        <v>27.484749999999998</v>
      </c>
      <c r="Q352" s="134">
        <f>IFERROR($Q$3*TWK!F349/100,"n/a")</f>
        <v>24.8965</v>
      </c>
      <c r="R352" s="134">
        <f>IFERROR($R$3*TWK!F349/100,"n/a")</f>
        <v>24.588374999999999</v>
      </c>
      <c r="S352" s="134">
        <f>IFERROR($S$3*TWK!H349/100,"n/a")</f>
        <v>19</v>
      </c>
      <c r="T352" s="134">
        <f>IFERROR($T$3*TWK!H349/100,"n/a")</f>
        <v>18.5</v>
      </c>
      <c r="U352" s="134">
        <f>IFERROR($U$3*TWK!H349/100,"n/a")</f>
        <v>17.7</v>
      </c>
      <c r="V352" s="134">
        <f>IFERROR($V$3*TWK!H349/100,"n/a")</f>
        <v>17.55</v>
      </c>
      <c r="W352" s="134">
        <f>IFERROR($W$3*TWK!H349/100,"n/a")</f>
        <v>15.7</v>
      </c>
      <c r="X352" s="134">
        <f>IFERROR($X$3*(TWK!H349+25)/100,"n/a")</f>
        <v>15.6975</v>
      </c>
      <c r="Y352" s="134">
        <f>IFERROR($Y$3*(TWK!H349+50)/100,"n/a")</f>
        <v>14.685</v>
      </c>
      <c r="Z352" s="134">
        <f>IFERROR($Z$3*TWK!H349/100,"n/a")</f>
        <v>12.35</v>
      </c>
      <c r="AA352" s="134">
        <f>IFERROR($AA$3*(TWK!H349+100)/100,"n/a")</f>
        <v>13.74</v>
      </c>
    </row>
    <row r="353" spans="1:27" x14ac:dyDescent="0.25">
      <c r="A353" s="47">
        <f t="shared" si="4"/>
        <v>40428</v>
      </c>
      <c r="B353" s="134">
        <f>IFERROR($B$3*TWK!B350/100,"n/a")</f>
        <v>31.336874999999999</v>
      </c>
      <c r="C353" s="134">
        <f>IFERROR($C$3*TWK!C350/100,"n/a")</f>
        <v>30</v>
      </c>
      <c r="D353" s="134">
        <f>IFERROR($D$3*TWK!C350/100,"n/a")</f>
        <v>26.6</v>
      </c>
      <c r="E353" s="134">
        <f>IFERROR( $E$3*TWK!C350/100,"n/a")</f>
        <v>25.4</v>
      </c>
      <c r="F353" s="134">
        <f>IFERROR($F$3*TWK!C350/100,"n/a")</f>
        <v>24.2</v>
      </c>
      <c r="G353" s="134">
        <f>IFERROR($G$3*TWK!H350/100,"n/a")</f>
        <v>18.524999999999999</v>
      </c>
      <c r="H353" s="134">
        <f>IFERROR( $H$3*TWK!D350/100,"n/a")</f>
        <v>28.611000000000001</v>
      </c>
      <c r="I353" s="134">
        <f>IFERROR($I$3*TWK!D350/100,"n/a")</f>
        <v>26.284499999999998</v>
      </c>
      <c r="J353" s="134">
        <f>IFERROR($J$3*TWK!D350/100,"n/a")</f>
        <v>25.938000000000002</v>
      </c>
      <c r="K353" s="134">
        <f>IFERROR($K$3*TWK!D350/100,"n/a")</f>
        <v>25.096500000000002</v>
      </c>
      <c r="L353" s="134">
        <f>IFERROR( $L$3*TWK!D350/100,"n/a")</f>
        <v>23.8095</v>
      </c>
      <c r="M353" s="134">
        <f>IFERROR($M$3*TWK!D350/100,"n/a")</f>
        <v>22.967999999999996</v>
      </c>
      <c r="N353" s="134">
        <f>IFERROR($N$3*TWK!E350/100,"n/a")</f>
        <v>20.199375</v>
      </c>
      <c r="O353" s="134">
        <f>IFERROR($O$3*TWK!F350/100,"n/a")</f>
        <v>28.257250000000003</v>
      </c>
      <c r="P353" s="134">
        <f>IFERROR($P$3*TWK!F350/100,"n/a")</f>
        <v>26.871500000000001</v>
      </c>
      <c r="Q353" s="134">
        <f>IFERROR($Q$3*TWK!F350/100,"n/a")</f>
        <v>24.340999999999998</v>
      </c>
      <c r="R353" s="134">
        <f>IFERROR($R$3*TWK!F350/100,"n/a")</f>
        <v>24.039749999999998</v>
      </c>
      <c r="S353" s="134">
        <f>IFERROR($S$3*TWK!H350/100,"n/a")</f>
        <v>18.524999999999999</v>
      </c>
      <c r="T353" s="134">
        <f>IFERROR($T$3*TWK!H350/100,"n/a")</f>
        <v>18.037500000000001</v>
      </c>
      <c r="U353" s="134">
        <f>IFERROR($U$3*TWK!H350/100,"n/a")</f>
        <v>17.2575</v>
      </c>
      <c r="V353" s="134">
        <f>IFERROR($V$3*TWK!H350/100,"n/a")</f>
        <v>17.111249999999998</v>
      </c>
      <c r="W353" s="134">
        <f>IFERROR($W$3*TWK!H350/100,"n/a")</f>
        <v>15.307499999999999</v>
      </c>
      <c r="X353" s="134">
        <f>IFERROR($X$3*(TWK!H350+25)/100,"n/a")</f>
        <v>15.32375</v>
      </c>
      <c r="Y353" s="134">
        <f>IFERROR($Y$3*(TWK!H350+50)/100,"n/a")</f>
        <v>14.35125</v>
      </c>
      <c r="Z353" s="134">
        <f>IFERROR($Z$3*TWK!H350/100,"n/a")</f>
        <v>12.04125</v>
      </c>
      <c r="AA353" s="134">
        <f>IFERROR($AA$3*(TWK!H350+100)/100,"n/a")</f>
        <v>13.453749999999999</v>
      </c>
    </row>
    <row r="354" spans="1:27" x14ac:dyDescent="0.25">
      <c r="A354" s="47">
        <f t="shared" si="4"/>
        <v>40435</v>
      </c>
      <c r="B354" s="134">
        <f>IFERROR($B$3*TWK!B351/100,"n/a")</f>
        <v>29.918333333333337</v>
      </c>
      <c r="C354" s="134">
        <f>IFERROR($C$3*TWK!C351/100,"n/a")</f>
        <v>28.8</v>
      </c>
      <c r="D354" s="134">
        <f>IFERROR($D$3*TWK!C351/100,"n/a")</f>
        <v>25.536000000000005</v>
      </c>
      <c r="E354" s="134">
        <f>IFERROR( $E$3*TWK!C351/100,"n/a")</f>
        <v>24.384</v>
      </c>
      <c r="F354" s="134">
        <f>IFERROR($F$3*TWK!C351/100,"n/a")</f>
        <v>23.231999999999999</v>
      </c>
      <c r="G354" s="134">
        <f>IFERROR($G$3*TWK!H351/100,"n/a")</f>
        <v>17.606666666666666</v>
      </c>
      <c r="H354" s="134">
        <f>IFERROR( $H$3*TWK!D351/100,"n/a")</f>
        <v>27.960750000000004</v>
      </c>
      <c r="I354" s="134">
        <f>IFERROR($I$3*TWK!D351/100,"n/a")</f>
        <v>25.687124999999995</v>
      </c>
      <c r="J354" s="134">
        <f>IFERROR($J$3*TWK!D351/100,"n/a")</f>
        <v>25.348499999999998</v>
      </c>
      <c r="K354" s="134">
        <f>IFERROR($K$3*TWK!D351/100,"n/a")</f>
        <v>24.526125</v>
      </c>
      <c r="L354" s="134">
        <f>IFERROR( $L$3*TWK!D351/100,"n/a")</f>
        <v>23.268374999999995</v>
      </c>
      <c r="M354" s="134">
        <f>IFERROR($M$3*TWK!D351/100,"n/a")</f>
        <v>22.445999999999998</v>
      </c>
      <c r="N354" s="134">
        <f>IFERROR($N$3*TWK!E351/100,"n/a")</f>
        <v>18.952500000000001</v>
      </c>
      <c r="O354" s="134">
        <f>IFERROR($O$3*TWK!F351/100,"n/a")</f>
        <v>25.638666666666669</v>
      </c>
      <c r="P354" s="134">
        <f>IFERROR($P$3*TWK!F351/100,"n/a")</f>
        <v>24.38133333333333</v>
      </c>
      <c r="Q354" s="134">
        <f>IFERROR($Q$3*TWK!F351/100,"n/a")</f>
        <v>22.085333333333335</v>
      </c>
      <c r="R354" s="134">
        <f>IFERROR($R$3*TWK!F351/100,"n/a")</f>
        <v>21.811999999999998</v>
      </c>
      <c r="S354" s="134">
        <f>IFERROR($S$3*TWK!H351/100,"n/a")</f>
        <v>17.606666666666666</v>
      </c>
      <c r="T354" s="134">
        <f>IFERROR($T$3*TWK!H351/100,"n/a")</f>
        <v>17.143333333333331</v>
      </c>
      <c r="U354" s="134">
        <f>IFERROR($U$3*TWK!H351/100,"n/a")</f>
        <v>16.402000000000001</v>
      </c>
      <c r="V354" s="134">
        <f>IFERROR($V$3*TWK!H351/100,"n/a")</f>
        <v>16.262999999999998</v>
      </c>
      <c r="W354" s="134">
        <f>IFERROR($W$3*TWK!H351/100,"n/a")</f>
        <v>14.548666666666666</v>
      </c>
      <c r="X354" s="134">
        <f>IFERROR($X$3*(TWK!H351+25)/100,"n/a")</f>
        <v>14.601166666666668</v>
      </c>
      <c r="Y354" s="134">
        <f>IFERROR($Y$3*(TWK!H351+50)/100,"n/a")</f>
        <v>13.705999999999996</v>
      </c>
      <c r="Z354" s="134">
        <f>IFERROR($Z$3*TWK!H351/100,"n/a")</f>
        <v>11.444333333333335</v>
      </c>
      <c r="AA354" s="134">
        <f>IFERROR($AA$3*(TWK!H351+100)/100,"n/a")</f>
        <v>12.900333333333331</v>
      </c>
    </row>
    <row r="355" spans="1:27" x14ac:dyDescent="0.25">
      <c r="A355" s="47">
        <f t="shared" si="4"/>
        <v>40442</v>
      </c>
      <c r="B355" s="134">
        <f>IFERROR($B$3*TWK!B352/100,"n/a")</f>
        <v>32.884374999999999</v>
      </c>
      <c r="C355" s="134">
        <f>IFERROR($C$3*TWK!C352/100,"n/a")</f>
        <v>31.35</v>
      </c>
      <c r="D355" s="134">
        <f>IFERROR($D$3*TWK!C352/100,"n/a")</f>
        <v>27.797000000000004</v>
      </c>
      <c r="E355" s="134">
        <f>IFERROR( $E$3*TWK!C352/100,"n/a")</f>
        <v>26.543000000000003</v>
      </c>
      <c r="F355" s="134">
        <f>IFERROR($F$3*TWK!C352/100,"n/a")</f>
        <v>25.289000000000001</v>
      </c>
      <c r="G355" s="134">
        <f>IFERROR($G$3*TWK!H352/100,"n/a")</f>
        <v>17.717500000000001</v>
      </c>
      <c r="H355" s="134">
        <f>IFERROR( $H$3*TWK!D352/100,"n/a")</f>
        <v>31.500999999999998</v>
      </c>
      <c r="I355" s="134">
        <f>IFERROR($I$3*TWK!D352/100,"n/a")</f>
        <v>28.939499999999999</v>
      </c>
      <c r="J355" s="134">
        <f>IFERROR($J$3*TWK!D352/100,"n/a")</f>
        <v>28.558000000000003</v>
      </c>
      <c r="K355" s="134">
        <f>IFERROR($K$3*TWK!D352/100,"n/a")</f>
        <v>27.631500000000003</v>
      </c>
      <c r="L355" s="134">
        <f>IFERROR( $L$3*TWK!D352/100,"n/a")</f>
        <v>26.214499999999997</v>
      </c>
      <c r="M355" s="134">
        <f>IFERROR($M$3*TWK!D352/100,"n/a")</f>
        <v>25.287999999999997</v>
      </c>
      <c r="N355" s="134">
        <f>IFERROR($N$3*TWK!E352/100,"n/a")</f>
        <v>19.95</v>
      </c>
      <c r="O355" s="134">
        <f>IFERROR($O$3*TWK!F352/100,"n/a")</f>
        <v>27.553750000000004</v>
      </c>
      <c r="P355" s="134">
        <f>IFERROR($P$3*TWK!F352/100,"n/a")</f>
        <v>26.202500000000001</v>
      </c>
      <c r="Q355" s="134">
        <f>IFERROR($Q$3*TWK!F352/100,"n/a")</f>
        <v>23.734999999999999</v>
      </c>
      <c r="R355" s="134">
        <f>IFERROR($R$3*TWK!F352/100,"n/a")</f>
        <v>23.44125</v>
      </c>
      <c r="S355" s="134">
        <f>IFERROR($S$3*TWK!H352/100,"n/a")</f>
        <v>17.717500000000001</v>
      </c>
      <c r="T355" s="134">
        <f>IFERROR($T$3*TWK!H352/100,"n/a")</f>
        <v>17.251249999999999</v>
      </c>
      <c r="U355" s="134">
        <f>IFERROR($U$3*TWK!H352/100,"n/a")</f>
        <v>16.50525</v>
      </c>
      <c r="V355" s="134">
        <f>IFERROR($V$3*TWK!H352/100,"n/a")</f>
        <v>16.365375</v>
      </c>
      <c r="W355" s="134">
        <f>IFERROR($W$3*TWK!H352/100,"n/a")</f>
        <v>14.640250000000002</v>
      </c>
      <c r="X355" s="134">
        <f>IFERROR($X$3*(TWK!H352+25)/100,"n/a")</f>
        <v>14.688375000000001</v>
      </c>
      <c r="Y355" s="134">
        <f>IFERROR($Y$3*(TWK!H352+50)/100,"n/a")</f>
        <v>13.783875</v>
      </c>
      <c r="Z355" s="134">
        <f>IFERROR($Z$3*TWK!H352/100,"n/a")</f>
        <v>11.516375</v>
      </c>
      <c r="AA355" s="134">
        <f>IFERROR($AA$3*(TWK!H352+100)/100,"n/a")</f>
        <v>12.967125000000001</v>
      </c>
    </row>
    <row r="356" spans="1:27" x14ac:dyDescent="0.25">
      <c r="A356" s="47">
        <f t="shared" si="4"/>
        <v>40449</v>
      </c>
      <c r="B356" s="134">
        <f>IFERROR($B$3*TWK!B353/100,"n/a")</f>
        <v>34.277124999999998</v>
      </c>
      <c r="C356" s="134">
        <f>IFERROR($C$3*TWK!C353/100,"n/a")</f>
        <v>32.174999999999997</v>
      </c>
      <c r="D356" s="134">
        <f>IFERROR($D$3*TWK!C353/100,"n/a")</f>
        <v>28.528500000000005</v>
      </c>
      <c r="E356" s="134">
        <f>IFERROR( $E$3*TWK!C353/100,"n/a")</f>
        <v>27.241500000000002</v>
      </c>
      <c r="F356" s="134">
        <f>IFERROR($F$3*TWK!C353/100,"n/a")</f>
        <v>25.954499999999999</v>
      </c>
      <c r="G356" s="134">
        <f>IFERROR($G$3*TWK!H353/100,"n/a")</f>
        <v>17.574999999999999</v>
      </c>
      <c r="H356" s="134">
        <f>IFERROR( $H$3*TWK!D353/100,"n/a")</f>
        <v>32.295750000000005</v>
      </c>
      <c r="I356" s="134">
        <f>IFERROR($I$3*TWK!D353/100,"n/a")</f>
        <v>29.669624999999996</v>
      </c>
      <c r="J356" s="134">
        <f>IFERROR($J$3*TWK!D353/100,"n/a")</f>
        <v>29.278499999999998</v>
      </c>
      <c r="K356" s="134">
        <f>IFERROR($K$3*TWK!D353/100,"n/a")</f>
        <v>28.328625000000002</v>
      </c>
      <c r="L356" s="134">
        <f>IFERROR( $L$3*TWK!D353/100,"n/a")</f>
        <v>26.875874999999997</v>
      </c>
      <c r="M356" s="134">
        <f>IFERROR($M$3*TWK!D353/100,"n/a")</f>
        <v>25.925999999999998</v>
      </c>
      <c r="N356" s="134">
        <f>IFERROR($N$3*TWK!E353/100,"n/a")</f>
        <v>19.850250000000003</v>
      </c>
      <c r="O356" s="134">
        <f>IFERROR($O$3*TWK!F353/100,"n/a")</f>
        <v>27.436500000000002</v>
      </c>
      <c r="P356" s="134">
        <f>IFERROR($P$3*TWK!F353/100,"n/a")</f>
        <v>26.090999999999998</v>
      </c>
      <c r="Q356" s="134">
        <f>IFERROR($Q$3*TWK!F353/100,"n/a")</f>
        <v>23.634</v>
      </c>
      <c r="R356" s="134">
        <f>IFERROR($R$3*TWK!F353/100,"n/a")</f>
        <v>23.3415</v>
      </c>
      <c r="S356" s="134">
        <f>IFERROR($S$3*TWK!H353/100,"n/a")</f>
        <v>17.574999999999999</v>
      </c>
      <c r="T356" s="134">
        <f>IFERROR($T$3*TWK!H353/100,"n/a")</f>
        <v>17.112500000000001</v>
      </c>
      <c r="U356" s="134">
        <f>IFERROR($U$3*TWK!H353/100,"n/a")</f>
        <v>16.372499999999999</v>
      </c>
      <c r="V356" s="134">
        <f>IFERROR($V$3*TWK!H353/100,"n/a")</f>
        <v>16.233750000000001</v>
      </c>
      <c r="W356" s="134">
        <f>IFERROR($W$3*TWK!H353/100,"n/a")</f>
        <v>14.522500000000001</v>
      </c>
      <c r="X356" s="134">
        <f>IFERROR($X$3*(TWK!H353+25)/100,"n/a")</f>
        <v>14.57625</v>
      </c>
      <c r="Y356" s="134">
        <f>IFERROR($Y$3*(TWK!H353+50)/100,"n/a")</f>
        <v>13.68375</v>
      </c>
      <c r="Z356" s="134">
        <f>IFERROR($Z$3*TWK!H353/100,"n/a")</f>
        <v>11.42375</v>
      </c>
      <c r="AA356" s="134">
        <f>IFERROR($AA$3*(TWK!H353+100)/100,"n/a")</f>
        <v>12.88125</v>
      </c>
    </row>
    <row r="357" spans="1:27" x14ac:dyDescent="0.25">
      <c r="A357" s="47">
        <f t="shared" si="4"/>
        <v>40456</v>
      </c>
      <c r="B357" s="134">
        <f>IFERROR($B$3*TWK!B354/100,"n/a")</f>
        <v>40.621875000000003</v>
      </c>
      <c r="C357" s="134">
        <f>IFERROR($C$3*TWK!C354/100,"n/a")</f>
        <v>37.575000000000003</v>
      </c>
      <c r="D357" s="134">
        <f>IFERROR($D$3*TWK!C354/100,"n/a")</f>
        <v>33.316499999999998</v>
      </c>
      <c r="E357" s="134">
        <f>IFERROR( $E$3*TWK!C354/100,"n/a")</f>
        <v>31.813499999999998</v>
      </c>
      <c r="F357" s="134">
        <f>IFERROR($F$3*TWK!C354/100,"n/a")</f>
        <v>30.310499999999998</v>
      </c>
      <c r="G357" s="134">
        <f>IFERROR($G$3*TWK!H354/100,"n/a")</f>
        <v>19.522500000000001</v>
      </c>
      <c r="H357" s="134">
        <f>IFERROR( $H$3*TWK!D354/100,"n/a")</f>
        <v>37.208750000000002</v>
      </c>
      <c r="I357" s="134">
        <f>IFERROR($I$3*TWK!D354/100,"n/a")</f>
        <v>34.183124999999997</v>
      </c>
      <c r="J357" s="134">
        <f>IFERROR($J$3*TWK!D354/100,"n/a")</f>
        <v>33.732500000000002</v>
      </c>
      <c r="K357" s="134">
        <f>IFERROR($K$3*TWK!D354/100,"n/a")</f>
        <v>32.638125000000002</v>
      </c>
      <c r="L357" s="134">
        <f>IFERROR( $L$3*TWK!D354/100,"n/a")</f>
        <v>30.964374999999997</v>
      </c>
      <c r="M357" s="134">
        <f>IFERROR($M$3*TWK!D354/100,"n/a")</f>
        <v>29.87</v>
      </c>
      <c r="N357" s="134">
        <f>IFERROR($N$3*TWK!E354/100,"n/a")</f>
        <v>21.496125000000003</v>
      </c>
      <c r="O357" s="134">
        <f>IFERROR($O$3*TWK!F354/100,"n/a")</f>
        <v>30.485000000000003</v>
      </c>
      <c r="P357" s="134">
        <f>IFERROR($P$3*TWK!F354/100,"n/a")</f>
        <v>28.99</v>
      </c>
      <c r="Q357" s="134">
        <f>IFERROR($Q$3*TWK!F354/100,"n/a")</f>
        <v>26.26</v>
      </c>
      <c r="R357" s="134">
        <f>IFERROR($R$3*TWK!F354/100,"n/a")</f>
        <v>25.934999999999999</v>
      </c>
      <c r="S357" s="134">
        <f>IFERROR($S$3*TWK!H354/100,"n/a")</f>
        <v>19.522500000000001</v>
      </c>
      <c r="T357" s="134">
        <f>IFERROR($T$3*TWK!H354/100,"n/a")</f>
        <v>19.008749999999999</v>
      </c>
      <c r="U357" s="134">
        <f>IFERROR($U$3*TWK!H354/100,"n/a")</f>
        <v>18.18675</v>
      </c>
      <c r="V357" s="134">
        <f>IFERROR($V$3*TWK!H354/100,"n/a")</f>
        <v>18.032624999999999</v>
      </c>
      <c r="W357" s="134">
        <f>IFERROR($W$3*TWK!H354/100,"n/a")</f>
        <v>16.13175</v>
      </c>
      <c r="X357" s="134">
        <f>IFERROR($X$3*(TWK!H354+25)/100,"n/a")</f>
        <v>16.108625000000004</v>
      </c>
      <c r="Y357" s="134">
        <f>IFERROR($Y$3*(TWK!H354+50)/100,"n/a")</f>
        <v>15.052124999999998</v>
      </c>
      <c r="Z357" s="134">
        <f>IFERROR($Z$3*TWK!H354/100,"n/a")</f>
        <v>12.689625000000001</v>
      </c>
      <c r="AA357" s="134">
        <f>IFERROR($AA$3*(TWK!H354+100)/100,"n/a")</f>
        <v>14.054874999999999</v>
      </c>
    </row>
    <row r="358" spans="1:27" x14ac:dyDescent="0.25">
      <c r="A358" s="47">
        <f t="shared" si="4"/>
        <v>40463</v>
      </c>
      <c r="B358" s="134">
        <f>IFERROR($B$3*TWK!B355/100,"n/a")</f>
        <v>44.490625000000001</v>
      </c>
      <c r="C358" s="134">
        <f>IFERROR($C$3*TWK!C355/100,"n/a")</f>
        <v>42</v>
      </c>
      <c r="D358" s="134">
        <f>IFERROR($D$3*TWK!C355/100,"n/a")</f>
        <v>37.24</v>
      </c>
      <c r="E358" s="134">
        <f>IFERROR( $E$3*TWK!C355/100,"n/a")</f>
        <v>35.56</v>
      </c>
      <c r="F358" s="134">
        <f>IFERROR($F$3*TWK!C355/100,"n/a")</f>
        <v>33.880000000000003</v>
      </c>
      <c r="G358" s="134">
        <f>IFERROR($G$3*TWK!H355/100,"n/a")</f>
        <v>19</v>
      </c>
      <c r="H358" s="134">
        <f>IFERROR( $H$3*TWK!D355/100,"n/a")</f>
        <v>34.318750000000001</v>
      </c>
      <c r="I358" s="134">
        <f>IFERROR($I$3*TWK!D355/100,"n/a")</f>
        <v>31.528124999999996</v>
      </c>
      <c r="J358" s="134">
        <f>IFERROR($J$3*TWK!D355/100,"n/a")</f>
        <v>31.112500000000001</v>
      </c>
      <c r="K358" s="134">
        <f>IFERROR($K$3*TWK!D355/100,"n/a")</f>
        <v>30.103124999999999</v>
      </c>
      <c r="L358" s="134">
        <f>IFERROR( $L$3*TWK!D355/100,"n/a")</f>
        <v>28.559374999999996</v>
      </c>
      <c r="M358" s="134">
        <f>IFERROR($M$3*TWK!D355/100,"n/a")</f>
        <v>27.55</v>
      </c>
      <c r="N358" s="134">
        <f>IFERROR($N$3*TWK!E355/100,"n/a")</f>
        <v>21.446249999999999</v>
      </c>
      <c r="O358" s="134">
        <f>IFERROR($O$3*TWK!F355/100,"n/a")</f>
        <v>32.830000000000005</v>
      </c>
      <c r="P358" s="134">
        <f>IFERROR($P$3*TWK!F355/100,"n/a")</f>
        <v>31.22</v>
      </c>
      <c r="Q358" s="134">
        <f>IFERROR($Q$3*TWK!F355/100,"n/a")</f>
        <v>28.28</v>
      </c>
      <c r="R358" s="134">
        <f>IFERROR($R$3*TWK!F355/100,"n/a")</f>
        <v>27.93</v>
      </c>
      <c r="S358" s="134">
        <f>IFERROR($S$3*TWK!H355/100,"n/a")</f>
        <v>19</v>
      </c>
      <c r="T358" s="134">
        <f>IFERROR($T$3*TWK!H355/100,"n/a")</f>
        <v>18.5</v>
      </c>
      <c r="U358" s="134">
        <f>IFERROR($U$3*TWK!H355/100,"n/a")</f>
        <v>17.7</v>
      </c>
      <c r="V358" s="134">
        <f>IFERROR($V$3*TWK!H355/100,"n/a")</f>
        <v>17.55</v>
      </c>
      <c r="W358" s="134">
        <f>IFERROR($W$3*TWK!H355/100,"n/a")</f>
        <v>15.7</v>
      </c>
      <c r="X358" s="134">
        <f>IFERROR($X$3*(TWK!H355+25)/100,"n/a")</f>
        <v>15.6975</v>
      </c>
      <c r="Y358" s="134">
        <f>IFERROR($Y$3*(TWK!H355+50)/100,"n/a")</f>
        <v>14.685</v>
      </c>
      <c r="Z358" s="134">
        <f>IFERROR($Z$3*TWK!H355/100,"n/a")</f>
        <v>12.35</v>
      </c>
      <c r="AA358" s="134">
        <f>IFERROR($AA$3*(TWK!H355+100)/100,"n/a")</f>
        <v>13.74</v>
      </c>
    </row>
    <row r="359" spans="1:27" x14ac:dyDescent="0.25">
      <c r="A359" s="47">
        <f t="shared" si="4"/>
        <v>40470</v>
      </c>
      <c r="B359" s="134">
        <f>IFERROR($B$3*TWK!B356/100,"n/a")</f>
        <v>45.264375000000001</v>
      </c>
      <c r="C359" s="134">
        <f>IFERROR($C$3*TWK!C356/100,"n/a")</f>
        <v>39</v>
      </c>
      <c r="D359" s="134">
        <f>IFERROR($D$3*TWK!C356/100,"n/a")</f>
        <v>34.58</v>
      </c>
      <c r="E359" s="134">
        <f>IFERROR( $E$3*TWK!C356/100,"n/a")</f>
        <v>33.020000000000003</v>
      </c>
      <c r="F359" s="134">
        <f>IFERROR($F$3*TWK!C356/100,"n/a")</f>
        <v>31.46</v>
      </c>
      <c r="G359" s="134">
        <f>IFERROR($G$3*TWK!H356/100,"n/a")</f>
        <v>18.6675</v>
      </c>
      <c r="H359" s="134">
        <f>IFERROR( $H$3*TWK!D356/100,"n/a")</f>
        <v>31.934500000000003</v>
      </c>
      <c r="I359" s="134">
        <f>IFERROR($I$3*TWK!D356/100,"n/a")</f>
        <v>29.337749999999996</v>
      </c>
      <c r="J359" s="134">
        <f>IFERROR($J$3*TWK!D356/100,"n/a")</f>
        <v>28.951000000000001</v>
      </c>
      <c r="K359" s="134">
        <f>IFERROR($K$3*TWK!D356/100,"n/a")</f>
        <v>28.011750000000003</v>
      </c>
      <c r="L359" s="134">
        <f>IFERROR( $L$3*TWK!D356/100,"n/a")</f>
        <v>26.575249999999997</v>
      </c>
      <c r="M359" s="134">
        <f>IFERROR($M$3*TWK!D356/100,"n/a")</f>
        <v>25.635999999999999</v>
      </c>
      <c r="N359" s="134">
        <f>IFERROR($N$3*TWK!E356/100,"n/a")</f>
        <v>20.698125000000001</v>
      </c>
      <c r="O359" s="134">
        <f>IFERROR($O$3*TWK!F356/100,"n/a")</f>
        <v>27.964125000000003</v>
      </c>
      <c r="P359" s="134">
        <f>IFERROR($P$3*TWK!F356/100,"n/a")</f>
        <v>26.592750000000002</v>
      </c>
      <c r="Q359" s="134">
        <f>IFERROR($Q$3*TWK!F356/100,"n/a")</f>
        <v>24.0885</v>
      </c>
      <c r="R359" s="134">
        <f>IFERROR($R$3*TWK!F356/100,"n/a")</f>
        <v>23.790374999999997</v>
      </c>
      <c r="S359" s="134">
        <f>IFERROR($S$3*TWK!H356/100,"n/a")</f>
        <v>18.6675</v>
      </c>
      <c r="T359" s="134">
        <f>IFERROR($T$3*TWK!H356/100,"n/a")</f>
        <v>18.17625</v>
      </c>
      <c r="U359" s="134">
        <f>IFERROR($U$3*TWK!H356/100,"n/a")</f>
        <v>17.390250000000002</v>
      </c>
      <c r="V359" s="134">
        <f>IFERROR($V$3*TWK!H356/100,"n/a")</f>
        <v>17.242874999999998</v>
      </c>
      <c r="W359" s="134">
        <f>IFERROR($W$3*TWK!H356/100,"n/a")</f>
        <v>15.42525</v>
      </c>
      <c r="X359" s="134">
        <f>IFERROR($X$3*(TWK!H356+25)/100,"n/a")</f>
        <v>15.435875000000001</v>
      </c>
      <c r="Y359" s="134">
        <f>IFERROR($Y$3*(TWK!H356+50)/100,"n/a")</f>
        <v>14.451375000000001</v>
      </c>
      <c r="Z359" s="134">
        <f>IFERROR($Z$3*TWK!H356/100,"n/a")</f>
        <v>12.133875</v>
      </c>
      <c r="AA359" s="134">
        <f>IFERROR($AA$3*(TWK!H356+100)/100,"n/a")</f>
        <v>13.539625000000001</v>
      </c>
    </row>
    <row r="360" spans="1:27" x14ac:dyDescent="0.25">
      <c r="A360" s="47">
        <f t="shared" si="4"/>
        <v>40477</v>
      </c>
      <c r="B360" s="134">
        <f>IFERROR($B$3*TWK!B357/100,"n/a")</f>
        <v>39.15175</v>
      </c>
      <c r="C360" s="134">
        <f>IFERROR($C$3*TWK!C357/100,"n/a")</f>
        <v>32.475000000000001</v>
      </c>
      <c r="D360" s="134">
        <f>IFERROR($D$3*TWK!C357/100,"n/a")</f>
        <v>28.794500000000003</v>
      </c>
      <c r="E360" s="134">
        <f>IFERROR( $E$3*TWK!C357/100,"n/a")</f>
        <v>27.495500000000003</v>
      </c>
      <c r="F360" s="134">
        <f>IFERROR($F$3*TWK!C357/100,"n/a")</f>
        <v>26.1965</v>
      </c>
      <c r="G360" s="134">
        <f>IFERROR($G$3*TWK!H357/100,"n/a")</f>
        <v>15.9125</v>
      </c>
      <c r="H360" s="134">
        <f>IFERROR( $H$3*TWK!D357/100,"n/a")</f>
        <v>28.394250000000003</v>
      </c>
      <c r="I360" s="134">
        <f>IFERROR($I$3*TWK!D357/100,"n/a")</f>
        <v>26.085374999999999</v>
      </c>
      <c r="J360" s="134">
        <f>IFERROR($J$3*TWK!D357/100,"n/a")</f>
        <v>25.741500000000002</v>
      </c>
      <c r="K360" s="134">
        <f>IFERROR($K$3*TWK!D357/100,"n/a")</f>
        <v>24.906375000000004</v>
      </c>
      <c r="L360" s="134">
        <f>IFERROR( $L$3*TWK!D357/100,"n/a")</f>
        <v>23.629124999999998</v>
      </c>
      <c r="M360" s="134">
        <f>IFERROR($M$3*TWK!D357/100,"n/a")</f>
        <v>22.793999999999997</v>
      </c>
      <c r="N360" s="134">
        <f>IFERROR($N$3*TWK!E357/100,"n/a")</f>
        <v>18.952500000000001</v>
      </c>
      <c r="O360" s="134">
        <f>IFERROR($O$3*TWK!F357/100,"n/a")</f>
        <v>22.2775</v>
      </c>
      <c r="P360" s="134">
        <f>IFERROR($P$3*TWK!F357/100,"n/a")</f>
        <v>21.184999999999999</v>
      </c>
      <c r="Q360" s="134">
        <f>IFERROR($Q$3*TWK!F357/100,"n/a")</f>
        <v>19.190000000000001</v>
      </c>
      <c r="R360" s="134">
        <f>IFERROR($R$3*TWK!F357/100,"n/a")</f>
        <v>18.952500000000001</v>
      </c>
      <c r="S360" s="134">
        <f>IFERROR($S$3*TWK!H357/100,"n/a")</f>
        <v>15.9125</v>
      </c>
      <c r="T360" s="134">
        <f>IFERROR($T$3*TWK!H357/100,"n/a")</f>
        <v>15.49375</v>
      </c>
      <c r="U360" s="134">
        <f>IFERROR($U$3*TWK!H357/100,"n/a")</f>
        <v>14.82375</v>
      </c>
      <c r="V360" s="134">
        <f>IFERROR($V$3*TWK!H357/100,"n/a")</f>
        <v>14.698124999999999</v>
      </c>
      <c r="W360" s="134">
        <f>IFERROR($W$3*TWK!H357/100,"n/a")</f>
        <v>13.14875</v>
      </c>
      <c r="X360" s="134">
        <f>IFERROR($X$3*(TWK!H357+25)/100,"n/a")</f>
        <v>13.268125</v>
      </c>
      <c r="Y360" s="134">
        <f>IFERROR($Y$3*(TWK!H357+50)/100,"n/a")</f>
        <v>12.515625</v>
      </c>
      <c r="Z360" s="134">
        <f>IFERROR($Z$3*TWK!H357/100,"n/a")</f>
        <v>10.343125000000001</v>
      </c>
      <c r="AA360" s="134">
        <f>IFERROR($AA$3*(TWK!H357+100)/100,"n/a")</f>
        <v>11.879375</v>
      </c>
    </row>
    <row r="361" spans="1:27" x14ac:dyDescent="0.25">
      <c r="A361" s="47">
        <f t="shared" si="4"/>
        <v>40484</v>
      </c>
      <c r="B361" s="134">
        <f>IFERROR($B$3*TWK!B358/100,"n/a")</f>
        <v>38.300625000000004</v>
      </c>
      <c r="C361" s="134">
        <f>IFERROR($C$3*TWK!C358/100,"n/a")</f>
        <v>32.774999999999999</v>
      </c>
      <c r="D361" s="134">
        <f>IFERROR($D$3*TWK!C358/100,"n/a")</f>
        <v>29.060500000000001</v>
      </c>
      <c r="E361" s="134">
        <f>IFERROR( $E$3*TWK!C358/100,"n/a")</f>
        <v>27.749499999999998</v>
      </c>
      <c r="F361" s="134">
        <f>IFERROR($F$3*TWK!C358/100,"n/a")</f>
        <v>26.438499999999998</v>
      </c>
      <c r="G361" s="134">
        <f>IFERROR($G$3*TWK!H358/100,"n/a")</f>
        <v>12.35</v>
      </c>
      <c r="H361" s="134">
        <f>IFERROR( $H$3*TWK!D358/100,"n/a")</f>
        <v>25.64875</v>
      </c>
      <c r="I361" s="134">
        <f>IFERROR($I$3*TWK!D358/100,"n/a")</f>
        <v>23.563124999999999</v>
      </c>
      <c r="J361" s="134">
        <f>IFERROR($J$3*TWK!D358/100,"n/a")</f>
        <v>23.252500000000001</v>
      </c>
      <c r="K361" s="134">
        <f>IFERROR($K$3*TWK!D358/100,"n/a")</f>
        <v>22.498125000000002</v>
      </c>
      <c r="L361" s="134">
        <f>IFERROR( $L$3*TWK!D358/100,"n/a")</f>
        <v>21.344374999999999</v>
      </c>
      <c r="M361" s="134">
        <f>IFERROR($M$3*TWK!D358/100,"n/a")</f>
        <v>20.59</v>
      </c>
      <c r="N361" s="134">
        <f>IFERROR($N$3*TWK!E358/100,"n/a")</f>
        <v>15.261750000000001</v>
      </c>
      <c r="O361" s="134">
        <f>IFERROR($O$3*TWK!F358/100,"n/a")</f>
        <v>18.642749999999999</v>
      </c>
      <c r="P361" s="134">
        <f>IFERROR($P$3*TWK!F358/100,"n/a")</f>
        <v>17.7285</v>
      </c>
      <c r="Q361" s="134">
        <f>IFERROR($Q$3*TWK!F358/100,"n/a")</f>
        <v>16.059000000000001</v>
      </c>
      <c r="R361" s="134">
        <f>IFERROR($R$3*TWK!F358/100,"n/a")</f>
        <v>15.860250000000001</v>
      </c>
      <c r="S361" s="134">
        <f>IFERROR($S$3*TWK!H358/100,"n/a")</f>
        <v>12.35</v>
      </c>
      <c r="T361" s="134">
        <f>IFERROR($T$3*TWK!H358/100,"n/a")</f>
        <v>12.025</v>
      </c>
      <c r="U361" s="134">
        <f>IFERROR($U$3*TWK!H358/100,"n/a")</f>
        <v>11.505000000000001</v>
      </c>
      <c r="V361" s="134">
        <f>IFERROR($V$3*TWK!H358/100,"n/a")</f>
        <v>11.407500000000001</v>
      </c>
      <c r="W361" s="134">
        <f>IFERROR($W$3*TWK!H358/100,"n/a")</f>
        <v>10.205</v>
      </c>
      <c r="X361" s="134">
        <f>IFERROR($X$3*(TWK!H358+25)/100,"n/a")</f>
        <v>10.465</v>
      </c>
      <c r="Y361" s="134">
        <f>IFERROR($Y$3*(TWK!H358+50)/100,"n/a")</f>
        <v>10.012499999999999</v>
      </c>
      <c r="Z361" s="134">
        <f>IFERROR($Z$3*TWK!H358/100,"n/a")</f>
        <v>8.0275000000000016</v>
      </c>
      <c r="AA361" s="134">
        <f>IFERROR($AA$3*(TWK!H358+100)/100,"n/a")</f>
        <v>9.7324999999999999</v>
      </c>
    </row>
    <row r="362" spans="1:27" x14ac:dyDescent="0.25">
      <c r="A362" s="47">
        <f t="shared" si="4"/>
        <v>40491</v>
      </c>
      <c r="B362" s="134">
        <f>IFERROR($B$3*TWK!B359/100,"n/a")</f>
        <v>38.274833333333341</v>
      </c>
      <c r="C362" s="134">
        <f>IFERROR($C$3*TWK!C359/100,"n/a")</f>
        <v>31.4</v>
      </c>
      <c r="D362" s="134">
        <f>IFERROR($D$3*TWK!C359/100,"n/a")</f>
        <v>27.841333333333338</v>
      </c>
      <c r="E362" s="134">
        <f>IFERROR( $E$3*TWK!C359/100,"n/a")</f>
        <v>26.585333333333338</v>
      </c>
      <c r="F362" s="134">
        <f>IFERROR($F$3*TWK!C359/100,"n/a")</f>
        <v>25.329333333333334</v>
      </c>
      <c r="G362" s="134">
        <f>IFERROR($G$3*TWK!H359/100,"n/a")</f>
        <v>12.73</v>
      </c>
      <c r="H362" s="134">
        <f>IFERROR( $H$3*TWK!D359/100,"n/a")</f>
        <v>26.491666666666664</v>
      </c>
      <c r="I362" s="134">
        <f>IFERROR($I$3*TWK!D359/100,"n/a")</f>
        <v>24.337499999999995</v>
      </c>
      <c r="J362" s="134">
        <f>IFERROR($J$3*TWK!D359/100,"n/a")</f>
        <v>24.016666666666666</v>
      </c>
      <c r="K362" s="134">
        <f>IFERROR($K$3*TWK!D359/100,"n/a")</f>
        <v>23.237500000000001</v>
      </c>
      <c r="L362" s="134">
        <f>IFERROR( $L$3*TWK!D359/100,"n/a")</f>
        <v>22.045833333333331</v>
      </c>
      <c r="M362" s="134">
        <f>IFERROR($M$3*TWK!D359/100,"n/a")</f>
        <v>21.266666666666666</v>
      </c>
      <c r="N362" s="134">
        <f>IFERROR($N$3*TWK!E359/100,"n/a")</f>
        <v>16.2925</v>
      </c>
      <c r="O362" s="134">
        <f>IFERROR($O$3*TWK!F359/100,"n/a")</f>
        <v>18.994500000000002</v>
      </c>
      <c r="P362" s="134">
        <f>IFERROR($P$3*TWK!F359/100,"n/a")</f>
        <v>18.062999999999999</v>
      </c>
      <c r="Q362" s="134">
        <f>IFERROR($Q$3*TWK!F359/100,"n/a")</f>
        <v>16.362000000000002</v>
      </c>
      <c r="R362" s="134">
        <f>IFERROR($R$3*TWK!F359/100,"n/a")</f>
        <v>16.159500000000001</v>
      </c>
      <c r="S362" s="134">
        <f>IFERROR($S$3*TWK!H359/100,"n/a")</f>
        <v>12.73</v>
      </c>
      <c r="T362" s="134">
        <f>IFERROR($T$3*TWK!H359/100,"n/a")</f>
        <v>12.395</v>
      </c>
      <c r="U362" s="134">
        <f>IFERROR($U$3*TWK!H359/100,"n/a")</f>
        <v>11.859000000000002</v>
      </c>
      <c r="V362" s="134">
        <f>IFERROR($V$3*TWK!H359/100,"n/a")</f>
        <v>11.7585</v>
      </c>
      <c r="W362" s="134">
        <f>IFERROR($W$3*TWK!H359/100,"n/a")</f>
        <v>10.519</v>
      </c>
      <c r="X362" s="134">
        <f>IFERROR($X$3*(TWK!H359+25)/100,"n/a")</f>
        <v>10.764000000000001</v>
      </c>
      <c r="Y362" s="134">
        <f>IFERROR($Y$3*(TWK!H359+50)/100,"n/a")</f>
        <v>10.279500000000001</v>
      </c>
      <c r="Z362" s="134">
        <f>IFERROR($Z$3*TWK!H359/100,"n/a")</f>
        <v>8.2744999999999997</v>
      </c>
      <c r="AA362" s="134">
        <f>IFERROR($AA$3*(TWK!H359+100)/100,"n/a")</f>
        <v>9.9614999999999991</v>
      </c>
    </row>
    <row r="363" spans="1:27" x14ac:dyDescent="0.25">
      <c r="A363" s="47">
        <f t="shared" si="4"/>
        <v>40498</v>
      </c>
      <c r="B363" s="134">
        <f>IFERROR($B$3*TWK!B360/100,"n/a")</f>
        <v>29.789375</v>
      </c>
      <c r="C363" s="134">
        <f>IFERROR($C$3*TWK!C360/100,"n/a")</f>
        <v>24.524999999999999</v>
      </c>
      <c r="D363" s="134">
        <f>IFERROR($D$3*TWK!C360/100,"n/a")</f>
        <v>21.745500000000003</v>
      </c>
      <c r="E363" s="134">
        <f>IFERROR( $E$3*TWK!C360/100,"n/a")</f>
        <v>20.764499999999998</v>
      </c>
      <c r="F363" s="134">
        <f>IFERROR($F$3*TWK!C360/100,"n/a")</f>
        <v>19.7835</v>
      </c>
      <c r="G363" s="134">
        <f>IFERROR($G$3*TWK!H360/100,"n/a")</f>
        <v>11.352499999999999</v>
      </c>
      <c r="H363" s="134">
        <f>IFERROR( $H$3*TWK!D360/100,"n/a")</f>
        <v>23.698</v>
      </c>
      <c r="I363" s="134">
        <f>IFERROR($I$3*TWK!D360/100,"n/a")</f>
        <v>21.771000000000001</v>
      </c>
      <c r="J363" s="134">
        <f>IFERROR($J$3*TWK!D360/100,"n/a")</f>
        <v>21.484000000000002</v>
      </c>
      <c r="K363" s="134">
        <f>IFERROR($K$3*TWK!D360/100,"n/a")</f>
        <v>20.787000000000003</v>
      </c>
      <c r="L363" s="134">
        <f>IFERROR( $L$3*TWK!D360/100,"n/a")</f>
        <v>19.721</v>
      </c>
      <c r="M363" s="134">
        <f>IFERROR($M$3*TWK!D360/100,"n/a")</f>
        <v>19.023999999999997</v>
      </c>
      <c r="N363" s="134">
        <f>IFERROR($N$3*TWK!E360/100,"n/a")</f>
        <v>12.817875000000001</v>
      </c>
      <c r="O363" s="134">
        <f>IFERROR($O$3*TWK!F360/100,"n/a")</f>
        <v>18.466875000000002</v>
      </c>
      <c r="P363" s="134">
        <f>IFERROR($P$3*TWK!F360/100,"n/a")</f>
        <v>17.561250000000001</v>
      </c>
      <c r="Q363" s="134">
        <f>IFERROR($Q$3*TWK!F360/100,"n/a")</f>
        <v>15.907500000000001</v>
      </c>
      <c r="R363" s="134">
        <f>IFERROR($R$3*TWK!F360/100,"n/a")</f>
        <v>15.710625</v>
      </c>
      <c r="S363" s="134">
        <f>IFERROR($S$3*TWK!H360/100,"n/a")</f>
        <v>11.352499999999999</v>
      </c>
      <c r="T363" s="134">
        <f>IFERROR($T$3*TWK!H360/100,"n/a")</f>
        <v>11.053750000000001</v>
      </c>
      <c r="U363" s="134">
        <f>IFERROR($U$3*TWK!H360/100,"n/a")</f>
        <v>10.575750000000001</v>
      </c>
      <c r="V363" s="134">
        <f>IFERROR($V$3*TWK!H360/100,"n/a")</f>
        <v>10.486124999999999</v>
      </c>
      <c r="W363" s="134">
        <f>IFERROR($W$3*TWK!H360/100,"n/a")</f>
        <v>9.3807500000000008</v>
      </c>
      <c r="X363" s="134">
        <f>IFERROR($X$3*(TWK!H360+25)/100,"n/a")</f>
        <v>9.6801250000000003</v>
      </c>
      <c r="Y363" s="134">
        <f>IFERROR($Y$3*(TWK!H360+50)/100,"n/a")</f>
        <v>9.3116249999999994</v>
      </c>
      <c r="Z363" s="134">
        <f>IFERROR($Z$3*TWK!H360/100,"n/a")</f>
        <v>7.3791250000000002</v>
      </c>
      <c r="AA363" s="134">
        <f>IFERROR($AA$3*(TWK!H360+100)/100,"n/a")</f>
        <v>9.1313750000000002</v>
      </c>
    </row>
    <row r="364" spans="1:27" x14ac:dyDescent="0.25">
      <c r="A364" s="47">
        <f t="shared" si="4"/>
        <v>40505</v>
      </c>
      <c r="B364" s="134">
        <f>IFERROR($B$3*TWK!B361/100,"n/a")</f>
        <v>27.855</v>
      </c>
      <c r="C364" s="134">
        <f>IFERROR($C$3*TWK!C361/100,"n/a")</f>
        <v>26.324999999999999</v>
      </c>
      <c r="D364" s="134">
        <f>IFERROR($D$3*TWK!C361/100,"n/a")</f>
        <v>23.3415</v>
      </c>
      <c r="E364" s="134">
        <f>IFERROR( $E$3*TWK!C361/100,"n/a")</f>
        <v>22.288499999999999</v>
      </c>
      <c r="F364" s="134">
        <f>IFERROR($F$3*TWK!C361/100,"n/a")</f>
        <v>21.235499999999998</v>
      </c>
      <c r="G364" s="134">
        <f>IFERROR($G$3*TWK!H361/100,"n/a")</f>
        <v>12.856666666666666</v>
      </c>
      <c r="H364" s="134">
        <f>IFERROR( $H$3*TWK!D361/100,"n/a")</f>
        <v>26.588000000000001</v>
      </c>
      <c r="I364" s="134">
        <f>IFERROR($I$3*TWK!D361/100,"n/a")</f>
        <v>24.425999999999998</v>
      </c>
      <c r="J364" s="134">
        <f>IFERROR($J$3*TWK!D361/100,"n/a")</f>
        <v>24.103999999999999</v>
      </c>
      <c r="K364" s="134">
        <f>IFERROR($K$3*TWK!D361/100,"n/a")</f>
        <v>23.322000000000003</v>
      </c>
      <c r="L364" s="134">
        <f>IFERROR( $L$3*TWK!D361/100,"n/a")</f>
        <v>22.125999999999998</v>
      </c>
      <c r="M364" s="134">
        <f>IFERROR($M$3*TWK!D361/100,"n/a")</f>
        <v>21.343999999999998</v>
      </c>
      <c r="N364" s="134">
        <f>IFERROR($N$3*TWK!E361/100,"n/a")</f>
        <v>14.812875000000002</v>
      </c>
      <c r="O364" s="134">
        <f>IFERROR($O$3*TWK!F361/100,"n/a")</f>
        <v>18.994500000000002</v>
      </c>
      <c r="P364" s="134">
        <f>IFERROR($P$3*TWK!F361/100,"n/a")</f>
        <v>18.062999999999999</v>
      </c>
      <c r="Q364" s="134">
        <f>IFERROR($Q$3*TWK!F361/100,"n/a")</f>
        <v>16.362000000000002</v>
      </c>
      <c r="R364" s="134">
        <f>IFERROR($R$3*TWK!F361/100,"n/a")</f>
        <v>16.159500000000001</v>
      </c>
      <c r="S364" s="134">
        <f>IFERROR($S$3*TWK!H361/100,"n/a")</f>
        <v>12.856666666666666</v>
      </c>
      <c r="T364" s="134">
        <f>IFERROR($T$3*TWK!H361/100,"n/a")</f>
        <v>12.518333333333333</v>
      </c>
      <c r="U364" s="134">
        <f>IFERROR($U$3*TWK!H361/100,"n/a")</f>
        <v>11.977</v>
      </c>
      <c r="V364" s="134">
        <f>IFERROR($V$3*TWK!H361/100,"n/a")</f>
        <v>11.875499999999999</v>
      </c>
      <c r="W364" s="134">
        <f>IFERROR($W$3*TWK!H361/100,"n/a")</f>
        <v>10.623666666666665</v>
      </c>
      <c r="X364" s="134">
        <f>IFERROR($X$3*(TWK!H361+25)/100,"n/a")</f>
        <v>10.863666666666667</v>
      </c>
      <c r="Y364" s="134">
        <f>IFERROR($Y$3*(TWK!H361+50)/100,"n/a")</f>
        <v>10.368499999999999</v>
      </c>
      <c r="Z364" s="134">
        <f>IFERROR($Z$3*TWK!H361/100,"n/a")</f>
        <v>8.3568333333333342</v>
      </c>
      <c r="AA364" s="134">
        <f>IFERROR($AA$3*(TWK!H361+100)/100,"n/a")</f>
        <v>10.037833333333333</v>
      </c>
    </row>
    <row r="365" spans="1:27" x14ac:dyDescent="0.25">
      <c r="A365" s="47">
        <f t="shared" si="4"/>
        <v>40512</v>
      </c>
      <c r="B365" s="134" t="str">
        <f>IFERROR($B$3*TWK!B362/100,"n/a")</f>
        <v>n/a</v>
      </c>
      <c r="C365" s="134">
        <f>IFERROR($C$3*TWK!C362/100,"n/a")</f>
        <v>27.225000000000001</v>
      </c>
      <c r="D365" s="134">
        <f>IFERROR($D$3*TWK!C362/100,"n/a")</f>
        <v>24.139500000000002</v>
      </c>
      <c r="E365" s="134">
        <f>IFERROR( $E$3*TWK!C362/100,"n/a")</f>
        <v>23.050500000000003</v>
      </c>
      <c r="F365" s="134">
        <f>IFERROR($F$3*TWK!C362/100,"n/a")</f>
        <v>21.961500000000001</v>
      </c>
      <c r="G365" s="134">
        <f>IFERROR($G$3*TWK!H362/100,"n/a")</f>
        <v>12.92</v>
      </c>
      <c r="H365" s="134">
        <f>IFERROR( $H$3*TWK!D362/100,"n/a")</f>
        <v>26.949250000000003</v>
      </c>
      <c r="I365" s="134">
        <f>IFERROR($I$3*TWK!D362/100,"n/a")</f>
        <v>24.757874999999999</v>
      </c>
      <c r="J365" s="134">
        <f>IFERROR($J$3*TWK!D362/100,"n/a")</f>
        <v>24.4315</v>
      </c>
      <c r="K365" s="134">
        <f>IFERROR($K$3*TWK!D362/100,"n/a")</f>
        <v>23.638875000000002</v>
      </c>
      <c r="L365" s="134">
        <f>IFERROR( $L$3*TWK!D362/100,"n/a")</f>
        <v>22.426624999999998</v>
      </c>
      <c r="M365" s="134">
        <f>IFERROR($M$3*TWK!D362/100,"n/a")</f>
        <v>21.633999999999997</v>
      </c>
      <c r="N365" s="134">
        <f>IFERROR($N$3*TWK!E362/100,"n/a")</f>
        <v>14.563500000000001</v>
      </c>
      <c r="O365" s="134">
        <f>IFERROR($O$3*TWK!F362/100,"n/a")</f>
        <v>22.101625000000002</v>
      </c>
      <c r="P365" s="134">
        <f>IFERROR($P$3*TWK!F362/100,"n/a")</f>
        <v>21.017749999999999</v>
      </c>
      <c r="Q365" s="134">
        <f>IFERROR($Q$3*TWK!F362/100,"n/a")</f>
        <v>19.038499999999999</v>
      </c>
      <c r="R365" s="134">
        <f>IFERROR($R$3*TWK!F362/100,"n/a")</f>
        <v>18.802875</v>
      </c>
      <c r="S365" s="134">
        <f>IFERROR($S$3*TWK!H362/100,"n/a")</f>
        <v>12.92</v>
      </c>
      <c r="T365" s="134">
        <f>IFERROR($T$3*TWK!H362/100,"n/a")</f>
        <v>12.58</v>
      </c>
      <c r="U365" s="134">
        <f>IFERROR($U$3*TWK!H362/100,"n/a")</f>
        <v>12.036</v>
      </c>
      <c r="V365" s="134">
        <f>IFERROR($V$3*TWK!H362/100,"n/a")</f>
        <v>11.933999999999999</v>
      </c>
      <c r="W365" s="134">
        <f>IFERROR($W$3*TWK!H362/100,"n/a")</f>
        <v>10.676000000000002</v>
      </c>
      <c r="X365" s="134">
        <f>IFERROR($X$3*(TWK!H362+25)/100,"n/a")</f>
        <v>10.913500000000001</v>
      </c>
      <c r="Y365" s="134">
        <f>IFERROR($Y$3*(TWK!H362+50)/100,"n/a")</f>
        <v>10.413</v>
      </c>
      <c r="Z365" s="134">
        <f>IFERROR($Z$3*TWK!H362/100,"n/a")</f>
        <v>8.3980000000000015</v>
      </c>
      <c r="AA365" s="134">
        <f>IFERROR($AA$3*(TWK!H362+100)/100,"n/a")</f>
        <v>10.076000000000001</v>
      </c>
    </row>
    <row r="366" spans="1:27" x14ac:dyDescent="0.25">
      <c r="A366" s="47">
        <f t="shared" si="4"/>
        <v>40519</v>
      </c>
      <c r="B366" s="134" t="str">
        <f>IFERROR($B$3*TWK!B363/100,"n/a")</f>
        <v>n/a</v>
      </c>
      <c r="C366" s="134" t="str">
        <f>IFERROR($C$3*TWK!C363/100,"n/a")</f>
        <v>n/a</v>
      </c>
      <c r="D366" s="134" t="str">
        <f>IFERROR($D$3*TWK!C363/100,"n/a")</f>
        <v>n/a</v>
      </c>
      <c r="E366" s="134" t="str">
        <f>IFERROR( $E$3*TWK!C363/100,"n/a")</f>
        <v>n/a</v>
      </c>
      <c r="F366" s="134" t="str">
        <f>IFERROR($F$3*TWK!C363/100,"n/a")</f>
        <v>n/a</v>
      </c>
      <c r="G366" s="134">
        <f>IFERROR($G$3*TWK!H363/100,"n/a")</f>
        <v>15.2</v>
      </c>
      <c r="H366" s="134">
        <f>IFERROR( $H$3*TWK!D363/100,"n/a")</f>
        <v>32.310200000000002</v>
      </c>
      <c r="I366" s="134">
        <f>IFERROR($I$3*TWK!D363/100,"n/a")</f>
        <v>29.6829</v>
      </c>
      <c r="J366" s="134">
        <f>IFERROR($J$3*TWK!D363/100,"n/a")</f>
        <v>29.291600000000003</v>
      </c>
      <c r="K366" s="134">
        <f>IFERROR($K$3*TWK!D363/100,"n/a")</f>
        <v>28.3413</v>
      </c>
      <c r="L366" s="134">
        <f>IFERROR( $L$3*TWK!D363/100,"n/a")</f>
        <v>26.887899999999998</v>
      </c>
      <c r="M366" s="134">
        <f>IFERROR($M$3*TWK!D363/100,"n/a")</f>
        <v>25.937599999999996</v>
      </c>
      <c r="N366" s="134">
        <f>IFERROR($N$3*TWK!E363/100,"n/a")</f>
        <v>17.476200000000002</v>
      </c>
      <c r="O366" s="134">
        <f>IFERROR($O$3*TWK!F363/100,"n/a")</f>
        <v>23.356200000000005</v>
      </c>
      <c r="P366" s="134">
        <f>IFERROR($P$3*TWK!F363/100,"n/a")</f>
        <v>22.210799999999999</v>
      </c>
      <c r="Q366" s="134">
        <f>IFERROR($Q$3*TWK!F363/100,"n/a")</f>
        <v>20.119199999999999</v>
      </c>
      <c r="R366" s="134">
        <f>IFERROR($R$3*TWK!F363/100,"n/a")</f>
        <v>19.870200000000001</v>
      </c>
      <c r="S366" s="134">
        <f>IFERROR($S$3*TWK!H363/100,"n/a")</f>
        <v>15.2</v>
      </c>
      <c r="T366" s="134">
        <f>IFERROR($T$3*TWK!H363/100,"n/a")</f>
        <v>14.8</v>
      </c>
      <c r="U366" s="134">
        <f>IFERROR($U$3*TWK!H363/100,"n/a")</f>
        <v>14.16</v>
      </c>
      <c r="V366" s="134">
        <f>IFERROR($V$3*TWK!H363/100,"n/a")</f>
        <v>14.04</v>
      </c>
      <c r="W366" s="134">
        <f>IFERROR($W$3*TWK!H363/100,"n/a")</f>
        <v>12.56</v>
      </c>
      <c r="X366" s="134">
        <f>IFERROR($X$3*(TWK!H363+25)/100,"n/a")</f>
        <v>12.7075</v>
      </c>
      <c r="Y366" s="134">
        <f>IFERROR($Y$3*(TWK!H363+50)/100,"n/a")</f>
        <v>12.015000000000001</v>
      </c>
      <c r="Z366" s="134">
        <f>IFERROR($Z$3*TWK!H363/100,"n/a")</f>
        <v>9.8800000000000008</v>
      </c>
      <c r="AA366" s="134">
        <f>IFERROR($AA$3*(TWK!H363+100)/100,"n/a")</f>
        <v>11.45</v>
      </c>
    </row>
    <row r="367" spans="1:27" x14ac:dyDescent="0.25">
      <c r="A367" s="47">
        <f t="shared" si="4"/>
        <v>40526</v>
      </c>
      <c r="B367" s="134" t="str">
        <f>IFERROR($B$3*TWK!B364/100,"n/a")</f>
        <v>n/a</v>
      </c>
      <c r="C367" s="134" t="str">
        <f>IFERROR($C$3*TWK!C364/100,"n/a")</f>
        <v>n/a</v>
      </c>
      <c r="D367" s="134" t="str">
        <f>IFERROR($D$3*TWK!C364/100,"n/a")</f>
        <v>n/a</v>
      </c>
      <c r="E367" s="134" t="str">
        <f>IFERROR( $E$3*TWK!C364/100,"n/a")</f>
        <v>n/a</v>
      </c>
      <c r="F367" s="134" t="str">
        <f>IFERROR($F$3*TWK!C364/100,"n/a")</f>
        <v>n/a</v>
      </c>
      <c r="G367" s="134">
        <f>IFERROR($G$3*TWK!H364/100,"n/a")</f>
        <v>15.865</v>
      </c>
      <c r="H367" s="134">
        <f>IFERROR( $H$3*TWK!D364/100,"n/a")</f>
        <v>33.596249999999998</v>
      </c>
      <c r="I367" s="134">
        <f>IFERROR($I$3*TWK!D364/100,"n/a")</f>
        <v>30.864374999999999</v>
      </c>
      <c r="J367" s="134">
        <f>IFERROR($J$3*TWK!D364/100,"n/a")</f>
        <v>30.4575</v>
      </c>
      <c r="K367" s="134">
        <f>IFERROR($K$3*TWK!D364/100,"n/a")</f>
        <v>29.469374999999999</v>
      </c>
      <c r="L367" s="134">
        <f>IFERROR( $L$3*TWK!D364/100,"n/a")</f>
        <v>27.958124999999999</v>
      </c>
      <c r="M367" s="134">
        <f>IFERROR($M$3*TWK!D364/100,"n/a")</f>
        <v>26.97</v>
      </c>
      <c r="N367" s="134">
        <f>IFERROR($N$3*TWK!E364/100,"n/a")</f>
        <v>18.902625</v>
      </c>
      <c r="O367" s="134">
        <f>IFERROR($O$3*TWK!F364/100,"n/a")</f>
        <v>23.156874999999999</v>
      </c>
      <c r="P367" s="134">
        <f>IFERROR($P$3*TWK!F364/100,"n/a")</f>
        <v>22.021249999999998</v>
      </c>
      <c r="Q367" s="134">
        <f>IFERROR($Q$3*TWK!F364/100,"n/a")</f>
        <v>19.947500000000002</v>
      </c>
      <c r="R367" s="134">
        <f>IFERROR($R$3*TWK!F364/100,"n/a")</f>
        <v>19.700624999999999</v>
      </c>
      <c r="S367" s="134">
        <f>IFERROR($S$3*TWK!H364/100,"n/a")</f>
        <v>15.865</v>
      </c>
      <c r="T367" s="134">
        <f>IFERROR($T$3*TWK!H364/100,"n/a")</f>
        <v>15.4475</v>
      </c>
      <c r="U367" s="134">
        <f>IFERROR($U$3*TWK!H364/100,"n/a")</f>
        <v>14.779500000000001</v>
      </c>
      <c r="V367" s="134">
        <f>IFERROR($V$3*TWK!H364/100,"n/a")</f>
        <v>14.654249999999999</v>
      </c>
      <c r="W367" s="134">
        <f>IFERROR($W$3*TWK!H364/100,"n/a")</f>
        <v>13.109500000000001</v>
      </c>
      <c r="X367" s="134">
        <f>IFERROR($X$3*(TWK!H364+25)/100,"n/a")</f>
        <v>13.23075</v>
      </c>
      <c r="Y367" s="134">
        <f>IFERROR($Y$3*(TWK!H364+50)/100,"n/a")</f>
        <v>12.482249999999999</v>
      </c>
      <c r="Z367" s="134">
        <f>IFERROR($Z$3*TWK!H364/100,"n/a")</f>
        <v>10.312250000000001</v>
      </c>
      <c r="AA367" s="134">
        <f>IFERROR($AA$3*(TWK!H364+100)/100,"n/a")</f>
        <v>11.85075</v>
      </c>
    </row>
    <row r="368" spans="1:27" x14ac:dyDescent="0.25">
      <c r="A368" s="47">
        <f t="shared" si="4"/>
        <v>40533</v>
      </c>
      <c r="B368" s="134" t="str">
        <f>IFERROR($B$3*TWK!B365/100,"n/a")</f>
        <v>n/a</v>
      </c>
      <c r="C368" s="134" t="str">
        <f>IFERROR($C$3*TWK!C365/100,"n/a")</f>
        <v>n/a</v>
      </c>
      <c r="D368" s="134" t="str">
        <f>IFERROR($D$3*TWK!C365/100,"n/a")</f>
        <v>n/a</v>
      </c>
      <c r="E368" s="134" t="str">
        <f>IFERROR( $E$3*TWK!C365/100,"n/a")</f>
        <v>n/a</v>
      </c>
      <c r="F368" s="134" t="str">
        <f>IFERROR($F$3*TWK!C365/100,"n/a")</f>
        <v>n/a</v>
      </c>
      <c r="G368" s="134">
        <f>IFERROR($G$3*TWK!H365/100,"n/a")</f>
        <v>13.6325</v>
      </c>
      <c r="H368" s="134">
        <f>IFERROR( $H$3*TWK!D365/100,"n/a")</f>
        <v>29.9115</v>
      </c>
      <c r="I368" s="134">
        <f>IFERROR($I$3*TWK!D365/100,"n/a")</f>
        <v>27.479249999999997</v>
      </c>
      <c r="J368" s="134">
        <f>IFERROR($J$3*TWK!D365/100,"n/a")</f>
        <v>27.117000000000004</v>
      </c>
      <c r="K368" s="134">
        <f>IFERROR($K$3*TWK!D365/100,"n/a")</f>
        <v>26.237250000000003</v>
      </c>
      <c r="L368" s="134">
        <f>IFERROR( $L$3*TWK!D365/100,"n/a")</f>
        <v>24.891749999999998</v>
      </c>
      <c r="M368" s="134">
        <f>IFERROR($M$3*TWK!D365/100,"n/a")</f>
        <v>24.011999999999997</v>
      </c>
      <c r="N368" s="134">
        <f>IFERROR($N$3*TWK!E365/100,"n/a")</f>
        <v>15.228500000000002</v>
      </c>
      <c r="O368" s="134">
        <f>IFERROR($O$3*TWK!F365/100,"n/a")</f>
        <v>19.111750000000001</v>
      </c>
      <c r="P368" s="134">
        <f>IFERROR($P$3*TWK!F365/100,"n/a")</f>
        <v>18.174500000000002</v>
      </c>
      <c r="Q368" s="134">
        <f>IFERROR($Q$3*TWK!F365/100,"n/a")</f>
        <v>16.463000000000001</v>
      </c>
      <c r="R368" s="134">
        <f>IFERROR($R$3*TWK!F365/100,"n/a")</f>
        <v>16.259250000000002</v>
      </c>
      <c r="S368" s="134">
        <f>IFERROR($S$3*TWK!H365/100,"n/a")</f>
        <v>13.6325</v>
      </c>
      <c r="T368" s="134">
        <f>IFERROR($T$3*TWK!H365/100,"n/a")</f>
        <v>13.27375</v>
      </c>
      <c r="U368" s="134">
        <f>IFERROR($U$3*TWK!H365/100,"n/a")</f>
        <v>12.69975</v>
      </c>
      <c r="V368" s="134">
        <f>IFERROR($V$3*TWK!H365/100,"n/a")</f>
        <v>12.592124999999999</v>
      </c>
      <c r="W368" s="134">
        <f>IFERROR($W$3*TWK!H365/100,"n/a")</f>
        <v>11.264750000000001</v>
      </c>
      <c r="X368" s="134">
        <f>IFERROR($X$3*(TWK!H365+25)/100,"n/a")</f>
        <v>11.474125000000001</v>
      </c>
      <c r="Y368" s="134">
        <f>IFERROR($Y$3*(TWK!H365+50)/100,"n/a")</f>
        <v>10.913625</v>
      </c>
      <c r="Z368" s="134">
        <f>IFERROR($Z$3*TWK!H365/100,"n/a")</f>
        <v>8.8611250000000013</v>
      </c>
      <c r="AA368" s="134">
        <f>IFERROR($AA$3*(TWK!H365+100)/100,"n/a")</f>
        <v>10.505374999999999</v>
      </c>
    </row>
    <row r="369" spans="1:27" x14ac:dyDescent="0.25">
      <c r="A369" s="47">
        <f t="shared" si="4"/>
        <v>40540</v>
      </c>
      <c r="B369" s="134" t="str">
        <f>IFERROR($B$3*TWK!B366/100,"n/a")</f>
        <v>n/a</v>
      </c>
      <c r="C369" s="134" t="str">
        <f>IFERROR($C$3*TWK!C366/100,"n/a")</f>
        <v>n/a</v>
      </c>
      <c r="D369" s="134" t="str">
        <f>IFERROR($D$3*TWK!C366/100,"n/a")</f>
        <v>n/a</v>
      </c>
      <c r="E369" s="134" t="str">
        <f>IFERROR( $E$3*TWK!C366/100,"n/a")</f>
        <v>n/a</v>
      </c>
      <c r="F369" s="134" t="str">
        <f>IFERROR($F$3*TWK!C366/100,"n/a")</f>
        <v>n/a</v>
      </c>
      <c r="G369" s="134">
        <f>IFERROR($G$3*TWK!H366/100,"n/a")</f>
        <v>11.273333333333333</v>
      </c>
      <c r="H369" s="134">
        <f>IFERROR( $H$3*TWK!D366/100,"n/a")</f>
        <v>27.936666666666664</v>
      </c>
      <c r="I369" s="134">
        <f>IFERROR($I$3*TWK!D366/100,"n/a")</f>
        <v>25.664999999999996</v>
      </c>
      <c r="J369" s="134">
        <f>IFERROR($J$3*TWK!D366/100,"n/a")</f>
        <v>25.326666666666664</v>
      </c>
      <c r="K369" s="134">
        <f>IFERROR($K$3*TWK!D366/100,"n/a")</f>
        <v>24.504999999999999</v>
      </c>
      <c r="L369" s="134">
        <f>IFERROR( $L$3*TWK!D366/100,"n/a")</f>
        <v>23.248333333333331</v>
      </c>
      <c r="M369" s="134">
        <f>IFERROR($M$3*TWK!D366/100,"n/a")</f>
        <v>22.426666666666666</v>
      </c>
      <c r="N369" s="134">
        <f>IFERROR($N$3*TWK!E366/100,"n/a")</f>
        <v>13.566000000000001</v>
      </c>
      <c r="O369" s="134">
        <f>IFERROR($O$3*TWK!F366/100,"n/a")</f>
        <v>19.150833333333335</v>
      </c>
      <c r="P369" s="134">
        <f>IFERROR($P$3*TWK!F366/100,"n/a")</f>
        <v>18.211666666666666</v>
      </c>
      <c r="Q369" s="134">
        <f>IFERROR($Q$3*TWK!F366/100,"n/a")</f>
        <v>16.496666666666666</v>
      </c>
      <c r="R369" s="134">
        <f>IFERROR($R$3*TWK!F366/100,"n/a")</f>
        <v>16.2925</v>
      </c>
      <c r="S369" s="134">
        <f>IFERROR($S$3*TWK!H366/100,"n/a")</f>
        <v>11.273333333333333</v>
      </c>
      <c r="T369" s="134">
        <f>IFERROR($T$3*TWK!H366/100,"n/a")</f>
        <v>10.976666666666667</v>
      </c>
      <c r="U369" s="134">
        <f>IFERROR($U$3*TWK!H366/100,"n/a")</f>
        <v>10.502000000000001</v>
      </c>
      <c r="V369" s="134">
        <f>IFERROR($V$3*TWK!H366/100,"n/a")</f>
        <v>10.413</v>
      </c>
      <c r="W369" s="134">
        <f>IFERROR($W$3*TWK!H366/100,"n/a")</f>
        <v>9.315333333333335</v>
      </c>
      <c r="X369" s="134">
        <f>IFERROR($X$3*(TWK!H366+25)/100,"n/a")</f>
        <v>9.6178333333333335</v>
      </c>
      <c r="Y369" s="134">
        <f>IFERROR($Y$3*(TWK!H366+50)/100,"n/a")</f>
        <v>9.2560000000000002</v>
      </c>
      <c r="Z369" s="134">
        <f>IFERROR($Z$3*TWK!H366/100,"n/a")</f>
        <v>7.3276666666666674</v>
      </c>
      <c r="AA369" s="134">
        <f>IFERROR($AA$3*(TWK!H366+100)/100,"n/a")</f>
        <v>9.0836666666666659</v>
      </c>
    </row>
    <row r="370" spans="1:27" x14ac:dyDescent="0.25">
      <c r="A370" s="47">
        <f t="shared" si="4"/>
        <v>40547</v>
      </c>
      <c r="B370" s="134" t="str">
        <f>IFERROR($B$3*TWK!B367/100,"n/a")</f>
        <v>n/a</v>
      </c>
      <c r="C370" s="134" t="str">
        <f>IFERROR($C$3*TWK!C367/100,"n/a")</f>
        <v>n/a</v>
      </c>
      <c r="D370" s="134" t="str">
        <f>IFERROR($D$3*TWK!C367/100,"n/a")</f>
        <v>n/a</v>
      </c>
      <c r="E370" s="134" t="str">
        <f>IFERROR( $E$3*TWK!C367/100,"n/a")</f>
        <v>n/a</v>
      </c>
      <c r="F370" s="134" t="str">
        <f>IFERROR($F$3*TWK!C367/100,"n/a")</f>
        <v>n/a</v>
      </c>
      <c r="G370" s="134">
        <f>IFERROR($G$3*TWK!H367/100,"n/a")</f>
        <v>10.545</v>
      </c>
      <c r="H370" s="134">
        <f>IFERROR( $H$3*TWK!D367/100,"n/a")</f>
        <v>23.842500000000001</v>
      </c>
      <c r="I370" s="134">
        <f>IFERROR($I$3*TWK!D367/100,"n/a")</f>
        <v>21.903749999999999</v>
      </c>
      <c r="J370" s="134">
        <f>IFERROR($J$3*TWK!D367/100,"n/a")</f>
        <v>21.614999999999998</v>
      </c>
      <c r="K370" s="134">
        <f>IFERROR($K$3*TWK!D367/100,"n/a")</f>
        <v>20.91375</v>
      </c>
      <c r="L370" s="134">
        <f>IFERROR( $L$3*TWK!D367/100,"n/a")</f>
        <v>19.841249999999999</v>
      </c>
      <c r="M370" s="134">
        <f>IFERROR($M$3*TWK!D367/100,"n/a")</f>
        <v>19.139999999999997</v>
      </c>
      <c r="N370" s="134">
        <f>IFERROR($N$3*TWK!E367/100,"n/a")</f>
        <v>12.019874999999999</v>
      </c>
      <c r="O370" s="134">
        <f>IFERROR($O$3*TWK!F367/100,"n/a")</f>
        <v>17.704750000000001</v>
      </c>
      <c r="P370" s="134">
        <f>IFERROR($P$3*TWK!F367/100,"n/a")</f>
        <v>16.836500000000001</v>
      </c>
      <c r="Q370" s="134">
        <f>IFERROR($Q$3*TWK!F367/100,"n/a")</f>
        <v>15.250999999999999</v>
      </c>
      <c r="R370" s="134">
        <f>IFERROR($R$3*TWK!F367/100,"n/a")</f>
        <v>15.062250000000001</v>
      </c>
      <c r="S370" s="134">
        <f>IFERROR($S$3*TWK!H367/100,"n/a")</f>
        <v>10.545</v>
      </c>
      <c r="T370" s="134">
        <f>IFERROR($T$3*TWK!H367/100,"n/a")</f>
        <v>10.2675</v>
      </c>
      <c r="U370" s="134">
        <f>IFERROR($U$3*TWK!H367/100,"n/a")</f>
        <v>9.823500000000001</v>
      </c>
      <c r="V370" s="134">
        <f>IFERROR($V$3*TWK!H367/100,"n/a")</f>
        <v>9.7402499999999996</v>
      </c>
      <c r="W370" s="134">
        <f>IFERROR($W$3*TWK!H367/100,"n/a")</f>
        <v>8.7134999999999998</v>
      </c>
      <c r="X370" s="134">
        <f>IFERROR($X$3*(TWK!H367+25)/100,"n/a")</f>
        <v>9.0447500000000005</v>
      </c>
      <c r="Y370" s="134">
        <f>IFERROR($Y$3*(TWK!H367+50)/100,"n/a")</f>
        <v>8.7442499999999992</v>
      </c>
      <c r="Z370" s="134">
        <f>IFERROR($Z$3*TWK!H367/100,"n/a")</f>
        <v>6.8542500000000004</v>
      </c>
      <c r="AA370" s="134">
        <f>IFERROR($AA$3*(TWK!H367+100)/100,"n/a")</f>
        <v>8.6447500000000002</v>
      </c>
    </row>
    <row r="371" spans="1:27" x14ac:dyDescent="0.25">
      <c r="A371" s="47">
        <f t="shared" si="4"/>
        <v>40554</v>
      </c>
      <c r="B371" s="134" t="str">
        <f>IFERROR($B$3*TWK!B368/100,"n/a")</f>
        <v>n/a</v>
      </c>
      <c r="C371" s="134" t="str">
        <f>IFERROR($C$3*TWK!C368/100,"n/a")</f>
        <v>n/a</v>
      </c>
      <c r="D371" s="134" t="str">
        <f>IFERROR($D$3*TWK!C368/100,"n/a")</f>
        <v>n/a</v>
      </c>
      <c r="E371" s="134" t="str">
        <f>IFERROR( $E$3*TWK!C368/100,"n/a")</f>
        <v>n/a</v>
      </c>
      <c r="F371" s="134" t="str">
        <f>IFERROR($F$3*TWK!C368/100,"n/a")</f>
        <v>n/a</v>
      </c>
      <c r="G371" s="134">
        <f>IFERROR($G$3*TWK!H368/100,"n/a")</f>
        <v>13.68</v>
      </c>
      <c r="H371" s="134">
        <f>IFERROR( $H$3*TWK!D368/100,"n/a")</f>
        <v>26.01</v>
      </c>
      <c r="I371" s="134">
        <f>IFERROR($I$3*TWK!D368/100,"n/a")</f>
        <v>23.895</v>
      </c>
      <c r="J371" s="134">
        <f>IFERROR($J$3*TWK!D368/100,"n/a")</f>
        <v>23.58</v>
      </c>
      <c r="K371" s="134">
        <f>IFERROR($K$3*TWK!D368/100,"n/a")</f>
        <v>22.815000000000001</v>
      </c>
      <c r="L371" s="134">
        <f>IFERROR( $L$3*TWK!D368/100,"n/a")</f>
        <v>21.645</v>
      </c>
      <c r="M371" s="134">
        <f>IFERROR($M$3*TWK!D368/100,"n/a")</f>
        <v>20.88</v>
      </c>
      <c r="N371" s="134">
        <f>IFERROR($N$3*TWK!E368/100,"n/a")</f>
        <v>15.162000000000001</v>
      </c>
      <c r="O371" s="134">
        <f>IFERROR($O$3*TWK!F368/100,"n/a")</f>
        <v>20.460125000000001</v>
      </c>
      <c r="P371" s="134">
        <f>IFERROR($P$3*TWK!F368/100,"n/a")</f>
        <v>19.45675</v>
      </c>
      <c r="Q371" s="134">
        <f>IFERROR($Q$3*TWK!F368/100,"n/a")</f>
        <v>17.624500000000001</v>
      </c>
      <c r="R371" s="134">
        <f>IFERROR($R$3*TWK!F368/100,"n/a")</f>
        <v>17.406375000000001</v>
      </c>
      <c r="S371" s="134">
        <f>IFERROR($S$3*TWK!H368/100,"n/a")</f>
        <v>13.68</v>
      </c>
      <c r="T371" s="134">
        <f>IFERROR($T$3*TWK!H368/100,"n/a")</f>
        <v>13.32</v>
      </c>
      <c r="U371" s="134">
        <f>IFERROR($U$3*TWK!H368/100,"n/a")</f>
        <v>12.744000000000002</v>
      </c>
      <c r="V371" s="134">
        <f>IFERROR($V$3*TWK!H368/100,"n/a")</f>
        <v>12.635999999999999</v>
      </c>
      <c r="W371" s="134">
        <f>IFERROR($W$3*TWK!H368/100,"n/a")</f>
        <v>11.304</v>
      </c>
      <c r="X371" s="134">
        <f>IFERROR($X$3*(TWK!H368+25)/100,"n/a")</f>
        <v>11.511500000000002</v>
      </c>
      <c r="Y371" s="134">
        <f>IFERROR($Y$3*(TWK!H368+50)/100,"n/a")</f>
        <v>10.947000000000001</v>
      </c>
      <c r="Z371" s="134">
        <f>IFERROR($Z$3*TWK!H368/100,"n/a")</f>
        <v>8.8920000000000012</v>
      </c>
      <c r="AA371" s="134">
        <f>IFERROR($AA$3*(TWK!H368+100)/100,"n/a")</f>
        <v>10.534000000000001</v>
      </c>
    </row>
    <row r="372" spans="1:27" x14ac:dyDescent="0.25">
      <c r="A372" s="47">
        <f t="shared" si="4"/>
        <v>40561</v>
      </c>
      <c r="B372" s="134" t="str">
        <f>IFERROR($B$3*TWK!B369/100,"n/a")</f>
        <v>n/a</v>
      </c>
      <c r="C372" s="134" t="str">
        <f>IFERROR($C$3*TWK!C369/100,"n/a")</f>
        <v>n/a</v>
      </c>
      <c r="D372" s="134" t="str">
        <f>IFERROR($D$3*TWK!C369/100,"n/a")</f>
        <v>n/a</v>
      </c>
      <c r="E372" s="134" t="str">
        <f>IFERROR( $E$3*TWK!C369/100,"n/a")</f>
        <v>n/a</v>
      </c>
      <c r="F372" s="134" t="str">
        <f>IFERROR($F$3*TWK!C369/100,"n/a")</f>
        <v>n/a</v>
      </c>
      <c r="G372" s="134">
        <f>IFERROR($G$3*TWK!H369/100,"n/a")</f>
        <v>14.154999999999999</v>
      </c>
      <c r="H372" s="134">
        <f>IFERROR( $H$3*TWK!D369/100,"n/a")</f>
        <v>26.4435</v>
      </c>
      <c r="I372" s="134">
        <f>IFERROR($I$3*TWK!D369/100,"n/a")</f>
        <v>24.293249999999997</v>
      </c>
      <c r="J372" s="134">
        <f>IFERROR($J$3*TWK!D369/100,"n/a")</f>
        <v>23.973000000000003</v>
      </c>
      <c r="K372" s="134">
        <f>IFERROR($K$3*TWK!D369/100,"n/a")</f>
        <v>23.195250000000001</v>
      </c>
      <c r="L372" s="134">
        <f>IFERROR( $L$3*TWK!D369/100,"n/a")</f>
        <v>22.005749999999999</v>
      </c>
      <c r="M372" s="134">
        <f>IFERROR($M$3*TWK!D369/100,"n/a")</f>
        <v>21.227999999999998</v>
      </c>
      <c r="N372" s="134">
        <f>IFERROR($N$3*TWK!E369/100,"n/a")</f>
        <v>15.810375000000001</v>
      </c>
      <c r="O372" s="134">
        <f>IFERROR($O$3*TWK!F369/100,"n/a")</f>
        <v>20.577375000000004</v>
      </c>
      <c r="P372" s="134">
        <f>IFERROR($P$3*TWK!F369/100,"n/a")</f>
        <v>19.568249999999999</v>
      </c>
      <c r="Q372" s="134">
        <f>IFERROR($Q$3*TWK!F369/100,"n/a")</f>
        <v>17.7255</v>
      </c>
      <c r="R372" s="134">
        <f>IFERROR($R$3*TWK!F369/100,"n/a")</f>
        <v>17.506125000000001</v>
      </c>
      <c r="S372" s="134">
        <f>IFERROR($S$3*TWK!H369/100,"n/a")</f>
        <v>14.154999999999999</v>
      </c>
      <c r="T372" s="134">
        <f>IFERROR($T$3*TWK!H369/100,"n/a")</f>
        <v>13.782500000000001</v>
      </c>
      <c r="U372" s="134">
        <f>IFERROR($U$3*TWK!H369/100,"n/a")</f>
        <v>13.186500000000001</v>
      </c>
      <c r="V372" s="134">
        <f>IFERROR($V$3*TWK!H369/100,"n/a")</f>
        <v>13.07475</v>
      </c>
      <c r="W372" s="134">
        <f>IFERROR($W$3*TWK!H369/100,"n/a")</f>
        <v>11.6965</v>
      </c>
      <c r="X372" s="134">
        <f>IFERROR($X$3*(TWK!H369+25)/100,"n/a")</f>
        <v>11.885250000000001</v>
      </c>
      <c r="Y372" s="134">
        <f>IFERROR($Y$3*(TWK!H369+50)/100,"n/a")</f>
        <v>11.280750000000001</v>
      </c>
      <c r="Z372" s="134">
        <f>IFERROR($Z$3*TWK!H369/100,"n/a")</f>
        <v>9.2007500000000011</v>
      </c>
      <c r="AA372" s="134">
        <f>IFERROR($AA$3*(TWK!H369+100)/100,"n/a")</f>
        <v>10.820250000000001</v>
      </c>
    </row>
    <row r="373" spans="1:27" x14ac:dyDescent="0.25">
      <c r="A373" s="47">
        <f t="shared" si="4"/>
        <v>40568</v>
      </c>
      <c r="B373" s="134" t="str">
        <f>IFERROR($B$3*TWK!B370/100,"n/a")</f>
        <v>n/a</v>
      </c>
      <c r="C373" s="134" t="str">
        <f>IFERROR($C$3*TWK!C370/100,"n/a")</f>
        <v>n/a</v>
      </c>
      <c r="D373" s="134" t="str">
        <f>IFERROR($D$3*TWK!C370/100,"n/a")</f>
        <v>n/a</v>
      </c>
      <c r="E373" s="134" t="str">
        <f>IFERROR( $E$3*TWK!C370/100,"n/a")</f>
        <v>n/a</v>
      </c>
      <c r="F373" s="134" t="str">
        <f>IFERROR($F$3*TWK!C370/100,"n/a")</f>
        <v>n/a</v>
      </c>
      <c r="G373" s="134">
        <f>IFERROR($G$3*TWK!H370/100,"n/a")</f>
        <v>12.5875</v>
      </c>
      <c r="H373" s="134">
        <f>IFERROR( $H$3*TWK!D370/100,"n/a")</f>
        <v>26.37125</v>
      </c>
      <c r="I373" s="134">
        <f>IFERROR($I$3*TWK!D370/100,"n/a")</f>
        <v>24.226875</v>
      </c>
      <c r="J373" s="134">
        <f>IFERROR($J$3*TWK!D370/100,"n/a")</f>
        <v>23.907499999999999</v>
      </c>
      <c r="K373" s="134">
        <f>IFERROR($K$3*TWK!D370/100,"n/a")</f>
        <v>23.131875000000001</v>
      </c>
      <c r="L373" s="134">
        <f>IFERROR( $L$3*TWK!D370/100,"n/a")</f>
        <v>21.945625</v>
      </c>
      <c r="M373" s="134">
        <f>IFERROR($M$3*TWK!D370/100,"n/a")</f>
        <v>21.17</v>
      </c>
      <c r="N373" s="134">
        <f>IFERROR($N$3*TWK!E370/100,"n/a")</f>
        <v>15.860250000000001</v>
      </c>
      <c r="O373" s="134">
        <f>IFERROR($O$3*TWK!F370/100,"n/a")</f>
        <v>18.760000000000002</v>
      </c>
      <c r="P373" s="134">
        <f>IFERROR($P$3*TWK!F370/100,"n/a")</f>
        <v>17.84</v>
      </c>
      <c r="Q373" s="134">
        <f>IFERROR($Q$3*TWK!F370/100,"n/a")</f>
        <v>16.16</v>
      </c>
      <c r="R373" s="134">
        <f>IFERROR($R$3*TWK!F370/100,"n/a")</f>
        <v>15.96</v>
      </c>
      <c r="S373" s="134">
        <f>IFERROR($S$3*TWK!H370/100,"n/a")</f>
        <v>12.5875</v>
      </c>
      <c r="T373" s="134">
        <f>IFERROR($T$3*TWK!H370/100,"n/a")</f>
        <v>12.25625</v>
      </c>
      <c r="U373" s="134">
        <f>IFERROR($U$3*TWK!H370/100,"n/a")</f>
        <v>11.72625</v>
      </c>
      <c r="V373" s="134">
        <f>IFERROR($V$3*TWK!H370/100,"n/a")</f>
        <v>11.626875</v>
      </c>
      <c r="W373" s="134">
        <f>IFERROR($W$3*TWK!H370/100,"n/a")</f>
        <v>10.401249999999999</v>
      </c>
      <c r="X373" s="134">
        <f>IFERROR($X$3*(TWK!H370+25)/100,"n/a")</f>
        <v>10.651875</v>
      </c>
      <c r="Y373" s="134">
        <f>IFERROR($Y$3*(TWK!H370+50)/100,"n/a")</f>
        <v>10.179375</v>
      </c>
      <c r="Z373" s="134">
        <f>IFERROR($Z$3*TWK!H370/100,"n/a")</f>
        <v>8.1818750000000016</v>
      </c>
      <c r="AA373" s="134">
        <f>IFERROR($AA$3*(TWK!H370+100)/100,"n/a")</f>
        <v>9.8756249999999994</v>
      </c>
    </row>
    <row r="374" spans="1:27" x14ac:dyDescent="0.25">
      <c r="A374" s="47">
        <f t="shared" si="4"/>
        <v>40575</v>
      </c>
      <c r="B374" s="134" t="str">
        <f>IFERROR($B$3*TWK!B371/100,"n/a")</f>
        <v>n/a</v>
      </c>
      <c r="C374" s="134" t="str">
        <f>IFERROR($C$3*TWK!C371/100,"n/a")</f>
        <v>n/a</v>
      </c>
      <c r="D374" s="134" t="str">
        <f>IFERROR($D$3*TWK!C371/100,"n/a")</f>
        <v>n/a</v>
      </c>
      <c r="E374" s="134" t="str">
        <f>IFERROR( $E$3*TWK!C371/100,"n/a")</f>
        <v>n/a</v>
      </c>
      <c r="F374" s="134" t="str">
        <f>IFERROR($F$3*TWK!C371/100,"n/a")</f>
        <v>n/a</v>
      </c>
      <c r="G374" s="134">
        <f>IFERROR($G$3*TWK!H371/100,"n/a")</f>
        <v>14.566666666666665</v>
      </c>
      <c r="H374" s="134">
        <f>IFERROR( $H$3*TWK!D371/100,"n/a")</f>
        <v>31.79</v>
      </c>
      <c r="I374" s="134">
        <f>IFERROR($I$3*TWK!D371/100,"n/a")</f>
        <v>29.204999999999998</v>
      </c>
      <c r="J374" s="134">
        <f>IFERROR($J$3*TWK!D371/100,"n/a")</f>
        <v>28.82</v>
      </c>
      <c r="K374" s="134">
        <f>IFERROR($K$3*TWK!D371/100,"n/a")</f>
        <v>27.885000000000002</v>
      </c>
      <c r="L374" s="134">
        <f>IFERROR( $L$3*TWK!D371/100,"n/a")</f>
        <v>26.454999999999998</v>
      </c>
      <c r="M374" s="134">
        <f>IFERROR($M$3*TWK!D371/100,"n/a")</f>
        <v>25.52</v>
      </c>
      <c r="N374" s="134">
        <f>IFERROR($N$3*TWK!E371/100,"n/a")</f>
        <v>18.902625</v>
      </c>
      <c r="O374" s="134">
        <f>IFERROR($O$3*TWK!F371/100,"n/a")</f>
        <v>19.815250000000002</v>
      </c>
      <c r="P374" s="134">
        <f>IFERROR($P$3*TWK!F371/100,"n/a")</f>
        <v>18.843499999999999</v>
      </c>
      <c r="Q374" s="134">
        <f>IFERROR($Q$3*TWK!F371/100,"n/a")</f>
        <v>17.069000000000003</v>
      </c>
      <c r="R374" s="134">
        <f>IFERROR($R$3*TWK!F371/100,"n/a")</f>
        <v>16.857749999999999</v>
      </c>
      <c r="S374" s="134">
        <f>IFERROR($S$3*TWK!H371/100,"n/a")</f>
        <v>14.566666666666665</v>
      </c>
      <c r="T374" s="134">
        <f>IFERROR($T$3*TWK!H371/100,"n/a")</f>
        <v>14.183333333333332</v>
      </c>
      <c r="U374" s="134">
        <f>IFERROR($U$3*TWK!H371/100,"n/a")</f>
        <v>13.57</v>
      </c>
      <c r="V374" s="134">
        <f>IFERROR($V$3*TWK!H371/100,"n/a")</f>
        <v>13.454999999999998</v>
      </c>
      <c r="W374" s="134">
        <f>IFERROR($W$3*TWK!H371/100,"n/a")</f>
        <v>12.036666666666667</v>
      </c>
      <c r="X374" s="134">
        <f>IFERROR($X$3*(TWK!H371+25)/100,"n/a")</f>
        <v>12.209166666666668</v>
      </c>
      <c r="Y374" s="134">
        <f>IFERROR($Y$3*(TWK!H371+50)/100,"n/a")</f>
        <v>11.57</v>
      </c>
      <c r="Z374" s="134">
        <f>IFERROR($Z$3*TWK!H371/100,"n/a")</f>
        <v>9.4683333333333337</v>
      </c>
      <c r="AA374" s="134">
        <f>IFERROR($AA$3*(TWK!H371+100)/100,"n/a")</f>
        <v>11.068333333333333</v>
      </c>
    </row>
    <row r="375" spans="1:27" x14ac:dyDescent="0.25">
      <c r="A375" s="47">
        <f t="shared" si="4"/>
        <v>40582</v>
      </c>
      <c r="B375" s="134" t="str">
        <f>IFERROR($B$3*TWK!B372/100,"n/a")</f>
        <v>n/a</v>
      </c>
      <c r="C375" s="134" t="str">
        <f>IFERROR($C$3*TWK!C372/100,"n/a")</f>
        <v>n/a</v>
      </c>
      <c r="D375" s="134" t="str">
        <f>IFERROR($D$3*TWK!C372/100,"n/a")</f>
        <v>n/a</v>
      </c>
      <c r="E375" s="134" t="str">
        <f>IFERROR( $E$3*TWK!C372/100,"n/a")</f>
        <v>n/a</v>
      </c>
      <c r="F375" s="134" t="str">
        <f>IFERROR($F$3*TWK!C372/100,"n/a")</f>
        <v>n/a</v>
      </c>
      <c r="G375" s="134">
        <f>IFERROR($G$3*TWK!H372/100,"n/a")</f>
        <v>14.8675</v>
      </c>
      <c r="H375" s="134">
        <f>IFERROR( $H$3*TWK!D372/100,"n/a")</f>
        <v>31.067499999999999</v>
      </c>
      <c r="I375" s="134">
        <f>IFERROR($I$3*TWK!D372/100,"n/a")</f>
        <v>28.541250000000002</v>
      </c>
      <c r="J375" s="134">
        <f>IFERROR($J$3*TWK!D372/100,"n/a")</f>
        <v>28.164999999999999</v>
      </c>
      <c r="K375" s="134">
        <f>IFERROR($K$3*TWK!D372/100,"n/a")</f>
        <v>27.251249999999999</v>
      </c>
      <c r="L375" s="134">
        <f>IFERROR( $L$3*TWK!D372/100,"n/a")</f>
        <v>25.853750000000002</v>
      </c>
      <c r="M375" s="134">
        <f>IFERROR($M$3*TWK!D372/100,"n/a")</f>
        <v>24.94</v>
      </c>
      <c r="N375" s="134">
        <f>IFERROR($N$3*TWK!E372/100,"n/a")</f>
        <v>17.107125</v>
      </c>
      <c r="O375" s="134">
        <f>IFERROR($O$3*TWK!F372/100,"n/a")</f>
        <v>20.401500000000002</v>
      </c>
      <c r="P375" s="134">
        <f>IFERROR($P$3*TWK!F372/100,"n/a")</f>
        <v>19.401</v>
      </c>
      <c r="Q375" s="134">
        <f>IFERROR($Q$3*TWK!F372/100,"n/a")</f>
        <v>17.574000000000002</v>
      </c>
      <c r="R375" s="134">
        <f>IFERROR($R$3*TWK!F372/100,"n/a")</f>
        <v>17.3565</v>
      </c>
      <c r="S375" s="134">
        <f>IFERROR($S$3*TWK!H372/100,"n/a")</f>
        <v>14.8675</v>
      </c>
      <c r="T375" s="134">
        <f>IFERROR($T$3*TWK!H372/100,"n/a")</f>
        <v>14.47625</v>
      </c>
      <c r="U375" s="134">
        <f>IFERROR($U$3*TWK!H372/100,"n/a")</f>
        <v>13.850250000000001</v>
      </c>
      <c r="V375" s="134">
        <f>IFERROR($V$3*TWK!H372/100,"n/a")</f>
        <v>13.732875</v>
      </c>
      <c r="W375" s="134">
        <f>IFERROR($W$3*TWK!H372/100,"n/a")</f>
        <v>12.285250000000001</v>
      </c>
      <c r="X375" s="134">
        <f>IFERROR($X$3*(TWK!H372+25)/100,"n/a")</f>
        <v>12.445875000000001</v>
      </c>
      <c r="Y375" s="134">
        <f>IFERROR($Y$3*(TWK!H372+50)/100,"n/a")</f>
        <v>11.781375000000001</v>
      </c>
      <c r="Z375" s="134">
        <f>IFERROR($Z$3*TWK!H372/100,"n/a")</f>
        <v>9.6638750000000009</v>
      </c>
      <c r="AA375" s="134">
        <f>IFERROR($AA$3*(TWK!H372+100)/100,"n/a")</f>
        <v>11.249625000000002</v>
      </c>
    </row>
    <row r="376" spans="1:27" x14ac:dyDescent="0.25">
      <c r="A376" s="47">
        <f t="shared" si="4"/>
        <v>40589</v>
      </c>
      <c r="B376" s="134" t="str">
        <f>IFERROR($B$3*TWK!B373/100,"n/a")</f>
        <v>n/a</v>
      </c>
      <c r="C376" s="134" t="str">
        <f>IFERROR($C$3*TWK!C373/100,"n/a")</f>
        <v>n/a</v>
      </c>
      <c r="D376" s="134" t="str">
        <f>IFERROR($D$3*TWK!C373/100,"n/a")</f>
        <v>n/a</v>
      </c>
      <c r="E376" s="134" t="str">
        <f>IFERROR( $E$3*TWK!C373/100,"n/a")</f>
        <v>n/a</v>
      </c>
      <c r="F376" s="134" t="str">
        <f>IFERROR($F$3*TWK!C373/100,"n/a")</f>
        <v>n/a</v>
      </c>
      <c r="G376" s="134">
        <f>IFERROR($G$3*TWK!H373/100,"n/a")</f>
        <v>16.625</v>
      </c>
      <c r="H376" s="134">
        <f>IFERROR( $H$3*TWK!D373/100,"n/a")</f>
        <v>33.740750000000006</v>
      </c>
      <c r="I376" s="134">
        <f>IFERROR($I$3*TWK!D373/100,"n/a")</f>
        <v>30.997124999999997</v>
      </c>
      <c r="J376" s="134">
        <f>IFERROR($J$3*TWK!D373/100,"n/a")</f>
        <v>30.5885</v>
      </c>
      <c r="K376" s="134">
        <f>IFERROR($K$3*TWK!D373/100,"n/a")</f>
        <v>29.596125000000001</v>
      </c>
      <c r="L376" s="134">
        <f>IFERROR( $L$3*TWK!D373/100,"n/a")</f>
        <v>28.078374999999998</v>
      </c>
      <c r="M376" s="134">
        <f>IFERROR($M$3*TWK!D373/100,"n/a")</f>
        <v>27.085999999999999</v>
      </c>
      <c r="N376" s="134">
        <f>IFERROR($N$3*TWK!E373/100,"n/a")</f>
        <v>19.451250000000002</v>
      </c>
      <c r="O376" s="134">
        <f>IFERROR($O$3*TWK!F373/100,"n/a")</f>
        <v>23.45</v>
      </c>
      <c r="P376" s="134">
        <f>IFERROR($P$3*TWK!F373/100,"n/a")</f>
        <v>22.3</v>
      </c>
      <c r="Q376" s="134">
        <f>IFERROR($Q$3*TWK!F373/100,"n/a")</f>
        <v>20.2</v>
      </c>
      <c r="R376" s="134">
        <f>IFERROR($R$3*TWK!F373/100,"n/a")</f>
        <v>19.95</v>
      </c>
      <c r="S376" s="134">
        <f>IFERROR($S$3*TWK!H373/100,"n/a")</f>
        <v>16.625</v>
      </c>
      <c r="T376" s="134">
        <f>IFERROR($T$3*TWK!H373/100,"n/a")</f>
        <v>16.1875</v>
      </c>
      <c r="U376" s="134">
        <f>IFERROR($U$3*TWK!H373/100,"n/a")</f>
        <v>15.487500000000001</v>
      </c>
      <c r="V376" s="134">
        <f>IFERROR($V$3*TWK!H373/100,"n/a")</f>
        <v>15.356249999999999</v>
      </c>
      <c r="W376" s="134">
        <f>IFERROR($W$3*TWK!H373/100,"n/a")</f>
        <v>13.737500000000001</v>
      </c>
      <c r="X376" s="134">
        <f>IFERROR($X$3*(TWK!H373+25)/100,"n/a")</f>
        <v>13.828749999999999</v>
      </c>
      <c r="Y376" s="134">
        <f>IFERROR($Y$3*(TWK!H373+50)/100,"n/a")</f>
        <v>13.016249999999999</v>
      </c>
      <c r="Z376" s="134">
        <f>IFERROR($Z$3*TWK!H373/100,"n/a")</f>
        <v>10.80625</v>
      </c>
      <c r="AA376" s="134">
        <f>IFERROR($AA$3*(TWK!H373+100)/100,"n/a")</f>
        <v>12.30875</v>
      </c>
    </row>
    <row r="377" spans="1:27" x14ac:dyDescent="0.25">
      <c r="A377" s="47">
        <f t="shared" si="4"/>
        <v>40596</v>
      </c>
      <c r="B377" s="134" t="str">
        <f>IFERROR($B$3*TWK!B374/100,"n/a")</f>
        <v>n/a</v>
      </c>
      <c r="C377" s="134" t="str">
        <f>IFERROR($C$3*TWK!C374/100,"n/a")</f>
        <v>n/a</v>
      </c>
      <c r="D377" s="134" t="str">
        <f>IFERROR($D$3*TWK!C374/100,"n/a")</f>
        <v>n/a</v>
      </c>
      <c r="E377" s="134" t="str">
        <f>IFERROR( $E$3*TWK!C374/100,"n/a")</f>
        <v>n/a</v>
      </c>
      <c r="F377" s="134" t="str">
        <f>IFERROR($F$3*TWK!C374/100,"n/a")</f>
        <v>n/a</v>
      </c>
      <c r="G377" s="134">
        <f>IFERROR($G$3*TWK!H374/100,"n/a")</f>
        <v>15.2</v>
      </c>
      <c r="H377" s="134">
        <f>IFERROR( $H$3*TWK!D374/100,"n/a")</f>
        <v>31.067499999999999</v>
      </c>
      <c r="I377" s="134">
        <f>IFERROR($I$3*TWK!D374/100,"n/a")</f>
        <v>28.541250000000002</v>
      </c>
      <c r="J377" s="134">
        <f>IFERROR($J$3*TWK!D374/100,"n/a")</f>
        <v>28.164999999999999</v>
      </c>
      <c r="K377" s="134">
        <f>IFERROR($K$3*TWK!D374/100,"n/a")</f>
        <v>27.251249999999999</v>
      </c>
      <c r="L377" s="134">
        <f>IFERROR( $L$3*TWK!D374/100,"n/a")</f>
        <v>25.853750000000002</v>
      </c>
      <c r="M377" s="134">
        <f>IFERROR($M$3*TWK!D374/100,"n/a")</f>
        <v>24.94</v>
      </c>
      <c r="N377" s="134">
        <f>IFERROR($N$3*TWK!E374/100,"n/a")</f>
        <v>17.556000000000001</v>
      </c>
      <c r="O377" s="134">
        <f>IFERROR($O$3*TWK!F374/100,"n/a")</f>
        <v>21.69125</v>
      </c>
      <c r="P377" s="134">
        <f>IFERROR($P$3*TWK!F374/100,"n/a")</f>
        <v>20.627500000000001</v>
      </c>
      <c r="Q377" s="134">
        <f>IFERROR($Q$3*TWK!F374/100,"n/a")</f>
        <v>18.684999999999999</v>
      </c>
      <c r="R377" s="134">
        <f>IFERROR($R$3*TWK!F374/100,"n/a")</f>
        <v>18.453749999999999</v>
      </c>
      <c r="S377" s="134">
        <f>IFERROR($S$3*TWK!H374/100,"n/a")</f>
        <v>15.2</v>
      </c>
      <c r="T377" s="134">
        <f>IFERROR($T$3*TWK!H374/100,"n/a")</f>
        <v>14.8</v>
      </c>
      <c r="U377" s="134">
        <f>IFERROR($U$3*TWK!H374/100,"n/a")</f>
        <v>14.16</v>
      </c>
      <c r="V377" s="134">
        <f>IFERROR($V$3*TWK!H374/100,"n/a")</f>
        <v>14.04</v>
      </c>
      <c r="W377" s="134">
        <f>IFERROR($W$3*TWK!H374/100,"n/a")</f>
        <v>12.56</v>
      </c>
      <c r="X377" s="134">
        <f>IFERROR($X$3*(TWK!H374+25)/100,"n/a")</f>
        <v>12.7075</v>
      </c>
      <c r="Y377" s="134">
        <f>IFERROR($Y$3*(TWK!H374+50)/100,"n/a")</f>
        <v>12.015000000000001</v>
      </c>
      <c r="Z377" s="134">
        <f>IFERROR($Z$3*TWK!H374/100,"n/a")</f>
        <v>9.8800000000000008</v>
      </c>
      <c r="AA377" s="134">
        <f>IFERROR($AA$3*(TWK!H374+100)/100,"n/a")</f>
        <v>11.45</v>
      </c>
    </row>
    <row r="378" spans="1:27" x14ac:dyDescent="0.25">
      <c r="A378" s="47">
        <f t="shared" si="4"/>
        <v>40603</v>
      </c>
      <c r="B378" s="134" t="str">
        <f>IFERROR($B$3*TWK!B375/100,"n/a")</f>
        <v>n/a</v>
      </c>
      <c r="C378" s="134" t="str">
        <f>IFERROR($C$3*TWK!C375/100,"n/a")</f>
        <v>n/a</v>
      </c>
      <c r="D378" s="134" t="str">
        <f>IFERROR($D$3*TWK!C375/100,"n/a")</f>
        <v>n/a</v>
      </c>
      <c r="E378" s="134" t="str">
        <f>IFERROR( $E$3*TWK!C375/100,"n/a")</f>
        <v>n/a</v>
      </c>
      <c r="F378" s="134" t="str">
        <f>IFERROR($F$3*TWK!C375/100,"n/a")</f>
        <v>n/a</v>
      </c>
      <c r="G378" s="134">
        <f>IFERROR($G$3*TWK!H375/100,"n/a")</f>
        <v>12.603333333333332</v>
      </c>
      <c r="H378" s="134">
        <f>IFERROR( $H$3*TWK!D375/100,"n/a")</f>
        <v>28.755500000000001</v>
      </c>
      <c r="I378" s="134">
        <f>IFERROR($I$3*TWK!D375/100,"n/a")</f>
        <v>26.417249999999999</v>
      </c>
      <c r="J378" s="134">
        <f>IFERROR($J$3*TWK!D375/100,"n/a")</f>
        <v>26.069000000000003</v>
      </c>
      <c r="K378" s="134">
        <f>IFERROR($K$3*TWK!D375/100,"n/a")</f>
        <v>25.223250000000004</v>
      </c>
      <c r="L378" s="134">
        <f>IFERROR( $L$3*TWK!D375/100,"n/a")</f>
        <v>23.929749999999999</v>
      </c>
      <c r="M378" s="134">
        <f>IFERROR($M$3*TWK!D375/100,"n/a")</f>
        <v>23.083999999999996</v>
      </c>
      <c r="N378" s="134">
        <f>IFERROR($N$3*TWK!E375/100,"n/a")</f>
        <v>15.162000000000001</v>
      </c>
      <c r="O378" s="134">
        <f>IFERROR($O$3*TWK!F375/100,"n/a")</f>
        <v>19.873875000000002</v>
      </c>
      <c r="P378" s="134">
        <f>IFERROR($P$3*TWK!F375/100,"n/a")</f>
        <v>18.899249999999999</v>
      </c>
      <c r="Q378" s="134">
        <f>IFERROR($Q$3*TWK!F375/100,"n/a")</f>
        <v>17.119500000000002</v>
      </c>
      <c r="R378" s="134">
        <f>IFERROR($R$3*TWK!F375/100,"n/a")</f>
        <v>16.907624999999999</v>
      </c>
      <c r="S378" s="134">
        <f>IFERROR($S$3*TWK!H375/100,"n/a")</f>
        <v>12.603333333333332</v>
      </c>
      <c r="T378" s="134">
        <f>IFERROR($T$3*TWK!H375/100,"n/a")</f>
        <v>12.271666666666668</v>
      </c>
      <c r="U378" s="134">
        <f>IFERROR($U$3*TWK!H375/100,"n/a")</f>
        <v>11.741000000000001</v>
      </c>
      <c r="V378" s="134">
        <f>IFERROR($V$3*TWK!H375/100,"n/a")</f>
        <v>11.641500000000001</v>
      </c>
      <c r="W378" s="134">
        <f>IFERROR($W$3*TWK!H375/100,"n/a")</f>
        <v>10.414333333333333</v>
      </c>
      <c r="X378" s="134">
        <f>IFERROR($X$3*(TWK!H375+25)/100,"n/a")</f>
        <v>10.664333333333333</v>
      </c>
      <c r="Y378" s="134">
        <f>IFERROR($Y$3*(TWK!H375+50)/100,"n/a")</f>
        <v>10.1905</v>
      </c>
      <c r="Z378" s="134">
        <f>IFERROR($Z$3*TWK!H375/100,"n/a")</f>
        <v>8.1921666666666688</v>
      </c>
      <c r="AA378" s="134">
        <f>IFERROR($AA$3*(TWK!H375+100)/100,"n/a")</f>
        <v>9.8851666666666684</v>
      </c>
    </row>
    <row r="379" spans="1:27" x14ac:dyDescent="0.25">
      <c r="A379" s="47">
        <f t="shared" si="4"/>
        <v>40610</v>
      </c>
      <c r="B379" s="134" t="str">
        <f>IFERROR($B$3*TWK!B376/100,"n/a")</f>
        <v>n/a</v>
      </c>
      <c r="C379" s="134" t="str">
        <f>IFERROR($C$3*TWK!C376/100,"n/a")</f>
        <v>n/a</v>
      </c>
      <c r="D379" s="134" t="str">
        <f>IFERROR($D$3*TWK!C376/100,"n/a")</f>
        <v>n/a</v>
      </c>
      <c r="E379" s="134" t="str">
        <f>IFERROR( $E$3*TWK!C376/100,"n/a")</f>
        <v>n/a</v>
      </c>
      <c r="F379" s="134" t="str">
        <f>IFERROR($F$3*TWK!C376/100,"n/a")</f>
        <v>n/a</v>
      </c>
      <c r="G379" s="134">
        <f>IFERROR($G$3*TWK!H376/100,"n/a")</f>
        <v>17.574999999999999</v>
      </c>
      <c r="H379" s="134">
        <f>IFERROR( $H$3*TWK!D376/100,"n/a")</f>
        <v>36.606666666666669</v>
      </c>
      <c r="I379" s="134">
        <f>IFERROR($I$3*TWK!D376/100,"n/a")</f>
        <v>33.630000000000003</v>
      </c>
      <c r="J379" s="134">
        <f>IFERROR($J$3*TWK!D376/100,"n/a")</f>
        <v>33.186666666666667</v>
      </c>
      <c r="K379" s="134">
        <f>IFERROR($K$3*TWK!D376/100,"n/a")</f>
        <v>32.110000000000007</v>
      </c>
      <c r="L379" s="134">
        <f>IFERROR( $L$3*TWK!D376/100,"n/a")</f>
        <v>30.463333333333335</v>
      </c>
      <c r="M379" s="134">
        <f>IFERROR($M$3*TWK!D376/100,"n/a")</f>
        <v>29.386666666666667</v>
      </c>
      <c r="N379" s="134">
        <f>IFERROR($N$3*TWK!E376/100,"n/a")</f>
        <v>20.698125000000001</v>
      </c>
      <c r="O379" s="134">
        <f>IFERROR($O$3*TWK!F376/100,"n/a")</f>
        <v>21.339500000000001</v>
      </c>
      <c r="P379" s="134">
        <f>IFERROR($P$3*TWK!F376/100,"n/a")</f>
        <v>20.292999999999999</v>
      </c>
      <c r="Q379" s="134">
        <f>IFERROR($Q$3*TWK!F376/100,"n/a")</f>
        <v>18.382000000000001</v>
      </c>
      <c r="R379" s="134">
        <f>IFERROR($R$3*TWK!F376/100,"n/a")</f>
        <v>18.154499999999999</v>
      </c>
      <c r="S379" s="134">
        <f>IFERROR($S$3*TWK!H376/100,"n/a")</f>
        <v>17.574999999999999</v>
      </c>
      <c r="T379" s="134">
        <f>IFERROR($T$3*TWK!H376/100,"n/a")</f>
        <v>17.112500000000001</v>
      </c>
      <c r="U379" s="134">
        <f>IFERROR($U$3*TWK!H376/100,"n/a")</f>
        <v>16.372499999999999</v>
      </c>
      <c r="V379" s="134">
        <f>IFERROR($V$3*TWK!H376/100,"n/a")</f>
        <v>16.233750000000001</v>
      </c>
      <c r="W379" s="134">
        <f>IFERROR($W$3*TWK!H376/100,"n/a")</f>
        <v>14.522500000000001</v>
      </c>
      <c r="X379" s="134">
        <f>IFERROR($X$3*(TWK!H376+25)/100,"n/a")</f>
        <v>14.57625</v>
      </c>
      <c r="Y379" s="134">
        <f>IFERROR($Y$3*(TWK!H376+50)/100,"n/a")</f>
        <v>13.68375</v>
      </c>
      <c r="Z379" s="134">
        <f>IFERROR($Z$3*TWK!H376/100,"n/a")</f>
        <v>11.42375</v>
      </c>
      <c r="AA379" s="134">
        <f>IFERROR($AA$3*(TWK!H376+100)/100,"n/a")</f>
        <v>12.88125</v>
      </c>
    </row>
    <row r="380" spans="1:27" x14ac:dyDescent="0.25">
      <c r="A380" s="47">
        <f t="shared" si="4"/>
        <v>40617</v>
      </c>
      <c r="B380" s="134" t="str">
        <f>IFERROR($B$3*TWK!B377/100,"n/a")</f>
        <v>n/a</v>
      </c>
      <c r="C380" s="134" t="str">
        <f>IFERROR($C$3*TWK!C377/100,"n/a")</f>
        <v>n/a</v>
      </c>
      <c r="D380" s="134" t="str">
        <f>IFERROR($D$3*TWK!C377/100,"n/a")</f>
        <v>n/a</v>
      </c>
      <c r="E380" s="134" t="str">
        <f>IFERROR( $E$3*TWK!C377/100,"n/a")</f>
        <v>n/a</v>
      </c>
      <c r="F380" s="134" t="str">
        <f>IFERROR($F$3*TWK!C377/100,"n/a")</f>
        <v>n/a</v>
      </c>
      <c r="G380" s="134">
        <f>IFERROR($G$3*TWK!H377/100,"n/a")</f>
        <v>15.532500000000001</v>
      </c>
      <c r="H380" s="134">
        <f>IFERROR( $H$3*TWK!D377/100,"n/a")</f>
        <v>32.151249999999997</v>
      </c>
      <c r="I380" s="134">
        <f>IFERROR($I$3*TWK!D377/100,"n/a")</f>
        <v>29.536874999999998</v>
      </c>
      <c r="J380" s="134">
        <f>IFERROR($J$3*TWK!D377/100,"n/a")</f>
        <v>29.147500000000001</v>
      </c>
      <c r="K380" s="134">
        <f>IFERROR($K$3*TWK!D377/100,"n/a")</f>
        <v>28.201875000000001</v>
      </c>
      <c r="L380" s="134">
        <f>IFERROR( $L$3*TWK!D377/100,"n/a")</f>
        <v>26.755624999999998</v>
      </c>
      <c r="M380" s="134">
        <f>IFERROR($M$3*TWK!D377/100,"n/a")</f>
        <v>25.81</v>
      </c>
      <c r="N380" s="134">
        <f>IFERROR($N$3*TWK!E377/100,"n/a")</f>
        <v>18.952500000000001</v>
      </c>
      <c r="O380" s="134">
        <f>IFERROR($O$3*TWK!F377/100,"n/a")</f>
        <v>24.036249999999999</v>
      </c>
      <c r="P380" s="134">
        <f>IFERROR($P$3*TWK!F377/100,"n/a")</f>
        <v>22.857500000000002</v>
      </c>
      <c r="Q380" s="134">
        <f>IFERROR($Q$3*TWK!F377/100,"n/a")</f>
        <v>20.704999999999998</v>
      </c>
      <c r="R380" s="134">
        <f>IFERROR($R$3*TWK!F377/100,"n/a")</f>
        <v>20.44875</v>
      </c>
      <c r="S380" s="134">
        <f>IFERROR($S$3*TWK!H377/100,"n/a")</f>
        <v>15.532500000000001</v>
      </c>
      <c r="T380" s="134">
        <f>IFERROR($T$3*TWK!H377/100,"n/a")</f>
        <v>15.123749999999999</v>
      </c>
      <c r="U380" s="134">
        <f>IFERROR($U$3*TWK!H377/100,"n/a")</f>
        <v>14.469749999999999</v>
      </c>
      <c r="V380" s="134">
        <f>IFERROR($V$3*TWK!H377/100,"n/a")</f>
        <v>14.347124999999998</v>
      </c>
      <c r="W380" s="134">
        <f>IFERROR($W$3*TWK!H377/100,"n/a")</f>
        <v>12.834750000000001</v>
      </c>
      <c r="X380" s="134">
        <f>IFERROR($X$3*(TWK!H377+25)/100,"n/a")</f>
        <v>12.969125000000002</v>
      </c>
      <c r="Y380" s="134">
        <f>IFERROR($Y$3*(TWK!H377+50)/100,"n/a")</f>
        <v>12.248624999999999</v>
      </c>
      <c r="Z380" s="134">
        <f>IFERROR($Z$3*TWK!H377/100,"n/a")</f>
        <v>10.096125000000001</v>
      </c>
      <c r="AA380" s="134">
        <f>IFERROR($AA$3*(TWK!H377+100)/100,"n/a")</f>
        <v>11.650374999999999</v>
      </c>
    </row>
    <row r="381" spans="1:27" x14ac:dyDescent="0.25">
      <c r="A381" s="47">
        <f t="shared" si="4"/>
        <v>40624</v>
      </c>
      <c r="B381" s="134" t="str">
        <f>IFERROR($B$3*TWK!B378/100,"n/a")</f>
        <v>n/a</v>
      </c>
      <c r="C381" s="134">
        <f>IFERROR($C$3*TWK!C378/100,"n/a")</f>
        <v>30.375</v>
      </c>
      <c r="D381" s="134">
        <f>IFERROR($D$3*TWK!C378/100,"n/a")</f>
        <v>26.932500000000001</v>
      </c>
      <c r="E381" s="134">
        <f>IFERROR( $E$3*TWK!C378/100,"n/a")</f>
        <v>25.717500000000001</v>
      </c>
      <c r="F381" s="134">
        <f>IFERROR($F$3*TWK!C378/100,"n/a")</f>
        <v>24.502500000000001</v>
      </c>
      <c r="G381" s="134">
        <f>IFERROR($G$3*TWK!H378/100,"n/a")</f>
        <v>13.3</v>
      </c>
      <c r="H381" s="134">
        <f>IFERROR( $H$3*TWK!D378/100,"n/a")</f>
        <v>28.394250000000003</v>
      </c>
      <c r="I381" s="134">
        <f>IFERROR($I$3*TWK!D378/100,"n/a")</f>
        <v>26.085374999999999</v>
      </c>
      <c r="J381" s="134">
        <f>IFERROR($J$3*TWK!D378/100,"n/a")</f>
        <v>25.741500000000002</v>
      </c>
      <c r="K381" s="134">
        <f>IFERROR($K$3*TWK!D378/100,"n/a")</f>
        <v>24.906375000000004</v>
      </c>
      <c r="L381" s="134">
        <f>IFERROR( $L$3*TWK!D378/100,"n/a")</f>
        <v>23.629124999999998</v>
      </c>
      <c r="M381" s="134">
        <f>IFERROR($M$3*TWK!D378/100,"n/a")</f>
        <v>22.793999999999997</v>
      </c>
      <c r="N381" s="134">
        <f>IFERROR($N$3*TWK!E378/100,"n/a")</f>
        <v>14.9625</v>
      </c>
      <c r="O381" s="134">
        <f>IFERROR($O$3*TWK!F378/100,"n/a")</f>
        <v>20.636000000000003</v>
      </c>
      <c r="P381" s="134">
        <f>IFERROR($P$3*TWK!F378/100,"n/a")</f>
        <v>19.624000000000002</v>
      </c>
      <c r="Q381" s="134">
        <f>IFERROR($Q$3*TWK!F378/100,"n/a")</f>
        <v>17.776</v>
      </c>
      <c r="R381" s="134">
        <f>IFERROR($R$3*TWK!F378/100,"n/a")</f>
        <v>17.556000000000001</v>
      </c>
      <c r="S381" s="134">
        <f>IFERROR($S$3*TWK!H378/100,"n/a")</f>
        <v>13.3</v>
      </c>
      <c r="T381" s="134">
        <f>IFERROR($T$3*TWK!H378/100,"n/a")</f>
        <v>12.95</v>
      </c>
      <c r="U381" s="134">
        <f>IFERROR($U$3*TWK!H378/100,"n/a")</f>
        <v>12.39</v>
      </c>
      <c r="V381" s="134">
        <f>IFERROR($V$3*TWK!H378/100,"n/a")</f>
        <v>12.285</v>
      </c>
      <c r="W381" s="134">
        <f>IFERROR($W$3*TWK!H378/100,"n/a")</f>
        <v>10.99</v>
      </c>
      <c r="X381" s="134">
        <f>IFERROR($X$3*(TWK!H378+25)/100,"n/a")</f>
        <v>11.2125</v>
      </c>
      <c r="Y381" s="134">
        <f>IFERROR($Y$3*(TWK!H378+50)/100,"n/a")</f>
        <v>10.68</v>
      </c>
      <c r="Z381" s="134">
        <f>IFERROR($Z$3*TWK!H378/100,"n/a")</f>
        <v>8.6450000000000014</v>
      </c>
      <c r="AA381" s="134">
        <f>IFERROR($AA$3*(TWK!H378+100)/100,"n/a")</f>
        <v>10.305</v>
      </c>
    </row>
    <row r="382" spans="1:27" x14ac:dyDescent="0.25">
      <c r="A382" s="47">
        <f t="shared" si="4"/>
        <v>40631</v>
      </c>
      <c r="B382" s="134" t="str">
        <f>IFERROR($B$3*TWK!B379/100,"n/a")</f>
        <v>n/a</v>
      </c>
      <c r="C382" s="134">
        <f>IFERROR($C$3*TWK!C379/100,"n/a")</f>
        <v>30.7</v>
      </c>
      <c r="D382" s="134">
        <f>IFERROR($D$3*TWK!C379/100,"n/a")</f>
        <v>27.22066666666667</v>
      </c>
      <c r="E382" s="134">
        <f>IFERROR( $E$3*TWK!C379/100,"n/a")</f>
        <v>25.992666666666668</v>
      </c>
      <c r="F382" s="134">
        <f>IFERROR($F$3*TWK!C379/100,"n/a")</f>
        <v>24.764666666666667</v>
      </c>
      <c r="G382" s="134">
        <f>IFERROR($G$3*TWK!H379/100,"n/a")</f>
        <v>12.603333333333332</v>
      </c>
      <c r="H382" s="134">
        <f>IFERROR( $H$3*TWK!D379/100,"n/a")</f>
        <v>29.285333333333337</v>
      </c>
      <c r="I382" s="134">
        <f>IFERROR($I$3*TWK!D379/100,"n/a")</f>
        <v>26.904</v>
      </c>
      <c r="J382" s="134">
        <f>IFERROR($J$3*TWK!D379/100,"n/a")</f>
        <v>26.549333333333333</v>
      </c>
      <c r="K382" s="134">
        <f>IFERROR($K$3*TWK!D379/100,"n/a")</f>
        <v>25.688000000000002</v>
      </c>
      <c r="L382" s="134">
        <f>IFERROR( $L$3*TWK!D379/100,"n/a")</f>
        <v>24.370666666666665</v>
      </c>
      <c r="M382" s="134">
        <f>IFERROR($M$3*TWK!D379/100,"n/a")</f>
        <v>23.509333333333334</v>
      </c>
      <c r="N382" s="134">
        <f>IFERROR($N$3*TWK!E379/100,"n/a")</f>
        <v>15.295</v>
      </c>
      <c r="O382" s="134">
        <f>IFERROR($O$3*TWK!F379/100,"n/a")</f>
        <v>21.417666666666669</v>
      </c>
      <c r="P382" s="134">
        <f>IFERROR($P$3*TWK!F379/100,"n/a")</f>
        <v>20.367333333333335</v>
      </c>
      <c r="Q382" s="134">
        <f>IFERROR($Q$3*TWK!F379/100,"n/a")</f>
        <v>18.449333333333335</v>
      </c>
      <c r="R382" s="134">
        <f>IFERROR($R$3*TWK!F379/100,"n/a")</f>
        <v>18.221</v>
      </c>
      <c r="S382" s="134">
        <f>IFERROR($S$3*TWK!H379/100,"n/a")</f>
        <v>12.603333333333332</v>
      </c>
      <c r="T382" s="134">
        <f>IFERROR($T$3*TWK!H379/100,"n/a")</f>
        <v>12.271666666666668</v>
      </c>
      <c r="U382" s="134">
        <f>IFERROR($U$3*TWK!H379/100,"n/a")</f>
        <v>11.741000000000001</v>
      </c>
      <c r="V382" s="134">
        <f>IFERROR($V$3*TWK!H379/100,"n/a")</f>
        <v>11.641500000000001</v>
      </c>
      <c r="W382" s="134">
        <f>IFERROR($W$3*TWK!H379/100,"n/a")</f>
        <v>10.414333333333333</v>
      </c>
      <c r="X382" s="134">
        <f>IFERROR($X$3*(TWK!H379+25)/100,"n/a")</f>
        <v>10.664333333333333</v>
      </c>
      <c r="Y382" s="134">
        <f>IFERROR($Y$3*(TWK!H379+50)/100,"n/a")</f>
        <v>10.1905</v>
      </c>
      <c r="Z382" s="134">
        <f>IFERROR($Z$3*TWK!H379/100,"n/a")</f>
        <v>8.1921666666666688</v>
      </c>
      <c r="AA382" s="134">
        <f>IFERROR($AA$3*(TWK!H379+100)/100,"n/a")</f>
        <v>9.8851666666666684</v>
      </c>
    </row>
    <row r="383" spans="1:27" x14ac:dyDescent="0.25">
      <c r="A383" s="47">
        <f t="shared" si="4"/>
        <v>40638</v>
      </c>
      <c r="B383" s="134" t="str">
        <f>IFERROR($B$3*TWK!B380/100,"n/a")</f>
        <v>n/a</v>
      </c>
      <c r="C383" s="134">
        <f>IFERROR($C$3*TWK!C380/100,"n/a")</f>
        <v>28</v>
      </c>
      <c r="D383" s="134">
        <f>IFERROR($D$3*TWK!C380/100,"n/a")</f>
        <v>24.826666666666668</v>
      </c>
      <c r="E383" s="134">
        <f>IFERROR( $E$3*TWK!C380/100,"n/a")</f>
        <v>23.706666666666671</v>
      </c>
      <c r="F383" s="134">
        <f>IFERROR($F$3*TWK!C380/100,"n/a")</f>
        <v>22.586666666666666</v>
      </c>
      <c r="G383" s="134">
        <f>IFERROR($G$3*TWK!H380/100,"n/a")</f>
        <v>12.666666666666664</v>
      </c>
      <c r="H383" s="134">
        <f>IFERROR( $H$3*TWK!D380/100,"n/a")</f>
        <v>27.262333333333334</v>
      </c>
      <c r="I383" s="134">
        <f>IFERROR($I$3*TWK!D380/100,"n/a")</f>
        <v>25.045499999999997</v>
      </c>
      <c r="J383" s="134">
        <f>IFERROR($J$3*TWK!D380/100,"n/a")</f>
        <v>24.715333333333337</v>
      </c>
      <c r="K383" s="134">
        <f>IFERROR($K$3*TWK!D380/100,"n/a")</f>
        <v>23.913500000000003</v>
      </c>
      <c r="L383" s="134">
        <f>IFERROR( $L$3*TWK!D380/100,"n/a")</f>
        <v>22.687166666666666</v>
      </c>
      <c r="M383" s="134">
        <f>IFERROR($M$3*TWK!D380/100,"n/a")</f>
        <v>21.885333333333332</v>
      </c>
      <c r="N383" s="134">
        <f>IFERROR($N$3*TWK!E380/100,"n/a")</f>
        <v>14.497</v>
      </c>
      <c r="O383" s="134">
        <f>IFERROR($O$3*TWK!F380/100,"n/a")</f>
        <v>22.902833333333334</v>
      </c>
      <c r="P383" s="134">
        <f>IFERROR($P$3*TWK!F380/100,"n/a")</f>
        <v>21.779666666666667</v>
      </c>
      <c r="Q383" s="134">
        <f>IFERROR($Q$3*TWK!F380/100,"n/a")</f>
        <v>19.728666666666665</v>
      </c>
      <c r="R383" s="134">
        <f>IFERROR($R$3*TWK!F380/100,"n/a")</f>
        <v>19.484500000000001</v>
      </c>
      <c r="S383" s="134">
        <f>IFERROR($S$3*TWK!H380/100,"n/a")</f>
        <v>12.666666666666664</v>
      </c>
      <c r="T383" s="134">
        <f>IFERROR($T$3*TWK!H380/100,"n/a")</f>
        <v>12.333333333333332</v>
      </c>
      <c r="U383" s="134">
        <f>IFERROR($U$3*TWK!H380/100,"n/a")</f>
        <v>11.8</v>
      </c>
      <c r="V383" s="134">
        <f>IFERROR($V$3*TWK!H380/100,"n/a")</f>
        <v>11.699999999999998</v>
      </c>
      <c r="W383" s="134">
        <f>IFERROR($W$3*TWK!H380/100,"n/a")</f>
        <v>10.466666666666667</v>
      </c>
      <c r="X383" s="134">
        <f>IFERROR($X$3*(TWK!H380+25)/100,"n/a")</f>
        <v>10.714166666666667</v>
      </c>
      <c r="Y383" s="134">
        <f>IFERROR($Y$3*(TWK!H380+50)/100,"n/a")</f>
        <v>10.234999999999999</v>
      </c>
      <c r="Z383" s="134">
        <f>IFERROR($Z$3*TWK!H380/100,"n/a")</f>
        <v>8.2333333333333343</v>
      </c>
      <c r="AA383" s="134">
        <f>IFERROR($AA$3*(TWK!H380+100)/100,"n/a")</f>
        <v>9.923333333333332</v>
      </c>
    </row>
    <row r="384" spans="1:27" x14ac:dyDescent="0.25">
      <c r="A384" s="47">
        <f t="shared" si="4"/>
        <v>40645</v>
      </c>
      <c r="B384" s="134" t="str">
        <f>IFERROR($B$3*TWK!B381/100,"n/a")</f>
        <v>n/a</v>
      </c>
      <c r="C384" s="134">
        <f>IFERROR($C$3*TWK!C381/100,"n/a")</f>
        <v>25.125</v>
      </c>
      <c r="D384" s="134">
        <f>IFERROR($D$3*TWK!C381/100,"n/a")</f>
        <v>22.2775</v>
      </c>
      <c r="E384" s="134">
        <f>IFERROR( $E$3*TWK!C381/100,"n/a")</f>
        <v>21.272500000000001</v>
      </c>
      <c r="F384" s="134">
        <f>IFERROR($F$3*TWK!C381/100,"n/a")</f>
        <v>20.267499999999998</v>
      </c>
      <c r="G384" s="134">
        <f>IFERROR($G$3*TWK!H381/100,"n/a")</f>
        <v>10.734999999999999</v>
      </c>
      <c r="H384" s="134">
        <f>IFERROR( $H$3*TWK!D381/100,"n/a")</f>
        <v>24.781750000000002</v>
      </c>
      <c r="I384" s="134">
        <f>IFERROR($I$3*TWK!D381/100,"n/a")</f>
        <v>22.766624999999998</v>
      </c>
      <c r="J384" s="134">
        <f>IFERROR($J$3*TWK!D381/100,"n/a")</f>
        <v>22.4665</v>
      </c>
      <c r="K384" s="134">
        <f>IFERROR($K$3*TWK!D381/100,"n/a")</f>
        <v>21.737625000000001</v>
      </c>
      <c r="L384" s="134">
        <f>IFERROR( $L$3*TWK!D381/100,"n/a")</f>
        <v>20.622875000000001</v>
      </c>
      <c r="M384" s="134">
        <f>IFERROR($M$3*TWK!D381/100,"n/a")</f>
        <v>19.893999999999998</v>
      </c>
      <c r="N384" s="134">
        <f>IFERROR($N$3*TWK!E381/100,"n/a")</f>
        <v>12.518625</v>
      </c>
      <c r="O384" s="134">
        <f>IFERROR($O$3*TWK!F381/100,"n/a")</f>
        <v>20.342875000000003</v>
      </c>
      <c r="P384" s="134">
        <f>IFERROR($P$3*TWK!F381/100,"n/a")</f>
        <v>19.34525</v>
      </c>
      <c r="Q384" s="134">
        <f>IFERROR($Q$3*TWK!F381/100,"n/a")</f>
        <v>17.523499999999999</v>
      </c>
      <c r="R384" s="134">
        <f>IFERROR($R$3*TWK!F381/100,"n/a")</f>
        <v>17.306625</v>
      </c>
      <c r="S384" s="134">
        <f>IFERROR($S$3*TWK!H381/100,"n/a")</f>
        <v>10.734999999999999</v>
      </c>
      <c r="T384" s="134">
        <f>IFERROR($T$3*TWK!H381/100,"n/a")</f>
        <v>10.452500000000001</v>
      </c>
      <c r="U384" s="134">
        <f>IFERROR($U$3*TWK!H381/100,"n/a")</f>
        <v>10.000499999999999</v>
      </c>
      <c r="V384" s="134">
        <f>IFERROR($V$3*TWK!H381/100,"n/a")</f>
        <v>9.9157499999999992</v>
      </c>
      <c r="W384" s="134">
        <f>IFERROR($W$3*TWK!H381/100,"n/a")</f>
        <v>8.8704999999999998</v>
      </c>
      <c r="X384" s="134">
        <f>IFERROR($X$3*(TWK!H381+25)/100,"n/a")</f>
        <v>9.1942500000000003</v>
      </c>
      <c r="Y384" s="134">
        <f>IFERROR($Y$3*(TWK!H381+50)/100,"n/a")</f>
        <v>8.8777499999999989</v>
      </c>
      <c r="Z384" s="134">
        <f>IFERROR($Z$3*TWK!H381/100,"n/a")</f>
        <v>6.9777500000000012</v>
      </c>
      <c r="AA384" s="134">
        <f>IFERROR($AA$3*(TWK!H381+100)/100,"n/a")</f>
        <v>8.7592500000000015</v>
      </c>
    </row>
    <row r="385" spans="1:27" x14ac:dyDescent="0.25">
      <c r="A385" s="47">
        <f t="shared" si="4"/>
        <v>40652</v>
      </c>
      <c r="B385" s="134" t="str">
        <f>IFERROR($B$3*TWK!B382/100,"n/a")</f>
        <v>n/a</v>
      </c>
      <c r="C385" s="134" t="str">
        <f>IFERROR($C$3*TWK!C382/100,"n/a")</f>
        <v>n/a</v>
      </c>
      <c r="D385" s="134" t="str">
        <f>IFERROR($D$3*TWK!C382/100,"n/a")</f>
        <v>n/a</v>
      </c>
      <c r="E385" s="134" t="str">
        <f>IFERROR( $E$3*TWK!C382/100,"n/a")</f>
        <v>n/a</v>
      </c>
      <c r="F385" s="134" t="str">
        <f>IFERROR($F$3*TWK!C382/100,"n/a")</f>
        <v>n/a</v>
      </c>
      <c r="G385" s="134">
        <f>IFERROR($G$3*TWK!H382/100,"n/a")</f>
        <v>10.07</v>
      </c>
      <c r="H385" s="134">
        <f>IFERROR( $H$3*TWK!D382/100,"n/a")</f>
        <v>23.890666666666664</v>
      </c>
      <c r="I385" s="134">
        <f>IFERROR($I$3*TWK!D382/100,"n/a")</f>
        <v>21.947999999999997</v>
      </c>
      <c r="J385" s="134">
        <f>IFERROR($J$3*TWK!D382/100,"n/a")</f>
        <v>21.658666666666669</v>
      </c>
      <c r="K385" s="134">
        <f>IFERROR($K$3*TWK!D382/100,"n/a")</f>
        <v>20.956</v>
      </c>
      <c r="L385" s="134">
        <f>IFERROR( $L$3*TWK!D382/100,"n/a")</f>
        <v>19.88133333333333</v>
      </c>
      <c r="M385" s="134">
        <f>IFERROR($M$3*TWK!D382/100,"n/a")</f>
        <v>19.178666666666665</v>
      </c>
      <c r="N385" s="134">
        <f>IFERROR($N$3*TWK!E382/100,"n/a")</f>
        <v>11.97</v>
      </c>
      <c r="O385" s="134">
        <f>IFERROR($O$3*TWK!F382/100,"n/a")</f>
        <v>19.307166666666671</v>
      </c>
      <c r="P385" s="134">
        <f>IFERROR($P$3*TWK!F382/100,"n/a")</f>
        <v>18.360333333333333</v>
      </c>
      <c r="Q385" s="134">
        <f>IFERROR($Q$3*TWK!F382/100,"n/a")</f>
        <v>16.631333333333334</v>
      </c>
      <c r="R385" s="134">
        <f>IFERROR($R$3*TWK!F382/100,"n/a")</f>
        <v>16.425500000000003</v>
      </c>
      <c r="S385" s="134">
        <f>IFERROR($S$3*TWK!H382/100,"n/a")</f>
        <v>10.07</v>
      </c>
      <c r="T385" s="134">
        <f>IFERROR($T$3*TWK!H382/100,"n/a")</f>
        <v>9.8049999999999997</v>
      </c>
      <c r="U385" s="134">
        <f>IFERROR($U$3*TWK!H382/100,"n/a")</f>
        <v>9.3810000000000002</v>
      </c>
      <c r="V385" s="134">
        <f>IFERROR($V$3*TWK!H382/100,"n/a")</f>
        <v>9.301499999999999</v>
      </c>
      <c r="W385" s="134">
        <f>IFERROR($W$3*TWK!H382/100,"n/a")</f>
        <v>8.3209999999999997</v>
      </c>
      <c r="X385" s="134">
        <f>IFERROR($X$3*(TWK!H382+25)/100,"n/a")</f>
        <v>8.6709999999999994</v>
      </c>
      <c r="Y385" s="134">
        <f>IFERROR($Y$3*(TWK!H382+50)/100,"n/a")</f>
        <v>8.410499999999999</v>
      </c>
      <c r="Z385" s="134">
        <f>IFERROR($Z$3*TWK!H382/100,"n/a")</f>
        <v>6.5455000000000005</v>
      </c>
      <c r="AA385" s="134">
        <f>IFERROR($AA$3*(TWK!H382+100)/100,"n/a")</f>
        <v>8.3584999999999994</v>
      </c>
    </row>
    <row r="386" spans="1:27" x14ac:dyDescent="0.25">
      <c r="A386" s="47">
        <f t="shared" si="4"/>
        <v>40659</v>
      </c>
      <c r="B386" s="134" t="str">
        <f>IFERROR($B$3*TWK!B383/100,"n/a")</f>
        <v>n/a</v>
      </c>
      <c r="C386" s="134" t="str">
        <f>IFERROR($C$3*TWK!C383/100,"n/a")</f>
        <v>n/a</v>
      </c>
      <c r="D386" s="134" t="str">
        <f>IFERROR($D$3*TWK!C383/100,"n/a")</f>
        <v>n/a</v>
      </c>
      <c r="E386" s="134" t="str">
        <f>IFERROR( $E$3*TWK!C383/100,"n/a")</f>
        <v>n/a</v>
      </c>
      <c r="F386" s="134" t="str">
        <f>IFERROR($F$3*TWK!C383/100,"n/a")</f>
        <v>n/a</v>
      </c>
      <c r="G386" s="134" t="str">
        <f>IFERROR($G$3*TWK!H383/100,"n/a")</f>
        <v>n/a</v>
      </c>
      <c r="H386" s="134">
        <f>IFERROR( $H$3*TWK!D383/100,"n/a")</f>
        <v>23.235599999999998</v>
      </c>
      <c r="I386" s="134">
        <f>IFERROR($I$3*TWK!D383/100,"n/a")</f>
        <v>21.3462</v>
      </c>
      <c r="J386" s="134">
        <f>IFERROR($J$3*TWK!D383/100,"n/a")</f>
        <v>21.064800000000002</v>
      </c>
      <c r="K386" s="134">
        <f>IFERROR($K$3*TWK!D383/100,"n/a")</f>
        <v>20.381399999999999</v>
      </c>
      <c r="L386" s="134">
        <f>IFERROR( $L$3*TWK!D383/100,"n/a")</f>
        <v>19.336199999999998</v>
      </c>
      <c r="M386" s="134">
        <f>IFERROR($M$3*TWK!D383/100,"n/a")</f>
        <v>18.652799999999999</v>
      </c>
      <c r="N386" s="134">
        <f>IFERROR($N$3*TWK!E383/100,"n/a")</f>
        <v>11.97</v>
      </c>
      <c r="O386" s="134" t="str">
        <f>IFERROR($O$3*TWK!F383/100,"n/a")</f>
        <v>n/a</v>
      </c>
      <c r="P386" s="134" t="str">
        <f>IFERROR($P$3*TWK!F383/100,"n/a")</f>
        <v>n/a</v>
      </c>
      <c r="Q386" s="134" t="str">
        <f>IFERROR($Q$3*TWK!F383/100,"n/a")</f>
        <v>n/a</v>
      </c>
      <c r="R386" s="134" t="str">
        <f>IFERROR($R$3*TWK!F383/100,"n/a")</f>
        <v>n/a</v>
      </c>
      <c r="S386" s="134" t="str">
        <f>IFERROR($S$3*TWK!H383/100,"n/a")</f>
        <v>n/a</v>
      </c>
      <c r="T386" s="134" t="str">
        <f>IFERROR($T$3*TWK!H383/100,"n/a")</f>
        <v>n/a</v>
      </c>
      <c r="U386" s="134" t="str">
        <f>IFERROR($U$3*TWK!H383/100,"n/a")</f>
        <v>n/a</v>
      </c>
      <c r="V386" s="134" t="str">
        <f>IFERROR($V$3*TWK!H383/100,"n/a")</f>
        <v>n/a</v>
      </c>
      <c r="W386" s="134" t="str">
        <f>IFERROR($W$3*TWK!H383/100,"n/a")</f>
        <v>n/a</v>
      </c>
      <c r="X386" s="134" t="str">
        <f>IFERROR($X$3*(TWK!H383+25)/100,"n/a")</f>
        <v>n/a</v>
      </c>
      <c r="Y386" s="134" t="str">
        <f>IFERROR($Y$3*(TWK!H383+50)/100,"n/a")</f>
        <v>n/a</v>
      </c>
      <c r="Z386" s="134" t="str">
        <f>IFERROR($Z$3*TWK!H383/100,"n/a")</f>
        <v>n/a</v>
      </c>
      <c r="AA386" s="134" t="str">
        <f>IFERROR($AA$3*(TWK!H383+100)/100,"n/a")</f>
        <v>n/a</v>
      </c>
    </row>
    <row r="387" spans="1:27" x14ac:dyDescent="0.25">
      <c r="A387" s="47">
        <f t="shared" si="4"/>
        <v>40666</v>
      </c>
      <c r="B387" s="134" t="str">
        <f>IFERROR($B$3*TWK!B384/100,"n/a")</f>
        <v>n/a</v>
      </c>
      <c r="C387" s="134">
        <f>IFERROR($C$3*TWK!C384/100,"n/a")</f>
        <v>27.9</v>
      </c>
      <c r="D387" s="134">
        <f>IFERROR($D$3*TWK!C384/100,"n/a")</f>
        <v>24.738000000000003</v>
      </c>
      <c r="E387" s="134">
        <f>IFERROR( $E$3*TWK!C384/100,"n/a")</f>
        <v>23.622</v>
      </c>
      <c r="F387" s="134">
        <f>IFERROR($F$3*TWK!C384/100,"n/a")</f>
        <v>22.506</v>
      </c>
      <c r="G387" s="134" t="str">
        <f>IFERROR($G$3*TWK!H384/100,"n/a")</f>
        <v>n/a</v>
      </c>
      <c r="H387" s="134">
        <f>IFERROR( $H$3*TWK!D384/100,"n/a")</f>
        <v>26.588000000000001</v>
      </c>
      <c r="I387" s="134">
        <f>IFERROR($I$3*TWK!D384/100,"n/a")</f>
        <v>24.425999999999998</v>
      </c>
      <c r="J387" s="134">
        <f>IFERROR($J$3*TWK!D384/100,"n/a")</f>
        <v>24.103999999999999</v>
      </c>
      <c r="K387" s="134">
        <f>IFERROR($K$3*TWK!D384/100,"n/a")</f>
        <v>23.322000000000003</v>
      </c>
      <c r="L387" s="134">
        <f>IFERROR( $L$3*TWK!D384/100,"n/a")</f>
        <v>22.125999999999998</v>
      </c>
      <c r="M387" s="134">
        <f>IFERROR($M$3*TWK!D384/100,"n/a")</f>
        <v>21.343999999999998</v>
      </c>
      <c r="N387" s="134">
        <f>IFERROR($N$3*TWK!E384/100,"n/a")</f>
        <v>13.067250000000001</v>
      </c>
      <c r="O387" s="134">
        <f>IFERROR($O$3*TWK!F384/100,"n/a")</f>
        <v>18.134666666666668</v>
      </c>
      <c r="P387" s="134">
        <f>IFERROR($P$3*TWK!F384/100,"n/a")</f>
        <v>17.245333333333335</v>
      </c>
      <c r="Q387" s="134">
        <f>IFERROR($Q$3*TWK!F384/100,"n/a")</f>
        <v>15.621333333333334</v>
      </c>
      <c r="R387" s="134">
        <f>IFERROR($R$3*TWK!F384/100,"n/a")</f>
        <v>15.428000000000003</v>
      </c>
      <c r="S387" s="134" t="str">
        <f>IFERROR($S$3*TWK!H384/100,"n/a")</f>
        <v>n/a</v>
      </c>
      <c r="T387" s="134" t="str">
        <f>IFERROR($T$3*TWK!H384/100,"n/a")</f>
        <v>n/a</v>
      </c>
      <c r="U387" s="134" t="str">
        <f>IFERROR($U$3*TWK!H384/100,"n/a")</f>
        <v>n/a</v>
      </c>
      <c r="V387" s="134" t="str">
        <f>IFERROR($V$3*TWK!H384/100,"n/a")</f>
        <v>n/a</v>
      </c>
      <c r="W387" s="134" t="str">
        <f>IFERROR($W$3*TWK!H384/100,"n/a")</f>
        <v>n/a</v>
      </c>
      <c r="X387" s="134" t="str">
        <f>IFERROR($X$3*(TWK!H384+25)/100,"n/a")</f>
        <v>n/a</v>
      </c>
      <c r="Y387" s="134" t="str">
        <f>IFERROR($Y$3*(TWK!H384+50)/100,"n/a")</f>
        <v>n/a</v>
      </c>
      <c r="Z387" s="134" t="str">
        <f>IFERROR($Z$3*TWK!H384/100,"n/a")</f>
        <v>n/a</v>
      </c>
      <c r="AA387" s="134" t="str">
        <f>IFERROR($AA$3*(TWK!H384+100)/100,"n/a")</f>
        <v>n/a</v>
      </c>
    </row>
    <row r="388" spans="1:27" x14ac:dyDescent="0.25">
      <c r="A388" s="47">
        <f t="shared" si="4"/>
        <v>40673</v>
      </c>
      <c r="B388" s="134">
        <f>IFERROR($B$3*TWK!B385/100,"n/a")</f>
        <v>34.354500000000002</v>
      </c>
      <c r="C388" s="134">
        <f>IFERROR($C$3*TWK!C385/100,"n/a")</f>
        <v>26.7</v>
      </c>
      <c r="D388" s="134">
        <f>IFERROR($D$3*TWK!C385/100,"n/a")</f>
        <v>23.673999999999999</v>
      </c>
      <c r="E388" s="134">
        <f>IFERROR( $E$3*TWK!C385/100,"n/a")</f>
        <v>22.605999999999998</v>
      </c>
      <c r="F388" s="134">
        <f>IFERROR($F$3*TWK!C385/100,"n/a")</f>
        <v>21.537999999999997</v>
      </c>
      <c r="G388" s="134">
        <f>IFERROR($G$3*TWK!H385/100,"n/a")</f>
        <v>11.4</v>
      </c>
      <c r="H388" s="134">
        <f>IFERROR( $H$3*TWK!D385/100,"n/a")</f>
        <v>24.565000000000001</v>
      </c>
      <c r="I388" s="134">
        <f>IFERROR($I$3*TWK!D385/100,"n/a")</f>
        <v>22.567499999999999</v>
      </c>
      <c r="J388" s="134">
        <f>IFERROR($J$3*TWK!D385/100,"n/a")</f>
        <v>22.27</v>
      </c>
      <c r="K388" s="134">
        <f>IFERROR($K$3*TWK!D385/100,"n/a")</f>
        <v>21.547499999999999</v>
      </c>
      <c r="L388" s="134">
        <f>IFERROR( $L$3*TWK!D385/100,"n/a")</f>
        <v>20.442499999999999</v>
      </c>
      <c r="M388" s="134">
        <f>IFERROR($M$3*TWK!D385/100,"n/a")</f>
        <v>19.72</v>
      </c>
      <c r="N388" s="134">
        <f>IFERROR($N$3*TWK!E385/100,"n/a")</f>
        <v>12.967499999999999</v>
      </c>
      <c r="O388" s="134">
        <f>IFERROR($O$3*TWK!F385/100,"n/a")</f>
        <v>18.760000000000002</v>
      </c>
      <c r="P388" s="134">
        <f>IFERROR($P$3*TWK!F385/100,"n/a")</f>
        <v>17.84</v>
      </c>
      <c r="Q388" s="134">
        <f>IFERROR($Q$3*TWK!F385/100,"n/a")</f>
        <v>16.16</v>
      </c>
      <c r="R388" s="134">
        <f>IFERROR($R$3*TWK!F385/100,"n/a")</f>
        <v>15.96</v>
      </c>
      <c r="S388" s="134">
        <f>IFERROR($S$3*TWK!H385/100,"n/a")</f>
        <v>11.4</v>
      </c>
      <c r="T388" s="134">
        <f>IFERROR($T$3*TWK!H385/100,"n/a")</f>
        <v>11.1</v>
      </c>
      <c r="U388" s="134">
        <f>IFERROR($U$3*TWK!H385/100,"n/a")</f>
        <v>10.62</v>
      </c>
      <c r="V388" s="134">
        <f>IFERROR($V$3*TWK!H385/100,"n/a")</f>
        <v>10.53</v>
      </c>
      <c r="W388" s="134">
        <f>IFERROR($W$3*TWK!H385/100,"n/a")</f>
        <v>9.42</v>
      </c>
      <c r="X388" s="134">
        <f>IFERROR($X$3*(TWK!H385+25)/100,"n/a")</f>
        <v>9.7175000000000011</v>
      </c>
      <c r="Y388" s="134">
        <f>IFERROR($Y$3*(TWK!H385+50)/100,"n/a")</f>
        <v>9.3450000000000006</v>
      </c>
      <c r="Z388" s="134">
        <f>IFERROR($Z$3*TWK!H385/100,"n/a")</f>
        <v>7.410000000000001</v>
      </c>
      <c r="AA388" s="134">
        <f>IFERROR($AA$3*(TWK!H385+100)/100,"n/a")</f>
        <v>9.16</v>
      </c>
    </row>
    <row r="389" spans="1:27" x14ac:dyDescent="0.25">
      <c r="A389" s="47">
        <f t="shared" si="4"/>
        <v>40680</v>
      </c>
      <c r="B389" s="134">
        <f>IFERROR($B$3*TWK!B386/100,"n/a")</f>
        <v>34.045000000000002</v>
      </c>
      <c r="C389" s="134">
        <f>IFERROR($C$3*TWK!C386/100,"n/a")</f>
        <v>26</v>
      </c>
      <c r="D389" s="134">
        <f>IFERROR($D$3*TWK!C386/100,"n/a")</f>
        <v>23.053333333333335</v>
      </c>
      <c r="E389" s="134">
        <f>IFERROR( $E$3*TWK!C386/100,"n/a")</f>
        <v>22.013333333333335</v>
      </c>
      <c r="F389" s="134">
        <f>IFERROR($F$3*TWK!C386/100,"n/a")</f>
        <v>20.973333333333329</v>
      </c>
      <c r="G389" s="134">
        <f>IFERROR($G$3*TWK!H386/100,"n/a")</f>
        <v>11.095999999999998</v>
      </c>
      <c r="H389" s="134">
        <f>IFERROR( $H$3*TWK!D386/100,"n/a")</f>
        <v>24.372333333333337</v>
      </c>
      <c r="I389" s="134">
        <f>IFERROR($I$3*TWK!D386/100,"n/a")</f>
        <v>22.390499999999996</v>
      </c>
      <c r="J389" s="134">
        <f>IFERROR($J$3*TWK!D386/100,"n/a")</f>
        <v>22.095333333333333</v>
      </c>
      <c r="K389" s="134">
        <f>IFERROR($K$3*TWK!D386/100,"n/a")</f>
        <v>21.378500000000003</v>
      </c>
      <c r="L389" s="134">
        <f>IFERROR( $L$3*TWK!D386/100,"n/a")</f>
        <v>20.282166666666669</v>
      </c>
      <c r="M389" s="134">
        <f>IFERROR($M$3*TWK!D386/100,"n/a")</f>
        <v>19.565333333333331</v>
      </c>
      <c r="N389" s="134">
        <f>IFERROR($N$3*TWK!E386/100,"n/a")</f>
        <v>12.568500000000002</v>
      </c>
      <c r="O389" s="134">
        <f>IFERROR($O$3*TWK!F386/100,"n/a")</f>
        <v>19.932500000000001</v>
      </c>
      <c r="P389" s="134">
        <f>IFERROR($P$3*TWK!F386/100,"n/a")</f>
        <v>18.954999999999998</v>
      </c>
      <c r="Q389" s="134">
        <f>IFERROR($Q$3*TWK!F386/100,"n/a")</f>
        <v>17.170000000000002</v>
      </c>
      <c r="R389" s="134">
        <f>IFERROR($R$3*TWK!F386/100,"n/a")</f>
        <v>16.9575</v>
      </c>
      <c r="S389" s="134">
        <f>IFERROR($S$3*TWK!H386/100,"n/a")</f>
        <v>11.095999999999998</v>
      </c>
      <c r="T389" s="134">
        <f>IFERROR($T$3*TWK!H386/100,"n/a")</f>
        <v>10.804</v>
      </c>
      <c r="U389" s="134">
        <f>IFERROR($U$3*TWK!H386/100,"n/a")</f>
        <v>10.3368</v>
      </c>
      <c r="V389" s="134">
        <f>IFERROR($V$3*TWK!H386/100,"n/a")</f>
        <v>10.249199999999998</v>
      </c>
      <c r="W389" s="134">
        <f>IFERROR($W$3*TWK!H386/100,"n/a")</f>
        <v>9.1687999999999992</v>
      </c>
      <c r="X389" s="134">
        <f>IFERROR($X$3*(TWK!H386+25)/100,"n/a")</f>
        <v>9.4783000000000008</v>
      </c>
      <c r="Y389" s="134">
        <f>IFERROR($Y$3*(TWK!H386+50)/100,"n/a")</f>
        <v>9.1313999999999993</v>
      </c>
      <c r="Z389" s="134">
        <f>IFERROR($Z$3*TWK!H386/100,"n/a")</f>
        <v>7.2123999999999997</v>
      </c>
      <c r="AA389" s="134">
        <f>IFERROR($AA$3*(TWK!H386+100)/100,"n/a")</f>
        <v>8.9768000000000008</v>
      </c>
    </row>
    <row r="390" spans="1:27" x14ac:dyDescent="0.25">
      <c r="A390" s="47">
        <f t="shared" si="4"/>
        <v>40687</v>
      </c>
      <c r="B390" s="134">
        <f>IFERROR($B$3*TWK!B387/100,"n/a")</f>
        <v>32.807000000000002</v>
      </c>
      <c r="C390" s="134">
        <f>IFERROR($C$3*TWK!C387/100,"n/a")</f>
        <v>27.2</v>
      </c>
      <c r="D390" s="134">
        <f>IFERROR($D$3*TWK!C387/100,"n/a")</f>
        <v>24.117333333333335</v>
      </c>
      <c r="E390" s="134">
        <f>IFERROR( $E$3*TWK!C387/100,"n/a")</f>
        <v>23.029333333333334</v>
      </c>
      <c r="F390" s="134">
        <f>IFERROR($F$3*TWK!C387/100,"n/a")</f>
        <v>21.941333333333333</v>
      </c>
      <c r="G390" s="134">
        <f>IFERROR($G$3*TWK!H387/100,"n/a")</f>
        <v>11.21</v>
      </c>
      <c r="H390" s="134">
        <f>IFERROR( $H$3*TWK!D387/100,"n/a")</f>
        <v>25.937750000000001</v>
      </c>
      <c r="I390" s="134">
        <f>IFERROR($I$3*TWK!D387/100,"n/a")</f>
        <v>23.828624999999999</v>
      </c>
      <c r="J390" s="134">
        <f>IFERROR($J$3*TWK!D387/100,"n/a")</f>
        <v>23.514500000000002</v>
      </c>
      <c r="K390" s="134">
        <f>IFERROR($K$3*TWK!D387/100,"n/a")</f>
        <v>22.751625000000001</v>
      </c>
      <c r="L390" s="134">
        <f>IFERROR( $L$3*TWK!D387/100,"n/a")</f>
        <v>21.584874999999997</v>
      </c>
      <c r="M390" s="134">
        <f>IFERROR($M$3*TWK!D387/100,"n/a")</f>
        <v>20.821999999999999</v>
      </c>
      <c r="N390" s="134">
        <f>IFERROR($N$3*TWK!E387/100,"n/a")</f>
        <v>13.216875</v>
      </c>
      <c r="O390" s="134">
        <f>IFERROR($O$3*TWK!F387/100,"n/a")</f>
        <v>20.401500000000002</v>
      </c>
      <c r="P390" s="134">
        <f>IFERROR($P$3*TWK!F387/100,"n/a")</f>
        <v>19.401</v>
      </c>
      <c r="Q390" s="134">
        <f>IFERROR($Q$3*TWK!F387/100,"n/a")</f>
        <v>17.574000000000002</v>
      </c>
      <c r="R390" s="134">
        <f>IFERROR($R$3*TWK!F387/100,"n/a")</f>
        <v>17.3565</v>
      </c>
      <c r="S390" s="134">
        <f>IFERROR($S$3*TWK!H387/100,"n/a")</f>
        <v>11.21</v>
      </c>
      <c r="T390" s="134">
        <f>IFERROR($T$3*TWK!H387/100,"n/a")</f>
        <v>10.914999999999999</v>
      </c>
      <c r="U390" s="134">
        <f>IFERROR($U$3*TWK!H387/100,"n/a")</f>
        <v>10.443</v>
      </c>
      <c r="V390" s="134">
        <f>IFERROR($V$3*TWK!H387/100,"n/a")</f>
        <v>10.3545</v>
      </c>
      <c r="W390" s="134">
        <f>IFERROR($W$3*TWK!H387/100,"n/a")</f>
        <v>9.2629999999999999</v>
      </c>
      <c r="X390" s="134">
        <f>IFERROR($X$3*(TWK!H387+25)/100,"n/a")</f>
        <v>9.5680000000000014</v>
      </c>
      <c r="Y390" s="134">
        <f>IFERROR($Y$3*(TWK!H387+50)/100,"n/a")</f>
        <v>9.2114999999999991</v>
      </c>
      <c r="Z390" s="134">
        <f>IFERROR($Z$3*TWK!H387/100,"n/a")</f>
        <v>7.2865000000000011</v>
      </c>
      <c r="AA390" s="134">
        <f>IFERROR($AA$3*(TWK!H387+100)/100,"n/a")</f>
        <v>9.0455000000000005</v>
      </c>
    </row>
    <row r="391" spans="1:27" x14ac:dyDescent="0.25">
      <c r="A391" s="47">
        <f t="shared" si="4"/>
        <v>40694</v>
      </c>
      <c r="B391" s="134">
        <f>IFERROR($B$3*TWK!B388/100,"n/a")</f>
        <v>33.549799999999998</v>
      </c>
      <c r="C391" s="134">
        <f>IFERROR($C$3*TWK!C388/100,"n/a")</f>
        <v>29.1</v>
      </c>
      <c r="D391" s="134">
        <f>IFERROR($D$3*TWK!C388/100,"n/a")</f>
        <v>25.802000000000003</v>
      </c>
      <c r="E391" s="134">
        <f>IFERROR( $E$3*TWK!C388/100,"n/a")</f>
        <v>24.638000000000002</v>
      </c>
      <c r="F391" s="134">
        <f>IFERROR($F$3*TWK!C388/100,"n/a")</f>
        <v>23.474</v>
      </c>
      <c r="G391" s="134">
        <f>IFERROR($G$3*TWK!H388/100,"n/a")</f>
        <v>11.703999999999999</v>
      </c>
      <c r="H391" s="134">
        <f>IFERROR( $H$3*TWK!D388/100,"n/a")</f>
        <v>26.761400000000002</v>
      </c>
      <c r="I391" s="134">
        <f>IFERROR($I$3*TWK!D388/100,"n/a")</f>
        <v>24.585299999999997</v>
      </c>
      <c r="J391" s="134">
        <f>IFERROR($J$3*TWK!D388/100,"n/a")</f>
        <v>24.261199999999999</v>
      </c>
      <c r="K391" s="134">
        <f>IFERROR($K$3*TWK!D388/100,"n/a")</f>
        <v>23.474100000000004</v>
      </c>
      <c r="L391" s="134">
        <f>IFERROR( $L$3*TWK!D388/100,"n/a")</f>
        <v>22.270299999999999</v>
      </c>
      <c r="M391" s="134">
        <f>IFERROR($M$3*TWK!D388/100,"n/a")</f>
        <v>21.483199999999997</v>
      </c>
      <c r="N391" s="134">
        <f>IFERROR($N$3*TWK!E388/100,"n/a")</f>
        <v>13.965</v>
      </c>
      <c r="O391" s="134">
        <f>IFERROR($O$3*TWK!F388/100,"n/a")</f>
        <v>20.542200000000001</v>
      </c>
      <c r="P391" s="134">
        <f>IFERROR($P$3*TWK!F388/100,"n/a")</f>
        <v>19.534800000000001</v>
      </c>
      <c r="Q391" s="134">
        <f>IFERROR($Q$3*TWK!F388/100,"n/a")</f>
        <v>17.6952</v>
      </c>
      <c r="R391" s="134">
        <f>IFERROR($R$3*TWK!F388/100,"n/a")</f>
        <v>17.476200000000002</v>
      </c>
      <c r="S391" s="134">
        <f>IFERROR($S$3*TWK!H388/100,"n/a")</f>
        <v>11.703999999999999</v>
      </c>
      <c r="T391" s="134">
        <f>IFERROR($T$3*TWK!H388/100,"n/a")</f>
        <v>11.396000000000001</v>
      </c>
      <c r="U391" s="134">
        <f>IFERROR($U$3*TWK!H388/100,"n/a")</f>
        <v>10.9032</v>
      </c>
      <c r="V391" s="134">
        <f>IFERROR($V$3*TWK!H388/100,"n/a")</f>
        <v>10.810799999999999</v>
      </c>
      <c r="W391" s="134">
        <f>IFERROR($W$3*TWK!H388/100,"n/a")</f>
        <v>9.6712000000000007</v>
      </c>
      <c r="X391" s="134">
        <f>IFERROR($X$3*(TWK!H388+25)/100,"n/a")</f>
        <v>9.9567000000000014</v>
      </c>
      <c r="Y391" s="134">
        <f>IFERROR($Y$3*(TWK!H388+50)/100,"n/a")</f>
        <v>9.5586000000000002</v>
      </c>
      <c r="Z391" s="134">
        <f>IFERROR($Z$3*TWK!H388/100,"n/a")</f>
        <v>7.6076000000000015</v>
      </c>
      <c r="AA391" s="134">
        <f>IFERROR($AA$3*(TWK!H388+100)/100,"n/a")</f>
        <v>9.3432000000000013</v>
      </c>
    </row>
    <row r="392" spans="1:27" x14ac:dyDescent="0.25">
      <c r="A392" s="47">
        <f t="shared" si="4"/>
        <v>40701</v>
      </c>
      <c r="B392" s="134">
        <f>IFERROR($B$3*TWK!B389/100,"n/a")</f>
        <v>34.045000000000002</v>
      </c>
      <c r="C392" s="134">
        <f>IFERROR($C$3*TWK!C389/100,"n/a")</f>
        <v>28.3</v>
      </c>
      <c r="D392" s="134">
        <f>IFERROR($D$3*TWK!C389/100,"n/a")</f>
        <v>25.09266666666667</v>
      </c>
      <c r="E392" s="134">
        <f>IFERROR( $E$3*TWK!C389/100,"n/a")</f>
        <v>23.960666666666665</v>
      </c>
      <c r="F392" s="134">
        <f>IFERROR($F$3*TWK!C389/100,"n/a")</f>
        <v>22.828666666666667</v>
      </c>
      <c r="G392" s="134">
        <f>IFERROR($G$3*TWK!H389/100,"n/a")</f>
        <v>11.875</v>
      </c>
      <c r="H392" s="134">
        <f>IFERROR( $H$3*TWK!D389/100,"n/a")</f>
        <v>25.817333333333337</v>
      </c>
      <c r="I392" s="134">
        <f>IFERROR($I$3*TWK!D389/100,"n/a")</f>
        <v>23.717999999999996</v>
      </c>
      <c r="J392" s="134">
        <f>IFERROR($J$3*TWK!D389/100,"n/a")</f>
        <v>23.405333333333331</v>
      </c>
      <c r="K392" s="134">
        <f>IFERROR($K$3*TWK!D389/100,"n/a")</f>
        <v>22.646000000000004</v>
      </c>
      <c r="L392" s="134">
        <f>IFERROR( $L$3*TWK!D389/100,"n/a")</f>
        <v>21.484666666666666</v>
      </c>
      <c r="M392" s="134">
        <f>IFERROR($M$3*TWK!D389/100,"n/a")</f>
        <v>20.725333333333332</v>
      </c>
      <c r="N392" s="134">
        <f>IFERROR($N$3*TWK!E389/100,"n/a")</f>
        <v>13.699000000000002</v>
      </c>
      <c r="O392" s="134">
        <f>IFERROR($O$3*TWK!F389/100,"n/a")</f>
        <v>19.287625000000002</v>
      </c>
      <c r="P392" s="134">
        <f>IFERROR($P$3*TWK!F389/100,"n/a")</f>
        <v>18.341750000000001</v>
      </c>
      <c r="Q392" s="134">
        <f>IFERROR($Q$3*TWK!F389/100,"n/a")</f>
        <v>16.6145</v>
      </c>
      <c r="R392" s="134">
        <f>IFERROR($R$3*TWK!F389/100,"n/a")</f>
        <v>16.408875000000002</v>
      </c>
      <c r="S392" s="134">
        <f>IFERROR($S$3*TWK!H389/100,"n/a")</f>
        <v>11.875</v>
      </c>
      <c r="T392" s="134">
        <f>IFERROR($T$3*TWK!H389/100,"n/a")</f>
        <v>11.5625</v>
      </c>
      <c r="U392" s="134">
        <f>IFERROR($U$3*TWK!H389/100,"n/a")</f>
        <v>11.0625</v>
      </c>
      <c r="V392" s="134">
        <f>IFERROR($V$3*TWK!H389/100,"n/a")</f>
        <v>10.96875</v>
      </c>
      <c r="W392" s="134">
        <f>IFERROR($W$3*TWK!H389/100,"n/a")</f>
        <v>9.8125</v>
      </c>
      <c r="X392" s="134">
        <f>IFERROR($X$3*(TWK!H389+25)/100,"n/a")</f>
        <v>10.09125</v>
      </c>
      <c r="Y392" s="134">
        <f>IFERROR($Y$3*(TWK!H389+50)/100,"n/a")</f>
        <v>9.6787500000000009</v>
      </c>
      <c r="Z392" s="134">
        <f>IFERROR($Z$3*TWK!H389/100,"n/a")</f>
        <v>7.7187500000000009</v>
      </c>
      <c r="AA392" s="134">
        <f>IFERROR($AA$3*(TWK!H389+100)/100,"n/a")</f>
        <v>9.4462499999999991</v>
      </c>
    </row>
    <row r="393" spans="1:27" x14ac:dyDescent="0.25">
      <c r="A393" s="47">
        <f t="shared" si="4"/>
        <v>40708</v>
      </c>
      <c r="B393" s="134">
        <f>IFERROR($B$3*TWK!B390/100,"n/a")</f>
        <v>33.116500000000002</v>
      </c>
      <c r="C393" s="134">
        <f>IFERROR($C$3*TWK!C390/100,"n/a")</f>
        <v>28.5</v>
      </c>
      <c r="D393" s="134">
        <f>IFERROR($D$3*TWK!C390/100,"n/a")</f>
        <v>25.27</v>
      </c>
      <c r="E393" s="134">
        <f>IFERROR( $E$3*TWK!C390/100,"n/a")</f>
        <v>24.13</v>
      </c>
      <c r="F393" s="134">
        <f>IFERROR($F$3*TWK!C390/100,"n/a")</f>
        <v>22.99</v>
      </c>
      <c r="G393" s="134">
        <f>IFERROR($G$3*TWK!H390/100,"n/a")</f>
        <v>11.7325</v>
      </c>
      <c r="H393" s="134">
        <f>IFERROR( $H$3*TWK!D390/100,"n/a")</f>
        <v>25.793250000000004</v>
      </c>
      <c r="I393" s="134">
        <f>IFERROR($I$3*TWK!D390/100,"n/a")</f>
        <v>23.695874999999997</v>
      </c>
      <c r="J393" s="134">
        <f>IFERROR($J$3*TWK!D390/100,"n/a")</f>
        <v>23.383499999999998</v>
      </c>
      <c r="K393" s="134">
        <f>IFERROR($K$3*TWK!D390/100,"n/a")</f>
        <v>22.624875000000003</v>
      </c>
      <c r="L393" s="134">
        <f>IFERROR( $L$3*TWK!D390/100,"n/a")</f>
        <v>21.464624999999998</v>
      </c>
      <c r="M393" s="134">
        <f>IFERROR($M$3*TWK!D390/100,"n/a")</f>
        <v>20.706</v>
      </c>
      <c r="N393" s="134">
        <f>IFERROR($N$3*TWK!E390/100,"n/a")</f>
        <v>13.46625</v>
      </c>
      <c r="O393" s="134">
        <f>IFERROR($O$3*TWK!F390/100,"n/a")</f>
        <v>18.525500000000001</v>
      </c>
      <c r="P393" s="134">
        <f>IFERROR($P$3*TWK!F390/100,"n/a")</f>
        <v>17.617000000000001</v>
      </c>
      <c r="Q393" s="134">
        <f>IFERROR($Q$3*TWK!F390/100,"n/a")</f>
        <v>15.958</v>
      </c>
      <c r="R393" s="134">
        <f>IFERROR($R$3*TWK!F390/100,"n/a")</f>
        <v>15.760500000000002</v>
      </c>
      <c r="S393" s="134">
        <f>IFERROR($S$3*TWK!H390/100,"n/a")</f>
        <v>11.7325</v>
      </c>
      <c r="T393" s="134">
        <f>IFERROR($T$3*TWK!H390/100,"n/a")</f>
        <v>11.42375</v>
      </c>
      <c r="U393" s="134">
        <f>IFERROR($U$3*TWK!H390/100,"n/a")</f>
        <v>10.929749999999999</v>
      </c>
      <c r="V393" s="134">
        <f>IFERROR($V$3*TWK!H390/100,"n/a")</f>
        <v>10.837124999999999</v>
      </c>
      <c r="W393" s="134">
        <f>IFERROR($W$3*TWK!H390/100,"n/a")</f>
        <v>9.6947500000000009</v>
      </c>
      <c r="X393" s="134">
        <f>IFERROR($X$3*(TWK!H390+25)/100,"n/a")</f>
        <v>9.9791249999999998</v>
      </c>
      <c r="Y393" s="134">
        <f>IFERROR($Y$3*(TWK!H390+50)/100,"n/a")</f>
        <v>9.5786249999999988</v>
      </c>
      <c r="Z393" s="134">
        <f>IFERROR($Z$3*TWK!H390/100,"n/a")</f>
        <v>7.6261250000000009</v>
      </c>
      <c r="AA393" s="134">
        <f>IFERROR($AA$3*(TWK!H390+100)/100,"n/a")</f>
        <v>9.3603749999999994</v>
      </c>
    </row>
    <row r="394" spans="1:27" x14ac:dyDescent="0.25">
      <c r="A394" s="47">
        <f t="shared" si="4"/>
        <v>40715</v>
      </c>
      <c r="B394" s="134">
        <f>IFERROR($B$3*TWK!B391/100,"n/a")</f>
        <v>34.509250000000002</v>
      </c>
      <c r="C394" s="134">
        <f>IFERROR($C$3*TWK!C391/100,"n/a")</f>
        <v>29.1</v>
      </c>
      <c r="D394" s="134">
        <f>IFERROR($D$3*TWK!C391/100,"n/a")</f>
        <v>25.802000000000003</v>
      </c>
      <c r="E394" s="134">
        <f>IFERROR( $E$3*TWK!C391/100,"n/a")</f>
        <v>24.638000000000002</v>
      </c>
      <c r="F394" s="134">
        <f>IFERROR($F$3*TWK!C391/100,"n/a")</f>
        <v>23.474</v>
      </c>
      <c r="G394" s="134">
        <f>IFERROR($G$3*TWK!H391/100,"n/a")</f>
        <v>12.286666666666665</v>
      </c>
      <c r="H394" s="134">
        <f>IFERROR( $H$3*TWK!D391/100,"n/a")</f>
        <v>26.01</v>
      </c>
      <c r="I394" s="134">
        <f>IFERROR($I$3*TWK!D391/100,"n/a")</f>
        <v>23.895</v>
      </c>
      <c r="J394" s="134">
        <f>IFERROR($J$3*TWK!D391/100,"n/a")</f>
        <v>23.58</v>
      </c>
      <c r="K394" s="134">
        <f>IFERROR($K$3*TWK!D391/100,"n/a")</f>
        <v>22.815000000000001</v>
      </c>
      <c r="L394" s="134">
        <f>IFERROR( $L$3*TWK!D391/100,"n/a")</f>
        <v>21.645</v>
      </c>
      <c r="M394" s="134">
        <f>IFERROR($M$3*TWK!D391/100,"n/a")</f>
        <v>20.88</v>
      </c>
      <c r="N394" s="134">
        <f>IFERROR($N$3*TWK!E391/100,"n/a")</f>
        <v>14.430500000000002</v>
      </c>
      <c r="O394" s="134">
        <f>IFERROR($O$3*TWK!F391/100,"n/a")</f>
        <v>18.447333333333333</v>
      </c>
      <c r="P394" s="134">
        <f>IFERROR($P$3*TWK!F391/100,"n/a")</f>
        <v>17.542666666666666</v>
      </c>
      <c r="Q394" s="134">
        <f>IFERROR($Q$3*TWK!F391/100,"n/a")</f>
        <v>15.890666666666666</v>
      </c>
      <c r="R394" s="134">
        <f>IFERROR($R$3*TWK!F391/100,"n/a")</f>
        <v>15.694000000000001</v>
      </c>
      <c r="S394" s="134">
        <f>IFERROR($S$3*TWK!H391/100,"n/a")</f>
        <v>12.286666666666665</v>
      </c>
      <c r="T394" s="134">
        <f>IFERROR($T$3*TWK!H391/100,"n/a")</f>
        <v>11.963333333333333</v>
      </c>
      <c r="U394" s="134">
        <f>IFERROR($U$3*TWK!H391/100,"n/a")</f>
        <v>11.446</v>
      </c>
      <c r="V394" s="134">
        <f>IFERROR($V$3*TWK!H391/100,"n/a")</f>
        <v>11.348999999999998</v>
      </c>
      <c r="W394" s="134">
        <f>IFERROR($W$3*TWK!H391/100,"n/a")</f>
        <v>10.152666666666667</v>
      </c>
      <c r="X394" s="134">
        <f>IFERROR($X$3*(TWK!H391+25)/100,"n/a")</f>
        <v>10.415166666666666</v>
      </c>
      <c r="Y394" s="134">
        <f>IFERROR($Y$3*(TWK!H391+50)/100,"n/a")</f>
        <v>9.968</v>
      </c>
      <c r="Z394" s="134">
        <f>IFERROR($Z$3*TWK!H391/100,"n/a")</f>
        <v>7.9863333333333335</v>
      </c>
      <c r="AA394" s="134">
        <f>IFERROR($AA$3*(TWK!H391+100)/100,"n/a")</f>
        <v>9.6943333333333328</v>
      </c>
    </row>
    <row r="395" spans="1:27" x14ac:dyDescent="0.25">
      <c r="A395" s="47">
        <f t="shared" si="4"/>
        <v>40722</v>
      </c>
      <c r="B395" s="134">
        <f>IFERROR($B$3*TWK!B392/100,"n/a")</f>
        <v>34.045000000000002</v>
      </c>
      <c r="C395" s="134">
        <f>IFERROR($C$3*TWK!C392/100,"n/a")</f>
        <v>28.1</v>
      </c>
      <c r="D395" s="134">
        <f>IFERROR($D$3*TWK!C392/100,"n/a")</f>
        <v>24.915333333333333</v>
      </c>
      <c r="E395" s="134">
        <f>IFERROR( $E$3*TWK!C392/100,"n/a")</f>
        <v>23.791333333333331</v>
      </c>
      <c r="F395" s="134">
        <f>IFERROR($F$3*TWK!C392/100,"n/a")</f>
        <v>22.667333333333332</v>
      </c>
      <c r="G395" s="134">
        <f>IFERROR($G$3*TWK!H392/100,"n/a")</f>
        <v>11.526666666666666</v>
      </c>
      <c r="H395" s="134">
        <f>IFERROR( $H$3*TWK!D392/100,"n/a")</f>
        <v>25.721</v>
      </c>
      <c r="I395" s="134">
        <f>IFERROR($I$3*TWK!D392/100,"n/a")</f>
        <v>23.629499999999997</v>
      </c>
      <c r="J395" s="134">
        <f>IFERROR($J$3*TWK!D392/100,"n/a")</f>
        <v>23.318000000000001</v>
      </c>
      <c r="K395" s="134">
        <f>IFERROR($K$3*TWK!D392/100,"n/a")</f>
        <v>22.561500000000002</v>
      </c>
      <c r="L395" s="134">
        <f>IFERROR( $L$3*TWK!D392/100,"n/a")</f>
        <v>21.404499999999999</v>
      </c>
      <c r="M395" s="134">
        <f>IFERROR($M$3*TWK!D392/100,"n/a")</f>
        <v>20.647999999999996</v>
      </c>
      <c r="N395" s="134">
        <f>IFERROR($N$3*TWK!E392/100,"n/a")</f>
        <v>13.433000000000002</v>
      </c>
      <c r="O395" s="134">
        <f>IFERROR($O$3*TWK!F392/100,"n/a")</f>
        <v>18.994500000000002</v>
      </c>
      <c r="P395" s="134">
        <f>IFERROR($P$3*TWK!F392/100,"n/a")</f>
        <v>18.062999999999999</v>
      </c>
      <c r="Q395" s="134">
        <f>IFERROR($Q$3*TWK!F392/100,"n/a")</f>
        <v>16.362000000000002</v>
      </c>
      <c r="R395" s="134">
        <f>IFERROR($R$3*TWK!F392/100,"n/a")</f>
        <v>16.159500000000001</v>
      </c>
      <c r="S395" s="134">
        <f>IFERROR($S$3*TWK!H392/100,"n/a")</f>
        <v>11.526666666666666</v>
      </c>
      <c r="T395" s="134">
        <f>IFERROR($T$3*TWK!H392/100,"n/a")</f>
        <v>11.223333333333333</v>
      </c>
      <c r="U395" s="134">
        <f>IFERROR($U$3*TWK!H392/100,"n/a")</f>
        <v>10.738</v>
      </c>
      <c r="V395" s="134">
        <f>IFERROR($V$3*TWK!H392/100,"n/a")</f>
        <v>10.646999999999998</v>
      </c>
      <c r="W395" s="134">
        <f>IFERROR($W$3*TWK!H392/100,"n/a")</f>
        <v>9.5246666666666666</v>
      </c>
      <c r="X395" s="134">
        <f>IFERROR($X$3*(TWK!H392+25)/100,"n/a")</f>
        <v>9.817166666666667</v>
      </c>
      <c r="Y395" s="134">
        <f>IFERROR($Y$3*(TWK!H392+50)/100,"n/a")</f>
        <v>9.4339999999999993</v>
      </c>
      <c r="Z395" s="134">
        <f>IFERROR($Z$3*TWK!H392/100,"n/a")</f>
        <v>7.4923333333333337</v>
      </c>
      <c r="AA395" s="134">
        <f>IFERROR($AA$3*(TWK!H392+100)/100,"n/a")</f>
        <v>9.2363333333333326</v>
      </c>
    </row>
    <row r="396" spans="1:27" x14ac:dyDescent="0.25">
      <c r="A396" s="47">
        <f t="shared" si="4"/>
        <v>40729</v>
      </c>
      <c r="B396" s="134">
        <f>IFERROR($B$3*TWK!B393/100,"n/a")</f>
        <v>33.941833333333335</v>
      </c>
      <c r="C396" s="134">
        <f>IFERROR($C$3*TWK!C393/100,"n/a")</f>
        <v>28.6</v>
      </c>
      <c r="D396" s="134">
        <f>IFERROR($D$3*TWK!C393/100,"n/a")</f>
        <v>25.358666666666668</v>
      </c>
      <c r="E396" s="134">
        <f>IFERROR( $E$3*TWK!C393/100,"n/a")</f>
        <v>24.214666666666666</v>
      </c>
      <c r="F396" s="134">
        <f>IFERROR($F$3*TWK!C393/100,"n/a")</f>
        <v>23.070666666666668</v>
      </c>
      <c r="G396" s="134">
        <f>IFERROR($G$3*TWK!H393/100,"n/a")</f>
        <v>11.843333333333332</v>
      </c>
      <c r="H396" s="134">
        <f>IFERROR( $H$3*TWK!D393/100,"n/a")</f>
        <v>26.588000000000001</v>
      </c>
      <c r="I396" s="134">
        <f>IFERROR($I$3*TWK!D393/100,"n/a")</f>
        <v>24.425999999999998</v>
      </c>
      <c r="J396" s="134">
        <f>IFERROR($J$3*TWK!D393/100,"n/a")</f>
        <v>24.103999999999999</v>
      </c>
      <c r="K396" s="134">
        <f>IFERROR($K$3*TWK!D393/100,"n/a")</f>
        <v>23.322000000000003</v>
      </c>
      <c r="L396" s="134">
        <f>IFERROR( $L$3*TWK!D393/100,"n/a")</f>
        <v>22.125999999999998</v>
      </c>
      <c r="M396" s="134">
        <f>IFERROR($M$3*TWK!D393/100,"n/a")</f>
        <v>21.343999999999998</v>
      </c>
      <c r="N396" s="134">
        <f>IFERROR($N$3*TWK!E393/100,"n/a")</f>
        <v>13.632500000000002</v>
      </c>
      <c r="O396" s="134">
        <f>IFERROR($O$3*TWK!F393/100,"n/a")</f>
        <v>18.681833333333334</v>
      </c>
      <c r="P396" s="134">
        <f>IFERROR($P$3*TWK!F393/100,"n/a")</f>
        <v>17.765666666666664</v>
      </c>
      <c r="Q396" s="134">
        <f>IFERROR($Q$3*TWK!F393/100,"n/a")</f>
        <v>16.092666666666666</v>
      </c>
      <c r="R396" s="134">
        <f>IFERROR($R$3*TWK!F393/100,"n/a")</f>
        <v>15.8935</v>
      </c>
      <c r="S396" s="134">
        <f>IFERROR($S$3*TWK!H393/100,"n/a")</f>
        <v>11.843333333333332</v>
      </c>
      <c r="T396" s="134">
        <f>IFERROR($T$3*TWK!H393/100,"n/a")</f>
        <v>11.531666666666668</v>
      </c>
      <c r="U396" s="134">
        <f>IFERROR($U$3*TWK!H393/100,"n/a")</f>
        <v>11.033000000000001</v>
      </c>
      <c r="V396" s="134">
        <f>IFERROR($V$3*TWK!H393/100,"n/a")</f>
        <v>10.939500000000001</v>
      </c>
      <c r="W396" s="134">
        <f>IFERROR($W$3*TWK!H393/100,"n/a")</f>
        <v>9.7863333333333351</v>
      </c>
      <c r="X396" s="134">
        <f>IFERROR($X$3*(TWK!H393+25)/100,"n/a")</f>
        <v>10.066333333333334</v>
      </c>
      <c r="Y396" s="134">
        <f>IFERROR($Y$3*(TWK!H393+50)/100,"n/a")</f>
        <v>9.6564999999999994</v>
      </c>
      <c r="Z396" s="134">
        <f>IFERROR($Z$3*TWK!H393/100,"n/a")</f>
        <v>7.6981666666666673</v>
      </c>
      <c r="AA396" s="134">
        <f>IFERROR($AA$3*(TWK!H393+100)/100,"n/a")</f>
        <v>9.4271666666666665</v>
      </c>
    </row>
    <row r="397" spans="1:27" x14ac:dyDescent="0.25">
      <c r="A397" s="47">
        <f t="shared" si="4"/>
        <v>40736</v>
      </c>
      <c r="B397" s="134">
        <f>IFERROR($B$3*TWK!B394/100,"n/a")</f>
        <v>33.013333333333343</v>
      </c>
      <c r="C397" s="134">
        <f>IFERROR($C$3*TWK!C394/100,"n/a")</f>
        <v>27.675000000000001</v>
      </c>
      <c r="D397" s="134">
        <f>IFERROR($D$3*TWK!C394/100,"n/a")</f>
        <v>24.538499999999999</v>
      </c>
      <c r="E397" s="134">
        <f>IFERROR( $E$3*TWK!C394/100,"n/a")</f>
        <v>23.4315</v>
      </c>
      <c r="F397" s="134">
        <f>IFERROR($F$3*TWK!C394/100,"n/a")</f>
        <v>22.324499999999997</v>
      </c>
      <c r="G397" s="134">
        <f>IFERROR($G$3*TWK!H394/100,"n/a")</f>
        <v>11.716666666666665</v>
      </c>
      <c r="H397" s="134">
        <f>IFERROR( $H$3*TWK!D394/100,"n/a")</f>
        <v>25.937750000000001</v>
      </c>
      <c r="I397" s="134">
        <f>IFERROR($I$3*TWK!D394/100,"n/a")</f>
        <v>23.828624999999999</v>
      </c>
      <c r="J397" s="134">
        <f>IFERROR($J$3*TWK!D394/100,"n/a")</f>
        <v>23.514500000000002</v>
      </c>
      <c r="K397" s="134">
        <f>IFERROR($K$3*TWK!D394/100,"n/a")</f>
        <v>22.751625000000001</v>
      </c>
      <c r="L397" s="134">
        <f>IFERROR( $L$3*TWK!D394/100,"n/a")</f>
        <v>21.584874999999997</v>
      </c>
      <c r="M397" s="134">
        <f>IFERROR($M$3*TWK!D394/100,"n/a")</f>
        <v>20.821999999999999</v>
      </c>
      <c r="N397" s="134">
        <f>IFERROR($N$3*TWK!E394/100,"n/a")</f>
        <v>13.316625000000002</v>
      </c>
      <c r="O397" s="134">
        <f>IFERROR($O$3*TWK!F394/100,"n/a")</f>
        <v>18.760000000000002</v>
      </c>
      <c r="P397" s="134">
        <f>IFERROR($P$3*TWK!F394/100,"n/a")</f>
        <v>17.84</v>
      </c>
      <c r="Q397" s="134">
        <f>IFERROR($Q$3*TWK!F394/100,"n/a")</f>
        <v>16.16</v>
      </c>
      <c r="R397" s="134">
        <f>IFERROR($R$3*TWK!F394/100,"n/a")</f>
        <v>15.96</v>
      </c>
      <c r="S397" s="134">
        <f>IFERROR($S$3*TWK!H394/100,"n/a")</f>
        <v>11.716666666666665</v>
      </c>
      <c r="T397" s="134">
        <f>IFERROR($T$3*TWK!H394/100,"n/a")</f>
        <v>11.408333333333333</v>
      </c>
      <c r="U397" s="134">
        <f>IFERROR($U$3*TWK!H394/100,"n/a")</f>
        <v>10.914999999999999</v>
      </c>
      <c r="V397" s="134">
        <f>IFERROR($V$3*TWK!H394/100,"n/a")</f>
        <v>10.822499999999998</v>
      </c>
      <c r="W397" s="134">
        <f>IFERROR($W$3*TWK!H394/100,"n/a")</f>
        <v>9.6816666666666666</v>
      </c>
      <c r="X397" s="134">
        <f>IFERROR($X$3*(TWK!H394+25)/100,"n/a")</f>
        <v>9.9666666666666668</v>
      </c>
      <c r="Y397" s="134">
        <f>IFERROR($Y$3*(TWK!H394+50)/100,"n/a")</f>
        <v>9.567499999999999</v>
      </c>
      <c r="Z397" s="134">
        <f>IFERROR($Z$3*TWK!H394/100,"n/a")</f>
        <v>7.6158333333333337</v>
      </c>
      <c r="AA397" s="134">
        <f>IFERROR($AA$3*(TWK!H394+100)/100,"n/a")</f>
        <v>9.3508333333333322</v>
      </c>
    </row>
    <row r="398" spans="1:27" x14ac:dyDescent="0.25">
      <c r="A398" s="47">
        <f t="shared" si="4"/>
        <v>40743</v>
      </c>
      <c r="B398" s="134">
        <f>IFERROR($B$3*TWK!B395/100,"n/a")</f>
        <v>31.878500000000003</v>
      </c>
      <c r="C398" s="134">
        <f>IFERROR($C$3*TWK!C395/100,"n/a")</f>
        <v>26</v>
      </c>
      <c r="D398" s="134">
        <f>IFERROR($D$3*TWK!C395/100,"n/a")</f>
        <v>23.053333333333335</v>
      </c>
      <c r="E398" s="134">
        <f>IFERROR( $E$3*TWK!C395/100,"n/a")</f>
        <v>22.013333333333335</v>
      </c>
      <c r="F398" s="134">
        <f>IFERROR($F$3*TWK!C395/100,"n/a")</f>
        <v>20.973333333333329</v>
      </c>
      <c r="G398" s="134">
        <f>IFERROR($G$3*TWK!H395/100,"n/a")</f>
        <v>11.4</v>
      </c>
      <c r="H398" s="134">
        <f>IFERROR( $H$3*TWK!D395/100,"n/a")</f>
        <v>24.911800000000003</v>
      </c>
      <c r="I398" s="134">
        <f>IFERROR($I$3*TWK!D395/100,"n/a")</f>
        <v>22.886099999999995</v>
      </c>
      <c r="J398" s="134">
        <f>IFERROR($J$3*TWK!D395/100,"n/a")</f>
        <v>22.584400000000002</v>
      </c>
      <c r="K398" s="134">
        <f>IFERROR($K$3*TWK!D395/100,"n/a")</f>
        <v>21.851700000000001</v>
      </c>
      <c r="L398" s="134">
        <f>IFERROR( $L$3*TWK!D395/100,"n/a")</f>
        <v>20.731099999999998</v>
      </c>
      <c r="M398" s="134">
        <f>IFERROR($M$3*TWK!D395/100,"n/a")</f>
        <v>19.9984</v>
      </c>
      <c r="N398" s="134">
        <f>IFERROR($N$3*TWK!E395/100,"n/a")</f>
        <v>12.488700000000001</v>
      </c>
      <c r="O398" s="134">
        <f>IFERROR($O$3*TWK!F395/100,"n/a")</f>
        <v>18.525500000000001</v>
      </c>
      <c r="P398" s="134">
        <f>IFERROR($P$3*TWK!F395/100,"n/a")</f>
        <v>17.617000000000001</v>
      </c>
      <c r="Q398" s="134">
        <f>IFERROR($Q$3*TWK!F395/100,"n/a")</f>
        <v>15.958</v>
      </c>
      <c r="R398" s="134">
        <f>IFERROR($R$3*TWK!F395/100,"n/a")</f>
        <v>15.760500000000002</v>
      </c>
      <c r="S398" s="134">
        <f>IFERROR($S$3*TWK!H395/100,"n/a")</f>
        <v>11.4</v>
      </c>
      <c r="T398" s="134">
        <f>IFERROR($T$3*TWK!H395/100,"n/a")</f>
        <v>11.1</v>
      </c>
      <c r="U398" s="134">
        <f>IFERROR($U$3*TWK!H395/100,"n/a")</f>
        <v>10.62</v>
      </c>
      <c r="V398" s="134">
        <f>IFERROR($V$3*TWK!H395/100,"n/a")</f>
        <v>10.53</v>
      </c>
      <c r="W398" s="134">
        <f>IFERROR($W$3*TWK!H395/100,"n/a")</f>
        <v>9.42</v>
      </c>
      <c r="X398" s="134">
        <f>IFERROR($X$3*(TWK!H395+25)/100,"n/a")</f>
        <v>9.7175000000000011</v>
      </c>
      <c r="Y398" s="134">
        <f>IFERROR($Y$3*(TWK!H395+50)/100,"n/a")</f>
        <v>9.3450000000000006</v>
      </c>
      <c r="Z398" s="134">
        <f>IFERROR($Z$3*TWK!H395/100,"n/a")</f>
        <v>7.410000000000001</v>
      </c>
      <c r="AA398" s="134">
        <f>IFERROR($AA$3*(TWK!H395+100)/100,"n/a")</f>
        <v>9.16</v>
      </c>
    </row>
    <row r="399" spans="1:27" x14ac:dyDescent="0.25">
      <c r="A399" s="47">
        <f t="shared" si="4"/>
        <v>40750</v>
      </c>
      <c r="B399" s="134">
        <f>IFERROR($B$3*TWK!B396/100,"n/a")</f>
        <v>28.783500000000004</v>
      </c>
      <c r="C399" s="134">
        <f>IFERROR($C$3*TWK!C396/100,"n/a")</f>
        <v>23.8</v>
      </c>
      <c r="D399" s="134">
        <f>IFERROR($D$3*TWK!C396/100,"n/a")</f>
        <v>21.102666666666668</v>
      </c>
      <c r="E399" s="134">
        <f>IFERROR( $E$3*TWK!C396/100,"n/a")</f>
        <v>20.15066666666667</v>
      </c>
      <c r="F399" s="134">
        <f>IFERROR($F$3*TWK!C396/100,"n/a")</f>
        <v>19.198666666666668</v>
      </c>
      <c r="G399" s="134">
        <f>IFERROR($G$3*TWK!H396/100,"n/a")</f>
        <v>10.26</v>
      </c>
      <c r="H399" s="134">
        <f>IFERROR( $H$3*TWK!D396/100,"n/a")</f>
        <v>22.542000000000002</v>
      </c>
      <c r="I399" s="134">
        <f>IFERROR($I$3*TWK!D396/100,"n/a")</f>
        <v>20.708999999999996</v>
      </c>
      <c r="J399" s="134">
        <f>IFERROR($J$3*TWK!D396/100,"n/a")</f>
        <v>20.436</v>
      </c>
      <c r="K399" s="134">
        <f>IFERROR($K$3*TWK!D396/100,"n/a")</f>
        <v>19.773000000000003</v>
      </c>
      <c r="L399" s="134">
        <f>IFERROR( $L$3*TWK!D396/100,"n/a")</f>
        <v>18.759</v>
      </c>
      <c r="M399" s="134">
        <f>IFERROR($M$3*TWK!D396/100,"n/a")</f>
        <v>18.096</v>
      </c>
      <c r="N399" s="134">
        <f>IFERROR($N$3*TWK!E396/100,"n/a")</f>
        <v>11.238500000000002</v>
      </c>
      <c r="O399" s="134">
        <f>IFERROR($O$3*TWK!F396/100,"n/a")</f>
        <v>17.587500000000002</v>
      </c>
      <c r="P399" s="134">
        <f>IFERROR($P$3*TWK!F396/100,"n/a")</f>
        <v>16.725000000000001</v>
      </c>
      <c r="Q399" s="134">
        <f>IFERROR($Q$3*TWK!F396/100,"n/a")</f>
        <v>15.15</v>
      </c>
      <c r="R399" s="134">
        <f>IFERROR($R$3*TWK!F396/100,"n/a")</f>
        <v>14.9625</v>
      </c>
      <c r="S399" s="134">
        <f>IFERROR($S$3*TWK!H396/100,"n/a")</f>
        <v>10.26</v>
      </c>
      <c r="T399" s="134">
        <f>IFERROR($T$3*TWK!H396/100,"n/a")</f>
        <v>9.99</v>
      </c>
      <c r="U399" s="134">
        <f>IFERROR($U$3*TWK!H396/100,"n/a")</f>
        <v>9.5579999999999998</v>
      </c>
      <c r="V399" s="134">
        <f>IFERROR($V$3*TWK!H396/100,"n/a")</f>
        <v>9.4769999999999985</v>
      </c>
      <c r="W399" s="134">
        <f>IFERROR($W$3*TWK!H396/100,"n/a")</f>
        <v>8.4780000000000015</v>
      </c>
      <c r="X399" s="134">
        <f>IFERROR($X$3*(TWK!H396+25)/100,"n/a")</f>
        <v>8.8205000000000009</v>
      </c>
      <c r="Y399" s="134">
        <f>IFERROR($Y$3*(TWK!H396+50)/100,"n/a")</f>
        <v>8.5440000000000005</v>
      </c>
      <c r="Z399" s="134">
        <f>IFERROR($Z$3*TWK!H396/100,"n/a")</f>
        <v>6.6690000000000005</v>
      </c>
      <c r="AA399" s="134">
        <f>IFERROR($AA$3*(TWK!H396+100)/100,"n/a")</f>
        <v>8.4730000000000008</v>
      </c>
    </row>
    <row r="400" spans="1:27" x14ac:dyDescent="0.25">
      <c r="A400" s="47">
        <f t="shared" si="4"/>
        <v>40757</v>
      </c>
      <c r="B400" s="134">
        <f>IFERROR($B$3*TWK!B397/100,"n/a")</f>
        <v>27.545500000000001</v>
      </c>
      <c r="C400" s="134">
        <f>IFERROR($C$3*TWK!C397/100,"n/a")</f>
        <v>22.3</v>
      </c>
      <c r="D400" s="134">
        <f>IFERROR($D$3*TWK!C397/100,"n/a")</f>
        <v>19.772666666666669</v>
      </c>
      <c r="E400" s="134">
        <f>IFERROR( $E$3*TWK!C397/100,"n/a")</f>
        <v>18.88066666666667</v>
      </c>
      <c r="F400" s="134">
        <f>IFERROR($F$3*TWK!C397/100,"n/a")</f>
        <v>17.988666666666667</v>
      </c>
      <c r="G400" s="134">
        <f>IFERROR($G$3*TWK!H397/100,"n/a")</f>
        <v>9.5</v>
      </c>
      <c r="H400" s="134">
        <f>IFERROR( $H$3*TWK!D397/100,"n/a")</f>
        <v>20.904333333333334</v>
      </c>
      <c r="I400" s="134">
        <f>IFERROR($I$3*TWK!D397/100,"n/a")</f>
        <v>19.204499999999999</v>
      </c>
      <c r="J400" s="134">
        <f>IFERROR($J$3*TWK!D397/100,"n/a")</f>
        <v>18.951333333333334</v>
      </c>
      <c r="K400" s="134">
        <f>IFERROR($K$3*TWK!D397/100,"n/a")</f>
        <v>18.336500000000001</v>
      </c>
      <c r="L400" s="134">
        <f>IFERROR( $L$3*TWK!D397/100,"n/a")</f>
        <v>17.396166666666666</v>
      </c>
      <c r="M400" s="134">
        <f>IFERROR($M$3*TWK!D397/100,"n/a")</f>
        <v>16.781333333333333</v>
      </c>
      <c r="N400" s="134">
        <f>IFERROR($N$3*TWK!E397/100,"n/a")</f>
        <v>10.307499999999999</v>
      </c>
      <c r="O400" s="134">
        <f>IFERROR($O$3*TWK!F397/100,"n/a")</f>
        <v>16.727666666666668</v>
      </c>
      <c r="P400" s="134">
        <f>IFERROR($P$3*TWK!F397/100,"n/a")</f>
        <v>15.907333333333334</v>
      </c>
      <c r="Q400" s="134">
        <f>IFERROR($Q$3*TWK!F397/100,"n/a")</f>
        <v>14.409333333333334</v>
      </c>
      <c r="R400" s="134">
        <f>IFERROR($R$3*TWK!F397/100,"n/a")</f>
        <v>14.231000000000002</v>
      </c>
      <c r="S400" s="134">
        <f>IFERROR($S$3*TWK!H397/100,"n/a")</f>
        <v>9.5</v>
      </c>
      <c r="T400" s="134">
        <f>IFERROR($T$3*TWK!H397/100,"n/a")</f>
        <v>9.25</v>
      </c>
      <c r="U400" s="134">
        <f>IFERROR($U$3*TWK!H397/100,"n/a")</f>
        <v>8.85</v>
      </c>
      <c r="V400" s="134">
        <f>IFERROR($V$3*TWK!H397/100,"n/a")</f>
        <v>8.7750000000000004</v>
      </c>
      <c r="W400" s="134">
        <f>IFERROR($W$3*TWK!H397/100,"n/a")</f>
        <v>7.85</v>
      </c>
      <c r="X400" s="134">
        <f>IFERROR($X$3*(TWK!H397+25)/100,"n/a")</f>
        <v>8.2225000000000019</v>
      </c>
      <c r="Y400" s="134">
        <f>IFERROR($Y$3*(TWK!H397+50)/100,"n/a")</f>
        <v>8.01</v>
      </c>
      <c r="Z400" s="134">
        <f>IFERROR($Z$3*TWK!H397/100,"n/a")</f>
        <v>6.1749999999999998</v>
      </c>
      <c r="AA400" s="134">
        <f>IFERROR($AA$3*(TWK!H397+100)/100,"n/a")</f>
        <v>8.0150000000000006</v>
      </c>
    </row>
    <row r="401" spans="1:27" x14ac:dyDescent="0.25">
      <c r="A401" s="47">
        <f t="shared" si="4"/>
        <v>40764</v>
      </c>
      <c r="B401" s="134">
        <f>IFERROR($B$3*TWK!B398/100,"n/a")</f>
        <v>28.061333333333334</v>
      </c>
      <c r="C401" s="134">
        <f>IFERROR($C$3*TWK!C398/100,"n/a")</f>
        <v>23.6</v>
      </c>
      <c r="D401" s="134">
        <f>IFERROR($D$3*TWK!C398/100,"n/a")</f>
        <v>20.925333333333334</v>
      </c>
      <c r="E401" s="134">
        <f>IFERROR( $E$3*TWK!C398/100,"n/a")</f>
        <v>19.981333333333332</v>
      </c>
      <c r="F401" s="134">
        <f>IFERROR($F$3*TWK!C398/100,"n/a")</f>
        <v>19.037333333333333</v>
      </c>
      <c r="G401" s="134">
        <f>IFERROR($G$3*TWK!H398/100,"n/a")</f>
        <v>10.45</v>
      </c>
      <c r="H401" s="134">
        <f>IFERROR( $H$3*TWK!D398/100,"n/a")</f>
        <v>21.771333333333338</v>
      </c>
      <c r="I401" s="134">
        <f>IFERROR($I$3*TWK!D398/100,"n/a")</f>
        <v>20.000999999999998</v>
      </c>
      <c r="J401" s="134">
        <f>IFERROR($J$3*TWK!D398/100,"n/a")</f>
        <v>19.737333333333336</v>
      </c>
      <c r="K401" s="134">
        <f>IFERROR($K$3*TWK!D398/100,"n/a")</f>
        <v>19.097000000000001</v>
      </c>
      <c r="L401" s="134">
        <f>IFERROR( $L$3*TWK!D398/100,"n/a")</f>
        <v>18.117666666666665</v>
      </c>
      <c r="M401" s="134">
        <f>IFERROR($M$3*TWK!D398/100,"n/a")</f>
        <v>17.477333333333334</v>
      </c>
      <c r="N401" s="134">
        <f>IFERROR($N$3*TWK!E398/100,"n/a")</f>
        <v>11.571000000000002</v>
      </c>
      <c r="O401" s="134">
        <f>IFERROR($O$3*TWK!F398/100,"n/a")</f>
        <v>16.805833333333336</v>
      </c>
      <c r="P401" s="134">
        <f>IFERROR($P$3*TWK!F398/100,"n/a")</f>
        <v>15.981666666666666</v>
      </c>
      <c r="Q401" s="134">
        <f>IFERROR($Q$3*TWK!F398/100,"n/a")</f>
        <v>14.476666666666665</v>
      </c>
      <c r="R401" s="134">
        <f>IFERROR($R$3*TWK!F398/100,"n/a")</f>
        <v>14.297499999999999</v>
      </c>
      <c r="S401" s="134">
        <f>IFERROR($S$3*TWK!H398/100,"n/a")</f>
        <v>10.45</v>
      </c>
      <c r="T401" s="134">
        <f>IFERROR($T$3*TWK!H398/100,"n/a")</f>
        <v>10.175000000000001</v>
      </c>
      <c r="U401" s="134">
        <f>IFERROR($U$3*TWK!H398/100,"n/a")</f>
        <v>9.7349999999999994</v>
      </c>
      <c r="V401" s="134">
        <f>IFERROR($V$3*TWK!H398/100,"n/a")</f>
        <v>9.6524999999999981</v>
      </c>
      <c r="W401" s="134">
        <f>IFERROR($W$3*TWK!H398/100,"n/a")</f>
        <v>8.6349999999999998</v>
      </c>
      <c r="X401" s="134">
        <f>IFERROR($X$3*(TWK!H398+25)/100,"n/a")</f>
        <v>8.9700000000000006</v>
      </c>
      <c r="Y401" s="134">
        <f>IFERROR($Y$3*(TWK!H398+50)/100,"n/a")</f>
        <v>8.6775000000000002</v>
      </c>
      <c r="Z401" s="134">
        <f>IFERROR($Z$3*TWK!H398/100,"n/a")</f>
        <v>6.7925000000000004</v>
      </c>
      <c r="AA401" s="134">
        <f>IFERROR($AA$3*(TWK!H398+100)/100,"n/a")</f>
        <v>8.5875000000000004</v>
      </c>
    </row>
    <row r="402" spans="1:27" x14ac:dyDescent="0.25">
      <c r="A402" s="47">
        <f t="shared" si="4"/>
        <v>40771</v>
      </c>
      <c r="B402" s="134">
        <f>IFERROR($B$3*TWK!B399/100,"n/a")</f>
        <v>30.95</v>
      </c>
      <c r="C402" s="134">
        <f>IFERROR($C$3*TWK!C399/100,"n/a")</f>
        <v>25.875</v>
      </c>
      <c r="D402" s="134">
        <f>IFERROR($D$3*TWK!C399/100,"n/a")</f>
        <v>22.942499999999999</v>
      </c>
      <c r="E402" s="134">
        <f>IFERROR( $E$3*TWK!C399/100,"n/a")</f>
        <v>21.907499999999999</v>
      </c>
      <c r="F402" s="134">
        <f>IFERROR($F$3*TWK!C399/100,"n/a")</f>
        <v>20.872499999999999</v>
      </c>
      <c r="G402" s="134">
        <f>IFERROR($G$3*TWK!H399/100,"n/a")</f>
        <v>12.793333333333333</v>
      </c>
      <c r="H402" s="134">
        <f>IFERROR( $H$3*TWK!D399/100,"n/a")</f>
        <v>24.420500000000001</v>
      </c>
      <c r="I402" s="134">
        <f>IFERROR($I$3*TWK!D399/100,"n/a")</f>
        <v>22.434749999999998</v>
      </c>
      <c r="J402" s="134">
        <f>IFERROR($J$3*TWK!D399/100,"n/a")</f>
        <v>22.138999999999999</v>
      </c>
      <c r="K402" s="134">
        <f>IFERROR($K$3*TWK!D399/100,"n/a")</f>
        <v>21.420750000000002</v>
      </c>
      <c r="L402" s="134">
        <f>IFERROR( $L$3*TWK!D399/100,"n/a")</f>
        <v>20.32225</v>
      </c>
      <c r="M402" s="134">
        <f>IFERROR($M$3*TWK!D399/100,"n/a")</f>
        <v>19.603999999999999</v>
      </c>
      <c r="N402" s="134">
        <f>IFERROR($N$3*TWK!E399/100,"n/a")</f>
        <v>14.563500000000001</v>
      </c>
      <c r="O402" s="134">
        <f>IFERROR($O$3*TWK!F399/100,"n/a")</f>
        <v>18.916333333333334</v>
      </c>
      <c r="P402" s="134">
        <f>IFERROR($P$3*TWK!F399/100,"n/a")</f>
        <v>17.988666666666667</v>
      </c>
      <c r="Q402" s="134">
        <f>IFERROR($Q$3*TWK!F399/100,"n/a")</f>
        <v>16.294666666666668</v>
      </c>
      <c r="R402" s="134">
        <f>IFERROR($R$3*TWK!F399/100,"n/a")</f>
        <v>16.093</v>
      </c>
      <c r="S402" s="134">
        <f>IFERROR($S$3*TWK!H399/100,"n/a")</f>
        <v>12.793333333333333</v>
      </c>
      <c r="T402" s="134">
        <f>IFERROR($T$3*TWK!H399/100,"n/a")</f>
        <v>12.456666666666667</v>
      </c>
      <c r="U402" s="134">
        <f>IFERROR($U$3*TWK!H399/100,"n/a")</f>
        <v>11.918000000000001</v>
      </c>
      <c r="V402" s="134">
        <f>IFERROR($V$3*TWK!H399/100,"n/a")</f>
        <v>11.817</v>
      </c>
      <c r="W402" s="134">
        <f>IFERROR($W$3*TWK!H399/100,"n/a")</f>
        <v>10.571333333333335</v>
      </c>
      <c r="X402" s="134">
        <f>IFERROR($X$3*(TWK!H399+25)/100,"n/a")</f>
        <v>10.813833333333335</v>
      </c>
      <c r="Y402" s="134">
        <f>IFERROR($Y$3*(TWK!H399+50)/100,"n/a")</f>
        <v>10.324000000000002</v>
      </c>
      <c r="Z402" s="134">
        <f>IFERROR($Z$3*TWK!H399/100,"n/a")</f>
        <v>8.3156666666666688</v>
      </c>
      <c r="AA402" s="134">
        <f>IFERROR($AA$3*(TWK!H399+100)/100,"n/a")</f>
        <v>9.9996666666666663</v>
      </c>
    </row>
    <row r="403" spans="1:27" x14ac:dyDescent="0.25">
      <c r="A403" s="47">
        <f t="shared" si="4"/>
        <v>40778</v>
      </c>
      <c r="B403" s="134">
        <f>IFERROR($B$3*TWK!B400/100,"n/a")</f>
        <v>29.4025</v>
      </c>
      <c r="C403" s="134">
        <f>IFERROR($C$3*TWK!C400/100,"n/a")</f>
        <v>26.1</v>
      </c>
      <c r="D403" s="134">
        <f>IFERROR($D$3*TWK!C400/100,"n/a")</f>
        <v>23.142000000000003</v>
      </c>
      <c r="E403" s="134">
        <f>IFERROR( $E$3*TWK!C400/100,"n/a")</f>
        <v>22.098000000000003</v>
      </c>
      <c r="F403" s="134">
        <f>IFERROR($F$3*TWK!C400/100,"n/a")</f>
        <v>21.054000000000002</v>
      </c>
      <c r="G403" s="134">
        <f>IFERROR($G$3*TWK!H400/100,"n/a")</f>
        <v>13.426666666666666</v>
      </c>
      <c r="H403" s="134">
        <f>IFERROR( $H$3*TWK!D400/100,"n/a")</f>
        <v>25.143000000000001</v>
      </c>
      <c r="I403" s="134">
        <f>IFERROR($I$3*TWK!D400/100,"n/a")</f>
        <v>23.098499999999998</v>
      </c>
      <c r="J403" s="134">
        <f>IFERROR($J$3*TWK!D400/100,"n/a")</f>
        <v>22.794</v>
      </c>
      <c r="K403" s="134">
        <f>IFERROR($K$3*TWK!D400/100,"n/a")</f>
        <v>22.054500000000004</v>
      </c>
      <c r="L403" s="134">
        <f>IFERROR( $L$3*TWK!D400/100,"n/a")</f>
        <v>20.923500000000001</v>
      </c>
      <c r="M403" s="134">
        <f>IFERROR($M$3*TWK!D400/100,"n/a")</f>
        <v>20.183999999999997</v>
      </c>
      <c r="N403" s="134">
        <f>IFERROR($N$3*TWK!E400/100,"n/a")</f>
        <v>15.162000000000001</v>
      </c>
      <c r="O403" s="134">
        <f>IFERROR($O$3*TWK!F400/100,"n/a")</f>
        <v>20.24516666666667</v>
      </c>
      <c r="P403" s="134">
        <f>IFERROR($P$3*TWK!F400/100,"n/a")</f>
        <v>19.252333333333333</v>
      </c>
      <c r="Q403" s="134">
        <f>IFERROR($Q$3*TWK!F400/100,"n/a")</f>
        <v>17.439333333333334</v>
      </c>
      <c r="R403" s="134">
        <f>IFERROR($R$3*TWK!F400/100,"n/a")</f>
        <v>17.223500000000001</v>
      </c>
      <c r="S403" s="134">
        <f>IFERROR($S$3*TWK!H400/100,"n/a")</f>
        <v>13.426666666666666</v>
      </c>
      <c r="T403" s="134">
        <f>IFERROR($T$3*TWK!H400/100,"n/a")</f>
        <v>13.073333333333332</v>
      </c>
      <c r="U403" s="134">
        <f>IFERROR($U$3*TWK!H400/100,"n/a")</f>
        <v>12.507999999999999</v>
      </c>
      <c r="V403" s="134">
        <f>IFERROR($V$3*TWK!H400/100,"n/a")</f>
        <v>12.401999999999997</v>
      </c>
      <c r="W403" s="134">
        <f>IFERROR($W$3*TWK!H400/100,"n/a")</f>
        <v>11.094666666666667</v>
      </c>
      <c r="X403" s="134">
        <f>IFERROR($X$3*(TWK!H400+25)/100,"n/a")</f>
        <v>11.312166666666666</v>
      </c>
      <c r="Y403" s="134">
        <f>IFERROR($Y$3*(TWK!H400+50)/100,"n/a")</f>
        <v>10.768999999999998</v>
      </c>
      <c r="Z403" s="134">
        <f>IFERROR($Z$3*TWK!H400/100,"n/a")</f>
        <v>8.7273333333333341</v>
      </c>
      <c r="AA403" s="134">
        <f>IFERROR($AA$3*(TWK!H400+100)/100,"n/a")</f>
        <v>10.381333333333332</v>
      </c>
    </row>
    <row r="404" spans="1:27" x14ac:dyDescent="0.25">
      <c r="A404" s="47">
        <f t="shared" si="4"/>
        <v>40785</v>
      </c>
      <c r="B404" s="134">
        <f>IFERROR($B$3*TWK!B401/100,"n/a")</f>
        <v>29.196166666666667</v>
      </c>
      <c r="C404" s="134">
        <f>IFERROR($C$3*TWK!C401/100,"n/a")</f>
        <v>26.3</v>
      </c>
      <c r="D404" s="134">
        <f>IFERROR($D$3*TWK!C401/100,"n/a")</f>
        <v>23.319333333333333</v>
      </c>
      <c r="E404" s="134">
        <f>IFERROR( $E$3*TWK!C401/100,"n/a")</f>
        <v>22.26733333333333</v>
      </c>
      <c r="F404" s="134">
        <f>IFERROR($F$3*TWK!C401/100,"n/a")</f>
        <v>21.215333333333334</v>
      </c>
      <c r="G404" s="134">
        <f>IFERROR($G$3*TWK!H401/100,"n/a")</f>
        <v>13.933333333333332</v>
      </c>
      <c r="H404" s="134">
        <f>IFERROR( $H$3*TWK!D401/100,"n/a")</f>
        <v>26.491666666666664</v>
      </c>
      <c r="I404" s="134">
        <f>IFERROR($I$3*TWK!D401/100,"n/a")</f>
        <v>24.337499999999995</v>
      </c>
      <c r="J404" s="134">
        <f>IFERROR($J$3*TWK!D401/100,"n/a")</f>
        <v>24.016666666666666</v>
      </c>
      <c r="K404" s="134">
        <f>IFERROR($K$3*TWK!D401/100,"n/a")</f>
        <v>23.237500000000001</v>
      </c>
      <c r="L404" s="134">
        <f>IFERROR( $L$3*TWK!D401/100,"n/a")</f>
        <v>22.045833333333331</v>
      </c>
      <c r="M404" s="134">
        <f>IFERROR($M$3*TWK!D401/100,"n/a")</f>
        <v>21.266666666666666</v>
      </c>
      <c r="N404" s="134">
        <f>IFERROR($N$3*TWK!E401/100,"n/a")</f>
        <v>14.763000000000002</v>
      </c>
      <c r="O404" s="134">
        <f>IFERROR($O$3*TWK!F401/100,"n/a")</f>
        <v>21.339500000000001</v>
      </c>
      <c r="P404" s="134">
        <f>IFERROR($P$3*TWK!F401/100,"n/a")</f>
        <v>20.292999999999999</v>
      </c>
      <c r="Q404" s="134">
        <f>IFERROR($Q$3*TWK!F401/100,"n/a")</f>
        <v>18.382000000000001</v>
      </c>
      <c r="R404" s="134">
        <f>IFERROR($R$3*TWK!F401/100,"n/a")</f>
        <v>18.154499999999999</v>
      </c>
      <c r="S404" s="134">
        <f>IFERROR($S$3*TWK!H401/100,"n/a")</f>
        <v>13.933333333333332</v>
      </c>
      <c r="T404" s="134">
        <f>IFERROR($T$3*TWK!H401/100,"n/a")</f>
        <v>13.566666666666668</v>
      </c>
      <c r="U404" s="134">
        <f>IFERROR($U$3*TWK!H401/100,"n/a")</f>
        <v>12.98</v>
      </c>
      <c r="V404" s="134">
        <f>IFERROR($V$3*TWK!H401/100,"n/a")</f>
        <v>12.87</v>
      </c>
      <c r="W404" s="134">
        <f>IFERROR($W$3*TWK!H401/100,"n/a")</f>
        <v>11.513333333333335</v>
      </c>
      <c r="X404" s="134">
        <f>IFERROR($X$3*(TWK!H401+25)/100,"n/a")</f>
        <v>11.710833333333335</v>
      </c>
      <c r="Y404" s="134">
        <f>IFERROR($Y$3*(TWK!H401+50)/100,"n/a")</f>
        <v>11.125</v>
      </c>
      <c r="Z404" s="134">
        <f>IFERROR($Z$3*TWK!H401/100,"n/a")</f>
        <v>9.0566666666666666</v>
      </c>
      <c r="AA404" s="134">
        <f>IFERROR($AA$3*(TWK!H401+100)/100,"n/a")</f>
        <v>10.686666666666667</v>
      </c>
    </row>
    <row r="405" spans="1:27" x14ac:dyDescent="0.25">
      <c r="A405" s="47">
        <f t="shared" ref="A405:A468" si="5">7+A404</f>
        <v>40792</v>
      </c>
      <c r="B405" s="134">
        <f>IFERROR($B$3*TWK!B402/100,"n/a")</f>
        <v>29.4025</v>
      </c>
      <c r="C405" s="134">
        <f>IFERROR($C$3*TWK!C402/100,"n/a")</f>
        <v>27.6</v>
      </c>
      <c r="D405" s="134">
        <f>IFERROR($D$3*TWK!C402/100,"n/a")</f>
        <v>24.472000000000001</v>
      </c>
      <c r="E405" s="134">
        <f>IFERROR( $E$3*TWK!C402/100,"n/a")</f>
        <v>23.368000000000002</v>
      </c>
      <c r="F405" s="134">
        <f>IFERROR($F$3*TWK!C402/100,"n/a")</f>
        <v>22.263999999999999</v>
      </c>
      <c r="G405" s="134">
        <f>IFERROR($G$3*TWK!H402/100,"n/a")</f>
        <v>14.756666666666666</v>
      </c>
      <c r="H405" s="134">
        <f>IFERROR( $H$3*TWK!D402/100,"n/a")</f>
        <v>26.588000000000001</v>
      </c>
      <c r="I405" s="134">
        <f>IFERROR($I$3*TWK!D402/100,"n/a")</f>
        <v>24.425999999999998</v>
      </c>
      <c r="J405" s="134">
        <f>IFERROR($J$3*TWK!D402/100,"n/a")</f>
        <v>24.103999999999999</v>
      </c>
      <c r="K405" s="134">
        <f>IFERROR($K$3*TWK!D402/100,"n/a")</f>
        <v>23.322000000000003</v>
      </c>
      <c r="L405" s="134">
        <f>IFERROR( $L$3*TWK!D402/100,"n/a")</f>
        <v>22.125999999999998</v>
      </c>
      <c r="M405" s="134">
        <f>IFERROR($M$3*TWK!D402/100,"n/a")</f>
        <v>21.343999999999998</v>
      </c>
      <c r="N405" s="134">
        <f>IFERROR($N$3*TWK!E402/100,"n/a")</f>
        <v>16.359000000000002</v>
      </c>
      <c r="O405" s="134">
        <f>IFERROR($O$3*TWK!F402/100,"n/a")</f>
        <v>22.746500000000001</v>
      </c>
      <c r="P405" s="134">
        <f>IFERROR($P$3*TWK!F402/100,"n/a")</f>
        <v>21.631</v>
      </c>
      <c r="Q405" s="134">
        <f>IFERROR($Q$3*TWK!F402/100,"n/a")</f>
        <v>19.594000000000001</v>
      </c>
      <c r="R405" s="134">
        <f>IFERROR($R$3*TWK!F402/100,"n/a")</f>
        <v>19.351500000000001</v>
      </c>
      <c r="S405" s="134">
        <f>IFERROR($S$3*TWK!H402/100,"n/a")</f>
        <v>14.756666666666666</v>
      </c>
      <c r="T405" s="134">
        <f>IFERROR($T$3*TWK!H402/100,"n/a")</f>
        <v>14.368333333333332</v>
      </c>
      <c r="U405" s="134">
        <f>IFERROR($U$3*TWK!H402/100,"n/a")</f>
        <v>13.747</v>
      </c>
      <c r="V405" s="134">
        <f>IFERROR($V$3*TWK!H402/100,"n/a")</f>
        <v>13.6305</v>
      </c>
      <c r="W405" s="134">
        <f>IFERROR($W$3*TWK!H402/100,"n/a")</f>
        <v>12.193666666666665</v>
      </c>
      <c r="X405" s="134">
        <f>IFERROR($X$3*(TWK!H402+25)/100,"n/a")</f>
        <v>12.358666666666668</v>
      </c>
      <c r="Y405" s="134">
        <f>IFERROR($Y$3*(TWK!H402+50)/100,"n/a")</f>
        <v>11.703499999999998</v>
      </c>
      <c r="Z405" s="134">
        <f>IFERROR($Z$3*TWK!H402/100,"n/a")</f>
        <v>9.5918333333333337</v>
      </c>
      <c r="AA405" s="134">
        <f>IFERROR($AA$3*(TWK!H402+100)/100,"n/a")</f>
        <v>11.182833333333333</v>
      </c>
    </row>
    <row r="406" spans="1:27" x14ac:dyDescent="0.25">
      <c r="A406" s="47">
        <f t="shared" si="5"/>
        <v>40799</v>
      </c>
      <c r="B406" s="134">
        <f>IFERROR($B$3*TWK!B403/100,"n/a")</f>
        <v>30.0215</v>
      </c>
      <c r="C406" s="134">
        <f>IFERROR($C$3*TWK!C403/100,"n/a")</f>
        <v>28.65</v>
      </c>
      <c r="D406" s="134">
        <f>IFERROR($D$3*TWK!C403/100,"n/a")</f>
        <v>25.403000000000002</v>
      </c>
      <c r="E406" s="134">
        <f>IFERROR( $E$3*TWK!C403/100,"n/a")</f>
        <v>24.256999999999998</v>
      </c>
      <c r="F406" s="134">
        <f>IFERROR($F$3*TWK!C403/100,"n/a")</f>
        <v>23.111000000000001</v>
      </c>
      <c r="G406" s="134">
        <f>IFERROR($G$3*TWK!H403/100,"n/a")</f>
        <v>15.01</v>
      </c>
      <c r="H406" s="134">
        <f>IFERROR( $H$3*TWK!D403/100,"n/a")</f>
        <v>27.454999999999998</v>
      </c>
      <c r="I406" s="134">
        <f>IFERROR($I$3*TWK!D403/100,"n/a")</f>
        <v>25.2225</v>
      </c>
      <c r="J406" s="134">
        <f>IFERROR($J$3*TWK!D403/100,"n/a")</f>
        <v>24.89</v>
      </c>
      <c r="K406" s="134">
        <f>IFERROR($K$3*TWK!D403/100,"n/a")</f>
        <v>24.0825</v>
      </c>
      <c r="L406" s="134">
        <f>IFERROR( $L$3*TWK!D403/100,"n/a")</f>
        <v>22.8475</v>
      </c>
      <c r="M406" s="134">
        <f>IFERROR($M$3*TWK!D403/100,"n/a")</f>
        <v>22.04</v>
      </c>
      <c r="N406" s="134">
        <f>IFERROR($N$3*TWK!E403/100,"n/a")</f>
        <v>15.96</v>
      </c>
      <c r="O406" s="134">
        <f>IFERROR($O$3*TWK!F403/100,"n/a")</f>
        <v>22.394750000000002</v>
      </c>
      <c r="P406" s="134">
        <f>IFERROR($P$3*TWK!F403/100,"n/a")</f>
        <v>21.296500000000002</v>
      </c>
      <c r="Q406" s="134">
        <f>IFERROR($Q$3*TWK!F403/100,"n/a")</f>
        <v>19.291</v>
      </c>
      <c r="R406" s="134">
        <f>IFERROR($R$3*TWK!F403/100,"n/a")</f>
        <v>19.052250000000001</v>
      </c>
      <c r="S406" s="134">
        <f>IFERROR($S$3*TWK!H403/100,"n/a")</f>
        <v>15.01</v>
      </c>
      <c r="T406" s="134">
        <f>IFERROR($T$3*TWK!H403/100,"n/a")</f>
        <v>14.615</v>
      </c>
      <c r="U406" s="134">
        <f>IFERROR($U$3*TWK!H403/100,"n/a")</f>
        <v>13.982999999999999</v>
      </c>
      <c r="V406" s="134">
        <f>IFERROR($V$3*TWK!H403/100,"n/a")</f>
        <v>13.864499999999998</v>
      </c>
      <c r="W406" s="134">
        <f>IFERROR($W$3*TWK!H403/100,"n/a")</f>
        <v>12.402999999999999</v>
      </c>
      <c r="X406" s="134">
        <f>IFERROR($X$3*(TWK!H403+25)/100,"n/a")</f>
        <v>12.558000000000002</v>
      </c>
      <c r="Y406" s="134">
        <f>IFERROR($Y$3*(TWK!H403+50)/100,"n/a")</f>
        <v>11.881499999999999</v>
      </c>
      <c r="Z406" s="134">
        <f>IFERROR($Z$3*TWK!H403/100,"n/a")</f>
        <v>9.7565000000000008</v>
      </c>
      <c r="AA406" s="134">
        <f>IFERROR($AA$3*(TWK!H403+100)/100,"n/a")</f>
        <v>11.3355</v>
      </c>
    </row>
    <row r="407" spans="1:27" x14ac:dyDescent="0.25">
      <c r="A407" s="47">
        <f t="shared" si="5"/>
        <v>40806</v>
      </c>
      <c r="B407" s="134">
        <f>IFERROR($B$3*TWK!B404/100,"n/a")</f>
        <v>31.981666666666666</v>
      </c>
      <c r="C407" s="134">
        <f>IFERROR($C$3*TWK!C404/100,"n/a")</f>
        <v>31</v>
      </c>
      <c r="D407" s="134">
        <f>IFERROR($D$3*TWK!C404/100,"n/a")</f>
        <v>27.486666666666665</v>
      </c>
      <c r="E407" s="134">
        <f>IFERROR( $E$3*TWK!C404/100,"n/a")</f>
        <v>26.246666666666666</v>
      </c>
      <c r="F407" s="134">
        <f>IFERROR($F$3*TWK!C404/100,"n/a")</f>
        <v>25.006666666666664</v>
      </c>
      <c r="G407" s="134">
        <f>IFERROR($G$3*TWK!H404/100,"n/a")</f>
        <v>15.01</v>
      </c>
      <c r="H407" s="134">
        <f>IFERROR( $H$3*TWK!D404/100,"n/a")</f>
        <v>29.959666666666671</v>
      </c>
      <c r="I407" s="134">
        <f>IFERROR($I$3*TWK!D404/100,"n/a")</f>
        <v>27.523499999999999</v>
      </c>
      <c r="J407" s="134">
        <f>IFERROR($J$3*TWK!D404/100,"n/a")</f>
        <v>27.160666666666671</v>
      </c>
      <c r="K407" s="134">
        <f>IFERROR($K$3*TWK!D404/100,"n/a")</f>
        <v>26.279500000000002</v>
      </c>
      <c r="L407" s="134">
        <f>IFERROR( $L$3*TWK!D404/100,"n/a")</f>
        <v>24.931833333333334</v>
      </c>
      <c r="M407" s="134">
        <f>IFERROR($M$3*TWK!D404/100,"n/a")</f>
        <v>24.050666666666665</v>
      </c>
      <c r="N407" s="134">
        <f>IFERROR($N$3*TWK!E404/100,"n/a")</f>
        <v>16.226000000000003</v>
      </c>
      <c r="O407" s="134">
        <f>IFERROR($O$3*TWK!F404/100,"n/a")</f>
        <v>23.05916666666667</v>
      </c>
      <c r="P407" s="134">
        <f>IFERROR($P$3*TWK!F404/100,"n/a")</f>
        <v>21.928333333333335</v>
      </c>
      <c r="Q407" s="134">
        <f>IFERROR($Q$3*TWK!F404/100,"n/a")</f>
        <v>19.863333333333333</v>
      </c>
      <c r="R407" s="134">
        <f>IFERROR($R$3*TWK!F404/100,"n/a")</f>
        <v>19.617500000000003</v>
      </c>
      <c r="S407" s="134">
        <f>IFERROR($S$3*TWK!H404/100,"n/a")</f>
        <v>15.01</v>
      </c>
      <c r="T407" s="134">
        <f>IFERROR($T$3*TWK!H404/100,"n/a")</f>
        <v>14.615</v>
      </c>
      <c r="U407" s="134">
        <f>IFERROR($U$3*TWK!H404/100,"n/a")</f>
        <v>13.982999999999999</v>
      </c>
      <c r="V407" s="134">
        <f>IFERROR($V$3*TWK!H404/100,"n/a")</f>
        <v>13.864499999999998</v>
      </c>
      <c r="W407" s="134">
        <f>IFERROR($W$3*TWK!H404/100,"n/a")</f>
        <v>12.402999999999999</v>
      </c>
      <c r="X407" s="134">
        <f>IFERROR($X$3*(TWK!H404+25)/100,"n/a")</f>
        <v>12.558000000000002</v>
      </c>
      <c r="Y407" s="134">
        <f>IFERROR($Y$3*(TWK!H404+50)/100,"n/a")</f>
        <v>11.881499999999999</v>
      </c>
      <c r="Z407" s="134">
        <f>IFERROR($Z$3*TWK!H404/100,"n/a")</f>
        <v>9.7565000000000008</v>
      </c>
      <c r="AA407" s="134">
        <f>IFERROR($AA$3*(TWK!H404+100)/100,"n/a")</f>
        <v>11.3355</v>
      </c>
    </row>
    <row r="408" spans="1:27" x14ac:dyDescent="0.25">
      <c r="A408" s="47">
        <f t="shared" si="5"/>
        <v>40813</v>
      </c>
      <c r="B408" s="134">
        <f>IFERROR($B$3*TWK!B405/100,"n/a")</f>
        <v>34.148166666666668</v>
      </c>
      <c r="C408" s="134">
        <f>IFERROR($C$3*TWK!C405/100,"n/a")</f>
        <v>33.799999999999997</v>
      </c>
      <c r="D408" s="134">
        <f>IFERROR($D$3*TWK!C405/100,"n/a")</f>
        <v>29.969333333333338</v>
      </c>
      <c r="E408" s="134">
        <f>IFERROR( $E$3*TWK!C405/100,"n/a")</f>
        <v>28.617333333333335</v>
      </c>
      <c r="F408" s="134">
        <f>IFERROR($F$3*TWK!C405/100,"n/a")</f>
        <v>27.265333333333334</v>
      </c>
      <c r="G408" s="134">
        <f>IFERROR($G$3*TWK!H405/100,"n/a")</f>
        <v>16.403333333333332</v>
      </c>
      <c r="H408" s="134">
        <f>IFERROR( $H$3*TWK!D405/100,"n/a")</f>
        <v>32.56066666666667</v>
      </c>
      <c r="I408" s="134">
        <f>IFERROR($I$3*TWK!D405/100,"n/a")</f>
        <v>29.913</v>
      </c>
      <c r="J408" s="134">
        <f>IFERROR($J$3*TWK!D405/100,"n/a")</f>
        <v>29.518666666666668</v>
      </c>
      <c r="K408" s="134">
        <f>IFERROR($K$3*TWK!D405/100,"n/a")</f>
        <v>28.561000000000003</v>
      </c>
      <c r="L408" s="134">
        <f>IFERROR( $L$3*TWK!D405/100,"n/a")</f>
        <v>27.096333333333334</v>
      </c>
      <c r="M408" s="134">
        <f>IFERROR($M$3*TWK!D405/100,"n/a")</f>
        <v>26.138666666666669</v>
      </c>
      <c r="N408" s="134">
        <f>IFERROR($N$3*TWK!E405/100,"n/a")</f>
        <v>18.221</v>
      </c>
      <c r="O408" s="134">
        <f>IFERROR($O$3*TWK!F405/100,"n/a")</f>
        <v>26.576666666666664</v>
      </c>
      <c r="P408" s="134">
        <f>IFERROR($P$3*TWK!F405/100,"n/a")</f>
        <v>25.27333333333333</v>
      </c>
      <c r="Q408" s="134">
        <f>IFERROR($Q$3*TWK!F405/100,"n/a")</f>
        <v>22.893333333333331</v>
      </c>
      <c r="R408" s="134">
        <f>IFERROR($R$3*TWK!F405/100,"n/a")</f>
        <v>22.61</v>
      </c>
      <c r="S408" s="134">
        <f>IFERROR($S$3*TWK!H405/100,"n/a")</f>
        <v>16.403333333333332</v>
      </c>
      <c r="T408" s="134">
        <f>IFERROR($T$3*TWK!H405/100,"n/a")</f>
        <v>15.971666666666668</v>
      </c>
      <c r="U408" s="134">
        <f>IFERROR($U$3*TWK!H405/100,"n/a")</f>
        <v>15.281000000000001</v>
      </c>
      <c r="V408" s="134">
        <f>IFERROR($V$3*TWK!H405/100,"n/a")</f>
        <v>15.151499999999999</v>
      </c>
      <c r="W408" s="134">
        <f>IFERROR($W$3*TWK!H405/100,"n/a")</f>
        <v>13.554333333333334</v>
      </c>
      <c r="X408" s="134">
        <f>IFERROR($X$3*(TWK!H405+25)/100,"n/a")</f>
        <v>13.654333333333334</v>
      </c>
      <c r="Y408" s="134">
        <f>IFERROR($Y$3*(TWK!H405+50)/100,"n/a")</f>
        <v>12.8605</v>
      </c>
      <c r="Z408" s="134">
        <f>IFERROR($Z$3*TWK!H405/100,"n/a")</f>
        <v>10.662166666666668</v>
      </c>
      <c r="AA408" s="134">
        <f>IFERROR($AA$3*(TWK!H405+100)/100,"n/a")</f>
        <v>12.175166666666669</v>
      </c>
    </row>
    <row r="409" spans="1:27" x14ac:dyDescent="0.25">
      <c r="A409" s="47">
        <f t="shared" si="5"/>
        <v>40820</v>
      </c>
      <c r="B409" s="134">
        <f>IFERROR($B$3*TWK!B406/100,"n/a")</f>
        <v>35.076666666666668</v>
      </c>
      <c r="C409" s="134">
        <f>IFERROR($C$3*TWK!C406/100,"n/a")</f>
        <v>33.4</v>
      </c>
      <c r="D409" s="134">
        <f>IFERROR($D$3*TWK!C406/100,"n/a")</f>
        <v>29.614666666666668</v>
      </c>
      <c r="E409" s="134">
        <f>IFERROR( $E$3*TWK!C406/100,"n/a")</f>
        <v>28.278666666666663</v>
      </c>
      <c r="F409" s="134">
        <f>IFERROR($F$3*TWK!C406/100,"n/a")</f>
        <v>26.942666666666664</v>
      </c>
      <c r="G409" s="134">
        <f>IFERROR($G$3*TWK!H406/100,"n/a")</f>
        <v>17.923333333333332</v>
      </c>
      <c r="H409" s="134">
        <f>IFERROR( $H$3*TWK!D406/100,"n/a")</f>
        <v>32.464333333333336</v>
      </c>
      <c r="I409" s="134">
        <f>IFERROR($I$3*TWK!D406/100,"n/a")</f>
        <v>29.824499999999993</v>
      </c>
      <c r="J409" s="134">
        <f>IFERROR($J$3*TWK!D406/100,"n/a")</f>
        <v>29.431333333333331</v>
      </c>
      <c r="K409" s="134">
        <f>IFERROR($K$3*TWK!D406/100,"n/a")</f>
        <v>28.476500000000001</v>
      </c>
      <c r="L409" s="134">
        <f>IFERROR( $L$3*TWK!D406/100,"n/a")</f>
        <v>27.016166666666663</v>
      </c>
      <c r="M409" s="134">
        <f>IFERROR($M$3*TWK!D406/100,"n/a")</f>
        <v>26.061333333333327</v>
      </c>
      <c r="N409" s="134">
        <f>IFERROR($N$3*TWK!E406/100,"n/a")</f>
        <v>18.952500000000001</v>
      </c>
      <c r="O409" s="134">
        <f>IFERROR($O$3*TWK!F406/100,"n/a")</f>
        <v>26.576666666666664</v>
      </c>
      <c r="P409" s="134">
        <f>IFERROR($P$3*TWK!F406/100,"n/a")</f>
        <v>25.27333333333333</v>
      </c>
      <c r="Q409" s="134">
        <f>IFERROR($Q$3*TWK!F406/100,"n/a")</f>
        <v>22.893333333333331</v>
      </c>
      <c r="R409" s="134">
        <f>IFERROR($R$3*TWK!F406/100,"n/a")</f>
        <v>22.61</v>
      </c>
      <c r="S409" s="134">
        <f>IFERROR($S$3*TWK!H406/100,"n/a")</f>
        <v>17.923333333333332</v>
      </c>
      <c r="T409" s="134">
        <f>IFERROR($T$3*TWK!H406/100,"n/a")</f>
        <v>17.451666666666668</v>
      </c>
      <c r="U409" s="134">
        <f>IFERROR($U$3*TWK!H406/100,"n/a")</f>
        <v>16.696999999999999</v>
      </c>
      <c r="V409" s="134">
        <f>IFERROR($V$3*TWK!H406/100,"n/a")</f>
        <v>16.555499999999999</v>
      </c>
      <c r="W409" s="134">
        <f>IFERROR($W$3*TWK!H406/100,"n/a")</f>
        <v>14.810333333333336</v>
      </c>
      <c r="X409" s="134">
        <f>IFERROR($X$3*(TWK!H406+25)/100,"n/a")</f>
        <v>14.850333333333335</v>
      </c>
      <c r="Y409" s="134">
        <f>IFERROR($Y$3*(TWK!H406+50)/100,"n/a")</f>
        <v>13.928500000000001</v>
      </c>
      <c r="Z409" s="134">
        <f>IFERROR($Z$3*TWK!H406/100,"n/a")</f>
        <v>11.650166666666669</v>
      </c>
      <c r="AA409" s="134">
        <f>IFERROR($AA$3*(TWK!H406+100)/100,"n/a")</f>
        <v>13.091166666666668</v>
      </c>
    </row>
    <row r="410" spans="1:27" x14ac:dyDescent="0.25">
      <c r="A410" s="47">
        <f t="shared" si="5"/>
        <v>40827</v>
      </c>
      <c r="B410" s="134">
        <f>IFERROR($B$3*TWK!B407/100,"n/a")</f>
        <v>33.503374999999998</v>
      </c>
      <c r="C410" s="134">
        <f>IFERROR($C$3*TWK!C407/100,"n/a")</f>
        <v>31.5</v>
      </c>
      <c r="D410" s="134">
        <f>IFERROR($D$3*TWK!C407/100,"n/a")</f>
        <v>27.93</v>
      </c>
      <c r="E410" s="134">
        <f>IFERROR( $E$3*TWK!C407/100,"n/a")</f>
        <v>26.67</v>
      </c>
      <c r="F410" s="134">
        <f>IFERROR($F$3*TWK!C407/100,"n/a")</f>
        <v>25.41</v>
      </c>
      <c r="G410" s="134">
        <f>IFERROR($G$3*TWK!H407/100,"n/a")</f>
        <v>17.100000000000001</v>
      </c>
      <c r="H410" s="134">
        <f>IFERROR( $H$3*TWK!D407/100,"n/a")</f>
        <v>30.344999999999999</v>
      </c>
      <c r="I410" s="134">
        <f>IFERROR($I$3*TWK!D407/100,"n/a")</f>
        <v>27.877500000000001</v>
      </c>
      <c r="J410" s="134">
        <f>IFERROR($J$3*TWK!D407/100,"n/a")</f>
        <v>27.51</v>
      </c>
      <c r="K410" s="134">
        <f>IFERROR($K$3*TWK!D407/100,"n/a")</f>
        <v>26.6175</v>
      </c>
      <c r="L410" s="134">
        <f>IFERROR( $L$3*TWK!D407/100,"n/a")</f>
        <v>25.252500000000001</v>
      </c>
      <c r="M410" s="134">
        <f>IFERROR($M$3*TWK!D407/100,"n/a")</f>
        <v>24.36</v>
      </c>
      <c r="N410" s="134">
        <f>IFERROR($N$3*TWK!E407/100,"n/a")</f>
        <v>18.304125000000003</v>
      </c>
      <c r="O410" s="134">
        <f>IFERROR($O$3*TWK!F407/100,"n/a")</f>
        <v>24.622499999999999</v>
      </c>
      <c r="P410" s="134">
        <f>IFERROR($P$3*TWK!F407/100,"n/a")</f>
        <v>23.414999999999999</v>
      </c>
      <c r="Q410" s="134">
        <f>IFERROR($Q$3*TWK!F407/100,"n/a")</f>
        <v>21.21</v>
      </c>
      <c r="R410" s="134">
        <f>IFERROR($R$3*TWK!F407/100,"n/a")</f>
        <v>20.947500000000002</v>
      </c>
      <c r="S410" s="134">
        <f>IFERROR($S$3*TWK!H407/100,"n/a")</f>
        <v>17.100000000000001</v>
      </c>
      <c r="T410" s="134">
        <f>IFERROR($T$3*TWK!H407/100,"n/a")</f>
        <v>16.649999999999999</v>
      </c>
      <c r="U410" s="134">
        <f>IFERROR($U$3*TWK!H407/100,"n/a")</f>
        <v>15.93</v>
      </c>
      <c r="V410" s="134">
        <f>IFERROR($V$3*TWK!H407/100,"n/a")</f>
        <v>15.795</v>
      </c>
      <c r="W410" s="134">
        <f>IFERROR($W$3*TWK!H407/100,"n/a")</f>
        <v>14.13</v>
      </c>
      <c r="X410" s="134">
        <f>IFERROR($X$3*(TWK!H407+25)/100,"n/a")</f>
        <v>14.202500000000001</v>
      </c>
      <c r="Y410" s="134">
        <f>IFERROR($Y$3*(TWK!H407+50)/100,"n/a")</f>
        <v>13.35</v>
      </c>
      <c r="Z410" s="134">
        <f>IFERROR($Z$3*TWK!H407/100,"n/a")</f>
        <v>11.115</v>
      </c>
      <c r="AA410" s="134">
        <f>IFERROR($AA$3*(TWK!H407+100)/100,"n/a")</f>
        <v>12.595000000000001</v>
      </c>
    </row>
    <row r="411" spans="1:27" x14ac:dyDescent="0.25">
      <c r="A411" s="47">
        <f t="shared" si="5"/>
        <v>40834</v>
      </c>
      <c r="B411" s="134">
        <f>IFERROR($B$3*TWK!B408/100,"n/a")</f>
        <v>29.835800000000003</v>
      </c>
      <c r="C411" s="134">
        <f>IFERROR($C$3*TWK!C408/100,"n/a")</f>
        <v>29.16</v>
      </c>
      <c r="D411" s="134">
        <f>IFERROR($D$3*TWK!C408/100,"n/a")</f>
        <v>25.8552</v>
      </c>
      <c r="E411" s="134">
        <f>IFERROR( $E$3*TWK!C408/100,"n/a")</f>
        <v>24.688800000000001</v>
      </c>
      <c r="F411" s="134">
        <f>IFERROR($F$3*TWK!C408/100,"n/a")</f>
        <v>23.522399999999998</v>
      </c>
      <c r="G411" s="134">
        <f>IFERROR($G$3*TWK!H408/100,"n/a")</f>
        <v>14.743999999999998</v>
      </c>
      <c r="H411" s="134">
        <f>IFERROR( $H$3*TWK!D408/100,"n/a")</f>
        <v>28.668800000000001</v>
      </c>
      <c r="I411" s="134">
        <f>IFERROR($I$3*TWK!D408/100,"n/a")</f>
        <v>26.337599999999998</v>
      </c>
      <c r="J411" s="134">
        <f>IFERROR($J$3*TWK!D408/100,"n/a")</f>
        <v>25.990400000000001</v>
      </c>
      <c r="K411" s="134">
        <f>IFERROR($K$3*TWK!D408/100,"n/a")</f>
        <v>25.147200000000002</v>
      </c>
      <c r="L411" s="134">
        <f>IFERROR( $L$3*TWK!D408/100,"n/a")</f>
        <v>23.857599999999998</v>
      </c>
      <c r="M411" s="134">
        <f>IFERROR($M$3*TWK!D408/100,"n/a")</f>
        <v>23.014400000000002</v>
      </c>
      <c r="N411" s="134">
        <f>IFERROR($N$3*TWK!E408/100,"n/a")</f>
        <v>17.077200000000001</v>
      </c>
      <c r="O411" s="134">
        <f>IFERROR($O$3*TWK!F408/100,"n/a")</f>
        <v>23.731400000000004</v>
      </c>
      <c r="P411" s="134">
        <f>IFERROR($P$3*TWK!F408/100,"n/a")</f>
        <v>22.567599999999999</v>
      </c>
      <c r="Q411" s="134">
        <f>IFERROR($Q$3*TWK!F408/100,"n/a")</f>
        <v>20.442399999999999</v>
      </c>
      <c r="R411" s="134">
        <f>IFERROR($R$3*TWK!F408/100,"n/a")</f>
        <v>20.189399999999999</v>
      </c>
      <c r="S411" s="134">
        <f>IFERROR($S$3*TWK!H408/100,"n/a")</f>
        <v>14.743999999999998</v>
      </c>
      <c r="T411" s="134">
        <f>IFERROR($T$3*TWK!H408/100,"n/a")</f>
        <v>14.356000000000002</v>
      </c>
      <c r="U411" s="134">
        <f>IFERROR($U$3*TWK!H408/100,"n/a")</f>
        <v>13.735199999999999</v>
      </c>
      <c r="V411" s="134">
        <f>IFERROR($V$3*TWK!H408/100,"n/a")</f>
        <v>13.618799999999998</v>
      </c>
      <c r="W411" s="134">
        <f>IFERROR($W$3*TWK!H408/100,"n/a")</f>
        <v>12.183199999999999</v>
      </c>
      <c r="X411" s="134">
        <f>IFERROR($X$3*(TWK!H408+25)/100,"n/a")</f>
        <v>12.348700000000001</v>
      </c>
      <c r="Y411" s="134">
        <f>IFERROR($Y$3*(TWK!H408+50)/100,"n/a")</f>
        <v>11.694600000000001</v>
      </c>
      <c r="Z411" s="134">
        <f>IFERROR($Z$3*TWK!H408/100,"n/a")</f>
        <v>9.5836000000000006</v>
      </c>
      <c r="AA411" s="134">
        <f>IFERROR($AA$3*(TWK!H408+100)/100,"n/a")</f>
        <v>11.1752</v>
      </c>
    </row>
    <row r="412" spans="1:27" x14ac:dyDescent="0.25">
      <c r="A412" s="47">
        <f t="shared" si="5"/>
        <v>40841</v>
      </c>
      <c r="B412" s="134">
        <f>IFERROR($B$3*TWK!B409/100,"n/a")</f>
        <v>31.775333333333336</v>
      </c>
      <c r="C412" s="134">
        <f>IFERROR($C$3*TWK!C409/100,"n/a")</f>
        <v>29.9</v>
      </c>
      <c r="D412" s="134">
        <f>IFERROR($D$3*TWK!C409/100,"n/a")</f>
        <v>26.511333333333333</v>
      </c>
      <c r="E412" s="134">
        <f>IFERROR( $E$3*TWK!C409/100,"n/a")</f>
        <v>25.315333333333331</v>
      </c>
      <c r="F412" s="134">
        <f>IFERROR($F$3*TWK!C409/100,"n/a")</f>
        <v>24.119333333333334</v>
      </c>
      <c r="G412" s="134">
        <f>IFERROR($G$3*TWK!H409/100,"n/a")</f>
        <v>13.3</v>
      </c>
      <c r="H412" s="134">
        <f>IFERROR( $H$3*TWK!D409/100,"n/a")</f>
        <v>28.4665</v>
      </c>
      <c r="I412" s="134">
        <f>IFERROR($I$3*TWK!D409/100,"n/a")</f>
        <v>26.151749999999996</v>
      </c>
      <c r="J412" s="134">
        <f>IFERROR($J$3*TWK!D409/100,"n/a")</f>
        <v>25.807000000000002</v>
      </c>
      <c r="K412" s="134">
        <f>IFERROR($K$3*TWK!D409/100,"n/a")</f>
        <v>24.969750000000005</v>
      </c>
      <c r="L412" s="134">
        <f>IFERROR( $L$3*TWK!D409/100,"n/a")</f>
        <v>23.689249999999998</v>
      </c>
      <c r="M412" s="134">
        <f>IFERROR($M$3*TWK!D409/100,"n/a")</f>
        <v>22.851999999999997</v>
      </c>
      <c r="N412" s="134">
        <f>IFERROR($N$3*TWK!E409/100,"n/a")</f>
        <v>15.46125</v>
      </c>
      <c r="O412" s="134">
        <f>IFERROR($O$3*TWK!F409/100,"n/a")</f>
        <v>22.2775</v>
      </c>
      <c r="P412" s="134">
        <f>IFERROR($P$3*TWK!F409/100,"n/a")</f>
        <v>21.184999999999999</v>
      </c>
      <c r="Q412" s="134">
        <f>IFERROR($Q$3*TWK!F409/100,"n/a")</f>
        <v>19.190000000000001</v>
      </c>
      <c r="R412" s="134">
        <f>IFERROR($R$3*TWK!F409/100,"n/a")</f>
        <v>18.952500000000001</v>
      </c>
      <c r="S412" s="134">
        <f>IFERROR($S$3*TWK!H409/100,"n/a")</f>
        <v>13.3</v>
      </c>
      <c r="T412" s="134">
        <f>IFERROR($T$3*TWK!H409/100,"n/a")</f>
        <v>12.95</v>
      </c>
      <c r="U412" s="134">
        <f>IFERROR($U$3*TWK!H409/100,"n/a")</f>
        <v>12.39</v>
      </c>
      <c r="V412" s="134">
        <f>IFERROR($V$3*TWK!H409/100,"n/a")</f>
        <v>12.285</v>
      </c>
      <c r="W412" s="134">
        <f>IFERROR($W$3*TWK!H409/100,"n/a")</f>
        <v>10.99</v>
      </c>
      <c r="X412" s="134">
        <f>IFERROR($X$3*(TWK!H409+25)/100,"n/a")</f>
        <v>11.2125</v>
      </c>
      <c r="Y412" s="134">
        <f>IFERROR($Y$3*(TWK!H409+50)/100,"n/a")</f>
        <v>10.68</v>
      </c>
      <c r="Z412" s="134">
        <f>IFERROR($Z$3*TWK!H409/100,"n/a")</f>
        <v>8.6450000000000014</v>
      </c>
      <c r="AA412" s="134">
        <f>IFERROR($AA$3*(TWK!H409+100)/100,"n/a")</f>
        <v>10.305</v>
      </c>
    </row>
    <row r="413" spans="1:27" x14ac:dyDescent="0.25">
      <c r="A413" s="47">
        <f t="shared" si="5"/>
        <v>40848</v>
      </c>
      <c r="B413" s="134">
        <f>IFERROR($B$3*TWK!B410/100,"n/a")</f>
        <v>32.992699999999999</v>
      </c>
      <c r="C413" s="134">
        <f>IFERROR($C$3*TWK!C410/100,"n/a")</f>
        <v>33</v>
      </c>
      <c r="D413" s="134">
        <f>IFERROR($D$3*TWK!C410/100,"n/a")</f>
        <v>29.26</v>
      </c>
      <c r="E413" s="134">
        <f>IFERROR( $E$3*TWK!C410/100,"n/a")</f>
        <v>27.94</v>
      </c>
      <c r="F413" s="134">
        <f>IFERROR($F$3*TWK!C410/100,"n/a")</f>
        <v>26.62</v>
      </c>
      <c r="G413" s="134">
        <f>IFERROR($G$3*TWK!H410/100,"n/a")</f>
        <v>12.843999999999999</v>
      </c>
      <c r="H413" s="134">
        <f>IFERROR( $H$3*TWK!D410/100,"n/a")</f>
        <v>28.033000000000001</v>
      </c>
      <c r="I413" s="134">
        <f>IFERROR($I$3*TWK!D410/100,"n/a")</f>
        <v>25.753499999999999</v>
      </c>
      <c r="J413" s="134">
        <f>IFERROR($J$3*TWK!D410/100,"n/a")</f>
        <v>25.414000000000001</v>
      </c>
      <c r="K413" s="134">
        <f>IFERROR($K$3*TWK!D410/100,"n/a")</f>
        <v>24.589500000000001</v>
      </c>
      <c r="L413" s="134">
        <f>IFERROR( $L$3*TWK!D410/100,"n/a")</f>
        <v>23.328499999999998</v>
      </c>
      <c r="M413" s="134">
        <f>IFERROR($M$3*TWK!D410/100,"n/a")</f>
        <v>22.503999999999998</v>
      </c>
      <c r="N413" s="134">
        <f>IFERROR($N$3*TWK!E410/100,"n/a")</f>
        <v>16.359000000000002</v>
      </c>
      <c r="O413" s="134">
        <f>IFERROR($O$3*TWK!F410/100,"n/a")</f>
        <v>21.245700000000003</v>
      </c>
      <c r="P413" s="134">
        <f>IFERROR($P$3*TWK!F410/100,"n/a")</f>
        <v>20.203799999999998</v>
      </c>
      <c r="Q413" s="134">
        <f>IFERROR($Q$3*TWK!F410/100,"n/a")</f>
        <v>18.301200000000001</v>
      </c>
      <c r="R413" s="134">
        <f>IFERROR($R$3*TWK!F410/100,"n/a")</f>
        <v>18.0747</v>
      </c>
      <c r="S413" s="134">
        <f>IFERROR($S$3*TWK!H410/100,"n/a")</f>
        <v>12.843999999999999</v>
      </c>
      <c r="T413" s="134">
        <f>IFERROR($T$3*TWK!H410/100,"n/a")</f>
        <v>12.506000000000002</v>
      </c>
      <c r="U413" s="134">
        <f>IFERROR($U$3*TWK!H410/100,"n/a")</f>
        <v>11.965199999999999</v>
      </c>
      <c r="V413" s="134">
        <f>IFERROR($V$3*TWK!H410/100,"n/a")</f>
        <v>11.863799999999999</v>
      </c>
      <c r="W413" s="134">
        <f>IFERROR($W$3*TWK!H410/100,"n/a")</f>
        <v>10.613199999999999</v>
      </c>
      <c r="X413" s="134">
        <f>IFERROR($X$3*(TWK!H410+25)/100,"n/a")</f>
        <v>10.853700000000002</v>
      </c>
      <c r="Y413" s="134">
        <f>IFERROR($Y$3*(TWK!H410+50)/100,"n/a")</f>
        <v>10.3596</v>
      </c>
      <c r="Z413" s="134">
        <f>IFERROR($Z$3*TWK!H410/100,"n/a")</f>
        <v>8.3485999999999994</v>
      </c>
      <c r="AA413" s="134">
        <f>IFERROR($AA$3*(TWK!H410+100)/100,"n/a")</f>
        <v>10.030200000000001</v>
      </c>
    </row>
    <row r="414" spans="1:27" x14ac:dyDescent="0.25">
      <c r="A414" s="47">
        <f t="shared" si="5"/>
        <v>40855</v>
      </c>
      <c r="B414" s="134">
        <f>IFERROR($B$3*TWK!B411/100,"n/a")</f>
        <v>31.156333333333333</v>
      </c>
      <c r="C414" s="134">
        <f>IFERROR($C$3*TWK!C411/100,"n/a")</f>
        <v>27.8</v>
      </c>
      <c r="D414" s="134">
        <f>IFERROR($D$3*TWK!C411/100,"n/a")</f>
        <v>24.649333333333335</v>
      </c>
      <c r="E414" s="134">
        <f>IFERROR( $E$3*TWK!C411/100,"n/a")</f>
        <v>23.537333333333333</v>
      </c>
      <c r="F414" s="134">
        <f>IFERROR($F$3*TWK!C411/100,"n/a")</f>
        <v>22.425333333333334</v>
      </c>
      <c r="G414" s="134">
        <f>IFERROR($G$3*TWK!H411/100,"n/a")</f>
        <v>11.4</v>
      </c>
      <c r="H414" s="134">
        <f>IFERROR( $H$3*TWK!D411/100,"n/a")</f>
        <v>25.624666666666666</v>
      </c>
      <c r="I414" s="134">
        <f>IFERROR($I$3*TWK!D411/100,"n/a")</f>
        <v>23.541</v>
      </c>
      <c r="J414" s="134">
        <f>IFERROR($J$3*TWK!D411/100,"n/a")</f>
        <v>23.230666666666664</v>
      </c>
      <c r="K414" s="134">
        <f>IFERROR($K$3*TWK!D411/100,"n/a")</f>
        <v>22.476999999999997</v>
      </c>
      <c r="L414" s="134">
        <f>IFERROR( $L$3*TWK!D411/100,"n/a")</f>
        <v>21.324333333333328</v>
      </c>
      <c r="M414" s="134">
        <f>IFERROR($M$3*TWK!D411/100,"n/a")</f>
        <v>20.570666666666668</v>
      </c>
      <c r="N414" s="134">
        <f>IFERROR($N$3*TWK!E411/100,"n/a")</f>
        <v>14.231000000000002</v>
      </c>
      <c r="O414" s="134">
        <f>IFERROR($O$3*TWK!F411/100,"n/a")</f>
        <v>20.870500000000003</v>
      </c>
      <c r="P414" s="134">
        <f>IFERROR($P$3*TWK!F411/100,"n/a")</f>
        <v>19.847000000000001</v>
      </c>
      <c r="Q414" s="134">
        <f>IFERROR($Q$3*TWK!F411/100,"n/a")</f>
        <v>17.977999999999998</v>
      </c>
      <c r="R414" s="134">
        <f>IFERROR($R$3*TWK!F411/100,"n/a")</f>
        <v>17.755500000000001</v>
      </c>
      <c r="S414" s="134">
        <f>IFERROR($S$3*TWK!H411/100,"n/a")</f>
        <v>11.4</v>
      </c>
      <c r="T414" s="134">
        <f>IFERROR($T$3*TWK!H411/100,"n/a")</f>
        <v>11.1</v>
      </c>
      <c r="U414" s="134">
        <f>IFERROR($U$3*TWK!H411/100,"n/a")</f>
        <v>10.62</v>
      </c>
      <c r="V414" s="134">
        <f>IFERROR($V$3*TWK!H411/100,"n/a")</f>
        <v>10.53</v>
      </c>
      <c r="W414" s="134">
        <f>IFERROR($W$3*TWK!H411/100,"n/a")</f>
        <v>9.42</v>
      </c>
      <c r="X414" s="134">
        <f>IFERROR($X$3*(TWK!H411+25)/100,"n/a")</f>
        <v>9.7175000000000011</v>
      </c>
      <c r="Y414" s="134">
        <f>IFERROR($Y$3*(TWK!H411+50)/100,"n/a")</f>
        <v>9.3450000000000006</v>
      </c>
      <c r="Z414" s="134">
        <f>IFERROR($Z$3*TWK!H411/100,"n/a")</f>
        <v>7.410000000000001</v>
      </c>
      <c r="AA414" s="134">
        <f>IFERROR($AA$3*(TWK!H411+100)/100,"n/a")</f>
        <v>9.16</v>
      </c>
    </row>
    <row r="415" spans="1:27" x14ac:dyDescent="0.25">
      <c r="A415" s="47">
        <f t="shared" si="5"/>
        <v>40862</v>
      </c>
      <c r="B415" s="134">
        <f>IFERROR($B$3*TWK!B412/100,"n/a")</f>
        <v>29.50566666666667</v>
      </c>
      <c r="C415" s="134">
        <f>IFERROR($C$3*TWK!C412/100,"n/a")</f>
        <v>26.4</v>
      </c>
      <c r="D415" s="134">
        <f>IFERROR($D$3*TWK!C412/100,"n/a")</f>
        <v>23.408000000000001</v>
      </c>
      <c r="E415" s="134">
        <f>IFERROR( $E$3*TWK!C412/100,"n/a")</f>
        <v>22.351999999999997</v>
      </c>
      <c r="F415" s="134">
        <f>IFERROR($F$3*TWK!C412/100,"n/a")</f>
        <v>21.295999999999999</v>
      </c>
      <c r="G415" s="134">
        <f>IFERROR($G$3*TWK!H412/100,"n/a")</f>
        <v>11.4</v>
      </c>
      <c r="H415" s="134">
        <f>IFERROR( $H$3*TWK!D412/100,"n/a")</f>
        <v>25.624666666666666</v>
      </c>
      <c r="I415" s="134">
        <f>IFERROR($I$3*TWK!D412/100,"n/a")</f>
        <v>23.541</v>
      </c>
      <c r="J415" s="134">
        <f>IFERROR($J$3*TWK!D412/100,"n/a")</f>
        <v>23.230666666666664</v>
      </c>
      <c r="K415" s="134">
        <f>IFERROR($K$3*TWK!D412/100,"n/a")</f>
        <v>22.476999999999997</v>
      </c>
      <c r="L415" s="134">
        <f>IFERROR( $L$3*TWK!D412/100,"n/a")</f>
        <v>21.324333333333328</v>
      </c>
      <c r="M415" s="134">
        <f>IFERROR($M$3*TWK!D412/100,"n/a")</f>
        <v>20.570666666666668</v>
      </c>
      <c r="N415" s="134">
        <f>IFERROR($N$3*TWK!E412/100,"n/a")</f>
        <v>13.832000000000001</v>
      </c>
      <c r="O415" s="134">
        <f>IFERROR($O$3*TWK!F412/100,"n/a")</f>
        <v>21.574000000000002</v>
      </c>
      <c r="P415" s="134">
        <f>IFERROR($P$3*TWK!F412/100,"n/a")</f>
        <v>20.515999999999998</v>
      </c>
      <c r="Q415" s="134">
        <f>IFERROR($Q$3*TWK!F412/100,"n/a")</f>
        <v>18.584</v>
      </c>
      <c r="R415" s="134">
        <f>IFERROR($R$3*TWK!F412/100,"n/a")</f>
        <v>18.353999999999999</v>
      </c>
      <c r="S415" s="134">
        <f>IFERROR($S$3*TWK!H412/100,"n/a")</f>
        <v>11.4</v>
      </c>
      <c r="T415" s="134">
        <f>IFERROR($T$3*TWK!H412/100,"n/a")</f>
        <v>11.1</v>
      </c>
      <c r="U415" s="134">
        <f>IFERROR($U$3*TWK!H412/100,"n/a")</f>
        <v>10.62</v>
      </c>
      <c r="V415" s="134">
        <f>IFERROR($V$3*TWK!H412/100,"n/a")</f>
        <v>10.53</v>
      </c>
      <c r="W415" s="134">
        <f>IFERROR($W$3*TWK!H412/100,"n/a")</f>
        <v>9.42</v>
      </c>
      <c r="X415" s="134">
        <f>IFERROR($X$3*(TWK!H412+25)/100,"n/a")</f>
        <v>9.7175000000000011</v>
      </c>
      <c r="Y415" s="134">
        <f>IFERROR($Y$3*(TWK!H412+50)/100,"n/a")</f>
        <v>9.3450000000000006</v>
      </c>
      <c r="Z415" s="134">
        <f>IFERROR($Z$3*TWK!H412/100,"n/a")</f>
        <v>7.410000000000001</v>
      </c>
      <c r="AA415" s="134">
        <f>IFERROR($AA$3*(TWK!H412+100)/100,"n/a")</f>
        <v>9.16</v>
      </c>
    </row>
    <row r="416" spans="1:27" x14ac:dyDescent="0.25">
      <c r="A416" s="47">
        <f t="shared" si="5"/>
        <v>40869</v>
      </c>
      <c r="B416" s="134" t="str">
        <f>IFERROR($B$3*TWK!B413/100,"n/a")</f>
        <v>n/a</v>
      </c>
      <c r="C416" s="134">
        <f>IFERROR($C$3*TWK!C413/100,"n/a")</f>
        <v>25.38</v>
      </c>
      <c r="D416" s="134">
        <f>IFERROR($D$3*TWK!C413/100,"n/a")</f>
        <v>22.503600000000002</v>
      </c>
      <c r="E416" s="134">
        <f>IFERROR( $E$3*TWK!C413/100,"n/a")</f>
        <v>21.488400000000002</v>
      </c>
      <c r="F416" s="134">
        <f>IFERROR($F$3*TWK!C413/100,"n/a")</f>
        <v>20.473199999999999</v>
      </c>
      <c r="G416" s="134">
        <f>IFERROR($G$3*TWK!H413/100,"n/a")</f>
        <v>10.45</v>
      </c>
      <c r="H416" s="134">
        <f>IFERROR( $H$3*TWK!D413/100,"n/a")</f>
        <v>24.449400000000001</v>
      </c>
      <c r="I416" s="134">
        <f>IFERROR($I$3*TWK!D413/100,"n/a")</f>
        <v>22.461299999999998</v>
      </c>
      <c r="J416" s="134">
        <f>IFERROR($J$3*TWK!D413/100,"n/a")</f>
        <v>22.165199999999999</v>
      </c>
      <c r="K416" s="134">
        <f>IFERROR($K$3*TWK!D413/100,"n/a")</f>
        <v>21.446100000000001</v>
      </c>
      <c r="L416" s="134">
        <f>IFERROR( $L$3*TWK!D413/100,"n/a")</f>
        <v>20.346299999999999</v>
      </c>
      <c r="M416" s="134">
        <f>IFERROR($M$3*TWK!D413/100,"n/a")</f>
        <v>19.627199999999998</v>
      </c>
      <c r="N416" s="134">
        <f>IFERROR($N$3*TWK!E413/100,"n/a")</f>
        <v>12.4488</v>
      </c>
      <c r="O416" s="134">
        <f>IFERROR($O$3*TWK!F413/100,"n/a")</f>
        <v>19.604200000000002</v>
      </c>
      <c r="P416" s="134">
        <f>IFERROR($P$3*TWK!F413/100,"n/a")</f>
        <v>18.642800000000001</v>
      </c>
      <c r="Q416" s="134">
        <f>IFERROR($Q$3*TWK!F413/100,"n/a")</f>
        <v>16.8872</v>
      </c>
      <c r="R416" s="134">
        <f>IFERROR($R$3*TWK!F413/100,"n/a")</f>
        <v>16.6782</v>
      </c>
      <c r="S416" s="134">
        <f>IFERROR($S$3*TWK!H413/100,"n/a")</f>
        <v>10.45</v>
      </c>
      <c r="T416" s="134">
        <f>IFERROR($T$3*TWK!H413/100,"n/a")</f>
        <v>10.175000000000001</v>
      </c>
      <c r="U416" s="134">
        <f>IFERROR($U$3*TWK!H413/100,"n/a")</f>
        <v>9.7349999999999994</v>
      </c>
      <c r="V416" s="134">
        <f>IFERROR($V$3*TWK!H413/100,"n/a")</f>
        <v>9.6524999999999981</v>
      </c>
      <c r="W416" s="134">
        <f>IFERROR($W$3*TWK!H413/100,"n/a")</f>
        <v>8.6349999999999998</v>
      </c>
      <c r="X416" s="134">
        <f>IFERROR($X$3*(TWK!H413+25)/100,"n/a")</f>
        <v>8.9700000000000006</v>
      </c>
      <c r="Y416" s="134">
        <f>IFERROR($Y$3*(TWK!H413+50)/100,"n/a")</f>
        <v>8.6775000000000002</v>
      </c>
      <c r="Z416" s="134">
        <f>IFERROR($Z$3*TWK!H413/100,"n/a")</f>
        <v>6.7925000000000004</v>
      </c>
      <c r="AA416" s="134">
        <f>IFERROR($AA$3*(TWK!H413+100)/100,"n/a")</f>
        <v>8.5875000000000004</v>
      </c>
    </row>
    <row r="417" spans="1:27" x14ac:dyDescent="0.25">
      <c r="A417" s="47">
        <f t="shared" si="5"/>
        <v>40876</v>
      </c>
      <c r="B417" s="134" t="str">
        <f>IFERROR($B$3*TWK!B414/100,"n/a")</f>
        <v>n/a</v>
      </c>
      <c r="C417" s="134" t="str">
        <f>IFERROR($C$3*TWK!C414/100,"n/a")</f>
        <v>n/a</v>
      </c>
      <c r="D417" s="134" t="str">
        <f>IFERROR($D$3*TWK!C414/100,"n/a")</f>
        <v>n/a</v>
      </c>
      <c r="E417" s="134" t="str">
        <f>IFERROR( $E$3*TWK!C414/100,"n/a")</f>
        <v>n/a</v>
      </c>
      <c r="F417" s="134" t="str">
        <f>IFERROR($F$3*TWK!C414/100,"n/a")</f>
        <v>n/a</v>
      </c>
      <c r="G417" s="134">
        <f>IFERROR($G$3*TWK!H414/100,"n/a")</f>
        <v>10.196666666666665</v>
      </c>
      <c r="H417" s="134">
        <f>IFERROR( $H$3*TWK!D414/100,"n/a")</f>
        <v>23.409000000000002</v>
      </c>
      <c r="I417" s="134">
        <f>IFERROR($I$3*TWK!D414/100,"n/a")</f>
        <v>21.505499999999998</v>
      </c>
      <c r="J417" s="134">
        <f>IFERROR($J$3*TWK!D414/100,"n/a")</f>
        <v>21.222000000000001</v>
      </c>
      <c r="K417" s="134">
        <f>IFERROR($K$3*TWK!D414/100,"n/a")</f>
        <v>20.5335</v>
      </c>
      <c r="L417" s="134">
        <f>IFERROR( $L$3*TWK!D414/100,"n/a")</f>
        <v>19.480499999999999</v>
      </c>
      <c r="M417" s="134">
        <f>IFERROR($M$3*TWK!D414/100,"n/a")</f>
        <v>18.791999999999998</v>
      </c>
      <c r="N417" s="134">
        <f>IFERROR($N$3*TWK!E414/100,"n/a")</f>
        <v>11.637500000000003</v>
      </c>
      <c r="O417" s="134">
        <f>IFERROR($O$3*TWK!F414/100,"n/a")</f>
        <v>18.134666666666668</v>
      </c>
      <c r="P417" s="134">
        <f>IFERROR($P$3*TWK!F414/100,"n/a")</f>
        <v>17.245333333333335</v>
      </c>
      <c r="Q417" s="134">
        <f>IFERROR($Q$3*TWK!F414/100,"n/a")</f>
        <v>15.621333333333334</v>
      </c>
      <c r="R417" s="134">
        <f>IFERROR($R$3*TWK!F414/100,"n/a")</f>
        <v>15.428000000000003</v>
      </c>
      <c r="S417" s="134">
        <f>IFERROR($S$3*TWK!H414/100,"n/a")</f>
        <v>10.196666666666665</v>
      </c>
      <c r="T417" s="134">
        <f>IFERROR($T$3*TWK!H414/100,"n/a")</f>
        <v>9.9283333333333328</v>
      </c>
      <c r="U417" s="134">
        <f>IFERROR($U$3*TWK!H414/100,"n/a")</f>
        <v>9.4990000000000006</v>
      </c>
      <c r="V417" s="134">
        <f>IFERROR($V$3*TWK!H414/100,"n/a")</f>
        <v>9.4184999999999999</v>
      </c>
      <c r="W417" s="134">
        <f>IFERROR($W$3*TWK!H414/100,"n/a")</f>
        <v>8.4256666666666664</v>
      </c>
      <c r="X417" s="134">
        <f>IFERROR($X$3*(TWK!H414+25)/100,"n/a")</f>
        <v>8.7706666666666671</v>
      </c>
      <c r="Y417" s="134">
        <f>IFERROR($Y$3*(TWK!H414+50)/100,"n/a")</f>
        <v>8.4994999999999994</v>
      </c>
      <c r="Z417" s="134">
        <f>IFERROR($Z$3*TWK!H414/100,"n/a")</f>
        <v>6.6278333333333332</v>
      </c>
      <c r="AA417" s="134">
        <f>IFERROR($AA$3*(TWK!H414+100)/100,"n/a")</f>
        <v>8.4348333333333336</v>
      </c>
    </row>
    <row r="418" spans="1:27" x14ac:dyDescent="0.25">
      <c r="A418" s="47">
        <f t="shared" si="5"/>
        <v>40883</v>
      </c>
      <c r="B418" s="134" t="str">
        <f>IFERROR($B$3*TWK!B415/100,"n/a")</f>
        <v>n/a</v>
      </c>
      <c r="C418" s="134" t="str">
        <f>IFERROR($C$3*TWK!C415/100,"n/a")</f>
        <v>n/a</v>
      </c>
      <c r="D418" s="134" t="str">
        <f>IFERROR($D$3*TWK!C415/100,"n/a")</f>
        <v>n/a</v>
      </c>
      <c r="E418" s="134" t="str">
        <f>IFERROR( $E$3*TWK!C415/100,"n/a")</f>
        <v>n/a</v>
      </c>
      <c r="F418" s="134" t="str">
        <f>IFERROR($F$3*TWK!C415/100,"n/a")</f>
        <v>n/a</v>
      </c>
      <c r="G418" s="134">
        <f>IFERROR($G$3*TWK!H415/100,"n/a")</f>
        <v>11.513999999999999</v>
      </c>
      <c r="H418" s="134">
        <f>IFERROR( $H$3*TWK!D415/100,"n/a")</f>
        <v>24.276</v>
      </c>
      <c r="I418" s="134">
        <f>IFERROR($I$3*TWK!D415/100,"n/a")</f>
        <v>22.302</v>
      </c>
      <c r="J418" s="134">
        <f>IFERROR($J$3*TWK!D415/100,"n/a")</f>
        <v>22.008000000000003</v>
      </c>
      <c r="K418" s="134">
        <f>IFERROR($K$3*TWK!D415/100,"n/a")</f>
        <v>21.294</v>
      </c>
      <c r="L418" s="134">
        <f>IFERROR( $L$3*TWK!D415/100,"n/a")</f>
        <v>20.201999999999998</v>
      </c>
      <c r="M418" s="134">
        <f>IFERROR($M$3*TWK!D415/100,"n/a")</f>
        <v>19.488</v>
      </c>
      <c r="N418" s="134">
        <f>IFERROR($N$3*TWK!E415/100,"n/a")</f>
        <v>12.089700000000001</v>
      </c>
      <c r="O418" s="134">
        <f>IFERROR($O$3*TWK!F415/100,"n/a")</f>
        <v>17.587500000000002</v>
      </c>
      <c r="P418" s="134">
        <f>IFERROR($P$3*TWK!F415/100,"n/a")</f>
        <v>16.725000000000001</v>
      </c>
      <c r="Q418" s="134">
        <f>IFERROR($Q$3*TWK!F415/100,"n/a")</f>
        <v>15.15</v>
      </c>
      <c r="R418" s="134">
        <f>IFERROR($R$3*TWK!F415/100,"n/a")</f>
        <v>14.9625</v>
      </c>
      <c r="S418" s="134">
        <f>IFERROR($S$3*TWK!H415/100,"n/a")</f>
        <v>11.513999999999999</v>
      </c>
      <c r="T418" s="134">
        <f>IFERROR($T$3*TWK!H415/100,"n/a")</f>
        <v>11.211000000000002</v>
      </c>
      <c r="U418" s="134">
        <f>IFERROR($U$3*TWK!H415/100,"n/a")</f>
        <v>10.7262</v>
      </c>
      <c r="V418" s="134">
        <f>IFERROR($V$3*TWK!H415/100,"n/a")</f>
        <v>10.635299999999999</v>
      </c>
      <c r="W418" s="134">
        <f>IFERROR($W$3*TWK!H415/100,"n/a")</f>
        <v>9.5142000000000007</v>
      </c>
      <c r="X418" s="134">
        <f>IFERROR($X$3*(TWK!H415+25)/100,"n/a")</f>
        <v>9.8071999999999999</v>
      </c>
      <c r="Y418" s="134">
        <f>IFERROR($Y$3*(TWK!H415+50)/100,"n/a")</f>
        <v>9.4251000000000005</v>
      </c>
      <c r="Z418" s="134">
        <f>IFERROR($Z$3*TWK!H415/100,"n/a")</f>
        <v>7.4841000000000006</v>
      </c>
      <c r="AA418" s="134">
        <f>IFERROR($AA$3*(TWK!H415+100)/100,"n/a")</f>
        <v>9.2286999999999999</v>
      </c>
    </row>
    <row r="419" spans="1:27" x14ac:dyDescent="0.25">
      <c r="A419" s="47">
        <f t="shared" si="5"/>
        <v>40890</v>
      </c>
      <c r="B419" s="134" t="str">
        <f>IFERROR($B$3*TWK!B416/100,"n/a")</f>
        <v>n/a</v>
      </c>
      <c r="C419" s="134" t="str">
        <f>IFERROR($C$3*TWK!C416/100,"n/a")</f>
        <v>n/a</v>
      </c>
      <c r="D419" s="134" t="str">
        <f>IFERROR($D$3*TWK!C416/100,"n/a")</f>
        <v>n/a</v>
      </c>
      <c r="E419" s="134" t="str">
        <f>IFERROR( $E$3*TWK!C416/100,"n/a")</f>
        <v>n/a</v>
      </c>
      <c r="F419" s="134" t="str">
        <f>IFERROR($F$3*TWK!C416/100,"n/a")</f>
        <v>n/a</v>
      </c>
      <c r="G419" s="134">
        <f>IFERROR($G$3*TWK!H416/100,"n/a")</f>
        <v>9.7659999999999982</v>
      </c>
      <c r="H419" s="134">
        <f>IFERROR( $H$3*TWK!D416/100,"n/a")</f>
        <v>21.964000000000002</v>
      </c>
      <c r="I419" s="134">
        <f>IFERROR($I$3*TWK!D416/100,"n/a")</f>
        <v>20.178000000000001</v>
      </c>
      <c r="J419" s="134">
        <f>IFERROR($J$3*TWK!D416/100,"n/a")</f>
        <v>19.911999999999999</v>
      </c>
      <c r="K419" s="134">
        <f>IFERROR($K$3*TWK!D416/100,"n/a")</f>
        <v>19.266000000000002</v>
      </c>
      <c r="L419" s="134">
        <f>IFERROR( $L$3*TWK!D416/100,"n/a")</f>
        <v>18.277999999999999</v>
      </c>
      <c r="M419" s="134">
        <f>IFERROR($M$3*TWK!D416/100,"n/a")</f>
        <v>17.631999999999998</v>
      </c>
      <c r="N419" s="134">
        <f>IFERROR($N$3*TWK!E416/100,"n/a")</f>
        <v>11.0922</v>
      </c>
      <c r="O419" s="134">
        <f>IFERROR($O$3*TWK!F416/100,"n/a")</f>
        <v>16.555700000000002</v>
      </c>
      <c r="P419" s="134">
        <f>IFERROR($P$3*TWK!F416/100,"n/a")</f>
        <v>15.743799999999998</v>
      </c>
      <c r="Q419" s="134">
        <f>IFERROR($Q$3*TWK!F416/100,"n/a")</f>
        <v>14.261200000000001</v>
      </c>
      <c r="R419" s="134">
        <f>IFERROR($R$3*TWK!F416/100,"n/a")</f>
        <v>14.0847</v>
      </c>
      <c r="S419" s="134">
        <f>IFERROR($S$3*TWK!H416/100,"n/a")</f>
        <v>9.7659999999999982</v>
      </c>
      <c r="T419" s="134">
        <f>IFERROR($T$3*TWK!H416/100,"n/a")</f>
        <v>9.5090000000000003</v>
      </c>
      <c r="U419" s="134">
        <f>IFERROR($U$3*TWK!H416/100,"n/a")</f>
        <v>9.0977999999999994</v>
      </c>
      <c r="V419" s="134">
        <f>IFERROR($V$3*TWK!H416/100,"n/a")</f>
        <v>9.0206999999999997</v>
      </c>
      <c r="W419" s="134">
        <f>IFERROR($W$3*TWK!H416/100,"n/a")</f>
        <v>8.0698000000000008</v>
      </c>
      <c r="X419" s="134">
        <f>IFERROR($X$3*(TWK!H416+25)/100,"n/a")</f>
        <v>8.4318000000000008</v>
      </c>
      <c r="Y419" s="134">
        <f>IFERROR($Y$3*(TWK!H416+50)/100,"n/a")</f>
        <v>8.1968999999999994</v>
      </c>
      <c r="Z419" s="134">
        <f>IFERROR($Z$3*TWK!H416/100,"n/a")</f>
        <v>6.347900000000001</v>
      </c>
      <c r="AA419" s="134">
        <f>IFERROR($AA$3*(TWK!H416+100)/100,"n/a")</f>
        <v>8.1753</v>
      </c>
    </row>
    <row r="420" spans="1:27" x14ac:dyDescent="0.25">
      <c r="A420" s="47">
        <f t="shared" si="5"/>
        <v>40897</v>
      </c>
      <c r="B420" s="134" t="str">
        <f>IFERROR($B$3*TWK!B417/100,"n/a")</f>
        <v>n/a</v>
      </c>
      <c r="C420" s="134" t="str">
        <f>IFERROR($C$3*TWK!C417/100,"n/a")</f>
        <v>n/a</v>
      </c>
      <c r="D420" s="134" t="str">
        <f>IFERROR($D$3*TWK!C417/100,"n/a")</f>
        <v>n/a</v>
      </c>
      <c r="E420" s="134" t="str">
        <f>IFERROR( $E$3*TWK!C417/100,"n/a")</f>
        <v>n/a</v>
      </c>
      <c r="F420" s="134" t="str">
        <f>IFERROR($F$3*TWK!C417/100,"n/a")</f>
        <v>n/a</v>
      </c>
      <c r="G420" s="134">
        <f>IFERROR($G$3*TWK!H417/100,"n/a")</f>
        <v>9.0440000000000005</v>
      </c>
      <c r="H420" s="134">
        <f>IFERROR( $H$3*TWK!D417/100,"n/a")</f>
        <v>20.403400000000001</v>
      </c>
      <c r="I420" s="134">
        <f>IFERROR($I$3*TWK!D417/100,"n/a")</f>
        <v>18.744299999999999</v>
      </c>
      <c r="J420" s="134">
        <f>IFERROR($J$3*TWK!D417/100,"n/a")</f>
        <v>18.497199999999999</v>
      </c>
      <c r="K420" s="134">
        <f>IFERROR($K$3*TWK!D417/100,"n/a")</f>
        <v>17.897100000000002</v>
      </c>
      <c r="L420" s="134">
        <f>IFERROR( $L$3*TWK!D417/100,"n/a")</f>
        <v>16.979299999999999</v>
      </c>
      <c r="M420" s="134">
        <f>IFERROR($M$3*TWK!D417/100,"n/a")</f>
        <v>16.379199999999997</v>
      </c>
      <c r="N420" s="134">
        <f>IFERROR($N$3*TWK!E417/100,"n/a")</f>
        <v>10.374000000000001</v>
      </c>
      <c r="O420" s="134">
        <f>IFERROR($O$3*TWK!F417/100,"n/a")</f>
        <v>15.711500000000001</v>
      </c>
      <c r="P420" s="134">
        <f>IFERROR($P$3*TWK!F417/100,"n/a")</f>
        <v>14.940999999999999</v>
      </c>
      <c r="Q420" s="134">
        <f>IFERROR($Q$3*TWK!F417/100,"n/a")</f>
        <v>13.534000000000001</v>
      </c>
      <c r="R420" s="134">
        <f>IFERROR($R$3*TWK!F417/100,"n/a")</f>
        <v>13.3665</v>
      </c>
      <c r="S420" s="134">
        <f>IFERROR($S$3*TWK!H417/100,"n/a")</f>
        <v>9.0440000000000005</v>
      </c>
      <c r="T420" s="134">
        <f>IFERROR($T$3*TWK!H417/100,"n/a")</f>
        <v>8.8060000000000009</v>
      </c>
      <c r="U420" s="134">
        <f>IFERROR($U$3*TWK!H417/100,"n/a")</f>
        <v>8.4252000000000002</v>
      </c>
      <c r="V420" s="134">
        <f>IFERROR($V$3*TWK!H417/100,"n/a")</f>
        <v>8.3537999999999997</v>
      </c>
      <c r="W420" s="134">
        <f>IFERROR($W$3*TWK!H417/100,"n/a")</f>
        <v>7.4732000000000003</v>
      </c>
      <c r="X420" s="134">
        <f>IFERROR($X$3*(TWK!H417+25)/100,"n/a")</f>
        <v>7.8636999999999997</v>
      </c>
      <c r="Y420" s="134">
        <f>IFERROR($Y$3*(TWK!H417+50)/100,"n/a")</f>
        <v>7.6896000000000004</v>
      </c>
      <c r="Z420" s="134">
        <f>IFERROR($Z$3*TWK!H417/100,"n/a")</f>
        <v>5.8786000000000005</v>
      </c>
      <c r="AA420" s="134">
        <f>IFERROR($AA$3*(TWK!H417+100)/100,"n/a")</f>
        <v>7.7401999999999997</v>
      </c>
    </row>
    <row r="421" spans="1:27" x14ac:dyDescent="0.25">
      <c r="A421" s="47">
        <f t="shared" si="5"/>
        <v>40904</v>
      </c>
      <c r="B421" s="134" t="str">
        <f>IFERROR($B$3*TWK!B418/100,"n/a")</f>
        <v>n/a</v>
      </c>
      <c r="C421" s="134" t="str">
        <f>IFERROR($C$3*TWK!C418/100,"n/a")</f>
        <v>n/a</v>
      </c>
      <c r="D421" s="134" t="str">
        <f>IFERROR($D$3*TWK!C418/100,"n/a")</f>
        <v>n/a</v>
      </c>
      <c r="E421" s="134" t="str">
        <f>IFERROR( $E$3*TWK!C418/100,"n/a")</f>
        <v>n/a</v>
      </c>
      <c r="F421" s="134" t="str">
        <f>IFERROR($F$3*TWK!C418/100,"n/a")</f>
        <v>n/a</v>
      </c>
      <c r="G421" s="134">
        <f>IFERROR($G$3*TWK!H418/100,"n/a")</f>
        <v>8.74</v>
      </c>
      <c r="H421" s="134">
        <f>IFERROR( $H$3*TWK!D418/100,"n/a")</f>
        <v>19.748333333333335</v>
      </c>
      <c r="I421" s="134">
        <f>IFERROR($I$3*TWK!D418/100,"n/a")</f>
        <v>18.142499999999998</v>
      </c>
      <c r="J421" s="134">
        <f>IFERROR($J$3*TWK!D418/100,"n/a")</f>
        <v>17.903333333333336</v>
      </c>
      <c r="K421" s="134">
        <f>IFERROR($K$3*TWK!D418/100,"n/a")</f>
        <v>17.322500000000002</v>
      </c>
      <c r="L421" s="134">
        <f>IFERROR( $L$3*TWK!D418/100,"n/a")</f>
        <v>16.434166666666666</v>
      </c>
      <c r="M421" s="134">
        <f>IFERROR($M$3*TWK!D418/100,"n/a")</f>
        <v>15.853333333333332</v>
      </c>
      <c r="N421" s="134">
        <f>IFERROR($N$3*TWK!E418/100,"n/a")</f>
        <v>9.6425000000000001</v>
      </c>
      <c r="O421" s="134">
        <f>IFERROR($O$3*TWK!F418/100,"n/a")</f>
        <v>15.477</v>
      </c>
      <c r="P421" s="134">
        <f>IFERROR($P$3*TWK!F418/100,"n/a")</f>
        <v>14.718</v>
      </c>
      <c r="Q421" s="134">
        <f>IFERROR($Q$3*TWK!F418/100,"n/a")</f>
        <v>13.332000000000001</v>
      </c>
      <c r="R421" s="134">
        <f>IFERROR($R$3*TWK!F418/100,"n/a")</f>
        <v>13.167</v>
      </c>
      <c r="S421" s="134">
        <f>IFERROR($S$3*TWK!H418/100,"n/a")</f>
        <v>8.74</v>
      </c>
      <c r="T421" s="134">
        <f>IFERROR($T$3*TWK!H418/100,"n/a")</f>
        <v>8.51</v>
      </c>
      <c r="U421" s="134">
        <f>IFERROR($U$3*TWK!H418/100,"n/a")</f>
        <v>8.1420000000000012</v>
      </c>
      <c r="V421" s="134">
        <f>IFERROR($V$3*TWK!H418/100,"n/a")</f>
        <v>8.0730000000000004</v>
      </c>
      <c r="W421" s="134">
        <f>IFERROR($W$3*TWK!H418/100,"n/a")</f>
        <v>7.2220000000000004</v>
      </c>
      <c r="X421" s="134">
        <f>IFERROR($X$3*(TWK!H418+25)/100,"n/a")</f>
        <v>7.6245000000000003</v>
      </c>
      <c r="Y421" s="134">
        <f>IFERROR($Y$3*(TWK!H418+50)/100,"n/a")</f>
        <v>7.476</v>
      </c>
      <c r="Z421" s="134">
        <f>IFERROR($Z$3*TWK!H418/100,"n/a")</f>
        <v>5.681</v>
      </c>
      <c r="AA421" s="134">
        <f>IFERROR($AA$3*(TWK!H418+100)/100,"n/a")</f>
        <v>7.5570000000000004</v>
      </c>
    </row>
    <row r="422" spans="1:27" x14ac:dyDescent="0.25">
      <c r="A422" s="47">
        <f t="shared" si="5"/>
        <v>40911</v>
      </c>
      <c r="B422" s="134" t="str">
        <f>IFERROR($B$3*TWK!B419/100,"n/a")</f>
        <v>n/a</v>
      </c>
      <c r="C422" s="134" t="str">
        <f>IFERROR($C$3*TWK!C419/100,"n/a")</f>
        <v>n/a</v>
      </c>
      <c r="D422" s="134" t="str">
        <f>IFERROR($D$3*TWK!C419/100,"n/a")</f>
        <v>n/a</v>
      </c>
      <c r="E422" s="134" t="str">
        <f>IFERROR( $E$3*TWK!C419/100,"n/a")</f>
        <v>n/a</v>
      </c>
      <c r="F422" s="134" t="str">
        <f>IFERROR($F$3*TWK!C419/100,"n/a")</f>
        <v>n/a</v>
      </c>
      <c r="G422" s="134">
        <f>IFERROR($G$3*TWK!H419/100,"n/a")</f>
        <v>8.6766666666666659</v>
      </c>
      <c r="H422" s="134">
        <f>IFERROR( $H$3*TWK!D419/100,"n/a")</f>
        <v>19.844666666666669</v>
      </c>
      <c r="I422" s="134">
        <f>IFERROR($I$3*TWK!D419/100,"n/a")</f>
        <v>18.230999999999998</v>
      </c>
      <c r="J422" s="134">
        <f>IFERROR($J$3*TWK!D419/100,"n/a")</f>
        <v>17.990666666666666</v>
      </c>
      <c r="K422" s="134">
        <f>IFERROR($K$3*TWK!D419/100,"n/a")</f>
        <v>17.407</v>
      </c>
      <c r="L422" s="134">
        <f>IFERROR( $L$3*TWK!D419/100,"n/a")</f>
        <v>16.514333333333333</v>
      </c>
      <c r="M422" s="134">
        <f>IFERROR($M$3*TWK!D419/100,"n/a")</f>
        <v>15.930666666666664</v>
      </c>
      <c r="N422" s="134">
        <f>IFERROR($N$3*TWK!E419/100,"n/a")</f>
        <v>9.9085000000000019</v>
      </c>
      <c r="O422" s="134">
        <f>IFERROR($O$3*TWK!F419/100,"n/a")</f>
        <v>15.789666666666669</v>
      </c>
      <c r="P422" s="134">
        <f>IFERROR($P$3*TWK!F419/100,"n/a")</f>
        <v>15.015333333333333</v>
      </c>
      <c r="Q422" s="134">
        <f>IFERROR($Q$3*TWK!F419/100,"n/a")</f>
        <v>13.601333333333335</v>
      </c>
      <c r="R422" s="134">
        <f>IFERROR($R$3*TWK!F419/100,"n/a")</f>
        <v>13.433000000000002</v>
      </c>
      <c r="S422" s="134">
        <f>IFERROR($S$3*TWK!H419/100,"n/a")</f>
        <v>8.6766666666666659</v>
      </c>
      <c r="T422" s="134">
        <f>IFERROR($T$3*TWK!H419/100,"n/a")</f>
        <v>8.4483333333333341</v>
      </c>
      <c r="U422" s="134">
        <f>IFERROR($U$3*TWK!H419/100,"n/a")</f>
        <v>8.0830000000000002</v>
      </c>
      <c r="V422" s="134">
        <f>IFERROR($V$3*TWK!H419/100,"n/a")</f>
        <v>8.0145</v>
      </c>
      <c r="W422" s="134">
        <f>IFERROR($W$3*TWK!H419/100,"n/a")</f>
        <v>7.1696666666666671</v>
      </c>
      <c r="X422" s="134">
        <f>IFERROR($X$3*(TWK!H419+25)/100,"n/a")</f>
        <v>7.5746666666666673</v>
      </c>
      <c r="Y422" s="134">
        <f>IFERROR($Y$3*(TWK!H419+50)/100,"n/a")</f>
        <v>7.4315000000000007</v>
      </c>
      <c r="Z422" s="134">
        <f>IFERROR($Z$3*TWK!H419/100,"n/a")</f>
        <v>5.6398333333333337</v>
      </c>
      <c r="AA422" s="134">
        <f>IFERROR($AA$3*(TWK!H419+100)/100,"n/a")</f>
        <v>7.5188333333333341</v>
      </c>
    </row>
    <row r="423" spans="1:27" x14ac:dyDescent="0.25">
      <c r="A423" s="47">
        <f t="shared" si="5"/>
        <v>40918</v>
      </c>
      <c r="B423" s="134" t="str">
        <f>IFERROR($B$3*TWK!B420/100,"n/a")</f>
        <v>n/a</v>
      </c>
      <c r="C423" s="134" t="str">
        <f>IFERROR($C$3*TWK!C420/100,"n/a")</f>
        <v>n/a</v>
      </c>
      <c r="D423" s="134" t="str">
        <f>IFERROR($D$3*TWK!C420/100,"n/a")</f>
        <v>n/a</v>
      </c>
      <c r="E423" s="134" t="str">
        <f>IFERROR( $E$3*TWK!C420/100,"n/a")</f>
        <v>n/a</v>
      </c>
      <c r="F423" s="134" t="str">
        <f>IFERROR($F$3*TWK!C420/100,"n/a")</f>
        <v>n/a</v>
      </c>
      <c r="G423" s="134">
        <f>IFERROR($G$3*TWK!H420/100,"n/a")</f>
        <v>8.8666666666666671</v>
      </c>
      <c r="H423" s="134">
        <f>IFERROR( $H$3*TWK!D420/100,"n/a")</f>
        <v>21.000666666666667</v>
      </c>
      <c r="I423" s="134">
        <f>IFERROR($I$3*TWK!D420/100,"n/a")</f>
        <v>19.292999999999996</v>
      </c>
      <c r="J423" s="134">
        <f>IFERROR($J$3*TWK!D420/100,"n/a")</f>
        <v>19.038666666666664</v>
      </c>
      <c r="K423" s="134">
        <f>IFERROR($K$3*TWK!D420/100,"n/a")</f>
        <v>18.420999999999999</v>
      </c>
      <c r="L423" s="134">
        <f>IFERROR( $L$3*TWK!D420/100,"n/a")</f>
        <v>17.476333333333333</v>
      </c>
      <c r="M423" s="134">
        <f>IFERROR($M$3*TWK!D420/100,"n/a")</f>
        <v>16.858666666666664</v>
      </c>
      <c r="N423" s="134">
        <f>IFERROR($N$3*TWK!E420/100,"n/a")</f>
        <v>10.640000000000002</v>
      </c>
      <c r="O423" s="134">
        <f>IFERROR($O$3*TWK!F420/100,"n/a")</f>
        <v>16.102333333333334</v>
      </c>
      <c r="P423" s="134">
        <f>IFERROR($P$3*TWK!F420/100,"n/a")</f>
        <v>15.312666666666667</v>
      </c>
      <c r="Q423" s="134">
        <f>IFERROR($Q$3*TWK!F420/100,"n/a")</f>
        <v>13.870666666666667</v>
      </c>
      <c r="R423" s="134">
        <f>IFERROR($R$3*TWK!F420/100,"n/a")</f>
        <v>13.699000000000002</v>
      </c>
      <c r="S423" s="134">
        <f>IFERROR($S$3*TWK!H420/100,"n/a")</f>
        <v>8.8666666666666671</v>
      </c>
      <c r="T423" s="134">
        <f>IFERROR($T$3*TWK!H420/100,"n/a")</f>
        <v>8.6333333333333329</v>
      </c>
      <c r="U423" s="134">
        <f>IFERROR($U$3*TWK!H420/100,"n/a")</f>
        <v>8.26</v>
      </c>
      <c r="V423" s="134">
        <f>IFERROR($V$3*TWK!H420/100,"n/a")</f>
        <v>8.19</v>
      </c>
      <c r="W423" s="134">
        <f>IFERROR($W$3*TWK!H420/100,"n/a")</f>
        <v>7.3266666666666671</v>
      </c>
      <c r="X423" s="134">
        <f>IFERROR($X$3*(TWK!H420+25)/100,"n/a")</f>
        <v>7.7241666666666688</v>
      </c>
      <c r="Y423" s="134">
        <f>IFERROR($Y$3*(TWK!H420+50)/100,"n/a")</f>
        <v>7.5650000000000013</v>
      </c>
      <c r="Z423" s="134">
        <f>IFERROR($Z$3*TWK!H420/100,"n/a")</f>
        <v>5.7633333333333336</v>
      </c>
      <c r="AA423" s="134">
        <f>IFERROR($AA$3*(TWK!H420+100)/100,"n/a")</f>
        <v>7.6333333333333346</v>
      </c>
    </row>
    <row r="424" spans="1:27" x14ac:dyDescent="0.25">
      <c r="A424" s="47">
        <f t="shared" si="5"/>
        <v>40925</v>
      </c>
      <c r="B424" s="134" t="str">
        <f>IFERROR($B$3*TWK!B421/100,"n/a")</f>
        <v>n/a</v>
      </c>
      <c r="C424" s="134" t="str">
        <f>IFERROR($C$3*TWK!C421/100,"n/a")</f>
        <v>n/a</v>
      </c>
      <c r="D424" s="134" t="str">
        <f>IFERROR($D$3*TWK!C421/100,"n/a")</f>
        <v>n/a</v>
      </c>
      <c r="E424" s="134" t="str">
        <f>IFERROR( $E$3*TWK!C421/100,"n/a")</f>
        <v>n/a</v>
      </c>
      <c r="F424" s="134" t="str">
        <f>IFERROR($F$3*TWK!C421/100,"n/a")</f>
        <v>n/a</v>
      </c>
      <c r="G424" s="134">
        <f>IFERROR($G$3*TWK!H421/100,"n/a")</f>
        <v>9.1199999999999992</v>
      </c>
      <c r="H424" s="134">
        <f>IFERROR( $H$3*TWK!D421/100,"n/a")</f>
        <v>20.904333333333334</v>
      </c>
      <c r="I424" s="134">
        <f>IFERROR($I$3*TWK!D421/100,"n/a")</f>
        <v>19.204499999999999</v>
      </c>
      <c r="J424" s="134">
        <f>IFERROR($J$3*TWK!D421/100,"n/a")</f>
        <v>18.951333333333334</v>
      </c>
      <c r="K424" s="134">
        <f>IFERROR($K$3*TWK!D421/100,"n/a")</f>
        <v>18.336500000000001</v>
      </c>
      <c r="L424" s="134">
        <f>IFERROR( $L$3*TWK!D421/100,"n/a")</f>
        <v>17.396166666666666</v>
      </c>
      <c r="M424" s="134">
        <f>IFERROR($M$3*TWK!D421/100,"n/a")</f>
        <v>16.781333333333333</v>
      </c>
      <c r="N424" s="134">
        <f>IFERROR($N$3*TWK!E421/100,"n/a")</f>
        <v>11.837</v>
      </c>
      <c r="O424" s="134">
        <f>IFERROR($O$3*TWK!F421/100,"n/a")</f>
        <v>15.946000000000002</v>
      </c>
      <c r="P424" s="134">
        <f>IFERROR($P$3*TWK!F421/100,"n/a")</f>
        <v>15.164000000000001</v>
      </c>
      <c r="Q424" s="134">
        <f>IFERROR($Q$3*TWK!F421/100,"n/a")</f>
        <v>13.735999999999999</v>
      </c>
      <c r="R424" s="134">
        <f>IFERROR($R$3*TWK!F421/100,"n/a")</f>
        <v>13.566000000000001</v>
      </c>
      <c r="S424" s="134">
        <f>IFERROR($S$3*TWK!H421/100,"n/a")</f>
        <v>9.1199999999999992</v>
      </c>
      <c r="T424" s="134">
        <f>IFERROR($T$3*TWK!H421/100,"n/a")</f>
        <v>8.8800000000000008</v>
      </c>
      <c r="U424" s="134">
        <f>IFERROR($U$3*TWK!H421/100,"n/a")</f>
        <v>8.4960000000000004</v>
      </c>
      <c r="V424" s="134">
        <f>IFERROR($V$3*TWK!H421/100,"n/a")</f>
        <v>8.4239999999999995</v>
      </c>
      <c r="W424" s="134">
        <f>IFERROR($W$3*TWK!H421/100,"n/a")</f>
        <v>7.5360000000000005</v>
      </c>
      <c r="X424" s="134">
        <f>IFERROR($X$3*(TWK!H421+25)/100,"n/a")</f>
        <v>7.9235000000000007</v>
      </c>
      <c r="Y424" s="134">
        <f>IFERROR($Y$3*(TWK!H421+50)/100,"n/a")</f>
        <v>7.7429999999999994</v>
      </c>
      <c r="Z424" s="134">
        <f>IFERROR($Z$3*TWK!H421/100,"n/a")</f>
        <v>5.9280000000000008</v>
      </c>
      <c r="AA424" s="134">
        <f>IFERROR($AA$3*(TWK!H421+100)/100,"n/a")</f>
        <v>7.7860000000000005</v>
      </c>
    </row>
    <row r="425" spans="1:27" x14ac:dyDescent="0.25">
      <c r="A425" s="47">
        <f t="shared" si="5"/>
        <v>40932</v>
      </c>
      <c r="B425" s="134" t="str">
        <f>IFERROR($B$3*TWK!B422/100,"n/a")</f>
        <v>n/a</v>
      </c>
      <c r="C425" s="134" t="str">
        <f>IFERROR($C$3*TWK!C422/100,"n/a")</f>
        <v>n/a</v>
      </c>
      <c r="D425" s="134" t="str">
        <f>IFERROR($D$3*TWK!C422/100,"n/a")</f>
        <v>n/a</v>
      </c>
      <c r="E425" s="134" t="str">
        <f>IFERROR( $E$3*TWK!C422/100,"n/a")</f>
        <v>n/a</v>
      </c>
      <c r="F425" s="134" t="str">
        <f>IFERROR($F$3*TWK!C422/100,"n/a")</f>
        <v>n/a</v>
      </c>
      <c r="G425" s="134">
        <f>IFERROR($G$3*TWK!H422/100,"n/a")</f>
        <v>9.1199999999999992</v>
      </c>
      <c r="H425" s="134">
        <f>IFERROR( $H$3*TWK!D422/100,"n/a")</f>
        <v>22.253</v>
      </c>
      <c r="I425" s="134">
        <f>IFERROR($I$3*TWK!D422/100,"n/a")</f>
        <v>20.4435</v>
      </c>
      <c r="J425" s="134">
        <f>IFERROR($J$3*TWK!D422/100,"n/a")</f>
        <v>20.173999999999999</v>
      </c>
      <c r="K425" s="134">
        <f>IFERROR($K$3*TWK!D422/100,"n/a")</f>
        <v>19.519500000000001</v>
      </c>
      <c r="L425" s="134">
        <f>IFERROR( $L$3*TWK!D422/100,"n/a")</f>
        <v>18.5185</v>
      </c>
      <c r="M425" s="134">
        <f>IFERROR($M$3*TWK!D422/100,"n/a")</f>
        <v>17.863999999999997</v>
      </c>
      <c r="N425" s="134">
        <f>IFERROR($N$3*TWK!E422/100,"n/a")</f>
        <v>12.369000000000002</v>
      </c>
      <c r="O425" s="134">
        <f>IFERROR($O$3*TWK!F422/100,"n/a")</f>
        <v>15.946000000000002</v>
      </c>
      <c r="P425" s="134">
        <f>IFERROR($P$3*TWK!F422/100,"n/a")</f>
        <v>15.164000000000001</v>
      </c>
      <c r="Q425" s="134">
        <f>IFERROR($Q$3*TWK!F422/100,"n/a")</f>
        <v>13.735999999999999</v>
      </c>
      <c r="R425" s="134">
        <f>IFERROR($R$3*TWK!F422/100,"n/a")</f>
        <v>13.566000000000001</v>
      </c>
      <c r="S425" s="134">
        <f>IFERROR($S$3*TWK!H422/100,"n/a")</f>
        <v>9.1199999999999992</v>
      </c>
      <c r="T425" s="134">
        <f>IFERROR($T$3*TWK!H422/100,"n/a")</f>
        <v>8.8800000000000008</v>
      </c>
      <c r="U425" s="134">
        <f>IFERROR($U$3*TWK!H422/100,"n/a")</f>
        <v>8.4960000000000004</v>
      </c>
      <c r="V425" s="134">
        <f>IFERROR($V$3*TWK!H422/100,"n/a")</f>
        <v>8.4239999999999995</v>
      </c>
      <c r="W425" s="134">
        <f>IFERROR($W$3*TWK!H422/100,"n/a")</f>
        <v>7.5360000000000005</v>
      </c>
      <c r="X425" s="134">
        <f>IFERROR($X$3*(TWK!H422+25)/100,"n/a")</f>
        <v>7.9235000000000007</v>
      </c>
      <c r="Y425" s="134">
        <f>IFERROR($Y$3*(TWK!H422+50)/100,"n/a")</f>
        <v>7.7429999999999994</v>
      </c>
      <c r="Z425" s="134">
        <f>IFERROR($Z$3*TWK!H422/100,"n/a")</f>
        <v>5.9280000000000008</v>
      </c>
      <c r="AA425" s="134">
        <f>IFERROR($AA$3*(TWK!H422+100)/100,"n/a")</f>
        <v>7.7860000000000005</v>
      </c>
    </row>
    <row r="426" spans="1:27" x14ac:dyDescent="0.25">
      <c r="A426" s="47">
        <f t="shared" si="5"/>
        <v>40939</v>
      </c>
      <c r="B426" s="134" t="str">
        <f>IFERROR($B$3*TWK!B423/100,"n/a")</f>
        <v>n/a</v>
      </c>
      <c r="C426" s="134" t="str">
        <f>IFERROR($C$3*TWK!C423/100,"n/a")</f>
        <v>n/a</v>
      </c>
      <c r="D426" s="134" t="str">
        <f>IFERROR($D$3*TWK!C423/100,"n/a")</f>
        <v>n/a</v>
      </c>
      <c r="E426" s="134" t="str">
        <f>IFERROR( $E$3*TWK!C423/100,"n/a")</f>
        <v>n/a</v>
      </c>
      <c r="F426" s="134" t="str">
        <f>IFERROR($F$3*TWK!C423/100,"n/a")</f>
        <v>n/a</v>
      </c>
      <c r="G426" s="134">
        <f>IFERROR($G$3*TWK!H423/100,"n/a")</f>
        <v>10.335999999999999</v>
      </c>
      <c r="H426" s="134">
        <f>IFERROR( $H$3*TWK!D423/100,"n/a")</f>
        <v>26.703600000000002</v>
      </c>
      <c r="I426" s="134">
        <f>IFERROR($I$3*TWK!D423/100,"n/a")</f>
        <v>24.5322</v>
      </c>
      <c r="J426" s="134">
        <f>IFERROR($J$3*TWK!D423/100,"n/a")</f>
        <v>24.2088</v>
      </c>
      <c r="K426" s="134">
        <f>IFERROR($K$3*TWK!D423/100,"n/a")</f>
        <v>23.423400000000001</v>
      </c>
      <c r="L426" s="134">
        <f>IFERROR( $L$3*TWK!D423/100,"n/a")</f>
        <v>22.222199999999997</v>
      </c>
      <c r="M426" s="134">
        <f>IFERROR($M$3*TWK!D423/100,"n/a")</f>
        <v>21.436799999999998</v>
      </c>
      <c r="N426" s="134">
        <f>IFERROR($N$3*TWK!E423/100,"n/a")</f>
        <v>14.244300000000001</v>
      </c>
      <c r="O426" s="134">
        <f>IFERROR($O$3*TWK!F423/100,"n/a")</f>
        <v>18.197200000000002</v>
      </c>
      <c r="P426" s="134">
        <f>IFERROR($P$3*TWK!F423/100,"n/a")</f>
        <v>17.3048</v>
      </c>
      <c r="Q426" s="134">
        <f>IFERROR($Q$3*TWK!F423/100,"n/a")</f>
        <v>15.6752</v>
      </c>
      <c r="R426" s="134">
        <f>IFERROR($R$3*TWK!F423/100,"n/a")</f>
        <v>15.481200000000001</v>
      </c>
      <c r="S426" s="134">
        <f>IFERROR($S$3*TWK!H423/100,"n/a")</f>
        <v>10.335999999999999</v>
      </c>
      <c r="T426" s="134">
        <f>IFERROR($T$3*TWK!H423/100,"n/a")</f>
        <v>10.064</v>
      </c>
      <c r="U426" s="134">
        <f>IFERROR($U$3*TWK!H423/100,"n/a")</f>
        <v>9.6288</v>
      </c>
      <c r="V426" s="134">
        <f>IFERROR($V$3*TWK!H423/100,"n/a")</f>
        <v>9.5471999999999984</v>
      </c>
      <c r="W426" s="134">
        <f>IFERROR($W$3*TWK!H423/100,"n/a")</f>
        <v>8.5408000000000008</v>
      </c>
      <c r="X426" s="134">
        <f>IFERROR($X$3*(TWK!H423+25)/100,"n/a")</f>
        <v>8.8803000000000001</v>
      </c>
      <c r="Y426" s="134">
        <f>IFERROR($Y$3*(TWK!H423+50)/100,"n/a")</f>
        <v>8.5974000000000004</v>
      </c>
      <c r="Z426" s="134">
        <f>IFERROR($Z$3*TWK!H423/100,"n/a")</f>
        <v>6.7183999999999999</v>
      </c>
      <c r="AA426" s="134">
        <f>IFERROR($AA$3*(TWK!H423+100)/100,"n/a")</f>
        <v>8.5188000000000006</v>
      </c>
    </row>
    <row r="427" spans="1:27" x14ac:dyDescent="0.25">
      <c r="A427" s="47">
        <f t="shared" si="5"/>
        <v>40946</v>
      </c>
      <c r="B427" s="134" t="str">
        <f>IFERROR($B$3*TWK!B424/100,"n/a")</f>
        <v>n/a</v>
      </c>
      <c r="C427" s="134" t="str">
        <f>IFERROR($C$3*TWK!C424/100,"n/a")</f>
        <v>n/a</v>
      </c>
      <c r="D427" s="134" t="str">
        <f>IFERROR($D$3*TWK!C424/100,"n/a")</f>
        <v>n/a</v>
      </c>
      <c r="E427" s="134" t="str">
        <f>IFERROR( $E$3*TWK!C424/100,"n/a")</f>
        <v>n/a</v>
      </c>
      <c r="F427" s="134" t="str">
        <f>IFERROR($F$3*TWK!C424/100,"n/a")</f>
        <v>n/a</v>
      </c>
      <c r="G427" s="134">
        <f>IFERROR($G$3*TWK!H424/100,"n/a")</f>
        <v>9.4525000000000006</v>
      </c>
      <c r="H427" s="134">
        <f>IFERROR( $H$3*TWK!D424/100,"n/a")</f>
        <v>22.831</v>
      </c>
      <c r="I427" s="134">
        <f>IFERROR($I$3*TWK!D424/100,"n/a")</f>
        <v>20.974499999999999</v>
      </c>
      <c r="J427" s="134">
        <f>IFERROR($J$3*TWK!D424/100,"n/a")</f>
        <v>20.698</v>
      </c>
      <c r="K427" s="134">
        <f>IFERROR($K$3*TWK!D424/100,"n/a")</f>
        <v>20.026500000000002</v>
      </c>
      <c r="L427" s="134">
        <f>IFERROR( $L$3*TWK!D424/100,"n/a")</f>
        <v>18.999499999999998</v>
      </c>
      <c r="M427" s="134">
        <f>IFERROR($M$3*TWK!D424/100,"n/a")</f>
        <v>18.327999999999999</v>
      </c>
      <c r="N427" s="134">
        <f>IFERROR($N$3*TWK!E424/100,"n/a")</f>
        <v>11.7705</v>
      </c>
      <c r="O427" s="134">
        <f>IFERROR($O$3*TWK!F424/100,"n/a")</f>
        <v>16.6495</v>
      </c>
      <c r="P427" s="134">
        <f>IFERROR($P$3*TWK!F424/100,"n/a")</f>
        <v>15.833</v>
      </c>
      <c r="Q427" s="134">
        <f>IFERROR($Q$3*TWK!F424/100,"n/a")</f>
        <v>14.342000000000001</v>
      </c>
      <c r="R427" s="134">
        <f>IFERROR($R$3*TWK!F424/100,"n/a")</f>
        <v>14.1645</v>
      </c>
      <c r="S427" s="134">
        <f>IFERROR($S$3*TWK!H424/100,"n/a")</f>
        <v>9.4525000000000006</v>
      </c>
      <c r="T427" s="134">
        <f>IFERROR($T$3*TWK!H424/100,"n/a")</f>
        <v>9.2037499999999994</v>
      </c>
      <c r="U427" s="134">
        <f>IFERROR($U$3*TWK!H424/100,"n/a")</f>
        <v>8.8057499999999997</v>
      </c>
      <c r="V427" s="134">
        <f>IFERROR($V$3*TWK!H424/100,"n/a")</f>
        <v>8.7311249999999987</v>
      </c>
      <c r="W427" s="134">
        <f>IFERROR($W$3*TWK!H424/100,"n/a")</f>
        <v>7.8107500000000005</v>
      </c>
      <c r="X427" s="134">
        <f>IFERROR($X$3*(TWK!H424+25)/100,"n/a")</f>
        <v>8.1851250000000011</v>
      </c>
      <c r="Y427" s="134">
        <f>IFERROR($Y$3*(TWK!H424+50)/100,"n/a")</f>
        <v>7.9766250000000003</v>
      </c>
      <c r="Z427" s="134">
        <f>IFERROR($Z$3*TWK!H424/100,"n/a")</f>
        <v>6.1441249999999998</v>
      </c>
      <c r="AA427" s="134">
        <f>IFERROR($AA$3*(TWK!H424+100)/100,"n/a")</f>
        <v>7.9863750000000007</v>
      </c>
    </row>
    <row r="428" spans="1:27" x14ac:dyDescent="0.25">
      <c r="A428" s="47">
        <f t="shared" si="5"/>
        <v>40953</v>
      </c>
      <c r="B428" s="134" t="str">
        <f>IFERROR($B$3*TWK!B425/100,"n/a")</f>
        <v>n/a</v>
      </c>
      <c r="C428" s="134" t="str">
        <f>IFERROR($C$3*TWK!C425/100,"n/a")</f>
        <v>n/a</v>
      </c>
      <c r="D428" s="134" t="str">
        <f>IFERROR($D$3*TWK!C425/100,"n/a")</f>
        <v>n/a</v>
      </c>
      <c r="E428" s="134" t="str">
        <f>IFERROR( $E$3*TWK!C425/100,"n/a")</f>
        <v>n/a</v>
      </c>
      <c r="F428" s="134" t="str">
        <f>IFERROR($F$3*TWK!C425/100,"n/a")</f>
        <v>n/a</v>
      </c>
      <c r="G428" s="134">
        <f>IFERROR($G$3*TWK!H425/100,"n/a")</f>
        <v>10.45</v>
      </c>
      <c r="H428" s="134">
        <f>IFERROR( $H$3*TWK!D425/100,"n/a")</f>
        <v>24.468666666666667</v>
      </c>
      <c r="I428" s="134">
        <f>IFERROR($I$3*TWK!D425/100,"n/a")</f>
        <v>22.478999999999996</v>
      </c>
      <c r="J428" s="134">
        <f>IFERROR($J$3*TWK!D425/100,"n/a")</f>
        <v>22.18266666666667</v>
      </c>
      <c r="K428" s="134">
        <f>IFERROR($K$3*TWK!D425/100,"n/a")</f>
        <v>21.463000000000001</v>
      </c>
      <c r="L428" s="134">
        <f>IFERROR( $L$3*TWK!D425/100,"n/a")</f>
        <v>20.362333333333332</v>
      </c>
      <c r="M428" s="134">
        <f>IFERROR($M$3*TWK!D425/100,"n/a")</f>
        <v>19.642666666666663</v>
      </c>
      <c r="N428" s="134">
        <f>IFERROR($N$3*TWK!E425/100,"n/a")</f>
        <v>13.433000000000002</v>
      </c>
      <c r="O428" s="134">
        <f>IFERROR($O$3*TWK!F425/100,"n/a")</f>
        <v>17.196666666666669</v>
      </c>
      <c r="P428" s="134">
        <f>IFERROR($P$3*TWK!F425/100,"n/a")</f>
        <v>16.353333333333335</v>
      </c>
      <c r="Q428" s="134">
        <f>IFERROR($Q$3*TWK!F425/100,"n/a")</f>
        <v>14.813333333333334</v>
      </c>
      <c r="R428" s="134">
        <f>IFERROR($R$3*TWK!F425/100,"n/a")</f>
        <v>14.630000000000003</v>
      </c>
      <c r="S428" s="134">
        <f>IFERROR($S$3*TWK!H425/100,"n/a")</f>
        <v>10.45</v>
      </c>
      <c r="T428" s="134">
        <f>IFERROR($T$3*TWK!H425/100,"n/a")</f>
        <v>10.175000000000001</v>
      </c>
      <c r="U428" s="134">
        <f>IFERROR($U$3*TWK!H425/100,"n/a")</f>
        <v>9.7349999999999994</v>
      </c>
      <c r="V428" s="134">
        <f>IFERROR($V$3*TWK!H425/100,"n/a")</f>
        <v>9.6524999999999981</v>
      </c>
      <c r="W428" s="134">
        <f>IFERROR($W$3*TWK!H425/100,"n/a")</f>
        <v>8.6349999999999998</v>
      </c>
      <c r="X428" s="134">
        <f>IFERROR($X$3*(TWK!H425+25)/100,"n/a")</f>
        <v>8.9700000000000006</v>
      </c>
      <c r="Y428" s="134">
        <f>IFERROR($Y$3*(TWK!H425+50)/100,"n/a")</f>
        <v>8.6775000000000002</v>
      </c>
      <c r="Z428" s="134">
        <f>IFERROR($Z$3*TWK!H425/100,"n/a")</f>
        <v>6.7925000000000004</v>
      </c>
      <c r="AA428" s="134">
        <f>IFERROR($AA$3*(TWK!H425+100)/100,"n/a")</f>
        <v>8.5875000000000004</v>
      </c>
    </row>
    <row r="429" spans="1:27" x14ac:dyDescent="0.25">
      <c r="A429" s="47">
        <f t="shared" si="5"/>
        <v>40960</v>
      </c>
      <c r="B429" s="134" t="str">
        <f>IFERROR($B$3*TWK!B426/100,"n/a")</f>
        <v>n/a</v>
      </c>
      <c r="C429" s="134" t="str">
        <f>IFERROR($C$3*TWK!C426/100,"n/a")</f>
        <v>n/a</v>
      </c>
      <c r="D429" s="134" t="str">
        <f>IFERROR($D$3*TWK!C426/100,"n/a")</f>
        <v>n/a</v>
      </c>
      <c r="E429" s="134" t="str">
        <f>IFERROR( $E$3*TWK!C426/100,"n/a")</f>
        <v>n/a</v>
      </c>
      <c r="F429" s="134" t="str">
        <f>IFERROR($F$3*TWK!C426/100,"n/a")</f>
        <v>n/a</v>
      </c>
      <c r="G429" s="134">
        <f>IFERROR($G$3*TWK!H426/100,"n/a")</f>
        <v>9.8040000000000003</v>
      </c>
      <c r="H429" s="134">
        <f>IFERROR( $H$3*TWK!D426/100,"n/a")</f>
        <v>23.409000000000002</v>
      </c>
      <c r="I429" s="134">
        <f>IFERROR($I$3*TWK!D426/100,"n/a")</f>
        <v>21.505499999999998</v>
      </c>
      <c r="J429" s="134">
        <f>IFERROR($J$3*TWK!D426/100,"n/a")</f>
        <v>21.222000000000001</v>
      </c>
      <c r="K429" s="134">
        <f>IFERROR($K$3*TWK!D426/100,"n/a")</f>
        <v>20.5335</v>
      </c>
      <c r="L429" s="134">
        <f>IFERROR( $L$3*TWK!D426/100,"n/a")</f>
        <v>19.480499999999999</v>
      </c>
      <c r="M429" s="134">
        <f>IFERROR($M$3*TWK!D426/100,"n/a")</f>
        <v>18.791999999999998</v>
      </c>
      <c r="N429" s="134">
        <f>IFERROR($N$3*TWK!E426/100,"n/a")</f>
        <v>11.97</v>
      </c>
      <c r="O429" s="134">
        <f>IFERROR($O$3*TWK!F426/100,"n/a")</f>
        <v>16.039800000000003</v>
      </c>
      <c r="P429" s="134">
        <f>IFERROR($P$3*TWK!F426/100,"n/a")</f>
        <v>15.2532</v>
      </c>
      <c r="Q429" s="134">
        <f>IFERROR($Q$3*TWK!F426/100,"n/a")</f>
        <v>13.816800000000001</v>
      </c>
      <c r="R429" s="134">
        <f>IFERROR($R$3*TWK!F426/100,"n/a")</f>
        <v>13.645800000000001</v>
      </c>
      <c r="S429" s="134">
        <f>IFERROR($S$3*TWK!H426/100,"n/a")</f>
        <v>9.8040000000000003</v>
      </c>
      <c r="T429" s="134">
        <f>IFERROR($T$3*TWK!H426/100,"n/a")</f>
        <v>9.5459999999999994</v>
      </c>
      <c r="U429" s="134">
        <f>IFERROR($U$3*TWK!H426/100,"n/a")</f>
        <v>9.1332000000000004</v>
      </c>
      <c r="V429" s="134">
        <f>IFERROR($V$3*TWK!H426/100,"n/a")</f>
        <v>9.0557999999999996</v>
      </c>
      <c r="W429" s="134">
        <f>IFERROR($W$3*TWK!H426/100,"n/a")</f>
        <v>8.1012000000000004</v>
      </c>
      <c r="X429" s="134">
        <f>IFERROR($X$3*(TWK!H426+25)/100,"n/a")</f>
        <v>8.4617000000000004</v>
      </c>
      <c r="Y429" s="134">
        <f>IFERROR($Y$3*(TWK!H426+50)/100,"n/a")</f>
        <v>8.2235999999999994</v>
      </c>
      <c r="Z429" s="134">
        <f>IFERROR($Z$3*TWK!H426/100,"n/a")</f>
        <v>6.3726000000000012</v>
      </c>
      <c r="AA429" s="134">
        <f>IFERROR($AA$3*(TWK!H426+100)/100,"n/a")</f>
        <v>8.1981999999999999</v>
      </c>
    </row>
    <row r="430" spans="1:27" x14ac:dyDescent="0.25">
      <c r="A430" s="47">
        <f t="shared" si="5"/>
        <v>40967</v>
      </c>
      <c r="B430" s="134" t="str">
        <f>IFERROR($B$3*TWK!B427/100,"n/a")</f>
        <v>n/a</v>
      </c>
      <c r="C430" s="134" t="str">
        <f>IFERROR($C$3*TWK!C427/100,"n/a")</f>
        <v>n/a</v>
      </c>
      <c r="D430" s="134" t="str">
        <f>IFERROR($D$3*TWK!C427/100,"n/a")</f>
        <v>n/a</v>
      </c>
      <c r="E430" s="134" t="str">
        <f>IFERROR( $E$3*TWK!C427/100,"n/a")</f>
        <v>n/a</v>
      </c>
      <c r="F430" s="134" t="str">
        <f>IFERROR($F$3*TWK!C427/100,"n/a")</f>
        <v>n/a</v>
      </c>
      <c r="G430" s="134">
        <f>IFERROR($G$3*TWK!H427/100,"n/a")</f>
        <v>9.1959999999999997</v>
      </c>
      <c r="H430" s="134">
        <f>IFERROR( $H$3*TWK!D427/100,"n/a")</f>
        <v>22.137400000000003</v>
      </c>
      <c r="I430" s="134">
        <f>IFERROR($I$3*TWK!D427/100,"n/a")</f>
        <v>20.337299999999999</v>
      </c>
      <c r="J430" s="134">
        <f>IFERROR($J$3*TWK!D427/100,"n/a")</f>
        <v>20.069200000000002</v>
      </c>
      <c r="K430" s="134">
        <f>IFERROR($K$3*TWK!D427/100,"n/a")</f>
        <v>19.418100000000003</v>
      </c>
      <c r="L430" s="134">
        <f>IFERROR( $L$3*TWK!D427/100,"n/a")</f>
        <v>18.422299999999996</v>
      </c>
      <c r="M430" s="134">
        <f>IFERROR($M$3*TWK!D427/100,"n/a")</f>
        <v>17.7712</v>
      </c>
      <c r="N430" s="134">
        <f>IFERROR($N$3*TWK!E427/100,"n/a")</f>
        <v>11.251800000000001</v>
      </c>
      <c r="O430" s="134">
        <f>IFERROR($O$3*TWK!F427/100,"n/a")</f>
        <v>16.039800000000003</v>
      </c>
      <c r="P430" s="134">
        <f>IFERROR($P$3*TWK!F427/100,"n/a")</f>
        <v>15.2532</v>
      </c>
      <c r="Q430" s="134">
        <f>IFERROR($Q$3*TWK!F427/100,"n/a")</f>
        <v>13.816800000000001</v>
      </c>
      <c r="R430" s="134">
        <f>IFERROR($R$3*TWK!F427/100,"n/a")</f>
        <v>13.645800000000001</v>
      </c>
      <c r="S430" s="134">
        <f>IFERROR($S$3*TWK!H427/100,"n/a")</f>
        <v>9.1959999999999997</v>
      </c>
      <c r="T430" s="134">
        <f>IFERROR($T$3*TWK!H427/100,"n/a")</f>
        <v>8.9540000000000006</v>
      </c>
      <c r="U430" s="134">
        <f>IFERROR($U$3*TWK!H427/100,"n/a")</f>
        <v>8.5668000000000006</v>
      </c>
      <c r="V430" s="134">
        <f>IFERROR($V$3*TWK!H427/100,"n/a")</f>
        <v>8.4941999999999993</v>
      </c>
      <c r="W430" s="134">
        <f>IFERROR($W$3*TWK!H427/100,"n/a")</f>
        <v>7.5987999999999998</v>
      </c>
      <c r="X430" s="134">
        <f>IFERROR($X$3*(TWK!H427+25)/100,"n/a")</f>
        <v>7.9833000000000007</v>
      </c>
      <c r="Y430" s="134">
        <f>IFERROR($Y$3*(TWK!H427+50)/100,"n/a")</f>
        <v>7.7964000000000002</v>
      </c>
      <c r="Z430" s="134">
        <f>IFERROR($Z$3*TWK!H427/100,"n/a")</f>
        <v>5.9774000000000003</v>
      </c>
      <c r="AA430" s="134">
        <f>IFERROR($AA$3*(TWK!H427+100)/100,"n/a")</f>
        <v>7.8318000000000003</v>
      </c>
    </row>
    <row r="431" spans="1:27" x14ac:dyDescent="0.25">
      <c r="A431" s="47">
        <f t="shared" si="5"/>
        <v>40974</v>
      </c>
      <c r="B431" s="134" t="str">
        <f>IFERROR($B$3*TWK!B428/100,"n/a")</f>
        <v>n/a</v>
      </c>
      <c r="C431" s="134" t="str">
        <f>IFERROR($C$3*TWK!C428/100,"n/a")</f>
        <v>n/a</v>
      </c>
      <c r="D431" s="134" t="str">
        <f>IFERROR($D$3*TWK!C428/100,"n/a")</f>
        <v>n/a</v>
      </c>
      <c r="E431" s="134" t="str">
        <f>IFERROR( $E$3*TWK!C428/100,"n/a")</f>
        <v>n/a</v>
      </c>
      <c r="F431" s="134" t="str">
        <f>IFERROR($F$3*TWK!C428/100,"n/a")</f>
        <v>n/a</v>
      </c>
      <c r="G431" s="134">
        <f>IFERROR($G$3*TWK!H428/100,"n/a")</f>
        <v>8.6259999999999994</v>
      </c>
      <c r="H431" s="134">
        <f>IFERROR( $H$3*TWK!D428/100,"n/a")</f>
        <v>20.0566</v>
      </c>
      <c r="I431" s="134">
        <f>IFERROR($I$3*TWK!D428/100,"n/a")</f>
        <v>18.425699999999999</v>
      </c>
      <c r="J431" s="134">
        <f>IFERROR($J$3*TWK!D428/100,"n/a")</f>
        <v>18.1828</v>
      </c>
      <c r="K431" s="134">
        <f>IFERROR($K$3*TWK!D428/100,"n/a")</f>
        <v>17.5929</v>
      </c>
      <c r="L431" s="134">
        <f>IFERROR( $L$3*TWK!D428/100,"n/a")</f>
        <v>16.6907</v>
      </c>
      <c r="M431" s="134">
        <f>IFERROR($M$3*TWK!D428/100,"n/a")</f>
        <v>16.1008</v>
      </c>
      <c r="N431" s="134">
        <f>IFERROR($N$3*TWK!E428/100,"n/a")</f>
        <v>10.1745</v>
      </c>
      <c r="O431" s="134">
        <f>IFERROR($O$3*TWK!F428/100,"n/a")</f>
        <v>15.242500000000001</v>
      </c>
      <c r="P431" s="134">
        <f>IFERROR($P$3*TWK!F428/100,"n/a")</f>
        <v>14.494999999999999</v>
      </c>
      <c r="Q431" s="134">
        <f>IFERROR($Q$3*TWK!F428/100,"n/a")</f>
        <v>13.13</v>
      </c>
      <c r="R431" s="134">
        <f>IFERROR($R$3*TWK!F428/100,"n/a")</f>
        <v>12.967499999999999</v>
      </c>
      <c r="S431" s="134">
        <f>IFERROR($S$3*TWK!H428/100,"n/a")</f>
        <v>8.6259999999999994</v>
      </c>
      <c r="T431" s="134">
        <f>IFERROR($T$3*TWK!H428/100,"n/a")</f>
        <v>8.3990000000000009</v>
      </c>
      <c r="U431" s="134">
        <f>IFERROR($U$3*TWK!H428/100,"n/a")</f>
        <v>8.0358000000000001</v>
      </c>
      <c r="V431" s="134">
        <f>IFERROR($V$3*TWK!H428/100,"n/a")</f>
        <v>7.9676999999999998</v>
      </c>
      <c r="W431" s="134">
        <f>IFERROR($W$3*TWK!H428/100,"n/a")</f>
        <v>7.1277999999999997</v>
      </c>
      <c r="X431" s="134">
        <f>IFERROR($X$3*(TWK!H428+25)/100,"n/a")</f>
        <v>7.5348000000000006</v>
      </c>
      <c r="Y431" s="134">
        <f>IFERROR($Y$3*(TWK!H428+50)/100,"n/a")</f>
        <v>7.3959000000000001</v>
      </c>
      <c r="Z431" s="134">
        <f>IFERROR($Z$3*TWK!H428/100,"n/a")</f>
        <v>5.6069000000000004</v>
      </c>
      <c r="AA431" s="134">
        <f>IFERROR($AA$3*(TWK!H428+100)/100,"n/a")</f>
        <v>7.4883000000000006</v>
      </c>
    </row>
    <row r="432" spans="1:27" x14ac:dyDescent="0.25">
      <c r="A432" s="47">
        <f t="shared" si="5"/>
        <v>40981</v>
      </c>
      <c r="B432" s="134" t="str">
        <f>IFERROR($B$3*TWK!B429/100,"n/a")</f>
        <v>n/a</v>
      </c>
      <c r="C432" s="134">
        <f>IFERROR($C$3*TWK!C429/100,"n/a")</f>
        <v>22.8</v>
      </c>
      <c r="D432" s="134">
        <f>IFERROR($D$3*TWK!C429/100,"n/a")</f>
        <v>20.216000000000001</v>
      </c>
      <c r="E432" s="134">
        <f>IFERROR( $E$3*TWK!C429/100,"n/a")</f>
        <v>19.304000000000002</v>
      </c>
      <c r="F432" s="134">
        <f>IFERROR($F$3*TWK!C429/100,"n/a")</f>
        <v>18.391999999999999</v>
      </c>
      <c r="G432" s="134">
        <f>IFERROR($G$3*TWK!H429/100,"n/a")</f>
        <v>8.4359999999999999</v>
      </c>
      <c r="H432" s="134">
        <f>IFERROR( $H$3*TWK!D429/100,"n/a")</f>
        <v>19.941000000000003</v>
      </c>
      <c r="I432" s="134">
        <f>IFERROR($I$3*TWK!D429/100,"n/a")</f>
        <v>18.319499999999998</v>
      </c>
      <c r="J432" s="134">
        <f>IFERROR($J$3*TWK!D429/100,"n/a")</f>
        <v>18.078000000000003</v>
      </c>
      <c r="K432" s="134">
        <f>IFERROR($K$3*TWK!D429/100,"n/a")</f>
        <v>17.491500000000002</v>
      </c>
      <c r="L432" s="134">
        <f>IFERROR( $L$3*TWK!D429/100,"n/a")</f>
        <v>16.594499999999996</v>
      </c>
      <c r="M432" s="134">
        <f>IFERROR($M$3*TWK!D429/100,"n/a")</f>
        <v>16.007999999999999</v>
      </c>
      <c r="N432" s="134">
        <f>IFERROR($N$3*TWK!E429/100,"n/a")</f>
        <v>10.0548</v>
      </c>
      <c r="O432" s="134">
        <f>IFERROR($O$3*TWK!F429/100,"n/a")</f>
        <v>14.6797</v>
      </c>
      <c r="P432" s="134">
        <f>IFERROR($P$3*TWK!F429/100,"n/a")</f>
        <v>13.9598</v>
      </c>
      <c r="Q432" s="134">
        <f>IFERROR($Q$3*TWK!F429/100,"n/a")</f>
        <v>12.645199999999999</v>
      </c>
      <c r="R432" s="134">
        <f>IFERROR($R$3*TWK!F429/100,"n/a")</f>
        <v>12.488700000000001</v>
      </c>
      <c r="S432" s="134">
        <f>IFERROR($S$3*TWK!H429/100,"n/a")</f>
        <v>8.4359999999999999</v>
      </c>
      <c r="T432" s="134">
        <f>IFERROR($T$3*TWK!H429/100,"n/a")</f>
        <v>8.2140000000000004</v>
      </c>
      <c r="U432" s="134">
        <f>IFERROR($U$3*TWK!H429/100,"n/a")</f>
        <v>7.8587999999999996</v>
      </c>
      <c r="V432" s="134">
        <f>IFERROR($V$3*TWK!H429/100,"n/a")</f>
        <v>7.7921999999999993</v>
      </c>
      <c r="W432" s="134">
        <f>IFERROR($W$3*TWK!H429/100,"n/a")</f>
        <v>6.9708000000000006</v>
      </c>
      <c r="X432" s="134">
        <f>IFERROR($X$3*(TWK!H429+25)/100,"n/a")</f>
        <v>7.3853000000000009</v>
      </c>
      <c r="Y432" s="134">
        <f>IFERROR($Y$3*(TWK!H429+50)/100,"n/a")</f>
        <v>7.2624000000000004</v>
      </c>
      <c r="Z432" s="134">
        <f>IFERROR($Z$3*TWK!H429/100,"n/a")</f>
        <v>5.4834000000000005</v>
      </c>
      <c r="AA432" s="134">
        <f>IFERROR($AA$3*(TWK!H429+100)/100,"n/a")</f>
        <v>7.3738000000000001</v>
      </c>
    </row>
    <row r="433" spans="1:27" x14ac:dyDescent="0.25">
      <c r="A433" s="47">
        <f t="shared" si="5"/>
        <v>40988</v>
      </c>
      <c r="B433" s="134">
        <f>IFERROR($B$3*TWK!B430/100,"n/a")</f>
        <v>26.802700000000002</v>
      </c>
      <c r="C433" s="134">
        <f>IFERROR($C$3*TWK!C430/100,"n/a")</f>
        <v>22.68</v>
      </c>
      <c r="D433" s="134">
        <f>IFERROR($D$3*TWK!C430/100,"n/a")</f>
        <v>20.1096</v>
      </c>
      <c r="E433" s="134">
        <f>IFERROR( $E$3*TWK!C430/100,"n/a")</f>
        <v>19.202400000000001</v>
      </c>
      <c r="F433" s="134">
        <f>IFERROR($F$3*TWK!C430/100,"n/a")</f>
        <v>18.295200000000001</v>
      </c>
      <c r="G433" s="134">
        <f>IFERROR($G$3*TWK!H430/100,"n/a")</f>
        <v>8.4740000000000002</v>
      </c>
      <c r="H433" s="134">
        <f>IFERROR( $H$3*TWK!D430/100,"n/a")</f>
        <v>20.9236</v>
      </c>
      <c r="I433" s="134">
        <f>IFERROR($I$3*TWK!D430/100,"n/a")</f>
        <v>19.222199999999997</v>
      </c>
      <c r="J433" s="134">
        <f>IFERROR($J$3*TWK!D430/100,"n/a")</f>
        <v>18.968800000000002</v>
      </c>
      <c r="K433" s="134">
        <f>IFERROR($K$3*TWK!D430/100,"n/a")</f>
        <v>18.353400000000001</v>
      </c>
      <c r="L433" s="134">
        <f>IFERROR( $L$3*TWK!D430/100,"n/a")</f>
        <v>17.412199999999999</v>
      </c>
      <c r="M433" s="134">
        <f>IFERROR($M$3*TWK!D430/100,"n/a")</f>
        <v>16.796799999999998</v>
      </c>
      <c r="N433" s="134">
        <f>IFERROR($N$3*TWK!E430/100,"n/a")</f>
        <v>10.2942</v>
      </c>
      <c r="O433" s="134">
        <f>IFERROR($O$3*TWK!F430/100,"n/a")</f>
        <v>14.539000000000001</v>
      </c>
      <c r="P433" s="134">
        <f>IFERROR($P$3*TWK!F430/100,"n/a")</f>
        <v>13.825999999999999</v>
      </c>
      <c r="Q433" s="134">
        <f>IFERROR($Q$3*TWK!F430/100,"n/a")</f>
        <v>12.524000000000001</v>
      </c>
      <c r="R433" s="134">
        <f>IFERROR($R$3*TWK!F430/100,"n/a")</f>
        <v>12.369000000000002</v>
      </c>
      <c r="S433" s="134">
        <f>IFERROR($S$3*TWK!H430/100,"n/a")</f>
        <v>8.4740000000000002</v>
      </c>
      <c r="T433" s="134">
        <f>IFERROR($T$3*TWK!H430/100,"n/a")</f>
        <v>8.2509999999999994</v>
      </c>
      <c r="U433" s="134">
        <f>IFERROR($U$3*TWK!H430/100,"n/a")</f>
        <v>7.8941999999999997</v>
      </c>
      <c r="V433" s="134">
        <f>IFERROR($V$3*TWK!H430/100,"n/a")</f>
        <v>7.8272999999999993</v>
      </c>
      <c r="W433" s="134">
        <f>IFERROR($W$3*TWK!H430/100,"n/a")</f>
        <v>7.0022000000000002</v>
      </c>
      <c r="X433" s="134">
        <f>IFERROR($X$3*(TWK!H430+25)/100,"n/a")</f>
        <v>7.4152000000000013</v>
      </c>
      <c r="Y433" s="134">
        <f>IFERROR($Y$3*(TWK!H430+50)/100,"n/a")</f>
        <v>7.2890999999999995</v>
      </c>
      <c r="Z433" s="134">
        <f>IFERROR($Z$3*TWK!H430/100,"n/a")</f>
        <v>5.5081000000000007</v>
      </c>
      <c r="AA433" s="134">
        <f>IFERROR($AA$3*(TWK!H430+100)/100,"n/a")</f>
        <v>7.3966999999999992</v>
      </c>
    </row>
    <row r="434" spans="1:27" x14ac:dyDescent="0.25">
      <c r="A434" s="47">
        <f t="shared" si="5"/>
        <v>40995</v>
      </c>
      <c r="B434" s="134">
        <f>IFERROR($B$3*TWK!B431/100,"n/a")</f>
        <v>26.307500000000001</v>
      </c>
      <c r="C434" s="134">
        <f>IFERROR($C$3*TWK!C431/100,"n/a")</f>
        <v>22.26</v>
      </c>
      <c r="D434" s="134">
        <f>IFERROR($D$3*TWK!C431/100,"n/a")</f>
        <v>19.737200000000001</v>
      </c>
      <c r="E434" s="134">
        <f>IFERROR( $E$3*TWK!C431/100,"n/a")</f>
        <v>18.846800000000002</v>
      </c>
      <c r="F434" s="134">
        <f>IFERROR($F$3*TWK!C431/100,"n/a")</f>
        <v>17.956399999999999</v>
      </c>
      <c r="G434" s="134">
        <f>IFERROR($G$3*TWK!H431/100,"n/a")</f>
        <v>8.36</v>
      </c>
      <c r="H434" s="134">
        <f>IFERROR( $H$3*TWK!D431/100,"n/a")</f>
        <v>20.403400000000001</v>
      </c>
      <c r="I434" s="134">
        <f>IFERROR($I$3*TWK!D431/100,"n/a")</f>
        <v>18.744299999999999</v>
      </c>
      <c r="J434" s="134">
        <f>IFERROR($J$3*TWK!D431/100,"n/a")</f>
        <v>18.497199999999999</v>
      </c>
      <c r="K434" s="134">
        <f>IFERROR($K$3*TWK!D431/100,"n/a")</f>
        <v>17.897100000000002</v>
      </c>
      <c r="L434" s="134">
        <f>IFERROR( $L$3*TWK!D431/100,"n/a")</f>
        <v>16.979299999999999</v>
      </c>
      <c r="M434" s="134">
        <f>IFERROR($M$3*TWK!D431/100,"n/a")</f>
        <v>16.379199999999997</v>
      </c>
      <c r="N434" s="134">
        <f>IFERROR($N$3*TWK!E431/100,"n/a")</f>
        <v>10.014900000000001</v>
      </c>
      <c r="O434" s="134">
        <f>IFERROR($O$3*TWK!F431/100,"n/a")</f>
        <v>14.163800000000002</v>
      </c>
      <c r="P434" s="134">
        <f>IFERROR($P$3*TWK!F431/100,"n/a")</f>
        <v>13.469200000000001</v>
      </c>
      <c r="Q434" s="134">
        <f>IFERROR($Q$3*TWK!F431/100,"n/a")</f>
        <v>12.200799999999999</v>
      </c>
      <c r="R434" s="134">
        <f>IFERROR($R$3*TWK!F431/100,"n/a")</f>
        <v>12.049799999999999</v>
      </c>
      <c r="S434" s="134">
        <f>IFERROR($S$3*TWK!H431/100,"n/a")</f>
        <v>8.36</v>
      </c>
      <c r="T434" s="134">
        <f>IFERROR($T$3*TWK!H431/100,"n/a")</f>
        <v>8.14</v>
      </c>
      <c r="U434" s="134">
        <f>IFERROR($U$3*TWK!H431/100,"n/a")</f>
        <v>7.7879999999999994</v>
      </c>
      <c r="V434" s="134">
        <f>IFERROR($V$3*TWK!H431/100,"n/a")</f>
        <v>7.7219999999999995</v>
      </c>
      <c r="W434" s="134">
        <f>IFERROR($W$3*TWK!H431/100,"n/a")</f>
        <v>6.9080000000000004</v>
      </c>
      <c r="X434" s="134">
        <f>IFERROR($X$3*(TWK!H431+25)/100,"n/a")</f>
        <v>7.3255000000000008</v>
      </c>
      <c r="Y434" s="134">
        <f>IFERROR($Y$3*(TWK!H431+50)/100,"n/a")</f>
        <v>7.2089999999999996</v>
      </c>
      <c r="Z434" s="134">
        <f>IFERROR($Z$3*TWK!H431/100,"n/a")</f>
        <v>5.4340000000000011</v>
      </c>
      <c r="AA434" s="134">
        <f>IFERROR($AA$3*(TWK!H431+100)/100,"n/a")</f>
        <v>7.3279999999999994</v>
      </c>
    </row>
    <row r="435" spans="1:27" x14ac:dyDescent="0.25">
      <c r="A435" s="47">
        <f t="shared" si="5"/>
        <v>41002</v>
      </c>
      <c r="B435" s="134">
        <f>IFERROR($B$3*TWK!B432/100,"n/a")</f>
        <v>26.493200000000002</v>
      </c>
      <c r="C435" s="134">
        <f>IFERROR($C$3*TWK!C432/100,"n/a")</f>
        <v>22.02</v>
      </c>
      <c r="D435" s="134">
        <f>IFERROR($D$3*TWK!C432/100,"n/a")</f>
        <v>19.5244</v>
      </c>
      <c r="E435" s="134">
        <f>IFERROR( $E$3*TWK!C432/100,"n/a")</f>
        <v>18.643600000000003</v>
      </c>
      <c r="F435" s="134">
        <f>IFERROR($F$3*TWK!C432/100,"n/a")</f>
        <v>17.762799999999999</v>
      </c>
      <c r="G435" s="134">
        <f>IFERROR($G$3*TWK!H432/100,"n/a")</f>
        <v>8.0559999999999992</v>
      </c>
      <c r="H435" s="134">
        <f>IFERROR( $H$3*TWK!D432/100,"n/a")</f>
        <v>18.785</v>
      </c>
      <c r="I435" s="134">
        <f>IFERROR($I$3*TWK!D432/100,"n/a")</f>
        <v>17.257499999999997</v>
      </c>
      <c r="J435" s="134">
        <f>IFERROR($J$3*TWK!D432/100,"n/a")</f>
        <v>17.03</v>
      </c>
      <c r="K435" s="134">
        <f>IFERROR($K$3*TWK!D432/100,"n/a")</f>
        <v>16.477499999999999</v>
      </c>
      <c r="L435" s="134">
        <f>IFERROR( $L$3*TWK!D432/100,"n/a")</f>
        <v>15.632499999999999</v>
      </c>
      <c r="M435" s="134">
        <f>IFERROR($M$3*TWK!D432/100,"n/a")</f>
        <v>15.08</v>
      </c>
      <c r="N435" s="134">
        <f>IFERROR($N$3*TWK!E432/100,"n/a")</f>
        <v>9.4962</v>
      </c>
      <c r="O435" s="134">
        <f>IFERROR($O$3*TWK!F432/100,"n/a")</f>
        <v>13.3665</v>
      </c>
      <c r="P435" s="134">
        <f>IFERROR($P$3*TWK!F432/100,"n/a")</f>
        <v>12.710999999999999</v>
      </c>
      <c r="Q435" s="134">
        <f>IFERROR($Q$3*TWK!F432/100,"n/a")</f>
        <v>11.514000000000001</v>
      </c>
      <c r="R435" s="134">
        <f>IFERROR($R$3*TWK!F432/100,"n/a")</f>
        <v>11.371500000000001</v>
      </c>
      <c r="S435" s="134">
        <f>IFERROR($S$3*TWK!H432/100,"n/a")</f>
        <v>8.0559999999999992</v>
      </c>
      <c r="T435" s="134">
        <f>IFERROR($T$3*TWK!H432/100,"n/a")</f>
        <v>7.8440000000000012</v>
      </c>
      <c r="U435" s="134">
        <f>IFERROR($U$3*TWK!H432/100,"n/a")</f>
        <v>7.5048000000000004</v>
      </c>
      <c r="V435" s="134">
        <f>IFERROR($V$3*TWK!H432/100,"n/a")</f>
        <v>7.4412000000000003</v>
      </c>
      <c r="W435" s="134">
        <f>IFERROR($W$3*TWK!H432/100,"n/a")</f>
        <v>6.6568000000000005</v>
      </c>
      <c r="X435" s="134">
        <f>IFERROR($X$3*(TWK!H432+25)/100,"n/a")</f>
        <v>7.0862999999999996</v>
      </c>
      <c r="Y435" s="134">
        <f>IFERROR($Y$3*(TWK!H432+50)/100,"n/a")</f>
        <v>6.9954000000000001</v>
      </c>
      <c r="Z435" s="134">
        <f>IFERROR($Z$3*TWK!H432/100,"n/a")</f>
        <v>5.2363999999999997</v>
      </c>
      <c r="AA435" s="134">
        <f>IFERROR($AA$3*(TWK!H432+100)/100,"n/a")</f>
        <v>7.1448</v>
      </c>
    </row>
    <row r="436" spans="1:27" x14ac:dyDescent="0.25">
      <c r="A436" s="47">
        <f t="shared" si="5"/>
        <v>41009</v>
      </c>
      <c r="B436" s="134">
        <f>IFERROR($B$3*TWK!B433/100,"n/a")</f>
        <v>26.462250000000004</v>
      </c>
      <c r="C436" s="134">
        <f>IFERROR($C$3*TWK!C433/100,"n/a")</f>
        <v>21.75</v>
      </c>
      <c r="D436" s="134">
        <f>IFERROR($D$3*TWK!C433/100,"n/a")</f>
        <v>19.285</v>
      </c>
      <c r="E436" s="134">
        <f>IFERROR( $E$3*TWK!C433/100,"n/a")</f>
        <v>18.414999999999999</v>
      </c>
      <c r="F436" s="134">
        <f>IFERROR($F$3*TWK!C433/100,"n/a")</f>
        <v>17.545000000000002</v>
      </c>
      <c r="G436" s="134">
        <f>IFERROR($G$3*TWK!H433/100,"n/a")</f>
        <v>7.8849999999999998</v>
      </c>
      <c r="H436" s="134">
        <f>IFERROR( $H$3*TWK!D433/100,"n/a")</f>
        <v>18.496000000000002</v>
      </c>
      <c r="I436" s="134">
        <f>IFERROR($I$3*TWK!D433/100,"n/a")</f>
        <v>16.991999999999997</v>
      </c>
      <c r="J436" s="134">
        <f>IFERROR($J$3*TWK!D433/100,"n/a")</f>
        <v>16.768000000000001</v>
      </c>
      <c r="K436" s="134">
        <f>IFERROR($K$3*TWK!D433/100,"n/a")</f>
        <v>16.224</v>
      </c>
      <c r="L436" s="134">
        <f>IFERROR( $L$3*TWK!D433/100,"n/a")</f>
        <v>15.391999999999998</v>
      </c>
      <c r="M436" s="134">
        <f>IFERROR($M$3*TWK!D433/100,"n/a")</f>
        <v>14.847999999999999</v>
      </c>
      <c r="N436" s="134">
        <f>IFERROR($N$3*TWK!E433/100,"n/a")</f>
        <v>9.4762500000000003</v>
      </c>
      <c r="O436" s="134">
        <f>IFERROR($O$3*TWK!F433/100,"n/a")</f>
        <v>13.249250000000002</v>
      </c>
      <c r="P436" s="134">
        <f>IFERROR($P$3*TWK!F433/100,"n/a")</f>
        <v>12.599500000000001</v>
      </c>
      <c r="Q436" s="134">
        <f>IFERROR($Q$3*TWK!F433/100,"n/a")</f>
        <v>11.413</v>
      </c>
      <c r="R436" s="134">
        <f>IFERROR($R$3*TWK!F433/100,"n/a")</f>
        <v>11.271749999999999</v>
      </c>
      <c r="S436" s="134">
        <f>IFERROR($S$3*TWK!H433/100,"n/a")</f>
        <v>7.8849999999999998</v>
      </c>
      <c r="T436" s="134">
        <f>IFERROR($T$3*TWK!H433/100,"n/a")</f>
        <v>7.6775000000000002</v>
      </c>
      <c r="U436" s="134">
        <f>IFERROR($U$3*TWK!H433/100,"n/a")</f>
        <v>7.3454999999999995</v>
      </c>
      <c r="V436" s="134">
        <f>IFERROR($V$3*TWK!H433/100,"n/a")</f>
        <v>7.2832499999999989</v>
      </c>
      <c r="W436" s="134">
        <f>IFERROR($W$3*TWK!H433/100,"n/a")</f>
        <v>6.5155000000000003</v>
      </c>
      <c r="X436" s="134">
        <f>IFERROR($X$3*(TWK!H433+25)/100,"n/a")</f>
        <v>6.9517500000000005</v>
      </c>
      <c r="Y436" s="134">
        <f>IFERROR($Y$3*(TWK!H433+50)/100,"n/a")</f>
        <v>6.8752499999999994</v>
      </c>
      <c r="Z436" s="134">
        <f>IFERROR($Z$3*TWK!H433/100,"n/a")</f>
        <v>5.1252500000000012</v>
      </c>
      <c r="AA436" s="134">
        <f>IFERROR($AA$3*(TWK!H433+100)/100,"n/a")</f>
        <v>7.0417499999999995</v>
      </c>
    </row>
    <row r="437" spans="1:27" x14ac:dyDescent="0.25">
      <c r="A437" s="47">
        <f t="shared" si="5"/>
        <v>41016</v>
      </c>
      <c r="B437" s="134">
        <f>IFERROR($B$3*TWK!B434/100,"n/a")</f>
        <v>26.183700000000002</v>
      </c>
      <c r="C437" s="134">
        <f>IFERROR($C$3*TWK!C434/100,"n/a")</f>
        <v>21</v>
      </c>
      <c r="D437" s="134">
        <f>IFERROR($D$3*TWK!C434/100,"n/a")</f>
        <v>18.62</v>
      </c>
      <c r="E437" s="134">
        <f>IFERROR( $E$3*TWK!C434/100,"n/a")</f>
        <v>17.78</v>
      </c>
      <c r="F437" s="134">
        <f>IFERROR($F$3*TWK!C434/100,"n/a")</f>
        <v>16.940000000000001</v>
      </c>
      <c r="G437" s="134">
        <f>IFERROR($G$3*TWK!H434/100,"n/a")</f>
        <v>7.8659999999999988</v>
      </c>
      <c r="H437" s="134">
        <f>IFERROR( $H$3*TWK!D434/100,"n/a")</f>
        <v>18.958400000000001</v>
      </c>
      <c r="I437" s="134">
        <f>IFERROR($I$3*TWK!D434/100,"n/a")</f>
        <v>17.416799999999999</v>
      </c>
      <c r="J437" s="134">
        <f>IFERROR($J$3*TWK!D434/100,"n/a")</f>
        <v>17.187200000000001</v>
      </c>
      <c r="K437" s="134">
        <f>IFERROR($K$3*TWK!D434/100,"n/a")</f>
        <v>16.6296</v>
      </c>
      <c r="L437" s="134">
        <f>IFERROR( $L$3*TWK!D434/100,"n/a")</f>
        <v>15.776799999999998</v>
      </c>
      <c r="M437" s="134">
        <f>IFERROR($M$3*TWK!D434/100,"n/a")</f>
        <v>15.219199999999999</v>
      </c>
      <c r="N437" s="134">
        <f>IFERROR($N$3*TWK!E434/100,"n/a")</f>
        <v>9.4563000000000006</v>
      </c>
      <c r="O437" s="134">
        <f>IFERROR($O$3*TWK!F434/100,"n/a")</f>
        <v>13.460300000000002</v>
      </c>
      <c r="P437" s="134">
        <f>IFERROR($P$3*TWK!F434/100,"n/a")</f>
        <v>12.8002</v>
      </c>
      <c r="Q437" s="134">
        <f>IFERROR($Q$3*TWK!F434/100,"n/a")</f>
        <v>11.594799999999999</v>
      </c>
      <c r="R437" s="134">
        <f>IFERROR($R$3*TWK!F434/100,"n/a")</f>
        <v>11.451300000000002</v>
      </c>
      <c r="S437" s="134">
        <f>IFERROR($S$3*TWK!H434/100,"n/a")</f>
        <v>7.8659999999999988</v>
      </c>
      <c r="T437" s="134">
        <f>IFERROR($T$3*TWK!H434/100,"n/a")</f>
        <v>7.6590000000000007</v>
      </c>
      <c r="U437" s="134">
        <f>IFERROR($U$3*TWK!H434/100,"n/a")</f>
        <v>7.3277999999999999</v>
      </c>
      <c r="V437" s="134">
        <f>IFERROR($V$3*TWK!H434/100,"n/a")</f>
        <v>7.2656999999999989</v>
      </c>
      <c r="W437" s="134">
        <f>IFERROR($W$3*TWK!H434/100,"n/a")</f>
        <v>6.4998000000000005</v>
      </c>
      <c r="X437" s="134">
        <f>IFERROR($X$3*(TWK!H434+25)/100,"n/a")</f>
        <v>6.9368000000000007</v>
      </c>
      <c r="Y437" s="134">
        <f>IFERROR($Y$3*(TWK!H434+50)/100,"n/a")</f>
        <v>6.8618999999999994</v>
      </c>
      <c r="Z437" s="134">
        <f>IFERROR($Z$3*TWK!H434/100,"n/a")</f>
        <v>5.1128999999999998</v>
      </c>
      <c r="AA437" s="134">
        <f>IFERROR($AA$3*(TWK!H434+100)/100,"n/a")</f>
        <v>7.0302999999999995</v>
      </c>
    </row>
    <row r="438" spans="1:27" x14ac:dyDescent="0.25">
      <c r="A438" s="47">
        <f t="shared" si="5"/>
        <v>41023</v>
      </c>
      <c r="B438" s="134">
        <f>IFERROR($B$3*TWK!B435/100,"n/a")</f>
        <v>26.204333333333334</v>
      </c>
      <c r="C438" s="134">
        <f>IFERROR($C$3*TWK!C435/100,"n/a")</f>
        <v>21.1</v>
      </c>
      <c r="D438" s="134">
        <f>IFERROR($D$3*TWK!C435/100,"n/a")</f>
        <v>18.708666666666669</v>
      </c>
      <c r="E438" s="134">
        <f>IFERROR( $E$3*TWK!C435/100,"n/a")</f>
        <v>17.864666666666668</v>
      </c>
      <c r="F438" s="134">
        <f>IFERROR($F$3*TWK!C435/100,"n/a")</f>
        <v>17.020666666666667</v>
      </c>
      <c r="G438" s="134">
        <f>IFERROR($G$3*TWK!H435/100,"n/a")</f>
        <v>7.79</v>
      </c>
      <c r="H438" s="134">
        <f>IFERROR( $H$3*TWK!D435/100,"n/a")</f>
        <v>18.688666666666666</v>
      </c>
      <c r="I438" s="134">
        <f>IFERROR($I$3*TWK!D435/100,"n/a")</f>
        <v>17.168999999999997</v>
      </c>
      <c r="J438" s="134">
        <f>IFERROR($J$3*TWK!D435/100,"n/a")</f>
        <v>16.942666666666668</v>
      </c>
      <c r="K438" s="134">
        <f>IFERROR($K$3*TWK!D435/100,"n/a")</f>
        <v>16.393000000000001</v>
      </c>
      <c r="L438" s="134">
        <f>IFERROR( $L$3*TWK!D435/100,"n/a")</f>
        <v>15.552333333333332</v>
      </c>
      <c r="M438" s="134">
        <f>IFERROR($M$3*TWK!D435/100,"n/a")</f>
        <v>15.002666666666665</v>
      </c>
      <c r="N438" s="134">
        <f>IFERROR($N$3*TWK!E435/100,"n/a")</f>
        <v>9.3765000000000001</v>
      </c>
      <c r="O438" s="134">
        <f>IFERROR($O$3*TWK!F435/100,"n/a")</f>
        <v>12.897500000000001</v>
      </c>
      <c r="P438" s="134">
        <f>IFERROR($P$3*TWK!F435/100,"n/a")</f>
        <v>12.265000000000001</v>
      </c>
      <c r="Q438" s="134">
        <f>IFERROR($Q$3*TWK!F435/100,"n/a")</f>
        <v>11.11</v>
      </c>
      <c r="R438" s="134">
        <f>IFERROR($R$3*TWK!F435/100,"n/a")</f>
        <v>10.9725</v>
      </c>
      <c r="S438" s="134">
        <f>IFERROR($S$3*TWK!H435/100,"n/a")</f>
        <v>7.79</v>
      </c>
      <c r="T438" s="134">
        <f>IFERROR($T$3*TWK!H435/100,"n/a")</f>
        <v>7.585</v>
      </c>
      <c r="U438" s="134">
        <f>IFERROR($U$3*TWK!H435/100,"n/a")</f>
        <v>7.2570000000000006</v>
      </c>
      <c r="V438" s="134">
        <f>IFERROR($V$3*TWK!H435/100,"n/a")</f>
        <v>7.1954999999999991</v>
      </c>
      <c r="W438" s="134">
        <f>IFERROR($W$3*TWK!H435/100,"n/a")</f>
        <v>6.4370000000000003</v>
      </c>
      <c r="X438" s="134">
        <f>IFERROR($X$3*(TWK!H435+25)/100,"n/a")</f>
        <v>6.8770000000000007</v>
      </c>
      <c r="Y438" s="134">
        <f>IFERROR($Y$3*(TWK!H435+50)/100,"n/a")</f>
        <v>6.8085000000000004</v>
      </c>
      <c r="Z438" s="134">
        <f>IFERROR($Z$3*TWK!H435/100,"n/a")</f>
        <v>5.0635000000000003</v>
      </c>
      <c r="AA438" s="134">
        <f>IFERROR($AA$3*(TWK!H435+100)/100,"n/a")</f>
        <v>6.9845000000000006</v>
      </c>
    </row>
    <row r="439" spans="1:27" x14ac:dyDescent="0.25">
      <c r="A439" s="47">
        <f t="shared" si="5"/>
        <v>41030</v>
      </c>
      <c r="B439" s="134">
        <f>IFERROR($B$3*TWK!B436/100,"n/a")</f>
        <v>26.4313</v>
      </c>
      <c r="C439" s="134">
        <f>IFERROR($C$3*TWK!C436/100,"n/a")</f>
        <v>21.48</v>
      </c>
      <c r="D439" s="134">
        <f>IFERROR($D$3*TWK!C436/100,"n/a")</f>
        <v>19.0456</v>
      </c>
      <c r="E439" s="134">
        <f>IFERROR( $E$3*TWK!C436/100,"n/a")</f>
        <v>18.186400000000003</v>
      </c>
      <c r="F439" s="134">
        <f>IFERROR($F$3*TWK!C436/100,"n/a")</f>
        <v>17.327200000000001</v>
      </c>
      <c r="G439" s="134">
        <f>IFERROR($G$3*TWK!H436/100,"n/a")</f>
        <v>8.0559999999999992</v>
      </c>
      <c r="H439" s="134">
        <f>IFERROR( $H$3*TWK!D436/100,"n/a")</f>
        <v>19.4786</v>
      </c>
      <c r="I439" s="134">
        <f>IFERROR($I$3*TWK!D436/100,"n/a")</f>
        <v>17.894699999999997</v>
      </c>
      <c r="J439" s="134">
        <f>IFERROR($J$3*TWK!D436/100,"n/a")</f>
        <v>17.658799999999999</v>
      </c>
      <c r="K439" s="134">
        <f>IFERROR($K$3*TWK!D436/100,"n/a")</f>
        <v>17.085900000000002</v>
      </c>
      <c r="L439" s="134">
        <f>IFERROR( $L$3*TWK!D436/100,"n/a")</f>
        <v>16.209699999999998</v>
      </c>
      <c r="M439" s="134">
        <f>IFERROR($M$3*TWK!D436/100,"n/a")</f>
        <v>15.636799999999999</v>
      </c>
      <c r="N439" s="134">
        <f>IFERROR($N$3*TWK!E436/100,"n/a")</f>
        <v>9.655800000000001</v>
      </c>
      <c r="O439" s="134">
        <f>IFERROR($O$3*TWK!F436/100,"n/a")</f>
        <v>13.3665</v>
      </c>
      <c r="P439" s="134">
        <f>IFERROR($P$3*TWK!F436/100,"n/a")</f>
        <v>12.710999999999999</v>
      </c>
      <c r="Q439" s="134">
        <f>IFERROR($Q$3*TWK!F436/100,"n/a")</f>
        <v>11.514000000000001</v>
      </c>
      <c r="R439" s="134">
        <f>IFERROR($R$3*TWK!F436/100,"n/a")</f>
        <v>11.371500000000001</v>
      </c>
      <c r="S439" s="134">
        <f>IFERROR($S$3*TWK!H436/100,"n/a")</f>
        <v>8.0559999999999992</v>
      </c>
      <c r="T439" s="134">
        <f>IFERROR($T$3*TWK!H436/100,"n/a")</f>
        <v>7.8440000000000012</v>
      </c>
      <c r="U439" s="134">
        <f>IFERROR($U$3*TWK!H436/100,"n/a")</f>
        <v>7.5048000000000004</v>
      </c>
      <c r="V439" s="134">
        <f>IFERROR($V$3*TWK!H436/100,"n/a")</f>
        <v>7.4412000000000003</v>
      </c>
      <c r="W439" s="134">
        <f>IFERROR($W$3*TWK!H436/100,"n/a")</f>
        <v>6.6568000000000005</v>
      </c>
      <c r="X439" s="134">
        <f>IFERROR($X$3*(TWK!H436+25)/100,"n/a")</f>
        <v>7.0862999999999996</v>
      </c>
      <c r="Y439" s="134">
        <f>IFERROR($Y$3*(TWK!H436+50)/100,"n/a")</f>
        <v>6.9954000000000001</v>
      </c>
      <c r="Z439" s="134">
        <f>IFERROR($Z$3*TWK!H436/100,"n/a")</f>
        <v>5.2363999999999997</v>
      </c>
      <c r="AA439" s="134">
        <f>IFERROR($AA$3*(TWK!H436+100)/100,"n/a")</f>
        <v>7.1448</v>
      </c>
    </row>
    <row r="440" spans="1:27" x14ac:dyDescent="0.25">
      <c r="A440" s="47">
        <f t="shared" si="5"/>
        <v>41037</v>
      </c>
      <c r="B440" s="134">
        <f>IFERROR($B$3*TWK!B437/100,"n/a")</f>
        <v>27.112200000000001</v>
      </c>
      <c r="C440" s="134">
        <f>IFERROR($C$3*TWK!C437/100,"n/a")</f>
        <v>22.08</v>
      </c>
      <c r="D440" s="134">
        <f>IFERROR($D$3*TWK!C437/100,"n/a")</f>
        <v>19.577600000000004</v>
      </c>
      <c r="E440" s="134">
        <f>IFERROR( $E$3*TWK!C437/100,"n/a")</f>
        <v>18.694400000000002</v>
      </c>
      <c r="F440" s="134">
        <f>IFERROR($F$3*TWK!C437/100,"n/a")</f>
        <v>17.811199999999999</v>
      </c>
      <c r="G440" s="134">
        <f>IFERROR($G$3*TWK!H437/100,"n/a")</f>
        <v>7.98</v>
      </c>
      <c r="H440" s="134">
        <f>IFERROR( $H$3*TWK!D437/100,"n/a")</f>
        <v>20.23</v>
      </c>
      <c r="I440" s="134">
        <f>IFERROR($I$3*TWK!D437/100,"n/a")</f>
        <v>18.584999999999997</v>
      </c>
      <c r="J440" s="134">
        <f>IFERROR($J$3*TWK!D437/100,"n/a")</f>
        <v>18.34</v>
      </c>
      <c r="K440" s="134">
        <f>IFERROR($K$3*TWK!D437/100,"n/a")</f>
        <v>17.745000000000001</v>
      </c>
      <c r="L440" s="134">
        <f>IFERROR( $L$3*TWK!D437/100,"n/a")</f>
        <v>16.834999999999997</v>
      </c>
      <c r="M440" s="134">
        <f>IFERROR($M$3*TWK!D437/100,"n/a")</f>
        <v>16.239999999999998</v>
      </c>
      <c r="N440" s="134">
        <f>IFERROR($N$3*TWK!E437/100,"n/a")</f>
        <v>9.655800000000001</v>
      </c>
      <c r="O440" s="134">
        <f>IFERROR($O$3*TWK!F437/100,"n/a")</f>
        <v>13.132</v>
      </c>
      <c r="P440" s="134">
        <f>IFERROR($P$3*TWK!F437/100,"n/a")</f>
        <v>12.488</v>
      </c>
      <c r="Q440" s="134">
        <f>IFERROR($Q$3*TWK!F437/100,"n/a")</f>
        <v>11.312000000000001</v>
      </c>
      <c r="R440" s="134">
        <f>IFERROR($R$3*TWK!F437/100,"n/a")</f>
        <v>11.172000000000001</v>
      </c>
      <c r="S440" s="134">
        <f>IFERROR($S$3*TWK!H437/100,"n/a")</f>
        <v>7.98</v>
      </c>
      <c r="T440" s="134">
        <f>IFERROR($T$3*TWK!H437/100,"n/a")</f>
        <v>7.77</v>
      </c>
      <c r="U440" s="134">
        <f>IFERROR($U$3*TWK!H437/100,"n/a")</f>
        <v>7.4340000000000002</v>
      </c>
      <c r="V440" s="134">
        <f>IFERROR($V$3*TWK!H437/100,"n/a")</f>
        <v>7.3709999999999987</v>
      </c>
      <c r="W440" s="134">
        <f>IFERROR($W$3*TWK!H437/100,"n/a")</f>
        <v>6.5939999999999994</v>
      </c>
      <c r="X440" s="134">
        <f>IFERROR($X$3*(TWK!H437+25)/100,"n/a")</f>
        <v>7.0265000000000013</v>
      </c>
      <c r="Y440" s="134">
        <f>IFERROR($Y$3*(TWK!H437+50)/100,"n/a")</f>
        <v>6.9419999999999993</v>
      </c>
      <c r="Z440" s="134">
        <f>IFERROR($Z$3*TWK!H437/100,"n/a")</f>
        <v>5.1870000000000003</v>
      </c>
      <c r="AA440" s="134">
        <f>IFERROR($AA$3*(TWK!H437+100)/100,"n/a")</f>
        <v>7.0990000000000002</v>
      </c>
    </row>
    <row r="441" spans="1:27" x14ac:dyDescent="0.25">
      <c r="A441" s="47">
        <f t="shared" si="5"/>
        <v>41044</v>
      </c>
      <c r="B441" s="134">
        <f>IFERROR($B$3*TWK!B438/100,"n/a")</f>
        <v>27.029666666666671</v>
      </c>
      <c r="C441" s="134">
        <f>IFERROR($C$3*TWK!C438/100,"n/a")</f>
        <v>21.9</v>
      </c>
      <c r="D441" s="134">
        <f>IFERROR($D$3*TWK!C438/100,"n/a")</f>
        <v>19.418000000000003</v>
      </c>
      <c r="E441" s="134">
        <f>IFERROR( $E$3*TWK!C438/100,"n/a")</f>
        <v>18.542000000000002</v>
      </c>
      <c r="F441" s="134">
        <f>IFERROR($F$3*TWK!C438/100,"n/a")</f>
        <v>17.666</v>
      </c>
      <c r="G441" s="134">
        <f>IFERROR($G$3*TWK!H438/100,"n/a")</f>
        <v>8.2966666666666669</v>
      </c>
      <c r="H441" s="134">
        <f>IFERROR( $H$3*TWK!D438/100,"n/a")</f>
        <v>19.844666666666669</v>
      </c>
      <c r="I441" s="134">
        <f>IFERROR($I$3*TWK!D438/100,"n/a")</f>
        <v>18.230999999999998</v>
      </c>
      <c r="J441" s="134">
        <f>IFERROR($J$3*TWK!D438/100,"n/a")</f>
        <v>17.990666666666666</v>
      </c>
      <c r="K441" s="134">
        <f>IFERROR($K$3*TWK!D438/100,"n/a")</f>
        <v>17.407</v>
      </c>
      <c r="L441" s="134">
        <f>IFERROR( $L$3*TWK!D438/100,"n/a")</f>
        <v>16.514333333333333</v>
      </c>
      <c r="M441" s="134">
        <f>IFERROR($M$3*TWK!D438/100,"n/a")</f>
        <v>15.930666666666664</v>
      </c>
      <c r="N441" s="134">
        <f>IFERROR($N$3*TWK!E438/100,"n/a")</f>
        <v>9.9749999999999996</v>
      </c>
      <c r="O441" s="134">
        <f>IFERROR($O$3*TWK!F438/100,"n/a")</f>
        <v>12.975666666666669</v>
      </c>
      <c r="P441" s="134">
        <f>IFERROR($P$3*TWK!F438/100,"n/a")</f>
        <v>12.339333333333334</v>
      </c>
      <c r="Q441" s="134">
        <f>IFERROR($Q$3*TWK!F438/100,"n/a")</f>
        <v>11.177333333333333</v>
      </c>
      <c r="R441" s="134">
        <f>IFERROR($R$3*TWK!F438/100,"n/a")</f>
        <v>11.039000000000001</v>
      </c>
      <c r="S441" s="134">
        <f>IFERROR($S$3*TWK!H438/100,"n/a")</f>
        <v>8.2966666666666669</v>
      </c>
      <c r="T441" s="134">
        <f>IFERROR($T$3*TWK!H438/100,"n/a")</f>
        <v>8.0783333333333331</v>
      </c>
      <c r="U441" s="134">
        <f>IFERROR($U$3*TWK!H438/100,"n/a")</f>
        <v>7.729000000000001</v>
      </c>
      <c r="V441" s="134">
        <f>IFERROR($V$3*TWK!H438/100,"n/a")</f>
        <v>7.6635</v>
      </c>
      <c r="W441" s="134">
        <f>IFERROR($W$3*TWK!H438/100,"n/a")</f>
        <v>6.855666666666667</v>
      </c>
      <c r="X441" s="134">
        <f>IFERROR($X$3*(TWK!H438+25)/100,"n/a")</f>
        <v>7.2756666666666669</v>
      </c>
      <c r="Y441" s="134">
        <f>IFERROR($Y$3*(TWK!H438+50)/100,"n/a")</f>
        <v>7.1645000000000003</v>
      </c>
      <c r="Z441" s="134">
        <f>IFERROR($Z$3*TWK!H438/100,"n/a")</f>
        <v>5.3928333333333338</v>
      </c>
      <c r="AA441" s="134">
        <f>IFERROR($AA$3*(TWK!H438+100)/100,"n/a")</f>
        <v>7.2898333333333349</v>
      </c>
    </row>
    <row r="442" spans="1:27" x14ac:dyDescent="0.25">
      <c r="A442" s="47">
        <f t="shared" si="5"/>
        <v>41051</v>
      </c>
      <c r="B442" s="134">
        <f>IFERROR($B$3*TWK!B439/100,"n/a")</f>
        <v>26.183700000000002</v>
      </c>
      <c r="C442" s="134">
        <f>IFERROR($C$3*TWK!C439/100,"n/a")</f>
        <v>21</v>
      </c>
      <c r="D442" s="134">
        <f>IFERROR($D$3*TWK!C439/100,"n/a")</f>
        <v>18.62</v>
      </c>
      <c r="E442" s="134">
        <f>IFERROR( $E$3*TWK!C439/100,"n/a")</f>
        <v>17.78</v>
      </c>
      <c r="F442" s="134">
        <f>IFERROR($F$3*TWK!C439/100,"n/a")</f>
        <v>16.940000000000001</v>
      </c>
      <c r="G442" s="134">
        <f>IFERROR($G$3*TWK!H439/100,"n/a")</f>
        <v>7.98</v>
      </c>
      <c r="H442" s="134">
        <f>IFERROR( $H$3*TWK!D439/100,"n/a")</f>
        <v>18.6694</v>
      </c>
      <c r="I442" s="134">
        <f>IFERROR($I$3*TWK!D439/100,"n/a")</f>
        <v>17.151299999999999</v>
      </c>
      <c r="J442" s="134">
        <f>IFERROR($J$3*TWK!D439/100,"n/a")</f>
        <v>16.9252</v>
      </c>
      <c r="K442" s="134">
        <f>IFERROR($K$3*TWK!D439/100,"n/a")</f>
        <v>16.376100000000001</v>
      </c>
      <c r="L442" s="134">
        <f>IFERROR( $L$3*TWK!D439/100,"n/a")</f>
        <v>15.536299999999999</v>
      </c>
      <c r="M442" s="134">
        <f>IFERROR($M$3*TWK!D439/100,"n/a")</f>
        <v>14.987199999999998</v>
      </c>
      <c r="N442" s="134">
        <f>IFERROR($N$3*TWK!E439/100,"n/a")</f>
        <v>9.655800000000001</v>
      </c>
      <c r="O442" s="134">
        <f>IFERROR($O$3*TWK!F439/100,"n/a")</f>
        <v>12.991300000000001</v>
      </c>
      <c r="P442" s="134">
        <f>IFERROR($P$3*TWK!F439/100,"n/a")</f>
        <v>12.354200000000001</v>
      </c>
      <c r="Q442" s="134">
        <f>IFERROR($Q$3*TWK!F439/100,"n/a")</f>
        <v>11.190799999999999</v>
      </c>
      <c r="R442" s="134">
        <f>IFERROR($R$3*TWK!F439/100,"n/a")</f>
        <v>11.052300000000001</v>
      </c>
      <c r="S442" s="134">
        <f>IFERROR($S$3*TWK!H439/100,"n/a")</f>
        <v>7.98</v>
      </c>
      <c r="T442" s="134">
        <f>IFERROR($T$3*TWK!H439/100,"n/a")</f>
        <v>7.77</v>
      </c>
      <c r="U442" s="134">
        <f>IFERROR($U$3*TWK!H439/100,"n/a")</f>
        <v>7.4340000000000002</v>
      </c>
      <c r="V442" s="134">
        <f>IFERROR($V$3*TWK!H439/100,"n/a")</f>
        <v>7.3709999999999987</v>
      </c>
      <c r="W442" s="134">
        <f>IFERROR($W$3*TWK!H439/100,"n/a")</f>
        <v>6.5939999999999994</v>
      </c>
      <c r="X442" s="134">
        <f>IFERROR($X$3*(TWK!H439+25)/100,"n/a")</f>
        <v>7.0265000000000013</v>
      </c>
      <c r="Y442" s="134">
        <f>IFERROR($Y$3*(TWK!H439+50)/100,"n/a")</f>
        <v>6.9419999999999993</v>
      </c>
      <c r="Z442" s="134">
        <f>IFERROR($Z$3*TWK!H439/100,"n/a")</f>
        <v>5.1870000000000003</v>
      </c>
      <c r="AA442" s="134">
        <f>IFERROR($AA$3*(TWK!H439+100)/100,"n/a")</f>
        <v>7.0990000000000002</v>
      </c>
    </row>
    <row r="443" spans="1:27" x14ac:dyDescent="0.25">
      <c r="A443" s="47">
        <f t="shared" si="5"/>
        <v>41058</v>
      </c>
      <c r="B443" s="134">
        <f>IFERROR($B$3*TWK!B440/100,"n/a")</f>
        <v>26.152750000000001</v>
      </c>
      <c r="C443" s="134">
        <f>IFERROR($C$3*TWK!C440/100,"n/a")</f>
        <v>20.85</v>
      </c>
      <c r="D443" s="134">
        <f>IFERROR($D$3*TWK!C440/100,"n/a")</f>
        <v>18.487000000000002</v>
      </c>
      <c r="E443" s="134">
        <f>IFERROR( $E$3*TWK!C440/100,"n/a")</f>
        <v>17.652999999999999</v>
      </c>
      <c r="F443" s="134">
        <f>IFERROR($F$3*TWK!C440/100,"n/a")</f>
        <v>16.818999999999999</v>
      </c>
      <c r="G443" s="134">
        <f>IFERROR($G$3*TWK!H440/100,"n/a")</f>
        <v>7.79</v>
      </c>
      <c r="H443" s="134">
        <f>IFERROR( $H$3*TWK!D440/100,"n/a")</f>
        <v>19.074000000000002</v>
      </c>
      <c r="I443" s="134">
        <f>IFERROR($I$3*TWK!D440/100,"n/a")</f>
        <v>17.523</v>
      </c>
      <c r="J443" s="134">
        <f>IFERROR($J$3*TWK!D440/100,"n/a")</f>
        <v>17.292000000000002</v>
      </c>
      <c r="K443" s="134">
        <f>IFERROR($K$3*TWK!D440/100,"n/a")</f>
        <v>16.731000000000002</v>
      </c>
      <c r="L443" s="134">
        <f>IFERROR( $L$3*TWK!D440/100,"n/a")</f>
        <v>15.872999999999999</v>
      </c>
      <c r="M443" s="134">
        <f>IFERROR($M$3*TWK!D440/100,"n/a")</f>
        <v>15.311999999999998</v>
      </c>
      <c r="N443" s="134">
        <f>IFERROR($N$3*TWK!E440/100,"n/a")</f>
        <v>9.5760000000000005</v>
      </c>
      <c r="O443" s="134">
        <f>IFERROR($O$3*TWK!F440/100,"n/a")</f>
        <v>12.780250000000001</v>
      </c>
      <c r="P443" s="134">
        <f>IFERROR($P$3*TWK!F440/100,"n/a")</f>
        <v>12.153499999999999</v>
      </c>
      <c r="Q443" s="134">
        <f>IFERROR($Q$3*TWK!F440/100,"n/a")</f>
        <v>11.009</v>
      </c>
      <c r="R443" s="134">
        <f>IFERROR($R$3*TWK!F440/100,"n/a")</f>
        <v>10.872750000000002</v>
      </c>
      <c r="S443" s="134">
        <f>IFERROR($S$3*TWK!H440/100,"n/a")</f>
        <v>7.79</v>
      </c>
      <c r="T443" s="134">
        <f>IFERROR($T$3*TWK!H440/100,"n/a")</f>
        <v>7.585</v>
      </c>
      <c r="U443" s="134">
        <f>IFERROR($U$3*TWK!H440/100,"n/a")</f>
        <v>7.2570000000000006</v>
      </c>
      <c r="V443" s="134">
        <f>IFERROR($V$3*TWK!H440/100,"n/a")</f>
        <v>7.1954999999999991</v>
      </c>
      <c r="W443" s="134">
        <f>IFERROR($W$3*TWK!H440/100,"n/a")</f>
        <v>6.4370000000000003</v>
      </c>
      <c r="X443" s="134">
        <f>IFERROR($X$3*(TWK!H440+25)/100,"n/a")</f>
        <v>6.8770000000000007</v>
      </c>
      <c r="Y443" s="134">
        <f>IFERROR($Y$3*(TWK!H440+50)/100,"n/a")</f>
        <v>6.8085000000000004</v>
      </c>
      <c r="Z443" s="134">
        <f>IFERROR($Z$3*TWK!H440/100,"n/a")</f>
        <v>5.0635000000000003</v>
      </c>
      <c r="AA443" s="134">
        <f>IFERROR($AA$3*(TWK!H440+100)/100,"n/a")</f>
        <v>6.9845000000000006</v>
      </c>
    </row>
    <row r="444" spans="1:27" x14ac:dyDescent="0.25">
      <c r="A444" s="47">
        <f t="shared" si="5"/>
        <v>41065</v>
      </c>
      <c r="B444" s="134">
        <f>IFERROR($B$3*TWK!B441/100,"n/a")</f>
        <v>24.063625000000002</v>
      </c>
      <c r="C444" s="134">
        <f>IFERROR($C$3*TWK!C441/100,"n/a")</f>
        <v>19.2</v>
      </c>
      <c r="D444" s="134">
        <f>IFERROR($D$3*TWK!C441/100,"n/a")</f>
        <v>17.024000000000001</v>
      </c>
      <c r="E444" s="134">
        <f>IFERROR( $E$3*TWK!C441/100,"n/a")</f>
        <v>16.256</v>
      </c>
      <c r="F444" s="134">
        <f>IFERROR($F$3*TWK!C441/100,"n/a")</f>
        <v>15.488</v>
      </c>
      <c r="G444" s="134">
        <f>IFERROR($G$3*TWK!H441/100,"n/a")</f>
        <v>7.7424999999999997</v>
      </c>
      <c r="H444" s="134">
        <f>IFERROR( $H$3*TWK!D441/100,"n/a")</f>
        <v>16.473000000000003</v>
      </c>
      <c r="I444" s="134">
        <f>IFERROR($I$3*TWK!D441/100,"n/a")</f>
        <v>15.1335</v>
      </c>
      <c r="J444" s="134">
        <f>IFERROR($J$3*TWK!D441/100,"n/a")</f>
        <v>14.934000000000001</v>
      </c>
      <c r="K444" s="134">
        <f>IFERROR($K$3*TWK!D441/100,"n/a")</f>
        <v>14.4495</v>
      </c>
      <c r="L444" s="134">
        <f>IFERROR( $L$3*TWK!D441/100,"n/a")</f>
        <v>13.708499999999999</v>
      </c>
      <c r="M444" s="134">
        <f>IFERROR($M$3*TWK!D441/100,"n/a")</f>
        <v>13.223999999999998</v>
      </c>
      <c r="N444" s="134">
        <f>IFERROR($N$3*TWK!E441/100,"n/a")</f>
        <v>8.7780000000000005</v>
      </c>
      <c r="O444" s="134">
        <f>IFERROR($O$3*TWK!F441/100,"n/a")</f>
        <v>12.369875000000002</v>
      </c>
      <c r="P444" s="134">
        <f>IFERROR($P$3*TWK!F441/100,"n/a")</f>
        <v>11.763250000000001</v>
      </c>
      <c r="Q444" s="134">
        <f>IFERROR($Q$3*TWK!F441/100,"n/a")</f>
        <v>10.6555</v>
      </c>
      <c r="R444" s="134">
        <f>IFERROR($R$3*TWK!F441/100,"n/a")</f>
        <v>10.523624999999999</v>
      </c>
      <c r="S444" s="134">
        <f>IFERROR($S$3*TWK!H441/100,"n/a")</f>
        <v>7.7424999999999997</v>
      </c>
      <c r="T444" s="134">
        <f>IFERROR($T$3*TWK!H441/100,"n/a")</f>
        <v>7.5387500000000003</v>
      </c>
      <c r="U444" s="134">
        <f>IFERROR($U$3*TWK!H441/100,"n/a")</f>
        <v>7.2127499999999998</v>
      </c>
      <c r="V444" s="134">
        <f>IFERROR($V$3*TWK!H441/100,"n/a")</f>
        <v>7.1516249999999992</v>
      </c>
      <c r="W444" s="134">
        <f>IFERROR($W$3*TWK!H441/100,"n/a")</f>
        <v>6.3977499999999994</v>
      </c>
      <c r="X444" s="134">
        <f>IFERROR($X$3*(TWK!H441+25)/100,"n/a")</f>
        <v>6.8396250000000007</v>
      </c>
      <c r="Y444" s="134">
        <f>IFERROR($Y$3*(TWK!H441+50)/100,"n/a")</f>
        <v>6.7751249999999992</v>
      </c>
      <c r="Z444" s="134">
        <f>IFERROR($Z$3*TWK!H441/100,"n/a")</f>
        <v>5.0326250000000003</v>
      </c>
      <c r="AA444" s="134">
        <f>IFERROR($AA$3*(TWK!H441+100)/100,"n/a")</f>
        <v>6.9558749999999998</v>
      </c>
    </row>
    <row r="445" spans="1:27" x14ac:dyDescent="0.25">
      <c r="A445" s="47">
        <f t="shared" si="5"/>
        <v>41072</v>
      </c>
      <c r="B445" s="134">
        <f>IFERROR($B$3*TWK!B442/100,"n/a")</f>
        <v>23.908875000000002</v>
      </c>
      <c r="C445" s="134">
        <f>IFERROR($C$3*TWK!C442/100,"n/a")</f>
        <v>19.2</v>
      </c>
      <c r="D445" s="134">
        <f>IFERROR($D$3*TWK!C442/100,"n/a")</f>
        <v>17.024000000000001</v>
      </c>
      <c r="E445" s="134">
        <f>IFERROR( $E$3*TWK!C442/100,"n/a")</f>
        <v>16.256</v>
      </c>
      <c r="F445" s="134">
        <f>IFERROR($F$3*TWK!C442/100,"n/a")</f>
        <v>15.488</v>
      </c>
      <c r="G445" s="134">
        <f>IFERROR($G$3*TWK!H442/100,"n/a")</f>
        <v>7.6</v>
      </c>
      <c r="H445" s="134">
        <f>IFERROR( $H$3*TWK!D442/100,"n/a")</f>
        <v>16.400750000000002</v>
      </c>
      <c r="I445" s="134">
        <f>IFERROR($I$3*TWK!D442/100,"n/a")</f>
        <v>15.067124999999999</v>
      </c>
      <c r="J445" s="134">
        <f>IFERROR($J$3*TWK!D442/100,"n/a")</f>
        <v>14.868500000000001</v>
      </c>
      <c r="K445" s="134">
        <f>IFERROR($K$3*TWK!D442/100,"n/a")</f>
        <v>14.386125000000002</v>
      </c>
      <c r="L445" s="134">
        <f>IFERROR( $L$3*TWK!D442/100,"n/a")</f>
        <v>13.648374999999998</v>
      </c>
      <c r="M445" s="134">
        <f>IFERROR($M$3*TWK!D442/100,"n/a")</f>
        <v>13.165999999999999</v>
      </c>
      <c r="N445" s="134">
        <f>IFERROR($N$3*TWK!E442/100,"n/a")</f>
        <v>8.6782500000000002</v>
      </c>
      <c r="O445" s="134">
        <f>IFERROR($O$3*TWK!F442/100,"n/a")</f>
        <v>12.487125000000001</v>
      </c>
      <c r="P445" s="134">
        <f>IFERROR($P$3*TWK!F442/100,"n/a")</f>
        <v>11.874749999999999</v>
      </c>
      <c r="Q445" s="134">
        <f>IFERROR($Q$3*TWK!F442/100,"n/a")</f>
        <v>10.756500000000001</v>
      </c>
      <c r="R445" s="134">
        <f>IFERROR($R$3*TWK!F442/100,"n/a")</f>
        <v>10.623375000000001</v>
      </c>
      <c r="S445" s="134">
        <f>IFERROR($S$3*TWK!H442/100,"n/a")</f>
        <v>7.6</v>
      </c>
      <c r="T445" s="134">
        <f>IFERROR($T$3*TWK!H442/100,"n/a")</f>
        <v>7.4</v>
      </c>
      <c r="U445" s="134">
        <f>IFERROR($U$3*TWK!H442/100,"n/a")</f>
        <v>7.08</v>
      </c>
      <c r="V445" s="134">
        <f>IFERROR($V$3*TWK!H442/100,"n/a")</f>
        <v>7.02</v>
      </c>
      <c r="W445" s="134">
        <f>IFERROR($W$3*TWK!H442/100,"n/a")</f>
        <v>6.28</v>
      </c>
      <c r="X445" s="134">
        <f>IFERROR($X$3*(TWK!H442+25)/100,"n/a")</f>
        <v>6.7275</v>
      </c>
      <c r="Y445" s="134">
        <f>IFERROR($Y$3*(TWK!H442+50)/100,"n/a")</f>
        <v>6.6749999999999998</v>
      </c>
      <c r="Z445" s="134">
        <f>IFERROR($Z$3*TWK!H442/100,"n/a")</f>
        <v>4.9400000000000004</v>
      </c>
      <c r="AA445" s="134">
        <f>IFERROR($AA$3*(TWK!H442+100)/100,"n/a")</f>
        <v>6.87</v>
      </c>
    </row>
    <row r="446" spans="1:27" x14ac:dyDescent="0.25">
      <c r="A446" s="47">
        <f t="shared" si="5"/>
        <v>41079</v>
      </c>
      <c r="B446" s="134">
        <f>IFERROR($B$3*TWK!B443/100,"n/a")</f>
        <v>23.212499999999999</v>
      </c>
      <c r="C446" s="134">
        <f>IFERROR($C$3*TWK!C443/100,"n/a")</f>
        <v>18.8</v>
      </c>
      <c r="D446" s="134">
        <f>IFERROR($D$3*TWK!C443/100,"n/a")</f>
        <v>16.669333333333334</v>
      </c>
      <c r="E446" s="134">
        <f>IFERROR( $E$3*TWK!C443/100,"n/a")</f>
        <v>15.917333333333334</v>
      </c>
      <c r="F446" s="134">
        <f>IFERROR($F$3*TWK!C443/100,"n/a")</f>
        <v>15.165333333333333</v>
      </c>
      <c r="G446" s="134">
        <f>IFERROR($G$3*TWK!H443/100,"n/a")</f>
        <v>7.5049999999999999</v>
      </c>
      <c r="H446" s="134">
        <f>IFERROR( $H$3*TWK!D443/100,"n/a")</f>
        <v>15.991333333333335</v>
      </c>
      <c r="I446" s="134">
        <f>IFERROR($I$3*TWK!D443/100,"n/a")</f>
        <v>14.690999999999999</v>
      </c>
      <c r="J446" s="134">
        <f>IFERROR($J$3*TWK!D443/100,"n/a")</f>
        <v>14.497333333333335</v>
      </c>
      <c r="K446" s="134">
        <f>IFERROR($K$3*TWK!D443/100,"n/a")</f>
        <v>14.027000000000003</v>
      </c>
      <c r="L446" s="134">
        <f>IFERROR( $L$3*TWK!D443/100,"n/a")</f>
        <v>13.307666666666666</v>
      </c>
      <c r="M446" s="134">
        <f>IFERROR($M$3*TWK!D443/100,"n/a")</f>
        <v>12.837333333333333</v>
      </c>
      <c r="N446" s="134">
        <f>IFERROR($N$3*TWK!E443/100,"n/a")</f>
        <v>9.2435000000000009</v>
      </c>
      <c r="O446" s="134">
        <f>IFERROR($O$3*TWK!F443/100,"n/a")</f>
        <v>12.428500000000001</v>
      </c>
      <c r="P446" s="134">
        <f>IFERROR($P$3*TWK!F443/100,"n/a")</f>
        <v>11.819000000000001</v>
      </c>
      <c r="Q446" s="134">
        <f>IFERROR($Q$3*TWK!F443/100,"n/a")</f>
        <v>10.706</v>
      </c>
      <c r="R446" s="134">
        <f>IFERROR($R$3*TWK!F443/100,"n/a")</f>
        <v>10.573500000000001</v>
      </c>
      <c r="S446" s="134">
        <f>IFERROR($S$3*TWK!H443/100,"n/a")</f>
        <v>7.5049999999999999</v>
      </c>
      <c r="T446" s="134">
        <f>IFERROR($T$3*TWK!H443/100,"n/a")</f>
        <v>7.3075000000000001</v>
      </c>
      <c r="U446" s="134">
        <f>IFERROR($U$3*TWK!H443/100,"n/a")</f>
        <v>6.9914999999999994</v>
      </c>
      <c r="V446" s="134">
        <f>IFERROR($V$3*TWK!H443/100,"n/a")</f>
        <v>6.9322499999999989</v>
      </c>
      <c r="W446" s="134">
        <f>IFERROR($W$3*TWK!H443/100,"n/a")</f>
        <v>6.2014999999999993</v>
      </c>
      <c r="X446" s="134">
        <f>IFERROR($X$3*(TWK!H443+25)/100,"n/a")</f>
        <v>6.6527500000000011</v>
      </c>
      <c r="Y446" s="134">
        <f>IFERROR($Y$3*(TWK!H443+50)/100,"n/a")</f>
        <v>6.6082499999999991</v>
      </c>
      <c r="Z446" s="134">
        <f>IFERROR($Z$3*TWK!H443/100,"n/a")</f>
        <v>4.8782500000000004</v>
      </c>
      <c r="AA446" s="134">
        <f>IFERROR($AA$3*(TWK!H443+100)/100,"n/a")</f>
        <v>6.8127499999999994</v>
      </c>
    </row>
    <row r="447" spans="1:27" x14ac:dyDescent="0.25">
      <c r="A447" s="47">
        <f t="shared" si="5"/>
        <v>41086</v>
      </c>
      <c r="B447" s="134">
        <f>IFERROR($B$3*TWK!B444/100,"n/a")</f>
        <v>23.212499999999999</v>
      </c>
      <c r="C447" s="134">
        <f>IFERROR($C$3*TWK!C444/100,"n/a")</f>
        <v>18.399999999999999</v>
      </c>
      <c r="D447" s="134">
        <f>IFERROR($D$3*TWK!C444/100,"n/a")</f>
        <v>16.314666666666668</v>
      </c>
      <c r="E447" s="134">
        <f>IFERROR( $E$3*TWK!C444/100,"n/a")</f>
        <v>15.578666666666669</v>
      </c>
      <c r="F447" s="134">
        <f>IFERROR($F$3*TWK!C444/100,"n/a")</f>
        <v>14.842666666666666</v>
      </c>
      <c r="G447" s="134">
        <f>IFERROR($G$3*TWK!H444/100,"n/a")</f>
        <v>7.4733333333333327</v>
      </c>
      <c r="H447" s="134">
        <f>IFERROR( $H$3*TWK!D444/100,"n/a")</f>
        <v>15.606000000000002</v>
      </c>
      <c r="I447" s="134">
        <f>IFERROR($I$3*TWK!D444/100,"n/a")</f>
        <v>14.336999999999998</v>
      </c>
      <c r="J447" s="134">
        <f>IFERROR($J$3*TWK!D444/100,"n/a")</f>
        <v>14.148</v>
      </c>
      <c r="K447" s="134">
        <f>IFERROR($K$3*TWK!D444/100,"n/a")</f>
        <v>13.689</v>
      </c>
      <c r="L447" s="134">
        <f>IFERROR( $L$3*TWK!D444/100,"n/a")</f>
        <v>12.986999999999998</v>
      </c>
      <c r="M447" s="134">
        <f>IFERROR($M$3*TWK!D444/100,"n/a")</f>
        <v>12.527999999999999</v>
      </c>
      <c r="N447" s="134">
        <f>IFERROR($N$3*TWK!E444/100,"n/a")</f>
        <v>9.509500000000001</v>
      </c>
      <c r="O447" s="134">
        <f>IFERROR($O$3*TWK!F444/100,"n/a")</f>
        <v>11.725</v>
      </c>
      <c r="P447" s="134">
        <f>IFERROR($P$3*TWK!F444/100,"n/a")</f>
        <v>11.15</v>
      </c>
      <c r="Q447" s="134">
        <f>IFERROR($Q$3*TWK!F444/100,"n/a")</f>
        <v>10.1</v>
      </c>
      <c r="R447" s="134">
        <f>IFERROR($R$3*TWK!F444/100,"n/a")</f>
        <v>9.9749999999999996</v>
      </c>
      <c r="S447" s="134">
        <f>IFERROR($S$3*TWK!H444/100,"n/a")</f>
        <v>7.4733333333333327</v>
      </c>
      <c r="T447" s="134">
        <f>IFERROR($T$3*TWK!H444/100,"n/a")</f>
        <v>7.2766666666666664</v>
      </c>
      <c r="U447" s="134">
        <f>IFERROR($U$3*TWK!H444/100,"n/a")</f>
        <v>6.9619999999999997</v>
      </c>
      <c r="V447" s="134">
        <f>IFERROR($V$3*TWK!H444/100,"n/a")</f>
        <v>6.9029999999999996</v>
      </c>
      <c r="W447" s="134">
        <f>IFERROR($W$3*TWK!H444/100,"n/a")</f>
        <v>6.1753333333333327</v>
      </c>
      <c r="X447" s="134">
        <f>IFERROR($X$3*(TWK!H444+25)/100,"n/a")</f>
        <v>6.6278333333333332</v>
      </c>
      <c r="Y447" s="134">
        <f>IFERROR($Y$3*(TWK!H444+50)/100,"n/a")</f>
        <v>6.5859999999999994</v>
      </c>
      <c r="Z447" s="134">
        <f>IFERROR($Z$3*TWK!H444/100,"n/a")</f>
        <v>4.8576666666666668</v>
      </c>
      <c r="AA447" s="134">
        <f>IFERROR($AA$3*(TWK!H444+100)/100,"n/a")</f>
        <v>6.7936666666666659</v>
      </c>
    </row>
    <row r="448" spans="1:27" x14ac:dyDescent="0.25">
      <c r="A448" s="47">
        <f t="shared" si="5"/>
        <v>41093</v>
      </c>
      <c r="B448" s="134">
        <f>IFERROR($B$3*TWK!B445/100,"n/a")</f>
        <v>24.76</v>
      </c>
      <c r="C448" s="134">
        <f>IFERROR($C$3*TWK!C445/100,"n/a")</f>
        <v>19.38</v>
      </c>
      <c r="D448" s="134">
        <f>IFERROR($D$3*TWK!C445/100,"n/a")</f>
        <v>17.183600000000002</v>
      </c>
      <c r="E448" s="134">
        <f>IFERROR( $E$3*TWK!C445/100,"n/a")</f>
        <v>16.4084</v>
      </c>
      <c r="F448" s="134">
        <f>IFERROR($F$3*TWK!C445/100,"n/a")</f>
        <v>15.633199999999999</v>
      </c>
      <c r="G448" s="134">
        <f>IFERROR($G$3*TWK!H445/100,"n/a")</f>
        <v>8.4740000000000002</v>
      </c>
      <c r="H448" s="134">
        <f>IFERROR( $H$3*TWK!D445/100,"n/a")</f>
        <v>18.496000000000002</v>
      </c>
      <c r="I448" s="134">
        <f>IFERROR($I$3*TWK!D445/100,"n/a")</f>
        <v>16.991999999999997</v>
      </c>
      <c r="J448" s="134">
        <f>IFERROR($J$3*TWK!D445/100,"n/a")</f>
        <v>16.768000000000001</v>
      </c>
      <c r="K448" s="134">
        <f>IFERROR($K$3*TWK!D445/100,"n/a")</f>
        <v>16.224</v>
      </c>
      <c r="L448" s="134">
        <f>IFERROR( $L$3*TWK!D445/100,"n/a")</f>
        <v>15.391999999999998</v>
      </c>
      <c r="M448" s="134">
        <f>IFERROR($M$3*TWK!D445/100,"n/a")</f>
        <v>14.847999999999999</v>
      </c>
      <c r="N448" s="134">
        <f>IFERROR($N$3*TWK!E445/100,"n/a")</f>
        <v>11.690700000000001</v>
      </c>
      <c r="O448" s="134">
        <f>IFERROR($O$3*TWK!F445/100,"n/a")</f>
        <v>12.428500000000001</v>
      </c>
      <c r="P448" s="134">
        <f>IFERROR($P$3*TWK!F445/100,"n/a")</f>
        <v>11.819000000000001</v>
      </c>
      <c r="Q448" s="134">
        <f>IFERROR($Q$3*TWK!F445/100,"n/a")</f>
        <v>10.706</v>
      </c>
      <c r="R448" s="134">
        <f>IFERROR($R$3*TWK!F445/100,"n/a")</f>
        <v>10.573500000000001</v>
      </c>
      <c r="S448" s="134">
        <f>IFERROR($S$3*TWK!H445/100,"n/a")</f>
        <v>8.4740000000000002</v>
      </c>
      <c r="T448" s="134">
        <f>IFERROR($T$3*TWK!H445/100,"n/a")</f>
        <v>8.2509999999999994</v>
      </c>
      <c r="U448" s="134">
        <f>IFERROR($U$3*TWK!H445/100,"n/a")</f>
        <v>7.8941999999999997</v>
      </c>
      <c r="V448" s="134">
        <f>IFERROR($V$3*TWK!H445/100,"n/a")</f>
        <v>7.8272999999999993</v>
      </c>
      <c r="W448" s="134">
        <f>IFERROR($W$3*TWK!H445/100,"n/a")</f>
        <v>7.0022000000000002</v>
      </c>
      <c r="X448" s="134">
        <f>IFERROR($X$3*(TWK!H445+25)/100,"n/a")</f>
        <v>7.4152000000000013</v>
      </c>
      <c r="Y448" s="134">
        <f>IFERROR($Y$3*(TWK!H445+50)/100,"n/a")</f>
        <v>7.2890999999999995</v>
      </c>
      <c r="Z448" s="134">
        <f>IFERROR($Z$3*TWK!H445/100,"n/a")</f>
        <v>5.5081000000000007</v>
      </c>
      <c r="AA448" s="134">
        <f>IFERROR($AA$3*(TWK!H445+100)/100,"n/a")</f>
        <v>7.3966999999999992</v>
      </c>
    </row>
    <row r="449" spans="1:27" x14ac:dyDescent="0.25">
      <c r="A449" s="47">
        <f t="shared" si="5"/>
        <v>41100</v>
      </c>
      <c r="B449" s="134">
        <f>IFERROR($B$3*TWK!B446/100,"n/a")</f>
        <v>29.4025</v>
      </c>
      <c r="C449" s="134">
        <f>IFERROR($C$3*TWK!C446/100,"n/a")</f>
        <v>21.4</v>
      </c>
      <c r="D449" s="134">
        <f>IFERROR($D$3*TWK!C446/100,"n/a")</f>
        <v>18.974666666666668</v>
      </c>
      <c r="E449" s="134">
        <f>IFERROR( $E$3*TWK!C446/100,"n/a")</f>
        <v>18.11866666666667</v>
      </c>
      <c r="F449" s="134">
        <f>IFERROR($F$3*TWK!C446/100,"n/a")</f>
        <v>17.262666666666668</v>
      </c>
      <c r="G449" s="134">
        <f>IFERROR($G$3*TWK!H446/100,"n/a")</f>
        <v>9.5</v>
      </c>
      <c r="H449" s="134">
        <f>IFERROR( $H$3*TWK!D446/100,"n/a")</f>
        <v>20.422666666666668</v>
      </c>
      <c r="I449" s="134">
        <f>IFERROR($I$3*TWK!D446/100,"n/a")</f>
        <v>18.761999999999997</v>
      </c>
      <c r="J449" s="134">
        <f>IFERROR($J$3*TWK!D446/100,"n/a")</f>
        <v>18.514666666666667</v>
      </c>
      <c r="K449" s="134">
        <f>IFERROR($K$3*TWK!D446/100,"n/a")</f>
        <v>17.914000000000001</v>
      </c>
      <c r="L449" s="134">
        <f>IFERROR( $L$3*TWK!D446/100,"n/a")</f>
        <v>16.995333333333331</v>
      </c>
      <c r="M449" s="134">
        <f>IFERROR($M$3*TWK!D446/100,"n/a")</f>
        <v>16.394666666666666</v>
      </c>
      <c r="N449" s="134">
        <f>IFERROR($N$3*TWK!E446/100,"n/a")</f>
        <v>12.901</v>
      </c>
      <c r="O449" s="134">
        <f>IFERROR($O$3*TWK!F446/100,"n/a")</f>
        <v>13.3665</v>
      </c>
      <c r="P449" s="134">
        <f>IFERROR($P$3*TWK!F446/100,"n/a")</f>
        <v>12.710999999999999</v>
      </c>
      <c r="Q449" s="134">
        <f>IFERROR($Q$3*TWK!F446/100,"n/a")</f>
        <v>11.514000000000001</v>
      </c>
      <c r="R449" s="134">
        <f>IFERROR($R$3*TWK!F446/100,"n/a")</f>
        <v>11.371500000000001</v>
      </c>
      <c r="S449" s="134">
        <f>IFERROR($S$3*TWK!H446/100,"n/a")</f>
        <v>9.5</v>
      </c>
      <c r="T449" s="134">
        <f>IFERROR($T$3*TWK!H446/100,"n/a")</f>
        <v>9.25</v>
      </c>
      <c r="U449" s="134">
        <f>IFERROR($U$3*TWK!H446/100,"n/a")</f>
        <v>8.85</v>
      </c>
      <c r="V449" s="134">
        <f>IFERROR($V$3*TWK!H446/100,"n/a")</f>
        <v>8.7750000000000004</v>
      </c>
      <c r="W449" s="134">
        <f>IFERROR($W$3*TWK!H446/100,"n/a")</f>
        <v>7.85</v>
      </c>
      <c r="X449" s="134">
        <f>IFERROR($X$3*(TWK!H446+25)/100,"n/a")</f>
        <v>8.2225000000000019</v>
      </c>
      <c r="Y449" s="134">
        <f>IFERROR($Y$3*(TWK!H446+50)/100,"n/a")</f>
        <v>8.01</v>
      </c>
      <c r="Z449" s="134">
        <f>IFERROR($Z$3*TWK!H446/100,"n/a")</f>
        <v>6.1749999999999998</v>
      </c>
      <c r="AA449" s="134">
        <f>IFERROR($AA$3*(TWK!H446+100)/100,"n/a")</f>
        <v>8.0150000000000006</v>
      </c>
    </row>
    <row r="450" spans="1:27" x14ac:dyDescent="0.25">
      <c r="A450" s="47">
        <f t="shared" si="5"/>
        <v>41107</v>
      </c>
      <c r="B450" s="134">
        <f>IFERROR($B$3*TWK!B447/100,"n/a")</f>
        <v>31.723749999999999</v>
      </c>
      <c r="C450" s="134">
        <f>IFERROR($C$3*TWK!C447/100,"n/a")</f>
        <v>24.75</v>
      </c>
      <c r="D450" s="134">
        <f>IFERROR($D$3*TWK!C447/100,"n/a")</f>
        <v>21.945</v>
      </c>
      <c r="E450" s="134">
        <f>IFERROR( $E$3*TWK!C447/100,"n/a")</f>
        <v>20.954999999999998</v>
      </c>
      <c r="F450" s="134">
        <f>IFERROR($F$3*TWK!C447/100,"n/a")</f>
        <v>19.965</v>
      </c>
      <c r="G450" s="134">
        <f>IFERROR($G$3*TWK!H447/100,"n/a")</f>
        <v>11.875</v>
      </c>
      <c r="H450" s="134">
        <f>IFERROR( $H$3*TWK!D447/100,"n/a")</f>
        <v>23.625750000000004</v>
      </c>
      <c r="I450" s="134">
        <f>IFERROR($I$3*TWK!D447/100,"n/a")</f>
        <v>21.704624999999997</v>
      </c>
      <c r="J450" s="134">
        <f>IFERROR($J$3*TWK!D447/100,"n/a")</f>
        <v>21.418499999999998</v>
      </c>
      <c r="K450" s="134">
        <f>IFERROR($K$3*TWK!D447/100,"n/a")</f>
        <v>20.723625000000002</v>
      </c>
      <c r="L450" s="134">
        <f>IFERROR( $L$3*TWK!D447/100,"n/a")</f>
        <v>19.660874999999997</v>
      </c>
      <c r="M450" s="134">
        <f>IFERROR($M$3*TWK!D447/100,"n/a")</f>
        <v>18.965999999999998</v>
      </c>
      <c r="N450" s="134">
        <f>IFERROR($N$3*TWK!E447/100,"n/a")</f>
        <v>15.162000000000001</v>
      </c>
      <c r="O450" s="134">
        <f>IFERROR($O$3*TWK!F447/100,"n/a")</f>
        <v>16.415000000000003</v>
      </c>
      <c r="P450" s="134">
        <f>IFERROR($P$3*TWK!F447/100,"n/a")</f>
        <v>15.61</v>
      </c>
      <c r="Q450" s="134">
        <f>IFERROR($Q$3*TWK!F447/100,"n/a")</f>
        <v>14.14</v>
      </c>
      <c r="R450" s="134">
        <f>IFERROR($R$3*TWK!F447/100,"n/a")</f>
        <v>13.965</v>
      </c>
      <c r="S450" s="134">
        <f>IFERROR($S$3*TWK!H447/100,"n/a")</f>
        <v>11.875</v>
      </c>
      <c r="T450" s="134">
        <f>IFERROR($T$3*TWK!H447/100,"n/a")</f>
        <v>11.5625</v>
      </c>
      <c r="U450" s="134">
        <f>IFERROR($U$3*TWK!H447/100,"n/a")</f>
        <v>11.0625</v>
      </c>
      <c r="V450" s="134">
        <f>IFERROR($V$3*TWK!H447/100,"n/a")</f>
        <v>10.96875</v>
      </c>
      <c r="W450" s="134">
        <f>IFERROR($W$3*TWK!H447/100,"n/a")</f>
        <v>9.8125</v>
      </c>
      <c r="X450" s="134">
        <f>IFERROR($X$3*(TWK!H447+25)/100,"n/a")</f>
        <v>10.09125</v>
      </c>
      <c r="Y450" s="134">
        <f>IFERROR($Y$3*(TWK!H447+50)/100,"n/a")</f>
        <v>9.6787500000000009</v>
      </c>
      <c r="Z450" s="134">
        <f>IFERROR($Z$3*TWK!H447/100,"n/a")</f>
        <v>7.7187500000000009</v>
      </c>
      <c r="AA450" s="134">
        <f>IFERROR($AA$3*(TWK!H447+100)/100,"n/a")</f>
        <v>9.4462499999999991</v>
      </c>
    </row>
    <row r="451" spans="1:27" x14ac:dyDescent="0.25">
      <c r="A451" s="47">
        <f t="shared" si="5"/>
        <v>41114</v>
      </c>
      <c r="B451" s="134">
        <f>IFERROR($B$3*TWK!B448/100,"n/a")</f>
        <v>29.608833333333333</v>
      </c>
      <c r="C451" s="134">
        <f>IFERROR($C$3*TWK!C448/100,"n/a")</f>
        <v>22.2</v>
      </c>
      <c r="D451" s="134">
        <f>IFERROR($D$3*TWK!C448/100,"n/a")</f>
        <v>19.684000000000001</v>
      </c>
      <c r="E451" s="134">
        <f>IFERROR( $E$3*TWK!C448/100,"n/a")</f>
        <v>18.796000000000003</v>
      </c>
      <c r="F451" s="134">
        <f>IFERROR($F$3*TWK!C448/100,"n/a")</f>
        <v>17.908000000000001</v>
      </c>
      <c r="G451" s="134">
        <f>IFERROR($G$3*TWK!H448/100,"n/a")</f>
        <v>11.463333333333333</v>
      </c>
      <c r="H451" s="134">
        <f>IFERROR( $H$3*TWK!D448/100,"n/a")</f>
        <v>20.615333333333339</v>
      </c>
      <c r="I451" s="134">
        <f>IFERROR($I$3*TWK!D448/100,"n/a")</f>
        <v>18.939</v>
      </c>
      <c r="J451" s="134">
        <f>IFERROR($J$3*TWK!D448/100,"n/a")</f>
        <v>18.689333333333337</v>
      </c>
      <c r="K451" s="134">
        <f>IFERROR($K$3*TWK!D448/100,"n/a")</f>
        <v>18.083000000000002</v>
      </c>
      <c r="L451" s="134">
        <f>IFERROR( $L$3*TWK!D448/100,"n/a")</f>
        <v>17.155666666666665</v>
      </c>
      <c r="M451" s="134">
        <f>IFERROR($M$3*TWK!D448/100,"n/a")</f>
        <v>16.549333333333333</v>
      </c>
      <c r="N451" s="134">
        <f>IFERROR($N$3*TWK!E448/100,"n/a")</f>
        <v>13.499500000000001</v>
      </c>
      <c r="O451" s="134">
        <f>IFERROR($O$3*TWK!F448/100,"n/a")</f>
        <v>15.508266666666668</v>
      </c>
      <c r="P451" s="134">
        <f>IFERROR($P$3*TWK!F448/100,"n/a")</f>
        <v>14.747733333333333</v>
      </c>
      <c r="Q451" s="134">
        <f>IFERROR($Q$3*TWK!F448/100,"n/a")</f>
        <v>13.358933333333335</v>
      </c>
      <c r="R451" s="134">
        <f>IFERROR($R$3*TWK!F448/100,"n/a")</f>
        <v>13.193600000000002</v>
      </c>
      <c r="S451" s="134">
        <f>IFERROR($S$3*TWK!H448/100,"n/a")</f>
        <v>11.463333333333333</v>
      </c>
      <c r="T451" s="134">
        <f>IFERROR($T$3*TWK!H448/100,"n/a")</f>
        <v>11.161666666666667</v>
      </c>
      <c r="U451" s="134">
        <f>IFERROR($U$3*TWK!H448/100,"n/a")</f>
        <v>10.679</v>
      </c>
      <c r="V451" s="134">
        <f>IFERROR($V$3*TWK!H448/100,"n/a")</f>
        <v>10.5885</v>
      </c>
      <c r="W451" s="134">
        <f>IFERROR($W$3*TWK!H448/100,"n/a")</f>
        <v>9.472333333333335</v>
      </c>
      <c r="X451" s="134">
        <f>IFERROR($X$3*(TWK!H448+25)/100,"n/a")</f>
        <v>9.767333333333335</v>
      </c>
      <c r="Y451" s="134">
        <f>IFERROR($Y$3*(TWK!H448+50)/100,"n/a")</f>
        <v>9.3895</v>
      </c>
      <c r="Z451" s="134">
        <f>IFERROR($Z$3*TWK!H448/100,"n/a")</f>
        <v>7.4511666666666683</v>
      </c>
      <c r="AA451" s="134">
        <f>IFERROR($AA$3*(TWK!H448+100)/100,"n/a")</f>
        <v>9.1981666666666673</v>
      </c>
    </row>
    <row r="452" spans="1:27" x14ac:dyDescent="0.25">
      <c r="A452" s="47">
        <f t="shared" si="5"/>
        <v>41121</v>
      </c>
      <c r="B452" s="134">
        <f>IFERROR($B$3*TWK!B449/100,"n/a")</f>
        <v>27.545500000000001</v>
      </c>
      <c r="C452" s="134">
        <f>IFERROR($C$3*TWK!C449/100,"n/a")</f>
        <v>21.4</v>
      </c>
      <c r="D452" s="134">
        <f>IFERROR($D$3*TWK!C449/100,"n/a")</f>
        <v>18.974666666666668</v>
      </c>
      <c r="E452" s="134">
        <f>IFERROR( $E$3*TWK!C449/100,"n/a")</f>
        <v>18.11866666666667</v>
      </c>
      <c r="F452" s="134">
        <f>IFERROR($F$3*TWK!C449/100,"n/a")</f>
        <v>17.262666666666668</v>
      </c>
      <c r="G452" s="134">
        <f>IFERROR($G$3*TWK!H449/100,"n/a")</f>
        <v>11.843333333333332</v>
      </c>
      <c r="H452" s="134">
        <f>IFERROR( $H$3*TWK!D449/100,"n/a")</f>
        <v>20.519000000000002</v>
      </c>
      <c r="I452" s="134">
        <f>IFERROR($I$3*TWK!D449/100,"n/a")</f>
        <v>18.8505</v>
      </c>
      <c r="J452" s="134">
        <f>IFERROR($J$3*TWK!D449/100,"n/a")</f>
        <v>18.602</v>
      </c>
      <c r="K452" s="134">
        <f>IFERROR($K$3*TWK!D449/100,"n/a")</f>
        <v>17.9985</v>
      </c>
      <c r="L452" s="134">
        <f>IFERROR( $L$3*TWK!D449/100,"n/a")</f>
        <v>17.075499999999998</v>
      </c>
      <c r="M452" s="134">
        <f>IFERROR($M$3*TWK!D449/100,"n/a")</f>
        <v>16.471999999999998</v>
      </c>
      <c r="N452" s="134">
        <f>IFERROR($N$3*TWK!E449/100,"n/a")</f>
        <v>13.167</v>
      </c>
      <c r="O452" s="134">
        <f>IFERROR($O$3*TWK!F449/100,"n/a")</f>
        <v>15.633333333333335</v>
      </c>
      <c r="P452" s="134">
        <f>IFERROR($P$3*TWK!F449/100,"n/a")</f>
        <v>14.866666666666665</v>
      </c>
      <c r="Q452" s="134">
        <f>IFERROR($Q$3*TWK!F449/100,"n/a")</f>
        <v>13.466666666666665</v>
      </c>
      <c r="R452" s="134">
        <f>IFERROR($R$3*TWK!F449/100,"n/a")</f>
        <v>13.3</v>
      </c>
      <c r="S452" s="134">
        <f>IFERROR($S$3*TWK!H449/100,"n/a")</f>
        <v>11.843333333333332</v>
      </c>
      <c r="T452" s="134">
        <f>IFERROR($T$3*TWK!H449/100,"n/a")</f>
        <v>11.531666666666668</v>
      </c>
      <c r="U452" s="134">
        <f>IFERROR($U$3*TWK!H449/100,"n/a")</f>
        <v>11.033000000000001</v>
      </c>
      <c r="V452" s="134">
        <f>IFERROR($V$3*TWK!H449/100,"n/a")</f>
        <v>10.939500000000001</v>
      </c>
      <c r="W452" s="134">
        <f>IFERROR($W$3*TWK!H449/100,"n/a")</f>
        <v>9.7863333333333351</v>
      </c>
      <c r="X452" s="134">
        <f>IFERROR($X$3*(TWK!H449+25)/100,"n/a")</f>
        <v>10.066333333333334</v>
      </c>
      <c r="Y452" s="134">
        <f>IFERROR($Y$3*(TWK!H449+50)/100,"n/a")</f>
        <v>9.6564999999999994</v>
      </c>
      <c r="Z452" s="134">
        <f>IFERROR($Z$3*TWK!H449/100,"n/a")</f>
        <v>7.6981666666666673</v>
      </c>
      <c r="AA452" s="134">
        <f>IFERROR($AA$3*(TWK!H449+100)/100,"n/a")</f>
        <v>9.4271666666666665</v>
      </c>
    </row>
    <row r="453" spans="1:27" x14ac:dyDescent="0.25">
      <c r="A453" s="47">
        <f t="shared" si="5"/>
        <v>41128</v>
      </c>
      <c r="B453" s="134">
        <f>IFERROR($B$3*TWK!B450/100,"n/a")</f>
        <v>24.450500000000002</v>
      </c>
      <c r="C453" s="134">
        <f>IFERROR($C$3*TWK!C450/100,"n/a")</f>
        <v>19.32</v>
      </c>
      <c r="D453" s="134">
        <f>IFERROR($D$3*TWK!C450/100,"n/a")</f>
        <v>17.130400000000002</v>
      </c>
      <c r="E453" s="134">
        <f>IFERROR( $E$3*TWK!C450/100,"n/a")</f>
        <v>16.357600000000001</v>
      </c>
      <c r="F453" s="134">
        <f>IFERROR($F$3*TWK!C450/100,"n/a")</f>
        <v>15.5848</v>
      </c>
      <c r="G453" s="134">
        <f>IFERROR($G$3*TWK!H450/100,"n/a")</f>
        <v>12.35</v>
      </c>
      <c r="H453" s="134">
        <f>IFERROR( $H$3*TWK!D450/100,"n/a")</f>
        <v>17.629000000000001</v>
      </c>
      <c r="I453" s="134">
        <f>IFERROR($I$3*TWK!D450/100,"n/a")</f>
        <v>16.195499999999999</v>
      </c>
      <c r="J453" s="134">
        <f>IFERROR($J$3*TWK!D450/100,"n/a")</f>
        <v>15.982000000000001</v>
      </c>
      <c r="K453" s="134">
        <f>IFERROR($K$3*TWK!D450/100,"n/a")</f>
        <v>15.463500000000002</v>
      </c>
      <c r="L453" s="134">
        <f>IFERROR( $L$3*TWK!D450/100,"n/a")</f>
        <v>14.670499999999999</v>
      </c>
      <c r="M453" s="134">
        <f>IFERROR($M$3*TWK!D450/100,"n/a")</f>
        <v>14.151999999999997</v>
      </c>
      <c r="N453" s="134">
        <f>IFERROR($N$3*TWK!E450/100,"n/a")</f>
        <v>12.488700000000001</v>
      </c>
      <c r="O453" s="134">
        <f>IFERROR($O$3*TWK!F450/100,"n/a")</f>
        <v>15.383200000000002</v>
      </c>
      <c r="P453" s="134">
        <f>IFERROR($P$3*TWK!F450/100,"n/a")</f>
        <v>14.628799999999998</v>
      </c>
      <c r="Q453" s="134">
        <f>IFERROR($Q$3*TWK!F450/100,"n/a")</f>
        <v>13.251200000000001</v>
      </c>
      <c r="R453" s="134">
        <f>IFERROR($R$3*TWK!F450/100,"n/a")</f>
        <v>13.087200000000001</v>
      </c>
      <c r="S453" s="134">
        <f>IFERROR($S$3*TWK!H450/100,"n/a")</f>
        <v>12.35</v>
      </c>
      <c r="T453" s="134">
        <f>IFERROR($T$3*TWK!H450/100,"n/a")</f>
        <v>12.025</v>
      </c>
      <c r="U453" s="134">
        <f>IFERROR($U$3*TWK!H450/100,"n/a")</f>
        <v>11.505000000000001</v>
      </c>
      <c r="V453" s="134">
        <f>IFERROR($V$3*TWK!H450/100,"n/a")</f>
        <v>11.407500000000001</v>
      </c>
      <c r="W453" s="134">
        <f>IFERROR($W$3*TWK!H450/100,"n/a")</f>
        <v>10.205</v>
      </c>
      <c r="X453" s="134">
        <f>IFERROR($X$3*(TWK!H450+25)/100,"n/a")</f>
        <v>10.465</v>
      </c>
      <c r="Y453" s="134">
        <f>IFERROR($Y$3*(TWK!H450+50)/100,"n/a")</f>
        <v>10.012499999999999</v>
      </c>
      <c r="Z453" s="134">
        <f>IFERROR($Z$3*TWK!H450/100,"n/a")</f>
        <v>8.0275000000000016</v>
      </c>
      <c r="AA453" s="134">
        <f>IFERROR($AA$3*(TWK!H450+100)/100,"n/a")</f>
        <v>9.7324999999999999</v>
      </c>
    </row>
    <row r="454" spans="1:27" x14ac:dyDescent="0.25">
      <c r="A454" s="47">
        <f t="shared" si="5"/>
        <v>41135</v>
      </c>
      <c r="B454" s="134">
        <f>IFERROR($B$3*TWK!B451/100,"n/a")</f>
        <v>24.76</v>
      </c>
      <c r="C454" s="134">
        <f>IFERROR($C$3*TWK!C451/100,"n/a")</f>
        <v>22.1</v>
      </c>
      <c r="D454" s="134">
        <f>IFERROR($D$3*TWK!C451/100,"n/a")</f>
        <v>19.595333333333333</v>
      </c>
      <c r="E454" s="134">
        <f>IFERROR( $E$3*TWK!C451/100,"n/a")</f>
        <v>18.711333333333332</v>
      </c>
      <c r="F454" s="134">
        <f>IFERROR($F$3*TWK!C451/100,"n/a")</f>
        <v>17.827333333333332</v>
      </c>
      <c r="G454" s="134">
        <f>IFERROR($G$3*TWK!H451/100,"n/a")</f>
        <v>14.693333333333333</v>
      </c>
      <c r="H454" s="134">
        <f>IFERROR( $H$3*TWK!D451/100,"n/a")</f>
        <v>21.097000000000001</v>
      </c>
      <c r="I454" s="134">
        <f>IFERROR($I$3*TWK!D451/100,"n/a")</f>
        <v>19.381499999999999</v>
      </c>
      <c r="J454" s="134">
        <f>IFERROR($J$3*TWK!D451/100,"n/a")</f>
        <v>19.126000000000001</v>
      </c>
      <c r="K454" s="134">
        <f>IFERROR($K$3*TWK!D451/100,"n/a")</f>
        <v>18.505500000000001</v>
      </c>
      <c r="L454" s="134">
        <f>IFERROR( $L$3*TWK!D451/100,"n/a")</f>
        <v>17.5565</v>
      </c>
      <c r="M454" s="134">
        <f>IFERROR($M$3*TWK!D451/100,"n/a")</f>
        <v>16.936</v>
      </c>
      <c r="N454" s="134">
        <f>IFERROR($N$3*TWK!E451/100,"n/a")</f>
        <v>13.898499999999999</v>
      </c>
      <c r="O454" s="134">
        <f>IFERROR($O$3*TWK!F451/100,"n/a")</f>
        <v>16.336833333333335</v>
      </c>
      <c r="P454" s="134">
        <f>IFERROR($P$3*TWK!F451/100,"n/a")</f>
        <v>15.535666666666666</v>
      </c>
      <c r="Q454" s="134">
        <f>IFERROR($Q$3*TWK!F451/100,"n/a")</f>
        <v>14.072666666666667</v>
      </c>
      <c r="R454" s="134">
        <f>IFERROR($R$3*TWK!F451/100,"n/a")</f>
        <v>13.898499999999999</v>
      </c>
      <c r="S454" s="134">
        <f>IFERROR($S$3*TWK!H451/100,"n/a")</f>
        <v>14.693333333333333</v>
      </c>
      <c r="T454" s="134">
        <f>IFERROR($T$3*TWK!H451/100,"n/a")</f>
        <v>14.306666666666667</v>
      </c>
      <c r="U454" s="134">
        <f>IFERROR($U$3*TWK!H451/100,"n/a")</f>
        <v>13.688000000000002</v>
      </c>
      <c r="V454" s="134">
        <f>IFERROR($V$3*TWK!H451/100,"n/a")</f>
        <v>13.572000000000001</v>
      </c>
      <c r="W454" s="134">
        <f>IFERROR($W$3*TWK!H451/100,"n/a")</f>
        <v>12.141333333333334</v>
      </c>
      <c r="X454" s="134">
        <f>IFERROR($X$3*(TWK!H451+25)/100,"n/a")</f>
        <v>12.308833333333334</v>
      </c>
      <c r="Y454" s="134">
        <f>IFERROR($Y$3*(TWK!H451+50)/100,"n/a")</f>
        <v>11.659000000000001</v>
      </c>
      <c r="Z454" s="134">
        <f>IFERROR($Z$3*TWK!H451/100,"n/a")</f>
        <v>9.5506666666666682</v>
      </c>
      <c r="AA454" s="134">
        <f>IFERROR($AA$3*(TWK!H451+100)/100,"n/a")</f>
        <v>11.144666666666668</v>
      </c>
    </row>
    <row r="455" spans="1:27" x14ac:dyDescent="0.25">
      <c r="A455" s="122">
        <f t="shared" si="5"/>
        <v>41142</v>
      </c>
      <c r="B455" s="134">
        <f>IFERROR($B$3*TWK!B452/100,"n/a")</f>
        <v>24.863166666666672</v>
      </c>
      <c r="C455" s="134">
        <f>IFERROR($C$3*TWK!C452/100,"n/a")</f>
        <v>20.8</v>
      </c>
      <c r="D455" s="134">
        <f>IFERROR($D$3*TWK!C452/100,"n/a")</f>
        <v>18.442666666666668</v>
      </c>
      <c r="E455" s="134">
        <f>IFERROR( $E$3*TWK!C452/100,"n/a")</f>
        <v>17.610666666666667</v>
      </c>
      <c r="F455" s="134">
        <f>IFERROR($F$3*TWK!C452/100,"n/a")</f>
        <v>16.778666666666666</v>
      </c>
      <c r="G455" s="134">
        <f>IFERROR($G$3*TWK!H452/100,"n/a")</f>
        <v>14.44</v>
      </c>
      <c r="H455" s="134">
        <f>IFERROR( $H$3*TWK!D452/100,"n/a")</f>
        <v>19.074000000000002</v>
      </c>
      <c r="I455" s="134">
        <f>IFERROR($I$3*TWK!D452/100,"n/a")</f>
        <v>17.523</v>
      </c>
      <c r="J455" s="134">
        <f>IFERROR($J$3*TWK!D452/100,"n/a")</f>
        <v>17.292000000000002</v>
      </c>
      <c r="K455" s="134">
        <f>IFERROR($K$3*TWK!D452/100,"n/a")</f>
        <v>16.731000000000002</v>
      </c>
      <c r="L455" s="134">
        <f>IFERROR( $L$3*TWK!D452/100,"n/a")</f>
        <v>15.872999999999999</v>
      </c>
      <c r="M455" s="134">
        <f>IFERROR($M$3*TWK!D452/100,"n/a")</f>
        <v>15.311999999999998</v>
      </c>
      <c r="N455" s="134">
        <f>IFERROR($N$3*TWK!E452/100,"n/a")</f>
        <v>14.097999999999999</v>
      </c>
      <c r="O455" s="134">
        <f>IFERROR($O$3*TWK!F452/100,"n/a")</f>
        <v>16.102333333333334</v>
      </c>
      <c r="P455" s="134">
        <f>IFERROR($P$3*TWK!F452/100,"n/a")</f>
        <v>15.312666666666667</v>
      </c>
      <c r="Q455" s="134">
        <f>IFERROR($Q$3*TWK!F452/100,"n/a")</f>
        <v>13.870666666666667</v>
      </c>
      <c r="R455" s="134">
        <f>IFERROR($R$3*TWK!F452/100,"n/a")</f>
        <v>13.699000000000002</v>
      </c>
      <c r="S455" s="134">
        <f>IFERROR($S$3*TWK!H452/100,"n/a")</f>
        <v>14.44</v>
      </c>
      <c r="T455" s="134">
        <f>IFERROR($T$3*TWK!H452/100,"n/a")</f>
        <v>14.06</v>
      </c>
      <c r="U455" s="134">
        <f>IFERROR($U$3*TWK!H452/100,"n/a")</f>
        <v>13.452</v>
      </c>
      <c r="V455" s="134">
        <f>IFERROR($V$3*TWK!H452/100,"n/a")</f>
        <v>13.337999999999999</v>
      </c>
      <c r="W455" s="134">
        <f>IFERROR($W$3*TWK!H452/100,"n/a")</f>
        <v>11.932</v>
      </c>
      <c r="X455" s="134">
        <f>IFERROR($X$3*(TWK!H452+25)/100,"n/a")</f>
        <v>12.109500000000001</v>
      </c>
      <c r="Y455" s="134">
        <f>IFERROR($Y$3*(TWK!H452+50)/100,"n/a")</f>
        <v>11.481</v>
      </c>
      <c r="Z455" s="134">
        <f>IFERROR($Z$3*TWK!H452/100,"n/a")</f>
        <v>9.386000000000001</v>
      </c>
      <c r="AA455" s="134">
        <f>IFERROR($AA$3*(TWK!H452+100)/100,"n/a")</f>
        <v>10.992000000000001</v>
      </c>
    </row>
    <row r="456" spans="1:27" x14ac:dyDescent="0.25">
      <c r="A456" s="122">
        <f t="shared" si="5"/>
        <v>41149</v>
      </c>
      <c r="B456" s="134">
        <f>IFERROR($B$3*TWK!B453/100,"n/a")</f>
        <v>26.307500000000001</v>
      </c>
      <c r="C456" s="134">
        <f>IFERROR($C$3*TWK!C453/100,"n/a")</f>
        <v>24.75</v>
      </c>
      <c r="D456" s="134">
        <f>IFERROR($D$3*TWK!C453/100,"n/a")</f>
        <v>21.945</v>
      </c>
      <c r="E456" s="134">
        <f>IFERROR( $E$3*TWK!C453/100,"n/a")</f>
        <v>20.954999999999998</v>
      </c>
      <c r="F456" s="134">
        <f>IFERROR($F$3*TWK!C453/100,"n/a")</f>
        <v>19.965</v>
      </c>
      <c r="G456" s="134">
        <f>IFERROR($G$3*TWK!H453/100,"n/a")</f>
        <v>19.95</v>
      </c>
      <c r="H456" s="134">
        <f>IFERROR( $H$3*TWK!D453/100,"n/a")</f>
        <v>25.287500000000001</v>
      </c>
      <c r="I456" s="134">
        <f>IFERROR($I$3*TWK!D453/100,"n/a")</f>
        <v>23.231249999999999</v>
      </c>
      <c r="J456" s="134">
        <f>IFERROR($J$3*TWK!D453/100,"n/a")</f>
        <v>22.925000000000001</v>
      </c>
      <c r="K456" s="134">
        <f>IFERROR($K$3*TWK!D453/100,"n/a")</f>
        <v>22.181249999999999</v>
      </c>
      <c r="L456" s="134">
        <f>IFERROR( $L$3*TWK!D453/100,"n/a")</f>
        <v>21.043749999999999</v>
      </c>
      <c r="M456" s="134">
        <f>IFERROR($M$3*TWK!D453/100,"n/a")</f>
        <v>20.299999999999997</v>
      </c>
      <c r="N456" s="134">
        <f>IFERROR($N$3*TWK!E453/100,"n/a")</f>
        <v>19.95</v>
      </c>
      <c r="O456" s="134">
        <f>IFERROR($O$3*TWK!F453/100,"n/a")</f>
        <v>20.518750000000001</v>
      </c>
      <c r="P456" s="134">
        <f>IFERROR($P$3*TWK!F453/100,"n/a")</f>
        <v>19.512499999999999</v>
      </c>
      <c r="Q456" s="134">
        <f>IFERROR($Q$3*TWK!F453/100,"n/a")</f>
        <v>17.675000000000001</v>
      </c>
      <c r="R456" s="134">
        <f>IFERROR($R$3*TWK!F453/100,"n/a")</f>
        <v>17.456250000000001</v>
      </c>
      <c r="S456" s="134">
        <f>IFERROR($S$3*TWK!H453/100,"n/a")</f>
        <v>19.95</v>
      </c>
      <c r="T456" s="134">
        <f>IFERROR($T$3*TWK!H453/100,"n/a")</f>
        <v>19.425000000000001</v>
      </c>
      <c r="U456" s="134">
        <f>IFERROR($U$3*TWK!H453/100,"n/a")</f>
        <v>18.585000000000001</v>
      </c>
      <c r="V456" s="134">
        <f>IFERROR($V$3*TWK!H453/100,"n/a")</f>
        <v>18.427499999999998</v>
      </c>
      <c r="W456" s="134">
        <f>IFERROR($W$3*TWK!H453/100,"n/a")</f>
        <v>16.484999999999999</v>
      </c>
      <c r="X456" s="134">
        <f>IFERROR($X$3*(TWK!H453+25)/100,"n/a")</f>
        <v>16.445000000000004</v>
      </c>
      <c r="Y456" s="134">
        <f>IFERROR($Y$3*(TWK!H453+50)/100,"n/a")</f>
        <v>15.352499999999999</v>
      </c>
      <c r="Z456" s="134">
        <f>IFERROR($Z$3*TWK!H453/100,"n/a")</f>
        <v>12.967499999999999</v>
      </c>
      <c r="AA456" s="134">
        <f>IFERROR($AA$3*(TWK!H453+100)/100,"n/a")</f>
        <v>14.3125</v>
      </c>
    </row>
    <row r="457" spans="1:27" x14ac:dyDescent="0.25">
      <c r="A457" s="122">
        <f t="shared" si="5"/>
        <v>41156</v>
      </c>
      <c r="B457" s="134">
        <f>IFERROR($B$3*TWK!B454/100,"n/a")</f>
        <v>29.4025</v>
      </c>
      <c r="C457" s="134">
        <f>IFERROR($C$3*TWK!C454/100,"n/a")</f>
        <v>29.7</v>
      </c>
      <c r="D457" s="134">
        <f>IFERROR($D$3*TWK!C454/100,"n/a")</f>
        <v>26.334</v>
      </c>
      <c r="E457" s="134">
        <f>IFERROR( $E$3*TWK!C454/100,"n/a")</f>
        <v>25.146000000000001</v>
      </c>
      <c r="F457" s="134">
        <f>IFERROR($F$3*TWK!C454/100,"n/a")</f>
        <v>23.957999999999998</v>
      </c>
      <c r="G457" s="134">
        <f>IFERROR($G$3*TWK!H454/100,"n/a")</f>
        <v>22.324999999999999</v>
      </c>
      <c r="H457" s="134">
        <f>IFERROR( $H$3*TWK!D454/100,"n/a")</f>
        <v>28.9</v>
      </c>
      <c r="I457" s="134">
        <f>IFERROR($I$3*TWK!D454/100,"n/a")</f>
        <v>26.55</v>
      </c>
      <c r="J457" s="134">
        <f>IFERROR($J$3*TWK!D454/100,"n/a")</f>
        <v>26.2</v>
      </c>
      <c r="K457" s="134">
        <f>IFERROR($K$3*TWK!D454/100,"n/a")</f>
        <v>25.35</v>
      </c>
      <c r="L457" s="134">
        <f>IFERROR( $L$3*TWK!D454/100,"n/a")</f>
        <v>24.05</v>
      </c>
      <c r="M457" s="134">
        <f>IFERROR($M$3*TWK!D454/100,"n/a")</f>
        <v>23.2</v>
      </c>
      <c r="N457" s="134">
        <f>IFERROR($N$3*TWK!E454/100,"n/a")</f>
        <v>21.280000000000005</v>
      </c>
      <c r="O457" s="134">
        <f>IFERROR($O$3*TWK!F454/100,"n/a")</f>
        <v>23.215500000000002</v>
      </c>
      <c r="P457" s="134">
        <f>IFERROR($P$3*TWK!F454/100,"n/a")</f>
        <v>22.076999999999998</v>
      </c>
      <c r="Q457" s="134">
        <f>IFERROR($Q$3*TWK!F454/100,"n/a")</f>
        <v>19.998000000000001</v>
      </c>
      <c r="R457" s="134">
        <f>IFERROR($R$3*TWK!F454/100,"n/a")</f>
        <v>19.750500000000002</v>
      </c>
      <c r="S457" s="134">
        <f>IFERROR($S$3*TWK!H454/100,"n/a")</f>
        <v>22.324999999999999</v>
      </c>
      <c r="T457" s="134">
        <f>IFERROR($T$3*TWK!H454/100,"n/a")</f>
        <v>21.737500000000001</v>
      </c>
      <c r="U457" s="134">
        <f>IFERROR($U$3*TWK!H454/100,"n/a")</f>
        <v>20.797499999999999</v>
      </c>
      <c r="V457" s="134">
        <f>IFERROR($V$3*TWK!H454/100,"n/a")</f>
        <v>20.62125</v>
      </c>
      <c r="W457" s="134">
        <f>IFERROR($W$3*TWK!H454/100,"n/a")</f>
        <v>18.447500000000002</v>
      </c>
      <c r="X457" s="134">
        <f>IFERROR($X$3*(TWK!H454+25)/100,"n/a")</f>
        <v>18.313750000000002</v>
      </c>
      <c r="Y457" s="134">
        <f>IFERROR($Y$3*(TWK!H454+50)/100,"n/a")</f>
        <v>17.021249999999998</v>
      </c>
      <c r="Z457" s="134">
        <f>IFERROR($Z$3*TWK!H454/100,"n/a")</f>
        <v>14.511250000000002</v>
      </c>
      <c r="AA457" s="134">
        <f>IFERROR($AA$3*(TWK!H454+100)/100,"n/a")</f>
        <v>15.74375</v>
      </c>
    </row>
    <row r="458" spans="1:27" x14ac:dyDescent="0.25">
      <c r="A458" s="122">
        <f t="shared" si="5"/>
        <v>41163</v>
      </c>
      <c r="B458" s="134">
        <f>IFERROR($B$3*TWK!B455/100,"n/a")</f>
        <v>33.271250000000002</v>
      </c>
      <c r="C458" s="134">
        <f>IFERROR($C$3*TWK!C455/100,"n/a")</f>
        <v>32.700000000000003</v>
      </c>
      <c r="D458" s="134">
        <f>IFERROR($D$3*TWK!C455/100,"n/a")</f>
        <v>28.994</v>
      </c>
      <c r="E458" s="134">
        <f>IFERROR( $E$3*TWK!C455/100,"n/a")</f>
        <v>27.686</v>
      </c>
      <c r="F458" s="134">
        <f>IFERROR($F$3*TWK!C455/100,"n/a")</f>
        <v>26.377999999999997</v>
      </c>
      <c r="G458" s="134">
        <f>IFERROR($G$3*TWK!H455/100,"n/a")</f>
        <v>26.6</v>
      </c>
      <c r="H458" s="134">
        <f>IFERROR( $H$3*TWK!D455/100,"n/a")</f>
        <v>31.79</v>
      </c>
      <c r="I458" s="134">
        <f>IFERROR($I$3*TWK!D455/100,"n/a")</f>
        <v>29.204999999999998</v>
      </c>
      <c r="J458" s="134">
        <f>IFERROR($J$3*TWK!D455/100,"n/a")</f>
        <v>28.82</v>
      </c>
      <c r="K458" s="134">
        <f>IFERROR($K$3*TWK!D455/100,"n/a")</f>
        <v>27.885000000000002</v>
      </c>
      <c r="L458" s="134">
        <f>IFERROR( $L$3*TWK!D455/100,"n/a")</f>
        <v>26.454999999999998</v>
      </c>
      <c r="M458" s="134">
        <f>IFERROR($M$3*TWK!D455/100,"n/a")</f>
        <v>25.52</v>
      </c>
      <c r="N458" s="134">
        <f>IFERROR($N$3*TWK!E455/100,"n/a")</f>
        <v>23.94</v>
      </c>
      <c r="O458" s="134">
        <f>IFERROR($O$3*TWK!F455/100,"n/a")</f>
        <v>27.553750000000004</v>
      </c>
      <c r="P458" s="134">
        <f>IFERROR($P$3*TWK!F455/100,"n/a")</f>
        <v>26.202500000000001</v>
      </c>
      <c r="Q458" s="134">
        <f>IFERROR($Q$3*TWK!F455/100,"n/a")</f>
        <v>23.734999999999999</v>
      </c>
      <c r="R458" s="134">
        <f>IFERROR($R$3*TWK!F455/100,"n/a")</f>
        <v>23.44125</v>
      </c>
      <c r="S458" s="134">
        <f>IFERROR($S$3*TWK!H455/100,"n/a")</f>
        <v>26.6</v>
      </c>
      <c r="T458" s="134">
        <f>IFERROR($T$3*TWK!H455/100,"n/a")</f>
        <v>25.9</v>
      </c>
      <c r="U458" s="134">
        <f>IFERROR($U$3*TWK!H455/100,"n/a")</f>
        <v>24.78</v>
      </c>
      <c r="V458" s="134">
        <f>IFERROR($V$3*TWK!H455/100,"n/a")</f>
        <v>24.57</v>
      </c>
      <c r="W458" s="134">
        <f>IFERROR($W$3*TWK!H455/100,"n/a")</f>
        <v>21.98</v>
      </c>
      <c r="X458" s="134">
        <f>IFERROR($X$3*(TWK!H455+25)/100,"n/a")</f>
        <v>21.677499999999998</v>
      </c>
      <c r="Y458" s="134">
        <f>IFERROR($Y$3*(TWK!H455+50)/100,"n/a")</f>
        <v>20.024999999999999</v>
      </c>
      <c r="Z458" s="134">
        <f>IFERROR($Z$3*TWK!H455/100,"n/a")</f>
        <v>17.290000000000003</v>
      </c>
      <c r="AA458" s="134">
        <f>IFERROR($AA$3*(TWK!H455+100)/100,"n/a")</f>
        <v>18.32</v>
      </c>
    </row>
    <row r="459" spans="1:27" x14ac:dyDescent="0.25">
      <c r="A459" s="122">
        <f t="shared" si="5"/>
        <v>41170</v>
      </c>
      <c r="B459" s="134">
        <f>IFERROR($B$3*TWK!B456/100,"n/a")</f>
        <v>37.140000000000008</v>
      </c>
      <c r="C459" s="134">
        <f>IFERROR($C$3*TWK!C456/100,"n/a")</f>
        <v>35.700000000000003</v>
      </c>
      <c r="D459" s="134">
        <f>IFERROR($D$3*TWK!C456/100,"n/a")</f>
        <v>31.654</v>
      </c>
      <c r="E459" s="134">
        <f>IFERROR( $E$3*TWK!C456/100,"n/a")</f>
        <v>30.225999999999999</v>
      </c>
      <c r="F459" s="134">
        <f>IFERROR($F$3*TWK!C456/100,"n/a")</f>
        <v>28.797999999999998</v>
      </c>
      <c r="G459" s="134">
        <f>IFERROR($G$3*TWK!H456/100,"n/a")</f>
        <v>28.5</v>
      </c>
      <c r="H459" s="134">
        <f>IFERROR( $H$3*TWK!D456/100,"n/a")</f>
        <v>36.125</v>
      </c>
      <c r="I459" s="134">
        <f>IFERROR($I$3*TWK!D456/100,"n/a")</f>
        <v>33.187499999999993</v>
      </c>
      <c r="J459" s="134">
        <f>IFERROR($J$3*TWK!D456/100,"n/a")</f>
        <v>32.75</v>
      </c>
      <c r="K459" s="134">
        <f>IFERROR($K$3*TWK!D456/100,"n/a")</f>
        <v>31.6875</v>
      </c>
      <c r="L459" s="134">
        <f>IFERROR( $L$3*TWK!D456/100,"n/a")</f>
        <v>30.062499999999996</v>
      </c>
      <c r="M459" s="134">
        <f>IFERROR($M$3*TWK!D456/100,"n/a")</f>
        <v>29</v>
      </c>
      <c r="N459" s="134">
        <f>IFERROR($N$3*TWK!E456/100,"n/a")</f>
        <v>24.438749999999999</v>
      </c>
      <c r="O459" s="134">
        <f>IFERROR($O$3*TWK!F456/100,"n/a")</f>
        <v>29.312500000000004</v>
      </c>
      <c r="P459" s="134">
        <f>IFERROR($P$3*TWK!F456/100,"n/a")</f>
        <v>27.875</v>
      </c>
      <c r="Q459" s="134">
        <f>IFERROR($Q$3*TWK!F456/100,"n/a")</f>
        <v>25.25</v>
      </c>
      <c r="R459" s="134">
        <f>IFERROR($R$3*TWK!F456/100,"n/a")</f>
        <v>24.9375</v>
      </c>
      <c r="S459" s="134">
        <f>IFERROR($S$3*TWK!H456/100,"n/a")</f>
        <v>28.5</v>
      </c>
      <c r="T459" s="134">
        <f>IFERROR($T$3*TWK!H456/100,"n/a")</f>
        <v>27.75</v>
      </c>
      <c r="U459" s="134">
        <f>IFERROR($U$3*TWK!H456/100,"n/a")</f>
        <v>26.55</v>
      </c>
      <c r="V459" s="134">
        <f>IFERROR($V$3*TWK!H456/100,"n/a")</f>
        <v>26.324999999999999</v>
      </c>
      <c r="W459" s="134">
        <f>IFERROR($W$3*TWK!H456/100,"n/a")</f>
        <v>23.55</v>
      </c>
      <c r="X459" s="134">
        <f>IFERROR($X$3*(TWK!H456+25)/100,"n/a")</f>
        <v>23.172499999999999</v>
      </c>
      <c r="Y459" s="134">
        <f>IFERROR($Y$3*(TWK!H456+50)/100,"n/a")</f>
        <v>21.36</v>
      </c>
      <c r="Z459" s="134">
        <f>IFERROR($Z$3*TWK!H456/100,"n/a")</f>
        <v>18.525000000000002</v>
      </c>
      <c r="AA459" s="134">
        <f>IFERROR($AA$3*(TWK!H456+100)/100,"n/a")</f>
        <v>19.465</v>
      </c>
    </row>
    <row r="460" spans="1:27" x14ac:dyDescent="0.25">
      <c r="A460" s="122">
        <f t="shared" si="5"/>
        <v>41177</v>
      </c>
      <c r="B460" s="134">
        <f>IFERROR($B$3*TWK!B457/100,"n/a")</f>
        <v>38.171666666666667</v>
      </c>
      <c r="C460" s="134">
        <f>IFERROR($C$3*TWK!C457/100,"n/a")</f>
        <v>36.299999999999997</v>
      </c>
      <c r="D460" s="134">
        <f>IFERROR($D$3*TWK!C457/100,"n/a")</f>
        <v>32.186000000000007</v>
      </c>
      <c r="E460" s="134">
        <f>IFERROR( $E$3*TWK!C457/100,"n/a")</f>
        <v>30.734000000000002</v>
      </c>
      <c r="F460" s="134">
        <f>IFERROR($F$3*TWK!C457/100,"n/a")</f>
        <v>29.281999999999996</v>
      </c>
      <c r="G460" s="134">
        <f>IFERROR($G$3*TWK!H457/100,"n/a")</f>
        <v>21.47</v>
      </c>
      <c r="H460" s="134">
        <f>IFERROR( $H$3*TWK!D457/100,"n/a")</f>
        <v>35.161666666666669</v>
      </c>
      <c r="I460" s="134">
        <f>IFERROR($I$3*TWK!D457/100,"n/a")</f>
        <v>32.302500000000002</v>
      </c>
      <c r="J460" s="134">
        <f>IFERROR($J$3*TWK!D457/100,"n/a")</f>
        <v>31.876666666666669</v>
      </c>
      <c r="K460" s="134">
        <f>IFERROR($K$3*TWK!D457/100,"n/a")</f>
        <v>30.842500000000005</v>
      </c>
      <c r="L460" s="134">
        <f>IFERROR( $L$3*TWK!D457/100,"n/a")</f>
        <v>29.260833333333334</v>
      </c>
      <c r="M460" s="134">
        <f>IFERROR($M$3*TWK!D457/100,"n/a")</f>
        <v>28.226666666666667</v>
      </c>
      <c r="N460" s="134">
        <f>IFERROR($N$3*TWK!E457/100,"n/a")</f>
        <v>23.94</v>
      </c>
      <c r="O460" s="134">
        <f>IFERROR($O$3*TWK!F457/100,"n/a")</f>
        <v>29.312500000000004</v>
      </c>
      <c r="P460" s="134">
        <f>IFERROR($P$3*TWK!F457/100,"n/a")</f>
        <v>27.875</v>
      </c>
      <c r="Q460" s="134">
        <f>IFERROR($Q$3*TWK!F457/100,"n/a")</f>
        <v>25.25</v>
      </c>
      <c r="R460" s="134">
        <f>IFERROR($R$3*TWK!F457/100,"n/a")</f>
        <v>24.9375</v>
      </c>
      <c r="S460" s="134">
        <f>IFERROR($S$3*TWK!H457/100,"n/a")</f>
        <v>21.47</v>
      </c>
      <c r="T460" s="134">
        <f>IFERROR($T$3*TWK!H457/100,"n/a")</f>
        <v>20.905000000000001</v>
      </c>
      <c r="U460" s="134">
        <f>IFERROR($U$3*TWK!H457/100,"n/a")</f>
        <v>20.000999999999998</v>
      </c>
      <c r="V460" s="134">
        <f>IFERROR($V$3*TWK!H457/100,"n/a")</f>
        <v>19.831499999999998</v>
      </c>
      <c r="W460" s="134">
        <f>IFERROR($W$3*TWK!H457/100,"n/a")</f>
        <v>17.741</v>
      </c>
      <c r="X460" s="134">
        <f>IFERROR($X$3*(TWK!H457+25)/100,"n/a")</f>
        <v>17.641000000000002</v>
      </c>
      <c r="Y460" s="134">
        <f>IFERROR($Y$3*(TWK!H457+50)/100,"n/a")</f>
        <v>16.420500000000001</v>
      </c>
      <c r="Z460" s="134">
        <f>IFERROR($Z$3*TWK!H457/100,"n/a")</f>
        <v>13.955500000000002</v>
      </c>
      <c r="AA460" s="134">
        <f>IFERROR($AA$3*(TWK!H457+100)/100,"n/a")</f>
        <v>15.228500000000002</v>
      </c>
    </row>
    <row r="461" spans="1:27" x14ac:dyDescent="0.25">
      <c r="A461" s="122">
        <f t="shared" si="5"/>
        <v>41184</v>
      </c>
      <c r="B461" s="134">
        <f>IFERROR($B$3*TWK!B458/100,"n/a")</f>
        <v>43.123666666666665</v>
      </c>
      <c r="C461" s="134">
        <f>IFERROR($C$3*TWK!C458/100,"n/a")</f>
        <v>41.4</v>
      </c>
      <c r="D461" s="134">
        <f>IFERROR($D$3*TWK!C458/100,"n/a")</f>
        <v>36.707999999999998</v>
      </c>
      <c r="E461" s="134">
        <f>IFERROR( $E$3*TWK!C458/100,"n/a")</f>
        <v>35.052</v>
      </c>
      <c r="F461" s="134">
        <f>IFERROR($F$3*TWK!C458/100,"n/a")</f>
        <v>33.396000000000001</v>
      </c>
      <c r="G461" s="134">
        <f>IFERROR($G$3*TWK!H458/100,"n/a")</f>
        <v>21.34333333333333</v>
      </c>
      <c r="H461" s="134">
        <f>IFERROR( $H$3*TWK!D458/100,"n/a")</f>
        <v>36.606666666666669</v>
      </c>
      <c r="I461" s="134">
        <f>IFERROR($I$3*TWK!D458/100,"n/a")</f>
        <v>33.630000000000003</v>
      </c>
      <c r="J461" s="134">
        <f>IFERROR($J$3*TWK!D458/100,"n/a")</f>
        <v>33.186666666666667</v>
      </c>
      <c r="K461" s="134">
        <f>IFERROR($K$3*TWK!D458/100,"n/a")</f>
        <v>32.110000000000007</v>
      </c>
      <c r="L461" s="134">
        <f>IFERROR( $L$3*TWK!D458/100,"n/a")</f>
        <v>30.463333333333335</v>
      </c>
      <c r="M461" s="134">
        <f>IFERROR($M$3*TWK!D458/100,"n/a")</f>
        <v>29.386666666666667</v>
      </c>
      <c r="N461" s="134">
        <f>IFERROR($N$3*TWK!E458/100,"n/a")</f>
        <v>23.94</v>
      </c>
      <c r="O461" s="134">
        <f>IFERROR($O$3*TWK!F458/100,"n/a")</f>
        <v>29.234333333333339</v>
      </c>
      <c r="P461" s="134">
        <f>IFERROR($P$3*TWK!F458/100,"n/a")</f>
        <v>27.800666666666665</v>
      </c>
      <c r="Q461" s="134">
        <f>IFERROR($Q$3*TWK!F458/100,"n/a")</f>
        <v>25.18266666666667</v>
      </c>
      <c r="R461" s="134">
        <f>IFERROR($R$3*TWK!F458/100,"n/a")</f>
        <v>24.871000000000002</v>
      </c>
      <c r="S461" s="134">
        <f>IFERROR($S$3*TWK!H458/100,"n/a")</f>
        <v>21.34333333333333</v>
      </c>
      <c r="T461" s="134">
        <f>IFERROR($T$3*TWK!H458/100,"n/a")</f>
        <v>20.781666666666666</v>
      </c>
      <c r="U461" s="134">
        <f>IFERROR($U$3*TWK!H458/100,"n/a")</f>
        <v>19.882999999999999</v>
      </c>
      <c r="V461" s="134">
        <f>IFERROR($V$3*TWK!H458/100,"n/a")</f>
        <v>19.714499999999997</v>
      </c>
      <c r="W461" s="134">
        <f>IFERROR($W$3*TWK!H458/100,"n/a")</f>
        <v>17.636333333333333</v>
      </c>
      <c r="X461" s="134">
        <f>IFERROR($X$3*(TWK!H458+25)/100,"n/a")</f>
        <v>17.541333333333334</v>
      </c>
      <c r="Y461" s="134">
        <f>IFERROR($Y$3*(TWK!H458+50)/100,"n/a")</f>
        <v>16.331499999999998</v>
      </c>
      <c r="Z461" s="134">
        <f>IFERROR($Z$3*TWK!H458/100,"n/a")</f>
        <v>13.873166666666666</v>
      </c>
      <c r="AA461" s="134">
        <f>IFERROR($AA$3*(TWK!H458+100)/100,"n/a")</f>
        <v>15.152166666666666</v>
      </c>
    </row>
    <row r="462" spans="1:27" x14ac:dyDescent="0.25">
      <c r="A462" s="122">
        <f t="shared" si="5"/>
        <v>41191</v>
      </c>
      <c r="B462" s="134">
        <f>IFERROR($B$3*TWK!B459/100,"n/a")</f>
        <v>35.592500000000001</v>
      </c>
      <c r="C462" s="134">
        <f>IFERROR($C$3*TWK!C459/100,"n/a")</f>
        <v>32.25</v>
      </c>
      <c r="D462" s="134">
        <f>IFERROR($D$3*TWK!C459/100,"n/a")</f>
        <v>28.594999999999999</v>
      </c>
      <c r="E462" s="134">
        <f>IFERROR( $E$3*TWK!C459/100,"n/a")</f>
        <v>27.305</v>
      </c>
      <c r="F462" s="134">
        <f>IFERROR($F$3*TWK!C459/100,"n/a")</f>
        <v>26.015000000000001</v>
      </c>
      <c r="G462" s="134">
        <f>IFERROR($G$3*TWK!H459/100,"n/a")</f>
        <v>18.05</v>
      </c>
      <c r="H462" s="134">
        <f>IFERROR( $H$3*TWK!D459/100,"n/a")</f>
        <v>29.622499999999999</v>
      </c>
      <c r="I462" s="134">
        <f>IFERROR($I$3*TWK!D459/100,"n/a")</f>
        <v>27.213750000000001</v>
      </c>
      <c r="J462" s="134">
        <f>IFERROR($J$3*TWK!D459/100,"n/a")</f>
        <v>26.855</v>
      </c>
      <c r="K462" s="134">
        <f>IFERROR($K$3*TWK!D459/100,"n/a")</f>
        <v>25.983750000000001</v>
      </c>
      <c r="L462" s="134">
        <f>IFERROR( $L$3*TWK!D459/100,"n/a")</f>
        <v>24.651250000000001</v>
      </c>
      <c r="M462" s="134">
        <f>IFERROR($M$3*TWK!D459/100,"n/a")</f>
        <v>23.78</v>
      </c>
      <c r="N462" s="134">
        <f>IFERROR($N$3*TWK!E459/100,"n/a")</f>
        <v>19.750500000000002</v>
      </c>
      <c r="O462" s="134">
        <f>IFERROR($O$3*TWK!F459/100,"n/a")</f>
        <v>24.036249999999999</v>
      </c>
      <c r="P462" s="134">
        <f>IFERROR($P$3*TWK!F459/100,"n/a")</f>
        <v>22.857500000000002</v>
      </c>
      <c r="Q462" s="134">
        <f>IFERROR($Q$3*TWK!F459/100,"n/a")</f>
        <v>20.704999999999998</v>
      </c>
      <c r="R462" s="134">
        <f>IFERROR($R$3*TWK!F459/100,"n/a")</f>
        <v>20.44875</v>
      </c>
      <c r="S462" s="134">
        <f>IFERROR($S$3*TWK!H459/100,"n/a")</f>
        <v>18.05</v>
      </c>
      <c r="T462" s="134">
        <f>IFERROR($T$3*TWK!H459/100,"n/a")</f>
        <v>17.574999999999999</v>
      </c>
      <c r="U462" s="134">
        <f>IFERROR($U$3*TWK!H459/100,"n/a")</f>
        <v>16.815000000000001</v>
      </c>
      <c r="V462" s="134">
        <f>IFERROR($V$3*TWK!H459/100,"n/a")</f>
        <v>16.672499999999999</v>
      </c>
      <c r="W462" s="134">
        <f>IFERROR($W$3*TWK!H459/100,"n/a")</f>
        <v>14.914999999999999</v>
      </c>
      <c r="X462" s="134">
        <f>IFERROR($X$3*(TWK!H459+25)/100,"n/a")</f>
        <v>14.95</v>
      </c>
      <c r="Y462" s="134">
        <f>IFERROR($Y$3*(TWK!H459+50)/100,"n/a")</f>
        <v>14.0175</v>
      </c>
      <c r="Z462" s="134">
        <f>IFERROR($Z$3*TWK!H459/100,"n/a")</f>
        <v>11.7325</v>
      </c>
      <c r="AA462" s="134">
        <f>IFERROR($AA$3*(TWK!H459+100)/100,"n/a")</f>
        <v>13.1675</v>
      </c>
    </row>
    <row r="463" spans="1:27" x14ac:dyDescent="0.25">
      <c r="A463" s="122">
        <f t="shared" si="5"/>
        <v>41198</v>
      </c>
      <c r="B463" s="134">
        <f>IFERROR($B$3*TWK!B460/100,"n/a")</f>
        <v>32.497500000000002</v>
      </c>
      <c r="C463" s="134">
        <f>IFERROR($C$3*TWK!C460/100,"n/a")</f>
        <v>30</v>
      </c>
      <c r="D463" s="134">
        <f>IFERROR($D$3*TWK!C460/100,"n/a")</f>
        <v>26.6</v>
      </c>
      <c r="E463" s="134">
        <f>IFERROR( $E$3*TWK!C460/100,"n/a")</f>
        <v>25.4</v>
      </c>
      <c r="F463" s="134">
        <f>IFERROR($F$3*TWK!C460/100,"n/a")</f>
        <v>24.2</v>
      </c>
      <c r="G463" s="134">
        <f>IFERROR($G$3*TWK!H460/100,"n/a")</f>
        <v>16.149999999999999</v>
      </c>
      <c r="H463" s="134">
        <f>IFERROR( $H$3*TWK!D460/100,"n/a")</f>
        <v>28.9</v>
      </c>
      <c r="I463" s="134">
        <f>IFERROR($I$3*TWK!D460/100,"n/a")</f>
        <v>26.55</v>
      </c>
      <c r="J463" s="134">
        <f>IFERROR($J$3*TWK!D460/100,"n/a")</f>
        <v>26.2</v>
      </c>
      <c r="K463" s="134">
        <f>IFERROR($K$3*TWK!D460/100,"n/a")</f>
        <v>25.35</v>
      </c>
      <c r="L463" s="134">
        <f>IFERROR( $L$3*TWK!D460/100,"n/a")</f>
        <v>24.05</v>
      </c>
      <c r="M463" s="134">
        <f>IFERROR($M$3*TWK!D460/100,"n/a")</f>
        <v>23.2</v>
      </c>
      <c r="N463" s="134">
        <f>IFERROR($N$3*TWK!E460/100,"n/a")</f>
        <v>19.95</v>
      </c>
      <c r="O463" s="134">
        <f>IFERROR($O$3*TWK!F460/100,"n/a")</f>
        <v>25.795000000000002</v>
      </c>
      <c r="P463" s="134">
        <f>IFERROR($P$3*TWK!F460/100,"n/a")</f>
        <v>24.53</v>
      </c>
      <c r="Q463" s="134">
        <f>IFERROR($Q$3*TWK!F460/100,"n/a")</f>
        <v>22.22</v>
      </c>
      <c r="R463" s="134">
        <f>IFERROR($R$3*TWK!F460/100,"n/a")</f>
        <v>21.945</v>
      </c>
      <c r="S463" s="134">
        <f>IFERROR($S$3*TWK!H460/100,"n/a")</f>
        <v>16.149999999999999</v>
      </c>
      <c r="T463" s="134">
        <f>IFERROR($T$3*TWK!H460/100,"n/a")</f>
        <v>15.725</v>
      </c>
      <c r="U463" s="134">
        <f>IFERROR($U$3*TWK!H460/100,"n/a")</f>
        <v>15.045</v>
      </c>
      <c r="V463" s="134">
        <f>IFERROR($V$3*TWK!H460/100,"n/a")</f>
        <v>14.9175</v>
      </c>
      <c r="W463" s="134">
        <f>IFERROR($W$3*TWK!H460/100,"n/a")</f>
        <v>13.345000000000001</v>
      </c>
      <c r="X463" s="134">
        <f>IFERROR($X$3*(TWK!H460+25)/100,"n/a")</f>
        <v>13.455</v>
      </c>
      <c r="Y463" s="134">
        <f>IFERROR($Y$3*(TWK!H460+50)/100,"n/a")</f>
        <v>12.682499999999999</v>
      </c>
      <c r="Z463" s="134">
        <f>IFERROR($Z$3*TWK!H460/100,"n/a")</f>
        <v>10.4975</v>
      </c>
      <c r="AA463" s="134">
        <f>IFERROR($AA$3*(TWK!H460+100)/100,"n/a")</f>
        <v>12.022500000000001</v>
      </c>
    </row>
    <row r="464" spans="1:27" x14ac:dyDescent="0.25">
      <c r="A464" s="122">
        <f t="shared" si="5"/>
        <v>41205</v>
      </c>
      <c r="B464" s="134">
        <f>IFERROR($B$3*TWK!B461/100,"n/a")</f>
        <v>39.616000000000007</v>
      </c>
      <c r="C464" s="134">
        <f>IFERROR($C$3*TWK!C461/100,"n/a")</f>
        <v>33.75</v>
      </c>
      <c r="D464" s="134">
        <f>IFERROR($D$3*TWK!C461/100,"n/a")</f>
        <v>29.925000000000001</v>
      </c>
      <c r="E464" s="134">
        <f>IFERROR( $E$3*TWK!C461/100,"n/a")</f>
        <v>28.574999999999999</v>
      </c>
      <c r="F464" s="134">
        <f>IFERROR($F$3*TWK!C461/100,"n/a")</f>
        <v>27.225000000000001</v>
      </c>
      <c r="G464" s="134">
        <f>IFERROR($G$3*TWK!H461/100,"n/a")</f>
        <v>25.175000000000001</v>
      </c>
      <c r="H464" s="134">
        <f>IFERROR( $H$3*TWK!D461/100,"n/a")</f>
        <v>33.957500000000003</v>
      </c>
      <c r="I464" s="134">
        <f>IFERROR($I$3*TWK!D461/100,"n/a")</f>
        <v>31.196249999999996</v>
      </c>
      <c r="J464" s="134">
        <f>IFERROR($J$3*TWK!D461/100,"n/a")</f>
        <v>30.785</v>
      </c>
      <c r="K464" s="134">
        <f>IFERROR($K$3*TWK!D461/100,"n/a")</f>
        <v>29.786249999999999</v>
      </c>
      <c r="L464" s="134">
        <f>IFERROR( $L$3*TWK!D461/100,"n/a")</f>
        <v>28.258749999999996</v>
      </c>
      <c r="M464" s="134">
        <f>IFERROR($M$3*TWK!D461/100,"n/a")</f>
        <v>27.26</v>
      </c>
      <c r="N464" s="134">
        <f>IFERROR($N$3*TWK!E461/100,"n/a")</f>
        <v>24.438749999999999</v>
      </c>
      <c r="O464" s="134">
        <f>IFERROR($O$3*TWK!F461/100,"n/a")</f>
        <v>26.733000000000001</v>
      </c>
      <c r="P464" s="134">
        <f>IFERROR($P$3*TWK!F461/100,"n/a")</f>
        <v>25.421999999999997</v>
      </c>
      <c r="Q464" s="134">
        <f>IFERROR($Q$3*TWK!F461/100,"n/a")</f>
        <v>23.028000000000002</v>
      </c>
      <c r="R464" s="134">
        <f>IFERROR($R$3*TWK!F461/100,"n/a")</f>
        <v>22.743000000000002</v>
      </c>
      <c r="S464" s="134">
        <f>IFERROR($S$3*TWK!H461/100,"n/a")</f>
        <v>25.175000000000001</v>
      </c>
      <c r="T464" s="134">
        <f>IFERROR($T$3*TWK!H461/100,"n/a")</f>
        <v>24.512499999999999</v>
      </c>
      <c r="U464" s="134">
        <f>IFERROR($U$3*TWK!H461/100,"n/a")</f>
        <v>23.452500000000001</v>
      </c>
      <c r="V464" s="134">
        <f>IFERROR($V$3*TWK!H461/100,"n/a")</f>
        <v>23.25375</v>
      </c>
      <c r="W464" s="134">
        <f>IFERROR($W$3*TWK!H461/100,"n/a")</f>
        <v>20.802499999999998</v>
      </c>
      <c r="X464" s="134">
        <f>IFERROR($X$3*(TWK!H461+25)/100,"n/a")</f>
        <v>20.556249999999999</v>
      </c>
      <c r="Y464" s="134">
        <f>IFERROR($Y$3*(TWK!H461+50)/100,"n/a")</f>
        <v>19.02375</v>
      </c>
      <c r="Z464" s="134">
        <f>IFERROR($Z$3*TWK!H461/100,"n/a")</f>
        <v>16.363750000000003</v>
      </c>
      <c r="AA464" s="134">
        <f>IFERROR($AA$3*(TWK!H461+100)/100,"n/a")</f>
        <v>17.46125</v>
      </c>
    </row>
    <row r="465" spans="1:27" x14ac:dyDescent="0.25">
      <c r="A465" s="122">
        <f t="shared" si="5"/>
        <v>41212</v>
      </c>
      <c r="B465" s="134">
        <f>IFERROR($B$3*TWK!B462/100,"n/a")</f>
        <v>38.274833333333341</v>
      </c>
      <c r="C465" s="134">
        <f>IFERROR($C$3*TWK!C462/100,"n/a")</f>
        <v>33</v>
      </c>
      <c r="D465" s="134">
        <f>IFERROR($D$3*TWK!C462/100,"n/a")</f>
        <v>29.26</v>
      </c>
      <c r="E465" s="134">
        <f>IFERROR( $E$3*TWK!C462/100,"n/a")</f>
        <v>27.94</v>
      </c>
      <c r="F465" s="134">
        <f>IFERROR($F$3*TWK!C462/100,"n/a")</f>
        <v>26.62</v>
      </c>
      <c r="G465" s="134">
        <f>IFERROR($G$3*TWK!H462/100,"n/a")</f>
        <v>23.43333333333333</v>
      </c>
      <c r="H465" s="134">
        <f>IFERROR( $H$3*TWK!D462/100,"n/a")</f>
        <v>31.597333333333331</v>
      </c>
      <c r="I465" s="134">
        <f>IFERROR($I$3*TWK!D462/100,"n/a")</f>
        <v>29.027999999999999</v>
      </c>
      <c r="J465" s="134">
        <f>IFERROR($J$3*TWK!D462/100,"n/a")</f>
        <v>28.645333333333333</v>
      </c>
      <c r="K465" s="134">
        <f>IFERROR($K$3*TWK!D462/100,"n/a")</f>
        <v>27.715999999999998</v>
      </c>
      <c r="L465" s="134">
        <f>IFERROR( $L$3*TWK!D462/100,"n/a")</f>
        <v>26.294666666666661</v>
      </c>
      <c r="M465" s="134">
        <f>IFERROR($M$3*TWK!D462/100,"n/a")</f>
        <v>25.365333333333329</v>
      </c>
      <c r="N465" s="134">
        <f>IFERROR($N$3*TWK!E462/100,"n/a")</f>
        <v>25.270000000000003</v>
      </c>
      <c r="O465" s="134">
        <f>IFERROR($O$3*TWK!F462/100,"n/a")</f>
        <v>26.576666666666664</v>
      </c>
      <c r="P465" s="134">
        <f>IFERROR($P$3*TWK!F462/100,"n/a")</f>
        <v>25.27333333333333</v>
      </c>
      <c r="Q465" s="134">
        <f>IFERROR($Q$3*TWK!F462/100,"n/a")</f>
        <v>22.893333333333331</v>
      </c>
      <c r="R465" s="134">
        <f>IFERROR($R$3*TWK!F462/100,"n/a")</f>
        <v>22.61</v>
      </c>
      <c r="S465" s="134">
        <f>IFERROR($S$3*TWK!H462/100,"n/a")</f>
        <v>23.43333333333333</v>
      </c>
      <c r="T465" s="134">
        <f>IFERROR($T$3*TWK!H462/100,"n/a")</f>
        <v>22.816666666666666</v>
      </c>
      <c r="U465" s="134">
        <f>IFERROR($U$3*TWK!H462/100,"n/a")</f>
        <v>21.83</v>
      </c>
      <c r="V465" s="134">
        <f>IFERROR($V$3*TWK!H462/100,"n/a")</f>
        <v>21.644999999999996</v>
      </c>
      <c r="W465" s="134">
        <f>IFERROR($W$3*TWK!H462/100,"n/a")</f>
        <v>19.363333333333333</v>
      </c>
      <c r="X465" s="134">
        <f>IFERROR($X$3*(TWK!H462+25)/100,"n/a")</f>
        <v>19.185833333333331</v>
      </c>
      <c r="Y465" s="134">
        <f>IFERROR($Y$3*(TWK!H462+50)/100,"n/a")</f>
        <v>17.799999999999997</v>
      </c>
      <c r="Z465" s="134">
        <f>IFERROR($Z$3*TWK!H462/100,"n/a")</f>
        <v>15.231666666666667</v>
      </c>
      <c r="AA465" s="134">
        <f>IFERROR($AA$3*(TWK!H462+100)/100,"n/a")</f>
        <v>16.411666666666665</v>
      </c>
    </row>
    <row r="466" spans="1:27" x14ac:dyDescent="0.25">
      <c r="A466" s="122">
        <f t="shared" si="5"/>
        <v>41219</v>
      </c>
      <c r="B466" s="134">
        <f>IFERROR($B$3*TWK!B463/100,"n/a")</f>
        <v>36.366250000000008</v>
      </c>
      <c r="C466" s="134">
        <f>IFERROR($C$3*TWK!C463/100,"n/a")</f>
        <v>37.5</v>
      </c>
      <c r="D466" s="134">
        <f>IFERROR($D$3*TWK!C463/100,"n/a")</f>
        <v>33.25</v>
      </c>
      <c r="E466" s="134">
        <f>IFERROR( $E$3*TWK!C463/100,"n/a")</f>
        <v>31.75</v>
      </c>
      <c r="F466" s="134">
        <f>IFERROR($F$3*TWK!C463/100,"n/a")</f>
        <v>30.25</v>
      </c>
      <c r="G466" s="134">
        <f>IFERROR($G$3*TWK!H463/100,"n/a")</f>
        <v>16.149999999999999</v>
      </c>
      <c r="H466" s="134">
        <f>IFERROR( $H$3*TWK!D463/100,"n/a")</f>
        <v>34.391000000000005</v>
      </c>
      <c r="I466" s="134">
        <f>IFERROR($I$3*TWK!D463/100,"n/a")</f>
        <v>31.594499999999996</v>
      </c>
      <c r="J466" s="134">
        <f>IFERROR($J$3*TWK!D463/100,"n/a")</f>
        <v>31.178000000000001</v>
      </c>
      <c r="K466" s="134">
        <f>IFERROR($K$3*TWK!D463/100,"n/a")</f>
        <v>30.166499999999999</v>
      </c>
      <c r="L466" s="134">
        <f>IFERROR( $L$3*TWK!D463/100,"n/a")</f>
        <v>28.619499999999999</v>
      </c>
      <c r="M466" s="134">
        <f>IFERROR($M$3*TWK!D463/100,"n/a")</f>
        <v>27.607999999999997</v>
      </c>
      <c r="N466" s="134">
        <f>IFERROR($N$3*TWK!E463/100,"n/a")</f>
        <v>24.9375</v>
      </c>
      <c r="O466" s="134">
        <f>IFERROR($O$3*TWK!F463/100,"n/a")</f>
        <v>23.45</v>
      </c>
      <c r="P466" s="134">
        <f>IFERROR($P$3*TWK!F463/100,"n/a")</f>
        <v>22.3</v>
      </c>
      <c r="Q466" s="134">
        <f>IFERROR($Q$3*TWK!F463/100,"n/a")</f>
        <v>20.2</v>
      </c>
      <c r="R466" s="134">
        <f>IFERROR($R$3*TWK!F463/100,"n/a")</f>
        <v>19.95</v>
      </c>
      <c r="S466" s="134">
        <f>IFERROR($S$3*TWK!H463/100,"n/a")</f>
        <v>16.149999999999999</v>
      </c>
      <c r="T466" s="134">
        <f>IFERROR($T$3*TWK!H463/100,"n/a")</f>
        <v>15.725</v>
      </c>
      <c r="U466" s="134">
        <f>IFERROR($U$3*TWK!H463/100,"n/a")</f>
        <v>15.045</v>
      </c>
      <c r="V466" s="134">
        <f>IFERROR($V$3*TWK!H463/100,"n/a")</f>
        <v>14.9175</v>
      </c>
      <c r="W466" s="134">
        <f>IFERROR($W$3*TWK!H463/100,"n/a")</f>
        <v>13.345000000000001</v>
      </c>
      <c r="X466" s="134">
        <f>IFERROR($X$3*(TWK!H463+25)/100,"n/a")</f>
        <v>13.455</v>
      </c>
      <c r="Y466" s="134">
        <f>IFERROR($Y$3*(TWK!H463+50)/100,"n/a")</f>
        <v>12.682499999999999</v>
      </c>
      <c r="Z466" s="134">
        <f>IFERROR($Z$3*TWK!H463/100,"n/a")</f>
        <v>10.4975</v>
      </c>
      <c r="AA466" s="134">
        <f>IFERROR($AA$3*(TWK!H463+100)/100,"n/a")</f>
        <v>12.022500000000001</v>
      </c>
    </row>
    <row r="467" spans="1:27" x14ac:dyDescent="0.25">
      <c r="A467" s="122">
        <f t="shared" si="5"/>
        <v>41226</v>
      </c>
      <c r="B467" s="134">
        <f>IFERROR($B$3*TWK!B464/100,"n/a")</f>
        <v>34.045000000000002</v>
      </c>
      <c r="C467" s="134">
        <f>IFERROR($C$3*TWK!C464/100,"n/a")</f>
        <v>33.5</v>
      </c>
      <c r="D467" s="134">
        <f>IFERROR($D$3*TWK!C464/100,"n/a")</f>
        <v>29.703333333333333</v>
      </c>
      <c r="E467" s="134">
        <f>IFERROR( $E$3*TWK!C464/100,"n/a")</f>
        <v>28.363333333333333</v>
      </c>
      <c r="F467" s="134">
        <f>IFERROR($F$3*TWK!C464/100,"n/a")</f>
        <v>27.023333333333333</v>
      </c>
      <c r="G467" s="134">
        <f>IFERROR($G$3*TWK!H464/100,"n/a")</f>
        <v>14.566666666666665</v>
      </c>
      <c r="H467" s="134">
        <f>IFERROR( $H$3*TWK!D464/100,"n/a")</f>
        <v>30.826666666666668</v>
      </c>
      <c r="I467" s="134">
        <f>IFERROR($I$3*TWK!D464/100,"n/a")</f>
        <v>28.32</v>
      </c>
      <c r="J467" s="134">
        <f>IFERROR($J$3*TWK!D464/100,"n/a")</f>
        <v>27.946666666666669</v>
      </c>
      <c r="K467" s="134">
        <f>IFERROR($K$3*TWK!D464/100,"n/a")</f>
        <v>27.040000000000006</v>
      </c>
      <c r="L467" s="134">
        <f>IFERROR( $L$3*TWK!D464/100,"n/a")</f>
        <v>25.653333333333336</v>
      </c>
      <c r="M467" s="134">
        <f>IFERROR($M$3*TWK!D464/100,"n/a")</f>
        <v>24.746666666666666</v>
      </c>
      <c r="N467" s="134">
        <f>IFERROR($N$3*TWK!E464/100,"n/a")</f>
        <v>19.95</v>
      </c>
      <c r="O467" s="134">
        <f>IFERROR($O$3*TWK!F464/100,"n/a")</f>
        <v>19.541666666666671</v>
      </c>
      <c r="P467" s="134">
        <f>IFERROR($P$3*TWK!F464/100,"n/a")</f>
        <v>18.583333333333336</v>
      </c>
      <c r="Q467" s="134">
        <f>IFERROR($Q$3*TWK!F464/100,"n/a")</f>
        <v>16.833333333333336</v>
      </c>
      <c r="R467" s="134">
        <f>IFERROR($R$3*TWK!F464/100,"n/a")</f>
        <v>16.625000000000004</v>
      </c>
      <c r="S467" s="134">
        <f>IFERROR($S$3*TWK!H464/100,"n/a")</f>
        <v>14.566666666666665</v>
      </c>
      <c r="T467" s="134">
        <f>IFERROR($T$3*TWK!H464/100,"n/a")</f>
        <v>14.183333333333332</v>
      </c>
      <c r="U467" s="134">
        <f>IFERROR($U$3*TWK!H464/100,"n/a")</f>
        <v>13.57</v>
      </c>
      <c r="V467" s="134">
        <f>IFERROR($V$3*TWK!H464/100,"n/a")</f>
        <v>13.454999999999998</v>
      </c>
      <c r="W467" s="134">
        <f>IFERROR($W$3*TWK!H464/100,"n/a")</f>
        <v>12.036666666666667</v>
      </c>
      <c r="X467" s="134">
        <f>IFERROR($X$3*(TWK!H464+25)/100,"n/a")</f>
        <v>12.209166666666668</v>
      </c>
      <c r="Y467" s="134">
        <f>IFERROR($Y$3*(TWK!H464+50)/100,"n/a")</f>
        <v>11.57</v>
      </c>
      <c r="Z467" s="134">
        <f>IFERROR($Z$3*TWK!H464/100,"n/a")</f>
        <v>9.4683333333333337</v>
      </c>
      <c r="AA467" s="134">
        <f>IFERROR($AA$3*(TWK!H464+100)/100,"n/a")</f>
        <v>11.068333333333333</v>
      </c>
    </row>
    <row r="468" spans="1:27" x14ac:dyDescent="0.25">
      <c r="A468" s="122">
        <f t="shared" si="5"/>
        <v>41233</v>
      </c>
      <c r="B468" s="134">
        <f>IFERROR($B$3*TWK!B465/100,"n/a")</f>
        <v>38.687500000000007</v>
      </c>
      <c r="C468" s="134">
        <f>IFERROR($C$3*TWK!C465/100,"n/a")</f>
        <v>36</v>
      </c>
      <c r="D468" s="134">
        <f>IFERROR($D$3*TWK!C465/100,"n/a")</f>
        <v>31.92</v>
      </c>
      <c r="E468" s="134">
        <f>IFERROR( $E$3*TWK!C465/100,"n/a")</f>
        <v>30.48</v>
      </c>
      <c r="F468" s="134">
        <f>IFERROR($F$3*TWK!C465/100,"n/a")</f>
        <v>29.04</v>
      </c>
      <c r="G468" s="134">
        <f>IFERROR($G$3*TWK!H465/100,"n/a")</f>
        <v>14.566666666666665</v>
      </c>
      <c r="H468" s="134">
        <f>IFERROR( $H$3*TWK!D465/100,"n/a")</f>
        <v>34.68</v>
      </c>
      <c r="I468" s="134">
        <f>IFERROR($I$3*TWK!D465/100,"n/a")</f>
        <v>31.859999999999996</v>
      </c>
      <c r="J468" s="134">
        <f>IFERROR($J$3*TWK!D465/100,"n/a")</f>
        <v>31.44</v>
      </c>
      <c r="K468" s="134">
        <f>IFERROR($K$3*TWK!D465/100,"n/a")</f>
        <v>30.42</v>
      </c>
      <c r="L468" s="134">
        <f>IFERROR( $L$3*TWK!D465/100,"n/a")</f>
        <v>28.859999999999996</v>
      </c>
      <c r="M468" s="134">
        <f>IFERROR($M$3*TWK!D465/100,"n/a")</f>
        <v>27.84</v>
      </c>
      <c r="N468" s="134">
        <f>IFERROR($N$3*TWK!E465/100,"n/a")</f>
        <v>21.280000000000005</v>
      </c>
      <c r="O468" s="134">
        <f>IFERROR($O$3*TWK!F465/100,"n/a")</f>
        <v>25.013333333333339</v>
      </c>
      <c r="P468" s="134">
        <f>IFERROR($P$3*TWK!F465/100,"n/a")</f>
        <v>23.786666666666669</v>
      </c>
      <c r="Q468" s="134">
        <f>IFERROR($Q$3*TWK!F465/100,"n/a")</f>
        <v>21.54666666666667</v>
      </c>
      <c r="R468" s="134">
        <f>IFERROR($R$3*TWK!F465/100,"n/a")</f>
        <v>21.280000000000005</v>
      </c>
      <c r="S468" s="134">
        <f>IFERROR($S$3*TWK!H465/100,"n/a")</f>
        <v>14.566666666666665</v>
      </c>
      <c r="T468" s="134">
        <f>IFERROR($T$3*TWK!H465/100,"n/a")</f>
        <v>14.183333333333332</v>
      </c>
      <c r="U468" s="134">
        <f>IFERROR($U$3*TWK!H465/100,"n/a")</f>
        <v>13.57</v>
      </c>
      <c r="V468" s="134">
        <f>IFERROR($V$3*TWK!H465/100,"n/a")</f>
        <v>13.454999999999998</v>
      </c>
      <c r="W468" s="134">
        <f>IFERROR($W$3*TWK!H465/100,"n/a")</f>
        <v>12.036666666666667</v>
      </c>
      <c r="X468" s="134">
        <f>IFERROR($X$3*(TWK!H465+25)/100,"n/a")</f>
        <v>12.209166666666668</v>
      </c>
      <c r="Y468" s="134">
        <f>IFERROR($Y$3*(TWK!H465+50)/100,"n/a")</f>
        <v>11.57</v>
      </c>
      <c r="Z468" s="134">
        <f>IFERROR($Z$3*TWK!H465/100,"n/a")</f>
        <v>9.4683333333333337</v>
      </c>
      <c r="AA468" s="134">
        <f>IFERROR($AA$3*(TWK!H465+100)/100,"n/a")</f>
        <v>11.068333333333333</v>
      </c>
    </row>
    <row r="469" spans="1:27" x14ac:dyDescent="0.25">
      <c r="A469" s="122">
        <f t="shared" ref="A469:A497" si="6">7+A468</f>
        <v>41240</v>
      </c>
      <c r="B469" s="134" t="str">
        <f>IFERROR($B$3*TWK!B466/100,"n/a")</f>
        <v>n/a</v>
      </c>
      <c r="C469" s="134">
        <f>IFERROR($C$3*TWK!C466/100,"n/a")</f>
        <v>35.28</v>
      </c>
      <c r="D469" s="134">
        <f>IFERROR($D$3*TWK!C466/100,"n/a")</f>
        <v>31.281600000000005</v>
      </c>
      <c r="E469" s="134">
        <f>IFERROR( $E$3*TWK!C466/100,"n/a")</f>
        <v>29.8704</v>
      </c>
      <c r="F469" s="134">
        <f>IFERROR($F$3*TWK!C466/100,"n/a")</f>
        <v>28.459199999999999</v>
      </c>
      <c r="G469" s="134">
        <f>IFERROR($G$3*TWK!H466/100,"n/a")</f>
        <v>13.3</v>
      </c>
      <c r="H469" s="134">
        <f>IFERROR( $H$3*TWK!D466/100,"n/a")</f>
        <v>35.431400000000004</v>
      </c>
      <c r="I469" s="134">
        <f>IFERROR($I$3*TWK!D466/100,"n/a")</f>
        <v>32.5503</v>
      </c>
      <c r="J469" s="134">
        <f>IFERROR($J$3*TWK!D466/100,"n/a")</f>
        <v>32.121200000000002</v>
      </c>
      <c r="K469" s="134">
        <f>IFERROR($K$3*TWK!D466/100,"n/a")</f>
        <v>31.079100000000004</v>
      </c>
      <c r="L469" s="134">
        <f>IFERROR( $L$3*TWK!D466/100,"n/a")</f>
        <v>29.485299999999999</v>
      </c>
      <c r="M469" s="134">
        <f>IFERROR($M$3*TWK!D466/100,"n/a")</f>
        <v>28.443199999999997</v>
      </c>
      <c r="N469" s="134">
        <f>IFERROR($N$3*TWK!E466/100,"n/a")</f>
        <v>20.468700000000002</v>
      </c>
      <c r="O469" s="134">
        <f>IFERROR($O$3*TWK!F466/100,"n/a")</f>
        <v>23.825199999999999</v>
      </c>
      <c r="P469" s="134">
        <f>IFERROR($P$3*TWK!F466/100,"n/a")</f>
        <v>22.656799999999997</v>
      </c>
      <c r="Q469" s="134">
        <f>IFERROR($Q$3*TWK!F466/100,"n/a")</f>
        <v>20.523200000000003</v>
      </c>
      <c r="R469" s="134">
        <f>IFERROR($R$3*TWK!F466/100,"n/a")</f>
        <v>20.269200000000001</v>
      </c>
      <c r="S469" s="134">
        <f>IFERROR($S$3*TWK!H466/100,"n/a")</f>
        <v>13.3</v>
      </c>
      <c r="T469" s="134">
        <f>IFERROR($T$3*TWK!H466/100,"n/a")</f>
        <v>12.95</v>
      </c>
      <c r="U469" s="134">
        <f>IFERROR($U$3*TWK!H466/100,"n/a")</f>
        <v>12.39</v>
      </c>
      <c r="V469" s="134">
        <f>IFERROR($V$3*TWK!H466/100,"n/a")</f>
        <v>12.285</v>
      </c>
      <c r="W469" s="134">
        <f>IFERROR($W$3*TWK!H466/100,"n/a")</f>
        <v>10.99</v>
      </c>
      <c r="X469" s="134">
        <f>IFERROR($X$3*(TWK!H466+25)/100,"n/a")</f>
        <v>11.2125</v>
      </c>
      <c r="Y469" s="134">
        <f>IFERROR($Y$3*(TWK!H466+50)/100,"n/a")</f>
        <v>10.68</v>
      </c>
      <c r="Z469" s="134">
        <f>IFERROR($Z$3*TWK!H466/100,"n/a")</f>
        <v>8.6450000000000014</v>
      </c>
      <c r="AA469" s="134">
        <f>IFERROR($AA$3*(TWK!H466+100)/100,"n/a")</f>
        <v>10.305</v>
      </c>
    </row>
    <row r="470" spans="1:27" x14ac:dyDescent="0.25">
      <c r="A470" s="122">
        <f t="shared" si="6"/>
        <v>41247</v>
      </c>
      <c r="B470" s="134" t="str">
        <f>IFERROR($B$3*TWK!B467/100,"n/a")</f>
        <v>n/a</v>
      </c>
      <c r="C470" s="134" t="str">
        <f>IFERROR($C$3*TWK!C467/100,"n/a")</f>
        <v>n/a</v>
      </c>
      <c r="D470" s="134" t="str">
        <f>IFERROR($D$3*TWK!C467/100,"n/a")</f>
        <v>n/a</v>
      </c>
      <c r="E470" s="134" t="str">
        <f>IFERROR( $E$3*TWK!C467/100,"n/a")</f>
        <v>n/a</v>
      </c>
      <c r="F470" s="134" t="str">
        <f>IFERROR($F$3*TWK!C467/100,"n/a")</f>
        <v>n/a</v>
      </c>
      <c r="G470" s="134">
        <f>IFERROR($G$3*TWK!H467/100,"n/a")</f>
        <v>14.895999999999999</v>
      </c>
      <c r="H470" s="134">
        <f>IFERROR( $H$3*TWK!D467/100,"n/a")</f>
        <v>33.234999999999999</v>
      </c>
      <c r="I470" s="134">
        <f>IFERROR($I$3*TWK!D467/100,"n/a")</f>
        <v>30.532499999999999</v>
      </c>
      <c r="J470" s="134">
        <f>IFERROR($J$3*TWK!D467/100,"n/a")</f>
        <v>30.13</v>
      </c>
      <c r="K470" s="134">
        <f>IFERROR($K$3*TWK!D467/100,"n/a")</f>
        <v>29.1525</v>
      </c>
      <c r="L470" s="134">
        <f>IFERROR( $L$3*TWK!D467/100,"n/a")</f>
        <v>27.657499999999999</v>
      </c>
      <c r="M470" s="134">
        <f>IFERROR($M$3*TWK!D467/100,"n/a")</f>
        <v>26.68</v>
      </c>
      <c r="N470" s="134">
        <f>IFERROR($N$3*TWK!E467/100,"n/a")</f>
        <v>20.947500000000002</v>
      </c>
      <c r="O470" s="134">
        <f>IFERROR($O$3*TWK!F467/100,"n/a")</f>
        <v>24.622499999999999</v>
      </c>
      <c r="P470" s="134">
        <f>IFERROR($P$3*TWK!F467/100,"n/a")</f>
        <v>23.414999999999999</v>
      </c>
      <c r="Q470" s="134">
        <f>IFERROR($Q$3*TWK!F467/100,"n/a")</f>
        <v>21.21</v>
      </c>
      <c r="R470" s="134">
        <f>IFERROR($R$3*TWK!F467/100,"n/a")</f>
        <v>20.947500000000002</v>
      </c>
      <c r="S470" s="134">
        <f>IFERROR($S$3*TWK!H467/100,"n/a")</f>
        <v>14.895999999999999</v>
      </c>
      <c r="T470" s="134">
        <f>IFERROR($T$3*TWK!H467/100,"n/a")</f>
        <v>14.504000000000001</v>
      </c>
      <c r="U470" s="134">
        <f>IFERROR($U$3*TWK!H467/100,"n/a")</f>
        <v>13.876800000000001</v>
      </c>
      <c r="V470" s="134">
        <f>IFERROR($V$3*TWK!H467/100,"n/a")</f>
        <v>13.759199999999998</v>
      </c>
      <c r="W470" s="134">
        <f>IFERROR($W$3*TWK!H467/100,"n/a")</f>
        <v>12.308800000000002</v>
      </c>
      <c r="X470" s="134">
        <f>IFERROR($X$3*(TWK!H467+25)/100,"n/a")</f>
        <v>12.468300000000001</v>
      </c>
      <c r="Y470" s="134">
        <f>IFERROR($Y$3*(TWK!H467+50)/100,"n/a")</f>
        <v>11.801399999999999</v>
      </c>
      <c r="Z470" s="134">
        <f>IFERROR($Z$3*TWK!H467/100,"n/a")</f>
        <v>9.6824000000000012</v>
      </c>
      <c r="AA470" s="134">
        <f>IFERROR($AA$3*(TWK!H467+100)/100,"n/a")</f>
        <v>11.2668</v>
      </c>
    </row>
    <row r="471" spans="1:27" x14ac:dyDescent="0.25">
      <c r="A471" s="122">
        <f t="shared" si="6"/>
        <v>41254</v>
      </c>
      <c r="B471" s="134" t="str">
        <f>IFERROR($B$3*TWK!B468/100,"n/a")</f>
        <v>n/a</v>
      </c>
      <c r="C471" s="134" t="str">
        <f>IFERROR($C$3*TWK!C468/100,"n/a")</f>
        <v>n/a</v>
      </c>
      <c r="D471" s="134" t="str">
        <f>IFERROR($D$3*TWK!C468/100,"n/a")</f>
        <v>n/a</v>
      </c>
      <c r="E471" s="134" t="str">
        <f>IFERROR( $E$3*TWK!C468/100,"n/a")</f>
        <v>n/a</v>
      </c>
      <c r="F471" s="134" t="str">
        <f>IFERROR($F$3*TWK!C468/100,"n/a")</f>
        <v>n/a</v>
      </c>
      <c r="G471" s="134">
        <f>IFERROR($G$3*TWK!H468/100,"n/a")</f>
        <v>16.643999999999998</v>
      </c>
      <c r="H471" s="134">
        <f>IFERROR( $H$3*TWK!D468/100,"n/a")</f>
        <v>34.68</v>
      </c>
      <c r="I471" s="134">
        <f>IFERROR($I$3*TWK!D468/100,"n/a")</f>
        <v>31.859999999999996</v>
      </c>
      <c r="J471" s="134">
        <f>IFERROR($J$3*TWK!D468/100,"n/a")</f>
        <v>31.44</v>
      </c>
      <c r="K471" s="134">
        <f>IFERROR($K$3*TWK!D468/100,"n/a")</f>
        <v>30.42</v>
      </c>
      <c r="L471" s="134">
        <f>IFERROR( $L$3*TWK!D468/100,"n/a")</f>
        <v>28.859999999999996</v>
      </c>
      <c r="M471" s="134">
        <f>IFERROR($M$3*TWK!D468/100,"n/a")</f>
        <v>27.84</v>
      </c>
      <c r="N471" s="134">
        <f>IFERROR($N$3*TWK!E468/100,"n/a")</f>
        <v>19.95</v>
      </c>
      <c r="O471" s="134">
        <f>IFERROR($O$3*TWK!F468/100,"n/a")</f>
        <v>24.388000000000002</v>
      </c>
      <c r="P471" s="134">
        <f>IFERROR($P$3*TWK!F468/100,"n/a")</f>
        <v>23.191999999999997</v>
      </c>
      <c r="Q471" s="134">
        <f>IFERROR($Q$3*TWK!F468/100,"n/a")</f>
        <v>21.008000000000003</v>
      </c>
      <c r="R471" s="134">
        <f>IFERROR($R$3*TWK!F468/100,"n/a")</f>
        <v>20.748000000000001</v>
      </c>
      <c r="S471" s="134">
        <f>IFERROR($S$3*TWK!H468/100,"n/a")</f>
        <v>16.643999999999998</v>
      </c>
      <c r="T471" s="134">
        <f>IFERROR($T$3*TWK!H468/100,"n/a")</f>
        <v>16.206000000000003</v>
      </c>
      <c r="U471" s="134">
        <f>IFERROR($U$3*TWK!H468/100,"n/a")</f>
        <v>15.5052</v>
      </c>
      <c r="V471" s="134">
        <f>IFERROR($V$3*TWK!H468/100,"n/a")</f>
        <v>15.373799999999999</v>
      </c>
      <c r="W471" s="134">
        <f>IFERROR($W$3*TWK!H468/100,"n/a")</f>
        <v>13.753200000000001</v>
      </c>
      <c r="X471" s="134">
        <f>IFERROR($X$3*(TWK!H468+25)/100,"n/a")</f>
        <v>13.843700000000002</v>
      </c>
      <c r="Y471" s="134">
        <f>IFERROR($Y$3*(TWK!H468+50)/100,"n/a")</f>
        <v>13.0296</v>
      </c>
      <c r="Z471" s="134">
        <f>IFERROR($Z$3*TWK!H468/100,"n/a")</f>
        <v>10.818600000000002</v>
      </c>
      <c r="AA471" s="134">
        <f>IFERROR($AA$3*(TWK!H468+100)/100,"n/a")</f>
        <v>12.3202</v>
      </c>
    </row>
    <row r="472" spans="1:27" x14ac:dyDescent="0.25">
      <c r="A472" s="122">
        <f t="shared" si="6"/>
        <v>41261</v>
      </c>
      <c r="B472" s="134" t="str">
        <f>IFERROR($B$3*TWK!B469/100,"n/a")</f>
        <v>n/a</v>
      </c>
      <c r="C472" s="134" t="str">
        <f>IFERROR($C$3*TWK!C469/100,"n/a")</f>
        <v>n/a</v>
      </c>
      <c r="D472" s="134" t="str">
        <f>IFERROR($D$3*TWK!C469/100,"n/a")</f>
        <v>n/a</v>
      </c>
      <c r="E472" s="134" t="str">
        <f>IFERROR( $E$3*TWK!C469/100,"n/a")</f>
        <v>n/a</v>
      </c>
      <c r="F472" s="134" t="str">
        <f>IFERROR($F$3*TWK!C469/100,"n/a")</f>
        <v>n/a</v>
      </c>
      <c r="G472" s="134">
        <f>IFERROR($G$3*TWK!H469/100,"n/a")</f>
        <v>13.413999999999998</v>
      </c>
      <c r="H472" s="134">
        <f>IFERROR( $H$3*TWK!D469/100,"n/a")</f>
        <v>33.234999999999999</v>
      </c>
      <c r="I472" s="134">
        <f>IFERROR($I$3*TWK!D469/100,"n/a")</f>
        <v>30.532499999999999</v>
      </c>
      <c r="J472" s="134">
        <f>IFERROR($J$3*TWK!D469/100,"n/a")</f>
        <v>30.13</v>
      </c>
      <c r="K472" s="134">
        <f>IFERROR($K$3*TWK!D469/100,"n/a")</f>
        <v>29.1525</v>
      </c>
      <c r="L472" s="134">
        <f>IFERROR( $L$3*TWK!D469/100,"n/a")</f>
        <v>27.657499999999999</v>
      </c>
      <c r="M472" s="134">
        <f>IFERROR($M$3*TWK!D469/100,"n/a")</f>
        <v>26.68</v>
      </c>
      <c r="N472" s="134">
        <f>IFERROR($N$3*TWK!E469/100,"n/a")</f>
        <v>19.95</v>
      </c>
      <c r="O472" s="134">
        <f>IFERROR($O$3*TWK!F469/100,"n/a")</f>
        <v>20.870500000000003</v>
      </c>
      <c r="P472" s="134">
        <f>IFERROR($P$3*TWK!F469/100,"n/a")</f>
        <v>19.847000000000001</v>
      </c>
      <c r="Q472" s="134">
        <f>IFERROR($Q$3*TWK!F469/100,"n/a")</f>
        <v>17.977999999999998</v>
      </c>
      <c r="R472" s="134">
        <f>IFERROR($R$3*TWK!F469/100,"n/a")</f>
        <v>17.755500000000001</v>
      </c>
      <c r="S472" s="134">
        <f>IFERROR($S$3*TWK!H469/100,"n/a")</f>
        <v>13.413999999999998</v>
      </c>
      <c r="T472" s="134">
        <f>IFERROR($T$3*TWK!H469/100,"n/a")</f>
        <v>13.061000000000002</v>
      </c>
      <c r="U472" s="134">
        <f>IFERROR($U$3*TWK!H469/100,"n/a")</f>
        <v>12.496200000000002</v>
      </c>
      <c r="V472" s="134">
        <f>IFERROR($V$3*TWK!H469/100,"n/a")</f>
        <v>12.3903</v>
      </c>
      <c r="W472" s="134">
        <f>IFERROR($W$3*TWK!H469/100,"n/a")</f>
        <v>11.084200000000001</v>
      </c>
      <c r="X472" s="134">
        <f>IFERROR($X$3*(TWK!H469+25)/100,"n/a")</f>
        <v>11.302200000000001</v>
      </c>
      <c r="Y472" s="134">
        <f>IFERROR($Y$3*(TWK!H469+50)/100,"n/a")</f>
        <v>10.7601</v>
      </c>
      <c r="Z472" s="134">
        <f>IFERROR($Z$3*TWK!H469/100,"n/a")</f>
        <v>8.719100000000001</v>
      </c>
      <c r="AA472" s="134">
        <f>IFERROR($AA$3*(TWK!H469+100)/100,"n/a")</f>
        <v>10.373700000000001</v>
      </c>
    </row>
    <row r="473" spans="1:27" x14ac:dyDescent="0.25">
      <c r="A473" s="122">
        <f t="shared" si="6"/>
        <v>41268</v>
      </c>
      <c r="B473" s="134" t="str">
        <f>IFERROR($B$3*TWK!B470/100,"n/a")</f>
        <v>n/a</v>
      </c>
      <c r="C473" s="134" t="str">
        <f>IFERROR($C$3*TWK!C470/100,"n/a")</f>
        <v>n/a</v>
      </c>
      <c r="D473" s="134" t="str">
        <f>IFERROR($D$3*TWK!C470/100,"n/a")</f>
        <v>n/a</v>
      </c>
      <c r="E473" s="134" t="str">
        <f>IFERROR( $E$3*TWK!C470/100,"n/a")</f>
        <v>n/a</v>
      </c>
      <c r="F473" s="134" t="str">
        <f>IFERROR($F$3*TWK!C470/100,"n/a")</f>
        <v>n/a</v>
      </c>
      <c r="G473" s="134">
        <f>IFERROR($G$3*TWK!H470/100,"n/a")</f>
        <v>11.893999999999998</v>
      </c>
      <c r="H473" s="134">
        <f>IFERROR( $H$3*TWK!D470/100,"n/a")</f>
        <v>32.541400000000003</v>
      </c>
      <c r="I473" s="134">
        <f>IFERROR($I$3*TWK!D470/100,"n/a")</f>
        <v>29.895299999999999</v>
      </c>
      <c r="J473" s="134">
        <f>IFERROR($J$3*TWK!D470/100,"n/a")</f>
        <v>29.501200000000004</v>
      </c>
      <c r="K473" s="134">
        <f>IFERROR($K$3*TWK!D470/100,"n/a")</f>
        <v>28.544100000000004</v>
      </c>
      <c r="L473" s="134">
        <f>IFERROR( $L$3*TWK!D470/100,"n/a")</f>
        <v>27.080299999999998</v>
      </c>
      <c r="M473" s="134">
        <f>IFERROR($M$3*TWK!D470/100,"n/a")</f>
        <v>26.123199999999997</v>
      </c>
      <c r="N473" s="134">
        <f>IFERROR($N$3*TWK!E470/100,"n/a")</f>
        <v>19.95</v>
      </c>
      <c r="O473" s="134">
        <f>IFERROR($O$3*TWK!F470/100,"n/a")</f>
        <v>19.369700000000002</v>
      </c>
      <c r="P473" s="134">
        <f>IFERROR($P$3*TWK!F470/100,"n/a")</f>
        <v>18.419799999999999</v>
      </c>
      <c r="Q473" s="134">
        <f>IFERROR($Q$3*TWK!F470/100,"n/a")</f>
        <v>16.685199999999998</v>
      </c>
      <c r="R473" s="134">
        <f>IFERROR($R$3*TWK!F470/100,"n/a")</f>
        <v>16.4787</v>
      </c>
      <c r="S473" s="134">
        <f>IFERROR($S$3*TWK!H470/100,"n/a")</f>
        <v>11.893999999999998</v>
      </c>
      <c r="T473" s="134">
        <f>IFERROR($T$3*TWK!H470/100,"n/a")</f>
        <v>11.581000000000001</v>
      </c>
      <c r="U473" s="134">
        <f>IFERROR($U$3*TWK!H470/100,"n/a")</f>
        <v>11.0802</v>
      </c>
      <c r="V473" s="134">
        <f>IFERROR($V$3*TWK!H470/100,"n/a")</f>
        <v>10.986299999999998</v>
      </c>
      <c r="W473" s="134">
        <f>IFERROR($W$3*TWK!H470/100,"n/a")</f>
        <v>9.8282000000000007</v>
      </c>
      <c r="X473" s="134">
        <f>IFERROR($X$3*(TWK!H470+25)/100,"n/a")</f>
        <v>10.106200000000001</v>
      </c>
      <c r="Y473" s="134">
        <f>IFERROR($Y$3*(TWK!H470+50)/100,"n/a")</f>
        <v>9.6920999999999999</v>
      </c>
      <c r="Z473" s="134">
        <f>IFERROR($Z$3*TWK!H470/100,"n/a")</f>
        <v>7.7311000000000005</v>
      </c>
      <c r="AA473" s="134">
        <f>IFERROR($AA$3*(TWK!H470+100)/100,"n/a")</f>
        <v>9.4576999999999991</v>
      </c>
    </row>
    <row r="474" spans="1:27" x14ac:dyDescent="0.25">
      <c r="A474" s="122">
        <f t="shared" si="6"/>
        <v>41275</v>
      </c>
      <c r="B474" s="134" t="str">
        <f>IFERROR($B$3*TWK!B471/100,"n/a")</f>
        <v>n/a</v>
      </c>
      <c r="C474" s="134" t="str">
        <f>IFERROR($C$3*TWK!C471/100,"n/a")</f>
        <v>n/a</v>
      </c>
      <c r="D474" s="134" t="str">
        <f>IFERROR($D$3*TWK!C471/100,"n/a")</f>
        <v>n/a</v>
      </c>
      <c r="E474" s="134" t="str">
        <f>IFERROR( $E$3*TWK!C471/100,"n/a")</f>
        <v>n/a</v>
      </c>
      <c r="F474" s="134" t="str">
        <f>IFERROR($F$3*TWK!C471/100,"n/a")</f>
        <v>n/a</v>
      </c>
      <c r="G474" s="134">
        <f>IFERROR($G$3*TWK!H471/100,"n/a")</f>
        <v>9.5</v>
      </c>
      <c r="H474" s="134">
        <f>IFERROR( $H$3*TWK!D471/100,"n/a")</f>
        <v>28.9</v>
      </c>
      <c r="I474" s="134">
        <f>IFERROR($I$3*TWK!D471/100,"n/a")</f>
        <v>26.55</v>
      </c>
      <c r="J474" s="134">
        <f>IFERROR($J$3*TWK!D471/100,"n/a")</f>
        <v>26.2</v>
      </c>
      <c r="K474" s="134">
        <f>IFERROR($K$3*TWK!D471/100,"n/a")</f>
        <v>25.35</v>
      </c>
      <c r="L474" s="134">
        <f>IFERROR( $L$3*TWK!D471/100,"n/a")</f>
        <v>24.05</v>
      </c>
      <c r="M474" s="134">
        <f>IFERROR($M$3*TWK!D471/100,"n/a")</f>
        <v>23.2</v>
      </c>
      <c r="N474" s="134">
        <f>IFERROR($N$3*TWK!E471/100,"n/a")</f>
        <v>17.954999999999998</v>
      </c>
      <c r="O474" s="134">
        <f>IFERROR($O$3*TWK!F471/100,"n/a")</f>
        <v>16.415000000000003</v>
      </c>
      <c r="P474" s="134">
        <f>IFERROR($P$3*TWK!F471/100,"n/a")</f>
        <v>15.61</v>
      </c>
      <c r="Q474" s="134">
        <f>IFERROR($Q$3*TWK!F471/100,"n/a")</f>
        <v>14.14</v>
      </c>
      <c r="R474" s="134">
        <f>IFERROR($R$3*TWK!F471/100,"n/a")</f>
        <v>13.965</v>
      </c>
      <c r="S474" s="134">
        <f>IFERROR($S$3*TWK!H471/100,"n/a")</f>
        <v>9.5</v>
      </c>
      <c r="T474" s="134">
        <f>IFERROR($T$3*TWK!H471/100,"n/a")</f>
        <v>9.25</v>
      </c>
      <c r="U474" s="134">
        <f>IFERROR($U$3*TWK!H471/100,"n/a")</f>
        <v>8.85</v>
      </c>
      <c r="V474" s="134">
        <f>IFERROR($V$3*TWK!H471/100,"n/a")</f>
        <v>8.7750000000000004</v>
      </c>
      <c r="W474" s="134">
        <f>IFERROR($W$3*TWK!H471/100,"n/a")</f>
        <v>7.85</v>
      </c>
      <c r="X474" s="134">
        <f>IFERROR($X$3*(TWK!H471+25)/100,"n/a")</f>
        <v>8.2225000000000019</v>
      </c>
      <c r="Y474" s="134">
        <f>IFERROR($Y$3*(TWK!H471+50)/100,"n/a")</f>
        <v>8.01</v>
      </c>
      <c r="Z474" s="134">
        <f>IFERROR($Z$3*TWK!H471/100,"n/a")</f>
        <v>6.1749999999999998</v>
      </c>
      <c r="AA474" s="134">
        <f>IFERROR($AA$3*(TWK!H471+100)/100,"n/a")</f>
        <v>8.0150000000000006</v>
      </c>
    </row>
    <row r="475" spans="1:27" x14ac:dyDescent="0.25">
      <c r="A475" s="122">
        <f t="shared" si="6"/>
        <v>41282</v>
      </c>
      <c r="B475" s="134" t="str">
        <f>IFERROR($B$3*TWK!B472/100,"n/a")</f>
        <v>n/a</v>
      </c>
      <c r="C475" s="134" t="str">
        <f>IFERROR($C$3*TWK!C472/100,"n/a")</f>
        <v>n/a</v>
      </c>
      <c r="D475" s="134" t="str">
        <f>IFERROR($D$3*TWK!C472/100,"n/a")</f>
        <v>n/a</v>
      </c>
      <c r="E475" s="134" t="str">
        <f>IFERROR( $E$3*TWK!C472/100,"n/a")</f>
        <v>n/a</v>
      </c>
      <c r="F475" s="134" t="str">
        <f>IFERROR($F$3*TWK!C472/100,"n/a")</f>
        <v>n/a</v>
      </c>
      <c r="G475" s="134">
        <f>IFERROR($G$3*TWK!H472/100,"n/a")</f>
        <v>7.3150000000000004</v>
      </c>
      <c r="H475" s="134">
        <f>IFERROR( $H$3*TWK!D472/100,"n/a")</f>
        <v>21.530500000000004</v>
      </c>
      <c r="I475" s="134">
        <f>IFERROR($I$3*TWK!D472/100,"n/a")</f>
        <v>19.77975</v>
      </c>
      <c r="J475" s="134">
        <f>IFERROR($J$3*TWK!D472/100,"n/a")</f>
        <v>19.519000000000002</v>
      </c>
      <c r="K475" s="134">
        <f>IFERROR($K$3*TWK!D472/100,"n/a")</f>
        <v>18.885750000000002</v>
      </c>
      <c r="L475" s="134">
        <f>IFERROR( $L$3*TWK!D472/100,"n/a")</f>
        <v>17.917249999999999</v>
      </c>
      <c r="M475" s="134">
        <f>IFERROR($M$3*TWK!D472/100,"n/a")</f>
        <v>17.283999999999999</v>
      </c>
      <c r="N475" s="134">
        <f>IFERROR($N$3*TWK!E472/100,"n/a")</f>
        <v>13.566000000000001</v>
      </c>
      <c r="O475" s="134">
        <f>IFERROR($O$3*TWK!F472/100,"n/a")</f>
        <v>12.897500000000001</v>
      </c>
      <c r="P475" s="134">
        <f>IFERROR($P$3*TWK!F472/100,"n/a")</f>
        <v>12.265000000000001</v>
      </c>
      <c r="Q475" s="134">
        <f>IFERROR($Q$3*TWK!F472/100,"n/a")</f>
        <v>11.11</v>
      </c>
      <c r="R475" s="134">
        <f>IFERROR($R$3*TWK!F472/100,"n/a")</f>
        <v>10.9725</v>
      </c>
      <c r="S475" s="134">
        <f>IFERROR($S$3*TWK!H472/100,"n/a")</f>
        <v>7.3150000000000004</v>
      </c>
      <c r="T475" s="134">
        <f>IFERROR($T$3*TWK!H472/100,"n/a")</f>
        <v>7.1224999999999996</v>
      </c>
      <c r="U475" s="134">
        <f>IFERROR($U$3*TWK!H472/100,"n/a")</f>
        <v>6.8145000000000007</v>
      </c>
      <c r="V475" s="134">
        <f>IFERROR($V$3*TWK!H472/100,"n/a")</f>
        <v>6.7567499999999994</v>
      </c>
      <c r="W475" s="134">
        <f>IFERROR($W$3*TWK!H472/100,"n/a")</f>
        <v>6.0445000000000002</v>
      </c>
      <c r="X475" s="134">
        <f>IFERROR($X$3*(TWK!H472+25)/100,"n/a")</f>
        <v>6.5032500000000004</v>
      </c>
      <c r="Y475" s="134">
        <f>IFERROR($Y$3*(TWK!H472+50)/100,"n/a")</f>
        <v>6.4747500000000002</v>
      </c>
      <c r="Z475" s="134">
        <f>IFERROR($Z$3*TWK!H472/100,"n/a")</f>
        <v>4.7547500000000005</v>
      </c>
      <c r="AA475" s="134">
        <f>IFERROR($AA$3*(TWK!H472+100)/100,"n/a")</f>
        <v>6.6982500000000007</v>
      </c>
    </row>
    <row r="476" spans="1:27" x14ac:dyDescent="0.25">
      <c r="A476" s="122">
        <f t="shared" si="6"/>
        <v>41289</v>
      </c>
      <c r="B476" s="134" t="str">
        <f>IFERROR($B$3*TWK!B473/100,"n/a")</f>
        <v>n/a</v>
      </c>
      <c r="C476" s="134" t="str">
        <f>IFERROR($C$3*TWK!C473/100,"n/a")</f>
        <v>n/a</v>
      </c>
      <c r="D476" s="134" t="str">
        <f>IFERROR($D$3*TWK!C473/100,"n/a")</f>
        <v>n/a</v>
      </c>
      <c r="E476" s="134" t="str">
        <f>IFERROR( $E$3*TWK!C473/100,"n/a")</f>
        <v>n/a</v>
      </c>
      <c r="F476" s="134" t="str">
        <f>IFERROR($F$3*TWK!C473/100,"n/a")</f>
        <v>n/a</v>
      </c>
      <c r="G476" s="134">
        <f>IFERROR($G$3*TWK!H473/100,"n/a")</f>
        <v>7.41</v>
      </c>
      <c r="H476" s="134">
        <f>IFERROR( $H$3*TWK!D473/100,"n/a")</f>
        <v>20.085500000000003</v>
      </c>
      <c r="I476" s="134">
        <f>IFERROR($I$3*TWK!D473/100,"n/a")</f>
        <v>18.452249999999999</v>
      </c>
      <c r="J476" s="134">
        <f>IFERROR($J$3*TWK!D473/100,"n/a")</f>
        <v>18.209</v>
      </c>
      <c r="K476" s="134">
        <f>IFERROR($K$3*TWK!D473/100,"n/a")</f>
        <v>17.61825</v>
      </c>
      <c r="L476" s="134">
        <f>IFERROR( $L$3*TWK!D473/100,"n/a")</f>
        <v>16.714749999999999</v>
      </c>
      <c r="M476" s="134">
        <f>IFERROR($M$3*TWK!D473/100,"n/a")</f>
        <v>16.123999999999999</v>
      </c>
      <c r="N476" s="134">
        <f>IFERROR($N$3*TWK!E473/100,"n/a")</f>
        <v>11.271749999999999</v>
      </c>
      <c r="O476" s="134">
        <f>IFERROR($O$3*TWK!F473/100,"n/a")</f>
        <v>11.607750000000001</v>
      </c>
      <c r="P476" s="134">
        <f>IFERROR($P$3*TWK!F473/100,"n/a")</f>
        <v>11.038499999999999</v>
      </c>
      <c r="Q476" s="134">
        <f>IFERROR($Q$3*TWK!F473/100,"n/a")</f>
        <v>9.9990000000000006</v>
      </c>
      <c r="R476" s="134">
        <f>IFERROR($R$3*TWK!F473/100,"n/a")</f>
        <v>9.8752500000000012</v>
      </c>
      <c r="S476" s="134">
        <f>IFERROR($S$3*TWK!H473/100,"n/a")</f>
        <v>7.41</v>
      </c>
      <c r="T476" s="134">
        <f>IFERROR($T$3*TWK!H473/100,"n/a")</f>
        <v>7.2149999999999999</v>
      </c>
      <c r="U476" s="134">
        <f>IFERROR($U$3*TWK!H473/100,"n/a")</f>
        <v>6.9029999999999996</v>
      </c>
      <c r="V476" s="134">
        <f>IFERROR($V$3*TWK!H473/100,"n/a")</f>
        <v>6.8444999999999991</v>
      </c>
      <c r="W476" s="134">
        <f>IFERROR($W$3*TWK!H473/100,"n/a")</f>
        <v>6.1230000000000011</v>
      </c>
      <c r="X476" s="134">
        <f>IFERROR($X$3*(TWK!H473+25)/100,"n/a")</f>
        <v>6.5780000000000003</v>
      </c>
      <c r="Y476" s="134">
        <f>IFERROR($Y$3*(TWK!H473+50)/100,"n/a")</f>
        <v>6.5415000000000001</v>
      </c>
      <c r="Z476" s="134">
        <f>IFERROR($Z$3*TWK!H473/100,"n/a")</f>
        <v>4.8165000000000004</v>
      </c>
      <c r="AA476" s="134">
        <f>IFERROR($AA$3*(TWK!H473+100)/100,"n/a")</f>
        <v>6.7554999999999996</v>
      </c>
    </row>
    <row r="477" spans="1:27" x14ac:dyDescent="0.25">
      <c r="A477" s="122">
        <f t="shared" si="6"/>
        <v>41296</v>
      </c>
      <c r="B477" s="134" t="str">
        <f>IFERROR($B$3*TWK!B474/100,"n/a")</f>
        <v>n/a</v>
      </c>
      <c r="C477" s="134" t="str">
        <f>IFERROR($C$3*TWK!C474/100,"n/a")</f>
        <v>n/a</v>
      </c>
      <c r="D477" s="134" t="str">
        <f>IFERROR($D$3*TWK!C474/100,"n/a")</f>
        <v>n/a</v>
      </c>
      <c r="E477" s="134" t="str">
        <f>IFERROR( $E$3*TWK!C474/100,"n/a")</f>
        <v>n/a</v>
      </c>
      <c r="F477" s="134" t="str">
        <f>IFERROR($F$3*TWK!C474/100,"n/a")</f>
        <v>n/a</v>
      </c>
      <c r="G477" s="134">
        <f>IFERROR($G$3*TWK!H474/100,"n/a")</f>
        <v>7.1059999999999999</v>
      </c>
      <c r="H477" s="134">
        <f>IFERROR( $H$3*TWK!D474/100,"n/a")</f>
        <v>19.247399999999999</v>
      </c>
      <c r="I477" s="134">
        <f>IFERROR($I$3*TWK!D474/100,"n/a")</f>
        <v>17.682299999999998</v>
      </c>
      <c r="J477" s="134">
        <f>IFERROR($J$3*TWK!D474/100,"n/a")</f>
        <v>17.449200000000001</v>
      </c>
      <c r="K477" s="134">
        <f>IFERROR($K$3*TWK!D474/100,"n/a")</f>
        <v>16.883100000000002</v>
      </c>
      <c r="L477" s="134">
        <f>IFERROR( $L$3*TWK!D474/100,"n/a")</f>
        <v>16.017299999999999</v>
      </c>
      <c r="M477" s="134">
        <f>IFERROR($M$3*TWK!D474/100,"n/a")</f>
        <v>15.451199999999998</v>
      </c>
      <c r="N477" s="134">
        <f>IFERROR($N$3*TWK!E474/100,"n/a")</f>
        <v>11.172000000000001</v>
      </c>
      <c r="O477" s="134">
        <f>IFERROR($O$3*TWK!F474/100,"n/a")</f>
        <v>10.880800000000001</v>
      </c>
      <c r="P477" s="134">
        <f>IFERROR($P$3*TWK!F474/100,"n/a")</f>
        <v>10.347200000000001</v>
      </c>
      <c r="Q477" s="134">
        <f>IFERROR($Q$3*TWK!F474/100,"n/a")</f>
        <v>9.3727999999999998</v>
      </c>
      <c r="R477" s="134">
        <f>IFERROR($R$3*TWK!F474/100,"n/a")</f>
        <v>9.2568000000000001</v>
      </c>
      <c r="S477" s="134">
        <f>IFERROR($S$3*TWK!H474/100,"n/a")</f>
        <v>7.1059999999999999</v>
      </c>
      <c r="T477" s="134">
        <f>IFERROR($T$3*TWK!H474/100,"n/a")</f>
        <v>6.9189999999999996</v>
      </c>
      <c r="U477" s="134">
        <f>IFERROR($U$3*TWK!H474/100,"n/a")</f>
        <v>6.6198000000000006</v>
      </c>
      <c r="V477" s="134">
        <f>IFERROR($V$3*TWK!H474/100,"n/a")</f>
        <v>6.5636999999999999</v>
      </c>
      <c r="W477" s="134">
        <f>IFERROR($W$3*TWK!H474/100,"n/a")</f>
        <v>5.8718000000000004</v>
      </c>
      <c r="X477" s="134">
        <f>IFERROR($X$3*(TWK!H474+25)/100,"n/a")</f>
        <v>6.3388</v>
      </c>
      <c r="Y477" s="134">
        <f>IFERROR($Y$3*(TWK!H474+50)/100,"n/a")</f>
        <v>6.3278999999999996</v>
      </c>
      <c r="Z477" s="134">
        <f>IFERROR($Z$3*TWK!H474/100,"n/a")</f>
        <v>4.6189</v>
      </c>
      <c r="AA477" s="134">
        <f>IFERROR($AA$3*(TWK!H474+100)/100,"n/a")</f>
        <v>6.5723000000000003</v>
      </c>
    </row>
    <row r="478" spans="1:27" x14ac:dyDescent="0.25">
      <c r="A478" s="122">
        <f t="shared" si="6"/>
        <v>41303</v>
      </c>
      <c r="B478" s="134" t="str">
        <f>IFERROR($B$3*TWK!B475/100,"n/a")</f>
        <v>n/a</v>
      </c>
      <c r="C478" s="134" t="str">
        <f>IFERROR($C$3*TWK!C475/100,"n/a")</f>
        <v>n/a</v>
      </c>
      <c r="D478" s="134" t="str">
        <f>IFERROR($D$3*TWK!C475/100,"n/a")</f>
        <v>n/a</v>
      </c>
      <c r="E478" s="134" t="str">
        <f>IFERROR( $E$3*TWK!C475/100,"n/a")</f>
        <v>n/a</v>
      </c>
      <c r="F478" s="134" t="str">
        <f>IFERROR($F$3*TWK!C475/100,"n/a")</f>
        <v>n/a</v>
      </c>
      <c r="G478" s="134">
        <f>IFERROR($G$3*TWK!H475/100,"n/a")</f>
        <v>6.9349999999999996</v>
      </c>
      <c r="H478" s="134">
        <f>IFERROR( $H$3*TWK!D475/100,"n/a")</f>
        <v>19.074000000000002</v>
      </c>
      <c r="I478" s="134">
        <f>IFERROR($I$3*TWK!D475/100,"n/a")</f>
        <v>17.523</v>
      </c>
      <c r="J478" s="134">
        <f>IFERROR($J$3*TWK!D475/100,"n/a")</f>
        <v>17.292000000000002</v>
      </c>
      <c r="K478" s="134">
        <f>IFERROR($K$3*TWK!D475/100,"n/a")</f>
        <v>16.731000000000002</v>
      </c>
      <c r="L478" s="134">
        <f>IFERROR( $L$3*TWK!D475/100,"n/a")</f>
        <v>15.872999999999999</v>
      </c>
      <c r="M478" s="134">
        <f>IFERROR($M$3*TWK!D475/100,"n/a")</f>
        <v>15.311999999999998</v>
      </c>
      <c r="N478" s="134">
        <f>IFERROR($N$3*TWK!E475/100,"n/a")</f>
        <v>10.872750000000002</v>
      </c>
      <c r="O478" s="134">
        <f>IFERROR($O$3*TWK!F475/100,"n/a")</f>
        <v>10.5525</v>
      </c>
      <c r="P478" s="134">
        <f>IFERROR($P$3*TWK!F475/100,"n/a")</f>
        <v>10.035</v>
      </c>
      <c r="Q478" s="134">
        <f>IFERROR($Q$3*TWK!F475/100,"n/a")</f>
        <v>9.09</v>
      </c>
      <c r="R478" s="134">
        <f>IFERROR($R$3*TWK!F475/100,"n/a")</f>
        <v>8.9774999999999991</v>
      </c>
      <c r="S478" s="134">
        <f>IFERROR($S$3*TWK!H475/100,"n/a")</f>
        <v>6.9349999999999996</v>
      </c>
      <c r="T478" s="134">
        <f>IFERROR($T$3*TWK!H475/100,"n/a")</f>
        <v>6.7525000000000004</v>
      </c>
      <c r="U478" s="134">
        <f>IFERROR($U$3*TWK!H475/100,"n/a")</f>
        <v>6.4604999999999997</v>
      </c>
      <c r="V478" s="134">
        <f>IFERROR($V$3*TWK!H475/100,"n/a")</f>
        <v>6.4057499999999994</v>
      </c>
      <c r="W478" s="134">
        <f>IFERROR($W$3*TWK!H475/100,"n/a")</f>
        <v>5.730500000000001</v>
      </c>
      <c r="X478" s="134">
        <f>IFERROR($X$3*(TWK!H475+25)/100,"n/a")</f>
        <v>6.2042500000000009</v>
      </c>
      <c r="Y478" s="134">
        <f>IFERROR($Y$3*(TWK!H475+50)/100,"n/a")</f>
        <v>6.2077499999999999</v>
      </c>
      <c r="Z478" s="134">
        <f>IFERROR($Z$3*TWK!H475/100,"n/a")</f>
        <v>4.5077500000000006</v>
      </c>
      <c r="AA478" s="134">
        <f>IFERROR($AA$3*(TWK!H475+100)/100,"n/a")</f>
        <v>6.4692499999999997</v>
      </c>
    </row>
    <row r="479" spans="1:27" x14ac:dyDescent="0.25">
      <c r="A479" s="122">
        <f t="shared" si="6"/>
        <v>41310</v>
      </c>
      <c r="B479" s="134" t="str">
        <f>IFERROR($B$3*TWK!B476/100,"n/a")</f>
        <v>n/a</v>
      </c>
      <c r="C479" s="134" t="str">
        <f>IFERROR($C$3*TWK!C476/100,"n/a")</f>
        <v>n/a</v>
      </c>
      <c r="D479" s="134" t="str">
        <f>IFERROR($D$3*TWK!C476/100,"n/a")</f>
        <v>n/a</v>
      </c>
      <c r="E479" s="134" t="str">
        <f>IFERROR( $E$3*TWK!C476/100,"n/a")</f>
        <v>n/a</v>
      </c>
      <c r="F479" s="134" t="str">
        <f>IFERROR($F$3*TWK!C476/100,"n/a")</f>
        <v>n/a</v>
      </c>
      <c r="G479" s="134">
        <f>IFERROR($G$3*TWK!H476/100,"n/a")</f>
        <v>7.2833333333333323</v>
      </c>
      <c r="H479" s="134">
        <f>IFERROR( $H$3*TWK!D476/100,"n/a")</f>
        <v>18.688666666666666</v>
      </c>
      <c r="I479" s="134">
        <f>IFERROR($I$3*TWK!D476/100,"n/a")</f>
        <v>17.168999999999997</v>
      </c>
      <c r="J479" s="134">
        <f>IFERROR($J$3*TWK!D476/100,"n/a")</f>
        <v>16.942666666666668</v>
      </c>
      <c r="K479" s="134">
        <f>IFERROR($K$3*TWK!D476/100,"n/a")</f>
        <v>16.393000000000001</v>
      </c>
      <c r="L479" s="134">
        <f>IFERROR( $L$3*TWK!D476/100,"n/a")</f>
        <v>15.552333333333332</v>
      </c>
      <c r="M479" s="134">
        <f>IFERROR($M$3*TWK!D476/100,"n/a")</f>
        <v>15.002666666666665</v>
      </c>
      <c r="N479" s="134">
        <f>IFERROR($N$3*TWK!E476/100,"n/a")</f>
        <v>9.9085000000000019</v>
      </c>
      <c r="O479" s="134">
        <f>IFERROR($O$3*TWK!F476/100,"n/a")</f>
        <v>9.7708333333333357</v>
      </c>
      <c r="P479" s="134">
        <f>IFERROR($P$3*TWK!F476/100,"n/a")</f>
        <v>9.2916666666666679</v>
      </c>
      <c r="Q479" s="134">
        <f>IFERROR($Q$3*TWK!F476/100,"n/a")</f>
        <v>8.4166666666666679</v>
      </c>
      <c r="R479" s="134">
        <f>IFERROR($R$3*TWK!F476/100,"n/a")</f>
        <v>8.3125000000000018</v>
      </c>
      <c r="S479" s="134">
        <f>IFERROR($S$3*TWK!H476/100,"n/a")</f>
        <v>7.2833333333333323</v>
      </c>
      <c r="T479" s="134">
        <f>IFERROR($T$3*TWK!H476/100,"n/a")</f>
        <v>7.0916666666666659</v>
      </c>
      <c r="U479" s="134">
        <f>IFERROR($U$3*TWK!H476/100,"n/a")</f>
        <v>6.7850000000000001</v>
      </c>
      <c r="V479" s="134">
        <f>IFERROR($V$3*TWK!H476/100,"n/a")</f>
        <v>6.7274999999999991</v>
      </c>
      <c r="W479" s="134">
        <f>IFERROR($W$3*TWK!H476/100,"n/a")</f>
        <v>6.0183333333333335</v>
      </c>
      <c r="X479" s="134">
        <f>IFERROR($X$3*(TWK!H476+25)/100,"n/a")</f>
        <v>6.4783333333333335</v>
      </c>
      <c r="Y479" s="134">
        <f>IFERROR($Y$3*(TWK!H476+50)/100,"n/a")</f>
        <v>6.4524999999999997</v>
      </c>
      <c r="Z479" s="134">
        <f>IFERROR($Z$3*TWK!H476/100,"n/a")</f>
        <v>4.7341666666666669</v>
      </c>
      <c r="AA479" s="134">
        <f>IFERROR($AA$3*(TWK!H476+100)/100,"n/a")</f>
        <v>6.6791666666666663</v>
      </c>
    </row>
    <row r="480" spans="1:27" x14ac:dyDescent="0.25">
      <c r="A480" s="122">
        <f t="shared" si="6"/>
        <v>41317</v>
      </c>
      <c r="B480" s="134" t="str">
        <f>IFERROR($B$3*TWK!B477/100,"n/a")</f>
        <v>n/a</v>
      </c>
      <c r="C480" s="134" t="str">
        <f>IFERROR($C$3*TWK!C477/100,"n/a")</f>
        <v>n/a</v>
      </c>
      <c r="D480" s="134" t="str">
        <f>IFERROR($D$3*TWK!C477/100,"n/a")</f>
        <v>n/a</v>
      </c>
      <c r="E480" s="134" t="str">
        <f>IFERROR( $E$3*TWK!C477/100,"n/a")</f>
        <v>n/a</v>
      </c>
      <c r="F480" s="134" t="str">
        <f>IFERROR($F$3*TWK!C477/100,"n/a")</f>
        <v>n/a</v>
      </c>
      <c r="G480" s="134">
        <f>IFERROR($G$3*TWK!H477/100,"n/a")</f>
        <v>6.9666666666666659</v>
      </c>
      <c r="H480" s="134">
        <f>IFERROR( $H$3*TWK!D477/100,"n/a")</f>
        <v>18.785</v>
      </c>
      <c r="I480" s="134">
        <f>IFERROR($I$3*TWK!D477/100,"n/a")</f>
        <v>17.257499999999997</v>
      </c>
      <c r="J480" s="134">
        <f>IFERROR($J$3*TWK!D477/100,"n/a")</f>
        <v>17.03</v>
      </c>
      <c r="K480" s="134">
        <f>IFERROR($K$3*TWK!D477/100,"n/a")</f>
        <v>16.477499999999999</v>
      </c>
      <c r="L480" s="134">
        <f>IFERROR( $L$3*TWK!D477/100,"n/a")</f>
        <v>15.632499999999999</v>
      </c>
      <c r="M480" s="134">
        <f>IFERROR($M$3*TWK!D477/100,"n/a")</f>
        <v>15.08</v>
      </c>
      <c r="N480" s="134">
        <f>IFERROR($N$3*TWK!E477/100,"n/a")</f>
        <v>9.9749999999999996</v>
      </c>
      <c r="O480" s="134">
        <f>IFERROR($O$3*TWK!F477/100,"n/a")</f>
        <v>10.083500000000001</v>
      </c>
      <c r="P480" s="134">
        <f>IFERROR($P$3*TWK!F477/100,"n/a")</f>
        <v>9.5890000000000004</v>
      </c>
      <c r="Q480" s="134">
        <f>IFERROR($Q$3*TWK!F477/100,"n/a")</f>
        <v>8.6859999999999999</v>
      </c>
      <c r="R480" s="134">
        <f>IFERROR($R$3*TWK!F477/100,"n/a")</f>
        <v>8.5785</v>
      </c>
      <c r="S480" s="134">
        <f>IFERROR($S$3*TWK!H477/100,"n/a")</f>
        <v>6.9666666666666659</v>
      </c>
      <c r="T480" s="134">
        <f>IFERROR($T$3*TWK!H477/100,"n/a")</f>
        <v>6.7833333333333341</v>
      </c>
      <c r="U480" s="134">
        <f>IFERROR($U$3*TWK!H477/100,"n/a")</f>
        <v>6.49</v>
      </c>
      <c r="V480" s="134">
        <f>IFERROR($V$3*TWK!H477/100,"n/a")</f>
        <v>6.4349999999999996</v>
      </c>
      <c r="W480" s="134">
        <f>IFERROR($W$3*TWK!H477/100,"n/a")</f>
        <v>5.7566666666666677</v>
      </c>
      <c r="X480" s="134">
        <f>IFERROR($X$3*(TWK!H477+25)/100,"n/a")</f>
        <v>6.2291666666666679</v>
      </c>
      <c r="Y480" s="134">
        <f>IFERROR($Y$3*(TWK!H477+50)/100,"n/a")</f>
        <v>6.23</v>
      </c>
      <c r="Z480" s="134">
        <f>IFERROR($Z$3*TWK!H477/100,"n/a")</f>
        <v>4.5283333333333333</v>
      </c>
      <c r="AA480" s="134">
        <f>IFERROR($AA$3*(TWK!H477+100)/100,"n/a")</f>
        <v>6.4883333333333351</v>
      </c>
    </row>
    <row r="481" spans="1:27" x14ac:dyDescent="0.25">
      <c r="A481" s="122">
        <f t="shared" si="6"/>
        <v>41324</v>
      </c>
      <c r="B481" s="134" t="str">
        <f>IFERROR($B$3*TWK!B478/100,"n/a")</f>
        <v>n/a</v>
      </c>
      <c r="C481" s="134" t="str">
        <f>IFERROR($C$3*TWK!C478/100,"n/a")</f>
        <v>n/a</v>
      </c>
      <c r="D481" s="134" t="str">
        <f>IFERROR($D$3*TWK!C478/100,"n/a")</f>
        <v>n/a</v>
      </c>
      <c r="E481" s="134" t="str">
        <f>IFERROR( $E$3*TWK!C478/100,"n/a")</f>
        <v>n/a</v>
      </c>
      <c r="F481" s="134" t="str">
        <f>IFERROR($F$3*TWK!C478/100,"n/a")</f>
        <v>n/a</v>
      </c>
      <c r="G481" s="134">
        <f>IFERROR($G$3*TWK!H478/100,"n/a")</f>
        <v>7.03</v>
      </c>
      <c r="H481" s="134">
        <f>IFERROR( $H$3*TWK!D478/100,"n/a")</f>
        <v>18.785</v>
      </c>
      <c r="I481" s="134">
        <f>IFERROR($I$3*TWK!D478/100,"n/a")</f>
        <v>17.257499999999997</v>
      </c>
      <c r="J481" s="134">
        <f>IFERROR($J$3*TWK!D478/100,"n/a")</f>
        <v>17.03</v>
      </c>
      <c r="K481" s="134">
        <f>IFERROR($K$3*TWK!D478/100,"n/a")</f>
        <v>16.477499999999999</v>
      </c>
      <c r="L481" s="134">
        <f>IFERROR( $L$3*TWK!D478/100,"n/a")</f>
        <v>15.632499999999999</v>
      </c>
      <c r="M481" s="134">
        <f>IFERROR($M$3*TWK!D478/100,"n/a")</f>
        <v>15.08</v>
      </c>
      <c r="N481" s="134">
        <f>IFERROR($N$3*TWK!E478/100,"n/a")</f>
        <v>9.9749999999999996</v>
      </c>
      <c r="O481" s="134">
        <f>IFERROR($O$3*TWK!F478/100,"n/a")</f>
        <v>10.318000000000001</v>
      </c>
      <c r="P481" s="134">
        <f>IFERROR($P$3*TWK!F478/100,"n/a")</f>
        <v>9.8120000000000012</v>
      </c>
      <c r="Q481" s="134">
        <f>IFERROR($Q$3*TWK!F478/100,"n/a")</f>
        <v>8.8879999999999999</v>
      </c>
      <c r="R481" s="134">
        <f>IFERROR($R$3*TWK!F478/100,"n/a")</f>
        <v>8.7780000000000005</v>
      </c>
      <c r="S481" s="134">
        <f>IFERROR($S$3*TWK!H478/100,"n/a")</f>
        <v>7.03</v>
      </c>
      <c r="T481" s="134">
        <f>IFERROR($T$3*TWK!H478/100,"n/a")</f>
        <v>6.8449999999999998</v>
      </c>
      <c r="U481" s="134">
        <f>IFERROR($U$3*TWK!H478/100,"n/a")</f>
        <v>6.5489999999999995</v>
      </c>
      <c r="V481" s="134">
        <f>IFERROR($V$3*TWK!H478/100,"n/a")</f>
        <v>6.4934999999999992</v>
      </c>
      <c r="W481" s="134">
        <f>IFERROR($W$3*TWK!H478/100,"n/a")</f>
        <v>5.8090000000000002</v>
      </c>
      <c r="X481" s="134">
        <f>IFERROR($X$3*(TWK!H478+25)/100,"n/a")</f>
        <v>6.2790000000000008</v>
      </c>
      <c r="Y481" s="134">
        <f>IFERROR($Y$3*(TWK!H478+50)/100,"n/a")</f>
        <v>6.2744999999999997</v>
      </c>
      <c r="Z481" s="134">
        <f>IFERROR($Z$3*TWK!H478/100,"n/a")</f>
        <v>4.5695000000000006</v>
      </c>
      <c r="AA481" s="134">
        <f>IFERROR($AA$3*(TWK!H478+100)/100,"n/a")</f>
        <v>6.5264999999999995</v>
      </c>
    </row>
    <row r="482" spans="1:27" x14ac:dyDescent="0.25">
      <c r="A482" s="122">
        <f t="shared" si="6"/>
        <v>41331</v>
      </c>
      <c r="B482" s="134" t="str">
        <f>IFERROR($B$3*TWK!B479/100,"n/a")</f>
        <v>n/a</v>
      </c>
      <c r="C482" s="134" t="str">
        <f>IFERROR($C$3*TWK!C479/100,"n/a")</f>
        <v>n/a</v>
      </c>
      <c r="D482" s="134" t="str">
        <f>IFERROR($D$3*TWK!C479/100,"n/a")</f>
        <v>n/a</v>
      </c>
      <c r="E482" s="134" t="str">
        <f>IFERROR( $E$3*TWK!C479/100,"n/a")</f>
        <v>n/a</v>
      </c>
      <c r="F482" s="134" t="str">
        <f>IFERROR($F$3*TWK!C479/100,"n/a")</f>
        <v>n/a</v>
      </c>
      <c r="G482" s="134">
        <f>IFERROR($G$3*TWK!H479/100,"n/a")</f>
        <v>7.03</v>
      </c>
      <c r="H482" s="134">
        <f>IFERROR( $H$3*TWK!D479/100,"n/a")</f>
        <v>18.881333333333334</v>
      </c>
      <c r="I482" s="134">
        <f>IFERROR($I$3*TWK!D479/100,"n/a")</f>
        <v>17.346</v>
      </c>
      <c r="J482" s="134">
        <f>IFERROR($J$3*TWK!D479/100,"n/a")</f>
        <v>17.117333333333335</v>
      </c>
      <c r="K482" s="134">
        <f>IFERROR($K$3*TWK!D479/100,"n/a")</f>
        <v>16.562000000000001</v>
      </c>
      <c r="L482" s="134">
        <f>IFERROR( $L$3*TWK!D479/100,"n/a")</f>
        <v>15.712666666666667</v>
      </c>
      <c r="M482" s="134">
        <f>IFERROR($M$3*TWK!D479/100,"n/a")</f>
        <v>15.157333333333334</v>
      </c>
      <c r="N482" s="134">
        <f>IFERROR($N$3*TWK!E479/100,"n/a")</f>
        <v>10.134600000000001</v>
      </c>
      <c r="O482" s="134">
        <f>IFERROR($O$3*TWK!F479/100,"n/a")</f>
        <v>10.318000000000001</v>
      </c>
      <c r="P482" s="134">
        <f>IFERROR($P$3*TWK!F479/100,"n/a")</f>
        <v>9.8120000000000012</v>
      </c>
      <c r="Q482" s="134">
        <f>IFERROR($Q$3*TWK!F479/100,"n/a")</f>
        <v>8.8879999999999999</v>
      </c>
      <c r="R482" s="134">
        <f>IFERROR($R$3*TWK!F479/100,"n/a")</f>
        <v>8.7780000000000005</v>
      </c>
      <c r="S482" s="134">
        <f>IFERROR($S$3*TWK!H479/100,"n/a")</f>
        <v>7.03</v>
      </c>
      <c r="T482" s="134">
        <f>IFERROR($T$3*TWK!H479/100,"n/a")</f>
        <v>6.8449999999999998</v>
      </c>
      <c r="U482" s="134">
        <f>IFERROR($U$3*TWK!H479/100,"n/a")</f>
        <v>6.5489999999999995</v>
      </c>
      <c r="V482" s="134">
        <f>IFERROR($V$3*TWK!H479/100,"n/a")</f>
        <v>6.4934999999999992</v>
      </c>
      <c r="W482" s="134">
        <f>IFERROR($W$3*TWK!H479/100,"n/a")</f>
        <v>5.8090000000000002</v>
      </c>
      <c r="X482" s="134">
        <f>IFERROR($X$3*(TWK!H479+25)/100,"n/a")</f>
        <v>6.2790000000000008</v>
      </c>
      <c r="Y482" s="134">
        <f>IFERROR($Y$3*(TWK!H479+50)/100,"n/a")</f>
        <v>6.2744999999999997</v>
      </c>
      <c r="Z482" s="134">
        <f>IFERROR($Z$3*TWK!H479/100,"n/a")</f>
        <v>4.5695000000000006</v>
      </c>
      <c r="AA482" s="134">
        <f>IFERROR($AA$3*(TWK!H479+100)/100,"n/a")</f>
        <v>6.5264999999999995</v>
      </c>
    </row>
    <row r="483" spans="1:27" x14ac:dyDescent="0.25">
      <c r="A483" s="122">
        <f t="shared" si="6"/>
        <v>41338</v>
      </c>
      <c r="B483" s="134" t="str">
        <f>IFERROR($B$3*TWK!B480/100,"n/a")</f>
        <v>n/a</v>
      </c>
      <c r="C483" s="134">
        <f>IFERROR($C$3*TWK!C480/100,"n/a")</f>
        <v>20.7</v>
      </c>
      <c r="D483" s="134">
        <f>IFERROR($D$3*TWK!C480/100,"n/a")</f>
        <v>18.353999999999999</v>
      </c>
      <c r="E483" s="134">
        <f>IFERROR( $E$3*TWK!C480/100,"n/a")</f>
        <v>17.526</v>
      </c>
      <c r="F483" s="134">
        <f>IFERROR($F$3*TWK!C480/100,"n/a")</f>
        <v>16.698</v>
      </c>
      <c r="G483" s="134">
        <f>IFERROR($G$3*TWK!H480/100,"n/a")</f>
        <v>7.03</v>
      </c>
      <c r="H483" s="134">
        <f>IFERROR( $H$3*TWK!D480/100,"n/a")</f>
        <v>18.785</v>
      </c>
      <c r="I483" s="134">
        <f>IFERROR($I$3*TWK!D480/100,"n/a")</f>
        <v>17.257499999999997</v>
      </c>
      <c r="J483" s="134">
        <f>IFERROR($J$3*TWK!D480/100,"n/a")</f>
        <v>17.03</v>
      </c>
      <c r="K483" s="134">
        <f>IFERROR($K$3*TWK!D480/100,"n/a")</f>
        <v>16.477499999999999</v>
      </c>
      <c r="L483" s="134">
        <f>IFERROR( $L$3*TWK!D480/100,"n/a")</f>
        <v>15.632499999999999</v>
      </c>
      <c r="M483" s="134">
        <f>IFERROR($M$3*TWK!D480/100,"n/a")</f>
        <v>15.08</v>
      </c>
      <c r="N483" s="134">
        <f>IFERROR($N$3*TWK!E480/100,"n/a")</f>
        <v>9.9749999999999996</v>
      </c>
      <c r="O483" s="134">
        <f>IFERROR($O$3*TWK!F480/100,"n/a")</f>
        <v>10.787000000000001</v>
      </c>
      <c r="P483" s="134">
        <f>IFERROR($P$3*TWK!F480/100,"n/a")</f>
        <v>10.257999999999999</v>
      </c>
      <c r="Q483" s="134">
        <f>IFERROR($Q$3*TWK!F480/100,"n/a")</f>
        <v>9.2919999999999998</v>
      </c>
      <c r="R483" s="134">
        <f>IFERROR($R$3*TWK!F480/100,"n/a")</f>
        <v>9.1769999999999996</v>
      </c>
      <c r="S483" s="134">
        <f>IFERROR($S$3*TWK!H480/100,"n/a")</f>
        <v>7.03</v>
      </c>
      <c r="T483" s="134">
        <f>IFERROR($T$3*TWK!H480/100,"n/a")</f>
        <v>6.8449999999999998</v>
      </c>
      <c r="U483" s="134">
        <f>IFERROR($U$3*TWK!H480/100,"n/a")</f>
        <v>6.5489999999999995</v>
      </c>
      <c r="V483" s="134">
        <f>IFERROR($V$3*TWK!H480/100,"n/a")</f>
        <v>6.4934999999999992</v>
      </c>
      <c r="W483" s="134">
        <f>IFERROR($W$3*TWK!H480/100,"n/a")</f>
        <v>5.8090000000000002</v>
      </c>
      <c r="X483" s="134">
        <f>IFERROR($X$3*(TWK!H480+25)/100,"n/a")</f>
        <v>6.2790000000000008</v>
      </c>
      <c r="Y483" s="134">
        <f>IFERROR($Y$3*(TWK!H480+50)/100,"n/a")</f>
        <v>6.2744999999999997</v>
      </c>
      <c r="Z483" s="134">
        <f>IFERROR($Z$3*TWK!H480/100,"n/a")</f>
        <v>4.5695000000000006</v>
      </c>
      <c r="AA483" s="134">
        <f>IFERROR($AA$3*(TWK!H480+100)/100,"n/a")</f>
        <v>6.5264999999999995</v>
      </c>
    </row>
    <row r="484" spans="1:27" x14ac:dyDescent="0.25">
      <c r="A484" s="122">
        <f t="shared" si="6"/>
        <v>41345</v>
      </c>
      <c r="B484" s="134" t="str">
        <f>IFERROR($B$3*TWK!B481/100,"n/a")</f>
        <v>n/a</v>
      </c>
      <c r="C484" s="134">
        <f>IFERROR($C$3*TWK!C481/100,"n/a")</f>
        <v>20.399999999999999</v>
      </c>
      <c r="D484" s="134">
        <f>IFERROR($D$3*TWK!C481/100,"n/a")</f>
        <v>18.088000000000001</v>
      </c>
      <c r="E484" s="134">
        <f>IFERROR( $E$3*TWK!C481/100,"n/a")</f>
        <v>17.272000000000002</v>
      </c>
      <c r="F484" s="134">
        <f>IFERROR($F$3*TWK!C481/100,"n/a")</f>
        <v>16.456</v>
      </c>
      <c r="G484" s="134">
        <f>IFERROR($G$3*TWK!H481/100,"n/a")</f>
        <v>7.03</v>
      </c>
      <c r="H484" s="134">
        <f>IFERROR( $H$3*TWK!D481/100,"n/a")</f>
        <v>18.785</v>
      </c>
      <c r="I484" s="134">
        <f>IFERROR($I$3*TWK!D481/100,"n/a")</f>
        <v>17.257499999999997</v>
      </c>
      <c r="J484" s="134">
        <f>IFERROR($J$3*TWK!D481/100,"n/a")</f>
        <v>17.03</v>
      </c>
      <c r="K484" s="134">
        <f>IFERROR($K$3*TWK!D481/100,"n/a")</f>
        <v>16.477499999999999</v>
      </c>
      <c r="L484" s="134">
        <f>IFERROR( $L$3*TWK!D481/100,"n/a")</f>
        <v>15.632499999999999</v>
      </c>
      <c r="M484" s="134">
        <f>IFERROR($M$3*TWK!D481/100,"n/a")</f>
        <v>15.08</v>
      </c>
      <c r="N484" s="134">
        <f>IFERROR($N$3*TWK!E481/100,"n/a")</f>
        <v>9.9749999999999996</v>
      </c>
      <c r="O484" s="134">
        <f>IFERROR($O$3*TWK!F481/100,"n/a")</f>
        <v>10.474333333333334</v>
      </c>
      <c r="P484" s="134">
        <f>IFERROR($P$3*TWK!F481/100,"n/a")</f>
        <v>9.9606666666666666</v>
      </c>
      <c r="Q484" s="134">
        <f>IFERROR($Q$3*TWK!F481/100,"n/a")</f>
        <v>9.0226666666666677</v>
      </c>
      <c r="R484" s="134">
        <f>IFERROR($R$3*TWK!F481/100,"n/a")</f>
        <v>8.9110000000000014</v>
      </c>
      <c r="S484" s="134">
        <f>IFERROR($S$3*TWK!H481/100,"n/a")</f>
        <v>7.03</v>
      </c>
      <c r="T484" s="134">
        <f>IFERROR($T$3*TWK!H481/100,"n/a")</f>
        <v>6.8449999999999998</v>
      </c>
      <c r="U484" s="134">
        <f>IFERROR($U$3*TWK!H481/100,"n/a")</f>
        <v>6.5489999999999995</v>
      </c>
      <c r="V484" s="134">
        <f>IFERROR($V$3*TWK!H481/100,"n/a")</f>
        <v>6.4934999999999992</v>
      </c>
      <c r="W484" s="134">
        <f>IFERROR($W$3*TWK!H481/100,"n/a")</f>
        <v>5.8090000000000002</v>
      </c>
      <c r="X484" s="134">
        <f>IFERROR($X$3*(TWK!H481+25)/100,"n/a")</f>
        <v>6.2790000000000008</v>
      </c>
      <c r="Y484" s="134">
        <f>IFERROR($Y$3*(TWK!H481+50)/100,"n/a")</f>
        <v>6.2744999999999997</v>
      </c>
      <c r="Z484" s="134">
        <f>IFERROR($Z$3*TWK!H481/100,"n/a")</f>
        <v>4.5695000000000006</v>
      </c>
      <c r="AA484" s="134">
        <f>IFERROR($AA$3*(TWK!H481+100)/100,"n/a")</f>
        <v>6.5264999999999995</v>
      </c>
    </row>
    <row r="485" spans="1:27" x14ac:dyDescent="0.25">
      <c r="A485" s="122">
        <f t="shared" si="6"/>
        <v>41352</v>
      </c>
      <c r="B485" s="134" t="str">
        <f>IFERROR($B$3*TWK!B482/100,"n/a")</f>
        <v>n/a</v>
      </c>
      <c r="C485" s="134">
        <f>IFERROR($C$3*TWK!C482/100,"n/a")</f>
        <v>18.72</v>
      </c>
      <c r="D485" s="134">
        <f>IFERROR($D$3*TWK!C482/100,"n/a")</f>
        <v>16.598400000000002</v>
      </c>
      <c r="E485" s="134">
        <f>IFERROR( $E$3*TWK!C482/100,"n/a")</f>
        <v>15.849600000000001</v>
      </c>
      <c r="F485" s="134">
        <f>IFERROR($F$3*TWK!C482/100,"n/a")</f>
        <v>15.1008</v>
      </c>
      <c r="G485" s="134">
        <f>IFERROR($G$3*TWK!H482/100,"n/a")</f>
        <v>7.03</v>
      </c>
      <c r="H485" s="134">
        <f>IFERROR( $H$3*TWK!D482/100,"n/a")</f>
        <v>17.744600000000002</v>
      </c>
      <c r="I485" s="134">
        <f>IFERROR($I$3*TWK!D482/100,"n/a")</f>
        <v>16.301699999999997</v>
      </c>
      <c r="J485" s="134">
        <f>IFERROR($J$3*TWK!D482/100,"n/a")</f>
        <v>16.0868</v>
      </c>
      <c r="K485" s="134">
        <f>IFERROR($K$3*TWK!D482/100,"n/a")</f>
        <v>15.5649</v>
      </c>
      <c r="L485" s="134">
        <f>IFERROR( $L$3*TWK!D482/100,"n/a")</f>
        <v>14.766699999999998</v>
      </c>
      <c r="M485" s="134">
        <f>IFERROR($M$3*TWK!D482/100,"n/a")</f>
        <v>14.244799999999998</v>
      </c>
      <c r="N485" s="134">
        <f>IFERROR($N$3*TWK!E482/100,"n/a")</f>
        <v>9.9749999999999996</v>
      </c>
      <c r="O485" s="134">
        <f>IFERROR($O$3*TWK!F482/100,"n/a")</f>
        <v>9.7552000000000003</v>
      </c>
      <c r="P485" s="134">
        <f>IFERROR($P$3*TWK!F482/100,"n/a")</f>
        <v>9.2767999999999997</v>
      </c>
      <c r="Q485" s="134">
        <f>IFERROR($Q$3*TWK!F482/100,"n/a")</f>
        <v>8.4032</v>
      </c>
      <c r="R485" s="134">
        <f>IFERROR($R$3*TWK!F482/100,"n/a")</f>
        <v>8.2992000000000008</v>
      </c>
      <c r="S485" s="134">
        <f>IFERROR($S$3*TWK!H482/100,"n/a")</f>
        <v>7.03</v>
      </c>
      <c r="T485" s="134">
        <f>IFERROR($T$3*TWK!H482/100,"n/a")</f>
        <v>6.8449999999999998</v>
      </c>
      <c r="U485" s="134">
        <f>IFERROR($U$3*TWK!H482/100,"n/a")</f>
        <v>6.5489999999999995</v>
      </c>
      <c r="V485" s="134">
        <f>IFERROR($V$3*TWK!H482/100,"n/a")</f>
        <v>6.4934999999999992</v>
      </c>
      <c r="W485" s="134">
        <f>IFERROR($W$3*TWK!H482/100,"n/a")</f>
        <v>5.8090000000000002</v>
      </c>
      <c r="X485" s="134">
        <f>IFERROR($X$3*(TWK!H482+25)/100,"n/a")</f>
        <v>6.2790000000000008</v>
      </c>
      <c r="Y485" s="134">
        <f>IFERROR($Y$3*(TWK!H482+50)/100,"n/a")</f>
        <v>6.2744999999999997</v>
      </c>
      <c r="Z485" s="134">
        <f>IFERROR($Z$3*TWK!H482/100,"n/a")</f>
        <v>4.5695000000000006</v>
      </c>
      <c r="AA485" s="134">
        <f>IFERROR($AA$3*(TWK!H482+100)/100,"n/a")</f>
        <v>6.5264999999999995</v>
      </c>
    </row>
    <row r="486" spans="1:27" x14ac:dyDescent="0.25">
      <c r="A486" s="122">
        <f t="shared" si="6"/>
        <v>41359</v>
      </c>
      <c r="B486" s="134" t="str">
        <f>IFERROR($B$3*TWK!B483/100,"n/a")</f>
        <v>n/a</v>
      </c>
      <c r="C486" s="134">
        <f>IFERROR($C$3*TWK!C483/100,"n/a")</f>
        <v>17.899999999999999</v>
      </c>
      <c r="D486" s="134">
        <f>IFERROR($D$3*TWK!C483/100,"n/a")</f>
        <v>15.871333333333332</v>
      </c>
      <c r="E486" s="134">
        <f>IFERROR( $E$3*TWK!C483/100,"n/a")</f>
        <v>15.155333333333333</v>
      </c>
      <c r="F486" s="134">
        <f>IFERROR($F$3*TWK!C483/100,"n/a")</f>
        <v>14.439333333333332</v>
      </c>
      <c r="G486" s="134">
        <f>IFERROR($G$3*TWK!H483/100,"n/a")</f>
        <v>6.7133333333333329</v>
      </c>
      <c r="H486" s="134">
        <f>IFERROR( $H$3*TWK!D483/100,"n/a")</f>
        <v>16.954666666666668</v>
      </c>
      <c r="I486" s="134">
        <f>IFERROR($I$3*TWK!D483/100,"n/a")</f>
        <v>15.575999999999997</v>
      </c>
      <c r="J486" s="134">
        <f>IFERROR($J$3*TWK!D483/100,"n/a")</f>
        <v>15.370666666666667</v>
      </c>
      <c r="K486" s="134">
        <f>IFERROR($K$3*TWK!D483/100,"n/a")</f>
        <v>14.872</v>
      </c>
      <c r="L486" s="134">
        <f>IFERROR( $L$3*TWK!D483/100,"n/a")</f>
        <v>14.109333333333332</v>
      </c>
      <c r="M486" s="134">
        <f>IFERROR($M$3*TWK!D483/100,"n/a")</f>
        <v>13.610666666666663</v>
      </c>
      <c r="N486" s="134">
        <f>IFERROR($N$3*TWK!E483/100,"n/a")</f>
        <v>9.775500000000001</v>
      </c>
      <c r="O486" s="134">
        <f>IFERROR($O$3*TWK!F483/100,"n/a")</f>
        <v>9.6144999999999996</v>
      </c>
      <c r="P486" s="134">
        <f>IFERROR($P$3*TWK!F483/100,"n/a")</f>
        <v>9.1429999999999989</v>
      </c>
      <c r="Q486" s="134">
        <f>IFERROR($Q$3*TWK!F483/100,"n/a")</f>
        <v>8.282</v>
      </c>
      <c r="R486" s="134">
        <f>IFERROR($R$3*TWK!F483/100,"n/a")</f>
        <v>8.1795000000000009</v>
      </c>
      <c r="S486" s="134">
        <f>IFERROR($S$3*TWK!H483/100,"n/a")</f>
        <v>6.7133333333333329</v>
      </c>
      <c r="T486" s="134">
        <f>IFERROR($T$3*TWK!H483/100,"n/a")</f>
        <v>6.5366666666666662</v>
      </c>
      <c r="U486" s="134">
        <f>IFERROR($U$3*TWK!H483/100,"n/a")</f>
        <v>6.2539999999999996</v>
      </c>
      <c r="V486" s="134">
        <f>IFERROR($V$3*TWK!H483/100,"n/a")</f>
        <v>6.2009999999999987</v>
      </c>
      <c r="W486" s="134">
        <f>IFERROR($W$3*TWK!H483/100,"n/a")</f>
        <v>5.5473333333333334</v>
      </c>
      <c r="X486" s="134">
        <f>IFERROR($X$3*(TWK!H483+25)/100,"n/a")</f>
        <v>6.0298333333333334</v>
      </c>
      <c r="Y486" s="134">
        <f>IFERROR($Y$3*(TWK!H483+50)/100,"n/a")</f>
        <v>6.0519999999999996</v>
      </c>
      <c r="Z486" s="134">
        <f>IFERROR($Z$3*TWK!H483/100,"n/a")</f>
        <v>4.363666666666667</v>
      </c>
      <c r="AA486" s="134">
        <f>IFERROR($AA$3*(TWK!H483+100)/100,"n/a")</f>
        <v>6.3356666666666657</v>
      </c>
    </row>
    <row r="487" spans="1:27" x14ac:dyDescent="0.25">
      <c r="A487" s="122">
        <f t="shared" si="6"/>
        <v>41366</v>
      </c>
      <c r="B487" s="134" t="str">
        <f>IFERROR($B$3*TWK!B484/100,"n/a")</f>
        <v>n/a</v>
      </c>
      <c r="C487" s="134">
        <f>IFERROR($C$3*TWK!C484/100,"n/a")</f>
        <v>17.399999999999999</v>
      </c>
      <c r="D487" s="134">
        <f>IFERROR($D$3*TWK!C484/100,"n/a")</f>
        <v>15.428000000000003</v>
      </c>
      <c r="E487" s="134">
        <f>IFERROR( $E$3*TWK!C484/100,"n/a")</f>
        <v>14.732000000000001</v>
      </c>
      <c r="F487" s="134">
        <f>IFERROR($F$3*TWK!C484/100,"n/a")</f>
        <v>14.036</v>
      </c>
      <c r="G487" s="134">
        <f>IFERROR($G$3*TWK!H484/100,"n/a")</f>
        <v>6.84</v>
      </c>
      <c r="H487" s="134">
        <f>IFERROR( $H$3*TWK!D484/100,"n/a")</f>
        <v>15.172499999999999</v>
      </c>
      <c r="I487" s="134">
        <f>IFERROR($I$3*TWK!D484/100,"n/a")</f>
        <v>13.938750000000001</v>
      </c>
      <c r="J487" s="134">
        <f>IFERROR($J$3*TWK!D484/100,"n/a")</f>
        <v>13.755000000000001</v>
      </c>
      <c r="K487" s="134">
        <f>IFERROR($K$3*TWK!D484/100,"n/a")</f>
        <v>13.30875</v>
      </c>
      <c r="L487" s="134">
        <f>IFERROR( $L$3*TWK!D484/100,"n/a")</f>
        <v>12.626250000000001</v>
      </c>
      <c r="M487" s="134">
        <f>IFERROR($M$3*TWK!D484/100,"n/a")</f>
        <v>12.18</v>
      </c>
      <c r="N487" s="134">
        <f>IFERROR($N$3*TWK!E484/100,"n/a")</f>
        <v>9.2767499999999998</v>
      </c>
      <c r="O487" s="134">
        <f>IFERROR($O$3*TWK!F484/100,"n/a")</f>
        <v>9.0751500000000007</v>
      </c>
      <c r="P487" s="134">
        <f>IFERROR($P$3*TWK!F484/100,"n/a")</f>
        <v>8.6301000000000005</v>
      </c>
      <c r="Q487" s="134">
        <f>IFERROR($Q$3*TWK!F484/100,"n/a")</f>
        <v>7.8174000000000001</v>
      </c>
      <c r="R487" s="134">
        <f>IFERROR($R$3*TWK!F484/100,"n/a")</f>
        <v>7.7206500000000009</v>
      </c>
      <c r="S487" s="134">
        <f>IFERROR($S$3*TWK!H484/100,"n/a")</f>
        <v>6.84</v>
      </c>
      <c r="T487" s="134">
        <f>IFERROR($T$3*TWK!H484/100,"n/a")</f>
        <v>6.66</v>
      </c>
      <c r="U487" s="134">
        <f>IFERROR($U$3*TWK!H484/100,"n/a")</f>
        <v>6.3720000000000008</v>
      </c>
      <c r="V487" s="134">
        <f>IFERROR($V$3*TWK!H484/100,"n/a")</f>
        <v>6.3179999999999996</v>
      </c>
      <c r="W487" s="134">
        <f>IFERROR($W$3*TWK!H484/100,"n/a")</f>
        <v>5.6520000000000001</v>
      </c>
      <c r="X487" s="134">
        <f>IFERROR($X$3*(TWK!H484+25)/100,"n/a")</f>
        <v>6.1295000000000002</v>
      </c>
      <c r="Y487" s="134">
        <f>IFERROR($Y$3*(TWK!H484+50)/100,"n/a")</f>
        <v>6.141</v>
      </c>
      <c r="Z487" s="134">
        <f>IFERROR($Z$3*TWK!H484/100,"n/a")</f>
        <v>4.4460000000000006</v>
      </c>
      <c r="AA487" s="134">
        <f>IFERROR($AA$3*(TWK!H484+100)/100,"n/a")</f>
        <v>6.4120000000000008</v>
      </c>
    </row>
    <row r="488" spans="1:27" x14ac:dyDescent="0.25">
      <c r="A488" s="122">
        <f t="shared" si="6"/>
        <v>41373</v>
      </c>
      <c r="B488" s="134">
        <f>IFERROR($B$3*TWK!B485/100,"n/a")</f>
        <v>21.974500000000003</v>
      </c>
      <c r="C488" s="134">
        <f>IFERROR($C$3*TWK!C485/100,"n/a")</f>
        <v>17.55</v>
      </c>
      <c r="D488" s="134">
        <f>IFERROR($D$3*TWK!C485/100,"n/a")</f>
        <v>15.561000000000002</v>
      </c>
      <c r="E488" s="134">
        <f>IFERROR( $E$3*TWK!C485/100,"n/a")</f>
        <v>14.859000000000002</v>
      </c>
      <c r="F488" s="134">
        <f>IFERROR($F$3*TWK!C485/100,"n/a")</f>
        <v>14.157</v>
      </c>
      <c r="G488" s="134">
        <f>IFERROR($G$3*TWK!H485/100,"n/a")</f>
        <v>6.84</v>
      </c>
      <c r="H488" s="134">
        <f>IFERROR( $H$3*TWK!D485/100,"n/a")</f>
        <v>16.473000000000003</v>
      </c>
      <c r="I488" s="134">
        <f>IFERROR($I$3*TWK!D485/100,"n/a")</f>
        <v>15.1335</v>
      </c>
      <c r="J488" s="134">
        <f>IFERROR($J$3*TWK!D485/100,"n/a")</f>
        <v>14.934000000000001</v>
      </c>
      <c r="K488" s="134">
        <f>IFERROR($K$3*TWK!D485/100,"n/a")</f>
        <v>14.4495</v>
      </c>
      <c r="L488" s="134">
        <f>IFERROR( $L$3*TWK!D485/100,"n/a")</f>
        <v>13.708499999999999</v>
      </c>
      <c r="M488" s="134">
        <f>IFERROR($M$3*TWK!D485/100,"n/a")</f>
        <v>13.223999999999998</v>
      </c>
      <c r="N488" s="134">
        <f>IFERROR($N$3*TWK!E485/100,"n/a")</f>
        <v>9.0772499999999994</v>
      </c>
      <c r="O488" s="134">
        <f>IFERROR($O$3*TWK!F485/100,"n/a")</f>
        <v>9.2627500000000005</v>
      </c>
      <c r="P488" s="134">
        <f>IFERROR($P$3*TWK!F485/100,"n/a")</f>
        <v>8.8085000000000004</v>
      </c>
      <c r="Q488" s="134">
        <f>IFERROR($Q$3*TWK!F485/100,"n/a")</f>
        <v>7.9790000000000001</v>
      </c>
      <c r="R488" s="134">
        <f>IFERROR($R$3*TWK!F485/100,"n/a")</f>
        <v>7.8802500000000011</v>
      </c>
      <c r="S488" s="134">
        <f>IFERROR($S$3*TWK!H485/100,"n/a")</f>
        <v>6.84</v>
      </c>
      <c r="T488" s="134">
        <f>IFERROR($T$3*TWK!H485/100,"n/a")</f>
        <v>6.66</v>
      </c>
      <c r="U488" s="134">
        <f>IFERROR($U$3*TWK!H485/100,"n/a")</f>
        <v>6.3720000000000008</v>
      </c>
      <c r="V488" s="134">
        <f>IFERROR($V$3*TWK!H485/100,"n/a")</f>
        <v>6.3179999999999996</v>
      </c>
      <c r="W488" s="134">
        <f>IFERROR($W$3*TWK!H485/100,"n/a")</f>
        <v>5.6520000000000001</v>
      </c>
      <c r="X488" s="134">
        <f>IFERROR($X$3*(TWK!H485+25)/100,"n/a")</f>
        <v>6.1295000000000002</v>
      </c>
      <c r="Y488" s="134">
        <f>IFERROR($Y$3*(TWK!H485+50)/100,"n/a")</f>
        <v>6.141</v>
      </c>
      <c r="Z488" s="134">
        <f>IFERROR($Z$3*TWK!H485/100,"n/a")</f>
        <v>4.4460000000000006</v>
      </c>
      <c r="AA488" s="134">
        <f>IFERROR($AA$3*(TWK!H485+100)/100,"n/a")</f>
        <v>6.4120000000000008</v>
      </c>
    </row>
    <row r="489" spans="1:27" x14ac:dyDescent="0.25">
      <c r="A489" s="122">
        <f t="shared" si="6"/>
        <v>41380</v>
      </c>
      <c r="B489" s="134">
        <f>IFERROR($B$3*TWK!B486/100,"n/a")</f>
        <v>24.244166666666668</v>
      </c>
      <c r="C489" s="134">
        <f>IFERROR($C$3*TWK!C486/100,"n/a")</f>
        <v>18.7</v>
      </c>
      <c r="D489" s="134">
        <f>IFERROR($D$3*TWK!C486/100,"n/a")</f>
        <v>16.580666666666669</v>
      </c>
      <c r="E489" s="134">
        <f>IFERROR( $E$3*TWK!C486/100,"n/a")</f>
        <v>15.832666666666668</v>
      </c>
      <c r="F489" s="134">
        <f>IFERROR($F$3*TWK!C486/100,"n/a")</f>
        <v>15.084666666666667</v>
      </c>
      <c r="G489" s="134">
        <f>IFERROR($G$3*TWK!H486/100,"n/a")</f>
        <v>6.9033333333333324</v>
      </c>
      <c r="H489" s="134">
        <f>IFERROR( $H$3*TWK!D486/100,"n/a")</f>
        <v>15.798666666666666</v>
      </c>
      <c r="I489" s="134">
        <f>IFERROR($I$3*TWK!D486/100,"n/a")</f>
        <v>14.513999999999999</v>
      </c>
      <c r="J489" s="134">
        <f>IFERROR($J$3*TWK!D486/100,"n/a")</f>
        <v>14.322666666666667</v>
      </c>
      <c r="K489" s="134">
        <f>IFERROR($K$3*TWK!D486/100,"n/a")</f>
        <v>13.857999999999999</v>
      </c>
      <c r="L489" s="134">
        <f>IFERROR( $L$3*TWK!D486/100,"n/a")</f>
        <v>13.14733333333333</v>
      </c>
      <c r="M489" s="134">
        <f>IFERROR($M$3*TWK!D486/100,"n/a")</f>
        <v>12.682666666666664</v>
      </c>
      <c r="N489" s="134">
        <f>IFERROR($N$3*TWK!E486/100,"n/a")</f>
        <v>8.9774999999999991</v>
      </c>
      <c r="O489" s="134">
        <f>IFERROR($O$3*TWK!F486/100,"n/a")</f>
        <v>9.2236666666666665</v>
      </c>
      <c r="P489" s="134">
        <f>IFERROR($P$3*TWK!F486/100,"n/a")</f>
        <v>8.7713333333333328</v>
      </c>
      <c r="Q489" s="134">
        <f>IFERROR($Q$3*TWK!F486/100,"n/a")</f>
        <v>7.9453333333333331</v>
      </c>
      <c r="R489" s="134">
        <f>IFERROR($R$3*TWK!F486/100,"n/a")</f>
        <v>7.8470000000000004</v>
      </c>
      <c r="S489" s="134">
        <f>IFERROR($S$3*TWK!H486/100,"n/a")</f>
        <v>6.9033333333333324</v>
      </c>
      <c r="T489" s="134">
        <f>IFERROR($T$3*TWK!H486/100,"n/a")</f>
        <v>6.7216666666666667</v>
      </c>
      <c r="U489" s="134">
        <f>IFERROR($U$3*TWK!H486/100,"n/a")</f>
        <v>6.431</v>
      </c>
      <c r="V489" s="134">
        <f>IFERROR($V$3*TWK!H486/100,"n/a")</f>
        <v>6.3765000000000001</v>
      </c>
      <c r="W489" s="134">
        <f>IFERROR($W$3*TWK!H486/100,"n/a")</f>
        <v>5.7043333333333326</v>
      </c>
      <c r="X489" s="134">
        <f>IFERROR($X$3*(TWK!H486+25)/100,"n/a")</f>
        <v>6.179333333333334</v>
      </c>
      <c r="Y489" s="134">
        <f>IFERROR($Y$3*(TWK!H486+50)/100,"n/a")</f>
        <v>6.1854999999999993</v>
      </c>
      <c r="Z489" s="134">
        <f>IFERROR($Z$3*TWK!H486/100,"n/a")</f>
        <v>4.487166666666667</v>
      </c>
      <c r="AA489" s="134">
        <f>IFERROR($AA$3*(TWK!H486+100)/100,"n/a")</f>
        <v>6.4501666666666653</v>
      </c>
    </row>
    <row r="490" spans="1:27" x14ac:dyDescent="0.25">
      <c r="A490" s="122">
        <f t="shared" si="6"/>
        <v>41387</v>
      </c>
      <c r="B490" s="134" t="str">
        <f>IFERROR($B$3*TWK!B487/100,"n/a")</f>
        <v>n/a</v>
      </c>
      <c r="C490" s="134" t="str">
        <f>IFERROR($C$3*TWK!C487/100,"n/a")</f>
        <v>n/a</v>
      </c>
      <c r="D490" s="134" t="str">
        <f>IFERROR($D$3*TWK!C487/100,"n/a")</f>
        <v>n/a</v>
      </c>
      <c r="E490" s="134" t="str">
        <f>IFERROR( $E$3*TWK!C487/100,"n/a")</f>
        <v>n/a</v>
      </c>
      <c r="F490" s="134" t="str">
        <f>IFERROR($F$3*TWK!C487/100,"n/a")</f>
        <v>n/a</v>
      </c>
      <c r="G490" s="134">
        <f>IFERROR($G$3*TWK!H487/100,"n/a")</f>
        <v>6.84</v>
      </c>
      <c r="H490" s="134" t="str">
        <f>IFERROR( $H$3*TWK!D487/100,"n/a")</f>
        <v>n/a</v>
      </c>
      <c r="I490" s="134" t="str">
        <f>IFERROR($I$3*TWK!D487/100,"n/a")</f>
        <v>n/a</v>
      </c>
      <c r="J490" s="134" t="str">
        <f>IFERROR($J$3*TWK!D487/100,"n/a")</f>
        <v>n/a</v>
      </c>
      <c r="K490" s="134" t="str">
        <f>IFERROR($K$3*TWK!D487/100,"n/a")</f>
        <v>n/a</v>
      </c>
      <c r="L490" s="134" t="str">
        <f>IFERROR( $L$3*TWK!D487/100,"n/a")</f>
        <v>n/a</v>
      </c>
      <c r="M490" s="134" t="str">
        <f>IFERROR($M$3*TWK!D487/100,"n/a")</f>
        <v>n/a</v>
      </c>
      <c r="N490" s="134">
        <f>IFERROR($N$3*TWK!E487/100,"n/a")</f>
        <v>8.8977000000000004</v>
      </c>
      <c r="O490" s="134">
        <f>IFERROR($O$3*TWK!F487/100,"n/a")</f>
        <v>9.1455000000000002</v>
      </c>
      <c r="P490" s="134">
        <f>IFERROR($P$3*TWK!F487/100,"n/a")</f>
        <v>8.697000000000001</v>
      </c>
      <c r="Q490" s="134">
        <f>IFERROR($Q$3*TWK!F487/100,"n/a")</f>
        <v>7.8779999999999992</v>
      </c>
      <c r="R490" s="134">
        <f>IFERROR($R$3*TWK!F487/100,"n/a")</f>
        <v>7.7805000000000009</v>
      </c>
      <c r="S490" s="134">
        <f>IFERROR($S$3*TWK!H487/100,"n/a")</f>
        <v>6.84</v>
      </c>
      <c r="T490" s="134">
        <f>IFERROR($T$3*TWK!H487/100,"n/a")</f>
        <v>6.66</v>
      </c>
      <c r="U490" s="134">
        <f>IFERROR($U$3*TWK!H487/100,"n/a")</f>
        <v>6.3720000000000008</v>
      </c>
      <c r="V490" s="134">
        <f>IFERROR($V$3*TWK!H487/100,"n/a")</f>
        <v>6.3179999999999996</v>
      </c>
      <c r="W490" s="134">
        <f>IFERROR($W$3*TWK!H487/100,"n/a")</f>
        <v>5.6520000000000001</v>
      </c>
      <c r="X490" s="134">
        <f>IFERROR($X$3*(TWK!H487+25)/100,"n/a")</f>
        <v>6.1295000000000002</v>
      </c>
      <c r="Y490" s="134">
        <f>IFERROR($Y$3*(TWK!H487+50)/100,"n/a")</f>
        <v>6.141</v>
      </c>
      <c r="Z490" s="134">
        <f>IFERROR($Z$3*TWK!H487/100,"n/a")</f>
        <v>4.4460000000000006</v>
      </c>
      <c r="AA490" s="134">
        <f>IFERROR($AA$3*(TWK!H487+100)/100,"n/a")</f>
        <v>6.4120000000000008</v>
      </c>
    </row>
    <row r="491" spans="1:27" x14ac:dyDescent="0.25">
      <c r="A491" s="122">
        <f t="shared" si="6"/>
        <v>41394</v>
      </c>
      <c r="B491" s="134">
        <f>IFERROR($B$3*TWK!B488/100,"n/a")</f>
        <v>26.307500000000001</v>
      </c>
      <c r="C491" s="134">
        <f>IFERROR($C$3*TWK!C488/100,"n/a")</f>
        <v>18.75</v>
      </c>
      <c r="D491" s="134">
        <f>IFERROR($D$3*TWK!C488/100,"n/a")</f>
        <v>16.625</v>
      </c>
      <c r="E491" s="134">
        <f>IFERROR( $E$3*TWK!C488/100,"n/a")</f>
        <v>15.875</v>
      </c>
      <c r="F491" s="134">
        <f>IFERROR($F$3*TWK!C488/100,"n/a")</f>
        <v>15.125</v>
      </c>
      <c r="G491" s="134">
        <f>IFERROR($G$3*TWK!H488/100,"n/a")</f>
        <v>6.84</v>
      </c>
      <c r="H491" s="134" t="str">
        <f>IFERROR( $H$3*TWK!D488/100,"n/a")</f>
        <v>n/a</v>
      </c>
      <c r="I491" s="134" t="str">
        <f>IFERROR($I$3*TWK!D488/100,"n/a")</f>
        <v>n/a</v>
      </c>
      <c r="J491" s="134" t="str">
        <f>IFERROR($J$3*TWK!D488/100,"n/a")</f>
        <v>n/a</v>
      </c>
      <c r="K491" s="134" t="str">
        <f>IFERROR($K$3*TWK!D488/100,"n/a")</f>
        <v>n/a</v>
      </c>
      <c r="L491" s="134" t="str">
        <f>IFERROR( $L$3*TWK!D488/100,"n/a")</f>
        <v>n/a</v>
      </c>
      <c r="M491" s="134" t="str">
        <f>IFERROR($M$3*TWK!D488/100,"n/a")</f>
        <v>n/a</v>
      </c>
      <c r="N491" s="134">
        <f>IFERROR($N$3*TWK!E488/100,"n/a")</f>
        <v>8.7780000000000005</v>
      </c>
      <c r="O491" s="134">
        <f>IFERROR($O$3*TWK!F488/100,"n/a")</f>
        <v>9.0282499999999999</v>
      </c>
      <c r="P491" s="134">
        <f>IFERROR($P$3*TWK!F488/100,"n/a")</f>
        <v>8.5854999999999997</v>
      </c>
      <c r="Q491" s="134">
        <f>IFERROR($Q$3*TWK!F488/100,"n/a")</f>
        <v>7.7770000000000001</v>
      </c>
      <c r="R491" s="134">
        <f>IFERROR($R$3*TWK!F488/100,"n/a")</f>
        <v>7.6807500000000006</v>
      </c>
      <c r="S491" s="134">
        <f>IFERROR($S$3*TWK!H488/100,"n/a")</f>
        <v>6.84</v>
      </c>
      <c r="T491" s="134">
        <f>IFERROR($T$3*TWK!H488/100,"n/a")</f>
        <v>6.66</v>
      </c>
      <c r="U491" s="134">
        <f>IFERROR($U$3*TWK!H488/100,"n/a")</f>
        <v>6.3720000000000008</v>
      </c>
      <c r="V491" s="134">
        <f>IFERROR($V$3*TWK!H488/100,"n/a")</f>
        <v>6.3179999999999996</v>
      </c>
      <c r="W491" s="134">
        <f>IFERROR($W$3*TWK!H488/100,"n/a")</f>
        <v>5.6520000000000001</v>
      </c>
      <c r="X491" s="134">
        <f>IFERROR($X$3*(TWK!H488+25)/100,"n/a")</f>
        <v>6.1295000000000002</v>
      </c>
      <c r="Y491" s="134">
        <f>IFERROR($Y$3*(TWK!H488+50)/100,"n/a")</f>
        <v>6.141</v>
      </c>
      <c r="Z491" s="134">
        <f>IFERROR($Z$3*TWK!H488/100,"n/a")</f>
        <v>4.4460000000000006</v>
      </c>
      <c r="AA491" s="134">
        <f>IFERROR($AA$3*(TWK!H488+100)/100,"n/a")</f>
        <v>6.4120000000000008</v>
      </c>
    </row>
    <row r="492" spans="1:27" x14ac:dyDescent="0.25">
      <c r="A492" s="122">
        <f t="shared" si="6"/>
        <v>41401</v>
      </c>
      <c r="B492" s="134">
        <f>IFERROR($B$3*TWK!B489/100,"n/a")</f>
        <v>23.986249999999998</v>
      </c>
      <c r="C492" s="134">
        <f>IFERROR($C$3*TWK!C489/100,"n/a")</f>
        <v>18.3</v>
      </c>
      <c r="D492" s="134">
        <f>IFERROR($D$3*TWK!C489/100,"n/a")</f>
        <v>16.226000000000003</v>
      </c>
      <c r="E492" s="134">
        <f>IFERROR( $E$3*TWK!C489/100,"n/a")</f>
        <v>15.494000000000002</v>
      </c>
      <c r="F492" s="134">
        <f>IFERROR($F$3*TWK!C489/100,"n/a")</f>
        <v>14.762</v>
      </c>
      <c r="G492" s="134">
        <f>IFERROR($G$3*TWK!H489/100,"n/a")</f>
        <v>6.84</v>
      </c>
      <c r="H492" s="134">
        <f>IFERROR( $H$3*TWK!D489/100,"n/a")</f>
        <v>16.6175</v>
      </c>
      <c r="I492" s="134">
        <f>IFERROR($I$3*TWK!D489/100,"n/a")</f>
        <v>15.266249999999999</v>
      </c>
      <c r="J492" s="134">
        <f>IFERROR($J$3*TWK!D489/100,"n/a")</f>
        <v>15.065</v>
      </c>
      <c r="K492" s="134">
        <f>IFERROR($K$3*TWK!D489/100,"n/a")</f>
        <v>14.57625</v>
      </c>
      <c r="L492" s="134">
        <f>IFERROR( $L$3*TWK!D489/100,"n/a")</f>
        <v>13.828749999999999</v>
      </c>
      <c r="M492" s="134">
        <f>IFERROR($M$3*TWK!D489/100,"n/a")</f>
        <v>13.34</v>
      </c>
      <c r="N492" s="134">
        <f>IFERROR($N$3*TWK!E489/100,"n/a")</f>
        <v>8.7780000000000005</v>
      </c>
      <c r="O492" s="134">
        <f>IFERROR($O$3*TWK!F489/100,"n/a")</f>
        <v>8.9109999999999996</v>
      </c>
      <c r="P492" s="134">
        <f>IFERROR($P$3*TWK!F489/100,"n/a")</f>
        <v>8.4740000000000002</v>
      </c>
      <c r="Q492" s="134">
        <f>IFERROR($Q$3*TWK!F489/100,"n/a")</f>
        <v>7.6760000000000002</v>
      </c>
      <c r="R492" s="134">
        <f>IFERROR($R$3*TWK!F489/100,"n/a")</f>
        <v>7.5810000000000004</v>
      </c>
      <c r="S492" s="134">
        <f>IFERROR($S$3*TWK!H489/100,"n/a")</f>
        <v>6.84</v>
      </c>
      <c r="T492" s="134">
        <f>IFERROR($T$3*TWK!H489/100,"n/a")</f>
        <v>6.66</v>
      </c>
      <c r="U492" s="134">
        <f>IFERROR($U$3*TWK!H489/100,"n/a")</f>
        <v>6.3720000000000008</v>
      </c>
      <c r="V492" s="134">
        <f>IFERROR($V$3*TWK!H489/100,"n/a")</f>
        <v>6.3179999999999996</v>
      </c>
      <c r="W492" s="134">
        <f>IFERROR($W$3*TWK!H489/100,"n/a")</f>
        <v>5.6520000000000001</v>
      </c>
      <c r="X492" s="134">
        <f>IFERROR($X$3*(TWK!H489+25)/100,"n/a")</f>
        <v>6.1295000000000002</v>
      </c>
      <c r="Y492" s="134">
        <f>IFERROR($Y$3*(TWK!H489+50)/100,"n/a")</f>
        <v>6.141</v>
      </c>
      <c r="Z492" s="134">
        <f>IFERROR($Z$3*TWK!H489/100,"n/a")</f>
        <v>4.4460000000000006</v>
      </c>
      <c r="AA492" s="134">
        <f>IFERROR($AA$3*(TWK!H489+100)/100,"n/a")</f>
        <v>6.4120000000000008</v>
      </c>
    </row>
    <row r="493" spans="1:27" x14ac:dyDescent="0.25">
      <c r="A493" s="122">
        <f t="shared" si="6"/>
        <v>41408</v>
      </c>
      <c r="B493" s="134">
        <f>IFERROR($B$3*TWK!B490/100,"n/a")</f>
        <v>22.438749999999999</v>
      </c>
      <c r="C493" s="134">
        <f>IFERROR($C$3*TWK!C490/100,"n/a")</f>
        <v>17.399999999999999</v>
      </c>
      <c r="D493" s="134">
        <f>IFERROR($D$3*TWK!C490/100,"n/a")</f>
        <v>15.428000000000003</v>
      </c>
      <c r="E493" s="134">
        <f>IFERROR( $E$3*TWK!C490/100,"n/a")</f>
        <v>14.732000000000001</v>
      </c>
      <c r="F493" s="134">
        <f>IFERROR($F$3*TWK!C490/100,"n/a")</f>
        <v>14.036</v>
      </c>
      <c r="G493" s="134">
        <f>IFERROR($G$3*TWK!H490/100,"n/a")</f>
        <v>6.7450000000000001</v>
      </c>
      <c r="H493" s="134">
        <f>IFERROR( $H$3*TWK!D490/100,"n/a")</f>
        <v>16.0395</v>
      </c>
      <c r="I493" s="134">
        <f>IFERROR($I$3*TWK!D490/100,"n/a")</f>
        <v>14.735249999999999</v>
      </c>
      <c r="J493" s="134">
        <f>IFERROR($J$3*TWK!D490/100,"n/a")</f>
        <v>14.541000000000002</v>
      </c>
      <c r="K493" s="134">
        <f>IFERROR($K$3*TWK!D490/100,"n/a")</f>
        <v>14.069250000000002</v>
      </c>
      <c r="L493" s="134">
        <f>IFERROR( $L$3*TWK!D490/100,"n/a")</f>
        <v>13.347749999999998</v>
      </c>
      <c r="M493" s="134">
        <f>IFERROR($M$3*TWK!D490/100,"n/a")</f>
        <v>12.875999999999999</v>
      </c>
      <c r="N493" s="134">
        <f>IFERROR($N$3*TWK!E490/100,"n/a")</f>
        <v>8.7780000000000005</v>
      </c>
      <c r="O493" s="134">
        <f>IFERROR($O$3*TWK!F490/100,"n/a")</f>
        <v>8.9109999999999996</v>
      </c>
      <c r="P493" s="134">
        <f>IFERROR($P$3*TWK!F490/100,"n/a")</f>
        <v>8.4740000000000002</v>
      </c>
      <c r="Q493" s="134">
        <f>IFERROR($Q$3*TWK!F490/100,"n/a")</f>
        <v>7.6760000000000002</v>
      </c>
      <c r="R493" s="134">
        <f>IFERROR($R$3*TWK!F490/100,"n/a")</f>
        <v>7.5810000000000004</v>
      </c>
      <c r="S493" s="134">
        <f>IFERROR($S$3*TWK!H490/100,"n/a")</f>
        <v>6.7450000000000001</v>
      </c>
      <c r="T493" s="134">
        <f>IFERROR($T$3*TWK!H490/100,"n/a")</f>
        <v>6.5674999999999999</v>
      </c>
      <c r="U493" s="134">
        <f>IFERROR($U$3*TWK!H490/100,"n/a")</f>
        <v>6.2835000000000001</v>
      </c>
      <c r="V493" s="134">
        <f>IFERROR($V$3*TWK!H490/100,"n/a")</f>
        <v>6.2302499999999998</v>
      </c>
      <c r="W493" s="134">
        <f>IFERROR($W$3*TWK!H490/100,"n/a")</f>
        <v>5.5735000000000001</v>
      </c>
      <c r="X493" s="134">
        <f>IFERROR($X$3*(TWK!H490+25)/100,"n/a")</f>
        <v>6.0547500000000003</v>
      </c>
      <c r="Y493" s="134">
        <f>IFERROR($Y$3*(TWK!H490+50)/100,"n/a")</f>
        <v>6.0742499999999993</v>
      </c>
      <c r="Z493" s="134">
        <f>IFERROR($Z$3*TWK!H490/100,"n/a")</f>
        <v>4.3842499999999998</v>
      </c>
      <c r="AA493" s="134">
        <f>IFERROR($AA$3*(TWK!H490+100)/100,"n/a")</f>
        <v>6.3547500000000001</v>
      </c>
    </row>
    <row r="494" spans="1:27" x14ac:dyDescent="0.25">
      <c r="A494" s="122">
        <f t="shared" si="6"/>
        <v>41415</v>
      </c>
      <c r="B494" s="134">
        <f>IFERROR($B$3*TWK!B491/100,"n/a")</f>
        <v>21.252333333333336</v>
      </c>
      <c r="C494" s="134">
        <f>IFERROR($C$3*TWK!C491/100,"n/a")</f>
        <v>17.2</v>
      </c>
      <c r="D494" s="134">
        <f>IFERROR($D$3*TWK!C491/100,"n/a")</f>
        <v>15.250666666666667</v>
      </c>
      <c r="E494" s="134">
        <f>IFERROR( $E$3*TWK!C491/100,"n/a")</f>
        <v>14.562666666666669</v>
      </c>
      <c r="F494" s="134">
        <f>IFERROR($F$3*TWK!C491/100,"n/a")</f>
        <v>13.874666666666666</v>
      </c>
      <c r="G494" s="134">
        <f>IFERROR($G$3*TWK!H491/100,"n/a")</f>
        <v>6.84</v>
      </c>
      <c r="H494" s="134">
        <f>IFERROR( $H$3*TWK!D491/100,"n/a")</f>
        <v>15.798666666666666</v>
      </c>
      <c r="I494" s="134">
        <f>IFERROR($I$3*TWK!D491/100,"n/a")</f>
        <v>14.513999999999999</v>
      </c>
      <c r="J494" s="134">
        <f>IFERROR($J$3*TWK!D491/100,"n/a")</f>
        <v>14.322666666666667</v>
      </c>
      <c r="K494" s="134">
        <f>IFERROR($K$3*TWK!D491/100,"n/a")</f>
        <v>13.857999999999999</v>
      </c>
      <c r="L494" s="134">
        <f>IFERROR( $L$3*TWK!D491/100,"n/a")</f>
        <v>13.14733333333333</v>
      </c>
      <c r="M494" s="134">
        <f>IFERROR($M$3*TWK!D491/100,"n/a")</f>
        <v>12.682666666666664</v>
      </c>
      <c r="N494" s="134">
        <f>IFERROR($N$3*TWK!E491/100,"n/a")</f>
        <v>8.7115000000000009</v>
      </c>
      <c r="O494" s="134">
        <f>IFERROR($O$3*TWK!F491/100,"n/a")</f>
        <v>8.9109999999999996</v>
      </c>
      <c r="P494" s="134">
        <f>IFERROR($P$3*TWK!F491/100,"n/a")</f>
        <v>8.4740000000000002</v>
      </c>
      <c r="Q494" s="134">
        <f>IFERROR($Q$3*TWK!F491/100,"n/a")</f>
        <v>7.6760000000000002</v>
      </c>
      <c r="R494" s="134">
        <f>IFERROR($R$3*TWK!F491/100,"n/a")</f>
        <v>7.5810000000000004</v>
      </c>
      <c r="S494" s="134">
        <f>IFERROR($S$3*TWK!H491/100,"n/a")</f>
        <v>6.84</v>
      </c>
      <c r="T494" s="134">
        <f>IFERROR($T$3*TWK!H491/100,"n/a")</f>
        <v>6.66</v>
      </c>
      <c r="U494" s="134">
        <f>IFERROR($U$3*TWK!H491/100,"n/a")</f>
        <v>6.3720000000000008</v>
      </c>
      <c r="V494" s="134">
        <f>IFERROR($V$3*TWK!H491/100,"n/a")</f>
        <v>6.3179999999999996</v>
      </c>
      <c r="W494" s="134">
        <f>IFERROR($W$3*TWK!H491/100,"n/a")</f>
        <v>5.6520000000000001</v>
      </c>
      <c r="X494" s="134">
        <f>IFERROR($X$3*(TWK!H491+25)/100,"n/a")</f>
        <v>6.1295000000000002</v>
      </c>
      <c r="Y494" s="134">
        <f>IFERROR($Y$3*(TWK!H491+50)/100,"n/a")</f>
        <v>6.141</v>
      </c>
      <c r="Z494" s="134">
        <f>IFERROR($Z$3*TWK!H491/100,"n/a")</f>
        <v>4.4460000000000006</v>
      </c>
      <c r="AA494" s="134">
        <f>IFERROR($AA$3*(TWK!H491+100)/100,"n/a")</f>
        <v>6.4120000000000008</v>
      </c>
    </row>
    <row r="495" spans="1:27" x14ac:dyDescent="0.25">
      <c r="A495" s="122">
        <f t="shared" si="6"/>
        <v>41422</v>
      </c>
      <c r="B495" s="134">
        <f>IFERROR($B$3*TWK!B492/100,"n/a")</f>
        <v>22.387166666666673</v>
      </c>
      <c r="C495" s="134">
        <f>IFERROR($C$3*TWK!C492/100,"n/a")</f>
        <v>17.8</v>
      </c>
      <c r="D495" s="134">
        <f>IFERROR($D$3*TWK!C492/100,"n/a")</f>
        <v>15.782666666666669</v>
      </c>
      <c r="E495" s="134">
        <f>IFERROR( $E$3*TWK!C492/100,"n/a")</f>
        <v>15.070666666666668</v>
      </c>
      <c r="F495" s="134">
        <f>IFERROR($F$3*TWK!C492/100,"n/a")</f>
        <v>14.358666666666668</v>
      </c>
      <c r="G495" s="134">
        <f>IFERROR($G$3*TWK!H492/100,"n/a")</f>
        <v>6.84</v>
      </c>
      <c r="H495" s="134">
        <f>IFERROR( $H$3*TWK!D492/100,"n/a")</f>
        <v>17.918000000000003</v>
      </c>
      <c r="I495" s="134">
        <f>IFERROR($I$3*TWK!D492/100,"n/a")</f>
        <v>16.460999999999999</v>
      </c>
      <c r="J495" s="134">
        <f>IFERROR($J$3*TWK!D492/100,"n/a")</f>
        <v>16.244</v>
      </c>
      <c r="K495" s="134">
        <f>IFERROR($K$3*TWK!D492/100,"n/a")</f>
        <v>15.717000000000001</v>
      </c>
      <c r="L495" s="134">
        <f>IFERROR( $L$3*TWK!D492/100,"n/a")</f>
        <v>14.911</v>
      </c>
      <c r="M495" s="134">
        <f>IFERROR($M$3*TWK!D492/100,"n/a")</f>
        <v>14.383999999999999</v>
      </c>
      <c r="N495" s="134">
        <f>IFERROR($N$3*TWK!E492/100,"n/a")</f>
        <v>8.6449999999999996</v>
      </c>
      <c r="O495" s="134">
        <f>IFERROR($O$3*TWK!F492/100,"n/a")</f>
        <v>8.9109999999999996</v>
      </c>
      <c r="P495" s="134">
        <f>IFERROR($P$3*TWK!F492/100,"n/a")</f>
        <v>8.4740000000000002</v>
      </c>
      <c r="Q495" s="134">
        <f>IFERROR($Q$3*TWK!F492/100,"n/a")</f>
        <v>7.6760000000000002</v>
      </c>
      <c r="R495" s="134">
        <f>IFERROR($R$3*TWK!F492/100,"n/a")</f>
        <v>7.5810000000000004</v>
      </c>
      <c r="S495" s="134">
        <f>IFERROR($S$3*TWK!H492/100,"n/a")</f>
        <v>6.84</v>
      </c>
      <c r="T495" s="134">
        <f>IFERROR($T$3*TWK!H492/100,"n/a")</f>
        <v>6.66</v>
      </c>
      <c r="U495" s="134">
        <f>IFERROR($U$3*TWK!H492/100,"n/a")</f>
        <v>6.3720000000000008</v>
      </c>
      <c r="V495" s="134">
        <f>IFERROR($V$3*TWK!H492/100,"n/a")</f>
        <v>6.3179999999999996</v>
      </c>
      <c r="W495" s="134">
        <f>IFERROR($W$3*TWK!H492/100,"n/a")</f>
        <v>5.6520000000000001</v>
      </c>
      <c r="X495" s="134">
        <f>IFERROR($X$3*(TWK!H492+25)/100,"n/a")</f>
        <v>6.1295000000000002</v>
      </c>
      <c r="Y495" s="134">
        <f>IFERROR($Y$3*(TWK!H492+50)/100,"n/a")</f>
        <v>6.141</v>
      </c>
      <c r="Z495" s="134">
        <f>IFERROR($Z$3*TWK!H492/100,"n/a")</f>
        <v>4.4460000000000006</v>
      </c>
      <c r="AA495" s="134">
        <f>IFERROR($AA$3*(TWK!H492+100)/100,"n/a")</f>
        <v>6.4120000000000008</v>
      </c>
    </row>
    <row r="496" spans="1:27" x14ac:dyDescent="0.25">
      <c r="A496" s="122">
        <f t="shared" si="6"/>
        <v>41429</v>
      </c>
      <c r="B496" s="134">
        <f>IFERROR($B$3*TWK!B493/100,"n/a")</f>
        <v>24.553666666666668</v>
      </c>
      <c r="C496" s="134">
        <f>IFERROR($C$3*TWK!C493/100,"n/a")</f>
        <v>19</v>
      </c>
      <c r="D496" s="134">
        <f>IFERROR($D$3*TWK!C493/100,"n/a")</f>
        <v>16.846666666666671</v>
      </c>
      <c r="E496" s="134">
        <f>IFERROR( $E$3*TWK!C493/100,"n/a")</f>
        <v>16.086666666666666</v>
      </c>
      <c r="F496" s="134">
        <f>IFERROR($F$3*TWK!C493/100,"n/a")</f>
        <v>15.326666666666668</v>
      </c>
      <c r="G496" s="134">
        <f>IFERROR($G$3*TWK!H493/100,"n/a")</f>
        <v>6.9033333333333324</v>
      </c>
      <c r="H496" s="134">
        <f>IFERROR( $H$3*TWK!D493/100,"n/a")</f>
        <v>18.207000000000001</v>
      </c>
      <c r="I496" s="134">
        <f>IFERROR($I$3*TWK!D493/100,"n/a")</f>
        <v>16.726499999999998</v>
      </c>
      <c r="J496" s="134">
        <f>IFERROR($J$3*TWK!D493/100,"n/a")</f>
        <v>16.506</v>
      </c>
      <c r="K496" s="134">
        <f>IFERROR($K$3*TWK!D493/100,"n/a")</f>
        <v>15.970500000000001</v>
      </c>
      <c r="L496" s="134">
        <f>IFERROR( $L$3*TWK!D493/100,"n/a")</f>
        <v>15.151499999999999</v>
      </c>
      <c r="M496" s="134">
        <f>IFERROR($M$3*TWK!D493/100,"n/a")</f>
        <v>14.616</v>
      </c>
      <c r="N496" s="134">
        <f>IFERROR($N$3*TWK!E493/100,"n/a")</f>
        <v>8.8445</v>
      </c>
      <c r="O496" s="134">
        <f>IFERROR($O$3*TWK!F493/100,"n/a")</f>
        <v>9.0673333333333339</v>
      </c>
      <c r="P496" s="134">
        <f>IFERROR($P$3*TWK!F493/100,"n/a")</f>
        <v>8.6226666666666674</v>
      </c>
      <c r="Q496" s="134">
        <f>IFERROR($Q$3*TWK!F493/100,"n/a")</f>
        <v>7.8106666666666671</v>
      </c>
      <c r="R496" s="134">
        <f>IFERROR($R$3*TWK!F493/100,"n/a")</f>
        <v>7.7140000000000013</v>
      </c>
      <c r="S496" s="134">
        <f>IFERROR($S$3*TWK!H493/100,"n/a")</f>
        <v>6.9033333333333324</v>
      </c>
      <c r="T496" s="134">
        <f>IFERROR($T$3*TWK!H493/100,"n/a")</f>
        <v>6.7216666666666667</v>
      </c>
      <c r="U496" s="134">
        <f>IFERROR($U$3*TWK!H493/100,"n/a")</f>
        <v>6.431</v>
      </c>
      <c r="V496" s="134">
        <f>IFERROR($V$3*TWK!H493/100,"n/a")</f>
        <v>6.3765000000000001</v>
      </c>
      <c r="W496" s="134">
        <f>IFERROR($W$3*TWK!H493/100,"n/a")</f>
        <v>5.7043333333333326</v>
      </c>
      <c r="X496" s="134">
        <f>IFERROR($X$3*(TWK!H493+25)/100,"n/a")</f>
        <v>6.179333333333334</v>
      </c>
      <c r="Y496" s="134">
        <f>IFERROR($Y$3*(TWK!H493+50)/100,"n/a")</f>
        <v>6.1854999999999993</v>
      </c>
      <c r="Z496" s="134">
        <f>IFERROR($Z$3*TWK!H493/100,"n/a")</f>
        <v>4.487166666666667</v>
      </c>
      <c r="AA496" s="134">
        <f>IFERROR($AA$3*(TWK!H493+100)/100,"n/a")</f>
        <v>6.4501666666666653</v>
      </c>
    </row>
    <row r="497" spans="1:27" x14ac:dyDescent="0.25">
      <c r="A497" s="122">
        <f t="shared" si="6"/>
        <v>41436</v>
      </c>
      <c r="B497" s="134">
        <f>IFERROR($B$3*TWK!B494/100,"n/a")</f>
        <v>21.974500000000003</v>
      </c>
      <c r="C497" s="134">
        <f>IFERROR($C$3*TWK!C494/100,"n/a")</f>
        <v>18.3</v>
      </c>
      <c r="D497" s="134">
        <f>IFERROR($D$3*TWK!C494/100,"n/a")</f>
        <v>16.226000000000003</v>
      </c>
      <c r="E497" s="134">
        <f>IFERROR( $E$3*TWK!C494/100,"n/a")</f>
        <v>15.494000000000002</v>
      </c>
      <c r="F497" s="134">
        <f>IFERROR($F$3*TWK!C494/100,"n/a")</f>
        <v>14.762</v>
      </c>
      <c r="G497" s="134">
        <f>IFERROR($G$3*TWK!H494/100,"n/a")</f>
        <v>7.125</v>
      </c>
      <c r="H497" s="134">
        <f>IFERROR( $H$3*TWK!D494/100,"n/a")</f>
        <v>16.906500000000001</v>
      </c>
      <c r="I497" s="134">
        <f>IFERROR($I$3*TWK!D494/100,"n/a")</f>
        <v>15.531749999999999</v>
      </c>
      <c r="J497" s="134">
        <f>IFERROR($J$3*TWK!D494/100,"n/a")</f>
        <v>15.327</v>
      </c>
      <c r="K497" s="134">
        <f>IFERROR($K$3*TWK!D494/100,"n/a")</f>
        <v>14.829750000000001</v>
      </c>
      <c r="L497" s="134">
        <f>IFERROR( $L$3*TWK!D494/100,"n/a")</f>
        <v>14.06925</v>
      </c>
      <c r="M497" s="134">
        <f>IFERROR($M$3*TWK!D494/100,"n/a")</f>
        <v>13.571999999999997</v>
      </c>
      <c r="N497" s="134">
        <f>IFERROR($N$3*TWK!E494/100,"n/a")</f>
        <v>8.6782500000000002</v>
      </c>
      <c r="O497" s="134">
        <f>IFERROR($O$3*TWK!F494/100,"n/a")</f>
        <v>8.9109999999999996</v>
      </c>
      <c r="P497" s="134">
        <f>IFERROR($P$3*TWK!F494/100,"n/a")</f>
        <v>8.4740000000000002</v>
      </c>
      <c r="Q497" s="134">
        <f>IFERROR($Q$3*TWK!F494/100,"n/a")</f>
        <v>7.6760000000000002</v>
      </c>
      <c r="R497" s="134">
        <f>IFERROR($R$3*TWK!F494/100,"n/a")</f>
        <v>7.5810000000000004</v>
      </c>
      <c r="S497" s="134">
        <f>IFERROR($S$3*TWK!H494/100,"n/a")</f>
        <v>7.125</v>
      </c>
      <c r="T497" s="134">
        <f>IFERROR($T$3*TWK!H494/100,"n/a")</f>
        <v>6.9375</v>
      </c>
      <c r="U497" s="134">
        <f>IFERROR($U$3*TWK!H494/100,"n/a")</f>
        <v>6.6375000000000002</v>
      </c>
      <c r="V497" s="134">
        <f>IFERROR($V$3*TWK!H494/100,"n/a")</f>
        <v>6.5812499999999998</v>
      </c>
      <c r="W497" s="134">
        <f>IFERROR($W$3*TWK!H494/100,"n/a")</f>
        <v>5.8875000000000002</v>
      </c>
      <c r="X497" s="134">
        <f>IFERROR($X$3*(TWK!H494+25)/100,"n/a")</f>
        <v>6.3537499999999998</v>
      </c>
      <c r="Y497" s="134">
        <f>IFERROR($Y$3*(TWK!H494+50)/100,"n/a")</f>
        <v>6.3412499999999996</v>
      </c>
      <c r="Z497" s="134">
        <f>IFERROR($Z$3*TWK!H494/100,"n/a")</f>
        <v>4.6312500000000005</v>
      </c>
      <c r="AA497" s="134">
        <f>IFERROR($AA$3*(TWK!H494+100)/100,"n/a")</f>
        <v>6.5837500000000002</v>
      </c>
    </row>
    <row r="498" spans="1:27" x14ac:dyDescent="0.25">
      <c r="A498" s="47">
        <v>41443</v>
      </c>
      <c r="B498" s="134">
        <f>IFERROR($B$3*TWK!B495/100,"n/a")</f>
        <v>22.284000000000002</v>
      </c>
      <c r="C498" s="134">
        <f>IFERROR($C$3*TWK!C495/100,"n/a")</f>
        <v>18</v>
      </c>
      <c r="D498" s="134">
        <f>IFERROR($D$3*TWK!C495/100,"n/a")</f>
        <v>15.96</v>
      </c>
      <c r="E498" s="134">
        <f>IFERROR( $E$3*TWK!C495/100,"n/a")</f>
        <v>15.24</v>
      </c>
      <c r="F498" s="134">
        <f>IFERROR($F$3*TWK!C495/100,"n/a")</f>
        <v>14.52</v>
      </c>
      <c r="G498" s="134">
        <f>IFERROR($G$3*TWK!H495/100,"n/a")</f>
        <v>7.3150000000000004</v>
      </c>
      <c r="H498" s="134">
        <f>IFERROR( $H$3*TWK!D495/100,"n/a")</f>
        <v>17.051000000000002</v>
      </c>
      <c r="I498" s="134">
        <f>IFERROR($I$3*TWK!D495/100,"n/a")</f>
        <v>15.664499999999999</v>
      </c>
      <c r="J498" s="134">
        <f>IFERROR($J$3*TWK!D495/100,"n/a")</f>
        <v>15.458</v>
      </c>
      <c r="K498" s="134">
        <f>IFERROR($K$3*TWK!D495/100,"n/a")</f>
        <v>14.9565</v>
      </c>
      <c r="L498" s="134">
        <f>IFERROR( $L$3*TWK!D495/100,"n/a")</f>
        <v>14.189499999999999</v>
      </c>
      <c r="M498" s="134">
        <f>IFERROR($M$3*TWK!D495/100,"n/a")</f>
        <v>13.687999999999999</v>
      </c>
      <c r="N498" s="134">
        <f>IFERROR($N$3*TWK!E495/100,"n/a")</f>
        <v>8.7780000000000005</v>
      </c>
      <c r="O498" s="134">
        <f>IFERROR($O$3*TWK!F495/100,"n/a")</f>
        <v>8.9109999999999996</v>
      </c>
      <c r="P498" s="134">
        <f>IFERROR($P$3*TWK!F495/100,"n/a")</f>
        <v>8.4740000000000002</v>
      </c>
      <c r="Q498" s="134">
        <f>IFERROR($Q$3*TWK!F495/100,"n/a")</f>
        <v>7.6760000000000002</v>
      </c>
      <c r="R498" s="134">
        <f>IFERROR($R$3*TWK!F495/100,"n/a")</f>
        <v>7.5810000000000004</v>
      </c>
      <c r="S498" s="134">
        <f>IFERROR($S$3*TWK!H495/100,"n/a")</f>
        <v>7.3150000000000004</v>
      </c>
      <c r="T498" s="134">
        <f>IFERROR($T$3*TWK!H495/100,"n/a")</f>
        <v>7.1224999999999996</v>
      </c>
      <c r="U498" s="134">
        <f>IFERROR($U$3*TWK!H495/100,"n/a")</f>
        <v>6.8145000000000007</v>
      </c>
      <c r="V498" s="134">
        <f>IFERROR($V$3*TWK!H495/100,"n/a")</f>
        <v>6.7567499999999994</v>
      </c>
      <c r="W498" s="134">
        <f>IFERROR($W$3*TWK!H495/100,"n/a")</f>
        <v>6.0445000000000002</v>
      </c>
      <c r="X498" s="134">
        <f>IFERROR($X$3*(TWK!H495+25)/100,"n/a")</f>
        <v>6.5032500000000004</v>
      </c>
      <c r="Y498" s="134">
        <f>IFERROR($Y$3*(TWK!H495+50)/100,"n/a")</f>
        <v>6.4747500000000002</v>
      </c>
      <c r="Z498" s="134">
        <f>IFERROR($Z$3*TWK!H495/100,"n/a")</f>
        <v>4.7547500000000005</v>
      </c>
      <c r="AA498" s="134">
        <f>IFERROR($AA$3*(TWK!H495+100)/100,"n/a")</f>
        <v>6.6982500000000007</v>
      </c>
    </row>
    <row r="499" spans="1:27" x14ac:dyDescent="0.25">
      <c r="A499" s="47">
        <f t="shared" ref="A499:A562" si="7">7+A498</f>
        <v>41450</v>
      </c>
      <c r="B499" s="134">
        <f>IFERROR($B$3*TWK!B496/100,"n/a")</f>
        <v>23.934666666666672</v>
      </c>
      <c r="C499" s="134">
        <f>IFERROR($C$3*TWK!C496/100,"n/a")</f>
        <v>20.100000000000001</v>
      </c>
      <c r="D499" s="134">
        <f>IFERROR($D$3*TWK!C496/100,"n/a")</f>
        <v>17.821999999999999</v>
      </c>
      <c r="E499" s="134">
        <f>IFERROR( $E$3*TWK!C496/100,"n/a")</f>
        <v>17.018000000000001</v>
      </c>
      <c r="F499" s="134">
        <f>IFERROR($F$3*TWK!C496/100,"n/a")</f>
        <v>16.213999999999999</v>
      </c>
      <c r="G499" s="134">
        <f>IFERROR($G$3*TWK!H496/100,"n/a")</f>
        <v>7.4733333333333327</v>
      </c>
      <c r="H499" s="134">
        <f>IFERROR( $H$3*TWK!D496/100,"n/a")</f>
        <v>18.688666666666666</v>
      </c>
      <c r="I499" s="134">
        <f>IFERROR($I$3*TWK!D496/100,"n/a")</f>
        <v>17.168999999999997</v>
      </c>
      <c r="J499" s="134">
        <f>IFERROR($J$3*TWK!D496/100,"n/a")</f>
        <v>16.942666666666668</v>
      </c>
      <c r="K499" s="134">
        <f>IFERROR($K$3*TWK!D496/100,"n/a")</f>
        <v>16.393000000000001</v>
      </c>
      <c r="L499" s="134">
        <f>IFERROR( $L$3*TWK!D496/100,"n/a")</f>
        <v>15.552333333333332</v>
      </c>
      <c r="M499" s="134">
        <f>IFERROR($M$3*TWK!D496/100,"n/a")</f>
        <v>15.002666666666665</v>
      </c>
      <c r="N499" s="134">
        <f>IFERROR($N$3*TWK!E496/100,"n/a")</f>
        <v>9.31</v>
      </c>
      <c r="O499" s="134">
        <f>IFERROR($O$3*TWK!F496/100,"n/a")</f>
        <v>9.9271666666666665</v>
      </c>
      <c r="P499" s="134">
        <f>IFERROR($P$3*TWK!F496/100,"n/a")</f>
        <v>9.4403333333333332</v>
      </c>
      <c r="Q499" s="134">
        <f>IFERROR($Q$3*TWK!F496/100,"n/a")</f>
        <v>8.5513333333333339</v>
      </c>
      <c r="R499" s="134">
        <f>IFERROR($R$3*TWK!F496/100,"n/a")</f>
        <v>8.4454999999999991</v>
      </c>
      <c r="S499" s="134">
        <f>IFERROR($S$3*TWK!H496/100,"n/a")</f>
        <v>7.4733333333333327</v>
      </c>
      <c r="T499" s="134">
        <f>IFERROR($T$3*TWK!H496/100,"n/a")</f>
        <v>7.2766666666666664</v>
      </c>
      <c r="U499" s="134">
        <f>IFERROR($U$3*TWK!H496/100,"n/a")</f>
        <v>6.9619999999999997</v>
      </c>
      <c r="V499" s="134">
        <f>IFERROR($V$3*TWK!H496/100,"n/a")</f>
        <v>6.9029999999999996</v>
      </c>
      <c r="W499" s="134">
        <f>IFERROR($W$3*TWK!H496/100,"n/a")</f>
        <v>6.1753333333333327</v>
      </c>
      <c r="X499" s="134">
        <f>IFERROR($X$3*(TWK!H496+25)/100,"n/a")</f>
        <v>6.6278333333333332</v>
      </c>
      <c r="Y499" s="134">
        <f>IFERROR($Y$3*(TWK!H496+50)/100,"n/a")</f>
        <v>6.5859999999999994</v>
      </c>
      <c r="Z499" s="134">
        <f>IFERROR($Z$3*TWK!H496/100,"n/a")</f>
        <v>4.8576666666666668</v>
      </c>
      <c r="AA499" s="134">
        <f>IFERROR($AA$3*(TWK!H496+100)/100,"n/a")</f>
        <v>6.7936666666666659</v>
      </c>
    </row>
    <row r="500" spans="1:27" x14ac:dyDescent="0.25">
      <c r="A500" s="47">
        <f t="shared" si="7"/>
        <v>41457</v>
      </c>
      <c r="B500" s="134">
        <f>IFERROR($B$3*TWK!B497/100,"n/a")</f>
        <v>23.522000000000002</v>
      </c>
      <c r="C500" s="134">
        <f>IFERROR($C$3*TWK!C497/100,"n/a")</f>
        <v>18.600000000000001</v>
      </c>
      <c r="D500" s="134">
        <f>IFERROR($D$3*TWK!C497/100,"n/a")</f>
        <v>16.492000000000001</v>
      </c>
      <c r="E500" s="134">
        <f>IFERROR( $E$3*TWK!C497/100,"n/a")</f>
        <v>15.747999999999999</v>
      </c>
      <c r="F500" s="134">
        <f>IFERROR($F$3*TWK!C497/100,"n/a")</f>
        <v>15.003999999999998</v>
      </c>
      <c r="G500" s="134">
        <f>IFERROR($G$3*TWK!H497/100,"n/a")</f>
        <v>7.2833333333333323</v>
      </c>
      <c r="H500" s="134">
        <f>IFERROR( $H$3*TWK!D497/100,"n/a")</f>
        <v>17.725333333333335</v>
      </c>
      <c r="I500" s="134">
        <f>IFERROR($I$3*TWK!D497/100,"n/a")</f>
        <v>16.284000000000002</v>
      </c>
      <c r="J500" s="134">
        <f>IFERROR($J$3*TWK!D497/100,"n/a")</f>
        <v>16.069333333333333</v>
      </c>
      <c r="K500" s="134">
        <f>IFERROR($K$3*TWK!D497/100,"n/a")</f>
        <v>15.548000000000002</v>
      </c>
      <c r="L500" s="134">
        <f>IFERROR( $L$3*TWK!D497/100,"n/a")</f>
        <v>14.750666666666666</v>
      </c>
      <c r="M500" s="134">
        <f>IFERROR($M$3*TWK!D497/100,"n/a")</f>
        <v>14.229333333333335</v>
      </c>
      <c r="N500" s="134">
        <f>IFERROR($N$3*TWK!E497/100,"n/a")</f>
        <v>8.9774999999999991</v>
      </c>
      <c r="O500" s="134">
        <f>IFERROR($O$3*TWK!F497/100,"n/a")</f>
        <v>9.8490000000000002</v>
      </c>
      <c r="P500" s="134">
        <f>IFERROR($P$3*TWK!F497/100,"n/a")</f>
        <v>9.3659999999999997</v>
      </c>
      <c r="Q500" s="134">
        <f>IFERROR($Q$3*TWK!F497/100,"n/a")</f>
        <v>8.484</v>
      </c>
      <c r="R500" s="134">
        <f>IFERROR($R$3*TWK!F497/100,"n/a")</f>
        <v>8.3790000000000013</v>
      </c>
      <c r="S500" s="134">
        <f>IFERROR($S$3*TWK!H497/100,"n/a")</f>
        <v>7.2833333333333323</v>
      </c>
      <c r="T500" s="134">
        <f>IFERROR($T$3*TWK!H497/100,"n/a")</f>
        <v>7.0916666666666659</v>
      </c>
      <c r="U500" s="134">
        <f>IFERROR($U$3*TWK!H497/100,"n/a")</f>
        <v>6.7850000000000001</v>
      </c>
      <c r="V500" s="134">
        <f>IFERROR($V$3*TWK!H497/100,"n/a")</f>
        <v>6.7274999999999991</v>
      </c>
      <c r="W500" s="134">
        <f>IFERROR($W$3*TWK!H497/100,"n/a")</f>
        <v>6.0183333333333335</v>
      </c>
      <c r="X500" s="134">
        <f>IFERROR($X$3*(TWK!H497+25)/100,"n/a")</f>
        <v>6.4783333333333335</v>
      </c>
      <c r="Y500" s="134">
        <f>IFERROR($Y$3*(TWK!H497+50)/100,"n/a")</f>
        <v>6.4524999999999997</v>
      </c>
      <c r="Z500" s="134">
        <f>IFERROR($Z$3*TWK!H497/100,"n/a")</f>
        <v>4.7341666666666669</v>
      </c>
      <c r="AA500" s="134">
        <f>IFERROR($AA$3*(TWK!H497+100)/100,"n/a")</f>
        <v>6.6791666666666663</v>
      </c>
    </row>
    <row r="501" spans="1:27" x14ac:dyDescent="0.25">
      <c r="A501" s="47">
        <f t="shared" si="7"/>
        <v>41464</v>
      </c>
      <c r="B501" s="134">
        <f>IFERROR($B$3*TWK!B498/100,"n/a")</f>
        <v>22.490333333333332</v>
      </c>
      <c r="C501" s="134">
        <f>IFERROR($C$3*TWK!C498/100,"n/a")</f>
        <v>17.899999999999999</v>
      </c>
      <c r="D501" s="134">
        <f>IFERROR($D$3*TWK!C498/100,"n/a")</f>
        <v>15.871333333333332</v>
      </c>
      <c r="E501" s="134">
        <f>IFERROR( $E$3*TWK!C498/100,"n/a")</f>
        <v>15.155333333333333</v>
      </c>
      <c r="F501" s="134">
        <f>IFERROR($F$3*TWK!C498/100,"n/a")</f>
        <v>14.439333333333332</v>
      </c>
      <c r="G501" s="134">
        <f>IFERROR($G$3*TWK!H498/100,"n/a")</f>
        <v>7.2833333333333323</v>
      </c>
      <c r="H501" s="134">
        <f>IFERROR( $H$3*TWK!D498/100,"n/a")</f>
        <v>16.665666666666667</v>
      </c>
      <c r="I501" s="134">
        <f>IFERROR($I$3*TWK!D498/100,"n/a")</f>
        <v>15.310499999999998</v>
      </c>
      <c r="J501" s="134">
        <f>IFERROR($J$3*TWK!D498/100,"n/a")</f>
        <v>15.108666666666666</v>
      </c>
      <c r="K501" s="134">
        <f>IFERROR($K$3*TWK!D498/100,"n/a")</f>
        <v>14.618499999999999</v>
      </c>
      <c r="L501" s="134">
        <f>IFERROR( $L$3*TWK!D498/100,"n/a")</f>
        <v>13.868833333333333</v>
      </c>
      <c r="M501" s="134">
        <f>IFERROR($M$3*TWK!D498/100,"n/a")</f>
        <v>13.378666666666666</v>
      </c>
      <c r="N501" s="134">
        <f>IFERROR($N$3*TWK!E498/100,"n/a")</f>
        <v>9.0440000000000005</v>
      </c>
      <c r="O501" s="134">
        <f>IFERROR($O$3*TWK!F498/100,"n/a")</f>
        <v>9.9271666666666665</v>
      </c>
      <c r="P501" s="134">
        <f>IFERROR($P$3*TWK!F498/100,"n/a")</f>
        <v>9.4403333333333332</v>
      </c>
      <c r="Q501" s="134">
        <f>IFERROR($Q$3*TWK!F498/100,"n/a")</f>
        <v>8.5513333333333339</v>
      </c>
      <c r="R501" s="134">
        <f>IFERROR($R$3*TWK!F498/100,"n/a")</f>
        <v>8.4454999999999991</v>
      </c>
      <c r="S501" s="134">
        <f>IFERROR($S$3*TWK!H498/100,"n/a")</f>
        <v>7.2833333333333323</v>
      </c>
      <c r="T501" s="134">
        <f>IFERROR($T$3*TWK!H498/100,"n/a")</f>
        <v>7.0916666666666659</v>
      </c>
      <c r="U501" s="134">
        <f>IFERROR($U$3*TWK!H498/100,"n/a")</f>
        <v>6.7850000000000001</v>
      </c>
      <c r="V501" s="134">
        <f>IFERROR($V$3*TWK!H498/100,"n/a")</f>
        <v>6.7274999999999991</v>
      </c>
      <c r="W501" s="134">
        <f>IFERROR($W$3*TWK!H498/100,"n/a")</f>
        <v>6.0183333333333335</v>
      </c>
      <c r="X501" s="134">
        <f>IFERROR($X$3*(TWK!H498+25)/100,"n/a")</f>
        <v>6.4783333333333335</v>
      </c>
      <c r="Y501" s="134">
        <f>IFERROR($Y$3*(TWK!H498+50)/100,"n/a")</f>
        <v>6.4524999999999997</v>
      </c>
      <c r="Z501" s="134">
        <f>IFERROR($Z$3*TWK!H498/100,"n/a")</f>
        <v>4.7341666666666669</v>
      </c>
      <c r="AA501" s="134">
        <f>IFERROR($AA$3*(TWK!H498+100)/100,"n/a")</f>
        <v>6.6791666666666663</v>
      </c>
    </row>
    <row r="502" spans="1:27" x14ac:dyDescent="0.25">
      <c r="A502" s="47">
        <f t="shared" si="7"/>
        <v>41471</v>
      </c>
      <c r="B502" s="134">
        <f>IFERROR($B$3*TWK!B499/100,"n/a")</f>
        <v>22.077666666666691</v>
      </c>
      <c r="C502" s="134">
        <f>IFERROR($C$3*TWK!C499/100,"n/a")</f>
        <v>18</v>
      </c>
      <c r="D502" s="134">
        <f>IFERROR($D$3*TWK!C499/100,"n/a")</f>
        <v>15.96</v>
      </c>
      <c r="E502" s="134">
        <f>IFERROR( $E$3*TWK!C499/100,"n/a")</f>
        <v>15.24</v>
      </c>
      <c r="F502" s="134">
        <f>IFERROR($F$3*TWK!C499/100,"n/a")</f>
        <v>14.52</v>
      </c>
      <c r="G502" s="134">
        <f>IFERROR($G$3*TWK!H499/100,"n/a")</f>
        <v>7.03</v>
      </c>
      <c r="H502" s="134">
        <f>IFERROR( $H$3*TWK!D499/100,"n/a")</f>
        <v>16.280333333333335</v>
      </c>
      <c r="I502" s="134">
        <f>IFERROR($I$3*TWK!D499/100,"n/a")</f>
        <v>14.9565</v>
      </c>
      <c r="J502" s="134">
        <f>IFERROR($J$3*TWK!D499/100,"n/a")</f>
        <v>14.759333333333334</v>
      </c>
      <c r="K502" s="134">
        <f>IFERROR($K$3*TWK!D499/100,"n/a")</f>
        <v>14.280500000000002</v>
      </c>
      <c r="L502" s="134">
        <f>IFERROR( $L$3*TWK!D499/100,"n/a")</f>
        <v>13.548166666666667</v>
      </c>
      <c r="M502" s="134">
        <f>IFERROR($M$3*TWK!D499/100,"n/a")</f>
        <v>13.069333333333335</v>
      </c>
      <c r="N502" s="134">
        <f>IFERROR($N$3*TWK!E499/100,"n/a")</f>
        <v>8.9110000000000014</v>
      </c>
      <c r="O502" s="134">
        <f>IFERROR($O$3*TWK!F499/100,"n/a")</f>
        <v>9.3800000000000008</v>
      </c>
      <c r="P502" s="134">
        <f>IFERROR($P$3*TWK!F499/100,"n/a")</f>
        <v>8.92</v>
      </c>
      <c r="Q502" s="134">
        <f>IFERROR($Q$3*TWK!F499/100,"n/a")</f>
        <v>8.08</v>
      </c>
      <c r="R502" s="134">
        <f>IFERROR($R$3*TWK!F499/100,"n/a")</f>
        <v>7.98</v>
      </c>
      <c r="S502" s="134">
        <f>IFERROR($S$3*TWK!H499/100,"n/a")</f>
        <v>7.03</v>
      </c>
      <c r="T502" s="134">
        <f>IFERROR($T$3*TWK!H499/100,"n/a")</f>
        <v>6.8449999999999998</v>
      </c>
      <c r="U502" s="134">
        <f>IFERROR($U$3*TWK!H499/100,"n/a")</f>
        <v>6.5489999999999995</v>
      </c>
      <c r="V502" s="134">
        <f>IFERROR($V$3*TWK!H499/100,"n/a")</f>
        <v>6.4934999999999992</v>
      </c>
      <c r="W502" s="134">
        <f>IFERROR($W$3*TWK!H499/100,"n/a")</f>
        <v>5.8090000000000002</v>
      </c>
      <c r="X502" s="134">
        <f>IFERROR($X$3*(TWK!H499+25)/100,"n/a")</f>
        <v>6.2790000000000008</v>
      </c>
      <c r="Y502" s="134">
        <f>IFERROR($Y$3*(TWK!H499+50)/100,"n/a")</f>
        <v>6.2744999999999997</v>
      </c>
      <c r="Z502" s="134">
        <f>IFERROR($Z$3*TWK!H499/100,"n/a")</f>
        <v>4.5695000000000006</v>
      </c>
      <c r="AA502" s="134">
        <f>IFERROR($AA$3*(TWK!H499+100)/100,"n/a")</f>
        <v>6.5264999999999995</v>
      </c>
    </row>
    <row r="503" spans="1:27" x14ac:dyDescent="0.25">
      <c r="A503" s="47">
        <f t="shared" si="7"/>
        <v>41478</v>
      </c>
      <c r="B503" s="134">
        <f>IFERROR($B$3*TWK!B500/100,"n/a")</f>
        <v>21.045999999999999</v>
      </c>
      <c r="C503" s="134">
        <f>IFERROR($C$3*TWK!C500/100,"n/a")</f>
        <v>17.600000000000001</v>
      </c>
      <c r="D503" s="134">
        <f>IFERROR($D$3*TWK!C500/100,"n/a")</f>
        <v>15.605333333333332</v>
      </c>
      <c r="E503" s="134">
        <f>IFERROR( $E$3*TWK!C500/100,"n/a")</f>
        <v>14.901333333333332</v>
      </c>
      <c r="F503" s="134">
        <f>IFERROR($F$3*TWK!C500/100,"n/a")</f>
        <v>14.197333333333331</v>
      </c>
      <c r="G503" s="134">
        <f>IFERROR($G$3*TWK!H500/100,"n/a")</f>
        <v>7.03</v>
      </c>
      <c r="H503" s="134">
        <f>IFERROR( $H$3*TWK!D500/100,"n/a")</f>
        <v>15.317</v>
      </c>
      <c r="I503" s="134">
        <f>IFERROR($I$3*TWK!D500/100,"n/a")</f>
        <v>14.071499999999999</v>
      </c>
      <c r="J503" s="134">
        <f>IFERROR($J$3*TWK!D500/100,"n/a")</f>
        <v>13.886000000000001</v>
      </c>
      <c r="K503" s="134">
        <f>IFERROR($K$3*TWK!D500/100,"n/a")</f>
        <v>13.435500000000001</v>
      </c>
      <c r="L503" s="134">
        <f>IFERROR( $L$3*TWK!D500/100,"n/a")</f>
        <v>12.746499999999999</v>
      </c>
      <c r="M503" s="134">
        <f>IFERROR($M$3*TWK!D500/100,"n/a")</f>
        <v>12.295999999999999</v>
      </c>
      <c r="N503" s="134">
        <f>IFERROR($N$3*TWK!E500/100,"n/a")</f>
        <v>8.7780000000000005</v>
      </c>
      <c r="O503" s="134">
        <f>IFERROR($O$3*TWK!F500/100,"n/a")</f>
        <v>9.3800000000000008</v>
      </c>
      <c r="P503" s="134">
        <f>IFERROR($P$3*TWK!F500/100,"n/a")</f>
        <v>8.92</v>
      </c>
      <c r="Q503" s="134">
        <f>IFERROR($Q$3*TWK!F500/100,"n/a")</f>
        <v>8.08</v>
      </c>
      <c r="R503" s="134">
        <f>IFERROR($R$3*TWK!F500/100,"n/a")</f>
        <v>7.98</v>
      </c>
      <c r="S503" s="134">
        <f>IFERROR($S$3*TWK!H500/100,"n/a")</f>
        <v>7.03</v>
      </c>
      <c r="T503" s="134">
        <f>IFERROR($T$3*TWK!H500/100,"n/a")</f>
        <v>6.8449999999999998</v>
      </c>
      <c r="U503" s="134">
        <f>IFERROR($U$3*TWK!H500/100,"n/a")</f>
        <v>6.5489999999999995</v>
      </c>
      <c r="V503" s="134">
        <f>IFERROR($V$3*TWK!H500/100,"n/a")</f>
        <v>6.4934999999999992</v>
      </c>
      <c r="W503" s="134">
        <f>IFERROR($W$3*TWK!H500/100,"n/a")</f>
        <v>5.8090000000000002</v>
      </c>
      <c r="X503" s="134">
        <f>IFERROR($X$3*(TWK!H500+25)/100,"n/a")</f>
        <v>6.2790000000000008</v>
      </c>
      <c r="Y503" s="134">
        <f>IFERROR($Y$3*(TWK!H500+50)/100,"n/a")</f>
        <v>6.2744999999999997</v>
      </c>
      <c r="Z503" s="134">
        <f>IFERROR($Z$3*TWK!H500/100,"n/a")</f>
        <v>4.5695000000000006</v>
      </c>
      <c r="AA503" s="134">
        <f>IFERROR($AA$3*(TWK!H500+100)/100,"n/a")</f>
        <v>6.5264999999999995</v>
      </c>
    </row>
    <row r="504" spans="1:27" x14ac:dyDescent="0.25">
      <c r="A504" s="47">
        <f t="shared" si="7"/>
        <v>41485</v>
      </c>
      <c r="B504" s="134">
        <f>IFERROR($B$3*TWK!B501/100,"n/a")</f>
        <v>20.323833333333333</v>
      </c>
      <c r="C504" s="134">
        <f>IFERROR($C$3*TWK!C501/100,"n/a")</f>
        <v>16.7</v>
      </c>
      <c r="D504" s="134">
        <f>IFERROR($D$3*TWK!C501/100,"n/a")</f>
        <v>14.807333333333334</v>
      </c>
      <c r="E504" s="134">
        <f>IFERROR( $E$3*TWK!C501/100,"n/a")</f>
        <v>14.139333333333331</v>
      </c>
      <c r="F504" s="134">
        <f>IFERROR($F$3*TWK!C501/100,"n/a")</f>
        <v>13.471333333333332</v>
      </c>
      <c r="G504" s="134">
        <f>IFERROR($G$3*TWK!H501/100,"n/a")</f>
        <v>7.1566666666666663</v>
      </c>
      <c r="H504" s="134">
        <f>IFERROR( $H$3*TWK!D501/100,"n/a")</f>
        <v>14.931666666666665</v>
      </c>
      <c r="I504" s="134">
        <f>IFERROR($I$3*TWK!D501/100,"n/a")</f>
        <v>13.717499999999998</v>
      </c>
      <c r="J504" s="134">
        <f>IFERROR($J$3*TWK!D501/100,"n/a")</f>
        <v>13.536666666666665</v>
      </c>
      <c r="K504" s="134">
        <f>IFERROR($K$3*TWK!D501/100,"n/a")</f>
        <v>13.0975</v>
      </c>
      <c r="L504" s="134">
        <f>IFERROR( $L$3*TWK!D501/100,"n/a")</f>
        <v>12.42583333333333</v>
      </c>
      <c r="M504" s="134">
        <f>IFERROR($M$3*TWK!D501/100,"n/a")</f>
        <v>11.986666666666665</v>
      </c>
      <c r="N504" s="134">
        <f>IFERROR($N$3*TWK!E501/100,"n/a")</f>
        <v>8.6449999999999996</v>
      </c>
      <c r="O504" s="134">
        <f>IFERROR($O$3*TWK!F501/100,"n/a")</f>
        <v>9.6926666666666659</v>
      </c>
      <c r="P504" s="134">
        <f>IFERROR($P$3*TWK!F501/100,"n/a")</f>
        <v>9.2173333333333325</v>
      </c>
      <c r="Q504" s="134">
        <f>IFERROR($Q$3*TWK!F501/100,"n/a")</f>
        <v>8.3493333333333322</v>
      </c>
      <c r="R504" s="134">
        <f>IFERROR($R$3*TWK!F501/100,"n/a")</f>
        <v>8.2460000000000004</v>
      </c>
      <c r="S504" s="134">
        <f>IFERROR($S$3*TWK!H501/100,"n/a")</f>
        <v>7.1566666666666663</v>
      </c>
      <c r="T504" s="134">
        <f>IFERROR($T$3*TWK!H501/100,"n/a")</f>
        <v>6.9683333333333337</v>
      </c>
      <c r="U504" s="134">
        <f>IFERROR($U$3*TWK!H501/100,"n/a")</f>
        <v>6.6670000000000007</v>
      </c>
      <c r="V504" s="134">
        <f>IFERROR($V$3*TWK!H501/100,"n/a")</f>
        <v>6.6104999999999992</v>
      </c>
      <c r="W504" s="134">
        <f>IFERROR($W$3*TWK!H501/100,"n/a")</f>
        <v>5.9136666666666668</v>
      </c>
      <c r="X504" s="134">
        <f>IFERROR($X$3*(TWK!H501+25)/100,"n/a")</f>
        <v>6.3786666666666676</v>
      </c>
      <c r="Y504" s="134">
        <f>IFERROR($Y$3*(TWK!H501+50)/100,"n/a")</f>
        <v>6.3635000000000002</v>
      </c>
      <c r="Z504" s="134">
        <f>IFERROR($Z$3*TWK!H501/100,"n/a")</f>
        <v>4.6518333333333342</v>
      </c>
      <c r="AA504" s="134">
        <f>IFERROR($AA$3*(TWK!H501+100)/100,"n/a")</f>
        <v>6.6028333333333338</v>
      </c>
    </row>
    <row r="505" spans="1:27" x14ac:dyDescent="0.25">
      <c r="A505" s="47">
        <f t="shared" si="7"/>
        <v>41492</v>
      </c>
      <c r="B505" s="134">
        <f>IFERROR($B$3*TWK!B502/100,"n/a")</f>
        <v>20.839666666666666</v>
      </c>
      <c r="C505" s="134">
        <f>IFERROR($C$3*TWK!C502/100,"n/a")</f>
        <v>17.8</v>
      </c>
      <c r="D505" s="134">
        <f>IFERROR($D$3*TWK!C502/100,"n/a")</f>
        <v>15.782666666666669</v>
      </c>
      <c r="E505" s="134">
        <f>IFERROR( $E$3*TWK!C502/100,"n/a")</f>
        <v>15.070666666666668</v>
      </c>
      <c r="F505" s="134">
        <f>IFERROR($F$3*TWK!C502/100,"n/a")</f>
        <v>14.358666666666668</v>
      </c>
      <c r="G505" s="134">
        <f>IFERROR($G$3*TWK!H502/100,"n/a")</f>
        <v>7.7266666666666666</v>
      </c>
      <c r="H505" s="134">
        <f>IFERROR( $H$3*TWK!D502/100,"n/a")</f>
        <v>16.473000000000003</v>
      </c>
      <c r="I505" s="134">
        <f>IFERROR($I$3*TWK!D502/100,"n/a")</f>
        <v>15.1335</v>
      </c>
      <c r="J505" s="134">
        <f>IFERROR($J$3*TWK!D502/100,"n/a")</f>
        <v>14.934000000000001</v>
      </c>
      <c r="K505" s="134">
        <f>IFERROR($K$3*TWK!D502/100,"n/a")</f>
        <v>14.4495</v>
      </c>
      <c r="L505" s="134">
        <f>IFERROR( $L$3*TWK!D502/100,"n/a")</f>
        <v>13.708499999999999</v>
      </c>
      <c r="M505" s="134">
        <f>IFERROR($M$3*TWK!D502/100,"n/a")</f>
        <v>13.223999999999998</v>
      </c>
      <c r="N505" s="134">
        <f>IFERROR($N$3*TWK!E502/100,"n/a")</f>
        <v>9.1769999999999996</v>
      </c>
      <c r="O505" s="134">
        <f>IFERROR($O$3*TWK!F502/100,"n/a")</f>
        <v>12.975666666666669</v>
      </c>
      <c r="P505" s="134">
        <f>IFERROR($P$3*TWK!F502/100,"n/a")</f>
        <v>12.339333333333334</v>
      </c>
      <c r="Q505" s="134">
        <f>IFERROR($Q$3*TWK!F502/100,"n/a")</f>
        <v>11.177333333333333</v>
      </c>
      <c r="R505" s="134">
        <f>IFERROR($R$3*TWK!F502/100,"n/a")</f>
        <v>11.039000000000001</v>
      </c>
      <c r="S505" s="134">
        <f>IFERROR($S$3*TWK!H502/100,"n/a")</f>
        <v>7.7266666666666666</v>
      </c>
      <c r="T505" s="134">
        <f>IFERROR($T$3*TWK!H502/100,"n/a")</f>
        <v>7.5233333333333334</v>
      </c>
      <c r="U505" s="134">
        <f>IFERROR($U$3*TWK!H502/100,"n/a")</f>
        <v>7.1980000000000004</v>
      </c>
      <c r="V505" s="134">
        <f>IFERROR($V$3*TWK!H502/100,"n/a")</f>
        <v>7.1370000000000005</v>
      </c>
      <c r="W505" s="134">
        <f>IFERROR($W$3*TWK!H502/100,"n/a")</f>
        <v>6.3846666666666669</v>
      </c>
      <c r="X505" s="134">
        <f>IFERROR($X$3*(TWK!H502+25)/100,"n/a")</f>
        <v>6.8271666666666668</v>
      </c>
      <c r="Y505" s="134">
        <f>IFERROR($Y$3*(TWK!H502+50)/100,"n/a")</f>
        <v>6.7639999999999993</v>
      </c>
      <c r="Z505" s="134">
        <f>IFERROR($Z$3*TWK!H502/100,"n/a")</f>
        <v>5.022333333333334</v>
      </c>
      <c r="AA505" s="134">
        <f>IFERROR($AA$3*(TWK!H502+100)/100,"n/a")</f>
        <v>6.9463333333333344</v>
      </c>
    </row>
    <row r="506" spans="1:27" x14ac:dyDescent="0.25">
      <c r="A506" s="47">
        <f t="shared" si="7"/>
        <v>41499</v>
      </c>
      <c r="B506" s="134">
        <f>IFERROR($B$3*TWK!B503/100,"n/a")</f>
        <v>22.903000000000002</v>
      </c>
      <c r="C506" s="134">
        <f>IFERROR($C$3*TWK!C503/100,"n/a")</f>
        <v>21.2</v>
      </c>
      <c r="D506" s="134">
        <f>IFERROR($D$3*TWK!C503/100,"n/a")</f>
        <v>18.797333333333334</v>
      </c>
      <c r="E506" s="134">
        <f>IFERROR( $E$3*TWK!C503/100,"n/a")</f>
        <v>17.949333333333332</v>
      </c>
      <c r="F506" s="134">
        <f>IFERROR($F$3*TWK!C503/100,"n/a")</f>
        <v>17.101333333333333</v>
      </c>
      <c r="G506" s="134">
        <f>IFERROR($G$3*TWK!H503/100,"n/a")</f>
        <v>10.576666666666664</v>
      </c>
      <c r="H506" s="134">
        <f>IFERROR( $H$3*TWK!D503/100,"n/a")</f>
        <v>20.326333333333334</v>
      </c>
      <c r="I506" s="134">
        <f>IFERROR($I$3*TWK!D503/100,"n/a")</f>
        <v>18.673500000000001</v>
      </c>
      <c r="J506" s="134">
        <f>IFERROR($J$3*TWK!D503/100,"n/a")</f>
        <v>18.427333333333337</v>
      </c>
      <c r="K506" s="134">
        <f>IFERROR($K$3*TWK!D503/100,"n/a")</f>
        <v>17.829500000000003</v>
      </c>
      <c r="L506" s="134">
        <f>IFERROR( $L$3*TWK!D503/100,"n/a")</f>
        <v>16.915166666666668</v>
      </c>
      <c r="M506" s="134">
        <f>IFERROR($M$3*TWK!D503/100,"n/a")</f>
        <v>16.317333333333334</v>
      </c>
      <c r="N506" s="134">
        <f>IFERROR($N$3*TWK!E503/100,"n/a")</f>
        <v>12.3025</v>
      </c>
      <c r="O506" s="134">
        <f>IFERROR($O$3*TWK!F503/100,"n/a")</f>
        <v>16.884</v>
      </c>
      <c r="P506" s="134">
        <f>IFERROR($P$3*TWK!F503/100,"n/a")</f>
        <v>16.055999999999997</v>
      </c>
      <c r="Q506" s="134">
        <f>IFERROR($Q$3*TWK!F503/100,"n/a")</f>
        <v>14.544</v>
      </c>
      <c r="R506" s="134">
        <f>IFERROR($R$3*TWK!F503/100,"n/a")</f>
        <v>14.364000000000001</v>
      </c>
      <c r="S506" s="134">
        <f>IFERROR($S$3*TWK!H503/100,"n/a")</f>
        <v>10.576666666666664</v>
      </c>
      <c r="T506" s="134">
        <f>IFERROR($T$3*TWK!H503/100,"n/a")</f>
        <v>10.298333333333332</v>
      </c>
      <c r="U506" s="134">
        <f>IFERROR($U$3*TWK!H503/100,"n/a")</f>
        <v>9.8529999999999998</v>
      </c>
      <c r="V506" s="134">
        <f>IFERROR($V$3*TWK!H503/100,"n/a")</f>
        <v>9.769499999999999</v>
      </c>
      <c r="W506" s="134">
        <f>IFERROR($W$3*TWK!H503/100,"n/a")</f>
        <v>8.7396666666666665</v>
      </c>
      <c r="X506" s="134">
        <f>IFERROR($X$3*(TWK!H503+25)/100,"n/a")</f>
        <v>9.0696666666666665</v>
      </c>
      <c r="Y506" s="134">
        <f>IFERROR($Y$3*(TWK!H503+50)/100,"n/a")</f>
        <v>8.7665000000000006</v>
      </c>
      <c r="Z506" s="134">
        <f>IFERROR($Z$3*TWK!H503/100,"n/a")</f>
        <v>6.8748333333333331</v>
      </c>
      <c r="AA506" s="134">
        <f>IFERROR($AA$3*(TWK!H503+100)/100,"n/a")</f>
        <v>8.6638333333333328</v>
      </c>
    </row>
    <row r="507" spans="1:27" x14ac:dyDescent="0.25">
      <c r="A507" s="47">
        <f t="shared" si="7"/>
        <v>41506</v>
      </c>
      <c r="B507" s="134">
        <f>IFERROR($B$3*TWK!B504/100,"n/a")</f>
        <v>22.799833333333336</v>
      </c>
      <c r="C507" s="134">
        <f>IFERROR($C$3*TWK!C504/100,"n/a")</f>
        <v>21.5</v>
      </c>
      <c r="D507" s="134">
        <f>IFERROR($D$3*TWK!C504/100,"n/a")</f>
        <v>19.063333333333333</v>
      </c>
      <c r="E507" s="134">
        <f>IFERROR( $E$3*TWK!C504/100,"n/a")</f>
        <v>18.203333333333333</v>
      </c>
      <c r="F507" s="134">
        <f>IFERROR($F$3*TWK!C504/100,"n/a")</f>
        <v>17.343333333333334</v>
      </c>
      <c r="G507" s="134">
        <f>IFERROR($G$3*TWK!H504/100,"n/a")</f>
        <v>11.02</v>
      </c>
      <c r="H507" s="134">
        <f>IFERROR( $H$3*TWK!D504/100,"n/a")</f>
        <v>20.519000000000002</v>
      </c>
      <c r="I507" s="134">
        <f>IFERROR($I$3*TWK!D504/100,"n/a")</f>
        <v>18.8505</v>
      </c>
      <c r="J507" s="134">
        <f>IFERROR($J$3*TWK!D504/100,"n/a")</f>
        <v>18.602</v>
      </c>
      <c r="K507" s="134">
        <f>IFERROR($K$3*TWK!D504/100,"n/a")</f>
        <v>17.9985</v>
      </c>
      <c r="L507" s="134">
        <f>IFERROR( $L$3*TWK!D504/100,"n/a")</f>
        <v>17.075499999999998</v>
      </c>
      <c r="M507" s="134">
        <f>IFERROR($M$3*TWK!D504/100,"n/a")</f>
        <v>16.471999999999998</v>
      </c>
      <c r="N507" s="134">
        <f>IFERROR($N$3*TWK!E504/100,"n/a")</f>
        <v>12.3025</v>
      </c>
      <c r="O507" s="134">
        <f>IFERROR($O$3*TWK!F504/100,"n/a")</f>
        <v>17.040333333333333</v>
      </c>
      <c r="P507" s="134">
        <f>IFERROR($P$3*TWK!F504/100,"n/a")</f>
        <v>16.204666666666665</v>
      </c>
      <c r="Q507" s="134">
        <f>IFERROR($Q$3*TWK!F504/100,"n/a")</f>
        <v>14.678666666666665</v>
      </c>
      <c r="R507" s="134">
        <f>IFERROR($R$3*TWK!F504/100,"n/a")</f>
        <v>14.497</v>
      </c>
      <c r="S507" s="134">
        <f>IFERROR($S$3*TWK!H504/100,"n/a")</f>
        <v>11.02</v>
      </c>
      <c r="T507" s="134">
        <f>IFERROR($T$3*TWK!H504/100,"n/a")</f>
        <v>10.73</v>
      </c>
      <c r="U507" s="134">
        <f>IFERROR($U$3*TWK!H504/100,"n/a")</f>
        <v>10.265999999999998</v>
      </c>
      <c r="V507" s="134">
        <f>IFERROR($V$3*TWK!H504/100,"n/a")</f>
        <v>10.179</v>
      </c>
      <c r="W507" s="134">
        <f>IFERROR($W$3*TWK!H504/100,"n/a")</f>
        <v>9.1059999999999999</v>
      </c>
      <c r="X507" s="134">
        <f>IFERROR($X$3*(TWK!H504+25)/100,"n/a")</f>
        <v>9.4184999999999999</v>
      </c>
      <c r="Y507" s="134">
        <f>IFERROR($Y$3*(TWK!H504+50)/100,"n/a")</f>
        <v>9.0779999999999994</v>
      </c>
      <c r="Z507" s="134">
        <f>IFERROR($Z$3*TWK!H504/100,"n/a")</f>
        <v>7.1630000000000003</v>
      </c>
      <c r="AA507" s="134">
        <f>IFERROR($AA$3*(TWK!H504+100)/100,"n/a")</f>
        <v>8.9310000000000009</v>
      </c>
    </row>
    <row r="508" spans="1:27" x14ac:dyDescent="0.25">
      <c r="A508" s="47">
        <f t="shared" si="7"/>
        <v>41513</v>
      </c>
      <c r="B508" s="134">
        <f>IFERROR($B$3*TWK!B505/100,"n/a")</f>
        <v>23.728333333333335</v>
      </c>
      <c r="C508" s="134">
        <f>IFERROR($C$3*TWK!C505/100,"n/a")</f>
        <v>23</v>
      </c>
      <c r="D508" s="134">
        <f>IFERROR($D$3*TWK!C505/100,"n/a")</f>
        <v>20.393333333333331</v>
      </c>
      <c r="E508" s="134">
        <f>IFERROR( $E$3*TWK!C505/100,"n/a")</f>
        <v>19.473333333333333</v>
      </c>
      <c r="F508" s="134">
        <f>IFERROR($F$3*TWK!C505/100,"n/a")</f>
        <v>18.553333333333331</v>
      </c>
      <c r="G508" s="134">
        <f>IFERROR($G$3*TWK!H505/100,"n/a")</f>
        <v>12.35</v>
      </c>
      <c r="H508" s="134">
        <f>IFERROR( $H$3*TWK!D505/100,"n/a")</f>
        <v>22.638333333333335</v>
      </c>
      <c r="I508" s="134">
        <f>IFERROR($I$3*TWK!D505/100,"n/a")</f>
        <v>20.797499999999999</v>
      </c>
      <c r="J508" s="134">
        <f>IFERROR($J$3*TWK!D505/100,"n/a")</f>
        <v>20.523333333333333</v>
      </c>
      <c r="K508" s="134">
        <f>IFERROR($K$3*TWK!D505/100,"n/a")</f>
        <v>19.857500000000002</v>
      </c>
      <c r="L508" s="134">
        <f>IFERROR( $L$3*TWK!D505/100,"n/a")</f>
        <v>18.839166666666664</v>
      </c>
      <c r="M508" s="134">
        <f>IFERROR($M$3*TWK!D505/100,"n/a")</f>
        <v>18.173333333333332</v>
      </c>
      <c r="N508" s="134">
        <f>IFERROR($N$3*TWK!E505/100,"n/a")</f>
        <v>14.1645</v>
      </c>
      <c r="O508" s="134">
        <f>IFERROR($O$3*TWK!F505/100,"n/a")</f>
        <v>18.369166666666668</v>
      </c>
      <c r="P508" s="134">
        <f>IFERROR($P$3*TWK!F505/100,"n/a")</f>
        <v>17.468333333333334</v>
      </c>
      <c r="Q508" s="134">
        <f>IFERROR($Q$3*TWK!F505/100,"n/a")</f>
        <v>15.823333333333334</v>
      </c>
      <c r="R508" s="134">
        <f>IFERROR($R$3*TWK!F505/100,"n/a")</f>
        <v>15.627500000000003</v>
      </c>
      <c r="S508" s="134">
        <f>IFERROR($S$3*TWK!H505/100,"n/a")</f>
        <v>12.35</v>
      </c>
      <c r="T508" s="134">
        <f>IFERROR($T$3*TWK!H505/100,"n/a")</f>
        <v>12.025</v>
      </c>
      <c r="U508" s="134">
        <f>IFERROR($U$3*TWK!H505/100,"n/a")</f>
        <v>11.505000000000001</v>
      </c>
      <c r="V508" s="134">
        <f>IFERROR($V$3*TWK!H505/100,"n/a")</f>
        <v>11.407500000000001</v>
      </c>
      <c r="W508" s="134">
        <f>IFERROR($W$3*TWK!H505/100,"n/a")</f>
        <v>10.205</v>
      </c>
      <c r="X508" s="134">
        <f>IFERROR($X$3*(TWK!H505+25)/100,"n/a")</f>
        <v>10.465</v>
      </c>
      <c r="Y508" s="134">
        <f>IFERROR($Y$3*(TWK!H505+50)/100,"n/a")</f>
        <v>10.012499999999999</v>
      </c>
      <c r="Z508" s="134">
        <f>IFERROR($Z$3*TWK!H505/100,"n/a")</f>
        <v>8.0275000000000016</v>
      </c>
      <c r="AA508" s="134">
        <f>IFERROR($AA$3*(TWK!H505+100)/100,"n/a")</f>
        <v>9.7324999999999999</v>
      </c>
    </row>
    <row r="509" spans="1:27" x14ac:dyDescent="0.25">
      <c r="A509" s="47">
        <f t="shared" si="7"/>
        <v>41520</v>
      </c>
      <c r="B509" s="134">
        <f>IFERROR($B$3*TWK!B506/100,"n/a")</f>
        <v>25.920625000000001</v>
      </c>
      <c r="C509" s="134">
        <f>IFERROR($C$3*TWK!C506/100,"n/a")</f>
        <v>25.274999999999999</v>
      </c>
      <c r="D509" s="134">
        <f>IFERROR($D$3*TWK!C506/100,"n/a")</f>
        <v>22.410500000000003</v>
      </c>
      <c r="E509" s="134">
        <f>IFERROR( $E$3*TWK!C506/100,"n/a")</f>
        <v>21.3995</v>
      </c>
      <c r="F509" s="134">
        <f>IFERROR($F$3*TWK!C506/100,"n/a")</f>
        <v>20.388500000000001</v>
      </c>
      <c r="G509" s="134">
        <f>IFERROR($G$3*TWK!H506/100,"n/a")</f>
        <v>14.725</v>
      </c>
      <c r="H509" s="134">
        <f>IFERROR( $H$3*TWK!D506/100,"n/a")</f>
        <v>24.565000000000001</v>
      </c>
      <c r="I509" s="134">
        <f>IFERROR($I$3*TWK!D506/100,"n/a")</f>
        <v>22.567499999999999</v>
      </c>
      <c r="J509" s="134">
        <f>IFERROR($J$3*TWK!D506/100,"n/a")</f>
        <v>22.27</v>
      </c>
      <c r="K509" s="134">
        <f>IFERROR($K$3*TWK!D506/100,"n/a")</f>
        <v>21.547499999999999</v>
      </c>
      <c r="L509" s="134">
        <f>IFERROR( $L$3*TWK!D506/100,"n/a")</f>
        <v>20.442499999999999</v>
      </c>
      <c r="M509" s="134">
        <f>IFERROR($M$3*TWK!D506/100,"n/a")</f>
        <v>19.72</v>
      </c>
      <c r="N509" s="134">
        <f>IFERROR($N$3*TWK!E506/100,"n/a")</f>
        <v>15.46125</v>
      </c>
      <c r="O509" s="134">
        <f>IFERROR($O$3*TWK!F506/100,"n/a")</f>
        <v>20.225625000000001</v>
      </c>
      <c r="P509" s="134">
        <f>IFERROR($P$3*TWK!F506/100,"n/a")</f>
        <v>19.233750000000001</v>
      </c>
      <c r="Q509" s="134">
        <f>IFERROR($Q$3*TWK!F506/100,"n/a")</f>
        <v>17.422499999999999</v>
      </c>
      <c r="R509" s="134">
        <f>IFERROR($R$3*TWK!F506/100,"n/a")</f>
        <v>17.206875</v>
      </c>
      <c r="S509" s="134">
        <f>IFERROR($S$3*TWK!H506/100,"n/a")</f>
        <v>14.725</v>
      </c>
      <c r="T509" s="134">
        <f>IFERROR($T$3*TWK!H506/100,"n/a")</f>
        <v>14.3375</v>
      </c>
      <c r="U509" s="134">
        <f>IFERROR($U$3*TWK!H506/100,"n/a")</f>
        <v>13.717499999999999</v>
      </c>
      <c r="V509" s="134">
        <f>IFERROR($V$3*TWK!H506/100,"n/a")</f>
        <v>13.60125</v>
      </c>
      <c r="W509" s="134">
        <f>IFERROR($W$3*TWK!H506/100,"n/a")</f>
        <v>12.1675</v>
      </c>
      <c r="X509" s="134">
        <f>IFERROR($X$3*(TWK!H506+25)/100,"n/a")</f>
        <v>12.33375</v>
      </c>
      <c r="Y509" s="134">
        <f>IFERROR($Y$3*(TWK!H506+50)/100,"n/a")</f>
        <v>11.68125</v>
      </c>
      <c r="Z509" s="134">
        <f>IFERROR($Z$3*TWK!H506/100,"n/a")</f>
        <v>9.5712500000000009</v>
      </c>
      <c r="AA509" s="134">
        <f>IFERROR($AA$3*(TWK!H506+100)/100,"n/a")</f>
        <v>11.16375</v>
      </c>
    </row>
    <row r="510" spans="1:27" x14ac:dyDescent="0.25">
      <c r="A510" s="47">
        <f t="shared" si="7"/>
        <v>41527</v>
      </c>
      <c r="B510" s="134">
        <f>IFERROR($B$3*TWK!B507/100,"n/a")</f>
        <v>27.648666666666667</v>
      </c>
      <c r="C510" s="134">
        <f>IFERROR($C$3*TWK!C507/100,"n/a")</f>
        <v>26.8</v>
      </c>
      <c r="D510" s="134">
        <f>IFERROR($D$3*TWK!C507/100,"n/a")</f>
        <v>23.762666666666668</v>
      </c>
      <c r="E510" s="134">
        <f>IFERROR( $E$3*TWK!C507/100,"n/a")</f>
        <v>22.690666666666665</v>
      </c>
      <c r="F510" s="134">
        <f>IFERROR($F$3*TWK!C507/100,"n/a")</f>
        <v>21.61866666666667</v>
      </c>
      <c r="G510" s="134">
        <f>IFERROR($G$3*TWK!H507/100,"n/a")</f>
        <v>16.149999999999999</v>
      </c>
      <c r="H510" s="134">
        <f>IFERROR( $H$3*TWK!D507/100,"n/a")</f>
        <v>26.202666666666669</v>
      </c>
      <c r="I510" s="134">
        <f>IFERROR($I$3*TWK!D507/100,"n/a")</f>
        <v>24.071999999999999</v>
      </c>
      <c r="J510" s="134">
        <f>IFERROR($J$3*TWK!D507/100,"n/a")</f>
        <v>23.754666666666665</v>
      </c>
      <c r="K510" s="134">
        <f>IFERROR($K$3*TWK!D507/100,"n/a")</f>
        <v>22.984000000000002</v>
      </c>
      <c r="L510" s="134">
        <f>IFERROR( $L$3*TWK!D507/100,"n/a")</f>
        <v>21.80533333333333</v>
      </c>
      <c r="M510" s="134">
        <f>IFERROR($M$3*TWK!D507/100,"n/a")</f>
        <v>21.034666666666663</v>
      </c>
      <c r="N510" s="134">
        <f>IFERROR($N$3*TWK!E507/100,"n/a")</f>
        <v>17.622500000000002</v>
      </c>
      <c r="O510" s="134">
        <f>IFERROR($O$3*TWK!F507/100,"n/a")</f>
        <v>21.495833333333334</v>
      </c>
      <c r="P510" s="134">
        <f>IFERROR($P$3*TWK!F507/100,"n/a")</f>
        <v>20.441666666666666</v>
      </c>
      <c r="Q510" s="134">
        <f>IFERROR($Q$3*TWK!F507/100,"n/a")</f>
        <v>18.516666666666666</v>
      </c>
      <c r="R510" s="134">
        <f>IFERROR($R$3*TWK!F507/100,"n/a")</f>
        <v>18.287500000000001</v>
      </c>
      <c r="S510" s="134">
        <f>IFERROR($S$3*TWK!H507/100,"n/a")</f>
        <v>16.149999999999999</v>
      </c>
      <c r="T510" s="134">
        <f>IFERROR($T$3*TWK!H507/100,"n/a")</f>
        <v>15.725</v>
      </c>
      <c r="U510" s="134">
        <f>IFERROR($U$3*TWK!H507/100,"n/a")</f>
        <v>15.045</v>
      </c>
      <c r="V510" s="134">
        <f>IFERROR($V$3*TWK!H507/100,"n/a")</f>
        <v>14.9175</v>
      </c>
      <c r="W510" s="134">
        <f>IFERROR($W$3*TWK!H507/100,"n/a")</f>
        <v>13.345000000000001</v>
      </c>
      <c r="X510" s="134">
        <f>IFERROR($X$3*(TWK!H507+25)/100,"n/a")</f>
        <v>13.455</v>
      </c>
      <c r="Y510" s="134">
        <f>IFERROR($Y$3*(TWK!H507+50)/100,"n/a")</f>
        <v>12.682499999999999</v>
      </c>
      <c r="Z510" s="134">
        <f>IFERROR($Z$3*TWK!H507/100,"n/a")</f>
        <v>10.4975</v>
      </c>
      <c r="AA510" s="134">
        <f>IFERROR($AA$3*(TWK!H507+100)/100,"n/a")</f>
        <v>12.022500000000001</v>
      </c>
    </row>
    <row r="511" spans="1:27" x14ac:dyDescent="0.25">
      <c r="A511" s="47">
        <f t="shared" si="7"/>
        <v>41534</v>
      </c>
      <c r="B511" s="134">
        <f>IFERROR($B$3*TWK!B508/100,"n/a")</f>
        <v>34.045000000000002</v>
      </c>
      <c r="C511" s="134">
        <f>IFERROR($C$3*TWK!C508/100,"n/a")</f>
        <v>33.299999999999997</v>
      </c>
      <c r="D511" s="134">
        <f>IFERROR($D$3*TWK!C508/100,"n/a")</f>
        <v>29.526000000000003</v>
      </c>
      <c r="E511" s="134">
        <f>IFERROR( $E$3*TWK!C508/100,"n/a")</f>
        <v>28.194000000000003</v>
      </c>
      <c r="F511" s="134">
        <f>IFERROR($F$3*TWK!C508/100,"n/a")</f>
        <v>26.861999999999998</v>
      </c>
      <c r="G511" s="134">
        <f>IFERROR($G$3*TWK!H508/100,"n/a")</f>
        <v>21.216666666666665</v>
      </c>
      <c r="H511" s="134">
        <f>IFERROR( $H$3*TWK!D508/100,"n/a")</f>
        <v>31.79</v>
      </c>
      <c r="I511" s="134">
        <f>IFERROR($I$3*TWK!D508/100,"n/a")</f>
        <v>29.204999999999998</v>
      </c>
      <c r="J511" s="134">
        <f>IFERROR($J$3*TWK!D508/100,"n/a")</f>
        <v>28.82</v>
      </c>
      <c r="K511" s="134">
        <f>IFERROR($K$3*TWK!D508/100,"n/a")</f>
        <v>27.885000000000002</v>
      </c>
      <c r="L511" s="134">
        <f>IFERROR( $L$3*TWK!D508/100,"n/a")</f>
        <v>26.454999999999998</v>
      </c>
      <c r="M511" s="134">
        <f>IFERROR($M$3*TWK!D508/100,"n/a")</f>
        <v>25.52</v>
      </c>
      <c r="N511" s="134">
        <f>IFERROR($N$3*TWK!E508/100,"n/a")</f>
        <v>21.479500000000002</v>
      </c>
      <c r="O511" s="134">
        <f>IFERROR($O$3*TWK!F508/100,"n/a")</f>
        <v>29.547000000000004</v>
      </c>
      <c r="P511" s="134">
        <f>IFERROR($P$3*TWK!F508/100,"n/a")</f>
        <v>28.098000000000003</v>
      </c>
      <c r="Q511" s="134">
        <f>IFERROR($Q$3*TWK!F508/100,"n/a")</f>
        <v>25.451999999999998</v>
      </c>
      <c r="R511" s="134">
        <f>IFERROR($R$3*TWK!F508/100,"n/a")</f>
        <v>25.137000000000004</v>
      </c>
      <c r="S511" s="134">
        <f>IFERROR($S$3*TWK!H508/100,"n/a")</f>
        <v>21.216666666666665</v>
      </c>
      <c r="T511" s="134">
        <f>IFERROR($T$3*TWK!H508/100,"n/a")</f>
        <v>20.658333333333335</v>
      </c>
      <c r="U511" s="134">
        <f>IFERROR($U$3*TWK!H508/100,"n/a")</f>
        <v>19.765000000000001</v>
      </c>
      <c r="V511" s="134">
        <f>IFERROR($V$3*TWK!H508/100,"n/a")</f>
        <v>19.5975</v>
      </c>
      <c r="W511" s="134">
        <f>IFERROR($W$3*TWK!H508/100,"n/a")</f>
        <v>17.531666666666666</v>
      </c>
      <c r="X511" s="134">
        <f>IFERROR($X$3*(TWK!H508+25)/100,"n/a")</f>
        <v>17.44166666666667</v>
      </c>
      <c r="Y511" s="134">
        <f>IFERROR($Y$3*(TWK!H508+50)/100,"n/a")</f>
        <v>16.2425</v>
      </c>
      <c r="Z511" s="134">
        <f>IFERROR($Z$3*TWK!H508/100,"n/a")</f>
        <v>13.790833333333335</v>
      </c>
      <c r="AA511" s="134">
        <f>IFERROR($AA$3*(TWK!H508+100)/100,"n/a")</f>
        <v>15.075833333333335</v>
      </c>
    </row>
    <row r="512" spans="1:27" x14ac:dyDescent="0.25">
      <c r="A512" s="47">
        <f t="shared" si="7"/>
        <v>41541</v>
      </c>
      <c r="B512" s="134">
        <f>IFERROR($B$3*TWK!B509/100,"n/a")</f>
        <v>34.354500000000002</v>
      </c>
      <c r="C512" s="134">
        <f>IFERROR($C$3*TWK!C509/100,"n/a")</f>
        <v>34.200000000000003</v>
      </c>
      <c r="D512" s="134">
        <f>IFERROR($D$3*TWK!C509/100,"n/a")</f>
        <v>30.324000000000002</v>
      </c>
      <c r="E512" s="134">
        <f>IFERROR( $E$3*TWK!C509/100,"n/a")</f>
        <v>28.956</v>
      </c>
      <c r="F512" s="134">
        <f>IFERROR($F$3*TWK!C509/100,"n/a")</f>
        <v>27.587999999999997</v>
      </c>
      <c r="G512" s="134">
        <f>IFERROR($G$3*TWK!H509/100,"n/a")</f>
        <v>23.43333333333333</v>
      </c>
      <c r="H512" s="134">
        <f>IFERROR( $H$3*TWK!D509/100,"n/a")</f>
        <v>32.271666666666668</v>
      </c>
      <c r="I512" s="134">
        <f>IFERROR($I$3*TWK!D509/100,"n/a")</f>
        <v>29.647500000000001</v>
      </c>
      <c r="J512" s="134">
        <f>IFERROR($J$3*TWK!D509/100,"n/a")</f>
        <v>29.256666666666671</v>
      </c>
      <c r="K512" s="134">
        <f>IFERROR($K$3*TWK!D509/100,"n/a")</f>
        <v>28.307500000000005</v>
      </c>
      <c r="L512" s="134">
        <f>IFERROR( $L$3*TWK!D509/100,"n/a")</f>
        <v>26.855833333333337</v>
      </c>
      <c r="M512" s="134">
        <f>IFERROR($M$3*TWK!D509/100,"n/a")</f>
        <v>25.906666666666666</v>
      </c>
      <c r="N512" s="134">
        <f>IFERROR($N$3*TWK!E509/100,"n/a")</f>
        <v>23.607500000000002</v>
      </c>
      <c r="O512" s="134">
        <f>IFERROR($O$3*TWK!F509/100,"n/a")</f>
        <v>31.657500000000006</v>
      </c>
      <c r="P512" s="134">
        <f>IFERROR($P$3*TWK!F509/100,"n/a")</f>
        <v>30.105</v>
      </c>
      <c r="Q512" s="134">
        <f>IFERROR($Q$3*TWK!F509/100,"n/a")</f>
        <v>27.27</v>
      </c>
      <c r="R512" s="134">
        <f>IFERROR($R$3*TWK!F509/100,"n/a")</f>
        <v>26.932500000000001</v>
      </c>
      <c r="S512" s="134">
        <f>IFERROR($S$3*TWK!H509/100,"n/a")</f>
        <v>23.43333333333333</v>
      </c>
      <c r="T512" s="134">
        <f>IFERROR($T$3*TWK!H509/100,"n/a")</f>
        <v>22.816666666666666</v>
      </c>
      <c r="U512" s="134">
        <f>IFERROR($U$3*TWK!H509/100,"n/a")</f>
        <v>21.83</v>
      </c>
      <c r="V512" s="134">
        <f>IFERROR($V$3*TWK!H509/100,"n/a")</f>
        <v>21.644999999999996</v>
      </c>
      <c r="W512" s="134">
        <f>IFERROR($W$3*TWK!H509/100,"n/a")</f>
        <v>19.363333333333333</v>
      </c>
      <c r="X512" s="134">
        <f>IFERROR($X$3*(TWK!H509+25)/100,"n/a")</f>
        <v>19.185833333333331</v>
      </c>
      <c r="Y512" s="134">
        <f>IFERROR($Y$3*(TWK!H509+50)/100,"n/a")</f>
        <v>17.799999999999997</v>
      </c>
      <c r="Z512" s="134">
        <f>IFERROR($Z$3*TWK!H509/100,"n/a")</f>
        <v>15.231666666666667</v>
      </c>
      <c r="AA512" s="134">
        <f>IFERROR($AA$3*(TWK!H509+100)/100,"n/a")</f>
        <v>16.411666666666665</v>
      </c>
    </row>
    <row r="513" spans="1:27" x14ac:dyDescent="0.25">
      <c r="A513" s="47">
        <f t="shared" si="7"/>
        <v>41548</v>
      </c>
      <c r="B513" s="134">
        <f>IFERROR($B$3*TWK!B510/100,"n/a")</f>
        <v>37.759</v>
      </c>
      <c r="C513" s="134">
        <f>IFERROR($C$3*TWK!C510/100,"n/a")</f>
        <v>36.6</v>
      </c>
      <c r="D513" s="134">
        <f>IFERROR($D$3*TWK!C510/100,"n/a")</f>
        <v>32.452000000000005</v>
      </c>
      <c r="E513" s="134">
        <f>IFERROR( $E$3*TWK!C510/100,"n/a")</f>
        <v>30.988000000000003</v>
      </c>
      <c r="F513" s="134">
        <f>IFERROR($F$3*TWK!C510/100,"n/a")</f>
        <v>29.524000000000001</v>
      </c>
      <c r="G513" s="134">
        <f>IFERROR($G$3*TWK!H510/100,"n/a")</f>
        <v>21.85</v>
      </c>
      <c r="H513" s="134">
        <f>IFERROR( $H$3*TWK!D510/100,"n/a")</f>
        <v>34.391000000000005</v>
      </c>
      <c r="I513" s="134">
        <f>IFERROR($I$3*TWK!D510/100,"n/a")</f>
        <v>31.594499999999996</v>
      </c>
      <c r="J513" s="134">
        <f>IFERROR($J$3*TWK!D510/100,"n/a")</f>
        <v>31.178000000000001</v>
      </c>
      <c r="K513" s="134">
        <f>IFERROR($K$3*TWK!D510/100,"n/a")</f>
        <v>30.166499999999999</v>
      </c>
      <c r="L513" s="134">
        <f>IFERROR( $L$3*TWK!D510/100,"n/a")</f>
        <v>28.619499999999999</v>
      </c>
      <c r="M513" s="134">
        <f>IFERROR($M$3*TWK!D510/100,"n/a")</f>
        <v>27.607999999999997</v>
      </c>
      <c r="N513" s="134">
        <f>IFERROR($N$3*TWK!E510/100,"n/a")</f>
        <v>23.541</v>
      </c>
      <c r="O513" s="134">
        <f>IFERROR($O$3*TWK!F510/100,"n/a")</f>
        <v>30.954000000000001</v>
      </c>
      <c r="P513" s="134">
        <f>IFERROR($P$3*TWK!F510/100,"n/a")</f>
        <v>29.436</v>
      </c>
      <c r="Q513" s="134">
        <f>IFERROR($Q$3*TWK!F510/100,"n/a")</f>
        <v>26.664000000000001</v>
      </c>
      <c r="R513" s="134">
        <f>IFERROR($R$3*TWK!F510/100,"n/a")</f>
        <v>26.334</v>
      </c>
      <c r="S513" s="134">
        <f>IFERROR($S$3*TWK!H510/100,"n/a")</f>
        <v>21.85</v>
      </c>
      <c r="T513" s="134">
        <f>IFERROR($T$3*TWK!H510/100,"n/a")</f>
        <v>21.274999999999999</v>
      </c>
      <c r="U513" s="134">
        <f>IFERROR($U$3*TWK!H510/100,"n/a")</f>
        <v>20.355</v>
      </c>
      <c r="V513" s="134">
        <f>IFERROR($V$3*TWK!H510/100,"n/a")</f>
        <v>20.182499999999997</v>
      </c>
      <c r="W513" s="134">
        <f>IFERROR($W$3*TWK!H510/100,"n/a")</f>
        <v>18.055</v>
      </c>
      <c r="X513" s="134">
        <f>IFERROR($X$3*(TWK!H510+25)/100,"n/a")</f>
        <v>17.940000000000001</v>
      </c>
      <c r="Y513" s="134">
        <f>IFERROR($Y$3*(TWK!H510+50)/100,"n/a")</f>
        <v>16.6875</v>
      </c>
      <c r="Z513" s="134">
        <f>IFERROR($Z$3*TWK!H510/100,"n/a")</f>
        <v>14.202500000000001</v>
      </c>
      <c r="AA513" s="134">
        <f>IFERROR($AA$3*(TWK!H510+100)/100,"n/a")</f>
        <v>15.4575</v>
      </c>
    </row>
    <row r="514" spans="1:27" x14ac:dyDescent="0.25">
      <c r="A514" s="47">
        <f t="shared" si="7"/>
        <v>41555</v>
      </c>
      <c r="B514" s="134">
        <f>IFERROR($B$3*TWK!B511/100,"n/a")</f>
        <v>35.592500000000001</v>
      </c>
      <c r="C514" s="134">
        <f>IFERROR($C$3*TWK!C511/100,"n/a")</f>
        <v>34.200000000000003</v>
      </c>
      <c r="D514" s="134">
        <f>IFERROR($D$3*TWK!C511/100,"n/a")</f>
        <v>30.324000000000002</v>
      </c>
      <c r="E514" s="134">
        <f>IFERROR( $E$3*TWK!C511/100,"n/a")</f>
        <v>28.956</v>
      </c>
      <c r="F514" s="134">
        <f>IFERROR($F$3*TWK!C511/100,"n/a")</f>
        <v>27.587999999999997</v>
      </c>
      <c r="G514" s="134">
        <f>IFERROR($G$3*TWK!H511/100,"n/a")</f>
        <v>18.05</v>
      </c>
      <c r="H514" s="134">
        <f>IFERROR( $H$3*TWK!D511/100,"n/a")</f>
        <v>31.79</v>
      </c>
      <c r="I514" s="134">
        <f>IFERROR($I$3*TWK!D511/100,"n/a")</f>
        <v>29.204999999999998</v>
      </c>
      <c r="J514" s="134">
        <f>IFERROR($J$3*TWK!D511/100,"n/a")</f>
        <v>28.82</v>
      </c>
      <c r="K514" s="134">
        <f>IFERROR($K$3*TWK!D511/100,"n/a")</f>
        <v>27.885000000000002</v>
      </c>
      <c r="L514" s="134">
        <f>IFERROR( $L$3*TWK!D511/100,"n/a")</f>
        <v>26.454999999999998</v>
      </c>
      <c r="M514" s="134">
        <f>IFERROR($M$3*TWK!D511/100,"n/a")</f>
        <v>25.52</v>
      </c>
      <c r="N514" s="134">
        <f>IFERROR($N$3*TWK!E511/100,"n/a")</f>
        <v>20.947500000000002</v>
      </c>
      <c r="O514" s="134">
        <f>IFERROR($O$3*TWK!F511/100,"n/a")</f>
        <v>27.671000000000003</v>
      </c>
      <c r="P514" s="134">
        <f>IFERROR($P$3*TWK!F511/100,"n/a")</f>
        <v>26.314</v>
      </c>
      <c r="Q514" s="134">
        <f>IFERROR($Q$3*TWK!F511/100,"n/a")</f>
        <v>23.835999999999999</v>
      </c>
      <c r="R514" s="134">
        <f>IFERROR($R$3*TWK!F511/100,"n/a")</f>
        <v>23.541</v>
      </c>
      <c r="S514" s="134">
        <f>IFERROR($S$3*TWK!H511/100,"n/a")</f>
        <v>18.05</v>
      </c>
      <c r="T514" s="134">
        <f>IFERROR($T$3*TWK!H511/100,"n/a")</f>
        <v>17.574999999999999</v>
      </c>
      <c r="U514" s="134">
        <f>IFERROR($U$3*TWK!H511/100,"n/a")</f>
        <v>16.815000000000001</v>
      </c>
      <c r="V514" s="134">
        <f>IFERROR($V$3*TWK!H511/100,"n/a")</f>
        <v>16.672499999999999</v>
      </c>
      <c r="W514" s="134">
        <f>IFERROR($W$3*TWK!H511/100,"n/a")</f>
        <v>14.914999999999999</v>
      </c>
      <c r="X514" s="134">
        <f>IFERROR($X$3*(TWK!H511+25)/100,"n/a")</f>
        <v>14.95</v>
      </c>
      <c r="Y514" s="134">
        <f>IFERROR($Y$3*(TWK!H511+50)/100,"n/a")</f>
        <v>14.0175</v>
      </c>
      <c r="Z514" s="134">
        <f>IFERROR($Z$3*TWK!H511/100,"n/a")</f>
        <v>11.7325</v>
      </c>
      <c r="AA514" s="134">
        <f>IFERROR($AA$3*(TWK!H511+100)/100,"n/a")</f>
        <v>13.1675</v>
      </c>
    </row>
    <row r="515" spans="1:27" x14ac:dyDescent="0.25">
      <c r="A515" s="47">
        <f t="shared" si="7"/>
        <v>41562</v>
      </c>
      <c r="B515" s="134">
        <f>IFERROR($B$3*TWK!B512/100,"n/a")</f>
        <v>38.0685</v>
      </c>
      <c r="C515" s="134">
        <f>IFERROR($C$3*TWK!C512/100,"n/a")</f>
        <v>37.5</v>
      </c>
      <c r="D515" s="134">
        <f>IFERROR($D$3*TWK!C512/100,"n/a")</f>
        <v>33.25</v>
      </c>
      <c r="E515" s="134">
        <f>IFERROR( $E$3*TWK!C512/100,"n/a")</f>
        <v>31.75</v>
      </c>
      <c r="F515" s="134">
        <f>IFERROR($F$3*TWK!C512/100,"n/a")</f>
        <v>30.25</v>
      </c>
      <c r="G515" s="134">
        <f>IFERROR($G$3*TWK!H512/100,"n/a")</f>
        <v>18.239999999999998</v>
      </c>
      <c r="H515" s="134">
        <f>IFERROR( $H$3*TWK!D512/100,"n/a")</f>
        <v>36.125</v>
      </c>
      <c r="I515" s="134">
        <f>IFERROR($I$3*TWK!D512/100,"n/a")</f>
        <v>33.187499999999993</v>
      </c>
      <c r="J515" s="134">
        <f>IFERROR($J$3*TWK!D512/100,"n/a")</f>
        <v>32.75</v>
      </c>
      <c r="K515" s="134">
        <f>IFERROR($K$3*TWK!D512/100,"n/a")</f>
        <v>31.6875</v>
      </c>
      <c r="L515" s="134">
        <f>IFERROR( $L$3*TWK!D512/100,"n/a")</f>
        <v>30.062499999999996</v>
      </c>
      <c r="M515" s="134">
        <f>IFERROR($M$3*TWK!D512/100,"n/a")</f>
        <v>29</v>
      </c>
      <c r="N515" s="134">
        <f>IFERROR($N$3*TWK!E512/100,"n/a")</f>
        <v>21.745500000000003</v>
      </c>
      <c r="O515" s="134">
        <f>IFERROR($O$3*TWK!F512/100,"n/a")</f>
        <v>29.547000000000004</v>
      </c>
      <c r="P515" s="134">
        <f>IFERROR($P$3*TWK!F512/100,"n/a")</f>
        <v>28.098000000000003</v>
      </c>
      <c r="Q515" s="134">
        <f>IFERROR($Q$3*TWK!F512/100,"n/a")</f>
        <v>25.451999999999998</v>
      </c>
      <c r="R515" s="134">
        <f>IFERROR($R$3*TWK!F512/100,"n/a")</f>
        <v>25.137000000000004</v>
      </c>
      <c r="S515" s="134">
        <f>IFERROR($S$3*TWK!H512/100,"n/a")</f>
        <v>18.239999999999998</v>
      </c>
      <c r="T515" s="134">
        <f>IFERROR($T$3*TWK!H512/100,"n/a")</f>
        <v>17.760000000000002</v>
      </c>
      <c r="U515" s="134">
        <f>IFERROR($U$3*TWK!H512/100,"n/a")</f>
        <v>16.992000000000001</v>
      </c>
      <c r="V515" s="134">
        <f>IFERROR($V$3*TWK!H512/100,"n/a")</f>
        <v>16.847999999999999</v>
      </c>
      <c r="W515" s="134">
        <f>IFERROR($W$3*TWK!H512/100,"n/a")</f>
        <v>15.072000000000001</v>
      </c>
      <c r="X515" s="134">
        <f>IFERROR($X$3*(TWK!H512+25)/100,"n/a")</f>
        <v>15.099500000000001</v>
      </c>
      <c r="Y515" s="134">
        <f>IFERROR($Y$3*(TWK!H512+50)/100,"n/a")</f>
        <v>14.151</v>
      </c>
      <c r="Z515" s="134">
        <f>IFERROR($Z$3*TWK!H512/100,"n/a")</f>
        <v>11.856000000000002</v>
      </c>
      <c r="AA515" s="134">
        <f>IFERROR($AA$3*(TWK!H512+100)/100,"n/a")</f>
        <v>13.282</v>
      </c>
    </row>
    <row r="516" spans="1:27" x14ac:dyDescent="0.25">
      <c r="A516" s="47">
        <f t="shared" si="7"/>
        <v>41569</v>
      </c>
      <c r="B516" s="134">
        <f>IFERROR($B$3*TWK!B513/100,"n/a")</f>
        <v>38.171666666666667</v>
      </c>
      <c r="C516" s="134">
        <f>IFERROR($C$3*TWK!C513/100,"n/a")</f>
        <v>37.840000000000003</v>
      </c>
      <c r="D516" s="134">
        <f>IFERROR($D$3*TWK!C513/100,"n/a")</f>
        <v>33.551466666666663</v>
      </c>
      <c r="E516" s="134">
        <f>IFERROR( $E$3*TWK!C513/100,"n/a")</f>
        <v>32.037866666666666</v>
      </c>
      <c r="F516" s="134">
        <f>IFERROR($F$3*TWK!C513/100,"n/a")</f>
        <v>30.524266666666662</v>
      </c>
      <c r="G516" s="134">
        <f>IFERROR($G$3*TWK!H513/100,"n/a")</f>
        <v>19.443333333333332</v>
      </c>
      <c r="H516" s="134">
        <f>IFERROR( $H$3*TWK!D513/100,"n/a")</f>
        <v>37.030533333333331</v>
      </c>
      <c r="I516" s="134">
        <f>IFERROR($I$3*TWK!D513/100,"n/a")</f>
        <v>34.019399999999997</v>
      </c>
      <c r="J516" s="134">
        <f>IFERROR($J$3*TWK!D513/100,"n/a")</f>
        <v>33.570933333333329</v>
      </c>
      <c r="K516" s="134">
        <f>IFERROR($K$3*TWK!D513/100,"n/a")</f>
        <v>32.4818</v>
      </c>
      <c r="L516" s="134">
        <f>IFERROR( $L$3*TWK!D513/100,"n/a")</f>
        <v>30.816066666666661</v>
      </c>
      <c r="M516" s="134">
        <f>IFERROR($M$3*TWK!D513/100,"n/a")</f>
        <v>29.726933333333331</v>
      </c>
      <c r="N516" s="134">
        <f>IFERROR($N$3*TWK!E513/100,"n/a")</f>
        <v>22.676500000000001</v>
      </c>
      <c r="O516" s="134">
        <f>IFERROR($O$3*TWK!F513/100,"n/a")</f>
        <v>32.5486</v>
      </c>
      <c r="P516" s="134">
        <f>IFERROR($P$3*TWK!F513/100,"n/a")</f>
        <v>30.952399999999997</v>
      </c>
      <c r="Q516" s="134">
        <f>IFERROR($Q$3*TWK!F513/100,"n/a")</f>
        <v>28.037600000000001</v>
      </c>
      <c r="R516" s="134">
        <f>IFERROR($R$3*TWK!F513/100,"n/a")</f>
        <v>27.6906</v>
      </c>
      <c r="S516" s="134">
        <f>IFERROR($S$3*TWK!H513/100,"n/a")</f>
        <v>19.443333333333332</v>
      </c>
      <c r="T516" s="134">
        <f>IFERROR($T$3*TWK!H513/100,"n/a")</f>
        <v>18.931666666666668</v>
      </c>
      <c r="U516" s="134">
        <f>IFERROR($U$3*TWK!H513/100,"n/a")</f>
        <v>18.113000000000003</v>
      </c>
      <c r="V516" s="134">
        <f>IFERROR($V$3*TWK!H513/100,"n/a")</f>
        <v>17.959500000000002</v>
      </c>
      <c r="W516" s="134">
        <f>IFERROR($W$3*TWK!H513/100,"n/a")</f>
        <v>16.066333333333333</v>
      </c>
      <c r="X516" s="134">
        <f>IFERROR($X$3*(TWK!H513+25)/100,"n/a")</f>
        <v>16.046333333333337</v>
      </c>
      <c r="Y516" s="134">
        <f>IFERROR($Y$3*(TWK!H513+50)/100,"n/a")</f>
        <v>14.996500000000001</v>
      </c>
      <c r="Z516" s="134">
        <f>IFERROR($Z$3*TWK!H513/100,"n/a")</f>
        <v>12.638166666666669</v>
      </c>
      <c r="AA516" s="134">
        <f>IFERROR($AA$3*(TWK!H513+100)/100,"n/a")</f>
        <v>14.00716666666667</v>
      </c>
    </row>
    <row r="517" spans="1:27" x14ac:dyDescent="0.25">
      <c r="A517" s="47">
        <f t="shared" si="7"/>
        <v>41576</v>
      </c>
      <c r="B517" s="134">
        <f>IFERROR($B$3*TWK!B514/100,"n/a")</f>
        <v>34.870333333333335</v>
      </c>
      <c r="C517" s="134">
        <f>IFERROR($C$3*TWK!C514/100,"n/a")</f>
        <v>35.5</v>
      </c>
      <c r="D517" s="134">
        <f>IFERROR($D$3*TWK!C514/100,"n/a")</f>
        <v>31.476666666666667</v>
      </c>
      <c r="E517" s="134">
        <f>IFERROR( $E$3*TWK!C514/100,"n/a")</f>
        <v>30.056666666666665</v>
      </c>
      <c r="F517" s="134">
        <f>IFERROR($F$3*TWK!C514/100,"n/a")</f>
        <v>28.636666666666667</v>
      </c>
      <c r="G517" s="134">
        <f>IFERROR($G$3*TWK!H514/100,"n/a")</f>
        <v>22.8</v>
      </c>
      <c r="H517" s="134">
        <f>IFERROR( $H$3*TWK!D514/100,"n/a")</f>
        <v>35.739666666666672</v>
      </c>
      <c r="I517" s="134">
        <f>IFERROR($I$3*TWK!D514/100,"n/a")</f>
        <v>32.833500000000001</v>
      </c>
      <c r="J517" s="134">
        <f>IFERROR($J$3*TWK!D514/100,"n/a")</f>
        <v>32.400666666666673</v>
      </c>
      <c r="K517" s="134">
        <f>IFERROR($K$3*TWK!D514/100,"n/a")</f>
        <v>31.349500000000003</v>
      </c>
      <c r="L517" s="134">
        <f>IFERROR( $L$3*TWK!D514/100,"n/a")</f>
        <v>29.741833333333332</v>
      </c>
      <c r="M517" s="134">
        <f>IFERROR($M$3*TWK!D514/100,"n/a")</f>
        <v>28.690666666666665</v>
      </c>
      <c r="N517" s="134">
        <f>IFERROR($N$3*TWK!E514/100,"n/a")</f>
        <v>22.344000000000001</v>
      </c>
      <c r="O517" s="134">
        <f>IFERROR($O$3*TWK!F514/100,"n/a")</f>
        <v>34.002500000000005</v>
      </c>
      <c r="P517" s="134">
        <f>IFERROR($P$3*TWK!F514/100,"n/a")</f>
        <v>32.335000000000001</v>
      </c>
      <c r="Q517" s="134">
        <f>IFERROR($Q$3*TWK!F514/100,"n/a")</f>
        <v>29.29</v>
      </c>
      <c r="R517" s="134">
        <f>IFERROR($R$3*TWK!F514/100,"n/a")</f>
        <v>28.927499999999998</v>
      </c>
      <c r="S517" s="134">
        <f>IFERROR($S$3*TWK!H514/100,"n/a")</f>
        <v>22.8</v>
      </c>
      <c r="T517" s="134">
        <f>IFERROR($T$3*TWK!H514/100,"n/a")</f>
        <v>22.2</v>
      </c>
      <c r="U517" s="134">
        <f>IFERROR($U$3*TWK!H514/100,"n/a")</f>
        <v>21.24</v>
      </c>
      <c r="V517" s="134">
        <f>IFERROR($V$3*TWK!H514/100,"n/a")</f>
        <v>21.06</v>
      </c>
      <c r="W517" s="134">
        <f>IFERROR($W$3*TWK!H514/100,"n/a")</f>
        <v>18.84</v>
      </c>
      <c r="X517" s="134">
        <f>IFERROR($X$3*(TWK!H514+25)/100,"n/a")</f>
        <v>18.687500000000004</v>
      </c>
      <c r="Y517" s="134">
        <f>IFERROR($Y$3*(TWK!H514+50)/100,"n/a")</f>
        <v>17.355</v>
      </c>
      <c r="Z517" s="134">
        <f>IFERROR($Z$3*TWK!H514/100,"n/a")</f>
        <v>14.820000000000002</v>
      </c>
      <c r="AA517" s="134">
        <f>IFERROR($AA$3*(TWK!H514+100)/100,"n/a")</f>
        <v>16.03</v>
      </c>
    </row>
    <row r="518" spans="1:27" x14ac:dyDescent="0.25">
      <c r="A518" s="47">
        <f t="shared" si="7"/>
        <v>41583</v>
      </c>
      <c r="B518" s="134">
        <f>IFERROR($B$3*TWK!B515/100,"n/a")</f>
        <v>31.156333333333333</v>
      </c>
      <c r="C518" s="134">
        <f>IFERROR($C$3*TWK!C515/100,"n/a")</f>
        <v>32.799999999999997</v>
      </c>
      <c r="D518" s="134">
        <f>IFERROR($D$3*TWK!C515/100,"n/a")</f>
        <v>29.082666666666665</v>
      </c>
      <c r="E518" s="134">
        <f>IFERROR( $E$3*TWK!C515/100,"n/a")</f>
        <v>27.770666666666667</v>
      </c>
      <c r="F518" s="134">
        <f>IFERROR($F$3*TWK!C515/100,"n/a")</f>
        <v>26.458666666666662</v>
      </c>
      <c r="G518" s="134">
        <f>IFERROR($G$3*TWK!H515/100,"n/a")</f>
        <v>17.353333333333332</v>
      </c>
      <c r="H518" s="134">
        <f>IFERROR( $H$3*TWK!D515/100,"n/a")</f>
        <v>33.716666666666669</v>
      </c>
      <c r="I518" s="134">
        <f>IFERROR($I$3*TWK!D515/100,"n/a")</f>
        <v>30.975000000000001</v>
      </c>
      <c r="J518" s="134">
        <f>IFERROR($J$3*TWK!D515/100,"n/a")</f>
        <v>30.56666666666667</v>
      </c>
      <c r="K518" s="134">
        <f>IFERROR($K$3*TWK!D515/100,"n/a")</f>
        <v>29.575000000000003</v>
      </c>
      <c r="L518" s="134">
        <f>IFERROR( $L$3*TWK!D515/100,"n/a")</f>
        <v>28.058333333333334</v>
      </c>
      <c r="M518" s="134">
        <f>IFERROR($M$3*TWK!D515/100,"n/a")</f>
        <v>27.066666666666666</v>
      </c>
      <c r="N518" s="134">
        <f>IFERROR($N$3*TWK!E515/100,"n/a")</f>
        <v>21.545999999999999</v>
      </c>
      <c r="O518" s="134">
        <f>IFERROR($O$3*TWK!F515/100,"n/a")</f>
        <v>26.967500000000001</v>
      </c>
      <c r="P518" s="134">
        <f>IFERROR($P$3*TWK!F515/100,"n/a")</f>
        <v>25.645</v>
      </c>
      <c r="Q518" s="134">
        <f>IFERROR($Q$3*TWK!F515/100,"n/a")</f>
        <v>23.23</v>
      </c>
      <c r="R518" s="134">
        <f>IFERROR($R$3*TWK!F515/100,"n/a")</f>
        <v>22.942499999999999</v>
      </c>
      <c r="S518" s="134">
        <f>IFERROR($S$3*TWK!H515/100,"n/a")</f>
        <v>17.353333333333332</v>
      </c>
      <c r="T518" s="134">
        <f>IFERROR($T$3*TWK!H515/100,"n/a")</f>
        <v>16.896666666666668</v>
      </c>
      <c r="U518" s="134">
        <f>IFERROR($U$3*TWK!H515/100,"n/a")</f>
        <v>16.166</v>
      </c>
      <c r="V518" s="134">
        <f>IFERROR($V$3*TWK!H515/100,"n/a")</f>
        <v>16.029</v>
      </c>
      <c r="W518" s="134">
        <f>IFERROR($W$3*TWK!H515/100,"n/a")</f>
        <v>14.339333333333334</v>
      </c>
      <c r="X518" s="134">
        <f>IFERROR($X$3*(TWK!H515+25)/100,"n/a")</f>
        <v>14.401833333333334</v>
      </c>
      <c r="Y518" s="134">
        <f>IFERROR($Y$3*(TWK!H515+50)/100,"n/a")</f>
        <v>13.527999999999999</v>
      </c>
      <c r="Z518" s="134">
        <f>IFERROR($Z$3*TWK!H515/100,"n/a")</f>
        <v>11.279666666666667</v>
      </c>
      <c r="AA518" s="134">
        <f>IFERROR($AA$3*(TWK!H515+100)/100,"n/a")</f>
        <v>12.747666666666669</v>
      </c>
    </row>
    <row r="519" spans="1:27" x14ac:dyDescent="0.25">
      <c r="A519" s="47">
        <f t="shared" si="7"/>
        <v>41590</v>
      </c>
      <c r="B519" s="134">
        <f>IFERROR($B$3*TWK!B516/100,"n/a")</f>
        <v>29.4025</v>
      </c>
      <c r="C519" s="134">
        <f>IFERROR($C$3*TWK!C516/100,"n/a")</f>
        <v>32.200000000000003</v>
      </c>
      <c r="D519" s="134">
        <f>IFERROR($D$3*TWK!C516/100,"n/a")</f>
        <v>28.550666666666665</v>
      </c>
      <c r="E519" s="134">
        <f>IFERROR( $E$3*TWK!C516/100,"n/a")</f>
        <v>27.262666666666664</v>
      </c>
      <c r="F519" s="134">
        <f>IFERROR($F$3*TWK!C516/100,"n/a")</f>
        <v>25.974666666666664</v>
      </c>
      <c r="G519" s="134">
        <f>IFERROR($G$3*TWK!H516/100,"n/a")</f>
        <v>21.533333333333331</v>
      </c>
      <c r="H519" s="134">
        <f>IFERROR( $H$3*TWK!D516/100,"n/a")</f>
        <v>39.978333333333332</v>
      </c>
      <c r="I519" s="134">
        <f>IFERROR($I$3*TWK!D516/100,"n/a")</f>
        <v>36.727499999999992</v>
      </c>
      <c r="J519" s="134">
        <f>IFERROR($J$3*TWK!D516/100,"n/a")</f>
        <v>36.243333333333332</v>
      </c>
      <c r="K519" s="134">
        <f>IFERROR($K$3*TWK!D516/100,"n/a")</f>
        <v>35.067500000000003</v>
      </c>
      <c r="L519" s="134">
        <f>IFERROR( $L$3*TWK!D516/100,"n/a")</f>
        <v>33.269166666666663</v>
      </c>
      <c r="M519" s="134">
        <f>IFERROR($M$3*TWK!D516/100,"n/a")</f>
        <v>32.093333333333334</v>
      </c>
      <c r="N519" s="134">
        <f>IFERROR($N$3*TWK!E516/100,"n/a")</f>
        <v>23.94</v>
      </c>
      <c r="O519" s="134">
        <f>IFERROR($O$3*TWK!F516/100,"n/a")</f>
        <v>35.175000000000004</v>
      </c>
      <c r="P519" s="134">
        <f>IFERROR($P$3*TWK!F516/100,"n/a")</f>
        <v>33.450000000000003</v>
      </c>
      <c r="Q519" s="134">
        <f>IFERROR($Q$3*TWK!F516/100,"n/a")</f>
        <v>30.3</v>
      </c>
      <c r="R519" s="134">
        <f>IFERROR($R$3*TWK!F516/100,"n/a")</f>
        <v>29.925000000000001</v>
      </c>
      <c r="S519" s="134">
        <f>IFERROR($S$3*TWK!H516/100,"n/a")</f>
        <v>21.533333333333331</v>
      </c>
      <c r="T519" s="134">
        <f>IFERROR($T$3*TWK!H516/100,"n/a")</f>
        <v>20.966666666666665</v>
      </c>
      <c r="U519" s="134">
        <f>IFERROR($U$3*TWK!H516/100,"n/a")</f>
        <v>20.059999999999999</v>
      </c>
      <c r="V519" s="134">
        <f>IFERROR($V$3*TWK!H516/100,"n/a")</f>
        <v>19.889999999999997</v>
      </c>
      <c r="W519" s="134">
        <f>IFERROR($W$3*TWK!H516/100,"n/a")</f>
        <v>17.793333333333333</v>
      </c>
      <c r="X519" s="134">
        <f>IFERROR($X$3*(TWK!H516+25)/100,"n/a")</f>
        <v>17.690833333333334</v>
      </c>
      <c r="Y519" s="134">
        <f>IFERROR($Y$3*(TWK!H516+50)/100,"n/a")</f>
        <v>16.464999999999996</v>
      </c>
      <c r="Z519" s="134">
        <f>IFERROR($Z$3*TWK!H516/100,"n/a")</f>
        <v>13.996666666666668</v>
      </c>
      <c r="AA519" s="134">
        <f>IFERROR($AA$3*(TWK!H516+100)/100,"n/a")</f>
        <v>15.266666666666666</v>
      </c>
    </row>
    <row r="520" spans="1:27" x14ac:dyDescent="0.25">
      <c r="A520" s="47">
        <f t="shared" si="7"/>
        <v>41597</v>
      </c>
      <c r="B520" s="134">
        <f>IFERROR($B$3*TWK!B517/100,"n/a")</f>
        <v>32.188000000000002</v>
      </c>
      <c r="C520" s="134">
        <f>IFERROR($C$3*TWK!C517/100,"n/a")</f>
        <v>32.700000000000003</v>
      </c>
      <c r="D520" s="134">
        <f>IFERROR($D$3*TWK!C517/100,"n/a")</f>
        <v>28.994</v>
      </c>
      <c r="E520" s="134">
        <f>IFERROR( $E$3*TWK!C517/100,"n/a")</f>
        <v>27.686</v>
      </c>
      <c r="F520" s="134">
        <f>IFERROR($F$3*TWK!C517/100,"n/a")</f>
        <v>26.377999999999997</v>
      </c>
      <c r="G520" s="134">
        <f>IFERROR($G$3*TWK!H517/100,"n/a")</f>
        <v>21.216666666666665</v>
      </c>
      <c r="H520" s="134">
        <f>IFERROR( $H$3*TWK!D517/100,"n/a")</f>
        <v>37.57</v>
      </c>
      <c r="I520" s="134">
        <f>IFERROR($I$3*TWK!D517/100,"n/a")</f>
        <v>34.514999999999993</v>
      </c>
      <c r="J520" s="134">
        <f>IFERROR($J$3*TWK!D517/100,"n/a")</f>
        <v>34.06</v>
      </c>
      <c r="K520" s="134">
        <f>IFERROR($K$3*TWK!D517/100,"n/a")</f>
        <v>32.954999999999998</v>
      </c>
      <c r="L520" s="134">
        <f>IFERROR( $L$3*TWK!D517/100,"n/a")</f>
        <v>31.264999999999997</v>
      </c>
      <c r="M520" s="134">
        <f>IFERROR($M$3*TWK!D517/100,"n/a")</f>
        <v>30.16</v>
      </c>
      <c r="N520" s="134">
        <f>IFERROR($N$3*TWK!E517/100,"n/a")</f>
        <v>24.605</v>
      </c>
      <c r="O520" s="134">
        <f>IFERROR($O$3*TWK!F517/100,"n/a")</f>
        <v>32.830000000000005</v>
      </c>
      <c r="P520" s="134">
        <f>IFERROR($P$3*TWK!F517/100,"n/a")</f>
        <v>31.22</v>
      </c>
      <c r="Q520" s="134">
        <f>IFERROR($Q$3*TWK!F517/100,"n/a")</f>
        <v>28.28</v>
      </c>
      <c r="R520" s="134">
        <f>IFERROR($R$3*TWK!F517/100,"n/a")</f>
        <v>27.93</v>
      </c>
      <c r="S520" s="134">
        <f>IFERROR($S$3*TWK!H517/100,"n/a")</f>
        <v>21.216666666666665</v>
      </c>
      <c r="T520" s="134">
        <f>IFERROR($T$3*TWK!H517/100,"n/a")</f>
        <v>20.658333333333335</v>
      </c>
      <c r="U520" s="134">
        <f>IFERROR($U$3*TWK!H517/100,"n/a")</f>
        <v>19.765000000000001</v>
      </c>
      <c r="V520" s="134">
        <f>IFERROR($V$3*TWK!H517/100,"n/a")</f>
        <v>19.5975</v>
      </c>
      <c r="W520" s="134">
        <f>IFERROR($W$3*TWK!H517/100,"n/a")</f>
        <v>17.531666666666666</v>
      </c>
      <c r="X520" s="134">
        <f>IFERROR($X$3*(TWK!H517+25)/100,"n/a")</f>
        <v>17.44166666666667</v>
      </c>
      <c r="Y520" s="134">
        <f>IFERROR($Y$3*(TWK!H517+50)/100,"n/a")</f>
        <v>16.2425</v>
      </c>
      <c r="Z520" s="134">
        <f>IFERROR($Z$3*TWK!H517/100,"n/a")</f>
        <v>13.790833333333335</v>
      </c>
      <c r="AA520" s="134">
        <f>IFERROR($AA$3*(TWK!H517+100)/100,"n/a")</f>
        <v>15.075833333333335</v>
      </c>
    </row>
    <row r="521" spans="1:27" x14ac:dyDescent="0.25">
      <c r="A521" s="47">
        <f t="shared" si="7"/>
        <v>41604</v>
      </c>
      <c r="B521" s="134">
        <f>IFERROR($B$3*TWK!B518/100,"n/a")</f>
        <v>30.95</v>
      </c>
      <c r="C521" s="134">
        <f>IFERROR($C$3*TWK!C518/100,"n/a")</f>
        <v>32.549999999999997</v>
      </c>
      <c r="D521" s="134">
        <f>IFERROR($D$3*TWK!C518/100,"n/a")</f>
        <v>28.861000000000004</v>
      </c>
      <c r="E521" s="134">
        <f>IFERROR( $E$3*TWK!C518/100,"n/a")</f>
        <v>27.559000000000001</v>
      </c>
      <c r="F521" s="134">
        <f>IFERROR($F$3*TWK!C518/100,"n/a")</f>
        <v>26.256999999999998</v>
      </c>
      <c r="G521" s="134">
        <f>IFERROR($G$3*TWK!H518/100,"n/a")</f>
        <v>13.775</v>
      </c>
      <c r="H521" s="134">
        <f>IFERROR( $H$3*TWK!D518/100,"n/a")</f>
        <v>30.634</v>
      </c>
      <c r="I521" s="134">
        <f>IFERROR($I$3*TWK!D518/100,"n/a")</f>
        <v>28.142999999999997</v>
      </c>
      <c r="J521" s="134">
        <f>IFERROR($J$3*TWK!D518/100,"n/a")</f>
        <v>27.772000000000002</v>
      </c>
      <c r="K521" s="134">
        <f>IFERROR($K$3*TWK!D518/100,"n/a")</f>
        <v>26.871000000000002</v>
      </c>
      <c r="L521" s="134">
        <f>IFERROR( $L$3*TWK!D518/100,"n/a")</f>
        <v>25.492999999999999</v>
      </c>
      <c r="M521" s="134">
        <f>IFERROR($M$3*TWK!D518/100,"n/a")</f>
        <v>24.591999999999999</v>
      </c>
      <c r="N521" s="134">
        <f>IFERROR($N$3*TWK!E518/100,"n/a")</f>
        <v>18.353999999999999</v>
      </c>
      <c r="O521" s="134">
        <f>IFERROR($O$3*TWK!F518/100,"n/a")</f>
        <v>25.208749999999998</v>
      </c>
      <c r="P521" s="134">
        <f>IFERROR($P$3*TWK!F518/100,"n/a")</f>
        <v>23.9725</v>
      </c>
      <c r="Q521" s="134">
        <f>IFERROR($Q$3*TWK!F518/100,"n/a")</f>
        <v>21.715</v>
      </c>
      <c r="R521" s="134">
        <f>IFERROR($R$3*TWK!F518/100,"n/a")</f>
        <v>21.446249999999999</v>
      </c>
      <c r="S521" s="134">
        <f>IFERROR($S$3*TWK!H518/100,"n/a")</f>
        <v>13.775</v>
      </c>
      <c r="T521" s="134">
        <f>IFERROR($T$3*TWK!H518/100,"n/a")</f>
        <v>13.4125</v>
      </c>
      <c r="U521" s="134">
        <f>IFERROR($U$3*TWK!H518/100,"n/a")</f>
        <v>12.8325</v>
      </c>
      <c r="V521" s="134">
        <f>IFERROR($V$3*TWK!H518/100,"n/a")</f>
        <v>12.723750000000001</v>
      </c>
      <c r="W521" s="134">
        <f>IFERROR($W$3*TWK!H518/100,"n/a")</f>
        <v>11.3825</v>
      </c>
      <c r="X521" s="134">
        <f>IFERROR($X$3*(TWK!H518+25)/100,"n/a")</f>
        <v>11.58625</v>
      </c>
      <c r="Y521" s="134">
        <f>IFERROR($Y$3*(TWK!H518+50)/100,"n/a")</f>
        <v>11.01375</v>
      </c>
      <c r="Z521" s="134">
        <f>IFERROR($Z$3*TWK!H518/100,"n/a")</f>
        <v>8.9537500000000012</v>
      </c>
      <c r="AA521" s="134">
        <f>IFERROR($AA$3*(TWK!H518+100)/100,"n/a")</f>
        <v>10.59125</v>
      </c>
    </row>
    <row r="522" spans="1:27" x14ac:dyDescent="0.25">
      <c r="A522" s="47">
        <f t="shared" si="7"/>
        <v>41611</v>
      </c>
      <c r="B522" s="134" t="str">
        <f>IFERROR($B$3*TWK!B519/100,"n/a")</f>
        <v>n/a</v>
      </c>
      <c r="C522" s="134" t="str">
        <f>IFERROR($C$3*TWK!C519/100,"n/a")</f>
        <v>n/a</v>
      </c>
      <c r="D522" s="134" t="str">
        <f>IFERROR($D$3*TWK!C519/100,"n/a")</f>
        <v>n/a</v>
      </c>
      <c r="E522" s="134" t="str">
        <f>IFERROR( $E$3*TWK!C519/100,"n/a")</f>
        <v>n/a</v>
      </c>
      <c r="F522" s="134" t="str">
        <f>IFERROR($F$3*TWK!C519/100,"n/a")</f>
        <v>n/a</v>
      </c>
      <c r="G522" s="134">
        <f>IFERROR($G$3*TWK!H519/100,"n/a")</f>
        <v>12.793333333333333</v>
      </c>
      <c r="H522" s="134">
        <f>IFERROR( $H$3*TWK!D519/100,"n/a")</f>
        <v>31.30833333333333</v>
      </c>
      <c r="I522" s="134">
        <f>IFERROR($I$3*TWK!D519/100,"n/a")</f>
        <v>28.762499999999996</v>
      </c>
      <c r="J522" s="134">
        <f>IFERROR($J$3*TWK!D519/100,"n/a")</f>
        <v>28.383333333333329</v>
      </c>
      <c r="K522" s="134">
        <f>IFERROR($K$3*TWK!D519/100,"n/a")</f>
        <v>27.462499999999999</v>
      </c>
      <c r="L522" s="134">
        <f>IFERROR( $L$3*TWK!D519/100,"n/a")</f>
        <v>26.05416666666666</v>
      </c>
      <c r="M522" s="134">
        <f>IFERROR($M$3*TWK!D519/100,"n/a")</f>
        <v>25.133333333333329</v>
      </c>
      <c r="N522" s="134">
        <f>IFERROR($N$3*TWK!E519/100,"n/a")</f>
        <v>18.420500000000001</v>
      </c>
      <c r="O522" s="134">
        <f>IFERROR($O$3*TWK!F519/100,"n/a")</f>
        <v>25.404166666666665</v>
      </c>
      <c r="P522" s="134">
        <f>IFERROR($P$3*TWK!F519/100,"n/a")</f>
        <v>24.158333333333331</v>
      </c>
      <c r="Q522" s="134">
        <f>IFERROR($Q$3*TWK!F519/100,"n/a")</f>
        <v>21.883333333333329</v>
      </c>
      <c r="R522" s="134">
        <f>IFERROR($R$3*TWK!F519/100,"n/a")</f>
        <v>21.612500000000001</v>
      </c>
      <c r="S522" s="134">
        <f>IFERROR($S$3*TWK!H519/100,"n/a")</f>
        <v>12.793333333333333</v>
      </c>
      <c r="T522" s="134">
        <f>IFERROR($T$3*TWK!H519/100,"n/a")</f>
        <v>12.456666666666667</v>
      </c>
      <c r="U522" s="134">
        <f>IFERROR($U$3*TWK!H519/100,"n/a")</f>
        <v>11.918000000000001</v>
      </c>
      <c r="V522" s="134">
        <f>IFERROR($V$3*TWK!H519/100,"n/a")</f>
        <v>11.817</v>
      </c>
      <c r="W522" s="134">
        <f>IFERROR($W$3*TWK!H519/100,"n/a")</f>
        <v>10.571333333333335</v>
      </c>
      <c r="X522" s="134">
        <f>IFERROR($X$3*(TWK!H519+25)/100,"n/a")</f>
        <v>10.813833333333335</v>
      </c>
      <c r="Y522" s="134">
        <f>IFERROR($Y$3*(TWK!H519+50)/100,"n/a")</f>
        <v>10.324000000000002</v>
      </c>
      <c r="Z522" s="134">
        <f>IFERROR($Z$3*TWK!H519/100,"n/a")</f>
        <v>8.3156666666666688</v>
      </c>
      <c r="AA522" s="134">
        <f>IFERROR($AA$3*(TWK!H519+100)/100,"n/a")</f>
        <v>9.9996666666666663</v>
      </c>
    </row>
    <row r="523" spans="1:27" x14ac:dyDescent="0.25">
      <c r="A523" s="47">
        <f t="shared" si="7"/>
        <v>41618</v>
      </c>
      <c r="B523" s="134" t="str">
        <f>IFERROR($B$3*TWK!B520/100,"n/a")</f>
        <v>n/a</v>
      </c>
      <c r="C523" s="134" t="str">
        <f>IFERROR($C$3*TWK!C520/100,"n/a")</f>
        <v>n/a</v>
      </c>
      <c r="D523" s="134" t="str">
        <f>IFERROR($D$3*TWK!C520/100,"n/a")</f>
        <v>n/a</v>
      </c>
      <c r="E523" s="134" t="str">
        <f>IFERROR( $E$3*TWK!C520/100,"n/a")</f>
        <v>n/a</v>
      </c>
      <c r="F523" s="134" t="str">
        <f>IFERROR($F$3*TWK!C520/100,"n/a")</f>
        <v>n/a</v>
      </c>
      <c r="G523" s="134">
        <f>IFERROR($G$3*TWK!H520/100,"n/a")</f>
        <v>11.97</v>
      </c>
      <c r="H523" s="134">
        <f>IFERROR( $H$3*TWK!D520/100,"n/a")</f>
        <v>31.115666666666669</v>
      </c>
      <c r="I523" s="134">
        <f>IFERROR($I$3*TWK!D520/100,"n/a")</f>
        <v>28.585500000000003</v>
      </c>
      <c r="J523" s="134">
        <f>IFERROR($J$3*TWK!D520/100,"n/a")</f>
        <v>28.208666666666669</v>
      </c>
      <c r="K523" s="134">
        <f>IFERROR($K$3*TWK!D520/100,"n/a")</f>
        <v>27.293500000000005</v>
      </c>
      <c r="L523" s="134">
        <f>IFERROR( $L$3*TWK!D520/100,"n/a")</f>
        <v>25.893833333333333</v>
      </c>
      <c r="M523" s="134">
        <f>IFERROR($M$3*TWK!D520/100,"n/a")</f>
        <v>24.978666666666669</v>
      </c>
      <c r="N523" s="134">
        <f>IFERROR($N$3*TWK!E520/100,"n/a")</f>
        <v>17.157</v>
      </c>
      <c r="O523" s="134">
        <f>IFERROR($O$3*TWK!F520/100,"n/a")</f>
        <v>23.919</v>
      </c>
      <c r="P523" s="134">
        <f>IFERROR($P$3*TWK!F520/100,"n/a")</f>
        <v>22.745999999999999</v>
      </c>
      <c r="Q523" s="134">
        <f>IFERROR($Q$3*TWK!F520/100,"n/a")</f>
        <v>20.603999999999999</v>
      </c>
      <c r="R523" s="134">
        <f>IFERROR($R$3*TWK!F520/100,"n/a")</f>
        <v>20.349</v>
      </c>
      <c r="S523" s="134">
        <f>IFERROR($S$3*TWK!H520/100,"n/a")</f>
        <v>11.97</v>
      </c>
      <c r="T523" s="134">
        <f>IFERROR($T$3*TWK!H520/100,"n/a")</f>
        <v>11.654999999999999</v>
      </c>
      <c r="U523" s="134">
        <f>IFERROR($U$3*TWK!H520/100,"n/a")</f>
        <v>11.151</v>
      </c>
      <c r="V523" s="134">
        <f>IFERROR($V$3*TWK!H520/100,"n/a")</f>
        <v>11.056499999999998</v>
      </c>
      <c r="W523" s="134">
        <f>IFERROR($W$3*TWK!H520/100,"n/a")</f>
        <v>9.891</v>
      </c>
      <c r="X523" s="134">
        <f>IFERROR($X$3*(TWK!H520+25)/100,"n/a")</f>
        <v>10.166</v>
      </c>
      <c r="Y523" s="134">
        <f>IFERROR($Y$3*(TWK!H520+50)/100,"n/a")</f>
        <v>9.7454999999999998</v>
      </c>
      <c r="Z523" s="134">
        <f>IFERROR($Z$3*TWK!H520/100,"n/a")</f>
        <v>7.7805000000000009</v>
      </c>
      <c r="AA523" s="134">
        <f>IFERROR($AA$3*(TWK!H520+100)/100,"n/a")</f>
        <v>9.5035000000000007</v>
      </c>
    </row>
    <row r="524" spans="1:27" x14ac:dyDescent="0.25">
      <c r="A524" s="47">
        <f t="shared" si="7"/>
        <v>41625</v>
      </c>
      <c r="B524" s="134" t="str">
        <f>IFERROR($B$3*TWK!B521/100,"n/a")</f>
        <v>n/a</v>
      </c>
      <c r="C524" s="134" t="str">
        <f>IFERROR($C$3*TWK!C521/100,"n/a")</f>
        <v>n/a</v>
      </c>
      <c r="D524" s="134" t="str">
        <f>IFERROR($D$3*TWK!C521/100,"n/a")</f>
        <v>n/a</v>
      </c>
      <c r="E524" s="134" t="str">
        <f>IFERROR( $E$3*TWK!C521/100,"n/a")</f>
        <v>n/a</v>
      </c>
      <c r="F524" s="134" t="str">
        <f>IFERROR($F$3*TWK!C521/100,"n/a")</f>
        <v>n/a</v>
      </c>
      <c r="G524" s="134">
        <f>IFERROR($G$3*TWK!H521/100,"n/a")</f>
        <v>11.336666666666666</v>
      </c>
      <c r="H524" s="134">
        <f>IFERROR( $H$3*TWK!D521/100,"n/a")</f>
        <v>33.331333333333333</v>
      </c>
      <c r="I524" s="134">
        <f>IFERROR($I$3*TWK!D521/100,"n/a")</f>
        <v>30.620999999999995</v>
      </c>
      <c r="J524" s="134">
        <f>IFERROR($J$3*TWK!D521/100,"n/a")</f>
        <v>30.217333333333332</v>
      </c>
      <c r="K524" s="134">
        <f>IFERROR($K$3*TWK!D521/100,"n/a")</f>
        <v>29.236999999999998</v>
      </c>
      <c r="L524" s="134">
        <f>IFERROR( $L$3*TWK!D521/100,"n/a")</f>
        <v>27.737666666666666</v>
      </c>
      <c r="M524" s="134">
        <f>IFERROR($M$3*TWK!D521/100,"n/a")</f>
        <v>26.757333333333332</v>
      </c>
      <c r="N524" s="134">
        <f>IFERROR($N$3*TWK!E521/100,"n/a")</f>
        <v>18.952500000000001</v>
      </c>
      <c r="O524" s="134">
        <f>IFERROR($O$3*TWK!F521/100,"n/a")</f>
        <v>20.167000000000002</v>
      </c>
      <c r="P524" s="134">
        <f>IFERROR($P$3*TWK!F521/100,"n/a")</f>
        <v>19.178000000000001</v>
      </c>
      <c r="Q524" s="134">
        <f>IFERROR($Q$3*TWK!F521/100,"n/a")</f>
        <v>17.372</v>
      </c>
      <c r="R524" s="134">
        <f>IFERROR($R$3*TWK!F521/100,"n/a")</f>
        <v>17.157</v>
      </c>
      <c r="S524" s="134">
        <f>IFERROR($S$3*TWK!H521/100,"n/a")</f>
        <v>11.336666666666666</v>
      </c>
      <c r="T524" s="134">
        <f>IFERROR($T$3*TWK!H521/100,"n/a")</f>
        <v>11.038333333333332</v>
      </c>
      <c r="U524" s="134">
        <f>IFERROR($U$3*TWK!H521/100,"n/a")</f>
        <v>10.561</v>
      </c>
      <c r="V524" s="134">
        <f>IFERROR($V$3*TWK!H521/100,"n/a")</f>
        <v>10.471499999999999</v>
      </c>
      <c r="W524" s="134">
        <f>IFERROR($W$3*TWK!H521/100,"n/a")</f>
        <v>9.3676666666666666</v>
      </c>
      <c r="X524" s="134">
        <f>IFERROR($X$3*(TWK!H521+25)/100,"n/a")</f>
        <v>9.6676666666666673</v>
      </c>
      <c r="Y524" s="134">
        <f>IFERROR($Y$3*(TWK!H521+50)/100,"n/a")</f>
        <v>9.3004999999999995</v>
      </c>
      <c r="Z524" s="134">
        <f>IFERROR($Z$3*TWK!H521/100,"n/a")</f>
        <v>7.3688333333333329</v>
      </c>
      <c r="AA524" s="134">
        <f>IFERROR($AA$3*(TWK!H521+100)/100,"n/a")</f>
        <v>9.121833333333333</v>
      </c>
    </row>
    <row r="525" spans="1:27" x14ac:dyDescent="0.25">
      <c r="A525" s="47">
        <f t="shared" si="7"/>
        <v>41632</v>
      </c>
      <c r="B525" s="134" t="str">
        <f>IFERROR($B$3*TWK!B522/100,"n/a")</f>
        <v>n/a</v>
      </c>
      <c r="C525" s="134" t="str">
        <f>IFERROR($C$3*TWK!C522/100,"n/a")</f>
        <v>n/a</v>
      </c>
      <c r="D525" s="134" t="str">
        <f>IFERROR($D$3*TWK!C522/100,"n/a")</f>
        <v>n/a</v>
      </c>
      <c r="E525" s="134" t="str">
        <f>IFERROR( $E$3*TWK!C522/100,"n/a")</f>
        <v>n/a</v>
      </c>
      <c r="F525" s="134" t="str">
        <f>IFERROR($F$3*TWK!C522/100,"n/a")</f>
        <v>n/a</v>
      </c>
      <c r="G525" s="134">
        <f>IFERROR($G$3*TWK!H522/100,"n/a")</f>
        <v>11.716666666666665</v>
      </c>
      <c r="H525" s="134">
        <f>IFERROR( $H$3*TWK!D522/100,"n/a")</f>
        <v>34.102000000000004</v>
      </c>
      <c r="I525" s="134">
        <f>IFERROR($I$3*TWK!D522/100,"n/a")</f>
        <v>31.328999999999997</v>
      </c>
      <c r="J525" s="134">
        <f>IFERROR($J$3*TWK!D522/100,"n/a")</f>
        <v>30.916</v>
      </c>
      <c r="K525" s="134">
        <f>IFERROR($K$3*TWK!D522/100,"n/a")</f>
        <v>29.913</v>
      </c>
      <c r="L525" s="134">
        <f>IFERROR( $L$3*TWK!D522/100,"n/a")</f>
        <v>28.378999999999998</v>
      </c>
      <c r="M525" s="134">
        <f>IFERROR($M$3*TWK!D522/100,"n/a")</f>
        <v>27.375999999999998</v>
      </c>
      <c r="N525" s="134">
        <f>IFERROR($N$3*TWK!E522/100,"n/a")</f>
        <v>19.551000000000002</v>
      </c>
      <c r="O525" s="134">
        <f>IFERROR($O$3*TWK!F522/100,"n/a")</f>
        <v>20.088833333333334</v>
      </c>
      <c r="P525" s="134">
        <f>IFERROR($P$3*TWK!F522/100,"n/a")</f>
        <v>19.103666666666665</v>
      </c>
      <c r="Q525" s="134">
        <f>IFERROR($Q$3*TWK!F522/100,"n/a")</f>
        <v>17.304666666666666</v>
      </c>
      <c r="R525" s="134">
        <f>IFERROR($R$3*TWK!F522/100,"n/a")</f>
        <v>17.090499999999999</v>
      </c>
      <c r="S525" s="134">
        <f>IFERROR($S$3*TWK!H522/100,"n/a")</f>
        <v>11.716666666666665</v>
      </c>
      <c r="T525" s="134">
        <f>IFERROR($T$3*TWK!H522/100,"n/a")</f>
        <v>11.408333333333333</v>
      </c>
      <c r="U525" s="134">
        <f>IFERROR($U$3*TWK!H522/100,"n/a")</f>
        <v>10.914999999999999</v>
      </c>
      <c r="V525" s="134">
        <f>IFERROR($V$3*TWK!H522/100,"n/a")</f>
        <v>10.822499999999998</v>
      </c>
      <c r="W525" s="134">
        <f>IFERROR($W$3*TWK!H522/100,"n/a")</f>
        <v>9.6816666666666666</v>
      </c>
      <c r="X525" s="134">
        <f>IFERROR($X$3*(TWK!H522+25)/100,"n/a")</f>
        <v>9.9666666666666668</v>
      </c>
      <c r="Y525" s="134">
        <f>IFERROR($Y$3*(TWK!H522+50)/100,"n/a")</f>
        <v>9.567499999999999</v>
      </c>
      <c r="Z525" s="134">
        <f>IFERROR($Z$3*TWK!H522/100,"n/a")</f>
        <v>7.6158333333333337</v>
      </c>
      <c r="AA525" s="134">
        <f>IFERROR($AA$3*(TWK!H522+100)/100,"n/a")</f>
        <v>9.3508333333333322</v>
      </c>
    </row>
    <row r="526" spans="1:27" x14ac:dyDescent="0.25">
      <c r="A526" s="47">
        <f t="shared" si="7"/>
        <v>41639</v>
      </c>
      <c r="B526" s="134" t="str">
        <f>IFERROR($B$3*TWK!B523/100,"n/a")</f>
        <v>n/a</v>
      </c>
      <c r="C526" s="134" t="str">
        <f>IFERROR($C$3*TWK!C523/100,"n/a")</f>
        <v>n/a</v>
      </c>
      <c r="D526" s="134" t="str">
        <f>IFERROR($D$3*TWK!C523/100,"n/a")</f>
        <v>n/a</v>
      </c>
      <c r="E526" s="134" t="str">
        <f>IFERROR( $E$3*TWK!C523/100,"n/a")</f>
        <v>n/a</v>
      </c>
      <c r="F526" s="134" t="str">
        <f>IFERROR($F$3*TWK!C523/100,"n/a")</f>
        <v>n/a</v>
      </c>
      <c r="G526" s="134">
        <f>IFERROR($G$3*TWK!H523/100,"n/a")</f>
        <v>11.336666666666666</v>
      </c>
      <c r="H526" s="134">
        <f>IFERROR( $H$3*TWK!D523/100,"n/a")</f>
        <v>33.909333333333336</v>
      </c>
      <c r="I526" s="134">
        <f>IFERROR($I$3*TWK!D523/100,"n/a")</f>
        <v>31.151999999999994</v>
      </c>
      <c r="J526" s="134">
        <f>IFERROR($J$3*TWK!D523/100,"n/a")</f>
        <v>30.741333333333333</v>
      </c>
      <c r="K526" s="134">
        <f>IFERROR($K$3*TWK!D523/100,"n/a")</f>
        <v>29.744</v>
      </c>
      <c r="L526" s="134">
        <f>IFERROR( $L$3*TWK!D523/100,"n/a")</f>
        <v>28.218666666666664</v>
      </c>
      <c r="M526" s="134">
        <f>IFERROR($M$3*TWK!D523/100,"n/a")</f>
        <v>27.221333333333327</v>
      </c>
      <c r="N526" s="134">
        <f>IFERROR($N$3*TWK!E523/100,"n/a")</f>
        <v>17.954999999999998</v>
      </c>
      <c r="O526" s="134">
        <f>IFERROR($O$3*TWK!F523/100,"n/a")</f>
        <v>20.323333333333334</v>
      </c>
      <c r="P526" s="134">
        <f>IFERROR($P$3*TWK!F523/100,"n/a")</f>
        <v>19.326666666666664</v>
      </c>
      <c r="Q526" s="134">
        <f>IFERROR($Q$3*TWK!F523/100,"n/a")</f>
        <v>17.506666666666664</v>
      </c>
      <c r="R526" s="134">
        <f>IFERROR($R$3*TWK!F523/100,"n/a")</f>
        <v>17.29</v>
      </c>
      <c r="S526" s="134">
        <f>IFERROR($S$3*TWK!H523/100,"n/a")</f>
        <v>11.336666666666666</v>
      </c>
      <c r="T526" s="134">
        <f>IFERROR($T$3*TWK!H523/100,"n/a")</f>
        <v>11.038333333333332</v>
      </c>
      <c r="U526" s="134">
        <f>IFERROR($U$3*TWK!H523/100,"n/a")</f>
        <v>10.561</v>
      </c>
      <c r="V526" s="134">
        <f>IFERROR($V$3*TWK!H523/100,"n/a")</f>
        <v>10.471499999999999</v>
      </c>
      <c r="W526" s="134">
        <f>IFERROR($W$3*TWK!H523/100,"n/a")</f>
        <v>9.3676666666666666</v>
      </c>
      <c r="X526" s="134">
        <f>IFERROR($X$3*(TWK!H523+25)/100,"n/a")</f>
        <v>9.6676666666666673</v>
      </c>
      <c r="Y526" s="134">
        <f>IFERROR($Y$3*(TWK!H523+50)/100,"n/a")</f>
        <v>9.3004999999999995</v>
      </c>
      <c r="Z526" s="134">
        <f>IFERROR($Z$3*TWK!H523/100,"n/a")</f>
        <v>7.3688333333333329</v>
      </c>
      <c r="AA526" s="134">
        <f>IFERROR($AA$3*(TWK!H523+100)/100,"n/a")</f>
        <v>9.121833333333333</v>
      </c>
    </row>
    <row r="527" spans="1:27" x14ac:dyDescent="0.25">
      <c r="A527" s="47">
        <f t="shared" si="7"/>
        <v>41646</v>
      </c>
      <c r="B527" s="134" t="str">
        <f>IFERROR($B$3*TWK!B524/100,"n/a")</f>
        <v>n/a</v>
      </c>
      <c r="C527" s="134" t="str">
        <f>IFERROR($C$3*TWK!C524/100,"n/a")</f>
        <v>n/a</v>
      </c>
      <c r="D527" s="134" t="str">
        <f>IFERROR($D$3*TWK!C524/100,"n/a")</f>
        <v>n/a</v>
      </c>
      <c r="E527" s="134" t="str">
        <f>IFERROR( $E$3*TWK!C524/100,"n/a")</f>
        <v>n/a</v>
      </c>
      <c r="F527" s="134" t="str">
        <f>IFERROR($F$3*TWK!C524/100,"n/a")</f>
        <v>n/a</v>
      </c>
      <c r="G527" s="134">
        <f>IFERROR($G$3*TWK!H524/100,"n/a")</f>
        <v>10.26</v>
      </c>
      <c r="H527" s="134">
        <f>IFERROR( $H$3*TWK!D524/100,"n/a")</f>
        <v>32.801500000000004</v>
      </c>
      <c r="I527" s="134">
        <f>IFERROR($I$3*TWK!D524/100,"n/a")</f>
        <v>30.134249999999998</v>
      </c>
      <c r="J527" s="134">
        <f>IFERROR($J$3*TWK!D524/100,"n/a")</f>
        <v>29.737000000000002</v>
      </c>
      <c r="K527" s="134">
        <f>IFERROR($K$3*TWK!D524/100,"n/a")</f>
        <v>28.772250000000003</v>
      </c>
      <c r="L527" s="134">
        <f>IFERROR( $L$3*TWK!D524/100,"n/a")</f>
        <v>27.296749999999996</v>
      </c>
      <c r="M527" s="134">
        <f>IFERROR($M$3*TWK!D524/100,"n/a")</f>
        <v>26.331999999999997</v>
      </c>
      <c r="N527" s="134">
        <f>IFERROR($N$3*TWK!E524/100,"n/a")</f>
        <v>16.9575</v>
      </c>
      <c r="O527" s="134">
        <f>IFERROR($O$3*TWK!F524/100,"n/a")</f>
        <v>19.307166666666671</v>
      </c>
      <c r="P527" s="134">
        <f>IFERROR($P$3*TWK!F524/100,"n/a")</f>
        <v>18.360333333333333</v>
      </c>
      <c r="Q527" s="134">
        <f>IFERROR($Q$3*TWK!F524/100,"n/a")</f>
        <v>16.631333333333334</v>
      </c>
      <c r="R527" s="134">
        <f>IFERROR($R$3*TWK!F524/100,"n/a")</f>
        <v>16.425500000000003</v>
      </c>
      <c r="S527" s="134">
        <f>IFERROR($S$3*TWK!H524/100,"n/a")</f>
        <v>10.26</v>
      </c>
      <c r="T527" s="134">
        <f>IFERROR($T$3*TWK!H524/100,"n/a")</f>
        <v>9.99</v>
      </c>
      <c r="U527" s="134">
        <f>IFERROR($U$3*TWK!H524/100,"n/a")</f>
        <v>9.5579999999999998</v>
      </c>
      <c r="V527" s="134">
        <f>IFERROR($V$3*TWK!H524/100,"n/a")</f>
        <v>9.4769999999999985</v>
      </c>
      <c r="W527" s="134">
        <f>IFERROR($W$3*TWK!H524/100,"n/a")</f>
        <v>8.4780000000000015</v>
      </c>
      <c r="X527" s="134">
        <f>IFERROR($X$3*(TWK!H524+25)/100,"n/a")</f>
        <v>8.8205000000000009</v>
      </c>
      <c r="Y527" s="134">
        <f>IFERROR($Y$3*(TWK!H524+50)/100,"n/a")</f>
        <v>8.5440000000000005</v>
      </c>
      <c r="Z527" s="134">
        <f>IFERROR($Z$3*TWK!H524/100,"n/a")</f>
        <v>6.6690000000000005</v>
      </c>
      <c r="AA527" s="134">
        <f>IFERROR($AA$3*(TWK!H524+100)/100,"n/a")</f>
        <v>8.4730000000000008</v>
      </c>
    </row>
    <row r="528" spans="1:27" x14ac:dyDescent="0.25">
      <c r="A528" s="47">
        <f t="shared" si="7"/>
        <v>41653</v>
      </c>
      <c r="B528" s="134" t="str">
        <f>IFERROR($B$3*TWK!B525/100,"n/a")</f>
        <v>n/a</v>
      </c>
      <c r="C528" s="134" t="str">
        <f>IFERROR($C$3*TWK!C525/100,"n/a")</f>
        <v>n/a</v>
      </c>
      <c r="D528" s="134" t="str">
        <f>IFERROR($D$3*TWK!C525/100,"n/a")</f>
        <v>n/a</v>
      </c>
      <c r="E528" s="134" t="str">
        <f>IFERROR( $E$3*TWK!C525/100,"n/a")</f>
        <v>n/a</v>
      </c>
      <c r="F528" s="134" t="str">
        <f>IFERROR($F$3*TWK!C525/100,"n/a")</f>
        <v>n/a</v>
      </c>
      <c r="G528" s="134">
        <f>IFERROR($G$3*TWK!H525/100,"n/a")</f>
        <v>9.8800000000000008</v>
      </c>
      <c r="H528" s="134">
        <f>IFERROR( $H$3*TWK!D525/100,"n/a")</f>
        <v>32.368000000000002</v>
      </c>
      <c r="I528" s="134">
        <f>IFERROR($I$3*TWK!D525/100,"n/a")</f>
        <v>29.736000000000001</v>
      </c>
      <c r="J528" s="134">
        <f>IFERROR($J$3*TWK!D525/100,"n/a")</f>
        <v>29.344000000000001</v>
      </c>
      <c r="K528" s="134">
        <f>IFERROR($K$3*TWK!D525/100,"n/a")</f>
        <v>28.392000000000003</v>
      </c>
      <c r="L528" s="134">
        <f>IFERROR( $L$3*TWK!D525/100,"n/a")</f>
        <v>26.936</v>
      </c>
      <c r="M528" s="134">
        <f>IFERROR($M$3*TWK!D525/100,"n/a")</f>
        <v>25.983999999999995</v>
      </c>
      <c r="N528" s="134">
        <f>IFERROR($N$3*TWK!E525/100,"n/a")</f>
        <v>15.361500000000001</v>
      </c>
      <c r="O528" s="134">
        <f>IFERROR($O$3*TWK!F525/100,"n/a")</f>
        <v>18.525500000000001</v>
      </c>
      <c r="P528" s="134">
        <f>IFERROR($P$3*TWK!F525/100,"n/a")</f>
        <v>17.617000000000001</v>
      </c>
      <c r="Q528" s="134">
        <f>IFERROR($Q$3*TWK!F525/100,"n/a")</f>
        <v>15.958</v>
      </c>
      <c r="R528" s="134">
        <f>IFERROR($R$3*TWK!F525/100,"n/a")</f>
        <v>15.760500000000002</v>
      </c>
      <c r="S528" s="134">
        <f>IFERROR($S$3*TWK!H525/100,"n/a")</f>
        <v>9.8800000000000008</v>
      </c>
      <c r="T528" s="134">
        <f>IFERROR($T$3*TWK!H525/100,"n/a")</f>
        <v>9.6199999999999992</v>
      </c>
      <c r="U528" s="134">
        <f>IFERROR($U$3*TWK!H525/100,"n/a")</f>
        <v>9.2040000000000006</v>
      </c>
      <c r="V528" s="134">
        <f>IFERROR($V$3*TWK!H525/100,"n/a")</f>
        <v>9.1259999999999994</v>
      </c>
      <c r="W528" s="134">
        <f>IFERROR($W$3*TWK!H525/100,"n/a")</f>
        <v>8.1639999999999997</v>
      </c>
      <c r="X528" s="134">
        <f>IFERROR($X$3*(TWK!H525+25)/100,"n/a")</f>
        <v>8.5215000000000014</v>
      </c>
      <c r="Y528" s="134">
        <f>IFERROR($Y$3*(TWK!H525+50)/100,"n/a")</f>
        <v>8.2769999999999992</v>
      </c>
      <c r="Z528" s="134">
        <f>IFERROR($Z$3*TWK!H525/100,"n/a")</f>
        <v>6.4220000000000006</v>
      </c>
      <c r="AA528" s="134">
        <f>IFERROR($AA$3*(TWK!H525+100)/100,"n/a")</f>
        <v>8.2439999999999998</v>
      </c>
    </row>
    <row r="529" spans="1:27" x14ac:dyDescent="0.25">
      <c r="A529" s="47">
        <f t="shared" si="7"/>
        <v>41660</v>
      </c>
      <c r="B529" s="134" t="str">
        <f>IFERROR($B$3*TWK!B526/100,"n/a")</f>
        <v>n/a</v>
      </c>
      <c r="C529" s="134" t="str">
        <f>IFERROR($C$3*TWK!C526/100,"n/a")</f>
        <v>n/a</v>
      </c>
      <c r="D529" s="134" t="str">
        <f>IFERROR($D$3*TWK!C526/100,"n/a")</f>
        <v>n/a</v>
      </c>
      <c r="E529" s="134" t="str">
        <f>IFERROR( $E$3*TWK!C526/100,"n/a")</f>
        <v>n/a</v>
      </c>
      <c r="F529" s="134" t="str">
        <f>IFERROR($F$3*TWK!C526/100,"n/a")</f>
        <v>n/a</v>
      </c>
      <c r="G529" s="134">
        <f>IFERROR($G$3*TWK!H526/100,"n/a")</f>
        <v>11.716666666666665</v>
      </c>
      <c r="H529" s="134">
        <f>IFERROR( $H$3*TWK!D526/100,"n/a")</f>
        <v>32.079000000000001</v>
      </c>
      <c r="I529" s="134">
        <f>IFERROR($I$3*TWK!D526/100,"n/a")</f>
        <v>29.470499999999998</v>
      </c>
      <c r="J529" s="134">
        <f>IFERROR($J$3*TWK!D526/100,"n/a")</f>
        <v>29.082000000000004</v>
      </c>
      <c r="K529" s="134">
        <f>IFERROR($K$3*TWK!D526/100,"n/a")</f>
        <v>28.138500000000004</v>
      </c>
      <c r="L529" s="134">
        <f>IFERROR( $L$3*TWK!D526/100,"n/a")</f>
        <v>26.695499999999996</v>
      </c>
      <c r="M529" s="134">
        <f>IFERROR($M$3*TWK!D526/100,"n/a")</f>
        <v>25.751999999999999</v>
      </c>
      <c r="N529" s="134">
        <f>IFERROR($N$3*TWK!E526/100,"n/a")</f>
        <v>17.689</v>
      </c>
      <c r="O529" s="134">
        <f>IFERROR($O$3*TWK!F526/100,"n/a")</f>
        <v>20.792333333333335</v>
      </c>
      <c r="P529" s="134">
        <f>IFERROR($P$3*TWK!F526/100,"n/a")</f>
        <v>19.772666666666666</v>
      </c>
      <c r="Q529" s="134">
        <f>IFERROR($Q$3*TWK!F526/100,"n/a")</f>
        <v>17.910666666666668</v>
      </c>
      <c r="R529" s="134">
        <f>IFERROR($R$3*TWK!F526/100,"n/a")</f>
        <v>17.689</v>
      </c>
      <c r="S529" s="134">
        <f>IFERROR($S$3*TWK!H526/100,"n/a")</f>
        <v>11.716666666666665</v>
      </c>
      <c r="T529" s="134">
        <f>IFERROR($T$3*TWK!H526/100,"n/a")</f>
        <v>11.408333333333333</v>
      </c>
      <c r="U529" s="134">
        <f>IFERROR($U$3*TWK!H526/100,"n/a")</f>
        <v>10.914999999999999</v>
      </c>
      <c r="V529" s="134">
        <f>IFERROR($V$3*TWK!H526/100,"n/a")</f>
        <v>10.822499999999998</v>
      </c>
      <c r="W529" s="134">
        <f>IFERROR($W$3*TWK!H526/100,"n/a")</f>
        <v>9.6816666666666666</v>
      </c>
      <c r="X529" s="134">
        <f>IFERROR($X$3*(TWK!H526+25)/100,"n/a")</f>
        <v>9.9666666666666668</v>
      </c>
      <c r="Y529" s="134">
        <f>IFERROR($Y$3*(TWK!H526+50)/100,"n/a")</f>
        <v>9.567499999999999</v>
      </c>
      <c r="Z529" s="134">
        <f>IFERROR($Z$3*TWK!H526/100,"n/a")</f>
        <v>7.6158333333333337</v>
      </c>
      <c r="AA529" s="134">
        <f>IFERROR($AA$3*(TWK!H526+100)/100,"n/a")</f>
        <v>9.3508333333333322</v>
      </c>
    </row>
    <row r="530" spans="1:27" x14ac:dyDescent="0.25">
      <c r="A530" s="47">
        <f t="shared" si="7"/>
        <v>41667</v>
      </c>
      <c r="B530" s="134" t="str">
        <f>IFERROR($B$3*TWK!B527/100,"n/a")</f>
        <v>n/a</v>
      </c>
      <c r="C530" s="134" t="str">
        <f>IFERROR($C$3*TWK!C527/100,"n/a")</f>
        <v>n/a</v>
      </c>
      <c r="D530" s="134" t="str">
        <f>IFERROR($D$3*TWK!C527/100,"n/a")</f>
        <v>n/a</v>
      </c>
      <c r="E530" s="134" t="str">
        <f>IFERROR( $E$3*TWK!C527/100,"n/a")</f>
        <v>n/a</v>
      </c>
      <c r="F530" s="134" t="str">
        <f>IFERROR($F$3*TWK!C527/100,"n/a")</f>
        <v>n/a</v>
      </c>
      <c r="G530" s="134">
        <f>IFERROR($G$3*TWK!H527/100,"n/a")</f>
        <v>12.35</v>
      </c>
      <c r="H530" s="134">
        <f>IFERROR( $H$3*TWK!D527/100,"n/a")</f>
        <v>34.102000000000004</v>
      </c>
      <c r="I530" s="134">
        <f>IFERROR($I$3*TWK!D527/100,"n/a")</f>
        <v>31.328999999999997</v>
      </c>
      <c r="J530" s="134">
        <f>IFERROR($J$3*TWK!D527/100,"n/a")</f>
        <v>30.916</v>
      </c>
      <c r="K530" s="134">
        <f>IFERROR($K$3*TWK!D527/100,"n/a")</f>
        <v>29.913</v>
      </c>
      <c r="L530" s="134">
        <f>IFERROR( $L$3*TWK!D527/100,"n/a")</f>
        <v>28.378999999999998</v>
      </c>
      <c r="M530" s="134">
        <f>IFERROR($M$3*TWK!D527/100,"n/a")</f>
        <v>27.375999999999998</v>
      </c>
      <c r="N530" s="134">
        <f>IFERROR($N$3*TWK!E527/100,"n/a")</f>
        <v>19.617500000000003</v>
      </c>
      <c r="O530" s="134">
        <f>IFERROR($O$3*TWK!F527/100,"n/a")</f>
        <v>22.2775</v>
      </c>
      <c r="P530" s="134">
        <f>IFERROR($P$3*TWK!F527/100,"n/a")</f>
        <v>21.184999999999999</v>
      </c>
      <c r="Q530" s="134">
        <f>IFERROR($Q$3*TWK!F527/100,"n/a")</f>
        <v>19.190000000000001</v>
      </c>
      <c r="R530" s="134">
        <f>IFERROR($R$3*TWK!F527/100,"n/a")</f>
        <v>18.952500000000001</v>
      </c>
      <c r="S530" s="134">
        <f>IFERROR($S$3*TWK!H527/100,"n/a")</f>
        <v>12.35</v>
      </c>
      <c r="T530" s="134">
        <f>IFERROR($T$3*TWK!H527/100,"n/a")</f>
        <v>12.025</v>
      </c>
      <c r="U530" s="134">
        <f>IFERROR($U$3*TWK!H527/100,"n/a")</f>
        <v>11.505000000000001</v>
      </c>
      <c r="V530" s="134">
        <f>IFERROR($V$3*TWK!H527/100,"n/a")</f>
        <v>11.407500000000001</v>
      </c>
      <c r="W530" s="134">
        <f>IFERROR($W$3*TWK!H527/100,"n/a")</f>
        <v>10.205</v>
      </c>
      <c r="X530" s="134">
        <f>IFERROR($X$3*(TWK!H527+25)/100,"n/a")</f>
        <v>10.465</v>
      </c>
      <c r="Y530" s="134">
        <f>IFERROR($Y$3*(TWK!H527+50)/100,"n/a")</f>
        <v>10.012499999999999</v>
      </c>
      <c r="Z530" s="134">
        <f>IFERROR($Z$3*TWK!H527/100,"n/a")</f>
        <v>8.0275000000000016</v>
      </c>
      <c r="AA530" s="134">
        <f>IFERROR($AA$3*(TWK!H527+100)/100,"n/a")</f>
        <v>9.7324999999999999</v>
      </c>
    </row>
    <row r="531" spans="1:27" x14ac:dyDescent="0.25">
      <c r="A531" s="47">
        <f t="shared" si="7"/>
        <v>41674</v>
      </c>
      <c r="B531" s="134" t="str">
        <f>IFERROR($B$3*TWK!B528/100,"n/a")</f>
        <v>n/a</v>
      </c>
      <c r="C531" s="134" t="str">
        <f>IFERROR($C$3*TWK!C528/100,"n/a")</f>
        <v>n/a</v>
      </c>
      <c r="D531" s="134" t="str">
        <f>IFERROR($D$3*TWK!C528/100,"n/a")</f>
        <v>n/a</v>
      </c>
      <c r="E531" s="134" t="str">
        <f>IFERROR( $E$3*TWK!C528/100,"n/a")</f>
        <v>n/a</v>
      </c>
      <c r="F531" s="134" t="str">
        <f>IFERROR($F$3*TWK!C528/100,"n/a")</f>
        <v>n/a</v>
      </c>
      <c r="G531" s="134">
        <f>IFERROR($G$3*TWK!H528/100,"n/a")</f>
        <v>12.983333333333333</v>
      </c>
      <c r="H531" s="134" t="str">
        <f>IFERROR( $H$3*TWK!D528/100,"n/a")</f>
        <v>n/a</v>
      </c>
      <c r="I531" s="134" t="str">
        <f>IFERROR($I$3*TWK!D528/100,"n/a")</f>
        <v>n/a</v>
      </c>
      <c r="J531" s="134" t="str">
        <f>IFERROR($J$3*TWK!D528/100,"n/a")</f>
        <v>n/a</v>
      </c>
      <c r="K531" s="134" t="str">
        <f>IFERROR($K$3*TWK!D528/100,"n/a")</f>
        <v>n/a</v>
      </c>
      <c r="L531" s="134" t="str">
        <f>IFERROR( $L$3*TWK!D528/100,"n/a")</f>
        <v>n/a</v>
      </c>
      <c r="M531" s="134" t="str">
        <f>IFERROR($M$3*TWK!D528/100,"n/a")</f>
        <v>n/a</v>
      </c>
      <c r="N531" s="134">
        <f>IFERROR($N$3*TWK!E528/100,"n/a")</f>
        <v>19.617500000000003</v>
      </c>
      <c r="O531" s="134">
        <f>IFERROR($O$3*TWK!F528/100,"n/a")</f>
        <v>23.05916666666667</v>
      </c>
      <c r="P531" s="134">
        <f>IFERROR($P$3*TWK!F528/100,"n/a")</f>
        <v>21.928333333333335</v>
      </c>
      <c r="Q531" s="134">
        <f>IFERROR($Q$3*TWK!F528/100,"n/a")</f>
        <v>19.863333333333333</v>
      </c>
      <c r="R531" s="134">
        <f>IFERROR($R$3*TWK!F528/100,"n/a")</f>
        <v>19.617500000000003</v>
      </c>
      <c r="S531" s="134">
        <f>IFERROR($S$3*TWK!H528/100,"n/a")</f>
        <v>12.983333333333333</v>
      </c>
      <c r="T531" s="134">
        <f>IFERROR($T$3*TWK!H528/100,"n/a")</f>
        <v>12.641666666666667</v>
      </c>
      <c r="U531" s="134">
        <f>IFERROR($U$3*TWK!H528/100,"n/a")</f>
        <v>12.095000000000001</v>
      </c>
      <c r="V531" s="134">
        <f>IFERROR($V$3*TWK!H528/100,"n/a")</f>
        <v>11.9925</v>
      </c>
      <c r="W531" s="134">
        <f>IFERROR($W$3*TWK!H528/100,"n/a")</f>
        <v>10.728333333333335</v>
      </c>
      <c r="X531" s="134">
        <f>IFERROR($X$3*(TWK!H528+25)/100,"n/a")</f>
        <v>10.963333333333335</v>
      </c>
      <c r="Y531" s="134">
        <f>IFERROR($Y$3*(TWK!H528+50)/100,"n/a")</f>
        <v>10.4575</v>
      </c>
      <c r="Z531" s="134">
        <f>IFERROR($Z$3*TWK!H528/100,"n/a")</f>
        <v>8.4391666666666669</v>
      </c>
      <c r="AA531" s="134">
        <f>IFERROR($AA$3*(TWK!H528+100)/100,"n/a")</f>
        <v>10.114166666666668</v>
      </c>
    </row>
    <row r="532" spans="1:27" x14ac:dyDescent="0.25">
      <c r="A532" s="47">
        <f t="shared" si="7"/>
        <v>41681</v>
      </c>
      <c r="B532" s="134" t="str">
        <f>IFERROR($B$3*TWK!B529/100,"n/a")</f>
        <v>n/a</v>
      </c>
      <c r="C532" s="134" t="str">
        <f>IFERROR($C$3*TWK!C529/100,"n/a")</f>
        <v>n/a</v>
      </c>
      <c r="D532" s="134" t="str">
        <f>IFERROR($D$3*TWK!C529/100,"n/a")</f>
        <v>n/a</v>
      </c>
      <c r="E532" s="134" t="str">
        <f>IFERROR( $E$3*TWK!C529/100,"n/a")</f>
        <v>n/a</v>
      </c>
      <c r="F532" s="134" t="str">
        <f>IFERROR($F$3*TWK!C529/100,"n/a")</f>
        <v>n/a</v>
      </c>
      <c r="G532" s="134">
        <f>IFERROR($G$3*TWK!H529/100,"n/a")</f>
        <v>11.97</v>
      </c>
      <c r="H532" s="134">
        <f>IFERROR( $H$3*TWK!D529/100,"n/a")</f>
        <v>34.506600000000006</v>
      </c>
      <c r="I532" s="134">
        <f>IFERROR($I$3*TWK!D529/100,"n/a")</f>
        <v>31.700699999999998</v>
      </c>
      <c r="J532" s="134">
        <f>IFERROR($J$3*TWK!D529/100,"n/a")</f>
        <v>31.282800000000002</v>
      </c>
      <c r="K532" s="134">
        <f>IFERROR($K$3*TWK!D529/100,"n/a")</f>
        <v>30.267900000000001</v>
      </c>
      <c r="L532" s="134">
        <f>IFERROR( $L$3*TWK!D529/100,"n/a")</f>
        <v>28.715699999999998</v>
      </c>
      <c r="M532" s="134">
        <f>IFERROR($M$3*TWK!D529/100,"n/a")</f>
        <v>27.700800000000001</v>
      </c>
      <c r="N532" s="134">
        <f>IFERROR($N$3*TWK!E529/100,"n/a")</f>
        <v>18.234300000000001</v>
      </c>
      <c r="O532" s="134">
        <f>IFERROR($O$3*TWK!F529/100,"n/a")</f>
        <v>22.136800000000004</v>
      </c>
      <c r="P532" s="134">
        <f>IFERROR($P$3*TWK!F529/100,"n/a")</f>
        <v>21.051199999999998</v>
      </c>
      <c r="Q532" s="134">
        <f>IFERROR($Q$3*TWK!F529/100,"n/a")</f>
        <v>19.0688</v>
      </c>
      <c r="R532" s="134">
        <f>IFERROR($R$3*TWK!F529/100,"n/a")</f>
        <v>18.832800000000002</v>
      </c>
      <c r="S532" s="134">
        <f>IFERROR($S$3*TWK!H529/100,"n/a")</f>
        <v>11.97</v>
      </c>
      <c r="T532" s="134">
        <f>IFERROR($T$3*TWK!H529/100,"n/a")</f>
        <v>11.654999999999999</v>
      </c>
      <c r="U532" s="134">
        <f>IFERROR($U$3*TWK!H529/100,"n/a")</f>
        <v>11.151</v>
      </c>
      <c r="V532" s="134">
        <f>IFERROR($V$3*TWK!H529/100,"n/a")</f>
        <v>11.056499999999998</v>
      </c>
      <c r="W532" s="134">
        <f>IFERROR($W$3*TWK!H529/100,"n/a")</f>
        <v>9.891</v>
      </c>
      <c r="X532" s="134">
        <f>IFERROR($X$3*(TWK!H529+25)/100,"n/a")</f>
        <v>10.166</v>
      </c>
      <c r="Y532" s="134">
        <f>IFERROR($Y$3*(TWK!H529+50)/100,"n/a")</f>
        <v>9.7454999999999998</v>
      </c>
      <c r="Z532" s="134">
        <f>IFERROR($Z$3*TWK!H529/100,"n/a")</f>
        <v>7.7805000000000009</v>
      </c>
      <c r="AA532" s="134">
        <f>IFERROR($AA$3*(TWK!H529+100)/100,"n/a")</f>
        <v>9.5035000000000007</v>
      </c>
    </row>
    <row r="533" spans="1:27" x14ac:dyDescent="0.25">
      <c r="A533" s="47">
        <f t="shared" si="7"/>
        <v>41688</v>
      </c>
      <c r="B533" s="134" t="str">
        <f>IFERROR($B$3*TWK!B530/100,"n/a")</f>
        <v>n/a</v>
      </c>
      <c r="C533" s="134" t="str">
        <f>IFERROR($C$3*TWK!C530/100,"n/a")</f>
        <v>n/a</v>
      </c>
      <c r="D533" s="134" t="str">
        <f>IFERROR($D$3*TWK!C530/100,"n/a")</f>
        <v>n/a</v>
      </c>
      <c r="E533" s="134" t="str">
        <f>IFERROR( $E$3*TWK!C530/100,"n/a")</f>
        <v>n/a</v>
      </c>
      <c r="F533" s="134" t="str">
        <f>IFERROR($F$3*TWK!C530/100,"n/a")</f>
        <v>n/a</v>
      </c>
      <c r="G533" s="134">
        <f>IFERROR($G$3*TWK!H530/100,"n/a")</f>
        <v>11.716666666666665</v>
      </c>
      <c r="H533" s="134">
        <f>IFERROR( $H$3*TWK!D530/100,"n/a")</f>
        <v>34.68</v>
      </c>
      <c r="I533" s="134">
        <f>IFERROR($I$3*TWK!D530/100,"n/a")</f>
        <v>31.859999999999996</v>
      </c>
      <c r="J533" s="134">
        <f>IFERROR($J$3*TWK!D530/100,"n/a")</f>
        <v>31.44</v>
      </c>
      <c r="K533" s="134">
        <f>IFERROR($K$3*TWK!D530/100,"n/a")</f>
        <v>30.42</v>
      </c>
      <c r="L533" s="134">
        <f>IFERROR( $L$3*TWK!D530/100,"n/a")</f>
        <v>28.859999999999996</v>
      </c>
      <c r="M533" s="134">
        <f>IFERROR($M$3*TWK!D530/100,"n/a")</f>
        <v>27.84</v>
      </c>
      <c r="N533" s="134">
        <f>IFERROR($N$3*TWK!E530/100,"n/a")</f>
        <v>18.487000000000002</v>
      </c>
      <c r="O533" s="134">
        <f>IFERROR($O$3*TWK!F530/100,"n/a")</f>
        <v>21.417666666666669</v>
      </c>
      <c r="P533" s="134">
        <f>IFERROR($P$3*TWK!F530/100,"n/a")</f>
        <v>20.367333333333335</v>
      </c>
      <c r="Q533" s="134">
        <f>IFERROR($Q$3*TWK!F530/100,"n/a")</f>
        <v>18.449333333333335</v>
      </c>
      <c r="R533" s="134">
        <f>IFERROR($R$3*TWK!F530/100,"n/a")</f>
        <v>18.221</v>
      </c>
      <c r="S533" s="134">
        <f>IFERROR($S$3*TWK!H530/100,"n/a")</f>
        <v>11.716666666666665</v>
      </c>
      <c r="T533" s="134">
        <f>IFERROR($T$3*TWK!H530/100,"n/a")</f>
        <v>11.408333333333333</v>
      </c>
      <c r="U533" s="134">
        <f>IFERROR($U$3*TWK!H530/100,"n/a")</f>
        <v>10.914999999999999</v>
      </c>
      <c r="V533" s="134">
        <f>IFERROR($V$3*TWK!H530/100,"n/a")</f>
        <v>10.822499999999998</v>
      </c>
      <c r="W533" s="134">
        <f>IFERROR($W$3*TWK!H530/100,"n/a")</f>
        <v>9.6816666666666666</v>
      </c>
      <c r="X533" s="134">
        <f>IFERROR($X$3*(TWK!H530+25)/100,"n/a")</f>
        <v>9.9666666666666668</v>
      </c>
      <c r="Y533" s="134">
        <f>IFERROR($Y$3*(TWK!H530+50)/100,"n/a")</f>
        <v>9.567499999999999</v>
      </c>
      <c r="Z533" s="134">
        <f>IFERROR($Z$3*TWK!H530/100,"n/a")</f>
        <v>7.6158333333333337</v>
      </c>
      <c r="AA533" s="134">
        <f>IFERROR($AA$3*(TWK!H530+100)/100,"n/a")</f>
        <v>9.3508333333333322</v>
      </c>
    </row>
    <row r="534" spans="1:27" x14ac:dyDescent="0.25">
      <c r="A534" s="47">
        <f t="shared" si="7"/>
        <v>41695</v>
      </c>
      <c r="B534" s="134" t="str">
        <f>IFERROR($B$3*TWK!B531/100,"n/a")</f>
        <v>n/a</v>
      </c>
      <c r="C534" s="134" t="str">
        <f>IFERROR($C$3*TWK!C531/100,"n/a")</f>
        <v>n/a</v>
      </c>
      <c r="D534" s="134" t="str">
        <f>IFERROR($D$3*TWK!C531/100,"n/a")</f>
        <v>n/a</v>
      </c>
      <c r="E534" s="134" t="str">
        <f>IFERROR( $E$3*TWK!C531/100,"n/a")</f>
        <v>n/a</v>
      </c>
      <c r="F534" s="134" t="str">
        <f>IFERROR($F$3*TWK!C531/100,"n/a")</f>
        <v>n/a</v>
      </c>
      <c r="G534" s="134">
        <f>IFERROR($G$3*TWK!H531/100,"n/a")</f>
        <v>13.806666666666665</v>
      </c>
      <c r="H534" s="134">
        <f>IFERROR( $H$3*TWK!D531/100,"n/a")</f>
        <v>34.198333333333338</v>
      </c>
      <c r="I534" s="134">
        <f>IFERROR($I$3*TWK!D531/100,"n/a")</f>
        <v>31.417499999999997</v>
      </c>
      <c r="J534" s="134">
        <f>IFERROR($J$3*TWK!D531/100,"n/a")</f>
        <v>31.003333333333334</v>
      </c>
      <c r="K534" s="134">
        <f>IFERROR($K$3*TWK!D531/100,"n/a")</f>
        <v>29.997499999999999</v>
      </c>
      <c r="L534" s="134">
        <f>IFERROR( $L$3*TWK!D531/100,"n/a")</f>
        <v>28.459166666666661</v>
      </c>
      <c r="M534" s="134">
        <f>IFERROR($M$3*TWK!D531/100,"n/a")</f>
        <v>27.45333333333333</v>
      </c>
      <c r="N534" s="134">
        <f>IFERROR($N$3*TWK!E531/100,"n/a")</f>
        <v>19.351500000000001</v>
      </c>
      <c r="O534" s="134">
        <f>IFERROR($O$3*TWK!F531/100,"n/a")</f>
        <v>22.668333333333337</v>
      </c>
      <c r="P534" s="134">
        <f>IFERROR($P$3*TWK!F531/100,"n/a")</f>
        <v>21.556666666666665</v>
      </c>
      <c r="Q534" s="134">
        <f>IFERROR($Q$3*TWK!F531/100,"n/a")</f>
        <v>19.526666666666664</v>
      </c>
      <c r="R534" s="134">
        <f>IFERROR($R$3*TWK!F531/100,"n/a")</f>
        <v>19.285</v>
      </c>
      <c r="S534" s="134">
        <f>IFERROR($S$3*TWK!H531/100,"n/a")</f>
        <v>13.806666666666665</v>
      </c>
      <c r="T534" s="134">
        <f>IFERROR($T$3*TWK!H531/100,"n/a")</f>
        <v>13.443333333333333</v>
      </c>
      <c r="U534" s="134">
        <f>IFERROR($U$3*TWK!H531/100,"n/a")</f>
        <v>12.862</v>
      </c>
      <c r="V534" s="134">
        <f>IFERROR($V$3*TWK!H531/100,"n/a")</f>
        <v>12.753</v>
      </c>
      <c r="W534" s="134">
        <f>IFERROR($W$3*TWK!H531/100,"n/a")</f>
        <v>11.408666666666665</v>
      </c>
      <c r="X534" s="134">
        <f>IFERROR($X$3*(TWK!H531+25)/100,"n/a")</f>
        <v>11.611166666666668</v>
      </c>
      <c r="Y534" s="134">
        <f>IFERROR($Y$3*(TWK!H531+50)/100,"n/a")</f>
        <v>11.036</v>
      </c>
      <c r="Z534" s="134">
        <f>IFERROR($Z$3*TWK!H531/100,"n/a")</f>
        <v>8.9743333333333339</v>
      </c>
      <c r="AA534" s="134">
        <f>IFERROR($AA$3*(TWK!H531+100)/100,"n/a")</f>
        <v>10.610333333333333</v>
      </c>
    </row>
    <row r="535" spans="1:27" x14ac:dyDescent="0.25">
      <c r="A535" s="47">
        <f t="shared" si="7"/>
        <v>41702</v>
      </c>
      <c r="B535" s="134" t="str">
        <f>IFERROR($B$3*TWK!B532/100,"n/a")</f>
        <v>n/a</v>
      </c>
      <c r="C535" s="134" t="str">
        <f>IFERROR($C$3*TWK!C532/100,"n/a")</f>
        <v>n/a</v>
      </c>
      <c r="D535" s="134" t="str">
        <f>IFERROR($D$3*TWK!C532/100,"n/a")</f>
        <v>n/a</v>
      </c>
      <c r="E535" s="134" t="str">
        <f>IFERROR( $E$3*TWK!C532/100,"n/a")</f>
        <v>n/a</v>
      </c>
      <c r="F535" s="134" t="str">
        <f>IFERROR($F$3*TWK!C532/100,"n/a")</f>
        <v>n/a</v>
      </c>
      <c r="G535" s="134">
        <f>IFERROR($G$3*TWK!H532/100,"n/a")</f>
        <v>19</v>
      </c>
      <c r="H535" s="134">
        <f>IFERROR( $H$3*TWK!D532/100,"n/a")</f>
        <v>35.836000000000006</v>
      </c>
      <c r="I535" s="134">
        <f>IFERROR($I$3*TWK!D532/100,"n/a")</f>
        <v>32.921999999999997</v>
      </c>
      <c r="J535" s="134">
        <f>IFERROR($J$3*TWK!D532/100,"n/a")</f>
        <v>32.488</v>
      </c>
      <c r="K535" s="134">
        <f>IFERROR($K$3*TWK!D532/100,"n/a")</f>
        <v>31.434000000000001</v>
      </c>
      <c r="L535" s="134">
        <f>IFERROR( $L$3*TWK!D532/100,"n/a")</f>
        <v>29.821999999999999</v>
      </c>
      <c r="M535" s="134">
        <f>IFERROR($M$3*TWK!D532/100,"n/a")</f>
        <v>28.767999999999997</v>
      </c>
      <c r="N535" s="134">
        <f>IFERROR($N$3*TWK!E532/100,"n/a")</f>
        <v>23.740500000000001</v>
      </c>
      <c r="O535" s="134">
        <f>IFERROR($O$3*TWK!F532/100,"n/a")</f>
        <v>27.749166666666664</v>
      </c>
      <c r="P535" s="134">
        <f>IFERROR($P$3*TWK!F532/100,"n/a")</f>
        <v>26.388333333333332</v>
      </c>
      <c r="Q535" s="134">
        <f>IFERROR($Q$3*TWK!F532/100,"n/a")</f>
        <v>23.903333333333329</v>
      </c>
      <c r="R535" s="134">
        <f>IFERROR($R$3*TWK!F532/100,"n/a")</f>
        <v>23.607500000000002</v>
      </c>
      <c r="S535" s="134">
        <f>IFERROR($S$3*TWK!H532/100,"n/a")</f>
        <v>19</v>
      </c>
      <c r="T535" s="134">
        <f>IFERROR($T$3*TWK!H532/100,"n/a")</f>
        <v>18.5</v>
      </c>
      <c r="U535" s="134">
        <f>IFERROR($U$3*TWK!H532/100,"n/a")</f>
        <v>17.7</v>
      </c>
      <c r="V535" s="134">
        <f>IFERROR($V$3*TWK!H532/100,"n/a")</f>
        <v>17.55</v>
      </c>
      <c r="W535" s="134">
        <f>IFERROR($W$3*TWK!H532/100,"n/a")</f>
        <v>15.7</v>
      </c>
      <c r="X535" s="134">
        <f>IFERROR($X$3*(TWK!H532+25)/100,"n/a")</f>
        <v>15.6975</v>
      </c>
      <c r="Y535" s="134">
        <f>IFERROR($Y$3*(TWK!H532+50)/100,"n/a")</f>
        <v>14.685</v>
      </c>
      <c r="Z535" s="134">
        <f>IFERROR($Z$3*TWK!H532/100,"n/a")</f>
        <v>12.35</v>
      </c>
      <c r="AA535" s="134">
        <f>IFERROR($AA$3*(TWK!H532+100)/100,"n/a")</f>
        <v>13.74</v>
      </c>
    </row>
    <row r="536" spans="1:27" x14ac:dyDescent="0.25">
      <c r="A536" s="47">
        <f t="shared" si="7"/>
        <v>41709</v>
      </c>
      <c r="B536" s="134" t="str">
        <f>IFERROR($B$3*TWK!B533/100,"n/a")</f>
        <v>n/a</v>
      </c>
      <c r="C536" s="134" t="str">
        <f>IFERROR($C$3*TWK!C533/100,"n/a")</f>
        <v>n/a</v>
      </c>
      <c r="D536" s="134" t="str">
        <f>IFERROR($D$3*TWK!C533/100,"n/a")</f>
        <v>n/a</v>
      </c>
      <c r="E536" s="134" t="str">
        <f>IFERROR( $E$3*TWK!C533/100,"n/a")</f>
        <v>n/a</v>
      </c>
      <c r="F536" s="134" t="str">
        <f>IFERROR($F$3*TWK!C533/100,"n/a")</f>
        <v>n/a</v>
      </c>
      <c r="G536" s="134">
        <f>IFERROR($G$3*TWK!H533/100,"n/a")</f>
        <v>19</v>
      </c>
      <c r="H536" s="134">
        <f>IFERROR( $H$3*TWK!D533/100,"n/a")</f>
        <v>36.125</v>
      </c>
      <c r="I536" s="134">
        <f>IFERROR($I$3*TWK!D533/100,"n/a")</f>
        <v>33.187499999999993</v>
      </c>
      <c r="J536" s="134">
        <f>IFERROR($J$3*TWK!D533/100,"n/a")</f>
        <v>32.75</v>
      </c>
      <c r="K536" s="134">
        <f>IFERROR($K$3*TWK!D533/100,"n/a")</f>
        <v>31.6875</v>
      </c>
      <c r="L536" s="134">
        <f>IFERROR( $L$3*TWK!D533/100,"n/a")</f>
        <v>30.062499999999996</v>
      </c>
      <c r="M536" s="134">
        <f>IFERROR($M$3*TWK!D533/100,"n/a")</f>
        <v>29</v>
      </c>
      <c r="N536" s="134">
        <f>IFERROR($N$3*TWK!E533/100,"n/a")</f>
        <v>23.740500000000001</v>
      </c>
      <c r="O536" s="134">
        <f>IFERROR($O$3*TWK!F533/100,"n/a")</f>
        <v>28.726250000000004</v>
      </c>
      <c r="P536" s="134">
        <f>IFERROR($P$3*TWK!F533/100,"n/a")</f>
        <v>27.317499999999999</v>
      </c>
      <c r="Q536" s="134">
        <f>IFERROR($Q$3*TWK!F533/100,"n/a")</f>
        <v>24.745000000000001</v>
      </c>
      <c r="R536" s="134">
        <f>IFERROR($R$3*TWK!F533/100,"n/a")</f>
        <v>24.438749999999999</v>
      </c>
      <c r="S536" s="134">
        <f>IFERROR($S$3*TWK!H533/100,"n/a")</f>
        <v>19</v>
      </c>
      <c r="T536" s="134">
        <f>IFERROR($T$3*TWK!H533/100,"n/a")</f>
        <v>18.5</v>
      </c>
      <c r="U536" s="134">
        <f>IFERROR($U$3*TWK!H533/100,"n/a")</f>
        <v>17.7</v>
      </c>
      <c r="V536" s="134">
        <f>IFERROR($V$3*TWK!H533/100,"n/a")</f>
        <v>17.55</v>
      </c>
      <c r="W536" s="134">
        <f>IFERROR($W$3*TWK!H533/100,"n/a")</f>
        <v>15.7</v>
      </c>
      <c r="X536" s="134">
        <f>IFERROR($X$3*(TWK!H533+25)/100,"n/a")</f>
        <v>15.6975</v>
      </c>
      <c r="Y536" s="134">
        <f>IFERROR($Y$3*(TWK!H533+50)/100,"n/a")</f>
        <v>14.685</v>
      </c>
      <c r="Z536" s="134">
        <f>IFERROR($Z$3*TWK!H533/100,"n/a")</f>
        <v>12.35</v>
      </c>
      <c r="AA536" s="134">
        <f>IFERROR($AA$3*(TWK!H533+100)/100,"n/a")</f>
        <v>13.74</v>
      </c>
    </row>
    <row r="537" spans="1:27" x14ac:dyDescent="0.25">
      <c r="A537" s="47">
        <f t="shared" si="7"/>
        <v>41716</v>
      </c>
      <c r="B537" s="134" t="str">
        <f>IFERROR($B$3*TWK!B534/100,"n/a")</f>
        <v>n/a</v>
      </c>
      <c r="C537" s="134" t="str">
        <f>IFERROR($C$3*TWK!C534/100,"n/a")</f>
        <v>n/a</v>
      </c>
      <c r="D537" s="134" t="str">
        <f>IFERROR($D$3*TWK!C534/100,"n/a")</f>
        <v>n/a</v>
      </c>
      <c r="E537" s="134" t="str">
        <f>IFERROR( $E$3*TWK!C534/100,"n/a")</f>
        <v>n/a</v>
      </c>
      <c r="F537" s="134" t="str">
        <f>IFERROR($F$3*TWK!C534/100,"n/a")</f>
        <v>n/a</v>
      </c>
      <c r="G537" s="134">
        <f>IFERROR($G$3*TWK!H534/100,"n/a")</f>
        <v>14.313333333333333</v>
      </c>
      <c r="H537" s="134">
        <f>IFERROR( $H$3*TWK!D534/100,"n/a")</f>
        <v>33.427666666666667</v>
      </c>
      <c r="I537" s="134">
        <f>IFERROR($I$3*TWK!D534/100,"n/a")</f>
        <v>30.709499999999998</v>
      </c>
      <c r="J537" s="134">
        <f>IFERROR($J$3*TWK!D534/100,"n/a")</f>
        <v>30.304666666666673</v>
      </c>
      <c r="K537" s="134">
        <f>IFERROR($K$3*TWK!D534/100,"n/a")</f>
        <v>29.321500000000004</v>
      </c>
      <c r="L537" s="134">
        <f>IFERROR( $L$3*TWK!D534/100,"n/a")</f>
        <v>27.817833333333333</v>
      </c>
      <c r="M537" s="134">
        <f>IFERROR($M$3*TWK!D534/100,"n/a")</f>
        <v>26.834666666666667</v>
      </c>
      <c r="N537" s="134">
        <f>IFERROR($N$3*TWK!E534/100,"n/a")</f>
        <v>18.487000000000002</v>
      </c>
      <c r="O537" s="134">
        <f>IFERROR($O$3*TWK!F534/100,"n/a")</f>
        <v>22.668333333333337</v>
      </c>
      <c r="P537" s="134">
        <f>IFERROR($P$3*TWK!F534/100,"n/a")</f>
        <v>21.556666666666665</v>
      </c>
      <c r="Q537" s="134">
        <f>IFERROR($Q$3*TWK!F534/100,"n/a")</f>
        <v>19.526666666666664</v>
      </c>
      <c r="R537" s="134">
        <f>IFERROR($R$3*TWK!F534/100,"n/a")</f>
        <v>19.285</v>
      </c>
      <c r="S537" s="134">
        <f>IFERROR($S$3*TWK!H534/100,"n/a")</f>
        <v>14.313333333333333</v>
      </c>
      <c r="T537" s="134">
        <f>IFERROR($T$3*TWK!H534/100,"n/a")</f>
        <v>13.936666666666667</v>
      </c>
      <c r="U537" s="134">
        <f>IFERROR($U$3*TWK!H534/100,"n/a")</f>
        <v>13.334000000000001</v>
      </c>
      <c r="V537" s="134">
        <f>IFERROR($V$3*TWK!H534/100,"n/a")</f>
        <v>13.220999999999998</v>
      </c>
      <c r="W537" s="134">
        <f>IFERROR($W$3*TWK!H534/100,"n/a")</f>
        <v>11.827333333333334</v>
      </c>
      <c r="X537" s="134">
        <f>IFERROR($X$3*(TWK!H534+25)/100,"n/a")</f>
        <v>12.009833333333336</v>
      </c>
      <c r="Y537" s="134">
        <f>IFERROR($Y$3*(TWK!H534+50)/100,"n/a")</f>
        <v>11.392000000000001</v>
      </c>
      <c r="Z537" s="134">
        <f>IFERROR($Z$3*TWK!H534/100,"n/a")</f>
        <v>9.3036666666666683</v>
      </c>
      <c r="AA537" s="134">
        <f>IFERROR($AA$3*(TWK!H534+100)/100,"n/a")</f>
        <v>10.915666666666668</v>
      </c>
    </row>
    <row r="538" spans="1:27" x14ac:dyDescent="0.25">
      <c r="A538" s="47">
        <f t="shared" si="7"/>
        <v>41723</v>
      </c>
      <c r="B538" s="134" t="str">
        <f>IFERROR($B$3*TWK!B535/100,"n/a")</f>
        <v>n/a</v>
      </c>
      <c r="C538" s="134">
        <f>IFERROR($C$3*TWK!C535/100,"n/a")</f>
        <v>28.05</v>
      </c>
      <c r="D538" s="134">
        <f>IFERROR($D$3*TWK!C535/100,"n/a")</f>
        <v>24.870999999999999</v>
      </c>
      <c r="E538" s="134">
        <f>IFERROR( $E$3*TWK!C535/100,"n/a")</f>
        <v>23.749000000000002</v>
      </c>
      <c r="F538" s="134">
        <f>IFERROR($F$3*TWK!C535/100,"n/a")</f>
        <v>22.626999999999999</v>
      </c>
      <c r="G538" s="134">
        <f>IFERROR($G$3*TWK!H535/100,"n/a")</f>
        <v>10.6875</v>
      </c>
      <c r="H538" s="134">
        <f>IFERROR( $H$3*TWK!D535/100,"n/a")</f>
        <v>27.09375</v>
      </c>
      <c r="I538" s="134">
        <f>IFERROR($I$3*TWK!D535/100,"n/a")</f>
        <v>24.890625</v>
      </c>
      <c r="J538" s="134">
        <f>IFERROR($J$3*TWK!D535/100,"n/a")</f>
        <v>24.5625</v>
      </c>
      <c r="K538" s="134">
        <f>IFERROR($K$3*TWK!D535/100,"n/a")</f>
        <v>23.765625</v>
      </c>
      <c r="L538" s="134">
        <f>IFERROR( $L$3*TWK!D535/100,"n/a")</f>
        <v>22.546875</v>
      </c>
      <c r="M538" s="134">
        <f>IFERROR($M$3*TWK!D535/100,"n/a")</f>
        <v>21.75</v>
      </c>
      <c r="N538" s="134">
        <f>IFERROR($N$3*TWK!E535/100,"n/a")</f>
        <v>13.965</v>
      </c>
      <c r="O538" s="134">
        <f>IFERROR($O$3*TWK!F535/100,"n/a")</f>
        <v>17.880625000000002</v>
      </c>
      <c r="P538" s="134">
        <f>IFERROR($P$3*TWK!F535/100,"n/a")</f>
        <v>17.00375</v>
      </c>
      <c r="Q538" s="134">
        <f>IFERROR($Q$3*TWK!F535/100,"n/a")</f>
        <v>15.4025</v>
      </c>
      <c r="R538" s="134">
        <f>IFERROR($R$3*TWK!F535/100,"n/a")</f>
        <v>15.211874999999999</v>
      </c>
      <c r="S538" s="134">
        <f>IFERROR($S$3*TWK!H535/100,"n/a")</f>
        <v>10.6875</v>
      </c>
      <c r="T538" s="134">
        <f>IFERROR($T$3*TWK!H535/100,"n/a")</f>
        <v>10.40625</v>
      </c>
      <c r="U538" s="134">
        <f>IFERROR($U$3*TWK!H535/100,"n/a")</f>
        <v>9.9562500000000007</v>
      </c>
      <c r="V538" s="134">
        <f>IFERROR($V$3*TWK!H535/100,"n/a")</f>
        <v>9.8718749999999993</v>
      </c>
      <c r="W538" s="134">
        <f>IFERROR($W$3*TWK!H535/100,"n/a")</f>
        <v>8.8312500000000007</v>
      </c>
      <c r="X538" s="134">
        <f>IFERROR($X$3*(TWK!H535+25)/100,"n/a")</f>
        <v>9.1568750000000012</v>
      </c>
      <c r="Y538" s="134">
        <f>IFERROR($Y$3*(TWK!H535+50)/100,"n/a")</f>
        <v>8.8443749999999994</v>
      </c>
      <c r="Z538" s="134">
        <f>IFERROR($Z$3*TWK!H535/100,"n/a")</f>
        <v>6.9468750000000004</v>
      </c>
      <c r="AA538" s="134">
        <f>IFERROR($AA$3*(TWK!H535+100)/100,"n/a")</f>
        <v>8.7306249999999999</v>
      </c>
    </row>
    <row r="539" spans="1:27" x14ac:dyDescent="0.25">
      <c r="A539" s="47">
        <f t="shared" si="7"/>
        <v>41730</v>
      </c>
      <c r="B539" s="134" t="str">
        <f>IFERROR($B$3*TWK!B536/100,"n/a")</f>
        <v>n/a</v>
      </c>
      <c r="C539" s="134">
        <f>IFERROR($C$3*TWK!C536/100,"n/a")</f>
        <v>25.274999999999999</v>
      </c>
      <c r="D539" s="134">
        <f>IFERROR($D$3*TWK!C536/100,"n/a")</f>
        <v>22.410500000000003</v>
      </c>
      <c r="E539" s="134">
        <f>IFERROR( $E$3*TWK!C536/100,"n/a")</f>
        <v>21.3995</v>
      </c>
      <c r="F539" s="134">
        <f>IFERROR($F$3*TWK!C536/100,"n/a")</f>
        <v>20.388500000000001</v>
      </c>
      <c r="G539" s="134">
        <f>IFERROR($G$3*TWK!H536/100,"n/a")</f>
        <v>9.5</v>
      </c>
      <c r="H539" s="134">
        <f>IFERROR( $H$3*TWK!D536/100,"n/a")</f>
        <v>24.059250000000002</v>
      </c>
      <c r="I539" s="134">
        <f>IFERROR($I$3*TWK!D536/100,"n/a")</f>
        <v>22.102874999999997</v>
      </c>
      <c r="J539" s="134">
        <f>IFERROR($J$3*TWK!D536/100,"n/a")</f>
        <v>21.811500000000002</v>
      </c>
      <c r="K539" s="134">
        <f>IFERROR($K$3*TWK!D536/100,"n/a")</f>
        <v>21.103875000000002</v>
      </c>
      <c r="L539" s="134">
        <f>IFERROR( $L$3*TWK!D536/100,"n/a")</f>
        <v>20.021625</v>
      </c>
      <c r="M539" s="134">
        <f>IFERROR($M$3*TWK!D536/100,"n/a")</f>
        <v>19.314</v>
      </c>
      <c r="N539" s="134">
        <f>IFERROR($N$3*TWK!E536/100,"n/a")</f>
        <v>11.97</v>
      </c>
      <c r="O539" s="134">
        <f>IFERROR($O$3*TWK!F536/100,"n/a")</f>
        <v>15.770125</v>
      </c>
      <c r="P539" s="134">
        <f>IFERROR($P$3*TWK!F536/100,"n/a")</f>
        <v>14.996749999999999</v>
      </c>
      <c r="Q539" s="134">
        <f>IFERROR($Q$3*TWK!F536/100,"n/a")</f>
        <v>13.5845</v>
      </c>
      <c r="R539" s="134">
        <f>IFERROR($R$3*TWK!F536/100,"n/a")</f>
        <v>13.416375</v>
      </c>
      <c r="S539" s="134">
        <f>IFERROR($S$3*TWK!H536/100,"n/a")</f>
        <v>9.5</v>
      </c>
      <c r="T539" s="134">
        <f>IFERROR($T$3*TWK!H536/100,"n/a")</f>
        <v>9.25</v>
      </c>
      <c r="U539" s="134">
        <f>IFERROR($U$3*TWK!H536/100,"n/a")</f>
        <v>8.85</v>
      </c>
      <c r="V539" s="134">
        <f>IFERROR($V$3*TWK!H536/100,"n/a")</f>
        <v>8.7750000000000004</v>
      </c>
      <c r="W539" s="134">
        <f>IFERROR($W$3*TWK!H536/100,"n/a")</f>
        <v>7.85</v>
      </c>
      <c r="X539" s="134">
        <f>IFERROR($X$3*(TWK!H536+25)/100,"n/a")</f>
        <v>8.2225000000000019</v>
      </c>
      <c r="Y539" s="134">
        <f>IFERROR($Y$3*(TWK!H536+50)/100,"n/a")</f>
        <v>8.01</v>
      </c>
      <c r="Z539" s="134">
        <f>IFERROR($Z$3*TWK!H536/100,"n/a")</f>
        <v>6.1749999999999998</v>
      </c>
      <c r="AA539" s="134">
        <f>IFERROR($AA$3*(TWK!H536+100)/100,"n/a")</f>
        <v>8.0150000000000006</v>
      </c>
    </row>
    <row r="540" spans="1:27" x14ac:dyDescent="0.25">
      <c r="A540" s="47">
        <f t="shared" si="7"/>
        <v>41737</v>
      </c>
      <c r="B540" s="134" t="str">
        <f>IFERROR($B$3*TWK!B537/100,"n/a")</f>
        <v>n/a</v>
      </c>
      <c r="C540" s="134">
        <f>IFERROR($C$3*TWK!C537/100,"n/a")</f>
        <v>23.4</v>
      </c>
      <c r="D540" s="134">
        <f>IFERROR($D$3*TWK!C537/100,"n/a")</f>
        <v>20.748000000000001</v>
      </c>
      <c r="E540" s="134">
        <f>IFERROR( $E$3*TWK!C537/100,"n/a")</f>
        <v>19.812000000000001</v>
      </c>
      <c r="F540" s="134">
        <f>IFERROR($F$3*TWK!C537/100,"n/a")</f>
        <v>18.875999999999998</v>
      </c>
      <c r="G540" s="134">
        <f>IFERROR($G$3*TWK!H537/100,"n/a")</f>
        <v>8.423333333333332</v>
      </c>
      <c r="H540" s="134">
        <f>IFERROR( $H$3*TWK!D537/100,"n/a")</f>
        <v>21.385999999999999</v>
      </c>
      <c r="I540" s="134">
        <f>IFERROR($I$3*TWK!D537/100,"n/a")</f>
        <v>19.646999999999998</v>
      </c>
      <c r="J540" s="134">
        <f>IFERROR($J$3*TWK!D537/100,"n/a")</f>
        <v>19.388000000000002</v>
      </c>
      <c r="K540" s="134">
        <f>IFERROR($K$3*TWK!D537/100,"n/a")</f>
        <v>18.759</v>
      </c>
      <c r="L540" s="134">
        <f>IFERROR( $L$3*TWK!D537/100,"n/a")</f>
        <v>17.796999999999997</v>
      </c>
      <c r="M540" s="134">
        <f>IFERROR($M$3*TWK!D537/100,"n/a")</f>
        <v>17.167999999999999</v>
      </c>
      <c r="N540" s="134">
        <f>IFERROR($N$3*TWK!E537/100,"n/a")</f>
        <v>10.041499999999999</v>
      </c>
      <c r="O540" s="134">
        <f>IFERROR($O$3*TWK!F537/100,"n/a")</f>
        <v>14.61716666666667</v>
      </c>
      <c r="P540" s="134">
        <f>IFERROR($P$3*TWK!F537/100,"n/a")</f>
        <v>13.900333333333332</v>
      </c>
      <c r="Q540" s="134">
        <f>IFERROR($Q$3*TWK!F537/100,"n/a")</f>
        <v>12.591333333333335</v>
      </c>
      <c r="R540" s="134">
        <f>IFERROR($R$3*TWK!F537/100,"n/a")</f>
        <v>12.435500000000001</v>
      </c>
      <c r="S540" s="134">
        <f>IFERROR($S$3*TWK!H537/100,"n/a")</f>
        <v>8.423333333333332</v>
      </c>
      <c r="T540" s="134">
        <f>IFERROR($T$3*TWK!H537/100,"n/a")</f>
        <v>8.2016666666666662</v>
      </c>
      <c r="U540" s="134">
        <f>IFERROR($U$3*TWK!H537/100,"n/a")</f>
        <v>7.8469999999999995</v>
      </c>
      <c r="V540" s="134">
        <f>IFERROR($V$3*TWK!H537/100,"n/a")</f>
        <v>7.7805</v>
      </c>
      <c r="W540" s="134">
        <f>IFERROR($W$3*TWK!H537/100,"n/a")</f>
        <v>6.9603333333333328</v>
      </c>
      <c r="X540" s="134">
        <f>IFERROR($X$3*(TWK!H537+25)/100,"n/a")</f>
        <v>7.3753333333333329</v>
      </c>
      <c r="Y540" s="134">
        <f>IFERROR($Y$3*(TWK!H537+50)/100,"n/a")</f>
        <v>7.2534999999999989</v>
      </c>
      <c r="Z540" s="134">
        <f>IFERROR($Z$3*TWK!H537/100,"n/a")</f>
        <v>5.4751666666666665</v>
      </c>
      <c r="AA540" s="134">
        <f>IFERROR($AA$3*(TWK!H537+100)/100,"n/a")</f>
        <v>7.3661666666666656</v>
      </c>
    </row>
    <row r="541" spans="1:27" x14ac:dyDescent="0.25">
      <c r="A541" s="47">
        <f t="shared" si="7"/>
        <v>41744</v>
      </c>
      <c r="B541" s="134" t="str">
        <f>IFERROR($B$3*TWK!B538/100,"n/a")</f>
        <v>n/a</v>
      </c>
      <c r="C541" s="134">
        <f>IFERROR($C$3*TWK!C538/100,"n/a")</f>
        <v>23.324999999999999</v>
      </c>
      <c r="D541" s="134">
        <f>IFERROR($D$3*TWK!C538/100,"n/a")</f>
        <v>20.6815</v>
      </c>
      <c r="E541" s="134">
        <f>IFERROR( $E$3*TWK!C538/100,"n/a")</f>
        <v>19.7485</v>
      </c>
      <c r="F541" s="134">
        <f>IFERROR($F$3*TWK!C538/100,"n/a")</f>
        <v>18.8155</v>
      </c>
      <c r="G541" s="134">
        <f>IFERROR($G$3*TWK!H538/100,"n/a")</f>
        <v>8.2174999999999994</v>
      </c>
      <c r="H541" s="134">
        <f>IFERROR( $H$3*TWK!D538/100,"n/a")</f>
        <v>22.180750000000003</v>
      </c>
      <c r="I541" s="134">
        <f>IFERROR($I$3*TWK!D538/100,"n/a")</f>
        <v>20.377124999999999</v>
      </c>
      <c r="J541" s="134">
        <f>IFERROR($J$3*TWK!D538/100,"n/a")</f>
        <v>20.108500000000003</v>
      </c>
      <c r="K541" s="134">
        <f>IFERROR($K$3*TWK!D538/100,"n/a")</f>
        <v>19.456125</v>
      </c>
      <c r="L541" s="134">
        <f>IFERROR( $L$3*TWK!D538/100,"n/a")</f>
        <v>18.458375</v>
      </c>
      <c r="M541" s="134">
        <f>IFERROR($M$3*TWK!D538/100,"n/a")</f>
        <v>17.805999999999997</v>
      </c>
      <c r="N541" s="134">
        <f>IFERROR($N$3*TWK!E538/100,"n/a")</f>
        <v>10.523624999999999</v>
      </c>
      <c r="O541" s="134">
        <f>IFERROR($O$3*TWK!F538/100,"n/a")</f>
        <v>13.894125000000001</v>
      </c>
      <c r="P541" s="134">
        <f>IFERROR($P$3*TWK!F538/100,"n/a")</f>
        <v>13.212750000000002</v>
      </c>
      <c r="Q541" s="134">
        <f>IFERROR($Q$3*TWK!F538/100,"n/a")</f>
        <v>11.968499999999999</v>
      </c>
      <c r="R541" s="134">
        <f>IFERROR($R$3*TWK!F538/100,"n/a")</f>
        <v>11.820375000000002</v>
      </c>
      <c r="S541" s="134">
        <f>IFERROR($S$3*TWK!H538/100,"n/a")</f>
        <v>8.2174999999999994</v>
      </c>
      <c r="T541" s="134">
        <f>IFERROR($T$3*TWK!H538/100,"n/a")</f>
        <v>8.0012500000000006</v>
      </c>
      <c r="U541" s="134">
        <f>IFERROR($U$3*TWK!H538/100,"n/a")</f>
        <v>7.6552499999999997</v>
      </c>
      <c r="V541" s="134">
        <f>IFERROR($V$3*TWK!H538/100,"n/a")</f>
        <v>7.590374999999999</v>
      </c>
      <c r="W541" s="134">
        <f>IFERROR($W$3*TWK!H538/100,"n/a")</f>
        <v>6.7902499999999995</v>
      </c>
      <c r="X541" s="134">
        <f>IFERROR($X$3*(TWK!H538+25)/100,"n/a")</f>
        <v>7.213375000000001</v>
      </c>
      <c r="Y541" s="134">
        <f>IFERROR($Y$3*(TWK!H538+50)/100,"n/a")</f>
        <v>7.1088749999999994</v>
      </c>
      <c r="Z541" s="134">
        <f>IFERROR($Z$3*TWK!H538/100,"n/a")</f>
        <v>5.3413750000000002</v>
      </c>
      <c r="AA541" s="134">
        <f>IFERROR($AA$3*(TWK!H538+100)/100,"n/a")</f>
        <v>7.2421249999999997</v>
      </c>
    </row>
    <row r="542" spans="1:27" x14ac:dyDescent="0.25">
      <c r="A542" s="47">
        <f t="shared" si="7"/>
        <v>41751</v>
      </c>
      <c r="B542" s="134">
        <f>IFERROR($B$3*TWK!B539/100,"n/a")</f>
        <v>29.4025</v>
      </c>
      <c r="C542" s="134">
        <f>IFERROR($C$3*TWK!C539/100,"n/a")</f>
        <v>24.12</v>
      </c>
      <c r="D542" s="134">
        <f>IFERROR($D$3*TWK!C539/100,"n/a")</f>
        <v>21.386400000000002</v>
      </c>
      <c r="E542" s="134">
        <f>IFERROR( $E$3*TWK!C539/100,"n/a")</f>
        <v>20.421600000000002</v>
      </c>
      <c r="F542" s="134">
        <f>IFERROR($F$3*TWK!C539/100,"n/a")</f>
        <v>19.456799999999998</v>
      </c>
      <c r="G542" s="134">
        <f>IFERROR($G$3*TWK!H539/100,"n/a")</f>
        <v>7.9039999999999999</v>
      </c>
      <c r="H542" s="134">
        <f>IFERROR( $H$3*TWK!D539/100,"n/a")</f>
        <v>21.790599999999998</v>
      </c>
      <c r="I542" s="134">
        <f>IFERROR($I$3*TWK!D539/100,"n/a")</f>
        <v>20.018699999999999</v>
      </c>
      <c r="J542" s="134">
        <f>IFERROR($J$3*TWK!D539/100,"n/a")</f>
        <v>19.754799999999999</v>
      </c>
      <c r="K542" s="134">
        <f>IFERROR($K$3*TWK!D539/100,"n/a")</f>
        <v>19.113900000000001</v>
      </c>
      <c r="L542" s="134">
        <f>IFERROR( $L$3*TWK!D539/100,"n/a")</f>
        <v>18.133699999999997</v>
      </c>
      <c r="M542" s="134">
        <f>IFERROR($M$3*TWK!D539/100,"n/a")</f>
        <v>17.492799999999999</v>
      </c>
      <c r="N542" s="134">
        <f>IFERROR($N$3*TWK!E539/100,"n/a")</f>
        <v>9.4962</v>
      </c>
      <c r="O542" s="134">
        <f>IFERROR($O$3*TWK!F539/100,"n/a")</f>
        <v>13.225800000000001</v>
      </c>
      <c r="P542" s="134">
        <f>IFERROR($P$3*TWK!F539/100,"n/a")</f>
        <v>12.577199999999999</v>
      </c>
      <c r="Q542" s="134">
        <f>IFERROR($Q$3*TWK!F539/100,"n/a")</f>
        <v>11.392799999999999</v>
      </c>
      <c r="R542" s="134">
        <f>IFERROR($R$3*TWK!F539/100,"n/a")</f>
        <v>11.251800000000001</v>
      </c>
      <c r="S542" s="134">
        <f>IFERROR($S$3*TWK!H539/100,"n/a")</f>
        <v>7.9039999999999999</v>
      </c>
      <c r="T542" s="134">
        <f>IFERROR($T$3*TWK!H539/100,"n/a")</f>
        <v>7.6960000000000006</v>
      </c>
      <c r="U542" s="134">
        <f>IFERROR($U$3*TWK!H539/100,"n/a")</f>
        <v>7.3632000000000009</v>
      </c>
      <c r="V542" s="134">
        <f>IFERROR($V$3*TWK!H539/100,"n/a")</f>
        <v>7.3007999999999988</v>
      </c>
      <c r="W542" s="134">
        <f>IFERROR($W$3*TWK!H539/100,"n/a")</f>
        <v>6.5312000000000001</v>
      </c>
      <c r="X542" s="134">
        <f>IFERROR($X$3*(TWK!H539+25)/100,"n/a")</f>
        <v>6.9667000000000003</v>
      </c>
      <c r="Y542" s="134">
        <f>IFERROR($Y$3*(TWK!H539+50)/100,"n/a")</f>
        <v>6.8886000000000003</v>
      </c>
      <c r="Z542" s="134">
        <f>IFERROR($Z$3*TWK!H539/100,"n/a")</f>
        <v>5.1375999999999999</v>
      </c>
      <c r="AA542" s="134">
        <f>IFERROR($AA$3*(TWK!H539+100)/100,"n/a")</f>
        <v>7.0532000000000004</v>
      </c>
    </row>
    <row r="543" spans="1:27" x14ac:dyDescent="0.25">
      <c r="A543" s="47">
        <f t="shared" si="7"/>
        <v>41758</v>
      </c>
      <c r="B543" s="134">
        <f>IFERROR($B$3*TWK!B540/100,"n/a")</f>
        <v>28.680333333333333</v>
      </c>
      <c r="C543" s="134">
        <f>IFERROR($C$3*TWK!C540/100,"n/a")</f>
        <v>22.5</v>
      </c>
      <c r="D543" s="134">
        <f>IFERROR($D$3*TWK!C540/100,"n/a")</f>
        <v>19.95</v>
      </c>
      <c r="E543" s="134">
        <f>IFERROR( $E$3*TWK!C540/100,"n/a")</f>
        <v>19.05</v>
      </c>
      <c r="F543" s="134">
        <f>IFERROR($F$3*TWK!C540/100,"n/a")</f>
        <v>18.149999999999999</v>
      </c>
      <c r="G543" s="134">
        <f>IFERROR($G$3*TWK!H540/100,"n/a")</f>
        <v>7.8533333333333326</v>
      </c>
      <c r="H543" s="134">
        <f>IFERROR( $H$3*TWK!D540/100,"n/a")</f>
        <v>20.808000000000003</v>
      </c>
      <c r="I543" s="134">
        <f>IFERROR($I$3*TWK!D540/100,"n/a")</f>
        <v>19.116</v>
      </c>
      <c r="J543" s="134">
        <f>IFERROR($J$3*TWK!D540/100,"n/a")</f>
        <v>18.864000000000001</v>
      </c>
      <c r="K543" s="134">
        <f>IFERROR($K$3*TWK!D540/100,"n/a")</f>
        <v>18.251999999999999</v>
      </c>
      <c r="L543" s="134">
        <f>IFERROR( $L$3*TWK!D540/100,"n/a")</f>
        <v>17.315999999999999</v>
      </c>
      <c r="M543" s="134">
        <f>IFERROR($M$3*TWK!D540/100,"n/a")</f>
        <v>16.703999999999997</v>
      </c>
      <c r="N543" s="134">
        <f>IFERROR($N$3*TWK!E540/100,"n/a")</f>
        <v>9.7090000000000014</v>
      </c>
      <c r="O543" s="134">
        <f>IFERROR($O$3*TWK!F540/100,"n/a")</f>
        <v>12.780250000000001</v>
      </c>
      <c r="P543" s="134">
        <f>IFERROR($P$3*TWK!F540/100,"n/a")</f>
        <v>12.153499999999999</v>
      </c>
      <c r="Q543" s="134">
        <f>IFERROR($Q$3*TWK!F540/100,"n/a")</f>
        <v>11.009</v>
      </c>
      <c r="R543" s="134">
        <f>IFERROR($R$3*TWK!F540/100,"n/a")</f>
        <v>10.872750000000002</v>
      </c>
      <c r="S543" s="134">
        <f>IFERROR($S$3*TWK!H540/100,"n/a")</f>
        <v>7.8533333333333326</v>
      </c>
      <c r="T543" s="134">
        <f>IFERROR($T$3*TWK!H540/100,"n/a")</f>
        <v>7.6466666666666665</v>
      </c>
      <c r="U543" s="134">
        <f>IFERROR($U$3*TWK!H540/100,"n/a")</f>
        <v>7.3159999999999998</v>
      </c>
      <c r="V543" s="134">
        <f>IFERROR($V$3*TWK!H540/100,"n/a")</f>
        <v>7.2539999999999996</v>
      </c>
      <c r="W543" s="134">
        <f>IFERROR($W$3*TWK!H540/100,"n/a")</f>
        <v>6.4893333333333327</v>
      </c>
      <c r="X543" s="134">
        <f>IFERROR($X$3*(TWK!H540+25)/100,"n/a")</f>
        <v>6.9268333333333336</v>
      </c>
      <c r="Y543" s="134">
        <f>IFERROR($Y$3*(TWK!H540+50)/100,"n/a")</f>
        <v>6.852999999999998</v>
      </c>
      <c r="Z543" s="134">
        <f>IFERROR($Z$3*TWK!H540/100,"n/a")</f>
        <v>5.1046666666666667</v>
      </c>
      <c r="AA543" s="134">
        <f>IFERROR($AA$3*(TWK!H540+100)/100,"n/a")</f>
        <v>7.0226666666666651</v>
      </c>
    </row>
    <row r="544" spans="1:27" x14ac:dyDescent="0.25">
      <c r="A544" s="47">
        <f t="shared" si="7"/>
        <v>41765</v>
      </c>
      <c r="B544" s="134">
        <f>IFERROR($B$3*TWK!B541/100,"n/a")</f>
        <v>28.061333333333334</v>
      </c>
      <c r="C544" s="134">
        <f>IFERROR($C$3*TWK!C541/100,"n/a")</f>
        <v>22.4</v>
      </c>
      <c r="D544" s="134">
        <f>IFERROR($D$3*TWK!C541/100,"n/a")</f>
        <v>19.861333333333334</v>
      </c>
      <c r="E544" s="134">
        <f>IFERROR( $E$3*TWK!C541/100,"n/a")</f>
        <v>18.965333333333334</v>
      </c>
      <c r="F544" s="134">
        <f>IFERROR($F$3*TWK!C541/100,"n/a")</f>
        <v>18.069333333333333</v>
      </c>
      <c r="G544" s="134">
        <f>IFERROR($G$3*TWK!H541/100,"n/a")</f>
        <v>7.7266666666666666</v>
      </c>
      <c r="H544" s="134">
        <f>IFERROR( $H$3*TWK!D541/100,"n/a")</f>
        <v>21.097000000000001</v>
      </c>
      <c r="I544" s="134">
        <f>IFERROR($I$3*TWK!D541/100,"n/a")</f>
        <v>19.381499999999999</v>
      </c>
      <c r="J544" s="134">
        <f>IFERROR($J$3*TWK!D541/100,"n/a")</f>
        <v>19.126000000000001</v>
      </c>
      <c r="K544" s="134">
        <f>IFERROR($K$3*TWK!D541/100,"n/a")</f>
        <v>18.505500000000001</v>
      </c>
      <c r="L544" s="134">
        <f>IFERROR( $L$3*TWK!D541/100,"n/a")</f>
        <v>17.5565</v>
      </c>
      <c r="M544" s="134">
        <f>IFERROR($M$3*TWK!D541/100,"n/a")</f>
        <v>16.936</v>
      </c>
      <c r="N544" s="134">
        <f>IFERROR($N$3*TWK!E541/100,"n/a")</f>
        <v>9.7090000000000014</v>
      </c>
      <c r="O544" s="134">
        <f>IFERROR($O$3*TWK!F541/100,"n/a")</f>
        <v>11.568666666666667</v>
      </c>
      <c r="P544" s="134">
        <f>IFERROR($P$3*TWK!F541/100,"n/a")</f>
        <v>11.001333333333331</v>
      </c>
      <c r="Q544" s="134">
        <f>IFERROR($Q$3*TWK!F541/100,"n/a")</f>
        <v>9.9653333333333336</v>
      </c>
      <c r="R544" s="134">
        <f>IFERROR($R$3*TWK!F541/100,"n/a")</f>
        <v>9.8420000000000005</v>
      </c>
      <c r="S544" s="134">
        <f>IFERROR($S$3*TWK!H541/100,"n/a")</f>
        <v>7.7266666666666666</v>
      </c>
      <c r="T544" s="134">
        <f>IFERROR($T$3*TWK!H541/100,"n/a")</f>
        <v>7.5233333333333334</v>
      </c>
      <c r="U544" s="134">
        <f>IFERROR($U$3*TWK!H541/100,"n/a")</f>
        <v>7.1980000000000004</v>
      </c>
      <c r="V544" s="134">
        <f>IFERROR($V$3*TWK!H541/100,"n/a")</f>
        <v>7.1370000000000005</v>
      </c>
      <c r="W544" s="134">
        <f>IFERROR($W$3*TWK!H541/100,"n/a")</f>
        <v>6.3846666666666669</v>
      </c>
      <c r="X544" s="134">
        <f>IFERROR($X$3*(TWK!H541+25)/100,"n/a")</f>
        <v>6.8271666666666668</v>
      </c>
      <c r="Y544" s="134">
        <f>IFERROR($Y$3*(TWK!H541+50)/100,"n/a")</f>
        <v>6.7639999999999993</v>
      </c>
      <c r="Z544" s="134">
        <f>IFERROR($Z$3*TWK!H541/100,"n/a")</f>
        <v>5.022333333333334</v>
      </c>
      <c r="AA544" s="134">
        <f>IFERROR($AA$3*(TWK!H541+100)/100,"n/a")</f>
        <v>6.9463333333333344</v>
      </c>
    </row>
    <row r="545" spans="1:27" x14ac:dyDescent="0.25">
      <c r="A545" s="47">
        <f t="shared" si="7"/>
        <v>41772</v>
      </c>
      <c r="B545" s="134">
        <f>IFERROR($B$3*TWK!B542/100,"n/a")</f>
        <v>27.390750000000004</v>
      </c>
      <c r="C545" s="134">
        <f>IFERROR($C$3*TWK!C542/100,"n/a")</f>
        <v>21.6</v>
      </c>
      <c r="D545" s="134">
        <f>IFERROR($D$3*TWK!C542/100,"n/a")</f>
        <v>19.152000000000001</v>
      </c>
      <c r="E545" s="134">
        <f>IFERROR( $E$3*TWK!C542/100,"n/a")</f>
        <v>18.288</v>
      </c>
      <c r="F545" s="134">
        <f>IFERROR($F$3*TWK!C542/100,"n/a")</f>
        <v>17.423999999999999</v>
      </c>
      <c r="G545" s="134">
        <f>IFERROR($G$3*TWK!H542/100,"n/a")</f>
        <v>7.6950000000000003</v>
      </c>
      <c r="H545" s="134">
        <f>IFERROR( $H$3*TWK!D542/100,"n/a")</f>
        <v>20.519000000000002</v>
      </c>
      <c r="I545" s="134">
        <f>IFERROR($I$3*TWK!D542/100,"n/a")</f>
        <v>18.8505</v>
      </c>
      <c r="J545" s="134">
        <f>IFERROR($J$3*TWK!D542/100,"n/a")</f>
        <v>18.602</v>
      </c>
      <c r="K545" s="134">
        <f>IFERROR($K$3*TWK!D542/100,"n/a")</f>
        <v>17.9985</v>
      </c>
      <c r="L545" s="134">
        <f>IFERROR( $L$3*TWK!D542/100,"n/a")</f>
        <v>17.075499999999998</v>
      </c>
      <c r="M545" s="134">
        <f>IFERROR($M$3*TWK!D542/100,"n/a")</f>
        <v>16.471999999999998</v>
      </c>
      <c r="N545" s="134">
        <f>IFERROR($N$3*TWK!E542/100,"n/a")</f>
        <v>9.8752500000000012</v>
      </c>
      <c r="O545" s="134">
        <f>IFERROR($O$3*TWK!F542/100,"n/a")</f>
        <v>11.607750000000001</v>
      </c>
      <c r="P545" s="134">
        <f>IFERROR($P$3*TWK!F542/100,"n/a")</f>
        <v>11.038499999999999</v>
      </c>
      <c r="Q545" s="134">
        <f>IFERROR($Q$3*TWK!F542/100,"n/a")</f>
        <v>9.9990000000000006</v>
      </c>
      <c r="R545" s="134">
        <f>IFERROR($R$3*TWK!F542/100,"n/a")</f>
        <v>9.8752500000000012</v>
      </c>
      <c r="S545" s="134">
        <f>IFERROR($S$3*TWK!H542/100,"n/a")</f>
        <v>7.6950000000000003</v>
      </c>
      <c r="T545" s="134">
        <f>IFERROR($T$3*TWK!H542/100,"n/a")</f>
        <v>7.4924999999999997</v>
      </c>
      <c r="U545" s="134">
        <f>IFERROR($U$3*TWK!H542/100,"n/a")</f>
        <v>7.1684999999999999</v>
      </c>
      <c r="V545" s="134">
        <f>IFERROR($V$3*TWK!H542/100,"n/a")</f>
        <v>7.1077499999999993</v>
      </c>
      <c r="W545" s="134">
        <f>IFERROR($W$3*TWK!H542/100,"n/a")</f>
        <v>6.3585000000000003</v>
      </c>
      <c r="X545" s="134">
        <f>IFERROR($X$3*(TWK!H542+25)/100,"n/a")</f>
        <v>6.8022499999999999</v>
      </c>
      <c r="Y545" s="134">
        <f>IFERROR($Y$3*(TWK!H542+50)/100,"n/a")</f>
        <v>6.7417499999999997</v>
      </c>
      <c r="Z545" s="134">
        <f>IFERROR($Z$3*TWK!H542/100,"n/a")</f>
        <v>5.0017500000000004</v>
      </c>
      <c r="AA545" s="134">
        <f>IFERROR($AA$3*(TWK!H542+100)/100,"n/a")</f>
        <v>6.9272499999999999</v>
      </c>
    </row>
    <row r="546" spans="1:27" x14ac:dyDescent="0.25">
      <c r="A546" s="47">
        <f t="shared" si="7"/>
        <v>41779</v>
      </c>
      <c r="B546" s="134">
        <f>IFERROR($B$3*TWK!B543/100,"n/a")</f>
        <v>28.62875</v>
      </c>
      <c r="C546" s="134">
        <f>IFERROR($C$3*TWK!C543/100,"n/a")</f>
        <v>22.05</v>
      </c>
      <c r="D546" s="134">
        <f>IFERROR($D$3*TWK!C543/100,"n/a")</f>
        <v>19.551000000000002</v>
      </c>
      <c r="E546" s="134">
        <f>IFERROR( $E$3*TWK!C543/100,"n/a")</f>
        <v>18.669</v>
      </c>
      <c r="F546" s="134">
        <f>IFERROR($F$3*TWK!C543/100,"n/a")</f>
        <v>17.786999999999999</v>
      </c>
      <c r="G546" s="134">
        <f>IFERROR($G$3*TWK!H543/100,"n/a")</f>
        <v>7.6</v>
      </c>
      <c r="H546" s="134">
        <f>IFERROR( $H$3*TWK!D543/100,"n/a")</f>
        <v>21.530500000000004</v>
      </c>
      <c r="I546" s="134">
        <f>IFERROR($I$3*TWK!D543/100,"n/a")</f>
        <v>19.77975</v>
      </c>
      <c r="J546" s="134">
        <f>IFERROR($J$3*TWK!D543/100,"n/a")</f>
        <v>19.519000000000002</v>
      </c>
      <c r="K546" s="134">
        <f>IFERROR($K$3*TWK!D543/100,"n/a")</f>
        <v>18.885750000000002</v>
      </c>
      <c r="L546" s="134">
        <f>IFERROR( $L$3*TWK!D543/100,"n/a")</f>
        <v>17.917249999999999</v>
      </c>
      <c r="M546" s="134">
        <f>IFERROR($M$3*TWK!D543/100,"n/a")</f>
        <v>17.283999999999999</v>
      </c>
      <c r="N546" s="134">
        <f>IFERROR($N$3*TWK!E543/100,"n/a")</f>
        <v>9.6757500000000007</v>
      </c>
      <c r="O546" s="134">
        <f>IFERROR($O$3*TWK!F543/100,"n/a")</f>
        <v>10.787000000000001</v>
      </c>
      <c r="P546" s="134">
        <f>IFERROR($P$3*TWK!F543/100,"n/a")</f>
        <v>10.257999999999999</v>
      </c>
      <c r="Q546" s="134">
        <f>IFERROR($Q$3*TWK!F543/100,"n/a")</f>
        <v>9.2919999999999998</v>
      </c>
      <c r="R546" s="134">
        <f>IFERROR($R$3*TWK!F543/100,"n/a")</f>
        <v>9.1769999999999996</v>
      </c>
      <c r="S546" s="134">
        <f>IFERROR($S$3*TWK!H543/100,"n/a")</f>
        <v>7.6</v>
      </c>
      <c r="T546" s="134">
        <f>IFERROR($T$3*TWK!H543/100,"n/a")</f>
        <v>7.4</v>
      </c>
      <c r="U546" s="134">
        <f>IFERROR($U$3*TWK!H543/100,"n/a")</f>
        <v>7.08</v>
      </c>
      <c r="V546" s="134">
        <f>IFERROR($V$3*TWK!H543/100,"n/a")</f>
        <v>7.02</v>
      </c>
      <c r="W546" s="134">
        <f>IFERROR($W$3*TWK!H543/100,"n/a")</f>
        <v>6.28</v>
      </c>
      <c r="X546" s="134">
        <f>IFERROR($X$3*(TWK!H543+25)/100,"n/a")</f>
        <v>6.7275</v>
      </c>
      <c r="Y546" s="134">
        <f>IFERROR($Y$3*(TWK!H543+50)/100,"n/a")</f>
        <v>6.6749999999999998</v>
      </c>
      <c r="Z546" s="134">
        <f>IFERROR($Z$3*TWK!H543/100,"n/a")</f>
        <v>4.9400000000000004</v>
      </c>
      <c r="AA546" s="134">
        <f>IFERROR($AA$3*(TWK!H543+100)/100,"n/a")</f>
        <v>6.87</v>
      </c>
    </row>
    <row r="547" spans="1:27" x14ac:dyDescent="0.25">
      <c r="A547" s="47">
        <f t="shared" si="7"/>
        <v>41786</v>
      </c>
      <c r="B547" s="134">
        <f>IFERROR($B$3*TWK!B544/100,"n/a")</f>
        <v>27.648666666666667</v>
      </c>
      <c r="C547" s="134">
        <f>IFERROR($C$3*TWK!C544/100,"n/a")</f>
        <v>21.6</v>
      </c>
      <c r="D547" s="134">
        <f>IFERROR($D$3*TWK!C544/100,"n/a")</f>
        <v>19.152000000000001</v>
      </c>
      <c r="E547" s="134">
        <f>IFERROR( $E$3*TWK!C544/100,"n/a")</f>
        <v>18.288</v>
      </c>
      <c r="F547" s="134">
        <f>IFERROR($F$3*TWK!C544/100,"n/a")</f>
        <v>17.423999999999999</v>
      </c>
      <c r="G547" s="134">
        <f>IFERROR($G$3*TWK!H544/100,"n/a")</f>
        <v>7.6</v>
      </c>
      <c r="H547" s="134">
        <f>IFERROR( $H$3*TWK!D544/100,"n/a")</f>
        <v>20.808000000000003</v>
      </c>
      <c r="I547" s="134">
        <f>IFERROR($I$3*TWK!D544/100,"n/a")</f>
        <v>19.116</v>
      </c>
      <c r="J547" s="134">
        <f>IFERROR($J$3*TWK!D544/100,"n/a")</f>
        <v>18.864000000000001</v>
      </c>
      <c r="K547" s="134">
        <f>IFERROR($K$3*TWK!D544/100,"n/a")</f>
        <v>18.251999999999999</v>
      </c>
      <c r="L547" s="134">
        <f>IFERROR( $L$3*TWK!D544/100,"n/a")</f>
        <v>17.315999999999999</v>
      </c>
      <c r="M547" s="134">
        <f>IFERROR($M$3*TWK!D544/100,"n/a")</f>
        <v>16.703999999999997</v>
      </c>
      <c r="N547" s="134">
        <f>IFERROR($N$3*TWK!E544/100,"n/a")</f>
        <v>9.509500000000001</v>
      </c>
      <c r="O547" s="134">
        <f>IFERROR($O$3*TWK!F544/100,"n/a")</f>
        <v>10.865166666666667</v>
      </c>
      <c r="P547" s="134">
        <f>IFERROR($P$3*TWK!F544/100,"n/a")</f>
        <v>10.332333333333333</v>
      </c>
      <c r="Q547" s="134">
        <f>IFERROR($Q$3*TWK!F544/100,"n/a")</f>
        <v>9.359333333333332</v>
      </c>
      <c r="R547" s="134">
        <f>IFERROR($R$3*TWK!F544/100,"n/a")</f>
        <v>9.2435000000000009</v>
      </c>
      <c r="S547" s="134">
        <f>IFERROR($S$3*TWK!H544/100,"n/a")</f>
        <v>7.6</v>
      </c>
      <c r="T547" s="134">
        <f>IFERROR($T$3*TWK!H544/100,"n/a")</f>
        <v>7.4</v>
      </c>
      <c r="U547" s="134">
        <f>IFERROR($U$3*TWK!H544/100,"n/a")</f>
        <v>7.08</v>
      </c>
      <c r="V547" s="134">
        <f>IFERROR($V$3*TWK!H544/100,"n/a")</f>
        <v>7.02</v>
      </c>
      <c r="W547" s="134">
        <f>IFERROR($W$3*TWK!H544/100,"n/a")</f>
        <v>6.28</v>
      </c>
      <c r="X547" s="134">
        <f>IFERROR($X$3*(TWK!H544+25)/100,"n/a")</f>
        <v>6.7275</v>
      </c>
      <c r="Y547" s="134">
        <f>IFERROR($Y$3*(TWK!H544+50)/100,"n/a")</f>
        <v>6.6749999999999998</v>
      </c>
      <c r="Z547" s="134">
        <f>IFERROR($Z$3*TWK!H544/100,"n/a")</f>
        <v>4.9400000000000004</v>
      </c>
      <c r="AA547" s="134">
        <f>IFERROR($AA$3*(TWK!H544+100)/100,"n/a")</f>
        <v>6.87</v>
      </c>
    </row>
    <row r="548" spans="1:27" x14ac:dyDescent="0.25">
      <c r="A548" s="47">
        <f t="shared" si="7"/>
        <v>41793</v>
      </c>
      <c r="B548" s="134">
        <f>IFERROR($B$3*TWK!B545/100,"n/a")</f>
        <v>25.998000000000001</v>
      </c>
      <c r="C548" s="134">
        <f>IFERROR($C$3*TWK!C545/100,"n/a")</f>
        <v>21.3</v>
      </c>
      <c r="D548" s="134">
        <f>IFERROR($D$3*TWK!C545/100,"n/a")</f>
        <v>18.886000000000003</v>
      </c>
      <c r="E548" s="134">
        <f>IFERROR( $E$3*TWK!C545/100,"n/a")</f>
        <v>18.034000000000002</v>
      </c>
      <c r="F548" s="134">
        <f>IFERROR($F$3*TWK!C545/100,"n/a")</f>
        <v>17.182000000000002</v>
      </c>
      <c r="G548" s="134">
        <f>IFERROR($G$3*TWK!H545/100,"n/a")</f>
        <v>7.6</v>
      </c>
      <c r="H548" s="134">
        <f>IFERROR( $H$3*TWK!D545/100,"n/a")</f>
        <v>20.422666666666668</v>
      </c>
      <c r="I548" s="134">
        <f>IFERROR($I$3*TWK!D545/100,"n/a")</f>
        <v>18.761999999999997</v>
      </c>
      <c r="J548" s="134">
        <f>IFERROR($J$3*TWK!D545/100,"n/a")</f>
        <v>18.514666666666667</v>
      </c>
      <c r="K548" s="134">
        <f>IFERROR($K$3*TWK!D545/100,"n/a")</f>
        <v>17.914000000000001</v>
      </c>
      <c r="L548" s="134">
        <f>IFERROR( $L$3*TWK!D545/100,"n/a")</f>
        <v>16.995333333333331</v>
      </c>
      <c r="M548" s="134">
        <f>IFERROR($M$3*TWK!D545/100,"n/a")</f>
        <v>16.394666666666666</v>
      </c>
      <c r="N548" s="134">
        <f>IFERROR($N$3*TWK!E545/100,"n/a")</f>
        <v>9.5760000000000005</v>
      </c>
      <c r="O548" s="134">
        <f>IFERROR($O$3*TWK!F545/100,"n/a")</f>
        <v>10.865166666666667</v>
      </c>
      <c r="P548" s="134">
        <f>IFERROR($P$3*TWK!F545/100,"n/a")</f>
        <v>10.332333333333333</v>
      </c>
      <c r="Q548" s="134">
        <f>IFERROR($Q$3*TWK!F545/100,"n/a")</f>
        <v>9.359333333333332</v>
      </c>
      <c r="R548" s="134">
        <f>IFERROR($R$3*TWK!F545/100,"n/a")</f>
        <v>9.2435000000000009</v>
      </c>
      <c r="S548" s="134">
        <f>IFERROR($S$3*TWK!H545/100,"n/a")</f>
        <v>7.6</v>
      </c>
      <c r="T548" s="134">
        <f>IFERROR($T$3*TWK!H545/100,"n/a")</f>
        <v>7.4</v>
      </c>
      <c r="U548" s="134">
        <f>IFERROR($U$3*TWK!H545/100,"n/a")</f>
        <v>7.08</v>
      </c>
      <c r="V548" s="134">
        <f>IFERROR($V$3*TWK!H545/100,"n/a")</f>
        <v>7.02</v>
      </c>
      <c r="W548" s="134">
        <f>IFERROR($W$3*TWK!H545/100,"n/a")</f>
        <v>6.28</v>
      </c>
      <c r="X548" s="134">
        <f>IFERROR($X$3*(TWK!H545+25)/100,"n/a")</f>
        <v>6.7275</v>
      </c>
      <c r="Y548" s="134">
        <f>IFERROR($Y$3*(TWK!H545+50)/100,"n/a")</f>
        <v>6.6749999999999998</v>
      </c>
      <c r="Z548" s="134">
        <f>IFERROR($Z$3*TWK!H545/100,"n/a")</f>
        <v>4.9400000000000004</v>
      </c>
      <c r="AA548" s="134">
        <f>IFERROR($AA$3*(TWK!H545+100)/100,"n/a")</f>
        <v>6.87</v>
      </c>
    </row>
    <row r="549" spans="1:27" x14ac:dyDescent="0.25">
      <c r="A549" s="47">
        <f t="shared" si="7"/>
        <v>41800</v>
      </c>
      <c r="B549" s="134">
        <f>IFERROR($B$3*TWK!B546/100,"n/a")</f>
        <v>26.101166666666668</v>
      </c>
      <c r="C549" s="134">
        <f>IFERROR($C$3*TWK!C546/100,"n/a")</f>
        <v>21.8</v>
      </c>
      <c r="D549" s="134">
        <f>IFERROR($D$3*TWK!C546/100,"n/a")</f>
        <v>19.329333333333334</v>
      </c>
      <c r="E549" s="134">
        <f>IFERROR( $E$3*TWK!C546/100,"n/a")</f>
        <v>18.457333333333334</v>
      </c>
      <c r="F549" s="134">
        <f>IFERROR($F$3*TWK!C546/100,"n/a")</f>
        <v>17.585333333333335</v>
      </c>
      <c r="G549" s="134">
        <f>IFERROR($G$3*TWK!H546/100,"n/a")</f>
        <v>7.6</v>
      </c>
      <c r="H549" s="134">
        <f>IFERROR( $H$3*TWK!D546/100,"n/a")</f>
        <v>21.578666666666667</v>
      </c>
      <c r="I549" s="134">
        <f>IFERROR($I$3*TWK!D546/100,"n/a")</f>
        <v>19.823999999999998</v>
      </c>
      <c r="J549" s="134">
        <f>IFERROR($J$3*TWK!D546/100,"n/a")</f>
        <v>19.562666666666665</v>
      </c>
      <c r="K549" s="134">
        <f>IFERROR($K$3*TWK!D546/100,"n/a")</f>
        <v>18.928000000000001</v>
      </c>
      <c r="L549" s="134">
        <f>IFERROR( $L$3*TWK!D546/100,"n/a")</f>
        <v>17.957333333333331</v>
      </c>
      <c r="M549" s="134">
        <f>IFERROR($M$3*TWK!D546/100,"n/a")</f>
        <v>17.322666666666663</v>
      </c>
      <c r="N549" s="134">
        <f>IFERROR($N$3*TWK!E546/100,"n/a")</f>
        <v>9.775500000000001</v>
      </c>
      <c r="O549" s="134">
        <f>IFERROR($O$3*TWK!F546/100,"n/a")</f>
        <v>10.865166666666667</v>
      </c>
      <c r="P549" s="134">
        <f>IFERROR($P$3*TWK!F546/100,"n/a")</f>
        <v>10.332333333333333</v>
      </c>
      <c r="Q549" s="134">
        <f>IFERROR($Q$3*TWK!F546/100,"n/a")</f>
        <v>9.359333333333332</v>
      </c>
      <c r="R549" s="134">
        <f>IFERROR($R$3*TWK!F546/100,"n/a")</f>
        <v>9.2435000000000009</v>
      </c>
      <c r="S549" s="134">
        <f>IFERROR($S$3*TWK!H546/100,"n/a")</f>
        <v>7.6</v>
      </c>
      <c r="T549" s="134">
        <f>IFERROR($T$3*TWK!H546/100,"n/a")</f>
        <v>7.4</v>
      </c>
      <c r="U549" s="134">
        <f>IFERROR($U$3*TWK!H546/100,"n/a")</f>
        <v>7.08</v>
      </c>
      <c r="V549" s="134">
        <f>IFERROR($V$3*TWK!H546/100,"n/a")</f>
        <v>7.02</v>
      </c>
      <c r="W549" s="134">
        <f>IFERROR($W$3*TWK!H546/100,"n/a")</f>
        <v>6.28</v>
      </c>
      <c r="X549" s="134">
        <f>IFERROR($X$3*(TWK!H546+25)/100,"n/a")</f>
        <v>6.7275</v>
      </c>
      <c r="Y549" s="134">
        <f>IFERROR($Y$3*(TWK!H546+50)/100,"n/a")</f>
        <v>6.6749999999999998</v>
      </c>
      <c r="Z549" s="134">
        <f>IFERROR($Z$3*TWK!H546/100,"n/a")</f>
        <v>4.9400000000000004</v>
      </c>
      <c r="AA549" s="134">
        <f>IFERROR($AA$3*(TWK!H546+100)/100,"n/a")</f>
        <v>6.87</v>
      </c>
    </row>
    <row r="550" spans="1:27" x14ac:dyDescent="0.25">
      <c r="A550" s="47">
        <f t="shared" si="7"/>
        <v>41807</v>
      </c>
      <c r="B550" s="134">
        <f>IFERROR($B$3*TWK!B547/100,"n/a")</f>
        <v>26.617000000000004</v>
      </c>
      <c r="C550" s="134">
        <f>IFERROR($C$3*TWK!C547/100,"n/a")</f>
        <v>22</v>
      </c>
      <c r="D550" s="134">
        <f>IFERROR($D$3*TWK!C547/100,"n/a")</f>
        <v>19.506666666666671</v>
      </c>
      <c r="E550" s="134">
        <f>IFERROR( $E$3*TWK!C547/100,"n/a")</f>
        <v>18.626666666666669</v>
      </c>
      <c r="F550" s="134">
        <f>IFERROR($F$3*TWK!C547/100,"n/a")</f>
        <v>17.746666666666666</v>
      </c>
      <c r="G550" s="134">
        <f>IFERROR($G$3*TWK!H547/100,"n/a")</f>
        <v>7.8533333333333326</v>
      </c>
      <c r="H550" s="134">
        <f>IFERROR( $H$3*TWK!D547/100,"n/a")</f>
        <v>21.193333333333335</v>
      </c>
      <c r="I550" s="134">
        <f>IFERROR($I$3*TWK!D547/100,"n/a")</f>
        <v>19.47</v>
      </c>
      <c r="J550" s="134">
        <f>IFERROR($J$3*TWK!D547/100,"n/a")</f>
        <v>19.213333333333335</v>
      </c>
      <c r="K550" s="134">
        <f>IFERROR($K$3*TWK!D547/100,"n/a")</f>
        <v>18.590000000000003</v>
      </c>
      <c r="L550" s="134">
        <f>IFERROR( $L$3*TWK!D547/100,"n/a")</f>
        <v>17.636666666666667</v>
      </c>
      <c r="M550" s="134">
        <f>IFERROR($M$3*TWK!D547/100,"n/a")</f>
        <v>17.013333333333332</v>
      </c>
      <c r="N550" s="134">
        <f>IFERROR($N$3*TWK!E547/100,"n/a")</f>
        <v>9.9085000000000019</v>
      </c>
      <c r="O550" s="134">
        <f>IFERROR($O$3*TWK!F547/100,"n/a")</f>
        <v>10.630666666666666</v>
      </c>
      <c r="P550" s="134">
        <f>IFERROR($P$3*TWK!F547/100,"n/a")</f>
        <v>10.109333333333332</v>
      </c>
      <c r="Q550" s="134">
        <f>IFERROR($Q$3*TWK!F547/100,"n/a")</f>
        <v>9.1573333333333338</v>
      </c>
      <c r="R550" s="134">
        <f>IFERROR($R$3*TWK!F547/100,"n/a")</f>
        <v>9.0440000000000005</v>
      </c>
      <c r="S550" s="134">
        <f>IFERROR($S$3*TWK!H547/100,"n/a")</f>
        <v>7.8533333333333326</v>
      </c>
      <c r="T550" s="134">
        <f>IFERROR($T$3*TWK!H547/100,"n/a")</f>
        <v>7.6466666666666665</v>
      </c>
      <c r="U550" s="134">
        <f>IFERROR($U$3*TWK!H547/100,"n/a")</f>
        <v>7.3159999999999998</v>
      </c>
      <c r="V550" s="134">
        <f>IFERROR($V$3*TWK!H547/100,"n/a")</f>
        <v>7.2539999999999996</v>
      </c>
      <c r="W550" s="134">
        <f>IFERROR($W$3*TWK!H547/100,"n/a")</f>
        <v>6.4893333333333327</v>
      </c>
      <c r="X550" s="134">
        <f>IFERROR($X$3*(TWK!H547+25)/100,"n/a")</f>
        <v>6.9268333333333336</v>
      </c>
      <c r="Y550" s="134">
        <f>IFERROR($Y$3*(TWK!H547+50)/100,"n/a")</f>
        <v>6.852999999999998</v>
      </c>
      <c r="Z550" s="134">
        <f>IFERROR($Z$3*TWK!H547/100,"n/a")</f>
        <v>5.1046666666666667</v>
      </c>
      <c r="AA550" s="134">
        <f>IFERROR($AA$3*(TWK!H547+100)/100,"n/a")</f>
        <v>7.0226666666666651</v>
      </c>
    </row>
    <row r="551" spans="1:27" x14ac:dyDescent="0.25">
      <c r="A551" s="47">
        <f t="shared" si="7"/>
        <v>41814</v>
      </c>
      <c r="B551" s="134" t="str">
        <f>IFERROR($B$3*TWK!B548/100,"n/a")</f>
        <v>n/a</v>
      </c>
      <c r="C551" s="134">
        <f>IFERROR($C$3*TWK!C548/100,"n/a")</f>
        <v>22.2</v>
      </c>
      <c r="D551" s="134">
        <f>IFERROR($D$3*TWK!C548/100,"n/a")</f>
        <v>19.684000000000001</v>
      </c>
      <c r="E551" s="134">
        <f>IFERROR( $E$3*TWK!C548/100,"n/a")</f>
        <v>18.796000000000003</v>
      </c>
      <c r="F551" s="134">
        <f>IFERROR($F$3*TWK!C548/100,"n/a")</f>
        <v>17.908000000000001</v>
      </c>
      <c r="G551" s="134">
        <f>IFERROR($G$3*TWK!H548/100,"n/a")</f>
        <v>8.1225000000000005</v>
      </c>
      <c r="H551" s="134">
        <f>IFERROR( $H$3*TWK!D548/100,"n/a")</f>
        <v>21.313749999999999</v>
      </c>
      <c r="I551" s="134">
        <f>IFERROR($I$3*TWK!D548/100,"n/a")</f>
        <v>19.580624999999998</v>
      </c>
      <c r="J551" s="134">
        <f>IFERROR($J$3*TWK!D548/100,"n/a")</f>
        <v>19.322500000000002</v>
      </c>
      <c r="K551" s="134">
        <f>IFERROR($K$3*TWK!D548/100,"n/a")</f>
        <v>18.695625</v>
      </c>
      <c r="L551" s="134">
        <f>IFERROR( $L$3*TWK!D548/100,"n/a")</f>
        <v>17.736874999999998</v>
      </c>
      <c r="M551" s="134">
        <f>IFERROR($M$3*TWK!D548/100,"n/a")</f>
        <v>17.11</v>
      </c>
      <c r="N551" s="134">
        <f>IFERROR($N$3*TWK!E548/100,"n/a")</f>
        <v>9.9251250000000013</v>
      </c>
      <c r="O551" s="134">
        <f>IFERROR($O$3*TWK!F548/100,"n/a")</f>
        <v>11.13875</v>
      </c>
      <c r="P551" s="134">
        <f>IFERROR($P$3*TWK!F548/100,"n/a")</f>
        <v>10.592499999999999</v>
      </c>
      <c r="Q551" s="134">
        <f>IFERROR($Q$3*TWK!F548/100,"n/a")</f>
        <v>9.5950000000000006</v>
      </c>
      <c r="R551" s="134">
        <f>IFERROR($R$3*TWK!F548/100,"n/a")</f>
        <v>9.4762500000000003</v>
      </c>
      <c r="S551" s="134">
        <f>IFERROR($S$3*TWK!H548/100,"n/a")</f>
        <v>8.1225000000000005</v>
      </c>
      <c r="T551" s="134">
        <f>IFERROR($T$3*TWK!H548/100,"n/a")</f>
        <v>7.9087500000000004</v>
      </c>
      <c r="U551" s="134">
        <f>IFERROR($U$3*TWK!H548/100,"n/a")</f>
        <v>7.5667499999999999</v>
      </c>
      <c r="V551" s="134">
        <f>IFERROR($V$3*TWK!H548/100,"n/a")</f>
        <v>7.5026249999999992</v>
      </c>
      <c r="W551" s="134">
        <f>IFERROR($W$3*TWK!H548/100,"n/a")</f>
        <v>6.7117500000000003</v>
      </c>
      <c r="X551" s="134">
        <f>IFERROR($X$3*(TWK!H548+25)/100,"n/a")</f>
        <v>7.1386250000000011</v>
      </c>
      <c r="Y551" s="134">
        <f>IFERROR($Y$3*(TWK!H548+50)/100,"n/a")</f>
        <v>7.0421249999999995</v>
      </c>
      <c r="Z551" s="134">
        <f>IFERROR($Z$3*TWK!H548/100,"n/a")</f>
        <v>5.2796250000000011</v>
      </c>
      <c r="AA551" s="134">
        <f>IFERROR($AA$3*(TWK!H548+100)/100,"n/a")</f>
        <v>7.1848749999999999</v>
      </c>
    </row>
    <row r="552" spans="1:27" x14ac:dyDescent="0.25">
      <c r="A552" s="47">
        <f t="shared" si="7"/>
        <v>41821</v>
      </c>
      <c r="B552" s="134" t="str">
        <f>IFERROR($B$3*TWK!B549/100,"n/a")</f>
        <v>n/a</v>
      </c>
      <c r="C552" s="134" t="str">
        <f>IFERROR($C$3*TWK!C549/100,"n/a")</f>
        <v>n/a</v>
      </c>
      <c r="D552" s="134" t="str">
        <f>IFERROR($D$3*TWK!C549/100,"n/a")</f>
        <v>n/a</v>
      </c>
      <c r="E552" s="134" t="str">
        <f>IFERROR( $E$3*TWK!C549/100,"n/a")</f>
        <v>n/a</v>
      </c>
      <c r="F552" s="134" t="str">
        <f>IFERROR($F$3*TWK!C549/100,"n/a")</f>
        <v>n/a</v>
      </c>
      <c r="G552" s="134">
        <f>IFERROR($G$3*TWK!H549/100,"n/a")</f>
        <v>8.1066666666666656</v>
      </c>
      <c r="H552" s="134">
        <f>IFERROR( $H$3*TWK!D549/100,"n/a")</f>
        <v>21.867666666666665</v>
      </c>
      <c r="I552" s="134">
        <f>IFERROR($I$3*TWK!D549/100,"n/a")</f>
        <v>20.089499999999997</v>
      </c>
      <c r="J552" s="134">
        <f>IFERROR($J$3*TWK!D549/100,"n/a")</f>
        <v>19.824666666666666</v>
      </c>
      <c r="K552" s="134">
        <f>IFERROR($K$3*TWK!D549/100,"n/a")</f>
        <v>19.1815</v>
      </c>
      <c r="L552" s="134">
        <f>IFERROR( $L$3*TWK!D549/100,"n/a")</f>
        <v>18.197833333333332</v>
      </c>
      <c r="M552" s="134">
        <f>IFERROR($M$3*TWK!D549/100,"n/a")</f>
        <v>17.554666666666666</v>
      </c>
      <c r="N552" s="134">
        <f>IFERROR($N$3*TWK!E549/100,"n/a")</f>
        <v>10.374000000000001</v>
      </c>
      <c r="O552" s="134">
        <f>IFERROR($O$3*TWK!F549/100,"n/a")</f>
        <v>11.412333333333336</v>
      </c>
      <c r="P552" s="134">
        <f>IFERROR($P$3*TWK!F549/100,"n/a")</f>
        <v>10.852666666666666</v>
      </c>
      <c r="Q552" s="134">
        <f>IFERROR($Q$3*TWK!F549/100,"n/a")</f>
        <v>9.8306666666666676</v>
      </c>
      <c r="R552" s="134">
        <f>IFERROR($R$3*TWK!F549/100,"n/a")</f>
        <v>9.7090000000000014</v>
      </c>
      <c r="S552" s="134">
        <f>IFERROR($S$3*TWK!H549/100,"n/a")</f>
        <v>8.1066666666666656</v>
      </c>
      <c r="T552" s="134">
        <f>IFERROR($T$3*TWK!H549/100,"n/a")</f>
        <v>7.8933333333333335</v>
      </c>
      <c r="U552" s="134">
        <f>IFERROR($U$3*TWK!H549/100,"n/a")</f>
        <v>7.5520000000000005</v>
      </c>
      <c r="V552" s="134">
        <f>IFERROR($V$3*TWK!H549/100,"n/a")</f>
        <v>7.4879999999999995</v>
      </c>
      <c r="W552" s="134">
        <f>IFERROR($W$3*TWK!H549/100,"n/a")</f>
        <v>6.698666666666667</v>
      </c>
      <c r="X552" s="134">
        <f>IFERROR($X$3*(TWK!H549+25)/100,"n/a")</f>
        <v>7.1261666666666681</v>
      </c>
      <c r="Y552" s="134">
        <f>IFERROR($Y$3*(TWK!H549+50)/100,"n/a")</f>
        <v>7.0310000000000015</v>
      </c>
      <c r="Z552" s="134">
        <f>IFERROR($Z$3*TWK!H549/100,"n/a")</f>
        <v>5.2693333333333339</v>
      </c>
      <c r="AA552" s="134">
        <f>IFERROR($AA$3*(TWK!H549+100)/100,"n/a")</f>
        <v>7.1753333333333345</v>
      </c>
    </row>
    <row r="553" spans="1:27" x14ac:dyDescent="0.25">
      <c r="A553" s="47">
        <f t="shared" si="7"/>
        <v>41828</v>
      </c>
      <c r="B553" s="134" t="str">
        <f>IFERROR($B$3*TWK!B550/100,"n/a")</f>
        <v>n/a</v>
      </c>
      <c r="C553" s="134" t="str">
        <f>IFERROR($C$3*TWK!C550/100,"n/a")</f>
        <v>n/a</v>
      </c>
      <c r="D553" s="134" t="str">
        <f>IFERROR($D$3*TWK!C550/100,"n/a")</f>
        <v>n/a</v>
      </c>
      <c r="E553" s="134" t="str">
        <f>IFERROR( $E$3*TWK!C550/100,"n/a")</f>
        <v>n/a</v>
      </c>
      <c r="F553" s="134" t="str">
        <f>IFERROR($F$3*TWK!C550/100,"n/a")</f>
        <v>n/a</v>
      </c>
      <c r="G553" s="134">
        <f>IFERROR($G$3*TWK!H550/100,"n/a")</f>
        <v>7.8849999999999998</v>
      </c>
      <c r="H553" s="134">
        <f>IFERROR( $H$3*TWK!D550/100,"n/a")</f>
        <v>19.941000000000003</v>
      </c>
      <c r="I553" s="134">
        <f>IFERROR($I$3*TWK!D550/100,"n/a")</f>
        <v>18.319499999999998</v>
      </c>
      <c r="J553" s="134">
        <f>IFERROR($J$3*TWK!D550/100,"n/a")</f>
        <v>18.078000000000003</v>
      </c>
      <c r="K553" s="134">
        <f>IFERROR($K$3*TWK!D550/100,"n/a")</f>
        <v>17.491500000000002</v>
      </c>
      <c r="L553" s="134">
        <f>IFERROR( $L$3*TWK!D550/100,"n/a")</f>
        <v>16.594499999999996</v>
      </c>
      <c r="M553" s="134">
        <f>IFERROR($M$3*TWK!D550/100,"n/a")</f>
        <v>16.007999999999999</v>
      </c>
      <c r="N553" s="134">
        <f>IFERROR($N$3*TWK!E550/100,"n/a")</f>
        <v>9.775500000000001</v>
      </c>
      <c r="O553" s="134">
        <f>IFERROR($O$3*TWK!F550/100,"n/a")</f>
        <v>11.373250000000001</v>
      </c>
      <c r="P553" s="134">
        <f>IFERROR($P$3*TWK!F550/100,"n/a")</f>
        <v>10.8155</v>
      </c>
      <c r="Q553" s="134">
        <f>IFERROR($Q$3*TWK!F550/100,"n/a")</f>
        <v>9.7970000000000006</v>
      </c>
      <c r="R553" s="134">
        <f>IFERROR($R$3*TWK!F550/100,"n/a")</f>
        <v>9.6757500000000007</v>
      </c>
      <c r="S553" s="134">
        <f>IFERROR($S$3*TWK!H550/100,"n/a")</f>
        <v>7.8849999999999998</v>
      </c>
      <c r="T553" s="134">
        <f>IFERROR($T$3*TWK!H550/100,"n/a")</f>
        <v>7.6775000000000002</v>
      </c>
      <c r="U553" s="134">
        <f>IFERROR($U$3*TWK!H550/100,"n/a")</f>
        <v>7.3454999999999995</v>
      </c>
      <c r="V553" s="134">
        <f>IFERROR($V$3*TWK!H550/100,"n/a")</f>
        <v>7.2832499999999989</v>
      </c>
      <c r="W553" s="134">
        <f>IFERROR($W$3*TWK!H550/100,"n/a")</f>
        <v>6.5155000000000003</v>
      </c>
      <c r="X553" s="134">
        <f>IFERROR($X$3*(TWK!H550+25)/100,"n/a")</f>
        <v>6.9517500000000005</v>
      </c>
      <c r="Y553" s="134">
        <f>IFERROR($Y$3*(TWK!H550+50)/100,"n/a")</f>
        <v>6.8752499999999994</v>
      </c>
      <c r="Z553" s="134">
        <f>IFERROR($Z$3*TWK!H550/100,"n/a")</f>
        <v>5.1252500000000012</v>
      </c>
      <c r="AA553" s="134">
        <f>IFERROR($AA$3*(TWK!H550+100)/100,"n/a")</f>
        <v>7.0417499999999995</v>
      </c>
    </row>
    <row r="554" spans="1:27" x14ac:dyDescent="0.25">
      <c r="A554" s="47">
        <f t="shared" si="7"/>
        <v>41835</v>
      </c>
      <c r="B554" s="134">
        <f>IFERROR($B$3*TWK!B551/100,"n/a")</f>
        <v>31.465833333333336</v>
      </c>
      <c r="C554" s="134">
        <f>IFERROR($C$3*TWK!C551/100,"n/a")</f>
        <v>24.1</v>
      </c>
      <c r="D554" s="134">
        <f>IFERROR($D$3*TWK!C551/100,"n/a")</f>
        <v>21.36866666666667</v>
      </c>
      <c r="E554" s="134">
        <f>IFERROR( $E$3*TWK!C551/100,"n/a")</f>
        <v>20.404666666666667</v>
      </c>
      <c r="F554" s="134">
        <f>IFERROR($F$3*TWK!C551/100,"n/a")</f>
        <v>19.440666666666665</v>
      </c>
      <c r="G554" s="134">
        <f>IFERROR($G$3*TWK!H551/100,"n/a")</f>
        <v>8.6133333333333333</v>
      </c>
      <c r="H554" s="134">
        <f>IFERROR( $H$3*TWK!D551/100,"n/a")</f>
        <v>23.409000000000002</v>
      </c>
      <c r="I554" s="134">
        <f>IFERROR($I$3*TWK!D551/100,"n/a")</f>
        <v>21.505499999999998</v>
      </c>
      <c r="J554" s="134">
        <f>IFERROR($J$3*TWK!D551/100,"n/a")</f>
        <v>21.222000000000001</v>
      </c>
      <c r="K554" s="134">
        <f>IFERROR($K$3*TWK!D551/100,"n/a")</f>
        <v>20.5335</v>
      </c>
      <c r="L554" s="134">
        <f>IFERROR( $L$3*TWK!D551/100,"n/a")</f>
        <v>19.480499999999999</v>
      </c>
      <c r="M554" s="134">
        <f>IFERROR($M$3*TWK!D551/100,"n/a")</f>
        <v>18.791999999999998</v>
      </c>
      <c r="N554" s="134">
        <f>IFERROR($N$3*TWK!E551/100,"n/a")</f>
        <v>11.172000000000001</v>
      </c>
      <c r="O554" s="134">
        <f>IFERROR($O$3*TWK!F551/100,"n/a")</f>
        <v>13.44466666666667</v>
      </c>
      <c r="P554" s="134">
        <f>IFERROR($P$3*TWK!F551/100,"n/a")</f>
        <v>12.785333333333334</v>
      </c>
      <c r="Q554" s="134">
        <f>IFERROR($Q$3*TWK!F551/100,"n/a")</f>
        <v>11.581333333333335</v>
      </c>
      <c r="R554" s="134">
        <f>IFERROR($R$3*TWK!F551/100,"n/a")</f>
        <v>11.438000000000002</v>
      </c>
      <c r="S554" s="134">
        <f>IFERROR($S$3*TWK!H551/100,"n/a")</f>
        <v>8.6133333333333333</v>
      </c>
      <c r="T554" s="134">
        <f>IFERROR($T$3*TWK!H551/100,"n/a")</f>
        <v>8.3866666666666667</v>
      </c>
      <c r="U554" s="134">
        <f>IFERROR($U$3*TWK!H551/100,"n/a")</f>
        <v>8.0239999999999991</v>
      </c>
      <c r="V554" s="134">
        <f>IFERROR($V$3*TWK!H551/100,"n/a")</f>
        <v>7.9559999999999995</v>
      </c>
      <c r="W554" s="134">
        <f>IFERROR($W$3*TWK!H551/100,"n/a")</f>
        <v>7.1173333333333337</v>
      </c>
      <c r="X554" s="134">
        <f>IFERROR($X$3*(TWK!H551+25)/100,"n/a")</f>
        <v>7.5248333333333335</v>
      </c>
      <c r="Y554" s="134">
        <f>IFERROR($Y$3*(TWK!H551+50)/100,"n/a")</f>
        <v>7.3869999999999996</v>
      </c>
      <c r="Z554" s="134">
        <f>IFERROR($Z$3*TWK!H551/100,"n/a")</f>
        <v>5.5986666666666665</v>
      </c>
      <c r="AA554" s="134">
        <f>IFERROR($AA$3*(TWK!H551+100)/100,"n/a")</f>
        <v>7.4806666666666661</v>
      </c>
    </row>
    <row r="555" spans="1:27" x14ac:dyDescent="0.25">
      <c r="A555" s="47">
        <f t="shared" si="7"/>
        <v>41842</v>
      </c>
      <c r="B555" s="134">
        <f>IFERROR($B$3*TWK!B552/100,"n/a")</f>
        <v>36.830500000000001</v>
      </c>
      <c r="C555" s="134">
        <f>IFERROR($C$3*TWK!C552/100,"n/a")</f>
        <v>32.299999999999997</v>
      </c>
      <c r="D555" s="134">
        <f>IFERROR($D$3*TWK!C552/100,"n/a")</f>
        <v>28.63933333333334</v>
      </c>
      <c r="E555" s="134">
        <f>IFERROR( $E$3*TWK!C552/100,"n/a")</f>
        <v>27.347333333333335</v>
      </c>
      <c r="F555" s="134">
        <f>IFERROR($F$3*TWK!C552/100,"n/a")</f>
        <v>26.055333333333333</v>
      </c>
      <c r="G555" s="134">
        <f>IFERROR($G$3*TWK!H552/100,"n/a")</f>
        <v>12.261333333333335</v>
      </c>
      <c r="H555" s="134">
        <f>IFERROR( $H$3*TWK!D552/100,"n/a")</f>
        <v>31.597333333333331</v>
      </c>
      <c r="I555" s="134">
        <f>IFERROR($I$3*TWK!D552/100,"n/a")</f>
        <v>29.027999999999999</v>
      </c>
      <c r="J555" s="134">
        <f>IFERROR($J$3*TWK!D552/100,"n/a")</f>
        <v>28.645333333333333</v>
      </c>
      <c r="K555" s="134">
        <f>IFERROR($K$3*TWK!D552/100,"n/a")</f>
        <v>27.715999999999998</v>
      </c>
      <c r="L555" s="134">
        <f>IFERROR( $L$3*TWK!D552/100,"n/a")</f>
        <v>26.294666666666661</v>
      </c>
      <c r="M555" s="134">
        <f>IFERROR($M$3*TWK!D552/100,"n/a")</f>
        <v>25.365333333333329</v>
      </c>
      <c r="N555" s="134">
        <f>IFERROR($N$3*TWK!E552/100,"n/a")</f>
        <v>15.760500000000002</v>
      </c>
      <c r="O555" s="134">
        <f>IFERROR($O$3*TWK!F552/100,"n/a")</f>
        <v>20.948666666666668</v>
      </c>
      <c r="P555" s="134">
        <f>IFERROR($P$3*TWK!F552/100,"n/a")</f>
        <v>19.921333333333333</v>
      </c>
      <c r="Q555" s="134">
        <f>IFERROR($Q$3*TWK!F552/100,"n/a")</f>
        <v>18.045333333333335</v>
      </c>
      <c r="R555" s="134">
        <f>IFERROR($R$3*TWK!F552/100,"n/a")</f>
        <v>17.822000000000003</v>
      </c>
      <c r="S555" s="134">
        <f>IFERROR($S$3*TWK!H552/100,"n/a")</f>
        <v>12.261333333333335</v>
      </c>
      <c r="T555" s="134">
        <f>IFERROR($T$3*TWK!H552/100,"n/a")</f>
        <v>11.938666666666668</v>
      </c>
      <c r="U555" s="134">
        <f>IFERROR($U$3*TWK!H552/100,"n/a")</f>
        <v>11.4224</v>
      </c>
      <c r="V555" s="134">
        <f>IFERROR($V$3*TWK!H552/100,"n/a")</f>
        <v>11.3256</v>
      </c>
      <c r="W555" s="134">
        <f>IFERROR($W$3*TWK!H552/100,"n/a")</f>
        <v>10.131733333333335</v>
      </c>
      <c r="X555" s="134">
        <f>IFERROR($X$3*(TWK!H552+25)/100,"n/a")</f>
        <v>10.395233333333335</v>
      </c>
      <c r="Y555" s="134">
        <f>IFERROR($Y$3*(TWK!H552+50)/100,"n/a")</f>
        <v>9.9502000000000006</v>
      </c>
      <c r="Z555" s="134">
        <f>IFERROR($Z$3*TWK!H552/100,"n/a")</f>
        <v>7.9698666666666682</v>
      </c>
      <c r="AA555" s="134">
        <f>IFERROR($AA$3*(TWK!H552+100)/100,"n/a")</f>
        <v>9.6790666666666674</v>
      </c>
    </row>
    <row r="556" spans="1:27" x14ac:dyDescent="0.25">
      <c r="A556" s="47">
        <f t="shared" si="7"/>
        <v>41849</v>
      </c>
      <c r="B556" s="134" t="str">
        <f>IFERROR($B$3*TWK!B553/100,"n/a")</f>
        <v>n/a</v>
      </c>
      <c r="C556" s="134">
        <f>IFERROR($C$3*TWK!C553/100,"n/a")</f>
        <v>34.1</v>
      </c>
      <c r="D556" s="134">
        <f>IFERROR($D$3*TWK!C553/100,"n/a")</f>
        <v>30.235333333333337</v>
      </c>
      <c r="E556" s="134">
        <f>IFERROR( $E$3*TWK!C553/100,"n/a")</f>
        <v>28.871333333333336</v>
      </c>
      <c r="F556" s="134">
        <f>IFERROR($F$3*TWK!C553/100,"n/a")</f>
        <v>27.507333333333335</v>
      </c>
      <c r="G556" s="134">
        <f>IFERROR($G$3*TWK!H553/100,"n/a")</f>
        <v>13.933333333333332</v>
      </c>
      <c r="H556" s="134">
        <f>IFERROR( $H$3*TWK!D553/100,"n/a")</f>
        <v>32.368000000000002</v>
      </c>
      <c r="I556" s="134">
        <f>IFERROR($I$3*TWK!D553/100,"n/a")</f>
        <v>29.736000000000001</v>
      </c>
      <c r="J556" s="134">
        <f>IFERROR($J$3*TWK!D553/100,"n/a")</f>
        <v>29.344000000000001</v>
      </c>
      <c r="K556" s="134">
        <f>IFERROR($K$3*TWK!D553/100,"n/a")</f>
        <v>28.392000000000003</v>
      </c>
      <c r="L556" s="134">
        <f>IFERROR( $L$3*TWK!D553/100,"n/a")</f>
        <v>26.936</v>
      </c>
      <c r="M556" s="134">
        <f>IFERROR($M$3*TWK!D553/100,"n/a")</f>
        <v>25.983999999999995</v>
      </c>
      <c r="N556" s="134">
        <f>IFERROR($N$3*TWK!E553/100,"n/a")</f>
        <v>16.2925</v>
      </c>
      <c r="O556" s="134">
        <f>IFERROR($O$3*TWK!F553/100,"n/a")</f>
        <v>21.339500000000001</v>
      </c>
      <c r="P556" s="134">
        <f>IFERROR($P$3*TWK!F553/100,"n/a")</f>
        <v>20.292999999999999</v>
      </c>
      <c r="Q556" s="134">
        <f>IFERROR($Q$3*TWK!F553/100,"n/a")</f>
        <v>18.382000000000001</v>
      </c>
      <c r="R556" s="134">
        <f>IFERROR($R$3*TWK!F553/100,"n/a")</f>
        <v>18.154499999999999</v>
      </c>
      <c r="S556" s="134">
        <f>IFERROR($S$3*TWK!H553/100,"n/a")</f>
        <v>13.933333333333332</v>
      </c>
      <c r="T556" s="134">
        <f>IFERROR($T$3*TWK!H553/100,"n/a")</f>
        <v>13.566666666666668</v>
      </c>
      <c r="U556" s="134">
        <f>IFERROR($U$3*TWK!H553/100,"n/a")</f>
        <v>12.98</v>
      </c>
      <c r="V556" s="134">
        <f>IFERROR($V$3*TWK!H553/100,"n/a")</f>
        <v>12.87</v>
      </c>
      <c r="W556" s="134">
        <f>IFERROR($W$3*TWK!H553/100,"n/a")</f>
        <v>11.513333333333335</v>
      </c>
      <c r="X556" s="134">
        <f>IFERROR($X$3*(TWK!H553+25)/100,"n/a")</f>
        <v>11.710833333333335</v>
      </c>
      <c r="Y556" s="134">
        <f>IFERROR($Y$3*(TWK!H553+50)/100,"n/a")</f>
        <v>11.125</v>
      </c>
      <c r="Z556" s="134">
        <f>IFERROR($Z$3*TWK!H553/100,"n/a")</f>
        <v>9.0566666666666666</v>
      </c>
      <c r="AA556" s="134">
        <f>IFERROR($AA$3*(TWK!H553+100)/100,"n/a")</f>
        <v>10.686666666666667</v>
      </c>
    </row>
    <row r="557" spans="1:27" x14ac:dyDescent="0.25">
      <c r="A557" s="47">
        <f t="shared" si="7"/>
        <v>41856</v>
      </c>
      <c r="B557" s="134" t="str">
        <f>IFERROR($B$3*TWK!B554/100,"n/a")</f>
        <v>n/a</v>
      </c>
      <c r="C557" s="134">
        <f>IFERROR($C$3*TWK!C554/100,"n/a")</f>
        <v>29.7</v>
      </c>
      <c r="D557" s="134">
        <f>IFERROR($D$3*TWK!C554/100,"n/a")</f>
        <v>26.334</v>
      </c>
      <c r="E557" s="134">
        <f>IFERROR( $E$3*TWK!C554/100,"n/a")</f>
        <v>25.146000000000001</v>
      </c>
      <c r="F557" s="134">
        <f>IFERROR($F$3*TWK!C554/100,"n/a")</f>
        <v>23.957999999999998</v>
      </c>
      <c r="G557" s="134">
        <f>IFERROR($G$3*TWK!H554/100,"n/a")</f>
        <v>14.725</v>
      </c>
      <c r="H557" s="134">
        <f>IFERROR( $H$3*TWK!D554/100,"n/a")</f>
        <v>27.0215</v>
      </c>
      <c r="I557" s="134">
        <f>IFERROR($I$3*TWK!D554/100,"n/a")</f>
        <v>24.824249999999996</v>
      </c>
      <c r="J557" s="134">
        <f>IFERROR($J$3*TWK!D554/100,"n/a")</f>
        <v>24.497000000000003</v>
      </c>
      <c r="K557" s="134">
        <f>IFERROR($K$3*TWK!D554/100,"n/a")</f>
        <v>23.702249999999999</v>
      </c>
      <c r="L557" s="134">
        <f>IFERROR( $L$3*TWK!D554/100,"n/a")</f>
        <v>22.486749999999997</v>
      </c>
      <c r="M557" s="134">
        <f>IFERROR($M$3*TWK!D554/100,"n/a")</f>
        <v>21.691999999999997</v>
      </c>
      <c r="N557" s="134">
        <f>IFERROR($N$3*TWK!E554/100,"n/a")</f>
        <v>16.658249999999999</v>
      </c>
      <c r="O557" s="134">
        <f>IFERROR($O$3*TWK!F554/100,"n/a")</f>
        <v>21.574000000000002</v>
      </c>
      <c r="P557" s="134">
        <f>IFERROR($P$3*TWK!F554/100,"n/a")</f>
        <v>20.515999999999998</v>
      </c>
      <c r="Q557" s="134">
        <f>IFERROR($Q$3*TWK!F554/100,"n/a")</f>
        <v>18.584</v>
      </c>
      <c r="R557" s="134">
        <f>IFERROR($R$3*TWK!F554/100,"n/a")</f>
        <v>18.353999999999999</v>
      </c>
      <c r="S557" s="134">
        <f>IFERROR($S$3*TWK!H554/100,"n/a")</f>
        <v>14.725</v>
      </c>
      <c r="T557" s="134">
        <f>IFERROR($T$3*TWK!H554/100,"n/a")</f>
        <v>14.3375</v>
      </c>
      <c r="U557" s="134">
        <f>IFERROR($U$3*TWK!H554/100,"n/a")</f>
        <v>13.717499999999999</v>
      </c>
      <c r="V557" s="134">
        <f>IFERROR($V$3*TWK!H554/100,"n/a")</f>
        <v>13.60125</v>
      </c>
      <c r="W557" s="134">
        <f>IFERROR($W$3*TWK!H554/100,"n/a")</f>
        <v>12.1675</v>
      </c>
      <c r="X557" s="134">
        <f>IFERROR($X$3*(TWK!H554+25)/100,"n/a")</f>
        <v>12.33375</v>
      </c>
      <c r="Y557" s="134">
        <f>IFERROR($Y$3*(TWK!H554+50)/100,"n/a")</f>
        <v>11.68125</v>
      </c>
      <c r="Z557" s="134">
        <f>IFERROR($Z$3*TWK!H554/100,"n/a")</f>
        <v>9.5712500000000009</v>
      </c>
      <c r="AA557" s="134">
        <f>IFERROR($AA$3*(TWK!H554+100)/100,"n/a")</f>
        <v>11.16375</v>
      </c>
    </row>
    <row r="558" spans="1:27" x14ac:dyDescent="0.25">
      <c r="A558" s="47">
        <f t="shared" si="7"/>
        <v>41863</v>
      </c>
      <c r="B558" s="134">
        <f>IFERROR($B$3*TWK!B555/100,"n/a")</f>
        <v>39.100166666666667</v>
      </c>
      <c r="C558" s="134">
        <f>IFERROR($C$3*TWK!C555/100,"n/a")</f>
        <v>28.2</v>
      </c>
      <c r="D558" s="134">
        <f>IFERROR($D$3*TWK!C555/100,"n/a")</f>
        <v>25.004000000000001</v>
      </c>
      <c r="E558" s="134">
        <f>IFERROR( $E$3*TWK!C555/100,"n/a")</f>
        <v>23.875999999999998</v>
      </c>
      <c r="F558" s="134">
        <f>IFERROR($F$3*TWK!C555/100,"n/a")</f>
        <v>22.747999999999998</v>
      </c>
      <c r="G558" s="134">
        <f>IFERROR($G$3*TWK!H555/100,"n/a")</f>
        <v>14.345000000000001</v>
      </c>
      <c r="H558" s="134">
        <f>IFERROR( $H$3*TWK!D555/100,"n/a")</f>
        <v>25.528333333333336</v>
      </c>
      <c r="I558" s="134">
        <f>IFERROR($I$3*TWK!D555/100,"n/a")</f>
        <v>23.452500000000001</v>
      </c>
      <c r="J558" s="134">
        <f>IFERROR($J$3*TWK!D555/100,"n/a")</f>
        <v>23.143333333333334</v>
      </c>
      <c r="K558" s="134">
        <f>IFERROR($K$3*TWK!D555/100,"n/a")</f>
        <v>22.392499999999998</v>
      </c>
      <c r="L558" s="134">
        <f>IFERROR( $L$3*TWK!D555/100,"n/a")</f>
        <v>21.244166666666665</v>
      </c>
      <c r="M558" s="134">
        <f>IFERROR($M$3*TWK!D555/100,"n/a")</f>
        <v>20.493333333333336</v>
      </c>
      <c r="N558" s="134">
        <f>IFERROR($N$3*TWK!E555/100,"n/a")</f>
        <v>15.4945</v>
      </c>
      <c r="O558" s="134">
        <f>IFERROR($O$3*TWK!F555/100,"n/a")</f>
        <v>20.753250000000001</v>
      </c>
      <c r="P558" s="134">
        <f>IFERROR($P$3*TWK!F555/100,"n/a")</f>
        <v>19.735499999999998</v>
      </c>
      <c r="Q558" s="134">
        <f>IFERROR($Q$3*TWK!F555/100,"n/a")</f>
        <v>17.876999999999999</v>
      </c>
      <c r="R558" s="134">
        <f>IFERROR($R$3*TWK!F555/100,"n/a")</f>
        <v>17.655750000000001</v>
      </c>
      <c r="S558" s="134">
        <f>IFERROR($S$3*TWK!H555/100,"n/a")</f>
        <v>14.345000000000001</v>
      </c>
      <c r="T558" s="134">
        <f>IFERROR($T$3*TWK!H555/100,"n/a")</f>
        <v>13.967499999999999</v>
      </c>
      <c r="U558" s="134">
        <f>IFERROR($U$3*TWK!H555/100,"n/a")</f>
        <v>13.363499999999998</v>
      </c>
      <c r="V558" s="134">
        <f>IFERROR($V$3*TWK!H555/100,"n/a")</f>
        <v>13.250249999999999</v>
      </c>
      <c r="W558" s="134">
        <f>IFERROR($W$3*TWK!H555/100,"n/a")</f>
        <v>11.853500000000002</v>
      </c>
      <c r="X558" s="134">
        <f>IFERROR($X$3*(TWK!H555+25)/100,"n/a")</f>
        <v>12.034750000000001</v>
      </c>
      <c r="Y558" s="134">
        <f>IFERROR($Y$3*(TWK!H555+50)/100,"n/a")</f>
        <v>11.414249999999999</v>
      </c>
      <c r="Z558" s="134">
        <f>IFERROR($Z$3*TWK!H555/100,"n/a")</f>
        <v>9.324250000000001</v>
      </c>
      <c r="AA558" s="134">
        <f>IFERROR($AA$3*(TWK!H555+100)/100,"n/a")</f>
        <v>10.934749999999999</v>
      </c>
    </row>
    <row r="559" spans="1:27" x14ac:dyDescent="0.25">
      <c r="A559" s="47">
        <f t="shared" si="7"/>
        <v>41870</v>
      </c>
      <c r="B559" s="134">
        <f>IFERROR($B$3*TWK!B556/100,"n/a")</f>
        <v>34.354500000000002</v>
      </c>
      <c r="C559" s="134">
        <f>IFERROR($C$3*TWK!C556/100,"n/a")</f>
        <v>29.3</v>
      </c>
      <c r="D559" s="134">
        <f>IFERROR($D$3*TWK!C556/100,"n/a")</f>
        <v>25.979333333333333</v>
      </c>
      <c r="E559" s="134">
        <f>IFERROR( $E$3*TWK!C556/100,"n/a")</f>
        <v>24.807333333333332</v>
      </c>
      <c r="F559" s="134">
        <f>IFERROR($F$3*TWK!C556/100,"n/a")</f>
        <v>23.635333333333332</v>
      </c>
      <c r="G559" s="134">
        <f>IFERROR($G$3*TWK!H556/100,"n/a")</f>
        <v>15.503999999999998</v>
      </c>
      <c r="H559" s="134">
        <f>IFERROR( $H$3*TWK!D556/100,"n/a")</f>
        <v>26.973333333333336</v>
      </c>
      <c r="I559" s="134">
        <f>IFERROR($I$3*TWK!D556/100,"n/a")</f>
        <v>24.78</v>
      </c>
      <c r="J559" s="134">
        <f>IFERROR($J$3*TWK!D556/100,"n/a")</f>
        <v>24.453333333333333</v>
      </c>
      <c r="K559" s="134">
        <f>IFERROR($K$3*TWK!D556/100,"n/a")</f>
        <v>23.660000000000004</v>
      </c>
      <c r="L559" s="134">
        <f>IFERROR( $L$3*TWK!D556/100,"n/a")</f>
        <v>22.446666666666665</v>
      </c>
      <c r="M559" s="134">
        <f>IFERROR($M$3*TWK!D556/100,"n/a")</f>
        <v>21.653333333333336</v>
      </c>
      <c r="N559" s="134">
        <f>IFERROR($N$3*TWK!E556/100,"n/a")</f>
        <v>15.96</v>
      </c>
      <c r="O559" s="134">
        <f>IFERROR($O$3*TWK!F556/100,"n/a")</f>
        <v>21.105</v>
      </c>
      <c r="P559" s="134">
        <f>IFERROR($P$3*TWK!F556/100,"n/a")</f>
        <v>20.07</v>
      </c>
      <c r="Q559" s="134">
        <f>IFERROR($Q$3*TWK!F556/100,"n/a")</f>
        <v>18.18</v>
      </c>
      <c r="R559" s="134">
        <f>IFERROR($R$3*TWK!F556/100,"n/a")</f>
        <v>17.954999999999998</v>
      </c>
      <c r="S559" s="134">
        <f>IFERROR($S$3*TWK!H556/100,"n/a")</f>
        <v>15.503999999999998</v>
      </c>
      <c r="T559" s="134">
        <f>IFERROR($T$3*TWK!H556/100,"n/a")</f>
        <v>15.096000000000002</v>
      </c>
      <c r="U559" s="134">
        <f>IFERROR($U$3*TWK!H556/100,"n/a")</f>
        <v>14.443199999999999</v>
      </c>
      <c r="V559" s="134">
        <f>IFERROR($V$3*TWK!H556/100,"n/a")</f>
        <v>14.320799999999998</v>
      </c>
      <c r="W559" s="134">
        <f>IFERROR($W$3*TWK!H556/100,"n/a")</f>
        <v>12.811200000000001</v>
      </c>
      <c r="X559" s="134">
        <f>IFERROR($X$3*(TWK!H556+25)/100,"n/a")</f>
        <v>12.9467</v>
      </c>
      <c r="Y559" s="134">
        <f>IFERROR($Y$3*(TWK!H556+50)/100,"n/a")</f>
        <v>12.228599999999998</v>
      </c>
      <c r="Z559" s="134">
        <f>IFERROR($Z$3*TWK!H556/100,"n/a")</f>
        <v>10.0776</v>
      </c>
      <c r="AA559" s="134">
        <f>IFERROR($AA$3*(TWK!H556+100)/100,"n/a")</f>
        <v>11.633199999999999</v>
      </c>
    </row>
    <row r="560" spans="1:27" x14ac:dyDescent="0.25">
      <c r="A560" s="47">
        <f t="shared" si="7"/>
        <v>41877</v>
      </c>
      <c r="B560" s="134">
        <f>IFERROR($B$3*TWK!B557/100,"n/a")</f>
        <v>32.497500000000002</v>
      </c>
      <c r="C560" s="134">
        <f>IFERROR($C$3*TWK!C557/100,"n/a")</f>
        <v>29.925000000000001</v>
      </c>
      <c r="D560" s="134">
        <f>IFERROR($D$3*TWK!C557/100,"n/a")</f>
        <v>26.533500000000004</v>
      </c>
      <c r="E560" s="134">
        <f>IFERROR( $E$3*TWK!C557/100,"n/a")</f>
        <v>25.336500000000001</v>
      </c>
      <c r="F560" s="134">
        <f>IFERROR($F$3*TWK!C557/100,"n/a")</f>
        <v>24.139499999999998</v>
      </c>
      <c r="G560" s="134">
        <f>IFERROR($G$3*TWK!H557/100,"n/a")</f>
        <v>17.195</v>
      </c>
      <c r="H560" s="134">
        <f>IFERROR( $H$3*TWK!D557/100,"n/a")</f>
        <v>27.09375</v>
      </c>
      <c r="I560" s="134">
        <f>IFERROR($I$3*TWK!D557/100,"n/a")</f>
        <v>24.890625</v>
      </c>
      <c r="J560" s="134">
        <f>IFERROR($J$3*TWK!D557/100,"n/a")</f>
        <v>24.5625</v>
      </c>
      <c r="K560" s="134">
        <f>IFERROR($K$3*TWK!D557/100,"n/a")</f>
        <v>23.765625</v>
      </c>
      <c r="L560" s="134">
        <f>IFERROR( $L$3*TWK!D557/100,"n/a")</f>
        <v>22.546875</v>
      </c>
      <c r="M560" s="134">
        <f>IFERROR($M$3*TWK!D557/100,"n/a")</f>
        <v>21.75</v>
      </c>
      <c r="N560" s="134">
        <f>IFERROR($N$3*TWK!E557/100,"n/a")</f>
        <v>18.204374999999999</v>
      </c>
      <c r="O560" s="134">
        <f>IFERROR($O$3*TWK!F557/100,"n/a")</f>
        <v>23.156874999999999</v>
      </c>
      <c r="P560" s="134">
        <f>IFERROR($P$3*TWK!F557/100,"n/a")</f>
        <v>22.021249999999998</v>
      </c>
      <c r="Q560" s="134">
        <f>IFERROR($Q$3*TWK!F557/100,"n/a")</f>
        <v>19.947500000000002</v>
      </c>
      <c r="R560" s="134">
        <f>IFERROR($R$3*TWK!F557/100,"n/a")</f>
        <v>19.700624999999999</v>
      </c>
      <c r="S560" s="134">
        <f>IFERROR($S$3*TWK!H557/100,"n/a")</f>
        <v>17.195</v>
      </c>
      <c r="T560" s="134">
        <f>IFERROR($T$3*TWK!H557/100,"n/a")</f>
        <v>16.7425</v>
      </c>
      <c r="U560" s="134">
        <f>IFERROR($U$3*TWK!H557/100,"n/a")</f>
        <v>16.0185</v>
      </c>
      <c r="V560" s="134">
        <f>IFERROR($V$3*TWK!H557/100,"n/a")</f>
        <v>15.882749999999998</v>
      </c>
      <c r="W560" s="134">
        <f>IFERROR($W$3*TWK!H557/100,"n/a")</f>
        <v>14.208500000000001</v>
      </c>
      <c r="X560" s="134">
        <f>IFERROR($X$3*(TWK!H557+25)/100,"n/a")</f>
        <v>14.277250000000002</v>
      </c>
      <c r="Y560" s="134">
        <f>IFERROR($Y$3*(TWK!H557+50)/100,"n/a")</f>
        <v>13.41675</v>
      </c>
      <c r="Z560" s="134">
        <f>IFERROR($Z$3*TWK!H557/100,"n/a")</f>
        <v>11.176750000000002</v>
      </c>
      <c r="AA560" s="134">
        <f>IFERROR($AA$3*(TWK!H557+100)/100,"n/a")</f>
        <v>12.652249999999999</v>
      </c>
    </row>
    <row r="561" spans="1:27" x14ac:dyDescent="0.25">
      <c r="A561" s="47">
        <f t="shared" si="7"/>
        <v>41884</v>
      </c>
      <c r="B561" s="134">
        <f>IFERROR($B$3*TWK!B558/100,"n/a")</f>
        <v>34.354500000000002</v>
      </c>
      <c r="C561" s="134">
        <f>IFERROR($C$3*TWK!C558/100,"n/a")</f>
        <v>35.1</v>
      </c>
      <c r="D561" s="134">
        <f>IFERROR($D$3*TWK!C558/100,"n/a")</f>
        <v>31.122000000000003</v>
      </c>
      <c r="E561" s="134">
        <f>IFERROR( $E$3*TWK!C558/100,"n/a")</f>
        <v>29.718000000000004</v>
      </c>
      <c r="F561" s="134">
        <f>IFERROR($F$3*TWK!C558/100,"n/a")</f>
        <v>28.314</v>
      </c>
      <c r="G561" s="134">
        <f>IFERROR($G$3*TWK!H558/100,"n/a")</f>
        <v>22.135000000000002</v>
      </c>
      <c r="H561" s="134">
        <f>IFERROR( $H$3*TWK!D558/100,"n/a")</f>
        <v>34.463250000000002</v>
      </c>
      <c r="I561" s="134">
        <f>IFERROR($I$3*TWK!D558/100,"n/a")</f>
        <v>31.660874999999997</v>
      </c>
      <c r="J561" s="134">
        <f>IFERROR($J$3*TWK!D558/100,"n/a")</f>
        <v>31.243499999999997</v>
      </c>
      <c r="K561" s="134">
        <f>IFERROR($K$3*TWK!D558/100,"n/a")</f>
        <v>30.229875000000003</v>
      </c>
      <c r="L561" s="134">
        <f>IFERROR( $L$3*TWK!D558/100,"n/a")</f>
        <v>28.679624999999998</v>
      </c>
      <c r="M561" s="134">
        <f>IFERROR($M$3*TWK!D558/100,"n/a")</f>
        <v>27.666</v>
      </c>
      <c r="N561" s="134">
        <f>IFERROR($N$3*TWK!E558/100,"n/a")</f>
        <v>23.275000000000006</v>
      </c>
      <c r="O561" s="134">
        <f>IFERROR($O$3*TWK!F558/100,"n/a")</f>
        <v>26.967500000000001</v>
      </c>
      <c r="P561" s="134">
        <f>IFERROR($P$3*TWK!F558/100,"n/a")</f>
        <v>25.645</v>
      </c>
      <c r="Q561" s="134">
        <f>IFERROR($Q$3*TWK!F558/100,"n/a")</f>
        <v>23.23</v>
      </c>
      <c r="R561" s="134">
        <f>IFERROR($R$3*TWK!F558/100,"n/a")</f>
        <v>22.942499999999999</v>
      </c>
      <c r="S561" s="134">
        <f>IFERROR($S$3*TWK!H558/100,"n/a")</f>
        <v>22.135000000000002</v>
      </c>
      <c r="T561" s="134">
        <f>IFERROR($T$3*TWK!H558/100,"n/a")</f>
        <v>21.552499999999998</v>
      </c>
      <c r="U561" s="134">
        <f>IFERROR($U$3*TWK!H558/100,"n/a")</f>
        <v>20.620500000000003</v>
      </c>
      <c r="V561" s="134">
        <f>IFERROR($V$3*TWK!H558/100,"n/a")</f>
        <v>20.445749999999997</v>
      </c>
      <c r="W561" s="134">
        <f>IFERROR($W$3*TWK!H558/100,"n/a")</f>
        <v>18.290500000000002</v>
      </c>
      <c r="X561" s="134">
        <f>IFERROR($X$3*(TWK!H558+25)/100,"n/a")</f>
        <v>18.164250000000003</v>
      </c>
      <c r="Y561" s="134">
        <f>IFERROR($Y$3*(TWK!H558+50)/100,"n/a")</f>
        <v>16.887749999999997</v>
      </c>
      <c r="Z561" s="134">
        <f>IFERROR($Z$3*TWK!H558/100,"n/a")</f>
        <v>14.38775</v>
      </c>
      <c r="AA561" s="134">
        <f>IFERROR($AA$3*(TWK!H558+100)/100,"n/a")</f>
        <v>15.629249999999999</v>
      </c>
    </row>
    <row r="562" spans="1:27" x14ac:dyDescent="0.25">
      <c r="A562" s="47">
        <f t="shared" si="7"/>
        <v>41891</v>
      </c>
      <c r="B562" s="134">
        <f>IFERROR($B$3*TWK!B559/100,"n/a")</f>
        <v>36.366250000000008</v>
      </c>
      <c r="C562" s="134">
        <f>IFERROR($C$3*TWK!C559/100,"n/a")</f>
        <v>34.5</v>
      </c>
      <c r="D562" s="134">
        <f>IFERROR($D$3*TWK!C559/100,"n/a")</f>
        <v>30.59</v>
      </c>
      <c r="E562" s="134">
        <f>IFERROR( $E$3*TWK!C559/100,"n/a")</f>
        <v>29.21</v>
      </c>
      <c r="F562" s="134">
        <f>IFERROR($F$3*TWK!C559/100,"n/a")</f>
        <v>27.83</v>
      </c>
      <c r="G562" s="134">
        <f>IFERROR($G$3*TWK!H559/100,"n/a")</f>
        <v>24.035</v>
      </c>
      <c r="H562" s="134">
        <f>IFERROR( $H$3*TWK!D559/100,"n/a")</f>
        <v>38.533333333333331</v>
      </c>
      <c r="I562" s="134">
        <f>IFERROR($I$3*TWK!D559/100,"n/a")</f>
        <v>35.4</v>
      </c>
      <c r="J562" s="134">
        <f>IFERROR($J$3*TWK!D559/100,"n/a")</f>
        <v>34.933333333333337</v>
      </c>
      <c r="K562" s="134">
        <f>IFERROR($K$3*TWK!D559/100,"n/a")</f>
        <v>33.799999999999997</v>
      </c>
      <c r="L562" s="134">
        <f>IFERROR( $L$3*TWK!D559/100,"n/a")</f>
        <v>32.066666666666663</v>
      </c>
      <c r="M562" s="134">
        <f>IFERROR($M$3*TWK!D559/100,"n/a")</f>
        <v>30.93333333333333</v>
      </c>
      <c r="N562" s="134">
        <f>IFERROR($N$3*TWK!E559/100,"n/a")</f>
        <v>24.272500000000004</v>
      </c>
      <c r="O562" s="134">
        <f>IFERROR($O$3*TWK!F559/100,"n/a")</f>
        <v>30.094166666666666</v>
      </c>
      <c r="P562" s="134">
        <f>IFERROR($P$3*TWK!F559/100,"n/a")</f>
        <v>28.618333333333329</v>
      </c>
      <c r="Q562" s="134">
        <f>IFERROR($Q$3*TWK!F559/100,"n/a")</f>
        <v>25.923333333333332</v>
      </c>
      <c r="R562" s="134">
        <f>IFERROR($R$3*TWK!F559/100,"n/a")</f>
        <v>25.602499999999999</v>
      </c>
      <c r="S562" s="134">
        <f>IFERROR($S$3*TWK!H559/100,"n/a")</f>
        <v>24.035</v>
      </c>
      <c r="T562" s="134">
        <f>IFERROR($T$3*TWK!H559/100,"n/a")</f>
        <v>23.4025</v>
      </c>
      <c r="U562" s="134">
        <f>IFERROR($U$3*TWK!H559/100,"n/a")</f>
        <v>22.390500000000003</v>
      </c>
      <c r="V562" s="134">
        <f>IFERROR($V$3*TWK!H559/100,"n/a")</f>
        <v>22.200749999999999</v>
      </c>
      <c r="W562" s="134">
        <f>IFERROR($W$3*TWK!H559/100,"n/a")</f>
        <v>19.860500000000002</v>
      </c>
      <c r="X562" s="134">
        <f>IFERROR($X$3*(TWK!H559+25)/100,"n/a")</f>
        <v>19.65925</v>
      </c>
      <c r="Y562" s="134">
        <f>IFERROR($Y$3*(TWK!H559+50)/100,"n/a")</f>
        <v>18.222749999999998</v>
      </c>
      <c r="Z562" s="134">
        <f>IFERROR($Z$3*TWK!H559/100,"n/a")</f>
        <v>15.622750000000002</v>
      </c>
      <c r="AA562" s="134">
        <f>IFERROR($AA$3*(TWK!H559+100)/100,"n/a")</f>
        <v>16.774249999999999</v>
      </c>
    </row>
    <row r="563" spans="1:27" x14ac:dyDescent="0.25">
      <c r="A563" s="47">
        <f t="shared" ref="A563:A626" si="8">7+A562</f>
        <v>41898</v>
      </c>
      <c r="B563" s="134">
        <f>IFERROR($B$3*TWK!B560/100,"n/a")</f>
        <v>34.045000000000002</v>
      </c>
      <c r="C563" s="134">
        <f>IFERROR($C$3*TWK!C560/100,"n/a")</f>
        <v>35</v>
      </c>
      <c r="D563" s="134">
        <f>IFERROR($D$3*TWK!C560/100,"n/a")</f>
        <v>31.033333333333335</v>
      </c>
      <c r="E563" s="134">
        <f>IFERROR( $E$3*TWK!C560/100,"n/a")</f>
        <v>29.633333333333336</v>
      </c>
      <c r="F563" s="134">
        <f>IFERROR($F$3*TWK!C560/100,"n/a")</f>
        <v>28.233333333333334</v>
      </c>
      <c r="G563" s="134">
        <f>IFERROR($G$3*TWK!H560/100,"n/a")</f>
        <v>24.383333333333329</v>
      </c>
      <c r="H563" s="134">
        <f>IFERROR( $H$3*TWK!D560/100,"n/a")</f>
        <v>36.606666666666669</v>
      </c>
      <c r="I563" s="134">
        <f>IFERROR($I$3*TWK!D560/100,"n/a")</f>
        <v>33.630000000000003</v>
      </c>
      <c r="J563" s="134">
        <f>IFERROR($J$3*TWK!D560/100,"n/a")</f>
        <v>33.186666666666667</v>
      </c>
      <c r="K563" s="134">
        <f>IFERROR($K$3*TWK!D560/100,"n/a")</f>
        <v>32.110000000000007</v>
      </c>
      <c r="L563" s="134">
        <f>IFERROR( $L$3*TWK!D560/100,"n/a")</f>
        <v>30.463333333333335</v>
      </c>
      <c r="M563" s="134">
        <f>IFERROR($M$3*TWK!D560/100,"n/a")</f>
        <v>29.386666666666667</v>
      </c>
      <c r="N563" s="134">
        <f>IFERROR($N$3*TWK!E560/100,"n/a")</f>
        <v>26.267500000000005</v>
      </c>
      <c r="O563" s="134">
        <f>IFERROR($O$3*TWK!F560/100,"n/a")</f>
        <v>32.439166666666672</v>
      </c>
      <c r="P563" s="134">
        <f>IFERROR($P$3*TWK!F560/100,"n/a")</f>
        <v>30.848333333333329</v>
      </c>
      <c r="Q563" s="134">
        <f>IFERROR($Q$3*TWK!F560/100,"n/a")</f>
        <v>27.943333333333332</v>
      </c>
      <c r="R563" s="134">
        <f>IFERROR($R$3*TWK!F560/100,"n/a")</f>
        <v>27.5975</v>
      </c>
      <c r="S563" s="134">
        <f>IFERROR($S$3*TWK!H560/100,"n/a")</f>
        <v>24.383333333333329</v>
      </c>
      <c r="T563" s="134">
        <f>IFERROR($T$3*TWK!H560/100,"n/a")</f>
        <v>23.741666666666664</v>
      </c>
      <c r="U563" s="134">
        <f>IFERROR($U$3*TWK!H560/100,"n/a")</f>
        <v>22.715</v>
      </c>
      <c r="V563" s="134">
        <f>IFERROR($V$3*TWK!H560/100,"n/a")</f>
        <v>22.522499999999994</v>
      </c>
      <c r="W563" s="134">
        <f>IFERROR($W$3*TWK!H560/100,"n/a")</f>
        <v>20.148333333333333</v>
      </c>
      <c r="X563" s="134">
        <f>IFERROR($X$3*(TWK!H560+25)/100,"n/a")</f>
        <v>19.933333333333334</v>
      </c>
      <c r="Y563" s="134">
        <f>IFERROR($Y$3*(TWK!H560+50)/100,"n/a")</f>
        <v>18.467499999999998</v>
      </c>
      <c r="Z563" s="134">
        <f>IFERROR($Z$3*TWK!H560/100,"n/a")</f>
        <v>15.849166666666667</v>
      </c>
      <c r="AA563" s="134">
        <f>IFERROR($AA$3*(TWK!H560+100)/100,"n/a")</f>
        <v>16.984166666666667</v>
      </c>
    </row>
    <row r="564" spans="1:27" x14ac:dyDescent="0.25">
      <c r="A564" s="47">
        <f t="shared" si="8"/>
        <v>41905</v>
      </c>
      <c r="B564" s="134">
        <f>IFERROR($B$3*TWK!B561/100,"n/a")</f>
        <v>47.198749999999997</v>
      </c>
      <c r="C564" s="134">
        <f>IFERROR($C$3*TWK!C561/100,"n/a")</f>
        <v>49.725000000000001</v>
      </c>
      <c r="D564" s="134">
        <f>IFERROR($D$3*TWK!C561/100,"n/a")</f>
        <v>44.089500000000001</v>
      </c>
      <c r="E564" s="134">
        <f>IFERROR( $E$3*TWK!C561/100,"n/a")</f>
        <v>42.100500000000004</v>
      </c>
      <c r="F564" s="134">
        <f>IFERROR($F$3*TWK!C561/100,"n/a")</f>
        <v>40.111499999999999</v>
      </c>
      <c r="G564" s="134">
        <f>IFERROR($G$3*TWK!H561/100,"n/a")</f>
        <v>34.057499999999997</v>
      </c>
      <c r="H564" s="134">
        <f>IFERROR( $H$3*TWK!D561/100,"n/a")</f>
        <v>47.685000000000002</v>
      </c>
      <c r="I564" s="134">
        <f>IFERROR($I$3*TWK!D561/100,"n/a")</f>
        <v>43.807499999999997</v>
      </c>
      <c r="J564" s="134">
        <f>IFERROR($J$3*TWK!D561/100,"n/a")</f>
        <v>43.23</v>
      </c>
      <c r="K564" s="134">
        <f>IFERROR($K$3*TWK!D561/100,"n/a")</f>
        <v>41.827500000000001</v>
      </c>
      <c r="L564" s="134">
        <f>IFERROR( $L$3*TWK!D561/100,"n/a")</f>
        <v>39.682499999999997</v>
      </c>
      <c r="M564" s="134">
        <f>IFERROR($M$3*TWK!D561/100,"n/a")</f>
        <v>38.279999999999994</v>
      </c>
      <c r="N564" s="134">
        <f>IFERROR($N$3*TWK!E561/100,"n/a")</f>
        <v>34.663125000000001</v>
      </c>
      <c r="O564" s="134">
        <f>IFERROR($O$3*TWK!F561/100,"n/a")</f>
        <v>42.034125000000003</v>
      </c>
      <c r="P564" s="134">
        <f>IFERROR($P$3*TWK!F561/100,"n/a")</f>
        <v>39.972749999999998</v>
      </c>
      <c r="Q564" s="134">
        <f>IFERROR($Q$3*TWK!F561/100,"n/a")</f>
        <v>36.208500000000001</v>
      </c>
      <c r="R564" s="134">
        <f>IFERROR($R$3*TWK!F561/100,"n/a")</f>
        <v>35.760375000000003</v>
      </c>
      <c r="S564" s="134">
        <f>IFERROR($S$3*TWK!H561/100,"n/a")</f>
        <v>34.057499999999997</v>
      </c>
      <c r="T564" s="134">
        <f>IFERROR($T$3*TWK!H561/100,"n/a")</f>
        <v>33.161250000000003</v>
      </c>
      <c r="U564" s="134">
        <f>IFERROR($U$3*TWK!H561/100,"n/a")</f>
        <v>31.727249999999998</v>
      </c>
      <c r="V564" s="134">
        <f>IFERROR($V$3*TWK!H561/100,"n/a")</f>
        <v>31.458374999999997</v>
      </c>
      <c r="W564" s="134">
        <f>IFERROR($W$3*TWK!H561/100,"n/a")</f>
        <v>28.142250000000001</v>
      </c>
      <c r="X564" s="134">
        <f>IFERROR($X$3*(TWK!H561+25)/100,"n/a")</f>
        <v>27.545375000000003</v>
      </c>
      <c r="Y564" s="134">
        <f>IFERROR($Y$3*(TWK!H561+50)/100,"n/a")</f>
        <v>25.264874999999996</v>
      </c>
      <c r="Z564" s="134">
        <f>IFERROR($Z$3*TWK!H561/100,"n/a")</f>
        <v>22.137375000000002</v>
      </c>
      <c r="AA564" s="134">
        <f>IFERROR($AA$3*(TWK!H561+100)/100,"n/a")</f>
        <v>22.814125000000001</v>
      </c>
    </row>
    <row r="565" spans="1:27" x14ac:dyDescent="0.25">
      <c r="A565" s="47">
        <f t="shared" si="8"/>
        <v>41912</v>
      </c>
      <c r="B565" s="134">
        <f>IFERROR($B$3*TWK!B562/100,"n/a")</f>
        <v>54.678333333333342</v>
      </c>
      <c r="C565" s="134">
        <f>IFERROR($C$3*TWK!C562/100,"n/a")</f>
        <v>61</v>
      </c>
      <c r="D565" s="134">
        <f>IFERROR($D$3*TWK!C562/100,"n/a")</f>
        <v>54.086666666666673</v>
      </c>
      <c r="E565" s="134">
        <f>IFERROR( $E$3*TWK!C562/100,"n/a")</f>
        <v>51.646666666666668</v>
      </c>
      <c r="F565" s="134">
        <f>IFERROR($F$3*TWK!C562/100,"n/a")</f>
        <v>49.206666666666663</v>
      </c>
      <c r="G565" s="134">
        <f>IFERROR($G$3*TWK!H562/100,"n/a")</f>
        <v>40.533333333333331</v>
      </c>
      <c r="H565" s="134">
        <f>IFERROR( $H$3*TWK!D562/100,"n/a")</f>
        <v>61.653333333333336</v>
      </c>
      <c r="I565" s="134">
        <f>IFERROR($I$3*TWK!D562/100,"n/a")</f>
        <v>56.64</v>
      </c>
      <c r="J565" s="134">
        <f>IFERROR($J$3*TWK!D562/100,"n/a")</f>
        <v>55.893333333333338</v>
      </c>
      <c r="K565" s="134">
        <f>IFERROR($K$3*TWK!D562/100,"n/a")</f>
        <v>54.080000000000013</v>
      </c>
      <c r="L565" s="134">
        <f>IFERROR( $L$3*TWK!D562/100,"n/a")</f>
        <v>51.306666666666672</v>
      </c>
      <c r="M565" s="134">
        <f>IFERROR($M$3*TWK!D562/100,"n/a")</f>
        <v>49.493333333333332</v>
      </c>
      <c r="N565" s="134">
        <f>IFERROR($N$3*TWK!E562/100,"n/a")</f>
        <v>41.23</v>
      </c>
      <c r="O565" s="134">
        <f>IFERROR($O$3*TWK!F562/100,"n/a")</f>
        <v>51.59</v>
      </c>
      <c r="P565" s="134">
        <f>IFERROR($P$3*TWK!F562/100,"n/a")</f>
        <v>49.06</v>
      </c>
      <c r="Q565" s="134">
        <f>IFERROR($Q$3*TWK!F562/100,"n/a")</f>
        <v>44.44</v>
      </c>
      <c r="R565" s="134">
        <f>IFERROR($R$3*TWK!F562/100,"n/a")</f>
        <v>43.89</v>
      </c>
      <c r="S565" s="134">
        <f>IFERROR($S$3*TWK!H562/100,"n/a")</f>
        <v>40.533333333333331</v>
      </c>
      <c r="T565" s="134">
        <f>IFERROR($T$3*TWK!H562/100,"n/a")</f>
        <v>39.466666666666669</v>
      </c>
      <c r="U565" s="134">
        <f>IFERROR($U$3*TWK!H562/100,"n/a")</f>
        <v>37.760000000000005</v>
      </c>
      <c r="V565" s="134">
        <f>IFERROR($V$3*TWK!H562/100,"n/a")</f>
        <v>37.44</v>
      </c>
      <c r="W565" s="134">
        <f>IFERROR($W$3*TWK!H562/100,"n/a")</f>
        <v>33.493333333333332</v>
      </c>
      <c r="X565" s="134">
        <f>IFERROR($X$3*(TWK!H562+25)/100,"n/a")</f>
        <v>32.64083333333334</v>
      </c>
      <c r="Y565" s="134">
        <f>IFERROR($Y$3*(TWK!H562+50)/100,"n/a")</f>
        <v>29.815000000000001</v>
      </c>
      <c r="Z565" s="134">
        <f>IFERROR($Z$3*TWK!H562/100,"n/a")</f>
        <v>26.346666666666671</v>
      </c>
      <c r="AA565" s="134">
        <f>IFERROR($AA$3*(TWK!H562+100)/100,"n/a")</f>
        <v>26.716666666666669</v>
      </c>
    </row>
    <row r="566" spans="1:27" x14ac:dyDescent="0.25">
      <c r="A566" s="47">
        <f t="shared" si="8"/>
        <v>41919</v>
      </c>
      <c r="B566" s="134">
        <f>IFERROR($B$3*TWK!B563/100,"n/a")</f>
        <v>49.00416666666667</v>
      </c>
      <c r="C566" s="134">
        <f>IFERROR($C$3*TWK!C563/100,"n/a")</f>
        <v>54</v>
      </c>
      <c r="D566" s="134">
        <f>IFERROR($D$3*TWK!C563/100,"n/a")</f>
        <v>47.88</v>
      </c>
      <c r="E566" s="134">
        <f>IFERROR( $E$3*TWK!C563/100,"n/a")</f>
        <v>45.72</v>
      </c>
      <c r="F566" s="134">
        <f>IFERROR($F$3*TWK!C563/100,"n/a")</f>
        <v>43.56</v>
      </c>
      <c r="G566" s="134">
        <f>IFERROR($G$3*TWK!H563/100,"n/a")</f>
        <v>31.41333333333333</v>
      </c>
      <c r="H566" s="134">
        <f>IFERROR( $H$3*TWK!D563/100,"n/a")</f>
        <v>51.538333333333327</v>
      </c>
      <c r="I566" s="134">
        <f>IFERROR($I$3*TWK!D563/100,"n/a")</f>
        <v>47.347499999999989</v>
      </c>
      <c r="J566" s="134">
        <f>IFERROR($J$3*TWK!D563/100,"n/a")</f>
        <v>46.723333333333329</v>
      </c>
      <c r="K566" s="134">
        <f>IFERROR($K$3*TWK!D563/100,"n/a")</f>
        <v>45.207500000000003</v>
      </c>
      <c r="L566" s="134">
        <f>IFERROR( $L$3*TWK!D563/100,"n/a")</f>
        <v>42.889166666666661</v>
      </c>
      <c r="M566" s="134">
        <f>IFERROR($M$3*TWK!D563/100,"n/a")</f>
        <v>41.373333333333328</v>
      </c>
      <c r="N566" s="134">
        <f>IFERROR($N$3*TWK!E563/100,"n/a")</f>
        <v>33.250000000000007</v>
      </c>
      <c r="O566" s="134">
        <f>IFERROR($O$3*TWK!F563/100,"n/a")</f>
        <v>43.773333333333341</v>
      </c>
      <c r="P566" s="134">
        <f>IFERROR($P$3*TWK!F563/100,"n/a")</f>
        <v>41.626666666666672</v>
      </c>
      <c r="Q566" s="134">
        <f>IFERROR($Q$3*TWK!F563/100,"n/a")</f>
        <v>37.706666666666671</v>
      </c>
      <c r="R566" s="134">
        <f>IFERROR($R$3*TWK!F563/100,"n/a")</f>
        <v>37.24</v>
      </c>
      <c r="S566" s="134">
        <f>IFERROR($S$3*TWK!H563/100,"n/a")</f>
        <v>31.41333333333333</v>
      </c>
      <c r="T566" s="134">
        <f>IFERROR($T$3*TWK!H563/100,"n/a")</f>
        <v>30.586666666666666</v>
      </c>
      <c r="U566" s="134">
        <f>IFERROR($U$3*TWK!H563/100,"n/a")</f>
        <v>29.263999999999999</v>
      </c>
      <c r="V566" s="134">
        <f>IFERROR($V$3*TWK!H563/100,"n/a")</f>
        <v>29.015999999999998</v>
      </c>
      <c r="W566" s="134">
        <f>IFERROR($W$3*TWK!H563/100,"n/a")</f>
        <v>25.957333333333331</v>
      </c>
      <c r="X566" s="134">
        <f>IFERROR($X$3*(TWK!H563+25)/100,"n/a")</f>
        <v>25.464833333333335</v>
      </c>
      <c r="Y566" s="134">
        <f>IFERROR($Y$3*(TWK!H563+50)/100,"n/a")</f>
        <v>23.406999999999996</v>
      </c>
      <c r="Z566" s="134">
        <f>IFERROR($Z$3*TWK!H563/100,"n/a")</f>
        <v>20.418666666666667</v>
      </c>
      <c r="AA566" s="134">
        <f>IFERROR($AA$3*(TWK!H563+100)/100,"n/a")</f>
        <v>21.220666666666666</v>
      </c>
    </row>
    <row r="567" spans="1:27" x14ac:dyDescent="0.25">
      <c r="A567" s="47">
        <f t="shared" si="8"/>
        <v>41926</v>
      </c>
      <c r="B567" s="134">
        <f>IFERROR($B$3*TWK!B564/100,"n/a")</f>
        <v>45.909166666666671</v>
      </c>
      <c r="C567" s="134">
        <f>IFERROR($C$3*TWK!C564/100,"n/a")</f>
        <v>50.2</v>
      </c>
      <c r="D567" s="134">
        <f>IFERROR($D$3*TWK!C564/100,"n/a")</f>
        <v>44.510666666666665</v>
      </c>
      <c r="E567" s="134">
        <f>IFERROR( $E$3*TWK!C564/100,"n/a")</f>
        <v>42.502666666666663</v>
      </c>
      <c r="F567" s="134">
        <f>IFERROR($F$3*TWK!C564/100,"n/a")</f>
        <v>40.49466666666666</v>
      </c>
      <c r="G567" s="134">
        <f>IFERROR($G$3*TWK!H564/100,"n/a")</f>
        <v>23.43333333333333</v>
      </c>
      <c r="H567" s="134">
        <f>IFERROR( $H$3*TWK!D564/100,"n/a")</f>
        <v>48.166666666666671</v>
      </c>
      <c r="I567" s="134">
        <f>IFERROR($I$3*TWK!D564/100,"n/a")</f>
        <v>44.25</v>
      </c>
      <c r="J567" s="134">
        <f>IFERROR($J$3*TWK!D564/100,"n/a")</f>
        <v>43.666666666666671</v>
      </c>
      <c r="K567" s="134">
        <f>IFERROR($K$3*TWK!D564/100,"n/a")</f>
        <v>42.25</v>
      </c>
      <c r="L567" s="134">
        <f>IFERROR( $L$3*TWK!D564/100,"n/a")</f>
        <v>40.083333333333329</v>
      </c>
      <c r="M567" s="134">
        <f>IFERROR($M$3*TWK!D564/100,"n/a")</f>
        <v>38.666666666666664</v>
      </c>
      <c r="N567" s="134">
        <f>IFERROR($N$3*TWK!E564/100,"n/a")</f>
        <v>27.265000000000004</v>
      </c>
      <c r="O567" s="134">
        <f>IFERROR($O$3*TWK!F564/100,"n/a")</f>
        <v>37.910833333333336</v>
      </c>
      <c r="P567" s="134">
        <f>IFERROR($P$3*TWK!F564/100,"n/a")</f>
        <v>36.051666666666669</v>
      </c>
      <c r="Q567" s="134">
        <f>IFERROR($Q$3*TWK!F564/100,"n/a")</f>
        <v>32.656666666666666</v>
      </c>
      <c r="R567" s="134">
        <f>IFERROR($R$3*TWK!F564/100,"n/a")</f>
        <v>32.252500000000005</v>
      </c>
      <c r="S567" s="134">
        <f>IFERROR($S$3*TWK!H564/100,"n/a")</f>
        <v>23.43333333333333</v>
      </c>
      <c r="T567" s="134">
        <f>IFERROR($T$3*TWK!H564/100,"n/a")</f>
        <v>22.816666666666666</v>
      </c>
      <c r="U567" s="134">
        <f>IFERROR($U$3*TWK!H564/100,"n/a")</f>
        <v>21.83</v>
      </c>
      <c r="V567" s="134">
        <f>IFERROR($V$3*TWK!H564/100,"n/a")</f>
        <v>21.644999999999996</v>
      </c>
      <c r="W567" s="134">
        <f>IFERROR($W$3*TWK!H564/100,"n/a")</f>
        <v>19.363333333333333</v>
      </c>
      <c r="X567" s="134">
        <f>IFERROR($X$3*(TWK!H564+25)/100,"n/a")</f>
        <v>19.185833333333331</v>
      </c>
      <c r="Y567" s="134">
        <f>IFERROR($Y$3*(TWK!H564+50)/100,"n/a")</f>
        <v>17.799999999999997</v>
      </c>
      <c r="Z567" s="134">
        <f>IFERROR($Z$3*TWK!H564/100,"n/a")</f>
        <v>15.231666666666667</v>
      </c>
      <c r="AA567" s="134">
        <f>IFERROR($AA$3*(TWK!H564+100)/100,"n/a")</f>
        <v>16.411666666666665</v>
      </c>
    </row>
    <row r="568" spans="1:27" x14ac:dyDescent="0.25">
      <c r="A568" s="47">
        <f t="shared" si="8"/>
        <v>41933</v>
      </c>
      <c r="B568" s="134">
        <f>IFERROR($B$3*TWK!B565/100,"n/a")</f>
        <v>49.133125</v>
      </c>
      <c r="C568" s="134">
        <f>IFERROR($C$3*TWK!C565/100,"n/a")</f>
        <v>51.375</v>
      </c>
      <c r="D568" s="134">
        <f>IFERROR($D$3*TWK!C565/100,"n/a")</f>
        <v>45.552500000000002</v>
      </c>
      <c r="E568" s="134">
        <f>IFERROR( $E$3*TWK!C565/100,"n/a")</f>
        <v>43.497500000000002</v>
      </c>
      <c r="F568" s="134">
        <f>IFERROR($F$3*TWK!C565/100,"n/a")</f>
        <v>41.442500000000003</v>
      </c>
      <c r="G568" s="134">
        <f>IFERROR($G$3*TWK!H565/100,"n/a")</f>
        <v>24.7</v>
      </c>
      <c r="H568" s="134">
        <f>IFERROR( $H$3*TWK!D565/100,"n/a")</f>
        <v>50.430500000000002</v>
      </c>
      <c r="I568" s="134">
        <f>IFERROR($I$3*TWK!D565/100,"n/a")</f>
        <v>46.329749999999997</v>
      </c>
      <c r="J568" s="134">
        <f>IFERROR($J$3*TWK!D565/100,"n/a")</f>
        <v>45.719000000000008</v>
      </c>
      <c r="K568" s="134">
        <f>IFERROR($K$3*TWK!D565/100,"n/a")</f>
        <v>44.235749999999996</v>
      </c>
      <c r="L568" s="134">
        <f>IFERROR( $L$3*TWK!D565/100,"n/a")</f>
        <v>41.967249999999993</v>
      </c>
      <c r="M568" s="134">
        <f>IFERROR($M$3*TWK!D565/100,"n/a")</f>
        <v>40.483999999999995</v>
      </c>
      <c r="N568" s="134">
        <f>IFERROR($N$3*TWK!E565/100,"n/a")</f>
        <v>29.176874999999999</v>
      </c>
      <c r="O568" s="134">
        <f>IFERROR($O$3*TWK!F565/100,"n/a")</f>
        <v>41.623750000000001</v>
      </c>
      <c r="P568" s="134">
        <f>IFERROR($P$3*TWK!F565/100,"n/a")</f>
        <v>39.582500000000003</v>
      </c>
      <c r="Q568" s="134">
        <f>IFERROR($Q$3*TWK!F565/100,"n/a")</f>
        <v>35.854999999999997</v>
      </c>
      <c r="R568" s="134">
        <f>IFERROR($R$3*TWK!F565/100,"n/a")</f>
        <v>35.411250000000003</v>
      </c>
      <c r="S568" s="134">
        <f>IFERROR($S$3*TWK!H565/100,"n/a")</f>
        <v>24.7</v>
      </c>
      <c r="T568" s="134">
        <f>IFERROR($T$3*TWK!H565/100,"n/a")</f>
        <v>24.05</v>
      </c>
      <c r="U568" s="134">
        <f>IFERROR($U$3*TWK!H565/100,"n/a")</f>
        <v>23.01</v>
      </c>
      <c r="V568" s="134">
        <f>IFERROR($V$3*TWK!H565/100,"n/a")</f>
        <v>22.815000000000001</v>
      </c>
      <c r="W568" s="134">
        <f>IFERROR($W$3*TWK!H565/100,"n/a")</f>
        <v>20.41</v>
      </c>
      <c r="X568" s="134">
        <f>IFERROR($X$3*(TWK!H565+25)/100,"n/a")</f>
        <v>20.182500000000001</v>
      </c>
      <c r="Y568" s="134">
        <f>IFERROR($Y$3*(TWK!H565+50)/100,"n/a")</f>
        <v>18.690000000000001</v>
      </c>
      <c r="Z568" s="134">
        <f>IFERROR($Z$3*TWK!H565/100,"n/a")</f>
        <v>16.055000000000003</v>
      </c>
      <c r="AA568" s="134">
        <f>IFERROR($AA$3*(TWK!H565+100)/100,"n/a")</f>
        <v>17.175000000000001</v>
      </c>
    </row>
    <row r="569" spans="1:27" x14ac:dyDescent="0.25">
      <c r="A569" s="47">
        <f t="shared" si="8"/>
        <v>41940</v>
      </c>
      <c r="B569" s="134">
        <f>IFERROR($B$3*TWK!B566/100,"n/a")</f>
        <v>45.393333333333338</v>
      </c>
      <c r="C569" s="134">
        <f>IFERROR($C$3*TWK!C566/100,"n/a")</f>
        <v>55.5</v>
      </c>
      <c r="D569" s="134">
        <f>IFERROR($D$3*TWK!C566/100,"n/a")</f>
        <v>49.21</v>
      </c>
      <c r="E569" s="134">
        <f>IFERROR( $E$3*TWK!C566/100,"n/a")</f>
        <v>46.99</v>
      </c>
      <c r="F569" s="134">
        <f>IFERROR($F$3*TWK!C566/100,"n/a")</f>
        <v>44.77</v>
      </c>
      <c r="G569" s="134">
        <f>IFERROR($G$3*TWK!H566/100,"n/a")</f>
        <v>28.5</v>
      </c>
      <c r="H569" s="134">
        <f>IFERROR( $H$3*TWK!D566/100,"n/a")</f>
        <v>50.575000000000003</v>
      </c>
      <c r="I569" s="134">
        <f>IFERROR($I$3*TWK!D566/100,"n/a")</f>
        <v>46.462499999999999</v>
      </c>
      <c r="J569" s="134">
        <f>IFERROR($J$3*TWK!D566/100,"n/a")</f>
        <v>45.85</v>
      </c>
      <c r="K569" s="134">
        <f>IFERROR($K$3*TWK!D566/100,"n/a")</f>
        <v>44.362499999999997</v>
      </c>
      <c r="L569" s="134">
        <f>IFERROR( $L$3*TWK!D566/100,"n/a")</f>
        <v>42.087499999999999</v>
      </c>
      <c r="M569" s="134">
        <f>IFERROR($M$3*TWK!D566/100,"n/a")</f>
        <v>40.599999999999994</v>
      </c>
      <c r="N569" s="134">
        <f>IFERROR($N$3*TWK!E566/100,"n/a")</f>
        <v>31.255000000000006</v>
      </c>
      <c r="O569" s="134">
        <f>IFERROR($O$3*TWK!F566/100,"n/a")</f>
        <v>42.600833333333341</v>
      </c>
      <c r="P569" s="134">
        <f>IFERROR($P$3*TWK!F566/100,"n/a")</f>
        <v>40.51166666666667</v>
      </c>
      <c r="Q569" s="134">
        <f>IFERROR($Q$3*TWK!F566/100,"n/a")</f>
        <v>36.696666666666673</v>
      </c>
      <c r="R569" s="134">
        <f>IFERROR($R$3*TWK!F566/100,"n/a")</f>
        <v>36.242500000000007</v>
      </c>
      <c r="S569" s="134">
        <f>IFERROR($S$3*TWK!H566/100,"n/a")</f>
        <v>28.5</v>
      </c>
      <c r="T569" s="134">
        <f>IFERROR($T$3*TWK!H566/100,"n/a")</f>
        <v>27.75</v>
      </c>
      <c r="U569" s="134">
        <f>IFERROR($U$3*TWK!H566/100,"n/a")</f>
        <v>26.55</v>
      </c>
      <c r="V569" s="134">
        <f>IFERROR($V$3*TWK!H566/100,"n/a")</f>
        <v>26.324999999999999</v>
      </c>
      <c r="W569" s="134">
        <f>IFERROR($W$3*TWK!H566/100,"n/a")</f>
        <v>23.55</v>
      </c>
      <c r="X569" s="134">
        <f>IFERROR($X$3*(TWK!H566+25)/100,"n/a")</f>
        <v>23.172499999999999</v>
      </c>
      <c r="Y569" s="134">
        <f>IFERROR($Y$3*(TWK!H566+50)/100,"n/a")</f>
        <v>21.36</v>
      </c>
      <c r="Z569" s="134">
        <f>IFERROR($Z$3*TWK!H566/100,"n/a")</f>
        <v>18.525000000000002</v>
      </c>
      <c r="AA569" s="134">
        <f>IFERROR($AA$3*(TWK!H566+100)/100,"n/a")</f>
        <v>19.465</v>
      </c>
    </row>
    <row r="570" spans="1:27" x14ac:dyDescent="0.25">
      <c r="A570" s="47">
        <f t="shared" si="8"/>
        <v>41947</v>
      </c>
      <c r="B570" s="134">
        <f>IFERROR($B$3*TWK!B567/100,"n/a")</f>
        <v>44.877499999999998</v>
      </c>
      <c r="C570" s="134">
        <f>IFERROR($C$3*TWK!C567/100,"n/a")</f>
        <v>52.65</v>
      </c>
      <c r="D570" s="134">
        <f>IFERROR($D$3*TWK!C567/100,"n/a")</f>
        <v>46.683</v>
      </c>
      <c r="E570" s="134">
        <f>IFERROR( $E$3*TWK!C567/100,"n/a")</f>
        <v>44.576999999999998</v>
      </c>
      <c r="F570" s="134">
        <f>IFERROR($F$3*TWK!C567/100,"n/a")</f>
        <v>42.470999999999997</v>
      </c>
      <c r="G570" s="134">
        <f>IFERROR($G$3*TWK!H567/100,"n/a")</f>
        <v>23.892499999999998</v>
      </c>
      <c r="H570" s="134">
        <f>IFERROR( $H$3*TWK!D567/100,"n/a")</f>
        <v>49.13</v>
      </c>
      <c r="I570" s="134">
        <f>IFERROR($I$3*TWK!D567/100,"n/a")</f>
        <v>45.134999999999998</v>
      </c>
      <c r="J570" s="134">
        <f>IFERROR($J$3*TWK!D567/100,"n/a")</f>
        <v>44.54</v>
      </c>
      <c r="K570" s="134">
        <f>IFERROR($K$3*TWK!D567/100,"n/a")</f>
        <v>43.094999999999999</v>
      </c>
      <c r="L570" s="134">
        <f>IFERROR( $L$3*TWK!D567/100,"n/a")</f>
        <v>40.884999999999998</v>
      </c>
      <c r="M570" s="134">
        <f>IFERROR($M$3*TWK!D567/100,"n/a")</f>
        <v>39.44</v>
      </c>
      <c r="N570" s="134">
        <f>IFERROR($N$3*TWK!E567/100,"n/a")</f>
        <v>28.877625000000002</v>
      </c>
      <c r="O570" s="134">
        <f>IFERROR($O$3*TWK!F567/100,"n/a")</f>
        <v>41.916874999999997</v>
      </c>
      <c r="P570" s="134">
        <f>IFERROR($P$3*TWK!F567/100,"n/a")</f>
        <v>39.861249999999998</v>
      </c>
      <c r="Q570" s="134">
        <f>IFERROR($Q$3*TWK!F567/100,"n/a")</f>
        <v>36.107500000000002</v>
      </c>
      <c r="R570" s="134">
        <f>IFERROR($R$3*TWK!F567/100,"n/a")</f>
        <v>35.660625000000003</v>
      </c>
      <c r="S570" s="134">
        <f>IFERROR($S$3*TWK!H567/100,"n/a")</f>
        <v>23.892499999999998</v>
      </c>
      <c r="T570" s="134">
        <f>IFERROR($T$3*TWK!H567/100,"n/a")</f>
        <v>23.263750000000002</v>
      </c>
      <c r="U570" s="134">
        <f>IFERROR($U$3*TWK!H567/100,"n/a")</f>
        <v>22.257750000000001</v>
      </c>
      <c r="V570" s="134">
        <f>IFERROR($V$3*TWK!H567/100,"n/a")</f>
        <v>22.069125</v>
      </c>
      <c r="W570" s="134">
        <f>IFERROR($W$3*TWK!H567/100,"n/a")</f>
        <v>19.742750000000001</v>
      </c>
      <c r="X570" s="134">
        <f>IFERROR($X$3*(TWK!H567+25)/100,"n/a")</f>
        <v>19.547125000000001</v>
      </c>
      <c r="Y570" s="134">
        <f>IFERROR($Y$3*(TWK!H567+50)/100,"n/a")</f>
        <v>18.122624999999999</v>
      </c>
      <c r="Z570" s="134">
        <f>IFERROR($Z$3*TWK!H567/100,"n/a")</f>
        <v>15.530125</v>
      </c>
      <c r="AA570" s="134">
        <f>IFERROR($AA$3*(TWK!H567+100)/100,"n/a")</f>
        <v>16.688375000000001</v>
      </c>
    </row>
    <row r="571" spans="1:27" x14ac:dyDescent="0.25">
      <c r="A571" s="47">
        <f t="shared" si="8"/>
        <v>41954</v>
      </c>
      <c r="B571" s="134">
        <f>IFERROR($B$3*TWK!B568/100,"n/a")</f>
        <v>39.719166666666666</v>
      </c>
      <c r="C571" s="134">
        <f>IFERROR($C$3*TWK!C568/100,"n/a")</f>
        <v>43.5</v>
      </c>
      <c r="D571" s="134">
        <f>IFERROR($D$3*TWK!C568/100,"n/a")</f>
        <v>38.57</v>
      </c>
      <c r="E571" s="134">
        <f>IFERROR( $E$3*TWK!C568/100,"n/a")</f>
        <v>36.83</v>
      </c>
      <c r="F571" s="134">
        <f>IFERROR($F$3*TWK!C568/100,"n/a")</f>
        <v>35.090000000000003</v>
      </c>
      <c r="G571" s="134">
        <f>IFERROR($G$3*TWK!H568/100,"n/a")</f>
        <v>20.583333333333329</v>
      </c>
      <c r="H571" s="134">
        <f>IFERROR( $H$3*TWK!D568/100,"n/a")</f>
        <v>44.313333333333333</v>
      </c>
      <c r="I571" s="134">
        <f>IFERROR($I$3*TWK!D568/100,"n/a")</f>
        <v>40.709999999999994</v>
      </c>
      <c r="J571" s="134">
        <f>IFERROR($J$3*TWK!D568/100,"n/a")</f>
        <v>40.173333333333332</v>
      </c>
      <c r="K571" s="134">
        <f>IFERROR($K$3*TWK!D568/100,"n/a")</f>
        <v>38.869999999999997</v>
      </c>
      <c r="L571" s="134">
        <f>IFERROR( $L$3*TWK!D568/100,"n/a")</f>
        <v>36.876666666666658</v>
      </c>
      <c r="M571" s="134">
        <f>IFERROR($M$3*TWK!D568/100,"n/a")</f>
        <v>35.573333333333331</v>
      </c>
      <c r="N571" s="134">
        <f>IFERROR($N$3*TWK!E568/100,"n/a")</f>
        <v>26.932500000000001</v>
      </c>
      <c r="O571" s="134">
        <f>IFERROR($O$3*TWK!F568/100,"n/a")</f>
        <v>34.393333333333338</v>
      </c>
      <c r="P571" s="134">
        <f>IFERROR($P$3*TWK!F568/100,"n/a")</f>
        <v>32.706666666666671</v>
      </c>
      <c r="Q571" s="134">
        <f>IFERROR($Q$3*TWK!F568/100,"n/a")</f>
        <v>29.626666666666669</v>
      </c>
      <c r="R571" s="134">
        <f>IFERROR($R$3*TWK!F568/100,"n/a")</f>
        <v>29.260000000000005</v>
      </c>
      <c r="S571" s="134">
        <f>IFERROR($S$3*TWK!H568/100,"n/a")</f>
        <v>20.583333333333329</v>
      </c>
      <c r="T571" s="134">
        <f>IFERROR($T$3*TWK!H568/100,"n/a")</f>
        <v>20.041666666666664</v>
      </c>
      <c r="U571" s="134">
        <f>IFERROR($U$3*TWK!H568/100,"n/a")</f>
        <v>19.174999999999997</v>
      </c>
      <c r="V571" s="134">
        <f>IFERROR($V$3*TWK!H568/100,"n/a")</f>
        <v>19.012499999999999</v>
      </c>
      <c r="W571" s="134">
        <f>IFERROR($W$3*TWK!H568/100,"n/a")</f>
        <v>17.008333333333333</v>
      </c>
      <c r="X571" s="134">
        <f>IFERROR($X$3*(TWK!H568+25)/100,"n/a")</f>
        <v>16.943333333333332</v>
      </c>
      <c r="Y571" s="134">
        <f>IFERROR($Y$3*(TWK!H568+50)/100,"n/a")</f>
        <v>15.797499999999998</v>
      </c>
      <c r="Z571" s="134">
        <f>IFERROR($Z$3*TWK!H568/100,"n/a")</f>
        <v>13.379166666666668</v>
      </c>
      <c r="AA571" s="134">
        <f>IFERROR($AA$3*(TWK!H568+100)/100,"n/a")</f>
        <v>14.694166666666666</v>
      </c>
    </row>
    <row r="572" spans="1:27" x14ac:dyDescent="0.25">
      <c r="A572" s="47">
        <f t="shared" si="8"/>
        <v>41961</v>
      </c>
      <c r="B572" s="134" t="str">
        <f>IFERROR($B$3*TWK!B569/100,"n/a")</f>
        <v>n/a</v>
      </c>
      <c r="C572" s="134">
        <f>IFERROR($C$3*TWK!C569/100,"n/a")</f>
        <v>42.45</v>
      </c>
      <c r="D572" s="134">
        <f>IFERROR($D$3*TWK!C569/100,"n/a")</f>
        <v>37.639000000000003</v>
      </c>
      <c r="E572" s="134">
        <f>IFERROR( $E$3*TWK!C569/100,"n/a")</f>
        <v>35.941000000000003</v>
      </c>
      <c r="F572" s="134">
        <f>IFERROR($F$3*TWK!C569/100,"n/a")</f>
        <v>34.242999999999995</v>
      </c>
      <c r="G572" s="134">
        <f>IFERROR($G$3*TWK!H569/100,"n/a")</f>
        <v>18.05</v>
      </c>
      <c r="H572" s="134">
        <f>IFERROR( $H$3*TWK!D569/100,"n/a")</f>
        <v>38.653750000000002</v>
      </c>
      <c r="I572" s="134">
        <f>IFERROR($I$3*TWK!D569/100,"n/a")</f>
        <v>35.510624999999997</v>
      </c>
      <c r="J572" s="134">
        <f>IFERROR($J$3*TWK!D569/100,"n/a")</f>
        <v>35.042499999999997</v>
      </c>
      <c r="K572" s="134">
        <f>IFERROR($K$3*TWK!D569/100,"n/a")</f>
        <v>33.905625000000001</v>
      </c>
      <c r="L572" s="134">
        <f>IFERROR( $L$3*TWK!D569/100,"n/a")</f>
        <v>32.166874999999997</v>
      </c>
      <c r="M572" s="134">
        <f>IFERROR($M$3*TWK!D569/100,"n/a")</f>
        <v>31.03</v>
      </c>
      <c r="N572" s="134">
        <f>IFERROR($N$3*TWK!E569/100,"n/a")</f>
        <v>21.695625</v>
      </c>
      <c r="O572" s="134">
        <f>IFERROR($O$3*TWK!F569/100,"n/a")</f>
        <v>32.771375000000006</v>
      </c>
      <c r="P572" s="134">
        <f>IFERROR($P$3*TWK!F569/100,"n/a")</f>
        <v>31.164250000000003</v>
      </c>
      <c r="Q572" s="134">
        <f>IFERROR($Q$3*TWK!F569/100,"n/a")</f>
        <v>28.229499999999998</v>
      </c>
      <c r="R572" s="134">
        <f>IFERROR($R$3*TWK!F569/100,"n/a")</f>
        <v>27.880125000000003</v>
      </c>
      <c r="S572" s="134">
        <f>IFERROR($S$3*TWK!H569/100,"n/a")</f>
        <v>18.05</v>
      </c>
      <c r="T572" s="134">
        <f>IFERROR($T$3*TWK!H569/100,"n/a")</f>
        <v>17.574999999999999</v>
      </c>
      <c r="U572" s="134">
        <f>IFERROR($U$3*TWK!H569/100,"n/a")</f>
        <v>16.815000000000001</v>
      </c>
      <c r="V572" s="134">
        <f>IFERROR($V$3*TWK!H569/100,"n/a")</f>
        <v>16.672499999999999</v>
      </c>
      <c r="W572" s="134">
        <f>IFERROR($W$3*TWK!H569/100,"n/a")</f>
        <v>14.914999999999999</v>
      </c>
      <c r="X572" s="134">
        <f>IFERROR($X$3*(TWK!H569+25)/100,"n/a")</f>
        <v>14.95</v>
      </c>
      <c r="Y572" s="134">
        <f>IFERROR($Y$3*(TWK!H569+50)/100,"n/a")</f>
        <v>14.0175</v>
      </c>
      <c r="Z572" s="134">
        <f>IFERROR($Z$3*TWK!H569/100,"n/a")</f>
        <v>11.7325</v>
      </c>
      <c r="AA572" s="134">
        <f>IFERROR($AA$3*(TWK!H569+100)/100,"n/a")</f>
        <v>13.1675</v>
      </c>
    </row>
    <row r="573" spans="1:27" x14ac:dyDescent="0.25">
      <c r="A573" s="47">
        <f t="shared" si="8"/>
        <v>41968</v>
      </c>
      <c r="B573" s="134" t="str">
        <f>IFERROR($B$3*TWK!B570/100,"n/a")</f>
        <v>n/a</v>
      </c>
      <c r="C573" s="134">
        <f>IFERROR($C$3*TWK!C570/100,"n/a")</f>
        <v>40.5</v>
      </c>
      <c r="D573" s="134">
        <f>IFERROR($D$3*TWK!C570/100,"n/a")</f>
        <v>35.909999999999997</v>
      </c>
      <c r="E573" s="134">
        <f>IFERROR( $E$3*TWK!C570/100,"n/a")</f>
        <v>34.29</v>
      </c>
      <c r="F573" s="134">
        <f>IFERROR($F$3*TWK!C570/100,"n/a")</f>
        <v>32.67</v>
      </c>
      <c r="G573" s="134">
        <f>IFERROR($G$3*TWK!H570/100,"n/a")</f>
        <v>14.25</v>
      </c>
      <c r="H573" s="134">
        <f>IFERROR( $H$3*TWK!D570/100,"n/a")</f>
        <v>31.79</v>
      </c>
      <c r="I573" s="134">
        <f>IFERROR($I$3*TWK!D570/100,"n/a")</f>
        <v>29.204999999999998</v>
      </c>
      <c r="J573" s="134">
        <f>IFERROR($J$3*TWK!D570/100,"n/a")</f>
        <v>28.82</v>
      </c>
      <c r="K573" s="134">
        <f>IFERROR($K$3*TWK!D570/100,"n/a")</f>
        <v>27.885000000000002</v>
      </c>
      <c r="L573" s="134">
        <f>IFERROR( $L$3*TWK!D570/100,"n/a")</f>
        <v>26.454999999999998</v>
      </c>
      <c r="M573" s="134">
        <f>IFERROR($M$3*TWK!D570/100,"n/a")</f>
        <v>25.52</v>
      </c>
      <c r="N573" s="134">
        <f>IFERROR($N$3*TWK!E570/100,"n/a")</f>
        <v>16.9575</v>
      </c>
      <c r="O573" s="134">
        <f>IFERROR($O$3*TWK!F570/100,"n/a")</f>
        <v>25.247833333333336</v>
      </c>
      <c r="P573" s="134">
        <f>IFERROR($P$3*TWK!F570/100,"n/a")</f>
        <v>24.009666666666668</v>
      </c>
      <c r="Q573" s="134">
        <f>IFERROR($Q$3*TWK!F570/100,"n/a")</f>
        <v>21.748666666666669</v>
      </c>
      <c r="R573" s="134">
        <f>IFERROR($R$3*TWK!F570/100,"n/a")</f>
        <v>21.479500000000002</v>
      </c>
      <c r="S573" s="134">
        <f>IFERROR($S$3*TWK!H570/100,"n/a")</f>
        <v>14.25</v>
      </c>
      <c r="T573" s="134">
        <f>IFERROR($T$3*TWK!H570/100,"n/a")</f>
        <v>13.875</v>
      </c>
      <c r="U573" s="134">
        <f>IFERROR($U$3*TWK!H570/100,"n/a")</f>
        <v>13.275</v>
      </c>
      <c r="V573" s="134">
        <f>IFERROR($V$3*TWK!H570/100,"n/a")</f>
        <v>13.1625</v>
      </c>
      <c r="W573" s="134">
        <f>IFERROR($W$3*TWK!H570/100,"n/a")</f>
        <v>11.775</v>
      </c>
      <c r="X573" s="134">
        <f>IFERROR($X$3*(TWK!H570+25)/100,"n/a")</f>
        <v>11.96</v>
      </c>
      <c r="Y573" s="134">
        <f>IFERROR($Y$3*(TWK!H570+50)/100,"n/a")</f>
        <v>11.3475</v>
      </c>
      <c r="Z573" s="134">
        <f>IFERROR($Z$3*TWK!H570/100,"n/a")</f>
        <v>9.2625000000000011</v>
      </c>
      <c r="AA573" s="134">
        <f>IFERROR($AA$3*(TWK!H570+100)/100,"n/a")</f>
        <v>10.8775</v>
      </c>
    </row>
    <row r="574" spans="1:27" x14ac:dyDescent="0.25">
      <c r="A574" s="47">
        <f t="shared" si="8"/>
        <v>41975</v>
      </c>
      <c r="B574" s="134" t="str">
        <f>IFERROR($B$3*TWK!B571/100,"n/a")</f>
        <v>n/a</v>
      </c>
      <c r="C574" s="134" t="str">
        <f>IFERROR($C$3*TWK!C571/100,"n/a")</f>
        <v>n/a</v>
      </c>
      <c r="D574" s="134" t="str">
        <f>IFERROR($D$3*TWK!C571/100,"n/a")</f>
        <v>n/a</v>
      </c>
      <c r="E574" s="134" t="str">
        <f>IFERROR( $E$3*TWK!C571/100,"n/a")</f>
        <v>n/a</v>
      </c>
      <c r="F574" s="134" t="str">
        <f>IFERROR($F$3*TWK!C571/100,"n/a")</f>
        <v>n/a</v>
      </c>
      <c r="G574" s="134">
        <f>IFERROR($G$3*TWK!H571/100,"n/a")</f>
        <v>12.824999999999999</v>
      </c>
      <c r="H574" s="134">
        <f>IFERROR( $H$3*TWK!D571/100,"n/a")</f>
        <v>33.234999999999999</v>
      </c>
      <c r="I574" s="134">
        <f>IFERROR($I$3*TWK!D571/100,"n/a")</f>
        <v>30.532499999999999</v>
      </c>
      <c r="J574" s="134">
        <f>IFERROR($J$3*TWK!D571/100,"n/a")</f>
        <v>30.13</v>
      </c>
      <c r="K574" s="134">
        <f>IFERROR($K$3*TWK!D571/100,"n/a")</f>
        <v>29.1525</v>
      </c>
      <c r="L574" s="134">
        <f>IFERROR( $L$3*TWK!D571/100,"n/a")</f>
        <v>27.657499999999999</v>
      </c>
      <c r="M574" s="134">
        <f>IFERROR($M$3*TWK!D571/100,"n/a")</f>
        <v>26.68</v>
      </c>
      <c r="N574" s="134">
        <f>IFERROR($N$3*TWK!E571/100,"n/a")</f>
        <v>15.710625</v>
      </c>
      <c r="O574" s="134">
        <f>IFERROR($O$3*TWK!F571/100,"n/a")</f>
        <v>20.987750000000002</v>
      </c>
      <c r="P574" s="134">
        <f>IFERROR($P$3*TWK!F571/100,"n/a")</f>
        <v>19.958500000000001</v>
      </c>
      <c r="Q574" s="134">
        <f>IFERROR($Q$3*TWK!F571/100,"n/a")</f>
        <v>18.079000000000001</v>
      </c>
      <c r="R574" s="134">
        <f>IFERROR($R$3*TWK!F571/100,"n/a")</f>
        <v>17.855250000000002</v>
      </c>
      <c r="S574" s="134">
        <f>IFERROR($S$3*TWK!H571/100,"n/a")</f>
        <v>12.824999999999999</v>
      </c>
      <c r="T574" s="134">
        <f>IFERROR($T$3*TWK!H571/100,"n/a")</f>
        <v>12.487500000000001</v>
      </c>
      <c r="U574" s="134">
        <f>IFERROR($U$3*TWK!H571/100,"n/a")</f>
        <v>11.9475</v>
      </c>
      <c r="V574" s="134">
        <f>IFERROR($V$3*TWK!H571/100,"n/a")</f>
        <v>11.84625</v>
      </c>
      <c r="W574" s="134">
        <f>IFERROR($W$3*TWK!H571/100,"n/a")</f>
        <v>10.5975</v>
      </c>
      <c r="X574" s="134">
        <f>IFERROR($X$3*(TWK!H571+25)/100,"n/a")</f>
        <v>10.838749999999999</v>
      </c>
      <c r="Y574" s="134">
        <f>IFERROR($Y$3*(TWK!H571+50)/100,"n/a")</f>
        <v>10.34625</v>
      </c>
      <c r="Z574" s="134">
        <f>IFERROR($Z$3*TWK!H571/100,"n/a")</f>
        <v>8.3362500000000015</v>
      </c>
      <c r="AA574" s="134">
        <f>IFERROR($AA$3*(TWK!H571+100)/100,"n/a")</f>
        <v>10.018750000000001</v>
      </c>
    </row>
    <row r="575" spans="1:27" x14ac:dyDescent="0.25">
      <c r="A575" s="47">
        <f t="shared" si="8"/>
        <v>41982</v>
      </c>
      <c r="B575" s="134" t="str">
        <f>IFERROR($B$3*TWK!B572/100,"n/a")</f>
        <v>n/a</v>
      </c>
      <c r="C575" s="134" t="str">
        <f>IFERROR($C$3*TWK!C572/100,"n/a")</f>
        <v>n/a</v>
      </c>
      <c r="D575" s="134" t="str">
        <f>IFERROR($D$3*TWK!C572/100,"n/a")</f>
        <v>n/a</v>
      </c>
      <c r="E575" s="134" t="str">
        <f>IFERROR( $E$3*TWK!C572/100,"n/a")</f>
        <v>n/a</v>
      </c>
      <c r="F575" s="134" t="str">
        <f>IFERROR($F$3*TWK!C572/100,"n/a")</f>
        <v>n/a</v>
      </c>
      <c r="G575" s="134">
        <f>IFERROR($G$3*TWK!H572/100,"n/a")</f>
        <v>12.033333333333333</v>
      </c>
      <c r="H575" s="134">
        <f>IFERROR( $H$3*TWK!D572/100,"n/a")</f>
        <v>29.09266666666667</v>
      </c>
      <c r="I575" s="134">
        <f>IFERROR($I$3*TWK!D572/100,"n/a")</f>
        <v>26.726999999999997</v>
      </c>
      <c r="J575" s="134">
        <f>IFERROR($J$3*TWK!D572/100,"n/a")</f>
        <v>26.374666666666666</v>
      </c>
      <c r="K575" s="134">
        <f>IFERROR($K$3*TWK!D572/100,"n/a")</f>
        <v>25.519000000000002</v>
      </c>
      <c r="L575" s="134">
        <f>IFERROR( $L$3*TWK!D572/100,"n/a")</f>
        <v>24.210333333333327</v>
      </c>
      <c r="M575" s="134">
        <f>IFERROR($M$3*TWK!D572/100,"n/a")</f>
        <v>23.354666666666663</v>
      </c>
      <c r="N575" s="134">
        <f>IFERROR($N$3*TWK!E572/100,"n/a")</f>
        <v>13.3</v>
      </c>
      <c r="O575" s="134">
        <f>IFERROR($O$3*TWK!F572/100,"n/a")</f>
        <v>18.760000000000002</v>
      </c>
      <c r="P575" s="134">
        <f>IFERROR($P$3*TWK!F572/100,"n/a")</f>
        <v>17.84</v>
      </c>
      <c r="Q575" s="134">
        <f>IFERROR($Q$3*TWK!F572/100,"n/a")</f>
        <v>16.16</v>
      </c>
      <c r="R575" s="134">
        <f>IFERROR($R$3*TWK!F572/100,"n/a")</f>
        <v>15.96</v>
      </c>
      <c r="S575" s="134">
        <f>IFERROR($S$3*TWK!H572/100,"n/a")</f>
        <v>12.033333333333333</v>
      </c>
      <c r="T575" s="134">
        <f>IFERROR($T$3*TWK!H572/100,"n/a")</f>
        <v>11.716666666666667</v>
      </c>
      <c r="U575" s="134">
        <f>IFERROR($U$3*TWK!H572/100,"n/a")</f>
        <v>11.21</v>
      </c>
      <c r="V575" s="134">
        <f>IFERROR($V$3*TWK!H572/100,"n/a")</f>
        <v>11.115</v>
      </c>
      <c r="W575" s="134">
        <f>IFERROR($W$3*TWK!H572/100,"n/a")</f>
        <v>9.9433333333333351</v>
      </c>
      <c r="X575" s="134">
        <f>IFERROR($X$3*(TWK!H572+25)/100,"n/a")</f>
        <v>10.215833333333334</v>
      </c>
      <c r="Y575" s="134">
        <f>IFERROR($Y$3*(TWK!H572+50)/100,"n/a")</f>
        <v>9.7899999999999991</v>
      </c>
      <c r="Z575" s="134">
        <f>IFERROR($Z$3*TWK!H572/100,"n/a")</f>
        <v>7.8216666666666672</v>
      </c>
      <c r="AA575" s="134">
        <f>IFERROR($AA$3*(TWK!H572+100)/100,"n/a")</f>
        <v>9.5416666666666679</v>
      </c>
    </row>
    <row r="576" spans="1:27" x14ac:dyDescent="0.25">
      <c r="A576" s="47">
        <f t="shared" si="8"/>
        <v>41989</v>
      </c>
      <c r="B576" s="134" t="str">
        <f>IFERROR($B$3*TWK!B573/100,"n/a")</f>
        <v>n/a</v>
      </c>
      <c r="C576" s="134" t="str">
        <f>IFERROR($C$3*TWK!C573/100,"n/a")</f>
        <v>n/a</v>
      </c>
      <c r="D576" s="134" t="str">
        <f>IFERROR($D$3*TWK!C573/100,"n/a")</f>
        <v>n/a</v>
      </c>
      <c r="E576" s="134" t="str">
        <f>IFERROR( $E$3*TWK!C573/100,"n/a")</f>
        <v>n/a</v>
      </c>
      <c r="F576" s="134" t="str">
        <f>IFERROR($F$3*TWK!C573/100,"n/a")</f>
        <v>n/a</v>
      </c>
      <c r="G576" s="134">
        <f>IFERROR($G$3*TWK!H573/100,"n/a")</f>
        <v>12.682499999999999</v>
      </c>
      <c r="H576" s="134">
        <f>IFERROR( $H$3*TWK!D573/100,"n/a")</f>
        <v>28.611000000000001</v>
      </c>
      <c r="I576" s="134">
        <f>IFERROR($I$3*TWK!D573/100,"n/a")</f>
        <v>26.284499999999998</v>
      </c>
      <c r="J576" s="134">
        <f>IFERROR($J$3*TWK!D573/100,"n/a")</f>
        <v>25.938000000000002</v>
      </c>
      <c r="K576" s="134">
        <f>IFERROR($K$3*TWK!D573/100,"n/a")</f>
        <v>25.096500000000002</v>
      </c>
      <c r="L576" s="134">
        <f>IFERROR( $L$3*TWK!D573/100,"n/a")</f>
        <v>23.8095</v>
      </c>
      <c r="M576" s="134">
        <f>IFERROR($M$3*TWK!D573/100,"n/a")</f>
        <v>22.967999999999996</v>
      </c>
      <c r="N576" s="134">
        <f>IFERROR($N$3*TWK!E573/100,"n/a")</f>
        <v>14.064750000000002</v>
      </c>
      <c r="O576" s="134">
        <f>IFERROR($O$3*TWK!F573/100,"n/a")</f>
        <v>22.570625</v>
      </c>
      <c r="P576" s="134">
        <f>IFERROR($P$3*TWK!F573/100,"n/a")</f>
        <v>21.463750000000001</v>
      </c>
      <c r="Q576" s="134">
        <f>IFERROR($Q$3*TWK!F573/100,"n/a")</f>
        <v>19.442499999999999</v>
      </c>
      <c r="R576" s="134">
        <f>IFERROR($R$3*TWK!F573/100,"n/a")</f>
        <v>19.201875000000001</v>
      </c>
      <c r="S576" s="134">
        <f>IFERROR($S$3*TWK!H573/100,"n/a")</f>
        <v>12.682499999999999</v>
      </c>
      <c r="T576" s="134">
        <f>IFERROR($T$3*TWK!H573/100,"n/a")</f>
        <v>12.348750000000001</v>
      </c>
      <c r="U576" s="134">
        <f>IFERROR($U$3*TWK!H573/100,"n/a")</f>
        <v>11.814749999999998</v>
      </c>
      <c r="V576" s="134">
        <f>IFERROR($V$3*TWK!H573/100,"n/a")</f>
        <v>11.714624999999998</v>
      </c>
      <c r="W576" s="134">
        <f>IFERROR($W$3*TWK!H573/100,"n/a")</f>
        <v>10.479750000000001</v>
      </c>
      <c r="X576" s="134">
        <f>IFERROR($X$3*(TWK!H573+25)/100,"n/a")</f>
        <v>10.726625000000002</v>
      </c>
      <c r="Y576" s="134">
        <f>IFERROR($Y$3*(TWK!H573+50)/100,"n/a")</f>
        <v>10.246124999999999</v>
      </c>
      <c r="Z576" s="134">
        <f>IFERROR($Z$3*TWK!H573/100,"n/a")</f>
        <v>8.2436250000000015</v>
      </c>
      <c r="AA576" s="134">
        <f>IFERROR($AA$3*(TWK!H573+100)/100,"n/a")</f>
        <v>9.932875000000001</v>
      </c>
    </row>
    <row r="577" spans="1:27" x14ac:dyDescent="0.25">
      <c r="A577" s="47">
        <f t="shared" si="8"/>
        <v>41996</v>
      </c>
      <c r="B577" s="134" t="str">
        <f>IFERROR($B$3*TWK!B574/100,"n/a")</f>
        <v>n/a</v>
      </c>
      <c r="C577" s="134" t="str">
        <f>IFERROR($C$3*TWK!C574/100,"n/a")</f>
        <v>n/a</v>
      </c>
      <c r="D577" s="134" t="str">
        <f>IFERROR($D$3*TWK!C574/100,"n/a")</f>
        <v>n/a</v>
      </c>
      <c r="E577" s="134" t="str">
        <f>IFERROR( $E$3*TWK!C574/100,"n/a")</f>
        <v>n/a</v>
      </c>
      <c r="F577" s="134" t="str">
        <f>IFERROR($F$3*TWK!C574/100,"n/a")</f>
        <v>n/a</v>
      </c>
      <c r="G577" s="134">
        <f>IFERROR($G$3*TWK!H574/100,"n/a")</f>
        <v>9.8800000000000008</v>
      </c>
      <c r="H577" s="134">
        <f>IFERROR( $H$3*TWK!D574/100,"n/a")</f>
        <v>25.817333333333337</v>
      </c>
      <c r="I577" s="134">
        <f>IFERROR($I$3*TWK!D574/100,"n/a")</f>
        <v>23.717999999999996</v>
      </c>
      <c r="J577" s="134">
        <f>IFERROR($J$3*TWK!D574/100,"n/a")</f>
        <v>23.405333333333331</v>
      </c>
      <c r="K577" s="134">
        <f>IFERROR($K$3*TWK!D574/100,"n/a")</f>
        <v>22.646000000000004</v>
      </c>
      <c r="L577" s="134">
        <f>IFERROR( $L$3*TWK!D574/100,"n/a")</f>
        <v>21.484666666666666</v>
      </c>
      <c r="M577" s="134">
        <f>IFERROR($M$3*TWK!D574/100,"n/a")</f>
        <v>20.725333333333332</v>
      </c>
      <c r="N577" s="134">
        <f>IFERROR($N$3*TWK!E574/100,"n/a")</f>
        <v>12.0365</v>
      </c>
      <c r="O577" s="134">
        <f>IFERROR($O$3*TWK!F574/100,"n/a")</f>
        <v>19.854333333333333</v>
      </c>
      <c r="P577" s="134">
        <f>IFERROR($P$3*TWK!F574/100,"n/a")</f>
        <v>18.880666666666666</v>
      </c>
      <c r="Q577" s="134">
        <f>IFERROR($Q$3*TWK!F574/100,"n/a")</f>
        <v>17.102666666666668</v>
      </c>
      <c r="R577" s="134">
        <f>IFERROR($R$3*TWK!F574/100,"n/a")</f>
        <v>16.890999999999998</v>
      </c>
      <c r="S577" s="134">
        <f>IFERROR($S$3*TWK!H574/100,"n/a")</f>
        <v>9.8800000000000008</v>
      </c>
      <c r="T577" s="134">
        <f>IFERROR($T$3*TWK!H574/100,"n/a")</f>
        <v>9.6199999999999992</v>
      </c>
      <c r="U577" s="134">
        <f>IFERROR($U$3*TWK!H574/100,"n/a")</f>
        <v>9.2040000000000006</v>
      </c>
      <c r="V577" s="134">
        <f>IFERROR($V$3*TWK!H574/100,"n/a")</f>
        <v>9.1259999999999994</v>
      </c>
      <c r="W577" s="134">
        <f>IFERROR($W$3*TWK!H574/100,"n/a")</f>
        <v>8.1639999999999997</v>
      </c>
      <c r="X577" s="134">
        <f>IFERROR($X$3*(TWK!H574+25)/100,"n/a")</f>
        <v>8.5215000000000014</v>
      </c>
      <c r="Y577" s="134">
        <f>IFERROR($Y$3*(TWK!H574+50)/100,"n/a")</f>
        <v>8.2769999999999992</v>
      </c>
      <c r="Z577" s="134">
        <f>IFERROR($Z$3*TWK!H574/100,"n/a")</f>
        <v>6.4220000000000006</v>
      </c>
      <c r="AA577" s="134">
        <f>IFERROR($AA$3*(TWK!H574+100)/100,"n/a")</f>
        <v>8.2439999999999998</v>
      </c>
    </row>
    <row r="578" spans="1:27" x14ac:dyDescent="0.25">
      <c r="A578" s="47">
        <f t="shared" si="8"/>
        <v>42003</v>
      </c>
      <c r="B578" s="134" t="str">
        <f>IFERROR($B$3*TWK!B575/100,"n/a")</f>
        <v>n/a</v>
      </c>
      <c r="C578" s="134" t="str">
        <f>IFERROR($C$3*TWK!C575/100,"n/a")</f>
        <v>n/a</v>
      </c>
      <c r="D578" s="134" t="str">
        <f>IFERROR($D$3*TWK!C575/100,"n/a")</f>
        <v>n/a</v>
      </c>
      <c r="E578" s="134" t="str">
        <f>IFERROR( $E$3*TWK!C575/100,"n/a")</f>
        <v>n/a</v>
      </c>
      <c r="F578" s="134" t="str">
        <f>IFERROR($F$3*TWK!C575/100,"n/a")</f>
        <v>n/a</v>
      </c>
      <c r="G578" s="134">
        <f>IFERROR($G$3*TWK!H575/100,"n/a")</f>
        <v>9.31</v>
      </c>
      <c r="H578" s="134">
        <f>IFERROR( $H$3*TWK!D575/100,"n/a")</f>
        <v>22.542000000000002</v>
      </c>
      <c r="I578" s="134">
        <f>IFERROR($I$3*TWK!D575/100,"n/a")</f>
        <v>20.708999999999996</v>
      </c>
      <c r="J578" s="134">
        <f>IFERROR($J$3*TWK!D575/100,"n/a")</f>
        <v>20.436</v>
      </c>
      <c r="K578" s="134">
        <f>IFERROR($K$3*TWK!D575/100,"n/a")</f>
        <v>19.773000000000003</v>
      </c>
      <c r="L578" s="134">
        <f>IFERROR( $L$3*TWK!D575/100,"n/a")</f>
        <v>18.759</v>
      </c>
      <c r="M578" s="134">
        <f>IFERROR($M$3*TWK!D575/100,"n/a")</f>
        <v>18.096</v>
      </c>
      <c r="N578" s="134">
        <f>IFERROR($N$3*TWK!E575/100,"n/a")</f>
        <v>10.573500000000001</v>
      </c>
      <c r="O578" s="134">
        <f>IFERROR($O$3*TWK!F575/100,"n/a")</f>
        <v>18.760000000000002</v>
      </c>
      <c r="P578" s="134">
        <f>IFERROR($P$3*TWK!F575/100,"n/a")</f>
        <v>17.84</v>
      </c>
      <c r="Q578" s="134">
        <f>IFERROR($Q$3*TWK!F575/100,"n/a")</f>
        <v>16.16</v>
      </c>
      <c r="R578" s="134">
        <f>IFERROR($R$3*TWK!F575/100,"n/a")</f>
        <v>15.96</v>
      </c>
      <c r="S578" s="134">
        <f>IFERROR($S$3*TWK!H575/100,"n/a")</f>
        <v>9.31</v>
      </c>
      <c r="T578" s="134">
        <f>IFERROR($T$3*TWK!H575/100,"n/a")</f>
        <v>9.0649999999999995</v>
      </c>
      <c r="U578" s="134">
        <f>IFERROR($U$3*TWK!H575/100,"n/a")</f>
        <v>8.673</v>
      </c>
      <c r="V578" s="134">
        <f>IFERROR($V$3*TWK!H575/100,"n/a")</f>
        <v>8.599499999999999</v>
      </c>
      <c r="W578" s="134">
        <f>IFERROR($W$3*TWK!H575/100,"n/a")</f>
        <v>7.6930000000000005</v>
      </c>
      <c r="X578" s="134">
        <f>IFERROR($X$3*(TWK!H575+25)/100,"n/a")</f>
        <v>8.0730000000000004</v>
      </c>
      <c r="Y578" s="134">
        <f>IFERROR($Y$3*(TWK!H575+50)/100,"n/a")</f>
        <v>7.8765000000000001</v>
      </c>
      <c r="Z578" s="134">
        <f>IFERROR($Z$3*TWK!H575/100,"n/a")</f>
        <v>6.0515000000000008</v>
      </c>
      <c r="AA578" s="134">
        <f>IFERROR($AA$3*(TWK!H575+100)/100,"n/a")</f>
        <v>7.900500000000001</v>
      </c>
    </row>
    <row r="579" spans="1:27" x14ac:dyDescent="0.25">
      <c r="A579" s="47">
        <f t="shared" si="8"/>
        <v>42010</v>
      </c>
      <c r="B579" s="134" t="str">
        <f>IFERROR($B$3*TWK!B576/100,"n/a")</f>
        <v>n/a</v>
      </c>
      <c r="C579" s="134" t="str">
        <f>IFERROR($C$3*TWK!C576/100,"n/a")</f>
        <v>n/a</v>
      </c>
      <c r="D579" s="134" t="str">
        <f>IFERROR($D$3*TWK!C576/100,"n/a")</f>
        <v>n/a</v>
      </c>
      <c r="E579" s="134" t="str">
        <f>IFERROR( $E$3*TWK!C576/100,"n/a")</f>
        <v>n/a</v>
      </c>
      <c r="F579" s="134" t="str">
        <f>IFERROR($F$3*TWK!C576/100,"n/a")</f>
        <v>n/a</v>
      </c>
      <c r="G579" s="134">
        <f>IFERROR($G$3*TWK!H576/100,"n/a")</f>
        <v>9.5</v>
      </c>
      <c r="H579" s="134">
        <f>IFERROR( $H$3*TWK!D576/100,"n/a")</f>
        <v>23.12</v>
      </c>
      <c r="I579" s="134">
        <f>IFERROR($I$3*TWK!D576/100,"n/a")</f>
        <v>21.24</v>
      </c>
      <c r="J579" s="134">
        <f>IFERROR($J$3*TWK!D576/100,"n/a")</f>
        <v>20.96</v>
      </c>
      <c r="K579" s="134">
        <f>IFERROR($K$3*TWK!D576/100,"n/a")</f>
        <v>20.28</v>
      </c>
      <c r="L579" s="134">
        <f>IFERROR( $L$3*TWK!D576/100,"n/a")</f>
        <v>19.239999999999998</v>
      </c>
      <c r="M579" s="134">
        <f>IFERROR($M$3*TWK!D576/100,"n/a")</f>
        <v>18.559999999999999</v>
      </c>
      <c r="N579" s="134">
        <f>IFERROR($N$3*TWK!E576/100,"n/a")</f>
        <v>12.46875</v>
      </c>
      <c r="O579" s="134">
        <f>IFERROR($O$3*TWK!F576/100,"n/a")</f>
        <v>19.932500000000001</v>
      </c>
      <c r="P579" s="134">
        <f>IFERROR($P$3*TWK!F576/100,"n/a")</f>
        <v>18.954999999999998</v>
      </c>
      <c r="Q579" s="134">
        <f>IFERROR($Q$3*TWK!F576/100,"n/a")</f>
        <v>17.170000000000002</v>
      </c>
      <c r="R579" s="134">
        <f>IFERROR($R$3*TWK!F576/100,"n/a")</f>
        <v>16.9575</v>
      </c>
      <c r="S579" s="134">
        <f>IFERROR($S$3*TWK!H576/100,"n/a")</f>
        <v>9.5</v>
      </c>
      <c r="T579" s="134">
        <f>IFERROR($T$3*TWK!H576/100,"n/a")</f>
        <v>9.25</v>
      </c>
      <c r="U579" s="134">
        <f>IFERROR($U$3*TWK!H576/100,"n/a")</f>
        <v>8.85</v>
      </c>
      <c r="V579" s="134">
        <f>IFERROR($V$3*TWK!H576/100,"n/a")</f>
        <v>8.7750000000000004</v>
      </c>
      <c r="W579" s="134">
        <f>IFERROR($W$3*TWK!H576/100,"n/a")</f>
        <v>7.85</v>
      </c>
      <c r="X579" s="134">
        <f>IFERROR($X$3*(TWK!H576+25)/100,"n/a")</f>
        <v>8.2225000000000019</v>
      </c>
      <c r="Y579" s="134">
        <f>IFERROR($Y$3*(TWK!H576+50)/100,"n/a")</f>
        <v>8.01</v>
      </c>
      <c r="Z579" s="134">
        <f>IFERROR($Z$3*TWK!H576/100,"n/a")</f>
        <v>6.1749999999999998</v>
      </c>
      <c r="AA579" s="134">
        <f>IFERROR($AA$3*(TWK!H576+100)/100,"n/a")</f>
        <v>8.0150000000000006</v>
      </c>
    </row>
    <row r="580" spans="1:27" x14ac:dyDescent="0.25">
      <c r="A580" s="47">
        <f t="shared" si="8"/>
        <v>42017</v>
      </c>
      <c r="B580" s="134" t="str">
        <f>IFERROR($B$3*TWK!B577/100,"n/a")</f>
        <v>n/a</v>
      </c>
      <c r="C580" s="134" t="str">
        <f>IFERROR($C$3*TWK!C577/100,"n/a")</f>
        <v>n/a</v>
      </c>
      <c r="D580" s="134" t="str">
        <f>IFERROR($D$3*TWK!C577/100,"n/a")</f>
        <v>n/a</v>
      </c>
      <c r="E580" s="134" t="str">
        <f>IFERROR( $E$3*TWK!C577/100,"n/a")</f>
        <v>n/a</v>
      </c>
      <c r="F580" s="134" t="str">
        <f>IFERROR($F$3*TWK!C577/100,"n/a")</f>
        <v>n/a</v>
      </c>
      <c r="G580" s="134">
        <f>IFERROR($G$3*TWK!H577/100,"n/a")</f>
        <v>9.7533333333333339</v>
      </c>
      <c r="H580" s="134">
        <f>IFERROR( $H$3*TWK!D577/100,"n/a")</f>
        <v>27.262333333333334</v>
      </c>
      <c r="I580" s="134">
        <f>IFERROR($I$3*TWK!D577/100,"n/a")</f>
        <v>25.045499999999997</v>
      </c>
      <c r="J580" s="134">
        <f>IFERROR($J$3*TWK!D577/100,"n/a")</f>
        <v>24.715333333333337</v>
      </c>
      <c r="K580" s="134">
        <f>IFERROR($K$3*TWK!D577/100,"n/a")</f>
        <v>23.913500000000003</v>
      </c>
      <c r="L580" s="134">
        <f>IFERROR( $L$3*TWK!D577/100,"n/a")</f>
        <v>22.687166666666666</v>
      </c>
      <c r="M580" s="134">
        <f>IFERROR($M$3*TWK!D577/100,"n/a")</f>
        <v>21.885333333333332</v>
      </c>
      <c r="N580" s="134">
        <f>IFERROR($N$3*TWK!E577/100,"n/a")</f>
        <v>13.3665</v>
      </c>
      <c r="O580" s="134">
        <f>IFERROR($O$3*TWK!F577/100,"n/a")</f>
        <v>17.743833333333335</v>
      </c>
      <c r="P580" s="134">
        <f>IFERROR($P$3*TWK!F577/100,"n/a")</f>
        <v>16.873666666666665</v>
      </c>
      <c r="Q580" s="134">
        <f>IFERROR($Q$3*TWK!F577/100,"n/a")</f>
        <v>15.284666666666666</v>
      </c>
      <c r="R580" s="134">
        <f>IFERROR($R$3*TWK!F577/100,"n/a")</f>
        <v>15.095499999999999</v>
      </c>
      <c r="S580" s="134">
        <f>IFERROR($S$3*TWK!H577/100,"n/a")</f>
        <v>9.7533333333333339</v>
      </c>
      <c r="T580" s="134">
        <f>IFERROR($T$3*TWK!H577/100,"n/a")</f>
        <v>9.4966666666666679</v>
      </c>
      <c r="U580" s="134">
        <f>IFERROR($U$3*TWK!H577/100,"n/a")</f>
        <v>9.0860000000000003</v>
      </c>
      <c r="V580" s="134">
        <f>IFERROR($V$3*TWK!H577/100,"n/a")</f>
        <v>9.0090000000000003</v>
      </c>
      <c r="W580" s="134">
        <f>IFERROR($W$3*TWK!H577/100,"n/a")</f>
        <v>8.0593333333333348</v>
      </c>
      <c r="X580" s="134">
        <f>IFERROR($X$3*(TWK!H577+25)/100,"n/a")</f>
        <v>8.4218333333333337</v>
      </c>
      <c r="Y580" s="134">
        <f>IFERROR($Y$3*(TWK!H577+50)/100,"n/a")</f>
        <v>8.1880000000000006</v>
      </c>
      <c r="Z580" s="134">
        <f>IFERROR($Z$3*TWK!H577/100,"n/a")</f>
        <v>6.3396666666666679</v>
      </c>
      <c r="AA580" s="134">
        <f>IFERROR($AA$3*(TWK!H577+100)/100,"n/a")</f>
        <v>8.1676666666666673</v>
      </c>
    </row>
    <row r="581" spans="1:27" x14ac:dyDescent="0.25">
      <c r="A581" s="47">
        <f t="shared" si="8"/>
        <v>42024</v>
      </c>
      <c r="B581" s="134" t="str">
        <f>IFERROR($B$3*TWK!B578/100,"n/a")</f>
        <v>n/a</v>
      </c>
      <c r="C581" s="134" t="str">
        <f>IFERROR($C$3*TWK!C578/100,"n/a")</f>
        <v>n/a</v>
      </c>
      <c r="D581" s="134" t="str">
        <f>IFERROR($D$3*TWK!C578/100,"n/a")</f>
        <v>n/a</v>
      </c>
      <c r="E581" s="134" t="str">
        <f>IFERROR( $E$3*TWK!C578/100,"n/a")</f>
        <v>n/a</v>
      </c>
      <c r="F581" s="134" t="str">
        <f>IFERROR($F$3*TWK!C578/100,"n/a")</f>
        <v>n/a</v>
      </c>
      <c r="G581" s="134">
        <f>IFERROR($G$3*TWK!H578/100,"n/a")</f>
        <v>10.956666666666665</v>
      </c>
      <c r="H581" s="134">
        <f>IFERROR( $H$3*TWK!D578/100,"n/a")</f>
        <v>28.9</v>
      </c>
      <c r="I581" s="134">
        <f>IFERROR($I$3*TWK!D578/100,"n/a")</f>
        <v>26.55</v>
      </c>
      <c r="J581" s="134">
        <f>IFERROR($J$3*TWK!D578/100,"n/a")</f>
        <v>26.2</v>
      </c>
      <c r="K581" s="134">
        <f>IFERROR($K$3*TWK!D578/100,"n/a")</f>
        <v>25.35</v>
      </c>
      <c r="L581" s="134">
        <f>IFERROR( $L$3*TWK!D578/100,"n/a")</f>
        <v>24.05</v>
      </c>
      <c r="M581" s="134">
        <f>IFERROR($M$3*TWK!D578/100,"n/a")</f>
        <v>23.2</v>
      </c>
      <c r="N581" s="134">
        <f>IFERROR($N$3*TWK!E578/100,"n/a")</f>
        <v>15.401400000000001</v>
      </c>
      <c r="O581" s="134">
        <f>IFERROR($O$3*TWK!F578/100,"n/a")</f>
        <v>18.212833333333332</v>
      </c>
      <c r="P581" s="134">
        <f>IFERROR($P$3*TWK!F578/100,"n/a")</f>
        <v>17.319666666666663</v>
      </c>
      <c r="Q581" s="134">
        <f>IFERROR($Q$3*TWK!F578/100,"n/a")</f>
        <v>15.688666666666666</v>
      </c>
      <c r="R581" s="134">
        <f>IFERROR($R$3*TWK!F578/100,"n/a")</f>
        <v>15.4945</v>
      </c>
      <c r="S581" s="134">
        <f>IFERROR($S$3*TWK!H578/100,"n/a")</f>
        <v>10.956666666666665</v>
      </c>
      <c r="T581" s="134">
        <f>IFERROR($T$3*TWK!H578/100,"n/a")</f>
        <v>10.668333333333333</v>
      </c>
      <c r="U581" s="134">
        <f>IFERROR($U$3*TWK!H578/100,"n/a")</f>
        <v>10.206999999999999</v>
      </c>
      <c r="V581" s="134">
        <f>IFERROR($V$3*TWK!H578/100,"n/a")</f>
        <v>10.120499999999998</v>
      </c>
      <c r="W581" s="134">
        <f>IFERROR($W$3*TWK!H578/100,"n/a")</f>
        <v>9.0536666666666665</v>
      </c>
      <c r="X581" s="134">
        <f>IFERROR($X$3*(TWK!H578+25)/100,"n/a")</f>
        <v>9.368666666666666</v>
      </c>
      <c r="Y581" s="134">
        <f>IFERROR($Y$3*(TWK!H578+50)/100,"n/a")</f>
        <v>9.0334999999999983</v>
      </c>
      <c r="Z581" s="134">
        <f>IFERROR($Z$3*TWK!H578/100,"n/a")</f>
        <v>7.1218333333333339</v>
      </c>
      <c r="AA581" s="134">
        <f>IFERROR($AA$3*(TWK!H578+100)/100,"n/a")</f>
        <v>8.8928333333333338</v>
      </c>
    </row>
    <row r="582" spans="1:27" x14ac:dyDescent="0.25">
      <c r="A582" s="47">
        <f t="shared" si="8"/>
        <v>42031</v>
      </c>
      <c r="B582" s="134" t="str">
        <f>IFERROR($B$3*TWK!B579/100,"n/a")</f>
        <v>n/a</v>
      </c>
      <c r="C582" s="134" t="str">
        <f>IFERROR($C$3*TWK!C579/100,"n/a")</f>
        <v>n/a</v>
      </c>
      <c r="D582" s="134" t="str">
        <f>IFERROR($D$3*TWK!C579/100,"n/a")</f>
        <v>n/a</v>
      </c>
      <c r="E582" s="134" t="str">
        <f>IFERROR( $E$3*TWK!C579/100,"n/a")</f>
        <v>n/a</v>
      </c>
      <c r="F582" s="134" t="str">
        <f>IFERROR($F$3*TWK!C579/100,"n/a")</f>
        <v>n/a</v>
      </c>
      <c r="G582" s="134">
        <f>IFERROR($G$3*TWK!H579/100,"n/a")</f>
        <v>10.734999999999999</v>
      </c>
      <c r="H582" s="134">
        <f>IFERROR( $H$3*TWK!D579/100,"n/a")</f>
        <v>27.166</v>
      </c>
      <c r="I582" s="134">
        <f>IFERROR($I$3*TWK!D579/100,"n/a")</f>
        <v>24.956999999999997</v>
      </c>
      <c r="J582" s="134">
        <f>IFERROR($J$3*TWK!D579/100,"n/a")</f>
        <v>24.628</v>
      </c>
      <c r="K582" s="134">
        <f>IFERROR($K$3*TWK!D579/100,"n/a")</f>
        <v>23.829000000000001</v>
      </c>
      <c r="L582" s="134">
        <f>IFERROR( $L$3*TWK!D579/100,"n/a")</f>
        <v>22.606999999999999</v>
      </c>
      <c r="M582" s="134">
        <f>IFERROR($M$3*TWK!D579/100,"n/a")</f>
        <v>21.807999999999996</v>
      </c>
      <c r="N582" s="134">
        <f>IFERROR($N$3*TWK!E579/100,"n/a")</f>
        <v>14.66325</v>
      </c>
      <c r="O582" s="134">
        <f>IFERROR($O$3*TWK!F579/100,"n/a")</f>
        <v>17.587500000000002</v>
      </c>
      <c r="P582" s="134">
        <f>IFERROR($P$3*TWK!F579/100,"n/a")</f>
        <v>16.725000000000001</v>
      </c>
      <c r="Q582" s="134">
        <f>IFERROR($Q$3*TWK!F579/100,"n/a")</f>
        <v>15.15</v>
      </c>
      <c r="R582" s="134">
        <f>IFERROR($R$3*TWK!F579/100,"n/a")</f>
        <v>14.9625</v>
      </c>
      <c r="S582" s="134">
        <f>IFERROR($S$3*TWK!H579/100,"n/a")</f>
        <v>10.734999999999999</v>
      </c>
      <c r="T582" s="134">
        <f>IFERROR($T$3*TWK!H579/100,"n/a")</f>
        <v>10.452500000000001</v>
      </c>
      <c r="U582" s="134">
        <f>IFERROR($U$3*TWK!H579/100,"n/a")</f>
        <v>10.000499999999999</v>
      </c>
      <c r="V582" s="134">
        <f>IFERROR($V$3*TWK!H579/100,"n/a")</f>
        <v>9.9157499999999992</v>
      </c>
      <c r="W582" s="134">
        <f>IFERROR($W$3*TWK!H579/100,"n/a")</f>
        <v>8.8704999999999998</v>
      </c>
      <c r="X582" s="134">
        <f>IFERROR($X$3*(TWK!H579+25)/100,"n/a")</f>
        <v>9.1942500000000003</v>
      </c>
      <c r="Y582" s="134">
        <f>IFERROR($Y$3*(TWK!H579+50)/100,"n/a")</f>
        <v>8.8777499999999989</v>
      </c>
      <c r="Z582" s="134">
        <f>IFERROR($Z$3*TWK!H579/100,"n/a")</f>
        <v>6.9777500000000012</v>
      </c>
      <c r="AA582" s="134">
        <f>IFERROR($AA$3*(TWK!H579+100)/100,"n/a")</f>
        <v>8.7592500000000015</v>
      </c>
    </row>
    <row r="583" spans="1:27" x14ac:dyDescent="0.25">
      <c r="A583" s="47">
        <f t="shared" si="8"/>
        <v>42038</v>
      </c>
      <c r="B583" s="134" t="str">
        <f>IFERROR($B$3*TWK!B580/100,"n/a")</f>
        <v>n/a</v>
      </c>
      <c r="C583" s="134" t="str">
        <f>IFERROR($C$3*TWK!C580/100,"n/a")</f>
        <v>n/a</v>
      </c>
      <c r="D583" s="134" t="str">
        <f>IFERROR($D$3*TWK!C580/100,"n/a")</f>
        <v>n/a</v>
      </c>
      <c r="E583" s="134" t="str">
        <f>IFERROR( $E$3*TWK!C580/100,"n/a")</f>
        <v>n/a</v>
      </c>
      <c r="F583" s="134" t="str">
        <f>IFERROR($F$3*TWK!C580/100,"n/a")</f>
        <v>n/a</v>
      </c>
      <c r="G583" s="134">
        <f>IFERROR($G$3*TWK!H580/100,"n/a")</f>
        <v>8.8350000000000009</v>
      </c>
      <c r="H583" s="134">
        <f>IFERROR( $H$3*TWK!D580/100,"n/a")</f>
        <v>25.432000000000002</v>
      </c>
      <c r="I583" s="134">
        <f>IFERROR($I$3*TWK!D580/100,"n/a")</f>
        <v>23.363999999999997</v>
      </c>
      <c r="J583" s="134">
        <f>IFERROR($J$3*TWK!D580/100,"n/a")</f>
        <v>23.055999999999997</v>
      </c>
      <c r="K583" s="134">
        <f>IFERROR($K$3*TWK!D580/100,"n/a")</f>
        <v>22.308000000000003</v>
      </c>
      <c r="L583" s="134">
        <f>IFERROR( $L$3*TWK!D580/100,"n/a")</f>
        <v>21.163999999999998</v>
      </c>
      <c r="M583" s="134">
        <f>IFERROR($M$3*TWK!D580/100,"n/a")</f>
        <v>20.416</v>
      </c>
      <c r="N583" s="134">
        <f>IFERROR($N$3*TWK!E580/100,"n/a")</f>
        <v>13.965</v>
      </c>
      <c r="O583" s="134">
        <f>IFERROR($O$3*TWK!F580/100,"n/a")</f>
        <v>17.001250000000002</v>
      </c>
      <c r="P583" s="134">
        <f>IFERROR($P$3*TWK!F580/100,"n/a")</f>
        <v>16.1675</v>
      </c>
      <c r="Q583" s="134">
        <f>IFERROR($Q$3*TWK!F580/100,"n/a")</f>
        <v>14.645</v>
      </c>
      <c r="R583" s="134">
        <f>IFERROR($R$3*TWK!F580/100,"n/a")</f>
        <v>14.463749999999999</v>
      </c>
      <c r="S583" s="134">
        <f>IFERROR($S$3*TWK!H580/100,"n/a")</f>
        <v>8.8350000000000009</v>
      </c>
      <c r="T583" s="134">
        <f>IFERROR($T$3*TWK!H580/100,"n/a")</f>
        <v>8.6024999999999991</v>
      </c>
      <c r="U583" s="134">
        <f>IFERROR($U$3*TWK!H580/100,"n/a")</f>
        <v>8.2304999999999993</v>
      </c>
      <c r="V583" s="134">
        <f>IFERROR($V$3*TWK!H580/100,"n/a")</f>
        <v>8.1607500000000002</v>
      </c>
      <c r="W583" s="134">
        <f>IFERROR($W$3*TWK!H580/100,"n/a")</f>
        <v>7.3005000000000004</v>
      </c>
      <c r="X583" s="134">
        <f>IFERROR($X$3*(TWK!H580+25)/100,"n/a")</f>
        <v>7.699250000000001</v>
      </c>
      <c r="Y583" s="134">
        <f>IFERROR($Y$3*(TWK!H580+50)/100,"n/a")</f>
        <v>7.5427499999999998</v>
      </c>
      <c r="Z583" s="134">
        <f>IFERROR($Z$3*TWK!H580/100,"n/a")</f>
        <v>5.7427500000000009</v>
      </c>
      <c r="AA583" s="134">
        <f>IFERROR($AA$3*(TWK!H580+100)/100,"n/a")</f>
        <v>7.6142500000000011</v>
      </c>
    </row>
    <row r="584" spans="1:27" x14ac:dyDescent="0.25">
      <c r="A584" s="47">
        <f t="shared" si="8"/>
        <v>42045</v>
      </c>
      <c r="B584" s="134" t="str">
        <f>IFERROR($B$3*TWK!B581/100,"n/a")</f>
        <v>n/a</v>
      </c>
      <c r="C584" s="134" t="str">
        <f>IFERROR($C$3*TWK!C581/100,"n/a")</f>
        <v>n/a</v>
      </c>
      <c r="D584" s="134" t="str">
        <f>IFERROR($D$3*TWK!C581/100,"n/a")</f>
        <v>n/a</v>
      </c>
      <c r="E584" s="134" t="str">
        <f>IFERROR( $E$3*TWK!C581/100,"n/a")</f>
        <v>n/a</v>
      </c>
      <c r="F584" s="134" t="str">
        <f>IFERROR($F$3*TWK!C581/100,"n/a")</f>
        <v>n/a</v>
      </c>
      <c r="G584" s="134">
        <f>IFERROR($G$3*TWK!H581/100,"n/a")</f>
        <v>9.2466666666666661</v>
      </c>
      <c r="H584" s="134">
        <f>IFERROR( $H$3*TWK!D581/100,"n/a")</f>
        <v>23.698</v>
      </c>
      <c r="I584" s="134">
        <f>IFERROR($I$3*TWK!D581/100,"n/a")</f>
        <v>21.771000000000001</v>
      </c>
      <c r="J584" s="134">
        <f>IFERROR($J$3*TWK!D581/100,"n/a")</f>
        <v>21.484000000000002</v>
      </c>
      <c r="K584" s="134">
        <f>IFERROR($K$3*TWK!D581/100,"n/a")</f>
        <v>20.787000000000003</v>
      </c>
      <c r="L584" s="134">
        <f>IFERROR( $L$3*TWK!D581/100,"n/a")</f>
        <v>19.721</v>
      </c>
      <c r="M584" s="134">
        <f>IFERROR($M$3*TWK!D581/100,"n/a")</f>
        <v>19.023999999999997</v>
      </c>
      <c r="N584" s="134">
        <f>IFERROR($N$3*TWK!E581/100,"n/a")</f>
        <v>11.97</v>
      </c>
      <c r="O584" s="134">
        <f>IFERROR($O$3*TWK!F581/100,"n/a")</f>
        <v>16.258666666666667</v>
      </c>
      <c r="P584" s="134">
        <f>IFERROR($P$3*TWK!F581/100,"n/a")</f>
        <v>15.461333333333334</v>
      </c>
      <c r="Q584" s="134">
        <f>IFERROR($Q$3*TWK!F581/100,"n/a")</f>
        <v>14.005333333333335</v>
      </c>
      <c r="R584" s="134">
        <f>IFERROR($R$3*TWK!F581/100,"n/a")</f>
        <v>13.832000000000001</v>
      </c>
      <c r="S584" s="134">
        <f>IFERROR($S$3*TWK!H581/100,"n/a")</f>
        <v>9.2466666666666661</v>
      </c>
      <c r="T584" s="134">
        <f>IFERROR($T$3*TWK!H581/100,"n/a")</f>
        <v>9.0033333333333339</v>
      </c>
      <c r="U584" s="134">
        <f>IFERROR($U$3*TWK!H581/100,"n/a")</f>
        <v>8.6140000000000008</v>
      </c>
      <c r="V584" s="134">
        <f>IFERROR($V$3*TWK!H581/100,"n/a")</f>
        <v>8.5410000000000004</v>
      </c>
      <c r="W584" s="134">
        <f>IFERROR($W$3*TWK!H581/100,"n/a")</f>
        <v>7.6406666666666672</v>
      </c>
      <c r="X584" s="134">
        <f>IFERROR($X$3*(TWK!H581+25)/100,"n/a")</f>
        <v>8.0231666666666683</v>
      </c>
      <c r="Y584" s="134">
        <f>IFERROR($Y$3*(TWK!H581+50)/100,"n/a")</f>
        <v>7.8320000000000007</v>
      </c>
      <c r="Z584" s="134">
        <f>IFERROR($Z$3*TWK!H581/100,"n/a")</f>
        <v>6.0103333333333344</v>
      </c>
      <c r="AA584" s="134">
        <f>IFERROR($AA$3*(TWK!H581+100)/100,"n/a")</f>
        <v>7.8623333333333347</v>
      </c>
    </row>
    <row r="585" spans="1:27" x14ac:dyDescent="0.25">
      <c r="A585" s="47">
        <f t="shared" si="8"/>
        <v>42052</v>
      </c>
      <c r="B585" s="134" t="str">
        <f>IFERROR($B$3*TWK!B582/100,"n/a")</f>
        <v>n/a</v>
      </c>
      <c r="C585" s="134" t="str">
        <f>IFERROR($C$3*TWK!C582/100,"n/a")</f>
        <v>n/a</v>
      </c>
      <c r="D585" s="134" t="str">
        <f>IFERROR($D$3*TWK!C582/100,"n/a")</f>
        <v>n/a</v>
      </c>
      <c r="E585" s="134" t="str">
        <f>IFERROR( $E$3*TWK!C582/100,"n/a")</f>
        <v>n/a</v>
      </c>
      <c r="F585" s="134" t="str">
        <f>IFERROR($F$3*TWK!C582/100,"n/a")</f>
        <v>n/a</v>
      </c>
      <c r="G585" s="134">
        <f>IFERROR($G$3*TWK!H582/100,"n/a")</f>
        <v>8.36</v>
      </c>
      <c r="H585" s="134">
        <f>IFERROR( $H$3*TWK!D582/100,"n/a")</f>
        <v>24.276</v>
      </c>
      <c r="I585" s="134">
        <f>IFERROR($I$3*TWK!D582/100,"n/a")</f>
        <v>22.302</v>
      </c>
      <c r="J585" s="134">
        <f>IFERROR($J$3*TWK!D582/100,"n/a")</f>
        <v>22.008000000000003</v>
      </c>
      <c r="K585" s="134">
        <f>IFERROR($K$3*TWK!D582/100,"n/a")</f>
        <v>21.294</v>
      </c>
      <c r="L585" s="134">
        <f>IFERROR( $L$3*TWK!D582/100,"n/a")</f>
        <v>20.201999999999998</v>
      </c>
      <c r="M585" s="134">
        <f>IFERROR($M$3*TWK!D582/100,"n/a")</f>
        <v>19.488</v>
      </c>
      <c r="N585" s="134">
        <f>IFERROR($N$3*TWK!E582/100,"n/a")</f>
        <v>10.9725</v>
      </c>
      <c r="O585" s="134">
        <f>IFERROR($O$3*TWK!F582/100,"n/a")</f>
        <v>15.008000000000003</v>
      </c>
      <c r="P585" s="134">
        <f>IFERROR($P$3*TWK!F582/100,"n/a")</f>
        <v>14.272</v>
      </c>
      <c r="Q585" s="134">
        <f>IFERROR($Q$3*TWK!F582/100,"n/a")</f>
        <v>12.927999999999999</v>
      </c>
      <c r="R585" s="134">
        <f>IFERROR($R$3*TWK!F582/100,"n/a")</f>
        <v>12.768000000000002</v>
      </c>
      <c r="S585" s="134">
        <f>IFERROR($S$3*TWK!H582/100,"n/a")</f>
        <v>8.36</v>
      </c>
      <c r="T585" s="134">
        <f>IFERROR($T$3*TWK!H582/100,"n/a")</f>
        <v>8.14</v>
      </c>
      <c r="U585" s="134">
        <f>IFERROR($U$3*TWK!H582/100,"n/a")</f>
        <v>7.7879999999999994</v>
      </c>
      <c r="V585" s="134">
        <f>IFERROR($V$3*TWK!H582/100,"n/a")</f>
        <v>7.7219999999999995</v>
      </c>
      <c r="W585" s="134">
        <f>IFERROR($W$3*TWK!H582/100,"n/a")</f>
        <v>6.9080000000000004</v>
      </c>
      <c r="X585" s="134">
        <f>IFERROR($X$3*(TWK!H582+25)/100,"n/a")</f>
        <v>7.3255000000000008</v>
      </c>
      <c r="Y585" s="134">
        <f>IFERROR($Y$3*(TWK!H582+50)/100,"n/a")</f>
        <v>7.2089999999999996</v>
      </c>
      <c r="Z585" s="134">
        <f>IFERROR($Z$3*TWK!H582/100,"n/a")</f>
        <v>5.4340000000000011</v>
      </c>
      <c r="AA585" s="134">
        <f>IFERROR($AA$3*(TWK!H582+100)/100,"n/a")</f>
        <v>7.3279999999999994</v>
      </c>
    </row>
    <row r="586" spans="1:27" x14ac:dyDescent="0.25">
      <c r="A586" s="47">
        <f t="shared" si="8"/>
        <v>42059</v>
      </c>
      <c r="B586" s="134" t="str">
        <f>IFERROR($B$3*TWK!B583/100,"n/a")</f>
        <v>n/a</v>
      </c>
      <c r="C586" s="134" t="str">
        <f>IFERROR($C$3*TWK!C583/100,"n/a")</f>
        <v>n/a</v>
      </c>
      <c r="D586" s="134" t="str">
        <f>IFERROR($D$3*TWK!C583/100,"n/a")</f>
        <v>n/a</v>
      </c>
      <c r="E586" s="134" t="str">
        <f>IFERROR( $E$3*TWK!C583/100,"n/a")</f>
        <v>n/a</v>
      </c>
      <c r="F586" s="134" t="str">
        <f>IFERROR($F$3*TWK!C583/100,"n/a")</f>
        <v>n/a</v>
      </c>
      <c r="G586" s="134">
        <f>IFERROR($G$3*TWK!H583/100,"n/a")</f>
        <v>8.1066666666666656</v>
      </c>
      <c r="H586" s="134">
        <f>IFERROR( $H$3*TWK!D583/100,"n/a")</f>
        <v>26.01</v>
      </c>
      <c r="I586" s="134">
        <f>IFERROR($I$3*TWK!D583/100,"n/a")</f>
        <v>23.895</v>
      </c>
      <c r="J586" s="134">
        <f>IFERROR($J$3*TWK!D583/100,"n/a")</f>
        <v>23.58</v>
      </c>
      <c r="K586" s="134">
        <f>IFERROR($K$3*TWK!D583/100,"n/a")</f>
        <v>22.815000000000001</v>
      </c>
      <c r="L586" s="134">
        <f>IFERROR( $L$3*TWK!D583/100,"n/a")</f>
        <v>21.645</v>
      </c>
      <c r="M586" s="134">
        <f>IFERROR($M$3*TWK!D583/100,"n/a")</f>
        <v>20.88</v>
      </c>
      <c r="N586" s="134">
        <f>IFERROR($N$3*TWK!E583/100,"n/a")</f>
        <v>10.9725</v>
      </c>
      <c r="O586" s="134">
        <f>IFERROR($O$3*TWK!F583/100,"n/a")</f>
        <v>14.539000000000001</v>
      </c>
      <c r="P586" s="134">
        <f>IFERROR($P$3*TWK!F583/100,"n/a")</f>
        <v>13.825999999999999</v>
      </c>
      <c r="Q586" s="134">
        <f>IFERROR($Q$3*TWK!F583/100,"n/a")</f>
        <v>12.524000000000001</v>
      </c>
      <c r="R586" s="134">
        <f>IFERROR($R$3*TWK!F583/100,"n/a")</f>
        <v>12.369000000000002</v>
      </c>
      <c r="S586" s="134">
        <f>IFERROR($S$3*TWK!H583/100,"n/a")</f>
        <v>8.1066666666666656</v>
      </c>
      <c r="T586" s="134">
        <f>IFERROR($T$3*TWK!H583/100,"n/a")</f>
        <v>7.8933333333333335</v>
      </c>
      <c r="U586" s="134">
        <f>IFERROR($U$3*TWK!H583/100,"n/a")</f>
        <v>7.5520000000000005</v>
      </c>
      <c r="V586" s="134">
        <f>IFERROR($V$3*TWK!H583/100,"n/a")</f>
        <v>7.4879999999999995</v>
      </c>
      <c r="W586" s="134">
        <f>IFERROR($W$3*TWK!H583/100,"n/a")</f>
        <v>6.698666666666667</v>
      </c>
      <c r="X586" s="134">
        <f>IFERROR($X$3*(TWK!H583+25)/100,"n/a")</f>
        <v>7.1261666666666681</v>
      </c>
      <c r="Y586" s="134">
        <f>IFERROR($Y$3*(TWK!H583+50)/100,"n/a")</f>
        <v>7.0310000000000015</v>
      </c>
      <c r="Z586" s="134">
        <f>IFERROR($Z$3*TWK!H583/100,"n/a")</f>
        <v>5.2693333333333339</v>
      </c>
      <c r="AA586" s="134">
        <f>IFERROR($AA$3*(TWK!H583+100)/100,"n/a")</f>
        <v>7.1753333333333345</v>
      </c>
    </row>
    <row r="587" spans="1:27" x14ac:dyDescent="0.25">
      <c r="A587" s="47">
        <f t="shared" si="8"/>
        <v>42066</v>
      </c>
      <c r="B587" s="134" t="str">
        <f>IFERROR($B$3*TWK!B584/100,"n/a")</f>
        <v>n/a</v>
      </c>
      <c r="C587" s="134" t="str">
        <f>IFERROR($C$3*TWK!C584/100,"n/a")</f>
        <v>n/a</v>
      </c>
      <c r="D587" s="134" t="str">
        <f>IFERROR($D$3*TWK!C584/100,"n/a")</f>
        <v>n/a</v>
      </c>
      <c r="E587" s="134" t="str">
        <f>IFERROR( $E$3*TWK!C584/100,"n/a")</f>
        <v>n/a</v>
      </c>
      <c r="F587" s="134" t="str">
        <f>IFERROR($F$3*TWK!C584/100,"n/a")</f>
        <v>n/a</v>
      </c>
      <c r="G587" s="134">
        <f>IFERROR($G$3*TWK!H584/100,"n/a")</f>
        <v>7.6</v>
      </c>
      <c r="H587" s="134">
        <f>IFERROR( $H$3*TWK!D584/100,"n/a")</f>
        <v>22.734666666666666</v>
      </c>
      <c r="I587" s="134">
        <f>IFERROR($I$3*TWK!D584/100,"n/a")</f>
        <v>20.885999999999999</v>
      </c>
      <c r="J587" s="134">
        <f>IFERROR($J$3*TWK!D584/100,"n/a")</f>
        <v>20.610666666666667</v>
      </c>
      <c r="K587" s="134">
        <f>IFERROR($K$3*TWK!D584/100,"n/a")</f>
        <v>19.942</v>
      </c>
      <c r="L587" s="134">
        <f>IFERROR( $L$3*TWK!D584/100,"n/a")</f>
        <v>18.919333333333331</v>
      </c>
      <c r="M587" s="134">
        <f>IFERROR($M$3*TWK!D584/100,"n/a")</f>
        <v>18.250666666666664</v>
      </c>
      <c r="N587" s="134">
        <f>IFERROR($N$3*TWK!E584/100,"n/a")</f>
        <v>10.773</v>
      </c>
      <c r="O587" s="134">
        <f>IFERROR($O$3*TWK!F584/100,"n/a")</f>
        <v>13.679166666666669</v>
      </c>
      <c r="P587" s="134">
        <f>IFERROR($P$3*TWK!F584/100,"n/a")</f>
        <v>13.008333333333335</v>
      </c>
      <c r="Q587" s="134">
        <f>IFERROR($Q$3*TWK!F584/100,"n/a")</f>
        <v>11.783333333333335</v>
      </c>
      <c r="R587" s="134">
        <f>IFERROR($R$3*TWK!F584/100,"n/a")</f>
        <v>11.637500000000003</v>
      </c>
      <c r="S587" s="134">
        <f>IFERROR($S$3*TWK!H584/100,"n/a")</f>
        <v>7.6</v>
      </c>
      <c r="T587" s="134">
        <f>IFERROR($T$3*TWK!H584/100,"n/a")</f>
        <v>7.4</v>
      </c>
      <c r="U587" s="134">
        <f>IFERROR($U$3*TWK!H584/100,"n/a")</f>
        <v>7.08</v>
      </c>
      <c r="V587" s="134">
        <f>IFERROR($V$3*TWK!H584/100,"n/a")</f>
        <v>7.02</v>
      </c>
      <c r="W587" s="134">
        <f>IFERROR($W$3*TWK!H584/100,"n/a")</f>
        <v>6.28</v>
      </c>
      <c r="X587" s="134">
        <f>IFERROR($X$3*(TWK!H584+25)/100,"n/a")</f>
        <v>6.7275</v>
      </c>
      <c r="Y587" s="134">
        <f>IFERROR($Y$3*(TWK!H584+50)/100,"n/a")</f>
        <v>6.6749999999999998</v>
      </c>
      <c r="Z587" s="134">
        <f>IFERROR($Z$3*TWK!H584/100,"n/a")</f>
        <v>4.9400000000000004</v>
      </c>
      <c r="AA587" s="134">
        <f>IFERROR($AA$3*(TWK!H584+100)/100,"n/a")</f>
        <v>6.87</v>
      </c>
    </row>
    <row r="588" spans="1:27" x14ac:dyDescent="0.25">
      <c r="A588" s="47">
        <f t="shared" si="8"/>
        <v>42073</v>
      </c>
      <c r="B588" s="134" t="str">
        <f>IFERROR($B$3*TWK!B585/100,"n/a")</f>
        <v>n/a</v>
      </c>
      <c r="C588" s="134" t="str">
        <f>IFERROR($C$3*TWK!C585/100,"n/a")</f>
        <v>n/a</v>
      </c>
      <c r="D588" s="134" t="str">
        <f>IFERROR($D$3*TWK!C585/100,"n/a")</f>
        <v>n/a</v>
      </c>
      <c r="E588" s="134" t="str">
        <f>IFERROR( $E$3*TWK!C585/100,"n/a")</f>
        <v>n/a</v>
      </c>
      <c r="F588" s="134" t="str">
        <f>IFERROR($F$3*TWK!C585/100,"n/a")</f>
        <v>n/a</v>
      </c>
      <c r="G588" s="134">
        <f>IFERROR($G$3*TWK!H585/100,"n/a")</f>
        <v>7.5049999999999999</v>
      </c>
      <c r="H588" s="134">
        <f>IFERROR( $H$3*TWK!D585/100,"n/a")</f>
        <v>21.097000000000001</v>
      </c>
      <c r="I588" s="134">
        <f>IFERROR($I$3*TWK!D585/100,"n/a")</f>
        <v>19.381499999999999</v>
      </c>
      <c r="J588" s="134">
        <f>IFERROR($J$3*TWK!D585/100,"n/a")</f>
        <v>19.126000000000001</v>
      </c>
      <c r="K588" s="134">
        <f>IFERROR($K$3*TWK!D585/100,"n/a")</f>
        <v>18.505500000000001</v>
      </c>
      <c r="L588" s="134">
        <f>IFERROR( $L$3*TWK!D585/100,"n/a")</f>
        <v>17.5565</v>
      </c>
      <c r="M588" s="134">
        <f>IFERROR($M$3*TWK!D585/100,"n/a")</f>
        <v>16.936</v>
      </c>
      <c r="N588" s="134">
        <f>IFERROR($N$3*TWK!E585/100,"n/a")</f>
        <v>9.9749999999999996</v>
      </c>
      <c r="O588" s="134">
        <f>IFERROR($O$3*TWK!F585/100,"n/a")</f>
        <v>11.9595</v>
      </c>
      <c r="P588" s="134">
        <f>IFERROR($P$3*TWK!F585/100,"n/a")</f>
        <v>11.372999999999999</v>
      </c>
      <c r="Q588" s="134">
        <f>IFERROR($Q$3*TWK!F585/100,"n/a")</f>
        <v>10.302</v>
      </c>
      <c r="R588" s="134">
        <f>IFERROR($R$3*TWK!F585/100,"n/a")</f>
        <v>10.1745</v>
      </c>
      <c r="S588" s="134">
        <f>IFERROR($S$3*TWK!H585/100,"n/a")</f>
        <v>7.5049999999999999</v>
      </c>
      <c r="T588" s="134">
        <f>IFERROR($T$3*TWK!H585/100,"n/a")</f>
        <v>7.3075000000000001</v>
      </c>
      <c r="U588" s="134">
        <f>IFERROR($U$3*TWK!H585/100,"n/a")</f>
        <v>6.9914999999999994</v>
      </c>
      <c r="V588" s="134">
        <f>IFERROR($V$3*TWK!H585/100,"n/a")</f>
        <v>6.9322499999999989</v>
      </c>
      <c r="W588" s="134">
        <f>IFERROR($W$3*TWK!H585/100,"n/a")</f>
        <v>6.2014999999999993</v>
      </c>
      <c r="X588" s="134">
        <f>IFERROR($X$3*(TWK!H585+25)/100,"n/a")</f>
        <v>6.6527500000000011</v>
      </c>
      <c r="Y588" s="134">
        <f>IFERROR($Y$3*(TWK!H585+50)/100,"n/a")</f>
        <v>6.6082499999999991</v>
      </c>
      <c r="Z588" s="134">
        <f>IFERROR($Z$3*TWK!H585/100,"n/a")</f>
        <v>4.8782500000000004</v>
      </c>
      <c r="AA588" s="134">
        <f>IFERROR($AA$3*(TWK!H585+100)/100,"n/a")</f>
        <v>6.8127499999999994</v>
      </c>
    </row>
    <row r="589" spans="1:27" x14ac:dyDescent="0.25">
      <c r="A589" s="47">
        <f t="shared" si="8"/>
        <v>42080</v>
      </c>
      <c r="B589" s="134" t="str">
        <f>IFERROR($B$3*TWK!B586/100,"n/a")</f>
        <v>n/a</v>
      </c>
      <c r="C589" s="134" t="str">
        <f>IFERROR($C$3*TWK!C586/100,"n/a")</f>
        <v>n/a</v>
      </c>
      <c r="D589" s="134" t="str">
        <f>IFERROR($D$3*TWK!C586/100,"n/a")</f>
        <v>n/a</v>
      </c>
      <c r="E589" s="134" t="str">
        <f>IFERROR( $E$3*TWK!C586/100,"n/a")</f>
        <v>n/a</v>
      </c>
      <c r="F589" s="134" t="str">
        <f>IFERROR($F$3*TWK!C586/100,"n/a")</f>
        <v>n/a</v>
      </c>
      <c r="G589" s="134">
        <f>IFERROR($G$3*TWK!H586/100,"n/a")</f>
        <v>9.5</v>
      </c>
      <c r="H589" s="134">
        <f>IFERROR( $H$3*TWK!D586/100,"n/a")</f>
        <v>22.927333333333337</v>
      </c>
      <c r="I589" s="134">
        <f>IFERROR($I$3*TWK!D586/100,"n/a")</f>
        <v>21.062999999999999</v>
      </c>
      <c r="J589" s="134">
        <f>IFERROR($J$3*TWK!D586/100,"n/a")</f>
        <v>20.785333333333334</v>
      </c>
      <c r="K589" s="134">
        <f>IFERROR($K$3*TWK!D586/100,"n/a")</f>
        <v>20.111000000000001</v>
      </c>
      <c r="L589" s="134">
        <f>IFERROR( $L$3*TWK!D586/100,"n/a")</f>
        <v>19.079666666666668</v>
      </c>
      <c r="M589" s="134">
        <f>IFERROR($M$3*TWK!D586/100,"n/a")</f>
        <v>18.405333333333331</v>
      </c>
      <c r="N589" s="134">
        <f>IFERROR($N$3*TWK!E586/100,"n/a")</f>
        <v>12.435500000000001</v>
      </c>
      <c r="O589" s="134">
        <f>IFERROR($O$3*TWK!F586/100,"n/a")</f>
        <v>12.194000000000001</v>
      </c>
      <c r="P589" s="134">
        <f>IFERROR($P$3*TWK!F586/100,"n/a")</f>
        <v>11.595999999999998</v>
      </c>
      <c r="Q589" s="134">
        <f>IFERROR($Q$3*TWK!F586/100,"n/a")</f>
        <v>10.504000000000001</v>
      </c>
      <c r="R589" s="134">
        <f>IFERROR($R$3*TWK!F586/100,"n/a")</f>
        <v>10.374000000000001</v>
      </c>
      <c r="S589" s="134">
        <f>IFERROR($S$3*TWK!H586/100,"n/a")</f>
        <v>9.5</v>
      </c>
      <c r="T589" s="134">
        <f>IFERROR($T$3*TWK!H586/100,"n/a")</f>
        <v>9.25</v>
      </c>
      <c r="U589" s="134">
        <f>IFERROR($U$3*TWK!H586/100,"n/a")</f>
        <v>8.85</v>
      </c>
      <c r="V589" s="134">
        <f>IFERROR($V$3*TWK!H586/100,"n/a")</f>
        <v>8.7750000000000004</v>
      </c>
      <c r="W589" s="134">
        <f>IFERROR($W$3*TWK!H586/100,"n/a")</f>
        <v>7.85</v>
      </c>
      <c r="X589" s="134">
        <f>IFERROR($X$3*(TWK!H586+25)/100,"n/a")</f>
        <v>8.2225000000000019</v>
      </c>
      <c r="Y589" s="134">
        <f>IFERROR($Y$3*(TWK!H586+50)/100,"n/a")</f>
        <v>8.01</v>
      </c>
      <c r="Z589" s="134">
        <f>IFERROR($Z$3*TWK!H586/100,"n/a")</f>
        <v>6.1749999999999998</v>
      </c>
      <c r="AA589" s="134">
        <f>IFERROR($AA$3*(TWK!H586+100)/100,"n/a")</f>
        <v>8.0150000000000006</v>
      </c>
    </row>
    <row r="590" spans="1:27" x14ac:dyDescent="0.25">
      <c r="A590" s="47">
        <f t="shared" si="8"/>
        <v>42087</v>
      </c>
      <c r="B590" s="134" t="str">
        <f>IFERROR($B$3*TWK!B587/100,"n/a")</f>
        <v>n/a</v>
      </c>
      <c r="C590" s="134">
        <f>IFERROR($C$3*TWK!C587/100,"n/a")</f>
        <v>26.25</v>
      </c>
      <c r="D590" s="134">
        <f>IFERROR($D$3*TWK!C587/100,"n/a")</f>
        <v>23.274999999999999</v>
      </c>
      <c r="E590" s="134">
        <f>IFERROR( $E$3*TWK!C587/100,"n/a")</f>
        <v>22.225000000000001</v>
      </c>
      <c r="F590" s="134">
        <f>IFERROR($F$3*TWK!C587/100,"n/a")</f>
        <v>21.175000000000001</v>
      </c>
      <c r="G590" s="134">
        <f>IFERROR($G$3*TWK!H587/100,"n/a")</f>
        <v>11.067500000000001</v>
      </c>
      <c r="H590" s="134">
        <f>IFERROR( $H$3*TWK!D587/100,"n/a")</f>
        <v>25.143000000000001</v>
      </c>
      <c r="I590" s="134">
        <f>IFERROR($I$3*TWK!D587/100,"n/a")</f>
        <v>23.098499999999998</v>
      </c>
      <c r="J590" s="134">
        <f>IFERROR($J$3*TWK!D587/100,"n/a")</f>
        <v>22.794</v>
      </c>
      <c r="K590" s="134">
        <f>IFERROR($K$3*TWK!D587/100,"n/a")</f>
        <v>22.054500000000004</v>
      </c>
      <c r="L590" s="134">
        <f>IFERROR( $L$3*TWK!D587/100,"n/a")</f>
        <v>20.923500000000001</v>
      </c>
      <c r="M590" s="134">
        <f>IFERROR($M$3*TWK!D587/100,"n/a")</f>
        <v>20.183999999999997</v>
      </c>
      <c r="N590" s="134">
        <f>IFERROR($N$3*TWK!E587/100,"n/a")</f>
        <v>15.295</v>
      </c>
      <c r="O590" s="134">
        <f>IFERROR($O$3*TWK!F587/100,"n/a")</f>
        <v>15.183875</v>
      </c>
      <c r="P590" s="134">
        <f>IFERROR($P$3*TWK!F587/100,"n/a")</f>
        <v>14.439249999999999</v>
      </c>
      <c r="Q590" s="134">
        <f>IFERROR($Q$3*TWK!F587/100,"n/a")</f>
        <v>13.079500000000001</v>
      </c>
      <c r="R590" s="134">
        <f>IFERROR($R$3*TWK!F587/100,"n/a")</f>
        <v>12.917625000000001</v>
      </c>
      <c r="S590" s="134">
        <f>IFERROR($S$3*TWK!H587/100,"n/a")</f>
        <v>11.067500000000001</v>
      </c>
      <c r="T590" s="134">
        <f>IFERROR($T$3*TWK!H587/100,"n/a")</f>
        <v>10.776249999999999</v>
      </c>
      <c r="U590" s="134">
        <f>IFERROR($U$3*TWK!H587/100,"n/a")</f>
        <v>10.310250000000002</v>
      </c>
      <c r="V590" s="134">
        <f>IFERROR($V$3*TWK!H587/100,"n/a")</f>
        <v>10.222874999999998</v>
      </c>
      <c r="W590" s="134">
        <f>IFERROR($W$3*TWK!H587/100,"n/a")</f>
        <v>9.1452500000000008</v>
      </c>
      <c r="X590" s="134">
        <f>IFERROR($X$3*(TWK!H587+25)/100,"n/a")</f>
        <v>9.4558750000000007</v>
      </c>
      <c r="Y590" s="134">
        <f>IFERROR($Y$3*(TWK!H587+50)/100,"n/a")</f>
        <v>9.1113749999999989</v>
      </c>
      <c r="Z590" s="134">
        <f>IFERROR($Z$3*TWK!H587/100,"n/a")</f>
        <v>7.1938750000000002</v>
      </c>
      <c r="AA590" s="134">
        <f>IFERROR($AA$3*(TWK!H587+100)/100,"n/a")</f>
        <v>8.9596249999999991</v>
      </c>
    </row>
    <row r="591" spans="1:27" x14ac:dyDescent="0.25">
      <c r="A591" s="47">
        <f t="shared" si="8"/>
        <v>42094</v>
      </c>
      <c r="B591" s="134">
        <f>IFERROR($B$3*TWK!B588/100,"n/a")</f>
        <v>27.236000000000004</v>
      </c>
      <c r="C591" s="134">
        <f>IFERROR($C$3*TWK!C588/100,"n/a")</f>
        <v>24.75</v>
      </c>
      <c r="D591" s="134">
        <f>IFERROR($D$3*TWK!C588/100,"n/a")</f>
        <v>21.945</v>
      </c>
      <c r="E591" s="134">
        <f>IFERROR( $E$3*TWK!C588/100,"n/a")</f>
        <v>20.954999999999998</v>
      </c>
      <c r="F591" s="134">
        <f>IFERROR($F$3*TWK!C588/100,"n/a")</f>
        <v>19.965</v>
      </c>
      <c r="G591" s="134">
        <f>IFERROR($G$3*TWK!H588/100,"n/a")</f>
        <v>11.78</v>
      </c>
      <c r="H591" s="134">
        <f>IFERROR( $H$3*TWK!D588/100,"n/a")</f>
        <v>24.420500000000001</v>
      </c>
      <c r="I591" s="134">
        <f>IFERROR($I$3*TWK!D588/100,"n/a")</f>
        <v>22.434749999999998</v>
      </c>
      <c r="J591" s="134">
        <f>IFERROR($J$3*TWK!D588/100,"n/a")</f>
        <v>22.138999999999999</v>
      </c>
      <c r="K591" s="134">
        <f>IFERROR($K$3*TWK!D588/100,"n/a")</f>
        <v>21.420750000000002</v>
      </c>
      <c r="L591" s="134">
        <f>IFERROR( $L$3*TWK!D588/100,"n/a")</f>
        <v>20.32225</v>
      </c>
      <c r="M591" s="134">
        <f>IFERROR($M$3*TWK!D588/100,"n/a")</f>
        <v>19.603999999999999</v>
      </c>
      <c r="N591" s="134">
        <f>IFERROR($N$3*TWK!E588/100,"n/a")</f>
        <v>13.665750000000001</v>
      </c>
      <c r="O591" s="134">
        <f>IFERROR($O$3*TWK!F588/100,"n/a")</f>
        <v>16.6495</v>
      </c>
      <c r="P591" s="134">
        <f>IFERROR($P$3*TWK!F588/100,"n/a")</f>
        <v>15.833</v>
      </c>
      <c r="Q591" s="134">
        <f>IFERROR($Q$3*TWK!F588/100,"n/a")</f>
        <v>14.342000000000001</v>
      </c>
      <c r="R591" s="134">
        <f>IFERROR($R$3*TWK!F588/100,"n/a")</f>
        <v>14.1645</v>
      </c>
      <c r="S591" s="134">
        <f>IFERROR($S$3*TWK!H588/100,"n/a")</f>
        <v>11.78</v>
      </c>
      <c r="T591" s="134">
        <f>IFERROR($T$3*TWK!H588/100,"n/a")</f>
        <v>11.47</v>
      </c>
      <c r="U591" s="134">
        <f>IFERROR($U$3*TWK!H588/100,"n/a")</f>
        <v>10.974</v>
      </c>
      <c r="V591" s="134">
        <f>IFERROR($V$3*TWK!H588/100,"n/a")</f>
        <v>10.880999999999998</v>
      </c>
      <c r="W591" s="134">
        <f>IFERROR($W$3*TWK!H588/100,"n/a")</f>
        <v>9.7340000000000018</v>
      </c>
      <c r="X591" s="134">
        <f>IFERROR($X$3*(TWK!H588+25)/100,"n/a")</f>
        <v>10.016500000000001</v>
      </c>
      <c r="Y591" s="134">
        <f>IFERROR($Y$3*(TWK!H588+50)/100,"n/a")</f>
        <v>9.6120000000000001</v>
      </c>
      <c r="Z591" s="134">
        <f>IFERROR($Z$3*TWK!H588/100,"n/a")</f>
        <v>7.657</v>
      </c>
      <c r="AA591" s="134">
        <f>IFERROR($AA$3*(TWK!H588+100)/100,"n/a")</f>
        <v>9.3889999999999993</v>
      </c>
    </row>
    <row r="592" spans="1:27" x14ac:dyDescent="0.25">
      <c r="A592" s="47">
        <f t="shared" si="8"/>
        <v>42101</v>
      </c>
      <c r="B592" s="134">
        <f>IFERROR($B$3*TWK!B589/100,"n/a")</f>
        <v>27.442333333333337</v>
      </c>
      <c r="C592" s="134">
        <f>IFERROR($C$3*TWK!C589/100,"n/a")</f>
        <v>26.3</v>
      </c>
      <c r="D592" s="134">
        <f>IFERROR($D$3*TWK!C589/100,"n/a")</f>
        <v>23.319333333333333</v>
      </c>
      <c r="E592" s="134">
        <f>IFERROR( $E$3*TWK!C589/100,"n/a")</f>
        <v>22.26733333333333</v>
      </c>
      <c r="F592" s="134">
        <f>IFERROR($F$3*TWK!C589/100,"n/a")</f>
        <v>21.215333333333334</v>
      </c>
      <c r="G592" s="134">
        <f>IFERROR($G$3*TWK!H589/100,"n/a")</f>
        <v>11.4</v>
      </c>
      <c r="H592" s="134">
        <f>IFERROR( $H$3*TWK!D589/100,"n/a")</f>
        <v>25.432000000000002</v>
      </c>
      <c r="I592" s="134">
        <f>IFERROR($I$3*TWK!D589/100,"n/a")</f>
        <v>23.363999999999997</v>
      </c>
      <c r="J592" s="134">
        <f>IFERROR($J$3*TWK!D589/100,"n/a")</f>
        <v>23.055999999999997</v>
      </c>
      <c r="K592" s="134">
        <f>IFERROR($K$3*TWK!D589/100,"n/a")</f>
        <v>22.308000000000003</v>
      </c>
      <c r="L592" s="134">
        <f>IFERROR( $L$3*TWK!D589/100,"n/a")</f>
        <v>21.163999999999998</v>
      </c>
      <c r="M592" s="134">
        <f>IFERROR($M$3*TWK!D589/100,"n/a")</f>
        <v>20.416</v>
      </c>
      <c r="N592" s="134">
        <f>IFERROR($N$3*TWK!E589/100,"n/a")</f>
        <v>13.765500000000001</v>
      </c>
      <c r="O592" s="134">
        <f>IFERROR($O$3*TWK!F589/100,"n/a")</f>
        <v>16.805833333333336</v>
      </c>
      <c r="P592" s="134">
        <f>IFERROR($P$3*TWK!F589/100,"n/a")</f>
        <v>15.981666666666666</v>
      </c>
      <c r="Q592" s="134">
        <f>IFERROR($Q$3*TWK!F589/100,"n/a")</f>
        <v>14.476666666666665</v>
      </c>
      <c r="R592" s="134">
        <f>IFERROR($R$3*TWK!F589/100,"n/a")</f>
        <v>14.297499999999999</v>
      </c>
      <c r="S592" s="134">
        <f>IFERROR($S$3*TWK!H589/100,"n/a")</f>
        <v>11.4</v>
      </c>
      <c r="T592" s="134">
        <f>IFERROR($T$3*TWK!H589/100,"n/a")</f>
        <v>11.1</v>
      </c>
      <c r="U592" s="134">
        <f>IFERROR($U$3*TWK!H589/100,"n/a")</f>
        <v>10.62</v>
      </c>
      <c r="V592" s="134">
        <f>IFERROR($V$3*TWK!H589/100,"n/a")</f>
        <v>10.53</v>
      </c>
      <c r="W592" s="134">
        <f>IFERROR($W$3*TWK!H589/100,"n/a")</f>
        <v>9.42</v>
      </c>
      <c r="X592" s="134">
        <f>IFERROR($X$3*(TWK!H589+25)/100,"n/a")</f>
        <v>9.7175000000000011</v>
      </c>
      <c r="Y592" s="134">
        <f>IFERROR($Y$3*(TWK!H589+50)/100,"n/a")</f>
        <v>9.3450000000000006</v>
      </c>
      <c r="Z592" s="134">
        <f>IFERROR($Z$3*TWK!H589/100,"n/a")</f>
        <v>7.410000000000001</v>
      </c>
      <c r="AA592" s="134">
        <f>IFERROR($AA$3*(TWK!H589+100)/100,"n/a")</f>
        <v>9.16</v>
      </c>
    </row>
    <row r="593" spans="1:27" x14ac:dyDescent="0.25">
      <c r="A593" s="47">
        <f t="shared" si="8"/>
        <v>42108</v>
      </c>
      <c r="B593" s="134">
        <f>IFERROR($B$3*TWK!B590/100,"n/a")</f>
        <v>27.855</v>
      </c>
      <c r="C593" s="134">
        <f>IFERROR($C$3*TWK!C590/100,"n/a")</f>
        <v>27.3</v>
      </c>
      <c r="D593" s="134">
        <f>IFERROR($D$3*TWK!C590/100,"n/a")</f>
        <v>24.206</v>
      </c>
      <c r="E593" s="134">
        <f>IFERROR( $E$3*TWK!C590/100,"n/a")</f>
        <v>23.114000000000001</v>
      </c>
      <c r="F593" s="134">
        <f>IFERROR($F$3*TWK!C590/100,"n/a")</f>
        <v>22.021999999999998</v>
      </c>
      <c r="G593" s="134">
        <f>IFERROR($G$3*TWK!H590/100,"n/a")</f>
        <v>11.716666666666665</v>
      </c>
      <c r="H593" s="134">
        <f>IFERROR( $H$3*TWK!D590/100,"n/a")</f>
        <v>26.973333333333336</v>
      </c>
      <c r="I593" s="134">
        <f>IFERROR($I$3*TWK!D590/100,"n/a")</f>
        <v>24.78</v>
      </c>
      <c r="J593" s="134">
        <f>IFERROR($J$3*TWK!D590/100,"n/a")</f>
        <v>24.453333333333333</v>
      </c>
      <c r="K593" s="134">
        <f>IFERROR($K$3*TWK!D590/100,"n/a")</f>
        <v>23.660000000000004</v>
      </c>
      <c r="L593" s="134">
        <f>IFERROR( $L$3*TWK!D590/100,"n/a")</f>
        <v>22.446666666666665</v>
      </c>
      <c r="M593" s="134">
        <f>IFERROR($M$3*TWK!D590/100,"n/a")</f>
        <v>21.653333333333336</v>
      </c>
      <c r="N593" s="134">
        <f>IFERROR($N$3*TWK!E590/100,"n/a")</f>
        <v>14.895999999999999</v>
      </c>
      <c r="O593" s="134">
        <f>IFERROR($O$3*TWK!F590/100,"n/a")</f>
        <v>16.6495</v>
      </c>
      <c r="P593" s="134">
        <f>IFERROR($P$3*TWK!F590/100,"n/a")</f>
        <v>15.833</v>
      </c>
      <c r="Q593" s="134">
        <f>IFERROR($Q$3*TWK!F590/100,"n/a")</f>
        <v>14.342000000000001</v>
      </c>
      <c r="R593" s="134">
        <f>IFERROR($R$3*TWK!F590/100,"n/a")</f>
        <v>14.1645</v>
      </c>
      <c r="S593" s="134">
        <f>IFERROR($S$3*TWK!H590/100,"n/a")</f>
        <v>11.716666666666665</v>
      </c>
      <c r="T593" s="134">
        <f>IFERROR($T$3*TWK!H590/100,"n/a")</f>
        <v>11.408333333333333</v>
      </c>
      <c r="U593" s="134">
        <f>IFERROR($U$3*TWK!H590/100,"n/a")</f>
        <v>10.914999999999999</v>
      </c>
      <c r="V593" s="134">
        <f>IFERROR($V$3*TWK!H590/100,"n/a")</f>
        <v>10.822499999999998</v>
      </c>
      <c r="W593" s="134">
        <f>IFERROR($W$3*TWK!H590/100,"n/a")</f>
        <v>9.6816666666666666</v>
      </c>
      <c r="X593" s="134">
        <f>IFERROR($X$3*(TWK!H590+25)/100,"n/a")</f>
        <v>9.9666666666666668</v>
      </c>
      <c r="Y593" s="134">
        <f>IFERROR($Y$3*(TWK!H590+50)/100,"n/a")</f>
        <v>9.567499999999999</v>
      </c>
      <c r="Z593" s="134">
        <f>IFERROR($Z$3*TWK!H590/100,"n/a")</f>
        <v>7.6158333333333337</v>
      </c>
      <c r="AA593" s="134">
        <f>IFERROR($AA$3*(TWK!H590+100)/100,"n/a")</f>
        <v>9.3508333333333322</v>
      </c>
    </row>
    <row r="594" spans="1:27" x14ac:dyDescent="0.25">
      <c r="A594" s="47">
        <f t="shared" si="8"/>
        <v>42115</v>
      </c>
      <c r="B594" s="134">
        <f>IFERROR($B$3*TWK!B591/100,"n/a")</f>
        <v>25.998000000000001</v>
      </c>
      <c r="C594" s="134">
        <f>IFERROR($C$3*TWK!C591/100,"n/a")</f>
        <v>24.7</v>
      </c>
      <c r="D594" s="134">
        <f>IFERROR($D$3*TWK!C591/100,"n/a")</f>
        <v>21.90066666666667</v>
      </c>
      <c r="E594" s="134">
        <f>IFERROR( $E$3*TWK!C591/100,"n/a")</f>
        <v>20.91266666666667</v>
      </c>
      <c r="F594" s="134">
        <f>IFERROR($F$3*TWK!C591/100,"n/a")</f>
        <v>19.924666666666667</v>
      </c>
      <c r="G594" s="134">
        <f>IFERROR($G$3*TWK!H591/100,"n/a")</f>
        <v>10.83</v>
      </c>
      <c r="H594" s="134">
        <f>IFERROR( $H$3*TWK!D591/100,"n/a")</f>
        <v>23.409000000000002</v>
      </c>
      <c r="I594" s="134">
        <f>IFERROR($I$3*TWK!D591/100,"n/a")</f>
        <v>21.505499999999998</v>
      </c>
      <c r="J594" s="134">
        <f>IFERROR($J$3*TWK!D591/100,"n/a")</f>
        <v>21.222000000000001</v>
      </c>
      <c r="K594" s="134">
        <f>IFERROR($K$3*TWK!D591/100,"n/a")</f>
        <v>20.5335</v>
      </c>
      <c r="L594" s="134">
        <f>IFERROR( $L$3*TWK!D591/100,"n/a")</f>
        <v>19.480499999999999</v>
      </c>
      <c r="M594" s="134">
        <f>IFERROR($M$3*TWK!D591/100,"n/a")</f>
        <v>18.791999999999998</v>
      </c>
      <c r="N594" s="134">
        <f>IFERROR($N$3*TWK!E591/100,"n/a")</f>
        <v>13.3665</v>
      </c>
      <c r="O594" s="134">
        <f>IFERROR($O$3*TWK!F591/100,"n/a")</f>
        <v>15.164333333333333</v>
      </c>
      <c r="P594" s="134">
        <f>IFERROR($P$3*TWK!F591/100,"n/a")</f>
        <v>14.420666666666666</v>
      </c>
      <c r="Q594" s="134">
        <f>IFERROR($Q$3*TWK!F591/100,"n/a")</f>
        <v>13.062666666666667</v>
      </c>
      <c r="R594" s="134">
        <f>IFERROR($R$3*TWK!F591/100,"n/a")</f>
        <v>12.901</v>
      </c>
      <c r="S594" s="134">
        <f>IFERROR($S$3*TWK!H591/100,"n/a")</f>
        <v>10.83</v>
      </c>
      <c r="T594" s="134">
        <f>IFERROR($T$3*TWK!H591/100,"n/a")</f>
        <v>10.545</v>
      </c>
      <c r="U594" s="134">
        <f>IFERROR($U$3*TWK!H591/100,"n/a")</f>
        <v>10.089</v>
      </c>
      <c r="V594" s="134">
        <f>IFERROR($V$3*TWK!H591/100,"n/a")</f>
        <v>10.003499999999999</v>
      </c>
      <c r="W594" s="134">
        <f>IFERROR($W$3*TWK!H591/100,"n/a")</f>
        <v>8.9490000000000016</v>
      </c>
      <c r="X594" s="134">
        <f>IFERROR($X$3*(TWK!H591+25)/100,"n/a")</f>
        <v>9.2690000000000001</v>
      </c>
      <c r="Y594" s="134">
        <f>IFERROR($Y$3*(TWK!H591+50)/100,"n/a")</f>
        <v>8.9444999999999997</v>
      </c>
      <c r="Z594" s="134">
        <f>IFERROR($Z$3*TWK!H591/100,"n/a")</f>
        <v>7.0395000000000003</v>
      </c>
      <c r="AA594" s="134">
        <f>IFERROR($AA$3*(TWK!H591+100)/100,"n/a")</f>
        <v>8.8164999999999996</v>
      </c>
    </row>
    <row r="595" spans="1:27" x14ac:dyDescent="0.25">
      <c r="A595" s="47">
        <f t="shared" si="8"/>
        <v>42122</v>
      </c>
      <c r="B595" s="134">
        <f>IFERROR($B$3*TWK!B592/100,"n/a")</f>
        <v>25.533750000000001</v>
      </c>
      <c r="C595" s="134">
        <f>IFERROR($C$3*TWK!C592/100,"n/a")</f>
        <v>24</v>
      </c>
      <c r="D595" s="134">
        <f>IFERROR($D$3*TWK!C592/100,"n/a")</f>
        <v>21.28</v>
      </c>
      <c r="E595" s="134">
        <f>IFERROR( $E$3*TWK!C592/100,"n/a")</f>
        <v>20.32</v>
      </c>
      <c r="F595" s="134">
        <f>IFERROR($F$3*TWK!C592/100,"n/a")</f>
        <v>19.36</v>
      </c>
      <c r="G595" s="134">
        <f>IFERROR($G$3*TWK!H592/100,"n/a")</f>
        <v>10.26</v>
      </c>
      <c r="H595" s="134">
        <f>IFERROR( $H$3*TWK!D592/100,"n/a")</f>
        <v>23.409000000000002</v>
      </c>
      <c r="I595" s="134">
        <f>IFERROR($I$3*TWK!D592/100,"n/a")</f>
        <v>21.505499999999998</v>
      </c>
      <c r="J595" s="134">
        <f>IFERROR($J$3*TWK!D592/100,"n/a")</f>
        <v>21.222000000000001</v>
      </c>
      <c r="K595" s="134">
        <f>IFERROR($K$3*TWK!D592/100,"n/a")</f>
        <v>20.5335</v>
      </c>
      <c r="L595" s="134">
        <f>IFERROR( $L$3*TWK!D592/100,"n/a")</f>
        <v>19.480499999999999</v>
      </c>
      <c r="M595" s="134">
        <f>IFERROR($M$3*TWK!D592/100,"n/a")</f>
        <v>18.791999999999998</v>
      </c>
      <c r="N595" s="134">
        <f>IFERROR($N$3*TWK!E592/100,"n/a")</f>
        <v>11.87025</v>
      </c>
      <c r="O595" s="134">
        <f>IFERROR($O$3*TWK!F592/100,"n/a")</f>
        <v>13.835500000000001</v>
      </c>
      <c r="P595" s="134">
        <f>IFERROR($P$3*TWK!F592/100,"n/a")</f>
        <v>13.157</v>
      </c>
      <c r="Q595" s="134">
        <f>IFERROR($Q$3*TWK!F592/100,"n/a")</f>
        <v>11.917999999999999</v>
      </c>
      <c r="R595" s="134">
        <f>IFERROR($R$3*TWK!F592/100,"n/a")</f>
        <v>11.7705</v>
      </c>
      <c r="S595" s="134">
        <f>IFERROR($S$3*TWK!H592/100,"n/a")</f>
        <v>10.26</v>
      </c>
      <c r="T595" s="134">
        <f>IFERROR($T$3*TWK!H592/100,"n/a")</f>
        <v>9.99</v>
      </c>
      <c r="U595" s="134">
        <f>IFERROR($U$3*TWK!H592/100,"n/a")</f>
        <v>9.5579999999999998</v>
      </c>
      <c r="V595" s="134">
        <f>IFERROR($V$3*TWK!H592/100,"n/a")</f>
        <v>9.4769999999999985</v>
      </c>
      <c r="W595" s="134">
        <f>IFERROR($W$3*TWK!H592/100,"n/a")</f>
        <v>8.4780000000000015</v>
      </c>
      <c r="X595" s="134">
        <f>IFERROR($X$3*(TWK!H592+25)/100,"n/a")</f>
        <v>8.8205000000000009</v>
      </c>
      <c r="Y595" s="134">
        <f>IFERROR($Y$3*(TWK!H592+50)/100,"n/a")</f>
        <v>8.5440000000000005</v>
      </c>
      <c r="Z595" s="134">
        <f>IFERROR($Z$3*TWK!H592/100,"n/a")</f>
        <v>6.6690000000000005</v>
      </c>
      <c r="AA595" s="134">
        <f>IFERROR($AA$3*(TWK!H592+100)/100,"n/a")</f>
        <v>8.4730000000000008</v>
      </c>
    </row>
    <row r="596" spans="1:27" x14ac:dyDescent="0.25">
      <c r="A596" s="47">
        <f t="shared" si="8"/>
        <v>42129</v>
      </c>
      <c r="B596" s="134">
        <f>IFERROR($B$3*TWK!B593/100,"n/a")</f>
        <v>24.450500000000002</v>
      </c>
      <c r="C596" s="134">
        <f>IFERROR($C$3*TWK!C593/100,"n/a")</f>
        <v>23.1</v>
      </c>
      <c r="D596" s="134">
        <f>IFERROR($D$3*TWK!C593/100,"n/a")</f>
        <v>20.482000000000003</v>
      </c>
      <c r="E596" s="134">
        <f>IFERROR( $E$3*TWK!C593/100,"n/a")</f>
        <v>19.558</v>
      </c>
      <c r="F596" s="134">
        <f>IFERROR($F$3*TWK!C593/100,"n/a")</f>
        <v>18.634</v>
      </c>
      <c r="G596" s="134">
        <f>IFERROR($G$3*TWK!H593/100,"n/a")</f>
        <v>10.164999999999999</v>
      </c>
      <c r="H596" s="134">
        <f>IFERROR( $H$3*TWK!D593/100,"n/a")</f>
        <v>22.831</v>
      </c>
      <c r="I596" s="134">
        <f>IFERROR($I$3*TWK!D593/100,"n/a")</f>
        <v>20.974499999999999</v>
      </c>
      <c r="J596" s="134">
        <f>IFERROR($J$3*TWK!D593/100,"n/a")</f>
        <v>20.698</v>
      </c>
      <c r="K596" s="134">
        <f>IFERROR($K$3*TWK!D593/100,"n/a")</f>
        <v>20.026500000000002</v>
      </c>
      <c r="L596" s="134">
        <f>IFERROR( $L$3*TWK!D593/100,"n/a")</f>
        <v>18.999499999999998</v>
      </c>
      <c r="M596" s="134">
        <f>IFERROR($M$3*TWK!D593/100,"n/a")</f>
        <v>18.327999999999999</v>
      </c>
      <c r="N596" s="134">
        <f>IFERROR($N$3*TWK!E593/100,"n/a")</f>
        <v>10.872750000000002</v>
      </c>
      <c r="O596" s="134">
        <f>IFERROR($O$3*TWK!F593/100,"n/a")</f>
        <v>12.780250000000001</v>
      </c>
      <c r="P596" s="134">
        <f>IFERROR($P$3*TWK!F593/100,"n/a")</f>
        <v>12.153499999999999</v>
      </c>
      <c r="Q596" s="134">
        <f>IFERROR($Q$3*TWK!F593/100,"n/a")</f>
        <v>11.009</v>
      </c>
      <c r="R596" s="134">
        <f>IFERROR($R$3*TWK!F593/100,"n/a")</f>
        <v>10.872750000000002</v>
      </c>
      <c r="S596" s="134">
        <f>IFERROR($S$3*TWK!H593/100,"n/a")</f>
        <v>10.164999999999999</v>
      </c>
      <c r="T596" s="134">
        <f>IFERROR($T$3*TWK!H593/100,"n/a")</f>
        <v>9.8975000000000009</v>
      </c>
      <c r="U596" s="134">
        <f>IFERROR($U$3*TWK!H593/100,"n/a")</f>
        <v>9.4695</v>
      </c>
      <c r="V596" s="134">
        <f>IFERROR($V$3*TWK!H593/100,"n/a")</f>
        <v>9.3892499999999988</v>
      </c>
      <c r="W596" s="134">
        <f>IFERROR($W$3*TWK!H593/100,"n/a")</f>
        <v>8.3994999999999997</v>
      </c>
      <c r="X596" s="134">
        <f>IFERROR($X$3*(TWK!H593+25)/100,"n/a")</f>
        <v>8.745750000000001</v>
      </c>
      <c r="Y596" s="134">
        <f>IFERROR($Y$3*(TWK!H593+50)/100,"n/a")</f>
        <v>8.4772499999999997</v>
      </c>
      <c r="Z596" s="134">
        <f>IFERROR($Z$3*TWK!H593/100,"n/a")</f>
        <v>6.6072500000000005</v>
      </c>
      <c r="AA596" s="134">
        <f>IFERROR($AA$3*(TWK!H593+100)/100,"n/a")</f>
        <v>8.415750000000001</v>
      </c>
    </row>
    <row r="597" spans="1:27" x14ac:dyDescent="0.25">
      <c r="A597" s="47">
        <f t="shared" si="8"/>
        <v>42136</v>
      </c>
      <c r="B597" s="134">
        <f>IFERROR($B$3*TWK!B594/100,"n/a")</f>
        <v>25.533750000000001</v>
      </c>
      <c r="C597" s="134">
        <f>IFERROR($C$3*TWK!C594/100,"n/a")</f>
        <v>24.6</v>
      </c>
      <c r="D597" s="134">
        <f>IFERROR($D$3*TWK!C594/100,"n/a")</f>
        <v>21.812000000000001</v>
      </c>
      <c r="E597" s="134">
        <f>IFERROR( $E$3*TWK!C594/100,"n/a")</f>
        <v>20.828000000000003</v>
      </c>
      <c r="F597" s="134">
        <f>IFERROR($F$3*TWK!C594/100,"n/a")</f>
        <v>19.843999999999998</v>
      </c>
      <c r="G597" s="134">
        <f>IFERROR($G$3*TWK!H594/100,"n/a")</f>
        <v>8.93</v>
      </c>
      <c r="H597" s="134">
        <f>IFERROR( $H$3*TWK!D594/100,"n/a")</f>
        <v>23.5535</v>
      </c>
      <c r="I597" s="134">
        <f>IFERROR($I$3*TWK!D594/100,"n/a")</f>
        <v>21.638249999999999</v>
      </c>
      <c r="J597" s="134">
        <f>IFERROR($J$3*TWK!D594/100,"n/a")</f>
        <v>21.353000000000002</v>
      </c>
      <c r="K597" s="134">
        <f>IFERROR($K$3*TWK!D594/100,"n/a")</f>
        <v>20.660250000000001</v>
      </c>
      <c r="L597" s="134">
        <f>IFERROR( $L$3*TWK!D594/100,"n/a")</f>
        <v>19.600749999999998</v>
      </c>
      <c r="M597" s="134">
        <f>IFERROR($M$3*TWK!D594/100,"n/a")</f>
        <v>18.908000000000001</v>
      </c>
      <c r="N597" s="134">
        <f>IFERROR($N$3*TWK!E594/100,"n/a")</f>
        <v>10.473750000000001</v>
      </c>
      <c r="O597" s="134">
        <f>IFERROR($O$3*TWK!F594/100,"n/a")</f>
        <v>11.725</v>
      </c>
      <c r="P597" s="134">
        <f>IFERROR($P$3*TWK!F594/100,"n/a")</f>
        <v>11.15</v>
      </c>
      <c r="Q597" s="134">
        <f>IFERROR($Q$3*TWK!F594/100,"n/a")</f>
        <v>10.1</v>
      </c>
      <c r="R597" s="134">
        <f>IFERROR($R$3*TWK!F594/100,"n/a")</f>
        <v>9.9749999999999996</v>
      </c>
      <c r="S597" s="134">
        <f>IFERROR($S$3*TWK!H594/100,"n/a")</f>
        <v>8.93</v>
      </c>
      <c r="T597" s="134">
        <f>IFERROR($T$3*TWK!H594/100,"n/a")</f>
        <v>8.6950000000000003</v>
      </c>
      <c r="U597" s="134">
        <f>IFERROR($U$3*TWK!H594/100,"n/a")</f>
        <v>8.3189999999999991</v>
      </c>
      <c r="V597" s="134">
        <f>IFERROR($V$3*TWK!H594/100,"n/a")</f>
        <v>8.2484999999999999</v>
      </c>
      <c r="W597" s="134">
        <f>IFERROR($W$3*TWK!H594/100,"n/a")</f>
        <v>7.3789999999999996</v>
      </c>
      <c r="X597" s="134">
        <f>IFERROR($X$3*(TWK!H594+25)/100,"n/a")</f>
        <v>7.7740000000000009</v>
      </c>
      <c r="Y597" s="134">
        <f>IFERROR($Y$3*(TWK!H594+50)/100,"n/a")</f>
        <v>7.6094999999999997</v>
      </c>
      <c r="Z597" s="134">
        <f>IFERROR($Z$3*TWK!H594/100,"n/a")</f>
        <v>5.8045000000000009</v>
      </c>
      <c r="AA597" s="134">
        <f>IFERROR($AA$3*(TWK!H594+100)/100,"n/a")</f>
        <v>7.6715</v>
      </c>
    </row>
    <row r="598" spans="1:27" x14ac:dyDescent="0.25">
      <c r="A598" s="47">
        <f t="shared" si="8"/>
        <v>42143</v>
      </c>
      <c r="B598" s="134">
        <f>IFERROR($B$3*TWK!B595/100,"n/a")</f>
        <v>27.545500000000001</v>
      </c>
      <c r="C598" s="134">
        <f>IFERROR($C$3*TWK!C595/100,"n/a")</f>
        <v>23.4</v>
      </c>
      <c r="D598" s="134">
        <f>IFERROR($D$3*TWK!C595/100,"n/a")</f>
        <v>20.748000000000001</v>
      </c>
      <c r="E598" s="134">
        <f>IFERROR( $E$3*TWK!C595/100,"n/a")</f>
        <v>19.812000000000001</v>
      </c>
      <c r="F598" s="134">
        <f>IFERROR($F$3*TWK!C595/100,"n/a")</f>
        <v>18.875999999999998</v>
      </c>
      <c r="G598" s="134">
        <f>IFERROR($G$3*TWK!H595/100,"n/a")</f>
        <v>8.5500000000000007</v>
      </c>
      <c r="H598" s="134">
        <f>IFERROR( $H$3*TWK!D595/100,"n/a")</f>
        <v>21.964000000000002</v>
      </c>
      <c r="I598" s="134">
        <f>IFERROR($I$3*TWK!D595/100,"n/a")</f>
        <v>20.178000000000001</v>
      </c>
      <c r="J598" s="134">
        <f>IFERROR($J$3*TWK!D595/100,"n/a")</f>
        <v>19.911999999999999</v>
      </c>
      <c r="K598" s="134">
        <f>IFERROR($K$3*TWK!D595/100,"n/a")</f>
        <v>19.266000000000002</v>
      </c>
      <c r="L598" s="134">
        <f>IFERROR( $L$3*TWK!D595/100,"n/a")</f>
        <v>18.277999999999999</v>
      </c>
      <c r="M598" s="134">
        <f>IFERROR($M$3*TWK!D595/100,"n/a")</f>
        <v>17.631999999999998</v>
      </c>
      <c r="N598" s="134">
        <f>IFERROR($N$3*TWK!E595/100,"n/a")</f>
        <v>10.1745</v>
      </c>
      <c r="O598" s="134">
        <f>IFERROR($O$3*TWK!F595/100,"n/a")</f>
        <v>11.256000000000002</v>
      </c>
      <c r="P598" s="134">
        <f>IFERROR($P$3*TWK!F595/100,"n/a")</f>
        <v>10.704000000000001</v>
      </c>
      <c r="Q598" s="134">
        <f>IFERROR($Q$3*TWK!F595/100,"n/a")</f>
        <v>9.6959999999999997</v>
      </c>
      <c r="R598" s="134">
        <f>IFERROR($R$3*TWK!F595/100,"n/a")</f>
        <v>9.5760000000000005</v>
      </c>
      <c r="S598" s="134">
        <f>IFERROR($S$3*TWK!H595/100,"n/a")</f>
        <v>8.5500000000000007</v>
      </c>
      <c r="T598" s="134">
        <f>IFERROR($T$3*TWK!H595/100,"n/a")</f>
        <v>8.3249999999999993</v>
      </c>
      <c r="U598" s="134">
        <f>IFERROR($U$3*TWK!H595/100,"n/a")</f>
        <v>7.9649999999999999</v>
      </c>
      <c r="V598" s="134">
        <f>IFERROR($V$3*TWK!H595/100,"n/a")</f>
        <v>7.8975</v>
      </c>
      <c r="W598" s="134">
        <f>IFERROR($W$3*TWK!H595/100,"n/a")</f>
        <v>7.0650000000000004</v>
      </c>
      <c r="X598" s="134">
        <f>IFERROR($X$3*(TWK!H595+25)/100,"n/a")</f>
        <v>7.4749999999999996</v>
      </c>
      <c r="Y598" s="134">
        <f>IFERROR($Y$3*(TWK!H595+50)/100,"n/a")</f>
        <v>7.3425000000000002</v>
      </c>
      <c r="Z598" s="134">
        <f>IFERROR($Z$3*TWK!H595/100,"n/a")</f>
        <v>5.5575000000000001</v>
      </c>
      <c r="AA598" s="134">
        <f>IFERROR($AA$3*(TWK!H595+100)/100,"n/a")</f>
        <v>7.4424999999999999</v>
      </c>
    </row>
    <row r="599" spans="1:27" x14ac:dyDescent="0.25">
      <c r="A599" s="47">
        <f t="shared" si="8"/>
        <v>42150</v>
      </c>
      <c r="B599" s="134">
        <f>IFERROR($B$3*TWK!B596/100,"n/a")</f>
        <v>26.410666666666671</v>
      </c>
      <c r="C599" s="134">
        <f>IFERROR($C$3*TWK!C596/100,"n/a")</f>
        <v>22.2</v>
      </c>
      <c r="D599" s="134">
        <f>IFERROR($D$3*TWK!C596/100,"n/a")</f>
        <v>19.684000000000001</v>
      </c>
      <c r="E599" s="134">
        <f>IFERROR( $E$3*TWK!C596/100,"n/a")</f>
        <v>18.796000000000003</v>
      </c>
      <c r="F599" s="134">
        <f>IFERROR($F$3*TWK!C596/100,"n/a")</f>
        <v>17.908000000000001</v>
      </c>
      <c r="G599" s="134">
        <f>IFERROR($G$3*TWK!H596/100,"n/a")</f>
        <v>8.36</v>
      </c>
      <c r="H599" s="134">
        <f>IFERROR( $H$3*TWK!D596/100,"n/a")</f>
        <v>21.289666666666665</v>
      </c>
      <c r="I599" s="134">
        <f>IFERROR($I$3*TWK!D596/100,"n/a")</f>
        <v>19.558499999999995</v>
      </c>
      <c r="J599" s="134">
        <f>IFERROR($J$3*TWK!D596/100,"n/a")</f>
        <v>19.300666666666665</v>
      </c>
      <c r="K599" s="134">
        <f>IFERROR($K$3*TWK!D596/100,"n/a")</f>
        <v>18.674500000000002</v>
      </c>
      <c r="L599" s="134">
        <f>IFERROR( $L$3*TWK!D596/100,"n/a")</f>
        <v>17.71683333333333</v>
      </c>
      <c r="M599" s="134">
        <f>IFERROR($M$3*TWK!D596/100,"n/a")</f>
        <v>17.090666666666664</v>
      </c>
      <c r="N599" s="134">
        <f>IFERROR($N$3*TWK!E596/100,"n/a")</f>
        <v>9.8420000000000005</v>
      </c>
      <c r="O599" s="134">
        <f>IFERROR($O$3*TWK!F596/100,"n/a")</f>
        <v>10.630666666666666</v>
      </c>
      <c r="P599" s="134">
        <f>IFERROR($P$3*TWK!F596/100,"n/a")</f>
        <v>10.109333333333332</v>
      </c>
      <c r="Q599" s="134">
        <f>IFERROR($Q$3*TWK!F596/100,"n/a")</f>
        <v>9.1573333333333338</v>
      </c>
      <c r="R599" s="134">
        <f>IFERROR($R$3*TWK!F596/100,"n/a")</f>
        <v>9.0440000000000005</v>
      </c>
      <c r="S599" s="134">
        <f>IFERROR($S$3*TWK!H596/100,"n/a")</f>
        <v>8.36</v>
      </c>
      <c r="T599" s="134">
        <f>IFERROR($T$3*TWK!H596/100,"n/a")</f>
        <v>8.14</v>
      </c>
      <c r="U599" s="134">
        <f>IFERROR($U$3*TWK!H596/100,"n/a")</f>
        <v>7.7879999999999994</v>
      </c>
      <c r="V599" s="134">
        <f>IFERROR($V$3*TWK!H596/100,"n/a")</f>
        <v>7.7219999999999995</v>
      </c>
      <c r="W599" s="134">
        <f>IFERROR($W$3*TWK!H596/100,"n/a")</f>
        <v>6.9080000000000004</v>
      </c>
      <c r="X599" s="134">
        <f>IFERROR($X$3*(TWK!H596+25)/100,"n/a")</f>
        <v>7.3255000000000008</v>
      </c>
      <c r="Y599" s="134">
        <f>IFERROR($Y$3*(TWK!H596+50)/100,"n/a")</f>
        <v>7.2089999999999996</v>
      </c>
      <c r="Z599" s="134">
        <f>IFERROR($Z$3*TWK!H596/100,"n/a")</f>
        <v>5.4340000000000011</v>
      </c>
      <c r="AA599" s="134">
        <f>IFERROR($AA$3*(TWK!H596+100)/100,"n/a")</f>
        <v>7.3279999999999994</v>
      </c>
    </row>
    <row r="600" spans="1:27" x14ac:dyDescent="0.25">
      <c r="A600" s="47">
        <f t="shared" si="8"/>
        <v>42157</v>
      </c>
      <c r="B600" s="134">
        <f>IFERROR($B$3*TWK!B597/100,"n/a")</f>
        <v>26.771750000000001</v>
      </c>
      <c r="C600" s="134">
        <f>IFERROR($C$3*TWK!C597/100,"n/a")</f>
        <v>22.65</v>
      </c>
      <c r="D600" s="134">
        <f>IFERROR($D$3*TWK!C597/100,"n/a")</f>
        <v>20.083000000000002</v>
      </c>
      <c r="E600" s="134">
        <f>IFERROR( $E$3*TWK!C597/100,"n/a")</f>
        <v>19.177</v>
      </c>
      <c r="F600" s="134">
        <f>IFERROR($F$3*TWK!C597/100,"n/a")</f>
        <v>18.271000000000001</v>
      </c>
      <c r="G600" s="134">
        <f>IFERROR($G$3*TWK!H597/100,"n/a")</f>
        <v>8.36</v>
      </c>
      <c r="H600" s="134">
        <f>IFERROR( $H$3*TWK!D597/100,"n/a")</f>
        <v>21.530500000000004</v>
      </c>
      <c r="I600" s="134">
        <f>IFERROR($I$3*TWK!D597/100,"n/a")</f>
        <v>19.77975</v>
      </c>
      <c r="J600" s="134">
        <f>IFERROR($J$3*TWK!D597/100,"n/a")</f>
        <v>19.519000000000002</v>
      </c>
      <c r="K600" s="134">
        <f>IFERROR($K$3*TWK!D597/100,"n/a")</f>
        <v>18.885750000000002</v>
      </c>
      <c r="L600" s="134">
        <f>IFERROR( $L$3*TWK!D597/100,"n/a")</f>
        <v>17.917249999999999</v>
      </c>
      <c r="M600" s="134">
        <f>IFERROR($M$3*TWK!D597/100,"n/a")</f>
        <v>17.283999999999999</v>
      </c>
      <c r="N600" s="134">
        <f>IFERROR($N$3*TWK!E597/100,"n/a")</f>
        <v>9.9749999999999996</v>
      </c>
      <c r="O600" s="134">
        <f>IFERROR($O$3*TWK!F597/100,"n/a")</f>
        <v>10.669750000000001</v>
      </c>
      <c r="P600" s="134">
        <f>IFERROR($P$3*TWK!F597/100,"n/a")</f>
        <v>10.1465</v>
      </c>
      <c r="Q600" s="134">
        <f>IFERROR($Q$3*TWK!F597/100,"n/a")</f>
        <v>9.1910000000000007</v>
      </c>
      <c r="R600" s="134">
        <f>IFERROR($R$3*TWK!F597/100,"n/a")</f>
        <v>9.0772499999999994</v>
      </c>
      <c r="S600" s="134">
        <f>IFERROR($S$3*TWK!H597/100,"n/a")</f>
        <v>8.36</v>
      </c>
      <c r="T600" s="134">
        <f>IFERROR($T$3*TWK!H597/100,"n/a")</f>
        <v>8.14</v>
      </c>
      <c r="U600" s="134">
        <f>IFERROR($U$3*TWK!H597/100,"n/a")</f>
        <v>7.7879999999999994</v>
      </c>
      <c r="V600" s="134">
        <f>IFERROR($V$3*TWK!H597/100,"n/a")</f>
        <v>7.7219999999999995</v>
      </c>
      <c r="W600" s="134">
        <f>IFERROR($W$3*TWK!H597/100,"n/a")</f>
        <v>6.9080000000000004</v>
      </c>
      <c r="X600" s="134">
        <f>IFERROR($X$3*(TWK!H597+25)/100,"n/a")</f>
        <v>7.3255000000000008</v>
      </c>
      <c r="Y600" s="134">
        <f>IFERROR($Y$3*(TWK!H597+50)/100,"n/a")</f>
        <v>7.2089999999999996</v>
      </c>
      <c r="Z600" s="134">
        <f>IFERROR($Z$3*TWK!H597/100,"n/a")</f>
        <v>5.4340000000000011</v>
      </c>
      <c r="AA600" s="134">
        <f>IFERROR($AA$3*(TWK!H597+100)/100,"n/a")</f>
        <v>7.3279999999999994</v>
      </c>
    </row>
    <row r="601" spans="1:27" x14ac:dyDescent="0.25">
      <c r="A601" s="47">
        <f t="shared" si="8"/>
        <v>42164</v>
      </c>
      <c r="B601" s="134">
        <f>IFERROR($B$3*TWK!B598/100,"n/a")</f>
        <v>26.720166666666668</v>
      </c>
      <c r="C601" s="134">
        <f>IFERROR($C$3*TWK!C598/100,"n/a")</f>
        <v>23.1</v>
      </c>
      <c r="D601" s="134">
        <f>IFERROR($D$3*TWK!C598/100,"n/a")</f>
        <v>20.482000000000003</v>
      </c>
      <c r="E601" s="134">
        <f>IFERROR( $E$3*TWK!C598/100,"n/a")</f>
        <v>19.558</v>
      </c>
      <c r="F601" s="134">
        <f>IFERROR($F$3*TWK!C598/100,"n/a")</f>
        <v>18.634</v>
      </c>
      <c r="G601" s="134">
        <f>IFERROR($G$3*TWK!H598/100,"n/a")</f>
        <v>8.4866666666666664</v>
      </c>
      <c r="H601" s="134">
        <f>IFERROR( $H$3*TWK!D598/100,"n/a")</f>
        <v>21.385999999999999</v>
      </c>
      <c r="I601" s="134">
        <f>IFERROR($I$3*TWK!D598/100,"n/a")</f>
        <v>19.646999999999998</v>
      </c>
      <c r="J601" s="134">
        <f>IFERROR($J$3*TWK!D598/100,"n/a")</f>
        <v>19.388000000000002</v>
      </c>
      <c r="K601" s="134">
        <f>IFERROR($K$3*TWK!D598/100,"n/a")</f>
        <v>18.759</v>
      </c>
      <c r="L601" s="134">
        <f>IFERROR( $L$3*TWK!D598/100,"n/a")</f>
        <v>17.796999999999997</v>
      </c>
      <c r="M601" s="134">
        <f>IFERROR($M$3*TWK!D598/100,"n/a")</f>
        <v>17.167999999999999</v>
      </c>
      <c r="N601" s="134">
        <f>IFERROR($N$3*TWK!E598/100,"n/a")</f>
        <v>10.307499999999999</v>
      </c>
      <c r="O601" s="134">
        <f>IFERROR($O$3*TWK!F598/100,"n/a")</f>
        <v>11.803166666666668</v>
      </c>
      <c r="P601" s="134">
        <f>IFERROR($P$3*TWK!F598/100,"n/a")</f>
        <v>11.224333333333334</v>
      </c>
      <c r="Q601" s="134">
        <f>IFERROR($Q$3*TWK!F598/100,"n/a")</f>
        <v>10.167333333333334</v>
      </c>
      <c r="R601" s="134">
        <f>IFERROR($R$3*TWK!F598/100,"n/a")</f>
        <v>10.041499999999999</v>
      </c>
      <c r="S601" s="134">
        <f>IFERROR($S$3*TWK!H598/100,"n/a")</f>
        <v>8.4866666666666664</v>
      </c>
      <c r="T601" s="134">
        <f>IFERROR($T$3*TWK!H598/100,"n/a")</f>
        <v>8.2633333333333336</v>
      </c>
      <c r="U601" s="134">
        <f>IFERROR($U$3*TWK!H598/100,"n/a")</f>
        <v>7.9060000000000006</v>
      </c>
      <c r="V601" s="134">
        <f>IFERROR($V$3*TWK!H598/100,"n/a")</f>
        <v>7.8389999999999995</v>
      </c>
      <c r="W601" s="134">
        <f>IFERROR($W$3*TWK!H598/100,"n/a")</f>
        <v>7.0126666666666679</v>
      </c>
      <c r="X601" s="134">
        <f>IFERROR($X$3*(TWK!H598+25)/100,"n/a")</f>
        <v>7.4251666666666676</v>
      </c>
      <c r="Y601" s="134">
        <f>IFERROR($Y$3*(TWK!H598+50)/100,"n/a")</f>
        <v>7.2980000000000009</v>
      </c>
      <c r="Z601" s="134">
        <f>IFERROR($Z$3*TWK!H598/100,"n/a")</f>
        <v>5.5163333333333346</v>
      </c>
      <c r="AA601" s="134">
        <f>IFERROR($AA$3*(TWK!H598+100)/100,"n/a")</f>
        <v>7.4043333333333337</v>
      </c>
    </row>
    <row r="602" spans="1:27" x14ac:dyDescent="0.25">
      <c r="A602" s="47">
        <f t="shared" si="8"/>
        <v>42171</v>
      </c>
      <c r="B602" s="134">
        <f>IFERROR($B$3*TWK!B599/100,"n/a")</f>
        <v>27.855</v>
      </c>
      <c r="C602" s="134">
        <f>IFERROR($C$3*TWK!C599/100,"n/a")</f>
        <v>25.65</v>
      </c>
      <c r="D602" s="134">
        <f>IFERROR($D$3*TWK!C599/100,"n/a")</f>
        <v>22.743000000000002</v>
      </c>
      <c r="E602" s="134">
        <f>IFERROR( $E$3*TWK!C599/100,"n/a")</f>
        <v>21.716999999999999</v>
      </c>
      <c r="F602" s="134">
        <f>IFERROR($F$3*TWK!C599/100,"n/a")</f>
        <v>20.690999999999999</v>
      </c>
      <c r="G602" s="134">
        <f>IFERROR($G$3*TWK!H599/100,"n/a")</f>
        <v>9.8800000000000008</v>
      </c>
      <c r="H602" s="134">
        <f>IFERROR( $H$3*TWK!D599/100,"n/a")</f>
        <v>22.831</v>
      </c>
      <c r="I602" s="134">
        <f>IFERROR($I$3*TWK!D599/100,"n/a")</f>
        <v>20.974499999999999</v>
      </c>
      <c r="J602" s="134">
        <f>IFERROR($J$3*TWK!D599/100,"n/a")</f>
        <v>20.698</v>
      </c>
      <c r="K602" s="134">
        <f>IFERROR($K$3*TWK!D599/100,"n/a")</f>
        <v>20.026500000000002</v>
      </c>
      <c r="L602" s="134">
        <f>IFERROR( $L$3*TWK!D599/100,"n/a")</f>
        <v>18.999499999999998</v>
      </c>
      <c r="M602" s="134">
        <f>IFERROR($M$3*TWK!D599/100,"n/a")</f>
        <v>18.327999999999999</v>
      </c>
      <c r="N602" s="134">
        <f>IFERROR($N$3*TWK!E599/100,"n/a")</f>
        <v>12.768000000000002</v>
      </c>
      <c r="O602" s="134">
        <f>IFERROR($O$3*TWK!F599/100,"n/a")</f>
        <v>14.773500000000002</v>
      </c>
      <c r="P602" s="134">
        <f>IFERROR($P$3*TWK!F599/100,"n/a")</f>
        <v>14.049000000000001</v>
      </c>
      <c r="Q602" s="134">
        <f>IFERROR($Q$3*TWK!F599/100,"n/a")</f>
        <v>12.725999999999999</v>
      </c>
      <c r="R602" s="134">
        <f>IFERROR($R$3*TWK!F599/100,"n/a")</f>
        <v>12.568500000000002</v>
      </c>
      <c r="S602" s="134">
        <f>IFERROR($S$3*TWK!H599/100,"n/a")</f>
        <v>9.8800000000000008</v>
      </c>
      <c r="T602" s="134">
        <f>IFERROR($T$3*TWK!H599/100,"n/a")</f>
        <v>9.6199999999999992</v>
      </c>
      <c r="U602" s="134">
        <f>IFERROR($U$3*TWK!H599/100,"n/a")</f>
        <v>9.2040000000000006</v>
      </c>
      <c r="V602" s="134">
        <f>IFERROR($V$3*TWK!H599/100,"n/a")</f>
        <v>9.1259999999999994</v>
      </c>
      <c r="W602" s="134">
        <f>IFERROR($W$3*TWK!H599/100,"n/a")</f>
        <v>8.1639999999999997</v>
      </c>
      <c r="X602" s="134">
        <f>IFERROR($X$3*(TWK!H599+25)/100,"n/a")</f>
        <v>8.5215000000000014</v>
      </c>
      <c r="Y602" s="134">
        <f>IFERROR($Y$3*(TWK!H599+50)/100,"n/a")</f>
        <v>8.2769999999999992</v>
      </c>
      <c r="Z602" s="134">
        <f>IFERROR($Z$3*TWK!H599/100,"n/a")</f>
        <v>6.4220000000000006</v>
      </c>
      <c r="AA602" s="134">
        <f>IFERROR($AA$3*(TWK!H599+100)/100,"n/a")</f>
        <v>8.2439999999999998</v>
      </c>
    </row>
    <row r="603" spans="1:27" x14ac:dyDescent="0.25">
      <c r="A603" s="47">
        <f t="shared" si="8"/>
        <v>42178</v>
      </c>
      <c r="B603" s="134">
        <f>IFERROR($B$3*TWK!B600/100,"n/a")</f>
        <v>33.271250000000002</v>
      </c>
      <c r="C603" s="134">
        <f>IFERROR($C$3*TWK!C600/100,"n/a")</f>
        <v>27.6</v>
      </c>
      <c r="D603" s="134">
        <f>IFERROR($D$3*TWK!C600/100,"n/a")</f>
        <v>24.472000000000001</v>
      </c>
      <c r="E603" s="134">
        <f>IFERROR( $E$3*TWK!C600/100,"n/a")</f>
        <v>23.368000000000002</v>
      </c>
      <c r="F603" s="134">
        <f>IFERROR($F$3*TWK!C600/100,"n/a")</f>
        <v>22.263999999999999</v>
      </c>
      <c r="G603" s="134">
        <f>IFERROR($G$3*TWK!H600/100,"n/a")</f>
        <v>10.355</v>
      </c>
      <c r="H603" s="134" t="str">
        <f>IFERROR( $H$3*TWK!D600/100,"n/a")</f>
        <v>n/a</v>
      </c>
      <c r="I603" s="134" t="str">
        <f>IFERROR($I$3*TWK!D600/100,"n/a")</f>
        <v>n/a</v>
      </c>
      <c r="J603" s="134" t="str">
        <f>IFERROR($J$3*TWK!D600/100,"n/a")</f>
        <v>n/a</v>
      </c>
      <c r="K603" s="134" t="str">
        <f>IFERROR($K$3*TWK!D600/100,"n/a")</f>
        <v>n/a</v>
      </c>
      <c r="L603" s="134" t="str">
        <f>IFERROR( $L$3*TWK!D600/100,"n/a")</f>
        <v>n/a</v>
      </c>
      <c r="M603" s="134" t="str">
        <f>IFERROR($M$3*TWK!D600/100,"n/a")</f>
        <v>n/a</v>
      </c>
      <c r="N603" s="134">
        <f>IFERROR($N$3*TWK!E600/100,"n/a")</f>
        <v>14.264250000000002</v>
      </c>
      <c r="O603" s="134">
        <f>IFERROR($O$3*TWK!F600/100,"n/a")</f>
        <v>16.415000000000003</v>
      </c>
      <c r="P603" s="134">
        <f>IFERROR($P$3*TWK!F600/100,"n/a")</f>
        <v>15.61</v>
      </c>
      <c r="Q603" s="134">
        <f>IFERROR($Q$3*TWK!F600/100,"n/a")</f>
        <v>14.14</v>
      </c>
      <c r="R603" s="134">
        <f>IFERROR($R$3*TWK!F600/100,"n/a")</f>
        <v>13.965</v>
      </c>
      <c r="S603" s="134">
        <f>IFERROR($S$3*TWK!H600/100,"n/a")</f>
        <v>10.355</v>
      </c>
      <c r="T603" s="134">
        <f>IFERROR($T$3*TWK!H600/100,"n/a")</f>
        <v>10.0825</v>
      </c>
      <c r="U603" s="134">
        <f>IFERROR($U$3*TWK!H600/100,"n/a")</f>
        <v>9.6464999999999996</v>
      </c>
      <c r="V603" s="134">
        <f>IFERROR($V$3*TWK!H600/100,"n/a")</f>
        <v>9.5647499999999983</v>
      </c>
      <c r="W603" s="134">
        <f>IFERROR($W$3*TWK!H600/100,"n/a")</f>
        <v>8.5564999999999998</v>
      </c>
      <c r="X603" s="134">
        <f>IFERROR($X$3*(TWK!H600+25)/100,"n/a")</f>
        <v>8.8952500000000008</v>
      </c>
      <c r="Y603" s="134">
        <f>IFERROR($Y$3*(TWK!H600+50)/100,"n/a")</f>
        <v>8.6107499999999995</v>
      </c>
      <c r="Z603" s="134">
        <f>IFERROR($Z$3*TWK!H600/100,"n/a")</f>
        <v>6.7307500000000005</v>
      </c>
      <c r="AA603" s="134">
        <f>IFERROR($AA$3*(TWK!H600+100)/100,"n/a")</f>
        <v>8.5302500000000006</v>
      </c>
    </row>
    <row r="604" spans="1:27" x14ac:dyDescent="0.25">
      <c r="A604" s="47">
        <f t="shared" si="8"/>
        <v>42185</v>
      </c>
      <c r="B604" s="134">
        <f>IFERROR($B$3*TWK!B601/100,"n/a")</f>
        <v>34.148166666666668</v>
      </c>
      <c r="C604" s="134">
        <f>IFERROR($C$3*TWK!C601/100,"n/a")</f>
        <v>27.5</v>
      </c>
      <c r="D604" s="134">
        <f>IFERROR($D$3*TWK!C601/100,"n/a")</f>
        <v>24.383333333333336</v>
      </c>
      <c r="E604" s="134">
        <f>IFERROR( $E$3*TWK!C601/100,"n/a")</f>
        <v>23.283333333333335</v>
      </c>
      <c r="F604" s="134">
        <f>IFERROR($F$3*TWK!C601/100,"n/a")</f>
        <v>22.18333333333333</v>
      </c>
      <c r="G604" s="134">
        <f>IFERROR($G$3*TWK!H601/100,"n/a")</f>
        <v>9.9433333333333334</v>
      </c>
      <c r="H604" s="134" t="str">
        <f>IFERROR( $H$3*TWK!D601/100,"n/a")</f>
        <v>n/a</v>
      </c>
      <c r="I604" s="134" t="str">
        <f>IFERROR($I$3*TWK!D601/100,"n/a")</f>
        <v>n/a</v>
      </c>
      <c r="J604" s="134" t="str">
        <f>IFERROR($J$3*TWK!D601/100,"n/a")</f>
        <v>n/a</v>
      </c>
      <c r="K604" s="134" t="str">
        <f>IFERROR($K$3*TWK!D601/100,"n/a")</f>
        <v>n/a</v>
      </c>
      <c r="L604" s="134" t="str">
        <f>IFERROR( $L$3*TWK!D601/100,"n/a")</f>
        <v>n/a</v>
      </c>
      <c r="M604" s="134" t="str">
        <f>IFERROR($M$3*TWK!D601/100,"n/a")</f>
        <v>n/a</v>
      </c>
      <c r="N604" s="134">
        <f>IFERROR($N$3*TWK!E601/100,"n/a")</f>
        <v>13.167</v>
      </c>
      <c r="O604" s="134">
        <f>IFERROR($O$3*TWK!F601/100,"n/a")</f>
        <v>16.571333333333335</v>
      </c>
      <c r="P604" s="134">
        <f>IFERROR($P$3*TWK!F601/100,"n/a")</f>
        <v>15.758666666666665</v>
      </c>
      <c r="Q604" s="134">
        <f>IFERROR($Q$3*TWK!F601/100,"n/a")</f>
        <v>14.274666666666667</v>
      </c>
      <c r="R604" s="134">
        <f>IFERROR($R$3*TWK!F601/100,"n/a")</f>
        <v>14.097999999999999</v>
      </c>
      <c r="S604" s="134">
        <f>IFERROR($S$3*TWK!H601/100,"n/a")</f>
        <v>9.9433333333333334</v>
      </c>
      <c r="T604" s="134">
        <f>IFERROR($T$3*TWK!H601/100,"n/a")</f>
        <v>9.6816666666666666</v>
      </c>
      <c r="U604" s="134">
        <f>IFERROR($U$3*TWK!H601/100,"n/a")</f>
        <v>9.2629999999999999</v>
      </c>
      <c r="V604" s="134">
        <f>IFERROR($V$3*TWK!H601/100,"n/a")</f>
        <v>9.1844999999999999</v>
      </c>
      <c r="W604" s="134">
        <f>IFERROR($W$3*TWK!H601/100,"n/a")</f>
        <v>8.2163333333333348</v>
      </c>
      <c r="X604" s="134">
        <f>IFERROR($X$3*(TWK!H601+25)/100,"n/a")</f>
        <v>8.5713333333333352</v>
      </c>
      <c r="Y604" s="134">
        <f>IFERROR($Y$3*(TWK!H601+50)/100,"n/a")</f>
        <v>8.3215000000000003</v>
      </c>
      <c r="Z604" s="134">
        <f>IFERROR($Z$3*TWK!H601/100,"n/a")</f>
        <v>6.4631666666666669</v>
      </c>
      <c r="AA604" s="134">
        <f>IFERROR($AA$3*(TWK!H601+100)/100,"n/a")</f>
        <v>8.2821666666666669</v>
      </c>
    </row>
    <row r="605" spans="1:27" x14ac:dyDescent="0.25">
      <c r="A605" s="47">
        <f t="shared" si="8"/>
        <v>42192</v>
      </c>
      <c r="B605" s="134">
        <f>IFERROR($B$3*TWK!B602/100,"n/a")</f>
        <v>31.569000000000003</v>
      </c>
      <c r="C605" s="134">
        <f>IFERROR($C$3*TWK!C602/100,"n/a")</f>
        <v>26.16</v>
      </c>
      <c r="D605" s="134">
        <f>IFERROR($D$3*TWK!C602/100,"n/a")</f>
        <v>23.1952</v>
      </c>
      <c r="E605" s="134">
        <f>IFERROR( $E$3*TWK!C602/100,"n/a")</f>
        <v>22.148800000000001</v>
      </c>
      <c r="F605" s="134">
        <f>IFERROR($F$3*TWK!C602/100,"n/a")</f>
        <v>21.102399999999999</v>
      </c>
      <c r="G605" s="134">
        <f>IFERROR($G$3*TWK!H602/100,"n/a")</f>
        <v>8.8919999999999995</v>
      </c>
      <c r="H605" s="134">
        <f>IFERROR( $H$3*TWK!D602/100,"n/a")</f>
        <v>24.565000000000001</v>
      </c>
      <c r="I605" s="134">
        <f>IFERROR($I$3*TWK!D602/100,"n/a")</f>
        <v>22.567499999999999</v>
      </c>
      <c r="J605" s="134">
        <f>IFERROR($J$3*TWK!D602/100,"n/a")</f>
        <v>22.27</v>
      </c>
      <c r="K605" s="134">
        <f>IFERROR($K$3*TWK!D602/100,"n/a")</f>
        <v>21.547499999999999</v>
      </c>
      <c r="L605" s="134">
        <f>IFERROR( $L$3*TWK!D602/100,"n/a")</f>
        <v>20.442499999999999</v>
      </c>
      <c r="M605" s="134">
        <f>IFERROR($M$3*TWK!D602/100,"n/a")</f>
        <v>19.72</v>
      </c>
      <c r="N605" s="134">
        <f>IFERROR($N$3*TWK!E602/100,"n/a")</f>
        <v>11.97</v>
      </c>
      <c r="O605" s="134">
        <f>IFERROR($O$3*TWK!F602/100,"n/a")</f>
        <v>15.242500000000001</v>
      </c>
      <c r="P605" s="134">
        <f>IFERROR($P$3*TWK!F602/100,"n/a")</f>
        <v>14.494999999999999</v>
      </c>
      <c r="Q605" s="134">
        <f>IFERROR($Q$3*TWK!F602/100,"n/a")</f>
        <v>13.13</v>
      </c>
      <c r="R605" s="134">
        <f>IFERROR($R$3*TWK!F602/100,"n/a")</f>
        <v>12.967499999999999</v>
      </c>
      <c r="S605" s="134">
        <f>IFERROR($S$3*TWK!H602/100,"n/a")</f>
        <v>8.8919999999999995</v>
      </c>
      <c r="T605" s="134">
        <f>IFERROR($T$3*TWK!H602/100,"n/a")</f>
        <v>8.6580000000000013</v>
      </c>
      <c r="U605" s="134">
        <f>IFERROR($U$3*TWK!H602/100,"n/a")</f>
        <v>8.2835999999999999</v>
      </c>
      <c r="V605" s="134">
        <f>IFERROR($V$3*TWK!H602/100,"n/a")</f>
        <v>8.2134</v>
      </c>
      <c r="W605" s="134">
        <f>IFERROR($W$3*TWK!H602/100,"n/a")</f>
        <v>7.3475999999999999</v>
      </c>
      <c r="X605" s="134">
        <f>IFERROR($X$3*(TWK!H602+25)/100,"n/a")</f>
        <v>7.7441000000000004</v>
      </c>
      <c r="Y605" s="134">
        <f>IFERROR($Y$3*(TWK!H602+50)/100,"n/a")</f>
        <v>7.5827999999999998</v>
      </c>
      <c r="Z605" s="134">
        <f>IFERROR($Z$3*TWK!H602/100,"n/a")</f>
        <v>5.7797999999999998</v>
      </c>
      <c r="AA605" s="134">
        <f>IFERROR($AA$3*(TWK!H602+100)/100,"n/a")</f>
        <v>7.6486000000000001</v>
      </c>
    </row>
    <row r="606" spans="1:27" x14ac:dyDescent="0.25">
      <c r="A606" s="47">
        <f t="shared" si="8"/>
        <v>42199</v>
      </c>
      <c r="B606" s="134">
        <f>IFERROR($B$3*TWK!B603/100,"n/a")</f>
        <v>29.196166666666667</v>
      </c>
      <c r="C606" s="134">
        <f>IFERROR($C$3*TWK!C603/100,"n/a")</f>
        <v>23.7</v>
      </c>
      <c r="D606" s="134">
        <f>IFERROR($D$3*TWK!C603/100,"n/a")</f>
        <v>21.013999999999999</v>
      </c>
      <c r="E606" s="134">
        <f>IFERROR( $E$3*TWK!C603/100,"n/a")</f>
        <v>20.066000000000003</v>
      </c>
      <c r="F606" s="134">
        <f>IFERROR($F$3*TWK!C603/100,"n/a")</f>
        <v>19.117999999999999</v>
      </c>
      <c r="G606" s="134">
        <f>IFERROR($G$3*TWK!H603/100,"n/a")</f>
        <v>8.93</v>
      </c>
      <c r="H606" s="134">
        <f>IFERROR( $H$3*TWK!D603/100,"n/a")</f>
        <v>22.060333333333336</v>
      </c>
      <c r="I606" s="134">
        <f>IFERROR($I$3*TWK!D603/100,"n/a")</f>
        <v>20.266499999999997</v>
      </c>
      <c r="J606" s="134">
        <f>IFERROR($J$3*TWK!D603/100,"n/a")</f>
        <v>19.999333333333336</v>
      </c>
      <c r="K606" s="134">
        <f>IFERROR($K$3*TWK!D603/100,"n/a")</f>
        <v>19.3505</v>
      </c>
      <c r="L606" s="134">
        <f>IFERROR( $L$3*TWK!D603/100,"n/a")</f>
        <v>18.358166666666666</v>
      </c>
      <c r="M606" s="134">
        <f>IFERROR($M$3*TWK!D603/100,"n/a")</f>
        <v>17.709333333333333</v>
      </c>
      <c r="N606" s="134">
        <f>IFERROR($N$3*TWK!E603/100,"n/a")</f>
        <v>10.773</v>
      </c>
      <c r="O606" s="134">
        <f>IFERROR($O$3*TWK!F603/100,"n/a")</f>
        <v>14.929833333333333</v>
      </c>
      <c r="P606" s="134">
        <f>IFERROR($P$3*TWK!F603/100,"n/a")</f>
        <v>14.197666666666667</v>
      </c>
      <c r="Q606" s="134">
        <f>IFERROR($Q$3*TWK!F603/100,"n/a")</f>
        <v>12.860666666666667</v>
      </c>
      <c r="R606" s="134">
        <f>IFERROR($R$3*TWK!F603/100,"n/a")</f>
        <v>12.701500000000001</v>
      </c>
      <c r="S606" s="134">
        <f>IFERROR($S$3*TWK!H603/100,"n/a")</f>
        <v>8.93</v>
      </c>
      <c r="T606" s="134">
        <f>IFERROR($T$3*TWK!H603/100,"n/a")</f>
        <v>8.6950000000000003</v>
      </c>
      <c r="U606" s="134">
        <f>IFERROR($U$3*TWK!H603/100,"n/a")</f>
        <v>8.3189999999999991</v>
      </c>
      <c r="V606" s="134">
        <f>IFERROR($V$3*TWK!H603/100,"n/a")</f>
        <v>8.2484999999999999</v>
      </c>
      <c r="W606" s="134">
        <f>IFERROR($W$3*TWK!H603/100,"n/a")</f>
        <v>7.3789999999999996</v>
      </c>
      <c r="X606" s="134">
        <f>IFERROR($X$3*(TWK!H603+25)/100,"n/a")</f>
        <v>7.7740000000000009</v>
      </c>
      <c r="Y606" s="134">
        <f>IFERROR($Y$3*(TWK!H603+50)/100,"n/a")</f>
        <v>7.6094999999999997</v>
      </c>
      <c r="Z606" s="134">
        <f>IFERROR($Z$3*TWK!H603/100,"n/a")</f>
        <v>5.8045000000000009</v>
      </c>
      <c r="AA606" s="134">
        <f>IFERROR($AA$3*(TWK!H603+100)/100,"n/a")</f>
        <v>7.6715</v>
      </c>
    </row>
    <row r="607" spans="1:27" x14ac:dyDescent="0.25">
      <c r="A607" s="47">
        <f t="shared" si="8"/>
        <v>42206</v>
      </c>
      <c r="B607" s="134">
        <f>IFERROR($B$3*TWK!B604/100,"n/a")</f>
        <v>27.081250000000001</v>
      </c>
      <c r="C607" s="134">
        <f>IFERROR($C$3*TWK!C604/100,"n/a")</f>
        <v>23.4</v>
      </c>
      <c r="D607" s="134">
        <f>IFERROR($D$3*TWK!C604/100,"n/a")</f>
        <v>20.748000000000001</v>
      </c>
      <c r="E607" s="134">
        <f>IFERROR( $E$3*TWK!C604/100,"n/a")</f>
        <v>19.812000000000001</v>
      </c>
      <c r="F607" s="134">
        <f>IFERROR($F$3*TWK!C604/100,"n/a")</f>
        <v>18.875999999999998</v>
      </c>
      <c r="G607" s="134">
        <f>IFERROR($G$3*TWK!H604/100,"n/a")</f>
        <v>8.36</v>
      </c>
      <c r="H607" s="134">
        <f>IFERROR( $H$3*TWK!D604/100,"n/a")</f>
        <v>21.675000000000001</v>
      </c>
      <c r="I607" s="134">
        <f>IFERROR($I$3*TWK!D604/100,"n/a")</f>
        <v>19.912499999999998</v>
      </c>
      <c r="J607" s="134">
        <f>IFERROR($J$3*TWK!D604/100,"n/a")</f>
        <v>19.649999999999999</v>
      </c>
      <c r="K607" s="134">
        <f>IFERROR($K$3*TWK!D604/100,"n/a")</f>
        <v>19.012499999999999</v>
      </c>
      <c r="L607" s="134">
        <f>IFERROR( $L$3*TWK!D604/100,"n/a")</f>
        <v>18.037499999999998</v>
      </c>
      <c r="M607" s="134">
        <f>IFERROR($M$3*TWK!D604/100,"n/a")</f>
        <v>17.399999999999999</v>
      </c>
      <c r="N607" s="134">
        <f>IFERROR($N$3*TWK!E604/100,"n/a")</f>
        <v>10.673250000000001</v>
      </c>
      <c r="O607" s="134">
        <f>IFERROR($O$3*TWK!F604/100,"n/a")</f>
        <v>14.656250000000002</v>
      </c>
      <c r="P607" s="134">
        <f>IFERROR($P$3*TWK!F604/100,"n/a")</f>
        <v>13.9375</v>
      </c>
      <c r="Q607" s="134">
        <f>IFERROR($Q$3*TWK!F604/100,"n/a")</f>
        <v>12.625</v>
      </c>
      <c r="R607" s="134">
        <f>IFERROR($R$3*TWK!F604/100,"n/a")</f>
        <v>12.46875</v>
      </c>
      <c r="S607" s="134">
        <f>IFERROR($S$3*TWK!H604/100,"n/a")</f>
        <v>8.36</v>
      </c>
      <c r="T607" s="134">
        <f>IFERROR($T$3*TWK!H604/100,"n/a")</f>
        <v>8.14</v>
      </c>
      <c r="U607" s="134">
        <f>IFERROR($U$3*TWK!H604/100,"n/a")</f>
        <v>7.7879999999999994</v>
      </c>
      <c r="V607" s="134">
        <f>IFERROR($V$3*TWK!H604/100,"n/a")</f>
        <v>7.7219999999999995</v>
      </c>
      <c r="W607" s="134">
        <f>IFERROR($W$3*TWK!H604/100,"n/a")</f>
        <v>6.9080000000000004</v>
      </c>
      <c r="X607" s="134">
        <f>IFERROR($X$3*(TWK!H604+25)/100,"n/a")</f>
        <v>7.3255000000000008</v>
      </c>
      <c r="Y607" s="134">
        <f>IFERROR($Y$3*(TWK!H604+50)/100,"n/a")</f>
        <v>7.2089999999999996</v>
      </c>
      <c r="Z607" s="134">
        <f>IFERROR($Z$3*TWK!H604/100,"n/a")</f>
        <v>5.4340000000000011</v>
      </c>
      <c r="AA607" s="134">
        <f>IFERROR($AA$3*(TWK!H604+100)/100,"n/a")</f>
        <v>7.3279999999999994</v>
      </c>
    </row>
    <row r="608" spans="1:27" x14ac:dyDescent="0.25">
      <c r="A608" s="47">
        <f t="shared" si="8"/>
        <v>42213</v>
      </c>
      <c r="B608" s="134">
        <f>IFERROR($B$3*TWK!B605/100,"n/a")</f>
        <v>25.533750000000001</v>
      </c>
      <c r="C608" s="134">
        <f>IFERROR($C$3*TWK!C605/100,"n/a")</f>
        <v>22.5</v>
      </c>
      <c r="D608" s="134">
        <f>IFERROR($D$3*TWK!C605/100,"n/a")</f>
        <v>19.95</v>
      </c>
      <c r="E608" s="134">
        <f>IFERROR( $E$3*TWK!C605/100,"n/a")</f>
        <v>19.05</v>
      </c>
      <c r="F608" s="134">
        <f>IFERROR($F$3*TWK!C605/100,"n/a")</f>
        <v>18.149999999999999</v>
      </c>
      <c r="G608" s="134">
        <f>IFERROR($G$3*TWK!H605/100,"n/a")</f>
        <v>8.93</v>
      </c>
      <c r="H608" s="134">
        <f>IFERROR( $H$3*TWK!D605/100,"n/a")</f>
        <v>20.23</v>
      </c>
      <c r="I608" s="134">
        <f>IFERROR($I$3*TWK!D605/100,"n/a")</f>
        <v>18.584999999999997</v>
      </c>
      <c r="J608" s="134">
        <f>IFERROR($J$3*TWK!D605/100,"n/a")</f>
        <v>18.34</v>
      </c>
      <c r="K608" s="134">
        <f>IFERROR($K$3*TWK!D605/100,"n/a")</f>
        <v>17.745000000000001</v>
      </c>
      <c r="L608" s="134">
        <f>IFERROR( $L$3*TWK!D605/100,"n/a")</f>
        <v>16.834999999999997</v>
      </c>
      <c r="M608" s="134">
        <f>IFERROR($M$3*TWK!D605/100,"n/a")</f>
        <v>16.239999999999998</v>
      </c>
      <c r="N608" s="134">
        <f>IFERROR($N$3*TWK!E605/100,"n/a")</f>
        <v>10.27425</v>
      </c>
      <c r="O608" s="134">
        <f>IFERROR($O$3*TWK!F605/100,"n/a")</f>
        <v>14.187250000000001</v>
      </c>
      <c r="P608" s="134">
        <f>IFERROR($P$3*TWK!F605/100,"n/a")</f>
        <v>13.4915</v>
      </c>
      <c r="Q608" s="134">
        <f>IFERROR($Q$3*TWK!F605/100,"n/a")</f>
        <v>12.220999999999998</v>
      </c>
      <c r="R608" s="134">
        <f>IFERROR($R$3*TWK!F605/100,"n/a")</f>
        <v>12.069750000000001</v>
      </c>
      <c r="S608" s="134">
        <f>IFERROR($S$3*TWK!H605/100,"n/a")</f>
        <v>8.93</v>
      </c>
      <c r="T608" s="134">
        <f>IFERROR($T$3*TWK!H605/100,"n/a")</f>
        <v>8.6950000000000003</v>
      </c>
      <c r="U608" s="134">
        <f>IFERROR($U$3*TWK!H605/100,"n/a")</f>
        <v>8.3189999999999991</v>
      </c>
      <c r="V608" s="134">
        <f>IFERROR($V$3*TWK!H605/100,"n/a")</f>
        <v>8.2484999999999999</v>
      </c>
      <c r="W608" s="134">
        <f>IFERROR($W$3*TWK!H605/100,"n/a")</f>
        <v>7.3789999999999996</v>
      </c>
      <c r="X608" s="134">
        <f>IFERROR($X$3*(TWK!H605+25)/100,"n/a")</f>
        <v>7.7740000000000009</v>
      </c>
      <c r="Y608" s="134">
        <f>IFERROR($Y$3*(TWK!H605+50)/100,"n/a")</f>
        <v>7.6094999999999997</v>
      </c>
      <c r="Z608" s="134">
        <f>IFERROR($Z$3*TWK!H605/100,"n/a")</f>
        <v>5.8045000000000009</v>
      </c>
      <c r="AA608" s="134">
        <f>IFERROR($AA$3*(TWK!H605+100)/100,"n/a")</f>
        <v>7.6715</v>
      </c>
    </row>
    <row r="609" spans="1:27" x14ac:dyDescent="0.25">
      <c r="A609" s="47">
        <f t="shared" si="8"/>
        <v>42220</v>
      </c>
      <c r="B609" s="134">
        <f>IFERROR($B$3*TWK!B606/100,"n/a")</f>
        <v>24.244166666666668</v>
      </c>
      <c r="C609" s="134">
        <f>IFERROR($C$3*TWK!C606/100,"n/a")</f>
        <v>20.8</v>
      </c>
      <c r="D609" s="134">
        <f>IFERROR($D$3*TWK!C606/100,"n/a")</f>
        <v>18.442666666666668</v>
      </c>
      <c r="E609" s="134">
        <f>IFERROR( $E$3*TWK!C606/100,"n/a")</f>
        <v>17.610666666666667</v>
      </c>
      <c r="F609" s="134">
        <f>IFERROR($F$3*TWK!C606/100,"n/a")</f>
        <v>16.778666666666666</v>
      </c>
      <c r="G609" s="134">
        <f>IFERROR($G$3*TWK!H606/100,"n/a")</f>
        <v>8.043333333333333</v>
      </c>
      <c r="H609" s="134">
        <f>IFERROR( $H$3*TWK!D606/100,"n/a")</f>
        <v>18.977666666666668</v>
      </c>
      <c r="I609" s="134">
        <f>IFERROR($I$3*TWK!D606/100,"n/a")</f>
        <v>17.4345</v>
      </c>
      <c r="J609" s="134">
        <f>IFERROR($J$3*TWK!D606/100,"n/a")</f>
        <v>17.204666666666668</v>
      </c>
      <c r="K609" s="134">
        <f>IFERROR($K$3*TWK!D606/100,"n/a")</f>
        <v>16.6465</v>
      </c>
      <c r="L609" s="134">
        <f>IFERROR( $L$3*TWK!D606/100,"n/a")</f>
        <v>15.792833333333331</v>
      </c>
      <c r="M609" s="134">
        <f>IFERROR($M$3*TWK!D606/100,"n/a")</f>
        <v>15.234666666666664</v>
      </c>
      <c r="N609" s="134">
        <f>IFERROR($N$3*TWK!E606/100,"n/a")</f>
        <v>9.775500000000001</v>
      </c>
      <c r="O609" s="134">
        <f>IFERROR($O$3*TWK!F606/100,"n/a")</f>
        <v>13.757333333333333</v>
      </c>
      <c r="P609" s="134">
        <f>IFERROR($P$3*TWK!F606/100,"n/a")</f>
        <v>13.082666666666666</v>
      </c>
      <c r="Q609" s="134">
        <f>IFERROR($Q$3*TWK!F606/100,"n/a")</f>
        <v>11.850666666666665</v>
      </c>
      <c r="R609" s="134">
        <f>IFERROR($R$3*TWK!F606/100,"n/a")</f>
        <v>11.704000000000001</v>
      </c>
      <c r="S609" s="134">
        <f>IFERROR($S$3*TWK!H606/100,"n/a")</f>
        <v>8.043333333333333</v>
      </c>
      <c r="T609" s="134">
        <f>IFERROR($T$3*TWK!H606/100,"n/a")</f>
        <v>7.8316666666666661</v>
      </c>
      <c r="U609" s="134">
        <f>IFERROR($U$3*TWK!H606/100,"n/a")</f>
        <v>7.4929999999999994</v>
      </c>
      <c r="V609" s="134">
        <f>IFERROR($V$3*TWK!H606/100,"n/a")</f>
        <v>7.4294999999999991</v>
      </c>
      <c r="W609" s="134">
        <f>IFERROR($W$3*TWK!H606/100,"n/a")</f>
        <v>6.6463333333333336</v>
      </c>
      <c r="X609" s="134">
        <f>IFERROR($X$3*(TWK!H606+25)/100,"n/a")</f>
        <v>7.0763333333333334</v>
      </c>
      <c r="Y609" s="134">
        <f>IFERROR($Y$3*(TWK!H606+50)/100,"n/a")</f>
        <v>6.9864999999999986</v>
      </c>
      <c r="Z609" s="134">
        <f>IFERROR($Z$3*TWK!H606/100,"n/a")</f>
        <v>5.2281666666666675</v>
      </c>
      <c r="AA609" s="134">
        <f>IFERROR($AA$3*(TWK!H606+100)/100,"n/a")</f>
        <v>7.1371666666666655</v>
      </c>
    </row>
    <row r="610" spans="1:27" x14ac:dyDescent="0.25">
      <c r="A610" s="47">
        <f t="shared" si="8"/>
        <v>42227</v>
      </c>
      <c r="B610" s="134">
        <f>IFERROR($B$3*TWK!B607/100,"n/a")</f>
        <v>24.966333333333331</v>
      </c>
      <c r="C610" s="134">
        <f>IFERROR($C$3*TWK!C607/100,"n/a")</f>
        <v>20.8</v>
      </c>
      <c r="D610" s="134">
        <f>IFERROR($D$3*TWK!C607/100,"n/a")</f>
        <v>18.442666666666668</v>
      </c>
      <c r="E610" s="134">
        <f>IFERROR( $E$3*TWK!C607/100,"n/a")</f>
        <v>17.610666666666667</v>
      </c>
      <c r="F610" s="134">
        <f>IFERROR($F$3*TWK!C607/100,"n/a")</f>
        <v>16.778666666666666</v>
      </c>
      <c r="G610" s="134">
        <f>IFERROR($G$3*TWK!H607/100,"n/a")</f>
        <v>8.93</v>
      </c>
      <c r="H610" s="134">
        <f>IFERROR( $H$3*TWK!D607/100,"n/a")</f>
        <v>19.459333333333337</v>
      </c>
      <c r="I610" s="134">
        <f>IFERROR($I$3*TWK!D607/100,"n/a")</f>
        <v>17.876999999999999</v>
      </c>
      <c r="J610" s="134">
        <f>IFERROR($J$3*TWK!D607/100,"n/a")</f>
        <v>17.641333333333336</v>
      </c>
      <c r="K610" s="134">
        <f>IFERROR($K$3*TWK!D607/100,"n/a")</f>
        <v>17.069000000000003</v>
      </c>
      <c r="L610" s="134">
        <f>IFERROR( $L$3*TWK!D607/100,"n/a")</f>
        <v>16.193666666666665</v>
      </c>
      <c r="M610" s="134">
        <f>IFERROR($M$3*TWK!D607/100,"n/a")</f>
        <v>15.621333333333332</v>
      </c>
      <c r="N610" s="134">
        <f>IFERROR($N$3*TWK!E607/100,"n/a")</f>
        <v>9.7090000000000014</v>
      </c>
      <c r="O610" s="134">
        <f>IFERROR($O$3*TWK!F607/100,"n/a")</f>
        <v>13.288333333333332</v>
      </c>
      <c r="P610" s="134">
        <f>IFERROR($P$3*TWK!F607/100,"n/a")</f>
        <v>12.636666666666665</v>
      </c>
      <c r="Q610" s="134">
        <f>IFERROR($Q$3*TWK!F607/100,"n/a")</f>
        <v>11.446666666666665</v>
      </c>
      <c r="R610" s="134">
        <f>IFERROR($R$3*TWK!F607/100,"n/a")</f>
        <v>11.305</v>
      </c>
      <c r="S610" s="134">
        <f>IFERROR($S$3*TWK!H607/100,"n/a")</f>
        <v>8.93</v>
      </c>
      <c r="T610" s="134">
        <f>IFERROR($T$3*TWK!H607/100,"n/a")</f>
        <v>8.6950000000000003</v>
      </c>
      <c r="U610" s="134">
        <f>IFERROR($U$3*TWK!H607/100,"n/a")</f>
        <v>8.3189999999999991</v>
      </c>
      <c r="V610" s="134">
        <f>IFERROR($V$3*TWK!H607/100,"n/a")</f>
        <v>8.2484999999999999</v>
      </c>
      <c r="W610" s="134">
        <f>IFERROR($W$3*TWK!H607/100,"n/a")</f>
        <v>7.3789999999999996</v>
      </c>
      <c r="X610" s="134">
        <f>IFERROR($X$3*(TWK!H607+25)/100,"n/a")</f>
        <v>7.7740000000000009</v>
      </c>
      <c r="Y610" s="134">
        <f>IFERROR($Y$3*(TWK!H607+50)/100,"n/a")</f>
        <v>7.6094999999999997</v>
      </c>
      <c r="Z610" s="134">
        <f>IFERROR($Z$3*TWK!H607/100,"n/a")</f>
        <v>5.8045000000000009</v>
      </c>
      <c r="AA610" s="134">
        <f>IFERROR($AA$3*(TWK!H607+100)/100,"n/a")</f>
        <v>7.6715</v>
      </c>
    </row>
    <row r="611" spans="1:27" x14ac:dyDescent="0.25">
      <c r="A611" s="47">
        <f t="shared" si="8"/>
        <v>42234</v>
      </c>
      <c r="B611" s="134">
        <f>IFERROR($B$3*TWK!B608/100,"n/a")</f>
        <v>23.522000000000002</v>
      </c>
      <c r="C611" s="134">
        <f>IFERROR($C$3*TWK!C608/100,"n/a")</f>
        <v>19.8</v>
      </c>
      <c r="D611" s="134">
        <f>IFERROR($D$3*TWK!C608/100,"n/a")</f>
        <v>17.556000000000001</v>
      </c>
      <c r="E611" s="134">
        <f>IFERROR( $E$3*TWK!C608/100,"n/a")</f>
        <v>16.763999999999999</v>
      </c>
      <c r="F611" s="134">
        <f>IFERROR($F$3*TWK!C608/100,"n/a")</f>
        <v>15.972000000000001</v>
      </c>
      <c r="G611" s="134">
        <f>IFERROR($G$3*TWK!H608/100,"n/a")</f>
        <v>10.323333333333332</v>
      </c>
      <c r="H611" s="134">
        <f>IFERROR( $H$3*TWK!D608/100,"n/a")</f>
        <v>18.303333333333335</v>
      </c>
      <c r="I611" s="134">
        <f>IFERROR($I$3*TWK!D608/100,"n/a")</f>
        <v>16.815000000000001</v>
      </c>
      <c r="J611" s="134">
        <f>IFERROR($J$3*TWK!D608/100,"n/a")</f>
        <v>16.593333333333334</v>
      </c>
      <c r="K611" s="134">
        <f>IFERROR($K$3*TWK!D608/100,"n/a")</f>
        <v>16.055000000000003</v>
      </c>
      <c r="L611" s="134">
        <f>IFERROR( $L$3*TWK!D608/100,"n/a")</f>
        <v>15.231666666666667</v>
      </c>
      <c r="M611" s="134">
        <f>IFERROR($M$3*TWK!D608/100,"n/a")</f>
        <v>14.693333333333333</v>
      </c>
      <c r="N611" s="134">
        <f>IFERROR($N$3*TWK!E608/100,"n/a")</f>
        <v>10.307499999999999</v>
      </c>
      <c r="O611" s="134">
        <f>IFERROR($O$3*TWK!F608/100,"n/a")</f>
        <v>13.757333333333333</v>
      </c>
      <c r="P611" s="134">
        <f>IFERROR($P$3*TWK!F608/100,"n/a")</f>
        <v>13.082666666666666</v>
      </c>
      <c r="Q611" s="134">
        <f>IFERROR($Q$3*TWK!F608/100,"n/a")</f>
        <v>11.850666666666665</v>
      </c>
      <c r="R611" s="134">
        <f>IFERROR($R$3*TWK!F608/100,"n/a")</f>
        <v>11.704000000000001</v>
      </c>
      <c r="S611" s="134">
        <f>IFERROR($S$3*TWK!H608/100,"n/a")</f>
        <v>10.323333333333332</v>
      </c>
      <c r="T611" s="134">
        <f>IFERROR($T$3*TWK!H608/100,"n/a")</f>
        <v>10.051666666666668</v>
      </c>
      <c r="U611" s="134">
        <f>IFERROR($U$3*TWK!H608/100,"n/a")</f>
        <v>9.6170000000000009</v>
      </c>
      <c r="V611" s="134">
        <f>IFERROR($V$3*TWK!H608/100,"n/a")</f>
        <v>9.535499999999999</v>
      </c>
      <c r="W611" s="134">
        <f>IFERROR($W$3*TWK!H608/100,"n/a")</f>
        <v>8.5303333333333349</v>
      </c>
      <c r="X611" s="134">
        <f>IFERROR($X$3*(TWK!H608+25)/100,"n/a")</f>
        <v>8.8703333333333347</v>
      </c>
      <c r="Y611" s="134">
        <f>IFERROR($Y$3*(TWK!H608+50)/100,"n/a")</f>
        <v>8.5884999999999998</v>
      </c>
      <c r="Z611" s="134">
        <f>IFERROR($Z$3*TWK!H608/100,"n/a")</f>
        <v>6.7101666666666677</v>
      </c>
      <c r="AA611" s="134">
        <f>IFERROR($AA$3*(TWK!H608+100)/100,"n/a")</f>
        <v>8.5111666666666661</v>
      </c>
    </row>
    <row r="612" spans="1:27" x14ac:dyDescent="0.25">
      <c r="A612" s="47">
        <f t="shared" si="8"/>
        <v>42241</v>
      </c>
      <c r="B612" s="134">
        <f>IFERROR($B$3*TWK!B609/100,"n/a")</f>
        <v>24.347333333333335</v>
      </c>
      <c r="C612" s="134">
        <f>IFERROR($C$3*TWK!C609/100,"n/a")</f>
        <v>20.399999999999999</v>
      </c>
      <c r="D612" s="134">
        <f>IFERROR($D$3*TWK!C609/100,"n/a")</f>
        <v>18.088000000000001</v>
      </c>
      <c r="E612" s="134">
        <f>IFERROR( $E$3*TWK!C609/100,"n/a")</f>
        <v>17.272000000000002</v>
      </c>
      <c r="F612" s="134">
        <f>IFERROR($F$3*TWK!C609/100,"n/a")</f>
        <v>16.456</v>
      </c>
      <c r="G612" s="134">
        <f>IFERROR($G$3*TWK!H609/100,"n/a")</f>
        <v>11.4</v>
      </c>
      <c r="H612" s="134">
        <f>IFERROR( $H$3*TWK!D609/100,"n/a")</f>
        <v>19.652000000000001</v>
      </c>
      <c r="I612" s="134">
        <f>IFERROR($I$3*TWK!D609/100,"n/a")</f>
        <v>18.053999999999998</v>
      </c>
      <c r="J612" s="134">
        <f>IFERROR($J$3*TWK!D609/100,"n/a")</f>
        <v>17.816000000000003</v>
      </c>
      <c r="K612" s="134">
        <f>IFERROR($K$3*TWK!D609/100,"n/a")</f>
        <v>17.238000000000003</v>
      </c>
      <c r="L612" s="134">
        <f>IFERROR( $L$3*TWK!D609/100,"n/a")</f>
        <v>16.353999999999999</v>
      </c>
      <c r="M612" s="134">
        <f>IFERROR($M$3*TWK!D609/100,"n/a")</f>
        <v>15.776</v>
      </c>
      <c r="N612" s="134">
        <f>IFERROR($N$3*TWK!E609/100,"n/a")</f>
        <v>11.97</v>
      </c>
      <c r="O612" s="134">
        <f>IFERROR($O$3*TWK!F609/100,"n/a")</f>
        <v>14.148166666666668</v>
      </c>
      <c r="P612" s="134">
        <f>IFERROR($P$3*TWK!F609/100,"n/a")</f>
        <v>13.454333333333334</v>
      </c>
      <c r="Q612" s="134">
        <f>IFERROR($Q$3*TWK!F609/100,"n/a")</f>
        <v>12.187333333333333</v>
      </c>
      <c r="R612" s="134">
        <f>IFERROR($R$3*TWK!F609/100,"n/a")</f>
        <v>12.0365</v>
      </c>
      <c r="S612" s="134">
        <f>IFERROR($S$3*TWK!H609/100,"n/a")</f>
        <v>11.4</v>
      </c>
      <c r="T612" s="134">
        <f>IFERROR($T$3*TWK!H609/100,"n/a")</f>
        <v>11.1</v>
      </c>
      <c r="U612" s="134">
        <f>IFERROR($U$3*TWK!H609/100,"n/a")</f>
        <v>10.62</v>
      </c>
      <c r="V612" s="134">
        <f>IFERROR($V$3*TWK!H609/100,"n/a")</f>
        <v>10.53</v>
      </c>
      <c r="W612" s="134">
        <f>IFERROR($W$3*TWK!H609/100,"n/a")</f>
        <v>9.42</v>
      </c>
      <c r="X612" s="134">
        <f>IFERROR($X$3*(TWK!H609+25)/100,"n/a")</f>
        <v>9.7175000000000011</v>
      </c>
      <c r="Y612" s="134">
        <f>IFERROR($Y$3*(TWK!H609+50)/100,"n/a")</f>
        <v>9.3450000000000006</v>
      </c>
      <c r="Z612" s="134">
        <f>IFERROR($Z$3*TWK!H609/100,"n/a")</f>
        <v>7.410000000000001</v>
      </c>
      <c r="AA612" s="134">
        <f>IFERROR($AA$3*(TWK!H609+100)/100,"n/a")</f>
        <v>9.16</v>
      </c>
    </row>
    <row r="613" spans="1:27" x14ac:dyDescent="0.25">
      <c r="A613" s="47">
        <f t="shared" si="8"/>
        <v>42248</v>
      </c>
      <c r="B613" s="134">
        <f>IFERROR($B$3*TWK!B610/100,"n/a")</f>
        <v>25.172666666666668</v>
      </c>
      <c r="C613" s="134">
        <f>IFERROR($C$3*TWK!C610/100,"n/a")</f>
        <v>22.9</v>
      </c>
      <c r="D613" s="134">
        <f>IFERROR($D$3*TWK!C610/100,"n/a")</f>
        <v>20.30466666666667</v>
      </c>
      <c r="E613" s="134">
        <f>IFERROR( $E$3*TWK!C610/100,"n/a")</f>
        <v>19.388666666666669</v>
      </c>
      <c r="F613" s="134">
        <f>IFERROR($F$3*TWK!C610/100,"n/a")</f>
        <v>18.472666666666665</v>
      </c>
      <c r="G613" s="134">
        <f>IFERROR($G$3*TWK!H610/100,"n/a")</f>
        <v>15.39</v>
      </c>
      <c r="H613" s="134">
        <f>IFERROR( $H$3*TWK!D610/100,"n/a")</f>
        <v>23.12</v>
      </c>
      <c r="I613" s="134">
        <f>IFERROR($I$3*TWK!D610/100,"n/a")</f>
        <v>21.24</v>
      </c>
      <c r="J613" s="134">
        <f>IFERROR($J$3*TWK!D610/100,"n/a")</f>
        <v>20.96</v>
      </c>
      <c r="K613" s="134">
        <f>IFERROR($K$3*TWK!D610/100,"n/a")</f>
        <v>20.28</v>
      </c>
      <c r="L613" s="134">
        <f>IFERROR( $L$3*TWK!D610/100,"n/a")</f>
        <v>19.239999999999998</v>
      </c>
      <c r="M613" s="134">
        <f>IFERROR($M$3*TWK!D610/100,"n/a")</f>
        <v>18.559999999999999</v>
      </c>
      <c r="N613" s="134">
        <f>IFERROR($N$3*TWK!E610/100,"n/a")</f>
        <v>15.561000000000002</v>
      </c>
      <c r="O613" s="134">
        <f>IFERROR($O$3*TWK!F610/100,"n/a")</f>
        <v>18.134666666666668</v>
      </c>
      <c r="P613" s="134">
        <f>IFERROR($P$3*TWK!F610/100,"n/a")</f>
        <v>17.245333333333335</v>
      </c>
      <c r="Q613" s="134">
        <f>IFERROR($Q$3*TWK!F610/100,"n/a")</f>
        <v>15.621333333333334</v>
      </c>
      <c r="R613" s="134">
        <f>IFERROR($R$3*TWK!F610/100,"n/a")</f>
        <v>15.428000000000003</v>
      </c>
      <c r="S613" s="134">
        <f>IFERROR($S$3*TWK!H610/100,"n/a")</f>
        <v>15.39</v>
      </c>
      <c r="T613" s="134">
        <f>IFERROR($T$3*TWK!H610/100,"n/a")</f>
        <v>14.984999999999999</v>
      </c>
      <c r="U613" s="134">
        <f>IFERROR($U$3*TWK!H610/100,"n/a")</f>
        <v>14.337</v>
      </c>
      <c r="V613" s="134">
        <f>IFERROR($V$3*TWK!H610/100,"n/a")</f>
        <v>14.215499999999999</v>
      </c>
      <c r="W613" s="134">
        <f>IFERROR($W$3*TWK!H610/100,"n/a")</f>
        <v>12.717000000000001</v>
      </c>
      <c r="X613" s="134">
        <f>IFERROR($X$3*(TWK!H610+25)/100,"n/a")</f>
        <v>12.857000000000001</v>
      </c>
      <c r="Y613" s="134">
        <f>IFERROR($Y$3*(TWK!H610+50)/100,"n/a")</f>
        <v>12.148499999999999</v>
      </c>
      <c r="Z613" s="134">
        <f>IFERROR($Z$3*TWK!H610/100,"n/a")</f>
        <v>10.003500000000001</v>
      </c>
      <c r="AA613" s="134">
        <f>IFERROR($AA$3*(TWK!H610+100)/100,"n/a")</f>
        <v>11.564500000000001</v>
      </c>
    </row>
    <row r="614" spans="1:27" x14ac:dyDescent="0.25">
      <c r="A614" s="47">
        <f t="shared" si="8"/>
        <v>42255</v>
      </c>
      <c r="B614" s="134">
        <f>IFERROR($B$3*TWK!B611/100,"n/a")</f>
        <v>27.545500000000001</v>
      </c>
      <c r="C614" s="134">
        <f>IFERROR($C$3*TWK!C611/100,"n/a")</f>
        <v>26.55</v>
      </c>
      <c r="D614" s="134">
        <f>IFERROR($D$3*TWK!C611/100,"n/a")</f>
        <v>23.541</v>
      </c>
      <c r="E614" s="134">
        <f>IFERROR( $E$3*TWK!C611/100,"n/a")</f>
        <v>22.478999999999999</v>
      </c>
      <c r="F614" s="134">
        <f>IFERROR($F$3*TWK!C611/100,"n/a")</f>
        <v>21.416999999999998</v>
      </c>
      <c r="G614" s="134">
        <f>IFERROR($G$3*TWK!H611/100,"n/a")</f>
        <v>16.149999999999999</v>
      </c>
      <c r="H614" s="134">
        <f>IFERROR( $H$3*TWK!D611/100,"n/a")</f>
        <v>25.576499999999999</v>
      </c>
      <c r="I614" s="134">
        <f>IFERROR($I$3*TWK!D611/100,"n/a")</f>
        <v>23.496749999999999</v>
      </c>
      <c r="J614" s="134">
        <f>IFERROR($J$3*TWK!D611/100,"n/a")</f>
        <v>23.187000000000001</v>
      </c>
      <c r="K614" s="134">
        <f>IFERROR($K$3*TWK!D611/100,"n/a")</f>
        <v>22.434749999999998</v>
      </c>
      <c r="L614" s="134">
        <f>IFERROR( $L$3*TWK!D611/100,"n/a")</f>
        <v>21.284249999999997</v>
      </c>
      <c r="M614" s="134">
        <f>IFERROR($M$3*TWK!D611/100,"n/a")</f>
        <v>20.531999999999996</v>
      </c>
      <c r="N614" s="134">
        <f>IFERROR($N$3*TWK!E611/100,"n/a")</f>
        <v>16.9575</v>
      </c>
      <c r="O614" s="134">
        <f>IFERROR($O$3*TWK!F611/100,"n/a")</f>
        <v>21.339500000000001</v>
      </c>
      <c r="P614" s="134">
        <f>IFERROR($P$3*TWK!F611/100,"n/a")</f>
        <v>20.292999999999999</v>
      </c>
      <c r="Q614" s="134">
        <f>IFERROR($Q$3*TWK!F611/100,"n/a")</f>
        <v>18.382000000000001</v>
      </c>
      <c r="R614" s="134">
        <f>IFERROR($R$3*TWK!F611/100,"n/a")</f>
        <v>18.154499999999999</v>
      </c>
      <c r="S614" s="134">
        <f>IFERROR($S$3*TWK!H611/100,"n/a")</f>
        <v>16.149999999999999</v>
      </c>
      <c r="T614" s="134">
        <f>IFERROR($T$3*TWK!H611/100,"n/a")</f>
        <v>15.725</v>
      </c>
      <c r="U614" s="134">
        <f>IFERROR($U$3*TWK!H611/100,"n/a")</f>
        <v>15.045</v>
      </c>
      <c r="V614" s="134">
        <f>IFERROR($V$3*TWK!H611/100,"n/a")</f>
        <v>14.9175</v>
      </c>
      <c r="W614" s="134">
        <f>IFERROR($W$3*TWK!H611/100,"n/a")</f>
        <v>13.345000000000001</v>
      </c>
      <c r="X614" s="134">
        <f>IFERROR($X$3*(TWK!H611+25)/100,"n/a")</f>
        <v>13.455</v>
      </c>
      <c r="Y614" s="134">
        <f>IFERROR($Y$3*(TWK!H611+50)/100,"n/a")</f>
        <v>12.682499999999999</v>
      </c>
      <c r="Z614" s="134">
        <f>IFERROR($Z$3*TWK!H611/100,"n/a")</f>
        <v>10.4975</v>
      </c>
      <c r="AA614" s="134">
        <f>IFERROR($AA$3*(TWK!H611+100)/100,"n/a")</f>
        <v>12.022500000000001</v>
      </c>
    </row>
    <row r="615" spans="1:27" x14ac:dyDescent="0.25">
      <c r="A615" s="47">
        <f t="shared" si="8"/>
        <v>42262</v>
      </c>
      <c r="B615" s="134">
        <f>IFERROR($B$3*TWK!B612/100,"n/a")</f>
        <v>31.723749999999999</v>
      </c>
      <c r="C615" s="134">
        <f>IFERROR($C$3*TWK!C612/100,"n/a")</f>
        <v>29.25</v>
      </c>
      <c r="D615" s="134">
        <f>IFERROR($D$3*TWK!C612/100,"n/a")</f>
        <v>25.934999999999999</v>
      </c>
      <c r="E615" s="134">
        <f>IFERROR( $E$3*TWK!C612/100,"n/a")</f>
        <v>24.765000000000001</v>
      </c>
      <c r="F615" s="134">
        <f>IFERROR($F$3*TWK!C612/100,"n/a")</f>
        <v>23.594999999999999</v>
      </c>
      <c r="G615" s="134">
        <f>IFERROR($G$3*TWK!H612/100,"n/a")</f>
        <v>14.725</v>
      </c>
      <c r="H615" s="134">
        <f>IFERROR( $H$3*TWK!D612/100,"n/a")</f>
        <v>28.9</v>
      </c>
      <c r="I615" s="134">
        <f>IFERROR($I$3*TWK!D612/100,"n/a")</f>
        <v>26.55</v>
      </c>
      <c r="J615" s="134">
        <f>IFERROR($J$3*TWK!D612/100,"n/a")</f>
        <v>26.2</v>
      </c>
      <c r="K615" s="134">
        <f>IFERROR($K$3*TWK!D612/100,"n/a")</f>
        <v>25.35</v>
      </c>
      <c r="L615" s="134">
        <f>IFERROR( $L$3*TWK!D612/100,"n/a")</f>
        <v>24.05</v>
      </c>
      <c r="M615" s="134">
        <f>IFERROR($M$3*TWK!D612/100,"n/a")</f>
        <v>23.2</v>
      </c>
      <c r="N615" s="134">
        <f>IFERROR($N$3*TWK!E612/100,"n/a")</f>
        <v>17.954999999999998</v>
      </c>
      <c r="O615" s="134">
        <f>IFERROR($O$3*TWK!F612/100,"n/a")</f>
        <v>24.036249999999999</v>
      </c>
      <c r="P615" s="134">
        <f>IFERROR($P$3*TWK!F612/100,"n/a")</f>
        <v>22.857500000000002</v>
      </c>
      <c r="Q615" s="134">
        <f>IFERROR($Q$3*TWK!F612/100,"n/a")</f>
        <v>20.704999999999998</v>
      </c>
      <c r="R615" s="134">
        <f>IFERROR($R$3*TWK!F612/100,"n/a")</f>
        <v>20.44875</v>
      </c>
      <c r="S615" s="134">
        <f>IFERROR($S$3*TWK!H612/100,"n/a")</f>
        <v>14.725</v>
      </c>
      <c r="T615" s="134">
        <f>IFERROR($T$3*TWK!H612/100,"n/a")</f>
        <v>14.3375</v>
      </c>
      <c r="U615" s="134">
        <f>IFERROR($U$3*TWK!H612/100,"n/a")</f>
        <v>13.717499999999999</v>
      </c>
      <c r="V615" s="134">
        <f>IFERROR($V$3*TWK!H612/100,"n/a")</f>
        <v>13.60125</v>
      </c>
      <c r="W615" s="134">
        <f>IFERROR($W$3*TWK!H612/100,"n/a")</f>
        <v>12.1675</v>
      </c>
      <c r="X615" s="134">
        <f>IFERROR($X$3*(TWK!H612+25)/100,"n/a")</f>
        <v>12.33375</v>
      </c>
      <c r="Y615" s="134">
        <f>IFERROR($Y$3*(TWK!H612+50)/100,"n/a")</f>
        <v>11.68125</v>
      </c>
      <c r="Z615" s="134">
        <f>IFERROR($Z$3*TWK!H612/100,"n/a")</f>
        <v>9.5712500000000009</v>
      </c>
      <c r="AA615" s="134">
        <f>IFERROR($AA$3*(TWK!H612+100)/100,"n/a")</f>
        <v>11.16375</v>
      </c>
    </row>
    <row r="616" spans="1:27" x14ac:dyDescent="0.25">
      <c r="A616" s="47">
        <f t="shared" si="8"/>
        <v>42269</v>
      </c>
      <c r="B616" s="134">
        <f>IFERROR($B$3*TWK!B613/100,"n/a")</f>
        <v>37.140000000000008</v>
      </c>
      <c r="C616" s="134">
        <f>IFERROR($C$3*TWK!C613/100,"n/a")</f>
        <v>36</v>
      </c>
      <c r="D616" s="134">
        <f>IFERROR($D$3*TWK!C613/100,"n/a")</f>
        <v>31.92</v>
      </c>
      <c r="E616" s="134">
        <f>IFERROR( $E$3*TWK!C613/100,"n/a")</f>
        <v>30.48</v>
      </c>
      <c r="F616" s="134">
        <f>IFERROR($F$3*TWK!C613/100,"n/a")</f>
        <v>29.04</v>
      </c>
      <c r="G616" s="134">
        <f>IFERROR($G$3*TWK!H613/100,"n/a")</f>
        <v>19.190000000000001</v>
      </c>
      <c r="H616" s="134">
        <f>IFERROR( $H$3*TWK!D613/100,"n/a")</f>
        <v>34.8245</v>
      </c>
      <c r="I616" s="134">
        <f>IFERROR($I$3*TWK!D613/100,"n/a")</f>
        <v>31.992749999999997</v>
      </c>
      <c r="J616" s="134">
        <f>IFERROR($J$3*TWK!D613/100,"n/a")</f>
        <v>31.570999999999998</v>
      </c>
      <c r="K616" s="134">
        <f>IFERROR($K$3*TWK!D613/100,"n/a")</f>
        <v>30.546750000000003</v>
      </c>
      <c r="L616" s="134">
        <f>IFERROR( $L$3*TWK!D613/100,"n/a")</f>
        <v>28.980249999999998</v>
      </c>
      <c r="M616" s="134">
        <f>IFERROR($M$3*TWK!D613/100,"n/a")</f>
        <v>27.956</v>
      </c>
      <c r="N616" s="134">
        <f>IFERROR($N$3*TWK!E613/100,"n/a")</f>
        <v>21.280000000000005</v>
      </c>
      <c r="O616" s="134">
        <f>IFERROR($O$3*TWK!F613/100,"n/a")</f>
        <v>32.439166666666672</v>
      </c>
      <c r="P616" s="134">
        <f>IFERROR($P$3*TWK!F613/100,"n/a")</f>
        <v>30.848333333333329</v>
      </c>
      <c r="Q616" s="134">
        <f>IFERROR($Q$3*TWK!F613/100,"n/a")</f>
        <v>27.943333333333332</v>
      </c>
      <c r="R616" s="134">
        <f>IFERROR($R$3*TWK!F613/100,"n/a")</f>
        <v>27.5975</v>
      </c>
      <c r="S616" s="134">
        <f>IFERROR($S$3*TWK!H613/100,"n/a")</f>
        <v>19.190000000000001</v>
      </c>
      <c r="T616" s="134">
        <f>IFERROR($T$3*TWK!H613/100,"n/a")</f>
        <v>18.684999999999999</v>
      </c>
      <c r="U616" s="134">
        <f>IFERROR($U$3*TWK!H613/100,"n/a")</f>
        <v>17.876999999999999</v>
      </c>
      <c r="V616" s="134">
        <f>IFERROR($V$3*TWK!H613/100,"n/a")</f>
        <v>17.7255</v>
      </c>
      <c r="W616" s="134">
        <f>IFERROR($W$3*TWK!H613/100,"n/a")</f>
        <v>15.857000000000001</v>
      </c>
      <c r="X616" s="134">
        <f>IFERROR($X$3*(TWK!H613+25)/100,"n/a")</f>
        <v>15.847000000000001</v>
      </c>
      <c r="Y616" s="134">
        <f>IFERROR($Y$3*(TWK!H613+50)/100,"n/a")</f>
        <v>14.818499999999998</v>
      </c>
      <c r="Z616" s="134">
        <f>IFERROR($Z$3*TWK!H613/100,"n/a")</f>
        <v>12.473500000000001</v>
      </c>
      <c r="AA616" s="134">
        <f>IFERROR($AA$3*(TWK!H613+100)/100,"n/a")</f>
        <v>13.8545</v>
      </c>
    </row>
    <row r="617" spans="1:27" x14ac:dyDescent="0.25">
      <c r="A617" s="47">
        <f t="shared" si="8"/>
        <v>42276</v>
      </c>
      <c r="B617" s="134">
        <f>IFERROR($B$3*TWK!B614/100,"n/a")</f>
        <v>37.4495</v>
      </c>
      <c r="C617" s="134">
        <f>IFERROR($C$3*TWK!C614/100,"n/a")</f>
        <v>37.9</v>
      </c>
      <c r="D617" s="134">
        <f>IFERROR($D$3*TWK!C614/100,"n/a")</f>
        <v>33.604666666666667</v>
      </c>
      <c r="E617" s="134">
        <f>IFERROR( $E$3*TWK!C614/100,"n/a")</f>
        <v>32.088666666666661</v>
      </c>
      <c r="F617" s="134">
        <f>IFERROR($F$3*TWK!C614/100,"n/a")</f>
        <v>30.572666666666663</v>
      </c>
      <c r="G617" s="134">
        <f>IFERROR($G$3*TWK!H614/100,"n/a")</f>
        <v>20.329999999999998</v>
      </c>
      <c r="H617" s="134">
        <f>IFERROR( $H$3*TWK!D614/100,"n/a")</f>
        <v>37.377333333333333</v>
      </c>
      <c r="I617" s="134">
        <f>IFERROR($I$3*TWK!D614/100,"n/a")</f>
        <v>34.337999999999994</v>
      </c>
      <c r="J617" s="134">
        <f>IFERROR($J$3*TWK!D614/100,"n/a")</f>
        <v>33.885333333333335</v>
      </c>
      <c r="K617" s="134">
        <f>IFERROR($K$3*TWK!D614/100,"n/a")</f>
        <v>32.786000000000001</v>
      </c>
      <c r="L617" s="134">
        <f>IFERROR( $L$3*TWK!D614/100,"n/a")</f>
        <v>31.104666666666663</v>
      </c>
      <c r="M617" s="134">
        <f>IFERROR($M$3*TWK!D614/100,"n/a")</f>
        <v>30.005333333333329</v>
      </c>
      <c r="N617" s="134">
        <f>IFERROR($N$3*TWK!E614/100,"n/a")</f>
        <v>21.346500000000002</v>
      </c>
      <c r="O617" s="134">
        <f>IFERROR($O$3*TWK!F614/100,"n/a")</f>
        <v>33.220833333333339</v>
      </c>
      <c r="P617" s="134">
        <f>IFERROR($P$3*TWK!F614/100,"n/a")</f>
        <v>31.591666666666669</v>
      </c>
      <c r="Q617" s="134">
        <f>IFERROR($Q$3*TWK!F614/100,"n/a")</f>
        <v>28.616666666666671</v>
      </c>
      <c r="R617" s="134">
        <f>IFERROR($R$3*TWK!F614/100,"n/a")</f>
        <v>28.262500000000003</v>
      </c>
      <c r="S617" s="134">
        <f>IFERROR($S$3*TWK!H614/100,"n/a")</f>
        <v>20.329999999999998</v>
      </c>
      <c r="T617" s="134">
        <f>IFERROR($T$3*TWK!H614/100,"n/a")</f>
        <v>19.795000000000002</v>
      </c>
      <c r="U617" s="134">
        <f>IFERROR($U$3*TWK!H614/100,"n/a")</f>
        <v>18.939</v>
      </c>
      <c r="V617" s="134">
        <f>IFERROR($V$3*TWK!H614/100,"n/a")</f>
        <v>18.778499999999998</v>
      </c>
      <c r="W617" s="134">
        <f>IFERROR($W$3*TWK!H614/100,"n/a")</f>
        <v>16.798999999999999</v>
      </c>
      <c r="X617" s="134">
        <f>IFERROR($X$3*(TWK!H614+25)/100,"n/a")</f>
        <v>16.744</v>
      </c>
      <c r="Y617" s="134">
        <f>IFERROR($Y$3*(TWK!H614+50)/100,"n/a")</f>
        <v>15.6195</v>
      </c>
      <c r="Z617" s="134">
        <f>IFERROR($Z$3*TWK!H614/100,"n/a")</f>
        <v>13.214500000000001</v>
      </c>
      <c r="AA617" s="134">
        <f>IFERROR($AA$3*(TWK!H614+100)/100,"n/a")</f>
        <v>14.541500000000001</v>
      </c>
    </row>
    <row r="618" spans="1:27" x14ac:dyDescent="0.25">
      <c r="A618" s="47">
        <f t="shared" si="8"/>
        <v>42283</v>
      </c>
      <c r="B618" s="134">
        <f>IFERROR($B$3*TWK!B615/100,"n/a")</f>
        <v>36.933666666666667</v>
      </c>
      <c r="C618" s="134">
        <f>IFERROR($C$3*TWK!C615/100,"n/a")</f>
        <v>35.5</v>
      </c>
      <c r="D618" s="134">
        <f>IFERROR($D$3*TWK!C615/100,"n/a")</f>
        <v>31.476666666666667</v>
      </c>
      <c r="E618" s="134">
        <f>IFERROR( $E$3*TWK!C615/100,"n/a")</f>
        <v>30.056666666666665</v>
      </c>
      <c r="F618" s="134">
        <f>IFERROR($F$3*TWK!C615/100,"n/a")</f>
        <v>28.636666666666667</v>
      </c>
      <c r="G618" s="134">
        <f>IFERROR($G$3*TWK!H615/100,"n/a")</f>
        <v>18.366666666666664</v>
      </c>
      <c r="H618" s="134">
        <f>IFERROR( $H$3*TWK!D615/100,"n/a")</f>
        <v>34.198333333333338</v>
      </c>
      <c r="I618" s="134">
        <f>IFERROR($I$3*TWK!D615/100,"n/a")</f>
        <v>31.417499999999997</v>
      </c>
      <c r="J618" s="134">
        <f>IFERROR($J$3*TWK!D615/100,"n/a")</f>
        <v>31.003333333333334</v>
      </c>
      <c r="K618" s="134">
        <f>IFERROR($K$3*TWK!D615/100,"n/a")</f>
        <v>29.997499999999999</v>
      </c>
      <c r="L618" s="134">
        <f>IFERROR( $L$3*TWK!D615/100,"n/a")</f>
        <v>28.459166666666661</v>
      </c>
      <c r="M618" s="134">
        <f>IFERROR($M$3*TWK!D615/100,"n/a")</f>
        <v>27.45333333333333</v>
      </c>
      <c r="N618" s="134">
        <f>IFERROR($N$3*TWK!E615/100,"n/a")</f>
        <v>19.95</v>
      </c>
      <c r="O618" s="134">
        <f>IFERROR($O$3*TWK!F615/100,"n/a")</f>
        <v>27.358333333333338</v>
      </c>
      <c r="P618" s="134">
        <f>IFERROR($P$3*TWK!F615/100,"n/a")</f>
        <v>26.016666666666669</v>
      </c>
      <c r="Q618" s="134">
        <f>IFERROR($Q$3*TWK!F615/100,"n/a")</f>
        <v>23.56666666666667</v>
      </c>
      <c r="R618" s="134">
        <f>IFERROR($R$3*TWK!F615/100,"n/a")</f>
        <v>23.275000000000006</v>
      </c>
      <c r="S618" s="134">
        <f>IFERROR($S$3*TWK!H615/100,"n/a")</f>
        <v>18.366666666666664</v>
      </c>
      <c r="T618" s="134">
        <f>IFERROR($T$3*TWK!H615/100,"n/a")</f>
        <v>17.883333333333333</v>
      </c>
      <c r="U618" s="134">
        <f>IFERROR($U$3*TWK!H615/100,"n/a")</f>
        <v>17.11</v>
      </c>
      <c r="V618" s="134">
        <f>IFERROR($V$3*TWK!H615/100,"n/a")</f>
        <v>16.964999999999996</v>
      </c>
      <c r="W618" s="134">
        <f>IFERROR($W$3*TWK!H615/100,"n/a")</f>
        <v>15.176666666666668</v>
      </c>
      <c r="X618" s="134">
        <f>IFERROR($X$3*(TWK!H615+25)/100,"n/a")</f>
        <v>15.199166666666667</v>
      </c>
      <c r="Y618" s="134">
        <f>IFERROR($Y$3*(TWK!H615+50)/100,"n/a")</f>
        <v>14.239999999999998</v>
      </c>
      <c r="Z618" s="134">
        <f>IFERROR($Z$3*TWK!H615/100,"n/a")</f>
        <v>11.938333333333334</v>
      </c>
      <c r="AA618" s="134">
        <f>IFERROR($AA$3*(TWK!H615+100)/100,"n/a")</f>
        <v>13.358333333333333</v>
      </c>
    </row>
    <row r="619" spans="1:27" x14ac:dyDescent="0.25">
      <c r="A619" s="47">
        <f t="shared" si="8"/>
        <v>42290</v>
      </c>
      <c r="B619" s="134">
        <f>IFERROR($B$3*TWK!B616/100,"n/a")</f>
        <v>34.509250000000002</v>
      </c>
      <c r="C619" s="134">
        <f>IFERROR($C$3*TWK!C616/100,"n/a")</f>
        <v>31.95</v>
      </c>
      <c r="D619" s="134">
        <f>IFERROR($D$3*TWK!C616/100,"n/a")</f>
        <v>28.329000000000001</v>
      </c>
      <c r="E619" s="134">
        <f>IFERROR( $E$3*TWK!C616/100,"n/a")</f>
        <v>27.050999999999998</v>
      </c>
      <c r="F619" s="134">
        <f>IFERROR($F$3*TWK!C616/100,"n/a")</f>
        <v>25.772999999999996</v>
      </c>
      <c r="G619" s="134">
        <f>IFERROR($G$3*TWK!H616/100,"n/a")</f>
        <v>16.149999999999999</v>
      </c>
      <c r="H619" s="134">
        <f>IFERROR( $H$3*TWK!D616/100,"n/a")</f>
        <v>28.9</v>
      </c>
      <c r="I619" s="134">
        <f>IFERROR($I$3*TWK!D616/100,"n/a")</f>
        <v>26.55</v>
      </c>
      <c r="J619" s="134">
        <f>IFERROR($J$3*TWK!D616/100,"n/a")</f>
        <v>26.2</v>
      </c>
      <c r="K619" s="134">
        <f>IFERROR($K$3*TWK!D616/100,"n/a")</f>
        <v>25.35</v>
      </c>
      <c r="L619" s="134">
        <f>IFERROR( $L$3*TWK!D616/100,"n/a")</f>
        <v>24.05</v>
      </c>
      <c r="M619" s="134">
        <f>IFERROR($M$3*TWK!D616/100,"n/a")</f>
        <v>23.2</v>
      </c>
      <c r="N619" s="134">
        <f>IFERROR($N$3*TWK!E616/100,"n/a")</f>
        <v>16.9575</v>
      </c>
      <c r="O619" s="134">
        <f>IFERROR($O$3*TWK!F616/100,"n/a")</f>
        <v>23.45</v>
      </c>
      <c r="P619" s="134">
        <f>IFERROR($P$3*TWK!F616/100,"n/a")</f>
        <v>22.3</v>
      </c>
      <c r="Q619" s="134">
        <f>IFERROR($Q$3*TWK!F616/100,"n/a")</f>
        <v>20.2</v>
      </c>
      <c r="R619" s="134">
        <f>IFERROR($R$3*TWK!F616/100,"n/a")</f>
        <v>19.95</v>
      </c>
      <c r="S619" s="134">
        <f>IFERROR($S$3*TWK!H616/100,"n/a")</f>
        <v>16.149999999999999</v>
      </c>
      <c r="T619" s="134">
        <f>IFERROR($T$3*TWK!H616/100,"n/a")</f>
        <v>15.725</v>
      </c>
      <c r="U619" s="134">
        <f>IFERROR($U$3*TWK!H616/100,"n/a")</f>
        <v>15.045</v>
      </c>
      <c r="V619" s="134">
        <f>IFERROR($V$3*TWK!H616/100,"n/a")</f>
        <v>14.9175</v>
      </c>
      <c r="W619" s="134">
        <f>IFERROR($W$3*TWK!H616/100,"n/a")</f>
        <v>13.345000000000001</v>
      </c>
      <c r="X619" s="134">
        <f>IFERROR($X$3*(TWK!H616+25)/100,"n/a")</f>
        <v>13.455</v>
      </c>
      <c r="Y619" s="134">
        <f>IFERROR($Y$3*(TWK!H616+50)/100,"n/a")</f>
        <v>12.682499999999999</v>
      </c>
      <c r="Z619" s="134">
        <f>IFERROR($Z$3*TWK!H616/100,"n/a")</f>
        <v>10.4975</v>
      </c>
      <c r="AA619" s="134">
        <f>IFERROR($AA$3*(TWK!H616+100)/100,"n/a")</f>
        <v>12.022500000000001</v>
      </c>
    </row>
    <row r="620" spans="1:27" x14ac:dyDescent="0.25">
      <c r="A620" s="47">
        <f t="shared" si="8"/>
        <v>42297</v>
      </c>
      <c r="B620" s="134">
        <f>IFERROR($B$3*TWK!B617/100,"n/a")</f>
        <v>37.965333333333341</v>
      </c>
      <c r="C620" s="134">
        <f>IFERROR($C$3*TWK!C617/100,"n/a")</f>
        <v>35</v>
      </c>
      <c r="D620" s="134">
        <f>IFERROR($D$3*TWK!C617/100,"n/a")</f>
        <v>31.033333333333335</v>
      </c>
      <c r="E620" s="134">
        <f>IFERROR( $E$3*TWK!C617/100,"n/a")</f>
        <v>29.633333333333336</v>
      </c>
      <c r="F620" s="134">
        <f>IFERROR($F$3*TWK!C617/100,"n/a")</f>
        <v>28.233333333333334</v>
      </c>
      <c r="G620" s="134">
        <f>IFERROR($G$3*TWK!H617/100,"n/a")</f>
        <v>19.190000000000001</v>
      </c>
      <c r="H620" s="134">
        <f>IFERROR( $H$3*TWK!D617/100,"n/a")</f>
        <v>29.86333333333333</v>
      </c>
      <c r="I620" s="134">
        <f>IFERROR($I$3*TWK!D617/100,"n/a")</f>
        <v>27.434999999999995</v>
      </c>
      <c r="J620" s="134">
        <f>IFERROR($J$3*TWK!D617/100,"n/a")</f>
        <v>27.073333333333331</v>
      </c>
      <c r="K620" s="134">
        <f>IFERROR($K$3*TWK!D617/100,"n/a")</f>
        <v>26.195</v>
      </c>
      <c r="L620" s="134">
        <f>IFERROR( $L$3*TWK!D617/100,"n/a")</f>
        <v>24.851666666666659</v>
      </c>
      <c r="M620" s="134">
        <f>IFERROR($M$3*TWK!D617/100,"n/a")</f>
        <v>23.973333333333329</v>
      </c>
      <c r="N620" s="134">
        <f>IFERROR($N$3*TWK!E617/100,"n/a")</f>
        <v>20.881000000000004</v>
      </c>
      <c r="O620" s="134">
        <f>IFERROR($O$3*TWK!F617/100,"n/a")</f>
        <v>24.075333333333337</v>
      </c>
      <c r="P620" s="134">
        <f>IFERROR($P$3*TWK!F617/100,"n/a")</f>
        <v>22.894666666666666</v>
      </c>
      <c r="Q620" s="134">
        <f>IFERROR($Q$3*TWK!F617/100,"n/a")</f>
        <v>20.738666666666667</v>
      </c>
      <c r="R620" s="134">
        <f>IFERROR($R$3*TWK!F617/100,"n/a")</f>
        <v>20.482000000000003</v>
      </c>
      <c r="S620" s="134">
        <f>IFERROR($S$3*TWK!H617/100,"n/a")</f>
        <v>19.190000000000001</v>
      </c>
      <c r="T620" s="134">
        <f>IFERROR($T$3*TWK!H617/100,"n/a")</f>
        <v>18.684999999999999</v>
      </c>
      <c r="U620" s="134">
        <f>IFERROR($U$3*TWK!H617/100,"n/a")</f>
        <v>17.876999999999999</v>
      </c>
      <c r="V620" s="134">
        <f>IFERROR($V$3*TWK!H617/100,"n/a")</f>
        <v>17.7255</v>
      </c>
      <c r="W620" s="134">
        <f>IFERROR($W$3*TWK!H617/100,"n/a")</f>
        <v>15.857000000000001</v>
      </c>
      <c r="X620" s="134">
        <f>IFERROR($X$3*(TWK!H617+25)/100,"n/a")</f>
        <v>15.847000000000001</v>
      </c>
      <c r="Y620" s="134">
        <f>IFERROR($Y$3*(TWK!H617+50)/100,"n/a")</f>
        <v>14.818499999999998</v>
      </c>
      <c r="Z620" s="134">
        <f>IFERROR($Z$3*TWK!H617/100,"n/a")</f>
        <v>12.473500000000001</v>
      </c>
      <c r="AA620" s="134">
        <f>IFERROR($AA$3*(TWK!H617+100)/100,"n/a")</f>
        <v>13.8545</v>
      </c>
    </row>
    <row r="621" spans="1:27" x14ac:dyDescent="0.25">
      <c r="A621" s="47">
        <f t="shared" si="8"/>
        <v>42304</v>
      </c>
      <c r="B621" s="134">
        <f>IFERROR($B$3*TWK!B618/100,"n/a")</f>
        <v>30.640500000000003</v>
      </c>
      <c r="C621" s="134">
        <f>IFERROR($C$3*TWK!C618/100,"n/a")</f>
        <v>25.65</v>
      </c>
      <c r="D621" s="134">
        <f>IFERROR($D$3*TWK!C618/100,"n/a")</f>
        <v>22.743000000000002</v>
      </c>
      <c r="E621" s="134">
        <f>IFERROR( $E$3*TWK!C618/100,"n/a")</f>
        <v>21.716999999999999</v>
      </c>
      <c r="F621" s="134">
        <f>IFERROR($F$3*TWK!C618/100,"n/a")</f>
        <v>20.690999999999999</v>
      </c>
      <c r="G621" s="134">
        <f>IFERROR($G$3*TWK!H618/100,"n/a")</f>
        <v>11.4</v>
      </c>
      <c r="H621" s="134">
        <f>IFERROR( $H$3*TWK!D618/100,"n/a")</f>
        <v>24.276</v>
      </c>
      <c r="I621" s="134">
        <f>IFERROR($I$3*TWK!D618/100,"n/a")</f>
        <v>22.302</v>
      </c>
      <c r="J621" s="134">
        <f>IFERROR($J$3*TWK!D618/100,"n/a")</f>
        <v>22.008000000000003</v>
      </c>
      <c r="K621" s="134">
        <f>IFERROR($K$3*TWK!D618/100,"n/a")</f>
        <v>21.294</v>
      </c>
      <c r="L621" s="134">
        <f>IFERROR( $L$3*TWK!D618/100,"n/a")</f>
        <v>20.201999999999998</v>
      </c>
      <c r="M621" s="134">
        <f>IFERROR($M$3*TWK!D618/100,"n/a")</f>
        <v>19.488</v>
      </c>
      <c r="N621" s="134">
        <f>IFERROR($N$3*TWK!E618/100,"n/a")</f>
        <v>13.3665</v>
      </c>
      <c r="O621" s="134">
        <f>IFERROR($O$3*TWK!F618/100,"n/a")</f>
        <v>19.4635</v>
      </c>
      <c r="P621" s="134">
        <f>IFERROR($P$3*TWK!F618/100,"n/a")</f>
        <v>18.509</v>
      </c>
      <c r="Q621" s="134">
        <f>IFERROR($Q$3*TWK!F618/100,"n/a")</f>
        <v>16.765999999999998</v>
      </c>
      <c r="R621" s="134">
        <f>IFERROR($R$3*TWK!F618/100,"n/a")</f>
        <v>16.558500000000002</v>
      </c>
      <c r="S621" s="134">
        <f>IFERROR($S$3*TWK!H618/100,"n/a")</f>
        <v>11.4</v>
      </c>
      <c r="T621" s="134">
        <f>IFERROR($T$3*TWK!H618/100,"n/a")</f>
        <v>11.1</v>
      </c>
      <c r="U621" s="134">
        <f>IFERROR($U$3*TWK!H618/100,"n/a")</f>
        <v>10.62</v>
      </c>
      <c r="V621" s="134">
        <f>IFERROR($V$3*TWK!H618/100,"n/a")</f>
        <v>10.53</v>
      </c>
      <c r="W621" s="134">
        <f>IFERROR($W$3*TWK!H618/100,"n/a")</f>
        <v>9.42</v>
      </c>
      <c r="X621" s="134">
        <f>IFERROR($X$3*(TWK!H618+25)/100,"n/a")</f>
        <v>9.7175000000000011</v>
      </c>
      <c r="Y621" s="134">
        <f>IFERROR($Y$3*(TWK!H618+50)/100,"n/a")</f>
        <v>9.3450000000000006</v>
      </c>
      <c r="Z621" s="134">
        <f>IFERROR($Z$3*TWK!H618/100,"n/a")</f>
        <v>7.410000000000001</v>
      </c>
      <c r="AA621" s="134">
        <f>IFERROR($AA$3*(TWK!H618+100)/100,"n/a")</f>
        <v>9.16</v>
      </c>
    </row>
    <row r="622" spans="1:27" x14ac:dyDescent="0.25">
      <c r="A622" s="47">
        <f t="shared" si="8"/>
        <v>42311</v>
      </c>
      <c r="B622" s="134">
        <f>IFERROR($B$3*TWK!B619/100,"n/a")</f>
        <v>25.791666666666671</v>
      </c>
      <c r="C622" s="134">
        <f>IFERROR($C$3*TWK!C619/100,"n/a")</f>
        <v>21.9</v>
      </c>
      <c r="D622" s="134">
        <f>IFERROR($D$3*TWK!C619/100,"n/a")</f>
        <v>19.418000000000003</v>
      </c>
      <c r="E622" s="134">
        <f>IFERROR( $E$3*TWK!C619/100,"n/a")</f>
        <v>18.542000000000002</v>
      </c>
      <c r="F622" s="134">
        <f>IFERROR($F$3*TWK!C619/100,"n/a")</f>
        <v>17.666</v>
      </c>
      <c r="G622" s="134">
        <f>IFERROR($G$3*TWK!H619/100,"n/a")</f>
        <v>8.423333333333332</v>
      </c>
      <c r="H622" s="134">
        <f>IFERROR( $H$3*TWK!D619/100,"n/a")</f>
        <v>20.904333333333334</v>
      </c>
      <c r="I622" s="134">
        <f>IFERROR($I$3*TWK!D619/100,"n/a")</f>
        <v>19.204499999999999</v>
      </c>
      <c r="J622" s="134">
        <f>IFERROR($J$3*TWK!D619/100,"n/a")</f>
        <v>18.951333333333334</v>
      </c>
      <c r="K622" s="134">
        <f>IFERROR($K$3*TWK!D619/100,"n/a")</f>
        <v>18.336500000000001</v>
      </c>
      <c r="L622" s="134">
        <f>IFERROR( $L$3*TWK!D619/100,"n/a")</f>
        <v>17.396166666666666</v>
      </c>
      <c r="M622" s="134">
        <f>IFERROR($M$3*TWK!D619/100,"n/a")</f>
        <v>16.781333333333333</v>
      </c>
      <c r="N622" s="134">
        <f>IFERROR($N$3*TWK!E619/100,"n/a")</f>
        <v>10.573500000000001</v>
      </c>
      <c r="O622" s="134">
        <f>IFERROR($O$3*TWK!F619/100,"n/a")</f>
        <v>16.415000000000003</v>
      </c>
      <c r="P622" s="134">
        <f>IFERROR($P$3*TWK!F619/100,"n/a")</f>
        <v>15.61</v>
      </c>
      <c r="Q622" s="134">
        <f>IFERROR($Q$3*TWK!F619/100,"n/a")</f>
        <v>14.14</v>
      </c>
      <c r="R622" s="134">
        <f>IFERROR($R$3*TWK!F619/100,"n/a")</f>
        <v>13.965</v>
      </c>
      <c r="S622" s="134">
        <f>IFERROR($S$3*TWK!H619/100,"n/a")</f>
        <v>8.423333333333332</v>
      </c>
      <c r="T622" s="134">
        <f>IFERROR($T$3*TWK!H619/100,"n/a")</f>
        <v>8.2016666666666662</v>
      </c>
      <c r="U622" s="134">
        <f>IFERROR($U$3*TWK!H619/100,"n/a")</f>
        <v>7.8469999999999995</v>
      </c>
      <c r="V622" s="134">
        <f>IFERROR($V$3*TWK!H619/100,"n/a")</f>
        <v>7.7805</v>
      </c>
      <c r="W622" s="134">
        <f>IFERROR($W$3*TWK!H619/100,"n/a")</f>
        <v>6.9603333333333328</v>
      </c>
      <c r="X622" s="134">
        <f>IFERROR($X$3*(TWK!H619+25)/100,"n/a")</f>
        <v>7.3753333333333329</v>
      </c>
      <c r="Y622" s="134">
        <f>IFERROR($Y$3*(TWK!H619+50)/100,"n/a")</f>
        <v>7.2534999999999989</v>
      </c>
      <c r="Z622" s="134">
        <f>IFERROR($Z$3*TWK!H619/100,"n/a")</f>
        <v>5.4751666666666665</v>
      </c>
      <c r="AA622" s="134">
        <f>IFERROR($AA$3*(TWK!H619+100)/100,"n/a")</f>
        <v>7.3661666666666656</v>
      </c>
    </row>
    <row r="623" spans="1:27" x14ac:dyDescent="0.25">
      <c r="A623" s="47">
        <f t="shared" si="8"/>
        <v>42318</v>
      </c>
      <c r="B623" s="134">
        <f>IFERROR($B$3*TWK!B620/100,"n/a")</f>
        <v>23.986249999999998</v>
      </c>
      <c r="C623" s="134">
        <f>IFERROR($C$3*TWK!C620/100,"n/a")</f>
        <v>19.649999999999999</v>
      </c>
      <c r="D623" s="134">
        <f>IFERROR($D$3*TWK!C620/100,"n/a")</f>
        <v>17.423000000000002</v>
      </c>
      <c r="E623" s="134">
        <f>IFERROR( $E$3*TWK!C620/100,"n/a")</f>
        <v>16.637</v>
      </c>
      <c r="F623" s="134">
        <f>IFERROR($F$3*TWK!C620/100,"n/a")</f>
        <v>15.850999999999999</v>
      </c>
      <c r="G623" s="134">
        <f>IFERROR($G$3*TWK!H620/100,"n/a")</f>
        <v>7.79</v>
      </c>
      <c r="H623" s="134">
        <f>IFERROR( $H$3*TWK!D620/100,"n/a")</f>
        <v>18.0625</v>
      </c>
      <c r="I623" s="134">
        <f>IFERROR($I$3*TWK!D620/100,"n/a")</f>
        <v>16.593749999999996</v>
      </c>
      <c r="J623" s="134">
        <f>IFERROR($J$3*TWK!D620/100,"n/a")</f>
        <v>16.375</v>
      </c>
      <c r="K623" s="134">
        <f>IFERROR($K$3*TWK!D620/100,"n/a")</f>
        <v>15.84375</v>
      </c>
      <c r="L623" s="134">
        <f>IFERROR( $L$3*TWK!D620/100,"n/a")</f>
        <v>15.031249999999998</v>
      </c>
      <c r="M623" s="134">
        <f>IFERROR($M$3*TWK!D620/100,"n/a")</f>
        <v>14.5</v>
      </c>
      <c r="N623" s="134">
        <f>IFERROR($N$3*TWK!E620/100,"n/a")</f>
        <v>9.1769999999999996</v>
      </c>
      <c r="O623" s="134">
        <f>IFERROR($O$3*TWK!F620/100,"n/a")</f>
        <v>14.070000000000002</v>
      </c>
      <c r="P623" s="134">
        <f>IFERROR($P$3*TWK!F620/100,"n/a")</f>
        <v>13.38</v>
      </c>
      <c r="Q623" s="134">
        <f>IFERROR($Q$3*TWK!F620/100,"n/a")</f>
        <v>12.12</v>
      </c>
      <c r="R623" s="134">
        <f>IFERROR($R$3*TWK!F620/100,"n/a")</f>
        <v>11.97</v>
      </c>
      <c r="S623" s="134">
        <f>IFERROR($S$3*TWK!H620/100,"n/a")</f>
        <v>7.79</v>
      </c>
      <c r="T623" s="134">
        <f>IFERROR($T$3*TWK!H620/100,"n/a")</f>
        <v>7.585</v>
      </c>
      <c r="U623" s="134">
        <f>IFERROR($U$3*TWK!H620/100,"n/a")</f>
        <v>7.2570000000000006</v>
      </c>
      <c r="V623" s="134">
        <f>IFERROR($V$3*TWK!H620/100,"n/a")</f>
        <v>7.1954999999999991</v>
      </c>
      <c r="W623" s="134">
        <f>IFERROR($W$3*TWK!H620/100,"n/a")</f>
        <v>6.4370000000000003</v>
      </c>
      <c r="X623" s="134">
        <f>IFERROR($X$3*(TWK!H620+25)/100,"n/a")</f>
        <v>6.8770000000000007</v>
      </c>
      <c r="Y623" s="134">
        <f>IFERROR($Y$3*(TWK!H620+50)/100,"n/a")</f>
        <v>6.8085000000000004</v>
      </c>
      <c r="Z623" s="134">
        <f>IFERROR($Z$3*TWK!H620/100,"n/a")</f>
        <v>5.0635000000000003</v>
      </c>
      <c r="AA623" s="134">
        <f>IFERROR($AA$3*(TWK!H620+100)/100,"n/a")</f>
        <v>6.9845000000000006</v>
      </c>
    </row>
    <row r="624" spans="1:27" x14ac:dyDescent="0.25">
      <c r="A624" s="47">
        <f t="shared" si="8"/>
        <v>42325</v>
      </c>
      <c r="B624" s="134">
        <f>IFERROR($B$3*TWK!B621/100,"n/a")</f>
        <v>26.307500000000001</v>
      </c>
      <c r="C624" s="134">
        <f>IFERROR($C$3*TWK!C621/100,"n/a")</f>
        <v>20.55</v>
      </c>
      <c r="D624" s="134">
        <f>IFERROR($D$3*TWK!C621/100,"n/a")</f>
        <v>18.221</v>
      </c>
      <c r="E624" s="134">
        <f>IFERROR( $E$3*TWK!C621/100,"n/a")</f>
        <v>17.399000000000001</v>
      </c>
      <c r="F624" s="134">
        <f>IFERROR($F$3*TWK!C621/100,"n/a")</f>
        <v>16.577000000000002</v>
      </c>
      <c r="G624" s="134">
        <f>IFERROR($G$3*TWK!H621/100,"n/a")</f>
        <v>7.6</v>
      </c>
      <c r="H624" s="134">
        <f>IFERROR( $H$3*TWK!D621/100,"n/a")</f>
        <v>19.652000000000001</v>
      </c>
      <c r="I624" s="134">
        <f>IFERROR($I$3*TWK!D621/100,"n/a")</f>
        <v>18.053999999999998</v>
      </c>
      <c r="J624" s="134">
        <f>IFERROR($J$3*TWK!D621/100,"n/a")</f>
        <v>17.816000000000003</v>
      </c>
      <c r="K624" s="134">
        <f>IFERROR($K$3*TWK!D621/100,"n/a")</f>
        <v>17.238000000000003</v>
      </c>
      <c r="L624" s="134">
        <f>IFERROR( $L$3*TWK!D621/100,"n/a")</f>
        <v>16.353999999999999</v>
      </c>
      <c r="M624" s="134">
        <f>IFERROR($M$3*TWK!D621/100,"n/a")</f>
        <v>15.776</v>
      </c>
      <c r="N624" s="134">
        <f>IFERROR($N$3*TWK!E621/100,"n/a")</f>
        <v>9.2767499999999998</v>
      </c>
      <c r="O624" s="134">
        <f>IFERROR($O$3*TWK!F621/100,"n/a")</f>
        <v>12.663000000000002</v>
      </c>
      <c r="P624" s="134">
        <f>IFERROR($P$3*TWK!F621/100,"n/a")</f>
        <v>12.042</v>
      </c>
      <c r="Q624" s="134">
        <f>IFERROR($Q$3*TWK!F621/100,"n/a")</f>
        <v>10.907999999999999</v>
      </c>
      <c r="R624" s="134">
        <f>IFERROR($R$3*TWK!F621/100,"n/a")</f>
        <v>10.773</v>
      </c>
      <c r="S624" s="134">
        <f>IFERROR($S$3*TWK!H621/100,"n/a")</f>
        <v>7.6</v>
      </c>
      <c r="T624" s="134">
        <f>IFERROR($T$3*TWK!H621/100,"n/a")</f>
        <v>7.4</v>
      </c>
      <c r="U624" s="134">
        <f>IFERROR($U$3*TWK!H621/100,"n/a")</f>
        <v>7.08</v>
      </c>
      <c r="V624" s="134">
        <f>IFERROR($V$3*TWK!H621/100,"n/a")</f>
        <v>7.02</v>
      </c>
      <c r="W624" s="134">
        <f>IFERROR($W$3*TWK!H621/100,"n/a")</f>
        <v>6.28</v>
      </c>
      <c r="X624" s="134">
        <f>IFERROR($X$3*(TWK!H621+25)/100,"n/a")</f>
        <v>6.7275</v>
      </c>
      <c r="Y624" s="134">
        <f>IFERROR($Y$3*(TWK!H621+50)/100,"n/a")</f>
        <v>6.6749999999999998</v>
      </c>
      <c r="Z624" s="134">
        <f>IFERROR($Z$3*TWK!H621/100,"n/a")</f>
        <v>4.9400000000000004</v>
      </c>
      <c r="AA624" s="134">
        <f>IFERROR($AA$3*(TWK!H621+100)/100,"n/a")</f>
        <v>6.87</v>
      </c>
    </row>
    <row r="625" spans="1:27" x14ac:dyDescent="0.25">
      <c r="A625" s="47">
        <f t="shared" si="8"/>
        <v>42332</v>
      </c>
      <c r="B625" s="134" t="str">
        <f>IFERROR($B$3*TWK!B622/100,"n/a")</f>
        <v>n/a</v>
      </c>
      <c r="C625" s="134">
        <f>IFERROR($C$3*TWK!C622/100,"n/a")</f>
        <v>18.45</v>
      </c>
      <c r="D625" s="134">
        <f>IFERROR($D$3*TWK!C622/100,"n/a")</f>
        <v>16.359000000000002</v>
      </c>
      <c r="E625" s="134">
        <f>IFERROR( $E$3*TWK!C622/100,"n/a")</f>
        <v>15.620999999999999</v>
      </c>
      <c r="F625" s="134">
        <f>IFERROR($F$3*TWK!C622/100,"n/a")</f>
        <v>14.882999999999999</v>
      </c>
      <c r="G625" s="134">
        <f>IFERROR($G$3*TWK!H622/100,"n/a")</f>
        <v>6.5549999999999997</v>
      </c>
      <c r="H625" s="134">
        <f>IFERROR( $H$3*TWK!D622/100,"n/a")</f>
        <v>15.895</v>
      </c>
      <c r="I625" s="134">
        <f>IFERROR($I$3*TWK!D622/100,"n/a")</f>
        <v>14.602499999999999</v>
      </c>
      <c r="J625" s="134">
        <f>IFERROR($J$3*TWK!D622/100,"n/a")</f>
        <v>14.41</v>
      </c>
      <c r="K625" s="134">
        <f>IFERROR($K$3*TWK!D622/100,"n/a")</f>
        <v>13.942500000000001</v>
      </c>
      <c r="L625" s="134">
        <f>IFERROR( $L$3*TWK!D622/100,"n/a")</f>
        <v>13.227499999999999</v>
      </c>
      <c r="M625" s="134">
        <f>IFERROR($M$3*TWK!D622/100,"n/a")</f>
        <v>12.76</v>
      </c>
      <c r="N625" s="134">
        <f>IFERROR($N$3*TWK!E622/100,"n/a")</f>
        <v>7.5810000000000004</v>
      </c>
      <c r="O625" s="134">
        <f>IFERROR($O$3*TWK!F622/100,"n/a")</f>
        <v>9.2627500000000005</v>
      </c>
      <c r="P625" s="134">
        <f>IFERROR($P$3*TWK!F622/100,"n/a")</f>
        <v>8.8085000000000004</v>
      </c>
      <c r="Q625" s="134">
        <f>IFERROR($Q$3*TWK!F622/100,"n/a")</f>
        <v>7.9790000000000001</v>
      </c>
      <c r="R625" s="134">
        <f>IFERROR($R$3*TWK!F622/100,"n/a")</f>
        <v>7.8802500000000011</v>
      </c>
      <c r="S625" s="134">
        <f>IFERROR($S$3*TWK!H622/100,"n/a")</f>
        <v>6.5549999999999997</v>
      </c>
      <c r="T625" s="134">
        <f>IFERROR($T$3*TWK!H622/100,"n/a")</f>
        <v>6.3825000000000003</v>
      </c>
      <c r="U625" s="134">
        <f>IFERROR($U$3*TWK!H622/100,"n/a")</f>
        <v>6.1064999999999996</v>
      </c>
      <c r="V625" s="134">
        <f>IFERROR($V$3*TWK!H622/100,"n/a")</f>
        <v>6.0547499999999994</v>
      </c>
      <c r="W625" s="134">
        <f>IFERROR($W$3*TWK!H622/100,"n/a")</f>
        <v>5.4165000000000001</v>
      </c>
      <c r="X625" s="134">
        <f>IFERROR($X$3*(TWK!H622+25)/100,"n/a")</f>
        <v>5.9052500000000006</v>
      </c>
      <c r="Y625" s="134">
        <f>IFERROR($Y$3*(TWK!H622+50)/100,"n/a")</f>
        <v>5.9407499999999995</v>
      </c>
      <c r="Z625" s="134">
        <f>IFERROR($Z$3*TWK!H622/100,"n/a")</f>
        <v>4.2607500000000007</v>
      </c>
      <c r="AA625" s="134">
        <f>IFERROR($AA$3*(TWK!H622+100)/100,"n/a")</f>
        <v>6.2402499999999996</v>
      </c>
    </row>
    <row r="626" spans="1:27" x14ac:dyDescent="0.25">
      <c r="A626" s="47">
        <f t="shared" si="8"/>
        <v>42339</v>
      </c>
      <c r="B626" s="134" t="str">
        <f>IFERROR($B$3*TWK!B623/100,"n/a")</f>
        <v>n/a</v>
      </c>
      <c r="C626" s="134" t="str">
        <f>IFERROR($C$3*TWK!C623/100,"n/a")</f>
        <v>n/a</v>
      </c>
      <c r="D626" s="134" t="str">
        <f>IFERROR($D$3*TWK!C623/100,"n/a")</f>
        <v>n/a</v>
      </c>
      <c r="E626" s="134" t="str">
        <f>IFERROR( $E$3*TWK!C623/100,"n/a")</f>
        <v>n/a</v>
      </c>
      <c r="F626" s="134" t="str">
        <f>IFERROR($F$3*TWK!C623/100,"n/a")</f>
        <v>n/a</v>
      </c>
      <c r="G626" s="134">
        <f>IFERROR($G$3*TWK!H623/100,"n/a")</f>
        <v>6.46</v>
      </c>
      <c r="H626" s="134">
        <f>IFERROR( $H$3*TWK!D623/100,"n/a")</f>
        <v>16.184000000000001</v>
      </c>
      <c r="I626" s="134">
        <f>IFERROR($I$3*TWK!D623/100,"n/a")</f>
        <v>14.868</v>
      </c>
      <c r="J626" s="134">
        <f>IFERROR($J$3*TWK!D623/100,"n/a")</f>
        <v>14.672000000000001</v>
      </c>
      <c r="K626" s="134">
        <f>IFERROR($K$3*TWK!D623/100,"n/a")</f>
        <v>14.196000000000002</v>
      </c>
      <c r="L626" s="134">
        <f>IFERROR( $L$3*TWK!D623/100,"n/a")</f>
        <v>13.468</v>
      </c>
      <c r="M626" s="134">
        <f>IFERROR($M$3*TWK!D623/100,"n/a")</f>
        <v>12.991999999999997</v>
      </c>
      <c r="N626" s="134">
        <f>IFERROR($N$3*TWK!E623/100,"n/a")</f>
        <v>7.5810000000000004</v>
      </c>
      <c r="O626" s="134">
        <f>IFERROR($O$3*TWK!F623/100,"n/a")</f>
        <v>9.1455000000000002</v>
      </c>
      <c r="P626" s="134">
        <f>IFERROR($P$3*TWK!F623/100,"n/a")</f>
        <v>8.697000000000001</v>
      </c>
      <c r="Q626" s="134">
        <f>IFERROR($Q$3*TWK!F623/100,"n/a")</f>
        <v>7.8779999999999992</v>
      </c>
      <c r="R626" s="134">
        <f>IFERROR($R$3*TWK!F623/100,"n/a")</f>
        <v>7.7805000000000009</v>
      </c>
      <c r="S626" s="134">
        <f>IFERROR($S$3*TWK!H623/100,"n/a")</f>
        <v>6.46</v>
      </c>
      <c r="T626" s="134">
        <f>IFERROR($T$3*TWK!H623/100,"n/a")</f>
        <v>6.29</v>
      </c>
      <c r="U626" s="134">
        <f>IFERROR($U$3*TWK!H623/100,"n/a")</f>
        <v>6.0179999999999998</v>
      </c>
      <c r="V626" s="134">
        <f>IFERROR($V$3*TWK!H623/100,"n/a")</f>
        <v>5.9669999999999996</v>
      </c>
      <c r="W626" s="134">
        <f>IFERROR($W$3*TWK!H623/100,"n/a")</f>
        <v>5.338000000000001</v>
      </c>
      <c r="X626" s="134">
        <f>IFERROR($X$3*(TWK!H623+25)/100,"n/a")</f>
        <v>5.8305000000000007</v>
      </c>
      <c r="Y626" s="134">
        <f>IFERROR($Y$3*(TWK!H623+50)/100,"n/a")</f>
        <v>5.8739999999999997</v>
      </c>
      <c r="Z626" s="134">
        <f>IFERROR($Z$3*TWK!H623/100,"n/a")</f>
        <v>4.1990000000000007</v>
      </c>
      <c r="AA626" s="134">
        <f>IFERROR($AA$3*(TWK!H623+100)/100,"n/a")</f>
        <v>6.1829999999999998</v>
      </c>
    </row>
    <row r="627" spans="1:27" x14ac:dyDescent="0.25">
      <c r="A627" s="47">
        <f t="shared" ref="A627:A690" si="9">7+A626</f>
        <v>42346</v>
      </c>
      <c r="B627" s="134" t="str">
        <f>IFERROR($B$3*TWK!B624/100,"n/a")</f>
        <v>n/a</v>
      </c>
      <c r="C627" s="134" t="str">
        <f>IFERROR($C$3*TWK!C624/100,"n/a")</f>
        <v>n/a</v>
      </c>
      <c r="D627" s="134" t="str">
        <f>IFERROR($D$3*TWK!C624/100,"n/a")</f>
        <v>n/a</v>
      </c>
      <c r="E627" s="134" t="str">
        <f>IFERROR( $E$3*TWK!C624/100,"n/a")</f>
        <v>n/a</v>
      </c>
      <c r="F627" s="134" t="str">
        <f>IFERROR($F$3*TWK!C624/100,"n/a")</f>
        <v>n/a</v>
      </c>
      <c r="G627" s="134">
        <f>IFERROR($G$3*TWK!H624/100,"n/a")</f>
        <v>6.3650000000000002</v>
      </c>
      <c r="H627" s="134">
        <f>IFERROR( $H$3*TWK!D624/100,"n/a")</f>
        <v>16.184000000000001</v>
      </c>
      <c r="I627" s="134">
        <f>IFERROR($I$3*TWK!D624/100,"n/a")</f>
        <v>14.868</v>
      </c>
      <c r="J627" s="134">
        <f>IFERROR($J$3*TWK!D624/100,"n/a")</f>
        <v>14.672000000000001</v>
      </c>
      <c r="K627" s="134">
        <f>IFERROR($K$3*TWK!D624/100,"n/a")</f>
        <v>14.196000000000002</v>
      </c>
      <c r="L627" s="134">
        <f>IFERROR( $L$3*TWK!D624/100,"n/a")</f>
        <v>13.468</v>
      </c>
      <c r="M627" s="134">
        <f>IFERROR($M$3*TWK!D624/100,"n/a")</f>
        <v>12.991999999999997</v>
      </c>
      <c r="N627" s="134">
        <f>IFERROR($N$3*TWK!E624/100,"n/a")</f>
        <v>7.1820000000000004</v>
      </c>
      <c r="O627" s="134">
        <f>IFERROR($O$3*TWK!F624/100,"n/a")</f>
        <v>8.5592500000000005</v>
      </c>
      <c r="P627" s="134">
        <f>IFERROR($P$3*TWK!F624/100,"n/a")</f>
        <v>8.1395</v>
      </c>
      <c r="Q627" s="134">
        <f>IFERROR($Q$3*TWK!F624/100,"n/a")</f>
        <v>7.3729999999999993</v>
      </c>
      <c r="R627" s="134">
        <f>IFERROR($R$3*TWK!F624/100,"n/a")</f>
        <v>7.2817500000000006</v>
      </c>
      <c r="S627" s="134">
        <f>IFERROR($S$3*TWK!H624/100,"n/a")</f>
        <v>6.3650000000000002</v>
      </c>
      <c r="T627" s="134">
        <f>IFERROR($T$3*TWK!H624/100,"n/a")</f>
        <v>6.1974999999999998</v>
      </c>
      <c r="U627" s="134">
        <f>IFERROR($U$3*TWK!H624/100,"n/a")</f>
        <v>5.9295000000000009</v>
      </c>
      <c r="V627" s="134">
        <f>IFERROR($V$3*TWK!H624/100,"n/a")</f>
        <v>5.8792499999999999</v>
      </c>
      <c r="W627" s="134">
        <f>IFERROR($W$3*TWK!H624/100,"n/a")</f>
        <v>5.2595000000000001</v>
      </c>
      <c r="X627" s="134">
        <f>IFERROR($X$3*(TWK!H624+25)/100,"n/a")</f>
        <v>5.7557500000000008</v>
      </c>
      <c r="Y627" s="134">
        <f>IFERROR($Y$3*(TWK!H624+50)/100,"n/a")</f>
        <v>5.8072499999999998</v>
      </c>
      <c r="Z627" s="134">
        <f>IFERROR($Z$3*TWK!H624/100,"n/a")</f>
        <v>4.1372499999999999</v>
      </c>
      <c r="AA627" s="134">
        <f>IFERROR($AA$3*(TWK!H624+100)/100,"n/a")</f>
        <v>6.12575</v>
      </c>
    </row>
    <row r="628" spans="1:27" x14ac:dyDescent="0.25">
      <c r="A628" s="47">
        <f t="shared" si="9"/>
        <v>42353</v>
      </c>
      <c r="B628" s="134" t="str">
        <f>IFERROR($B$3*TWK!B625/100,"n/a")</f>
        <v>n/a</v>
      </c>
      <c r="C628" s="134" t="str">
        <f>IFERROR($C$3*TWK!C625/100,"n/a")</f>
        <v>n/a</v>
      </c>
      <c r="D628" s="134" t="str">
        <f>IFERROR($D$3*TWK!C625/100,"n/a")</f>
        <v>n/a</v>
      </c>
      <c r="E628" s="134" t="str">
        <f>IFERROR( $E$3*TWK!C625/100,"n/a")</f>
        <v>n/a</v>
      </c>
      <c r="F628" s="134" t="str">
        <f>IFERROR($F$3*TWK!C625/100,"n/a")</f>
        <v>n/a</v>
      </c>
      <c r="G628" s="134">
        <f>IFERROR($G$3*TWK!H625/100,"n/a")</f>
        <v>6.7133333333333329</v>
      </c>
      <c r="H628" s="134">
        <f>IFERROR( $H$3*TWK!D625/100,"n/a")</f>
        <v>16.762</v>
      </c>
      <c r="I628" s="134">
        <f>IFERROR($I$3*TWK!D625/100,"n/a")</f>
        <v>15.398999999999999</v>
      </c>
      <c r="J628" s="134">
        <f>IFERROR($J$3*TWK!D625/100,"n/a")</f>
        <v>15.196000000000002</v>
      </c>
      <c r="K628" s="134">
        <f>IFERROR($K$3*TWK!D625/100,"n/a")</f>
        <v>14.703000000000001</v>
      </c>
      <c r="L628" s="134">
        <f>IFERROR( $L$3*TWK!D625/100,"n/a")</f>
        <v>13.948999999999998</v>
      </c>
      <c r="M628" s="134">
        <f>IFERROR($M$3*TWK!D625/100,"n/a")</f>
        <v>13.456</v>
      </c>
      <c r="N628" s="134">
        <f>IFERROR($N$3*TWK!E625/100,"n/a")</f>
        <v>7.5810000000000004</v>
      </c>
      <c r="O628" s="134">
        <f>IFERROR($O$3*TWK!F625/100,"n/a")</f>
        <v>9.3800000000000008</v>
      </c>
      <c r="P628" s="134">
        <f>IFERROR($P$3*TWK!F625/100,"n/a")</f>
        <v>8.92</v>
      </c>
      <c r="Q628" s="134">
        <f>IFERROR($Q$3*TWK!F625/100,"n/a")</f>
        <v>8.08</v>
      </c>
      <c r="R628" s="134">
        <f>IFERROR($R$3*TWK!F625/100,"n/a")</f>
        <v>7.98</v>
      </c>
      <c r="S628" s="134">
        <f>IFERROR($S$3*TWK!H625/100,"n/a")</f>
        <v>6.7133333333333329</v>
      </c>
      <c r="T628" s="134">
        <f>IFERROR($T$3*TWK!H625/100,"n/a")</f>
        <v>6.5366666666666662</v>
      </c>
      <c r="U628" s="134">
        <f>IFERROR($U$3*TWK!H625/100,"n/a")</f>
        <v>6.2539999999999996</v>
      </c>
      <c r="V628" s="134">
        <f>IFERROR($V$3*TWK!H625/100,"n/a")</f>
        <v>6.2009999999999987</v>
      </c>
      <c r="W628" s="134">
        <f>IFERROR($W$3*TWK!H625/100,"n/a")</f>
        <v>5.5473333333333334</v>
      </c>
      <c r="X628" s="134">
        <f>IFERROR($X$3*(TWK!H625+25)/100,"n/a")</f>
        <v>6.0298333333333334</v>
      </c>
      <c r="Y628" s="134">
        <f>IFERROR($Y$3*(TWK!H625+50)/100,"n/a")</f>
        <v>6.0519999999999996</v>
      </c>
      <c r="Z628" s="134">
        <f>IFERROR($Z$3*TWK!H625/100,"n/a")</f>
        <v>4.363666666666667</v>
      </c>
      <c r="AA628" s="134">
        <f>IFERROR($AA$3*(TWK!H625+100)/100,"n/a")</f>
        <v>6.3356666666666657</v>
      </c>
    </row>
    <row r="629" spans="1:27" x14ac:dyDescent="0.25">
      <c r="A629" s="47">
        <f t="shared" si="9"/>
        <v>42360</v>
      </c>
      <c r="B629" s="134" t="str">
        <f>IFERROR($B$3*TWK!B626/100,"n/a")</f>
        <v>n/a</v>
      </c>
      <c r="C629" s="134" t="str">
        <f>IFERROR($C$3*TWK!C626/100,"n/a")</f>
        <v>n/a</v>
      </c>
      <c r="D629" s="134" t="str">
        <f>IFERROR($D$3*TWK!C626/100,"n/a")</f>
        <v>n/a</v>
      </c>
      <c r="E629" s="134" t="str">
        <f>IFERROR( $E$3*TWK!C626/100,"n/a")</f>
        <v>n/a</v>
      </c>
      <c r="F629" s="134" t="str">
        <f>IFERROR($F$3*TWK!C626/100,"n/a")</f>
        <v>n/a</v>
      </c>
      <c r="G629" s="134">
        <f>IFERROR($G$3*TWK!H626/100,"n/a")</f>
        <v>6.27</v>
      </c>
      <c r="H629" s="134">
        <f>IFERROR( $H$3*TWK!D626/100,"n/a")</f>
        <v>15.895</v>
      </c>
      <c r="I629" s="134">
        <f>IFERROR($I$3*TWK!D626/100,"n/a")</f>
        <v>14.602499999999999</v>
      </c>
      <c r="J629" s="134">
        <f>IFERROR($J$3*TWK!D626/100,"n/a")</f>
        <v>14.41</v>
      </c>
      <c r="K629" s="134">
        <f>IFERROR($K$3*TWK!D626/100,"n/a")</f>
        <v>13.942500000000001</v>
      </c>
      <c r="L629" s="134">
        <f>IFERROR( $L$3*TWK!D626/100,"n/a")</f>
        <v>13.227499999999999</v>
      </c>
      <c r="M629" s="134">
        <f>IFERROR($M$3*TWK!D626/100,"n/a")</f>
        <v>12.76</v>
      </c>
      <c r="N629" s="134">
        <f>IFERROR($N$3*TWK!E626/100,"n/a")</f>
        <v>8.1130000000000013</v>
      </c>
      <c r="O629" s="134">
        <f>IFERROR($O$3*TWK!F626/100,"n/a")</f>
        <v>9.1455000000000002</v>
      </c>
      <c r="P629" s="134">
        <f>IFERROR($P$3*TWK!F626/100,"n/a")</f>
        <v>8.697000000000001</v>
      </c>
      <c r="Q629" s="134">
        <f>IFERROR($Q$3*TWK!F626/100,"n/a")</f>
        <v>7.8779999999999992</v>
      </c>
      <c r="R629" s="134">
        <f>IFERROR($R$3*TWK!F626/100,"n/a")</f>
        <v>7.7805000000000009</v>
      </c>
      <c r="S629" s="134">
        <f>IFERROR($S$3*TWK!H626/100,"n/a")</f>
        <v>6.27</v>
      </c>
      <c r="T629" s="134">
        <f>IFERROR($T$3*TWK!H626/100,"n/a")</f>
        <v>6.1050000000000004</v>
      </c>
      <c r="U629" s="134">
        <f>IFERROR($U$3*TWK!H626/100,"n/a")</f>
        <v>5.8410000000000002</v>
      </c>
      <c r="V629" s="134">
        <f>IFERROR($V$3*TWK!H626/100,"n/a")</f>
        <v>5.7915000000000001</v>
      </c>
      <c r="W629" s="134">
        <f>IFERROR($W$3*TWK!H626/100,"n/a")</f>
        <v>5.181</v>
      </c>
      <c r="X629" s="134">
        <f>IFERROR($X$3*(TWK!H626+25)/100,"n/a")</f>
        <v>5.681</v>
      </c>
      <c r="Y629" s="134">
        <f>IFERROR($Y$3*(TWK!H626+50)/100,"n/a")</f>
        <v>5.7404999999999999</v>
      </c>
      <c r="Z629" s="134">
        <f>IFERROR($Z$3*TWK!H626/100,"n/a")</f>
        <v>4.0754999999999999</v>
      </c>
      <c r="AA629" s="134">
        <f>IFERROR($AA$3*(TWK!H626+100)/100,"n/a")</f>
        <v>6.0685000000000002</v>
      </c>
    </row>
    <row r="630" spans="1:27" x14ac:dyDescent="0.25">
      <c r="A630" s="47">
        <f t="shared" si="9"/>
        <v>42367</v>
      </c>
      <c r="B630" s="134" t="str">
        <f>IFERROR($B$3*TWK!B627/100,"n/a")</f>
        <v>n/a</v>
      </c>
      <c r="C630" s="134" t="str">
        <f>IFERROR($C$3*TWK!C627/100,"n/a")</f>
        <v>n/a</v>
      </c>
      <c r="D630" s="134" t="str">
        <f>IFERROR($D$3*TWK!C627/100,"n/a")</f>
        <v>n/a</v>
      </c>
      <c r="E630" s="134" t="str">
        <f>IFERROR( $E$3*TWK!C627/100,"n/a")</f>
        <v>n/a</v>
      </c>
      <c r="F630" s="134" t="str">
        <f>IFERROR($F$3*TWK!C627/100,"n/a")</f>
        <v>n/a</v>
      </c>
      <c r="G630" s="134">
        <f>IFERROR($G$3*TWK!H627/100,"n/a")</f>
        <v>6.46</v>
      </c>
      <c r="H630" s="134">
        <f>IFERROR( $H$3*TWK!D627/100,"n/a")</f>
        <v>16.357399999999998</v>
      </c>
      <c r="I630" s="134">
        <f>IFERROR($I$3*TWK!D627/100,"n/a")</f>
        <v>15.027299999999999</v>
      </c>
      <c r="J630" s="134">
        <f>IFERROR($J$3*TWK!D627/100,"n/a")</f>
        <v>14.8292</v>
      </c>
      <c r="K630" s="134">
        <f>IFERROR($K$3*TWK!D627/100,"n/a")</f>
        <v>14.348100000000002</v>
      </c>
      <c r="L630" s="134">
        <f>IFERROR( $L$3*TWK!D627/100,"n/a")</f>
        <v>13.612299999999998</v>
      </c>
      <c r="M630" s="134">
        <f>IFERROR($M$3*TWK!D627/100,"n/a")</f>
        <v>13.1312</v>
      </c>
      <c r="N630" s="134" t="str">
        <f>IFERROR($N$3*TWK!E627/100,"n/a")</f>
        <v>n/a</v>
      </c>
      <c r="O630" s="134">
        <f>IFERROR($O$3*TWK!F627/100,"n/a")</f>
        <v>9.8490000000000002</v>
      </c>
      <c r="P630" s="134">
        <f>IFERROR($P$3*TWK!F627/100,"n/a")</f>
        <v>9.3659999999999997</v>
      </c>
      <c r="Q630" s="134">
        <f>IFERROR($Q$3*TWK!F627/100,"n/a")</f>
        <v>8.484</v>
      </c>
      <c r="R630" s="134">
        <f>IFERROR($R$3*TWK!F627/100,"n/a")</f>
        <v>8.3790000000000013</v>
      </c>
      <c r="S630" s="134">
        <f>IFERROR($S$3*TWK!H627/100,"n/a")</f>
        <v>6.46</v>
      </c>
      <c r="T630" s="134">
        <f>IFERROR($T$3*TWK!H627/100,"n/a")</f>
        <v>6.29</v>
      </c>
      <c r="U630" s="134">
        <f>IFERROR($U$3*TWK!H627/100,"n/a")</f>
        <v>6.0179999999999998</v>
      </c>
      <c r="V630" s="134">
        <f>IFERROR($V$3*TWK!H627/100,"n/a")</f>
        <v>5.9669999999999996</v>
      </c>
      <c r="W630" s="134">
        <f>IFERROR($W$3*TWK!H627/100,"n/a")</f>
        <v>5.338000000000001</v>
      </c>
      <c r="X630" s="134">
        <f>IFERROR($X$3*(TWK!H627+25)/100,"n/a")</f>
        <v>5.8305000000000007</v>
      </c>
      <c r="Y630" s="134">
        <f>IFERROR($Y$3*(TWK!H627+50)/100,"n/a")</f>
        <v>5.8739999999999997</v>
      </c>
      <c r="Z630" s="134">
        <f>IFERROR($Z$3*TWK!H627/100,"n/a")</f>
        <v>4.1990000000000007</v>
      </c>
      <c r="AA630" s="134">
        <f>IFERROR($AA$3*(TWK!H627+100)/100,"n/a")</f>
        <v>6.1829999999999998</v>
      </c>
    </row>
    <row r="631" spans="1:27" x14ac:dyDescent="0.25">
      <c r="A631" s="47">
        <f t="shared" si="9"/>
        <v>42374</v>
      </c>
      <c r="B631" s="134" t="str">
        <f>IFERROR($B$3*TWK!B628/100,"n/a")</f>
        <v>n/a</v>
      </c>
      <c r="C631" s="134" t="str">
        <f>IFERROR($C$3*TWK!C628/100,"n/a")</f>
        <v>n/a</v>
      </c>
      <c r="D631" s="134" t="str">
        <f>IFERROR($D$3*TWK!C628/100,"n/a")</f>
        <v>n/a</v>
      </c>
      <c r="E631" s="134" t="str">
        <f>IFERROR( $E$3*TWK!C628/100,"n/a")</f>
        <v>n/a</v>
      </c>
      <c r="F631" s="134" t="str">
        <f>IFERROR($F$3*TWK!C628/100,"n/a")</f>
        <v>n/a</v>
      </c>
      <c r="G631" s="134" t="str">
        <f>IFERROR($G$3*TWK!H628/100,"n/a")</f>
        <v>n/a</v>
      </c>
      <c r="H631" s="134">
        <f>IFERROR( $H$3*TWK!D628/100,"n/a")</f>
        <v>17.34</v>
      </c>
      <c r="I631" s="134">
        <f>IFERROR($I$3*TWK!D628/100,"n/a")</f>
        <v>15.929999999999998</v>
      </c>
      <c r="J631" s="134">
        <f>IFERROR($J$3*TWK!D628/100,"n/a")</f>
        <v>15.72</v>
      </c>
      <c r="K631" s="134">
        <f>IFERROR($K$3*TWK!D628/100,"n/a")</f>
        <v>15.21</v>
      </c>
      <c r="L631" s="134">
        <f>IFERROR( $L$3*TWK!D628/100,"n/a")</f>
        <v>14.429999999999998</v>
      </c>
      <c r="M631" s="134">
        <f>IFERROR($M$3*TWK!D628/100,"n/a")</f>
        <v>13.92</v>
      </c>
      <c r="N631" s="134">
        <f>IFERROR($N$3*TWK!E628/100,"n/a")</f>
        <v>7.7805000000000009</v>
      </c>
      <c r="O631" s="134">
        <f>IFERROR($O$3*TWK!F628/100,"n/a")</f>
        <v>10.083500000000001</v>
      </c>
      <c r="P631" s="134">
        <f>IFERROR($P$3*TWK!F628/100,"n/a")</f>
        <v>9.5890000000000004</v>
      </c>
      <c r="Q631" s="134">
        <f>IFERROR($Q$3*TWK!F628/100,"n/a")</f>
        <v>8.6859999999999999</v>
      </c>
      <c r="R631" s="134">
        <f>IFERROR($R$3*TWK!F628/100,"n/a")</f>
        <v>8.5785</v>
      </c>
      <c r="S631" s="134" t="str">
        <f>IFERROR($S$3*TWK!H628/100,"n/a")</f>
        <v>n/a</v>
      </c>
      <c r="T631" s="134" t="str">
        <f>IFERROR($T$3*TWK!H628/100,"n/a")</f>
        <v>n/a</v>
      </c>
      <c r="U631" s="134" t="str">
        <f>IFERROR($U$3*TWK!H628/100,"n/a")</f>
        <v>n/a</v>
      </c>
      <c r="V631" s="134" t="str">
        <f>IFERROR($V$3*TWK!H628/100,"n/a")</f>
        <v>n/a</v>
      </c>
      <c r="W631" s="134" t="str">
        <f>IFERROR($W$3*TWK!H628/100,"n/a")</f>
        <v>n/a</v>
      </c>
      <c r="X631" s="134" t="str">
        <f>IFERROR($X$3*(TWK!H628+25)/100,"n/a")</f>
        <v>n/a</v>
      </c>
      <c r="Y631" s="134" t="str">
        <f>IFERROR($Y$3*(TWK!H628+50)/100,"n/a")</f>
        <v>n/a</v>
      </c>
      <c r="Z631" s="134" t="str">
        <f>IFERROR($Z$3*TWK!H628/100,"n/a")</f>
        <v>n/a</v>
      </c>
      <c r="AA631" s="134" t="str">
        <f>IFERROR($AA$3*(TWK!H628+100)/100,"n/a")</f>
        <v>n/a</v>
      </c>
    </row>
    <row r="632" spans="1:27" x14ac:dyDescent="0.25">
      <c r="A632" s="47">
        <f t="shared" si="9"/>
        <v>42381</v>
      </c>
      <c r="B632" s="134" t="str">
        <f>IFERROR($B$3*TWK!B629/100,"n/a")</f>
        <v>n/a</v>
      </c>
      <c r="C632" s="134" t="str">
        <f>IFERROR($C$3*TWK!C629/100,"n/a")</f>
        <v>n/a</v>
      </c>
      <c r="D632" s="134" t="str">
        <f>IFERROR($D$3*TWK!C629/100,"n/a")</f>
        <v>n/a</v>
      </c>
      <c r="E632" s="134" t="str">
        <f>IFERROR( $E$3*TWK!C629/100,"n/a")</f>
        <v>n/a</v>
      </c>
      <c r="F632" s="134" t="str">
        <f>IFERROR($F$3*TWK!C629/100,"n/a")</f>
        <v>n/a</v>
      </c>
      <c r="G632" s="134">
        <f>IFERROR($G$3*TWK!H629/100,"n/a")</f>
        <v>6.08</v>
      </c>
      <c r="H632" s="134">
        <f>IFERROR( $H$3*TWK!D629/100,"n/a")</f>
        <v>16.473000000000003</v>
      </c>
      <c r="I632" s="134">
        <f>IFERROR($I$3*TWK!D629/100,"n/a")</f>
        <v>15.1335</v>
      </c>
      <c r="J632" s="134">
        <f>IFERROR($J$3*TWK!D629/100,"n/a")</f>
        <v>14.934000000000001</v>
      </c>
      <c r="K632" s="134">
        <f>IFERROR($K$3*TWK!D629/100,"n/a")</f>
        <v>14.4495</v>
      </c>
      <c r="L632" s="134">
        <f>IFERROR( $L$3*TWK!D629/100,"n/a")</f>
        <v>13.708499999999999</v>
      </c>
      <c r="M632" s="134">
        <f>IFERROR($M$3*TWK!D629/100,"n/a")</f>
        <v>13.223999999999998</v>
      </c>
      <c r="N632" s="134">
        <f>IFERROR($N$3*TWK!E629/100,"n/a")</f>
        <v>6.9824999999999999</v>
      </c>
      <c r="O632" s="134">
        <f>IFERROR($O$3*TWK!F629/100,"n/a")</f>
        <v>10.200750000000001</v>
      </c>
      <c r="P632" s="134">
        <f>IFERROR($P$3*TWK!F629/100,"n/a")</f>
        <v>9.7004999999999999</v>
      </c>
      <c r="Q632" s="134">
        <f>IFERROR($Q$3*TWK!F629/100,"n/a")</f>
        <v>8.7870000000000008</v>
      </c>
      <c r="R632" s="134">
        <f>IFERROR($R$3*TWK!F629/100,"n/a")</f>
        <v>8.6782500000000002</v>
      </c>
      <c r="S632" s="134">
        <f>IFERROR($S$3*TWK!H629/100,"n/a")</f>
        <v>6.08</v>
      </c>
      <c r="T632" s="134">
        <f>IFERROR($T$3*TWK!H629/100,"n/a")</f>
        <v>5.92</v>
      </c>
      <c r="U632" s="134">
        <f>IFERROR($U$3*TWK!H629/100,"n/a")</f>
        <v>5.6639999999999997</v>
      </c>
      <c r="V632" s="134">
        <f>IFERROR($V$3*TWK!H629/100,"n/a")</f>
        <v>5.6159999999999988</v>
      </c>
      <c r="W632" s="134">
        <f>IFERROR($W$3*TWK!H629/100,"n/a")</f>
        <v>5.024</v>
      </c>
      <c r="X632" s="134">
        <f>IFERROR($X$3*(TWK!H629+25)/100,"n/a")</f>
        <v>5.5315000000000012</v>
      </c>
      <c r="Y632" s="134">
        <f>IFERROR($Y$3*(TWK!H629+50)/100,"n/a")</f>
        <v>5.6069999999999993</v>
      </c>
      <c r="Z632" s="134">
        <f>IFERROR($Z$3*TWK!H629/100,"n/a")</f>
        <v>3.9520000000000004</v>
      </c>
      <c r="AA632" s="134">
        <f>IFERROR($AA$3*(TWK!H629+100)/100,"n/a")</f>
        <v>5.9539999999999997</v>
      </c>
    </row>
    <row r="633" spans="1:27" x14ac:dyDescent="0.25">
      <c r="A633" s="47">
        <f t="shared" si="9"/>
        <v>42388</v>
      </c>
      <c r="B633" s="134" t="str">
        <f>IFERROR($B$3*TWK!B630/100,"n/a")</f>
        <v>n/a</v>
      </c>
      <c r="C633" s="134" t="str">
        <f>IFERROR($C$3*TWK!C630/100,"n/a")</f>
        <v>n/a</v>
      </c>
      <c r="D633" s="134" t="str">
        <f>IFERROR($D$3*TWK!C630/100,"n/a")</f>
        <v>n/a</v>
      </c>
      <c r="E633" s="134" t="str">
        <f>IFERROR( $E$3*TWK!C630/100,"n/a")</f>
        <v>n/a</v>
      </c>
      <c r="F633" s="134" t="str">
        <f>IFERROR($F$3*TWK!C630/100,"n/a")</f>
        <v>n/a</v>
      </c>
      <c r="G633" s="134">
        <f>IFERROR($G$3*TWK!H630/100,"n/a")</f>
        <v>6.1749999999999998</v>
      </c>
      <c r="H633" s="134">
        <f>IFERROR( $H$3*TWK!D630/100,"n/a")</f>
        <v>16.184000000000001</v>
      </c>
      <c r="I633" s="134">
        <f>IFERROR($I$3*TWK!D630/100,"n/a")</f>
        <v>14.868</v>
      </c>
      <c r="J633" s="134">
        <f>IFERROR($J$3*TWK!D630/100,"n/a")</f>
        <v>14.672000000000001</v>
      </c>
      <c r="K633" s="134">
        <f>IFERROR($K$3*TWK!D630/100,"n/a")</f>
        <v>14.196000000000002</v>
      </c>
      <c r="L633" s="134">
        <f>IFERROR( $L$3*TWK!D630/100,"n/a")</f>
        <v>13.468</v>
      </c>
      <c r="M633" s="134">
        <f>IFERROR($M$3*TWK!D630/100,"n/a")</f>
        <v>12.991999999999997</v>
      </c>
      <c r="N633" s="134">
        <f>IFERROR($N$3*TWK!E630/100,"n/a")</f>
        <v>7.4812500000000002</v>
      </c>
      <c r="O633" s="134">
        <f>IFERROR($O$3*TWK!F630/100,"n/a")</f>
        <v>9.6144999999999996</v>
      </c>
      <c r="P633" s="134">
        <f>IFERROR($P$3*TWK!F630/100,"n/a")</f>
        <v>9.1429999999999989</v>
      </c>
      <c r="Q633" s="134">
        <f>IFERROR($Q$3*TWK!F630/100,"n/a")</f>
        <v>8.282</v>
      </c>
      <c r="R633" s="134">
        <f>IFERROR($R$3*TWK!F630/100,"n/a")</f>
        <v>8.1795000000000009</v>
      </c>
      <c r="S633" s="134">
        <f>IFERROR($S$3*TWK!H630/100,"n/a")</f>
        <v>6.1749999999999998</v>
      </c>
      <c r="T633" s="134">
        <f>IFERROR($T$3*TWK!H630/100,"n/a")</f>
        <v>6.0125000000000002</v>
      </c>
      <c r="U633" s="134">
        <f>IFERROR($U$3*TWK!H630/100,"n/a")</f>
        <v>5.7525000000000004</v>
      </c>
      <c r="V633" s="134">
        <f>IFERROR($V$3*TWK!H630/100,"n/a")</f>
        <v>5.7037500000000003</v>
      </c>
      <c r="W633" s="134">
        <f>IFERROR($W$3*TWK!H630/100,"n/a")</f>
        <v>5.1025</v>
      </c>
      <c r="X633" s="134">
        <f>IFERROR($X$3*(TWK!H630+25)/100,"n/a")</f>
        <v>5.6062500000000002</v>
      </c>
      <c r="Y633" s="134">
        <f>IFERROR($Y$3*(TWK!H630+50)/100,"n/a")</f>
        <v>5.6737500000000001</v>
      </c>
      <c r="Z633" s="134">
        <f>IFERROR($Z$3*TWK!H630/100,"n/a")</f>
        <v>4.0137500000000008</v>
      </c>
      <c r="AA633" s="134">
        <f>IFERROR($AA$3*(TWK!H630+100)/100,"n/a")</f>
        <v>6.0112500000000004</v>
      </c>
    </row>
    <row r="634" spans="1:27" x14ac:dyDescent="0.25">
      <c r="A634" s="47">
        <f t="shared" si="9"/>
        <v>42395</v>
      </c>
      <c r="B634" s="134" t="str">
        <f>IFERROR($B$3*TWK!B631/100,"n/a")</f>
        <v>n/a</v>
      </c>
      <c r="C634" s="134" t="str">
        <f>IFERROR($C$3*TWK!C631/100,"n/a")</f>
        <v>n/a</v>
      </c>
      <c r="D634" s="134" t="str">
        <f>IFERROR($D$3*TWK!C631/100,"n/a")</f>
        <v>n/a</v>
      </c>
      <c r="E634" s="134" t="str">
        <f>IFERROR( $E$3*TWK!C631/100,"n/a")</f>
        <v>n/a</v>
      </c>
      <c r="F634" s="134" t="str">
        <f>IFERROR($F$3*TWK!C631/100,"n/a")</f>
        <v>n/a</v>
      </c>
      <c r="G634" s="134">
        <f>IFERROR($G$3*TWK!H631/100,"n/a")</f>
        <v>6.46</v>
      </c>
      <c r="H634" s="134">
        <f>IFERROR( $H$3*TWK!D631/100,"n/a")</f>
        <v>17.629000000000001</v>
      </c>
      <c r="I634" s="134">
        <f>IFERROR($I$3*TWK!D631/100,"n/a")</f>
        <v>16.195499999999999</v>
      </c>
      <c r="J634" s="134">
        <f>IFERROR($J$3*TWK!D631/100,"n/a")</f>
        <v>15.982000000000001</v>
      </c>
      <c r="K634" s="134">
        <f>IFERROR($K$3*TWK!D631/100,"n/a")</f>
        <v>15.463500000000002</v>
      </c>
      <c r="L634" s="134">
        <f>IFERROR( $L$3*TWK!D631/100,"n/a")</f>
        <v>14.670499999999999</v>
      </c>
      <c r="M634" s="134">
        <f>IFERROR($M$3*TWK!D631/100,"n/a")</f>
        <v>14.151999999999997</v>
      </c>
      <c r="N634" s="134">
        <f>IFERROR($N$3*TWK!E631/100,"n/a")</f>
        <v>7.8802500000000011</v>
      </c>
      <c r="O634" s="134">
        <f>IFERROR($O$3*TWK!F631/100,"n/a")</f>
        <v>9.4972500000000011</v>
      </c>
      <c r="P634" s="134">
        <f>IFERROR($P$3*TWK!F631/100,"n/a")</f>
        <v>9.0314999999999994</v>
      </c>
      <c r="Q634" s="134">
        <f>IFERROR($Q$3*TWK!F631/100,"n/a")</f>
        <v>8.1810000000000009</v>
      </c>
      <c r="R634" s="134">
        <f>IFERROR($R$3*TWK!F631/100,"n/a")</f>
        <v>8.0797500000000007</v>
      </c>
      <c r="S634" s="134">
        <f>IFERROR($S$3*TWK!H631/100,"n/a")</f>
        <v>6.46</v>
      </c>
      <c r="T634" s="134">
        <f>IFERROR($T$3*TWK!H631/100,"n/a")</f>
        <v>6.29</v>
      </c>
      <c r="U634" s="134">
        <f>IFERROR($U$3*TWK!H631/100,"n/a")</f>
        <v>6.0179999999999998</v>
      </c>
      <c r="V634" s="134">
        <f>IFERROR($V$3*TWK!H631/100,"n/a")</f>
        <v>5.9669999999999996</v>
      </c>
      <c r="W634" s="134">
        <f>IFERROR($W$3*TWK!H631/100,"n/a")</f>
        <v>5.338000000000001</v>
      </c>
      <c r="X634" s="134">
        <f>IFERROR($X$3*(TWK!H631+25)/100,"n/a")</f>
        <v>5.8305000000000007</v>
      </c>
      <c r="Y634" s="134">
        <f>IFERROR($Y$3*(TWK!H631+50)/100,"n/a")</f>
        <v>5.8739999999999997</v>
      </c>
      <c r="Z634" s="134">
        <f>IFERROR($Z$3*TWK!H631/100,"n/a")</f>
        <v>4.1990000000000007</v>
      </c>
      <c r="AA634" s="134">
        <f>IFERROR($AA$3*(TWK!H631+100)/100,"n/a")</f>
        <v>6.1829999999999998</v>
      </c>
    </row>
    <row r="635" spans="1:27" x14ac:dyDescent="0.25">
      <c r="A635" s="47">
        <f t="shared" si="9"/>
        <v>42402</v>
      </c>
      <c r="B635" s="134" t="str">
        <f>IFERROR($B$3*TWK!B632/100,"n/a")</f>
        <v>n/a</v>
      </c>
      <c r="C635" s="134" t="str">
        <f>IFERROR($C$3*TWK!C632/100,"n/a")</f>
        <v>n/a</v>
      </c>
      <c r="D635" s="134" t="str">
        <f>IFERROR($D$3*TWK!C632/100,"n/a")</f>
        <v>n/a</v>
      </c>
      <c r="E635" s="134" t="str">
        <f>IFERROR( $E$3*TWK!C632/100,"n/a")</f>
        <v>n/a</v>
      </c>
      <c r="F635" s="134" t="str">
        <f>IFERROR($F$3*TWK!C632/100,"n/a")</f>
        <v>n/a</v>
      </c>
      <c r="G635" s="134">
        <f>IFERROR($G$3*TWK!H632/100,"n/a")</f>
        <v>6.7450000000000001</v>
      </c>
      <c r="H635" s="134">
        <f>IFERROR( $H$3*TWK!D632/100,"n/a")</f>
        <v>17.123249999999999</v>
      </c>
      <c r="I635" s="134">
        <f>IFERROR($I$3*TWK!D632/100,"n/a")</f>
        <v>15.730874999999999</v>
      </c>
      <c r="J635" s="134">
        <f>IFERROR($J$3*TWK!D632/100,"n/a")</f>
        <v>15.523500000000002</v>
      </c>
      <c r="K635" s="134">
        <f>IFERROR($K$3*TWK!D632/100,"n/a")</f>
        <v>15.019875000000003</v>
      </c>
      <c r="L635" s="134">
        <f>IFERROR( $L$3*TWK!D632/100,"n/a")</f>
        <v>14.249624999999998</v>
      </c>
      <c r="M635" s="134">
        <f>IFERROR($M$3*TWK!D632/100,"n/a")</f>
        <v>13.745999999999999</v>
      </c>
      <c r="N635" s="134">
        <f>IFERROR($N$3*TWK!E632/100,"n/a")</f>
        <v>7.7805000000000009</v>
      </c>
      <c r="O635" s="134">
        <f>IFERROR($O$3*TWK!F632/100,"n/a")</f>
        <v>10.435250000000002</v>
      </c>
      <c r="P635" s="134">
        <f>IFERROR($P$3*TWK!F632/100,"n/a")</f>
        <v>9.9235000000000007</v>
      </c>
      <c r="Q635" s="134">
        <f>IFERROR($Q$3*TWK!F632/100,"n/a")</f>
        <v>8.988999999999999</v>
      </c>
      <c r="R635" s="134">
        <f>IFERROR($R$3*TWK!F632/100,"n/a")</f>
        <v>8.8777500000000007</v>
      </c>
      <c r="S635" s="134">
        <f>IFERROR($S$3*TWK!H632/100,"n/a")</f>
        <v>6.7450000000000001</v>
      </c>
      <c r="T635" s="134">
        <f>IFERROR($T$3*TWK!H632/100,"n/a")</f>
        <v>6.5674999999999999</v>
      </c>
      <c r="U635" s="134">
        <f>IFERROR($U$3*TWK!H632/100,"n/a")</f>
        <v>6.2835000000000001</v>
      </c>
      <c r="V635" s="134">
        <f>IFERROR($V$3*TWK!H632/100,"n/a")</f>
        <v>6.2302499999999998</v>
      </c>
      <c r="W635" s="134">
        <f>IFERROR($W$3*TWK!H632/100,"n/a")</f>
        <v>5.5735000000000001</v>
      </c>
      <c r="X635" s="134">
        <f>IFERROR($X$3*(TWK!H632+25)/100,"n/a")</f>
        <v>6.0547500000000003</v>
      </c>
      <c r="Y635" s="134">
        <f>IFERROR($Y$3*(TWK!H632+50)/100,"n/a")</f>
        <v>6.0742499999999993</v>
      </c>
      <c r="Z635" s="134">
        <f>IFERROR($Z$3*TWK!H632/100,"n/a")</f>
        <v>4.3842499999999998</v>
      </c>
      <c r="AA635" s="134">
        <f>IFERROR($AA$3*(TWK!H632+100)/100,"n/a")</f>
        <v>6.3547500000000001</v>
      </c>
    </row>
    <row r="636" spans="1:27" x14ac:dyDescent="0.25">
      <c r="A636" s="47">
        <f t="shared" si="9"/>
        <v>42409</v>
      </c>
      <c r="B636" s="134" t="str">
        <f>IFERROR($B$3*TWK!B633/100,"n/a")</f>
        <v>n/a</v>
      </c>
      <c r="C636" s="134" t="str">
        <f>IFERROR($C$3*TWK!C633/100,"n/a")</f>
        <v>n/a</v>
      </c>
      <c r="D636" s="134" t="str">
        <f>IFERROR($D$3*TWK!C633/100,"n/a")</f>
        <v>n/a</v>
      </c>
      <c r="E636" s="134" t="str">
        <f>IFERROR( $E$3*TWK!C633/100,"n/a")</f>
        <v>n/a</v>
      </c>
      <c r="F636" s="134" t="str">
        <f>IFERROR($F$3*TWK!C633/100,"n/a")</f>
        <v>n/a</v>
      </c>
      <c r="G636" s="134">
        <f>IFERROR($G$3*TWK!H633/100,"n/a")</f>
        <v>6.586666666666666</v>
      </c>
      <c r="H636" s="134">
        <f>IFERROR( $H$3*TWK!D633/100,"n/a")</f>
        <v>15.991333333333335</v>
      </c>
      <c r="I636" s="134">
        <f>IFERROR($I$3*TWK!D633/100,"n/a")</f>
        <v>14.690999999999999</v>
      </c>
      <c r="J636" s="134">
        <f>IFERROR($J$3*TWK!D633/100,"n/a")</f>
        <v>14.497333333333335</v>
      </c>
      <c r="K636" s="134">
        <f>IFERROR($K$3*TWK!D633/100,"n/a")</f>
        <v>14.027000000000003</v>
      </c>
      <c r="L636" s="134">
        <f>IFERROR( $L$3*TWK!D633/100,"n/a")</f>
        <v>13.307666666666666</v>
      </c>
      <c r="M636" s="134">
        <f>IFERROR($M$3*TWK!D633/100,"n/a")</f>
        <v>12.837333333333333</v>
      </c>
      <c r="N636" s="134">
        <f>IFERROR($N$3*TWK!E633/100,"n/a")</f>
        <v>7.5810000000000004</v>
      </c>
      <c r="O636" s="134">
        <f>IFERROR($O$3*TWK!F633/100,"n/a")</f>
        <v>10.239833333333335</v>
      </c>
      <c r="P636" s="134">
        <f>IFERROR($P$3*TWK!F633/100,"n/a")</f>
        <v>9.7376666666666658</v>
      </c>
      <c r="Q636" s="134">
        <f>IFERROR($Q$3*TWK!F633/100,"n/a")</f>
        <v>8.8206666666666678</v>
      </c>
      <c r="R636" s="134">
        <f>IFERROR($R$3*TWK!F633/100,"n/a")</f>
        <v>8.7115000000000009</v>
      </c>
      <c r="S636" s="134">
        <f>IFERROR($S$3*TWK!H633/100,"n/a")</f>
        <v>6.586666666666666</v>
      </c>
      <c r="T636" s="134">
        <f>IFERROR($T$3*TWK!H633/100,"n/a")</f>
        <v>6.413333333333334</v>
      </c>
      <c r="U636" s="134">
        <f>IFERROR($U$3*TWK!H633/100,"n/a")</f>
        <v>6.1360000000000001</v>
      </c>
      <c r="V636" s="134">
        <f>IFERROR($V$3*TWK!H633/100,"n/a")</f>
        <v>6.0839999999999996</v>
      </c>
      <c r="W636" s="134">
        <f>IFERROR($W$3*TWK!H633/100,"n/a")</f>
        <v>5.4426666666666677</v>
      </c>
      <c r="X636" s="134">
        <f>IFERROR($X$3*(TWK!H633+25)/100,"n/a")</f>
        <v>5.9301666666666675</v>
      </c>
      <c r="Y636" s="134">
        <f>IFERROR($Y$3*(TWK!H633+50)/100,"n/a")</f>
        <v>5.9629999999999992</v>
      </c>
      <c r="Z636" s="134">
        <f>IFERROR($Z$3*TWK!H633/100,"n/a")</f>
        <v>4.2813333333333334</v>
      </c>
      <c r="AA636" s="134">
        <f>IFERROR($AA$3*(TWK!H633+100)/100,"n/a")</f>
        <v>6.2593333333333341</v>
      </c>
    </row>
    <row r="637" spans="1:27" x14ac:dyDescent="0.25">
      <c r="A637" s="47">
        <f t="shared" si="9"/>
        <v>42416</v>
      </c>
      <c r="B637" s="134" t="str">
        <f>IFERROR($B$3*TWK!B634/100,"n/a")</f>
        <v>n/a</v>
      </c>
      <c r="C637" s="134" t="str">
        <f>IFERROR($C$3*TWK!C634/100,"n/a")</f>
        <v>n/a</v>
      </c>
      <c r="D637" s="134" t="str">
        <f>IFERROR($D$3*TWK!C634/100,"n/a")</f>
        <v>n/a</v>
      </c>
      <c r="E637" s="134" t="str">
        <f>IFERROR( $E$3*TWK!C634/100,"n/a")</f>
        <v>n/a</v>
      </c>
      <c r="F637" s="134" t="str">
        <f>IFERROR($F$3*TWK!C634/100,"n/a")</f>
        <v>n/a</v>
      </c>
      <c r="G637" s="134">
        <f>IFERROR($G$3*TWK!H634/100,"n/a")</f>
        <v>6.27</v>
      </c>
      <c r="H637" s="134">
        <f>IFERROR( $H$3*TWK!D634/100,"n/a")</f>
        <v>14.883500000000002</v>
      </c>
      <c r="I637" s="134">
        <f>IFERROR($I$3*TWK!D634/100,"n/a")</f>
        <v>13.673249999999998</v>
      </c>
      <c r="J637" s="134">
        <f>IFERROR($J$3*TWK!D634/100,"n/a")</f>
        <v>13.493</v>
      </c>
      <c r="K637" s="134">
        <f>IFERROR($K$3*TWK!D634/100,"n/a")</f>
        <v>13.055250000000001</v>
      </c>
      <c r="L637" s="134">
        <f>IFERROR( $L$3*TWK!D634/100,"n/a")</f>
        <v>12.385749999999998</v>
      </c>
      <c r="M637" s="134">
        <f>IFERROR($M$3*TWK!D634/100,"n/a")</f>
        <v>11.948</v>
      </c>
      <c r="N637" s="134">
        <f>IFERROR($N$3*TWK!E634/100,"n/a")</f>
        <v>7.0822500000000002</v>
      </c>
      <c r="O637" s="134">
        <f>IFERROR($O$3*TWK!F634/100,"n/a")</f>
        <v>9.6144999999999996</v>
      </c>
      <c r="P637" s="134">
        <f>IFERROR($P$3*TWK!F634/100,"n/a")</f>
        <v>9.1429999999999989</v>
      </c>
      <c r="Q637" s="134">
        <f>IFERROR($Q$3*TWK!F634/100,"n/a")</f>
        <v>8.282</v>
      </c>
      <c r="R637" s="134">
        <f>IFERROR($R$3*TWK!F634/100,"n/a")</f>
        <v>8.1795000000000009</v>
      </c>
      <c r="S637" s="134">
        <f>IFERROR($S$3*TWK!H634/100,"n/a")</f>
        <v>6.27</v>
      </c>
      <c r="T637" s="134">
        <f>IFERROR($T$3*TWK!H634/100,"n/a")</f>
        <v>6.1050000000000004</v>
      </c>
      <c r="U637" s="134">
        <f>IFERROR($U$3*TWK!H634/100,"n/a")</f>
        <v>5.8410000000000002</v>
      </c>
      <c r="V637" s="134">
        <f>IFERROR($V$3*TWK!H634/100,"n/a")</f>
        <v>5.7915000000000001</v>
      </c>
      <c r="W637" s="134">
        <f>IFERROR($W$3*TWK!H634/100,"n/a")</f>
        <v>5.181</v>
      </c>
      <c r="X637" s="134">
        <f>IFERROR($X$3*(TWK!H634+25)/100,"n/a")</f>
        <v>5.681</v>
      </c>
      <c r="Y637" s="134">
        <f>IFERROR($Y$3*(TWK!H634+50)/100,"n/a")</f>
        <v>5.7404999999999999</v>
      </c>
      <c r="Z637" s="134">
        <f>IFERROR($Z$3*TWK!H634/100,"n/a")</f>
        <v>4.0754999999999999</v>
      </c>
      <c r="AA637" s="134">
        <f>IFERROR($AA$3*(TWK!H634+100)/100,"n/a")</f>
        <v>6.0685000000000002</v>
      </c>
    </row>
    <row r="638" spans="1:27" x14ac:dyDescent="0.25">
      <c r="A638" s="47">
        <f t="shared" si="9"/>
        <v>42423</v>
      </c>
      <c r="B638" s="134" t="str">
        <f>IFERROR($B$3*TWK!B635/100,"n/a")</f>
        <v>n/a</v>
      </c>
      <c r="C638" s="134" t="str">
        <f>IFERROR($C$3*TWK!C635/100,"n/a")</f>
        <v>n/a</v>
      </c>
      <c r="D638" s="134" t="str">
        <f>IFERROR($D$3*TWK!C635/100,"n/a")</f>
        <v>n/a</v>
      </c>
      <c r="E638" s="134" t="str">
        <f>IFERROR( $E$3*TWK!C635/100,"n/a")</f>
        <v>n/a</v>
      </c>
      <c r="F638" s="134" t="str">
        <f>IFERROR($F$3*TWK!C635/100,"n/a")</f>
        <v>n/a</v>
      </c>
      <c r="G638" s="134">
        <f>IFERROR($G$3*TWK!H635/100,"n/a")</f>
        <v>6.46</v>
      </c>
      <c r="H638" s="134">
        <f>IFERROR( $H$3*TWK!D635/100,"n/a")</f>
        <v>14.739000000000001</v>
      </c>
      <c r="I638" s="134">
        <f>IFERROR($I$3*TWK!D635/100,"n/a")</f>
        <v>13.5405</v>
      </c>
      <c r="J638" s="134">
        <f>IFERROR($J$3*TWK!D635/100,"n/a")</f>
        <v>13.362</v>
      </c>
      <c r="K638" s="134">
        <f>IFERROR($K$3*TWK!D635/100,"n/a")</f>
        <v>12.928500000000001</v>
      </c>
      <c r="L638" s="134">
        <f>IFERROR( $L$3*TWK!D635/100,"n/a")</f>
        <v>12.265499999999999</v>
      </c>
      <c r="M638" s="134">
        <f>IFERROR($M$3*TWK!D635/100,"n/a")</f>
        <v>11.831999999999999</v>
      </c>
      <c r="N638" s="134">
        <f>IFERROR($N$3*TWK!E635/100,"n/a")</f>
        <v>6.8827500000000006</v>
      </c>
      <c r="O638" s="134">
        <f>IFERROR($O$3*TWK!F635/100,"n/a")</f>
        <v>9.7317499999999999</v>
      </c>
      <c r="P638" s="134">
        <f>IFERROR($P$3*TWK!F635/100,"n/a")</f>
        <v>9.2545000000000002</v>
      </c>
      <c r="Q638" s="134">
        <f>IFERROR($Q$3*TWK!F635/100,"n/a")</f>
        <v>8.3829999999999991</v>
      </c>
      <c r="R638" s="134">
        <f>IFERROR($R$3*TWK!F635/100,"n/a")</f>
        <v>8.2792500000000011</v>
      </c>
      <c r="S638" s="134">
        <f>IFERROR($S$3*TWK!H635/100,"n/a")</f>
        <v>6.46</v>
      </c>
      <c r="T638" s="134">
        <f>IFERROR($T$3*TWK!H635/100,"n/a")</f>
        <v>6.29</v>
      </c>
      <c r="U638" s="134">
        <f>IFERROR($U$3*TWK!H635/100,"n/a")</f>
        <v>6.0179999999999998</v>
      </c>
      <c r="V638" s="134">
        <f>IFERROR($V$3*TWK!H635/100,"n/a")</f>
        <v>5.9669999999999996</v>
      </c>
      <c r="W638" s="134">
        <f>IFERROR($W$3*TWK!H635/100,"n/a")</f>
        <v>5.338000000000001</v>
      </c>
      <c r="X638" s="134">
        <f>IFERROR($X$3*(TWK!H635+25)/100,"n/a")</f>
        <v>5.8305000000000007</v>
      </c>
      <c r="Y638" s="134">
        <f>IFERROR($Y$3*(TWK!H635+50)/100,"n/a")</f>
        <v>5.8739999999999997</v>
      </c>
      <c r="Z638" s="134">
        <f>IFERROR($Z$3*TWK!H635/100,"n/a")</f>
        <v>4.1990000000000007</v>
      </c>
      <c r="AA638" s="134">
        <f>IFERROR($AA$3*(TWK!H635+100)/100,"n/a")</f>
        <v>6.1829999999999998</v>
      </c>
    </row>
    <row r="639" spans="1:27" x14ac:dyDescent="0.25">
      <c r="A639" s="47">
        <f t="shared" si="9"/>
        <v>42430</v>
      </c>
      <c r="B639" s="134" t="str">
        <f>IFERROR($B$3*TWK!B636/100,"n/a")</f>
        <v>n/a</v>
      </c>
      <c r="C639" s="134" t="str">
        <f>IFERROR($C$3*TWK!C636/100,"n/a")</f>
        <v>n/a</v>
      </c>
      <c r="D639" s="134" t="str">
        <f>IFERROR($D$3*TWK!C636/100,"n/a")</f>
        <v>n/a</v>
      </c>
      <c r="E639" s="134" t="str">
        <f>IFERROR( $E$3*TWK!C636/100,"n/a")</f>
        <v>n/a</v>
      </c>
      <c r="F639" s="134" t="str">
        <f>IFERROR($F$3*TWK!C636/100,"n/a")</f>
        <v>n/a</v>
      </c>
      <c r="G639" s="134">
        <f>IFERROR($G$3*TWK!H636/100,"n/a")</f>
        <v>6.08</v>
      </c>
      <c r="H639" s="134">
        <f>IFERROR( $H$3*TWK!D636/100,"n/a")</f>
        <v>13.294</v>
      </c>
      <c r="I639" s="134">
        <f>IFERROR($I$3*TWK!D636/100,"n/a")</f>
        <v>12.212999999999999</v>
      </c>
      <c r="J639" s="134">
        <f>IFERROR($J$3*TWK!D636/100,"n/a")</f>
        <v>12.052</v>
      </c>
      <c r="K639" s="134">
        <f>IFERROR($K$3*TWK!D636/100,"n/a")</f>
        <v>11.661000000000001</v>
      </c>
      <c r="L639" s="134">
        <f>IFERROR( $L$3*TWK!D636/100,"n/a")</f>
        <v>11.062999999999999</v>
      </c>
      <c r="M639" s="134">
        <f>IFERROR($M$3*TWK!D636/100,"n/a")</f>
        <v>10.671999999999999</v>
      </c>
      <c r="N639" s="134">
        <f>IFERROR($N$3*TWK!E636/100,"n/a")</f>
        <v>6.284250000000001</v>
      </c>
      <c r="O639" s="134">
        <f>IFERROR($O$3*TWK!F636/100,"n/a")</f>
        <v>9.3800000000000008</v>
      </c>
      <c r="P639" s="134">
        <f>IFERROR($P$3*TWK!F636/100,"n/a")</f>
        <v>8.92</v>
      </c>
      <c r="Q639" s="134">
        <f>IFERROR($Q$3*TWK!F636/100,"n/a")</f>
        <v>8.08</v>
      </c>
      <c r="R639" s="134">
        <f>IFERROR($R$3*TWK!F636/100,"n/a")</f>
        <v>7.98</v>
      </c>
      <c r="S639" s="134">
        <f>IFERROR($S$3*TWK!H636/100,"n/a")</f>
        <v>6.08</v>
      </c>
      <c r="T639" s="134">
        <f>IFERROR($T$3*TWK!H636/100,"n/a")</f>
        <v>5.92</v>
      </c>
      <c r="U639" s="134">
        <f>IFERROR($U$3*TWK!H636/100,"n/a")</f>
        <v>5.6639999999999997</v>
      </c>
      <c r="V639" s="134">
        <f>IFERROR($V$3*TWK!H636/100,"n/a")</f>
        <v>5.6159999999999988</v>
      </c>
      <c r="W639" s="134">
        <f>IFERROR($W$3*TWK!H636/100,"n/a")</f>
        <v>5.024</v>
      </c>
      <c r="X639" s="134">
        <f>IFERROR($X$3*(TWK!H636+25)/100,"n/a")</f>
        <v>5.5315000000000012</v>
      </c>
      <c r="Y639" s="134">
        <f>IFERROR($Y$3*(TWK!H636+50)/100,"n/a")</f>
        <v>5.6069999999999993</v>
      </c>
      <c r="Z639" s="134">
        <f>IFERROR($Z$3*TWK!H636/100,"n/a")</f>
        <v>3.9520000000000004</v>
      </c>
      <c r="AA639" s="134">
        <f>IFERROR($AA$3*(TWK!H636+100)/100,"n/a")</f>
        <v>5.9539999999999997</v>
      </c>
    </row>
    <row r="640" spans="1:27" x14ac:dyDescent="0.25">
      <c r="A640" s="47">
        <f t="shared" si="9"/>
        <v>42437</v>
      </c>
      <c r="B640" s="134" t="str">
        <f>IFERROR($B$3*TWK!B637/100,"n/a")</f>
        <v>n/a</v>
      </c>
      <c r="C640" s="134">
        <f>IFERROR($C$3*TWK!C637/100,"n/a")</f>
        <v>14.1</v>
      </c>
      <c r="D640" s="134">
        <f>IFERROR($D$3*TWK!C637/100,"n/a")</f>
        <v>12.502000000000001</v>
      </c>
      <c r="E640" s="134">
        <f>IFERROR( $E$3*TWK!C637/100,"n/a")</f>
        <v>11.937999999999999</v>
      </c>
      <c r="F640" s="134">
        <f>IFERROR($F$3*TWK!C637/100,"n/a")</f>
        <v>11.373999999999999</v>
      </c>
      <c r="G640" s="134">
        <f>IFERROR($G$3*TWK!H637/100,"n/a")</f>
        <v>5.7</v>
      </c>
      <c r="H640" s="134">
        <f>IFERROR( $H$3*TWK!D637/100,"n/a")</f>
        <v>13.005000000000001</v>
      </c>
      <c r="I640" s="134">
        <f>IFERROR($I$3*TWK!D637/100,"n/a")</f>
        <v>11.9475</v>
      </c>
      <c r="J640" s="134">
        <f>IFERROR($J$3*TWK!D637/100,"n/a")</f>
        <v>11.79</v>
      </c>
      <c r="K640" s="134">
        <f>IFERROR($K$3*TWK!D637/100,"n/a")</f>
        <v>11.407500000000001</v>
      </c>
      <c r="L640" s="134">
        <f>IFERROR( $L$3*TWK!D637/100,"n/a")</f>
        <v>10.8225</v>
      </c>
      <c r="M640" s="134">
        <f>IFERROR($M$3*TWK!D637/100,"n/a")</f>
        <v>10.44</v>
      </c>
      <c r="N640" s="134">
        <f>IFERROR($N$3*TWK!E637/100,"n/a")</f>
        <v>6.0847500000000005</v>
      </c>
      <c r="O640" s="134">
        <f>IFERROR($O$3*TWK!F637/100,"n/a")</f>
        <v>8.6765000000000008</v>
      </c>
      <c r="P640" s="134">
        <f>IFERROR($P$3*TWK!F637/100,"n/a")</f>
        <v>8.2509999999999994</v>
      </c>
      <c r="Q640" s="134">
        <f>IFERROR($Q$3*TWK!F637/100,"n/a")</f>
        <v>7.4740000000000002</v>
      </c>
      <c r="R640" s="134">
        <f>IFERROR($R$3*TWK!F637/100,"n/a")</f>
        <v>7.3815000000000008</v>
      </c>
      <c r="S640" s="134">
        <f>IFERROR($S$3*TWK!H637/100,"n/a")</f>
        <v>5.7</v>
      </c>
      <c r="T640" s="134">
        <f>IFERROR($T$3*TWK!H637/100,"n/a")</f>
        <v>5.55</v>
      </c>
      <c r="U640" s="134">
        <f>IFERROR($U$3*TWK!H637/100,"n/a")</f>
        <v>5.31</v>
      </c>
      <c r="V640" s="134">
        <f>IFERROR($V$3*TWK!H637/100,"n/a")</f>
        <v>5.2649999999999997</v>
      </c>
      <c r="W640" s="134">
        <f>IFERROR($W$3*TWK!H637/100,"n/a")</f>
        <v>4.71</v>
      </c>
      <c r="X640" s="134">
        <f>IFERROR($X$3*(TWK!H637+25)/100,"n/a")</f>
        <v>5.2324999999999999</v>
      </c>
      <c r="Y640" s="134">
        <f>IFERROR($Y$3*(TWK!H637+50)/100,"n/a")</f>
        <v>5.34</v>
      </c>
      <c r="Z640" s="134">
        <f>IFERROR($Z$3*TWK!H637/100,"n/a")</f>
        <v>3.7050000000000005</v>
      </c>
      <c r="AA640" s="134">
        <f>IFERROR($AA$3*(TWK!H637+100)/100,"n/a")</f>
        <v>5.7249999999999996</v>
      </c>
    </row>
    <row r="641" spans="1:27" x14ac:dyDescent="0.25">
      <c r="A641" s="47">
        <f t="shared" si="9"/>
        <v>42444</v>
      </c>
      <c r="B641" s="134">
        <f>IFERROR($B$3*TWK!B638/100,"n/a")</f>
        <v>19.65325</v>
      </c>
      <c r="C641" s="134">
        <f>IFERROR($C$3*TWK!C638/100,"n/a")</f>
        <v>14.25</v>
      </c>
      <c r="D641" s="134">
        <f>IFERROR($D$3*TWK!C638/100,"n/a")</f>
        <v>12.635</v>
      </c>
      <c r="E641" s="134">
        <f>IFERROR( $E$3*TWK!C638/100,"n/a")</f>
        <v>12.065</v>
      </c>
      <c r="F641" s="134">
        <f>IFERROR($F$3*TWK!C638/100,"n/a")</f>
        <v>11.494999999999999</v>
      </c>
      <c r="G641" s="134">
        <f>IFERROR($G$3*TWK!H638/100,"n/a")</f>
        <v>5.7949999999999999</v>
      </c>
      <c r="H641" s="134">
        <f>IFERROR( $H$3*TWK!D638/100,"n/a")</f>
        <v>13.438500000000001</v>
      </c>
      <c r="I641" s="134">
        <f>IFERROR($I$3*TWK!D638/100,"n/a")</f>
        <v>12.345749999999999</v>
      </c>
      <c r="J641" s="134">
        <f>IFERROR($J$3*TWK!D638/100,"n/a")</f>
        <v>12.183</v>
      </c>
      <c r="K641" s="134">
        <f>IFERROR($K$3*TWK!D638/100,"n/a")</f>
        <v>11.787750000000001</v>
      </c>
      <c r="L641" s="134">
        <f>IFERROR( $L$3*TWK!D638/100,"n/a")</f>
        <v>11.183249999999997</v>
      </c>
      <c r="M641" s="134">
        <f>IFERROR($M$3*TWK!D638/100,"n/a")</f>
        <v>10.788</v>
      </c>
      <c r="N641" s="134">
        <f>IFERROR($N$3*TWK!E638/100,"n/a")</f>
        <v>6.3840000000000012</v>
      </c>
      <c r="O641" s="134">
        <f>IFERROR($O$3*TWK!F638/100,"n/a")</f>
        <v>8.4420000000000002</v>
      </c>
      <c r="P641" s="134">
        <f>IFERROR($P$3*TWK!F638/100,"n/a")</f>
        <v>8.0279999999999987</v>
      </c>
      <c r="Q641" s="134">
        <f>IFERROR($Q$3*TWK!F638/100,"n/a")</f>
        <v>7.2720000000000002</v>
      </c>
      <c r="R641" s="134">
        <f>IFERROR($R$3*TWK!F638/100,"n/a")</f>
        <v>7.1820000000000004</v>
      </c>
      <c r="S641" s="134">
        <f>IFERROR($S$3*TWK!H638/100,"n/a")</f>
        <v>5.7949999999999999</v>
      </c>
      <c r="T641" s="134">
        <f>IFERROR($T$3*TWK!H638/100,"n/a")</f>
        <v>5.6425000000000001</v>
      </c>
      <c r="U641" s="134">
        <f>IFERROR($U$3*TWK!H638/100,"n/a")</f>
        <v>5.3985000000000003</v>
      </c>
      <c r="V641" s="134">
        <f>IFERROR($V$3*TWK!H638/100,"n/a")</f>
        <v>5.3527499999999995</v>
      </c>
      <c r="W641" s="134">
        <f>IFERROR($W$3*TWK!H638/100,"n/a")</f>
        <v>4.7885</v>
      </c>
      <c r="X641" s="134">
        <f>IFERROR($X$3*(TWK!H638+25)/100,"n/a")</f>
        <v>5.3072499999999998</v>
      </c>
      <c r="Y641" s="134">
        <f>IFERROR($Y$3*(TWK!H638+50)/100,"n/a")</f>
        <v>5.4067499999999997</v>
      </c>
      <c r="Z641" s="134">
        <f>IFERROR($Z$3*TWK!H638/100,"n/a")</f>
        <v>3.76675</v>
      </c>
      <c r="AA641" s="134">
        <f>IFERROR($AA$3*(TWK!H638+100)/100,"n/a")</f>
        <v>5.7822500000000003</v>
      </c>
    </row>
    <row r="642" spans="1:27" x14ac:dyDescent="0.25">
      <c r="A642" s="47">
        <f t="shared" si="9"/>
        <v>42451</v>
      </c>
      <c r="B642" s="134">
        <f>IFERROR($B$3*TWK!B639/100,"n/a")</f>
        <v>19.622299999999999</v>
      </c>
      <c r="C642" s="134">
        <f>IFERROR($C$3*TWK!C639/100,"n/a")</f>
        <v>15.72</v>
      </c>
      <c r="D642" s="134">
        <f>IFERROR($D$3*TWK!C639/100,"n/a")</f>
        <v>13.938400000000001</v>
      </c>
      <c r="E642" s="134">
        <f>IFERROR( $E$3*TWK!C639/100,"n/a")</f>
        <v>13.3096</v>
      </c>
      <c r="F642" s="134">
        <f>IFERROR($F$3*TWK!C639/100,"n/a")</f>
        <v>12.6808</v>
      </c>
      <c r="G642" s="134">
        <f>IFERROR($G$3*TWK!H639/100,"n/a")</f>
        <v>6.3460000000000001</v>
      </c>
      <c r="H642" s="134">
        <f>IFERROR( $H$3*TWK!D639/100,"n/a")</f>
        <v>14.3344</v>
      </c>
      <c r="I642" s="134">
        <f>IFERROR($I$3*TWK!D639/100,"n/a")</f>
        <v>13.168799999999999</v>
      </c>
      <c r="J642" s="134">
        <f>IFERROR($J$3*TWK!D639/100,"n/a")</f>
        <v>12.995200000000001</v>
      </c>
      <c r="K642" s="134">
        <f>IFERROR($K$3*TWK!D639/100,"n/a")</f>
        <v>12.573600000000001</v>
      </c>
      <c r="L642" s="134">
        <f>IFERROR( $L$3*TWK!D639/100,"n/a")</f>
        <v>11.928799999999999</v>
      </c>
      <c r="M642" s="134">
        <f>IFERROR($M$3*TWK!D639/100,"n/a")</f>
        <v>11.507200000000001</v>
      </c>
      <c r="N642" s="134">
        <f>IFERROR($N$3*TWK!E639/100,"n/a")</f>
        <v>7.1021999999999998</v>
      </c>
      <c r="O642" s="134">
        <f>IFERROR($O$3*TWK!F639/100,"n/a")</f>
        <v>9.2393000000000001</v>
      </c>
      <c r="P642" s="134">
        <f>IFERROR($P$3*TWK!F639/100,"n/a")</f>
        <v>8.7862000000000009</v>
      </c>
      <c r="Q642" s="134">
        <f>IFERROR($Q$3*TWK!F639/100,"n/a")</f>
        <v>7.9588000000000001</v>
      </c>
      <c r="R642" s="134">
        <f>IFERROR($R$3*TWK!F639/100,"n/a")</f>
        <v>7.8603000000000005</v>
      </c>
      <c r="S642" s="134">
        <f>IFERROR($S$3*TWK!H639/100,"n/a")</f>
        <v>6.3460000000000001</v>
      </c>
      <c r="T642" s="134">
        <f>IFERROR($T$3*TWK!H639/100,"n/a")</f>
        <v>6.1789999999999994</v>
      </c>
      <c r="U642" s="134">
        <f>IFERROR($U$3*TWK!H639/100,"n/a")</f>
        <v>5.9117999999999995</v>
      </c>
      <c r="V642" s="134">
        <f>IFERROR($V$3*TWK!H639/100,"n/a")</f>
        <v>5.8616999999999999</v>
      </c>
      <c r="W642" s="134">
        <f>IFERROR($W$3*TWK!H639/100,"n/a")</f>
        <v>5.2438000000000002</v>
      </c>
      <c r="X642" s="134">
        <f>IFERROR($X$3*(TWK!H639+25)/100,"n/a")</f>
        <v>5.7408000000000001</v>
      </c>
      <c r="Y642" s="134">
        <f>IFERROR($Y$3*(TWK!H639+50)/100,"n/a")</f>
        <v>5.7938999999999998</v>
      </c>
      <c r="Z642" s="134">
        <f>IFERROR($Z$3*TWK!H639/100,"n/a")</f>
        <v>4.1249000000000002</v>
      </c>
      <c r="AA642" s="134">
        <f>IFERROR($AA$3*(TWK!H639+100)/100,"n/a")</f>
        <v>6.114300000000001</v>
      </c>
    </row>
    <row r="643" spans="1:27" x14ac:dyDescent="0.25">
      <c r="A643" s="47">
        <f t="shared" si="9"/>
        <v>42458</v>
      </c>
      <c r="B643" s="134">
        <f>IFERROR($B$3*TWK!B640/100,"n/a")</f>
        <v>20.736499999999999</v>
      </c>
      <c r="C643" s="134">
        <f>IFERROR($C$3*TWK!C640/100,"n/a")</f>
        <v>16.95</v>
      </c>
      <c r="D643" s="134">
        <f>IFERROR($D$3*TWK!C640/100,"n/a")</f>
        <v>15.029000000000002</v>
      </c>
      <c r="E643" s="134">
        <f>IFERROR( $E$3*TWK!C640/100,"n/a")</f>
        <v>14.350999999999999</v>
      </c>
      <c r="F643" s="134">
        <f>IFERROR($F$3*TWK!C640/100,"n/a")</f>
        <v>13.673</v>
      </c>
      <c r="G643" s="134">
        <f>IFERROR($G$3*TWK!H640/100,"n/a")</f>
        <v>7.03</v>
      </c>
      <c r="H643" s="134">
        <f>IFERROR( $H$3*TWK!D640/100,"n/a")</f>
        <v>16.184000000000001</v>
      </c>
      <c r="I643" s="134">
        <f>IFERROR($I$3*TWK!D640/100,"n/a")</f>
        <v>14.868</v>
      </c>
      <c r="J643" s="134">
        <f>IFERROR($J$3*TWK!D640/100,"n/a")</f>
        <v>14.672000000000001</v>
      </c>
      <c r="K643" s="134">
        <f>IFERROR($K$3*TWK!D640/100,"n/a")</f>
        <v>14.196000000000002</v>
      </c>
      <c r="L643" s="134">
        <f>IFERROR( $L$3*TWK!D640/100,"n/a")</f>
        <v>13.468</v>
      </c>
      <c r="M643" s="134">
        <f>IFERROR($M$3*TWK!D640/100,"n/a")</f>
        <v>12.991999999999997</v>
      </c>
      <c r="N643" s="134">
        <f>IFERROR($N$3*TWK!E640/100,"n/a")</f>
        <v>8.3790000000000013</v>
      </c>
      <c r="O643" s="134">
        <f>IFERROR($O$3*TWK!F640/100,"n/a")</f>
        <v>9.8490000000000002</v>
      </c>
      <c r="P643" s="134">
        <f>IFERROR($P$3*TWK!F640/100,"n/a")</f>
        <v>9.3659999999999997</v>
      </c>
      <c r="Q643" s="134">
        <f>IFERROR($Q$3*TWK!F640/100,"n/a")</f>
        <v>8.484</v>
      </c>
      <c r="R643" s="134">
        <f>IFERROR($R$3*TWK!F640/100,"n/a")</f>
        <v>8.3790000000000013</v>
      </c>
      <c r="S643" s="134">
        <f>IFERROR($S$3*TWK!H640/100,"n/a")</f>
        <v>7.03</v>
      </c>
      <c r="T643" s="134">
        <f>IFERROR($T$3*TWK!H640/100,"n/a")</f>
        <v>6.8449999999999998</v>
      </c>
      <c r="U643" s="134">
        <f>IFERROR($U$3*TWK!H640/100,"n/a")</f>
        <v>6.5489999999999995</v>
      </c>
      <c r="V643" s="134">
        <f>IFERROR($V$3*TWK!H640/100,"n/a")</f>
        <v>6.4934999999999992</v>
      </c>
      <c r="W643" s="134">
        <f>IFERROR($W$3*TWK!H640/100,"n/a")</f>
        <v>5.8090000000000002</v>
      </c>
      <c r="X643" s="134">
        <f>IFERROR($X$3*(TWK!H640+25)/100,"n/a")</f>
        <v>6.2790000000000008</v>
      </c>
      <c r="Y643" s="134">
        <f>IFERROR($Y$3*(TWK!H640+50)/100,"n/a")</f>
        <v>6.2744999999999997</v>
      </c>
      <c r="Z643" s="134">
        <f>IFERROR($Z$3*TWK!H640/100,"n/a")</f>
        <v>4.5695000000000006</v>
      </c>
      <c r="AA643" s="134">
        <f>IFERROR($AA$3*(TWK!H640+100)/100,"n/a")</f>
        <v>6.5264999999999995</v>
      </c>
    </row>
    <row r="644" spans="1:27" x14ac:dyDescent="0.25">
      <c r="A644" s="47">
        <f t="shared" si="9"/>
        <v>42465</v>
      </c>
      <c r="B644" s="134">
        <f>IFERROR($B$3*TWK!B641/100,"n/a")</f>
        <v>21.045999999999999</v>
      </c>
      <c r="C644" s="134">
        <f>IFERROR($C$3*TWK!C641/100,"n/a")</f>
        <v>17.7</v>
      </c>
      <c r="D644" s="134">
        <f>IFERROR($D$3*TWK!C641/100,"n/a")</f>
        <v>15.694000000000001</v>
      </c>
      <c r="E644" s="134">
        <f>IFERROR( $E$3*TWK!C641/100,"n/a")</f>
        <v>14.985999999999999</v>
      </c>
      <c r="F644" s="134">
        <f>IFERROR($F$3*TWK!C641/100,"n/a")</f>
        <v>14.277999999999999</v>
      </c>
      <c r="G644" s="134">
        <f>IFERROR($G$3*TWK!H641/100,"n/a")</f>
        <v>7.22</v>
      </c>
      <c r="H644" s="134">
        <f>IFERROR( $H$3*TWK!D641/100,"n/a")</f>
        <v>16.184000000000001</v>
      </c>
      <c r="I644" s="134">
        <f>IFERROR($I$3*TWK!D641/100,"n/a")</f>
        <v>14.868</v>
      </c>
      <c r="J644" s="134">
        <f>IFERROR($J$3*TWK!D641/100,"n/a")</f>
        <v>14.672000000000001</v>
      </c>
      <c r="K644" s="134">
        <f>IFERROR($K$3*TWK!D641/100,"n/a")</f>
        <v>14.196000000000002</v>
      </c>
      <c r="L644" s="134">
        <f>IFERROR( $L$3*TWK!D641/100,"n/a")</f>
        <v>13.468</v>
      </c>
      <c r="M644" s="134">
        <f>IFERROR($M$3*TWK!D641/100,"n/a")</f>
        <v>12.991999999999997</v>
      </c>
      <c r="N644" s="134">
        <f>IFERROR($N$3*TWK!E641/100,"n/a")</f>
        <v>8.3790000000000013</v>
      </c>
      <c r="O644" s="134">
        <f>IFERROR($O$3*TWK!F641/100,"n/a")</f>
        <v>9.9662500000000005</v>
      </c>
      <c r="P644" s="134">
        <f>IFERROR($P$3*TWK!F641/100,"n/a")</f>
        <v>9.4774999999999991</v>
      </c>
      <c r="Q644" s="134">
        <f>IFERROR($Q$3*TWK!F641/100,"n/a")</f>
        <v>8.5850000000000009</v>
      </c>
      <c r="R644" s="134">
        <f>IFERROR($R$3*TWK!F641/100,"n/a")</f>
        <v>8.4787499999999998</v>
      </c>
      <c r="S644" s="134">
        <f>IFERROR($S$3*TWK!H641/100,"n/a")</f>
        <v>7.22</v>
      </c>
      <c r="T644" s="134">
        <f>IFERROR($T$3*TWK!H641/100,"n/a")</f>
        <v>7.03</v>
      </c>
      <c r="U644" s="134">
        <f>IFERROR($U$3*TWK!H641/100,"n/a")</f>
        <v>6.726</v>
      </c>
      <c r="V644" s="134">
        <f>IFERROR($V$3*TWK!H641/100,"n/a")</f>
        <v>6.6689999999999996</v>
      </c>
      <c r="W644" s="134">
        <f>IFERROR($W$3*TWK!H641/100,"n/a")</f>
        <v>5.9660000000000002</v>
      </c>
      <c r="X644" s="134">
        <f>IFERROR($X$3*(TWK!H641+25)/100,"n/a")</f>
        <v>6.4285000000000005</v>
      </c>
      <c r="Y644" s="134">
        <f>IFERROR($Y$3*(TWK!H641+50)/100,"n/a")</f>
        <v>6.4079999999999995</v>
      </c>
      <c r="Z644" s="134">
        <f>IFERROR($Z$3*TWK!H641/100,"n/a")</f>
        <v>4.6930000000000005</v>
      </c>
      <c r="AA644" s="134">
        <f>IFERROR($AA$3*(TWK!H641+100)/100,"n/a")</f>
        <v>6.641</v>
      </c>
    </row>
    <row r="645" spans="1:27" x14ac:dyDescent="0.25">
      <c r="A645" s="47">
        <f t="shared" si="9"/>
        <v>42472</v>
      </c>
      <c r="B645" s="134">
        <f>IFERROR($B$3*TWK!B642/100,"n/a")</f>
        <v>21.510249999999999</v>
      </c>
      <c r="C645" s="134">
        <f>IFERROR($C$3*TWK!C642/100,"n/a")</f>
        <v>18</v>
      </c>
      <c r="D645" s="134">
        <f>IFERROR($D$3*TWK!C642/100,"n/a")</f>
        <v>15.96</v>
      </c>
      <c r="E645" s="134">
        <f>IFERROR( $E$3*TWK!C642/100,"n/a")</f>
        <v>15.24</v>
      </c>
      <c r="F645" s="134">
        <f>IFERROR($F$3*TWK!C642/100,"n/a")</f>
        <v>14.52</v>
      </c>
      <c r="G645" s="134">
        <f>IFERROR($G$3*TWK!H642/100,"n/a")</f>
        <v>6.84</v>
      </c>
      <c r="H645" s="134">
        <f>IFERROR( $H$3*TWK!D642/100,"n/a")</f>
        <v>16.0395</v>
      </c>
      <c r="I645" s="134">
        <f>IFERROR($I$3*TWK!D642/100,"n/a")</f>
        <v>14.735249999999999</v>
      </c>
      <c r="J645" s="134">
        <f>IFERROR($J$3*TWK!D642/100,"n/a")</f>
        <v>14.541000000000002</v>
      </c>
      <c r="K645" s="134">
        <f>IFERROR($K$3*TWK!D642/100,"n/a")</f>
        <v>14.069250000000002</v>
      </c>
      <c r="L645" s="134">
        <f>IFERROR( $L$3*TWK!D642/100,"n/a")</f>
        <v>13.347749999999998</v>
      </c>
      <c r="M645" s="134">
        <f>IFERROR($M$3*TWK!D642/100,"n/a")</f>
        <v>12.875999999999999</v>
      </c>
      <c r="N645" s="134">
        <f>IFERROR($N$3*TWK!E642/100,"n/a")</f>
        <v>7.98</v>
      </c>
      <c r="O645" s="134">
        <f>IFERROR($O$3*TWK!F642/100,"n/a")</f>
        <v>9.9662500000000005</v>
      </c>
      <c r="P645" s="134">
        <f>IFERROR($P$3*TWK!F642/100,"n/a")</f>
        <v>9.4774999999999991</v>
      </c>
      <c r="Q645" s="134">
        <f>IFERROR($Q$3*TWK!F642/100,"n/a")</f>
        <v>8.5850000000000009</v>
      </c>
      <c r="R645" s="134">
        <f>IFERROR($R$3*TWK!F642/100,"n/a")</f>
        <v>8.4787499999999998</v>
      </c>
      <c r="S645" s="134">
        <f>IFERROR($S$3*TWK!H642/100,"n/a")</f>
        <v>6.84</v>
      </c>
      <c r="T645" s="134">
        <f>IFERROR($T$3*TWK!H642/100,"n/a")</f>
        <v>6.66</v>
      </c>
      <c r="U645" s="134">
        <f>IFERROR($U$3*TWK!H642/100,"n/a")</f>
        <v>6.3720000000000008</v>
      </c>
      <c r="V645" s="134">
        <f>IFERROR($V$3*TWK!H642/100,"n/a")</f>
        <v>6.3179999999999996</v>
      </c>
      <c r="W645" s="134">
        <f>IFERROR($W$3*TWK!H642/100,"n/a")</f>
        <v>5.6520000000000001</v>
      </c>
      <c r="X645" s="134">
        <f>IFERROR($X$3*(TWK!H642+25)/100,"n/a")</f>
        <v>6.1295000000000002</v>
      </c>
      <c r="Y645" s="134">
        <f>IFERROR($Y$3*(TWK!H642+50)/100,"n/a")</f>
        <v>6.141</v>
      </c>
      <c r="Z645" s="134">
        <f>IFERROR($Z$3*TWK!H642/100,"n/a")</f>
        <v>4.4460000000000006</v>
      </c>
      <c r="AA645" s="134">
        <f>IFERROR($AA$3*(TWK!H642+100)/100,"n/a")</f>
        <v>6.4120000000000008</v>
      </c>
    </row>
    <row r="646" spans="1:27" x14ac:dyDescent="0.25">
      <c r="A646" s="47">
        <f t="shared" si="9"/>
        <v>42479</v>
      </c>
      <c r="B646" s="134">
        <f>IFERROR($B$3*TWK!B643/100,"n/a")</f>
        <v>21.510249999999999</v>
      </c>
      <c r="C646" s="134">
        <f>IFERROR($C$3*TWK!C643/100,"n/a")</f>
        <v>17.850000000000001</v>
      </c>
      <c r="D646" s="134">
        <f>IFERROR($D$3*TWK!C643/100,"n/a")</f>
        <v>15.827</v>
      </c>
      <c r="E646" s="134">
        <f>IFERROR( $E$3*TWK!C643/100,"n/a")</f>
        <v>15.113</v>
      </c>
      <c r="F646" s="134">
        <f>IFERROR($F$3*TWK!C643/100,"n/a")</f>
        <v>14.398999999999999</v>
      </c>
      <c r="G646" s="134">
        <f>IFERROR($G$3*TWK!H643/100,"n/a")</f>
        <v>7.2769999999999992</v>
      </c>
      <c r="H646" s="134">
        <f>IFERROR( $H$3*TWK!D643/100,"n/a")</f>
        <v>16.6175</v>
      </c>
      <c r="I646" s="134">
        <f>IFERROR($I$3*TWK!D643/100,"n/a")</f>
        <v>15.266249999999999</v>
      </c>
      <c r="J646" s="134">
        <f>IFERROR($J$3*TWK!D643/100,"n/a")</f>
        <v>15.065</v>
      </c>
      <c r="K646" s="134">
        <f>IFERROR($K$3*TWK!D643/100,"n/a")</f>
        <v>14.57625</v>
      </c>
      <c r="L646" s="134">
        <f>IFERROR( $L$3*TWK!D643/100,"n/a")</f>
        <v>13.828749999999999</v>
      </c>
      <c r="M646" s="134">
        <f>IFERROR($M$3*TWK!D643/100,"n/a")</f>
        <v>13.34</v>
      </c>
      <c r="N646" s="134">
        <f>IFERROR($N$3*TWK!E643/100,"n/a")</f>
        <v>8.9774999999999991</v>
      </c>
      <c r="O646" s="134">
        <f>IFERROR($O$3*TWK!F643/100,"n/a")</f>
        <v>9.9662500000000005</v>
      </c>
      <c r="P646" s="134">
        <f>IFERROR($P$3*TWK!F643/100,"n/a")</f>
        <v>9.4774999999999991</v>
      </c>
      <c r="Q646" s="134">
        <f>IFERROR($Q$3*TWK!F643/100,"n/a")</f>
        <v>8.5850000000000009</v>
      </c>
      <c r="R646" s="134">
        <f>IFERROR($R$3*TWK!F643/100,"n/a")</f>
        <v>8.4787499999999998</v>
      </c>
      <c r="S646" s="134">
        <f>IFERROR($S$3*TWK!H643/100,"n/a")</f>
        <v>7.2769999999999992</v>
      </c>
      <c r="T646" s="134">
        <f>IFERROR($T$3*TWK!H643/100,"n/a")</f>
        <v>7.0855000000000006</v>
      </c>
      <c r="U646" s="134">
        <f>IFERROR($U$3*TWK!H643/100,"n/a")</f>
        <v>6.7790999999999997</v>
      </c>
      <c r="V646" s="134">
        <f>IFERROR($V$3*TWK!H643/100,"n/a")</f>
        <v>6.7216499999999995</v>
      </c>
      <c r="W646" s="134">
        <f>IFERROR($W$3*TWK!H643/100,"n/a")</f>
        <v>6.0131000000000006</v>
      </c>
      <c r="X646" s="134">
        <f>IFERROR($X$3*(TWK!H643+25)/100,"n/a")</f>
        <v>6.4733499999999999</v>
      </c>
      <c r="Y646" s="134">
        <f>IFERROR($Y$3*(TWK!H643+50)/100,"n/a")</f>
        <v>6.4480499999999994</v>
      </c>
      <c r="Z646" s="134">
        <f>IFERROR($Z$3*TWK!H643/100,"n/a")</f>
        <v>4.7300500000000003</v>
      </c>
      <c r="AA646" s="134">
        <f>IFERROR($AA$3*(TWK!H643+100)/100,"n/a")</f>
        <v>6.6753499999999999</v>
      </c>
    </row>
    <row r="647" spans="1:27" x14ac:dyDescent="0.25">
      <c r="A647" s="47">
        <f t="shared" si="9"/>
        <v>42486</v>
      </c>
      <c r="B647" s="134">
        <f>IFERROR($B$3*TWK!B644/100,"n/a")</f>
        <v>21.045999999999999</v>
      </c>
      <c r="C647" s="134">
        <f>IFERROR($C$3*TWK!C644/100,"n/a")</f>
        <v>17.55</v>
      </c>
      <c r="D647" s="134">
        <f>IFERROR($D$3*TWK!C644/100,"n/a")</f>
        <v>15.561000000000002</v>
      </c>
      <c r="E647" s="134">
        <f>IFERROR( $E$3*TWK!C644/100,"n/a")</f>
        <v>14.859000000000002</v>
      </c>
      <c r="F647" s="134">
        <f>IFERROR($F$3*TWK!C644/100,"n/a")</f>
        <v>14.157</v>
      </c>
      <c r="G647" s="134">
        <f>IFERROR($G$3*TWK!H644/100,"n/a")</f>
        <v>7.22</v>
      </c>
      <c r="H647" s="134">
        <f>IFERROR( $H$3*TWK!D644/100,"n/a")</f>
        <v>15.461500000000001</v>
      </c>
      <c r="I647" s="134">
        <f>IFERROR($I$3*TWK!D644/100,"n/a")</f>
        <v>14.20425</v>
      </c>
      <c r="J647" s="134">
        <f>IFERROR($J$3*TWK!D644/100,"n/a")</f>
        <v>14.017000000000001</v>
      </c>
      <c r="K647" s="134">
        <f>IFERROR($K$3*TWK!D644/100,"n/a")</f>
        <v>13.562250000000001</v>
      </c>
      <c r="L647" s="134">
        <f>IFERROR( $L$3*TWK!D644/100,"n/a")</f>
        <v>12.86675</v>
      </c>
      <c r="M647" s="134">
        <f>IFERROR($M$3*TWK!D644/100,"n/a")</f>
        <v>12.411999999999999</v>
      </c>
      <c r="N647" s="134">
        <f>IFERROR($N$3*TWK!E644/100,"n/a")</f>
        <v>7.8802500000000011</v>
      </c>
      <c r="O647" s="134">
        <f>IFERROR($O$3*TWK!F644/100,"n/a")</f>
        <v>9.3800000000000008</v>
      </c>
      <c r="P647" s="134">
        <f>IFERROR($P$3*TWK!F644/100,"n/a")</f>
        <v>8.92</v>
      </c>
      <c r="Q647" s="134">
        <f>IFERROR($Q$3*TWK!F644/100,"n/a")</f>
        <v>8.08</v>
      </c>
      <c r="R647" s="134">
        <f>IFERROR($R$3*TWK!F644/100,"n/a")</f>
        <v>7.98</v>
      </c>
      <c r="S647" s="134">
        <f>IFERROR($S$3*TWK!H644/100,"n/a")</f>
        <v>7.22</v>
      </c>
      <c r="T647" s="134">
        <f>IFERROR($T$3*TWK!H644/100,"n/a")</f>
        <v>7.03</v>
      </c>
      <c r="U647" s="134">
        <f>IFERROR($U$3*TWK!H644/100,"n/a")</f>
        <v>6.726</v>
      </c>
      <c r="V647" s="134">
        <f>IFERROR($V$3*TWK!H644/100,"n/a")</f>
        <v>6.6689999999999996</v>
      </c>
      <c r="W647" s="134">
        <f>IFERROR($W$3*TWK!H644/100,"n/a")</f>
        <v>5.9660000000000002</v>
      </c>
      <c r="X647" s="134">
        <f>IFERROR($X$3*(TWK!H644+25)/100,"n/a")</f>
        <v>6.4285000000000005</v>
      </c>
      <c r="Y647" s="134">
        <f>IFERROR($Y$3*(TWK!H644+50)/100,"n/a")</f>
        <v>6.4079999999999995</v>
      </c>
      <c r="Z647" s="134">
        <f>IFERROR($Z$3*TWK!H644/100,"n/a")</f>
        <v>4.6930000000000005</v>
      </c>
      <c r="AA647" s="134">
        <f>IFERROR($AA$3*(TWK!H644+100)/100,"n/a")</f>
        <v>6.641</v>
      </c>
    </row>
    <row r="648" spans="1:27" x14ac:dyDescent="0.25">
      <c r="A648" s="47">
        <f t="shared" si="9"/>
        <v>42493</v>
      </c>
      <c r="B648" s="134">
        <f>IFERROR($B$3*TWK!B645/100,"n/a")</f>
        <v>20.117500000000003</v>
      </c>
      <c r="C648" s="134">
        <f>IFERROR($C$3*TWK!C645/100,"n/a")</f>
        <v>16.649999999999999</v>
      </c>
      <c r="D648" s="134">
        <f>IFERROR($D$3*TWK!C645/100,"n/a")</f>
        <v>14.763000000000002</v>
      </c>
      <c r="E648" s="134">
        <f>IFERROR( $E$3*TWK!C645/100,"n/a")</f>
        <v>14.097000000000001</v>
      </c>
      <c r="F648" s="134">
        <f>IFERROR($F$3*TWK!C645/100,"n/a")</f>
        <v>13.430999999999999</v>
      </c>
      <c r="G648" s="134">
        <f>IFERROR($G$3*TWK!H645/100,"n/a")</f>
        <v>6.9349999999999996</v>
      </c>
      <c r="H648" s="134">
        <f>IFERROR( $H$3*TWK!D645/100,"n/a")</f>
        <v>15.172499999999999</v>
      </c>
      <c r="I648" s="134">
        <f>IFERROR($I$3*TWK!D645/100,"n/a")</f>
        <v>13.938750000000001</v>
      </c>
      <c r="J648" s="134">
        <f>IFERROR($J$3*TWK!D645/100,"n/a")</f>
        <v>13.755000000000001</v>
      </c>
      <c r="K648" s="134">
        <f>IFERROR($K$3*TWK!D645/100,"n/a")</f>
        <v>13.30875</v>
      </c>
      <c r="L648" s="134">
        <f>IFERROR( $L$3*TWK!D645/100,"n/a")</f>
        <v>12.626250000000001</v>
      </c>
      <c r="M648" s="134">
        <f>IFERROR($M$3*TWK!D645/100,"n/a")</f>
        <v>12.18</v>
      </c>
      <c r="N648" s="134">
        <f>IFERROR($N$3*TWK!E645/100,"n/a")</f>
        <v>7.6807500000000006</v>
      </c>
      <c r="O648" s="134">
        <f>IFERROR($O$3*TWK!F645/100,"n/a")</f>
        <v>8.9109999999999996</v>
      </c>
      <c r="P648" s="134">
        <f>IFERROR($P$3*TWK!F645/100,"n/a")</f>
        <v>8.4740000000000002</v>
      </c>
      <c r="Q648" s="134">
        <f>IFERROR($Q$3*TWK!F645/100,"n/a")</f>
        <v>7.6760000000000002</v>
      </c>
      <c r="R648" s="134">
        <f>IFERROR($R$3*TWK!F645/100,"n/a")</f>
        <v>7.5810000000000004</v>
      </c>
      <c r="S648" s="134">
        <f>IFERROR($S$3*TWK!H645/100,"n/a")</f>
        <v>6.9349999999999996</v>
      </c>
      <c r="T648" s="134">
        <f>IFERROR($T$3*TWK!H645/100,"n/a")</f>
        <v>6.7525000000000004</v>
      </c>
      <c r="U648" s="134">
        <f>IFERROR($U$3*TWK!H645/100,"n/a")</f>
        <v>6.4604999999999997</v>
      </c>
      <c r="V648" s="134">
        <f>IFERROR($V$3*TWK!H645/100,"n/a")</f>
        <v>6.4057499999999994</v>
      </c>
      <c r="W648" s="134">
        <f>IFERROR($W$3*TWK!H645/100,"n/a")</f>
        <v>5.730500000000001</v>
      </c>
      <c r="X648" s="134">
        <f>IFERROR($X$3*(TWK!H645+25)/100,"n/a")</f>
        <v>6.2042500000000009</v>
      </c>
      <c r="Y648" s="134">
        <f>IFERROR($Y$3*(TWK!H645+50)/100,"n/a")</f>
        <v>6.2077499999999999</v>
      </c>
      <c r="Z648" s="134">
        <f>IFERROR($Z$3*TWK!H645/100,"n/a")</f>
        <v>4.5077500000000006</v>
      </c>
      <c r="AA648" s="134">
        <f>IFERROR($AA$3*(TWK!H645+100)/100,"n/a")</f>
        <v>6.4692499999999997</v>
      </c>
    </row>
    <row r="649" spans="1:27" x14ac:dyDescent="0.25">
      <c r="A649" s="47">
        <f t="shared" si="9"/>
        <v>42500</v>
      </c>
      <c r="B649" s="134">
        <f>IFERROR($B$3*TWK!B646/100,"n/a")</f>
        <v>20.581750000000003</v>
      </c>
      <c r="C649" s="134">
        <f>IFERROR($C$3*TWK!C646/100,"n/a")</f>
        <v>16.8</v>
      </c>
      <c r="D649" s="134">
        <f>IFERROR($D$3*TWK!C646/100,"n/a")</f>
        <v>14.896000000000001</v>
      </c>
      <c r="E649" s="134">
        <f>IFERROR( $E$3*TWK!C646/100,"n/a")</f>
        <v>14.224</v>
      </c>
      <c r="F649" s="134">
        <f>IFERROR($F$3*TWK!C646/100,"n/a")</f>
        <v>13.552</v>
      </c>
      <c r="G649" s="134">
        <f>IFERROR($G$3*TWK!H646/100,"n/a")</f>
        <v>6.84</v>
      </c>
      <c r="H649" s="134">
        <f>IFERROR( $H$3*TWK!D646/100,"n/a")</f>
        <v>15.027999999999999</v>
      </c>
      <c r="I649" s="134">
        <f>IFERROR($I$3*TWK!D646/100,"n/a")</f>
        <v>13.805999999999999</v>
      </c>
      <c r="J649" s="134">
        <f>IFERROR($J$3*TWK!D646/100,"n/a")</f>
        <v>13.624000000000001</v>
      </c>
      <c r="K649" s="134">
        <f>IFERROR($K$3*TWK!D646/100,"n/a")</f>
        <v>13.182</v>
      </c>
      <c r="L649" s="134">
        <f>IFERROR( $L$3*TWK!D646/100,"n/a")</f>
        <v>12.505999999999998</v>
      </c>
      <c r="M649" s="134">
        <f>IFERROR($M$3*TWK!D646/100,"n/a")</f>
        <v>12.063999999999998</v>
      </c>
      <c r="N649" s="134">
        <f>IFERROR($N$3*TWK!E646/100,"n/a")</f>
        <v>7.7805000000000009</v>
      </c>
      <c r="O649" s="134">
        <f>IFERROR($O$3*TWK!F646/100,"n/a")</f>
        <v>8.6765000000000008</v>
      </c>
      <c r="P649" s="134">
        <f>IFERROR($P$3*TWK!F646/100,"n/a")</f>
        <v>8.2509999999999994</v>
      </c>
      <c r="Q649" s="134">
        <f>IFERROR($Q$3*TWK!F646/100,"n/a")</f>
        <v>7.4740000000000002</v>
      </c>
      <c r="R649" s="134">
        <f>IFERROR($R$3*TWK!F646/100,"n/a")</f>
        <v>7.3815000000000008</v>
      </c>
      <c r="S649" s="134">
        <f>IFERROR($S$3*TWK!H646/100,"n/a")</f>
        <v>6.84</v>
      </c>
      <c r="T649" s="134">
        <f>IFERROR($T$3*TWK!H646/100,"n/a")</f>
        <v>6.66</v>
      </c>
      <c r="U649" s="134">
        <f>IFERROR($U$3*TWK!H646/100,"n/a")</f>
        <v>6.3720000000000008</v>
      </c>
      <c r="V649" s="134">
        <f>IFERROR($V$3*TWK!H646/100,"n/a")</f>
        <v>6.3179999999999996</v>
      </c>
      <c r="W649" s="134">
        <f>IFERROR($W$3*TWK!H646/100,"n/a")</f>
        <v>5.6520000000000001</v>
      </c>
      <c r="X649" s="134">
        <f>IFERROR($X$3*(TWK!H646+25)/100,"n/a")</f>
        <v>6.1295000000000002</v>
      </c>
      <c r="Y649" s="134">
        <f>IFERROR($Y$3*(TWK!H646+50)/100,"n/a")</f>
        <v>6.141</v>
      </c>
      <c r="Z649" s="134">
        <f>IFERROR($Z$3*TWK!H646/100,"n/a")</f>
        <v>4.4460000000000006</v>
      </c>
      <c r="AA649" s="134">
        <f>IFERROR($AA$3*(TWK!H646+100)/100,"n/a")</f>
        <v>6.4120000000000008</v>
      </c>
    </row>
    <row r="650" spans="1:27" x14ac:dyDescent="0.25">
      <c r="A650" s="47">
        <f t="shared" si="9"/>
        <v>42507</v>
      </c>
      <c r="B650" s="134">
        <f>IFERROR($B$3*TWK!B647/100,"n/a")</f>
        <v>20.53016666666667</v>
      </c>
      <c r="C650" s="134">
        <f>IFERROR($C$3*TWK!C647/100,"n/a")</f>
        <v>16.5</v>
      </c>
      <c r="D650" s="134">
        <f>IFERROR($D$3*TWK!C647/100,"n/a")</f>
        <v>14.63</v>
      </c>
      <c r="E650" s="134">
        <f>IFERROR( $E$3*TWK!C647/100,"n/a")</f>
        <v>13.97</v>
      </c>
      <c r="F650" s="134">
        <f>IFERROR($F$3*TWK!C647/100,"n/a")</f>
        <v>13.31</v>
      </c>
      <c r="G650" s="134">
        <f>IFERROR($G$3*TWK!H647/100,"n/a")</f>
        <v>6.7133333333333329</v>
      </c>
      <c r="H650" s="134">
        <f>IFERROR( $H$3*TWK!D647/100,"n/a")</f>
        <v>14.931666666666665</v>
      </c>
      <c r="I650" s="134">
        <f>IFERROR($I$3*TWK!D647/100,"n/a")</f>
        <v>13.717499999999998</v>
      </c>
      <c r="J650" s="134">
        <f>IFERROR($J$3*TWK!D647/100,"n/a")</f>
        <v>13.536666666666665</v>
      </c>
      <c r="K650" s="134">
        <f>IFERROR($K$3*TWK!D647/100,"n/a")</f>
        <v>13.0975</v>
      </c>
      <c r="L650" s="134">
        <f>IFERROR( $L$3*TWK!D647/100,"n/a")</f>
        <v>12.42583333333333</v>
      </c>
      <c r="M650" s="134">
        <f>IFERROR($M$3*TWK!D647/100,"n/a")</f>
        <v>11.986666666666665</v>
      </c>
      <c r="N650" s="134">
        <f>IFERROR($N$3*TWK!E647/100,"n/a")</f>
        <v>7.2484999999999999</v>
      </c>
      <c r="O650" s="134">
        <f>IFERROR($O$3*TWK!F647/100,"n/a")</f>
        <v>8.2856666666666676</v>
      </c>
      <c r="P650" s="134">
        <f>IFERROR($P$3*TWK!F647/100,"n/a")</f>
        <v>7.8793333333333324</v>
      </c>
      <c r="Q650" s="134">
        <f>IFERROR($Q$3*TWK!F647/100,"n/a")</f>
        <v>7.1373333333333333</v>
      </c>
      <c r="R650" s="134">
        <f>IFERROR($R$3*TWK!F647/100,"n/a")</f>
        <v>7.0489999999999995</v>
      </c>
      <c r="S650" s="134">
        <f>IFERROR($S$3*TWK!H647/100,"n/a")</f>
        <v>6.7133333333333329</v>
      </c>
      <c r="T650" s="134">
        <f>IFERROR($T$3*TWK!H647/100,"n/a")</f>
        <v>6.5366666666666662</v>
      </c>
      <c r="U650" s="134">
        <f>IFERROR($U$3*TWK!H647/100,"n/a")</f>
        <v>6.2539999999999996</v>
      </c>
      <c r="V650" s="134">
        <f>IFERROR($V$3*TWK!H647/100,"n/a")</f>
        <v>6.2009999999999987</v>
      </c>
      <c r="W650" s="134">
        <f>IFERROR($W$3*TWK!H647/100,"n/a")</f>
        <v>5.5473333333333334</v>
      </c>
      <c r="X650" s="134">
        <f>IFERROR($X$3*(TWK!H647+25)/100,"n/a")</f>
        <v>6.0298333333333334</v>
      </c>
      <c r="Y650" s="134">
        <f>IFERROR($Y$3*(TWK!H647+50)/100,"n/a")</f>
        <v>6.0519999999999996</v>
      </c>
      <c r="Z650" s="134">
        <f>IFERROR($Z$3*TWK!H647/100,"n/a")</f>
        <v>4.363666666666667</v>
      </c>
      <c r="AA650" s="134">
        <f>IFERROR($AA$3*(TWK!H647+100)/100,"n/a")</f>
        <v>6.3356666666666657</v>
      </c>
    </row>
    <row r="651" spans="1:27" x14ac:dyDescent="0.25">
      <c r="A651" s="47">
        <f t="shared" si="9"/>
        <v>42514</v>
      </c>
      <c r="B651" s="134">
        <f>IFERROR($B$3*TWK!B648/100,"n/a")</f>
        <v>20.014333333333333</v>
      </c>
      <c r="C651" s="134">
        <f>IFERROR($C$3*TWK!C648/100,"n/a")</f>
        <v>15.3</v>
      </c>
      <c r="D651" s="134">
        <f>IFERROR($D$3*TWK!C648/100,"n/a")</f>
        <v>13.566000000000001</v>
      </c>
      <c r="E651" s="134">
        <f>IFERROR( $E$3*TWK!C648/100,"n/a")</f>
        <v>12.954000000000001</v>
      </c>
      <c r="F651" s="134">
        <f>IFERROR($F$3*TWK!C648/100,"n/a")</f>
        <v>12.342000000000001</v>
      </c>
      <c r="G651" s="134">
        <f>IFERROR($G$3*TWK!H648/100,"n/a")</f>
        <v>6.46</v>
      </c>
      <c r="H651" s="134">
        <f>IFERROR( $H$3*TWK!D648/100,"n/a")</f>
        <v>13.583</v>
      </c>
      <c r="I651" s="134">
        <f>IFERROR($I$3*TWK!D648/100,"n/a")</f>
        <v>12.478499999999999</v>
      </c>
      <c r="J651" s="134">
        <f>IFERROR($J$3*TWK!D648/100,"n/a")</f>
        <v>12.314</v>
      </c>
      <c r="K651" s="134">
        <f>IFERROR($K$3*TWK!D648/100,"n/a")</f>
        <v>11.9145</v>
      </c>
      <c r="L651" s="134">
        <f>IFERROR( $L$3*TWK!D648/100,"n/a")</f>
        <v>11.3035</v>
      </c>
      <c r="M651" s="134">
        <f>IFERROR($M$3*TWK!D648/100,"n/a")</f>
        <v>10.903999999999998</v>
      </c>
      <c r="N651" s="134">
        <f>IFERROR($N$3*TWK!E648/100,"n/a")</f>
        <v>6.8495000000000008</v>
      </c>
      <c r="O651" s="134">
        <f>IFERROR($O$3*TWK!F648/100,"n/a")</f>
        <v>8.051166666666667</v>
      </c>
      <c r="P651" s="134">
        <f>IFERROR($P$3*TWK!F648/100,"n/a")</f>
        <v>7.6563333333333334</v>
      </c>
      <c r="Q651" s="134">
        <f>IFERROR($Q$3*TWK!F648/100,"n/a")</f>
        <v>6.9353333333333333</v>
      </c>
      <c r="R651" s="134">
        <f>IFERROR($R$3*TWK!F648/100,"n/a")</f>
        <v>6.8495000000000008</v>
      </c>
      <c r="S651" s="134">
        <f>IFERROR($S$3*TWK!H648/100,"n/a")</f>
        <v>6.46</v>
      </c>
      <c r="T651" s="134">
        <f>IFERROR($T$3*TWK!H648/100,"n/a")</f>
        <v>6.29</v>
      </c>
      <c r="U651" s="134">
        <f>IFERROR($U$3*TWK!H648/100,"n/a")</f>
        <v>6.0179999999999998</v>
      </c>
      <c r="V651" s="134">
        <f>IFERROR($V$3*TWK!H648/100,"n/a")</f>
        <v>5.9669999999999996</v>
      </c>
      <c r="W651" s="134">
        <f>IFERROR($W$3*TWK!H648/100,"n/a")</f>
        <v>5.338000000000001</v>
      </c>
      <c r="X651" s="134">
        <f>IFERROR($X$3*(TWK!H648+25)/100,"n/a")</f>
        <v>5.8305000000000007</v>
      </c>
      <c r="Y651" s="134">
        <f>IFERROR($Y$3*(TWK!H648+50)/100,"n/a")</f>
        <v>5.8739999999999997</v>
      </c>
      <c r="Z651" s="134">
        <f>IFERROR($Z$3*TWK!H648/100,"n/a")</f>
        <v>4.1990000000000007</v>
      </c>
      <c r="AA651" s="134">
        <f>IFERROR($AA$3*(TWK!H648+100)/100,"n/a")</f>
        <v>6.1829999999999998</v>
      </c>
    </row>
    <row r="652" spans="1:27" x14ac:dyDescent="0.25">
      <c r="A652" s="47">
        <f t="shared" si="9"/>
        <v>42521</v>
      </c>
      <c r="B652" s="134">
        <f>IFERROR($B$3*TWK!B649/100,"n/a")</f>
        <v>19.60166666666667</v>
      </c>
      <c r="C652" s="134">
        <f>IFERROR($C$3*TWK!C649/100,"n/a")</f>
        <v>15.1</v>
      </c>
      <c r="D652" s="134">
        <f>IFERROR($D$3*TWK!C649/100,"n/a")</f>
        <v>13.388666666666667</v>
      </c>
      <c r="E652" s="134">
        <f>IFERROR( $E$3*TWK!C649/100,"n/a")</f>
        <v>12.784666666666666</v>
      </c>
      <c r="F652" s="134">
        <f>IFERROR($F$3*TWK!C649/100,"n/a")</f>
        <v>12.180666666666665</v>
      </c>
      <c r="G652" s="134">
        <f>IFERROR($G$3*TWK!H649/100,"n/a")</f>
        <v>6.3966666666666665</v>
      </c>
      <c r="H652" s="134">
        <f>IFERROR( $H$3*TWK!D649/100,"n/a")</f>
        <v>13.968333333333332</v>
      </c>
      <c r="I652" s="134">
        <f>IFERROR($I$3*TWK!D649/100,"n/a")</f>
        <v>12.832499999999998</v>
      </c>
      <c r="J652" s="134">
        <f>IFERROR($J$3*TWK!D649/100,"n/a")</f>
        <v>12.663333333333332</v>
      </c>
      <c r="K652" s="134">
        <f>IFERROR($K$3*TWK!D649/100,"n/a")</f>
        <v>12.2525</v>
      </c>
      <c r="L652" s="134">
        <f>IFERROR( $L$3*TWK!D649/100,"n/a")</f>
        <v>11.624166666666666</v>
      </c>
      <c r="M652" s="134">
        <f>IFERROR($M$3*TWK!D649/100,"n/a")</f>
        <v>11.213333333333333</v>
      </c>
      <c r="N652" s="134">
        <f>IFERROR($N$3*TWK!E649/100,"n/a")</f>
        <v>6.9160000000000004</v>
      </c>
      <c r="O652" s="134">
        <f>IFERROR($O$3*TWK!F649/100,"n/a")</f>
        <v>7.8166666666666673</v>
      </c>
      <c r="P652" s="134">
        <f>IFERROR($P$3*TWK!F649/100,"n/a")</f>
        <v>7.4333333333333327</v>
      </c>
      <c r="Q652" s="134">
        <f>IFERROR($Q$3*TWK!F649/100,"n/a")</f>
        <v>6.7333333333333325</v>
      </c>
      <c r="R652" s="134">
        <f>IFERROR($R$3*TWK!F649/100,"n/a")</f>
        <v>6.65</v>
      </c>
      <c r="S652" s="134">
        <f>IFERROR($S$3*TWK!H649/100,"n/a")</f>
        <v>6.3966666666666665</v>
      </c>
      <c r="T652" s="134">
        <f>IFERROR($T$3*TWK!H649/100,"n/a")</f>
        <v>6.2283333333333335</v>
      </c>
      <c r="U652" s="134">
        <f>IFERROR($U$3*TWK!H649/100,"n/a")</f>
        <v>5.9590000000000005</v>
      </c>
      <c r="V652" s="134">
        <f>IFERROR($V$3*TWK!H649/100,"n/a")</f>
        <v>5.9085000000000001</v>
      </c>
      <c r="W652" s="134">
        <f>IFERROR($W$3*TWK!H649/100,"n/a")</f>
        <v>5.2856666666666676</v>
      </c>
      <c r="X652" s="134">
        <f>IFERROR($X$3*(TWK!H649+25)/100,"n/a")</f>
        <v>5.7806666666666668</v>
      </c>
      <c r="Y652" s="134">
        <f>IFERROR($Y$3*(TWK!H649+50)/100,"n/a")</f>
        <v>5.8295000000000003</v>
      </c>
      <c r="Z652" s="134">
        <f>IFERROR($Z$3*TWK!H649/100,"n/a")</f>
        <v>4.1578333333333344</v>
      </c>
      <c r="AA652" s="134">
        <f>IFERROR($AA$3*(TWK!H649+100)/100,"n/a")</f>
        <v>6.1448333333333345</v>
      </c>
    </row>
    <row r="653" spans="1:27" x14ac:dyDescent="0.25">
      <c r="A653" s="47">
        <f t="shared" si="9"/>
        <v>42528</v>
      </c>
      <c r="B653" s="134">
        <f>IFERROR($B$3*TWK!B650/100,"n/a")</f>
        <v>21.871333333333332</v>
      </c>
      <c r="C653" s="134">
        <f>IFERROR($C$3*TWK!C650/100,"n/a")</f>
        <v>17.399999999999999</v>
      </c>
      <c r="D653" s="134">
        <f>IFERROR($D$3*TWK!C650/100,"n/a")</f>
        <v>15.428000000000003</v>
      </c>
      <c r="E653" s="134">
        <f>IFERROR( $E$3*TWK!C650/100,"n/a")</f>
        <v>14.732000000000001</v>
      </c>
      <c r="F653" s="134">
        <f>IFERROR($F$3*TWK!C650/100,"n/a")</f>
        <v>14.036</v>
      </c>
      <c r="G653" s="134">
        <f>IFERROR($G$3*TWK!H650/100,"n/a")</f>
        <v>6.7133333333333329</v>
      </c>
      <c r="H653" s="134">
        <f>IFERROR( $H$3*TWK!D650/100,"n/a")</f>
        <v>15.798666666666666</v>
      </c>
      <c r="I653" s="134">
        <f>IFERROR($I$3*TWK!D650/100,"n/a")</f>
        <v>14.513999999999999</v>
      </c>
      <c r="J653" s="134">
        <f>IFERROR($J$3*TWK!D650/100,"n/a")</f>
        <v>14.322666666666667</v>
      </c>
      <c r="K653" s="134">
        <f>IFERROR($K$3*TWK!D650/100,"n/a")</f>
        <v>13.857999999999999</v>
      </c>
      <c r="L653" s="134">
        <f>IFERROR( $L$3*TWK!D650/100,"n/a")</f>
        <v>13.14733333333333</v>
      </c>
      <c r="M653" s="134">
        <f>IFERROR($M$3*TWK!D650/100,"n/a")</f>
        <v>12.682666666666664</v>
      </c>
      <c r="N653" s="134">
        <f>IFERROR($N$3*TWK!E650/100,"n/a")</f>
        <v>7.1820000000000004</v>
      </c>
      <c r="O653" s="134">
        <f>IFERROR($O$3*TWK!F650/100,"n/a")</f>
        <v>8.051166666666667</v>
      </c>
      <c r="P653" s="134">
        <f>IFERROR($P$3*TWK!F650/100,"n/a")</f>
        <v>7.6563333333333334</v>
      </c>
      <c r="Q653" s="134">
        <f>IFERROR($Q$3*TWK!F650/100,"n/a")</f>
        <v>6.9353333333333333</v>
      </c>
      <c r="R653" s="134">
        <f>IFERROR($R$3*TWK!F650/100,"n/a")</f>
        <v>6.8495000000000008</v>
      </c>
      <c r="S653" s="134">
        <f>IFERROR($S$3*TWK!H650/100,"n/a")</f>
        <v>6.7133333333333329</v>
      </c>
      <c r="T653" s="134">
        <f>IFERROR($T$3*TWK!H650/100,"n/a")</f>
        <v>6.5366666666666662</v>
      </c>
      <c r="U653" s="134">
        <f>IFERROR($U$3*TWK!H650/100,"n/a")</f>
        <v>6.2539999999999996</v>
      </c>
      <c r="V653" s="134">
        <f>IFERROR($V$3*TWK!H650/100,"n/a")</f>
        <v>6.2009999999999987</v>
      </c>
      <c r="W653" s="134">
        <f>IFERROR($W$3*TWK!H650/100,"n/a")</f>
        <v>5.5473333333333334</v>
      </c>
      <c r="X653" s="134">
        <f>IFERROR($X$3*(TWK!H650+25)/100,"n/a")</f>
        <v>6.0298333333333334</v>
      </c>
      <c r="Y653" s="134">
        <f>IFERROR($Y$3*(TWK!H650+50)/100,"n/a")</f>
        <v>6.0519999999999996</v>
      </c>
      <c r="Z653" s="134">
        <f>IFERROR($Z$3*TWK!H650/100,"n/a")</f>
        <v>4.363666666666667</v>
      </c>
      <c r="AA653" s="134">
        <f>IFERROR($AA$3*(TWK!H650+100)/100,"n/a")</f>
        <v>6.3356666666666657</v>
      </c>
    </row>
    <row r="654" spans="1:27" x14ac:dyDescent="0.25">
      <c r="A654" s="47">
        <f t="shared" si="9"/>
        <v>42535</v>
      </c>
      <c r="B654" s="134">
        <f>IFERROR($B$3*TWK!B651/100,"n/a")</f>
        <v>22.903000000000002</v>
      </c>
      <c r="C654" s="134">
        <f>IFERROR($C$3*TWK!C651/100,"n/a")</f>
        <v>19.350000000000001</v>
      </c>
      <c r="D654" s="134">
        <f>IFERROR($D$3*TWK!C651/100,"n/a")</f>
        <v>17.157</v>
      </c>
      <c r="E654" s="134">
        <f>IFERROR( $E$3*TWK!C651/100,"n/a")</f>
        <v>16.382999999999999</v>
      </c>
      <c r="F654" s="134">
        <f>IFERROR($F$3*TWK!C651/100,"n/a")</f>
        <v>15.608999999999998</v>
      </c>
      <c r="G654" s="134">
        <f>IFERROR($G$3*TWK!H651/100,"n/a")</f>
        <v>7.3150000000000004</v>
      </c>
      <c r="H654" s="134">
        <f>IFERROR( $H$3*TWK!D651/100,"n/a")</f>
        <v>18.0625</v>
      </c>
      <c r="I654" s="134">
        <f>IFERROR($I$3*TWK!D651/100,"n/a")</f>
        <v>16.593749999999996</v>
      </c>
      <c r="J654" s="134">
        <f>IFERROR($J$3*TWK!D651/100,"n/a")</f>
        <v>16.375</v>
      </c>
      <c r="K654" s="134">
        <f>IFERROR($K$3*TWK!D651/100,"n/a")</f>
        <v>15.84375</v>
      </c>
      <c r="L654" s="134">
        <f>IFERROR( $L$3*TWK!D651/100,"n/a")</f>
        <v>15.031249999999998</v>
      </c>
      <c r="M654" s="134">
        <f>IFERROR($M$3*TWK!D651/100,"n/a")</f>
        <v>14.5</v>
      </c>
      <c r="N654" s="134">
        <f>IFERROR($N$3*TWK!E651/100,"n/a")</f>
        <v>8.5785</v>
      </c>
      <c r="O654" s="134">
        <f>IFERROR($O$3*TWK!F651/100,"n/a")</f>
        <v>9.1455000000000002</v>
      </c>
      <c r="P654" s="134">
        <f>IFERROR($P$3*TWK!F651/100,"n/a")</f>
        <v>8.697000000000001</v>
      </c>
      <c r="Q654" s="134">
        <f>IFERROR($Q$3*TWK!F651/100,"n/a")</f>
        <v>7.8779999999999992</v>
      </c>
      <c r="R654" s="134">
        <f>IFERROR($R$3*TWK!F651/100,"n/a")</f>
        <v>7.7805000000000009</v>
      </c>
      <c r="S654" s="134">
        <f>IFERROR($S$3*TWK!H651/100,"n/a")</f>
        <v>7.3150000000000004</v>
      </c>
      <c r="T654" s="134">
        <f>IFERROR($T$3*TWK!H651/100,"n/a")</f>
        <v>7.1224999999999996</v>
      </c>
      <c r="U654" s="134">
        <f>IFERROR($U$3*TWK!H651/100,"n/a")</f>
        <v>6.8145000000000007</v>
      </c>
      <c r="V654" s="134">
        <f>IFERROR($V$3*TWK!H651/100,"n/a")</f>
        <v>6.7567499999999994</v>
      </c>
      <c r="W654" s="134">
        <f>IFERROR($W$3*TWK!H651/100,"n/a")</f>
        <v>6.0445000000000002</v>
      </c>
      <c r="X654" s="134">
        <f>IFERROR($X$3*(TWK!H651+25)/100,"n/a")</f>
        <v>6.5032500000000004</v>
      </c>
      <c r="Y654" s="134">
        <f>IFERROR($Y$3*(TWK!H651+50)/100,"n/a")</f>
        <v>6.4747500000000002</v>
      </c>
      <c r="Z654" s="134">
        <f>IFERROR($Z$3*TWK!H651/100,"n/a")</f>
        <v>4.7547500000000005</v>
      </c>
      <c r="AA654" s="134">
        <f>IFERROR($AA$3*(TWK!H651+100)/100,"n/a")</f>
        <v>6.6982500000000007</v>
      </c>
    </row>
    <row r="655" spans="1:27" x14ac:dyDescent="0.25">
      <c r="A655" s="47">
        <f t="shared" si="9"/>
        <v>42542</v>
      </c>
      <c r="B655" s="134">
        <f>IFERROR($B$3*TWK!B652/100,"n/a")</f>
        <v>28.62875</v>
      </c>
      <c r="C655" s="134">
        <f>IFERROR($C$3*TWK!C652/100,"n/a")</f>
        <v>24.75</v>
      </c>
      <c r="D655" s="134">
        <f>IFERROR($D$3*TWK!C652/100,"n/a")</f>
        <v>21.945</v>
      </c>
      <c r="E655" s="134">
        <f>IFERROR( $E$3*TWK!C652/100,"n/a")</f>
        <v>20.954999999999998</v>
      </c>
      <c r="F655" s="134">
        <f>IFERROR($F$3*TWK!C652/100,"n/a")</f>
        <v>19.965</v>
      </c>
      <c r="G655" s="134">
        <f>IFERROR($G$3*TWK!H652/100,"n/a")</f>
        <v>9.2149999999999999</v>
      </c>
      <c r="H655" s="134">
        <f>IFERROR( $H$3*TWK!D652/100,"n/a")</f>
        <v>23.409000000000002</v>
      </c>
      <c r="I655" s="134">
        <f>IFERROR($I$3*TWK!D652/100,"n/a")</f>
        <v>21.505499999999998</v>
      </c>
      <c r="J655" s="134">
        <f>IFERROR($J$3*TWK!D652/100,"n/a")</f>
        <v>21.222000000000001</v>
      </c>
      <c r="K655" s="134">
        <f>IFERROR($K$3*TWK!D652/100,"n/a")</f>
        <v>20.5335</v>
      </c>
      <c r="L655" s="134">
        <f>IFERROR( $L$3*TWK!D652/100,"n/a")</f>
        <v>19.480499999999999</v>
      </c>
      <c r="M655" s="134">
        <f>IFERROR($M$3*TWK!D652/100,"n/a")</f>
        <v>18.791999999999998</v>
      </c>
      <c r="N655" s="134">
        <f>IFERROR($N$3*TWK!E652/100,"n/a")</f>
        <v>11.97</v>
      </c>
      <c r="O655" s="134">
        <f>IFERROR($O$3*TWK!F652/100,"n/a")</f>
        <v>13.835500000000001</v>
      </c>
      <c r="P655" s="134">
        <f>IFERROR($P$3*TWK!F652/100,"n/a")</f>
        <v>13.157</v>
      </c>
      <c r="Q655" s="134">
        <f>IFERROR($Q$3*TWK!F652/100,"n/a")</f>
        <v>11.917999999999999</v>
      </c>
      <c r="R655" s="134">
        <f>IFERROR($R$3*TWK!F652/100,"n/a")</f>
        <v>11.7705</v>
      </c>
      <c r="S655" s="134">
        <f>IFERROR($S$3*TWK!H652/100,"n/a")</f>
        <v>9.2149999999999999</v>
      </c>
      <c r="T655" s="134">
        <f>IFERROR($T$3*TWK!H652/100,"n/a")</f>
        <v>8.9725000000000001</v>
      </c>
      <c r="U655" s="134">
        <f>IFERROR($U$3*TWK!H652/100,"n/a")</f>
        <v>8.5845000000000002</v>
      </c>
      <c r="V655" s="134">
        <f>IFERROR($V$3*TWK!H652/100,"n/a")</f>
        <v>8.5117499999999993</v>
      </c>
      <c r="W655" s="134">
        <f>IFERROR($W$3*TWK!H652/100,"n/a")</f>
        <v>7.6145000000000005</v>
      </c>
      <c r="X655" s="134">
        <f>IFERROR($X$3*(TWK!H652+25)/100,"n/a")</f>
        <v>7.9982500000000005</v>
      </c>
      <c r="Y655" s="134">
        <f>IFERROR($Y$3*(TWK!H652+50)/100,"n/a")</f>
        <v>7.8097500000000002</v>
      </c>
      <c r="Z655" s="134">
        <f>IFERROR($Z$3*TWK!H652/100,"n/a")</f>
        <v>5.9897499999999999</v>
      </c>
      <c r="AA655" s="134">
        <f>IFERROR($AA$3*(TWK!H652+100)/100,"n/a")</f>
        <v>7.8432500000000003</v>
      </c>
    </row>
    <row r="656" spans="1:27" x14ac:dyDescent="0.25">
      <c r="A656" s="47">
        <f t="shared" si="9"/>
        <v>42549</v>
      </c>
      <c r="B656" s="134">
        <f>IFERROR($B$3*TWK!B653/100,"n/a")</f>
        <v>29.093000000000004</v>
      </c>
      <c r="C656" s="134">
        <f>IFERROR($C$3*TWK!C653/100,"n/a")</f>
        <v>24.45</v>
      </c>
      <c r="D656" s="134">
        <f>IFERROR($D$3*TWK!C653/100,"n/a")</f>
        <v>21.679000000000002</v>
      </c>
      <c r="E656" s="134">
        <f>IFERROR( $E$3*TWK!C653/100,"n/a")</f>
        <v>20.701000000000001</v>
      </c>
      <c r="F656" s="134">
        <f>IFERROR($F$3*TWK!C653/100,"n/a")</f>
        <v>19.722999999999999</v>
      </c>
      <c r="G656" s="134">
        <f>IFERROR($G$3*TWK!H653/100,"n/a")</f>
        <v>9.4049999999999994</v>
      </c>
      <c r="H656" s="134">
        <f>IFERROR( $H$3*TWK!D653/100,"n/a")</f>
        <v>23.12</v>
      </c>
      <c r="I656" s="134">
        <f>IFERROR($I$3*TWK!D653/100,"n/a")</f>
        <v>21.24</v>
      </c>
      <c r="J656" s="134">
        <f>IFERROR($J$3*TWK!D653/100,"n/a")</f>
        <v>20.96</v>
      </c>
      <c r="K656" s="134">
        <f>IFERROR($K$3*TWK!D653/100,"n/a")</f>
        <v>20.28</v>
      </c>
      <c r="L656" s="134">
        <f>IFERROR( $L$3*TWK!D653/100,"n/a")</f>
        <v>19.239999999999998</v>
      </c>
      <c r="M656" s="134">
        <f>IFERROR($M$3*TWK!D653/100,"n/a")</f>
        <v>18.559999999999999</v>
      </c>
      <c r="N656" s="134">
        <f>IFERROR($N$3*TWK!E653/100,"n/a")</f>
        <v>10.9725</v>
      </c>
      <c r="O656" s="134">
        <f>IFERROR($O$3*TWK!F653/100,"n/a")</f>
        <v>12.780250000000001</v>
      </c>
      <c r="P656" s="134">
        <f>IFERROR($P$3*TWK!F653/100,"n/a")</f>
        <v>12.153499999999999</v>
      </c>
      <c r="Q656" s="134">
        <f>IFERROR($Q$3*TWK!F653/100,"n/a")</f>
        <v>11.009</v>
      </c>
      <c r="R656" s="134">
        <f>IFERROR($R$3*TWK!F653/100,"n/a")</f>
        <v>10.872750000000002</v>
      </c>
      <c r="S656" s="134">
        <f>IFERROR($S$3*TWK!H653/100,"n/a")</f>
        <v>9.4049999999999994</v>
      </c>
      <c r="T656" s="134">
        <f>IFERROR($T$3*TWK!H653/100,"n/a")</f>
        <v>9.1575000000000006</v>
      </c>
      <c r="U656" s="134">
        <f>IFERROR($U$3*TWK!H653/100,"n/a")</f>
        <v>8.7614999999999998</v>
      </c>
      <c r="V656" s="134">
        <f>IFERROR($V$3*TWK!H653/100,"n/a")</f>
        <v>8.6872499999999988</v>
      </c>
      <c r="W656" s="134">
        <f>IFERROR($W$3*TWK!H653/100,"n/a")</f>
        <v>7.7714999999999996</v>
      </c>
      <c r="X656" s="134">
        <f>IFERROR($X$3*(TWK!H653+25)/100,"n/a")</f>
        <v>8.1477500000000003</v>
      </c>
      <c r="Y656" s="134">
        <f>IFERROR($Y$3*(TWK!H653+50)/100,"n/a")</f>
        <v>7.943249999999999</v>
      </c>
      <c r="Z656" s="134">
        <f>IFERROR($Z$3*TWK!H653/100,"n/a")</f>
        <v>6.1132500000000007</v>
      </c>
      <c r="AA656" s="134">
        <f>IFERROR($AA$3*(TWK!H653+100)/100,"n/a")</f>
        <v>7.9577499999999999</v>
      </c>
    </row>
    <row r="657" spans="1:27" x14ac:dyDescent="0.25">
      <c r="A657" s="47">
        <f t="shared" si="9"/>
        <v>42556</v>
      </c>
      <c r="B657" s="134">
        <f>IFERROR($B$3*TWK!B654/100,"n/a")</f>
        <v>29.4025</v>
      </c>
      <c r="C657" s="134">
        <f>IFERROR($C$3*TWK!C654/100,"n/a")</f>
        <v>27.45</v>
      </c>
      <c r="D657" s="134">
        <f>IFERROR($D$3*TWK!C654/100,"n/a")</f>
        <v>24.339000000000002</v>
      </c>
      <c r="E657" s="134">
        <f>IFERROR( $E$3*TWK!C654/100,"n/a")</f>
        <v>23.241</v>
      </c>
      <c r="F657" s="134">
        <f>IFERROR($F$3*TWK!C654/100,"n/a")</f>
        <v>22.142999999999997</v>
      </c>
      <c r="G657" s="134">
        <f>IFERROR($G$3*TWK!H654/100,"n/a")</f>
        <v>9.9749999999999996</v>
      </c>
      <c r="H657" s="134">
        <f>IFERROR( $H$3*TWK!D654/100,"n/a")</f>
        <v>26.154500000000002</v>
      </c>
      <c r="I657" s="134">
        <f>IFERROR($I$3*TWK!D654/100,"n/a")</f>
        <v>24.027749999999997</v>
      </c>
      <c r="J657" s="134">
        <f>IFERROR($J$3*TWK!D654/100,"n/a")</f>
        <v>23.710999999999999</v>
      </c>
      <c r="K657" s="134">
        <f>IFERROR($K$3*TWK!D654/100,"n/a")</f>
        <v>22.941750000000003</v>
      </c>
      <c r="L657" s="134">
        <f>IFERROR( $L$3*TWK!D654/100,"n/a")</f>
        <v>21.765249999999995</v>
      </c>
      <c r="M657" s="134">
        <f>IFERROR($M$3*TWK!D654/100,"n/a")</f>
        <v>20.995999999999999</v>
      </c>
      <c r="N657" s="134">
        <f>IFERROR($N$3*TWK!E654/100,"n/a")</f>
        <v>12.069750000000001</v>
      </c>
      <c r="O657" s="134">
        <f>IFERROR($O$3*TWK!F654/100,"n/a")</f>
        <v>14.773500000000002</v>
      </c>
      <c r="P657" s="134">
        <f>IFERROR($P$3*TWK!F654/100,"n/a")</f>
        <v>14.049000000000001</v>
      </c>
      <c r="Q657" s="134">
        <f>IFERROR($Q$3*TWK!F654/100,"n/a")</f>
        <v>12.725999999999999</v>
      </c>
      <c r="R657" s="134">
        <f>IFERROR($R$3*TWK!F654/100,"n/a")</f>
        <v>12.568500000000002</v>
      </c>
      <c r="S657" s="134">
        <f>IFERROR($S$3*TWK!H654/100,"n/a")</f>
        <v>9.9749999999999996</v>
      </c>
      <c r="T657" s="134">
        <f>IFERROR($T$3*TWK!H654/100,"n/a")</f>
        <v>9.7125000000000004</v>
      </c>
      <c r="U657" s="134">
        <f>IFERROR($U$3*TWK!H654/100,"n/a")</f>
        <v>9.2925000000000004</v>
      </c>
      <c r="V657" s="134">
        <f>IFERROR($V$3*TWK!H654/100,"n/a")</f>
        <v>9.2137499999999992</v>
      </c>
      <c r="W657" s="134">
        <f>IFERROR($W$3*TWK!H654/100,"n/a")</f>
        <v>8.2424999999999997</v>
      </c>
      <c r="X657" s="134">
        <f>IFERROR($X$3*(TWK!H654+25)/100,"n/a")</f>
        <v>8.5962500000000013</v>
      </c>
      <c r="Y657" s="134">
        <f>IFERROR($Y$3*(TWK!H654+50)/100,"n/a")</f>
        <v>8.34375</v>
      </c>
      <c r="Z657" s="134">
        <f>IFERROR($Z$3*TWK!H654/100,"n/a")</f>
        <v>6.4837499999999997</v>
      </c>
      <c r="AA657" s="134">
        <f>IFERROR($AA$3*(TWK!H654+100)/100,"n/a")</f>
        <v>8.3012499999999996</v>
      </c>
    </row>
    <row r="658" spans="1:27" x14ac:dyDescent="0.25">
      <c r="A658" s="47">
        <f t="shared" si="9"/>
        <v>42563</v>
      </c>
      <c r="B658" s="134">
        <f>IFERROR($B$3*TWK!B655/100,"n/a")</f>
        <v>28.164500000000004</v>
      </c>
      <c r="C658" s="134">
        <f>IFERROR($C$3*TWK!C655/100,"n/a")</f>
        <v>24.75</v>
      </c>
      <c r="D658" s="134">
        <f>IFERROR($D$3*TWK!C655/100,"n/a")</f>
        <v>21.945</v>
      </c>
      <c r="E658" s="134">
        <f>IFERROR( $E$3*TWK!C655/100,"n/a")</f>
        <v>20.954999999999998</v>
      </c>
      <c r="F658" s="134">
        <f>IFERROR($F$3*TWK!C655/100,"n/a")</f>
        <v>19.965</v>
      </c>
      <c r="G658" s="134">
        <f>IFERROR($G$3*TWK!H655/100,"n/a")</f>
        <v>8.8350000000000009</v>
      </c>
      <c r="H658" s="134">
        <f>IFERROR( $H$3*TWK!D655/100,"n/a")</f>
        <v>22.397500000000001</v>
      </c>
      <c r="I658" s="134">
        <f>IFERROR($I$3*TWK!D655/100,"n/a")</f>
        <v>20.576250000000002</v>
      </c>
      <c r="J658" s="134">
        <f>IFERROR($J$3*TWK!D655/100,"n/a")</f>
        <v>20.305</v>
      </c>
      <c r="K658" s="134">
        <f>IFERROR($K$3*TWK!D655/100,"n/a")</f>
        <v>19.646249999999998</v>
      </c>
      <c r="L658" s="134">
        <f>IFERROR( $L$3*TWK!D655/100,"n/a")</f>
        <v>18.638749999999998</v>
      </c>
      <c r="M658" s="134">
        <f>IFERROR($M$3*TWK!D655/100,"n/a")</f>
        <v>17.979999999999997</v>
      </c>
      <c r="N658" s="134">
        <f>IFERROR($N$3*TWK!E655/100,"n/a")</f>
        <v>10.773</v>
      </c>
      <c r="O658" s="134">
        <f>IFERROR($O$3*TWK!F655/100,"n/a")</f>
        <v>12.663000000000002</v>
      </c>
      <c r="P658" s="134">
        <f>IFERROR($P$3*TWK!F655/100,"n/a")</f>
        <v>12.042</v>
      </c>
      <c r="Q658" s="134">
        <f>IFERROR($Q$3*TWK!F655/100,"n/a")</f>
        <v>10.907999999999999</v>
      </c>
      <c r="R658" s="134">
        <f>IFERROR($R$3*TWK!F655/100,"n/a")</f>
        <v>10.773</v>
      </c>
      <c r="S658" s="134">
        <f>IFERROR($S$3*TWK!H655/100,"n/a")</f>
        <v>8.8350000000000009</v>
      </c>
      <c r="T658" s="134">
        <f>IFERROR($T$3*TWK!H655/100,"n/a")</f>
        <v>8.6024999999999991</v>
      </c>
      <c r="U658" s="134">
        <f>IFERROR($U$3*TWK!H655/100,"n/a")</f>
        <v>8.2304999999999993</v>
      </c>
      <c r="V658" s="134">
        <f>IFERROR($V$3*TWK!H655/100,"n/a")</f>
        <v>8.1607500000000002</v>
      </c>
      <c r="W658" s="134">
        <f>IFERROR($W$3*TWK!H655/100,"n/a")</f>
        <v>7.3005000000000004</v>
      </c>
      <c r="X658" s="134">
        <f>IFERROR($X$3*(TWK!H655+25)/100,"n/a")</f>
        <v>7.699250000000001</v>
      </c>
      <c r="Y658" s="134">
        <f>IFERROR($Y$3*(TWK!H655+50)/100,"n/a")</f>
        <v>7.5427499999999998</v>
      </c>
      <c r="Z658" s="134">
        <f>IFERROR($Z$3*TWK!H655/100,"n/a")</f>
        <v>5.7427500000000009</v>
      </c>
      <c r="AA658" s="134">
        <f>IFERROR($AA$3*(TWK!H655+100)/100,"n/a")</f>
        <v>7.6142500000000011</v>
      </c>
    </row>
    <row r="659" spans="1:27" x14ac:dyDescent="0.25">
      <c r="A659" s="47">
        <f t="shared" si="9"/>
        <v>42570</v>
      </c>
      <c r="B659" s="134">
        <f>IFERROR($B$3*TWK!B656/100,"n/a")</f>
        <v>32.084833333333336</v>
      </c>
      <c r="C659" s="134">
        <f>IFERROR($C$3*TWK!C656/100,"n/a")</f>
        <v>27.35</v>
      </c>
      <c r="D659" s="134">
        <f>IFERROR($D$3*TWK!C656/100,"n/a")</f>
        <v>24.250333333333334</v>
      </c>
      <c r="E659" s="134">
        <f>IFERROR( $E$3*TWK!C656/100,"n/a")</f>
        <v>23.156333333333333</v>
      </c>
      <c r="F659" s="134">
        <f>IFERROR($F$3*TWK!C656/100,"n/a")</f>
        <v>22.062333333333331</v>
      </c>
      <c r="G659" s="134">
        <f>IFERROR($G$3*TWK!H656/100,"n/a")</f>
        <v>10.386666666666665</v>
      </c>
      <c r="H659" s="134">
        <f>IFERROR( $H$3*TWK!D656/100,"n/a")</f>
        <v>24.381966666666667</v>
      </c>
      <c r="I659" s="134">
        <f>IFERROR($I$3*TWK!D656/100,"n/a")</f>
        <v>22.399349999999998</v>
      </c>
      <c r="J659" s="134">
        <f>IFERROR($J$3*TWK!D656/100,"n/a")</f>
        <v>22.104066666666668</v>
      </c>
      <c r="K659" s="134">
        <f>IFERROR($K$3*TWK!D656/100,"n/a")</f>
        <v>21.386950000000002</v>
      </c>
      <c r="L659" s="134">
        <f>IFERROR( $L$3*TWK!D656/100,"n/a")</f>
        <v>20.290183333333331</v>
      </c>
      <c r="M659" s="134">
        <f>IFERROR($M$3*TWK!D656/100,"n/a")</f>
        <v>19.573066666666662</v>
      </c>
      <c r="N659" s="134">
        <f>IFERROR($N$3*TWK!E656/100,"n/a")</f>
        <v>11.97</v>
      </c>
      <c r="O659" s="134">
        <f>IFERROR($O$3*TWK!F656/100,"n/a")</f>
        <v>13.679166666666669</v>
      </c>
      <c r="P659" s="134">
        <f>IFERROR($P$3*TWK!F656/100,"n/a")</f>
        <v>13.008333333333335</v>
      </c>
      <c r="Q659" s="134">
        <f>IFERROR($Q$3*TWK!F656/100,"n/a")</f>
        <v>11.783333333333335</v>
      </c>
      <c r="R659" s="134">
        <f>IFERROR($R$3*TWK!F656/100,"n/a")</f>
        <v>11.637500000000003</v>
      </c>
      <c r="S659" s="134">
        <f>IFERROR($S$3*TWK!H656/100,"n/a")</f>
        <v>10.386666666666665</v>
      </c>
      <c r="T659" s="134">
        <f>IFERROR($T$3*TWK!H656/100,"n/a")</f>
        <v>10.113333333333333</v>
      </c>
      <c r="U659" s="134">
        <f>IFERROR($U$3*TWK!H656/100,"n/a")</f>
        <v>9.6759999999999984</v>
      </c>
      <c r="V659" s="134">
        <f>IFERROR($V$3*TWK!H656/100,"n/a")</f>
        <v>9.5939999999999994</v>
      </c>
      <c r="W659" s="134">
        <f>IFERROR($W$3*TWK!H656/100,"n/a")</f>
        <v>8.5826666666666664</v>
      </c>
      <c r="X659" s="134">
        <f>IFERROR($X$3*(TWK!H656+25)/100,"n/a")</f>
        <v>8.9201666666666668</v>
      </c>
      <c r="Y659" s="134">
        <f>IFERROR($Y$3*(TWK!H656+50)/100,"n/a")</f>
        <v>8.6329999999999991</v>
      </c>
      <c r="Z659" s="134">
        <f>IFERROR($Z$3*TWK!H656/100,"n/a")</f>
        <v>6.7513333333333332</v>
      </c>
      <c r="AA659" s="134">
        <f>IFERROR($AA$3*(TWK!H656+100)/100,"n/a")</f>
        <v>8.5493333333333332</v>
      </c>
    </row>
    <row r="660" spans="1:27" x14ac:dyDescent="0.25">
      <c r="A660" s="47">
        <f t="shared" si="9"/>
        <v>42577</v>
      </c>
      <c r="B660" s="134">
        <f>IFERROR($B$3*TWK!B657/100,"n/a")</f>
        <v>30.640500000000003</v>
      </c>
      <c r="C660" s="134">
        <f>IFERROR($C$3*TWK!C657/100,"n/a")</f>
        <v>25.5</v>
      </c>
      <c r="D660" s="134">
        <f>IFERROR($D$3*TWK!C657/100,"n/a")</f>
        <v>22.61</v>
      </c>
      <c r="E660" s="134">
        <f>IFERROR( $E$3*TWK!C657/100,"n/a")</f>
        <v>21.59</v>
      </c>
      <c r="F660" s="134">
        <f>IFERROR($F$3*TWK!C657/100,"n/a")</f>
        <v>20.57</v>
      </c>
      <c r="G660" s="134">
        <f>IFERROR($G$3*TWK!H657/100,"n/a")</f>
        <v>9.7850000000000001</v>
      </c>
      <c r="H660" s="134">
        <f>IFERROR( $H$3*TWK!D657/100,"n/a")</f>
        <v>22.831</v>
      </c>
      <c r="I660" s="134">
        <f>IFERROR($I$3*TWK!D657/100,"n/a")</f>
        <v>20.974499999999999</v>
      </c>
      <c r="J660" s="134">
        <f>IFERROR($J$3*TWK!D657/100,"n/a")</f>
        <v>20.698</v>
      </c>
      <c r="K660" s="134">
        <f>IFERROR($K$3*TWK!D657/100,"n/a")</f>
        <v>20.026500000000002</v>
      </c>
      <c r="L660" s="134">
        <f>IFERROR( $L$3*TWK!D657/100,"n/a")</f>
        <v>18.999499999999998</v>
      </c>
      <c r="M660" s="134">
        <f>IFERROR($M$3*TWK!D657/100,"n/a")</f>
        <v>18.327999999999999</v>
      </c>
      <c r="N660" s="134">
        <f>IFERROR($N$3*TWK!E657/100,"n/a")</f>
        <v>11.571000000000002</v>
      </c>
      <c r="O660" s="134">
        <f>IFERROR($O$3*TWK!F657/100,"n/a")</f>
        <v>13.601000000000001</v>
      </c>
      <c r="P660" s="134">
        <f>IFERROR($P$3*TWK!F657/100,"n/a")</f>
        <v>12.934000000000001</v>
      </c>
      <c r="Q660" s="134">
        <f>IFERROR($Q$3*TWK!F657/100,"n/a")</f>
        <v>11.715999999999999</v>
      </c>
      <c r="R660" s="134">
        <f>IFERROR($R$3*TWK!F657/100,"n/a")</f>
        <v>11.571000000000002</v>
      </c>
      <c r="S660" s="134">
        <f>IFERROR($S$3*TWK!H657/100,"n/a")</f>
        <v>9.7850000000000001</v>
      </c>
      <c r="T660" s="134">
        <f>IFERROR($T$3*TWK!H657/100,"n/a")</f>
        <v>9.5274999999999999</v>
      </c>
      <c r="U660" s="134">
        <f>IFERROR($U$3*TWK!H657/100,"n/a")</f>
        <v>9.115499999999999</v>
      </c>
      <c r="V660" s="134">
        <f>IFERROR($V$3*TWK!H657/100,"n/a")</f>
        <v>9.0382499999999997</v>
      </c>
      <c r="W660" s="134">
        <f>IFERROR($W$3*TWK!H657/100,"n/a")</f>
        <v>8.0855000000000015</v>
      </c>
      <c r="X660" s="134">
        <f>IFERROR($X$3*(TWK!H657+25)/100,"n/a")</f>
        <v>8.4467500000000015</v>
      </c>
      <c r="Y660" s="134">
        <f>IFERROR($Y$3*(TWK!H657+50)/100,"n/a")</f>
        <v>8.2102500000000003</v>
      </c>
      <c r="Z660" s="134">
        <f>IFERROR($Z$3*TWK!H657/100,"n/a")</f>
        <v>6.3602500000000006</v>
      </c>
      <c r="AA660" s="134">
        <f>IFERROR($AA$3*(TWK!H657+100)/100,"n/a")</f>
        <v>8.18675</v>
      </c>
    </row>
    <row r="661" spans="1:27" x14ac:dyDescent="0.25">
      <c r="A661" s="47">
        <f t="shared" si="9"/>
        <v>42584</v>
      </c>
      <c r="B661" s="134">
        <f>IFERROR($B$3*TWK!B658/100,"n/a")</f>
        <v>30.640500000000003</v>
      </c>
      <c r="C661" s="134">
        <f>IFERROR($C$3*TWK!C658/100,"n/a")</f>
        <v>25.2</v>
      </c>
      <c r="D661" s="134">
        <f>IFERROR($D$3*TWK!C658/100,"n/a")</f>
        <v>22.344000000000001</v>
      </c>
      <c r="E661" s="134">
        <f>IFERROR( $E$3*TWK!C658/100,"n/a")</f>
        <v>21.335999999999999</v>
      </c>
      <c r="F661" s="134">
        <f>IFERROR($F$3*TWK!C658/100,"n/a")</f>
        <v>20.327999999999999</v>
      </c>
      <c r="G661" s="134">
        <f>IFERROR($G$3*TWK!H658/100,"n/a")</f>
        <v>9.69</v>
      </c>
      <c r="H661" s="134">
        <f>IFERROR( $H$3*TWK!D658/100,"n/a")</f>
        <v>22.686500000000002</v>
      </c>
      <c r="I661" s="134">
        <f>IFERROR($I$3*TWK!D658/100,"n/a")</f>
        <v>20.841749999999998</v>
      </c>
      <c r="J661" s="134">
        <f>IFERROR($J$3*TWK!D658/100,"n/a")</f>
        <v>20.567000000000004</v>
      </c>
      <c r="K661" s="134">
        <f>IFERROR($K$3*TWK!D658/100,"n/a")</f>
        <v>19.899750000000001</v>
      </c>
      <c r="L661" s="134">
        <f>IFERROR( $L$3*TWK!D658/100,"n/a")</f>
        <v>18.879249999999999</v>
      </c>
      <c r="M661" s="134">
        <f>IFERROR($M$3*TWK!D658/100,"n/a")</f>
        <v>18.212</v>
      </c>
      <c r="N661" s="134">
        <f>IFERROR($N$3*TWK!E658/100,"n/a")</f>
        <v>11.67075</v>
      </c>
      <c r="O661" s="134">
        <f>IFERROR($O$3*TWK!F658/100,"n/a")</f>
        <v>14.656250000000002</v>
      </c>
      <c r="P661" s="134">
        <f>IFERROR($P$3*TWK!F658/100,"n/a")</f>
        <v>13.9375</v>
      </c>
      <c r="Q661" s="134">
        <f>IFERROR($Q$3*TWK!F658/100,"n/a")</f>
        <v>12.625</v>
      </c>
      <c r="R661" s="134">
        <f>IFERROR($R$3*TWK!F658/100,"n/a")</f>
        <v>12.46875</v>
      </c>
      <c r="S661" s="134">
        <f>IFERROR($S$3*TWK!H658/100,"n/a")</f>
        <v>9.69</v>
      </c>
      <c r="T661" s="134">
        <f>IFERROR($T$3*TWK!H658/100,"n/a")</f>
        <v>9.4350000000000005</v>
      </c>
      <c r="U661" s="134">
        <f>IFERROR($U$3*TWK!H658/100,"n/a")</f>
        <v>9.027000000000001</v>
      </c>
      <c r="V661" s="134">
        <f>IFERROR($V$3*TWK!H658/100,"n/a")</f>
        <v>8.9504999999999999</v>
      </c>
      <c r="W661" s="134">
        <f>IFERROR($W$3*TWK!H658/100,"n/a")</f>
        <v>8.0069999999999997</v>
      </c>
      <c r="X661" s="134">
        <f>IFERROR($X$3*(TWK!H658+25)/100,"n/a")</f>
        <v>8.3719999999999999</v>
      </c>
      <c r="Y661" s="134">
        <f>IFERROR($Y$3*(TWK!H658+50)/100,"n/a")</f>
        <v>8.1434999999999995</v>
      </c>
      <c r="Z661" s="134">
        <f>IFERROR($Z$3*TWK!H658/100,"n/a")</f>
        <v>6.2985000000000007</v>
      </c>
      <c r="AA661" s="134">
        <f>IFERROR($AA$3*(TWK!H658+100)/100,"n/a")</f>
        <v>8.1295000000000002</v>
      </c>
    </row>
    <row r="662" spans="1:27" x14ac:dyDescent="0.25">
      <c r="A662" s="47">
        <f t="shared" si="9"/>
        <v>42591</v>
      </c>
      <c r="B662" s="134">
        <f>IFERROR($B$3*TWK!B659/100,"n/a")</f>
        <v>29.4025</v>
      </c>
      <c r="C662" s="134">
        <f>IFERROR($C$3*TWK!C659/100,"n/a")</f>
        <v>23.55</v>
      </c>
      <c r="D662" s="134">
        <f>IFERROR($D$3*TWK!C659/100,"n/a")</f>
        <v>20.881</v>
      </c>
      <c r="E662" s="134">
        <f>IFERROR( $E$3*TWK!C659/100,"n/a")</f>
        <v>19.939</v>
      </c>
      <c r="F662" s="134">
        <f>IFERROR($F$3*TWK!C659/100,"n/a")</f>
        <v>18.997</v>
      </c>
      <c r="G662" s="134">
        <f>IFERROR($G$3*TWK!H659/100,"n/a")</f>
        <v>9.4049999999999994</v>
      </c>
      <c r="H662" s="134">
        <f>IFERROR( $H$3*TWK!D659/100,"n/a")</f>
        <v>20.952500000000001</v>
      </c>
      <c r="I662" s="134">
        <f>IFERROR($I$3*TWK!D659/100,"n/a")</f>
        <v>19.248749999999998</v>
      </c>
      <c r="J662" s="134">
        <f>IFERROR($J$3*TWK!D659/100,"n/a")</f>
        <v>18.995000000000001</v>
      </c>
      <c r="K662" s="134">
        <f>IFERROR($K$3*TWK!D659/100,"n/a")</f>
        <v>18.37875</v>
      </c>
      <c r="L662" s="134">
        <f>IFERROR( $L$3*TWK!D659/100,"n/a")</f>
        <v>17.436249999999998</v>
      </c>
      <c r="M662" s="134">
        <f>IFERROR($M$3*TWK!D659/100,"n/a")</f>
        <v>16.819999999999997</v>
      </c>
      <c r="N662" s="134">
        <f>IFERROR($N$3*TWK!E659/100,"n/a")</f>
        <v>10.9725</v>
      </c>
      <c r="O662" s="134">
        <f>IFERROR($O$3*TWK!F659/100,"n/a")</f>
        <v>14.070000000000002</v>
      </c>
      <c r="P662" s="134">
        <f>IFERROR($P$3*TWK!F659/100,"n/a")</f>
        <v>13.38</v>
      </c>
      <c r="Q662" s="134">
        <f>IFERROR($Q$3*TWK!F659/100,"n/a")</f>
        <v>12.12</v>
      </c>
      <c r="R662" s="134">
        <f>IFERROR($R$3*TWK!F659/100,"n/a")</f>
        <v>11.97</v>
      </c>
      <c r="S662" s="134">
        <f>IFERROR($S$3*TWK!H659/100,"n/a")</f>
        <v>9.4049999999999994</v>
      </c>
      <c r="T662" s="134">
        <f>IFERROR($T$3*TWK!H659/100,"n/a")</f>
        <v>9.1575000000000006</v>
      </c>
      <c r="U662" s="134">
        <f>IFERROR($U$3*TWK!H659/100,"n/a")</f>
        <v>8.7614999999999998</v>
      </c>
      <c r="V662" s="134">
        <f>IFERROR($V$3*TWK!H659/100,"n/a")</f>
        <v>8.6872499999999988</v>
      </c>
      <c r="W662" s="134">
        <f>IFERROR($W$3*TWK!H659/100,"n/a")</f>
        <v>7.7714999999999996</v>
      </c>
      <c r="X662" s="134">
        <f>IFERROR($X$3*(TWK!H659+25)/100,"n/a")</f>
        <v>8.1477500000000003</v>
      </c>
      <c r="Y662" s="134">
        <f>IFERROR($Y$3*(TWK!H659+50)/100,"n/a")</f>
        <v>7.943249999999999</v>
      </c>
      <c r="Z662" s="134">
        <f>IFERROR($Z$3*TWK!H659/100,"n/a")</f>
        <v>6.1132500000000007</v>
      </c>
      <c r="AA662" s="134">
        <f>IFERROR($AA$3*(TWK!H659+100)/100,"n/a")</f>
        <v>7.9577499999999999</v>
      </c>
    </row>
    <row r="663" spans="1:27" x14ac:dyDescent="0.25">
      <c r="A663" s="47">
        <f t="shared" si="9"/>
        <v>42598</v>
      </c>
      <c r="B663" s="134">
        <f>IFERROR($B$3*TWK!B660/100,"n/a")</f>
        <v>29.712000000000003</v>
      </c>
      <c r="C663" s="134">
        <f>IFERROR($C$3*TWK!C660/100,"n/a")</f>
        <v>24</v>
      </c>
      <c r="D663" s="134">
        <f>IFERROR($D$3*TWK!C660/100,"n/a")</f>
        <v>21.28</v>
      </c>
      <c r="E663" s="134">
        <f>IFERROR( $E$3*TWK!C660/100,"n/a")</f>
        <v>20.32</v>
      </c>
      <c r="F663" s="134">
        <f>IFERROR($F$3*TWK!C660/100,"n/a")</f>
        <v>19.36</v>
      </c>
      <c r="G663" s="134">
        <f>IFERROR($G$3*TWK!H660/100,"n/a")</f>
        <v>9.5</v>
      </c>
      <c r="H663" s="134">
        <f>IFERROR( $H$3*TWK!D660/100,"n/a")</f>
        <v>22.542000000000002</v>
      </c>
      <c r="I663" s="134">
        <f>IFERROR($I$3*TWK!D660/100,"n/a")</f>
        <v>20.708999999999996</v>
      </c>
      <c r="J663" s="134">
        <f>IFERROR($J$3*TWK!D660/100,"n/a")</f>
        <v>20.436</v>
      </c>
      <c r="K663" s="134">
        <f>IFERROR($K$3*TWK!D660/100,"n/a")</f>
        <v>19.773000000000003</v>
      </c>
      <c r="L663" s="134">
        <f>IFERROR( $L$3*TWK!D660/100,"n/a")</f>
        <v>18.759</v>
      </c>
      <c r="M663" s="134">
        <f>IFERROR($M$3*TWK!D660/100,"n/a")</f>
        <v>18.096</v>
      </c>
      <c r="N663" s="134">
        <f>IFERROR($N$3*TWK!E660/100,"n/a")</f>
        <v>10.473750000000001</v>
      </c>
      <c r="O663" s="134">
        <f>IFERROR($O$3*TWK!F660/100,"n/a")</f>
        <v>15.008000000000003</v>
      </c>
      <c r="P663" s="134">
        <f>IFERROR($P$3*TWK!F660/100,"n/a")</f>
        <v>14.272</v>
      </c>
      <c r="Q663" s="134">
        <f>IFERROR($Q$3*TWK!F660/100,"n/a")</f>
        <v>12.927999999999999</v>
      </c>
      <c r="R663" s="134">
        <f>IFERROR($R$3*TWK!F660/100,"n/a")</f>
        <v>12.768000000000002</v>
      </c>
      <c r="S663" s="134">
        <f>IFERROR($S$3*TWK!H660/100,"n/a")</f>
        <v>9.5</v>
      </c>
      <c r="T663" s="134">
        <f>IFERROR($T$3*TWK!H660/100,"n/a")</f>
        <v>9.25</v>
      </c>
      <c r="U663" s="134">
        <f>IFERROR($U$3*TWK!H660/100,"n/a")</f>
        <v>8.85</v>
      </c>
      <c r="V663" s="134">
        <f>IFERROR($V$3*TWK!H660/100,"n/a")</f>
        <v>8.7750000000000004</v>
      </c>
      <c r="W663" s="134">
        <f>IFERROR($W$3*TWK!H660/100,"n/a")</f>
        <v>7.85</v>
      </c>
      <c r="X663" s="134">
        <f>IFERROR($X$3*(TWK!H660+25)/100,"n/a")</f>
        <v>8.2225000000000019</v>
      </c>
      <c r="Y663" s="134">
        <f>IFERROR($Y$3*(TWK!H660+50)/100,"n/a")</f>
        <v>8.01</v>
      </c>
      <c r="Z663" s="134">
        <f>IFERROR($Z$3*TWK!H660/100,"n/a")</f>
        <v>6.1749999999999998</v>
      </c>
      <c r="AA663" s="134">
        <f>IFERROR($AA$3*(TWK!H660+100)/100,"n/a")</f>
        <v>8.0150000000000006</v>
      </c>
    </row>
    <row r="664" spans="1:27" x14ac:dyDescent="0.25">
      <c r="A664" s="47">
        <f t="shared" si="9"/>
        <v>42605</v>
      </c>
      <c r="B664" s="134">
        <f>IFERROR($B$3*TWK!B661/100,"n/a")</f>
        <v>28.938250000000004</v>
      </c>
      <c r="C664" s="134">
        <f>IFERROR($C$3*TWK!C661/100,"n/a")</f>
        <v>25.05</v>
      </c>
      <c r="D664" s="134">
        <f>IFERROR($D$3*TWK!C661/100,"n/a")</f>
        <v>22.210999999999999</v>
      </c>
      <c r="E664" s="134">
        <f>IFERROR( $E$3*TWK!C661/100,"n/a")</f>
        <v>21.209</v>
      </c>
      <c r="F664" s="134">
        <f>IFERROR($F$3*TWK!C661/100,"n/a")</f>
        <v>20.207000000000001</v>
      </c>
      <c r="G664" s="134">
        <f>IFERROR($G$3*TWK!H661/100,"n/a")</f>
        <v>9.7850000000000001</v>
      </c>
      <c r="H664" s="134">
        <f>IFERROR( $H$3*TWK!D661/100,"n/a")</f>
        <v>22.542000000000002</v>
      </c>
      <c r="I664" s="134">
        <f>IFERROR($I$3*TWK!D661/100,"n/a")</f>
        <v>20.708999999999996</v>
      </c>
      <c r="J664" s="134">
        <f>IFERROR($J$3*TWK!D661/100,"n/a")</f>
        <v>20.436</v>
      </c>
      <c r="K664" s="134">
        <f>IFERROR($K$3*TWK!D661/100,"n/a")</f>
        <v>19.773000000000003</v>
      </c>
      <c r="L664" s="134">
        <f>IFERROR( $L$3*TWK!D661/100,"n/a")</f>
        <v>18.759</v>
      </c>
      <c r="M664" s="134">
        <f>IFERROR($M$3*TWK!D661/100,"n/a")</f>
        <v>18.096</v>
      </c>
      <c r="N664" s="134">
        <f>IFERROR($N$3*TWK!E661/100,"n/a")</f>
        <v>10.673250000000001</v>
      </c>
      <c r="O664" s="134">
        <f>IFERROR($O$3*TWK!F661/100,"n/a")</f>
        <v>15.242500000000001</v>
      </c>
      <c r="P664" s="134">
        <f>IFERROR($P$3*TWK!F661/100,"n/a")</f>
        <v>14.494999999999999</v>
      </c>
      <c r="Q664" s="134">
        <f>IFERROR($Q$3*TWK!F661/100,"n/a")</f>
        <v>13.13</v>
      </c>
      <c r="R664" s="134">
        <f>IFERROR($R$3*TWK!F661/100,"n/a")</f>
        <v>12.967499999999999</v>
      </c>
      <c r="S664" s="134">
        <f>IFERROR($S$3*TWK!H661/100,"n/a")</f>
        <v>9.7850000000000001</v>
      </c>
      <c r="T664" s="134">
        <f>IFERROR($T$3*TWK!H661/100,"n/a")</f>
        <v>9.5274999999999999</v>
      </c>
      <c r="U664" s="134">
        <f>IFERROR($U$3*TWK!H661/100,"n/a")</f>
        <v>9.115499999999999</v>
      </c>
      <c r="V664" s="134">
        <f>IFERROR($V$3*TWK!H661/100,"n/a")</f>
        <v>9.0382499999999997</v>
      </c>
      <c r="W664" s="134">
        <f>IFERROR($W$3*TWK!H661/100,"n/a")</f>
        <v>8.0855000000000015</v>
      </c>
      <c r="X664" s="134">
        <f>IFERROR($X$3*(TWK!H661+25)/100,"n/a")</f>
        <v>8.4467500000000015</v>
      </c>
      <c r="Y664" s="134">
        <f>IFERROR($Y$3*(TWK!H661+50)/100,"n/a")</f>
        <v>8.2102500000000003</v>
      </c>
      <c r="Z664" s="134">
        <f>IFERROR($Z$3*TWK!H661/100,"n/a")</f>
        <v>6.3602500000000006</v>
      </c>
      <c r="AA664" s="134">
        <f>IFERROR($AA$3*(TWK!H661+100)/100,"n/a")</f>
        <v>8.18675</v>
      </c>
    </row>
    <row r="665" spans="1:27" x14ac:dyDescent="0.25">
      <c r="A665" s="47">
        <f t="shared" si="9"/>
        <v>42612</v>
      </c>
      <c r="B665" s="134">
        <f>IFERROR($B$3*TWK!B662/100,"n/a")</f>
        <v>29.24775</v>
      </c>
      <c r="C665" s="134">
        <f>IFERROR($C$3*TWK!C662/100,"n/a")</f>
        <v>25.2</v>
      </c>
      <c r="D665" s="134">
        <f>IFERROR($D$3*TWK!C662/100,"n/a")</f>
        <v>22.344000000000001</v>
      </c>
      <c r="E665" s="134">
        <f>IFERROR( $E$3*TWK!C662/100,"n/a")</f>
        <v>21.335999999999999</v>
      </c>
      <c r="F665" s="134">
        <f>IFERROR($F$3*TWK!C662/100,"n/a")</f>
        <v>20.327999999999999</v>
      </c>
      <c r="G665" s="134">
        <f>IFERROR($G$3*TWK!H662/100,"n/a")</f>
        <v>10.45</v>
      </c>
      <c r="H665" s="134">
        <f>IFERROR( $H$3*TWK!D662/100,"n/a")</f>
        <v>22.253</v>
      </c>
      <c r="I665" s="134">
        <f>IFERROR($I$3*TWK!D662/100,"n/a")</f>
        <v>20.4435</v>
      </c>
      <c r="J665" s="134">
        <f>IFERROR($J$3*TWK!D662/100,"n/a")</f>
        <v>20.173999999999999</v>
      </c>
      <c r="K665" s="134">
        <f>IFERROR($K$3*TWK!D662/100,"n/a")</f>
        <v>19.519500000000001</v>
      </c>
      <c r="L665" s="134">
        <f>IFERROR( $L$3*TWK!D662/100,"n/a")</f>
        <v>18.5185</v>
      </c>
      <c r="M665" s="134">
        <f>IFERROR($M$3*TWK!D662/100,"n/a")</f>
        <v>17.863999999999997</v>
      </c>
      <c r="N665" s="134">
        <f>IFERROR($N$3*TWK!E662/100,"n/a")</f>
        <v>11.072250000000002</v>
      </c>
      <c r="O665" s="134">
        <f>IFERROR($O$3*TWK!F662/100,"n/a")</f>
        <v>15.594250000000002</v>
      </c>
      <c r="P665" s="134">
        <f>IFERROR($P$3*TWK!F662/100,"n/a")</f>
        <v>14.829500000000001</v>
      </c>
      <c r="Q665" s="134">
        <f>IFERROR($Q$3*TWK!F662/100,"n/a")</f>
        <v>13.433</v>
      </c>
      <c r="R665" s="134">
        <f>IFERROR($R$3*TWK!F662/100,"n/a")</f>
        <v>13.266750000000002</v>
      </c>
      <c r="S665" s="134">
        <f>IFERROR($S$3*TWK!H662/100,"n/a")</f>
        <v>10.45</v>
      </c>
      <c r="T665" s="134">
        <f>IFERROR($T$3*TWK!H662/100,"n/a")</f>
        <v>10.175000000000001</v>
      </c>
      <c r="U665" s="134">
        <f>IFERROR($U$3*TWK!H662/100,"n/a")</f>
        <v>9.7349999999999994</v>
      </c>
      <c r="V665" s="134">
        <f>IFERROR($V$3*TWK!H662/100,"n/a")</f>
        <v>9.6524999999999981</v>
      </c>
      <c r="W665" s="134">
        <f>IFERROR($W$3*TWK!H662/100,"n/a")</f>
        <v>8.6349999999999998</v>
      </c>
      <c r="X665" s="134">
        <f>IFERROR($X$3*(TWK!H662+25)/100,"n/a")</f>
        <v>8.9700000000000006</v>
      </c>
      <c r="Y665" s="134">
        <f>IFERROR($Y$3*(TWK!H662+50)/100,"n/a")</f>
        <v>8.6775000000000002</v>
      </c>
      <c r="Z665" s="134">
        <f>IFERROR($Z$3*TWK!H662/100,"n/a")</f>
        <v>6.7925000000000004</v>
      </c>
      <c r="AA665" s="134">
        <f>IFERROR($AA$3*(TWK!H662+100)/100,"n/a")</f>
        <v>8.5875000000000004</v>
      </c>
    </row>
    <row r="666" spans="1:27" x14ac:dyDescent="0.25">
      <c r="A666" s="47">
        <f t="shared" si="9"/>
        <v>42619</v>
      </c>
      <c r="B666" s="134">
        <f>IFERROR($B$3*TWK!B663/100,"n/a")</f>
        <v>27.545500000000001</v>
      </c>
      <c r="C666" s="134">
        <f>IFERROR($C$3*TWK!C663/100,"n/a")</f>
        <v>25.2</v>
      </c>
      <c r="D666" s="134">
        <f>IFERROR($D$3*TWK!C663/100,"n/a")</f>
        <v>22.344000000000001</v>
      </c>
      <c r="E666" s="134">
        <f>IFERROR( $E$3*TWK!C663/100,"n/a")</f>
        <v>21.335999999999999</v>
      </c>
      <c r="F666" s="134">
        <f>IFERROR($F$3*TWK!C663/100,"n/a")</f>
        <v>20.327999999999999</v>
      </c>
      <c r="G666" s="134">
        <f>IFERROR($G$3*TWK!H663/100,"n/a")</f>
        <v>11.78</v>
      </c>
      <c r="H666" s="134">
        <f>IFERROR( $H$3*TWK!D663/100,"n/a")</f>
        <v>23.409000000000002</v>
      </c>
      <c r="I666" s="134">
        <f>IFERROR($I$3*TWK!D663/100,"n/a")</f>
        <v>21.505499999999998</v>
      </c>
      <c r="J666" s="134">
        <f>IFERROR($J$3*TWK!D663/100,"n/a")</f>
        <v>21.222000000000001</v>
      </c>
      <c r="K666" s="134">
        <f>IFERROR($K$3*TWK!D663/100,"n/a")</f>
        <v>20.5335</v>
      </c>
      <c r="L666" s="134">
        <f>IFERROR( $L$3*TWK!D663/100,"n/a")</f>
        <v>19.480499999999999</v>
      </c>
      <c r="M666" s="134">
        <f>IFERROR($M$3*TWK!D663/100,"n/a")</f>
        <v>18.791999999999998</v>
      </c>
      <c r="N666" s="134">
        <f>IFERROR($N$3*TWK!E663/100,"n/a")</f>
        <v>12.069750000000001</v>
      </c>
      <c r="O666" s="134">
        <f>IFERROR($O$3*TWK!F663/100,"n/a")</f>
        <v>15.641150000000003</v>
      </c>
      <c r="P666" s="134">
        <f>IFERROR($P$3*TWK!F663/100,"n/a")</f>
        <v>14.8741</v>
      </c>
      <c r="Q666" s="134">
        <f>IFERROR($Q$3*TWK!F663/100,"n/a")</f>
        <v>13.4734</v>
      </c>
      <c r="R666" s="134">
        <f>IFERROR($R$3*TWK!F663/100,"n/a")</f>
        <v>13.306649999999999</v>
      </c>
      <c r="S666" s="134">
        <f>IFERROR($S$3*TWK!H663/100,"n/a")</f>
        <v>11.78</v>
      </c>
      <c r="T666" s="134">
        <f>IFERROR($T$3*TWK!H663/100,"n/a")</f>
        <v>11.47</v>
      </c>
      <c r="U666" s="134">
        <f>IFERROR($U$3*TWK!H663/100,"n/a")</f>
        <v>10.974</v>
      </c>
      <c r="V666" s="134">
        <f>IFERROR($V$3*TWK!H663/100,"n/a")</f>
        <v>10.880999999999998</v>
      </c>
      <c r="W666" s="134">
        <f>IFERROR($W$3*TWK!H663/100,"n/a")</f>
        <v>9.7340000000000018</v>
      </c>
      <c r="X666" s="134">
        <f>IFERROR($X$3*(TWK!H663+25)/100,"n/a")</f>
        <v>10.016500000000001</v>
      </c>
      <c r="Y666" s="134">
        <f>IFERROR($Y$3*(TWK!H663+50)/100,"n/a")</f>
        <v>9.6120000000000001</v>
      </c>
      <c r="Z666" s="134">
        <f>IFERROR($Z$3*TWK!H663/100,"n/a")</f>
        <v>7.657</v>
      </c>
      <c r="AA666" s="134">
        <f>IFERROR($AA$3*(TWK!H663+100)/100,"n/a")</f>
        <v>9.3889999999999993</v>
      </c>
    </row>
    <row r="667" spans="1:27" x14ac:dyDescent="0.25">
      <c r="A667" s="47">
        <f t="shared" si="9"/>
        <v>42626</v>
      </c>
      <c r="B667" s="134">
        <f>IFERROR($B$3*TWK!B664/100,"n/a")</f>
        <v>29.299333333333333</v>
      </c>
      <c r="C667" s="134">
        <f>IFERROR($C$3*TWK!C664/100,"n/a")</f>
        <v>26.5</v>
      </c>
      <c r="D667" s="134">
        <f>IFERROR($D$3*TWK!C664/100,"n/a")</f>
        <v>23.49666666666667</v>
      </c>
      <c r="E667" s="134">
        <f>IFERROR( $E$3*TWK!C664/100,"n/a")</f>
        <v>22.436666666666671</v>
      </c>
      <c r="F667" s="134">
        <f>IFERROR($F$3*TWK!C664/100,"n/a")</f>
        <v>21.376666666666665</v>
      </c>
      <c r="G667" s="134">
        <f>IFERROR($G$3*TWK!H664/100,"n/a")</f>
        <v>12.824999999999999</v>
      </c>
      <c r="H667" s="134">
        <f>IFERROR( $H$3*TWK!D664/100,"n/a")</f>
        <v>25.046666666666667</v>
      </c>
      <c r="I667" s="134">
        <f>IFERROR($I$3*TWK!D664/100,"n/a")</f>
        <v>23.009999999999994</v>
      </c>
      <c r="J667" s="134">
        <f>IFERROR($J$3*TWK!D664/100,"n/a")</f>
        <v>22.706666666666663</v>
      </c>
      <c r="K667" s="134">
        <f>IFERROR($K$3*TWK!D664/100,"n/a")</f>
        <v>21.97</v>
      </c>
      <c r="L667" s="134">
        <f>IFERROR( $L$3*TWK!D664/100,"n/a")</f>
        <v>20.84333333333333</v>
      </c>
      <c r="M667" s="134">
        <f>IFERROR($M$3*TWK!D664/100,"n/a")</f>
        <v>20.106666666666666</v>
      </c>
      <c r="N667" s="134">
        <f>IFERROR($N$3*TWK!E664/100,"n/a")</f>
        <v>13.266750000000002</v>
      </c>
      <c r="O667" s="134">
        <f>IFERROR($O$3*TWK!F664/100,"n/a")</f>
        <v>20.518750000000001</v>
      </c>
      <c r="P667" s="134">
        <f>IFERROR($P$3*TWK!F664/100,"n/a")</f>
        <v>19.512499999999999</v>
      </c>
      <c r="Q667" s="134">
        <f>IFERROR($Q$3*TWK!F664/100,"n/a")</f>
        <v>17.675000000000001</v>
      </c>
      <c r="R667" s="134">
        <f>IFERROR($R$3*TWK!F664/100,"n/a")</f>
        <v>17.456250000000001</v>
      </c>
      <c r="S667" s="134">
        <f>IFERROR($S$3*TWK!H664/100,"n/a")</f>
        <v>12.824999999999999</v>
      </c>
      <c r="T667" s="134">
        <f>IFERROR($T$3*TWK!H664/100,"n/a")</f>
        <v>12.487500000000001</v>
      </c>
      <c r="U667" s="134">
        <f>IFERROR($U$3*TWK!H664/100,"n/a")</f>
        <v>11.9475</v>
      </c>
      <c r="V667" s="134">
        <f>IFERROR($V$3*TWK!H664/100,"n/a")</f>
        <v>11.84625</v>
      </c>
      <c r="W667" s="134">
        <f>IFERROR($W$3*TWK!H664/100,"n/a")</f>
        <v>10.5975</v>
      </c>
      <c r="X667" s="134">
        <f>IFERROR($X$3*(TWK!H664+25)/100,"n/a")</f>
        <v>10.838749999999999</v>
      </c>
      <c r="Y667" s="134">
        <f>IFERROR($Y$3*(TWK!H664+50)/100,"n/a")</f>
        <v>10.34625</v>
      </c>
      <c r="Z667" s="134">
        <f>IFERROR($Z$3*TWK!H664/100,"n/a")</f>
        <v>8.3362500000000015</v>
      </c>
      <c r="AA667" s="134">
        <f>IFERROR($AA$3*(TWK!H664+100)/100,"n/a")</f>
        <v>10.018750000000001</v>
      </c>
    </row>
    <row r="668" spans="1:27" x14ac:dyDescent="0.25">
      <c r="A668" s="47">
        <f t="shared" si="9"/>
        <v>42633</v>
      </c>
      <c r="B668" s="134">
        <f>IFERROR($B$3*TWK!B665/100,"n/a")</f>
        <v>29.24775</v>
      </c>
      <c r="C668" s="134">
        <f>IFERROR($C$3*TWK!C665/100,"n/a")</f>
        <v>26.55</v>
      </c>
      <c r="D668" s="134">
        <f>IFERROR($D$3*TWK!C665/100,"n/a")</f>
        <v>23.541</v>
      </c>
      <c r="E668" s="134">
        <f>IFERROR( $E$3*TWK!C665/100,"n/a")</f>
        <v>22.478999999999999</v>
      </c>
      <c r="F668" s="134">
        <f>IFERROR($F$3*TWK!C665/100,"n/a")</f>
        <v>21.416999999999998</v>
      </c>
      <c r="G668" s="134">
        <f>IFERROR($G$3*TWK!H665/100,"n/a")</f>
        <v>11.875</v>
      </c>
      <c r="H668" s="134">
        <f>IFERROR( $H$3*TWK!D665/100,"n/a")</f>
        <v>24.131500000000003</v>
      </c>
      <c r="I668" s="134">
        <f>IFERROR($I$3*TWK!D665/100,"n/a")</f>
        <v>22.169249999999998</v>
      </c>
      <c r="J668" s="134">
        <f>IFERROR($J$3*TWK!D665/100,"n/a")</f>
        <v>21.877000000000002</v>
      </c>
      <c r="K668" s="134">
        <f>IFERROR($K$3*TWK!D665/100,"n/a")</f>
        <v>21.167249999999999</v>
      </c>
      <c r="L668" s="134">
        <f>IFERROR( $L$3*TWK!D665/100,"n/a")</f>
        <v>20.081749999999996</v>
      </c>
      <c r="M668" s="134">
        <f>IFERROR($M$3*TWK!D665/100,"n/a")</f>
        <v>19.372</v>
      </c>
      <c r="N668" s="134">
        <f>IFERROR($N$3*TWK!E665/100,"n/a")</f>
        <v>12.46875</v>
      </c>
      <c r="O668" s="134">
        <f>IFERROR($O$3*TWK!F665/100,"n/a")</f>
        <v>20.167000000000002</v>
      </c>
      <c r="P668" s="134">
        <f>IFERROR($P$3*TWK!F665/100,"n/a")</f>
        <v>19.178000000000001</v>
      </c>
      <c r="Q668" s="134">
        <f>IFERROR($Q$3*TWK!F665/100,"n/a")</f>
        <v>17.372</v>
      </c>
      <c r="R668" s="134">
        <f>IFERROR($R$3*TWK!F665/100,"n/a")</f>
        <v>17.157</v>
      </c>
      <c r="S668" s="134">
        <f>IFERROR($S$3*TWK!H665/100,"n/a")</f>
        <v>11.875</v>
      </c>
      <c r="T668" s="134">
        <f>IFERROR($T$3*TWK!H665/100,"n/a")</f>
        <v>11.5625</v>
      </c>
      <c r="U668" s="134">
        <f>IFERROR($U$3*TWK!H665/100,"n/a")</f>
        <v>11.0625</v>
      </c>
      <c r="V668" s="134">
        <f>IFERROR($V$3*TWK!H665/100,"n/a")</f>
        <v>10.96875</v>
      </c>
      <c r="W668" s="134">
        <f>IFERROR($W$3*TWK!H665/100,"n/a")</f>
        <v>9.8125</v>
      </c>
      <c r="X668" s="134">
        <f>IFERROR($X$3*(TWK!H665+25)/100,"n/a")</f>
        <v>10.09125</v>
      </c>
      <c r="Y668" s="134">
        <f>IFERROR($Y$3*(TWK!H665+50)/100,"n/a")</f>
        <v>9.6787500000000009</v>
      </c>
      <c r="Z668" s="134">
        <f>IFERROR($Z$3*TWK!H665/100,"n/a")</f>
        <v>7.7187500000000009</v>
      </c>
      <c r="AA668" s="134">
        <f>IFERROR($AA$3*(TWK!H665+100)/100,"n/a")</f>
        <v>9.4462499999999991</v>
      </c>
    </row>
    <row r="669" spans="1:27" x14ac:dyDescent="0.25">
      <c r="A669" s="47">
        <f t="shared" si="9"/>
        <v>42640</v>
      </c>
      <c r="B669" s="134">
        <f>IFERROR($B$3*TWK!B666/100,"n/a")</f>
        <v>34.045000000000002</v>
      </c>
      <c r="C669" s="134">
        <f>IFERROR($C$3*TWK!C666/100,"n/a")</f>
        <v>32.25</v>
      </c>
      <c r="D669" s="134">
        <f>IFERROR($D$3*TWK!C666/100,"n/a")</f>
        <v>28.594999999999999</v>
      </c>
      <c r="E669" s="134">
        <f>IFERROR( $E$3*TWK!C666/100,"n/a")</f>
        <v>27.305</v>
      </c>
      <c r="F669" s="134">
        <f>IFERROR($F$3*TWK!C666/100,"n/a")</f>
        <v>26.015000000000001</v>
      </c>
      <c r="G669" s="134">
        <f>IFERROR($G$3*TWK!H666/100,"n/a")</f>
        <v>15.2</v>
      </c>
      <c r="H669" s="134">
        <f>IFERROR( $H$3*TWK!D666/100,"n/a")</f>
        <v>30.923000000000002</v>
      </c>
      <c r="I669" s="134">
        <f>IFERROR($I$3*TWK!D666/100,"n/a")</f>
        <v>28.4085</v>
      </c>
      <c r="J669" s="134">
        <f>IFERROR($J$3*TWK!D666/100,"n/a")</f>
        <v>28.034000000000002</v>
      </c>
      <c r="K669" s="134">
        <f>IFERROR($K$3*TWK!D666/100,"n/a")</f>
        <v>27.124500000000001</v>
      </c>
      <c r="L669" s="134">
        <f>IFERROR( $L$3*TWK!D666/100,"n/a")</f>
        <v>25.733499999999999</v>
      </c>
      <c r="M669" s="134">
        <f>IFERROR($M$3*TWK!D666/100,"n/a")</f>
        <v>24.823999999999998</v>
      </c>
      <c r="N669" s="134">
        <f>IFERROR($N$3*TWK!E666/100,"n/a")</f>
        <v>16.758000000000003</v>
      </c>
      <c r="O669" s="134">
        <f>IFERROR($O$3*TWK!F666/100,"n/a")</f>
        <v>24.622499999999999</v>
      </c>
      <c r="P669" s="134">
        <f>IFERROR($P$3*TWK!F666/100,"n/a")</f>
        <v>23.414999999999999</v>
      </c>
      <c r="Q669" s="134">
        <f>IFERROR($Q$3*TWK!F666/100,"n/a")</f>
        <v>21.21</v>
      </c>
      <c r="R669" s="134">
        <f>IFERROR($R$3*TWK!F666/100,"n/a")</f>
        <v>20.947500000000002</v>
      </c>
      <c r="S669" s="134">
        <f>IFERROR($S$3*TWK!H666/100,"n/a")</f>
        <v>15.2</v>
      </c>
      <c r="T669" s="134">
        <f>IFERROR($T$3*TWK!H666/100,"n/a")</f>
        <v>14.8</v>
      </c>
      <c r="U669" s="134">
        <f>IFERROR($U$3*TWK!H666/100,"n/a")</f>
        <v>14.16</v>
      </c>
      <c r="V669" s="134">
        <f>IFERROR($V$3*TWK!H666/100,"n/a")</f>
        <v>14.04</v>
      </c>
      <c r="W669" s="134">
        <f>IFERROR($W$3*TWK!H666/100,"n/a")</f>
        <v>12.56</v>
      </c>
      <c r="X669" s="134">
        <f>IFERROR($X$3*(TWK!H666+25)/100,"n/a")</f>
        <v>12.7075</v>
      </c>
      <c r="Y669" s="134">
        <f>IFERROR($Y$3*(TWK!H666+50)/100,"n/a")</f>
        <v>12.015000000000001</v>
      </c>
      <c r="Z669" s="134">
        <f>IFERROR($Z$3*TWK!H666/100,"n/a")</f>
        <v>9.8800000000000008</v>
      </c>
      <c r="AA669" s="134">
        <f>IFERROR($AA$3*(TWK!H666+100)/100,"n/a")</f>
        <v>11.45</v>
      </c>
    </row>
    <row r="670" spans="1:27" x14ac:dyDescent="0.25">
      <c r="A670" s="47">
        <f t="shared" si="9"/>
        <v>42647</v>
      </c>
      <c r="B670" s="134">
        <f>IFERROR($B$3*TWK!B667/100,"n/a")</f>
        <v>29.4025</v>
      </c>
      <c r="C670" s="134">
        <f>IFERROR($C$3*TWK!C667/100,"n/a")</f>
        <v>30</v>
      </c>
      <c r="D670" s="134">
        <f>IFERROR($D$3*TWK!C667/100,"n/a")</f>
        <v>26.6</v>
      </c>
      <c r="E670" s="134">
        <f>IFERROR( $E$3*TWK!C667/100,"n/a")</f>
        <v>25.4</v>
      </c>
      <c r="F670" s="134">
        <f>IFERROR($F$3*TWK!C667/100,"n/a")</f>
        <v>24.2</v>
      </c>
      <c r="G670" s="134">
        <f>IFERROR($G$3*TWK!H667/100,"n/a")</f>
        <v>14.63</v>
      </c>
      <c r="H670" s="134">
        <f>IFERROR( $H$3*TWK!D667/100,"n/a")</f>
        <v>25.316400000000002</v>
      </c>
      <c r="I670" s="134">
        <f>IFERROR($I$3*TWK!D667/100,"n/a")</f>
        <v>23.257799999999996</v>
      </c>
      <c r="J670" s="134">
        <f>IFERROR($J$3*TWK!D667/100,"n/a")</f>
        <v>22.9512</v>
      </c>
      <c r="K670" s="134">
        <f>IFERROR($K$3*TWK!D667/100,"n/a")</f>
        <v>22.206600000000002</v>
      </c>
      <c r="L670" s="134">
        <f>IFERROR( $L$3*TWK!D667/100,"n/a")</f>
        <v>21.067799999999998</v>
      </c>
      <c r="M670" s="134">
        <f>IFERROR($M$3*TWK!D667/100,"n/a")</f>
        <v>20.3232</v>
      </c>
      <c r="N670" s="134">
        <f>IFERROR($N$3*TWK!E667/100,"n/a")</f>
        <v>14.9625</v>
      </c>
      <c r="O670" s="134">
        <f>IFERROR($O$3*TWK!F667/100,"n/a")</f>
        <v>20.542200000000001</v>
      </c>
      <c r="P670" s="134">
        <f>IFERROR($P$3*TWK!F667/100,"n/a")</f>
        <v>19.534800000000001</v>
      </c>
      <c r="Q670" s="134">
        <f>IFERROR($Q$3*TWK!F667/100,"n/a")</f>
        <v>17.6952</v>
      </c>
      <c r="R670" s="134">
        <f>IFERROR($R$3*TWK!F667/100,"n/a")</f>
        <v>17.476200000000002</v>
      </c>
      <c r="S670" s="134">
        <f>IFERROR($S$3*TWK!H667/100,"n/a")</f>
        <v>14.63</v>
      </c>
      <c r="T670" s="134">
        <f>IFERROR($T$3*TWK!H667/100,"n/a")</f>
        <v>14.244999999999999</v>
      </c>
      <c r="U670" s="134">
        <f>IFERROR($U$3*TWK!H667/100,"n/a")</f>
        <v>13.629000000000001</v>
      </c>
      <c r="V670" s="134">
        <f>IFERROR($V$3*TWK!H667/100,"n/a")</f>
        <v>13.513499999999999</v>
      </c>
      <c r="W670" s="134">
        <f>IFERROR($W$3*TWK!H667/100,"n/a")</f>
        <v>12.089</v>
      </c>
      <c r="X670" s="134">
        <f>IFERROR($X$3*(TWK!H667+25)/100,"n/a")</f>
        <v>12.259</v>
      </c>
      <c r="Y670" s="134">
        <f>IFERROR($Y$3*(TWK!H667+50)/100,"n/a")</f>
        <v>11.6145</v>
      </c>
      <c r="Z670" s="134">
        <f>IFERROR($Z$3*TWK!H667/100,"n/a")</f>
        <v>9.509500000000001</v>
      </c>
      <c r="AA670" s="134">
        <f>IFERROR($AA$3*(TWK!H667+100)/100,"n/a")</f>
        <v>11.1065</v>
      </c>
    </row>
    <row r="671" spans="1:27" x14ac:dyDescent="0.25">
      <c r="A671" s="47">
        <f t="shared" si="9"/>
        <v>42654</v>
      </c>
      <c r="B671" s="134">
        <f>IFERROR($B$3*TWK!B668/100,"n/a")</f>
        <v>27.081250000000001</v>
      </c>
      <c r="C671" s="134">
        <f>IFERROR($C$3*TWK!C668/100,"n/a")</f>
        <v>23.4</v>
      </c>
      <c r="D671" s="134">
        <f>IFERROR($D$3*TWK!C668/100,"n/a")</f>
        <v>20.748000000000001</v>
      </c>
      <c r="E671" s="134">
        <f>IFERROR( $E$3*TWK!C668/100,"n/a")</f>
        <v>19.812000000000001</v>
      </c>
      <c r="F671" s="134">
        <f>IFERROR($F$3*TWK!C668/100,"n/a")</f>
        <v>18.875999999999998</v>
      </c>
      <c r="G671" s="134">
        <f>IFERROR($G$3*TWK!H668/100,"n/a")</f>
        <v>10.45</v>
      </c>
      <c r="H671" s="134">
        <f>IFERROR( $H$3*TWK!D668/100,"n/a")</f>
        <v>19.941000000000003</v>
      </c>
      <c r="I671" s="134">
        <f>IFERROR($I$3*TWK!D668/100,"n/a")</f>
        <v>18.319499999999998</v>
      </c>
      <c r="J671" s="134">
        <f>IFERROR($J$3*TWK!D668/100,"n/a")</f>
        <v>18.078000000000003</v>
      </c>
      <c r="K671" s="134">
        <f>IFERROR($K$3*TWK!D668/100,"n/a")</f>
        <v>17.491500000000002</v>
      </c>
      <c r="L671" s="134">
        <f>IFERROR( $L$3*TWK!D668/100,"n/a")</f>
        <v>16.594499999999996</v>
      </c>
      <c r="M671" s="134">
        <f>IFERROR($M$3*TWK!D668/100,"n/a")</f>
        <v>16.007999999999999</v>
      </c>
      <c r="N671" s="134">
        <f>IFERROR($N$3*TWK!E668/100,"n/a")</f>
        <v>11.67075</v>
      </c>
      <c r="O671" s="134">
        <f>IFERROR($O$3*TWK!F668/100,"n/a")</f>
        <v>14.656250000000002</v>
      </c>
      <c r="P671" s="134">
        <f>IFERROR($P$3*TWK!F668/100,"n/a")</f>
        <v>13.9375</v>
      </c>
      <c r="Q671" s="134">
        <f>IFERROR($Q$3*TWK!F668/100,"n/a")</f>
        <v>12.625</v>
      </c>
      <c r="R671" s="134">
        <f>IFERROR($R$3*TWK!F668/100,"n/a")</f>
        <v>12.46875</v>
      </c>
      <c r="S671" s="134">
        <f>IFERROR($S$3*TWK!H668/100,"n/a")</f>
        <v>10.45</v>
      </c>
      <c r="T671" s="134">
        <f>IFERROR($T$3*TWK!H668/100,"n/a")</f>
        <v>10.175000000000001</v>
      </c>
      <c r="U671" s="134">
        <f>IFERROR($U$3*TWK!H668/100,"n/a")</f>
        <v>9.7349999999999994</v>
      </c>
      <c r="V671" s="134">
        <f>IFERROR($V$3*TWK!H668/100,"n/a")</f>
        <v>9.6524999999999981</v>
      </c>
      <c r="W671" s="134">
        <f>IFERROR($W$3*TWK!H668/100,"n/a")</f>
        <v>8.6349999999999998</v>
      </c>
      <c r="X671" s="134">
        <f>IFERROR($X$3*(TWK!H668+25)/100,"n/a")</f>
        <v>8.9700000000000006</v>
      </c>
      <c r="Y671" s="134">
        <f>IFERROR($Y$3*(TWK!H668+50)/100,"n/a")</f>
        <v>8.6775000000000002</v>
      </c>
      <c r="Z671" s="134">
        <f>IFERROR($Z$3*TWK!H668/100,"n/a")</f>
        <v>6.7925000000000004</v>
      </c>
      <c r="AA671" s="134">
        <f>IFERROR($AA$3*(TWK!H668+100)/100,"n/a")</f>
        <v>8.5875000000000004</v>
      </c>
    </row>
    <row r="672" spans="1:27" x14ac:dyDescent="0.25">
      <c r="A672" s="47">
        <f t="shared" si="9"/>
        <v>42661</v>
      </c>
      <c r="B672" s="134">
        <f>IFERROR($B$3*TWK!B669/100,"n/a")</f>
        <v>30.640500000000003</v>
      </c>
      <c r="C672" s="134">
        <f>IFERROR($C$3*TWK!C669/100,"n/a")</f>
        <v>24.15</v>
      </c>
      <c r="D672" s="134">
        <f>IFERROR($D$3*TWK!C669/100,"n/a")</f>
        <v>21.413</v>
      </c>
      <c r="E672" s="134">
        <f>IFERROR( $E$3*TWK!C669/100,"n/a")</f>
        <v>20.446999999999999</v>
      </c>
      <c r="F672" s="134">
        <f>IFERROR($F$3*TWK!C669/100,"n/a")</f>
        <v>19.480999999999998</v>
      </c>
      <c r="G672" s="134">
        <f>IFERROR($G$3*TWK!H669/100,"n/a")</f>
        <v>9.2149999999999999</v>
      </c>
      <c r="H672" s="134">
        <f>IFERROR( $H$3*TWK!D669/100,"n/a")</f>
        <v>21.241500000000002</v>
      </c>
      <c r="I672" s="134">
        <f>IFERROR($I$3*TWK!D669/100,"n/a")</f>
        <v>19.514250000000001</v>
      </c>
      <c r="J672" s="134">
        <f>IFERROR($J$3*TWK!D669/100,"n/a")</f>
        <v>19.257000000000001</v>
      </c>
      <c r="K672" s="134">
        <f>IFERROR($K$3*TWK!D669/100,"n/a")</f>
        <v>18.632250000000003</v>
      </c>
      <c r="L672" s="134">
        <f>IFERROR( $L$3*TWK!D669/100,"n/a")</f>
        <v>17.676749999999998</v>
      </c>
      <c r="M672" s="134">
        <f>IFERROR($M$3*TWK!D669/100,"n/a")</f>
        <v>17.052</v>
      </c>
      <c r="N672" s="134">
        <f>IFERROR($N$3*TWK!E669/100,"n/a")</f>
        <v>11.571000000000002</v>
      </c>
      <c r="O672" s="134">
        <f>IFERROR($O$3*TWK!F669/100,"n/a")</f>
        <v>14.656250000000002</v>
      </c>
      <c r="P672" s="134">
        <f>IFERROR($P$3*TWK!F669/100,"n/a")</f>
        <v>13.9375</v>
      </c>
      <c r="Q672" s="134">
        <f>IFERROR($Q$3*TWK!F669/100,"n/a")</f>
        <v>12.625</v>
      </c>
      <c r="R672" s="134">
        <f>IFERROR($R$3*TWK!F669/100,"n/a")</f>
        <v>12.46875</v>
      </c>
      <c r="S672" s="134">
        <f>IFERROR($S$3*TWK!H669/100,"n/a")</f>
        <v>9.2149999999999999</v>
      </c>
      <c r="T672" s="134">
        <f>IFERROR($T$3*TWK!H669/100,"n/a")</f>
        <v>8.9725000000000001</v>
      </c>
      <c r="U672" s="134">
        <f>IFERROR($U$3*TWK!H669/100,"n/a")</f>
        <v>8.5845000000000002</v>
      </c>
      <c r="V672" s="134">
        <f>IFERROR($V$3*TWK!H669/100,"n/a")</f>
        <v>8.5117499999999993</v>
      </c>
      <c r="W672" s="134">
        <f>IFERROR($W$3*TWK!H669/100,"n/a")</f>
        <v>7.6145000000000005</v>
      </c>
      <c r="X672" s="134">
        <f>IFERROR($X$3*(TWK!H669+25)/100,"n/a")</f>
        <v>7.9982500000000005</v>
      </c>
      <c r="Y672" s="134">
        <f>IFERROR($Y$3*(TWK!H669+50)/100,"n/a")</f>
        <v>7.8097500000000002</v>
      </c>
      <c r="Z672" s="134">
        <f>IFERROR($Z$3*TWK!H669/100,"n/a")</f>
        <v>5.9897499999999999</v>
      </c>
      <c r="AA672" s="134">
        <f>IFERROR($AA$3*(TWK!H669+100)/100,"n/a")</f>
        <v>7.8432500000000003</v>
      </c>
    </row>
    <row r="673" spans="1:27" x14ac:dyDescent="0.25">
      <c r="A673" s="47">
        <f t="shared" si="9"/>
        <v>42668</v>
      </c>
      <c r="B673" s="134">
        <f>IFERROR($B$3*TWK!B670/100,"n/a")</f>
        <v>36.056750000000001</v>
      </c>
      <c r="C673" s="134">
        <f>IFERROR($C$3*TWK!C670/100,"n/a")</f>
        <v>32.25</v>
      </c>
      <c r="D673" s="134">
        <f>IFERROR($D$3*TWK!C670/100,"n/a")</f>
        <v>28.594999999999999</v>
      </c>
      <c r="E673" s="134">
        <f>IFERROR( $E$3*TWK!C670/100,"n/a")</f>
        <v>27.305</v>
      </c>
      <c r="F673" s="134">
        <f>IFERROR($F$3*TWK!C670/100,"n/a")</f>
        <v>26.015000000000001</v>
      </c>
      <c r="G673" s="134">
        <f>IFERROR($G$3*TWK!H670/100,"n/a")</f>
        <v>12.065</v>
      </c>
      <c r="H673" s="134">
        <f>IFERROR( $H$3*TWK!D670/100,"n/a")</f>
        <v>29.622499999999999</v>
      </c>
      <c r="I673" s="134">
        <f>IFERROR($I$3*TWK!D670/100,"n/a")</f>
        <v>27.213750000000001</v>
      </c>
      <c r="J673" s="134">
        <f>IFERROR($J$3*TWK!D670/100,"n/a")</f>
        <v>26.855</v>
      </c>
      <c r="K673" s="134">
        <f>IFERROR($K$3*TWK!D670/100,"n/a")</f>
        <v>25.983750000000001</v>
      </c>
      <c r="L673" s="134">
        <f>IFERROR( $L$3*TWK!D670/100,"n/a")</f>
        <v>24.651250000000001</v>
      </c>
      <c r="M673" s="134">
        <f>IFERROR($M$3*TWK!D670/100,"n/a")</f>
        <v>23.78</v>
      </c>
      <c r="N673" s="134">
        <f>IFERROR($N$3*TWK!E670/100,"n/a")</f>
        <v>15.46125</v>
      </c>
      <c r="O673" s="134">
        <f>IFERROR($O$3*TWK!F670/100,"n/a")</f>
        <v>18.173750000000002</v>
      </c>
      <c r="P673" s="134">
        <f>IFERROR($P$3*TWK!F670/100,"n/a")</f>
        <v>17.282499999999999</v>
      </c>
      <c r="Q673" s="134">
        <f>IFERROR($Q$3*TWK!F670/100,"n/a")</f>
        <v>15.654999999999999</v>
      </c>
      <c r="R673" s="134">
        <f>IFERROR($R$3*TWK!F670/100,"n/a")</f>
        <v>15.46125</v>
      </c>
      <c r="S673" s="134">
        <f>IFERROR($S$3*TWK!H670/100,"n/a")</f>
        <v>12.065</v>
      </c>
      <c r="T673" s="134">
        <f>IFERROR($T$3*TWK!H670/100,"n/a")</f>
        <v>11.7475</v>
      </c>
      <c r="U673" s="134">
        <f>IFERROR($U$3*TWK!H670/100,"n/a")</f>
        <v>11.2395</v>
      </c>
      <c r="V673" s="134">
        <f>IFERROR($V$3*TWK!H670/100,"n/a")</f>
        <v>11.14425</v>
      </c>
      <c r="W673" s="134">
        <f>IFERROR($W$3*TWK!H670/100,"n/a")</f>
        <v>9.9695</v>
      </c>
      <c r="X673" s="134">
        <f>IFERROR($X$3*(TWK!H670+25)/100,"n/a")</f>
        <v>10.24075</v>
      </c>
      <c r="Y673" s="134">
        <f>IFERROR($Y$3*(TWK!H670+50)/100,"n/a")</f>
        <v>9.8122500000000006</v>
      </c>
      <c r="Z673" s="134">
        <f>IFERROR($Z$3*TWK!H670/100,"n/a")</f>
        <v>7.8422499999999999</v>
      </c>
      <c r="AA673" s="134">
        <f>IFERROR($AA$3*(TWK!H670+100)/100,"n/a")</f>
        <v>9.5607500000000005</v>
      </c>
    </row>
    <row r="674" spans="1:27" x14ac:dyDescent="0.25">
      <c r="A674" s="47">
        <f t="shared" si="9"/>
        <v>42675</v>
      </c>
      <c r="B674" s="134">
        <f>IFERROR($B$3*TWK!B671/100,"n/a")</f>
        <v>35.128250000000001</v>
      </c>
      <c r="C674" s="134">
        <f>IFERROR($C$3*TWK!C671/100,"n/a")</f>
        <v>29.25</v>
      </c>
      <c r="D674" s="134">
        <f>IFERROR($D$3*TWK!C671/100,"n/a")</f>
        <v>25.934999999999999</v>
      </c>
      <c r="E674" s="134">
        <f>IFERROR( $E$3*TWK!C671/100,"n/a")</f>
        <v>24.765000000000001</v>
      </c>
      <c r="F674" s="134">
        <f>IFERROR($F$3*TWK!C671/100,"n/a")</f>
        <v>23.594999999999999</v>
      </c>
      <c r="G674" s="134">
        <f>IFERROR($G$3*TWK!H671/100,"n/a")</f>
        <v>10.45</v>
      </c>
      <c r="H674" s="134">
        <f>IFERROR( $H$3*TWK!D671/100,"n/a")</f>
        <v>26.01</v>
      </c>
      <c r="I674" s="134">
        <f>IFERROR($I$3*TWK!D671/100,"n/a")</f>
        <v>23.895</v>
      </c>
      <c r="J674" s="134">
        <f>IFERROR($J$3*TWK!D671/100,"n/a")</f>
        <v>23.58</v>
      </c>
      <c r="K674" s="134">
        <f>IFERROR($K$3*TWK!D671/100,"n/a")</f>
        <v>22.815000000000001</v>
      </c>
      <c r="L674" s="134">
        <f>IFERROR( $L$3*TWK!D671/100,"n/a")</f>
        <v>21.645</v>
      </c>
      <c r="M674" s="134">
        <f>IFERROR($M$3*TWK!D671/100,"n/a")</f>
        <v>20.88</v>
      </c>
      <c r="N674" s="134">
        <f>IFERROR($N$3*TWK!E671/100,"n/a")</f>
        <v>13.965</v>
      </c>
      <c r="O674" s="134">
        <f>IFERROR($O$3*TWK!F671/100,"n/a")</f>
        <v>21.105</v>
      </c>
      <c r="P674" s="134">
        <f>IFERROR($P$3*TWK!F671/100,"n/a")</f>
        <v>20.07</v>
      </c>
      <c r="Q674" s="134">
        <f>IFERROR($Q$3*TWK!F671/100,"n/a")</f>
        <v>18.18</v>
      </c>
      <c r="R674" s="134">
        <f>IFERROR($R$3*TWK!F671/100,"n/a")</f>
        <v>17.954999999999998</v>
      </c>
      <c r="S674" s="134">
        <f>IFERROR($S$3*TWK!H671/100,"n/a")</f>
        <v>10.45</v>
      </c>
      <c r="T674" s="134">
        <f>IFERROR($T$3*TWK!H671/100,"n/a")</f>
        <v>10.175000000000001</v>
      </c>
      <c r="U674" s="134">
        <f>IFERROR($U$3*TWK!H671/100,"n/a")</f>
        <v>9.7349999999999994</v>
      </c>
      <c r="V674" s="134">
        <f>IFERROR($V$3*TWK!H671/100,"n/a")</f>
        <v>9.6524999999999981</v>
      </c>
      <c r="W674" s="134">
        <f>IFERROR($W$3*TWK!H671/100,"n/a")</f>
        <v>8.6349999999999998</v>
      </c>
      <c r="X674" s="134">
        <f>IFERROR($X$3*(TWK!H671+25)/100,"n/a")</f>
        <v>8.9700000000000006</v>
      </c>
      <c r="Y674" s="134">
        <f>IFERROR($Y$3*(TWK!H671+50)/100,"n/a")</f>
        <v>8.6775000000000002</v>
      </c>
      <c r="Z674" s="134">
        <f>IFERROR($Z$3*TWK!H671/100,"n/a")</f>
        <v>6.7925000000000004</v>
      </c>
      <c r="AA674" s="134">
        <f>IFERROR($AA$3*(TWK!H671+100)/100,"n/a")</f>
        <v>8.5875000000000004</v>
      </c>
    </row>
    <row r="675" spans="1:27" x14ac:dyDescent="0.25">
      <c r="A675" s="47">
        <f t="shared" si="9"/>
        <v>42682</v>
      </c>
      <c r="B675" s="134">
        <f>IFERROR($B$3*TWK!B672/100,"n/a")</f>
        <v>25.843250000000001</v>
      </c>
      <c r="C675" s="134">
        <f>IFERROR($C$3*TWK!C672/100,"n/a")</f>
        <v>20.25</v>
      </c>
      <c r="D675" s="134">
        <f>IFERROR($D$3*TWK!C672/100,"n/a")</f>
        <v>17.954999999999998</v>
      </c>
      <c r="E675" s="134">
        <f>IFERROR( $E$3*TWK!C672/100,"n/a")</f>
        <v>17.145</v>
      </c>
      <c r="F675" s="134">
        <f>IFERROR($F$3*TWK!C672/100,"n/a")</f>
        <v>16.335000000000001</v>
      </c>
      <c r="G675" s="134">
        <f>IFERROR($G$3*TWK!H672/100,"n/a")</f>
        <v>7.98</v>
      </c>
      <c r="H675" s="134">
        <f>IFERROR( $H$3*TWK!D672/100,"n/a")</f>
        <v>17.34</v>
      </c>
      <c r="I675" s="134">
        <f>IFERROR($I$3*TWK!D672/100,"n/a")</f>
        <v>15.929999999999998</v>
      </c>
      <c r="J675" s="134">
        <f>IFERROR($J$3*TWK!D672/100,"n/a")</f>
        <v>15.72</v>
      </c>
      <c r="K675" s="134">
        <f>IFERROR($K$3*TWK!D672/100,"n/a")</f>
        <v>15.21</v>
      </c>
      <c r="L675" s="134">
        <f>IFERROR( $L$3*TWK!D672/100,"n/a")</f>
        <v>14.429999999999998</v>
      </c>
      <c r="M675" s="134">
        <f>IFERROR($M$3*TWK!D672/100,"n/a")</f>
        <v>13.92</v>
      </c>
      <c r="N675" s="134">
        <f>IFERROR($N$3*TWK!E672/100,"n/a")</f>
        <v>9.4762500000000003</v>
      </c>
      <c r="O675" s="134">
        <f>IFERROR($O$3*TWK!F672/100,"n/a")</f>
        <v>14.656250000000002</v>
      </c>
      <c r="P675" s="134">
        <f>IFERROR($P$3*TWK!F672/100,"n/a")</f>
        <v>13.9375</v>
      </c>
      <c r="Q675" s="134">
        <f>IFERROR($Q$3*TWK!F672/100,"n/a")</f>
        <v>12.625</v>
      </c>
      <c r="R675" s="134">
        <f>IFERROR($R$3*TWK!F672/100,"n/a")</f>
        <v>12.46875</v>
      </c>
      <c r="S675" s="134">
        <f>IFERROR($S$3*TWK!H672/100,"n/a")</f>
        <v>7.98</v>
      </c>
      <c r="T675" s="134">
        <f>IFERROR($T$3*TWK!H672/100,"n/a")</f>
        <v>7.77</v>
      </c>
      <c r="U675" s="134">
        <f>IFERROR($U$3*TWK!H672/100,"n/a")</f>
        <v>7.4340000000000002</v>
      </c>
      <c r="V675" s="134">
        <f>IFERROR($V$3*TWK!H672/100,"n/a")</f>
        <v>7.3709999999999987</v>
      </c>
      <c r="W675" s="134">
        <f>IFERROR($W$3*TWK!H672/100,"n/a")</f>
        <v>6.5939999999999994</v>
      </c>
      <c r="X675" s="134">
        <f>IFERROR($X$3*(TWK!H672+25)/100,"n/a")</f>
        <v>7.0265000000000013</v>
      </c>
      <c r="Y675" s="134">
        <f>IFERROR($Y$3*(TWK!H672+50)/100,"n/a")</f>
        <v>6.9419999999999993</v>
      </c>
      <c r="Z675" s="134">
        <f>IFERROR($Z$3*TWK!H672/100,"n/a")</f>
        <v>5.1870000000000003</v>
      </c>
      <c r="AA675" s="134">
        <f>IFERROR($AA$3*(TWK!H672+100)/100,"n/a")</f>
        <v>7.0990000000000002</v>
      </c>
    </row>
    <row r="676" spans="1:27" x14ac:dyDescent="0.25">
      <c r="A676" s="47">
        <f t="shared" si="9"/>
        <v>42689</v>
      </c>
      <c r="B676" s="134">
        <f>IFERROR($B$3*TWK!B673/100,"n/a")</f>
        <v>25.069500000000001</v>
      </c>
      <c r="C676" s="134">
        <f>IFERROR($C$3*TWK!C673/100,"n/a")</f>
        <v>17.850000000000001</v>
      </c>
      <c r="D676" s="134">
        <f>IFERROR($D$3*TWK!C673/100,"n/a")</f>
        <v>15.827</v>
      </c>
      <c r="E676" s="134">
        <f>IFERROR( $E$3*TWK!C673/100,"n/a")</f>
        <v>15.113</v>
      </c>
      <c r="F676" s="134">
        <f>IFERROR($F$3*TWK!C673/100,"n/a")</f>
        <v>14.398999999999999</v>
      </c>
      <c r="G676" s="134">
        <f>IFERROR($G$3*TWK!H673/100,"n/a")</f>
        <v>6.1749999999999998</v>
      </c>
      <c r="H676" s="134">
        <f>IFERROR( $H$3*TWK!D673/100,"n/a")</f>
        <v>14.883500000000002</v>
      </c>
      <c r="I676" s="134">
        <f>IFERROR($I$3*TWK!D673/100,"n/a")</f>
        <v>13.673249999999998</v>
      </c>
      <c r="J676" s="134">
        <f>IFERROR($J$3*TWK!D673/100,"n/a")</f>
        <v>13.493</v>
      </c>
      <c r="K676" s="134">
        <f>IFERROR($K$3*TWK!D673/100,"n/a")</f>
        <v>13.055250000000001</v>
      </c>
      <c r="L676" s="134">
        <f>IFERROR( $L$3*TWK!D673/100,"n/a")</f>
        <v>12.385749999999998</v>
      </c>
      <c r="M676" s="134">
        <f>IFERROR($M$3*TWK!D673/100,"n/a")</f>
        <v>11.948</v>
      </c>
      <c r="N676" s="134">
        <f>IFERROR($N$3*TWK!E673/100,"n/a")</f>
        <v>7.98</v>
      </c>
      <c r="O676" s="134">
        <f>IFERROR($O$3*TWK!F673/100,"n/a")</f>
        <v>11.13875</v>
      </c>
      <c r="P676" s="134">
        <f>IFERROR($P$3*TWK!F673/100,"n/a")</f>
        <v>10.592499999999999</v>
      </c>
      <c r="Q676" s="134">
        <f>IFERROR($Q$3*TWK!F673/100,"n/a")</f>
        <v>9.5950000000000006</v>
      </c>
      <c r="R676" s="134">
        <f>IFERROR($R$3*TWK!F673/100,"n/a")</f>
        <v>9.4762500000000003</v>
      </c>
      <c r="S676" s="134">
        <f>IFERROR($S$3*TWK!H673/100,"n/a")</f>
        <v>6.1749999999999998</v>
      </c>
      <c r="T676" s="134">
        <f>IFERROR($T$3*TWK!H673/100,"n/a")</f>
        <v>6.0125000000000002</v>
      </c>
      <c r="U676" s="134">
        <f>IFERROR($U$3*TWK!H673/100,"n/a")</f>
        <v>5.7525000000000004</v>
      </c>
      <c r="V676" s="134">
        <f>IFERROR($V$3*TWK!H673/100,"n/a")</f>
        <v>5.7037500000000003</v>
      </c>
      <c r="W676" s="134">
        <f>IFERROR($W$3*TWK!H673/100,"n/a")</f>
        <v>5.1025</v>
      </c>
      <c r="X676" s="134">
        <f>IFERROR($X$3*(TWK!H673+25)/100,"n/a")</f>
        <v>5.6062500000000002</v>
      </c>
      <c r="Y676" s="134">
        <f>IFERROR($Y$3*(TWK!H673+50)/100,"n/a")</f>
        <v>5.6737500000000001</v>
      </c>
      <c r="Z676" s="134">
        <f>IFERROR($Z$3*TWK!H673/100,"n/a")</f>
        <v>4.0137500000000008</v>
      </c>
      <c r="AA676" s="134">
        <f>IFERROR($AA$3*(TWK!H673+100)/100,"n/a")</f>
        <v>6.0112500000000004</v>
      </c>
    </row>
    <row r="677" spans="1:27" x14ac:dyDescent="0.25">
      <c r="A677" s="47">
        <f t="shared" si="9"/>
        <v>42696</v>
      </c>
      <c r="B677" s="134">
        <f>IFERROR($B$3*TWK!B674/100,"n/a")</f>
        <v>22.696666666666669</v>
      </c>
      <c r="C677" s="134">
        <f>IFERROR($C$3*TWK!C674/100,"n/a")</f>
        <v>16.350000000000001</v>
      </c>
      <c r="D677" s="134">
        <f>IFERROR($D$3*TWK!C674/100,"n/a")</f>
        <v>14.497</v>
      </c>
      <c r="E677" s="134">
        <f>IFERROR( $E$3*TWK!C674/100,"n/a")</f>
        <v>13.843</v>
      </c>
      <c r="F677" s="134">
        <f>IFERROR($F$3*TWK!C674/100,"n/a")</f>
        <v>13.188999999999998</v>
      </c>
      <c r="G677" s="134">
        <f>IFERROR($G$3*TWK!H674/100,"n/a")</f>
        <v>6.1749999999999998</v>
      </c>
      <c r="H677" s="134">
        <f>IFERROR( $H$3*TWK!D674/100,"n/a")</f>
        <v>14.161000000000001</v>
      </c>
      <c r="I677" s="134">
        <f>IFERROR($I$3*TWK!D674/100,"n/a")</f>
        <v>13.009499999999997</v>
      </c>
      <c r="J677" s="134">
        <f>IFERROR($J$3*TWK!D674/100,"n/a")</f>
        <v>12.837999999999999</v>
      </c>
      <c r="K677" s="134">
        <f>IFERROR($K$3*TWK!D674/100,"n/a")</f>
        <v>12.421500000000002</v>
      </c>
      <c r="L677" s="134">
        <f>IFERROR( $L$3*TWK!D674/100,"n/a")</f>
        <v>11.784499999999998</v>
      </c>
      <c r="M677" s="134">
        <f>IFERROR($M$3*TWK!D674/100,"n/a")</f>
        <v>11.368</v>
      </c>
      <c r="N677" s="134">
        <f>IFERROR($N$3*TWK!E674/100,"n/a")</f>
        <v>7.7805000000000009</v>
      </c>
      <c r="O677" s="134">
        <f>IFERROR($O$3*TWK!F674/100,"n/a")</f>
        <v>10.318000000000001</v>
      </c>
      <c r="P677" s="134">
        <f>IFERROR($P$3*TWK!F674/100,"n/a")</f>
        <v>9.8120000000000012</v>
      </c>
      <c r="Q677" s="134">
        <f>IFERROR($Q$3*TWK!F674/100,"n/a")</f>
        <v>8.8879999999999999</v>
      </c>
      <c r="R677" s="134">
        <f>IFERROR($R$3*TWK!F674/100,"n/a")</f>
        <v>8.7780000000000005</v>
      </c>
      <c r="S677" s="134">
        <f>IFERROR($S$3*TWK!H674/100,"n/a")</f>
        <v>6.1749999999999998</v>
      </c>
      <c r="T677" s="134">
        <f>IFERROR($T$3*TWK!H674/100,"n/a")</f>
        <v>6.0125000000000002</v>
      </c>
      <c r="U677" s="134">
        <f>IFERROR($U$3*TWK!H674/100,"n/a")</f>
        <v>5.7525000000000004</v>
      </c>
      <c r="V677" s="134">
        <f>IFERROR($V$3*TWK!H674/100,"n/a")</f>
        <v>5.7037500000000003</v>
      </c>
      <c r="W677" s="134">
        <f>IFERROR($W$3*TWK!H674/100,"n/a")</f>
        <v>5.1025</v>
      </c>
      <c r="X677" s="134">
        <f>IFERROR($X$3*(TWK!H674+25)/100,"n/a")</f>
        <v>5.6062500000000002</v>
      </c>
      <c r="Y677" s="134">
        <f>IFERROR($Y$3*(TWK!H674+50)/100,"n/a")</f>
        <v>5.6737500000000001</v>
      </c>
      <c r="Z677" s="134">
        <f>IFERROR($Z$3*TWK!H674/100,"n/a")</f>
        <v>4.0137500000000008</v>
      </c>
      <c r="AA677" s="134">
        <f>IFERROR($AA$3*(TWK!H674+100)/100,"n/a")</f>
        <v>6.0112500000000004</v>
      </c>
    </row>
    <row r="678" spans="1:27" x14ac:dyDescent="0.25">
      <c r="A678" s="47">
        <f t="shared" si="9"/>
        <v>42703</v>
      </c>
      <c r="B678" s="134" t="str">
        <f>IFERROR($B$3*TWK!B675/100,"n/a")</f>
        <v>n/a</v>
      </c>
      <c r="C678" s="134" t="str">
        <f>IFERROR($C$3*TWK!C675/100,"n/a")</f>
        <v>n/a</v>
      </c>
      <c r="D678" s="134" t="str">
        <f>IFERROR($D$3*TWK!C675/100,"n/a")</f>
        <v>n/a</v>
      </c>
      <c r="E678" s="134" t="str">
        <f>IFERROR( $E$3*TWK!C675/100,"n/a")</f>
        <v>n/a</v>
      </c>
      <c r="F678" s="134" t="str">
        <f>IFERROR($F$3*TWK!C675/100,"n/a")</f>
        <v>n/a</v>
      </c>
      <c r="G678" s="134">
        <f>IFERROR($G$3*TWK!H675/100,"n/a")</f>
        <v>6.1749999999999998</v>
      </c>
      <c r="H678" s="134">
        <f>IFERROR( $H$3*TWK!D675/100,"n/a")</f>
        <v>13.872</v>
      </c>
      <c r="I678" s="134">
        <f>IFERROR($I$3*TWK!D675/100,"n/a")</f>
        <v>12.743999999999998</v>
      </c>
      <c r="J678" s="134">
        <f>IFERROR($J$3*TWK!D675/100,"n/a")</f>
        <v>12.576000000000001</v>
      </c>
      <c r="K678" s="134">
        <f>IFERROR($K$3*TWK!D675/100,"n/a")</f>
        <v>12.168000000000001</v>
      </c>
      <c r="L678" s="134">
        <f>IFERROR( $L$3*TWK!D675/100,"n/a")</f>
        <v>11.543999999999999</v>
      </c>
      <c r="M678" s="134">
        <f>IFERROR($M$3*TWK!D675/100,"n/a")</f>
        <v>11.135999999999999</v>
      </c>
      <c r="N678" s="134">
        <f>IFERROR($N$3*TWK!E675/100,"n/a")</f>
        <v>7.2817500000000006</v>
      </c>
      <c r="O678" s="134">
        <f>IFERROR($O$3*TWK!F675/100,"n/a")</f>
        <v>9.3800000000000008</v>
      </c>
      <c r="P678" s="134">
        <f>IFERROR($P$3*TWK!F675/100,"n/a")</f>
        <v>8.92</v>
      </c>
      <c r="Q678" s="134">
        <f>IFERROR($Q$3*TWK!F675/100,"n/a")</f>
        <v>8.08</v>
      </c>
      <c r="R678" s="134">
        <f>IFERROR($R$3*TWK!F675/100,"n/a")</f>
        <v>7.98</v>
      </c>
      <c r="S678" s="134">
        <f>IFERROR($S$3*TWK!H675/100,"n/a")</f>
        <v>6.1749999999999998</v>
      </c>
      <c r="T678" s="134">
        <f>IFERROR($T$3*TWK!H675/100,"n/a")</f>
        <v>6.0125000000000002</v>
      </c>
      <c r="U678" s="134">
        <f>IFERROR($U$3*TWK!H675/100,"n/a")</f>
        <v>5.7525000000000004</v>
      </c>
      <c r="V678" s="134">
        <f>IFERROR($V$3*TWK!H675/100,"n/a")</f>
        <v>5.7037500000000003</v>
      </c>
      <c r="W678" s="134">
        <f>IFERROR($W$3*TWK!H675/100,"n/a")</f>
        <v>5.1025</v>
      </c>
      <c r="X678" s="134">
        <f>IFERROR($X$3*(TWK!H675+25)/100,"n/a")</f>
        <v>5.6062500000000002</v>
      </c>
      <c r="Y678" s="134">
        <f>IFERROR($Y$3*(TWK!H675+50)/100,"n/a")</f>
        <v>5.6737500000000001</v>
      </c>
      <c r="Z678" s="134">
        <f>IFERROR($Z$3*TWK!H675/100,"n/a")</f>
        <v>4.0137500000000008</v>
      </c>
      <c r="AA678" s="134">
        <f>IFERROR($AA$3*(TWK!H675+100)/100,"n/a")</f>
        <v>6.0112500000000004</v>
      </c>
    </row>
    <row r="679" spans="1:27" x14ac:dyDescent="0.25">
      <c r="A679" s="47">
        <f t="shared" si="9"/>
        <v>42710</v>
      </c>
      <c r="B679" s="134" t="str">
        <f>IFERROR($B$3*TWK!B676/100,"n/a")</f>
        <v>n/a</v>
      </c>
      <c r="C679" s="134" t="str">
        <f>IFERROR($C$3*TWK!C676/100,"n/a")</f>
        <v>n/a</v>
      </c>
      <c r="D679" s="134" t="str">
        <f>IFERROR($D$3*TWK!C676/100,"n/a")</f>
        <v>n/a</v>
      </c>
      <c r="E679" s="134" t="str">
        <f>IFERROR( $E$3*TWK!C676/100,"n/a")</f>
        <v>n/a</v>
      </c>
      <c r="F679" s="134" t="str">
        <f>IFERROR($F$3*TWK!C676/100,"n/a")</f>
        <v>n/a</v>
      </c>
      <c r="G679" s="134">
        <f>IFERROR($G$3*TWK!H676/100,"n/a")</f>
        <v>5.7949999999999999</v>
      </c>
      <c r="H679" s="134">
        <f>IFERROR( $H$3*TWK!D676/100,"n/a")</f>
        <v>13.438500000000001</v>
      </c>
      <c r="I679" s="134">
        <f>IFERROR($I$3*TWK!D676/100,"n/a")</f>
        <v>12.345749999999999</v>
      </c>
      <c r="J679" s="134">
        <f>IFERROR($J$3*TWK!D676/100,"n/a")</f>
        <v>12.183</v>
      </c>
      <c r="K679" s="134">
        <f>IFERROR($K$3*TWK!D676/100,"n/a")</f>
        <v>11.787750000000001</v>
      </c>
      <c r="L679" s="134">
        <f>IFERROR( $L$3*TWK!D676/100,"n/a")</f>
        <v>11.183249999999997</v>
      </c>
      <c r="M679" s="134">
        <f>IFERROR($M$3*TWK!D676/100,"n/a")</f>
        <v>10.788</v>
      </c>
      <c r="N679" s="134">
        <f>IFERROR($N$3*TWK!E676/100,"n/a")</f>
        <v>7.1820000000000004</v>
      </c>
      <c r="O679" s="134">
        <f>IFERROR($O$3*TWK!F676/100,"n/a")</f>
        <v>8.9109999999999996</v>
      </c>
      <c r="P679" s="134">
        <f>IFERROR($P$3*TWK!F676/100,"n/a")</f>
        <v>8.4740000000000002</v>
      </c>
      <c r="Q679" s="134">
        <f>IFERROR($Q$3*TWK!F676/100,"n/a")</f>
        <v>7.6760000000000002</v>
      </c>
      <c r="R679" s="134">
        <f>IFERROR($R$3*TWK!F676/100,"n/a")</f>
        <v>7.5810000000000004</v>
      </c>
      <c r="S679" s="134">
        <f>IFERROR($S$3*TWK!H676/100,"n/a")</f>
        <v>5.7949999999999999</v>
      </c>
      <c r="T679" s="134">
        <f>IFERROR($T$3*TWK!H676/100,"n/a")</f>
        <v>5.6425000000000001</v>
      </c>
      <c r="U679" s="134">
        <f>IFERROR($U$3*TWK!H676/100,"n/a")</f>
        <v>5.3985000000000003</v>
      </c>
      <c r="V679" s="134">
        <f>IFERROR($V$3*TWK!H676/100,"n/a")</f>
        <v>5.3527499999999995</v>
      </c>
      <c r="W679" s="134">
        <f>IFERROR($W$3*TWK!H676/100,"n/a")</f>
        <v>4.7885</v>
      </c>
      <c r="X679" s="134">
        <f>IFERROR($X$3*(TWK!H676+25)/100,"n/a")</f>
        <v>5.3072499999999998</v>
      </c>
      <c r="Y679" s="134">
        <f>IFERROR($Y$3*(TWK!H676+50)/100,"n/a")</f>
        <v>5.4067499999999997</v>
      </c>
      <c r="Z679" s="134">
        <f>IFERROR($Z$3*TWK!H676/100,"n/a")</f>
        <v>3.76675</v>
      </c>
      <c r="AA679" s="134">
        <f>IFERROR($AA$3*(TWK!H676+100)/100,"n/a")</f>
        <v>5.7822500000000003</v>
      </c>
    </row>
    <row r="680" spans="1:27" x14ac:dyDescent="0.25">
      <c r="A680" s="47">
        <f t="shared" si="9"/>
        <v>42717</v>
      </c>
      <c r="B680" s="134" t="str">
        <f>IFERROR($B$3*TWK!B677/100,"n/a")</f>
        <v>n/a</v>
      </c>
      <c r="C680" s="134" t="str">
        <f>IFERROR($C$3*TWK!C677/100,"n/a")</f>
        <v>n/a</v>
      </c>
      <c r="D680" s="134" t="str">
        <f>IFERROR($D$3*TWK!C677/100,"n/a")</f>
        <v>n/a</v>
      </c>
      <c r="E680" s="134" t="str">
        <f>IFERROR( $E$3*TWK!C677/100,"n/a")</f>
        <v>n/a</v>
      </c>
      <c r="F680" s="134" t="str">
        <f>IFERROR($F$3*TWK!C677/100,"n/a")</f>
        <v>n/a</v>
      </c>
      <c r="G680" s="134">
        <f>IFERROR($G$3*TWK!H677/100,"n/a")</f>
        <v>6.46</v>
      </c>
      <c r="H680" s="134">
        <f>IFERROR( $H$3*TWK!D677/100,"n/a")</f>
        <v>15.027999999999999</v>
      </c>
      <c r="I680" s="134">
        <f>IFERROR($I$3*TWK!D677/100,"n/a")</f>
        <v>13.805999999999999</v>
      </c>
      <c r="J680" s="134">
        <f>IFERROR($J$3*TWK!D677/100,"n/a")</f>
        <v>13.624000000000001</v>
      </c>
      <c r="K680" s="134">
        <f>IFERROR($K$3*TWK!D677/100,"n/a")</f>
        <v>13.182</v>
      </c>
      <c r="L680" s="134">
        <f>IFERROR( $L$3*TWK!D677/100,"n/a")</f>
        <v>12.505999999999998</v>
      </c>
      <c r="M680" s="134">
        <f>IFERROR($M$3*TWK!D677/100,"n/a")</f>
        <v>12.063999999999998</v>
      </c>
      <c r="N680" s="134">
        <f>IFERROR($N$3*TWK!E677/100,"n/a")</f>
        <v>7.4479999999999995</v>
      </c>
      <c r="O680" s="134">
        <f>IFERROR($O$3*TWK!F677/100,"n/a")</f>
        <v>10.396166666666668</v>
      </c>
      <c r="P680" s="134">
        <f>IFERROR($P$3*TWK!F677/100,"n/a")</f>
        <v>9.886333333333333</v>
      </c>
      <c r="Q680" s="134">
        <f>IFERROR($Q$3*TWK!F677/100,"n/a")</f>
        <v>8.9553333333333338</v>
      </c>
      <c r="R680" s="134">
        <f>IFERROR($R$3*TWK!F677/100,"n/a")</f>
        <v>8.8445</v>
      </c>
      <c r="S680" s="134">
        <f>IFERROR($S$3*TWK!H677/100,"n/a")</f>
        <v>6.46</v>
      </c>
      <c r="T680" s="134">
        <f>IFERROR($T$3*TWK!H677/100,"n/a")</f>
        <v>6.29</v>
      </c>
      <c r="U680" s="134">
        <f>IFERROR($U$3*TWK!H677/100,"n/a")</f>
        <v>6.0179999999999998</v>
      </c>
      <c r="V680" s="134">
        <f>IFERROR($V$3*TWK!H677/100,"n/a")</f>
        <v>5.9669999999999996</v>
      </c>
      <c r="W680" s="134">
        <f>IFERROR($W$3*TWK!H677/100,"n/a")</f>
        <v>5.338000000000001</v>
      </c>
      <c r="X680" s="134">
        <f>IFERROR($X$3*(TWK!H677+25)/100,"n/a")</f>
        <v>5.8305000000000007</v>
      </c>
      <c r="Y680" s="134">
        <f>IFERROR($Y$3*(TWK!H677+50)/100,"n/a")</f>
        <v>5.8739999999999997</v>
      </c>
      <c r="Z680" s="134">
        <f>IFERROR($Z$3*TWK!H677/100,"n/a")</f>
        <v>4.1990000000000007</v>
      </c>
      <c r="AA680" s="134">
        <f>IFERROR($AA$3*(TWK!H677+100)/100,"n/a")</f>
        <v>6.1829999999999998</v>
      </c>
    </row>
    <row r="681" spans="1:27" x14ac:dyDescent="0.25">
      <c r="A681" s="47">
        <f t="shared" si="9"/>
        <v>42724</v>
      </c>
      <c r="B681" s="134" t="str">
        <f>IFERROR($B$3*TWK!B678/100,"n/a")</f>
        <v>n/a</v>
      </c>
      <c r="C681" s="134" t="str">
        <f>IFERROR($C$3*TWK!C678/100,"n/a")</f>
        <v>n/a</v>
      </c>
      <c r="D681" s="134" t="str">
        <f>IFERROR($D$3*TWK!C678/100,"n/a")</f>
        <v>n/a</v>
      </c>
      <c r="E681" s="134" t="str">
        <f>IFERROR( $E$3*TWK!C678/100,"n/a")</f>
        <v>n/a</v>
      </c>
      <c r="F681" s="134" t="str">
        <f>IFERROR($F$3*TWK!C678/100,"n/a")</f>
        <v>n/a</v>
      </c>
      <c r="G681" s="134">
        <f>IFERROR($G$3*TWK!H678/100,"n/a")</f>
        <v>6.3650000000000002</v>
      </c>
      <c r="H681" s="134">
        <f>IFERROR( $H$3*TWK!D678/100,"n/a")</f>
        <v>16.0395</v>
      </c>
      <c r="I681" s="134">
        <f>IFERROR($I$3*TWK!D678/100,"n/a")</f>
        <v>14.735249999999999</v>
      </c>
      <c r="J681" s="134">
        <f>IFERROR($J$3*TWK!D678/100,"n/a")</f>
        <v>14.541000000000002</v>
      </c>
      <c r="K681" s="134">
        <f>IFERROR($K$3*TWK!D678/100,"n/a")</f>
        <v>14.069250000000002</v>
      </c>
      <c r="L681" s="134">
        <f>IFERROR( $L$3*TWK!D678/100,"n/a")</f>
        <v>13.347749999999998</v>
      </c>
      <c r="M681" s="134">
        <f>IFERROR($M$3*TWK!D678/100,"n/a")</f>
        <v>12.875999999999999</v>
      </c>
      <c r="N681" s="134">
        <f>IFERROR($N$3*TWK!E678/100,"n/a")</f>
        <v>7.4812500000000002</v>
      </c>
      <c r="O681" s="134">
        <f>IFERROR($O$3*TWK!F678/100,"n/a")</f>
        <v>10.318000000000001</v>
      </c>
      <c r="P681" s="134">
        <f>IFERROR($P$3*TWK!F678/100,"n/a")</f>
        <v>9.8120000000000012</v>
      </c>
      <c r="Q681" s="134">
        <f>IFERROR($Q$3*TWK!F678/100,"n/a")</f>
        <v>8.8879999999999999</v>
      </c>
      <c r="R681" s="134">
        <f>IFERROR($R$3*TWK!F678/100,"n/a")</f>
        <v>8.7780000000000005</v>
      </c>
      <c r="S681" s="134">
        <f>IFERROR($S$3*TWK!H678/100,"n/a")</f>
        <v>6.3650000000000002</v>
      </c>
      <c r="T681" s="134">
        <f>IFERROR($T$3*TWK!H678/100,"n/a")</f>
        <v>6.1974999999999998</v>
      </c>
      <c r="U681" s="134">
        <f>IFERROR($U$3*TWK!H678/100,"n/a")</f>
        <v>5.9295000000000009</v>
      </c>
      <c r="V681" s="134">
        <f>IFERROR($V$3*TWK!H678/100,"n/a")</f>
        <v>5.8792499999999999</v>
      </c>
      <c r="W681" s="134">
        <f>IFERROR($W$3*TWK!H678/100,"n/a")</f>
        <v>5.2595000000000001</v>
      </c>
      <c r="X681" s="134">
        <f>IFERROR($X$3*(TWK!H678+25)/100,"n/a")</f>
        <v>5.7557500000000008</v>
      </c>
      <c r="Y681" s="134">
        <f>IFERROR($Y$3*(TWK!H678+50)/100,"n/a")</f>
        <v>5.8072499999999998</v>
      </c>
      <c r="Z681" s="134">
        <f>IFERROR($Z$3*TWK!H678/100,"n/a")</f>
        <v>4.1372499999999999</v>
      </c>
      <c r="AA681" s="134">
        <f>IFERROR($AA$3*(TWK!H678+100)/100,"n/a")</f>
        <v>6.12575</v>
      </c>
    </row>
    <row r="682" spans="1:27" x14ac:dyDescent="0.25">
      <c r="A682" s="47">
        <f t="shared" si="9"/>
        <v>42731</v>
      </c>
      <c r="B682" s="134" t="str">
        <f>IFERROR($B$3*TWK!B679/100,"n/a")</f>
        <v>n/a</v>
      </c>
      <c r="C682" s="134" t="str">
        <f>IFERROR($C$3*TWK!C679/100,"n/a")</f>
        <v>n/a</v>
      </c>
      <c r="D682" s="134" t="str">
        <f>IFERROR($D$3*TWK!C679/100,"n/a")</f>
        <v>n/a</v>
      </c>
      <c r="E682" s="134" t="str">
        <f>IFERROR( $E$3*TWK!C679/100,"n/a")</f>
        <v>n/a</v>
      </c>
      <c r="F682" s="134" t="str">
        <f>IFERROR($F$3*TWK!C679/100,"n/a")</f>
        <v>n/a</v>
      </c>
      <c r="G682" s="134">
        <f>IFERROR($G$3*TWK!H679/100,"n/a")</f>
        <v>6.27</v>
      </c>
      <c r="H682" s="134">
        <f>IFERROR( $H$3*TWK!D679/100,"n/a")</f>
        <v>15.750499999999999</v>
      </c>
      <c r="I682" s="134">
        <f>IFERROR($I$3*TWK!D679/100,"n/a")</f>
        <v>14.469749999999999</v>
      </c>
      <c r="J682" s="134">
        <f>IFERROR($J$3*TWK!D679/100,"n/a")</f>
        <v>14.279000000000002</v>
      </c>
      <c r="K682" s="134">
        <f>IFERROR($K$3*TWK!D679/100,"n/a")</f>
        <v>13.815750000000001</v>
      </c>
      <c r="L682" s="134">
        <f>IFERROR( $L$3*TWK!D679/100,"n/a")</f>
        <v>13.107249999999999</v>
      </c>
      <c r="M682" s="134">
        <f>IFERROR($M$3*TWK!D679/100,"n/a")</f>
        <v>12.643999999999998</v>
      </c>
      <c r="N682" s="134">
        <f>IFERROR($N$3*TWK!E679/100,"n/a")</f>
        <v>7.3815000000000008</v>
      </c>
      <c r="O682" s="134">
        <f>IFERROR($O$3*TWK!F679/100,"n/a")</f>
        <v>9.9662500000000005</v>
      </c>
      <c r="P682" s="134">
        <f>IFERROR($P$3*TWK!F679/100,"n/a")</f>
        <v>9.4774999999999991</v>
      </c>
      <c r="Q682" s="134">
        <f>IFERROR($Q$3*TWK!F679/100,"n/a")</f>
        <v>8.5850000000000009</v>
      </c>
      <c r="R682" s="134">
        <f>IFERROR($R$3*TWK!F679/100,"n/a")</f>
        <v>8.4787499999999998</v>
      </c>
      <c r="S682" s="134">
        <f>IFERROR($S$3*TWK!H679/100,"n/a")</f>
        <v>6.27</v>
      </c>
      <c r="T682" s="134">
        <f>IFERROR($T$3*TWK!H679/100,"n/a")</f>
        <v>6.1050000000000004</v>
      </c>
      <c r="U682" s="134">
        <f>IFERROR($U$3*TWK!H679/100,"n/a")</f>
        <v>5.8410000000000002</v>
      </c>
      <c r="V682" s="134">
        <f>IFERROR($V$3*TWK!H679/100,"n/a")</f>
        <v>5.7915000000000001</v>
      </c>
      <c r="W682" s="134">
        <f>IFERROR($W$3*TWK!H679/100,"n/a")</f>
        <v>5.181</v>
      </c>
      <c r="X682" s="134">
        <f>IFERROR($X$3*(TWK!H679+25)/100,"n/a")</f>
        <v>5.681</v>
      </c>
      <c r="Y682" s="134">
        <f>IFERROR($Y$3*(TWK!H679+50)/100,"n/a")</f>
        <v>5.7404999999999999</v>
      </c>
      <c r="Z682" s="134">
        <f>IFERROR($Z$3*TWK!H679/100,"n/a")</f>
        <v>4.0754999999999999</v>
      </c>
      <c r="AA682" s="134">
        <f>IFERROR($AA$3*(TWK!H679+100)/100,"n/a")</f>
        <v>6.0685000000000002</v>
      </c>
    </row>
    <row r="683" spans="1:27" x14ac:dyDescent="0.25">
      <c r="A683" s="47">
        <f t="shared" si="9"/>
        <v>42738</v>
      </c>
      <c r="B683" s="134" t="str">
        <f>IFERROR($B$3*TWK!B680/100,"n/a")</f>
        <v>n/a</v>
      </c>
      <c r="C683" s="134" t="str">
        <f>IFERROR($C$3*TWK!C680/100,"n/a")</f>
        <v>n/a</v>
      </c>
      <c r="D683" s="134" t="str">
        <f>IFERROR($D$3*TWK!C680/100,"n/a")</f>
        <v>n/a</v>
      </c>
      <c r="E683" s="134" t="str">
        <f>IFERROR( $E$3*TWK!C680/100,"n/a")</f>
        <v>n/a</v>
      </c>
      <c r="F683" s="134" t="str">
        <f>IFERROR($F$3*TWK!C680/100,"n/a")</f>
        <v>n/a</v>
      </c>
      <c r="G683" s="134">
        <f>IFERROR($G$3*TWK!H680/100,"n/a")</f>
        <v>6.08</v>
      </c>
      <c r="H683" s="134">
        <f>IFERROR( $H$3*TWK!D680/100,"n/a")</f>
        <v>15.461500000000001</v>
      </c>
      <c r="I683" s="134">
        <f>IFERROR($I$3*TWK!D680/100,"n/a")</f>
        <v>14.20425</v>
      </c>
      <c r="J683" s="134">
        <f>IFERROR($J$3*TWK!D680/100,"n/a")</f>
        <v>14.017000000000001</v>
      </c>
      <c r="K683" s="134">
        <f>IFERROR($K$3*TWK!D680/100,"n/a")</f>
        <v>13.562250000000001</v>
      </c>
      <c r="L683" s="134">
        <f>IFERROR( $L$3*TWK!D680/100,"n/a")</f>
        <v>12.86675</v>
      </c>
      <c r="M683" s="134">
        <f>IFERROR($M$3*TWK!D680/100,"n/a")</f>
        <v>12.411999999999999</v>
      </c>
      <c r="N683" s="134">
        <f>IFERROR($N$3*TWK!E680/100,"n/a")</f>
        <v>7.3815000000000008</v>
      </c>
      <c r="O683" s="134">
        <f>IFERROR($O$3*TWK!F680/100,"n/a")</f>
        <v>9.7317499999999999</v>
      </c>
      <c r="P683" s="134">
        <f>IFERROR($P$3*TWK!F680/100,"n/a")</f>
        <v>9.2545000000000002</v>
      </c>
      <c r="Q683" s="134">
        <f>IFERROR($Q$3*TWK!F680/100,"n/a")</f>
        <v>8.3829999999999991</v>
      </c>
      <c r="R683" s="134">
        <f>IFERROR($R$3*TWK!F680/100,"n/a")</f>
        <v>8.2792500000000011</v>
      </c>
      <c r="S683" s="134">
        <f>IFERROR($S$3*TWK!H680/100,"n/a")</f>
        <v>6.08</v>
      </c>
      <c r="T683" s="134">
        <f>IFERROR($T$3*TWK!H680/100,"n/a")</f>
        <v>5.92</v>
      </c>
      <c r="U683" s="134">
        <f>IFERROR($U$3*TWK!H680/100,"n/a")</f>
        <v>5.6639999999999997</v>
      </c>
      <c r="V683" s="134">
        <f>IFERROR($V$3*TWK!H680/100,"n/a")</f>
        <v>5.6159999999999988</v>
      </c>
      <c r="W683" s="134">
        <f>IFERROR($W$3*TWK!H680/100,"n/a")</f>
        <v>5.024</v>
      </c>
      <c r="X683" s="134">
        <f>IFERROR($X$3*(TWK!H680+25)/100,"n/a")</f>
        <v>5.5315000000000012</v>
      </c>
      <c r="Y683" s="134">
        <f>IFERROR($Y$3*(TWK!H680+50)/100,"n/a")</f>
        <v>5.6069999999999993</v>
      </c>
      <c r="Z683" s="134">
        <f>IFERROR($Z$3*TWK!H680/100,"n/a")</f>
        <v>3.9520000000000004</v>
      </c>
      <c r="AA683" s="134">
        <f>IFERROR($AA$3*(TWK!H680+100)/100,"n/a")</f>
        <v>5.9539999999999997</v>
      </c>
    </row>
    <row r="684" spans="1:27" x14ac:dyDescent="0.25">
      <c r="A684" s="47">
        <f t="shared" si="9"/>
        <v>42745</v>
      </c>
      <c r="B684" s="134" t="str">
        <f>IFERROR($B$3*TWK!B681/100,"n/a")</f>
        <v>n/a</v>
      </c>
      <c r="C684" s="134" t="str">
        <f>IFERROR($C$3*TWK!C681/100,"n/a")</f>
        <v>n/a</v>
      </c>
      <c r="D684" s="134" t="str">
        <f>IFERROR($D$3*TWK!C681/100,"n/a")</f>
        <v>n/a</v>
      </c>
      <c r="E684" s="134" t="str">
        <f>IFERROR( $E$3*TWK!C681/100,"n/a")</f>
        <v>n/a</v>
      </c>
      <c r="F684" s="134" t="str">
        <f>IFERROR($F$3*TWK!C681/100,"n/a")</f>
        <v>n/a</v>
      </c>
      <c r="G684" s="134">
        <f>IFERROR($G$3*TWK!H681/100,"n/a")</f>
        <v>7.125</v>
      </c>
      <c r="H684" s="134">
        <f>IFERROR( $H$3*TWK!D681/100,"n/a")</f>
        <v>18.496000000000002</v>
      </c>
      <c r="I684" s="134">
        <f>IFERROR($I$3*TWK!D681/100,"n/a")</f>
        <v>16.991999999999997</v>
      </c>
      <c r="J684" s="134">
        <f>IFERROR($J$3*TWK!D681/100,"n/a")</f>
        <v>16.768000000000001</v>
      </c>
      <c r="K684" s="134">
        <f>IFERROR($K$3*TWK!D681/100,"n/a")</f>
        <v>16.224</v>
      </c>
      <c r="L684" s="134">
        <f>IFERROR( $L$3*TWK!D681/100,"n/a")</f>
        <v>15.391999999999998</v>
      </c>
      <c r="M684" s="134">
        <f>IFERROR($M$3*TWK!D681/100,"n/a")</f>
        <v>14.847999999999999</v>
      </c>
      <c r="N684" s="134">
        <f>IFERROR($N$3*TWK!E681/100,"n/a")</f>
        <v>8.4787499999999998</v>
      </c>
      <c r="O684" s="134">
        <f>IFERROR($O$3*TWK!F681/100,"n/a")</f>
        <v>11.021500000000001</v>
      </c>
      <c r="P684" s="134">
        <f>IFERROR($P$3*TWK!F681/100,"n/a")</f>
        <v>10.481</v>
      </c>
      <c r="Q684" s="134">
        <f>IFERROR($Q$3*TWK!F681/100,"n/a")</f>
        <v>9.4939999999999998</v>
      </c>
      <c r="R684" s="134">
        <f>IFERROR($R$3*TWK!F681/100,"n/a")</f>
        <v>9.3765000000000001</v>
      </c>
      <c r="S684" s="134">
        <f>IFERROR($S$3*TWK!H681/100,"n/a")</f>
        <v>7.125</v>
      </c>
      <c r="T684" s="134">
        <f>IFERROR($T$3*TWK!H681/100,"n/a")</f>
        <v>6.9375</v>
      </c>
      <c r="U684" s="134">
        <f>IFERROR($U$3*TWK!H681/100,"n/a")</f>
        <v>6.6375000000000002</v>
      </c>
      <c r="V684" s="134">
        <f>IFERROR($V$3*TWK!H681/100,"n/a")</f>
        <v>6.5812499999999998</v>
      </c>
      <c r="W684" s="134">
        <f>IFERROR($W$3*TWK!H681/100,"n/a")</f>
        <v>5.8875000000000002</v>
      </c>
      <c r="X684" s="134">
        <f>IFERROR($X$3*(TWK!H681+25)/100,"n/a")</f>
        <v>6.3537499999999998</v>
      </c>
      <c r="Y684" s="134">
        <f>IFERROR($Y$3*(TWK!H681+50)/100,"n/a")</f>
        <v>6.3412499999999996</v>
      </c>
      <c r="Z684" s="134">
        <f>IFERROR($Z$3*TWK!H681/100,"n/a")</f>
        <v>4.6312500000000005</v>
      </c>
      <c r="AA684" s="134">
        <f>IFERROR($AA$3*(TWK!H681+100)/100,"n/a")</f>
        <v>6.5837500000000002</v>
      </c>
    </row>
    <row r="685" spans="1:27" x14ac:dyDescent="0.25">
      <c r="A685" s="47">
        <f t="shared" si="9"/>
        <v>42752</v>
      </c>
      <c r="B685" s="134" t="str">
        <f>IFERROR($B$3*TWK!B682/100,"n/a")</f>
        <v>n/a</v>
      </c>
      <c r="C685" s="134" t="str">
        <f>IFERROR($C$3*TWK!C682/100,"n/a")</f>
        <v>n/a</v>
      </c>
      <c r="D685" s="134" t="str">
        <f>IFERROR($D$3*TWK!C682/100,"n/a")</f>
        <v>n/a</v>
      </c>
      <c r="E685" s="134" t="str">
        <f>IFERROR( $E$3*TWK!C682/100,"n/a")</f>
        <v>n/a</v>
      </c>
      <c r="F685" s="134" t="str">
        <f>IFERROR($F$3*TWK!C682/100,"n/a")</f>
        <v>n/a</v>
      </c>
      <c r="G685" s="134">
        <f>IFERROR($G$3*TWK!H682/100,"n/a")</f>
        <v>7.3150000000000004</v>
      </c>
      <c r="H685" s="134">
        <f>IFERROR( $H$3*TWK!D682/100,"n/a")</f>
        <v>19.941000000000003</v>
      </c>
      <c r="I685" s="134">
        <f>IFERROR($I$3*TWK!D682/100,"n/a")</f>
        <v>18.319499999999998</v>
      </c>
      <c r="J685" s="134">
        <f>IFERROR($J$3*TWK!D682/100,"n/a")</f>
        <v>18.078000000000003</v>
      </c>
      <c r="K685" s="134">
        <f>IFERROR($K$3*TWK!D682/100,"n/a")</f>
        <v>17.491500000000002</v>
      </c>
      <c r="L685" s="134">
        <f>IFERROR( $L$3*TWK!D682/100,"n/a")</f>
        <v>16.594499999999996</v>
      </c>
      <c r="M685" s="134">
        <f>IFERROR($M$3*TWK!D682/100,"n/a")</f>
        <v>16.007999999999999</v>
      </c>
      <c r="N685" s="134">
        <f>IFERROR($N$3*TWK!E682/100,"n/a")</f>
        <v>8.5785</v>
      </c>
      <c r="O685" s="134">
        <f>IFERROR($O$3*TWK!F682/100,"n/a")</f>
        <v>11.021500000000001</v>
      </c>
      <c r="P685" s="134">
        <f>IFERROR($P$3*TWK!F682/100,"n/a")</f>
        <v>10.481</v>
      </c>
      <c r="Q685" s="134">
        <f>IFERROR($Q$3*TWK!F682/100,"n/a")</f>
        <v>9.4939999999999998</v>
      </c>
      <c r="R685" s="134">
        <f>IFERROR($R$3*TWK!F682/100,"n/a")</f>
        <v>9.3765000000000001</v>
      </c>
      <c r="S685" s="134">
        <f>IFERROR($S$3*TWK!H682/100,"n/a")</f>
        <v>7.3150000000000004</v>
      </c>
      <c r="T685" s="134">
        <f>IFERROR($T$3*TWK!H682/100,"n/a")</f>
        <v>7.1224999999999996</v>
      </c>
      <c r="U685" s="134">
        <f>IFERROR($U$3*TWK!H682/100,"n/a")</f>
        <v>6.8145000000000007</v>
      </c>
      <c r="V685" s="134">
        <f>IFERROR($V$3*TWK!H682/100,"n/a")</f>
        <v>6.7567499999999994</v>
      </c>
      <c r="W685" s="134">
        <f>IFERROR($W$3*TWK!H682/100,"n/a")</f>
        <v>6.0445000000000002</v>
      </c>
      <c r="X685" s="134">
        <f>IFERROR($X$3*(TWK!H682+25)/100,"n/a")</f>
        <v>6.5032500000000004</v>
      </c>
      <c r="Y685" s="134">
        <f>IFERROR($Y$3*(TWK!H682+50)/100,"n/a")</f>
        <v>6.4747500000000002</v>
      </c>
      <c r="Z685" s="134">
        <f>IFERROR($Z$3*TWK!H682/100,"n/a")</f>
        <v>4.7547500000000005</v>
      </c>
      <c r="AA685" s="134">
        <f>IFERROR($AA$3*(TWK!H682+100)/100,"n/a")</f>
        <v>6.6982500000000007</v>
      </c>
    </row>
    <row r="686" spans="1:27" x14ac:dyDescent="0.25">
      <c r="A686" s="47">
        <f t="shared" si="9"/>
        <v>42759</v>
      </c>
      <c r="B686" s="134" t="str">
        <f>IFERROR($B$3*TWK!B683/100,"n/a")</f>
        <v>n/a</v>
      </c>
      <c r="C686" s="134" t="str">
        <f>IFERROR($C$3*TWK!C683/100,"n/a")</f>
        <v>n/a</v>
      </c>
      <c r="D686" s="134" t="str">
        <f>IFERROR($D$3*TWK!C683/100,"n/a")</f>
        <v>n/a</v>
      </c>
      <c r="E686" s="134" t="str">
        <f>IFERROR( $E$3*TWK!C683/100,"n/a")</f>
        <v>n/a</v>
      </c>
      <c r="F686" s="134" t="str">
        <f>IFERROR($F$3*TWK!C683/100,"n/a")</f>
        <v>n/a</v>
      </c>
      <c r="G686" s="134">
        <f>IFERROR($G$3*TWK!H683/100,"n/a")</f>
        <v>9.5</v>
      </c>
      <c r="H686" s="134">
        <f>IFERROR( $H$3*TWK!D683/100,"n/a")</f>
        <v>21.675000000000001</v>
      </c>
      <c r="I686" s="134">
        <f>IFERROR($I$3*TWK!D683/100,"n/a")</f>
        <v>19.912499999999998</v>
      </c>
      <c r="J686" s="134">
        <f>IFERROR($J$3*TWK!D683/100,"n/a")</f>
        <v>19.649999999999999</v>
      </c>
      <c r="K686" s="134">
        <f>IFERROR($K$3*TWK!D683/100,"n/a")</f>
        <v>19.012499999999999</v>
      </c>
      <c r="L686" s="134">
        <f>IFERROR( $L$3*TWK!D683/100,"n/a")</f>
        <v>18.037499999999998</v>
      </c>
      <c r="M686" s="134">
        <f>IFERROR($M$3*TWK!D683/100,"n/a")</f>
        <v>17.399999999999999</v>
      </c>
      <c r="N686" s="134">
        <f>IFERROR($N$3*TWK!E683/100,"n/a")</f>
        <v>11.97</v>
      </c>
      <c r="O686" s="134">
        <f>IFERROR($O$3*TWK!F683/100,"n/a")</f>
        <v>14.070000000000002</v>
      </c>
      <c r="P686" s="134">
        <f>IFERROR($P$3*TWK!F683/100,"n/a")</f>
        <v>13.38</v>
      </c>
      <c r="Q686" s="134">
        <f>IFERROR($Q$3*TWK!F683/100,"n/a")</f>
        <v>12.12</v>
      </c>
      <c r="R686" s="134">
        <f>IFERROR($R$3*TWK!F683/100,"n/a")</f>
        <v>11.97</v>
      </c>
      <c r="S686" s="134">
        <f>IFERROR($S$3*TWK!H683/100,"n/a")</f>
        <v>9.5</v>
      </c>
      <c r="T686" s="134">
        <f>IFERROR($T$3*TWK!H683/100,"n/a")</f>
        <v>9.25</v>
      </c>
      <c r="U686" s="134">
        <f>IFERROR($U$3*TWK!H683/100,"n/a")</f>
        <v>8.85</v>
      </c>
      <c r="V686" s="134">
        <f>IFERROR($V$3*TWK!H683/100,"n/a")</f>
        <v>8.7750000000000004</v>
      </c>
      <c r="W686" s="134">
        <f>IFERROR($W$3*TWK!H683/100,"n/a")</f>
        <v>7.85</v>
      </c>
      <c r="X686" s="134">
        <f>IFERROR($X$3*(TWK!H683+25)/100,"n/a")</f>
        <v>8.2225000000000019</v>
      </c>
      <c r="Y686" s="134">
        <f>IFERROR($Y$3*(TWK!H683+50)/100,"n/a")</f>
        <v>8.01</v>
      </c>
      <c r="Z686" s="134">
        <f>IFERROR($Z$3*TWK!H683/100,"n/a")</f>
        <v>6.1749999999999998</v>
      </c>
      <c r="AA686" s="134">
        <f>IFERROR($AA$3*(TWK!H683+100)/100,"n/a")</f>
        <v>8.0150000000000006</v>
      </c>
    </row>
    <row r="687" spans="1:27" x14ac:dyDescent="0.25">
      <c r="A687" s="47">
        <f t="shared" si="9"/>
        <v>42766</v>
      </c>
      <c r="B687" s="134" t="str">
        <f>IFERROR($B$3*TWK!B684/100,"n/a")</f>
        <v>n/a</v>
      </c>
      <c r="C687" s="134" t="str">
        <f>IFERROR($C$3*TWK!C684/100,"n/a")</f>
        <v>n/a</v>
      </c>
      <c r="D687" s="134" t="str">
        <f>IFERROR($D$3*TWK!C684/100,"n/a")</f>
        <v>n/a</v>
      </c>
      <c r="E687" s="134" t="str">
        <f>IFERROR( $E$3*TWK!C684/100,"n/a")</f>
        <v>n/a</v>
      </c>
      <c r="F687" s="134" t="str">
        <f>IFERROR($F$3*TWK!C684/100,"n/a")</f>
        <v>n/a</v>
      </c>
      <c r="G687" s="134">
        <f>IFERROR($G$3*TWK!H684/100,"n/a")</f>
        <v>8.043333333333333</v>
      </c>
      <c r="H687" s="134">
        <f>IFERROR( $H$3*TWK!D684/100,"n/a")</f>
        <v>17.821666666666669</v>
      </c>
      <c r="I687" s="134">
        <f>IFERROR($I$3*TWK!D684/100,"n/a")</f>
        <v>16.372499999999999</v>
      </c>
      <c r="J687" s="134">
        <f>IFERROR($J$3*TWK!D684/100,"n/a")</f>
        <v>16.156666666666666</v>
      </c>
      <c r="K687" s="134">
        <f>IFERROR($K$3*TWK!D684/100,"n/a")</f>
        <v>15.6325</v>
      </c>
      <c r="L687" s="134">
        <f>IFERROR( $L$3*TWK!D684/100,"n/a")</f>
        <v>14.830833333333331</v>
      </c>
      <c r="M687" s="134">
        <f>IFERROR($M$3*TWK!D684/100,"n/a")</f>
        <v>14.306666666666665</v>
      </c>
      <c r="N687" s="134">
        <f>IFERROR($N$3*TWK!E684/100,"n/a")</f>
        <v>8.8445</v>
      </c>
      <c r="O687" s="134">
        <f>IFERROR($O$3*TWK!F684/100,"n/a")</f>
        <v>13.132</v>
      </c>
      <c r="P687" s="134">
        <f>IFERROR($P$3*TWK!F684/100,"n/a")</f>
        <v>12.488</v>
      </c>
      <c r="Q687" s="134">
        <f>IFERROR($Q$3*TWK!F684/100,"n/a")</f>
        <v>11.312000000000001</v>
      </c>
      <c r="R687" s="134">
        <f>IFERROR($R$3*TWK!F684/100,"n/a")</f>
        <v>11.172000000000001</v>
      </c>
      <c r="S687" s="134">
        <f>IFERROR($S$3*TWK!H684/100,"n/a")</f>
        <v>8.043333333333333</v>
      </c>
      <c r="T687" s="134">
        <f>IFERROR($T$3*TWK!H684/100,"n/a")</f>
        <v>7.8316666666666661</v>
      </c>
      <c r="U687" s="134">
        <f>IFERROR($U$3*TWK!H684/100,"n/a")</f>
        <v>7.4929999999999994</v>
      </c>
      <c r="V687" s="134">
        <f>IFERROR($V$3*TWK!H684/100,"n/a")</f>
        <v>7.4294999999999991</v>
      </c>
      <c r="W687" s="134">
        <f>IFERROR($W$3*TWK!H684/100,"n/a")</f>
        <v>6.6463333333333336</v>
      </c>
      <c r="X687" s="134">
        <f>IFERROR($X$3*(TWK!H684+25)/100,"n/a")</f>
        <v>7.0763333333333334</v>
      </c>
      <c r="Y687" s="134">
        <f>IFERROR($Y$3*(TWK!H684+50)/100,"n/a")</f>
        <v>6.9864999999999986</v>
      </c>
      <c r="Z687" s="134">
        <f>IFERROR($Z$3*TWK!H684/100,"n/a")</f>
        <v>5.2281666666666675</v>
      </c>
      <c r="AA687" s="134">
        <f>IFERROR($AA$3*(TWK!H684+100)/100,"n/a")</f>
        <v>7.1371666666666655</v>
      </c>
    </row>
    <row r="688" spans="1:27" x14ac:dyDescent="0.25">
      <c r="A688" s="47">
        <f t="shared" si="9"/>
        <v>42773</v>
      </c>
      <c r="B688" s="134" t="str">
        <f>IFERROR($B$3*TWK!B685/100,"n/a")</f>
        <v>n/a</v>
      </c>
      <c r="C688" s="134" t="str">
        <f>IFERROR($C$3*TWK!C685/100,"n/a")</f>
        <v>n/a</v>
      </c>
      <c r="D688" s="134" t="str">
        <f>IFERROR($D$3*TWK!C685/100,"n/a")</f>
        <v>n/a</v>
      </c>
      <c r="E688" s="134" t="str">
        <f>IFERROR( $E$3*TWK!C685/100,"n/a")</f>
        <v>n/a</v>
      </c>
      <c r="F688" s="134" t="str">
        <f>IFERROR($F$3*TWK!C685/100,"n/a")</f>
        <v>n/a</v>
      </c>
      <c r="G688" s="134">
        <f>IFERROR($G$3*TWK!H685/100,"n/a")</f>
        <v>7.6</v>
      </c>
      <c r="H688" s="134">
        <f>IFERROR( $H$3*TWK!D685/100,"n/a")</f>
        <v>19.941000000000003</v>
      </c>
      <c r="I688" s="134">
        <f>IFERROR($I$3*TWK!D685/100,"n/a")</f>
        <v>18.319499999999998</v>
      </c>
      <c r="J688" s="134">
        <f>IFERROR($J$3*TWK!D685/100,"n/a")</f>
        <v>18.078000000000003</v>
      </c>
      <c r="K688" s="134">
        <f>IFERROR($K$3*TWK!D685/100,"n/a")</f>
        <v>17.491500000000002</v>
      </c>
      <c r="L688" s="134">
        <f>IFERROR( $L$3*TWK!D685/100,"n/a")</f>
        <v>16.594499999999996</v>
      </c>
      <c r="M688" s="134">
        <f>IFERROR($M$3*TWK!D685/100,"n/a")</f>
        <v>16.007999999999999</v>
      </c>
      <c r="N688" s="134">
        <f>IFERROR($N$3*TWK!E685/100,"n/a")</f>
        <v>9.6757500000000007</v>
      </c>
      <c r="O688" s="134">
        <f>IFERROR($O$3*TWK!F685/100,"n/a")</f>
        <v>12.663000000000002</v>
      </c>
      <c r="P688" s="134">
        <f>IFERROR($P$3*TWK!F685/100,"n/a")</f>
        <v>12.042</v>
      </c>
      <c r="Q688" s="134">
        <f>IFERROR($Q$3*TWK!F685/100,"n/a")</f>
        <v>10.907999999999999</v>
      </c>
      <c r="R688" s="134">
        <f>IFERROR($R$3*TWK!F685/100,"n/a")</f>
        <v>10.773</v>
      </c>
      <c r="S688" s="134">
        <f>IFERROR($S$3*TWK!H685/100,"n/a")</f>
        <v>7.6</v>
      </c>
      <c r="T688" s="134">
        <f>IFERROR($T$3*TWK!H685/100,"n/a")</f>
        <v>7.4</v>
      </c>
      <c r="U688" s="134">
        <f>IFERROR($U$3*TWK!H685/100,"n/a")</f>
        <v>7.08</v>
      </c>
      <c r="V688" s="134">
        <f>IFERROR($V$3*TWK!H685/100,"n/a")</f>
        <v>7.02</v>
      </c>
      <c r="W688" s="134">
        <f>IFERROR($W$3*TWK!H685/100,"n/a")</f>
        <v>6.28</v>
      </c>
      <c r="X688" s="134">
        <f>IFERROR($X$3*(TWK!H685+25)/100,"n/a")</f>
        <v>6.7275</v>
      </c>
      <c r="Y688" s="134">
        <f>IFERROR($Y$3*(TWK!H685+50)/100,"n/a")</f>
        <v>6.6749999999999998</v>
      </c>
      <c r="Z688" s="134">
        <f>IFERROR($Z$3*TWK!H685/100,"n/a")</f>
        <v>4.9400000000000004</v>
      </c>
      <c r="AA688" s="134">
        <f>IFERROR($AA$3*(TWK!H685+100)/100,"n/a")</f>
        <v>6.87</v>
      </c>
    </row>
    <row r="689" spans="1:27" x14ac:dyDescent="0.25">
      <c r="A689" s="47">
        <f t="shared" si="9"/>
        <v>42780</v>
      </c>
      <c r="B689" s="134" t="str">
        <f>IFERROR($B$3*TWK!B686/100,"n/a")</f>
        <v>n/a</v>
      </c>
      <c r="C689" s="134" t="str">
        <f>IFERROR($C$3*TWK!C686/100,"n/a")</f>
        <v>n/a</v>
      </c>
      <c r="D689" s="134" t="str">
        <f>IFERROR($D$3*TWK!C686/100,"n/a")</f>
        <v>n/a</v>
      </c>
      <c r="E689" s="134" t="str">
        <f>IFERROR( $E$3*TWK!C686/100,"n/a")</f>
        <v>n/a</v>
      </c>
      <c r="F689" s="134" t="str">
        <f>IFERROR($F$3*TWK!C686/100,"n/a")</f>
        <v>n/a</v>
      </c>
      <c r="G689" s="134">
        <f>IFERROR($G$3*TWK!H686/100,"n/a")</f>
        <v>7.125</v>
      </c>
      <c r="H689" s="134">
        <f>IFERROR( $H$3*TWK!D686/100,"n/a")</f>
        <v>18.207000000000001</v>
      </c>
      <c r="I689" s="134">
        <f>IFERROR($I$3*TWK!D686/100,"n/a")</f>
        <v>16.726499999999998</v>
      </c>
      <c r="J689" s="134">
        <f>IFERROR($J$3*TWK!D686/100,"n/a")</f>
        <v>16.506</v>
      </c>
      <c r="K689" s="134">
        <f>IFERROR($K$3*TWK!D686/100,"n/a")</f>
        <v>15.970500000000001</v>
      </c>
      <c r="L689" s="134">
        <f>IFERROR( $L$3*TWK!D686/100,"n/a")</f>
        <v>15.151499999999999</v>
      </c>
      <c r="M689" s="134">
        <f>IFERROR($M$3*TWK!D686/100,"n/a")</f>
        <v>14.616</v>
      </c>
      <c r="N689" s="134">
        <f>IFERROR($N$3*TWK!E686/100,"n/a")</f>
        <v>8.6782500000000002</v>
      </c>
      <c r="O689" s="134">
        <f>IFERROR($O$3*TWK!F686/100,"n/a")</f>
        <v>12.54575</v>
      </c>
      <c r="P689" s="134">
        <f>IFERROR($P$3*TWK!F686/100,"n/a")</f>
        <v>11.9305</v>
      </c>
      <c r="Q689" s="134">
        <f>IFERROR($Q$3*TWK!F686/100,"n/a")</f>
        <v>10.807</v>
      </c>
      <c r="R689" s="134">
        <f>IFERROR($R$3*TWK!F686/100,"n/a")</f>
        <v>10.673250000000001</v>
      </c>
      <c r="S689" s="134">
        <f>IFERROR($S$3*TWK!H686/100,"n/a")</f>
        <v>7.125</v>
      </c>
      <c r="T689" s="134">
        <f>IFERROR($T$3*TWK!H686/100,"n/a")</f>
        <v>6.9375</v>
      </c>
      <c r="U689" s="134">
        <f>IFERROR($U$3*TWK!H686/100,"n/a")</f>
        <v>6.6375000000000002</v>
      </c>
      <c r="V689" s="134">
        <f>IFERROR($V$3*TWK!H686/100,"n/a")</f>
        <v>6.5812499999999998</v>
      </c>
      <c r="W689" s="134">
        <f>IFERROR($W$3*TWK!H686/100,"n/a")</f>
        <v>5.8875000000000002</v>
      </c>
      <c r="X689" s="134">
        <f>IFERROR($X$3*(TWK!H686+25)/100,"n/a")</f>
        <v>6.3537499999999998</v>
      </c>
      <c r="Y689" s="134">
        <f>IFERROR($Y$3*(TWK!H686+50)/100,"n/a")</f>
        <v>6.3412499999999996</v>
      </c>
      <c r="Z689" s="134">
        <f>IFERROR($Z$3*TWK!H686/100,"n/a")</f>
        <v>4.6312500000000005</v>
      </c>
      <c r="AA689" s="134">
        <f>IFERROR($AA$3*(TWK!H686+100)/100,"n/a")</f>
        <v>6.5837500000000002</v>
      </c>
    </row>
    <row r="690" spans="1:27" x14ac:dyDescent="0.25">
      <c r="A690" s="47">
        <f t="shared" si="9"/>
        <v>42787</v>
      </c>
      <c r="B690" s="134" t="str">
        <f>IFERROR($B$3*TWK!B687/100,"n/a")</f>
        <v>n/a</v>
      </c>
      <c r="C690" s="134" t="str">
        <f>IFERROR($C$3*TWK!C687/100,"n/a")</f>
        <v>n/a</v>
      </c>
      <c r="D690" s="134" t="str">
        <f>IFERROR($D$3*TWK!C687/100,"n/a")</f>
        <v>n/a</v>
      </c>
      <c r="E690" s="134" t="str">
        <f>IFERROR( $E$3*TWK!C687/100,"n/a")</f>
        <v>n/a</v>
      </c>
      <c r="F690" s="134" t="str">
        <f>IFERROR($F$3*TWK!C687/100,"n/a")</f>
        <v>n/a</v>
      </c>
      <c r="G690" s="134">
        <f>IFERROR($G$3*TWK!H687/100,"n/a")</f>
        <v>6.7450000000000001</v>
      </c>
      <c r="H690" s="134">
        <f>IFERROR( $H$3*TWK!D687/100,"n/a")</f>
        <v>16.762</v>
      </c>
      <c r="I690" s="134">
        <f>IFERROR($I$3*TWK!D687/100,"n/a")</f>
        <v>15.398999999999999</v>
      </c>
      <c r="J690" s="134">
        <f>IFERROR($J$3*TWK!D687/100,"n/a")</f>
        <v>15.196000000000002</v>
      </c>
      <c r="K690" s="134">
        <f>IFERROR($K$3*TWK!D687/100,"n/a")</f>
        <v>14.703000000000001</v>
      </c>
      <c r="L690" s="134">
        <f>IFERROR( $L$3*TWK!D687/100,"n/a")</f>
        <v>13.948999999999998</v>
      </c>
      <c r="M690" s="134">
        <f>IFERROR($M$3*TWK!D687/100,"n/a")</f>
        <v>13.456</v>
      </c>
      <c r="N690" s="134">
        <f>IFERROR($N$3*TWK!E687/100,"n/a")</f>
        <v>8.4787499999999998</v>
      </c>
      <c r="O690" s="134">
        <f>IFERROR($O$3*TWK!F687/100,"n/a")</f>
        <v>9.9662500000000005</v>
      </c>
      <c r="P690" s="134">
        <f>IFERROR($P$3*TWK!F687/100,"n/a")</f>
        <v>9.4774999999999991</v>
      </c>
      <c r="Q690" s="134">
        <f>IFERROR($Q$3*TWK!F687/100,"n/a")</f>
        <v>8.5850000000000009</v>
      </c>
      <c r="R690" s="134">
        <f>IFERROR($R$3*TWK!F687/100,"n/a")</f>
        <v>8.4787499999999998</v>
      </c>
      <c r="S690" s="134">
        <f>IFERROR($S$3*TWK!H687/100,"n/a")</f>
        <v>6.7450000000000001</v>
      </c>
      <c r="T690" s="134">
        <f>IFERROR($T$3*TWK!H687/100,"n/a")</f>
        <v>6.5674999999999999</v>
      </c>
      <c r="U690" s="134">
        <f>IFERROR($U$3*TWK!H687/100,"n/a")</f>
        <v>6.2835000000000001</v>
      </c>
      <c r="V690" s="134">
        <f>IFERROR($V$3*TWK!H687/100,"n/a")</f>
        <v>6.2302499999999998</v>
      </c>
      <c r="W690" s="134">
        <f>IFERROR($W$3*TWK!H687/100,"n/a")</f>
        <v>5.5735000000000001</v>
      </c>
      <c r="X690" s="134">
        <f>IFERROR($X$3*(TWK!H687+25)/100,"n/a")</f>
        <v>6.0547500000000003</v>
      </c>
      <c r="Y690" s="134">
        <f>IFERROR($Y$3*(TWK!H687+50)/100,"n/a")</f>
        <v>6.0742499999999993</v>
      </c>
      <c r="Z690" s="134">
        <f>IFERROR($Z$3*TWK!H687/100,"n/a")</f>
        <v>4.3842499999999998</v>
      </c>
      <c r="AA690" s="134">
        <f>IFERROR($AA$3*(TWK!H687+100)/100,"n/a")</f>
        <v>6.3547500000000001</v>
      </c>
    </row>
    <row r="691" spans="1:27" x14ac:dyDescent="0.25">
      <c r="A691" s="47">
        <f t="shared" ref="A691:A754" si="10">7+A690</f>
        <v>42794</v>
      </c>
      <c r="B691" s="134" t="str">
        <f>IFERROR($B$3*TWK!B688/100,"n/a")</f>
        <v>n/a</v>
      </c>
      <c r="C691" s="134" t="str">
        <f>IFERROR($C$3*TWK!C688/100,"n/a")</f>
        <v>n/a</v>
      </c>
      <c r="D691" s="134" t="str">
        <f>IFERROR($D$3*TWK!C688/100,"n/a")</f>
        <v>n/a</v>
      </c>
      <c r="E691" s="134" t="str">
        <f>IFERROR( $E$3*TWK!C688/100,"n/a")</f>
        <v>n/a</v>
      </c>
      <c r="F691" s="134" t="str">
        <f>IFERROR($F$3*TWK!C688/100,"n/a")</f>
        <v>n/a</v>
      </c>
      <c r="G691" s="134">
        <f>IFERROR($G$3*TWK!H688/100,"n/a")</f>
        <v>6.9349999999999996</v>
      </c>
      <c r="H691" s="134">
        <f>IFERROR( $H$3*TWK!D688/100,"n/a")</f>
        <v>17.773500000000002</v>
      </c>
      <c r="I691" s="134">
        <f>IFERROR($I$3*TWK!D688/100,"n/a")</f>
        <v>16.328249999999997</v>
      </c>
      <c r="J691" s="134">
        <f>IFERROR($J$3*TWK!D688/100,"n/a")</f>
        <v>16.113</v>
      </c>
      <c r="K691" s="134">
        <f>IFERROR($K$3*TWK!D688/100,"n/a")</f>
        <v>15.590250000000001</v>
      </c>
      <c r="L691" s="134">
        <f>IFERROR( $L$3*TWK!D688/100,"n/a")</f>
        <v>14.790749999999997</v>
      </c>
      <c r="M691" s="134">
        <f>IFERROR($M$3*TWK!D688/100,"n/a")</f>
        <v>14.267999999999999</v>
      </c>
      <c r="N691" s="134">
        <f>IFERROR($N$3*TWK!E688/100,"n/a")</f>
        <v>8.4787499999999998</v>
      </c>
      <c r="O691" s="134">
        <f>IFERROR($O$3*TWK!F688/100,"n/a")</f>
        <v>11.13875</v>
      </c>
      <c r="P691" s="134">
        <f>IFERROR($P$3*TWK!F688/100,"n/a")</f>
        <v>10.592499999999999</v>
      </c>
      <c r="Q691" s="134">
        <f>IFERROR($Q$3*TWK!F688/100,"n/a")</f>
        <v>9.5950000000000006</v>
      </c>
      <c r="R691" s="134">
        <f>IFERROR($R$3*TWK!F688/100,"n/a")</f>
        <v>9.4762500000000003</v>
      </c>
      <c r="S691" s="134">
        <f>IFERROR($S$3*TWK!H688/100,"n/a")</f>
        <v>6.9349999999999996</v>
      </c>
      <c r="T691" s="134">
        <f>IFERROR($T$3*TWK!H688/100,"n/a")</f>
        <v>6.7525000000000004</v>
      </c>
      <c r="U691" s="134">
        <f>IFERROR($U$3*TWK!H688/100,"n/a")</f>
        <v>6.4604999999999997</v>
      </c>
      <c r="V691" s="134">
        <f>IFERROR($V$3*TWK!H688/100,"n/a")</f>
        <v>6.4057499999999994</v>
      </c>
      <c r="W691" s="134">
        <f>IFERROR($W$3*TWK!H688/100,"n/a")</f>
        <v>5.730500000000001</v>
      </c>
      <c r="X691" s="134">
        <f>IFERROR($X$3*(TWK!H688+25)/100,"n/a")</f>
        <v>6.2042500000000009</v>
      </c>
      <c r="Y691" s="134">
        <f>IFERROR($Y$3*(TWK!H688+50)/100,"n/a")</f>
        <v>6.2077499999999999</v>
      </c>
      <c r="Z691" s="134">
        <f>IFERROR($Z$3*TWK!H688/100,"n/a")</f>
        <v>4.5077500000000006</v>
      </c>
      <c r="AA691" s="134">
        <f>IFERROR($AA$3*(TWK!H688+100)/100,"n/a")</f>
        <v>6.4692499999999997</v>
      </c>
    </row>
    <row r="692" spans="1:27" x14ac:dyDescent="0.25">
      <c r="A692" s="47">
        <f t="shared" si="10"/>
        <v>42801</v>
      </c>
      <c r="B692" s="134" t="str">
        <f>IFERROR($B$3*TWK!B689/100,"n/a")</f>
        <v>n/a</v>
      </c>
      <c r="C692" s="134">
        <f>IFERROR($C$3*TWK!C689/100,"n/a")</f>
        <v>18.45</v>
      </c>
      <c r="D692" s="134">
        <f>IFERROR($D$3*TWK!C689/100,"n/a")</f>
        <v>16.359000000000002</v>
      </c>
      <c r="E692" s="134">
        <f>IFERROR( $E$3*TWK!C689/100,"n/a")</f>
        <v>15.620999999999999</v>
      </c>
      <c r="F692" s="134">
        <f>IFERROR($F$3*TWK!C689/100,"n/a")</f>
        <v>14.882999999999999</v>
      </c>
      <c r="G692" s="134">
        <f>IFERROR($G$3*TWK!H689/100,"n/a")</f>
        <v>6.84</v>
      </c>
      <c r="H692" s="134">
        <f>IFERROR( $H$3*TWK!D689/100,"n/a")</f>
        <v>17.730150000000002</v>
      </c>
      <c r="I692" s="134">
        <f>IFERROR($I$3*TWK!D689/100,"n/a")</f>
        <v>16.288425</v>
      </c>
      <c r="J692" s="134">
        <f>IFERROR($J$3*TWK!D689/100,"n/a")</f>
        <v>16.073700000000002</v>
      </c>
      <c r="K692" s="134">
        <f>IFERROR($K$3*TWK!D689/100,"n/a")</f>
        <v>15.552225</v>
      </c>
      <c r="L692" s="134">
        <f>IFERROR( $L$3*TWK!D689/100,"n/a")</f>
        <v>14.754674999999999</v>
      </c>
      <c r="M692" s="134">
        <f>IFERROR($M$3*TWK!D689/100,"n/a")</f>
        <v>14.2332</v>
      </c>
      <c r="N692" s="134">
        <f>IFERROR($N$3*TWK!E689/100,"n/a")</f>
        <v>8.5785</v>
      </c>
      <c r="O692" s="134">
        <f>IFERROR($O$3*TWK!F689/100,"n/a")</f>
        <v>11.9595</v>
      </c>
      <c r="P692" s="134">
        <f>IFERROR($P$3*TWK!F689/100,"n/a")</f>
        <v>11.372999999999999</v>
      </c>
      <c r="Q692" s="134">
        <f>IFERROR($Q$3*TWK!F689/100,"n/a")</f>
        <v>10.302</v>
      </c>
      <c r="R692" s="134">
        <f>IFERROR($R$3*TWK!F689/100,"n/a")</f>
        <v>10.1745</v>
      </c>
      <c r="S692" s="134">
        <f>IFERROR($S$3*TWK!H689/100,"n/a")</f>
        <v>6.84</v>
      </c>
      <c r="T692" s="134">
        <f>IFERROR($T$3*TWK!H689/100,"n/a")</f>
        <v>6.66</v>
      </c>
      <c r="U692" s="134">
        <f>IFERROR($U$3*TWK!H689/100,"n/a")</f>
        <v>6.3720000000000008</v>
      </c>
      <c r="V692" s="134">
        <f>IFERROR($V$3*TWK!H689/100,"n/a")</f>
        <v>6.3179999999999996</v>
      </c>
      <c r="W692" s="134">
        <f>IFERROR($W$3*TWK!H689/100,"n/a")</f>
        <v>5.6520000000000001</v>
      </c>
      <c r="X692" s="134">
        <f>IFERROR($X$3*(TWK!H689+25)/100,"n/a")</f>
        <v>6.1295000000000002</v>
      </c>
      <c r="Y692" s="134">
        <f>IFERROR($Y$3*(TWK!H689+50)/100,"n/a")</f>
        <v>6.141</v>
      </c>
      <c r="Z692" s="134">
        <f>IFERROR($Z$3*TWK!H689/100,"n/a")</f>
        <v>4.4460000000000006</v>
      </c>
      <c r="AA692" s="134">
        <f>IFERROR($AA$3*(TWK!H689+100)/100,"n/a")</f>
        <v>6.4120000000000008</v>
      </c>
    </row>
    <row r="693" spans="1:27" x14ac:dyDescent="0.25">
      <c r="A693" s="47">
        <f t="shared" si="10"/>
        <v>42808</v>
      </c>
      <c r="B693" s="134">
        <f>IFERROR($B$3*TWK!B690/100,"n/a")</f>
        <v>21.664999999999999</v>
      </c>
      <c r="C693" s="134">
        <f>IFERROR($C$3*TWK!C690/100,"n/a")</f>
        <v>18.75</v>
      </c>
      <c r="D693" s="134">
        <f>IFERROR($D$3*TWK!C690/100,"n/a")</f>
        <v>16.625</v>
      </c>
      <c r="E693" s="134">
        <f>IFERROR( $E$3*TWK!C690/100,"n/a")</f>
        <v>15.875</v>
      </c>
      <c r="F693" s="134">
        <f>IFERROR($F$3*TWK!C690/100,"n/a")</f>
        <v>15.125</v>
      </c>
      <c r="G693" s="134">
        <f>IFERROR($G$3*TWK!H690/100,"n/a")</f>
        <v>6.9349999999999996</v>
      </c>
      <c r="H693" s="134">
        <f>IFERROR( $H$3*TWK!D690/100,"n/a")</f>
        <v>17.918000000000003</v>
      </c>
      <c r="I693" s="134">
        <f>IFERROR($I$3*TWK!D690/100,"n/a")</f>
        <v>16.460999999999999</v>
      </c>
      <c r="J693" s="134">
        <f>IFERROR($J$3*TWK!D690/100,"n/a")</f>
        <v>16.244</v>
      </c>
      <c r="K693" s="134">
        <f>IFERROR($K$3*TWK!D690/100,"n/a")</f>
        <v>15.717000000000001</v>
      </c>
      <c r="L693" s="134">
        <f>IFERROR( $L$3*TWK!D690/100,"n/a")</f>
        <v>14.911</v>
      </c>
      <c r="M693" s="134">
        <f>IFERROR($M$3*TWK!D690/100,"n/a")</f>
        <v>14.383999999999999</v>
      </c>
      <c r="N693" s="134">
        <f>IFERROR($N$3*TWK!E690/100,"n/a")</f>
        <v>8.6782500000000002</v>
      </c>
      <c r="O693" s="134">
        <f>IFERROR($O$3*TWK!F690/100,"n/a")</f>
        <v>12.54575</v>
      </c>
      <c r="P693" s="134">
        <f>IFERROR($P$3*TWK!F690/100,"n/a")</f>
        <v>11.9305</v>
      </c>
      <c r="Q693" s="134">
        <f>IFERROR($Q$3*TWK!F690/100,"n/a")</f>
        <v>10.807</v>
      </c>
      <c r="R693" s="134">
        <f>IFERROR($R$3*TWK!F690/100,"n/a")</f>
        <v>10.673250000000001</v>
      </c>
      <c r="S693" s="134">
        <f>IFERROR($S$3*TWK!H690/100,"n/a")</f>
        <v>6.9349999999999996</v>
      </c>
      <c r="T693" s="134">
        <f>IFERROR($T$3*TWK!H690/100,"n/a")</f>
        <v>6.7525000000000004</v>
      </c>
      <c r="U693" s="134">
        <f>IFERROR($U$3*TWK!H690/100,"n/a")</f>
        <v>6.4604999999999997</v>
      </c>
      <c r="V693" s="134">
        <f>IFERROR($V$3*TWK!H690/100,"n/a")</f>
        <v>6.4057499999999994</v>
      </c>
      <c r="W693" s="134">
        <f>IFERROR($W$3*TWK!H690/100,"n/a")</f>
        <v>5.730500000000001</v>
      </c>
      <c r="X693" s="134">
        <f>IFERROR($X$3*(TWK!H690+25)/100,"n/a")</f>
        <v>6.2042500000000009</v>
      </c>
      <c r="Y693" s="134">
        <f>IFERROR($Y$3*(TWK!H690+50)/100,"n/a")</f>
        <v>6.2077499999999999</v>
      </c>
      <c r="Z693" s="134">
        <f>IFERROR($Z$3*TWK!H690/100,"n/a")</f>
        <v>4.5077500000000006</v>
      </c>
      <c r="AA693" s="134">
        <f>IFERROR($AA$3*(TWK!H690+100)/100,"n/a")</f>
        <v>6.4692499999999997</v>
      </c>
    </row>
    <row r="694" spans="1:27" x14ac:dyDescent="0.25">
      <c r="A694" s="47">
        <f t="shared" si="10"/>
        <v>42815</v>
      </c>
      <c r="B694" s="134">
        <f>IFERROR($B$3*TWK!B691/100,"n/a")</f>
        <v>20.581750000000003</v>
      </c>
      <c r="C694" s="134">
        <f>IFERROR($C$3*TWK!C691/100,"n/a")</f>
        <v>16.95</v>
      </c>
      <c r="D694" s="134">
        <f>IFERROR($D$3*TWK!C691/100,"n/a")</f>
        <v>15.029000000000002</v>
      </c>
      <c r="E694" s="134">
        <f>IFERROR( $E$3*TWK!C691/100,"n/a")</f>
        <v>14.350999999999999</v>
      </c>
      <c r="F694" s="134">
        <f>IFERROR($F$3*TWK!C691/100,"n/a")</f>
        <v>13.673</v>
      </c>
      <c r="G694" s="134">
        <f>IFERROR($G$3*TWK!H691/100,"n/a")</f>
        <v>6.65</v>
      </c>
      <c r="H694" s="134">
        <f>IFERROR( $H$3*TWK!D691/100,"n/a")</f>
        <v>15.461500000000001</v>
      </c>
      <c r="I694" s="134">
        <f>IFERROR($I$3*TWK!D691/100,"n/a")</f>
        <v>14.20425</v>
      </c>
      <c r="J694" s="134">
        <f>IFERROR($J$3*TWK!D691/100,"n/a")</f>
        <v>14.017000000000001</v>
      </c>
      <c r="K694" s="134">
        <f>IFERROR($K$3*TWK!D691/100,"n/a")</f>
        <v>13.562250000000001</v>
      </c>
      <c r="L694" s="134">
        <f>IFERROR( $L$3*TWK!D691/100,"n/a")</f>
        <v>12.86675</v>
      </c>
      <c r="M694" s="134">
        <f>IFERROR($M$3*TWK!D691/100,"n/a")</f>
        <v>12.411999999999999</v>
      </c>
      <c r="N694" s="134">
        <f>IFERROR($N$3*TWK!E691/100,"n/a")</f>
        <v>8.4787499999999998</v>
      </c>
      <c r="O694" s="134">
        <f>IFERROR($O$3*TWK!F691/100,"n/a")</f>
        <v>11.373250000000001</v>
      </c>
      <c r="P694" s="134">
        <f>IFERROR($P$3*TWK!F691/100,"n/a")</f>
        <v>10.8155</v>
      </c>
      <c r="Q694" s="134">
        <f>IFERROR($Q$3*TWK!F691/100,"n/a")</f>
        <v>9.7970000000000006</v>
      </c>
      <c r="R694" s="134">
        <f>IFERROR($R$3*TWK!F691/100,"n/a")</f>
        <v>9.6757500000000007</v>
      </c>
      <c r="S694" s="134">
        <f>IFERROR($S$3*TWK!H691/100,"n/a")</f>
        <v>6.65</v>
      </c>
      <c r="T694" s="134">
        <f>IFERROR($T$3*TWK!H691/100,"n/a")</f>
        <v>6.4749999999999996</v>
      </c>
      <c r="U694" s="134">
        <f>IFERROR($U$3*TWK!H691/100,"n/a")</f>
        <v>6.1950000000000003</v>
      </c>
      <c r="V694" s="134">
        <f>IFERROR($V$3*TWK!H691/100,"n/a")</f>
        <v>6.1425000000000001</v>
      </c>
      <c r="W694" s="134">
        <f>IFERROR($W$3*TWK!H691/100,"n/a")</f>
        <v>5.4950000000000001</v>
      </c>
      <c r="X694" s="134">
        <f>IFERROR($X$3*(TWK!H691+25)/100,"n/a")</f>
        <v>5.98</v>
      </c>
      <c r="Y694" s="134">
        <f>IFERROR($Y$3*(TWK!H691+50)/100,"n/a")</f>
        <v>6.0075000000000003</v>
      </c>
      <c r="Z694" s="134">
        <f>IFERROR($Z$3*TWK!H691/100,"n/a")</f>
        <v>4.3225000000000007</v>
      </c>
      <c r="AA694" s="134">
        <f>IFERROR($AA$3*(TWK!H691+100)/100,"n/a")</f>
        <v>6.2975000000000003</v>
      </c>
    </row>
    <row r="695" spans="1:27" x14ac:dyDescent="0.25">
      <c r="A695" s="47">
        <f t="shared" si="10"/>
        <v>42822</v>
      </c>
      <c r="B695" s="134">
        <f>IFERROR($B$3*TWK!B692/100,"n/a")</f>
        <v>19.4985</v>
      </c>
      <c r="C695" s="134">
        <f>IFERROR($C$3*TWK!C692/100,"n/a")</f>
        <v>15.6</v>
      </c>
      <c r="D695" s="134">
        <f>IFERROR($D$3*TWK!C692/100,"n/a")</f>
        <v>13.832000000000001</v>
      </c>
      <c r="E695" s="134">
        <f>IFERROR( $E$3*TWK!C692/100,"n/a")</f>
        <v>13.208</v>
      </c>
      <c r="F695" s="134">
        <f>IFERROR($F$3*TWK!C692/100,"n/a")</f>
        <v>12.583999999999998</v>
      </c>
      <c r="G695" s="134">
        <f>IFERROR($G$3*TWK!H692/100,"n/a")</f>
        <v>6.46</v>
      </c>
      <c r="H695" s="134">
        <f>IFERROR( $H$3*TWK!D692/100,"n/a")</f>
        <v>14.739000000000001</v>
      </c>
      <c r="I695" s="134">
        <f>IFERROR($I$3*TWK!D692/100,"n/a")</f>
        <v>13.5405</v>
      </c>
      <c r="J695" s="134">
        <f>IFERROR($J$3*TWK!D692/100,"n/a")</f>
        <v>13.362</v>
      </c>
      <c r="K695" s="134">
        <f>IFERROR($K$3*TWK!D692/100,"n/a")</f>
        <v>12.928500000000001</v>
      </c>
      <c r="L695" s="134">
        <f>IFERROR( $L$3*TWK!D692/100,"n/a")</f>
        <v>12.265499999999999</v>
      </c>
      <c r="M695" s="134">
        <f>IFERROR($M$3*TWK!D692/100,"n/a")</f>
        <v>11.831999999999999</v>
      </c>
      <c r="N695" s="134">
        <f>IFERROR($N$3*TWK!E692/100,"n/a")</f>
        <v>7.1820000000000004</v>
      </c>
      <c r="O695" s="134">
        <f>IFERROR($O$3*TWK!F692/100,"n/a")</f>
        <v>9.7317499999999999</v>
      </c>
      <c r="P695" s="134">
        <f>IFERROR($P$3*TWK!F692/100,"n/a")</f>
        <v>9.2545000000000002</v>
      </c>
      <c r="Q695" s="134">
        <f>IFERROR($Q$3*TWK!F692/100,"n/a")</f>
        <v>8.3829999999999991</v>
      </c>
      <c r="R695" s="134">
        <f>IFERROR($R$3*TWK!F692/100,"n/a")</f>
        <v>8.2792500000000011</v>
      </c>
      <c r="S695" s="134">
        <f>IFERROR($S$3*TWK!H692/100,"n/a")</f>
        <v>6.46</v>
      </c>
      <c r="T695" s="134">
        <f>IFERROR($T$3*TWK!H692/100,"n/a")</f>
        <v>6.29</v>
      </c>
      <c r="U695" s="134">
        <f>IFERROR($U$3*TWK!H692/100,"n/a")</f>
        <v>6.0179999999999998</v>
      </c>
      <c r="V695" s="134">
        <f>IFERROR($V$3*TWK!H692/100,"n/a")</f>
        <v>5.9669999999999996</v>
      </c>
      <c r="W695" s="134">
        <f>IFERROR($W$3*TWK!H692/100,"n/a")</f>
        <v>5.338000000000001</v>
      </c>
      <c r="X695" s="134">
        <f>IFERROR($X$3*(TWK!H692+25)/100,"n/a")</f>
        <v>5.8305000000000007</v>
      </c>
      <c r="Y695" s="134">
        <f>IFERROR($Y$3*(TWK!H692+50)/100,"n/a")</f>
        <v>5.8739999999999997</v>
      </c>
      <c r="Z695" s="134">
        <f>IFERROR($Z$3*TWK!H692/100,"n/a")</f>
        <v>4.1990000000000007</v>
      </c>
      <c r="AA695" s="134">
        <f>IFERROR($AA$3*(TWK!H692+100)/100,"n/a")</f>
        <v>6.1829999999999998</v>
      </c>
    </row>
    <row r="696" spans="1:27" x14ac:dyDescent="0.25">
      <c r="A696" s="47">
        <f t="shared" si="10"/>
        <v>42829</v>
      </c>
      <c r="B696" s="134">
        <f>IFERROR($B$3*TWK!B693/100,"n/a")</f>
        <v>18.8795</v>
      </c>
      <c r="C696" s="134">
        <f>IFERROR($C$3*TWK!C693/100,"n/a")</f>
        <v>15.3</v>
      </c>
      <c r="D696" s="134">
        <f>IFERROR($D$3*TWK!C693/100,"n/a")</f>
        <v>13.566000000000001</v>
      </c>
      <c r="E696" s="134">
        <f>IFERROR( $E$3*TWK!C693/100,"n/a")</f>
        <v>12.954000000000001</v>
      </c>
      <c r="F696" s="134">
        <f>IFERROR($F$3*TWK!C693/100,"n/a")</f>
        <v>12.342000000000001</v>
      </c>
      <c r="G696" s="134">
        <f>IFERROR($G$3*TWK!H693/100,"n/a")</f>
        <v>6.3333333333333321</v>
      </c>
      <c r="H696" s="134">
        <f>IFERROR( $H$3*TWK!D693/100,"n/a")</f>
        <v>14.739000000000001</v>
      </c>
      <c r="I696" s="134">
        <f>IFERROR($I$3*TWK!D693/100,"n/a")</f>
        <v>13.5405</v>
      </c>
      <c r="J696" s="134">
        <f>IFERROR($J$3*TWK!D693/100,"n/a")</f>
        <v>13.362</v>
      </c>
      <c r="K696" s="134">
        <f>IFERROR($K$3*TWK!D693/100,"n/a")</f>
        <v>12.928500000000001</v>
      </c>
      <c r="L696" s="134">
        <f>IFERROR( $L$3*TWK!D693/100,"n/a")</f>
        <v>12.265499999999999</v>
      </c>
      <c r="M696" s="134">
        <f>IFERROR($M$3*TWK!D693/100,"n/a")</f>
        <v>11.831999999999999</v>
      </c>
      <c r="N696" s="134">
        <f>IFERROR($N$3*TWK!E693/100,"n/a")</f>
        <v>7.1820000000000004</v>
      </c>
      <c r="O696" s="134">
        <f>IFERROR($O$3*TWK!F693/100,"n/a")</f>
        <v>8.9109999999999996</v>
      </c>
      <c r="P696" s="134">
        <f>IFERROR($P$3*TWK!F693/100,"n/a")</f>
        <v>8.4740000000000002</v>
      </c>
      <c r="Q696" s="134">
        <f>IFERROR($Q$3*TWK!F693/100,"n/a")</f>
        <v>7.6760000000000002</v>
      </c>
      <c r="R696" s="134">
        <f>IFERROR($R$3*TWK!F693/100,"n/a")</f>
        <v>7.5810000000000004</v>
      </c>
      <c r="S696" s="134">
        <f>IFERROR($S$3*TWK!H693/100,"n/a")</f>
        <v>6.3333333333333321</v>
      </c>
      <c r="T696" s="134">
        <f>IFERROR($T$3*TWK!H693/100,"n/a")</f>
        <v>6.1666666666666661</v>
      </c>
      <c r="U696" s="134">
        <f>IFERROR($U$3*TWK!H693/100,"n/a")</f>
        <v>5.9</v>
      </c>
      <c r="V696" s="134">
        <f>IFERROR($V$3*TWK!H693/100,"n/a")</f>
        <v>5.8499999999999988</v>
      </c>
      <c r="W696" s="134">
        <f>IFERROR($W$3*TWK!H693/100,"n/a")</f>
        <v>5.2333333333333334</v>
      </c>
      <c r="X696" s="134">
        <f>IFERROR($X$3*(TWK!H693+25)/100,"n/a")</f>
        <v>5.7308333333333339</v>
      </c>
      <c r="Y696" s="134">
        <f>IFERROR($Y$3*(TWK!H693+50)/100,"n/a")</f>
        <v>5.7850000000000001</v>
      </c>
      <c r="Z696" s="134">
        <f>IFERROR($Z$3*TWK!H693/100,"n/a")</f>
        <v>4.1166666666666671</v>
      </c>
      <c r="AA696" s="134">
        <f>IFERROR($AA$3*(TWK!H693+100)/100,"n/a")</f>
        <v>6.1066666666666665</v>
      </c>
    </row>
    <row r="697" spans="1:27" x14ac:dyDescent="0.25">
      <c r="A697" s="47">
        <f t="shared" si="10"/>
        <v>42836</v>
      </c>
      <c r="B697" s="134">
        <f>IFERROR($B$3*TWK!B694/100,"n/a")</f>
        <v>18.41525</v>
      </c>
      <c r="C697" s="134">
        <f>IFERROR($C$3*TWK!C694/100,"n/a")</f>
        <v>14.55</v>
      </c>
      <c r="D697" s="134">
        <f>IFERROR($D$3*TWK!C694/100,"n/a")</f>
        <v>12.901000000000002</v>
      </c>
      <c r="E697" s="134">
        <f>IFERROR( $E$3*TWK!C694/100,"n/a")</f>
        <v>12.319000000000001</v>
      </c>
      <c r="F697" s="134">
        <f>IFERROR($F$3*TWK!C694/100,"n/a")</f>
        <v>11.737</v>
      </c>
      <c r="G697" s="134">
        <f>IFERROR($G$3*TWK!H694/100,"n/a")</f>
        <v>6.08</v>
      </c>
      <c r="H697" s="134">
        <f>IFERROR( $H$3*TWK!D694/100,"n/a")</f>
        <v>14.016500000000001</v>
      </c>
      <c r="I697" s="134">
        <f>IFERROR($I$3*TWK!D694/100,"n/a")</f>
        <v>12.876749999999999</v>
      </c>
      <c r="J697" s="134">
        <f>IFERROR($J$3*TWK!D694/100,"n/a")</f>
        <v>12.707000000000001</v>
      </c>
      <c r="K697" s="134">
        <f>IFERROR($K$3*TWK!D694/100,"n/a")</f>
        <v>12.294750000000001</v>
      </c>
      <c r="L697" s="134">
        <f>IFERROR( $L$3*TWK!D694/100,"n/a")</f>
        <v>11.664249999999999</v>
      </c>
      <c r="M697" s="134">
        <f>IFERROR($M$3*TWK!D694/100,"n/a")</f>
        <v>11.251999999999999</v>
      </c>
      <c r="N697" s="134">
        <f>IFERROR($N$3*TWK!E694/100,"n/a")</f>
        <v>6.9824999999999999</v>
      </c>
      <c r="O697" s="134">
        <f>IFERROR($O$3*TWK!F694/100,"n/a")</f>
        <v>8.3247499999999999</v>
      </c>
      <c r="P697" s="134">
        <f>IFERROR($P$3*TWK!F694/100,"n/a")</f>
        <v>7.9165000000000001</v>
      </c>
      <c r="Q697" s="134">
        <f>IFERROR($Q$3*TWK!F694/100,"n/a")</f>
        <v>7.1710000000000003</v>
      </c>
      <c r="R697" s="134">
        <f>IFERROR($R$3*TWK!F694/100,"n/a")</f>
        <v>7.0822500000000002</v>
      </c>
      <c r="S697" s="134">
        <f>IFERROR($S$3*TWK!H694/100,"n/a")</f>
        <v>6.08</v>
      </c>
      <c r="T697" s="134">
        <f>IFERROR($T$3*TWK!H694/100,"n/a")</f>
        <v>5.92</v>
      </c>
      <c r="U697" s="134">
        <f>IFERROR($U$3*TWK!H694/100,"n/a")</f>
        <v>5.6639999999999997</v>
      </c>
      <c r="V697" s="134">
        <f>IFERROR($V$3*TWK!H694/100,"n/a")</f>
        <v>5.6159999999999988</v>
      </c>
      <c r="W697" s="134">
        <f>IFERROR($W$3*TWK!H694/100,"n/a")</f>
        <v>5.024</v>
      </c>
      <c r="X697" s="134">
        <f>IFERROR($X$3*(TWK!H694+25)/100,"n/a")</f>
        <v>5.5315000000000012</v>
      </c>
      <c r="Y697" s="134">
        <f>IFERROR($Y$3*(TWK!H694+50)/100,"n/a")</f>
        <v>5.6069999999999993</v>
      </c>
      <c r="Z697" s="134">
        <f>IFERROR($Z$3*TWK!H694/100,"n/a")</f>
        <v>3.9520000000000004</v>
      </c>
      <c r="AA697" s="134">
        <f>IFERROR($AA$3*(TWK!H694+100)/100,"n/a")</f>
        <v>5.9539999999999997</v>
      </c>
    </row>
    <row r="698" spans="1:27" x14ac:dyDescent="0.25">
      <c r="A698" s="47">
        <f t="shared" si="10"/>
        <v>42843</v>
      </c>
      <c r="B698" s="134">
        <f>IFERROR($B$3*TWK!B695/100,"n/a")</f>
        <v>18.10575</v>
      </c>
      <c r="C698" s="134">
        <f>IFERROR($C$3*TWK!C695/100,"n/a")</f>
        <v>14.7</v>
      </c>
      <c r="D698" s="134">
        <f>IFERROR($D$3*TWK!C695/100,"n/a")</f>
        <v>13.034000000000001</v>
      </c>
      <c r="E698" s="134">
        <f>IFERROR( $E$3*TWK!C695/100,"n/a")</f>
        <v>12.446</v>
      </c>
      <c r="F698" s="134">
        <f>IFERROR($F$3*TWK!C695/100,"n/a")</f>
        <v>11.857999999999999</v>
      </c>
      <c r="G698" s="134">
        <f>IFERROR($G$3*TWK!H695/100,"n/a")</f>
        <v>6.08</v>
      </c>
      <c r="H698" s="134">
        <f>IFERROR( $H$3*TWK!D695/100,"n/a")</f>
        <v>14.161000000000001</v>
      </c>
      <c r="I698" s="134">
        <f>IFERROR($I$3*TWK!D695/100,"n/a")</f>
        <v>13.009499999999997</v>
      </c>
      <c r="J698" s="134">
        <f>IFERROR($J$3*TWK!D695/100,"n/a")</f>
        <v>12.837999999999999</v>
      </c>
      <c r="K698" s="134">
        <f>IFERROR($K$3*TWK!D695/100,"n/a")</f>
        <v>12.421500000000002</v>
      </c>
      <c r="L698" s="134">
        <f>IFERROR( $L$3*TWK!D695/100,"n/a")</f>
        <v>11.784499999999998</v>
      </c>
      <c r="M698" s="134">
        <f>IFERROR($M$3*TWK!D695/100,"n/a")</f>
        <v>11.368</v>
      </c>
      <c r="N698" s="134">
        <f>IFERROR($N$3*TWK!E695/100,"n/a")</f>
        <v>6.9824999999999999</v>
      </c>
      <c r="O698" s="134">
        <f>IFERROR($O$3*TWK!F695/100,"n/a")</f>
        <v>8.0902500000000011</v>
      </c>
      <c r="P698" s="134">
        <f>IFERROR($P$3*TWK!F695/100,"n/a")</f>
        <v>7.6935000000000002</v>
      </c>
      <c r="Q698" s="134">
        <f>IFERROR($Q$3*TWK!F695/100,"n/a")</f>
        <v>6.9689999999999994</v>
      </c>
      <c r="R698" s="134">
        <f>IFERROR($R$3*TWK!F695/100,"n/a")</f>
        <v>6.8827500000000006</v>
      </c>
      <c r="S698" s="134">
        <f>IFERROR($S$3*TWK!H695/100,"n/a")</f>
        <v>6.08</v>
      </c>
      <c r="T698" s="134">
        <f>IFERROR($T$3*TWK!H695/100,"n/a")</f>
        <v>5.92</v>
      </c>
      <c r="U698" s="134">
        <f>IFERROR($U$3*TWK!H695/100,"n/a")</f>
        <v>5.6639999999999997</v>
      </c>
      <c r="V698" s="134">
        <f>IFERROR($V$3*TWK!H695/100,"n/a")</f>
        <v>5.6159999999999988</v>
      </c>
      <c r="W698" s="134">
        <f>IFERROR($W$3*TWK!H695/100,"n/a")</f>
        <v>5.024</v>
      </c>
      <c r="X698" s="134">
        <f>IFERROR($X$3*(TWK!H695+25)/100,"n/a")</f>
        <v>5.5315000000000012</v>
      </c>
      <c r="Y698" s="134">
        <f>IFERROR($Y$3*(TWK!H695+50)/100,"n/a")</f>
        <v>5.6069999999999993</v>
      </c>
      <c r="Z698" s="134">
        <f>IFERROR($Z$3*TWK!H695/100,"n/a")</f>
        <v>3.9520000000000004</v>
      </c>
      <c r="AA698" s="134">
        <f>IFERROR($AA$3*(TWK!H695+100)/100,"n/a")</f>
        <v>5.9539999999999997</v>
      </c>
    </row>
    <row r="699" spans="1:27" x14ac:dyDescent="0.25">
      <c r="A699" s="47">
        <f t="shared" si="10"/>
        <v>42850</v>
      </c>
      <c r="B699" s="134">
        <f>IFERROR($B$3*TWK!B696/100,"n/a")</f>
        <v>17.796250000000001</v>
      </c>
      <c r="C699" s="134">
        <f>IFERROR($C$3*TWK!C696/100,"n/a")</f>
        <v>14.25</v>
      </c>
      <c r="D699" s="134">
        <f>IFERROR($D$3*TWK!C696/100,"n/a")</f>
        <v>12.635</v>
      </c>
      <c r="E699" s="134">
        <f>IFERROR( $E$3*TWK!C696/100,"n/a")</f>
        <v>12.065</v>
      </c>
      <c r="F699" s="134">
        <f>IFERROR($F$3*TWK!C696/100,"n/a")</f>
        <v>11.494999999999999</v>
      </c>
      <c r="G699" s="134">
        <f>IFERROR($G$3*TWK!H696/100,"n/a")</f>
        <v>5.9850000000000003</v>
      </c>
      <c r="H699" s="134">
        <f>IFERROR( $H$3*TWK!D696/100,"n/a")</f>
        <v>13.727499999999999</v>
      </c>
      <c r="I699" s="134">
        <f>IFERROR($I$3*TWK!D696/100,"n/a")</f>
        <v>12.61125</v>
      </c>
      <c r="J699" s="134">
        <f>IFERROR($J$3*TWK!D696/100,"n/a")</f>
        <v>12.445</v>
      </c>
      <c r="K699" s="134">
        <f>IFERROR($K$3*TWK!D696/100,"n/a")</f>
        <v>12.04125</v>
      </c>
      <c r="L699" s="134">
        <f>IFERROR( $L$3*TWK!D696/100,"n/a")</f>
        <v>11.42375</v>
      </c>
      <c r="M699" s="134">
        <f>IFERROR($M$3*TWK!D696/100,"n/a")</f>
        <v>11.02</v>
      </c>
      <c r="N699" s="134">
        <f>IFERROR($N$3*TWK!E696/100,"n/a")</f>
        <v>6.7830000000000004</v>
      </c>
      <c r="O699" s="134">
        <f>IFERROR($O$3*TWK!F696/100,"n/a")</f>
        <v>7.8557500000000005</v>
      </c>
      <c r="P699" s="134">
        <f>IFERROR($P$3*TWK!F696/100,"n/a")</f>
        <v>7.4704999999999995</v>
      </c>
      <c r="Q699" s="134">
        <f>IFERROR($Q$3*TWK!F696/100,"n/a")</f>
        <v>6.7670000000000003</v>
      </c>
      <c r="R699" s="134">
        <f>IFERROR($R$3*TWK!F696/100,"n/a")</f>
        <v>6.6832500000000001</v>
      </c>
      <c r="S699" s="134">
        <f>IFERROR($S$3*TWK!H696/100,"n/a")</f>
        <v>5.9850000000000003</v>
      </c>
      <c r="T699" s="134">
        <f>IFERROR($T$3*TWK!H696/100,"n/a")</f>
        <v>5.8274999999999997</v>
      </c>
      <c r="U699" s="134">
        <f>IFERROR($U$3*TWK!H696/100,"n/a")</f>
        <v>5.5754999999999999</v>
      </c>
      <c r="V699" s="134">
        <f>IFERROR($V$3*TWK!H696/100,"n/a")</f>
        <v>5.528249999999999</v>
      </c>
      <c r="W699" s="134">
        <f>IFERROR($W$3*TWK!H696/100,"n/a")</f>
        <v>4.9455</v>
      </c>
      <c r="X699" s="134">
        <f>IFERROR($X$3*(TWK!H696+25)/100,"n/a")</f>
        <v>5.4567500000000004</v>
      </c>
      <c r="Y699" s="134">
        <f>IFERROR($Y$3*(TWK!H696+50)/100,"n/a")</f>
        <v>5.5402499999999995</v>
      </c>
      <c r="Z699" s="134">
        <f>IFERROR($Z$3*TWK!H696/100,"n/a")</f>
        <v>3.8902500000000004</v>
      </c>
      <c r="AA699" s="134">
        <f>IFERROR($AA$3*(TWK!H696+100)/100,"n/a")</f>
        <v>5.8967499999999999</v>
      </c>
    </row>
    <row r="700" spans="1:27" x14ac:dyDescent="0.25">
      <c r="A700" s="47">
        <f t="shared" si="10"/>
        <v>42857</v>
      </c>
      <c r="B700" s="134">
        <f>IFERROR($B$3*TWK!B697/100,"n/a")</f>
        <v>20.014333333333333</v>
      </c>
      <c r="C700" s="134">
        <f>IFERROR($C$3*TWK!C697/100,"n/a")</f>
        <v>16.46</v>
      </c>
      <c r="D700" s="134">
        <f>IFERROR($D$3*TWK!C697/100,"n/a")</f>
        <v>14.594533333333334</v>
      </c>
      <c r="E700" s="134">
        <f>IFERROR( $E$3*TWK!C697/100,"n/a")</f>
        <v>13.936133333333332</v>
      </c>
      <c r="F700" s="134">
        <f>IFERROR($F$3*TWK!C697/100,"n/a")</f>
        <v>13.277733333333334</v>
      </c>
      <c r="G700" s="134">
        <f>IFERROR($G$3*TWK!H697/100,"n/a")</f>
        <v>6.586666666666666</v>
      </c>
      <c r="H700" s="134">
        <f>IFERROR( $H$3*TWK!D697/100,"n/a")</f>
        <v>15.317</v>
      </c>
      <c r="I700" s="134">
        <f>IFERROR($I$3*TWK!D697/100,"n/a")</f>
        <v>14.071499999999999</v>
      </c>
      <c r="J700" s="134">
        <f>IFERROR($J$3*TWK!D697/100,"n/a")</f>
        <v>13.886000000000001</v>
      </c>
      <c r="K700" s="134">
        <f>IFERROR($K$3*TWK!D697/100,"n/a")</f>
        <v>13.435500000000001</v>
      </c>
      <c r="L700" s="134">
        <f>IFERROR( $L$3*TWK!D697/100,"n/a")</f>
        <v>12.746499999999999</v>
      </c>
      <c r="M700" s="134">
        <f>IFERROR($M$3*TWK!D697/100,"n/a")</f>
        <v>12.295999999999999</v>
      </c>
      <c r="N700" s="134">
        <f>IFERROR($N$3*TWK!E697/100,"n/a")</f>
        <v>7.3150000000000013</v>
      </c>
      <c r="O700" s="134">
        <f>IFERROR($O$3*TWK!F697/100,"n/a")</f>
        <v>8.4420000000000002</v>
      </c>
      <c r="P700" s="134">
        <f>IFERROR($P$3*TWK!F697/100,"n/a")</f>
        <v>8.0279999999999987</v>
      </c>
      <c r="Q700" s="134">
        <f>IFERROR($Q$3*TWK!F697/100,"n/a")</f>
        <v>7.2720000000000002</v>
      </c>
      <c r="R700" s="134">
        <f>IFERROR($R$3*TWK!F697/100,"n/a")</f>
        <v>7.1820000000000004</v>
      </c>
      <c r="S700" s="134">
        <f>IFERROR($S$3*TWK!H697/100,"n/a")</f>
        <v>6.586666666666666</v>
      </c>
      <c r="T700" s="134">
        <f>IFERROR($T$3*TWK!H697/100,"n/a")</f>
        <v>6.413333333333334</v>
      </c>
      <c r="U700" s="134">
        <f>IFERROR($U$3*TWK!H697/100,"n/a")</f>
        <v>6.1360000000000001</v>
      </c>
      <c r="V700" s="134">
        <f>IFERROR($V$3*TWK!H697/100,"n/a")</f>
        <v>6.0839999999999996</v>
      </c>
      <c r="W700" s="134">
        <f>IFERROR($W$3*TWK!H697/100,"n/a")</f>
        <v>5.4426666666666677</v>
      </c>
      <c r="X700" s="134">
        <f>IFERROR($X$3*(TWK!H697+25)/100,"n/a")</f>
        <v>5.9301666666666675</v>
      </c>
      <c r="Y700" s="134">
        <f>IFERROR($Y$3*(TWK!H697+50)/100,"n/a")</f>
        <v>5.9629999999999992</v>
      </c>
      <c r="Z700" s="134">
        <f>IFERROR($Z$3*TWK!H697/100,"n/a")</f>
        <v>4.2813333333333334</v>
      </c>
      <c r="AA700" s="134">
        <f>IFERROR($AA$3*(TWK!H697+100)/100,"n/a")</f>
        <v>6.2593333333333341</v>
      </c>
    </row>
    <row r="701" spans="1:27" x14ac:dyDescent="0.25">
      <c r="A701" s="47">
        <f t="shared" si="10"/>
        <v>42864</v>
      </c>
      <c r="B701" s="134">
        <f>IFERROR($B$3*TWK!B698/100,"n/a")</f>
        <v>21.355500000000003</v>
      </c>
      <c r="C701" s="134">
        <f>IFERROR($C$3*TWK!C698/100,"n/a")</f>
        <v>18.3</v>
      </c>
      <c r="D701" s="134">
        <f>IFERROR($D$3*TWK!C698/100,"n/a")</f>
        <v>16.226000000000003</v>
      </c>
      <c r="E701" s="134">
        <f>IFERROR( $E$3*TWK!C698/100,"n/a")</f>
        <v>15.494000000000002</v>
      </c>
      <c r="F701" s="134">
        <f>IFERROR($F$3*TWK!C698/100,"n/a")</f>
        <v>14.762</v>
      </c>
      <c r="G701" s="134">
        <f>IFERROR($G$3*TWK!H698/100,"n/a")</f>
        <v>6.84</v>
      </c>
      <c r="H701" s="134">
        <f>IFERROR( $H$3*TWK!D698/100,"n/a")</f>
        <v>17.629000000000001</v>
      </c>
      <c r="I701" s="134">
        <f>IFERROR($I$3*TWK!D698/100,"n/a")</f>
        <v>16.195499999999999</v>
      </c>
      <c r="J701" s="134">
        <f>IFERROR($J$3*TWK!D698/100,"n/a")</f>
        <v>15.982000000000001</v>
      </c>
      <c r="K701" s="134">
        <f>IFERROR($K$3*TWK!D698/100,"n/a")</f>
        <v>15.463500000000002</v>
      </c>
      <c r="L701" s="134">
        <f>IFERROR( $L$3*TWK!D698/100,"n/a")</f>
        <v>14.670499999999999</v>
      </c>
      <c r="M701" s="134">
        <f>IFERROR($M$3*TWK!D698/100,"n/a")</f>
        <v>14.151999999999997</v>
      </c>
      <c r="N701" s="134">
        <f>IFERROR($N$3*TWK!E698/100,"n/a")</f>
        <v>7.98</v>
      </c>
      <c r="O701" s="134">
        <f>IFERROR($O$3*TWK!F698/100,"n/a")</f>
        <v>9.6144999999999996</v>
      </c>
      <c r="P701" s="134">
        <f>IFERROR($P$3*TWK!F698/100,"n/a")</f>
        <v>9.1429999999999989</v>
      </c>
      <c r="Q701" s="134">
        <f>IFERROR($Q$3*TWK!F698/100,"n/a")</f>
        <v>8.282</v>
      </c>
      <c r="R701" s="134">
        <f>IFERROR($R$3*TWK!F698/100,"n/a")</f>
        <v>8.1795000000000009</v>
      </c>
      <c r="S701" s="134">
        <f>IFERROR($S$3*TWK!H698/100,"n/a")</f>
        <v>6.84</v>
      </c>
      <c r="T701" s="134">
        <f>IFERROR($T$3*TWK!H698/100,"n/a")</f>
        <v>6.66</v>
      </c>
      <c r="U701" s="134">
        <f>IFERROR($U$3*TWK!H698/100,"n/a")</f>
        <v>6.3720000000000008</v>
      </c>
      <c r="V701" s="134">
        <f>IFERROR($V$3*TWK!H698/100,"n/a")</f>
        <v>6.3179999999999996</v>
      </c>
      <c r="W701" s="134">
        <f>IFERROR($W$3*TWK!H698/100,"n/a")</f>
        <v>5.6520000000000001</v>
      </c>
      <c r="X701" s="134">
        <f>IFERROR($X$3*(TWK!H698+25)/100,"n/a")</f>
        <v>6.1295000000000002</v>
      </c>
      <c r="Y701" s="134">
        <f>IFERROR($Y$3*(TWK!H698+50)/100,"n/a")</f>
        <v>6.141</v>
      </c>
      <c r="Z701" s="134">
        <f>IFERROR($Z$3*TWK!H698/100,"n/a")</f>
        <v>4.4460000000000006</v>
      </c>
      <c r="AA701" s="134">
        <f>IFERROR($AA$3*(TWK!H698+100)/100,"n/a")</f>
        <v>6.4120000000000008</v>
      </c>
    </row>
    <row r="702" spans="1:27" x14ac:dyDescent="0.25">
      <c r="A702" s="47">
        <f t="shared" si="10"/>
        <v>42871</v>
      </c>
      <c r="B702" s="134">
        <f>IFERROR($B$3*TWK!B699/100,"n/a")</f>
        <v>19.65325</v>
      </c>
      <c r="C702" s="134">
        <f>IFERROR($C$3*TWK!C699/100,"n/a")</f>
        <v>15.9</v>
      </c>
      <c r="D702" s="134">
        <f>IFERROR($D$3*TWK!C699/100,"n/a")</f>
        <v>14.098000000000003</v>
      </c>
      <c r="E702" s="134">
        <f>IFERROR( $E$3*TWK!C699/100,"n/a")</f>
        <v>13.462</v>
      </c>
      <c r="F702" s="134">
        <f>IFERROR($F$3*TWK!C699/100,"n/a")</f>
        <v>12.825999999999999</v>
      </c>
      <c r="G702" s="134">
        <f>IFERROR($G$3*TWK!H699/100,"n/a")</f>
        <v>6.5549999999999997</v>
      </c>
      <c r="H702" s="134">
        <f>IFERROR( $H$3*TWK!D699/100,"n/a")</f>
        <v>15.317</v>
      </c>
      <c r="I702" s="134">
        <f>IFERROR($I$3*TWK!D699/100,"n/a")</f>
        <v>14.071499999999999</v>
      </c>
      <c r="J702" s="134">
        <f>IFERROR($J$3*TWK!D699/100,"n/a")</f>
        <v>13.886000000000001</v>
      </c>
      <c r="K702" s="134">
        <f>IFERROR($K$3*TWK!D699/100,"n/a")</f>
        <v>13.435500000000001</v>
      </c>
      <c r="L702" s="134">
        <f>IFERROR( $L$3*TWK!D699/100,"n/a")</f>
        <v>12.746499999999999</v>
      </c>
      <c r="M702" s="134">
        <f>IFERROR($M$3*TWK!D699/100,"n/a")</f>
        <v>12.295999999999999</v>
      </c>
      <c r="N702" s="134">
        <f>IFERROR($N$3*TWK!E699/100,"n/a")</f>
        <v>7.0822500000000002</v>
      </c>
      <c r="O702" s="134">
        <f>IFERROR($O$3*TWK!F699/100,"n/a")</f>
        <v>9.3800000000000008</v>
      </c>
      <c r="P702" s="134">
        <f>IFERROR($P$3*TWK!F699/100,"n/a")</f>
        <v>8.92</v>
      </c>
      <c r="Q702" s="134">
        <f>IFERROR($Q$3*TWK!F699/100,"n/a")</f>
        <v>8.08</v>
      </c>
      <c r="R702" s="134">
        <f>IFERROR($R$3*TWK!F699/100,"n/a")</f>
        <v>7.98</v>
      </c>
      <c r="S702" s="134">
        <f>IFERROR($S$3*TWK!H699/100,"n/a")</f>
        <v>6.5549999999999997</v>
      </c>
      <c r="T702" s="134">
        <f>IFERROR($T$3*TWK!H699/100,"n/a")</f>
        <v>6.3825000000000003</v>
      </c>
      <c r="U702" s="134">
        <f>IFERROR($U$3*TWK!H699/100,"n/a")</f>
        <v>6.1064999999999996</v>
      </c>
      <c r="V702" s="134">
        <f>IFERROR($V$3*TWK!H699/100,"n/a")</f>
        <v>6.0547499999999994</v>
      </c>
      <c r="W702" s="134">
        <f>IFERROR($W$3*TWK!H699/100,"n/a")</f>
        <v>5.4165000000000001</v>
      </c>
      <c r="X702" s="134">
        <f>IFERROR($X$3*(TWK!H699+25)/100,"n/a")</f>
        <v>5.9052500000000006</v>
      </c>
      <c r="Y702" s="134">
        <f>IFERROR($Y$3*(TWK!H699+50)/100,"n/a")</f>
        <v>5.9407499999999995</v>
      </c>
      <c r="Z702" s="134">
        <f>IFERROR($Z$3*TWK!H699/100,"n/a")</f>
        <v>4.2607500000000007</v>
      </c>
      <c r="AA702" s="134">
        <f>IFERROR($AA$3*(TWK!H699+100)/100,"n/a")</f>
        <v>6.2402499999999996</v>
      </c>
    </row>
    <row r="703" spans="1:27" x14ac:dyDescent="0.25">
      <c r="A703" s="47">
        <f t="shared" si="10"/>
        <v>42878</v>
      </c>
      <c r="B703" s="134">
        <f>IFERROR($B$3*TWK!B700/100,"n/a")</f>
        <v>20.014333333333333</v>
      </c>
      <c r="C703" s="134">
        <f>IFERROR($C$3*TWK!C700/100,"n/a")</f>
        <v>16.2</v>
      </c>
      <c r="D703" s="134">
        <f>IFERROR($D$3*TWK!C700/100,"n/a")</f>
        <v>14.364000000000001</v>
      </c>
      <c r="E703" s="134">
        <f>IFERROR( $E$3*TWK!C700/100,"n/a")</f>
        <v>13.715999999999999</v>
      </c>
      <c r="F703" s="134">
        <f>IFERROR($F$3*TWK!C700/100,"n/a")</f>
        <v>13.068</v>
      </c>
      <c r="G703" s="134">
        <f>IFERROR($G$3*TWK!H700/100,"n/a")</f>
        <v>6.3333333333333321</v>
      </c>
      <c r="H703" s="134">
        <f>IFERROR( $H$3*TWK!D700/100,"n/a")</f>
        <v>15.220666666666666</v>
      </c>
      <c r="I703" s="134">
        <f>IFERROR($I$3*TWK!D700/100,"n/a")</f>
        <v>13.982999999999997</v>
      </c>
      <c r="J703" s="134">
        <f>IFERROR($J$3*TWK!D700/100,"n/a")</f>
        <v>13.798666666666666</v>
      </c>
      <c r="K703" s="134">
        <f>IFERROR($K$3*TWK!D700/100,"n/a")</f>
        <v>13.350999999999999</v>
      </c>
      <c r="L703" s="134">
        <f>IFERROR( $L$3*TWK!D700/100,"n/a")</f>
        <v>12.666333333333332</v>
      </c>
      <c r="M703" s="134">
        <f>IFERROR($M$3*TWK!D700/100,"n/a")</f>
        <v>12.218666666666666</v>
      </c>
      <c r="N703" s="134">
        <f>IFERROR($N$3*TWK!E700/100,"n/a")</f>
        <v>7.1820000000000004</v>
      </c>
      <c r="O703" s="134">
        <f>IFERROR($O$3*TWK!F700/100,"n/a")</f>
        <v>9.6926666666666659</v>
      </c>
      <c r="P703" s="134">
        <f>IFERROR($P$3*TWK!F700/100,"n/a")</f>
        <v>9.2173333333333325</v>
      </c>
      <c r="Q703" s="134">
        <f>IFERROR($Q$3*TWK!F700/100,"n/a")</f>
        <v>8.3493333333333322</v>
      </c>
      <c r="R703" s="134">
        <f>IFERROR($R$3*TWK!F700/100,"n/a")</f>
        <v>8.2460000000000004</v>
      </c>
      <c r="S703" s="134">
        <f>IFERROR($S$3*TWK!H700/100,"n/a")</f>
        <v>6.3333333333333321</v>
      </c>
      <c r="T703" s="134">
        <f>IFERROR($T$3*TWK!H700/100,"n/a")</f>
        <v>6.1666666666666661</v>
      </c>
      <c r="U703" s="134">
        <f>IFERROR($U$3*TWK!H700/100,"n/a")</f>
        <v>5.9</v>
      </c>
      <c r="V703" s="134">
        <f>IFERROR($V$3*TWK!H700/100,"n/a")</f>
        <v>5.8499999999999988</v>
      </c>
      <c r="W703" s="134">
        <f>IFERROR($W$3*TWK!H700/100,"n/a")</f>
        <v>5.2333333333333334</v>
      </c>
      <c r="X703" s="134">
        <f>IFERROR($X$3*(TWK!H700+25)/100,"n/a")</f>
        <v>5.7308333333333339</v>
      </c>
      <c r="Y703" s="134">
        <f>IFERROR($Y$3*(TWK!H700+50)/100,"n/a")</f>
        <v>5.7850000000000001</v>
      </c>
      <c r="Z703" s="134">
        <f>IFERROR($Z$3*TWK!H700/100,"n/a")</f>
        <v>4.1166666666666671</v>
      </c>
      <c r="AA703" s="134">
        <f>IFERROR($AA$3*(TWK!H700+100)/100,"n/a")</f>
        <v>6.1066666666666665</v>
      </c>
    </row>
    <row r="704" spans="1:27" x14ac:dyDescent="0.25">
      <c r="A704" s="47">
        <f t="shared" si="10"/>
        <v>42885</v>
      </c>
      <c r="B704" s="134">
        <f>IFERROR($B$3*TWK!B701/100,"n/a")</f>
        <v>20.581750000000003</v>
      </c>
      <c r="C704" s="134">
        <f>IFERROR($C$3*TWK!C701/100,"n/a")</f>
        <v>17.25</v>
      </c>
      <c r="D704" s="134">
        <f>IFERROR($D$3*TWK!C701/100,"n/a")</f>
        <v>15.295</v>
      </c>
      <c r="E704" s="134">
        <f>IFERROR( $E$3*TWK!C701/100,"n/a")</f>
        <v>14.605</v>
      </c>
      <c r="F704" s="134">
        <f>IFERROR($F$3*TWK!C701/100,"n/a")</f>
        <v>13.914999999999999</v>
      </c>
      <c r="G704" s="134">
        <f>IFERROR($G$3*TWK!H701/100,"n/a")</f>
        <v>6.5549999999999997</v>
      </c>
      <c r="H704" s="134">
        <f>IFERROR( $H$3*TWK!D701/100,"n/a")</f>
        <v>16.0395</v>
      </c>
      <c r="I704" s="134">
        <f>IFERROR($I$3*TWK!D701/100,"n/a")</f>
        <v>14.735249999999999</v>
      </c>
      <c r="J704" s="134">
        <f>IFERROR($J$3*TWK!D701/100,"n/a")</f>
        <v>14.541000000000002</v>
      </c>
      <c r="K704" s="134">
        <f>IFERROR($K$3*TWK!D701/100,"n/a")</f>
        <v>14.069250000000002</v>
      </c>
      <c r="L704" s="134">
        <f>IFERROR( $L$3*TWK!D701/100,"n/a")</f>
        <v>13.347749999999998</v>
      </c>
      <c r="M704" s="134">
        <f>IFERROR($M$3*TWK!D701/100,"n/a")</f>
        <v>12.875999999999999</v>
      </c>
      <c r="N704" s="134">
        <f>IFERROR($N$3*TWK!E701/100,"n/a")</f>
        <v>7.98</v>
      </c>
      <c r="O704" s="134">
        <f>IFERROR($O$3*TWK!F701/100,"n/a")</f>
        <v>9.9662500000000005</v>
      </c>
      <c r="P704" s="134">
        <f>IFERROR($P$3*TWK!F701/100,"n/a")</f>
        <v>9.4774999999999991</v>
      </c>
      <c r="Q704" s="134">
        <f>IFERROR($Q$3*TWK!F701/100,"n/a")</f>
        <v>8.5850000000000009</v>
      </c>
      <c r="R704" s="134">
        <f>IFERROR($R$3*TWK!F701/100,"n/a")</f>
        <v>8.4787499999999998</v>
      </c>
      <c r="S704" s="134">
        <f>IFERROR($S$3*TWK!H701/100,"n/a")</f>
        <v>6.5549999999999997</v>
      </c>
      <c r="T704" s="134">
        <f>IFERROR($T$3*TWK!H701/100,"n/a")</f>
        <v>6.3825000000000003</v>
      </c>
      <c r="U704" s="134">
        <f>IFERROR($U$3*TWK!H701/100,"n/a")</f>
        <v>6.1064999999999996</v>
      </c>
      <c r="V704" s="134">
        <f>IFERROR($V$3*TWK!H701/100,"n/a")</f>
        <v>6.0547499999999994</v>
      </c>
      <c r="W704" s="134">
        <f>IFERROR($W$3*TWK!H701/100,"n/a")</f>
        <v>5.4165000000000001</v>
      </c>
      <c r="X704" s="134">
        <f>IFERROR($X$3*(TWK!H701+25)/100,"n/a")</f>
        <v>5.9052500000000006</v>
      </c>
      <c r="Y704" s="134">
        <f>IFERROR($Y$3*(TWK!H701+50)/100,"n/a")</f>
        <v>5.9407499999999995</v>
      </c>
      <c r="Z704" s="134">
        <f>IFERROR($Z$3*TWK!H701/100,"n/a")</f>
        <v>4.2607500000000007</v>
      </c>
      <c r="AA704" s="134">
        <f>IFERROR($AA$3*(TWK!H701+100)/100,"n/a")</f>
        <v>6.2402499999999996</v>
      </c>
    </row>
    <row r="705" spans="1:27" x14ac:dyDescent="0.25">
      <c r="A705" s="47">
        <f t="shared" si="10"/>
        <v>42892</v>
      </c>
      <c r="B705" s="134">
        <f>IFERROR($B$3*TWK!B702/100,"n/a")</f>
        <v>20.581750000000003</v>
      </c>
      <c r="C705" s="134">
        <f>IFERROR($C$3*TWK!C702/100,"n/a")</f>
        <v>16.350000000000001</v>
      </c>
      <c r="D705" s="134">
        <f>IFERROR($D$3*TWK!C702/100,"n/a")</f>
        <v>14.497</v>
      </c>
      <c r="E705" s="134">
        <f>IFERROR( $E$3*TWK!C702/100,"n/a")</f>
        <v>13.843</v>
      </c>
      <c r="F705" s="134">
        <f>IFERROR($F$3*TWK!C702/100,"n/a")</f>
        <v>13.188999999999998</v>
      </c>
      <c r="G705" s="134">
        <f>IFERROR($G$3*TWK!H702/100,"n/a")</f>
        <v>6.3650000000000002</v>
      </c>
      <c r="H705" s="134">
        <f>IFERROR( $H$3*TWK!D702/100,"n/a")</f>
        <v>15.461500000000001</v>
      </c>
      <c r="I705" s="134">
        <f>IFERROR($I$3*TWK!D702/100,"n/a")</f>
        <v>14.20425</v>
      </c>
      <c r="J705" s="134">
        <f>IFERROR($J$3*TWK!D702/100,"n/a")</f>
        <v>14.017000000000001</v>
      </c>
      <c r="K705" s="134">
        <f>IFERROR($K$3*TWK!D702/100,"n/a")</f>
        <v>13.562250000000001</v>
      </c>
      <c r="L705" s="134">
        <f>IFERROR( $L$3*TWK!D702/100,"n/a")</f>
        <v>12.86675</v>
      </c>
      <c r="M705" s="134">
        <f>IFERROR($M$3*TWK!D702/100,"n/a")</f>
        <v>12.411999999999999</v>
      </c>
      <c r="N705" s="134">
        <f>IFERROR($N$3*TWK!E702/100,"n/a")</f>
        <v>7.3815000000000008</v>
      </c>
      <c r="O705" s="134">
        <f>IFERROR($O$3*TWK!F702/100,"n/a")</f>
        <v>9.3800000000000008</v>
      </c>
      <c r="P705" s="134">
        <f>IFERROR($P$3*TWK!F702/100,"n/a")</f>
        <v>8.92</v>
      </c>
      <c r="Q705" s="134">
        <f>IFERROR($Q$3*TWK!F702/100,"n/a")</f>
        <v>8.08</v>
      </c>
      <c r="R705" s="134">
        <f>IFERROR($R$3*TWK!F702/100,"n/a")</f>
        <v>7.98</v>
      </c>
      <c r="S705" s="134">
        <f>IFERROR($S$3*TWK!H702/100,"n/a")</f>
        <v>6.3650000000000002</v>
      </c>
      <c r="T705" s="134">
        <f>IFERROR($T$3*TWK!H702/100,"n/a")</f>
        <v>6.1974999999999998</v>
      </c>
      <c r="U705" s="134">
        <f>IFERROR($U$3*TWK!H702/100,"n/a")</f>
        <v>5.9295000000000009</v>
      </c>
      <c r="V705" s="134">
        <f>IFERROR($V$3*TWK!H702/100,"n/a")</f>
        <v>5.8792499999999999</v>
      </c>
      <c r="W705" s="134">
        <f>IFERROR($W$3*TWK!H702/100,"n/a")</f>
        <v>5.2595000000000001</v>
      </c>
      <c r="X705" s="134">
        <f>IFERROR($X$3*(TWK!H702+25)/100,"n/a")</f>
        <v>5.7557500000000008</v>
      </c>
      <c r="Y705" s="134">
        <f>IFERROR($Y$3*(TWK!H702+50)/100,"n/a")</f>
        <v>5.8072499999999998</v>
      </c>
      <c r="Z705" s="134">
        <f>IFERROR($Z$3*TWK!H702/100,"n/a")</f>
        <v>4.1372499999999999</v>
      </c>
      <c r="AA705" s="134">
        <f>IFERROR($AA$3*(TWK!H702+100)/100,"n/a")</f>
        <v>6.12575</v>
      </c>
    </row>
    <row r="706" spans="1:27" x14ac:dyDescent="0.25">
      <c r="A706" s="47">
        <f t="shared" si="10"/>
        <v>42899</v>
      </c>
      <c r="B706" s="134">
        <f>IFERROR($B$3*TWK!B703/100,"n/a")</f>
        <v>19.65325</v>
      </c>
      <c r="C706" s="134">
        <f>IFERROR($C$3*TWK!C703/100,"n/a")</f>
        <v>15.6</v>
      </c>
      <c r="D706" s="134">
        <f>IFERROR($D$3*TWK!C703/100,"n/a")</f>
        <v>13.832000000000001</v>
      </c>
      <c r="E706" s="134">
        <f>IFERROR( $E$3*TWK!C703/100,"n/a")</f>
        <v>13.208</v>
      </c>
      <c r="F706" s="134">
        <f>IFERROR($F$3*TWK!C703/100,"n/a")</f>
        <v>12.583999999999998</v>
      </c>
      <c r="G706" s="134">
        <f>IFERROR($G$3*TWK!H703/100,"n/a")</f>
        <v>6.3650000000000002</v>
      </c>
      <c r="H706" s="134">
        <f>IFERROR( $H$3*TWK!D703/100,"n/a")</f>
        <v>14.739000000000001</v>
      </c>
      <c r="I706" s="134">
        <f>IFERROR($I$3*TWK!D703/100,"n/a")</f>
        <v>13.5405</v>
      </c>
      <c r="J706" s="134">
        <f>IFERROR($J$3*TWK!D703/100,"n/a")</f>
        <v>13.362</v>
      </c>
      <c r="K706" s="134">
        <f>IFERROR($K$3*TWK!D703/100,"n/a")</f>
        <v>12.928500000000001</v>
      </c>
      <c r="L706" s="134">
        <f>IFERROR( $L$3*TWK!D703/100,"n/a")</f>
        <v>12.265499999999999</v>
      </c>
      <c r="M706" s="134">
        <f>IFERROR($M$3*TWK!D703/100,"n/a")</f>
        <v>11.831999999999999</v>
      </c>
      <c r="N706" s="134">
        <f>IFERROR($N$3*TWK!E703/100,"n/a")</f>
        <v>7.2817500000000006</v>
      </c>
      <c r="O706" s="134">
        <f>IFERROR($O$3*TWK!F703/100,"n/a")</f>
        <v>9.0282499999999999</v>
      </c>
      <c r="P706" s="134">
        <f>IFERROR($P$3*TWK!F703/100,"n/a")</f>
        <v>8.5854999999999997</v>
      </c>
      <c r="Q706" s="134">
        <f>IFERROR($Q$3*TWK!F703/100,"n/a")</f>
        <v>7.7770000000000001</v>
      </c>
      <c r="R706" s="134">
        <f>IFERROR($R$3*TWK!F703/100,"n/a")</f>
        <v>7.6807500000000006</v>
      </c>
      <c r="S706" s="134">
        <f>IFERROR($S$3*TWK!H703/100,"n/a")</f>
        <v>6.3650000000000002</v>
      </c>
      <c r="T706" s="134">
        <f>IFERROR($T$3*TWK!H703/100,"n/a")</f>
        <v>6.1974999999999998</v>
      </c>
      <c r="U706" s="134">
        <f>IFERROR($U$3*TWK!H703/100,"n/a")</f>
        <v>5.9295000000000009</v>
      </c>
      <c r="V706" s="134">
        <f>IFERROR($V$3*TWK!H703/100,"n/a")</f>
        <v>5.8792499999999999</v>
      </c>
      <c r="W706" s="134">
        <f>IFERROR($W$3*TWK!H703/100,"n/a")</f>
        <v>5.2595000000000001</v>
      </c>
      <c r="X706" s="134">
        <f>IFERROR($X$3*(TWK!H703+25)/100,"n/a")</f>
        <v>5.7557500000000008</v>
      </c>
      <c r="Y706" s="134">
        <f>IFERROR($Y$3*(TWK!H703+50)/100,"n/a")</f>
        <v>5.8072499999999998</v>
      </c>
      <c r="Z706" s="134">
        <f>IFERROR($Z$3*TWK!H703/100,"n/a")</f>
        <v>4.1372499999999999</v>
      </c>
      <c r="AA706" s="134">
        <f>IFERROR($AA$3*(TWK!H703+100)/100,"n/a")</f>
        <v>6.12575</v>
      </c>
    </row>
    <row r="707" spans="1:27" x14ac:dyDescent="0.25">
      <c r="A707" s="47">
        <f t="shared" si="10"/>
        <v>42906</v>
      </c>
      <c r="B707" s="134">
        <f>IFERROR($B$3*TWK!B704/100,"n/a")</f>
        <v>21.200750000000003</v>
      </c>
      <c r="C707" s="134">
        <f>IFERROR($C$3*TWK!C704/100,"n/a")</f>
        <v>16.95</v>
      </c>
      <c r="D707" s="134">
        <f>IFERROR($D$3*TWK!C704/100,"n/a")</f>
        <v>15.029000000000002</v>
      </c>
      <c r="E707" s="134">
        <f>IFERROR( $E$3*TWK!C704/100,"n/a")</f>
        <v>14.350999999999999</v>
      </c>
      <c r="F707" s="134">
        <f>IFERROR($F$3*TWK!C704/100,"n/a")</f>
        <v>13.673</v>
      </c>
      <c r="G707" s="134">
        <f>IFERROR($G$3*TWK!H704/100,"n/a")</f>
        <v>6.7450000000000001</v>
      </c>
      <c r="H707" s="134">
        <f>IFERROR( $H$3*TWK!D704/100,"n/a")</f>
        <v>17.051000000000002</v>
      </c>
      <c r="I707" s="134">
        <f>IFERROR($I$3*TWK!D704/100,"n/a")</f>
        <v>15.664499999999999</v>
      </c>
      <c r="J707" s="134">
        <f>IFERROR($J$3*TWK!D704/100,"n/a")</f>
        <v>15.458</v>
      </c>
      <c r="K707" s="134">
        <f>IFERROR($K$3*TWK!D704/100,"n/a")</f>
        <v>14.9565</v>
      </c>
      <c r="L707" s="134">
        <f>IFERROR( $L$3*TWK!D704/100,"n/a")</f>
        <v>14.189499999999999</v>
      </c>
      <c r="M707" s="134">
        <f>IFERROR($M$3*TWK!D704/100,"n/a")</f>
        <v>13.687999999999999</v>
      </c>
      <c r="N707" s="134">
        <f>IFERROR($N$3*TWK!E704/100,"n/a")</f>
        <v>7.8802500000000011</v>
      </c>
      <c r="O707" s="134">
        <f>IFERROR($O$3*TWK!F704/100,"n/a")</f>
        <v>9.1455000000000002</v>
      </c>
      <c r="P707" s="134">
        <f>IFERROR($P$3*TWK!F704/100,"n/a")</f>
        <v>8.697000000000001</v>
      </c>
      <c r="Q707" s="134">
        <f>IFERROR($Q$3*TWK!F704/100,"n/a")</f>
        <v>7.8779999999999992</v>
      </c>
      <c r="R707" s="134">
        <f>IFERROR($R$3*TWK!F704/100,"n/a")</f>
        <v>7.7805000000000009</v>
      </c>
      <c r="S707" s="134">
        <f>IFERROR($S$3*TWK!H704/100,"n/a")</f>
        <v>6.7450000000000001</v>
      </c>
      <c r="T707" s="134">
        <f>IFERROR($T$3*TWK!H704/100,"n/a")</f>
        <v>6.5674999999999999</v>
      </c>
      <c r="U707" s="134">
        <f>IFERROR($U$3*TWK!H704/100,"n/a")</f>
        <v>6.2835000000000001</v>
      </c>
      <c r="V707" s="134">
        <f>IFERROR($V$3*TWK!H704/100,"n/a")</f>
        <v>6.2302499999999998</v>
      </c>
      <c r="W707" s="134">
        <f>IFERROR($W$3*TWK!H704/100,"n/a")</f>
        <v>5.5735000000000001</v>
      </c>
      <c r="X707" s="134">
        <f>IFERROR($X$3*(TWK!H704+25)/100,"n/a")</f>
        <v>6.0547500000000003</v>
      </c>
      <c r="Y707" s="134">
        <f>IFERROR($Y$3*(TWK!H704+50)/100,"n/a")</f>
        <v>6.0742499999999993</v>
      </c>
      <c r="Z707" s="134">
        <f>IFERROR($Z$3*TWK!H704/100,"n/a")</f>
        <v>4.3842499999999998</v>
      </c>
      <c r="AA707" s="134">
        <f>IFERROR($AA$3*(TWK!H704+100)/100,"n/a")</f>
        <v>6.3547500000000001</v>
      </c>
    </row>
    <row r="708" spans="1:27" x14ac:dyDescent="0.25">
      <c r="A708" s="47">
        <f t="shared" si="10"/>
        <v>42913</v>
      </c>
      <c r="B708" s="134">
        <f>IFERROR($B$3*TWK!B705/100,"n/a")</f>
        <v>23.212499999999999</v>
      </c>
      <c r="C708" s="134">
        <f>IFERROR($C$3*TWK!C705/100,"n/a")</f>
        <v>18.600000000000001</v>
      </c>
      <c r="D708" s="134">
        <f>IFERROR($D$3*TWK!C705/100,"n/a")</f>
        <v>16.492000000000001</v>
      </c>
      <c r="E708" s="134">
        <f>IFERROR( $E$3*TWK!C705/100,"n/a")</f>
        <v>15.747999999999999</v>
      </c>
      <c r="F708" s="134">
        <f>IFERROR($F$3*TWK!C705/100,"n/a")</f>
        <v>15.003999999999998</v>
      </c>
      <c r="G708" s="134">
        <f>IFERROR($G$3*TWK!H705/100,"n/a")</f>
        <v>6.7450000000000001</v>
      </c>
      <c r="H708" s="134">
        <f>IFERROR( $H$3*TWK!D705/100,"n/a")</f>
        <v>18.351500000000001</v>
      </c>
      <c r="I708" s="134">
        <f>IFERROR($I$3*TWK!D705/100,"n/a")</f>
        <v>16.859249999999999</v>
      </c>
      <c r="J708" s="134">
        <f>IFERROR($J$3*TWK!D705/100,"n/a")</f>
        <v>16.637</v>
      </c>
      <c r="K708" s="134">
        <f>IFERROR($K$3*TWK!D705/100,"n/a")</f>
        <v>16.097250000000003</v>
      </c>
      <c r="L708" s="134">
        <f>IFERROR( $L$3*TWK!D705/100,"n/a")</f>
        <v>15.271749999999999</v>
      </c>
      <c r="M708" s="134">
        <f>IFERROR($M$3*TWK!D705/100,"n/a")</f>
        <v>14.731999999999998</v>
      </c>
      <c r="N708" s="134">
        <f>IFERROR($N$3*TWK!E705/100,"n/a")</f>
        <v>8.5785</v>
      </c>
      <c r="O708" s="134">
        <f>IFERROR($O$3*TWK!F705/100,"n/a")</f>
        <v>9.8490000000000002</v>
      </c>
      <c r="P708" s="134">
        <f>IFERROR($P$3*TWK!F705/100,"n/a")</f>
        <v>9.3659999999999997</v>
      </c>
      <c r="Q708" s="134">
        <f>IFERROR($Q$3*TWK!F705/100,"n/a")</f>
        <v>8.484</v>
      </c>
      <c r="R708" s="134">
        <f>IFERROR($R$3*TWK!F705/100,"n/a")</f>
        <v>8.3790000000000013</v>
      </c>
      <c r="S708" s="134">
        <f>IFERROR($S$3*TWK!H705/100,"n/a")</f>
        <v>6.7450000000000001</v>
      </c>
      <c r="T708" s="134">
        <f>IFERROR($T$3*TWK!H705/100,"n/a")</f>
        <v>6.5674999999999999</v>
      </c>
      <c r="U708" s="134">
        <f>IFERROR($U$3*TWK!H705/100,"n/a")</f>
        <v>6.2835000000000001</v>
      </c>
      <c r="V708" s="134">
        <f>IFERROR($V$3*TWK!H705/100,"n/a")</f>
        <v>6.2302499999999998</v>
      </c>
      <c r="W708" s="134">
        <f>IFERROR($W$3*TWK!H705/100,"n/a")</f>
        <v>5.5735000000000001</v>
      </c>
      <c r="X708" s="134">
        <f>IFERROR($X$3*(TWK!H705+25)/100,"n/a")</f>
        <v>6.0547500000000003</v>
      </c>
      <c r="Y708" s="134">
        <f>IFERROR($Y$3*(TWK!H705+50)/100,"n/a")</f>
        <v>6.0742499999999993</v>
      </c>
      <c r="Z708" s="134">
        <f>IFERROR($Z$3*TWK!H705/100,"n/a")</f>
        <v>4.3842499999999998</v>
      </c>
      <c r="AA708" s="134">
        <f>IFERROR($AA$3*(TWK!H705+100)/100,"n/a")</f>
        <v>6.3547500000000001</v>
      </c>
    </row>
    <row r="709" spans="1:27" x14ac:dyDescent="0.25">
      <c r="A709" s="47">
        <f t="shared" si="10"/>
        <v>42920</v>
      </c>
      <c r="B709" s="134">
        <f>IFERROR($B$3*TWK!B706/100,"n/a")</f>
        <v>20.117500000000003</v>
      </c>
      <c r="C709" s="134">
        <f>IFERROR($C$3*TWK!C706/100,"n/a")</f>
        <v>16.600000000000001</v>
      </c>
      <c r="D709" s="134">
        <f>IFERROR($D$3*TWK!C706/100,"n/a")</f>
        <v>14.718666666666667</v>
      </c>
      <c r="E709" s="134">
        <f>IFERROR( $E$3*TWK!C706/100,"n/a")</f>
        <v>14.054666666666668</v>
      </c>
      <c r="F709" s="134">
        <f>IFERROR($F$3*TWK!C706/100,"n/a")</f>
        <v>13.390666666666666</v>
      </c>
      <c r="G709" s="134">
        <f>IFERROR($G$3*TWK!H706/100,"n/a")</f>
        <v>6.7133333333333329</v>
      </c>
      <c r="H709" s="134">
        <f>IFERROR( $H$3*TWK!D706/100,"n/a")</f>
        <v>16.665666666666667</v>
      </c>
      <c r="I709" s="134">
        <f>IFERROR($I$3*TWK!D706/100,"n/a")</f>
        <v>15.310499999999998</v>
      </c>
      <c r="J709" s="134">
        <f>IFERROR($J$3*TWK!D706/100,"n/a")</f>
        <v>15.108666666666666</v>
      </c>
      <c r="K709" s="134">
        <f>IFERROR($K$3*TWK!D706/100,"n/a")</f>
        <v>14.618499999999999</v>
      </c>
      <c r="L709" s="134">
        <f>IFERROR( $L$3*TWK!D706/100,"n/a")</f>
        <v>13.868833333333333</v>
      </c>
      <c r="M709" s="134">
        <f>IFERROR($M$3*TWK!D706/100,"n/a")</f>
        <v>13.378666666666666</v>
      </c>
      <c r="N709" s="134">
        <f>IFERROR($N$3*TWK!E706/100,"n/a")</f>
        <v>8.0465</v>
      </c>
      <c r="O709" s="134">
        <f>IFERROR($O$3*TWK!F706/100,"n/a")</f>
        <v>9.6926666666666659</v>
      </c>
      <c r="P709" s="134">
        <f>IFERROR($P$3*TWK!F706/100,"n/a")</f>
        <v>9.2173333333333325</v>
      </c>
      <c r="Q709" s="134">
        <f>IFERROR($Q$3*TWK!F706/100,"n/a")</f>
        <v>8.3493333333333322</v>
      </c>
      <c r="R709" s="134">
        <f>IFERROR($R$3*TWK!F706/100,"n/a")</f>
        <v>8.2460000000000004</v>
      </c>
      <c r="S709" s="134">
        <f>IFERROR($S$3*TWK!H706/100,"n/a")</f>
        <v>6.7133333333333329</v>
      </c>
      <c r="T709" s="134">
        <f>IFERROR($T$3*TWK!H706/100,"n/a")</f>
        <v>6.5366666666666662</v>
      </c>
      <c r="U709" s="134">
        <f>IFERROR($U$3*TWK!H706/100,"n/a")</f>
        <v>6.2539999999999996</v>
      </c>
      <c r="V709" s="134">
        <f>IFERROR($V$3*TWK!H706/100,"n/a")</f>
        <v>6.2009999999999987</v>
      </c>
      <c r="W709" s="134">
        <f>IFERROR($W$3*TWK!H706/100,"n/a")</f>
        <v>5.5473333333333334</v>
      </c>
      <c r="X709" s="134">
        <f>IFERROR($X$3*(TWK!H706+25)/100,"n/a")</f>
        <v>6.0298333333333334</v>
      </c>
      <c r="Y709" s="134">
        <f>IFERROR($Y$3*(TWK!H706+50)/100,"n/a")</f>
        <v>6.0519999999999996</v>
      </c>
      <c r="Z709" s="134">
        <f>IFERROR($Z$3*TWK!H706/100,"n/a")</f>
        <v>4.363666666666667</v>
      </c>
      <c r="AA709" s="134">
        <f>IFERROR($AA$3*(TWK!H706+100)/100,"n/a")</f>
        <v>6.3356666666666657</v>
      </c>
    </row>
    <row r="710" spans="1:27" x14ac:dyDescent="0.25">
      <c r="A710" s="47">
        <f t="shared" si="10"/>
        <v>42927</v>
      </c>
      <c r="B710" s="134">
        <f>IFERROR($B$3*TWK!B707/100,"n/a")</f>
        <v>22.799833333333336</v>
      </c>
      <c r="C710" s="134">
        <f>IFERROR($C$3*TWK!C707/100,"n/a")</f>
        <v>18.7</v>
      </c>
      <c r="D710" s="134">
        <f>IFERROR($D$3*TWK!C707/100,"n/a")</f>
        <v>16.580666666666669</v>
      </c>
      <c r="E710" s="134">
        <f>IFERROR( $E$3*TWK!C707/100,"n/a")</f>
        <v>15.832666666666668</v>
      </c>
      <c r="F710" s="134">
        <f>IFERROR($F$3*TWK!C707/100,"n/a")</f>
        <v>15.084666666666667</v>
      </c>
      <c r="G710" s="134">
        <f>IFERROR($G$3*TWK!H707/100,"n/a")</f>
        <v>6.9666666666666659</v>
      </c>
      <c r="H710" s="134">
        <f>IFERROR( $H$3*TWK!D707/100,"n/a")</f>
        <v>18.014333333333337</v>
      </c>
      <c r="I710" s="134">
        <f>IFERROR($I$3*TWK!D707/100,"n/a")</f>
        <v>16.549500000000002</v>
      </c>
      <c r="J710" s="134">
        <f>IFERROR($J$3*TWK!D707/100,"n/a")</f>
        <v>16.331333333333333</v>
      </c>
      <c r="K710" s="134">
        <f>IFERROR($K$3*TWK!D707/100,"n/a")</f>
        <v>15.801500000000001</v>
      </c>
      <c r="L710" s="134">
        <f>IFERROR( $L$3*TWK!D707/100,"n/a")</f>
        <v>14.991166666666665</v>
      </c>
      <c r="M710" s="134">
        <f>IFERROR($M$3*TWK!D707/100,"n/a")</f>
        <v>14.461333333333332</v>
      </c>
      <c r="N710" s="134">
        <f>IFERROR($N$3*TWK!E707/100,"n/a")</f>
        <v>8.5120000000000005</v>
      </c>
      <c r="O710" s="134">
        <f>IFERROR($O$3*TWK!F707/100,"n/a")</f>
        <v>10.161666666666667</v>
      </c>
      <c r="P710" s="134">
        <f>IFERROR($P$3*TWK!F707/100,"n/a")</f>
        <v>9.6633333333333322</v>
      </c>
      <c r="Q710" s="134">
        <f>IFERROR($Q$3*TWK!F707/100,"n/a")</f>
        <v>8.7533333333333321</v>
      </c>
      <c r="R710" s="134">
        <f>IFERROR($R$3*TWK!F707/100,"n/a")</f>
        <v>8.6449999999999996</v>
      </c>
      <c r="S710" s="134">
        <f>IFERROR($S$3*TWK!H707/100,"n/a")</f>
        <v>6.9666666666666659</v>
      </c>
      <c r="T710" s="134">
        <f>IFERROR($T$3*TWK!H707/100,"n/a")</f>
        <v>6.7833333333333341</v>
      </c>
      <c r="U710" s="134">
        <f>IFERROR($U$3*TWK!H707/100,"n/a")</f>
        <v>6.49</v>
      </c>
      <c r="V710" s="134">
        <f>IFERROR($V$3*TWK!H707/100,"n/a")</f>
        <v>6.4349999999999996</v>
      </c>
      <c r="W710" s="134">
        <f>IFERROR($W$3*TWK!H707/100,"n/a")</f>
        <v>5.7566666666666677</v>
      </c>
      <c r="X710" s="134">
        <f>IFERROR($X$3*(TWK!H707+25)/100,"n/a")</f>
        <v>6.2291666666666679</v>
      </c>
      <c r="Y710" s="134">
        <f>IFERROR($Y$3*(TWK!H707+50)/100,"n/a")</f>
        <v>6.23</v>
      </c>
      <c r="Z710" s="134">
        <f>IFERROR($Z$3*TWK!H707/100,"n/a")</f>
        <v>4.5283333333333333</v>
      </c>
      <c r="AA710" s="134">
        <f>IFERROR($AA$3*(TWK!H707+100)/100,"n/a")</f>
        <v>6.4883333333333351</v>
      </c>
    </row>
    <row r="711" spans="1:27" x14ac:dyDescent="0.25">
      <c r="A711" s="47">
        <f t="shared" si="10"/>
        <v>42934</v>
      </c>
      <c r="B711" s="134">
        <f>IFERROR($B$3*TWK!B708/100,"n/a")</f>
        <v>22.438749999999999</v>
      </c>
      <c r="C711" s="134">
        <f>IFERROR($C$3*TWK!C708/100,"n/a")</f>
        <v>18.45</v>
      </c>
      <c r="D711" s="134">
        <f>IFERROR($D$3*TWK!C708/100,"n/a")</f>
        <v>16.359000000000002</v>
      </c>
      <c r="E711" s="134">
        <f>IFERROR( $E$3*TWK!C708/100,"n/a")</f>
        <v>15.620999999999999</v>
      </c>
      <c r="F711" s="134">
        <f>IFERROR($F$3*TWK!C708/100,"n/a")</f>
        <v>14.882999999999999</v>
      </c>
      <c r="G711" s="134">
        <f>IFERROR($G$3*TWK!H708/100,"n/a")</f>
        <v>7.03</v>
      </c>
      <c r="H711" s="134">
        <f>IFERROR( $H$3*TWK!D708/100,"n/a")</f>
        <v>17.773500000000002</v>
      </c>
      <c r="I711" s="134">
        <f>IFERROR($I$3*TWK!D708/100,"n/a")</f>
        <v>16.328249999999997</v>
      </c>
      <c r="J711" s="134">
        <f>IFERROR($J$3*TWK!D708/100,"n/a")</f>
        <v>16.113</v>
      </c>
      <c r="K711" s="134">
        <f>IFERROR($K$3*TWK!D708/100,"n/a")</f>
        <v>15.590250000000001</v>
      </c>
      <c r="L711" s="134">
        <f>IFERROR( $L$3*TWK!D708/100,"n/a")</f>
        <v>14.790749999999997</v>
      </c>
      <c r="M711" s="134">
        <f>IFERROR($M$3*TWK!D708/100,"n/a")</f>
        <v>14.267999999999999</v>
      </c>
      <c r="N711" s="134">
        <f>IFERROR($N$3*TWK!E708/100,"n/a")</f>
        <v>9.1769999999999996</v>
      </c>
      <c r="O711" s="134">
        <f>IFERROR($O$3*TWK!F708/100,"n/a")</f>
        <v>11.373250000000001</v>
      </c>
      <c r="P711" s="134">
        <f>IFERROR($P$3*TWK!F708/100,"n/a")</f>
        <v>10.8155</v>
      </c>
      <c r="Q711" s="134">
        <f>IFERROR($Q$3*TWK!F708/100,"n/a")</f>
        <v>9.7970000000000006</v>
      </c>
      <c r="R711" s="134">
        <f>IFERROR($R$3*TWK!F708/100,"n/a")</f>
        <v>9.6757500000000007</v>
      </c>
      <c r="S711" s="134">
        <f>IFERROR($S$3*TWK!H708/100,"n/a")</f>
        <v>7.03</v>
      </c>
      <c r="T711" s="134">
        <f>IFERROR($T$3*TWK!H708/100,"n/a")</f>
        <v>6.8449999999999998</v>
      </c>
      <c r="U711" s="134">
        <f>IFERROR($U$3*TWK!H708/100,"n/a")</f>
        <v>6.5489999999999995</v>
      </c>
      <c r="V711" s="134">
        <f>IFERROR($V$3*TWK!H708/100,"n/a")</f>
        <v>6.4934999999999992</v>
      </c>
      <c r="W711" s="134">
        <f>IFERROR($W$3*TWK!H708/100,"n/a")</f>
        <v>5.8090000000000002</v>
      </c>
      <c r="X711" s="134">
        <f>IFERROR($X$3*(TWK!H708+25)/100,"n/a")</f>
        <v>6.2790000000000008</v>
      </c>
      <c r="Y711" s="134">
        <f>IFERROR($Y$3*(TWK!H708+50)/100,"n/a")</f>
        <v>6.2744999999999997</v>
      </c>
      <c r="Z711" s="134">
        <f>IFERROR($Z$3*TWK!H708/100,"n/a")</f>
        <v>4.5695000000000006</v>
      </c>
      <c r="AA711" s="134">
        <f>IFERROR($AA$3*(TWK!H708+100)/100,"n/a")</f>
        <v>6.5264999999999995</v>
      </c>
    </row>
    <row r="712" spans="1:27" x14ac:dyDescent="0.25">
      <c r="A712" s="47">
        <f t="shared" si="10"/>
        <v>42941</v>
      </c>
      <c r="B712" s="134">
        <f>IFERROR($B$3*TWK!B709/100,"n/a")</f>
        <v>21.819750000000003</v>
      </c>
      <c r="C712" s="134">
        <f>IFERROR($C$3*TWK!C709/100,"n/a")</f>
        <v>18.149999999999999</v>
      </c>
      <c r="D712" s="134">
        <f>IFERROR($D$3*TWK!C709/100,"n/a")</f>
        <v>16.093000000000004</v>
      </c>
      <c r="E712" s="134">
        <f>IFERROR( $E$3*TWK!C709/100,"n/a")</f>
        <v>15.367000000000001</v>
      </c>
      <c r="F712" s="134">
        <f>IFERROR($F$3*TWK!C709/100,"n/a")</f>
        <v>14.640999999999998</v>
      </c>
      <c r="G712" s="134">
        <f>IFERROR($G$3*TWK!H709/100,"n/a")</f>
        <v>6.9349999999999996</v>
      </c>
      <c r="H712" s="134">
        <f>IFERROR( $H$3*TWK!D709/100,"n/a")</f>
        <v>17.195500000000003</v>
      </c>
      <c r="I712" s="134">
        <f>IFERROR($I$3*TWK!D709/100,"n/a")</f>
        <v>15.797249999999998</v>
      </c>
      <c r="J712" s="134">
        <f>IFERROR($J$3*TWK!D709/100,"n/a")</f>
        <v>15.589</v>
      </c>
      <c r="K712" s="134">
        <f>IFERROR($K$3*TWK!D709/100,"n/a")</f>
        <v>15.08325</v>
      </c>
      <c r="L712" s="134">
        <f>IFERROR( $L$3*TWK!D709/100,"n/a")</f>
        <v>14.309749999999999</v>
      </c>
      <c r="M712" s="134">
        <f>IFERROR($M$3*TWK!D709/100,"n/a")</f>
        <v>13.803999999999998</v>
      </c>
      <c r="N712" s="134">
        <f>IFERROR($N$3*TWK!E709/100,"n/a")</f>
        <v>8.9774999999999991</v>
      </c>
      <c r="O712" s="134">
        <f>IFERROR($O$3*TWK!F709/100,"n/a")</f>
        <v>12.897500000000001</v>
      </c>
      <c r="P712" s="134">
        <f>IFERROR($P$3*TWK!F709/100,"n/a")</f>
        <v>12.265000000000001</v>
      </c>
      <c r="Q712" s="134">
        <f>IFERROR($Q$3*TWK!F709/100,"n/a")</f>
        <v>11.11</v>
      </c>
      <c r="R712" s="134">
        <f>IFERROR($R$3*TWK!F709/100,"n/a")</f>
        <v>10.9725</v>
      </c>
      <c r="S712" s="134">
        <f>IFERROR($S$3*TWK!H709/100,"n/a")</f>
        <v>6.9349999999999996</v>
      </c>
      <c r="T712" s="134">
        <f>IFERROR($T$3*TWK!H709/100,"n/a")</f>
        <v>6.7525000000000004</v>
      </c>
      <c r="U712" s="134">
        <f>IFERROR($U$3*TWK!H709/100,"n/a")</f>
        <v>6.4604999999999997</v>
      </c>
      <c r="V712" s="134">
        <f>IFERROR($V$3*TWK!H709/100,"n/a")</f>
        <v>6.4057499999999994</v>
      </c>
      <c r="W712" s="134">
        <f>IFERROR($W$3*TWK!H709/100,"n/a")</f>
        <v>5.730500000000001</v>
      </c>
      <c r="X712" s="134">
        <f>IFERROR($X$3*(TWK!H709+25)/100,"n/a")</f>
        <v>6.2042500000000009</v>
      </c>
      <c r="Y712" s="134">
        <f>IFERROR($Y$3*(TWK!H709+50)/100,"n/a")</f>
        <v>6.2077499999999999</v>
      </c>
      <c r="Z712" s="134">
        <f>IFERROR($Z$3*TWK!H709/100,"n/a")</f>
        <v>4.5077500000000006</v>
      </c>
      <c r="AA712" s="134">
        <f>IFERROR($AA$3*(TWK!H709+100)/100,"n/a")</f>
        <v>6.4692499999999997</v>
      </c>
    </row>
    <row r="713" spans="1:27" x14ac:dyDescent="0.25">
      <c r="A713" s="47">
        <f t="shared" si="10"/>
        <v>42948</v>
      </c>
      <c r="B713" s="134">
        <f>IFERROR($B$3*TWK!B710/100,"n/a")</f>
        <v>21.819750000000003</v>
      </c>
      <c r="C713" s="134">
        <f>IFERROR($C$3*TWK!C710/100,"n/a")</f>
        <v>17.850000000000001</v>
      </c>
      <c r="D713" s="134">
        <f>IFERROR($D$3*TWK!C710/100,"n/a")</f>
        <v>15.827</v>
      </c>
      <c r="E713" s="134">
        <f>IFERROR( $E$3*TWK!C710/100,"n/a")</f>
        <v>15.113</v>
      </c>
      <c r="F713" s="134">
        <f>IFERROR($F$3*TWK!C710/100,"n/a")</f>
        <v>14.398999999999999</v>
      </c>
      <c r="G713" s="134">
        <f>IFERROR($G$3*TWK!H710/100,"n/a")</f>
        <v>7.03</v>
      </c>
      <c r="H713" s="134">
        <f>IFERROR( $H$3*TWK!D710/100,"n/a")</f>
        <v>17.195500000000003</v>
      </c>
      <c r="I713" s="134">
        <f>IFERROR($I$3*TWK!D710/100,"n/a")</f>
        <v>15.797249999999998</v>
      </c>
      <c r="J713" s="134">
        <f>IFERROR($J$3*TWK!D710/100,"n/a")</f>
        <v>15.589</v>
      </c>
      <c r="K713" s="134">
        <f>IFERROR($K$3*TWK!D710/100,"n/a")</f>
        <v>15.08325</v>
      </c>
      <c r="L713" s="134">
        <f>IFERROR( $L$3*TWK!D710/100,"n/a")</f>
        <v>14.309749999999999</v>
      </c>
      <c r="M713" s="134">
        <f>IFERROR($M$3*TWK!D710/100,"n/a")</f>
        <v>13.803999999999998</v>
      </c>
      <c r="N713" s="134">
        <f>IFERROR($N$3*TWK!E710/100,"n/a")</f>
        <v>8.3790000000000013</v>
      </c>
      <c r="O713" s="134">
        <f>IFERROR($O$3*TWK!F710/100,"n/a")</f>
        <v>11.889150000000003</v>
      </c>
      <c r="P713" s="134">
        <f>IFERROR($P$3*TWK!F710/100,"n/a")</f>
        <v>11.306099999999999</v>
      </c>
      <c r="Q713" s="134">
        <f>IFERROR($Q$3*TWK!F710/100,"n/a")</f>
        <v>10.241400000000001</v>
      </c>
      <c r="R713" s="134">
        <f>IFERROR($R$3*TWK!F710/100,"n/a")</f>
        <v>10.114650000000001</v>
      </c>
      <c r="S713" s="134">
        <f>IFERROR($S$3*TWK!H710/100,"n/a")</f>
        <v>7.03</v>
      </c>
      <c r="T713" s="134">
        <f>IFERROR($T$3*TWK!H710/100,"n/a")</f>
        <v>6.8449999999999998</v>
      </c>
      <c r="U713" s="134">
        <f>IFERROR($U$3*TWK!H710/100,"n/a")</f>
        <v>6.5489999999999995</v>
      </c>
      <c r="V713" s="134">
        <f>IFERROR($V$3*TWK!H710/100,"n/a")</f>
        <v>6.4934999999999992</v>
      </c>
      <c r="W713" s="134">
        <f>IFERROR($W$3*TWK!H710/100,"n/a")</f>
        <v>5.8090000000000002</v>
      </c>
      <c r="X713" s="134">
        <f>IFERROR($X$3*(TWK!H710+25)/100,"n/a")</f>
        <v>6.2790000000000008</v>
      </c>
      <c r="Y713" s="134">
        <f>IFERROR($Y$3*(TWK!H710+50)/100,"n/a")</f>
        <v>6.2744999999999997</v>
      </c>
      <c r="Z713" s="134">
        <f>IFERROR($Z$3*TWK!H710/100,"n/a")</f>
        <v>4.5695000000000006</v>
      </c>
      <c r="AA713" s="134">
        <f>IFERROR($AA$3*(TWK!H710+100)/100,"n/a")</f>
        <v>6.5264999999999995</v>
      </c>
    </row>
    <row r="714" spans="1:27" x14ac:dyDescent="0.25">
      <c r="A714" s="47">
        <f t="shared" si="10"/>
        <v>42955</v>
      </c>
      <c r="B714" s="134">
        <f>IFERROR($B$3*TWK!B711/100,"n/a")</f>
        <v>20.27225</v>
      </c>
      <c r="C714" s="134">
        <f>IFERROR($C$3*TWK!C711/100,"n/a")</f>
        <v>17.7</v>
      </c>
      <c r="D714" s="134">
        <f>IFERROR($D$3*TWK!C711/100,"n/a")</f>
        <v>15.694000000000001</v>
      </c>
      <c r="E714" s="134">
        <f>IFERROR( $E$3*TWK!C711/100,"n/a")</f>
        <v>14.985999999999999</v>
      </c>
      <c r="F714" s="134">
        <f>IFERROR($F$3*TWK!C711/100,"n/a")</f>
        <v>14.277999999999999</v>
      </c>
      <c r="G714" s="134">
        <f>IFERROR($G$3*TWK!H711/100,"n/a")</f>
        <v>6.46</v>
      </c>
      <c r="H714" s="134">
        <f>IFERROR( $H$3*TWK!D711/100,"n/a")</f>
        <v>17.051000000000002</v>
      </c>
      <c r="I714" s="134">
        <f>IFERROR($I$3*TWK!D711/100,"n/a")</f>
        <v>15.664499999999999</v>
      </c>
      <c r="J714" s="134">
        <f>IFERROR($J$3*TWK!D711/100,"n/a")</f>
        <v>15.458</v>
      </c>
      <c r="K714" s="134">
        <f>IFERROR($K$3*TWK!D711/100,"n/a")</f>
        <v>14.9565</v>
      </c>
      <c r="L714" s="134">
        <f>IFERROR( $L$3*TWK!D711/100,"n/a")</f>
        <v>14.189499999999999</v>
      </c>
      <c r="M714" s="134">
        <f>IFERROR($M$3*TWK!D711/100,"n/a")</f>
        <v>13.687999999999999</v>
      </c>
      <c r="N714" s="134">
        <f>IFERROR($N$3*TWK!E711/100,"n/a")</f>
        <v>7.98</v>
      </c>
      <c r="O714" s="134">
        <f>IFERROR($O$3*TWK!F711/100,"n/a")</f>
        <v>11.607750000000001</v>
      </c>
      <c r="P714" s="134">
        <f>IFERROR($P$3*TWK!F711/100,"n/a")</f>
        <v>11.038499999999999</v>
      </c>
      <c r="Q714" s="134">
        <f>IFERROR($Q$3*TWK!F711/100,"n/a")</f>
        <v>9.9990000000000006</v>
      </c>
      <c r="R714" s="134">
        <f>IFERROR($R$3*TWK!F711/100,"n/a")</f>
        <v>9.8752500000000012</v>
      </c>
      <c r="S714" s="134">
        <f>IFERROR($S$3*TWK!H711/100,"n/a")</f>
        <v>6.46</v>
      </c>
      <c r="T714" s="134">
        <f>IFERROR($T$3*TWK!H711/100,"n/a")</f>
        <v>6.29</v>
      </c>
      <c r="U714" s="134">
        <f>IFERROR($U$3*TWK!H711/100,"n/a")</f>
        <v>6.0179999999999998</v>
      </c>
      <c r="V714" s="134">
        <f>IFERROR($V$3*TWK!H711/100,"n/a")</f>
        <v>5.9669999999999996</v>
      </c>
      <c r="W714" s="134">
        <f>IFERROR($W$3*TWK!H711/100,"n/a")</f>
        <v>5.338000000000001</v>
      </c>
      <c r="X714" s="134">
        <f>IFERROR($X$3*(TWK!H711+25)/100,"n/a")</f>
        <v>5.8305000000000007</v>
      </c>
      <c r="Y714" s="134">
        <f>IFERROR($Y$3*(TWK!H711+50)/100,"n/a")</f>
        <v>5.8739999999999997</v>
      </c>
      <c r="Z714" s="134">
        <f>IFERROR($Z$3*TWK!H711/100,"n/a")</f>
        <v>4.1990000000000007</v>
      </c>
      <c r="AA714" s="134">
        <f>IFERROR($AA$3*(TWK!H711+100)/100,"n/a")</f>
        <v>6.1829999999999998</v>
      </c>
    </row>
    <row r="715" spans="1:27" x14ac:dyDescent="0.25">
      <c r="A715" s="47">
        <f t="shared" si="10"/>
        <v>42962</v>
      </c>
      <c r="B715" s="134">
        <f>IFERROR($B$3*TWK!B712/100,"n/a")</f>
        <v>25.224250000000001</v>
      </c>
      <c r="C715" s="134">
        <f>IFERROR($C$3*TWK!C712/100,"n/a")</f>
        <v>18.45</v>
      </c>
      <c r="D715" s="134">
        <f>IFERROR($D$3*TWK!C712/100,"n/a")</f>
        <v>16.359000000000002</v>
      </c>
      <c r="E715" s="134">
        <f>IFERROR( $E$3*TWK!C712/100,"n/a")</f>
        <v>15.620999999999999</v>
      </c>
      <c r="F715" s="134">
        <f>IFERROR($F$3*TWK!C712/100,"n/a")</f>
        <v>14.882999999999999</v>
      </c>
      <c r="G715" s="134">
        <f>IFERROR($G$3*TWK!H712/100,"n/a")</f>
        <v>7.03</v>
      </c>
      <c r="H715" s="134">
        <f>IFERROR( $H$3*TWK!D712/100,"n/a")</f>
        <v>17.773500000000002</v>
      </c>
      <c r="I715" s="134">
        <f>IFERROR($I$3*TWK!D712/100,"n/a")</f>
        <v>16.328249999999997</v>
      </c>
      <c r="J715" s="134">
        <f>IFERROR($J$3*TWK!D712/100,"n/a")</f>
        <v>16.113</v>
      </c>
      <c r="K715" s="134">
        <f>IFERROR($K$3*TWK!D712/100,"n/a")</f>
        <v>15.590250000000001</v>
      </c>
      <c r="L715" s="134">
        <f>IFERROR( $L$3*TWK!D712/100,"n/a")</f>
        <v>14.790749999999997</v>
      </c>
      <c r="M715" s="134">
        <f>IFERROR($M$3*TWK!D712/100,"n/a")</f>
        <v>14.267999999999999</v>
      </c>
      <c r="N715" s="134">
        <f>IFERROR($N$3*TWK!E712/100,"n/a")</f>
        <v>8.3790000000000013</v>
      </c>
      <c r="O715" s="134">
        <f>IFERROR($O$3*TWK!F712/100,"n/a")</f>
        <v>11.725</v>
      </c>
      <c r="P715" s="134">
        <f>IFERROR($P$3*TWK!F712/100,"n/a")</f>
        <v>11.15</v>
      </c>
      <c r="Q715" s="134">
        <f>IFERROR($Q$3*TWK!F712/100,"n/a")</f>
        <v>10.1</v>
      </c>
      <c r="R715" s="134">
        <f>IFERROR($R$3*TWK!F712/100,"n/a")</f>
        <v>9.9749999999999996</v>
      </c>
      <c r="S715" s="134">
        <f>IFERROR($S$3*TWK!H712/100,"n/a")</f>
        <v>7.03</v>
      </c>
      <c r="T715" s="134">
        <f>IFERROR($T$3*TWK!H712/100,"n/a")</f>
        <v>6.8449999999999998</v>
      </c>
      <c r="U715" s="134">
        <f>IFERROR($U$3*TWK!H712/100,"n/a")</f>
        <v>6.5489999999999995</v>
      </c>
      <c r="V715" s="134">
        <f>IFERROR($V$3*TWK!H712/100,"n/a")</f>
        <v>6.4934999999999992</v>
      </c>
      <c r="W715" s="134">
        <f>IFERROR($W$3*TWK!H712/100,"n/a")</f>
        <v>5.8090000000000002</v>
      </c>
      <c r="X715" s="134">
        <f>IFERROR($X$3*(TWK!H712+25)/100,"n/a")</f>
        <v>6.2790000000000008</v>
      </c>
      <c r="Y715" s="134">
        <f>IFERROR($Y$3*(TWK!H712+50)/100,"n/a")</f>
        <v>6.2744999999999997</v>
      </c>
      <c r="Z715" s="134">
        <f>IFERROR($Z$3*TWK!H712/100,"n/a")</f>
        <v>4.5695000000000006</v>
      </c>
      <c r="AA715" s="134">
        <f>IFERROR($AA$3*(TWK!H712+100)/100,"n/a")</f>
        <v>6.5264999999999995</v>
      </c>
    </row>
    <row r="716" spans="1:27" x14ac:dyDescent="0.25">
      <c r="A716" s="47">
        <f t="shared" si="10"/>
        <v>42969</v>
      </c>
      <c r="B716" s="134">
        <f>IFERROR($B$3*TWK!B713/100,"n/a")</f>
        <v>25.832933333333337</v>
      </c>
      <c r="C716" s="134">
        <f>IFERROR($C$3*TWK!C713/100,"n/a")</f>
        <v>20.059999999999999</v>
      </c>
      <c r="D716" s="134">
        <f>IFERROR($D$3*TWK!C713/100,"n/a")</f>
        <v>17.786533333333335</v>
      </c>
      <c r="E716" s="134">
        <f>IFERROR( $E$3*TWK!C713/100,"n/a")</f>
        <v>16.984133333333332</v>
      </c>
      <c r="F716" s="134">
        <f>IFERROR($F$3*TWK!C713/100,"n/a")</f>
        <v>16.18173333333333</v>
      </c>
      <c r="G716" s="134">
        <f>IFERROR($G$3*TWK!H713/100,"n/a")</f>
        <v>7.7266666666666666</v>
      </c>
      <c r="H716" s="134">
        <f>IFERROR( $H$3*TWK!D713/100,"n/a")</f>
        <v>19.748333333333335</v>
      </c>
      <c r="I716" s="134">
        <f>IFERROR($I$3*TWK!D713/100,"n/a")</f>
        <v>18.142499999999998</v>
      </c>
      <c r="J716" s="134">
        <f>IFERROR($J$3*TWK!D713/100,"n/a")</f>
        <v>17.903333333333336</v>
      </c>
      <c r="K716" s="134">
        <f>IFERROR($K$3*TWK!D713/100,"n/a")</f>
        <v>17.322500000000002</v>
      </c>
      <c r="L716" s="134">
        <f>IFERROR( $L$3*TWK!D713/100,"n/a")</f>
        <v>16.434166666666666</v>
      </c>
      <c r="M716" s="134">
        <f>IFERROR($M$3*TWK!D713/100,"n/a")</f>
        <v>15.853333333333332</v>
      </c>
      <c r="N716" s="134">
        <f>IFERROR($N$3*TWK!E713/100,"n/a")</f>
        <v>9.3765000000000001</v>
      </c>
      <c r="O716" s="134">
        <f>IFERROR($O$3*TWK!F713/100,"n/a")</f>
        <v>13.679166666666669</v>
      </c>
      <c r="P716" s="134">
        <f>IFERROR($P$3*TWK!F713/100,"n/a")</f>
        <v>13.008333333333335</v>
      </c>
      <c r="Q716" s="134">
        <f>IFERROR($Q$3*TWK!F713/100,"n/a")</f>
        <v>11.783333333333335</v>
      </c>
      <c r="R716" s="134">
        <f>IFERROR($R$3*TWK!F713/100,"n/a")</f>
        <v>11.637500000000003</v>
      </c>
      <c r="S716" s="134">
        <f>IFERROR($S$3*TWK!H713/100,"n/a")</f>
        <v>7.7266666666666666</v>
      </c>
      <c r="T716" s="134">
        <f>IFERROR($T$3*TWK!H713/100,"n/a")</f>
        <v>7.5233333333333334</v>
      </c>
      <c r="U716" s="134">
        <f>IFERROR($U$3*TWK!H713/100,"n/a")</f>
        <v>7.1980000000000004</v>
      </c>
      <c r="V716" s="134">
        <f>IFERROR($V$3*TWK!H713/100,"n/a")</f>
        <v>7.1370000000000005</v>
      </c>
      <c r="W716" s="134">
        <f>IFERROR($W$3*TWK!H713/100,"n/a")</f>
        <v>6.3846666666666669</v>
      </c>
      <c r="X716" s="134">
        <f>IFERROR($X$3*(TWK!H713+25)/100,"n/a")</f>
        <v>6.8271666666666668</v>
      </c>
      <c r="Y716" s="134">
        <f>IFERROR($Y$3*(TWK!H713+50)/100,"n/a")</f>
        <v>6.7639999999999993</v>
      </c>
      <c r="Z716" s="134">
        <f>IFERROR($Z$3*TWK!H713/100,"n/a")</f>
        <v>5.022333333333334</v>
      </c>
      <c r="AA716" s="134">
        <f>IFERROR($AA$3*(TWK!H713+100)/100,"n/a")</f>
        <v>6.9463333333333344</v>
      </c>
    </row>
    <row r="717" spans="1:27" x14ac:dyDescent="0.25">
      <c r="A717" s="47">
        <f t="shared" si="10"/>
        <v>42976</v>
      </c>
      <c r="B717" s="134">
        <f>IFERROR($B$3*TWK!B714/100,"n/a")</f>
        <v>23.986249999999998</v>
      </c>
      <c r="C717" s="134">
        <f>IFERROR($C$3*TWK!C714/100,"n/a")</f>
        <v>20.100000000000001</v>
      </c>
      <c r="D717" s="134">
        <f>IFERROR($D$3*TWK!C714/100,"n/a")</f>
        <v>17.821999999999999</v>
      </c>
      <c r="E717" s="134">
        <f>IFERROR( $E$3*TWK!C714/100,"n/a")</f>
        <v>17.018000000000001</v>
      </c>
      <c r="F717" s="134">
        <f>IFERROR($F$3*TWK!C714/100,"n/a")</f>
        <v>16.213999999999999</v>
      </c>
      <c r="G717" s="134">
        <f>IFERROR($G$3*TWK!H714/100,"n/a")</f>
        <v>7.79</v>
      </c>
      <c r="H717" s="134">
        <f>IFERROR( $H$3*TWK!D714/100,"n/a")</f>
        <v>19.363000000000003</v>
      </c>
      <c r="I717" s="134">
        <f>IFERROR($I$3*TWK!D714/100,"n/a")</f>
        <v>17.788499999999999</v>
      </c>
      <c r="J717" s="134">
        <f>IFERROR($J$3*TWK!D714/100,"n/a")</f>
        <v>17.554000000000002</v>
      </c>
      <c r="K717" s="134">
        <f>IFERROR($K$3*TWK!D714/100,"n/a")</f>
        <v>16.984500000000001</v>
      </c>
      <c r="L717" s="134">
        <f>IFERROR( $L$3*TWK!D714/100,"n/a")</f>
        <v>16.113499999999998</v>
      </c>
      <c r="M717" s="134">
        <f>IFERROR($M$3*TWK!D714/100,"n/a")</f>
        <v>15.543999999999999</v>
      </c>
      <c r="N717" s="134">
        <f>IFERROR($N$3*TWK!E714/100,"n/a")</f>
        <v>9.1769999999999996</v>
      </c>
      <c r="O717" s="134">
        <f>IFERROR($O$3*TWK!F714/100,"n/a")</f>
        <v>13.952750000000002</v>
      </c>
      <c r="P717" s="134">
        <f>IFERROR($P$3*TWK!F714/100,"n/a")</f>
        <v>13.2685</v>
      </c>
      <c r="Q717" s="134">
        <f>IFERROR($Q$3*TWK!F714/100,"n/a")</f>
        <v>12.019</v>
      </c>
      <c r="R717" s="134">
        <f>IFERROR($R$3*TWK!F714/100,"n/a")</f>
        <v>11.87025</v>
      </c>
      <c r="S717" s="134">
        <f>IFERROR($S$3*TWK!H714/100,"n/a")</f>
        <v>7.79</v>
      </c>
      <c r="T717" s="134">
        <f>IFERROR($T$3*TWK!H714/100,"n/a")</f>
        <v>7.585</v>
      </c>
      <c r="U717" s="134">
        <f>IFERROR($U$3*TWK!H714/100,"n/a")</f>
        <v>7.2570000000000006</v>
      </c>
      <c r="V717" s="134">
        <f>IFERROR($V$3*TWK!H714/100,"n/a")</f>
        <v>7.1954999999999991</v>
      </c>
      <c r="W717" s="134">
        <f>IFERROR($W$3*TWK!H714/100,"n/a")</f>
        <v>6.4370000000000003</v>
      </c>
      <c r="X717" s="134">
        <f>IFERROR($X$3*(TWK!H714+25)/100,"n/a")</f>
        <v>6.8770000000000007</v>
      </c>
      <c r="Y717" s="134">
        <f>IFERROR($Y$3*(TWK!H714+50)/100,"n/a")</f>
        <v>6.8085000000000004</v>
      </c>
      <c r="Z717" s="134">
        <f>IFERROR($Z$3*TWK!H714/100,"n/a")</f>
        <v>5.0635000000000003</v>
      </c>
      <c r="AA717" s="134">
        <f>IFERROR($AA$3*(TWK!H714+100)/100,"n/a")</f>
        <v>6.9845000000000006</v>
      </c>
    </row>
    <row r="718" spans="1:27" x14ac:dyDescent="0.25">
      <c r="A718" s="47">
        <f t="shared" si="10"/>
        <v>42983</v>
      </c>
      <c r="B718" s="134">
        <f>IFERROR($B$3*TWK!B715/100,"n/a")</f>
        <v>23.212499999999999</v>
      </c>
      <c r="C718" s="134">
        <f>IFERROR($C$3*TWK!C715/100,"n/a")</f>
        <v>20.399999999999999</v>
      </c>
      <c r="D718" s="134">
        <f>IFERROR($D$3*TWK!C715/100,"n/a")</f>
        <v>18.088000000000001</v>
      </c>
      <c r="E718" s="134">
        <f>IFERROR( $E$3*TWK!C715/100,"n/a")</f>
        <v>17.272000000000002</v>
      </c>
      <c r="F718" s="134">
        <f>IFERROR($F$3*TWK!C715/100,"n/a")</f>
        <v>16.456</v>
      </c>
      <c r="G718" s="134">
        <f>IFERROR($G$3*TWK!H715/100,"n/a")</f>
        <v>7.98</v>
      </c>
      <c r="H718" s="134">
        <f>IFERROR( $H$3*TWK!D715/100,"n/a")</f>
        <v>19.5075</v>
      </c>
      <c r="I718" s="134">
        <f>IFERROR($I$3*TWK!D715/100,"n/a")</f>
        <v>17.921249999999997</v>
      </c>
      <c r="J718" s="134">
        <f>IFERROR($J$3*TWK!D715/100,"n/a")</f>
        <v>17.684999999999999</v>
      </c>
      <c r="K718" s="134">
        <f>IFERROR($K$3*TWK!D715/100,"n/a")</f>
        <v>17.111249999999998</v>
      </c>
      <c r="L718" s="134">
        <f>IFERROR( $L$3*TWK!D715/100,"n/a")</f>
        <v>16.233749999999997</v>
      </c>
      <c r="M718" s="134">
        <f>IFERROR($M$3*TWK!D715/100,"n/a")</f>
        <v>15.66</v>
      </c>
      <c r="N718" s="134">
        <f>IFERROR($N$3*TWK!E715/100,"n/a")</f>
        <v>8.7780000000000005</v>
      </c>
      <c r="O718" s="134">
        <f>IFERROR($O$3*TWK!F715/100,"n/a")</f>
        <v>13.835500000000001</v>
      </c>
      <c r="P718" s="134">
        <f>IFERROR($P$3*TWK!F715/100,"n/a")</f>
        <v>13.157</v>
      </c>
      <c r="Q718" s="134">
        <f>IFERROR($Q$3*TWK!F715/100,"n/a")</f>
        <v>11.917999999999999</v>
      </c>
      <c r="R718" s="134">
        <f>IFERROR($R$3*TWK!F715/100,"n/a")</f>
        <v>11.7705</v>
      </c>
      <c r="S718" s="134">
        <f>IFERROR($S$3*TWK!H715/100,"n/a")</f>
        <v>7.98</v>
      </c>
      <c r="T718" s="134">
        <f>IFERROR($T$3*TWK!H715/100,"n/a")</f>
        <v>7.77</v>
      </c>
      <c r="U718" s="134">
        <f>IFERROR($U$3*TWK!H715/100,"n/a")</f>
        <v>7.4340000000000002</v>
      </c>
      <c r="V718" s="134">
        <f>IFERROR($V$3*TWK!H715/100,"n/a")</f>
        <v>7.3709999999999987</v>
      </c>
      <c r="W718" s="134">
        <f>IFERROR($W$3*TWK!H715/100,"n/a")</f>
        <v>6.5939999999999994</v>
      </c>
      <c r="X718" s="134">
        <f>IFERROR($X$3*(TWK!H715+25)/100,"n/a")</f>
        <v>7.0265000000000013</v>
      </c>
      <c r="Y718" s="134">
        <f>IFERROR($Y$3*(TWK!H715+50)/100,"n/a")</f>
        <v>6.9419999999999993</v>
      </c>
      <c r="Z718" s="134">
        <f>IFERROR($Z$3*TWK!H715/100,"n/a")</f>
        <v>5.1870000000000003</v>
      </c>
      <c r="AA718" s="134">
        <f>IFERROR($AA$3*(TWK!H715+100)/100,"n/a")</f>
        <v>7.0990000000000002</v>
      </c>
    </row>
    <row r="719" spans="1:27" x14ac:dyDescent="0.25">
      <c r="A719" s="47">
        <f t="shared" si="10"/>
        <v>42990</v>
      </c>
      <c r="B719" s="134">
        <f>IFERROR($B$3*TWK!B716/100,"n/a")</f>
        <v>24.295750000000002</v>
      </c>
      <c r="C719" s="134">
        <f>IFERROR($C$3*TWK!C716/100,"n/a")</f>
        <v>20.7</v>
      </c>
      <c r="D719" s="134">
        <f>IFERROR($D$3*TWK!C716/100,"n/a")</f>
        <v>18.353999999999999</v>
      </c>
      <c r="E719" s="134">
        <f>IFERROR( $E$3*TWK!C716/100,"n/a")</f>
        <v>17.526</v>
      </c>
      <c r="F719" s="134">
        <f>IFERROR($F$3*TWK!C716/100,"n/a")</f>
        <v>16.698</v>
      </c>
      <c r="G719" s="134">
        <f>IFERROR($G$3*TWK!H716/100,"n/a")</f>
        <v>9.5</v>
      </c>
      <c r="H719" s="134">
        <f>IFERROR( $H$3*TWK!D716/100,"n/a")</f>
        <v>19.941000000000003</v>
      </c>
      <c r="I719" s="134">
        <f>IFERROR($I$3*TWK!D716/100,"n/a")</f>
        <v>18.319499999999998</v>
      </c>
      <c r="J719" s="134">
        <f>IFERROR($J$3*TWK!D716/100,"n/a")</f>
        <v>18.078000000000003</v>
      </c>
      <c r="K719" s="134">
        <f>IFERROR($K$3*TWK!D716/100,"n/a")</f>
        <v>17.491500000000002</v>
      </c>
      <c r="L719" s="134">
        <f>IFERROR( $L$3*TWK!D716/100,"n/a")</f>
        <v>16.594499999999996</v>
      </c>
      <c r="M719" s="134">
        <f>IFERROR($M$3*TWK!D716/100,"n/a")</f>
        <v>16.007999999999999</v>
      </c>
      <c r="N719" s="134">
        <f>IFERROR($N$3*TWK!E716/100,"n/a")</f>
        <v>10.27425</v>
      </c>
      <c r="O719" s="134">
        <f>IFERROR($O$3*TWK!F716/100,"n/a")</f>
        <v>17.587500000000002</v>
      </c>
      <c r="P719" s="134">
        <f>IFERROR($P$3*TWK!F716/100,"n/a")</f>
        <v>16.725000000000001</v>
      </c>
      <c r="Q719" s="134">
        <f>IFERROR($Q$3*TWK!F716/100,"n/a")</f>
        <v>15.15</v>
      </c>
      <c r="R719" s="134">
        <f>IFERROR($R$3*TWK!F716/100,"n/a")</f>
        <v>14.9625</v>
      </c>
      <c r="S719" s="134">
        <f>IFERROR($S$3*TWK!H716/100,"n/a")</f>
        <v>9.5</v>
      </c>
      <c r="T719" s="134">
        <f>IFERROR($T$3*TWK!H716/100,"n/a")</f>
        <v>9.25</v>
      </c>
      <c r="U719" s="134">
        <f>IFERROR($U$3*TWK!H716/100,"n/a")</f>
        <v>8.85</v>
      </c>
      <c r="V719" s="134">
        <f>IFERROR($V$3*TWK!H716/100,"n/a")</f>
        <v>8.7750000000000004</v>
      </c>
      <c r="W719" s="134">
        <f>IFERROR($W$3*TWK!H716/100,"n/a")</f>
        <v>7.85</v>
      </c>
      <c r="X719" s="134">
        <f>IFERROR($X$3*(TWK!H716+25)/100,"n/a")</f>
        <v>8.2225000000000019</v>
      </c>
      <c r="Y719" s="134">
        <f>IFERROR($Y$3*(TWK!H716+50)/100,"n/a")</f>
        <v>8.01</v>
      </c>
      <c r="Z719" s="134">
        <f>IFERROR($Z$3*TWK!H716/100,"n/a")</f>
        <v>6.1749999999999998</v>
      </c>
      <c r="AA719" s="134">
        <f>IFERROR($AA$3*(TWK!H716+100)/100,"n/a")</f>
        <v>8.0150000000000006</v>
      </c>
    </row>
    <row r="720" spans="1:27" x14ac:dyDescent="0.25">
      <c r="A720" s="47">
        <f t="shared" si="10"/>
        <v>42997</v>
      </c>
      <c r="B720" s="134">
        <f>IFERROR($B$3*TWK!B717/100,"n/a")</f>
        <v>29.299333333333333</v>
      </c>
      <c r="C720" s="134">
        <f>IFERROR($C$3*TWK!C717/100,"n/a")</f>
        <v>25.96</v>
      </c>
      <c r="D720" s="134">
        <f>IFERROR($D$3*TWK!C717/100,"n/a")</f>
        <v>23.01786666666667</v>
      </c>
      <c r="E720" s="134">
        <f>IFERROR( $E$3*TWK!C717/100,"n/a")</f>
        <v>21.979466666666667</v>
      </c>
      <c r="F720" s="134">
        <f>IFERROR($F$3*TWK!C717/100,"n/a")</f>
        <v>20.941066666666664</v>
      </c>
      <c r="G720" s="134">
        <f>IFERROR($G$3*TWK!H717/100,"n/a")</f>
        <v>12.065</v>
      </c>
      <c r="H720" s="134">
        <f>IFERROR( $H$3*TWK!D717/100,"n/a")</f>
        <v>25.143000000000001</v>
      </c>
      <c r="I720" s="134">
        <f>IFERROR($I$3*TWK!D717/100,"n/a")</f>
        <v>23.098499999999998</v>
      </c>
      <c r="J720" s="134">
        <f>IFERROR($J$3*TWK!D717/100,"n/a")</f>
        <v>22.794</v>
      </c>
      <c r="K720" s="134">
        <f>IFERROR($K$3*TWK!D717/100,"n/a")</f>
        <v>22.054500000000004</v>
      </c>
      <c r="L720" s="134">
        <f>IFERROR( $L$3*TWK!D717/100,"n/a")</f>
        <v>20.923500000000001</v>
      </c>
      <c r="M720" s="134">
        <f>IFERROR($M$3*TWK!D717/100,"n/a")</f>
        <v>20.183999999999997</v>
      </c>
      <c r="N720" s="134">
        <f>IFERROR($N$3*TWK!E717/100,"n/a")</f>
        <v>14.9625</v>
      </c>
      <c r="O720" s="134">
        <f>IFERROR($O$3*TWK!F717/100,"n/a")</f>
        <v>20.604733333333332</v>
      </c>
      <c r="P720" s="134">
        <f>IFERROR($P$3*TWK!F717/100,"n/a")</f>
        <v>19.594266666666666</v>
      </c>
      <c r="Q720" s="134">
        <f>IFERROR($Q$3*TWK!F717/100,"n/a")</f>
        <v>17.749066666666664</v>
      </c>
      <c r="R720" s="134">
        <f>IFERROR($R$3*TWK!F717/100,"n/a")</f>
        <v>17.529399999999999</v>
      </c>
      <c r="S720" s="134">
        <f>IFERROR($S$3*TWK!H717/100,"n/a")</f>
        <v>12.065</v>
      </c>
      <c r="T720" s="134">
        <f>IFERROR($T$3*TWK!H717/100,"n/a")</f>
        <v>11.7475</v>
      </c>
      <c r="U720" s="134">
        <f>IFERROR($U$3*TWK!H717/100,"n/a")</f>
        <v>11.2395</v>
      </c>
      <c r="V720" s="134">
        <f>IFERROR($V$3*TWK!H717/100,"n/a")</f>
        <v>11.14425</v>
      </c>
      <c r="W720" s="134">
        <f>IFERROR($W$3*TWK!H717/100,"n/a")</f>
        <v>9.9695</v>
      </c>
      <c r="X720" s="134">
        <f>IFERROR($X$3*(TWK!H717+25)/100,"n/a")</f>
        <v>10.24075</v>
      </c>
      <c r="Y720" s="134">
        <f>IFERROR($Y$3*(TWK!H717+50)/100,"n/a")</f>
        <v>9.8122500000000006</v>
      </c>
      <c r="Z720" s="134">
        <f>IFERROR($Z$3*TWK!H717/100,"n/a")</f>
        <v>7.8422499999999999</v>
      </c>
      <c r="AA720" s="134">
        <f>IFERROR($AA$3*(TWK!H717+100)/100,"n/a")</f>
        <v>9.5607500000000005</v>
      </c>
    </row>
    <row r="721" spans="1:27" x14ac:dyDescent="0.25">
      <c r="A721" s="47">
        <f t="shared" si="10"/>
        <v>43004</v>
      </c>
      <c r="B721" s="134">
        <f>IFERROR($B$3*TWK!B718/100,"n/a")</f>
        <v>37.140000000000008</v>
      </c>
      <c r="C721" s="134">
        <f>IFERROR($C$3*TWK!C718/100,"n/a")</f>
        <v>34.5</v>
      </c>
      <c r="D721" s="134">
        <f>IFERROR($D$3*TWK!C718/100,"n/a")</f>
        <v>30.59</v>
      </c>
      <c r="E721" s="134">
        <f>IFERROR( $E$3*TWK!C718/100,"n/a")</f>
        <v>29.21</v>
      </c>
      <c r="F721" s="134">
        <f>IFERROR($F$3*TWK!C718/100,"n/a")</f>
        <v>27.83</v>
      </c>
      <c r="G721" s="134">
        <f>IFERROR($G$3*TWK!H718/100,"n/a")</f>
        <v>18.05</v>
      </c>
      <c r="H721" s="134">
        <f>IFERROR( $H$3*TWK!D718/100,"n/a")</f>
        <v>35.402500000000003</v>
      </c>
      <c r="I721" s="134">
        <f>IFERROR($I$3*TWK!D718/100,"n/a")</f>
        <v>32.523749999999993</v>
      </c>
      <c r="J721" s="134">
        <f>IFERROR($J$3*TWK!D718/100,"n/a")</f>
        <v>32.094999999999999</v>
      </c>
      <c r="K721" s="134">
        <f>IFERROR($K$3*TWK!D718/100,"n/a")</f>
        <v>31.053750000000001</v>
      </c>
      <c r="L721" s="134">
        <f>IFERROR( $L$3*TWK!D718/100,"n/a")</f>
        <v>29.461249999999996</v>
      </c>
      <c r="M721" s="134">
        <f>IFERROR($M$3*TWK!D718/100,"n/a")</f>
        <v>28.42</v>
      </c>
      <c r="N721" s="134">
        <f>IFERROR($N$3*TWK!E718/100,"n/a")</f>
        <v>20.44875</v>
      </c>
      <c r="O721" s="134">
        <f>IFERROR($O$3*TWK!F718/100,"n/a")</f>
        <v>29.312500000000004</v>
      </c>
      <c r="P721" s="134">
        <f>IFERROR($P$3*TWK!F718/100,"n/a")</f>
        <v>27.875</v>
      </c>
      <c r="Q721" s="134">
        <f>IFERROR($Q$3*TWK!F718/100,"n/a")</f>
        <v>25.25</v>
      </c>
      <c r="R721" s="134">
        <f>IFERROR($R$3*TWK!F718/100,"n/a")</f>
        <v>24.9375</v>
      </c>
      <c r="S721" s="134">
        <f>IFERROR($S$3*TWK!H718/100,"n/a")</f>
        <v>18.05</v>
      </c>
      <c r="T721" s="134">
        <f>IFERROR($T$3*TWK!H718/100,"n/a")</f>
        <v>17.574999999999999</v>
      </c>
      <c r="U721" s="134">
        <f>IFERROR($U$3*TWK!H718/100,"n/a")</f>
        <v>16.815000000000001</v>
      </c>
      <c r="V721" s="134">
        <f>IFERROR($V$3*TWK!H718/100,"n/a")</f>
        <v>16.672499999999999</v>
      </c>
      <c r="W721" s="134">
        <f>IFERROR($W$3*TWK!H718/100,"n/a")</f>
        <v>14.914999999999999</v>
      </c>
      <c r="X721" s="134">
        <f>IFERROR($X$3*(TWK!H718+25)/100,"n/a")</f>
        <v>14.95</v>
      </c>
      <c r="Y721" s="134">
        <f>IFERROR($Y$3*(TWK!H718+50)/100,"n/a")</f>
        <v>14.0175</v>
      </c>
      <c r="Z721" s="134">
        <f>IFERROR($Z$3*TWK!H718/100,"n/a")</f>
        <v>11.7325</v>
      </c>
      <c r="AA721" s="134">
        <f>IFERROR($AA$3*(TWK!H718+100)/100,"n/a")</f>
        <v>13.1675</v>
      </c>
    </row>
    <row r="722" spans="1:27" x14ac:dyDescent="0.25">
      <c r="A722" s="47">
        <f t="shared" si="10"/>
        <v>43011</v>
      </c>
      <c r="B722" s="134">
        <f>IFERROR($B$3*TWK!B719/100,"n/a")</f>
        <v>47.198749999999997</v>
      </c>
      <c r="C722" s="134">
        <f>IFERROR($C$3*TWK!C719/100,"n/a")</f>
        <v>47.25</v>
      </c>
      <c r="D722" s="134">
        <f>IFERROR($D$3*TWK!C719/100,"n/a")</f>
        <v>41.895000000000003</v>
      </c>
      <c r="E722" s="134">
        <f>IFERROR( $E$3*TWK!C719/100,"n/a")</f>
        <v>40.005000000000003</v>
      </c>
      <c r="F722" s="134">
        <f>IFERROR($F$3*TWK!C719/100,"n/a")</f>
        <v>38.115000000000002</v>
      </c>
      <c r="G722" s="134">
        <f>IFERROR($G$3*TWK!H719/100,"n/a")</f>
        <v>40.85</v>
      </c>
      <c r="H722" s="134">
        <f>IFERROR( $H$3*TWK!D719/100,"n/a")</f>
        <v>44.795000000000002</v>
      </c>
      <c r="I722" s="134">
        <f>IFERROR($I$3*TWK!D719/100,"n/a")</f>
        <v>41.152500000000003</v>
      </c>
      <c r="J722" s="134">
        <f>IFERROR($J$3*TWK!D719/100,"n/a")</f>
        <v>40.61</v>
      </c>
      <c r="K722" s="134">
        <f>IFERROR($K$3*TWK!D719/100,"n/a")</f>
        <v>39.292499999999997</v>
      </c>
      <c r="L722" s="134">
        <f>IFERROR( $L$3*TWK!D719/100,"n/a")</f>
        <v>37.277499999999996</v>
      </c>
      <c r="M722" s="134">
        <f>IFERROR($M$3*TWK!D719/100,"n/a")</f>
        <v>35.959999999999994</v>
      </c>
      <c r="N722" s="134">
        <f>IFERROR($N$3*TWK!E719/100,"n/a")</f>
        <v>31.92</v>
      </c>
      <c r="O722" s="134">
        <f>IFERROR($O$3*TWK!F719/100,"n/a")</f>
        <v>47.486249999999998</v>
      </c>
      <c r="P722" s="134">
        <f>IFERROR($P$3*TWK!F719/100,"n/a")</f>
        <v>45.157499999999999</v>
      </c>
      <c r="Q722" s="134">
        <f>IFERROR($Q$3*TWK!F719/100,"n/a")</f>
        <v>40.905000000000001</v>
      </c>
      <c r="R722" s="134">
        <f>IFERROR($R$3*TWK!F719/100,"n/a")</f>
        <v>40.39875</v>
      </c>
      <c r="S722" s="134">
        <f>IFERROR($S$3*TWK!H719/100,"n/a")</f>
        <v>40.85</v>
      </c>
      <c r="T722" s="134">
        <f>IFERROR($T$3*TWK!H719/100,"n/a")</f>
        <v>39.774999999999999</v>
      </c>
      <c r="U722" s="134">
        <f>IFERROR($U$3*TWK!H719/100,"n/a")</f>
        <v>38.055</v>
      </c>
      <c r="V722" s="134">
        <f>IFERROR($V$3*TWK!H719/100,"n/a")</f>
        <v>37.732499999999995</v>
      </c>
      <c r="W722" s="134">
        <f>IFERROR($W$3*TWK!H719/100,"n/a")</f>
        <v>33.755000000000003</v>
      </c>
      <c r="X722" s="134">
        <f>IFERROR($X$3*(TWK!H719+25)/100,"n/a")</f>
        <v>32.890000000000008</v>
      </c>
      <c r="Y722" s="134">
        <f>IFERROR($Y$3*(TWK!H719+50)/100,"n/a")</f>
        <v>30.037500000000001</v>
      </c>
      <c r="Z722" s="134">
        <f>IFERROR($Z$3*TWK!H719/100,"n/a")</f>
        <v>26.552499999999998</v>
      </c>
      <c r="AA722" s="134">
        <f>IFERROR($AA$3*(TWK!H719+100)/100,"n/a")</f>
        <v>26.907499999999999</v>
      </c>
    </row>
    <row r="723" spans="1:27" x14ac:dyDescent="0.25">
      <c r="A723" s="47">
        <f t="shared" si="10"/>
        <v>43018</v>
      </c>
      <c r="B723" s="134">
        <f>IFERROR($B$3*TWK!B720/100,"n/a")</f>
        <v>27.855</v>
      </c>
      <c r="C723" s="134">
        <f>IFERROR($C$3*TWK!C720/100,"n/a")</f>
        <v>24.75</v>
      </c>
      <c r="D723" s="134">
        <f>IFERROR($D$3*TWK!C720/100,"n/a")</f>
        <v>21.945</v>
      </c>
      <c r="E723" s="134">
        <f>IFERROR( $E$3*TWK!C720/100,"n/a")</f>
        <v>20.954999999999998</v>
      </c>
      <c r="F723" s="134">
        <f>IFERROR($F$3*TWK!C720/100,"n/a")</f>
        <v>19.965</v>
      </c>
      <c r="G723" s="134">
        <f>IFERROR($G$3*TWK!H720/100,"n/a")</f>
        <v>14.25</v>
      </c>
      <c r="H723" s="134">
        <f>IFERROR( $H$3*TWK!D720/100,"n/a")</f>
        <v>23.842500000000001</v>
      </c>
      <c r="I723" s="134">
        <f>IFERROR($I$3*TWK!D720/100,"n/a")</f>
        <v>21.903749999999999</v>
      </c>
      <c r="J723" s="134">
        <f>IFERROR($J$3*TWK!D720/100,"n/a")</f>
        <v>21.614999999999998</v>
      </c>
      <c r="K723" s="134">
        <f>IFERROR($K$3*TWK!D720/100,"n/a")</f>
        <v>20.91375</v>
      </c>
      <c r="L723" s="134">
        <f>IFERROR( $L$3*TWK!D720/100,"n/a")</f>
        <v>19.841249999999999</v>
      </c>
      <c r="M723" s="134">
        <f>IFERROR($M$3*TWK!D720/100,"n/a")</f>
        <v>19.139999999999997</v>
      </c>
      <c r="N723" s="134">
        <f>IFERROR($N$3*TWK!E720/100,"n/a")</f>
        <v>14.463749999999999</v>
      </c>
      <c r="O723" s="134">
        <f>IFERROR($O$3*TWK!F720/100,"n/a")</f>
        <v>19.932500000000001</v>
      </c>
      <c r="P723" s="134">
        <f>IFERROR($P$3*TWK!F720/100,"n/a")</f>
        <v>18.954999999999998</v>
      </c>
      <c r="Q723" s="134">
        <f>IFERROR($Q$3*TWK!F720/100,"n/a")</f>
        <v>17.170000000000002</v>
      </c>
      <c r="R723" s="134">
        <f>IFERROR($R$3*TWK!F720/100,"n/a")</f>
        <v>16.9575</v>
      </c>
      <c r="S723" s="134">
        <f>IFERROR($S$3*TWK!H720/100,"n/a")</f>
        <v>14.25</v>
      </c>
      <c r="T723" s="134">
        <f>IFERROR($T$3*TWK!H720/100,"n/a")</f>
        <v>13.875</v>
      </c>
      <c r="U723" s="134">
        <f>IFERROR($U$3*TWK!H720/100,"n/a")</f>
        <v>13.275</v>
      </c>
      <c r="V723" s="134">
        <f>IFERROR($V$3*TWK!H720/100,"n/a")</f>
        <v>13.1625</v>
      </c>
      <c r="W723" s="134">
        <f>IFERROR($W$3*TWK!H720/100,"n/a")</f>
        <v>11.775</v>
      </c>
      <c r="X723" s="134">
        <f>IFERROR($X$3*(TWK!H720+25)/100,"n/a")</f>
        <v>11.96</v>
      </c>
      <c r="Y723" s="134">
        <f>IFERROR($Y$3*(TWK!H720+50)/100,"n/a")</f>
        <v>11.3475</v>
      </c>
      <c r="Z723" s="134">
        <f>IFERROR($Z$3*TWK!H720/100,"n/a")</f>
        <v>9.2625000000000011</v>
      </c>
      <c r="AA723" s="134">
        <f>IFERROR($AA$3*(TWK!H720+100)/100,"n/a")</f>
        <v>10.8775</v>
      </c>
    </row>
    <row r="724" spans="1:27" x14ac:dyDescent="0.25">
      <c r="A724" s="47">
        <f t="shared" si="10"/>
        <v>43025</v>
      </c>
      <c r="B724" s="134">
        <f>IFERROR($B$3*TWK!B721/100,"n/a")</f>
        <v>26.307500000000001</v>
      </c>
      <c r="C724" s="134">
        <f>IFERROR($C$3*TWK!C721/100,"n/a")</f>
        <v>23.25</v>
      </c>
      <c r="D724" s="134">
        <f>IFERROR($D$3*TWK!C721/100,"n/a")</f>
        <v>20.614999999999998</v>
      </c>
      <c r="E724" s="134">
        <f>IFERROR( $E$3*TWK!C721/100,"n/a")</f>
        <v>19.684999999999999</v>
      </c>
      <c r="F724" s="134">
        <f>IFERROR($F$3*TWK!C721/100,"n/a")</f>
        <v>18.754999999999999</v>
      </c>
      <c r="G724" s="134">
        <f>IFERROR($G$3*TWK!H721/100,"n/a")</f>
        <v>10.64</v>
      </c>
      <c r="H724" s="134">
        <f>IFERROR( $H$3*TWK!D721/100,"n/a")</f>
        <v>24.565000000000001</v>
      </c>
      <c r="I724" s="134">
        <f>IFERROR($I$3*TWK!D721/100,"n/a")</f>
        <v>22.567499999999999</v>
      </c>
      <c r="J724" s="134">
        <f>IFERROR($J$3*TWK!D721/100,"n/a")</f>
        <v>22.27</v>
      </c>
      <c r="K724" s="134">
        <f>IFERROR($K$3*TWK!D721/100,"n/a")</f>
        <v>21.547499999999999</v>
      </c>
      <c r="L724" s="134">
        <f>IFERROR( $L$3*TWK!D721/100,"n/a")</f>
        <v>20.442499999999999</v>
      </c>
      <c r="M724" s="134">
        <f>IFERROR($M$3*TWK!D721/100,"n/a")</f>
        <v>19.72</v>
      </c>
      <c r="N724" s="134">
        <f>IFERROR($N$3*TWK!E721/100,"n/a")</f>
        <v>13.167</v>
      </c>
      <c r="O724" s="134">
        <f>IFERROR($O$3*TWK!F721/100,"n/a")</f>
        <v>22.2775</v>
      </c>
      <c r="P724" s="134">
        <f>IFERROR($P$3*TWK!F721/100,"n/a")</f>
        <v>21.184999999999999</v>
      </c>
      <c r="Q724" s="134">
        <f>IFERROR($Q$3*TWK!F721/100,"n/a")</f>
        <v>19.190000000000001</v>
      </c>
      <c r="R724" s="134">
        <f>IFERROR($R$3*TWK!F721/100,"n/a")</f>
        <v>18.952500000000001</v>
      </c>
      <c r="S724" s="134">
        <f>IFERROR($S$3*TWK!H721/100,"n/a")</f>
        <v>10.64</v>
      </c>
      <c r="T724" s="134">
        <f>IFERROR($T$3*TWK!H721/100,"n/a")</f>
        <v>10.36</v>
      </c>
      <c r="U724" s="134">
        <f>IFERROR($U$3*TWK!H721/100,"n/a")</f>
        <v>9.9120000000000008</v>
      </c>
      <c r="V724" s="134">
        <f>IFERROR($V$3*TWK!H721/100,"n/a")</f>
        <v>9.8279999999999994</v>
      </c>
      <c r="W724" s="134">
        <f>IFERROR($W$3*TWK!H721/100,"n/a")</f>
        <v>8.7919999999999998</v>
      </c>
      <c r="X724" s="134">
        <f>IFERROR($X$3*(TWK!H721+25)/100,"n/a")</f>
        <v>9.1195000000000004</v>
      </c>
      <c r="Y724" s="134">
        <f>IFERROR($Y$3*(TWK!H721+50)/100,"n/a")</f>
        <v>8.8109999999999999</v>
      </c>
      <c r="Z724" s="134">
        <f>IFERROR($Z$3*TWK!H721/100,"n/a")</f>
        <v>6.9160000000000004</v>
      </c>
      <c r="AA724" s="134">
        <f>IFERROR($AA$3*(TWK!H721+100)/100,"n/a")</f>
        <v>8.702</v>
      </c>
    </row>
    <row r="725" spans="1:27" x14ac:dyDescent="0.25">
      <c r="A725" s="47">
        <f t="shared" si="10"/>
        <v>43032</v>
      </c>
      <c r="B725" s="134">
        <f>IFERROR($B$3*TWK!B722/100,"n/a")</f>
        <v>28.31925</v>
      </c>
      <c r="C725" s="134">
        <f>IFERROR($C$3*TWK!C722/100,"n/a")</f>
        <v>25.5</v>
      </c>
      <c r="D725" s="134">
        <f>IFERROR($D$3*TWK!C722/100,"n/a")</f>
        <v>22.61</v>
      </c>
      <c r="E725" s="134">
        <f>IFERROR( $E$3*TWK!C722/100,"n/a")</f>
        <v>21.59</v>
      </c>
      <c r="F725" s="134">
        <f>IFERROR($F$3*TWK!C722/100,"n/a")</f>
        <v>20.57</v>
      </c>
      <c r="G725" s="134">
        <f>IFERROR($G$3*TWK!H722/100,"n/a")</f>
        <v>11.4</v>
      </c>
      <c r="H725" s="134">
        <f>IFERROR( $H$3*TWK!D722/100,"n/a")</f>
        <v>23.12</v>
      </c>
      <c r="I725" s="134">
        <f>IFERROR($I$3*TWK!D722/100,"n/a")</f>
        <v>21.24</v>
      </c>
      <c r="J725" s="134">
        <f>IFERROR($J$3*TWK!D722/100,"n/a")</f>
        <v>20.96</v>
      </c>
      <c r="K725" s="134">
        <f>IFERROR($K$3*TWK!D722/100,"n/a")</f>
        <v>20.28</v>
      </c>
      <c r="L725" s="134">
        <f>IFERROR( $L$3*TWK!D722/100,"n/a")</f>
        <v>19.239999999999998</v>
      </c>
      <c r="M725" s="134">
        <f>IFERROR($M$3*TWK!D722/100,"n/a")</f>
        <v>18.559999999999999</v>
      </c>
      <c r="N725" s="134">
        <f>IFERROR($N$3*TWK!E722/100,"n/a")</f>
        <v>12.768000000000002</v>
      </c>
      <c r="O725" s="134">
        <f>IFERROR($O$3*TWK!F722/100,"n/a")</f>
        <v>26.381250000000001</v>
      </c>
      <c r="P725" s="134">
        <f>IFERROR($P$3*TWK!F722/100,"n/a")</f>
        <v>25.087499999999999</v>
      </c>
      <c r="Q725" s="134">
        <f>IFERROR($Q$3*TWK!F722/100,"n/a")</f>
        <v>22.725000000000001</v>
      </c>
      <c r="R725" s="134">
        <f>IFERROR($R$3*TWK!F722/100,"n/a")</f>
        <v>22.443750000000001</v>
      </c>
      <c r="S725" s="134">
        <f>IFERROR($S$3*TWK!H722/100,"n/a")</f>
        <v>11.4</v>
      </c>
      <c r="T725" s="134">
        <f>IFERROR($T$3*TWK!H722/100,"n/a")</f>
        <v>11.1</v>
      </c>
      <c r="U725" s="134">
        <f>IFERROR($U$3*TWK!H722/100,"n/a")</f>
        <v>10.62</v>
      </c>
      <c r="V725" s="134">
        <f>IFERROR($V$3*TWK!H722/100,"n/a")</f>
        <v>10.53</v>
      </c>
      <c r="W725" s="134">
        <f>IFERROR($W$3*TWK!H722/100,"n/a")</f>
        <v>9.42</v>
      </c>
      <c r="X725" s="134">
        <f>IFERROR($X$3*(TWK!H722+25)/100,"n/a")</f>
        <v>9.7175000000000011</v>
      </c>
      <c r="Y725" s="134">
        <f>IFERROR($Y$3*(TWK!H722+50)/100,"n/a")</f>
        <v>9.3450000000000006</v>
      </c>
      <c r="Z725" s="134">
        <f>IFERROR($Z$3*TWK!H722/100,"n/a")</f>
        <v>7.410000000000001</v>
      </c>
      <c r="AA725" s="134">
        <f>IFERROR($AA$3*(TWK!H722+100)/100,"n/a")</f>
        <v>9.16</v>
      </c>
    </row>
    <row r="726" spans="1:27" x14ac:dyDescent="0.25">
      <c r="A726" s="47">
        <f t="shared" si="10"/>
        <v>43039</v>
      </c>
      <c r="B726" s="134">
        <f>IFERROR($B$3*TWK!B723/100,"n/a")</f>
        <v>26.307500000000001</v>
      </c>
      <c r="C726" s="134">
        <f>IFERROR($C$3*TWK!C723/100,"n/a")</f>
        <v>25.2</v>
      </c>
      <c r="D726" s="134">
        <f>IFERROR($D$3*TWK!C723/100,"n/a")</f>
        <v>22.344000000000001</v>
      </c>
      <c r="E726" s="134">
        <f>IFERROR( $E$3*TWK!C723/100,"n/a")</f>
        <v>21.335999999999999</v>
      </c>
      <c r="F726" s="134">
        <f>IFERROR($F$3*TWK!C723/100,"n/a")</f>
        <v>20.327999999999999</v>
      </c>
      <c r="G726" s="134">
        <f>IFERROR($G$3*TWK!H723/100,"n/a")</f>
        <v>11.4</v>
      </c>
      <c r="H726" s="134">
        <f>IFERROR( $H$3*TWK!D723/100,"n/a")</f>
        <v>25.576499999999999</v>
      </c>
      <c r="I726" s="134">
        <f>IFERROR($I$3*TWK!D723/100,"n/a")</f>
        <v>23.496749999999999</v>
      </c>
      <c r="J726" s="134">
        <f>IFERROR($J$3*TWK!D723/100,"n/a")</f>
        <v>23.187000000000001</v>
      </c>
      <c r="K726" s="134">
        <f>IFERROR($K$3*TWK!D723/100,"n/a")</f>
        <v>22.434749999999998</v>
      </c>
      <c r="L726" s="134">
        <f>IFERROR( $L$3*TWK!D723/100,"n/a")</f>
        <v>21.284249999999997</v>
      </c>
      <c r="M726" s="134">
        <f>IFERROR($M$3*TWK!D723/100,"n/a")</f>
        <v>20.531999999999996</v>
      </c>
      <c r="N726" s="134">
        <f>IFERROR($N$3*TWK!E723/100,"n/a")</f>
        <v>13.46625</v>
      </c>
      <c r="O726" s="134">
        <f>IFERROR($O$3*TWK!F723/100,"n/a")</f>
        <v>18.760000000000002</v>
      </c>
      <c r="P726" s="134">
        <f>IFERROR($P$3*TWK!F723/100,"n/a")</f>
        <v>17.84</v>
      </c>
      <c r="Q726" s="134">
        <f>IFERROR($Q$3*TWK!F723/100,"n/a")</f>
        <v>16.16</v>
      </c>
      <c r="R726" s="134">
        <f>IFERROR($R$3*TWK!F723/100,"n/a")</f>
        <v>15.96</v>
      </c>
      <c r="S726" s="134">
        <f>IFERROR($S$3*TWK!H723/100,"n/a")</f>
        <v>11.4</v>
      </c>
      <c r="T726" s="134">
        <f>IFERROR($T$3*TWK!H723/100,"n/a")</f>
        <v>11.1</v>
      </c>
      <c r="U726" s="134">
        <f>IFERROR($U$3*TWK!H723/100,"n/a")</f>
        <v>10.62</v>
      </c>
      <c r="V726" s="134">
        <f>IFERROR($V$3*TWK!H723/100,"n/a")</f>
        <v>10.53</v>
      </c>
      <c r="W726" s="134">
        <f>IFERROR($W$3*TWK!H723/100,"n/a")</f>
        <v>9.42</v>
      </c>
      <c r="X726" s="134">
        <f>IFERROR($X$3*(TWK!H723+25)/100,"n/a")</f>
        <v>9.7175000000000011</v>
      </c>
      <c r="Y726" s="134">
        <f>IFERROR($Y$3*(TWK!H723+50)/100,"n/a")</f>
        <v>9.3450000000000006</v>
      </c>
      <c r="Z726" s="134">
        <f>IFERROR($Z$3*TWK!H723/100,"n/a")</f>
        <v>7.410000000000001</v>
      </c>
      <c r="AA726" s="134">
        <f>IFERROR($AA$3*(TWK!H723+100)/100,"n/a")</f>
        <v>9.16</v>
      </c>
    </row>
    <row r="727" spans="1:27" x14ac:dyDescent="0.25">
      <c r="A727" s="47">
        <f t="shared" si="10"/>
        <v>43046</v>
      </c>
      <c r="B727" s="134">
        <f>IFERROR($B$3*TWK!B724/100,"n/a")</f>
        <v>25.998000000000001</v>
      </c>
      <c r="C727" s="134">
        <f>IFERROR($C$3*TWK!C724/100,"n/a")</f>
        <v>23.7</v>
      </c>
      <c r="D727" s="134">
        <f>IFERROR($D$3*TWK!C724/100,"n/a")</f>
        <v>21.013999999999999</v>
      </c>
      <c r="E727" s="134">
        <f>IFERROR( $E$3*TWK!C724/100,"n/a")</f>
        <v>20.066000000000003</v>
      </c>
      <c r="F727" s="134">
        <f>IFERROR($F$3*TWK!C724/100,"n/a")</f>
        <v>19.117999999999999</v>
      </c>
      <c r="G727" s="134">
        <f>IFERROR($G$3*TWK!H724/100,"n/a")</f>
        <v>9.8800000000000008</v>
      </c>
      <c r="H727" s="134">
        <f>IFERROR( $H$3*TWK!D724/100,"n/a")</f>
        <v>23.12</v>
      </c>
      <c r="I727" s="134">
        <f>IFERROR($I$3*TWK!D724/100,"n/a")</f>
        <v>21.24</v>
      </c>
      <c r="J727" s="134">
        <f>IFERROR($J$3*TWK!D724/100,"n/a")</f>
        <v>20.96</v>
      </c>
      <c r="K727" s="134">
        <f>IFERROR($K$3*TWK!D724/100,"n/a")</f>
        <v>20.28</v>
      </c>
      <c r="L727" s="134">
        <f>IFERROR( $L$3*TWK!D724/100,"n/a")</f>
        <v>19.239999999999998</v>
      </c>
      <c r="M727" s="134">
        <f>IFERROR($M$3*TWK!D724/100,"n/a")</f>
        <v>18.559999999999999</v>
      </c>
      <c r="N727" s="134">
        <f>IFERROR($N$3*TWK!E724/100,"n/a")</f>
        <v>11.47125</v>
      </c>
      <c r="O727" s="134">
        <f>IFERROR($O$3*TWK!F724/100,"n/a")</f>
        <v>20.049750000000003</v>
      </c>
      <c r="P727" s="134">
        <f>IFERROR($P$3*TWK!F724/100,"n/a")</f>
        <v>19.066500000000001</v>
      </c>
      <c r="Q727" s="134">
        <f>IFERROR($Q$3*TWK!F724/100,"n/a")</f>
        <v>17.271000000000001</v>
      </c>
      <c r="R727" s="134">
        <f>IFERROR($R$3*TWK!F724/100,"n/a")</f>
        <v>17.05725</v>
      </c>
      <c r="S727" s="134">
        <f>IFERROR($S$3*TWK!H724/100,"n/a")</f>
        <v>9.8800000000000008</v>
      </c>
      <c r="T727" s="134">
        <f>IFERROR($T$3*TWK!H724/100,"n/a")</f>
        <v>9.6199999999999992</v>
      </c>
      <c r="U727" s="134">
        <f>IFERROR($U$3*TWK!H724/100,"n/a")</f>
        <v>9.2040000000000006</v>
      </c>
      <c r="V727" s="134">
        <f>IFERROR($V$3*TWK!H724/100,"n/a")</f>
        <v>9.1259999999999994</v>
      </c>
      <c r="W727" s="134">
        <f>IFERROR($W$3*TWK!H724/100,"n/a")</f>
        <v>8.1639999999999997</v>
      </c>
      <c r="X727" s="134">
        <f>IFERROR($X$3*(TWK!H724+25)/100,"n/a")</f>
        <v>8.5215000000000014</v>
      </c>
      <c r="Y727" s="134">
        <f>IFERROR($Y$3*(TWK!H724+50)/100,"n/a")</f>
        <v>8.2769999999999992</v>
      </c>
      <c r="Z727" s="134">
        <f>IFERROR($Z$3*TWK!H724/100,"n/a")</f>
        <v>6.4220000000000006</v>
      </c>
      <c r="AA727" s="134">
        <f>IFERROR($AA$3*(TWK!H724+100)/100,"n/a")</f>
        <v>8.2439999999999998</v>
      </c>
    </row>
    <row r="728" spans="1:27" x14ac:dyDescent="0.25">
      <c r="A728" s="47">
        <f t="shared" si="10"/>
        <v>43053</v>
      </c>
      <c r="B728" s="134">
        <f>IFERROR($B$3*TWK!B725/100,"n/a")</f>
        <v>25.224250000000001</v>
      </c>
      <c r="C728" s="134">
        <f>IFERROR($C$3*TWK!C725/100,"n/a")</f>
        <v>22.05</v>
      </c>
      <c r="D728" s="134">
        <f>IFERROR($D$3*TWK!C725/100,"n/a")</f>
        <v>19.551000000000002</v>
      </c>
      <c r="E728" s="134">
        <f>IFERROR( $E$3*TWK!C725/100,"n/a")</f>
        <v>18.669</v>
      </c>
      <c r="F728" s="134">
        <f>IFERROR($F$3*TWK!C725/100,"n/a")</f>
        <v>17.786999999999999</v>
      </c>
      <c r="G728" s="134">
        <f>IFERROR($G$3*TWK!H725/100,"n/a")</f>
        <v>8.93</v>
      </c>
      <c r="H728" s="134">
        <f>IFERROR( $H$3*TWK!D725/100,"n/a")</f>
        <v>21.964000000000002</v>
      </c>
      <c r="I728" s="134">
        <f>IFERROR($I$3*TWK!D725/100,"n/a")</f>
        <v>20.178000000000001</v>
      </c>
      <c r="J728" s="134">
        <f>IFERROR($J$3*TWK!D725/100,"n/a")</f>
        <v>19.911999999999999</v>
      </c>
      <c r="K728" s="134">
        <f>IFERROR($K$3*TWK!D725/100,"n/a")</f>
        <v>19.266000000000002</v>
      </c>
      <c r="L728" s="134">
        <f>IFERROR( $L$3*TWK!D725/100,"n/a")</f>
        <v>18.277999999999999</v>
      </c>
      <c r="M728" s="134">
        <f>IFERROR($M$3*TWK!D725/100,"n/a")</f>
        <v>17.631999999999998</v>
      </c>
      <c r="N728" s="134">
        <f>IFERROR($N$3*TWK!E725/100,"n/a")</f>
        <v>10.1745</v>
      </c>
      <c r="O728" s="134">
        <f>IFERROR($O$3*TWK!F725/100,"n/a")</f>
        <v>22.043000000000003</v>
      </c>
      <c r="P728" s="134">
        <f>IFERROR($P$3*TWK!F725/100,"n/a")</f>
        <v>20.962</v>
      </c>
      <c r="Q728" s="134">
        <f>IFERROR($Q$3*TWK!F725/100,"n/a")</f>
        <v>18.988</v>
      </c>
      <c r="R728" s="134">
        <f>IFERROR($R$3*TWK!F725/100,"n/a")</f>
        <v>18.753</v>
      </c>
      <c r="S728" s="134">
        <f>IFERROR($S$3*TWK!H725/100,"n/a")</f>
        <v>8.93</v>
      </c>
      <c r="T728" s="134">
        <f>IFERROR($T$3*TWK!H725/100,"n/a")</f>
        <v>8.6950000000000003</v>
      </c>
      <c r="U728" s="134">
        <f>IFERROR($U$3*TWK!H725/100,"n/a")</f>
        <v>8.3189999999999991</v>
      </c>
      <c r="V728" s="134">
        <f>IFERROR($V$3*TWK!H725/100,"n/a")</f>
        <v>8.2484999999999999</v>
      </c>
      <c r="W728" s="134">
        <f>IFERROR($W$3*TWK!H725/100,"n/a")</f>
        <v>7.3789999999999996</v>
      </c>
      <c r="X728" s="134">
        <f>IFERROR($X$3*(TWK!H725+25)/100,"n/a")</f>
        <v>7.7740000000000009</v>
      </c>
      <c r="Y728" s="134">
        <f>IFERROR($Y$3*(TWK!H725+50)/100,"n/a")</f>
        <v>7.6094999999999997</v>
      </c>
      <c r="Z728" s="134">
        <f>IFERROR($Z$3*TWK!H725/100,"n/a")</f>
        <v>5.8045000000000009</v>
      </c>
      <c r="AA728" s="134">
        <f>IFERROR($AA$3*(TWK!H725+100)/100,"n/a")</f>
        <v>7.6715</v>
      </c>
    </row>
    <row r="729" spans="1:27" x14ac:dyDescent="0.25">
      <c r="A729" s="47">
        <f t="shared" si="10"/>
        <v>43060</v>
      </c>
      <c r="B729" s="134">
        <f>IFERROR($B$3*TWK!B726/100,"n/a")</f>
        <v>24.450500000000002</v>
      </c>
      <c r="C729" s="134">
        <f>IFERROR($C$3*TWK!C726/100,"n/a")</f>
        <v>19.350000000000001</v>
      </c>
      <c r="D729" s="134">
        <f>IFERROR($D$3*TWK!C726/100,"n/a")</f>
        <v>17.157</v>
      </c>
      <c r="E729" s="134">
        <f>IFERROR( $E$3*TWK!C726/100,"n/a")</f>
        <v>16.382999999999999</v>
      </c>
      <c r="F729" s="134">
        <f>IFERROR($F$3*TWK!C726/100,"n/a")</f>
        <v>15.608999999999998</v>
      </c>
      <c r="G729" s="134">
        <f>IFERROR($G$3*TWK!H726/100,"n/a")</f>
        <v>7.79</v>
      </c>
      <c r="H729" s="134">
        <f>IFERROR( $H$3*TWK!D726/100,"n/a")</f>
        <v>18.0625</v>
      </c>
      <c r="I729" s="134">
        <f>IFERROR($I$3*TWK!D726/100,"n/a")</f>
        <v>16.593749999999996</v>
      </c>
      <c r="J729" s="134">
        <f>IFERROR($J$3*TWK!D726/100,"n/a")</f>
        <v>16.375</v>
      </c>
      <c r="K729" s="134">
        <f>IFERROR($K$3*TWK!D726/100,"n/a")</f>
        <v>15.84375</v>
      </c>
      <c r="L729" s="134">
        <f>IFERROR( $L$3*TWK!D726/100,"n/a")</f>
        <v>15.031249999999998</v>
      </c>
      <c r="M729" s="134">
        <f>IFERROR($M$3*TWK!D726/100,"n/a")</f>
        <v>14.5</v>
      </c>
      <c r="N729" s="134">
        <f>IFERROR($N$3*TWK!E726/100,"n/a")</f>
        <v>8.5785</v>
      </c>
      <c r="O729" s="134">
        <f>IFERROR($O$3*TWK!F726/100,"n/a")</f>
        <v>15.594250000000002</v>
      </c>
      <c r="P729" s="134">
        <f>IFERROR($P$3*TWK!F726/100,"n/a")</f>
        <v>14.829500000000001</v>
      </c>
      <c r="Q729" s="134">
        <f>IFERROR($Q$3*TWK!F726/100,"n/a")</f>
        <v>13.433</v>
      </c>
      <c r="R729" s="134">
        <f>IFERROR($R$3*TWK!F726/100,"n/a")</f>
        <v>13.266750000000002</v>
      </c>
      <c r="S729" s="134">
        <f>IFERROR($S$3*TWK!H726/100,"n/a")</f>
        <v>7.79</v>
      </c>
      <c r="T729" s="134">
        <f>IFERROR($T$3*TWK!H726/100,"n/a")</f>
        <v>7.585</v>
      </c>
      <c r="U729" s="134">
        <f>IFERROR($U$3*TWK!H726/100,"n/a")</f>
        <v>7.2570000000000006</v>
      </c>
      <c r="V729" s="134">
        <f>IFERROR($V$3*TWK!H726/100,"n/a")</f>
        <v>7.1954999999999991</v>
      </c>
      <c r="W729" s="134">
        <f>IFERROR($W$3*TWK!H726/100,"n/a")</f>
        <v>6.4370000000000003</v>
      </c>
      <c r="X729" s="134">
        <f>IFERROR($X$3*(TWK!H726+25)/100,"n/a")</f>
        <v>6.8770000000000007</v>
      </c>
      <c r="Y729" s="134">
        <f>IFERROR($Y$3*(TWK!H726+50)/100,"n/a")</f>
        <v>6.8085000000000004</v>
      </c>
      <c r="Z729" s="134">
        <f>IFERROR($Z$3*TWK!H726/100,"n/a")</f>
        <v>5.0635000000000003</v>
      </c>
      <c r="AA729" s="134">
        <f>IFERROR($AA$3*(TWK!H726+100)/100,"n/a")</f>
        <v>6.9845000000000006</v>
      </c>
    </row>
    <row r="730" spans="1:27" x14ac:dyDescent="0.25">
      <c r="A730" s="47">
        <f t="shared" si="10"/>
        <v>43067</v>
      </c>
      <c r="B730" s="134" t="str">
        <f>IFERROR($B$3*TWK!B727/100,"n/a")</f>
        <v>n/a</v>
      </c>
      <c r="C730" s="134">
        <f>IFERROR($C$3*TWK!C727/100,"n/a")</f>
        <v>18.2</v>
      </c>
      <c r="D730" s="134">
        <f>IFERROR($D$3*TWK!C727/100,"n/a")</f>
        <v>16.137333333333334</v>
      </c>
      <c r="E730" s="134">
        <f>IFERROR( $E$3*TWK!C727/100,"n/a")</f>
        <v>15.409333333333331</v>
      </c>
      <c r="F730" s="134">
        <f>IFERROR($F$3*TWK!C727/100,"n/a")</f>
        <v>14.681333333333333</v>
      </c>
      <c r="G730" s="134">
        <f>IFERROR($G$3*TWK!H727/100,"n/a")</f>
        <v>6.9033333333333324</v>
      </c>
      <c r="H730" s="134">
        <f>IFERROR( $H$3*TWK!D727/100,"n/a")</f>
        <v>17.34</v>
      </c>
      <c r="I730" s="134">
        <f>IFERROR($I$3*TWK!D727/100,"n/a")</f>
        <v>15.929999999999998</v>
      </c>
      <c r="J730" s="134">
        <f>IFERROR($J$3*TWK!D727/100,"n/a")</f>
        <v>15.72</v>
      </c>
      <c r="K730" s="134">
        <f>IFERROR($K$3*TWK!D727/100,"n/a")</f>
        <v>15.21</v>
      </c>
      <c r="L730" s="134">
        <f>IFERROR( $L$3*TWK!D727/100,"n/a")</f>
        <v>14.429999999999998</v>
      </c>
      <c r="M730" s="134">
        <f>IFERROR($M$3*TWK!D727/100,"n/a")</f>
        <v>13.92</v>
      </c>
      <c r="N730" s="134">
        <f>IFERROR($N$3*TWK!E727/100,"n/a")</f>
        <v>8.1130000000000013</v>
      </c>
      <c r="O730" s="134">
        <f>IFERROR($O$3*TWK!F727/100,"n/a")</f>
        <v>20.323333333333334</v>
      </c>
      <c r="P730" s="134">
        <f>IFERROR($P$3*TWK!F727/100,"n/a")</f>
        <v>19.326666666666664</v>
      </c>
      <c r="Q730" s="134">
        <f>IFERROR($Q$3*TWK!F727/100,"n/a")</f>
        <v>17.506666666666664</v>
      </c>
      <c r="R730" s="134">
        <f>IFERROR($R$3*TWK!F727/100,"n/a")</f>
        <v>17.29</v>
      </c>
      <c r="S730" s="134">
        <f>IFERROR($S$3*TWK!H727/100,"n/a")</f>
        <v>6.9033333333333324</v>
      </c>
      <c r="T730" s="134">
        <f>IFERROR($T$3*TWK!H727/100,"n/a")</f>
        <v>6.7216666666666667</v>
      </c>
      <c r="U730" s="134">
        <f>IFERROR($U$3*TWK!H727/100,"n/a")</f>
        <v>6.431</v>
      </c>
      <c r="V730" s="134">
        <f>IFERROR($V$3*TWK!H727/100,"n/a")</f>
        <v>6.3765000000000001</v>
      </c>
      <c r="W730" s="134">
        <f>IFERROR($W$3*TWK!H727/100,"n/a")</f>
        <v>5.7043333333333326</v>
      </c>
      <c r="X730" s="134">
        <f>IFERROR($X$3*(TWK!H727+25)/100,"n/a")</f>
        <v>6.179333333333334</v>
      </c>
      <c r="Y730" s="134">
        <f>IFERROR($Y$3*(TWK!H727+50)/100,"n/a")</f>
        <v>6.1854999999999993</v>
      </c>
      <c r="Z730" s="134">
        <f>IFERROR($Z$3*TWK!H727/100,"n/a")</f>
        <v>4.487166666666667</v>
      </c>
      <c r="AA730" s="134">
        <f>IFERROR($AA$3*(TWK!H727+100)/100,"n/a")</f>
        <v>6.4501666666666653</v>
      </c>
    </row>
    <row r="731" spans="1:27" x14ac:dyDescent="0.25">
      <c r="A731" s="47">
        <f t="shared" si="10"/>
        <v>43074</v>
      </c>
      <c r="B731" s="134" t="str">
        <f>IFERROR($B$3*TWK!B728/100,"n/a")</f>
        <v>n/a</v>
      </c>
      <c r="C731" s="134" t="str">
        <f>IFERROR($C$3*TWK!C728/100,"n/a")</f>
        <v>n/a</v>
      </c>
      <c r="D731" s="134" t="str">
        <f>IFERROR($D$3*TWK!C728/100,"n/a")</f>
        <v>n/a</v>
      </c>
      <c r="E731" s="134" t="str">
        <f>IFERROR( $E$3*TWK!C728/100,"n/a")</f>
        <v>n/a</v>
      </c>
      <c r="F731" s="134" t="str">
        <f>IFERROR($F$3*TWK!C728/100,"n/a")</f>
        <v>n/a</v>
      </c>
      <c r="G731" s="134">
        <f>IFERROR($G$3*TWK!H728/100,"n/a")</f>
        <v>6.5549999999999997</v>
      </c>
      <c r="H731" s="134">
        <f>IFERROR( $H$3*TWK!D728/100,"n/a")</f>
        <v>16.473000000000003</v>
      </c>
      <c r="I731" s="134">
        <f>IFERROR($I$3*TWK!D728/100,"n/a")</f>
        <v>15.1335</v>
      </c>
      <c r="J731" s="134">
        <f>IFERROR($J$3*TWK!D728/100,"n/a")</f>
        <v>14.934000000000001</v>
      </c>
      <c r="K731" s="134">
        <f>IFERROR($K$3*TWK!D728/100,"n/a")</f>
        <v>14.4495</v>
      </c>
      <c r="L731" s="134">
        <f>IFERROR( $L$3*TWK!D728/100,"n/a")</f>
        <v>13.708499999999999</v>
      </c>
      <c r="M731" s="134">
        <f>IFERROR($M$3*TWK!D728/100,"n/a")</f>
        <v>13.223999999999998</v>
      </c>
      <c r="N731" s="134">
        <f>IFERROR($N$3*TWK!E728/100,"n/a")</f>
        <v>7.7805000000000009</v>
      </c>
      <c r="O731" s="134">
        <f>IFERROR($O$3*TWK!F728/100,"n/a")</f>
        <v>12.54575</v>
      </c>
      <c r="P731" s="134">
        <f>IFERROR($P$3*TWK!F728/100,"n/a")</f>
        <v>11.9305</v>
      </c>
      <c r="Q731" s="134">
        <f>IFERROR($Q$3*TWK!F728/100,"n/a")</f>
        <v>10.807</v>
      </c>
      <c r="R731" s="134">
        <f>IFERROR($R$3*TWK!F728/100,"n/a")</f>
        <v>10.673250000000001</v>
      </c>
      <c r="S731" s="134">
        <f>IFERROR($S$3*TWK!H728/100,"n/a")</f>
        <v>6.5549999999999997</v>
      </c>
      <c r="T731" s="134">
        <f>IFERROR($T$3*TWK!H728/100,"n/a")</f>
        <v>6.3825000000000003</v>
      </c>
      <c r="U731" s="134">
        <f>IFERROR($U$3*TWK!H728/100,"n/a")</f>
        <v>6.1064999999999996</v>
      </c>
      <c r="V731" s="134">
        <f>IFERROR($V$3*TWK!H728/100,"n/a")</f>
        <v>6.0547499999999994</v>
      </c>
      <c r="W731" s="134">
        <f>IFERROR($W$3*TWK!H728/100,"n/a")</f>
        <v>5.4165000000000001</v>
      </c>
      <c r="X731" s="134">
        <f>IFERROR($X$3*(TWK!H728+25)/100,"n/a")</f>
        <v>5.9052500000000006</v>
      </c>
      <c r="Y731" s="134">
        <f>IFERROR($Y$3*(TWK!H728+50)/100,"n/a")</f>
        <v>5.9407499999999995</v>
      </c>
      <c r="Z731" s="134">
        <f>IFERROR($Z$3*TWK!H728/100,"n/a")</f>
        <v>4.2607500000000007</v>
      </c>
      <c r="AA731" s="134">
        <f>IFERROR($AA$3*(TWK!H728+100)/100,"n/a")</f>
        <v>6.2402499999999996</v>
      </c>
    </row>
    <row r="732" spans="1:27" x14ac:dyDescent="0.25">
      <c r="A732" s="47">
        <f t="shared" si="10"/>
        <v>43081</v>
      </c>
      <c r="B732" s="134" t="str">
        <f>IFERROR($B$3*TWK!B729/100,"n/a")</f>
        <v>n/a</v>
      </c>
      <c r="C732" s="134" t="str">
        <f>IFERROR($C$3*TWK!C729/100,"n/a")</f>
        <v>n/a</v>
      </c>
      <c r="D732" s="134" t="str">
        <f>IFERROR($D$3*TWK!C729/100,"n/a")</f>
        <v>n/a</v>
      </c>
      <c r="E732" s="134" t="str">
        <f>IFERROR( $E$3*TWK!C729/100,"n/a")</f>
        <v>n/a</v>
      </c>
      <c r="F732" s="134" t="str">
        <f>IFERROR($F$3*TWK!C729/100,"n/a")</f>
        <v>n/a</v>
      </c>
      <c r="G732" s="134">
        <f>IFERROR($G$3*TWK!H729/100,"n/a")</f>
        <v>6.65</v>
      </c>
      <c r="H732" s="134">
        <f>IFERROR( $H$3*TWK!D729/100,"n/a")</f>
        <v>16.0395</v>
      </c>
      <c r="I732" s="134">
        <f>IFERROR($I$3*TWK!D729/100,"n/a")</f>
        <v>14.735249999999999</v>
      </c>
      <c r="J732" s="134">
        <f>IFERROR($J$3*TWK!D729/100,"n/a")</f>
        <v>14.541000000000002</v>
      </c>
      <c r="K732" s="134">
        <f>IFERROR($K$3*TWK!D729/100,"n/a")</f>
        <v>14.069250000000002</v>
      </c>
      <c r="L732" s="134">
        <f>IFERROR( $L$3*TWK!D729/100,"n/a")</f>
        <v>13.347749999999998</v>
      </c>
      <c r="M732" s="134">
        <f>IFERROR($M$3*TWK!D729/100,"n/a")</f>
        <v>12.875999999999999</v>
      </c>
      <c r="N732" s="134">
        <f>IFERROR($N$3*TWK!E729/100,"n/a")</f>
        <v>8.2792500000000011</v>
      </c>
      <c r="O732" s="134">
        <f>IFERROR($O$3*TWK!F729/100,"n/a")</f>
        <v>14.070000000000002</v>
      </c>
      <c r="P732" s="134">
        <f>IFERROR($P$3*TWK!F729/100,"n/a")</f>
        <v>13.38</v>
      </c>
      <c r="Q732" s="134">
        <f>IFERROR($Q$3*TWK!F729/100,"n/a")</f>
        <v>12.12</v>
      </c>
      <c r="R732" s="134">
        <f>IFERROR($R$3*TWK!F729/100,"n/a")</f>
        <v>11.97</v>
      </c>
      <c r="S732" s="134">
        <f>IFERROR($S$3*TWK!H729/100,"n/a")</f>
        <v>6.65</v>
      </c>
      <c r="T732" s="134">
        <f>IFERROR($T$3*TWK!H729/100,"n/a")</f>
        <v>6.4749999999999996</v>
      </c>
      <c r="U732" s="134">
        <f>IFERROR($U$3*TWK!H729/100,"n/a")</f>
        <v>6.1950000000000003</v>
      </c>
      <c r="V732" s="134">
        <f>IFERROR($V$3*TWK!H729/100,"n/a")</f>
        <v>6.1425000000000001</v>
      </c>
      <c r="W732" s="134">
        <f>IFERROR($W$3*TWK!H729/100,"n/a")</f>
        <v>5.4950000000000001</v>
      </c>
      <c r="X732" s="134">
        <f>IFERROR($X$3*(TWK!H729+25)/100,"n/a")</f>
        <v>5.98</v>
      </c>
      <c r="Y732" s="134">
        <f>IFERROR($Y$3*(TWK!H729+50)/100,"n/a")</f>
        <v>6.0075000000000003</v>
      </c>
      <c r="Z732" s="134">
        <f>IFERROR($Z$3*TWK!H729/100,"n/a")</f>
        <v>4.3225000000000007</v>
      </c>
      <c r="AA732" s="134">
        <f>IFERROR($AA$3*(TWK!H729+100)/100,"n/a")</f>
        <v>6.2975000000000003</v>
      </c>
    </row>
    <row r="733" spans="1:27" x14ac:dyDescent="0.25">
      <c r="A733" s="47">
        <f t="shared" si="10"/>
        <v>43088</v>
      </c>
      <c r="B733" s="134" t="str">
        <f>IFERROR($B$3*TWK!B730/100,"n/a")</f>
        <v>n/a</v>
      </c>
      <c r="C733" s="134" t="str">
        <f>IFERROR($C$3*TWK!C730/100,"n/a")</f>
        <v>n/a</v>
      </c>
      <c r="D733" s="134" t="str">
        <f>IFERROR($D$3*TWK!C730/100,"n/a")</f>
        <v>n/a</v>
      </c>
      <c r="E733" s="134" t="str">
        <f>IFERROR( $E$3*TWK!C730/100,"n/a")</f>
        <v>n/a</v>
      </c>
      <c r="F733" s="134" t="str">
        <f>IFERROR($F$3*TWK!C730/100,"n/a")</f>
        <v>n/a</v>
      </c>
      <c r="G733" s="134">
        <f>IFERROR($G$3*TWK!H730/100,"n/a")</f>
        <v>6.9666666666666659</v>
      </c>
      <c r="H733" s="134">
        <f>IFERROR( $H$3*TWK!D730/100,"n/a")</f>
        <v>16.087666666666667</v>
      </c>
      <c r="I733" s="134">
        <f>IFERROR($I$3*TWK!D730/100,"n/a")</f>
        <v>14.779499999999999</v>
      </c>
      <c r="J733" s="134">
        <f>IFERROR($J$3*TWK!D730/100,"n/a")</f>
        <v>14.584666666666667</v>
      </c>
      <c r="K733" s="134">
        <f>IFERROR($K$3*TWK!D730/100,"n/a")</f>
        <v>14.111500000000001</v>
      </c>
      <c r="L733" s="134">
        <f>IFERROR( $L$3*TWK!D730/100,"n/a")</f>
        <v>13.387833333333331</v>
      </c>
      <c r="M733" s="134">
        <f>IFERROR($M$3*TWK!D730/100,"n/a")</f>
        <v>12.914666666666665</v>
      </c>
      <c r="N733" s="134">
        <f>IFERROR($N$3*TWK!E730/100,"n/a")</f>
        <v>8.8445</v>
      </c>
      <c r="O733" s="134">
        <f>IFERROR($O$3*TWK!F730/100,"n/a")</f>
        <v>12.616100000000001</v>
      </c>
      <c r="P733" s="134">
        <f>IFERROR($P$3*TWK!F730/100,"n/a")</f>
        <v>11.997400000000001</v>
      </c>
      <c r="Q733" s="134">
        <f>IFERROR($Q$3*TWK!F730/100,"n/a")</f>
        <v>10.867599999999999</v>
      </c>
      <c r="R733" s="134">
        <f>IFERROR($R$3*TWK!F730/100,"n/a")</f>
        <v>10.7331</v>
      </c>
      <c r="S733" s="134">
        <f>IFERROR($S$3*TWK!H730/100,"n/a")</f>
        <v>6.9666666666666659</v>
      </c>
      <c r="T733" s="134">
        <f>IFERROR($T$3*TWK!H730/100,"n/a")</f>
        <v>6.7833333333333341</v>
      </c>
      <c r="U733" s="134">
        <f>IFERROR($U$3*TWK!H730/100,"n/a")</f>
        <v>6.49</v>
      </c>
      <c r="V733" s="134">
        <f>IFERROR($V$3*TWK!H730/100,"n/a")</f>
        <v>6.4349999999999996</v>
      </c>
      <c r="W733" s="134">
        <f>IFERROR($W$3*TWK!H730/100,"n/a")</f>
        <v>5.7566666666666677</v>
      </c>
      <c r="X733" s="134">
        <f>IFERROR($X$3*(TWK!H730+25)/100,"n/a")</f>
        <v>6.2291666666666679</v>
      </c>
      <c r="Y733" s="134">
        <f>IFERROR($Y$3*(TWK!H730+50)/100,"n/a")</f>
        <v>6.23</v>
      </c>
      <c r="Z733" s="134">
        <f>IFERROR($Z$3*TWK!H730/100,"n/a")</f>
        <v>4.5283333333333333</v>
      </c>
      <c r="AA733" s="134">
        <f>IFERROR($AA$3*(TWK!H730+100)/100,"n/a")</f>
        <v>6.4883333333333351</v>
      </c>
    </row>
    <row r="734" spans="1:27" x14ac:dyDescent="0.25">
      <c r="A734" s="47">
        <f t="shared" si="10"/>
        <v>43095</v>
      </c>
      <c r="B734" s="134" t="str">
        <f>IFERROR($B$3*TWK!B731/100,"n/a")</f>
        <v>n/a</v>
      </c>
      <c r="C734" s="134" t="str">
        <f>IFERROR($C$3*TWK!C731/100,"n/a")</f>
        <v>n/a</v>
      </c>
      <c r="D734" s="134" t="str">
        <f>IFERROR($D$3*TWK!C731/100,"n/a")</f>
        <v>n/a</v>
      </c>
      <c r="E734" s="134" t="str">
        <f>IFERROR( $E$3*TWK!C731/100,"n/a")</f>
        <v>n/a</v>
      </c>
      <c r="F734" s="134" t="str">
        <f>IFERROR($F$3*TWK!C731/100,"n/a")</f>
        <v>n/a</v>
      </c>
      <c r="G734" s="134">
        <f>IFERROR($G$3*TWK!H731/100,"n/a")</f>
        <v>7.3150000000000004</v>
      </c>
      <c r="H734" s="134">
        <f>IFERROR( $H$3*TWK!D731/100,"n/a")</f>
        <v>16.906500000000001</v>
      </c>
      <c r="I734" s="134">
        <f>IFERROR($I$3*TWK!D731/100,"n/a")</f>
        <v>15.531749999999999</v>
      </c>
      <c r="J734" s="134">
        <f>IFERROR($J$3*TWK!D731/100,"n/a")</f>
        <v>15.327</v>
      </c>
      <c r="K734" s="134">
        <f>IFERROR($K$3*TWK!D731/100,"n/a")</f>
        <v>14.829750000000001</v>
      </c>
      <c r="L734" s="134">
        <f>IFERROR( $L$3*TWK!D731/100,"n/a")</f>
        <v>14.06925</v>
      </c>
      <c r="M734" s="134">
        <f>IFERROR($M$3*TWK!D731/100,"n/a")</f>
        <v>13.571999999999997</v>
      </c>
      <c r="N734" s="134">
        <f>IFERROR($N$3*TWK!E731/100,"n/a")</f>
        <v>8.8777500000000007</v>
      </c>
      <c r="O734" s="134">
        <f>IFERROR($O$3*TWK!F731/100,"n/a")</f>
        <v>12.451950000000002</v>
      </c>
      <c r="P734" s="134">
        <f>IFERROR($P$3*TWK!F731/100,"n/a")</f>
        <v>11.841299999999999</v>
      </c>
      <c r="Q734" s="134">
        <f>IFERROR($Q$3*TWK!F731/100,"n/a")</f>
        <v>10.7262</v>
      </c>
      <c r="R734" s="134">
        <f>IFERROR($R$3*TWK!F731/100,"n/a")</f>
        <v>10.593450000000001</v>
      </c>
      <c r="S734" s="134">
        <f>IFERROR($S$3*TWK!H731/100,"n/a")</f>
        <v>7.3150000000000004</v>
      </c>
      <c r="T734" s="134">
        <f>IFERROR($T$3*TWK!H731/100,"n/a")</f>
        <v>7.1224999999999996</v>
      </c>
      <c r="U734" s="134">
        <f>IFERROR($U$3*TWK!H731/100,"n/a")</f>
        <v>6.8145000000000007</v>
      </c>
      <c r="V734" s="134">
        <f>IFERROR($V$3*TWK!H731/100,"n/a")</f>
        <v>6.7567499999999994</v>
      </c>
      <c r="W734" s="134">
        <f>IFERROR($W$3*TWK!H731/100,"n/a")</f>
        <v>6.0445000000000002</v>
      </c>
      <c r="X734" s="134">
        <f>IFERROR($X$3*(TWK!H731+25)/100,"n/a")</f>
        <v>6.5032500000000004</v>
      </c>
      <c r="Y734" s="134">
        <f>IFERROR($Y$3*(TWK!H731+50)/100,"n/a")</f>
        <v>6.4747500000000002</v>
      </c>
      <c r="Z734" s="134">
        <f>IFERROR($Z$3*TWK!H731/100,"n/a")</f>
        <v>4.7547500000000005</v>
      </c>
      <c r="AA734" s="134">
        <f>IFERROR($AA$3*(TWK!H731+100)/100,"n/a")</f>
        <v>6.6982500000000007</v>
      </c>
    </row>
    <row r="735" spans="1:27" x14ac:dyDescent="0.25">
      <c r="A735" s="47">
        <f t="shared" si="10"/>
        <v>43102</v>
      </c>
      <c r="B735" s="134" t="str">
        <f>IFERROR($B$3*TWK!B732/100,"n/a")</f>
        <v>n/a</v>
      </c>
      <c r="C735" s="134" t="str">
        <f>IFERROR($C$3*TWK!C732/100,"n/a")</f>
        <v>n/a</v>
      </c>
      <c r="D735" s="134" t="str">
        <f>IFERROR($D$3*TWK!C732/100,"n/a")</f>
        <v>n/a</v>
      </c>
      <c r="E735" s="134" t="str">
        <f>IFERROR( $E$3*TWK!C732/100,"n/a")</f>
        <v>n/a</v>
      </c>
      <c r="F735" s="134" t="str">
        <f>IFERROR($F$3*TWK!C732/100,"n/a")</f>
        <v>n/a</v>
      </c>
      <c r="G735" s="134">
        <f>IFERROR($G$3*TWK!H732/100,"n/a")</f>
        <v>7.03</v>
      </c>
      <c r="H735" s="134">
        <f>IFERROR( $H$3*TWK!D732/100,"n/a")</f>
        <v>19.5075</v>
      </c>
      <c r="I735" s="134">
        <f>IFERROR($I$3*TWK!D732/100,"n/a")</f>
        <v>17.921249999999997</v>
      </c>
      <c r="J735" s="134">
        <f>IFERROR($J$3*TWK!D732/100,"n/a")</f>
        <v>17.684999999999999</v>
      </c>
      <c r="K735" s="134">
        <f>IFERROR($K$3*TWK!D732/100,"n/a")</f>
        <v>17.111249999999998</v>
      </c>
      <c r="L735" s="134">
        <f>IFERROR( $L$3*TWK!D732/100,"n/a")</f>
        <v>16.233749999999997</v>
      </c>
      <c r="M735" s="134">
        <f>IFERROR($M$3*TWK!D732/100,"n/a")</f>
        <v>15.66</v>
      </c>
      <c r="N735" s="134">
        <f>IFERROR($N$3*TWK!E732/100,"n/a")</f>
        <v>9.6757500000000007</v>
      </c>
      <c r="O735" s="134">
        <f>IFERROR($O$3*TWK!F732/100,"n/a")</f>
        <v>12.311249999999999</v>
      </c>
      <c r="P735" s="134">
        <f>IFERROR($P$3*TWK!F732/100,"n/a")</f>
        <v>11.7075</v>
      </c>
      <c r="Q735" s="134">
        <f>IFERROR($Q$3*TWK!F732/100,"n/a")</f>
        <v>10.605</v>
      </c>
      <c r="R735" s="134">
        <f>IFERROR($R$3*TWK!F732/100,"n/a")</f>
        <v>10.473750000000001</v>
      </c>
      <c r="S735" s="134">
        <f>IFERROR($S$3*TWK!H732/100,"n/a")</f>
        <v>7.03</v>
      </c>
      <c r="T735" s="134">
        <f>IFERROR($T$3*TWK!H732/100,"n/a")</f>
        <v>6.8449999999999998</v>
      </c>
      <c r="U735" s="134">
        <f>IFERROR($U$3*TWK!H732/100,"n/a")</f>
        <v>6.5489999999999995</v>
      </c>
      <c r="V735" s="134">
        <f>IFERROR($V$3*TWK!H732/100,"n/a")</f>
        <v>6.4934999999999992</v>
      </c>
      <c r="W735" s="134">
        <f>IFERROR($W$3*TWK!H732/100,"n/a")</f>
        <v>5.8090000000000002</v>
      </c>
      <c r="X735" s="134">
        <f>IFERROR($X$3*(TWK!H732+25)/100,"n/a")</f>
        <v>6.2790000000000008</v>
      </c>
      <c r="Y735" s="134">
        <f>IFERROR($Y$3*(TWK!H732+50)/100,"n/a")</f>
        <v>6.2744999999999997</v>
      </c>
      <c r="Z735" s="134">
        <f>IFERROR($Z$3*TWK!H732/100,"n/a")</f>
        <v>4.5695000000000006</v>
      </c>
      <c r="AA735" s="134">
        <f>IFERROR($AA$3*(TWK!H732+100)/100,"n/a")</f>
        <v>6.5264999999999995</v>
      </c>
    </row>
    <row r="736" spans="1:27" x14ac:dyDescent="0.25">
      <c r="A736" s="47">
        <f t="shared" si="10"/>
        <v>43109</v>
      </c>
      <c r="B736" s="134" t="str">
        <f>IFERROR($B$3*TWK!B733/100,"n/a")</f>
        <v>n/a</v>
      </c>
      <c r="C736" s="134" t="str">
        <f>IFERROR($C$3*TWK!C733/100,"n/a")</f>
        <v>n/a</v>
      </c>
      <c r="D736" s="134" t="str">
        <f>IFERROR($D$3*TWK!C733/100,"n/a")</f>
        <v>n/a</v>
      </c>
      <c r="E736" s="134" t="str">
        <f>IFERROR( $E$3*TWK!C733/100,"n/a")</f>
        <v>n/a</v>
      </c>
      <c r="F736" s="134" t="str">
        <f>IFERROR($F$3*TWK!C733/100,"n/a")</f>
        <v>n/a</v>
      </c>
      <c r="G736" s="134">
        <f>IFERROR($G$3*TWK!H733/100,"n/a")</f>
        <v>7.1566666666666663</v>
      </c>
      <c r="H736" s="134">
        <f>IFERROR( $H$3*TWK!D733/100,"n/a")</f>
        <v>22.638333333333335</v>
      </c>
      <c r="I736" s="134">
        <f>IFERROR($I$3*TWK!D733/100,"n/a")</f>
        <v>20.797499999999999</v>
      </c>
      <c r="J736" s="134">
        <f>IFERROR($J$3*TWK!D733/100,"n/a")</f>
        <v>20.523333333333333</v>
      </c>
      <c r="K736" s="134">
        <f>IFERROR($K$3*TWK!D733/100,"n/a")</f>
        <v>19.857500000000002</v>
      </c>
      <c r="L736" s="134">
        <f>IFERROR( $L$3*TWK!D733/100,"n/a")</f>
        <v>18.839166666666664</v>
      </c>
      <c r="M736" s="134">
        <f>IFERROR($M$3*TWK!D733/100,"n/a")</f>
        <v>18.173333333333332</v>
      </c>
      <c r="N736" s="134">
        <f>IFERROR($N$3*TWK!E733/100,"n/a")</f>
        <v>10.9725</v>
      </c>
      <c r="O736" s="134">
        <f>IFERROR($O$3*TWK!F733/100,"n/a")</f>
        <v>13.44466666666667</v>
      </c>
      <c r="P736" s="134">
        <f>IFERROR($P$3*TWK!F733/100,"n/a")</f>
        <v>12.785333333333334</v>
      </c>
      <c r="Q736" s="134">
        <f>IFERROR($Q$3*TWK!F733/100,"n/a")</f>
        <v>11.581333333333335</v>
      </c>
      <c r="R736" s="134">
        <f>IFERROR($R$3*TWK!F733/100,"n/a")</f>
        <v>11.438000000000002</v>
      </c>
      <c r="S736" s="134">
        <f>IFERROR($S$3*TWK!H733/100,"n/a")</f>
        <v>7.1566666666666663</v>
      </c>
      <c r="T736" s="134">
        <f>IFERROR($T$3*TWK!H733/100,"n/a")</f>
        <v>6.9683333333333337</v>
      </c>
      <c r="U736" s="134">
        <f>IFERROR($U$3*TWK!H733/100,"n/a")</f>
        <v>6.6670000000000007</v>
      </c>
      <c r="V736" s="134">
        <f>IFERROR($V$3*TWK!H733/100,"n/a")</f>
        <v>6.6104999999999992</v>
      </c>
      <c r="W736" s="134">
        <f>IFERROR($W$3*TWK!H733/100,"n/a")</f>
        <v>5.9136666666666668</v>
      </c>
      <c r="X736" s="134">
        <f>IFERROR($X$3*(TWK!H733+25)/100,"n/a")</f>
        <v>6.3786666666666676</v>
      </c>
      <c r="Y736" s="134">
        <f>IFERROR($Y$3*(TWK!H733+50)/100,"n/a")</f>
        <v>6.3635000000000002</v>
      </c>
      <c r="Z736" s="134">
        <f>IFERROR($Z$3*TWK!H733/100,"n/a")</f>
        <v>4.6518333333333342</v>
      </c>
      <c r="AA736" s="134">
        <f>IFERROR($AA$3*(TWK!H733+100)/100,"n/a")</f>
        <v>6.6028333333333338</v>
      </c>
    </row>
    <row r="737" spans="1:27" x14ac:dyDescent="0.25">
      <c r="A737" s="47">
        <f t="shared" si="10"/>
        <v>43116</v>
      </c>
      <c r="B737" s="134" t="str">
        <f>IFERROR($B$3*TWK!B734/100,"n/a")</f>
        <v>n/a</v>
      </c>
      <c r="C737" s="134" t="str">
        <f>IFERROR($C$3*TWK!C734/100,"n/a")</f>
        <v>n/a</v>
      </c>
      <c r="D737" s="134" t="str">
        <f>IFERROR($D$3*TWK!C734/100,"n/a")</f>
        <v>n/a</v>
      </c>
      <c r="E737" s="134" t="str">
        <f>IFERROR( $E$3*TWK!C734/100,"n/a")</f>
        <v>n/a</v>
      </c>
      <c r="F737" s="134" t="str">
        <f>IFERROR($F$3*TWK!C734/100,"n/a")</f>
        <v>n/a</v>
      </c>
      <c r="G737" s="134">
        <f>IFERROR($G$3*TWK!H734/100,"n/a")</f>
        <v>7.41</v>
      </c>
      <c r="H737" s="134">
        <f>IFERROR( $H$3*TWK!D734/100,"n/a")</f>
        <v>23.12</v>
      </c>
      <c r="I737" s="134">
        <f>IFERROR($I$3*TWK!D734/100,"n/a")</f>
        <v>21.24</v>
      </c>
      <c r="J737" s="134">
        <f>IFERROR($J$3*TWK!D734/100,"n/a")</f>
        <v>20.96</v>
      </c>
      <c r="K737" s="134">
        <f>IFERROR($K$3*TWK!D734/100,"n/a")</f>
        <v>20.28</v>
      </c>
      <c r="L737" s="134">
        <f>IFERROR( $L$3*TWK!D734/100,"n/a")</f>
        <v>19.239999999999998</v>
      </c>
      <c r="M737" s="134">
        <f>IFERROR($M$3*TWK!D734/100,"n/a")</f>
        <v>18.559999999999999</v>
      </c>
      <c r="N737" s="134">
        <f>IFERROR($N$3*TWK!E734/100,"n/a")</f>
        <v>11.072250000000002</v>
      </c>
      <c r="O737" s="134">
        <f>IFERROR($O$3*TWK!F734/100,"n/a")</f>
        <v>15.008000000000003</v>
      </c>
      <c r="P737" s="134">
        <f>IFERROR($P$3*TWK!F734/100,"n/a")</f>
        <v>14.272</v>
      </c>
      <c r="Q737" s="134">
        <f>IFERROR($Q$3*TWK!F734/100,"n/a")</f>
        <v>12.927999999999999</v>
      </c>
      <c r="R737" s="134">
        <f>IFERROR($R$3*TWK!F734/100,"n/a")</f>
        <v>12.768000000000002</v>
      </c>
      <c r="S737" s="134">
        <f>IFERROR($S$3*TWK!H734/100,"n/a")</f>
        <v>7.41</v>
      </c>
      <c r="T737" s="134">
        <f>IFERROR($T$3*TWK!H734/100,"n/a")</f>
        <v>7.2149999999999999</v>
      </c>
      <c r="U737" s="134">
        <f>IFERROR($U$3*TWK!H734/100,"n/a")</f>
        <v>6.9029999999999996</v>
      </c>
      <c r="V737" s="134">
        <f>IFERROR($V$3*TWK!H734/100,"n/a")</f>
        <v>6.8444999999999991</v>
      </c>
      <c r="W737" s="134">
        <f>IFERROR($W$3*TWK!H734/100,"n/a")</f>
        <v>6.1230000000000011</v>
      </c>
      <c r="X737" s="134">
        <f>IFERROR($X$3*(TWK!H734+25)/100,"n/a")</f>
        <v>6.5780000000000003</v>
      </c>
      <c r="Y737" s="134">
        <f>IFERROR($Y$3*(TWK!H734+50)/100,"n/a")</f>
        <v>6.5415000000000001</v>
      </c>
      <c r="Z737" s="134">
        <f>IFERROR($Z$3*TWK!H734/100,"n/a")</f>
        <v>4.8165000000000004</v>
      </c>
      <c r="AA737" s="134">
        <f>IFERROR($AA$3*(TWK!H734+100)/100,"n/a")</f>
        <v>6.7554999999999996</v>
      </c>
    </row>
    <row r="738" spans="1:27" x14ac:dyDescent="0.25">
      <c r="A738" s="47">
        <f t="shared" si="10"/>
        <v>43123</v>
      </c>
      <c r="B738" s="134" t="str">
        <f>IFERROR($B$3*TWK!B735/100,"n/a")</f>
        <v>n/a</v>
      </c>
      <c r="C738" s="134" t="str">
        <f>IFERROR($C$3*TWK!C735/100,"n/a")</f>
        <v>n/a</v>
      </c>
      <c r="D738" s="134" t="str">
        <f>IFERROR($D$3*TWK!C735/100,"n/a")</f>
        <v>n/a</v>
      </c>
      <c r="E738" s="134" t="str">
        <f>IFERROR( $E$3*TWK!C735/100,"n/a")</f>
        <v>n/a</v>
      </c>
      <c r="F738" s="134" t="str">
        <f>IFERROR($F$3*TWK!C735/100,"n/a")</f>
        <v>n/a</v>
      </c>
      <c r="G738" s="134">
        <f>IFERROR($G$3*TWK!H735/100,"n/a")</f>
        <v>7.03</v>
      </c>
      <c r="H738" s="134">
        <f>IFERROR( $H$3*TWK!D735/100,"n/a")</f>
        <v>19.001750000000001</v>
      </c>
      <c r="I738" s="134">
        <f>IFERROR($I$3*TWK!D735/100,"n/a")</f>
        <v>17.456624999999999</v>
      </c>
      <c r="J738" s="134">
        <f>IFERROR($J$3*TWK!D735/100,"n/a")</f>
        <v>17.226500000000001</v>
      </c>
      <c r="K738" s="134">
        <f>IFERROR($K$3*TWK!D735/100,"n/a")</f>
        <v>16.667625000000001</v>
      </c>
      <c r="L738" s="134">
        <f>IFERROR( $L$3*TWK!D735/100,"n/a")</f>
        <v>15.812874999999998</v>
      </c>
      <c r="M738" s="134">
        <f>IFERROR($M$3*TWK!D735/100,"n/a")</f>
        <v>15.253999999999998</v>
      </c>
      <c r="N738" s="134">
        <f>IFERROR($N$3*TWK!E735/100,"n/a")</f>
        <v>10.623375000000001</v>
      </c>
      <c r="O738" s="134">
        <f>IFERROR($O$3*TWK!F735/100,"n/a")</f>
        <v>12.428500000000001</v>
      </c>
      <c r="P738" s="134">
        <f>IFERROR($P$3*TWK!F735/100,"n/a")</f>
        <v>11.819000000000001</v>
      </c>
      <c r="Q738" s="134">
        <f>IFERROR($Q$3*TWK!F735/100,"n/a")</f>
        <v>10.706</v>
      </c>
      <c r="R738" s="134">
        <f>IFERROR($R$3*TWK!F735/100,"n/a")</f>
        <v>10.573500000000001</v>
      </c>
      <c r="S738" s="134">
        <f>IFERROR($S$3*TWK!H735/100,"n/a")</f>
        <v>7.03</v>
      </c>
      <c r="T738" s="134">
        <f>IFERROR($T$3*TWK!H735/100,"n/a")</f>
        <v>6.8449999999999998</v>
      </c>
      <c r="U738" s="134">
        <f>IFERROR($U$3*TWK!H735/100,"n/a")</f>
        <v>6.5489999999999995</v>
      </c>
      <c r="V738" s="134">
        <f>IFERROR($V$3*TWK!H735/100,"n/a")</f>
        <v>6.4934999999999992</v>
      </c>
      <c r="W738" s="134">
        <f>IFERROR($W$3*TWK!H735/100,"n/a")</f>
        <v>5.8090000000000002</v>
      </c>
      <c r="X738" s="134">
        <f>IFERROR($X$3*(TWK!H735+25)/100,"n/a")</f>
        <v>6.2790000000000008</v>
      </c>
      <c r="Y738" s="134">
        <f>IFERROR($Y$3*(TWK!H735+50)/100,"n/a")</f>
        <v>6.2744999999999997</v>
      </c>
      <c r="Z738" s="134">
        <f>IFERROR($Z$3*TWK!H735/100,"n/a")</f>
        <v>4.5695000000000006</v>
      </c>
      <c r="AA738" s="134">
        <f>IFERROR($AA$3*(TWK!H735+100)/100,"n/a")</f>
        <v>6.5264999999999995</v>
      </c>
    </row>
    <row r="739" spans="1:27" x14ac:dyDescent="0.25">
      <c r="A739" s="47">
        <f t="shared" si="10"/>
        <v>43130</v>
      </c>
      <c r="B739" s="134" t="str">
        <f>IFERROR($B$3*TWK!B736/100,"n/a")</f>
        <v>n/a</v>
      </c>
      <c r="C739" s="134" t="str">
        <f>IFERROR($C$3*TWK!C736/100,"n/a")</f>
        <v>n/a</v>
      </c>
      <c r="D739" s="134" t="str">
        <f>IFERROR($D$3*TWK!C736/100,"n/a")</f>
        <v>n/a</v>
      </c>
      <c r="E739" s="134" t="str">
        <f>IFERROR( $E$3*TWK!C736/100,"n/a")</f>
        <v>n/a</v>
      </c>
      <c r="F739" s="134" t="str">
        <f>IFERROR($F$3*TWK!C736/100,"n/a")</f>
        <v>n/a</v>
      </c>
      <c r="G739" s="134">
        <f>IFERROR($G$3*TWK!H736/100,"n/a")</f>
        <v>7.98</v>
      </c>
      <c r="H739" s="134">
        <f>IFERROR( $H$3*TWK!D736/100,"n/a")</f>
        <v>20.663499999999999</v>
      </c>
      <c r="I739" s="134">
        <f>IFERROR($I$3*TWK!D736/100,"n/a")</f>
        <v>18.983249999999998</v>
      </c>
      <c r="J739" s="134">
        <f>IFERROR($J$3*TWK!D736/100,"n/a")</f>
        <v>18.733000000000001</v>
      </c>
      <c r="K739" s="134">
        <f>IFERROR($K$3*TWK!D736/100,"n/a")</f>
        <v>18.125250000000001</v>
      </c>
      <c r="L739" s="134">
        <f>IFERROR( $L$3*TWK!D736/100,"n/a")</f>
        <v>17.195749999999997</v>
      </c>
      <c r="M739" s="134">
        <f>IFERROR($M$3*TWK!D736/100,"n/a")</f>
        <v>16.588000000000001</v>
      </c>
      <c r="N739" s="134">
        <f>IFERROR($N$3*TWK!E736/100,"n/a")</f>
        <v>11.47125</v>
      </c>
      <c r="O739" s="134">
        <f>IFERROR($O$3*TWK!F736/100,"n/a")</f>
        <v>14.421750000000001</v>
      </c>
      <c r="P739" s="134">
        <f>IFERROR($P$3*TWK!F736/100,"n/a")</f>
        <v>13.714500000000001</v>
      </c>
      <c r="Q739" s="134">
        <f>IFERROR($Q$3*TWK!F736/100,"n/a")</f>
        <v>12.423</v>
      </c>
      <c r="R739" s="134">
        <f>IFERROR($R$3*TWK!F736/100,"n/a")</f>
        <v>12.26925</v>
      </c>
      <c r="S739" s="134">
        <f>IFERROR($S$3*TWK!H736/100,"n/a")</f>
        <v>7.98</v>
      </c>
      <c r="T739" s="134">
        <f>IFERROR($T$3*TWK!H736/100,"n/a")</f>
        <v>7.77</v>
      </c>
      <c r="U739" s="134">
        <f>IFERROR($U$3*TWK!H736/100,"n/a")</f>
        <v>7.4340000000000002</v>
      </c>
      <c r="V739" s="134">
        <f>IFERROR($V$3*TWK!H736/100,"n/a")</f>
        <v>7.3709999999999987</v>
      </c>
      <c r="W739" s="134">
        <f>IFERROR($W$3*TWK!H736/100,"n/a")</f>
        <v>6.5939999999999994</v>
      </c>
      <c r="X739" s="134">
        <f>IFERROR($X$3*(TWK!H736+25)/100,"n/a")</f>
        <v>7.0265000000000013</v>
      </c>
      <c r="Y739" s="134">
        <f>IFERROR($Y$3*(TWK!H736+50)/100,"n/a")</f>
        <v>6.9419999999999993</v>
      </c>
      <c r="Z739" s="134">
        <f>IFERROR($Z$3*TWK!H736/100,"n/a")</f>
        <v>5.1870000000000003</v>
      </c>
      <c r="AA739" s="134">
        <f>IFERROR($AA$3*(TWK!H736+100)/100,"n/a")</f>
        <v>7.0990000000000002</v>
      </c>
    </row>
    <row r="740" spans="1:27" x14ac:dyDescent="0.25">
      <c r="A740" s="47">
        <f t="shared" si="10"/>
        <v>43137</v>
      </c>
      <c r="B740" s="134" t="str">
        <f>IFERROR($B$3*TWK!B737/100,"n/a")</f>
        <v>n/a</v>
      </c>
      <c r="C740" s="134" t="str">
        <f>IFERROR($C$3*TWK!C737/100,"n/a")</f>
        <v>n/a</v>
      </c>
      <c r="D740" s="134" t="str">
        <f>IFERROR($D$3*TWK!C737/100,"n/a")</f>
        <v>n/a</v>
      </c>
      <c r="E740" s="134" t="str">
        <f>IFERROR( $E$3*TWK!C737/100,"n/a")</f>
        <v>n/a</v>
      </c>
      <c r="F740" s="134" t="str">
        <f>IFERROR($F$3*TWK!C737/100,"n/a")</f>
        <v>n/a</v>
      </c>
      <c r="G740" s="134">
        <f>IFERROR($G$3*TWK!H737/100,"n/a")</f>
        <v>8.17</v>
      </c>
      <c r="H740" s="134">
        <f>IFERROR( $H$3*TWK!D737/100,"n/a")</f>
        <v>20.952500000000001</v>
      </c>
      <c r="I740" s="134">
        <f>IFERROR($I$3*TWK!D737/100,"n/a")</f>
        <v>19.248749999999998</v>
      </c>
      <c r="J740" s="134">
        <f>IFERROR($J$3*TWK!D737/100,"n/a")</f>
        <v>18.995000000000001</v>
      </c>
      <c r="K740" s="134">
        <f>IFERROR($K$3*TWK!D737/100,"n/a")</f>
        <v>18.37875</v>
      </c>
      <c r="L740" s="134">
        <f>IFERROR( $L$3*TWK!D737/100,"n/a")</f>
        <v>17.436249999999998</v>
      </c>
      <c r="M740" s="134">
        <f>IFERROR($M$3*TWK!D737/100,"n/a")</f>
        <v>16.819999999999997</v>
      </c>
      <c r="N740" s="134">
        <f>IFERROR($N$3*TWK!E737/100,"n/a")</f>
        <v>11.072250000000002</v>
      </c>
      <c r="O740" s="134">
        <f>IFERROR($O$3*TWK!F737/100,"n/a")</f>
        <v>15.828750000000003</v>
      </c>
      <c r="P740" s="134">
        <f>IFERROR($P$3*TWK!F737/100,"n/a")</f>
        <v>15.0525</v>
      </c>
      <c r="Q740" s="134">
        <f>IFERROR($Q$3*TWK!F737/100,"n/a")</f>
        <v>13.635</v>
      </c>
      <c r="R740" s="134">
        <f>IFERROR($R$3*TWK!F737/100,"n/a")</f>
        <v>13.46625</v>
      </c>
      <c r="S740" s="134">
        <f>IFERROR($S$3*TWK!H737/100,"n/a")</f>
        <v>8.17</v>
      </c>
      <c r="T740" s="134">
        <f>IFERROR($T$3*TWK!H737/100,"n/a")</f>
        <v>7.9550000000000001</v>
      </c>
      <c r="U740" s="134">
        <f>IFERROR($U$3*TWK!H737/100,"n/a")</f>
        <v>7.6110000000000007</v>
      </c>
      <c r="V740" s="134">
        <f>IFERROR($V$3*TWK!H737/100,"n/a")</f>
        <v>7.5465</v>
      </c>
      <c r="W740" s="134">
        <f>IFERROR($W$3*TWK!H737/100,"n/a")</f>
        <v>6.7510000000000003</v>
      </c>
      <c r="X740" s="134">
        <f>IFERROR($X$3*(TWK!H737+25)/100,"n/a")</f>
        <v>7.1760000000000002</v>
      </c>
      <c r="Y740" s="134">
        <f>IFERROR($Y$3*(TWK!H737+50)/100,"n/a")</f>
        <v>7.0754999999999999</v>
      </c>
      <c r="Z740" s="134">
        <f>IFERROR($Z$3*TWK!H737/100,"n/a")</f>
        <v>5.3105000000000011</v>
      </c>
      <c r="AA740" s="134">
        <f>IFERROR($AA$3*(TWK!H737+100)/100,"n/a")</f>
        <v>7.2134999999999998</v>
      </c>
    </row>
    <row r="741" spans="1:27" x14ac:dyDescent="0.25">
      <c r="A741" s="47">
        <f t="shared" si="10"/>
        <v>43144</v>
      </c>
      <c r="B741" s="134" t="str">
        <f>IFERROR($B$3*TWK!B738/100,"n/a")</f>
        <v>n/a</v>
      </c>
      <c r="C741" s="134" t="str">
        <f>IFERROR($C$3*TWK!C738/100,"n/a")</f>
        <v>n/a</v>
      </c>
      <c r="D741" s="134" t="str">
        <f>IFERROR($D$3*TWK!C738/100,"n/a")</f>
        <v>n/a</v>
      </c>
      <c r="E741" s="134" t="str">
        <f>IFERROR( $E$3*TWK!C738/100,"n/a")</f>
        <v>n/a</v>
      </c>
      <c r="F741" s="134" t="str">
        <f>IFERROR($F$3*TWK!C738/100,"n/a")</f>
        <v>n/a</v>
      </c>
      <c r="G741" s="134">
        <f>IFERROR($G$3*TWK!H738/100,"n/a")</f>
        <v>8.3125</v>
      </c>
      <c r="H741" s="134">
        <f>IFERROR( $H$3*TWK!D738/100,"n/a")</f>
        <v>21.578666666666667</v>
      </c>
      <c r="I741" s="134">
        <f>IFERROR($I$3*TWK!D738/100,"n/a")</f>
        <v>19.823999999999998</v>
      </c>
      <c r="J741" s="134">
        <f>IFERROR($J$3*TWK!D738/100,"n/a")</f>
        <v>19.562666666666665</v>
      </c>
      <c r="K741" s="134">
        <f>IFERROR($K$3*TWK!D738/100,"n/a")</f>
        <v>18.928000000000001</v>
      </c>
      <c r="L741" s="134">
        <f>IFERROR( $L$3*TWK!D738/100,"n/a")</f>
        <v>17.957333333333331</v>
      </c>
      <c r="M741" s="134">
        <f>IFERROR($M$3*TWK!D738/100,"n/a")</f>
        <v>17.322666666666663</v>
      </c>
      <c r="N741" s="134">
        <f>IFERROR($N$3*TWK!E738/100,"n/a")</f>
        <v>10.872750000000002</v>
      </c>
      <c r="O741" s="134">
        <f>IFERROR($O$3*TWK!F738/100,"n/a")</f>
        <v>14.187250000000001</v>
      </c>
      <c r="P741" s="134">
        <f>IFERROR($P$3*TWK!F738/100,"n/a")</f>
        <v>13.4915</v>
      </c>
      <c r="Q741" s="134">
        <f>IFERROR($Q$3*TWK!F738/100,"n/a")</f>
        <v>12.220999999999998</v>
      </c>
      <c r="R741" s="134">
        <f>IFERROR($R$3*TWK!F738/100,"n/a")</f>
        <v>12.069750000000001</v>
      </c>
      <c r="S741" s="134">
        <f>IFERROR($S$3*TWK!H738/100,"n/a")</f>
        <v>8.3125</v>
      </c>
      <c r="T741" s="134">
        <f>IFERROR($T$3*TWK!H738/100,"n/a")</f>
        <v>8.09375</v>
      </c>
      <c r="U741" s="134">
        <f>IFERROR($U$3*TWK!H738/100,"n/a")</f>
        <v>7.7437500000000004</v>
      </c>
      <c r="V741" s="134">
        <f>IFERROR($V$3*TWK!H738/100,"n/a")</f>
        <v>7.6781249999999996</v>
      </c>
      <c r="W741" s="134">
        <f>IFERROR($W$3*TWK!H738/100,"n/a")</f>
        <v>6.8687500000000004</v>
      </c>
      <c r="X741" s="134">
        <f>IFERROR($X$3*(TWK!H738+25)/100,"n/a")</f>
        <v>7.288125</v>
      </c>
      <c r="Y741" s="134">
        <f>IFERROR($Y$3*(TWK!H738+50)/100,"n/a")</f>
        <v>7.1756250000000001</v>
      </c>
      <c r="Z741" s="134">
        <f>IFERROR($Z$3*TWK!H738/100,"n/a")</f>
        <v>5.4031250000000002</v>
      </c>
      <c r="AA741" s="134">
        <f>IFERROR($AA$3*(TWK!H738+100)/100,"n/a")</f>
        <v>7.2993750000000004</v>
      </c>
    </row>
    <row r="742" spans="1:27" x14ac:dyDescent="0.25">
      <c r="A742" s="47">
        <f t="shared" si="10"/>
        <v>43151</v>
      </c>
      <c r="B742" s="134" t="str">
        <f>IFERROR($B$3*TWK!B739/100,"n/a")</f>
        <v>n/a</v>
      </c>
      <c r="C742" s="134" t="str">
        <f>IFERROR($C$3*TWK!C739/100,"n/a")</f>
        <v>n/a</v>
      </c>
      <c r="D742" s="134" t="str">
        <f>IFERROR($D$3*TWK!C739/100,"n/a")</f>
        <v>n/a</v>
      </c>
      <c r="E742" s="134" t="str">
        <f>IFERROR( $E$3*TWK!C739/100,"n/a")</f>
        <v>n/a</v>
      </c>
      <c r="F742" s="134" t="str">
        <f>IFERROR($F$3*TWK!C739/100,"n/a")</f>
        <v>n/a</v>
      </c>
      <c r="G742" s="134">
        <f>IFERROR($G$3*TWK!H739/100,"n/a")</f>
        <v>8.36</v>
      </c>
      <c r="H742" s="134">
        <f>IFERROR( $H$3*TWK!D739/100,"n/a")</f>
        <v>21.964000000000002</v>
      </c>
      <c r="I742" s="134">
        <f>IFERROR($I$3*TWK!D739/100,"n/a")</f>
        <v>20.178000000000001</v>
      </c>
      <c r="J742" s="134">
        <f>IFERROR($J$3*TWK!D739/100,"n/a")</f>
        <v>19.911999999999999</v>
      </c>
      <c r="K742" s="134">
        <f>IFERROR($K$3*TWK!D739/100,"n/a")</f>
        <v>19.266000000000002</v>
      </c>
      <c r="L742" s="134">
        <f>IFERROR( $L$3*TWK!D739/100,"n/a")</f>
        <v>18.277999999999999</v>
      </c>
      <c r="M742" s="134">
        <f>IFERROR($M$3*TWK!D739/100,"n/a")</f>
        <v>17.631999999999998</v>
      </c>
      <c r="N742" s="134">
        <f>IFERROR($N$3*TWK!E739/100,"n/a")</f>
        <v>11.67075</v>
      </c>
      <c r="O742" s="134">
        <f>IFERROR($O$3*TWK!F739/100,"n/a")</f>
        <v>15.242500000000001</v>
      </c>
      <c r="P742" s="134">
        <f>IFERROR($P$3*TWK!F739/100,"n/a")</f>
        <v>14.494999999999999</v>
      </c>
      <c r="Q742" s="134">
        <f>IFERROR($Q$3*TWK!F739/100,"n/a")</f>
        <v>13.13</v>
      </c>
      <c r="R742" s="134">
        <f>IFERROR($R$3*TWK!F739/100,"n/a")</f>
        <v>12.967499999999999</v>
      </c>
      <c r="S742" s="134">
        <f>IFERROR($S$3*TWK!H739/100,"n/a")</f>
        <v>8.36</v>
      </c>
      <c r="T742" s="134">
        <f>IFERROR($T$3*TWK!H739/100,"n/a")</f>
        <v>8.14</v>
      </c>
      <c r="U742" s="134">
        <f>IFERROR($U$3*TWK!H739/100,"n/a")</f>
        <v>7.7879999999999994</v>
      </c>
      <c r="V742" s="134">
        <f>IFERROR($V$3*TWK!H739/100,"n/a")</f>
        <v>7.7219999999999995</v>
      </c>
      <c r="W742" s="134">
        <f>IFERROR($W$3*TWK!H739/100,"n/a")</f>
        <v>6.9080000000000004</v>
      </c>
      <c r="X742" s="134">
        <f>IFERROR($X$3*(TWK!H739+25)/100,"n/a")</f>
        <v>7.3255000000000008</v>
      </c>
      <c r="Y742" s="134">
        <f>IFERROR($Y$3*(TWK!H739+50)/100,"n/a")</f>
        <v>7.2089999999999996</v>
      </c>
      <c r="Z742" s="134">
        <f>IFERROR($Z$3*TWK!H739/100,"n/a")</f>
        <v>5.4340000000000011</v>
      </c>
      <c r="AA742" s="134">
        <f>IFERROR($AA$3*(TWK!H739+100)/100,"n/a")</f>
        <v>7.3279999999999994</v>
      </c>
    </row>
    <row r="743" spans="1:27" x14ac:dyDescent="0.25">
      <c r="A743" s="47">
        <f t="shared" si="10"/>
        <v>43158</v>
      </c>
      <c r="B743" s="134" t="str">
        <f>IFERROR($B$3*TWK!B740/100,"n/a")</f>
        <v>n/a</v>
      </c>
      <c r="C743" s="134" t="str">
        <f>IFERROR($C$3*TWK!C740/100,"n/a")</f>
        <v>n/a</v>
      </c>
      <c r="D743" s="134" t="str">
        <f>IFERROR($D$3*TWK!C740/100,"n/a")</f>
        <v>n/a</v>
      </c>
      <c r="E743" s="134" t="str">
        <f>IFERROR( $E$3*TWK!C740/100,"n/a")</f>
        <v>n/a</v>
      </c>
      <c r="F743" s="134" t="str">
        <f>IFERROR($F$3*TWK!C740/100,"n/a")</f>
        <v>n/a</v>
      </c>
      <c r="G743" s="134">
        <f>IFERROR($G$3*TWK!H740/100,"n/a")</f>
        <v>9.2719999999999985</v>
      </c>
      <c r="H743" s="134">
        <f>IFERROR( $H$3*TWK!D740/100,"n/a")</f>
        <v>22.542000000000002</v>
      </c>
      <c r="I743" s="134">
        <f>IFERROR($I$3*TWK!D740/100,"n/a")</f>
        <v>20.708999999999996</v>
      </c>
      <c r="J743" s="134">
        <f>IFERROR($J$3*TWK!D740/100,"n/a")</f>
        <v>20.436</v>
      </c>
      <c r="K743" s="134">
        <f>IFERROR($K$3*TWK!D740/100,"n/a")</f>
        <v>19.773000000000003</v>
      </c>
      <c r="L743" s="134">
        <f>IFERROR( $L$3*TWK!D740/100,"n/a")</f>
        <v>18.759</v>
      </c>
      <c r="M743" s="134">
        <f>IFERROR($M$3*TWK!D740/100,"n/a")</f>
        <v>18.096</v>
      </c>
      <c r="N743" s="134">
        <f>IFERROR($N$3*TWK!E740/100,"n/a")</f>
        <v>11.830350000000001</v>
      </c>
      <c r="O743" s="134" t="str">
        <f>IFERROR($O$3*TWK!F740/100,"n/a")</f>
        <v>n/a</v>
      </c>
      <c r="P743" s="134" t="str">
        <f>IFERROR($P$3*TWK!F740/100,"n/a")</f>
        <v>n/a</v>
      </c>
      <c r="Q743" s="134" t="str">
        <f>IFERROR($Q$3*TWK!F740/100,"n/a")</f>
        <v>n/a</v>
      </c>
      <c r="R743" s="134" t="str">
        <f>IFERROR($R$3*TWK!F740/100,"n/a")</f>
        <v>n/a</v>
      </c>
      <c r="S743" s="134">
        <f>IFERROR($S$3*TWK!H740/100,"n/a")</f>
        <v>9.2719999999999985</v>
      </c>
      <c r="T743" s="134">
        <f>IFERROR($T$3*TWK!H740/100,"n/a")</f>
        <v>9.0280000000000005</v>
      </c>
      <c r="U743" s="134">
        <f>IFERROR($U$3*TWK!H740/100,"n/a")</f>
        <v>8.6375999999999991</v>
      </c>
      <c r="V743" s="134">
        <f>IFERROR($V$3*TWK!H740/100,"n/a")</f>
        <v>8.5643999999999991</v>
      </c>
      <c r="W743" s="134">
        <f>IFERROR($W$3*TWK!H740/100,"n/a")</f>
        <v>7.6616000000000009</v>
      </c>
      <c r="X743" s="134">
        <f>IFERROR($X$3*(TWK!H740+25)/100,"n/a")</f>
        <v>8.0431000000000008</v>
      </c>
      <c r="Y743" s="134">
        <f>IFERROR($Y$3*(TWK!H740+50)/100,"n/a")</f>
        <v>7.8498000000000001</v>
      </c>
      <c r="Z743" s="134">
        <f>IFERROR($Z$3*TWK!H740/100,"n/a")</f>
        <v>6.0268000000000006</v>
      </c>
      <c r="AA743" s="134">
        <f>IFERROR($AA$3*(TWK!H740+100)/100,"n/a")</f>
        <v>7.8776000000000002</v>
      </c>
    </row>
    <row r="744" spans="1:27" x14ac:dyDescent="0.25">
      <c r="A744" s="47">
        <f t="shared" si="10"/>
        <v>43165</v>
      </c>
      <c r="B744" s="134" t="str">
        <f>IFERROR($B$3*TWK!B741/100,"n/a")</f>
        <v>n/a</v>
      </c>
      <c r="C744" s="134">
        <f>IFERROR($C$3*TWK!C741/100,"n/a")</f>
        <v>29.8</v>
      </c>
      <c r="D744" s="134">
        <f>IFERROR($D$3*TWK!C741/100,"n/a")</f>
        <v>26.422666666666668</v>
      </c>
      <c r="E744" s="134">
        <f>IFERROR( $E$3*TWK!C741/100,"n/a")</f>
        <v>25.230666666666664</v>
      </c>
      <c r="F744" s="134">
        <f>IFERROR($F$3*TWK!C741/100,"n/a")</f>
        <v>24.038666666666668</v>
      </c>
      <c r="G744" s="134">
        <f>IFERROR($G$3*TWK!H741/100,"n/a")</f>
        <v>12.438666666666666</v>
      </c>
      <c r="H744" s="134">
        <f>IFERROR( $H$3*TWK!D741/100,"n/a")</f>
        <v>27.416466666666665</v>
      </c>
      <c r="I744" s="134">
        <f>IFERROR($I$3*TWK!D741/100,"n/a")</f>
        <v>25.187099999999997</v>
      </c>
      <c r="J744" s="134">
        <f>IFERROR($J$3*TWK!D741/100,"n/a")</f>
        <v>24.855066666666666</v>
      </c>
      <c r="K744" s="134">
        <f>IFERROR($K$3*TWK!D741/100,"n/a")</f>
        <v>24.0487</v>
      </c>
      <c r="L744" s="134">
        <f>IFERROR( $L$3*TWK!D741/100,"n/a")</f>
        <v>22.815433333333331</v>
      </c>
      <c r="M744" s="134">
        <f>IFERROR($M$3*TWK!D741/100,"n/a")</f>
        <v>22.009066666666662</v>
      </c>
      <c r="N744" s="134">
        <f>IFERROR($N$3*TWK!E741/100,"n/a")</f>
        <v>15.521100000000001</v>
      </c>
      <c r="O744" s="134" t="str">
        <f>IFERROR($O$3*TWK!F741/100,"n/a")</f>
        <v>n/a</v>
      </c>
      <c r="P744" s="134" t="str">
        <f>IFERROR($P$3*TWK!F741/100,"n/a")</f>
        <v>n/a</v>
      </c>
      <c r="Q744" s="134" t="str">
        <f>IFERROR($Q$3*TWK!F741/100,"n/a")</f>
        <v>n/a</v>
      </c>
      <c r="R744" s="134" t="str">
        <f>IFERROR($R$3*TWK!F741/100,"n/a")</f>
        <v>n/a</v>
      </c>
      <c r="S744" s="134">
        <f>IFERROR($S$3*TWK!H741/100,"n/a")</f>
        <v>12.438666666666666</v>
      </c>
      <c r="T744" s="134">
        <f>IFERROR($T$3*TWK!H741/100,"n/a")</f>
        <v>12.111333333333333</v>
      </c>
      <c r="U744" s="134">
        <f>IFERROR($U$3*TWK!H741/100,"n/a")</f>
        <v>11.5876</v>
      </c>
      <c r="V744" s="134">
        <f>IFERROR($V$3*TWK!H741/100,"n/a")</f>
        <v>11.489399999999998</v>
      </c>
      <c r="W744" s="134">
        <f>IFERROR($W$3*TWK!H741/100,"n/a")</f>
        <v>10.278266666666665</v>
      </c>
      <c r="X744" s="134">
        <f>IFERROR($X$3*(TWK!H741+25)/100,"n/a")</f>
        <v>10.534766666666666</v>
      </c>
      <c r="Y744" s="134">
        <f>IFERROR($Y$3*(TWK!H741+50)/100,"n/a")</f>
        <v>10.0748</v>
      </c>
      <c r="Z744" s="134">
        <f>IFERROR($Z$3*TWK!H741/100,"n/a")</f>
        <v>8.0851333333333333</v>
      </c>
      <c r="AA744" s="134">
        <f>IFERROR($AA$3*(TWK!H741+100)/100,"n/a")</f>
        <v>9.7859333333333325</v>
      </c>
    </row>
    <row r="745" spans="1:27" x14ac:dyDescent="0.25">
      <c r="A745" s="47">
        <f t="shared" si="10"/>
        <v>43172</v>
      </c>
      <c r="B745" s="134" t="str">
        <f>IFERROR($B$3*TWK!B742/100,"n/a")</f>
        <v>n/a</v>
      </c>
      <c r="C745" s="134">
        <f>IFERROR($C$3*TWK!C742/100,"n/a")</f>
        <v>35</v>
      </c>
      <c r="D745" s="134">
        <f>IFERROR($D$3*TWK!C742/100,"n/a")</f>
        <v>31.033333333333335</v>
      </c>
      <c r="E745" s="134">
        <f>IFERROR( $E$3*TWK!C742/100,"n/a")</f>
        <v>29.633333333333336</v>
      </c>
      <c r="F745" s="134">
        <f>IFERROR($F$3*TWK!C742/100,"n/a")</f>
        <v>28.233333333333334</v>
      </c>
      <c r="G745" s="134">
        <f>IFERROR($G$3*TWK!H742/100,"n/a")</f>
        <v>15.01</v>
      </c>
      <c r="H745" s="134">
        <f>IFERROR( $H$3*TWK!D742/100,"n/a")</f>
        <v>32.946000000000005</v>
      </c>
      <c r="I745" s="134">
        <f>IFERROR($I$3*TWK!D742/100,"n/a")</f>
        <v>30.266999999999999</v>
      </c>
      <c r="J745" s="134">
        <f>IFERROR($J$3*TWK!D742/100,"n/a")</f>
        <v>29.868000000000002</v>
      </c>
      <c r="K745" s="134">
        <f>IFERROR($K$3*TWK!D742/100,"n/a")</f>
        <v>28.899000000000001</v>
      </c>
      <c r="L745" s="134">
        <f>IFERROR( $L$3*TWK!D742/100,"n/a")</f>
        <v>27.416999999999998</v>
      </c>
      <c r="M745" s="134">
        <f>IFERROR($M$3*TWK!D742/100,"n/a")</f>
        <v>26.447999999999997</v>
      </c>
      <c r="N745" s="134">
        <f>IFERROR($N$3*TWK!E742/100,"n/a")</f>
        <v>18.287500000000001</v>
      </c>
      <c r="O745" s="134">
        <f>IFERROR($O$3*TWK!F742/100,"n/a")</f>
        <v>22.86375</v>
      </c>
      <c r="P745" s="134">
        <f>IFERROR($P$3*TWK!F742/100,"n/a")</f>
        <v>21.7425</v>
      </c>
      <c r="Q745" s="134">
        <f>IFERROR($Q$3*TWK!F742/100,"n/a")</f>
        <v>19.695</v>
      </c>
      <c r="R745" s="134">
        <f>IFERROR($R$3*TWK!F742/100,"n/a")</f>
        <v>19.451250000000002</v>
      </c>
      <c r="S745" s="134">
        <f>IFERROR($S$3*TWK!H742/100,"n/a")</f>
        <v>15.01</v>
      </c>
      <c r="T745" s="134">
        <f>IFERROR($T$3*TWK!H742/100,"n/a")</f>
        <v>14.615</v>
      </c>
      <c r="U745" s="134">
        <f>IFERROR($U$3*TWK!H742/100,"n/a")</f>
        <v>13.982999999999999</v>
      </c>
      <c r="V745" s="134">
        <f>IFERROR($V$3*TWK!H742/100,"n/a")</f>
        <v>13.864499999999998</v>
      </c>
      <c r="W745" s="134">
        <f>IFERROR($W$3*TWK!H742/100,"n/a")</f>
        <v>12.402999999999999</v>
      </c>
      <c r="X745" s="134">
        <f>IFERROR($X$3*(TWK!H742+25)/100,"n/a")</f>
        <v>12.558000000000002</v>
      </c>
      <c r="Y745" s="134">
        <f>IFERROR($Y$3*(TWK!H742+50)/100,"n/a")</f>
        <v>11.881499999999999</v>
      </c>
      <c r="Z745" s="134">
        <f>IFERROR($Z$3*TWK!H742/100,"n/a")</f>
        <v>9.7565000000000008</v>
      </c>
      <c r="AA745" s="134">
        <f>IFERROR($AA$3*(TWK!H742+100)/100,"n/a")</f>
        <v>11.3355</v>
      </c>
    </row>
    <row r="746" spans="1:27" x14ac:dyDescent="0.25">
      <c r="A746" s="47">
        <f t="shared" si="10"/>
        <v>43179</v>
      </c>
      <c r="B746" s="134" t="str">
        <f>IFERROR($B$3*TWK!B743/100,"n/a")</f>
        <v>n/a</v>
      </c>
      <c r="C746" s="134">
        <f>IFERROR($C$3*TWK!C743/100,"n/a")</f>
        <v>27.75</v>
      </c>
      <c r="D746" s="134">
        <f>IFERROR($D$3*TWK!C743/100,"n/a")</f>
        <v>24.605</v>
      </c>
      <c r="E746" s="134">
        <f>IFERROR( $E$3*TWK!C743/100,"n/a")</f>
        <v>23.495000000000001</v>
      </c>
      <c r="F746" s="134">
        <f>IFERROR($F$3*TWK!C743/100,"n/a")</f>
        <v>22.385000000000002</v>
      </c>
      <c r="G746" s="134">
        <f>IFERROR($G$3*TWK!H743/100,"n/a")</f>
        <v>12.635</v>
      </c>
      <c r="H746" s="134">
        <f>IFERROR( $H$3*TWK!D743/100,"n/a")</f>
        <v>27.454999999999998</v>
      </c>
      <c r="I746" s="134">
        <f>IFERROR($I$3*TWK!D743/100,"n/a")</f>
        <v>25.2225</v>
      </c>
      <c r="J746" s="134">
        <f>IFERROR($J$3*TWK!D743/100,"n/a")</f>
        <v>24.89</v>
      </c>
      <c r="K746" s="134">
        <f>IFERROR($K$3*TWK!D743/100,"n/a")</f>
        <v>24.0825</v>
      </c>
      <c r="L746" s="134">
        <f>IFERROR( $L$3*TWK!D743/100,"n/a")</f>
        <v>22.8475</v>
      </c>
      <c r="M746" s="134">
        <f>IFERROR($M$3*TWK!D743/100,"n/a")</f>
        <v>22.04</v>
      </c>
      <c r="N746" s="134">
        <f>IFERROR($N$3*TWK!E743/100,"n/a")</f>
        <v>13.965</v>
      </c>
      <c r="O746" s="134">
        <f>IFERROR($O$3*TWK!F743/100,"n/a")</f>
        <v>20.518750000000001</v>
      </c>
      <c r="P746" s="134">
        <f>IFERROR($P$3*TWK!F743/100,"n/a")</f>
        <v>19.512499999999999</v>
      </c>
      <c r="Q746" s="134">
        <f>IFERROR($Q$3*TWK!F743/100,"n/a")</f>
        <v>17.675000000000001</v>
      </c>
      <c r="R746" s="134">
        <f>IFERROR($R$3*TWK!F743/100,"n/a")</f>
        <v>17.456250000000001</v>
      </c>
      <c r="S746" s="134">
        <f>IFERROR($S$3*TWK!H743/100,"n/a")</f>
        <v>12.635</v>
      </c>
      <c r="T746" s="134">
        <f>IFERROR($T$3*TWK!H743/100,"n/a")</f>
        <v>12.3025</v>
      </c>
      <c r="U746" s="134">
        <f>IFERROR($U$3*TWK!H743/100,"n/a")</f>
        <v>11.7705</v>
      </c>
      <c r="V746" s="134">
        <f>IFERROR($V$3*TWK!H743/100,"n/a")</f>
        <v>11.670749999999998</v>
      </c>
      <c r="W746" s="134">
        <f>IFERROR($W$3*TWK!H743/100,"n/a")</f>
        <v>10.4405</v>
      </c>
      <c r="X746" s="134">
        <f>IFERROR($X$3*(TWK!H743+25)/100,"n/a")</f>
        <v>10.689250000000001</v>
      </c>
      <c r="Y746" s="134">
        <f>IFERROR($Y$3*(TWK!H743+50)/100,"n/a")</f>
        <v>10.21275</v>
      </c>
      <c r="Z746" s="134">
        <f>IFERROR($Z$3*TWK!H743/100,"n/a")</f>
        <v>8.2127500000000015</v>
      </c>
      <c r="AA746" s="134">
        <f>IFERROR($AA$3*(TWK!H743+100)/100,"n/a")</f>
        <v>9.9042500000000011</v>
      </c>
    </row>
    <row r="747" spans="1:27" x14ac:dyDescent="0.25">
      <c r="A747" s="47">
        <f t="shared" si="10"/>
        <v>43186</v>
      </c>
      <c r="B747" s="134" t="str">
        <f>IFERROR($B$3*TWK!B744/100,"n/a")</f>
        <v>n/a</v>
      </c>
      <c r="C747" s="134">
        <f>IFERROR($C$3*TWK!C744/100,"n/a")</f>
        <v>29.1</v>
      </c>
      <c r="D747" s="134">
        <f>IFERROR($D$3*TWK!C744/100,"n/a")</f>
        <v>25.802000000000003</v>
      </c>
      <c r="E747" s="134">
        <f>IFERROR( $E$3*TWK!C744/100,"n/a")</f>
        <v>24.638000000000002</v>
      </c>
      <c r="F747" s="134">
        <f>IFERROR($F$3*TWK!C744/100,"n/a")</f>
        <v>23.474</v>
      </c>
      <c r="G747" s="134">
        <f>IFERROR($G$3*TWK!H744/100,"n/a")</f>
        <v>14.725</v>
      </c>
      <c r="H747" s="134">
        <f>IFERROR( $H$3*TWK!D744/100,"n/a")</f>
        <v>28.177499999999998</v>
      </c>
      <c r="I747" s="134">
        <f>IFERROR($I$3*TWK!D744/100,"n/a")</f>
        <v>25.88625</v>
      </c>
      <c r="J747" s="134">
        <f>IFERROR($J$3*TWK!D744/100,"n/a")</f>
        <v>25.545000000000002</v>
      </c>
      <c r="K747" s="134">
        <f>IFERROR($K$3*TWK!D744/100,"n/a")</f>
        <v>24.716249999999999</v>
      </c>
      <c r="L747" s="134">
        <f>IFERROR( $L$3*TWK!D744/100,"n/a")</f>
        <v>23.44875</v>
      </c>
      <c r="M747" s="134">
        <f>IFERROR($M$3*TWK!D744/100,"n/a")</f>
        <v>22.62</v>
      </c>
      <c r="N747" s="134">
        <f>IFERROR($N$3*TWK!E744/100,"n/a")</f>
        <v>15.361500000000001</v>
      </c>
      <c r="O747" s="134">
        <f>IFERROR($O$3*TWK!F744/100,"n/a")</f>
        <v>24.036249999999999</v>
      </c>
      <c r="P747" s="134">
        <f>IFERROR($P$3*TWK!F744/100,"n/a")</f>
        <v>22.857500000000002</v>
      </c>
      <c r="Q747" s="134">
        <f>IFERROR($Q$3*TWK!F744/100,"n/a")</f>
        <v>20.704999999999998</v>
      </c>
      <c r="R747" s="134">
        <f>IFERROR($R$3*TWK!F744/100,"n/a")</f>
        <v>20.44875</v>
      </c>
      <c r="S747" s="134">
        <f>IFERROR($S$3*TWK!H744/100,"n/a")</f>
        <v>14.725</v>
      </c>
      <c r="T747" s="134">
        <f>IFERROR($T$3*TWK!H744/100,"n/a")</f>
        <v>14.3375</v>
      </c>
      <c r="U747" s="134">
        <f>IFERROR($U$3*TWK!H744/100,"n/a")</f>
        <v>13.717499999999999</v>
      </c>
      <c r="V747" s="134">
        <f>IFERROR($V$3*TWK!H744/100,"n/a")</f>
        <v>13.60125</v>
      </c>
      <c r="W747" s="134">
        <f>IFERROR($W$3*TWK!H744/100,"n/a")</f>
        <v>12.1675</v>
      </c>
      <c r="X747" s="134">
        <f>IFERROR($X$3*(TWK!H744+25)/100,"n/a")</f>
        <v>12.33375</v>
      </c>
      <c r="Y747" s="134">
        <f>IFERROR($Y$3*(TWK!H744+50)/100,"n/a")</f>
        <v>11.68125</v>
      </c>
      <c r="Z747" s="134">
        <f>IFERROR($Z$3*TWK!H744/100,"n/a")</f>
        <v>9.5712500000000009</v>
      </c>
      <c r="AA747" s="134">
        <f>IFERROR($AA$3*(TWK!H744+100)/100,"n/a")</f>
        <v>11.16375</v>
      </c>
    </row>
    <row r="748" spans="1:27" x14ac:dyDescent="0.25">
      <c r="A748" s="47">
        <f t="shared" si="10"/>
        <v>43193</v>
      </c>
      <c r="B748" s="134" t="str">
        <f>IFERROR($B$3*TWK!B745/100,"n/a")</f>
        <v>n/a</v>
      </c>
      <c r="C748" s="134">
        <f>IFERROR($C$3*TWK!C745/100,"n/a")</f>
        <v>34.5</v>
      </c>
      <c r="D748" s="134">
        <f>IFERROR($D$3*TWK!C745/100,"n/a")</f>
        <v>30.59</v>
      </c>
      <c r="E748" s="134">
        <f>IFERROR( $E$3*TWK!C745/100,"n/a")</f>
        <v>29.21</v>
      </c>
      <c r="F748" s="134">
        <f>IFERROR($F$3*TWK!C745/100,"n/a")</f>
        <v>27.83</v>
      </c>
      <c r="G748" s="134">
        <f>IFERROR($G$3*TWK!H745/100,"n/a")</f>
        <v>15.326666666666664</v>
      </c>
      <c r="H748" s="134">
        <f>IFERROR( $H$3*TWK!D745/100,"n/a")</f>
        <v>32.271666666666668</v>
      </c>
      <c r="I748" s="134">
        <f>IFERROR($I$3*TWK!D745/100,"n/a")</f>
        <v>29.647500000000001</v>
      </c>
      <c r="J748" s="134">
        <f>IFERROR($J$3*TWK!D745/100,"n/a")</f>
        <v>29.256666666666671</v>
      </c>
      <c r="K748" s="134">
        <f>IFERROR($K$3*TWK!D745/100,"n/a")</f>
        <v>28.307500000000005</v>
      </c>
      <c r="L748" s="134">
        <f>IFERROR( $L$3*TWK!D745/100,"n/a")</f>
        <v>26.855833333333337</v>
      </c>
      <c r="M748" s="134">
        <f>IFERROR($M$3*TWK!D745/100,"n/a")</f>
        <v>25.906666666666666</v>
      </c>
      <c r="N748" s="134">
        <f>IFERROR($N$3*TWK!E745/100,"n/a")</f>
        <v>19.750500000000002</v>
      </c>
      <c r="O748" s="134">
        <f>IFERROR($O$3*TWK!F745/100,"n/a")</f>
        <v>24.622499999999999</v>
      </c>
      <c r="P748" s="134">
        <f>IFERROR($P$3*TWK!F745/100,"n/a")</f>
        <v>23.414999999999999</v>
      </c>
      <c r="Q748" s="134">
        <f>IFERROR($Q$3*TWK!F745/100,"n/a")</f>
        <v>21.21</v>
      </c>
      <c r="R748" s="134">
        <f>IFERROR($R$3*TWK!F745/100,"n/a")</f>
        <v>20.947500000000002</v>
      </c>
      <c r="S748" s="134">
        <f>IFERROR($S$3*TWK!H745/100,"n/a")</f>
        <v>15.326666666666664</v>
      </c>
      <c r="T748" s="134">
        <f>IFERROR($T$3*TWK!H745/100,"n/a")</f>
        <v>14.923333333333332</v>
      </c>
      <c r="U748" s="134">
        <f>IFERROR($U$3*TWK!H745/100,"n/a")</f>
        <v>14.277999999999999</v>
      </c>
      <c r="V748" s="134">
        <f>IFERROR($V$3*TWK!H745/100,"n/a")</f>
        <v>14.156999999999998</v>
      </c>
      <c r="W748" s="134">
        <f>IFERROR($W$3*TWK!H745/100,"n/a")</f>
        <v>12.664666666666667</v>
      </c>
      <c r="X748" s="134">
        <f>IFERROR($X$3*(TWK!H745+25)/100,"n/a")</f>
        <v>12.807166666666667</v>
      </c>
      <c r="Y748" s="134">
        <f>IFERROR($Y$3*(TWK!H745+50)/100,"n/a")</f>
        <v>12.103999999999999</v>
      </c>
      <c r="Z748" s="134">
        <f>IFERROR($Z$3*TWK!H745/100,"n/a")</f>
        <v>9.9623333333333335</v>
      </c>
      <c r="AA748" s="134">
        <f>IFERROR($AA$3*(TWK!H745+100)/100,"n/a")</f>
        <v>11.526333333333332</v>
      </c>
    </row>
    <row r="749" spans="1:27" x14ac:dyDescent="0.25">
      <c r="A749" s="47">
        <f t="shared" si="10"/>
        <v>43200</v>
      </c>
      <c r="B749" s="134">
        <f>IFERROR($B$3*TWK!B746/100,"n/a")</f>
        <v>36.108333333333341</v>
      </c>
      <c r="C749" s="134">
        <f>IFERROR($C$3*TWK!C746/100,"n/a")</f>
        <v>35</v>
      </c>
      <c r="D749" s="134">
        <f>IFERROR($D$3*TWK!C746/100,"n/a")</f>
        <v>31.033333333333335</v>
      </c>
      <c r="E749" s="134">
        <f>IFERROR( $E$3*TWK!C746/100,"n/a")</f>
        <v>29.633333333333336</v>
      </c>
      <c r="F749" s="134">
        <f>IFERROR($F$3*TWK!C746/100,"n/a")</f>
        <v>28.233333333333334</v>
      </c>
      <c r="G749" s="134">
        <f>IFERROR($G$3*TWK!H746/100,"n/a")</f>
        <v>17.416666666666664</v>
      </c>
      <c r="H749" s="134">
        <f>IFERROR( $H$3*TWK!D746/100,"n/a")</f>
        <v>34.198333333333338</v>
      </c>
      <c r="I749" s="134">
        <f>IFERROR($I$3*TWK!D746/100,"n/a")</f>
        <v>31.417499999999997</v>
      </c>
      <c r="J749" s="134">
        <f>IFERROR($J$3*TWK!D746/100,"n/a")</f>
        <v>31.003333333333334</v>
      </c>
      <c r="K749" s="134">
        <f>IFERROR($K$3*TWK!D746/100,"n/a")</f>
        <v>29.997499999999999</v>
      </c>
      <c r="L749" s="134">
        <f>IFERROR( $L$3*TWK!D746/100,"n/a")</f>
        <v>28.459166666666661</v>
      </c>
      <c r="M749" s="134">
        <f>IFERROR($M$3*TWK!D746/100,"n/a")</f>
        <v>27.45333333333333</v>
      </c>
      <c r="N749" s="134">
        <f>IFERROR($N$3*TWK!E746/100,"n/a")</f>
        <v>19.617500000000003</v>
      </c>
      <c r="O749" s="134">
        <f>IFERROR($O$3*TWK!F746/100,"n/a")</f>
        <v>25.013333333333339</v>
      </c>
      <c r="P749" s="134">
        <f>IFERROR($P$3*TWK!F746/100,"n/a")</f>
        <v>23.786666666666669</v>
      </c>
      <c r="Q749" s="134">
        <f>IFERROR($Q$3*TWK!F746/100,"n/a")</f>
        <v>21.54666666666667</v>
      </c>
      <c r="R749" s="134">
        <f>IFERROR($R$3*TWK!F746/100,"n/a")</f>
        <v>21.280000000000005</v>
      </c>
      <c r="S749" s="134">
        <f>IFERROR($S$3*TWK!H746/100,"n/a")</f>
        <v>17.416666666666664</v>
      </c>
      <c r="T749" s="134">
        <f>IFERROR($T$3*TWK!H746/100,"n/a")</f>
        <v>16.958333333333332</v>
      </c>
      <c r="U749" s="134">
        <f>IFERROR($U$3*TWK!H746/100,"n/a")</f>
        <v>16.225000000000001</v>
      </c>
      <c r="V749" s="134">
        <f>IFERROR($V$3*TWK!H746/100,"n/a")</f>
        <v>16.087499999999999</v>
      </c>
      <c r="W749" s="134">
        <f>IFERROR($W$3*TWK!H746/100,"n/a")</f>
        <v>14.391666666666667</v>
      </c>
      <c r="X749" s="134">
        <f>IFERROR($X$3*(TWK!H746+25)/100,"n/a")</f>
        <v>14.451666666666668</v>
      </c>
      <c r="Y749" s="134">
        <f>IFERROR($Y$3*(TWK!H746+50)/100,"n/a")</f>
        <v>13.5725</v>
      </c>
      <c r="Z749" s="134">
        <f>IFERROR($Z$3*TWK!H746/100,"n/a")</f>
        <v>11.320833333333335</v>
      </c>
      <c r="AA749" s="134">
        <f>IFERROR($AA$3*(TWK!H746+100)/100,"n/a")</f>
        <v>12.785833333333333</v>
      </c>
    </row>
    <row r="750" spans="1:27" x14ac:dyDescent="0.25">
      <c r="A750" s="47">
        <f t="shared" si="10"/>
        <v>43207</v>
      </c>
      <c r="B750" s="134">
        <f>IFERROR($B$3*TWK!B747/100,"n/a")</f>
        <v>41.782499999999999</v>
      </c>
      <c r="C750" s="134">
        <f>IFERROR($C$3*TWK!C747/100,"n/a")</f>
        <v>39.5</v>
      </c>
      <c r="D750" s="134">
        <f>IFERROR($D$3*TWK!C747/100,"n/a")</f>
        <v>35.023333333333341</v>
      </c>
      <c r="E750" s="134">
        <f>IFERROR( $E$3*TWK!C747/100,"n/a")</f>
        <v>33.443333333333335</v>
      </c>
      <c r="F750" s="134">
        <f>IFERROR($F$3*TWK!C747/100,"n/a")</f>
        <v>31.863333333333333</v>
      </c>
      <c r="G750" s="134">
        <f>IFERROR($G$3*TWK!H747/100,"n/a")</f>
        <v>17.986666666666665</v>
      </c>
      <c r="H750" s="134">
        <f>IFERROR( $H$3*TWK!D747/100,"n/a")</f>
        <v>37.281000000000006</v>
      </c>
      <c r="I750" s="134">
        <f>IFERROR($I$3*TWK!D747/100,"n/a")</f>
        <v>34.249499999999998</v>
      </c>
      <c r="J750" s="134">
        <f>IFERROR($J$3*TWK!D747/100,"n/a")</f>
        <v>33.798000000000002</v>
      </c>
      <c r="K750" s="134">
        <f>IFERROR($K$3*TWK!D747/100,"n/a")</f>
        <v>32.701500000000003</v>
      </c>
      <c r="L750" s="134">
        <f>IFERROR( $L$3*TWK!D747/100,"n/a")</f>
        <v>31.0245</v>
      </c>
      <c r="M750" s="134">
        <f>IFERROR($M$3*TWK!D747/100,"n/a")</f>
        <v>29.927999999999997</v>
      </c>
      <c r="N750" s="134">
        <f>IFERROR($N$3*TWK!E747/100,"n/a")</f>
        <v>21.280000000000005</v>
      </c>
      <c r="O750" s="134">
        <f>IFERROR($O$3*TWK!F747/100,"n/a")</f>
        <v>27.358333333333338</v>
      </c>
      <c r="P750" s="134">
        <f>IFERROR($P$3*TWK!F747/100,"n/a")</f>
        <v>26.016666666666669</v>
      </c>
      <c r="Q750" s="134">
        <f>IFERROR($Q$3*TWK!F747/100,"n/a")</f>
        <v>23.56666666666667</v>
      </c>
      <c r="R750" s="134">
        <f>IFERROR($R$3*TWK!F747/100,"n/a")</f>
        <v>23.275000000000006</v>
      </c>
      <c r="S750" s="134">
        <f>IFERROR($S$3*TWK!H747/100,"n/a")</f>
        <v>17.986666666666665</v>
      </c>
      <c r="T750" s="134">
        <f>IFERROR($T$3*TWK!H747/100,"n/a")</f>
        <v>17.513333333333332</v>
      </c>
      <c r="U750" s="134">
        <f>IFERROR($U$3*TWK!H747/100,"n/a")</f>
        <v>16.756</v>
      </c>
      <c r="V750" s="134">
        <f>IFERROR($V$3*TWK!H747/100,"n/a")</f>
        <v>16.613999999999997</v>
      </c>
      <c r="W750" s="134">
        <f>IFERROR($W$3*TWK!H747/100,"n/a")</f>
        <v>14.862666666666666</v>
      </c>
      <c r="X750" s="134">
        <f>IFERROR($X$3*(TWK!H747+25)/100,"n/a")</f>
        <v>14.900166666666667</v>
      </c>
      <c r="Y750" s="134">
        <f>IFERROR($Y$3*(TWK!H747+50)/100,"n/a")</f>
        <v>13.972999999999997</v>
      </c>
      <c r="Z750" s="134">
        <f>IFERROR($Z$3*TWK!H747/100,"n/a")</f>
        <v>11.691333333333334</v>
      </c>
      <c r="AA750" s="134">
        <f>IFERROR($AA$3*(TWK!H747+100)/100,"n/a")</f>
        <v>13.129333333333332</v>
      </c>
    </row>
    <row r="751" spans="1:27" x14ac:dyDescent="0.25">
      <c r="A751" s="47">
        <f t="shared" si="10"/>
        <v>43214</v>
      </c>
      <c r="B751" s="134">
        <f>IFERROR($B$3*TWK!B748/100,"n/a")</f>
        <v>37.140000000000008</v>
      </c>
      <c r="C751" s="134">
        <f>IFERROR($C$3*TWK!C748/100,"n/a")</f>
        <v>31.8</v>
      </c>
      <c r="D751" s="134">
        <f>IFERROR($D$3*TWK!C748/100,"n/a")</f>
        <v>28.196000000000005</v>
      </c>
      <c r="E751" s="134">
        <f>IFERROR( $E$3*TWK!C748/100,"n/a")</f>
        <v>26.923999999999999</v>
      </c>
      <c r="F751" s="134">
        <f>IFERROR($F$3*TWK!C748/100,"n/a")</f>
        <v>25.651999999999997</v>
      </c>
      <c r="G751" s="134">
        <f>IFERROR($G$3*TWK!H748/100,"n/a")</f>
        <v>14.25</v>
      </c>
      <c r="H751" s="134">
        <f>IFERROR( $H$3*TWK!D748/100,"n/a")</f>
        <v>30.634</v>
      </c>
      <c r="I751" s="134">
        <f>IFERROR($I$3*TWK!D748/100,"n/a")</f>
        <v>28.142999999999997</v>
      </c>
      <c r="J751" s="134">
        <f>IFERROR($J$3*TWK!D748/100,"n/a")</f>
        <v>27.772000000000002</v>
      </c>
      <c r="K751" s="134">
        <f>IFERROR($K$3*TWK!D748/100,"n/a")</f>
        <v>26.871000000000002</v>
      </c>
      <c r="L751" s="134">
        <f>IFERROR( $L$3*TWK!D748/100,"n/a")</f>
        <v>25.492999999999999</v>
      </c>
      <c r="M751" s="134">
        <f>IFERROR($M$3*TWK!D748/100,"n/a")</f>
        <v>24.591999999999999</v>
      </c>
      <c r="N751" s="134">
        <f>IFERROR($N$3*TWK!E748/100,"n/a")</f>
        <v>16.758000000000003</v>
      </c>
      <c r="O751" s="134">
        <f>IFERROR($O$3*TWK!F748/100,"n/a")</f>
        <v>22.2775</v>
      </c>
      <c r="P751" s="134">
        <f>IFERROR($P$3*TWK!F748/100,"n/a")</f>
        <v>21.184999999999999</v>
      </c>
      <c r="Q751" s="134">
        <f>IFERROR($Q$3*TWK!F748/100,"n/a")</f>
        <v>19.190000000000001</v>
      </c>
      <c r="R751" s="134">
        <f>IFERROR($R$3*TWK!F748/100,"n/a")</f>
        <v>18.952500000000001</v>
      </c>
      <c r="S751" s="134">
        <f>IFERROR($S$3*TWK!H748/100,"n/a")</f>
        <v>14.25</v>
      </c>
      <c r="T751" s="134">
        <f>IFERROR($T$3*TWK!H748/100,"n/a")</f>
        <v>13.875</v>
      </c>
      <c r="U751" s="134">
        <f>IFERROR($U$3*TWK!H748/100,"n/a")</f>
        <v>13.275</v>
      </c>
      <c r="V751" s="134">
        <f>IFERROR($V$3*TWK!H748/100,"n/a")</f>
        <v>13.1625</v>
      </c>
      <c r="W751" s="134">
        <f>IFERROR($W$3*TWK!H748/100,"n/a")</f>
        <v>11.775</v>
      </c>
      <c r="X751" s="134">
        <f>IFERROR($X$3*(TWK!H748+25)/100,"n/a")</f>
        <v>11.96</v>
      </c>
      <c r="Y751" s="134">
        <f>IFERROR($Y$3*(TWK!H748+50)/100,"n/a")</f>
        <v>11.3475</v>
      </c>
      <c r="Z751" s="134">
        <f>IFERROR($Z$3*TWK!H748/100,"n/a")</f>
        <v>9.2625000000000011</v>
      </c>
      <c r="AA751" s="134">
        <f>IFERROR($AA$3*(TWK!H748+100)/100,"n/a")</f>
        <v>10.8775</v>
      </c>
    </row>
    <row r="752" spans="1:27" x14ac:dyDescent="0.25">
      <c r="A752" s="47">
        <f t="shared" si="10"/>
        <v>43221</v>
      </c>
      <c r="B752" s="134" t="str">
        <f>IFERROR($B$3*TWK!B749/100,"n/a")</f>
        <v>n/a</v>
      </c>
      <c r="C752" s="134">
        <f>IFERROR($C$3*TWK!C749/100,"n/a")</f>
        <v>26.25</v>
      </c>
      <c r="D752" s="134">
        <f>IFERROR($D$3*TWK!C749/100,"n/a")</f>
        <v>23.274999999999999</v>
      </c>
      <c r="E752" s="134">
        <f>IFERROR( $E$3*TWK!C749/100,"n/a")</f>
        <v>22.225000000000001</v>
      </c>
      <c r="F752" s="134">
        <f>IFERROR($F$3*TWK!C749/100,"n/a")</f>
        <v>21.175000000000001</v>
      </c>
      <c r="G752" s="134">
        <f>IFERROR($G$3*TWK!H749/100,"n/a")</f>
        <v>12.824999999999999</v>
      </c>
      <c r="H752" s="134">
        <f>IFERROR( $H$3*TWK!D749/100,"n/a")</f>
        <v>25.287500000000001</v>
      </c>
      <c r="I752" s="134">
        <f>IFERROR($I$3*TWK!D749/100,"n/a")</f>
        <v>23.231249999999999</v>
      </c>
      <c r="J752" s="134">
        <f>IFERROR($J$3*TWK!D749/100,"n/a")</f>
        <v>22.925000000000001</v>
      </c>
      <c r="K752" s="134">
        <f>IFERROR($K$3*TWK!D749/100,"n/a")</f>
        <v>22.181249999999999</v>
      </c>
      <c r="L752" s="134">
        <f>IFERROR( $L$3*TWK!D749/100,"n/a")</f>
        <v>21.043749999999999</v>
      </c>
      <c r="M752" s="134">
        <f>IFERROR($M$3*TWK!D749/100,"n/a")</f>
        <v>20.299999999999997</v>
      </c>
      <c r="N752" s="134">
        <f>IFERROR($N$3*TWK!E749/100,"n/a")</f>
        <v>13.965</v>
      </c>
      <c r="O752" s="134">
        <f>IFERROR($O$3*TWK!F749/100,"n/a")</f>
        <v>18.369166666666668</v>
      </c>
      <c r="P752" s="134">
        <f>IFERROR($P$3*TWK!F749/100,"n/a")</f>
        <v>17.468333333333334</v>
      </c>
      <c r="Q752" s="134">
        <f>IFERROR($Q$3*TWK!F749/100,"n/a")</f>
        <v>15.823333333333334</v>
      </c>
      <c r="R752" s="134">
        <f>IFERROR($R$3*TWK!F749/100,"n/a")</f>
        <v>15.627500000000003</v>
      </c>
      <c r="S752" s="134">
        <f>IFERROR($S$3*TWK!H749/100,"n/a")</f>
        <v>12.824999999999999</v>
      </c>
      <c r="T752" s="134">
        <f>IFERROR($T$3*TWK!H749/100,"n/a")</f>
        <v>12.487500000000001</v>
      </c>
      <c r="U752" s="134">
        <f>IFERROR($U$3*TWK!H749/100,"n/a")</f>
        <v>11.9475</v>
      </c>
      <c r="V752" s="134">
        <f>IFERROR($V$3*TWK!H749/100,"n/a")</f>
        <v>11.84625</v>
      </c>
      <c r="W752" s="134">
        <f>IFERROR($W$3*TWK!H749/100,"n/a")</f>
        <v>10.5975</v>
      </c>
      <c r="X752" s="134">
        <f>IFERROR($X$3*(TWK!H749+25)/100,"n/a")</f>
        <v>10.838749999999999</v>
      </c>
      <c r="Y752" s="134">
        <f>IFERROR($Y$3*(TWK!H749+50)/100,"n/a")</f>
        <v>10.34625</v>
      </c>
      <c r="Z752" s="134">
        <f>IFERROR($Z$3*TWK!H749/100,"n/a")</f>
        <v>8.3362500000000015</v>
      </c>
      <c r="AA752" s="134">
        <f>IFERROR($AA$3*(TWK!H749+100)/100,"n/a")</f>
        <v>10.018750000000001</v>
      </c>
    </row>
    <row r="753" spans="1:27" x14ac:dyDescent="0.25">
      <c r="A753" s="47">
        <f t="shared" si="10"/>
        <v>43228</v>
      </c>
      <c r="B753" s="134" t="str">
        <f>IFERROR($B$3*TWK!B750/100,"n/a")</f>
        <v>n/a</v>
      </c>
      <c r="C753" s="134" t="str">
        <f>IFERROR($C$3*TWK!C750/100,"n/a")</f>
        <v>n/a</v>
      </c>
      <c r="D753" s="134" t="str">
        <f>IFERROR($D$3*TWK!C750/100,"n/a")</f>
        <v>n/a</v>
      </c>
      <c r="E753" s="134" t="str">
        <f>IFERROR( $E$3*TWK!C750/100,"n/a")</f>
        <v>n/a</v>
      </c>
      <c r="F753" s="134" t="str">
        <f>IFERROR($F$3*TWK!C750/100,"n/a")</f>
        <v>n/a</v>
      </c>
      <c r="G753" s="134">
        <f>IFERROR($G$3*TWK!H750/100,"n/a")</f>
        <v>11.685</v>
      </c>
      <c r="H753" s="134">
        <f>IFERROR( $H$3*TWK!D750/100,"n/a")</f>
        <v>26.732500000000002</v>
      </c>
      <c r="I753" s="134">
        <f>IFERROR($I$3*TWK!D750/100,"n/a")</f>
        <v>24.55875</v>
      </c>
      <c r="J753" s="134">
        <f>IFERROR($J$3*TWK!D750/100,"n/a")</f>
        <v>24.234999999999999</v>
      </c>
      <c r="K753" s="134">
        <f>IFERROR($K$3*TWK!D750/100,"n/a")</f>
        <v>23.44875</v>
      </c>
      <c r="L753" s="134">
        <f>IFERROR( $L$3*TWK!D750/100,"n/a")</f>
        <v>22.24625</v>
      </c>
      <c r="M753" s="134">
        <f>IFERROR($M$3*TWK!D750/100,"n/a")</f>
        <v>21.46</v>
      </c>
      <c r="N753" s="134">
        <f>IFERROR($N$3*TWK!E750/100,"n/a")</f>
        <v>13.965</v>
      </c>
      <c r="O753" s="134">
        <f>IFERROR($O$3*TWK!F750/100,"n/a")</f>
        <v>15.477</v>
      </c>
      <c r="P753" s="134">
        <f>IFERROR($P$3*TWK!F750/100,"n/a")</f>
        <v>14.718</v>
      </c>
      <c r="Q753" s="134">
        <f>IFERROR($Q$3*TWK!F750/100,"n/a")</f>
        <v>13.332000000000001</v>
      </c>
      <c r="R753" s="134">
        <f>IFERROR($R$3*TWK!F750/100,"n/a")</f>
        <v>13.167</v>
      </c>
      <c r="S753" s="134">
        <f>IFERROR($S$3*TWK!H750/100,"n/a")</f>
        <v>11.685</v>
      </c>
      <c r="T753" s="134">
        <f>IFERROR($T$3*TWK!H750/100,"n/a")</f>
        <v>11.3775</v>
      </c>
      <c r="U753" s="134">
        <f>IFERROR($U$3*TWK!H750/100,"n/a")</f>
        <v>10.8855</v>
      </c>
      <c r="V753" s="134">
        <f>IFERROR($V$3*TWK!H750/100,"n/a")</f>
        <v>10.79325</v>
      </c>
      <c r="W753" s="134">
        <f>IFERROR($W$3*TWK!H750/100,"n/a")</f>
        <v>9.6555</v>
      </c>
      <c r="X753" s="134">
        <f>IFERROR($X$3*(TWK!H750+25)/100,"n/a")</f>
        <v>9.9417500000000008</v>
      </c>
      <c r="Y753" s="134">
        <f>IFERROR($Y$3*(TWK!H750+50)/100,"n/a")</f>
        <v>9.5452499999999993</v>
      </c>
      <c r="Z753" s="134">
        <f>IFERROR($Z$3*TWK!H750/100,"n/a")</f>
        <v>7.5952500000000009</v>
      </c>
      <c r="AA753" s="134">
        <f>IFERROR($AA$3*(TWK!H750+100)/100,"n/a")</f>
        <v>9.3317500000000013</v>
      </c>
    </row>
    <row r="754" spans="1:27" x14ac:dyDescent="0.25">
      <c r="A754" s="47">
        <f t="shared" si="10"/>
        <v>43235</v>
      </c>
      <c r="B754" s="134">
        <f>IFERROR($B$3*TWK!B751/100,"n/a")</f>
        <v>31.723749999999999</v>
      </c>
      <c r="C754" s="134">
        <f>IFERROR($C$3*TWK!C751/100,"n/a")</f>
        <v>28.5</v>
      </c>
      <c r="D754" s="134">
        <f>IFERROR($D$3*TWK!C751/100,"n/a")</f>
        <v>25.27</v>
      </c>
      <c r="E754" s="134">
        <f>IFERROR( $E$3*TWK!C751/100,"n/a")</f>
        <v>24.13</v>
      </c>
      <c r="F754" s="134">
        <f>IFERROR($F$3*TWK!C751/100,"n/a")</f>
        <v>22.99</v>
      </c>
      <c r="G754" s="134">
        <f>IFERROR($G$3*TWK!H751/100,"n/a")</f>
        <v>10.925000000000001</v>
      </c>
      <c r="H754" s="134">
        <f>IFERROR( $H$3*TWK!D751/100,"n/a")</f>
        <v>27.454999999999998</v>
      </c>
      <c r="I754" s="134">
        <f>IFERROR($I$3*TWK!D751/100,"n/a")</f>
        <v>25.2225</v>
      </c>
      <c r="J754" s="134">
        <f>IFERROR($J$3*TWK!D751/100,"n/a")</f>
        <v>24.89</v>
      </c>
      <c r="K754" s="134">
        <f>IFERROR($K$3*TWK!D751/100,"n/a")</f>
        <v>24.0825</v>
      </c>
      <c r="L754" s="134">
        <f>IFERROR( $L$3*TWK!D751/100,"n/a")</f>
        <v>22.8475</v>
      </c>
      <c r="M754" s="134">
        <f>IFERROR($M$3*TWK!D751/100,"n/a")</f>
        <v>22.04</v>
      </c>
      <c r="N754" s="134">
        <f>IFERROR($N$3*TWK!E751/100,"n/a")</f>
        <v>13.46625</v>
      </c>
      <c r="O754" s="134">
        <f>IFERROR($O$3*TWK!F751/100,"n/a")</f>
        <v>16.415000000000003</v>
      </c>
      <c r="P754" s="134">
        <f>IFERROR($P$3*TWK!F751/100,"n/a")</f>
        <v>15.61</v>
      </c>
      <c r="Q754" s="134">
        <f>IFERROR($Q$3*TWK!F751/100,"n/a")</f>
        <v>14.14</v>
      </c>
      <c r="R754" s="134">
        <f>IFERROR($R$3*TWK!F751/100,"n/a")</f>
        <v>13.965</v>
      </c>
      <c r="S754" s="134">
        <f>IFERROR($S$3*TWK!H751/100,"n/a")</f>
        <v>10.925000000000001</v>
      </c>
      <c r="T754" s="134">
        <f>IFERROR($T$3*TWK!H751/100,"n/a")</f>
        <v>10.637499999999999</v>
      </c>
      <c r="U754" s="134">
        <f>IFERROR($U$3*TWK!H751/100,"n/a")</f>
        <v>10.1775</v>
      </c>
      <c r="V754" s="134">
        <f>IFERROR($V$3*TWK!H751/100,"n/a")</f>
        <v>10.091249999999999</v>
      </c>
      <c r="W754" s="134">
        <f>IFERROR($W$3*TWK!H751/100,"n/a")</f>
        <v>9.0274999999999999</v>
      </c>
      <c r="X754" s="134">
        <f>IFERROR($X$3*(TWK!H751+25)/100,"n/a")</f>
        <v>9.3437500000000018</v>
      </c>
      <c r="Y754" s="134">
        <f>IFERROR($Y$3*(TWK!H751+50)/100,"n/a")</f>
        <v>9.0112500000000004</v>
      </c>
      <c r="Z754" s="134">
        <f>IFERROR($Z$3*TWK!H751/100,"n/a")</f>
        <v>7.1012500000000003</v>
      </c>
      <c r="AA754" s="134">
        <f>IFERROR($AA$3*(TWK!H751+100)/100,"n/a")</f>
        <v>8.8737499999999994</v>
      </c>
    </row>
    <row r="755" spans="1:27" x14ac:dyDescent="0.25">
      <c r="A755" s="47">
        <f t="shared" ref="A755:A818" si="11">7+A754</f>
        <v>43242</v>
      </c>
      <c r="B755" s="134">
        <f>IFERROR($B$3*TWK!B752/100,"n/a")</f>
        <v>31.094433333333335</v>
      </c>
      <c r="C755" s="134">
        <f>IFERROR($C$3*TWK!C752/100,"n/a")</f>
        <v>29.16</v>
      </c>
      <c r="D755" s="134">
        <f>IFERROR($D$3*TWK!C752/100,"n/a")</f>
        <v>25.8552</v>
      </c>
      <c r="E755" s="134">
        <f>IFERROR( $E$3*TWK!C752/100,"n/a")</f>
        <v>24.688800000000001</v>
      </c>
      <c r="F755" s="134">
        <f>IFERROR($F$3*TWK!C752/100,"n/a")</f>
        <v>23.522399999999998</v>
      </c>
      <c r="G755" s="134">
        <f>IFERROR($G$3*TWK!H752/100,"n/a")</f>
        <v>10.943999999999999</v>
      </c>
      <c r="H755" s="134">
        <f>IFERROR( $H$3*TWK!D752/100,"n/a")</f>
        <v>27.8596</v>
      </c>
      <c r="I755" s="134">
        <f>IFERROR($I$3*TWK!D752/100,"n/a")</f>
        <v>25.594199999999997</v>
      </c>
      <c r="J755" s="134">
        <f>IFERROR($J$3*TWK!D752/100,"n/a")</f>
        <v>25.256800000000002</v>
      </c>
      <c r="K755" s="134">
        <f>IFERROR($K$3*TWK!D752/100,"n/a")</f>
        <v>24.437400000000004</v>
      </c>
      <c r="L755" s="134">
        <f>IFERROR( $L$3*TWK!D752/100,"n/a")</f>
        <v>23.184199999999997</v>
      </c>
      <c r="M755" s="134">
        <f>IFERROR($M$3*TWK!D752/100,"n/a")</f>
        <v>22.364799999999999</v>
      </c>
      <c r="N755" s="134">
        <f>IFERROR($N$3*TWK!E752/100,"n/a")</f>
        <v>13.2468</v>
      </c>
      <c r="O755" s="134">
        <f>IFERROR($O$3*TWK!F752/100,"n/a")</f>
        <v>14.914200000000001</v>
      </c>
      <c r="P755" s="134">
        <f>IFERROR($P$3*TWK!F752/100,"n/a")</f>
        <v>14.1828</v>
      </c>
      <c r="Q755" s="134">
        <f>IFERROR($Q$3*TWK!F752/100,"n/a")</f>
        <v>12.847200000000001</v>
      </c>
      <c r="R755" s="134">
        <f>IFERROR($R$3*TWK!F752/100,"n/a")</f>
        <v>12.688200000000002</v>
      </c>
      <c r="S755" s="134">
        <f>IFERROR($S$3*TWK!H752/100,"n/a")</f>
        <v>10.943999999999999</v>
      </c>
      <c r="T755" s="134">
        <f>IFERROR($T$3*TWK!H752/100,"n/a")</f>
        <v>10.656000000000001</v>
      </c>
      <c r="U755" s="134">
        <f>IFERROR($U$3*TWK!H752/100,"n/a")</f>
        <v>10.1952</v>
      </c>
      <c r="V755" s="134">
        <f>IFERROR($V$3*TWK!H752/100,"n/a")</f>
        <v>10.108799999999999</v>
      </c>
      <c r="W755" s="134">
        <f>IFERROR($W$3*TWK!H752/100,"n/a")</f>
        <v>9.0432000000000006</v>
      </c>
      <c r="X755" s="134">
        <f>IFERROR($X$3*(TWK!H752+25)/100,"n/a")</f>
        <v>9.3587000000000007</v>
      </c>
      <c r="Y755" s="134">
        <f>IFERROR($Y$3*(TWK!H752+50)/100,"n/a")</f>
        <v>9.0245999999999995</v>
      </c>
      <c r="Z755" s="134">
        <f>IFERROR($Z$3*TWK!H752/100,"n/a")</f>
        <v>7.1135999999999999</v>
      </c>
      <c r="AA755" s="134">
        <f>IFERROR($AA$3*(TWK!H752+100)/100,"n/a")</f>
        <v>8.8851999999999993</v>
      </c>
    </row>
    <row r="756" spans="1:27" x14ac:dyDescent="0.25">
      <c r="A756" s="47">
        <f t="shared" si="11"/>
        <v>43249</v>
      </c>
      <c r="B756" s="134">
        <f>IFERROR($B$3*TWK!B753/100,"n/a")</f>
        <v>33.013333333333343</v>
      </c>
      <c r="C756" s="134">
        <f>IFERROR($C$3*TWK!C753/100,"n/a")</f>
        <v>29.8</v>
      </c>
      <c r="D756" s="134">
        <f>IFERROR($D$3*TWK!C753/100,"n/a")</f>
        <v>26.422666666666668</v>
      </c>
      <c r="E756" s="134">
        <f>IFERROR( $E$3*TWK!C753/100,"n/a")</f>
        <v>25.230666666666664</v>
      </c>
      <c r="F756" s="134">
        <f>IFERROR($F$3*TWK!C753/100,"n/a")</f>
        <v>24.038666666666668</v>
      </c>
      <c r="G756" s="134">
        <f>IFERROR($G$3*TWK!H753/100,"n/a")</f>
        <v>11.083333333333332</v>
      </c>
      <c r="H756" s="134">
        <f>IFERROR( $H$3*TWK!D753/100,"n/a")</f>
        <v>28.322000000000003</v>
      </c>
      <c r="I756" s="134">
        <f>IFERROR($I$3*TWK!D753/100,"n/a")</f>
        <v>26.018999999999995</v>
      </c>
      <c r="J756" s="134">
        <f>IFERROR($J$3*TWK!D753/100,"n/a")</f>
        <v>25.675999999999998</v>
      </c>
      <c r="K756" s="134">
        <f>IFERROR($K$3*TWK!D753/100,"n/a")</f>
        <v>24.843000000000004</v>
      </c>
      <c r="L756" s="134">
        <f>IFERROR( $L$3*TWK!D753/100,"n/a")</f>
        <v>23.568999999999996</v>
      </c>
      <c r="M756" s="134">
        <f>IFERROR($M$3*TWK!D753/100,"n/a")</f>
        <v>22.736000000000001</v>
      </c>
      <c r="N756" s="134">
        <f>IFERROR($N$3*TWK!E753/100,"n/a")</f>
        <v>13.699000000000002</v>
      </c>
      <c r="O756" s="134">
        <f>IFERROR($O$3*TWK!F753/100,"n/a")</f>
        <v>16.180500000000002</v>
      </c>
      <c r="P756" s="134">
        <f>IFERROR($P$3*TWK!F753/100,"n/a")</f>
        <v>15.387</v>
      </c>
      <c r="Q756" s="134">
        <f>IFERROR($Q$3*TWK!F753/100,"n/a")</f>
        <v>13.937999999999999</v>
      </c>
      <c r="R756" s="134">
        <f>IFERROR($R$3*TWK!F753/100,"n/a")</f>
        <v>13.765500000000001</v>
      </c>
      <c r="S756" s="134">
        <f>IFERROR($S$3*TWK!H753/100,"n/a")</f>
        <v>11.083333333333332</v>
      </c>
      <c r="T756" s="134">
        <f>IFERROR($T$3*TWK!H753/100,"n/a")</f>
        <v>10.791666666666668</v>
      </c>
      <c r="U756" s="134">
        <f>IFERROR($U$3*TWK!H753/100,"n/a")</f>
        <v>10.324999999999999</v>
      </c>
      <c r="V756" s="134">
        <f>IFERROR($V$3*TWK!H753/100,"n/a")</f>
        <v>10.237500000000001</v>
      </c>
      <c r="W756" s="134">
        <f>IFERROR($W$3*TWK!H753/100,"n/a")</f>
        <v>9.158333333333335</v>
      </c>
      <c r="X756" s="134">
        <f>IFERROR($X$3*(TWK!H753+25)/100,"n/a")</f>
        <v>9.4683333333333355</v>
      </c>
      <c r="Y756" s="134">
        <f>IFERROR($Y$3*(TWK!H753+50)/100,"n/a")</f>
        <v>9.1225000000000005</v>
      </c>
      <c r="Z756" s="134">
        <f>IFERROR($Z$3*TWK!H753/100,"n/a")</f>
        <v>7.2041666666666675</v>
      </c>
      <c r="AA756" s="134">
        <f>IFERROR($AA$3*(TWK!H753+100)/100,"n/a")</f>
        <v>8.9691666666666681</v>
      </c>
    </row>
    <row r="757" spans="1:27" x14ac:dyDescent="0.25">
      <c r="A757" s="47">
        <f t="shared" si="11"/>
        <v>43256</v>
      </c>
      <c r="B757" s="134">
        <f>IFERROR($B$3*TWK!B754/100,"n/a")</f>
        <v>35.592500000000001</v>
      </c>
      <c r="C757" s="134">
        <f>IFERROR($C$3*TWK!C754/100,"n/a")</f>
        <v>33.5</v>
      </c>
      <c r="D757" s="134">
        <f>IFERROR($D$3*TWK!C754/100,"n/a")</f>
        <v>29.703333333333333</v>
      </c>
      <c r="E757" s="134">
        <f>IFERROR( $E$3*TWK!C754/100,"n/a")</f>
        <v>28.363333333333333</v>
      </c>
      <c r="F757" s="134">
        <f>IFERROR($F$3*TWK!C754/100,"n/a")</f>
        <v>27.023333333333333</v>
      </c>
      <c r="G757" s="134">
        <f>IFERROR($G$3*TWK!H754/100,"n/a")</f>
        <v>14.25</v>
      </c>
      <c r="H757" s="134">
        <f>IFERROR( $H$3*TWK!D754/100,"n/a")</f>
        <v>30.923000000000002</v>
      </c>
      <c r="I757" s="134">
        <f>IFERROR($I$3*TWK!D754/100,"n/a")</f>
        <v>28.4085</v>
      </c>
      <c r="J757" s="134">
        <f>IFERROR($J$3*TWK!D754/100,"n/a")</f>
        <v>28.034000000000002</v>
      </c>
      <c r="K757" s="134">
        <f>IFERROR($K$3*TWK!D754/100,"n/a")</f>
        <v>27.124500000000001</v>
      </c>
      <c r="L757" s="134">
        <f>IFERROR( $L$3*TWK!D754/100,"n/a")</f>
        <v>25.733499999999999</v>
      </c>
      <c r="M757" s="134">
        <f>IFERROR($M$3*TWK!D754/100,"n/a")</f>
        <v>24.823999999999998</v>
      </c>
      <c r="N757" s="134">
        <f>IFERROR($N$3*TWK!E754/100,"n/a")</f>
        <v>17.456250000000001</v>
      </c>
      <c r="O757" s="134">
        <f>IFERROR($O$3*TWK!F754/100,"n/a")</f>
        <v>19.346250000000001</v>
      </c>
      <c r="P757" s="134">
        <f>IFERROR($P$3*TWK!F754/100,"n/a")</f>
        <v>18.397500000000001</v>
      </c>
      <c r="Q757" s="134">
        <f>IFERROR($Q$3*TWK!F754/100,"n/a")</f>
        <v>16.664999999999999</v>
      </c>
      <c r="R757" s="134">
        <f>IFERROR($R$3*TWK!F754/100,"n/a")</f>
        <v>16.458749999999998</v>
      </c>
      <c r="S757" s="134">
        <f>IFERROR($S$3*TWK!H754/100,"n/a")</f>
        <v>14.25</v>
      </c>
      <c r="T757" s="134">
        <f>IFERROR($T$3*TWK!H754/100,"n/a")</f>
        <v>13.875</v>
      </c>
      <c r="U757" s="134">
        <f>IFERROR($U$3*TWK!H754/100,"n/a")</f>
        <v>13.275</v>
      </c>
      <c r="V757" s="134">
        <f>IFERROR($V$3*TWK!H754/100,"n/a")</f>
        <v>13.1625</v>
      </c>
      <c r="W757" s="134">
        <f>IFERROR($W$3*TWK!H754/100,"n/a")</f>
        <v>11.775</v>
      </c>
      <c r="X757" s="134">
        <f>IFERROR($X$3*(TWK!H754+25)/100,"n/a")</f>
        <v>11.96</v>
      </c>
      <c r="Y757" s="134">
        <f>IFERROR($Y$3*(TWK!H754+50)/100,"n/a")</f>
        <v>11.3475</v>
      </c>
      <c r="Z757" s="134">
        <f>IFERROR($Z$3*TWK!H754/100,"n/a")</f>
        <v>9.2625000000000011</v>
      </c>
      <c r="AA757" s="134">
        <f>IFERROR($AA$3*(TWK!H754+100)/100,"n/a")</f>
        <v>10.8775</v>
      </c>
    </row>
    <row r="758" spans="1:27" x14ac:dyDescent="0.25">
      <c r="A758" s="47">
        <f t="shared" si="11"/>
        <v>43263</v>
      </c>
      <c r="B758" s="134">
        <f>IFERROR($B$3*TWK!B755/100,"n/a")</f>
        <v>36.675750000000001</v>
      </c>
      <c r="C758" s="134">
        <f>IFERROR($C$3*TWK!C755/100,"n/a")</f>
        <v>34.35</v>
      </c>
      <c r="D758" s="134">
        <f>IFERROR($D$3*TWK!C755/100,"n/a")</f>
        <v>30.457000000000004</v>
      </c>
      <c r="E758" s="134">
        <f>IFERROR( $E$3*TWK!C755/100,"n/a")</f>
        <v>29.083000000000002</v>
      </c>
      <c r="F758" s="134">
        <f>IFERROR($F$3*TWK!C755/100,"n/a")</f>
        <v>27.709</v>
      </c>
      <c r="G758" s="134">
        <f>IFERROR($G$3*TWK!H755/100,"n/a")</f>
        <v>13.965</v>
      </c>
      <c r="H758" s="134">
        <f>IFERROR( $H$3*TWK!D755/100,"n/a")</f>
        <v>32.801500000000004</v>
      </c>
      <c r="I758" s="134">
        <f>IFERROR($I$3*TWK!D755/100,"n/a")</f>
        <v>30.134249999999998</v>
      </c>
      <c r="J758" s="134">
        <f>IFERROR($J$3*TWK!D755/100,"n/a")</f>
        <v>29.737000000000002</v>
      </c>
      <c r="K758" s="134">
        <f>IFERROR($K$3*TWK!D755/100,"n/a")</f>
        <v>28.772250000000003</v>
      </c>
      <c r="L758" s="134">
        <f>IFERROR( $L$3*TWK!D755/100,"n/a")</f>
        <v>27.296749999999996</v>
      </c>
      <c r="M758" s="134">
        <f>IFERROR($M$3*TWK!D755/100,"n/a")</f>
        <v>26.331999999999997</v>
      </c>
      <c r="N758" s="134">
        <f>IFERROR($N$3*TWK!E755/100,"n/a")</f>
        <v>16.9176</v>
      </c>
      <c r="O758" s="134">
        <f>IFERROR($O$3*TWK!F755/100,"n/a")</f>
        <v>19.228999999999999</v>
      </c>
      <c r="P758" s="134">
        <f>IFERROR($P$3*TWK!F755/100,"n/a")</f>
        <v>18.285999999999998</v>
      </c>
      <c r="Q758" s="134">
        <f>IFERROR($Q$3*TWK!F755/100,"n/a")</f>
        <v>16.564</v>
      </c>
      <c r="R758" s="134">
        <f>IFERROR($R$3*TWK!F755/100,"n/a")</f>
        <v>16.359000000000002</v>
      </c>
      <c r="S758" s="134">
        <f>IFERROR($S$3*TWK!H755/100,"n/a")</f>
        <v>13.965</v>
      </c>
      <c r="T758" s="134">
        <f>IFERROR($T$3*TWK!H755/100,"n/a")</f>
        <v>13.5975</v>
      </c>
      <c r="U758" s="134">
        <f>IFERROR($U$3*TWK!H755/100,"n/a")</f>
        <v>13.009500000000001</v>
      </c>
      <c r="V758" s="134">
        <f>IFERROR($V$3*TWK!H755/100,"n/a")</f>
        <v>12.89925</v>
      </c>
      <c r="W758" s="134">
        <f>IFERROR($W$3*TWK!H755/100,"n/a")</f>
        <v>11.5395</v>
      </c>
      <c r="X758" s="134">
        <f>IFERROR($X$3*(TWK!H755+25)/100,"n/a")</f>
        <v>11.735750000000001</v>
      </c>
      <c r="Y758" s="134">
        <f>IFERROR($Y$3*(TWK!H755+50)/100,"n/a")</f>
        <v>11.14725</v>
      </c>
      <c r="Z758" s="134">
        <f>IFERROR($Z$3*TWK!H755/100,"n/a")</f>
        <v>9.0772499999999994</v>
      </c>
      <c r="AA758" s="134">
        <f>IFERROR($AA$3*(TWK!H755+100)/100,"n/a")</f>
        <v>10.70575</v>
      </c>
    </row>
    <row r="759" spans="1:27" x14ac:dyDescent="0.25">
      <c r="A759" s="47">
        <f t="shared" si="11"/>
        <v>43270</v>
      </c>
      <c r="B759" s="134">
        <f>IFERROR($B$3*TWK!B756/100,"n/a")</f>
        <v>32.574874999999999</v>
      </c>
      <c r="C759" s="134">
        <f>IFERROR($C$3*TWK!C756/100,"n/a")</f>
        <v>28.425000000000001</v>
      </c>
      <c r="D759" s="134">
        <f>IFERROR($D$3*TWK!C756/100,"n/a")</f>
        <v>25.203499999999998</v>
      </c>
      <c r="E759" s="134">
        <f>IFERROR( $E$3*TWK!C756/100,"n/a")</f>
        <v>24.066500000000001</v>
      </c>
      <c r="F759" s="134">
        <f>IFERROR($F$3*TWK!C756/100,"n/a")</f>
        <v>22.929499999999997</v>
      </c>
      <c r="G759" s="134">
        <f>IFERROR($G$3*TWK!H756/100,"n/a")</f>
        <v>11.637499999999999</v>
      </c>
      <c r="H759" s="134">
        <f>IFERROR( $H$3*TWK!D756/100,"n/a")</f>
        <v>26.37125</v>
      </c>
      <c r="I759" s="134">
        <f>IFERROR($I$3*TWK!D756/100,"n/a")</f>
        <v>24.226875</v>
      </c>
      <c r="J759" s="134">
        <f>IFERROR($J$3*TWK!D756/100,"n/a")</f>
        <v>23.907499999999999</v>
      </c>
      <c r="K759" s="134">
        <f>IFERROR($K$3*TWK!D756/100,"n/a")</f>
        <v>23.131875000000001</v>
      </c>
      <c r="L759" s="134">
        <f>IFERROR( $L$3*TWK!D756/100,"n/a")</f>
        <v>21.945625</v>
      </c>
      <c r="M759" s="134">
        <f>IFERROR($M$3*TWK!D756/100,"n/a")</f>
        <v>21.17</v>
      </c>
      <c r="N759" s="134">
        <f>IFERROR($N$3*TWK!E756/100,"n/a")</f>
        <v>13.965</v>
      </c>
      <c r="O759" s="134">
        <f>IFERROR($O$3*TWK!F756/100,"n/a")</f>
        <v>17.353000000000002</v>
      </c>
      <c r="P759" s="134">
        <f>IFERROR($P$3*TWK!F756/100,"n/a")</f>
        <v>16.501999999999999</v>
      </c>
      <c r="Q759" s="134">
        <f>IFERROR($Q$3*TWK!F756/100,"n/a")</f>
        <v>14.948</v>
      </c>
      <c r="R759" s="134">
        <f>IFERROR($R$3*TWK!F756/100,"n/a")</f>
        <v>14.763000000000002</v>
      </c>
      <c r="S759" s="134">
        <f>IFERROR($S$3*TWK!H756/100,"n/a")</f>
        <v>11.637499999999999</v>
      </c>
      <c r="T759" s="134">
        <f>IFERROR($T$3*TWK!H756/100,"n/a")</f>
        <v>11.331250000000001</v>
      </c>
      <c r="U759" s="134">
        <f>IFERROR($U$3*TWK!H756/100,"n/a")</f>
        <v>10.84125</v>
      </c>
      <c r="V759" s="134">
        <f>IFERROR($V$3*TWK!H756/100,"n/a")</f>
        <v>10.749375000000001</v>
      </c>
      <c r="W759" s="134">
        <f>IFERROR($W$3*TWK!H756/100,"n/a")</f>
        <v>9.6162500000000009</v>
      </c>
      <c r="X759" s="134">
        <f>IFERROR($X$3*(TWK!H756+25)/100,"n/a")</f>
        <v>9.9043750000000017</v>
      </c>
      <c r="Y759" s="134">
        <f>IFERROR($Y$3*(TWK!H756+50)/100,"n/a")</f>
        <v>9.5118749999999999</v>
      </c>
      <c r="Z759" s="134">
        <f>IFERROR($Z$3*TWK!H756/100,"n/a")</f>
        <v>7.564375000000001</v>
      </c>
      <c r="AA759" s="134">
        <f>IFERROR($AA$3*(TWK!H756+100)/100,"n/a")</f>
        <v>9.3031249999999996</v>
      </c>
    </row>
    <row r="760" spans="1:27" x14ac:dyDescent="0.25">
      <c r="A760" s="47">
        <f t="shared" si="11"/>
        <v>43277</v>
      </c>
      <c r="B760" s="134">
        <f>IFERROR($B$3*TWK!B757/100,"n/a")</f>
        <v>30.43416666666667</v>
      </c>
      <c r="C760" s="134">
        <f>IFERROR($C$3*TWK!C757/100,"n/a")</f>
        <v>27.3</v>
      </c>
      <c r="D760" s="134">
        <f>IFERROR($D$3*TWK!C757/100,"n/a")</f>
        <v>24.206</v>
      </c>
      <c r="E760" s="134">
        <f>IFERROR( $E$3*TWK!C757/100,"n/a")</f>
        <v>23.114000000000001</v>
      </c>
      <c r="F760" s="134">
        <f>IFERROR($F$3*TWK!C757/100,"n/a")</f>
        <v>22.021999999999998</v>
      </c>
      <c r="G760" s="134">
        <f>IFERROR($G$3*TWK!H757/100,"n/a")</f>
        <v>11.083333333333332</v>
      </c>
      <c r="H760" s="134">
        <f>IFERROR( $H$3*TWK!D757/100,"n/a")</f>
        <v>25.817333333333337</v>
      </c>
      <c r="I760" s="134">
        <f>IFERROR($I$3*TWK!D757/100,"n/a")</f>
        <v>23.717999999999996</v>
      </c>
      <c r="J760" s="134">
        <f>IFERROR($J$3*TWK!D757/100,"n/a")</f>
        <v>23.405333333333331</v>
      </c>
      <c r="K760" s="134">
        <f>IFERROR($K$3*TWK!D757/100,"n/a")</f>
        <v>22.646000000000004</v>
      </c>
      <c r="L760" s="134">
        <f>IFERROR( $L$3*TWK!D757/100,"n/a")</f>
        <v>21.484666666666666</v>
      </c>
      <c r="M760" s="134">
        <f>IFERROR($M$3*TWK!D757/100,"n/a")</f>
        <v>20.725333333333332</v>
      </c>
      <c r="N760" s="134">
        <f>IFERROR($N$3*TWK!E757/100,"n/a")</f>
        <v>13.516125000000002</v>
      </c>
      <c r="O760" s="134">
        <f>IFERROR($O$3*TWK!F757/100,"n/a")</f>
        <v>17.196666666666669</v>
      </c>
      <c r="P760" s="134">
        <f>IFERROR($P$3*TWK!F757/100,"n/a")</f>
        <v>16.353333333333335</v>
      </c>
      <c r="Q760" s="134">
        <f>IFERROR($Q$3*TWK!F757/100,"n/a")</f>
        <v>14.813333333333334</v>
      </c>
      <c r="R760" s="134">
        <f>IFERROR($R$3*TWK!F757/100,"n/a")</f>
        <v>14.630000000000003</v>
      </c>
      <c r="S760" s="134">
        <f>IFERROR($S$3*TWK!H757/100,"n/a")</f>
        <v>11.083333333333332</v>
      </c>
      <c r="T760" s="134">
        <f>IFERROR($T$3*TWK!H757/100,"n/a")</f>
        <v>10.791666666666668</v>
      </c>
      <c r="U760" s="134">
        <f>IFERROR($U$3*TWK!H757/100,"n/a")</f>
        <v>10.324999999999999</v>
      </c>
      <c r="V760" s="134">
        <f>IFERROR($V$3*TWK!H757/100,"n/a")</f>
        <v>10.237500000000001</v>
      </c>
      <c r="W760" s="134">
        <f>IFERROR($W$3*TWK!H757/100,"n/a")</f>
        <v>9.158333333333335</v>
      </c>
      <c r="X760" s="134">
        <f>IFERROR($X$3*(TWK!H757+25)/100,"n/a")</f>
        <v>9.4683333333333355</v>
      </c>
      <c r="Y760" s="134">
        <f>IFERROR($Y$3*(TWK!H757+50)/100,"n/a")</f>
        <v>9.1225000000000005</v>
      </c>
      <c r="Z760" s="134">
        <f>IFERROR($Z$3*TWK!H757/100,"n/a")</f>
        <v>7.2041666666666675</v>
      </c>
      <c r="AA760" s="134">
        <f>IFERROR($AA$3*(TWK!H757+100)/100,"n/a")</f>
        <v>8.9691666666666681</v>
      </c>
    </row>
    <row r="761" spans="1:27" x14ac:dyDescent="0.25">
      <c r="A761" s="47">
        <f t="shared" si="11"/>
        <v>43284</v>
      </c>
      <c r="B761" s="134">
        <f>IFERROR($B$3*TWK!B758/100,"n/a")</f>
        <v>28.783500000000004</v>
      </c>
      <c r="C761" s="134">
        <f>IFERROR($C$3*TWK!C758/100,"n/a")</f>
        <v>25.14</v>
      </c>
      <c r="D761" s="134">
        <f>IFERROR($D$3*TWK!C758/100,"n/a")</f>
        <v>22.290800000000001</v>
      </c>
      <c r="E761" s="134">
        <f>IFERROR( $E$3*TWK!C758/100,"n/a")</f>
        <v>21.2852</v>
      </c>
      <c r="F761" s="134">
        <f>IFERROR($F$3*TWK!C758/100,"n/a")</f>
        <v>20.279600000000002</v>
      </c>
      <c r="G761" s="134">
        <f>IFERROR($G$3*TWK!H758/100,"n/a")</f>
        <v>10.202999999999999</v>
      </c>
      <c r="H761" s="134">
        <f>IFERROR( $H$3*TWK!D758/100,"n/a")</f>
        <v>24.218200000000003</v>
      </c>
      <c r="I761" s="134">
        <f>IFERROR($I$3*TWK!D758/100,"n/a")</f>
        <v>22.248899999999999</v>
      </c>
      <c r="J761" s="134">
        <f>IFERROR($J$3*TWK!D758/100,"n/a")</f>
        <v>21.9556</v>
      </c>
      <c r="K761" s="134">
        <f>IFERROR($K$3*TWK!D758/100,"n/a")</f>
        <v>21.243299999999998</v>
      </c>
      <c r="L761" s="134">
        <f>IFERROR( $L$3*TWK!D758/100,"n/a")</f>
        <v>20.1539</v>
      </c>
      <c r="M761" s="134">
        <f>IFERROR($M$3*TWK!D758/100,"n/a")</f>
        <v>19.441599999999998</v>
      </c>
      <c r="N761" s="134">
        <f>IFERROR($N$3*TWK!E758/100,"n/a")</f>
        <v>12.70815</v>
      </c>
      <c r="O761" s="134">
        <f>IFERROR($O$3*TWK!F758/100,"n/a")</f>
        <v>16.016350000000003</v>
      </c>
      <c r="P761" s="134">
        <f>IFERROR($P$3*TWK!F758/100,"n/a")</f>
        <v>15.230899999999998</v>
      </c>
      <c r="Q761" s="134">
        <f>IFERROR($Q$3*TWK!F758/100,"n/a")</f>
        <v>13.796600000000002</v>
      </c>
      <c r="R761" s="134">
        <f>IFERROR($R$3*TWK!F758/100,"n/a")</f>
        <v>13.62585</v>
      </c>
      <c r="S761" s="134">
        <f>IFERROR($S$3*TWK!H758/100,"n/a")</f>
        <v>10.202999999999999</v>
      </c>
      <c r="T761" s="134">
        <f>IFERROR($T$3*TWK!H758/100,"n/a")</f>
        <v>9.9344999999999999</v>
      </c>
      <c r="U761" s="134">
        <f>IFERROR($U$3*TWK!H758/100,"n/a")</f>
        <v>9.5048999999999992</v>
      </c>
      <c r="V761" s="134">
        <f>IFERROR($V$3*TWK!H758/100,"n/a")</f>
        <v>9.4243499999999987</v>
      </c>
      <c r="W761" s="134">
        <f>IFERROR($W$3*TWK!H758/100,"n/a")</f>
        <v>8.4309000000000012</v>
      </c>
      <c r="X761" s="134">
        <f>IFERROR($X$3*(TWK!H758+25)/100,"n/a")</f>
        <v>8.7756500000000006</v>
      </c>
      <c r="Y761" s="134">
        <f>IFERROR($Y$3*(TWK!H758+50)/100,"n/a")</f>
        <v>8.5039499999999997</v>
      </c>
      <c r="Z761" s="134">
        <f>IFERROR($Z$3*TWK!H758/100,"n/a")</f>
        <v>6.6319500000000007</v>
      </c>
      <c r="AA761" s="134">
        <f>IFERROR($AA$3*(TWK!H758+100)/100,"n/a")</f>
        <v>8.4386500000000009</v>
      </c>
    </row>
    <row r="762" spans="1:27" x14ac:dyDescent="0.25">
      <c r="A762" s="47">
        <f t="shared" si="11"/>
        <v>43291</v>
      </c>
      <c r="B762" s="134">
        <f>IFERROR($B$3*TWK!B759/100,"n/a")</f>
        <v>28.443050000000003</v>
      </c>
      <c r="C762" s="134">
        <f>IFERROR($C$3*TWK!C759/100,"n/a")</f>
        <v>24.96</v>
      </c>
      <c r="D762" s="134">
        <f>IFERROR($D$3*TWK!C759/100,"n/a")</f>
        <v>22.1312</v>
      </c>
      <c r="E762" s="134">
        <f>IFERROR( $E$3*TWK!C759/100,"n/a")</f>
        <v>21.132800000000003</v>
      </c>
      <c r="F762" s="134">
        <f>IFERROR($F$3*TWK!C759/100,"n/a")</f>
        <v>20.134399999999999</v>
      </c>
      <c r="G762" s="134">
        <f>IFERROR($G$3*TWK!H759/100,"n/a")</f>
        <v>10.278999999999998</v>
      </c>
      <c r="H762" s="134">
        <f>IFERROR( $H$3*TWK!D759/100,"n/a")</f>
        <v>24.044799999999999</v>
      </c>
      <c r="I762" s="134">
        <f>IFERROR($I$3*TWK!D759/100,"n/a")</f>
        <v>22.089600000000001</v>
      </c>
      <c r="J762" s="134">
        <f>IFERROR($J$3*TWK!D759/100,"n/a")</f>
        <v>21.798400000000001</v>
      </c>
      <c r="K762" s="134">
        <f>IFERROR($K$3*TWK!D759/100,"n/a")</f>
        <v>21.091200000000001</v>
      </c>
      <c r="L762" s="134">
        <f>IFERROR( $L$3*TWK!D759/100,"n/a")</f>
        <v>20.009599999999999</v>
      </c>
      <c r="M762" s="134">
        <f>IFERROR($M$3*TWK!D759/100,"n/a")</f>
        <v>19.302399999999999</v>
      </c>
      <c r="N762" s="134">
        <f>IFERROR($N$3*TWK!E759/100,"n/a")</f>
        <v>12.568500000000002</v>
      </c>
      <c r="O762" s="134">
        <f>IFERROR($O$3*TWK!F759/100,"n/a")</f>
        <v>15.711500000000001</v>
      </c>
      <c r="P762" s="134">
        <f>IFERROR($P$3*TWK!F759/100,"n/a")</f>
        <v>14.940999999999999</v>
      </c>
      <c r="Q762" s="134">
        <f>IFERROR($Q$3*TWK!F759/100,"n/a")</f>
        <v>13.534000000000001</v>
      </c>
      <c r="R762" s="134">
        <f>IFERROR($R$3*TWK!F759/100,"n/a")</f>
        <v>13.3665</v>
      </c>
      <c r="S762" s="134">
        <f>IFERROR($S$3*TWK!H759/100,"n/a")</f>
        <v>10.278999999999998</v>
      </c>
      <c r="T762" s="134">
        <f>IFERROR($T$3*TWK!H759/100,"n/a")</f>
        <v>10.0085</v>
      </c>
      <c r="U762" s="134">
        <f>IFERROR($U$3*TWK!H759/100,"n/a")</f>
        <v>9.5757000000000012</v>
      </c>
      <c r="V762" s="134">
        <f>IFERROR($V$3*TWK!H759/100,"n/a")</f>
        <v>9.4945499999999985</v>
      </c>
      <c r="W762" s="134">
        <f>IFERROR($W$3*TWK!H759/100,"n/a")</f>
        <v>8.4937000000000005</v>
      </c>
      <c r="X762" s="134">
        <f>IFERROR($X$3*(TWK!H759+25)/100,"n/a")</f>
        <v>8.8354500000000016</v>
      </c>
      <c r="Y762" s="134">
        <f>IFERROR($Y$3*(TWK!H759+50)/100,"n/a")</f>
        <v>8.5573499999999996</v>
      </c>
      <c r="Z762" s="134">
        <f>IFERROR($Z$3*TWK!H759/100,"n/a")</f>
        <v>6.681350000000001</v>
      </c>
      <c r="AA762" s="134">
        <f>IFERROR($AA$3*(TWK!H759+100)/100,"n/a")</f>
        <v>8.4844500000000007</v>
      </c>
    </row>
    <row r="763" spans="1:27" x14ac:dyDescent="0.25">
      <c r="A763" s="47">
        <f t="shared" si="11"/>
        <v>43298</v>
      </c>
      <c r="B763" s="134">
        <f>IFERROR($B$3*TWK!B760/100,"n/a")</f>
        <v>28.62875</v>
      </c>
      <c r="C763" s="134">
        <f>IFERROR($C$3*TWK!C760/100,"n/a")</f>
        <v>24.9</v>
      </c>
      <c r="D763" s="134">
        <f>IFERROR($D$3*TWK!C760/100,"n/a")</f>
        <v>22.078000000000003</v>
      </c>
      <c r="E763" s="134">
        <f>IFERROR( $E$3*TWK!C760/100,"n/a")</f>
        <v>21.081999999999997</v>
      </c>
      <c r="F763" s="134">
        <f>IFERROR($F$3*TWK!C760/100,"n/a")</f>
        <v>20.085999999999999</v>
      </c>
      <c r="G763" s="134">
        <f>IFERROR($G$3*TWK!H760/100,"n/a")</f>
        <v>10.64</v>
      </c>
      <c r="H763" s="134">
        <f>IFERROR( $H$3*TWK!D760/100,"n/a")</f>
        <v>23.842500000000001</v>
      </c>
      <c r="I763" s="134">
        <f>IFERROR($I$3*TWK!D760/100,"n/a")</f>
        <v>21.903749999999999</v>
      </c>
      <c r="J763" s="134">
        <f>IFERROR($J$3*TWK!D760/100,"n/a")</f>
        <v>21.614999999999998</v>
      </c>
      <c r="K763" s="134">
        <f>IFERROR($K$3*TWK!D760/100,"n/a")</f>
        <v>20.91375</v>
      </c>
      <c r="L763" s="134">
        <f>IFERROR( $L$3*TWK!D760/100,"n/a")</f>
        <v>19.841249999999999</v>
      </c>
      <c r="M763" s="134">
        <f>IFERROR($M$3*TWK!D760/100,"n/a")</f>
        <v>19.139999999999997</v>
      </c>
      <c r="N763" s="134">
        <f>IFERROR($N$3*TWK!E760/100,"n/a")</f>
        <v>12.2094</v>
      </c>
      <c r="O763" s="134">
        <f>IFERROR($O$3*TWK!F760/100,"n/a")</f>
        <v>18.173750000000002</v>
      </c>
      <c r="P763" s="134">
        <f>IFERROR($P$3*TWK!F760/100,"n/a")</f>
        <v>17.282499999999999</v>
      </c>
      <c r="Q763" s="134">
        <f>IFERROR($Q$3*TWK!F760/100,"n/a")</f>
        <v>15.654999999999999</v>
      </c>
      <c r="R763" s="134">
        <f>IFERROR($R$3*TWK!F760/100,"n/a")</f>
        <v>15.46125</v>
      </c>
      <c r="S763" s="134">
        <f>IFERROR($S$3*TWK!H760/100,"n/a")</f>
        <v>10.64</v>
      </c>
      <c r="T763" s="134">
        <f>IFERROR($T$3*TWK!H760/100,"n/a")</f>
        <v>10.36</v>
      </c>
      <c r="U763" s="134">
        <f>IFERROR($U$3*TWK!H760/100,"n/a")</f>
        <v>9.9120000000000008</v>
      </c>
      <c r="V763" s="134">
        <f>IFERROR($V$3*TWK!H760/100,"n/a")</f>
        <v>9.8279999999999994</v>
      </c>
      <c r="W763" s="134">
        <f>IFERROR($W$3*TWK!H760/100,"n/a")</f>
        <v>8.7919999999999998</v>
      </c>
      <c r="X763" s="134">
        <f>IFERROR($X$3*(TWK!H760+25)/100,"n/a")</f>
        <v>9.1195000000000004</v>
      </c>
      <c r="Y763" s="134">
        <f>IFERROR($Y$3*(TWK!H760+50)/100,"n/a")</f>
        <v>8.8109999999999999</v>
      </c>
      <c r="Z763" s="134">
        <f>IFERROR($Z$3*TWK!H760/100,"n/a")</f>
        <v>6.9160000000000004</v>
      </c>
      <c r="AA763" s="134">
        <f>IFERROR($AA$3*(TWK!H760+100)/100,"n/a")</f>
        <v>8.702</v>
      </c>
    </row>
    <row r="764" spans="1:27" x14ac:dyDescent="0.25">
      <c r="A764" s="47">
        <f t="shared" si="11"/>
        <v>43305</v>
      </c>
      <c r="B764" s="134">
        <f>IFERROR($B$3*TWK!B761/100,"n/a")</f>
        <v>30.43416666666667</v>
      </c>
      <c r="C764" s="134">
        <f>IFERROR($C$3*TWK!C761/100,"n/a")</f>
        <v>27.2</v>
      </c>
      <c r="D764" s="134">
        <f>IFERROR($D$3*TWK!C761/100,"n/a")</f>
        <v>24.117333333333335</v>
      </c>
      <c r="E764" s="134">
        <f>IFERROR( $E$3*TWK!C761/100,"n/a")</f>
        <v>23.029333333333334</v>
      </c>
      <c r="F764" s="134">
        <f>IFERROR($F$3*TWK!C761/100,"n/a")</f>
        <v>21.941333333333333</v>
      </c>
      <c r="G764" s="134">
        <f>IFERROR($G$3*TWK!H761/100,"n/a")</f>
        <v>10.703333333333333</v>
      </c>
      <c r="H764" s="134">
        <f>IFERROR( $H$3*TWK!D761/100,"n/a")</f>
        <v>25.721</v>
      </c>
      <c r="I764" s="134">
        <f>IFERROR($I$3*TWK!D761/100,"n/a")</f>
        <v>23.629499999999997</v>
      </c>
      <c r="J764" s="134">
        <f>IFERROR($J$3*TWK!D761/100,"n/a")</f>
        <v>23.318000000000001</v>
      </c>
      <c r="K764" s="134">
        <f>IFERROR($K$3*TWK!D761/100,"n/a")</f>
        <v>22.561500000000002</v>
      </c>
      <c r="L764" s="134">
        <f>IFERROR( $L$3*TWK!D761/100,"n/a")</f>
        <v>21.404499999999999</v>
      </c>
      <c r="M764" s="134">
        <f>IFERROR($M$3*TWK!D761/100,"n/a")</f>
        <v>20.647999999999996</v>
      </c>
      <c r="N764" s="134">
        <f>IFERROR($N$3*TWK!E761/100,"n/a")</f>
        <v>12.26925</v>
      </c>
      <c r="O764" s="134">
        <f>IFERROR($O$3*TWK!F761/100,"n/a")</f>
        <v>18.212833333333332</v>
      </c>
      <c r="P764" s="134">
        <f>IFERROR($P$3*TWK!F761/100,"n/a")</f>
        <v>17.319666666666663</v>
      </c>
      <c r="Q764" s="134">
        <f>IFERROR($Q$3*TWK!F761/100,"n/a")</f>
        <v>15.688666666666666</v>
      </c>
      <c r="R764" s="134">
        <f>IFERROR($R$3*TWK!F761/100,"n/a")</f>
        <v>15.4945</v>
      </c>
      <c r="S764" s="134">
        <f>IFERROR($S$3*TWK!H761/100,"n/a")</f>
        <v>10.703333333333333</v>
      </c>
      <c r="T764" s="134">
        <f>IFERROR($T$3*TWK!H761/100,"n/a")</f>
        <v>10.421666666666667</v>
      </c>
      <c r="U764" s="134">
        <f>IFERROR($U$3*TWK!H761/100,"n/a")</f>
        <v>9.9710000000000001</v>
      </c>
      <c r="V764" s="134">
        <f>IFERROR($V$3*TWK!H761/100,"n/a")</f>
        <v>9.8864999999999998</v>
      </c>
      <c r="W764" s="134">
        <f>IFERROR($W$3*TWK!H761/100,"n/a")</f>
        <v>8.8443333333333332</v>
      </c>
      <c r="X764" s="134">
        <f>IFERROR($X$3*(TWK!H761+25)/100,"n/a")</f>
        <v>9.1693333333333342</v>
      </c>
      <c r="Y764" s="134">
        <f>IFERROR($Y$3*(TWK!H761+50)/100,"n/a")</f>
        <v>8.855500000000001</v>
      </c>
      <c r="Z764" s="134">
        <f>IFERROR($Z$3*TWK!H761/100,"n/a")</f>
        <v>6.9571666666666685</v>
      </c>
      <c r="AA764" s="134">
        <f>IFERROR($AA$3*(TWK!H761+100)/100,"n/a")</f>
        <v>8.7401666666666671</v>
      </c>
    </row>
    <row r="765" spans="1:27" x14ac:dyDescent="0.25">
      <c r="A765" s="47">
        <f t="shared" si="11"/>
        <v>43312</v>
      </c>
      <c r="B765" s="134">
        <f>IFERROR($B$3*TWK!B762/100,"n/a")</f>
        <v>36.314666666666668</v>
      </c>
      <c r="C765" s="134">
        <f>IFERROR($C$3*TWK!C762/100,"n/a")</f>
        <v>32.5</v>
      </c>
      <c r="D765" s="134">
        <f>IFERROR($D$3*TWK!C762/100,"n/a")</f>
        <v>28.816666666666666</v>
      </c>
      <c r="E765" s="134">
        <f>IFERROR( $E$3*TWK!C762/100,"n/a")</f>
        <v>27.516666666666666</v>
      </c>
      <c r="F765" s="134">
        <f>IFERROR($F$3*TWK!C762/100,"n/a")</f>
        <v>26.216666666666665</v>
      </c>
      <c r="G765" s="134">
        <f>IFERROR($G$3*TWK!H762/100,"n/a")</f>
        <v>11.716666666666665</v>
      </c>
      <c r="H765" s="134">
        <f>IFERROR( $H$3*TWK!D762/100,"n/a")</f>
        <v>31.30833333333333</v>
      </c>
      <c r="I765" s="134">
        <f>IFERROR($I$3*TWK!D762/100,"n/a")</f>
        <v>28.762499999999996</v>
      </c>
      <c r="J765" s="134">
        <f>IFERROR($J$3*TWK!D762/100,"n/a")</f>
        <v>28.383333333333329</v>
      </c>
      <c r="K765" s="134">
        <f>IFERROR($K$3*TWK!D762/100,"n/a")</f>
        <v>27.462499999999999</v>
      </c>
      <c r="L765" s="134">
        <f>IFERROR( $L$3*TWK!D762/100,"n/a")</f>
        <v>26.05416666666666</v>
      </c>
      <c r="M765" s="134">
        <f>IFERROR($M$3*TWK!D762/100,"n/a")</f>
        <v>25.133333333333329</v>
      </c>
      <c r="N765" s="134">
        <f>IFERROR($N$3*TWK!E762/100,"n/a")</f>
        <v>14.9625</v>
      </c>
      <c r="O765" s="134">
        <f>IFERROR($O$3*TWK!F762/100,"n/a")</f>
        <v>20.323333333333334</v>
      </c>
      <c r="P765" s="134">
        <f>IFERROR($P$3*TWK!F762/100,"n/a")</f>
        <v>19.326666666666664</v>
      </c>
      <c r="Q765" s="134">
        <f>IFERROR($Q$3*TWK!F762/100,"n/a")</f>
        <v>17.506666666666664</v>
      </c>
      <c r="R765" s="134">
        <f>IFERROR($R$3*TWK!F762/100,"n/a")</f>
        <v>17.29</v>
      </c>
      <c r="S765" s="134">
        <f>IFERROR($S$3*TWK!H762/100,"n/a")</f>
        <v>11.716666666666665</v>
      </c>
      <c r="T765" s="134">
        <f>IFERROR($T$3*TWK!H762/100,"n/a")</f>
        <v>11.408333333333333</v>
      </c>
      <c r="U765" s="134">
        <f>IFERROR($U$3*TWK!H762/100,"n/a")</f>
        <v>10.914999999999999</v>
      </c>
      <c r="V765" s="134">
        <f>IFERROR($V$3*TWK!H762/100,"n/a")</f>
        <v>10.822499999999998</v>
      </c>
      <c r="W765" s="134">
        <f>IFERROR($W$3*TWK!H762/100,"n/a")</f>
        <v>9.6816666666666666</v>
      </c>
      <c r="X765" s="134">
        <f>IFERROR($X$3*(TWK!H762+25)/100,"n/a")</f>
        <v>9.9666666666666668</v>
      </c>
      <c r="Y765" s="134">
        <f>IFERROR($Y$3*(TWK!H762+50)/100,"n/a")</f>
        <v>9.567499999999999</v>
      </c>
      <c r="Z765" s="134">
        <f>IFERROR($Z$3*TWK!H762/100,"n/a")</f>
        <v>7.6158333333333337</v>
      </c>
      <c r="AA765" s="134">
        <f>IFERROR($AA$3*(TWK!H762+100)/100,"n/a")</f>
        <v>9.3508333333333322</v>
      </c>
    </row>
    <row r="766" spans="1:27" x14ac:dyDescent="0.25">
      <c r="A766" s="47">
        <f t="shared" si="11"/>
        <v>43319</v>
      </c>
      <c r="B766" s="134">
        <f>IFERROR($B$3*TWK!B763/100,"n/a")</f>
        <v>40.235000000000007</v>
      </c>
      <c r="C766" s="134">
        <f>IFERROR($C$3*TWK!C763/100,"n/a")</f>
        <v>35.700000000000003</v>
      </c>
      <c r="D766" s="134">
        <f>IFERROR($D$3*TWK!C763/100,"n/a")</f>
        <v>31.654</v>
      </c>
      <c r="E766" s="134">
        <f>IFERROR( $E$3*TWK!C763/100,"n/a")</f>
        <v>30.225999999999999</v>
      </c>
      <c r="F766" s="134">
        <f>IFERROR($F$3*TWK!C763/100,"n/a")</f>
        <v>28.797999999999998</v>
      </c>
      <c r="G766" s="134">
        <f>IFERROR($G$3*TWK!H763/100,"n/a")</f>
        <v>13.3</v>
      </c>
      <c r="H766" s="134">
        <f>IFERROR( $H$3*TWK!D763/100,"n/a")</f>
        <v>34.391000000000005</v>
      </c>
      <c r="I766" s="134">
        <f>IFERROR($I$3*TWK!D763/100,"n/a")</f>
        <v>31.594499999999996</v>
      </c>
      <c r="J766" s="134">
        <f>IFERROR($J$3*TWK!D763/100,"n/a")</f>
        <v>31.178000000000001</v>
      </c>
      <c r="K766" s="134">
        <f>IFERROR($K$3*TWK!D763/100,"n/a")</f>
        <v>30.166499999999999</v>
      </c>
      <c r="L766" s="134">
        <f>IFERROR( $L$3*TWK!D763/100,"n/a")</f>
        <v>28.619499999999999</v>
      </c>
      <c r="M766" s="134">
        <f>IFERROR($M$3*TWK!D763/100,"n/a")</f>
        <v>27.607999999999997</v>
      </c>
      <c r="N766" s="134">
        <f>IFERROR($N$3*TWK!E763/100,"n/a")</f>
        <v>15.96</v>
      </c>
      <c r="O766" s="134">
        <f>IFERROR($O$3*TWK!F763/100,"n/a")</f>
        <v>20.753250000000001</v>
      </c>
      <c r="P766" s="134">
        <f>IFERROR($P$3*TWK!F763/100,"n/a")</f>
        <v>19.735499999999998</v>
      </c>
      <c r="Q766" s="134">
        <f>IFERROR($Q$3*TWK!F763/100,"n/a")</f>
        <v>17.876999999999999</v>
      </c>
      <c r="R766" s="134">
        <f>IFERROR($R$3*TWK!F763/100,"n/a")</f>
        <v>17.655750000000001</v>
      </c>
      <c r="S766" s="134">
        <f>IFERROR($S$3*TWK!H763/100,"n/a")</f>
        <v>13.3</v>
      </c>
      <c r="T766" s="134">
        <f>IFERROR($T$3*TWK!H763/100,"n/a")</f>
        <v>12.95</v>
      </c>
      <c r="U766" s="134">
        <f>IFERROR($U$3*TWK!H763/100,"n/a")</f>
        <v>12.39</v>
      </c>
      <c r="V766" s="134">
        <f>IFERROR($V$3*TWK!H763/100,"n/a")</f>
        <v>12.285</v>
      </c>
      <c r="W766" s="134">
        <f>IFERROR($W$3*TWK!H763/100,"n/a")</f>
        <v>10.99</v>
      </c>
      <c r="X766" s="134">
        <f>IFERROR($X$3*(TWK!H763+25)/100,"n/a")</f>
        <v>11.2125</v>
      </c>
      <c r="Y766" s="134">
        <f>IFERROR($Y$3*(TWK!H763+50)/100,"n/a")</f>
        <v>10.68</v>
      </c>
      <c r="Z766" s="134">
        <f>IFERROR($Z$3*TWK!H763/100,"n/a")</f>
        <v>8.6450000000000014</v>
      </c>
      <c r="AA766" s="134">
        <f>IFERROR($AA$3*(TWK!H763+100)/100,"n/a")</f>
        <v>10.305</v>
      </c>
    </row>
    <row r="767" spans="1:27" x14ac:dyDescent="0.25">
      <c r="A767" s="47">
        <f t="shared" si="11"/>
        <v>43326</v>
      </c>
      <c r="B767" s="134">
        <f>IFERROR($B$3*TWK!B764/100,"n/a")</f>
        <v>36.366250000000008</v>
      </c>
      <c r="C767" s="134">
        <f>IFERROR($C$3*TWK!C764/100,"n/a")</f>
        <v>31.5</v>
      </c>
      <c r="D767" s="134">
        <f>IFERROR($D$3*TWK!C764/100,"n/a")</f>
        <v>27.93</v>
      </c>
      <c r="E767" s="134">
        <f>IFERROR( $E$3*TWK!C764/100,"n/a")</f>
        <v>26.67</v>
      </c>
      <c r="F767" s="134">
        <f>IFERROR($F$3*TWK!C764/100,"n/a")</f>
        <v>25.41</v>
      </c>
      <c r="G767" s="134">
        <f>IFERROR($G$3*TWK!H764/100,"n/a")</f>
        <v>13.11</v>
      </c>
      <c r="H767" s="134">
        <f>IFERROR( $H$3*TWK!D764/100,"n/a")</f>
        <v>30.344999999999999</v>
      </c>
      <c r="I767" s="134">
        <f>IFERROR($I$3*TWK!D764/100,"n/a")</f>
        <v>27.877500000000001</v>
      </c>
      <c r="J767" s="134">
        <f>IFERROR($J$3*TWK!D764/100,"n/a")</f>
        <v>27.51</v>
      </c>
      <c r="K767" s="134">
        <f>IFERROR($K$3*TWK!D764/100,"n/a")</f>
        <v>26.6175</v>
      </c>
      <c r="L767" s="134">
        <f>IFERROR( $L$3*TWK!D764/100,"n/a")</f>
        <v>25.252500000000001</v>
      </c>
      <c r="M767" s="134">
        <f>IFERROR($M$3*TWK!D764/100,"n/a")</f>
        <v>24.36</v>
      </c>
      <c r="N767" s="134">
        <f>IFERROR($N$3*TWK!E764/100,"n/a")</f>
        <v>13.965</v>
      </c>
      <c r="O767" s="134">
        <f>IFERROR($O$3*TWK!F764/100,"n/a")</f>
        <v>19.346250000000001</v>
      </c>
      <c r="P767" s="134">
        <f>IFERROR($P$3*TWK!F764/100,"n/a")</f>
        <v>18.397500000000001</v>
      </c>
      <c r="Q767" s="134">
        <f>IFERROR($Q$3*TWK!F764/100,"n/a")</f>
        <v>16.664999999999999</v>
      </c>
      <c r="R767" s="134">
        <f>IFERROR($R$3*TWK!F764/100,"n/a")</f>
        <v>16.458749999999998</v>
      </c>
      <c r="S767" s="134">
        <f>IFERROR($S$3*TWK!H764/100,"n/a")</f>
        <v>13.11</v>
      </c>
      <c r="T767" s="134">
        <f>IFERROR($T$3*TWK!H764/100,"n/a")</f>
        <v>12.765000000000001</v>
      </c>
      <c r="U767" s="134">
        <f>IFERROR($U$3*TWK!H764/100,"n/a")</f>
        <v>12.212999999999999</v>
      </c>
      <c r="V767" s="134">
        <f>IFERROR($V$3*TWK!H764/100,"n/a")</f>
        <v>12.109499999999999</v>
      </c>
      <c r="W767" s="134">
        <f>IFERROR($W$3*TWK!H764/100,"n/a")</f>
        <v>10.833</v>
      </c>
      <c r="X767" s="134">
        <f>IFERROR($X$3*(TWK!H764+25)/100,"n/a")</f>
        <v>11.063000000000002</v>
      </c>
      <c r="Y767" s="134">
        <f>IFERROR($Y$3*(TWK!H764+50)/100,"n/a")</f>
        <v>10.546499999999998</v>
      </c>
      <c r="Z767" s="134">
        <f>IFERROR($Z$3*TWK!H764/100,"n/a")</f>
        <v>8.5215000000000014</v>
      </c>
      <c r="AA767" s="134">
        <f>IFERROR($AA$3*(TWK!H764+100)/100,"n/a")</f>
        <v>10.1905</v>
      </c>
    </row>
    <row r="768" spans="1:27" x14ac:dyDescent="0.25">
      <c r="A768" s="47">
        <f t="shared" si="11"/>
        <v>43333</v>
      </c>
      <c r="B768" s="134">
        <f>IFERROR($B$3*TWK!B765/100,"n/a")</f>
        <v>31.414250000000003</v>
      </c>
      <c r="C768" s="134">
        <f>IFERROR($C$3*TWK!C765/100,"n/a")</f>
        <v>28.2</v>
      </c>
      <c r="D768" s="134">
        <f>IFERROR($D$3*TWK!C765/100,"n/a")</f>
        <v>25.004000000000001</v>
      </c>
      <c r="E768" s="134">
        <f>IFERROR( $E$3*TWK!C765/100,"n/a")</f>
        <v>23.875999999999998</v>
      </c>
      <c r="F768" s="134">
        <f>IFERROR($F$3*TWK!C765/100,"n/a")</f>
        <v>22.747999999999998</v>
      </c>
      <c r="G768" s="134">
        <f>IFERROR($G$3*TWK!H765/100,"n/a")</f>
        <v>12.16</v>
      </c>
      <c r="H768" s="134">
        <f>IFERROR( $H$3*TWK!D765/100,"n/a")</f>
        <v>26.877000000000002</v>
      </c>
      <c r="I768" s="134">
        <f>IFERROR($I$3*TWK!D765/100,"n/a")</f>
        <v>24.691499999999998</v>
      </c>
      <c r="J768" s="134">
        <f>IFERROR($J$3*TWK!D765/100,"n/a")</f>
        <v>24.366</v>
      </c>
      <c r="K768" s="134">
        <f>IFERROR($K$3*TWK!D765/100,"n/a")</f>
        <v>23.575500000000002</v>
      </c>
      <c r="L768" s="134">
        <f>IFERROR( $L$3*TWK!D765/100,"n/a")</f>
        <v>22.366499999999995</v>
      </c>
      <c r="M768" s="134">
        <f>IFERROR($M$3*TWK!D765/100,"n/a")</f>
        <v>21.576000000000001</v>
      </c>
      <c r="N768" s="134">
        <f>IFERROR($N$3*TWK!E765/100,"n/a")</f>
        <v>12.967499999999999</v>
      </c>
      <c r="O768" s="134">
        <f>IFERROR($O$3*TWK!F765/100,"n/a")</f>
        <v>19.111750000000001</v>
      </c>
      <c r="P768" s="134">
        <f>IFERROR($P$3*TWK!F765/100,"n/a")</f>
        <v>18.174500000000002</v>
      </c>
      <c r="Q768" s="134">
        <f>IFERROR($Q$3*TWK!F765/100,"n/a")</f>
        <v>16.463000000000001</v>
      </c>
      <c r="R768" s="134">
        <f>IFERROR($R$3*TWK!F765/100,"n/a")</f>
        <v>16.259250000000002</v>
      </c>
      <c r="S768" s="134">
        <f>IFERROR($S$3*TWK!H765/100,"n/a")</f>
        <v>12.16</v>
      </c>
      <c r="T768" s="134">
        <f>IFERROR($T$3*TWK!H765/100,"n/a")</f>
        <v>11.84</v>
      </c>
      <c r="U768" s="134">
        <f>IFERROR($U$3*TWK!H765/100,"n/a")</f>
        <v>11.327999999999999</v>
      </c>
      <c r="V768" s="134">
        <f>IFERROR($V$3*TWK!H765/100,"n/a")</f>
        <v>11.231999999999998</v>
      </c>
      <c r="W768" s="134">
        <f>IFERROR($W$3*TWK!H765/100,"n/a")</f>
        <v>10.048</v>
      </c>
      <c r="X768" s="134">
        <f>IFERROR($X$3*(TWK!H765+25)/100,"n/a")</f>
        <v>10.315500000000002</v>
      </c>
      <c r="Y768" s="134">
        <f>IFERROR($Y$3*(TWK!H765+50)/100,"n/a")</f>
        <v>9.8789999999999996</v>
      </c>
      <c r="Z768" s="134">
        <f>IFERROR($Z$3*TWK!H765/100,"n/a")</f>
        <v>7.9040000000000008</v>
      </c>
      <c r="AA768" s="134">
        <f>IFERROR($AA$3*(TWK!H765+100)/100,"n/a")</f>
        <v>9.6180000000000003</v>
      </c>
    </row>
    <row r="769" spans="1:27" x14ac:dyDescent="0.25">
      <c r="A769" s="47">
        <f t="shared" si="11"/>
        <v>43340</v>
      </c>
      <c r="B769" s="134">
        <f>IFERROR($B$3*TWK!B766/100,"n/a")</f>
        <v>36.830500000000001</v>
      </c>
      <c r="C769" s="134">
        <f>IFERROR($C$3*TWK!C766/100,"n/a")</f>
        <v>36.200000000000003</v>
      </c>
      <c r="D769" s="134">
        <f>IFERROR($D$3*TWK!C766/100,"n/a")</f>
        <v>32.097333333333339</v>
      </c>
      <c r="E769" s="134">
        <f>IFERROR( $E$3*TWK!C766/100,"n/a")</f>
        <v>30.649333333333335</v>
      </c>
      <c r="F769" s="134">
        <f>IFERROR($F$3*TWK!C766/100,"n/a")</f>
        <v>29.201333333333331</v>
      </c>
      <c r="G769" s="134">
        <f>IFERROR($G$3*TWK!H766/100,"n/a")</f>
        <v>16.91</v>
      </c>
      <c r="H769" s="134">
        <f>IFERROR( $H$3*TWK!D766/100,"n/a")</f>
        <v>34.294666666666672</v>
      </c>
      <c r="I769" s="134">
        <f>IFERROR($I$3*TWK!D766/100,"n/a")</f>
        <v>31.506</v>
      </c>
      <c r="J769" s="134">
        <f>IFERROR($J$3*TWK!D766/100,"n/a")</f>
        <v>31.090666666666671</v>
      </c>
      <c r="K769" s="134">
        <f>IFERROR($K$3*TWK!D766/100,"n/a")</f>
        <v>30.082000000000004</v>
      </c>
      <c r="L769" s="134">
        <f>IFERROR( $L$3*TWK!D766/100,"n/a")</f>
        <v>28.539333333333335</v>
      </c>
      <c r="M769" s="134">
        <f>IFERROR($M$3*TWK!D766/100,"n/a")</f>
        <v>27.530666666666665</v>
      </c>
      <c r="N769" s="134">
        <f>IFERROR($N$3*TWK!E766/100,"n/a")</f>
        <v>18.0215</v>
      </c>
      <c r="O769" s="134">
        <f>IFERROR($O$3*TWK!F766/100,"n/a")</f>
        <v>27.123833333333337</v>
      </c>
      <c r="P769" s="134">
        <f>IFERROR($P$3*TWK!F766/100,"n/a")</f>
        <v>25.793666666666667</v>
      </c>
      <c r="Q769" s="134">
        <f>IFERROR($Q$3*TWK!F766/100,"n/a")</f>
        <v>23.364666666666668</v>
      </c>
      <c r="R769" s="134">
        <f>IFERROR($R$3*TWK!F766/100,"n/a")</f>
        <v>23.075500000000002</v>
      </c>
      <c r="S769" s="134">
        <f>IFERROR($S$3*TWK!H766/100,"n/a")</f>
        <v>16.91</v>
      </c>
      <c r="T769" s="134">
        <f>IFERROR($T$3*TWK!H766/100,"n/a")</f>
        <v>16.465</v>
      </c>
      <c r="U769" s="134">
        <f>IFERROR($U$3*TWK!H766/100,"n/a")</f>
        <v>15.753</v>
      </c>
      <c r="V769" s="134">
        <f>IFERROR($V$3*TWK!H766/100,"n/a")</f>
        <v>15.619499999999999</v>
      </c>
      <c r="W769" s="134">
        <f>IFERROR($W$3*TWK!H766/100,"n/a")</f>
        <v>13.972999999999999</v>
      </c>
      <c r="X769" s="134">
        <f>IFERROR($X$3*(TWK!H766+25)/100,"n/a")</f>
        <v>14.053000000000003</v>
      </c>
      <c r="Y769" s="134">
        <f>IFERROR($Y$3*(TWK!H766+50)/100,"n/a")</f>
        <v>13.216499999999998</v>
      </c>
      <c r="Z769" s="134">
        <f>IFERROR($Z$3*TWK!H766/100,"n/a")</f>
        <v>10.9915</v>
      </c>
      <c r="AA769" s="134">
        <f>IFERROR($AA$3*(TWK!H766+100)/100,"n/a")</f>
        <v>12.480499999999999</v>
      </c>
    </row>
    <row r="770" spans="1:27" x14ac:dyDescent="0.25">
      <c r="A770" s="47">
        <f t="shared" si="11"/>
        <v>43347</v>
      </c>
      <c r="B770" s="134">
        <f>IFERROR($B$3*TWK!B767/100,"n/a")</f>
        <v>35.592500000000001</v>
      </c>
      <c r="C770" s="134">
        <f>IFERROR($C$3*TWK!C767/100,"n/a")</f>
        <v>33</v>
      </c>
      <c r="D770" s="134">
        <f>IFERROR($D$3*TWK!C767/100,"n/a")</f>
        <v>29.26</v>
      </c>
      <c r="E770" s="134">
        <f>IFERROR( $E$3*TWK!C767/100,"n/a")</f>
        <v>27.94</v>
      </c>
      <c r="F770" s="134">
        <f>IFERROR($F$3*TWK!C767/100,"n/a")</f>
        <v>26.62</v>
      </c>
      <c r="G770" s="134">
        <f>IFERROR($G$3*TWK!H767/100,"n/a")</f>
        <v>15.675000000000001</v>
      </c>
      <c r="H770" s="134">
        <f>IFERROR( $H$3*TWK!D767/100,"n/a")</f>
        <v>31.067499999999999</v>
      </c>
      <c r="I770" s="134">
        <f>IFERROR($I$3*TWK!D767/100,"n/a")</f>
        <v>28.541250000000002</v>
      </c>
      <c r="J770" s="134">
        <f>IFERROR($J$3*TWK!D767/100,"n/a")</f>
        <v>28.164999999999999</v>
      </c>
      <c r="K770" s="134">
        <f>IFERROR($K$3*TWK!D767/100,"n/a")</f>
        <v>27.251249999999999</v>
      </c>
      <c r="L770" s="134">
        <f>IFERROR( $L$3*TWK!D767/100,"n/a")</f>
        <v>25.853750000000002</v>
      </c>
      <c r="M770" s="134">
        <f>IFERROR($M$3*TWK!D767/100,"n/a")</f>
        <v>24.94</v>
      </c>
      <c r="N770" s="134">
        <f>IFERROR($N$3*TWK!E767/100,"n/a")</f>
        <v>16.758000000000003</v>
      </c>
      <c r="O770" s="134">
        <f>IFERROR($O$3*TWK!F767/100,"n/a")</f>
        <v>24.622499999999999</v>
      </c>
      <c r="P770" s="134">
        <f>IFERROR($P$3*TWK!F767/100,"n/a")</f>
        <v>23.414999999999999</v>
      </c>
      <c r="Q770" s="134">
        <f>IFERROR($Q$3*TWK!F767/100,"n/a")</f>
        <v>21.21</v>
      </c>
      <c r="R770" s="134">
        <f>IFERROR($R$3*TWK!F767/100,"n/a")</f>
        <v>20.947500000000002</v>
      </c>
      <c r="S770" s="134">
        <f>IFERROR($S$3*TWK!H767/100,"n/a")</f>
        <v>15.675000000000001</v>
      </c>
      <c r="T770" s="134">
        <f>IFERROR($T$3*TWK!H767/100,"n/a")</f>
        <v>15.262499999999999</v>
      </c>
      <c r="U770" s="134">
        <f>IFERROR($U$3*TWK!H767/100,"n/a")</f>
        <v>14.602499999999999</v>
      </c>
      <c r="V770" s="134">
        <f>IFERROR($V$3*TWK!H767/100,"n/a")</f>
        <v>14.47875</v>
      </c>
      <c r="W770" s="134">
        <f>IFERROR($W$3*TWK!H767/100,"n/a")</f>
        <v>12.952500000000001</v>
      </c>
      <c r="X770" s="134">
        <f>IFERROR($X$3*(TWK!H767+25)/100,"n/a")</f>
        <v>13.081250000000001</v>
      </c>
      <c r="Y770" s="134">
        <f>IFERROR($Y$3*(TWK!H767+50)/100,"n/a")</f>
        <v>12.348750000000001</v>
      </c>
      <c r="Z770" s="134">
        <f>IFERROR($Z$3*TWK!H767/100,"n/a")</f>
        <v>10.188750000000001</v>
      </c>
      <c r="AA770" s="134">
        <f>IFERROR($AA$3*(TWK!H767+100)/100,"n/a")</f>
        <v>11.73625</v>
      </c>
    </row>
    <row r="771" spans="1:27" x14ac:dyDescent="0.25">
      <c r="A771" s="47">
        <f t="shared" si="11"/>
        <v>43354</v>
      </c>
      <c r="B771" s="134">
        <f>IFERROR($B$3*TWK!B768/100,"n/a")</f>
        <v>31.723749999999999</v>
      </c>
      <c r="C771" s="134">
        <f>IFERROR($C$3*TWK!C768/100,"n/a")</f>
        <v>29.25</v>
      </c>
      <c r="D771" s="134">
        <f>IFERROR($D$3*TWK!C768/100,"n/a")</f>
        <v>25.934999999999999</v>
      </c>
      <c r="E771" s="134">
        <f>IFERROR( $E$3*TWK!C768/100,"n/a")</f>
        <v>24.765000000000001</v>
      </c>
      <c r="F771" s="134">
        <f>IFERROR($F$3*TWK!C768/100,"n/a")</f>
        <v>23.594999999999999</v>
      </c>
      <c r="G771" s="134">
        <f>IFERROR($G$3*TWK!H768/100,"n/a")</f>
        <v>14.725</v>
      </c>
      <c r="H771" s="134">
        <f>IFERROR( $H$3*TWK!D768/100,"n/a")</f>
        <v>28.177499999999998</v>
      </c>
      <c r="I771" s="134">
        <f>IFERROR($I$3*TWK!D768/100,"n/a")</f>
        <v>25.88625</v>
      </c>
      <c r="J771" s="134">
        <f>IFERROR($J$3*TWK!D768/100,"n/a")</f>
        <v>25.545000000000002</v>
      </c>
      <c r="K771" s="134">
        <f>IFERROR($K$3*TWK!D768/100,"n/a")</f>
        <v>24.716249999999999</v>
      </c>
      <c r="L771" s="134">
        <f>IFERROR( $L$3*TWK!D768/100,"n/a")</f>
        <v>23.44875</v>
      </c>
      <c r="M771" s="134">
        <f>IFERROR($M$3*TWK!D768/100,"n/a")</f>
        <v>22.62</v>
      </c>
      <c r="N771" s="134">
        <f>IFERROR($N$3*TWK!E768/100,"n/a")</f>
        <v>15.96</v>
      </c>
      <c r="O771" s="134">
        <f>IFERROR($O$3*TWK!F768/100,"n/a")</f>
        <v>21.69125</v>
      </c>
      <c r="P771" s="134">
        <f>IFERROR($P$3*TWK!F768/100,"n/a")</f>
        <v>20.627500000000001</v>
      </c>
      <c r="Q771" s="134">
        <f>IFERROR($Q$3*TWK!F768/100,"n/a")</f>
        <v>18.684999999999999</v>
      </c>
      <c r="R771" s="134">
        <f>IFERROR($R$3*TWK!F768/100,"n/a")</f>
        <v>18.453749999999999</v>
      </c>
      <c r="S771" s="134">
        <f>IFERROR($S$3*TWK!H768/100,"n/a")</f>
        <v>14.725</v>
      </c>
      <c r="T771" s="134">
        <f>IFERROR($T$3*TWK!H768/100,"n/a")</f>
        <v>14.3375</v>
      </c>
      <c r="U771" s="134">
        <f>IFERROR($U$3*TWK!H768/100,"n/a")</f>
        <v>13.717499999999999</v>
      </c>
      <c r="V771" s="134">
        <f>IFERROR($V$3*TWK!H768/100,"n/a")</f>
        <v>13.60125</v>
      </c>
      <c r="W771" s="134">
        <f>IFERROR($W$3*TWK!H768/100,"n/a")</f>
        <v>12.1675</v>
      </c>
      <c r="X771" s="134">
        <f>IFERROR($X$3*(TWK!H768+25)/100,"n/a")</f>
        <v>12.33375</v>
      </c>
      <c r="Y771" s="134">
        <f>IFERROR($Y$3*(TWK!H768+50)/100,"n/a")</f>
        <v>11.68125</v>
      </c>
      <c r="Z771" s="134">
        <f>IFERROR($Z$3*TWK!H768/100,"n/a")</f>
        <v>9.5712500000000009</v>
      </c>
      <c r="AA771" s="134">
        <f>IFERROR($AA$3*(TWK!H768+100)/100,"n/a")</f>
        <v>11.16375</v>
      </c>
    </row>
    <row r="772" spans="1:27" x14ac:dyDescent="0.25">
      <c r="A772" s="47">
        <f t="shared" si="11"/>
        <v>43361</v>
      </c>
      <c r="B772" s="134">
        <f>IFERROR($B$3*TWK!B769/100,"n/a")</f>
        <v>33.271250000000002</v>
      </c>
      <c r="C772" s="134">
        <f>IFERROR($C$3*TWK!C769/100,"n/a")</f>
        <v>31.5</v>
      </c>
      <c r="D772" s="134">
        <f>IFERROR($D$3*TWK!C769/100,"n/a")</f>
        <v>27.93</v>
      </c>
      <c r="E772" s="134">
        <f>IFERROR( $E$3*TWK!C769/100,"n/a")</f>
        <v>26.67</v>
      </c>
      <c r="F772" s="134">
        <f>IFERROR($F$3*TWK!C769/100,"n/a")</f>
        <v>25.41</v>
      </c>
      <c r="G772" s="134">
        <f>IFERROR($G$3*TWK!H769/100,"n/a")</f>
        <v>17.100000000000001</v>
      </c>
      <c r="H772" s="134">
        <f>IFERROR( $H$3*TWK!D769/100,"n/a")</f>
        <v>29.9115</v>
      </c>
      <c r="I772" s="134">
        <f>IFERROR($I$3*TWK!D769/100,"n/a")</f>
        <v>27.479249999999997</v>
      </c>
      <c r="J772" s="134">
        <f>IFERROR($J$3*TWK!D769/100,"n/a")</f>
        <v>27.117000000000004</v>
      </c>
      <c r="K772" s="134">
        <f>IFERROR($K$3*TWK!D769/100,"n/a")</f>
        <v>26.237250000000003</v>
      </c>
      <c r="L772" s="134">
        <f>IFERROR( $L$3*TWK!D769/100,"n/a")</f>
        <v>24.891749999999998</v>
      </c>
      <c r="M772" s="134">
        <f>IFERROR($M$3*TWK!D769/100,"n/a")</f>
        <v>24.011999999999997</v>
      </c>
      <c r="N772" s="134">
        <f>IFERROR($N$3*TWK!E769/100,"n/a")</f>
        <v>17.25675</v>
      </c>
      <c r="O772" s="134">
        <f>IFERROR($O$3*TWK!F769/100,"n/a")</f>
        <v>24.036249999999999</v>
      </c>
      <c r="P772" s="134">
        <f>IFERROR($P$3*TWK!F769/100,"n/a")</f>
        <v>22.857500000000002</v>
      </c>
      <c r="Q772" s="134">
        <f>IFERROR($Q$3*TWK!F769/100,"n/a")</f>
        <v>20.704999999999998</v>
      </c>
      <c r="R772" s="134">
        <f>IFERROR($R$3*TWK!F769/100,"n/a")</f>
        <v>20.44875</v>
      </c>
      <c r="S772" s="134">
        <f>IFERROR($S$3*TWK!H769/100,"n/a")</f>
        <v>17.100000000000001</v>
      </c>
      <c r="T772" s="134">
        <f>IFERROR($T$3*TWK!H769/100,"n/a")</f>
        <v>16.649999999999999</v>
      </c>
      <c r="U772" s="134">
        <f>IFERROR($U$3*TWK!H769/100,"n/a")</f>
        <v>15.93</v>
      </c>
      <c r="V772" s="134">
        <f>IFERROR($V$3*TWK!H769/100,"n/a")</f>
        <v>15.795</v>
      </c>
      <c r="W772" s="134">
        <f>IFERROR($W$3*TWK!H769/100,"n/a")</f>
        <v>14.13</v>
      </c>
      <c r="X772" s="134">
        <f>IFERROR($X$3*(TWK!H769+25)/100,"n/a")</f>
        <v>14.202500000000001</v>
      </c>
      <c r="Y772" s="134">
        <f>IFERROR($Y$3*(TWK!H769+50)/100,"n/a")</f>
        <v>13.35</v>
      </c>
      <c r="Z772" s="134">
        <f>IFERROR($Z$3*TWK!H769/100,"n/a")</f>
        <v>11.115</v>
      </c>
      <c r="AA772" s="134">
        <f>IFERROR($AA$3*(TWK!H769+100)/100,"n/a")</f>
        <v>12.595000000000001</v>
      </c>
    </row>
    <row r="773" spans="1:27" x14ac:dyDescent="0.25">
      <c r="A773" s="47">
        <f t="shared" si="11"/>
        <v>43368</v>
      </c>
      <c r="B773" s="134">
        <f>IFERROR($B$3*TWK!B770/100,"n/a")</f>
        <v>30.17625</v>
      </c>
      <c r="C773" s="134">
        <f>IFERROR($C$3*TWK!C770/100,"n/a")</f>
        <v>28.5</v>
      </c>
      <c r="D773" s="134">
        <f>IFERROR($D$3*TWK!C770/100,"n/a")</f>
        <v>25.27</v>
      </c>
      <c r="E773" s="134">
        <f>IFERROR( $E$3*TWK!C770/100,"n/a")</f>
        <v>24.13</v>
      </c>
      <c r="F773" s="134">
        <f>IFERROR($F$3*TWK!C770/100,"n/a")</f>
        <v>22.99</v>
      </c>
      <c r="G773" s="134">
        <f>IFERROR($G$3*TWK!H770/100,"n/a")</f>
        <v>12.824999999999999</v>
      </c>
      <c r="H773" s="134">
        <f>IFERROR( $H$3*TWK!D770/100,"n/a")</f>
        <v>27.888500000000001</v>
      </c>
      <c r="I773" s="134">
        <f>IFERROR($I$3*TWK!D770/100,"n/a")</f>
        <v>25.620749999999997</v>
      </c>
      <c r="J773" s="134">
        <f>IFERROR($J$3*TWK!D770/100,"n/a")</f>
        <v>25.283000000000001</v>
      </c>
      <c r="K773" s="134">
        <f>IFERROR($K$3*TWK!D770/100,"n/a")</f>
        <v>24.46275</v>
      </c>
      <c r="L773" s="134">
        <f>IFERROR( $L$3*TWK!D770/100,"n/a")</f>
        <v>23.20825</v>
      </c>
      <c r="M773" s="134">
        <f>IFERROR($M$3*TWK!D770/100,"n/a")</f>
        <v>22.387999999999998</v>
      </c>
      <c r="N773" s="134">
        <f>IFERROR($N$3*TWK!E770/100,"n/a")</f>
        <v>15.66075</v>
      </c>
      <c r="O773" s="134">
        <f>IFERROR($O$3*TWK!F770/100,"n/a")</f>
        <v>21.808500000000002</v>
      </c>
      <c r="P773" s="134">
        <f>IFERROR($P$3*TWK!F770/100,"n/a")</f>
        <v>20.739000000000001</v>
      </c>
      <c r="Q773" s="134">
        <f>IFERROR($Q$3*TWK!F770/100,"n/a")</f>
        <v>18.785999999999998</v>
      </c>
      <c r="R773" s="134">
        <f>IFERROR($R$3*TWK!F770/100,"n/a")</f>
        <v>18.5535</v>
      </c>
      <c r="S773" s="134">
        <f>IFERROR($S$3*TWK!H770/100,"n/a")</f>
        <v>12.824999999999999</v>
      </c>
      <c r="T773" s="134">
        <f>IFERROR($T$3*TWK!H770/100,"n/a")</f>
        <v>12.487500000000001</v>
      </c>
      <c r="U773" s="134">
        <f>IFERROR($U$3*TWK!H770/100,"n/a")</f>
        <v>11.9475</v>
      </c>
      <c r="V773" s="134">
        <f>IFERROR($V$3*TWK!H770/100,"n/a")</f>
        <v>11.84625</v>
      </c>
      <c r="W773" s="134">
        <f>IFERROR($W$3*TWK!H770/100,"n/a")</f>
        <v>10.5975</v>
      </c>
      <c r="X773" s="134">
        <f>IFERROR($X$3*(TWK!H770+25)/100,"n/a")</f>
        <v>10.838749999999999</v>
      </c>
      <c r="Y773" s="134">
        <f>IFERROR($Y$3*(TWK!H770+50)/100,"n/a")</f>
        <v>10.34625</v>
      </c>
      <c r="Z773" s="134">
        <f>IFERROR($Z$3*TWK!H770/100,"n/a")</f>
        <v>8.3362500000000015</v>
      </c>
      <c r="AA773" s="134">
        <f>IFERROR($AA$3*(TWK!H770+100)/100,"n/a")</f>
        <v>10.018750000000001</v>
      </c>
    </row>
    <row r="774" spans="1:27" x14ac:dyDescent="0.25">
      <c r="A774" s="47">
        <f t="shared" si="11"/>
        <v>43375</v>
      </c>
      <c r="B774" s="134">
        <f>IFERROR($B$3*TWK!B771/100,"n/a")</f>
        <v>31.723749999999999</v>
      </c>
      <c r="C774" s="134">
        <f>IFERROR($C$3*TWK!C771/100,"n/a")</f>
        <v>32.25</v>
      </c>
      <c r="D774" s="134">
        <f>IFERROR($D$3*TWK!C771/100,"n/a")</f>
        <v>28.594999999999999</v>
      </c>
      <c r="E774" s="134">
        <f>IFERROR( $E$3*TWK!C771/100,"n/a")</f>
        <v>27.305</v>
      </c>
      <c r="F774" s="134">
        <f>IFERROR($F$3*TWK!C771/100,"n/a")</f>
        <v>26.015000000000001</v>
      </c>
      <c r="G774" s="134">
        <f>IFERROR($G$3*TWK!H771/100,"n/a")</f>
        <v>14.725</v>
      </c>
      <c r="H774" s="134">
        <f>IFERROR( $H$3*TWK!D771/100,"n/a")</f>
        <v>30.200500000000002</v>
      </c>
      <c r="I774" s="134">
        <f>IFERROR($I$3*TWK!D771/100,"n/a")</f>
        <v>27.74475</v>
      </c>
      <c r="J774" s="134">
        <f>IFERROR($J$3*TWK!D771/100,"n/a")</f>
        <v>27.379000000000001</v>
      </c>
      <c r="K774" s="134">
        <f>IFERROR($K$3*TWK!D771/100,"n/a")</f>
        <v>26.490750000000002</v>
      </c>
      <c r="L774" s="134">
        <f>IFERROR( $L$3*TWK!D771/100,"n/a")</f>
        <v>25.132249999999999</v>
      </c>
      <c r="M774" s="134">
        <f>IFERROR($M$3*TWK!D771/100,"n/a")</f>
        <v>24.243999999999996</v>
      </c>
      <c r="N774" s="134">
        <f>IFERROR($N$3*TWK!E771/100,"n/a")</f>
        <v>17.954999999999998</v>
      </c>
      <c r="O774" s="134">
        <f>IFERROR($O$3*TWK!F771/100,"n/a")</f>
        <v>23.215500000000002</v>
      </c>
      <c r="P774" s="134">
        <f>IFERROR($P$3*TWK!F771/100,"n/a")</f>
        <v>22.076999999999998</v>
      </c>
      <c r="Q774" s="134">
        <f>IFERROR($Q$3*TWK!F771/100,"n/a")</f>
        <v>19.998000000000001</v>
      </c>
      <c r="R774" s="134">
        <f>IFERROR($R$3*TWK!F771/100,"n/a")</f>
        <v>19.750500000000002</v>
      </c>
      <c r="S774" s="134">
        <f>IFERROR($S$3*TWK!H771/100,"n/a")</f>
        <v>14.725</v>
      </c>
      <c r="T774" s="134">
        <f>IFERROR($T$3*TWK!H771/100,"n/a")</f>
        <v>14.3375</v>
      </c>
      <c r="U774" s="134">
        <f>IFERROR($U$3*TWK!H771/100,"n/a")</f>
        <v>13.717499999999999</v>
      </c>
      <c r="V774" s="134">
        <f>IFERROR($V$3*TWK!H771/100,"n/a")</f>
        <v>13.60125</v>
      </c>
      <c r="W774" s="134">
        <f>IFERROR($W$3*TWK!H771/100,"n/a")</f>
        <v>12.1675</v>
      </c>
      <c r="X774" s="134">
        <f>IFERROR($X$3*(TWK!H771+25)/100,"n/a")</f>
        <v>12.33375</v>
      </c>
      <c r="Y774" s="134">
        <f>IFERROR($Y$3*(TWK!H771+50)/100,"n/a")</f>
        <v>11.68125</v>
      </c>
      <c r="Z774" s="134">
        <f>IFERROR($Z$3*TWK!H771/100,"n/a")</f>
        <v>9.5712500000000009</v>
      </c>
      <c r="AA774" s="134">
        <f>IFERROR($AA$3*(TWK!H771+100)/100,"n/a")</f>
        <v>11.16375</v>
      </c>
    </row>
    <row r="775" spans="1:27" x14ac:dyDescent="0.25">
      <c r="A775" s="47">
        <f t="shared" si="11"/>
        <v>43382</v>
      </c>
      <c r="B775" s="134">
        <f>IFERROR($B$3*TWK!B772/100,"n/a")</f>
        <v>30.95</v>
      </c>
      <c r="C775" s="134">
        <f>IFERROR($C$3*TWK!C772/100,"n/a")</f>
        <v>29.5</v>
      </c>
      <c r="D775" s="134">
        <f>IFERROR($D$3*TWK!C772/100,"n/a")</f>
        <v>26.15666666666667</v>
      </c>
      <c r="E775" s="134">
        <f>IFERROR( $E$3*TWK!C772/100,"n/a")</f>
        <v>24.97666666666667</v>
      </c>
      <c r="F775" s="134">
        <f>IFERROR($F$3*TWK!C772/100,"n/a")</f>
        <v>23.796666666666667</v>
      </c>
      <c r="G775" s="134">
        <f>IFERROR($G$3*TWK!H772/100,"n/a")</f>
        <v>18.05</v>
      </c>
      <c r="H775" s="134">
        <f>IFERROR( $H$3*TWK!D772/100,"n/a")</f>
        <v>28.9</v>
      </c>
      <c r="I775" s="134">
        <f>IFERROR($I$3*TWK!D772/100,"n/a")</f>
        <v>26.55</v>
      </c>
      <c r="J775" s="134">
        <f>IFERROR($J$3*TWK!D772/100,"n/a")</f>
        <v>26.2</v>
      </c>
      <c r="K775" s="134">
        <f>IFERROR($K$3*TWK!D772/100,"n/a")</f>
        <v>25.35</v>
      </c>
      <c r="L775" s="134">
        <f>IFERROR( $L$3*TWK!D772/100,"n/a")</f>
        <v>24.05</v>
      </c>
      <c r="M775" s="134">
        <f>IFERROR($M$3*TWK!D772/100,"n/a")</f>
        <v>23.2</v>
      </c>
      <c r="N775" s="134">
        <f>IFERROR($N$3*TWK!E772/100,"n/a")</f>
        <v>18.487000000000002</v>
      </c>
      <c r="O775" s="134">
        <f>IFERROR($O$3*TWK!F772/100,"n/a")</f>
        <v>21.105</v>
      </c>
      <c r="P775" s="134">
        <f>IFERROR($P$3*TWK!F772/100,"n/a")</f>
        <v>20.07</v>
      </c>
      <c r="Q775" s="134">
        <f>IFERROR($Q$3*TWK!F772/100,"n/a")</f>
        <v>18.18</v>
      </c>
      <c r="R775" s="134">
        <f>IFERROR($R$3*TWK!F772/100,"n/a")</f>
        <v>17.954999999999998</v>
      </c>
      <c r="S775" s="134">
        <f>IFERROR($S$3*TWK!H772/100,"n/a")</f>
        <v>18.05</v>
      </c>
      <c r="T775" s="134">
        <f>IFERROR($T$3*TWK!H772/100,"n/a")</f>
        <v>17.574999999999999</v>
      </c>
      <c r="U775" s="134">
        <f>IFERROR($U$3*TWK!H772/100,"n/a")</f>
        <v>16.815000000000001</v>
      </c>
      <c r="V775" s="134">
        <f>IFERROR($V$3*TWK!H772/100,"n/a")</f>
        <v>16.672499999999999</v>
      </c>
      <c r="W775" s="134">
        <f>IFERROR($W$3*TWK!H772/100,"n/a")</f>
        <v>14.914999999999999</v>
      </c>
      <c r="X775" s="134">
        <f>IFERROR($X$3*(TWK!H772+25)/100,"n/a")</f>
        <v>14.95</v>
      </c>
      <c r="Y775" s="134">
        <f>IFERROR($Y$3*(TWK!H772+50)/100,"n/a")</f>
        <v>14.0175</v>
      </c>
      <c r="Z775" s="134">
        <f>IFERROR($Z$3*TWK!H772/100,"n/a")</f>
        <v>11.7325</v>
      </c>
      <c r="AA775" s="134">
        <f>IFERROR($AA$3*(TWK!H772+100)/100,"n/a")</f>
        <v>13.1675</v>
      </c>
    </row>
    <row r="776" spans="1:27" x14ac:dyDescent="0.25">
      <c r="A776" s="47">
        <f t="shared" si="11"/>
        <v>43389</v>
      </c>
      <c r="B776" s="134">
        <f>IFERROR($B$3*TWK!B773/100,"n/a")</f>
        <v>32.497500000000002</v>
      </c>
      <c r="C776" s="134" t="str">
        <f>IFERROR($C$3*TWK!C773/100,"n/a")</f>
        <v>n/a</v>
      </c>
      <c r="D776" s="134" t="str">
        <f>IFERROR($D$3*TWK!C773/100,"n/a")</f>
        <v>n/a</v>
      </c>
      <c r="E776" s="134" t="str">
        <f>IFERROR( $E$3*TWK!C773/100,"n/a")</f>
        <v>n/a</v>
      </c>
      <c r="F776" s="134" t="str">
        <f>IFERROR($F$3*TWK!C773/100,"n/a")</f>
        <v>n/a</v>
      </c>
      <c r="G776" s="134">
        <f>IFERROR($G$3*TWK!H773/100,"n/a")</f>
        <v>17.574999999999999</v>
      </c>
      <c r="H776" s="134">
        <f>IFERROR( $H$3*TWK!D773/100,"n/a")</f>
        <v>29.381666666666664</v>
      </c>
      <c r="I776" s="134">
        <f>IFERROR($I$3*TWK!D773/100,"n/a")</f>
        <v>26.992499999999996</v>
      </c>
      <c r="J776" s="134">
        <f>IFERROR($J$3*TWK!D773/100,"n/a")</f>
        <v>26.636666666666667</v>
      </c>
      <c r="K776" s="134">
        <f>IFERROR($K$3*TWK!D773/100,"n/a")</f>
        <v>25.772500000000001</v>
      </c>
      <c r="L776" s="134">
        <f>IFERROR( $L$3*TWK!D773/100,"n/a")</f>
        <v>24.450833333333332</v>
      </c>
      <c r="M776" s="134">
        <f>IFERROR($M$3*TWK!D773/100,"n/a")</f>
        <v>23.586666666666666</v>
      </c>
      <c r="N776" s="134">
        <f>IFERROR($N$3*TWK!E773/100,"n/a")</f>
        <v>19.95</v>
      </c>
      <c r="O776" s="134">
        <f>IFERROR($O$3*TWK!F773/100,"n/a")</f>
        <v>24.036249999999999</v>
      </c>
      <c r="P776" s="134">
        <f>IFERROR($P$3*TWK!F773/100,"n/a")</f>
        <v>22.857500000000002</v>
      </c>
      <c r="Q776" s="134">
        <f>IFERROR($Q$3*TWK!F773/100,"n/a")</f>
        <v>20.704999999999998</v>
      </c>
      <c r="R776" s="134">
        <f>IFERROR($R$3*TWK!F773/100,"n/a")</f>
        <v>20.44875</v>
      </c>
      <c r="S776" s="134">
        <f>IFERROR($S$3*TWK!H773/100,"n/a")</f>
        <v>17.574999999999999</v>
      </c>
      <c r="T776" s="134">
        <f>IFERROR($T$3*TWK!H773/100,"n/a")</f>
        <v>17.112500000000001</v>
      </c>
      <c r="U776" s="134">
        <f>IFERROR($U$3*TWK!H773/100,"n/a")</f>
        <v>16.372499999999999</v>
      </c>
      <c r="V776" s="134">
        <f>IFERROR($V$3*TWK!H773/100,"n/a")</f>
        <v>16.233750000000001</v>
      </c>
      <c r="W776" s="134">
        <f>IFERROR($W$3*TWK!H773/100,"n/a")</f>
        <v>14.522500000000001</v>
      </c>
      <c r="X776" s="134">
        <f>IFERROR($X$3*(TWK!H773+25)/100,"n/a")</f>
        <v>14.57625</v>
      </c>
      <c r="Y776" s="134">
        <f>IFERROR($Y$3*(TWK!H773+50)/100,"n/a")</f>
        <v>13.68375</v>
      </c>
      <c r="Z776" s="134">
        <f>IFERROR($Z$3*TWK!H773/100,"n/a")</f>
        <v>11.42375</v>
      </c>
      <c r="AA776" s="134">
        <f>IFERROR($AA$3*(TWK!H773+100)/100,"n/a")</f>
        <v>12.88125</v>
      </c>
    </row>
    <row r="777" spans="1:27" x14ac:dyDescent="0.25">
      <c r="A777" s="47">
        <f t="shared" si="11"/>
        <v>43396</v>
      </c>
      <c r="B777" s="134">
        <f>IFERROR($B$3*TWK!B774/100,"n/a")</f>
        <v>33.271250000000002</v>
      </c>
      <c r="C777" s="134">
        <f>IFERROR($C$3*TWK!C774/100,"n/a")</f>
        <v>31.5</v>
      </c>
      <c r="D777" s="134">
        <f>IFERROR($D$3*TWK!C774/100,"n/a")</f>
        <v>27.93</v>
      </c>
      <c r="E777" s="134">
        <f>IFERROR( $E$3*TWK!C774/100,"n/a")</f>
        <v>26.67</v>
      </c>
      <c r="F777" s="134">
        <f>IFERROR($F$3*TWK!C774/100,"n/a")</f>
        <v>25.41</v>
      </c>
      <c r="G777" s="134">
        <f>IFERROR($G$3*TWK!H774/100,"n/a")</f>
        <v>15.2</v>
      </c>
      <c r="H777" s="134">
        <f>IFERROR( $H$3*TWK!D774/100,"n/a")</f>
        <v>29.333500000000001</v>
      </c>
      <c r="I777" s="134">
        <f>IFERROR($I$3*TWK!D774/100,"n/a")</f>
        <v>26.948249999999998</v>
      </c>
      <c r="J777" s="134">
        <f>IFERROR($J$3*TWK!D774/100,"n/a")</f>
        <v>26.593000000000004</v>
      </c>
      <c r="K777" s="134">
        <f>IFERROR($K$3*TWK!D774/100,"n/a")</f>
        <v>25.730250000000002</v>
      </c>
      <c r="L777" s="134">
        <f>IFERROR( $L$3*TWK!D774/100,"n/a")</f>
        <v>24.410749999999997</v>
      </c>
      <c r="M777" s="134">
        <f>IFERROR($M$3*TWK!D774/100,"n/a")</f>
        <v>23.547999999999998</v>
      </c>
      <c r="N777" s="134">
        <f>IFERROR($N$3*TWK!E774/100,"n/a")</f>
        <v>17.755500000000001</v>
      </c>
      <c r="O777" s="134">
        <f>IFERROR($O$3*TWK!F774/100,"n/a")</f>
        <v>21.105</v>
      </c>
      <c r="P777" s="134">
        <f>IFERROR($P$3*TWK!F774/100,"n/a")</f>
        <v>20.07</v>
      </c>
      <c r="Q777" s="134">
        <f>IFERROR($Q$3*TWK!F774/100,"n/a")</f>
        <v>18.18</v>
      </c>
      <c r="R777" s="134">
        <f>IFERROR($R$3*TWK!F774/100,"n/a")</f>
        <v>17.954999999999998</v>
      </c>
      <c r="S777" s="134">
        <f>IFERROR($S$3*TWK!H774/100,"n/a")</f>
        <v>15.2</v>
      </c>
      <c r="T777" s="134">
        <f>IFERROR($T$3*TWK!H774/100,"n/a")</f>
        <v>14.8</v>
      </c>
      <c r="U777" s="134">
        <f>IFERROR($U$3*TWK!H774/100,"n/a")</f>
        <v>14.16</v>
      </c>
      <c r="V777" s="134">
        <f>IFERROR($V$3*TWK!H774/100,"n/a")</f>
        <v>14.04</v>
      </c>
      <c r="W777" s="134">
        <f>IFERROR($W$3*TWK!H774/100,"n/a")</f>
        <v>12.56</v>
      </c>
      <c r="X777" s="134">
        <f>IFERROR($X$3*(TWK!H774+25)/100,"n/a")</f>
        <v>12.7075</v>
      </c>
      <c r="Y777" s="134">
        <f>IFERROR($Y$3*(TWK!H774+50)/100,"n/a")</f>
        <v>12.015000000000001</v>
      </c>
      <c r="Z777" s="134">
        <f>IFERROR($Z$3*TWK!H774/100,"n/a")</f>
        <v>9.8800000000000008</v>
      </c>
      <c r="AA777" s="134">
        <f>IFERROR($AA$3*(TWK!H774+100)/100,"n/a")</f>
        <v>11.45</v>
      </c>
    </row>
    <row r="778" spans="1:27" x14ac:dyDescent="0.25">
      <c r="A778" s="47">
        <f t="shared" si="11"/>
        <v>43403</v>
      </c>
      <c r="B778" s="134">
        <f>IFERROR($B$3*TWK!B775/100,"n/a")</f>
        <v>29.608833333333333</v>
      </c>
      <c r="C778" s="134">
        <f>IFERROR($C$3*TWK!C775/100,"n/a")</f>
        <v>28</v>
      </c>
      <c r="D778" s="134">
        <f>IFERROR($D$3*TWK!C775/100,"n/a")</f>
        <v>24.826666666666668</v>
      </c>
      <c r="E778" s="134">
        <f>IFERROR( $E$3*TWK!C775/100,"n/a")</f>
        <v>23.706666666666671</v>
      </c>
      <c r="F778" s="134">
        <f>IFERROR($F$3*TWK!C775/100,"n/a")</f>
        <v>22.586666666666666</v>
      </c>
      <c r="G778" s="134">
        <f>IFERROR($G$3*TWK!H775/100,"n/a")</f>
        <v>12.033333333333333</v>
      </c>
      <c r="H778" s="134">
        <f>IFERROR( $H$3*TWK!D775/100,"n/a")</f>
        <v>27.454999999999998</v>
      </c>
      <c r="I778" s="134">
        <f>IFERROR($I$3*TWK!D775/100,"n/a")</f>
        <v>25.2225</v>
      </c>
      <c r="J778" s="134">
        <f>IFERROR($J$3*TWK!D775/100,"n/a")</f>
        <v>24.89</v>
      </c>
      <c r="K778" s="134">
        <f>IFERROR($K$3*TWK!D775/100,"n/a")</f>
        <v>24.0825</v>
      </c>
      <c r="L778" s="134">
        <f>IFERROR( $L$3*TWK!D775/100,"n/a")</f>
        <v>22.8475</v>
      </c>
      <c r="M778" s="134">
        <f>IFERROR($M$3*TWK!D775/100,"n/a")</f>
        <v>22.04</v>
      </c>
      <c r="N778" s="134">
        <f>IFERROR($N$3*TWK!E775/100,"n/a")</f>
        <v>14.763000000000002</v>
      </c>
      <c r="O778" s="134">
        <f>IFERROR($O$3*TWK!F775/100,"n/a")</f>
        <v>16.415000000000003</v>
      </c>
      <c r="P778" s="134">
        <f>IFERROR($P$3*TWK!F775/100,"n/a")</f>
        <v>15.61</v>
      </c>
      <c r="Q778" s="134">
        <f>IFERROR($Q$3*TWK!F775/100,"n/a")</f>
        <v>14.14</v>
      </c>
      <c r="R778" s="134">
        <f>IFERROR($R$3*TWK!F775/100,"n/a")</f>
        <v>13.965</v>
      </c>
      <c r="S778" s="134">
        <f>IFERROR($S$3*TWK!H775/100,"n/a")</f>
        <v>12.033333333333333</v>
      </c>
      <c r="T778" s="134">
        <f>IFERROR($T$3*TWK!H775/100,"n/a")</f>
        <v>11.716666666666667</v>
      </c>
      <c r="U778" s="134">
        <f>IFERROR($U$3*TWK!H775/100,"n/a")</f>
        <v>11.21</v>
      </c>
      <c r="V778" s="134">
        <f>IFERROR($V$3*TWK!H775/100,"n/a")</f>
        <v>11.115</v>
      </c>
      <c r="W778" s="134">
        <f>IFERROR($W$3*TWK!H775/100,"n/a")</f>
        <v>9.9433333333333351</v>
      </c>
      <c r="X778" s="134">
        <f>IFERROR($X$3*(TWK!H775+25)/100,"n/a")</f>
        <v>10.215833333333334</v>
      </c>
      <c r="Y778" s="134">
        <f>IFERROR($Y$3*(TWK!H775+50)/100,"n/a")</f>
        <v>9.7899999999999991</v>
      </c>
      <c r="Z778" s="134">
        <f>IFERROR($Z$3*TWK!H775/100,"n/a")</f>
        <v>7.8216666666666672</v>
      </c>
      <c r="AA778" s="134">
        <f>IFERROR($AA$3*(TWK!H775+100)/100,"n/a")</f>
        <v>9.5416666666666679</v>
      </c>
    </row>
    <row r="779" spans="1:27" x14ac:dyDescent="0.25">
      <c r="A779" s="47">
        <f t="shared" si="11"/>
        <v>43410</v>
      </c>
      <c r="B779" s="134">
        <f>IFERROR($B$3*TWK!B776/100,"n/a")</f>
        <v>24.76</v>
      </c>
      <c r="C779" s="134">
        <f>IFERROR($C$3*TWK!C776/100,"n/a")</f>
        <v>22.05</v>
      </c>
      <c r="D779" s="134">
        <f>IFERROR($D$3*TWK!C776/100,"n/a")</f>
        <v>19.551000000000002</v>
      </c>
      <c r="E779" s="134">
        <f>IFERROR( $E$3*TWK!C776/100,"n/a")</f>
        <v>18.669</v>
      </c>
      <c r="F779" s="134">
        <f>IFERROR($F$3*TWK!C776/100,"n/a")</f>
        <v>17.786999999999999</v>
      </c>
      <c r="G779" s="134">
        <f>IFERROR($G$3*TWK!H776/100,"n/a")</f>
        <v>9.5</v>
      </c>
      <c r="H779" s="134">
        <f>IFERROR( $H$3*TWK!D776/100,"n/a")</f>
        <v>20.663499999999999</v>
      </c>
      <c r="I779" s="134">
        <f>IFERROR($I$3*TWK!D776/100,"n/a")</f>
        <v>18.983249999999998</v>
      </c>
      <c r="J779" s="134">
        <f>IFERROR($J$3*TWK!D776/100,"n/a")</f>
        <v>18.733000000000001</v>
      </c>
      <c r="K779" s="134">
        <f>IFERROR($K$3*TWK!D776/100,"n/a")</f>
        <v>18.125250000000001</v>
      </c>
      <c r="L779" s="134">
        <f>IFERROR( $L$3*TWK!D776/100,"n/a")</f>
        <v>17.195749999999997</v>
      </c>
      <c r="M779" s="134">
        <f>IFERROR($M$3*TWK!D776/100,"n/a")</f>
        <v>16.588000000000001</v>
      </c>
      <c r="N779" s="134">
        <f>IFERROR($N$3*TWK!E776/100,"n/a")</f>
        <v>10.673250000000001</v>
      </c>
      <c r="O779" s="134">
        <f>IFERROR($O$3*TWK!F776/100,"n/a")</f>
        <v>13.483750000000001</v>
      </c>
      <c r="P779" s="134">
        <f>IFERROR($P$3*TWK!F776/100,"n/a")</f>
        <v>12.8225</v>
      </c>
      <c r="Q779" s="134">
        <f>IFERROR($Q$3*TWK!F776/100,"n/a")</f>
        <v>11.615</v>
      </c>
      <c r="R779" s="134">
        <f>IFERROR($R$3*TWK!F776/100,"n/a")</f>
        <v>11.47125</v>
      </c>
      <c r="S779" s="134">
        <f>IFERROR($S$3*TWK!H776/100,"n/a")</f>
        <v>9.5</v>
      </c>
      <c r="T779" s="134">
        <f>IFERROR($T$3*TWK!H776/100,"n/a")</f>
        <v>9.25</v>
      </c>
      <c r="U779" s="134">
        <f>IFERROR($U$3*TWK!H776/100,"n/a")</f>
        <v>8.85</v>
      </c>
      <c r="V779" s="134">
        <f>IFERROR($V$3*TWK!H776/100,"n/a")</f>
        <v>8.7750000000000004</v>
      </c>
      <c r="W779" s="134">
        <f>IFERROR($W$3*TWK!H776/100,"n/a")</f>
        <v>7.85</v>
      </c>
      <c r="X779" s="134">
        <f>IFERROR($X$3*(TWK!H776+25)/100,"n/a")</f>
        <v>8.2225000000000019</v>
      </c>
      <c r="Y779" s="134">
        <f>IFERROR($Y$3*(TWK!H776+50)/100,"n/a")</f>
        <v>8.01</v>
      </c>
      <c r="Z779" s="134">
        <f>IFERROR($Z$3*TWK!H776/100,"n/a")</f>
        <v>6.1749999999999998</v>
      </c>
      <c r="AA779" s="134">
        <f>IFERROR($AA$3*(TWK!H776+100)/100,"n/a")</f>
        <v>8.0150000000000006</v>
      </c>
    </row>
    <row r="780" spans="1:27" x14ac:dyDescent="0.25">
      <c r="A780" s="47">
        <f t="shared" si="11"/>
        <v>43417</v>
      </c>
      <c r="B780" s="134">
        <f>IFERROR($B$3*TWK!B777/100,"n/a")</f>
        <v>24.76</v>
      </c>
      <c r="C780" s="134">
        <f>IFERROR($C$3*TWK!C777/100,"n/a")</f>
        <v>21.2</v>
      </c>
      <c r="D780" s="134">
        <f>IFERROR($D$3*TWK!C777/100,"n/a")</f>
        <v>18.797333333333334</v>
      </c>
      <c r="E780" s="134">
        <f>IFERROR( $E$3*TWK!C777/100,"n/a")</f>
        <v>17.949333333333332</v>
      </c>
      <c r="F780" s="134">
        <f>IFERROR($F$3*TWK!C777/100,"n/a")</f>
        <v>17.101333333333333</v>
      </c>
      <c r="G780" s="134">
        <f>IFERROR($G$3*TWK!H777/100,"n/a")</f>
        <v>9.0566666666666666</v>
      </c>
      <c r="H780" s="134">
        <f>IFERROR( $H$3*TWK!D777/100,"n/a")</f>
        <v>19.363000000000003</v>
      </c>
      <c r="I780" s="134">
        <f>IFERROR($I$3*TWK!D777/100,"n/a")</f>
        <v>17.788499999999999</v>
      </c>
      <c r="J780" s="134">
        <f>IFERROR($J$3*TWK!D777/100,"n/a")</f>
        <v>17.554000000000002</v>
      </c>
      <c r="K780" s="134">
        <f>IFERROR($K$3*TWK!D777/100,"n/a")</f>
        <v>16.984500000000001</v>
      </c>
      <c r="L780" s="134">
        <f>IFERROR( $L$3*TWK!D777/100,"n/a")</f>
        <v>16.113499999999998</v>
      </c>
      <c r="M780" s="134">
        <f>IFERROR($M$3*TWK!D777/100,"n/a")</f>
        <v>15.543999999999999</v>
      </c>
      <c r="N780" s="134">
        <f>IFERROR($N$3*TWK!E777/100,"n/a")</f>
        <v>10.573500000000001</v>
      </c>
      <c r="O780" s="134">
        <f>IFERROR($O$3*TWK!F777/100,"n/a")</f>
        <v>13.44466666666667</v>
      </c>
      <c r="P780" s="134">
        <f>IFERROR($P$3*TWK!F777/100,"n/a")</f>
        <v>12.785333333333334</v>
      </c>
      <c r="Q780" s="134">
        <f>IFERROR($Q$3*TWK!F777/100,"n/a")</f>
        <v>11.581333333333335</v>
      </c>
      <c r="R780" s="134">
        <f>IFERROR($R$3*TWK!F777/100,"n/a")</f>
        <v>11.438000000000002</v>
      </c>
      <c r="S780" s="134">
        <f>IFERROR($S$3*TWK!H777/100,"n/a")</f>
        <v>9.0566666666666666</v>
      </c>
      <c r="T780" s="134">
        <f>IFERROR($T$3*TWK!H777/100,"n/a")</f>
        <v>8.8183333333333334</v>
      </c>
      <c r="U780" s="134">
        <f>IFERROR($U$3*TWK!H777/100,"n/a")</f>
        <v>8.4370000000000012</v>
      </c>
      <c r="V780" s="134">
        <f>IFERROR($V$3*TWK!H777/100,"n/a")</f>
        <v>8.365499999999999</v>
      </c>
      <c r="W780" s="134">
        <f>IFERROR($W$3*TWK!H777/100,"n/a")</f>
        <v>7.4836666666666671</v>
      </c>
      <c r="X780" s="134">
        <f>IFERROR($X$3*(TWK!H777+25)/100,"n/a")</f>
        <v>7.8736666666666677</v>
      </c>
      <c r="Y780" s="134">
        <f>IFERROR($Y$3*(TWK!H777+50)/100,"n/a")</f>
        <v>7.698500000000001</v>
      </c>
      <c r="Z780" s="134">
        <f>IFERROR($Z$3*TWK!H777/100,"n/a")</f>
        <v>5.8868333333333336</v>
      </c>
      <c r="AA780" s="134">
        <f>IFERROR($AA$3*(TWK!H777+100)/100,"n/a")</f>
        <v>7.7478333333333342</v>
      </c>
    </row>
    <row r="781" spans="1:27" x14ac:dyDescent="0.25">
      <c r="A781" s="47">
        <f t="shared" si="11"/>
        <v>43424</v>
      </c>
      <c r="B781" s="134">
        <f>IFERROR($B$3*TWK!B778/100,"n/a")</f>
        <v>22.438749999999999</v>
      </c>
      <c r="C781" s="134">
        <f>IFERROR($C$3*TWK!C778/100,"n/a")</f>
        <v>19.05</v>
      </c>
      <c r="D781" s="134">
        <f>IFERROR($D$3*TWK!C778/100,"n/a")</f>
        <v>16.891000000000002</v>
      </c>
      <c r="E781" s="134">
        <f>IFERROR( $E$3*TWK!C778/100,"n/a")</f>
        <v>16.129000000000001</v>
      </c>
      <c r="F781" s="134">
        <f>IFERROR($F$3*TWK!C778/100,"n/a")</f>
        <v>15.367000000000001</v>
      </c>
      <c r="G781" s="134">
        <f>IFERROR($G$3*TWK!H778/100,"n/a")</f>
        <v>8.74</v>
      </c>
      <c r="H781" s="134">
        <f>IFERROR( $H$3*TWK!D778/100,"n/a")</f>
        <v>18.496000000000002</v>
      </c>
      <c r="I781" s="134">
        <f>IFERROR($I$3*TWK!D778/100,"n/a")</f>
        <v>16.991999999999997</v>
      </c>
      <c r="J781" s="134">
        <f>IFERROR($J$3*TWK!D778/100,"n/a")</f>
        <v>16.768000000000001</v>
      </c>
      <c r="K781" s="134">
        <f>IFERROR($K$3*TWK!D778/100,"n/a")</f>
        <v>16.224</v>
      </c>
      <c r="L781" s="134">
        <f>IFERROR( $L$3*TWK!D778/100,"n/a")</f>
        <v>15.391999999999998</v>
      </c>
      <c r="M781" s="134">
        <f>IFERROR($M$3*TWK!D778/100,"n/a")</f>
        <v>14.847999999999999</v>
      </c>
      <c r="N781" s="134">
        <f>IFERROR($N$3*TWK!E778/100,"n/a")</f>
        <v>11.271749999999999</v>
      </c>
      <c r="O781" s="134">
        <f>IFERROR($O$3*TWK!F778/100,"n/a")</f>
        <v>13.132</v>
      </c>
      <c r="P781" s="134">
        <f>IFERROR($P$3*TWK!F778/100,"n/a")</f>
        <v>12.488</v>
      </c>
      <c r="Q781" s="134">
        <f>IFERROR($Q$3*TWK!F778/100,"n/a")</f>
        <v>11.312000000000001</v>
      </c>
      <c r="R781" s="134">
        <f>IFERROR($R$3*TWK!F778/100,"n/a")</f>
        <v>11.172000000000001</v>
      </c>
      <c r="S781" s="134">
        <f>IFERROR($S$3*TWK!H778/100,"n/a")</f>
        <v>8.74</v>
      </c>
      <c r="T781" s="134">
        <f>IFERROR($T$3*TWK!H778/100,"n/a")</f>
        <v>8.51</v>
      </c>
      <c r="U781" s="134">
        <f>IFERROR($U$3*TWK!H778/100,"n/a")</f>
        <v>8.1420000000000012</v>
      </c>
      <c r="V781" s="134">
        <f>IFERROR($V$3*TWK!H778/100,"n/a")</f>
        <v>8.0730000000000004</v>
      </c>
      <c r="W781" s="134">
        <f>IFERROR($W$3*TWK!H778/100,"n/a")</f>
        <v>7.2220000000000004</v>
      </c>
      <c r="X781" s="134">
        <f>IFERROR($X$3*(TWK!H778+25)/100,"n/a")</f>
        <v>7.6245000000000003</v>
      </c>
      <c r="Y781" s="134">
        <f>IFERROR($Y$3*(TWK!H778+50)/100,"n/a")</f>
        <v>7.476</v>
      </c>
      <c r="Z781" s="134">
        <f>IFERROR($Z$3*TWK!H778/100,"n/a")</f>
        <v>5.681</v>
      </c>
      <c r="AA781" s="134">
        <f>IFERROR($AA$3*(TWK!H778+100)/100,"n/a")</f>
        <v>7.5570000000000004</v>
      </c>
    </row>
    <row r="782" spans="1:27" x14ac:dyDescent="0.25">
      <c r="A782" s="47">
        <f t="shared" si="11"/>
        <v>43431</v>
      </c>
      <c r="B782" s="134" t="str">
        <f>IFERROR($B$3*TWK!B779/100,"n/a")</f>
        <v>n/a</v>
      </c>
      <c r="C782" s="134">
        <f>IFERROR($C$3*TWK!C779/100,"n/a")</f>
        <v>19.95</v>
      </c>
      <c r="D782" s="134">
        <f>IFERROR($D$3*TWK!C779/100,"n/a")</f>
        <v>17.689</v>
      </c>
      <c r="E782" s="134">
        <f>IFERROR( $E$3*TWK!C779/100,"n/a")</f>
        <v>16.891000000000002</v>
      </c>
      <c r="F782" s="134">
        <f>IFERROR($F$3*TWK!C779/100,"n/a")</f>
        <v>16.093</v>
      </c>
      <c r="G782" s="134">
        <f>IFERROR($G$3*TWK!H779/100,"n/a")</f>
        <v>8.5500000000000007</v>
      </c>
      <c r="H782" s="134">
        <f>IFERROR( $H$3*TWK!D779/100,"n/a")</f>
        <v>18.640500000000003</v>
      </c>
      <c r="I782" s="134">
        <f>IFERROR($I$3*TWK!D779/100,"n/a")</f>
        <v>17.124749999999999</v>
      </c>
      <c r="J782" s="134">
        <f>IFERROR($J$3*TWK!D779/100,"n/a")</f>
        <v>16.899000000000001</v>
      </c>
      <c r="K782" s="134">
        <f>IFERROR($K$3*TWK!D779/100,"n/a")</f>
        <v>16.350750000000001</v>
      </c>
      <c r="L782" s="134">
        <f>IFERROR( $L$3*TWK!D779/100,"n/a")</f>
        <v>15.51225</v>
      </c>
      <c r="M782" s="134">
        <f>IFERROR($M$3*TWK!D779/100,"n/a")</f>
        <v>14.963999999999999</v>
      </c>
      <c r="N782" s="134">
        <f>IFERROR($N$3*TWK!E779/100,"n/a")</f>
        <v>9.3765000000000001</v>
      </c>
      <c r="O782" s="134">
        <f>IFERROR($O$3*TWK!F779/100,"n/a")</f>
        <v>13.132</v>
      </c>
      <c r="P782" s="134">
        <f>IFERROR($P$3*TWK!F779/100,"n/a")</f>
        <v>12.488</v>
      </c>
      <c r="Q782" s="134">
        <f>IFERROR($Q$3*TWK!F779/100,"n/a")</f>
        <v>11.312000000000001</v>
      </c>
      <c r="R782" s="134">
        <f>IFERROR($R$3*TWK!F779/100,"n/a")</f>
        <v>11.172000000000001</v>
      </c>
      <c r="S782" s="134">
        <f>IFERROR($S$3*TWK!H779/100,"n/a")</f>
        <v>8.5500000000000007</v>
      </c>
      <c r="T782" s="134">
        <f>IFERROR($T$3*TWK!H779/100,"n/a")</f>
        <v>8.3249999999999993</v>
      </c>
      <c r="U782" s="134">
        <f>IFERROR($U$3*TWK!H779/100,"n/a")</f>
        <v>7.9649999999999999</v>
      </c>
      <c r="V782" s="134">
        <f>IFERROR($V$3*TWK!H779/100,"n/a")</f>
        <v>7.8975</v>
      </c>
      <c r="W782" s="134">
        <f>IFERROR($W$3*TWK!H779/100,"n/a")</f>
        <v>7.0650000000000004</v>
      </c>
      <c r="X782" s="134">
        <f>IFERROR($X$3*(TWK!H779+25)/100,"n/a")</f>
        <v>7.4749999999999996</v>
      </c>
      <c r="Y782" s="134">
        <f>IFERROR($Y$3*(TWK!H779+50)/100,"n/a")</f>
        <v>7.3425000000000002</v>
      </c>
      <c r="Z782" s="134">
        <f>IFERROR($Z$3*TWK!H779/100,"n/a")</f>
        <v>5.5575000000000001</v>
      </c>
      <c r="AA782" s="134">
        <f>IFERROR($AA$3*(TWK!H779+100)/100,"n/a")</f>
        <v>7.4424999999999999</v>
      </c>
    </row>
    <row r="783" spans="1:27" x14ac:dyDescent="0.25">
      <c r="A783" s="47">
        <f t="shared" si="11"/>
        <v>43438</v>
      </c>
      <c r="B783" s="134" t="str">
        <f>IFERROR($B$3*TWK!B780/100,"n/a")</f>
        <v>n/a</v>
      </c>
      <c r="C783" s="134">
        <f>IFERROR($C$3*TWK!C780/100,"n/a")</f>
        <v>20.25</v>
      </c>
      <c r="D783" s="134">
        <f>IFERROR($D$3*TWK!C780/100,"n/a")</f>
        <v>17.954999999999998</v>
      </c>
      <c r="E783" s="134">
        <f>IFERROR( $E$3*TWK!C780/100,"n/a")</f>
        <v>17.145</v>
      </c>
      <c r="F783" s="134">
        <f>IFERROR($F$3*TWK!C780/100,"n/a")</f>
        <v>16.335000000000001</v>
      </c>
      <c r="G783" s="134">
        <f>IFERROR($G$3*TWK!H780/100,"n/a")</f>
        <v>8.2650000000000006</v>
      </c>
      <c r="H783" s="134">
        <f>IFERROR( $H$3*TWK!D780/100,"n/a")</f>
        <v>19.652000000000001</v>
      </c>
      <c r="I783" s="134">
        <f>IFERROR($I$3*TWK!D780/100,"n/a")</f>
        <v>18.053999999999998</v>
      </c>
      <c r="J783" s="134">
        <f>IFERROR($J$3*TWK!D780/100,"n/a")</f>
        <v>17.816000000000003</v>
      </c>
      <c r="K783" s="134">
        <f>IFERROR($K$3*TWK!D780/100,"n/a")</f>
        <v>17.238000000000003</v>
      </c>
      <c r="L783" s="134">
        <f>IFERROR( $L$3*TWK!D780/100,"n/a")</f>
        <v>16.353999999999999</v>
      </c>
      <c r="M783" s="134">
        <f>IFERROR($M$3*TWK!D780/100,"n/a")</f>
        <v>15.776</v>
      </c>
      <c r="N783" s="134">
        <f>IFERROR($N$3*TWK!E780/100,"n/a")</f>
        <v>9.9749999999999996</v>
      </c>
      <c r="O783" s="134">
        <f>IFERROR($O$3*TWK!F780/100,"n/a")</f>
        <v>12.897500000000001</v>
      </c>
      <c r="P783" s="134">
        <f>IFERROR($P$3*TWK!F780/100,"n/a")</f>
        <v>12.265000000000001</v>
      </c>
      <c r="Q783" s="134">
        <f>IFERROR($Q$3*TWK!F780/100,"n/a")</f>
        <v>11.11</v>
      </c>
      <c r="R783" s="134">
        <f>IFERROR($R$3*TWK!F780/100,"n/a")</f>
        <v>10.9725</v>
      </c>
      <c r="S783" s="134">
        <f>IFERROR($S$3*TWK!H780/100,"n/a")</f>
        <v>8.2650000000000006</v>
      </c>
      <c r="T783" s="134">
        <f>IFERROR($T$3*TWK!H780/100,"n/a")</f>
        <v>8.0474999999999994</v>
      </c>
      <c r="U783" s="134">
        <f>IFERROR($U$3*TWK!H780/100,"n/a")</f>
        <v>7.6995000000000005</v>
      </c>
      <c r="V783" s="134">
        <f>IFERROR($V$3*TWK!H780/100,"n/a")</f>
        <v>7.6342499999999998</v>
      </c>
      <c r="W783" s="134">
        <f>IFERROR($W$3*TWK!H780/100,"n/a")</f>
        <v>6.8295000000000003</v>
      </c>
      <c r="X783" s="134">
        <f>IFERROR($X$3*(TWK!H780+25)/100,"n/a")</f>
        <v>7.25075</v>
      </c>
      <c r="Y783" s="134">
        <f>IFERROR($Y$3*(TWK!H780+50)/100,"n/a")</f>
        <v>7.1422500000000007</v>
      </c>
      <c r="Z783" s="134">
        <f>IFERROR($Z$3*TWK!H780/100,"n/a")</f>
        <v>5.3722500000000002</v>
      </c>
      <c r="AA783" s="134">
        <f>IFERROR($AA$3*(TWK!H780+100)/100,"n/a")</f>
        <v>7.2707500000000005</v>
      </c>
    </row>
    <row r="784" spans="1:27" x14ac:dyDescent="0.25">
      <c r="A784" s="47">
        <f t="shared" si="11"/>
        <v>43445</v>
      </c>
      <c r="B784" s="134" t="str">
        <f>IFERROR($B$3*TWK!B781/100,"n/a")</f>
        <v>n/a</v>
      </c>
      <c r="C784" s="134" t="str">
        <f>IFERROR($C$3*TWK!C781/100,"n/a")</f>
        <v>n/a</v>
      </c>
      <c r="D784" s="134" t="str">
        <f>IFERROR($D$3*TWK!C781/100,"n/a")</f>
        <v>n/a</v>
      </c>
      <c r="E784" s="134" t="str">
        <f>IFERROR( $E$3*TWK!C781/100,"n/a")</f>
        <v>n/a</v>
      </c>
      <c r="F784" s="134" t="str">
        <f>IFERROR($F$3*TWK!C781/100,"n/a")</f>
        <v>n/a</v>
      </c>
      <c r="G784" s="134">
        <f>IFERROR($G$3*TWK!H781/100,"n/a")</f>
        <v>10.64</v>
      </c>
      <c r="H784" s="134">
        <f>IFERROR( $H$3*TWK!D781/100,"n/a")</f>
        <v>23.842500000000001</v>
      </c>
      <c r="I784" s="134">
        <f>IFERROR($I$3*TWK!D781/100,"n/a")</f>
        <v>21.903749999999999</v>
      </c>
      <c r="J784" s="134">
        <f>IFERROR($J$3*TWK!D781/100,"n/a")</f>
        <v>21.614999999999998</v>
      </c>
      <c r="K784" s="134">
        <f>IFERROR($K$3*TWK!D781/100,"n/a")</f>
        <v>20.91375</v>
      </c>
      <c r="L784" s="134">
        <f>IFERROR( $L$3*TWK!D781/100,"n/a")</f>
        <v>19.841249999999999</v>
      </c>
      <c r="M784" s="134">
        <f>IFERROR($M$3*TWK!D781/100,"n/a")</f>
        <v>19.139999999999997</v>
      </c>
      <c r="N784" s="134">
        <f>IFERROR($N$3*TWK!E781/100,"n/a")</f>
        <v>13.566000000000001</v>
      </c>
      <c r="O784" s="134">
        <f>IFERROR($O$3*TWK!F781/100,"n/a")</f>
        <v>14.070000000000002</v>
      </c>
      <c r="P784" s="134">
        <f>IFERROR($P$3*TWK!F781/100,"n/a")</f>
        <v>13.38</v>
      </c>
      <c r="Q784" s="134">
        <f>IFERROR($Q$3*TWK!F781/100,"n/a")</f>
        <v>12.12</v>
      </c>
      <c r="R784" s="134">
        <f>IFERROR($R$3*TWK!F781/100,"n/a")</f>
        <v>11.97</v>
      </c>
      <c r="S784" s="134">
        <f>IFERROR($S$3*TWK!H781/100,"n/a")</f>
        <v>10.64</v>
      </c>
      <c r="T784" s="134">
        <f>IFERROR($T$3*TWK!H781/100,"n/a")</f>
        <v>10.36</v>
      </c>
      <c r="U784" s="134">
        <f>IFERROR($U$3*TWK!H781/100,"n/a")</f>
        <v>9.9120000000000008</v>
      </c>
      <c r="V784" s="134">
        <f>IFERROR($V$3*TWK!H781/100,"n/a")</f>
        <v>9.8279999999999994</v>
      </c>
      <c r="W784" s="134">
        <f>IFERROR($W$3*TWK!H781/100,"n/a")</f>
        <v>8.7919999999999998</v>
      </c>
      <c r="X784" s="134">
        <f>IFERROR($X$3*(TWK!H781+25)/100,"n/a")</f>
        <v>9.1195000000000004</v>
      </c>
      <c r="Y784" s="134">
        <f>IFERROR($Y$3*(TWK!H781+50)/100,"n/a")</f>
        <v>8.8109999999999999</v>
      </c>
      <c r="Z784" s="134">
        <f>IFERROR($Z$3*TWK!H781/100,"n/a")</f>
        <v>6.9160000000000004</v>
      </c>
      <c r="AA784" s="134">
        <f>IFERROR($AA$3*(TWK!H781+100)/100,"n/a")</f>
        <v>8.702</v>
      </c>
    </row>
    <row r="785" spans="1:27" x14ac:dyDescent="0.25">
      <c r="A785" s="47">
        <f t="shared" si="11"/>
        <v>43452</v>
      </c>
      <c r="B785" s="134" t="str">
        <f>IFERROR($B$3*TWK!B782/100,"n/a")</f>
        <v>n/a</v>
      </c>
      <c r="C785" s="134" t="str">
        <f>IFERROR($C$3*TWK!C782/100,"n/a")</f>
        <v>n/a</v>
      </c>
      <c r="D785" s="134" t="str">
        <f>IFERROR($D$3*TWK!C782/100,"n/a")</f>
        <v>n/a</v>
      </c>
      <c r="E785" s="134" t="str">
        <f>IFERROR( $E$3*TWK!C782/100,"n/a")</f>
        <v>n/a</v>
      </c>
      <c r="F785" s="134" t="str">
        <f>IFERROR($F$3*TWK!C782/100,"n/a")</f>
        <v>n/a</v>
      </c>
      <c r="G785" s="134">
        <f>IFERROR($G$3*TWK!H782/100,"n/a")</f>
        <v>10.26</v>
      </c>
      <c r="H785" s="134">
        <f>IFERROR( $H$3*TWK!D782/100,"n/a")</f>
        <v>26.01</v>
      </c>
      <c r="I785" s="134">
        <f>IFERROR($I$3*TWK!D782/100,"n/a")</f>
        <v>23.895</v>
      </c>
      <c r="J785" s="134">
        <f>IFERROR($J$3*TWK!D782/100,"n/a")</f>
        <v>23.58</v>
      </c>
      <c r="K785" s="134">
        <f>IFERROR($K$3*TWK!D782/100,"n/a")</f>
        <v>22.815000000000001</v>
      </c>
      <c r="L785" s="134">
        <f>IFERROR( $L$3*TWK!D782/100,"n/a")</f>
        <v>21.645</v>
      </c>
      <c r="M785" s="134">
        <f>IFERROR($M$3*TWK!D782/100,"n/a")</f>
        <v>20.88</v>
      </c>
      <c r="N785" s="134">
        <f>IFERROR($N$3*TWK!E782/100,"n/a")</f>
        <v>11.97</v>
      </c>
      <c r="O785" s="134">
        <f>IFERROR($O$3*TWK!F782/100,"n/a")</f>
        <v>18.760000000000002</v>
      </c>
      <c r="P785" s="134">
        <f>IFERROR($P$3*TWK!F782/100,"n/a")</f>
        <v>17.84</v>
      </c>
      <c r="Q785" s="134">
        <f>IFERROR($Q$3*TWK!F782/100,"n/a")</f>
        <v>16.16</v>
      </c>
      <c r="R785" s="134">
        <f>IFERROR($R$3*TWK!F782/100,"n/a")</f>
        <v>15.96</v>
      </c>
      <c r="S785" s="134">
        <f>IFERROR($S$3*TWK!H782/100,"n/a")</f>
        <v>10.26</v>
      </c>
      <c r="T785" s="134">
        <f>IFERROR($T$3*TWK!H782/100,"n/a")</f>
        <v>9.99</v>
      </c>
      <c r="U785" s="134">
        <f>IFERROR($U$3*TWK!H782/100,"n/a")</f>
        <v>9.5579999999999998</v>
      </c>
      <c r="V785" s="134">
        <f>IFERROR($V$3*TWK!H782/100,"n/a")</f>
        <v>9.4769999999999985</v>
      </c>
      <c r="W785" s="134">
        <f>IFERROR($W$3*TWK!H782/100,"n/a")</f>
        <v>8.4780000000000015</v>
      </c>
      <c r="X785" s="134">
        <f>IFERROR($X$3*(TWK!H782+25)/100,"n/a")</f>
        <v>8.8205000000000009</v>
      </c>
      <c r="Y785" s="134">
        <f>IFERROR($Y$3*(TWK!H782+50)/100,"n/a")</f>
        <v>8.5440000000000005</v>
      </c>
      <c r="Z785" s="134">
        <f>IFERROR($Z$3*TWK!H782/100,"n/a")</f>
        <v>6.6690000000000005</v>
      </c>
      <c r="AA785" s="134">
        <f>IFERROR($AA$3*(TWK!H782+100)/100,"n/a")</f>
        <v>8.4730000000000008</v>
      </c>
    </row>
    <row r="786" spans="1:27" x14ac:dyDescent="0.25">
      <c r="A786" s="47">
        <f t="shared" si="11"/>
        <v>43459</v>
      </c>
      <c r="B786" s="134" t="str">
        <f>IFERROR($B$3*TWK!B783/100,"n/a")</f>
        <v>n/a</v>
      </c>
      <c r="C786" s="134" t="str">
        <f>IFERROR($C$3*TWK!C783/100,"n/a")</f>
        <v>n/a</v>
      </c>
      <c r="D786" s="134" t="str">
        <f>IFERROR($D$3*TWK!C783/100,"n/a")</f>
        <v>n/a</v>
      </c>
      <c r="E786" s="134" t="str">
        <f>IFERROR( $E$3*TWK!C783/100,"n/a")</f>
        <v>n/a</v>
      </c>
      <c r="F786" s="134" t="str">
        <f>IFERROR($F$3*TWK!C783/100,"n/a")</f>
        <v>n/a</v>
      </c>
      <c r="G786" s="134">
        <f>IFERROR($G$3*TWK!H783/100,"n/a")</f>
        <v>10.45</v>
      </c>
      <c r="H786" s="134">
        <f>IFERROR( $H$3*TWK!D783/100,"n/a")</f>
        <v>22.108499999999999</v>
      </c>
      <c r="I786" s="134">
        <f>IFERROR($I$3*TWK!D783/100,"n/a")</f>
        <v>20.310749999999999</v>
      </c>
      <c r="J786" s="134">
        <f>IFERROR($J$3*TWK!D783/100,"n/a")</f>
        <v>20.043000000000003</v>
      </c>
      <c r="K786" s="134">
        <f>IFERROR($K$3*TWK!D783/100,"n/a")</f>
        <v>19.392749999999999</v>
      </c>
      <c r="L786" s="134">
        <f>IFERROR( $L$3*TWK!D783/100,"n/a")</f>
        <v>18.398249999999997</v>
      </c>
      <c r="M786" s="134">
        <f>IFERROR($M$3*TWK!D783/100,"n/a")</f>
        <v>17.748000000000001</v>
      </c>
      <c r="N786" s="134">
        <f>IFERROR($N$3*TWK!E783/100,"n/a")</f>
        <v>11.371500000000001</v>
      </c>
      <c r="O786" s="134">
        <f>IFERROR($O$3*TWK!F783/100,"n/a")</f>
        <v>17.001250000000002</v>
      </c>
      <c r="P786" s="134">
        <f>IFERROR($P$3*TWK!F783/100,"n/a")</f>
        <v>16.1675</v>
      </c>
      <c r="Q786" s="134">
        <f>IFERROR($Q$3*TWK!F783/100,"n/a")</f>
        <v>14.645</v>
      </c>
      <c r="R786" s="134">
        <f>IFERROR($R$3*TWK!F783/100,"n/a")</f>
        <v>14.463749999999999</v>
      </c>
      <c r="S786" s="134">
        <f>IFERROR($S$3*TWK!H783/100,"n/a")</f>
        <v>10.45</v>
      </c>
      <c r="T786" s="134">
        <f>IFERROR($T$3*TWK!H783/100,"n/a")</f>
        <v>10.175000000000001</v>
      </c>
      <c r="U786" s="134">
        <f>IFERROR($U$3*TWK!H783/100,"n/a")</f>
        <v>9.7349999999999994</v>
      </c>
      <c r="V786" s="134">
        <f>IFERROR($V$3*TWK!H783/100,"n/a")</f>
        <v>9.6524999999999981</v>
      </c>
      <c r="W786" s="134">
        <f>IFERROR($W$3*TWK!H783/100,"n/a")</f>
        <v>8.6349999999999998</v>
      </c>
      <c r="X786" s="134">
        <f>IFERROR($X$3*(TWK!H783+25)/100,"n/a")</f>
        <v>8.9700000000000006</v>
      </c>
      <c r="Y786" s="134">
        <f>IFERROR($Y$3*(TWK!H783+50)/100,"n/a")</f>
        <v>8.6775000000000002</v>
      </c>
      <c r="Z786" s="134">
        <f>IFERROR($Z$3*TWK!H783/100,"n/a")</f>
        <v>6.7925000000000004</v>
      </c>
      <c r="AA786" s="134">
        <f>IFERROR($AA$3*(TWK!H783+100)/100,"n/a")</f>
        <v>8.5875000000000004</v>
      </c>
    </row>
    <row r="787" spans="1:27" x14ac:dyDescent="0.25">
      <c r="A787" s="47">
        <f t="shared" si="11"/>
        <v>43466</v>
      </c>
      <c r="B787" s="134" t="str">
        <f>IFERROR($B$3*TWK!B784/100,"n/a")</f>
        <v>n/a</v>
      </c>
      <c r="C787" s="134" t="str">
        <f>IFERROR($C$3*TWK!C784/100,"n/a")</f>
        <v>n/a</v>
      </c>
      <c r="D787" s="134" t="str">
        <f>IFERROR($D$3*TWK!C784/100,"n/a")</f>
        <v>n/a</v>
      </c>
      <c r="E787" s="134" t="str">
        <f>IFERROR( $E$3*TWK!C784/100,"n/a")</f>
        <v>n/a</v>
      </c>
      <c r="F787" s="134" t="str">
        <f>IFERROR($F$3*TWK!C784/100,"n/a")</f>
        <v>n/a</v>
      </c>
      <c r="G787" s="134">
        <f>IFERROR($G$3*TWK!H784/100,"n/a")</f>
        <v>9.69</v>
      </c>
      <c r="H787" s="134">
        <f>IFERROR( $H$3*TWK!D784/100,"n/a")</f>
        <v>22.397500000000001</v>
      </c>
      <c r="I787" s="134">
        <f>IFERROR($I$3*TWK!D784/100,"n/a")</f>
        <v>20.576250000000002</v>
      </c>
      <c r="J787" s="134">
        <f>IFERROR($J$3*TWK!D784/100,"n/a")</f>
        <v>20.305</v>
      </c>
      <c r="K787" s="134">
        <f>IFERROR($K$3*TWK!D784/100,"n/a")</f>
        <v>19.646249999999998</v>
      </c>
      <c r="L787" s="134">
        <f>IFERROR( $L$3*TWK!D784/100,"n/a")</f>
        <v>18.638749999999998</v>
      </c>
      <c r="M787" s="134">
        <f>IFERROR($M$3*TWK!D784/100,"n/a")</f>
        <v>17.979999999999997</v>
      </c>
      <c r="N787" s="134">
        <f>IFERROR($N$3*TWK!E784/100,"n/a")</f>
        <v>12.369000000000002</v>
      </c>
      <c r="O787" s="134">
        <f>IFERROR($O$3*TWK!F784/100,"n/a")</f>
        <v>17.001250000000002</v>
      </c>
      <c r="P787" s="134">
        <f>IFERROR($P$3*TWK!F784/100,"n/a")</f>
        <v>16.1675</v>
      </c>
      <c r="Q787" s="134">
        <f>IFERROR($Q$3*TWK!F784/100,"n/a")</f>
        <v>14.645</v>
      </c>
      <c r="R787" s="134">
        <f>IFERROR($R$3*TWK!F784/100,"n/a")</f>
        <v>14.463749999999999</v>
      </c>
      <c r="S787" s="134">
        <f>IFERROR($S$3*TWK!H784/100,"n/a")</f>
        <v>9.69</v>
      </c>
      <c r="T787" s="134">
        <f>IFERROR($T$3*TWK!H784/100,"n/a")</f>
        <v>9.4350000000000005</v>
      </c>
      <c r="U787" s="134">
        <f>IFERROR($U$3*TWK!H784/100,"n/a")</f>
        <v>9.027000000000001</v>
      </c>
      <c r="V787" s="134">
        <f>IFERROR($V$3*TWK!H784/100,"n/a")</f>
        <v>8.9504999999999999</v>
      </c>
      <c r="W787" s="134">
        <f>IFERROR($W$3*TWK!H784/100,"n/a")</f>
        <v>8.0069999999999997</v>
      </c>
      <c r="X787" s="134">
        <f>IFERROR($X$3*(TWK!H784+25)/100,"n/a")</f>
        <v>8.3719999999999999</v>
      </c>
      <c r="Y787" s="134">
        <f>IFERROR($Y$3*(TWK!H784+50)/100,"n/a")</f>
        <v>8.1434999999999995</v>
      </c>
      <c r="Z787" s="134">
        <f>IFERROR($Z$3*TWK!H784/100,"n/a")</f>
        <v>6.2985000000000007</v>
      </c>
      <c r="AA787" s="134">
        <f>IFERROR($AA$3*(TWK!H784+100)/100,"n/a")</f>
        <v>8.1295000000000002</v>
      </c>
    </row>
    <row r="788" spans="1:27" x14ac:dyDescent="0.25">
      <c r="A788" s="47">
        <f t="shared" si="11"/>
        <v>43473</v>
      </c>
      <c r="B788" s="134" t="str">
        <f>IFERROR($B$3*TWK!B785/100,"n/a")</f>
        <v>n/a</v>
      </c>
      <c r="C788" s="134" t="str">
        <f>IFERROR($C$3*TWK!C785/100,"n/a")</f>
        <v>n/a</v>
      </c>
      <c r="D788" s="134" t="str">
        <f>IFERROR($D$3*TWK!C785/100,"n/a")</f>
        <v>n/a</v>
      </c>
      <c r="E788" s="134" t="str">
        <f>IFERROR( $E$3*TWK!C785/100,"n/a")</f>
        <v>n/a</v>
      </c>
      <c r="F788" s="134" t="str">
        <f>IFERROR($F$3*TWK!C785/100,"n/a")</f>
        <v>n/a</v>
      </c>
      <c r="G788" s="134">
        <f>IFERROR($G$3*TWK!H785/100,"n/a")</f>
        <v>11.685</v>
      </c>
      <c r="H788" s="134">
        <f>IFERROR( $H$3*TWK!D785/100,"n/a")</f>
        <v>23.12</v>
      </c>
      <c r="I788" s="134">
        <f>IFERROR($I$3*TWK!D785/100,"n/a")</f>
        <v>21.24</v>
      </c>
      <c r="J788" s="134">
        <f>IFERROR($J$3*TWK!D785/100,"n/a")</f>
        <v>20.96</v>
      </c>
      <c r="K788" s="134">
        <f>IFERROR($K$3*TWK!D785/100,"n/a")</f>
        <v>20.28</v>
      </c>
      <c r="L788" s="134">
        <f>IFERROR( $L$3*TWK!D785/100,"n/a")</f>
        <v>19.239999999999998</v>
      </c>
      <c r="M788" s="134">
        <f>IFERROR($M$3*TWK!D785/100,"n/a")</f>
        <v>18.559999999999999</v>
      </c>
      <c r="N788" s="134">
        <f>IFERROR($N$3*TWK!E785/100,"n/a")</f>
        <v>13.46625</v>
      </c>
      <c r="O788" s="134">
        <f>IFERROR($O$3*TWK!F785/100,"n/a")</f>
        <v>18.173750000000002</v>
      </c>
      <c r="P788" s="134">
        <f>IFERROR($P$3*TWK!F785/100,"n/a")</f>
        <v>17.282499999999999</v>
      </c>
      <c r="Q788" s="134">
        <f>IFERROR($Q$3*TWK!F785/100,"n/a")</f>
        <v>15.654999999999999</v>
      </c>
      <c r="R788" s="134">
        <f>IFERROR($R$3*TWK!F785/100,"n/a")</f>
        <v>15.46125</v>
      </c>
      <c r="S788" s="134">
        <f>IFERROR($S$3*TWK!H785/100,"n/a")</f>
        <v>11.685</v>
      </c>
      <c r="T788" s="134">
        <f>IFERROR($T$3*TWK!H785/100,"n/a")</f>
        <v>11.3775</v>
      </c>
      <c r="U788" s="134">
        <f>IFERROR($U$3*TWK!H785/100,"n/a")</f>
        <v>10.8855</v>
      </c>
      <c r="V788" s="134">
        <f>IFERROR($V$3*TWK!H785/100,"n/a")</f>
        <v>10.79325</v>
      </c>
      <c r="W788" s="134">
        <f>IFERROR($W$3*TWK!H785/100,"n/a")</f>
        <v>9.6555</v>
      </c>
      <c r="X788" s="134">
        <f>IFERROR($X$3*(TWK!H785+25)/100,"n/a")</f>
        <v>9.9417500000000008</v>
      </c>
      <c r="Y788" s="134">
        <f>IFERROR($Y$3*(TWK!H785+50)/100,"n/a")</f>
        <v>9.5452499999999993</v>
      </c>
      <c r="Z788" s="134">
        <f>IFERROR($Z$3*TWK!H785/100,"n/a")</f>
        <v>7.5952500000000009</v>
      </c>
      <c r="AA788" s="134">
        <f>IFERROR($AA$3*(TWK!H785+100)/100,"n/a")</f>
        <v>9.3317500000000013</v>
      </c>
    </row>
    <row r="789" spans="1:27" x14ac:dyDescent="0.25">
      <c r="A789" s="47">
        <f t="shared" si="11"/>
        <v>43480</v>
      </c>
      <c r="B789" s="134" t="str">
        <f>IFERROR($B$3*TWK!B786/100,"n/a")</f>
        <v>n/a</v>
      </c>
      <c r="C789" s="134" t="str">
        <f>IFERROR($C$3*TWK!C786/100,"n/a")</f>
        <v>n/a</v>
      </c>
      <c r="D789" s="134" t="str">
        <f>IFERROR($D$3*TWK!C786/100,"n/a")</f>
        <v>n/a</v>
      </c>
      <c r="E789" s="134" t="str">
        <f>IFERROR( $E$3*TWK!C786/100,"n/a")</f>
        <v>n/a</v>
      </c>
      <c r="F789" s="134" t="str">
        <f>IFERROR($F$3*TWK!C786/100,"n/a")</f>
        <v>n/a</v>
      </c>
      <c r="G789" s="134">
        <f>IFERROR($G$3*TWK!H786/100,"n/a")</f>
        <v>13.585000000000001</v>
      </c>
      <c r="H789" s="134">
        <f>IFERROR( $H$3*TWK!D786/100,"n/a")</f>
        <v>25.287500000000001</v>
      </c>
      <c r="I789" s="134">
        <f>IFERROR($I$3*TWK!D786/100,"n/a")</f>
        <v>23.231249999999999</v>
      </c>
      <c r="J789" s="134">
        <f>IFERROR($J$3*TWK!D786/100,"n/a")</f>
        <v>22.925000000000001</v>
      </c>
      <c r="K789" s="134">
        <f>IFERROR($K$3*TWK!D786/100,"n/a")</f>
        <v>22.181249999999999</v>
      </c>
      <c r="L789" s="134">
        <f>IFERROR( $L$3*TWK!D786/100,"n/a")</f>
        <v>21.043749999999999</v>
      </c>
      <c r="M789" s="134">
        <f>IFERROR($M$3*TWK!D786/100,"n/a")</f>
        <v>20.299999999999997</v>
      </c>
      <c r="N789" s="134">
        <f>IFERROR($N$3*TWK!E786/100,"n/a")</f>
        <v>14.763000000000002</v>
      </c>
      <c r="O789" s="134">
        <f>IFERROR($O$3*TWK!F786/100,"n/a")</f>
        <v>19.346250000000001</v>
      </c>
      <c r="P789" s="134">
        <f>IFERROR($P$3*TWK!F786/100,"n/a")</f>
        <v>18.397500000000001</v>
      </c>
      <c r="Q789" s="134">
        <f>IFERROR($Q$3*TWK!F786/100,"n/a")</f>
        <v>16.664999999999999</v>
      </c>
      <c r="R789" s="134">
        <f>IFERROR($R$3*TWK!F786/100,"n/a")</f>
        <v>16.458749999999998</v>
      </c>
      <c r="S789" s="134">
        <f>IFERROR($S$3*TWK!H786/100,"n/a")</f>
        <v>13.585000000000001</v>
      </c>
      <c r="T789" s="134">
        <f>IFERROR($T$3*TWK!H786/100,"n/a")</f>
        <v>13.227499999999999</v>
      </c>
      <c r="U789" s="134">
        <f>IFERROR($U$3*TWK!H786/100,"n/a")</f>
        <v>12.6555</v>
      </c>
      <c r="V789" s="134">
        <f>IFERROR($V$3*TWK!H786/100,"n/a")</f>
        <v>12.548249999999998</v>
      </c>
      <c r="W789" s="134">
        <f>IFERROR($W$3*TWK!H786/100,"n/a")</f>
        <v>11.2255</v>
      </c>
      <c r="X789" s="134">
        <f>IFERROR($X$3*(TWK!H786+25)/100,"n/a")</f>
        <v>11.436750000000002</v>
      </c>
      <c r="Y789" s="134">
        <f>IFERROR($Y$3*(TWK!H786+50)/100,"n/a")</f>
        <v>10.880249999999998</v>
      </c>
      <c r="Z789" s="134">
        <f>IFERROR($Z$3*TWK!H786/100,"n/a")</f>
        <v>8.8302500000000013</v>
      </c>
      <c r="AA789" s="134">
        <f>IFERROR($AA$3*(TWK!H786+100)/100,"n/a")</f>
        <v>10.476749999999999</v>
      </c>
    </row>
    <row r="790" spans="1:27" x14ac:dyDescent="0.25">
      <c r="A790" s="47">
        <f t="shared" si="11"/>
        <v>43487</v>
      </c>
      <c r="B790" s="134" t="str">
        <f>IFERROR($B$3*TWK!B787/100,"n/a")</f>
        <v>n/a</v>
      </c>
      <c r="C790" s="134" t="str">
        <f>IFERROR($C$3*TWK!C787/100,"n/a")</f>
        <v>n/a</v>
      </c>
      <c r="D790" s="134" t="str">
        <f>IFERROR($D$3*TWK!C787/100,"n/a")</f>
        <v>n/a</v>
      </c>
      <c r="E790" s="134" t="str">
        <f>IFERROR( $E$3*TWK!C787/100,"n/a")</f>
        <v>n/a</v>
      </c>
      <c r="F790" s="134" t="str">
        <f>IFERROR($F$3*TWK!C787/100,"n/a")</f>
        <v>n/a</v>
      </c>
      <c r="G790" s="134">
        <f>IFERROR($G$3*TWK!H787/100,"n/a")</f>
        <v>13.3</v>
      </c>
      <c r="H790" s="134">
        <f>IFERROR( $H$3*TWK!D787/100,"n/a")</f>
        <v>26.01</v>
      </c>
      <c r="I790" s="134">
        <f>IFERROR($I$3*TWK!D787/100,"n/a")</f>
        <v>23.895</v>
      </c>
      <c r="J790" s="134">
        <f>IFERROR($J$3*TWK!D787/100,"n/a")</f>
        <v>23.58</v>
      </c>
      <c r="K790" s="134">
        <f>IFERROR($K$3*TWK!D787/100,"n/a")</f>
        <v>22.815000000000001</v>
      </c>
      <c r="L790" s="134">
        <f>IFERROR( $L$3*TWK!D787/100,"n/a")</f>
        <v>21.645</v>
      </c>
      <c r="M790" s="134">
        <f>IFERROR($M$3*TWK!D787/100,"n/a")</f>
        <v>20.88</v>
      </c>
      <c r="N790" s="134">
        <f>IFERROR($N$3*TWK!E787/100,"n/a")</f>
        <v>14.1645</v>
      </c>
      <c r="O790" s="134">
        <f>IFERROR($O$3*TWK!F787/100,"n/a")</f>
        <v>18.760000000000002</v>
      </c>
      <c r="P790" s="134">
        <f>IFERROR($P$3*TWK!F787/100,"n/a")</f>
        <v>17.84</v>
      </c>
      <c r="Q790" s="134">
        <f>IFERROR($Q$3*TWK!F787/100,"n/a")</f>
        <v>16.16</v>
      </c>
      <c r="R790" s="134">
        <f>IFERROR($R$3*TWK!F787/100,"n/a")</f>
        <v>15.96</v>
      </c>
      <c r="S790" s="134">
        <f>IFERROR($S$3*TWK!H787/100,"n/a")</f>
        <v>13.3</v>
      </c>
      <c r="T790" s="134">
        <f>IFERROR($T$3*TWK!H787/100,"n/a")</f>
        <v>12.95</v>
      </c>
      <c r="U790" s="134">
        <f>IFERROR($U$3*TWK!H787/100,"n/a")</f>
        <v>12.39</v>
      </c>
      <c r="V790" s="134">
        <f>IFERROR($V$3*TWK!H787/100,"n/a")</f>
        <v>12.285</v>
      </c>
      <c r="W790" s="134">
        <f>IFERROR($W$3*TWK!H787/100,"n/a")</f>
        <v>10.99</v>
      </c>
      <c r="X790" s="134">
        <f>IFERROR($X$3*(TWK!H787+25)/100,"n/a")</f>
        <v>11.2125</v>
      </c>
      <c r="Y790" s="134">
        <f>IFERROR($Y$3*(TWK!H787+50)/100,"n/a")</f>
        <v>10.68</v>
      </c>
      <c r="Z790" s="134">
        <f>IFERROR($Z$3*TWK!H787/100,"n/a")</f>
        <v>8.6450000000000014</v>
      </c>
      <c r="AA790" s="134">
        <f>IFERROR($AA$3*(TWK!H787+100)/100,"n/a")</f>
        <v>10.305</v>
      </c>
    </row>
    <row r="791" spans="1:27" x14ac:dyDescent="0.25">
      <c r="A791" s="47">
        <f t="shared" si="11"/>
        <v>43494</v>
      </c>
      <c r="B791" s="134" t="str">
        <f>IFERROR($B$3*TWK!B788/100,"n/a")</f>
        <v>n/a</v>
      </c>
      <c r="C791" s="134" t="str">
        <f>IFERROR($C$3*TWK!C788/100,"n/a")</f>
        <v>n/a</v>
      </c>
      <c r="D791" s="134" t="str">
        <f>IFERROR($D$3*TWK!C788/100,"n/a")</f>
        <v>n/a</v>
      </c>
      <c r="E791" s="134" t="str">
        <f>IFERROR( $E$3*TWK!C788/100,"n/a")</f>
        <v>n/a</v>
      </c>
      <c r="F791" s="134" t="str">
        <f>IFERROR($F$3*TWK!C788/100,"n/a")</f>
        <v>n/a</v>
      </c>
      <c r="G791" s="134">
        <f>IFERROR($G$3*TWK!H788/100,"n/a")</f>
        <v>12.635</v>
      </c>
      <c r="H791" s="134">
        <f>IFERROR( $H$3*TWK!D788/100,"n/a")</f>
        <v>24.565000000000001</v>
      </c>
      <c r="I791" s="134">
        <f>IFERROR($I$3*TWK!D788/100,"n/a")</f>
        <v>22.567499999999999</v>
      </c>
      <c r="J791" s="134">
        <f>IFERROR($J$3*TWK!D788/100,"n/a")</f>
        <v>22.27</v>
      </c>
      <c r="K791" s="134">
        <f>IFERROR($K$3*TWK!D788/100,"n/a")</f>
        <v>21.547499999999999</v>
      </c>
      <c r="L791" s="134">
        <f>IFERROR( $L$3*TWK!D788/100,"n/a")</f>
        <v>20.442499999999999</v>
      </c>
      <c r="M791" s="134">
        <f>IFERROR($M$3*TWK!D788/100,"n/a")</f>
        <v>19.72</v>
      </c>
      <c r="N791" s="134">
        <f>IFERROR($N$3*TWK!E788/100,"n/a")</f>
        <v>13.765500000000001</v>
      </c>
      <c r="O791" s="134">
        <f>IFERROR($O$3*TWK!F788/100,"n/a")</f>
        <v>17.001250000000002</v>
      </c>
      <c r="P791" s="134">
        <f>IFERROR($P$3*TWK!F788/100,"n/a")</f>
        <v>16.1675</v>
      </c>
      <c r="Q791" s="134">
        <f>IFERROR($Q$3*TWK!F788/100,"n/a")</f>
        <v>14.645</v>
      </c>
      <c r="R791" s="134">
        <f>IFERROR($R$3*TWK!F788/100,"n/a")</f>
        <v>14.463749999999999</v>
      </c>
      <c r="S791" s="134">
        <f>IFERROR($S$3*TWK!H788/100,"n/a")</f>
        <v>12.635</v>
      </c>
      <c r="T791" s="134">
        <f>IFERROR($T$3*TWK!H788/100,"n/a")</f>
        <v>12.3025</v>
      </c>
      <c r="U791" s="134">
        <f>IFERROR($U$3*TWK!H788/100,"n/a")</f>
        <v>11.7705</v>
      </c>
      <c r="V791" s="134">
        <f>IFERROR($V$3*TWK!H788/100,"n/a")</f>
        <v>11.670749999999998</v>
      </c>
      <c r="W791" s="134">
        <f>IFERROR($W$3*TWK!H788/100,"n/a")</f>
        <v>10.4405</v>
      </c>
      <c r="X791" s="134">
        <f>IFERROR($X$3*(TWK!H788+25)/100,"n/a")</f>
        <v>10.689250000000001</v>
      </c>
      <c r="Y791" s="134">
        <f>IFERROR($Y$3*(TWK!H788+50)/100,"n/a")</f>
        <v>10.21275</v>
      </c>
      <c r="Z791" s="134">
        <f>IFERROR($Z$3*TWK!H788/100,"n/a")</f>
        <v>8.2127500000000015</v>
      </c>
      <c r="AA791" s="134">
        <f>IFERROR($AA$3*(TWK!H788+100)/100,"n/a")</f>
        <v>9.9042500000000011</v>
      </c>
    </row>
    <row r="792" spans="1:27" x14ac:dyDescent="0.25">
      <c r="A792" s="47">
        <f t="shared" si="11"/>
        <v>43501</v>
      </c>
      <c r="B792" s="134" t="str">
        <f>IFERROR($B$3*TWK!B789/100,"n/a")</f>
        <v>n/a</v>
      </c>
      <c r="C792" s="134" t="str">
        <f>IFERROR($C$3*TWK!C789/100,"n/a")</f>
        <v>n/a</v>
      </c>
      <c r="D792" s="134" t="str">
        <f>IFERROR($D$3*TWK!C789/100,"n/a")</f>
        <v>n/a</v>
      </c>
      <c r="E792" s="134" t="str">
        <f>IFERROR( $E$3*TWK!C789/100,"n/a")</f>
        <v>n/a</v>
      </c>
      <c r="F792" s="134" t="str">
        <f>IFERROR($F$3*TWK!C789/100,"n/a")</f>
        <v>n/a</v>
      </c>
      <c r="G792" s="134">
        <f>IFERROR($G$3*TWK!H789/100,"n/a")</f>
        <v>13.3</v>
      </c>
      <c r="H792" s="134">
        <f>IFERROR( $H$3*TWK!D789/100,"n/a")</f>
        <v>26.01</v>
      </c>
      <c r="I792" s="134">
        <f>IFERROR($I$3*TWK!D789/100,"n/a")</f>
        <v>23.895</v>
      </c>
      <c r="J792" s="134">
        <f>IFERROR($J$3*TWK!D789/100,"n/a")</f>
        <v>23.58</v>
      </c>
      <c r="K792" s="134">
        <f>IFERROR($K$3*TWK!D789/100,"n/a")</f>
        <v>22.815000000000001</v>
      </c>
      <c r="L792" s="134">
        <f>IFERROR( $L$3*TWK!D789/100,"n/a")</f>
        <v>21.645</v>
      </c>
      <c r="M792" s="134">
        <f>IFERROR($M$3*TWK!D789/100,"n/a")</f>
        <v>20.88</v>
      </c>
      <c r="N792" s="134">
        <f>IFERROR($N$3*TWK!E789/100,"n/a")</f>
        <v>13.665750000000001</v>
      </c>
      <c r="O792" s="134">
        <f>IFERROR($O$3*TWK!F789/100,"n/a")</f>
        <v>17.939250000000001</v>
      </c>
      <c r="P792" s="134">
        <f>IFERROR($P$3*TWK!F789/100,"n/a")</f>
        <v>17.0595</v>
      </c>
      <c r="Q792" s="134">
        <f>IFERROR($Q$3*TWK!F789/100,"n/a")</f>
        <v>15.452999999999999</v>
      </c>
      <c r="R792" s="134">
        <f>IFERROR($R$3*TWK!F789/100,"n/a")</f>
        <v>15.261750000000001</v>
      </c>
      <c r="S792" s="134">
        <f>IFERROR($S$3*TWK!H789/100,"n/a")</f>
        <v>13.3</v>
      </c>
      <c r="T792" s="134">
        <f>IFERROR($T$3*TWK!H789/100,"n/a")</f>
        <v>12.95</v>
      </c>
      <c r="U792" s="134">
        <f>IFERROR($U$3*TWK!H789/100,"n/a")</f>
        <v>12.39</v>
      </c>
      <c r="V792" s="134">
        <f>IFERROR($V$3*TWK!H789/100,"n/a")</f>
        <v>12.285</v>
      </c>
      <c r="W792" s="134">
        <f>IFERROR($W$3*TWK!H789/100,"n/a")</f>
        <v>10.99</v>
      </c>
      <c r="X792" s="134">
        <f>IFERROR($X$3*(TWK!H789+25)/100,"n/a")</f>
        <v>11.2125</v>
      </c>
      <c r="Y792" s="134">
        <f>IFERROR($Y$3*(TWK!H789+50)/100,"n/a")</f>
        <v>10.68</v>
      </c>
      <c r="Z792" s="134">
        <f>IFERROR($Z$3*TWK!H789/100,"n/a")</f>
        <v>8.6450000000000014</v>
      </c>
      <c r="AA792" s="134">
        <f>IFERROR($AA$3*(TWK!H789+100)/100,"n/a")</f>
        <v>10.305</v>
      </c>
    </row>
    <row r="793" spans="1:27" x14ac:dyDescent="0.25">
      <c r="A793" s="47">
        <f t="shared" si="11"/>
        <v>43508</v>
      </c>
      <c r="B793" s="134" t="str">
        <f>IFERROR($B$3*TWK!B790/100,"n/a")</f>
        <v>n/a</v>
      </c>
      <c r="C793" s="134" t="str">
        <f>IFERROR($C$3*TWK!C790/100,"n/a")</f>
        <v>n/a</v>
      </c>
      <c r="D793" s="134" t="str">
        <f>IFERROR($D$3*TWK!C790/100,"n/a")</f>
        <v>n/a</v>
      </c>
      <c r="E793" s="134" t="str">
        <f>IFERROR( $E$3*TWK!C790/100,"n/a")</f>
        <v>n/a</v>
      </c>
      <c r="F793" s="134" t="str">
        <f>IFERROR($F$3*TWK!C790/100,"n/a")</f>
        <v>n/a</v>
      </c>
      <c r="G793" s="134">
        <f>IFERROR($G$3*TWK!H790/100,"n/a")</f>
        <v>15.2</v>
      </c>
      <c r="H793" s="134">
        <f>IFERROR( $H$3*TWK!D790/100,"n/a")</f>
        <v>31.067499999999999</v>
      </c>
      <c r="I793" s="134">
        <f>IFERROR($I$3*TWK!D790/100,"n/a")</f>
        <v>28.541250000000002</v>
      </c>
      <c r="J793" s="134">
        <f>IFERROR($J$3*TWK!D790/100,"n/a")</f>
        <v>28.164999999999999</v>
      </c>
      <c r="K793" s="134">
        <f>IFERROR($K$3*TWK!D790/100,"n/a")</f>
        <v>27.251249999999999</v>
      </c>
      <c r="L793" s="134">
        <f>IFERROR( $L$3*TWK!D790/100,"n/a")</f>
        <v>25.853750000000002</v>
      </c>
      <c r="M793" s="134">
        <f>IFERROR($M$3*TWK!D790/100,"n/a")</f>
        <v>24.94</v>
      </c>
      <c r="N793" s="134">
        <f>IFERROR($N$3*TWK!E790/100,"n/a")</f>
        <v>17.456250000000001</v>
      </c>
      <c r="O793" s="134">
        <f>IFERROR($O$3*TWK!F790/100,"n/a")</f>
        <v>25.208749999999998</v>
      </c>
      <c r="P793" s="134">
        <f>IFERROR($P$3*TWK!F790/100,"n/a")</f>
        <v>23.9725</v>
      </c>
      <c r="Q793" s="134">
        <f>IFERROR($Q$3*TWK!F790/100,"n/a")</f>
        <v>21.715</v>
      </c>
      <c r="R793" s="134">
        <f>IFERROR($R$3*TWK!F790/100,"n/a")</f>
        <v>21.446249999999999</v>
      </c>
      <c r="S793" s="134">
        <f>IFERROR($S$3*TWK!H790/100,"n/a")</f>
        <v>15.2</v>
      </c>
      <c r="T793" s="134">
        <f>IFERROR($T$3*TWK!H790/100,"n/a")</f>
        <v>14.8</v>
      </c>
      <c r="U793" s="134">
        <f>IFERROR($U$3*TWK!H790/100,"n/a")</f>
        <v>14.16</v>
      </c>
      <c r="V793" s="134">
        <f>IFERROR($V$3*TWK!H790/100,"n/a")</f>
        <v>14.04</v>
      </c>
      <c r="W793" s="134">
        <f>IFERROR($W$3*TWK!H790/100,"n/a")</f>
        <v>12.56</v>
      </c>
      <c r="X793" s="134">
        <f>IFERROR($X$3*(TWK!H790+25)/100,"n/a")</f>
        <v>12.7075</v>
      </c>
      <c r="Y793" s="134">
        <f>IFERROR($Y$3*(TWK!H790+50)/100,"n/a")</f>
        <v>12.015000000000001</v>
      </c>
      <c r="Z793" s="134">
        <f>IFERROR($Z$3*TWK!H790/100,"n/a")</f>
        <v>9.8800000000000008</v>
      </c>
      <c r="AA793" s="134">
        <f>IFERROR($AA$3*(TWK!H790+100)/100,"n/a")</f>
        <v>11.45</v>
      </c>
    </row>
    <row r="794" spans="1:27" x14ac:dyDescent="0.25">
      <c r="A794" s="47">
        <f t="shared" si="11"/>
        <v>43515</v>
      </c>
      <c r="B794" s="134" t="str">
        <f>IFERROR($B$3*TWK!B791/100,"n/a")</f>
        <v>n/a</v>
      </c>
      <c r="C794" s="134" t="str">
        <f>IFERROR($C$3*TWK!C791/100,"n/a")</f>
        <v>n/a</v>
      </c>
      <c r="D794" s="134" t="str">
        <f>IFERROR($D$3*TWK!C791/100,"n/a")</f>
        <v>n/a</v>
      </c>
      <c r="E794" s="134" t="str">
        <f>IFERROR( $E$3*TWK!C791/100,"n/a")</f>
        <v>n/a</v>
      </c>
      <c r="F794" s="134" t="str">
        <f>IFERROR($F$3*TWK!C791/100,"n/a")</f>
        <v>n/a</v>
      </c>
      <c r="G794" s="134">
        <f>IFERROR($G$3*TWK!H791/100,"n/a")</f>
        <v>15.516666666666666</v>
      </c>
      <c r="H794" s="134">
        <f>IFERROR( $H$3*TWK!D791/100,"n/a")</f>
        <v>30.344999999999999</v>
      </c>
      <c r="I794" s="134">
        <f>IFERROR($I$3*TWK!D791/100,"n/a")</f>
        <v>27.877500000000001</v>
      </c>
      <c r="J794" s="134">
        <f>IFERROR($J$3*TWK!D791/100,"n/a")</f>
        <v>27.51</v>
      </c>
      <c r="K794" s="134">
        <f>IFERROR($K$3*TWK!D791/100,"n/a")</f>
        <v>26.6175</v>
      </c>
      <c r="L794" s="134">
        <f>IFERROR( $L$3*TWK!D791/100,"n/a")</f>
        <v>25.252500000000001</v>
      </c>
      <c r="M794" s="134">
        <f>IFERROR($M$3*TWK!D791/100,"n/a")</f>
        <v>24.36</v>
      </c>
      <c r="N794" s="134">
        <f>IFERROR($N$3*TWK!E791/100,"n/a")</f>
        <v>17.622500000000002</v>
      </c>
      <c r="O794" s="134">
        <f>IFERROR($O$3*TWK!F791/100,"n/a")</f>
        <v>22.512000000000004</v>
      </c>
      <c r="P794" s="134">
        <f>IFERROR($P$3*TWK!F791/100,"n/a")</f>
        <v>21.408000000000001</v>
      </c>
      <c r="Q794" s="134">
        <f>IFERROR($Q$3*TWK!F791/100,"n/a")</f>
        <v>19.391999999999999</v>
      </c>
      <c r="R794" s="134">
        <f>IFERROR($R$3*TWK!F791/100,"n/a")</f>
        <v>19.152000000000001</v>
      </c>
      <c r="S794" s="134">
        <f>IFERROR($S$3*TWK!H791/100,"n/a")</f>
        <v>15.516666666666666</v>
      </c>
      <c r="T794" s="134">
        <f>IFERROR($T$3*TWK!H791/100,"n/a")</f>
        <v>15.108333333333333</v>
      </c>
      <c r="U794" s="134">
        <f>IFERROR($U$3*TWK!H791/100,"n/a")</f>
        <v>14.455</v>
      </c>
      <c r="V794" s="134">
        <f>IFERROR($V$3*TWK!H791/100,"n/a")</f>
        <v>14.332499999999998</v>
      </c>
      <c r="W794" s="134">
        <f>IFERROR($W$3*TWK!H791/100,"n/a")</f>
        <v>12.821666666666667</v>
      </c>
      <c r="X794" s="134">
        <f>IFERROR($X$3*(TWK!H791+25)/100,"n/a")</f>
        <v>12.956666666666667</v>
      </c>
      <c r="Y794" s="134">
        <f>IFERROR($Y$3*(TWK!H791+50)/100,"n/a")</f>
        <v>12.237500000000001</v>
      </c>
      <c r="Z794" s="134">
        <f>IFERROR($Z$3*TWK!H791/100,"n/a")</f>
        <v>10.085833333333333</v>
      </c>
      <c r="AA794" s="134">
        <f>IFERROR($AA$3*(TWK!H791+100)/100,"n/a")</f>
        <v>11.640833333333333</v>
      </c>
    </row>
    <row r="795" spans="1:27" x14ac:dyDescent="0.25">
      <c r="A795" s="47">
        <f t="shared" si="11"/>
        <v>43522</v>
      </c>
      <c r="B795" s="134" t="str">
        <f>IFERROR($B$3*TWK!B792/100,"n/a")</f>
        <v>n/a</v>
      </c>
      <c r="C795" s="134" t="str">
        <f>IFERROR($C$3*TWK!C792/100,"n/a")</f>
        <v>n/a</v>
      </c>
      <c r="D795" s="134" t="str">
        <f>IFERROR($D$3*TWK!C792/100,"n/a")</f>
        <v>n/a</v>
      </c>
      <c r="E795" s="134" t="str">
        <f>IFERROR( $E$3*TWK!C792/100,"n/a")</f>
        <v>n/a</v>
      </c>
      <c r="F795" s="134" t="str">
        <f>IFERROR($F$3*TWK!C792/100,"n/a")</f>
        <v>n/a</v>
      </c>
      <c r="G795" s="134">
        <f>IFERROR($G$3*TWK!H792/100,"n/a")</f>
        <v>15.845999999999998</v>
      </c>
      <c r="H795" s="134">
        <f>IFERROR( $H$3*TWK!D792/100,"n/a")</f>
        <v>34.68</v>
      </c>
      <c r="I795" s="134">
        <f>IFERROR($I$3*TWK!D792/100,"n/a")</f>
        <v>31.859999999999996</v>
      </c>
      <c r="J795" s="134">
        <f>IFERROR($J$3*TWK!D792/100,"n/a")</f>
        <v>31.44</v>
      </c>
      <c r="K795" s="134">
        <f>IFERROR($K$3*TWK!D792/100,"n/a")</f>
        <v>30.42</v>
      </c>
      <c r="L795" s="134">
        <f>IFERROR( $L$3*TWK!D792/100,"n/a")</f>
        <v>28.859999999999996</v>
      </c>
      <c r="M795" s="134">
        <f>IFERROR($M$3*TWK!D792/100,"n/a")</f>
        <v>27.84</v>
      </c>
      <c r="N795" s="134">
        <f>IFERROR($N$3*TWK!E792/100,"n/a")</f>
        <v>18.287500000000001</v>
      </c>
      <c r="O795" s="134" t="str">
        <f>IFERROR($O$3*TWK!F792/100,"n/a")</f>
        <v>n/a</v>
      </c>
      <c r="P795" s="134" t="str">
        <f>IFERROR($P$3*TWK!F792/100,"n/a")</f>
        <v>n/a</v>
      </c>
      <c r="Q795" s="134" t="str">
        <f>IFERROR($Q$3*TWK!F792/100,"n/a")</f>
        <v>n/a</v>
      </c>
      <c r="R795" s="134" t="str">
        <f>IFERROR($R$3*TWK!F792/100,"n/a")</f>
        <v>n/a</v>
      </c>
      <c r="S795" s="134">
        <f>IFERROR($S$3*TWK!H792/100,"n/a")</f>
        <v>15.845999999999998</v>
      </c>
      <c r="T795" s="134">
        <f>IFERROR($T$3*TWK!H792/100,"n/a")</f>
        <v>15.429</v>
      </c>
      <c r="U795" s="134">
        <f>IFERROR($U$3*TWK!H792/100,"n/a")</f>
        <v>14.761800000000001</v>
      </c>
      <c r="V795" s="134">
        <f>IFERROR($V$3*TWK!H792/100,"n/a")</f>
        <v>14.636699999999998</v>
      </c>
      <c r="W795" s="134">
        <f>IFERROR($W$3*TWK!H792/100,"n/a")</f>
        <v>13.093800000000002</v>
      </c>
      <c r="X795" s="134">
        <f>IFERROR($X$3*(TWK!H792+25)/100,"n/a")</f>
        <v>13.215800000000002</v>
      </c>
      <c r="Y795" s="134">
        <f>IFERROR($Y$3*(TWK!H792+50)/100,"n/a")</f>
        <v>12.468899999999998</v>
      </c>
      <c r="Z795" s="134">
        <f>IFERROR($Z$3*TWK!H792/100,"n/a")</f>
        <v>10.299900000000001</v>
      </c>
      <c r="AA795" s="134">
        <f>IFERROR($AA$3*(TWK!H792+100)/100,"n/a")</f>
        <v>11.839300000000001</v>
      </c>
    </row>
    <row r="796" spans="1:27" x14ac:dyDescent="0.25">
      <c r="A796" s="47">
        <f t="shared" si="11"/>
        <v>43529</v>
      </c>
      <c r="B796" s="134" t="str">
        <f>IFERROR($B$3*TWK!B793/100,"n/a")</f>
        <v>n/a</v>
      </c>
      <c r="C796" s="134" t="str">
        <f>IFERROR($C$3*TWK!C793/100,"n/a")</f>
        <v>n/a</v>
      </c>
      <c r="D796" s="134" t="str">
        <f>IFERROR($D$3*TWK!C793/100,"n/a")</f>
        <v>n/a</v>
      </c>
      <c r="E796" s="134" t="str">
        <f>IFERROR( $E$3*TWK!C793/100,"n/a")</f>
        <v>n/a</v>
      </c>
      <c r="F796" s="134" t="str">
        <f>IFERROR($F$3*TWK!C793/100,"n/a")</f>
        <v>n/a</v>
      </c>
      <c r="G796" s="134">
        <f>IFERROR($G$3*TWK!H793/100,"n/a")</f>
        <v>14.25</v>
      </c>
      <c r="H796" s="134">
        <f>IFERROR( $H$3*TWK!D793/100,"n/a")</f>
        <v>30.344999999999999</v>
      </c>
      <c r="I796" s="134">
        <f>IFERROR($I$3*TWK!D793/100,"n/a")</f>
        <v>27.877500000000001</v>
      </c>
      <c r="J796" s="134">
        <f>IFERROR($J$3*TWK!D793/100,"n/a")</f>
        <v>27.51</v>
      </c>
      <c r="K796" s="134">
        <f>IFERROR($K$3*TWK!D793/100,"n/a")</f>
        <v>26.6175</v>
      </c>
      <c r="L796" s="134">
        <f>IFERROR( $L$3*TWK!D793/100,"n/a")</f>
        <v>25.252500000000001</v>
      </c>
      <c r="M796" s="134">
        <f>IFERROR($M$3*TWK!D793/100,"n/a")</f>
        <v>24.36</v>
      </c>
      <c r="N796" s="134">
        <f>IFERROR($N$3*TWK!E793/100,"n/a")</f>
        <v>15.96</v>
      </c>
      <c r="O796" s="134" t="str">
        <f>IFERROR($O$3*TWK!F793/100,"n/a")</f>
        <v>n/a</v>
      </c>
      <c r="P796" s="134" t="str">
        <f>IFERROR($P$3*TWK!F793/100,"n/a")</f>
        <v>n/a</v>
      </c>
      <c r="Q796" s="134" t="str">
        <f>IFERROR($Q$3*TWK!F793/100,"n/a")</f>
        <v>n/a</v>
      </c>
      <c r="R796" s="134" t="str">
        <f>IFERROR($R$3*TWK!F793/100,"n/a")</f>
        <v>n/a</v>
      </c>
      <c r="S796" s="134">
        <f>IFERROR($S$3*TWK!H793/100,"n/a")</f>
        <v>14.25</v>
      </c>
      <c r="T796" s="134">
        <f>IFERROR($T$3*TWK!H793/100,"n/a")</f>
        <v>13.875</v>
      </c>
      <c r="U796" s="134">
        <f>IFERROR($U$3*TWK!H793/100,"n/a")</f>
        <v>13.275</v>
      </c>
      <c r="V796" s="134">
        <f>IFERROR($V$3*TWK!H793/100,"n/a")</f>
        <v>13.1625</v>
      </c>
      <c r="W796" s="134">
        <f>IFERROR($W$3*TWK!H793/100,"n/a")</f>
        <v>11.775</v>
      </c>
      <c r="X796" s="134">
        <f>IFERROR($X$3*(TWK!H793+25)/100,"n/a")</f>
        <v>11.96</v>
      </c>
      <c r="Y796" s="134">
        <f>IFERROR($Y$3*(TWK!H793+50)/100,"n/a")</f>
        <v>11.3475</v>
      </c>
      <c r="Z796" s="134">
        <f>IFERROR($Z$3*TWK!H793/100,"n/a")</f>
        <v>9.2625000000000011</v>
      </c>
      <c r="AA796" s="134">
        <f>IFERROR($AA$3*(TWK!H793+100)/100,"n/a")</f>
        <v>10.8775</v>
      </c>
    </row>
    <row r="797" spans="1:27" x14ac:dyDescent="0.25">
      <c r="A797" s="47">
        <f t="shared" si="11"/>
        <v>43536</v>
      </c>
      <c r="B797" s="134" t="str">
        <f>IFERROR($B$3*TWK!B794/100,"n/a")</f>
        <v>n/a</v>
      </c>
      <c r="C797" s="134" t="str">
        <f>IFERROR($C$3*TWK!C794/100,"n/a")</f>
        <v>n/a</v>
      </c>
      <c r="D797" s="134" t="str">
        <f>IFERROR($D$3*TWK!C794/100,"n/a")</f>
        <v>n/a</v>
      </c>
      <c r="E797" s="134" t="str">
        <f>IFERROR( $E$3*TWK!C794/100,"n/a")</f>
        <v>n/a</v>
      </c>
      <c r="F797" s="134" t="str">
        <f>IFERROR($F$3*TWK!C794/100,"n/a")</f>
        <v>n/a</v>
      </c>
      <c r="G797" s="134">
        <f>IFERROR($G$3*TWK!H794/100,"n/a")</f>
        <v>13.68</v>
      </c>
      <c r="H797" s="134">
        <f>IFERROR( $H$3*TWK!D794/100,"n/a")</f>
        <v>28.611000000000001</v>
      </c>
      <c r="I797" s="134">
        <f>IFERROR($I$3*TWK!D794/100,"n/a")</f>
        <v>26.284499999999998</v>
      </c>
      <c r="J797" s="134">
        <f>IFERROR($J$3*TWK!D794/100,"n/a")</f>
        <v>25.938000000000002</v>
      </c>
      <c r="K797" s="134">
        <f>IFERROR($K$3*TWK!D794/100,"n/a")</f>
        <v>25.096500000000002</v>
      </c>
      <c r="L797" s="134">
        <f>IFERROR( $L$3*TWK!D794/100,"n/a")</f>
        <v>23.8095</v>
      </c>
      <c r="M797" s="134">
        <f>IFERROR($M$3*TWK!D794/100,"n/a")</f>
        <v>22.967999999999996</v>
      </c>
      <c r="N797" s="134">
        <f>IFERROR($N$3*TWK!E794/100,"n/a")</f>
        <v>15.96</v>
      </c>
      <c r="O797" s="134">
        <f>IFERROR($O$3*TWK!F794/100,"n/a")</f>
        <v>24.036249999999999</v>
      </c>
      <c r="P797" s="134">
        <f>IFERROR($P$3*TWK!F794/100,"n/a")</f>
        <v>22.857500000000002</v>
      </c>
      <c r="Q797" s="134">
        <f>IFERROR($Q$3*TWK!F794/100,"n/a")</f>
        <v>20.704999999999998</v>
      </c>
      <c r="R797" s="134">
        <f>IFERROR($R$3*TWK!F794/100,"n/a")</f>
        <v>20.44875</v>
      </c>
      <c r="S797" s="134">
        <f>IFERROR($S$3*TWK!H794/100,"n/a")</f>
        <v>13.68</v>
      </c>
      <c r="T797" s="134">
        <f>IFERROR($T$3*TWK!H794/100,"n/a")</f>
        <v>13.32</v>
      </c>
      <c r="U797" s="134">
        <f>IFERROR($U$3*TWK!H794/100,"n/a")</f>
        <v>12.744000000000002</v>
      </c>
      <c r="V797" s="134">
        <f>IFERROR($V$3*TWK!H794/100,"n/a")</f>
        <v>12.635999999999999</v>
      </c>
      <c r="W797" s="134">
        <f>IFERROR($W$3*TWK!H794/100,"n/a")</f>
        <v>11.304</v>
      </c>
      <c r="X797" s="134">
        <f>IFERROR($X$3*(TWK!H794+25)/100,"n/a")</f>
        <v>11.511500000000002</v>
      </c>
      <c r="Y797" s="134">
        <f>IFERROR($Y$3*(TWK!H794+50)/100,"n/a")</f>
        <v>10.947000000000001</v>
      </c>
      <c r="Z797" s="134">
        <f>IFERROR($Z$3*TWK!H794/100,"n/a")</f>
        <v>8.8920000000000012</v>
      </c>
      <c r="AA797" s="134">
        <f>IFERROR($AA$3*(TWK!H794+100)/100,"n/a")</f>
        <v>10.534000000000001</v>
      </c>
    </row>
    <row r="798" spans="1:27" x14ac:dyDescent="0.25">
      <c r="A798" s="47">
        <f t="shared" si="11"/>
        <v>43543</v>
      </c>
      <c r="B798" s="134" t="str">
        <f>IFERROR($B$3*TWK!B795/100,"n/a")</f>
        <v>n/a</v>
      </c>
      <c r="C798" s="134" t="str">
        <f>IFERROR($C$3*TWK!C795/100,"n/a")</f>
        <v>n/a</v>
      </c>
      <c r="D798" s="134" t="str">
        <f>IFERROR($D$3*TWK!C795/100,"n/a")</f>
        <v>n/a</v>
      </c>
      <c r="E798" s="134" t="str">
        <f>IFERROR( $E$3*TWK!C795/100,"n/a")</f>
        <v>n/a</v>
      </c>
      <c r="F798" s="134" t="str">
        <f>IFERROR($F$3*TWK!C795/100,"n/a")</f>
        <v>n/a</v>
      </c>
      <c r="G798" s="134">
        <f>IFERROR($G$3*TWK!H795/100,"n/a")</f>
        <v>13.775</v>
      </c>
      <c r="H798" s="134">
        <f>IFERROR( $H$3*TWK!D795/100,"n/a")</f>
        <v>27.166</v>
      </c>
      <c r="I798" s="134">
        <f>IFERROR($I$3*TWK!D795/100,"n/a")</f>
        <v>24.956999999999997</v>
      </c>
      <c r="J798" s="134">
        <f>IFERROR($J$3*TWK!D795/100,"n/a")</f>
        <v>24.628</v>
      </c>
      <c r="K798" s="134">
        <f>IFERROR($K$3*TWK!D795/100,"n/a")</f>
        <v>23.829000000000001</v>
      </c>
      <c r="L798" s="134">
        <f>IFERROR( $L$3*TWK!D795/100,"n/a")</f>
        <v>22.606999999999999</v>
      </c>
      <c r="M798" s="134">
        <f>IFERROR($M$3*TWK!D795/100,"n/a")</f>
        <v>21.807999999999996</v>
      </c>
      <c r="N798" s="134">
        <f>IFERROR($N$3*TWK!E795/100,"n/a")</f>
        <v>14.763000000000002</v>
      </c>
      <c r="O798" s="134">
        <f>IFERROR($O$3*TWK!F795/100,"n/a")</f>
        <v>21.105</v>
      </c>
      <c r="P798" s="134">
        <f>IFERROR($P$3*TWK!F795/100,"n/a")</f>
        <v>20.07</v>
      </c>
      <c r="Q798" s="134">
        <f>IFERROR($Q$3*TWK!F795/100,"n/a")</f>
        <v>18.18</v>
      </c>
      <c r="R798" s="134">
        <f>IFERROR($R$3*TWK!F795/100,"n/a")</f>
        <v>17.954999999999998</v>
      </c>
      <c r="S798" s="134">
        <f>IFERROR($S$3*TWK!H795/100,"n/a")</f>
        <v>13.775</v>
      </c>
      <c r="T798" s="134">
        <f>IFERROR($T$3*TWK!H795/100,"n/a")</f>
        <v>13.4125</v>
      </c>
      <c r="U798" s="134">
        <f>IFERROR($U$3*TWK!H795/100,"n/a")</f>
        <v>12.8325</v>
      </c>
      <c r="V798" s="134">
        <f>IFERROR($V$3*TWK!H795/100,"n/a")</f>
        <v>12.723750000000001</v>
      </c>
      <c r="W798" s="134">
        <f>IFERROR($W$3*TWK!H795/100,"n/a")</f>
        <v>11.3825</v>
      </c>
      <c r="X798" s="134">
        <f>IFERROR($X$3*(TWK!H795+25)/100,"n/a")</f>
        <v>11.58625</v>
      </c>
      <c r="Y798" s="134">
        <f>IFERROR($Y$3*(TWK!H795+50)/100,"n/a")</f>
        <v>11.01375</v>
      </c>
      <c r="Z798" s="134">
        <f>IFERROR($Z$3*TWK!H795/100,"n/a")</f>
        <v>8.9537500000000012</v>
      </c>
      <c r="AA798" s="134">
        <f>IFERROR($AA$3*(TWK!H795+100)/100,"n/a")</f>
        <v>10.59125</v>
      </c>
    </row>
    <row r="799" spans="1:27" x14ac:dyDescent="0.25">
      <c r="A799" s="47">
        <f t="shared" si="11"/>
        <v>43550</v>
      </c>
      <c r="B799" s="134" t="str">
        <f>IFERROR($B$3*TWK!B796/100,"n/a")</f>
        <v>n/a</v>
      </c>
      <c r="C799" s="134" t="str">
        <f>IFERROR($C$3*TWK!C796/100,"n/a")</f>
        <v>n/a</v>
      </c>
      <c r="D799" s="134" t="str">
        <f>IFERROR($D$3*TWK!C796/100,"n/a")</f>
        <v>n/a</v>
      </c>
      <c r="E799" s="134" t="str">
        <f>IFERROR( $E$3*TWK!C796/100,"n/a")</f>
        <v>n/a</v>
      </c>
      <c r="F799" s="134" t="str">
        <f>IFERROR($F$3*TWK!C796/100,"n/a")</f>
        <v>n/a</v>
      </c>
      <c r="G799" s="134">
        <f>IFERROR($G$3*TWK!H796/100,"n/a")</f>
        <v>16.466666666666665</v>
      </c>
      <c r="H799" s="134">
        <f>IFERROR( $H$3*TWK!D796/100,"n/a")</f>
        <v>30.344999999999999</v>
      </c>
      <c r="I799" s="134">
        <f>IFERROR($I$3*TWK!D796/100,"n/a")</f>
        <v>27.877500000000001</v>
      </c>
      <c r="J799" s="134">
        <f>IFERROR($J$3*TWK!D796/100,"n/a")</f>
        <v>27.51</v>
      </c>
      <c r="K799" s="134">
        <f>IFERROR($K$3*TWK!D796/100,"n/a")</f>
        <v>26.6175</v>
      </c>
      <c r="L799" s="134">
        <f>IFERROR( $L$3*TWK!D796/100,"n/a")</f>
        <v>25.252500000000001</v>
      </c>
      <c r="M799" s="134">
        <f>IFERROR($M$3*TWK!D796/100,"n/a")</f>
        <v>24.36</v>
      </c>
      <c r="N799" s="134">
        <f>IFERROR($N$3*TWK!E796/100,"n/a")</f>
        <v>18.221</v>
      </c>
      <c r="O799" s="134">
        <f>IFERROR($O$3*TWK!F796/100,"n/a")</f>
        <v>23.05916666666667</v>
      </c>
      <c r="P799" s="134">
        <f>IFERROR($P$3*TWK!F796/100,"n/a")</f>
        <v>21.928333333333335</v>
      </c>
      <c r="Q799" s="134">
        <f>IFERROR($Q$3*TWK!F796/100,"n/a")</f>
        <v>19.863333333333333</v>
      </c>
      <c r="R799" s="134">
        <f>IFERROR($R$3*TWK!F796/100,"n/a")</f>
        <v>19.617500000000003</v>
      </c>
      <c r="S799" s="134">
        <f>IFERROR($S$3*TWK!H796/100,"n/a")</f>
        <v>16.466666666666665</v>
      </c>
      <c r="T799" s="134">
        <f>IFERROR($T$3*TWK!H796/100,"n/a")</f>
        <v>16.033333333333331</v>
      </c>
      <c r="U799" s="134">
        <f>IFERROR($U$3*TWK!H796/100,"n/a")</f>
        <v>15.34</v>
      </c>
      <c r="V799" s="134">
        <f>IFERROR($V$3*TWK!H796/100,"n/a")</f>
        <v>15.209999999999997</v>
      </c>
      <c r="W799" s="134">
        <f>IFERROR($W$3*TWK!H796/100,"n/a")</f>
        <v>13.606666666666667</v>
      </c>
      <c r="X799" s="134">
        <f>IFERROR($X$3*(TWK!H796+25)/100,"n/a")</f>
        <v>13.704166666666667</v>
      </c>
      <c r="Y799" s="134">
        <f>IFERROR($Y$3*(TWK!H796+50)/100,"n/a")</f>
        <v>12.904999999999999</v>
      </c>
      <c r="Z799" s="134">
        <f>IFERROR($Z$3*TWK!H796/100,"n/a")</f>
        <v>10.703333333333335</v>
      </c>
      <c r="AA799" s="134">
        <f>IFERROR($AA$3*(TWK!H796+100)/100,"n/a")</f>
        <v>12.213333333333333</v>
      </c>
    </row>
    <row r="800" spans="1:27" x14ac:dyDescent="0.25">
      <c r="A800" s="47">
        <f t="shared" si="11"/>
        <v>43557</v>
      </c>
      <c r="B800" s="134" t="str">
        <f>IFERROR($B$3*TWK!B797/100,"n/a")</f>
        <v>n/a</v>
      </c>
      <c r="C800" s="134" t="str">
        <f>IFERROR($C$3*TWK!C797/100,"n/a")</f>
        <v>n/a</v>
      </c>
      <c r="D800" s="134" t="str">
        <f>IFERROR($D$3*TWK!C797/100,"n/a")</f>
        <v>n/a</v>
      </c>
      <c r="E800" s="134" t="str">
        <f>IFERROR( $E$3*TWK!C797/100,"n/a")</f>
        <v>n/a</v>
      </c>
      <c r="F800" s="134" t="str">
        <f>IFERROR($F$3*TWK!C797/100,"n/a")</f>
        <v>n/a</v>
      </c>
      <c r="G800" s="134">
        <f>IFERROR($G$3*TWK!H797/100,"n/a")</f>
        <v>13.236666666666665</v>
      </c>
      <c r="H800" s="134">
        <f>IFERROR( $H$3*TWK!D797/100,"n/a")</f>
        <v>26.01</v>
      </c>
      <c r="I800" s="134">
        <f>IFERROR($I$3*TWK!D797/100,"n/a")</f>
        <v>23.895</v>
      </c>
      <c r="J800" s="134">
        <f>IFERROR($J$3*TWK!D797/100,"n/a")</f>
        <v>23.58</v>
      </c>
      <c r="K800" s="134">
        <f>IFERROR($K$3*TWK!D797/100,"n/a")</f>
        <v>22.815000000000001</v>
      </c>
      <c r="L800" s="134">
        <f>IFERROR( $L$3*TWK!D797/100,"n/a")</f>
        <v>21.645</v>
      </c>
      <c r="M800" s="134">
        <f>IFERROR($M$3*TWK!D797/100,"n/a")</f>
        <v>20.88</v>
      </c>
      <c r="N800" s="134">
        <f>IFERROR($N$3*TWK!E797/100,"n/a")</f>
        <v>13.965</v>
      </c>
      <c r="O800" s="134">
        <f>IFERROR($O$3*TWK!F797/100,"n/a")</f>
        <v>19.385333333333332</v>
      </c>
      <c r="P800" s="134">
        <f>IFERROR($P$3*TWK!F797/100,"n/a")</f>
        <v>18.434666666666665</v>
      </c>
      <c r="Q800" s="134">
        <f>IFERROR($Q$3*TWK!F797/100,"n/a")</f>
        <v>16.698666666666664</v>
      </c>
      <c r="R800" s="134">
        <f>IFERROR($R$3*TWK!F797/100,"n/a")</f>
        <v>16.492000000000001</v>
      </c>
      <c r="S800" s="134">
        <f>IFERROR($S$3*TWK!H797/100,"n/a")</f>
        <v>13.236666666666665</v>
      </c>
      <c r="T800" s="134">
        <f>IFERROR($T$3*TWK!H797/100,"n/a")</f>
        <v>12.888333333333332</v>
      </c>
      <c r="U800" s="134">
        <f>IFERROR($U$3*TWK!H797/100,"n/a")</f>
        <v>12.331</v>
      </c>
      <c r="V800" s="134">
        <f>IFERROR($V$3*TWK!H797/100,"n/a")</f>
        <v>12.226499999999998</v>
      </c>
      <c r="W800" s="134">
        <f>IFERROR($W$3*TWK!H797/100,"n/a")</f>
        <v>10.937666666666667</v>
      </c>
      <c r="X800" s="134">
        <f>IFERROR($X$3*(TWK!H797+25)/100,"n/a")</f>
        <v>11.162666666666667</v>
      </c>
      <c r="Y800" s="134">
        <f>IFERROR($Y$3*(TWK!H797+50)/100,"n/a")</f>
        <v>10.6355</v>
      </c>
      <c r="Z800" s="134">
        <f>IFERROR($Z$3*TWK!H797/100,"n/a")</f>
        <v>8.6038333333333341</v>
      </c>
      <c r="AA800" s="134">
        <f>IFERROR($AA$3*(TWK!H797+100)/100,"n/a")</f>
        <v>10.266833333333334</v>
      </c>
    </row>
    <row r="801" spans="1:27" x14ac:dyDescent="0.25">
      <c r="A801" s="47">
        <f t="shared" si="11"/>
        <v>43564</v>
      </c>
      <c r="B801" s="134" t="str">
        <f>IFERROR($B$3*TWK!B798/100,"n/a")</f>
        <v>n/a</v>
      </c>
      <c r="C801" s="134" t="str">
        <f>IFERROR($C$3*TWK!C798/100,"n/a")</f>
        <v>n/a</v>
      </c>
      <c r="D801" s="134" t="str">
        <f>IFERROR($D$3*TWK!C798/100,"n/a")</f>
        <v>n/a</v>
      </c>
      <c r="E801" s="134" t="str">
        <f>IFERROR( $E$3*TWK!C798/100,"n/a")</f>
        <v>n/a</v>
      </c>
      <c r="F801" s="134" t="str">
        <f>IFERROR($F$3*TWK!C798/100,"n/a")</f>
        <v>n/a</v>
      </c>
      <c r="G801" s="134">
        <f>IFERROR($G$3*TWK!H798/100,"n/a")</f>
        <v>11.083333333333332</v>
      </c>
      <c r="H801" s="134">
        <f>IFERROR( $H$3*TWK!D798/100,"n/a")</f>
        <v>23.312666666666669</v>
      </c>
      <c r="I801" s="134">
        <f>IFERROR($I$3*TWK!D798/100,"n/a")</f>
        <v>21.416999999999998</v>
      </c>
      <c r="J801" s="134">
        <f>IFERROR($J$3*TWK!D798/100,"n/a")</f>
        <v>21.134666666666668</v>
      </c>
      <c r="K801" s="134">
        <f>IFERROR($K$3*TWK!D798/100,"n/a")</f>
        <v>20.449000000000002</v>
      </c>
      <c r="L801" s="134">
        <f>IFERROR( $L$3*TWK!D798/100,"n/a")</f>
        <v>19.400333333333332</v>
      </c>
      <c r="M801" s="134">
        <f>IFERROR($M$3*TWK!D798/100,"n/a")</f>
        <v>18.714666666666666</v>
      </c>
      <c r="N801" s="134">
        <f>IFERROR($N$3*TWK!E798/100,"n/a")</f>
        <v>12.169500000000001</v>
      </c>
      <c r="O801" s="134">
        <f>IFERROR($O$3*TWK!F798/100,"n/a")</f>
        <v>17.587500000000002</v>
      </c>
      <c r="P801" s="134">
        <f>IFERROR($P$3*TWK!F798/100,"n/a")</f>
        <v>16.725000000000001</v>
      </c>
      <c r="Q801" s="134">
        <f>IFERROR($Q$3*TWK!F798/100,"n/a")</f>
        <v>15.15</v>
      </c>
      <c r="R801" s="134">
        <f>IFERROR($R$3*TWK!F798/100,"n/a")</f>
        <v>14.9625</v>
      </c>
      <c r="S801" s="134">
        <f>IFERROR($S$3*TWK!H798/100,"n/a")</f>
        <v>11.083333333333332</v>
      </c>
      <c r="T801" s="134">
        <f>IFERROR($T$3*TWK!H798/100,"n/a")</f>
        <v>10.791666666666668</v>
      </c>
      <c r="U801" s="134">
        <f>IFERROR($U$3*TWK!H798/100,"n/a")</f>
        <v>10.324999999999999</v>
      </c>
      <c r="V801" s="134">
        <f>IFERROR($V$3*TWK!H798/100,"n/a")</f>
        <v>10.237500000000001</v>
      </c>
      <c r="W801" s="134">
        <f>IFERROR($W$3*TWK!H798/100,"n/a")</f>
        <v>9.158333333333335</v>
      </c>
      <c r="X801" s="134">
        <f>IFERROR($X$3*(TWK!H798+25)/100,"n/a")</f>
        <v>9.4683333333333355</v>
      </c>
      <c r="Y801" s="134">
        <f>IFERROR($Y$3*(TWK!H798+50)/100,"n/a")</f>
        <v>9.1225000000000005</v>
      </c>
      <c r="Z801" s="134">
        <f>IFERROR($Z$3*TWK!H798/100,"n/a")</f>
        <v>7.2041666666666675</v>
      </c>
      <c r="AA801" s="134">
        <f>IFERROR($AA$3*(TWK!H798+100)/100,"n/a")</f>
        <v>8.9691666666666681</v>
      </c>
    </row>
    <row r="802" spans="1:27" x14ac:dyDescent="0.25">
      <c r="A802" s="47">
        <f t="shared" si="11"/>
        <v>43571</v>
      </c>
      <c r="B802" s="134" t="str">
        <f>IFERROR($B$3*TWK!B799/100,"n/a")</f>
        <v>n/a</v>
      </c>
      <c r="C802" s="134" t="str">
        <f>IFERROR($C$3*TWK!C799/100,"n/a")</f>
        <v>n/a</v>
      </c>
      <c r="D802" s="134" t="str">
        <f>IFERROR($D$3*TWK!C799/100,"n/a")</f>
        <v>n/a</v>
      </c>
      <c r="E802" s="134" t="str">
        <f>IFERROR( $E$3*TWK!C799/100,"n/a")</f>
        <v>n/a</v>
      </c>
      <c r="F802" s="134" t="str">
        <f>IFERROR($F$3*TWK!C799/100,"n/a")</f>
        <v>n/a</v>
      </c>
      <c r="G802" s="134">
        <f>IFERROR($G$3*TWK!H799/100,"n/a")</f>
        <v>10.45</v>
      </c>
      <c r="H802" s="134">
        <f>IFERROR( $H$3*TWK!D799/100,"n/a")</f>
        <v>21.964000000000002</v>
      </c>
      <c r="I802" s="134">
        <f>IFERROR($I$3*TWK!D799/100,"n/a")</f>
        <v>20.178000000000001</v>
      </c>
      <c r="J802" s="134">
        <f>IFERROR($J$3*TWK!D799/100,"n/a")</f>
        <v>19.911999999999999</v>
      </c>
      <c r="K802" s="134">
        <f>IFERROR($K$3*TWK!D799/100,"n/a")</f>
        <v>19.266000000000002</v>
      </c>
      <c r="L802" s="134">
        <f>IFERROR( $L$3*TWK!D799/100,"n/a")</f>
        <v>18.277999999999999</v>
      </c>
      <c r="M802" s="134">
        <f>IFERROR($M$3*TWK!D799/100,"n/a")</f>
        <v>17.631999999999998</v>
      </c>
      <c r="N802" s="134">
        <f>IFERROR($N$3*TWK!E799/100,"n/a")</f>
        <v>11.271749999999999</v>
      </c>
      <c r="O802" s="134">
        <f>IFERROR($O$3*TWK!F799/100,"n/a")</f>
        <v>14.890750000000001</v>
      </c>
      <c r="P802" s="134">
        <f>IFERROR($P$3*TWK!F799/100,"n/a")</f>
        <v>14.160499999999999</v>
      </c>
      <c r="Q802" s="134">
        <f>IFERROR($Q$3*TWK!F799/100,"n/a")</f>
        <v>12.827</v>
      </c>
      <c r="R802" s="134">
        <f>IFERROR($R$3*TWK!F799/100,"n/a")</f>
        <v>12.66825</v>
      </c>
      <c r="S802" s="134">
        <f>IFERROR($S$3*TWK!H799/100,"n/a")</f>
        <v>10.45</v>
      </c>
      <c r="T802" s="134">
        <f>IFERROR($T$3*TWK!H799/100,"n/a")</f>
        <v>10.175000000000001</v>
      </c>
      <c r="U802" s="134">
        <f>IFERROR($U$3*TWK!H799/100,"n/a")</f>
        <v>9.7349999999999994</v>
      </c>
      <c r="V802" s="134">
        <f>IFERROR($V$3*TWK!H799/100,"n/a")</f>
        <v>9.6524999999999981</v>
      </c>
      <c r="W802" s="134">
        <f>IFERROR($W$3*TWK!H799/100,"n/a")</f>
        <v>8.6349999999999998</v>
      </c>
      <c r="X802" s="134">
        <f>IFERROR($X$3*(TWK!H799+25)/100,"n/a")</f>
        <v>8.9700000000000006</v>
      </c>
      <c r="Y802" s="134">
        <f>IFERROR($Y$3*(TWK!H799+50)/100,"n/a")</f>
        <v>8.6775000000000002</v>
      </c>
      <c r="Z802" s="134">
        <f>IFERROR($Z$3*TWK!H799/100,"n/a")</f>
        <v>6.7925000000000004</v>
      </c>
      <c r="AA802" s="134">
        <f>IFERROR($AA$3*(TWK!H799+100)/100,"n/a")</f>
        <v>8.5875000000000004</v>
      </c>
    </row>
    <row r="803" spans="1:27" x14ac:dyDescent="0.25">
      <c r="A803" s="47">
        <f t="shared" si="11"/>
        <v>43578</v>
      </c>
      <c r="B803" s="134" t="str">
        <f>IFERROR($B$3*TWK!B800/100,"n/a")</f>
        <v>n/a</v>
      </c>
      <c r="C803" s="134" t="str">
        <f>IFERROR($C$3*TWK!C800/100,"n/a")</f>
        <v>n/a</v>
      </c>
      <c r="D803" s="134" t="str">
        <f>IFERROR($D$3*TWK!C800/100,"n/a")</f>
        <v>n/a</v>
      </c>
      <c r="E803" s="134" t="str">
        <f>IFERROR( $E$3*TWK!C800/100,"n/a")</f>
        <v>n/a</v>
      </c>
      <c r="F803" s="134" t="str">
        <f>IFERROR($F$3*TWK!C800/100,"n/a")</f>
        <v>n/a</v>
      </c>
      <c r="G803" s="134">
        <f>IFERROR($G$3*TWK!H800/100,"n/a")</f>
        <v>10.45</v>
      </c>
      <c r="H803" s="134">
        <f>IFERROR( $H$3*TWK!D800/100,"n/a")</f>
        <v>21.867666666666665</v>
      </c>
      <c r="I803" s="134">
        <f>IFERROR($I$3*TWK!D800/100,"n/a")</f>
        <v>20.089499999999997</v>
      </c>
      <c r="J803" s="134">
        <f>IFERROR($J$3*TWK!D800/100,"n/a")</f>
        <v>19.824666666666666</v>
      </c>
      <c r="K803" s="134">
        <f>IFERROR($K$3*TWK!D800/100,"n/a")</f>
        <v>19.1815</v>
      </c>
      <c r="L803" s="134">
        <f>IFERROR( $L$3*TWK!D800/100,"n/a")</f>
        <v>18.197833333333332</v>
      </c>
      <c r="M803" s="134">
        <f>IFERROR($M$3*TWK!D800/100,"n/a")</f>
        <v>17.554666666666666</v>
      </c>
      <c r="N803" s="134">
        <f>IFERROR($N$3*TWK!E800/100,"n/a")</f>
        <v>11.105499999999999</v>
      </c>
      <c r="O803" s="134">
        <f>IFERROR($O$3*TWK!F800/100,"n/a")</f>
        <v>13.757333333333333</v>
      </c>
      <c r="P803" s="134">
        <f>IFERROR($P$3*TWK!F800/100,"n/a")</f>
        <v>13.082666666666666</v>
      </c>
      <c r="Q803" s="134">
        <f>IFERROR($Q$3*TWK!F800/100,"n/a")</f>
        <v>11.850666666666665</v>
      </c>
      <c r="R803" s="134">
        <f>IFERROR($R$3*TWK!F800/100,"n/a")</f>
        <v>11.704000000000001</v>
      </c>
      <c r="S803" s="134">
        <f>IFERROR($S$3*TWK!H800/100,"n/a")</f>
        <v>10.45</v>
      </c>
      <c r="T803" s="134">
        <f>IFERROR($T$3*TWK!H800/100,"n/a")</f>
        <v>10.175000000000001</v>
      </c>
      <c r="U803" s="134">
        <f>IFERROR($U$3*TWK!H800/100,"n/a")</f>
        <v>9.7349999999999994</v>
      </c>
      <c r="V803" s="134">
        <f>IFERROR($V$3*TWK!H800/100,"n/a")</f>
        <v>9.6524999999999981</v>
      </c>
      <c r="W803" s="134">
        <f>IFERROR($W$3*TWK!H800/100,"n/a")</f>
        <v>8.6349999999999998</v>
      </c>
      <c r="X803" s="134">
        <f>IFERROR($X$3*(TWK!H800+25)/100,"n/a")</f>
        <v>8.9700000000000006</v>
      </c>
      <c r="Y803" s="134">
        <f>IFERROR($Y$3*(TWK!H800+50)/100,"n/a")</f>
        <v>8.6775000000000002</v>
      </c>
      <c r="Z803" s="134">
        <f>IFERROR($Z$3*TWK!H800/100,"n/a")</f>
        <v>6.7925000000000004</v>
      </c>
      <c r="AA803" s="134">
        <f>IFERROR($AA$3*(TWK!H800+100)/100,"n/a")</f>
        <v>8.5875000000000004</v>
      </c>
    </row>
    <row r="804" spans="1:27" x14ac:dyDescent="0.25">
      <c r="A804" s="47">
        <f t="shared" si="11"/>
        <v>43585</v>
      </c>
      <c r="B804" s="134" t="str">
        <f>IFERROR($B$3*TWK!B801/100,"n/a")</f>
        <v>n/a</v>
      </c>
      <c r="C804" s="134" t="str">
        <f>IFERROR($C$3*TWK!C801/100,"n/a")</f>
        <v>n/a</v>
      </c>
      <c r="D804" s="134" t="str">
        <f>IFERROR($D$3*TWK!C801/100,"n/a")</f>
        <v>n/a</v>
      </c>
      <c r="E804" s="134" t="str">
        <f>IFERROR( $E$3*TWK!C801/100,"n/a")</f>
        <v>n/a</v>
      </c>
      <c r="F804" s="134" t="str">
        <f>IFERROR($F$3*TWK!C801/100,"n/a")</f>
        <v>n/a</v>
      </c>
      <c r="G804" s="134">
        <f>IFERROR($G$3*TWK!H801/100,"n/a")</f>
        <v>9.9433333333333334</v>
      </c>
      <c r="H804" s="134">
        <f>IFERROR( $H$3*TWK!D801/100,"n/a")</f>
        <v>22.253</v>
      </c>
      <c r="I804" s="134">
        <f>IFERROR($I$3*TWK!D801/100,"n/a")</f>
        <v>20.4435</v>
      </c>
      <c r="J804" s="134">
        <f>IFERROR($J$3*TWK!D801/100,"n/a")</f>
        <v>20.173999999999999</v>
      </c>
      <c r="K804" s="134">
        <f>IFERROR($K$3*TWK!D801/100,"n/a")</f>
        <v>19.519500000000001</v>
      </c>
      <c r="L804" s="134">
        <f>IFERROR( $L$3*TWK!D801/100,"n/a")</f>
        <v>18.5185</v>
      </c>
      <c r="M804" s="134">
        <f>IFERROR($M$3*TWK!D801/100,"n/a")</f>
        <v>17.863999999999997</v>
      </c>
      <c r="N804" s="134">
        <f>IFERROR($N$3*TWK!E801/100,"n/a")</f>
        <v>10.839500000000001</v>
      </c>
      <c r="O804" s="134">
        <f>IFERROR($O$3*TWK!F801/100,"n/a")</f>
        <v>13.053833333333335</v>
      </c>
      <c r="P804" s="134">
        <f>IFERROR($P$3*TWK!F801/100,"n/a")</f>
        <v>12.413666666666666</v>
      </c>
      <c r="Q804" s="134">
        <f>IFERROR($Q$3*TWK!F801/100,"n/a")</f>
        <v>11.244666666666667</v>
      </c>
      <c r="R804" s="134">
        <f>IFERROR($R$3*TWK!F801/100,"n/a")</f>
        <v>11.105499999999999</v>
      </c>
      <c r="S804" s="134">
        <f>IFERROR($S$3*TWK!H801/100,"n/a")</f>
        <v>9.9433333333333334</v>
      </c>
      <c r="T804" s="134">
        <f>IFERROR($T$3*TWK!H801/100,"n/a")</f>
        <v>9.6816666666666666</v>
      </c>
      <c r="U804" s="134">
        <f>IFERROR($U$3*TWK!H801/100,"n/a")</f>
        <v>9.2629999999999999</v>
      </c>
      <c r="V804" s="134">
        <f>IFERROR($V$3*TWK!H801/100,"n/a")</f>
        <v>9.1844999999999999</v>
      </c>
      <c r="W804" s="134">
        <f>IFERROR($W$3*TWK!H801/100,"n/a")</f>
        <v>8.2163333333333348</v>
      </c>
      <c r="X804" s="134">
        <f>IFERROR($X$3*(TWK!H801+25)/100,"n/a")</f>
        <v>8.5713333333333352</v>
      </c>
      <c r="Y804" s="134">
        <f>IFERROR($Y$3*(TWK!H801+50)/100,"n/a")</f>
        <v>8.3215000000000003</v>
      </c>
      <c r="Z804" s="134">
        <f>IFERROR($Z$3*TWK!H801/100,"n/a")</f>
        <v>6.4631666666666669</v>
      </c>
      <c r="AA804" s="134">
        <f>IFERROR($AA$3*(TWK!H801+100)/100,"n/a")</f>
        <v>8.2821666666666669</v>
      </c>
    </row>
    <row r="805" spans="1:27" x14ac:dyDescent="0.25">
      <c r="A805" s="47">
        <f t="shared" si="11"/>
        <v>43592</v>
      </c>
      <c r="B805" s="134" t="str">
        <f>IFERROR($B$3*TWK!B802/100,"n/a")</f>
        <v>n/a</v>
      </c>
      <c r="C805" s="134" t="str">
        <f>IFERROR($C$3*TWK!C802/100,"n/a")</f>
        <v>n/a</v>
      </c>
      <c r="D805" s="134" t="str">
        <f>IFERROR($D$3*TWK!C802/100,"n/a")</f>
        <v>n/a</v>
      </c>
      <c r="E805" s="134" t="str">
        <f>IFERROR( $E$3*TWK!C802/100,"n/a")</f>
        <v>n/a</v>
      </c>
      <c r="F805" s="134" t="str">
        <f>IFERROR($F$3*TWK!C802/100,"n/a")</f>
        <v>n/a</v>
      </c>
      <c r="G805" s="134">
        <f>IFERROR($G$3*TWK!H802/100,"n/a")</f>
        <v>10.355</v>
      </c>
      <c r="H805" s="134" t="str">
        <f>IFERROR( $H$3*TWK!D802/100,"n/a")</f>
        <v>n/a</v>
      </c>
      <c r="I805" s="134" t="str">
        <f>IFERROR($I$3*TWK!D802/100,"n/a")</f>
        <v>n/a</v>
      </c>
      <c r="J805" s="134" t="str">
        <f>IFERROR($J$3*TWK!D802/100,"n/a")</f>
        <v>n/a</v>
      </c>
      <c r="K805" s="134" t="str">
        <f>IFERROR($K$3*TWK!D802/100,"n/a")</f>
        <v>n/a</v>
      </c>
      <c r="L805" s="134" t="str">
        <f>IFERROR( $L$3*TWK!D802/100,"n/a")</f>
        <v>n/a</v>
      </c>
      <c r="M805" s="134" t="str">
        <f>IFERROR($M$3*TWK!D802/100,"n/a")</f>
        <v>n/a</v>
      </c>
      <c r="N805" s="134" t="str">
        <f>IFERROR($N$3*TWK!E802/100,"n/a")</f>
        <v>n/a</v>
      </c>
      <c r="O805" s="134">
        <f>IFERROR($O$3*TWK!F802/100,"n/a")</f>
        <v>17.587500000000002</v>
      </c>
      <c r="P805" s="134">
        <f>IFERROR($P$3*TWK!F802/100,"n/a")</f>
        <v>16.725000000000001</v>
      </c>
      <c r="Q805" s="134">
        <f>IFERROR($Q$3*TWK!F802/100,"n/a")</f>
        <v>15.15</v>
      </c>
      <c r="R805" s="134">
        <f>IFERROR($R$3*TWK!F802/100,"n/a")</f>
        <v>14.9625</v>
      </c>
      <c r="S805" s="134">
        <f>IFERROR($S$3*TWK!H802/100,"n/a")</f>
        <v>10.355</v>
      </c>
      <c r="T805" s="134">
        <f>IFERROR($T$3*TWK!H802/100,"n/a")</f>
        <v>10.0825</v>
      </c>
      <c r="U805" s="134">
        <f>IFERROR($U$3*TWK!H802/100,"n/a")</f>
        <v>9.6464999999999996</v>
      </c>
      <c r="V805" s="134">
        <f>IFERROR($V$3*TWK!H802/100,"n/a")</f>
        <v>9.5647499999999983</v>
      </c>
      <c r="W805" s="134">
        <f>IFERROR($W$3*TWK!H802/100,"n/a")</f>
        <v>8.5564999999999998</v>
      </c>
      <c r="X805" s="134">
        <f>IFERROR($X$3*(TWK!H802+25)/100,"n/a")</f>
        <v>8.8952500000000008</v>
      </c>
      <c r="Y805" s="134">
        <f>IFERROR($Y$3*(TWK!H802+50)/100,"n/a")</f>
        <v>8.6107499999999995</v>
      </c>
      <c r="Z805" s="134">
        <f>IFERROR($Z$3*TWK!H802/100,"n/a")</f>
        <v>6.7307500000000005</v>
      </c>
      <c r="AA805" s="134">
        <f>IFERROR($AA$3*(TWK!H802+100)/100,"n/a")</f>
        <v>8.5302500000000006</v>
      </c>
    </row>
    <row r="806" spans="1:27" x14ac:dyDescent="0.25">
      <c r="A806" s="47">
        <f t="shared" si="11"/>
        <v>43599</v>
      </c>
      <c r="B806" s="134" t="str">
        <f>IFERROR($B$3*TWK!B803/100,"n/a")</f>
        <v>n/a</v>
      </c>
      <c r="C806" s="134" t="str">
        <f>IFERROR($C$3*TWK!C803/100,"n/a")</f>
        <v>n/a</v>
      </c>
      <c r="D806" s="134" t="str">
        <f>IFERROR($D$3*TWK!C803/100,"n/a")</f>
        <v>n/a</v>
      </c>
      <c r="E806" s="134" t="str">
        <f>IFERROR( $E$3*TWK!C803/100,"n/a")</f>
        <v>n/a</v>
      </c>
      <c r="F806" s="134" t="str">
        <f>IFERROR($F$3*TWK!C803/100,"n/a")</f>
        <v>n/a</v>
      </c>
      <c r="G806" s="134">
        <f>IFERROR($G$3*TWK!H803/100,"n/a")</f>
        <v>10.45</v>
      </c>
      <c r="H806" s="134" t="str">
        <f>IFERROR( $H$3*TWK!D803/100,"n/a")</f>
        <v>n/a</v>
      </c>
      <c r="I806" s="134" t="str">
        <f>IFERROR($I$3*TWK!D803/100,"n/a")</f>
        <v>n/a</v>
      </c>
      <c r="J806" s="134" t="str">
        <f>IFERROR($J$3*TWK!D803/100,"n/a")</f>
        <v>n/a</v>
      </c>
      <c r="K806" s="134" t="str">
        <f>IFERROR($K$3*TWK!D803/100,"n/a")</f>
        <v>n/a</v>
      </c>
      <c r="L806" s="134" t="str">
        <f>IFERROR( $L$3*TWK!D803/100,"n/a")</f>
        <v>n/a</v>
      </c>
      <c r="M806" s="134" t="str">
        <f>IFERROR($M$3*TWK!D803/100,"n/a")</f>
        <v>n/a</v>
      </c>
      <c r="N806" s="134" t="str">
        <f>IFERROR($N$3*TWK!E803/100,"n/a")</f>
        <v>n/a</v>
      </c>
      <c r="O806" s="134">
        <f>IFERROR($O$3*TWK!F803/100,"n/a")</f>
        <v>15.828750000000003</v>
      </c>
      <c r="P806" s="134">
        <f>IFERROR($P$3*TWK!F803/100,"n/a")</f>
        <v>15.0525</v>
      </c>
      <c r="Q806" s="134">
        <f>IFERROR($Q$3*TWK!F803/100,"n/a")</f>
        <v>13.635</v>
      </c>
      <c r="R806" s="134">
        <f>IFERROR($R$3*TWK!F803/100,"n/a")</f>
        <v>13.46625</v>
      </c>
      <c r="S806" s="134">
        <f>IFERROR($S$3*TWK!H803/100,"n/a")</f>
        <v>10.45</v>
      </c>
      <c r="T806" s="134">
        <f>IFERROR($T$3*TWK!H803/100,"n/a")</f>
        <v>10.175000000000001</v>
      </c>
      <c r="U806" s="134">
        <f>IFERROR($U$3*TWK!H803/100,"n/a")</f>
        <v>9.7349999999999994</v>
      </c>
      <c r="V806" s="134">
        <f>IFERROR($V$3*TWK!H803/100,"n/a")</f>
        <v>9.6524999999999981</v>
      </c>
      <c r="W806" s="134">
        <f>IFERROR($W$3*TWK!H803/100,"n/a")</f>
        <v>8.6349999999999998</v>
      </c>
      <c r="X806" s="134">
        <f>IFERROR($X$3*(TWK!H803+25)/100,"n/a")</f>
        <v>8.9700000000000006</v>
      </c>
      <c r="Y806" s="134">
        <f>IFERROR($Y$3*(TWK!H803+50)/100,"n/a")</f>
        <v>8.6775000000000002</v>
      </c>
      <c r="Z806" s="134">
        <f>IFERROR($Z$3*TWK!H803/100,"n/a")</f>
        <v>6.7925000000000004</v>
      </c>
      <c r="AA806" s="134">
        <f>IFERROR($AA$3*(TWK!H803+100)/100,"n/a")</f>
        <v>8.5875000000000004</v>
      </c>
    </row>
    <row r="807" spans="1:27" x14ac:dyDescent="0.25">
      <c r="A807" s="47">
        <f t="shared" si="11"/>
        <v>43606</v>
      </c>
      <c r="B807" s="134" t="str">
        <f>IFERROR($B$3*TWK!B804/100,"n/a")</f>
        <v>n/a</v>
      </c>
      <c r="C807" s="134" t="str">
        <f>IFERROR($C$3*TWK!C804/100,"n/a")</f>
        <v>n/a</v>
      </c>
      <c r="D807" s="134" t="str">
        <f>IFERROR($D$3*TWK!C804/100,"n/a")</f>
        <v>n/a</v>
      </c>
      <c r="E807" s="134" t="str">
        <f>IFERROR( $E$3*TWK!C804/100,"n/a")</f>
        <v>n/a</v>
      </c>
      <c r="F807" s="134" t="str">
        <f>IFERROR($F$3*TWK!C804/100,"n/a")</f>
        <v>n/a</v>
      </c>
      <c r="G807" s="134">
        <f>IFERROR($G$3*TWK!H804/100,"n/a")</f>
        <v>10.905999999999999</v>
      </c>
      <c r="H807" s="134">
        <f>IFERROR( $H$3*TWK!D804/100,"n/a")</f>
        <v>23.871400000000005</v>
      </c>
      <c r="I807" s="134">
        <f>IFERROR($I$3*TWK!D804/100,"n/a")</f>
        <v>21.930299999999999</v>
      </c>
      <c r="J807" s="134">
        <f>IFERROR($J$3*TWK!D804/100,"n/a")</f>
        <v>21.641199999999998</v>
      </c>
      <c r="K807" s="134">
        <f>IFERROR($K$3*TWK!D804/100,"n/a")</f>
        <v>20.939100000000003</v>
      </c>
      <c r="L807" s="134">
        <f>IFERROR( $L$3*TWK!D804/100,"n/a")</f>
        <v>19.865299999999998</v>
      </c>
      <c r="M807" s="134">
        <f>IFERROR($M$3*TWK!D804/100,"n/a")</f>
        <v>19.1632</v>
      </c>
      <c r="N807" s="134">
        <f>IFERROR($N$3*TWK!E804/100,"n/a")</f>
        <v>11.291700000000001</v>
      </c>
      <c r="O807" s="134">
        <f>IFERROR($O$3*TWK!F804/100,"n/a")</f>
        <v>15.383200000000002</v>
      </c>
      <c r="P807" s="134">
        <f>IFERROR($P$3*TWK!F804/100,"n/a")</f>
        <v>14.628799999999998</v>
      </c>
      <c r="Q807" s="134">
        <f>IFERROR($Q$3*TWK!F804/100,"n/a")</f>
        <v>13.251200000000001</v>
      </c>
      <c r="R807" s="134">
        <f>IFERROR($R$3*TWK!F804/100,"n/a")</f>
        <v>13.087200000000001</v>
      </c>
      <c r="S807" s="134">
        <f>IFERROR($S$3*TWK!H804/100,"n/a")</f>
        <v>10.905999999999999</v>
      </c>
      <c r="T807" s="134">
        <f>IFERROR($T$3*TWK!H804/100,"n/a")</f>
        <v>10.619000000000002</v>
      </c>
      <c r="U807" s="134">
        <f>IFERROR($U$3*TWK!H804/100,"n/a")</f>
        <v>10.159800000000001</v>
      </c>
      <c r="V807" s="134">
        <f>IFERROR($V$3*TWK!H804/100,"n/a")</f>
        <v>10.073699999999999</v>
      </c>
      <c r="W807" s="134">
        <f>IFERROR($W$3*TWK!H804/100,"n/a")</f>
        <v>9.0118000000000009</v>
      </c>
      <c r="X807" s="134">
        <f>IFERROR($X$3*(TWK!H804+25)/100,"n/a")</f>
        <v>9.3288000000000011</v>
      </c>
      <c r="Y807" s="134">
        <f>IFERROR($Y$3*(TWK!H804+50)/100,"n/a")</f>
        <v>8.9978999999999996</v>
      </c>
      <c r="Z807" s="134">
        <f>IFERROR($Z$3*TWK!H804/100,"n/a")</f>
        <v>7.0889000000000006</v>
      </c>
      <c r="AA807" s="134">
        <f>IFERROR($AA$3*(TWK!H804+100)/100,"n/a")</f>
        <v>8.8622999999999994</v>
      </c>
    </row>
    <row r="808" spans="1:27" x14ac:dyDescent="0.25">
      <c r="A808" s="47">
        <f t="shared" si="11"/>
        <v>43613</v>
      </c>
      <c r="B808" s="134" t="str">
        <f>IFERROR($B$3*TWK!B805/100,"n/a")</f>
        <v>n/a</v>
      </c>
      <c r="C808" s="134" t="str">
        <f>IFERROR($C$3*TWK!C805/100,"n/a")</f>
        <v>n/a</v>
      </c>
      <c r="D808" s="134" t="str">
        <f>IFERROR($D$3*TWK!C805/100,"n/a")</f>
        <v>n/a</v>
      </c>
      <c r="E808" s="134" t="str">
        <f>IFERROR( $E$3*TWK!C805/100,"n/a")</f>
        <v>n/a</v>
      </c>
      <c r="F808" s="134" t="str">
        <f>IFERROR($F$3*TWK!C805/100,"n/a")</f>
        <v>n/a</v>
      </c>
      <c r="G808" s="134">
        <f>IFERROR($G$3*TWK!H805/100,"n/a")</f>
        <v>10.355</v>
      </c>
      <c r="H808" s="134" t="str">
        <f>IFERROR( $H$3*TWK!D805/100,"n/a")</f>
        <v>n/a</v>
      </c>
      <c r="I808" s="134" t="str">
        <f>IFERROR($I$3*TWK!D805/100,"n/a")</f>
        <v>n/a</v>
      </c>
      <c r="J808" s="134" t="str">
        <f>IFERROR($J$3*TWK!D805/100,"n/a")</f>
        <v>n/a</v>
      </c>
      <c r="K808" s="134" t="str">
        <f>IFERROR($K$3*TWK!D805/100,"n/a")</f>
        <v>n/a</v>
      </c>
      <c r="L808" s="134" t="str">
        <f>IFERROR( $L$3*TWK!D805/100,"n/a")</f>
        <v>n/a</v>
      </c>
      <c r="M808" s="134" t="str">
        <f>IFERROR($M$3*TWK!D805/100,"n/a")</f>
        <v>n/a</v>
      </c>
      <c r="N808" s="134" t="str">
        <f>IFERROR($N$3*TWK!E805/100,"n/a")</f>
        <v>n/a</v>
      </c>
      <c r="O808" s="134">
        <f>IFERROR($O$3*TWK!F805/100,"n/a")</f>
        <v>15.477</v>
      </c>
      <c r="P808" s="134">
        <f>IFERROR($P$3*TWK!F805/100,"n/a")</f>
        <v>14.718</v>
      </c>
      <c r="Q808" s="134">
        <f>IFERROR($Q$3*TWK!F805/100,"n/a")</f>
        <v>13.332000000000001</v>
      </c>
      <c r="R808" s="134">
        <f>IFERROR($R$3*TWK!F805/100,"n/a")</f>
        <v>13.167</v>
      </c>
      <c r="S808" s="134">
        <f>IFERROR($S$3*TWK!H805/100,"n/a")</f>
        <v>10.355</v>
      </c>
      <c r="T808" s="134">
        <f>IFERROR($T$3*TWK!H805/100,"n/a")</f>
        <v>10.0825</v>
      </c>
      <c r="U808" s="134">
        <f>IFERROR($U$3*TWK!H805/100,"n/a")</f>
        <v>9.6464999999999996</v>
      </c>
      <c r="V808" s="134">
        <f>IFERROR($V$3*TWK!H805/100,"n/a")</f>
        <v>9.5647499999999983</v>
      </c>
      <c r="W808" s="134">
        <f>IFERROR($W$3*TWK!H805/100,"n/a")</f>
        <v>8.5564999999999998</v>
      </c>
      <c r="X808" s="134">
        <f>IFERROR($X$3*(TWK!H805+25)/100,"n/a")</f>
        <v>8.8952500000000008</v>
      </c>
      <c r="Y808" s="134">
        <f>IFERROR($Y$3*(TWK!H805+50)/100,"n/a")</f>
        <v>8.6107499999999995</v>
      </c>
      <c r="Z808" s="134">
        <f>IFERROR($Z$3*TWK!H805/100,"n/a")</f>
        <v>6.7307500000000005</v>
      </c>
      <c r="AA808" s="134">
        <f>IFERROR($AA$3*(TWK!H805+100)/100,"n/a")</f>
        <v>8.5302500000000006</v>
      </c>
    </row>
    <row r="809" spans="1:27" x14ac:dyDescent="0.25">
      <c r="A809" s="47">
        <f t="shared" si="11"/>
        <v>43620</v>
      </c>
      <c r="B809" s="134" t="str">
        <f>IFERROR($B$3*TWK!B806/100,"n/a")</f>
        <v>n/a</v>
      </c>
      <c r="C809" s="134" t="str">
        <f>IFERROR($C$3*TWK!C806/100,"n/a")</f>
        <v>n/a</v>
      </c>
      <c r="D809" s="134" t="str">
        <f>IFERROR($D$3*TWK!C806/100,"n/a")</f>
        <v>n/a</v>
      </c>
      <c r="E809" s="134" t="str">
        <f>IFERROR( $E$3*TWK!C806/100,"n/a")</f>
        <v>n/a</v>
      </c>
      <c r="F809" s="134" t="str">
        <f>IFERROR($F$3*TWK!C806/100,"n/a")</f>
        <v>n/a</v>
      </c>
      <c r="G809" s="134">
        <f>IFERROR($G$3*TWK!H806/100,"n/a")</f>
        <v>10.07</v>
      </c>
      <c r="H809" s="134" t="str">
        <f>IFERROR( $H$3*TWK!D806/100,"n/a")</f>
        <v>n/a</v>
      </c>
      <c r="I809" s="134" t="str">
        <f>IFERROR($I$3*TWK!D806/100,"n/a")</f>
        <v>n/a</v>
      </c>
      <c r="J809" s="134" t="str">
        <f>IFERROR($J$3*TWK!D806/100,"n/a")</f>
        <v>n/a</v>
      </c>
      <c r="K809" s="134" t="str">
        <f>IFERROR($K$3*TWK!D806/100,"n/a")</f>
        <v>n/a</v>
      </c>
      <c r="L809" s="134" t="str">
        <f>IFERROR( $L$3*TWK!D806/100,"n/a")</f>
        <v>n/a</v>
      </c>
      <c r="M809" s="134" t="str">
        <f>IFERROR($M$3*TWK!D806/100,"n/a")</f>
        <v>n/a</v>
      </c>
      <c r="N809" s="134" t="str">
        <f>IFERROR($N$3*TWK!E806/100,"n/a")</f>
        <v>n/a</v>
      </c>
      <c r="O809" s="134">
        <f>IFERROR($O$3*TWK!F806/100,"n/a")</f>
        <v>14.070000000000002</v>
      </c>
      <c r="P809" s="134">
        <f>IFERROR($P$3*TWK!F806/100,"n/a")</f>
        <v>13.38</v>
      </c>
      <c r="Q809" s="134">
        <f>IFERROR($Q$3*TWK!F806/100,"n/a")</f>
        <v>12.12</v>
      </c>
      <c r="R809" s="134">
        <f>IFERROR($R$3*TWK!F806/100,"n/a")</f>
        <v>11.97</v>
      </c>
      <c r="S809" s="134">
        <f>IFERROR($S$3*TWK!H806/100,"n/a")</f>
        <v>10.07</v>
      </c>
      <c r="T809" s="134">
        <f>IFERROR($T$3*TWK!H806/100,"n/a")</f>
        <v>9.8049999999999997</v>
      </c>
      <c r="U809" s="134">
        <f>IFERROR($U$3*TWK!H806/100,"n/a")</f>
        <v>9.3810000000000002</v>
      </c>
      <c r="V809" s="134">
        <f>IFERROR($V$3*TWK!H806/100,"n/a")</f>
        <v>9.301499999999999</v>
      </c>
      <c r="W809" s="134">
        <f>IFERROR($W$3*TWK!H806/100,"n/a")</f>
        <v>8.3209999999999997</v>
      </c>
      <c r="X809" s="134">
        <f>IFERROR($X$3*(TWK!H806+25)/100,"n/a")</f>
        <v>8.6709999999999994</v>
      </c>
      <c r="Y809" s="134">
        <f>IFERROR($Y$3*(TWK!H806+50)/100,"n/a")</f>
        <v>8.410499999999999</v>
      </c>
      <c r="Z809" s="134">
        <f>IFERROR($Z$3*TWK!H806/100,"n/a")</f>
        <v>6.5455000000000005</v>
      </c>
      <c r="AA809" s="134">
        <f>IFERROR($AA$3*(TWK!H806+100)/100,"n/a")</f>
        <v>8.3584999999999994</v>
      </c>
    </row>
    <row r="810" spans="1:27" x14ac:dyDescent="0.25">
      <c r="A810" s="47">
        <f t="shared" si="11"/>
        <v>43627</v>
      </c>
      <c r="B810" s="134" t="str">
        <f>IFERROR($B$3*TWK!B807/100,"n/a")</f>
        <v>n/a</v>
      </c>
      <c r="C810" s="134" t="str">
        <f>IFERROR($C$3*TWK!C807/100,"n/a")</f>
        <v>n/a</v>
      </c>
      <c r="D810" s="134" t="str">
        <f>IFERROR($D$3*TWK!C807/100,"n/a")</f>
        <v>n/a</v>
      </c>
      <c r="E810" s="134" t="str">
        <f>IFERROR( $E$3*TWK!C807/100,"n/a")</f>
        <v>n/a</v>
      </c>
      <c r="F810" s="134" t="str">
        <f>IFERROR($F$3*TWK!C807/100,"n/a")</f>
        <v>n/a</v>
      </c>
      <c r="G810" s="134">
        <f>IFERROR($G$3*TWK!H807/100,"n/a")</f>
        <v>9.7850000000000001</v>
      </c>
      <c r="H810" s="134" t="str">
        <f>IFERROR( $H$3*TWK!D807/100,"n/a")</f>
        <v>n/a</v>
      </c>
      <c r="I810" s="134" t="str">
        <f>IFERROR($I$3*TWK!D807/100,"n/a")</f>
        <v>n/a</v>
      </c>
      <c r="J810" s="134" t="str">
        <f>IFERROR($J$3*TWK!D807/100,"n/a")</f>
        <v>n/a</v>
      </c>
      <c r="K810" s="134" t="str">
        <f>IFERROR($K$3*TWK!D807/100,"n/a")</f>
        <v>n/a</v>
      </c>
      <c r="L810" s="134" t="str">
        <f>IFERROR( $L$3*TWK!D807/100,"n/a")</f>
        <v>n/a</v>
      </c>
      <c r="M810" s="134" t="str">
        <f>IFERROR($M$3*TWK!D807/100,"n/a")</f>
        <v>n/a</v>
      </c>
      <c r="N810" s="134" t="str">
        <f>IFERROR($N$3*TWK!E807/100,"n/a")</f>
        <v>n/a</v>
      </c>
      <c r="O810" s="134">
        <f>IFERROR($O$3*TWK!F807/100,"n/a")</f>
        <v>13.483750000000001</v>
      </c>
      <c r="P810" s="134">
        <f>IFERROR($P$3*TWK!F807/100,"n/a")</f>
        <v>12.8225</v>
      </c>
      <c r="Q810" s="134">
        <f>IFERROR($Q$3*TWK!F807/100,"n/a")</f>
        <v>11.615</v>
      </c>
      <c r="R810" s="134">
        <f>IFERROR($R$3*TWK!F807/100,"n/a")</f>
        <v>11.47125</v>
      </c>
      <c r="S810" s="134">
        <f>IFERROR($S$3*TWK!H807/100,"n/a")</f>
        <v>9.7850000000000001</v>
      </c>
      <c r="T810" s="134">
        <f>IFERROR($T$3*TWK!H807/100,"n/a")</f>
        <v>9.5274999999999999</v>
      </c>
      <c r="U810" s="134">
        <f>IFERROR($U$3*TWK!H807/100,"n/a")</f>
        <v>9.115499999999999</v>
      </c>
      <c r="V810" s="134">
        <f>IFERROR($V$3*TWK!H807/100,"n/a")</f>
        <v>9.0382499999999997</v>
      </c>
      <c r="W810" s="134">
        <f>IFERROR($W$3*TWK!H807/100,"n/a")</f>
        <v>8.0855000000000015</v>
      </c>
      <c r="X810" s="134">
        <f>IFERROR($X$3*(TWK!H807+25)/100,"n/a")</f>
        <v>8.4467500000000015</v>
      </c>
      <c r="Y810" s="134">
        <f>IFERROR($Y$3*(TWK!H807+50)/100,"n/a")</f>
        <v>8.2102500000000003</v>
      </c>
      <c r="Z810" s="134">
        <f>IFERROR($Z$3*TWK!H807/100,"n/a")</f>
        <v>6.3602500000000006</v>
      </c>
      <c r="AA810" s="134">
        <f>IFERROR($AA$3*(TWK!H807+100)/100,"n/a")</f>
        <v>8.18675</v>
      </c>
    </row>
    <row r="811" spans="1:27" x14ac:dyDescent="0.25">
      <c r="A811" s="47">
        <f t="shared" si="11"/>
        <v>43634</v>
      </c>
      <c r="B811" s="134" t="str">
        <f>IFERROR($B$3*TWK!B808/100,"n/a")</f>
        <v>n/a</v>
      </c>
      <c r="C811" s="134" t="str">
        <f>IFERROR($C$3*TWK!C808/100,"n/a")</f>
        <v>n/a</v>
      </c>
      <c r="D811" s="134" t="str">
        <f>IFERROR($D$3*TWK!C808/100,"n/a")</f>
        <v>n/a</v>
      </c>
      <c r="E811" s="134" t="str">
        <f>IFERROR( $E$3*TWK!C808/100,"n/a")</f>
        <v>n/a</v>
      </c>
      <c r="F811" s="134" t="str">
        <f>IFERROR($F$3*TWK!C808/100,"n/a")</f>
        <v>n/a</v>
      </c>
      <c r="G811" s="134">
        <f>IFERROR($G$3*TWK!H808/100,"n/a")</f>
        <v>9.8166666666666647</v>
      </c>
      <c r="H811" s="134">
        <f>IFERROR( $H$3*TWK!D808/100,"n/a")</f>
        <v>30.489500000000003</v>
      </c>
      <c r="I811" s="134">
        <f>IFERROR($I$3*TWK!D808/100,"n/a")</f>
        <v>28.010249999999996</v>
      </c>
      <c r="J811" s="134">
        <f>IFERROR($J$3*TWK!D808/100,"n/a")</f>
        <v>27.640999999999998</v>
      </c>
      <c r="K811" s="134">
        <f>IFERROR($K$3*TWK!D808/100,"n/a")</f>
        <v>26.744250000000001</v>
      </c>
      <c r="L811" s="134">
        <f>IFERROR( $L$3*TWK!D808/100,"n/a")</f>
        <v>25.372749999999996</v>
      </c>
      <c r="M811" s="134">
        <f>IFERROR($M$3*TWK!D808/100,"n/a")</f>
        <v>24.475999999999999</v>
      </c>
      <c r="N811" s="134">
        <f>IFERROR($N$3*TWK!E808/100,"n/a")</f>
        <v>12.369000000000002</v>
      </c>
      <c r="O811" s="134">
        <f>IFERROR($O$3*TWK!F808/100,"n/a")</f>
        <v>12.663000000000002</v>
      </c>
      <c r="P811" s="134">
        <f>IFERROR($P$3*TWK!F808/100,"n/a")</f>
        <v>12.042</v>
      </c>
      <c r="Q811" s="134">
        <f>IFERROR($Q$3*TWK!F808/100,"n/a")</f>
        <v>10.907999999999999</v>
      </c>
      <c r="R811" s="134">
        <f>IFERROR($R$3*TWK!F808/100,"n/a")</f>
        <v>10.773</v>
      </c>
      <c r="S811" s="134">
        <f>IFERROR($S$3*TWK!H808/100,"n/a")</f>
        <v>9.8166666666666647</v>
      </c>
      <c r="T811" s="134">
        <f>IFERROR($T$3*TWK!H808/100,"n/a")</f>
        <v>9.5583333333333318</v>
      </c>
      <c r="U811" s="134">
        <f>IFERROR($U$3*TWK!H808/100,"n/a")</f>
        <v>9.1449999999999996</v>
      </c>
      <c r="V811" s="134">
        <f>IFERROR($V$3*TWK!H808/100,"n/a")</f>
        <v>9.067499999999999</v>
      </c>
      <c r="W811" s="134">
        <f>IFERROR($W$3*TWK!H808/100,"n/a")</f>
        <v>8.1116666666666664</v>
      </c>
      <c r="X811" s="134">
        <f>IFERROR($X$3*(TWK!H808+25)/100,"n/a")</f>
        <v>8.4716666666666658</v>
      </c>
      <c r="Y811" s="134">
        <f>IFERROR($Y$3*(TWK!H808+50)/100,"n/a")</f>
        <v>8.2324999999999982</v>
      </c>
      <c r="Z811" s="134">
        <f>IFERROR($Z$3*TWK!H808/100,"n/a")</f>
        <v>6.3808333333333334</v>
      </c>
      <c r="AA811" s="134">
        <f>IFERROR($AA$3*(TWK!H808+100)/100,"n/a")</f>
        <v>8.2058333333333326</v>
      </c>
    </row>
    <row r="812" spans="1:27" x14ac:dyDescent="0.25">
      <c r="A812" s="47">
        <f t="shared" si="11"/>
        <v>43641</v>
      </c>
      <c r="B812" s="134">
        <f>IFERROR($B$3*TWK!B809/100,"n/a")</f>
        <v>29.4025</v>
      </c>
      <c r="C812" s="134">
        <f>IFERROR($C$3*TWK!C809/100,"n/a")</f>
        <v>27.75</v>
      </c>
      <c r="D812" s="134">
        <f>IFERROR($D$3*TWK!C809/100,"n/a")</f>
        <v>24.605</v>
      </c>
      <c r="E812" s="134">
        <f>IFERROR( $E$3*TWK!C809/100,"n/a")</f>
        <v>23.495000000000001</v>
      </c>
      <c r="F812" s="134">
        <f>IFERROR($F$3*TWK!C809/100,"n/a")</f>
        <v>22.385000000000002</v>
      </c>
      <c r="G812" s="134">
        <f>IFERROR($G$3*TWK!H809/100,"n/a")</f>
        <v>10.576666666666664</v>
      </c>
      <c r="H812" s="134">
        <f>IFERROR( $H$3*TWK!D809/100,"n/a")</f>
        <v>26.732500000000002</v>
      </c>
      <c r="I812" s="134">
        <f>IFERROR($I$3*TWK!D809/100,"n/a")</f>
        <v>24.55875</v>
      </c>
      <c r="J812" s="134">
        <f>IFERROR($J$3*TWK!D809/100,"n/a")</f>
        <v>24.234999999999999</v>
      </c>
      <c r="K812" s="134">
        <f>IFERROR($K$3*TWK!D809/100,"n/a")</f>
        <v>23.44875</v>
      </c>
      <c r="L812" s="134">
        <f>IFERROR( $L$3*TWK!D809/100,"n/a")</f>
        <v>22.24625</v>
      </c>
      <c r="M812" s="134">
        <f>IFERROR($M$3*TWK!D809/100,"n/a")</f>
        <v>21.46</v>
      </c>
      <c r="N812" s="134" t="str">
        <f>IFERROR($N$3*TWK!E809/100,"n/a")</f>
        <v>n/a</v>
      </c>
      <c r="O812" s="134">
        <f>IFERROR($O$3*TWK!F809/100,"n/a")</f>
        <v>12.897500000000001</v>
      </c>
      <c r="P812" s="134">
        <f>IFERROR($P$3*TWK!F809/100,"n/a")</f>
        <v>12.265000000000001</v>
      </c>
      <c r="Q812" s="134">
        <f>IFERROR($Q$3*TWK!F809/100,"n/a")</f>
        <v>11.11</v>
      </c>
      <c r="R812" s="134">
        <f>IFERROR($R$3*TWK!F809/100,"n/a")</f>
        <v>10.9725</v>
      </c>
      <c r="S812" s="134">
        <f>IFERROR($S$3*TWK!H809/100,"n/a")</f>
        <v>10.576666666666664</v>
      </c>
      <c r="T812" s="134">
        <f>IFERROR($T$3*TWK!H809/100,"n/a")</f>
        <v>10.298333333333332</v>
      </c>
      <c r="U812" s="134">
        <f>IFERROR($U$3*TWK!H809/100,"n/a")</f>
        <v>9.8529999999999998</v>
      </c>
      <c r="V812" s="134">
        <f>IFERROR($V$3*TWK!H809/100,"n/a")</f>
        <v>9.769499999999999</v>
      </c>
      <c r="W812" s="134">
        <f>IFERROR($W$3*TWK!H809/100,"n/a")</f>
        <v>8.7396666666666665</v>
      </c>
      <c r="X812" s="134">
        <f>IFERROR($X$3*(TWK!H809+25)/100,"n/a")</f>
        <v>9.0696666666666665</v>
      </c>
      <c r="Y812" s="134">
        <f>IFERROR($Y$3*(TWK!H809+50)/100,"n/a")</f>
        <v>8.7665000000000006</v>
      </c>
      <c r="Z812" s="134">
        <f>IFERROR($Z$3*TWK!H809/100,"n/a")</f>
        <v>6.8748333333333331</v>
      </c>
      <c r="AA812" s="134">
        <f>IFERROR($AA$3*(TWK!H809+100)/100,"n/a")</f>
        <v>8.6638333333333328</v>
      </c>
    </row>
    <row r="813" spans="1:27" x14ac:dyDescent="0.25">
      <c r="A813" s="47">
        <f t="shared" si="11"/>
        <v>43648</v>
      </c>
      <c r="B813" s="134">
        <f>IFERROR($B$3*TWK!B810/100,"n/a")</f>
        <v>28.62875</v>
      </c>
      <c r="C813" s="134">
        <f>IFERROR($C$3*TWK!C810/100,"n/a")</f>
        <v>29.25</v>
      </c>
      <c r="D813" s="134">
        <f>IFERROR($D$3*TWK!C810/100,"n/a")</f>
        <v>25.934999999999999</v>
      </c>
      <c r="E813" s="134">
        <f>IFERROR( $E$3*TWK!C810/100,"n/a")</f>
        <v>24.765000000000001</v>
      </c>
      <c r="F813" s="134">
        <f>IFERROR($F$3*TWK!C810/100,"n/a")</f>
        <v>23.594999999999999</v>
      </c>
      <c r="G813" s="134">
        <f>IFERROR($G$3*TWK!H810/100,"n/a")</f>
        <v>10.64</v>
      </c>
      <c r="H813" s="134">
        <f>IFERROR( $H$3*TWK!D810/100,"n/a")</f>
        <v>28.177499999999998</v>
      </c>
      <c r="I813" s="134">
        <f>IFERROR($I$3*TWK!D810/100,"n/a")</f>
        <v>25.88625</v>
      </c>
      <c r="J813" s="134">
        <f>IFERROR($J$3*TWK!D810/100,"n/a")</f>
        <v>25.545000000000002</v>
      </c>
      <c r="K813" s="134">
        <f>IFERROR($K$3*TWK!D810/100,"n/a")</f>
        <v>24.716249999999999</v>
      </c>
      <c r="L813" s="134">
        <f>IFERROR( $L$3*TWK!D810/100,"n/a")</f>
        <v>23.44875</v>
      </c>
      <c r="M813" s="134">
        <f>IFERROR($M$3*TWK!D810/100,"n/a")</f>
        <v>22.62</v>
      </c>
      <c r="N813" s="134">
        <f>IFERROR($N$3*TWK!E810/100,"n/a")</f>
        <v>11.97</v>
      </c>
      <c r="O813" s="134">
        <f>IFERROR($O$3*TWK!F810/100,"n/a")</f>
        <v>12.897500000000001</v>
      </c>
      <c r="P813" s="134">
        <f>IFERROR($P$3*TWK!F810/100,"n/a")</f>
        <v>12.265000000000001</v>
      </c>
      <c r="Q813" s="134">
        <f>IFERROR($Q$3*TWK!F810/100,"n/a")</f>
        <v>11.11</v>
      </c>
      <c r="R813" s="134">
        <f>IFERROR($R$3*TWK!F810/100,"n/a")</f>
        <v>10.9725</v>
      </c>
      <c r="S813" s="134">
        <f>IFERROR($S$3*TWK!H810/100,"n/a")</f>
        <v>10.64</v>
      </c>
      <c r="T813" s="134">
        <f>IFERROR($T$3*TWK!H810/100,"n/a")</f>
        <v>10.36</v>
      </c>
      <c r="U813" s="134">
        <f>IFERROR($U$3*TWK!H810/100,"n/a")</f>
        <v>9.9120000000000008</v>
      </c>
      <c r="V813" s="134">
        <f>IFERROR($V$3*TWK!H810/100,"n/a")</f>
        <v>9.8279999999999994</v>
      </c>
      <c r="W813" s="134">
        <f>IFERROR($W$3*TWK!H810/100,"n/a")</f>
        <v>8.7919999999999998</v>
      </c>
      <c r="X813" s="134">
        <f>IFERROR($X$3*(TWK!H810+25)/100,"n/a")</f>
        <v>9.1195000000000004</v>
      </c>
      <c r="Y813" s="134">
        <f>IFERROR($Y$3*(TWK!H810+50)/100,"n/a")</f>
        <v>8.8109999999999999</v>
      </c>
      <c r="Z813" s="134">
        <f>IFERROR($Z$3*TWK!H810/100,"n/a")</f>
        <v>6.9160000000000004</v>
      </c>
      <c r="AA813" s="134">
        <f>IFERROR($AA$3*(TWK!H810+100)/100,"n/a")</f>
        <v>8.702</v>
      </c>
    </row>
    <row r="814" spans="1:27" x14ac:dyDescent="0.25">
      <c r="A814" s="47">
        <f t="shared" si="11"/>
        <v>43655</v>
      </c>
      <c r="B814" s="134">
        <f>IFERROR($B$3*TWK!B811/100,"n/a")</f>
        <v>28.370833333333334</v>
      </c>
      <c r="C814" s="134">
        <f>IFERROR($C$3*TWK!C811/100,"n/a")</f>
        <v>27.5</v>
      </c>
      <c r="D814" s="134">
        <f>IFERROR($D$3*TWK!C811/100,"n/a")</f>
        <v>24.383333333333336</v>
      </c>
      <c r="E814" s="134">
        <f>IFERROR( $E$3*TWK!C811/100,"n/a")</f>
        <v>23.283333333333335</v>
      </c>
      <c r="F814" s="134">
        <f>IFERROR($F$3*TWK!C811/100,"n/a")</f>
        <v>22.18333333333333</v>
      </c>
      <c r="G814" s="134">
        <f>IFERROR($G$3*TWK!H811/100,"n/a")</f>
        <v>10.576666666666664</v>
      </c>
      <c r="H814" s="134">
        <f>IFERROR( $H$3*TWK!D811/100,"n/a")</f>
        <v>26.202666666666669</v>
      </c>
      <c r="I814" s="134">
        <f>IFERROR($I$3*TWK!D811/100,"n/a")</f>
        <v>24.071999999999999</v>
      </c>
      <c r="J814" s="134">
        <f>IFERROR($J$3*TWK!D811/100,"n/a")</f>
        <v>23.754666666666665</v>
      </c>
      <c r="K814" s="134">
        <f>IFERROR($K$3*TWK!D811/100,"n/a")</f>
        <v>22.984000000000002</v>
      </c>
      <c r="L814" s="134">
        <f>IFERROR( $L$3*TWK!D811/100,"n/a")</f>
        <v>21.80533333333333</v>
      </c>
      <c r="M814" s="134">
        <f>IFERROR($M$3*TWK!D811/100,"n/a")</f>
        <v>21.034666666666663</v>
      </c>
      <c r="N814" s="134">
        <f>IFERROR($N$3*TWK!E811/100,"n/a")</f>
        <v>11.704000000000001</v>
      </c>
      <c r="O814" s="134">
        <f>IFERROR($O$3*TWK!F811/100,"n/a")</f>
        <v>12.819333333333335</v>
      </c>
      <c r="P814" s="134">
        <f>IFERROR($P$3*TWK!F811/100,"n/a")</f>
        <v>12.190666666666665</v>
      </c>
      <c r="Q814" s="134">
        <f>IFERROR($Q$3*TWK!F811/100,"n/a")</f>
        <v>11.042666666666667</v>
      </c>
      <c r="R814" s="134">
        <f>IFERROR($R$3*TWK!F811/100,"n/a")</f>
        <v>10.905999999999999</v>
      </c>
      <c r="S814" s="134">
        <f>IFERROR($S$3*TWK!H811/100,"n/a")</f>
        <v>10.576666666666664</v>
      </c>
      <c r="T814" s="134">
        <f>IFERROR($T$3*TWK!H811/100,"n/a")</f>
        <v>10.298333333333332</v>
      </c>
      <c r="U814" s="134">
        <f>IFERROR($U$3*TWK!H811/100,"n/a")</f>
        <v>9.8529999999999998</v>
      </c>
      <c r="V814" s="134">
        <f>IFERROR($V$3*TWK!H811/100,"n/a")</f>
        <v>9.769499999999999</v>
      </c>
      <c r="W814" s="134">
        <f>IFERROR($W$3*TWK!H811/100,"n/a")</f>
        <v>8.7396666666666665</v>
      </c>
      <c r="X814" s="134">
        <f>IFERROR($X$3*(TWK!H811+25)/100,"n/a")</f>
        <v>9.0696666666666665</v>
      </c>
      <c r="Y814" s="134">
        <f>IFERROR($Y$3*(TWK!H811+50)/100,"n/a")</f>
        <v>8.7665000000000006</v>
      </c>
      <c r="Z814" s="134">
        <f>IFERROR($Z$3*TWK!H811/100,"n/a")</f>
        <v>6.8748333333333331</v>
      </c>
      <c r="AA814" s="134">
        <f>IFERROR($AA$3*(TWK!H811+100)/100,"n/a")</f>
        <v>8.6638333333333328</v>
      </c>
    </row>
    <row r="815" spans="1:27" x14ac:dyDescent="0.25">
      <c r="A815" s="47">
        <f t="shared" si="11"/>
        <v>43662</v>
      </c>
      <c r="B815" s="134">
        <f>IFERROR($B$3*TWK!B812/100,"n/a")</f>
        <v>30.95</v>
      </c>
      <c r="C815" s="134">
        <f>IFERROR($C$3*TWK!C812/100,"n/a")</f>
        <v>30</v>
      </c>
      <c r="D815" s="134">
        <f>IFERROR($D$3*TWK!C812/100,"n/a")</f>
        <v>26.6</v>
      </c>
      <c r="E815" s="134">
        <f>IFERROR( $E$3*TWK!C812/100,"n/a")</f>
        <v>25.4</v>
      </c>
      <c r="F815" s="134">
        <f>IFERROR($F$3*TWK!C812/100,"n/a")</f>
        <v>24.2</v>
      </c>
      <c r="G815" s="134">
        <f>IFERROR($G$3*TWK!H812/100,"n/a")</f>
        <v>10.868</v>
      </c>
      <c r="H815" s="134">
        <f>IFERROR( $H$3*TWK!D812/100,"n/a")</f>
        <v>28.9</v>
      </c>
      <c r="I815" s="134">
        <f>IFERROR($I$3*TWK!D812/100,"n/a")</f>
        <v>26.55</v>
      </c>
      <c r="J815" s="134">
        <f>IFERROR($J$3*TWK!D812/100,"n/a")</f>
        <v>26.2</v>
      </c>
      <c r="K815" s="134">
        <f>IFERROR($K$3*TWK!D812/100,"n/a")</f>
        <v>25.35</v>
      </c>
      <c r="L815" s="134">
        <f>IFERROR( $L$3*TWK!D812/100,"n/a")</f>
        <v>24.05</v>
      </c>
      <c r="M815" s="134">
        <f>IFERROR($M$3*TWK!D812/100,"n/a")</f>
        <v>23.2</v>
      </c>
      <c r="N815" s="134">
        <f>IFERROR($N$3*TWK!E812/100,"n/a")</f>
        <v>14.124600000000001</v>
      </c>
      <c r="O815" s="134">
        <f>IFERROR($O$3*TWK!F812/100,"n/a")</f>
        <v>12.803700000000001</v>
      </c>
      <c r="P815" s="134">
        <f>IFERROR($P$3*TWK!F812/100,"n/a")</f>
        <v>12.175799999999999</v>
      </c>
      <c r="Q815" s="134">
        <f>IFERROR($Q$3*TWK!F812/100,"n/a")</f>
        <v>11.029200000000001</v>
      </c>
      <c r="R815" s="134">
        <f>IFERROR($R$3*TWK!F812/100,"n/a")</f>
        <v>10.8927</v>
      </c>
      <c r="S815" s="134">
        <f>IFERROR($S$3*TWK!H812/100,"n/a")</f>
        <v>10.868</v>
      </c>
      <c r="T815" s="134">
        <f>IFERROR($T$3*TWK!H812/100,"n/a")</f>
        <v>10.582000000000001</v>
      </c>
      <c r="U815" s="134">
        <f>IFERROR($U$3*TWK!H812/100,"n/a")</f>
        <v>10.124400000000001</v>
      </c>
      <c r="V815" s="134">
        <f>IFERROR($V$3*TWK!H812/100,"n/a")</f>
        <v>10.038599999999999</v>
      </c>
      <c r="W815" s="134">
        <f>IFERROR($W$3*TWK!H812/100,"n/a")</f>
        <v>8.9804000000000013</v>
      </c>
      <c r="X815" s="134">
        <f>IFERROR($X$3*(TWK!H812+25)/100,"n/a")</f>
        <v>9.2989000000000015</v>
      </c>
      <c r="Y815" s="134">
        <f>IFERROR($Y$3*(TWK!H812+50)/100,"n/a")</f>
        <v>8.9711999999999996</v>
      </c>
      <c r="Z815" s="134">
        <f>IFERROR($Z$3*TWK!H812/100,"n/a")</f>
        <v>7.0642000000000005</v>
      </c>
      <c r="AA815" s="134">
        <f>IFERROR($AA$3*(TWK!H812+100)/100,"n/a")</f>
        <v>8.8394000000000013</v>
      </c>
    </row>
    <row r="816" spans="1:27" x14ac:dyDescent="0.25">
      <c r="A816" s="47">
        <f t="shared" si="11"/>
        <v>43669</v>
      </c>
      <c r="B816" s="134">
        <f>IFERROR($B$3*TWK!B813/100,"n/a")</f>
        <v>30.537333333333336</v>
      </c>
      <c r="C816" s="134">
        <f>IFERROR($C$3*TWK!C813/100,"n/a")</f>
        <v>32</v>
      </c>
      <c r="D816" s="134">
        <f>IFERROR($D$3*TWK!C813/100,"n/a")</f>
        <v>28.373333333333335</v>
      </c>
      <c r="E816" s="134">
        <f>IFERROR( $E$3*TWK!C813/100,"n/a")</f>
        <v>27.093333333333334</v>
      </c>
      <c r="F816" s="134">
        <f>IFERROR($F$3*TWK!C813/100,"n/a")</f>
        <v>25.813333333333336</v>
      </c>
      <c r="G816" s="134">
        <f>IFERROR($G$3*TWK!H813/100,"n/a")</f>
        <v>12.35</v>
      </c>
      <c r="H816" s="134">
        <f>IFERROR( $H$3*TWK!D813/100,"n/a")</f>
        <v>30.826666666666668</v>
      </c>
      <c r="I816" s="134">
        <f>IFERROR($I$3*TWK!D813/100,"n/a")</f>
        <v>28.32</v>
      </c>
      <c r="J816" s="134">
        <f>IFERROR($J$3*TWK!D813/100,"n/a")</f>
        <v>27.946666666666669</v>
      </c>
      <c r="K816" s="134">
        <f>IFERROR($K$3*TWK!D813/100,"n/a")</f>
        <v>27.040000000000006</v>
      </c>
      <c r="L816" s="134">
        <f>IFERROR( $L$3*TWK!D813/100,"n/a")</f>
        <v>25.653333333333336</v>
      </c>
      <c r="M816" s="134">
        <f>IFERROR($M$3*TWK!D813/100,"n/a")</f>
        <v>24.746666666666666</v>
      </c>
      <c r="N816" s="134">
        <f>IFERROR($N$3*TWK!E813/100,"n/a")</f>
        <v>17.622500000000002</v>
      </c>
      <c r="O816" s="134">
        <f>IFERROR($O$3*TWK!F813/100,"n/a")</f>
        <v>12.428500000000001</v>
      </c>
      <c r="P816" s="134">
        <f>IFERROR($P$3*TWK!F813/100,"n/a")</f>
        <v>11.819000000000001</v>
      </c>
      <c r="Q816" s="134">
        <f>IFERROR($Q$3*TWK!F813/100,"n/a")</f>
        <v>10.706</v>
      </c>
      <c r="R816" s="134">
        <f>IFERROR($R$3*TWK!F813/100,"n/a")</f>
        <v>10.573500000000001</v>
      </c>
      <c r="S816" s="134">
        <f>IFERROR($S$3*TWK!H813/100,"n/a")</f>
        <v>12.35</v>
      </c>
      <c r="T816" s="134">
        <f>IFERROR($T$3*TWK!H813/100,"n/a")</f>
        <v>12.025</v>
      </c>
      <c r="U816" s="134">
        <f>IFERROR($U$3*TWK!H813/100,"n/a")</f>
        <v>11.505000000000001</v>
      </c>
      <c r="V816" s="134">
        <f>IFERROR($V$3*TWK!H813/100,"n/a")</f>
        <v>11.407500000000001</v>
      </c>
      <c r="W816" s="134">
        <f>IFERROR($W$3*TWK!H813/100,"n/a")</f>
        <v>10.205</v>
      </c>
      <c r="X816" s="134">
        <f>IFERROR($X$3*(TWK!H813+25)/100,"n/a")</f>
        <v>10.465</v>
      </c>
      <c r="Y816" s="134">
        <f>IFERROR($Y$3*(TWK!H813+50)/100,"n/a")</f>
        <v>10.012499999999999</v>
      </c>
      <c r="Z816" s="134">
        <f>IFERROR($Z$3*TWK!H813/100,"n/a")</f>
        <v>8.0275000000000016</v>
      </c>
      <c r="AA816" s="134">
        <f>IFERROR($AA$3*(TWK!H813+100)/100,"n/a")</f>
        <v>9.7324999999999999</v>
      </c>
    </row>
    <row r="817" spans="1:27" x14ac:dyDescent="0.25">
      <c r="A817" s="47">
        <f t="shared" si="11"/>
        <v>43676</v>
      </c>
      <c r="B817" s="134">
        <f>IFERROR($B$3*TWK!B814/100,"n/a")</f>
        <v>31.383300000000006</v>
      </c>
      <c r="C817" s="134">
        <f>IFERROR($C$3*TWK!C814/100,"n/a")</f>
        <v>36.6</v>
      </c>
      <c r="D817" s="134">
        <f>IFERROR($D$3*TWK!C814/100,"n/a")</f>
        <v>32.452000000000005</v>
      </c>
      <c r="E817" s="134">
        <f>IFERROR( $E$3*TWK!C814/100,"n/a")</f>
        <v>30.988000000000003</v>
      </c>
      <c r="F817" s="134">
        <f>IFERROR($F$3*TWK!C814/100,"n/a")</f>
        <v>29.524000000000001</v>
      </c>
      <c r="G817" s="134">
        <f>IFERROR($G$3*TWK!H814/100,"n/a")</f>
        <v>15.2</v>
      </c>
      <c r="H817" s="134">
        <f>IFERROR( $H$3*TWK!D814/100,"n/a")</f>
        <v>29.8248</v>
      </c>
      <c r="I817" s="134">
        <f>IFERROR($I$3*TWK!D814/100,"n/a")</f>
        <v>27.399599999999996</v>
      </c>
      <c r="J817" s="134">
        <f>IFERROR($J$3*TWK!D814/100,"n/a")</f>
        <v>27.038400000000003</v>
      </c>
      <c r="K817" s="134">
        <f>IFERROR($K$3*TWK!D814/100,"n/a")</f>
        <v>26.161200000000004</v>
      </c>
      <c r="L817" s="134">
        <f>IFERROR( $L$3*TWK!D814/100,"n/a")</f>
        <v>24.819599999999994</v>
      </c>
      <c r="M817" s="134">
        <f>IFERROR($M$3*TWK!D814/100,"n/a")</f>
        <v>23.942399999999999</v>
      </c>
      <c r="N817" s="134">
        <f>IFERROR($N$3*TWK!E814/100,"n/a")</f>
        <v>18.713100000000001</v>
      </c>
      <c r="O817" s="134">
        <f>IFERROR($O$3*TWK!F814/100,"n/a")</f>
        <v>13.038200000000002</v>
      </c>
      <c r="P817" s="134">
        <f>IFERROR($P$3*TWK!F814/100,"n/a")</f>
        <v>12.3988</v>
      </c>
      <c r="Q817" s="134">
        <f>IFERROR($Q$3*TWK!F814/100,"n/a")</f>
        <v>11.231200000000001</v>
      </c>
      <c r="R817" s="134">
        <f>IFERROR($R$3*TWK!F814/100,"n/a")</f>
        <v>11.0922</v>
      </c>
      <c r="S817" s="134">
        <f>IFERROR($S$3*TWK!H814/100,"n/a")</f>
        <v>15.2</v>
      </c>
      <c r="T817" s="134">
        <f>IFERROR($T$3*TWK!H814/100,"n/a")</f>
        <v>14.8</v>
      </c>
      <c r="U817" s="134">
        <f>IFERROR($U$3*TWK!H814/100,"n/a")</f>
        <v>14.16</v>
      </c>
      <c r="V817" s="134">
        <f>IFERROR($V$3*TWK!H814/100,"n/a")</f>
        <v>14.04</v>
      </c>
      <c r="W817" s="134">
        <f>IFERROR($W$3*TWK!H814/100,"n/a")</f>
        <v>12.56</v>
      </c>
      <c r="X817" s="134">
        <f>IFERROR($X$3*(TWK!H814+25)/100,"n/a")</f>
        <v>12.7075</v>
      </c>
      <c r="Y817" s="134">
        <f>IFERROR($Y$3*(TWK!H814+50)/100,"n/a")</f>
        <v>12.015000000000001</v>
      </c>
      <c r="Z817" s="134">
        <f>IFERROR($Z$3*TWK!H814/100,"n/a")</f>
        <v>9.8800000000000008</v>
      </c>
      <c r="AA817" s="134">
        <f>IFERROR($AA$3*(TWK!H814+100)/100,"n/a")</f>
        <v>11.45</v>
      </c>
    </row>
    <row r="818" spans="1:27" x14ac:dyDescent="0.25">
      <c r="A818" s="47">
        <f t="shared" si="11"/>
        <v>43683</v>
      </c>
      <c r="B818" s="134">
        <f>IFERROR($B$3*TWK!B815/100,"n/a")</f>
        <v>33.611699999999999</v>
      </c>
      <c r="C818" s="134">
        <f>IFERROR($C$3*TWK!C815/100,"n/a")</f>
        <v>36.06</v>
      </c>
      <c r="D818" s="134">
        <f>IFERROR($D$3*TWK!C815/100,"n/a")</f>
        <v>31.973200000000002</v>
      </c>
      <c r="E818" s="134">
        <f>IFERROR( $E$3*TWK!C815/100,"n/a")</f>
        <v>30.530799999999999</v>
      </c>
      <c r="F818" s="134">
        <f>IFERROR($F$3*TWK!C815/100,"n/a")</f>
        <v>29.088399999999996</v>
      </c>
      <c r="G818" s="134">
        <f>IFERROR($G$3*TWK!H815/100,"n/a")</f>
        <v>15.085999999999999</v>
      </c>
      <c r="H818" s="134">
        <f>IFERROR( $H$3*TWK!D815/100,"n/a")</f>
        <v>31.096400000000003</v>
      </c>
      <c r="I818" s="134">
        <f>IFERROR($I$3*TWK!D815/100,"n/a")</f>
        <v>28.567799999999998</v>
      </c>
      <c r="J818" s="134">
        <f>IFERROR($J$3*TWK!D815/100,"n/a")</f>
        <v>28.191199999999998</v>
      </c>
      <c r="K818" s="134">
        <f>IFERROR($K$3*TWK!D815/100,"n/a")</f>
        <v>27.276600000000002</v>
      </c>
      <c r="L818" s="134">
        <f>IFERROR( $L$3*TWK!D815/100,"n/a")</f>
        <v>25.877799999999997</v>
      </c>
      <c r="M818" s="134">
        <f>IFERROR($M$3*TWK!D815/100,"n/a")</f>
        <v>24.963199999999997</v>
      </c>
      <c r="N818" s="134">
        <f>IFERROR($N$3*TWK!E815/100,"n/a")</f>
        <v>18.753</v>
      </c>
      <c r="O818" s="134">
        <f>IFERROR($O$3*TWK!F815/100,"n/a")</f>
        <v>13.741700000000002</v>
      </c>
      <c r="P818" s="134">
        <f>IFERROR($P$3*TWK!F815/100,"n/a")</f>
        <v>13.0678</v>
      </c>
      <c r="Q818" s="134">
        <f>IFERROR($Q$3*TWK!F815/100,"n/a")</f>
        <v>11.837200000000001</v>
      </c>
      <c r="R818" s="134">
        <f>IFERROR($R$3*TWK!F815/100,"n/a")</f>
        <v>11.690700000000001</v>
      </c>
      <c r="S818" s="134">
        <f>IFERROR($S$3*TWK!H815/100,"n/a")</f>
        <v>15.085999999999999</v>
      </c>
      <c r="T818" s="134">
        <f>IFERROR($T$3*TWK!H815/100,"n/a")</f>
        <v>14.689</v>
      </c>
      <c r="U818" s="134">
        <f>IFERROR($U$3*TWK!H815/100,"n/a")</f>
        <v>14.053800000000001</v>
      </c>
      <c r="V818" s="134">
        <f>IFERROR($V$3*TWK!H815/100,"n/a")</f>
        <v>13.934699999999999</v>
      </c>
      <c r="W818" s="134">
        <f>IFERROR($W$3*TWK!H815/100,"n/a")</f>
        <v>12.465800000000002</v>
      </c>
      <c r="X818" s="134">
        <f>IFERROR($X$3*(TWK!H815+25)/100,"n/a")</f>
        <v>12.617800000000003</v>
      </c>
      <c r="Y818" s="134">
        <f>IFERROR($Y$3*(TWK!H815+50)/100,"n/a")</f>
        <v>11.934900000000001</v>
      </c>
      <c r="Z818" s="134">
        <f>IFERROR($Z$3*TWK!H815/100,"n/a")</f>
        <v>9.8059000000000012</v>
      </c>
      <c r="AA818" s="134">
        <f>IFERROR($AA$3*(TWK!H815+100)/100,"n/a")</f>
        <v>11.381300000000001</v>
      </c>
    </row>
    <row r="819" spans="1:27" x14ac:dyDescent="0.25">
      <c r="A819" s="47">
        <f t="shared" ref="A819:A861" si="12">7+A818</f>
        <v>43690</v>
      </c>
      <c r="B819" s="134">
        <f>IFERROR($B$3*TWK!B816/100,"n/a")</f>
        <v>32.745100000000001</v>
      </c>
      <c r="C819" s="134">
        <f>IFERROR($C$3*TWK!C816/100,"n/a")</f>
        <v>35.64</v>
      </c>
      <c r="D819" s="134">
        <f>IFERROR($D$3*TWK!C816/100,"n/a")</f>
        <v>31.600800000000003</v>
      </c>
      <c r="E819" s="134">
        <f>IFERROR( $E$3*TWK!C816/100,"n/a")</f>
        <v>30.1752</v>
      </c>
      <c r="F819" s="134">
        <f>IFERROR($F$3*TWK!C816/100,"n/a")</f>
        <v>28.749600000000001</v>
      </c>
      <c r="G819" s="134">
        <f>IFERROR($G$3*TWK!H816/100,"n/a")</f>
        <v>15.2</v>
      </c>
      <c r="H819" s="134">
        <f>IFERROR( $H$3*TWK!D816/100,"n/a")</f>
        <v>29.998200000000001</v>
      </c>
      <c r="I819" s="134">
        <f>IFERROR($I$3*TWK!D816/100,"n/a")</f>
        <v>27.558899999999998</v>
      </c>
      <c r="J819" s="134">
        <f>IFERROR($J$3*TWK!D816/100,"n/a")</f>
        <v>27.195599999999999</v>
      </c>
      <c r="K819" s="134">
        <f>IFERROR($K$3*TWK!D816/100,"n/a")</f>
        <v>26.313299999999998</v>
      </c>
      <c r="L819" s="134">
        <f>IFERROR( $L$3*TWK!D816/100,"n/a")</f>
        <v>24.963899999999999</v>
      </c>
      <c r="M819" s="134">
        <f>IFERROR($M$3*TWK!D816/100,"n/a")</f>
        <v>24.081599999999998</v>
      </c>
      <c r="N819" s="134">
        <f>IFERROR($N$3*TWK!E816/100,"n/a")</f>
        <v>15.600900000000001</v>
      </c>
      <c r="O819" s="134">
        <f>IFERROR($O$3*TWK!F816/100,"n/a")</f>
        <v>15.8522</v>
      </c>
      <c r="P819" s="134">
        <f>IFERROR($P$3*TWK!F816/100,"n/a")</f>
        <v>15.0748</v>
      </c>
      <c r="Q819" s="134">
        <f>IFERROR($Q$3*TWK!F816/100,"n/a")</f>
        <v>13.655200000000001</v>
      </c>
      <c r="R819" s="134">
        <f>IFERROR($R$3*TWK!F816/100,"n/a")</f>
        <v>13.486200000000002</v>
      </c>
      <c r="S819" s="134">
        <f>IFERROR($S$3*TWK!H816/100,"n/a")</f>
        <v>15.2</v>
      </c>
      <c r="T819" s="134">
        <f>IFERROR($T$3*TWK!H816/100,"n/a")</f>
        <v>14.8</v>
      </c>
      <c r="U819" s="134">
        <f>IFERROR($U$3*TWK!H816/100,"n/a")</f>
        <v>14.16</v>
      </c>
      <c r="V819" s="134">
        <f>IFERROR($V$3*TWK!H816/100,"n/a")</f>
        <v>14.04</v>
      </c>
      <c r="W819" s="134">
        <f>IFERROR($W$3*TWK!H816/100,"n/a")</f>
        <v>12.56</v>
      </c>
      <c r="X819" s="134">
        <f>IFERROR($X$3*(TWK!H816+25)/100,"n/a")</f>
        <v>12.7075</v>
      </c>
      <c r="Y819" s="134">
        <f>IFERROR($Y$3*(TWK!H816+50)/100,"n/a")</f>
        <v>12.015000000000001</v>
      </c>
      <c r="Z819" s="134">
        <f>IFERROR($Z$3*TWK!H816/100,"n/a")</f>
        <v>9.8800000000000008</v>
      </c>
      <c r="AA819" s="134">
        <f>IFERROR($AA$3*(TWK!H816+100)/100,"n/a")</f>
        <v>11.45</v>
      </c>
    </row>
    <row r="820" spans="1:27" x14ac:dyDescent="0.25">
      <c r="A820" s="47">
        <f t="shared" si="12"/>
        <v>43697</v>
      </c>
      <c r="B820" s="134">
        <f>IFERROR($B$3*TWK!B817/100,"n/a")</f>
        <v>30.269100000000002</v>
      </c>
      <c r="C820" s="134">
        <f>IFERROR($C$3*TWK!C817/100,"n/a")</f>
        <v>28.8</v>
      </c>
      <c r="D820" s="134">
        <f>IFERROR($D$3*TWK!C817/100,"n/a")</f>
        <v>25.536000000000005</v>
      </c>
      <c r="E820" s="134">
        <f>IFERROR( $E$3*TWK!C817/100,"n/a")</f>
        <v>24.384</v>
      </c>
      <c r="F820" s="134">
        <f>IFERROR($F$3*TWK!C817/100,"n/a")</f>
        <v>23.231999999999999</v>
      </c>
      <c r="G820" s="134">
        <f>IFERROR($G$3*TWK!H817/100,"n/a")</f>
        <v>14.173999999999999</v>
      </c>
      <c r="H820" s="134">
        <f>IFERROR( $H$3*TWK!D817/100,"n/a")</f>
        <v>27.223800000000001</v>
      </c>
      <c r="I820" s="134">
        <f>IFERROR($I$3*TWK!D817/100,"n/a")</f>
        <v>25.010099999999998</v>
      </c>
      <c r="J820" s="134">
        <f>IFERROR($J$3*TWK!D817/100,"n/a")</f>
        <v>24.680399999999999</v>
      </c>
      <c r="K820" s="134">
        <f>IFERROR($K$3*TWK!D817/100,"n/a")</f>
        <v>23.879700000000003</v>
      </c>
      <c r="L820" s="134">
        <f>IFERROR( $L$3*TWK!D817/100,"n/a")</f>
        <v>22.655099999999997</v>
      </c>
      <c r="M820" s="134">
        <f>IFERROR($M$3*TWK!D817/100,"n/a")</f>
        <v>21.854400000000002</v>
      </c>
      <c r="N820" s="134">
        <f>IFERROR($N$3*TWK!E817/100,"n/a")</f>
        <v>14.922599999999999</v>
      </c>
      <c r="O820" s="134">
        <f>IFERROR($O$3*TWK!F817/100,"n/a")</f>
        <v>16.696400000000001</v>
      </c>
      <c r="P820" s="134">
        <f>IFERROR($P$3*TWK!F817/100,"n/a")</f>
        <v>15.877599999999999</v>
      </c>
      <c r="Q820" s="134">
        <f>IFERROR($Q$3*TWK!F817/100,"n/a")</f>
        <v>14.382400000000001</v>
      </c>
      <c r="R820" s="134">
        <f>IFERROR($R$3*TWK!F817/100,"n/a")</f>
        <v>14.2044</v>
      </c>
      <c r="S820" s="134">
        <f>IFERROR($S$3*TWK!H817/100,"n/a")</f>
        <v>14.173999999999999</v>
      </c>
      <c r="T820" s="134">
        <f>IFERROR($T$3*TWK!H817/100,"n/a")</f>
        <v>13.801000000000002</v>
      </c>
      <c r="U820" s="134">
        <f>IFERROR($U$3*TWK!H817/100,"n/a")</f>
        <v>13.2042</v>
      </c>
      <c r="V820" s="134">
        <f>IFERROR($V$3*TWK!H817/100,"n/a")</f>
        <v>13.0923</v>
      </c>
      <c r="W820" s="134">
        <f>IFERROR($W$3*TWK!H817/100,"n/a")</f>
        <v>11.712200000000001</v>
      </c>
      <c r="X820" s="134">
        <f>IFERROR($X$3*(TWK!H817+25)/100,"n/a")</f>
        <v>11.9002</v>
      </c>
      <c r="Y820" s="134">
        <f>IFERROR($Y$3*(TWK!H817+50)/100,"n/a")</f>
        <v>11.2941</v>
      </c>
      <c r="Z820" s="134">
        <f>IFERROR($Z$3*TWK!H817/100,"n/a")</f>
        <v>9.2131000000000007</v>
      </c>
      <c r="AA820" s="134">
        <f>IFERROR($AA$3*(TWK!H817+100)/100,"n/a")</f>
        <v>10.831700000000001</v>
      </c>
    </row>
    <row r="821" spans="1:27" x14ac:dyDescent="0.25">
      <c r="A821" s="47">
        <f t="shared" si="12"/>
        <v>43704</v>
      </c>
      <c r="B821" s="134">
        <f>IFERROR($B$3*TWK!B818/100,"n/a")</f>
        <v>27.545500000000001</v>
      </c>
      <c r="C821" s="134">
        <f>IFERROR($C$3*TWK!C818/100,"n/a")</f>
        <v>27.9</v>
      </c>
      <c r="D821" s="134">
        <f>IFERROR($D$3*TWK!C818/100,"n/a")</f>
        <v>24.738000000000003</v>
      </c>
      <c r="E821" s="134">
        <f>IFERROR( $E$3*TWK!C818/100,"n/a")</f>
        <v>23.622</v>
      </c>
      <c r="F821" s="134">
        <f>IFERROR($F$3*TWK!C818/100,"n/a")</f>
        <v>22.506</v>
      </c>
      <c r="G821" s="134">
        <f>IFERROR($G$3*TWK!H818/100,"n/a")</f>
        <v>14.25</v>
      </c>
      <c r="H821" s="134">
        <f>IFERROR( $H$3*TWK!D818/100,"n/a")</f>
        <v>27.0504</v>
      </c>
      <c r="I821" s="134">
        <f>IFERROR($I$3*TWK!D818/100,"n/a")</f>
        <v>24.8508</v>
      </c>
      <c r="J821" s="134">
        <f>IFERROR($J$3*TWK!D818/100,"n/a")</f>
        <v>24.523200000000003</v>
      </c>
      <c r="K821" s="134">
        <f>IFERROR($K$3*TWK!D818/100,"n/a")</f>
        <v>23.727600000000002</v>
      </c>
      <c r="L821" s="134">
        <f>IFERROR( $L$3*TWK!D818/100,"n/a")</f>
        <v>22.5108</v>
      </c>
      <c r="M821" s="134">
        <f>IFERROR($M$3*TWK!D818/100,"n/a")</f>
        <v>21.715199999999999</v>
      </c>
      <c r="N821" s="134">
        <f>IFERROR($N$3*TWK!E818/100,"n/a")</f>
        <v>15.441300000000002</v>
      </c>
      <c r="O821" s="134">
        <f>IFERROR($O$3*TWK!F818/100,"n/a")</f>
        <v>16.415000000000003</v>
      </c>
      <c r="P821" s="134">
        <f>IFERROR($P$3*TWK!F818/100,"n/a")</f>
        <v>15.61</v>
      </c>
      <c r="Q821" s="134">
        <f>IFERROR($Q$3*TWK!F818/100,"n/a")</f>
        <v>14.14</v>
      </c>
      <c r="R821" s="134">
        <f>IFERROR($R$3*TWK!F818/100,"n/a")</f>
        <v>13.965</v>
      </c>
      <c r="S821" s="134">
        <f>IFERROR($S$3*TWK!H818/100,"n/a")</f>
        <v>14.25</v>
      </c>
      <c r="T821" s="134">
        <f>IFERROR($T$3*TWK!H818/100,"n/a")</f>
        <v>13.875</v>
      </c>
      <c r="U821" s="134">
        <f>IFERROR($U$3*TWK!H818/100,"n/a")</f>
        <v>13.275</v>
      </c>
      <c r="V821" s="134">
        <f>IFERROR($V$3*TWK!H818/100,"n/a")</f>
        <v>13.1625</v>
      </c>
      <c r="W821" s="134">
        <f>IFERROR($W$3*TWK!H818/100,"n/a")</f>
        <v>11.775</v>
      </c>
      <c r="X821" s="134">
        <f>IFERROR($X$3*(TWK!H818+25)/100,"n/a")</f>
        <v>11.96</v>
      </c>
      <c r="Y821" s="134">
        <f>IFERROR($Y$3*(TWK!H818+50)/100,"n/a")</f>
        <v>11.3475</v>
      </c>
      <c r="Z821" s="134">
        <f>IFERROR($Z$3*TWK!H818/100,"n/a")</f>
        <v>9.2625000000000011</v>
      </c>
      <c r="AA821" s="134">
        <f>IFERROR($AA$3*(TWK!H818+100)/100,"n/a")</f>
        <v>10.8775</v>
      </c>
    </row>
    <row r="822" spans="1:27" x14ac:dyDescent="0.25">
      <c r="A822" s="47">
        <f t="shared" si="12"/>
        <v>43711</v>
      </c>
      <c r="B822" s="134">
        <f>IFERROR($B$3*TWK!B819/100,"n/a")</f>
        <v>25.8123</v>
      </c>
      <c r="C822" s="134">
        <f>IFERROR($C$3*TWK!C819/100,"n/a")</f>
        <v>25.68</v>
      </c>
      <c r="D822" s="134">
        <f>IFERROR($D$3*TWK!C819/100,"n/a")</f>
        <v>22.769600000000001</v>
      </c>
      <c r="E822" s="134">
        <f>IFERROR( $E$3*TWK!C819/100,"n/a")</f>
        <v>21.742400000000004</v>
      </c>
      <c r="F822" s="134">
        <f>IFERROR($F$3*TWK!C819/100,"n/a")</f>
        <v>20.715199999999999</v>
      </c>
      <c r="G822" s="134">
        <f>IFERROR($G$3*TWK!H819/100,"n/a")</f>
        <v>13.68</v>
      </c>
      <c r="H822" s="134">
        <f>IFERROR( $H$3*TWK!D819/100,"n/a")</f>
        <v>25.374200000000002</v>
      </c>
      <c r="I822" s="134">
        <f>IFERROR($I$3*TWK!D819/100,"n/a")</f>
        <v>23.310899999999997</v>
      </c>
      <c r="J822" s="134">
        <f>IFERROR($J$3*TWK!D819/100,"n/a")</f>
        <v>23.003600000000002</v>
      </c>
      <c r="K822" s="134">
        <f>IFERROR($K$3*TWK!D819/100,"n/a")</f>
        <v>22.257300000000001</v>
      </c>
      <c r="L822" s="134">
        <f>IFERROR( $L$3*TWK!D819/100,"n/a")</f>
        <v>21.115899999999996</v>
      </c>
      <c r="M822" s="134">
        <f>IFERROR($M$3*TWK!D819/100,"n/a")</f>
        <v>20.369599999999998</v>
      </c>
      <c r="N822" s="134">
        <f>IFERROR($N$3*TWK!E819/100,"n/a")</f>
        <v>13.805399999999999</v>
      </c>
      <c r="O822" s="134">
        <f>IFERROR($O$3*TWK!F819/100,"n/a")</f>
        <v>15.992900000000002</v>
      </c>
      <c r="P822" s="134">
        <f>IFERROR($P$3*TWK!F819/100,"n/a")</f>
        <v>15.208599999999999</v>
      </c>
      <c r="Q822" s="134">
        <f>IFERROR($Q$3*TWK!F819/100,"n/a")</f>
        <v>13.776400000000001</v>
      </c>
      <c r="R822" s="134">
        <f>IFERROR($R$3*TWK!F819/100,"n/a")</f>
        <v>13.605900000000002</v>
      </c>
      <c r="S822" s="134">
        <f>IFERROR($S$3*TWK!H819/100,"n/a")</f>
        <v>13.68</v>
      </c>
      <c r="T822" s="134">
        <f>IFERROR($T$3*TWK!H819/100,"n/a")</f>
        <v>13.32</v>
      </c>
      <c r="U822" s="134">
        <f>IFERROR($U$3*TWK!H819/100,"n/a")</f>
        <v>12.744000000000002</v>
      </c>
      <c r="V822" s="134">
        <f>IFERROR($V$3*TWK!H819/100,"n/a")</f>
        <v>12.635999999999999</v>
      </c>
      <c r="W822" s="134">
        <f>IFERROR($W$3*TWK!H819/100,"n/a")</f>
        <v>11.304</v>
      </c>
      <c r="X822" s="134">
        <f>IFERROR($X$3*(TWK!H819+25)/100,"n/a")</f>
        <v>11.511500000000002</v>
      </c>
      <c r="Y822" s="134">
        <f>IFERROR($Y$3*(TWK!H819+50)/100,"n/a")</f>
        <v>10.947000000000001</v>
      </c>
      <c r="Z822" s="134">
        <f>IFERROR($Z$3*TWK!H819/100,"n/a")</f>
        <v>8.8920000000000012</v>
      </c>
      <c r="AA822" s="134">
        <f>IFERROR($AA$3*(TWK!H819+100)/100,"n/a")</f>
        <v>10.534000000000001</v>
      </c>
    </row>
    <row r="823" spans="1:27" x14ac:dyDescent="0.25">
      <c r="A823" s="47">
        <f t="shared" si="12"/>
        <v>43718</v>
      </c>
      <c r="B823" s="134">
        <f>IFERROR($B$3*TWK!B820/100,"n/a")</f>
        <v>23.645799999999998</v>
      </c>
      <c r="C823" s="134">
        <f>IFERROR($C$3*TWK!C820/100,"n/a")</f>
        <v>24</v>
      </c>
      <c r="D823" s="134">
        <f>IFERROR($D$3*TWK!C820/100,"n/a")</f>
        <v>21.28</v>
      </c>
      <c r="E823" s="134">
        <f>IFERROR( $E$3*TWK!C820/100,"n/a")</f>
        <v>20.32</v>
      </c>
      <c r="F823" s="134">
        <f>IFERROR($F$3*TWK!C820/100,"n/a")</f>
        <v>19.36</v>
      </c>
      <c r="G823" s="134">
        <f>IFERROR($G$3*TWK!H820/100,"n/a")</f>
        <v>13.603999999999999</v>
      </c>
      <c r="H823" s="134">
        <f>IFERROR( $H$3*TWK!D820/100,"n/a")</f>
        <v>22.715399999999999</v>
      </c>
      <c r="I823" s="134">
        <f>IFERROR($I$3*TWK!D820/100,"n/a")</f>
        <v>20.868299999999998</v>
      </c>
      <c r="J823" s="134">
        <f>IFERROR($J$3*TWK!D820/100,"n/a")</f>
        <v>20.593200000000003</v>
      </c>
      <c r="K823" s="134">
        <f>IFERROR($K$3*TWK!D820/100,"n/a")</f>
        <v>19.9251</v>
      </c>
      <c r="L823" s="134">
        <f>IFERROR( $L$3*TWK!D820/100,"n/a")</f>
        <v>18.903299999999998</v>
      </c>
      <c r="M823" s="134">
        <f>IFERROR($M$3*TWK!D820/100,"n/a")</f>
        <v>18.235199999999999</v>
      </c>
      <c r="N823" s="134">
        <f>IFERROR($N$3*TWK!E820/100,"n/a")</f>
        <v>14.643300000000002</v>
      </c>
      <c r="O823" s="134">
        <f>IFERROR($O$3*TWK!F820/100,"n/a")</f>
        <v>15.570800000000002</v>
      </c>
      <c r="P823" s="134">
        <f>IFERROR($P$3*TWK!F820/100,"n/a")</f>
        <v>14.8072</v>
      </c>
      <c r="Q823" s="134">
        <f>IFERROR($Q$3*TWK!F820/100,"n/a")</f>
        <v>13.412799999999999</v>
      </c>
      <c r="R823" s="134">
        <f>IFERROR($R$3*TWK!F820/100,"n/a")</f>
        <v>13.2468</v>
      </c>
      <c r="S823" s="134">
        <f>IFERROR($S$3*TWK!H820/100,"n/a")</f>
        <v>13.603999999999999</v>
      </c>
      <c r="T823" s="134">
        <f>IFERROR($T$3*TWK!H820/100,"n/a")</f>
        <v>13.246000000000002</v>
      </c>
      <c r="U823" s="134">
        <f>IFERROR($U$3*TWK!H820/100,"n/a")</f>
        <v>12.6732</v>
      </c>
      <c r="V823" s="134">
        <f>IFERROR($V$3*TWK!H820/100,"n/a")</f>
        <v>12.565799999999999</v>
      </c>
      <c r="W823" s="134">
        <f>IFERROR($W$3*TWK!H820/100,"n/a")</f>
        <v>11.241200000000001</v>
      </c>
      <c r="X823" s="134">
        <f>IFERROR($X$3*(TWK!H820+25)/100,"n/a")</f>
        <v>11.451700000000001</v>
      </c>
      <c r="Y823" s="134">
        <f>IFERROR($Y$3*(TWK!H820+50)/100,"n/a")</f>
        <v>10.893599999999999</v>
      </c>
      <c r="Z823" s="134">
        <f>IFERROR($Z$3*TWK!H820/100,"n/a")</f>
        <v>8.8426000000000009</v>
      </c>
      <c r="AA823" s="134">
        <f>IFERROR($AA$3*(TWK!H820+100)/100,"n/a")</f>
        <v>10.488199999999999</v>
      </c>
    </row>
    <row r="824" spans="1:27" x14ac:dyDescent="0.25">
      <c r="A824" s="47">
        <f t="shared" si="12"/>
        <v>43725</v>
      </c>
      <c r="B824" s="134">
        <f>IFERROR($B$3*TWK!B821/100,"n/a")</f>
        <v>23.088700000000003</v>
      </c>
      <c r="C824" s="134">
        <f>IFERROR($C$3*TWK!C821/100,"n/a")</f>
        <v>24</v>
      </c>
      <c r="D824" s="134">
        <f>IFERROR($D$3*TWK!C821/100,"n/a")</f>
        <v>21.28</v>
      </c>
      <c r="E824" s="134">
        <f>IFERROR( $E$3*TWK!C821/100,"n/a")</f>
        <v>20.32</v>
      </c>
      <c r="F824" s="134">
        <f>IFERROR($F$3*TWK!C821/100,"n/a")</f>
        <v>19.36</v>
      </c>
      <c r="G824" s="134">
        <f>IFERROR($G$3*TWK!H821/100,"n/a")</f>
        <v>15.2</v>
      </c>
      <c r="H824" s="134">
        <f>IFERROR( $H$3*TWK!D821/100,"n/a")</f>
        <v>21.906199999999998</v>
      </c>
      <c r="I824" s="134">
        <f>IFERROR($I$3*TWK!D821/100,"n/a")</f>
        <v>20.124899999999997</v>
      </c>
      <c r="J824" s="134">
        <f>IFERROR($J$3*TWK!D821/100,"n/a")</f>
        <v>19.8596</v>
      </c>
      <c r="K824" s="134">
        <f>IFERROR($K$3*TWK!D821/100,"n/a")</f>
        <v>19.215300000000003</v>
      </c>
      <c r="L824" s="134">
        <f>IFERROR( $L$3*TWK!D821/100,"n/a")</f>
        <v>18.229899999999997</v>
      </c>
      <c r="M824" s="134">
        <f>IFERROR($M$3*TWK!D821/100,"n/a")</f>
        <v>17.585599999999999</v>
      </c>
      <c r="N824" s="134">
        <f>IFERROR($N$3*TWK!E821/100,"n/a")</f>
        <v>14.9625</v>
      </c>
      <c r="O824" s="134">
        <f>IFERROR($O$3*TWK!F821/100,"n/a")</f>
        <v>17.024700000000003</v>
      </c>
      <c r="P824" s="134">
        <f>IFERROR($P$3*TWK!F821/100,"n/a")</f>
        <v>16.189800000000002</v>
      </c>
      <c r="Q824" s="134">
        <f>IFERROR($Q$3*TWK!F821/100,"n/a")</f>
        <v>14.6652</v>
      </c>
      <c r="R824" s="134">
        <f>IFERROR($R$3*TWK!F821/100,"n/a")</f>
        <v>14.483700000000001</v>
      </c>
      <c r="S824" s="134">
        <f>IFERROR($S$3*TWK!H821/100,"n/a")</f>
        <v>15.2</v>
      </c>
      <c r="T824" s="134">
        <f>IFERROR($T$3*TWK!H821/100,"n/a")</f>
        <v>14.8</v>
      </c>
      <c r="U824" s="134">
        <f>IFERROR($U$3*TWK!H821/100,"n/a")</f>
        <v>14.16</v>
      </c>
      <c r="V824" s="134">
        <f>IFERROR($V$3*TWK!H821/100,"n/a")</f>
        <v>14.04</v>
      </c>
      <c r="W824" s="134">
        <f>IFERROR($W$3*TWK!H821/100,"n/a")</f>
        <v>12.56</v>
      </c>
      <c r="X824" s="134">
        <f>IFERROR($X$3*(TWK!H821+25)/100,"n/a")</f>
        <v>12.7075</v>
      </c>
      <c r="Y824" s="134">
        <f>IFERROR($Y$3*(TWK!H821+50)/100,"n/a")</f>
        <v>12.015000000000001</v>
      </c>
      <c r="Z824" s="134">
        <f>IFERROR($Z$3*TWK!H821/100,"n/a")</f>
        <v>9.8800000000000008</v>
      </c>
      <c r="AA824" s="134">
        <f>IFERROR($AA$3*(TWK!H821+100)/100,"n/a")</f>
        <v>11.45</v>
      </c>
    </row>
    <row r="825" spans="1:27" x14ac:dyDescent="0.25">
      <c r="A825" s="47">
        <f t="shared" si="12"/>
        <v>43732</v>
      </c>
      <c r="B825" s="134">
        <f>IFERROR($B$3*TWK!B822/100,"n/a")</f>
        <v>23.212499999999999</v>
      </c>
      <c r="C825" s="134">
        <f>IFERROR($C$3*TWK!C822/100,"n/a")</f>
        <v>24.48</v>
      </c>
      <c r="D825" s="134">
        <f>IFERROR($D$3*TWK!C822/100,"n/a")</f>
        <v>21.7056</v>
      </c>
      <c r="E825" s="134">
        <f>IFERROR( $E$3*TWK!C822/100,"n/a")</f>
        <v>20.726399999999998</v>
      </c>
      <c r="F825" s="134">
        <f>IFERROR($F$3*TWK!C822/100,"n/a")</f>
        <v>19.747199999999999</v>
      </c>
      <c r="G825" s="134">
        <f>IFERROR($G$3*TWK!H822/100,"n/a")</f>
        <v>14.25</v>
      </c>
      <c r="H825" s="134">
        <f>IFERROR( $H$3*TWK!D822/100,"n/a")</f>
        <v>21.501600000000003</v>
      </c>
      <c r="I825" s="134">
        <f>IFERROR($I$3*TWK!D822/100,"n/a")</f>
        <v>19.7532</v>
      </c>
      <c r="J825" s="134">
        <f>IFERROR($J$3*TWK!D822/100,"n/a")</f>
        <v>19.492799999999999</v>
      </c>
      <c r="K825" s="134">
        <f>IFERROR($K$3*TWK!D822/100,"n/a")</f>
        <v>18.860400000000002</v>
      </c>
      <c r="L825" s="134">
        <f>IFERROR( $L$3*TWK!D822/100,"n/a")</f>
        <v>17.8932</v>
      </c>
      <c r="M825" s="134">
        <f>IFERROR($M$3*TWK!D822/100,"n/a")</f>
        <v>17.2608</v>
      </c>
      <c r="N825" s="134">
        <f>IFERROR($N$3*TWK!E822/100,"n/a")</f>
        <v>14.0847</v>
      </c>
      <c r="O825" s="134">
        <f>IFERROR($O$3*TWK!F822/100,"n/a")</f>
        <v>18.384800000000002</v>
      </c>
      <c r="P825" s="134">
        <f>IFERROR($P$3*TWK!F822/100,"n/a")</f>
        <v>17.4832</v>
      </c>
      <c r="Q825" s="134">
        <f>IFERROR($Q$3*TWK!F822/100,"n/a")</f>
        <v>15.8368</v>
      </c>
      <c r="R825" s="134">
        <f>IFERROR($R$3*TWK!F822/100,"n/a")</f>
        <v>15.640800000000002</v>
      </c>
      <c r="S825" s="134">
        <f>IFERROR($S$3*TWK!H822/100,"n/a")</f>
        <v>14.25</v>
      </c>
      <c r="T825" s="134">
        <f>IFERROR($T$3*TWK!H822/100,"n/a")</f>
        <v>13.875</v>
      </c>
      <c r="U825" s="134">
        <f>IFERROR($U$3*TWK!H822/100,"n/a")</f>
        <v>13.275</v>
      </c>
      <c r="V825" s="134">
        <f>IFERROR($V$3*TWK!H822/100,"n/a")</f>
        <v>13.1625</v>
      </c>
      <c r="W825" s="134">
        <f>IFERROR($W$3*TWK!H822/100,"n/a")</f>
        <v>11.775</v>
      </c>
      <c r="X825" s="134">
        <f>IFERROR($X$3*(TWK!H822+25)/100,"n/a")</f>
        <v>11.96</v>
      </c>
      <c r="Y825" s="134">
        <f>IFERROR($Y$3*(TWK!H822+50)/100,"n/a")</f>
        <v>11.3475</v>
      </c>
      <c r="Z825" s="134">
        <f>IFERROR($Z$3*TWK!H822/100,"n/a")</f>
        <v>9.2625000000000011</v>
      </c>
      <c r="AA825" s="134">
        <f>IFERROR($AA$3*(TWK!H822+100)/100,"n/a")</f>
        <v>10.8775</v>
      </c>
    </row>
    <row r="826" spans="1:27" x14ac:dyDescent="0.25">
      <c r="A826" s="47">
        <f t="shared" si="12"/>
        <v>43739</v>
      </c>
      <c r="B826" s="134">
        <f>IFERROR($B$3*TWK!B823/100,"n/a")</f>
        <v>22.1602</v>
      </c>
      <c r="C826" s="134">
        <f>IFERROR($C$3*TWK!C823/100,"n/a")</f>
        <v>24.36</v>
      </c>
      <c r="D826" s="134">
        <f>IFERROR($D$3*TWK!C823/100,"n/a")</f>
        <v>21.5992</v>
      </c>
      <c r="E826" s="134">
        <f>IFERROR( $E$3*TWK!C823/100,"n/a")</f>
        <v>20.6248</v>
      </c>
      <c r="F826" s="134">
        <f>IFERROR($F$3*TWK!C823/100,"n/a")</f>
        <v>19.650400000000001</v>
      </c>
      <c r="G826" s="134">
        <f>IFERROR($G$3*TWK!H823/100,"n/a")</f>
        <v>13.832000000000001</v>
      </c>
      <c r="H826" s="134">
        <f>IFERROR( $H$3*TWK!D823/100,"n/a")</f>
        <v>20.808000000000003</v>
      </c>
      <c r="I826" s="134">
        <f>IFERROR($I$3*TWK!D823/100,"n/a")</f>
        <v>19.116</v>
      </c>
      <c r="J826" s="134">
        <f>IFERROR($J$3*TWK!D823/100,"n/a")</f>
        <v>18.864000000000001</v>
      </c>
      <c r="K826" s="134">
        <f>IFERROR($K$3*TWK!D823/100,"n/a")</f>
        <v>18.251999999999999</v>
      </c>
      <c r="L826" s="134">
        <f>IFERROR( $L$3*TWK!D823/100,"n/a")</f>
        <v>17.315999999999999</v>
      </c>
      <c r="M826" s="134">
        <f>IFERROR($M$3*TWK!D823/100,"n/a")</f>
        <v>16.703999999999997</v>
      </c>
      <c r="N826" s="134">
        <f>IFERROR($N$3*TWK!E823/100,"n/a")</f>
        <v>13.566000000000001</v>
      </c>
      <c r="O826" s="134">
        <f>IFERROR($O$3*TWK!F823/100,"n/a")</f>
        <v>20.213900000000002</v>
      </c>
      <c r="P826" s="134">
        <f>IFERROR($P$3*TWK!F823/100,"n/a")</f>
        <v>19.2226</v>
      </c>
      <c r="Q826" s="134">
        <f>IFERROR($Q$3*TWK!F823/100,"n/a")</f>
        <v>17.412400000000002</v>
      </c>
      <c r="R826" s="134">
        <f>IFERROR($R$3*TWK!F823/100,"n/a")</f>
        <v>17.196899999999999</v>
      </c>
      <c r="S826" s="134">
        <f>IFERROR($S$3*TWK!H823/100,"n/a")</f>
        <v>13.832000000000001</v>
      </c>
      <c r="T826" s="134">
        <f>IFERROR($T$3*TWK!H823/100,"n/a")</f>
        <v>13.468</v>
      </c>
      <c r="U826" s="134">
        <f>IFERROR($U$3*TWK!H823/100,"n/a")</f>
        <v>12.8856</v>
      </c>
      <c r="V826" s="134">
        <f>IFERROR($V$3*TWK!H823/100,"n/a")</f>
        <v>12.776399999999999</v>
      </c>
      <c r="W826" s="134">
        <f>IFERROR($W$3*TWK!H823/100,"n/a")</f>
        <v>11.429600000000001</v>
      </c>
      <c r="X826" s="134">
        <f>IFERROR($X$3*(TWK!H823+25)/100,"n/a")</f>
        <v>11.631100000000002</v>
      </c>
      <c r="Y826" s="134">
        <f>IFERROR($Y$3*(TWK!H823+50)/100,"n/a")</f>
        <v>11.053799999999999</v>
      </c>
      <c r="Z826" s="134">
        <f>IFERROR($Z$3*TWK!H823/100,"n/a")</f>
        <v>8.9908000000000001</v>
      </c>
      <c r="AA826" s="134">
        <f>IFERROR($AA$3*(TWK!H823+100)/100,"n/a")</f>
        <v>10.625599999999999</v>
      </c>
    </row>
    <row r="827" spans="1:27" x14ac:dyDescent="0.25">
      <c r="A827" s="47">
        <f t="shared" si="12"/>
        <v>43746</v>
      </c>
      <c r="B827" s="134">
        <f>IFERROR($B$3*TWK!B824/100,"n/a")</f>
        <v>23.645799999999998</v>
      </c>
      <c r="C827" s="134">
        <f>IFERROR($C$3*TWK!C824/100,"n/a")</f>
        <v>25.02</v>
      </c>
      <c r="D827" s="134">
        <f>IFERROR($D$3*TWK!C824/100,"n/a")</f>
        <v>22.1844</v>
      </c>
      <c r="E827" s="134">
        <f>IFERROR( $E$3*TWK!C824/100,"n/a")</f>
        <v>21.183600000000002</v>
      </c>
      <c r="F827" s="134">
        <f>IFERROR($F$3*TWK!C824/100,"n/a")</f>
        <v>20.1828</v>
      </c>
      <c r="G827" s="134">
        <f>IFERROR($G$3*TWK!H824/100,"n/a")</f>
        <v>14.173999999999999</v>
      </c>
      <c r="H827" s="134">
        <f>IFERROR( $H$3*TWK!D824/100,"n/a")</f>
        <v>22.1952</v>
      </c>
      <c r="I827" s="134">
        <f>IFERROR($I$3*TWK!D824/100,"n/a")</f>
        <v>20.3904</v>
      </c>
      <c r="J827" s="134">
        <f>IFERROR($J$3*TWK!D824/100,"n/a")</f>
        <v>20.121600000000001</v>
      </c>
      <c r="K827" s="134">
        <f>IFERROR($K$3*TWK!D824/100,"n/a")</f>
        <v>19.468800000000002</v>
      </c>
      <c r="L827" s="134">
        <f>IFERROR( $L$3*TWK!D824/100,"n/a")</f>
        <v>18.470399999999998</v>
      </c>
      <c r="M827" s="134">
        <f>IFERROR($M$3*TWK!D824/100,"n/a")</f>
        <v>17.817599999999999</v>
      </c>
      <c r="N827" s="134">
        <f>IFERROR($N$3*TWK!E824/100,"n/a")</f>
        <v>14.1645</v>
      </c>
      <c r="O827" s="134">
        <f>IFERROR($O$3*TWK!F824/100,"n/a")</f>
        <v>21.245700000000003</v>
      </c>
      <c r="P827" s="134">
        <f>IFERROR($P$3*TWK!F824/100,"n/a")</f>
        <v>20.203799999999998</v>
      </c>
      <c r="Q827" s="134">
        <f>IFERROR($Q$3*TWK!F824/100,"n/a")</f>
        <v>18.301200000000001</v>
      </c>
      <c r="R827" s="134">
        <f>IFERROR($R$3*TWK!F824/100,"n/a")</f>
        <v>18.0747</v>
      </c>
      <c r="S827" s="134">
        <f>IFERROR($S$3*TWK!H824/100,"n/a")</f>
        <v>14.173999999999999</v>
      </c>
      <c r="T827" s="134">
        <f>IFERROR($T$3*TWK!H824/100,"n/a")</f>
        <v>13.801000000000002</v>
      </c>
      <c r="U827" s="134">
        <f>IFERROR($U$3*TWK!H824/100,"n/a")</f>
        <v>13.2042</v>
      </c>
      <c r="V827" s="134">
        <f>IFERROR($V$3*TWK!H824/100,"n/a")</f>
        <v>13.0923</v>
      </c>
      <c r="W827" s="134">
        <f>IFERROR($W$3*TWK!H824/100,"n/a")</f>
        <v>11.712200000000001</v>
      </c>
      <c r="X827" s="134">
        <f>IFERROR($X$3*(TWK!H824+25)/100,"n/a")</f>
        <v>11.9002</v>
      </c>
      <c r="Y827" s="134">
        <f>IFERROR($Y$3*(TWK!H824+50)/100,"n/a")</f>
        <v>11.2941</v>
      </c>
      <c r="Z827" s="134">
        <f>IFERROR($Z$3*TWK!H824/100,"n/a")</f>
        <v>9.2131000000000007</v>
      </c>
      <c r="AA827" s="134">
        <f>IFERROR($AA$3*(TWK!H824+100)/100,"n/a")</f>
        <v>10.831700000000001</v>
      </c>
    </row>
    <row r="828" spans="1:27" x14ac:dyDescent="0.25">
      <c r="A828" s="47">
        <f t="shared" si="12"/>
        <v>43753</v>
      </c>
      <c r="B828" s="134">
        <f>IFERROR($B$3*TWK!B825/100,"n/a")</f>
        <v>23.150600000000001</v>
      </c>
      <c r="C828" s="134">
        <f>IFERROR($C$3*TWK!C825/100,"n/a")</f>
        <v>23.7</v>
      </c>
      <c r="D828" s="134">
        <f>IFERROR($D$3*TWK!C825/100,"n/a")</f>
        <v>21.013999999999999</v>
      </c>
      <c r="E828" s="134">
        <f>IFERROR( $E$3*TWK!C825/100,"n/a")</f>
        <v>20.066000000000003</v>
      </c>
      <c r="F828" s="134">
        <f>IFERROR($F$3*TWK!C825/100,"n/a")</f>
        <v>19.117999999999999</v>
      </c>
      <c r="G828" s="134">
        <f>IFERROR($G$3*TWK!H825/100,"n/a")</f>
        <v>11.362</v>
      </c>
      <c r="H828" s="134">
        <f>IFERROR( $H$3*TWK!D825/100,"n/a")</f>
        <v>21.385999999999999</v>
      </c>
      <c r="I828" s="134">
        <f>IFERROR($I$3*TWK!D825/100,"n/a")</f>
        <v>19.646999999999998</v>
      </c>
      <c r="J828" s="134">
        <f>IFERROR($J$3*TWK!D825/100,"n/a")</f>
        <v>19.388000000000002</v>
      </c>
      <c r="K828" s="134">
        <f>IFERROR($K$3*TWK!D825/100,"n/a")</f>
        <v>18.759</v>
      </c>
      <c r="L828" s="134">
        <f>IFERROR( $L$3*TWK!D825/100,"n/a")</f>
        <v>17.796999999999997</v>
      </c>
      <c r="M828" s="134">
        <f>IFERROR($M$3*TWK!D825/100,"n/a")</f>
        <v>17.167999999999999</v>
      </c>
      <c r="N828" s="134">
        <f>IFERROR($N$3*TWK!E825/100,"n/a")</f>
        <v>12.568500000000002</v>
      </c>
      <c r="O828" s="134">
        <f>IFERROR($O$3*TWK!F825/100,"n/a")</f>
        <v>17.024700000000003</v>
      </c>
      <c r="P828" s="134">
        <f>IFERROR($P$3*TWK!F825/100,"n/a")</f>
        <v>16.189800000000002</v>
      </c>
      <c r="Q828" s="134">
        <f>IFERROR($Q$3*TWK!F825/100,"n/a")</f>
        <v>14.6652</v>
      </c>
      <c r="R828" s="134">
        <f>IFERROR($R$3*TWK!F825/100,"n/a")</f>
        <v>14.483700000000001</v>
      </c>
      <c r="S828" s="134">
        <f>IFERROR($S$3*TWK!H825/100,"n/a")</f>
        <v>11.362</v>
      </c>
      <c r="T828" s="134">
        <f>IFERROR($T$3*TWK!H825/100,"n/a")</f>
        <v>11.062999999999999</v>
      </c>
      <c r="U828" s="134">
        <f>IFERROR($U$3*TWK!H825/100,"n/a")</f>
        <v>10.5846</v>
      </c>
      <c r="V828" s="134">
        <f>IFERROR($V$3*TWK!H825/100,"n/a")</f>
        <v>10.494899999999999</v>
      </c>
      <c r="W828" s="134">
        <f>IFERROR($W$3*TWK!H825/100,"n/a")</f>
        <v>9.3886000000000003</v>
      </c>
      <c r="X828" s="134">
        <f>IFERROR($X$3*(TWK!H825+25)/100,"n/a")</f>
        <v>9.6876000000000015</v>
      </c>
      <c r="Y828" s="134">
        <f>IFERROR($Y$3*(TWK!H825+50)/100,"n/a")</f>
        <v>9.3182999999999989</v>
      </c>
      <c r="Z828" s="134">
        <f>IFERROR($Z$3*TWK!H825/100,"n/a")</f>
        <v>7.3853000000000009</v>
      </c>
      <c r="AA828" s="134">
        <f>IFERROR($AA$3*(TWK!H825+100)/100,"n/a")</f>
        <v>9.1371000000000002</v>
      </c>
    </row>
    <row r="829" spans="1:27" x14ac:dyDescent="0.25">
      <c r="A829" s="47">
        <f t="shared" si="12"/>
        <v>43760</v>
      </c>
      <c r="B829" s="134">
        <f>IFERROR($B$3*TWK!B826/100,"n/a")</f>
        <v>23.212499999999999</v>
      </c>
      <c r="C829" s="134">
        <f>IFERROR($C$3*TWK!C826/100,"n/a")</f>
        <v>23.52</v>
      </c>
      <c r="D829" s="134">
        <f>IFERROR($D$3*TWK!C826/100,"n/a")</f>
        <v>20.854400000000002</v>
      </c>
      <c r="E829" s="134">
        <f>IFERROR( $E$3*TWK!C826/100,"n/a")</f>
        <v>19.913600000000002</v>
      </c>
      <c r="F829" s="134">
        <f>IFERROR($F$3*TWK!C826/100,"n/a")</f>
        <v>18.972799999999999</v>
      </c>
      <c r="G829" s="134">
        <f>IFERROR($G$3*TWK!H826/100,"n/a")</f>
        <v>9.081999999999999</v>
      </c>
      <c r="H829" s="134">
        <f>IFERROR( $H$3*TWK!D826/100,"n/a")</f>
        <v>22.773200000000003</v>
      </c>
      <c r="I829" s="134">
        <f>IFERROR($I$3*TWK!D826/100,"n/a")</f>
        <v>20.921399999999998</v>
      </c>
      <c r="J829" s="134">
        <f>IFERROR($J$3*TWK!D826/100,"n/a")</f>
        <v>20.645599999999998</v>
      </c>
      <c r="K829" s="134">
        <f>IFERROR($K$3*TWK!D826/100,"n/a")</f>
        <v>19.975800000000003</v>
      </c>
      <c r="L829" s="134">
        <f>IFERROR( $L$3*TWK!D826/100,"n/a")</f>
        <v>18.9514</v>
      </c>
      <c r="M829" s="134">
        <f>IFERROR($M$3*TWK!D826/100,"n/a")</f>
        <v>18.281599999999997</v>
      </c>
      <c r="N829" s="134">
        <f>IFERROR($N$3*TWK!E826/100,"n/a")</f>
        <v>11.172000000000001</v>
      </c>
      <c r="O829" s="134">
        <f>IFERROR($O$3*TWK!F826/100,"n/a")</f>
        <v>15.289400000000001</v>
      </c>
      <c r="P829" s="134">
        <f>IFERROR($P$3*TWK!F826/100,"n/a")</f>
        <v>14.5396</v>
      </c>
      <c r="Q829" s="134">
        <f>IFERROR($Q$3*TWK!F826/100,"n/a")</f>
        <v>13.170399999999999</v>
      </c>
      <c r="R829" s="134">
        <f>IFERROR($R$3*TWK!F826/100,"n/a")</f>
        <v>13.007400000000001</v>
      </c>
      <c r="S829" s="134">
        <f>IFERROR($S$3*TWK!H826/100,"n/a")</f>
        <v>9.081999999999999</v>
      </c>
      <c r="T829" s="134">
        <f>IFERROR($T$3*TWK!H826/100,"n/a")</f>
        <v>8.843</v>
      </c>
      <c r="U829" s="134">
        <f>IFERROR($U$3*TWK!H826/100,"n/a")</f>
        <v>8.4606000000000012</v>
      </c>
      <c r="V829" s="134">
        <f>IFERROR($V$3*TWK!H826/100,"n/a")</f>
        <v>8.3888999999999996</v>
      </c>
      <c r="W829" s="134">
        <f>IFERROR($W$3*TWK!H826/100,"n/a")</f>
        <v>7.5045999999999999</v>
      </c>
      <c r="X829" s="134">
        <f>IFERROR($X$3*(TWK!H826+25)/100,"n/a")</f>
        <v>7.8936000000000002</v>
      </c>
      <c r="Y829" s="134">
        <f>IFERROR($Y$3*(TWK!H826+50)/100,"n/a")</f>
        <v>7.7163000000000004</v>
      </c>
      <c r="Z829" s="134">
        <f>IFERROR($Z$3*TWK!H826/100,"n/a")</f>
        <v>5.9033000000000007</v>
      </c>
      <c r="AA829" s="134">
        <f>IFERROR($AA$3*(TWK!H826+100)/100,"n/a")</f>
        <v>7.7631000000000006</v>
      </c>
    </row>
    <row r="830" spans="1:27" x14ac:dyDescent="0.25">
      <c r="A830" s="47">
        <f t="shared" si="12"/>
        <v>43767</v>
      </c>
      <c r="B830" s="134">
        <f>IFERROR($B$3*TWK!B827/100,"n/a")</f>
        <v>23.831500000000002</v>
      </c>
      <c r="C830" s="134">
        <f>IFERROR($C$3*TWK!C827/100,"n/a")</f>
        <v>23.16</v>
      </c>
      <c r="D830" s="134">
        <f>IFERROR($D$3*TWK!C827/100,"n/a")</f>
        <v>20.5352</v>
      </c>
      <c r="E830" s="134">
        <f>IFERROR( $E$3*TWK!C827/100,"n/a")</f>
        <v>19.608800000000002</v>
      </c>
      <c r="F830" s="134">
        <f>IFERROR($F$3*TWK!C827/100,"n/a")</f>
        <v>18.682400000000001</v>
      </c>
      <c r="G830" s="134">
        <f>IFERROR($G$3*TWK!H827/100,"n/a")</f>
        <v>8.8919999999999995</v>
      </c>
      <c r="H830" s="134">
        <f>IFERROR( $H$3*TWK!D827/100,"n/a")</f>
        <v>21.212600000000002</v>
      </c>
      <c r="I830" s="134">
        <f>IFERROR($I$3*TWK!D827/100,"n/a")</f>
        <v>19.487699999999997</v>
      </c>
      <c r="J830" s="134">
        <f>IFERROR($J$3*TWK!D827/100,"n/a")</f>
        <v>19.230800000000002</v>
      </c>
      <c r="K830" s="134">
        <f>IFERROR($K$3*TWK!D827/100,"n/a")</f>
        <v>18.6069</v>
      </c>
      <c r="L830" s="134">
        <f>IFERROR( $L$3*TWK!D827/100,"n/a")</f>
        <v>17.652699999999996</v>
      </c>
      <c r="M830" s="134">
        <f>IFERROR($M$3*TWK!D827/100,"n/a")</f>
        <v>17.0288</v>
      </c>
      <c r="N830" s="134">
        <f>IFERROR($N$3*TWK!E827/100,"n/a")</f>
        <v>10.413900000000002</v>
      </c>
      <c r="O830" s="134">
        <f>IFERROR($O$3*TWK!F827/100,"n/a")</f>
        <v>13.178900000000001</v>
      </c>
      <c r="P830" s="134">
        <f>IFERROR($P$3*TWK!F827/100,"n/a")</f>
        <v>12.5326</v>
      </c>
      <c r="Q830" s="134">
        <f>IFERROR($Q$3*TWK!F827/100,"n/a")</f>
        <v>11.352399999999999</v>
      </c>
      <c r="R830" s="134">
        <f>IFERROR($R$3*TWK!F827/100,"n/a")</f>
        <v>11.2119</v>
      </c>
      <c r="S830" s="134">
        <f>IFERROR($S$3*TWK!H827/100,"n/a")</f>
        <v>8.8919999999999995</v>
      </c>
      <c r="T830" s="134">
        <f>IFERROR($T$3*TWK!H827/100,"n/a")</f>
        <v>8.6580000000000013</v>
      </c>
      <c r="U830" s="134">
        <f>IFERROR($U$3*TWK!H827/100,"n/a")</f>
        <v>8.2835999999999999</v>
      </c>
      <c r="V830" s="134">
        <f>IFERROR($V$3*TWK!H827/100,"n/a")</f>
        <v>8.2134</v>
      </c>
      <c r="W830" s="134">
        <f>IFERROR($W$3*TWK!H827/100,"n/a")</f>
        <v>7.3475999999999999</v>
      </c>
      <c r="X830" s="134">
        <f>IFERROR($X$3*(TWK!H827+25)/100,"n/a")</f>
        <v>7.7441000000000004</v>
      </c>
      <c r="Y830" s="134">
        <f>IFERROR($Y$3*(TWK!H827+50)/100,"n/a")</f>
        <v>7.5827999999999998</v>
      </c>
      <c r="Z830" s="134">
        <f>IFERROR($Z$3*TWK!H827/100,"n/a")</f>
        <v>5.7797999999999998</v>
      </c>
      <c r="AA830" s="134">
        <f>IFERROR($AA$3*(TWK!H827+100)/100,"n/a")</f>
        <v>7.6486000000000001</v>
      </c>
    </row>
    <row r="831" spans="1:27" x14ac:dyDescent="0.25">
      <c r="A831" s="47">
        <f t="shared" si="12"/>
        <v>43774</v>
      </c>
      <c r="B831" s="134">
        <f>IFERROR($B$3*TWK!B828/100,"n/a")</f>
        <v>25.750399999999999</v>
      </c>
      <c r="C831" s="134">
        <f>IFERROR($C$3*TWK!C828/100,"n/a")</f>
        <v>20.88</v>
      </c>
      <c r="D831" s="134">
        <f>IFERROR($D$3*TWK!C828/100,"n/a")</f>
        <v>18.5136</v>
      </c>
      <c r="E831" s="134">
        <f>IFERROR( $E$3*TWK!C828/100,"n/a")</f>
        <v>17.6784</v>
      </c>
      <c r="F831" s="134">
        <f>IFERROR($F$3*TWK!C828/100,"n/a")</f>
        <v>16.8432</v>
      </c>
      <c r="G831" s="134">
        <f>IFERROR($G$3*TWK!H828/100,"n/a")</f>
        <v>8.5500000000000007</v>
      </c>
      <c r="H831" s="134">
        <f>IFERROR( $H$3*TWK!D828/100,"n/a")</f>
        <v>19.883200000000002</v>
      </c>
      <c r="I831" s="134">
        <f>IFERROR($I$3*TWK!D828/100,"n/a")</f>
        <v>18.266399999999997</v>
      </c>
      <c r="J831" s="134">
        <f>IFERROR($J$3*TWK!D828/100,"n/a")</f>
        <v>18.025600000000001</v>
      </c>
      <c r="K831" s="134">
        <f>IFERROR($K$3*TWK!D828/100,"n/a")</f>
        <v>17.440800000000003</v>
      </c>
      <c r="L831" s="134">
        <f>IFERROR( $L$3*TWK!D828/100,"n/a")</f>
        <v>16.546399999999998</v>
      </c>
      <c r="M831" s="134">
        <f>IFERROR($M$3*TWK!D828/100,"n/a")</f>
        <v>15.961599999999999</v>
      </c>
      <c r="N831" s="134">
        <f>IFERROR($N$3*TWK!E828/100,"n/a")</f>
        <v>9.8154000000000003</v>
      </c>
      <c r="O831" s="134">
        <f>IFERROR($O$3*TWK!F828/100,"n/a")</f>
        <v>11.865700000000002</v>
      </c>
      <c r="P831" s="134">
        <f>IFERROR($P$3*TWK!F828/100,"n/a")</f>
        <v>11.283799999999999</v>
      </c>
      <c r="Q831" s="134">
        <f>IFERROR($Q$3*TWK!F828/100,"n/a")</f>
        <v>10.2212</v>
      </c>
      <c r="R831" s="134">
        <f>IFERROR($R$3*TWK!F828/100,"n/a")</f>
        <v>10.0947</v>
      </c>
      <c r="S831" s="134">
        <f>IFERROR($S$3*TWK!H828/100,"n/a")</f>
        <v>8.5500000000000007</v>
      </c>
      <c r="T831" s="134">
        <f>IFERROR($T$3*TWK!H828/100,"n/a")</f>
        <v>8.3249999999999993</v>
      </c>
      <c r="U831" s="134">
        <f>IFERROR($U$3*TWK!H828/100,"n/a")</f>
        <v>7.9649999999999999</v>
      </c>
      <c r="V831" s="134">
        <f>IFERROR($V$3*TWK!H828/100,"n/a")</f>
        <v>7.8975</v>
      </c>
      <c r="W831" s="134">
        <f>IFERROR($W$3*TWK!H828/100,"n/a")</f>
        <v>7.0650000000000004</v>
      </c>
      <c r="X831" s="134">
        <f>IFERROR($X$3*(TWK!H828+25)/100,"n/a")</f>
        <v>7.4749999999999996</v>
      </c>
      <c r="Y831" s="134">
        <f>IFERROR($Y$3*(TWK!H828+50)/100,"n/a")</f>
        <v>7.3425000000000002</v>
      </c>
      <c r="Z831" s="134">
        <f>IFERROR($Z$3*TWK!H828/100,"n/a")</f>
        <v>5.5575000000000001</v>
      </c>
      <c r="AA831" s="134">
        <f>IFERROR($AA$3*(TWK!H828+100)/100,"n/a")</f>
        <v>7.4424999999999999</v>
      </c>
    </row>
    <row r="832" spans="1:27" x14ac:dyDescent="0.25">
      <c r="A832" s="47">
        <f t="shared" si="12"/>
        <v>43781</v>
      </c>
      <c r="B832" s="134">
        <f>IFERROR($B$3*TWK!B829/100,"n/a")</f>
        <v>25.379000000000001</v>
      </c>
      <c r="C832" s="134">
        <f>IFERROR($C$3*TWK!C829/100,"n/a")</f>
        <v>24.84</v>
      </c>
      <c r="D832" s="134">
        <f>IFERROR($D$3*TWK!C829/100,"n/a")</f>
        <v>22.024799999999999</v>
      </c>
      <c r="E832" s="134">
        <f>IFERROR( $E$3*TWK!C829/100,"n/a")</f>
        <v>21.031199999999998</v>
      </c>
      <c r="F832" s="134">
        <f>IFERROR($F$3*TWK!C829/100,"n/a")</f>
        <v>20.037600000000001</v>
      </c>
      <c r="G832" s="134">
        <f>IFERROR($G$3*TWK!H829/100,"n/a")</f>
        <v>9.1579999999999995</v>
      </c>
      <c r="H832" s="134">
        <f>IFERROR( $H$3*TWK!D829/100,"n/a")</f>
        <v>23.293400000000002</v>
      </c>
      <c r="I832" s="134">
        <f>IFERROR($I$3*TWK!D829/100,"n/a")</f>
        <v>21.399299999999997</v>
      </c>
      <c r="J832" s="134">
        <f>IFERROR($J$3*TWK!D829/100,"n/a")</f>
        <v>21.117200000000004</v>
      </c>
      <c r="K832" s="134">
        <f>IFERROR($K$3*TWK!D829/100,"n/a")</f>
        <v>20.432100000000002</v>
      </c>
      <c r="L832" s="134">
        <f>IFERROR( $L$3*TWK!D829/100,"n/a")</f>
        <v>19.3843</v>
      </c>
      <c r="M832" s="134">
        <f>IFERROR($M$3*TWK!D829/100,"n/a")</f>
        <v>18.699199999999998</v>
      </c>
      <c r="N832" s="134">
        <f>IFERROR($N$3*TWK!E829/100,"n/a")</f>
        <v>10.812899999999999</v>
      </c>
      <c r="O832" s="134">
        <f>IFERROR($O$3*TWK!F829/100,"n/a")</f>
        <v>12.475400000000002</v>
      </c>
      <c r="P832" s="134">
        <f>IFERROR($P$3*TWK!F829/100,"n/a")</f>
        <v>11.863599999999998</v>
      </c>
      <c r="Q832" s="134">
        <f>IFERROR($Q$3*TWK!F829/100,"n/a")</f>
        <v>10.746400000000001</v>
      </c>
      <c r="R832" s="134">
        <f>IFERROR($R$3*TWK!F829/100,"n/a")</f>
        <v>10.613400000000002</v>
      </c>
      <c r="S832" s="134">
        <f>IFERROR($S$3*TWK!H829/100,"n/a")</f>
        <v>9.1579999999999995</v>
      </c>
      <c r="T832" s="134">
        <f>IFERROR($T$3*TWK!H829/100,"n/a")</f>
        <v>8.9169999999999998</v>
      </c>
      <c r="U832" s="134">
        <f>IFERROR($U$3*TWK!H829/100,"n/a")</f>
        <v>8.5313999999999997</v>
      </c>
      <c r="V832" s="134">
        <f>IFERROR($V$3*TWK!H829/100,"n/a")</f>
        <v>8.4590999999999994</v>
      </c>
      <c r="W832" s="134">
        <f>IFERROR($W$3*TWK!H829/100,"n/a")</f>
        <v>7.5674000000000001</v>
      </c>
      <c r="X832" s="134">
        <f>IFERROR($X$3*(TWK!H829+25)/100,"n/a")</f>
        <v>7.9534000000000002</v>
      </c>
      <c r="Y832" s="134">
        <f>IFERROR($Y$3*(TWK!H829+50)/100,"n/a")</f>
        <v>7.7697000000000003</v>
      </c>
      <c r="Z832" s="134">
        <f>IFERROR($Z$3*TWK!H829/100,"n/a")</f>
        <v>5.952700000000001</v>
      </c>
      <c r="AA832" s="134">
        <f>IFERROR($AA$3*(TWK!H829+100)/100,"n/a")</f>
        <v>7.8088999999999995</v>
      </c>
    </row>
    <row r="833" spans="1:27" x14ac:dyDescent="0.25">
      <c r="A833" s="47">
        <f t="shared" si="12"/>
        <v>43788</v>
      </c>
      <c r="B833" s="134">
        <f>IFERROR($B$3*TWK!B830/100,"n/a")</f>
        <v>25.502800000000001</v>
      </c>
      <c r="C833" s="134">
        <f>IFERROR($C$3*TWK!C830/100,"n/a")</f>
        <v>25.02</v>
      </c>
      <c r="D833" s="134">
        <f>IFERROR($D$3*TWK!C830/100,"n/a")</f>
        <v>22.1844</v>
      </c>
      <c r="E833" s="134">
        <f>IFERROR( $E$3*TWK!C830/100,"n/a")</f>
        <v>21.183600000000002</v>
      </c>
      <c r="F833" s="134">
        <f>IFERROR($F$3*TWK!C830/100,"n/a")</f>
        <v>20.1828</v>
      </c>
      <c r="G833" s="134">
        <f>IFERROR($G$3*TWK!H830/100,"n/a")</f>
        <v>11.133999999999999</v>
      </c>
      <c r="H833" s="134">
        <f>IFERROR( $H$3*TWK!D830/100,"n/a")</f>
        <v>22.8888</v>
      </c>
      <c r="I833" s="134">
        <f>IFERROR($I$3*TWK!D830/100,"n/a")</f>
        <v>21.027599999999996</v>
      </c>
      <c r="J833" s="134">
        <f>IFERROR($J$3*TWK!D830/100,"n/a")</f>
        <v>20.750399999999999</v>
      </c>
      <c r="K833" s="134">
        <f>IFERROR($K$3*TWK!D830/100,"n/a")</f>
        <v>20.077200000000001</v>
      </c>
      <c r="L833" s="134">
        <f>IFERROR( $L$3*TWK!D830/100,"n/a")</f>
        <v>19.047599999999999</v>
      </c>
      <c r="M833" s="134">
        <f>IFERROR($M$3*TWK!D830/100,"n/a")</f>
        <v>18.374399999999998</v>
      </c>
      <c r="N833" s="134">
        <f>IFERROR($N$3*TWK!E830/100,"n/a")</f>
        <v>11.291700000000001</v>
      </c>
      <c r="O833" s="134">
        <f>IFERROR($O$3*TWK!F830/100,"n/a")</f>
        <v>13.132</v>
      </c>
      <c r="P833" s="134">
        <f>IFERROR($P$3*TWK!F830/100,"n/a")</f>
        <v>12.488</v>
      </c>
      <c r="Q833" s="134">
        <f>IFERROR($Q$3*TWK!F830/100,"n/a")</f>
        <v>11.312000000000001</v>
      </c>
      <c r="R833" s="134">
        <f>IFERROR($R$3*TWK!F830/100,"n/a")</f>
        <v>11.172000000000001</v>
      </c>
      <c r="S833" s="134">
        <f>IFERROR($S$3*TWK!H830/100,"n/a")</f>
        <v>11.133999999999999</v>
      </c>
      <c r="T833" s="134">
        <f>IFERROR($T$3*TWK!H830/100,"n/a")</f>
        <v>10.841000000000001</v>
      </c>
      <c r="U833" s="134">
        <f>IFERROR($U$3*TWK!H830/100,"n/a")</f>
        <v>10.372199999999999</v>
      </c>
      <c r="V833" s="134">
        <f>IFERROR($V$3*TWK!H830/100,"n/a")</f>
        <v>10.284299999999998</v>
      </c>
      <c r="W833" s="134">
        <f>IFERROR($W$3*TWK!H830/100,"n/a")</f>
        <v>9.2002000000000006</v>
      </c>
      <c r="X833" s="134">
        <f>IFERROR($X$3*(TWK!H830+25)/100,"n/a")</f>
        <v>9.5082000000000004</v>
      </c>
      <c r="Y833" s="134">
        <f>IFERROR($Y$3*(TWK!H830+50)/100,"n/a")</f>
        <v>9.1580999999999992</v>
      </c>
      <c r="Z833" s="134">
        <f>IFERROR($Z$3*TWK!H830/100,"n/a")</f>
        <v>7.2371000000000008</v>
      </c>
      <c r="AA833" s="134">
        <f>IFERROR($AA$3*(TWK!H830+100)/100,"n/a")</f>
        <v>8.9997000000000007</v>
      </c>
    </row>
    <row r="834" spans="1:27" x14ac:dyDescent="0.25">
      <c r="A834" s="47">
        <f t="shared" si="12"/>
        <v>43795</v>
      </c>
      <c r="B834" s="134" t="str">
        <f>IFERROR($B$3*TWK!B831/100,"n/a")</f>
        <v>n/a</v>
      </c>
      <c r="C834" s="134">
        <f>IFERROR($C$3*TWK!C831/100,"n/a")</f>
        <v>22.44</v>
      </c>
      <c r="D834" s="134">
        <f>IFERROR($D$3*TWK!C831/100,"n/a")</f>
        <v>19.896799999999999</v>
      </c>
      <c r="E834" s="134">
        <f>IFERROR( $E$3*TWK!C831/100,"n/a")</f>
        <v>18.999200000000002</v>
      </c>
      <c r="F834" s="134">
        <f>IFERROR($F$3*TWK!C831/100,"n/a")</f>
        <v>18.101599999999998</v>
      </c>
      <c r="G834" s="134">
        <f>IFERROR($G$3*TWK!H831/100,"n/a")</f>
        <v>9.1199999999999992</v>
      </c>
      <c r="H834" s="134">
        <f>IFERROR( $H$3*TWK!D831/100,"n/a")</f>
        <v>21.4438</v>
      </c>
      <c r="I834" s="134">
        <f>IFERROR($I$3*TWK!D831/100,"n/a")</f>
        <v>19.700099999999999</v>
      </c>
      <c r="J834" s="134">
        <f>IFERROR($J$3*TWK!D831/100,"n/a")</f>
        <v>19.4404</v>
      </c>
      <c r="K834" s="134">
        <f>IFERROR($K$3*TWK!D831/100,"n/a")</f>
        <v>18.809699999999999</v>
      </c>
      <c r="L834" s="134">
        <f>IFERROR( $L$3*TWK!D831/100,"n/a")</f>
        <v>17.845099999999999</v>
      </c>
      <c r="M834" s="134">
        <f>IFERROR($M$3*TWK!D831/100,"n/a")</f>
        <v>17.214399999999998</v>
      </c>
      <c r="N834" s="134">
        <f>IFERROR($N$3*TWK!E831/100,"n/a")</f>
        <v>10.1745</v>
      </c>
      <c r="O834" s="134">
        <f>IFERROR($O$3*TWK!F831/100,"n/a")</f>
        <v>12.475400000000002</v>
      </c>
      <c r="P834" s="134">
        <f>IFERROR($P$3*TWK!F831/100,"n/a")</f>
        <v>11.863599999999998</v>
      </c>
      <c r="Q834" s="134">
        <f>IFERROR($Q$3*TWK!F831/100,"n/a")</f>
        <v>10.746400000000001</v>
      </c>
      <c r="R834" s="134">
        <f>IFERROR($R$3*TWK!F831/100,"n/a")</f>
        <v>10.613400000000002</v>
      </c>
      <c r="S834" s="134">
        <f>IFERROR($S$3*TWK!H831/100,"n/a")</f>
        <v>9.1199999999999992</v>
      </c>
      <c r="T834" s="134">
        <f>IFERROR($T$3*TWK!H831/100,"n/a")</f>
        <v>8.8800000000000008</v>
      </c>
      <c r="U834" s="134">
        <f>IFERROR($U$3*TWK!H831/100,"n/a")</f>
        <v>8.4960000000000004</v>
      </c>
      <c r="V834" s="134">
        <f>IFERROR($V$3*TWK!H831/100,"n/a")</f>
        <v>8.4239999999999995</v>
      </c>
      <c r="W834" s="134">
        <f>IFERROR($W$3*TWK!H831/100,"n/a")</f>
        <v>7.5360000000000005</v>
      </c>
      <c r="X834" s="134">
        <f>IFERROR($X$3*(TWK!H831+25)/100,"n/a")</f>
        <v>7.9235000000000007</v>
      </c>
      <c r="Y834" s="134">
        <f>IFERROR($Y$3*(TWK!H831+50)/100,"n/a")</f>
        <v>7.7429999999999994</v>
      </c>
      <c r="Z834" s="134">
        <f>IFERROR($Z$3*TWK!H831/100,"n/a")</f>
        <v>5.9280000000000008</v>
      </c>
      <c r="AA834" s="134">
        <f>IFERROR($AA$3*(TWK!H831+100)/100,"n/a")</f>
        <v>7.7860000000000005</v>
      </c>
    </row>
    <row r="835" spans="1:27" x14ac:dyDescent="0.25">
      <c r="A835" s="47">
        <f t="shared" si="12"/>
        <v>43802</v>
      </c>
      <c r="B835" s="134" t="str">
        <f>IFERROR($B$3*TWK!B832/100,"n/a")</f>
        <v>n/a</v>
      </c>
      <c r="C835" s="134">
        <f>IFERROR($C$3*TWK!C832/100,"n/a")</f>
        <v>21.36</v>
      </c>
      <c r="D835" s="134">
        <f>IFERROR($D$3*TWK!C832/100,"n/a")</f>
        <v>18.9392</v>
      </c>
      <c r="E835" s="134">
        <f>IFERROR( $E$3*TWK!C832/100,"n/a")</f>
        <v>18.084800000000001</v>
      </c>
      <c r="F835" s="134">
        <f>IFERROR($F$3*TWK!C832/100,"n/a")</f>
        <v>17.230399999999999</v>
      </c>
      <c r="G835" s="134">
        <f>IFERROR($G$3*TWK!H832/100,"n/a")</f>
        <v>8.74</v>
      </c>
      <c r="H835" s="134">
        <f>IFERROR( $H$3*TWK!D832/100,"n/a")</f>
        <v>20.287800000000001</v>
      </c>
      <c r="I835" s="134">
        <f>IFERROR($I$3*TWK!D832/100,"n/a")</f>
        <v>18.638099999999998</v>
      </c>
      <c r="J835" s="134">
        <f>IFERROR($J$3*TWK!D832/100,"n/a")</f>
        <v>18.392399999999999</v>
      </c>
      <c r="K835" s="134">
        <f>IFERROR($K$3*TWK!D832/100,"n/a")</f>
        <v>17.7957</v>
      </c>
      <c r="L835" s="134">
        <f>IFERROR( $L$3*TWK!D832/100,"n/a")</f>
        <v>16.883099999999999</v>
      </c>
      <c r="M835" s="134">
        <f>IFERROR($M$3*TWK!D832/100,"n/a")</f>
        <v>16.2864</v>
      </c>
      <c r="N835" s="134">
        <f>IFERROR($N$3*TWK!E832/100,"n/a")</f>
        <v>9.9749999999999996</v>
      </c>
      <c r="O835" s="134">
        <f>IFERROR($O$3*TWK!F832/100,"n/a")</f>
        <v>12.006400000000001</v>
      </c>
      <c r="P835" s="134">
        <f>IFERROR($P$3*TWK!F832/100,"n/a")</f>
        <v>11.4176</v>
      </c>
      <c r="Q835" s="134">
        <f>IFERROR($Q$3*TWK!F832/100,"n/a")</f>
        <v>10.3424</v>
      </c>
      <c r="R835" s="134">
        <f>IFERROR($R$3*TWK!F832/100,"n/a")</f>
        <v>10.214400000000001</v>
      </c>
      <c r="S835" s="134">
        <f>IFERROR($S$3*TWK!H832/100,"n/a")</f>
        <v>8.74</v>
      </c>
      <c r="T835" s="134">
        <f>IFERROR($T$3*TWK!H832/100,"n/a")</f>
        <v>8.51</v>
      </c>
      <c r="U835" s="134">
        <f>IFERROR($U$3*TWK!H832/100,"n/a")</f>
        <v>8.1420000000000012</v>
      </c>
      <c r="V835" s="134">
        <f>IFERROR($V$3*TWK!H832/100,"n/a")</f>
        <v>8.0730000000000004</v>
      </c>
      <c r="W835" s="134">
        <f>IFERROR($W$3*TWK!H832/100,"n/a")</f>
        <v>7.2220000000000004</v>
      </c>
      <c r="X835" s="134">
        <f>IFERROR($X$3*(TWK!H832+25)/100,"n/a")</f>
        <v>7.6245000000000003</v>
      </c>
      <c r="Y835" s="134">
        <f>IFERROR($Y$3*(TWK!H832+50)/100,"n/a")</f>
        <v>7.476</v>
      </c>
      <c r="Z835" s="134">
        <f>IFERROR($Z$3*TWK!H832/100,"n/a")</f>
        <v>5.681</v>
      </c>
      <c r="AA835" s="134">
        <f>IFERROR($AA$3*(TWK!H832+100)/100,"n/a")</f>
        <v>7.5570000000000004</v>
      </c>
    </row>
    <row r="836" spans="1:27" x14ac:dyDescent="0.25">
      <c r="A836" s="47">
        <f t="shared" si="12"/>
        <v>43809</v>
      </c>
      <c r="B836" s="134" t="str">
        <f>IFERROR($B$3*TWK!B833/100,"n/a")</f>
        <v>n/a</v>
      </c>
      <c r="C836" s="134" t="str">
        <f>IFERROR($C$3*TWK!C833/100,"n/a")</f>
        <v>n/a</v>
      </c>
      <c r="D836" s="134" t="str">
        <f>IFERROR($D$3*TWK!C833/100,"n/a")</f>
        <v>n/a</v>
      </c>
      <c r="E836" s="134" t="str">
        <f>IFERROR( $E$3*TWK!C833/100,"n/a")</f>
        <v>n/a</v>
      </c>
      <c r="F836" s="134" t="str">
        <f>IFERROR($F$3*TWK!C833/100,"n/a")</f>
        <v>n/a</v>
      </c>
      <c r="G836" s="134">
        <f>IFERROR($G$3*TWK!H833/100,"n/a")</f>
        <v>8.5119999999999987</v>
      </c>
      <c r="H836" s="134">
        <f>IFERROR( $H$3*TWK!D833/100,"n/a")</f>
        <v>19.825400000000002</v>
      </c>
      <c r="I836" s="134">
        <f>IFERROR($I$3*TWK!D833/100,"n/a")</f>
        <v>18.2133</v>
      </c>
      <c r="J836" s="134">
        <f>IFERROR($J$3*TWK!D833/100,"n/a")</f>
        <v>17.973200000000002</v>
      </c>
      <c r="K836" s="134">
        <f>IFERROR($K$3*TWK!D833/100,"n/a")</f>
        <v>17.3901</v>
      </c>
      <c r="L836" s="134">
        <f>IFERROR( $L$3*TWK!D833/100,"n/a")</f>
        <v>16.4983</v>
      </c>
      <c r="M836" s="134">
        <f>IFERROR($M$3*TWK!D833/100,"n/a")</f>
        <v>15.9152</v>
      </c>
      <c r="N836" s="134">
        <f>IFERROR($N$3*TWK!E833/100,"n/a")</f>
        <v>9.7355999999999998</v>
      </c>
      <c r="O836" s="134">
        <f>IFERROR($O$3*TWK!F833/100,"n/a")</f>
        <v>11.7719</v>
      </c>
      <c r="P836" s="134">
        <f>IFERROR($P$3*TWK!F833/100,"n/a")</f>
        <v>11.194600000000001</v>
      </c>
      <c r="Q836" s="134">
        <f>IFERROR($Q$3*TWK!F833/100,"n/a")</f>
        <v>10.1404</v>
      </c>
      <c r="R836" s="134">
        <f>IFERROR($R$3*TWK!F833/100,"n/a")</f>
        <v>10.014900000000001</v>
      </c>
      <c r="S836" s="134">
        <f>IFERROR($S$3*TWK!H833/100,"n/a")</f>
        <v>8.5119999999999987</v>
      </c>
      <c r="T836" s="134">
        <f>IFERROR($T$3*TWK!H833/100,"n/a")</f>
        <v>8.2880000000000003</v>
      </c>
      <c r="U836" s="134">
        <f>IFERROR($U$3*TWK!H833/100,"n/a")</f>
        <v>7.9296000000000006</v>
      </c>
      <c r="V836" s="134">
        <f>IFERROR($V$3*TWK!H833/100,"n/a")</f>
        <v>7.8624000000000001</v>
      </c>
      <c r="W836" s="134">
        <f>IFERROR($W$3*TWK!H833/100,"n/a")</f>
        <v>7.0335999999999999</v>
      </c>
      <c r="X836" s="134">
        <f>IFERROR($X$3*(TWK!H833+25)/100,"n/a")</f>
        <v>7.4451000000000009</v>
      </c>
      <c r="Y836" s="134">
        <f>IFERROR($Y$3*(TWK!H833+50)/100,"n/a")</f>
        <v>7.3157999999999994</v>
      </c>
      <c r="Z836" s="134">
        <f>IFERROR($Z$3*TWK!H833/100,"n/a")</f>
        <v>5.5328000000000008</v>
      </c>
      <c r="AA836" s="134">
        <f>IFERROR($AA$3*(TWK!H833+100)/100,"n/a")</f>
        <v>7.4196</v>
      </c>
    </row>
    <row r="837" spans="1:27" x14ac:dyDescent="0.25">
      <c r="A837" s="47">
        <f t="shared" si="12"/>
        <v>43816</v>
      </c>
      <c r="B837" s="134" t="str">
        <f>IFERROR($B$3*TWK!B834/100,"n/a")</f>
        <v>n/a</v>
      </c>
      <c r="C837" s="134" t="str">
        <f>IFERROR($C$3*TWK!C834/100,"n/a")</f>
        <v>n/a</v>
      </c>
      <c r="D837" s="134" t="str">
        <f>IFERROR($D$3*TWK!C834/100,"n/a")</f>
        <v>n/a</v>
      </c>
      <c r="E837" s="134" t="str">
        <f>IFERROR( $E$3*TWK!C834/100,"n/a")</f>
        <v>n/a</v>
      </c>
      <c r="F837" s="134" t="str">
        <f>IFERROR($F$3*TWK!C834/100,"n/a")</f>
        <v>n/a</v>
      </c>
      <c r="G837" s="134">
        <f>IFERROR($G$3*TWK!H834/100,"n/a")</f>
        <v>8.2839999999999989</v>
      </c>
      <c r="H837" s="134">
        <f>IFERROR( $H$3*TWK!D834/100,"n/a")</f>
        <v>19.5364</v>
      </c>
      <c r="I837" s="134">
        <f>IFERROR($I$3*TWK!D834/100,"n/a")</f>
        <v>17.947800000000001</v>
      </c>
      <c r="J837" s="134">
        <f>IFERROR($J$3*TWK!D834/100,"n/a")</f>
        <v>17.711200000000002</v>
      </c>
      <c r="K837" s="134">
        <f>IFERROR($K$3*TWK!D834/100,"n/a")</f>
        <v>17.136600000000001</v>
      </c>
      <c r="L837" s="134">
        <f>IFERROR( $L$3*TWK!D834/100,"n/a")</f>
        <v>16.2578</v>
      </c>
      <c r="M837" s="134">
        <f>IFERROR($M$3*TWK!D834/100,"n/a")</f>
        <v>15.683199999999999</v>
      </c>
      <c r="N837" s="134">
        <f>IFERROR($N$3*TWK!E834/100,"n/a")</f>
        <v>9.3765000000000001</v>
      </c>
      <c r="O837" s="134">
        <f>IFERROR($O$3*TWK!F834/100,"n/a")</f>
        <v>11.396700000000001</v>
      </c>
      <c r="P837" s="134">
        <f>IFERROR($P$3*TWK!F834/100,"n/a")</f>
        <v>10.8378</v>
      </c>
      <c r="Q837" s="134">
        <f>IFERROR($Q$3*TWK!F834/100,"n/a")</f>
        <v>9.8171999999999997</v>
      </c>
      <c r="R837" s="134">
        <f>IFERROR($R$3*TWK!F834/100,"n/a")</f>
        <v>9.6957000000000004</v>
      </c>
      <c r="S837" s="134">
        <f>IFERROR($S$3*TWK!H834/100,"n/a")</f>
        <v>8.2839999999999989</v>
      </c>
      <c r="T837" s="134">
        <f>IFERROR($T$3*TWK!H834/100,"n/a")</f>
        <v>8.0660000000000007</v>
      </c>
      <c r="U837" s="134">
        <f>IFERROR($U$3*TWK!H834/100,"n/a")</f>
        <v>7.7172000000000001</v>
      </c>
      <c r="V837" s="134">
        <f>IFERROR($V$3*TWK!H834/100,"n/a")</f>
        <v>7.6517999999999997</v>
      </c>
      <c r="W837" s="134">
        <f>IFERROR($W$3*TWK!H834/100,"n/a")</f>
        <v>6.8452000000000002</v>
      </c>
      <c r="X837" s="134">
        <f>IFERROR($X$3*(TWK!H834+25)/100,"n/a")</f>
        <v>7.2657000000000007</v>
      </c>
      <c r="Y837" s="134">
        <f>IFERROR($Y$3*(TWK!H834+50)/100,"n/a")</f>
        <v>7.1555999999999997</v>
      </c>
      <c r="Z837" s="134">
        <f>IFERROR($Z$3*TWK!H834/100,"n/a")</f>
        <v>5.3846000000000007</v>
      </c>
      <c r="AA837" s="134">
        <f>IFERROR($AA$3*(TWK!H834+100)/100,"n/a")</f>
        <v>7.2822000000000005</v>
      </c>
    </row>
    <row r="838" spans="1:27" x14ac:dyDescent="0.25">
      <c r="A838" s="47">
        <f t="shared" si="12"/>
        <v>43823</v>
      </c>
      <c r="B838" s="134" t="str">
        <f>IFERROR($B$3*TWK!B835/100,"n/a")</f>
        <v>n/a</v>
      </c>
      <c r="C838" s="134" t="str">
        <f>IFERROR($C$3*TWK!C835/100,"n/a")</f>
        <v>n/a</v>
      </c>
      <c r="D838" s="134" t="str">
        <f>IFERROR($D$3*TWK!C835/100,"n/a")</f>
        <v>n/a</v>
      </c>
      <c r="E838" s="134" t="str">
        <f>IFERROR( $E$3*TWK!C835/100,"n/a")</f>
        <v>n/a</v>
      </c>
      <c r="F838" s="134" t="str">
        <f>IFERROR($F$3*TWK!C835/100,"n/a")</f>
        <v>n/a</v>
      </c>
      <c r="G838" s="134">
        <f>IFERROR($G$3*TWK!H835/100,"n/a")</f>
        <v>7.98</v>
      </c>
      <c r="H838" s="134">
        <f>IFERROR( $H$3*TWK!D835/100,"n/a")</f>
        <v>18.380400000000002</v>
      </c>
      <c r="I838" s="134">
        <f>IFERROR($I$3*TWK!D835/100,"n/a")</f>
        <v>16.8858</v>
      </c>
      <c r="J838" s="134">
        <f>IFERROR($J$3*TWK!D835/100,"n/a")</f>
        <v>16.663200000000003</v>
      </c>
      <c r="K838" s="134">
        <f>IFERROR($K$3*TWK!D835/100,"n/a")</f>
        <v>16.122599999999998</v>
      </c>
      <c r="L838" s="134">
        <f>IFERROR( $L$3*TWK!D835/100,"n/a")</f>
        <v>15.2958</v>
      </c>
      <c r="M838" s="134">
        <f>IFERROR($M$3*TWK!D835/100,"n/a")</f>
        <v>14.7552</v>
      </c>
      <c r="N838" s="134">
        <f>IFERROR($N$3*TWK!E835/100,"n/a")</f>
        <v>8.9774999999999991</v>
      </c>
      <c r="O838" s="134">
        <f>IFERROR($O$3*TWK!F835/100,"n/a")</f>
        <v>11.115300000000001</v>
      </c>
      <c r="P838" s="134">
        <f>IFERROR($P$3*TWK!F835/100,"n/a")</f>
        <v>10.5702</v>
      </c>
      <c r="Q838" s="134">
        <f>IFERROR($Q$3*TWK!F835/100,"n/a")</f>
        <v>9.5747999999999998</v>
      </c>
      <c r="R838" s="134">
        <f>IFERROR($R$3*TWK!F835/100,"n/a")</f>
        <v>9.4563000000000006</v>
      </c>
      <c r="S838" s="134">
        <f>IFERROR($S$3*TWK!H835/100,"n/a")</f>
        <v>7.98</v>
      </c>
      <c r="T838" s="134">
        <f>IFERROR($T$3*TWK!H835/100,"n/a")</f>
        <v>7.77</v>
      </c>
      <c r="U838" s="134">
        <f>IFERROR($U$3*TWK!H835/100,"n/a")</f>
        <v>7.4340000000000002</v>
      </c>
      <c r="V838" s="134">
        <f>IFERROR($V$3*TWK!H835/100,"n/a")</f>
        <v>7.3709999999999987</v>
      </c>
      <c r="W838" s="134">
        <f>IFERROR($W$3*TWK!H835/100,"n/a")</f>
        <v>6.5939999999999994</v>
      </c>
      <c r="X838" s="134">
        <f>IFERROR($X$3*(TWK!H835+25)/100,"n/a")</f>
        <v>7.0265000000000013</v>
      </c>
      <c r="Y838" s="134">
        <f>IFERROR($Y$3*(TWK!H835+50)/100,"n/a")</f>
        <v>6.9419999999999993</v>
      </c>
      <c r="Z838" s="134">
        <f>IFERROR($Z$3*TWK!H835/100,"n/a")</f>
        <v>5.1870000000000003</v>
      </c>
      <c r="AA838" s="134">
        <f>IFERROR($AA$3*(TWK!H835+100)/100,"n/a")</f>
        <v>7.0990000000000002</v>
      </c>
    </row>
    <row r="839" spans="1:27" x14ac:dyDescent="0.25">
      <c r="A839" s="47">
        <f t="shared" si="12"/>
        <v>43830</v>
      </c>
      <c r="B839" s="134" t="str">
        <f>IFERROR($B$3*TWK!B836/100,"n/a")</f>
        <v>n/a</v>
      </c>
      <c r="C839" s="134" t="str">
        <f>IFERROR($C$3*TWK!C836/100,"n/a")</f>
        <v>n/a</v>
      </c>
      <c r="D839" s="134" t="str">
        <f>IFERROR($D$3*TWK!C836/100,"n/a")</f>
        <v>n/a</v>
      </c>
      <c r="E839" s="134" t="str">
        <f>IFERROR( $E$3*TWK!C836/100,"n/a")</f>
        <v>n/a</v>
      </c>
      <c r="F839" s="134" t="str">
        <f>IFERROR($F$3*TWK!C836/100,"n/a")</f>
        <v>n/a</v>
      </c>
      <c r="G839" s="134">
        <f>IFERROR($G$3*TWK!H836/100,"n/a")</f>
        <v>7.98</v>
      </c>
      <c r="H839" s="134">
        <f>IFERROR( $H$3*TWK!D836/100,"n/a")</f>
        <v>18.207000000000001</v>
      </c>
      <c r="I839" s="134">
        <f>IFERROR($I$3*TWK!D836/100,"n/a")</f>
        <v>16.726499999999998</v>
      </c>
      <c r="J839" s="134">
        <f>IFERROR($J$3*TWK!D836/100,"n/a")</f>
        <v>16.506</v>
      </c>
      <c r="K839" s="134">
        <f>IFERROR($K$3*TWK!D836/100,"n/a")</f>
        <v>15.970500000000001</v>
      </c>
      <c r="L839" s="134">
        <f>IFERROR( $L$3*TWK!D836/100,"n/a")</f>
        <v>15.151499999999999</v>
      </c>
      <c r="M839" s="134">
        <f>IFERROR($M$3*TWK!D836/100,"n/a")</f>
        <v>14.616</v>
      </c>
      <c r="N839" s="134">
        <f>IFERROR($N$3*TWK!E836/100,"n/a")</f>
        <v>8.8179000000000016</v>
      </c>
      <c r="O839" s="134">
        <f>IFERROR($O$3*TWK!F836/100,"n/a")</f>
        <v>11.396700000000001</v>
      </c>
      <c r="P839" s="134">
        <f>IFERROR($P$3*TWK!F836/100,"n/a")</f>
        <v>10.8378</v>
      </c>
      <c r="Q839" s="134">
        <f>IFERROR($Q$3*TWK!F836/100,"n/a")</f>
        <v>9.8171999999999997</v>
      </c>
      <c r="R839" s="134">
        <f>IFERROR($R$3*TWK!F836/100,"n/a")</f>
        <v>9.6957000000000004</v>
      </c>
      <c r="S839" s="134">
        <f>IFERROR($S$3*TWK!H836/100,"n/a")</f>
        <v>7.98</v>
      </c>
      <c r="T839" s="134">
        <f>IFERROR($T$3*TWK!H836/100,"n/a")</f>
        <v>7.77</v>
      </c>
      <c r="U839" s="134">
        <f>IFERROR($U$3*TWK!H836/100,"n/a")</f>
        <v>7.4340000000000002</v>
      </c>
      <c r="V839" s="134">
        <f>IFERROR($V$3*TWK!H836/100,"n/a")</f>
        <v>7.3709999999999987</v>
      </c>
      <c r="W839" s="134">
        <f>IFERROR($W$3*TWK!H836/100,"n/a")</f>
        <v>6.5939999999999994</v>
      </c>
      <c r="X839" s="134">
        <f>IFERROR($X$3*(TWK!H836+25)/100,"n/a")</f>
        <v>7.0265000000000013</v>
      </c>
      <c r="Y839" s="134">
        <f>IFERROR($Y$3*(TWK!H836+50)/100,"n/a")</f>
        <v>6.9419999999999993</v>
      </c>
      <c r="Z839" s="134">
        <f>IFERROR($Z$3*TWK!H836/100,"n/a")</f>
        <v>5.1870000000000003</v>
      </c>
      <c r="AA839" s="134">
        <f>IFERROR($AA$3*(TWK!H836+100)/100,"n/a")</f>
        <v>7.0990000000000002</v>
      </c>
    </row>
    <row r="840" spans="1:27" x14ac:dyDescent="0.25">
      <c r="A840" s="47">
        <f t="shared" si="12"/>
        <v>43837</v>
      </c>
      <c r="B840" s="134" t="str">
        <f>IFERROR($B$3*TWK!B837/100,"n/a")</f>
        <v>n/a</v>
      </c>
      <c r="C840" s="134" t="str">
        <f>IFERROR($C$3*TWK!C837/100,"n/a")</f>
        <v>n/a</v>
      </c>
      <c r="D840" s="134" t="str">
        <f>IFERROR($D$3*TWK!C837/100,"n/a")</f>
        <v>n/a</v>
      </c>
      <c r="E840" s="134" t="str">
        <f>IFERROR( $E$3*TWK!C837/100,"n/a")</f>
        <v>n/a</v>
      </c>
      <c r="F840" s="134" t="str">
        <f>IFERROR($F$3*TWK!C837/100,"n/a")</f>
        <v>n/a</v>
      </c>
      <c r="G840" s="134">
        <f>IFERROR($G$3*TWK!H837/100,"n/a")</f>
        <v>8.0559999999999992</v>
      </c>
      <c r="H840" s="134">
        <f>IFERROR( $H$3*TWK!D837/100,"n/a")</f>
        <v>17.918000000000003</v>
      </c>
      <c r="I840" s="134">
        <f>IFERROR($I$3*TWK!D837/100,"n/a")</f>
        <v>16.460999999999999</v>
      </c>
      <c r="J840" s="134">
        <f>IFERROR($J$3*TWK!D837/100,"n/a")</f>
        <v>16.244</v>
      </c>
      <c r="K840" s="134">
        <f>IFERROR($K$3*TWK!D837/100,"n/a")</f>
        <v>15.717000000000001</v>
      </c>
      <c r="L840" s="134">
        <f>IFERROR( $L$3*TWK!D837/100,"n/a")</f>
        <v>14.911</v>
      </c>
      <c r="M840" s="134">
        <f>IFERROR($M$3*TWK!D837/100,"n/a")</f>
        <v>14.383999999999999</v>
      </c>
      <c r="N840" s="134">
        <f>IFERROR($N$3*TWK!E837/100,"n/a")</f>
        <v>8.7381000000000011</v>
      </c>
      <c r="O840" s="134">
        <f>IFERROR($O$3*TWK!F837/100,"n/a")</f>
        <v>11.115300000000001</v>
      </c>
      <c r="P840" s="134">
        <f>IFERROR($P$3*TWK!F837/100,"n/a")</f>
        <v>10.5702</v>
      </c>
      <c r="Q840" s="134">
        <f>IFERROR($Q$3*TWK!F837/100,"n/a")</f>
        <v>9.5747999999999998</v>
      </c>
      <c r="R840" s="134">
        <f>IFERROR($R$3*TWK!F837/100,"n/a")</f>
        <v>9.4563000000000006</v>
      </c>
      <c r="S840" s="134">
        <f>IFERROR($S$3*TWK!H837/100,"n/a")</f>
        <v>8.0559999999999992</v>
      </c>
      <c r="T840" s="134">
        <f>IFERROR($T$3*TWK!H837/100,"n/a")</f>
        <v>7.8440000000000012</v>
      </c>
      <c r="U840" s="134">
        <f>IFERROR($U$3*TWK!H837/100,"n/a")</f>
        <v>7.5048000000000004</v>
      </c>
      <c r="V840" s="134">
        <f>IFERROR($V$3*TWK!H837/100,"n/a")</f>
        <v>7.4412000000000003</v>
      </c>
      <c r="W840" s="134">
        <f>IFERROR($W$3*TWK!H837/100,"n/a")</f>
        <v>6.6568000000000005</v>
      </c>
      <c r="X840" s="134">
        <f>IFERROR($X$3*(TWK!H837+25)/100,"n/a")</f>
        <v>7.0862999999999996</v>
      </c>
      <c r="Y840" s="134">
        <f>IFERROR($Y$3*(TWK!H837+50)/100,"n/a")</f>
        <v>6.9954000000000001</v>
      </c>
      <c r="Z840" s="134">
        <f>IFERROR($Z$3*TWK!H837/100,"n/a")</f>
        <v>5.2363999999999997</v>
      </c>
      <c r="AA840" s="134">
        <f>IFERROR($AA$3*(TWK!H837+100)/100,"n/a")</f>
        <v>7.1448</v>
      </c>
    </row>
    <row r="841" spans="1:27" x14ac:dyDescent="0.25">
      <c r="A841" s="47">
        <f t="shared" si="12"/>
        <v>43844</v>
      </c>
      <c r="B841" s="134" t="str">
        <f>IFERROR($B$3*TWK!B838/100,"n/a")</f>
        <v>n/a</v>
      </c>
      <c r="C841" s="134" t="str">
        <f>IFERROR($C$3*TWK!C838/100,"n/a")</f>
        <v>n/a</v>
      </c>
      <c r="D841" s="134" t="str">
        <f>IFERROR($D$3*TWK!C838/100,"n/a")</f>
        <v>n/a</v>
      </c>
      <c r="E841" s="134" t="str">
        <f>IFERROR( $E$3*TWK!C838/100,"n/a")</f>
        <v>n/a</v>
      </c>
      <c r="F841" s="134" t="str">
        <f>IFERROR($F$3*TWK!C838/100,"n/a")</f>
        <v>n/a</v>
      </c>
      <c r="G841" s="134">
        <f>IFERROR($G$3*TWK!H838/100,"n/a")</f>
        <v>8.1319999999999997</v>
      </c>
      <c r="H841" s="134">
        <f>IFERROR( $H$3*TWK!D838/100,"n/a")</f>
        <v>19.305199999999999</v>
      </c>
      <c r="I841" s="134">
        <f>IFERROR($I$3*TWK!D838/100,"n/a")</f>
        <v>17.735399999999998</v>
      </c>
      <c r="J841" s="134">
        <f>IFERROR($J$3*TWK!D838/100,"n/a")</f>
        <v>17.5016</v>
      </c>
      <c r="K841" s="134">
        <f>IFERROR($K$3*TWK!D838/100,"n/a")</f>
        <v>16.933800000000002</v>
      </c>
      <c r="L841" s="134">
        <f>IFERROR( $L$3*TWK!D838/100,"n/a")</f>
        <v>16.0654</v>
      </c>
      <c r="M841" s="134">
        <f>IFERROR($M$3*TWK!D838/100,"n/a")</f>
        <v>15.4976</v>
      </c>
      <c r="N841" s="134">
        <f>IFERROR($N$3*TWK!E838/100,"n/a")</f>
        <v>9.0972000000000008</v>
      </c>
      <c r="O841" s="134">
        <f>IFERROR($O$3*TWK!F838/100,"n/a")</f>
        <v>12.1471</v>
      </c>
      <c r="P841" s="134">
        <f>IFERROR($P$3*TWK!F838/100,"n/a")</f>
        <v>11.551400000000001</v>
      </c>
      <c r="Q841" s="134">
        <f>IFERROR($Q$3*TWK!F838/100,"n/a")</f>
        <v>10.4636</v>
      </c>
      <c r="R841" s="134">
        <f>IFERROR($R$3*TWK!F838/100,"n/a")</f>
        <v>10.334100000000001</v>
      </c>
      <c r="S841" s="134">
        <f>IFERROR($S$3*TWK!H838/100,"n/a")</f>
        <v>8.1319999999999997</v>
      </c>
      <c r="T841" s="134">
        <f>IFERROR($T$3*TWK!H838/100,"n/a")</f>
        <v>7.918000000000001</v>
      </c>
      <c r="U841" s="134">
        <f>IFERROR($U$3*TWK!H838/100,"n/a")</f>
        <v>7.5756000000000006</v>
      </c>
      <c r="V841" s="134">
        <f>IFERROR($V$3*TWK!H838/100,"n/a")</f>
        <v>7.5114000000000001</v>
      </c>
      <c r="W841" s="134">
        <f>IFERROR($W$3*TWK!H838/100,"n/a")</f>
        <v>6.7196000000000007</v>
      </c>
      <c r="X841" s="134">
        <f>IFERROR($X$3*(TWK!H838+25)/100,"n/a")</f>
        <v>7.1461000000000006</v>
      </c>
      <c r="Y841" s="134">
        <f>IFERROR($Y$3*(TWK!H838+50)/100,"n/a")</f>
        <v>7.0488</v>
      </c>
      <c r="Z841" s="134">
        <f>IFERROR($Z$3*TWK!H838/100,"n/a")</f>
        <v>5.2858000000000001</v>
      </c>
      <c r="AA841" s="134">
        <f>IFERROR($AA$3*(TWK!H838+100)/100,"n/a")</f>
        <v>7.1906000000000008</v>
      </c>
    </row>
    <row r="842" spans="1:27" x14ac:dyDescent="0.25">
      <c r="A842" s="47">
        <f t="shared" si="12"/>
        <v>43851</v>
      </c>
      <c r="B842" s="134" t="str">
        <f>IFERROR($B$3*TWK!B839/100,"n/a")</f>
        <v>n/a</v>
      </c>
      <c r="C842" s="134" t="str">
        <f>IFERROR($C$3*TWK!C839/100,"n/a")</f>
        <v>n/a</v>
      </c>
      <c r="D842" s="134" t="str">
        <f>IFERROR($D$3*TWK!C839/100,"n/a")</f>
        <v>n/a</v>
      </c>
      <c r="E842" s="134" t="str">
        <f>IFERROR( $E$3*TWK!C839/100,"n/a")</f>
        <v>n/a</v>
      </c>
      <c r="F842" s="134" t="str">
        <f>IFERROR($F$3*TWK!C839/100,"n/a")</f>
        <v>n/a</v>
      </c>
      <c r="G842" s="134">
        <f>IFERROR($G$3*TWK!H839/100,"n/a")</f>
        <v>8.4550000000000001</v>
      </c>
      <c r="H842" s="134">
        <f>IFERROR( $H$3*TWK!D839/100,"n/a")</f>
        <v>19.218500000000002</v>
      </c>
      <c r="I842" s="134">
        <f>IFERROR($I$3*TWK!D839/100,"n/a")</f>
        <v>17.655749999999998</v>
      </c>
      <c r="J842" s="134">
        <f>IFERROR($J$3*TWK!D839/100,"n/a")</f>
        <v>17.423000000000002</v>
      </c>
      <c r="K842" s="134">
        <f>IFERROR($K$3*TWK!D839/100,"n/a")</f>
        <v>16.857749999999999</v>
      </c>
      <c r="L842" s="134">
        <f>IFERROR( $L$3*TWK!D839/100,"n/a")</f>
        <v>15.993249999999998</v>
      </c>
      <c r="M842" s="134">
        <f>IFERROR($M$3*TWK!D839/100,"n/a")</f>
        <v>15.427999999999999</v>
      </c>
      <c r="N842" s="134">
        <f>IFERROR($N$3*TWK!E839/100,"n/a")</f>
        <v>9.4762500000000003</v>
      </c>
      <c r="O842" s="134">
        <f>IFERROR($O$3*TWK!F839/100,"n/a")</f>
        <v>12.018125</v>
      </c>
      <c r="P842" s="134">
        <f>IFERROR($P$3*TWK!F839/100,"n/a")</f>
        <v>11.428750000000001</v>
      </c>
      <c r="Q842" s="134">
        <f>IFERROR($Q$3*TWK!F839/100,"n/a")</f>
        <v>10.352499999999999</v>
      </c>
      <c r="R842" s="134">
        <f>IFERROR($R$3*TWK!F839/100,"n/a")</f>
        <v>10.224375</v>
      </c>
      <c r="S842" s="134">
        <f>IFERROR($S$3*TWK!H839/100,"n/a")</f>
        <v>8.4550000000000001</v>
      </c>
      <c r="T842" s="134">
        <f>IFERROR($T$3*TWK!H839/100,"n/a")</f>
        <v>8.2324999999999999</v>
      </c>
      <c r="U842" s="134">
        <f>IFERROR($U$3*TWK!H839/100,"n/a")</f>
        <v>7.8765000000000001</v>
      </c>
      <c r="V842" s="134">
        <f>IFERROR($V$3*TWK!H839/100,"n/a")</f>
        <v>7.8097499999999993</v>
      </c>
      <c r="W842" s="134">
        <f>IFERROR($W$3*TWK!H839/100,"n/a")</f>
        <v>6.9864999999999995</v>
      </c>
      <c r="X842" s="134">
        <f>IFERROR($X$3*(TWK!H839+25)/100,"n/a")</f>
        <v>7.4002500000000007</v>
      </c>
      <c r="Y842" s="134">
        <f>IFERROR($Y$3*(TWK!H839+50)/100,"n/a")</f>
        <v>7.2757499999999995</v>
      </c>
      <c r="Z842" s="134">
        <f>IFERROR($Z$3*TWK!H839/100,"n/a")</f>
        <v>5.4957500000000001</v>
      </c>
      <c r="AA842" s="134">
        <f>IFERROR($AA$3*(TWK!H839+100)/100,"n/a")</f>
        <v>7.3852500000000001</v>
      </c>
    </row>
    <row r="843" spans="1:27" x14ac:dyDescent="0.25">
      <c r="A843" s="47">
        <f t="shared" si="12"/>
        <v>43858</v>
      </c>
      <c r="B843" s="134" t="str">
        <f>IFERROR($B$3*TWK!B840/100,"n/a")</f>
        <v>n/a</v>
      </c>
      <c r="C843" s="134" t="str">
        <f>IFERROR($C$3*TWK!C840/100,"n/a")</f>
        <v>n/a</v>
      </c>
      <c r="D843" s="134" t="str">
        <f>IFERROR($D$3*TWK!C840/100,"n/a")</f>
        <v>n/a</v>
      </c>
      <c r="E843" s="134" t="str">
        <f>IFERROR( $E$3*TWK!C840/100,"n/a")</f>
        <v>n/a</v>
      </c>
      <c r="F843" s="134" t="str">
        <f>IFERROR($F$3*TWK!C840/100,"n/a")</f>
        <v>n/a</v>
      </c>
      <c r="G843" s="134">
        <f>IFERROR($G$3*TWK!H840/100,"n/a")</f>
        <v>7.9419999999999993</v>
      </c>
      <c r="H843" s="134">
        <f>IFERROR( $H$3*TWK!D840/100,"n/a")</f>
        <v>18.8428</v>
      </c>
      <c r="I843" s="134">
        <f>IFERROR($I$3*TWK!D840/100,"n/a")</f>
        <v>17.310600000000001</v>
      </c>
      <c r="J843" s="134">
        <f>IFERROR($J$3*TWK!D840/100,"n/a")</f>
        <v>17.0824</v>
      </c>
      <c r="K843" s="134">
        <f>IFERROR($K$3*TWK!D840/100,"n/a")</f>
        <v>16.528200000000002</v>
      </c>
      <c r="L843" s="134">
        <f>IFERROR( $L$3*TWK!D840/100,"n/a")</f>
        <v>15.6806</v>
      </c>
      <c r="M843" s="134">
        <f>IFERROR($M$3*TWK!D840/100,"n/a")</f>
        <v>15.126399999999999</v>
      </c>
      <c r="N843" s="134">
        <f>IFERROR($N$3*TWK!E840/100,"n/a")</f>
        <v>8.6981999999999999</v>
      </c>
      <c r="O843" s="134">
        <f>IFERROR($O$3*TWK!F840/100,"n/a")</f>
        <v>11.490500000000003</v>
      </c>
      <c r="P843" s="134">
        <f>IFERROR($P$3*TWK!F840/100,"n/a")</f>
        <v>10.927</v>
      </c>
      <c r="Q843" s="134">
        <f>IFERROR($Q$3*TWK!F840/100,"n/a")</f>
        <v>9.8979999999999997</v>
      </c>
      <c r="R843" s="134">
        <f>IFERROR($R$3*TWK!F840/100,"n/a")</f>
        <v>9.775500000000001</v>
      </c>
      <c r="S843" s="134">
        <f>IFERROR($S$3*TWK!H840/100,"n/a")</f>
        <v>7.9419999999999993</v>
      </c>
      <c r="T843" s="134">
        <f>IFERROR($T$3*TWK!H840/100,"n/a")</f>
        <v>7.7330000000000005</v>
      </c>
      <c r="U843" s="134">
        <f>IFERROR($U$3*TWK!H840/100,"n/a")</f>
        <v>7.3986000000000001</v>
      </c>
      <c r="V843" s="134">
        <f>IFERROR($V$3*TWK!H840/100,"n/a")</f>
        <v>7.3358999999999988</v>
      </c>
      <c r="W843" s="134">
        <f>IFERROR($W$3*TWK!H840/100,"n/a")</f>
        <v>6.5625999999999998</v>
      </c>
      <c r="X843" s="134">
        <f>IFERROR($X$3*(TWK!H840+25)/100,"n/a")</f>
        <v>6.9966000000000008</v>
      </c>
      <c r="Y843" s="134">
        <f>IFERROR($Y$3*(TWK!H840+50)/100,"n/a")</f>
        <v>6.9152999999999993</v>
      </c>
      <c r="Z843" s="134">
        <f>IFERROR($Z$3*TWK!H840/100,"n/a")</f>
        <v>5.1623000000000001</v>
      </c>
      <c r="AA843" s="134">
        <f>IFERROR($AA$3*(TWK!H840+100)/100,"n/a")</f>
        <v>7.0761000000000003</v>
      </c>
    </row>
    <row r="844" spans="1:27" x14ac:dyDescent="0.25">
      <c r="A844" s="47">
        <f t="shared" si="12"/>
        <v>43865</v>
      </c>
      <c r="B844" s="134" t="str">
        <f>IFERROR($B$3*TWK!B841/100,"n/a")</f>
        <v>n/a</v>
      </c>
      <c r="C844" s="134" t="str">
        <f>IFERROR($C$3*TWK!C841/100,"n/a")</f>
        <v>n/a</v>
      </c>
      <c r="D844" s="134" t="str">
        <f>IFERROR($D$3*TWK!C841/100,"n/a")</f>
        <v>n/a</v>
      </c>
      <c r="E844" s="134" t="str">
        <f>IFERROR( $E$3*TWK!C841/100,"n/a")</f>
        <v>n/a</v>
      </c>
      <c r="F844" s="134" t="str">
        <f>IFERROR($F$3*TWK!C841/100,"n/a")</f>
        <v>n/a</v>
      </c>
      <c r="G844" s="134">
        <f>IFERROR($G$3*TWK!H841/100,"n/a")</f>
        <v>7.5619999999999994</v>
      </c>
      <c r="H844" s="134">
        <f>IFERROR( $H$3*TWK!D841/100,"n/a")</f>
        <v>17.744600000000002</v>
      </c>
      <c r="I844" s="134">
        <f>IFERROR($I$3*TWK!D841/100,"n/a")</f>
        <v>16.301699999999997</v>
      </c>
      <c r="J844" s="134">
        <f>IFERROR($J$3*TWK!D841/100,"n/a")</f>
        <v>16.0868</v>
      </c>
      <c r="K844" s="134">
        <f>IFERROR($K$3*TWK!D841/100,"n/a")</f>
        <v>15.5649</v>
      </c>
      <c r="L844" s="134">
        <f>IFERROR( $L$3*TWK!D841/100,"n/a")</f>
        <v>14.766699999999998</v>
      </c>
      <c r="M844" s="134">
        <f>IFERROR($M$3*TWK!D841/100,"n/a")</f>
        <v>14.244799999999998</v>
      </c>
      <c r="N844" s="134">
        <f>IFERROR($N$3*TWK!E841/100,"n/a")</f>
        <v>8.1395999999999997</v>
      </c>
      <c r="O844" s="134">
        <f>IFERROR($O$3*TWK!F841/100,"n/a")</f>
        <v>10.787000000000001</v>
      </c>
      <c r="P844" s="134">
        <f>IFERROR($P$3*TWK!F841/100,"n/a")</f>
        <v>10.257999999999999</v>
      </c>
      <c r="Q844" s="134">
        <f>IFERROR($Q$3*TWK!F841/100,"n/a")</f>
        <v>9.2919999999999998</v>
      </c>
      <c r="R844" s="134">
        <f>IFERROR($R$3*TWK!F841/100,"n/a")</f>
        <v>9.1769999999999996</v>
      </c>
      <c r="S844" s="134">
        <f>IFERROR($S$3*TWK!H841/100,"n/a")</f>
        <v>7.5619999999999994</v>
      </c>
      <c r="T844" s="134">
        <f>IFERROR($T$3*TWK!H841/100,"n/a")</f>
        <v>7.3630000000000004</v>
      </c>
      <c r="U844" s="134">
        <f>IFERROR($U$3*TWK!H841/100,"n/a")</f>
        <v>7.0446</v>
      </c>
      <c r="V844" s="134">
        <f>IFERROR($V$3*TWK!H841/100,"n/a")</f>
        <v>6.9848999999999997</v>
      </c>
      <c r="W844" s="134">
        <f>IFERROR($W$3*TWK!H841/100,"n/a")</f>
        <v>6.2485999999999997</v>
      </c>
      <c r="X844" s="134">
        <f>IFERROR($X$3*(TWK!H841+25)/100,"n/a")</f>
        <v>6.6975999999999996</v>
      </c>
      <c r="Y844" s="134">
        <f>IFERROR($Y$3*(TWK!H841+50)/100,"n/a")</f>
        <v>6.648299999999999</v>
      </c>
      <c r="Z844" s="134">
        <f>IFERROR($Z$3*TWK!H841/100,"n/a")</f>
        <v>4.9153000000000002</v>
      </c>
      <c r="AA844" s="134">
        <f>IFERROR($AA$3*(TWK!H841+100)/100,"n/a")</f>
        <v>6.8471000000000002</v>
      </c>
    </row>
    <row r="845" spans="1:27" x14ac:dyDescent="0.25">
      <c r="A845" s="47">
        <f t="shared" si="12"/>
        <v>43872</v>
      </c>
      <c r="B845" s="134" t="str">
        <f>IFERROR($B$3*TWK!B842/100,"n/a")</f>
        <v>n/a</v>
      </c>
      <c r="C845" s="134" t="str">
        <f>IFERROR($C$3*TWK!C842/100,"n/a")</f>
        <v>n/a</v>
      </c>
      <c r="D845" s="134" t="str">
        <f>IFERROR($D$3*TWK!C842/100,"n/a")</f>
        <v>n/a</v>
      </c>
      <c r="E845" s="134" t="str">
        <f>IFERROR( $E$3*TWK!C842/100,"n/a")</f>
        <v>n/a</v>
      </c>
      <c r="F845" s="134" t="str">
        <f>IFERROR($F$3*TWK!C842/100,"n/a")</f>
        <v>n/a</v>
      </c>
      <c r="G845" s="134">
        <f>IFERROR($G$3*TWK!H842/100,"n/a")</f>
        <v>6.9919999999999991</v>
      </c>
      <c r="H845" s="134">
        <f>IFERROR( $H$3*TWK!D842/100,"n/a")</f>
        <v>17.108800000000002</v>
      </c>
      <c r="I845" s="134">
        <f>IFERROR($I$3*TWK!D842/100,"n/a")</f>
        <v>15.717599999999999</v>
      </c>
      <c r="J845" s="134">
        <f>IFERROR($J$3*TWK!D842/100,"n/a")</f>
        <v>15.510399999999999</v>
      </c>
      <c r="K845" s="134">
        <f>IFERROR($K$3*TWK!D842/100,"n/a")</f>
        <v>15.007200000000001</v>
      </c>
      <c r="L845" s="134">
        <f>IFERROR( $L$3*TWK!D842/100,"n/a")</f>
        <v>14.2376</v>
      </c>
      <c r="M845" s="134">
        <f>IFERROR($M$3*TWK!D842/100,"n/a")</f>
        <v>13.734399999999999</v>
      </c>
      <c r="N845" s="134">
        <f>IFERROR($N$3*TWK!E842/100,"n/a")</f>
        <v>7.6608000000000001</v>
      </c>
      <c r="O845" s="134">
        <f>IFERROR($O$3*TWK!F842/100,"n/a")</f>
        <v>9.8490000000000002</v>
      </c>
      <c r="P845" s="134">
        <f>IFERROR($P$3*TWK!F842/100,"n/a")</f>
        <v>9.3659999999999997</v>
      </c>
      <c r="Q845" s="134">
        <f>IFERROR($Q$3*TWK!F842/100,"n/a")</f>
        <v>8.484</v>
      </c>
      <c r="R845" s="134">
        <f>IFERROR($R$3*TWK!F842/100,"n/a")</f>
        <v>8.3790000000000013</v>
      </c>
      <c r="S845" s="134">
        <f>IFERROR($S$3*TWK!H842/100,"n/a")</f>
        <v>6.9919999999999991</v>
      </c>
      <c r="T845" s="134">
        <f>IFERROR($T$3*TWK!H842/100,"n/a")</f>
        <v>6.8080000000000007</v>
      </c>
      <c r="U845" s="134">
        <f>IFERROR($U$3*TWK!H842/100,"n/a")</f>
        <v>6.5136000000000003</v>
      </c>
      <c r="V845" s="134">
        <f>IFERROR($V$3*TWK!H842/100,"n/a")</f>
        <v>6.4583999999999993</v>
      </c>
      <c r="W845" s="134">
        <f>IFERROR($W$3*TWK!H842/100,"n/a")</f>
        <v>5.7775999999999996</v>
      </c>
      <c r="X845" s="134">
        <f>IFERROR($X$3*(TWK!H842+25)/100,"n/a")</f>
        <v>6.2491000000000012</v>
      </c>
      <c r="Y845" s="134">
        <f>IFERROR($Y$3*(TWK!H842+50)/100,"n/a")</f>
        <v>6.2477999999999998</v>
      </c>
      <c r="Z845" s="134">
        <f>IFERROR($Z$3*TWK!H842/100,"n/a")</f>
        <v>4.5448000000000004</v>
      </c>
      <c r="AA845" s="134">
        <f>IFERROR($AA$3*(TWK!H842+100)/100,"n/a")</f>
        <v>6.5036000000000005</v>
      </c>
    </row>
    <row r="846" spans="1:27" x14ac:dyDescent="0.25">
      <c r="A846" s="47">
        <f t="shared" si="12"/>
        <v>43879</v>
      </c>
      <c r="B846" s="134" t="str">
        <f>IFERROR($B$3*TWK!B843/100,"n/a")</f>
        <v>n/a</v>
      </c>
      <c r="C846" s="134" t="str">
        <f>IFERROR($C$3*TWK!C843/100,"n/a")</f>
        <v>n/a</v>
      </c>
      <c r="D846" s="134" t="str">
        <f>IFERROR($D$3*TWK!C843/100,"n/a")</f>
        <v>n/a</v>
      </c>
      <c r="E846" s="134" t="str">
        <f>IFERROR( $E$3*TWK!C843/100,"n/a")</f>
        <v>n/a</v>
      </c>
      <c r="F846" s="134" t="str">
        <f>IFERROR($F$3*TWK!C843/100,"n/a")</f>
        <v>n/a</v>
      </c>
      <c r="G846" s="134">
        <f>IFERROR($G$3*TWK!H843/100,"n/a")</f>
        <v>6.84</v>
      </c>
      <c r="H846" s="134">
        <f>IFERROR( $H$3*TWK!D843/100,"n/a")</f>
        <v>16.877600000000001</v>
      </c>
      <c r="I846" s="134">
        <f>IFERROR($I$3*TWK!D843/100,"n/a")</f>
        <v>15.5052</v>
      </c>
      <c r="J846" s="134">
        <f>IFERROR($J$3*TWK!D843/100,"n/a")</f>
        <v>15.300800000000002</v>
      </c>
      <c r="K846" s="134">
        <f>IFERROR($K$3*TWK!D843/100,"n/a")</f>
        <v>14.804400000000001</v>
      </c>
      <c r="L846" s="134">
        <f>IFERROR( $L$3*TWK!D843/100,"n/a")</f>
        <v>14.045199999999999</v>
      </c>
      <c r="M846" s="134">
        <f>IFERROR($M$3*TWK!D843/100,"n/a")</f>
        <v>13.548799999999998</v>
      </c>
      <c r="N846" s="134">
        <f>IFERROR($N$3*TWK!E843/100,"n/a")</f>
        <v>7.5810000000000004</v>
      </c>
      <c r="O846" s="134">
        <f>IFERROR($O$3*TWK!F843/100,"n/a")</f>
        <v>9.7552000000000003</v>
      </c>
      <c r="P846" s="134">
        <f>IFERROR($P$3*TWK!F843/100,"n/a")</f>
        <v>9.2767999999999997</v>
      </c>
      <c r="Q846" s="134">
        <f>IFERROR($Q$3*TWK!F843/100,"n/a")</f>
        <v>8.4032</v>
      </c>
      <c r="R846" s="134">
        <f>IFERROR($R$3*TWK!F843/100,"n/a")</f>
        <v>8.2992000000000008</v>
      </c>
      <c r="S846" s="134">
        <f>IFERROR($S$3*TWK!H843/100,"n/a")</f>
        <v>6.84</v>
      </c>
      <c r="T846" s="134">
        <f>IFERROR($T$3*TWK!H843/100,"n/a")</f>
        <v>6.66</v>
      </c>
      <c r="U846" s="134">
        <f>IFERROR($U$3*TWK!H843/100,"n/a")</f>
        <v>6.3720000000000008</v>
      </c>
      <c r="V846" s="134">
        <f>IFERROR($V$3*TWK!H843/100,"n/a")</f>
        <v>6.3179999999999996</v>
      </c>
      <c r="W846" s="134">
        <f>IFERROR($W$3*TWK!H843/100,"n/a")</f>
        <v>5.6520000000000001</v>
      </c>
      <c r="X846" s="134">
        <f>IFERROR($X$3*(TWK!H843+25)/100,"n/a")</f>
        <v>6.1295000000000002</v>
      </c>
      <c r="Y846" s="134">
        <f>IFERROR($Y$3*(TWK!H843+50)/100,"n/a")</f>
        <v>6.141</v>
      </c>
      <c r="Z846" s="134">
        <f>IFERROR($Z$3*TWK!H843/100,"n/a")</f>
        <v>4.4460000000000006</v>
      </c>
      <c r="AA846" s="134">
        <f>IFERROR($AA$3*(TWK!H843+100)/100,"n/a")</f>
        <v>6.4120000000000008</v>
      </c>
    </row>
    <row r="847" spans="1:27" x14ac:dyDescent="0.25">
      <c r="A847" s="47">
        <f t="shared" si="12"/>
        <v>43886</v>
      </c>
      <c r="B847" s="134" t="str">
        <f>IFERROR($B$3*TWK!B844/100,"n/a")</f>
        <v>n/a</v>
      </c>
      <c r="C847" s="134" t="str">
        <f>IFERROR($C$3*TWK!C844/100,"n/a")</f>
        <v>n/a</v>
      </c>
      <c r="D847" s="134" t="str">
        <f>IFERROR($D$3*TWK!C844/100,"n/a")</f>
        <v>n/a</v>
      </c>
      <c r="E847" s="134" t="str">
        <f>IFERROR( $E$3*TWK!C844/100,"n/a")</f>
        <v>n/a</v>
      </c>
      <c r="F847" s="134" t="str">
        <f>IFERROR($F$3*TWK!C844/100,"n/a")</f>
        <v>n/a</v>
      </c>
      <c r="G847" s="134">
        <f>IFERROR($G$3*TWK!H844/100,"n/a")</f>
        <v>6.84</v>
      </c>
      <c r="H847" s="134">
        <f>IFERROR( $H$3*TWK!D844/100,"n/a")</f>
        <v>16.415199999999999</v>
      </c>
      <c r="I847" s="134">
        <f>IFERROR($I$3*TWK!D844/100,"n/a")</f>
        <v>15.080399999999999</v>
      </c>
      <c r="J847" s="134">
        <f>IFERROR($J$3*TWK!D844/100,"n/a")</f>
        <v>14.881600000000001</v>
      </c>
      <c r="K847" s="134">
        <f>IFERROR($K$3*TWK!D844/100,"n/a")</f>
        <v>14.398800000000001</v>
      </c>
      <c r="L847" s="134">
        <f>IFERROR( $L$3*TWK!D844/100,"n/a")</f>
        <v>13.660399999999999</v>
      </c>
      <c r="M847" s="134">
        <f>IFERROR($M$3*TWK!D844/100,"n/a")</f>
        <v>13.1776</v>
      </c>
      <c r="N847" s="134">
        <f>IFERROR($N$3*TWK!E844/100,"n/a")</f>
        <v>7.4214000000000002</v>
      </c>
      <c r="O847" s="134">
        <f>IFERROR($O$3*TWK!F844/100,"n/a")</f>
        <v>9.3800000000000008</v>
      </c>
      <c r="P847" s="134">
        <f>IFERROR($P$3*TWK!F844/100,"n/a")</f>
        <v>8.92</v>
      </c>
      <c r="Q847" s="134">
        <f>IFERROR($Q$3*TWK!F844/100,"n/a")</f>
        <v>8.08</v>
      </c>
      <c r="R847" s="134">
        <f>IFERROR($R$3*TWK!F844/100,"n/a")</f>
        <v>7.98</v>
      </c>
      <c r="S847" s="134">
        <f>IFERROR($S$3*TWK!H844/100,"n/a")</f>
        <v>6.84</v>
      </c>
      <c r="T847" s="134">
        <f>IFERROR($T$3*TWK!H844/100,"n/a")</f>
        <v>6.66</v>
      </c>
      <c r="U847" s="134">
        <f>IFERROR($U$3*TWK!H844/100,"n/a")</f>
        <v>6.3720000000000008</v>
      </c>
      <c r="V847" s="134">
        <f>IFERROR($V$3*TWK!H844/100,"n/a")</f>
        <v>6.3179999999999996</v>
      </c>
      <c r="W847" s="134">
        <f>IFERROR($W$3*TWK!H844/100,"n/a")</f>
        <v>5.6520000000000001</v>
      </c>
      <c r="X847" s="134">
        <f>IFERROR($X$3*(TWK!H844+25)/100,"n/a")</f>
        <v>6.1295000000000002</v>
      </c>
      <c r="Y847" s="134">
        <f>IFERROR($Y$3*(TWK!H844+50)/100,"n/a")</f>
        <v>6.141</v>
      </c>
      <c r="Z847" s="134">
        <f>IFERROR($Z$3*TWK!H844/100,"n/a")</f>
        <v>4.4460000000000006</v>
      </c>
      <c r="AA847" s="134">
        <f>IFERROR($AA$3*(TWK!H844+100)/100,"n/a")</f>
        <v>6.4120000000000008</v>
      </c>
    </row>
    <row r="848" spans="1:27" x14ac:dyDescent="0.25">
      <c r="A848" s="47">
        <f t="shared" si="12"/>
        <v>43893</v>
      </c>
      <c r="B848" s="134" t="str">
        <f>IFERROR($B$3*TWK!B845/100,"n/a")</f>
        <v>n/a</v>
      </c>
      <c r="C848" s="134" t="str">
        <f>IFERROR($C$3*TWK!C845/100,"n/a")</f>
        <v>n/a</v>
      </c>
      <c r="D848" s="134" t="str">
        <f>IFERROR($D$3*TWK!C845/100,"n/a")</f>
        <v>n/a</v>
      </c>
      <c r="E848" s="134" t="str">
        <f>IFERROR( $E$3*TWK!C845/100,"n/a")</f>
        <v>n/a</v>
      </c>
      <c r="F848" s="134" t="str">
        <f>IFERROR($F$3*TWK!C845/100,"n/a")</f>
        <v>n/a</v>
      </c>
      <c r="G848" s="134">
        <f>IFERROR($G$3*TWK!H845/100,"n/a")</f>
        <v>6.8019999999999996</v>
      </c>
      <c r="H848" s="134">
        <f>IFERROR( $H$3*TWK!D845/100,"n/a")</f>
        <v>16.6464</v>
      </c>
      <c r="I848" s="134">
        <f>IFERROR($I$3*TWK!D845/100,"n/a")</f>
        <v>15.2928</v>
      </c>
      <c r="J848" s="134">
        <f>IFERROR($J$3*TWK!D845/100,"n/a")</f>
        <v>15.091200000000001</v>
      </c>
      <c r="K848" s="134">
        <f>IFERROR($K$3*TWK!D845/100,"n/a")</f>
        <v>14.601600000000001</v>
      </c>
      <c r="L848" s="134">
        <f>IFERROR( $L$3*TWK!D845/100,"n/a")</f>
        <v>13.8528</v>
      </c>
      <c r="M848" s="134">
        <f>IFERROR($M$3*TWK!D845/100,"n/a")</f>
        <v>13.363199999999999</v>
      </c>
      <c r="N848" s="134">
        <f>IFERROR($N$3*TWK!E845/100,"n/a")</f>
        <v>7.3815000000000008</v>
      </c>
      <c r="O848" s="134">
        <f>IFERROR($O$3*TWK!F845/100,"n/a")</f>
        <v>9.2862000000000009</v>
      </c>
      <c r="P848" s="134">
        <f>IFERROR($P$3*TWK!F845/100,"n/a")</f>
        <v>8.8308</v>
      </c>
      <c r="Q848" s="134">
        <f>IFERROR($Q$3*TWK!F845/100,"n/a")</f>
        <v>7.9991999999999992</v>
      </c>
      <c r="R848" s="134">
        <f>IFERROR($R$3*TWK!F845/100,"n/a")</f>
        <v>7.9002000000000008</v>
      </c>
      <c r="S848" s="134">
        <f>IFERROR($S$3*TWK!H845/100,"n/a")</f>
        <v>6.8019999999999996</v>
      </c>
      <c r="T848" s="134">
        <f>IFERROR($T$3*TWK!H845/100,"n/a")</f>
        <v>6.6230000000000011</v>
      </c>
      <c r="U848" s="134">
        <f>IFERROR($U$3*TWK!H845/100,"n/a")</f>
        <v>6.3365999999999998</v>
      </c>
      <c r="V848" s="134">
        <f>IFERROR($V$3*TWK!H845/100,"n/a")</f>
        <v>6.2828999999999997</v>
      </c>
      <c r="W848" s="134">
        <f>IFERROR($W$3*TWK!H845/100,"n/a")</f>
        <v>5.6206000000000005</v>
      </c>
      <c r="X848" s="134">
        <f>IFERROR($X$3*(TWK!H845+25)/100,"n/a")</f>
        <v>6.0996000000000006</v>
      </c>
      <c r="Y848" s="134">
        <f>IFERROR($Y$3*(TWK!H845+50)/100,"n/a")</f>
        <v>6.1142999999999992</v>
      </c>
      <c r="Z848" s="134">
        <f>IFERROR($Z$3*TWK!H845/100,"n/a")</f>
        <v>4.4213000000000005</v>
      </c>
      <c r="AA848" s="134">
        <f>IFERROR($AA$3*(TWK!H845+100)/100,"n/a")</f>
        <v>6.3891</v>
      </c>
    </row>
    <row r="849" spans="1:27" x14ac:dyDescent="0.25">
      <c r="A849" s="47">
        <f t="shared" si="12"/>
        <v>43900</v>
      </c>
      <c r="B849" s="134" t="str">
        <f>IFERROR($B$3*TWK!B846/100,"n/a")</f>
        <v>n/a</v>
      </c>
      <c r="C849" s="134" t="str">
        <f>IFERROR($C$3*TWK!C846/100,"n/a")</f>
        <v>n/a</v>
      </c>
      <c r="D849" s="134" t="str">
        <f>IFERROR($D$3*TWK!C846/100,"n/a")</f>
        <v>n/a</v>
      </c>
      <c r="E849" s="134" t="str">
        <f>IFERROR( $E$3*TWK!C846/100,"n/a")</f>
        <v>n/a</v>
      </c>
      <c r="F849" s="134" t="str">
        <f>IFERROR($F$3*TWK!C846/100,"n/a")</f>
        <v>n/a</v>
      </c>
      <c r="G849" s="134">
        <f>IFERROR($G$3*TWK!H846/100,"n/a")</f>
        <v>6.7639999999999993</v>
      </c>
      <c r="H849" s="134">
        <f>IFERROR( $H$3*TWK!D846/100,"n/a")</f>
        <v>15.895</v>
      </c>
      <c r="I849" s="134">
        <f>IFERROR($I$3*TWK!D846/100,"n/a")</f>
        <v>14.602499999999999</v>
      </c>
      <c r="J849" s="134">
        <f>IFERROR($J$3*TWK!D846/100,"n/a")</f>
        <v>14.41</v>
      </c>
      <c r="K849" s="134">
        <f>IFERROR($K$3*TWK!D846/100,"n/a")</f>
        <v>13.942500000000001</v>
      </c>
      <c r="L849" s="134">
        <f>IFERROR( $L$3*TWK!D846/100,"n/a")</f>
        <v>13.227499999999999</v>
      </c>
      <c r="M849" s="134">
        <f>IFERROR($M$3*TWK!D846/100,"n/a")</f>
        <v>12.76</v>
      </c>
      <c r="N849" s="134">
        <f>IFERROR($N$3*TWK!E846/100,"n/a")</f>
        <v>7.3416000000000006</v>
      </c>
      <c r="O849" s="134">
        <f>IFERROR($O$3*TWK!F846/100,"n/a")</f>
        <v>9.3331</v>
      </c>
      <c r="P849" s="134">
        <f>IFERROR($P$3*TWK!F846/100,"n/a")</f>
        <v>8.8753999999999991</v>
      </c>
      <c r="Q849" s="134">
        <f>IFERROR($Q$3*TWK!F846/100,"n/a")</f>
        <v>8.0396000000000001</v>
      </c>
      <c r="R849" s="134">
        <f>IFERROR($R$3*TWK!F846/100,"n/a")</f>
        <v>7.9401000000000002</v>
      </c>
      <c r="S849" s="134">
        <f>IFERROR($S$3*TWK!H846/100,"n/a")</f>
        <v>6.7639999999999993</v>
      </c>
      <c r="T849" s="134">
        <f>IFERROR($T$3*TWK!H846/100,"n/a")</f>
        <v>6.5860000000000003</v>
      </c>
      <c r="U849" s="134">
        <f>IFERROR($U$3*TWK!H846/100,"n/a")</f>
        <v>6.3011999999999997</v>
      </c>
      <c r="V849" s="134">
        <f>IFERROR($V$3*TWK!H846/100,"n/a")</f>
        <v>6.2477999999999998</v>
      </c>
      <c r="W849" s="134">
        <f>IFERROR($W$3*TWK!H846/100,"n/a")</f>
        <v>5.5892000000000008</v>
      </c>
      <c r="X849" s="134">
        <f>IFERROR($X$3*(TWK!H846+25)/100,"n/a")</f>
        <v>6.0697000000000001</v>
      </c>
      <c r="Y849" s="134">
        <f>IFERROR($Y$3*(TWK!H846+50)/100,"n/a")</f>
        <v>6.0876000000000001</v>
      </c>
      <c r="Z849" s="134">
        <f>IFERROR($Z$3*TWK!H846/100,"n/a")</f>
        <v>4.3966000000000003</v>
      </c>
      <c r="AA849" s="134">
        <f>IFERROR($AA$3*(TWK!H846+100)/100,"n/a")</f>
        <v>6.3662000000000001</v>
      </c>
    </row>
    <row r="850" spans="1:27" x14ac:dyDescent="0.25">
      <c r="A850" s="47">
        <f t="shared" si="12"/>
        <v>43907</v>
      </c>
      <c r="B850" s="134" t="str">
        <f>IFERROR($B$3*TWK!B847/100,"n/a")</f>
        <v>n/a</v>
      </c>
      <c r="C850" s="134" t="str">
        <f>IFERROR($C$3*TWK!C847/100,"n/a")</f>
        <v>n/a</v>
      </c>
      <c r="D850" s="134" t="str">
        <f>IFERROR($D$3*TWK!C847/100,"n/a")</f>
        <v>n/a</v>
      </c>
      <c r="E850" s="134" t="str">
        <f>IFERROR( $E$3*TWK!C847/100,"n/a")</f>
        <v>n/a</v>
      </c>
      <c r="F850" s="134" t="str">
        <f>IFERROR($F$3*TWK!C847/100,"n/a")</f>
        <v>n/a</v>
      </c>
      <c r="G850" s="134">
        <f>IFERROR($G$3*TWK!H847/100,"n/a")</f>
        <v>6.726</v>
      </c>
      <c r="H850" s="134">
        <f>IFERROR( $H$3*TWK!D847/100,"n/a")</f>
        <v>16.0684</v>
      </c>
      <c r="I850" s="134">
        <f>IFERROR($I$3*TWK!D847/100,"n/a")</f>
        <v>14.761799999999999</v>
      </c>
      <c r="J850" s="134">
        <f>IFERROR($J$3*TWK!D847/100,"n/a")</f>
        <v>14.5672</v>
      </c>
      <c r="K850" s="134">
        <f>IFERROR($K$3*TWK!D847/100,"n/a")</f>
        <v>14.0946</v>
      </c>
      <c r="L850" s="134">
        <f>IFERROR( $L$3*TWK!D847/100,"n/a")</f>
        <v>13.371799999999999</v>
      </c>
      <c r="M850" s="134">
        <f>IFERROR($M$3*TWK!D847/100,"n/a")</f>
        <v>12.899199999999999</v>
      </c>
      <c r="N850" s="134">
        <f>IFERROR($N$3*TWK!E847/100,"n/a")</f>
        <v>7.3017000000000003</v>
      </c>
      <c r="O850" s="134">
        <f>IFERROR($O$3*TWK!F847/100,"n/a")</f>
        <v>9.0047999999999995</v>
      </c>
      <c r="P850" s="134">
        <f>IFERROR($P$3*TWK!F847/100,"n/a")</f>
        <v>8.5632000000000001</v>
      </c>
      <c r="Q850" s="134">
        <f>IFERROR($Q$3*TWK!F847/100,"n/a")</f>
        <v>7.756800000000001</v>
      </c>
      <c r="R850" s="134">
        <f>IFERROR($R$3*TWK!F847/100,"n/a")</f>
        <v>7.6608000000000001</v>
      </c>
      <c r="S850" s="134">
        <f>IFERROR($S$3*TWK!H847/100,"n/a")</f>
        <v>6.726</v>
      </c>
      <c r="T850" s="134">
        <f>IFERROR($T$3*TWK!H847/100,"n/a")</f>
        <v>6.5489999999999995</v>
      </c>
      <c r="U850" s="134">
        <f>IFERROR($U$3*TWK!H847/100,"n/a")</f>
        <v>6.2658000000000005</v>
      </c>
      <c r="V850" s="134">
        <f>IFERROR($V$3*TWK!H847/100,"n/a")</f>
        <v>6.2126999999999999</v>
      </c>
      <c r="W850" s="134">
        <f>IFERROR($W$3*TWK!H847/100,"n/a")</f>
        <v>5.5577999999999994</v>
      </c>
      <c r="X850" s="134">
        <f>IFERROR($X$3*(TWK!H847+25)/100,"n/a")</f>
        <v>6.0398000000000005</v>
      </c>
      <c r="Y850" s="134">
        <f>IFERROR($Y$3*(TWK!H847+50)/100,"n/a")</f>
        <v>6.0609000000000002</v>
      </c>
      <c r="Z850" s="134">
        <f>IFERROR($Z$3*TWK!H847/100,"n/a")</f>
        <v>4.3719000000000001</v>
      </c>
      <c r="AA850" s="134">
        <f>IFERROR($AA$3*(TWK!H847+100)/100,"n/a")</f>
        <v>6.3433000000000002</v>
      </c>
    </row>
    <row r="851" spans="1:27" x14ac:dyDescent="0.25">
      <c r="A851" s="47">
        <f t="shared" si="12"/>
        <v>43914</v>
      </c>
      <c r="B851" s="134" t="str">
        <f>IFERROR($B$3*TWK!B848/100,"n/a")</f>
        <v>n/a</v>
      </c>
      <c r="C851" s="134" t="str">
        <f>IFERROR($C$3*TWK!C848/100,"n/a")</f>
        <v>n/a</v>
      </c>
      <c r="D851" s="134" t="str">
        <f>IFERROR($D$3*TWK!C848/100,"n/a")</f>
        <v>n/a</v>
      </c>
      <c r="E851" s="134" t="str">
        <f>IFERROR( $E$3*TWK!C848/100,"n/a")</f>
        <v>n/a</v>
      </c>
      <c r="F851" s="134" t="str">
        <f>IFERROR($F$3*TWK!C848/100,"n/a")</f>
        <v>n/a</v>
      </c>
      <c r="G851" s="134">
        <f>IFERROR($G$3*TWK!H848/100,"n/a")</f>
        <v>7.1059999999999999</v>
      </c>
      <c r="H851" s="134">
        <f>IFERROR( $H$3*TWK!D848/100,"n/a")</f>
        <v>17.571200000000001</v>
      </c>
      <c r="I851" s="134">
        <f>IFERROR($I$3*TWK!D848/100,"n/a")</f>
        <v>16.142399999999999</v>
      </c>
      <c r="J851" s="134">
        <f>IFERROR($J$3*TWK!D848/100,"n/a")</f>
        <v>15.929600000000001</v>
      </c>
      <c r="K851" s="134">
        <f>IFERROR($K$3*TWK!D848/100,"n/a")</f>
        <v>15.412800000000002</v>
      </c>
      <c r="L851" s="134">
        <f>IFERROR( $L$3*TWK!D848/100,"n/a")</f>
        <v>14.622399999999997</v>
      </c>
      <c r="M851" s="134">
        <f>IFERROR($M$3*TWK!D848/100,"n/a")</f>
        <v>14.105599999999999</v>
      </c>
      <c r="N851" s="134">
        <f>IFERROR($N$3*TWK!E848/100,"n/a")</f>
        <v>8.2593000000000014</v>
      </c>
      <c r="O851" s="134">
        <f>IFERROR($O$3*TWK!F848/100,"n/a")</f>
        <v>9.3800000000000008</v>
      </c>
      <c r="P851" s="134">
        <f>IFERROR($P$3*TWK!F848/100,"n/a")</f>
        <v>8.92</v>
      </c>
      <c r="Q851" s="134">
        <f>IFERROR($Q$3*TWK!F848/100,"n/a")</f>
        <v>8.08</v>
      </c>
      <c r="R851" s="134">
        <f>IFERROR($R$3*TWK!F848/100,"n/a")</f>
        <v>7.98</v>
      </c>
      <c r="S851" s="134">
        <f>IFERROR($S$3*TWK!H848/100,"n/a")</f>
        <v>7.1059999999999999</v>
      </c>
      <c r="T851" s="134">
        <f>IFERROR($T$3*TWK!H848/100,"n/a")</f>
        <v>6.9189999999999996</v>
      </c>
      <c r="U851" s="134">
        <f>IFERROR($U$3*TWK!H848/100,"n/a")</f>
        <v>6.6198000000000006</v>
      </c>
      <c r="V851" s="134">
        <f>IFERROR($V$3*TWK!H848/100,"n/a")</f>
        <v>6.5636999999999999</v>
      </c>
      <c r="W851" s="134">
        <f>IFERROR($W$3*TWK!H848/100,"n/a")</f>
        <v>5.8718000000000004</v>
      </c>
      <c r="X851" s="134">
        <f>IFERROR($X$3*(TWK!H848+25)/100,"n/a")</f>
        <v>6.3388</v>
      </c>
      <c r="Y851" s="134">
        <f>IFERROR($Y$3*(TWK!H848+50)/100,"n/a")</f>
        <v>6.3278999999999996</v>
      </c>
      <c r="Z851" s="134">
        <f>IFERROR($Z$3*TWK!H848/100,"n/a")</f>
        <v>4.6189</v>
      </c>
      <c r="AA851" s="134">
        <f>IFERROR($AA$3*(TWK!H848+100)/100,"n/a")</f>
        <v>6.5723000000000003</v>
      </c>
    </row>
    <row r="852" spans="1:27" x14ac:dyDescent="0.25">
      <c r="A852" s="47">
        <f t="shared" si="12"/>
        <v>43921</v>
      </c>
      <c r="B852" s="134">
        <f>IFERROR($B$3*TWK!B849/100,"n/a")</f>
        <v>24.017200000000003</v>
      </c>
      <c r="C852" s="134">
        <f>IFERROR($C$3*TWK!C849/100,"n/a")</f>
        <v>20.399999999999999</v>
      </c>
      <c r="D852" s="134">
        <f>IFERROR($D$3*TWK!C849/100,"n/a")</f>
        <v>18.088000000000001</v>
      </c>
      <c r="E852" s="134">
        <f>IFERROR( $E$3*TWK!C849/100,"n/a")</f>
        <v>17.272000000000002</v>
      </c>
      <c r="F852" s="134">
        <f>IFERROR($F$3*TWK!C849/100,"n/a")</f>
        <v>16.456</v>
      </c>
      <c r="G852" s="134">
        <f>IFERROR($G$3*TWK!H849/100,"n/a")</f>
        <v>7.8659999999999988</v>
      </c>
      <c r="H852" s="134">
        <f>IFERROR( $H$3*TWK!D849/100,"n/a")</f>
        <v>19.074000000000002</v>
      </c>
      <c r="I852" s="134">
        <f>IFERROR($I$3*TWK!D849/100,"n/a")</f>
        <v>17.523</v>
      </c>
      <c r="J852" s="134">
        <f>IFERROR($J$3*TWK!D849/100,"n/a")</f>
        <v>17.292000000000002</v>
      </c>
      <c r="K852" s="134">
        <f>IFERROR($K$3*TWK!D849/100,"n/a")</f>
        <v>16.731000000000002</v>
      </c>
      <c r="L852" s="134">
        <f>IFERROR( $L$3*TWK!D849/100,"n/a")</f>
        <v>15.872999999999999</v>
      </c>
      <c r="M852" s="134">
        <f>IFERROR($M$3*TWK!D849/100,"n/a")</f>
        <v>15.311999999999998</v>
      </c>
      <c r="N852" s="134">
        <f>IFERROR($N$3*TWK!E849/100,"n/a")</f>
        <v>9.0174000000000003</v>
      </c>
      <c r="O852" s="134">
        <f>IFERROR($O$3*TWK!F849/100,"n/a")</f>
        <v>10.505600000000001</v>
      </c>
      <c r="P852" s="134">
        <f>IFERROR($P$3*TWK!F849/100,"n/a")</f>
        <v>9.9903999999999993</v>
      </c>
      <c r="Q852" s="134">
        <f>IFERROR($Q$3*TWK!F849/100,"n/a")</f>
        <v>9.0495999999999999</v>
      </c>
      <c r="R852" s="134">
        <f>IFERROR($R$3*TWK!F849/100,"n/a")</f>
        <v>8.9375999999999998</v>
      </c>
      <c r="S852" s="134">
        <f>IFERROR($S$3*TWK!H849/100,"n/a")</f>
        <v>7.8659999999999988</v>
      </c>
      <c r="T852" s="134">
        <f>IFERROR($T$3*TWK!H849/100,"n/a")</f>
        <v>7.6590000000000007</v>
      </c>
      <c r="U852" s="134">
        <f>IFERROR($U$3*TWK!H849/100,"n/a")</f>
        <v>7.3277999999999999</v>
      </c>
      <c r="V852" s="134">
        <f>IFERROR($V$3*TWK!H849/100,"n/a")</f>
        <v>7.2656999999999989</v>
      </c>
      <c r="W852" s="134">
        <f>IFERROR($W$3*TWK!H849/100,"n/a")</f>
        <v>6.4998000000000005</v>
      </c>
      <c r="X852" s="134">
        <f>IFERROR($X$3*(TWK!H849+25)/100,"n/a")</f>
        <v>6.9368000000000007</v>
      </c>
      <c r="Y852" s="134">
        <f>IFERROR($Y$3*(TWK!H849+50)/100,"n/a")</f>
        <v>6.8618999999999994</v>
      </c>
      <c r="Z852" s="134">
        <f>IFERROR($Z$3*TWK!H849/100,"n/a")</f>
        <v>5.1128999999999998</v>
      </c>
      <c r="AA852" s="134">
        <f>IFERROR($AA$3*(TWK!H849+100)/100,"n/a")</f>
        <v>7.0302999999999995</v>
      </c>
    </row>
    <row r="853" spans="1:27" x14ac:dyDescent="0.25">
      <c r="A853" s="47">
        <f t="shared" si="12"/>
        <v>43928</v>
      </c>
      <c r="B853" s="134">
        <f>IFERROR($B$3*TWK!B850/100,"n/a")</f>
        <v>23.707699999999999</v>
      </c>
      <c r="C853" s="134">
        <f>IFERROR($C$3*TWK!C850/100,"n/a")</f>
        <v>20.58</v>
      </c>
      <c r="D853" s="134">
        <f>IFERROR($D$3*TWK!C850/100,"n/a")</f>
        <v>18.247599999999998</v>
      </c>
      <c r="E853" s="134">
        <f>IFERROR( $E$3*TWK!C850/100,"n/a")</f>
        <v>17.424400000000002</v>
      </c>
      <c r="F853" s="134">
        <f>IFERROR($F$3*TWK!C850/100,"n/a")</f>
        <v>16.601199999999999</v>
      </c>
      <c r="G853" s="134">
        <f>IFERROR($G$3*TWK!H850/100,"n/a")</f>
        <v>7.7519999999999989</v>
      </c>
      <c r="H853" s="134">
        <f>IFERROR( $H$3*TWK!D850/100,"n/a")</f>
        <v>19.074000000000002</v>
      </c>
      <c r="I853" s="134">
        <f>IFERROR($I$3*TWK!D850/100,"n/a")</f>
        <v>17.523</v>
      </c>
      <c r="J853" s="134">
        <f>IFERROR($J$3*TWK!D850/100,"n/a")</f>
        <v>17.292000000000002</v>
      </c>
      <c r="K853" s="134">
        <f>IFERROR($K$3*TWK!D850/100,"n/a")</f>
        <v>16.731000000000002</v>
      </c>
      <c r="L853" s="134">
        <f>IFERROR( $L$3*TWK!D850/100,"n/a")</f>
        <v>15.872999999999999</v>
      </c>
      <c r="M853" s="134">
        <f>IFERROR($M$3*TWK!D850/100,"n/a")</f>
        <v>15.311999999999998</v>
      </c>
      <c r="N853" s="134">
        <f>IFERROR($N$3*TWK!E850/100,"n/a")</f>
        <v>8.5785</v>
      </c>
      <c r="O853" s="134">
        <f>IFERROR($O$3*TWK!F850/100,"n/a")</f>
        <v>10.4587</v>
      </c>
      <c r="P853" s="134">
        <f>IFERROR($P$3*TWK!F850/100,"n/a")</f>
        <v>9.9458000000000002</v>
      </c>
      <c r="Q853" s="134">
        <f>IFERROR($Q$3*TWK!F850/100,"n/a")</f>
        <v>9.0091999999999999</v>
      </c>
      <c r="R853" s="134">
        <f>IFERROR($R$3*TWK!F850/100,"n/a")</f>
        <v>8.8977000000000004</v>
      </c>
      <c r="S853" s="134">
        <f>IFERROR($S$3*TWK!H850/100,"n/a")</f>
        <v>7.7519999999999989</v>
      </c>
      <c r="T853" s="134">
        <f>IFERROR($T$3*TWK!H850/100,"n/a")</f>
        <v>7.5480000000000009</v>
      </c>
      <c r="U853" s="134">
        <f>IFERROR($U$3*TWK!H850/100,"n/a")</f>
        <v>7.2215999999999996</v>
      </c>
      <c r="V853" s="134">
        <f>IFERROR($V$3*TWK!H850/100,"n/a")</f>
        <v>7.1603999999999992</v>
      </c>
      <c r="W853" s="134">
        <f>IFERROR($W$3*TWK!H850/100,"n/a")</f>
        <v>6.4056000000000006</v>
      </c>
      <c r="X853" s="134">
        <f>IFERROR($X$3*(TWK!H850+25)/100,"n/a")</f>
        <v>6.8471000000000002</v>
      </c>
      <c r="Y853" s="134">
        <f>IFERROR($Y$3*(TWK!H850+50)/100,"n/a")</f>
        <v>6.7817999999999996</v>
      </c>
      <c r="Z853" s="134">
        <f>IFERROR($Z$3*TWK!H850/100,"n/a")</f>
        <v>5.0388000000000002</v>
      </c>
      <c r="AA853" s="134">
        <f>IFERROR($AA$3*(TWK!H850+100)/100,"n/a")</f>
        <v>6.9615999999999998</v>
      </c>
    </row>
    <row r="854" spans="1:27" x14ac:dyDescent="0.25">
      <c r="A854" s="47">
        <f t="shared" si="12"/>
        <v>43935</v>
      </c>
      <c r="B854" s="134">
        <f>IFERROR($B$3*TWK!B851/100,"n/a")</f>
        <v>23.398200000000003</v>
      </c>
      <c r="C854" s="134">
        <f>IFERROR($C$3*TWK!C851/100,"n/a")</f>
        <v>19.38</v>
      </c>
      <c r="D854" s="134">
        <f>IFERROR($D$3*TWK!C851/100,"n/a")</f>
        <v>17.183600000000002</v>
      </c>
      <c r="E854" s="134">
        <f>IFERROR( $E$3*TWK!C851/100,"n/a")</f>
        <v>16.4084</v>
      </c>
      <c r="F854" s="134">
        <f>IFERROR($F$3*TWK!C851/100,"n/a")</f>
        <v>15.633199999999999</v>
      </c>
      <c r="G854" s="134">
        <f>IFERROR($G$3*TWK!H851/100,"n/a")</f>
        <v>7.3339999999999996</v>
      </c>
      <c r="H854" s="134">
        <f>IFERROR( $H$3*TWK!D851/100,"n/a")</f>
        <v>17.802399999999999</v>
      </c>
      <c r="I854" s="134">
        <f>IFERROR($I$3*TWK!D851/100,"n/a")</f>
        <v>16.354799999999997</v>
      </c>
      <c r="J854" s="134">
        <f>IFERROR($J$3*TWK!D851/100,"n/a")</f>
        <v>16.139200000000002</v>
      </c>
      <c r="K854" s="134">
        <f>IFERROR($K$3*TWK!D851/100,"n/a")</f>
        <v>15.615600000000002</v>
      </c>
      <c r="L854" s="134">
        <f>IFERROR( $L$3*TWK!D851/100,"n/a")</f>
        <v>14.814799999999998</v>
      </c>
      <c r="M854" s="134">
        <f>IFERROR($M$3*TWK!D851/100,"n/a")</f>
        <v>14.291199999999998</v>
      </c>
      <c r="N854" s="134">
        <f>IFERROR($N$3*TWK!E851/100,"n/a")</f>
        <v>8.1795000000000009</v>
      </c>
      <c r="O854" s="134">
        <f>IFERROR($O$3*TWK!F851/100,"n/a")</f>
        <v>9.7552000000000003</v>
      </c>
      <c r="P854" s="134">
        <f>IFERROR($P$3*TWK!F851/100,"n/a")</f>
        <v>9.2767999999999997</v>
      </c>
      <c r="Q854" s="134">
        <f>IFERROR($Q$3*TWK!F851/100,"n/a")</f>
        <v>8.4032</v>
      </c>
      <c r="R854" s="134">
        <f>IFERROR($R$3*TWK!F851/100,"n/a")</f>
        <v>8.2992000000000008</v>
      </c>
      <c r="S854" s="134">
        <f>IFERROR($S$3*TWK!H851/100,"n/a")</f>
        <v>7.3339999999999996</v>
      </c>
      <c r="T854" s="134">
        <f>IFERROR($T$3*TWK!H851/100,"n/a")</f>
        <v>7.141</v>
      </c>
      <c r="U854" s="134">
        <f>IFERROR($U$3*TWK!H851/100,"n/a")</f>
        <v>6.8322000000000003</v>
      </c>
      <c r="V854" s="134">
        <f>IFERROR($V$3*TWK!H851/100,"n/a")</f>
        <v>6.7742999999999993</v>
      </c>
      <c r="W854" s="134">
        <f>IFERROR($W$3*TWK!H851/100,"n/a")</f>
        <v>6.0602</v>
      </c>
      <c r="X854" s="134">
        <f>IFERROR($X$3*(TWK!H851+25)/100,"n/a")</f>
        <v>6.5182000000000002</v>
      </c>
      <c r="Y854" s="134">
        <f>IFERROR($Y$3*(TWK!H851+50)/100,"n/a")</f>
        <v>6.4880999999999993</v>
      </c>
      <c r="Z854" s="134">
        <f>IFERROR($Z$3*TWK!H851/100,"n/a")</f>
        <v>4.7671000000000001</v>
      </c>
      <c r="AA854" s="134">
        <f>IFERROR($AA$3*(TWK!H851+100)/100,"n/a")</f>
        <v>6.7097000000000007</v>
      </c>
    </row>
    <row r="855" spans="1:27" x14ac:dyDescent="0.25">
      <c r="A855" s="47">
        <f t="shared" si="12"/>
        <v>43942</v>
      </c>
      <c r="B855" s="134">
        <f>IFERROR($B$3*TWK!B852/100,"n/a")</f>
        <v>21.417400000000001</v>
      </c>
      <c r="C855" s="134">
        <f>IFERROR($C$3*TWK!C852/100,"n/a")</f>
        <v>17.760000000000002</v>
      </c>
      <c r="D855" s="134">
        <f>IFERROR($D$3*TWK!C852/100,"n/a")</f>
        <v>15.747199999999999</v>
      </c>
      <c r="E855" s="134">
        <f>IFERROR( $E$3*TWK!C852/100,"n/a")</f>
        <v>15.036800000000001</v>
      </c>
      <c r="F855" s="134">
        <f>IFERROR($F$3*TWK!C852/100,"n/a")</f>
        <v>14.3264</v>
      </c>
      <c r="G855" s="134">
        <f>IFERROR($G$3*TWK!H852/100,"n/a")</f>
        <v>6.65</v>
      </c>
      <c r="H855" s="134">
        <f>IFERROR( $H$3*TWK!D852/100,"n/a")</f>
        <v>16.357399999999998</v>
      </c>
      <c r="I855" s="134">
        <f>IFERROR($I$3*TWK!D852/100,"n/a")</f>
        <v>15.027299999999999</v>
      </c>
      <c r="J855" s="134">
        <f>IFERROR($J$3*TWK!D852/100,"n/a")</f>
        <v>14.8292</v>
      </c>
      <c r="K855" s="134">
        <f>IFERROR($K$3*TWK!D852/100,"n/a")</f>
        <v>14.348100000000002</v>
      </c>
      <c r="L855" s="134">
        <f>IFERROR( $L$3*TWK!D852/100,"n/a")</f>
        <v>13.612299999999998</v>
      </c>
      <c r="M855" s="134">
        <f>IFERROR($M$3*TWK!D852/100,"n/a")</f>
        <v>13.1312</v>
      </c>
      <c r="N855" s="134">
        <f>IFERROR($N$3*TWK!E852/100,"n/a")</f>
        <v>7.2219000000000007</v>
      </c>
      <c r="O855" s="134">
        <f>IFERROR($O$3*TWK!F852/100,"n/a")</f>
        <v>9.1455000000000002</v>
      </c>
      <c r="P855" s="134">
        <f>IFERROR($P$3*TWK!F852/100,"n/a")</f>
        <v>8.697000000000001</v>
      </c>
      <c r="Q855" s="134">
        <f>IFERROR($Q$3*TWK!F852/100,"n/a")</f>
        <v>7.8779999999999992</v>
      </c>
      <c r="R855" s="134">
        <f>IFERROR($R$3*TWK!F852/100,"n/a")</f>
        <v>7.7805000000000009</v>
      </c>
      <c r="S855" s="134">
        <f>IFERROR($S$3*TWK!H852/100,"n/a")</f>
        <v>6.65</v>
      </c>
      <c r="T855" s="134">
        <f>IFERROR($T$3*TWK!H852/100,"n/a")</f>
        <v>6.4749999999999996</v>
      </c>
      <c r="U855" s="134">
        <f>IFERROR($U$3*TWK!H852/100,"n/a")</f>
        <v>6.1950000000000003</v>
      </c>
      <c r="V855" s="134">
        <f>IFERROR($V$3*TWK!H852/100,"n/a")</f>
        <v>6.1425000000000001</v>
      </c>
      <c r="W855" s="134">
        <f>IFERROR($W$3*TWK!H852/100,"n/a")</f>
        <v>5.4950000000000001</v>
      </c>
      <c r="X855" s="134">
        <f>IFERROR($X$3*(TWK!H852+25)/100,"n/a")</f>
        <v>5.98</v>
      </c>
      <c r="Y855" s="134">
        <f>IFERROR($Y$3*(TWK!H852+50)/100,"n/a")</f>
        <v>6.0075000000000003</v>
      </c>
      <c r="Z855" s="134">
        <f>IFERROR($Z$3*TWK!H852/100,"n/a")</f>
        <v>4.3225000000000007</v>
      </c>
      <c r="AA855" s="134">
        <f>IFERROR($AA$3*(TWK!H852+100)/100,"n/a")</f>
        <v>6.2975000000000003</v>
      </c>
    </row>
    <row r="856" spans="1:27" x14ac:dyDescent="0.25">
      <c r="A856" s="47">
        <f t="shared" si="12"/>
        <v>43949</v>
      </c>
      <c r="B856" s="134">
        <f>IFERROR($B$3*TWK!B853/100,"n/a")</f>
        <v>20.736499999999999</v>
      </c>
      <c r="C856" s="134">
        <f>IFERROR($C$3*TWK!C853/100,"n/a")</f>
        <v>16.68</v>
      </c>
      <c r="D856" s="134">
        <f>IFERROR($D$3*TWK!C853/100,"n/a")</f>
        <v>14.7896</v>
      </c>
      <c r="E856" s="134">
        <f>IFERROR( $E$3*TWK!C853/100,"n/a")</f>
        <v>14.122400000000001</v>
      </c>
      <c r="F856" s="134">
        <f>IFERROR($F$3*TWK!C853/100,"n/a")</f>
        <v>13.4552</v>
      </c>
      <c r="G856" s="134">
        <f>IFERROR($G$3*TWK!H853/100,"n/a")</f>
        <v>6.5739999999999998</v>
      </c>
      <c r="H856" s="134">
        <f>IFERROR( $H$3*TWK!D853/100,"n/a")</f>
        <v>15.663800000000002</v>
      </c>
      <c r="I856" s="134">
        <f>IFERROR($I$3*TWK!D853/100,"n/a")</f>
        <v>14.3901</v>
      </c>
      <c r="J856" s="134">
        <f>IFERROR($J$3*TWK!D853/100,"n/a")</f>
        <v>14.2004</v>
      </c>
      <c r="K856" s="134">
        <f>IFERROR($K$3*TWK!D853/100,"n/a")</f>
        <v>13.739700000000001</v>
      </c>
      <c r="L856" s="134">
        <f>IFERROR( $L$3*TWK!D853/100,"n/a")</f>
        <v>13.0351</v>
      </c>
      <c r="M856" s="134">
        <f>IFERROR($M$3*TWK!D853/100,"n/a")</f>
        <v>12.574399999999999</v>
      </c>
      <c r="N856" s="134">
        <f>IFERROR($N$3*TWK!E853/100,"n/a")</f>
        <v>6.9824999999999999</v>
      </c>
      <c r="O856" s="134">
        <f>IFERROR($O$3*TWK!F853/100,"n/a")</f>
        <v>8.8171999999999997</v>
      </c>
      <c r="P856" s="134">
        <f>IFERROR($P$3*TWK!F853/100,"n/a")</f>
        <v>8.3848000000000003</v>
      </c>
      <c r="Q856" s="134">
        <f>IFERROR($Q$3*TWK!F853/100,"n/a")</f>
        <v>7.5952000000000002</v>
      </c>
      <c r="R856" s="134">
        <f>IFERROR($R$3*TWK!F853/100,"n/a")</f>
        <v>7.5011999999999999</v>
      </c>
      <c r="S856" s="134">
        <f>IFERROR($S$3*TWK!H853/100,"n/a")</f>
        <v>6.5739999999999998</v>
      </c>
      <c r="T856" s="134">
        <f>IFERROR($T$3*TWK!H853/100,"n/a")</f>
        <v>6.4009999999999998</v>
      </c>
      <c r="U856" s="134">
        <f>IFERROR($U$3*TWK!H853/100,"n/a")</f>
        <v>6.1241999999999992</v>
      </c>
      <c r="V856" s="134">
        <f>IFERROR($V$3*TWK!H853/100,"n/a")</f>
        <v>6.0723000000000003</v>
      </c>
      <c r="W856" s="134">
        <f>IFERROR($W$3*TWK!H853/100,"n/a")</f>
        <v>5.4321999999999999</v>
      </c>
      <c r="X856" s="134">
        <f>IFERROR($X$3*(TWK!H853+25)/100,"n/a")</f>
        <v>5.9202000000000012</v>
      </c>
      <c r="Y856" s="134">
        <f>IFERROR($Y$3*(TWK!H853+50)/100,"n/a")</f>
        <v>5.9540999999999995</v>
      </c>
      <c r="Z856" s="134">
        <f>IFERROR($Z$3*TWK!H853/100,"n/a")</f>
        <v>4.2731000000000003</v>
      </c>
      <c r="AA856" s="134">
        <f>IFERROR($AA$3*(TWK!H853+100)/100,"n/a")</f>
        <v>6.2516999999999996</v>
      </c>
    </row>
    <row r="857" spans="1:27" x14ac:dyDescent="0.25">
      <c r="A857" s="47">
        <f t="shared" si="12"/>
        <v>43956</v>
      </c>
      <c r="B857" s="134">
        <f>IFERROR($B$3*TWK!B854/100,"n/a")</f>
        <v>19.869900000000001</v>
      </c>
      <c r="C857" s="134">
        <f>IFERROR($C$3*TWK!C854/100,"n/a")</f>
        <v>15.96</v>
      </c>
      <c r="D857" s="134">
        <f>IFERROR($D$3*TWK!C854/100,"n/a")</f>
        <v>14.151200000000001</v>
      </c>
      <c r="E857" s="134">
        <f>IFERROR( $E$3*TWK!C854/100,"n/a")</f>
        <v>13.5128</v>
      </c>
      <c r="F857" s="134">
        <f>IFERROR($F$3*TWK!C854/100,"n/a")</f>
        <v>12.874400000000001</v>
      </c>
      <c r="G857" s="134">
        <f>IFERROR($G$3*TWK!H854/100,"n/a")</f>
        <v>6.3460000000000001</v>
      </c>
      <c r="H857" s="134">
        <f>IFERROR( $H$3*TWK!D854/100,"n/a")</f>
        <v>14.8546</v>
      </c>
      <c r="I857" s="134">
        <f>IFERROR($I$3*TWK!D854/100,"n/a")</f>
        <v>13.646699999999999</v>
      </c>
      <c r="J857" s="134">
        <f>IFERROR($J$3*TWK!D854/100,"n/a")</f>
        <v>13.466800000000001</v>
      </c>
      <c r="K857" s="134">
        <f>IFERROR($K$3*TWK!D854/100,"n/a")</f>
        <v>13.0299</v>
      </c>
      <c r="L857" s="134">
        <f>IFERROR( $L$3*TWK!D854/100,"n/a")</f>
        <v>12.361699999999999</v>
      </c>
      <c r="M857" s="134">
        <f>IFERROR($M$3*TWK!D854/100,"n/a")</f>
        <v>11.924799999999999</v>
      </c>
      <c r="N857" s="134">
        <f>IFERROR($N$3*TWK!E854/100,"n/a")</f>
        <v>7.0224000000000002</v>
      </c>
      <c r="O857" s="134">
        <f>IFERROR($O$3*TWK!F854/100,"n/a")</f>
        <v>8.5827000000000009</v>
      </c>
      <c r="P857" s="134">
        <f>IFERROR($P$3*TWK!F854/100,"n/a")</f>
        <v>8.1617999999999995</v>
      </c>
      <c r="Q857" s="134">
        <f>IFERROR($Q$3*TWK!F854/100,"n/a")</f>
        <v>7.3932000000000002</v>
      </c>
      <c r="R857" s="134">
        <f>IFERROR($R$3*TWK!F854/100,"n/a")</f>
        <v>7.3017000000000003</v>
      </c>
      <c r="S857" s="134">
        <f>IFERROR($S$3*TWK!H854/100,"n/a")</f>
        <v>6.3460000000000001</v>
      </c>
      <c r="T857" s="134">
        <f>IFERROR($T$3*TWK!H854/100,"n/a")</f>
        <v>6.1789999999999994</v>
      </c>
      <c r="U857" s="134">
        <f>IFERROR($U$3*TWK!H854/100,"n/a")</f>
        <v>5.9117999999999995</v>
      </c>
      <c r="V857" s="134">
        <f>IFERROR($V$3*TWK!H854/100,"n/a")</f>
        <v>5.8616999999999999</v>
      </c>
      <c r="W857" s="134">
        <f>IFERROR($W$3*TWK!H854/100,"n/a")</f>
        <v>5.2438000000000002</v>
      </c>
      <c r="X857" s="134">
        <f>IFERROR($X$3*(TWK!H854+25)/100,"n/a")</f>
        <v>5.7408000000000001</v>
      </c>
      <c r="Y857" s="134">
        <f>IFERROR($Y$3*(TWK!H854+50)/100,"n/a")</f>
        <v>5.7938999999999998</v>
      </c>
      <c r="Z857" s="134">
        <f>IFERROR($Z$3*TWK!H854/100,"n/a")</f>
        <v>4.1249000000000002</v>
      </c>
      <c r="AA857" s="134">
        <f>IFERROR($AA$3*(TWK!H854+100)/100,"n/a")</f>
        <v>6.114300000000001</v>
      </c>
    </row>
    <row r="858" spans="1:27" x14ac:dyDescent="0.25">
      <c r="A858" s="47">
        <f t="shared" si="12"/>
        <v>43963</v>
      </c>
      <c r="B858" s="134">
        <f>IFERROR($B$3*TWK!B855/100,"n/a")</f>
        <v>19.684200000000001</v>
      </c>
      <c r="C858" s="134">
        <f>IFERROR($C$3*TWK!C855/100,"n/a")</f>
        <v>15.78</v>
      </c>
      <c r="D858" s="134">
        <f>IFERROR($D$3*TWK!C855/100,"n/a")</f>
        <v>13.9916</v>
      </c>
      <c r="E858" s="134">
        <f>IFERROR( $E$3*TWK!C855/100,"n/a")</f>
        <v>13.3604</v>
      </c>
      <c r="F858" s="134">
        <f>IFERROR($F$3*TWK!C855/100,"n/a")</f>
        <v>12.729200000000001</v>
      </c>
      <c r="G858" s="134">
        <f>IFERROR($G$3*TWK!H855/100,"n/a")</f>
        <v>6.3079999999999998</v>
      </c>
      <c r="H858" s="134">
        <f>IFERROR( $H$3*TWK!D855/100,"n/a")</f>
        <v>14.9702</v>
      </c>
      <c r="I858" s="134">
        <f>IFERROR($I$3*TWK!D855/100,"n/a")</f>
        <v>13.7529</v>
      </c>
      <c r="J858" s="134">
        <f>IFERROR($J$3*TWK!D855/100,"n/a")</f>
        <v>13.5716</v>
      </c>
      <c r="K858" s="134">
        <f>IFERROR($K$3*TWK!D855/100,"n/a")</f>
        <v>13.131300000000001</v>
      </c>
      <c r="L858" s="134">
        <f>IFERROR( $L$3*TWK!D855/100,"n/a")</f>
        <v>12.4579</v>
      </c>
      <c r="M858" s="134">
        <f>IFERROR($M$3*TWK!D855/100,"n/a")</f>
        <v>12.0176</v>
      </c>
      <c r="N858" s="134">
        <f>IFERROR($N$3*TWK!E855/100,"n/a")</f>
        <v>7.1021999999999998</v>
      </c>
      <c r="O858" s="134">
        <f>IFERROR($O$3*TWK!F855/100,"n/a")</f>
        <v>8.2544000000000004</v>
      </c>
      <c r="P858" s="134">
        <f>IFERROR($P$3*TWK!F855/100,"n/a")</f>
        <v>7.8496000000000006</v>
      </c>
      <c r="Q858" s="134">
        <f>IFERROR($Q$3*TWK!F855/100,"n/a")</f>
        <v>7.1103999999999994</v>
      </c>
      <c r="R858" s="134">
        <f>IFERROR($R$3*TWK!F855/100,"n/a")</f>
        <v>7.0224000000000002</v>
      </c>
      <c r="S858" s="134">
        <f>IFERROR($S$3*TWK!H855/100,"n/a")</f>
        <v>6.3079999999999998</v>
      </c>
      <c r="T858" s="134">
        <f>IFERROR($T$3*TWK!H855/100,"n/a")</f>
        <v>6.1420000000000003</v>
      </c>
      <c r="U858" s="134">
        <f>IFERROR($U$3*TWK!H855/100,"n/a")</f>
        <v>5.8764000000000003</v>
      </c>
      <c r="V858" s="134">
        <f>IFERROR($V$3*TWK!H855/100,"n/a")</f>
        <v>5.8266</v>
      </c>
      <c r="W858" s="134">
        <f>IFERROR($W$3*TWK!H855/100,"n/a")</f>
        <v>5.2123999999999997</v>
      </c>
      <c r="X858" s="134">
        <f>IFERROR($X$3*(TWK!H855+25)/100,"n/a")</f>
        <v>5.7109000000000005</v>
      </c>
      <c r="Y858" s="134">
        <f>IFERROR($Y$3*(TWK!H855+50)/100,"n/a")</f>
        <v>5.7671999999999999</v>
      </c>
      <c r="Z858" s="134">
        <f>IFERROR($Z$3*TWK!H855/100,"n/a")</f>
        <v>4.1002000000000001</v>
      </c>
      <c r="AA858" s="134">
        <f>IFERROR($AA$3*(TWK!H855+100)/100,"n/a")</f>
        <v>6.0914000000000001</v>
      </c>
    </row>
    <row r="859" spans="1:27" x14ac:dyDescent="0.25">
      <c r="A859" s="47">
        <f t="shared" si="12"/>
        <v>43970</v>
      </c>
      <c r="B859" s="134">
        <f>IFERROR($B$3*TWK!B856/100,"n/a")</f>
        <v>21.541200000000003</v>
      </c>
      <c r="C859" s="134">
        <f>IFERROR($C$3*TWK!C856/100,"n/a")</f>
        <v>17.16</v>
      </c>
      <c r="D859" s="134">
        <f>IFERROR($D$3*TWK!C856/100,"n/a")</f>
        <v>15.215199999999999</v>
      </c>
      <c r="E859" s="134">
        <f>IFERROR( $E$3*TWK!C856/100,"n/a")</f>
        <v>14.5288</v>
      </c>
      <c r="F859" s="134">
        <f>IFERROR($F$3*TWK!C856/100,"n/a")</f>
        <v>13.8424</v>
      </c>
      <c r="G859" s="134">
        <f>IFERROR($G$3*TWK!H856/100,"n/a")</f>
        <v>6.8779999999999992</v>
      </c>
      <c r="H859" s="134">
        <f>IFERROR( $H$3*TWK!D856/100,"n/a")</f>
        <v>16.126200000000001</v>
      </c>
      <c r="I859" s="134">
        <f>IFERROR($I$3*TWK!D856/100,"n/a")</f>
        <v>14.814899999999998</v>
      </c>
      <c r="J859" s="134">
        <f>IFERROR($J$3*TWK!D856/100,"n/a")</f>
        <v>14.6196</v>
      </c>
      <c r="K859" s="134">
        <f>IFERROR($K$3*TWK!D856/100,"n/a")</f>
        <v>14.145299999999999</v>
      </c>
      <c r="L859" s="134">
        <f>IFERROR( $L$3*TWK!D856/100,"n/a")</f>
        <v>13.419899999999998</v>
      </c>
      <c r="M859" s="134">
        <f>IFERROR($M$3*TWK!D856/100,"n/a")</f>
        <v>12.945599999999999</v>
      </c>
      <c r="N859" s="134">
        <f>IFERROR($N$3*TWK!E856/100,"n/a")</f>
        <v>7.9401000000000002</v>
      </c>
      <c r="O859" s="134">
        <f>IFERROR($O$3*TWK!F856/100,"n/a")</f>
        <v>8.488900000000001</v>
      </c>
      <c r="P859" s="134">
        <f>IFERROR($P$3*TWK!F856/100,"n/a")</f>
        <v>8.0725999999999996</v>
      </c>
      <c r="Q859" s="134">
        <f>IFERROR($Q$3*TWK!F856/100,"n/a")</f>
        <v>7.3124000000000002</v>
      </c>
      <c r="R859" s="134">
        <f>IFERROR($R$3*TWK!F856/100,"n/a")</f>
        <v>7.2219000000000007</v>
      </c>
      <c r="S859" s="134">
        <f>IFERROR($S$3*TWK!H856/100,"n/a")</f>
        <v>6.8779999999999992</v>
      </c>
      <c r="T859" s="134">
        <f>IFERROR($T$3*TWK!H856/100,"n/a")</f>
        <v>6.6970000000000001</v>
      </c>
      <c r="U859" s="134">
        <f>IFERROR($U$3*TWK!H856/100,"n/a")</f>
        <v>6.4074</v>
      </c>
      <c r="V859" s="134">
        <f>IFERROR($V$3*TWK!H856/100,"n/a")</f>
        <v>6.3530999999999995</v>
      </c>
      <c r="W859" s="134">
        <f>IFERROR($W$3*TWK!H856/100,"n/a")</f>
        <v>5.6834000000000007</v>
      </c>
      <c r="X859" s="134">
        <f>IFERROR($X$3*(TWK!H856+25)/100,"n/a")</f>
        <v>6.1594000000000007</v>
      </c>
      <c r="Y859" s="134">
        <f>IFERROR($Y$3*(TWK!H856+50)/100,"n/a")</f>
        <v>6.1677</v>
      </c>
      <c r="Z859" s="134">
        <f>IFERROR($Z$3*TWK!H856/100,"n/a")</f>
        <v>4.4707000000000008</v>
      </c>
      <c r="AA859" s="134">
        <f>IFERROR($AA$3*(TWK!H856+100)/100,"n/a")</f>
        <v>6.4348999999999998</v>
      </c>
    </row>
    <row r="860" spans="1:27" x14ac:dyDescent="0.25">
      <c r="A860" s="47">
        <f t="shared" si="12"/>
        <v>43977</v>
      </c>
      <c r="B860" s="134">
        <f>IFERROR($B$3*TWK!B857/100,"n/a")</f>
        <v>23.336300000000001</v>
      </c>
      <c r="C860" s="134">
        <f>IFERROR($C$3*TWK!C857/100,"n/a")</f>
        <v>18.18</v>
      </c>
      <c r="D860" s="134">
        <f>IFERROR($D$3*TWK!C857/100,"n/a")</f>
        <v>16.119600000000002</v>
      </c>
      <c r="E860" s="134">
        <f>IFERROR( $E$3*TWK!C857/100,"n/a")</f>
        <v>15.3924</v>
      </c>
      <c r="F860" s="134">
        <f>IFERROR($F$3*TWK!C857/100,"n/a")</f>
        <v>14.6652</v>
      </c>
      <c r="G860" s="134">
        <f>IFERROR($G$3*TWK!H857/100,"n/a")</f>
        <v>7.1059999999999999</v>
      </c>
      <c r="H860" s="134">
        <f>IFERROR( $H$3*TWK!D857/100,"n/a")</f>
        <v>16.6464</v>
      </c>
      <c r="I860" s="134">
        <f>IFERROR($I$3*TWK!D857/100,"n/a")</f>
        <v>15.2928</v>
      </c>
      <c r="J860" s="134">
        <f>IFERROR($J$3*TWK!D857/100,"n/a")</f>
        <v>15.091200000000001</v>
      </c>
      <c r="K860" s="134">
        <f>IFERROR($K$3*TWK!D857/100,"n/a")</f>
        <v>14.601600000000001</v>
      </c>
      <c r="L860" s="134">
        <f>IFERROR( $L$3*TWK!D857/100,"n/a")</f>
        <v>13.8528</v>
      </c>
      <c r="M860" s="134">
        <f>IFERROR($M$3*TWK!D857/100,"n/a")</f>
        <v>13.363199999999999</v>
      </c>
      <c r="N860" s="134">
        <f>IFERROR($N$3*TWK!E857/100,"n/a")</f>
        <v>7.98</v>
      </c>
      <c r="O860" s="134">
        <f>IFERROR($O$3*TWK!F857/100,"n/a")</f>
        <v>8.4420000000000002</v>
      </c>
      <c r="P860" s="134">
        <f>IFERROR($P$3*TWK!F857/100,"n/a")</f>
        <v>8.0279999999999987</v>
      </c>
      <c r="Q860" s="134">
        <f>IFERROR($Q$3*TWK!F857/100,"n/a")</f>
        <v>7.2720000000000002</v>
      </c>
      <c r="R860" s="134">
        <f>IFERROR($R$3*TWK!F857/100,"n/a")</f>
        <v>7.1820000000000004</v>
      </c>
      <c r="S860" s="134">
        <f>IFERROR($S$3*TWK!H857/100,"n/a")</f>
        <v>7.1059999999999999</v>
      </c>
      <c r="T860" s="134">
        <f>IFERROR($T$3*TWK!H857/100,"n/a")</f>
        <v>6.9189999999999996</v>
      </c>
      <c r="U860" s="134">
        <f>IFERROR($U$3*TWK!H857/100,"n/a")</f>
        <v>6.6198000000000006</v>
      </c>
      <c r="V860" s="134">
        <f>IFERROR($V$3*TWK!H857/100,"n/a")</f>
        <v>6.5636999999999999</v>
      </c>
      <c r="W860" s="134">
        <f>IFERROR($W$3*TWK!H857/100,"n/a")</f>
        <v>5.8718000000000004</v>
      </c>
      <c r="X860" s="134">
        <f>IFERROR($X$3*(TWK!H857+25)/100,"n/a")</f>
        <v>6.3388</v>
      </c>
      <c r="Y860" s="134">
        <f>IFERROR($Y$3*(TWK!H857+50)/100,"n/a")</f>
        <v>6.3278999999999996</v>
      </c>
      <c r="Z860" s="134">
        <f>IFERROR($Z$3*TWK!H857/100,"n/a")</f>
        <v>4.6189</v>
      </c>
      <c r="AA860" s="134">
        <f>IFERROR($AA$3*(TWK!H857+100)/100,"n/a")</f>
        <v>6.5723000000000003</v>
      </c>
    </row>
    <row r="861" spans="1:27" x14ac:dyDescent="0.25">
      <c r="A861" s="47">
        <f t="shared" si="12"/>
        <v>43984</v>
      </c>
      <c r="B861" s="134">
        <f>IFERROR($B$3*TWK!B858/100,"n/a")</f>
        <v>21.974500000000003</v>
      </c>
      <c r="C861" s="134">
        <f>IFERROR($C$3*TWK!C858/100,"n/a")</f>
        <v>17.579999999999998</v>
      </c>
      <c r="D861" s="134">
        <f>IFERROR($D$3*TWK!C858/100,"n/a")</f>
        <v>15.5876</v>
      </c>
      <c r="E861" s="134">
        <f>IFERROR( $E$3*TWK!C858/100,"n/a")</f>
        <v>14.884400000000001</v>
      </c>
      <c r="F861" s="134">
        <f>IFERROR($F$3*TWK!C858/100,"n/a")</f>
        <v>14.181199999999999</v>
      </c>
      <c r="G861" s="134">
        <f>IFERROR($G$3*TWK!H858/100,"n/a")</f>
        <v>6.8019999999999996</v>
      </c>
      <c r="H861" s="134">
        <f>IFERROR( $H$3*TWK!D858/100,"n/a")</f>
        <v>16.357399999999998</v>
      </c>
      <c r="I861" s="134">
        <f>IFERROR($I$3*TWK!D858/100,"n/a")</f>
        <v>15.027299999999999</v>
      </c>
      <c r="J861" s="134">
        <f>IFERROR($J$3*TWK!D858/100,"n/a")</f>
        <v>14.8292</v>
      </c>
      <c r="K861" s="134">
        <f>IFERROR($K$3*TWK!D858/100,"n/a")</f>
        <v>14.348100000000002</v>
      </c>
      <c r="L861" s="134">
        <f>IFERROR( $L$3*TWK!D858/100,"n/a")</f>
        <v>13.612299999999998</v>
      </c>
      <c r="M861" s="134">
        <f>IFERROR($M$3*TWK!D858/100,"n/a")</f>
        <v>13.1312</v>
      </c>
      <c r="N861" s="134">
        <f>IFERROR($N$3*TWK!E858/100,"n/a")</f>
        <v>7.5810000000000004</v>
      </c>
      <c r="O861" s="134">
        <f>IFERROR($O$3*TWK!F858/100,"n/a")</f>
        <v>8.4420000000000002</v>
      </c>
      <c r="P861" s="134">
        <f>IFERROR($P$3*TWK!F858/100,"n/a")</f>
        <v>8.0279999999999987</v>
      </c>
      <c r="Q861" s="134">
        <f>IFERROR($Q$3*TWK!F858/100,"n/a")</f>
        <v>7.2720000000000002</v>
      </c>
      <c r="R861" s="134">
        <f>IFERROR($R$3*TWK!F858/100,"n/a")</f>
        <v>7.1820000000000004</v>
      </c>
      <c r="S861" s="134">
        <f>IFERROR($S$3*TWK!H858/100,"n/a")</f>
        <v>6.8019999999999996</v>
      </c>
      <c r="T861" s="134">
        <f>IFERROR($T$3*TWK!H858/100,"n/a")</f>
        <v>6.6230000000000011</v>
      </c>
      <c r="U861" s="134">
        <f>IFERROR($U$3*TWK!H858/100,"n/a")</f>
        <v>6.3365999999999998</v>
      </c>
      <c r="V861" s="134">
        <f>IFERROR($V$3*TWK!H858/100,"n/a")</f>
        <v>6.2828999999999997</v>
      </c>
      <c r="W861" s="134">
        <f>IFERROR($W$3*TWK!H858/100,"n/a")</f>
        <v>5.6206000000000005</v>
      </c>
      <c r="X861" s="134">
        <f>IFERROR($X$3*(TWK!H858+25)/100,"n/a")</f>
        <v>6.0996000000000006</v>
      </c>
      <c r="Y861" s="134">
        <f>IFERROR($Y$3*(TWK!H858+50)/100,"n/a")</f>
        <v>6.1142999999999992</v>
      </c>
      <c r="Z861" s="134">
        <f>IFERROR($Z$3*TWK!H858/100,"n/a")</f>
        <v>4.4213000000000005</v>
      </c>
      <c r="AA861" s="134">
        <f>IFERROR($AA$3*(TWK!H858+100)/100,"n/a")</f>
        <v>6.3891</v>
      </c>
    </row>
    <row r="862" spans="1:27" x14ac:dyDescent="0.25">
      <c r="A862" s="47">
        <v>43991</v>
      </c>
      <c r="B862" s="134">
        <f>IFERROR($B$3*TWK!B859/100,"n/a")</f>
        <v>21.850700000000003</v>
      </c>
      <c r="C862" s="134">
        <f>IFERROR($C$3*TWK!C859/100,"n/a")</f>
        <v>18</v>
      </c>
      <c r="D862" s="134">
        <f>IFERROR($D$3*TWK!C859/100,"n/a")</f>
        <v>15.96</v>
      </c>
      <c r="E862" s="134">
        <f>IFERROR( $E$3*TWK!C859/100,"n/a")</f>
        <v>15.24</v>
      </c>
      <c r="F862" s="134">
        <f>IFERROR($F$3*TWK!C859/100,"n/a")</f>
        <v>14.52</v>
      </c>
      <c r="G862" s="134">
        <f>IFERROR($G$3*TWK!H859/100,"n/a")</f>
        <v>6.84</v>
      </c>
      <c r="H862" s="134">
        <f>IFERROR( $H$3*TWK!D859/100,"n/a")</f>
        <v>16.993200000000002</v>
      </c>
      <c r="I862" s="134">
        <f>IFERROR($I$3*TWK!D859/100,"n/a")</f>
        <v>15.611399999999998</v>
      </c>
      <c r="J862" s="134">
        <f>IFERROR($J$3*TWK!D859/100,"n/a")</f>
        <v>15.405600000000002</v>
      </c>
      <c r="K862" s="134">
        <f>IFERROR($K$3*TWK!D859/100,"n/a")</f>
        <v>14.905800000000001</v>
      </c>
      <c r="L862" s="134">
        <f>IFERROR( $L$3*TWK!D859/100,"n/a")</f>
        <v>14.141399999999999</v>
      </c>
      <c r="M862" s="134">
        <f>IFERROR($M$3*TWK!D859/100,"n/a")</f>
        <v>13.641599999999999</v>
      </c>
      <c r="N862" s="134">
        <f>IFERROR($N$3*TWK!E859/100,"n/a")</f>
        <v>7.6209000000000007</v>
      </c>
      <c r="O862" s="134">
        <f>IFERROR($O$3*TWK!F859/100,"n/a")</f>
        <v>8.488900000000001</v>
      </c>
      <c r="P862" s="134">
        <f>IFERROR($P$3*TWK!F859/100,"n/a")</f>
        <v>8.0725999999999996</v>
      </c>
      <c r="Q862" s="134">
        <f>IFERROR($Q$3*TWK!F859/100,"n/a")</f>
        <v>7.3124000000000002</v>
      </c>
      <c r="R862" s="134">
        <f>IFERROR($R$3*TWK!F859/100,"n/a")</f>
        <v>7.2219000000000007</v>
      </c>
      <c r="S862" s="134">
        <f>IFERROR($S$3*TWK!H859/100,"n/a")</f>
        <v>6.84</v>
      </c>
      <c r="T862" s="134">
        <f>IFERROR($T$3*TWK!H859/100,"n/a")</f>
        <v>6.66</v>
      </c>
      <c r="U862" s="134">
        <f>IFERROR($U$3*TWK!H859/100,"n/a")</f>
        <v>6.3720000000000008</v>
      </c>
      <c r="V862" s="134">
        <f>IFERROR($V$3*TWK!H859/100,"n/a")</f>
        <v>6.3179999999999996</v>
      </c>
      <c r="W862" s="134">
        <f>IFERROR($W$3*TWK!H859/100,"n/a")</f>
        <v>5.6520000000000001</v>
      </c>
      <c r="X862" s="134">
        <f>IFERROR($X$3*(TWK!H859+25)/100,"n/a")</f>
        <v>6.1295000000000002</v>
      </c>
      <c r="Y862" s="134">
        <f>IFERROR($Y$3*(TWK!H859+50)/100,"n/a")</f>
        <v>6.141</v>
      </c>
      <c r="Z862" s="134">
        <f>IFERROR($Z$3*TWK!H859/100,"n/a")</f>
        <v>4.4460000000000006</v>
      </c>
      <c r="AA862" s="134">
        <f>IFERROR($AA$3*(TWK!H859+100)/100,"n/a")</f>
        <v>6.4120000000000008</v>
      </c>
    </row>
    <row r="863" spans="1:27" x14ac:dyDescent="0.25">
      <c r="A863" s="47">
        <v>43998</v>
      </c>
      <c r="B863" s="134">
        <f>IFERROR($B$3*TWK!B860/100,"n/a")</f>
        <v>22.841100000000001</v>
      </c>
      <c r="C863" s="134">
        <f>IFERROR($C$3*TWK!C860/100,"n/a")</f>
        <v>18.48</v>
      </c>
      <c r="D863" s="134">
        <f>IFERROR($D$3*TWK!C860/100,"n/a")</f>
        <v>16.3856</v>
      </c>
      <c r="E863" s="134">
        <f>IFERROR( $E$3*TWK!C860/100,"n/a")</f>
        <v>15.646400000000002</v>
      </c>
      <c r="F863" s="134">
        <f>IFERROR($F$3*TWK!C860/100,"n/a")</f>
        <v>14.9072</v>
      </c>
      <c r="G863" s="134">
        <f>IFERROR($G$3*TWK!H860/100,"n/a")</f>
        <v>6.8779999999999992</v>
      </c>
      <c r="H863" s="134">
        <f>IFERROR( $H$3*TWK!D860/100,"n/a")</f>
        <v>15.490399999999999</v>
      </c>
      <c r="I863" s="134">
        <f>IFERROR($I$3*TWK!D860/100,"n/a")</f>
        <v>14.230799999999999</v>
      </c>
      <c r="J863" s="134">
        <f>IFERROR($J$3*TWK!D860/100,"n/a")</f>
        <v>14.043200000000002</v>
      </c>
      <c r="K863" s="134">
        <f>IFERROR($K$3*TWK!D860/100,"n/a")</f>
        <v>13.5876</v>
      </c>
      <c r="L863" s="134">
        <f>IFERROR( $L$3*TWK!D860/100,"n/a")</f>
        <v>12.890799999999999</v>
      </c>
      <c r="M863" s="134">
        <f>IFERROR($M$3*TWK!D860/100,"n/a")</f>
        <v>12.4352</v>
      </c>
      <c r="N863" s="134">
        <f>IFERROR($N$3*TWK!E860/100,"n/a")</f>
        <v>7.6209000000000007</v>
      </c>
      <c r="O863" s="134">
        <f>IFERROR($O$3*TWK!F860/100,"n/a")</f>
        <v>8.6295999999999999</v>
      </c>
      <c r="P863" s="134">
        <f>IFERROR($P$3*TWK!F860/100,"n/a")</f>
        <v>8.2064000000000004</v>
      </c>
      <c r="Q863" s="134">
        <f>IFERROR($Q$3*TWK!F860/100,"n/a")</f>
        <v>7.4336000000000002</v>
      </c>
      <c r="R863" s="134">
        <f>IFERROR($R$3*TWK!F860/100,"n/a")</f>
        <v>7.3416000000000006</v>
      </c>
      <c r="S863" s="134">
        <f>IFERROR($S$3*TWK!H860/100,"n/a")</f>
        <v>6.8779999999999992</v>
      </c>
      <c r="T863" s="134">
        <f>IFERROR($T$3*TWK!H860/100,"n/a")</f>
        <v>6.6970000000000001</v>
      </c>
      <c r="U863" s="134">
        <f>IFERROR($U$3*TWK!H860/100,"n/a")</f>
        <v>6.4074</v>
      </c>
      <c r="V863" s="134">
        <f>IFERROR($V$3*TWK!H860/100,"n/a")</f>
        <v>6.3530999999999995</v>
      </c>
      <c r="W863" s="134">
        <f>IFERROR($W$3*TWK!H860/100,"n/a")</f>
        <v>5.6834000000000007</v>
      </c>
      <c r="X863" s="134">
        <f>IFERROR($X$3*(TWK!H860+25)/100,"n/a")</f>
        <v>6.1594000000000007</v>
      </c>
      <c r="Y863" s="134">
        <f>IFERROR($Y$3*(TWK!H860+50)/100,"n/a")</f>
        <v>6.1677</v>
      </c>
      <c r="Z863" s="134">
        <f>IFERROR($Z$3*TWK!H860/100,"n/a")</f>
        <v>4.4707000000000008</v>
      </c>
      <c r="AA863" s="134">
        <f>IFERROR($AA$3*(TWK!H860+100)/100,"n/a")</f>
        <v>6.4348999999999998</v>
      </c>
    </row>
    <row r="864" spans="1:27" x14ac:dyDescent="0.25">
      <c r="A864" s="47">
        <f t="shared" ref="A864:A927" si="13">7+A863</f>
        <v>44005</v>
      </c>
      <c r="B864" s="134">
        <f>IFERROR($B$3*TWK!B861/100,"n/a")</f>
        <v>22.717300000000002</v>
      </c>
      <c r="C864" s="134">
        <f>IFERROR($C$3*TWK!C861/100,"n/a")</f>
        <v>16.98</v>
      </c>
      <c r="D864" s="134">
        <f>IFERROR($D$3*TWK!C861/100,"n/a")</f>
        <v>15.055600000000002</v>
      </c>
      <c r="E864" s="134">
        <f>IFERROR( $E$3*TWK!C861/100,"n/a")</f>
        <v>14.3764</v>
      </c>
      <c r="F864" s="134">
        <f>IFERROR($F$3*TWK!C861/100,"n/a")</f>
        <v>13.6972</v>
      </c>
      <c r="G864" s="134">
        <f>IFERROR($G$3*TWK!H861/100,"n/a")</f>
        <v>6.9160000000000004</v>
      </c>
      <c r="H864" s="134" t="str">
        <f>IFERROR( $H$3*TWK!D861/100,"n/a")</f>
        <v>n/a</v>
      </c>
      <c r="I864" s="134" t="str">
        <f>IFERROR($I$3*TWK!D861/100,"n/a")</f>
        <v>n/a</v>
      </c>
      <c r="J864" s="134" t="str">
        <f>IFERROR($J$3*TWK!D861/100,"n/a")</f>
        <v>n/a</v>
      </c>
      <c r="K864" s="134" t="str">
        <f>IFERROR($K$3*TWK!D861/100,"n/a")</f>
        <v>n/a</v>
      </c>
      <c r="L864" s="134" t="str">
        <f>IFERROR( $L$3*TWK!D861/100,"n/a")</f>
        <v>n/a</v>
      </c>
      <c r="M864" s="134" t="str">
        <f>IFERROR($M$3*TWK!D861/100,"n/a")</f>
        <v>n/a</v>
      </c>
      <c r="N864" s="134">
        <f>IFERROR($N$3*TWK!E861/100,"n/a")</f>
        <v>7.98</v>
      </c>
      <c r="O864" s="134">
        <f>IFERROR($O$3*TWK!F861/100,"n/a")</f>
        <v>8.5827000000000009</v>
      </c>
      <c r="P864" s="134">
        <f>IFERROR($P$3*TWK!F861/100,"n/a")</f>
        <v>8.1617999999999995</v>
      </c>
      <c r="Q864" s="134">
        <f>IFERROR($Q$3*TWK!F861/100,"n/a")</f>
        <v>7.3932000000000002</v>
      </c>
      <c r="R864" s="134">
        <f>IFERROR($R$3*TWK!F861/100,"n/a")</f>
        <v>7.3017000000000003</v>
      </c>
      <c r="S864" s="134">
        <f>IFERROR($S$3*TWK!H861/100,"n/a")</f>
        <v>6.9160000000000004</v>
      </c>
      <c r="T864" s="134">
        <f>IFERROR($T$3*TWK!H861/100,"n/a")</f>
        <v>6.734</v>
      </c>
      <c r="U864" s="134">
        <f>IFERROR($U$3*TWK!H861/100,"n/a")</f>
        <v>6.4428000000000001</v>
      </c>
      <c r="V864" s="134">
        <f>IFERROR($V$3*TWK!H861/100,"n/a")</f>
        <v>6.3881999999999994</v>
      </c>
      <c r="W864" s="134">
        <f>IFERROR($W$3*TWK!H861/100,"n/a")</f>
        <v>5.7148000000000003</v>
      </c>
      <c r="X864" s="134">
        <f>IFERROR($X$3*(TWK!H861+25)/100,"n/a")</f>
        <v>6.1893000000000002</v>
      </c>
      <c r="Y864" s="134">
        <f>IFERROR($Y$3*(TWK!H861+50)/100,"n/a")</f>
        <v>6.194399999999999</v>
      </c>
      <c r="Z864" s="134">
        <f>IFERROR($Z$3*TWK!H861/100,"n/a")</f>
        <v>4.4954000000000001</v>
      </c>
      <c r="AA864" s="134">
        <f>IFERROR($AA$3*(TWK!H861+100)/100,"n/a")</f>
        <v>6.4577999999999998</v>
      </c>
    </row>
    <row r="865" spans="1:27" x14ac:dyDescent="0.25">
      <c r="A865" s="47">
        <f t="shared" si="13"/>
        <v>44012</v>
      </c>
      <c r="B865" s="134">
        <f>IFERROR($B$3*TWK!B862/100,"n/a")</f>
        <v>23.088700000000003</v>
      </c>
      <c r="C865" s="134">
        <f>IFERROR($C$3*TWK!C862/100,"n/a")</f>
        <v>17.28</v>
      </c>
      <c r="D865" s="134">
        <f>IFERROR($D$3*TWK!C862/100,"n/a")</f>
        <v>15.3216</v>
      </c>
      <c r="E865" s="134">
        <f>IFERROR( $E$3*TWK!C862/100,"n/a")</f>
        <v>14.6304</v>
      </c>
      <c r="F865" s="134">
        <f>IFERROR($F$3*TWK!C862/100,"n/a")</f>
        <v>13.939200000000001</v>
      </c>
      <c r="G865" s="134">
        <f>IFERROR($G$3*TWK!H862/100,"n/a")</f>
        <v>6.84</v>
      </c>
      <c r="H865" s="134" t="str">
        <f>IFERROR( $H$3*TWK!D862/100,"n/a")</f>
        <v>n/a</v>
      </c>
      <c r="I865" s="134" t="str">
        <f>IFERROR($I$3*TWK!D862/100,"n/a")</f>
        <v>n/a</v>
      </c>
      <c r="J865" s="134" t="str">
        <f>IFERROR($J$3*TWK!D862/100,"n/a")</f>
        <v>n/a</v>
      </c>
      <c r="K865" s="134" t="str">
        <f>IFERROR($K$3*TWK!D862/100,"n/a")</f>
        <v>n/a</v>
      </c>
      <c r="L865" s="134" t="str">
        <f>IFERROR( $L$3*TWK!D862/100,"n/a")</f>
        <v>n/a</v>
      </c>
      <c r="M865" s="134" t="str">
        <f>IFERROR($M$3*TWK!D862/100,"n/a")</f>
        <v>n/a</v>
      </c>
      <c r="N865" s="134">
        <f>IFERROR($N$3*TWK!E862/100,"n/a")</f>
        <v>7.3017000000000003</v>
      </c>
      <c r="O865" s="134">
        <f>IFERROR($O$3*TWK!F862/100,"n/a")</f>
        <v>8.7233999999999998</v>
      </c>
      <c r="P865" s="134">
        <f>IFERROR($P$3*TWK!F862/100,"n/a")</f>
        <v>8.2956000000000003</v>
      </c>
      <c r="Q865" s="134">
        <f>IFERROR($Q$3*TWK!F862/100,"n/a")</f>
        <v>7.5144000000000002</v>
      </c>
      <c r="R865" s="134">
        <f>IFERROR($R$3*TWK!F862/100,"n/a")</f>
        <v>7.4214000000000002</v>
      </c>
      <c r="S865" s="134">
        <f>IFERROR($S$3*TWK!H862/100,"n/a")</f>
        <v>6.84</v>
      </c>
      <c r="T865" s="134">
        <f>IFERROR($T$3*TWK!H862/100,"n/a")</f>
        <v>6.66</v>
      </c>
      <c r="U865" s="134">
        <f>IFERROR($U$3*TWK!H862/100,"n/a")</f>
        <v>6.3720000000000008</v>
      </c>
      <c r="V865" s="134">
        <f>IFERROR($V$3*TWK!H862/100,"n/a")</f>
        <v>6.3179999999999996</v>
      </c>
      <c r="W865" s="134">
        <f>IFERROR($W$3*TWK!H862/100,"n/a")</f>
        <v>5.6520000000000001</v>
      </c>
      <c r="X865" s="134">
        <f>IFERROR($X$3*(TWK!H862+25)/100,"n/a")</f>
        <v>6.1295000000000002</v>
      </c>
      <c r="Y865" s="134">
        <f>IFERROR($Y$3*(TWK!H862+50)/100,"n/a")</f>
        <v>6.141</v>
      </c>
      <c r="Z865" s="134">
        <f>IFERROR($Z$3*TWK!H862/100,"n/a")</f>
        <v>4.4460000000000006</v>
      </c>
      <c r="AA865" s="134">
        <f>IFERROR($AA$3*(TWK!H862+100)/100,"n/a")</f>
        <v>6.4120000000000008</v>
      </c>
    </row>
    <row r="866" spans="1:27" x14ac:dyDescent="0.25">
      <c r="A866" s="47">
        <f t="shared" si="13"/>
        <v>44019</v>
      </c>
      <c r="B866" s="134">
        <f>IFERROR($B$3*TWK!B863/100,"n/a")</f>
        <v>23.212499999999999</v>
      </c>
      <c r="C866" s="134">
        <f>IFERROR($C$3*TWK!C863/100,"n/a")</f>
        <v>17.7</v>
      </c>
      <c r="D866" s="134">
        <f>IFERROR($D$3*TWK!C863/100,"n/a")</f>
        <v>15.694000000000001</v>
      </c>
      <c r="E866" s="134">
        <f>IFERROR( $E$3*TWK!C863/100,"n/a")</f>
        <v>14.985999999999999</v>
      </c>
      <c r="F866" s="134">
        <f>IFERROR($F$3*TWK!C863/100,"n/a")</f>
        <v>14.277999999999999</v>
      </c>
      <c r="G866" s="134">
        <f>IFERROR($G$3*TWK!H863/100,"n/a")</f>
        <v>6.9539999999999997</v>
      </c>
      <c r="H866" s="134" t="str">
        <f>IFERROR( $H$3*TWK!D863/100,"n/a")</f>
        <v>n/a</v>
      </c>
      <c r="I866" s="134" t="str">
        <f>IFERROR($I$3*TWK!D863/100,"n/a")</f>
        <v>n/a</v>
      </c>
      <c r="J866" s="134" t="str">
        <f>IFERROR($J$3*TWK!D863/100,"n/a")</f>
        <v>n/a</v>
      </c>
      <c r="K866" s="134" t="str">
        <f>IFERROR($K$3*TWK!D863/100,"n/a")</f>
        <v>n/a</v>
      </c>
      <c r="L866" s="134" t="str">
        <f>IFERROR( $L$3*TWK!D863/100,"n/a")</f>
        <v>n/a</v>
      </c>
      <c r="M866" s="134" t="str">
        <f>IFERROR($M$3*TWK!D863/100,"n/a")</f>
        <v>n/a</v>
      </c>
      <c r="N866" s="134">
        <f>IFERROR($N$3*TWK!E863/100,"n/a")</f>
        <v>7.6608000000000001</v>
      </c>
      <c r="O866" s="134">
        <f>IFERROR($O$3*TWK!F863/100,"n/a")</f>
        <v>8.8641000000000005</v>
      </c>
      <c r="P866" s="134">
        <f>IFERROR($P$3*TWK!F863/100,"n/a")</f>
        <v>8.4293999999999993</v>
      </c>
      <c r="Q866" s="134">
        <f>IFERROR($Q$3*TWK!F863/100,"n/a")</f>
        <v>7.6356000000000002</v>
      </c>
      <c r="R866" s="134">
        <f>IFERROR($R$3*TWK!F863/100,"n/a")</f>
        <v>7.5411000000000001</v>
      </c>
      <c r="S866" s="134">
        <f>IFERROR($S$3*TWK!H863/100,"n/a")</f>
        <v>6.9539999999999997</v>
      </c>
      <c r="T866" s="134">
        <f>IFERROR($T$3*TWK!H863/100,"n/a")</f>
        <v>6.7709999999999999</v>
      </c>
      <c r="U866" s="134">
        <f>IFERROR($U$3*TWK!H863/100,"n/a")</f>
        <v>6.4782000000000002</v>
      </c>
      <c r="V866" s="134">
        <f>IFERROR($V$3*TWK!H863/100,"n/a")</f>
        <v>6.4232999999999993</v>
      </c>
      <c r="W866" s="134">
        <f>IFERROR($W$3*TWK!H863/100,"n/a")</f>
        <v>5.7462</v>
      </c>
      <c r="X866" s="134">
        <f>IFERROR($X$3*(TWK!H863+25)/100,"n/a")</f>
        <v>6.2192000000000007</v>
      </c>
      <c r="Y866" s="134">
        <f>IFERROR($Y$3*(TWK!H863+50)/100,"n/a")</f>
        <v>6.2210999999999999</v>
      </c>
      <c r="Z866" s="134">
        <f>IFERROR($Z$3*TWK!H863/100,"n/a")</f>
        <v>4.5201000000000002</v>
      </c>
      <c r="AA866" s="134">
        <f>IFERROR($AA$3*(TWK!H863+100)/100,"n/a")</f>
        <v>6.4807000000000006</v>
      </c>
    </row>
    <row r="867" spans="1:27" x14ac:dyDescent="0.25">
      <c r="A867" s="47">
        <f t="shared" si="13"/>
        <v>44026</v>
      </c>
      <c r="B867" s="134">
        <f>IFERROR($B$3*TWK!B864/100,"n/a")</f>
        <v>22.991428571428575</v>
      </c>
      <c r="C867" s="134">
        <f>IFERROR($C$3*TWK!C864/100,"n/a")</f>
        <v>17.485714285714288</v>
      </c>
      <c r="D867" s="134">
        <f>IFERROR($D$3*TWK!C864/100,"n/a")</f>
        <v>15.504000000000001</v>
      </c>
      <c r="E867" s="134">
        <f>IFERROR( $E$3*TWK!C864/100,"n/a")</f>
        <v>14.80457142857143</v>
      </c>
      <c r="F867" s="134">
        <f>IFERROR($F$3*TWK!C864/100,"n/a")</f>
        <v>14.105142857142857</v>
      </c>
      <c r="G867" s="134">
        <f>IFERROR($G$3*TWK!H864/100,"n/a")</f>
        <v>6.9485714285714293</v>
      </c>
      <c r="H867" s="134" t="str">
        <f>IFERROR( $H$3*TWK!D864/100,"n/a")</f>
        <v>n/a</v>
      </c>
      <c r="I867" s="134" t="str">
        <f>IFERROR($I$3*TWK!D864/100,"n/a")</f>
        <v>n/a</v>
      </c>
      <c r="J867" s="134" t="str">
        <f>IFERROR($J$3*TWK!D864/100,"n/a")</f>
        <v>n/a</v>
      </c>
      <c r="K867" s="134" t="str">
        <f>IFERROR($K$3*TWK!D864/100,"n/a")</f>
        <v>n/a</v>
      </c>
      <c r="L867" s="134" t="str">
        <f>IFERROR( $L$3*TWK!D864/100,"n/a")</f>
        <v>n/a</v>
      </c>
      <c r="M867" s="134" t="str">
        <f>IFERROR($M$3*TWK!D864/100,"n/a")</f>
        <v>n/a</v>
      </c>
      <c r="N867" s="134">
        <f>IFERROR($N$3*TWK!E864/100,"n/a")</f>
        <v>7.6665000000000001</v>
      </c>
      <c r="O867" s="134">
        <f>IFERROR($O$3*TWK!F864/100,"n/a")</f>
        <v>8.9109999999999996</v>
      </c>
      <c r="P867" s="134">
        <f>IFERROR($P$3*TWK!F864/100,"n/a")</f>
        <v>8.4740000000000002</v>
      </c>
      <c r="Q867" s="134">
        <f>IFERROR($Q$3*TWK!F864/100,"n/a")</f>
        <v>7.6760000000000002</v>
      </c>
      <c r="R867" s="134">
        <f>IFERROR($R$3*TWK!F864/100,"n/a")</f>
        <v>7.5810000000000004</v>
      </c>
      <c r="S867" s="134">
        <f>IFERROR($S$3*TWK!H864/100,"n/a")</f>
        <v>6.9485714285714293</v>
      </c>
      <c r="T867" s="134">
        <f>IFERROR($T$3*TWK!H864/100,"n/a")</f>
        <v>6.7657142857142869</v>
      </c>
      <c r="U867" s="134">
        <f>IFERROR($U$3*TWK!H864/100,"n/a")</f>
        <v>6.4731428571428573</v>
      </c>
      <c r="V867" s="134">
        <f>IFERROR($V$3*TWK!H864/100,"n/a")</f>
        <v>6.4182857142857141</v>
      </c>
      <c r="W867" s="134">
        <f>IFERROR($W$3*TWK!H864/100,"n/a")</f>
        <v>5.741714285714286</v>
      </c>
      <c r="X867" s="134">
        <f>IFERROR($X$3*(TWK!H864+25)/100,"n/a")</f>
        <v>6.2149285714285725</v>
      </c>
      <c r="Y867" s="134">
        <f>IFERROR($Y$3*(TWK!H864+50)/100,"n/a")</f>
        <v>6.2172857142857136</v>
      </c>
      <c r="Z867" s="134">
        <f>IFERROR($Z$3*TWK!H864/100,"n/a")</f>
        <v>4.5165714285714289</v>
      </c>
      <c r="AA867" s="134">
        <f>IFERROR($AA$3*(TWK!H864+100)/100,"n/a")</f>
        <v>6.4774285714285726</v>
      </c>
    </row>
    <row r="868" spans="1:27" x14ac:dyDescent="0.25">
      <c r="A868" s="47">
        <f t="shared" si="13"/>
        <v>44033</v>
      </c>
      <c r="B868" s="134">
        <f>IFERROR($B$3*TWK!B865/100,"n/a")</f>
        <v>26.307500000000001</v>
      </c>
      <c r="C868" s="134">
        <f>IFERROR($C$3*TWK!C865/100,"n/a")</f>
        <v>20.58</v>
      </c>
      <c r="D868" s="134">
        <f>IFERROR($D$3*TWK!C865/100,"n/a")</f>
        <v>18.247599999999998</v>
      </c>
      <c r="E868" s="134">
        <f>IFERROR( $E$3*TWK!C865/100,"n/a")</f>
        <v>17.424400000000002</v>
      </c>
      <c r="F868" s="134">
        <f>IFERROR($F$3*TWK!C865/100,"n/a")</f>
        <v>16.601199999999999</v>
      </c>
      <c r="G868" s="134">
        <f>IFERROR($G$3*TWK!H865/100,"n/a")</f>
        <v>7.6</v>
      </c>
      <c r="H868" s="134" t="str">
        <f>IFERROR( $H$3*TWK!D865/100,"n/a")</f>
        <v>n/a</v>
      </c>
      <c r="I868" s="134" t="str">
        <f>IFERROR($I$3*TWK!D865/100,"n/a")</f>
        <v>n/a</v>
      </c>
      <c r="J868" s="134" t="str">
        <f>IFERROR($J$3*TWK!D865/100,"n/a")</f>
        <v>n/a</v>
      </c>
      <c r="K868" s="134" t="str">
        <f>IFERROR($K$3*TWK!D865/100,"n/a")</f>
        <v>n/a</v>
      </c>
      <c r="L868" s="134" t="str">
        <f>IFERROR( $L$3*TWK!D865/100,"n/a")</f>
        <v>n/a</v>
      </c>
      <c r="M868" s="134" t="str">
        <f>IFERROR($M$3*TWK!D865/100,"n/a")</f>
        <v>n/a</v>
      </c>
      <c r="N868" s="134">
        <f>IFERROR($N$3*TWK!E865/100,"n/a")</f>
        <v>8.5386000000000006</v>
      </c>
      <c r="O868" s="134">
        <f>IFERROR($O$3*TWK!F865/100,"n/a")</f>
        <v>10.130400000000002</v>
      </c>
      <c r="P868" s="134">
        <f>IFERROR($P$3*TWK!F865/100,"n/a")</f>
        <v>9.6335999999999995</v>
      </c>
      <c r="Q868" s="134">
        <f>IFERROR($Q$3*TWK!F865/100,"n/a")</f>
        <v>8.7263999999999999</v>
      </c>
      <c r="R868" s="134">
        <f>IFERROR($R$3*TWK!F865/100,"n/a")</f>
        <v>8.6184000000000012</v>
      </c>
      <c r="S868" s="134">
        <f>IFERROR($S$3*TWK!H865/100,"n/a")</f>
        <v>7.6</v>
      </c>
      <c r="T868" s="134">
        <f>IFERROR($T$3*TWK!H865/100,"n/a")</f>
        <v>7.4</v>
      </c>
      <c r="U868" s="134">
        <f>IFERROR($U$3*TWK!H865/100,"n/a")</f>
        <v>7.08</v>
      </c>
      <c r="V868" s="134">
        <f>IFERROR($V$3*TWK!H865/100,"n/a")</f>
        <v>7.02</v>
      </c>
      <c r="W868" s="134">
        <f>IFERROR($W$3*TWK!H865/100,"n/a")</f>
        <v>6.28</v>
      </c>
      <c r="X868" s="134">
        <f>IFERROR($X$3*(TWK!H865+25)/100,"n/a")</f>
        <v>6.7275</v>
      </c>
      <c r="Y868" s="134">
        <f>IFERROR($Y$3*(TWK!H865+50)/100,"n/a")</f>
        <v>6.6749999999999998</v>
      </c>
      <c r="Z868" s="134">
        <f>IFERROR($Z$3*TWK!H865/100,"n/a")</f>
        <v>4.9400000000000004</v>
      </c>
      <c r="AA868" s="134">
        <f>IFERROR($AA$3*(TWK!H865+100)/100,"n/a")</f>
        <v>6.87</v>
      </c>
    </row>
    <row r="869" spans="1:27" x14ac:dyDescent="0.25">
      <c r="A869" s="47">
        <f t="shared" si="13"/>
        <v>44040</v>
      </c>
      <c r="B869" s="134">
        <f>IFERROR($B$3*TWK!B866/100,"n/a")</f>
        <v>29.031100000000002</v>
      </c>
      <c r="C869" s="134">
        <f>IFERROR($C$3*TWK!C866/100,"n/a")</f>
        <v>22.5</v>
      </c>
      <c r="D869" s="134">
        <f>IFERROR($D$3*TWK!C866/100,"n/a")</f>
        <v>19.95</v>
      </c>
      <c r="E869" s="134">
        <f>IFERROR( $E$3*TWK!C866/100,"n/a")</f>
        <v>19.05</v>
      </c>
      <c r="F869" s="134">
        <f>IFERROR($F$3*TWK!C866/100,"n/a")</f>
        <v>18.149999999999999</v>
      </c>
      <c r="G869" s="134">
        <f>IFERROR($G$3*TWK!H866/100,"n/a")</f>
        <v>9.081999999999999</v>
      </c>
      <c r="H869" s="134" t="str">
        <f>IFERROR( $H$3*TWK!D866/100,"n/a")</f>
        <v>n/a</v>
      </c>
      <c r="I869" s="134" t="str">
        <f>IFERROR($I$3*TWK!D866/100,"n/a")</f>
        <v>n/a</v>
      </c>
      <c r="J869" s="134" t="str">
        <f>IFERROR($J$3*TWK!D866/100,"n/a")</f>
        <v>n/a</v>
      </c>
      <c r="K869" s="134" t="str">
        <f>IFERROR($K$3*TWK!D866/100,"n/a")</f>
        <v>n/a</v>
      </c>
      <c r="L869" s="134" t="str">
        <f>IFERROR( $L$3*TWK!D866/100,"n/a")</f>
        <v>n/a</v>
      </c>
      <c r="M869" s="134" t="str">
        <f>IFERROR($M$3*TWK!D866/100,"n/a")</f>
        <v>n/a</v>
      </c>
      <c r="N869" s="134">
        <f>IFERROR($N$3*TWK!E866/100,"n/a")</f>
        <v>10.334100000000001</v>
      </c>
      <c r="O869" s="134">
        <f>IFERROR($O$3*TWK!F866/100,"n/a")</f>
        <v>14.820400000000001</v>
      </c>
      <c r="P869" s="134">
        <f>IFERROR($P$3*TWK!F866/100,"n/a")</f>
        <v>14.093599999999999</v>
      </c>
      <c r="Q869" s="134">
        <f>IFERROR($Q$3*TWK!F866/100,"n/a")</f>
        <v>12.766400000000001</v>
      </c>
      <c r="R869" s="134">
        <f>IFERROR($R$3*TWK!F866/100,"n/a")</f>
        <v>12.608400000000001</v>
      </c>
      <c r="S869" s="134">
        <f>IFERROR($S$3*TWK!H866/100,"n/a")</f>
        <v>9.081999999999999</v>
      </c>
      <c r="T869" s="134">
        <f>IFERROR($T$3*TWK!H866/100,"n/a")</f>
        <v>8.843</v>
      </c>
      <c r="U869" s="134">
        <f>IFERROR($U$3*TWK!H866/100,"n/a")</f>
        <v>8.4606000000000012</v>
      </c>
      <c r="V869" s="134">
        <f>IFERROR($V$3*TWK!H866/100,"n/a")</f>
        <v>8.3888999999999996</v>
      </c>
      <c r="W869" s="134">
        <f>IFERROR($W$3*TWK!H866/100,"n/a")</f>
        <v>7.5045999999999999</v>
      </c>
      <c r="X869" s="134">
        <f>IFERROR($X$3*(TWK!H866+25)/100,"n/a")</f>
        <v>7.8936000000000002</v>
      </c>
      <c r="Y869" s="134">
        <f>IFERROR($Y$3*(TWK!H866+50)/100,"n/a")</f>
        <v>7.7163000000000004</v>
      </c>
      <c r="Z869" s="134">
        <f>IFERROR($Z$3*TWK!H866/100,"n/a")</f>
        <v>5.9033000000000007</v>
      </c>
      <c r="AA869" s="134">
        <f>IFERROR($AA$3*(TWK!H866+100)/100,"n/a")</f>
        <v>7.7631000000000006</v>
      </c>
    </row>
    <row r="870" spans="1:27" x14ac:dyDescent="0.25">
      <c r="A870" s="47">
        <f t="shared" si="13"/>
        <v>44047</v>
      </c>
      <c r="B870" s="134">
        <f>IFERROR($B$3*TWK!B867/100,"n/a")</f>
        <v>28.102600000000002</v>
      </c>
      <c r="C870" s="134">
        <f>IFERROR($C$3*TWK!C867/100,"n/a")</f>
        <v>21.84</v>
      </c>
      <c r="D870" s="134">
        <f>IFERROR($D$3*TWK!C867/100,"n/a")</f>
        <v>19.364799999999999</v>
      </c>
      <c r="E870" s="134">
        <f>IFERROR( $E$3*TWK!C867/100,"n/a")</f>
        <v>18.491200000000003</v>
      </c>
      <c r="F870" s="134">
        <f>IFERROR($F$3*TWK!C867/100,"n/a")</f>
        <v>17.617599999999999</v>
      </c>
      <c r="G870" s="134">
        <f>IFERROR($G$3*TWK!H867/100,"n/a")</f>
        <v>8.702</v>
      </c>
      <c r="H870" s="134" t="str">
        <f>IFERROR( $H$3*TWK!D867/100,"n/a")</f>
        <v>n/a</v>
      </c>
      <c r="I870" s="134" t="str">
        <f>IFERROR($I$3*TWK!D867/100,"n/a")</f>
        <v>n/a</v>
      </c>
      <c r="J870" s="134" t="str">
        <f>IFERROR($J$3*TWK!D867/100,"n/a")</f>
        <v>n/a</v>
      </c>
      <c r="K870" s="134" t="str">
        <f>IFERROR($K$3*TWK!D867/100,"n/a")</f>
        <v>n/a</v>
      </c>
      <c r="L870" s="134" t="str">
        <f>IFERROR( $L$3*TWK!D867/100,"n/a")</f>
        <v>n/a</v>
      </c>
      <c r="M870" s="134" t="str">
        <f>IFERROR($M$3*TWK!D867/100,"n/a")</f>
        <v>n/a</v>
      </c>
      <c r="N870" s="134">
        <f>IFERROR($N$3*TWK!E867/100,"n/a")</f>
        <v>9.5760000000000005</v>
      </c>
      <c r="O870" s="134">
        <f>IFERROR($O$3*TWK!F867/100,"n/a")</f>
        <v>15.008000000000003</v>
      </c>
      <c r="P870" s="134">
        <f>IFERROR($P$3*TWK!F867/100,"n/a")</f>
        <v>14.272</v>
      </c>
      <c r="Q870" s="134">
        <f>IFERROR($Q$3*TWK!F867/100,"n/a")</f>
        <v>12.927999999999999</v>
      </c>
      <c r="R870" s="134">
        <f>IFERROR($R$3*TWK!F867/100,"n/a")</f>
        <v>12.768000000000002</v>
      </c>
      <c r="S870" s="134">
        <f>IFERROR($S$3*TWK!H867/100,"n/a")</f>
        <v>8.702</v>
      </c>
      <c r="T870" s="134">
        <f>IFERROR($T$3*TWK!H867/100,"n/a")</f>
        <v>8.4730000000000008</v>
      </c>
      <c r="U870" s="134">
        <f>IFERROR($U$3*TWK!H867/100,"n/a")</f>
        <v>8.1066000000000003</v>
      </c>
      <c r="V870" s="134">
        <f>IFERROR($V$3*TWK!H867/100,"n/a")</f>
        <v>8.0379000000000005</v>
      </c>
      <c r="W870" s="134">
        <f>IFERROR($W$3*TWK!H867/100,"n/a")</f>
        <v>7.1906000000000008</v>
      </c>
      <c r="X870" s="134">
        <f>IFERROR($X$3*(TWK!H867+25)/100,"n/a")</f>
        <v>7.5946000000000007</v>
      </c>
      <c r="Y870" s="134">
        <f>IFERROR($Y$3*(TWK!H867+50)/100,"n/a")</f>
        <v>7.4492999999999991</v>
      </c>
      <c r="Z870" s="134">
        <f>IFERROR($Z$3*TWK!H867/100,"n/a")</f>
        <v>5.6562999999999999</v>
      </c>
      <c r="AA870" s="134">
        <f>IFERROR($AA$3*(TWK!H867+100)/100,"n/a")</f>
        <v>7.5340999999999996</v>
      </c>
    </row>
    <row r="871" spans="1:27" x14ac:dyDescent="0.25">
      <c r="A871" s="47">
        <f t="shared" si="13"/>
        <v>44054</v>
      </c>
      <c r="B871" s="134">
        <f>IFERROR($B$3*TWK!B868/100,"n/a")</f>
        <v>26.121800000000004</v>
      </c>
      <c r="C871" s="134">
        <f>IFERROR($C$3*TWK!C868/100,"n/a")</f>
        <v>20.64</v>
      </c>
      <c r="D871" s="134">
        <f>IFERROR($D$3*TWK!C868/100,"n/a")</f>
        <v>18.300800000000002</v>
      </c>
      <c r="E871" s="134">
        <f>IFERROR( $E$3*TWK!C868/100,"n/a")</f>
        <v>17.475200000000001</v>
      </c>
      <c r="F871" s="134">
        <f>IFERROR($F$3*TWK!C868/100,"n/a")</f>
        <v>16.6496</v>
      </c>
      <c r="G871" s="134">
        <f>IFERROR($G$3*TWK!H868/100,"n/a")</f>
        <v>8.3979999999999997</v>
      </c>
      <c r="H871" s="134" t="str">
        <f>IFERROR( $H$3*TWK!D868/100,"n/a")</f>
        <v>n/a</v>
      </c>
      <c r="I871" s="134" t="str">
        <f>IFERROR($I$3*TWK!D868/100,"n/a")</f>
        <v>n/a</v>
      </c>
      <c r="J871" s="134" t="str">
        <f>IFERROR($J$3*TWK!D868/100,"n/a")</f>
        <v>n/a</v>
      </c>
      <c r="K871" s="134" t="str">
        <f>IFERROR($K$3*TWK!D868/100,"n/a")</f>
        <v>n/a</v>
      </c>
      <c r="L871" s="134" t="str">
        <f>IFERROR( $L$3*TWK!D868/100,"n/a")</f>
        <v>n/a</v>
      </c>
      <c r="M871" s="134" t="str">
        <f>IFERROR($M$3*TWK!D868/100,"n/a")</f>
        <v>n/a</v>
      </c>
      <c r="N871" s="134">
        <f>IFERROR($N$3*TWK!E868/100,"n/a")</f>
        <v>9.2967000000000013</v>
      </c>
      <c r="O871" s="134">
        <f>IFERROR($O$3*TWK!F868/100,"n/a")</f>
        <v>13.788600000000001</v>
      </c>
      <c r="P871" s="134">
        <f>IFERROR($P$3*TWK!F868/100,"n/a")</f>
        <v>13.112400000000001</v>
      </c>
      <c r="Q871" s="134">
        <f>IFERROR($Q$3*TWK!F868/100,"n/a")</f>
        <v>11.877599999999999</v>
      </c>
      <c r="R871" s="134">
        <f>IFERROR($R$3*TWK!F868/100,"n/a")</f>
        <v>11.730600000000003</v>
      </c>
      <c r="S871" s="134">
        <f>IFERROR($S$3*TWK!H868/100,"n/a")</f>
        <v>8.3979999999999997</v>
      </c>
      <c r="T871" s="134">
        <f>IFERROR($T$3*TWK!H868/100,"n/a")</f>
        <v>8.1769999999999996</v>
      </c>
      <c r="U871" s="134">
        <f>IFERROR($U$3*TWK!H868/100,"n/a")</f>
        <v>7.8234000000000004</v>
      </c>
      <c r="V871" s="134">
        <f>IFERROR($V$3*TWK!H868/100,"n/a")</f>
        <v>7.7570999999999994</v>
      </c>
      <c r="W871" s="134">
        <f>IFERROR($W$3*TWK!H868/100,"n/a")</f>
        <v>6.9394000000000009</v>
      </c>
      <c r="X871" s="134">
        <f>IFERROR($X$3*(TWK!H868+25)/100,"n/a")</f>
        <v>7.3554000000000004</v>
      </c>
      <c r="Y871" s="134">
        <f>IFERROR($Y$3*(TWK!H868+50)/100,"n/a")</f>
        <v>7.2356999999999996</v>
      </c>
      <c r="Z871" s="134">
        <f>IFERROR($Z$3*TWK!H868/100,"n/a")</f>
        <v>5.4587000000000003</v>
      </c>
      <c r="AA871" s="134">
        <f>IFERROR($AA$3*(TWK!H868+100)/100,"n/a")</f>
        <v>7.3509000000000002</v>
      </c>
    </row>
    <row r="872" spans="1:27" x14ac:dyDescent="0.25">
      <c r="A872" s="47">
        <f t="shared" si="13"/>
        <v>44061</v>
      </c>
      <c r="B872" s="134">
        <f>IFERROR($B$3*TWK!B869/100,"n/a")</f>
        <v>26.678900000000002</v>
      </c>
      <c r="C872" s="134">
        <f>IFERROR($C$3*TWK!C869/100,"n/a")</f>
        <v>22.2</v>
      </c>
      <c r="D872" s="134">
        <f>IFERROR($D$3*TWK!C869/100,"n/a")</f>
        <v>19.684000000000001</v>
      </c>
      <c r="E872" s="134">
        <f>IFERROR( $E$3*TWK!C869/100,"n/a")</f>
        <v>18.796000000000003</v>
      </c>
      <c r="F872" s="134">
        <f>IFERROR($F$3*TWK!C869/100,"n/a")</f>
        <v>17.908000000000001</v>
      </c>
      <c r="G872" s="134">
        <f>IFERROR($G$3*TWK!H869/100,"n/a")</f>
        <v>8.7779999999999987</v>
      </c>
      <c r="H872" s="134" t="str">
        <f>IFERROR( $H$3*TWK!D869/100,"n/a")</f>
        <v>n/a</v>
      </c>
      <c r="I872" s="134" t="str">
        <f>IFERROR($I$3*TWK!D869/100,"n/a")</f>
        <v>n/a</v>
      </c>
      <c r="J872" s="134" t="str">
        <f>IFERROR($J$3*TWK!D869/100,"n/a")</f>
        <v>n/a</v>
      </c>
      <c r="K872" s="134" t="str">
        <f>IFERROR($K$3*TWK!D869/100,"n/a")</f>
        <v>n/a</v>
      </c>
      <c r="L872" s="134" t="str">
        <f>IFERROR( $L$3*TWK!D869/100,"n/a")</f>
        <v>n/a</v>
      </c>
      <c r="M872" s="134" t="str">
        <f>IFERROR($M$3*TWK!D869/100,"n/a")</f>
        <v>n/a</v>
      </c>
      <c r="N872" s="134">
        <f>IFERROR($N$3*TWK!E869/100,"n/a")</f>
        <v>9.7355999999999998</v>
      </c>
      <c r="O872" s="134">
        <f>IFERROR($O$3*TWK!F869/100,"n/a")</f>
        <v>14.445200000000002</v>
      </c>
      <c r="P872" s="134">
        <f>IFERROR($P$3*TWK!F869/100,"n/a")</f>
        <v>13.736800000000001</v>
      </c>
      <c r="Q872" s="134">
        <f>IFERROR($Q$3*TWK!F869/100,"n/a")</f>
        <v>12.443199999999999</v>
      </c>
      <c r="R872" s="134">
        <f>IFERROR($R$3*TWK!F869/100,"n/a")</f>
        <v>12.289200000000001</v>
      </c>
      <c r="S872" s="134">
        <f>IFERROR($S$3*TWK!H869/100,"n/a")</f>
        <v>8.7779999999999987</v>
      </c>
      <c r="T872" s="134">
        <f>IFERROR($T$3*TWK!H869/100,"n/a")</f>
        <v>8.5470000000000006</v>
      </c>
      <c r="U872" s="134">
        <f>IFERROR($U$3*TWK!H869/100,"n/a")</f>
        <v>8.1774000000000004</v>
      </c>
      <c r="V872" s="134">
        <f>IFERROR($V$3*TWK!H869/100,"n/a")</f>
        <v>8.1081000000000003</v>
      </c>
      <c r="W872" s="134">
        <f>IFERROR($W$3*TWK!H869/100,"n/a")</f>
        <v>7.2534000000000001</v>
      </c>
      <c r="X872" s="134">
        <f>IFERROR($X$3*(TWK!H869+25)/100,"n/a")</f>
        <v>7.6544000000000008</v>
      </c>
      <c r="Y872" s="134">
        <f>IFERROR($Y$3*(TWK!H869+50)/100,"n/a")</f>
        <v>7.5026999999999999</v>
      </c>
      <c r="Z872" s="134">
        <f>IFERROR($Z$3*TWK!H869/100,"n/a")</f>
        <v>5.7057000000000002</v>
      </c>
      <c r="AA872" s="134">
        <f>IFERROR($AA$3*(TWK!H869+100)/100,"n/a")</f>
        <v>7.5799000000000003</v>
      </c>
    </row>
    <row r="873" spans="1:27" x14ac:dyDescent="0.25">
      <c r="A873" s="47">
        <f t="shared" si="13"/>
        <v>44068</v>
      </c>
      <c r="B873" s="134">
        <f>IFERROR($B$3*TWK!B870/100,"n/a")</f>
        <v>28.102600000000002</v>
      </c>
      <c r="C873" s="134">
        <f>IFERROR($C$3*TWK!C870/100,"n/a")</f>
        <v>21.78</v>
      </c>
      <c r="D873" s="134">
        <f>IFERROR($D$3*TWK!C870/100,"n/a")</f>
        <v>19.311600000000002</v>
      </c>
      <c r="E873" s="134">
        <f>IFERROR( $E$3*TWK!C870/100,"n/a")</f>
        <v>18.4404</v>
      </c>
      <c r="F873" s="134">
        <f>IFERROR($F$3*TWK!C870/100,"n/a")</f>
        <v>17.569199999999999</v>
      </c>
      <c r="G873" s="134">
        <f>IFERROR($G$3*TWK!H870/100,"n/a")</f>
        <v>9.081999999999999</v>
      </c>
      <c r="H873" s="134" t="str">
        <f>IFERROR( $H$3*TWK!D870/100,"n/a")</f>
        <v>n/a</v>
      </c>
      <c r="I873" s="134" t="str">
        <f>IFERROR($I$3*TWK!D870/100,"n/a")</f>
        <v>n/a</v>
      </c>
      <c r="J873" s="134" t="str">
        <f>IFERROR($J$3*TWK!D870/100,"n/a")</f>
        <v>n/a</v>
      </c>
      <c r="K873" s="134" t="str">
        <f>IFERROR($K$3*TWK!D870/100,"n/a")</f>
        <v>n/a</v>
      </c>
      <c r="L873" s="134" t="str">
        <f>IFERROR( $L$3*TWK!D870/100,"n/a")</f>
        <v>n/a</v>
      </c>
      <c r="M873" s="134" t="str">
        <f>IFERROR($M$3*TWK!D870/100,"n/a")</f>
        <v>n/a</v>
      </c>
      <c r="N873" s="134">
        <f>IFERROR($N$3*TWK!E870/100,"n/a")</f>
        <v>10.453800000000001</v>
      </c>
      <c r="O873" s="134">
        <f>IFERROR($O$3*TWK!F870/100,"n/a")</f>
        <v>15.008000000000003</v>
      </c>
      <c r="P873" s="134">
        <f>IFERROR($P$3*TWK!F870/100,"n/a")</f>
        <v>14.272</v>
      </c>
      <c r="Q873" s="134">
        <f>IFERROR($Q$3*TWK!F870/100,"n/a")</f>
        <v>12.927999999999999</v>
      </c>
      <c r="R873" s="134">
        <f>IFERROR($R$3*TWK!F870/100,"n/a")</f>
        <v>12.768000000000002</v>
      </c>
      <c r="S873" s="134">
        <f>IFERROR($S$3*TWK!H870/100,"n/a")</f>
        <v>9.081999999999999</v>
      </c>
      <c r="T873" s="134">
        <f>IFERROR($T$3*TWK!H870/100,"n/a")</f>
        <v>8.843</v>
      </c>
      <c r="U873" s="134">
        <f>IFERROR($U$3*TWK!H870/100,"n/a")</f>
        <v>8.4606000000000012</v>
      </c>
      <c r="V873" s="134">
        <f>IFERROR($V$3*TWK!H870/100,"n/a")</f>
        <v>8.3888999999999996</v>
      </c>
      <c r="W873" s="134">
        <f>IFERROR($W$3*TWK!H870/100,"n/a")</f>
        <v>7.5045999999999999</v>
      </c>
      <c r="X873" s="134">
        <f>IFERROR($X$3*(TWK!H870+25)/100,"n/a")</f>
        <v>7.8936000000000002</v>
      </c>
      <c r="Y873" s="134">
        <f>IFERROR($Y$3*(TWK!H870+50)/100,"n/a")</f>
        <v>7.7163000000000004</v>
      </c>
      <c r="Z873" s="134">
        <f>IFERROR($Z$3*TWK!H870/100,"n/a")</f>
        <v>5.9033000000000007</v>
      </c>
      <c r="AA873" s="134">
        <f>IFERROR($AA$3*(TWK!H870+100)/100,"n/a")</f>
        <v>7.7631000000000006</v>
      </c>
    </row>
    <row r="874" spans="1:27" x14ac:dyDescent="0.25">
      <c r="A874" s="47">
        <f t="shared" si="13"/>
        <v>44075</v>
      </c>
      <c r="B874" s="134">
        <f>IFERROR($B$3*TWK!B871/100,"n/a")</f>
        <v>26.926500000000001</v>
      </c>
      <c r="C874" s="134">
        <f>IFERROR($C$3*TWK!C871/100,"n/a")</f>
        <v>21.9</v>
      </c>
      <c r="D874" s="134">
        <f>IFERROR($D$3*TWK!C871/100,"n/a")</f>
        <v>19.418000000000003</v>
      </c>
      <c r="E874" s="134">
        <f>IFERROR( $E$3*TWK!C871/100,"n/a")</f>
        <v>18.542000000000002</v>
      </c>
      <c r="F874" s="134">
        <f>IFERROR($F$3*TWK!C871/100,"n/a")</f>
        <v>17.666</v>
      </c>
      <c r="G874" s="134">
        <f>IFERROR($G$3*TWK!H871/100,"n/a")</f>
        <v>9.347999999999999</v>
      </c>
      <c r="H874" s="134" t="str">
        <f>IFERROR( $H$3*TWK!D871/100,"n/a")</f>
        <v>n/a</v>
      </c>
      <c r="I874" s="134" t="str">
        <f>IFERROR($I$3*TWK!D871/100,"n/a")</f>
        <v>n/a</v>
      </c>
      <c r="J874" s="134" t="str">
        <f>IFERROR($J$3*TWK!D871/100,"n/a")</f>
        <v>n/a</v>
      </c>
      <c r="K874" s="134" t="str">
        <f>IFERROR($K$3*TWK!D871/100,"n/a")</f>
        <v>n/a</v>
      </c>
      <c r="L874" s="134" t="str">
        <f>IFERROR( $L$3*TWK!D871/100,"n/a")</f>
        <v>n/a</v>
      </c>
      <c r="M874" s="134" t="str">
        <f>IFERROR($M$3*TWK!D871/100,"n/a")</f>
        <v>n/a</v>
      </c>
      <c r="N874" s="134">
        <f>IFERROR($N$3*TWK!E871/100,"n/a")</f>
        <v>10.214400000000001</v>
      </c>
      <c r="O874" s="134">
        <f>IFERROR($O$3*TWK!F871/100,"n/a")</f>
        <v>14.8673</v>
      </c>
      <c r="P874" s="134">
        <f>IFERROR($P$3*TWK!F871/100,"n/a")</f>
        <v>14.138199999999999</v>
      </c>
      <c r="Q874" s="134">
        <f>IFERROR($Q$3*TWK!F871/100,"n/a")</f>
        <v>12.806800000000001</v>
      </c>
      <c r="R874" s="134">
        <f>IFERROR($R$3*TWK!F871/100,"n/a")</f>
        <v>12.648300000000001</v>
      </c>
      <c r="S874" s="134">
        <f>IFERROR($S$3*TWK!H871/100,"n/a")</f>
        <v>9.347999999999999</v>
      </c>
      <c r="T874" s="134">
        <f>IFERROR($T$3*TWK!H871/100,"n/a")</f>
        <v>9.1020000000000003</v>
      </c>
      <c r="U874" s="134">
        <f>IFERROR($U$3*TWK!H871/100,"n/a")</f>
        <v>8.708400000000001</v>
      </c>
      <c r="V874" s="134">
        <f>IFERROR($V$3*TWK!H871/100,"n/a")</f>
        <v>8.6345999999999989</v>
      </c>
      <c r="W874" s="134">
        <f>IFERROR($W$3*TWK!H871/100,"n/a")</f>
        <v>7.7244000000000002</v>
      </c>
      <c r="X874" s="134">
        <f>IFERROR($X$3*(TWK!H871+25)/100,"n/a")</f>
        <v>8.1029</v>
      </c>
      <c r="Y874" s="134">
        <f>IFERROR($Y$3*(TWK!H871+50)/100,"n/a")</f>
        <v>7.9031999999999991</v>
      </c>
      <c r="Z874" s="134">
        <f>IFERROR($Z$3*TWK!H871/100,"n/a")</f>
        <v>6.0762</v>
      </c>
      <c r="AA874" s="134">
        <f>IFERROR($AA$3*(TWK!H871+100)/100,"n/a")</f>
        <v>7.9234</v>
      </c>
    </row>
    <row r="875" spans="1:27" x14ac:dyDescent="0.25">
      <c r="A875" s="47">
        <f t="shared" si="13"/>
        <v>44082</v>
      </c>
      <c r="B875" s="134">
        <f>IFERROR($B$3*TWK!B872/100,"n/a")</f>
        <v>25.894833333333334</v>
      </c>
      <c r="C875" s="134">
        <f>IFERROR($C$3*TWK!C872/100,"n/a")</f>
        <v>21.45</v>
      </c>
      <c r="D875" s="134">
        <f>IFERROR($D$3*TWK!C872/100,"n/a")</f>
        <v>19.019000000000002</v>
      </c>
      <c r="E875" s="134">
        <f>IFERROR( $E$3*TWK!C872/100,"n/a")</f>
        <v>18.161000000000001</v>
      </c>
      <c r="F875" s="134">
        <f>IFERROR($F$3*TWK!C872/100,"n/a")</f>
        <v>17.303000000000001</v>
      </c>
      <c r="G875" s="134">
        <f>IFERROR($G$3*TWK!H872/100,"n/a")</f>
        <v>9.69</v>
      </c>
      <c r="H875" s="134" t="str">
        <f>IFERROR( $H$3*TWK!D872/100,"n/a")</f>
        <v>n/a</v>
      </c>
      <c r="I875" s="134" t="str">
        <f>IFERROR($I$3*TWK!D872/100,"n/a")</f>
        <v>n/a</v>
      </c>
      <c r="J875" s="134" t="str">
        <f>IFERROR($J$3*TWK!D872/100,"n/a")</f>
        <v>n/a</v>
      </c>
      <c r="K875" s="134" t="str">
        <f>IFERROR($K$3*TWK!D872/100,"n/a")</f>
        <v>n/a</v>
      </c>
      <c r="L875" s="134" t="str">
        <f>IFERROR( $L$3*TWK!D872/100,"n/a")</f>
        <v>n/a</v>
      </c>
      <c r="M875" s="134" t="str">
        <f>IFERROR($M$3*TWK!D872/100,"n/a")</f>
        <v>n/a</v>
      </c>
      <c r="N875" s="134">
        <f>IFERROR($N$3*TWK!E872/100,"n/a")</f>
        <v>10.54025</v>
      </c>
      <c r="O875" s="134">
        <f>IFERROR($O$3*TWK!F872/100,"n/a")</f>
        <v>14.656250000000002</v>
      </c>
      <c r="P875" s="134">
        <f>IFERROR($P$3*TWK!F872/100,"n/a")</f>
        <v>13.9375</v>
      </c>
      <c r="Q875" s="134">
        <f>IFERROR($Q$3*TWK!F872/100,"n/a")</f>
        <v>12.625</v>
      </c>
      <c r="R875" s="134">
        <f>IFERROR($R$3*TWK!F872/100,"n/a")</f>
        <v>12.46875</v>
      </c>
      <c r="S875" s="134">
        <f>IFERROR($S$3*TWK!H872/100,"n/a")</f>
        <v>9.69</v>
      </c>
      <c r="T875" s="134">
        <f>IFERROR($T$3*TWK!H872/100,"n/a")</f>
        <v>9.4350000000000005</v>
      </c>
      <c r="U875" s="134">
        <f>IFERROR($U$3*TWK!H872/100,"n/a")</f>
        <v>9.027000000000001</v>
      </c>
      <c r="V875" s="134">
        <f>IFERROR($V$3*TWK!H872/100,"n/a")</f>
        <v>8.9504999999999999</v>
      </c>
      <c r="W875" s="134">
        <f>IFERROR($W$3*TWK!H872/100,"n/a")</f>
        <v>8.0069999999999997</v>
      </c>
      <c r="X875" s="134">
        <f>IFERROR($X$3*(TWK!H872+25)/100,"n/a")</f>
        <v>8.3719999999999999</v>
      </c>
      <c r="Y875" s="134">
        <f>IFERROR($Y$3*(TWK!H872+50)/100,"n/a")</f>
        <v>8.1434999999999995</v>
      </c>
      <c r="Z875" s="134">
        <f>IFERROR($Z$3*TWK!H872/100,"n/a")</f>
        <v>6.2985000000000007</v>
      </c>
      <c r="AA875" s="134">
        <f>IFERROR($AA$3*(TWK!H872+100)/100,"n/a")</f>
        <v>8.1295000000000002</v>
      </c>
    </row>
    <row r="876" spans="1:27" x14ac:dyDescent="0.25">
      <c r="A876" s="47">
        <f t="shared" si="13"/>
        <v>44089</v>
      </c>
      <c r="B876" s="134">
        <f>IFERROR($B$3*TWK!B873/100,"n/a")</f>
        <v>26.668583333333334</v>
      </c>
      <c r="C876" s="134">
        <f>IFERROR($C$3*TWK!C873/100,"n/a")</f>
        <v>23.25</v>
      </c>
      <c r="D876" s="134">
        <f>IFERROR($D$3*TWK!C873/100,"n/a")</f>
        <v>20.614999999999998</v>
      </c>
      <c r="E876" s="134">
        <f>IFERROR( $E$3*TWK!C873/100,"n/a")</f>
        <v>19.684999999999999</v>
      </c>
      <c r="F876" s="134">
        <f>IFERROR($F$3*TWK!C873/100,"n/a")</f>
        <v>18.754999999999999</v>
      </c>
      <c r="G876" s="134">
        <f>IFERROR($G$3*TWK!H873/100,"n/a")</f>
        <v>11.178333333333333</v>
      </c>
      <c r="H876" s="134" t="str">
        <f>IFERROR( $H$3*TWK!D873/100,"n/a")</f>
        <v>n/a</v>
      </c>
      <c r="I876" s="134" t="str">
        <f>IFERROR($I$3*TWK!D873/100,"n/a")</f>
        <v>n/a</v>
      </c>
      <c r="J876" s="134" t="str">
        <f>IFERROR($J$3*TWK!D873/100,"n/a")</f>
        <v>n/a</v>
      </c>
      <c r="K876" s="134" t="str">
        <f>IFERROR($K$3*TWK!D873/100,"n/a")</f>
        <v>n/a</v>
      </c>
      <c r="L876" s="134" t="str">
        <f>IFERROR( $L$3*TWK!D873/100,"n/a")</f>
        <v>n/a</v>
      </c>
      <c r="M876" s="134" t="str">
        <f>IFERROR($M$3*TWK!D873/100,"n/a")</f>
        <v>n/a</v>
      </c>
      <c r="N876" s="134">
        <f>IFERROR($N$3*TWK!E873/100,"n/a")</f>
        <v>11.571000000000002</v>
      </c>
      <c r="O876" s="134">
        <f>IFERROR($O$3*TWK!F873/100,"n/a")</f>
        <v>18.0565</v>
      </c>
      <c r="P876" s="134">
        <f>IFERROR($P$3*TWK!F873/100,"n/a")</f>
        <v>17.170999999999999</v>
      </c>
      <c r="Q876" s="134">
        <f>IFERROR($Q$3*TWK!F873/100,"n/a")</f>
        <v>15.554</v>
      </c>
      <c r="R876" s="134">
        <f>IFERROR($R$3*TWK!F873/100,"n/a")</f>
        <v>15.361500000000001</v>
      </c>
      <c r="S876" s="134">
        <f>IFERROR($S$3*TWK!H873/100,"n/a")</f>
        <v>11.178333333333333</v>
      </c>
      <c r="T876" s="134">
        <f>IFERROR($T$3*TWK!H873/100,"n/a")</f>
        <v>10.884166666666667</v>
      </c>
      <c r="U876" s="134">
        <f>IFERROR($U$3*TWK!H873/100,"n/a")</f>
        <v>10.413500000000001</v>
      </c>
      <c r="V876" s="134">
        <f>IFERROR($V$3*TWK!H873/100,"n/a")</f>
        <v>10.32525</v>
      </c>
      <c r="W876" s="134">
        <f>IFERROR($W$3*TWK!H873/100,"n/a")</f>
        <v>9.2368333333333332</v>
      </c>
      <c r="X876" s="134">
        <f>IFERROR($X$3*(TWK!H873+25)/100,"n/a")</f>
        <v>9.5430833333333354</v>
      </c>
      <c r="Y876" s="134">
        <f>IFERROR($Y$3*(TWK!H873+50)/100,"n/a")</f>
        <v>9.1892500000000013</v>
      </c>
      <c r="Z876" s="134">
        <f>IFERROR($Z$3*TWK!H873/100,"n/a")</f>
        <v>7.2659166666666684</v>
      </c>
      <c r="AA876" s="134">
        <f>IFERROR($AA$3*(TWK!H873+100)/100,"n/a")</f>
        <v>9.0264166666666679</v>
      </c>
    </row>
    <row r="877" spans="1:27" x14ac:dyDescent="0.25">
      <c r="A877" s="47">
        <f t="shared" si="13"/>
        <v>44096</v>
      </c>
      <c r="B877" s="134">
        <f>IFERROR($B$3*TWK!B874/100,"n/a")</f>
        <v>30.95</v>
      </c>
      <c r="C877" s="134">
        <f>IFERROR($C$3*TWK!C874/100,"n/a")</f>
        <v>27.1</v>
      </c>
      <c r="D877" s="134">
        <f>IFERROR($D$3*TWK!C874/100,"n/a")</f>
        <v>24.028666666666666</v>
      </c>
      <c r="E877" s="134">
        <f>IFERROR( $E$3*TWK!C874/100,"n/a")</f>
        <v>22.944666666666667</v>
      </c>
      <c r="F877" s="134">
        <f>IFERROR($F$3*TWK!C874/100,"n/a")</f>
        <v>21.860666666666667</v>
      </c>
      <c r="G877" s="134">
        <f>IFERROR($G$3*TWK!H874/100,"n/a")</f>
        <v>13.078333333333333</v>
      </c>
      <c r="H877" s="134" t="str">
        <f>IFERROR( $H$3*TWK!D874/100,"n/a")</f>
        <v>n/a</v>
      </c>
      <c r="I877" s="134" t="str">
        <f>IFERROR($I$3*TWK!D874/100,"n/a")</f>
        <v>n/a</v>
      </c>
      <c r="J877" s="134" t="str">
        <f>IFERROR($J$3*TWK!D874/100,"n/a")</f>
        <v>n/a</v>
      </c>
      <c r="K877" s="134" t="str">
        <f>IFERROR($K$3*TWK!D874/100,"n/a")</f>
        <v>n/a</v>
      </c>
      <c r="L877" s="134" t="str">
        <f>IFERROR( $L$3*TWK!D874/100,"n/a")</f>
        <v>n/a</v>
      </c>
      <c r="M877" s="134" t="str">
        <f>IFERROR($M$3*TWK!D874/100,"n/a")</f>
        <v>n/a</v>
      </c>
      <c r="N877" s="134">
        <f>IFERROR($N$3*TWK!E874/100,"n/a")</f>
        <v>14.097999999999999</v>
      </c>
      <c r="O877" s="134">
        <f>IFERROR($O$3*TWK!F874/100,"n/a")</f>
        <v>19.385333333333332</v>
      </c>
      <c r="P877" s="134">
        <f>IFERROR($P$3*TWK!F874/100,"n/a")</f>
        <v>18.434666666666665</v>
      </c>
      <c r="Q877" s="134">
        <f>IFERROR($Q$3*TWK!F874/100,"n/a")</f>
        <v>16.698666666666664</v>
      </c>
      <c r="R877" s="134">
        <f>IFERROR($R$3*TWK!F874/100,"n/a")</f>
        <v>16.492000000000001</v>
      </c>
      <c r="S877" s="134">
        <f>IFERROR($S$3*TWK!H874/100,"n/a")</f>
        <v>13.078333333333333</v>
      </c>
      <c r="T877" s="134">
        <f>IFERROR($T$3*TWK!H874/100,"n/a")</f>
        <v>12.734166666666667</v>
      </c>
      <c r="U877" s="134">
        <f>IFERROR($U$3*TWK!H874/100,"n/a")</f>
        <v>12.183500000000002</v>
      </c>
      <c r="V877" s="134">
        <f>IFERROR($V$3*TWK!H874/100,"n/a")</f>
        <v>12.080250000000001</v>
      </c>
      <c r="W877" s="134">
        <f>IFERROR($W$3*TWK!H874/100,"n/a")</f>
        <v>10.806833333333334</v>
      </c>
      <c r="X877" s="134">
        <f>IFERROR($X$3*(TWK!H874+25)/100,"n/a")</f>
        <v>11.038083333333335</v>
      </c>
      <c r="Y877" s="134">
        <f>IFERROR($Y$3*(TWK!H874+50)/100,"n/a")</f>
        <v>10.52425</v>
      </c>
      <c r="Z877" s="134">
        <f>IFERROR($Z$3*TWK!H874/100,"n/a")</f>
        <v>8.5009166666666687</v>
      </c>
      <c r="AA877" s="134">
        <f>IFERROR($AA$3*(TWK!H874+100)/100,"n/a")</f>
        <v>10.171416666666667</v>
      </c>
    </row>
    <row r="878" spans="1:27" x14ac:dyDescent="0.25">
      <c r="A878" s="47">
        <f t="shared" si="13"/>
        <v>44103</v>
      </c>
      <c r="B878" s="134">
        <f>IFERROR($B$3*TWK!B875/100,"n/a")</f>
        <v>31.569000000000003</v>
      </c>
      <c r="C878" s="134">
        <f>IFERROR($C$3*TWK!C875/100,"n/a")</f>
        <v>28.62857142857143</v>
      </c>
      <c r="D878" s="134">
        <f>IFERROR($D$3*TWK!C875/100,"n/a")</f>
        <v>25.384</v>
      </c>
      <c r="E878" s="134">
        <f>IFERROR( $E$3*TWK!C875/100,"n/a")</f>
        <v>24.238857142857146</v>
      </c>
      <c r="F878" s="134">
        <f>IFERROR($F$3*TWK!C875/100,"n/a")</f>
        <v>23.093714285714285</v>
      </c>
      <c r="G878" s="134">
        <f>IFERROR($G$3*TWK!H875/100,"n/a")</f>
        <v>12.621428571428572</v>
      </c>
      <c r="H878" s="134" t="str">
        <f>IFERROR( $H$3*TWK!D875/100,"n/a")</f>
        <v>n/a</v>
      </c>
      <c r="I878" s="134" t="str">
        <f>IFERROR($I$3*TWK!D875/100,"n/a")</f>
        <v>n/a</v>
      </c>
      <c r="J878" s="134" t="str">
        <f>IFERROR($J$3*TWK!D875/100,"n/a")</f>
        <v>n/a</v>
      </c>
      <c r="K878" s="134" t="str">
        <f>IFERROR($K$3*TWK!D875/100,"n/a")</f>
        <v>n/a</v>
      </c>
      <c r="L878" s="134" t="str">
        <f>IFERROR( $L$3*TWK!D875/100,"n/a")</f>
        <v>n/a</v>
      </c>
      <c r="M878" s="134" t="str">
        <f>IFERROR($M$3*TWK!D875/100,"n/a")</f>
        <v>n/a</v>
      </c>
      <c r="N878" s="134">
        <f>IFERROR($N$3*TWK!E875/100,"n/a")</f>
        <v>14.3925</v>
      </c>
      <c r="O878" s="134">
        <f>IFERROR($O$3*TWK!F875/100,"n/a")</f>
        <v>19.899000000000001</v>
      </c>
      <c r="P878" s="134">
        <f>IFERROR($P$3*TWK!F875/100,"n/a")</f>
        <v>18.923142857142857</v>
      </c>
      <c r="Q878" s="134">
        <f>IFERROR($Q$3*TWK!F875/100,"n/a")</f>
        <v>17.141142857142857</v>
      </c>
      <c r="R878" s="134">
        <f>IFERROR($R$3*TWK!F875/100,"n/a")</f>
        <v>16.929000000000002</v>
      </c>
      <c r="S878" s="134">
        <f>IFERROR($S$3*TWK!H875/100,"n/a")</f>
        <v>12.621428571428572</v>
      </c>
      <c r="T878" s="134">
        <f>IFERROR($T$3*TWK!H875/100,"n/a")</f>
        <v>12.289285714285716</v>
      </c>
      <c r="U878" s="134">
        <f>IFERROR($U$3*TWK!H875/100,"n/a")</f>
        <v>11.757857142857144</v>
      </c>
      <c r="V878" s="134">
        <f>IFERROR($V$3*TWK!H875/100,"n/a")</f>
        <v>11.658214285714287</v>
      </c>
      <c r="W878" s="134">
        <f>IFERROR($W$3*TWK!H875/100,"n/a")</f>
        <v>10.429285714285715</v>
      </c>
      <c r="X878" s="134">
        <f>IFERROR($X$3*(TWK!H875+25)/100,"n/a")</f>
        <v>10.678571428571431</v>
      </c>
      <c r="Y878" s="134">
        <f>IFERROR($Y$3*(TWK!H875+50)/100,"n/a")</f>
        <v>10.203214285714285</v>
      </c>
      <c r="Z878" s="134">
        <f>IFERROR($Z$3*TWK!H875/100,"n/a")</f>
        <v>8.2039285714285715</v>
      </c>
      <c r="AA878" s="134">
        <f>IFERROR($AA$3*(TWK!H875+100)/100,"n/a")</f>
        <v>9.8960714285714282</v>
      </c>
    </row>
    <row r="879" spans="1:27" x14ac:dyDescent="0.25">
      <c r="A879" s="47">
        <f t="shared" si="13"/>
        <v>44110</v>
      </c>
      <c r="B879" s="134">
        <f>IFERROR($B$3*TWK!B876/100,"n/a")</f>
        <v>32.188000000000002</v>
      </c>
      <c r="C879" s="134">
        <f>IFERROR($C$3*TWK!C876/100,"n/a")</f>
        <v>30.78</v>
      </c>
      <c r="D879" s="134">
        <f>IFERROR($D$3*TWK!C876/100,"n/a")</f>
        <v>27.291600000000003</v>
      </c>
      <c r="E879" s="134">
        <f>IFERROR( $E$3*TWK!C876/100,"n/a")</f>
        <v>26.060400000000001</v>
      </c>
      <c r="F879" s="134">
        <f>IFERROR($F$3*TWK!C876/100,"n/a")</f>
        <v>24.8292</v>
      </c>
      <c r="G879" s="134">
        <f>IFERROR($G$3*TWK!H876/100,"n/a")</f>
        <v>15.276</v>
      </c>
      <c r="H879" s="134">
        <f>IFERROR( $H$3*TWK!D876/100,"n/a")</f>
        <v>29.478000000000002</v>
      </c>
      <c r="I879" s="134">
        <f>IFERROR($I$3*TWK!D876/100,"n/a")</f>
        <v>27.081</v>
      </c>
      <c r="J879" s="134">
        <f>IFERROR($J$3*TWK!D876/100,"n/a")</f>
        <v>26.724</v>
      </c>
      <c r="K879" s="134">
        <f>IFERROR($K$3*TWK!D876/100,"n/a")</f>
        <v>25.857000000000003</v>
      </c>
      <c r="L879" s="134">
        <f>IFERROR( $L$3*TWK!D876/100,"n/a")</f>
        <v>24.530999999999999</v>
      </c>
      <c r="M879" s="134">
        <f>IFERROR($M$3*TWK!D876/100,"n/a")</f>
        <v>23.663999999999998</v>
      </c>
      <c r="N879" s="134">
        <f>IFERROR($N$3*TWK!E876/100,"n/a")</f>
        <v>17.157</v>
      </c>
      <c r="O879" s="134">
        <f>IFERROR($O$3*TWK!F876/100,"n/a")</f>
        <v>19.838700000000003</v>
      </c>
      <c r="P879" s="134">
        <f>IFERROR($P$3*TWK!F876/100,"n/a")</f>
        <v>18.8658</v>
      </c>
      <c r="Q879" s="134">
        <f>IFERROR($Q$3*TWK!F876/100,"n/a")</f>
        <v>17.089200000000002</v>
      </c>
      <c r="R879" s="134">
        <f>IFERROR($R$3*TWK!F876/100,"n/a")</f>
        <v>16.877700000000001</v>
      </c>
      <c r="S879" s="134">
        <f>IFERROR($S$3*TWK!H876/100,"n/a")</f>
        <v>15.276</v>
      </c>
      <c r="T879" s="134">
        <f>IFERROR($T$3*TWK!H876/100,"n/a")</f>
        <v>14.874000000000001</v>
      </c>
      <c r="U879" s="134">
        <f>IFERROR($U$3*TWK!H876/100,"n/a")</f>
        <v>14.230799999999999</v>
      </c>
      <c r="V879" s="134">
        <f>IFERROR($V$3*TWK!H876/100,"n/a")</f>
        <v>14.110199999999999</v>
      </c>
      <c r="W879" s="134">
        <f>IFERROR($W$3*TWK!H876/100,"n/a")</f>
        <v>12.6228</v>
      </c>
      <c r="X879" s="134">
        <f>IFERROR($X$3*(TWK!H876+25)/100,"n/a")</f>
        <v>12.767300000000001</v>
      </c>
      <c r="Y879" s="134">
        <f>IFERROR($Y$3*(TWK!H876+50)/100,"n/a")</f>
        <v>12.068399999999999</v>
      </c>
      <c r="Z879" s="134">
        <f>IFERROR($Z$3*TWK!H876/100,"n/a")</f>
        <v>9.9294000000000011</v>
      </c>
      <c r="AA879" s="134">
        <f>IFERROR($AA$3*(TWK!H876+100)/100,"n/a")</f>
        <v>11.495799999999999</v>
      </c>
    </row>
    <row r="880" spans="1:27" x14ac:dyDescent="0.25">
      <c r="A880" s="47">
        <f t="shared" si="13"/>
        <v>44117</v>
      </c>
      <c r="B880" s="134">
        <f>IFERROR($B$3*TWK!B877/100,"n/a")</f>
        <v>40.853999999999999</v>
      </c>
      <c r="C880" s="134">
        <f>IFERROR($C$3*TWK!C877/100,"n/a")</f>
        <v>39.9</v>
      </c>
      <c r="D880" s="134">
        <f>IFERROR($D$3*TWK!C877/100,"n/a")</f>
        <v>35.378</v>
      </c>
      <c r="E880" s="134">
        <f>IFERROR( $E$3*TWK!C877/100,"n/a")</f>
        <v>33.782000000000004</v>
      </c>
      <c r="F880" s="134">
        <f>IFERROR($F$3*TWK!C877/100,"n/a")</f>
        <v>32.186</v>
      </c>
      <c r="G880" s="134">
        <f>IFERROR($G$3*TWK!H877/100,"n/a")</f>
        <v>18.771999999999998</v>
      </c>
      <c r="H880" s="134">
        <f>IFERROR( $H$3*TWK!D877/100,"n/a")</f>
        <v>36.645200000000003</v>
      </c>
      <c r="I880" s="134">
        <f>IFERROR($I$3*TWK!D877/100,"n/a")</f>
        <v>33.665399999999998</v>
      </c>
      <c r="J880" s="134">
        <f>IFERROR($J$3*TWK!D877/100,"n/a")</f>
        <v>33.221600000000002</v>
      </c>
      <c r="K880" s="134">
        <f>IFERROR($K$3*TWK!D877/100,"n/a")</f>
        <v>32.143799999999999</v>
      </c>
      <c r="L880" s="134">
        <f>IFERROR( $L$3*TWK!D877/100,"n/a")</f>
        <v>30.4954</v>
      </c>
      <c r="M880" s="134">
        <f>IFERROR($M$3*TWK!D877/100,"n/a")</f>
        <v>29.417599999999997</v>
      </c>
      <c r="N880" s="134">
        <f>IFERROR($N$3*TWK!E877/100,"n/a")</f>
        <v>21.426300000000001</v>
      </c>
      <c r="O880" s="134">
        <f>IFERROR($O$3*TWK!F877/100,"n/a")</f>
        <v>24.247299999999999</v>
      </c>
      <c r="P880" s="134">
        <f>IFERROR($P$3*TWK!F877/100,"n/a")</f>
        <v>23.058200000000003</v>
      </c>
      <c r="Q880" s="134">
        <f>IFERROR($Q$3*TWK!F877/100,"n/a")</f>
        <v>20.886799999999997</v>
      </c>
      <c r="R880" s="134">
        <f>IFERROR($R$3*TWK!F877/100,"n/a")</f>
        <v>20.628299999999999</v>
      </c>
      <c r="S880" s="134">
        <f>IFERROR($S$3*TWK!H877/100,"n/a")</f>
        <v>18.771999999999998</v>
      </c>
      <c r="T880" s="134">
        <f>IFERROR($T$3*TWK!H877/100,"n/a")</f>
        <v>18.278000000000002</v>
      </c>
      <c r="U880" s="134">
        <f>IFERROR($U$3*TWK!H877/100,"n/a")</f>
        <v>17.4876</v>
      </c>
      <c r="V880" s="134">
        <f>IFERROR($V$3*TWK!H877/100,"n/a")</f>
        <v>17.339399999999998</v>
      </c>
      <c r="W880" s="134">
        <f>IFERROR($W$3*TWK!H877/100,"n/a")</f>
        <v>15.511600000000001</v>
      </c>
      <c r="X880" s="134">
        <f>IFERROR($X$3*(TWK!H877+25)/100,"n/a")</f>
        <v>15.518100000000002</v>
      </c>
      <c r="Y880" s="134">
        <f>IFERROR($Y$3*(TWK!H877+50)/100,"n/a")</f>
        <v>14.524800000000001</v>
      </c>
      <c r="Z880" s="134">
        <f>IFERROR($Z$3*TWK!H877/100,"n/a")</f>
        <v>12.2018</v>
      </c>
      <c r="AA880" s="134">
        <f>IFERROR($AA$3*(TWK!H877+100)/100,"n/a")</f>
        <v>13.602600000000001</v>
      </c>
    </row>
    <row r="881" spans="1:27" x14ac:dyDescent="0.25">
      <c r="A881" s="47">
        <f t="shared" si="13"/>
        <v>44124</v>
      </c>
      <c r="B881" s="134">
        <f>IFERROR($B$3*TWK!B878/100,"n/a")</f>
        <v>40.002875000000003</v>
      </c>
      <c r="C881" s="134">
        <f>IFERROR($C$3*TWK!C878/100,"n/a")</f>
        <v>38.25</v>
      </c>
      <c r="D881" s="134">
        <f>IFERROR($D$3*TWK!C878/100,"n/a")</f>
        <v>33.914999999999999</v>
      </c>
      <c r="E881" s="134">
        <f>IFERROR( $E$3*TWK!C878/100,"n/a")</f>
        <v>32.384999999999998</v>
      </c>
      <c r="F881" s="134">
        <f>IFERROR($F$3*TWK!C878/100,"n/a")</f>
        <v>30.855</v>
      </c>
      <c r="G881" s="134">
        <f>IFERROR($G$3*TWK!H878/100,"n/a")</f>
        <v>22.182500000000001</v>
      </c>
      <c r="H881" s="134">
        <f>IFERROR( $H$3*TWK!D878/100,"n/a")</f>
        <v>36.341750000000005</v>
      </c>
      <c r="I881" s="134">
        <f>IFERROR($I$3*TWK!D878/100,"n/a")</f>
        <v>33.386625000000002</v>
      </c>
      <c r="J881" s="134">
        <f>IFERROR($J$3*TWK!D878/100,"n/a")</f>
        <v>32.9465</v>
      </c>
      <c r="K881" s="134">
        <f>IFERROR($K$3*TWK!D878/100,"n/a")</f>
        <v>31.877625000000002</v>
      </c>
      <c r="L881" s="134">
        <f>IFERROR( $L$3*TWK!D878/100,"n/a")</f>
        <v>30.242874999999998</v>
      </c>
      <c r="M881" s="134">
        <f>IFERROR($M$3*TWK!D878/100,"n/a")</f>
        <v>29.173999999999996</v>
      </c>
      <c r="N881" s="134">
        <f>IFERROR($N$3*TWK!E878/100,"n/a")</f>
        <v>21.695625</v>
      </c>
      <c r="O881" s="134">
        <f>IFERROR($O$3*TWK!F878/100,"n/a")</f>
        <v>24.798375</v>
      </c>
      <c r="P881" s="134">
        <f>IFERROR($P$3*TWK!F878/100,"n/a")</f>
        <v>23.582249999999998</v>
      </c>
      <c r="Q881" s="134">
        <f>IFERROR($Q$3*TWK!F878/100,"n/a")</f>
        <v>21.361499999999999</v>
      </c>
      <c r="R881" s="134">
        <f>IFERROR($R$3*TWK!F878/100,"n/a")</f>
        <v>21.097125000000002</v>
      </c>
      <c r="S881" s="134">
        <f>IFERROR($S$3*TWK!H878/100,"n/a")</f>
        <v>22.182500000000001</v>
      </c>
      <c r="T881" s="134">
        <f>IFERROR($T$3*TWK!H878/100,"n/a")</f>
        <v>21.598749999999999</v>
      </c>
      <c r="U881" s="134">
        <f>IFERROR($U$3*TWK!H878/100,"n/a")</f>
        <v>20.664749999999998</v>
      </c>
      <c r="V881" s="134">
        <f>IFERROR($V$3*TWK!H878/100,"n/a")</f>
        <v>20.489625</v>
      </c>
      <c r="W881" s="134">
        <f>IFERROR($W$3*TWK!H878/100,"n/a")</f>
        <v>18.329750000000001</v>
      </c>
      <c r="X881" s="134">
        <f>IFERROR($X$3*(TWK!H878+25)/100,"n/a")</f>
        <v>18.201625</v>
      </c>
      <c r="Y881" s="134">
        <f>IFERROR($Y$3*(TWK!H878+50)/100,"n/a")</f>
        <v>16.921125</v>
      </c>
      <c r="Z881" s="134">
        <f>IFERROR($Z$3*TWK!H878/100,"n/a")</f>
        <v>14.418625000000002</v>
      </c>
      <c r="AA881" s="134">
        <f>IFERROR($AA$3*(TWK!H878+100)/100,"n/a")</f>
        <v>15.657875000000001</v>
      </c>
    </row>
    <row r="882" spans="1:27" x14ac:dyDescent="0.25">
      <c r="A882" s="47">
        <f t="shared" si="13"/>
        <v>44131</v>
      </c>
      <c r="B882" s="134">
        <f>IFERROR($B$3*TWK!B879/100,"n/a")</f>
        <v>41.517214285714282</v>
      </c>
      <c r="C882" s="134">
        <f>IFERROR($C$3*TWK!C879/100,"n/a")</f>
        <v>33.985714285714288</v>
      </c>
      <c r="D882" s="134">
        <f>IFERROR($D$3*TWK!C879/100,"n/a")</f>
        <v>30.134</v>
      </c>
      <c r="E882" s="134">
        <f>IFERROR( $E$3*TWK!C879/100,"n/a")</f>
        <v>28.774571428571431</v>
      </c>
      <c r="F882" s="134">
        <f>IFERROR($F$3*TWK!C879/100,"n/a")</f>
        <v>27.415142857142854</v>
      </c>
      <c r="G882" s="134">
        <f>IFERROR($G$3*TWK!H879/100,"n/a")</f>
        <v>16.828571428571426</v>
      </c>
      <c r="H882" s="134">
        <f>IFERROR( $H$3*TWK!D879/100,"n/a")</f>
        <v>29.808285714285713</v>
      </c>
      <c r="I882" s="134">
        <f>IFERROR($I$3*TWK!D879/100,"n/a")</f>
        <v>27.384428571428565</v>
      </c>
      <c r="J882" s="134">
        <f>IFERROR($J$3*TWK!D879/100,"n/a")</f>
        <v>27.023428571428571</v>
      </c>
      <c r="K882" s="134">
        <f>IFERROR($K$3*TWK!D879/100,"n/a")</f>
        <v>26.146714285714282</v>
      </c>
      <c r="L882" s="134">
        <f>IFERROR( $L$3*TWK!D879/100,"n/a")</f>
        <v>24.805857142857139</v>
      </c>
      <c r="M882" s="134">
        <f>IFERROR($M$3*TWK!D879/100,"n/a")</f>
        <v>23.92914285714285</v>
      </c>
      <c r="N882" s="134">
        <f>IFERROR($N$3*TWK!E879/100,"n/a")</f>
        <v>17.670000000000002</v>
      </c>
      <c r="O882" s="134">
        <f>IFERROR($O$3*TWK!F879/100,"n/a")</f>
        <v>20.8035</v>
      </c>
      <c r="P882" s="134">
        <f>IFERROR($P$3*TWK!F879/100,"n/a")</f>
        <v>19.783285714285714</v>
      </c>
      <c r="Q882" s="134">
        <f>IFERROR($Q$3*TWK!F879/100,"n/a")</f>
        <v>17.920285714285715</v>
      </c>
      <c r="R882" s="134">
        <f>IFERROR($R$3*TWK!F879/100,"n/a")</f>
        <v>17.698500000000003</v>
      </c>
      <c r="S882" s="134">
        <f>IFERROR($S$3*TWK!H879/100,"n/a")</f>
        <v>16.828571428571426</v>
      </c>
      <c r="T882" s="134">
        <f>IFERROR($T$3*TWK!H879/100,"n/a")</f>
        <v>16.385714285714286</v>
      </c>
      <c r="U882" s="134">
        <f>IFERROR($U$3*TWK!H879/100,"n/a")</f>
        <v>15.677142857142856</v>
      </c>
      <c r="V882" s="134">
        <f>IFERROR($V$3*TWK!H879/100,"n/a")</f>
        <v>15.544285714285714</v>
      </c>
      <c r="W882" s="134">
        <f>IFERROR($W$3*TWK!H879/100,"n/a")</f>
        <v>13.905714285714284</v>
      </c>
      <c r="X882" s="134">
        <f>IFERROR($X$3*(TWK!H879+25)/100,"n/a")</f>
        <v>13.988928571428572</v>
      </c>
      <c r="Y882" s="134">
        <f>IFERROR($Y$3*(TWK!H879+50)/100,"n/a")</f>
        <v>13.159285714285714</v>
      </c>
      <c r="Z882" s="134">
        <f>IFERROR($Z$3*TWK!H879/100,"n/a")</f>
        <v>10.938571428571429</v>
      </c>
      <c r="AA882" s="134">
        <f>IFERROR($AA$3*(TWK!H879+100)/100,"n/a")</f>
        <v>12.431428571428574</v>
      </c>
    </row>
    <row r="883" spans="1:27" x14ac:dyDescent="0.25">
      <c r="A883" s="47">
        <f t="shared" si="13"/>
        <v>44138</v>
      </c>
      <c r="B883" s="134">
        <f>IFERROR($B$3*TWK!B880/100,"n/a")</f>
        <v>41.679333333333332</v>
      </c>
      <c r="C883" s="134">
        <f>IFERROR($C$3*TWK!C880/100,"n/a")</f>
        <v>37</v>
      </c>
      <c r="D883" s="134">
        <f>IFERROR($D$3*TWK!C880/100,"n/a")</f>
        <v>32.806666666666665</v>
      </c>
      <c r="E883" s="134">
        <f>IFERROR( $E$3*TWK!C880/100,"n/a")</f>
        <v>31.326666666666664</v>
      </c>
      <c r="F883" s="134">
        <f>IFERROR($F$3*TWK!C880/100,"n/a")</f>
        <v>29.846666666666664</v>
      </c>
      <c r="G883" s="134">
        <f>IFERROR($G$3*TWK!H880/100,"n/a")</f>
        <v>18.683333333333334</v>
      </c>
      <c r="H883" s="134">
        <f>IFERROR( $H$3*TWK!D880/100,"n/a")</f>
        <v>34.439166666666672</v>
      </c>
      <c r="I883" s="134">
        <f>IFERROR($I$3*TWK!D880/100,"n/a")</f>
        <v>31.638750000000002</v>
      </c>
      <c r="J883" s="134">
        <f>IFERROR($J$3*TWK!D880/100,"n/a")</f>
        <v>31.221666666666671</v>
      </c>
      <c r="K883" s="134">
        <f>IFERROR($K$3*TWK!D880/100,"n/a")</f>
        <v>30.208750000000006</v>
      </c>
      <c r="L883" s="134">
        <f>IFERROR( $L$3*TWK!D880/100,"n/a")</f>
        <v>28.659583333333334</v>
      </c>
      <c r="M883" s="134">
        <f>IFERROR($M$3*TWK!D880/100,"n/a")</f>
        <v>27.646666666666665</v>
      </c>
      <c r="N883" s="134">
        <f>IFERROR($N$3*TWK!E880/100,"n/a")</f>
        <v>19.118750000000002</v>
      </c>
      <c r="O883" s="134">
        <f>IFERROR($O$3*TWK!F880/100,"n/a")</f>
        <v>26.967500000000001</v>
      </c>
      <c r="P883" s="134">
        <f>IFERROR($P$3*TWK!F880/100,"n/a")</f>
        <v>25.645</v>
      </c>
      <c r="Q883" s="134">
        <f>IFERROR($Q$3*TWK!F880/100,"n/a")</f>
        <v>23.23</v>
      </c>
      <c r="R883" s="134">
        <f>IFERROR($R$3*TWK!F880/100,"n/a")</f>
        <v>22.942499999999999</v>
      </c>
      <c r="S883" s="134">
        <f>IFERROR($S$3*TWK!H880/100,"n/a")</f>
        <v>18.683333333333334</v>
      </c>
      <c r="T883" s="134">
        <f>IFERROR($T$3*TWK!H880/100,"n/a")</f>
        <v>18.191666666666666</v>
      </c>
      <c r="U883" s="134">
        <f>IFERROR($U$3*TWK!H880/100,"n/a")</f>
        <v>17.405000000000001</v>
      </c>
      <c r="V883" s="134">
        <f>IFERROR($V$3*TWK!H880/100,"n/a")</f>
        <v>17.2575</v>
      </c>
      <c r="W883" s="134">
        <f>IFERROR($W$3*TWK!H880/100,"n/a")</f>
        <v>15.438333333333334</v>
      </c>
      <c r="X883" s="134">
        <f>IFERROR($X$3*(TWK!H880+25)/100,"n/a")</f>
        <v>15.448333333333338</v>
      </c>
      <c r="Y883" s="134">
        <f>IFERROR($Y$3*(TWK!H880+50)/100,"n/a")</f>
        <v>14.462500000000002</v>
      </c>
      <c r="Z883" s="134">
        <f>IFERROR($Z$3*TWK!H880/100,"n/a")</f>
        <v>12.144166666666667</v>
      </c>
      <c r="AA883" s="134">
        <f>IFERROR($AA$3*(TWK!H880+100)/100,"n/a")</f>
        <v>13.54916666666667</v>
      </c>
    </row>
    <row r="884" spans="1:27" x14ac:dyDescent="0.25">
      <c r="A884" s="47">
        <f t="shared" si="13"/>
        <v>44145</v>
      </c>
      <c r="B884" s="134">
        <f>IFERROR($B$3*TWK!B881/100,"n/a")</f>
        <v>41.163500000000006</v>
      </c>
      <c r="C884" s="134">
        <f>IFERROR($C$3*TWK!C881/100,"n/a")</f>
        <v>41.4</v>
      </c>
      <c r="D884" s="134">
        <f>IFERROR($D$3*TWK!C881/100,"n/a")</f>
        <v>36.707999999999998</v>
      </c>
      <c r="E884" s="134">
        <f>IFERROR( $E$3*TWK!C881/100,"n/a")</f>
        <v>35.052</v>
      </c>
      <c r="F884" s="134">
        <f>IFERROR($F$3*TWK!C881/100,"n/a")</f>
        <v>33.396000000000001</v>
      </c>
      <c r="G884" s="134">
        <f>IFERROR($G$3*TWK!H881/100,"n/a")</f>
        <v>25.84</v>
      </c>
      <c r="H884" s="134">
        <f>IFERROR( $H$3*TWK!D881/100,"n/a")</f>
        <v>38.437000000000005</v>
      </c>
      <c r="I884" s="134">
        <f>IFERROR($I$3*TWK!D881/100,"n/a")</f>
        <v>35.311499999999995</v>
      </c>
      <c r="J884" s="134">
        <f>IFERROR($J$3*TWK!D881/100,"n/a")</f>
        <v>34.846000000000004</v>
      </c>
      <c r="K884" s="134">
        <f>IFERROR($K$3*TWK!D881/100,"n/a")</f>
        <v>33.715499999999999</v>
      </c>
      <c r="L884" s="134">
        <f>IFERROR( $L$3*TWK!D881/100,"n/a")</f>
        <v>31.986499999999996</v>
      </c>
      <c r="M884" s="134">
        <f>IFERROR($M$3*TWK!D881/100,"n/a")</f>
        <v>30.855999999999998</v>
      </c>
      <c r="N884" s="134">
        <f>IFERROR($N$3*TWK!E881/100,"n/a")</f>
        <v>26.812800000000003</v>
      </c>
      <c r="O884" s="134">
        <f>IFERROR($O$3*TWK!F881/100,"n/a")</f>
        <v>34.565300000000001</v>
      </c>
      <c r="P884" s="134">
        <f>IFERROR($P$3*TWK!F881/100,"n/a")</f>
        <v>32.870199999999997</v>
      </c>
      <c r="Q884" s="134">
        <f>IFERROR($Q$3*TWK!F881/100,"n/a")</f>
        <v>29.774799999999999</v>
      </c>
      <c r="R884" s="134">
        <f>IFERROR($R$3*TWK!F881/100,"n/a")</f>
        <v>29.406300000000002</v>
      </c>
      <c r="S884" s="134">
        <f>IFERROR($S$3*TWK!H881/100,"n/a")</f>
        <v>25.84</v>
      </c>
      <c r="T884" s="134">
        <f>IFERROR($T$3*TWK!H881/100,"n/a")</f>
        <v>25.16</v>
      </c>
      <c r="U884" s="134">
        <f>IFERROR($U$3*TWK!H881/100,"n/a")</f>
        <v>24.071999999999999</v>
      </c>
      <c r="V884" s="134">
        <f>IFERROR($V$3*TWK!H881/100,"n/a")</f>
        <v>23.867999999999999</v>
      </c>
      <c r="W884" s="134">
        <f>IFERROR($W$3*TWK!H881/100,"n/a")</f>
        <v>21.352000000000004</v>
      </c>
      <c r="X884" s="134">
        <f>IFERROR($X$3*(TWK!H881+25)/100,"n/a")</f>
        <v>21.079500000000003</v>
      </c>
      <c r="Y884" s="134">
        <f>IFERROR($Y$3*(TWK!H881+50)/100,"n/a")</f>
        <v>19.491</v>
      </c>
      <c r="Z884" s="134">
        <f>IFERROR($Z$3*TWK!H881/100,"n/a")</f>
        <v>16.796000000000003</v>
      </c>
      <c r="AA884" s="134">
        <f>IFERROR($AA$3*(TWK!H881+100)/100,"n/a")</f>
        <v>17.862000000000002</v>
      </c>
    </row>
    <row r="885" spans="1:27" x14ac:dyDescent="0.25">
      <c r="A885" s="47">
        <f t="shared" si="13"/>
        <v>44152</v>
      </c>
      <c r="B885" s="134">
        <f>IFERROR($B$3*TWK!B882/100,"n/a")</f>
        <v>33.921200000000006</v>
      </c>
      <c r="C885" s="134">
        <f>IFERROR($C$3*TWK!C882/100,"n/a")</f>
        <v>31.08</v>
      </c>
      <c r="D885" s="134">
        <f>IFERROR($D$3*TWK!C882/100,"n/a")</f>
        <v>27.557600000000001</v>
      </c>
      <c r="E885" s="134">
        <f>IFERROR( $E$3*TWK!C882/100,"n/a")</f>
        <v>26.314399999999999</v>
      </c>
      <c r="F885" s="134">
        <f>IFERROR($F$3*TWK!C882/100,"n/a")</f>
        <v>25.071199999999997</v>
      </c>
      <c r="G885" s="134">
        <f>IFERROR($G$3*TWK!H882/100,"n/a")</f>
        <v>14.402000000000001</v>
      </c>
      <c r="H885" s="134">
        <f>IFERROR( $H$3*TWK!D882/100,"n/a")</f>
        <v>29.767000000000003</v>
      </c>
      <c r="I885" s="134">
        <f>IFERROR($I$3*TWK!D882/100,"n/a")</f>
        <v>27.346499999999995</v>
      </c>
      <c r="J885" s="134">
        <f>IFERROR($J$3*TWK!D882/100,"n/a")</f>
        <v>26.986000000000001</v>
      </c>
      <c r="K885" s="134">
        <f>IFERROR($K$3*TWK!D882/100,"n/a")</f>
        <v>26.110500000000002</v>
      </c>
      <c r="L885" s="134">
        <f>IFERROR( $L$3*TWK!D882/100,"n/a")</f>
        <v>24.771499999999996</v>
      </c>
      <c r="M885" s="134">
        <f>IFERROR($M$3*TWK!D882/100,"n/a")</f>
        <v>23.896000000000001</v>
      </c>
      <c r="N885" s="134">
        <f>IFERROR($N$3*TWK!E882/100,"n/a")</f>
        <v>16.558500000000002</v>
      </c>
      <c r="O885" s="134">
        <f>IFERROR($O$3*TWK!F882/100,"n/a")</f>
        <v>25.0915</v>
      </c>
      <c r="P885" s="134">
        <f>IFERROR($P$3*TWK!F882/100,"n/a")</f>
        <v>23.861000000000001</v>
      </c>
      <c r="Q885" s="134">
        <f>IFERROR($Q$3*TWK!F882/100,"n/a")</f>
        <v>21.614000000000001</v>
      </c>
      <c r="R885" s="134">
        <f>IFERROR($R$3*TWK!F882/100,"n/a")</f>
        <v>21.346500000000002</v>
      </c>
      <c r="S885" s="134">
        <f>IFERROR($S$3*TWK!H882/100,"n/a")</f>
        <v>14.402000000000001</v>
      </c>
      <c r="T885" s="134">
        <f>IFERROR($T$3*TWK!H882/100,"n/a")</f>
        <v>14.023</v>
      </c>
      <c r="U885" s="134">
        <f>IFERROR($U$3*TWK!H882/100,"n/a")</f>
        <v>13.416600000000001</v>
      </c>
      <c r="V885" s="134">
        <f>IFERROR($V$3*TWK!H882/100,"n/a")</f>
        <v>13.302899999999999</v>
      </c>
      <c r="W885" s="134">
        <f>IFERROR($W$3*TWK!H882/100,"n/a")</f>
        <v>11.900599999999999</v>
      </c>
      <c r="X885" s="134">
        <f>IFERROR($X$3*(TWK!H882+25)/100,"n/a")</f>
        <v>12.079600000000001</v>
      </c>
      <c r="Y885" s="134">
        <f>IFERROR($Y$3*(TWK!H882+50)/100,"n/a")</f>
        <v>11.4543</v>
      </c>
      <c r="Z885" s="134">
        <f>IFERROR($Z$3*TWK!H882/100,"n/a")</f>
        <v>9.3613000000000017</v>
      </c>
      <c r="AA885" s="134">
        <f>IFERROR($AA$3*(TWK!H882+100)/100,"n/a")</f>
        <v>10.969100000000001</v>
      </c>
    </row>
    <row r="886" spans="1:27" x14ac:dyDescent="0.25">
      <c r="A886" s="47">
        <f t="shared" si="13"/>
        <v>44159</v>
      </c>
      <c r="B886" s="134">
        <f>IFERROR($B$3*TWK!B883/100,"n/a")</f>
        <v>28.907299999999999</v>
      </c>
      <c r="C886" s="134">
        <f>IFERROR($C$3*TWK!C883/100,"n/a")</f>
        <v>26.8</v>
      </c>
      <c r="D886" s="134">
        <f>IFERROR($D$3*TWK!C883/100,"n/a")</f>
        <v>23.762666666666668</v>
      </c>
      <c r="E886" s="134">
        <f>IFERROR( $E$3*TWK!C883/100,"n/a")</f>
        <v>22.690666666666665</v>
      </c>
      <c r="F886" s="134">
        <f>IFERROR($F$3*TWK!C883/100,"n/a")</f>
        <v>21.61866666666667</v>
      </c>
      <c r="G886" s="134">
        <f>IFERROR($G$3*TWK!H883/100,"n/a")</f>
        <v>12.191666666666665</v>
      </c>
      <c r="H886" s="134">
        <f>IFERROR( $H$3*TWK!D883/100,"n/a")</f>
        <v>26.780666666666665</v>
      </c>
      <c r="I886" s="134">
        <f>IFERROR($I$3*TWK!D883/100,"n/a")</f>
        <v>24.602999999999998</v>
      </c>
      <c r="J886" s="134">
        <f>IFERROR($J$3*TWK!D883/100,"n/a")</f>
        <v>24.278666666666666</v>
      </c>
      <c r="K886" s="134">
        <f>IFERROR($K$3*TWK!D883/100,"n/a")</f>
        <v>23.491</v>
      </c>
      <c r="L886" s="134">
        <f>IFERROR( $L$3*TWK!D883/100,"n/a")</f>
        <v>22.286333333333332</v>
      </c>
      <c r="M886" s="134">
        <f>IFERROR($M$3*TWK!D883/100,"n/a")</f>
        <v>21.498666666666665</v>
      </c>
      <c r="N886" s="134">
        <f>IFERROR($N$3*TWK!E883/100,"n/a")</f>
        <v>13.965</v>
      </c>
      <c r="O886" s="134">
        <f>IFERROR($O$3*TWK!F883/100,"n/a")</f>
        <v>21.417666666666669</v>
      </c>
      <c r="P886" s="134">
        <f>IFERROR($P$3*TWK!F883/100,"n/a")</f>
        <v>20.367333333333335</v>
      </c>
      <c r="Q886" s="134">
        <f>IFERROR($Q$3*TWK!F883/100,"n/a")</f>
        <v>18.449333333333335</v>
      </c>
      <c r="R886" s="134">
        <f>IFERROR($R$3*TWK!F883/100,"n/a")</f>
        <v>18.221</v>
      </c>
      <c r="S886" s="134">
        <f>IFERROR($S$3*TWK!H883/100,"n/a")</f>
        <v>12.191666666666665</v>
      </c>
      <c r="T886" s="134">
        <f>IFERROR($T$3*TWK!H883/100,"n/a")</f>
        <v>11.870833333333332</v>
      </c>
      <c r="U886" s="134">
        <f>IFERROR($U$3*TWK!H883/100,"n/a")</f>
        <v>11.3575</v>
      </c>
      <c r="V886" s="134">
        <f>IFERROR($V$3*TWK!H883/100,"n/a")</f>
        <v>11.261249999999997</v>
      </c>
      <c r="W886" s="134">
        <f>IFERROR($W$3*TWK!H883/100,"n/a")</f>
        <v>10.074166666666667</v>
      </c>
      <c r="X886" s="134">
        <f>IFERROR($X$3*(TWK!H883+25)/100,"n/a")</f>
        <v>10.340416666666668</v>
      </c>
      <c r="Y886" s="134">
        <f>IFERROR($Y$3*(TWK!H883+50)/100,"n/a")</f>
        <v>9.9012499999999992</v>
      </c>
      <c r="Z886" s="134">
        <f>IFERROR($Z$3*TWK!H883/100,"n/a")</f>
        <v>7.9245833333333335</v>
      </c>
      <c r="AA886" s="134">
        <f>IFERROR($AA$3*(TWK!H883+100)/100,"n/a")</f>
        <v>9.637083333333333</v>
      </c>
    </row>
    <row r="887" spans="1:27" x14ac:dyDescent="0.25">
      <c r="A887" s="47">
        <f t="shared" si="13"/>
        <v>44166</v>
      </c>
      <c r="B887" s="134" t="str">
        <f>IFERROR($B$3*TWK!B884/100,"n/a")</f>
        <v>n/a</v>
      </c>
      <c r="C887" s="134">
        <f>IFERROR($C$3*TWK!C884/100,"n/a")</f>
        <v>25.86</v>
      </c>
      <c r="D887" s="134">
        <f>IFERROR($D$3*TWK!C884/100,"n/a")</f>
        <v>22.929200000000002</v>
      </c>
      <c r="E887" s="134">
        <f>IFERROR( $E$3*TWK!C884/100,"n/a")</f>
        <v>21.8948</v>
      </c>
      <c r="F887" s="134">
        <f>IFERROR($F$3*TWK!C884/100,"n/a")</f>
        <v>20.860399999999998</v>
      </c>
      <c r="G887" s="134">
        <f>IFERROR($G$3*TWK!H884/100,"n/a")</f>
        <v>12.35</v>
      </c>
      <c r="H887" s="134">
        <f>IFERROR( $H$3*TWK!D884/100,"n/a")</f>
        <v>26.877000000000002</v>
      </c>
      <c r="I887" s="134">
        <f>IFERROR($I$3*TWK!D884/100,"n/a")</f>
        <v>24.691499999999998</v>
      </c>
      <c r="J887" s="134">
        <f>IFERROR($J$3*TWK!D884/100,"n/a")</f>
        <v>24.366</v>
      </c>
      <c r="K887" s="134">
        <f>IFERROR($K$3*TWK!D884/100,"n/a")</f>
        <v>23.575500000000002</v>
      </c>
      <c r="L887" s="134">
        <f>IFERROR( $L$3*TWK!D884/100,"n/a")</f>
        <v>22.366499999999995</v>
      </c>
      <c r="M887" s="134">
        <f>IFERROR($M$3*TWK!D884/100,"n/a")</f>
        <v>21.576000000000001</v>
      </c>
      <c r="N887" s="134">
        <f>IFERROR($N$3*TWK!E884/100,"n/a")</f>
        <v>14.8827</v>
      </c>
      <c r="O887" s="134">
        <f>IFERROR($O$3*TWK!F884/100,"n/a")</f>
        <v>22.183700000000002</v>
      </c>
      <c r="P887" s="134">
        <f>IFERROR($P$3*TWK!F884/100,"n/a")</f>
        <v>21.095800000000001</v>
      </c>
      <c r="Q887" s="134">
        <f>IFERROR($Q$3*TWK!F884/100,"n/a")</f>
        <v>19.109200000000001</v>
      </c>
      <c r="R887" s="134">
        <f>IFERROR($R$3*TWK!F884/100,"n/a")</f>
        <v>18.872700000000002</v>
      </c>
      <c r="S887" s="134">
        <f>IFERROR($S$3*TWK!H884/100,"n/a")</f>
        <v>12.35</v>
      </c>
      <c r="T887" s="134">
        <f>IFERROR($T$3*TWK!H884/100,"n/a")</f>
        <v>12.025</v>
      </c>
      <c r="U887" s="134">
        <f>IFERROR($U$3*TWK!H884/100,"n/a")</f>
        <v>11.505000000000001</v>
      </c>
      <c r="V887" s="134">
        <f>IFERROR($V$3*TWK!H884/100,"n/a")</f>
        <v>11.407500000000001</v>
      </c>
      <c r="W887" s="134">
        <f>IFERROR($W$3*TWK!H884/100,"n/a")</f>
        <v>10.205</v>
      </c>
      <c r="X887" s="134">
        <f>IFERROR($X$3*(TWK!H884+25)/100,"n/a")</f>
        <v>10.465</v>
      </c>
      <c r="Y887" s="134">
        <f>IFERROR($Y$3*(TWK!H884+50)/100,"n/a")</f>
        <v>10.012499999999999</v>
      </c>
      <c r="Z887" s="134">
        <f>IFERROR($Z$3*TWK!H884/100,"n/a")</f>
        <v>8.0275000000000016</v>
      </c>
      <c r="AA887" s="134">
        <f>IFERROR($AA$3*(TWK!H884+100)/100,"n/a")</f>
        <v>9.7324999999999999</v>
      </c>
    </row>
    <row r="888" spans="1:27" x14ac:dyDescent="0.25">
      <c r="A888" s="47">
        <f t="shared" si="13"/>
        <v>44173</v>
      </c>
      <c r="B888" s="134" t="str">
        <f>IFERROR($B$3*TWK!B885/100,"n/a")</f>
        <v>n/a</v>
      </c>
      <c r="C888" s="134">
        <f>IFERROR($C$3*TWK!C885/100,"n/a")</f>
        <v>25.5</v>
      </c>
      <c r="D888" s="134">
        <f>IFERROR($D$3*TWK!C885/100,"n/a")</f>
        <v>22.61</v>
      </c>
      <c r="E888" s="134">
        <f>IFERROR( $E$3*TWK!C885/100,"n/a")</f>
        <v>21.59</v>
      </c>
      <c r="F888" s="134">
        <f>IFERROR($F$3*TWK!C885/100,"n/a")</f>
        <v>20.57</v>
      </c>
      <c r="G888" s="134">
        <f>IFERROR($G$3*TWK!H885/100,"n/a")</f>
        <v>10.982000000000001</v>
      </c>
      <c r="H888" s="134">
        <f>IFERROR( $H$3*TWK!D885/100,"n/a")</f>
        <v>24.102600000000002</v>
      </c>
      <c r="I888" s="134">
        <f>IFERROR($I$3*TWK!D885/100,"n/a")</f>
        <v>22.142700000000001</v>
      </c>
      <c r="J888" s="134">
        <f>IFERROR($J$3*TWK!D885/100,"n/a")</f>
        <v>21.8508</v>
      </c>
      <c r="K888" s="134">
        <f>IFERROR($K$3*TWK!D885/100,"n/a")</f>
        <v>21.1419</v>
      </c>
      <c r="L888" s="134">
        <f>IFERROR( $L$3*TWK!D885/100,"n/a")</f>
        <v>20.057699999999997</v>
      </c>
      <c r="M888" s="134">
        <f>IFERROR($M$3*TWK!D885/100,"n/a")</f>
        <v>19.348799999999997</v>
      </c>
      <c r="N888" s="134">
        <f>IFERROR($N$3*TWK!E885/100,"n/a")</f>
        <v>12.528600000000001</v>
      </c>
      <c r="O888" s="134">
        <f>IFERROR($O$3*TWK!F885/100,"n/a")</f>
        <v>19.4635</v>
      </c>
      <c r="P888" s="134">
        <f>IFERROR($P$3*TWK!F885/100,"n/a")</f>
        <v>18.509</v>
      </c>
      <c r="Q888" s="134">
        <f>IFERROR($Q$3*TWK!F885/100,"n/a")</f>
        <v>16.765999999999998</v>
      </c>
      <c r="R888" s="134">
        <f>IFERROR($R$3*TWK!F885/100,"n/a")</f>
        <v>16.558500000000002</v>
      </c>
      <c r="S888" s="134">
        <f>IFERROR($S$3*TWK!H885/100,"n/a")</f>
        <v>10.982000000000001</v>
      </c>
      <c r="T888" s="134">
        <f>IFERROR($T$3*TWK!H885/100,"n/a")</f>
        <v>10.693</v>
      </c>
      <c r="U888" s="134">
        <f>IFERROR($U$3*TWK!H885/100,"n/a")</f>
        <v>10.230600000000001</v>
      </c>
      <c r="V888" s="134">
        <f>IFERROR($V$3*TWK!H885/100,"n/a")</f>
        <v>10.1439</v>
      </c>
      <c r="W888" s="134">
        <f>IFERROR($W$3*TWK!H885/100,"n/a")</f>
        <v>9.0746000000000002</v>
      </c>
      <c r="X888" s="134">
        <f>IFERROR($X$3*(TWK!H885+25)/100,"n/a")</f>
        <v>9.3886000000000003</v>
      </c>
      <c r="Y888" s="134">
        <f>IFERROR($Y$3*(TWK!H885+50)/100,"n/a")</f>
        <v>9.0512999999999995</v>
      </c>
      <c r="Z888" s="134">
        <f>IFERROR($Z$3*TWK!H885/100,"n/a")</f>
        <v>7.1383000000000001</v>
      </c>
      <c r="AA888" s="134">
        <f>IFERROR($AA$3*(TWK!H885+100)/100,"n/a")</f>
        <v>8.908100000000001</v>
      </c>
    </row>
    <row r="889" spans="1:27" x14ac:dyDescent="0.25">
      <c r="A889" s="47">
        <f t="shared" si="13"/>
        <v>44180</v>
      </c>
      <c r="B889" s="134" t="str">
        <f>IFERROR($B$3*TWK!B886/100,"n/a")</f>
        <v>n/a</v>
      </c>
      <c r="C889" s="134" t="str">
        <f>IFERROR($C$3*TWK!C886/100,"n/a")</f>
        <v>n/a</v>
      </c>
      <c r="D889" s="134" t="str">
        <f>IFERROR($D$3*TWK!C886/100,"n/a")</f>
        <v>n/a</v>
      </c>
      <c r="E889" s="134" t="str">
        <f>IFERROR( $E$3*TWK!C886/100,"n/a")</f>
        <v>n/a</v>
      </c>
      <c r="F889" s="134" t="str">
        <f>IFERROR($F$3*TWK!C886/100,"n/a")</f>
        <v>n/a</v>
      </c>
      <c r="G889" s="134">
        <f>IFERROR($G$3*TWK!H886/100,"n/a")</f>
        <v>11.362</v>
      </c>
      <c r="H889" s="134">
        <f>IFERROR( $H$3*TWK!D886/100,"n/a")</f>
        <v>24.911800000000003</v>
      </c>
      <c r="I889" s="134">
        <f>IFERROR($I$3*TWK!D886/100,"n/a")</f>
        <v>22.886099999999995</v>
      </c>
      <c r="J889" s="134">
        <f>IFERROR($J$3*TWK!D886/100,"n/a")</f>
        <v>22.584400000000002</v>
      </c>
      <c r="K889" s="134">
        <f>IFERROR($K$3*TWK!D886/100,"n/a")</f>
        <v>21.851700000000001</v>
      </c>
      <c r="L889" s="134">
        <f>IFERROR( $L$3*TWK!D886/100,"n/a")</f>
        <v>20.731099999999998</v>
      </c>
      <c r="M889" s="134">
        <f>IFERROR($M$3*TWK!D886/100,"n/a")</f>
        <v>19.9984</v>
      </c>
      <c r="N889" s="134">
        <f>IFERROR($N$3*TWK!E886/100,"n/a")</f>
        <v>12.0099</v>
      </c>
      <c r="O889" s="134">
        <f>IFERROR($O$3*TWK!F886/100,"n/a")</f>
        <v>18.994500000000002</v>
      </c>
      <c r="P889" s="134">
        <f>IFERROR($P$3*TWK!F886/100,"n/a")</f>
        <v>18.062999999999999</v>
      </c>
      <c r="Q889" s="134">
        <f>IFERROR($Q$3*TWK!F886/100,"n/a")</f>
        <v>16.362000000000002</v>
      </c>
      <c r="R889" s="134">
        <f>IFERROR($R$3*TWK!F886/100,"n/a")</f>
        <v>16.159500000000001</v>
      </c>
      <c r="S889" s="134">
        <f>IFERROR($S$3*TWK!H886/100,"n/a")</f>
        <v>11.362</v>
      </c>
      <c r="T889" s="134">
        <f>IFERROR($T$3*TWK!H886/100,"n/a")</f>
        <v>11.062999999999999</v>
      </c>
      <c r="U889" s="134">
        <f>IFERROR($U$3*TWK!H886/100,"n/a")</f>
        <v>10.5846</v>
      </c>
      <c r="V889" s="134">
        <f>IFERROR($V$3*TWK!H886/100,"n/a")</f>
        <v>10.494899999999999</v>
      </c>
      <c r="W889" s="134">
        <f>IFERROR($W$3*TWK!H886/100,"n/a")</f>
        <v>9.3886000000000003</v>
      </c>
      <c r="X889" s="134">
        <f>IFERROR($X$3*(TWK!H886+25)/100,"n/a")</f>
        <v>9.6876000000000015</v>
      </c>
      <c r="Y889" s="134">
        <f>IFERROR($Y$3*(TWK!H886+50)/100,"n/a")</f>
        <v>9.3182999999999989</v>
      </c>
      <c r="Z889" s="134">
        <f>IFERROR($Z$3*TWK!H886/100,"n/a")</f>
        <v>7.3853000000000009</v>
      </c>
      <c r="AA889" s="134">
        <f>IFERROR($AA$3*(TWK!H886+100)/100,"n/a")</f>
        <v>9.1371000000000002</v>
      </c>
    </row>
    <row r="890" spans="1:27" x14ac:dyDescent="0.25">
      <c r="A890" s="47">
        <f t="shared" si="13"/>
        <v>44187</v>
      </c>
      <c r="B890" s="134" t="str">
        <f>IFERROR($B$3*TWK!B887/100,"n/a")</f>
        <v>n/a</v>
      </c>
      <c r="C890" s="134" t="str">
        <f>IFERROR($C$3*TWK!C887/100,"n/a")</f>
        <v>n/a</v>
      </c>
      <c r="D890" s="134" t="str">
        <f>IFERROR($D$3*TWK!C887/100,"n/a")</f>
        <v>n/a</v>
      </c>
      <c r="E890" s="134" t="str">
        <f>IFERROR( $E$3*TWK!C887/100,"n/a")</f>
        <v>n/a</v>
      </c>
      <c r="F890" s="134" t="str">
        <f>IFERROR($F$3*TWK!C887/100,"n/a")</f>
        <v>n/a</v>
      </c>
      <c r="G890" s="134">
        <f>IFERROR($G$3*TWK!H887/100,"n/a")</f>
        <v>10.4025</v>
      </c>
      <c r="H890" s="134">
        <f>IFERROR( $H$3*TWK!D887/100,"n/a")</f>
        <v>23.842500000000001</v>
      </c>
      <c r="I890" s="134">
        <f>IFERROR($I$3*TWK!D887/100,"n/a")</f>
        <v>21.903749999999999</v>
      </c>
      <c r="J890" s="134">
        <f>IFERROR($J$3*TWK!D887/100,"n/a")</f>
        <v>21.614999999999998</v>
      </c>
      <c r="K890" s="134">
        <f>IFERROR($K$3*TWK!D887/100,"n/a")</f>
        <v>20.91375</v>
      </c>
      <c r="L890" s="134">
        <f>IFERROR( $L$3*TWK!D887/100,"n/a")</f>
        <v>19.841249999999999</v>
      </c>
      <c r="M890" s="134">
        <f>IFERROR($M$3*TWK!D887/100,"n/a")</f>
        <v>19.139999999999997</v>
      </c>
      <c r="N890" s="134">
        <f>IFERROR($N$3*TWK!E887/100,"n/a")</f>
        <v>12.26925</v>
      </c>
      <c r="O890" s="134">
        <f>IFERROR($O$3*TWK!F887/100,"n/a")</f>
        <v>16.532250000000001</v>
      </c>
      <c r="P890" s="134">
        <f>IFERROR($P$3*TWK!F887/100,"n/a")</f>
        <v>15.721500000000001</v>
      </c>
      <c r="Q890" s="134">
        <f>IFERROR($Q$3*TWK!F887/100,"n/a")</f>
        <v>14.241</v>
      </c>
      <c r="R890" s="134">
        <f>IFERROR($R$3*TWK!F887/100,"n/a")</f>
        <v>14.064750000000002</v>
      </c>
      <c r="S890" s="134">
        <f>IFERROR($S$3*TWK!H887/100,"n/a")</f>
        <v>10.4025</v>
      </c>
      <c r="T890" s="134">
        <f>IFERROR($T$3*TWK!H887/100,"n/a")</f>
        <v>10.12875</v>
      </c>
      <c r="U890" s="134">
        <f>IFERROR($U$3*TWK!H887/100,"n/a")</f>
        <v>9.6907500000000013</v>
      </c>
      <c r="V890" s="134">
        <f>IFERROR($V$3*TWK!H887/100,"n/a")</f>
        <v>9.608625</v>
      </c>
      <c r="W890" s="134">
        <f>IFERROR($W$3*TWK!H887/100,"n/a")</f>
        <v>8.5957500000000007</v>
      </c>
      <c r="X890" s="134">
        <f>IFERROR($X$3*(TWK!H887+25)/100,"n/a")</f>
        <v>8.9326249999999998</v>
      </c>
      <c r="Y890" s="134">
        <f>IFERROR($Y$3*(TWK!H887+50)/100,"n/a")</f>
        <v>8.6441250000000007</v>
      </c>
      <c r="Z890" s="134">
        <f>IFERROR($Z$3*TWK!H887/100,"n/a")</f>
        <v>6.7616250000000004</v>
      </c>
      <c r="AA890" s="134">
        <f>IFERROR($AA$3*(TWK!H887+100)/100,"n/a")</f>
        <v>8.5588750000000005</v>
      </c>
    </row>
    <row r="891" spans="1:27" x14ac:dyDescent="0.25">
      <c r="A891" s="47">
        <f t="shared" si="13"/>
        <v>44194</v>
      </c>
      <c r="B891" s="134" t="str">
        <f>IFERROR($B$3*TWK!B888/100,"n/a")</f>
        <v>n/a</v>
      </c>
      <c r="C891" s="134" t="str">
        <f>IFERROR($C$3*TWK!C888/100,"n/a")</f>
        <v>n/a</v>
      </c>
      <c r="D891" s="134" t="str">
        <f>IFERROR($D$3*TWK!C888/100,"n/a")</f>
        <v>n/a</v>
      </c>
      <c r="E891" s="134" t="str">
        <f>IFERROR( $E$3*TWK!C888/100,"n/a")</f>
        <v>n/a</v>
      </c>
      <c r="F891" s="134" t="str">
        <f>IFERROR($F$3*TWK!C888/100,"n/a")</f>
        <v>n/a</v>
      </c>
      <c r="G891" s="134">
        <f>IFERROR($G$3*TWK!H888/100,"n/a")</f>
        <v>10.545</v>
      </c>
      <c r="H891" s="134">
        <f>IFERROR( $H$3*TWK!D888/100,"n/a")</f>
        <v>24.131500000000003</v>
      </c>
      <c r="I891" s="134">
        <f>IFERROR($I$3*TWK!D888/100,"n/a")</f>
        <v>22.169249999999998</v>
      </c>
      <c r="J891" s="134">
        <f>IFERROR($J$3*TWK!D888/100,"n/a")</f>
        <v>21.877000000000002</v>
      </c>
      <c r="K891" s="134">
        <f>IFERROR($K$3*TWK!D888/100,"n/a")</f>
        <v>21.167249999999999</v>
      </c>
      <c r="L891" s="134">
        <f>IFERROR( $L$3*TWK!D888/100,"n/a")</f>
        <v>20.081749999999996</v>
      </c>
      <c r="M891" s="134">
        <f>IFERROR($M$3*TWK!D888/100,"n/a")</f>
        <v>19.372</v>
      </c>
      <c r="N891" s="134">
        <f>IFERROR($N$3*TWK!E888/100,"n/a")</f>
        <v>12.867750000000001</v>
      </c>
      <c r="O891" s="134">
        <f>IFERROR($O$3*TWK!F888/100,"n/a")</f>
        <v>16.297750000000001</v>
      </c>
      <c r="P891" s="134">
        <f>IFERROR($P$3*TWK!F888/100,"n/a")</f>
        <v>15.4985</v>
      </c>
      <c r="Q891" s="134">
        <f>IFERROR($Q$3*TWK!F888/100,"n/a")</f>
        <v>14.039000000000001</v>
      </c>
      <c r="R891" s="134">
        <f>IFERROR($R$3*TWK!F888/100,"n/a")</f>
        <v>13.865250000000001</v>
      </c>
      <c r="S891" s="134">
        <f>IFERROR($S$3*TWK!H888/100,"n/a")</f>
        <v>10.545</v>
      </c>
      <c r="T891" s="134">
        <f>IFERROR($T$3*TWK!H888/100,"n/a")</f>
        <v>10.2675</v>
      </c>
      <c r="U891" s="134">
        <f>IFERROR($U$3*TWK!H888/100,"n/a")</f>
        <v>9.823500000000001</v>
      </c>
      <c r="V891" s="134">
        <f>IFERROR($V$3*TWK!H888/100,"n/a")</f>
        <v>9.7402499999999996</v>
      </c>
      <c r="W891" s="134">
        <f>IFERROR($W$3*TWK!H888/100,"n/a")</f>
        <v>8.7134999999999998</v>
      </c>
      <c r="X891" s="134">
        <f>IFERROR($X$3*(TWK!H888+25)/100,"n/a")</f>
        <v>9.0447500000000005</v>
      </c>
      <c r="Y891" s="134">
        <f>IFERROR($Y$3*(TWK!H888+50)/100,"n/a")</f>
        <v>8.7442499999999992</v>
      </c>
      <c r="Z891" s="134">
        <f>IFERROR($Z$3*TWK!H888/100,"n/a")</f>
        <v>6.8542500000000004</v>
      </c>
      <c r="AA891" s="134">
        <f>IFERROR($AA$3*(TWK!H888+100)/100,"n/a")</f>
        <v>8.6447500000000002</v>
      </c>
    </row>
    <row r="892" spans="1:27" x14ac:dyDescent="0.25">
      <c r="A892" s="47">
        <f t="shared" si="13"/>
        <v>44201</v>
      </c>
      <c r="B892" s="134" t="str">
        <f>IFERROR($B$3*TWK!B889/100,"n/a")</f>
        <v>n/a</v>
      </c>
      <c r="C892" s="134" t="str">
        <f>IFERROR($C$3*TWK!C889/100,"n/a")</f>
        <v>n/a</v>
      </c>
      <c r="D892" s="134" t="str">
        <f>IFERROR($D$3*TWK!C889/100,"n/a")</f>
        <v>n/a</v>
      </c>
      <c r="E892" s="134" t="str">
        <f>IFERROR( $E$3*TWK!C889/100,"n/a")</f>
        <v>n/a</v>
      </c>
      <c r="F892" s="134" t="str">
        <f>IFERROR($F$3*TWK!C889/100,"n/a")</f>
        <v>n/a</v>
      </c>
      <c r="G892" s="134">
        <f>IFERROR($G$3*TWK!H889/100,"n/a")</f>
        <v>10.2125</v>
      </c>
      <c r="H892" s="134">
        <f>IFERROR( $H$3*TWK!D889/100,"n/a")</f>
        <v>24.131500000000003</v>
      </c>
      <c r="I892" s="134">
        <f>IFERROR($I$3*TWK!D889/100,"n/a")</f>
        <v>22.169249999999998</v>
      </c>
      <c r="J892" s="134">
        <f>IFERROR($J$3*TWK!D889/100,"n/a")</f>
        <v>21.877000000000002</v>
      </c>
      <c r="K892" s="134">
        <f>IFERROR($K$3*TWK!D889/100,"n/a")</f>
        <v>21.167249999999999</v>
      </c>
      <c r="L892" s="134">
        <f>IFERROR( $L$3*TWK!D889/100,"n/a")</f>
        <v>20.081749999999996</v>
      </c>
      <c r="M892" s="134">
        <f>IFERROR($M$3*TWK!D889/100,"n/a")</f>
        <v>19.372</v>
      </c>
      <c r="N892" s="134">
        <f>IFERROR($N$3*TWK!E889/100,"n/a")</f>
        <v>12.119625000000001</v>
      </c>
      <c r="O892" s="134">
        <f>IFERROR($O$3*TWK!F889/100,"n/a")</f>
        <v>16.180500000000002</v>
      </c>
      <c r="P892" s="134">
        <f>IFERROR($P$3*TWK!F889/100,"n/a")</f>
        <v>15.387</v>
      </c>
      <c r="Q892" s="134">
        <f>IFERROR($Q$3*TWK!F889/100,"n/a")</f>
        <v>13.937999999999999</v>
      </c>
      <c r="R892" s="134">
        <f>IFERROR($R$3*TWK!F889/100,"n/a")</f>
        <v>13.765500000000001</v>
      </c>
      <c r="S892" s="134">
        <f>IFERROR($S$3*TWK!H889/100,"n/a")</f>
        <v>10.2125</v>
      </c>
      <c r="T892" s="134">
        <f>IFERROR($T$3*TWK!H889/100,"n/a")</f>
        <v>9.9437499999999996</v>
      </c>
      <c r="U892" s="134">
        <f>IFERROR($U$3*TWK!H889/100,"n/a")</f>
        <v>9.5137499999999999</v>
      </c>
      <c r="V892" s="134">
        <f>IFERROR($V$3*TWK!H889/100,"n/a")</f>
        <v>9.4331249999999986</v>
      </c>
      <c r="W892" s="134">
        <f>IFERROR($W$3*TWK!H889/100,"n/a")</f>
        <v>8.4387500000000006</v>
      </c>
      <c r="X892" s="134">
        <f>IFERROR($X$3*(TWK!H889+25)/100,"n/a")</f>
        <v>8.7831250000000018</v>
      </c>
      <c r="Y892" s="134">
        <f>IFERROR($Y$3*(TWK!H889+50)/100,"n/a")</f>
        <v>8.5106249999999992</v>
      </c>
      <c r="Z892" s="134">
        <f>IFERROR($Z$3*TWK!H889/100,"n/a")</f>
        <v>6.6381249999999996</v>
      </c>
      <c r="AA892" s="134">
        <f>IFERROR($AA$3*(TWK!H889+100)/100,"n/a")</f>
        <v>8.4443750000000009</v>
      </c>
    </row>
    <row r="893" spans="1:27" x14ac:dyDescent="0.25">
      <c r="A893" s="47">
        <f t="shared" si="13"/>
        <v>44208</v>
      </c>
      <c r="B893" s="134" t="str">
        <f>IFERROR($B$3*TWK!B890/100,"n/a")</f>
        <v>n/a</v>
      </c>
      <c r="C893" s="134" t="str">
        <f>IFERROR($C$3*TWK!C890/100,"n/a")</f>
        <v>n/a</v>
      </c>
      <c r="D893" s="134" t="str">
        <f>IFERROR($D$3*TWK!C890/100,"n/a")</f>
        <v>n/a</v>
      </c>
      <c r="E893" s="134" t="str">
        <f>IFERROR( $E$3*TWK!C890/100,"n/a")</f>
        <v>n/a</v>
      </c>
      <c r="F893" s="134" t="str">
        <f>IFERROR($F$3*TWK!C890/100,"n/a")</f>
        <v>n/a</v>
      </c>
      <c r="G893" s="134">
        <f>IFERROR($G$3*TWK!H890/100,"n/a")</f>
        <v>9.7375000000000007</v>
      </c>
      <c r="H893" s="134">
        <f>IFERROR( $H$3*TWK!D890/100,"n/a")</f>
        <v>25.721</v>
      </c>
      <c r="I893" s="134">
        <f>IFERROR($I$3*TWK!D890/100,"n/a")</f>
        <v>23.629499999999997</v>
      </c>
      <c r="J893" s="134">
        <f>IFERROR($J$3*TWK!D890/100,"n/a")</f>
        <v>23.318000000000001</v>
      </c>
      <c r="K893" s="134">
        <f>IFERROR($K$3*TWK!D890/100,"n/a")</f>
        <v>22.561500000000002</v>
      </c>
      <c r="L893" s="134">
        <f>IFERROR( $L$3*TWK!D890/100,"n/a")</f>
        <v>21.404499999999999</v>
      </c>
      <c r="M893" s="134">
        <f>IFERROR($M$3*TWK!D890/100,"n/a")</f>
        <v>20.647999999999996</v>
      </c>
      <c r="N893" s="134">
        <f>IFERROR($N$3*TWK!E890/100,"n/a")</f>
        <v>12.069750000000001</v>
      </c>
      <c r="O893" s="134">
        <f>IFERROR($O$3*TWK!F890/100,"n/a")</f>
        <v>15.770125</v>
      </c>
      <c r="P893" s="134">
        <f>IFERROR($P$3*TWK!F890/100,"n/a")</f>
        <v>14.996749999999999</v>
      </c>
      <c r="Q893" s="134">
        <f>IFERROR($Q$3*TWK!F890/100,"n/a")</f>
        <v>13.5845</v>
      </c>
      <c r="R893" s="134">
        <f>IFERROR($R$3*TWK!F890/100,"n/a")</f>
        <v>13.416375</v>
      </c>
      <c r="S893" s="134">
        <f>IFERROR($S$3*TWK!H890/100,"n/a")</f>
        <v>9.7375000000000007</v>
      </c>
      <c r="T893" s="134">
        <f>IFERROR($T$3*TWK!H890/100,"n/a")</f>
        <v>9.4812499999999993</v>
      </c>
      <c r="U893" s="134">
        <f>IFERROR($U$3*TWK!H890/100,"n/a")</f>
        <v>9.0712499999999991</v>
      </c>
      <c r="V893" s="134">
        <f>IFERROR($V$3*TWK!H890/100,"n/a")</f>
        <v>8.9943749999999998</v>
      </c>
      <c r="W893" s="134">
        <f>IFERROR($W$3*TWK!H890/100,"n/a")</f>
        <v>8.0462500000000006</v>
      </c>
      <c r="X893" s="134">
        <f>IFERROR($X$3*(TWK!H890+25)/100,"n/a")</f>
        <v>8.4093750000000007</v>
      </c>
      <c r="Y893" s="134">
        <f>IFERROR($Y$3*(TWK!H890+50)/100,"n/a")</f>
        <v>8.1768750000000008</v>
      </c>
      <c r="Z893" s="134">
        <f>IFERROR($Z$3*TWK!H890/100,"n/a")</f>
        <v>6.3293749999999998</v>
      </c>
      <c r="AA893" s="134">
        <f>IFERROR($AA$3*(TWK!H890+100)/100,"n/a")</f>
        <v>8.1581250000000001</v>
      </c>
    </row>
    <row r="894" spans="1:27" x14ac:dyDescent="0.25">
      <c r="A894" s="47">
        <f t="shared" si="13"/>
        <v>44215</v>
      </c>
      <c r="B894" s="134" t="str">
        <f>IFERROR($B$3*TWK!B891/100,"n/a")</f>
        <v>n/a</v>
      </c>
      <c r="C894" s="134" t="str">
        <f>IFERROR($C$3*TWK!C891/100,"n/a")</f>
        <v>n/a</v>
      </c>
      <c r="D894" s="134" t="str">
        <f>IFERROR($D$3*TWK!C891/100,"n/a")</f>
        <v>n/a</v>
      </c>
      <c r="E894" s="134" t="str">
        <f>IFERROR( $E$3*TWK!C891/100,"n/a")</f>
        <v>n/a</v>
      </c>
      <c r="F894" s="134" t="str">
        <f>IFERROR($F$3*TWK!C891/100,"n/a")</f>
        <v>n/a</v>
      </c>
      <c r="G894" s="134">
        <f>IFERROR($G$3*TWK!H891/100,"n/a")</f>
        <v>10.782500000000001</v>
      </c>
      <c r="H894" s="134">
        <f>IFERROR( $H$3*TWK!D891/100,"n/a")</f>
        <v>26.588000000000001</v>
      </c>
      <c r="I894" s="134">
        <f>IFERROR($I$3*TWK!D891/100,"n/a")</f>
        <v>24.425999999999998</v>
      </c>
      <c r="J894" s="134">
        <f>IFERROR($J$3*TWK!D891/100,"n/a")</f>
        <v>24.103999999999999</v>
      </c>
      <c r="K894" s="134">
        <f>IFERROR($K$3*TWK!D891/100,"n/a")</f>
        <v>23.322000000000003</v>
      </c>
      <c r="L894" s="134">
        <f>IFERROR( $L$3*TWK!D891/100,"n/a")</f>
        <v>22.125999999999998</v>
      </c>
      <c r="M894" s="134">
        <f>IFERROR($M$3*TWK!D891/100,"n/a")</f>
        <v>21.343999999999998</v>
      </c>
      <c r="N894" s="134">
        <f>IFERROR($N$3*TWK!E891/100,"n/a")</f>
        <v>13.416375</v>
      </c>
      <c r="O894" s="134">
        <f>IFERROR($O$3*TWK!F891/100,"n/a")</f>
        <v>17.001250000000002</v>
      </c>
      <c r="P894" s="134">
        <f>IFERROR($P$3*TWK!F891/100,"n/a")</f>
        <v>16.1675</v>
      </c>
      <c r="Q894" s="134">
        <f>IFERROR($Q$3*TWK!F891/100,"n/a")</f>
        <v>14.645</v>
      </c>
      <c r="R894" s="134">
        <f>IFERROR($R$3*TWK!F891/100,"n/a")</f>
        <v>14.463749999999999</v>
      </c>
      <c r="S894" s="134">
        <f>IFERROR($S$3*TWK!H891/100,"n/a")</f>
        <v>10.782500000000001</v>
      </c>
      <c r="T894" s="134">
        <f>IFERROR($T$3*TWK!H891/100,"n/a")</f>
        <v>10.498749999999999</v>
      </c>
      <c r="U894" s="134">
        <f>IFERROR($U$3*TWK!H891/100,"n/a")</f>
        <v>10.044750000000001</v>
      </c>
      <c r="V894" s="134">
        <f>IFERROR($V$3*TWK!H891/100,"n/a")</f>
        <v>9.9596249999999991</v>
      </c>
      <c r="W894" s="134">
        <f>IFERROR($W$3*TWK!H891/100,"n/a")</f>
        <v>8.9097500000000007</v>
      </c>
      <c r="X894" s="134">
        <f>IFERROR($X$3*(TWK!H891+25)/100,"n/a")</f>
        <v>9.2316250000000011</v>
      </c>
      <c r="Y894" s="134">
        <f>IFERROR($Y$3*(TWK!H891+50)/100,"n/a")</f>
        <v>8.9111250000000002</v>
      </c>
      <c r="Z894" s="134">
        <f>IFERROR($Z$3*TWK!H891/100,"n/a")</f>
        <v>7.0086250000000003</v>
      </c>
      <c r="AA894" s="134">
        <f>IFERROR($AA$3*(TWK!H891+100)/100,"n/a")</f>
        <v>8.7878749999999997</v>
      </c>
    </row>
    <row r="895" spans="1:27" x14ac:dyDescent="0.25">
      <c r="A895" s="47">
        <f t="shared" si="13"/>
        <v>44222</v>
      </c>
      <c r="B895" s="134" t="str">
        <f>IFERROR($B$3*TWK!B892/100,"n/a")</f>
        <v>n/a</v>
      </c>
      <c r="C895" s="134" t="str">
        <f>IFERROR($C$3*TWK!C892/100,"n/a")</f>
        <v>n/a</v>
      </c>
      <c r="D895" s="134" t="str">
        <f>IFERROR($D$3*TWK!C892/100,"n/a")</f>
        <v>n/a</v>
      </c>
      <c r="E895" s="134" t="str">
        <f>IFERROR( $E$3*TWK!C892/100,"n/a")</f>
        <v>n/a</v>
      </c>
      <c r="F895" s="134" t="str">
        <f>IFERROR($F$3*TWK!C892/100,"n/a")</f>
        <v>n/a</v>
      </c>
      <c r="G895" s="134">
        <f>IFERROR($G$3*TWK!H892/100,"n/a")</f>
        <v>9.69</v>
      </c>
      <c r="H895" s="134">
        <f>IFERROR( $H$3*TWK!D892/100,"n/a")</f>
        <v>22.831</v>
      </c>
      <c r="I895" s="134">
        <f>IFERROR($I$3*TWK!D892/100,"n/a")</f>
        <v>20.974499999999999</v>
      </c>
      <c r="J895" s="134">
        <f>IFERROR($J$3*TWK!D892/100,"n/a")</f>
        <v>20.698</v>
      </c>
      <c r="K895" s="134">
        <f>IFERROR($K$3*TWK!D892/100,"n/a")</f>
        <v>20.026500000000002</v>
      </c>
      <c r="L895" s="134">
        <f>IFERROR( $L$3*TWK!D892/100,"n/a")</f>
        <v>18.999499999999998</v>
      </c>
      <c r="M895" s="134">
        <f>IFERROR($M$3*TWK!D892/100,"n/a")</f>
        <v>18.327999999999999</v>
      </c>
      <c r="N895" s="134">
        <f>IFERROR($N$3*TWK!E892/100,"n/a")</f>
        <v>11.271749999999999</v>
      </c>
      <c r="O895" s="134">
        <f>IFERROR($O$3*TWK!F892/100,"n/a")</f>
        <v>15.418375000000001</v>
      </c>
      <c r="P895" s="134">
        <f>IFERROR($P$3*TWK!F892/100,"n/a")</f>
        <v>14.662249999999998</v>
      </c>
      <c r="Q895" s="134">
        <f>IFERROR($Q$3*TWK!F892/100,"n/a")</f>
        <v>13.281500000000001</v>
      </c>
      <c r="R895" s="134">
        <f>IFERROR($R$3*TWK!F892/100,"n/a")</f>
        <v>13.117125000000001</v>
      </c>
      <c r="S895" s="134">
        <f>IFERROR($S$3*TWK!H892/100,"n/a")</f>
        <v>9.69</v>
      </c>
      <c r="T895" s="134">
        <f>IFERROR($T$3*TWK!H892/100,"n/a")</f>
        <v>9.4350000000000005</v>
      </c>
      <c r="U895" s="134">
        <f>IFERROR($U$3*TWK!H892/100,"n/a")</f>
        <v>9.027000000000001</v>
      </c>
      <c r="V895" s="134">
        <f>IFERROR($V$3*TWK!H892/100,"n/a")</f>
        <v>8.9504999999999999</v>
      </c>
      <c r="W895" s="134">
        <f>IFERROR($W$3*TWK!H892/100,"n/a")</f>
        <v>8.0069999999999997</v>
      </c>
      <c r="X895" s="134">
        <f>IFERROR($X$3*(TWK!H892+25)/100,"n/a")</f>
        <v>8.3719999999999999</v>
      </c>
      <c r="Y895" s="134">
        <f>IFERROR($Y$3*(TWK!H892+50)/100,"n/a")</f>
        <v>8.1434999999999995</v>
      </c>
      <c r="Z895" s="134">
        <f>IFERROR($Z$3*TWK!H892/100,"n/a")</f>
        <v>6.2985000000000007</v>
      </c>
      <c r="AA895" s="134">
        <f>IFERROR($AA$3*(TWK!H892+100)/100,"n/a")</f>
        <v>8.1295000000000002</v>
      </c>
    </row>
    <row r="896" spans="1:27" x14ac:dyDescent="0.25">
      <c r="A896" s="47">
        <f t="shared" si="13"/>
        <v>44229</v>
      </c>
      <c r="B896" s="134" t="str">
        <f>IFERROR($B$3*TWK!B893/100,"n/a")</f>
        <v>n/a</v>
      </c>
      <c r="C896" s="134" t="str">
        <f>IFERROR($C$3*TWK!C893/100,"n/a")</f>
        <v>n/a</v>
      </c>
      <c r="D896" s="134" t="str">
        <f>IFERROR($D$3*TWK!C893/100,"n/a")</f>
        <v>n/a</v>
      </c>
      <c r="E896" s="134" t="str">
        <f>IFERROR( $E$3*TWK!C893/100,"n/a")</f>
        <v>n/a</v>
      </c>
      <c r="F896" s="134" t="str">
        <f>IFERROR($F$3*TWK!C893/100,"n/a")</f>
        <v>n/a</v>
      </c>
      <c r="G896" s="134">
        <f>IFERROR($G$3*TWK!H893/100,"n/a")</f>
        <v>9.8800000000000008</v>
      </c>
      <c r="H896" s="134">
        <f>IFERROR( $H$3*TWK!D893/100,"n/a")</f>
        <v>24.276</v>
      </c>
      <c r="I896" s="134">
        <f>IFERROR($I$3*TWK!D893/100,"n/a")</f>
        <v>22.302</v>
      </c>
      <c r="J896" s="134">
        <f>IFERROR($J$3*TWK!D893/100,"n/a")</f>
        <v>22.008000000000003</v>
      </c>
      <c r="K896" s="134">
        <f>IFERROR($K$3*TWK!D893/100,"n/a")</f>
        <v>21.294</v>
      </c>
      <c r="L896" s="134">
        <f>IFERROR( $L$3*TWK!D893/100,"n/a")</f>
        <v>20.201999999999998</v>
      </c>
      <c r="M896" s="134">
        <f>IFERROR($M$3*TWK!D893/100,"n/a")</f>
        <v>19.488</v>
      </c>
      <c r="N896" s="134">
        <f>IFERROR($N$3*TWK!E893/100,"n/a")</f>
        <v>11.7705</v>
      </c>
      <c r="O896" s="134">
        <f>IFERROR($O$3*TWK!F893/100,"n/a")</f>
        <v>15.148700000000002</v>
      </c>
      <c r="P896" s="134">
        <f>IFERROR($P$3*TWK!F893/100,"n/a")</f>
        <v>14.405799999999999</v>
      </c>
      <c r="Q896" s="134">
        <f>IFERROR($Q$3*TWK!F893/100,"n/a")</f>
        <v>13.049200000000001</v>
      </c>
      <c r="R896" s="134">
        <f>IFERROR($R$3*TWK!F893/100,"n/a")</f>
        <v>12.887700000000001</v>
      </c>
      <c r="S896" s="134">
        <f>IFERROR($S$3*TWK!H893/100,"n/a")</f>
        <v>9.8800000000000008</v>
      </c>
      <c r="T896" s="134">
        <f>IFERROR($T$3*TWK!H893/100,"n/a")</f>
        <v>9.6199999999999992</v>
      </c>
      <c r="U896" s="134">
        <f>IFERROR($U$3*TWK!H893/100,"n/a")</f>
        <v>9.2040000000000006</v>
      </c>
      <c r="V896" s="134">
        <f>IFERROR($V$3*TWK!H893/100,"n/a")</f>
        <v>9.1259999999999994</v>
      </c>
      <c r="W896" s="134">
        <f>IFERROR($W$3*TWK!H893/100,"n/a")</f>
        <v>8.1639999999999997</v>
      </c>
      <c r="X896" s="134">
        <f>IFERROR($X$3*(TWK!H893+25)/100,"n/a")</f>
        <v>8.5215000000000014</v>
      </c>
      <c r="Y896" s="134">
        <f>IFERROR($Y$3*(TWK!H893+50)/100,"n/a")</f>
        <v>8.2769999999999992</v>
      </c>
      <c r="Z896" s="134">
        <f>IFERROR($Z$3*TWK!H893/100,"n/a")</f>
        <v>6.4220000000000006</v>
      </c>
      <c r="AA896" s="134">
        <f>IFERROR($AA$3*(TWK!H893+100)/100,"n/a")</f>
        <v>8.2439999999999998</v>
      </c>
    </row>
    <row r="897" spans="1:27" x14ac:dyDescent="0.25">
      <c r="A897" s="47">
        <f t="shared" si="13"/>
        <v>44236</v>
      </c>
      <c r="B897" s="134" t="str">
        <f>IFERROR($B$3*TWK!B894/100,"n/a")</f>
        <v>n/a</v>
      </c>
      <c r="C897" s="134" t="str">
        <f>IFERROR($C$3*TWK!C894/100,"n/a")</f>
        <v>n/a</v>
      </c>
      <c r="D897" s="134" t="str">
        <f>IFERROR($D$3*TWK!C894/100,"n/a")</f>
        <v>n/a</v>
      </c>
      <c r="E897" s="134" t="str">
        <f>IFERROR( $E$3*TWK!C894/100,"n/a")</f>
        <v>n/a</v>
      </c>
      <c r="F897" s="134" t="str">
        <f>IFERROR($F$3*TWK!C894/100,"n/a")</f>
        <v>n/a</v>
      </c>
      <c r="G897" s="134">
        <f>IFERROR($G$3*TWK!H894/100,"n/a")</f>
        <v>9.4239999999999995</v>
      </c>
      <c r="H897" s="134">
        <f>IFERROR( $H$3*TWK!D894/100,"n/a")</f>
        <v>24.044799999999999</v>
      </c>
      <c r="I897" s="134">
        <f>IFERROR($I$3*TWK!D894/100,"n/a")</f>
        <v>22.089600000000001</v>
      </c>
      <c r="J897" s="134">
        <f>IFERROR($J$3*TWK!D894/100,"n/a")</f>
        <v>21.798400000000001</v>
      </c>
      <c r="K897" s="134">
        <f>IFERROR($K$3*TWK!D894/100,"n/a")</f>
        <v>21.091200000000001</v>
      </c>
      <c r="L897" s="134">
        <f>IFERROR( $L$3*TWK!D894/100,"n/a")</f>
        <v>20.009599999999999</v>
      </c>
      <c r="M897" s="134">
        <f>IFERROR($M$3*TWK!D894/100,"n/a")</f>
        <v>19.302399999999999</v>
      </c>
      <c r="N897" s="134">
        <f>IFERROR($N$3*TWK!E894/100,"n/a")</f>
        <v>11.132100000000001</v>
      </c>
      <c r="O897" s="134">
        <f>IFERROR($O$3*TWK!F894/100,"n/a")</f>
        <v>15.054900000000002</v>
      </c>
      <c r="P897" s="134">
        <f>IFERROR($P$3*TWK!F894/100,"n/a")</f>
        <v>14.316600000000001</v>
      </c>
      <c r="Q897" s="134">
        <f>IFERROR($Q$3*TWK!F894/100,"n/a")</f>
        <v>12.968399999999999</v>
      </c>
      <c r="R897" s="134">
        <f>IFERROR($R$3*TWK!F894/100,"n/a")</f>
        <v>12.8079</v>
      </c>
      <c r="S897" s="134">
        <f>IFERROR($S$3*TWK!H894/100,"n/a")</f>
        <v>9.4239999999999995</v>
      </c>
      <c r="T897" s="134">
        <f>IFERROR($T$3*TWK!H894/100,"n/a")</f>
        <v>9.1760000000000002</v>
      </c>
      <c r="U897" s="134">
        <f>IFERROR($U$3*TWK!H894/100,"n/a")</f>
        <v>8.7791999999999994</v>
      </c>
      <c r="V897" s="134">
        <f>IFERROR($V$3*TWK!H894/100,"n/a")</f>
        <v>8.7047999999999988</v>
      </c>
      <c r="W897" s="134">
        <f>IFERROR($W$3*TWK!H894/100,"n/a")</f>
        <v>7.7872000000000003</v>
      </c>
      <c r="X897" s="134">
        <f>IFERROR($X$3*(TWK!H894+25)/100,"n/a")</f>
        <v>8.162700000000001</v>
      </c>
      <c r="Y897" s="134">
        <f>IFERROR($Y$3*(TWK!H894+50)/100,"n/a")</f>
        <v>7.9565999999999999</v>
      </c>
      <c r="Z897" s="134">
        <f>IFERROR($Z$3*TWK!H894/100,"n/a")</f>
        <v>6.1256000000000004</v>
      </c>
      <c r="AA897" s="134">
        <f>IFERROR($AA$3*(TWK!H894+100)/100,"n/a")</f>
        <v>7.9691999999999998</v>
      </c>
    </row>
    <row r="898" spans="1:27" x14ac:dyDescent="0.25">
      <c r="A898" s="47">
        <f t="shared" si="13"/>
        <v>44243</v>
      </c>
      <c r="B898" s="134" t="str">
        <f>IFERROR($B$3*TWK!B895/100,"n/a")</f>
        <v>n/a</v>
      </c>
      <c r="C898" s="134" t="str">
        <f>IFERROR($C$3*TWK!C895/100,"n/a")</f>
        <v>n/a</v>
      </c>
      <c r="D898" s="134" t="str">
        <f>IFERROR($D$3*TWK!C895/100,"n/a")</f>
        <v>n/a</v>
      </c>
      <c r="E898" s="134" t="str">
        <f>IFERROR( $E$3*TWK!C895/100,"n/a")</f>
        <v>n/a</v>
      </c>
      <c r="F898" s="134" t="str">
        <f>IFERROR($F$3*TWK!C895/100,"n/a")</f>
        <v>n/a</v>
      </c>
      <c r="G898" s="134">
        <f>IFERROR($G$3*TWK!H895/100,"n/a")</f>
        <v>9.5</v>
      </c>
      <c r="H898" s="134">
        <f>IFERROR( $H$3*TWK!D895/100,"n/a")</f>
        <v>25.070750000000004</v>
      </c>
      <c r="I898" s="134">
        <f>IFERROR($I$3*TWK!D895/100,"n/a")</f>
        <v>23.032124999999997</v>
      </c>
      <c r="J898" s="134">
        <f>IFERROR($J$3*TWK!D895/100,"n/a")</f>
        <v>22.7285</v>
      </c>
      <c r="K898" s="134">
        <f>IFERROR($K$3*TWK!D895/100,"n/a")</f>
        <v>21.991125</v>
      </c>
      <c r="L898" s="134">
        <f>IFERROR( $L$3*TWK!D895/100,"n/a")</f>
        <v>20.863374999999998</v>
      </c>
      <c r="M898" s="134">
        <f>IFERROR($M$3*TWK!D895/100,"n/a")</f>
        <v>20.125999999999998</v>
      </c>
      <c r="N898" s="134">
        <f>IFERROR($N$3*TWK!E895/100,"n/a")</f>
        <v>10.922625</v>
      </c>
      <c r="O898" s="134">
        <f>IFERROR($O$3*TWK!F895/100,"n/a")</f>
        <v>15.183875</v>
      </c>
      <c r="P898" s="134">
        <f>IFERROR($P$3*TWK!F895/100,"n/a")</f>
        <v>14.439249999999999</v>
      </c>
      <c r="Q898" s="134">
        <f>IFERROR($Q$3*TWK!F895/100,"n/a")</f>
        <v>13.079500000000001</v>
      </c>
      <c r="R898" s="134">
        <f>IFERROR($R$3*TWK!F895/100,"n/a")</f>
        <v>12.917625000000001</v>
      </c>
      <c r="S898" s="134">
        <f>IFERROR($S$3*TWK!H895/100,"n/a")</f>
        <v>9.5</v>
      </c>
      <c r="T898" s="134">
        <f>IFERROR($T$3*TWK!H895/100,"n/a")</f>
        <v>9.25</v>
      </c>
      <c r="U898" s="134">
        <f>IFERROR($U$3*TWK!H895/100,"n/a")</f>
        <v>8.85</v>
      </c>
      <c r="V898" s="134">
        <f>IFERROR($V$3*TWK!H895/100,"n/a")</f>
        <v>8.7750000000000004</v>
      </c>
      <c r="W898" s="134">
        <f>IFERROR($W$3*TWK!H895/100,"n/a")</f>
        <v>7.85</v>
      </c>
      <c r="X898" s="134">
        <f>IFERROR($X$3*(TWK!H895+25)/100,"n/a")</f>
        <v>8.2225000000000019</v>
      </c>
      <c r="Y898" s="134">
        <f>IFERROR($Y$3*(TWK!H895+50)/100,"n/a")</f>
        <v>8.01</v>
      </c>
      <c r="Z898" s="134">
        <f>IFERROR($Z$3*TWK!H895/100,"n/a")</f>
        <v>6.1749999999999998</v>
      </c>
      <c r="AA898" s="134">
        <f>IFERROR($AA$3*(TWK!H895+100)/100,"n/a")</f>
        <v>8.0150000000000006</v>
      </c>
    </row>
    <row r="899" spans="1:27" x14ac:dyDescent="0.25">
      <c r="A899" s="47">
        <f t="shared" si="13"/>
        <v>44250</v>
      </c>
      <c r="B899" s="134" t="str">
        <f>IFERROR($B$3*TWK!B896/100,"n/a")</f>
        <v>n/a</v>
      </c>
      <c r="C899" s="134" t="str">
        <f>IFERROR($C$3*TWK!C896/100,"n/a")</f>
        <v>n/a</v>
      </c>
      <c r="D899" s="134" t="str">
        <f>IFERROR($D$3*TWK!C896/100,"n/a")</f>
        <v>n/a</v>
      </c>
      <c r="E899" s="134" t="str">
        <f>IFERROR( $E$3*TWK!C896/100,"n/a")</f>
        <v>n/a</v>
      </c>
      <c r="F899" s="134" t="str">
        <f>IFERROR($F$3*TWK!C896/100,"n/a")</f>
        <v>n/a</v>
      </c>
      <c r="G899" s="134">
        <f>IFERROR($G$3*TWK!H896/100,"n/a")</f>
        <v>9.4049999999999994</v>
      </c>
      <c r="H899" s="134">
        <f>IFERROR( $H$3*TWK!D896/100,"n/a")</f>
        <v>25.070750000000004</v>
      </c>
      <c r="I899" s="134">
        <f>IFERROR($I$3*TWK!D896/100,"n/a")</f>
        <v>23.032124999999997</v>
      </c>
      <c r="J899" s="134">
        <f>IFERROR($J$3*TWK!D896/100,"n/a")</f>
        <v>22.7285</v>
      </c>
      <c r="K899" s="134">
        <f>IFERROR($K$3*TWK!D896/100,"n/a")</f>
        <v>21.991125</v>
      </c>
      <c r="L899" s="134">
        <f>IFERROR( $L$3*TWK!D896/100,"n/a")</f>
        <v>20.863374999999998</v>
      </c>
      <c r="M899" s="134">
        <f>IFERROR($M$3*TWK!D896/100,"n/a")</f>
        <v>20.125999999999998</v>
      </c>
      <c r="N899" s="134">
        <f>IFERROR($N$3*TWK!E896/100,"n/a")</f>
        <v>10.822875000000002</v>
      </c>
      <c r="O899" s="134">
        <f>IFERROR($O$3*TWK!F896/100,"n/a")</f>
        <v>14.597625000000001</v>
      </c>
      <c r="P899" s="134">
        <f>IFERROR($P$3*TWK!F896/100,"n/a")</f>
        <v>13.88175</v>
      </c>
      <c r="Q899" s="134">
        <f>IFERROR($Q$3*TWK!F896/100,"n/a")</f>
        <v>12.5745</v>
      </c>
      <c r="R899" s="134">
        <f>IFERROR($R$3*TWK!F896/100,"n/a")</f>
        <v>12.418875</v>
      </c>
      <c r="S899" s="134">
        <f>IFERROR($S$3*TWK!H896/100,"n/a")</f>
        <v>9.4049999999999994</v>
      </c>
      <c r="T899" s="134">
        <f>IFERROR($T$3*TWK!H896/100,"n/a")</f>
        <v>9.1575000000000006</v>
      </c>
      <c r="U899" s="134">
        <f>IFERROR($U$3*TWK!H896/100,"n/a")</f>
        <v>8.7614999999999998</v>
      </c>
      <c r="V899" s="134">
        <f>IFERROR($V$3*TWK!H896/100,"n/a")</f>
        <v>8.6872499999999988</v>
      </c>
      <c r="W899" s="134">
        <f>IFERROR($W$3*TWK!H896/100,"n/a")</f>
        <v>7.7714999999999996</v>
      </c>
      <c r="X899" s="134">
        <f>IFERROR($X$3*(TWK!H896+25)/100,"n/a")</f>
        <v>8.1477500000000003</v>
      </c>
      <c r="Y899" s="134">
        <f>IFERROR($Y$3*(TWK!H896+50)/100,"n/a")</f>
        <v>7.943249999999999</v>
      </c>
      <c r="Z899" s="134">
        <f>IFERROR($Z$3*TWK!H896/100,"n/a")</f>
        <v>6.1132500000000007</v>
      </c>
      <c r="AA899" s="134">
        <f>IFERROR($AA$3*(TWK!H896+100)/100,"n/a")</f>
        <v>7.9577499999999999</v>
      </c>
    </row>
    <row r="900" spans="1:27" x14ac:dyDescent="0.25">
      <c r="A900" s="47">
        <f t="shared" si="13"/>
        <v>44257</v>
      </c>
      <c r="B900" s="134" t="str">
        <f>IFERROR($B$3*TWK!B897/100,"n/a")</f>
        <v>n/a</v>
      </c>
      <c r="C900" s="134" t="str">
        <f>IFERROR($C$3*TWK!C897/100,"n/a")</f>
        <v>n/a</v>
      </c>
      <c r="D900" s="134" t="str">
        <f>IFERROR($D$3*TWK!C897/100,"n/a")</f>
        <v>n/a</v>
      </c>
      <c r="E900" s="134" t="str">
        <f>IFERROR( $E$3*TWK!C897/100,"n/a")</f>
        <v>n/a</v>
      </c>
      <c r="F900" s="134" t="str">
        <f>IFERROR($F$3*TWK!C897/100,"n/a")</f>
        <v>n/a</v>
      </c>
      <c r="G900" s="134">
        <f>IFERROR($G$3*TWK!H897/100,"n/a")</f>
        <v>9.1199999999999992</v>
      </c>
      <c r="H900" s="134">
        <f>IFERROR( $H$3*TWK!D897/100,"n/a")</f>
        <v>22.036249999999999</v>
      </c>
      <c r="I900" s="134">
        <f>IFERROR($I$3*TWK!D897/100,"n/a")</f>
        <v>20.244374999999998</v>
      </c>
      <c r="J900" s="134">
        <f>IFERROR($J$3*TWK!D897/100,"n/a")</f>
        <v>19.977499999999999</v>
      </c>
      <c r="K900" s="134">
        <f>IFERROR($K$3*TWK!D897/100,"n/a")</f>
        <v>19.329374999999999</v>
      </c>
      <c r="L900" s="134">
        <f>IFERROR( $L$3*TWK!D897/100,"n/a")</f>
        <v>18.338124999999998</v>
      </c>
      <c r="M900" s="134">
        <f>IFERROR($M$3*TWK!D897/100,"n/a")</f>
        <v>17.689999999999998</v>
      </c>
      <c r="N900" s="134">
        <f>IFERROR($N$3*TWK!E897/100,"n/a")</f>
        <v>10.573500000000001</v>
      </c>
      <c r="O900" s="134">
        <f>IFERROR($O$3*TWK!F897/100,"n/a")</f>
        <v>13.952750000000002</v>
      </c>
      <c r="P900" s="134">
        <f>IFERROR($P$3*TWK!F897/100,"n/a")</f>
        <v>13.2685</v>
      </c>
      <c r="Q900" s="134">
        <f>IFERROR($Q$3*TWK!F897/100,"n/a")</f>
        <v>12.019</v>
      </c>
      <c r="R900" s="134">
        <f>IFERROR($R$3*TWK!F897/100,"n/a")</f>
        <v>11.87025</v>
      </c>
      <c r="S900" s="134">
        <f>IFERROR($S$3*TWK!H897/100,"n/a")</f>
        <v>9.1199999999999992</v>
      </c>
      <c r="T900" s="134">
        <f>IFERROR($T$3*TWK!H897/100,"n/a")</f>
        <v>8.8800000000000008</v>
      </c>
      <c r="U900" s="134">
        <f>IFERROR($U$3*TWK!H897/100,"n/a")</f>
        <v>8.4960000000000004</v>
      </c>
      <c r="V900" s="134">
        <f>IFERROR($V$3*TWK!H897/100,"n/a")</f>
        <v>8.4239999999999995</v>
      </c>
      <c r="W900" s="134">
        <f>IFERROR($W$3*TWK!H897/100,"n/a")</f>
        <v>7.5360000000000005</v>
      </c>
      <c r="X900" s="134">
        <f>IFERROR($X$3*(TWK!H897+25)/100,"n/a")</f>
        <v>7.9235000000000007</v>
      </c>
      <c r="Y900" s="134">
        <f>IFERROR($Y$3*(TWK!H897+50)/100,"n/a")</f>
        <v>7.7429999999999994</v>
      </c>
      <c r="Z900" s="134">
        <f>IFERROR($Z$3*TWK!H897/100,"n/a")</f>
        <v>5.9280000000000008</v>
      </c>
      <c r="AA900" s="134">
        <f>IFERROR($AA$3*(TWK!H897+100)/100,"n/a")</f>
        <v>7.7860000000000005</v>
      </c>
    </row>
    <row r="901" spans="1:27" x14ac:dyDescent="0.25">
      <c r="A901" s="47">
        <f t="shared" si="13"/>
        <v>44264</v>
      </c>
      <c r="B901" s="134" t="str">
        <f>IFERROR($B$3*TWK!B898/100,"n/a")</f>
        <v>n/a</v>
      </c>
      <c r="C901" s="134" t="str">
        <f>IFERROR($C$3*TWK!C898/100,"n/a")</f>
        <v>n/a</v>
      </c>
      <c r="D901" s="134" t="str">
        <f>IFERROR($D$3*TWK!C898/100,"n/a")</f>
        <v>n/a</v>
      </c>
      <c r="E901" s="134" t="str">
        <f>IFERROR( $E$3*TWK!C898/100,"n/a")</f>
        <v>n/a</v>
      </c>
      <c r="F901" s="134" t="str">
        <f>IFERROR($F$3*TWK!C898/100,"n/a")</f>
        <v>n/a</v>
      </c>
      <c r="G901" s="134">
        <f>IFERROR($G$3*TWK!H898/100,"n/a")</f>
        <v>9.347999999999999</v>
      </c>
      <c r="H901" s="134">
        <f>IFERROR( $H$3*TWK!D898/100,"n/a")</f>
        <v>21.501600000000003</v>
      </c>
      <c r="I901" s="134">
        <f>IFERROR($I$3*TWK!D898/100,"n/a")</f>
        <v>19.7532</v>
      </c>
      <c r="J901" s="134">
        <f>IFERROR($J$3*TWK!D898/100,"n/a")</f>
        <v>19.492799999999999</v>
      </c>
      <c r="K901" s="134">
        <f>IFERROR($K$3*TWK!D898/100,"n/a")</f>
        <v>18.860400000000002</v>
      </c>
      <c r="L901" s="134">
        <f>IFERROR( $L$3*TWK!D898/100,"n/a")</f>
        <v>17.8932</v>
      </c>
      <c r="M901" s="134">
        <f>IFERROR($M$3*TWK!D898/100,"n/a")</f>
        <v>17.2608</v>
      </c>
      <c r="N901" s="134">
        <f>IFERROR($N$3*TWK!E898/100,"n/a")</f>
        <v>10.533600000000002</v>
      </c>
      <c r="O901" s="134">
        <f>IFERROR($O$3*TWK!F898/100,"n/a")</f>
        <v>13.788600000000001</v>
      </c>
      <c r="P901" s="134">
        <f>IFERROR($P$3*TWK!F898/100,"n/a")</f>
        <v>13.112400000000001</v>
      </c>
      <c r="Q901" s="134">
        <f>IFERROR($Q$3*TWK!F898/100,"n/a")</f>
        <v>11.877599999999999</v>
      </c>
      <c r="R901" s="134">
        <f>IFERROR($R$3*TWK!F898/100,"n/a")</f>
        <v>11.730600000000003</v>
      </c>
      <c r="S901" s="134">
        <f>IFERROR($S$3*TWK!H898/100,"n/a")</f>
        <v>9.347999999999999</v>
      </c>
      <c r="T901" s="134">
        <f>IFERROR($T$3*TWK!H898/100,"n/a")</f>
        <v>9.1020000000000003</v>
      </c>
      <c r="U901" s="134">
        <f>IFERROR($U$3*TWK!H898/100,"n/a")</f>
        <v>8.708400000000001</v>
      </c>
      <c r="V901" s="134">
        <f>IFERROR($V$3*TWK!H898/100,"n/a")</f>
        <v>8.6345999999999989</v>
      </c>
      <c r="W901" s="134">
        <f>IFERROR($W$3*TWK!H898/100,"n/a")</f>
        <v>7.7244000000000002</v>
      </c>
      <c r="X901" s="134">
        <f>IFERROR($X$3*(TWK!H898+25)/100,"n/a")</f>
        <v>8.1029</v>
      </c>
      <c r="Y901" s="134">
        <f>IFERROR($Y$3*(TWK!H898+50)/100,"n/a")</f>
        <v>7.9031999999999991</v>
      </c>
      <c r="Z901" s="134">
        <f>IFERROR($Z$3*TWK!H898/100,"n/a")</f>
        <v>6.0762</v>
      </c>
      <c r="AA901" s="134">
        <f>IFERROR($AA$3*(TWK!H898+100)/100,"n/a")</f>
        <v>7.9234</v>
      </c>
    </row>
    <row r="902" spans="1:27" x14ac:dyDescent="0.25">
      <c r="A902" s="47">
        <f t="shared" si="13"/>
        <v>44271</v>
      </c>
      <c r="B902" s="134" t="str">
        <f>IFERROR($B$3*TWK!B899/100,"n/a")</f>
        <v>n/a</v>
      </c>
      <c r="C902" s="134" t="str">
        <f>IFERROR($C$3*TWK!C899/100,"n/a")</f>
        <v>n/a</v>
      </c>
      <c r="D902" s="134" t="str">
        <f>IFERROR($D$3*TWK!C899/100,"n/a")</f>
        <v>n/a</v>
      </c>
      <c r="E902" s="134" t="str">
        <f>IFERROR( $E$3*TWK!C899/100,"n/a")</f>
        <v>n/a</v>
      </c>
      <c r="F902" s="134" t="str">
        <f>IFERROR($F$3*TWK!C899/100,"n/a")</f>
        <v>n/a</v>
      </c>
      <c r="G902" s="134">
        <f>IFERROR($G$3*TWK!H899/100,"n/a")</f>
        <v>9.1199999999999992</v>
      </c>
      <c r="H902" s="134">
        <f>IFERROR( $H$3*TWK!D899/100,"n/a")</f>
        <v>22.036249999999999</v>
      </c>
      <c r="I902" s="134">
        <f>IFERROR($I$3*TWK!D899/100,"n/a")</f>
        <v>20.244374999999998</v>
      </c>
      <c r="J902" s="134">
        <f>IFERROR($J$3*TWK!D899/100,"n/a")</f>
        <v>19.977499999999999</v>
      </c>
      <c r="K902" s="134">
        <f>IFERROR($K$3*TWK!D899/100,"n/a")</f>
        <v>19.329374999999999</v>
      </c>
      <c r="L902" s="134">
        <f>IFERROR( $L$3*TWK!D899/100,"n/a")</f>
        <v>18.338124999999998</v>
      </c>
      <c r="M902" s="134">
        <f>IFERROR($M$3*TWK!D899/100,"n/a")</f>
        <v>17.689999999999998</v>
      </c>
      <c r="N902" s="134">
        <f>IFERROR($N$3*TWK!E899/100,"n/a")</f>
        <v>10.872750000000002</v>
      </c>
      <c r="O902" s="134">
        <f>IFERROR($O$3*TWK!F899/100,"n/a")</f>
        <v>13.718250000000001</v>
      </c>
      <c r="P902" s="134">
        <f>IFERROR($P$3*TWK!F899/100,"n/a")</f>
        <v>13.045499999999999</v>
      </c>
      <c r="Q902" s="134">
        <f>IFERROR($Q$3*TWK!F899/100,"n/a")</f>
        <v>11.817</v>
      </c>
      <c r="R902" s="134">
        <f>IFERROR($R$3*TWK!F899/100,"n/a")</f>
        <v>11.67075</v>
      </c>
      <c r="S902" s="134">
        <f>IFERROR($S$3*TWK!H899/100,"n/a")</f>
        <v>9.1199999999999992</v>
      </c>
      <c r="T902" s="134">
        <f>IFERROR($T$3*TWK!H899/100,"n/a")</f>
        <v>8.8800000000000008</v>
      </c>
      <c r="U902" s="134">
        <f>IFERROR($U$3*TWK!H899/100,"n/a")</f>
        <v>8.4960000000000004</v>
      </c>
      <c r="V902" s="134">
        <f>IFERROR($V$3*TWK!H899/100,"n/a")</f>
        <v>8.4239999999999995</v>
      </c>
      <c r="W902" s="134">
        <f>IFERROR($W$3*TWK!H899/100,"n/a")</f>
        <v>7.5360000000000005</v>
      </c>
      <c r="X902" s="134">
        <f>IFERROR($X$3*(TWK!H899+25)/100,"n/a")</f>
        <v>7.9235000000000007</v>
      </c>
      <c r="Y902" s="134">
        <f>IFERROR($Y$3*(TWK!H899+50)/100,"n/a")</f>
        <v>7.7429999999999994</v>
      </c>
      <c r="Z902" s="134">
        <f>IFERROR($Z$3*TWK!H899/100,"n/a")</f>
        <v>5.9280000000000008</v>
      </c>
      <c r="AA902" s="134">
        <f>IFERROR($AA$3*(TWK!H899+100)/100,"n/a")</f>
        <v>7.7860000000000005</v>
      </c>
    </row>
    <row r="903" spans="1:27" x14ac:dyDescent="0.25">
      <c r="A903" s="47">
        <f t="shared" si="13"/>
        <v>44278</v>
      </c>
      <c r="B903" s="134" t="str">
        <f>IFERROR($B$3*TWK!B900/100,"n/a")</f>
        <v>n/a</v>
      </c>
      <c r="C903" s="134" t="str">
        <f>IFERROR($C$3*TWK!C900/100,"n/a")</f>
        <v>n/a</v>
      </c>
      <c r="D903" s="134" t="str">
        <f>IFERROR($D$3*TWK!C900/100,"n/a")</f>
        <v>n/a</v>
      </c>
      <c r="E903" s="134" t="str">
        <f>IFERROR( $E$3*TWK!C900/100,"n/a")</f>
        <v>n/a</v>
      </c>
      <c r="F903" s="134" t="str">
        <f>IFERROR($F$3*TWK!C900/100,"n/a")</f>
        <v>n/a</v>
      </c>
      <c r="G903" s="134">
        <f>IFERROR($G$3*TWK!H900/100,"n/a")</f>
        <v>9.1675000000000004</v>
      </c>
      <c r="H903" s="134">
        <f>IFERROR( $H$3*TWK!D900/100,"n/a")</f>
        <v>21.819500000000001</v>
      </c>
      <c r="I903" s="134">
        <f>IFERROR($I$3*TWK!D900/100,"n/a")</f>
        <v>20.045249999999999</v>
      </c>
      <c r="J903" s="134">
        <f>IFERROR($J$3*TWK!D900/100,"n/a")</f>
        <v>19.781000000000002</v>
      </c>
      <c r="K903" s="134">
        <f>IFERROR($K$3*TWK!D900/100,"n/a")</f>
        <v>19.139250000000001</v>
      </c>
      <c r="L903" s="134">
        <f>IFERROR( $L$3*TWK!D900/100,"n/a")</f>
        <v>18.15775</v>
      </c>
      <c r="M903" s="134">
        <f>IFERROR($M$3*TWK!D900/100,"n/a")</f>
        <v>17.515999999999998</v>
      </c>
      <c r="N903" s="134">
        <f>IFERROR($N$3*TWK!E900/100,"n/a")</f>
        <v>11.122125</v>
      </c>
      <c r="O903" s="134">
        <f>IFERROR($O$3*TWK!F900/100,"n/a")</f>
        <v>14.597625000000001</v>
      </c>
      <c r="P903" s="134">
        <f>IFERROR($P$3*TWK!F900/100,"n/a")</f>
        <v>13.88175</v>
      </c>
      <c r="Q903" s="134">
        <f>IFERROR($Q$3*TWK!F900/100,"n/a")</f>
        <v>12.5745</v>
      </c>
      <c r="R903" s="134">
        <f>IFERROR($R$3*TWK!F900/100,"n/a")</f>
        <v>12.418875</v>
      </c>
      <c r="S903" s="134">
        <f>IFERROR($S$3*TWK!H900/100,"n/a")</f>
        <v>9.1675000000000004</v>
      </c>
      <c r="T903" s="134">
        <f>IFERROR($T$3*TWK!H900/100,"n/a")</f>
        <v>8.9262499999999996</v>
      </c>
      <c r="U903" s="134">
        <f>IFERROR($U$3*TWK!H900/100,"n/a")</f>
        <v>8.5402500000000003</v>
      </c>
      <c r="V903" s="134">
        <f>IFERROR($V$3*TWK!H900/100,"n/a")</f>
        <v>8.4678749999999994</v>
      </c>
      <c r="W903" s="134">
        <f>IFERROR($W$3*TWK!H900/100,"n/a")</f>
        <v>7.5752499999999996</v>
      </c>
      <c r="X903" s="134">
        <f>IFERROR($X$3*(TWK!H900+25)/100,"n/a")</f>
        <v>7.9608750000000006</v>
      </c>
      <c r="Y903" s="134">
        <f>IFERROR($Y$3*(TWK!H900+50)/100,"n/a")</f>
        <v>7.7763749999999989</v>
      </c>
      <c r="Z903" s="134">
        <f>IFERROR($Z$3*TWK!H900/100,"n/a")</f>
        <v>5.9588750000000008</v>
      </c>
      <c r="AA903" s="134">
        <f>IFERROR($AA$3*(TWK!H900+100)/100,"n/a")</f>
        <v>7.8146249999999995</v>
      </c>
    </row>
    <row r="904" spans="1:27" x14ac:dyDescent="0.25">
      <c r="A904" s="47">
        <f t="shared" si="13"/>
        <v>44285</v>
      </c>
      <c r="B904" s="134">
        <f>IFERROR($B$3*TWK!B901/100,"n/a")</f>
        <v>30.331000000000003</v>
      </c>
      <c r="C904" s="134">
        <f>IFERROR($C$3*TWK!C901/100,"n/a")</f>
        <v>23.1</v>
      </c>
      <c r="D904" s="134">
        <f>IFERROR($D$3*TWK!C901/100,"n/a")</f>
        <v>20.482000000000003</v>
      </c>
      <c r="E904" s="134">
        <f>IFERROR( $E$3*TWK!C901/100,"n/a")</f>
        <v>19.558</v>
      </c>
      <c r="F904" s="134">
        <f>IFERROR($F$3*TWK!C901/100,"n/a")</f>
        <v>18.634</v>
      </c>
      <c r="G904" s="134">
        <f>IFERROR($G$3*TWK!H901/100,"n/a")</f>
        <v>9.0566666666666666</v>
      </c>
      <c r="H904" s="134">
        <f>IFERROR( $H$3*TWK!D901/100,"n/a")</f>
        <v>21.482333333333337</v>
      </c>
      <c r="I904" s="134">
        <f>IFERROR($I$3*TWK!D901/100,"n/a")</f>
        <v>19.735499999999998</v>
      </c>
      <c r="J904" s="134">
        <f>IFERROR($J$3*TWK!D901/100,"n/a")</f>
        <v>19.475333333333335</v>
      </c>
      <c r="K904" s="134">
        <f>IFERROR($K$3*TWK!D901/100,"n/a")</f>
        <v>18.843500000000002</v>
      </c>
      <c r="L904" s="134">
        <f>IFERROR( $L$3*TWK!D901/100,"n/a")</f>
        <v>17.877166666666668</v>
      </c>
      <c r="M904" s="134">
        <f>IFERROR($M$3*TWK!D901/100,"n/a")</f>
        <v>17.245333333333335</v>
      </c>
      <c r="N904" s="134">
        <f>IFERROR($N$3*TWK!E901/100,"n/a")</f>
        <v>10.440500000000002</v>
      </c>
      <c r="O904" s="134">
        <f>IFERROR($O$3*TWK!F901/100,"n/a")</f>
        <v>14.85166666666667</v>
      </c>
      <c r="P904" s="134">
        <f>IFERROR($P$3*TWK!F901/100,"n/a")</f>
        <v>14.123333333333335</v>
      </c>
      <c r="Q904" s="134">
        <f>IFERROR($Q$3*TWK!F901/100,"n/a")</f>
        <v>12.793333333333335</v>
      </c>
      <c r="R904" s="134">
        <f>IFERROR($R$3*TWK!F901/100,"n/a")</f>
        <v>12.635000000000002</v>
      </c>
      <c r="S904" s="134">
        <f>IFERROR($S$3*TWK!H901/100,"n/a")</f>
        <v>9.0566666666666666</v>
      </c>
      <c r="T904" s="134">
        <f>IFERROR($T$3*TWK!H901/100,"n/a")</f>
        <v>8.8183333333333334</v>
      </c>
      <c r="U904" s="134">
        <f>IFERROR($U$3*TWK!H901/100,"n/a")</f>
        <v>8.4370000000000012</v>
      </c>
      <c r="V904" s="134">
        <f>IFERROR($V$3*TWK!H901/100,"n/a")</f>
        <v>8.365499999999999</v>
      </c>
      <c r="W904" s="134">
        <f>IFERROR($W$3*TWK!H901/100,"n/a")</f>
        <v>7.4836666666666671</v>
      </c>
      <c r="X904" s="134">
        <f>IFERROR($X$3*(TWK!H901+25)/100,"n/a")</f>
        <v>7.8736666666666677</v>
      </c>
      <c r="Y904" s="134">
        <f>IFERROR($Y$3*(TWK!H901+50)/100,"n/a")</f>
        <v>7.698500000000001</v>
      </c>
      <c r="Z904" s="134">
        <f>IFERROR($Z$3*TWK!H901/100,"n/a")</f>
        <v>5.8868333333333336</v>
      </c>
      <c r="AA904" s="134">
        <f>IFERROR($AA$3*(TWK!H901+100)/100,"n/a")</f>
        <v>7.7478333333333342</v>
      </c>
    </row>
    <row r="905" spans="1:27" x14ac:dyDescent="0.25">
      <c r="A905" s="47">
        <f t="shared" si="13"/>
        <v>44292</v>
      </c>
      <c r="B905" s="134">
        <f>IFERROR($B$3*TWK!B902/100,"n/a")</f>
        <v>28.474</v>
      </c>
      <c r="C905" s="134">
        <f>IFERROR($C$3*TWK!C902/100,"n/a")</f>
        <v>22.32</v>
      </c>
      <c r="D905" s="134">
        <f>IFERROR($D$3*TWK!C902/100,"n/a")</f>
        <v>19.790400000000002</v>
      </c>
      <c r="E905" s="134">
        <f>IFERROR( $E$3*TWK!C902/100,"n/a")</f>
        <v>18.897600000000001</v>
      </c>
      <c r="F905" s="134">
        <f>IFERROR($F$3*TWK!C902/100,"n/a")</f>
        <v>18.004799999999999</v>
      </c>
      <c r="G905" s="134">
        <f>IFERROR($G$3*TWK!H902/100,"n/a")</f>
        <v>8.5879999999999992</v>
      </c>
      <c r="H905" s="134">
        <f>IFERROR( $H$3*TWK!D902/100,"n/a")</f>
        <v>20.7502</v>
      </c>
      <c r="I905" s="134">
        <f>IFERROR($I$3*TWK!D902/100,"n/a")</f>
        <v>19.062899999999999</v>
      </c>
      <c r="J905" s="134">
        <f>IFERROR($J$3*TWK!D902/100,"n/a")</f>
        <v>18.811600000000002</v>
      </c>
      <c r="K905" s="134">
        <f>IFERROR($K$3*TWK!D902/100,"n/a")</f>
        <v>18.2013</v>
      </c>
      <c r="L905" s="134">
        <f>IFERROR( $L$3*TWK!D902/100,"n/a")</f>
        <v>17.267900000000001</v>
      </c>
      <c r="M905" s="134">
        <f>IFERROR($M$3*TWK!D902/100,"n/a")</f>
        <v>16.657599999999999</v>
      </c>
      <c r="N905" s="134">
        <f>IFERROR($N$3*TWK!E902/100,"n/a")</f>
        <v>9.9749999999999996</v>
      </c>
      <c r="O905" s="134">
        <f>IFERROR($O$3*TWK!F902/100,"n/a")</f>
        <v>14.445200000000002</v>
      </c>
      <c r="P905" s="134">
        <f>IFERROR($P$3*TWK!F902/100,"n/a")</f>
        <v>13.736800000000001</v>
      </c>
      <c r="Q905" s="134">
        <f>IFERROR($Q$3*TWK!F902/100,"n/a")</f>
        <v>12.443199999999999</v>
      </c>
      <c r="R905" s="134">
        <f>IFERROR($R$3*TWK!F902/100,"n/a")</f>
        <v>12.289200000000001</v>
      </c>
      <c r="S905" s="134">
        <f>IFERROR($S$3*TWK!H902/100,"n/a")</f>
        <v>8.5879999999999992</v>
      </c>
      <c r="T905" s="134">
        <f>IFERROR($T$3*TWK!H902/100,"n/a")</f>
        <v>8.3620000000000001</v>
      </c>
      <c r="U905" s="134">
        <f>IFERROR($U$3*TWK!H902/100,"n/a")</f>
        <v>8.0003999999999991</v>
      </c>
      <c r="V905" s="134">
        <f>IFERROR($V$3*TWK!H902/100,"n/a")</f>
        <v>7.9325999999999999</v>
      </c>
      <c r="W905" s="134">
        <f>IFERROR($W$3*TWK!H902/100,"n/a")</f>
        <v>7.0964</v>
      </c>
      <c r="X905" s="134">
        <f>IFERROR($X$3*(TWK!H902+25)/100,"n/a")</f>
        <v>7.5049000000000001</v>
      </c>
      <c r="Y905" s="134">
        <f>IFERROR($Y$3*(TWK!H902+50)/100,"n/a")</f>
        <v>7.3691999999999993</v>
      </c>
      <c r="Z905" s="134">
        <f>IFERROR($Z$3*TWK!H902/100,"n/a")</f>
        <v>5.5822000000000003</v>
      </c>
      <c r="AA905" s="134">
        <f>IFERROR($AA$3*(TWK!H902+100)/100,"n/a")</f>
        <v>7.4653999999999998</v>
      </c>
    </row>
    <row r="906" spans="1:27" x14ac:dyDescent="0.25">
      <c r="A906" s="47">
        <f t="shared" si="13"/>
        <v>44299</v>
      </c>
      <c r="B906" s="134">
        <f>IFERROR($B$3*TWK!B903/100,"n/a")</f>
        <v>26.307500000000001</v>
      </c>
      <c r="C906" s="134">
        <f>IFERROR($C$3*TWK!C903/100,"n/a")</f>
        <v>20.55</v>
      </c>
      <c r="D906" s="134">
        <f>IFERROR($D$3*TWK!C903/100,"n/a")</f>
        <v>18.221</v>
      </c>
      <c r="E906" s="134">
        <f>IFERROR( $E$3*TWK!C903/100,"n/a")</f>
        <v>17.399000000000001</v>
      </c>
      <c r="F906" s="134">
        <f>IFERROR($F$3*TWK!C903/100,"n/a")</f>
        <v>16.577000000000002</v>
      </c>
      <c r="G906" s="134">
        <f>IFERROR($G$3*TWK!H903/100,"n/a")</f>
        <v>8.4075000000000006</v>
      </c>
      <c r="H906" s="134">
        <f>IFERROR( $H$3*TWK!D903/100,"n/a")</f>
        <v>19.5075</v>
      </c>
      <c r="I906" s="134">
        <f>IFERROR($I$3*TWK!D903/100,"n/a")</f>
        <v>17.921249999999997</v>
      </c>
      <c r="J906" s="134">
        <f>IFERROR($J$3*TWK!D903/100,"n/a")</f>
        <v>17.684999999999999</v>
      </c>
      <c r="K906" s="134">
        <f>IFERROR($K$3*TWK!D903/100,"n/a")</f>
        <v>17.111249999999998</v>
      </c>
      <c r="L906" s="134">
        <f>IFERROR( $L$3*TWK!D903/100,"n/a")</f>
        <v>16.233749999999997</v>
      </c>
      <c r="M906" s="134">
        <f>IFERROR($M$3*TWK!D903/100,"n/a")</f>
        <v>15.66</v>
      </c>
      <c r="N906" s="134">
        <f>IFERROR($N$3*TWK!E903/100,"n/a")</f>
        <v>9.1769999999999996</v>
      </c>
      <c r="O906" s="134">
        <f>IFERROR($O$3*TWK!F903/100,"n/a")</f>
        <v>13.135553030303033</v>
      </c>
      <c r="P906" s="134">
        <f>IFERROR($P$3*TWK!F903/100,"n/a")</f>
        <v>12.491378787878789</v>
      </c>
      <c r="Q906" s="134">
        <f>IFERROR($Q$3*TWK!F903/100,"n/a")</f>
        <v>11.315060606060609</v>
      </c>
      <c r="R906" s="134">
        <f>IFERROR($R$3*TWK!F903/100,"n/a")</f>
        <v>11.175022727272731</v>
      </c>
      <c r="S906" s="134">
        <f>IFERROR($S$3*TWK!H903/100,"n/a")</f>
        <v>8.4075000000000006</v>
      </c>
      <c r="T906" s="134">
        <f>IFERROR($T$3*TWK!H903/100,"n/a")</f>
        <v>8.1862499999999994</v>
      </c>
      <c r="U906" s="134">
        <f>IFERROR($U$3*TWK!H903/100,"n/a")</f>
        <v>7.8322500000000002</v>
      </c>
      <c r="V906" s="134">
        <f>IFERROR($V$3*TWK!H903/100,"n/a")</f>
        <v>7.7658749999999994</v>
      </c>
      <c r="W906" s="134">
        <f>IFERROR($W$3*TWK!H903/100,"n/a")</f>
        <v>6.9472500000000004</v>
      </c>
      <c r="X906" s="134">
        <f>IFERROR($X$3*(TWK!H903+25)/100,"n/a")</f>
        <v>7.3628749999999998</v>
      </c>
      <c r="Y906" s="134">
        <f>IFERROR($Y$3*(TWK!H903+50)/100,"n/a")</f>
        <v>7.2423749999999991</v>
      </c>
      <c r="Z906" s="134">
        <f>IFERROR($Z$3*TWK!H903/100,"n/a")</f>
        <v>5.464875000000001</v>
      </c>
      <c r="AA906" s="134">
        <f>IFERROR($AA$3*(TWK!H903+100)/100,"n/a")</f>
        <v>7.3566250000000002</v>
      </c>
    </row>
    <row r="907" spans="1:27" x14ac:dyDescent="0.25">
      <c r="A907" s="47">
        <f t="shared" si="13"/>
        <v>44306</v>
      </c>
      <c r="B907" s="134">
        <f>IFERROR($B$3*TWK!B904/100,"n/a")</f>
        <v>26.771750000000001</v>
      </c>
      <c r="C907" s="134">
        <f>IFERROR($C$3*TWK!C904/100,"n/a")</f>
        <v>21</v>
      </c>
      <c r="D907" s="134">
        <f>IFERROR($D$3*TWK!C904/100,"n/a")</f>
        <v>18.62</v>
      </c>
      <c r="E907" s="134">
        <f>IFERROR( $E$3*TWK!C904/100,"n/a")</f>
        <v>17.78</v>
      </c>
      <c r="F907" s="134">
        <f>IFERROR($F$3*TWK!C904/100,"n/a")</f>
        <v>16.940000000000001</v>
      </c>
      <c r="G907" s="134">
        <f>IFERROR($G$3*TWK!H904/100,"n/a")</f>
        <v>8.36</v>
      </c>
      <c r="H907" s="134">
        <f>IFERROR( $H$3*TWK!D904/100,"n/a")</f>
        <v>19.941000000000003</v>
      </c>
      <c r="I907" s="134">
        <f>IFERROR($I$3*TWK!D904/100,"n/a")</f>
        <v>18.319499999999998</v>
      </c>
      <c r="J907" s="134">
        <f>IFERROR($J$3*TWK!D904/100,"n/a")</f>
        <v>18.078000000000003</v>
      </c>
      <c r="K907" s="134">
        <f>IFERROR($K$3*TWK!D904/100,"n/a")</f>
        <v>17.491500000000002</v>
      </c>
      <c r="L907" s="134">
        <f>IFERROR( $L$3*TWK!D904/100,"n/a")</f>
        <v>16.594499999999996</v>
      </c>
      <c r="M907" s="134">
        <f>IFERROR($M$3*TWK!D904/100,"n/a")</f>
        <v>16.007999999999999</v>
      </c>
      <c r="N907" s="134">
        <f>IFERROR($N$3*TWK!E904/100,"n/a")</f>
        <v>9.4762500000000003</v>
      </c>
      <c r="O907" s="134">
        <f>IFERROR($O$3*TWK!F904/100,"n/a")</f>
        <v>12.897500000000001</v>
      </c>
      <c r="P907" s="134">
        <f>IFERROR($P$3*TWK!F904/100,"n/a")</f>
        <v>12.265000000000001</v>
      </c>
      <c r="Q907" s="134">
        <f>IFERROR($Q$3*TWK!F904/100,"n/a")</f>
        <v>11.11</v>
      </c>
      <c r="R907" s="134">
        <f>IFERROR($R$3*TWK!F904/100,"n/a")</f>
        <v>10.9725</v>
      </c>
      <c r="S907" s="134">
        <f>IFERROR($S$3*TWK!H904/100,"n/a")</f>
        <v>8.36</v>
      </c>
      <c r="T907" s="134">
        <f>IFERROR($T$3*TWK!H904/100,"n/a")</f>
        <v>8.14</v>
      </c>
      <c r="U907" s="134">
        <f>IFERROR($U$3*TWK!H904/100,"n/a")</f>
        <v>7.7879999999999994</v>
      </c>
      <c r="V907" s="134">
        <f>IFERROR($V$3*TWK!H904/100,"n/a")</f>
        <v>7.7219999999999995</v>
      </c>
      <c r="W907" s="134">
        <f>IFERROR($W$3*TWK!H904/100,"n/a")</f>
        <v>6.9080000000000004</v>
      </c>
      <c r="X907" s="134">
        <f>IFERROR($X$3*(TWK!H904+25)/100,"n/a")</f>
        <v>7.3255000000000008</v>
      </c>
      <c r="Y907" s="134">
        <f>IFERROR($Y$3*(TWK!H904+50)/100,"n/a")</f>
        <v>7.2089999999999996</v>
      </c>
      <c r="Z907" s="134">
        <f>IFERROR($Z$3*TWK!H904/100,"n/a")</f>
        <v>5.4340000000000011</v>
      </c>
      <c r="AA907" s="134">
        <f>IFERROR($AA$3*(TWK!H904+100)/100,"n/a")</f>
        <v>7.3279999999999994</v>
      </c>
    </row>
    <row r="908" spans="1:27" x14ac:dyDescent="0.25">
      <c r="A908" s="47">
        <f t="shared" si="13"/>
        <v>44313</v>
      </c>
      <c r="B908" s="134">
        <f>IFERROR($B$3*TWK!B905/100,"n/a")</f>
        <v>26.771750000000001</v>
      </c>
      <c r="C908" s="134">
        <f>IFERROR($C$3*TWK!C905/100,"n/a")</f>
        <v>21</v>
      </c>
      <c r="D908" s="134">
        <f>IFERROR($D$3*TWK!C905/100,"n/a")</f>
        <v>18.62</v>
      </c>
      <c r="E908" s="134">
        <f>IFERROR( $E$3*TWK!C905/100,"n/a")</f>
        <v>17.78</v>
      </c>
      <c r="F908" s="134">
        <f>IFERROR($F$3*TWK!C905/100,"n/a")</f>
        <v>16.940000000000001</v>
      </c>
      <c r="G908" s="134">
        <f>IFERROR($G$3*TWK!H905/100,"n/a")</f>
        <v>8.423333333333332</v>
      </c>
      <c r="H908" s="134">
        <f>IFERROR( $H$3*TWK!D905/100,"n/a")</f>
        <v>19.989166666666666</v>
      </c>
      <c r="I908" s="134">
        <f>IFERROR($I$3*TWK!D905/100,"n/a")</f>
        <v>18.363749999999996</v>
      </c>
      <c r="J908" s="134">
        <f>IFERROR($J$3*TWK!D905/100,"n/a")</f>
        <v>18.121666666666666</v>
      </c>
      <c r="K908" s="134">
        <f>IFERROR($K$3*TWK!D905/100,"n/a")</f>
        <v>17.533750000000001</v>
      </c>
      <c r="L908" s="134">
        <f>IFERROR( $L$3*TWK!D905/100,"n/a")</f>
        <v>16.634583333333332</v>
      </c>
      <c r="M908" s="134">
        <f>IFERROR($M$3*TWK!D905/100,"n/a")</f>
        <v>16.046666666666667</v>
      </c>
      <c r="N908" s="134">
        <f>IFERROR($N$3*TWK!E905/100,"n/a")</f>
        <v>9.4762500000000003</v>
      </c>
      <c r="O908" s="134">
        <f>IFERROR($O$3*TWK!F905/100,"n/a")</f>
        <v>12.702083333333333</v>
      </c>
      <c r="P908" s="134">
        <f>IFERROR($P$3*TWK!F905/100,"n/a")</f>
        <v>12.079166666666666</v>
      </c>
      <c r="Q908" s="134">
        <f>IFERROR($Q$3*TWK!F905/100,"n/a")</f>
        <v>10.941666666666665</v>
      </c>
      <c r="R908" s="134">
        <f>IFERROR($R$3*TWK!F905/100,"n/a")</f>
        <v>10.80625</v>
      </c>
      <c r="S908" s="134">
        <f>IFERROR($S$3*TWK!H905/100,"n/a")</f>
        <v>8.423333333333332</v>
      </c>
      <c r="T908" s="134">
        <f>IFERROR($T$3*TWK!H905/100,"n/a")</f>
        <v>8.2016666666666662</v>
      </c>
      <c r="U908" s="134">
        <f>IFERROR($U$3*TWK!H905/100,"n/a")</f>
        <v>7.8469999999999995</v>
      </c>
      <c r="V908" s="134">
        <f>IFERROR($V$3*TWK!H905/100,"n/a")</f>
        <v>7.7805</v>
      </c>
      <c r="W908" s="134">
        <f>IFERROR($W$3*TWK!H905/100,"n/a")</f>
        <v>6.9603333333333328</v>
      </c>
      <c r="X908" s="134">
        <f>IFERROR($X$3*(TWK!H905+25)/100,"n/a")</f>
        <v>7.3753333333333329</v>
      </c>
      <c r="Y908" s="134">
        <f>IFERROR($Y$3*(TWK!H905+50)/100,"n/a")</f>
        <v>7.2534999999999989</v>
      </c>
      <c r="Z908" s="134">
        <f>IFERROR($Z$3*TWK!H905/100,"n/a")</f>
        <v>5.4751666666666665</v>
      </c>
      <c r="AA908" s="134">
        <f>IFERROR($AA$3*(TWK!H905+100)/100,"n/a")</f>
        <v>7.3661666666666656</v>
      </c>
    </row>
    <row r="909" spans="1:27" x14ac:dyDescent="0.25">
      <c r="A909" s="47">
        <f t="shared" si="13"/>
        <v>44320</v>
      </c>
      <c r="B909" s="134">
        <f>IFERROR($B$3*TWK!B906/100,"n/a")</f>
        <v>26.678900000000002</v>
      </c>
      <c r="C909" s="134">
        <f>IFERROR($C$3*TWK!C906/100,"n/a")</f>
        <v>21.42</v>
      </c>
      <c r="D909" s="134">
        <f>IFERROR($D$3*TWK!C906/100,"n/a")</f>
        <v>18.9924</v>
      </c>
      <c r="E909" s="134">
        <f>IFERROR( $E$3*TWK!C906/100,"n/a")</f>
        <v>18.1356</v>
      </c>
      <c r="F909" s="134">
        <f>IFERROR($F$3*TWK!C906/100,"n/a")</f>
        <v>17.2788</v>
      </c>
      <c r="G909" s="134">
        <f>IFERROR($G$3*TWK!H906/100,"n/a")</f>
        <v>8.36</v>
      </c>
      <c r="H909" s="134">
        <f>IFERROR( $H$3*TWK!D906/100,"n/a")</f>
        <v>19.652000000000001</v>
      </c>
      <c r="I909" s="134">
        <f>IFERROR($I$3*TWK!D906/100,"n/a")</f>
        <v>18.053999999999998</v>
      </c>
      <c r="J909" s="134">
        <f>IFERROR($J$3*TWK!D906/100,"n/a")</f>
        <v>17.816000000000003</v>
      </c>
      <c r="K909" s="134">
        <f>IFERROR($K$3*TWK!D906/100,"n/a")</f>
        <v>17.238000000000003</v>
      </c>
      <c r="L909" s="134">
        <f>IFERROR( $L$3*TWK!D906/100,"n/a")</f>
        <v>16.353999999999999</v>
      </c>
      <c r="M909" s="134">
        <f>IFERROR($M$3*TWK!D906/100,"n/a")</f>
        <v>15.776</v>
      </c>
      <c r="N909" s="134">
        <f>IFERROR($N$3*TWK!E906/100,"n/a")</f>
        <v>9.6957000000000004</v>
      </c>
      <c r="O909" s="134">
        <f>IFERROR($O$3*TWK!F906/100,"n/a")</f>
        <v>12.3347</v>
      </c>
      <c r="P909" s="134">
        <f>IFERROR($P$3*TWK!F906/100,"n/a")</f>
        <v>11.729800000000001</v>
      </c>
      <c r="Q909" s="134">
        <f>IFERROR($Q$3*TWK!F906/100,"n/a")</f>
        <v>10.6252</v>
      </c>
      <c r="R909" s="134">
        <f>IFERROR($R$3*TWK!F906/100,"n/a")</f>
        <v>10.4937</v>
      </c>
      <c r="S909" s="134">
        <f>IFERROR($S$3*TWK!H906/100,"n/a")</f>
        <v>8.36</v>
      </c>
      <c r="T909" s="134">
        <f>IFERROR($T$3*TWK!H906/100,"n/a")</f>
        <v>8.14</v>
      </c>
      <c r="U909" s="134">
        <f>IFERROR($U$3*TWK!H906/100,"n/a")</f>
        <v>7.7879999999999994</v>
      </c>
      <c r="V909" s="134">
        <f>IFERROR($V$3*TWK!H906/100,"n/a")</f>
        <v>7.7219999999999995</v>
      </c>
      <c r="W909" s="134">
        <f>IFERROR($W$3*TWK!H906/100,"n/a")</f>
        <v>6.9080000000000004</v>
      </c>
      <c r="X909" s="134">
        <f>IFERROR($X$3*(TWK!H906+25)/100,"n/a")</f>
        <v>7.3255000000000008</v>
      </c>
      <c r="Y909" s="134">
        <f>IFERROR($Y$3*(TWK!H906+50)/100,"n/a")</f>
        <v>7.2089999999999996</v>
      </c>
      <c r="Z909" s="134">
        <f>IFERROR($Z$3*TWK!H906/100,"n/a")</f>
        <v>5.4340000000000011</v>
      </c>
      <c r="AA909" s="134">
        <f>IFERROR($AA$3*(TWK!H906+100)/100,"n/a")</f>
        <v>7.3279999999999994</v>
      </c>
    </row>
    <row r="910" spans="1:27" x14ac:dyDescent="0.25">
      <c r="A910" s="47">
        <f t="shared" si="13"/>
        <v>44327</v>
      </c>
      <c r="B910" s="134">
        <f>IFERROR($B$3*TWK!B907/100,"n/a")</f>
        <v>28.288300000000003</v>
      </c>
      <c r="C910" s="134">
        <f>IFERROR($C$3*TWK!C907/100,"n/a")</f>
        <v>23.64</v>
      </c>
      <c r="D910" s="134">
        <f>IFERROR($D$3*TWK!C907/100,"n/a")</f>
        <v>20.960799999999999</v>
      </c>
      <c r="E910" s="134">
        <f>IFERROR( $E$3*TWK!C907/100,"n/a")</f>
        <v>20.0152</v>
      </c>
      <c r="F910" s="134">
        <f>IFERROR($F$3*TWK!C907/100,"n/a")</f>
        <v>19.069600000000001</v>
      </c>
      <c r="G910" s="134">
        <f>IFERROR($G$3*TWK!H907/100,"n/a")</f>
        <v>8.8919999999999995</v>
      </c>
      <c r="H910" s="134">
        <f>IFERROR( $H$3*TWK!D907/100,"n/a")</f>
        <v>22.426399999999997</v>
      </c>
      <c r="I910" s="134">
        <f>IFERROR($I$3*TWK!D907/100,"n/a")</f>
        <v>20.602799999999998</v>
      </c>
      <c r="J910" s="134">
        <f>IFERROR($J$3*TWK!D907/100,"n/a")</f>
        <v>20.331200000000003</v>
      </c>
      <c r="K910" s="134">
        <f>IFERROR($K$3*TWK!D907/100,"n/a")</f>
        <v>19.671600000000002</v>
      </c>
      <c r="L910" s="134">
        <f>IFERROR( $L$3*TWK!D907/100,"n/a")</f>
        <v>18.662799999999997</v>
      </c>
      <c r="M910" s="134">
        <f>IFERROR($M$3*TWK!D907/100,"n/a")</f>
        <v>18.0032</v>
      </c>
      <c r="N910" s="134">
        <f>IFERROR($N$3*TWK!E907/100,"n/a")</f>
        <v>10.653300000000002</v>
      </c>
      <c r="O910" s="134">
        <f>IFERROR($O$3*TWK!F907/100,"n/a")</f>
        <v>12.240900000000002</v>
      </c>
      <c r="P910" s="134">
        <f>IFERROR($P$3*TWK!F907/100,"n/a")</f>
        <v>11.640599999999999</v>
      </c>
      <c r="Q910" s="134">
        <f>IFERROR($Q$3*TWK!F907/100,"n/a")</f>
        <v>10.544400000000001</v>
      </c>
      <c r="R910" s="134">
        <f>IFERROR($R$3*TWK!F907/100,"n/a")</f>
        <v>10.413900000000002</v>
      </c>
      <c r="S910" s="134">
        <f>IFERROR($S$3*TWK!H907/100,"n/a")</f>
        <v>8.8919999999999995</v>
      </c>
      <c r="T910" s="134">
        <f>IFERROR($T$3*TWK!H907/100,"n/a")</f>
        <v>8.6580000000000013</v>
      </c>
      <c r="U910" s="134">
        <f>IFERROR($U$3*TWK!H907/100,"n/a")</f>
        <v>8.2835999999999999</v>
      </c>
      <c r="V910" s="134">
        <f>IFERROR($V$3*TWK!H907/100,"n/a")</f>
        <v>8.2134</v>
      </c>
      <c r="W910" s="134">
        <f>IFERROR($W$3*TWK!H907/100,"n/a")</f>
        <v>7.3475999999999999</v>
      </c>
      <c r="X910" s="134">
        <f>IFERROR($X$3*(TWK!H907+25)/100,"n/a")</f>
        <v>7.7441000000000004</v>
      </c>
      <c r="Y910" s="134">
        <f>IFERROR($Y$3*(TWK!H907+50)/100,"n/a")</f>
        <v>7.5827999999999998</v>
      </c>
      <c r="Z910" s="134">
        <f>IFERROR($Z$3*TWK!H907/100,"n/a")</f>
        <v>5.7797999999999998</v>
      </c>
      <c r="AA910" s="134">
        <f>IFERROR($AA$3*(TWK!H907+100)/100,"n/a")</f>
        <v>7.6486000000000001</v>
      </c>
    </row>
    <row r="911" spans="1:27" x14ac:dyDescent="0.25">
      <c r="A911" s="47">
        <f t="shared" si="13"/>
        <v>44334</v>
      </c>
      <c r="B911" s="134">
        <f>IFERROR($B$3*TWK!B908/100,"n/a")</f>
        <v>27.855</v>
      </c>
      <c r="C911" s="134">
        <f>IFERROR($C$3*TWK!C908/100,"n/a")</f>
        <v>22.95</v>
      </c>
      <c r="D911" s="134">
        <f>IFERROR($D$3*TWK!C908/100,"n/a")</f>
        <v>20.349</v>
      </c>
      <c r="E911" s="134">
        <f>IFERROR( $E$3*TWK!C908/100,"n/a")</f>
        <v>19.431000000000001</v>
      </c>
      <c r="F911" s="134">
        <f>IFERROR($F$3*TWK!C908/100,"n/a")</f>
        <v>18.512999999999998</v>
      </c>
      <c r="G911" s="134">
        <f>IFERROR($G$3*TWK!H908/100,"n/a")</f>
        <v>9.4525000000000006</v>
      </c>
      <c r="H911" s="134">
        <f>IFERROR( $H$3*TWK!D908/100,"n/a")</f>
        <v>21.60275</v>
      </c>
      <c r="I911" s="134">
        <f>IFERROR($I$3*TWK!D908/100,"n/a")</f>
        <v>19.846125000000001</v>
      </c>
      <c r="J911" s="134">
        <f>IFERROR($J$3*TWK!D908/100,"n/a")</f>
        <v>19.584500000000002</v>
      </c>
      <c r="K911" s="134">
        <f>IFERROR($K$3*TWK!D908/100,"n/a")</f>
        <v>18.949125000000002</v>
      </c>
      <c r="L911" s="134">
        <f>IFERROR( $L$3*TWK!D908/100,"n/a")</f>
        <v>17.977374999999999</v>
      </c>
      <c r="M911" s="134">
        <f>IFERROR($M$3*TWK!D908/100,"n/a")</f>
        <v>17.341999999999999</v>
      </c>
      <c r="N911" s="134">
        <f>IFERROR($N$3*TWK!E908/100,"n/a")</f>
        <v>11.122125</v>
      </c>
      <c r="O911" s="134">
        <f>IFERROR($O$3*TWK!F908/100,"n/a")</f>
        <v>12.721625000000001</v>
      </c>
      <c r="P911" s="134">
        <f>IFERROR($P$3*TWK!F908/100,"n/a")</f>
        <v>12.097750000000001</v>
      </c>
      <c r="Q911" s="134">
        <f>IFERROR($Q$3*TWK!F908/100,"n/a")</f>
        <v>10.958499999999999</v>
      </c>
      <c r="R911" s="134">
        <f>IFERROR($R$3*TWK!F908/100,"n/a")</f>
        <v>10.822875000000002</v>
      </c>
      <c r="S911" s="134">
        <f>IFERROR($S$3*TWK!H908/100,"n/a")</f>
        <v>9.4525000000000006</v>
      </c>
      <c r="T911" s="134">
        <f>IFERROR($T$3*TWK!H908/100,"n/a")</f>
        <v>9.2037499999999994</v>
      </c>
      <c r="U911" s="134">
        <f>IFERROR($U$3*TWK!H908/100,"n/a")</f>
        <v>8.8057499999999997</v>
      </c>
      <c r="V911" s="134">
        <f>IFERROR($V$3*TWK!H908/100,"n/a")</f>
        <v>8.7311249999999987</v>
      </c>
      <c r="W911" s="134">
        <f>IFERROR($W$3*TWK!H908/100,"n/a")</f>
        <v>7.8107500000000005</v>
      </c>
      <c r="X911" s="134">
        <f>IFERROR($X$3*(TWK!H908+25)/100,"n/a")</f>
        <v>8.1851250000000011</v>
      </c>
      <c r="Y911" s="134">
        <f>IFERROR($Y$3*(TWK!H908+50)/100,"n/a")</f>
        <v>7.9766250000000003</v>
      </c>
      <c r="Z911" s="134">
        <f>IFERROR($Z$3*TWK!H908/100,"n/a")</f>
        <v>6.1441249999999998</v>
      </c>
      <c r="AA911" s="134">
        <f>IFERROR($AA$3*(TWK!H908+100)/100,"n/a")</f>
        <v>7.9863750000000007</v>
      </c>
    </row>
    <row r="912" spans="1:27" x14ac:dyDescent="0.25">
      <c r="A912" s="47">
        <f t="shared" si="13"/>
        <v>44341</v>
      </c>
      <c r="B912" s="134">
        <f>IFERROR($B$3*TWK!B909/100,"n/a")</f>
        <v>28.597800000000003</v>
      </c>
      <c r="C912" s="134">
        <f>IFERROR($C$3*TWK!C909/100,"n/a")</f>
        <v>22.8</v>
      </c>
      <c r="D912" s="134">
        <f>IFERROR($D$3*TWK!C909/100,"n/a")</f>
        <v>20.216000000000001</v>
      </c>
      <c r="E912" s="134">
        <f>IFERROR( $E$3*TWK!C909/100,"n/a")</f>
        <v>19.304000000000002</v>
      </c>
      <c r="F912" s="134">
        <f>IFERROR($F$3*TWK!C909/100,"n/a")</f>
        <v>18.391999999999999</v>
      </c>
      <c r="G912" s="134">
        <f>IFERROR($G$3*TWK!H909/100,"n/a")</f>
        <v>9.0059999999999985</v>
      </c>
      <c r="H912" s="134">
        <f>IFERROR( $H$3*TWK!D909/100,"n/a")</f>
        <v>21.848400000000002</v>
      </c>
      <c r="I912" s="134">
        <f>IFERROR($I$3*TWK!D909/100,"n/a")</f>
        <v>20.0718</v>
      </c>
      <c r="J912" s="134">
        <f>IFERROR($J$3*TWK!D909/100,"n/a")</f>
        <v>19.807200000000002</v>
      </c>
      <c r="K912" s="134">
        <f>IFERROR($K$3*TWK!D909/100,"n/a")</f>
        <v>19.1646</v>
      </c>
      <c r="L912" s="134">
        <f>IFERROR( $L$3*TWK!D909/100,"n/a")</f>
        <v>18.181799999999999</v>
      </c>
      <c r="M912" s="134">
        <f>IFERROR($M$3*TWK!D909/100,"n/a")</f>
        <v>17.539199999999997</v>
      </c>
      <c r="N912" s="134">
        <f>IFERROR($N$3*TWK!E909/100,"n/a")</f>
        <v>10.653300000000002</v>
      </c>
      <c r="O912" s="134">
        <f>IFERROR($O$3*TWK!F909/100,"n/a")</f>
        <v>12.709899999999999</v>
      </c>
      <c r="P912" s="134">
        <f>IFERROR($P$3*TWK!F909/100,"n/a")</f>
        <v>12.086600000000001</v>
      </c>
      <c r="Q912" s="134">
        <f>IFERROR($Q$3*TWK!F909/100,"n/a")</f>
        <v>10.948399999999999</v>
      </c>
      <c r="R912" s="134">
        <f>IFERROR($R$3*TWK!F909/100,"n/a")</f>
        <v>10.812899999999999</v>
      </c>
      <c r="S912" s="134">
        <f>IFERROR($S$3*TWK!H909/100,"n/a")</f>
        <v>9.0059999999999985</v>
      </c>
      <c r="T912" s="134">
        <f>IFERROR($T$3*TWK!H909/100,"n/a")</f>
        <v>8.7690000000000001</v>
      </c>
      <c r="U912" s="134">
        <f>IFERROR($U$3*TWK!H909/100,"n/a")</f>
        <v>8.389800000000001</v>
      </c>
      <c r="V912" s="134">
        <f>IFERROR($V$3*TWK!H909/100,"n/a")</f>
        <v>8.3186999999999998</v>
      </c>
      <c r="W912" s="134">
        <f>IFERROR($W$3*TWK!H909/100,"n/a")</f>
        <v>7.4418000000000006</v>
      </c>
      <c r="X912" s="134">
        <f>IFERROR($X$3*(TWK!H909+25)/100,"n/a")</f>
        <v>7.833800000000001</v>
      </c>
      <c r="Y912" s="134">
        <f>IFERROR($Y$3*(TWK!H909+50)/100,"n/a")</f>
        <v>7.6628999999999996</v>
      </c>
      <c r="Z912" s="134">
        <f>IFERROR($Z$3*TWK!H909/100,"n/a")</f>
        <v>5.8539000000000012</v>
      </c>
      <c r="AA912" s="134">
        <f>IFERROR($AA$3*(TWK!H909+100)/100,"n/a")</f>
        <v>7.7172999999999998</v>
      </c>
    </row>
    <row r="913" spans="1:27" x14ac:dyDescent="0.25">
      <c r="A913" s="47">
        <f t="shared" si="13"/>
        <v>44348</v>
      </c>
      <c r="B913" s="134">
        <f>IFERROR($B$3*TWK!B910/100,"n/a")</f>
        <v>26.617000000000004</v>
      </c>
      <c r="C913" s="134">
        <f>IFERROR($C$3*TWK!C910/100,"n/a")</f>
        <v>20.100000000000001</v>
      </c>
      <c r="D913" s="134">
        <f>IFERROR($D$3*TWK!C910/100,"n/a")</f>
        <v>17.821999999999999</v>
      </c>
      <c r="E913" s="134">
        <f>IFERROR( $E$3*TWK!C910/100,"n/a")</f>
        <v>17.018000000000001</v>
      </c>
      <c r="F913" s="134">
        <f>IFERROR($F$3*TWK!C910/100,"n/a")</f>
        <v>16.213999999999999</v>
      </c>
      <c r="G913" s="134">
        <f>IFERROR($G$3*TWK!H910/100,"n/a")</f>
        <v>8.4075000000000006</v>
      </c>
      <c r="H913" s="134">
        <f>IFERROR( $H$3*TWK!D910/100,"n/a")</f>
        <v>19.218500000000002</v>
      </c>
      <c r="I913" s="134">
        <f>IFERROR($I$3*TWK!D910/100,"n/a")</f>
        <v>17.655749999999998</v>
      </c>
      <c r="J913" s="134">
        <f>IFERROR($J$3*TWK!D910/100,"n/a")</f>
        <v>17.423000000000002</v>
      </c>
      <c r="K913" s="134">
        <f>IFERROR($K$3*TWK!D910/100,"n/a")</f>
        <v>16.857749999999999</v>
      </c>
      <c r="L913" s="134">
        <f>IFERROR( $L$3*TWK!D910/100,"n/a")</f>
        <v>15.993249999999998</v>
      </c>
      <c r="M913" s="134">
        <f>IFERROR($M$3*TWK!D910/100,"n/a")</f>
        <v>15.427999999999999</v>
      </c>
      <c r="N913" s="134">
        <f>IFERROR($N$3*TWK!E910/100,"n/a")</f>
        <v>9.4263750000000002</v>
      </c>
      <c r="O913" s="134">
        <f>IFERROR($O$3*TWK!F910/100,"n/a")</f>
        <v>11.783625000000002</v>
      </c>
      <c r="P913" s="134">
        <f>IFERROR($P$3*TWK!F910/100,"n/a")</f>
        <v>11.20575</v>
      </c>
      <c r="Q913" s="134">
        <f>IFERROR($Q$3*TWK!F910/100,"n/a")</f>
        <v>10.150499999999999</v>
      </c>
      <c r="R913" s="134">
        <f>IFERROR($R$3*TWK!F910/100,"n/a")</f>
        <v>10.024875000000002</v>
      </c>
      <c r="S913" s="134">
        <f>IFERROR($S$3*TWK!H910/100,"n/a")</f>
        <v>8.4075000000000006</v>
      </c>
      <c r="T913" s="134">
        <f>IFERROR($T$3*TWK!H910/100,"n/a")</f>
        <v>8.1862499999999994</v>
      </c>
      <c r="U913" s="134">
        <f>IFERROR($U$3*TWK!H910/100,"n/a")</f>
        <v>7.8322500000000002</v>
      </c>
      <c r="V913" s="134">
        <f>IFERROR($V$3*TWK!H910/100,"n/a")</f>
        <v>7.7658749999999994</v>
      </c>
      <c r="W913" s="134">
        <f>IFERROR($W$3*TWK!H910/100,"n/a")</f>
        <v>6.9472500000000004</v>
      </c>
      <c r="X913" s="134">
        <f>IFERROR($X$3*(TWK!H910+25)/100,"n/a")</f>
        <v>7.3628749999999998</v>
      </c>
      <c r="Y913" s="134">
        <f>IFERROR($Y$3*(TWK!H910+50)/100,"n/a")</f>
        <v>7.2423749999999991</v>
      </c>
      <c r="Z913" s="134">
        <f>IFERROR($Z$3*TWK!H910/100,"n/a")</f>
        <v>5.464875000000001</v>
      </c>
      <c r="AA913" s="134">
        <f>IFERROR($AA$3*(TWK!H910+100)/100,"n/a")</f>
        <v>7.3566250000000002</v>
      </c>
    </row>
    <row r="914" spans="1:27" x14ac:dyDescent="0.25">
      <c r="A914" s="47">
        <f t="shared" si="13"/>
        <v>44355</v>
      </c>
      <c r="B914" s="134">
        <f>IFERROR($B$3*TWK!B911/100,"n/a")</f>
        <v>25.688500000000005</v>
      </c>
      <c r="C914" s="134">
        <f>IFERROR($C$3*TWK!C911/100,"n/a")</f>
        <v>18.66</v>
      </c>
      <c r="D914" s="134">
        <f>IFERROR($D$3*TWK!C911/100,"n/a")</f>
        <v>16.545200000000001</v>
      </c>
      <c r="E914" s="134">
        <f>IFERROR( $E$3*TWK!C911/100,"n/a")</f>
        <v>15.798800000000002</v>
      </c>
      <c r="F914" s="134">
        <f>IFERROR($F$3*TWK!C911/100,"n/a")</f>
        <v>15.0524</v>
      </c>
      <c r="G914" s="134">
        <f>IFERROR($G$3*TWK!H911/100,"n/a")</f>
        <v>7.8279999999999994</v>
      </c>
      <c r="H914" s="134">
        <f>IFERROR( $H$3*TWK!D911/100,"n/a")</f>
        <v>17.802399999999999</v>
      </c>
      <c r="I914" s="134">
        <f>IFERROR($I$3*TWK!D911/100,"n/a")</f>
        <v>16.354799999999997</v>
      </c>
      <c r="J914" s="134">
        <f>IFERROR($J$3*TWK!D911/100,"n/a")</f>
        <v>16.139200000000002</v>
      </c>
      <c r="K914" s="134">
        <f>IFERROR($K$3*TWK!D911/100,"n/a")</f>
        <v>15.615600000000002</v>
      </c>
      <c r="L914" s="134">
        <f>IFERROR( $L$3*TWK!D911/100,"n/a")</f>
        <v>14.814799999999998</v>
      </c>
      <c r="M914" s="134">
        <f>IFERROR($M$3*TWK!D911/100,"n/a")</f>
        <v>14.291199999999998</v>
      </c>
      <c r="N914" s="134">
        <f>IFERROR($N$3*TWK!E911/100,"n/a")</f>
        <v>8.4986999999999995</v>
      </c>
      <c r="O914" s="134">
        <f>IFERROR($O$3*TWK!F911/100,"n/a")</f>
        <v>11.396700000000001</v>
      </c>
      <c r="P914" s="134">
        <f>IFERROR($P$3*TWK!F911/100,"n/a")</f>
        <v>10.8378</v>
      </c>
      <c r="Q914" s="134">
        <f>IFERROR($Q$3*TWK!F911/100,"n/a")</f>
        <v>9.8171999999999997</v>
      </c>
      <c r="R914" s="134">
        <f>IFERROR($R$3*TWK!F911/100,"n/a")</f>
        <v>9.6957000000000004</v>
      </c>
      <c r="S914" s="134">
        <f>IFERROR($S$3*TWK!H911/100,"n/a")</f>
        <v>7.8279999999999994</v>
      </c>
      <c r="T914" s="134">
        <f>IFERROR($T$3*TWK!H911/100,"n/a")</f>
        <v>7.6220000000000008</v>
      </c>
      <c r="U914" s="134">
        <f>IFERROR($U$3*TWK!H911/100,"n/a")</f>
        <v>7.2923999999999998</v>
      </c>
      <c r="V914" s="134">
        <f>IFERROR($V$3*TWK!H911/100,"n/a")</f>
        <v>7.230599999999999</v>
      </c>
      <c r="W914" s="134">
        <f>IFERROR($W$3*TWK!H911/100,"n/a")</f>
        <v>6.4683999999999999</v>
      </c>
      <c r="X914" s="134">
        <f>IFERROR($X$3*(TWK!H911+25)/100,"n/a")</f>
        <v>6.9069000000000003</v>
      </c>
      <c r="Y914" s="134">
        <f>IFERROR($Y$3*(TWK!H911+50)/100,"n/a")</f>
        <v>6.8351999999999995</v>
      </c>
      <c r="Z914" s="134">
        <f>IFERROR($Z$3*TWK!H911/100,"n/a")</f>
        <v>5.0882000000000005</v>
      </c>
      <c r="AA914" s="134">
        <f>IFERROR($AA$3*(TWK!H911+100)/100,"n/a")</f>
        <v>7.0074000000000005</v>
      </c>
    </row>
    <row r="915" spans="1:27" x14ac:dyDescent="0.25">
      <c r="A915" s="47">
        <f t="shared" si="13"/>
        <v>44362</v>
      </c>
      <c r="B915" s="134">
        <f>IFERROR($B$3*TWK!B912/100,"n/a")</f>
        <v>27.143150000000002</v>
      </c>
      <c r="C915" s="134">
        <f>IFERROR($C$3*TWK!C912/100,"n/a")</f>
        <v>18.675000000000001</v>
      </c>
      <c r="D915" s="134">
        <f>IFERROR($D$3*TWK!C912/100,"n/a")</f>
        <v>16.558500000000002</v>
      </c>
      <c r="E915" s="134">
        <f>IFERROR( $E$3*TWK!C912/100,"n/a")</f>
        <v>15.811500000000001</v>
      </c>
      <c r="F915" s="134">
        <f>IFERROR($F$3*TWK!C912/100,"n/a")</f>
        <v>15.064500000000001</v>
      </c>
      <c r="G915" s="134">
        <f>IFERROR($G$3*TWK!H912/100,"n/a")</f>
        <v>7.6</v>
      </c>
      <c r="H915" s="134">
        <f>IFERROR( $H$3*TWK!D912/100,"n/a")</f>
        <v>17.556750000000001</v>
      </c>
      <c r="I915" s="134">
        <f>IFERROR($I$3*TWK!D912/100,"n/a")</f>
        <v>16.129124999999998</v>
      </c>
      <c r="J915" s="134">
        <f>IFERROR($J$3*TWK!D912/100,"n/a")</f>
        <v>15.916500000000001</v>
      </c>
      <c r="K915" s="134">
        <f>IFERROR($K$3*TWK!D912/100,"n/a")</f>
        <v>15.400125000000001</v>
      </c>
      <c r="L915" s="134">
        <f>IFERROR( $L$3*TWK!D912/100,"n/a")</f>
        <v>14.610374999999999</v>
      </c>
      <c r="M915" s="134">
        <f>IFERROR($M$3*TWK!D912/100,"n/a")</f>
        <v>14.093999999999999</v>
      </c>
      <c r="N915" s="134">
        <f>IFERROR($N$3*TWK!E912/100,"n/a")</f>
        <v>8.3291249999999994</v>
      </c>
      <c r="O915" s="134">
        <f>IFERROR($O$3*TWK!F912/100,"n/a")</f>
        <v>11.314625000000001</v>
      </c>
      <c r="P915" s="134">
        <f>IFERROR($P$3*TWK!F912/100,"n/a")</f>
        <v>10.759749999999999</v>
      </c>
      <c r="Q915" s="134">
        <f>IFERROR($Q$3*TWK!F912/100,"n/a")</f>
        <v>9.7464999999999993</v>
      </c>
      <c r="R915" s="134">
        <f>IFERROR($R$3*TWK!F912/100,"n/a")</f>
        <v>9.6258750000000006</v>
      </c>
      <c r="S915" s="134">
        <f>IFERROR($S$3*TWK!H912/100,"n/a")</f>
        <v>7.6</v>
      </c>
      <c r="T915" s="134">
        <f>IFERROR($T$3*TWK!H912/100,"n/a")</f>
        <v>7.4</v>
      </c>
      <c r="U915" s="134">
        <f>IFERROR($U$3*TWK!H912/100,"n/a")</f>
        <v>7.08</v>
      </c>
      <c r="V915" s="134">
        <f>IFERROR($V$3*TWK!H912/100,"n/a")</f>
        <v>7.02</v>
      </c>
      <c r="W915" s="134">
        <f>IFERROR($W$3*TWK!H912/100,"n/a")</f>
        <v>6.28</v>
      </c>
      <c r="X915" s="134">
        <f>IFERROR($X$3*(TWK!H912+25)/100,"n/a")</f>
        <v>6.7275</v>
      </c>
      <c r="Y915" s="134">
        <f>IFERROR($Y$3*(TWK!H912+50)/100,"n/a")</f>
        <v>6.6749999999999998</v>
      </c>
      <c r="Z915" s="134">
        <f>IFERROR($Z$3*TWK!H912/100,"n/a")</f>
        <v>4.9400000000000004</v>
      </c>
      <c r="AA915" s="134">
        <f>IFERROR($AA$3*(TWK!H912+100)/100,"n/a")</f>
        <v>6.87</v>
      </c>
    </row>
    <row r="916" spans="1:27" x14ac:dyDescent="0.25">
      <c r="A916" s="47">
        <f t="shared" si="13"/>
        <v>44369</v>
      </c>
      <c r="B916" s="134">
        <f>IFERROR($B$3*TWK!B913/100,"n/a")</f>
        <v>25.564700000000002</v>
      </c>
      <c r="C916" s="134">
        <f>IFERROR($C$3*TWK!C913/100,"n/a")</f>
        <v>18.18</v>
      </c>
      <c r="D916" s="134">
        <f>IFERROR($D$3*TWK!C913/100,"n/a")</f>
        <v>16.119600000000002</v>
      </c>
      <c r="E916" s="134">
        <f>IFERROR( $E$3*TWK!C913/100,"n/a")</f>
        <v>15.3924</v>
      </c>
      <c r="F916" s="134">
        <f>IFERROR($F$3*TWK!C913/100,"n/a")</f>
        <v>14.6652</v>
      </c>
      <c r="G916" s="134">
        <f>IFERROR($G$3*TWK!H913/100,"n/a")</f>
        <v>7.6</v>
      </c>
      <c r="H916" s="134">
        <f>IFERROR( $H$3*TWK!D913/100,"n/a")</f>
        <v>17.051000000000002</v>
      </c>
      <c r="I916" s="134">
        <f>IFERROR($I$3*TWK!D913/100,"n/a")</f>
        <v>15.664499999999999</v>
      </c>
      <c r="J916" s="134">
        <f>IFERROR($J$3*TWK!D913/100,"n/a")</f>
        <v>15.458</v>
      </c>
      <c r="K916" s="134">
        <f>IFERROR($K$3*TWK!D913/100,"n/a")</f>
        <v>14.9565</v>
      </c>
      <c r="L916" s="134">
        <f>IFERROR( $L$3*TWK!D913/100,"n/a")</f>
        <v>14.189499999999999</v>
      </c>
      <c r="M916" s="134">
        <f>IFERROR($M$3*TWK!D913/100,"n/a")</f>
        <v>13.687999999999999</v>
      </c>
      <c r="N916" s="134">
        <f>IFERROR($N$3*TWK!E913/100,"n/a")</f>
        <v>8.0997000000000003</v>
      </c>
      <c r="O916" s="134">
        <f>IFERROR($O$3*TWK!F913/100,"n/a")</f>
        <v>10.599400000000001</v>
      </c>
      <c r="P916" s="134">
        <f>IFERROR($P$3*TWK!F913/100,"n/a")</f>
        <v>10.079600000000001</v>
      </c>
      <c r="Q916" s="134">
        <f>IFERROR($Q$3*TWK!F913/100,"n/a")</f>
        <v>9.1303999999999998</v>
      </c>
      <c r="R916" s="134">
        <f>IFERROR($R$3*TWK!F913/100,"n/a")</f>
        <v>9.0174000000000003</v>
      </c>
      <c r="S916" s="134">
        <f>IFERROR($S$3*TWK!H913/100,"n/a")</f>
        <v>7.6</v>
      </c>
      <c r="T916" s="134">
        <f>IFERROR($T$3*TWK!H913/100,"n/a")</f>
        <v>7.4</v>
      </c>
      <c r="U916" s="134">
        <f>IFERROR($U$3*TWK!H913/100,"n/a")</f>
        <v>7.08</v>
      </c>
      <c r="V916" s="134">
        <f>IFERROR($V$3*TWK!H913/100,"n/a")</f>
        <v>7.02</v>
      </c>
      <c r="W916" s="134">
        <f>IFERROR($W$3*TWK!H913/100,"n/a")</f>
        <v>6.28</v>
      </c>
      <c r="X916" s="134">
        <f>IFERROR($X$3*(TWK!H913+25)/100,"n/a")</f>
        <v>6.7275</v>
      </c>
      <c r="Y916" s="134">
        <f>IFERROR($Y$3*(TWK!H913+50)/100,"n/a")</f>
        <v>6.6749999999999998</v>
      </c>
      <c r="Z916" s="134">
        <f>IFERROR($Z$3*TWK!H913/100,"n/a")</f>
        <v>4.9400000000000004</v>
      </c>
      <c r="AA916" s="134">
        <f>IFERROR($AA$3*(TWK!H913+100)/100,"n/a")</f>
        <v>6.87</v>
      </c>
    </row>
    <row r="917" spans="1:27" x14ac:dyDescent="0.25">
      <c r="A917" s="47">
        <f t="shared" si="13"/>
        <v>44376</v>
      </c>
      <c r="B917" s="134">
        <f>IFERROR($B$3*TWK!B914/100,"n/a")</f>
        <v>24.295750000000002</v>
      </c>
      <c r="C917" s="134">
        <f>IFERROR($C$3*TWK!C914/100,"n/a")</f>
        <v>17.024999999999999</v>
      </c>
      <c r="D917" s="134">
        <f>IFERROR($D$3*TWK!C914/100,"n/a")</f>
        <v>15.095500000000001</v>
      </c>
      <c r="E917" s="134">
        <f>IFERROR( $E$3*TWK!C914/100,"n/a")</f>
        <v>14.4145</v>
      </c>
      <c r="F917" s="134">
        <f>IFERROR($F$3*TWK!C914/100,"n/a")</f>
        <v>13.733499999999999</v>
      </c>
      <c r="G917" s="134">
        <f>IFERROR($G$3*TWK!H914/100,"n/a")</f>
        <v>7.4574999999999996</v>
      </c>
      <c r="H917" s="134">
        <f>IFERROR( $H$3*TWK!D914/100,"n/a")</f>
        <v>16.256250000000001</v>
      </c>
      <c r="I917" s="134">
        <f>IFERROR($I$3*TWK!D914/100,"n/a")</f>
        <v>14.934374999999999</v>
      </c>
      <c r="J917" s="134">
        <f>IFERROR($J$3*TWK!D914/100,"n/a")</f>
        <v>14.737500000000001</v>
      </c>
      <c r="K917" s="134">
        <f>IFERROR($K$3*TWK!D914/100,"n/a")</f>
        <v>14.259375</v>
      </c>
      <c r="L917" s="134">
        <f>IFERROR( $L$3*TWK!D914/100,"n/a")</f>
        <v>13.528124999999999</v>
      </c>
      <c r="M917" s="134">
        <f>IFERROR($M$3*TWK!D914/100,"n/a")</f>
        <v>13.05</v>
      </c>
      <c r="N917" s="134">
        <f>IFERROR($N$3*TWK!E914/100,"n/a")</f>
        <v>7.98</v>
      </c>
      <c r="O917" s="134">
        <f>IFERROR($O$3*TWK!F914/100,"n/a")</f>
        <v>10.024875000000002</v>
      </c>
      <c r="P917" s="134">
        <f>IFERROR($P$3*TWK!F914/100,"n/a")</f>
        <v>9.5332500000000007</v>
      </c>
      <c r="Q917" s="134">
        <f>IFERROR($Q$3*TWK!F914/100,"n/a")</f>
        <v>8.6355000000000004</v>
      </c>
      <c r="R917" s="134">
        <f>IFERROR($R$3*TWK!F914/100,"n/a")</f>
        <v>8.5286249999999999</v>
      </c>
      <c r="S917" s="134">
        <f>IFERROR($S$3*TWK!H914/100,"n/a")</f>
        <v>7.4574999999999996</v>
      </c>
      <c r="T917" s="134">
        <f>IFERROR($T$3*TWK!H914/100,"n/a")</f>
        <v>7.2612500000000004</v>
      </c>
      <c r="U917" s="134">
        <f>IFERROR($U$3*TWK!H914/100,"n/a")</f>
        <v>6.9472500000000004</v>
      </c>
      <c r="V917" s="134">
        <f>IFERROR($V$3*TWK!H914/100,"n/a")</f>
        <v>6.8883749999999999</v>
      </c>
      <c r="W917" s="134">
        <f>IFERROR($W$3*TWK!H914/100,"n/a")</f>
        <v>6.1622500000000002</v>
      </c>
      <c r="X917" s="134">
        <f>IFERROR($X$3*(TWK!H914+25)/100,"n/a")</f>
        <v>6.6153750000000002</v>
      </c>
      <c r="Y917" s="134">
        <f>IFERROR($Y$3*(TWK!H914+50)/100,"n/a")</f>
        <v>6.5748749999999996</v>
      </c>
      <c r="Z917" s="134">
        <f>IFERROR($Z$3*TWK!H914/100,"n/a")</f>
        <v>4.8473750000000004</v>
      </c>
      <c r="AA917" s="134">
        <f>IFERROR($AA$3*(TWK!H914+100)/100,"n/a")</f>
        <v>6.7841250000000004</v>
      </c>
    </row>
    <row r="918" spans="1:27" x14ac:dyDescent="0.25">
      <c r="A918" s="47">
        <f t="shared" si="13"/>
        <v>44383</v>
      </c>
      <c r="B918" s="134">
        <f>IFERROR($B$3*TWK!B915/100,"n/a")</f>
        <v>22.129250000000003</v>
      </c>
      <c r="C918" s="134">
        <f>IFERROR($C$3*TWK!C915/100,"n/a")</f>
        <v>16.5</v>
      </c>
      <c r="D918" s="134">
        <f>IFERROR($D$3*TWK!C915/100,"n/a")</f>
        <v>14.63</v>
      </c>
      <c r="E918" s="134">
        <f>IFERROR( $E$3*TWK!C915/100,"n/a")</f>
        <v>13.97</v>
      </c>
      <c r="F918" s="134">
        <f>IFERROR($F$3*TWK!C915/100,"n/a")</f>
        <v>13.31</v>
      </c>
      <c r="G918" s="134">
        <f>IFERROR($G$3*TWK!H915/100,"n/a")</f>
        <v>7.0616666666666665</v>
      </c>
      <c r="H918" s="134">
        <f>IFERROR( $H$3*TWK!D915/100,"n/a")</f>
        <v>15.895</v>
      </c>
      <c r="I918" s="134">
        <f>IFERROR($I$3*TWK!D915/100,"n/a")</f>
        <v>14.602499999999999</v>
      </c>
      <c r="J918" s="134">
        <f>IFERROR($J$3*TWK!D915/100,"n/a")</f>
        <v>14.41</v>
      </c>
      <c r="K918" s="134">
        <f>IFERROR($K$3*TWK!D915/100,"n/a")</f>
        <v>13.942500000000001</v>
      </c>
      <c r="L918" s="134">
        <f>IFERROR( $L$3*TWK!D915/100,"n/a")</f>
        <v>13.227499999999999</v>
      </c>
      <c r="M918" s="134">
        <f>IFERROR($M$3*TWK!D915/100,"n/a")</f>
        <v>12.76</v>
      </c>
      <c r="N918" s="134">
        <f>IFERROR($N$3*TWK!E915/100,"n/a")</f>
        <v>7.9467499999999998</v>
      </c>
      <c r="O918" s="134">
        <f>IFERROR($O$3*TWK!F915/100,"n/a")</f>
        <v>10.044416666666667</v>
      </c>
      <c r="P918" s="134">
        <f>IFERROR($P$3*TWK!F915/100,"n/a")</f>
        <v>9.5518333333333327</v>
      </c>
      <c r="Q918" s="134">
        <f>IFERROR($Q$3*TWK!F915/100,"n/a")</f>
        <v>8.652333333333333</v>
      </c>
      <c r="R918" s="134">
        <f>IFERROR($R$3*TWK!F915/100,"n/a")</f>
        <v>8.5452499999999993</v>
      </c>
      <c r="S918" s="134">
        <f>IFERROR($S$3*TWK!H915/100,"n/a")</f>
        <v>7.0616666666666665</v>
      </c>
      <c r="T918" s="134">
        <f>IFERROR($T$3*TWK!H915/100,"n/a")</f>
        <v>6.8758333333333335</v>
      </c>
      <c r="U918" s="134">
        <f>IFERROR($U$3*TWK!H915/100,"n/a")</f>
        <v>6.5785</v>
      </c>
      <c r="V918" s="134">
        <f>IFERROR($V$3*TWK!H915/100,"n/a")</f>
        <v>6.5227499999999994</v>
      </c>
      <c r="W918" s="134">
        <f>IFERROR($W$3*TWK!H915/100,"n/a")</f>
        <v>5.8351666666666677</v>
      </c>
      <c r="X918" s="134">
        <f>IFERROR($X$3*(TWK!H915+25)/100,"n/a")</f>
        <v>6.3039166666666677</v>
      </c>
      <c r="Y918" s="134">
        <f>IFERROR($Y$3*(TWK!H915+50)/100,"n/a")</f>
        <v>6.2967499999999994</v>
      </c>
      <c r="Z918" s="134">
        <f>IFERROR($Z$3*TWK!H915/100,"n/a")</f>
        <v>4.5900833333333342</v>
      </c>
      <c r="AA918" s="134">
        <f>IFERROR($AA$3*(TWK!H915+100)/100,"n/a")</f>
        <v>6.545583333333334</v>
      </c>
    </row>
    <row r="919" spans="1:27" x14ac:dyDescent="0.25">
      <c r="A919" s="47">
        <f t="shared" si="13"/>
        <v>44390</v>
      </c>
      <c r="B919" s="134">
        <f>IFERROR($B$3*TWK!B916/100,"n/a")</f>
        <v>21.922916666666669</v>
      </c>
      <c r="C919" s="134">
        <f>IFERROR($C$3*TWK!C916/100,"n/a")</f>
        <v>16.7</v>
      </c>
      <c r="D919" s="134">
        <f>IFERROR($D$3*TWK!C916/100,"n/a")</f>
        <v>14.807333333333334</v>
      </c>
      <c r="E919" s="134">
        <f>IFERROR( $E$3*TWK!C916/100,"n/a")</f>
        <v>14.139333333333331</v>
      </c>
      <c r="F919" s="134">
        <f>IFERROR($F$3*TWK!C916/100,"n/a")</f>
        <v>13.471333333333332</v>
      </c>
      <c r="G919" s="134">
        <f>IFERROR($G$3*TWK!H916/100,"n/a")</f>
        <v>7.1566666666666663</v>
      </c>
      <c r="H919" s="134">
        <f>IFERROR( $H$3*TWK!D916/100,"n/a")</f>
        <v>15.895</v>
      </c>
      <c r="I919" s="134">
        <f>IFERROR($I$3*TWK!D916/100,"n/a")</f>
        <v>14.602499999999999</v>
      </c>
      <c r="J919" s="134">
        <f>IFERROR($J$3*TWK!D916/100,"n/a")</f>
        <v>14.41</v>
      </c>
      <c r="K919" s="134">
        <f>IFERROR($K$3*TWK!D916/100,"n/a")</f>
        <v>13.942500000000001</v>
      </c>
      <c r="L919" s="134">
        <f>IFERROR( $L$3*TWK!D916/100,"n/a")</f>
        <v>13.227499999999999</v>
      </c>
      <c r="M919" s="134">
        <f>IFERROR($M$3*TWK!D916/100,"n/a")</f>
        <v>12.76</v>
      </c>
      <c r="N919" s="134">
        <f>IFERROR($N$3*TWK!E916/100,"n/a")</f>
        <v>7.98</v>
      </c>
      <c r="O919" s="134">
        <f>IFERROR($O$3*TWK!F916/100,"n/a")</f>
        <v>9.8099166666666662</v>
      </c>
      <c r="P919" s="134">
        <f>IFERROR($P$3*TWK!F916/100,"n/a")</f>
        <v>9.3288333333333338</v>
      </c>
      <c r="Q919" s="134">
        <f>IFERROR($Q$3*TWK!F916/100,"n/a")</f>
        <v>8.450333333333333</v>
      </c>
      <c r="R919" s="134">
        <f>IFERROR($R$3*TWK!F916/100,"n/a")</f>
        <v>8.3457500000000007</v>
      </c>
      <c r="S919" s="134">
        <f>IFERROR($S$3*TWK!H916/100,"n/a")</f>
        <v>7.1566666666666663</v>
      </c>
      <c r="T919" s="134">
        <f>IFERROR($T$3*TWK!H916/100,"n/a")</f>
        <v>6.9683333333333337</v>
      </c>
      <c r="U919" s="134">
        <f>IFERROR($U$3*TWK!H916/100,"n/a")</f>
        <v>6.6670000000000007</v>
      </c>
      <c r="V919" s="134">
        <f>IFERROR($V$3*TWK!H916/100,"n/a")</f>
        <v>6.6104999999999992</v>
      </c>
      <c r="W919" s="134">
        <f>IFERROR($W$3*TWK!H916/100,"n/a")</f>
        <v>5.9136666666666668</v>
      </c>
      <c r="X919" s="134">
        <f>IFERROR($X$3*(TWK!H916+25)/100,"n/a")</f>
        <v>6.3786666666666676</v>
      </c>
      <c r="Y919" s="134">
        <f>IFERROR($Y$3*(TWK!H916+50)/100,"n/a")</f>
        <v>6.3635000000000002</v>
      </c>
      <c r="Z919" s="134">
        <f>IFERROR($Z$3*TWK!H916/100,"n/a")</f>
        <v>4.6518333333333342</v>
      </c>
      <c r="AA919" s="134">
        <f>IFERROR($AA$3*(TWK!H916+100)/100,"n/a")</f>
        <v>6.6028333333333338</v>
      </c>
    </row>
    <row r="920" spans="1:27" x14ac:dyDescent="0.25">
      <c r="A920" s="47">
        <f t="shared" si="13"/>
        <v>44397</v>
      </c>
      <c r="B920" s="134">
        <f>IFERROR($B$3*TWK!B917/100,"n/a")</f>
        <v>22.051874999999999</v>
      </c>
      <c r="C920" s="134">
        <f>IFERROR($C$3*TWK!C917/100,"n/a")</f>
        <v>16.875</v>
      </c>
      <c r="D920" s="134">
        <f>IFERROR($D$3*TWK!C917/100,"n/a")</f>
        <v>14.9625</v>
      </c>
      <c r="E920" s="134">
        <f>IFERROR( $E$3*TWK!C917/100,"n/a")</f>
        <v>14.2875</v>
      </c>
      <c r="F920" s="134">
        <f>IFERROR($F$3*TWK!C917/100,"n/a")</f>
        <v>13.612500000000001</v>
      </c>
      <c r="G920" s="134">
        <f>IFERROR($G$3*TWK!H917/100,"n/a")</f>
        <v>7.125</v>
      </c>
      <c r="H920" s="134">
        <f>IFERROR( $H$3*TWK!D917/100,"n/a")</f>
        <v>15.967250000000002</v>
      </c>
      <c r="I920" s="134">
        <f>IFERROR($I$3*TWK!D917/100,"n/a")</f>
        <v>14.668874999999998</v>
      </c>
      <c r="J920" s="134">
        <f>IFERROR($J$3*TWK!D917/100,"n/a")</f>
        <v>14.4755</v>
      </c>
      <c r="K920" s="134">
        <f>IFERROR($K$3*TWK!D917/100,"n/a")</f>
        <v>14.005875000000001</v>
      </c>
      <c r="L920" s="134">
        <f>IFERROR( $L$3*TWK!D917/100,"n/a")</f>
        <v>13.287624999999998</v>
      </c>
      <c r="M920" s="134">
        <f>IFERROR($M$3*TWK!D917/100,"n/a")</f>
        <v>12.818</v>
      </c>
      <c r="N920" s="134">
        <f>IFERROR($N$3*TWK!E917/100,"n/a")</f>
        <v>8.0797500000000007</v>
      </c>
      <c r="O920" s="134">
        <f>IFERROR($O$3*TWK!F917/100,"n/a")</f>
        <v>9.5558750000000003</v>
      </c>
      <c r="P920" s="134">
        <f>IFERROR($P$3*TWK!F917/100,"n/a")</f>
        <v>9.0872500000000009</v>
      </c>
      <c r="Q920" s="134">
        <f>IFERROR($Q$3*TWK!F917/100,"n/a")</f>
        <v>8.2315000000000005</v>
      </c>
      <c r="R920" s="134">
        <f>IFERROR($R$3*TWK!F917/100,"n/a")</f>
        <v>8.1296250000000008</v>
      </c>
      <c r="S920" s="134">
        <f>IFERROR($S$3*TWK!H917/100,"n/a")</f>
        <v>7.125</v>
      </c>
      <c r="T920" s="134">
        <f>IFERROR($T$3*TWK!H917/100,"n/a")</f>
        <v>6.9375</v>
      </c>
      <c r="U920" s="134">
        <f>IFERROR($U$3*TWK!H917/100,"n/a")</f>
        <v>6.6375000000000002</v>
      </c>
      <c r="V920" s="134">
        <f>IFERROR($V$3*TWK!H917/100,"n/a")</f>
        <v>6.5812499999999998</v>
      </c>
      <c r="W920" s="134">
        <f>IFERROR($W$3*TWK!H917/100,"n/a")</f>
        <v>5.8875000000000002</v>
      </c>
      <c r="X920" s="134">
        <f>IFERROR($X$3*(TWK!H917+25)/100,"n/a")</f>
        <v>6.3537499999999998</v>
      </c>
      <c r="Y920" s="134">
        <f>IFERROR($Y$3*(TWK!H917+50)/100,"n/a")</f>
        <v>6.3412499999999996</v>
      </c>
      <c r="Z920" s="134">
        <f>IFERROR($Z$3*TWK!H917/100,"n/a")</f>
        <v>4.6312500000000005</v>
      </c>
      <c r="AA920" s="134">
        <f>IFERROR($AA$3*(TWK!H917+100)/100,"n/a")</f>
        <v>6.5837500000000002</v>
      </c>
    </row>
    <row r="921" spans="1:27" x14ac:dyDescent="0.25">
      <c r="A921" s="47">
        <f t="shared" si="13"/>
        <v>44404</v>
      </c>
      <c r="B921" s="134">
        <f>IFERROR($B$3*TWK!B918/100,"n/a")</f>
        <v>21.788800000000002</v>
      </c>
      <c r="C921" s="134">
        <f>IFERROR($C$3*TWK!C918/100,"n/a")</f>
        <v>16.86</v>
      </c>
      <c r="D921" s="134">
        <f>IFERROR($D$3*TWK!C918/100,"n/a")</f>
        <v>14.949200000000001</v>
      </c>
      <c r="E921" s="134">
        <f>IFERROR( $E$3*TWK!C918/100,"n/a")</f>
        <v>14.274800000000001</v>
      </c>
      <c r="F921" s="134">
        <f>IFERROR($F$3*TWK!C918/100,"n/a")</f>
        <v>13.6004</v>
      </c>
      <c r="G921" s="134">
        <f>IFERROR($G$3*TWK!H918/100,"n/a")</f>
        <v>7.2579999999999991</v>
      </c>
      <c r="H921" s="134">
        <f>IFERROR( $H$3*TWK!D918/100,"n/a")</f>
        <v>16.184000000000001</v>
      </c>
      <c r="I921" s="134">
        <f>IFERROR($I$3*TWK!D918/100,"n/a")</f>
        <v>14.868</v>
      </c>
      <c r="J921" s="134">
        <f>IFERROR($J$3*TWK!D918/100,"n/a")</f>
        <v>14.672000000000001</v>
      </c>
      <c r="K921" s="134">
        <f>IFERROR($K$3*TWK!D918/100,"n/a")</f>
        <v>14.196000000000002</v>
      </c>
      <c r="L921" s="134">
        <f>IFERROR( $L$3*TWK!D918/100,"n/a")</f>
        <v>13.468</v>
      </c>
      <c r="M921" s="134">
        <f>IFERROR($M$3*TWK!D918/100,"n/a")</f>
        <v>12.991999999999997</v>
      </c>
      <c r="N921" s="134">
        <f>IFERROR($N$3*TWK!E918/100,"n/a")</f>
        <v>8.059800000000001</v>
      </c>
      <c r="O921" s="134">
        <f>IFERROR($O$3*TWK!F918/100,"n/a")</f>
        <v>9.8021000000000011</v>
      </c>
      <c r="P921" s="134">
        <f>IFERROR($P$3*TWK!F918/100,"n/a")</f>
        <v>9.3214000000000006</v>
      </c>
      <c r="Q921" s="134">
        <f>IFERROR($Q$3*TWK!F918/100,"n/a")</f>
        <v>8.4436</v>
      </c>
      <c r="R921" s="134">
        <f>IFERROR($R$3*TWK!F918/100,"n/a")</f>
        <v>8.3391000000000002</v>
      </c>
      <c r="S921" s="134">
        <f>IFERROR($S$3*TWK!H918/100,"n/a")</f>
        <v>7.2579999999999991</v>
      </c>
      <c r="T921" s="134">
        <f>IFERROR($T$3*TWK!H918/100,"n/a")</f>
        <v>7.0670000000000002</v>
      </c>
      <c r="U921" s="134">
        <f>IFERROR($U$3*TWK!H918/100,"n/a")</f>
        <v>6.7614000000000001</v>
      </c>
      <c r="V921" s="134">
        <f>IFERROR($V$3*TWK!H918/100,"n/a")</f>
        <v>6.7040999999999995</v>
      </c>
      <c r="W921" s="134">
        <f>IFERROR($W$3*TWK!H918/100,"n/a")</f>
        <v>5.9973999999999998</v>
      </c>
      <c r="X921" s="134">
        <f>IFERROR($X$3*(TWK!H918+25)/100,"n/a")</f>
        <v>6.4584000000000001</v>
      </c>
      <c r="Y921" s="134">
        <f>IFERROR($Y$3*(TWK!H918+50)/100,"n/a")</f>
        <v>6.4347000000000003</v>
      </c>
      <c r="Z921" s="134">
        <f>IFERROR($Z$3*TWK!H918/100,"n/a")</f>
        <v>4.7177000000000007</v>
      </c>
      <c r="AA921" s="134">
        <f>IFERROR($AA$3*(TWK!H918+100)/100,"n/a")</f>
        <v>6.6638999999999999</v>
      </c>
    </row>
    <row r="922" spans="1:27" x14ac:dyDescent="0.25">
      <c r="A922" s="47">
        <f t="shared" si="13"/>
        <v>44411</v>
      </c>
      <c r="B922" s="134">
        <f>IFERROR($B$3*TWK!B919/100,"n/a")</f>
        <v>25.069500000000001</v>
      </c>
      <c r="C922" s="134">
        <f>IFERROR($C$3*TWK!C919/100,"n/a")</f>
        <v>21.3</v>
      </c>
      <c r="D922" s="134">
        <f>IFERROR($D$3*TWK!C919/100,"n/a")</f>
        <v>18.886000000000003</v>
      </c>
      <c r="E922" s="134">
        <f>IFERROR( $E$3*TWK!C919/100,"n/a")</f>
        <v>18.034000000000002</v>
      </c>
      <c r="F922" s="134">
        <f>IFERROR($F$3*TWK!C919/100,"n/a")</f>
        <v>17.182000000000002</v>
      </c>
      <c r="G922" s="134">
        <f>IFERROR($G$3*TWK!H919/100,"n/a")</f>
        <v>9.5</v>
      </c>
      <c r="H922" s="134">
        <f>IFERROR( $H$3*TWK!D919/100,"n/a")</f>
        <v>19.4786</v>
      </c>
      <c r="I922" s="134">
        <f>IFERROR($I$3*TWK!D919/100,"n/a")</f>
        <v>17.894699999999997</v>
      </c>
      <c r="J922" s="134">
        <f>IFERROR($J$3*TWK!D919/100,"n/a")</f>
        <v>17.658799999999999</v>
      </c>
      <c r="K922" s="134">
        <f>IFERROR($K$3*TWK!D919/100,"n/a")</f>
        <v>17.085900000000002</v>
      </c>
      <c r="L922" s="134">
        <f>IFERROR( $L$3*TWK!D919/100,"n/a")</f>
        <v>16.209699999999998</v>
      </c>
      <c r="M922" s="134">
        <f>IFERROR($M$3*TWK!D919/100,"n/a")</f>
        <v>15.636799999999999</v>
      </c>
      <c r="N922" s="134">
        <f>IFERROR($N$3*TWK!E919/100,"n/a")</f>
        <v>10.214400000000001</v>
      </c>
      <c r="O922" s="134">
        <f>IFERROR($O$3*TWK!F919/100,"n/a")</f>
        <v>11.818800000000001</v>
      </c>
      <c r="P922" s="134">
        <f>IFERROR($P$3*TWK!F919/100,"n/a")</f>
        <v>11.2392</v>
      </c>
      <c r="Q922" s="134">
        <f>IFERROR($Q$3*TWK!F919/100,"n/a")</f>
        <v>10.1808</v>
      </c>
      <c r="R922" s="134">
        <f>IFERROR($R$3*TWK!F919/100,"n/a")</f>
        <v>10.0548</v>
      </c>
      <c r="S922" s="134">
        <f>IFERROR($S$3*TWK!H919/100,"n/a")</f>
        <v>9.5</v>
      </c>
      <c r="T922" s="134">
        <f>IFERROR($T$3*TWK!H919/100,"n/a")</f>
        <v>9.25</v>
      </c>
      <c r="U922" s="134">
        <f>IFERROR($U$3*TWK!H919/100,"n/a")</f>
        <v>8.85</v>
      </c>
      <c r="V922" s="134">
        <f>IFERROR($V$3*TWK!H919/100,"n/a")</f>
        <v>8.7750000000000004</v>
      </c>
      <c r="W922" s="134">
        <f>IFERROR($W$3*TWK!H919/100,"n/a")</f>
        <v>7.85</v>
      </c>
      <c r="X922" s="134">
        <f>IFERROR($X$3*(TWK!H919+25)/100,"n/a")</f>
        <v>8.2225000000000019</v>
      </c>
      <c r="Y922" s="134">
        <f>IFERROR($Y$3*(TWK!H919+50)/100,"n/a")</f>
        <v>8.01</v>
      </c>
      <c r="Z922" s="134">
        <f>IFERROR($Z$3*TWK!H919/100,"n/a")</f>
        <v>6.1749999999999998</v>
      </c>
      <c r="AA922" s="134">
        <f>IFERROR($AA$3*(TWK!H919+100)/100,"n/a")</f>
        <v>8.0150000000000006</v>
      </c>
    </row>
    <row r="923" spans="1:27" x14ac:dyDescent="0.25">
      <c r="A923" s="47">
        <f t="shared" si="13"/>
        <v>44418</v>
      </c>
      <c r="B923" s="134">
        <f>IFERROR($B$3*TWK!B920/100,"n/a")</f>
        <v>27.050300000000004</v>
      </c>
      <c r="C923" s="134">
        <f>IFERROR($C$3*TWK!C920/100,"n/a")</f>
        <v>22.08</v>
      </c>
      <c r="D923" s="134">
        <f>IFERROR($D$3*TWK!C920/100,"n/a")</f>
        <v>19.577600000000004</v>
      </c>
      <c r="E923" s="134">
        <f>IFERROR( $E$3*TWK!C920/100,"n/a")</f>
        <v>18.694400000000002</v>
      </c>
      <c r="F923" s="134">
        <f>IFERROR($F$3*TWK!C920/100,"n/a")</f>
        <v>17.811199999999999</v>
      </c>
      <c r="G923" s="134">
        <f>IFERROR($G$3*TWK!H920/100,"n/a")</f>
        <v>9.5380000000000003</v>
      </c>
      <c r="H923" s="134">
        <f>IFERROR( $H$3*TWK!D920/100,"n/a")</f>
        <v>20.1144</v>
      </c>
      <c r="I923" s="134">
        <f>IFERROR($I$3*TWK!D920/100,"n/a")</f>
        <v>18.4788</v>
      </c>
      <c r="J923" s="134">
        <f>IFERROR($J$3*TWK!D920/100,"n/a")</f>
        <v>18.235199999999999</v>
      </c>
      <c r="K923" s="134">
        <f>IFERROR($K$3*TWK!D920/100,"n/a")</f>
        <v>17.643600000000003</v>
      </c>
      <c r="L923" s="134">
        <f>IFERROR( $L$3*TWK!D920/100,"n/a")</f>
        <v>16.738799999999998</v>
      </c>
      <c r="M923" s="134">
        <f>IFERROR($M$3*TWK!D920/100,"n/a")</f>
        <v>16.147199999999998</v>
      </c>
      <c r="N923" s="134">
        <f>IFERROR($N$3*TWK!E920/100,"n/a")</f>
        <v>10.374000000000001</v>
      </c>
      <c r="O923" s="134">
        <f>IFERROR($O$3*TWK!F920/100,"n/a")</f>
        <v>11.865700000000002</v>
      </c>
      <c r="P923" s="134">
        <f>IFERROR($P$3*TWK!F920/100,"n/a")</f>
        <v>11.283799999999999</v>
      </c>
      <c r="Q923" s="134">
        <f>IFERROR($Q$3*TWK!F920/100,"n/a")</f>
        <v>10.2212</v>
      </c>
      <c r="R923" s="134">
        <f>IFERROR($R$3*TWK!F920/100,"n/a")</f>
        <v>10.0947</v>
      </c>
      <c r="S923" s="134">
        <f>IFERROR($S$3*TWK!H920/100,"n/a")</f>
        <v>9.5380000000000003</v>
      </c>
      <c r="T923" s="134">
        <f>IFERROR($T$3*TWK!H920/100,"n/a")</f>
        <v>9.2870000000000008</v>
      </c>
      <c r="U923" s="134">
        <f>IFERROR($U$3*TWK!H920/100,"n/a")</f>
        <v>8.8853999999999989</v>
      </c>
      <c r="V923" s="134">
        <f>IFERROR($V$3*TWK!H920/100,"n/a")</f>
        <v>8.8101000000000003</v>
      </c>
      <c r="W923" s="134">
        <f>IFERROR($W$3*TWK!H920/100,"n/a")</f>
        <v>7.8814000000000002</v>
      </c>
      <c r="X923" s="134">
        <f>IFERROR($X$3*(TWK!H920+25)/100,"n/a")</f>
        <v>8.2523999999999997</v>
      </c>
      <c r="Y923" s="134">
        <f>IFERROR($Y$3*(TWK!H920+50)/100,"n/a")</f>
        <v>8.0366999999999997</v>
      </c>
      <c r="Z923" s="134">
        <f>IFERROR($Z$3*TWK!H920/100,"n/a")</f>
        <v>6.1997</v>
      </c>
      <c r="AA923" s="134">
        <f>IFERROR($AA$3*(TWK!H920+100)/100,"n/a")</f>
        <v>8.0379000000000005</v>
      </c>
    </row>
    <row r="924" spans="1:27" x14ac:dyDescent="0.25">
      <c r="A924" s="47">
        <f t="shared" si="13"/>
        <v>44425</v>
      </c>
      <c r="B924" s="134">
        <f>IFERROR($B$3*TWK!B921/100,"n/a")</f>
        <v>27.3598</v>
      </c>
      <c r="C924" s="134">
        <f>IFERROR($C$3*TWK!C921/100,"n/a")</f>
        <v>22.44</v>
      </c>
      <c r="D924" s="134">
        <f>IFERROR($D$3*TWK!C921/100,"n/a")</f>
        <v>19.896799999999999</v>
      </c>
      <c r="E924" s="134">
        <f>IFERROR( $E$3*TWK!C921/100,"n/a")</f>
        <v>18.999200000000002</v>
      </c>
      <c r="F924" s="134">
        <f>IFERROR($F$3*TWK!C921/100,"n/a")</f>
        <v>18.101599999999998</v>
      </c>
      <c r="G924" s="134">
        <f>IFERROR($G$3*TWK!H921/100,"n/a")</f>
        <v>10.373999999999999</v>
      </c>
      <c r="H924" s="134">
        <f>IFERROR( $H$3*TWK!D921/100,"n/a")</f>
        <v>21.385999999999999</v>
      </c>
      <c r="I924" s="134">
        <f>IFERROR($I$3*TWK!D921/100,"n/a")</f>
        <v>19.646999999999998</v>
      </c>
      <c r="J924" s="134">
        <f>IFERROR($J$3*TWK!D921/100,"n/a")</f>
        <v>19.388000000000002</v>
      </c>
      <c r="K924" s="134">
        <f>IFERROR($K$3*TWK!D921/100,"n/a")</f>
        <v>18.759</v>
      </c>
      <c r="L924" s="134">
        <f>IFERROR( $L$3*TWK!D921/100,"n/a")</f>
        <v>17.796999999999997</v>
      </c>
      <c r="M924" s="134">
        <f>IFERROR($M$3*TWK!D921/100,"n/a")</f>
        <v>17.167999999999999</v>
      </c>
      <c r="N924" s="134">
        <f>IFERROR($N$3*TWK!E921/100,"n/a")</f>
        <v>11.251800000000001</v>
      </c>
      <c r="O924" s="134">
        <f>IFERROR($O$3*TWK!F921/100,"n/a")</f>
        <v>14.961100000000002</v>
      </c>
      <c r="P924" s="134">
        <f>IFERROR($P$3*TWK!F921/100,"n/a")</f>
        <v>14.227399999999999</v>
      </c>
      <c r="Q924" s="134">
        <f>IFERROR($Q$3*TWK!F921/100,"n/a")</f>
        <v>12.887599999999999</v>
      </c>
      <c r="R924" s="134">
        <f>IFERROR($R$3*TWK!F921/100,"n/a")</f>
        <v>12.728100000000001</v>
      </c>
      <c r="S924" s="134">
        <f>IFERROR($S$3*TWK!H921/100,"n/a")</f>
        <v>10.373999999999999</v>
      </c>
      <c r="T924" s="134">
        <f>IFERROR($T$3*TWK!H921/100,"n/a")</f>
        <v>10.101000000000001</v>
      </c>
      <c r="U924" s="134">
        <f>IFERROR($U$3*TWK!H921/100,"n/a")</f>
        <v>9.6641999999999992</v>
      </c>
      <c r="V924" s="134">
        <f>IFERROR($V$3*TWK!H921/100,"n/a")</f>
        <v>9.5822999999999983</v>
      </c>
      <c r="W924" s="134">
        <f>IFERROR($W$3*TWK!H921/100,"n/a")</f>
        <v>8.5722000000000005</v>
      </c>
      <c r="X924" s="134">
        <f>IFERROR($X$3*(TWK!H921+25)/100,"n/a")</f>
        <v>8.9102000000000015</v>
      </c>
      <c r="Y924" s="134">
        <f>IFERROR($Y$3*(TWK!H921+50)/100,"n/a")</f>
        <v>8.6241000000000003</v>
      </c>
      <c r="Z924" s="134">
        <f>IFERROR($Z$3*TWK!H921/100,"n/a")</f>
        <v>6.743100000000001</v>
      </c>
      <c r="AA924" s="134">
        <f>IFERROR($AA$3*(TWK!H921+100)/100,"n/a")</f>
        <v>8.5416999999999987</v>
      </c>
    </row>
    <row r="925" spans="1:27" x14ac:dyDescent="0.25">
      <c r="A925" s="47">
        <f t="shared" si="13"/>
        <v>44432</v>
      </c>
      <c r="B925" s="134">
        <f>IFERROR($B$3*TWK!B922/100,"n/a")</f>
        <v>27.442333333333337</v>
      </c>
      <c r="C925" s="134">
        <f>IFERROR($C$3*TWK!C922/100,"n/a")</f>
        <v>23.2</v>
      </c>
      <c r="D925" s="134">
        <f>IFERROR($D$3*TWK!C922/100,"n/a")</f>
        <v>20.570666666666671</v>
      </c>
      <c r="E925" s="134">
        <f>IFERROR( $E$3*TWK!C922/100,"n/a")</f>
        <v>19.64266666666667</v>
      </c>
      <c r="F925" s="134">
        <f>IFERROR($F$3*TWK!C922/100,"n/a")</f>
        <v>18.714666666666666</v>
      </c>
      <c r="G925" s="134">
        <f>IFERROR($G$3*TWK!H922/100,"n/a")</f>
        <v>12.635</v>
      </c>
      <c r="H925" s="134">
        <f>IFERROR( $H$3*TWK!D922/100,"n/a")</f>
        <v>21.819500000000001</v>
      </c>
      <c r="I925" s="134">
        <f>IFERROR($I$3*TWK!D922/100,"n/a")</f>
        <v>20.045249999999999</v>
      </c>
      <c r="J925" s="134">
        <f>IFERROR($J$3*TWK!D922/100,"n/a")</f>
        <v>19.781000000000002</v>
      </c>
      <c r="K925" s="134">
        <f>IFERROR($K$3*TWK!D922/100,"n/a")</f>
        <v>19.139250000000001</v>
      </c>
      <c r="L925" s="134">
        <f>IFERROR( $L$3*TWK!D922/100,"n/a")</f>
        <v>18.15775</v>
      </c>
      <c r="M925" s="134">
        <f>IFERROR($M$3*TWK!D922/100,"n/a")</f>
        <v>17.515999999999998</v>
      </c>
      <c r="N925" s="134">
        <f>IFERROR($N$3*TWK!E922/100,"n/a")</f>
        <v>12.236000000000001</v>
      </c>
      <c r="O925" s="134">
        <f>IFERROR($O$3*TWK!F922/100,"n/a")</f>
        <v>16.02416666666667</v>
      </c>
      <c r="P925" s="134">
        <f>IFERROR($P$3*TWK!F922/100,"n/a")</f>
        <v>15.238333333333335</v>
      </c>
      <c r="Q925" s="134">
        <f>IFERROR($Q$3*TWK!F922/100,"n/a")</f>
        <v>13.803333333333335</v>
      </c>
      <c r="R925" s="134">
        <f>IFERROR($R$3*TWK!F922/100,"n/a")</f>
        <v>13.632500000000002</v>
      </c>
      <c r="S925" s="134">
        <f>IFERROR($S$3*TWK!H922/100,"n/a")</f>
        <v>12.635</v>
      </c>
      <c r="T925" s="134">
        <f>IFERROR($T$3*TWK!H922/100,"n/a")</f>
        <v>12.3025</v>
      </c>
      <c r="U925" s="134">
        <f>IFERROR($U$3*TWK!H922/100,"n/a")</f>
        <v>11.7705</v>
      </c>
      <c r="V925" s="134">
        <f>IFERROR($V$3*TWK!H922/100,"n/a")</f>
        <v>11.670749999999998</v>
      </c>
      <c r="W925" s="134">
        <f>IFERROR($W$3*TWK!H922/100,"n/a")</f>
        <v>10.4405</v>
      </c>
      <c r="X925" s="134">
        <f>IFERROR($X$3*(TWK!H922+25)/100,"n/a")</f>
        <v>10.689250000000001</v>
      </c>
      <c r="Y925" s="134">
        <f>IFERROR($Y$3*(TWK!H922+50)/100,"n/a")</f>
        <v>10.21275</v>
      </c>
      <c r="Z925" s="134">
        <f>IFERROR($Z$3*TWK!H922/100,"n/a")</f>
        <v>8.2127500000000015</v>
      </c>
      <c r="AA925" s="134">
        <f>IFERROR($AA$3*(TWK!H922+100)/100,"n/a")</f>
        <v>9.9042500000000011</v>
      </c>
    </row>
    <row r="926" spans="1:27" x14ac:dyDescent="0.25">
      <c r="A926" s="47">
        <f t="shared" si="13"/>
        <v>44439</v>
      </c>
      <c r="B926" s="134">
        <f>IFERROR($B$3*TWK!B923/100,"n/a")</f>
        <v>30.0215</v>
      </c>
      <c r="C926" s="134">
        <f>IFERROR($C$3*TWK!C923/100,"n/a")</f>
        <v>26.1</v>
      </c>
      <c r="D926" s="134">
        <f>IFERROR($D$3*TWK!C923/100,"n/a")</f>
        <v>23.142000000000003</v>
      </c>
      <c r="E926" s="134">
        <f>IFERROR( $E$3*TWK!C923/100,"n/a")</f>
        <v>22.098000000000003</v>
      </c>
      <c r="F926" s="134">
        <f>IFERROR($F$3*TWK!C923/100,"n/a")</f>
        <v>21.054000000000002</v>
      </c>
      <c r="G926" s="134">
        <f>IFERROR($G$3*TWK!H923/100,"n/a")</f>
        <v>15.2</v>
      </c>
      <c r="H926" s="134">
        <f>IFERROR( $H$3*TWK!D923/100,"n/a")</f>
        <v>24.853999999999999</v>
      </c>
      <c r="I926" s="134">
        <f>IFERROR($I$3*TWK!D923/100,"n/a")</f>
        <v>22.832999999999998</v>
      </c>
      <c r="J926" s="134">
        <f>IFERROR($J$3*TWK!D923/100,"n/a")</f>
        <v>22.532000000000004</v>
      </c>
      <c r="K926" s="134">
        <f>IFERROR($K$3*TWK!D923/100,"n/a")</f>
        <v>21.800999999999998</v>
      </c>
      <c r="L926" s="134">
        <f>IFERROR( $L$3*TWK!D923/100,"n/a")</f>
        <v>20.682999999999996</v>
      </c>
      <c r="M926" s="134">
        <f>IFERROR($M$3*TWK!D923/100,"n/a")</f>
        <v>19.951999999999998</v>
      </c>
      <c r="N926" s="134">
        <f>IFERROR($N$3*TWK!E923/100,"n/a")</f>
        <v>15.2019</v>
      </c>
      <c r="O926" s="134">
        <f>IFERROR($O$3*TWK!F923/100,"n/a")</f>
        <v>19.932500000000001</v>
      </c>
      <c r="P926" s="134">
        <f>IFERROR($P$3*TWK!F923/100,"n/a")</f>
        <v>18.954999999999998</v>
      </c>
      <c r="Q926" s="134">
        <f>IFERROR($Q$3*TWK!F923/100,"n/a")</f>
        <v>17.170000000000002</v>
      </c>
      <c r="R926" s="134">
        <f>IFERROR($R$3*TWK!F923/100,"n/a")</f>
        <v>16.9575</v>
      </c>
      <c r="S926" s="134">
        <f>IFERROR($S$3*TWK!H923/100,"n/a")</f>
        <v>15.2</v>
      </c>
      <c r="T926" s="134">
        <f>IFERROR($T$3*TWK!H923/100,"n/a")</f>
        <v>14.8</v>
      </c>
      <c r="U926" s="134">
        <f>IFERROR($U$3*TWK!H923/100,"n/a")</f>
        <v>14.16</v>
      </c>
      <c r="V926" s="134">
        <f>IFERROR($V$3*TWK!H923/100,"n/a")</f>
        <v>14.04</v>
      </c>
      <c r="W926" s="134">
        <f>IFERROR($W$3*TWK!H923/100,"n/a")</f>
        <v>12.56</v>
      </c>
      <c r="X926" s="134">
        <f>IFERROR($X$3*(TWK!H923+25)/100,"n/a")</f>
        <v>12.7075</v>
      </c>
      <c r="Y926" s="134">
        <f>IFERROR($Y$3*(TWK!H923+50)/100,"n/a")</f>
        <v>12.015000000000001</v>
      </c>
      <c r="Z926" s="134">
        <f>IFERROR($Z$3*TWK!H923/100,"n/a")</f>
        <v>9.8800000000000008</v>
      </c>
      <c r="AA926" s="134">
        <f>IFERROR($AA$3*(TWK!H923+100)/100,"n/a")</f>
        <v>11.45</v>
      </c>
    </row>
    <row r="927" spans="1:27" x14ac:dyDescent="0.25">
      <c r="A927" s="47">
        <f t="shared" si="13"/>
        <v>44446</v>
      </c>
      <c r="B927" s="134">
        <f>IFERROR($B$3*TWK!B924/100,"n/a")</f>
        <v>37.526875000000004</v>
      </c>
      <c r="C927" s="134">
        <f>IFERROR($C$3*TWK!C924/100,"n/a")</f>
        <v>34.65</v>
      </c>
      <c r="D927" s="134">
        <f>IFERROR($D$3*TWK!C924/100,"n/a")</f>
        <v>30.723000000000003</v>
      </c>
      <c r="E927" s="134">
        <f>IFERROR( $E$3*TWK!C924/100,"n/a")</f>
        <v>29.337</v>
      </c>
      <c r="F927" s="134">
        <f>IFERROR($F$3*TWK!C924/100,"n/a")</f>
        <v>27.951000000000001</v>
      </c>
      <c r="G927" s="134">
        <f>IFERROR($G$3*TWK!H924/100,"n/a")</f>
        <v>26.03</v>
      </c>
      <c r="H927" s="134">
        <f>IFERROR( $H$3*TWK!D924/100,"n/a")</f>
        <v>32.512500000000003</v>
      </c>
      <c r="I927" s="134">
        <f>IFERROR($I$3*TWK!D924/100,"n/a")</f>
        <v>29.868749999999999</v>
      </c>
      <c r="J927" s="134">
        <f>IFERROR($J$3*TWK!D924/100,"n/a")</f>
        <v>29.475000000000001</v>
      </c>
      <c r="K927" s="134">
        <f>IFERROR($K$3*TWK!D924/100,"n/a")</f>
        <v>28.518750000000001</v>
      </c>
      <c r="L927" s="134">
        <f>IFERROR( $L$3*TWK!D924/100,"n/a")</f>
        <v>27.056249999999999</v>
      </c>
      <c r="M927" s="134">
        <f>IFERROR($M$3*TWK!D924/100,"n/a")</f>
        <v>26.1</v>
      </c>
      <c r="N927" s="134">
        <f>IFERROR($N$3*TWK!E924/100,"n/a")</f>
        <v>22.593375000000002</v>
      </c>
      <c r="O927" s="134">
        <f>IFERROR($O$3*TWK!F924/100,"n/a")</f>
        <v>28.433125000000004</v>
      </c>
      <c r="P927" s="134">
        <f>IFERROR($P$3*TWK!F924/100,"n/a")</f>
        <v>27.03875</v>
      </c>
      <c r="Q927" s="134">
        <f>IFERROR($Q$3*TWK!F924/100,"n/a")</f>
        <v>24.4925</v>
      </c>
      <c r="R927" s="134">
        <f>IFERROR($R$3*TWK!F924/100,"n/a")</f>
        <v>24.189374999999998</v>
      </c>
      <c r="S927" s="134">
        <f>IFERROR($S$3*TWK!H924/100,"n/a")</f>
        <v>26.03</v>
      </c>
      <c r="T927" s="134">
        <f>IFERROR($T$3*TWK!H924/100,"n/a")</f>
        <v>25.344999999999999</v>
      </c>
      <c r="U927" s="134">
        <f>IFERROR($U$3*TWK!H924/100,"n/a")</f>
        <v>24.249000000000002</v>
      </c>
      <c r="V927" s="134">
        <f>IFERROR($V$3*TWK!H924/100,"n/a")</f>
        <v>24.043499999999998</v>
      </c>
      <c r="W927" s="134">
        <f>IFERROR($W$3*TWK!H924/100,"n/a")</f>
        <v>21.509</v>
      </c>
      <c r="X927" s="134">
        <f>IFERROR($X$3*(TWK!H924+25)/100,"n/a")</f>
        <v>21.228999999999999</v>
      </c>
      <c r="Y927" s="134">
        <f>IFERROR($Y$3*(TWK!H924+50)/100,"n/a")</f>
        <v>19.624500000000001</v>
      </c>
      <c r="Z927" s="134">
        <f>IFERROR($Z$3*TWK!H924/100,"n/a")</f>
        <v>16.919499999999999</v>
      </c>
      <c r="AA927" s="134">
        <f>IFERROR($AA$3*(TWK!H924+100)/100,"n/a")</f>
        <v>17.976500000000001</v>
      </c>
    </row>
    <row r="928" spans="1:27" x14ac:dyDescent="0.25">
      <c r="A928" s="47">
        <f t="shared" ref="A928:A991" si="14">7+A927</f>
        <v>44453</v>
      </c>
      <c r="B928" s="134">
        <f>IFERROR($B$3*TWK!B925/100,"n/a")</f>
        <v>36.521000000000001</v>
      </c>
      <c r="C928" s="134">
        <f>IFERROR($C$3*TWK!C925/100,"n/a")</f>
        <v>36.700000000000003</v>
      </c>
      <c r="D928" s="134">
        <f>IFERROR($D$3*TWK!C925/100,"n/a")</f>
        <v>32.540666666666667</v>
      </c>
      <c r="E928" s="134">
        <f>IFERROR( $E$3*TWK!C925/100,"n/a")</f>
        <v>31.072666666666663</v>
      </c>
      <c r="F928" s="134">
        <f>IFERROR($F$3*TWK!C925/100,"n/a")</f>
        <v>29.604666666666663</v>
      </c>
      <c r="G928" s="134">
        <f>IFERROR($G$3*TWK!H925/100,"n/a")</f>
        <v>24.541666666666664</v>
      </c>
      <c r="H928" s="134">
        <f>IFERROR( $H$3*TWK!D925/100,"n/a")</f>
        <v>34.631833333333333</v>
      </c>
      <c r="I928" s="134">
        <f>IFERROR($I$3*TWK!D925/100,"n/a")</f>
        <v>31.815749999999994</v>
      </c>
      <c r="J928" s="134">
        <f>IFERROR($J$3*TWK!D925/100,"n/a")</f>
        <v>31.396333333333331</v>
      </c>
      <c r="K928" s="134">
        <f>IFERROR($K$3*TWK!D925/100,"n/a")</f>
        <v>30.377750000000002</v>
      </c>
      <c r="L928" s="134">
        <f>IFERROR( $L$3*TWK!D925/100,"n/a")</f>
        <v>28.819916666666664</v>
      </c>
      <c r="M928" s="134">
        <f>IFERROR($M$3*TWK!D925/100,"n/a")</f>
        <v>27.801333333333329</v>
      </c>
      <c r="N928" s="134">
        <f>IFERROR($N$3*TWK!E925/100,"n/a")</f>
        <v>22.942499999999999</v>
      </c>
      <c r="O928" s="134">
        <f>IFERROR($O$3*TWK!F925/100,"n/a")</f>
        <v>29.586083333333335</v>
      </c>
      <c r="P928" s="134">
        <f>IFERROR($P$3*TWK!F925/100,"n/a")</f>
        <v>28.13516666666667</v>
      </c>
      <c r="Q928" s="134">
        <f>IFERROR($Q$3*TWK!F925/100,"n/a")</f>
        <v>25.48566666666667</v>
      </c>
      <c r="R928" s="134">
        <f>IFERROR($R$3*TWK!F925/100,"n/a")</f>
        <v>25.170249999999999</v>
      </c>
      <c r="S928" s="134">
        <f>IFERROR($S$3*TWK!H925/100,"n/a")</f>
        <v>24.541666666666664</v>
      </c>
      <c r="T928" s="134">
        <f>IFERROR($T$3*TWK!H925/100,"n/a")</f>
        <v>23.895833333333336</v>
      </c>
      <c r="U928" s="134">
        <f>IFERROR($U$3*TWK!H925/100,"n/a")</f>
        <v>22.862500000000001</v>
      </c>
      <c r="V928" s="134">
        <f>IFERROR($V$3*TWK!H925/100,"n/a")</f>
        <v>22.668749999999999</v>
      </c>
      <c r="W928" s="134">
        <f>IFERROR($W$3*TWK!H925/100,"n/a")</f>
        <v>20.279166666666669</v>
      </c>
      <c r="X928" s="134">
        <f>IFERROR($X$3*(TWK!H925+25)/100,"n/a")</f>
        <v>20.057916666666671</v>
      </c>
      <c r="Y928" s="134">
        <f>IFERROR($Y$3*(TWK!H925+50)/100,"n/a")</f>
        <v>18.578749999999999</v>
      </c>
      <c r="Z928" s="134">
        <f>IFERROR($Z$3*TWK!H925/100,"n/a")</f>
        <v>15.952083333333334</v>
      </c>
      <c r="AA928" s="134">
        <f>IFERROR($AA$3*(TWK!H925+100)/100,"n/a")</f>
        <v>17.079583333333336</v>
      </c>
    </row>
    <row r="929" spans="1:27" x14ac:dyDescent="0.25">
      <c r="A929" s="47">
        <f t="shared" si="14"/>
        <v>44460</v>
      </c>
      <c r="B929" s="134">
        <f>IFERROR($B$3*TWK!B926/100,"n/a")</f>
        <v>40.853999999999999</v>
      </c>
      <c r="C929" s="134">
        <f>IFERROR($C$3*TWK!C926/100,"n/a")</f>
        <v>43.2</v>
      </c>
      <c r="D929" s="134">
        <f>IFERROR($D$3*TWK!C926/100,"n/a")</f>
        <v>38.304000000000002</v>
      </c>
      <c r="E929" s="134">
        <f>IFERROR( $E$3*TWK!C926/100,"n/a")</f>
        <v>36.576000000000001</v>
      </c>
      <c r="F929" s="134">
        <f>IFERROR($F$3*TWK!C926/100,"n/a")</f>
        <v>34.847999999999999</v>
      </c>
      <c r="G929" s="134">
        <f>IFERROR($G$3*TWK!H926/100,"n/a")</f>
        <v>33.630000000000003</v>
      </c>
      <c r="H929" s="134">
        <f>IFERROR( $H$3*TWK!D926/100,"n/a")</f>
        <v>40.980200000000004</v>
      </c>
      <c r="I929" s="134">
        <f>IFERROR($I$3*TWK!D926/100,"n/a")</f>
        <v>37.647899999999993</v>
      </c>
      <c r="J929" s="134">
        <f>IFERROR($J$3*TWK!D926/100,"n/a")</f>
        <v>37.151600000000002</v>
      </c>
      <c r="K929" s="134">
        <f>IFERROR($K$3*TWK!D926/100,"n/a")</f>
        <v>35.946300000000001</v>
      </c>
      <c r="L929" s="134">
        <f>IFERROR( $L$3*TWK!D926/100,"n/a")</f>
        <v>34.102899999999998</v>
      </c>
      <c r="M929" s="134">
        <f>IFERROR($M$3*TWK!D926/100,"n/a")</f>
        <v>32.897599999999997</v>
      </c>
      <c r="N929" s="134">
        <f>IFERROR($N$3*TWK!E926/100,"n/a")</f>
        <v>27.451200000000004</v>
      </c>
      <c r="O929" s="134">
        <f>IFERROR($O$3*TWK!F926/100,"n/a")</f>
        <v>33.7211</v>
      </c>
      <c r="P929" s="134">
        <f>IFERROR($P$3*TWK!F926/100,"n/a")</f>
        <v>32.067399999999999</v>
      </c>
      <c r="Q929" s="134">
        <f>IFERROR($Q$3*TWK!F926/100,"n/a")</f>
        <v>29.047600000000003</v>
      </c>
      <c r="R929" s="134">
        <f>IFERROR($R$3*TWK!F926/100,"n/a")</f>
        <v>28.688099999999999</v>
      </c>
      <c r="S929" s="134">
        <f>IFERROR($S$3*TWK!H926/100,"n/a")</f>
        <v>33.630000000000003</v>
      </c>
      <c r="T929" s="134">
        <f>IFERROR($T$3*TWK!H926/100,"n/a")</f>
        <v>32.744999999999997</v>
      </c>
      <c r="U929" s="134">
        <f>IFERROR($U$3*TWK!H926/100,"n/a")</f>
        <v>31.329000000000001</v>
      </c>
      <c r="V929" s="134">
        <f>IFERROR($V$3*TWK!H926/100,"n/a")</f>
        <v>31.063499999999998</v>
      </c>
      <c r="W929" s="134">
        <f>IFERROR($W$3*TWK!H926/100,"n/a")</f>
        <v>27.789000000000001</v>
      </c>
      <c r="X929" s="134">
        <f>IFERROR($X$3*(TWK!H926+25)/100,"n/a")</f>
        <v>27.209</v>
      </c>
      <c r="Y929" s="134">
        <f>IFERROR($Y$3*(TWK!H926+50)/100,"n/a")</f>
        <v>24.964499999999997</v>
      </c>
      <c r="Z929" s="134">
        <f>IFERROR($Z$3*TWK!H926/100,"n/a")</f>
        <v>21.859500000000004</v>
      </c>
      <c r="AA929" s="134">
        <f>IFERROR($AA$3*(TWK!H926+100)/100,"n/a")</f>
        <v>22.5565</v>
      </c>
    </row>
    <row r="930" spans="1:27" x14ac:dyDescent="0.25">
      <c r="A930" s="47">
        <f t="shared" si="14"/>
        <v>44467</v>
      </c>
      <c r="B930" s="134">
        <f>IFERROR($B$3*TWK!B927/100,"n/a")</f>
        <v>44.877499999999998</v>
      </c>
      <c r="C930" s="134">
        <f>IFERROR($C$3*TWK!C927/100,"n/a")</f>
        <v>51.75</v>
      </c>
      <c r="D930" s="134">
        <f>IFERROR($D$3*TWK!C927/100,"n/a")</f>
        <v>45.884999999999998</v>
      </c>
      <c r="E930" s="134">
        <f>IFERROR( $E$3*TWK!C927/100,"n/a")</f>
        <v>43.814999999999998</v>
      </c>
      <c r="F930" s="134">
        <f>IFERROR($F$3*TWK!C927/100,"n/a")</f>
        <v>41.744999999999997</v>
      </c>
      <c r="G930" s="134">
        <f>IFERROR($G$3*TWK!H927/100,"n/a")</f>
        <v>38</v>
      </c>
      <c r="H930" s="134">
        <f>IFERROR( $H$3*TWK!D927/100,"n/a")</f>
        <v>45.035833333333329</v>
      </c>
      <c r="I930" s="134">
        <f>IFERROR($I$3*TWK!D927/100,"n/a")</f>
        <v>41.373749999999994</v>
      </c>
      <c r="J930" s="134">
        <f>IFERROR($J$3*TWK!D927/100,"n/a")</f>
        <v>40.828333333333333</v>
      </c>
      <c r="K930" s="134">
        <f>IFERROR($K$3*TWK!D927/100,"n/a")</f>
        <v>39.503749999999997</v>
      </c>
      <c r="L930" s="134">
        <f>IFERROR( $L$3*TWK!D927/100,"n/a")</f>
        <v>37.477916666666658</v>
      </c>
      <c r="M930" s="134">
        <f>IFERROR($M$3*TWK!D927/100,"n/a")</f>
        <v>36.153333333333329</v>
      </c>
      <c r="N930" s="134">
        <f>IFERROR($N$3*TWK!E927/100,"n/a")</f>
        <v>33.748750000000001</v>
      </c>
      <c r="O930" s="134">
        <f>IFERROR($O$3*TWK!F927/100,"n/a")</f>
        <v>40.138583333333344</v>
      </c>
      <c r="P930" s="134">
        <f>IFERROR($P$3*TWK!F927/100,"n/a")</f>
        <v>38.170166666666667</v>
      </c>
      <c r="Q930" s="134">
        <f>IFERROR($Q$3*TWK!F927/100,"n/a")</f>
        <v>34.57566666666667</v>
      </c>
      <c r="R930" s="134">
        <f>IFERROR($R$3*TWK!F927/100,"n/a")</f>
        <v>34.147750000000002</v>
      </c>
      <c r="S930" s="134">
        <f>IFERROR($S$3*TWK!H927/100,"n/a")</f>
        <v>38</v>
      </c>
      <c r="T930" s="134">
        <f>IFERROR($T$3*TWK!H927/100,"n/a")</f>
        <v>37</v>
      </c>
      <c r="U930" s="134">
        <f>IFERROR($U$3*TWK!H927/100,"n/a")</f>
        <v>35.4</v>
      </c>
      <c r="V930" s="134">
        <f>IFERROR($V$3*TWK!H927/100,"n/a")</f>
        <v>35.1</v>
      </c>
      <c r="W930" s="134">
        <f>IFERROR($W$3*TWK!H927/100,"n/a")</f>
        <v>31.4</v>
      </c>
      <c r="X930" s="134">
        <f>IFERROR($X$3*(TWK!H927+25)/100,"n/a")</f>
        <v>30.647500000000001</v>
      </c>
      <c r="Y930" s="134">
        <f>IFERROR($Y$3*(TWK!H927+50)/100,"n/a")</f>
        <v>28.035</v>
      </c>
      <c r="Z930" s="134">
        <f>IFERROR($Z$3*TWK!H927/100,"n/a")</f>
        <v>24.7</v>
      </c>
      <c r="AA930" s="134">
        <f>IFERROR($AA$3*(TWK!H927+100)/100,"n/a")</f>
        <v>25.19</v>
      </c>
    </row>
    <row r="931" spans="1:27" x14ac:dyDescent="0.25">
      <c r="A931" s="47">
        <f t="shared" si="14"/>
        <v>44474</v>
      </c>
      <c r="B931" s="134">
        <f>IFERROR($B$3*TWK!B928/100,"n/a")</f>
        <v>38.945416666666667</v>
      </c>
      <c r="C931" s="134">
        <f>IFERROR($C$3*TWK!C928/100,"n/a")</f>
        <v>43</v>
      </c>
      <c r="D931" s="134">
        <f>IFERROR($D$3*TWK!C928/100,"n/a")</f>
        <v>38.126666666666665</v>
      </c>
      <c r="E931" s="134">
        <f>IFERROR( $E$3*TWK!C928/100,"n/a")</f>
        <v>36.406666666666666</v>
      </c>
      <c r="F931" s="134">
        <f>IFERROR($F$3*TWK!C928/100,"n/a")</f>
        <v>34.686666666666667</v>
      </c>
      <c r="G931" s="134">
        <f>IFERROR($G$3*TWK!H928/100,"n/a")</f>
        <v>28.975000000000001</v>
      </c>
      <c r="H931" s="134">
        <f>IFERROR( $H$3*TWK!D928/100,"n/a")</f>
        <v>39.978333333333332</v>
      </c>
      <c r="I931" s="134">
        <f>IFERROR($I$3*TWK!D928/100,"n/a")</f>
        <v>36.727499999999992</v>
      </c>
      <c r="J931" s="134">
        <f>IFERROR($J$3*TWK!D928/100,"n/a")</f>
        <v>36.243333333333332</v>
      </c>
      <c r="K931" s="134">
        <f>IFERROR($K$3*TWK!D928/100,"n/a")</f>
        <v>35.067500000000003</v>
      </c>
      <c r="L931" s="134">
        <f>IFERROR( $L$3*TWK!D928/100,"n/a")</f>
        <v>33.269166666666663</v>
      </c>
      <c r="M931" s="134">
        <f>IFERROR($M$3*TWK!D928/100,"n/a")</f>
        <v>32.093333333333334</v>
      </c>
      <c r="N931" s="134">
        <f>IFERROR($N$3*TWK!E928/100,"n/a")</f>
        <v>28.428750000000001</v>
      </c>
      <c r="O931" s="134">
        <f>IFERROR($O$3*TWK!F928/100,"n/a")</f>
        <v>33.181750000000001</v>
      </c>
      <c r="P931" s="134">
        <f>IFERROR($P$3*TWK!F928/100,"n/a")</f>
        <v>31.554499999999997</v>
      </c>
      <c r="Q931" s="134">
        <f>IFERROR($Q$3*TWK!F928/100,"n/a")</f>
        <v>28.583000000000002</v>
      </c>
      <c r="R931" s="134">
        <f>IFERROR($R$3*TWK!F928/100,"n/a")</f>
        <v>28.22925</v>
      </c>
      <c r="S931" s="134">
        <f>IFERROR($S$3*TWK!H928/100,"n/a")</f>
        <v>28.975000000000001</v>
      </c>
      <c r="T931" s="134">
        <f>IFERROR($T$3*TWK!H928/100,"n/a")</f>
        <v>28.212499999999999</v>
      </c>
      <c r="U931" s="134">
        <f>IFERROR($U$3*TWK!H928/100,"n/a")</f>
        <v>26.9925</v>
      </c>
      <c r="V931" s="134">
        <f>IFERROR($V$3*TWK!H928/100,"n/a")</f>
        <v>26.763750000000002</v>
      </c>
      <c r="W931" s="134">
        <f>IFERROR($W$3*TWK!H928/100,"n/a")</f>
        <v>23.942499999999999</v>
      </c>
      <c r="X931" s="134">
        <f>IFERROR($X$3*(TWK!H928+25)/100,"n/a")</f>
        <v>23.546250000000001</v>
      </c>
      <c r="Y931" s="134">
        <f>IFERROR($Y$3*(TWK!H928+50)/100,"n/a")</f>
        <v>21.693750000000001</v>
      </c>
      <c r="Z931" s="134">
        <f>IFERROR($Z$3*TWK!H928/100,"n/a")</f>
        <v>18.833750000000002</v>
      </c>
      <c r="AA931" s="134">
        <f>IFERROR($AA$3*(TWK!H928+100)/100,"n/a")</f>
        <v>19.751249999999999</v>
      </c>
    </row>
    <row r="932" spans="1:27" x14ac:dyDescent="0.25">
      <c r="A932" s="47">
        <f t="shared" si="14"/>
        <v>44481</v>
      </c>
      <c r="B932" s="134">
        <f>IFERROR($B$3*TWK!B929/100,"n/a")</f>
        <v>30.578600000000002</v>
      </c>
      <c r="C932" s="134">
        <f>IFERROR($C$3*TWK!C929/100,"n/a")</f>
        <v>31.14</v>
      </c>
      <c r="D932" s="134">
        <f>IFERROR($D$3*TWK!C929/100,"n/a")</f>
        <v>27.610799999999998</v>
      </c>
      <c r="E932" s="134">
        <f>IFERROR( $E$3*TWK!C929/100,"n/a")</f>
        <v>26.365200000000002</v>
      </c>
      <c r="F932" s="134">
        <f>IFERROR($F$3*TWK!C929/100,"n/a")</f>
        <v>25.119600000000002</v>
      </c>
      <c r="G932" s="134">
        <f>IFERROR($G$3*TWK!H929/100,"n/a")</f>
        <v>20.215999999999998</v>
      </c>
      <c r="H932" s="134">
        <f>IFERROR( $H$3*TWK!D929/100,"n/a")</f>
        <v>28.611000000000001</v>
      </c>
      <c r="I932" s="134">
        <f>IFERROR($I$3*TWK!D929/100,"n/a")</f>
        <v>26.284499999999998</v>
      </c>
      <c r="J932" s="134">
        <f>IFERROR($J$3*TWK!D929/100,"n/a")</f>
        <v>25.938000000000002</v>
      </c>
      <c r="K932" s="134">
        <f>IFERROR($K$3*TWK!D929/100,"n/a")</f>
        <v>25.096500000000002</v>
      </c>
      <c r="L932" s="134">
        <f>IFERROR( $L$3*TWK!D929/100,"n/a")</f>
        <v>23.8095</v>
      </c>
      <c r="M932" s="134">
        <f>IFERROR($M$3*TWK!D929/100,"n/a")</f>
        <v>22.967999999999996</v>
      </c>
      <c r="N932" s="134">
        <f>IFERROR($N$3*TWK!E929/100,"n/a")</f>
        <v>21.905100000000001</v>
      </c>
      <c r="O932" s="134">
        <f>IFERROR($O$3*TWK!F929/100,"n/a")</f>
        <v>26.873700000000003</v>
      </c>
      <c r="P932" s="134">
        <f>IFERROR($P$3*TWK!F929/100,"n/a")</f>
        <v>25.555799999999998</v>
      </c>
      <c r="Q932" s="134">
        <f>IFERROR($Q$3*TWK!F929/100,"n/a")</f>
        <v>23.1492</v>
      </c>
      <c r="R932" s="134">
        <f>IFERROR($R$3*TWK!F929/100,"n/a")</f>
        <v>22.8627</v>
      </c>
      <c r="S932" s="134">
        <f>IFERROR($S$3*TWK!H929/100,"n/a")</f>
        <v>20.215999999999998</v>
      </c>
      <c r="T932" s="134">
        <f>IFERROR($T$3*TWK!H929/100,"n/a")</f>
        <v>19.684000000000001</v>
      </c>
      <c r="U932" s="134">
        <f>IFERROR($U$3*TWK!H929/100,"n/a")</f>
        <v>18.832799999999999</v>
      </c>
      <c r="V932" s="134">
        <f>IFERROR($V$3*TWK!H929/100,"n/a")</f>
        <v>18.673199999999998</v>
      </c>
      <c r="W932" s="134">
        <f>IFERROR($W$3*TWK!H929/100,"n/a")</f>
        <v>16.704799999999999</v>
      </c>
      <c r="X932" s="134">
        <f>IFERROR($X$3*(TWK!H929+25)/100,"n/a")</f>
        <v>16.654299999999999</v>
      </c>
      <c r="Y932" s="134">
        <f>IFERROR($Y$3*(TWK!H929+50)/100,"n/a")</f>
        <v>15.539400000000001</v>
      </c>
      <c r="Z932" s="134">
        <f>IFERROR($Z$3*TWK!H929/100,"n/a")</f>
        <v>13.140400000000001</v>
      </c>
      <c r="AA932" s="134">
        <f>IFERROR($AA$3*(TWK!H929+100)/100,"n/a")</f>
        <v>14.472799999999999</v>
      </c>
    </row>
    <row r="933" spans="1:27" x14ac:dyDescent="0.25">
      <c r="A933" s="47">
        <f t="shared" si="14"/>
        <v>44488</v>
      </c>
      <c r="B933" s="134">
        <f>IFERROR($B$3*TWK!B930/100,"n/a")</f>
        <v>34.767166666666668</v>
      </c>
      <c r="C933" s="134">
        <f>IFERROR($C$3*TWK!C930/100,"n/a")</f>
        <v>39</v>
      </c>
      <c r="D933" s="134">
        <f>IFERROR($D$3*TWK!C930/100,"n/a")</f>
        <v>34.58</v>
      </c>
      <c r="E933" s="134">
        <f>IFERROR( $E$3*TWK!C930/100,"n/a")</f>
        <v>33.020000000000003</v>
      </c>
      <c r="F933" s="134">
        <f>IFERROR($F$3*TWK!C930/100,"n/a")</f>
        <v>31.46</v>
      </c>
      <c r="G933" s="134">
        <f>IFERROR($G$3*TWK!H930/100,"n/a")</f>
        <v>27.074999999999999</v>
      </c>
      <c r="H933" s="134">
        <f>IFERROR( $H$3*TWK!D930/100,"n/a")</f>
        <v>36.414000000000001</v>
      </c>
      <c r="I933" s="134">
        <f>IFERROR($I$3*TWK!D930/100,"n/a")</f>
        <v>33.452999999999996</v>
      </c>
      <c r="J933" s="134">
        <f>IFERROR($J$3*TWK!D930/100,"n/a")</f>
        <v>33.012</v>
      </c>
      <c r="K933" s="134">
        <f>IFERROR($K$3*TWK!D930/100,"n/a")</f>
        <v>31.941000000000003</v>
      </c>
      <c r="L933" s="134">
        <f>IFERROR( $L$3*TWK!D930/100,"n/a")</f>
        <v>30.302999999999997</v>
      </c>
      <c r="M933" s="134">
        <f>IFERROR($M$3*TWK!D930/100,"n/a")</f>
        <v>29.231999999999999</v>
      </c>
      <c r="N933" s="134">
        <f>IFERROR($N$3*TWK!E930/100,"n/a")</f>
        <v>31.487750000000002</v>
      </c>
      <c r="O933" s="134">
        <f>IFERROR($O$3*TWK!F930/100,"n/a")</f>
        <v>38.301666666666669</v>
      </c>
      <c r="P933" s="134">
        <f>IFERROR($P$3*TWK!F930/100,"n/a")</f>
        <v>36.423333333333332</v>
      </c>
      <c r="Q933" s="134">
        <f>IFERROR($Q$3*TWK!F930/100,"n/a")</f>
        <v>32.993333333333332</v>
      </c>
      <c r="R933" s="134">
        <f>IFERROR($R$3*TWK!F930/100,"n/a")</f>
        <v>32.585000000000001</v>
      </c>
      <c r="S933" s="134">
        <f>IFERROR($S$3*TWK!H930/100,"n/a")</f>
        <v>27.074999999999999</v>
      </c>
      <c r="T933" s="134">
        <f>IFERROR($T$3*TWK!H930/100,"n/a")</f>
        <v>26.362500000000001</v>
      </c>
      <c r="U933" s="134">
        <f>IFERROR($U$3*TWK!H930/100,"n/a")</f>
        <v>25.2225</v>
      </c>
      <c r="V933" s="134">
        <f>IFERROR($V$3*TWK!H930/100,"n/a")</f>
        <v>25.008749999999999</v>
      </c>
      <c r="W933" s="134">
        <f>IFERROR($W$3*TWK!H930/100,"n/a")</f>
        <v>22.372499999999999</v>
      </c>
      <c r="X933" s="134">
        <f>IFERROR($X$3*(TWK!H930+25)/100,"n/a")</f>
        <v>22.05125</v>
      </c>
      <c r="Y933" s="134">
        <f>IFERROR($Y$3*(TWK!H930+50)/100,"n/a")</f>
        <v>20.358750000000001</v>
      </c>
      <c r="Z933" s="134">
        <f>IFERROR($Z$3*TWK!H930/100,"n/a")</f>
        <v>17.598750000000003</v>
      </c>
      <c r="AA933" s="134">
        <f>IFERROR($AA$3*(TWK!H930+100)/100,"n/a")</f>
        <v>18.606249999999999</v>
      </c>
    </row>
    <row r="934" spans="1:27" x14ac:dyDescent="0.25">
      <c r="A934" s="47">
        <f t="shared" si="14"/>
        <v>44495</v>
      </c>
      <c r="B934" s="134">
        <f>IFERROR($B$3*TWK!B931/100,"n/a")</f>
        <v>34.045000000000002</v>
      </c>
      <c r="C934" s="134">
        <f>IFERROR($C$3*TWK!C931/100,"n/a")</f>
        <v>36.75</v>
      </c>
      <c r="D934" s="134">
        <f>IFERROR($D$3*TWK!C931/100,"n/a")</f>
        <v>32.585000000000001</v>
      </c>
      <c r="E934" s="134">
        <f>IFERROR( $E$3*TWK!C931/100,"n/a")</f>
        <v>31.114999999999998</v>
      </c>
      <c r="F934" s="134">
        <f>IFERROR($F$3*TWK!C931/100,"n/a")</f>
        <v>29.645</v>
      </c>
      <c r="G934" s="134">
        <f>IFERROR($G$3*TWK!H931/100,"n/a")</f>
        <v>21.85</v>
      </c>
      <c r="H934" s="134">
        <f>IFERROR( $H$3*TWK!D931/100,"n/a")</f>
        <v>33.957500000000003</v>
      </c>
      <c r="I934" s="134">
        <f>IFERROR($I$3*TWK!D931/100,"n/a")</f>
        <v>31.196249999999996</v>
      </c>
      <c r="J934" s="134">
        <f>IFERROR($J$3*TWK!D931/100,"n/a")</f>
        <v>30.785</v>
      </c>
      <c r="K934" s="134">
        <f>IFERROR($K$3*TWK!D931/100,"n/a")</f>
        <v>29.786249999999999</v>
      </c>
      <c r="L934" s="134">
        <f>IFERROR( $L$3*TWK!D931/100,"n/a")</f>
        <v>28.258749999999996</v>
      </c>
      <c r="M934" s="134">
        <f>IFERROR($M$3*TWK!D931/100,"n/a")</f>
        <v>27.26</v>
      </c>
      <c r="N934" s="134">
        <f>IFERROR($N$3*TWK!E931/100,"n/a")</f>
        <v>22.942499999999999</v>
      </c>
      <c r="O934" s="134">
        <f>IFERROR($O$3*TWK!F931/100,"n/a")</f>
        <v>31.071250000000006</v>
      </c>
      <c r="P934" s="134">
        <f>IFERROR($P$3*TWK!F931/100,"n/a")</f>
        <v>29.547499999999999</v>
      </c>
      <c r="Q934" s="134">
        <f>IFERROR($Q$3*TWK!F931/100,"n/a")</f>
        <v>26.765000000000001</v>
      </c>
      <c r="R934" s="134">
        <f>IFERROR($R$3*TWK!F931/100,"n/a")</f>
        <v>26.43375</v>
      </c>
      <c r="S934" s="134">
        <f>IFERROR($S$3*TWK!H931/100,"n/a")</f>
        <v>21.85</v>
      </c>
      <c r="T934" s="134">
        <f>IFERROR($T$3*TWK!H931/100,"n/a")</f>
        <v>21.274999999999999</v>
      </c>
      <c r="U934" s="134">
        <f>IFERROR($U$3*TWK!H931/100,"n/a")</f>
        <v>20.355</v>
      </c>
      <c r="V934" s="134">
        <f>IFERROR($V$3*TWK!H931/100,"n/a")</f>
        <v>20.182499999999997</v>
      </c>
      <c r="W934" s="134">
        <f>IFERROR($W$3*TWK!H931/100,"n/a")</f>
        <v>18.055</v>
      </c>
      <c r="X934" s="134">
        <f>IFERROR($X$3*(TWK!H931+25)/100,"n/a")</f>
        <v>17.940000000000001</v>
      </c>
      <c r="Y934" s="134">
        <f>IFERROR($Y$3*(TWK!H931+50)/100,"n/a")</f>
        <v>16.6875</v>
      </c>
      <c r="Z934" s="134">
        <f>IFERROR($Z$3*TWK!H931/100,"n/a")</f>
        <v>14.202500000000001</v>
      </c>
      <c r="AA934" s="134">
        <f>IFERROR($AA$3*(TWK!H931+100)/100,"n/a")</f>
        <v>15.4575</v>
      </c>
    </row>
    <row r="935" spans="1:27" x14ac:dyDescent="0.25">
      <c r="A935" s="47">
        <f t="shared" si="14"/>
        <v>44502</v>
      </c>
      <c r="B935" s="134">
        <f>IFERROR($B$3*TWK!B932/100,"n/a")</f>
        <v>30.692083333333336</v>
      </c>
      <c r="C935" s="134">
        <f>IFERROR($C$3*TWK!C932/100,"n/a")</f>
        <v>29.3</v>
      </c>
      <c r="D935" s="134">
        <f>IFERROR($D$3*TWK!C932/100,"n/a")</f>
        <v>25.979333333333333</v>
      </c>
      <c r="E935" s="134">
        <f>IFERROR( $E$3*TWK!C932/100,"n/a")</f>
        <v>24.807333333333332</v>
      </c>
      <c r="F935" s="134">
        <f>IFERROR($F$3*TWK!C932/100,"n/a")</f>
        <v>23.635333333333332</v>
      </c>
      <c r="G935" s="134">
        <f>IFERROR($G$3*TWK!H932/100,"n/a")</f>
        <v>13.648333333333333</v>
      </c>
      <c r="H935" s="134">
        <f>IFERROR( $H$3*TWK!D932/100,"n/a")</f>
        <v>27.310500000000001</v>
      </c>
      <c r="I935" s="134">
        <f>IFERROR($I$3*TWK!D932/100,"n/a")</f>
        <v>25.089749999999999</v>
      </c>
      <c r="J935" s="134">
        <f>IFERROR($J$3*TWK!D932/100,"n/a")</f>
        <v>24.759</v>
      </c>
      <c r="K935" s="134">
        <f>IFERROR($K$3*TWK!D932/100,"n/a")</f>
        <v>23.955750000000002</v>
      </c>
      <c r="L935" s="134">
        <f>IFERROR( $L$3*TWK!D932/100,"n/a")</f>
        <v>22.727249999999998</v>
      </c>
      <c r="M935" s="134">
        <f>IFERROR($M$3*TWK!D932/100,"n/a")</f>
        <v>21.923999999999996</v>
      </c>
      <c r="N935" s="134">
        <f>IFERROR($N$3*TWK!E932/100,"n/a")</f>
        <v>16.126250000000002</v>
      </c>
      <c r="O935" s="134">
        <f>IFERROR($O$3*TWK!F932/100,"n/a")</f>
        <v>22.551083333333334</v>
      </c>
      <c r="P935" s="134">
        <f>IFERROR($P$3*TWK!F932/100,"n/a")</f>
        <v>21.445166666666665</v>
      </c>
      <c r="Q935" s="134">
        <f>IFERROR($Q$3*TWK!F932/100,"n/a")</f>
        <v>19.425666666666665</v>
      </c>
      <c r="R935" s="134">
        <f>IFERROR($R$3*TWK!F932/100,"n/a")</f>
        <v>19.18525</v>
      </c>
      <c r="S935" s="134">
        <f>IFERROR($S$3*TWK!H932/100,"n/a")</f>
        <v>13.648333333333333</v>
      </c>
      <c r="T935" s="134">
        <f>IFERROR($T$3*TWK!H932/100,"n/a")</f>
        <v>13.289166666666667</v>
      </c>
      <c r="U935" s="134">
        <f>IFERROR($U$3*TWK!H932/100,"n/a")</f>
        <v>12.714500000000001</v>
      </c>
      <c r="V935" s="134">
        <f>IFERROR($V$3*TWK!H932/100,"n/a")</f>
        <v>12.60675</v>
      </c>
      <c r="W935" s="134">
        <f>IFERROR($W$3*TWK!H932/100,"n/a")</f>
        <v>11.277833333333335</v>
      </c>
      <c r="X935" s="134">
        <f>IFERROR($X$3*(TWK!H932+25)/100,"n/a")</f>
        <v>11.486583333333336</v>
      </c>
      <c r="Y935" s="134">
        <f>IFERROR($Y$3*(TWK!H932+50)/100,"n/a")</f>
        <v>10.92475</v>
      </c>
      <c r="Z935" s="134">
        <f>IFERROR($Z$3*TWK!H932/100,"n/a")</f>
        <v>8.8714166666666685</v>
      </c>
      <c r="AA935" s="134">
        <f>IFERROR($AA$3*(TWK!H932+100)/100,"n/a")</f>
        <v>10.514916666666668</v>
      </c>
    </row>
    <row r="936" spans="1:27" x14ac:dyDescent="0.25">
      <c r="A936" s="47">
        <f t="shared" si="14"/>
        <v>44509</v>
      </c>
      <c r="B936" s="134">
        <f>IFERROR($B$3*TWK!B933/100,"n/a")</f>
        <v>27.545500000000001</v>
      </c>
      <c r="C936" s="134">
        <f>IFERROR($C$3*TWK!C933/100,"n/a")</f>
        <v>30</v>
      </c>
      <c r="D936" s="134">
        <f>IFERROR($D$3*TWK!C933/100,"n/a")</f>
        <v>26.6</v>
      </c>
      <c r="E936" s="134">
        <f>IFERROR( $E$3*TWK!C933/100,"n/a")</f>
        <v>25.4</v>
      </c>
      <c r="F936" s="134">
        <f>IFERROR($F$3*TWK!C933/100,"n/a")</f>
        <v>24.2</v>
      </c>
      <c r="G936" s="134">
        <f>IFERROR($G$3*TWK!H933/100,"n/a")</f>
        <v>14.82</v>
      </c>
      <c r="H936" s="134">
        <f>IFERROR( $H$3*TWK!D933/100,"n/a")</f>
        <v>29.362400000000001</v>
      </c>
      <c r="I936" s="134">
        <f>IFERROR($I$3*TWK!D933/100,"n/a")</f>
        <v>26.974800000000002</v>
      </c>
      <c r="J936" s="134">
        <f>IFERROR($J$3*TWK!D933/100,"n/a")</f>
        <v>26.619199999999999</v>
      </c>
      <c r="K936" s="134">
        <f>IFERROR($K$3*TWK!D933/100,"n/a")</f>
        <v>25.755600000000001</v>
      </c>
      <c r="L936" s="134">
        <f>IFERROR( $L$3*TWK!D933/100,"n/a")</f>
        <v>24.434799999999999</v>
      </c>
      <c r="M936" s="134">
        <f>IFERROR($M$3*TWK!D933/100,"n/a")</f>
        <v>23.571199999999997</v>
      </c>
      <c r="N936" s="134">
        <f>IFERROR($N$3*TWK!E933/100,"n/a")</f>
        <v>16.598400000000002</v>
      </c>
      <c r="O936" s="134">
        <f>IFERROR($O$3*TWK!F933/100,"n/a")</f>
        <v>23.356200000000005</v>
      </c>
      <c r="P936" s="134">
        <f>IFERROR($P$3*TWK!F933/100,"n/a")</f>
        <v>22.210799999999999</v>
      </c>
      <c r="Q936" s="134">
        <f>IFERROR($Q$3*TWK!F933/100,"n/a")</f>
        <v>20.119199999999999</v>
      </c>
      <c r="R936" s="134">
        <f>IFERROR($R$3*TWK!F933/100,"n/a")</f>
        <v>19.870200000000001</v>
      </c>
      <c r="S936" s="134">
        <f>IFERROR($S$3*TWK!H933/100,"n/a")</f>
        <v>14.82</v>
      </c>
      <c r="T936" s="134">
        <f>IFERROR($T$3*TWK!H933/100,"n/a")</f>
        <v>14.43</v>
      </c>
      <c r="U936" s="134">
        <f>IFERROR($U$3*TWK!H933/100,"n/a")</f>
        <v>13.805999999999999</v>
      </c>
      <c r="V936" s="134">
        <f>IFERROR($V$3*TWK!H933/100,"n/a")</f>
        <v>13.688999999999998</v>
      </c>
      <c r="W936" s="134">
        <f>IFERROR($W$3*TWK!H933/100,"n/a")</f>
        <v>12.246000000000002</v>
      </c>
      <c r="X936" s="134">
        <f>IFERROR($X$3*(TWK!H933+25)/100,"n/a")</f>
        <v>12.408500000000002</v>
      </c>
      <c r="Y936" s="134">
        <f>IFERROR($Y$3*(TWK!H933+50)/100,"n/a")</f>
        <v>11.747999999999999</v>
      </c>
      <c r="Z936" s="134">
        <f>IFERROR($Z$3*TWK!H933/100,"n/a")</f>
        <v>9.6330000000000009</v>
      </c>
      <c r="AA936" s="134">
        <f>IFERROR($AA$3*(TWK!H933+100)/100,"n/a")</f>
        <v>11.220999999999998</v>
      </c>
    </row>
    <row r="937" spans="1:27" x14ac:dyDescent="0.25">
      <c r="A937" s="47">
        <f t="shared" si="14"/>
        <v>44516</v>
      </c>
      <c r="B937" s="134">
        <f>IFERROR($B$3*TWK!B934/100,"n/a")</f>
        <v>27.174100000000003</v>
      </c>
      <c r="C937" s="134">
        <f>IFERROR($C$3*TWK!C934/100,"n/a")</f>
        <v>27.72</v>
      </c>
      <c r="D937" s="134">
        <f>IFERROR($D$3*TWK!C934/100,"n/a")</f>
        <v>24.578400000000002</v>
      </c>
      <c r="E937" s="134">
        <f>IFERROR( $E$3*TWK!C934/100,"n/a")</f>
        <v>23.4696</v>
      </c>
      <c r="F937" s="134">
        <f>IFERROR($F$3*TWK!C934/100,"n/a")</f>
        <v>22.360799999999998</v>
      </c>
      <c r="G937" s="134">
        <f>IFERROR($G$3*TWK!H934/100,"n/a")</f>
        <v>12.425999999999998</v>
      </c>
      <c r="H937" s="134">
        <f>IFERROR( $H$3*TWK!D934/100,"n/a")</f>
        <v>26.4146</v>
      </c>
      <c r="I937" s="134">
        <f>IFERROR($I$3*TWK!D934/100,"n/a")</f>
        <v>24.266699999999997</v>
      </c>
      <c r="J937" s="134">
        <f>IFERROR($J$3*TWK!D934/100,"n/a")</f>
        <v>23.946800000000003</v>
      </c>
      <c r="K937" s="134">
        <f>IFERROR($K$3*TWK!D934/100,"n/a")</f>
        <v>23.169900000000002</v>
      </c>
      <c r="L937" s="134">
        <f>IFERROR( $L$3*TWK!D934/100,"n/a")</f>
        <v>21.981699999999996</v>
      </c>
      <c r="M937" s="134">
        <f>IFERROR($M$3*TWK!D934/100,"n/a")</f>
        <v>21.204799999999999</v>
      </c>
      <c r="N937" s="134">
        <f>IFERROR($N$3*TWK!E934/100,"n/a")</f>
        <v>14.443800000000001</v>
      </c>
      <c r="O937" s="134">
        <f>IFERROR($O$3*TWK!F934/100,"n/a")</f>
        <v>21.574000000000002</v>
      </c>
      <c r="P937" s="134">
        <f>IFERROR($P$3*TWK!F934/100,"n/a")</f>
        <v>20.515999999999998</v>
      </c>
      <c r="Q937" s="134">
        <f>IFERROR($Q$3*TWK!F934/100,"n/a")</f>
        <v>18.584</v>
      </c>
      <c r="R937" s="134">
        <f>IFERROR($R$3*TWK!F934/100,"n/a")</f>
        <v>18.353999999999999</v>
      </c>
      <c r="S937" s="134">
        <f>IFERROR($S$3*TWK!H934/100,"n/a")</f>
        <v>12.425999999999998</v>
      </c>
      <c r="T937" s="134">
        <f>IFERROR($T$3*TWK!H934/100,"n/a")</f>
        <v>12.099</v>
      </c>
      <c r="U937" s="134">
        <f>IFERROR($U$3*TWK!H934/100,"n/a")</f>
        <v>11.575799999999999</v>
      </c>
      <c r="V937" s="134">
        <f>IFERROR($V$3*TWK!H934/100,"n/a")</f>
        <v>11.4777</v>
      </c>
      <c r="W937" s="134">
        <f>IFERROR($W$3*TWK!H934/100,"n/a")</f>
        <v>10.267799999999999</v>
      </c>
      <c r="X937" s="134">
        <f>IFERROR($X$3*(TWK!H934+25)/100,"n/a")</f>
        <v>10.524800000000001</v>
      </c>
      <c r="Y937" s="134">
        <f>IFERROR($Y$3*(TWK!H934+50)/100,"n/a")</f>
        <v>10.065899999999999</v>
      </c>
      <c r="Z937" s="134">
        <f>IFERROR($Z$3*TWK!H934/100,"n/a")</f>
        <v>8.0769000000000002</v>
      </c>
      <c r="AA937" s="134">
        <f>IFERROR($AA$3*(TWK!H934+100)/100,"n/a")</f>
        <v>9.7782999999999998</v>
      </c>
    </row>
    <row r="938" spans="1:27" x14ac:dyDescent="0.25">
      <c r="A938" s="47">
        <f t="shared" si="14"/>
        <v>44523</v>
      </c>
      <c r="B938" s="134" t="str">
        <f>IFERROR($B$3*TWK!B935/100,"n/a")</f>
        <v>n/a</v>
      </c>
      <c r="C938" s="134">
        <f>IFERROR($C$3*TWK!C935/100,"n/a")</f>
        <v>27.9</v>
      </c>
      <c r="D938" s="134">
        <f>IFERROR($D$3*TWK!C935/100,"n/a")</f>
        <v>24.738000000000003</v>
      </c>
      <c r="E938" s="134">
        <f>IFERROR( $E$3*TWK!C935/100,"n/a")</f>
        <v>23.622</v>
      </c>
      <c r="F938" s="134">
        <f>IFERROR($F$3*TWK!C935/100,"n/a")</f>
        <v>22.506</v>
      </c>
      <c r="G938" s="134">
        <f>IFERROR($G$3*TWK!H935/100,"n/a")</f>
        <v>12.616</v>
      </c>
      <c r="H938" s="134">
        <f>IFERROR( $H$3*TWK!D935/100,"n/a")</f>
        <v>27.0504</v>
      </c>
      <c r="I938" s="134">
        <f>IFERROR($I$3*TWK!D935/100,"n/a")</f>
        <v>24.8508</v>
      </c>
      <c r="J938" s="134">
        <f>IFERROR($J$3*TWK!D935/100,"n/a")</f>
        <v>24.523200000000003</v>
      </c>
      <c r="K938" s="134">
        <f>IFERROR($K$3*TWK!D935/100,"n/a")</f>
        <v>23.727600000000002</v>
      </c>
      <c r="L938" s="134">
        <f>IFERROR( $L$3*TWK!D935/100,"n/a")</f>
        <v>22.5108</v>
      </c>
      <c r="M938" s="134">
        <f>IFERROR($M$3*TWK!D935/100,"n/a")</f>
        <v>21.715199999999999</v>
      </c>
      <c r="N938" s="134">
        <f>IFERROR($N$3*TWK!E935/100,"n/a")</f>
        <v>14.8827</v>
      </c>
      <c r="O938" s="134">
        <f>IFERROR($O$3*TWK!F935/100,"n/a")</f>
        <v>21.011200000000002</v>
      </c>
      <c r="P938" s="134">
        <f>IFERROR($P$3*TWK!F935/100,"n/a")</f>
        <v>19.980799999999999</v>
      </c>
      <c r="Q938" s="134">
        <f>IFERROR($Q$3*TWK!F935/100,"n/a")</f>
        <v>18.0992</v>
      </c>
      <c r="R938" s="134">
        <f>IFERROR($R$3*TWK!F935/100,"n/a")</f>
        <v>17.8752</v>
      </c>
      <c r="S938" s="134">
        <f>IFERROR($S$3*TWK!H935/100,"n/a")</f>
        <v>12.616</v>
      </c>
      <c r="T938" s="134">
        <f>IFERROR($T$3*TWK!H935/100,"n/a")</f>
        <v>12.284000000000001</v>
      </c>
      <c r="U938" s="134">
        <f>IFERROR($U$3*TWK!H935/100,"n/a")</f>
        <v>11.752800000000001</v>
      </c>
      <c r="V938" s="134">
        <f>IFERROR($V$3*TWK!H935/100,"n/a")</f>
        <v>11.6532</v>
      </c>
      <c r="W938" s="134">
        <f>IFERROR($W$3*TWK!H935/100,"n/a")</f>
        <v>10.424799999999999</v>
      </c>
      <c r="X938" s="134">
        <f>IFERROR($X$3*(TWK!H935+25)/100,"n/a")</f>
        <v>10.674300000000001</v>
      </c>
      <c r="Y938" s="134">
        <f>IFERROR($Y$3*(TWK!H935+50)/100,"n/a")</f>
        <v>10.199399999999999</v>
      </c>
      <c r="Z938" s="134">
        <f>IFERROR($Z$3*TWK!H935/100,"n/a")</f>
        <v>8.2004000000000001</v>
      </c>
      <c r="AA938" s="134">
        <f>IFERROR($AA$3*(TWK!H935+100)/100,"n/a")</f>
        <v>9.8927999999999994</v>
      </c>
    </row>
    <row r="939" spans="1:27" x14ac:dyDescent="0.25">
      <c r="A939" s="47">
        <f t="shared" si="14"/>
        <v>44530</v>
      </c>
      <c r="B939" s="134" t="str">
        <f>IFERROR($B$3*TWK!B936/100,"n/a")</f>
        <v>n/a</v>
      </c>
      <c r="C939" s="134">
        <f>IFERROR($C$3*TWK!C936/100,"n/a")</f>
        <v>29.1</v>
      </c>
      <c r="D939" s="134">
        <f>IFERROR($D$3*TWK!C936/100,"n/a")</f>
        <v>25.802000000000003</v>
      </c>
      <c r="E939" s="134">
        <f>IFERROR( $E$3*TWK!C936/100,"n/a")</f>
        <v>24.638000000000002</v>
      </c>
      <c r="F939" s="134">
        <f>IFERROR($F$3*TWK!C936/100,"n/a")</f>
        <v>23.474</v>
      </c>
      <c r="G939" s="134">
        <f>IFERROR($G$3*TWK!H936/100,"n/a")</f>
        <v>13.11</v>
      </c>
      <c r="H939" s="134">
        <f>IFERROR( $H$3*TWK!D936/100,"n/a")</f>
        <v>27.744</v>
      </c>
      <c r="I939" s="134">
        <f>IFERROR($I$3*TWK!D936/100,"n/a")</f>
        <v>25.487999999999996</v>
      </c>
      <c r="J939" s="134">
        <f>IFERROR($J$3*TWK!D936/100,"n/a")</f>
        <v>25.152000000000001</v>
      </c>
      <c r="K939" s="134">
        <f>IFERROR($K$3*TWK!D936/100,"n/a")</f>
        <v>24.336000000000002</v>
      </c>
      <c r="L939" s="134">
        <f>IFERROR( $L$3*TWK!D936/100,"n/a")</f>
        <v>23.087999999999997</v>
      </c>
      <c r="M939" s="134">
        <f>IFERROR($M$3*TWK!D936/100,"n/a")</f>
        <v>22.271999999999998</v>
      </c>
      <c r="N939" s="134">
        <f>IFERROR($N$3*TWK!E936/100,"n/a")</f>
        <v>14.922599999999999</v>
      </c>
      <c r="O939" s="134">
        <f>IFERROR($O$3*TWK!F936/100,"n/a")</f>
        <v>22.512000000000004</v>
      </c>
      <c r="P939" s="134">
        <f>IFERROR($P$3*TWK!F936/100,"n/a")</f>
        <v>21.408000000000001</v>
      </c>
      <c r="Q939" s="134">
        <f>IFERROR($Q$3*TWK!F936/100,"n/a")</f>
        <v>19.391999999999999</v>
      </c>
      <c r="R939" s="134">
        <f>IFERROR($R$3*TWK!F936/100,"n/a")</f>
        <v>19.152000000000001</v>
      </c>
      <c r="S939" s="134">
        <f>IFERROR($S$3*TWK!H936/100,"n/a")</f>
        <v>13.11</v>
      </c>
      <c r="T939" s="134">
        <f>IFERROR($T$3*TWK!H936/100,"n/a")</f>
        <v>12.765000000000001</v>
      </c>
      <c r="U939" s="134">
        <f>IFERROR($U$3*TWK!H936/100,"n/a")</f>
        <v>12.212999999999999</v>
      </c>
      <c r="V939" s="134">
        <f>IFERROR($V$3*TWK!H936/100,"n/a")</f>
        <v>12.109499999999999</v>
      </c>
      <c r="W939" s="134">
        <f>IFERROR($W$3*TWK!H936/100,"n/a")</f>
        <v>10.833</v>
      </c>
      <c r="X939" s="134">
        <f>IFERROR($X$3*(TWK!H936+25)/100,"n/a")</f>
        <v>11.063000000000002</v>
      </c>
      <c r="Y939" s="134">
        <f>IFERROR($Y$3*(TWK!H936+50)/100,"n/a")</f>
        <v>10.546499999999998</v>
      </c>
      <c r="Z939" s="134">
        <f>IFERROR($Z$3*TWK!H936/100,"n/a")</f>
        <v>8.5215000000000014</v>
      </c>
      <c r="AA939" s="134">
        <f>IFERROR($AA$3*(TWK!H936+100)/100,"n/a")</f>
        <v>10.1905</v>
      </c>
    </row>
    <row r="940" spans="1:27" x14ac:dyDescent="0.25">
      <c r="A940" s="47">
        <f t="shared" si="14"/>
        <v>44537</v>
      </c>
      <c r="B940" s="134" t="str">
        <f>IFERROR($B$3*TWK!B937/100,"n/a")</f>
        <v>n/a</v>
      </c>
      <c r="C940" s="134">
        <f>IFERROR($C$3*TWK!C937/100,"n/a")</f>
        <v>36.6</v>
      </c>
      <c r="D940" s="134">
        <f>IFERROR($D$3*TWK!C937/100,"n/a")</f>
        <v>32.452000000000005</v>
      </c>
      <c r="E940" s="134">
        <f>IFERROR( $E$3*TWK!C937/100,"n/a")</f>
        <v>30.988000000000003</v>
      </c>
      <c r="F940" s="134">
        <f>IFERROR($F$3*TWK!C937/100,"n/a")</f>
        <v>29.524000000000001</v>
      </c>
      <c r="G940" s="134">
        <f>IFERROR($G$3*TWK!H937/100,"n/a")</f>
        <v>16.149999999999999</v>
      </c>
      <c r="H940" s="134">
        <f>IFERROR( $H$3*TWK!D937/100,"n/a")</f>
        <v>33.042333333333332</v>
      </c>
      <c r="I940" s="134">
        <f>IFERROR($I$3*TWK!D937/100,"n/a")</f>
        <v>30.355499999999996</v>
      </c>
      <c r="J940" s="134">
        <f>IFERROR($J$3*TWK!D937/100,"n/a")</f>
        <v>29.955333333333332</v>
      </c>
      <c r="K940" s="134">
        <f>IFERROR($K$3*TWK!D937/100,"n/a")</f>
        <v>28.983499999999999</v>
      </c>
      <c r="L940" s="134">
        <f>IFERROR( $L$3*TWK!D937/100,"n/a")</f>
        <v>27.497166666666661</v>
      </c>
      <c r="M940" s="134">
        <f>IFERROR($M$3*TWK!D937/100,"n/a")</f>
        <v>26.525333333333329</v>
      </c>
      <c r="N940" s="134">
        <f>IFERROR($N$3*TWK!E937/100,"n/a")</f>
        <v>18.121250000000003</v>
      </c>
      <c r="O940" s="134">
        <f>IFERROR($O$3*TWK!F937/100,"n/a")</f>
        <v>27.671000000000003</v>
      </c>
      <c r="P940" s="134">
        <f>IFERROR($P$3*TWK!F937/100,"n/a")</f>
        <v>26.314</v>
      </c>
      <c r="Q940" s="134">
        <f>IFERROR($Q$3*TWK!F937/100,"n/a")</f>
        <v>23.835999999999999</v>
      </c>
      <c r="R940" s="134">
        <f>IFERROR($R$3*TWK!F937/100,"n/a")</f>
        <v>23.541</v>
      </c>
      <c r="S940" s="134">
        <f>IFERROR($S$3*TWK!H937/100,"n/a")</f>
        <v>16.149999999999999</v>
      </c>
      <c r="T940" s="134">
        <f>IFERROR($T$3*TWK!H937/100,"n/a")</f>
        <v>15.725</v>
      </c>
      <c r="U940" s="134">
        <f>IFERROR($U$3*TWK!H937/100,"n/a")</f>
        <v>15.045</v>
      </c>
      <c r="V940" s="134">
        <f>IFERROR($V$3*TWK!H937/100,"n/a")</f>
        <v>14.9175</v>
      </c>
      <c r="W940" s="134">
        <f>IFERROR($W$3*TWK!H937/100,"n/a")</f>
        <v>13.345000000000001</v>
      </c>
      <c r="X940" s="134">
        <f>IFERROR($X$3*(TWK!H937+25)/100,"n/a")</f>
        <v>13.455</v>
      </c>
      <c r="Y940" s="134">
        <f>IFERROR($Y$3*(TWK!H937+50)/100,"n/a")</f>
        <v>12.682499999999999</v>
      </c>
      <c r="Z940" s="134">
        <f>IFERROR($Z$3*TWK!H937/100,"n/a")</f>
        <v>10.4975</v>
      </c>
      <c r="AA940" s="134">
        <f>IFERROR($AA$3*(TWK!H937+100)/100,"n/a")</f>
        <v>12.022500000000001</v>
      </c>
    </row>
    <row r="941" spans="1:27" x14ac:dyDescent="0.25">
      <c r="A941" s="47">
        <f t="shared" si="14"/>
        <v>44544</v>
      </c>
      <c r="B941" s="134" t="str">
        <f>IFERROR($B$3*TWK!B938/100,"n/a")</f>
        <v>n/a</v>
      </c>
      <c r="C941" s="134">
        <f>IFERROR($C$3*TWK!C938/100,"n/a")</f>
        <v>40.35</v>
      </c>
      <c r="D941" s="134">
        <f>IFERROR($D$3*TWK!C938/100,"n/a")</f>
        <v>35.777000000000001</v>
      </c>
      <c r="E941" s="134">
        <f>IFERROR( $E$3*TWK!C938/100,"n/a")</f>
        <v>34.163000000000004</v>
      </c>
      <c r="F941" s="134">
        <f>IFERROR($F$3*TWK!C938/100,"n/a")</f>
        <v>32.548999999999999</v>
      </c>
      <c r="G941" s="134">
        <f>IFERROR($G$3*TWK!H938/100,"n/a")</f>
        <v>20.71</v>
      </c>
      <c r="H941" s="134">
        <f>IFERROR( $H$3*TWK!D938/100,"n/a")</f>
        <v>37.859000000000002</v>
      </c>
      <c r="I941" s="134">
        <f>IFERROR($I$3*TWK!D938/100,"n/a")</f>
        <v>34.780499999999996</v>
      </c>
      <c r="J941" s="134">
        <f>IFERROR($J$3*TWK!D938/100,"n/a")</f>
        <v>34.322000000000003</v>
      </c>
      <c r="K941" s="134">
        <f>IFERROR($K$3*TWK!D938/100,"n/a")</f>
        <v>33.208500000000001</v>
      </c>
      <c r="L941" s="134">
        <f>IFERROR( $L$3*TWK!D938/100,"n/a")</f>
        <v>31.505499999999998</v>
      </c>
      <c r="M941" s="134">
        <f>IFERROR($M$3*TWK!D938/100,"n/a")</f>
        <v>30.391999999999999</v>
      </c>
      <c r="N941" s="134">
        <f>IFERROR($N$3*TWK!E938/100,"n/a")</f>
        <v>25.336500000000001</v>
      </c>
      <c r="O941" s="134">
        <f>IFERROR($O$3*TWK!F938/100,"n/a")</f>
        <v>30.250500000000002</v>
      </c>
      <c r="P941" s="134">
        <f>IFERROR($P$3*TWK!F938/100,"n/a")</f>
        <v>28.766999999999999</v>
      </c>
      <c r="Q941" s="134">
        <f>IFERROR($Q$3*TWK!F938/100,"n/a")</f>
        <v>26.058000000000003</v>
      </c>
      <c r="R941" s="134">
        <f>IFERROR($R$3*TWK!F938/100,"n/a")</f>
        <v>25.735500000000002</v>
      </c>
      <c r="S941" s="134">
        <f>IFERROR($S$3*TWK!H938/100,"n/a")</f>
        <v>20.71</v>
      </c>
      <c r="T941" s="134">
        <f>IFERROR($T$3*TWK!H938/100,"n/a")</f>
        <v>20.164999999999999</v>
      </c>
      <c r="U941" s="134">
        <f>IFERROR($U$3*TWK!H938/100,"n/a")</f>
        <v>19.292999999999999</v>
      </c>
      <c r="V941" s="134">
        <f>IFERROR($V$3*TWK!H938/100,"n/a")</f>
        <v>19.129499999999997</v>
      </c>
      <c r="W941" s="134">
        <f>IFERROR($W$3*TWK!H938/100,"n/a")</f>
        <v>17.113</v>
      </c>
      <c r="X941" s="134">
        <f>IFERROR($X$3*(TWK!H938+25)/100,"n/a")</f>
        <v>17.043000000000003</v>
      </c>
      <c r="Y941" s="134">
        <f>IFERROR($Y$3*(TWK!H938+50)/100,"n/a")</f>
        <v>15.886499999999998</v>
      </c>
      <c r="Z941" s="134">
        <f>IFERROR($Z$3*TWK!H938/100,"n/a")</f>
        <v>13.461500000000001</v>
      </c>
      <c r="AA941" s="134">
        <f>IFERROR($AA$3*(TWK!H938+100)/100,"n/a")</f>
        <v>14.7705</v>
      </c>
    </row>
    <row r="942" spans="1:27" x14ac:dyDescent="0.25">
      <c r="A942" s="47">
        <f t="shared" si="14"/>
        <v>44551</v>
      </c>
      <c r="B942" s="134" t="str">
        <f>IFERROR($B$3*TWK!B939/100,"n/a")</f>
        <v>n/a</v>
      </c>
      <c r="C942" s="134">
        <f>IFERROR($C$3*TWK!C939/100,"n/a")</f>
        <v>40.5</v>
      </c>
      <c r="D942" s="134">
        <f>IFERROR($D$3*TWK!C939/100,"n/a")</f>
        <v>35.909999999999997</v>
      </c>
      <c r="E942" s="134">
        <f>IFERROR( $E$3*TWK!C939/100,"n/a")</f>
        <v>34.29</v>
      </c>
      <c r="F942" s="134">
        <f>IFERROR($F$3*TWK!C939/100,"n/a")</f>
        <v>32.67</v>
      </c>
      <c r="G942" s="134">
        <f>IFERROR($G$3*TWK!H939/100,"n/a")</f>
        <v>20.9</v>
      </c>
      <c r="H942" s="134">
        <f>IFERROR( $H$3*TWK!D939/100,"n/a")</f>
        <v>42.627499999999998</v>
      </c>
      <c r="I942" s="134">
        <f>IFERROR($I$3*TWK!D939/100,"n/a")</f>
        <v>39.161249999999995</v>
      </c>
      <c r="J942" s="134">
        <f>IFERROR($J$3*TWK!D939/100,"n/a")</f>
        <v>38.645000000000003</v>
      </c>
      <c r="K942" s="134">
        <f>IFERROR($K$3*TWK!D939/100,"n/a")</f>
        <v>37.391249999999999</v>
      </c>
      <c r="L942" s="134">
        <f>IFERROR( $L$3*TWK!D939/100,"n/a")</f>
        <v>35.473749999999995</v>
      </c>
      <c r="M942" s="134">
        <f>IFERROR($M$3*TWK!D939/100,"n/a")</f>
        <v>34.22</v>
      </c>
      <c r="N942" s="134">
        <f>IFERROR($N$3*TWK!E939/100,"n/a")</f>
        <v>28.927499999999998</v>
      </c>
      <c r="O942" s="134">
        <f>IFERROR($O$3*TWK!F939/100,"n/a")</f>
        <v>31.071250000000006</v>
      </c>
      <c r="P942" s="134">
        <f>IFERROR($P$3*TWK!F939/100,"n/a")</f>
        <v>29.547499999999999</v>
      </c>
      <c r="Q942" s="134">
        <f>IFERROR($Q$3*TWK!F939/100,"n/a")</f>
        <v>26.765000000000001</v>
      </c>
      <c r="R942" s="134">
        <f>IFERROR($R$3*TWK!F939/100,"n/a")</f>
        <v>26.43375</v>
      </c>
      <c r="S942" s="134">
        <f>IFERROR($S$3*TWK!H939/100,"n/a")</f>
        <v>20.9</v>
      </c>
      <c r="T942" s="134">
        <f>IFERROR($T$3*TWK!H939/100,"n/a")</f>
        <v>20.350000000000001</v>
      </c>
      <c r="U942" s="134">
        <f>IFERROR($U$3*TWK!H939/100,"n/a")</f>
        <v>19.47</v>
      </c>
      <c r="V942" s="134">
        <f>IFERROR($V$3*TWK!H939/100,"n/a")</f>
        <v>19.304999999999996</v>
      </c>
      <c r="W942" s="134">
        <f>IFERROR($W$3*TWK!H939/100,"n/a")</f>
        <v>17.27</v>
      </c>
      <c r="X942" s="134">
        <f>IFERROR($X$3*(TWK!H939+25)/100,"n/a")</f>
        <v>17.192500000000003</v>
      </c>
      <c r="Y942" s="134">
        <f>IFERROR($Y$3*(TWK!H939+50)/100,"n/a")</f>
        <v>16.02</v>
      </c>
      <c r="Z942" s="134">
        <f>IFERROR($Z$3*TWK!H939/100,"n/a")</f>
        <v>13.585000000000001</v>
      </c>
      <c r="AA942" s="134">
        <f>IFERROR($AA$3*(TWK!H939+100)/100,"n/a")</f>
        <v>14.885</v>
      </c>
    </row>
    <row r="943" spans="1:27" x14ac:dyDescent="0.25">
      <c r="A943" s="47">
        <f t="shared" si="14"/>
        <v>44558</v>
      </c>
      <c r="B943" s="134" t="str">
        <f>IFERROR($B$3*TWK!B940/100,"n/a")</f>
        <v>n/a</v>
      </c>
      <c r="C943" s="134" t="str">
        <f>IFERROR($C$3*TWK!C940/100,"n/a")</f>
        <v>n/a</v>
      </c>
      <c r="D943" s="134" t="str">
        <f>IFERROR($D$3*TWK!C940/100,"n/a")</f>
        <v>n/a</v>
      </c>
      <c r="E943" s="134" t="str">
        <f>IFERROR( $E$3*TWK!C940/100,"n/a")</f>
        <v>n/a</v>
      </c>
      <c r="F943" s="134" t="str">
        <f>IFERROR($F$3*TWK!C940/100,"n/a")</f>
        <v>n/a</v>
      </c>
      <c r="G943" s="134">
        <f>IFERROR($G$3*TWK!H940/100,"n/a")</f>
        <v>22.42</v>
      </c>
      <c r="H943" s="134">
        <f>IFERROR( $H$3*TWK!D940/100,"n/a")</f>
        <v>41.326999999999998</v>
      </c>
      <c r="I943" s="134">
        <f>IFERROR($I$3*TWK!D940/100,"n/a")</f>
        <v>37.966499999999996</v>
      </c>
      <c r="J943" s="134">
        <f>IFERROR($J$3*TWK!D940/100,"n/a")</f>
        <v>37.466000000000001</v>
      </c>
      <c r="K943" s="134">
        <f>IFERROR($K$3*TWK!D940/100,"n/a")</f>
        <v>36.250500000000002</v>
      </c>
      <c r="L943" s="134">
        <f>IFERROR( $L$3*TWK!D940/100,"n/a")</f>
        <v>34.391499999999994</v>
      </c>
      <c r="M943" s="134">
        <f>IFERROR($M$3*TWK!D940/100,"n/a")</f>
        <v>33.176000000000002</v>
      </c>
      <c r="N943" s="134">
        <f>IFERROR($N$3*TWK!E940/100,"n/a")</f>
        <v>26.134500000000003</v>
      </c>
      <c r="O943" s="134">
        <f>IFERROR($O$3*TWK!F940/100,"n/a")</f>
        <v>30.016000000000005</v>
      </c>
      <c r="P943" s="134">
        <f>IFERROR($P$3*TWK!F940/100,"n/a")</f>
        <v>28.544</v>
      </c>
      <c r="Q943" s="134">
        <f>IFERROR($Q$3*TWK!F940/100,"n/a")</f>
        <v>25.855999999999998</v>
      </c>
      <c r="R943" s="134">
        <f>IFERROR($R$3*TWK!F940/100,"n/a")</f>
        <v>25.536000000000005</v>
      </c>
      <c r="S943" s="134">
        <f>IFERROR($S$3*TWK!H940/100,"n/a")</f>
        <v>22.42</v>
      </c>
      <c r="T943" s="134">
        <f>IFERROR($T$3*TWK!H940/100,"n/a")</f>
        <v>21.83</v>
      </c>
      <c r="U943" s="134">
        <f>IFERROR($U$3*TWK!H940/100,"n/a")</f>
        <v>20.885999999999999</v>
      </c>
      <c r="V943" s="134">
        <f>IFERROR($V$3*TWK!H940/100,"n/a")</f>
        <v>20.709</v>
      </c>
      <c r="W943" s="134">
        <f>IFERROR($W$3*TWK!H940/100,"n/a")</f>
        <v>18.526</v>
      </c>
      <c r="X943" s="134">
        <f>IFERROR($X$3*(TWK!H940+25)/100,"n/a")</f>
        <v>18.388500000000001</v>
      </c>
      <c r="Y943" s="134">
        <f>IFERROR($Y$3*(TWK!H940+50)/100,"n/a")</f>
        <v>17.088000000000001</v>
      </c>
      <c r="Z943" s="134">
        <f>IFERROR($Z$3*TWK!H940/100,"n/a")</f>
        <v>14.573000000000002</v>
      </c>
      <c r="AA943" s="134">
        <f>IFERROR($AA$3*(TWK!H940+100)/100,"n/a")</f>
        <v>15.801000000000002</v>
      </c>
    </row>
    <row r="944" spans="1:27" x14ac:dyDescent="0.25">
      <c r="A944" s="47">
        <f t="shared" si="14"/>
        <v>44565</v>
      </c>
      <c r="B944" s="134" t="str">
        <f>IFERROR($B$3*TWK!B941/100,"n/a")</f>
        <v>n/a</v>
      </c>
      <c r="C944" s="134" t="str">
        <f>IFERROR($C$3*TWK!C941/100,"n/a")</f>
        <v>n/a</v>
      </c>
      <c r="D944" s="134" t="str">
        <f>IFERROR($D$3*TWK!C941/100,"n/a")</f>
        <v>n/a</v>
      </c>
      <c r="E944" s="134" t="str">
        <f>IFERROR( $E$3*TWK!C941/100,"n/a")</f>
        <v>n/a</v>
      </c>
      <c r="F944" s="134" t="str">
        <f>IFERROR($F$3*TWK!C941/100,"n/a")</f>
        <v>n/a</v>
      </c>
      <c r="G944" s="134">
        <f>IFERROR($G$3*TWK!H941/100,"n/a")</f>
        <v>16.466666666666665</v>
      </c>
      <c r="H944" s="134">
        <f>IFERROR( $H$3*TWK!D941/100,"n/a")</f>
        <v>32.60883333333333</v>
      </c>
      <c r="I944" s="134">
        <f>IFERROR($I$3*TWK!D941/100,"n/a")</f>
        <v>29.957249999999995</v>
      </c>
      <c r="J944" s="134">
        <f>IFERROR($J$3*TWK!D941/100,"n/a")</f>
        <v>29.562333333333331</v>
      </c>
      <c r="K944" s="134">
        <f>IFERROR($K$3*TWK!D941/100,"n/a")</f>
        <v>28.603249999999999</v>
      </c>
      <c r="L944" s="134">
        <f>IFERROR( $L$3*TWK!D941/100,"n/a")</f>
        <v>27.136416666666666</v>
      </c>
      <c r="M944" s="134">
        <f>IFERROR($M$3*TWK!D941/100,"n/a")</f>
        <v>26.17733333333333</v>
      </c>
      <c r="N944" s="134">
        <f>IFERROR($N$3*TWK!E941/100,"n/a")</f>
        <v>18.886000000000003</v>
      </c>
      <c r="O944" s="134">
        <f>IFERROR($O$3*TWK!F941/100,"n/a")</f>
        <v>29.117083333333341</v>
      </c>
      <c r="P944" s="134">
        <f>IFERROR($P$3*TWK!F941/100,"n/a")</f>
        <v>27.689166666666669</v>
      </c>
      <c r="Q944" s="134">
        <f>IFERROR($Q$3*TWK!F941/100,"n/a")</f>
        <v>25.081666666666671</v>
      </c>
      <c r="R944" s="134">
        <f>IFERROR($R$3*TWK!F941/100,"n/a")</f>
        <v>24.771250000000006</v>
      </c>
      <c r="S944" s="134">
        <f>IFERROR($S$3*TWK!H941/100,"n/a")</f>
        <v>16.466666666666665</v>
      </c>
      <c r="T944" s="134">
        <f>IFERROR($T$3*TWK!H941/100,"n/a")</f>
        <v>16.033333333333331</v>
      </c>
      <c r="U944" s="134">
        <f>IFERROR($U$3*TWK!H941/100,"n/a")</f>
        <v>15.34</v>
      </c>
      <c r="V944" s="134">
        <f>IFERROR($V$3*TWK!H941/100,"n/a")</f>
        <v>15.209999999999997</v>
      </c>
      <c r="W944" s="134">
        <f>IFERROR($W$3*TWK!H941/100,"n/a")</f>
        <v>13.606666666666667</v>
      </c>
      <c r="X944" s="134">
        <f>IFERROR($X$3*(TWK!H941+25)/100,"n/a")</f>
        <v>13.704166666666667</v>
      </c>
      <c r="Y944" s="134">
        <f>IFERROR($Y$3*(TWK!H941+50)/100,"n/a")</f>
        <v>12.904999999999999</v>
      </c>
      <c r="Z944" s="134">
        <f>IFERROR($Z$3*TWK!H941/100,"n/a")</f>
        <v>10.703333333333335</v>
      </c>
      <c r="AA944" s="134">
        <f>IFERROR($AA$3*(TWK!H941+100)/100,"n/a")</f>
        <v>12.213333333333333</v>
      </c>
    </row>
    <row r="945" spans="1:27" x14ac:dyDescent="0.25">
      <c r="A945" s="47">
        <f t="shared" si="14"/>
        <v>44572</v>
      </c>
      <c r="B945" s="134" t="str">
        <f>IFERROR($B$3*TWK!B942/100,"n/a")</f>
        <v>n/a</v>
      </c>
      <c r="C945" s="134" t="str">
        <f>IFERROR($C$3*TWK!C942/100,"n/a")</f>
        <v>n/a</v>
      </c>
      <c r="D945" s="134" t="str">
        <f>IFERROR($D$3*TWK!C942/100,"n/a")</f>
        <v>n/a</v>
      </c>
      <c r="E945" s="134" t="str">
        <f>IFERROR( $E$3*TWK!C942/100,"n/a")</f>
        <v>n/a</v>
      </c>
      <c r="F945" s="134" t="str">
        <f>IFERROR($F$3*TWK!C942/100,"n/a")</f>
        <v>n/a</v>
      </c>
      <c r="G945" s="134">
        <f>IFERROR($G$3*TWK!H942/100,"n/a")</f>
        <v>17.745999999999999</v>
      </c>
      <c r="H945" s="134">
        <f>IFERROR( $H$3*TWK!D942/100,"n/a")</f>
        <v>40.46</v>
      </c>
      <c r="I945" s="134">
        <f>IFERROR($I$3*TWK!D942/100,"n/a")</f>
        <v>37.169999999999995</v>
      </c>
      <c r="J945" s="134">
        <f>IFERROR($J$3*TWK!D942/100,"n/a")</f>
        <v>36.68</v>
      </c>
      <c r="K945" s="134">
        <f>IFERROR($K$3*TWK!D942/100,"n/a")</f>
        <v>35.49</v>
      </c>
      <c r="L945" s="134">
        <f>IFERROR( $L$3*TWK!D942/100,"n/a")</f>
        <v>33.669999999999995</v>
      </c>
      <c r="M945" s="134">
        <f>IFERROR($M$3*TWK!D942/100,"n/a")</f>
        <v>32.479999999999997</v>
      </c>
      <c r="N945" s="134">
        <f>IFERROR($N$3*TWK!E942/100,"n/a")</f>
        <v>26.932500000000001</v>
      </c>
      <c r="O945" s="134">
        <f>IFERROR($O$3*TWK!F942/100,"n/a")</f>
        <v>32.361000000000004</v>
      </c>
      <c r="P945" s="134">
        <f>IFERROR($P$3*TWK!F942/100,"n/a")</f>
        <v>30.774000000000001</v>
      </c>
      <c r="Q945" s="134">
        <f>IFERROR($Q$3*TWK!F942/100,"n/a")</f>
        <v>27.875999999999998</v>
      </c>
      <c r="R945" s="134">
        <f>IFERROR($R$3*TWK!F942/100,"n/a")</f>
        <v>27.531000000000002</v>
      </c>
      <c r="S945" s="134">
        <f>IFERROR($S$3*TWK!H942/100,"n/a")</f>
        <v>17.745999999999999</v>
      </c>
      <c r="T945" s="134">
        <f>IFERROR($T$3*TWK!H942/100,"n/a")</f>
        <v>17.279</v>
      </c>
      <c r="U945" s="134">
        <f>IFERROR($U$3*TWK!H942/100,"n/a")</f>
        <v>16.5318</v>
      </c>
      <c r="V945" s="134">
        <f>IFERROR($V$3*TWK!H942/100,"n/a")</f>
        <v>16.3917</v>
      </c>
      <c r="W945" s="134">
        <f>IFERROR($W$3*TWK!H942/100,"n/a")</f>
        <v>14.663800000000002</v>
      </c>
      <c r="X945" s="134">
        <f>IFERROR($X$3*(TWK!H942+25)/100,"n/a")</f>
        <v>14.710800000000001</v>
      </c>
      <c r="Y945" s="134">
        <f>IFERROR($Y$3*(TWK!H942+50)/100,"n/a")</f>
        <v>13.803899999999999</v>
      </c>
      <c r="Z945" s="134">
        <f>IFERROR($Z$3*TWK!H942/100,"n/a")</f>
        <v>11.5349</v>
      </c>
      <c r="AA945" s="134">
        <f>IFERROR($AA$3*(TWK!H942+100)/100,"n/a")</f>
        <v>12.984300000000001</v>
      </c>
    </row>
    <row r="946" spans="1:27" x14ac:dyDescent="0.25">
      <c r="A946" s="47">
        <f t="shared" si="14"/>
        <v>44579</v>
      </c>
      <c r="B946" s="134" t="str">
        <f>IFERROR($B$3*TWK!B943/100,"n/a")</f>
        <v>n/a</v>
      </c>
      <c r="C946" s="134" t="str">
        <f>IFERROR($C$3*TWK!C943/100,"n/a")</f>
        <v>n/a</v>
      </c>
      <c r="D946" s="134" t="str">
        <f>IFERROR($D$3*TWK!C943/100,"n/a")</f>
        <v>n/a</v>
      </c>
      <c r="E946" s="134" t="str">
        <f>IFERROR( $E$3*TWK!C943/100,"n/a")</f>
        <v>n/a</v>
      </c>
      <c r="F946" s="134" t="str">
        <f>IFERROR($F$3*TWK!C943/100,"n/a")</f>
        <v>n/a</v>
      </c>
      <c r="G946" s="134">
        <f>IFERROR($G$3*TWK!H943/100,"n/a")</f>
        <v>21.85</v>
      </c>
      <c r="H946" s="134">
        <f>IFERROR( $H$3*TWK!D943/100,"n/a")</f>
        <v>49.13</v>
      </c>
      <c r="I946" s="134">
        <f>IFERROR($I$3*TWK!D943/100,"n/a")</f>
        <v>45.134999999999998</v>
      </c>
      <c r="J946" s="134">
        <f>IFERROR($J$3*TWK!D943/100,"n/a")</f>
        <v>44.54</v>
      </c>
      <c r="K946" s="134">
        <f>IFERROR($K$3*TWK!D943/100,"n/a")</f>
        <v>43.094999999999999</v>
      </c>
      <c r="L946" s="134">
        <f>IFERROR( $L$3*TWK!D943/100,"n/a")</f>
        <v>40.884999999999998</v>
      </c>
      <c r="M946" s="134">
        <f>IFERROR($M$3*TWK!D943/100,"n/a")</f>
        <v>39.44</v>
      </c>
      <c r="N946" s="134">
        <f>IFERROR($N$3*TWK!E943/100,"n/a")</f>
        <v>29.127000000000002</v>
      </c>
      <c r="O946" s="134">
        <f>IFERROR($O$3*TWK!F943/100,"n/a")</f>
        <v>34.002500000000005</v>
      </c>
      <c r="P946" s="134">
        <f>IFERROR($P$3*TWK!F943/100,"n/a")</f>
        <v>32.335000000000001</v>
      </c>
      <c r="Q946" s="134">
        <f>IFERROR($Q$3*TWK!F943/100,"n/a")</f>
        <v>29.29</v>
      </c>
      <c r="R946" s="134">
        <f>IFERROR($R$3*TWK!F943/100,"n/a")</f>
        <v>28.927499999999998</v>
      </c>
      <c r="S946" s="134">
        <f>IFERROR($S$3*TWK!H943/100,"n/a")</f>
        <v>21.85</v>
      </c>
      <c r="T946" s="134">
        <f>IFERROR($T$3*TWK!H943/100,"n/a")</f>
        <v>21.274999999999999</v>
      </c>
      <c r="U946" s="134">
        <f>IFERROR($U$3*TWK!H943/100,"n/a")</f>
        <v>20.355</v>
      </c>
      <c r="V946" s="134">
        <f>IFERROR($V$3*TWK!H943/100,"n/a")</f>
        <v>20.182499999999997</v>
      </c>
      <c r="W946" s="134">
        <f>IFERROR($W$3*TWK!H943/100,"n/a")</f>
        <v>18.055</v>
      </c>
      <c r="X946" s="134">
        <f>IFERROR($X$3*(TWK!H943+25)/100,"n/a")</f>
        <v>17.940000000000001</v>
      </c>
      <c r="Y946" s="134">
        <f>IFERROR($Y$3*(TWK!H943+50)/100,"n/a")</f>
        <v>16.6875</v>
      </c>
      <c r="Z946" s="134">
        <f>IFERROR($Z$3*TWK!H943/100,"n/a")</f>
        <v>14.202500000000001</v>
      </c>
      <c r="AA946" s="134">
        <f>IFERROR($AA$3*(TWK!H943+100)/100,"n/a")</f>
        <v>15.4575</v>
      </c>
    </row>
    <row r="947" spans="1:27" x14ac:dyDescent="0.25">
      <c r="A947" s="47">
        <f t="shared" si="14"/>
        <v>44586</v>
      </c>
      <c r="B947" s="134" t="str">
        <f>IFERROR($B$3*TWK!B944/100,"n/a")</f>
        <v>n/a</v>
      </c>
      <c r="C947" s="134" t="str">
        <f>IFERROR($C$3*TWK!C944/100,"n/a")</f>
        <v>n/a</v>
      </c>
      <c r="D947" s="134" t="str">
        <f>IFERROR($D$3*TWK!C944/100,"n/a")</f>
        <v>n/a</v>
      </c>
      <c r="E947" s="134" t="str">
        <f>IFERROR( $E$3*TWK!C944/100,"n/a")</f>
        <v>n/a</v>
      </c>
      <c r="F947" s="134" t="str">
        <f>IFERROR($F$3*TWK!C944/100,"n/a")</f>
        <v>n/a</v>
      </c>
      <c r="G947" s="134">
        <f>IFERROR($G$3*TWK!H944/100,"n/a")</f>
        <v>23.75</v>
      </c>
      <c r="H947" s="134">
        <f>IFERROR( $H$3*TWK!D944/100,"n/a")</f>
        <v>49.707999999999998</v>
      </c>
      <c r="I947" s="134">
        <f>IFERROR($I$3*TWK!D944/100,"n/a")</f>
        <v>45.665999999999997</v>
      </c>
      <c r="J947" s="134">
        <f>IFERROR($J$3*TWK!D944/100,"n/a")</f>
        <v>45.064000000000007</v>
      </c>
      <c r="K947" s="134">
        <f>IFERROR($K$3*TWK!D944/100,"n/a")</f>
        <v>43.601999999999997</v>
      </c>
      <c r="L947" s="134">
        <f>IFERROR( $L$3*TWK!D944/100,"n/a")</f>
        <v>41.365999999999993</v>
      </c>
      <c r="M947" s="134">
        <f>IFERROR($M$3*TWK!D944/100,"n/a")</f>
        <v>39.903999999999996</v>
      </c>
      <c r="N947" s="134">
        <f>IFERROR($N$3*TWK!E944/100,"n/a")</f>
        <v>30.922499999999999</v>
      </c>
      <c r="O947" s="134">
        <f>IFERROR($O$3*TWK!F944/100,"n/a")</f>
        <v>36.113</v>
      </c>
      <c r="P947" s="134">
        <f>IFERROR($P$3*TWK!F944/100,"n/a")</f>
        <v>34.341999999999999</v>
      </c>
      <c r="Q947" s="134">
        <f>IFERROR($Q$3*TWK!F944/100,"n/a")</f>
        <v>31.108000000000001</v>
      </c>
      <c r="R947" s="134">
        <f>IFERROR($R$3*TWK!F944/100,"n/a")</f>
        <v>30.723000000000003</v>
      </c>
      <c r="S947" s="134">
        <f>IFERROR($S$3*TWK!H944/100,"n/a")</f>
        <v>23.75</v>
      </c>
      <c r="T947" s="134">
        <f>IFERROR($T$3*TWK!H944/100,"n/a")</f>
        <v>23.125</v>
      </c>
      <c r="U947" s="134">
        <f>IFERROR($U$3*TWK!H944/100,"n/a")</f>
        <v>22.125</v>
      </c>
      <c r="V947" s="134">
        <f>IFERROR($V$3*TWK!H944/100,"n/a")</f>
        <v>21.9375</v>
      </c>
      <c r="W947" s="134">
        <f>IFERROR($W$3*TWK!H944/100,"n/a")</f>
        <v>19.625</v>
      </c>
      <c r="X947" s="134">
        <f>IFERROR($X$3*(TWK!H944+25)/100,"n/a")</f>
        <v>19.435000000000002</v>
      </c>
      <c r="Y947" s="134">
        <f>IFERROR($Y$3*(TWK!H944+50)/100,"n/a")</f>
        <v>18.022500000000001</v>
      </c>
      <c r="Z947" s="134">
        <f>IFERROR($Z$3*TWK!H944/100,"n/a")</f>
        <v>15.437500000000002</v>
      </c>
      <c r="AA947" s="134">
        <f>IFERROR($AA$3*(TWK!H944+100)/100,"n/a")</f>
        <v>16.602499999999999</v>
      </c>
    </row>
    <row r="948" spans="1:27" x14ac:dyDescent="0.25">
      <c r="A948" s="47">
        <f t="shared" si="14"/>
        <v>44593</v>
      </c>
      <c r="B948" s="134" t="str">
        <f>IFERROR($B$3*TWK!B945/100,"n/a")</f>
        <v>n/a</v>
      </c>
      <c r="C948" s="134" t="str">
        <f>IFERROR($C$3*TWK!C945/100,"n/a")</f>
        <v>n/a</v>
      </c>
      <c r="D948" s="134" t="str">
        <f>IFERROR($D$3*TWK!C945/100,"n/a")</f>
        <v>n/a</v>
      </c>
      <c r="E948" s="134" t="str">
        <f>IFERROR( $E$3*TWK!C945/100,"n/a")</f>
        <v>n/a</v>
      </c>
      <c r="F948" s="134" t="str">
        <f>IFERROR($F$3*TWK!C945/100,"n/a")</f>
        <v>n/a</v>
      </c>
      <c r="G948" s="134">
        <f>IFERROR($G$3*TWK!H945/100,"n/a")</f>
        <v>23.43333333333333</v>
      </c>
      <c r="H948" s="134">
        <f>IFERROR( $H$3*TWK!D945/100,"n/a")</f>
        <v>50.334166666666668</v>
      </c>
      <c r="I948" s="134">
        <f>IFERROR($I$3*TWK!D945/100,"n/a")</f>
        <v>46.241250000000001</v>
      </c>
      <c r="J948" s="134">
        <f>IFERROR($J$3*TWK!D945/100,"n/a")</f>
        <v>45.631666666666668</v>
      </c>
      <c r="K948" s="134">
        <f>IFERROR($K$3*TWK!D945/100,"n/a")</f>
        <v>44.151249999999997</v>
      </c>
      <c r="L948" s="134">
        <f>IFERROR( $L$3*TWK!D945/100,"n/a")</f>
        <v>41.887083333333329</v>
      </c>
      <c r="M948" s="134">
        <f>IFERROR($M$3*TWK!D945/100,"n/a")</f>
        <v>40.406666666666666</v>
      </c>
      <c r="N948" s="134">
        <f>IFERROR($N$3*TWK!E945/100,"n/a")</f>
        <v>28.761250000000004</v>
      </c>
      <c r="O948" s="134">
        <f>IFERROR($O$3*TWK!F945/100,"n/a")</f>
        <v>37.910833333333336</v>
      </c>
      <c r="P948" s="134">
        <f>IFERROR($P$3*TWK!F945/100,"n/a")</f>
        <v>36.051666666666669</v>
      </c>
      <c r="Q948" s="134">
        <f>IFERROR($Q$3*TWK!F945/100,"n/a")</f>
        <v>32.656666666666666</v>
      </c>
      <c r="R948" s="134">
        <f>IFERROR($R$3*TWK!F945/100,"n/a")</f>
        <v>32.252500000000005</v>
      </c>
      <c r="S948" s="134">
        <f>IFERROR($S$3*TWK!H945/100,"n/a")</f>
        <v>23.43333333333333</v>
      </c>
      <c r="T948" s="134">
        <f>IFERROR($T$3*TWK!H945/100,"n/a")</f>
        <v>22.816666666666666</v>
      </c>
      <c r="U948" s="134">
        <f>IFERROR($U$3*TWK!H945/100,"n/a")</f>
        <v>21.83</v>
      </c>
      <c r="V948" s="134">
        <f>IFERROR($V$3*TWK!H945/100,"n/a")</f>
        <v>21.644999999999996</v>
      </c>
      <c r="W948" s="134">
        <f>IFERROR($W$3*TWK!H945/100,"n/a")</f>
        <v>19.363333333333333</v>
      </c>
      <c r="X948" s="134">
        <f>IFERROR($X$3*(TWK!H945+25)/100,"n/a")</f>
        <v>19.185833333333331</v>
      </c>
      <c r="Y948" s="134">
        <f>IFERROR($Y$3*(TWK!H945+50)/100,"n/a")</f>
        <v>17.799999999999997</v>
      </c>
      <c r="Z948" s="134">
        <f>IFERROR($Z$3*TWK!H945/100,"n/a")</f>
        <v>15.231666666666667</v>
      </c>
      <c r="AA948" s="134">
        <f>IFERROR($AA$3*(TWK!H945+100)/100,"n/a")</f>
        <v>16.411666666666665</v>
      </c>
    </row>
    <row r="949" spans="1:27" x14ac:dyDescent="0.25">
      <c r="A949" s="47">
        <f t="shared" si="14"/>
        <v>44600</v>
      </c>
      <c r="B949" s="134" t="str">
        <f>IFERROR($B$3*TWK!B946/100,"n/a")</f>
        <v>n/a</v>
      </c>
      <c r="C949" s="134" t="str">
        <f>IFERROR($C$3*TWK!C946/100,"n/a")</f>
        <v>n/a</v>
      </c>
      <c r="D949" s="134" t="str">
        <f>IFERROR($D$3*TWK!C946/100,"n/a")</f>
        <v>n/a</v>
      </c>
      <c r="E949" s="134" t="str">
        <f>IFERROR( $E$3*TWK!C946/100,"n/a")</f>
        <v>n/a</v>
      </c>
      <c r="F949" s="134" t="str">
        <f>IFERROR($F$3*TWK!C946/100,"n/a")</f>
        <v>n/a</v>
      </c>
      <c r="G949" s="134">
        <f>IFERROR($G$3*TWK!H946/100,"n/a")</f>
        <v>20.14</v>
      </c>
      <c r="H949" s="134">
        <f>IFERROR( $H$3*TWK!D946/100,"n/a")</f>
        <v>41.6738</v>
      </c>
      <c r="I949" s="134">
        <f>IFERROR($I$3*TWK!D946/100,"n/a")</f>
        <v>38.2851</v>
      </c>
      <c r="J949" s="134">
        <f>IFERROR($J$3*TWK!D946/100,"n/a")</f>
        <v>37.7804</v>
      </c>
      <c r="K949" s="134">
        <f>IFERROR($K$3*TWK!D946/100,"n/a")</f>
        <v>36.554700000000004</v>
      </c>
      <c r="L949" s="134">
        <f>IFERROR( $L$3*TWK!D946/100,"n/a")</f>
        <v>34.680099999999996</v>
      </c>
      <c r="M949" s="134">
        <f>IFERROR($M$3*TWK!D946/100,"n/a")</f>
        <v>33.454399999999993</v>
      </c>
      <c r="N949" s="134">
        <f>IFERROR($N$3*TWK!E946/100,"n/a")</f>
        <v>25.057200000000002</v>
      </c>
      <c r="O949" s="134">
        <f>IFERROR($O$3*TWK!F946/100,"n/a")</f>
        <v>32.830000000000005</v>
      </c>
      <c r="P949" s="134">
        <f>IFERROR($P$3*TWK!F946/100,"n/a")</f>
        <v>31.22</v>
      </c>
      <c r="Q949" s="134">
        <f>IFERROR($Q$3*TWK!F946/100,"n/a")</f>
        <v>28.28</v>
      </c>
      <c r="R949" s="134">
        <f>IFERROR($R$3*TWK!F946/100,"n/a")</f>
        <v>27.93</v>
      </c>
      <c r="S949" s="134">
        <f>IFERROR($S$3*TWK!H946/100,"n/a")</f>
        <v>20.14</v>
      </c>
      <c r="T949" s="134">
        <f>IFERROR($T$3*TWK!H946/100,"n/a")</f>
        <v>19.61</v>
      </c>
      <c r="U949" s="134">
        <f>IFERROR($U$3*TWK!H946/100,"n/a")</f>
        <v>18.762</v>
      </c>
      <c r="V949" s="134">
        <f>IFERROR($V$3*TWK!H946/100,"n/a")</f>
        <v>18.602999999999998</v>
      </c>
      <c r="W949" s="134">
        <f>IFERROR($W$3*TWK!H946/100,"n/a")</f>
        <v>16.641999999999999</v>
      </c>
      <c r="X949" s="134">
        <f>IFERROR($X$3*(TWK!H946+25)/100,"n/a")</f>
        <v>16.5945</v>
      </c>
      <c r="Y949" s="134">
        <f>IFERROR($Y$3*(TWK!H946+50)/100,"n/a")</f>
        <v>15.485999999999999</v>
      </c>
      <c r="Z949" s="134">
        <f>IFERROR($Z$3*TWK!H946/100,"n/a")</f>
        <v>13.091000000000001</v>
      </c>
      <c r="AA949" s="134">
        <f>IFERROR($AA$3*(TWK!H946+100)/100,"n/a")</f>
        <v>14.427</v>
      </c>
    </row>
    <row r="950" spans="1:27" x14ac:dyDescent="0.25">
      <c r="A950" s="47">
        <f t="shared" si="14"/>
        <v>44607</v>
      </c>
      <c r="B950" s="134" t="str">
        <f>IFERROR($B$3*TWK!B947/100,"n/a")</f>
        <v>n/a</v>
      </c>
      <c r="C950" s="134" t="str">
        <f>IFERROR($C$3*TWK!C947/100,"n/a")</f>
        <v>n/a</v>
      </c>
      <c r="D950" s="134" t="str">
        <f>IFERROR($D$3*TWK!C947/100,"n/a")</f>
        <v>n/a</v>
      </c>
      <c r="E950" s="134" t="str">
        <f>IFERROR( $E$3*TWK!C947/100,"n/a")</f>
        <v>n/a</v>
      </c>
      <c r="F950" s="134" t="str">
        <f>IFERROR($F$3*TWK!C947/100,"n/a")</f>
        <v>n/a</v>
      </c>
      <c r="G950" s="134">
        <f>IFERROR($G$3*TWK!H947/100,"n/a")</f>
        <v>18.239999999999998</v>
      </c>
      <c r="H950" s="134">
        <f>IFERROR( $H$3*TWK!D947/100,"n/a")</f>
        <v>40.055399999999999</v>
      </c>
      <c r="I950" s="134">
        <f>IFERROR($I$3*TWK!D947/100,"n/a")</f>
        <v>36.798299999999998</v>
      </c>
      <c r="J950" s="134">
        <f>IFERROR($J$3*TWK!D947/100,"n/a")</f>
        <v>36.313200000000002</v>
      </c>
      <c r="K950" s="134">
        <f>IFERROR($K$3*TWK!D947/100,"n/a")</f>
        <v>35.135100000000001</v>
      </c>
      <c r="L950" s="134">
        <f>IFERROR( $L$3*TWK!D947/100,"n/a")</f>
        <v>33.333300000000001</v>
      </c>
      <c r="M950" s="134">
        <f>IFERROR($M$3*TWK!D947/100,"n/a")</f>
        <v>32.155200000000001</v>
      </c>
      <c r="N950" s="134">
        <f>IFERROR($N$3*TWK!E947/100,"n/a")</f>
        <v>22.6233</v>
      </c>
      <c r="O950" s="134">
        <f>IFERROR($O$3*TWK!F947/100,"n/a")</f>
        <v>29.547000000000004</v>
      </c>
      <c r="P950" s="134">
        <f>IFERROR($P$3*TWK!F947/100,"n/a")</f>
        <v>28.098000000000003</v>
      </c>
      <c r="Q950" s="134">
        <f>IFERROR($Q$3*TWK!F947/100,"n/a")</f>
        <v>25.451999999999998</v>
      </c>
      <c r="R950" s="134">
        <f>IFERROR($R$3*TWK!F947/100,"n/a")</f>
        <v>25.137000000000004</v>
      </c>
      <c r="S950" s="134">
        <f>IFERROR($S$3*TWK!H947/100,"n/a")</f>
        <v>18.239999999999998</v>
      </c>
      <c r="T950" s="134">
        <f>IFERROR($T$3*TWK!H947/100,"n/a")</f>
        <v>17.760000000000002</v>
      </c>
      <c r="U950" s="134">
        <f>IFERROR($U$3*TWK!H947/100,"n/a")</f>
        <v>16.992000000000001</v>
      </c>
      <c r="V950" s="134">
        <f>IFERROR($V$3*TWK!H947/100,"n/a")</f>
        <v>16.847999999999999</v>
      </c>
      <c r="W950" s="134">
        <f>IFERROR($W$3*TWK!H947/100,"n/a")</f>
        <v>15.072000000000001</v>
      </c>
      <c r="X950" s="134">
        <f>IFERROR($X$3*(TWK!H947+25)/100,"n/a")</f>
        <v>15.099500000000001</v>
      </c>
      <c r="Y950" s="134">
        <f>IFERROR($Y$3*(TWK!H947+50)/100,"n/a")</f>
        <v>14.151</v>
      </c>
      <c r="Z950" s="134">
        <f>IFERROR($Z$3*TWK!H947/100,"n/a")</f>
        <v>11.856000000000002</v>
      </c>
      <c r="AA950" s="134">
        <f>IFERROR($AA$3*(TWK!H947+100)/100,"n/a")</f>
        <v>13.282</v>
      </c>
    </row>
    <row r="951" spans="1:27" x14ac:dyDescent="0.25">
      <c r="A951" s="47">
        <f t="shared" si="14"/>
        <v>44614</v>
      </c>
      <c r="B951" s="134" t="str">
        <f>IFERROR($B$3*TWK!B948/100,"n/a")</f>
        <v>n/a</v>
      </c>
      <c r="C951" s="134" t="str">
        <f>IFERROR($C$3*TWK!C948/100,"n/a")</f>
        <v>n/a</v>
      </c>
      <c r="D951" s="134" t="str">
        <f>IFERROR($D$3*TWK!C948/100,"n/a")</f>
        <v>n/a</v>
      </c>
      <c r="E951" s="134" t="str">
        <f>IFERROR( $E$3*TWK!C948/100,"n/a")</f>
        <v>n/a</v>
      </c>
      <c r="F951" s="134" t="str">
        <f>IFERROR($F$3*TWK!C948/100,"n/a")</f>
        <v>n/a</v>
      </c>
      <c r="G951" s="134">
        <f>IFERROR($G$3*TWK!H948/100,"n/a")</f>
        <v>15.77</v>
      </c>
      <c r="H951" s="134">
        <f>IFERROR( $H$3*TWK!D948/100,"n/a")</f>
        <v>32.136800000000001</v>
      </c>
      <c r="I951" s="134">
        <f>IFERROR($I$3*TWK!D948/100,"n/a")</f>
        <v>29.523599999999998</v>
      </c>
      <c r="J951" s="134">
        <f>IFERROR($J$3*TWK!D948/100,"n/a")</f>
        <v>29.134399999999999</v>
      </c>
      <c r="K951" s="134">
        <f>IFERROR($K$3*TWK!D948/100,"n/a")</f>
        <v>28.1892</v>
      </c>
      <c r="L951" s="134">
        <f>IFERROR( $L$3*TWK!D948/100,"n/a")</f>
        <v>26.743599999999997</v>
      </c>
      <c r="M951" s="134">
        <f>IFERROR($M$3*TWK!D948/100,"n/a")</f>
        <v>25.798399999999997</v>
      </c>
      <c r="N951" s="134">
        <f>IFERROR($N$3*TWK!E948/100,"n/a")</f>
        <v>18.753</v>
      </c>
      <c r="O951" s="134">
        <f>IFERROR($O$3*TWK!F948/100,"n/a")</f>
        <v>23.684500000000003</v>
      </c>
      <c r="P951" s="134">
        <f>IFERROR($P$3*TWK!F948/100,"n/a")</f>
        <v>22.523000000000003</v>
      </c>
      <c r="Q951" s="134">
        <f>IFERROR($Q$3*TWK!F948/100,"n/a")</f>
        <v>20.402000000000001</v>
      </c>
      <c r="R951" s="134">
        <f>IFERROR($R$3*TWK!F948/100,"n/a")</f>
        <v>20.1495</v>
      </c>
      <c r="S951" s="134">
        <f>IFERROR($S$3*TWK!H948/100,"n/a")</f>
        <v>15.77</v>
      </c>
      <c r="T951" s="134">
        <f>IFERROR($T$3*TWK!H948/100,"n/a")</f>
        <v>15.355</v>
      </c>
      <c r="U951" s="134">
        <f>IFERROR($U$3*TWK!H948/100,"n/a")</f>
        <v>14.690999999999999</v>
      </c>
      <c r="V951" s="134">
        <f>IFERROR($V$3*TWK!H948/100,"n/a")</f>
        <v>14.566499999999998</v>
      </c>
      <c r="W951" s="134">
        <f>IFERROR($W$3*TWK!H948/100,"n/a")</f>
        <v>13.031000000000001</v>
      </c>
      <c r="X951" s="134">
        <f>IFERROR($X$3*(TWK!H948+25)/100,"n/a")</f>
        <v>13.156000000000001</v>
      </c>
      <c r="Y951" s="134">
        <f>IFERROR($Y$3*(TWK!H948+50)/100,"n/a")</f>
        <v>12.4155</v>
      </c>
      <c r="Z951" s="134">
        <f>IFERROR($Z$3*TWK!H948/100,"n/a")</f>
        <v>10.250500000000002</v>
      </c>
      <c r="AA951" s="134">
        <f>IFERROR($AA$3*(TWK!H948+100)/100,"n/a")</f>
        <v>11.7935</v>
      </c>
    </row>
    <row r="952" spans="1:27" x14ac:dyDescent="0.25">
      <c r="A952" s="47">
        <f t="shared" si="14"/>
        <v>44621</v>
      </c>
      <c r="B952" s="134" t="str">
        <f>IFERROR($B$3*TWK!B949/100,"n/a")</f>
        <v>n/a</v>
      </c>
      <c r="C952" s="134">
        <f>IFERROR($C$3*TWK!C949/100,"n/a")</f>
        <v>37.200000000000003</v>
      </c>
      <c r="D952" s="134">
        <f>IFERROR($D$3*TWK!C949/100,"n/a")</f>
        <v>32.984000000000002</v>
      </c>
      <c r="E952" s="134">
        <f>IFERROR( $E$3*TWK!C949/100,"n/a")</f>
        <v>31.495999999999999</v>
      </c>
      <c r="F952" s="134">
        <f>IFERROR($F$3*TWK!C949/100,"n/a")</f>
        <v>30.007999999999996</v>
      </c>
      <c r="G952" s="134">
        <f>IFERROR($G$3*TWK!H949/100,"n/a")</f>
        <v>16.34</v>
      </c>
      <c r="H952" s="134">
        <f>IFERROR( $H$3*TWK!D949/100,"n/a")</f>
        <v>35.662600000000005</v>
      </c>
      <c r="I952" s="134">
        <f>IFERROR($I$3*TWK!D949/100,"n/a")</f>
        <v>32.762700000000002</v>
      </c>
      <c r="J952" s="134">
        <f>IFERROR($J$3*TWK!D949/100,"n/a")</f>
        <v>32.330799999999996</v>
      </c>
      <c r="K952" s="134">
        <f>IFERROR($K$3*TWK!D949/100,"n/a")</f>
        <v>31.2819</v>
      </c>
      <c r="L952" s="134">
        <f>IFERROR( $L$3*TWK!D949/100,"n/a")</f>
        <v>29.677700000000002</v>
      </c>
      <c r="M952" s="134">
        <f>IFERROR($M$3*TWK!D949/100,"n/a")</f>
        <v>28.628799999999998</v>
      </c>
      <c r="N952" s="134">
        <f>IFERROR($N$3*TWK!E949/100,"n/a")</f>
        <v>19.152000000000001</v>
      </c>
      <c r="O952" s="134">
        <f>IFERROR($O$3*TWK!F949/100,"n/a")</f>
        <v>24.388000000000002</v>
      </c>
      <c r="P952" s="134">
        <f>IFERROR($P$3*TWK!F949/100,"n/a")</f>
        <v>23.191999999999997</v>
      </c>
      <c r="Q952" s="134">
        <f>IFERROR($Q$3*TWK!F949/100,"n/a")</f>
        <v>21.008000000000003</v>
      </c>
      <c r="R952" s="134">
        <f>IFERROR($R$3*TWK!F949/100,"n/a")</f>
        <v>20.748000000000001</v>
      </c>
      <c r="S952" s="134">
        <f>IFERROR($S$3*TWK!H949/100,"n/a")</f>
        <v>16.34</v>
      </c>
      <c r="T952" s="134">
        <f>IFERROR($T$3*TWK!H949/100,"n/a")</f>
        <v>15.91</v>
      </c>
      <c r="U952" s="134">
        <f>IFERROR($U$3*TWK!H949/100,"n/a")</f>
        <v>15.222000000000001</v>
      </c>
      <c r="V952" s="134">
        <f>IFERROR($V$3*TWK!H949/100,"n/a")</f>
        <v>15.093</v>
      </c>
      <c r="W952" s="134">
        <f>IFERROR($W$3*TWK!H949/100,"n/a")</f>
        <v>13.502000000000001</v>
      </c>
      <c r="X952" s="134">
        <f>IFERROR($X$3*(TWK!H949+25)/100,"n/a")</f>
        <v>13.6045</v>
      </c>
      <c r="Y952" s="134">
        <f>IFERROR($Y$3*(TWK!H949+50)/100,"n/a")</f>
        <v>12.815999999999999</v>
      </c>
      <c r="Z952" s="134">
        <f>IFERROR($Z$3*TWK!H949/100,"n/a")</f>
        <v>10.621000000000002</v>
      </c>
      <c r="AA952" s="134">
        <f>IFERROR($AA$3*(TWK!H949+100)/100,"n/a")</f>
        <v>12.137</v>
      </c>
    </row>
    <row r="953" spans="1:27" x14ac:dyDescent="0.25">
      <c r="A953" s="47">
        <f t="shared" si="14"/>
        <v>44628</v>
      </c>
      <c r="B953" s="134" t="str">
        <f>IFERROR($B$3*TWK!B950/100,"n/a")</f>
        <v>n/a</v>
      </c>
      <c r="C953" s="134">
        <f>IFERROR($C$3*TWK!C950/100,"n/a")</f>
        <v>52.928571428571431</v>
      </c>
      <c r="D953" s="134">
        <f>IFERROR($D$3*TWK!C950/100,"n/a")</f>
        <v>46.93</v>
      </c>
      <c r="E953" s="134">
        <f>IFERROR( $E$3*TWK!C950/100,"n/a")</f>
        <v>44.812857142857141</v>
      </c>
      <c r="F953" s="134">
        <f>IFERROR($F$3*TWK!C950/100,"n/a")</f>
        <v>42.695714285714281</v>
      </c>
      <c r="G953" s="134">
        <f>IFERROR($G$3*TWK!H950/100,"n/a")</f>
        <v>25.242857142857144</v>
      </c>
      <c r="H953" s="134">
        <f>IFERROR( $H$3*TWK!D950/100,"n/a")</f>
        <v>51.607142857142861</v>
      </c>
      <c r="I953" s="134">
        <f>IFERROR($I$3*TWK!D950/100,"n/a")</f>
        <v>47.410714285714285</v>
      </c>
      <c r="J953" s="134">
        <f>IFERROR($J$3*TWK!D950/100,"n/a")</f>
        <v>46.785714285714292</v>
      </c>
      <c r="K953" s="134">
        <f>IFERROR($K$3*TWK!D950/100,"n/a")</f>
        <v>45.267857142857146</v>
      </c>
      <c r="L953" s="134">
        <f>IFERROR( $L$3*TWK!D950/100,"n/a")</f>
        <v>42.946428571428569</v>
      </c>
      <c r="M953" s="134">
        <f>IFERROR($M$3*TWK!D950/100,"n/a")</f>
        <v>41.428571428571431</v>
      </c>
      <c r="N953" s="134">
        <f>IFERROR($N$3*TWK!E950/100,"n/a")</f>
        <v>30.637500000000003</v>
      </c>
      <c r="O953" s="134">
        <f>IFERROR($O$3*TWK!F950/100,"n/a")</f>
        <v>42.377499999999998</v>
      </c>
      <c r="P953" s="134">
        <f>IFERROR($P$3*TWK!F950/100,"n/a")</f>
        <v>40.299285714285709</v>
      </c>
      <c r="Q953" s="134">
        <f>IFERROR($Q$3*TWK!F950/100,"n/a")</f>
        <v>36.504285714285714</v>
      </c>
      <c r="R953" s="134">
        <f>IFERROR($R$3*TWK!F950/100,"n/a")</f>
        <v>36.052500000000002</v>
      </c>
      <c r="S953" s="134">
        <f>IFERROR($S$3*TWK!H950/100,"n/a")</f>
        <v>25.242857142857144</v>
      </c>
      <c r="T953" s="134">
        <f>IFERROR($T$3*TWK!H950/100,"n/a")</f>
        <v>24.578571428571433</v>
      </c>
      <c r="U953" s="134">
        <f>IFERROR($U$3*TWK!H950/100,"n/a")</f>
        <v>23.515714285714289</v>
      </c>
      <c r="V953" s="134">
        <f>IFERROR($V$3*TWK!H950/100,"n/a")</f>
        <v>23.316428571428574</v>
      </c>
      <c r="W953" s="134">
        <f>IFERROR($W$3*TWK!H950/100,"n/a")</f>
        <v>20.85857142857143</v>
      </c>
      <c r="X953" s="134">
        <f>IFERROR($X$3*(TWK!H950+25)/100,"n/a")</f>
        <v>20.609642857142862</v>
      </c>
      <c r="Y953" s="134">
        <f>IFERROR($Y$3*(TWK!H950+50)/100,"n/a")</f>
        <v>19.071428571428569</v>
      </c>
      <c r="Z953" s="134">
        <f>IFERROR($Z$3*TWK!H950/100,"n/a")</f>
        <v>16.407857142857143</v>
      </c>
      <c r="AA953" s="134">
        <f>IFERROR($AA$3*(TWK!H950+100)/100,"n/a")</f>
        <v>17.502142857142857</v>
      </c>
    </row>
    <row r="954" spans="1:27" x14ac:dyDescent="0.25">
      <c r="A954" s="47">
        <f t="shared" si="14"/>
        <v>44635</v>
      </c>
      <c r="B954" s="134" t="str">
        <f>IFERROR($B$3*TWK!B951/100,"n/a")</f>
        <v>n/a</v>
      </c>
      <c r="C954" s="134">
        <f>IFERROR($C$3*TWK!C951/100,"n/a")</f>
        <v>60</v>
      </c>
      <c r="D954" s="134">
        <f>IFERROR($D$3*TWK!C951/100,"n/a")</f>
        <v>53.2</v>
      </c>
      <c r="E954" s="134">
        <f>IFERROR( $E$3*TWK!C951/100,"n/a")</f>
        <v>50.8</v>
      </c>
      <c r="F954" s="134">
        <f>IFERROR($F$3*TWK!C951/100,"n/a")</f>
        <v>48.4</v>
      </c>
      <c r="G954" s="134">
        <f>IFERROR($G$3*TWK!H951/100,"n/a")</f>
        <v>29.07</v>
      </c>
      <c r="H954" s="134">
        <f>IFERROR( $H$3*TWK!D951/100,"n/a")</f>
        <v>57.222000000000001</v>
      </c>
      <c r="I954" s="134">
        <f>IFERROR($I$3*TWK!D951/100,"n/a")</f>
        <v>52.568999999999996</v>
      </c>
      <c r="J954" s="134">
        <f>IFERROR($J$3*TWK!D951/100,"n/a")</f>
        <v>51.876000000000005</v>
      </c>
      <c r="K954" s="134">
        <f>IFERROR($K$3*TWK!D951/100,"n/a")</f>
        <v>50.193000000000005</v>
      </c>
      <c r="L954" s="134">
        <f>IFERROR( $L$3*TWK!D951/100,"n/a")</f>
        <v>47.619</v>
      </c>
      <c r="M954" s="134">
        <f>IFERROR($M$3*TWK!D951/100,"n/a")</f>
        <v>45.935999999999993</v>
      </c>
      <c r="N954" s="134">
        <f>IFERROR($N$3*TWK!E951/100,"n/a")</f>
        <v>34.746250000000003</v>
      </c>
      <c r="O954" s="134">
        <f>IFERROR($O$3*TWK!F951/100,"n/a")</f>
        <v>49.714000000000006</v>
      </c>
      <c r="P954" s="134">
        <f>IFERROR($P$3*TWK!F951/100,"n/a")</f>
        <v>47.276000000000003</v>
      </c>
      <c r="Q954" s="134">
        <f>IFERROR($Q$3*TWK!F951/100,"n/a")</f>
        <v>42.823999999999998</v>
      </c>
      <c r="R954" s="134">
        <f>IFERROR($R$3*TWK!F951/100,"n/a")</f>
        <v>42.294000000000004</v>
      </c>
      <c r="S954" s="134">
        <f>IFERROR($S$3*TWK!H951/100,"n/a")</f>
        <v>29.07</v>
      </c>
      <c r="T954" s="134">
        <f>IFERROR($T$3*TWK!H951/100,"n/a")</f>
        <v>28.305</v>
      </c>
      <c r="U954" s="134">
        <f>IFERROR($U$3*TWK!H951/100,"n/a")</f>
        <v>27.081</v>
      </c>
      <c r="V954" s="134">
        <f>IFERROR($V$3*TWK!H951/100,"n/a")</f>
        <v>26.851499999999998</v>
      </c>
      <c r="W954" s="134">
        <f>IFERROR($W$3*TWK!H951/100,"n/a")</f>
        <v>24.021000000000001</v>
      </c>
      <c r="X954" s="134">
        <f>IFERROR($X$3*(TWK!H951+25)/100,"n/a")</f>
        <v>23.621000000000002</v>
      </c>
      <c r="Y954" s="134">
        <f>IFERROR($Y$3*(TWK!H951+50)/100,"n/a")</f>
        <v>21.760499999999997</v>
      </c>
      <c r="Z954" s="134">
        <f>IFERROR($Z$3*TWK!H951/100,"n/a")</f>
        <v>18.895500000000002</v>
      </c>
      <c r="AA954" s="134">
        <f>IFERROR($AA$3*(TWK!H951+100)/100,"n/a")</f>
        <v>19.808500000000002</v>
      </c>
    </row>
    <row r="955" spans="1:27" x14ac:dyDescent="0.25">
      <c r="A955" s="47">
        <f t="shared" si="14"/>
        <v>44642</v>
      </c>
      <c r="B955" s="134">
        <f>IFERROR($B$3*TWK!B952/100,"n/a")</f>
        <v>52.615000000000002</v>
      </c>
      <c r="C955" s="134">
        <f>IFERROR($C$3*TWK!C952/100,"n/a")</f>
        <v>53</v>
      </c>
      <c r="D955" s="134">
        <f>IFERROR($D$3*TWK!C952/100,"n/a")</f>
        <v>46.993333333333339</v>
      </c>
      <c r="E955" s="134">
        <f>IFERROR( $E$3*TWK!C952/100,"n/a")</f>
        <v>44.873333333333342</v>
      </c>
      <c r="F955" s="134">
        <f>IFERROR($F$3*TWK!C952/100,"n/a")</f>
        <v>42.75333333333333</v>
      </c>
      <c r="G955" s="134">
        <f>IFERROR($G$3*TWK!H952/100,"n/a")</f>
        <v>25.175000000000001</v>
      </c>
      <c r="H955" s="134">
        <f>IFERROR( $H$3*TWK!D952/100,"n/a")</f>
        <v>48.889166666666668</v>
      </c>
      <c r="I955" s="134">
        <f>IFERROR($I$3*TWK!D952/100,"n/a")</f>
        <v>44.91375</v>
      </c>
      <c r="J955" s="134">
        <f>IFERROR($J$3*TWK!D952/100,"n/a")</f>
        <v>44.321666666666673</v>
      </c>
      <c r="K955" s="134">
        <f>IFERROR($K$3*TWK!D952/100,"n/a")</f>
        <v>42.883749999999999</v>
      </c>
      <c r="L955" s="134">
        <f>IFERROR( $L$3*TWK!D952/100,"n/a")</f>
        <v>40.684583333333329</v>
      </c>
      <c r="M955" s="134">
        <f>IFERROR($M$3*TWK!D952/100,"n/a")</f>
        <v>39.246666666666663</v>
      </c>
      <c r="N955" s="134">
        <f>IFERROR($N$3*TWK!E952/100,"n/a")</f>
        <v>29.42625</v>
      </c>
      <c r="O955" s="134">
        <f>IFERROR($O$3*TWK!F952/100,"n/a")</f>
        <v>40.255833333333342</v>
      </c>
      <c r="P955" s="134">
        <f>IFERROR($P$3*TWK!F952/100,"n/a")</f>
        <v>38.281666666666666</v>
      </c>
      <c r="Q955" s="134">
        <f>IFERROR($Q$3*TWK!F952/100,"n/a")</f>
        <v>34.676666666666669</v>
      </c>
      <c r="R955" s="134">
        <f>IFERROR($R$3*TWK!F952/100,"n/a")</f>
        <v>34.247500000000002</v>
      </c>
      <c r="S955" s="134">
        <f>IFERROR($S$3*TWK!H952/100,"n/a")</f>
        <v>25.175000000000001</v>
      </c>
      <c r="T955" s="134">
        <f>IFERROR($T$3*TWK!H952/100,"n/a")</f>
        <v>24.512499999999999</v>
      </c>
      <c r="U955" s="134">
        <f>IFERROR($U$3*TWK!H952/100,"n/a")</f>
        <v>23.452500000000001</v>
      </c>
      <c r="V955" s="134">
        <f>IFERROR($V$3*TWK!H952/100,"n/a")</f>
        <v>23.25375</v>
      </c>
      <c r="W955" s="134">
        <f>IFERROR($W$3*TWK!H952/100,"n/a")</f>
        <v>20.802499999999998</v>
      </c>
      <c r="X955" s="134">
        <f>IFERROR($X$3*(TWK!H952+25)/100,"n/a")</f>
        <v>20.556249999999999</v>
      </c>
      <c r="Y955" s="134">
        <f>IFERROR($Y$3*(TWK!H952+50)/100,"n/a")</f>
        <v>19.02375</v>
      </c>
      <c r="Z955" s="134">
        <f>IFERROR($Z$3*TWK!H952/100,"n/a")</f>
        <v>16.363750000000003</v>
      </c>
      <c r="AA955" s="134">
        <f>IFERROR($AA$3*(TWK!H952+100)/100,"n/a")</f>
        <v>17.46125</v>
      </c>
    </row>
    <row r="956" spans="1:27" x14ac:dyDescent="0.25">
      <c r="A956" s="47">
        <f t="shared" si="14"/>
        <v>44649</v>
      </c>
      <c r="B956" s="134">
        <f>IFERROR($B$3*TWK!B953/100,"n/a")</f>
        <v>55.71</v>
      </c>
      <c r="C956" s="134">
        <f>IFERROR($C$3*TWK!C953/100,"n/a")</f>
        <v>51</v>
      </c>
      <c r="D956" s="134">
        <f>IFERROR($D$3*TWK!C953/100,"n/a")</f>
        <v>45.22</v>
      </c>
      <c r="E956" s="134">
        <f>IFERROR( $E$3*TWK!C953/100,"n/a")</f>
        <v>43.18</v>
      </c>
      <c r="F956" s="134">
        <f>IFERROR($F$3*TWK!C953/100,"n/a")</f>
        <v>41.14</v>
      </c>
      <c r="G956" s="134">
        <f>IFERROR($G$3*TWK!H953/100,"n/a")</f>
        <v>23.207142857142852</v>
      </c>
      <c r="H956" s="134">
        <f>IFERROR( $H$3*TWK!D953/100,"n/a")</f>
        <v>47.065714285714293</v>
      </c>
      <c r="I956" s="134">
        <f>IFERROR($I$3*TWK!D953/100,"n/a")</f>
        <v>43.238571428571433</v>
      </c>
      <c r="J956" s="134">
        <f>IFERROR($J$3*TWK!D953/100,"n/a")</f>
        <v>42.668571428571433</v>
      </c>
      <c r="K956" s="134">
        <f>IFERROR($K$3*TWK!D953/100,"n/a")</f>
        <v>41.284285714285716</v>
      </c>
      <c r="L956" s="134">
        <f>IFERROR( $L$3*TWK!D953/100,"n/a")</f>
        <v>39.167142857142856</v>
      </c>
      <c r="M956" s="134">
        <f>IFERROR($M$3*TWK!D953/100,"n/a")</f>
        <v>37.782857142857139</v>
      </c>
      <c r="N956" s="134">
        <f>IFERROR($N$3*TWK!E953/100,"n/a")</f>
        <v>27.93</v>
      </c>
      <c r="O956" s="134">
        <f>IFERROR($O$3*TWK!F953/100,"n/a")</f>
        <v>36.85</v>
      </c>
      <c r="P956" s="134">
        <f>IFERROR($P$3*TWK!F953/100,"n/a")</f>
        <v>35.042857142857144</v>
      </c>
      <c r="Q956" s="134">
        <f>IFERROR($Q$3*TWK!F953/100,"n/a")</f>
        <v>31.742857142857144</v>
      </c>
      <c r="R956" s="134">
        <f>IFERROR($R$3*TWK!F953/100,"n/a")</f>
        <v>31.35</v>
      </c>
      <c r="S956" s="134">
        <f>IFERROR($S$3*TWK!H953/100,"n/a")</f>
        <v>23.207142857142852</v>
      </c>
      <c r="T956" s="134">
        <f>IFERROR($T$3*TWK!H953/100,"n/a")</f>
        <v>22.596428571428568</v>
      </c>
      <c r="U956" s="134">
        <f>IFERROR($U$3*TWK!H953/100,"n/a")</f>
        <v>21.619285714285709</v>
      </c>
      <c r="V956" s="134">
        <f>IFERROR($V$3*TWK!H953/100,"n/a")</f>
        <v>21.436071428571427</v>
      </c>
      <c r="W956" s="134">
        <f>IFERROR($W$3*TWK!H953/100,"n/a")</f>
        <v>19.17642857142857</v>
      </c>
      <c r="X956" s="134">
        <f>IFERROR($X$3*(TWK!H953+25)/100,"n/a")</f>
        <v>19.007857142857141</v>
      </c>
      <c r="Y956" s="134">
        <f>IFERROR($Y$3*(TWK!H953+50)/100,"n/a")</f>
        <v>17.641071428571426</v>
      </c>
      <c r="Z956" s="134">
        <f>IFERROR($Z$3*TWK!H953/100,"n/a")</f>
        <v>15.084642857142859</v>
      </c>
      <c r="AA956" s="134">
        <f>IFERROR($AA$3*(TWK!H953+100)/100,"n/a")</f>
        <v>16.275357142857143</v>
      </c>
    </row>
    <row r="957" spans="1:27" x14ac:dyDescent="0.25">
      <c r="A957" s="47">
        <f t="shared" si="14"/>
        <v>44656</v>
      </c>
      <c r="B957" s="134">
        <f>IFERROR($B$3*TWK!B954/100,"n/a")</f>
        <v>59.578749999999999</v>
      </c>
      <c r="C957" s="134">
        <f>IFERROR($C$3*TWK!C954/100,"n/a")</f>
        <v>54.975000000000001</v>
      </c>
      <c r="D957" s="134">
        <f>IFERROR($D$3*TWK!C954/100,"n/a")</f>
        <v>48.744499999999995</v>
      </c>
      <c r="E957" s="134">
        <f>IFERROR( $E$3*TWK!C954/100,"n/a")</f>
        <v>46.545500000000004</v>
      </c>
      <c r="F957" s="134">
        <f>IFERROR($F$3*TWK!C954/100,"n/a")</f>
        <v>44.346499999999999</v>
      </c>
      <c r="G957" s="134">
        <f>IFERROR($G$3*TWK!H954/100,"n/a")</f>
        <v>23.655000000000001</v>
      </c>
      <c r="H957" s="134">
        <f>IFERROR( $H$3*TWK!D954/100,"n/a")</f>
        <v>51.658749999999998</v>
      </c>
      <c r="I957" s="134">
        <f>IFERROR($I$3*TWK!D954/100,"n/a")</f>
        <v>47.458125000000003</v>
      </c>
      <c r="J957" s="134">
        <f>IFERROR($J$3*TWK!D954/100,"n/a")</f>
        <v>46.832500000000003</v>
      </c>
      <c r="K957" s="134">
        <f>IFERROR($K$3*TWK!D954/100,"n/a")</f>
        <v>45.313124999999999</v>
      </c>
      <c r="L957" s="134">
        <f>IFERROR( $L$3*TWK!D954/100,"n/a")</f>
        <v>42.989375000000003</v>
      </c>
      <c r="M957" s="134">
        <f>IFERROR($M$3*TWK!D954/100,"n/a")</f>
        <v>41.47</v>
      </c>
      <c r="N957" s="134">
        <f>IFERROR($N$3*TWK!E954/100,"n/a")</f>
        <v>28.827750000000002</v>
      </c>
      <c r="O957" s="134">
        <f>IFERROR($O$3*TWK!F954/100,"n/a")</f>
        <v>36.640625000000007</v>
      </c>
      <c r="P957" s="134">
        <f>IFERROR($P$3*TWK!F954/100,"n/a")</f>
        <v>34.84375</v>
      </c>
      <c r="Q957" s="134">
        <f>IFERROR($Q$3*TWK!F954/100,"n/a")</f>
        <v>31.5625</v>
      </c>
      <c r="R957" s="134">
        <f>IFERROR($R$3*TWK!F954/100,"n/a")</f>
        <v>31.171875</v>
      </c>
      <c r="S957" s="134">
        <f>IFERROR($S$3*TWK!H954/100,"n/a")</f>
        <v>23.655000000000001</v>
      </c>
      <c r="T957" s="134">
        <f>IFERROR($T$3*TWK!H954/100,"n/a")</f>
        <v>23.032499999999999</v>
      </c>
      <c r="U957" s="134">
        <f>IFERROR($U$3*TWK!H954/100,"n/a")</f>
        <v>22.0365</v>
      </c>
      <c r="V957" s="134">
        <f>IFERROR($V$3*TWK!H954/100,"n/a")</f>
        <v>21.84975</v>
      </c>
      <c r="W957" s="134">
        <f>IFERROR($W$3*TWK!H954/100,"n/a")</f>
        <v>19.546500000000002</v>
      </c>
      <c r="X957" s="134">
        <f>IFERROR($X$3*(TWK!H954+25)/100,"n/a")</f>
        <v>19.360250000000001</v>
      </c>
      <c r="Y957" s="134">
        <f>IFERROR($Y$3*(TWK!H954+50)/100,"n/a")</f>
        <v>17.955750000000002</v>
      </c>
      <c r="Z957" s="134">
        <f>IFERROR($Z$3*TWK!H954/100,"n/a")</f>
        <v>15.37575</v>
      </c>
      <c r="AA957" s="134">
        <f>IFERROR($AA$3*(TWK!H954+100)/100,"n/a")</f>
        <v>16.545249999999999</v>
      </c>
    </row>
    <row r="958" spans="1:27" x14ac:dyDescent="0.25">
      <c r="A958" s="47">
        <f t="shared" si="14"/>
        <v>44663</v>
      </c>
      <c r="B958" s="134">
        <f>IFERROR($B$3*TWK!B955/100,"n/a")</f>
        <v>48.901000000000003</v>
      </c>
      <c r="C958" s="134">
        <f>IFERROR($C$3*TWK!C955/100,"n/a")</f>
        <v>46.8</v>
      </c>
      <c r="D958" s="134">
        <f>IFERROR($D$3*TWK!C955/100,"n/a")</f>
        <v>41.496000000000002</v>
      </c>
      <c r="E958" s="134">
        <f>IFERROR( $E$3*TWK!C955/100,"n/a")</f>
        <v>39.624000000000002</v>
      </c>
      <c r="F958" s="134">
        <f>IFERROR($F$3*TWK!C955/100,"n/a")</f>
        <v>37.751999999999995</v>
      </c>
      <c r="G958" s="134">
        <f>IFERROR($G$3*TWK!H955/100,"n/a")</f>
        <v>21.507999999999996</v>
      </c>
      <c r="H958" s="134">
        <f>IFERROR( $H$3*TWK!D955/100,"n/a")</f>
        <v>46.529000000000003</v>
      </c>
      <c r="I958" s="134">
        <f>IFERROR($I$3*TWK!D955/100,"n/a")</f>
        <v>42.745499999999993</v>
      </c>
      <c r="J958" s="134">
        <f>IFERROR($J$3*TWK!D955/100,"n/a")</f>
        <v>42.181999999999995</v>
      </c>
      <c r="K958" s="134">
        <f>IFERROR($K$3*TWK!D955/100,"n/a")</f>
        <v>40.813500000000005</v>
      </c>
      <c r="L958" s="134">
        <f>IFERROR( $L$3*TWK!D955/100,"n/a")</f>
        <v>38.720499999999994</v>
      </c>
      <c r="M958" s="134">
        <f>IFERROR($M$3*TWK!D955/100,"n/a")</f>
        <v>37.351999999999997</v>
      </c>
      <c r="N958" s="134">
        <f>IFERROR($N$3*TWK!E955/100,"n/a")</f>
        <v>26.134500000000003</v>
      </c>
      <c r="O958" s="134">
        <f>IFERROR($O$3*TWK!F955/100,"n/a")</f>
        <v>36.816499999999998</v>
      </c>
      <c r="P958" s="134">
        <f>IFERROR($P$3*TWK!F955/100,"n/a")</f>
        <v>35.010999999999996</v>
      </c>
      <c r="Q958" s="134">
        <f>IFERROR($Q$3*TWK!F955/100,"n/a")</f>
        <v>31.714000000000002</v>
      </c>
      <c r="R958" s="134">
        <f>IFERROR($R$3*TWK!F955/100,"n/a")</f>
        <v>31.3215</v>
      </c>
      <c r="S958" s="134">
        <f>IFERROR($S$3*TWK!H955/100,"n/a")</f>
        <v>21.507999999999996</v>
      </c>
      <c r="T958" s="134">
        <f>IFERROR($T$3*TWK!H955/100,"n/a")</f>
        <v>20.942000000000004</v>
      </c>
      <c r="U958" s="134">
        <f>IFERROR($U$3*TWK!H955/100,"n/a")</f>
        <v>20.0364</v>
      </c>
      <c r="V958" s="134">
        <f>IFERROR($V$3*TWK!H955/100,"n/a")</f>
        <v>19.866599999999998</v>
      </c>
      <c r="W958" s="134">
        <f>IFERROR($W$3*TWK!H955/100,"n/a")</f>
        <v>17.772400000000001</v>
      </c>
      <c r="X958" s="134">
        <f>IFERROR($X$3*(TWK!H955+25)/100,"n/a")</f>
        <v>17.670900000000003</v>
      </c>
      <c r="Y958" s="134">
        <f>IFERROR($Y$3*(TWK!H955+50)/100,"n/a")</f>
        <v>16.447199999999999</v>
      </c>
      <c r="Z958" s="134">
        <f>IFERROR($Z$3*TWK!H955/100,"n/a")</f>
        <v>13.980200000000002</v>
      </c>
      <c r="AA958" s="134">
        <f>IFERROR($AA$3*(TWK!H955+100)/100,"n/a")</f>
        <v>15.2514</v>
      </c>
    </row>
    <row r="959" spans="1:27" x14ac:dyDescent="0.25">
      <c r="A959" s="47">
        <f t="shared" si="14"/>
        <v>44670</v>
      </c>
      <c r="B959" s="134">
        <f>IFERROR($B$3*TWK!B956/100,"n/a")</f>
        <v>45.264375000000001</v>
      </c>
      <c r="C959" s="134">
        <f>IFERROR($C$3*TWK!C956/100,"n/a")</f>
        <v>39.75</v>
      </c>
      <c r="D959" s="134">
        <f>IFERROR($D$3*TWK!C956/100,"n/a")</f>
        <v>35.244999999999997</v>
      </c>
      <c r="E959" s="134">
        <f>IFERROR( $E$3*TWK!C956/100,"n/a")</f>
        <v>33.655000000000001</v>
      </c>
      <c r="F959" s="134">
        <f>IFERROR($F$3*TWK!C956/100,"n/a")</f>
        <v>32.064999999999998</v>
      </c>
      <c r="G959" s="134">
        <f>IFERROR($G$3*TWK!H956/100,"n/a")</f>
        <v>18.287500000000001</v>
      </c>
      <c r="H959" s="134">
        <f>IFERROR( $H$3*TWK!D956/100,"n/a")</f>
        <v>35.330249999999999</v>
      </c>
      <c r="I959" s="134">
        <f>IFERROR($I$3*TWK!D956/100,"n/a")</f>
        <v>32.457374999999999</v>
      </c>
      <c r="J959" s="134">
        <f>IFERROR($J$3*TWK!D956/100,"n/a")</f>
        <v>32.029500000000006</v>
      </c>
      <c r="K959" s="134">
        <f>IFERROR($K$3*TWK!D956/100,"n/a")</f>
        <v>30.990375000000004</v>
      </c>
      <c r="L959" s="134">
        <f>IFERROR( $L$3*TWK!D956/100,"n/a")</f>
        <v>29.401124999999997</v>
      </c>
      <c r="M959" s="134">
        <f>IFERROR($M$3*TWK!D956/100,"n/a")</f>
        <v>28.361999999999998</v>
      </c>
      <c r="N959" s="134">
        <f>IFERROR($N$3*TWK!E956/100,"n/a")</f>
        <v>20.049750000000003</v>
      </c>
      <c r="O959" s="134">
        <f>IFERROR($O$3*TWK!F956/100,"n/a")</f>
        <v>29.312500000000004</v>
      </c>
      <c r="P959" s="134">
        <f>IFERROR($P$3*TWK!F956/100,"n/a")</f>
        <v>27.875</v>
      </c>
      <c r="Q959" s="134">
        <f>IFERROR($Q$3*TWK!F956/100,"n/a")</f>
        <v>25.25</v>
      </c>
      <c r="R959" s="134">
        <f>IFERROR($R$3*TWK!F956/100,"n/a")</f>
        <v>24.9375</v>
      </c>
      <c r="S959" s="134">
        <f>IFERROR($S$3*TWK!H956/100,"n/a")</f>
        <v>18.287500000000001</v>
      </c>
      <c r="T959" s="134">
        <f>IFERROR($T$3*TWK!H956/100,"n/a")</f>
        <v>17.806249999999999</v>
      </c>
      <c r="U959" s="134">
        <f>IFERROR($U$3*TWK!H956/100,"n/a")</f>
        <v>17.036249999999999</v>
      </c>
      <c r="V959" s="134">
        <f>IFERROR($V$3*TWK!H956/100,"n/a")</f>
        <v>16.891874999999999</v>
      </c>
      <c r="W959" s="134">
        <f>IFERROR($W$3*TWK!H956/100,"n/a")</f>
        <v>15.11125</v>
      </c>
      <c r="X959" s="134">
        <f>IFERROR($X$3*(TWK!H956+25)/100,"n/a")</f>
        <v>15.136875</v>
      </c>
      <c r="Y959" s="134">
        <f>IFERROR($Y$3*(TWK!H956+50)/100,"n/a")</f>
        <v>14.184374999999999</v>
      </c>
      <c r="Z959" s="134">
        <f>IFERROR($Z$3*TWK!H956/100,"n/a")</f>
        <v>11.886875</v>
      </c>
      <c r="AA959" s="134">
        <f>IFERROR($AA$3*(TWK!H956+100)/100,"n/a")</f>
        <v>13.310625</v>
      </c>
    </row>
    <row r="960" spans="1:27" x14ac:dyDescent="0.25">
      <c r="A960" s="47">
        <f t="shared" si="14"/>
        <v>44677</v>
      </c>
      <c r="B960" s="134">
        <f>IFERROR($B$3*TWK!B957/100,"n/a")</f>
        <v>42.091999999999999</v>
      </c>
      <c r="C960" s="134">
        <f>IFERROR($C$3*TWK!C957/100,"n/a")</f>
        <v>38</v>
      </c>
      <c r="D960" s="134">
        <f>IFERROR($D$3*TWK!C957/100,"n/a")</f>
        <v>33.693333333333342</v>
      </c>
      <c r="E960" s="134">
        <f>IFERROR( $E$3*TWK!C957/100,"n/a")</f>
        <v>32.173333333333332</v>
      </c>
      <c r="F960" s="134">
        <f>IFERROR($F$3*TWK!C957/100,"n/a")</f>
        <v>30.653333333333336</v>
      </c>
      <c r="G960" s="134">
        <f>IFERROR($G$3*TWK!H957/100,"n/a")</f>
        <v>16.308333333333334</v>
      </c>
      <c r="H960" s="134">
        <f>IFERROR( $H$3*TWK!D957/100,"n/a")</f>
        <v>32.75333333333333</v>
      </c>
      <c r="I960" s="134">
        <f>IFERROR($I$3*TWK!D957/100,"n/a")</f>
        <v>30.089999999999996</v>
      </c>
      <c r="J960" s="134">
        <f>IFERROR($J$3*TWK!D957/100,"n/a")</f>
        <v>29.693333333333332</v>
      </c>
      <c r="K960" s="134">
        <f>IFERROR($K$3*TWK!D957/100,"n/a")</f>
        <v>28.73</v>
      </c>
      <c r="L960" s="134">
        <f>IFERROR( $L$3*TWK!D957/100,"n/a")</f>
        <v>27.256666666666661</v>
      </c>
      <c r="M960" s="134">
        <f>IFERROR($M$3*TWK!D957/100,"n/a")</f>
        <v>26.293333333333329</v>
      </c>
      <c r="N960" s="134">
        <f>IFERROR($N$3*TWK!E957/100,"n/a")</f>
        <v>18.786249999999999</v>
      </c>
      <c r="O960" s="134">
        <f>IFERROR($O$3*TWK!F957/100,"n/a")</f>
        <v>26.381250000000001</v>
      </c>
      <c r="P960" s="134">
        <f>IFERROR($P$3*TWK!F957/100,"n/a")</f>
        <v>25.087499999999999</v>
      </c>
      <c r="Q960" s="134">
        <f>IFERROR($Q$3*TWK!F957/100,"n/a")</f>
        <v>22.725000000000001</v>
      </c>
      <c r="R960" s="134">
        <f>IFERROR($R$3*TWK!F957/100,"n/a")</f>
        <v>22.443750000000001</v>
      </c>
      <c r="S960" s="134">
        <f>IFERROR($S$3*TWK!H957/100,"n/a")</f>
        <v>16.308333333333334</v>
      </c>
      <c r="T960" s="134">
        <f>IFERROR($T$3*TWK!H957/100,"n/a")</f>
        <v>15.879166666666668</v>
      </c>
      <c r="U960" s="134">
        <f>IFERROR($U$3*TWK!H957/100,"n/a")</f>
        <v>15.192500000000001</v>
      </c>
      <c r="V960" s="134">
        <f>IFERROR($V$3*TWK!H957/100,"n/a")</f>
        <v>15.063750000000001</v>
      </c>
      <c r="W960" s="134">
        <f>IFERROR($W$3*TWK!H957/100,"n/a")</f>
        <v>13.475833333333334</v>
      </c>
      <c r="X960" s="134">
        <f>IFERROR($X$3*(TWK!H957+25)/100,"n/a")</f>
        <v>13.579583333333336</v>
      </c>
      <c r="Y960" s="134">
        <f>IFERROR($Y$3*(TWK!H957+50)/100,"n/a")</f>
        <v>12.793749999999999</v>
      </c>
      <c r="Z960" s="134">
        <f>IFERROR($Z$3*TWK!H957/100,"n/a")</f>
        <v>10.600416666666668</v>
      </c>
      <c r="AA960" s="134">
        <f>IFERROR($AA$3*(TWK!H957+100)/100,"n/a")</f>
        <v>12.11791666666667</v>
      </c>
    </row>
    <row r="961" spans="1:27" x14ac:dyDescent="0.25">
      <c r="A961" s="47">
        <f t="shared" si="14"/>
        <v>44684</v>
      </c>
      <c r="B961" s="134">
        <f>IFERROR($B$3*TWK!B958/100,"n/a")</f>
        <v>41.119285714285716</v>
      </c>
      <c r="C961" s="134">
        <f>IFERROR($C$3*TWK!C958/100,"n/a")</f>
        <v>37.5</v>
      </c>
      <c r="D961" s="134">
        <f>IFERROR($D$3*TWK!C958/100,"n/a")</f>
        <v>33.25</v>
      </c>
      <c r="E961" s="134">
        <f>IFERROR( $E$3*TWK!C958/100,"n/a")</f>
        <v>31.75</v>
      </c>
      <c r="F961" s="134">
        <f>IFERROR($F$3*TWK!C958/100,"n/a")</f>
        <v>30.25</v>
      </c>
      <c r="G961" s="134">
        <f>IFERROR($G$3*TWK!H958/100,"n/a")</f>
        <v>14.82</v>
      </c>
      <c r="H961" s="134">
        <f>IFERROR( $H$3*TWK!D958/100,"n/a")</f>
        <v>31.91385714285714</v>
      </c>
      <c r="I961" s="134">
        <f>IFERROR($I$3*TWK!D958/100,"n/a")</f>
        <v>29.31878571428571</v>
      </c>
      <c r="J961" s="134">
        <f>IFERROR($J$3*TWK!D958/100,"n/a")</f>
        <v>28.932285714285712</v>
      </c>
      <c r="K961" s="134">
        <f>IFERROR($K$3*TWK!D958/100,"n/a")</f>
        <v>27.993642857142859</v>
      </c>
      <c r="L961" s="134">
        <f>IFERROR( $L$3*TWK!D958/100,"n/a")</f>
        <v>26.558071428571424</v>
      </c>
      <c r="M961" s="134">
        <f>IFERROR($M$3*TWK!D958/100,"n/a")</f>
        <v>25.619428571428568</v>
      </c>
      <c r="N961" s="134">
        <f>IFERROR($N$3*TWK!E958/100,"n/a")</f>
        <v>16.045500000000001</v>
      </c>
      <c r="O961" s="134">
        <f>IFERROR($O$3*TWK!F958/100,"n/a")</f>
        <v>24.622499999999999</v>
      </c>
      <c r="P961" s="134">
        <f>IFERROR($P$3*TWK!F958/100,"n/a")</f>
        <v>23.414999999999999</v>
      </c>
      <c r="Q961" s="134">
        <f>IFERROR($Q$3*TWK!F958/100,"n/a")</f>
        <v>21.21</v>
      </c>
      <c r="R961" s="134">
        <f>IFERROR($R$3*TWK!F958/100,"n/a")</f>
        <v>20.947500000000002</v>
      </c>
      <c r="S961" s="134">
        <f>IFERROR($S$3*TWK!H958/100,"n/a")</f>
        <v>14.82</v>
      </c>
      <c r="T961" s="134">
        <f>IFERROR($T$3*TWK!H958/100,"n/a")</f>
        <v>14.43</v>
      </c>
      <c r="U961" s="134">
        <f>IFERROR($U$3*TWK!H958/100,"n/a")</f>
        <v>13.805999999999999</v>
      </c>
      <c r="V961" s="134">
        <f>IFERROR($V$3*TWK!H958/100,"n/a")</f>
        <v>13.688999999999998</v>
      </c>
      <c r="W961" s="134">
        <f>IFERROR($W$3*TWK!H958/100,"n/a")</f>
        <v>12.246000000000002</v>
      </c>
      <c r="X961" s="134">
        <f>IFERROR($X$3*(TWK!H958+25)/100,"n/a")</f>
        <v>12.408500000000002</v>
      </c>
      <c r="Y961" s="134">
        <f>IFERROR($Y$3*(TWK!H958+50)/100,"n/a")</f>
        <v>11.747999999999999</v>
      </c>
      <c r="Z961" s="134">
        <f>IFERROR($Z$3*TWK!H958/100,"n/a")</f>
        <v>9.6330000000000009</v>
      </c>
      <c r="AA961" s="134">
        <f>IFERROR($AA$3*(TWK!H958+100)/100,"n/a")</f>
        <v>11.220999999999998</v>
      </c>
    </row>
    <row r="962" spans="1:27" x14ac:dyDescent="0.25">
      <c r="A962" s="47">
        <f t="shared" si="14"/>
        <v>44691</v>
      </c>
      <c r="B962" s="134">
        <f>IFERROR($B$3*TWK!B959/100,"n/a")</f>
        <v>41.163500000000006</v>
      </c>
      <c r="C962" s="134">
        <f>IFERROR($C$3*TWK!C959/100,"n/a")</f>
        <v>34.799999999999997</v>
      </c>
      <c r="D962" s="134">
        <f>IFERROR($D$3*TWK!C959/100,"n/a")</f>
        <v>30.856000000000005</v>
      </c>
      <c r="E962" s="134">
        <f>IFERROR( $E$3*TWK!C959/100,"n/a")</f>
        <v>29.464000000000002</v>
      </c>
      <c r="F962" s="134">
        <f>IFERROR($F$3*TWK!C959/100,"n/a")</f>
        <v>28.071999999999999</v>
      </c>
      <c r="G962" s="134">
        <f>IFERROR($G$3*TWK!H959/100,"n/a")</f>
        <v>13.1328</v>
      </c>
      <c r="H962" s="134">
        <f>IFERROR( $H$3*TWK!D959/100,"n/a")</f>
        <v>30.206280000000003</v>
      </c>
      <c r="I962" s="134">
        <f>IFERROR($I$3*TWK!D959/100,"n/a")</f>
        <v>27.750059999999998</v>
      </c>
      <c r="J962" s="134">
        <f>IFERROR($J$3*TWK!D959/100,"n/a")</f>
        <v>27.384240000000005</v>
      </c>
      <c r="K962" s="134">
        <f>IFERROR($K$3*TWK!D959/100,"n/a")</f>
        <v>26.495820000000002</v>
      </c>
      <c r="L962" s="134">
        <f>IFERROR( $L$3*TWK!D959/100,"n/a")</f>
        <v>25.137060000000002</v>
      </c>
      <c r="M962" s="134">
        <f>IFERROR($M$3*TWK!D959/100,"n/a")</f>
        <v>24.248640000000002</v>
      </c>
      <c r="N962" s="134">
        <f>IFERROR($N$3*TWK!E959/100,"n/a")</f>
        <v>15.281700000000001</v>
      </c>
      <c r="O962" s="134">
        <f>IFERROR($O$3*TWK!F959/100,"n/a")</f>
        <v>23.215500000000002</v>
      </c>
      <c r="P962" s="134">
        <f>IFERROR($P$3*TWK!F959/100,"n/a")</f>
        <v>22.076999999999998</v>
      </c>
      <c r="Q962" s="134">
        <f>IFERROR($Q$3*TWK!F959/100,"n/a")</f>
        <v>19.998000000000001</v>
      </c>
      <c r="R962" s="134">
        <f>IFERROR($R$3*TWK!F959/100,"n/a")</f>
        <v>19.750500000000002</v>
      </c>
      <c r="S962" s="134">
        <f>IFERROR($S$3*TWK!H959/100,"n/a")</f>
        <v>13.1328</v>
      </c>
      <c r="T962" s="134">
        <f>IFERROR($T$3*TWK!H959/100,"n/a")</f>
        <v>12.787200000000002</v>
      </c>
      <c r="U962" s="134">
        <f>IFERROR($U$3*TWK!H959/100,"n/a")</f>
        <v>12.234240000000002</v>
      </c>
      <c r="V962" s="134">
        <f>IFERROR($V$3*TWK!H959/100,"n/a")</f>
        <v>12.130560000000001</v>
      </c>
      <c r="W962" s="134">
        <f>IFERROR($W$3*TWK!H959/100,"n/a")</f>
        <v>10.851840000000003</v>
      </c>
      <c r="X962" s="134">
        <f>IFERROR($X$3*(TWK!H959+25)/100,"n/a")</f>
        <v>11.08094</v>
      </c>
      <c r="Y962" s="134">
        <f>IFERROR($Y$3*(TWK!H959+50)/100,"n/a")</f>
        <v>10.562519999999999</v>
      </c>
      <c r="Z962" s="134">
        <f>IFERROR($Z$3*TWK!H959/100,"n/a")</f>
        <v>8.5363200000000017</v>
      </c>
      <c r="AA962" s="134">
        <f>IFERROR($AA$3*(TWK!H959+100)/100,"n/a")</f>
        <v>10.20424</v>
      </c>
    </row>
    <row r="963" spans="1:27" x14ac:dyDescent="0.25">
      <c r="A963" s="47">
        <f t="shared" si="14"/>
        <v>44698</v>
      </c>
      <c r="B963" s="134">
        <f>IFERROR($B$3*TWK!B960/100,"n/a")</f>
        <v>35.383587500000004</v>
      </c>
      <c r="C963" s="134">
        <f>IFERROR($C$3*TWK!C960/100,"n/a")</f>
        <v>30.734999999999999</v>
      </c>
      <c r="D963" s="134">
        <f>IFERROR($D$3*TWK!C960/100,"n/a")</f>
        <v>27.2517</v>
      </c>
      <c r="E963" s="134">
        <f>IFERROR( $E$3*TWK!C960/100,"n/a")</f>
        <v>26.022300000000001</v>
      </c>
      <c r="F963" s="134">
        <f>IFERROR($F$3*TWK!C960/100,"n/a")</f>
        <v>24.792899999999999</v>
      </c>
      <c r="G963" s="134">
        <f>IFERROR($G$3*TWK!H960/100,"n/a")</f>
        <v>12.482999999999999</v>
      </c>
      <c r="H963" s="134">
        <f>IFERROR( $H$3*TWK!D960/100,"n/a")</f>
        <v>26.970925000000001</v>
      </c>
      <c r="I963" s="134">
        <f>IFERROR($I$3*TWK!D960/100,"n/a")</f>
        <v>24.777787499999999</v>
      </c>
      <c r="J963" s="134">
        <f>IFERROR($J$3*TWK!D960/100,"n/a")</f>
        <v>24.451150000000002</v>
      </c>
      <c r="K963" s="134">
        <f>IFERROR($K$3*TWK!D960/100,"n/a")</f>
        <v>23.657887500000001</v>
      </c>
      <c r="L963" s="134">
        <f>IFERROR( $L$3*TWK!D960/100,"n/a")</f>
        <v>22.4446625</v>
      </c>
      <c r="M963" s="134">
        <f>IFERROR($M$3*TWK!D960/100,"n/a")</f>
        <v>21.651399999999999</v>
      </c>
      <c r="N963" s="134">
        <f>IFERROR($N$3*TWK!E960/100,"n/a")</f>
        <v>13.640812500000003</v>
      </c>
      <c r="O963" s="134">
        <f>IFERROR($O$3*TWK!F960/100,"n/a")</f>
        <v>21.181212500000001</v>
      </c>
      <c r="P963" s="134">
        <f>IFERROR($P$3*TWK!F960/100,"n/a")</f>
        <v>20.142475000000001</v>
      </c>
      <c r="Q963" s="134">
        <f>IFERROR($Q$3*TWK!F960/100,"n/a")</f>
        <v>18.245650000000001</v>
      </c>
      <c r="R963" s="134">
        <f>IFERROR($R$3*TWK!F960/100,"n/a")</f>
        <v>18.019837500000001</v>
      </c>
      <c r="S963" s="134">
        <f>IFERROR($S$3*TWK!H960/100,"n/a")</f>
        <v>12.482999999999999</v>
      </c>
      <c r="T963" s="134">
        <f>IFERROR($T$3*TWK!H960/100,"n/a")</f>
        <v>12.154500000000001</v>
      </c>
      <c r="U963" s="134">
        <f>IFERROR($U$3*TWK!H960/100,"n/a")</f>
        <v>11.628900000000002</v>
      </c>
      <c r="V963" s="134">
        <f>IFERROR($V$3*TWK!H960/100,"n/a")</f>
        <v>11.530349999999999</v>
      </c>
      <c r="W963" s="134">
        <f>IFERROR($W$3*TWK!H960/100,"n/a")</f>
        <v>10.3149</v>
      </c>
      <c r="X963" s="134">
        <f>IFERROR($X$3*(TWK!H960+25)/100,"n/a")</f>
        <v>10.569650000000001</v>
      </c>
      <c r="Y963" s="134">
        <f>IFERROR($Y$3*(TWK!H960+50)/100,"n/a")</f>
        <v>10.10595</v>
      </c>
      <c r="Z963" s="134">
        <f>IFERROR($Z$3*TWK!H960/100,"n/a")</f>
        <v>8.1139500000000009</v>
      </c>
      <c r="AA963" s="134">
        <f>IFERROR($AA$3*(TWK!H960+100)/100,"n/a")</f>
        <v>9.8126499999999997</v>
      </c>
    </row>
    <row r="964" spans="1:27" x14ac:dyDescent="0.25">
      <c r="A964" s="47">
        <f t="shared" si="14"/>
        <v>44705</v>
      </c>
      <c r="B964" s="134">
        <f>IFERROR($B$3*TWK!B961/100,"n/a")</f>
        <v>33.758712500000001</v>
      </c>
      <c r="C964" s="134">
        <f>IFERROR($C$3*TWK!C961/100,"n/a")</f>
        <v>29.16</v>
      </c>
      <c r="D964" s="134">
        <f>IFERROR($D$3*TWK!C961/100,"n/a")</f>
        <v>25.8552</v>
      </c>
      <c r="E964" s="134">
        <f>IFERROR( $E$3*TWK!C961/100,"n/a")</f>
        <v>24.688800000000001</v>
      </c>
      <c r="F964" s="134">
        <f>IFERROR($F$3*TWK!C961/100,"n/a")</f>
        <v>23.522399999999998</v>
      </c>
      <c r="G964" s="134">
        <f>IFERROR($G$3*TWK!H961/100,"n/a")</f>
        <v>11.46175</v>
      </c>
      <c r="H964" s="134">
        <f>IFERROR( $H$3*TWK!D961/100,"n/a")</f>
        <v>25.128550000000001</v>
      </c>
      <c r="I964" s="134">
        <f>IFERROR($I$3*TWK!D961/100,"n/a")</f>
        <v>23.085225000000001</v>
      </c>
      <c r="J964" s="134">
        <f>IFERROR($J$3*TWK!D961/100,"n/a")</f>
        <v>22.780900000000003</v>
      </c>
      <c r="K964" s="134">
        <f>IFERROR($K$3*TWK!D961/100,"n/a")</f>
        <v>22.041825000000003</v>
      </c>
      <c r="L964" s="134">
        <f>IFERROR( $L$3*TWK!D961/100,"n/a")</f>
        <v>20.911474999999999</v>
      </c>
      <c r="M964" s="134">
        <f>IFERROR($M$3*TWK!D961/100,"n/a")</f>
        <v>20.172399999999996</v>
      </c>
      <c r="N964" s="134">
        <f>IFERROR($N$3*TWK!E961/100,"n/a")</f>
        <v>12.219374999999999</v>
      </c>
      <c r="O964" s="134">
        <f>IFERROR($O$3*TWK!F961/100,"n/a")</f>
        <v>19.627650000000003</v>
      </c>
      <c r="P964" s="134">
        <f>IFERROR($P$3*TWK!F961/100,"n/a")</f>
        <v>18.665099999999999</v>
      </c>
      <c r="Q964" s="134">
        <f>IFERROR($Q$3*TWK!F961/100,"n/a")</f>
        <v>16.907399999999999</v>
      </c>
      <c r="R964" s="134">
        <f>IFERROR($R$3*TWK!F961/100,"n/a")</f>
        <v>16.698150000000002</v>
      </c>
      <c r="S964" s="134">
        <f>IFERROR($S$3*TWK!H961/100,"n/a")</f>
        <v>11.46175</v>
      </c>
      <c r="T964" s="134">
        <f>IFERROR($T$3*TWK!H961/100,"n/a")</f>
        <v>11.160125000000001</v>
      </c>
      <c r="U964" s="134">
        <f>IFERROR($U$3*TWK!H961/100,"n/a")</f>
        <v>10.677525000000001</v>
      </c>
      <c r="V964" s="134">
        <f>IFERROR($V$3*TWK!H961/100,"n/a")</f>
        <v>10.587037499999999</v>
      </c>
      <c r="W964" s="134">
        <f>IFERROR($W$3*TWK!H961/100,"n/a")</f>
        <v>9.4710250000000009</v>
      </c>
      <c r="X964" s="134">
        <f>IFERROR($X$3*(TWK!H961+25)/100,"n/a")</f>
        <v>9.7660875000000011</v>
      </c>
      <c r="Y964" s="134">
        <f>IFERROR($Y$3*(TWK!H961+50)/100,"n/a")</f>
        <v>9.3883875000000003</v>
      </c>
      <c r="Z964" s="134">
        <f>IFERROR($Z$3*TWK!H961/100,"n/a")</f>
        <v>7.4501375000000003</v>
      </c>
      <c r="AA964" s="134">
        <f>IFERROR($AA$3*(TWK!H961+100)/100,"n/a")</f>
        <v>9.1972125000000009</v>
      </c>
    </row>
    <row r="965" spans="1:27" x14ac:dyDescent="0.25">
      <c r="A965" s="47">
        <f t="shared" si="14"/>
        <v>44712</v>
      </c>
      <c r="B965" s="134">
        <f>IFERROR($B$3*TWK!B962/100,"n/a")</f>
        <v>34.027314285714283</v>
      </c>
      <c r="C965" s="134">
        <f>IFERROR($C$3*TWK!C962/100,"n/a")</f>
        <v>29.168571428571433</v>
      </c>
      <c r="D965" s="134">
        <f>IFERROR($D$3*TWK!C962/100,"n/a")</f>
        <v>25.862800000000004</v>
      </c>
      <c r="E965" s="134">
        <f>IFERROR( $E$3*TWK!C962/100,"n/a")</f>
        <v>24.696057142857143</v>
      </c>
      <c r="F965" s="134">
        <f>IFERROR($F$3*TWK!C962/100,"n/a")</f>
        <v>23.529314285714285</v>
      </c>
      <c r="G965" s="134">
        <f>IFERROR($G$3*TWK!H962/100,"n/a")</f>
        <v>11.307714285714285</v>
      </c>
      <c r="H965" s="134">
        <f>IFERROR( $H$3*TWK!D962/100,"n/a")</f>
        <v>25.514571428571429</v>
      </c>
      <c r="I965" s="134">
        <f>IFERROR($I$3*TWK!D962/100,"n/a")</f>
        <v>23.439857142857139</v>
      </c>
      <c r="J965" s="134">
        <f>IFERROR($J$3*TWK!D962/100,"n/a")</f>
        <v>23.130857142857145</v>
      </c>
      <c r="K965" s="134">
        <f>IFERROR($K$3*TWK!D962/100,"n/a")</f>
        <v>22.380428571428574</v>
      </c>
      <c r="L965" s="134">
        <f>IFERROR( $L$3*TWK!D962/100,"n/a")</f>
        <v>21.232714285714284</v>
      </c>
      <c r="M965" s="134">
        <f>IFERROR($M$3*TWK!D962/100,"n/a")</f>
        <v>20.482285714285712</v>
      </c>
      <c r="N965" s="134">
        <f>IFERROR($N$3*TWK!E962/100,"n/a")</f>
        <v>12.055500000000002</v>
      </c>
      <c r="O965" s="134">
        <f>IFERROR($O$3*TWK!F962/100,"n/a")</f>
        <v>19.128500000000003</v>
      </c>
      <c r="P965" s="134">
        <f>IFERROR($P$3*TWK!F962/100,"n/a")</f>
        <v>18.190428571428569</v>
      </c>
      <c r="Q965" s="134">
        <f>IFERROR($Q$3*TWK!F962/100,"n/a")</f>
        <v>16.477428571428572</v>
      </c>
      <c r="R965" s="134">
        <f>IFERROR($R$3*TWK!F962/100,"n/a")</f>
        <v>16.273499999999999</v>
      </c>
      <c r="S965" s="134">
        <f>IFERROR($S$3*TWK!H962/100,"n/a")</f>
        <v>11.307714285714285</v>
      </c>
      <c r="T965" s="134">
        <f>IFERROR($T$3*TWK!H962/100,"n/a")</f>
        <v>11.010142857142858</v>
      </c>
      <c r="U965" s="134">
        <f>IFERROR($U$3*TWK!H962/100,"n/a")</f>
        <v>10.534028571428571</v>
      </c>
      <c r="V965" s="134">
        <f>IFERROR($V$3*TWK!H962/100,"n/a")</f>
        <v>10.444757142857142</v>
      </c>
      <c r="W965" s="134">
        <f>IFERROR($W$3*TWK!H962/100,"n/a")</f>
        <v>9.3437428571428569</v>
      </c>
      <c r="X965" s="134">
        <f>IFERROR($X$3*(TWK!H962+25)/100,"n/a")</f>
        <v>9.6448857142857154</v>
      </c>
      <c r="Y965" s="134">
        <f>IFERROR($Y$3*(TWK!H962+50)/100,"n/a")</f>
        <v>9.2801571428571421</v>
      </c>
      <c r="Z965" s="134">
        <f>IFERROR($Z$3*TWK!H962/100,"n/a")</f>
        <v>7.3500142857142858</v>
      </c>
      <c r="AA965" s="134">
        <f>IFERROR($AA$3*(TWK!H962+100)/100,"n/a")</f>
        <v>9.1043857142857139</v>
      </c>
    </row>
    <row r="966" spans="1:27" x14ac:dyDescent="0.25">
      <c r="A966" s="47">
        <f t="shared" si="14"/>
        <v>44719</v>
      </c>
      <c r="B966" s="134">
        <f>IFERROR($B$3*TWK!B963/100,"n/a")</f>
        <v>34.679475000000004</v>
      </c>
      <c r="C966" s="134">
        <f>IFERROR($C$3*TWK!C963/100,"n/a")</f>
        <v>29.46</v>
      </c>
      <c r="D966" s="134">
        <f>IFERROR($D$3*TWK!C963/100,"n/a")</f>
        <v>26.121200000000002</v>
      </c>
      <c r="E966" s="134">
        <f>IFERROR( $E$3*TWK!C963/100,"n/a")</f>
        <v>24.942800000000002</v>
      </c>
      <c r="F966" s="134">
        <f>IFERROR($F$3*TWK!C963/100,"n/a")</f>
        <v>23.764400000000002</v>
      </c>
      <c r="G966" s="134">
        <f>IFERROR($G$3*TWK!H963/100,"n/a")</f>
        <v>11.699249999999999</v>
      </c>
      <c r="H966" s="134">
        <f>IFERROR( $H$3*TWK!D963/100,"n/a")</f>
        <v>25.164675000000003</v>
      </c>
      <c r="I966" s="134">
        <f>IFERROR($I$3*TWK!D963/100,"n/a")</f>
        <v>23.118412499999998</v>
      </c>
      <c r="J966" s="134">
        <f>IFERROR($J$3*TWK!D963/100,"n/a")</f>
        <v>22.813650000000003</v>
      </c>
      <c r="K966" s="134">
        <f>IFERROR($K$3*TWK!D963/100,"n/a")</f>
        <v>22.073512500000003</v>
      </c>
      <c r="L966" s="134">
        <f>IFERROR( $L$3*TWK!D963/100,"n/a")</f>
        <v>20.941537499999999</v>
      </c>
      <c r="M966" s="134">
        <f>IFERROR($M$3*TWK!D963/100,"n/a")</f>
        <v>20.2014</v>
      </c>
      <c r="N966" s="134">
        <f>IFERROR($N$3*TWK!E963/100,"n/a")</f>
        <v>12.398925000000002</v>
      </c>
      <c r="O966" s="134">
        <f>IFERROR($O$3*TWK!F963/100,"n/a")</f>
        <v>19.316937500000002</v>
      </c>
      <c r="P966" s="134">
        <f>IFERROR($P$3*TWK!F963/100,"n/a")</f>
        <v>18.369624999999999</v>
      </c>
      <c r="Q966" s="134">
        <f>IFERROR($Q$3*TWK!F963/100,"n/a")</f>
        <v>16.639749999999999</v>
      </c>
      <c r="R966" s="134">
        <f>IFERROR($R$3*TWK!F963/100,"n/a")</f>
        <v>16.433812500000002</v>
      </c>
      <c r="S966" s="134">
        <f>IFERROR($S$3*TWK!H963/100,"n/a")</f>
        <v>11.699249999999999</v>
      </c>
      <c r="T966" s="134">
        <f>IFERROR($T$3*TWK!H963/100,"n/a")</f>
        <v>11.391375</v>
      </c>
      <c r="U966" s="134">
        <f>IFERROR($U$3*TWK!H963/100,"n/a")</f>
        <v>10.898775000000001</v>
      </c>
      <c r="V966" s="134">
        <f>IFERROR($V$3*TWK!H963/100,"n/a")</f>
        <v>10.806412499999999</v>
      </c>
      <c r="W966" s="134">
        <f>IFERROR($W$3*TWK!H963/100,"n/a")</f>
        <v>9.6672750000000001</v>
      </c>
      <c r="X966" s="134">
        <f>IFERROR($X$3*(TWK!H963+25)/100,"n/a")</f>
        <v>9.9529625000000017</v>
      </c>
      <c r="Y966" s="134">
        <f>IFERROR($Y$3*(TWK!H963+50)/100,"n/a")</f>
        <v>9.5552624999999995</v>
      </c>
      <c r="Z966" s="134">
        <f>IFERROR($Z$3*TWK!H963/100,"n/a")</f>
        <v>7.6045125000000011</v>
      </c>
      <c r="AA966" s="134">
        <f>IFERROR($AA$3*(TWK!H963+100)/100,"n/a")</f>
        <v>9.3403375000000004</v>
      </c>
    </row>
    <row r="967" spans="1:27" x14ac:dyDescent="0.25">
      <c r="A967" s="47">
        <f t="shared" si="14"/>
        <v>44726</v>
      </c>
      <c r="B967" s="134">
        <f>IFERROR($B$3*TWK!B964/100,"n/a")</f>
        <v>36.655116666666665</v>
      </c>
      <c r="C967" s="134">
        <f>IFERROR($C$3*TWK!C964/100,"n/a")</f>
        <v>31.08</v>
      </c>
      <c r="D967" s="134">
        <f>IFERROR($D$3*TWK!C964/100,"n/a")</f>
        <v>27.557600000000001</v>
      </c>
      <c r="E967" s="134">
        <f>IFERROR( $E$3*TWK!C964/100,"n/a")</f>
        <v>26.314399999999999</v>
      </c>
      <c r="F967" s="134">
        <f>IFERROR($F$3*TWK!C964/100,"n/a")</f>
        <v>25.071199999999997</v>
      </c>
      <c r="G967" s="134">
        <f>IFERROR($G$3*TWK!H964/100,"n/a")</f>
        <v>13.097333333333333</v>
      </c>
      <c r="H967" s="134">
        <f>IFERROR( $H$3*TWK!D964/100,"n/a")</f>
        <v>27.117833333333337</v>
      </c>
      <c r="I967" s="134">
        <f>IFERROR($I$3*TWK!D964/100,"n/a")</f>
        <v>24.912750000000003</v>
      </c>
      <c r="J967" s="134">
        <f>IFERROR($J$3*TWK!D964/100,"n/a")</f>
        <v>24.584333333333333</v>
      </c>
      <c r="K967" s="134">
        <f>IFERROR($K$3*TWK!D964/100,"n/a")</f>
        <v>23.786750000000001</v>
      </c>
      <c r="L967" s="134">
        <f>IFERROR( $L$3*TWK!D964/100,"n/a")</f>
        <v>22.566916666666668</v>
      </c>
      <c r="M967" s="134">
        <f>IFERROR($M$3*TWK!D964/100,"n/a")</f>
        <v>21.769333333333336</v>
      </c>
      <c r="N967" s="134">
        <f>IFERROR($N$3*TWK!E964/100,"n/a")</f>
        <v>14.430500000000002</v>
      </c>
      <c r="O967" s="134">
        <f>IFERROR($O$3*TWK!F964/100,"n/a")</f>
        <v>21.636533333333336</v>
      </c>
      <c r="P967" s="134">
        <f>IFERROR($P$3*TWK!F964/100,"n/a")</f>
        <v>20.575466666666667</v>
      </c>
      <c r="Q967" s="134">
        <f>IFERROR($Q$3*TWK!F964/100,"n/a")</f>
        <v>18.637866666666667</v>
      </c>
      <c r="R967" s="134">
        <f>IFERROR($R$3*TWK!F964/100,"n/a")</f>
        <v>18.4072</v>
      </c>
      <c r="S967" s="134">
        <f>IFERROR($S$3*TWK!H964/100,"n/a")</f>
        <v>13.097333333333333</v>
      </c>
      <c r="T967" s="134">
        <f>IFERROR($T$3*TWK!H964/100,"n/a")</f>
        <v>12.752666666666668</v>
      </c>
      <c r="U967" s="134">
        <f>IFERROR($U$3*TWK!H964/100,"n/a")</f>
        <v>12.201200000000002</v>
      </c>
      <c r="V967" s="134">
        <f>IFERROR($V$3*TWK!H964/100,"n/a")</f>
        <v>12.097799999999999</v>
      </c>
      <c r="W967" s="134">
        <f>IFERROR($W$3*TWK!H964/100,"n/a")</f>
        <v>10.822533333333332</v>
      </c>
      <c r="X967" s="134">
        <f>IFERROR($X$3*(TWK!H964+25)/100,"n/a")</f>
        <v>11.053033333333335</v>
      </c>
      <c r="Y967" s="134">
        <f>IFERROR($Y$3*(TWK!H964+50)/100,"n/a")</f>
        <v>10.537599999999999</v>
      </c>
      <c r="Z967" s="134">
        <f>IFERROR($Z$3*TWK!H964/100,"n/a")</f>
        <v>8.5132666666666683</v>
      </c>
      <c r="AA967" s="134">
        <f>IFERROR($AA$3*(TWK!H964+100)/100,"n/a")</f>
        <v>10.182866666666667</v>
      </c>
    </row>
    <row r="968" spans="1:27" x14ac:dyDescent="0.25">
      <c r="A968" s="47">
        <f t="shared" si="14"/>
        <v>44733</v>
      </c>
      <c r="B968" s="134">
        <f>IFERROR($B$3*TWK!B965/100,"n/a")</f>
        <v>36.968055555555559</v>
      </c>
      <c r="C968" s="134">
        <f>IFERROR($C$3*TWK!C965/100,"n/a")</f>
        <v>31.686666666666664</v>
      </c>
      <c r="D968" s="134">
        <f>IFERROR($D$3*TWK!C965/100,"n/a")</f>
        <v>28.095511111111108</v>
      </c>
      <c r="E968" s="134">
        <f>IFERROR( $E$3*TWK!C965/100,"n/a")</f>
        <v>26.828044444444444</v>
      </c>
      <c r="F968" s="134">
        <f>IFERROR($F$3*TWK!C965/100,"n/a")</f>
        <v>25.560577777777777</v>
      </c>
      <c r="G968" s="134">
        <f>IFERROR($G$3*TWK!H965/100,"n/a")</f>
        <v>14.60888888888889</v>
      </c>
      <c r="H968" s="134">
        <f>IFERROR( $H$3*TWK!D965/100,"n/a")</f>
        <v>28.244933333333332</v>
      </c>
      <c r="I968" s="134">
        <f>IFERROR($I$3*TWK!D965/100,"n/a")</f>
        <v>25.948199999999996</v>
      </c>
      <c r="J968" s="134">
        <f>IFERROR($J$3*TWK!D965/100,"n/a")</f>
        <v>25.606133333333336</v>
      </c>
      <c r="K968" s="134">
        <f>IFERROR($K$3*TWK!D965/100,"n/a")</f>
        <v>24.775400000000005</v>
      </c>
      <c r="L968" s="134">
        <f>IFERROR( $L$3*TWK!D965/100,"n/a")</f>
        <v>23.504866666666668</v>
      </c>
      <c r="M968" s="134">
        <f>IFERROR($M$3*TWK!D965/100,"n/a")</f>
        <v>22.674133333333334</v>
      </c>
      <c r="N968" s="134">
        <f>IFERROR($N$3*TWK!E965/100,"n/a")</f>
        <v>16.017633333333336</v>
      </c>
      <c r="O968" s="134">
        <f>IFERROR($O$3*TWK!F965/100,"n/a")</f>
        <v>23.05916666666667</v>
      </c>
      <c r="P968" s="134">
        <f>IFERROR($P$3*TWK!F965/100,"n/a")</f>
        <v>21.928333333333335</v>
      </c>
      <c r="Q968" s="134">
        <f>IFERROR($Q$3*TWK!F965/100,"n/a")</f>
        <v>19.863333333333333</v>
      </c>
      <c r="R968" s="134">
        <f>IFERROR($R$3*TWK!F965/100,"n/a")</f>
        <v>19.617500000000003</v>
      </c>
      <c r="S968" s="134">
        <f>IFERROR($S$3*TWK!H965/100,"n/a")</f>
        <v>14.60888888888889</v>
      </c>
      <c r="T968" s="134">
        <f>IFERROR($T$3*TWK!H965/100,"n/a")</f>
        <v>14.224444444444446</v>
      </c>
      <c r="U968" s="134">
        <f>IFERROR($U$3*TWK!H965/100,"n/a")</f>
        <v>13.609333333333334</v>
      </c>
      <c r="V968" s="134">
        <f>IFERROR($V$3*TWK!H965/100,"n/a")</f>
        <v>13.493999999999998</v>
      </c>
      <c r="W968" s="134">
        <f>IFERROR($W$3*TWK!H965/100,"n/a")</f>
        <v>12.071555555555555</v>
      </c>
      <c r="X968" s="134">
        <f>IFERROR($X$3*(TWK!H965+25)/100,"n/a")</f>
        <v>12.24238888888889</v>
      </c>
      <c r="Y968" s="134">
        <f>IFERROR($Y$3*(TWK!H965+50)/100,"n/a")</f>
        <v>11.599666666666668</v>
      </c>
      <c r="Z968" s="134">
        <f>IFERROR($Z$3*TWK!H965/100,"n/a")</f>
        <v>9.4957777777777785</v>
      </c>
      <c r="AA968" s="134">
        <f>IFERROR($AA$3*(TWK!H965+100)/100,"n/a")</f>
        <v>11.093777777777778</v>
      </c>
    </row>
    <row r="969" spans="1:27" x14ac:dyDescent="0.25">
      <c r="A969" s="47">
        <f t="shared" si="14"/>
        <v>44740</v>
      </c>
      <c r="B969" s="134">
        <f>IFERROR($B$3*TWK!B966/100,"n/a")</f>
        <v>35.695666666666668</v>
      </c>
      <c r="C969" s="134">
        <f>IFERROR($C$3*TWK!C966/100,"n/a")</f>
        <v>29.02</v>
      </c>
      <c r="D969" s="134">
        <f>IFERROR($D$3*TWK!C966/100,"n/a")</f>
        <v>25.731066666666671</v>
      </c>
      <c r="E969" s="134">
        <f>IFERROR( $E$3*TWK!C966/100,"n/a")</f>
        <v>24.570266666666665</v>
      </c>
      <c r="F969" s="134">
        <f>IFERROR($F$3*TWK!C966/100,"n/a")</f>
        <v>23.409466666666667</v>
      </c>
      <c r="G969" s="134">
        <f>IFERROR($G$3*TWK!H966/100,"n/a")</f>
        <v>13.840444444444445</v>
      </c>
      <c r="H969" s="134">
        <f>IFERROR( $H$3*TWK!D966/100,"n/a")</f>
        <v>24.487933333333334</v>
      </c>
      <c r="I969" s="134">
        <f>IFERROR($I$3*TWK!D966/100,"n/a")</f>
        <v>22.496700000000001</v>
      </c>
      <c r="J969" s="134">
        <f>IFERROR($J$3*TWK!D966/100,"n/a")</f>
        <v>22.200133333333333</v>
      </c>
      <c r="K969" s="134">
        <f>IFERROR($K$3*TWK!D966/100,"n/a")</f>
        <v>21.479900000000001</v>
      </c>
      <c r="L969" s="134">
        <f>IFERROR( $L$3*TWK!D966/100,"n/a")</f>
        <v>20.378366666666665</v>
      </c>
      <c r="M969" s="134">
        <f>IFERROR($M$3*TWK!D966/100,"n/a")</f>
        <v>19.658133333333332</v>
      </c>
      <c r="N969" s="134">
        <f>IFERROR($N$3*TWK!E966/100,"n/a")</f>
        <v>14.111300000000002</v>
      </c>
      <c r="O969" s="134">
        <f>IFERROR($O$3*TWK!F966/100,"n/a")</f>
        <v>22.579744444444444</v>
      </c>
      <c r="P969" s="134">
        <f>IFERROR($P$3*TWK!F966/100,"n/a")</f>
        <v>21.472422222222221</v>
      </c>
      <c r="Q969" s="134">
        <f>IFERROR($Q$3*TWK!F966/100,"n/a")</f>
        <v>19.450355555555557</v>
      </c>
      <c r="R969" s="134">
        <f>IFERROR($R$3*TWK!F966/100,"n/a")</f>
        <v>19.209633333333336</v>
      </c>
      <c r="S969" s="134">
        <f>IFERROR($S$3*TWK!H966/100,"n/a")</f>
        <v>13.840444444444445</v>
      </c>
      <c r="T969" s="134">
        <f>IFERROR($T$3*TWK!H966/100,"n/a")</f>
        <v>13.476222222222223</v>
      </c>
      <c r="U969" s="134">
        <f>IFERROR($U$3*TWK!H966/100,"n/a")</f>
        <v>12.893466666666669</v>
      </c>
      <c r="V969" s="134">
        <f>IFERROR($V$3*TWK!H966/100,"n/a")</f>
        <v>12.784199999999998</v>
      </c>
      <c r="W969" s="134">
        <f>IFERROR($W$3*TWK!H966/100,"n/a")</f>
        <v>11.43657777777778</v>
      </c>
      <c r="X969" s="134">
        <f>IFERROR($X$3*(TWK!H966+25)/100,"n/a")</f>
        <v>11.637744444444445</v>
      </c>
      <c r="Y969" s="134">
        <f>IFERROR($Y$3*(TWK!H966+50)/100,"n/a")</f>
        <v>11.059733333333334</v>
      </c>
      <c r="Z969" s="134">
        <f>IFERROR($Z$3*TWK!H966/100,"n/a")</f>
        <v>8.9962888888888894</v>
      </c>
      <c r="AA969" s="134">
        <f>IFERROR($AA$3*(TWK!H966+100)/100,"n/a")</f>
        <v>10.630688888888891</v>
      </c>
    </row>
    <row r="970" spans="1:27" x14ac:dyDescent="0.25">
      <c r="A970" s="47">
        <f t="shared" si="14"/>
        <v>44747</v>
      </c>
      <c r="B970" s="134">
        <f>IFERROR($B$3*TWK!B967/100,"n/a")</f>
        <v>32.807000000000002</v>
      </c>
      <c r="C970" s="134">
        <f>IFERROR($C$3*TWK!C967/100,"n/a")</f>
        <v>26.234999999999999</v>
      </c>
      <c r="D970" s="134">
        <f>IFERROR($D$3*TWK!C967/100,"n/a")</f>
        <v>23.261700000000001</v>
      </c>
      <c r="E970" s="134">
        <f>IFERROR( $E$3*TWK!C967/100,"n/a")</f>
        <v>22.212299999999999</v>
      </c>
      <c r="F970" s="134">
        <f>IFERROR($F$3*TWK!C967/100,"n/a")</f>
        <v>21.1629</v>
      </c>
      <c r="G970" s="134">
        <f>IFERROR($G$3*TWK!H967/100,"n/a")</f>
        <v>12.73</v>
      </c>
      <c r="H970" s="134">
        <f>IFERROR( $H$3*TWK!D967/100,"n/a")</f>
        <v>23.336750000000002</v>
      </c>
      <c r="I970" s="134">
        <f>IFERROR($I$3*TWK!D967/100,"n/a")</f>
        <v>21.439125000000001</v>
      </c>
      <c r="J970" s="134">
        <f>IFERROR($J$3*TWK!D967/100,"n/a")</f>
        <v>21.156500000000001</v>
      </c>
      <c r="K970" s="134">
        <f>IFERROR($K$3*TWK!D967/100,"n/a")</f>
        <v>20.470124999999999</v>
      </c>
      <c r="L970" s="134">
        <f>IFERROR( $L$3*TWK!D967/100,"n/a")</f>
        <v>19.420375</v>
      </c>
      <c r="M970" s="134">
        <f>IFERROR($M$3*TWK!D967/100,"n/a")</f>
        <v>18.733999999999998</v>
      </c>
      <c r="N970" s="134">
        <f>IFERROR($N$3*TWK!E967/100,"n/a")</f>
        <v>12.9325875</v>
      </c>
      <c r="O970" s="134">
        <f>IFERROR($O$3*TWK!F967/100,"n/a")</f>
        <v>20.694625000000002</v>
      </c>
      <c r="P970" s="134">
        <f>IFERROR($P$3*TWK!F967/100,"n/a")</f>
        <v>19.679749999999999</v>
      </c>
      <c r="Q970" s="134">
        <f>IFERROR($Q$3*TWK!F967/100,"n/a")</f>
        <v>17.826499999999999</v>
      </c>
      <c r="R970" s="134">
        <f>IFERROR($R$3*TWK!F967/100,"n/a")</f>
        <v>17.605875000000001</v>
      </c>
      <c r="S970" s="134">
        <f>IFERROR($S$3*TWK!H967/100,"n/a")</f>
        <v>12.73</v>
      </c>
      <c r="T970" s="134">
        <f>IFERROR($T$3*TWK!H967/100,"n/a")</f>
        <v>12.395</v>
      </c>
      <c r="U970" s="134">
        <f>IFERROR($U$3*TWK!H967/100,"n/a")</f>
        <v>11.859000000000002</v>
      </c>
      <c r="V970" s="134">
        <f>IFERROR($V$3*TWK!H967/100,"n/a")</f>
        <v>11.7585</v>
      </c>
      <c r="W970" s="134">
        <f>IFERROR($W$3*TWK!H967/100,"n/a")</f>
        <v>10.519</v>
      </c>
      <c r="X970" s="134">
        <f>IFERROR($X$3*(TWK!H967+25)/100,"n/a")</f>
        <v>10.764000000000001</v>
      </c>
      <c r="Y970" s="134">
        <f>IFERROR($Y$3*(TWK!H967+50)/100,"n/a")</f>
        <v>10.279500000000001</v>
      </c>
      <c r="Z970" s="134">
        <f>IFERROR($Z$3*TWK!H967/100,"n/a")</f>
        <v>8.2744999999999997</v>
      </c>
      <c r="AA970" s="134">
        <f>IFERROR($AA$3*(TWK!H967+100)/100,"n/a")</f>
        <v>9.9614999999999991</v>
      </c>
    </row>
    <row r="971" spans="1:27" x14ac:dyDescent="0.25">
      <c r="A971" s="47">
        <f t="shared" si="14"/>
        <v>44754</v>
      </c>
      <c r="B971" s="134">
        <f>IFERROR($B$3*TWK!B968/100,"n/a")</f>
        <v>33.850457142857152</v>
      </c>
      <c r="C971" s="134">
        <f>IFERROR($C$3*TWK!C968/100,"n/a")</f>
        <v>28.954285714285717</v>
      </c>
      <c r="D971" s="134">
        <f>IFERROR($D$3*TWK!C968/100,"n/a")</f>
        <v>25.672800000000002</v>
      </c>
      <c r="E971" s="134">
        <f>IFERROR( $E$3*TWK!C968/100,"n/a")</f>
        <v>24.51462857142857</v>
      </c>
      <c r="F971" s="134">
        <f>IFERROR($F$3*TWK!C968/100,"n/a")</f>
        <v>23.356457142857142</v>
      </c>
      <c r="G971" s="134">
        <f>IFERROR($G$3*TWK!H968/100,"n/a")</f>
        <v>12.485714285714284</v>
      </c>
      <c r="H971" s="134">
        <f>IFERROR( $H$3*TWK!D968/100,"n/a")</f>
        <v>23.598914285714287</v>
      </c>
      <c r="I971" s="134">
        <f>IFERROR($I$3*TWK!D968/100,"n/a")</f>
        <v>21.679971428571424</v>
      </c>
      <c r="J971" s="134">
        <f>IFERROR($J$3*TWK!D968/100,"n/a")</f>
        <v>21.394171428571429</v>
      </c>
      <c r="K971" s="134">
        <f>IFERROR($K$3*TWK!D968/100,"n/a")</f>
        <v>20.700085714285716</v>
      </c>
      <c r="L971" s="134">
        <f>IFERROR( $L$3*TWK!D968/100,"n/a")</f>
        <v>19.638542857142856</v>
      </c>
      <c r="M971" s="134">
        <f>IFERROR($M$3*TWK!D968/100,"n/a")</f>
        <v>18.944457142857139</v>
      </c>
      <c r="N971" s="134">
        <f>IFERROR($N$3*TWK!E968/100,"n/a")</f>
        <v>13.252500000000003</v>
      </c>
      <c r="O971" s="134">
        <f>IFERROR($O$3*TWK!F968/100,"n/a")</f>
        <v>20.187100000000001</v>
      </c>
      <c r="P971" s="134">
        <f>IFERROR($P$3*TWK!F968/100,"n/a")</f>
        <v>19.197114285714285</v>
      </c>
      <c r="Q971" s="134">
        <f>IFERROR($Q$3*TWK!F968/100,"n/a")</f>
        <v>17.389314285714285</v>
      </c>
      <c r="R971" s="134">
        <f>IFERROR($R$3*TWK!F968/100,"n/a")</f>
        <v>17.174099999999999</v>
      </c>
      <c r="S971" s="134">
        <f>IFERROR($S$3*TWK!H968/100,"n/a")</f>
        <v>12.485714285714284</v>
      </c>
      <c r="T971" s="134">
        <f>IFERROR($T$3*TWK!H968/100,"n/a")</f>
        <v>12.157142857142858</v>
      </c>
      <c r="U971" s="134">
        <f>IFERROR($U$3*TWK!H968/100,"n/a")</f>
        <v>11.631428571428572</v>
      </c>
      <c r="V971" s="134">
        <f>IFERROR($V$3*TWK!H968/100,"n/a")</f>
        <v>11.532857142857143</v>
      </c>
      <c r="W971" s="134">
        <f>IFERROR($W$3*TWK!H968/100,"n/a")</f>
        <v>10.317142857142859</v>
      </c>
      <c r="X971" s="134">
        <f>IFERROR($X$3*(TWK!H968+25)/100,"n/a")</f>
        <v>10.571785714285715</v>
      </c>
      <c r="Y971" s="134">
        <f>IFERROR($Y$3*(TWK!H968+50)/100,"n/a")</f>
        <v>10.107857142857142</v>
      </c>
      <c r="Z971" s="134">
        <f>IFERROR($Z$3*TWK!H968/100,"n/a")</f>
        <v>8.1157142857142848</v>
      </c>
      <c r="AA971" s="134">
        <f>IFERROR($AA$3*(TWK!H968+100)/100,"n/a")</f>
        <v>9.8142857142857149</v>
      </c>
    </row>
    <row r="972" spans="1:27" x14ac:dyDescent="0.25">
      <c r="A972" s="47">
        <f t="shared" si="14"/>
        <v>44761</v>
      </c>
      <c r="B972" s="134">
        <f>IFERROR($B$3*TWK!B969/100,"n/a")</f>
        <v>34.973500000000001</v>
      </c>
      <c r="C972" s="134">
        <f>IFERROR($C$3*TWK!C969/100,"n/a")</f>
        <v>30.6</v>
      </c>
      <c r="D972" s="134">
        <f>IFERROR($D$3*TWK!C969/100,"n/a")</f>
        <v>27.132000000000001</v>
      </c>
      <c r="E972" s="134">
        <f>IFERROR( $E$3*TWK!C969/100,"n/a")</f>
        <v>25.908000000000001</v>
      </c>
      <c r="F972" s="134">
        <f>IFERROR($F$3*TWK!C969/100,"n/a")</f>
        <v>24.684000000000001</v>
      </c>
      <c r="G972" s="134">
        <f>IFERROR($G$3*TWK!H969/100,"n/a")</f>
        <v>13.45675</v>
      </c>
      <c r="H972" s="134">
        <f>IFERROR( $H$3*TWK!D969/100,"n/a")</f>
        <v>26.537425000000002</v>
      </c>
      <c r="I972" s="134">
        <f>IFERROR($I$3*TWK!D969/100,"n/a")</f>
        <v>24.379537499999998</v>
      </c>
      <c r="J972" s="134">
        <f>IFERROR($J$3*TWK!D969/100,"n/a")</f>
        <v>24.058150000000001</v>
      </c>
      <c r="K972" s="134">
        <f>IFERROR($K$3*TWK!D969/100,"n/a")</f>
        <v>23.277637500000001</v>
      </c>
      <c r="L972" s="134">
        <f>IFERROR( $L$3*TWK!D969/100,"n/a")</f>
        <v>22.083912499999997</v>
      </c>
      <c r="M972" s="134">
        <f>IFERROR($M$3*TWK!D969/100,"n/a")</f>
        <v>21.303399999999996</v>
      </c>
      <c r="N972" s="134">
        <f>IFERROR($N$3*TWK!E969/100,"n/a")</f>
        <v>14.877712499999999</v>
      </c>
      <c r="O972" s="134">
        <f>IFERROR($O$3*TWK!F969/100,"n/a")</f>
        <v>21.632625000000004</v>
      </c>
      <c r="P972" s="134">
        <f>IFERROR($P$3*TWK!F969/100,"n/a")</f>
        <v>20.571750000000002</v>
      </c>
      <c r="Q972" s="134">
        <f>IFERROR($Q$3*TWK!F969/100,"n/a")</f>
        <v>18.634499999999999</v>
      </c>
      <c r="R972" s="134">
        <f>IFERROR($R$3*TWK!F969/100,"n/a")</f>
        <v>18.403874999999999</v>
      </c>
      <c r="S972" s="134">
        <f>IFERROR($S$3*TWK!H969/100,"n/a")</f>
        <v>13.45675</v>
      </c>
      <c r="T972" s="134">
        <f>IFERROR($T$3*TWK!H969/100,"n/a")</f>
        <v>13.102625</v>
      </c>
      <c r="U972" s="134">
        <f>IFERROR($U$3*TWK!H969/100,"n/a")</f>
        <v>12.536025</v>
      </c>
      <c r="V972" s="134">
        <f>IFERROR($V$3*TWK!H969/100,"n/a")</f>
        <v>12.4297875</v>
      </c>
      <c r="W972" s="134">
        <f>IFERROR($W$3*TWK!H969/100,"n/a")</f>
        <v>11.119525000000001</v>
      </c>
      <c r="X972" s="134">
        <f>IFERROR($X$3*(TWK!H969+25)/100,"n/a")</f>
        <v>11.3358375</v>
      </c>
      <c r="Y972" s="134">
        <f>IFERROR($Y$3*(TWK!H969+50)/100,"n/a")</f>
        <v>10.7901375</v>
      </c>
      <c r="Z972" s="134">
        <f>IFERROR($Z$3*TWK!H969/100,"n/a")</f>
        <v>8.7468874999999997</v>
      </c>
      <c r="AA972" s="134">
        <f>IFERROR($AA$3*(TWK!H969+100)/100,"n/a")</f>
        <v>10.3994625</v>
      </c>
    </row>
    <row r="973" spans="1:27" x14ac:dyDescent="0.25">
      <c r="A973" s="47">
        <f t="shared" si="14"/>
        <v>44768</v>
      </c>
      <c r="B973" s="134">
        <f>IFERROR($B$3*TWK!B970/100,"n/a")</f>
        <v>36.350775000000006</v>
      </c>
      <c r="C973" s="134">
        <f>IFERROR($C$3*TWK!C970/100,"n/a")</f>
        <v>30.66</v>
      </c>
      <c r="D973" s="134">
        <f>IFERROR($D$3*TWK!C970/100,"n/a")</f>
        <v>27.185199999999998</v>
      </c>
      <c r="E973" s="134">
        <f>IFERROR( $E$3*TWK!C970/100,"n/a")</f>
        <v>25.9588</v>
      </c>
      <c r="F973" s="134">
        <f>IFERROR($F$3*TWK!C970/100,"n/a")</f>
        <v>24.732399999999998</v>
      </c>
      <c r="G973" s="134">
        <f>IFERROR($G$3*TWK!H970/100,"n/a")</f>
        <v>14.73925</v>
      </c>
      <c r="H973" s="134">
        <f>IFERROR( $H$3*TWK!D970/100,"n/a")</f>
        <v>26.298999999999999</v>
      </c>
      <c r="I973" s="134">
        <f>IFERROR($I$3*TWK!D970/100,"n/a")</f>
        <v>24.160499999999999</v>
      </c>
      <c r="J973" s="134">
        <f>IFERROR($J$3*TWK!D970/100,"n/a")</f>
        <v>23.842000000000002</v>
      </c>
      <c r="K973" s="134">
        <f>IFERROR($K$3*TWK!D970/100,"n/a")</f>
        <v>23.0685</v>
      </c>
      <c r="L973" s="134">
        <f>IFERROR( $L$3*TWK!D970/100,"n/a")</f>
        <v>21.885499999999997</v>
      </c>
      <c r="M973" s="134">
        <f>IFERROR($M$3*TWK!D970/100,"n/a")</f>
        <v>21.111999999999998</v>
      </c>
      <c r="N973" s="134">
        <f>IFERROR($N$3*TWK!E970/100,"n/a")</f>
        <v>16.014862500000003</v>
      </c>
      <c r="O973" s="134">
        <f>IFERROR($O$3*TWK!F970/100,"n/a")</f>
        <v>21.679525000000002</v>
      </c>
      <c r="P973" s="134">
        <f>IFERROR($P$3*TWK!F970/100,"n/a")</f>
        <v>20.616349999999997</v>
      </c>
      <c r="Q973" s="134">
        <f>IFERROR($Q$3*TWK!F970/100,"n/a")</f>
        <v>18.674900000000001</v>
      </c>
      <c r="R973" s="134">
        <f>IFERROR($R$3*TWK!F970/100,"n/a")</f>
        <v>18.443775000000002</v>
      </c>
      <c r="S973" s="134">
        <f>IFERROR($S$3*TWK!H970/100,"n/a")</f>
        <v>14.73925</v>
      </c>
      <c r="T973" s="134">
        <f>IFERROR($T$3*TWK!H970/100,"n/a")</f>
        <v>14.351375000000001</v>
      </c>
      <c r="U973" s="134">
        <f>IFERROR($U$3*TWK!H970/100,"n/a")</f>
        <v>13.730775000000001</v>
      </c>
      <c r="V973" s="134">
        <f>IFERROR($V$3*TWK!H970/100,"n/a")</f>
        <v>13.614412499999998</v>
      </c>
      <c r="W973" s="134">
        <f>IFERROR($W$3*TWK!H970/100,"n/a")</f>
        <v>12.179275000000001</v>
      </c>
      <c r="X973" s="134">
        <f>IFERROR($X$3*(TWK!H970+25)/100,"n/a")</f>
        <v>12.344962500000001</v>
      </c>
      <c r="Y973" s="134">
        <f>IFERROR($Y$3*(TWK!H970+50)/100,"n/a")</f>
        <v>11.691262500000001</v>
      </c>
      <c r="Z973" s="134">
        <f>IFERROR($Z$3*TWK!H970/100,"n/a")</f>
        <v>9.5805125000000011</v>
      </c>
      <c r="AA973" s="134">
        <f>IFERROR($AA$3*(TWK!H970+100)/100,"n/a")</f>
        <v>11.172337500000001</v>
      </c>
    </row>
    <row r="974" spans="1:27" x14ac:dyDescent="0.25">
      <c r="A974" s="47">
        <f t="shared" si="14"/>
        <v>44775</v>
      </c>
      <c r="B974" s="134">
        <f>IFERROR($B$3*TWK!B971/100,"n/a")</f>
        <v>36.280277777777776</v>
      </c>
      <c r="C974" s="134">
        <f>IFERROR($C$3*TWK!C971/100,"n/a")</f>
        <v>29.853333333333332</v>
      </c>
      <c r="D974" s="134">
        <f>IFERROR($D$3*TWK!C971/100,"n/a")</f>
        <v>26.469955555555558</v>
      </c>
      <c r="E974" s="134">
        <f>IFERROR( $E$3*TWK!C971/100,"n/a")</f>
        <v>25.275822222222224</v>
      </c>
      <c r="F974" s="134">
        <f>IFERROR($F$3*TWK!C971/100,"n/a")</f>
        <v>24.081688888888888</v>
      </c>
      <c r="G974" s="134">
        <f>IFERROR($G$3*TWK!H971/100,"n/a")</f>
        <v>14.748222222222221</v>
      </c>
      <c r="H974" s="134">
        <f>IFERROR( $H$3*TWK!D971/100,"n/a")</f>
        <v>26.221933333333336</v>
      </c>
      <c r="I974" s="134">
        <f>IFERROR($I$3*TWK!D971/100,"n/a")</f>
        <v>24.089699999999997</v>
      </c>
      <c r="J974" s="134">
        <f>IFERROR($J$3*TWK!D971/100,"n/a")</f>
        <v>23.772133333333336</v>
      </c>
      <c r="K974" s="134">
        <f>IFERROR($K$3*TWK!D971/100,"n/a")</f>
        <v>23.000900000000001</v>
      </c>
      <c r="L974" s="134">
        <f>IFERROR( $L$3*TWK!D971/100,"n/a")</f>
        <v>21.821366666666666</v>
      </c>
      <c r="M974" s="134">
        <f>IFERROR($M$3*TWK!D971/100,"n/a")</f>
        <v>21.050133333333335</v>
      </c>
      <c r="N974" s="134">
        <f>IFERROR($N$3*TWK!E971/100,"n/a")</f>
        <v>16.017633333333336</v>
      </c>
      <c r="O974" s="134">
        <f>IFERROR($O$3*TWK!F971/100,"n/a")</f>
        <v>22.006522222222223</v>
      </c>
      <c r="P974" s="134">
        <f>IFERROR($P$3*TWK!F971/100,"n/a")</f>
        <v>20.927311111111113</v>
      </c>
      <c r="Q974" s="134">
        <f>IFERROR($Q$3*TWK!F971/100,"n/a")</f>
        <v>18.956577777777778</v>
      </c>
      <c r="R974" s="134">
        <f>IFERROR($R$3*TWK!F971/100,"n/a")</f>
        <v>18.721966666666667</v>
      </c>
      <c r="S974" s="134">
        <f>IFERROR($S$3*TWK!H971/100,"n/a")</f>
        <v>14.748222222222221</v>
      </c>
      <c r="T974" s="134">
        <f>IFERROR($T$3*TWK!H971/100,"n/a")</f>
        <v>14.360111111111111</v>
      </c>
      <c r="U974" s="134">
        <f>IFERROR($U$3*TWK!H971/100,"n/a")</f>
        <v>13.739133333333331</v>
      </c>
      <c r="V974" s="134">
        <f>IFERROR($V$3*TWK!H971/100,"n/a")</f>
        <v>13.622699999999998</v>
      </c>
      <c r="W974" s="134">
        <f>IFERROR($W$3*TWK!H971/100,"n/a")</f>
        <v>12.186688888888888</v>
      </c>
      <c r="X974" s="134">
        <f>IFERROR($X$3*(TWK!H971+25)/100,"n/a")</f>
        <v>12.352022222222223</v>
      </c>
      <c r="Y974" s="134">
        <f>IFERROR($Y$3*(TWK!H971+50)/100,"n/a")</f>
        <v>11.697566666666667</v>
      </c>
      <c r="Z974" s="134">
        <f>IFERROR($Z$3*TWK!H971/100,"n/a")</f>
        <v>9.5863444444444443</v>
      </c>
      <c r="AA974" s="134">
        <f>IFERROR($AA$3*(TWK!H971+100)/100,"n/a")</f>
        <v>11.177744444444444</v>
      </c>
    </row>
    <row r="975" spans="1:27" x14ac:dyDescent="0.25">
      <c r="A975" s="47">
        <f t="shared" si="14"/>
        <v>44782</v>
      </c>
      <c r="B975" s="134">
        <f>IFERROR($B$3*TWK!B972/100,"n/a")</f>
        <v>35.303633333333337</v>
      </c>
      <c r="C975" s="134">
        <f>IFERROR($C$3*TWK!C972/100,"n/a")</f>
        <v>29.62</v>
      </c>
      <c r="D975" s="134">
        <f>IFERROR($D$3*TWK!C972/100,"n/a")</f>
        <v>26.263066666666667</v>
      </c>
      <c r="E975" s="134">
        <f>IFERROR( $E$3*TWK!C972/100,"n/a")</f>
        <v>25.078266666666668</v>
      </c>
      <c r="F975" s="134">
        <f>IFERROR($F$3*TWK!C972/100,"n/a")</f>
        <v>23.893466666666669</v>
      </c>
      <c r="G975" s="134">
        <f>IFERROR($G$3*TWK!H972/100,"n/a")</f>
        <v>14.135999999999999</v>
      </c>
      <c r="H975" s="134">
        <f>IFERROR( $H$3*TWK!D972/100,"n/a")</f>
        <v>25.836600000000004</v>
      </c>
      <c r="I975" s="134">
        <f>IFERROR($I$3*TWK!D972/100,"n/a")</f>
        <v>23.735699999999998</v>
      </c>
      <c r="J975" s="134">
        <f>IFERROR($J$3*TWK!D972/100,"n/a")</f>
        <v>23.422800000000002</v>
      </c>
      <c r="K975" s="134">
        <f>IFERROR($K$3*TWK!D972/100,"n/a")</f>
        <v>22.6629</v>
      </c>
      <c r="L975" s="134">
        <f>IFERROR( $L$3*TWK!D972/100,"n/a")</f>
        <v>21.500699999999998</v>
      </c>
      <c r="M975" s="134">
        <f>IFERROR($M$3*TWK!D972/100,"n/a")</f>
        <v>20.7408</v>
      </c>
      <c r="N975" s="134">
        <f>IFERROR($N$3*TWK!E972/100,"n/a")</f>
        <v>15.051166666666667</v>
      </c>
      <c r="O975" s="134">
        <f>IFERROR($O$3*TWK!F972/100,"n/a")</f>
        <v>21.693855555555555</v>
      </c>
      <c r="P975" s="134">
        <f>IFERROR($P$3*TWK!F972/100,"n/a")</f>
        <v>20.629977777777775</v>
      </c>
      <c r="Q975" s="134">
        <f>IFERROR($Q$3*TWK!F972/100,"n/a")</f>
        <v>18.687244444444442</v>
      </c>
      <c r="R975" s="134">
        <f>IFERROR($R$3*TWK!F972/100,"n/a")</f>
        <v>18.455966666666669</v>
      </c>
      <c r="S975" s="134">
        <f>IFERROR($S$3*TWK!H972/100,"n/a")</f>
        <v>14.135999999999999</v>
      </c>
      <c r="T975" s="134">
        <f>IFERROR($T$3*TWK!H972/100,"n/a")</f>
        <v>13.764000000000001</v>
      </c>
      <c r="U975" s="134">
        <f>IFERROR($U$3*TWK!H972/100,"n/a")</f>
        <v>13.168800000000001</v>
      </c>
      <c r="V975" s="134">
        <f>IFERROR($V$3*TWK!H972/100,"n/a")</f>
        <v>13.0572</v>
      </c>
      <c r="W975" s="134">
        <f>IFERROR($W$3*TWK!H972/100,"n/a")</f>
        <v>11.680800000000001</v>
      </c>
      <c r="X975" s="134">
        <f>IFERROR($X$3*(TWK!H972+25)/100,"n/a")</f>
        <v>11.8703</v>
      </c>
      <c r="Y975" s="134">
        <f>IFERROR($Y$3*(TWK!H972+50)/100,"n/a")</f>
        <v>11.2674</v>
      </c>
      <c r="Z975" s="134">
        <f>IFERROR($Z$3*TWK!H972/100,"n/a")</f>
        <v>9.1883999999999997</v>
      </c>
      <c r="AA975" s="134">
        <f>IFERROR($AA$3*(TWK!H972+100)/100,"n/a")</f>
        <v>10.808800000000002</v>
      </c>
    </row>
    <row r="976" spans="1:27" x14ac:dyDescent="0.25">
      <c r="A976" s="47">
        <f t="shared" si="14"/>
        <v>44789</v>
      </c>
      <c r="B976" s="134">
        <f>IFERROR($B$3*TWK!B973/100,"n/a")</f>
        <v>35.132671428571427</v>
      </c>
      <c r="C976" s="134">
        <f>IFERROR($C$3*TWK!C973/100,"n/a")</f>
        <v>29.511428571428567</v>
      </c>
      <c r="D976" s="134">
        <f>IFERROR($D$3*TWK!C973/100,"n/a")</f>
        <v>26.166799999999999</v>
      </c>
      <c r="E976" s="134">
        <f>IFERROR( $E$3*TWK!C973/100,"n/a")</f>
        <v>24.986342857142859</v>
      </c>
      <c r="F976" s="134">
        <f>IFERROR($F$3*TWK!C973/100,"n/a")</f>
        <v>23.805885714285715</v>
      </c>
      <c r="G976" s="134">
        <f>IFERROR($G$3*TWK!H973/100,"n/a")</f>
        <v>14.374857142857143</v>
      </c>
      <c r="H976" s="134">
        <f>IFERROR( $H$3*TWK!D973/100,"n/a")</f>
        <v>25.910914285714284</v>
      </c>
      <c r="I976" s="134">
        <f>IFERROR($I$3*TWK!D973/100,"n/a")</f>
        <v>23.803971428571426</v>
      </c>
      <c r="J976" s="134">
        <f>IFERROR($J$3*TWK!D973/100,"n/a")</f>
        <v>23.490171428571429</v>
      </c>
      <c r="K976" s="134">
        <f>IFERROR($K$3*TWK!D973/100,"n/a")</f>
        <v>22.728085714285715</v>
      </c>
      <c r="L976" s="134">
        <f>IFERROR( $L$3*TWK!D973/100,"n/a")</f>
        <v>21.562542857142851</v>
      </c>
      <c r="M976" s="134">
        <f>IFERROR($M$3*TWK!D973/100,"n/a")</f>
        <v>20.800457142857141</v>
      </c>
      <c r="N976" s="134">
        <f>IFERROR($N$3*TWK!E973/100,"n/a")</f>
        <v>15.555299999999999</v>
      </c>
      <c r="O976" s="134">
        <f>IFERROR($O$3*TWK!F973/100,"n/a")</f>
        <v>20.756600000000002</v>
      </c>
      <c r="P976" s="134">
        <f>IFERROR($P$3*TWK!F973/100,"n/a")</f>
        <v>19.738685714285715</v>
      </c>
      <c r="Q976" s="134">
        <f>IFERROR($Q$3*TWK!F973/100,"n/a")</f>
        <v>17.879885714285713</v>
      </c>
      <c r="R976" s="134">
        <f>IFERROR($R$3*TWK!F973/100,"n/a")</f>
        <v>17.6586</v>
      </c>
      <c r="S976" s="134">
        <f>IFERROR($S$3*TWK!H973/100,"n/a")</f>
        <v>14.374857142857143</v>
      </c>
      <c r="T976" s="134">
        <f>IFERROR($T$3*TWK!H973/100,"n/a")</f>
        <v>13.996571428571428</v>
      </c>
      <c r="U976" s="134">
        <f>IFERROR($U$3*TWK!H973/100,"n/a")</f>
        <v>13.391314285714286</v>
      </c>
      <c r="V976" s="134">
        <f>IFERROR($V$3*TWK!H973/100,"n/a")</f>
        <v>13.27782857142857</v>
      </c>
      <c r="W976" s="134">
        <f>IFERROR($W$3*TWK!H973/100,"n/a")</f>
        <v>11.878171428571429</v>
      </c>
      <c r="X976" s="134">
        <f>IFERROR($X$3*(TWK!H973+25)/100,"n/a")</f>
        <v>12.058242857142856</v>
      </c>
      <c r="Y976" s="134">
        <f>IFERROR($Y$3*(TWK!H973+50)/100,"n/a")</f>
        <v>11.435228571428571</v>
      </c>
      <c r="Z976" s="134">
        <f>IFERROR($Z$3*TWK!H973/100,"n/a")</f>
        <v>9.3436571428571433</v>
      </c>
      <c r="AA976" s="134">
        <f>IFERROR($AA$3*(TWK!H973+100)/100,"n/a")</f>
        <v>10.952742857142857</v>
      </c>
    </row>
    <row r="977" spans="1:27" x14ac:dyDescent="0.25">
      <c r="A977" s="47">
        <f t="shared" si="14"/>
        <v>44796</v>
      </c>
      <c r="B977" s="134">
        <f>IFERROR($B$3*TWK!B974/100,"n/a")</f>
        <v>34.393187500000003</v>
      </c>
      <c r="C977" s="134">
        <f>IFERROR($C$3*TWK!C974/100,"n/a")</f>
        <v>29.385000000000002</v>
      </c>
      <c r="D977" s="134">
        <f>IFERROR($D$3*TWK!C974/100,"n/a")</f>
        <v>26.054700000000004</v>
      </c>
      <c r="E977" s="134">
        <f>IFERROR( $E$3*TWK!C974/100,"n/a")</f>
        <v>24.879299999999997</v>
      </c>
      <c r="F977" s="134">
        <f>IFERROR($F$3*TWK!C974/100,"n/a")</f>
        <v>23.703899999999997</v>
      </c>
      <c r="G977" s="134">
        <f>IFERROR($G$3*TWK!H974/100,"n/a")</f>
        <v>14.359249999999999</v>
      </c>
      <c r="H977" s="134">
        <f>IFERROR( $H$3*TWK!D974/100,"n/a")</f>
        <v>26.826425</v>
      </c>
      <c r="I977" s="134">
        <f>IFERROR($I$3*TWK!D974/100,"n/a")</f>
        <v>24.645037499999997</v>
      </c>
      <c r="J977" s="134">
        <f>IFERROR($J$3*TWK!D974/100,"n/a")</f>
        <v>24.320149999999998</v>
      </c>
      <c r="K977" s="134">
        <f>IFERROR($K$3*TWK!D974/100,"n/a")</f>
        <v>23.5311375</v>
      </c>
      <c r="L977" s="134">
        <f>IFERROR( $L$3*TWK!D974/100,"n/a")</f>
        <v>22.324412499999998</v>
      </c>
      <c r="M977" s="134">
        <f>IFERROR($M$3*TWK!D974/100,"n/a")</f>
        <v>21.535399999999999</v>
      </c>
      <c r="N977" s="134">
        <f>IFERROR($N$3*TWK!E974/100,"n/a")</f>
        <v>15.486187500000002</v>
      </c>
      <c r="O977" s="134">
        <f>IFERROR($O$3*TWK!F974/100,"n/a")</f>
        <v>21.122587499999998</v>
      </c>
      <c r="P977" s="134">
        <f>IFERROR($P$3*TWK!F974/100,"n/a")</f>
        <v>20.086724999999998</v>
      </c>
      <c r="Q977" s="134">
        <f>IFERROR($Q$3*TWK!F974/100,"n/a")</f>
        <v>18.195150000000002</v>
      </c>
      <c r="R977" s="134">
        <f>IFERROR($R$3*TWK!F974/100,"n/a")</f>
        <v>17.969962500000001</v>
      </c>
      <c r="S977" s="134">
        <f>IFERROR($S$3*TWK!H974/100,"n/a")</f>
        <v>14.359249999999999</v>
      </c>
      <c r="T977" s="134">
        <f>IFERROR($T$3*TWK!H974/100,"n/a")</f>
        <v>13.981375</v>
      </c>
      <c r="U977" s="134">
        <f>IFERROR($U$3*TWK!H974/100,"n/a")</f>
        <v>13.376775</v>
      </c>
      <c r="V977" s="134">
        <f>IFERROR($V$3*TWK!H974/100,"n/a")</f>
        <v>13.263412499999999</v>
      </c>
      <c r="W977" s="134">
        <f>IFERROR($W$3*TWK!H974/100,"n/a")</f>
        <v>11.865275000000002</v>
      </c>
      <c r="X977" s="134">
        <f>IFERROR($X$3*(TWK!H974+25)/100,"n/a")</f>
        <v>12.0459625</v>
      </c>
      <c r="Y977" s="134">
        <f>IFERROR($Y$3*(TWK!H974+50)/100,"n/a")</f>
        <v>11.424262499999999</v>
      </c>
      <c r="Z977" s="134">
        <f>IFERROR($Z$3*TWK!H974/100,"n/a")</f>
        <v>9.3335125000000012</v>
      </c>
      <c r="AA977" s="134">
        <f>IFERROR($AA$3*(TWK!H974+100)/100,"n/a")</f>
        <v>10.9433375</v>
      </c>
    </row>
    <row r="978" spans="1:27" x14ac:dyDescent="0.25">
      <c r="A978" s="47">
        <f t="shared" si="14"/>
        <v>44803</v>
      </c>
      <c r="B978" s="134">
        <f>IFERROR($B$3*TWK!B975/100,"n/a")</f>
        <v>38.803562500000005</v>
      </c>
      <c r="C978" s="134">
        <f>IFERROR($C$3*TWK!C975/100,"n/a")</f>
        <v>34.200000000000003</v>
      </c>
      <c r="D978" s="134">
        <f>IFERROR($D$3*TWK!C975/100,"n/a")</f>
        <v>30.324000000000002</v>
      </c>
      <c r="E978" s="134">
        <f>IFERROR( $E$3*TWK!C975/100,"n/a")</f>
        <v>28.956</v>
      </c>
      <c r="F978" s="134">
        <f>IFERROR($F$3*TWK!C975/100,"n/a")</f>
        <v>27.587999999999997</v>
      </c>
      <c r="G978" s="134">
        <f>IFERROR($G$3*TWK!H975/100,"n/a")</f>
        <v>15.855499999999999</v>
      </c>
      <c r="H978" s="134">
        <f>IFERROR( $H$3*TWK!D975/100,"n/a")</f>
        <v>29.622499999999999</v>
      </c>
      <c r="I978" s="134">
        <f>IFERROR($I$3*TWK!D975/100,"n/a")</f>
        <v>27.213750000000001</v>
      </c>
      <c r="J978" s="134">
        <f>IFERROR($J$3*TWK!D975/100,"n/a")</f>
        <v>26.855</v>
      </c>
      <c r="K978" s="134">
        <f>IFERROR($K$3*TWK!D975/100,"n/a")</f>
        <v>25.983750000000001</v>
      </c>
      <c r="L978" s="134">
        <f>IFERROR( $L$3*TWK!D975/100,"n/a")</f>
        <v>24.651250000000001</v>
      </c>
      <c r="M978" s="134">
        <f>IFERROR($M$3*TWK!D975/100,"n/a")</f>
        <v>23.78</v>
      </c>
      <c r="N978" s="134">
        <f>IFERROR($N$3*TWK!E975/100,"n/a")</f>
        <v>16.438800000000001</v>
      </c>
      <c r="O978" s="134">
        <f>IFERROR($O$3*TWK!F975/100,"n/a")</f>
        <v>22.629250000000003</v>
      </c>
      <c r="P978" s="134">
        <f>IFERROR($P$3*TWK!F975/100,"n/a")</f>
        <v>21.519499999999997</v>
      </c>
      <c r="Q978" s="134">
        <f>IFERROR($Q$3*TWK!F975/100,"n/a")</f>
        <v>19.492999999999999</v>
      </c>
      <c r="R978" s="134">
        <f>IFERROR($R$3*TWK!F975/100,"n/a")</f>
        <v>19.251750000000001</v>
      </c>
      <c r="S978" s="134">
        <f>IFERROR($S$3*TWK!H975/100,"n/a")</f>
        <v>15.855499999999999</v>
      </c>
      <c r="T978" s="134">
        <f>IFERROR($T$3*TWK!H975/100,"n/a")</f>
        <v>15.43825</v>
      </c>
      <c r="U978" s="134">
        <f>IFERROR($U$3*TWK!H975/100,"n/a")</f>
        <v>14.77065</v>
      </c>
      <c r="V978" s="134">
        <f>IFERROR($V$3*TWK!H975/100,"n/a")</f>
        <v>14.645474999999999</v>
      </c>
      <c r="W978" s="134">
        <f>IFERROR($W$3*TWK!H975/100,"n/a")</f>
        <v>13.101649999999999</v>
      </c>
      <c r="X978" s="134">
        <f>IFERROR($X$3*(TWK!H975+25)/100,"n/a")</f>
        <v>13.223275000000001</v>
      </c>
      <c r="Y978" s="134">
        <f>IFERROR($Y$3*(TWK!H975+50)/100,"n/a")</f>
        <v>12.475574999999999</v>
      </c>
      <c r="Z978" s="134">
        <f>IFERROR($Z$3*TWK!H975/100,"n/a")</f>
        <v>10.306075</v>
      </c>
      <c r="AA978" s="134">
        <f>IFERROR($AA$3*(TWK!H975+100)/100,"n/a")</f>
        <v>11.845025</v>
      </c>
    </row>
    <row r="979" spans="1:27" x14ac:dyDescent="0.25">
      <c r="A979" s="47">
        <f t="shared" si="14"/>
        <v>44810</v>
      </c>
      <c r="B979" s="134">
        <f>IFERROR($B$3*TWK!B976/100,"n/a")</f>
        <v>43.5234375</v>
      </c>
      <c r="C979" s="134">
        <f>IFERROR($C$3*TWK!C976/100,"n/a")</f>
        <v>40.3125</v>
      </c>
      <c r="D979" s="134">
        <f>IFERROR($D$3*TWK!C976/100,"n/a")</f>
        <v>35.743749999999999</v>
      </c>
      <c r="E979" s="134">
        <f>IFERROR( $E$3*TWK!C976/100,"n/a")</f>
        <v>34.131250000000001</v>
      </c>
      <c r="F979" s="134">
        <f>IFERROR($F$3*TWK!C976/100,"n/a")</f>
        <v>32.518749999999997</v>
      </c>
      <c r="G979" s="134">
        <f>IFERROR($G$3*TWK!H976/100,"n/a")</f>
        <v>20.068750000000001</v>
      </c>
      <c r="H979" s="134">
        <f>IFERROR( $H$3*TWK!D976/100,"n/a")</f>
        <v>37.389375000000001</v>
      </c>
      <c r="I979" s="134">
        <f>IFERROR($I$3*TWK!D976/100,"n/a")</f>
        <v>34.349062499999995</v>
      </c>
      <c r="J979" s="134">
        <f>IFERROR($J$3*TWK!D976/100,"n/a")</f>
        <v>33.896250000000002</v>
      </c>
      <c r="K979" s="134">
        <f>IFERROR($K$3*TWK!D976/100,"n/a")</f>
        <v>32.7965625</v>
      </c>
      <c r="L979" s="134">
        <f>IFERROR( $L$3*TWK!D976/100,"n/a")</f>
        <v>31.114687499999995</v>
      </c>
      <c r="M979" s="134">
        <f>IFERROR($M$3*TWK!D976/100,"n/a")</f>
        <v>30.015000000000001</v>
      </c>
      <c r="N979" s="134">
        <f>IFERROR($N$3*TWK!E976/100,"n/a")</f>
        <v>22.383900000000004</v>
      </c>
      <c r="O979" s="134">
        <f>IFERROR($O$3*TWK!F976/100,"n/a")</f>
        <v>28.579687500000006</v>
      </c>
      <c r="P979" s="134">
        <f>IFERROR($P$3*TWK!F976/100,"n/a")</f>
        <v>27.178125000000001</v>
      </c>
      <c r="Q979" s="134">
        <f>IFERROR($Q$3*TWK!F976/100,"n/a")</f>
        <v>24.618749999999999</v>
      </c>
      <c r="R979" s="134">
        <f>IFERROR($R$3*TWK!F976/100,"n/a")</f>
        <v>24.314062499999999</v>
      </c>
      <c r="S979" s="134">
        <f>IFERROR($S$3*TWK!H976/100,"n/a")</f>
        <v>20.068750000000001</v>
      </c>
      <c r="T979" s="134">
        <f>IFERROR($T$3*TWK!H976/100,"n/a")</f>
        <v>19.540624999999999</v>
      </c>
      <c r="U979" s="134">
        <f>IFERROR($U$3*TWK!H976/100,"n/a")</f>
        <v>18.695625</v>
      </c>
      <c r="V979" s="134">
        <f>IFERROR($V$3*TWK!H976/100,"n/a")</f>
        <v>18.537187500000002</v>
      </c>
      <c r="W979" s="134">
        <f>IFERROR($W$3*TWK!H976/100,"n/a")</f>
        <v>16.583124999999999</v>
      </c>
      <c r="X979" s="134">
        <f>IFERROR($X$3*(TWK!H976+25)/100,"n/a")</f>
        <v>16.538437500000001</v>
      </c>
      <c r="Y979" s="134">
        <f>IFERROR($Y$3*(TWK!H976+50)/100,"n/a")</f>
        <v>15.4359375</v>
      </c>
      <c r="Z979" s="134">
        <f>IFERROR($Z$3*TWK!H976/100,"n/a")</f>
        <v>13.0446875</v>
      </c>
      <c r="AA979" s="134">
        <f>IFERROR($AA$3*(TWK!H976+100)/100,"n/a")</f>
        <v>14.384062500000001</v>
      </c>
    </row>
    <row r="980" spans="1:27" x14ac:dyDescent="0.25">
      <c r="A980" s="47">
        <f t="shared" si="14"/>
        <v>44817</v>
      </c>
      <c r="B980" s="134">
        <f>IFERROR($B$3*TWK!B977/100,"n/a")</f>
        <v>52.357083333333343</v>
      </c>
      <c r="C980" s="134">
        <f>IFERROR($C$3*TWK!C977/100,"n/a")</f>
        <v>51.5</v>
      </c>
      <c r="D980" s="134">
        <f>IFERROR($D$3*TWK!C977/100,"n/a")</f>
        <v>45.663333333333341</v>
      </c>
      <c r="E980" s="134">
        <f>IFERROR( $E$3*TWK!C977/100,"n/a")</f>
        <v>43.603333333333339</v>
      </c>
      <c r="F980" s="134">
        <f>IFERROR($F$3*TWK!C977/100,"n/a")</f>
        <v>41.543333333333329</v>
      </c>
      <c r="G980" s="134">
        <f>IFERROR($G$3*TWK!H977/100,"n/a")</f>
        <v>24.95333333333333</v>
      </c>
      <c r="H980" s="134">
        <f>IFERROR( $H$3*TWK!D977/100,"n/a")</f>
        <v>47.203333333333333</v>
      </c>
      <c r="I980" s="134">
        <f>IFERROR($I$3*TWK!D977/100,"n/a")</f>
        <v>43.364999999999988</v>
      </c>
      <c r="J980" s="134">
        <f>IFERROR($J$3*TWK!D977/100,"n/a")</f>
        <v>42.793333333333329</v>
      </c>
      <c r="K980" s="134">
        <f>IFERROR($K$3*TWK!D977/100,"n/a")</f>
        <v>41.405000000000001</v>
      </c>
      <c r="L980" s="134">
        <f>IFERROR( $L$3*TWK!D977/100,"n/a")</f>
        <v>39.281666666666659</v>
      </c>
      <c r="M980" s="134">
        <f>IFERROR($M$3*TWK!D977/100,"n/a")</f>
        <v>37.893333333333331</v>
      </c>
      <c r="N980" s="134">
        <f>IFERROR($N$3*TWK!E977/100,"n/a")</f>
        <v>27.683950000000003</v>
      </c>
      <c r="O980" s="134">
        <f>IFERROR($O$3*TWK!F977/100,"n/a")</f>
        <v>37.12916666666667</v>
      </c>
      <c r="P980" s="134">
        <f>IFERROR($P$3*TWK!F977/100,"n/a")</f>
        <v>35.30833333333333</v>
      </c>
      <c r="Q980" s="134">
        <f>IFERROR($Q$3*TWK!F977/100,"n/a")</f>
        <v>31.983333333333331</v>
      </c>
      <c r="R980" s="134">
        <f>IFERROR($R$3*TWK!F977/100,"n/a")</f>
        <v>31.587499999999999</v>
      </c>
      <c r="S980" s="134">
        <f>IFERROR($S$3*TWK!H977/100,"n/a")</f>
        <v>24.95333333333333</v>
      </c>
      <c r="T980" s="134">
        <f>IFERROR($T$3*TWK!H977/100,"n/a")</f>
        <v>24.296666666666667</v>
      </c>
      <c r="U980" s="134">
        <f>IFERROR($U$3*TWK!H977/100,"n/a")</f>
        <v>23.245999999999999</v>
      </c>
      <c r="V980" s="134">
        <f>IFERROR($V$3*TWK!H977/100,"n/a")</f>
        <v>23.048999999999996</v>
      </c>
      <c r="W980" s="134">
        <f>IFERROR($W$3*TWK!H977/100,"n/a")</f>
        <v>20.619333333333334</v>
      </c>
      <c r="X980" s="134">
        <f>IFERROR($X$3*(TWK!H977+25)/100,"n/a")</f>
        <v>20.381833333333333</v>
      </c>
      <c r="Y980" s="134">
        <f>IFERROR($Y$3*(TWK!H977+50)/100,"n/a")</f>
        <v>18.867999999999999</v>
      </c>
      <c r="Z980" s="134">
        <f>IFERROR($Z$3*TWK!H977/100,"n/a")</f>
        <v>16.219666666666669</v>
      </c>
      <c r="AA980" s="134">
        <f>IFERROR($AA$3*(TWK!H977+100)/100,"n/a")</f>
        <v>17.327666666666666</v>
      </c>
    </row>
    <row r="981" spans="1:27" x14ac:dyDescent="0.25">
      <c r="A981" s="47">
        <f t="shared" si="14"/>
        <v>44824</v>
      </c>
      <c r="B981" s="134">
        <f>IFERROR($B$3*TWK!B978/100,"n/a")</f>
        <v>60.159062499999997</v>
      </c>
      <c r="C981" s="134">
        <f>IFERROR($C$3*TWK!C978/100,"n/a")</f>
        <v>57.5625</v>
      </c>
      <c r="D981" s="134">
        <f>IFERROR($D$3*TWK!C978/100,"n/a")</f>
        <v>51.03875</v>
      </c>
      <c r="E981" s="134">
        <f>IFERROR( $E$3*TWK!C978/100,"n/a")</f>
        <v>48.736249999999998</v>
      </c>
      <c r="F981" s="134">
        <f>IFERROR($F$3*TWK!C978/100,"n/a")</f>
        <v>46.433750000000003</v>
      </c>
      <c r="G981" s="134">
        <f>IFERROR($G$3*TWK!H978/100,"n/a")</f>
        <v>35.15</v>
      </c>
      <c r="H981" s="134">
        <f>IFERROR( $H$3*TWK!D978/100,"n/a")</f>
        <v>55.003925000000002</v>
      </c>
      <c r="I981" s="134">
        <f>IFERROR($I$3*TWK!D978/100,"n/a")</f>
        <v>50.531287499999998</v>
      </c>
      <c r="J981" s="134">
        <f>IFERROR($J$3*TWK!D978/100,"n/a")</f>
        <v>49.86515</v>
      </c>
      <c r="K981" s="134">
        <f>IFERROR($K$3*TWK!D978/100,"n/a")</f>
        <v>48.247387500000002</v>
      </c>
      <c r="L981" s="134">
        <f>IFERROR( $L$3*TWK!D978/100,"n/a")</f>
        <v>45.773162499999998</v>
      </c>
      <c r="M981" s="134">
        <f>IFERROR($M$3*TWK!D978/100,"n/a")</f>
        <v>44.1554</v>
      </c>
      <c r="N981" s="134">
        <f>IFERROR($N$3*TWK!E978/100,"n/a")</f>
        <v>38.094525000000004</v>
      </c>
      <c r="O981" s="134">
        <f>IFERROR($O$3*TWK!F978/100,"n/a")</f>
        <v>45.950275000000005</v>
      </c>
      <c r="P981" s="134">
        <f>IFERROR($P$3*TWK!F978/100,"n/a")</f>
        <v>43.696850000000005</v>
      </c>
      <c r="Q981" s="134">
        <f>IFERROR($Q$3*TWK!F978/100,"n/a")</f>
        <v>39.581899999999997</v>
      </c>
      <c r="R981" s="134">
        <f>IFERROR($R$3*TWK!F978/100,"n/a")</f>
        <v>39.092025000000007</v>
      </c>
      <c r="S981" s="134">
        <f>IFERROR($S$3*TWK!H978/100,"n/a")</f>
        <v>35.15</v>
      </c>
      <c r="T981" s="134">
        <f>IFERROR($T$3*TWK!H978/100,"n/a")</f>
        <v>34.225000000000001</v>
      </c>
      <c r="U981" s="134">
        <f>IFERROR($U$3*TWK!H978/100,"n/a")</f>
        <v>32.744999999999997</v>
      </c>
      <c r="V981" s="134">
        <f>IFERROR($V$3*TWK!H978/100,"n/a")</f>
        <v>32.467500000000001</v>
      </c>
      <c r="W981" s="134">
        <f>IFERROR($W$3*TWK!H978/100,"n/a")</f>
        <v>29.045000000000002</v>
      </c>
      <c r="X981" s="134">
        <f>IFERROR($X$3*(TWK!H978+25)/100,"n/a")</f>
        <v>28.405000000000001</v>
      </c>
      <c r="Y981" s="134">
        <f>IFERROR($Y$3*(TWK!H978+50)/100,"n/a")</f>
        <v>26.032499999999999</v>
      </c>
      <c r="Z981" s="134">
        <f>IFERROR($Z$3*TWK!H978/100,"n/a")</f>
        <v>22.8475</v>
      </c>
      <c r="AA981" s="134">
        <f>IFERROR($AA$3*(TWK!H978+100)/100,"n/a")</f>
        <v>23.4725</v>
      </c>
    </row>
    <row r="982" spans="1:27" x14ac:dyDescent="0.25">
      <c r="A982" s="47">
        <f t="shared" si="14"/>
        <v>44831</v>
      </c>
      <c r="B982" s="134">
        <f>IFERROR($B$3*TWK!B979/100,"n/a")</f>
        <v>72.290357142857147</v>
      </c>
      <c r="C982" s="134">
        <f>IFERROR($C$3*TWK!C979/100,"n/a")</f>
        <v>72.857142857142847</v>
      </c>
      <c r="D982" s="134">
        <f>IFERROR($D$3*TWK!C979/100,"n/a")</f>
        <v>64.599999999999994</v>
      </c>
      <c r="E982" s="134">
        <f>IFERROR( $E$3*TWK!C979/100,"n/a")</f>
        <v>61.685714285714283</v>
      </c>
      <c r="F982" s="134">
        <f>IFERROR($F$3*TWK!C979/100,"n/a")</f>
        <v>58.771428571428572</v>
      </c>
      <c r="G982" s="134">
        <f>IFERROR($G$3*TWK!H979/100,"n/a")</f>
        <v>54.285714285714285</v>
      </c>
      <c r="H982" s="134">
        <f>IFERROR( $H$3*TWK!D979/100,"n/a")</f>
        <v>66.882857142857148</v>
      </c>
      <c r="I982" s="134">
        <f>IFERROR($I$3*TWK!D979/100,"n/a")</f>
        <v>61.444285714285705</v>
      </c>
      <c r="J982" s="134">
        <f>IFERROR($J$3*TWK!D979/100,"n/a")</f>
        <v>60.634285714285717</v>
      </c>
      <c r="K982" s="134">
        <f>IFERROR($K$3*TWK!D979/100,"n/a")</f>
        <v>58.667142857142863</v>
      </c>
      <c r="L982" s="134">
        <f>IFERROR( $L$3*TWK!D979/100,"n/a")</f>
        <v>55.65857142857142</v>
      </c>
      <c r="M982" s="134">
        <f>IFERROR($M$3*TWK!D979/100,"n/a")</f>
        <v>53.691428571428567</v>
      </c>
      <c r="N982" s="134">
        <f>IFERROR($N$3*TWK!E979/100,"n/a")</f>
        <v>49.875</v>
      </c>
      <c r="O982" s="134">
        <f>IFERROR($O$3*TWK!F979/100,"n/a")</f>
        <v>63.315000000000012</v>
      </c>
      <c r="P982" s="134">
        <f>IFERROR($P$3*TWK!F979/100,"n/a")</f>
        <v>60.21</v>
      </c>
      <c r="Q982" s="134">
        <f>IFERROR($Q$3*TWK!F979/100,"n/a")</f>
        <v>54.54</v>
      </c>
      <c r="R982" s="134">
        <f>IFERROR($R$3*TWK!F979/100,"n/a")</f>
        <v>53.865000000000002</v>
      </c>
      <c r="S982" s="134">
        <f>IFERROR($S$3*TWK!H979/100,"n/a")</f>
        <v>54.285714285714285</v>
      </c>
      <c r="T982" s="134">
        <f>IFERROR($T$3*TWK!H979/100,"n/a")</f>
        <v>52.857142857142861</v>
      </c>
      <c r="U982" s="134">
        <f>IFERROR($U$3*TWK!H979/100,"n/a")</f>
        <v>50.571428571428577</v>
      </c>
      <c r="V982" s="134">
        <f>IFERROR($V$3*TWK!H979/100,"n/a")</f>
        <v>50.142857142857146</v>
      </c>
      <c r="W982" s="134">
        <f>IFERROR($W$3*TWK!H979/100,"n/a")</f>
        <v>44.857142857142861</v>
      </c>
      <c r="X982" s="134">
        <f>IFERROR($X$3*(TWK!H979+25)/100,"n/a")</f>
        <v>43.461785714285725</v>
      </c>
      <c r="Y982" s="134">
        <f>IFERROR($Y$3*(TWK!H979+50)/100,"n/a")</f>
        <v>39.47785714285714</v>
      </c>
      <c r="Z982" s="134">
        <f>IFERROR($Z$3*TWK!H979/100,"n/a")</f>
        <v>35.285714285714292</v>
      </c>
      <c r="AA982" s="134">
        <f>IFERROR($AA$3*(TWK!H979+100)/100,"n/a")</f>
        <v>35.004285714285714</v>
      </c>
    </row>
    <row r="983" spans="1:27" x14ac:dyDescent="0.25">
      <c r="A983" s="47">
        <f t="shared" si="14"/>
        <v>44838</v>
      </c>
      <c r="B983" s="134">
        <f>IFERROR($B$3*TWK!B980/100,"n/a")</f>
        <v>100.41555555555557</v>
      </c>
      <c r="C983" s="134">
        <f>IFERROR($C$3*TWK!C980/100,"n/a")</f>
        <v>110.16666666666666</v>
      </c>
      <c r="D983" s="134">
        <f>IFERROR($D$3*TWK!C980/100,"n/a")</f>
        <v>97.681111111111107</v>
      </c>
      <c r="E983" s="134">
        <f>IFERROR( $E$3*TWK!C980/100,"n/a")</f>
        <v>93.274444444444455</v>
      </c>
      <c r="F983" s="134">
        <f>IFERROR($F$3*TWK!C980/100,"n/a")</f>
        <v>88.867777777777775</v>
      </c>
      <c r="G983" s="134">
        <f>IFERROR($G$3*TWK!H980/100,"n/a")</f>
        <v>92.255555555555546</v>
      </c>
      <c r="H983" s="134">
        <f>IFERROR( $H$3*TWK!D980/100,"n/a")</f>
        <v>108.69611111111111</v>
      </c>
      <c r="I983" s="134">
        <f>IFERROR($I$3*TWK!D980/100,"n/a")</f>
        <v>99.857500000000002</v>
      </c>
      <c r="J983" s="134">
        <f>IFERROR($J$3*TWK!D980/100,"n/a")</f>
        <v>98.541111111111107</v>
      </c>
      <c r="K983" s="134">
        <f>IFERROR($K$3*TWK!D980/100,"n/a")</f>
        <v>95.34416666666668</v>
      </c>
      <c r="L983" s="134">
        <f>IFERROR( $L$3*TWK!D980/100,"n/a")</f>
        <v>90.45472222222223</v>
      </c>
      <c r="M983" s="134">
        <f>IFERROR($M$3*TWK!D980/100,"n/a")</f>
        <v>87.257777777777775</v>
      </c>
      <c r="N983" s="134">
        <f>IFERROR($N$3*TWK!E980/100,"n/a")</f>
        <v>90.44</v>
      </c>
      <c r="O983" s="134">
        <f>IFERROR($O$3*TWK!F980/100,"n/a")</f>
        <v>98.229444444444454</v>
      </c>
      <c r="P983" s="134">
        <f>IFERROR($P$3*TWK!F980/100,"n/a")</f>
        <v>93.412222222222212</v>
      </c>
      <c r="Q983" s="134">
        <f>IFERROR($Q$3*TWK!F980/100,"n/a")</f>
        <v>84.615555555555545</v>
      </c>
      <c r="R983" s="134">
        <f>IFERROR($R$3*TWK!F980/100,"n/a")</f>
        <v>83.568333333333342</v>
      </c>
      <c r="S983" s="134">
        <f>IFERROR($S$3*TWK!H980/100,"n/a")</f>
        <v>92.255555555555546</v>
      </c>
      <c r="T983" s="134">
        <f>IFERROR($T$3*TWK!H980/100,"n/a")</f>
        <v>89.827777777777797</v>
      </c>
      <c r="U983" s="134">
        <f>IFERROR($U$3*TWK!H980/100,"n/a")</f>
        <v>85.943333333333342</v>
      </c>
      <c r="V983" s="134">
        <f>IFERROR($V$3*TWK!H980/100,"n/a")</f>
        <v>85.215000000000003</v>
      </c>
      <c r="W983" s="134">
        <f>IFERROR($W$3*TWK!H980/100,"n/a")</f>
        <v>76.232222222222219</v>
      </c>
      <c r="X983" s="134">
        <f>IFERROR($X$3*(TWK!H980+25)/100,"n/a")</f>
        <v>73.33805555555557</v>
      </c>
      <c r="Y983" s="134">
        <f>IFERROR($Y$3*(TWK!H980+50)/100,"n/a")</f>
        <v>66.156666666666666</v>
      </c>
      <c r="Z983" s="134">
        <f>IFERROR($Z$3*TWK!H980/100,"n/a")</f>
        <v>59.966111111111111</v>
      </c>
      <c r="AA983" s="134">
        <f>IFERROR($AA$3*(TWK!H980+100)/100,"n/a")</f>
        <v>57.886111111111113</v>
      </c>
    </row>
    <row r="984" spans="1:27" x14ac:dyDescent="0.25">
      <c r="A984" s="47">
        <f t="shared" si="14"/>
        <v>44845</v>
      </c>
      <c r="B984" s="134">
        <f>IFERROR($B$3*TWK!B981/100,"n/a")</f>
        <v>106.00375</v>
      </c>
      <c r="C984" s="134">
        <f>IFERROR($C$3*TWK!C981/100,"n/a")</f>
        <v>121.5</v>
      </c>
      <c r="D984" s="134">
        <f>IFERROR($D$3*TWK!C981/100,"n/a")</f>
        <v>107.73</v>
      </c>
      <c r="E984" s="134">
        <f>IFERROR( $E$3*TWK!C981/100,"n/a")</f>
        <v>102.87</v>
      </c>
      <c r="F984" s="134">
        <f>IFERROR($F$3*TWK!C981/100,"n/a")</f>
        <v>98.01</v>
      </c>
      <c r="G984" s="134">
        <f>IFERROR($G$3*TWK!H981/100,"n/a")</f>
        <v>106.875</v>
      </c>
      <c r="H984" s="134">
        <f>IFERROR( $H$3*TWK!D981/100,"n/a")</f>
        <v>119.935</v>
      </c>
      <c r="I984" s="134">
        <f>IFERROR($I$3*TWK!D981/100,"n/a")</f>
        <v>110.1825</v>
      </c>
      <c r="J984" s="134">
        <f>IFERROR($J$3*TWK!D981/100,"n/a")</f>
        <v>108.73</v>
      </c>
      <c r="K984" s="134">
        <f>IFERROR($K$3*TWK!D981/100,"n/a")</f>
        <v>105.2025</v>
      </c>
      <c r="L984" s="134">
        <f>IFERROR( $L$3*TWK!D981/100,"n/a")</f>
        <v>99.807500000000005</v>
      </c>
      <c r="M984" s="134">
        <f>IFERROR($M$3*TWK!D981/100,"n/a")</f>
        <v>96.28</v>
      </c>
      <c r="N984" s="134">
        <f>IFERROR($N$3*TWK!E981/100,"n/a")</f>
        <v>105.85968750000001</v>
      </c>
      <c r="O984" s="134">
        <f>IFERROR($O$3*TWK!F981/100,"n/a")</f>
        <v>119.00875000000002</v>
      </c>
      <c r="P984" s="134">
        <f>IFERROR($P$3*TWK!F981/100,"n/a")</f>
        <v>113.1725</v>
      </c>
      <c r="Q984" s="134">
        <f>IFERROR($Q$3*TWK!F981/100,"n/a")</f>
        <v>102.515</v>
      </c>
      <c r="R984" s="134">
        <f>IFERROR($R$3*TWK!F981/100,"n/a")</f>
        <v>101.24625</v>
      </c>
      <c r="S984" s="134">
        <f>IFERROR($S$3*TWK!H981/100,"n/a")</f>
        <v>106.875</v>
      </c>
      <c r="T984" s="134">
        <f>IFERROR($T$3*TWK!H981/100,"n/a")</f>
        <v>104.0625</v>
      </c>
      <c r="U984" s="134">
        <f>IFERROR($U$3*TWK!H981/100,"n/a")</f>
        <v>99.5625</v>
      </c>
      <c r="V984" s="134">
        <f>IFERROR($V$3*TWK!H981/100,"n/a")</f>
        <v>98.71875</v>
      </c>
      <c r="W984" s="134">
        <f>IFERROR($W$3*TWK!H981/100,"n/a")</f>
        <v>88.3125</v>
      </c>
      <c r="X984" s="134">
        <f>IFERROR($X$3*(TWK!H981+25)/100,"n/a")</f>
        <v>84.841250000000002</v>
      </c>
      <c r="Y984" s="134">
        <f>IFERROR($Y$3*(TWK!H981+50)/100,"n/a")</f>
        <v>76.428749999999994</v>
      </c>
      <c r="Z984" s="134">
        <f>IFERROR($Z$3*TWK!H981/100,"n/a")</f>
        <v>69.468750000000014</v>
      </c>
      <c r="AA984" s="134">
        <f>IFERROR($AA$3*(TWK!H981+100)/100,"n/a")</f>
        <v>66.696250000000006</v>
      </c>
    </row>
    <row r="985" spans="1:27" x14ac:dyDescent="0.25">
      <c r="A985" s="47">
        <f t="shared" si="14"/>
        <v>44852</v>
      </c>
      <c r="B985" s="134">
        <f>IFERROR($B$3*TWK!B982/100,"n/a")</f>
        <v>84.725624999999994</v>
      </c>
      <c r="C985" s="134">
        <f>IFERROR($C$3*TWK!C982/100,"n/a")</f>
        <v>111</v>
      </c>
      <c r="D985" s="134">
        <f>IFERROR($D$3*TWK!C982/100,"n/a")</f>
        <v>98.42</v>
      </c>
      <c r="E985" s="134">
        <f>IFERROR( $E$3*TWK!C982/100,"n/a")</f>
        <v>93.98</v>
      </c>
      <c r="F985" s="134">
        <f>IFERROR($F$3*TWK!C982/100,"n/a")</f>
        <v>89.54</v>
      </c>
      <c r="G985" s="134">
        <f>IFERROR($G$3*TWK!H982/100,"n/a")</f>
        <v>75.168750000000003</v>
      </c>
      <c r="H985" s="134">
        <f>IFERROR( $H$3*TWK!D982/100,"n/a")</f>
        <v>111.9875</v>
      </c>
      <c r="I985" s="134">
        <f>IFERROR($I$3*TWK!D982/100,"n/a")</f>
        <v>102.88124999999999</v>
      </c>
      <c r="J985" s="134">
        <f>IFERROR($J$3*TWK!D982/100,"n/a")</f>
        <v>101.52500000000001</v>
      </c>
      <c r="K985" s="134">
        <f>IFERROR($K$3*TWK!D982/100,"n/a")</f>
        <v>98.231250000000003</v>
      </c>
      <c r="L985" s="134">
        <f>IFERROR( $L$3*TWK!D982/100,"n/a")</f>
        <v>93.193749999999994</v>
      </c>
      <c r="M985" s="134">
        <f>IFERROR($M$3*TWK!D982/100,"n/a")</f>
        <v>89.9</v>
      </c>
      <c r="N985" s="134">
        <f>IFERROR($N$3*TWK!E982/100,"n/a")</f>
        <v>72.568124999999995</v>
      </c>
      <c r="O985" s="134">
        <f>IFERROR($O$3*TWK!F982/100,"n/a")</f>
        <v>99.369375000000005</v>
      </c>
      <c r="P985" s="134">
        <f>IFERROR($P$3*TWK!F982/100,"n/a")</f>
        <v>94.496250000000003</v>
      </c>
      <c r="Q985" s="134">
        <f>IFERROR($Q$3*TWK!F982/100,"n/a")</f>
        <v>85.597499999999997</v>
      </c>
      <c r="R985" s="134">
        <f>IFERROR($R$3*TWK!F982/100,"n/a")</f>
        <v>84.538124999999994</v>
      </c>
      <c r="S985" s="134">
        <f>IFERROR($S$3*TWK!H982/100,"n/a")</f>
        <v>75.168750000000003</v>
      </c>
      <c r="T985" s="134">
        <f>IFERROR($T$3*TWK!H982/100,"n/a")</f>
        <v>73.190624999999997</v>
      </c>
      <c r="U985" s="134">
        <f>IFERROR($U$3*TWK!H982/100,"n/a")</f>
        <v>70.025625000000005</v>
      </c>
      <c r="V985" s="134">
        <f>IFERROR($V$3*TWK!H982/100,"n/a")</f>
        <v>69.432187499999998</v>
      </c>
      <c r="W985" s="134">
        <f>IFERROR($W$3*TWK!H982/100,"n/a")</f>
        <v>62.113124999999997</v>
      </c>
      <c r="X985" s="134">
        <f>IFERROR($X$3*(TWK!H982+25)/100,"n/a")</f>
        <v>59.893437499999997</v>
      </c>
      <c r="Y985" s="134">
        <f>IFERROR($Y$3*(TWK!H982+50)/100,"n/a")</f>
        <v>54.150937499999998</v>
      </c>
      <c r="Z985" s="134">
        <f>IFERROR($Z$3*TWK!H982/100,"n/a")</f>
        <v>48.8596875</v>
      </c>
      <c r="AA985" s="134">
        <f>IFERROR($AA$3*(TWK!H982+100)/100,"n/a")</f>
        <v>47.589062499999997</v>
      </c>
    </row>
    <row r="986" spans="1:27" x14ac:dyDescent="0.25">
      <c r="A986" s="47">
        <f t="shared" si="14"/>
        <v>44859</v>
      </c>
      <c r="B986" s="134">
        <f>IFERROR($B$3*TWK!B983/100,"n/a")</f>
        <v>104.19833333333334</v>
      </c>
      <c r="C986" s="134">
        <f>IFERROR($C$3*TWK!C983/100,"n/a")</f>
        <v>122</v>
      </c>
      <c r="D986" s="134">
        <f>IFERROR($D$3*TWK!C983/100,"n/a")</f>
        <v>108.17333333333335</v>
      </c>
      <c r="E986" s="134">
        <f>IFERROR( $E$3*TWK!C983/100,"n/a")</f>
        <v>103.29333333333334</v>
      </c>
      <c r="F986" s="134">
        <f>IFERROR($F$3*TWK!C983/100,"n/a")</f>
        <v>98.413333333333327</v>
      </c>
      <c r="G986" s="134">
        <f>IFERROR($G$3*TWK!H983/100,"n/a")</f>
        <v>71.355555555555554</v>
      </c>
      <c r="H986" s="134">
        <f>IFERROR( $H$3*TWK!D983/100,"n/a")</f>
        <v>119.45333333333332</v>
      </c>
      <c r="I986" s="134">
        <f>IFERROR($I$3*TWK!D983/100,"n/a")</f>
        <v>109.73999999999998</v>
      </c>
      <c r="J986" s="134">
        <f>IFERROR($J$3*TWK!D983/100,"n/a")</f>
        <v>108.29333333333332</v>
      </c>
      <c r="K986" s="134">
        <f>IFERROR($K$3*TWK!D983/100,"n/a")</f>
        <v>104.78</v>
      </c>
      <c r="L986" s="134">
        <f>IFERROR( $L$3*TWK!D983/100,"n/a")</f>
        <v>99.406666666666638</v>
      </c>
      <c r="M986" s="134">
        <f>IFERROR($M$3*TWK!D983/100,"n/a")</f>
        <v>95.893333333333317</v>
      </c>
      <c r="N986" s="134">
        <f>IFERROR($N$3*TWK!E983/100,"n/a")</f>
        <v>88.444999999999993</v>
      </c>
      <c r="O986" s="134">
        <f>IFERROR($O$3*TWK!F983/100,"n/a")</f>
        <v>116.20777777777779</v>
      </c>
      <c r="P986" s="134">
        <f>IFERROR($P$3*TWK!F983/100,"n/a")</f>
        <v>110.50888888888889</v>
      </c>
      <c r="Q986" s="134">
        <f>IFERROR($Q$3*TWK!F983/100,"n/a")</f>
        <v>100.10222222222222</v>
      </c>
      <c r="R986" s="134">
        <f>IFERROR($R$3*TWK!F983/100,"n/a")</f>
        <v>98.863333333333344</v>
      </c>
      <c r="S986" s="134">
        <f>IFERROR($S$3*TWK!H983/100,"n/a")</f>
        <v>71.355555555555554</v>
      </c>
      <c r="T986" s="134">
        <f>IFERROR($T$3*TWK!H983/100,"n/a")</f>
        <v>69.477777777777789</v>
      </c>
      <c r="U986" s="134">
        <f>IFERROR($U$3*TWK!H983/100,"n/a")</f>
        <v>66.473333333333343</v>
      </c>
      <c r="V986" s="134">
        <f>IFERROR($V$3*TWK!H983/100,"n/a")</f>
        <v>65.91</v>
      </c>
      <c r="W986" s="134">
        <f>IFERROR($W$3*TWK!H983/100,"n/a")</f>
        <v>58.962222222222223</v>
      </c>
      <c r="X986" s="134">
        <f>IFERROR($X$3*(TWK!H983+25)/100,"n/a")</f>
        <v>56.893055555555563</v>
      </c>
      <c r="Y986" s="134">
        <f>IFERROR($Y$3*(TWK!H983+50)/100,"n/a")</f>
        <v>51.471666666666671</v>
      </c>
      <c r="Z986" s="134">
        <f>IFERROR($Z$3*TWK!H983/100,"n/a")</f>
        <v>46.38111111111111</v>
      </c>
      <c r="AA986" s="134">
        <f>IFERROR($AA$3*(TWK!H983+100)/100,"n/a")</f>
        <v>45.291111111111114</v>
      </c>
    </row>
    <row r="987" spans="1:27" x14ac:dyDescent="0.25">
      <c r="A987" s="47">
        <f t="shared" si="14"/>
        <v>44866</v>
      </c>
      <c r="B987" s="134">
        <f>IFERROR($B$3*TWK!B984/100,"n/a")</f>
        <v>84.338750000000005</v>
      </c>
      <c r="C987" s="134">
        <f>IFERROR($C$3*TWK!C984/100,"n/a")</f>
        <v>110.625</v>
      </c>
      <c r="D987" s="134">
        <f>IFERROR($D$3*TWK!C984/100,"n/a")</f>
        <v>98.087500000000006</v>
      </c>
      <c r="E987" s="134">
        <f>IFERROR( $E$3*TWK!C984/100,"n/a")</f>
        <v>93.662499999999994</v>
      </c>
      <c r="F987" s="134">
        <f>IFERROR($F$3*TWK!C984/100,"n/a")</f>
        <v>89.237499999999997</v>
      </c>
      <c r="G987" s="134">
        <f>IFERROR($G$3*TWK!H984/100,"n/a")</f>
        <v>66.025000000000006</v>
      </c>
      <c r="H987" s="134">
        <f>IFERROR( $H$3*TWK!D984/100,"n/a")</f>
        <v>111.265</v>
      </c>
      <c r="I987" s="134">
        <f>IFERROR($I$3*TWK!D984/100,"n/a")</f>
        <v>102.2175</v>
      </c>
      <c r="J987" s="134">
        <f>IFERROR($J$3*TWK!D984/100,"n/a")</f>
        <v>100.87</v>
      </c>
      <c r="K987" s="134">
        <f>IFERROR($K$3*TWK!D984/100,"n/a")</f>
        <v>97.597499999999997</v>
      </c>
      <c r="L987" s="134">
        <f>IFERROR( $L$3*TWK!D984/100,"n/a")</f>
        <v>92.592500000000001</v>
      </c>
      <c r="M987" s="134">
        <f>IFERROR($M$3*TWK!D984/100,"n/a")</f>
        <v>89.32</v>
      </c>
      <c r="N987" s="134">
        <f>IFERROR($N$3*TWK!E984/100,"n/a")</f>
        <v>80.114212500000008</v>
      </c>
      <c r="O987" s="134">
        <f>IFERROR($O$3*TWK!F984/100,"n/a")</f>
        <v>109.62875000000003</v>
      </c>
      <c r="P987" s="134">
        <f>IFERROR($P$3*TWK!F984/100,"n/a")</f>
        <v>104.2525</v>
      </c>
      <c r="Q987" s="134">
        <f>IFERROR($Q$3*TWK!F984/100,"n/a")</f>
        <v>94.435000000000002</v>
      </c>
      <c r="R987" s="134">
        <f>IFERROR($R$3*TWK!F984/100,"n/a")</f>
        <v>93.266249999999999</v>
      </c>
      <c r="S987" s="134">
        <f>IFERROR($S$3*TWK!H984/100,"n/a")</f>
        <v>66.025000000000006</v>
      </c>
      <c r="T987" s="134">
        <f>IFERROR($T$3*TWK!H984/100,"n/a")</f>
        <v>64.287499999999994</v>
      </c>
      <c r="U987" s="134">
        <f>IFERROR($U$3*TWK!H984/100,"n/a")</f>
        <v>61.5075</v>
      </c>
      <c r="V987" s="134">
        <f>IFERROR($V$3*TWK!H984/100,"n/a")</f>
        <v>60.986249999999998</v>
      </c>
      <c r="W987" s="134">
        <f>IFERROR($W$3*TWK!H984/100,"n/a")</f>
        <v>54.557499999999997</v>
      </c>
      <c r="X987" s="134">
        <f>IFERROR($X$3*(TWK!H984+25)/100,"n/a")</f>
        <v>52.698749999999997</v>
      </c>
      <c r="Y987" s="134">
        <f>IFERROR($Y$3*(TWK!H984+50)/100,"n/a")</f>
        <v>47.72625</v>
      </c>
      <c r="Z987" s="134">
        <f>IFERROR($Z$3*TWK!H984/100,"n/a")</f>
        <v>42.916249999999998</v>
      </c>
      <c r="AA987" s="134">
        <f>IFERROR($AA$3*(TWK!H984+100)/100,"n/a")</f>
        <v>42.078749999999999</v>
      </c>
    </row>
    <row r="988" spans="1:27" x14ac:dyDescent="0.25">
      <c r="A988" s="47">
        <f t="shared" si="14"/>
        <v>44873</v>
      </c>
      <c r="B988" s="134">
        <f>IFERROR($B$3*TWK!B985/100,"n/a")</f>
        <v>58.4955</v>
      </c>
      <c r="C988" s="134">
        <f>IFERROR($C$3*TWK!C985/100,"n/a")</f>
        <v>64</v>
      </c>
      <c r="D988" s="134">
        <f>IFERROR($D$3*TWK!C985/100,"n/a")</f>
        <v>56.74666666666667</v>
      </c>
      <c r="E988" s="134">
        <f>IFERROR( $E$3*TWK!C985/100,"n/a")</f>
        <v>54.186666666666667</v>
      </c>
      <c r="F988" s="134">
        <f>IFERROR($F$3*TWK!C985/100,"n/a")</f>
        <v>51.626666666666672</v>
      </c>
      <c r="G988" s="134">
        <f>IFERROR($G$3*TWK!H985/100,"n/a")</f>
        <v>36.416666666666664</v>
      </c>
      <c r="H988" s="134">
        <f>IFERROR( $H$3*TWK!D985/100,"n/a")</f>
        <v>70.323333333333338</v>
      </c>
      <c r="I988" s="134">
        <f>IFERROR($I$3*TWK!D985/100,"n/a")</f>
        <v>64.605000000000004</v>
      </c>
      <c r="J988" s="134">
        <f>IFERROR($J$3*TWK!D985/100,"n/a")</f>
        <v>63.753333333333337</v>
      </c>
      <c r="K988" s="134">
        <f>IFERROR($K$3*TWK!D985/100,"n/a")</f>
        <v>61.685000000000009</v>
      </c>
      <c r="L988" s="134">
        <f>IFERROR( $L$3*TWK!D985/100,"n/a")</f>
        <v>58.521666666666668</v>
      </c>
      <c r="M988" s="134">
        <f>IFERROR($M$3*TWK!D985/100,"n/a")</f>
        <v>56.453333333333333</v>
      </c>
      <c r="N988" s="134">
        <f>IFERROR($N$3*TWK!E985/100,"n/a")</f>
        <v>40.731250000000003</v>
      </c>
      <c r="O988" s="134">
        <f>IFERROR($O$3*TWK!F985/100,"n/a")</f>
        <v>51.980833333333329</v>
      </c>
      <c r="P988" s="134">
        <f>IFERROR($P$3*TWK!F985/100,"n/a")</f>
        <v>49.431666666666658</v>
      </c>
      <c r="Q988" s="134">
        <f>IFERROR($Q$3*TWK!F985/100,"n/a")</f>
        <v>44.776666666666664</v>
      </c>
      <c r="R988" s="134">
        <f>IFERROR($R$3*TWK!F985/100,"n/a")</f>
        <v>44.222499999999997</v>
      </c>
      <c r="S988" s="134">
        <f>IFERROR($S$3*TWK!H985/100,"n/a")</f>
        <v>36.416666666666664</v>
      </c>
      <c r="T988" s="134">
        <f>IFERROR($T$3*TWK!H985/100,"n/a")</f>
        <v>35.458333333333336</v>
      </c>
      <c r="U988" s="134">
        <f>IFERROR($U$3*TWK!H985/100,"n/a")</f>
        <v>33.924999999999997</v>
      </c>
      <c r="V988" s="134">
        <f>IFERROR($V$3*TWK!H985/100,"n/a")</f>
        <v>33.637500000000003</v>
      </c>
      <c r="W988" s="134">
        <f>IFERROR($W$3*TWK!H985/100,"n/a")</f>
        <v>30.091666666666669</v>
      </c>
      <c r="X988" s="134">
        <f>IFERROR($X$3*(TWK!H985+25)/100,"n/a")</f>
        <v>29.401666666666671</v>
      </c>
      <c r="Y988" s="134">
        <f>IFERROR($Y$3*(TWK!H985+50)/100,"n/a")</f>
        <v>26.922499999999999</v>
      </c>
      <c r="Z988" s="134">
        <f>IFERROR($Z$3*TWK!H985/100,"n/a")</f>
        <v>23.670833333333334</v>
      </c>
      <c r="AA988" s="134">
        <f>IFERROR($AA$3*(TWK!H985+100)/100,"n/a")</f>
        <v>24.235833333333339</v>
      </c>
    </row>
    <row r="989" spans="1:27" x14ac:dyDescent="0.25">
      <c r="A989" s="47">
        <f t="shared" si="14"/>
        <v>44880</v>
      </c>
      <c r="B989" s="134">
        <f>IFERROR($B$3*TWK!B986/100,"n/a")</f>
        <v>61.9</v>
      </c>
      <c r="C989" s="134">
        <f>IFERROR($C$3*TWK!C986/100,"n/a")</f>
        <v>67.5</v>
      </c>
      <c r="D989" s="134">
        <f>IFERROR($D$3*TWK!C986/100,"n/a")</f>
        <v>59.85</v>
      </c>
      <c r="E989" s="134">
        <f>IFERROR( $E$3*TWK!C986/100,"n/a")</f>
        <v>57.15</v>
      </c>
      <c r="F989" s="134">
        <f>IFERROR($F$3*TWK!C986/100,"n/a")</f>
        <v>54.45</v>
      </c>
      <c r="G989" s="134">
        <f>IFERROR($G$3*TWK!H986/100,"n/a")</f>
        <v>36.161749999999998</v>
      </c>
      <c r="H989" s="134">
        <f>IFERROR( $H$3*TWK!D986/100,"n/a")</f>
        <v>69.721249999999998</v>
      </c>
      <c r="I989" s="134">
        <f>IFERROR($I$3*TWK!D986/100,"n/a")</f>
        <v>64.051874999999995</v>
      </c>
      <c r="J989" s="134">
        <f>IFERROR($J$3*TWK!D986/100,"n/a")</f>
        <v>63.207500000000003</v>
      </c>
      <c r="K989" s="134">
        <f>IFERROR($K$3*TWK!D986/100,"n/a")</f>
        <v>61.156874999999999</v>
      </c>
      <c r="L989" s="134">
        <f>IFERROR( $L$3*TWK!D986/100,"n/a")</f>
        <v>58.020624999999988</v>
      </c>
      <c r="M989" s="134">
        <f>IFERROR($M$3*TWK!D986/100,"n/a")</f>
        <v>55.97</v>
      </c>
      <c r="N989" s="134">
        <f>IFERROR($N$3*TWK!E986/100,"n/a")</f>
        <v>40.897500000000001</v>
      </c>
      <c r="O989" s="134">
        <f>IFERROR($O$3*TWK!F986/100,"n/a")</f>
        <v>51.883125</v>
      </c>
      <c r="P989" s="134">
        <f>IFERROR($P$3*TWK!F986/100,"n/a")</f>
        <v>49.338749999999997</v>
      </c>
      <c r="Q989" s="134">
        <f>IFERROR($Q$3*TWK!F986/100,"n/a")</f>
        <v>44.692500000000003</v>
      </c>
      <c r="R989" s="134">
        <f>IFERROR($R$3*TWK!F986/100,"n/a")</f>
        <v>44.139375000000001</v>
      </c>
      <c r="S989" s="134">
        <f>IFERROR($S$3*TWK!H986/100,"n/a")</f>
        <v>36.161749999999998</v>
      </c>
      <c r="T989" s="134">
        <f>IFERROR($T$3*TWK!H986/100,"n/a")</f>
        <v>35.210125000000005</v>
      </c>
      <c r="U989" s="134">
        <f>IFERROR($U$3*TWK!H986/100,"n/a")</f>
        <v>33.687525000000001</v>
      </c>
      <c r="V989" s="134">
        <f>IFERROR($V$3*TWK!H986/100,"n/a")</f>
        <v>33.402037499999999</v>
      </c>
      <c r="W989" s="134">
        <f>IFERROR($W$3*TWK!H986/100,"n/a")</f>
        <v>29.881025000000001</v>
      </c>
      <c r="X989" s="134">
        <f>IFERROR($X$3*(TWK!H986+25)/100,"n/a")</f>
        <v>29.201087500000003</v>
      </c>
      <c r="Y989" s="134">
        <f>IFERROR($Y$3*(TWK!H986+50)/100,"n/a")</f>
        <v>26.743387499999997</v>
      </c>
      <c r="Z989" s="134">
        <f>IFERROR($Z$3*TWK!H986/100,"n/a")</f>
        <v>23.5051375</v>
      </c>
      <c r="AA989" s="134">
        <f>IFERROR($AA$3*(TWK!H986+100)/100,"n/a")</f>
        <v>24.082212500000001</v>
      </c>
    </row>
    <row r="990" spans="1:27" x14ac:dyDescent="0.25">
      <c r="A990" s="47">
        <f t="shared" si="14"/>
        <v>44887</v>
      </c>
      <c r="B990" s="134" t="str">
        <f>IFERROR($B$3*TWK!B987/100,"n/a")</f>
        <v>n/a</v>
      </c>
      <c r="C990" s="134">
        <f>IFERROR($C$3*TWK!C987/100,"n/a")</f>
        <v>56.571428571428569</v>
      </c>
      <c r="D990" s="134">
        <f>IFERROR($D$3*TWK!C987/100,"n/a")</f>
        <v>50.16</v>
      </c>
      <c r="E990" s="134">
        <f>IFERROR( $E$3*TWK!C987/100,"n/a")</f>
        <v>47.89714285714286</v>
      </c>
      <c r="F990" s="134">
        <f>IFERROR($F$3*TWK!C987/100,"n/a")</f>
        <v>45.634285714285717</v>
      </c>
      <c r="G990" s="134">
        <f>IFERROR($G$3*TWK!H987/100,"n/a")</f>
        <v>31.191666666666666</v>
      </c>
      <c r="H990" s="134">
        <f>IFERROR( $H$3*TWK!D987/100,"n/a")</f>
        <v>54.588888888888896</v>
      </c>
      <c r="I990" s="134">
        <f>IFERROR($I$3*TWK!D987/100,"n/a")</f>
        <v>50.15</v>
      </c>
      <c r="J990" s="134">
        <f>IFERROR($J$3*TWK!D987/100,"n/a")</f>
        <v>49.488888888888894</v>
      </c>
      <c r="K990" s="134">
        <f>IFERROR($K$3*TWK!D987/100,"n/a")</f>
        <v>47.88333333333334</v>
      </c>
      <c r="L990" s="134">
        <f>IFERROR( $L$3*TWK!D987/100,"n/a")</f>
        <v>45.427777777777777</v>
      </c>
      <c r="M990" s="134">
        <f>IFERROR($M$3*TWK!D987/100,"n/a")</f>
        <v>43.822222222222216</v>
      </c>
      <c r="N990" s="134">
        <f>IFERROR($N$3*TWK!E987/100,"n/a")</f>
        <v>33.914999999999999</v>
      </c>
      <c r="O990" s="134">
        <f>IFERROR($O$3*TWK!F987/100,"n/a")</f>
        <v>44.229305555555555</v>
      </c>
      <c r="P990" s="134">
        <f>IFERROR($P$3*TWK!F987/100,"n/a")</f>
        <v>42.06027777777777</v>
      </c>
      <c r="Q990" s="134">
        <f>IFERROR($Q$3*TWK!F987/100,"n/a")</f>
        <v>38.099444444444444</v>
      </c>
      <c r="R990" s="134">
        <f>IFERROR($R$3*TWK!F987/100,"n/a")</f>
        <v>37.627916666666671</v>
      </c>
      <c r="S990" s="134">
        <f>IFERROR($S$3*TWK!H987/100,"n/a")</f>
        <v>31.191666666666666</v>
      </c>
      <c r="T990" s="134">
        <f>IFERROR($T$3*TWK!H987/100,"n/a")</f>
        <v>30.370833333333334</v>
      </c>
      <c r="U990" s="134">
        <f>IFERROR($U$3*TWK!H987/100,"n/a")</f>
        <v>29.057500000000001</v>
      </c>
      <c r="V990" s="134">
        <f>IFERROR($V$3*TWK!H987/100,"n/a")</f>
        <v>28.811250000000001</v>
      </c>
      <c r="W990" s="134">
        <f>IFERROR($W$3*TWK!H987/100,"n/a")</f>
        <v>25.77416666666667</v>
      </c>
      <c r="X990" s="134">
        <f>IFERROR($X$3*(TWK!H987+25)/100,"n/a")</f>
        <v>25.290416666666669</v>
      </c>
      <c r="Y990" s="134">
        <f>IFERROR($Y$3*(TWK!H987+50)/100,"n/a")</f>
        <v>23.251249999999999</v>
      </c>
      <c r="Z990" s="134">
        <f>IFERROR($Z$3*TWK!H987/100,"n/a")</f>
        <v>20.274583333333336</v>
      </c>
      <c r="AA990" s="134">
        <f>IFERROR($AA$3*(TWK!H987+100)/100,"n/a")</f>
        <v>21.087083333333336</v>
      </c>
    </row>
    <row r="991" spans="1:27" x14ac:dyDescent="0.25">
      <c r="A991" s="47">
        <f t="shared" si="14"/>
        <v>44894</v>
      </c>
      <c r="B991" s="134" t="str">
        <f>IFERROR($B$3*TWK!B988/100,"n/a")</f>
        <v>n/a</v>
      </c>
      <c r="C991" s="134">
        <f>IFERROR($C$3*TWK!C988/100,"n/a")</f>
        <v>50.55</v>
      </c>
      <c r="D991" s="134">
        <f>IFERROR($D$3*TWK!C988/100,"n/a")</f>
        <v>44.821000000000005</v>
      </c>
      <c r="E991" s="134">
        <f>IFERROR( $E$3*TWK!C988/100,"n/a")</f>
        <v>42.798999999999999</v>
      </c>
      <c r="F991" s="134">
        <f>IFERROR($F$3*TWK!C988/100,"n/a")</f>
        <v>40.777000000000001</v>
      </c>
      <c r="G991" s="134">
        <f>IFERROR($G$3*TWK!H988/100,"n/a")</f>
        <v>28.143750000000001</v>
      </c>
      <c r="H991" s="134">
        <f>IFERROR( $H$3*TWK!D988/100,"n/a")</f>
        <v>54.277812500000003</v>
      </c>
      <c r="I991" s="134">
        <f>IFERROR($I$3*TWK!D988/100,"n/a")</f>
        <v>49.864218749999999</v>
      </c>
      <c r="J991" s="134">
        <f>IFERROR($J$3*TWK!D988/100,"n/a")</f>
        <v>49.206874999999997</v>
      </c>
      <c r="K991" s="134">
        <f>IFERROR($K$3*TWK!D988/100,"n/a")</f>
        <v>47.610468750000003</v>
      </c>
      <c r="L991" s="134">
        <f>IFERROR( $L$3*TWK!D988/100,"n/a")</f>
        <v>45.168906249999999</v>
      </c>
      <c r="M991" s="134">
        <f>IFERROR($M$3*TWK!D988/100,"n/a")</f>
        <v>43.572499999999998</v>
      </c>
      <c r="N991" s="134">
        <f>IFERROR($N$3*TWK!E988/100,"n/a")</f>
        <v>33.609266249999997</v>
      </c>
      <c r="O991" s="134">
        <f>IFERROR($O$3*TWK!F988/100,"n/a")</f>
        <v>41.843593749999997</v>
      </c>
      <c r="P991" s="134">
        <f>IFERROR($P$3*TWK!F988/100,"n/a")</f>
        <v>39.791562499999998</v>
      </c>
      <c r="Q991" s="134">
        <f>IFERROR($Q$3*TWK!F988/100,"n/a")</f>
        <v>36.044375000000002</v>
      </c>
      <c r="R991" s="134">
        <f>IFERROR($R$3*TWK!F988/100,"n/a")</f>
        <v>35.598281249999999</v>
      </c>
      <c r="S991" s="134">
        <f>IFERROR($S$3*TWK!H988/100,"n/a")</f>
        <v>28.143750000000001</v>
      </c>
      <c r="T991" s="134">
        <f>IFERROR($T$3*TWK!H988/100,"n/a")</f>
        <v>27.403124999999999</v>
      </c>
      <c r="U991" s="134">
        <f>IFERROR($U$3*TWK!H988/100,"n/a")</f>
        <v>26.218125000000001</v>
      </c>
      <c r="V991" s="134">
        <f>IFERROR($V$3*TWK!H988/100,"n/a")</f>
        <v>25.9959375</v>
      </c>
      <c r="W991" s="134">
        <f>IFERROR($W$3*TWK!H988/100,"n/a")</f>
        <v>23.255624999999998</v>
      </c>
      <c r="X991" s="134">
        <f>IFERROR($X$3*(TWK!H988+25)/100,"n/a")</f>
        <v>22.892187499999999</v>
      </c>
      <c r="Y991" s="134">
        <f>IFERROR($Y$3*(TWK!H988+50)/100,"n/a")</f>
        <v>21.1096875</v>
      </c>
      <c r="Z991" s="134">
        <f>IFERROR($Z$3*TWK!H988/100,"n/a")</f>
        <v>18.293437500000003</v>
      </c>
      <c r="AA991" s="134">
        <f>IFERROR($AA$3*(TWK!H988+100)/100,"n/a")</f>
        <v>19.2503125</v>
      </c>
    </row>
    <row r="992" spans="1:27" x14ac:dyDescent="0.25">
      <c r="A992" s="47">
        <f t="shared" ref="A992:A1055" si="15">7+A991</f>
        <v>44901</v>
      </c>
      <c r="B992" s="134" t="str">
        <f>IFERROR($B$3*TWK!B989/100,"n/a")</f>
        <v>n/a</v>
      </c>
      <c r="C992" s="134">
        <f>IFERROR($C$3*TWK!C989/100,"n/a")</f>
        <v>49.8</v>
      </c>
      <c r="D992" s="134">
        <f>IFERROR($D$3*TWK!C989/100,"n/a")</f>
        <v>44.156000000000006</v>
      </c>
      <c r="E992" s="134">
        <f>IFERROR( $E$3*TWK!C989/100,"n/a")</f>
        <v>42.163999999999994</v>
      </c>
      <c r="F992" s="134">
        <f>IFERROR($F$3*TWK!C989/100,"n/a")</f>
        <v>40.171999999999997</v>
      </c>
      <c r="G992" s="134">
        <f>IFERROR($G$3*TWK!H989/100,"n/a")</f>
        <v>26.916666666666664</v>
      </c>
      <c r="H992" s="134">
        <f>IFERROR( $H$3*TWK!D989/100,"n/a")</f>
        <v>50.735555555555557</v>
      </c>
      <c r="I992" s="134">
        <f>IFERROR($I$3*TWK!D989/100,"n/a")</f>
        <v>46.61</v>
      </c>
      <c r="J992" s="134">
        <f>IFERROR($J$3*TWK!D989/100,"n/a")</f>
        <v>45.995555555555555</v>
      </c>
      <c r="K992" s="134">
        <f>IFERROR($K$3*TWK!D989/100,"n/a")</f>
        <v>44.503333333333337</v>
      </c>
      <c r="L992" s="134">
        <f>IFERROR( $L$3*TWK!D989/100,"n/a")</f>
        <v>42.221111111111114</v>
      </c>
      <c r="M992" s="134">
        <f>IFERROR($M$3*TWK!D989/100,"n/a")</f>
        <v>40.728888888888889</v>
      </c>
      <c r="N992" s="134">
        <f>IFERROR($N$3*TWK!E989/100,"n/a")</f>
        <v>32.141666666666673</v>
      </c>
      <c r="O992" s="134">
        <f>IFERROR($O$3*TWK!F989/100,"n/a")</f>
        <v>38.041111111111114</v>
      </c>
      <c r="P992" s="134">
        <f>IFERROR($P$3*TWK!F989/100,"n/a")</f>
        <v>36.175555555555555</v>
      </c>
      <c r="Q992" s="134">
        <f>IFERROR($Q$3*TWK!F989/100,"n/a")</f>
        <v>32.768888888888888</v>
      </c>
      <c r="R992" s="134">
        <f>IFERROR($R$3*TWK!F989/100,"n/a")</f>
        <v>32.363333333333337</v>
      </c>
      <c r="S992" s="134">
        <f>IFERROR($S$3*TWK!H989/100,"n/a")</f>
        <v>26.916666666666664</v>
      </c>
      <c r="T992" s="134">
        <f>IFERROR($T$3*TWK!H989/100,"n/a")</f>
        <v>26.208333333333336</v>
      </c>
      <c r="U992" s="134">
        <f>IFERROR($U$3*TWK!H989/100,"n/a")</f>
        <v>25.074999999999999</v>
      </c>
      <c r="V992" s="134">
        <f>IFERROR($V$3*TWK!H989/100,"n/a")</f>
        <v>24.862500000000001</v>
      </c>
      <c r="W992" s="134">
        <f>IFERROR($W$3*TWK!H989/100,"n/a")</f>
        <v>22.241666666666671</v>
      </c>
      <c r="X992" s="134">
        <f>IFERROR($X$3*(TWK!H989+25)/100,"n/a")</f>
        <v>21.926666666666669</v>
      </c>
      <c r="Y992" s="134">
        <f>IFERROR($Y$3*(TWK!H989+50)/100,"n/a")</f>
        <v>20.247499999999999</v>
      </c>
      <c r="Z992" s="134">
        <f>IFERROR($Z$3*TWK!H989/100,"n/a")</f>
        <v>17.495833333333334</v>
      </c>
      <c r="AA992" s="134">
        <f>IFERROR($AA$3*(TWK!H989+100)/100,"n/a")</f>
        <v>18.510833333333334</v>
      </c>
    </row>
    <row r="993" spans="1:27" x14ac:dyDescent="0.25">
      <c r="A993" s="47">
        <f t="shared" si="15"/>
        <v>44908</v>
      </c>
      <c r="B993" s="134" t="str">
        <f>IFERROR($B$3*TWK!B990/100,"n/a")</f>
        <v>n/a</v>
      </c>
      <c r="C993" s="134">
        <f>IFERROR($C$3*TWK!C990/100,"n/a")</f>
        <v>49.5</v>
      </c>
      <c r="D993" s="134">
        <f>IFERROR($D$3*TWK!C990/100,"n/a")</f>
        <v>43.89</v>
      </c>
      <c r="E993" s="134">
        <f>IFERROR( $E$3*TWK!C990/100,"n/a")</f>
        <v>41.91</v>
      </c>
      <c r="F993" s="134">
        <f>IFERROR($F$3*TWK!C990/100,"n/a")</f>
        <v>39.93</v>
      </c>
      <c r="G993" s="134">
        <f>IFERROR($G$3*TWK!H990/100,"n/a")</f>
        <v>26.421875</v>
      </c>
      <c r="H993" s="134">
        <f>IFERROR( $H$3*TWK!D990/100,"n/a")</f>
        <v>52.923124999999999</v>
      </c>
      <c r="I993" s="134">
        <f>IFERROR($I$3*TWK!D990/100,"n/a")</f>
        <v>48.619687499999998</v>
      </c>
      <c r="J993" s="134">
        <f>IFERROR($J$3*TWK!D990/100,"n/a")</f>
        <v>47.978749999999998</v>
      </c>
      <c r="K993" s="134">
        <f>IFERROR($K$3*TWK!D990/100,"n/a")</f>
        <v>46.4221875</v>
      </c>
      <c r="L993" s="134">
        <f>IFERROR( $L$3*TWK!D990/100,"n/a")</f>
        <v>44.041562499999998</v>
      </c>
      <c r="M993" s="134">
        <f>IFERROR($M$3*TWK!D990/100,"n/a")</f>
        <v>42.484999999999999</v>
      </c>
      <c r="N993" s="134">
        <f>IFERROR($N$3*TWK!E990/100,"n/a")</f>
        <v>33.977343750000003</v>
      </c>
      <c r="O993" s="134">
        <f>IFERROR($O$3*TWK!F990/100,"n/a")</f>
        <v>38.985625000000006</v>
      </c>
      <c r="P993" s="134">
        <f>IFERROR($P$3*TWK!F990/100,"n/a")</f>
        <v>37.073749999999997</v>
      </c>
      <c r="Q993" s="134">
        <f>IFERROR($Q$3*TWK!F990/100,"n/a")</f>
        <v>33.582500000000003</v>
      </c>
      <c r="R993" s="134">
        <f>IFERROR($R$3*TWK!F990/100,"n/a")</f>
        <v>33.166874999999997</v>
      </c>
      <c r="S993" s="134">
        <f>IFERROR($S$3*TWK!H990/100,"n/a")</f>
        <v>26.421875</v>
      </c>
      <c r="T993" s="134">
        <f>IFERROR($T$3*TWK!H990/100,"n/a")</f>
        <v>25.7265625</v>
      </c>
      <c r="U993" s="134">
        <f>IFERROR($U$3*TWK!H990/100,"n/a")</f>
        <v>24.614062499999999</v>
      </c>
      <c r="V993" s="134">
        <f>IFERROR($V$3*TWK!H990/100,"n/a")</f>
        <v>24.405468750000001</v>
      </c>
      <c r="W993" s="134">
        <f>IFERROR($W$3*TWK!H990/100,"n/a")</f>
        <v>21.832812499999999</v>
      </c>
      <c r="X993" s="134">
        <f>IFERROR($X$3*(TWK!H990+25)/100,"n/a")</f>
        <v>21.537343750000002</v>
      </c>
      <c r="Y993" s="134">
        <f>IFERROR($Y$3*(TWK!H990+50)/100,"n/a")</f>
        <v>19.899843749999999</v>
      </c>
      <c r="Z993" s="134">
        <f>IFERROR($Z$3*TWK!H990/100,"n/a")</f>
        <v>17.174218750000001</v>
      </c>
      <c r="AA993" s="134">
        <f>IFERROR($AA$3*(TWK!H990+100)/100,"n/a")</f>
        <v>18.212656249999998</v>
      </c>
    </row>
    <row r="994" spans="1:27" x14ac:dyDescent="0.25">
      <c r="A994" s="47">
        <f t="shared" si="15"/>
        <v>44915</v>
      </c>
      <c r="B994" s="134" t="str">
        <f>IFERROR($B$3*TWK!B991/100,"n/a")</f>
        <v>n/a</v>
      </c>
      <c r="C994" s="134">
        <f>IFERROR($C$3*TWK!C991/100,"n/a")</f>
        <v>50.1</v>
      </c>
      <c r="D994" s="134">
        <f>IFERROR($D$3*TWK!C991/100,"n/a")</f>
        <v>44.421999999999997</v>
      </c>
      <c r="E994" s="134">
        <f>IFERROR( $E$3*TWK!C991/100,"n/a")</f>
        <v>42.417999999999999</v>
      </c>
      <c r="F994" s="134">
        <f>IFERROR($F$3*TWK!C991/100,"n/a")</f>
        <v>40.414000000000001</v>
      </c>
      <c r="G994" s="134">
        <f>IFERROR($G$3*TWK!H991/100,"n/a")</f>
        <v>24.7</v>
      </c>
      <c r="H994" s="134">
        <f>IFERROR( $H$3*TWK!D991/100,"n/a")</f>
        <v>54.104928571428573</v>
      </c>
      <c r="I994" s="134">
        <f>IFERROR($I$3*TWK!D991/100,"n/a")</f>
        <v>49.705392857142854</v>
      </c>
      <c r="J994" s="134">
        <f>IFERROR($J$3*TWK!D991/100,"n/a")</f>
        <v>49.050142857142852</v>
      </c>
      <c r="K994" s="134">
        <f>IFERROR($K$3*TWK!D991/100,"n/a")</f>
        <v>47.458821428571426</v>
      </c>
      <c r="L994" s="134">
        <f>IFERROR( $L$3*TWK!D991/100,"n/a")</f>
        <v>45.025035714285714</v>
      </c>
      <c r="M994" s="134">
        <f>IFERROR($M$3*TWK!D991/100,"n/a")</f>
        <v>43.433714285714288</v>
      </c>
      <c r="N994" s="134">
        <f>IFERROR($N$3*TWK!E991/100,"n/a")</f>
        <v>33.630000000000003</v>
      </c>
      <c r="O994" s="134">
        <f>IFERROR($O$3*TWK!F991/100,"n/a")</f>
        <v>37.938750000000006</v>
      </c>
      <c r="P994" s="134">
        <f>IFERROR($P$3*TWK!F991/100,"n/a")</f>
        <v>36.078214285714282</v>
      </c>
      <c r="Q994" s="134">
        <f>IFERROR($Q$3*TWK!F991/100,"n/a")</f>
        <v>32.680714285714288</v>
      </c>
      <c r="R994" s="134">
        <f>IFERROR($R$3*TWK!F991/100,"n/a")</f>
        <v>32.276250000000005</v>
      </c>
      <c r="S994" s="134">
        <f>IFERROR($S$3*TWK!H991/100,"n/a")</f>
        <v>24.7</v>
      </c>
      <c r="T994" s="134">
        <f>IFERROR($T$3*TWK!H991/100,"n/a")</f>
        <v>24.05</v>
      </c>
      <c r="U994" s="134">
        <f>IFERROR($U$3*TWK!H991/100,"n/a")</f>
        <v>23.01</v>
      </c>
      <c r="V994" s="134">
        <f>IFERROR($V$3*TWK!H991/100,"n/a")</f>
        <v>22.815000000000001</v>
      </c>
      <c r="W994" s="134">
        <f>IFERROR($W$3*TWK!H991/100,"n/a")</f>
        <v>20.41</v>
      </c>
      <c r="X994" s="134">
        <f>IFERROR($X$3*(TWK!H991+25)/100,"n/a")</f>
        <v>20.182500000000001</v>
      </c>
      <c r="Y994" s="134">
        <f>IFERROR($Y$3*(TWK!H991+50)/100,"n/a")</f>
        <v>18.690000000000001</v>
      </c>
      <c r="Z994" s="134">
        <f>IFERROR($Z$3*TWK!H991/100,"n/a")</f>
        <v>16.055000000000003</v>
      </c>
      <c r="AA994" s="134">
        <f>IFERROR($AA$3*(TWK!H991+100)/100,"n/a")</f>
        <v>17.175000000000001</v>
      </c>
    </row>
    <row r="995" spans="1:27" x14ac:dyDescent="0.25">
      <c r="A995" s="47">
        <f t="shared" si="15"/>
        <v>44922</v>
      </c>
      <c r="B995" s="134" t="str">
        <f>IFERROR($B$3*TWK!B992/100,"n/a")</f>
        <v>n/a</v>
      </c>
      <c r="C995" s="134" t="str">
        <f>IFERROR($C$3*TWK!C992/100,"n/a")</f>
        <v>n/a</v>
      </c>
      <c r="D995" s="134" t="str">
        <f>IFERROR($D$3*TWK!C992/100,"n/a")</f>
        <v>n/a</v>
      </c>
      <c r="E995" s="134" t="str">
        <f>IFERROR( $E$3*TWK!C992/100,"n/a")</f>
        <v>n/a</v>
      </c>
      <c r="F995" s="134" t="str">
        <f>IFERROR($F$3*TWK!C992/100,"n/a")</f>
        <v>n/a</v>
      </c>
      <c r="G995" s="134">
        <f>IFERROR($G$3*TWK!H992/100,"n/a")</f>
        <v>23.591666666666665</v>
      </c>
      <c r="H995" s="134">
        <f>IFERROR( $H$3*TWK!D992/100,"n/a")</f>
        <v>53.48908333333334</v>
      </c>
      <c r="I995" s="134">
        <f>IFERROR($I$3*TWK!D992/100,"n/a")</f>
        <v>49.139624999999995</v>
      </c>
      <c r="J995" s="134">
        <f>IFERROR($J$3*TWK!D992/100,"n/a")</f>
        <v>48.491833333333332</v>
      </c>
      <c r="K995" s="134">
        <f>IFERROR($K$3*TWK!D992/100,"n/a")</f>
        <v>46.918624999999999</v>
      </c>
      <c r="L995" s="134">
        <f>IFERROR( $L$3*TWK!D992/100,"n/a")</f>
        <v>44.512541666666657</v>
      </c>
      <c r="M995" s="134">
        <f>IFERROR($M$3*TWK!D992/100,"n/a")</f>
        <v>42.939333333333323</v>
      </c>
      <c r="N995" s="134">
        <f>IFERROR($N$3*TWK!E992/100,"n/a")</f>
        <v>32.917499999999997</v>
      </c>
      <c r="O995" s="134">
        <f>IFERROR($O$3*TWK!F992/100,"n/a")</f>
        <v>37.324583333333337</v>
      </c>
      <c r="P995" s="134">
        <f>IFERROR($P$3*TWK!F992/100,"n/a")</f>
        <v>35.494166666666672</v>
      </c>
      <c r="Q995" s="134">
        <f>IFERROR($Q$3*TWK!F992/100,"n/a")</f>
        <v>32.151666666666671</v>
      </c>
      <c r="R995" s="134">
        <f>IFERROR($R$3*TWK!F992/100,"n/a")</f>
        <v>31.753750000000004</v>
      </c>
      <c r="S995" s="134">
        <f>IFERROR($S$3*TWK!H992/100,"n/a")</f>
        <v>23.591666666666665</v>
      </c>
      <c r="T995" s="134">
        <f>IFERROR($T$3*TWK!H992/100,"n/a")</f>
        <v>22.970833333333335</v>
      </c>
      <c r="U995" s="134">
        <f>IFERROR($U$3*TWK!H992/100,"n/a")</f>
        <v>21.977499999999999</v>
      </c>
      <c r="V995" s="134">
        <f>IFERROR($V$3*TWK!H992/100,"n/a")</f>
        <v>21.791250000000002</v>
      </c>
      <c r="W995" s="134">
        <f>IFERROR($W$3*TWK!H992/100,"n/a")</f>
        <v>19.494166666666668</v>
      </c>
      <c r="X995" s="134">
        <f>IFERROR($X$3*(TWK!H992+25)/100,"n/a")</f>
        <v>19.310416666666669</v>
      </c>
      <c r="Y995" s="134">
        <f>IFERROR($Y$3*(TWK!H992+50)/100,"n/a")</f>
        <v>17.911249999999999</v>
      </c>
      <c r="Z995" s="134">
        <f>IFERROR($Z$3*TWK!H992/100,"n/a")</f>
        <v>15.334583333333335</v>
      </c>
      <c r="AA995" s="134">
        <f>IFERROR($AA$3*(TWK!H992+100)/100,"n/a")</f>
        <v>16.507083333333334</v>
      </c>
    </row>
    <row r="996" spans="1:27" x14ac:dyDescent="0.25">
      <c r="A996" s="47">
        <f t="shared" si="15"/>
        <v>44929</v>
      </c>
      <c r="B996" s="134" t="str">
        <f>IFERROR($B$3*TWK!B993/100,"n/a")</f>
        <v>n/a</v>
      </c>
      <c r="C996" s="134" t="str">
        <f>IFERROR($C$3*TWK!C993/100,"n/a")</f>
        <v>n/a</v>
      </c>
      <c r="D996" s="134" t="str">
        <f>IFERROR($D$3*TWK!C993/100,"n/a")</f>
        <v>n/a</v>
      </c>
      <c r="E996" s="134" t="str">
        <f>IFERROR( $E$3*TWK!C993/100,"n/a")</f>
        <v>n/a</v>
      </c>
      <c r="F996" s="134" t="str">
        <f>IFERROR($F$3*TWK!C993/100,"n/a")</f>
        <v>n/a</v>
      </c>
      <c r="G996" s="134">
        <f>IFERROR($G$3*TWK!H993/100,"n/a")</f>
        <v>20.721875000000001</v>
      </c>
      <c r="H996" s="134">
        <f>IFERROR( $H$3*TWK!D993/100,"n/a")</f>
        <v>51.207187500000003</v>
      </c>
      <c r="I996" s="134">
        <f>IFERROR($I$3*TWK!D993/100,"n/a")</f>
        <v>47.04328125</v>
      </c>
      <c r="J996" s="134">
        <f>IFERROR($J$3*TWK!D993/100,"n/a")</f>
        <v>46.423124999999999</v>
      </c>
      <c r="K996" s="134">
        <f>IFERROR($K$3*TWK!D993/100,"n/a")</f>
        <v>44.917031250000001</v>
      </c>
      <c r="L996" s="134">
        <f>IFERROR( $L$3*TWK!D993/100,"n/a")</f>
        <v>42.61359375</v>
      </c>
      <c r="M996" s="134">
        <f>IFERROR($M$3*TWK!D993/100,"n/a")</f>
        <v>41.107500000000002</v>
      </c>
      <c r="N996" s="134">
        <f>IFERROR($N$3*TWK!E993/100,"n/a")</f>
        <v>28.927499999999998</v>
      </c>
      <c r="O996" s="134">
        <f>IFERROR($O$3*TWK!F993/100,"n/a")</f>
        <v>34.735312500000006</v>
      </c>
      <c r="P996" s="134">
        <f>IFERROR($P$3*TWK!F993/100,"n/a")</f>
        <v>33.031874999999999</v>
      </c>
      <c r="Q996" s="134">
        <f>IFERROR($Q$3*TWK!F993/100,"n/a")</f>
        <v>29.921250000000001</v>
      </c>
      <c r="R996" s="134">
        <f>IFERROR($R$3*TWK!F993/100,"n/a")</f>
        <v>29.5509375</v>
      </c>
      <c r="S996" s="134">
        <f>IFERROR($S$3*TWK!H993/100,"n/a")</f>
        <v>20.721875000000001</v>
      </c>
      <c r="T996" s="134">
        <f>IFERROR($T$3*TWK!H993/100,"n/a")</f>
        <v>20.176562499999999</v>
      </c>
      <c r="U996" s="134">
        <f>IFERROR($U$3*TWK!H993/100,"n/a")</f>
        <v>19.304062500000001</v>
      </c>
      <c r="V996" s="134">
        <f>IFERROR($V$3*TWK!H993/100,"n/a")</f>
        <v>19.140468749999997</v>
      </c>
      <c r="W996" s="134">
        <f>IFERROR($W$3*TWK!H993/100,"n/a")</f>
        <v>17.122812499999998</v>
      </c>
      <c r="X996" s="134">
        <f>IFERROR($X$3*(TWK!H993+25)/100,"n/a")</f>
        <v>17.052343750000002</v>
      </c>
      <c r="Y996" s="134">
        <f>IFERROR($Y$3*(TWK!H993+50)/100,"n/a")</f>
        <v>15.89484375</v>
      </c>
      <c r="Z996" s="134">
        <f>IFERROR($Z$3*TWK!H993/100,"n/a")</f>
        <v>13.46921875</v>
      </c>
      <c r="AA996" s="134">
        <f>IFERROR($AA$3*(TWK!H993+100)/100,"n/a")</f>
        <v>14.77765625</v>
      </c>
    </row>
    <row r="997" spans="1:27" x14ac:dyDescent="0.25">
      <c r="A997" s="47">
        <f t="shared" si="15"/>
        <v>44936</v>
      </c>
      <c r="B997" s="134" t="str">
        <f>IFERROR($B$3*TWK!B994/100,"n/a")</f>
        <v>n/a</v>
      </c>
      <c r="C997" s="134" t="str">
        <f>IFERROR($C$3*TWK!C994/100,"n/a")</f>
        <v>n/a</v>
      </c>
      <c r="D997" s="134" t="str">
        <f>IFERROR($D$3*TWK!C994/100,"n/a")</f>
        <v>n/a</v>
      </c>
      <c r="E997" s="134" t="str">
        <f>IFERROR( $E$3*TWK!C994/100,"n/a")</f>
        <v>n/a</v>
      </c>
      <c r="F997" s="134" t="str">
        <f>IFERROR($F$3*TWK!C994/100,"n/a")</f>
        <v>n/a</v>
      </c>
      <c r="G997" s="134">
        <f>IFERROR($G$3*TWK!H994/100,"n/a")</f>
        <v>16.862500000000001</v>
      </c>
      <c r="H997" s="134">
        <f>IFERROR( $H$3*TWK!D994/100,"n/a")</f>
        <v>39.556874999999998</v>
      </c>
      <c r="I997" s="134">
        <f>IFERROR($I$3*TWK!D994/100,"n/a")</f>
        <v>36.340312499999996</v>
      </c>
      <c r="J997" s="134">
        <f>IFERROR($J$3*TWK!D994/100,"n/a")</f>
        <v>35.861249999999998</v>
      </c>
      <c r="K997" s="134">
        <f>IFERROR($K$3*TWK!D994/100,"n/a")</f>
        <v>34.697812499999998</v>
      </c>
      <c r="L997" s="134">
        <f>IFERROR( $L$3*TWK!D994/100,"n/a")</f>
        <v>32.918437499999996</v>
      </c>
      <c r="M997" s="134">
        <f>IFERROR($M$3*TWK!D994/100,"n/a")</f>
        <v>31.754999999999999</v>
      </c>
      <c r="N997" s="134">
        <f>IFERROR($N$3*TWK!E994/100,"n/a")</f>
        <v>21.570937499999999</v>
      </c>
      <c r="O997" s="134">
        <f>IFERROR($O$3*TWK!F994/100,"n/a")</f>
        <v>27.846875000000004</v>
      </c>
      <c r="P997" s="134">
        <f>IFERROR($P$3*TWK!F994/100,"n/a")</f>
        <v>26.481249999999999</v>
      </c>
      <c r="Q997" s="134">
        <f>IFERROR($Q$3*TWK!F994/100,"n/a")</f>
        <v>23.987500000000001</v>
      </c>
      <c r="R997" s="134">
        <f>IFERROR($R$3*TWK!F994/100,"n/a")</f>
        <v>23.690625000000001</v>
      </c>
      <c r="S997" s="134">
        <f>IFERROR($S$3*TWK!H994/100,"n/a")</f>
        <v>16.862500000000001</v>
      </c>
      <c r="T997" s="134">
        <f>IFERROR($T$3*TWK!H994/100,"n/a")</f>
        <v>16.418749999999999</v>
      </c>
      <c r="U997" s="134">
        <f>IFERROR($U$3*TWK!H994/100,"n/a")</f>
        <v>15.70875</v>
      </c>
      <c r="V997" s="134">
        <f>IFERROR($V$3*TWK!H994/100,"n/a")</f>
        <v>15.575625</v>
      </c>
      <c r="W997" s="134">
        <f>IFERROR($W$3*TWK!H994/100,"n/a")</f>
        <v>13.93375</v>
      </c>
      <c r="X997" s="134">
        <f>IFERROR($X$3*(TWK!H994+25)/100,"n/a")</f>
        <v>14.015625</v>
      </c>
      <c r="Y997" s="134">
        <f>IFERROR($Y$3*(TWK!H994+50)/100,"n/a")</f>
        <v>13.183125</v>
      </c>
      <c r="Z997" s="134">
        <f>IFERROR($Z$3*TWK!H994/100,"n/a")</f>
        <v>10.960625</v>
      </c>
      <c r="AA997" s="134">
        <f>IFERROR($AA$3*(TWK!H994+100)/100,"n/a")</f>
        <v>12.451874999999999</v>
      </c>
    </row>
    <row r="998" spans="1:27" x14ac:dyDescent="0.25">
      <c r="A998" s="47">
        <f t="shared" si="15"/>
        <v>44943</v>
      </c>
      <c r="B998" s="134" t="str">
        <f>IFERROR($B$3*TWK!B995/100,"n/a")</f>
        <v>n/a</v>
      </c>
      <c r="C998" s="134" t="str">
        <f>IFERROR($C$3*TWK!C995/100,"n/a")</f>
        <v>n/a</v>
      </c>
      <c r="D998" s="134" t="str">
        <f>IFERROR($D$3*TWK!C995/100,"n/a")</f>
        <v>n/a</v>
      </c>
      <c r="E998" s="134" t="str">
        <f>IFERROR( $E$3*TWK!C995/100,"n/a")</f>
        <v>n/a</v>
      </c>
      <c r="F998" s="134" t="str">
        <f>IFERROR($F$3*TWK!C995/100,"n/a")</f>
        <v>n/a</v>
      </c>
      <c r="G998" s="134">
        <f>IFERROR($G$3*TWK!H995/100,"n/a")</f>
        <v>14.13125</v>
      </c>
      <c r="H998" s="134">
        <f>IFERROR( $H$3*TWK!D995/100,"n/a")</f>
        <v>36.414000000000001</v>
      </c>
      <c r="I998" s="134">
        <f>IFERROR($I$3*TWK!D995/100,"n/a")</f>
        <v>33.452999999999996</v>
      </c>
      <c r="J998" s="134">
        <f>IFERROR($J$3*TWK!D995/100,"n/a")</f>
        <v>33.012</v>
      </c>
      <c r="K998" s="134">
        <f>IFERROR($K$3*TWK!D995/100,"n/a")</f>
        <v>31.941000000000003</v>
      </c>
      <c r="L998" s="134">
        <f>IFERROR( $L$3*TWK!D995/100,"n/a")</f>
        <v>30.302999999999997</v>
      </c>
      <c r="M998" s="134">
        <f>IFERROR($M$3*TWK!D995/100,"n/a")</f>
        <v>29.231999999999999</v>
      </c>
      <c r="N998" s="134">
        <f>IFERROR($N$3*TWK!E995/100,"n/a")</f>
        <v>19.276687500000001</v>
      </c>
      <c r="O998" s="134">
        <f>IFERROR($O$3*TWK!F995/100,"n/a")</f>
        <v>24.69578125</v>
      </c>
      <c r="P998" s="134">
        <f>IFERROR($P$3*TWK!F995/100,"n/a")</f>
        <v>23.4846875</v>
      </c>
      <c r="Q998" s="134">
        <f>IFERROR($Q$3*TWK!F995/100,"n/a")</f>
        <v>21.273125</v>
      </c>
      <c r="R998" s="134">
        <f>IFERROR($R$3*TWK!F995/100,"n/a")</f>
        <v>21.009843750000002</v>
      </c>
      <c r="S998" s="134">
        <f>IFERROR($S$3*TWK!H995/100,"n/a")</f>
        <v>14.13125</v>
      </c>
      <c r="T998" s="134">
        <f>IFERROR($T$3*TWK!H995/100,"n/a")</f>
        <v>13.759375</v>
      </c>
      <c r="U998" s="134">
        <f>IFERROR($U$3*TWK!H995/100,"n/a")</f>
        <v>13.164375</v>
      </c>
      <c r="V998" s="134">
        <f>IFERROR($V$3*TWK!H995/100,"n/a")</f>
        <v>13.0528125</v>
      </c>
      <c r="W998" s="134">
        <f>IFERROR($W$3*TWK!H995/100,"n/a")</f>
        <v>11.676875000000001</v>
      </c>
      <c r="X998" s="134">
        <f>IFERROR($X$3*(TWK!H995+25)/100,"n/a")</f>
        <v>11.866562500000001</v>
      </c>
      <c r="Y998" s="134">
        <f>IFERROR($Y$3*(TWK!H995+50)/100,"n/a")</f>
        <v>11.2640625</v>
      </c>
      <c r="Z998" s="134">
        <f>IFERROR($Z$3*TWK!H995/100,"n/a")</f>
        <v>9.185312500000002</v>
      </c>
      <c r="AA998" s="134">
        <f>IFERROR($AA$3*(TWK!H995+100)/100,"n/a")</f>
        <v>10.805937500000001</v>
      </c>
    </row>
    <row r="999" spans="1:27" x14ac:dyDescent="0.25">
      <c r="A999" s="47">
        <f t="shared" si="15"/>
        <v>44950</v>
      </c>
      <c r="B999" s="134" t="str">
        <f>IFERROR($B$3*TWK!B996/100,"n/a")</f>
        <v>n/a</v>
      </c>
      <c r="C999" s="134" t="str">
        <f>IFERROR($C$3*TWK!C996/100,"n/a")</f>
        <v>n/a</v>
      </c>
      <c r="D999" s="134" t="str">
        <f>IFERROR($D$3*TWK!C996/100,"n/a")</f>
        <v>n/a</v>
      </c>
      <c r="E999" s="134" t="str">
        <f>IFERROR( $E$3*TWK!C996/100,"n/a")</f>
        <v>n/a</v>
      </c>
      <c r="F999" s="134" t="str">
        <f>IFERROR($F$3*TWK!C996/100,"n/a")</f>
        <v>n/a</v>
      </c>
      <c r="G999" s="134">
        <f>IFERROR($G$3*TWK!H996/100,"n/a")</f>
        <v>13.669444444444444</v>
      </c>
      <c r="H999" s="134">
        <f>IFERROR( $H$3*TWK!D996/100,"n/a")</f>
        <v>37.891111111111115</v>
      </c>
      <c r="I999" s="134">
        <f>IFERROR($I$3*TWK!D996/100,"n/a")</f>
        <v>34.809999999999995</v>
      </c>
      <c r="J999" s="134">
        <f>IFERROR($J$3*TWK!D996/100,"n/a")</f>
        <v>34.351111111111116</v>
      </c>
      <c r="K999" s="134">
        <f>IFERROR($K$3*TWK!D996/100,"n/a")</f>
        <v>33.236666666666672</v>
      </c>
      <c r="L999" s="134">
        <f>IFERROR( $L$3*TWK!D996/100,"n/a")</f>
        <v>31.532222222222217</v>
      </c>
      <c r="M999" s="134">
        <f>IFERROR($M$3*TWK!D996/100,"n/a")</f>
        <v>30.417777777777772</v>
      </c>
      <c r="N999" s="134">
        <f>IFERROR($N$3*TWK!E996/100,"n/a")</f>
        <v>17.833083333333335</v>
      </c>
      <c r="O999" s="134">
        <f>IFERROR($O$3*TWK!F996/100,"n/a")</f>
        <v>24.817916666666665</v>
      </c>
      <c r="P999" s="134">
        <f>IFERROR($P$3*TWK!F996/100,"n/a")</f>
        <v>23.60083333333333</v>
      </c>
      <c r="Q999" s="134">
        <f>IFERROR($Q$3*TWK!F996/100,"n/a")</f>
        <v>21.37833333333333</v>
      </c>
      <c r="R999" s="134">
        <f>IFERROR($R$3*TWK!F996/100,"n/a")</f>
        <v>21.11375</v>
      </c>
      <c r="S999" s="134">
        <f>IFERROR($S$3*TWK!H996/100,"n/a")</f>
        <v>13.669444444444444</v>
      </c>
      <c r="T999" s="134">
        <f>IFERROR($T$3*TWK!H996/100,"n/a")</f>
        <v>13.309722222222224</v>
      </c>
      <c r="U999" s="134">
        <f>IFERROR($U$3*TWK!H996/100,"n/a")</f>
        <v>12.734166666666667</v>
      </c>
      <c r="V999" s="134">
        <f>IFERROR($V$3*TWK!H996/100,"n/a")</f>
        <v>12.626250000000001</v>
      </c>
      <c r="W999" s="134">
        <f>IFERROR($W$3*TWK!H996/100,"n/a")</f>
        <v>11.295277777777779</v>
      </c>
      <c r="X999" s="134">
        <f>IFERROR($X$3*(TWK!H996+25)/100,"n/a")</f>
        <v>11.503194444444446</v>
      </c>
      <c r="Y999" s="134">
        <f>IFERROR($Y$3*(TWK!H996+50)/100,"n/a")</f>
        <v>10.939583333333333</v>
      </c>
      <c r="Z999" s="134">
        <f>IFERROR($Z$3*TWK!H996/100,"n/a")</f>
        <v>8.8851388888888909</v>
      </c>
      <c r="AA999" s="134">
        <f>IFERROR($AA$3*(TWK!H996+100)/100,"n/a")</f>
        <v>10.527638888888889</v>
      </c>
    </row>
    <row r="1000" spans="1:27" x14ac:dyDescent="0.25">
      <c r="A1000" s="47">
        <f t="shared" si="15"/>
        <v>44957</v>
      </c>
      <c r="B1000" s="134" t="str">
        <f>IFERROR($B$3*TWK!B997/100,"n/a")</f>
        <v>n/a</v>
      </c>
      <c r="C1000" s="134" t="str">
        <f>IFERROR($C$3*TWK!C997/100,"n/a")</f>
        <v>n/a</v>
      </c>
      <c r="D1000" s="134" t="str">
        <f>IFERROR($D$3*TWK!C997/100,"n/a")</f>
        <v>n/a</v>
      </c>
      <c r="E1000" s="134" t="str">
        <f>IFERROR( $E$3*TWK!C997/100,"n/a")</f>
        <v>n/a</v>
      </c>
      <c r="F1000" s="134" t="str">
        <f>IFERROR($F$3*TWK!C997/100,"n/a")</f>
        <v>n/a</v>
      </c>
      <c r="G1000" s="134">
        <f>IFERROR($G$3*TWK!H997/100,"n/a")</f>
        <v>14.046428571428571</v>
      </c>
      <c r="H1000" s="134">
        <f>IFERROR( $H$3*TWK!D997/100,"n/a")</f>
        <v>38.705357142857139</v>
      </c>
      <c r="I1000" s="134">
        <f>IFERROR($I$3*TWK!D997/100,"n/a")</f>
        <v>35.558035714285708</v>
      </c>
      <c r="J1000" s="134">
        <f>IFERROR($J$3*TWK!D997/100,"n/a")</f>
        <v>35.089285714285715</v>
      </c>
      <c r="K1000" s="134">
        <f>IFERROR($K$3*TWK!D997/100,"n/a")</f>
        <v>33.950892857142861</v>
      </c>
      <c r="L1000" s="134">
        <f>IFERROR( $L$3*TWK!D997/100,"n/a")</f>
        <v>32.209821428571423</v>
      </c>
      <c r="M1000" s="134">
        <f>IFERROR($M$3*TWK!D997/100,"n/a")</f>
        <v>31.071428571428569</v>
      </c>
      <c r="N1000" s="134">
        <f>IFERROR($N$3*TWK!E997/100,"n/a")</f>
        <v>18.781500000000001</v>
      </c>
      <c r="O1000" s="134">
        <f>IFERROR($O$3*TWK!F997/100,"n/a")</f>
        <v>25.418125</v>
      </c>
      <c r="P1000" s="134">
        <f>IFERROR($P$3*TWK!F997/100,"n/a")</f>
        <v>24.171607142857141</v>
      </c>
      <c r="Q1000" s="134">
        <f>IFERROR($Q$3*TWK!F997/100,"n/a")</f>
        <v>21.895357142857144</v>
      </c>
      <c r="R1000" s="134">
        <f>IFERROR($R$3*TWK!F997/100,"n/a")</f>
        <v>21.624375000000001</v>
      </c>
      <c r="S1000" s="134">
        <f>IFERROR($S$3*TWK!H997/100,"n/a")</f>
        <v>14.046428571428571</v>
      </c>
      <c r="T1000" s="134">
        <f>IFERROR($T$3*TWK!H997/100,"n/a")</f>
        <v>13.676785714285716</v>
      </c>
      <c r="U1000" s="134">
        <f>IFERROR($U$3*TWK!H997/100,"n/a")</f>
        <v>13.085357142857145</v>
      </c>
      <c r="V1000" s="134">
        <f>IFERROR($V$3*TWK!H997/100,"n/a")</f>
        <v>12.974464285714287</v>
      </c>
      <c r="W1000" s="134">
        <f>IFERROR($W$3*TWK!H997/100,"n/a")</f>
        <v>11.606785714285715</v>
      </c>
      <c r="X1000" s="134">
        <f>IFERROR($X$3*(TWK!H997+25)/100,"n/a")</f>
        <v>11.79982142857143</v>
      </c>
      <c r="Y1000" s="134">
        <f>IFERROR($Y$3*(TWK!H997+50)/100,"n/a")</f>
        <v>11.204464285714288</v>
      </c>
      <c r="Z1000" s="134">
        <f>IFERROR($Z$3*TWK!H997/100,"n/a")</f>
        <v>9.1301785714285728</v>
      </c>
      <c r="AA1000" s="134">
        <f>IFERROR($AA$3*(TWK!H997+100)/100,"n/a")</f>
        <v>10.754821428571429</v>
      </c>
    </row>
    <row r="1001" spans="1:27" x14ac:dyDescent="0.25">
      <c r="A1001" s="47">
        <f t="shared" si="15"/>
        <v>44964</v>
      </c>
      <c r="B1001" s="134" t="str">
        <f>IFERROR($B$3*TWK!B998/100,"n/a")</f>
        <v>n/a</v>
      </c>
      <c r="C1001" s="134" t="str">
        <f>IFERROR($C$3*TWK!C998/100,"n/a")</f>
        <v>n/a</v>
      </c>
      <c r="D1001" s="134" t="str">
        <f>IFERROR($D$3*TWK!C998/100,"n/a")</f>
        <v>n/a</v>
      </c>
      <c r="E1001" s="134" t="str">
        <f>IFERROR( $E$3*TWK!C998/100,"n/a")</f>
        <v>n/a</v>
      </c>
      <c r="F1001" s="134" t="str">
        <f>IFERROR($F$3*TWK!C998/100,"n/a")</f>
        <v>n/a</v>
      </c>
      <c r="G1001" s="134">
        <f>IFERROR($G$3*TWK!H998/100,"n/a")</f>
        <v>13.205</v>
      </c>
      <c r="H1001" s="134">
        <f>IFERROR( $H$3*TWK!D998/100,"n/a")</f>
        <v>34.61577777777778</v>
      </c>
      <c r="I1001" s="134">
        <f>IFERROR($I$3*TWK!D998/100,"n/a")</f>
        <v>31.800999999999998</v>
      </c>
      <c r="J1001" s="134">
        <f>IFERROR($J$3*TWK!D998/100,"n/a")</f>
        <v>31.381777777777778</v>
      </c>
      <c r="K1001" s="134">
        <f>IFERROR($K$3*TWK!D998/100,"n/a")</f>
        <v>30.363666666666667</v>
      </c>
      <c r="L1001" s="134">
        <f>IFERROR( $L$3*TWK!D998/100,"n/a")</f>
        <v>28.806555555555555</v>
      </c>
      <c r="M1001" s="134">
        <f>IFERROR($M$3*TWK!D998/100,"n/a")</f>
        <v>27.788444444444444</v>
      </c>
      <c r="N1001" s="134">
        <f>IFERROR($N$3*TWK!E998/100,"n/a")</f>
        <v>18.542416666666668</v>
      </c>
      <c r="O1001" s="134">
        <f>IFERROR($O$3*TWK!F998/100,"n/a")</f>
        <v>24.374972222222222</v>
      </c>
      <c r="P1001" s="134">
        <f>IFERROR($P$3*TWK!F998/100,"n/a")</f>
        <v>23.179611111111107</v>
      </c>
      <c r="Q1001" s="134">
        <f>IFERROR($Q$3*TWK!F998/100,"n/a")</f>
        <v>20.996777777777776</v>
      </c>
      <c r="R1001" s="134">
        <f>IFERROR($R$3*TWK!F998/100,"n/a")</f>
        <v>20.736916666666666</v>
      </c>
      <c r="S1001" s="134">
        <f>IFERROR($S$3*TWK!H998/100,"n/a")</f>
        <v>13.205</v>
      </c>
      <c r="T1001" s="134">
        <f>IFERROR($T$3*TWK!H998/100,"n/a")</f>
        <v>12.8575</v>
      </c>
      <c r="U1001" s="134">
        <f>IFERROR($U$3*TWK!H998/100,"n/a")</f>
        <v>12.301500000000001</v>
      </c>
      <c r="V1001" s="134">
        <f>IFERROR($V$3*TWK!H998/100,"n/a")</f>
        <v>12.197249999999999</v>
      </c>
      <c r="W1001" s="134">
        <f>IFERROR($W$3*TWK!H998/100,"n/a")</f>
        <v>10.9115</v>
      </c>
      <c r="X1001" s="134">
        <f>IFERROR($X$3*(TWK!H998+25)/100,"n/a")</f>
        <v>11.13775</v>
      </c>
      <c r="Y1001" s="134">
        <f>IFERROR($Y$3*(TWK!H998+50)/100,"n/a")</f>
        <v>10.613250000000001</v>
      </c>
      <c r="Z1001" s="134">
        <f>IFERROR($Z$3*TWK!H998/100,"n/a")</f>
        <v>8.5832499999999996</v>
      </c>
      <c r="AA1001" s="134">
        <f>IFERROR($AA$3*(TWK!H998+100)/100,"n/a")</f>
        <v>10.247750000000002</v>
      </c>
    </row>
    <row r="1002" spans="1:27" x14ac:dyDescent="0.25">
      <c r="A1002" s="47">
        <f t="shared" si="15"/>
        <v>44971</v>
      </c>
      <c r="B1002" s="134" t="str">
        <f>IFERROR($B$3*TWK!B999/100,"n/a")</f>
        <v>n/a</v>
      </c>
      <c r="C1002" s="134" t="str">
        <f>IFERROR($C$3*TWK!C999/100,"n/a")</f>
        <v>n/a</v>
      </c>
      <c r="D1002" s="134" t="str">
        <f>IFERROR($D$3*TWK!C999/100,"n/a")</f>
        <v>n/a</v>
      </c>
      <c r="E1002" s="134" t="str">
        <f>IFERROR( $E$3*TWK!C999/100,"n/a")</f>
        <v>n/a</v>
      </c>
      <c r="F1002" s="134" t="str">
        <f>IFERROR($F$3*TWK!C999/100,"n/a")</f>
        <v>n/a</v>
      </c>
      <c r="G1002" s="134">
        <f>IFERROR($G$3*TWK!H999/100,"n/a")</f>
        <v>12.010714285714284</v>
      </c>
      <c r="H1002" s="134">
        <f>IFERROR( $H$3*TWK!D999/100,"n/a")</f>
        <v>29.622499999999999</v>
      </c>
      <c r="I1002" s="134">
        <f>IFERROR($I$3*TWK!D999/100,"n/a")</f>
        <v>27.213750000000001</v>
      </c>
      <c r="J1002" s="134">
        <f>IFERROR($J$3*TWK!D999/100,"n/a")</f>
        <v>26.855</v>
      </c>
      <c r="K1002" s="134">
        <f>IFERROR($K$3*TWK!D999/100,"n/a")</f>
        <v>25.983750000000001</v>
      </c>
      <c r="L1002" s="134">
        <f>IFERROR( $L$3*TWK!D999/100,"n/a")</f>
        <v>24.651250000000001</v>
      </c>
      <c r="M1002" s="134">
        <f>IFERROR($M$3*TWK!D999/100,"n/a")</f>
        <v>23.78</v>
      </c>
      <c r="N1002" s="134">
        <f>IFERROR($N$3*TWK!E999/100,"n/a")</f>
        <v>15.46125</v>
      </c>
      <c r="O1002" s="134">
        <f>IFERROR($O$3*TWK!F999/100,"n/a")</f>
        <v>22.86375</v>
      </c>
      <c r="P1002" s="134">
        <f>IFERROR($P$3*TWK!F999/100,"n/a")</f>
        <v>21.7425</v>
      </c>
      <c r="Q1002" s="134">
        <f>IFERROR($Q$3*TWK!F999/100,"n/a")</f>
        <v>19.695</v>
      </c>
      <c r="R1002" s="134">
        <f>IFERROR($R$3*TWK!F999/100,"n/a")</f>
        <v>19.451250000000002</v>
      </c>
      <c r="S1002" s="134">
        <f>IFERROR($S$3*TWK!H999/100,"n/a")</f>
        <v>12.010714285714284</v>
      </c>
      <c r="T1002" s="134">
        <f>IFERROR($T$3*TWK!H999/100,"n/a")</f>
        <v>11.694642857142858</v>
      </c>
      <c r="U1002" s="134">
        <f>IFERROR($U$3*TWK!H999/100,"n/a")</f>
        <v>11.188928571428571</v>
      </c>
      <c r="V1002" s="134">
        <f>IFERROR($V$3*TWK!H999/100,"n/a")</f>
        <v>11.094107142857142</v>
      </c>
      <c r="W1002" s="134">
        <f>IFERROR($W$3*TWK!H999/100,"n/a")</f>
        <v>9.9246428571428567</v>
      </c>
      <c r="X1002" s="134">
        <f>IFERROR($X$3*(TWK!H999+25)/100,"n/a")</f>
        <v>10.198035714285714</v>
      </c>
      <c r="Y1002" s="134">
        <f>IFERROR($Y$3*(TWK!H999+50)/100,"n/a")</f>
        <v>9.774107142857142</v>
      </c>
      <c r="Z1002" s="134">
        <f>IFERROR($Z$3*TWK!H999/100,"n/a")</f>
        <v>7.8069642857142858</v>
      </c>
      <c r="AA1002" s="134">
        <f>IFERROR($AA$3*(TWK!H999+100)/100,"n/a")</f>
        <v>9.5280357142857142</v>
      </c>
    </row>
    <row r="1003" spans="1:27" x14ac:dyDescent="0.25">
      <c r="A1003" s="47">
        <f t="shared" si="15"/>
        <v>44978</v>
      </c>
      <c r="B1003" s="134" t="str">
        <f>IFERROR($B$3*TWK!B1000/100,"n/a")</f>
        <v>n/a</v>
      </c>
      <c r="C1003" s="134" t="str">
        <f>IFERROR($C$3*TWK!C1000/100,"n/a")</f>
        <v>n/a</v>
      </c>
      <c r="D1003" s="134" t="str">
        <f>IFERROR($D$3*TWK!C1000/100,"n/a")</f>
        <v>n/a</v>
      </c>
      <c r="E1003" s="134" t="str">
        <f>IFERROR( $E$3*TWK!C1000/100,"n/a")</f>
        <v>n/a</v>
      </c>
      <c r="F1003" s="134" t="str">
        <f>IFERROR($F$3*TWK!C1000/100,"n/a")</f>
        <v>n/a</v>
      </c>
      <c r="G1003" s="134">
        <f>IFERROR($G$3*TWK!H1000/100,"n/a")</f>
        <v>11.601875</v>
      </c>
      <c r="H1003" s="134">
        <f>IFERROR( $H$3*TWK!D1000/100,"n/a")</f>
        <v>29.0264375</v>
      </c>
      <c r="I1003" s="134">
        <f>IFERROR($I$3*TWK!D1000/100,"n/a")</f>
        <v>26.66615625</v>
      </c>
      <c r="J1003" s="134">
        <f>IFERROR($J$3*TWK!D1000/100,"n/a")</f>
        <v>26.314624999999999</v>
      </c>
      <c r="K1003" s="134">
        <f>IFERROR($K$3*TWK!D1000/100,"n/a")</f>
        <v>25.460906250000004</v>
      </c>
      <c r="L1003" s="134">
        <f>IFERROR( $L$3*TWK!D1000/100,"n/a")</f>
        <v>24.15521875</v>
      </c>
      <c r="M1003" s="134">
        <f>IFERROR($M$3*TWK!D1000/100,"n/a")</f>
        <v>23.301499999999997</v>
      </c>
      <c r="N1003" s="134">
        <f>IFERROR($N$3*TWK!E1000/100,"n/a")</f>
        <v>14.956265625</v>
      </c>
      <c r="O1003" s="134">
        <f>IFERROR($O$3*TWK!F1000/100,"n/a")</f>
        <v>21.266218750000004</v>
      </c>
      <c r="P1003" s="134">
        <f>IFERROR($P$3*TWK!F1000/100,"n/a")</f>
        <v>20.223312499999999</v>
      </c>
      <c r="Q1003" s="134">
        <f>IFERROR($Q$3*TWK!F1000/100,"n/a")</f>
        <v>18.318875000000002</v>
      </c>
      <c r="R1003" s="134">
        <f>IFERROR($R$3*TWK!F1000/100,"n/a")</f>
        <v>18.092156250000002</v>
      </c>
      <c r="S1003" s="134">
        <f>IFERROR($S$3*TWK!H1000/100,"n/a")</f>
        <v>11.601875</v>
      </c>
      <c r="T1003" s="134">
        <f>IFERROR($T$3*TWK!H1000/100,"n/a")</f>
        <v>11.2965625</v>
      </c>
      <c r="U1003" s="134">
        <f>IFERROR($U$3*TWK!H1000/100,"n/a")</f>
        <v>10.8080625</v>
      </c>
      <c r="V1003" s="134">
        <f>IFERROR($V$3*TWK!H1000/100,"n/a")</f>
        <v>10.716468749999999</v>
      </c>
      <c r="W1003" s="134">
        <f>IFERROR($W$3*TWK!H1000/100,"n/a")</f>
        <v>9.5868125000000006</v>
      </c>
      <c r="X1003" s="134">
        <f>IFERROR($X$3*(TWK!H1000+25)/100,"n/a")</f>
        <v>9.8763437500000002</v>
      </c>
      <c r="Y1003" s="134">
        <f>IFERROR($Y$3*(TWK!H1000+50)/100,"n/a")</f>
        <v>9.4868437499999985</v>
      </c>
      <c r="Z1003" s="134">
        <f>IFERROR($Z$3*TWK!H1000/100,"n/a")</f>
        <v>7.5412187500000005</v>
      </c>
      <c r="AA1003" s="134">
        <f>IFERROR($AA$3*(TWK!H1000+100)/100,"n/a")</f>
        <v>9.2816562499999993</v>
      </c>
    </row>
    <row r="1004" spans="1:27" x14ac:dyDescent="0.25">
      <c r="A1004" s="47">
        <f t="shared" si="15"/>
        <v>44985</v>
      </c>
      <c r="B1004" s="134" t="str">
        <f>IFERROR($B$3*TWK!B1001/100,"n/a")</f>
        <v>n/a</v>
      </c>
      <c r="C1004" s="134">
        <f>IFERROR($C$3*TWK!C1001/100,"n/a")</f>
        <v>30.3</v>
      </c>
      <c r="D1004" s="134">
        <f>IFERROR($D$3*TWK!C1001/100,"n/a")</f>
        <v>26.866000000000003</v>
      </c>
      <c r="E1004" s="134">
        <f>IFERROR( $E$3*TWK!C1001/100,"n/a")</f>
        <v>25.654</v>
      </c>
      <c r="F1004" s="134">
        <f>IFERROR($F$3*TWK!C1001/100,"n/a")</f>
        <v>24.441999999999997</v>
      </c>
      <c r="G1004" s="134">
        <f>IFERROR($G$3*TWK!H1001/100,"n/a")</f>
        <v>11.115</v>
      </c>
      <c r="H1004" s="134">
        <f>IFERROR( $H$3*TWK!D1001/100,"n/a")</f>
        <v>27.503166666666665</v>
      </c>
      <c r="I1004" s="134">
        <f>IFERROR($I$3*TWK!D1001/100,"n/a")</f>
        <v>25.266749999999998</v>
      </c>
      <c r="J1004" s="134">
        <f>IFERROR($J$3*TWK!D1001/100,"n/a")</f>
        <v>24.933666666666667</v>
      </c>
      <c r="K1004" s="134">
        <f>IFERROR($K$3*TWK!D1001/100,"n/a")</f>
        <v>24.124749999999999</v>
      </c>
      <c r="L1004" s="134">
        <f>IFERROR( $L$3*TWK!D1001/100,"n/a")</f>
        <v>22.887583333333332</v>
      </c>
      <c r="M1004" s="134">
        <f>IFERROR($M$3*TWK!D1001/100,"n/a")</f>
        <v>22.078666666666663</v>
      </c>
      <c r="N1004" s="134">
        <f>IFERROR($N$3*TWK!E1001/100,"n/a")</f>
        <v>14.242083333333335</v>
      </c>
      <c r="O1004" s="134">
        <f>IFERROR($O$3*TWK!F1001/100,"n/a")</f>
        <v>19.242027777777778</v>
      </c>
      <c r="P1004" s="134">
        <f>IFERROR($P$3*TWK!F1001/100,"n/a")</f>
        <v>18.298388888888891</v>
      </c>
      <c r="Q1004" s="134">
        <f>IFERROR($Q$3*TWK!F1001/100,"n/a")</f>
        <v>16.575222222222223</v>
      </c>
      <c r="R1004" s="134">
        <f>IFERROR($R$3*TWK!F1001/100,"n/a")</f>
        <v>16.370083333333334</v>
      </c>
      <c r="S1004" s="134">
        <f>IFERROR($S$3*TWK!H1001/100,"n/a")</f>
        <v>11.115</v>
      </c>
      <c r="T1004" s="134">
        <f>IFERROR($T$3*TWK!H1001/100,"n/a")</f>
        <v>10.8225</v>
      </c>
      <c r="U1004" s="134">
        <f>IFERROR($U$3*TWK!H1001/100,"n/a")</f>
        <v>10.3545</v>
      </c>
      <c r="V1004" s="134">
        <f>IFERROR($V$3*TWK!H1001/100,"n/a")</f>
        <v>10.26675</v>
      </c>
      <c r="W1004" s="134">
        <f>IFERROR($W$3*TWK!H1001/100,"n/a")</f>
        <v>9.1844999999999999</v>
      </c>
      <c r="X1004" s="134">
        <f>IFERROR($X$3*(TWK!H1001+25)/100,"n/a")</f>
        <v>9.4932499999999997</v>
      </c>
      <c r="Y1004" s="134">
        <f>IFERROR($Y$3*(TWK!H1001+50)/100,"n/a")</f>
        <v>9.1447500000000002</v>
      </c>
      <c r="Z1004" s="134">
        <f>IFERROR($Z$3*TWK!H1001/100,"n/a")</f>
        <v>7.2247500000000002</v>
      </c>
      <c r="AA1004" s="134">
        <f>IFERROR($AA$3*(TWK!H1001+100)/100,"n/a")</f>
        <v>8.9882500000000007</v>
      </c>
    </row>
    <row r="1005" spans="1:27" x14ac:dyDescent="0.25">
      <c r="A1005" s="47">
        <f t="shared" si="15"/>
        <v>44992</v>
      </c>
      <c r="B1005" s="134" t="str">
        <f>IFERROR($B$3*TWK!B1002/100,"n/a")</f>
        <v>n/a</v>
      </c>
      <c r="C1005" s="134">
        <f>IFERROR($C$3*TWK!C1002/100,"n/a")</f>
        <v>31.125</v>
      </c>
      <c r="D1005" s="134">
        <f>IFERROR($D$3*TWK!C1002/100,"n/a")</f>
        <v>27.5975</v>
      </c>
      <c r="E1005" s="134">
        <f>IFERROR( $E$3*TWK!C1002/100,"n/a")</f>
        <v>26.352499999999999</v>
      </c>
      <c r="F1005" s="134">
        <f>IFERROR($F$3*TWK!C1002/100,"n/a")</f>
        <v>25.107500000000002</v>
      </c>
      <c r="G1005" s="134">
        <f>IFERROR($G$3*TWK!H1002/100,"n/a")</f>
        <v>11.031874999999999</v>
      </c>
      <c r="H1005" s="134">
        <f>IFERROR( $H$3*TWK!D1002/100,"n/a")</f>
        <v>28.159437499999999</v>
      </c>
      <c r="I1005" s="134">
        <f>IFERROR($I$3*TWK!D1002/100,"n/a")</f>
        <v>25.869656249999998</v>
      </c>
      <c r="J1005" s="134">
        <f>IFERROR($J$3*TWK!D1002/100,"n/a")</f>
        <v>25.528625000000002</v>
      </c>
      <c r="K1005" s="134">
        <f>IFERROR($K$3*TWK!D1002/100,"n/a")</f>
        <v>24.70040625</v>
      </c>
      <c r="L1005" s="134">
        <f>IFERROR( $L$3*TWK!D1002/100,"n/a")</f>
        <v>23.433718749999997</v>
      </c>
      <c r="M1005" s="134">
        <f>IFERROR($M$3*TWK!D1002/100,"n/a")</f>
        <v>22.605499999999996</v>
      </c>
      <c r="N1005" s="134">
        <f>IFERROR($N$3*TWK!E1002/100,"n/a")</f>
        <v>14.083453125</v>
      </c>
      <c r="O1005" s="134">
        <f>IFERROR($O$3*TWK!F1002/100,"n/a")</f>
        <v>19.214343750000001</v>
      </c>
      <c r="P1005" s="134">
        <f>IFERROR($P$3*TWK!F1002/100,"n/a")</f>
        <v>18.272062500000001</v>
      </c>
      <c r="Q1005" s="134">
        <f>IFERROR($Q$3*TWK!F1002/100,"n/a")</f>
        <v>16.551375</v>
      </c>
      <c r="R1005" s="134">
        <f>IFERROR($R$3*TWK!F1002/100,"n/a")</f>
        <v>16.346531250000002</v>
      </c>
      <c r="S1005" s="134">
        <f>IFERROR($S$3*TWK!H1002/100,"n/a")</f>
        <v>11.031874999999999</v>
      </c>
      <c r="T1005" s="134">
        <f>IFERROR($T$3*TWK!H1002/100,"n/a")</f>
        <v>10.741562500000001</v>
      </c>
      <c r="U1005" s="134">
        <f>IFERROR($U$3*TWK!H1002/100,"n/a")</f>
        <v>10.2770625</v>
      </c>
      <c r="V1005" s="134">
        <f>IFERROR($V$3*TWK!H1002/100,"n/a")</f>
        <v>10.189968749999998</v>
      </c>
      <c r="W1005" s="134">
        <f>IFERROR($W$3*TWK!H1002/100,"n/a")</f>
        <v>9.1158125000000005</v>
      </c>
      <c r="X1005" s="134">
        <f>IFERROR($X$3*(TWK!H1002+25)/100,"n/a")</f>
        <v>9.427843750000001</v>
      </c>
      <c r="Y1005" s="134">
        <f>IFERROR($Y$3*(TWK!H1002+50)/100,"n/a")</f>
        <v>9.0863437499999993</v>
      </c>
      <c r="Z1005" s="134">
        <f>IFERROR($Z$3*TWK!H1002/100,"n/a")</f>
        <v>7.1707187500000007</v>
      </c>
      <c r="AA1005" s="134">
        <f>IFERROR($AA$3*(TWK!H1002+100)/100,"n/a")</f>
        <v>8.9381562500000005</v>
      </c>
    </row>
    <row r="1006" spans="1:27" x14ac:dyDescent="0.25">
      <c r="A1006" s="47">
        <f t="shared" si="15"/>
        <v>44999</v>
      </c>
      <c r="B1006" s="134" t="str">
        <f>IFERROR($B$3*TWK!B1003/100,"n/a")</f>
        <v>n/a</v>
      </c>
      <c r="C1006" s="134">
        <f>IFERROR($C$3*TWK!C1003/100,"n/a")</f>
        <v>30.6</v>
      </c>
      <c r="D1006" s="134">
        <f>IFERROR($D$3*TWK!C1003/100,"n/a")</f>
        <v>27.132000000000001</v>
      </c>
      <c r="E1006" s="134">
        <f>IFERROR( $E$3*TWK!C1003/100,"n/a")</f>
        <v>25.908000000000001</v>
      </c>
      <c r="F1006" s="134">
        <f>IFERROR($F$3*TWK!C1003/100,"n/a")</f>
        <v>24.684000000000001</v>
      </c>
      <c r="G1006" s="134">
        <f>IFERROR($G$3*TWK!H1003/100,"n/a")</f>
        <v>11.454285714285714</v>
      </c>
      <c r="H1006" s="134">
        <f>IFERROR( $H$3*TWK!D1003/100,"n/a")</f>
        <v>28.755500000000001</v>
      </c>
      <c r="I1006" s="134">
        <f>IFERROR($I$3*TWK!D1003/100,"n/a")</f>
        <v>26.417249999999999</v>
      </c>
      <c r="J1006" s="134">
        <f>IFERROR($J$3*TWK!D1003/100,"n/a")</f>
        <v>26.069000000000003</v>
      </c>
      <c r="K1006" s="134">
        <f>IFERROR($K$3*TWK!D1003/100,"n/a")</f>
        <v>25.223250000000004</v>
      </c>
      <c r="L1006" s="134">
        <f>IFERROR( $L$3*TWK!D1003/100,"n/a")</f>
        <v>23.929749999999999</v>
      </c>
      <c r="M1006" s="134">
        <f>IFERROR($M$3*TWK!D1003/100,"n/a")</f>
        <v>23.083999999999996</v>
      </c>
      <c r="N1006" s="134">
        <f>IFERROR($N$3*TWK!E1003/100,"n/a")</f>
        <v>15.625125000000001</v>
      </c>
      <c r="O1006" s="134">
        <f>IFERROR($O$3*TWK!F1003/100,"n/a")</f>
        <v>19.245750000000001</v>
      </c>
      <c r="P1006" s="134">
        <f>IFERROR($P$3*TWK!F1003/100,"n/a")</f>
        <v>18.301928571428572</v>
      </c>
      <c r="Q1006" s="134">
        <f>IFERROR($Q$3*TWK!F1003/100,"n/a")</f>
        <v>16.578428571428571</v>
      </c>
      <c r="R1006" s="134">
        <f>IFERROR($R$3*TWK!F1003/100,"n/a")</f>
        <v>16.373249999999999</v>
      </c>
      <c r="S1006" s="134">
        <f>IFERROR($S$3*TWK!H1003/100,"n/a")</f>
        <v>11.454285714285714</v>
      </c>
      <c r="T1006" s="134">
        <f>IFERROR($T$3*TWK!H1003/100,"n/a")</f>
        <v>11.152857142857144</v>
      </c>
      <c r="U1006" s="134">
        <f>IFERROR($U$3*TWK!H1003/100,"n/a")</f>
        <v>10.67057142857143</v>
      </c>
      <c r="V1006" s="134">
        <f>IFERROR($V$3*TWK!H1003/100,"n/a")</f>
        <v>10.580142857142857</v>
      </c>
      <c r="W1006" s="134">
        <f>IFERROR($W$3*TWK!H1003/100,"n/a")</f>
        <v>9.4648571428571433</v>
      </c>
      <c r="X1006" s="134">
        <f>IFERROR($X$3*(TWK!H1003+25)/100,"n/a")</f>
        <v>9.7602142857142873</v>
      </c>
      <c r="Y1006" s="134">
        <f>IFERROR($Y$3*(TWK!H1003+50)/100,"n/a")</f>
        <v>9.3831428571428575</v>
      </c>
      <c r="Z1006" s="134">
        <f>IFERROR($Z$3*TWK!H1003/100,"n/a")</f>
        <v>7.4452857142857161</v>
      </c>
      <c r="AA1006" s="134">
        <f>IFERROR($AA$3*(TWK!H1003+100)/100,"n/a")</f>
        <v>9.1927142857142865</v>
      </c>
    </row>
    <row r="1007" spans="1:27" x14ac:dyDescent="0.25">
      <c r="A1007" s="47">
        <f t="shared" si="15"/>
        <v>45006</v>
      </c>
      <c r="B1007" s="134">
        <f>IFERROR($B$3*TWK!B1004/100,"n/a")</f>
        <v>34.096583333333335</v>
      </c>
      <c r="C1007" s="134">
        <f>IFERROR($C$3*TWK!C1004/100,"n/a")</f>
        <v>32.85</v>
      </c>
      <c r="D1007" s="134">
        <f>IFERROR($D$3*TWK!C1004/100,"n/a")</f>
        <v>29.127000000000002</v>
      </c>
      <c r="E1007" s="134">
        <f>IFERROR( $E$3*TWK!C1004/100,"n/a")</f>
        <v>27.813000000000002</v>
      </c>
      <c r="F1007" s="134">
        <f>IFERROR($F$3*TWK!C1004/100,"n/a")</f>
        <v>26.499000000000002</v>
      </c>
      <c r="G1007" s="134">
        <f>IFERROR($G$3*TWK!H1004/100,"n/a")</f>
        <v>12.838571428571427</v>
      </c>
      <c r="H1007" s="134">
        <f>IFERROR( $H$3*TWK!D1004/100,"n/a")</f>
        <v>30.634</v>
      </c>
      <c r="I1007" s="134">
        <f>IFERROR($I$3*TWK!D1004/100,"n/a")</f>
        <v>28.142999999999997</v>
      </c>
      <c r="J1007" s="134">
        <f>IFERROR($J$3*TWK!D1004/100,"n/a")</f>
        <v>27.772000000000002</v>
      </c>
      <c r="K1007" s="134">
        <f>IFERROR($K$3*TWK!D1004/100,"n/a")</f>
        <v>26.871000000000002</v>
      </c>
      <c r="L1007" s="134">
        <f>IFERROR( $L$3*TWK!D1004/100,"n/a")</f>
        <v>25.492999999999999</v>
      </c>
      <c r="M1007" s="134">
        <f>IFERROR($M$3*TWK!D1004/100,"n/a")</f>
        <v>24.591999999999999</v>
      </c>
      <c r="N1007" s="134">
        <f>IFERROR($N$3*TWK!E1004/100,"n/a")</f>
        <v>17.413500000000003</v>
      </c>
      <c r="O1007" s="134">
        <f>IFERROR($O$3*TWK!F1004/100,"n/a")</f>
        <v>20.18375</v>
      </c>
      <c r="P1007" s="134">
        <f>IFERROR($P$3*TWK!F1004/100,"n/a")</f>
        <v>19.193928571428572</v>
      </c>
      <c r="Q1007" s="134">
        <f>IFERROR($Q$3*TWK!F1004/100,"n/a")</f>
        <v>17.386428571428571</v>
      </c>
      <c r="R1007" s="134">
        <f>IFERROR($R$3*TWK!F1004/100,"n/a")</f>
        <v>17.171250000000001</v>
      </c>
      <c r="S1007" s="134">
        <f>IFERROR($S$3*TWK!H1004/100,"n/a")</f>
        <v>12.838571428571427</v>
      </c>
      <c r="T1007" s="134">
        <f>IFERROR($T$3*TWK!H1004/100,"n/a")</f>
        <v>12.500714285714285</v>
      </c>
      <c r="U1007" s="134">
        <f>IFERROR($U$3*TWK!H1004/100,"n/a")</f>
        <v>11.960142857142857</v>
      </c>
      <c r="V1007" s="134">
        <f>IFERROR($V$3*TWK!H1004/100,"n/a")</f>
        <v>11.858785714285714</v>
      </c>
      <c r="W1007" s="134">
        <f>IFERROR($W$3*TWK!H1004/100,"n/a")</f>
        <v>10.608714285714287</v>
      </c>
      <c r="X1007" s="134">
        <f>IFERROR($X$3*(TWK!H1004+25)/100,"n/a")</f>
        <v>10.84942857142857</v>
      </c>
      <c r="Y1007" s="134">
        <f>IFERROR($Y$3*(TWK!H1004+50)/100,"n/a")</f>
        <v>10.355785714285714</v>
      </c>
      <c r="Z1007" s="134">
        <f>IFERROR($Z$3*TWK!H1004/100,"n/a")</f>
        <v>8.345071428571428</v>
      </c>
      <c r="AA1007" s="134">
        <f>IFERROR($AA$3*(TWK!H1004+100)/100,"n/a")</f>
        <v>10.02692857142857</v>
      </c>
    </row>
    <row r="1008" spans="1:27" x14ac:dyDescent="0.25">
      <c r="A1008" s="47">
        <f t="shared" si="15"/>
        <v>45013</v>
      </c>
      <c r="B1008" s="134">
        <f>IFERROR($B$3*TWK!B1005/100,"n/a")</f>
        <v>36.675750000000001</v>
      </c>
      <c r="C1008" s="134">
        <f>IFERROR($C$3*TWK!C1005/100,"n/a")</f>
        <v>35.043750000000003</v>
      </c>
      <c r="D1008" s="134">
        <f>IFERROR($D$3*TWK!C1005/100,"n/a")</f>
        <v>31.072125</v>
      </c>
      <c r="E1008" s="134">
        <f>IFERROR( $E$3*TWK!C1005/100,"n/a")</f>
        <v>29.670375</v>
      </c>
      <c r="F1008" s="134">
        <f>IFERROR($F$3*TWK!C1005/100,"n/a")</f>
        <v>28.268624999999997</v>
      </c>
      <c r="G1008" s="134">
        <f>IFERROR($G$3*TWK!H1005/100,"n/a")</f>
        <v>13.739375000000001</v>
      </c>
      <c r="H1008" s="134">
        <f>IFERROR( $H$3*TWK!D1005/100,"n/a")</f>
        <v>33.018250000000002</v>
      </c>
      <c r="I1008" s="134">
        <f>IFERROR($I$3*TWK!D1005/100,"n/a")</f>
        <v>30.333374999999997</v>
      </c>
      <c r="J1008" s="134">
        <f>IFERROR($J$3*TWK!D1005/100,"n/a")</f>
        <v>29.933499999999999</v>
      </c>
      <c r="K1008" s="134">
        <f>IFERROR($K$3*TWK!D1005/100,"n/a")</f>
        <v>28.962375000000002</v>
      </c>
      <c r="L1008" s="134">
        <f>IFERROR( $L$3*TWK!D1005/100,"n/a")</f>
        <v>27.477124999999997</v>
      </c>
      <c r="M1008" s="134">
        <f>IFERROR($M$3*TWK!D1005/100,"n/a")</f>
        <v>26.506</v>
      </c>
      <c r="N1008" s="134">
        <f>IFERROR($N$3*TWK!E1005/100,"n/a")</f>
        <v>17.531062500000001</v>
      </c>
      <c r="O1008" s="134">
        <f>IFERROR($O$3*TWK!F1005/100,"n/a")</f>
        <v>20.386843750000004</v>
      </c>
      <c r="P1008" s="134">
        <f>IFERROR($P$3*TWK!F1005/100,"n/a")</f>
        <v>19.387062499999999</v>
      </c>
      <c r="Q1008" s="134">
        <f>IFERROR($Q$3*TWK!F1005/100,"n/a")</f>
        <v>17.561375000000002</v>
      </c>
      <c r="R1008" s="134">
        <f>IFERROR($R$3*TWK!F1005/100,"n/a")</f>
        <v>17.34403125</v>
      </c>
      <c r="S1008" s="134">
        <f>IFERROR($S$3*TWK!H1005/100,"n/a")</f>
        <v>13.739375000000001</v>
      </c>
      <c r="T1008" s="134">
        <f>IFERROR($T$3*TWK!H1005/100,"n/a")</f>
        <v>13.377812499999999</v>
      </c>
      <c r="U1008" s="134">
        <f>IFERROR($U$3*TWK!H1005/100,"n/a")</f>
        <v>12.799312500000001</v>
      </c>
      <c r="V1008" s="134">
        <f>IFERROR($V$3*TWK!H1005/100,"n/a")</f>
        <v>12.690843749999999</v>
      </c>
      <c r="W1008" s="134">
        <f>IFERROR($W$3*TWK!H1005/100,"n/a")</f>
        <v>11.3530625</v>
      </c>
      <c r="X1008" s="134">
        <f>IFERROR($X$3*(TWK!H1005+25)/100,"n/a")</f>
        <v>11.558218750000002</v>
      </c>
      <c r="Y1008" s="134">
        <f>IFERROR($Y$3*(TWK!H1005+50)/100,"n/a")</f>
        <v>10.98871875</v>
      </c>
      <c r="Z1008" s="134">
        <f>IFERROR($Z$3*TWK!H1005/100,"n/a")</f>
        <v>8.9305937499999999</v>
      </c>
      <c r="AA1008" s="134">
        <f>IFERROR($AA$3*(TWK!H1005+100)/100,"n/a")</f>
        <v>10.56978125</v>
      </c>
    </row>
    <row r="1009" spans="1:27" x14ac:dyDescent="0.25">
      <c r="A1009" s="47">
        <f t="shared" si="15"/>
        <v>45020</v>
      </c>
      <c r="B1009" s="134">
        <f>IFERROR($B$3*TWK!B1006/100,"n/a")</f>
        <v>36.237291666666664</v>
      </c>
      <c r="C1009" s="134">
        <f>IFERROR($C$3*TWK!C1006/100,"n/a")</f>
        <v>33.9375</v>
      </c>
      <c r="D1009" s="134">
        <f>IFERROR($D$3*TWK!C1006/100,"n/a")</f>
        <v>30.091249999999999</v>
      </c>
      <c r="E1009" s="134">
        <f>IFERROR( $E$3*TWK!C1006/100,"n/a")</f>
        <v>28.733750000000001</v>
      </c>
      <c r="F1009" s="134">
        <f>IFERROR($F$3*TWK!C1006/100,"n/a")</f>
        <v>27.376249999999999</v>
      </c>
      <c r="G1009" s="134">
        <f>IFERROR($G$3*TWK!H1006/100,"n/a")</f>
        <v>12.599375</v>
      </c>
      <c r="H1009" s="134">
        <f>IFERROR( $H$3*TWK!D1006/100,"n/a")</f>
        <v>32.404125000000001</v>
      </c>
      <c r="I1009" s="134">
        <f>IFERROR($I$3*TWK!D1006/100,"n/a")</f>
        <v>29.769187499999997</v>
      </c>
      <c r="J1009" s="134">
        <f>IFERROR($J$3*TWK!D1006/100,"n/a")</f>
        <v>29.376750000000001</v>
      </c>
      <c r="K1009" s="134">
        <f>IFERROR($K$3*TWK!D1006/100,"n/a")</f>
        <v>28.4236875</v>
      </c>
      <c r="L1009" s="134">
        <f>IFERROR( $L$3*TWK!D1006/100,"n/a")</f>
        <v>26.9660625</v>
      </c>
      <c r="M1009" s="134">
        <f>IFERROR($M$3*TWK!D1006/100,"n/a")</f>
        <v>26.012999999999998</v>
      </c>
      <c r="N1009" s="134">
        <f>IFERROR($N$3*TWK!E1006/100,"n/a")</f>
        <v>16.134562500000001</v>
      </c>
      <c r="O1009" s="134">
        <f>IFERROR($O$3*TWK!F1006/100,"n/a")</f>
        <v>20.445468750000003</v>
      </c>
      <c r="P1009" s="134">
        <f>IFERROR($P$3*TWK!F1006/100,"n/a")</f>
        <v>19.442812499999999</v>
      </c>
      <c r="Q1009" s="134">
        <f>IFERROR($Q$3*TWK!F1006/100,"n/a")</f>
        <v>17.611875000000001</v>
      </c>
      <c r="R1009" s="134">
        <f>IFERROR($R$3*TWK!F1006/100,"n/a")</f>
        <v>17.393906250000001</v>
      </c>
      <c r="S1009" s="134">
        <f>IFERROR($S$3*TWK!H1006/100,"n/a")</f>
        <v>12.599375</v>
      </c>
      <c r="T1009" s="134">
        <f>IFERROR($T$3*TWK!H1006/100,"n/a")</f>
        <v>12.2678125</v>
      </c>
      <c r="U1009" s="134">
        <f>IFERROR($U$3*TWK!H1006/100,"n/a")</f>
        <v>11.7373125</v>
      </c>
      <c r="V1009" s="134">
        <f>IFERROR($V$3*TWK!H1006/100,"n/a")</f>
        <v>11.63784375</v>
      </c>
      <c r="W1009" s="134">
        <f>IFERROR($W$3*TWK!H1006/100,"n/a")</f>
        <v>10.4110625</v>
      </c>
      <c r="X1009" s="134">
        <f>IFERROR($X$3*(TWK!H1006+25)/100,"n/a")</f>
        <v>10.66121875</v>
      </c>
      <c r="Y1009" s="134">
        <f>IFERROR($Y$3*(TWK!H1006+50)/100,"n/a")</f>
        <v>10.18771875</v>
      </c>
      <c r="Z1009" s="134">
        <f>IFERROR($Z$3*TWK!H1006/100,"n/a")</f>
        <v>8.1895937500000002</v>
      </c>
      <c r="AA1009" s="134">
        <f>IFERROR($AA$3*(TWK!H1006+100)/100,"n/a")</f>
        <v>9.8827812500000007</v>
      </c>
    </row>
    <row r="1010" spans="1:27" x14ac:dyDescent="0.25">
      <c r="A1010" s="47">
        <f t="shared" si="15"/>
        <v>45027</v>
      </c>
      <c r="B1010" s="134">
        <f>IFERROR($B$3*TWK!B1007/100,"n/a")</f>
        <v>35.902000000000001</v>
      </c>
      <c r="C1010" s="134">
        <f>IFERROR($C$3*TWK!C1007/100,"n/a")</f>
        <v>33.018749999999997</v>
      </c>
      <c r="D1010" s="134">
        <f>IFERROR($D$3*TWK!C1007/100,"n/a")</f>
        <v>29.276625000000003</v>
      </c>
      <c r="E1010" s="134">
        <f>IFERROR( $E$3*TWK!C1007/100,"n/a")</f>
        <v>27.955875000000002</v>
      </c>
      <c r="F1010" s="134">
        <f>IFERROR($F$3*TWK!C1007/100,"n/a")</f>
        <v>26.635124999999999</v>
      </c>
      <c r="G1010" s="134">
        <f>IFERROR($G$3*TWK!H1007/100,"n/a")</f>
        <v>12.290625</v>
      </c>
      <c r="H1010" s="134">
        <f>IFERROR( $H$3*TWK!D1007/100,"n/a")</f>
        <v>30.706250000000001</v>
      </c>
      <c r="I1010" s="134">
        <f>IFERROR($I$3*TWK!D1007/100,"n/a")</f>
        <v>28.209375000000001</v>
      </c>
      <c r="J1010" s="134">
        <f>IFERROR($J$3*TWK!D1007/100,"n/a")</f>
        <v>27.837499999999999</v>
      </c>
      <c r="K1010" s="134">
        <f>IFERROR($K$3*TWK!D1007/100,"n/a")</f>
        <v>26.934374999999999</v>
      </c>
      <c r="L1010" s="134">
        <f>IFERROR( $L$3*TWK!D1007/100,"n/a")</f>
        <v>25.553125000000001</v>
      </c>
      <c r="M1010" s="134">
        <f>IFERROR($M$3*TWK!D1007/100,"n/a")</f>
        <v>24.65</v>
      </c>
      <c r="N1010" s="134">
        <f>IFERROR($N$3*TWK!E1007/100,"n/a")</f>
        <v>15.193171875000001</v>
      </c>
      <c r="O1010" s="134">
        <f>IFERROR($O$3*TWK!F1007/100,"n/a")</f>
        <v>19.654031250000003</v>
      </c>
      <c r="P1010" s="134">
        <f>IFERROR($P$3*TWK!F1007/100,"n/a")</f>
        <v>18.6901875</v>
      </c>
      <c r="Q1010" s="134">
        <f>IFERROR($Q$3*TWK!F1007/100,"n/a")</f>
        <v>16.930125</v>
      </c>
      <c r="R1010" s="134">
        <f>IFERROR($R$3*TWK!F1007/100,"n/a")</f>
        <v>16.720593749999999</v>
      </c>
      <c r="S1010" s="134">
        <f>IFERROR($S$3*TWK!H1007/100,"n/a")</f>
        <v>12.290625</v>
      </c>
      <c r="T1010" s="134">
        <f>IFERROR($T$3*TWK!H1007/100,"n/a")</f>
        <v>11.9671875</v>
      </c>
      <c r="U1010" s="134">
        <f>IFERROR($U$3*TWK!H1007/100,"n/a")</f>
        <v>11.4496875</v>
      </c>
      <c r="V1010" s="134">
        <f>IFERROR($V$3*TWK!H1007/100,"n/a")</f>
        <v>11.352656250000001</v>
      </c>
      <c r="W1010" s="134">
        <f>IFERROR($W$3*TWK!H1007/100,"n/a")</f>
        <v>10.1559375</v>
      </c>
      <c r="X1010" s="134">
        <f>IFERROR($X$3*(TWK!H1007+25)/100,"n/a")</f>
        <v>10.41828125</v>
      </c>
      <c r="Y1010" s="134">
        <f>IFERROR($Y$3*(TWK!H1007+50)/100,"n/a")</f>
        <v>9.9707812499999999</v>
      </c>
      <c r="Z1010" s="134">
        <f>IFERROR($Z$3*TWK!H1007/100,"n/a")</f>
        <v>7.9889062500000012</v>
      </c>
      <c r="AA1010" s="134">
        <f>IFERROR($AA$3*(TWK!H1007+100)/100,"n/a")</f>
        <v>9.6967187500000005</v>
      </c>
    </row>
    <row r="1011" spans="1:27" x14ac:dyDescent="0.25">
      <c r="A1011" s="47">
        <f t="shared" si="15"/>
        <v>45034</v>
      </c>
      <c r="B1011" s="134">
        <f>IFERROR($B$3*TWK!B1008/100,"n/a")</f>
        <v>33.787083333333342</v>
      </c>
      <c r="C1011" s="134">
        <f>IFERROR($C$3*TWK!C1008/100,"n/a")</f>
        <v>30.578571428571433</v>
      </c>
      <c r="D1011" s="134">
        <f>IFERROR($D$3*TWK!C1008/100,"n/a")</f>
        <v>27.113000000000003</v>
      </c>
      <c r="E1011" s="134">
        <f>IFERROR( $E$3*TWK!C1008/100,"n/a")</f>
        <v>25.889857142857146</v>
      </c>
      <c r="F1011" s="134">
        <f>IFERROR($F$3*TWK!C1008/100,"n/a")</f>
        <v>24.666714285714288</v>
      </c>
      <c r="G1011" s="134">
        <f>IFERROR($G$3*TWK!H1008/100,"n/a")</f>
        <v>11.578125</v>
      </c>
      <c r="H1011" s="134">
        <f>IFERROR( $H$3*TWK!D1008/100,"n/a")</f>
        <v>26.967312500000002</v>
      </c>
      <c r="I1011" s="134">
        <f>IFERROR($I$3*TWK!D1008/100,"n/a")</f>
        <v>24.774468749999997</v>
      </c>
      <c r="J1011" s="134">
        <f>IFERROR($J$3*TWK!D1008/100,"n/a")</f>
        <v>24.447875</v>
      </c>
      <c r="K1011" s="134">
        <f>IFERROR($K$3*TWK!D1008/100,"n/a")</f>
        <v>23.654718750000001</v>
      </c>
      <c r="L1011" s="134">
        <f>IFERROR( $L$3*TWK!D1008/100,"n/a")</f>
        <v>22.441656249999998</v>
      </c>
      <c r="M1011" s="134">
        <f>IFERROR($M$3*TWK!D1008/100,"n/a")</f>
        <v>21.648499999999999</v>
      </c>
      <c r="N1011" s="134">
        <f>IFERROR($N$3*TWK!E1008/100,"n/a")</f>
        <v>13.765500000000001</v>
      </c>
      <c r="O1011" s="134">
        <f>IFERROR($O$3*TWK!F1008/100,"n/a")</f>
        <v>17.396968749999999</v>
      </c>
      <c r="P1011" s="134">
        <f>IFERROR($P$3*TWK!F1008/100,"n/a")</f>
        <v>16.543812499999998</v>
      </c>
      <c r="Q1011" s="134">
        <f>IFERROR($Q$3*TWK!F1008/100,"n/a")</f>
        <v>14.985875</v>
      </c>
      <c r="R1011" s="134">
        <f>IFERROR($R$3*TWK!F1008/100,"n/a")</f>
        <v>14.800406250000002</v>
      </c>
      <c r="S1011" s="134">
        <f>IFERROR($S$3*TWK!H1008/100,"n/a")</f>
        <v>11.578125</v>
      </c>
      <c r="T1011" s="134">
        <f>IFERROR($T$3*TWK!H1008/100,"n/a")</f>
        <v>11.2734375</v>
      </c>
      <c r="U1011" s="134">
        <f>IFERROR($U$3*TWK!H1008/100,"n/a")</f>
        <v>10.785937499999999</v>
      </c>
      <c r="V1011" s="134">
        <f>IFERROR($V$3*TWK!H1008/100,"n/a")</f>
        <v>10.694531250000001</v>
      </c>
      <c r="W1011" s="134">
        <f>IFERROR($W$3*TWK!H1008/100,"n/a")</f>
        <v>9.5671874999999993</v>
      </c>
      <c r="X1011" s="134">
        <f>IFERROR($X$3*(TWK!H1008+25)/100,"n/a")</f>
        <v>9.8576562500000016</v>
      </c>
      <c r="Y1011" s="134">
        <f>IFERROR($Y$3*(TWK!H1008+50)/100,"n/a")</f>
        <v>9.4701562500000005</v>
      </c>
      <c r="Z1011" s="134">
        <f>IFERROR($Z$3*TWK!H1008/100,"n/a")</f>
        <v>7.5257812500000014</v>
      </c>
      <c r="AA1011" s="134">
        <f>IFERROR($AA$3*(TWK!H1008+100)/100,"n/a")</f>
        <v>9.2673437500000002</v>
      </c>
    </row>
    <row r="1012" spans="1:27" x14ac:dyDescent="0.25">
      <c r="A1012" s="47">
        <f t="shared" si="15"/>
        <v>45041</v>
      </c>
      <c r="B1012" s="134" t="str">
        <f>IFERROR($B$3*TWK!B1009/100,"n/a")</f>
        <v>n/a</v>
      </c>
      <c r="C1012" s="134" t="str">
        <f>IFERROR($C$3*TWK!C1009/100,"n/a")</f>
        <v>n/a</v>
      </c>
      <c r="D1012" s="134" t="str">
        <f>IFERROR($D$3*TWK!C1009/100,"n/a")</f>
        <v>n/a</v>
      </c>
      <c r="E1012" s="134" t="str">
        <f>IFERROR( $E$3*TWK!C1009/100,"n/a")</f>
        <v>n/a</v>
      </c>
      <c r="F1012" s="134" t="str">
        <f>IFERROR($F$3*TWK!C1009/100,"n/a")</f>
        <v>n/a</v>
      </c>
      <c r="G1012" s="134">
        <f>IFERROR($G$3*TWK!H1009/100,"n/a")</f>
        <v>10.422857142857142</v>
      </c>
      <c r="H1012" s="134">
        <f>IFERROR( $H$3*TWK!D1009/100,"n/a")</f>
        <v>23.780571428571431</v>
      </c>
      <c r="I1012" s="134">
        <f>IFERROR($I$3*TWK!D1009/100,"n/a")</f>
        <v>21.846857142857143</v>
      </c>
      <c r="J1012" s="134">
        <f>IFERROR($J$3*TWK!D1009/100,"n/a")</f>
        <v>21.558857142857146</v>
      </c>
      <c r="K1012" s="134">
        <f>IFERROR($K$3*TWK!D1009/100,"n/a")</f>
        <v>20.859428571428577</v>
      </c>
      <c r="L1012" s="134">
        <f>IFERROR( $L$3*TWK!D1009/100,"n/a")</f>
        <v>19.789714285714286</v>
      </c>
      <c r="M1012" s="134">
        <f>IFERROR($M$3*TWK!D1009/100,"n/a")</f>
        <v>19.090285714285713</v>
      </c>
      <c r="N1012" s="134">
        <f>IFERROR($N$3*TWK!E1009/100,"n/a")</f>
        <v>12.283499999999998</v>
      </c>
      <c r="O1012" s="134">
        <f>IFERROR($O$3*TWK!F1009/100,"n/a")</f>
        <v>15.49375</v>
      </c>
      <c r="P1012" s="134">
        <f>IFERROR($P$3*TWK!F1009/100,"n/a")</f>
        <v>14.733928571428571</v>
      </c>
      <c r="Q1012" s="134">
        <f>IFERROR($Q$3*TWK!F1009/100,"n/a")</f>
        <v>13.346428571428572</v>
      </c>
      <c r="R1012" s="134">
        <f>IFERROR($R$3*TWK!F1009/100,"n/a")</f>
        <v>13.18125</v>
      </c>
      <c r="S1012" s="134">
        <f>IFERROR($S$3*TWK!H1009/100,"n/a")</f>
        <v>10.422857142857142</v>
      </c>
      <c r="T1012" s="134">
        <f>IFERROR($T$3*TWK!H1009/100,"n/a")</f>
        <v>10.148571428571429</v>
      </c>
      <c r="U1012" s="134">
        <f>IFERROR($U$3*TWK!H1009/100,"n/a")</f>
        <v>9.709714285714286</v>
      </c>
      <c r="V1012" s="134">
        <f>IFERROR($V$3*TWK!H1009/100,"n/a")</f>
        <v>9.6274285714285703</v>
      </c>
      <c r="W1012" s="134">
        <f>IFERROR($W$3*TWK!H1009/100,"n/a")</f>
        <v>8.6125714285714281</v>
      </c>
      <c r="X1012" s="134">
        <f>IFERROR($X$3*(TWK!H1009+25)/100,"n/a")</f>
        <v>8.9486428571428576</v>
      </c>
      <c r="Y1012" s="134">
        <f>IFERROR($Y$3*(TWK!H1009+50)/100,"n/a")</f>
        <v>8.6584285714285709</v>
      </c>
      <c r="Z1012" s="134">
        <f>IFERROR($Z$3*TWK!H1009/100,"n/a")</f>
        <v>6.7748571428571429</v>
      </c>
      <c r="AA1012" s="134">
        <f>IFERROR($AA$3*(TWK!H1009+100)/100,"n/a")</f>
        <v>8.5711428571428581</v>
      </c>
    </row>
    <row r="1013" spans="1:27" x14ac:dyDescent="0.25">
      <c r="A1013" s="47">
        <f t="shared" si="15"/>
        <v>45048</v>
      </c>
      <c r="B1013" s="134">
        <f>IFERROR($B$3*TWK!B1010/100,"n/a")</f>
        <v>30.145300000000002</v>
      </c>
      <c r="C1013" s="134">
        <f>IFERROR($C$3*TWK!C1010/100,"n/a")</f>
        <v>26.4</v>
      </c>
      <c r="D1013" s="134">
        <f>IFERROR($D$3*TWK!C1010/100,"n/a")</f>
        <v>23.408000000000001</v>
      </c>
      <c r="E1013" s="134">
        <f>IFERROR( $E$3*TWK!C1010/100,"n/a")</f>
        <v>22.351999999999997</v>
      </c>
      <c r="F1013" s="134">
        <f>IFERROR($F$3*TWK!C1010/100,"n/a")</f>
        <v>21.295999999999999</v>
      </c>
      <c r="G1013" s="134">
        <f>IFERROR($G$3*TWK!H1010/100,"n/a")</f>
        <v>9.5474999999999994</v>
      </c>
      <c r="H1013" s="134">
        <f>IFERROR( $H$3*TWK!D1010/100,"n/a")</f>
        <v>20.2480625</v>
      </c>
      <c r="I1013" s="134">
        <f>IFERROR($I$3*TWK!D1010/100,"n/a")</f>
        <v>18.601593749999999</v>
      </c>
      <c r="J1013" s="134">
        <f>IFERROR($J$3*TWK!D1010/100,"n/a")</f>
        <v>18.356375</v>
      </c>
      <c r="K1013" s="134">
        <f>IFERROR($K$3*TWK!D1010/100,"n/a")</f>
        <v>17.760843750000003</v>
      </c>
      <c r="L1013" s="134">
        <f>IFERROR( $L$3*TWK!D1010/100,"n/a")</f>
        <v>16.850031250000001</v>
      </c>
      <c r="M1013" s="134">
        <f>IFERROR($M$3*TWK!D1010/100,"n/a")</f>
        <v>16.254499999999997</v>
      </c>
      <c r="N1013" s="134">
        <f>IFERROR($N$3*TWK!E1010/100,"n/a")</f>
        <v>10.585968749999999</v>
      </c>
      <c r="O1013" s="134">
        <f>IFERROR($O$3*TWK!F1010/100,"n/a")</f>
        <v>13.908781250000002</v>
      </c>
      <c r="P1013" s="134">
        <f>IFERROR($P$3*TWK!F1010/100,"n/a")</f>
        <v>13.226687500000001</v>
      </c>
      <c r="Q1013" s="134">
        <f>IFERROR($Q$3*TWK!F1010/100,"n/a")</f>
        <v>11.981124999999999</v>
      </c>
      <c r="R1013" s="134">
        <f>IFERROR($R$3*TWK!F1010/100,"n/a")</f>
        <v>11.83284375</v>
      </c>
      <c r="S1013" s="134">
        <f>IFERROR($S$3*TWK!H1010/100,"n/a")</f>
        <v>9.5474999999999994</v>
      </c>
      <c r="T1013" s="134">
        <f>IFERROR($T$3*TWK!H1010/100,"n/a")</f>
        <v>9.2962500000000006</v>
      </c>
      <c r="U1013" s="134">
        <f>IFERROR($U$3*TWK!H1010/100,"n/a")</f>
        <v>8.8942499999999995</v>
      </c>
      <c r="V1013" s="134">
        <f>IFERROR($V$3*TWK!H1010/100,"n/a")</f>
        <v>8.8188749999999985</v>
      </c>
      <c r="W1013" s="134">
        <f>IFERROR($W$3*TWK!H1010/100,"n/a")</f>
        <v>7.8892500000000005</v>
      </c>
      <c r="X1013" s="134">
        <f>IFERROR($X$3*(TWK!H1010+25)/100,"n/a")</f>
        <v>8.259875000000001</v>
      </c>
      <c r="Y1013" s="134">
        <f>IFERROR($Y$3*(TWK!H1010+50)/100,"n/a")</f>
        <v>8.0433749999999993</v>
      </c>
      <c r="Z1013" s="134">
        <f>IFERROR($Z$3*TWK!H1010/100,"n/a")</f>
        <v>6.2058750000000007</v>
      </c>
      <c r="AA1013" s="134">
        <f>IFERROR($AA$3*(TWK!H1010+100)/100,"n/a")</f>
        <v>8.0436250000000005</v>
      </c>
    </row>
    <row r="1014" spans="1:27" x14ac:dyDescent="0.25">
      <c r="A1014" s="47">
        <f t="shared" si="15"/>
        <v>45055</v>
      </c>
      <c r="B1014" s="134">
        <f>IFERROR($B$3*TWK!B1011/100,"n/a")</f>
        <v>27.70025</v>
      </c>
      <c r="C1014" s="134">
        <f>IFERROR($C$3*TWK!C1011/100,"n/a")</f>
        <v>23.231249999999999</v>
      </c>
      <c r="D1014" s="134">
        <f>IFERROR($D$3*TWK!C1011/100,"n/a")</f>
        <v>20.598375000000001</v>
      </c>
      <c r="E1014" s="134">
        <f>IFERROR( $E$3*TWK!C1011/100,"n/a")</f>
        <v>19.669125000000001</v>
      </c>
      <c r="F1014" s="134">
        <f>IFERROR($F$3*TWK!C1011/100,"n/a")</f>
        <v>18.739874999999998</v>
      </c>
      <c r="G1014" s="134">
        <f>IFERROR($G$3*TWK!H1011/100,"n/a")</f>
        <v>8.7756249999999998</v>
      </c>
      <c r="H1014" s="134">
        <f>IFERROR( $H$3*TWK!D1011/100,"n/a")</f>
        <v>16.599437500000001</v>
      </c>
      <c r="I1014" s="134">
        <f>IFERROR($I$3*TWK!D1011/100,"n/a")</f>
        <v>15.249656249999997</v>
      </c>
      <c r="J1014" s="134">
        <f>IFERROR($J$3*TWK!D1011/100,"n/a")</f>
        <v>15.048624999999999</v>
      </c>
      <c r="K1014" s="134">
        <f>IFERROR($K$3*TWK!D1011/100,"n/a")</f>
        <v>14.560406250000002</v>
      </c>
      <c r="L1014" s="134">
        <f>IFERROR( $L$3*TWK!D1011/100,"n/a")</f>
        <v>13.813718749999998</v>
      </c>
      <c r="M1014" s="134">
        <f>IFERROR($M$3*TWK!D1011/100,"n/a")</f>
        <v>13.3255</v>
      </c>
      <c r="N1014" s="134">
        <f>IFERROR($N$3*TWK!E1011/100,"n/a")</f>
        <v>8.8777500000000007</v>
      </c>
      <c r="O1014" s="134">
        <f>IFERROR($O$3*TWK!F1011/100,"n/a")</f>
        <v>12.706968750000001</v>
      </c>
      <c r="P1014" s="134">
        <f>IFERROR($P$3*TWK!F1011/100,"n/a")</f>
        <v>12.083812499999999</v>
      </c>
      <c r="Q1014" s="134">
        <f>IFERROR($Q$3*TWK!F1011/100,"n/a")</f>
        <v>10.945875000000001</v>
      </c>
      <c r="R1014" s="134">
        <f>IFERROR($R$3*TWK!F1011/100,"n/a")</f>
        <v>10.810406250000002</v>
      </c>
      <c r="S1014" s="134">
        <f>IFERROR($S$3*TWK!H1011/100,"n/a")</f>
        <v>8.7756249999999998</v>
      </c>
      <c r="T1014" s="134">
        <f>IFERROR($T$3*TWK!H1011/100,"n/a")</f>
        <v>8.5446875000000002</v>
      </c>
      <c r="U1014" s="134">
        <f>IFERROR($U$3*TWK!H1011/100,"n/a")</f>
        <v>8.1751874999999998</v>
      </c>
      <c r="V1014" s="134">
        <f>IFERROR($V$3*TWK!H1011/100,"n/a")</f>
        <v>8.1059062499999985</v>
      </c>
      <c r="W1014" s="134">
        <f>IFERROR($W$3*TWK!H1011/100,"n/a")</f>
        <v>7.2514375000000006</v>
      </c>
      <c r="X1014" s="134">
        <f>IFERROR($X$3*(TWK!H1011+25)/100,"n/a")</f>
        <v>7.6525312500000009</v>
      </c>
      <c r="Y1014" s="134">
        <f>IFERROR($Y$3*(TWK!H1011+50)/100,"n/a")</f>
        <v>7.5010312499999996</v>
      </c>
      <c r="Z1014" s="134">
        <f>IFERROR($Z$3*TWK!H1011/100,"n/a")</f>
        <v>5.7041562500000005</v>
      </c>
      <c r="AA1014" s="134">
        <f>IFERROR($AA$3*(TWK!H1011+100)/100,"n/a")</f>
        <v>7.5784687500000008</v>
      </c>
    </row>
    <row r="1015" spans="1:27" x14ac:dyDescent="0.25">
      <c r="A1015" s="47">
        <f t="shared" si="15"/>
        <v>45062</v>
      </c>
      <c r="B1015" s="134">
        <f>IFERROR($B$3*TWK!B1012/100,"n/a")</f>
        <v>27.523392857142863</v>
      </c>
      <c r="C1015" s="134">
        <f>IFERROR($C$3*TWK!C1012/100,"n/a")</f>
        <v>20.55</v>
      </c>
      <c r="D1015" s="134">
        <f>IFERROR($D$3*TWK!C1012/100,"n/a")</f>
        <v>18.221</v>
      </c>
      <c r="E1015" s="134">
        <f>IFERROR( $E$3*TWK!C1012/100,"n/a")</f>
        <v>17.399000000000001</v>
      </c>
      <c r="F1015" s="134">
        <f>IFERROR($F$3*TWK!C1012/100,"n/a")</f>
        <v>16.577000000000002</v>
      </c>
      <c r="G1015" s="134">
        <f>IFERROR($G$3*TWK!H1012/100,"n/a")</f>
        <v>8.5381250000000009</v>
      </c>
      <c r="H1015" s="134">
        <f>IFERROR( $H$3*TWK!D1012/100,"n/a")</f>
        <v>16.671687500000001</v>
      </c>
      <c r="I1015" s="134">
        <f>IFERROR($I$3*TWK!D1012/100,"n/a")</f>
        <v>15.316031249999998</v>
      </c>
      <c r="J1015" s="134">
        <f>IFERROR($J$3*TWK!D1012/100,"n/a")</f>
        <v>15.114125000000001</v>
      </c>
      <c r="K1015" s="134">
        <f>IFERROR($K$3*TWK!D1012/100,"n/a")</f>
        <v>14.623781250000002</v>
      </c>
      <c r="L1015" s="134">
        <f>IFERROR( $L$3*TWK!D1012/100,"n/a")</f>
        <v>13.873843749999999</v>
      </c>
      <c r="M1015" s="134">
        <f>IFERROR($M$3*TWK!D1012/100,"n/a")</f>
        <v>13.3835</v>
      </c>
      <c r="N1015" s="134">
        <f>IFERROR($N$3*TWK!E1012/100,"n/a")</f>
        <v>9.027375000000001</v>
      </c>
      <c r="O1015" s="134">
        <f>IFERROR($O$3*TWK!F1012/100,"n/a")</f>
        <v>12.23796875</v>
      </c>
      <c r="P1015" s="134">
        <f>IFERROR($P$3*TWK!F1012/100,"n/a")</f>
        <v>11.637812500000001</v>
      </c>
      <c r="Q1015" s="134">
        <f>IFERROR($Q$3*TWK!F1012/100,"n/a")</f>
        <v>10.541874999999999</v>
      </c>
      <c r="R1015" s="134">
        <f>IFERROR($R$3*TWK!F1012/100,"n/a")</f>
        <v>10.411406250000001</v>
      </c>
      <c r="S1015" s="134">
        <f>IFERROR($S$3*TWK!H1012/100,"n/a")</f>
        <v>8.5381250000000009</v>
      </c>
      <c r="T1015" s="134">
        <f>IFERROR($T$3*TWK!H1012/100,"n/a")</f>
        <v>8.3134374999999991</v>
      </c>
      <c r="U1015" s="134">
        <f>IFERROR($U$3*TWK!H1012/100,"n/a")</f>
        <v>7.9539374999999994</v>
      </c>
      <c r="V1015" s="134">
        <f>IFERROR($V$3*TWK!H1012/100,"n/a")</f>
        <v>7.8865312499999991</v>
      </c>
      <c r="W1015" s="134">
        <f>IFERROR($W$3*TWK!H1012/100,"n/a")</f>
        <v>7.0551875000000006</v>
      </c>
      <c r="X1015" s="134">
        <f>IFERROR($X$3*(TWK!H1012+25)/100,"n/a")</f>
        <v>7.4656562500000003</v>
      </c>
      <c r="Y1015" s="134">
        <f>IFERROR($Y$3*(TWK!H1012+50)/100,"n/a")</f>
        <v>7.3341562499999995</v>
      </c>
      <c r="Z1015" s="134">
        <f>IFERROR($Z$3*TWK!H1012/100,"n/a")</f>
        <v>5.5497812500000006</v>
      </c>
      <c r="AA1015" s="134">
        <f>IFERROR($AA$3*(TWK!H1012+100)/100,"n/a")</f>
        <v>7.4353437500000004</v>
      </c>
    </row>
    <row r="1016" spans="1:27" x14ac:dyDescent="0.25">
      <c r="A1016" s="47">
        <f t="shared" si="15"/>
        <v>45069</v>
      </c>
      <c r="B1016" s="134">
        <f>IFERROR($B$3*TWK!B1013/100,"n/a")</f>
        <v>25.202142857142864</v>
      </c>
      <c r="C1016" s="134">
        <f>IFERROR($C$3*TWK!C1013/100,"n/a")</f>
        <v>19.135714285714286</v>
      </c>
      <c r="D1016" s="134">
        <f>IFERROR($D$3*TWK!C1013/100,"n/a")</f>
        <v>16.967000000000002</v>
      </c>
      <c r="E1016" s="134">
        <f>IFERROR( $E$3*TWK!C1013/100,"n/a")</f>
        <v>16.20157142857143</v>
      </c>
      <c r="F1016" s="134">
        <f>IFERROR($F$3*TWK!C1013/100,"n/a")</f>
        <v>15.436142857142856</v>
      </c>
      <c r="G1016" s="134">
        <f>IFERROR($G$3*TWK!H1013/100,"n/a")</f>
        <v>8.0342857142857138</v>
      </c>
      <c r="H1016" s="134">
        <f>IFERROR( $H$3*TWK!D1013/100,"n/a")</f>
        <v>15.750499999999999</v>
      </c>
      <c r="I1016" s="134">
        <f>IFERROR($I$3*TWK!D1013/100,"n/a")</f>
        <v>14.469749999999999</v>
      </c>
      <c r="J1016" s="134">
        <f>IFERROR($J$3*TWK!D1013/100,"n/a")</f>
        <v>14.279000000000002</v>
      </c>
      <c r="K1016" s="134">
        <f>IFERROR($K$3*TWK!D1013/100,"n/a")</f>
        <v>13.815750000000001</v>
      </c>
      <c r="L1016" s="134">
        <f>IFERROR( $L$3*TWK!D1013/100,"n/a")</f>
        <v>13.107249999999999</v>
      </c>
      <c r="M1016" s="134">
        <f>IFERROR($M$3*TWK!D1013/100,"n/a")</f>
        <v>12.643999999999998</v>
      </c>
      <c r="N1016" s="134">
        <f>IFERROR($N$3*TWK!E1013/100,"n/a")</f>
        <v>8.4359999999999999</v>
      </c>
      <c r="O1016" s="134">
        <f>IFERROR($O$3*TWK!F1013/100,"n/a")</f>
        <v>10.63625</v>
      </c>
      <c r="P1016" s="134">
        <f>IFERROR($P$3*TWK!F1013/100,"n/a")</f>
        <v>10.114642857142856</v>
      </c>
      <c r="Q1016" s="134">
        <f>IFERROR($Q$3*TWK!F1013/100,"n/a")</f>
        <v>9.1621428571428574</v>
      </c>
      <c r="R1016" s="134">
        <f>IFERROR($R$3*TWK!F1013/100,"n/a")</f>
        <v>9.0487500000000001</v>
      </c>
      <c r="S1016" s="134">
        <f>IFERROR($S$3*TWK!H1013/100,"n/a")</f>
        <v>8.0342857142857138</v>
      </c>
      <c r="T1016" s="134">
        <f>IFERROR($T$3*TWK!H1013/100,"n/a")</f>
        <v>7.822857142857143</v>
      </c>
      <c r="U1016" s="134">
        <f>IFERROR($U$3*TWK!H1013/100,"n/a")</f>
        <v>7.484571428571428</v>
      </c>
      <c r="V1016" s="134">
        <f>IFERROR($V$3*TWK!H1013/100,"n/a")</f>
        <v>7.4211428571428568</v>
      </c>
      <c r="W1016" s="134">
        <f>IFERROR($W$3*TWK!H1013/100,"n/a")</f>
        <v>6.6388571428571428</v>
      </c>
      <c r="X1016" s="134">
        <f>IFERROR($X$3*(TWK!H1013+25)/100,"n/a")</f>
        <v>7.0692142857142857</v>
      </c>
      <c r="Y1016" s="134">
        <f>IFERROR($Y$3*(TWK!H1013+50)/100,"n/a")</f>
        <v>6.980142857142857</v>
      </c>
      <c r="Z1016" s="134">
        <f>IFERROR($Z$3*TWK!H1013/100,"n/a")</f>
        <v>5.2222857142857144</v>
      </c>
      <c r="AA1016" s="134">
        <f>IFERROR($AA$3*(TWK!H1013+100)/100,"n/a")</f>
        <v>7.1317142857142857</v>
      </c>
    </row>
    <row r="1017" spans="1:27" x14ac:dyDescent="0.25">
      <c r="A1017" s="47">
        <f t="shared" si="15"/>
        <v>45076</v>
      </c>
      <c r="B1017" s="134">
        <f>IFERROR($B$3*TWK!B1014/100,"n/a")</f>
        <v>22.361375000000002</v>
      </c>
      <c r="C1017" s="134">
        <f>IFERROR($C$3*TWK!C1014/100,"n/a")</f>
        <v>17.34375</v>
      </c>
      <c r="D1017" s="134">
        <f>IFERROR($D$3*TWK!C1014/100,"n/a")</f>
        <v>15.378125000000001</v>
      </c>
      <c r="E1017" s="134">
        <f>IFERROR( $E$3*TWK!C1014/100,"n/a")</f>
        <v>14.684374999999999</v>
      </c>
      <c r="F1017" s="134">
        <f>IFERROR($F$3*TWK!C1014/100,"n/a")</f>
        <v>13.990625</v>
      </c>
      <c r="G1017" s="134">
        <f>IFERROR($G$3*TWK!H1014/100,"n/a")</f>
        <v>7.98</v>
      </c>
      <c r="H1017" s="134">
        <f>IFERROR( $H$3*TWK!D1014/100,"n/a")</f>
        <v>14.7209375</v>
      </c>
      <c r="I1017" s="134">
        <f>IFERROR($I$3*TWK!D1014/100,"n/a")</f>
        <v>13.52390625</v>
      </c>
      <c r="J1017" s="134">
        <f>IFERROR($J$3*TWK!D1014/100,"n/a")</f>
        <v>13.345625</v>
      </c>
      <c r="K1017" s="134">
        <f>IFERROR($K$3*TWK!D1014/100,"n/a")</f>
        <v>12.91265625</v>
      </c>
      <c r="L1017" s="134">
        <f>IFERROR( $L$3*TWK!D1014/100,"n/a")</f>
        <v>12.25046875</v>
      </c>
      <c r="M1017" s="134">
        <f>IFERROR($M$3*TWK!D1014/100,"n/a")</f>
        <v>11.817500000000001</v>
      </c>
      <c r="N1017" s="134">
        <f>IFERROR($N$3*TWK!E1014/100,"n/a")</f>
        <v>8.1046875000000007</v>
      </c>
      <c r="O1017" s="134">
        <f>IFERROR($O$3*TWK!F1014/100,"n/a")</f>
        <v>10.449906250000002</v>
      </c>
      <c r="P1017" s="134">
        <f>IFERROR($P$3*TWK!F1014/100,"n/a")</f>
        <v>9.9374374999999997</v>
      </c>
      <c r="Q1017" s="134">
        <f>IFERROR($Q$3*TWK!F1014/100,"n/a")</f>
        <v>9.0016250000000007</v>
      </c>
      <c r="R1017" s="134">
        <f>IFERROR($R$3*TWK!F1014/100,"n/a")</f>
        <v>8.8902187500000007</v>
      </c>
      <c r="S1017" s="134">
        <f>IFERROR($S$3*TWK!H1014/100,"n/a")</f>
        <v>7.98</v>
      </c>
      <c r="T1017" s="134">
        <f>IFERROR($T$3*TWK!H1014/100,"n/a")</f>
        <v>7.77</v>
      </c>
      <c r="U1017" s="134">
        <f>IFERROR($U$3*TWK!H1014/100,"n/a")</f>
        <v>7.4340000000000002</v>
      </c>
      <c r="V1017" s="134">
        <f>IFERROR($V$3*TWK!H1014/100,"n/a")</f>
        <v>7.3709999999999987</v>
      </c>
      <c r="W1017" s="134">
        <f>IFERROR($W$3*TWK!H1014/100,"n/a")</f>
        <v>6.5939999999999994</v>
      </c>
      <c r="X1017" s="134">
        <f>IFERROR($X$3*(TWK!H1014+25)/100,"n/a")</f>
        <v>7.0265000000000013</v>
      </c>
      <c r="Y1017" s="134">
        <f>IFERROR($Y$3*(TWK!H1014+50)/100,"n/a")</f>
        <v>6.9419999999999993</v>
      </c>
      <c r="Z1017" s="134">
        <f>IFERROR($Z$3*TWK!H1014/100,"n/a")</f>
        <v>5.1870000000000003</v>
      </c>
      <c r="AA1017" s="134">
        <f>IFERROR($AA$3*(TWK!H1014+100)/100,"n/a")</f>
        <v>7.0990000000000002</v>
      </c>
    </row>
    <row r="1018" spans="1:27" x14ac:dyDescent="0.25">
      <c r="A1018" s="47">
        <f t="shared" si="15"/>
        <v>45083</v>
      </c>
      <c r="B1018" s="134">
        <f>IFERROR($B$3*TWK!B1015/100,"n/a")</f>
        <v>21.731321428571427</v>
      </c>
      <c r="C1018" s="134">
        <f>IFERROR($C$3*TWK!C1015/100,"n/a")</f>
        <v>16.875</v>
      </c>
      <c r="D1018" s="134">
        <f>IFERROR($D$3*TWK!C1015/100,"n/a")</f>
        <v>14.9625</v>
      </c>
      <c r="E1018" s="134">
        <f>IFERROR( $E$3*TWK!C1015/100,"n/a")</f>
        <v>14.2875</v>
      </c>
      <c r="F1018" s="134">
        <f>IFERROR($F$3*TWK!C1015/100,"n/a")</f>
        <v>13.612500000000001</v>
      </c>
      <c r="G1018" s="134">
        <f>IFERROR($G$3*TWK!H1015/100,"n/a")</f>
        <v>7.952857142857142</v>
      </c>
      <c r="H1018" s="134">
        <f>IFERROR( $H$3*TWK!D1015/100,"n/a")</f>
        <v>14.140357142857143</v>
      </c>
      <c r="I1018" s="134">
        <f>IFERROR($I$3*TWK!D1015/100,"n/a")</f>
        <v>12.990535714285713</v>
      </c>
      <c r="J1018" s="134">
        <f>IFERROR($J$3*TWK!D1015/100,"n/a")</f>
        <v>12.819285714285716</v>
      </c>
      <c r="K1018" s="134">
        <f>IFERROR($K$3*TWK!D1015/100,"n/a")</f>
        <v>12.403392857142858</v>
      </c>
      <c r="L1018" s="134">
        <f>IFERROR( $L$3*TWK!D1015/100,"n/a")</f>
        <v>11.767321428571426</v>
      </c>
      <c r="M1018" s="134">
        <f>IFERROR($M$3*TWK!D1015/100,"n/a")</f>
        <v>11.351428571428571</v>
      </c>
      <c r="N1018" s="134">
        <f>IFERROR($N$3*TWK!E1015/100,"n/a")</f>
        <v>8.0655000000000001</v>
      </c>
      <c r="O1018" s="134">
        <f>IFERROR($O$3*TWK!F1015/100,"n/a")</f>
        <v>10.318000000000001</v>
      </c>
      <c r="P1018" s="134">
        <f>IFERROR($P$3*TWK!F1015/100,"n/a")</f>
        <v>9.8120000000000012</v>
      </c>
      <c r="Q1018" s="134">
        <f>IFERROR($Q$3*TWK!F1015/100,"n/a")</f>
        <v>8.8879999999999999</v>
      </c>
      <c r="R1018" s="134">
        <f>IFERROR($R$3*TWK!F1015/100,"n/a")</f>
        <v>8.7780000000000005</v>
      </c>
      <c r="S1018" s="134">
        <f>IFERROR($S$3*TWK!H1015/100,"n/a")</f>
        <v>7.952857142857142</v>
      </c>
      <c r="T1018" s="134">
        <f>IFERROR($T$3*TWK!H1015/100,"n/a")</f>
        <v>7.7435714285714292</v>
      </c>
      <c r="U1018" s="134">
        <f>IFERROR($U$3*TWK!H1015/100,"n/a")</f>
        <v>7.4087142857142849</v>
      </c>
      <c r="V1018" s="134">
        <f>IFERROR($V$3*TWK!H1015/100,"n/a")</f>
        <v>7.34592857142857</v>
      </c>
      <c r="W1018" s="134">
        <f>IFERROR($W$3*TWK!H1015/100,"n/a")</f>
        <v>6.5715714285714286</v>
      </c>
      <c r="X1018" s="134">
        <f>IFERROR($X$3*(TWK!H1015+25)/100,"n/a")</f>
        <v>7.0051428571428573</v>
      </c>
      <c r="Y1018" s="134">
        <f>IFERROR($Y$3*(TWK!H1015+50)/100,"n/a")</f>
        <v>6.9229285714285709</v>
      </c>
      <c r="Z1018" s="134">
        <f>IFERROR($Z$3*TWK!H1015/100,"n/a")</f>
        <v>5.1693571428571428</v>
      </c>
      <c r="AA1018" s="134">
        <f>IFERROR($AA$3*(TWK!H1015+100)/100,"n/a")</f>
        <v>7.082642857142857</v>
      </c>
    </row>
    <row r="1019" spans="1:27" x14ac:dyDescent="0.25">
      <c r="A1019" s="47">
        <f t="shared" si="15"/>
        <v>45090</v>
      </c>
      <c r="B1019" s="134">
        <f>IFERROR($B$3*TWK!B1016/100,"n/a")</f>
        <v>21.466035714285717</v>
      </c>
      <c r="C1019" s="134">
        <f>IFERROR($C$3*TWK!C1016/100,"n/a")</f>
        <v>16.092857142857142</v>
      </c>
      <c r="D1019" s="134">
        <f>IFERROR($D$3*TWK!C1016/100,"n/a")</f>
        <v>14.269</v>
      </c>
      <c r="E1019" s="134">
        <f>IFERROR( $E$3*TWK!C1016/100,"n/a")</f>
        <v>13.625285714285715</v>
      </c>
      <c r="F1019" s="134">
        <f>IFERROR($F$3*TWK!C1016/100,"n/a")</f>
        <v>12.981571428571428</v>
      </c>
      <c r="G1019" s="134">
        <f>IFERROR($G$3*TWK!H1016/100,"n/a")</f>
        <v>7.8985714285714286</v>
      </c>
      <c r="H1019" s="134">
        <f>IFERROR( $H$3*TWK!D1016/100,"n/a")</f>
        <v>13.665571428571429</v>
      </c>
      <c r="I1019" s="134">
        <f>IFERROR($I$3*TWK!D1016/100,"n/a")</f>
        <v>12.554357142857141</v>
      </c>
      <c r="J1019" s="134">
        <f>IFERROR($J$3*TWK!D1016/100,"n/a")</f>
        <v>12.388857142857143</v>
      </c>
      <c r="K1019" s="134">
        <f>IFERROR($K$3*TWK!D1016/100,"n/a")</f>
        <v>11.986928571428571</v>
      </c>
      <c r="L1019" s="134">
        <f>IFERROR( $L$3*TWK!D1016/100,"n/a")</f>
        <v>11.372214285714286</v>
      </c>
      <c r="M1019" s="134">
        <f>IFERROR($M$3*TWK!D1016/100,"n/a")</f>
        <v>10.970285714285712</v>
      </c>
      <c r="N1019" s="134">
        <f>IFERROR($N$3*TWK!E1016/100,"n/a")</f>
        <v>8.2436250000000015</v>
      </c>
      <c r="O1019" s="134">
        <f>IFERROR($O$3*TWK!F1016/100,"n/a")</f>
        <v>10.519</v>
      </c>
      <c r="P1019" s="134">
        <f>IFERROR($P$3*TWK!F1016/100,"n/a")</f>
        <v>10.003142857142857</v>
      </c>
      <c r="Q1019" s="134">
        <f>IFERROR($Q$3*TWK!F1016/100,"n/a")</f>
        <v>9.0611428571428565</v>
      </c>
      <c r="R1019" s="134">
        <f>IFERROR($R$3*TWK!F1016/100,"n/a")</f>
        <v>8.9489999999999998</v>
      </c>
      <c r="S1019" s="134">
        <f>IFERROR($S$3*TWK!H1016/100,"n/a")</f>
        <v>7.8985714285714286</v>
      </c>
      <c r="T1019" s="134">
        <f>IFERROR($T$3*TWK!H1016/100,"n/a")</f>
        <v>7.6907142857142867</v>
      </c>
      <c r="U1019" s="134">
        <f>IFERROR($U$3*TWK!H1016/100,"n/a")</f>
        <v>7.3581428571428571</v>
      </c>
      <c r="V1019" s="134">
        <f>IFERROR($V$3*TWK!H1016/100,"n/a")</f>
        <v>7.2957857142857145</v>
      </c>
      <c r="W1019" s="134">
        <f>IFERROR($W$3*TWK!H1016/100,"n/a")</f>
        <v>6.5267142857142861</v>
      </c>
      <c r="X1019" s="134">
        <f>IFERROR($X$3*(TWK!H1016+25)/100,"n/a")</f>
        <v>6.9624285714285721</v>
      </c>
      <c r="Y1019" s="134">
        <f>IFERROR($Y$3*(TWK!H1016+50)/100,"n/a")</f>
        <v>6.884785714285715</v>
      </c>
      <c r="Z1019" s="134">
        <f>IFERROR($Z$3*TWK!H1016/100,"n/a")</f>
        <v>5.1340714285714295</v>
      </c>
      <c r="AA1019" s="134">
        <f>IFERROR($AA$3*(TWK!H1016+100)/100,"n/a")</f>
        <v>7.0499285714285724</v>
      </c>
    </row>
    <row r="1020" spans="1:27" x14ac:dyDescent="0.25">
      <c r="A1020" s="47">
        <f t="shared" si="15"/>
        <v>45097</v>
      </c>
      <c r="B1020" s="134">
        <f>IFERROR($B$3*TWK!B1017/100,"n/a")</f>
        <v>19.785892857142859</v>
      </c>
      <c r="C1020" s="134">
        <f>IFERROR($C$3*TWK!C1017/100,"n/a")</f>
        <v>16.05</v>
      </c>
      <c r="D1020" s="134">
        <f>IFERROR($D$3*TWK!C1017/100,"n/a")</f>
        <v>14.231000000000002</v>
      </c>
      <c r="E1020" s="134">
        <f>IFERROR( $E$3*TWK!C1017/100,"n/a")</f>
        <v>13.589</v>
      </c>
      <c r="F1020" s="134">
        <f>IFERROR($F$3*TWK!C1017/100,"n/a")</f>
        <v>12.947000000000001</v>
      </c>
      <c r="G1020" s="134">
        <f>IFERROR($G$3*TWK!H1017/100,"n/a")</f>
        <v>8.0342857142857138</v>
      </c>
      <c r="H1020" s="134">
        <f>IFERROR( $H$3*TWK!D1017/100,"n/a")</f>
        <v>13.789428571428573</v>
      </c>
      <c r="I1020" s="134">
        <f>IFERROR($I$3*TWK!D1017/100,"n/a")</f>
        <v>12.668142857142858</v>
      </c>
      <c r="J1020" s="134">
        <f>IFERROR($J$3*TWK!D1017/100,"n/a")</f>
        <v>12.50114285714286</v>
      </c>
      <c r="K1020" s="134">
        <f>IFERROR($K$3*TWK!D1017/100,"n/a")</f>
        <v>12.095571428571429</v>
      </c>
      <c r="L1020" s="134">
        <f>IFERROR( $L$3*TWK!D1017/100,"n/a")</f>
        <v>11.475285714285715</v>
      </c>
      <c r="M1020" s="134">
        <f>IFERROR($M$3*TWK!D1017/100,"n/a")</f>
        <v>11.069714285714285</v>
      </c>
      <c r="N1020" s="134">
        <f>IFERROR($N$3*TWK!E1017/100,"n/a")</f>
        <v>8.7210000000000019</v>
      </c>
      <c r="O1020" s="134">
        <f>IFERROR($O$3*TWK!F1017/100,"n/a")</f>
        <v>10.485500000000002</v>
      </c>
      <c r="P1020" s="134">
        <f>IFERROR($P$3*TWK!F1017/100,"n/a")</f>
        <v>9.971285714285715</v>
      </c>
      <c r="Q1020" s="134">
        <f>IFERROR($Q$3*TWK!F1017/100,"n/a")</f>
        <v>9.0322857142857149</v>
      </c>
      <c r="R1020" s="134">
        <f>IFERROR($R$3*TWK!F1017/100,"n/a")</f>
        <v>8.9205000000000005</v>
      </c>
      <c r="S1020" s="134">
        <f>IFERROR($S$3*TWK!H1017/100,"n/a")</f>
        <v>8.0342857142857138</v>
      </c>
      <c r="T1020" s="134">
        <f>IFERROR($T$3*TWK!H1017/100,"n/a")</f>
        <v>7.822857142857143</v>
      </c>
      <c r="U1020" s="134">
        <f>IFERROR($U$3*TWK!H1017/100,"n/a")</f>
        <v>7.484571428571428</v>
      </c>
      <c r="V1020" s="134">
        <f>IFERROR($V$3*TWK!H1017/100,"n/a")</f>
        <v>7.4211428571428568</v>
      </c>
      <c r="W1020" s="134">
        <f>IFERROR($W$3*TWK!H1017/100,"n/a")</f>
        <v>6.6388571428571428</v>
      </c>
      <c r="X1020" s="134">
        <f>IFERROR($X$3*(TWK!H1017+25)/100,"n/a")</f>
        <v>7.0692142857142857</v>
      </c>
      <c r="Y1020" s="134">
        <f>IFERROR($Y$3*(TWK!H1017+50)/100,"n/a")</f>
        <v>6.980142857142857</v>
      </c>
      <c r="Z1020" s="134">
        <f>IFERROR($Z$3*TWK!H1017/100,"n/a")</f>
        <v>5.2222857142857144</v>
      </c>
      <c r="AA1020" s="134">
        <f>IFERROR($AA$3*(TWK!H1017+100)/100,"n/a")</f>
        <v>7.1317142857142857</v>
      </c>
    </row>
    <row r="1021" spans="1:27" x14ac:dyDescent="0.25">
      <c r="A1021" s="47">
        <f t="shared" si="15"/>
        <v>45104</v>
      </c>
      <c r="B1021" s="134">
        <f>IFERROR($B$3*TWK!B1018/100,"n/a")</f>
        <v>19.96275</v>
      </c>
      <c r="C1021" s="134">
        <f>IFERROR($C$3*TWK!C1018/100,"n/a")</f>
        <v>16.175000000000001</v>
      </c>
      <c r="D1021" s="134">
        <f>IFERROR($D$3*TWK!C1018/100,"n/a")</f>
        <v>14.341833333333334</v>
      </c>
      <c r="E1021" s="134">
        <f>IFERROR( $E$3*TWK!C1018/100,"n/a")</f>
        <v>13.694833333333333</v>
      </c>
      <c r="F1021" s="134">
        <f>IFERROR($F$3*TWK!C1018/100,"n/a")</f>
        <v>13.047833333333333</v>
      </c>
      <c r="G1021" s="134">
        <f>IFERROR($G$3*TWK!H1018/100,"n/a")</f>
        <v>8.8033333333333328</v>
      </c>
      <c r="H1021" s="134">
        <f>IFERROR( $H$3*TWK!D1018/100,"n/a")</f>
        <v>13.992416666666667</v>
      </c>
      <c r="I1021" s="134">
        <f>IFERROR($I$3*TWK!D1018/100,"n/a")</f>
        <v>12.854624999999999</v>
      </c>
      <c r="J1021" s="134">
        <f>IFERROR($J$3*TWK!D1018/100,"n/a")</f>
        <v>12.685166666666669</v>
      </c>
      <c r="K1021" s="134">
        <f>IFERROR($K$3*TWK!D1018/100,"n/a")</f>
        <v>12.273625000000003</v>
      </c>
      <c r="L1021" s="134">
        <f>IFERROR( $L$3*TWK!D1018/100,"n/a")</f>
        <v>11.644208333333333</v>
      </c>
      <c r="M1021" s="134">
        <f>IFERROR($M$3*TWK!D1018/100,"n/a")</f>
        <v>11.232666666666667</v>
      </c>
      <c r="N1021" s="134">
        <f>IFERROR($N$3*TWK!E1018/100,"n/a")</f>
        <v>8.9110000000000014</v>
      </c>
      <c r="O1021" s="134">
        <f>IFERROR($O$3*TWK!F1018/100,"n/a")</f>
        <v>10.943333333333335</v>
      </c>
      <c r="P1021" s="134">
        <f>IFERROR($P$3*TWK!F1018/100,"n/a")</f>
        <v>10.406666666666668</v>
      </c>
      <c r="Q1021" s="134">
        <f>IFERROR($Q$3*TWK!F1018/100,"n/a")</f>
        <v>9.4266666666666676</v>
      </c>
      <c r="R1021" s="134">
        <f>IFERROR($R$3*TWK!F1018/100,"n/a")</f>
        <v>9.31</v>
      </c>
      <c r="S1021" s="134">
        <f>IFERROR($S$3*TWK!H1018/100,"n/a")</f>
        <v>8.8033333333333328</v>
      </c>
      <c r="T1021" s="134">
        <f>IFERROR($T$3*TWK!H1018/100,"n/a")</f>
        <v>8.5716666666666654</v>
      </c>
      <c r="U1021" s="134">
        <f>IFERROR($U$3*TWK!H1018/100,"n/a")</f>
        <v>8.2010000000000005</v>
      </c>
      <c r="V1021" s="134">
        <f>IFERROR($V$3*TWK!H1018/100,"n/a")</f>
        <v>8.1314999999999991</v>
      </c>
      <c r="W1021" s="134">
        <f>IFERROR($W$3*TWK!H1018/100,"n/a")</f>
        <v>7.2743333333333329</v>
      </c>
      <c r="X1021" s="134">
        <f>IFERROR($X$3*(TWK!H1018+25)/100,"n/a")</f>
        <v>7.6743333333333332</v>
      </c>
      <c r="Y1021" s="134">
        <f>IFERROR($Y$3*(TWK!H1018+50)/100,"n/a")</f>
        <v>7.5204999999999984</v>
      </c>
      <c r="Z1021" s="134">
        <f>IFERROR($Z$3*TWK!H1018/100,"n/a")</f>
        <v>5.7221666666666673</v>
      </c>
      <c r="AA1021" s="134">
        <f>IFERROR($AA$3*(TWK!H1018+100)/100,"n/a")</f>
        <v>7.5951666666666657</v>
      </c>
    </row>
    <row r="1022" spans="1:27" x14ac:dyDescent="0.25">
      <c r="A1022" s="47">
        <f t="shared" si="15"/>
        <v>45111</v>
      </c>
      <c r="B1022" s="134">
        <f>IFERROR($B$3*TWK!B1019/100,"n/a")</f>
        <v>20.368968750000001</v>
      </c>
      <c r="C1022" s="134">
        <f>IFERROR($C$3*TWK!C1019/100,"n/a")</f>
        <v>17.383333333333336</v>
      </c>
      <c r="D1022" s="134">
        <f>IFERROR($D$3*TWK!C1019/100,"n/a")</f>
        <v>15.413222222222224</v>
      </c>
      <c r="E1022" s="134">
        <f>IFERROR( $E$3*TWK!C1019/100,"n/a")</f>
        <v>14.71788888888889</v>
      </c>
      <c r="F1022" s="134">
        <f>IFERROR($F$3*TWK!C1019/100,"n/a")</f>
        <v>14.022555555555554</v>
      </c>
      <c r="G1022" s="134">
        <f>IFERROR($G$3*TWK!H1019/100,"n/a")</f>
        <v>8.8983333333333334</v>
      </c>
      <c r="H1022" s="134">
        <f>IFERROR( $H$3*TWK!D1019/100,"n/a")</f>
        <v>14.947722222222222</v>
      </c>
      <c r="I1022" s="134">
        <f>IFERROR($I$3*TWK!D1019/100,"n/a")</f>
        <v>13.732249999999997</v>
      </c>
      <c r="J1022" s="134">
        <f>IFERROR($J$3*TWK!D1019/100,"n/a")</f>
        <v>13.55122222222222</v>
      </c>
      <c r="K1022" s="134">
        <f>IFERROR($K$3*TWK!D1019/100,"n/a")</f>
        <v>13.111583333333334</v>
      </c>
      <c r="L1022" s="134">
        <f>IFERROR( $L$3*TWK!D1019/100,"n/a")</f>
        <v>12.439194444444443</v>
      </c>
      <c r="M1022" s="134">
        <f>IFERROR($M$3*TWK!D1019/100,"n/a")</f>
        <v>11.999555555555553</v>
      </c>
      <c r="N1022" s="134">
        <f>IFERROR($N$3*TWK!E1019/100,"n/a")</f>
        <v>9.7034583333333337</v>
      </c>
      <c r="O1022" s="134">
        <f>IFERROR($O$3*TWK!F1019/100,"n/a")</f>
        <v>10.930305555555556</v>
      </c>
      <c r="P1022" s="134">
        <f>IFERROR($P$3*TWK!F1019/100,"n/a")</f>
        <v>10.394277777777777</v>
      </c>
      <c r="Q1022" s="134">
        <f>IFERROR($Q$3*TWK!F1019/100,"n/a")</f>
        <v>9.415444444444443</v>
      </c>
      <c r="R1022" s="134">
        <f>IFERROR($R$3*TWK!F1019/100,"n/a")</f>
        <v>9.2989166666666669</v>
      </c>
      <c r="S1022" s="134">
        <f>IFERROR($S$3*TWK!H1019/100,"n/a")</f>
        <v>8.8983333333333334</v>
      </c>
      <c r="T1022" s="134">
        <f>IFERROR($T$3*TWK!H1019/100,"n/a")</f>
        <v>8.6641666666666666</v>
      </c>
      <c r="U1022" s="134">
        <f>IFERROR($U$3*TWK!H1019/100,"n/a")</f>
        <v>8.2894999999999985</v>
      </c>
      <c r="V1022" s="134">
        <f>IFERROR($V$3*TWK!H1019/100,"n/a")</f>
        <v>8.2192499999999988</v>
      </c>
      <c r="W1022" s="134">
        <f>IFERROR($W$3*TWK!H1019/100,"n/a")</f>
        <v>7.3528333333333329</v>
      </c>
      <c r="X1022" s="134">
        <f>IFERROR($X$3*(TWK!H1019+25)/100,"n/a")</f>
        <v>7.7490833333333331</v>
      </c>
      <c r="Y1022" s="134">
        <f>IFERROR($Y$3*(TWK!H1019+50)/100,"n/a")</f>
        <v>7.5872499999999992</v>
      </c>
      <c r="Z1022" s="134">
        <f>IFERROR($Z$3*TWK!H1019/100,"n/a")</f>
        <v>5.7839166666666664</v>
      </c>
      <c r="AA1022" s="134">
        <f>IFERROR($AA$3*(TWK!H1019+100)/100,"n/a")</f>
        <v>7.6524166666666655</v>
      </c>
    </row>
    <row r="1023" spans="1:27" x14ac:dyDescent="0.25">
      <c r="A1023" s="47">
        <f t="shared" si="15"/>
        <v>45118</v>
      </c>
      <c r="B1023" s="134">
        <f>IFERROR($B$3*TWK!B1020/100,"n/a")</f>
        <v>22.92510714285714</v>
      </c>
      <c r="C1023" s="134">
        <f>IFERROR($C$3*TWK!C1020/100,"n/a")</f>
        <v>19.125</v>
      </c>
      <c r="D1023" s="134">
        <f>IFERROR($D$3*TWK!C1020/100,"n/a")</f>
        <v>16.9575</v>
      </c>
      <c r="E1023" s="134">
        <f>IFERROR( $E$3*TWK!C1020/100,"n/a")</f>
        <v>16.192499999999999</v>
      </c>
      <c r="F1023" s="134">
        <f>IFERROR($F$3*TWK!C1020/100,"n/a")</f>
        <v>15.4275</v>
      </c>
      <c r="G1023" s="134">
        <f>IFERROR($G$3*TWK!H1020/100,"n/a")</f>
        <v>9.4287500000000009</v>
      </c>
      <c r="H1023" s="134">
        <f>IFERROR( $H$3*TWK!D1020/100,"n/a")</f>
        <v>17.936062500000002</v>
      </c>
      <c r="I1023" s="134">
        <f>IFERROR($I$3*TWK!D1020/100,"n/a")</f>
        <v>16.477593749999997</v>
      </c>
      <c r="J1023" s="134">
        <f>IFERROR($J$3*TWK!D1020/100,"n/a")</f>
        <v>16.260375</v>
      </c>
      <c r="K1023" s="134">
        <f>IFERROR($K$3*TWK!D1020/100,"n/a")</f>
        <v>15.732843750000002</v>
      </c>
      <c r="L1023" s="134">
        <f>IFERROR( $L$3*TWK!D1020/100,"n/a")</f>
        <v>14.926031249999999</v>
      </c>
      <c r="M1023" s="134">
        <f>IFERROR($M$3*TWK!D1020/100,"n/a")</f>
        <v>14.398499999999999</v>
      </c>
      <c r="N1023" s="134">
        <f>IFERROR($N$3*TWK!E1020/100,"n/a")</f>
        <v>10.760531250000001</v>
      </c>
      <c r="O1023" s="134">
        <f>IFERROR($O$3*TWK!F1020/100,"n/a")</f>
        <v>12.076750000000002</v>
      </c>
      <c r="P1023" s="134">
        <f>IFERROR($P$3*TWK!F1020/100,"n/a")</f>
        <v>11.484500000000001</v>
      </c>
      <c r="Q1023" s="134">
        <f>IFERROR($Q$3*TWK!F1020/100,"n/a")</f>
        <v>10.402999999999999</v>
      </c>
      <c r="R1023" s="134">
        <f>IFERROR($R$3*TWK!F1020/100,"n/a")</f>
        <v>10.27425</v>
      </c>
      <c r="S1023" s="134">
        <f>IFERROR($S$3*TWK!H1020/100,"n/a")</f>
        <v>9.4287500000000009</v>
      </c>
      <c r="T1023" s="134">
        <f>IFERROR($T$3*TWK!H1020/100,"n/a")</f>
        <v>9.1806249999999991</v>
      </c>
      <c r="U1023" s="134">
        <f>IFERROR($U$3*TWK!H1020/100,"n/a")</f>
        <v>8.7836249999999989</v>
      </c>
      <c r="V1023" s="134">
        <f>IFERROR($V$3*TWK!H1020/100,"n/a")</f>
        <v>8.7091874999999987</v>
      </c>
      <c r="W1023" s="134">
        <f>IFERROR($W$3*TWK!H1020/100,"n/a")</f>
        <v>7.791125000000001</v>
      </c>
      <c r="X1023" s="134">
        <f>IFERROR($X$3*(TWK!H1020+25)/100,"n/a")</f>
        <v>8.1664375000000007</v>
      </c>
      <c r="Y1023" s="134">
        <f>IFERROR($Y$3*(TWK!H1020+50)/100,"n/a")</f>
        <v>7.9599374999999997</v>
      </c>
      <c r="Z1023" s="134">
        <f>IFERROR($Z$3*TWK!H1020/100,"n/a")</f>
        <v>6.1286875000000007</v>
      </c>
      <c r="AA1023" s="134">
        <f>IFERROR($AA$3*(TWK!H1020+100)/100,"n/a")</f>
        <v>7.9720625000000007</v>
      </c>
    </row>
    <row r="1024" spans="1:27" x14ac:dyDescent="0.25">
      <c r="A1024" s="47">
        <f t="shared" si="15"/>
        <v>45125</v>
      </c>
      <c r="B1024" s="134">
        <f>IFERROR($B$3*TWK!B1021/100,"n/a")</f>
        <v>24.207321428571433</v>
      </c>
      <c r="C1024" s="134">
        <f>IFERROR($C$3*TWK!C1021/100,"n/a")</f>
        <v>23.024999999999999</v>
      </c>
      <c r="D1024" s="134">
        <f>IFERROR($D$3*TWK!C1021/100,"n/a")</f>
        <v>20.415500000000002</v>
      </c>
      <c r="E1024" s="134">
        <f>IFERROR( $E$3*TWK!C1021/100,"n/a")</f>
        <v>19.494500000000002</v>
      </c>
      <c r="F1024" s="134">
        <f>IFERROR($F$3*TWK!C1021/100,"n/a")</f>
        <v>18.573499999999999</v>
      </c>
      <c r="G1024" s="134">
        <f>IFERROR($G$3*TWK!H1021/100,"n/a")</f>
        <v>11.087857142857143</v>
      </c>
      <c r="H1024" s="134">
        <f>IFERROR( $H$3*TWK!D1021/100,"n/a")</f>
        <v>21.262142857142859</v>
      </c>
      <c r="I1024" s="134">
        <f>IFERROR($I$3*TWK!D1021/100,"n/a")</f>
        <v>19.533214285714283</v>
      </c>
      <c r="J1024" s="134">
        <f>IFERROR($J$3*TWK!D1021/100,"n/a")</f>
        <v>19.275714285714283</v>
      </c>
      <c r="K1024" s="134">
        <f>IFERROR($K$3*TWK!D1021/100,"n/a")</f>
        <v>18.650357142857143</v>
      </c>
      <c r="L1024" s="134">
        <f>IFERROR( $L$3*TWK!D1021/100,"n/a")</f>
        <v>17.693928571428568</v>
      </c>
      <c r="M1024" s="134">
        <f>IFERROR($M$3*TWK!D1021/100,"n/a")</f>
        <v>17.068571428571428</v>
      </c>
      <c r="N1024" s="134">
        <f>IFERROR($N$3*TWK!E1021/100,"n/a")</f>
        <v>12.518625</v>
      </c>
      <c r="O1024" s="134">
        <f>IFERROR($O$3*TWK!F1021/100,"n/a")</f>
        <v>13.88575</v>
      </c>
      <c r="P1024" s="134">
        <f>IFERROR($P$3*TWK!F1021/100,"n/a")</f>
        <v>13.204785714285713</v>
      </c>
      <c r="Q1024" s="134">
        <f>IFERROR($Q$3*TWK!F1021/100,"n/a")</f>
        <v>11.961285714285713</v>
      </c>
      <c r="R1024" s="134">
        <f>IFERROR($R$3*TWK!F1021/100,"n/a")</f>
        <v>11.81325</v>
      </c>
      <c r="S1024" s="134">
        <f>IFERROR($S$3*TWK!H1021/100,"n/a")</f>
        <v>11.087857142857143</v>
      </c>
      <c r="T1024" s="134">
        <f>IFERROR($T$3*TWK!H1021/100,"n/a")</f>
        <v>10.796071428571429</v>
      </c>
      <c r="U1024" s="134">
        <f>IFERROR($U$3*TWK!H1021/100,"n/a")</f>
        <v>10.329214285714286</v>
      </c>
      <c r="V1024" s="134">
        <f>IFERROR($V$3*TWK!H1021/100,"n/a")</f>
        <v>10.241678571428571</v>
      </c>
      <c r="W1024" s="134">
        <f>IFERROR($W$3*TWK!H1021/100,"n/a")</f>
        <v>9.16207142857143</v>
      </c>
      <c r="X1024" s="134">
        <f>IFERROR($X$3*(TWK!H1021+25)/100,"n/a")</f>
        <v>9.4718928571428584</v>
      </c>
      <c r="Y1024" s="134">
        <f>IFERROR($Y$3*(TWK!H1021+50)/100,"n/a")</f>
        <v>9.1256785714285709</v>
      </c>
      <c r="Z1024" s="134">
        <f>IFERROR($Z$3*TWK!H1021/100,"n/a")</f>
        <v>7.2071071428571427</v>
      </c>
      <c r="AA1024" s="134">
        <f>IFERROR($AA$3*(TWK!H1021+100)/100,"n/a")</f>
        <v>8.9718928571428567</v>
      </c>
    </row>
    <row r="1025" spans="1:27" x14ac:dyDescent="0.25">
      <c r="A1025" s="47">
        <f t="shared" si="15"/>
        <v>45132</v>
      </c>
      <c r="B1025" s="134">
        <f>IFERROR($B$3*TWK!B1022/100,"n/a")</f>
        <v>26.094718750000002</v>
      </c>
      <c r="C1025" s="134">
        <f>IFERROR($C$3*TWK!C1022/100,"n/a")</f>
        <v>23.821874999999999</v>
      </c>
      <c r="D1025" s="134">
        <f>IFERROR($D$3*TWK!C1022/100,"n/a")</f>
        <v>21.122062500000002</v>
      </c>
      <c r="E1025" s="134">
        <f>IFERROR( $E$3*TWK!C1022/100,"n/a")</f>
        <v>20.1691875</v>
      </c>
      <c r="F1025" s="134">
        <f>IFERROR($F$3*TWK!C1022/100,"n/a")</f>
        <v>19.216312500000001</v>
      </c>
      <c r="G1025" s="134">
        <f>IFERROR($G$3*TWK!H1022/100,"n/a")</f>
        <v>12.053125</v>
      </c>
      <c r="H1025" s="134">
        <f>IFERROR( $H$3*TWK!D1022/100,"n/a")</f>
        <v>22.0181875</v>
      </c>
      <c r="I1025" s="134">
        <f>IFERROR($I$3*TWK!D1022/100,"n/a")</f>
        <v>20.22778125</v>
      </c>
      <c r="J1025" s="134">
        <f>IFERROR($J$3*TWK!D1022/100,"n/a")</f>
        <v>19.961125000000003</v>
      </c>
      <c r="K1025" s="134">
        <f>IFERROR($K$3*TWK!D1022/100,"n/a")</f>
        <v>19.31353125</v>
      </c>
      <c r="L1025" s="134">
        <f>IFERROR( $L$3*TWK!D1022/100,"n/a")</f>
        <v>18.323093749999998</v>
      </c>
      <c r="M1025" s="134">
        <f>IFERROR($M$3*TWK!D1022/100,"n/a")</f>
        <v>17.6755</v>
      </c>
      <c r="N1025" s="134">
        <f>IFERROR($N$3*TWK!E1022/100,"n/a")</f>
        <v>13.566000000000001</v>
      </c>
      <c r="O1025" s="134">
        <f>IFERROR($O$3*TWK!F1022/100,"n/a")</f>
        <v>14.846781250000001</v>
      </c>
      <c r="P1025" s="134">
        <f>IFERROR($P$3*TWK!F1022/100,"n/a")</f>
        <v>14.1186875</v>
      </c>
      <c r="Q1025" s="134">
        <f>IFERROR($Q$3*TWK!F1022/100,"n/a")</f>
        <v>12.789124999999999</v>
      </c>
      <c r="R1025" s="134">
        <f>IFERROR($R$3*TWK!F1022/100,"n/a")</f>
        <v>12.630843750000002</v>
      </c>
      <c r="S1025" s="134">
        <f>IFERROR($S$3*TWK!H1022/100,"n/a")</f>
        <v>12.053125</v>
      </c>
      <c r="T1025" s="134">
        <f>IFERROR($T$3*TWK!H1022/100,"n/a")</f>
        <v>11.7359375</v>
      </c>
      <c r="U1025" s="134">
        <f>IFERROR($U$3*TWK!H1022/100,"n/a")</f>
        <v>11.2284375</v>
      </c>
      <c r="V1025" s="134">
        <f>IFERROR($V$3*TWK!H1022/100,"n/a")</f>
        <v>11.13328125</v>
      </c>
      <c r="W1025" s="134">
        <f>IFERROR($W$3*TWK!H1022/100,"n/a")</f>
        <v>9.9596874999999994</v>
      </c>
      <c r="X1025" s="134">
        <f>IFERROR($X$3*(TWK!H1022+25)/100,"n/a")</f>
        <v>10.231406250000001</v>
      </c>
      <c r="Y1025" s="134">
        <f>IFERROR($Y$3*(TWK!H1022+50)/100,"n/a")</f>
        <v>9.8039062500000007</v>
      </c>
      <c r="Z1025" s="134">
        <f>IFERROR($Z$3*TWK!H1022/100,"n/a")</f>
        <v>7.8345312500000013</v>
      </c>
      <c r="AA1025" s="134">
        <f>IFERROR($AA$3*(TWK!H1022+100)/100,"n/a")</f>
        <v>9.5535937499999992</v>
      </c>
    </row>
    <row r="1026" spans="1:27" x14ac:dyDescent="0.25">
      <c r="A1026" s="47">
        <f t="shared" si="15"/>
        <v>45139</v>
      </c>
      <c r="B1026" s="134">
        <f>IFERROR($B$3*TWK!B1023/100,"n/a")</f>
        <v>28.407678571428573</v>
      </c>
      <c r="C1026" s="134">
        <f>IFERROR($C$3*TWK!C1023/100,"n/a")</f>
        <v>24.243749999999999</v>
      </c>
      <c r="D1026" s="134">
        <f>IFERROR($D$3*TWK!C1023/100,"n/a")</f>
        <v>21.496125000000003</v>
      </c>
      <c r="E1026" s="134">
        <f>IFERROR( $E$3*TWK!C1023/100,"n/a")</f>
        <v>20.526374999999998</v>
      </c>
      <c r="F1026" s="134">
        <f>IFERROR($F$3*TWK!C1023/100,"n/a")</f>
        <v>19.556625</v>
      </c>
      <c r="G1026" s="134">
        <f>IFERROR($G$3*TWK!H1023/100,"n/a")</f>
        <v>12.765625</v>
      </c>
      <c r="H1026" s="134">
        <f>IFERROR( $H$3*TWK!D1023/100,"n/a")</f>
        <v>22.812937500000004</v>
      </c>
      <c r="I1026" s="134">
        <f>IFERROR($I$3*TWK!D1023/100,"n/a")</f>
        <v>20.957906249999997</v>
      </c>
      <c r="J1026" s="134">
        <f>IFERROR($J$3*TWK!D1023/100,"n/a")</f>
        <v>20.681625</v>
      </c>
      <c r="K1026" s="134">
        <f>IFERROR($K$3*TWK!D1023/100,"n/a")</f>
        <v>20.01065625</v>
      </c>
      <c r="L1026" s="134">
        <f>IFERROR( $L$3*TWK!D1023/100,"n/a")</f>
        <v>18.984468749999998</v>
      </c>
      <c r="M1026" s="134">
        <f>IFERROR($M$3*TWK!D1023/100,"n/a")</f>
        <v>18.313499999999998</v>
      </c>
      <c r="N1026" s="134">
        <f>IFERROR($N$3*TWK!E1023/100,"n/a")</f>
        <v>14.114625</v>
      </c>
      <c r="O1026" s="134">
        <f>IFERROR($O$3*TWK!F1023/100,"n/a")</f>
        <v>15.843406250000001</v>
      </c>
      <c r="P1026" s="134">
        <f>IFERROR($P$3*TWK!F1023/100,"n/a")</f>
        <v>15.066437499999999</v>
      </c>
      <c r="Q1026" s="134">
        <f>IFERROR($Q$3*TWK!F1023/100,"n/a")</f>
        <v>13.647625</v>
      </c>
      <c r="R1026" s="134">
        <f>IFERROR($R$3*TWK!F1023/100,"n/a")</f>
        <v>13.478718750000001</v>
      </c>
      <c r="S1026" s="134">
        <f>IFERROR($S$3*TWK!H1023/100,"n/a")</f>
        <v>12.765625</v>
      </c>
      <c r="T1026" s="134">
        <f>IFERROR($T$3*TWK!H1023/100,"n/a")</f>
        <v>12.4296875</v>
      </c>
      <c r="U1026" s="134">
        <f>IFERROR($U$3*TWK!H1023/100,"n/a")</f>
        <v>11.8921875</v>
      </c>
      <c r="V1026" s="134">
        <f>IFERROR($V$3*TWK!H1023/100,"n/a")</f>
        <v>11.79140625</v>
      </c>
      <c r="W1026" s="134">
        <f>IFERROR($W$3*TWK!H1023/100,"n/a")</f>
        <v>10.5484375</v>
      </c>
      <c r="X1026" s="134">
        <f>IFERROR($X$3*(TWK!H1023+25)/100,"n/a")</f>
        <v>10.792031250000001</v>
      </c>
      <c r="Y1026" s="134">
        <f>IFERROR($Y$3*(TWK!H1023+50)/100,"n/a")</f>
        <v>10.30453125</v>
      </c>
      <c r="Z1026" s="134">
        <f>IFERROR($Z$3*TWK!H1023/100,"n/a")</f>
        <v>8.2976562500000011</v>
      </c>
      <c r="AA1026" s="134">
        <f>IFERROR($AA$3*(TWK!H1023+100)/100,"n/a")</f>
        <v>9.9829687499999995</v>
      </c>
    </row>
    <row r="1027" spans="1:27" x14ac:dyDescent="0.25">
      <c r="A1027" s="47">
        <f t="shared" si="15"/>
        <v>45146</v>
      </c>
      <c r="B1027" s="134">
        <f>IFERROR($B$3*TWK!B1024/100,"n/a")</f>
        <v>28.241875</v>
      </c>
      <c r="C1027" s="134">
        <f>IFERROR($C$3*TWK!C1024/100,"n/a")</f>
        <v>25.03125</v>
      </c>
      <c r="D1027" s="134">
        <f>IFERROR($D$3*TWK!C1024/100,"n/a")</f>
        <v>22.194375000000001</v>
      </c>
      <c r="E1027" s="134">
        <f>IFERROR( $E$3*TWK!C1024/100,"n/a")</f>
        <v>21.193124999999998</v>
      </c>
      <c r="F1027" s="134">
        <f>IFERROR($F$3*TWK!C1024/100,"n/a")</f>
        <v>20.191875</v>
      </c>
      <c r="G1027" s="134">
        <f>IFERROR($G$3*TWK!H1024/100,"n/a")</f>
        <v>14.772500000000001</v>
      </c>
      <c r="H1027" s="134">
        <f>IFERROR( $H$3*TWK!D1024/100,"n/a")</f>
        <v>23.842500000000001</v>
      </c>
      <c r="I1027" s="134">
        <f>IFERROR($I$3*TWK!D1024/100,"n/a")</f>
        <v>21.903749999999999</v>
      </c>
      <c r="J1027" s="134">
        <f>IFERROR($J$3*TWK!D1024/100,"n/a")</f>
        <v>21.614999999999998</v>
      </c>
      <c r="K1027" s="134">
        <f>IFERROR($K$3*TWK!D1024/100,"n/a")</f>
        <v>20.91375</v>
      </c>
      <c r="L1027" s="134">
        <f>IFERROR( $L$3*TWK!D1024/100,"n/a")</f>
        <v>19.841249999999999</v>
      </c>
      <c r="M1027" s="134">
        <f>IFERROR($M$3*TWK!D1024/100,"n/a")</f>
        <v>19.139999999999997</v>
      </c>
      <c r="N1027" s="134">
        <f>IFERROR($N$3*TWK!E1024/100,"n/a")</f>
        <v>14.139562500000002</v>
      </c>
      <c r="O1027" s="134">
        <f>IFERROR($O$3*TWK!F1024/100,"n/a")</f>
        <v>17.880625000000002</v>
      </c>
      <c r="P1027" s="134">
        <f>IFERROR($P$3*TWK!F1024/100,"n/a")</f>
        <v>17.00375</v>
      </c>
      <c r="Q1027" s="134">
        <f>IFERROR($Q$3*TWK!F1024/100,"n/a")</f>
        <v>15.4025</v>
      </c>
      <c r="R1027" s="134">
        <f>IFERROR($R$3*TWK!F1024/100,"n/a")</f>
        <v>15.211874999999999</v>
      </c>
      <c r="S1027" s="134">
        <f>IFERROR($S$3*TWK!H1024/100,"n/a")</f>
        <v>14.772500000000001</v>
      </c>
      <c r="T1027" s="134">
        <f>IFERROR($T$3*TWK!H1024/100,"n/a")</f>
        <v>14.383749999999999</v>
      </c>
      <c r="U1027" s="134">
        <f>IFERROR($U$3*TWK!H1024/100,"n/a")</f>
        <v>13.761749999999999</v>
      </c>
      <c r="V1027" s="134">
        <f>IFERROR($V$3*TWK!H1024/100,"n/a")</f>
        <v>13.645124999999998</v>
      </c>
      <c r="W1027" s="134">
        <f>IFERROR($W$3*TWK!H1024/100,"n/a")</f>
        <v>12.20675</v>
      </c>
      <c r="X1027" s="134">
        <f>IFERROR($X$3*(TWK!H1024+25)/100,"n/a")</f>
        <v>12.371125000000001</v>
      </c>
      <c r="Y1027" s="134">
        <f>IFERROR($Y$3*(TWK!H1024+50)/100,"n/a")</f>
        <v>11.714624999999998</v>
      </c>
      <c r="Z1027" s="134">
        <f>IFERROR($Z$3*TWK!H1024/100,"n/a")</f>
        <v>9.6021250000000009</v>
      </c>
      <c r="AA1027" s="134">
        <f>IFERROR($AA$3*(TWK!H1024+100)/100,"n/a")</f>
        <v>11.192375</v>
      </c>
    </row>
    <row r="1028" spans="1:27" x14ac:dyDescent="0.25">
      <c r="A1028" s="47">
        <f t="shared" si="15"/>
        <v>45153</v>
      </c>
      <c r="B1028" s="134">
        <f>IFERROR($B$3*TWK!B1025/100,"n/a")</f>
        <v>28.783500000000004</v>
      </c>
      <c r="C1028" s="134">
        <f>IFERROR($C$3*TWK!C1025/100,"n/a")</f>
        <v>24.107142857142858</v>
      </c>
      <c r="D1028" s="134">
        <f>IFERROR($D$3*TWK!C1025/100,"n/a")</f>
        <v>21.375</v>
      </c>
      <c r="E1028" s="134">
        <f>IFERROR( $E$3*TWK!C1025/100,"n/a")</f>
        <v>20.410714285714288</v>
      </c>
      <c r="F1028" s="134">
        <f>IFERROR($F$3*TWK!C1025/100,"n/a")</f>
        <v>19.446428571428569</v>
      </c>
      <c r="G1028" s="134">
        <f>IFERROR($G$3*TWK!H1025/100,"n/a")</f>
        <v>14.738571428571426</v>
      </c>
      <c r="H1028" s="134">
        <f>IFERROR( $H$3*TWK!D1025/100,"n/a")</f>
        <v>23.223214285714285</v>
      </c>
      <c r="I1028" s="134">
        <f>IFERROR($I$3*TWK!D1025/100,"n/a")</f>
        <v>21.334821428571427</v>
      </c>
      <c r="J1028" s="134">
        <f>IFERROR($J$3*TWK!D1025/100,"n/a")</f>
        <v>21.053571428571431</v>
      </c>
      <c r="K1028" s="134">
        <f>IFERROR($K$3*TWK!D1025/100,"n/a")</f>
        <v>20.370535714285715</v>
      </c>
      <c r="L1028" s="134">
        <f>IFERROR( $L$3*TWK!D1025/100,"n/a")</f>
        <v>19.325892857142854</v>
      </c>
      <c r="M1028" s="134">
        <f>IFERROR($M$3*TWK!D1025/100,"n/a")</f>
        <v>18.642857142857142</v>
      </c>
      <c r="N1028" s="134">
        <f>IFERROR($N$3*TWK!E1025/100,"n/a")</f>
        <v>14.307</v>
      </c>
      <c r="O1028" s="134">
        <f>IFERROR($O$3*TWK!F1025/100,"n/a")</f>
        <v>18.575749999999999</v>
      </c>
      <c r="P1028" s="134">
        <f>IFERROR($P$3*TWK!F1025/100,"n/a")</f>
        <v>17.664785714285713</v>
      </c>
      <c r="Q1028" s="134">
        <f>IFERROR($Q$3*TWK!F1025/100,"n/a")</f>
        <v>16.001285714285714</v>
      </c>
      <c r="R1028" s="134">
        <f>IFERROR($R$3*TWK!F1025/100,"n/a")</f>
        <v>15.80325</v>
      </c>
      <c r="S1028" s="134">
        <f>IFERROR($S$3*TWK!H1025/100,"n/a")</f>
        <v>14.738571428571426</v>
      </c>
      <c r="T1028" s="134">
        <f>IFERROR($T$3*TWK!H1025/100,"n/a")</f>
        <v>14.350714285714284</v>
      </c>
      <c r="U1028" s="134">
        <f>IFERROR($U$3*TWK!H1025/100,"n/a")</f>
        <v>13.730142857142857</v>
      </c>
      <c r="V1028" s="134">
        <f>IFERROR($V$3*TWK!H1025/100,"n/a")</f>
        <v>13.613785714285711</v>
      </c>
      <c r="W1028" s="134">
        <f>IFERROR($W$3*TWK!H1025/100,"n/a")</f>
        <v>12.178714285714285</v>
      </c>
      <c r="X1028" s="134">
        <f>IFERROR($X$3*(TWK!H1025+25)/100,"n/a")</f>
        <v>12.344428571428571</v>
      </c>
      <c r="Y1028" s="134">
        <f>IFERROR($Y$3*(TWK!H1025+50)/100,"n/a")</f>
        <v>11.690785714285715</v>
      </c>
      <c r="Z1028" s="134">
        <f>IFERROR($Z$3*TWK!H1025/100,"n/a")</f>
        <v>9.5800714285714292</v>
      </c>
      <c r="AA1028" s="134">
        <f>IFERROR($AA$3*(TWK!H1025+100)/100,"n/a")</f>
        <v>11.171928571428571</v>
      </c>
    </row>
    <row r="1029" spans="1:27" x14ac:dyDescent="0.25">
      <c r="A1029" s="47">
        <f t="shared" si="15"/>
        <v>45160</v>
      </c>
      <c r="B1029" s="134">
        <f>IFERROR($B$3*TWK!B1026/100,"n/a")</f>
        <v>29.424607142857145</v>
      </c>
      <c r="C1029" s="134">
        <f>IFERROR($C$3*TWK!C1026/100,"n/a")</f>
        <v>24.87857142857143</v>
      </c>
      <c r="D1029" s="134">
        <f>IFERROR($D$3*TWK!C1026/100,"n/a")</f>
        <v>22.059000000000001</v>
      </c>
      <c r="E1029" s="134">
        <f>IFERROR( $E$3*TWK!C1026/100,"n/a")</f>
        <v>21.063857142857145</v>
      </c>
      <c r="F1029" s="134">
        <f>IFERROR($F$3*TWK!C1026/100,"n/a")</f>
        <v>20.068714285714286</v>
      </c>
      <c r="G1029" s="134">
        <f>IFERROR($G$3*TWK!H1026/100,"n/a")</f>
        <v>15.729285714285714</v>
      </c>
      <c r="H1029" s="134">
        <f>IFERROR( $H$3*TWK!D1026/100,"n/a")</f>
        <v>22.996142857142857</v>
      </c>
      <c r="I1029" s="134">
        <f>IFERROR($I$3*TWK!D1026/100,"n/a")</f>
        <v>21.126214285714283</v>
      </c>
      <c r="J1029" s="134">
        <f>IFERROR($J$3*TWK!D1026/100,"n/a")</f>
        <v>20.847714285714286</v>
      </c>
      <c r="K1029" s="134">
        <f>IFERROR($K$3*TWK!D1026/100,"n/a")</f>
        <v>20.171357142857143</v>
      </c>
      <c r="L1029" s="134">
        <f>IFERROR( $L$3*TWK!D1026/100,"n/a")</f>
        <v>19.13692857142857</v>
      </c>
      <c r="M1029" s="134">
        <f>IFERROR($M$3*TWK!D1026/100,"n/a")</f>
        <v>18.460571428571427</v>
      </c>
      <c r="N1029" s="134">
        <f>IFERROR($N$3*TWK!E1026/100,"n/a")</f>
        <v>15.653625</v>
      </c>
      <c r="O1029" s="134">
        <f>IFERROR($O$3*TWK!F1026/100,"n/a")</f>
        <v>19.178750000000001</v>
      </c>
      <c r="P1029" s="134">
        <f>IFERROR($P$3*TWK!F1026/100,"n/a")</f>
        <v>18.238214285714285</v>
      </c>
      <c r="Q1029" s="134">
        <f>IFERROR($Q$3*TWK!F1026/100,"n/a")</f>
        <v>16.520714285714288</v>
      </c>
      <c r="R1029" s="134">
        <f>IFERROR($R$3*TWK!F1026/100,"n/a")</f>
        <v>16.316250000000004</v>
      </c>
      <c r="S1029" s="134">
        <f>IFERROR($S$3*TWK!H1026/100,"n/a")</f>
        <v>15.729285714285714</v>
      </c>
      <c r="T1029" s="134">
        <f>IFERROR($T$3*TWK!H1026/100,"n/a")</f>
        <v>15.315357142857145</v>
      </c>
      <c r="U1029" s="134">
        <f>IFERROR($U$3*TWK!H1026/100,"n/a")</f>
        <v>14.65307142857143</v>
      </c>
      <c r="V1029" s="134">
        <f>IFERROR($V$3*TWK!H1026/100,"n/a")</f>
        <v>14.528892857142857</v>
      </c>
      <c r="W1029" s="134">
        <f>IFERROR($W$3*TWK!H1026/100,"n/a")</f>
        <v>12.997357142857146</v>
      </c>
      <c r="X1029" s="134">
        <f>IFERROR($X$3*(TWK!H1026+25)/100,"n/a")</f>
        <v>13.123964285714287</v>
      </c>
      <c r="Y1029" s="134">
        <f>IFERROR($Y$3*(TWK!H1026+50)/100,"n/a")</f>
        <v>12.386892857142858</v>
      </c>
      <c r="Z1029" s="134">
        <f>IFERROR($Z$3*TWK!H1026/100,"n/a")</f>
        <v>10.224035714285716</v>
      </c>
      <c r="AA1029" s="134">
        <f>IFERROR($AA$3*(TWK!H1026+100)/100,"n/a")</f>
        <v>11.768964285714286</v>
      </c>
    </row>
    <row r="1030" spans="1:27" x14ac:dyDescent="0.25">
      <c r="A1030" s="47">
        <f t="shared" si="15"/>
        <v>45167</v>
      </c>
      <c r="B1030" s="134">
        <f>IFERROR($B$3*TWK!B1027/100,"n/a")</f>
        <v>37.803214285714283</v>
      </c>
      <c r="C1030" s="134">
        <f>IFERROR($C$3*TWK!C1027/100,"n/a")</f>
        <v>35.25</v>
      </c>
      <c r="D1030" s="134">
        <f>IFERROR($D$3*TWK!C1027/100,"n/a")</f>
        <v>31.254999999999999</v>
      </c>
      <c r="E1030" s="134">
        <f>IFERROR( $E$3*TWK!C1027/100,"n/a")</f>
        <v>29.844999999999999</v>
      </c>
      <c r="F1030" s="134">
        <f>IFERROR($F$3*TWK!C1027/100,"n/a")</f>
        <v>28.434999999999999</v>
      </c>
      <c r="G1030" s="134">
        <f>IFERROR($G$3*TWK!H1027/100,"n/a")</f>
        <v>28.678125000000001</v>
      </c>
      <c r="H1030" s="134">
        <f>IFERROR( $H$3*TWK!D1027/100,"n/a")</f>
        <v>33.776874999999997</v>
      </c>
      <c r="I1030" s="134">
        <f>IFERROR($I$3*TWK!D1027/100,"n/a")</f>
        <v>31.030312499999994</v>
      </c>
      <c r="J1030" s="134">
        <f>IFERROR($J$3*TWK!D1027/100,"n/a")</f>
        <v>30.62125</v>
      </c>
      <c r="K1030" s="134">
        <f>IFERROR($K$3*TWK!D1027/100,"n/a")</f>
        <v>29.627812500000001</v>
      </c>
      <c r="L1030" s="134">
        <f>IFERROR( $L$3*TWK!D1027/100,"n/a")</f>
        <v>28.108437499999994</v>
      </c>
      <c r="M1030" s="134">
        <f>IFERROR($M$3*TWK!D1027/100,"n/a")</f>
        <v>27.114999999999998</v>
      </c>
      <c r="N1030" s="134">
        <f>IFERROR($N$3*TWK!E1027/100,"n/a")</f>
        <v>23.329031250000003</v>
      </c>
      <c r="O1030" s="134">
        <f>IFERROR($O$3*TWK!F1027/100,"n/a")</f>
        <v>27.114062499999999</v>
      </c>
      <c r="P1030" s="134">
        <f>IFERROR($P$3*TWK!F1027/100,"n/a")</f>
        <v>25.784375000000001</v>
      </c>
      <c r="Q1030" s="134">
        <f>IFERROR($Q$3*TWK!F1027/100,"n/a")</f>
        <v>23.356249999999999</v>
      </c>
      <c r="R1030" s="134">
        <f>IFERROR($R$3*TWK!F1027/100,"n/a")</f>
        <v>23.067187499999999</v>
      </c>
      <c r="S1030" s="134">
        <f>IFERROR($S$3*TWK!H1027/100,"n/a")</f>
        <v>28.678125000000001</v>
      </c>
      <c r="T1030" s="134">
        <f>IFERROR($T$3*TWK!H1027/100,"n/a")</f>
        <v>27.923437499999999</v>
      </c>
      <c r="U1030" s="134">
        <f>IFERROR($U$3*TWK!H1027/100,"n/a")</f>
        <v>26.715937499999999</v>
      </c>
      <c r="V1030" s="134">
        <f>IFERROR($V$3*TWK!H1027/100,"n/a")</f>
        <v>26.489531249999999</v>
      </c>
      <c r="W1030" s="134">
        <f>IFERROR($W$3*TWK!H1027/100,"n/a")</f>
        <v>23.697187499999998</v>
      </c>
      <c r="X1030" s="134">
        <f>IFERROR($X$3*(TWK!H1027+25)/100,"n/a")</f>
        <v>23.31265625</v>
      </c>
      <c r="Y1030" s="134">
        <f>IFERROR($Y$3*(TWK!H1027+50)/100,"n/a")</f>
        <v>21.485156249999999</v>
      </c>
      <c r="Z1030" s="134">
        <f>IFERROR($Z$3*TWK!H1027/100,"n/a")</f>
        <v>18.640781250000003</v>
      </c>
      <c r="AA1030" s="134">
        <f>IFERROR($AA$3*(TWK!H1027+100)/100,"n/a")</f>
        <v>19.572343750000002</v>
      </c>
    </row>
    <row r="1031" spans="1:27" x14ac:dyDescent="0.25">
      <c r="A1031" s="47">
        <f t="shared" si="15"/>
        <v>45174</v>
      </c>
      <c r="B1031" s="134">
        <f>IFERROR($B$3*TWK!B1028/100,"n/a")</f>
        <v>41.671964285714282</v>
      </c>
      <c r="C1031" s="134">
        <f>IFERROR($C$3*TWK!C1028/100,"n/a")</f>
        <v>38.464285714285715</v>
      </c>
      <c r="D1031" s="134">
        <f>IFERROR($D$3*TWK!C1028/100,"n/a")</f>
        <v>34.104999999999997</v>
      </c>
      <c r="E1031" s="134">
        <f>IFERROR( $E$3*TWK!C1028/100,"n/a")</f>
        <v>32.566428571428567</v>
      </c>
      <c r="F1031" s="134">
        <f>IFERROR($F$3*TWK!C1028/100,"n/a")</f>
        <v>31.027857142857144</v>
      </c>
      <c r="G1031" s="134">
        <f>IFERROR($G$3*TWK!H1028/100,"n/a")</f>
        <v>26.41</v>
      </c>
      <c r="H1031" s="134">
        <f>IFERROR( $H$3*TWK!D1028/100,"n/a")</f>
        <v>37.260357142857146</v>
      </c>
      <c r="I1031" s="134">
        <f>IFERROR($I$3*TWK!D1028/100,"n/a")</f>
        <v>34.230535714285708</v>
      </c>
      <c r="J1031" s="134">
        <f>IFERROR($J$3*TWK!D1028/100,"n/a")</f>
        <v>33.779285714285713</v>
      </c>
      <c r="K1031" s="134">
        <f>IFERROR($K$3*TWK!D1028/100,"n/a")</f>
        <v>32.683392857142856</v>
      </c>
      <c r="L1031" s="134">
        <f>IFERROR( $L$3*TWK!D1028/100,"n/a")</f>
        <v>31.007321428571426</v>
      </c>
      <c r="M1031" s="134">
        <f>IFERROR($M$3*TWK!D1028/100,"n/a")</f>
        <v>29.911428571428569</v>
      </c>
      <c r="N1031" s="134">
        <f>IFERROR($N$3*TWK!E1028/100,"n/a")</f>
        <v>25.450500000000002</v>
      </c>
      <c r="O1031" s="134">
        <f>IFERROR($O$3*TWK!F1028/100,"n/a")</f>
        <v>30.06625</v>
      </c>
      <c r="P1031" s="134">
        <f>IFERROR($P$3*TWK!F1028/100,"n/a")</f>
        <v>28.591785714285717</v>
      </c>
      <c r="Q1031" s="134">
        <f>IFERROR($Q$3*TWK!F1028/100,"n/a")</f>
        <v>25.899285714285714</v>
      </c>
      <c r="R1031" s="134">
        <f>IFERROR($R$3*TWK!F1028/100,"n/a")</f>
        <v>25.578749999999999</v>
      </c>
      <c r="S1031" s="134">
        <f>IFERROR($S$3*TWK!H1028/100,"n/a")</f>
        <v>26.41</v>
      </c>
      <c r="T1031" s="134">
        <f>IFERROR($T$3*TWK!H1028/100,"n/a")</f>
        <v>25.715</v>
      </c>
      <c r="U1031" s="134">
        <f>IFERROR($U$3*TWK!H1028/100,"n/a")</f>
        <v>24.603000000000002</v>
      </c>
      <c r="V1031" s="134">
        <f>IFERROR($V$3*TWK!H1028/100,"n/a")</f>
        <v>24.394499999999997</v>
      </c>
      <c r="W1031" s="134">
        <f>IFERROR($W$3*TWK!H1028/100,"n/a")</f>
        <v>21.823</v>
      </c>
      <c r="X1031" s="134">
        <f>IFERROR($X$3*(TWK!H1028+25)/100,"n/a")</f>
        <v>21.528000000000002</v>
      </c>
      <c r="Y1031" s="134">
        <f>IFERROR($Y$3*(TWK!H1028+50)/100,"n/a")</f>
        <v>19.891499999999997</v>
      </c>
      <c r="Z1031" s="134">
        <f>IFERROR($Z$3*TWK!H1028/100,"n/a")</f>
        <v>17.166499999999999</v>
      </c>
      <c r="AA1031" s="134">
        <f>IFERROR($AA$3*(TWK!H1028+100)/100,"n/a")</f>
        <v>18.205500000000001</v>
      </c>
    </row>
    <row r="1032" spans="1:27" x14ac:dyDescent="0.25">
      <c r="A1032" s="47">
        <f t="shared" si="15"/>
        <v>45181</v>
      </c>
      <c r="B1032" s="134">
        <f>IFERROR($B$3*TWK!B1029/100,"n/a")</f>
        <v>50.60325000000001</v>
      </c>
      <c r="C1032" s="134">
        <f>IFERROR($C$3*TWK!C1029/100,"n/a")</f>
        <v>44.625</v>
      </c>
      <c r="D1032" s="134">
        <f>IFERROR($D$3*TWK!C1029/100,"n/a")</f>
        <v>39.567500000000003</v>
      </c>
      <c r="E1032" s="134">
        <f>IFERROR( $E$3*TWK!C1029/100,"n/a")</f>
        <v>37.782499999999999</v>
      </c>
      <c r="F1032" s="134">
        <f>IFERROR($F$3*TWK!C1029/100,"n/a")</f>
        <v>35.997500000000002</v>
      </c>
      <c r="G1032" s="134">
        <f>IFERROR($G$3*TWK!H1029/100,"n/a")</f>
        <v>31.112500000000001</v>
      </c>
      <c r="H1032" s="134">
        <f>IFERROR( $H$3*TWK!D1029/100,"n/a")</f>
        <v>44.192916666666669</v>
      </c>
      <c r="I1032" s="134">
        <f>IFERROR($I$3*TWK!D1029/100,"n/a")</f>
        <v>40.599375000000002</v>
      </c>
      <c r="J1032" s="134">
        <f>IFERROR($J$3*TWK!D1029/100,"n/a")</f>
        <v>40.064166666666672</v>
      </c>
      <c r="K1032" s="134">
        <f>IFERROR($K$3*TWK!D1029/100,"n/a")</f>
        <v>38.764375000000001</v>
      </c>
      <c r="L1032" s="134">
        <f>IFERROR( $L$3*TWK!D1029/100,"n/a")</f>
        <v>36.776458333333331</v>
      </c>
      <c r="M1032" s="134">
        <f>IFERROR($M$3*TWK!D1029/100,"n/a")</f>
        <v>35.476666666666667</v>
      </c>
      <c r="N1032" s="134">
        <f>IFERROR($N$3*TWK!E1029/100,"n/a")</f>
        <v>28.761250000000004</v>
      </c>
      <c r="O1032" s="134">
        <f>IFERROR($O$3*TWK!F1029/100,"n/a")</f>
        <v>34.881875000000008</v>
      </c>
      <c r="P1032" s="134">
        <f>IFERROR($P$3*TWK!F1029/100,"n/a")</f>
        <v>33.171250000000001</v>
      </c>
      <c r="Q1032" s="134">
        <f>IFERROR($Q$3*TWK!F1029/100,"n/a")</f>
        <v>30.047499999999999</v>
      </c>
      <c r="R1032" s="134">
        <f>IFERROR($R$3*TWK!F1029/100,"n/a")</f>
        <v>29.675625</v>
      </c>
      <c r="S1032" s="134">
        <f>IFERROR($S$3*TWK!H1029/100,"n/a")</f>
        <v>31.112500000000001</v>
      </c>
      <c r="T1032" s="134">
        <f>IFERROR($T$3*TWK!H1029/100,"n/a")</f>
        <v>30.293749999999999</v>
      </c>
      <c r="U1032" s="134">
        <f>IFERROR($U$3*TWK!H1029/100,"n/a")</f>
        <v>28.983750000000001</v>
      </c>
      <c r="V1032" s="134">
        <f>IFERROR($V$3*TWK!H1029/100,"n/a")</f>
        <v>28.738125</v>
      </c>
      <c r="W1032" s="134">
        <f>IFERROR($W$3*TWK!H1029/100,"n/a")</f>
        <v>25.708749999999998</v>
      </c>
      <c r="X1032" s="134">
        <f>IFERROR($X$3*(TWK!H1029+25)/100,"n/a")</f>
        <v>25.228124999999999</v>
      </c>
      <c r="Y1032" s="134">
        <f>IFERROR($Y$3*(TWK!H1029+50)/100,"n/a")</f>
        <v>23.195625</v>
      </c>
      <c r="Z1032" s="134">
        <f>IFERROR($Z$3*TWK!H1029/100,"n/a")</f>
        <v>20.223125000000003</v>
      </c>
      <c r="AA1032" s="134">
        <f>IFERROR($AA$3*(TWK!H1029+100)/100,"n/a")</f>
        <v>21.039375</v>
      </c>
    </row>
    <row r="1033" spans="1:27" x14ac:dyDescent="0.25">
      <c r="A1033" s="47">
        <f t="shared" si="15"/>
        <v>45188</v>
      </c>
      <c r="B1033" s="134">
        <f>IFERROR($B$3*TWK!B1030/100,"n/a")</f>
        <v>51.067500000000003</v>
      </c>
      <c r="C1033" s="134">
        <f>IFERROR($C$3*TWK!C1030/100,"n/a")</f>
        <v>51.208333333333329</v>
      </c>
      <c r="D1033" s="134">
        <f>IFERROR($D$3*TWK!C1030/100,"n/a")</f>
        <v>45.404722222222226</v>
      </c>
      <c r="E1033" s="134">
        <f>IFERROR( $E$3*TWK!C1030/100,"n/a")</f>
        <v>43.356388888888887</v>
      </c>
      <c r="F1033" s="134">
        <f>IFERROR($F$3*TWK!C1030/100,"n/a")</f>
        <v>41.308055555555548</v>
      </c>
      <c r="G1033" s="134">
        <f>IFERROR($G$3*TWK!H1030/100,"n/a")</f>
        <v>39.266666666666659</v>
      </c>
      <c r="H1033" s="134">
        <f>IFERROR( $H$3*TWK!D1030/100,"n/a")</f>
        <v>48.471722222222226</v>
      </c>
      <c r="I1033" s="134">
        <f>IFERROR($I$3*TWK!D1030/100,"n/a")</f>
        <v>44.530249999999995</v>
      </c>
      <c r="J1033" s="134">
        <f>IFERROR($J$3*TWK!D1030/100,"n/a")</f>
        <v>43.943222222222218</v>
      </c>
      <c r="K1033" s="134">
        <f>IFERROR($K$3*TWK!D1030/100,"n/a")</f>
        <v>42.517583333333334</v>
      </c>
      <c r="L1033" s="134">
        <f>IFERROR( $L$3*TWK!D1030/100,"n/a")</f>
        <v>40.337194444444442</v>
      </c>
      <c r="M1033" s="134">
        <f>IFERROR($M$3*TWK!D1030/100,"n/a")</f>
        <v>38.911555555555552</v>
      </c>
      <c r="N1033" s="134">
        <f>IFERROR($N$3*TWK!E1030/100,"n/a")</f>
        <v>38.348333333333336</v>
      </c>
      <c r="O1033" s="134">
        <f>IFERROR($O$3*TWK!F1030/100,"n/a")</f>
        <v>45.466944444444451</v>
      </c>
      <c r="P1033" s="134">
        <f>IFERROR($P$3*TWK!F1030/100,"n/a")</f>
        <v>43.237222222222229</v>
      </c>
      <c r="Q1033" s="134">
        <f>IFERROR($Q$3*TWK!F1030/100,"n/a")</f>
        <v>39.165555555555557</v>
      </c>
      <c r="R1033" s="134">
        <f>IFERROR($R$3*TWK!F1030/100,"n/a")</f>
        <v>38.680833333333332</v>
      </c>
      <c r="S1033" s="134">
        <f>IFERROR($S$3*TWK!H1030/100,"n/a")</f>
        <v>39.266666666666659</v>
      </c>
      <c r="T1033" s="134">
        <f>IFERROR($T$3*TWK!H1030/100,"n/a")</f>
        <v>38.233333333333327</v>
      </c>
      <c r="U1033" s="134">
        <f>IFERROR($U$3*TWK!H1030/100,"n/a")</f>
        <v>36.58</v>
      </c>
      <c r="V1033" s="134">
        <f>IFERROR($V$3*TWK!H1030/100,"n/a")</f>
        <v>36.269999999999996</v>
      </c>
      <c r="W1033" s="134">
        <f>IFERROR($W$3*TWK!H1030/100,"n/a")</f>
        <v>32.446666666666665</v>
      </c>
      <c r="X1033" s="134">
        <f>IFERROR($X$3*(TWK!H1030+25)/100,"n/a")</f>
        <v>31.644166666666663</v>
      </c>
      <c r="Y1033" s="134">
        <f>IFERROR($Y$3*(TWK!H1030+50)/100,"n/a")</f>
        <v>28.924999999999997</v>
      </c>
      <c r="Z1033" s="134">
        <f>IFERROR($Z$3*TWK!H1030/100,"n/a")</f>
        <v>25.523333333333333</v>
      </c>
      <c r="AA1033" s="134">
        <f>IFERROR($AA$3*(TWK!H1030+100)/100,"n/a")</f>
        <v>25.95333333333333</v>
      </c>
    </row>
    <row r="1034" spans="1:27" x14ac:dyDescent="0.25">
      <c r="A1034" s="47">
        <f t="shared" si="15"/>
        <v>45195</v>
      </c>
      <c r="B1034" s="134">
        <f>IFERROR($B$3*TWK!B1031/100,"n/a")</f>
        <v>55.903437500000003</v>
      </c>
      <c r="C1034" s="134">
        <f>IFERROR($C$3*TWK!C1031/100,"n/a")</f>
        <v>58.5</v>
      </c>
      <c r="D1034" s="134">
        <f>IFERROR($D$3*TWK!C1031/100,"n/a")</f>
        <v>51.87</v>
      </c>
      <c r="E1034" s="134">
        <f>IFERROR( $E$3*TWK!C1031/100,"n/a")</f>
        <v>49.53</v>
      </c>
      <c r="F1034" s="134">
        <f>IFERROR($F$3*TWK!C1031/100,"n/a")</f>
        <v>47.19</v>
      </c>
      <c r="G1034" s="134">
        <f>IFERROR($G$3*TWK!H1031/100,"n/a")</f>
        <v>64.177777777777777</v>
      </c>
      <c r="H1034" s="134">
        <f>IFERROR( $H$3*TWK!D1031/100,"n/a")</f>
        <v>57.8</v>
      </c>
      <c r="I1034" s="134">
        <f>IFERROR($I$3*TWK!D1031/100,"n/a")</f>
        <v>53.1</v>
      </c>
      <c r="J1034" s="134">
        <f>IFERROR($J$3*TWK!D1031/100,"n/a")</f>
        <v>52.4</v>
      </c>
      <c r="K1034" s="134">
        <f>IFERROR($K$3*TWK!D1031/100,"n/a")</f>
        <v>50.7</v>
      </c>
      <c r="L1034" s="134">
        <f>IFERROR( $L$3*TWK!D1031/100,"n/a")</f>
        <v>48.1</v>
      </c>
      <c r="M1034" s="134">
        <f>IFERROR($M$3*TWK!D1031/100,"n/a")</f>
        <v>46.4</v>
      </c>
      <c r="N1034" s="134">
        <f>IFERROR($N$3*TWK!E1031/100,"n/a")</f>
        <v>52.922916666666673</v>
      </c>
      <c r="O1034" s="134">
        <f>IFERROR($O$3*TWK!F1031/100,"n/a")</f>
        <v>54.846944444444446</v>
      </c>
      <c r="P1034" s="134">
        <f>IFERROR($P$3*TWK!F1031/100,"n/a")</f>
        <v>52.157222222222217</v>
      </c>
      <c r="Q1034" s="134">
        <f>IFERROR($Q$3*TWK!F1031/100,"n/a")</f>
        <v>47.245555555555548</v>
      </c>
      <c r="R1034" s="134">
        <f>IFERROR($R$3*TWK!F1031/100,"n/a")</f>
        <v>46.660833333333329</v>
      </c>
      <c r="S1034" s="134">
        <f>IFERROR($S$3*TWK!H1031/100,"n/a")</f>
        <v>64.177777777777777</v>
      </c>
      <c r="T1034" s="134">
        <f>IFERROR($T$3*TWK!H1031/100,"n/a")</f>
        <v>62.488888888888894</v>
      </c>
      <c r="U1034" s="134">
        <f>IFERROR($U$3*TWK!H1031/100,"n/a")</f>
        <v>59.786666666666669</v>
      </c>
      <c r="V1034" s="134">
        <f>IFERROR($V$3*TWK!H1031/100,"n/a")</f>
        <v>59.28</v>
      </c>
      <c r="W1034" s="134">
        <f>IFERROR($W$3*TWK!H1031/100,"n/a")</f>
        <v>53.031111111111116</v>
      </c>
      <c r="X1034" s="134">
        <f>IFERROR($X$3*(TWK!H1031+25)/100,"n/a")</f>
        <v>51.24527777777778</v>
      </c>
      <c r="Y1034" s="134">
        <f>IFERROR($Y$3*(TWK!H1031+50)/100,"n/a")</f>
        <v>46.428333333333327</v>
      </c>
      <c r="Z1034" s="134">
        <f>IFERROR($Z$3*TWK!H1031/100,"n/a")</f>
        <v>41.715555555555554</v>
      </c>
      <c r="AA1034" s="134">
        <f>IFERROR($AA$3*(TWK!H1031+100)/100,"n/a")</f>
        <v>40.965555555555554</v>
      </c>
    </row>
    <row r="1035" spans="1:27" x14ac:dyDescent="0.25">
      <c r="A1035" s="47">
        <f>7+A1034</f>
        <v>45202</v>
      </c>
      <c r="B1035" s="134">
        <f>IFERROR($B$3*TWK!B1032/100,"n/a")</f>
        <v>53.057142857142864</v>
      </c>
      <c r="C1035" s="134">
        <f>IFERROR($C$3*TWK!C1032/100,"n/a")</f>
        <v>59.8125</v>
      </c>
      <c r="D1035" s="134">
        <f>IFERROR($D$3*TWK!C1032/100,"n/a")</f>
        <v>53.033749999999998</v>
      </c>
      <c r="E1035" s="134">
        <f>IFERROR( $E$3*TWK!C1032/100,"n/a")</f>
        <v>50.641249999999999</v>
      </c>
      <c r="F1035" s="134">
        <f>IFERROR($F$3*TWK!C1032/100,"n/a")</f>
        <v>48.248750000000001</v>
      </c>
      <c r="G1035" s="134">
        <f>IFERROR($G$3*TWK!H1032/100,"n/a")</f>
        <v>41.5625</v>
      </c>
      <c r="H1035" s="134">
        <f>IFERROR( $H$3*TWK!D1032/100,"n/a")</f>
        <v>57.077500000000001</v>
      </c>
      <c r="I1035" s="134">
        <f>IFERROR($I$3*TWK!D1032/100,"n/a")</f>
        <v>52.436250000000001</v>
      </c>
      <c r="J1035" s="134">
        <f>IFERROR($J$3*TWK!D1032/100,"n/a")</f>
        <v>51.744999999999997</v>
      </c>
      <c r="K1035" s="134">
        <f>IFERROR($K$3*TWK!D1032/100,"n/a")</f>
        <v>50.066249999999997</v>
      </c>
      <c r="L1035" s="134">
        <f>IFERROR( $L$3*TWK!D1032/100,"n/a")</f>
        <v>47.498750000000001</v>
      </c>
      <c r="M1035" s="134">
        <f>IFERROR($M$3*TWK!D1032/100,"n/a")</f>
        <v>45.82</v>
      </c>
      <c r="N1035" s="134">
        <f>IFERROR($N$3*TWK!E1032/100,"n/a")</f>
        <v>38.154375000000002</v>
      </c>
      <c r="O1035" s="134">
        <f>IFERROR($O$3*TWK!F1032/100,"n/a")</f>
        <v>47.486249999999998</v>
      </c>
      <c r="P1035" s="134">
        <f>IFERROR($P$3*TWK!F1032/100,"n/a")</f>
        <v>45.157499999999999</v>
      </c>
      <c r="Q1035" s="134">
        <f>IFERROR($Q$3*TWK!F1032/100,"n/a")</f>
        <v>40.905000000000001</v>
      </c>
      <c r="R1035" s="134">
        <f>IFERROR($R$3*TWK!F1032/100,"n/a")</f>
        <v>40.39875</v>
      </c>
      <c r="S1035" s="134">
        <f>IFERROR($S$3*TWK!H1032/100,"n/a")</f>
        <v>41.5625</v>
      </c>
      <c r="T1035" s="134">
        <f>IFERROR($T$3*TWK!H1032/100,"n/a")</f>
        <v>40.46875</v>
      </c>
      <c r="U1035" s="134">
        <f>IFERROR($U$3*TWK!H1032/100,"n/a")</f>
        <v>38.71875</v>
      </c>
      <c r="V1035" s="134">
        <f>IFERROR($V$3*TWK!H1032/100,"n/a")</f>
        <v>38.390624999999993</v>
      </c>
      <c r="W1035" s="134">
        <f>IFERROR($W$3*TWK!H1032/100,"n/a")</f>
        <v>34.34375</v>
      </c>
      <c r="X1035" s="134">
        <f>IFERROR($X$3*(TWK!H1032+25)/100,"n/a")</f>
        <v>33.450625000000002</v>
      </c>
      <c r="Y1035" s="134">
        <f>IFERROR($Y$3*(TWK!H1032+50)/100,"n/a")</f>
        <v>30.538125000000001</v>
      </c>
      <c r="Z1035" s="134">
        <f>IFERROR($Z$3*TWK!H1032/100,"n/a")</f>
        <v>27.015625</v>
      </c>
      <c r="AA1035" s="134">
        <f>IFERROR($AA$3*(TWK!H1032+100)/100,"n/a")</f>
        <v>27.336874999999999</v>
      </c>
    </row>
    <row r="1036" spans="1:27" x14ac:dyDescent="0.25">
      <c r="A1036" s="47">
        <f t="shared" si="15"/>
        <v>45209</v>
      </c>
      <c r="B1036" s="134">
        <f>IFERROR($B$3*TWK!B1033/100,"n/a")</f>
        <v>38.309222222222225</v>
      </c>
      <c r="C1036" s="134">
        <f>IFERROR($C$3*TWK!C1033/100,"n/a")</f>
        <v>39.016666666666673</v>
      </c>
      <c r="D1036" s="134">
        <f>IFERROR($D$3*TWK!C1033/100,"n/a")</f>
        <v>34.594777777777779</v>
      </c>
      <c r="E1036" s="134">
        <f>IFERROR( $E$3*TWK!C1033/100,"n/a")</f>
        <v>33.034111111111116</v>
      </c>
      <c r="F1036" s="134">
        <f>IFERROR($F$3*TWK!C1033/100,"n/a")</f>
        <v>31.473444444444443</v>
      </c>
      <c r="G1036" s="134">
        <f>IFERROR($G$3*TWK!H1033/100,"n/a")</f>
        <v>23.728888888888886</v>
      </c>
      <c r="H1036" s="134">
        <f>IFERROR( $H$3*TWK!D1033/100,"n/a")</f>
        <v>38.003500000000003</v>
      </c>
      <c r="I1036" s="134">
        <f>IFERROR($I$3*TWK!D1033/100,"n/a")</f>
        <v>34.913249999999998</v>
      </c>
      <c r="J1036" s="134">
        <f>IFERROR($J$3*TWK!D1033/100,"n/a")</f>
        <v>34.453000000000003</v>
      </c>
      <c r="K1036" s="134">
        <f>IFERROR($K$3*TWK!D1033/100,"n/a")</f>
        <v>33.335250000000002</v>
      </c>
      <c r="L1036" s="134">
        <f>IFERROR( $L$3*TWK!D1033/100,"n/a")</f>
        <v>31.625749999999996</v>
      </c>
      <c r="M1036" s="134">
        <f>IFERROR($M$3*TWK!D1033/100,"n/a")</f>
        <v>30.507999999999996</v>
      </c>
      <c r="N1036" s="134">
        <f>IFERROR($N$3*TWK!E1033/100,"n/a")</f>
        <v>25.602499999999999</v>
      </c>
      <c r="O1036" s="134">
        <f>IFERROR($O$3*TWK!F1033/100,"n/a")</f>
        <v>32.504305555555554</v>
      </c>
      <c r="P1036" s="134">
        <f>IFERROR($P$3*TWK!F1033/100,"n/a")</f>
        <v>30.910277777777779</v>
      </c>
      <c r="Q1036" s="134">
        <f>IFERROR($Q$3*TWK!F1033/100,"n/a")</f>
        <v>27.999444444444443</v>
      </c>
      <c r="R1036" s="134">
        <f>IFERROR($R$3*TWK!F1033/100,"n/a")</f>
        <v>27.65291666666667</v>
      </c>
      <c r="S1036" s="134">
        <f>IFERROR($S$3*TWK!H1033/100,"n/a")</f>
        <v>23.728888888888886</v>
      </c>
      <c r="T1036" s="134">
        <f>IFERROR($T$3*TWK!H1033/100,"n/a")</f>
        <v>23.104444444444447</v>
      </c>
      <c r="U1036" s="134">
        <f>IFERROR($U$3*TWK!H1033/100,"n/a")</f>
        <v>22.105333333333334</v>
      </c>
      <c r="V1036" s="134">
        <f>IFERROR($V$3*TWK!H1033/100,"n/a")</f>
        <v>21.917999999999996</v>
      </c>
      <c r="W1036" s="134">
        <f>IFERROR($W$3*TWK!H1033/100,"n/a")</f>
        <v>19.607555555555557</v>
      </c>
      <c r="X1036" s="134">
        <f>IFERROR($X$3*(TWK!H1033+25)/100,"n/a")</f>
        <v>19.418388888888888</v>
      </c>
      <c r="Y1036" s="134">
        <f>IFERROR($Y$3*(TWK!H1033+50)/100,"n/a")</f>
        <v>18.007666666666665</v>
      </c>
      <c r="Z1036" s="134">
        <f>IFERROR($Z$3*TWK!H1033/100,"n/a")</f>
        <v>15.423777777777779</v>
      </c>
      <c r="AA1036" s="134">
        <f>IFERROR($AA$3*(TWK!H1033+100)/100,"n/a")</f>
        <v>16.58977777777778</v>
      </c>
    </row>
    <row r="1037" spans="1:27" x14ac:dyDescent="0.25">
      <c r="A1037" s="47">
        <f t="shared" si="15"/>
        <v>45216</v>
      </c>
      <c r="B1037" s="134">
        <f>IFERROR($B$3*TWK!B1034/100,"n/a")</f>
        <v>34.995607142857146</v>
      </c>
      <c r="C1037" s="134">
        <f>IFERROR($C$3*TWK!C1034/100,"n/a")</f>
        <v>34.778571428571425</v>
      </c>
      <c r="D1037" s="134">
        <f>IFERROR($D$3*TWK!C1034/100,"n/a")</f>
        <v>30.837</v>
      </c>
      <c r="E1037" s="134">
        <f>IFERROR( $E$3*TWK!C1034/100,"n/a")</f>
        <v>29.44585714285714</v>
      </c>
      <c r="F1037" s="134">
        <f>IFERROR($F$3*TWK!C1034/100,"n/a")</f>
        <v>28.054714285714287</v>
      </c>
      <c r="G1037" s="134">
        <f>IFERROR($G$3*TWK!H1034/100,"n/a")</f>
        <v>20.764285714285716</v>
      </c>
      <c r="H1037" s="134">
        <f>IFERROR( $H$3*TWK!D1034/100,"n/a")</f>
        <v>33.854285714285709</v>
      </c>
      <c r="I1037" s="134">
        <f>IFERROR($I$3*TWK!D1034/100,"n/a")</f>
        <v>31.101428571428563</v>
      </c>
      <c r="J1037" s="134">
        <f>IFERROR($J$3*TWK!D1034/100,"n/a")</f>
        <v>30.69142857142857</v>
      </c>
      <c r="K1037" s="134">
        <f>IFERROR($K$3*TWK!D1034/100,"n/a")</f>
        <v>29.695714285714285</v>
      </c>
      <c r="L1037" s="134">
        <f>IFERROR( $L$3*TWK!D1034/100,"n/a")</f>
        <v>28.172857142857136</v>
      </c>
      <c r="M1037" s="134">
        <f>IFERROR($M$3*TWK!D1034/100,"n/a")</f>
        <v>27.177142857142854</v>
      </c>
      <c r="N1037" s="134">
        <f>IFERROR($N$3*TWK!E1034/100,"n/a")</f>
        <v>23.0565</v>
      </c>
      <c r="O1037" s="134">
        <f>IFERROR($O$3*TWK!F1034/100,"n/a")</f>
        <v>28.475000000000001</v>
      </c>
      <c r="P1037" s="134">
        <f>IFERROR($P$3*TWK!F1034/100,"n/a")</f>
        <v>27.078571428571426</v>
      </c>
      <c r="Q1037" s="134">
        <f>IFERROR($Q$3*TWK!F1034/100,"n/a")</f>
        <v>24.528571428571425</v>
      </c>
      <c r="R1037" s="134">
        <f>IFERROR($R$3*TWK!F1034/100,"n/a")</f>
        <v>24.225000000000001</v>
      </c>
      <c r="S1037" s="134">
        <f>IFERROR($S$3*TWK!H1034/100,"n/a")</f>
        <v>20.764285714285716</v>
      </c>
      <c r="T1037" s="134">
        <f>IFERROR($T$3*TWK!H1034/100,"n/a")</f>
        <v>20.217857142857145</v>
      </c>
      <c r="U1037" s="134">
        <f>IFERROR($U$3*TWK!H1034/100,"n/a")</f>
        <v>19.34357142857143</v>
      </c>
      <c r="V1037" s="134">
        <f>IFERROR($V$3*TWK!H1034/100,"n/a")</f>
        <v>19.179642857142856</v>
      </c>
      <c r="W1037" s="134">
        <f>IFERROR($W$3*TWK!H1034/100,"n/a")</f>
        <v>17.157857142857143</v>
      </c>
      <c r="X1037" s="134">
        <f>IFERROR($X$3*(TWK!H1034+25)/100,"n/a")</f>
        <v>17.085714285714285</v>
      </c>
      <c r="Y1037" s="134">
        <f>IFERROR($Y$3*(TWK!H1034+50)/100,"n/a")</f>
        <v>15.924642857142858</v>
      </c>
      <c r="Z1037" s="134">
        <f>IFERROR($Z$3*TWK!H1034/100,"n/a")</f>
        <v>13.496785714285716</v>
      </c>
      <c r="AA1037" s="134">
        <f>IFERROR($AA$3*(TWK!H1034+100)/100,"n/a")</f>
        <v>14.803214285714287</v>
      </c>
    </row>
    <row r="1038" spans="1:27" x14ac:dyDescent="0.25">
      <c r="A1038" s="47">
        <f t="shared" si="15"/>
        <v>45223</v>
      </c>
      <c r="B1038" s="134">
        <f>IFERROR($B$3*TWK!B1035/100,"n/a")</f>
        <v>32.188000000000002</v>
      </c>
      <c r="C1038" s="134">
        <f>IFERROR($C$3*TWK!C1035/100,"n/a")</f>
        <v>34.842857142857135</v>
      </c>
      <c r="D1038" s="134">
        <f>IFERROR($D$3*TWK!C1035/100,"n/a")</f>
        <v>30.894000000000002</v>
      </c>
      <c r="E1038" s="134">
        <f>IFERROR( $E$3*TWK!C1035/100,"n/a")</f>
        <v>29.50028571428571</v>
      </c>
      <c r="F1038" s="134">
        <f>IFERROR($F$3*TWK!C1035/100,"n/a")</f>
        <v>28.106571428571424</v>
      </c>
      <c r="G1038" s="134">
        <f>IFERROR($G$3*TWK!H1035/100,"n/a")</f>
        <v>19.814285714285713</v>
      </c>
      <c r="H1038" s="134">
        <f>IFERROR( $H$3*TWK!D1035/100,"n/a")</f>
        <v>36.744285714285709</v>
      </c>
      <c r="I1038" s="134">
        <f>IFERROR($I$3*TWK!D1035/100,"n/a")</f>
        <v>33.756428571428565</v>
      </c>
      <c r="J1038" s="134">
        <f>IFERROR($J$3*TWK!D1035/100,"n/a")</f>
        <v>33.311428571428571</v>
      </c>
      <c r="K1038" s="134">
        <f>IFERROR($K$3*TWK!D1035/100,"n/a")</f>
        <v>32.230714285714285</v>
      </c>
      <c r="L1038" s="134">
        <f>IFERROR( $L$3*TWK!D1035/100,"n/a")</f>
        <v>30.577857142857138</v>
      </c>
      <c r="M1038" s="134">
        <f>IFERROR($M$3*TWK!D1035/100,"n/a")</f>
        <v>29.497142857142855</v>
      </c>
      <c r="N1038" s="134">
        <f>IFERROR($N$3*TWK!E1035/100,"n/a")</f>
        <v>23.156250000000004</v>
      </c>
      <c r="O1038" s="134">
        <f>IFERROR($O$3*TWK!F1035/100,"n/a")</f>
        <v>33.248750000000001</v>
      </c>
      <c r="P1038" s="134">
        <f>IFERROR($P$3*TWK!F1035/100,"n/a")</f>
        <v>31.618214285714284</v>
      </c>
      <c r="Q1038" s="134">
        <f>IFERROR($Q$3*TWK!F1035/100,"n/a")</f>
        <v>28.640714285714285</v>
      </c>
      <c r="R1038" s="134">
        <f>IFERROR($R$3*TWK!F1035/100,"n/a")</f>
        <v>28.286249999999999</v>
      </c>
      <c r="S1038" s="134">
        <f>IFERROR($S$3*TWK!H1035/100,"n/a")</f>
        <v>19.814285714285713</v>
      </c>
      <c r="T1038" s="134">
        <f>IFERROR($T$3*TWK!H1035/100,"n/a")</f>
        <v>19.292857142857144</v>
      </c>
      <c r="U1038" s="134">
        <f>IFERROR($U$3*TWK!H1035/100,"n/a")</f>
        <v>18.458571428571428</v>
      </c>
      <c r="V1038" s="134">
        <f>IFERROR($V$3*TWK!H1035/100,"n/a")</f>
        <v>18.302142857142854</v>
      </c>
      <c r="W1038" s="134">
        <f>IFERROR($W$3*TWK!H1035/100,"n/a")</f>
        <v>16.372857142857143</v>
      </c>
      <c r="X1038" s="134">
        <f>IFERROR($X$3*(TWK!H1035+25)/100,"n/a")</f>
        <v>16.338214285714287</v>
      </c>
      <c r="Y1038" s="134">
        <f>IFERROR($Y$3*(TWK!H1035+50)/100,"n/a")</f>
        <v>15.257142857142858</v>
      </c>
      <c r="Z1038" s="134">
        <f>IFERROR($Z$3*TWK!H1035/100,"n/a")</f>
        <v>12.879285714285716</v>
      </c>
      <c r="AA1038" s="134">
        <f>IFERROR($AA$3*(TWK!H1035+100)/100,"n/a")</f>
        <v>14.230714285714287</v>
      </c>
    </row>
    <row r="1039" spans="1:27" x14ac:dyDescent="0.25">
      <c r="A1039" s="47">
        <f t="shared" si="15"/>
        <v>45230</v>
      </c>
      <c r="B1039" s="134">
        <f>IFERROR($B$3*TWK!B1036/100,"n/a")</f>
        <v>31.082642857142858</v>
      </c>
      <c r="C1039" s="134">
        <f>IFERROR($C$3*TWK!C1036/100,"n/a")</f>
        <v>31.125</v>
      </c>
      <c r="D1039" s="134">
        <f>IFERROR($D$3*TWK!C1036/100,"n/a")</f>
        <v>27.5975</v>
      </c>
      <c r="E1039" s="134">
        <f>IFERROR( $E$3*TWK!C1036/100,"n/a")</f>
        <v>26.352499999999999</v>
      </c>
      <c r="F1039" s="134">
        <f>IFERROR($F$3*TWK!C1036/100,"n/a")</f>
        <v>25.107500000000002</v>
      </c>
      <c r="G1039" s="134">
        <f>IFERROR($G$3*TWK!H1036/100,"n/a")</f>
        <v>17.765000000000001</v>
      </c>
      <c r="H1039" s="134">
        <f>IFERROR( $H$3*TWK!D1036/100,"n/a")</f>
        <v>32.548625000000001</v>
      </c>
      <c r="I1039" s="134">
        <f>IFERROR($I$3*TWK!D1036/100,"n/a")</f>
        <v>29.901937499999999</v>
      </c>
      <c r="J1039" s="134">
        <f>IFERROR($J$3*TWK!D1036/100,"n/a")</f>
        <v>29.507750000000001</v>
      </c>
      <c r="K1039" s="134">
        <f>IFERROR($K$3*TWK!D1036/100,"n/a")</f>
        <v>28.550437500000001</v>
      </c>
      <c r="L1039" s="134">
        <f>IFERROR( $L$3*TWK!D1036/100,"n/a")</f>
        <v>27.086312499999998</v>
      </c>
      <c r="M1039" s="134">
        <f>IFERROR($M$3*TWK!D1036/100,"n/a")</f>
        <v>26.128999999999998</v>
      </c>
      <c r="N1039" s="134">
        <f>IFERROR($N$3*TWK!E1036/100,"n/a")</f>
        <v>21.88265625</v>
      </c>
      <c r="O1039" s="134">
        <f>IFERROR($O$3*TWK!F1036/100,"n/a")</f>
        <v>30.924687500000005</v>
      </c>
      <c r="P1039" s="134">
        <f>IFERROR($P$3*TWK!F1036/100,"n/a")</f>
        <v>29.408124999999998</v>
      </c>
      <c r="Q1039" s="134">
        <f>IFERROR($Q$3*TWK!F1036/100,"n/a")</f>
        <v>26.638750000000002</v>
      </c>
      <c r="R1039" s="134">
        <f>IFERROR($R$3*TWK!F1036/100,"n/a")</f>
        <v>26.3090625</v>
      </c>
      <c r="S1039" s="134">
        <f>IFERROR($S$3*TWK!H1036/100,"n/a")</f>
        <v>17.765000000000001</v>
      </c>
      <c r="T1039" s="134">
        <f>IFERROR($T$3*TWK!H1036/100,"n/a")</f>
        <v>17.297499999999999</v>
      </c>
      <c r="U1039" s="134">
        <f>IFERROR($U$3*TWK!H1036/100,"n/a")</f>
        <v>16.549500000000002</v>
      </c>
      <c r="V1039" s="134">
        <f>IFERROR($V$3*TWK!H1036/100,"n/a")</f>
        <v>16.40925</v>
      </c>
      <c r="W1039" s="134">
        <f>IFERROR($W$3*TWK!H1036/100,"n/a")</f>
        <v>14.679500000000001</v>
      </c>
      <c r="X1039" s="134">
        <f>IFERROR($X$3*(TWK!H1036+25)/100,"n/a")</f>
        <v>14.72575</v>
      </c>
      <c r="Y1039" s="134">
        <f>IFERROR($Y$3*(TWK!H1036+50)/100,"n/a")</f>
        <v>13.81725</v>
      </c>
      <c r="Z1039" s="134">
        <f>IFERROR($Z$3*TWK!H1036/100,"n/a")</f>
        <v>11.547250000000002</v>
      </c>
      <c r="AA1039" s="134">
        <f>IFERROR($AA$3*(TWK!H1036+100)/100,"n/a")</f>
        <v>12.995750000000001</v>
      </c>
    </row>
    <row r="1040" spans="1:27" x14ac:dyDescent="0.25">
      <c r="A1040" s="47">
        <f t="shared" si="15"/>
        <v>45237</v>
      </c>
      <c r="B1040" s="134">
        <f>IFERROR($B$3*TWK!B1037/100,"n/a")</f>
        <v>29.8977</v>
      </c>
      <c r="C1040" s="134">
        <f>IFERROR($C$3*TWK!C1037/100,"n/a")</f>
        <v>29.1</v>
      </c>
      <c r="D1040" s="134">
        <f>IFERROR($D$3*TWK!C1037/100,"n/a")</f>
        <v>25.802000000000003</v>
      </c>
      <c r="E1040" s="134">
        <f>IFERROR( $E$3*TWK!C1037/100,"n/a")</f>
        <v>24.638000000000002</v>
      </c>
      <c r="F1040" s="134">
        <f>IFERROR($F$3*TWK!C1037/100,"n/a")</f>
        <v>23.474</v>
      </c>
      <c r="G1040" s="134">
        <f>IFERROR($G$3*TWK!H1037/100,"n/a")</f>
        <v>15.279166666666665</v>
      </c>
      <c r="H1040" s="134">
        <f>IFERROR( $H$3*TWK!D1037/100,"n/a")</f>
        <v>29.622499999999999</v>
      </c>
      <c r="I1040" s="134">
        <f>IFERROR($I$3*TWK!D1037/100,"n/a")</f>
        <v>27.213750000000001</v>
      </c>
      <c r="J1040" s="134">
        <f>IFERROR($J$3*TWK!D1037/100,"n/a")</f>
        <v>26.855</v>
      </c>
      <c r="K1040" s="134">
        <f>IFERROR($K$3*TWK!D1037/100,"n/a")</f>
        <v>25.983750000000001</v>
      </c>
      <c r="L1040" s="134">
        <f>IFERROR( $L$3*TWK!D1037/100,"n/a")</f>
        <v>24.651250000000001</v>
      </c>
      <c r="M1040" s="134">
        <f>IFERROR($M$3*TWK!D1037/100,"n/a")</f>
        <v>23.78</v>
      </c>
      <c r="N1040" s="134">
        <f>IFERROR($N$3*TWK!E1037/100,"n/a")</f>
        <v>18.62</v>
      </c>
      <c r="O1040" s="134">
        <f>IFERROR($O$3*TWK!F1037/100,"n/a")</f>
        <v>27.553750000000004</v>
      </c>
      <c r="P1040" s="134">
        <f>IFERROR($P$3*TWK!F1037/100,"n/a")</f>
        <v>26.202500000000001</v>
      </c>
      <c r="Q1040" s="134">
        <f>IFERROR($Q$3*TWK!F1037/100,"n/a")</f>
        <v>23.734999999999999</v>
      </c>
      <c r="R1040" s="134">
        <f>IFERROR($R$3*TWK!F1037/100,"n/a")</f>
        <v>23.44125</v>
      </c>
      <c r="S1040" s="134">
        <f>IFERROR($S$3*TWK!H1037/100,"n/a")</f>
        <v>15.279166666666665</v>
      </c>
      <c r="T1040" s="134">
        <f>IFERROR($T$3*TWK!H1037/100,"n/a")</f>
        <v>14.877083333333333</v>
      </c>
      <c r="U1040" s="134">
        <f>IFERROR($U$3*TWK!H1037/100,"n/a")</f>
        <v>14.233750000000001</v>
      </c>
      <c r="V1040" s="134">
        <f>IFERROR($V$3*TWK!H1037/100,"n/a")</f>
        <v>14.113124999999998</v>
      </c>
      <c r="W1040" s="134">
        <f>IFERROR($W$3*TWK!H1037/100,"n/a")</f>
        <v>12.625416666666668</v>
      </c>
      <c r="X1040" s="134">
        <f>IFERROR($X$3*(TWK!H1037+25)/100,"n/a")</f>
        <v>12.769791666666668</v>
      </c>
      <c r="Y1040" s="134">
        <f>IFERROR($Y$3*(TWK!H1037+50)/100,"n/a")</f>
        <v>12.070625</v>
      </c>
      <c r="Z1040" s="134">
        <f>IFERROR($Z$3*TWK!H1037/100,"n/a")</f>
        <v>9.9314583333333335</v>
      </c>
      <c r="AA1040" s="134">
        <f>IFERROR($AA$3*(TWK!H1037+100)/100,"n/a")</f>
        <v>11.497708333333332</v>
      </c>
    </row>
    <row r="1041" spans="1:27" x14ac:dyDescent="0.25">
      <c r="A1041" s="47">
        <f t="shared" si="15"/>
        <v>45244</v>
      </c>
      <c r="B1041" s="134">
        <f>IFERROR($B$3*TWK!B1038/100,"n/a")</f>
        <v>31.336874999999999</v>
      </c>
      <c r="C1041" s="134">
        <f>IFERROR($C$3*TWK!C1038/100,"n/a")</f>
        <v>29.583333333333329</v>
      </c>
      <c r="D1041" s="134">
        <f>IFERROR($D$3*TWK!C1038/100,"n/a")</f>
        <v>26.230555555555558</v>
      </c>
      <c r="E1041" s="134">
        <f>IFERROR( $E$3*TWK!C1038/100,"n/a")</f>
        <v>25.047222222222221</v>
      </c>
      <c r="F1041" s="134">
        <f>IFERROR($F$3*TWK!C1038/100,"n/a")</f>
        <v>23.863888888888887</v>
      </c>
      <c r="G1041" s="134">
        <f>IFERROR($G$3*TWK!H1038/100,"n/a")</f>
        <v>15.05222222222222</v>
      </c>
      <c r="H1041" s="134">
        <f>IFERROR( $H$3*TWK!D1038/100,"n/a")</f>
        <v>28.627055555555557</v>
      </c>
      <c r="I1041" s="134">
        <f>IFERROR($I$3*TWK!D1038/100,"n/a")</f>
        <v>26.299249999999997</v>
      </c>
      <c r="J1041" s="134">
        <f>IFERROR($J$3*TWK!D1038/100,"n/a")</f>
        <v>25.952555555555556</v>
      </c>
      <c r="K1041" s="134">
        <f>IFERROR($K$3*TWK!D1038/100,"n/a")</f>
        <v>25.110583333333334</v>
      </c>
      <c r="L1041" s="134">
        <f>IFERROR( $L$3*TWK!D1038/100,"n/a")</f>
        <v>23.822861111111109</v>
      </c>
      <c r="M1041" s="134">
        <f>IFERROR($M$3*TWK!D1038/100,"n/a")</f>
        <v>22.980888888888884</v>
      </c>
      <c r="N1041" s="134">
        <f>IFERROR($N$3*TWK!E1038/100,"n/a")</f>
        <v>17.78875</v>
      </c>
      <c r="O1041" s="134">
        <f>IFERROR($O$3*TWK!F1038/100,"n/a")</f>
        <v>28.661111111111111</v>
      </c>
      <c r="P1041" s="134">
        <f>IFERROR($P$3*TWK!F1038/100,"n/a")</f>
        <v>27.255555555555553</v>
      </c>
      <c r="Q1041" s="134">
        <f>IFERROR($Q$3*TWK!F1038/100,"n/a")</f>
        <v>24.688888888888886</v>
      </c>
      <c r="R1041" s="134">
        <f>IFERROR($R$3*TWK!F1038/100,"n/a")</f>
        <v>24.383333333333336</v>
      </c>
      <c r="S1041" s="134">
        <f>IFERROR($S$3*TWK!H1038/100,"n/a")</f>
        <v>15.05222222222222</v>
      </c>
      <c r="T1041" s="134">
        <f>IFERROR($T$3*TWK!H1038/100,"n/a")</f>
        <v>14.656111111111111</v>
      </c>
      <c r="U1041" s="134">
        <f>IFERROR($U$3*TWK!H1038/100,"n/a")</f>
        <v>14.022333333333334</v>
      </c>
      <c r="V1041" s="134">
        <f>IFERROR($V$3*TWK!H1038/100,"n/a")</f>
        <v>13.903499999999999</v>
      </c>
      <c r="W1041" s="134">
        <f>IFERROR($W$3*TWK!H1038/100,"n/a")</f>
        <v>12.437888888888887</v>
      </c>
      <c r="X1041" s="134">
        <f>IFERROR($X$3*(TWK!H1038+25)/100,"n/a")</f>
        <v>12.591222222222223</v>
      </c>
      <c r="Y1041" s="134">
        <f>IFERROR($Y$3*(TWK!H1038+50)/100,"n/a")</f>
        <v>11.911166666666666</v>
      </c>
      <c r="Z1041" s="134">
        <f>IFERROR($Z$3*TWK!H1038/100,"n/a")</f>
        <v>9.7839444444444457</v>
      </c>
      <c r="AA1041" s="134">
        <f>IFERROR($AA$3*(TWK!H1038+100)/100,"n/a")</f>
        <v>11.360944444444444</v>
      </c>
    </row>
    <row r="1042" spans="1:27" x14ac:dyDescent="0.25">
      <c r="A1042" s="47">
        <f t="shared" si="15"/>
        <v>45251</v>
      </c>
      <c r="B1042" s="134">
        <f>IFERROR($B$3*TWK!B1039/100,"n/a")</f>
        <v>30.43416666666667</v>
      </c>
      <c r="C1042" s="134">
        <f>IFERROR($C$3*TWK!C1039/100,"n/a")</f>
        <v>27.262499999999999</v>
      </c>
      <c r="D1042" s="134">
        <f>IFERROR($D$3*TWK!C1039/100,"n/a")</f>
        <v>24.172750000000001</v>
      </c>
      <c r="E1042" s="134">
        <f>IFERROR( $E$3*TWK!C1039/100,"n/a")</f>
        <v>23.082249999999998</v>
      </c>
      <c r="F1042" s="134">
        <f>IFERROR($F$3*TWK!C1039/100,"n/a")</f>
        <v>21.991749999999996</v>
      </c>
      <c r="G1042" s="134">
        <f>IFERROR($G$3*TWK!H1039/100,"n/a")</f>
        <v>13.65625</v>
      </c>
      <c r="H1042" s="134">
        <f>IFERROR( $H$3*TWK!D1039/100,"n/a")</f>
        <v>26.732500000000002</v>
      </c>
      <c r="I1042" s="134">
        <f>IFERROR($I$3*TWK!D1039/100,"n/a")</f>
        <v>24.55875</v>
      </c>
      <c r="J1042" s="134">
        <f>IFERROR($J$3*TWK!D1039/100,"n/a")</f>
        <v>24.234999999999999</v>
      </c>
      <c r="K1042" s="134">
        <f>IFERROR($K$3*TWK!D1039/100,"n/a")</f>
        <v>23.44875</v>
      </c>
      <c r="L1042" s="134">
        <f>IFERROR( $L$3*TWK!D1039/100,"n/a")</f>
        <v>22.24625</v>
      </c>
      <c r="M1042" s="134">
        <f>IFERROR($M$3*TWK!D1039/100,"n/a")</f>
        <v>21.46</v>
      </c>
      <c r="N1042" s="134">
        <f>IFERROR($N$3*TWK!E1039/100,"n/a")</f>
        <v>15.685687500000002</v>
      </c>
      <c r="O1042" s="134">
        <f>IFERROR($O$3*TWK!F1039/100,"n/a")</f>
        <v>22.365437500000002</v>
      </c>
      <c r="P1042" s="134">
        <f>IFERROR($P$3*TWK!F1039/100,"n/a")</f>
        <v>21.268625</v>
      </c>
      <c r="Q1042" s="134">
        <f>IFERROR($Q$3*TWK!F1039/100,"n/a")</f>
        <v>19.265750000000001</v>
      </c>
      <c r="R1042" s="134">
        <f>IFERROR($R$3*TWK!F1039/100,"n/a")</f>
        <v>19.027312500000001</v>
      </c>
      <c r="S1042" s="134">
        <f>IFERROR($S$3*TWK!H1039/100,"n/a")</f>
        <v>13.65625</v>
      </c>
      <c r="T1042" s="134">
        <f>IFERROR($T$3*TWK!H1039/100,"n/a")</f>
        <v>13.296875</v>
      </c>
      <c r="U1042" s="134">
        <f>IFERROR($U$3*TWK!H1039/100,"n/a")</f>
        <v>12.721875000000001</v>
      </c>
      <c r="V1042" s="134">
        <f>IFERROR($V$3*TWK!H1039/100,"n/a")</f>
        <v>12.614062499999999</v>
      </c>
      <c r="W1042" s="134">
        <f>IFERROR($W$3*TWK!H1039/100,"n/a")</f>
        <v>11.284375000000001</v>
      </c>
      <c r="X1042" s="134">
        <f>IFERROR($X$3*(TWK!H1039+25)/100,"n/a")</f>
        <v>11.492812499999999</v>
      </c>
      <c r="Y1042" s="134">
        <f>IFERROR($Y$3*(TWK!H1039+50)/100,"n/a")</f>
        <v>10.930312499999999</v>
      </c>
      <c r="Z1042" s="134">
        <f>IFERROR($Z$3*TWK!H1039/100,"n/a")</f>
        <v>8.8765625000000004</v>
      </c>
      <c r="AA1042" s="134">
        <f>IFERROR($AA$3*(TWK!H1039+100)/100,"n/a")</f>
        <v>10.5196875</v>
      </c>
    </row>
    <row r="1043" spans="1:27" x14ac:dyDescent="0.25">
      <c r="A1043" s="47">
        <f t="shared" si="15"/>
        <v>45258</v>
      </c>
      <c r="B1043" s="134" t="str">
        <f>IFERROR($B$3*TWK!B1040/100,"n/a")</f>
        <v>n/a</v>
      </c>
      <c r="C1043" s="134">
        <f>IFERROR($C$3*TWK!C1040/100,"n/a")</f>
        <v>25.612500000000001</v>
      </c>
      <c r="D1043" s="134">
        <f>IFERROR($D$3*TWK!C1040/100,"n/a")</f>
        <v>22.70975</v>
      </c>
      <c r="E1043" s="134">
        <f>IFERROR( $E$3*TWK!C1040/100,"n/a")</f>
        <v>21.68525</v>
      </c>
      <c r="F1043" s="134">
        <f>IFERROR($F$3*TWK!C1040/100,"n/a")</f>
        <v>20.660749999999997</v>
      </c>
      <c r="G1043" s="134">
        <f>IFERROR($G$3*TWK!H1040/100,"n/a")</f>
        <v>12.884375</v>
      </c>
      <c r="H1043" s="134">
        <f>IFERROR( $H$3*TWK!D1040/100,"n/a")</f>
        <v>24.709500000000002</v>
      </c>
      <c r="I1043" s="134">
        <f>IFERROR($I$3*TWK!D1040/100,"n/a")</f>
        <v>22.700249999999997</v>
      </c>
      <c r="J1043" s="134">
        <f>IFERROR($J$3*TWK!D1040/100,"n/a")</f>
        <v>22.401</v>
      </c>
      <c r="K1043" s="134">
        <f>IFERROR($K$3*TWK!D1040/100,"n/a")</f>
        <v>21.674250000000001</v>
      </c>
      <c r="L1043" s="134">
        <f>IFERROR( $L$3*TWK!D1040/100,"n/a")</f>
        <v>20.562749999999998</v>
      </c>
      <c r="M1043" s="134">
        <f>IFERROR($M$3*TWK!D1040/100,"n/a")</f>
        <v>19.835999999999999</v>
      </c>
      <c r="N1043" s="134">
        <f>IFERROR($N$3*TWK!E1040/100,"n/a")</f>
        <v>15.037312500000001</v>
      </c>
      <c r="O1043" s="134">
        <f>IFERROR($O$3*TWK!F1040/100,"n/a")</f>
        <v>20.079062500000003</v>
      </c>
      <c r="P1043" s="134">
        <f>IFERROR($P$3*TWK!F1040/100,"n/a")</f>
        <v>19.094374999999999</v>
      </c>
      <c r="Q1043" s="134">
        <f>IFERROR($Q$3*TWK!F1040/100,"n/a")</f>
        <v>17.296250000000001</v>
      </c>
      <c r="R1043" s="134">
        <f>IFERROR($R$3*TWK!F1040/100,"n/a")</f>
        <v>17.0821875</v>
      </c>
      <c r="S1043" s="134">
        <f>IFERROR($S$3*TWK!H1040/100,"n/a")</f>
        <v>12.884375</v>
      </c>
      <c r="T1043" s="134">
        <f>IFERROR($T$3*TWK!H1040/100,"n/a")</f>
        <v>12.5453125</v>
      </c>
      <c r="U1043" s="134">
        <f>IFERROR($U$3*TWK!H1040/100,"n/a")</f>
        <v>12.002812499999999</v>
      </c>
      <c r="V1043" s="134">
        <f>IFERROR($V$3*TWK!H1040/100,"n/a")</f>
        <v>11.901093749999999</v>
      </c>
      <c r="W1043" s="134">
        <f>IFERROR($W$3*TWK!H1040/100,"n/a")</f>
        <v>10.6465625</v>
      </c>
      <c r="X1043" s="134">
        <f>IFERROR($X$3*(TWK!H1040+25)/100,"n/a")</f>
        <v>10.885468749999999</v>
      </c>
      <c r="Y1043" s="134">
        <f>IFERROR($Y$3*(TWK!H1040+50)/100,"n/a")</f>
        <v>10.387968750000001</v>
      </c>
      <c r="Z1043" s="134">
        <f>IFERROR($Z$3*TWK!H1040/100,"n/a")</f>
        <v>8.3748437500000019</v>
      </c>
      <c r="AA1043" s="134">
        <f>IFERROR($AA$3*(TWK!H1040+100)/100,"n/a")</f>
        <v>10.05453125</v>
      </c>
    </row>
    <row r="1044" spans="1:27" x14ac:dyDescent="0.25">
      <c r="A1044" s="47">
        <f t="shared" si="15"/>
        <v>45265</v>
      </c>
      <c r="B1044" s="134" t="str">
        <f>IFERROR($B$3*TWK!B1041/100,"n/a")</f>
        <v>n/a</v>
      </c>
      <c r="C1044" s="134">
        <f>IFERROR($C$3*TWK!C1041/100,"n/a")</f>
        <v>23.8</v>
      </c>
      <c r="D1044" s="134">
        <f>IFERROR($D$3*TWK!C1041/100,"n/a")</f>
        <v>21.102666666666668</v>
      </c>
      <c r="E1044" s="134">
        <f>IFERROR( $E$3*TWK!C1041/100,"n/a")</f>
        <v>20.15066666666667</v>
      </c>
      <c r="F1044" s="134">
        <f>IFERROR($F$3*TWK!C1041/100,"n/a")</f>
        <v>19.198666666666668</v>
      </c>
      <c r="G1044" s="134">
        <f>IFERROR($G$3*TWK!H1041/100,"n/a")</f>
        <v>11.293125</v>
      </c>
      <c r="H1044" s="134">
        <f>IFERROR( $H$3*TWK!D1041/100,"n/a")</f>
        <v>22.957437500000001</v>
      </c>
      <c r="I1044" s="134">
        <f>IFERROR($I$3*TWK!D1041/100,"n/a")</f>
        <v>21.090656249999999</v>
      </c>
      <c r="J1044" s="134">
        <f>IFERROR($J$3*TWK!D1041/100,"n/a")</f>
        <v>20.812625000000004</v>
      </c>
      <c r="K1044" s="134">
        <f>IFERROR($K$3*TWK!D1041/100,"n/a")</f>
        <v>20.137406250000002</v>
      </c>
      <c r="L1044" s="134">
        <f>IFERROR( $L$3*TWK!D1041/100,"n/a")</f>
        <v>19.10471875</v>
      </c>
      <c r="M1044" s="134">
        <f>IFERROR($M$3*TWK!D1041/100,"n/a")</f>
        <v>18.429499999999997</v>
      </c>
      <c r="N1044" s="134">
        <f>IFERROR($N$3*TWK!E1041/100,"n/a")</f>
        <v>13.734328125000001</v>
      </c>
      <c r="O1044" s="134">
        <f>IFERROR($O$3*TWK!F1041/100,"n/a")</f>
        <v>17.30903125</v>
      </c>
      <c r="P1044" s="134">
        <f>IFERROR($P$3*TWK!F1041/100,"n/a")</f>
        <v>16.4601875</v>
      </c>
      <c r="Q1044" s="134">
        <f>IFERROR($Q$3*TWK!F1041/100,"n/a")</f>
        <v>14.910125000000001</v>
      </c>
      <c r="R1044" s="134">
        <f>IFERROR($R$3*TWK!F1041/100,"n/a")</f>
        <v>14.72559375</v>
      </c>
      <c r="S1044" s="134">
        <f>IFERROR($S$3*TWK!H1041/100,"n/a")</f>
        <v>11.293125</v>
      </c>
      <c r="T1044" s="134">
        <f>IFERROR($T$3*TWK!H1041/100,"n/a")</f>
        <v>10.9959375</v>
      </c>
      <c r="U1044" s="134">
        <f>IFERROR($U$3*TWK!H1041/100,"n/a")</f>
        <v>10.5204375</v>
      </c>
      <c r="V1044" s="134">
        <f>IFERROR($V$3*TWK!H1041/100,"n/a")</f>
        <v>10.43128125</v>
      </c>
      <c r="W1044" s="134">
        <f>IFERROR($W$3*TWK!H1041/100,"n/a")</f>
        <v>9.331687500000001</v>
      </c>
      <c r="X1044" s="134">
        <f>IFERROR($X$3*(TWK!H1041+25)/100,"n/a")</f>
        <v>9.6334062500000002</v>
      </c>
      <c r="Y1044" s="134">
        <f>IFERROR($Y$3*(TWK!H1041+50)/100,"n/a")</f>
        <v>9.26990625</v>
      </c>
      <c r="Z1044" s="134">
        <f>IFERROR($Z$3*TWK!H1041/100,"n/a")</f>
        <v>7.3405312500000006</v>
      </c>
      <c r="AA1044" s="134">
        <f>IFERROR($AA$3*(TWK!H1041+100)/100,"n/a")</f>
        <v>9.0955937500000008</v>
      </c>
    </row>
    <row r="1045" spans="1:27" x14ac:dyDescent="0.25">
      <c r="A1045" s="47">
        <f t="shared" si="15"/>
        <v>45272</v>
      </c>
      <c r="B1045" s="134" t="str">
        <f>IFERROR($B$3*TWK!B1042/100,"n/a")</f>
        <v>n/a</v>
      </c>
      <c r="C1045" s="134">
        <f>IFERROR($C$3*TWK!C1042/100,"n/a")</f>
        <v>22.7</v>
      </c>
      <c r="D1045" s="134">
        <f>IFERROR($D$3*TWK!C1042/100,"n/a")</f>
        <v>20.127333333333333</v>
      </c>
      <c r="E1045" s="134">
        <f>IFERROR( $E$3*TWK!C1042/100,"n/a")</f>
        <v>19.219333333333331</v>
      </c>
      <c r="F1045" s="134">
        <f>IFERROR($F$3*TWK!C1042/100,"n/a")</f>
        <v>18.311333333333334</v>
      </c>
      <c r="G1045" s="134">
        <f>IFERROR($G$3*TWK!H1042/100,"n/a")</f>
        <v>10.6875</v>
      </c>
      <c r="H1045" s="134">
        <f>IFERROR( $H$3*TWK!D1042/100,"n/a")</f>
        <v>21.656937499999998</v>
      </c>
      <c r="I1045" s="134">
        <f>IFERROR($I$3*TWK!D1042/100,"n/a")</f>
        <v>19.895906249999999</v>
      </c>
      <c r="J1045" s="134">
        <f>IFERROR($J$3*TWK!D1042/100,"n/a")</f>
        <v>19.633625000000002</v>
      </c>
      <c r="K1045" s="134">
        <f>IFERROR($K$3*TWK!D1042/100,"n/a")</f>
        <v>18.996656250000001</v>
      </c>
      <c r="L1045" s="134">
        <f>IFERROR( $L$3*TWK!D1042/100,"n/a")</f>
        <v>18.022468749999998</v>
      </c>
      <c r="M1045" s="134">
        <f>IFERROR($M$3*TWK!D1042/100,"n/a")</f>
        <v>17.3855</v>
      </c>
      <c r="N1045" s="134">
        <f>IFERROR($N$3*TWK!E1042/100,"n/a")</f>
        <v>13.042312500000001</v>
      </c>
      <c r="O1045" s="134">
        <f>IFERROR($O$3*TWK!F1042/100,"n/a")</f>
        <v>16.781406250000003</v>
      </c>
      <c r="P1045" s="134">
        <f>IFERROR($P$3*TWK!F1042/100,"n/a")</f>
        <v>15.9584375</v>
      </c>
      <c r="Q1045" s="134">
        <f>IFERROR($Q$3*TWK!F1042/100,"n/a")</f>
        <v>14.455625</v>
      </c>
      <c r="R1045" s="134">
        <f>IFERROR($R$3*TWK!F1042/100,"n/a")</f>
        <v>14.276718750000001</v>
      </c>
      <c r="S1045" s="134">
        <f>IFERROR($S$3*TWK!H1042/100,"n/a")</f>
        <v>10.6875</v>
      </c>
      <c r="T1045" s="134">
        <f>IFERROR($T$3*TWK!H1042/100,"n/a")</f>
        <v>10.40625</v>
      </c>
      <c r="U1045" s="134">
        <f>IFERROR($U$3*TWK!H1042/100,"n/a")</f>
        <v>9.9562500000000007</v>
      </c>
      <c r="V1045" s="134">
        <f>IFERROR($V$3*TWK!H1042/100,"n/a")</f>
        <v>9.8718749999999993</v>
      </c>
      <c r="W1045" s="134">
        <f>IFERROR($W$3*TWK!H1042/100,"n/a")</f>
        <v>8.8312500000000007</v>
      </c>
      <c r="X1045" s="134">
        <f>IFERROR($X$3*(TWK!H1042+25)/100,"n/a")</f>
        <v>9.1568750000000012</v>
      </c>
      <c r="Y1045" s="134">
        <f>IFERROR($Y$3*(TWK!H1042+50)/100,"n/a")</f>
        <v>8.8443749999999994</v>
      </c>
      <c r="Z1045" s="134">
        <f>IFERROR($Z$3*TWK!H1042/100,"n/a")</f>
        <v>6.9468750000000004</v>
      </c>
      <c r="AA1045" s="134">
        <f>IFERROR($AA$3*(TWK!H1042+100)/100,"n/a")</f>
        <v>8.7306249999999999</v>
      </c>
    </row>
    <row r="1046" spans="1:27" x14ac:dyDescent="0.25">
      <c r="A1046" s="47">
        <f t="shared" si="15"/>
        <v>45279</v>
      </c>
      <c r="B1046" s="134" t="str">
        <f>IFERROR($B$3*TWK!B1043/100,"n/a")</f>
        <v>n/a</v>
      </c>
      <c r="C1046" s="134" t="str">
        <f>IFERROR($C$3*TWK!C1043/100,"n/a")</f>
        <v>n/a</v>
      </c>
      <c r="D1046" s="134" t="str">
        <f>IFERROR($D$3*TWK!C1043/100,"n/a")</f>
        <v>n/a</v>
      </c>
      <c r="E1046" s="134" t="str">
        <f>IFERROR( $E$3*TWK!C1043/100,"n/a")</f>
        <v>n/a</v>
      </c>
      <c r="F1046" s="134" t="str">
        <f>IFERROR($F$3*TWK!C1043/100,"n/a")</f>
        <v>n/a</v>
      </c>
      <c r="G1046" s="134">
        <f>IFERROR($G$3*TWK!H1043/100,"n/a")</f>
        <v>10.26</v>
      </c>
      <c r="H1046" s="134">
        <f>IFERROR( $H$3*TWK!D1043/100,"n/a")</f>
        <v>21.837562500000001</v>
      </c>
      <c r="I1046" s="134">
        <f>IFERROR($I$3*TWK!D1043/100,"n/a")</f>
        <v>20.061843749999998</v>
      </c>
      <c r="J1046" s="134">
        <f>IFERROR($J$3*TWK!D1043/100,"n/a")</f>
        <v>19.797375000000002</v>
      </c>
      <c r="K1046" s="134">
        <f>IFERROR($K$3*TWK!D1043/100,"n/a")</f>
        <v>19.155093750000002</v>
      </c>
      <c r="L1046" s="134">
        <f>IFERROR( $L$3*TWK!D1043/100,"n/a")</f>
        <v>18.17278125</v>
      </c>
      <c r="M1046" s="134">
        <f>IFERROR($M$3*TWK!D1043/100,"n/a")</f>
        <v>17.5305</v>
      </c>
      <c r="N1046" s="134">
        <f>IFERROR($N$3*TWK!E1043/100,"n/a")</f>
        <v>12.855281250000001</v>
      </c>
      <c r="O1046" s="134">
        <f>IFERROR($O$3*TWK!F1043/100,"n/a")</f>
        <v>15.608906250000002</v>
      </c>
      <c r="P1046" s="134">
        <f>IFERROR($P$3*TWK!F1043/100,"n/a")</f>
        <v>14.8434375</v>
      </c>
      <c r="Q1046" s="134">
        <f>IFERROR($Q$3*TWK!F1043/100,"n/a")</f>
        <v>13.445625</v>
      </c>
      <c r="R1046" s="134">
        <f>IFERROR($R$3*TWK!F1043/100,"n/a")</f>
        <v>13.27921875</v>
      </c>
      <c r="S1046" s="134">
        <f>IFERROR($S$3*TWK!H1043/100,"n/a")</f>
        <v>10.26</v>
      </c>
      <c r="T1046" s="134">
        <f>IFERROR($T$3*TWK!H1043/100,"n/a")</f>
        <v>9.99</v>
      </c>
      <c r="U1046" s="134">
        <f>IFERROR($U$3*TWK!H1043/100,"n/a")</f>
        <v>9.5579999999999998</v>
      </c>
      <c r="V1046" s="134">
        <f>IFERROR($V$3*TWK!H1043/100,"n/a")</f>
        <v>9.4769999999999985</v>
      </c>
      <c r="W1046" s="134">
        <f>IFERROR($W$3*TWK!H1043/100,"n/a")</f>
        <v>8.4780000000000015</v>
      </c>
      <c r="X1046" s="134">
        <f>IFERROR($X$3*(TWK!H1043+25)/100,"n/a")</f>
        <v>8.8205000000000009</v>
      </c>
      <c r="Y1046" s="134">
        <f>IFERROR($Y$3*(TWK!H1043+50)/100,"n/a")</f>
        <v>8.5440000000000005</v>
      </c>
      <c r="Z1046" s="134">
        <f>IFERROR($Z$3*TWK!H1043/100,"n/a")</f>
        <v>6.6690000000000005</v>
      </c>
      <c r="AA1046" s="134">
        <f>IFERROR($AA$3*(TWK!H1043+100)/100,"n/a")</f>
        <v>8.4730000000000008</v>
      </c>
    </row>
    <row r="1047" spans="1:27" x14ac:dyDescent="0.25">
      <c r="A1047" s="47">
        <f t="shared" si="15"/>
        <v>45286</v>
      </c>
      <c r="B1047" s="134" t="str">
        <f>IFERROR($B$3*TWK!B1044/100,"n/a")</f>
        <v>n/a</v>
      </c>
      <c r="C1047" s="134" t="str">
        <f>IFERROR($C$3*TWK!C1044/100,"n/a")</f>
        <v>n/a</v>
      </c>
      <c r="D1047" s="134" t="str">
        <f>IFERROR($D$3*TWK!C1044/100,"n/a")</f>
        <v>n/a</v>
      </c>
      <c r="E1047" s="134" t="str">
        <f>IFERROR( $E$3*TWK!C1044/100,"n/a")</f>
        <v>n/a</v>
      </c>
      <c r="F1047" s="134" t="str">
        <f>IFERROR($F$3*TWK!C1044/100,"n/a")</f>
        <v>n/a</v>
      </c>
      <c r="G1047" s="134">
        <f>IFERROR($G$3*TWK!H1044/100,"n/a")</f>
        <v>10.335999999999999</v>
      </c>
      <c r="H1047" s="134">
        <f>IFERROR( $H$3*TWK!D1044/100,"n/a")</f>
        <v>23.148899999999998</v>
      </c>
      <c r="I1047" s="134">
        <f>IFERROR($I$3*TWK!D1044/100,"n/a")</f>
        <v>21.266549999999999</v>
      </c>
      <c r="J1047" s="134">
        <f>IFERROR($J$3*TWK!D1044/100,"n/a")</f>
        <v>20.9862</v>
      </c>
      <c r="K1047" s="134">
        <f>IFERROR($K$3*TWK!D1044/100,"n/a")</f>
        <v>20.305350000000001</v>
      </c>
      <c r="L1047" s="134">
        <f>IFERROR( $L$3*TWK!D1044/100,"n/a")</f>
        <v>19.264049999999997</v>
      </c>
      <c r="M1047" s="134">
        <f>IFERROR($M$3*TWK!D1044/100,"n/a")</f>
        <v>18.583199999999998</v>
      </c>
      <c r="N1047" s="134">
        <f>IFERROR($N$3*TWK!E1044/100,"n/a")</f>
        <v>12.728100000000001</v>
      </c>
      <c r="O1047" s="134">
        <f>IFERROR($O$3*TWK!F1044/100,"n/a")</f>
        <v>16.06325</v>
      </c>
      <c r="P1047" s="134">
        <f>IFERROR($P$3*TWK!F1044/100,"n/a")</f>
        <v>15.275499999999999</v>
      </c>
      <c r="Q1047" s="134">
        <f>IFERROR($Q$3*TWK!F1044/100,"n/a")</f>
        <v>13.837</v>
      </c>
      <c r="R1047" s="134">
        <f>IFERROR($R$3*TWK!F1044/100,"n/a")</f>
        <v>13.665750000000001</v>
      </c>
      <c r="S1047" s="134">
        <f>IFERROR($S$3*TWK!H1044/100,"n/a")</f>
        <v>10.335999999999999</v>
      </c>
      <c r="T1047" s="134">
        <f>IFERROR($T$3*TWK!H1044/100,"n/a")</f>
        <v>10.064</v>
      </c>
      <c r="U1047" s="134">
        <f>IFERROR($U$3*TWK!H1044/100,"n/a")</f>
        <v>9.6288</v>
      </c>
      <c r="V1047" s="134">
        <f>IFERROR($V$3*TWK!H1044/100,"n/a")</f>
        <v>9.5471999999999984</v>
      </c>
      <c r="W1047" s="134">
        <f>IFERROR($W$3*TWK!H1044/100,"n/a")</f>
        <v>8.5408000000000008</v>
      </c>
      <c r="X1047" s="134">
        <f>IFERROR($X$3*(TWK!H1044+25)/100,"n/a")</f>
        <v>8.8803000000000001</v>
      </c>
      <c r="Y1047" s="134">
        <f>IFERROR($Y$3*(TWK!H1044+50)/100,"n/a")</f>
        <v>8.5974000000000004</v>
      </c>
      <c r="Z1047" s="134">
        <f>IFERROR($Z$3*TWK!H1044/100,"n/a")</f>
        <v>6.7183999999999999</v>
      </c>
      <c r="AA1047" s="134">
        <f>IFERROR($AA$3*(TWK!H1044+100)/100,"n/a")</f>
        <v>8.5188000000000006</v>
      </c>
    </row>
    <row r="1048" spans="1:27" x14ac:dyDescent="0.25">
      <c r="A1048" s="47">
        <f>7+A1047</f>
        <v>45293</v>
      </c>
      <c r="B1048" s="134" t="str">
        <f>IFERROR($B$3*TWK!B1045/100,"n/a")</f>
        <v>n/a</v>
      </c>
      <c r="C1048" s="134" t="str">
        <f>IFERROR($C$3*TWK!C1045/100,"n/a")</f>
        <v>n/a</v>
      </c>
      <c r="D1048" s="134" t="str">
        <f>IFERROR($D$3*TWK!C1045/100,"n/a")</f>
        <v>n/a</v>
      </c>
      <c r="E1048" s="134" t="str">
        <f>IFERROR( $E$3*TWK!C1045/100,"n/a")</f>
        <v>n/a</v>
      </c>
      <c r="F1048" s="134" t="str">
        <f>IFERROR($F$3*TWK!C1045/100,"n/a")</f>
        <v>n/a</v>
      </c>
      <c r="G1048" s="134">
        <f>IFERROR($G$3*TWK!H1045/100,"n/a")</f>
        <v>10.42625</v>
      </c>
      <c r="H1048" s="134">
        <f>IFERROR( $H$3*TWK!D1045/100,"n/a")</f>
        <v>23.354812500000001</v>
      </c>
      <c r="I1048" s="134">
        <f>IFERROR($I$3*TWK!D1045/100,"n/a")</f>
        <v>21.455718749999996</v>
      </c>
      <c r="J1048" s="134">
        <f>IFERROR($J$3*TWK!D1045/100,"n/a")</f>
        <v>21.172874999999998</v>
      </c>
      <c r="K1048" s="134">
        <f>IFERROR($K$3*TWK!D1045/100,"n/a")</f>
        <v>20.485968750000001</v>
      </c>
      <c r="L1048" s="134">
        <f>IFERROR( $L$3*TWK!D1045/100,"n/a")</f>
        <v>19.43540625</v>
      </c>
      <c r="M1048" s="134">
        <f>IFERROR($M$3*TWK!D1045/100,"n/a")</f>
        <v>18.7485</v>
      </c>
      <c r="N1048" s="134">
        <f>IFERROR($N$3*TWK!E1045/100,"n/a")</f>
        <v>12.755531250000001</v>
      </c>
      <c r="O1048" s="134">
        <f>IFERROR($O$3*TWK!F1045/100,"n/a")</f>
        <v>15.286468750000001</v>
      </c>
      <c r="P1048" s="134">
        <f>IFERROR($P$3*TWK!F1045/100,"n/a")</f>
        <v>14.536812500000002</v>
      </c>
      <c r="Q1048" s="134">
        <f>IFERROR($Q$3*TWK!F1045/100,"n/a")</f>
        <v>13.167874999999999</v>
      </c>
      <c r="R1048" s="134">
        <f>IFERROR($R$3*TWK!F1045/100,"n/a")</f>
        <v>13.004906250000001</v>
      </c>
      <c r="S1048" s="134">
        <f>IFERROR($S$3*TWK!H1045/100,"n/a")</f>
        <v>10.42625</v>
      </c>
      <c r="T1048" s="134">
        <f>IFERROR($T$3*TWK!H1045/100,"n/a")</f>
        <v>10.151875</v>
      </c>
      <c r="U1048" s="134">
        <f>IFERROR($U$3*TWK!H1045/100,"n/a")</f>
        <v>9.7128750000000004</v>
      </c>
      <c r="V1048" s="134">
        <f>IFERROR($V$3*TWK!H1045/100,"n/a")</f>
        <v>9.6305624999999999</v>
      </c>
      <c r="W1048" s="134">
        <f>IFERROR($W$3*TWK!H1045/100,"n/a")</f>
        <v>8.6153750000000002</v>
      </c>
      <c r="X1048" s="134">
        <f>IFERROR($X$3*(TWK!H1045+25)/100,"n/a")</f>
        <v>8.9513125000000002</v>
      </c>
      <c r="Y1048" s="134">
        <f>IFERROR($Y$3*(TWK!H1045+50)/100,"n/a")</f>
        <v>8.6608124999999987</v>
      </c>
      <c r="Z1048" s="134">
        <f>IFERROR($Z$3*TWK!H1045/100,"n/a")</f>
        <v>6.7770625000000004</v>
      </c>
      <c r="AA1048" s="134">
        <f>IFERROR($AA$3*(TWK!H1045+100)/100,"n/a")</f>
        <v>8.5731874999999995</v>
      </c>
    </row>
    <row r="1049" spans="1:27" x14ac:dyDescent="0.25">
      <c r="A1049" s="47">
        <f t="shared" si="15"/>
        <v>45300</v>
      </c>
      <c r="B1049" s="134" t="str">
        <f>IFERROR($B$3*TWK!B1046/100,"n/a")</f>
        <v>n/a</v>
      </c>
      <c r="C1049" s="134" t="str">
        <f>IFERROR($C$3*TWK!C1046/100,"n/a")</f>
        <v>n/a</v>
      </c>
      <c r="D1049" s="134" t="str">
        <f>IFERROR($D$3*TWK!C1046/100,"n/a")</f>
        <v>n/a</v>
      </c>
      <c r="E1049" s="134" t="str">
        <f>IFERROR( $E$3*TWK!C1046/100,"n/a")</f>
        <v>n/a</v>
      </c>
      <c r="F1049" s="134" t="str">
        <f>IFERROR($F$3*TWK!C1046/100,"n/a")</f>
        <v>n/a</v>
      </c>
      <c r="G1049" s="134">
        <f>IFERROR($G$3*TWK!H1046/100,"n/a")</f>
        <v>10.248125</v>
      </c>
      <c r="H1049" s="134">
        <f>IFERROR( $H$3*TWK!D1046/100,"n/a")</f>
        <v>24.330187500000001</v>
      </c>
      <c r="I1049" s="134">
        <f>IFERROR($I$3*TWK!D1046/100,"n/a")</f>
        <v>22.351781249999998</v>
      </c>
      <c r="J1049" s="134">
        <f>IFERROR($J$3*TWK!D1046/100,"n/a")</f>
        <v>22.057124999999999</v>
      </c>
      <c r="K1049" s="134">
        <f>IFERROR($K$3*TWK!D1046/100,"n/a")</f>
        <v>21.341531250000003</v>
      </c>
      <c r="L1049" s="134">
        <f>IFERROR( $L$3*TWK!D1046/100,"n/a")</f>
        <v>20.247093749999998</v>
      </c>
      <c r="M1049" s="134">
        <f>IFERROR($M$3*TWK!D1046/100,"n/a")</f>
        <v>19.531499999999998</v>
      </c>
      <c r="N1049" s="134">
        <f>IFERROR($N$3*TWK!E1046/100,"n/a")</f>
        <v>13.017375000000001</v>
      </c>
      <c r="O1049" s="134">
        <f>IFERROR($O$3*TWK!F1046/100,"n/a")</f>
        <v>16.371031250000001</v>
      </c>
      <c r="P1049" s="134">
        <f>IFERROR($P$3*TWK!F1046/100,"n/a")</f>
        <v>15.568187499999999</v>
      </c>
      <c r="Q1049" s="134">
        <f>IFERROR($Q$3*TWK!F1046/100,"n/a")</f>
        <v>14.102125000000001</v>
      </c>
      <c r="R1049" s="134">
        <f>IFERROR($R$3*TWK!F1046/100,"n/a")</f>
        <v>13.927593750000002</v>
      </c>
      <c r="S1049" s="134">
        <f>IFERROR($S$3*TWK!H1046/100,"n/a")</f>
        <v>10.248125</v>
      </c>
      <c r="T1049" s="134">
        <f>IFERROR($T$3*TWK!H1046/100,"n/a")</f>
        <v>9.9784375000000001</v>
      </c>
      <c r="U1049" s="134">
        <f>IFERROR($U$3*TWK!H1046/100,"n/a")</f>
        <v>9.5469375000000003</v>
      </c>
      <c r="V1049" s="134">
        <f>IFERROR($V$3*TWK!H1046/100,"n/a")</f>
        <v>9.4660312500000003</v>
      </c>
      <c r="W1049" s="134">
        <f>IFERROR($W$3*TWK!H1046/100,"n/a")</f>
        <v>8.4681875000000009</v>
      </c>
      <c r="X1049" s="134">
        <f>IFERROR($X$3*(TWK!H1046+25)/100,"n/a")</f>
        <v>8.8111562499999998</v>
      </c>
      <c r="Y1049" s="134">
        <f>IFERROR($Y$3*(TWK!H1046+50)/100,"n/a")</f>
        <v>8.5356562499999988</v>
      </c>
      <c r="Z1049" s="134">
        <f>IFERROR($Z$3*TWK!H1046/100,"n/a")</f>
        <v>6.6612812500000009</v>
      </c>
      <c r="AA1049" s="134">
        <f>IFERROR($AA$3*(TWK!H1046+100)/100,"n/a")</f>
        <v>8.4658437499999994</v>
      </c>
    </row>
    <row r="1050" spans="1:27" x14ac:dyDescent="0.25">
      <c r="A1050" s="47">
        <f t="shared" si="15"/>
        <v>45307</v>
      </c>
      <c r="B1050" s="134" t="str">
        <f>IFERROR($B$3*TWK!B1047/100,"n/a")</f>
        <v>n/a</v>
      </c>
      <c r="C1050" s="134" t="str">
        <f>IFERROR($C$3*TWK!C1047/100,"n/a")</f>
        <v>n/a</v>
      </c>
      <c r="D1050" s="134" t="str">
        <f>IFERROR($D$3*TWK!C1047/100,"n/a")</f>
        <v>n/a</v>
      </c>
      <c r="E1050" s="134" t="str">
        <f>IFERROR( $E$3*TWK!C1047/100,"n/a")</f>
        <v>n/a</v>
      </c>
      <c r="F1050" s="134" t="str">
        <f>IFERROR($F$3*TWK!C1047/100,"n/a")</f>
        <v>n/a</v>
      </c>
      <c r="G1050" s="134">
        <f>IFERROR($G$3*TWK!H1047/100,"n/a")</f>
        <v>10.409285714285714</v>
      </c>
      <c r="H1050" s="134">
        <f>IFERROR( $H$3*TWK!D1047/100,"n/a")</f>
        <v>24.93657142857143</v>
      </c>
      <c r="I1050" s="134">
        <f>IFERROR($I$3*TWK!D1047/100,"n/a")</f>
        <v>22.908857142857141</v>
      </c>
      <c r="J1050" s="134">
        <f>IFERROR($J$3*TWK!D1047/100,"n/a")</f>
        <v>22.606857142857145</v>
      </c>
      <c r="K1050" s="134">
        <f>IFERROR($K$3*TWK!D1047/100,"n/a")</f>
        <v>21.873428571428573</v>
      </c>
      <c r="L1050" s="134">
        <f>IFERROR( $L$3*TWK!D1047/100,"n/a")</f>
        <v>20.751714285714282</v>
      </c>
      <c r="M1050" s="134">
        <f>IFERROR($M$3*TWK!D1047/100,"n/a")</f>
        <v>20.018285714285714</v>
      </c>
      <c r="N1050" s="134">
        <f>IFERROR($N$3*TWK!E1047/100,"n/a")</f>
        <v>13.067250000000001</v>
      </c>
      <c r="O1050" s="134">
        <f>IFERROR($O$3*TWK!F1047/100,"n/a")</f>
        <v>16.498750000000001</v>
      </c>
      <c r="P1050" s="134">
        <f>IFERROR($P$3*TWK!F1047/100,"n/a")</f>
        <v>15.689642857142857</v>
      </c>
      <c r="Q1050" s="134">
        <f>IFERROR($Q$3*TWK!F1047/100,"n/a")</f>
        <v>14.212142857142858</v>
      </c>
      <c r="R1050" s="134">
        <f>IFERROR($R$3*TWK!F1047/100,"n/a")</f>
        <v>14.036250000000001</v>
      </c>
      <c r="S1050" s="134">
        <f>IFERROR($S$3*TWK!H1047/100,"n/a")</f>
        <v>10.409285714285714</v>
      </c>
      <c r="T1050" s="134">
        <f>IFERROR($T$3*TWK!H1047/100,"n/a")</f>
        <v>10.135357142857144</v>
      </c>
      <c r="U1050" s="134">
        <f>IFERROR($U$3*TWK!H1047/100,"n/a")</f>
        <v>9.6970714285714283</v>
      </c>
      <c r="V1050" s="134">
        <f>IFERROR($V$3*TWK!H1047/100,"n/a")</f>
        <v>9.6148928571428574</v>
      </c>
      <c r="W1050" s="134">
        <f>IFERROR($W$3*TWK!H1047/100,"n/a")</f>
        <v>8.6013571428571431</v>
      </c>
      <c r="X1050" s="134">
        <f>IFERROR($X$3*(TWK!H1047+25)/100,"n/a")</f>
        <v>8.9379642857142869</v>
      </c>
      <c r="Y1050" s="134">
        <f>IFERROR($Y$3*(TWK!H1047+50)/100,"n/a")</f>
        <v>8.648892857142858</v>
      </c>
      <c r="Z1050" s="134">
        <f>IFERROR($Z$3*TWK!H1047/100,"n/a")</f>
        <v>6.7660357142857155</v>
      </c>
      <c r="AA1050" s="134">
        <f>IFERROR($AA$3*(TWK!H1047+100)/100,"n/a")</f>
        <v>8.5629642857142851</v>
      </c>
    </row>
    <row r="1051" spans="1:27" x14ac:dyDescent="0.25">
      <c r="A1051" s="47">
        <f t="shared" si="15"/>
        <v>45314</v>
      </c>
      <c r="B1051" s="134" t="str">
        <f>IFERROR($B$3*TWK!B1048/100,"n/a")</f>
        <v>n/a</v>
      </c>
      <c r="C1051" s="134" t="str">
        <f>IFERROR($C$3*TWK!C1048/100,"n/a")</f>
        <v>n/a</v>
      </c>
      <c r="D1051" s="134" t="str">
        <f>IFERROR($D$3*TWK!C1048/100,"n/a")</f>
        <v>n/a</v>
      </c>
      <c r="E1051" s="134" t="str">
        <f>IFERROR( $E$3*TWK!C1048/100,"n/a")</f>
        <v>n/a</v>
      </c>
      <c r="F1051" s="134" t="str">
        <f>IFERROR($F$3*TWK!C1048/100,"n/a")</f>
        <v>n/a</v>
      </c>
      <c r="G1051" s="134">
        <f>IFERROR($G$3*TWK!H1048/100,"n/a")</f>
        <v>10.273571428571426</v>
      </c>
      <c r="H1051" s="134">
        <f>IFERROR( $H$3*TWK!D1048/100,"n/a")</f>
        <v>25.039785714285717</v>
      </c>
      <c r="I1051" s="134">
        <f>IFERROR($I$3*TWK!D1048/100,"n/a")</f>
        <v>23.003678571428569</v>
      </c>
      <c r="J1051" s="134">
        <f>IFERROR($J$3*TWK!D1048/100,"n/a")</f>
        <v>22.700428571428574</v>
      </c>
      <c r="K1051" s="134">
        <f>IFERROR($K$3*TWK!D1048/100,"n/a")</f>
        <v>21.963964285714287</v>
      </c>
      <c r="L1051" s="134">
        <f>IFERROR( $L$3*TWK!D1048/100,"n/a")</f>
        <v>20.837607142857141</v>
      </c>
      <c r="M1051" s="134">
        <f>IFERROR($M$3*TWK!D1048/100,"n/a")</f>
        <v>20.101142857142857</v>
      </c>
      <c r="N1051" s="134">
        <f>IFERROR($N$3*TWK!E1048/100,"n/a")</f>
        <v>12.89625</v>
      </c>
      <c r="O1051" s="134">
        <f>IFERROR($O$3*TWK!F1048/100,"n/a")</f>
        <v>16.06325</v>
      </c>
      <c r="P1051" s="134">
        <f>IFERROR($P$3*TWK!F1048/100,"n/a")</f>
        <v>15.275499999999999</v>
      </c>
      <c r="Q1051" s="134">
        <f>IFERROR($Q$3*TWK!F1048/100,"n/a")</f>
        <v>13.837</v>
      </c>
      <c r="R1051" s="134">
        <f>IFERROR($R$3*TWK!F1048/100,"n/a")</f>
        <v>13.665750000000001</v>
      </c>
      <c r="S1051" s="134">
        <f>IFERROR($S$3*TWK!H1048/100,"n/a")</f>
        <v>10.273571428571426</v>
      </c>
      <c r="T1051" s="134">
        <f>IFERROR($T$3*TWK!H1048/100,"n/a")</f>
        <v>10.003214285714286</v>
      </c>
      <c r="U1051" s="134">
        <f>IFERROR($U$3*TWK!H1048/100,"n/a")</f>
        <v>9.5706428571428575</v>
      </c>
      <c r="V1051" s="134">
        <f>IFERROR($V$3*TWK!H1048/100,"n/a")</f>
        <v>9.4895357142857133</v>
      </c>
      <c r="W1051" s="134">
        <f>IFERROR($W$3*TWK!H1048/100,"n/a")</f>
        <v>8.4892142857142865</v>
      </c>
      <c r="X1051" s="134">
        <f>IFERROR($X$3*(TWK!H1048+25)/100,"n/a")</f>
        <v>8.8311785714285715</v>
      </c>
      <c r="Y1051" s="134">
        <f>IFERROR($Y$3*(TWK!H1048+50)/100,"n/a")</f>
        <v>8.5535357142857134</v>
      </c>
      <c r="Z1051" s="134">
        <f>IFERROR($Z$3*TWK!H1048/100,"n/a")</f>
        <v>6.6778214285714288</v>
      </c>
      <c r="AA1051" s="134">
        <f>IFERROR($AA$3*(TWK!H1048+100)/100,"n/a")</f>
        <v>8.4811785714285719</v>
      </c>
    </row>
    <row r="1052" spans="1:27" x14ac:dyDescent="0.25">
      <c r="A1052" s="47">
        <f t="shared" si="15"/>
        <v>45321</v>
      </c>
      <c r="B1052" s="134" t="str">
        <f>IFERROR($B$3*TWK!B1049/100,"n/a")</f>
        <v>n/a</v>
      </c>
      <c r="C1052" s="134" t="str">
        <f>IFERROR($C$3*TWK!C1049/100,"n/a")</f>
        <v>n/a</v>
      </c>
      <c r="D1052" s="134" t="str">
        <f>IFERROR($D$3*TWK!C1049/100,"n/a")</f>
        <v>n/a</v>
      </c>
      <c r="E1052" s="134" t="str">
        <f>IFERROR( $E$3*TWK!C1049/100,"n/a")</f>
        <v>n/a</v>
      </c>
      <c r="F1052" s="134" t="str">
        <f>IFERROR($F$3*TWK!C1049/100,"n/a")</f>
        <v>n/a</v>
      </c>
      <c r="G1052" s="134">
        <f>IFERROR($G$3*TWK!H1049/100,"n/a")</f>
        <v>10.675625</v>
      </c>
      <c r="H1052" s="134">
        <f>IFERROR( $H$3*TWK!D1049/100,"n/a")</f>
        <v>25.052687500000001</v>
      </c>
      <c r="I1052" s="134">
        <f>IFERROR($I$3*TWK!D1049/100,"n/a")</f>
        <v>23.015531249999999</v>
      </c>
      <c r="J1052" s="134">
        <f>IFERROR($J$3*TWK!D1049/100,"n/a")</f>
        <v>22.712125</v>
      </c>
      <c r="K1052" s="134">
        <f>IFERROR($K$3*TWK!D1049/100,"n/a")</f>
        <v>21.975281250000002</v>
      </c>
      <c r="L1052" s="134">
        <f>IFERROR( $L$3*TWK!D1049/100,"n/a")</f>
        <v>20.848343749999998</v>
      </c>
      <c r="M1052" s="134">
        <f>IFERROR($M$3*TWK!D1049/100,"n/a")</f>
        <v>20.111499999999999</v>
      </c>
      <c r="N1052" s="134">
        <f>IFERROR($N$3*TWK!E1049/100,"n/a")</f>
        <v>13.790437500000001</v>
      </c>
      <c r="O1052" s="134">
        <f>IFERROR($O$3*TWK!F1049/100,"n/a")</f>
        <v>16.400343750000001</v>
      </c>
      <c r="P1052" s="134">
        <f>IFERROR($P$3*TWK!F1049/100,"n/a")</f>
        <v>15.5960625</v>
      </c>
      <c r="Q1052" s="134">
        <f>IFERROR($Q$3*TWK!F1049/100,"n/a")</f>
        <v>14.127374999999999</v>
      </c>
      <c r="R1052" s="134">
        <f>IFERROR($R$3*TWK!F1049/100,"n/a")</f>
        <v>13.952531250000002</v>
      </c>
      <c r="S1052" s="134">
        <f>IFERROR($S$3*TWK!H1049/100,"n/a")</f>
        <v>10.675625</v>
      </c>
      <c r="T1052" s="134">
        <f>IFERROR($T$3*TWK!H1049/100,"n/a")</f>
        <v>10.3946875</v>
      </c>
      <c r="U1052" s="134">
        <f>IFERROR($U$3*TWK!H1049/100,"n/a")</f>
        <v>9.9451874999999994</v>
      </c>
      <c r="V1052" s="134">
        <f>IFERROR($V$3*TWK!H1049/100,"n/a")</f>
        <v>9.8609062499999993</v>
      </c>
      <c r="W1052" s="134">
        <f>IFERROR($W$3*TWK!H1049/100,"n/a")</f>
        <v>8.8214375</v>
      </c>
      <c r="X1052" s="134">
        <f>IFERROR($X$3*(TWK!H1049+25)/100,"n/a")</f>
        <v>9.1475312500000001</v>
      </c>
      <c r="Y1052" s="134">
        <f>IFERROR($Y$3*(TWK!H1049+50)/100,"n/a")</f>
        <v>8.8360312499999996</v>
      </c>
      <c r="Z1052" s="134">
        <f>IFERROR($Z$3*TWK!H1049/100,"n/a")</f>
        <v>6.9391562500000008</v>
      </c>
      <c r="AA1052" s="134">
        <f>IFERROR($AA$3*(TWK!H1049+100)/100,"n/a")</f>
        <v>8.7234687500000003</v>
      </c>
    </row>
    <row r="1053" spans="1:27" x14ac:dyDescent="0.25">
      <c r="A1053" s="47">
        <f t="shared" si="15"/>
        <v>45328</v>
      </c>
      <c r="B1053" s="134" t="str">
        <f>IFERROR($B$3*TWK!B1050/100,"n/a")</f>
        <v>n/a</v>
      </c>
      <c r="C1053" s="134" t="str">
        <f>IFERROR($C$3*TWK!C1050/100,"n/a")</f>
        <v>n/a</v>
      </c>
      <c r="D1053" s="134" t="str">
        <f>IFERROR($D$3*TWK!C1050/100,"n/a")</f>
        <v>n/a</v>
      </c>
      <c r="E1053" s="134" t="str">
        <f>IFERROR( $E$3*TWK!C1050/100,"n/a")</f>
        <v>n/a</v>
      </c>
      <c r="F1053" s="134" t="str">
        <f>IFERROR($F$3*TWK!C1050/100,"n/a")</f>
        <v>n/a</v>
      </c>
      <c r="G1053" s="134">
        <f>IFERROR($G$3*TWK!H1050/100,"n/a")</f>
        <v>11.793571428571427</v>
      </c>
      <c r="H1053" s="134">
        <f>IFERROR( $H$3*TWK!D1050/100,"n/a")</f>
        <v>26.071928571428572</v>
      </c>
      <c r="I1053" s="134">
        <f>IFERROR($I$3*TWK!D1050/100,"n/a")</f>
        <v>23.951892857142852</v>
      </c>
      <c r="J1053" s="134">
        <f>IFERROR($J$3*TWK!D1050/100,"n/a")</f>
        <v>23.636142857142858</v>
      </c>
      <c r="K1053" s="134">
        <f>IFERROR($K$3*TWK!D1050/100,"n/a")</f>
        <v>22.869321428571428</v>
      </c>
      <c r="L1053" s="134">
        <f>IFERROR( $L$3*TWK!D1050/100,"n/a")</f>
        <v>21.696535714285709</v>
      </c>
      <c r="M1053" s="134">
        <f>IFERROR($M$3*TWK!D1050/100,"n/a")</f>
        <v>20.929714285714287</v>
      </c>
      <c r="N1053" s="134">
        <f>IFERROR($N$3*TWK!E1050/100,"n/a")</f>
        <v>14.079000000000001</v>
      </c>
      <c r="O1053" s="134">
        <f>IFERROR($O$3*TWK!F1050/100,"n/a")</f>
        <v>20.468500000000002</v>
      </c>
      <c r="P1053" s="134">
        <f>IFERROR($P$3*TWK!F1050/100,"n/a")</f>
        <v>19.464714285714287</v>
      </c>
      <c r="Q1053" s="134">
        <f>IFERROR($Q$3*TWK!F1050/100,"n/a")</f>
        <v>17.631714285714285</v>
      </c>
      <c r="R1053" s="134">
        <f>IFERROR($R$3*TWK!F1050/100,"n/a")</f>
        <v>17.413500000000003</v>
      </c>
      <c r="S1053" s="134">
        <f>IFERROR($S$3*TWK!H1050/100,"n/a")</f>
        <v>11.793571428571427</v>
      </c>
      <c r="T1053" s="134">
        <f>IFERROR($T$3*TWK!H1050/100,"n/a")</f>
        <v>11.483214285714284</v>
      </c>
      <c r="U1053" s="134">
        <f>IFERROR($U$3*TWK!H1050/100,"n/a")</f>
        <v>10.986642857142856</v>
      </c>
      <c r="V1053" s="134">
        <f>IFERROR($V$3*TWK!H1050/100,"n/a")</f>
        <v>10.893535714285713</v>
      </c>
      <c r="W1053" s="134">
        <f>IFERROR($W$3*TWK!H1050/100,"n/a")</f>
        <v>9.7452142857142849</v>
      </c>
      <c r="X1053" s="134">
        <f>IFERROR($X$3*(TWK!H1050+25)/100,"n/a")</f>
        <v>10.027178571428571</v>
      </c>
      <c r="Y1053" s="134">
        <f>IFERROR($Y$3*(TWK!H1050+50)/100,"n/a")</f>
        <v>9.621535714285713</v>
      </c>
      <c r="Z1053" s="134">
        <f>IFERROR($Z$3*TWK!H1050/100,"n/a")</f>
        <v>7.6658214285714292</v>
      </c>
      <c r="AA1053" s="134">
        <f>IFERROR($AA$3*(TWK!H1050+100)/100,"n/a")</f>
        <v>9.3971785714285723</v>
      </c>
    </row>
    <row r="1054" spans="1:27" x14ac:dyDescent="0.25">
      <c r="A1054" s="47">
        <f t="shared" si="15"/>
        <v>45335</v>
      </c>
      <c r="B1054" s="134" t="str">
        <f>IFERROR($B$3*TWK!B1051/100,"n/a")</f>
        <v>n/a</v>
      </c>
      <c r="C1054" s="134">
        <f>IFERROR($C$3*TWK!C1051/100,"n/a")</f>
        <v>28.5</v>
      </c>
      <c r="D1054" s="134">
        <f>IFERROR($D$3*TWK!C1051/100,"n/a")</f>
        <v>25.27</v>
      </c>
      <c r="E1054" s="134">
        <f>IFERROR( $E$3*TWK!C1051/100,"n/a")</f>
        <v>24.13</v>
      </c>
      <c r="F1054" s="134">
        <f>IFERROR($F$3*TWK!C1051/100,"n/a")</f>
        <v>22.99</v>
      </c>
      <c r="G1054" s="134">
        <f>IFERROR($G$3*TWK!H1051/100,"n/a")</f>
        <v>13.0625</v>
      </c>
      <c r="H1054" s="134">
        <f>IFERROR( $H$3*TWK!D1051/100,"n/a")</f>
        <v>24.853999999999999</v>
      </c>
      <c r="I1054" s="134">
        <f>IFERROR($I$3*TWK!D1051/100,"n/a")</f>
        <v>22.832999999999998</v>
      </c>
      <c r="J1054" s="134">
        <f>IFERROR($J$3*TWK!D1051/100,"n/a")</f>
        <v>22.532000000000004</v>
      </c>
      <c r="K1054" s="134">
        <f>IFERROR($K$3*TWK!D1051/100,"n/a")</f>
        <v>21.800999999999998</v>
      </c>
      <c r="L1054" s="134">
        <f>IFERROR( $L$3*TWK!D1051/100,"n/a")</f>
        <v>20.682999999999996</v>
      </c>
      <c r="M1054" s="134">
        <f>IFERROR($M$3*TWK!D1051/100,"n/a")</f>
        <v>19.951999999999998</v>
      </c>
      <c r="N1054" s="134">
        <f>IFERROR($N$3*TWK!E1051/100,"n/a")</f>
        <v>14.600906250000001</v>
      </c>
      <c r="O1054" s="134">
        <f>IFERROR($O$3*TWK!F1051/100,"n/a")</f>
        <v>20.811875000000001</v>
      </c>
      <c r="P1054" s="134">
        <f>IFERROR($P$3*TWK!F1051/100,"n/a")</f>
        <v>19.791250000000002</v>
      </c>
      <c r="Q1054" s="134">
        <f>IFERROR($Q$3*TWK!F1051/100,"n/a")</f>
        <v>17.927499999999998</v>
      </c>
      <c r="R1054" s="134">
        <f>IFERROR($R$3*TWK!F1051/100,"n/a")</f>
        <v>17.705625000000001</v>
      </c>
      <c r="S1054" s="134">
        <f>IFERROR($S$3*TWK!H1051/100,"n/a")</f>
        <v>13.0625</v>
      </c>
      <c r="T1054" s="134">
        <f>IFERROR($T$3*TWK!H1051/100,"n/a")</f>
        <v>12.71875</v>
      </c>
      <c r="U1054" s="134">
        <f>IFERROR($U$3*TWK!H1051/100,"n/a")</f>
        <v>12.168749999999999</v>
      </c>
      <c r="V1054" s="134">
        <f>IFERROR($V$3*TWK!H1051/100,"n/a")</f>
        <v>12.065625000000001</v>
      </c>
      <c r="W1054" s="134">
        <f>IFERROR($W$3*TWK!H1051/100,"n/a")</f>
        <v>10.793749999999999</v>
      </c>
      <c r="X1054" s="134">
        <f>IFERROR($X$3*(TWK!H1051+25)/100,"n/a")</f>
        <v>11.025625</v>
      </c>
      <c r="Y1054" s="134">
        <f>IFERROR($Y$3*(TWK!H1051+50)/100,"n/a")</f>
        <v>10.513125</v>
      </c>
      <c r="Z1054" s="134">
        <f>IFERROR($Z$3*TWK!H1051/100,"n/a")</f>
        <v>8.4906250000000014</v>
      </c>
      <c r="AA1054" s="134">
        <f>IFERROR($AA$3*(TWK!H1051+100)/100,"n/a")</f>
        <v>10.161875</v>
      </c>
    </row>
    <row r="1055" spans="1:27" x14ac:dyDescent="0.25">
      <c r="A1055" s="47">
        <f t="shared" si="15"/>
        <v>45342</v>
      </c>
      <c r="B1055" s="134" t="str">
        <f>IFERROR($B$3*TWK!B1052/100,"n/a")</f>
        <v>n/a</v>
      </c>
      <c r="C1055" s="134">
        <f>IFERROR($C$3*TWK!C1052/100,"n/a")</f>
        <v>26.8</v>
      </c>
      <c r="D1055" s="134">
        <f>IFERROR($D$3*TWK!C1052/100,"n/a")</f>
        <v>23.762666666666668</v>
      </c>
      <c r="E1055" s="134">
        <f>IFERROR( $E$3*TWK!C1052/100,"n/a")</f>
        <v>22.690666666666665</v>
      </c>
      <c r="F1055" s="134">
        <f>IFERROR($F$3*TWK!C1052/100,"n/a")</f>
        <v>21.61866666666667</v>
      </c>
      <c r="G1055" s="134">
        <f>IFERROR($G$3*TWK!H1052/100,"n/a")</f>
        <v>11.233750000000001</v>
      </c>
      <c r="H1055" s="134">
        <f>IFERROR( $H$3*TWK!D1052/100,"n/a")</f>
        <v>24.420500000000001</v>
      </c>
      <c r="I1055" s="134">
        <f>IFERROR($I$3*TWK!D1052/100,"n/a")</f>
        <v>22.434749999999998</v>
      </c>
      <c r="J1055" s="134">
        <f>IFERROR($J$3*TWK!D1052/100,"n/a")</f>
        <v>22.138999999999999</v>
      </c>
      <c r="K1055" s="134">
        <f>IFERROR($K$3*TWK!D1052/100,"n/a")</f>
        <v>21.420750000000002</v>
      </c>
      <c r="L1055" s="134">
        <f>IFERROR( $L$3*TWK!D1052/100,"n/a")</f>
        <v>20.32225</v>
      </c>
      <c r="M1055" s="134">
        <f>IFERROR($M$3*TWK!D1052/100,"n/a")</f>
        <v>19.603999999999999</v>
      </c>
      <c r="N1055" s="134">
        <f>IFERROR($N$3*TWK!E1052/100,"n/a")</f>
        <v>12.967499999999999</v>
      </c>
      <c r="O1055" s="134">
        <f>IFERROR($O$3*TWK!F1052/100,"n/a")</f>
        <v>19.404875000000001</v>
      </c>
      <c r="P1055" s="134">
        <f>IFERROR($P$3*TWK!F1052/100,"n/a")</f>
        <v>18.453250000000001</v>
      </c>
      <c r="Q1055" s="134">
        <f>IFERROR($Q$3*TWK!F1052/100,"n/a")</f>
        <v>16.715499999999999</v>
      </c>
      <c r="R1055" s="134">
        <f>IFERROR($R$3*TWK!F1052/100,"n/a")</f>
        <v>16.508625000000002</v>
      </c>
      <c r="S1055" s="134">
        <f>IFERROR($S$3*TWK!H1052/100,"n/a")</f>
        <v>11.233750000000001</v>
      </c>
      <c r="T1055" s="134">
        <f>IFERROR($T$3*TWK!H1052/100,"n/a")</f>
        <v>10.938124999999999</v>
      </c>
      <c r="U1055" s="134">
        <f>IFERROR($U$3*TWK!H1052/100,"n/a")</f>
        <v>10.465125</v>
      </c>
      <c r="V1055" s="134">
        <f>IFERROR($V$3*TWK!H1052/100,"n/a")</f>
        <v>10.3764375</v>
      </c>
      <c r="W1055" s="134">
        <f>IFERROR($W$3*TWK!H1052/100,"n/a")</f>
        <v>9.2826250000000012</v>
      </c>
      <c r="X1055" s="134">
        <f>IFERROR($X$3*(TWK!H1052+25)/100,"n/a")</f>
        <v>9.5866875</v>
      </c>
      <c r="Y1055" s="134">
        <f>IFERROR($Y$3*(TWK!H1052+50)/100,"n/a")</f>
        <v>9.2281875000000007</v>
      </c>
      <c r="Z1055" s="134">
        <f>IFERROR($Z$3*TWK!H1052/100,"n/a")</f>
        <v>7.3019375000000002</v>
      </c>
      <c r="AA1055" s="134">
        <f>IFERROR($AA$3*(TWK!H1052+100)/100,"n/a")</f>
        <v>9.0598124999999996</v>
      </c>
    </row>
    <row r="1056" spans="1:27" x14ac:dyDescent="0.25">
      <c r="A1056" s="47">
        <f t="shared" ref="A1056:A1078" si="16">7+A1055</f>
        <v>45349</v>
      </c>
      <c r="B1056" s="134" t="str">
        <f>IFERROR($B$3*TWK!B1053/100,"n/a")</f>
        <v>n/a</v>
      </c>
      <c r="C1056" s="134">
        <f>IFERROR($C$3*TWK!C1053/100,"n/a")</f>
        <v>22.75</v>
      </c>
      <c r="D1056" s="134">
        <f>IFERROR($D$3*TWK!C1053/100,"n/a")</f>
        <v>20.17166666666667</v>
      </c>
      <c r="E1056" s="134">
        <f>IFERROR( $E$3*TWK!C1053/100,"n/a")</f>
        <v>19.261666666666667</v>
      </c>
      <c r="F1056" s="134">
        <f>IFERROR($F$3*TWK!C1053/100,"n/a")</f>
        <v>18.351666666666667</v>
      </c>
      <c r="G1056" s="134">
        <f>IFERROR($G$3*TWK!H1053/100,"n/a")</f>
        <v>9.9631249999999998</v>
      </c>
      <c r="H1056" s="134">
        <f>IFERROR( $H$3*TWK!D1053/100,"n/a")</f>
        <v>21.385999999999999</v>
      </c>
      <c r="I1056" s="134">
        <f>IFERROR($I$3*TWK!D1053/100,"n/a")</f>
        <v>19.646999999999998</v>
      </c>
      <c r="J1056" s="134">
        <f>IFERROR($J$3*TWK!D1053/100,"n/a")</f>
        <v>19.388000000000002</v>
      </c>
      <c r="K1056" s="134">
        <f>IFERROR($K$3*TWK!D1053/100,"n/a")</f>
        <v>18.759</v>
      </c>
      <c r="L1056" s="134">
        <f>IFERROR( $L$3*TWK!D1053/100,"n/a")</f>
        <v>17.796999999999997</v>
      </c>
      <c r="M1056" s="134">
        <f>IFERROR($M$3*TWK!D1053/100,"n/a")</f>
        <v>17.167999999999999</v>
      </c>
      <c r="N1056" s="134">
        <f>IFERROR($N$3*TWK!E1053/100,"n/a")</f>
        <v>11.147062499999999</v>
      </c>
      <c r="O1056" s="134">
        <f>IFERROR($O$3*TWK!F1053/100,"n/a")</f>
        <v>16.136531250000001</v>
      </c>
      <c r="P1056" s="134">
        <f>IFERROR($P$3*TWK!F1053/100,"n/a")</f>
        <v>15.3451875</v>
      </c>
      <c r="Q1056" s="134">
        <f>IFERROR($Q$3*TWK!F1053/100,"n/a")</f>
        <v>13.900125000000001</v>
      </c>
      <c r="R1056" s="134">
        <f>IFERROR($R$3*TWK!F1053/100,"n/a")</f>
        <v>13.728093750000001</v>
      </c>
      <c r="S1056" s="134">
        <f>IFERROR($S$3*TWK!H1053/100,"n/a")</f>
        <v>9.9631249999999998</v>
      </c>
      <c r="T1056" s="134">
        <f>IFERROR($T$3*TWK!H1053/100,"n/a")</f>
        <v>9.7009375000000002</v>
      </c>
      <c r="U1056" s="134">
        <f>IFERROR($U$3*TWK!H1053/100,"n/a")</f>
        <v>9.2814374999999991</v>
      </c>
      <c r="V1056" s="134">
        <f>IFERROR($V$3*TWK!H1053/100,"n/a")</f>
        <v>9.2027812499999992</v>
      </c>
      <c r="W1056" s="134">
        <f>IFERROR($W$3*TWK!H1053/100,"n/a")</f>
        <v>8.2326875000000008</v>
      </c>
      <c r="X1056" s="134">
        <f>IFERROR($X$3*(TWK!H1053+25)/100,"n/a")</f>
        <v>8.5869062500000002</v>
      </c>
      <c r="Y1056" s="134">
        <f>IFERROR($Y$3*(TWK!H1053+50)/100,"n/a")</f>
        <v>8.3354062500000001</v>
      </c>
      <c r="Z1056" s="134">
        <f>IFERROR($Z$3*TWK!H1053/100,"n/a")</f>
        <v>6.476031250000001</v>
      </c>
      <c r="AA1056" s="134">
        <f>IFERROR($AA$3*(TWK!H1053+100)/100,"n/a")</f>
        <v>8.29409375</v>
      </c>
    </row>
    <row r="1057" spans="1:27" x14ac:dyDescent="0.25">
      <c r="A1057" s="47">
        <f t="shared" si="16"/>
        <v>45356</v>
      </c>
      <c r="B1057" s="134" t="str">
        <f>IFERROR($B$3*TWK!B1054/100,"n/a")</f>
        <v>n/a</v>
      </c>
      <c r="C1057" s="134">
        <f>IFERROR($C$3*TWK!C1054/100,"n/a")</f>
        <v>21.782142857142858</v>
      </c>
      <c r="D1057" s="134">
        <f>IFERROR($D$3*TWK!C1054/100,"n/a")</f>
        <v>19.313500000000001</v>
      </c>
      <c r="E1057" s="134">
        <f>IFERROR( $E$3*TWK!C1054/100,"n/a")</f>
        <v>18.442214285714286</v>
      </c>
      <c r="F1057" s="134">
        <f>IFERROR($F$3*TWK!C1054/100,"n/a")</f>
        <v>17.570928571428571</v>
      </c>
      <c r="G1057" s="134">
        <f>IFERROR($G$3*TWK!H1054/100,"n/a")</f>
        <v>9.5</v>
      </c>
      <c r="H1057" s="134">
        <f>IFERROR( $H$3*TWK!D1054/100,"n/a")</f>
        <v>20.271285714285717</v>
      </c>
      <c r="I1057" s="134">
        <f>IFERROR($I$3*TWK!D1054/100,"n/a")</f>
        <v>18.62292857142857</v>
      </c>
      <c r="J1057" s="134">
        <f>IFERROR($J$3*TWK!D1054/100,"n/a")</f>
        <v>18.377428571428574</v>
      </c>
      <c r="K1057" s="134">
        <f>IFERROR($K$3*TWK!D1054/100,"n/a")</f>
        <v>17.781214285714285</v>
      </c>
      <c r="L1057" s="134">
        <f>IFERROR( $L$3*TWK!D1054/100,"n/a")</f>
        <v>16.86935714285714</v>
      </c>
      <c r="M1057" s="134">
        <f>IFERROR($M$3*TWK!D1054/100,"n/a")</f>
        <v>16.273142857142858</v>
      </c>
      <c r="N1057" s="134">
        <f>IFERROR($N$3*TWK!E1054/100,"n/a")</f>
        <v>10.6875</v>
      </c>
      <c r="O1057" s="134">
        <f>IFERROR($O$3*TWK!F1054/100,"n/a")</f>
        <v>14.522250000000001</v>
      </c>
      <c r="P1057" s="134">
        <f>IFERROR($P$3*TWK!F1054/100,"n/a")</f>
        <v>13.81007142857143</v>
      </c>
      <c r="Q1057" s="134">
        <f>IFERROR($Q$3*TWK!F1054/100,"n/a")</f>
        <v>12.50957142857143</v>
      </c>
      <c r="R1057" s="134">
        <f>IFERROR($R$3*TWK!F1054/100,"n/a")</f>
        <v>12.354750000000001</v>
      </c>
      <c r="S1057" s="134">
        <f>IFERROR($S$3*TWK!H1054/100,"n/a")</f>
        <v>9.5</v>
      </c>
      <c r="T1057" s="134">
        <f>IFERROR($T$3*TWK!H1054/100,"n/a")</f>
        <v>9.25</v>
      </c>
      <c r="U1057" s="134">
        <f>IFERROR($U$3*TWK!H1054/100,"n/a")</f>
        <v>8.85</v>
      </c>
      <c r="V1057" s="134">
        <f>IFERROR($V$3*TWK!H1054/100,"n/a")</f>
        <v>8.7750000000000004</v>
      </c>
      <c r="W1057" s="134">
        <f>IFERROR($W$3*TWK!H1054/100,"n/a")</f>
        <v>7.85</v>
      </c>
      <c r="X1057" s="134">
        <f>IFERROR($X$3*(TWK!H1054+25)/100,"n/a")</f>
        <v>8.2225000000000019</v>
      </c>
      <c r="Y1057" s="134">
        <f>IFERROR($Y$3*(TWK!H1054+50)/100,"n/a")</f>
        <v>8.01</v>
      </c>
      <c r="Z1057" s="134">
        <f>IFERROR($Z$3*TWK!H1054/100,"n/a")</f>
        <v>6.1749999999999998</v>
      </c>
      <c r="AA1057" s="134">
        <f>IFERROR($AA$3*(TWK!H1054+100)/100,"n/a")</f>
        <v>8.0150000000000006</v>
      </c>
    </row>
    <row r="1058" spans="1:27" x14ac:dyDescent="0.25">
      <c r="A1058" s="47">
        <f t="shared" si="16"/>
        <v>45363</v>
      </c>
      <c r="B1058" s="134" t="str">
        <f>IFERROR($B$3*TWK!B1055/100,"n/a")</f>
        <v>n/a</v>
      </c>
      <c r="C1058" s="134">
        <f>IFERROR($C$3*TWK!C1055/100,"n/a")</f>
        <v>23.0625</v>
      </c>
      <c r="D1058" s="134">
        <f>IFERROR($D$3*TWK!C1055/100,"n/a")</f>
        <v>20.44875</v>
      </c>
      <c r="E1058" s="134">
        <f>IFERROR( $E$3*TWK!C1055/100,"n/a")</f>
        <v>19.526250000000001</v>
      </c>
      <c r="F1058" s="134">
        <f>IFERROR($F$3*TWK!C1055/100,"n/a")</f>
        <v>18.603750000000002</v>
      </c>
      <c r="G1058" s="134">
        <f>IFERROR($G$3*TWK!H1055/100,"n/a")</f>
        <v>9.3693749999999998</v>
      </c>
      <c r="H1058" s="134">
        <f>IFERROR( $H$3*TWK!D1055/100,"n/a")</f>
        <v>20.988625000000003</v>
      </c>
      <c r="I1058" s="134">
        <f>IFERROR($I$3*TWK!D1055/100,"n/a")</f>
        <v>19.281937499999998</v>
      </c>
      <c r="J1058" s="134">
        <f>IFERROR($J$3*TWK!D1055/100,"n/a")</f>
        <v>19.027750000000001</v>
      </c>
      <c r="K1058" s="134">
        <f>IFERROR($K$3*TWK!D1055/100,"n/a")</f>
        <v>18.4104375</v>
      </c>
      <c r="L1058" s="134">
        <f>IFERROR( $L$3*TWK!D1055/100,"n/a")</f>
        <v>17.466312500000001</v>
      </c>
      <c r="M1058" s="134">
        <f>IFERROR($M$3*TWK!D1055/100,"n/a")</f>
        <v>16.849</v>
      </c>
      <c r="N1058" s="134">
        <f>IFERROR($N$3*TWK!E1055/100,"n/a")</f>
        <v>10.523624999999999</v>
      </c>
      <c r="O1058" s="134">
        <f>IFERROR($O$3*TWK!F1055/100,"n/a")</f>
        <v>14.729531250000003</v>
      </c>
      <c r="P1058" s="134">
        <f>IFERROR($P$3*TWK!F1055/100,"n/a")</f>
        <v>14.007187500000001</v>
      </c>
      <c r="Q1058" s="134">
        <f>IFERROR($Q$3*TWK!F1055/100,"n/a")</f>
        <v>12.688124999999999</v>
      </c>
      <c r="R1058" s="134">
        <f>IFERROR($R$3*TWK!F1055/100,"n/a")</f>
        <v>12.53109375</v>
      </c>
      <c r="S1058" s="134">
        <f>IFERROR($S$3*TWK!H1055/100,"n/a")</f>
        <v>9.3693749999999998</v>
      </c>
      <c r="T1058" s="134">
        <f>IFERROR($T$3*TWK!H1055/100,"n/a")</f>
        <v>9.1228125000000002</v>
      </c>
      <c r="U1058" s="134">
        <f>IFERROR($U$3*TWK!H1055/100,"n/a")</f>
        <v>8.7283124999999995</v>
      </c>
      <c r="V1058" s="134">
        <f>IFERROR($V$3*TWK!H1055/100,"n/a")</f>
        <v>8.6543437499999989</v>
      </c>
      <c r="W1058" s="134">
        <f>IFERROR($W$3*TWK!H1055/100,"n/a")</f>
        <v>7.7420625000000003</v>
      </c>
      <c r="X1058" s="134">
        <f>IFERROR($X$3*(TWK!H1055+25)/100,"n/a")</f>
        <v>8.1197187500000005</v>
      </c>
      <c r="Y1058" s="134">
        <f>IFERROR($Y$3*(TWK!H1055+50)/100,"n/a")</f>
        <v>7.9182187499999994</v>
      </c>
      <c r="Z1058" s="134">
        <f>IFERROR($Z$3*TWK!H1055/100,"n/a")</f>
        <v>6.0900937500000012</v>
      </c>
      <c r="AA1058" s="134">
        <f>IFERROR($AA$3*(TWK!H1055+100)/100,"n/a")</f>
        <v>7.9362812500000004</v>
      </c>
    </row>
    <row r="1059" spans="1:27" x14ac:dyDescent="0.25">
      <c r="A1059" s="47">
        <f t="shared" si="16"/>
        <v>45370</v>
      </c>
      <c r="B1059" s="134">
        <f>IFERROR($B$3*TWK!B1056/100,"n/a")</f>
        <v>24.7986875</v>
      </c>
      <c r="C1059" s="134">
        <f>IFERROR($C$3*TWK!C1056/100,"n/a")</f>
        <v>23.024999999999999</v>
      </c>
      <c r="D1059" s="134">
        <f>IFERROR($D$3*TWK!C1056/100,"n/a")</f>
        <v>20.415500000000002</v>
      </c>
      <c r="E1059" s="134">
        <f>IFERROR( $E$3*TWK!C1056/100,"n/a")</f>
        <v>19.494500000000002</v>
      </c>
      <c r="F1059" s="134">
        <f>IFERROR($F$3*TWK!C1056/100,"n/a")</f>
        <v>18.573499999999999</v>
      </c>
      <c r="G1059" s="134">
        <f>IFERROR($G$3*TWK!H1056/100,"n/a")</f>
        <v>9.2387499999999996</v>
      </c>
      <c r="H1059" s="134">
        <f>IFERROR( $H$3*TWK!D1056/100,"n/a")</f>
        <v>21.783374999999999</v>
      </c>
      <c r="I1059" s="134">
        <f>IFERROR($I$3*TWK!D1056/100,"n/a")</f>
        <v>20.012062499999999</v>
      </c>
      <c r="J1059" s="134">
        <f>IFERROR($J$3*TWK!D1056/100,"n/a")</f>
        <v>19.748249999999999</v>
      </c>
      <c r="K1059" s="134">
        <f>IFERROR($K$3*TWK!D1056/100,"n/a")</f>
        <v>19.1075625</v>
      </c>
      <c r="L1059" s="134">
        <f>IFERROR( $L$3*TWK!D1056/100,"n/a")</f>
        <v>18.1276875</v>
      </c>
      <c r="M1059" s="134">
        <f>IFERROR($M$3*TWK!D1056/100,"n/a")</f>
        <v>17.486999999999998</v>
      </c>
      <c r="N1059" s="134">
        <f>IFERROR($N$3*TWK!E1056/100,"n/a")</f>
        <v>10.822875000000002</v>
      </c>
      <c r="O1059" s="134">
        <f>IFERROR($O$3*TWK!F1056/100,"n/a")</f>
        <v>14.934718750000002</v>
      </c>
      <c r="P1059" s="134">
        <f>IFERROR($P$3*TWK!F1056/100,"n/a")</f>
        <v>14.2023125</v>
      </c>
      <c r="Q1059" s="134">
        <f>IFERROR($Q$3*TWK!F1056/100,"n/a")</f>
        <v>12.864875</v>
      </c>
      <c r="R1059" s="134">
        <f>IFERROR($R$3*TWK!F1056/100,"n/a")</f>
        <v>12.705656249999999</v>
      </c>
      <c r="S1059" s="134">
        <f>IFERROR($S$3*TWK!H1056/100,"n/a")</f>
        <v>9.2387499999999996</v>
      </c>
      <c r="T1059" s="134">
        <f>IFERROR($T$3*TWK!H1056/100,"n/a")</f>
        <v>8.9956250000000004</v>
      </c>
      <c r="U1059" s="134">
        <f>IFERROR($U$3*TWK!H1056/100,"n/a")</f>
        <v>8.6066250000000011</v>
      </c>
      <c r="V1059" s="134">
        <f>IFERROR($V$3*TWK!H1056/100,"n/a")</f>
        <v>8.5336874999999992</v>
      </c>
      <c r="W1059" s="134">
        <f>IFERROR($W$3*TWK!H1056/100,"n/a")</f>
        <v>7.634125</v>
      </c>
      <c r="X1059" s="134">
        <f>IFERROR($X$3*(TWK!H1056+25)/100,"n/a")</f>
        <v>8.0169375000000009</v>
      </c>
      <c r="Y1059" s="134">
        <f>IFERROR($Y$3*(TWK!H1056+50)/100,"n/a")</f>
        <v>7.8264374999999999</v>
      </c>
      <c r="Z1059" s="134">
        <f>IFERROR($Z$3*TWK!H1056/100,"n/a")</f>
        <v>6.0051875000000008</v>
      </c>
      <c r="AA1059" s="134">
        <f>IFERROR($AA$3*(TWK!H1056+100)/100,"n/a")</f>
        <v>7.8575625000000002</v>
      </c>
    </row>
    <row r="1060" spans="1:27" x14ac:dyDescent="0.25">
      <c r="A1060" s="47">
        <f t="shared" si="16"/>
        <v>45377</v>
      </c>
      <c r="B1060" s="134">
        <f>IFERROR($B$3*TWK!B1057/100,"n/a")</f>
        <v>24.3886</v>
      </c>
      <c r="C1060" s="134">
        <f>IFERROR($C$3*TWK!C1057/100,"n/a")</f>
        <v>22.157142857142858</v>
      </c>
      <c r="D1060" s="134">
        <f>IFERROR($D$3*TWK!C1057/100,"n/a")</f>
        <v>19.646000000000001</v>
      </c>
      <c r="E1060" s="134">
        <f>IFERROR( $E$3*TWK!C1057/100,"n/a")</f>
        <v>18.759714285714285</v>
      </c>
      <c r="F1060" s="134">
        <f>IFERROR($F$3*TWK!C1057/100,"n/a")</f>
        <v>17.873428571428573</v>
      </c>
      <c r="G1060" s="134">
        <f>IFERROR($G$3*TWK!H1057/100,"n/a")</f>
        <v>8.8757142857142863</v>
      </c>
      <c r="H1060" s="134">
        <f>IFERROR( $H$3*TWK!D1057/100,"n/a")</f>
        <v>20.560285714285715</v>
      </c>
      <c r="I1060" s="134">
        <f>IFERROR($I$3*TWK!D1057/100,"n/a")</f>
        <v>18.888428571428573</v>
      </c>
      <c r="J1060" s="134">
        <f>IFERROR($J$3*TWK!D1057/100,"n/a")</f>
        <v>18.639428571428574</v>
      </c>
      <c r="K1060" s="134">
        <f>IFERROR($K$3*TWK!D1057/100,"n/a")</f>
        <v>18.034714285714287</v>
      </c>
      <c r="L1060" s="134">
        <f>IFERROR( $L$3*TWK!D1057/100,"n/a")</f>
        <v>17.109857142857141</v>
      </c>
      <c r="M1060" s="134">
        <f>IFERROR($M$3*TWK!D1057/100,"n/a")</f>
        <v>16.505142857142857</v>
      </c>
      <c r="N1060" s="134">
        <f>IFERROR($N$3*TWK!E1057/100,"n/a")</f>
        <v>10.345499999999999</v>
      </c>
      <c r="O1060" s="134">
        <f>IFERROR($O$3*TWK!F1057/100,"n/a")</f>
        <v>14.572500000000002</v>
      </c>
      <c r="P1060" s="134">
        <f>IFERROR($P$3*TWK!F1057/100,"n/a")</f>
        <v>13.857857142857142</v>
      </c>
      <c r="Q1060" s="134">
        <f>IFERROR($Q$3*TWK!F1057/100,"n/a")</f>
        <v>12.552857142857142</v>
      </c>
      <c r="R1060" s="134">
        <f>IFERROR($R$3*TWK!F1057/100,"n/a")</f>
        <v>12.397500000000001</v>
      </c>
      <c r="S1060" s="134">
        <f>IFERROR($S$3*TWK!H1057/100,"n/a")</f>
        <v>8.8757142857142863</v>
      </c>
      <c r="T1060" s="134">
        <f>IFERROR($T$3*TWK!H1057/100,"n/a")</f>
        <v>8.6421428571428578</v>
      </c>
      <c r="U1060" s="134">
        <f>IFERROR($U$3*TWK!H1057/100,"n/a")</f>
        <v>8.2684285714285721</v>
      </c>
      <c r="V1060" s="134">
        <f>IFERROR($V$3*TWK!H1057/100,"n/a")</f>
        <v>8.1983571428571427</v>
      </c>
      <c r="W1060" s="134">
        <f>IFERROR($W$3*TWK!H1057/100,"n/a")</f>
        <v>7.334142857142858</v>
      </c>
      <c r="X1060" s="134">
        <f>IFERROR($X$3*(TWK!H1057+25)/100,"n/a")</f>
        <v>7.7312857142857148</v>
      </c>
      <c r="Y1060" s="134">
        <f>IFERROR($Y$3*(TWK!H1057+50)/100,"n/a")</f>
        <v>7.571357142857142</v>
      </c>
      <c r="Z1060" s="134">
        <f>IFERROR($Z$3*TWK!H1057/100,"n/a")</f>
        <v>5.7692142857142867</v>
      </c>
      <c r="AA1060" s="134">
        <f>IFERROR($AA$3*(TWK!H1057+100)/100,"n/a")</f>
        <v>7.6387857142857136</v>
      </c>
    </row>
    <row r="1061" spans="1:27" x14ac:dyDescent="0.25">
      <c r="A1061" s="47">
        <f>7+A1060</f>
        <v>45384</v>
      </c>
      <c r="B1061" s="134">
        <f>IFERROR($B$3*TWK!B1058/100,"n/a")</f>
        <v>23.444625000000002</v>
      </c>
      <c r="C1061" s="134">
        <f>IFERROR($C$3*TWK!C1058/100,"n/a")</f>
        <v>20.8125</v>
      </c>
      <c r="D1061" s="134">
        <f>IFERROR($D$3*TWK!C1058/100,"n/a")</f>
        <v>18.453749999999999</v>
      </c>
      <c r="E1061" s="134">
        <f>IFERROR( $E$3*TWK!C1058/100,"n/a")</f>
        <v>17.62125</v>
      </c>
      <c r="F1061" s="134">
        <f>IFERROR($F$3*TWK!C1058/100,"n/a")</f>
        <v>16.78875</v>
      </c>
      <c r="G1061" s="134">
        <f>IFERROR($G$3*TWK!H1058/100,"n/a")</f>
        <v>8.6449999999999996</v>
      </c>
      <c r="H1061" s="134">
        <f>IFERROR( $H$3*TWK!D1058/100,"n/a")</f>
        <v>19.417187500000001</v>
      </c>
      <c r="I1061" s="134">
        <f>IFERROR($I$3*TWK!D1058/100,"n/a")</f>
        <v>17.838281249999998</v>
      </c>
      <c r="J1061" s="134">
        <f>IFERROR($J$3*TWK!D1058/100,"n/a")</f>
        <v>17.603124999999999</v>
      </c>
      <c r="K1061" s="134">
        <f>IFERROR($K$3*TWK!D1058/100,"n/a")</f>
        <v>17.032031249999999</v>
      </c>
      <c r="L1061" s="134">
        <f>IFERROR( $L$3*TWK!D1058/100,"n/a")</f>
        <v>16.158593749999998</v>
      </c>
      <c r="M1061" s="134">
        <f>IFERROR($M$3*TWK!D1058/100,"n/a")</f>
        <v>15.5875</v>
      </c>
      <c r="N1061" s="134">
        <f>IFERROR($N$3*TWK!E1058/100,"n/a")</f>
        <v>9.6134062500000006</v>
      </c>
      <c r="O1061" s="134">
        <f>IFERROR($O$3*TWK!F1058/100,"n/a")</f>
        <v>13.776875000000002</v>
      </c>
      <c r="P1061" s="134">
        <f>IFERROR($P$3*TWK!F1058/100,"n/a")</f>
        <v>13.10125</v>
      </c>
      <c r="Q1061" s="134">
        <f>IFERROR($Q$3*TWK!F1058/100,"n/a")</f>
        <v>11.8675</v>
      </c>
      <c r="R1061" s="134">
        <f>IFERROR($R$3*TWK!F1058/100,"n/a")</f>
        <v>11.720625</v>
      </c>
      <c r="S1061" s="134">
        <f>IFERROR($S$3*TWK!H1058/100,"n/a")</f>
        <v>8.6449999999999996</v>
      </c>
      <c r="T1061" s="134">
        <f>IFERROR($T$3*TWK!H1058/100,"n/a")</f>
        <v>8.4175000000000004</v>
      </c>
      <c r="U1061" s="134">
        <f>IFERROR($U$3*TWK!H1058/100,"n/a")</f>
        <v>8.0534999999999997</v>
      </c>
      <c r="V1061" s="134">
        <f>IFERROR($V$3*TWK!H1058/100,"n/a")</f>
        <v>7.9852499999999997</v>
      </c>
      <c r="W1061" s="134">
        <f>IFERROR($W$3*TWK!H1058/100,"n/a")</f>
        <v>7.1435000000000004</v>
      </c>
      <c r="X1061" s="134">
        <f>IFERROR($X$3*(TWK!H1058+25)/100,"n/a")</f>
        <v>7.5497500000000004</v>
      </c>
      <c r="Y1061" s="134">
        <f>IFERROR($Y$3*(TWK!H1058+50)/100,"n/a")</f>
        <v>7.4092499999999992</v>
      </c>
      <c r="Z1061" s="134">
        <f>IFERROR($Z$3*TWK!H1058/100,"n/a")</f>
        <v>5.619250000000001</v>
      </c>
      <c r="AA1061" s="134">
        <f>IFERROR($AA$3*(TWK!H1058+100)/100,"n/a")</f>
        <v>7.4997500000000006</v>
      </c>
    </row>
    <row r="1062" spans="1:27" x14ac:dyDescent="0.25">
      <c r="A1062" s="47">
        <f t="shared" si="16"/>
        <v>45391</v>
      </c>
      <c r="B1062" s="134">
        <f>IFERROR($B$3*TWK!B1059/100,"n/a")</f>
        <v>22.018714285714285</v>
      </c>
      <c r="C1062" s="134">
        <f>IFERROR($C$3*TWK!C1059/100,"n/a")</f>
        <v>19.585714285714285</v>
      </c>
      <c r="D1062" s="134">
        <f>IFERROR($D$3*TWK!C1059/100,"n/a")</f>
        <v>17.366</v>
      </c>
      <c r="E1062" s="134">
        <f>IFERROR( $E$3*TWK!C1059/100,"n/a")</f>
        <v>16.582571428571431</v>
      </c>
      <c r="F1062" s="134">
        <f>IFERROR($F$3*TWK!C1059/100,"n/a")</f>
        <v>15.799142857142858</v>
      </c>
      <c r="G1062" s="134">
        <f>IFERROR($G$3*TWK!H1059/100,"n/a")</f>
        <v>8.3328571428571419</v>
      </c>
      <c r="H1062" s="134">
        <f>IFERROR( $H$3*TWK!D1059/100,"n/a")</f>
        <v>18.289571428571431</v>
      </c>
      <c r="I1062" s="134">
        <f>IFERROR($I$3*TWK!D1059/100,"n/a")</f>
        <v>16.802357142857144</v>
      </c>
      <c r="J1062" s="134">
        <f>IFERROR($J$3*TWK!D1059/100,"n/a")</f>
        <v>16.580857142857145</v>
      </c>
      <c r="K1062" s="134">
        <f>IFERROR($K$3*TWK!D1059/100,"n/a")</f>
        <v>16.042928571428575</v>
      </c>
      <c r="L1062" s="134">
        <f>IFERROR( $L$3*TWK!D1059/100,"n/a")</f>
        <v>15.220214285714285</v>
      </c>
      <c r="M1062" s="134">
        <f>IFERROR($M$3*TWK!D1059/100,"n/a")</f>
        <v>14.682285714285715</v>
      </c>
      <c r="N1062" s="134">
        <f>IFERROR($N$3*TWK!E1059/100,"n/a")</f>
        <v>9.0843749999999996</v>
      </c>
      <c r="O1062" s="134">
        <f>IFERROR($O$3*TWK!F1059/100,"n/a")</f>
        <v>12.947750000000001</v>
      </c>
      <c r="P1062" s="134">
        <f>IFERROR($P$3*TWK!F1059/100,"n/a")</f>
        <v>12.312785714285713</v>
      </c>
      <c r="Q1062" s="134">
        <f>IFERROR($Q$3*TWK!F1059/100,"n/a")</f>
        <v>11.153285714285714</v>
      </c>
      <c r="R1062" s="134">
        <f>IFERROR($R$3*TWK!F1059/100,"n/a")</f>
        <v>11.015250000000002</v>
      </c>
      <c r="S1062" s="134">
        <f>IFERROR($S$3*TWK!H1059/100,"n/a")</f>
        <v>8.3328571428571419</v>
      </c>
      <c r="T1062" s="134">
        <f>IFERROR($T$3*TWK!H1059/100,"n/a")</f>
        <v>8.1135714285714293</v>
      </c>
      <c r="U1062" s="134">
        <f>IFERROR($U$3*TWK!H1059/100,"n/a")</f>
        <v>7.7627142857142859</v>
      </c>
      <c r="V1062" s="134">
        <f>IFERROR($V$3*TWK!H1059/100,"n/a")</f>
        <v>7.6969285714285709</v>
      </c>
      <c r="W1062" s="134">
        <f>IFERROR($W$3*TWK!H1059/100,"n/a")</f>
        <v>6.8855714285714278</v>
      </c>
      <c r="X1062" s="134">
        <f>IFERROR($X$3*(TWK!H1059+25)/100,"n/a")</f>
        <v>7.3041428571428568</v>
      </c>
      <c r="Y1062" s="134">
        <f>IFERROR($Y$3*(TWK!H1059+50)/100,"n/a")</f>
        <v>7.1899285714285712</v>
      </c>
      <c r="Z1062" s="134">
        <f>IFERROR($Z$3*TWK!H1059/100,"n/a")</f>
        <v>5.4163571428571435</v>
      </c>
      <c r="AA1062" s="134">
        <f>IFERROR($AA$3*(TWK!H1059+100)/100,"n/a")</f>
        <v>7.3116428571428571</v>
      </c>
    </row>
    <row r="1063" spans="1:27" x14ac:dyDescent="0.25">
      <c r="A1063" s="47">
        <f t="shared" si="16"/>
        <v>45398</v>
      </c>
      <c r="B1063" s="134">
        <f>IFERROR($B$3*TWK!B1060/100,"n/a")</f>
        <v>20.291593750000001</v>
      </c>
      <c r="C1063" s="134">
        <f>IFERROR($C$3*TWK!C1060/100,"n/a")</f>
        <v>18.206250000000001</v>
      </c>
      <c r="D1063" s="134">
        <f>IFERROR($D$3*TWK!C1060/100,"n/a")</f>
        <v>16.142875</v>
      </c>
      <c r="E1063" s="134">
        <f>IFERROR( $E$3*TWK!C1060/100,"n/a")</f>
        <v>15.414625000000001</v>
      </c>
      <c r="F1063" s="134">
        <f>IFERROR($F$3*TWK!C1060/100,"n/a")</f>
        <v>14.686375</v>
      </c>
      <c r="G1063" s="134">
        <f>IFERROR($G$3*TWK!H1060/100,"n/a")</f>
        <v>8.0512499999999996</v>
      </c>
      <c r="H1063" s="134">
        <f>IFERROR( $H$3*TWK!D1060/100,"n/a")</f>
        <v>17.069062500000001</v>
      </c>
      <c r="I1063" s="134">
        <f>IFERROR($I$3*TWK!D1060/100,"n/a")</f>
        <v>15.681093749999997</v>
      </c>
      <c r="J1063" s="134">
        <f>IFERROR($J$3*TWK!D1060/100,"n/a")</f>
        <v>15.474375</v>
      </c>
      <c r="K1063" s="134">
        <f>IFERROR($K$3*TWK!D1060/100,"n/a")</f>
        <v>14.97234375</v>
      </c>
      <c r="L1063" s="134">
        <f>IFERROR( $L$3*TWK!D1060/100,"n/a")</f>
        <v>14.204531249999997</v>
      </c>
      <c r="M1063" s="134">
        <f>IFERROR($M$3*TWK!D1060/100,"n/a")</f>
        <v>13.702500000000001</v>
      </c>
      <c r="N1063" s="134">
        <f>IFERROR($N$3*TWK!E1060/100,"n/a")</f>
        <v>8.6470781250000002</v>
      </c>
      <c r="O1063" s="134">
        <f>IFERROR($O$3*TWK!F1060/100,"n/a")</f>
        <v>11.53446875</v>
      </c>
      <c r="P1063" s="134">
        <f>IFERROR($P$3*TWK!F1060/100,"n/a")</f>
        <v>10.968812499999999</v>
      </c>
      <c r="Q1063" s="134">
        <f>IFERROR($Q$3*TWK!F1060/100,"n/a")</f>
        <v>9.9358749999999993</v>
      </c>
      <c r="R1063" s="134">
        <f>IFERROR($R$3*TWK!F1060/100,"n/a")</f>
        <v>9.8129062500000011</v>
      </c>
      <c r="S1063" s="134">
        <f>IFERROR($S$3*TWK!H1060/100,"n/a")</f>
        <v>8.0512499999999996</v>
      </c>
      <c r="T1063" s="134">
        <f>IFERROR($T$3*TWK!H1060/100,"n/a")</f>
        <v>7.8393750000000004</v>
      </c>
      <c r="U1063" s="134">
        <f>IFERROR($U$3*TWK!H1060/100,"n/a")</f>
        <v>7.500375</v>
      </c>
      <c r="V1063" s="134">
        <f>IFERROR($V$3*TWK!H1060/100,"n/a")</f>
        <v>7.4368124999999994</v>
      </c>
      <c r="W1063" s="134">
        <f>IFERROR($W$3*TWK!H1060/100,"n/a")</f>
        <v>6.6528749999999999</v>
      </c>
      <c r="X1063" s="134">
        <f>IFERROR($X$3*(TWK!H1060+25)/100,"n/a")</f>
        <v>7.0825624999999999</v>
      </c>
      <c r="Y1063" s="134">
        <f>IFERROR($Y$3*(TWK!H1060+50)/100,"n/a")</f>
        <v>6.9920624999999994</v>
      </c>
      <c r="Z1063" s="134">
        <f>IFERROR($Z$3*TWK!H1060/100,"n/a")</f>
        <v>5.2333125000000003</v>
      </c>
      <c r="AA1063" s="134">
        <f>IFERROR($AA$3*(TWK!H1060+100)/100,"n/a")</f>
        <v>7.1419375</v>
      </c>
    </row>
    <row r="1064" spans="1:27" x14ac:dyDescent="0.25">
      <c r="A1064" s="47">
        <f t="shared" si="16"/>
        <v>45405</v>
      </c>
      <c r="B1064" s="134">
        <f>IFERROR($B$3*TWK!B1061/100,"n/a")</f>
        <v>19.595218750000001</v>
      </c>
      <c r="C1064" s="134">
        <f>IFERROR($C$3*TWK!C1061/100,"n/a")</f>
        <v>16.600000000000001</v>
      </c>
      <c r="D1064" s="134">
        <f>IFERROR($D$3*TWK!C1061/100,"n/a")</f>
        <v>14.718666666666667</v>
      </c>
      <c r="E1064" s="134">
        <f>IFERROR( $E$3*TWK!C1061/100,"n/a")</f>
        <v>14.054666666666668</v>
      </c>
      <c r="F1064" s="134">
        <f>IFERROR($F$3*TWK!C1061/100,"n/a")</f>
        <v>13.390666666666666</v>
      </c>
      <c r="G1064" s="134">
        <f>IFERROR($G$3*TWK!H1061/100,"n/a")</f>
        <v>7.6211111111111096</v>
      </c>
      <c r="H1064" s="134">
        <f>IFERROR( $H$3*TWK!D1061/100,"n/a")</f>
        <v>15.718388888888889</v>
      </c>
      <c r="I1064" s="134">
        <f>IFERROR($I$3*TWK!D1061/100,"n/a")</f>
        <v>14.440249999999999</v>
      </c>
      <c r="J1064" s="134">
        <f>IFERROR($J$3*TWK!D1061/100,"n/a")</f>
        <v>14.24988888888889</v>
      </c>
      <c r="K1064" s="134">
        <f>IFERROR($K$3*TWK!D1061/100,"n/a")</f>
        <v>13.787583333333334</v>
      </c>
      <c r="L1064" s="134">
        <f>IFERROR( $L$3*TWK!D1061/100,"n/a")</f>
        <v>13.080527777777776</v>
      </c>
      <c r="M1064" s="134">
        <f>IFERROR($M$3*TWK!D1061/100,"n/a")</f>
        <v>12.61822222222222</v>
      </c>
      <c r="N1064" s="134">
        <f>IFERROR($N$3*TWK!E1061/100,"n/a")</f>
        <v>8.2737083333333334</v>
      </c>
      <c r="O1064" s="134">
        <f>IFERROR($O$3*TWK!F1061/100,"n/a")</f>
        <v>11.112694444444447</v>
      </c>
      <c r="P1064" s="134">
        <f>IFERROR($P$3*TWK!F1061/100,"n/a")</f>
        <v>10.567722222222223</v>
      </c>
      <c r="Q1064" s="134">
        <f>IFERROR($Q$3*TWK!F1061/100,"n/a")</f>
        <v>9.5725555555555566</v>
      </c>
      <c r="R1064" s="134">
        <f>IFERROR($R$3*TWK!F1061/100,"n/a")</f>
        <v>9.4540833333333349</v>
      </c>
      <c r="S1064" s="134">
        <f>IFERROR($S$3*TWK!H1061/100,"n/a")</f>
        <v>7.6211111111111096</v>
      </c>
      <c r="T1064" s="134">
        <f>IFERROR($T$3*TWK!H1061/100,"n/a")</f>
        <v>7.4205555555555556</v>
      </c>
      <c r="U1064" s="134">
        <f>IFERROR($U$3*TWK!H1061/100,"n/a")</f>
        <v>7.0996666666666659</v>
      </c>
      <c r="V1064" s="134">
        <f>IFERROR($V$3*TWK!H1061/100,"n/a")</f>
        <v>7.0394999999999994</v>
      </c>
      <c r="W1064" s="134">
        <f>IFERROR($W$3*TWK!H1061/100,"n/a")</f>
        <v>6.2974444444444444</v>
      </c>
      <c r="X1064" s="134">
        <f>IFERROR($X$3*(TWK!H1061+25)/100,"n/a")</f>
        <v>6.7441111111111116</v>
      </c>
      <c r="Y1064" s="134">
        <f>IFERROR($Y$3*(TWK!H1061+50)/100,"n/a")</f>
        <v>6.6898333333333326</v>
      </c>
      <c r="Z1064" s="134">
        <f>IFERROR($Z$3*TWK!H1061/100,"n/a")</f>
        <v>4.9537222222222219</v>
      </c>
      <c r="AA1064" s="134">
        <f>IFERROR($AA$3*(TWK!H1061+100)/100,"n/a")</f>
        <v>6.8827222222222222</v>
      </c>
    </row>
    <row r="1065" spans="1:27" x14ac:dyDescent="0.25">
      <c r="A1065" s="47">
        <f t="shared" si="16"/>
        <v>45412</v>
      </c>
      <c r="B1065" s="134">
        <f>IFERROR($B$3*TWK!B1062/100,"n/a")</f>
        <v>20.27225</v>
      </c>
      <c r="C1065" s="134">
        <f>IFERROR($C$3*TWK!C1062/100,"n/a")</f>
        <v>17.868749999999999</v>
      </c>
      <c r="D1065" s="134">
        <f>IFERROR($D$3*TWK!C1062/100,"n/a")</f>
        <v>15.843625000000001</v>
      </c>
      <c r="E1065" s="134">
        <f>IFERROR( $E$3*TWK!C1062/100,"n/a")</f>
        <v>15.128875000000001</v>
      </c>
      <c r="F1065" s="134">
        <f>IFERROR($F$3*TWK!C1062/100,"n/a")</f>
        <v>14.414124999999999</v>
      </c>
      <c r="G1065" s="134">
        <f>IFERROR($G$3*TWK!H1062/100,"n/a")</f>
        <v>7.5168749999999998</v>
      </c>
      <c r="H1065" s="134">
        <f>IFERROR( $H$3*TWK!D1062/100,"n/a")</f>
        <v>17.105187500000003</v>
      </c>
      <c r="I1065" s="134">
        <f>IFERROR($I$3*TWK!D1062/100,"n/a")</f>
        <v>15.714281249999999</v>
      </c>
      <c r="J1065" s="134">
        <f>IFERROR($J$3*TWK!D1062/100,"n/a")</f>
        <v>15.507125</v>
      </c>
      <c r="K1065" s="134">
        <f>IFERROR($K$3*TWK!D1062/100,"n/a")</f>
        <v>15.004031250000001</v>
      </c>
      <c r="L1065" s="134">
        <f>IFERROR( $L$3*TWK!D1062/100,"n/a")</f>
        <v>14.234593749999998</v>
      </c>
      <c r="M1065" s="134">
        <f>IFERROR($M$3*TWK!D1062/100,"n/a")</f>
        <v>13.731499999999999</v>
      </c>
      <c r="N1065" s="134">
        <f>IFERROR($N$3*TWK!E1062/100,"n/a")</f>
        <v>8.4351093750000015</v>
      </c>
      <c r="O1065" s="134">
        <f>IFERROR($O$3*TWK!F1062/100,"n/a")</f>
        <v>11.563781250000002</v>
      </c>
      <c r="P1065" s="134">
        <f>IFERROR($P$3*TWK!F1062/100,"n/a")</f>
        <v>10.9966875</v>
      </c>
      <c r="Q1065" s="134">
        <f>IFERROR($Q$3*TWK!F1062/100,"n/a")</f>
        <v>9.9611249999999991</v>
      </c>
      <c r="R1065" s="134">
        <f>IFERROR($R$3*TWK!F1062/100,"n/a")</f>
        <v>9.8378437500000011</v>
      </c>
      <c r="S1065" s="134">
        <f>IFERROR($S$3*TWK!H1062/100,"n/a")</f>
        <v>7.5168749999999998</v>
      </c>
      <c r="T1065" s="134">
        <f>IFERROR($T$3*TWK!H1062/100,"n/a")</f>
        <v>7.3190625000000002</v>
      </c>
      <c r="U1065" s="134">
        <f>IFERROR($U$3*TWK!H1062/100,"n/a")</f>
        <v>7.0025624999999998</v>
      </c>
      <c r="V1065" s="134">
        <f>IFERROR($V$3*TWK!H1062/100,"n/a")</f>
        <v>6.9432187499999998</v>
      </c>
      <c r="W1065" s="134">
        <f>IFERROR($W$3*TWK!H1062/100,"n/a")</f>
        <v>6.2113125</v>
      </c>
      <c r="X1065" s="134">
        <f>IFERROR($X$3*(TWK!H1062+25)/100,"n/a")</f>
        <v>6.6620937500000004</v>
      </c>
      <c r="Y1065" s="134">
        <f>IFERROR($Y$3*(TWK!H1062+50)/100,"n/a")</f>
        <v>6.6165937499999998</v>
      </c>
      <c r="Z1065" s="134">
        <f>IFERROR($Z$3*TWK!H1062/100,"n/a")</f>
        <v>4.88596875</v>
      </c>
      <c r="AA1065" s="134">
        <f>IFERROR($AA$3*(TWK!H1062+100)/100,"n/a")</f>
        <v>6.8199062499999998</v>
      </c>
    </row>
    <row r="1066" spans="1:27" x14ac:dyDescent="0.25">
      <c r="A1066" s="47">
        <f t="shared" si="16"/>
        <v>45419</v>
      </c>
      <c r="B1066" s="134">
        <f>IFERROR($B$3*TWK!B1063/100,"n/a")</f>
        <v>21.479300000000002</v>
      </c>
      <c r="C1066" s="134">
        <f>IFERROR($C$3*TWK!C1063/100,"n/a")</f>
        <v>19.524999999999999</v>
      </c>
      <c r="D1066" s="134">
        <f>IFERROR($D$3*TWK!C1063/100,"n/a")</f>
        <v>17.31216666666667</v>
      </c>
      <c r="E1066" s="134">
        <f>IFERROR( $E$3*TWK!C1063/100,"n/a")</f>
        <v>16.531166666666667</v>
      </c>
      <c r="F1066" s="134">
        <f>IFERROR($F$3*TWK!C1063/100,"n/a")</f>
        <v>15.750166666666667</v>
      </c>
      <c r="G1066" s="134">
        <f>IFERROR($G$3*TWK!H1063/100,"n/a")</f>
        <v>7.6950000000000003</v>
      </c>
      <c r="H1066" s="134">
        <f>IFERROR( $H$3*TWK!D1063/100,"n/a")</f>
        <v>18.231083333333334</v>
      </c>
      <c r="I1066" s="134">
        <f>IFERROR($I$3*TWK!D1063/100,"n/a")</f>
        <v>16.748625000000001</v>
      </c>
      <c r="J1066" s="134">
        <f>IFERROR($J$3*TWK!D1063/100,"n/a")</f>
        <v>16.527833333333334</v>
      </c>
      <c r="K1066" s="134">
        <f>IFERROR($K$3*TWK!D1063/100,"n/a")</f>
        <v>15.991625000000001</v>
      </c>
      <c r="L1066" s="134">
        <f>IFERROR( $L$3*TWK!D1063/100,"n/a")</f>
        <v>15.171541666666666</v>
      </c>
      <c r="M1066" s="134">
        <f>IFERROR($M$3*TWK!D1063/100,"n/a")</f>
        <v>14.635333333333334</v>
      </c>
      <c r="N1066" s="134">
        <f>IFERROR($N$3*TWK!E1063/100,"n/a")</f>
        <v>9.1271250000000013</v>
      </c>
      <c r="O1066" s="134">
        <f>IFERROR($O$3*TWK!F1063/100,"n/a")</f>
        <v>12.018125</v>
      </c>
      <c r="P1066" s="134">
        <f>IFERROR($P$3*TWK!F1063/100,"n/a")</f>
        <v>11.428750000000001</v>
      </c>
      <c r="Q1066" s="134">
        <f>IFERROR($Q$3*TWK!F1063/100,"n/a")</f>
        <v>10.352499999999999</v>
      </c>
      <c r="R1066" s="134">
        <f>IFERROR($R$3*TWK!F1063/100,"n/a")</f>
        <v>10.224375</v>
      </c>
      <c r="S1066" s="134">
        <f>IFERROR($S$3*TWK!H1063/100,"n/a")</f>
        <v>7.6950000000000003</v>
      </c>
      <c r="T1066" s="134">
        <f>IFERROR($T$3*TWK!H1063/100,"n/a")</f>
        <v>7.4924999999999997</v>
      </c>
      <c r="U1066" s="134">
        <f>IFERROR($U$3*TWK!H1063/100,"n/a")</f>
        <v>7.1684999999999999</v>
      </c>
      <c r="V1066" s="134">
        <f>IFERROR($V$3*TWK!H1063/100,"n/a")</f>
        <v>7.1077499999999993</v>
      </c>
      <c r="W1066" s="134">
        <f>IFERROR($W$3*TWK!H1063/100,"n/a")</f>
        <v>6.3585000000000003</v>
      </c>
      <c r="X1066" s="134">
        <f>IFERROR($X$3*(TWK!H1063+25)/100,"n/a")</f>
        <v>6.8022499999999999</v>
      </c>
      <c r="Y1066" s="134">
        <f>IFERROR($Y$3*(TWK!H1063+50)/100,"n/a")</f>
        <v>6.7417499999999997</v>
      </c>
      <c r="Z1066" s="134">
        <f>IFERROR($Z$3*TWK!H1063/100,"n/a")</f>
        <v>5.0017500000000004</v>
      </c>
      <c r="AA1066" s="134">
        <f>IFERROR($AA$3*(TWK!H1063+100)/100,"n/a")</f>
        <v>6.9272499999999999</v>
      </c>
    </row>
    <row r="1067" spans="1:27" x14ac:dyDescent="0.25">
      <c r="A1067" s="47">
        <f t="shared" si="16"/>
        <v>45426</v>
      </c>
      <c r="B1067" s="134">
        <f>IFERROR($B$3*TWK!B1064/100,"n/a")</f>
        <v>22.284000000000002</v>
      </c>
      <c r="C1067" s="134">
        <f>IFERROR($C$3*TWK!C1064/100,"n/a")</f>
        <v>20.643750000000001</v>
      </c>
      <c r="D1067" s="134">
        <f>IFERROR($D$3*TWK!C1064/100,"n/a")</f>
        <v>18.304125000000003</v>
      </c>
      <c r="E1067" s="134">
        <f>IFERROR( $E$3*TWK!C1064/100,"n/a")</f>
        <v>17.478375</v>
      </c>
      <c r="F1067" s="134">
        <f>IFERROR($F$3*TWK!C1064/100,"n/a")</f>
        <v>16.652625</v>
      </c>
      <c r="G1067" s="134">
        <f>IFERROR($G$3*TWK!H1064/100,"n/a")</f>
        <v>7.944375</v>
      </c>
      <c r="H1067" s="134">
        <f>IFERROR( $H$3*TWK!D1064/100,"n/a")</f>
        <v>19.290749999999999</v>
      </c>
      <c r="I1067" s="134">
        <f>IFERROR($I$3*TWK!D1064/100,"n/a")</f>
        <v>17.722124999999998</v>
      </c>
      <c r="J1067" s="134">
        <f>IFERROR($J$3*TWK!D1064/100,"n/a")</f>
        <v>17.488500000000002</v>
      </c>
      <c r="K1067" s="134">
        <f>IFERROR($K$3*TWK!D1064/100,"n/a")</f>
        <v>16.921125000000004</v>
      </c>
      <c r="L1067" s="134">
        <f>IFERROR( $L$3*TWK!D1064/100,"n/a")</f>
        <v>16.053374999999999</v>
      </c>
      <c r="M1067" s="134">
        <f>IFERROR($M$3*TWK!D1064/100,"n/a")</f>
        <v>15.485999999999999</v>
      </c>
      <c r="N1067" s="134">
        <f>IFERROR($N$3*TWK!E1064/100,"n/a")</f>
        <v>9.8378437500000011</v>
      </c>
      <c r="O1067" s="134">
        <f>IFERROR($O$3*TWK!F1064/100,"n/a")</f>
        <v>12.340562500000001</v>
      </c>
      <c r="P1067" s="134">
        <f>IFERROR($P$3*TWK!F1064/100,"n/a")</f>
        <v>11.735374999999999</v>
      </c>
      <c r="Q1067" s="134">
        <f>IFERROR($Q$3*TWK!F1064/100,"n/a")</f>
        <v>10.63025</v>
      </c>
      <c r="R1067" s="134">
        <f>IFERROR($R$3*TWK!F1064/100,"n/a")</f>
        <v>10.498687500000001</v>
      </c>
      <c r="S1067" s="134">
        <f>IFERROR($S$3*TWK!H1064/100,"n/a")</f>
        <v>7.944375</v>
      </c>
      <c r="T1067" s="134">
        <f>IFERROR($T$3*TWK!H1064/100,"n/a")</f>
        <v>7.7353125</v>
      </c>
      <c r="U1067" s="134">
        <f>IFERROR($U$3*TWK!H1064/100,"n/a")</f>
        <v>7.4008124999999998</v>
      </c>
      <c r="V1067" s="134">
        <f>IFERROR($V$3*TWK!H1064/100,"n/a")</f>
        <v>7.3380937499999996</v>
      </c>
      <c r="W1067" s="134">
        <f>IFERROR($W$3*TWK!H1064/100,"n/a")</f>
        <v>6.564562500000001</v>
      </c>
      <c r="X1067" s="134">
        <f>IFERROR($X$3*(TWK!H1064+25)/100,"n/a")</f>
        <v>6.9984687500000007</v>
      </c>
      <c r="Y1067" s="134">
        <f>IFERROR($Y$3*(TWK!H1064+50)/100,"n/a")</f>
        <v>6.9169687499999997</v>
      </c>
      <c r="Z1067" s="134">
        <f>IFERROR($Z$3*TWK!H1064/100,"n/a")</f>
        <v>5.1638437500000007</v>
      </c>
      <c r="AA1067" s="134">
        <f>IFERROR($AA$3*(TWK!H1064+100)/100,"n/a")</f>
        <v>7.0775312499999998</v>
      </c>
    </row>
    <row r="1068" spans="1:27" x14ac:dyDescent="0.25">
      <c r="A1068" s="47">
        <f t="shared" si="16"/>
        <v>45433</v>
      </c>
      <c r="B1068" s="134">
        <f>IFERROR($B$3*TWK!B1065/100,"n/a")</f>
        <v>22.681928571428575</v>
      </c>
      <c r="C1068" s="134">
        <f>IFERROR($C$3*TWK!C1065/100,"n/a")</f>
        <v>20.324999999999999</v>
      </c>
      <c r="D1068" s="134">
        <f>IFERROR($D$3*TWK!C1065/100,"n/a")</f>
        <v>18.0215</v>
      </c>
      <c r="E1068" s="134">
        <f>IFERROR( $E$3*TWK!C1065/100,"n/a")</f>
        <v>17.208500000000001</v>
      </c>
      <c r="F1068" s="134">
        <f>IFERROR($F$3*TWK!C1065/100,"n/a")</f>
        <v>16.395499999999998</v>
      </c>
      <c r="G1068" s="134">
        <f>IFERROR($G$3*TWK!H1065/100,"n/a")</f>
        <v>7.8018749999999999</v>
      </c>
      <c r="H1068" s="134">
        <f>IFERROR( $H$3*TWK!D1065/100,"n/a")</f>
        <v>18.477937499999999</v>
      </c>
      <c r="I1068" s="134">
        <f>IFERROR($I$3*TWK!D1065/100,"n/a")</f>
        <v>16.975406249999999</v>
      </c>
      <c r="J1068" s="134">
        <f>IFERROR($J$3*TWK!D1065/100,"n/a")</f>
        <v>16.751625000000001</v>
      </c>
      <c r="K1068" s="134">
        <f>IFERROR($K$3*TWK!D1065/100,"n/a")</f>
        <v>16.208156250000002</v>
      </c>
      <c r="L1068" s="134">
        <f>IFERROR( $L$3*TWK!D1065/100,"n/a")</f>
        <v>15.376968749999998</v>
      </c>
      <c r="M1068" s="134">
        <f>IFERROR($M$3*TWK!D1065/100,"n/a")</f>
        <v>14.833499999999999</v>
      </c>
      <c r="N1068" s="134">
        <f>IFERROR($N$3*TWK!E1065/100,"n/a")</f>
        <v>9.2019374999999997</v>
      </c>
      <c r="O1068" s="134">
        <f>IFERROR($O$3*TWK!F1065/100,"n/a")</f>
        <v>12.252625</v>
      </c>
      <c r="P1068" s="134">
        <f>IFERROR($P$3*TWK!F1065/100,"n/a")</f>
        <v>11.65175</v>
      </c>
      <c r="Q1068" s="134">
        <f>IFERROR($Q$3*TWK!F1065/100,"n/a")</f>
        <v>10.554500000000001</v>
      </c>
      <c r="R1068" s="134">
        <f>IFERROR($R$3*TWK!F1065/100,"n/a")</f>
        <v>10.423875000000001</v>
      </c>
      <c r="S1068" s="134">
        <f>IFERROR($S$3*TWK!H1065/100,"n/a")</f>
        <v>7.8018749999999999</v>
      </c>
      <c r="T1068" s="134">
        <f>IFERROR($T$3*TWK!H1065/100,"n/a")</f>
        <v>7.5965625000000001</v>
      </c>
      <c r="U1068" s="134">
        <f>IFERROR($U$3*TWK!H1065/100,"n/a")</f>
        <v>7.2680625000000001</v>
      </c>
      <c r="V1068" s="134">
        <f>IFERROR($V$3*TWK!H1065/100,"n/a")</f>
        <v>7.2064687499999991</v>
      </c>
      <c r="W1068" s="134">
        <f>IFERROR($W$3*TWK!H1065/100,"n/a")</f>
        <v>6.4468125000000001</v>
      </c>
      <c r="X1068" s="134">
        <f>IFERROR($X$3*(TWK!H1065+25)/100,"n/a")</f>
        <v>6.8863437500000009</v>
      </c>
      <c r="Y1068" s="134">
        <f>IFERROR($Y$3*(TWK!H1065+50)/100,"n/a")</f>
        <v>6.8168437499999994</v>
      </c>
      <c r="Z1068" s="134">
        <f>IFERROR($Z$3*TWK!H1065/100,"n/a")</f>
        <v>5.0712187500000008</v>
      </c>
      <c r="AA1068" s="134">
        <f>IFERROR($AA$3*(TWK!H1065+100)/100,"n/a")</f>
        <v>6.9916562500000001</v>
      </c>
    </row>
    <row r="1069" spans="1:27" x14ac:dyDescent="0.25">
      <c r="A1069" s="47">
        <f t="shared" si="16"/>
        <v>45440</v>
      </c>
      <c r="B1069" s="134">
        <f>IFERROR($B$3*TWK!B1066/100,"n/a")</f>
        <v>22.245312500000001</v>
      </c>
      <c r="C1069" s="134">
        <f>IFERROR($C$3*TWK!C1066/100,"n/a")</f>
        <v>20.399999999999999</v>
      </c>
      <c r="D1069" s="134">
        <f>IFERROR($D$3*TWK!C1066/100,"n/a")</f>
        <v>18.088000000000001</v>
      </c>
      <c r="E1069" s="134">
        <f>IFERROR( $E$3*TWK!C1066/100,"n/a")</f>
        <v>17.272000000000002</v>
      </c>
      <c r="F1069" s="134">
        <f>IFERROR($F$3*TWK!C1066/100,"n/a")</f>
        <v>16.456</v>
      </c>
      <c r="G1069" s="134">
        <f>IFERROR($G$3*TWK!H1066/100,"n/a")</f>
        <v>7.8018749999999999</v>
      </c>
      <c r="H1069" s="134">
        <f>IFERROR( $H$3*TWK!D1066/100,"n/a")</f>
        <v>18.2250625</v>
      </c>
      <c r="I1069" s="134">
        <f>IFERROR($I$3*TWK!D1066/100,"n/a")</f>
        <v>16.74309375</v>
      </c>
      <c r="J1069" s="134">
        <f>IFERROR($J$3*TWK!D1066/100,"n/a")</f>
        <v>16.522375</v>
      </c>
      <c r="K1069" s="134">
        <f>IFERROR($K$3*TWK!D1066/100,"n/a")</f>
        <v>15.986343750000001</v>
      </c>
      <c r="L1069" s="134">
        <f>IFERROR( $L$3*TWK!D1066/100,"n/a")</f>
        <v>15.166531249999998</v>
      </c>
      <c r="M1069" s="134">
        <f>IFERROR($M$3*TWK!D1066/100,"n/a")</f>
        <v>14.6305</v>
      </c>
      <c r="N1069" s="134">
        <f>IFERROR($N$3*TWK!E1066/100,"n/a")</f>
        <v>8.8154062500000006</v>
      </c>
      <c r="O1069" s="134">
        <f>IFERROR($O$3*TWK!F1066/100,"n/a")</f>
        <v>11.5784375</v>
      </c>
      <c r="P1069" s="134">
        <f>IFERROR($P$3*TWK!F1066/100,"n/a")</f>
        <v>11.010624999999999</v>
      </c>
      <c r="Q1069" s="134">
        <f>IFERROR($Q$3*TWK!F1066/100,"n/a")</f>
        <v>9.9737500000000008</v>
      </c>
      <c r="R1069" s="134">
        <f>IFERROR($R$3*TWK!F1066/100,"n/a")</f>
        <v>9.8503124999999994</v>
      </c>
      <c r="S1069" s="134">
        <f>IFERROR($S$3*TWK!H1066/100,"n/a")</f>
        <v>7.8018749999999999</v>
      </c>
      <c r="T1069" s="134">
        <f>IFERROR($T$3*TWK!H1066/100,"n/a")</f>
        <v>7.5965625000000001</v>
      </c>
      <c r="U1069" s="134">
        <f>IFERROR($U$3*TWK!H1066/100,"n/a")</f>
        <v>7.2680625000000001</v>
      </c>
      <c r="V1069" s="134">
        <f>IFERROR($V$3*TWK!H1066/100,"n/a")</f>
        <v>7.2064687499999991</v>
      </c>
      <c r="W1069" s="134">
        <f>IFERROR($W$3*TWK!H1066/100,"n/a")</f>
        <v>6.4468125000000001</v>
      </c>
      <c r="X1069" s="134">
        <f>IFERROR($X$3*(TWK!H1066+25)/100,"n/a")</f>
        <v>6.8863437500000009</v>
      </c>
      <c r="Y1069" s="134">
        <f>IFERROR($Y$3*(TWK!H1066+50)/100,"n/a")</f>
        <v>6.8168437499999994</v>
      </c>
      <c r="Z1069" s="134">
        <f>IFERROR($Z$3*TWK!H1066/100,"n/a")</f>
        <v>5.0712187500000008</v>
      </c>
      <c r="AA1069" s="134">
        <f>IFERROR($AA$3*(TWK!H1066+100)/100,"n/a")</f>
        <v>6.9916562500000001</v>
      </c>
    </row>
    <row r="1070" spans="1:27" x14ac:dyDescent="0.25">
      <c r="A1070" s="47">
        <f t="shared" si="16"/>
        <v>45447</v>
      </c>
      <c r="B1070" s="134">
        <f>IFERROR($B$3*TWK!B1067/100,"n/a")</f>
        <v>22.482964285714289</v>
      </c>
      <c r="C1070" s="134">
        <f>IFERROR($C$3*TWK!C1067/100,"n/a")</f>
        <v>19.856249999999999</v>
      </c>
      <c r="D1070" s="134">
        <f>IFERROR($D$3*TWK!C1067/100,"n/a")</f>
        <v>17.605875000000001</v>
      </c>
      <c r="E1070" s="134">
        <f>IFERROR( $E$3*TWK!C1067/100,"n/a")</f>
        <v>16.811625000000003</v>
      </c>
      <c r="F1070" s="134">
        <f>IFERROR($F$3*TWK!C1067/100,"n/a")</f>
        <v>16.017375000000001</v>
      </c>
      <c r="G1070" s="134">
        <f>IFERROR($G$3*TWK!H1067/100,"n/a")</f>
        <v>7.71875</v>
      </c>
      <c r="H1070" s="134">
        <f>IFERROR( $H$3*TWK!D1067/100,"n/a")</f>
        <v>18.188937500000002</v>
      </c>
      <c r="I1070" s="134">
        <f>IFERROR($I$3*TWK!D1067/100,"n/a")</f>
        <v>16.70990625</v>
      </c>
      <c r="J1070" s="134">
        <f>IFERROR($J$3*TWK!D1067/100,"n/a")</f>
        <v>16.489625</v>
      </c>
      <c r="K1070" s="134">
        <f>IFERROR($K$3*TWK!D1067/100,"n/a")</f>
        <v>15.954656250000001</v>
      </c>
      <c r="L1070" s="134">
        <f>IFERROR( $L$3*TWK!D1067/100,"n/a")</f>
        <v>15.136468749999999</v>
      </c>
      <c r="M1070" s="134">
        <f>IFERROR($M$3*TWK!D1067/100,"n/a")</f>
        <v>14.601499999999998</v>
      </c>
      <c r="N1070" s="134">
        <f>IFERROR($N$3*TWK!E1067/100,"n/a")</f>
        <v>8.6657812500000002</v>
      </c>
      <c r="O1070" s="134">
        <f>IFERROR($O$3*TWK!F1067/100,"n/a")</f>
        <v>11.5198125</v>
      </c>
      <c r="P1070" s="134">
        <f>IFERROR($P$3*TWK!F1067/100,"n/a")</f>
        <v>10.954874999999999</v>
      </c>
      <c r="Q1070" s="134">
        <f>IFERROR($Q$3*TWK!F1067/100,"n/a")</f>
        <v>9.9232500000000012</v>
      </c>
      <c r="R1070" s="134">
        <f>IFERROR($R$3*TWK!F1067/100,"n/a")</f>
        <v>9.800437500000001</v>
      </c>
      <c r="S1070" s="134">
        <f>IFERROR($S$3*TWK!H1067/100,"n/a")</f>
        <v>7.71875</v>
      </c>
      <c r="T1070" s="134">
        <f>IFERROR($T$3*TWK!H1067/100,"n/a")</f>
        <v>7.515625</v>
      </c>
      <c r="U1070" s="134">
        <f>IFERROR($U$3*TWK!H1067/100,"n/a")</f>
        <v>7.1906249999999998</v>
      </c>
      <c r="V1070" s="134">
        <f>IFERROR($V$3*TWK!H1067/100,"n/a")</f>
        <v>7.1296875000000002</v>
      </c>
      <c r="W1070" s="134">
        <f>IFERROR($W$3*TWK!H1067/100,"n/a")</f>
        <v>6.3781249999999998</v>
      </c>
      <c r="X1070" s="134">
        <f>IFERROR($X$3*(TWK!H1067+25)/100,"n/a")</f>
        <v>6.8209375000000003</v>
      </c>
      <c r="Y1070" s="134">
        <f>IFERROR($Y$3*(TWK!H1067+50)/100,"n/a")</f>
        <v>6.7584375000000003</v>
      </c>
      <c r="Z1070" s="134">
        <f>IFERROR($Z$3*TWK!H1067/100,"n/a")</f>
        <v>5.0171875000000004</v>
      </c>
      <c r="AA1070" s="134">
        <f>IFERROR($AA$3*(TWK!H1067+100)/100,"n/a")</f>
        <v>6.9415624999999999</v>
      </c>
    </row>
    <row r="1071" spans="1:27" x14ac:dyDescent="0.25">
      <c r="A1071" s="47">
        <f t="shared" si="16"/>
        <v>45454</v>
      </c>
      <c r="B1071" s="134">
        <f>IFERROR($B$3*TWK!B1068/100,"n/a")</f>
        <v>22.786937500000004</v>
      </c>
      <c r="C1071" s="134">
        <f>IFERROR($C$3*TWK!C1068/100,"n/a")</f>
        <v>20.306249999999999</v>
      </c>
      <c r="D1071" s="134">
        <f>IFERROR($D$3*TWK!C1068/100,"n/a")</f>
        <v>18.004875000000002</v>
      </c>
      <c r="E1071" s="134">
        <f>IFERROR( $E$3*TWK!C1068/100,"n/a")</f>
        <v>17.192625</v>
      </c>
      <c r="F1071" s="134">
        <f>IFERROR($F$3*TWK!C1068/100,"n/a")</f>
        <v>16.380375000000001</v>
      </c>
      <c r="G1071" s="134">
        <f>IFERROR($G$3*TWK!H1068/100,"n/a")</f>
        <v>7.71875</v>
      </c>
      <c r="H1071" s="134">
        <f>IFERROR( $H$3*TWK!D1068/100,"n/a")</f>
        <v>18.315375000000003</v>
      </c>
      <c r="I1071" s="134">
        <f>IFERROR($I$3*TWK!D1068/100,"n/a")</f>
        <v>16.826062499999999</v>
      </c>
      <c r="J1071" s="134">
        <f>IFERROR($J$3*TWK!D1068/100,"n/a")</f>
        <v>16.60425</v>
      </c>
      <c r="K1071" s="134">
        <f>IFERROR($K$3*TWK!D1068/100,"n/a")</f>
        <v>16.065562500000002</v>
      </c>
      <c r="L1071" s="134">
        <f>IFERROR( $L$3*TWK!D1068/100,"n/a")</f>
        <v>15.241687499999998</v>
      </c>
      <c r="M1071" s="134">
        <f>IFERROR($M$3*TWK!D1068/100,"n/a")</f>
        <v>14.702999999999999</v>
      </c>
      <c r="N1071" s="134">
        <f>IFERROR($N$3*TWK!E1068/100,"n/a")</f>
        <v>8.8652812500000007</v>
      </c>
      <c r="O1071" s="134">
        <f>IFERROR($O$3*TWK!F1068/100,"n/a")</f>
        <v>11.666375</v>
      </c>
      <c r="P1071" s="134">
        <f>IFERROR($P$3*TWK!F1068/100,"n/a")</f>
        <v>11.094249999999999</v>
      </c>
      <c r="Q1071" s="134">
        <f>IFERROR($Q$3*TWK!F1068/100,"n/a")</f>
        <v>10.0495</v>
      </c>
      <c r="R1071" s="134">
        <f>IFERROR($R$3*TWK!F1068/100,"n/a")</f>
        <v>9.9251250000000013</v>
      </c>
      <c r="S1071" s="134">
        <f>IFERROR($S$3*TWK!H1068/100,"n/a")</f>
        <v>7.71875</v>
      </c>
      <c r="T1071" s="134">
        <f>IFERROR($T$3*TWK!H1068/100,"n/a")</f>
        <v>7.515625</v>
      </c>
      <c r="U1071" s="134">
        <f>IFERROR($U$3*TWK!H1068/100,"n/a")</f>
        <v>7.1906249999999998</v>
      </c>
      <c r="V1071" s="134">
        <f>IFERROR($V$3*TWK!H1068/100,"n/a")</f>
        <v>7.1296875000000002</v>
      </c>
      <c r="W1071" s="134">
        <f>IFERROR($W$3*TWK!H1068/100,"n/a")</f>
        <v>6.3781249999999998</v>
      </c>
      <c r="X1071" s="134">
        <f>IFERROR($X$3*(TWK!H1068+25)/100,"n/a")</f>
        <v>6.8209375000000003</v>
      </c>
      <c r="Y1071" s="134">
        <f>IFERROR($Y$3*(TWK!H1068+50)/100,"n/a")</f>
        <v>6.7584375000000003</v>
      </c>
      <c r="Z1071" s="134">
        <f>IFERROR($Z$3*TWK!H1068/100,"n/a")</f>
        <v>5.0171875000000004</v>
      </c>
      <c r="AA1071" s="134">
        <f>IFERROR($AA$3*(TWK!H1068+100)/100,"n/a")</f>
        <v>6.9415624999999999</v>
      </c>
    </row>
    <row r="1072" spans="1:27" x14ac:dyDescent="0.25">
      <c r="A1072" s="47">
        <f t="shared" si="16"/>
        <v>45461</v>
      </c>
      <c r="B1072" s="134">
        <f>IFERROR($B$3*TWK!B1069/100,"n/a")</f>
        <v>23.398200000000003</v>
      </c>
      <c r="C1072" s="134">
        <f>IFERROR($C$3*TWK!C1069/100,"n/a")</f>
        <v>20.04</v>
      </c>
      <c r="D1072" s="134">
        <f>IFERROR($D$3*TWK!C1069/100,"n/a")</f>
        <v>17.768800000000002</v>
      </c>
      <c r="E1072" s="134">
        <f>IFERROR( $E$3*TWK!C1069/100,"n/a")</f>
        <v>16.967200000000002</v>
      </c>
      <c r="F1072" s="134">
        <f>IFERROR($F$3*TWK!C1069/100,"n/a")</f>
        <v>16.165599999999998</v>
      </c>
      <c r="G1072" s="134">
        <f>IFERROR($G$3*TWK!H1069/100,"n/a")</f>
        <v>7.6759999999999993</v>
      </c>
      <c r="H1072" s="134">
        <f>IFERROR( $H$3*TWK!D1069/100,"n/a")</f>
        <v>18.264800000000001</v>
      </c>
      <c r="I1072" s="134">
        <f>IFERROR($I$3*TWK!D1069/100,"n/a")</f>
        <v>16.779599999999999</v>
      </c>
      <c r="J1072" s="134">
        <f>IFERROR($J$3*TWK!D1069/100,"n/a")</f>
        <v>16.558400000000002</v>
      </c>
      <c r="K1072" s="134">
        <f>IFERROR($K$3*TWK!D1069/100,"n/a")</f>
        <v>16.0212</v>
      </c>
      <c r="L1072" s="134">
        <f>IFERROR( $L$3*TWK!D1069/100,"n/a")</f>
        <v>15.199599999999998</v>
      </c>
      <c r="M1072" s="134">
        <f>IFERROR($M$3*TWK!D1069/100,"n/a")</f>
        <v>14.6624</v>
      </c>
      <c r="N1072" s="134">
        <f>IFERROR($N$3*TWK!E1069/100,"n/a")</f>
        <v>8.6383500000000009</v>
      </c>
      <c r="O1072" s="134">
        <f>IFERROR($O$3*TWK!F1069/100,"n/a")</f>
        <v>11.490500000000003</v>
      </c>
      <c r="P1072" s="134">
        <f>IFERROR($P$3*TWK!F1069/100,"n/a")</f>
        <v>10.927</v>
      </c>
      <c r="Q1072" s="134">
        <f>IFERROR($Q$3*TWK!F1069/100,"n/a")</f>
        <v>9.8979999999999997</v>
      </c>
      <c r="R1072" s="134">
        <f>IFERROR($R$3*TWK!F1069/100,"n/a")</f>
        <v>9.775500000000001</v>
      </c>
      <c r="S1072" s="134">
        <f>IFERROR($S$3*TWK!H1069/100,"n/a")</f>
        <v>7.6759999999999993</v>
      </c>
      <c r="T1072" s="134">
        <f>IFERROR($T$3*TWK!H1069/100,"n/a")</f>
        <v>7.4740000000000011</v>
      </c>
      <c r="U1072" s="134">
        <f>IFERROR($U$3*TWK!H1069/100,"n/a")</f>
        <v>7.1508000000000003</v>
      </c>
      <c r="V1072" s="134">
        <f>IFERROR($V$3*TWK!H1069/100,"n/a")</f>
        <v>7.0901999999999994</v>
      </c>
      <c r="W1072" s="134">
        <f>IFERROR($W$3*TWK!H1069/100,"n/a")</f>
        <v>6.3427999999999995</v>
      </c>
      <c r="X1072" s="134">
        <f>IFERROR($X$3*(TWK!H1069+25)/100,"n/a")</f>
        <v>6.7873000000000001</v>
      </c>
      <c r="Y1072" s="134">
        <f>IFERROR($Y$3*(TWK!H1069+50)/100,"n/a")</f>
        <v>6.7284000000000006</v>
      </c>
      <c r="Z1072" s="134">
        <f>IFERROR($Z$3*TWK!H1069/100,"n/a")</f>
        <v>4.9894000000000007</v>
      </c>
      <c r="AA1072" s="134">
        <f>IFERROR($AA$3*(TWK!H1069+100)/100,"n/a")</f>
        <v>6.9158000000000008</v>
      </c>
    </row>
    <row r="1073" spans="1:27" x14ac:dyDescent="0.25">
      <c r="A1073" s="47">
        <f t="shared" si="16"/>
        <v>45468</v>
      </c>
      <c r="B1073" s="134">
        <f>IFERROR($B$3*TWK!B1070/100,"n/a")</f>
        <v>23.696093749999999</v>
      </c>
      <c r="C1073" s="134">
        <f>IFERROR($C$3*TWK!C1070/100,"n/a")</f>
        <v>20.583333333333329</v>
      </c>
      <c r="D1073" s="134">
        <f>IFERROR($D$3*TWK!C1070/100,"n/a")</f>
        <v>18.250555555555557</v>
      </c>
      <c r="E1073" s="134">
        <f>IFERROR( $E$3*TWK!C1070/100,"n/a")</f>
        <v>17.427222222222223</v>
      </c>
      <c r="F1073" s="134">
        <f>IFERROR($F$3*TWK!C1070/100,"n/a")</f>
        <v>16.603888888888886</v>
      </c>
      <c r="G1073" s="134">
        <f>IFERROR($G$3*TWK!H1070/100,"n/a")</f>
        <v>7.6844444444444449</v>
      </c>
      <c r="H1073" s="134">
        <f>IFERROR( $H$3*TWK!D1070/100,"n/a")</f>
        <v>17.901944444444446</v>
      </c>
      <c r="I1073" s="134">
        <f>IFERROR($I$3*TWK!D1070/100,"n/a")</f>
        <v>16.446249999999999</v>
      </c>
      <c r="J1073" s="134">
        <f>IFERROR($J$3*TWK!D1070/100,"n/a")</f>
        <v>16.229444444444447</v>
      </c>
      <c r="K1073" s="134">
        <f>IFERROR($K$3*TWK!D1070/100,"n/a")</f>
        <v>15.702916666666667</v>
      </c>
      <c r="L1073" s="134">
        <f>IFERROR( $L$3*TWK!D1070/100,"n/a")</f>
        <v>14.897638888888887</v>
      </c>
      <c r="M1073" s="134">
        <f>IFERROR($M$3*TWK!D1070/100,"n/a")</f>
        <v>14.371111111111111</v>
      </c>
      <c r="N1073" s="134">
        <f>IFERROR($N$3*TWK!E1070/100,"n/a")</f>
        <v>8.5286249999999999</v>
      </c>
      <c r="O1073" s="134">
        <f>IFERROR($O$3*TWK!F1070/100,"n/a")</f>
        <v>11.516555555555556</v>
      </c>
      <c r="P1073" s="134">
        <f>IFERROR($P$3*TWK!F1070/100,"n/a")</f>
        <v>10.951777777777776</v>
      </c>
      <c r="Q1073" s="134">
        <f>IFERROR($Q$3*TWK!F1070/100,"n/a")</f>
        <v>9.9204444444444437</v>
      </c>
      <c r="R1073" s="134">
        <f>IFERROR($R$3*TWK!F1070/100,"n/a")</f>
        <v>9.7976666666666663</v>
      </c>
      <c r="S1073" s="134">
        <f>IFERROR($S$3*TWK!H1070/100,"n/a")</f>
        <v>7.6844444444444449</v>
      </c>
      <c r="T1073" s="134">
        <f>IFERROR($T$3*TWK!H1070/100,"n/a")</f>
        <v>7.482222222222223</v>
      </c>
      <c r="U1073" s="134">
        <f>IFERROR($U$3*TWK!H1070/100,"n/a")</f>
        <v>7.158666666666667</v>
      </c>
      <c r="V1073" s="134">
        <f>IFERROR($V$3*TWK!H1070/100,"n/a")</f>
        <v>7.0979999999999999</v>
      </c>
      <c r="W1073" s="134">
        <f>IFERROR($W$3*TWK!H1070/100,"n/a")</f>
        <v>6.3497777777777786</v>
      </c>
      <c r="X1073" s="134">
        <f>IFERROR($X$3*(TWK!H1070+25)/100,"n/a")</f>
        <v>6.7939444444444455</v>
      </c>
      <c r="Y1073" s="134">
        <f>IFERROR($Y$3*(TWK!H1070+50)/100,"n/a")</f>
        <v>6.7343333333333328</v>
      </c>
      <c r="Z1073" s="134">
        <f>IFERROR($Z$3*TWK!H1070/100,"n/a")</f>
        <v>4.9948888888888892</v>
      </c>
      <c r="AA1073" s="134">
        <f>IFERROR($AA$3*(TWK!H1070+100)/100,"n/a")</f>
        <v>6.9208888888888893</v>
      </c>
    </row>
    <row r="1074" spans="1:27" x14ac:dyDescent="0.25">
      <c r="A1074" s="47">
        <f t="shared" si="16"/>
        <v>45475</v>
      </c>
      <c r="B1074" s="134">
        <f>IFERROR($B$3*TWK!B1071/100,"n/a")</f>
        <v>25.088843750000002</v>
      </c>
      <c r="C1074" s="134">
        <f>IFERROR($C$3*TWK!C1071/100,"n/a")</f>
        <v>21.056249999999999</v>
      </c>
      <c r="D1074" s="134">
        <f>IFERROR($D$3*TWK!C1071/100,"n/a")</f>
        <v>18.669875000000001</v>
      </c>
      <c r="E1074" s="134">
        <f>IFERROR( $E$3*TWK!C1071/100,"n/a")</f>
        <v>17.827625000000001</v>
      </c>
      <c r="F1074" s="134">
        <f>IFERROR($F$3*TWK!C1071/100,"n/a")</f>
        <v>16.985374999999998</v>
      </c>
      <c r="G1074" s="134">
        <f>IFERROR($G$3*TWK!H1071/100,"n/a")</f>
        <v>7.6950000000000003</v>
      </c>
      <c r="H1074" s="134">
        <f>IFERROR( $H$3*TWK!D1071/100,"n/a")</f>
        <v>18.351500000000001</v>
      </c>
      <c r="I1074" s="134">
        <f>IFERROR($I$3*TWK!D1071/100,"n/a")</f>
        <v>16.859249999999999</v>
      </c>
      <c r="J1074" s="134">
        <f>IFERROR($J$3*TWK!D1071/100,"n/a")</f>
        <v>16.637</v>
      </c>
      <c r="K1074" s="134">
        <f>IFERROR($K$3*TWK!D1071/100,"n/a")</f>
        <v>16.097250000000003</v>
      </c>
      <c r="L1074" s="134">
        <f>IFERROR( $L$3*TWK!D1071/100,"n/a")</f>
        <v>15.271749999999999</v>
      </c>
      <c r="M1074" s="134">
        <f>IFERROR($M$3*TWK!D1071/100,"n/a")</f>
        <v>14.731999999999998</v>
      </c>
      <c r="N1074" s="134">
        <f>IFERROR($N$3*TWK!E1071/100,"n/a")</f>
        <v>8.59096875</v>
      </c>
      <c r="O1074" s="134">
        <f>IFERROR($O$3*TWK!F1071/100,"n/a")</f>
        <v>11.44653125</v>
      </c>
      <c r="P1074" s="134">
        <f>IFERROR($P$3*TWK!F1071/100,"n/a")</f>
        <v>10.885187499999999</v>
      </c>
      <c r="Q1074" s="134">
        <f>IFERROR($Q$3*TWK!F1071/100,"n/a")</f>
        <v>9.860125</v>
      </c>
      <c r="R1074" s="134">
        <f>IFERROR($R$3*TWK!F1071/100,"n/a")</f>
        <v>9.7380937500000009</v>
      </c>
      <c r="S1074" s="134">
        <f>IFERROR($S$3*TWK!H1071/100,"n/a")</f>
        <v>7.6950000000000003</v>
      </c>
      <c r="T1074" s="134">
        <f>IFERROR($T$3*TWK!H1071/100,"n/a")</f>
        <v>7.4924999999999997</v>
      </c>
      <c r="U1074" s="134">
        <f>IFERROR($U$3*TWK!H1071/100,"n/a")</f>
        <v>7.1684999999999999</v>
      </c>
      <c r="V1074" s="134">
        <f>IFERROR($V$3*TWK!H1071/100,"n/a")</f>
        <v>7.1077499999999993</v>
      </c>
      <c r="W1074" s="134">
        <f>IFERROR($W$3*TWK!H1071/100,"n/a")</f>
        <v>6.3585000000000003</v>
      </c>
      <c r="X1074" s="134">
        <f>IFERROR($X$3*(TWK!H1071+25)/100,"n/a")</f>
        <v>6.8022499999999999</v>
      </c>
      <c r="Y1074" s="134">
        <f>IFERROR($Y$3*(TWK!H1071+50)/100,"n/a")</f>
        <v>6.7417499999999997</v>
      </c>
      <c r="Z1074" s="134">
        <f>IFERROR($Z$3*TWK!H1071/100,"n/a")</f>
        <v>5.0017500000000004</v>
      </c>
      <c r="AA1074" s="134">
        <f>IFERROR($AA$3*(TWK!H1071+100)/100,"n/a")</f>
        <v>6.9272499999999999</v>
      </c>
    </row>
    <row r="1075" spans="1:27" x14ac:dyDescent="0.25">
      <c r="A1075" s="47">
        <f t="shared" si="16"/>
        <v>45482</v>
      </c>
      <c r="B1075" s="134">
        <f>IFERROR($B$3*TWK!B1072/100,"n/a")</f>
        <v>27.434964285714287</v>
      </c>
      <c r="C1075" s="134">
        <f>IFERROR($C$3*TWK!C1072/100,"n/a")</f>
        <v>21.975000000000001</v>
      </c>
      <c r="D1075" s="134">
        <f>IFERROR($D$3*TWK!C1072/100,"n/a")</f>
        <v>19.484500000000001</v>
      </c>
      <c r="E1075" s="134">
        <f>IFERROR( $E$3*TWK!C1072/100,"n/a")</f>
        <v>18.605499999999999</v>
      </c>
      <c r="F1075" s="134">
        <f>IFERROR($F$3*TWK!C1072/100,"n/a")</f>
        <v>17.726499999999998</v>
      </c>
      <c r="G1075" s="134">
        <f>IFERROR($G$3*TWK!H1072/100,"n/a")</f>
        <v>8.0631249999999994</v>
      </c>
      <c r="H1075" s="134">
        <f>IFERROR( $H$3*TWK!D1072/100,"n/a")</f>
        <v>18.423749999999998</v>
      </c>
      <c r="I1075" s="134">
        <f>IFERROR($I$3*TWK!D1072/100,"n/a")</f>
        <v>16.925624999999997</v>
      </c>
      <c r="J1075" s="134">
        <f>IFERROR($J$3*TWK!D1072/100,"n/a")</f>
        <v>16.702500000000001</v>
      </c>
      <c r="K1075" s="134">
        <f>IFERROR($K$3*TWK!D1072/100,"n/a")</f>
        <v>16.160625</v>
      </c>
      <c r="L1075" s="134">
        <f>IFERROR( $L$3*TWK!D1072/100,"n/a")</f>
        <v>15.331874999999998</v>
      </c>
      <c r="M1075" s="134">
        <f>IFERROR($M$3*TWK!D1072/100,"n/a")</f>
        <v>14.79</v>
      </c>
      <c r="N1075" s="134">
        <f>IFERROR($N$3*TWK!E1072/100,"n/a")</f>
        <v>8.6159062500000001</v>
      </c>
      <c r="O1075" s="134">
        <f>IFERROR($O$3*TWK!F1072/100,"n/a")</f>
        <v>11.402562500000002</v>
      </c>
      <c r="P1075" s="134">
        <f>IFERROR($P$3*TWK!F1072/100,"n/a")</f>
        <v>10.843375000000002</v>
      </c>
      <c r="Q1075" s="134">
        <f>IFERROR($Q$3*TWK!F1072/100,"n/a")</f>
        <v>9.8222500000000004</v>
      </c>
      <c r="R1075" s="134">
        <f>IFERROR($R$3*TWK!F1072/100,"n/a")</f>
        <v>9.7006875000000008</v>
      </c>
      <c r="S1075" s="134">
        <f>IFERROR($S$3*TWK!H1072/100,"n/a")</f>
        <v>8.0631249999999994</v>
      </c>
      <c r="T1075" s="134">
        <f>IFERROR($T$3*TWK!H1072/100,"n/a")</f>
        <v>7.8509374999999997</v>
      </c>
      <c r="U1075" s="134">
        <f>IFERROR($U$3*TWK!H1072/100,"n/a")</f>
        <v>7.5114374999999995</v>
      </c>
      <c r="V1075" s="134">
        <f>IFERROR($V$3*TWK!H1072/100,"n/a")</f>
        <v>7.4477812499999994</v>
      </c>
      <c r="W1075" s="134">
        <f>IFERROR($W$3*TWK!H1072/100,"n/a")</f>
        <v>6.6626875000000005</v>
      </c>
      <c r="X1075" s="134">
        <f>IFERROR($X$3*(TWK!H1072+25)/100,"n/a")</f>
        <v>7.091906250000001</v>
      </c>
      <c r="Y1075" s="134">
        <f>IFERROR($Y$3*(TWK!H1072+50)/100,"n/a")</f>
        <v>7.0004062500000002</v>
      </c>
      <c r="Z1075" s="134">
        <f>IFERROR($Z$3*TWK!H1072/100,"n/a")</f>
        <v>5.2410312500000007</v>
      </c>
      <c r="AA1075" s="134">
        <f>IFERROR($AA$3*(TWK!H1072+100)/100,"n/a")</f>
        <v>7.1490937499999996</v>
      </c>
    </row>
    <row r="1076" spans="1:27" x14ac:dyDescent="0.25">
      <c r="A1076" s="47">
        <f t="shared" si="16"/>
        <v>45489</v>
      </c>
      <c r="B1076" s="134">
        <f>IFERROR($B$3*TWK!B1073/100,"n/a")</f>
        <v>28.241875</v>
      </c>
      <c r="C1076" s="134">
        <f>IFERROR($C$3*TWK!C1073/100,"n/a")</f>
        <v>22.521428571428569</v>
      </c>
      <c r="D1076" s="134">
        <f>IFERROR($D$3*TWK!C1073/100,"n/a")</f>
        <v>19.968999999999998</v>
      </c>
      <c r="E1076" s="134">
        <f>IFERROR( $E$3*TWK!C1073/100,"n/a")</f>
        <v>19.068142857142856</v>
      </c>
      <c r="F1076" s="134">
        <f>IFERROR($F$3*TWK!C1073/100,"n/a")</f>
        <v>18.167285714285711</v>
      </c>
      <c r="G1076" s="134">
        <f>IFERROR($G$3*TWK!H1073/100,"n/a")</f>
        <v>8.319285714285714</v>
      </c>
      <c r="H1076" s="134">
        <f>IFERROR( $H$3*TWK!D1073/100,"n/a")</f>
        <v>20.82864285714286</v>
      </c>
      <c r="I1076" s="134">
        <f>IFERROR($I$3*TWK!D1073/100,"n/a")</f>
        <v>19.134964285714283</v>
      </c>
      <c r="J1076" s="134">
        <f>IFERROR($J$3*TWK!D1073/100,"n/a")</f>
        <v>18.882714285714286</v>
      </c>
      <c r="K1076" s="134">
        <f>IFERROR($K$3*TWK!D1073/100,"n/a")</f>
        <v>18.270107142857142</v>
      </c>
      <c r="L1076" s="134">
        <f>IFERROR( $L$3*TWK!D1073/100,"n/a")</f>
        <v>17.333178571428569</v>
      </c>
      <c r="M1076" s="134">
        <f>IFERROR($M$3*TWK!D1073/100,"n/a")</f>
        <v>16.720571428571429</v>
      </c>
      <c r="N1076" s="134">
        <f>IFERROR($N$3*TWK!E1073/100,"n/a")</f>
        <v>10.374000000000001</v>
      </c>
      <c r="O1076" s="134">
        <f>IFERROR($O$3*TWK!F1073/100,"n/a")</f>
        <v>12.361500000000001</v>
      </c>
      <c r="P1076" s="134">
        <f>IFERROR($P$3*TWK!F1073/100,"n/a")</f>
        <v>11.755285714285712</v>
      </c>
      <c r="Q1076" s="134">
        <f>IFERROR($Q$3*TWK!F1073/100,"n/a")</f>
        <v>10.648285714285715</v>
      </c>
      <c r="R1076" s="134">
        <f>IFERROR($R$3*TWK!F1073/100,"n/a")</f>
        <v>10.516500000000001</v>
      </c>
      <c r="S1076" s="134">
        <f>IFERROR($S$3*TWK!H1073/100,"n/a")</f>
        <v>8.319285714285714</v>
      </c>
      <c r="T1076" s="134">
        <f>IFERROR($T$3*TWK!H1073/100,"n/a")</f>
        <v>8.1003571428571437</v>
      </c>
      <c r="U1076" s="134">
        <f>IFERROR($U$3*TWK!H1073/100,"n/a")</f>
        <v>7.7500714285714283</v>
      </c>
      <c r="V1076" s="134">
        <f>IFERROR($V$3*TWK!H1073/100,"n/a")</f>
        <v>7.6843928571428561</v>
      </c>
      <c r="W1076" s="134">
        <f>IFERROR($W$3*TWK!H1073/100,"n/a")</f>
        <v>6.8743571428571428</v>
      </c>
      <c r="X1076" s="134">
        <f>IFERROR($X$3*(TWK!H1073+25)/100,"n/a")</f>
        <v>7.2934642857142853</v>
      </c>
      <c r="Y1076" s="134">
        <f>IFERROR($Y$3*(TWK!H1073+50)/100,"n/a")</f>
        <v>7.1803928571428575</v>
      </c>
      <c r="Z1076" s="134">
        <f>IFERROR($Z$3*TWK!H1073/100,"n/a")</f>
        <v>5.4075357142857152</v>
      </c>
      <c r="AA1076" s="134">
        <f>IFERROR($AA$3*(TWK!H1073+100)/100,"n/a")</f>
        <v>7.3034642857142869</v>
      </c>
    </row>
    <row r="1077" spans="1:27" x14ac:dyDescent="0.25">
      <c r="A1077" s="47">
        <f t="shared" si="16"/>
        <v>45496</v>
      </c>
      <c r="B1077" s="134">
        <f>IFERROR($B$3*TWK!B1074/100,"n/a")</f>
        <v>30.728928571428572</v>
      </c>
      <c r="C1077" s="134">
        <f>IFERROR($C$3*TWK!C1074/100,"n/a")</f>
        <v>25.821428571428569</v>
      </c>
      <c r="D1077" s="134">
        <f>IFERROR($D$3*TWK!C1074/100,"n/a")</f>
        <v>22.895</v>
      </c>
      <c r="E1077" s="134">
        <f>IFERROR( $E$3*TWK!C1074/100,"n/a")</f>
        <v>21.862142857142857</v>
      </c>
      <c r="F1077" s="134">
        <f>IFERROR($F$3*TWK!C1074/100,"n/a")</f>
        <v>20.82928571428571</v>
      </c>
      <c r="G1077" s="134">
        <f>IFERROR($G$3*TWK!H1074/100,"n/a")</f>
        <v>8.9571428571428573</v>
      </c>
      <c r="H1077" s="134">
        <f>IFERROR( $H$3*TWK!D1074/100,"n/a")</f>
        <v>24.606285714285715</v>
      </c>
      <c r="I1077" s="134">
        <f>IFERROR($I$3*TWK!D1074/100,"n/a")</f>
        <v>22.605428571428568</v>
      </c>
      <c r="J1077" s="134">
        <f>IFERROR($J$3*TWK!D1074/100,"n/a")</f>
        <v>22.307428571428574</v>
      </c>
      <c r="K1077" s="134">
        <f>IFERROR($K$3*TWK!D1074/100,"n/a")</f>
        <v>21.583714285714287</v>
      </c>
      <c r="L1077" s="134">
        <f>IFERROR( $L$3*TWK!D1074/100,"n/a")</f>
        <v>20.476857142857142</v>
      </c>
      <c r="M1077" s="134">
        <f>IFERROR($M$3*TWK!D1074/100,"n/a")</f>
        <v>19.753142857142858</v>
      </c>
      <c r="N1077" s="134">
        <f>IFERROR($N$3*TWK!E1074/100,"n/a")</f>
        <v>12.169500000000001</v>
      </c>
      <c r="O1077" s="134">
        <f>IFERROR($O$3*TWK!F1074/100,"n/a")</f>
        <v>18.090000000000003</v>
      </c>
      <c r="P1077" s="134">
        <f>IFERROR($P$3*TWK!F1074/100,"n/a")</f>
        <v>17.202857142857141</v>
      </c>
      <c r="Q1077" s="134">
        <f>IFERROR($Q$3*TWK!F1074/100,"n/a")</f>
        <v>15.582857142857142</v>
      </c>
      <c r="R1077" s="134">
        <f>IFERROR($R$3*TWK!F1074/100,"n/a")</f>
        <v>15.390000000000002</v>
      </c>
      <c r="S1077" s="134">
        <f>IFERROR($S$3*TWK!H1074/100,"n/a")</f>
        <v>8.9571428571428573</v>
      </c>
      <c r="T1077" s="134">
        <f>IFERROR($T$3*TWK!H1074/100,"n/a")</f>
        <v>8.7214285714285715</v>
      </c>
      <c r="U1077" s="134">
        <f>IFERROR($U$3*TWK!H1074/100,"n/a")</f>
        <v>8.3442857142857143</v>
      </c>
      <c r="V1077" s="134">
        <f>IFERROR($V$3*TWK!H1074/100,"n/a")</f>
        <v>8.2735714285714295</v>
      </c>
      <c r="W1077" s="134">
        <f>IFERROR($W$3*TWK!H1074/100,"n/a")</f>
        <v>7.4014285714285721</v>
      </c>
      <c r="X1077" s="134">
        <f>IFERROR($X$3*(TWK!H1074+25)/100,"n/a")</f>
        <v>7.7953571428571431</v>
      </c>
      <c r="Y1077" s="134">
        <f>IFERROR($Y$3*(TWK!H1074+50)/100,"n/a")</f>
        <v>7.628571428571429</v>
      </c>
      <c r="Z1077" s="134">
        <f>IFERROR($Z$3*TWK!H1074/100,"n/a")</f>
        <v>5.8221428571428575</v>
      </c>
      <c r="AA1077" s="134">
        <f>IFERROR($AA$3*(TWK!H1074+100)/100,"n/a")</f>
        <v>7.6878571428571432</v>
      </c>
    </row>
    <row r="1078" spans="1:27" x14ac:dyDescent="0.25">
      <c r="A1078" s="47">
        <f t="shared" si="16"/>
        <v>45503</v>
      </c>
      <c r="B1078" s="134">
        <f>IFERROR($B$3*TWK!B1075/100,"n/a")</f>
        <v>34.111321428571429</v>
      </c>
      <c r="C1078" s="134">
        <f>IFERROR($C$3*TWK!C1075/100,"n/a")</f>
        <v>27.857142857142858</v>
      </c>
      <c r="D1078" s="134">
        <f>IFERROR($D$3*TWK!C1075/100,"n/a")</f>
        <v>24.7</v>
      </c>
      <c r="E1078" s="134">
        <f>IFERROR( $E$3*TWK!C1075/100,"n/a")</f>
        <v>23.585714285714285</v>
      </c>
      <c r="F1078" s="134">
        <f>IFERROR($F$3*TWK!C1075/100,"n/a")</f>
        <v>22.471428571428568</v>
      </c>
      <c r="G1078" s="134">
        <f>IFERROR($G$3*TWK!H1075/100,"n/a")</f>
        <v>9.69</v>
      </c>
      <c r="H1078" s="134">
        <f>IFERROR( $H$3*TWK!D1075/100,"n/a")</f>
        <v>25.122357142857144</v>
      </c>
      <c r="I1078" s="134">
        <f>IFERROR($I$3*TWK!D1075/100,"n/a")</f>
        <v>23.079535714285711</v>
      </c>
      <c r="J1078" s="134">
        <f>IFERROR($J$3*TWK!D1075/100,"n/a")</f>
        <v>22.775285714285715</v>
      </c>
      <c r="K1078" s="134">
        <f>IFERROR($K$3*TWK!D1075/100,"n/a")</f>
        <v>22.036392857142861</v>
      </c>
      <c r="L1078" s="134">
        <f>IFERROR( $L$3*TWK!D1075/100,"n/a")</f>
        <v>20.906321428571427</v>
      </c>
      <c r="M1078" s="134">
        <f>IFERROR($M$3*TWK!D1075/100,"n/a")</f>
        <v>20.167428571428569</v>
      </c>
      <c r="N1078" s="134">
        <f>IFERROR($N$3*TWK!E1075/100,"n/a")</f>
        <v>12.52575</v>
      </c>
      <c r="O1078" s="134">
        <f>IFERROR($O$3*TWK!F1075/100,"n/a")</f>
        <v>20.619250000000001</v>
      </c>
      <c r="P1078" s="134">
        <f>IFERROR($P$3*TWK!F1075/100,"n/a")</f>
        <v>19.608071428571428</v>
      </c>
      <c r="Q1078" s="134">
        <f>IFERROR($Q$3*TWK!F1075/100,"n/a")</f>
        <v>17.761571428571429</v>
      </c>
      <c r="R1078" s="134">
        <f>IFERROR($R$3*TWK!F1075/100,"n/a")</f>
        <v>17.54175</v>
      </c>
      <c r="S1078" s="134">
        <f>IFERROR($S$3*TWK!H1075/100,"n/a")</f>
        <v>9.69</v>
      </c>
      <c r="T1078" s="134">
        <f>IFERROR($T$3*TWK!H1075/100,"n/a")</f>
        <v>9.4350000000000005</v>
      </c>
      <c r="U1078" s="134">
        <f>IFERROR($U$3*TWK!H1075/100,"n/a")</f>
        <v>9.027000000000001</v>
      </c>
      <c r="V1078" s="134">
        <f>IFERROR($V$3*TWK!H1075/100,"n/a")</f>
        <v>8.9504999999999999</v>
      </c>
      <c r="W1078" s="134">
        <f>IFERROR($W$3*TWK!H1075/100,"n/a")</f>
        <v>8.0069999999999997</v>
      </c>
      <c r="X1078" s="134">
        <f>IFERROR($X$3*(TWK!H1075+25)/100,"n/a")</f>
        <v>8.3719999999999999</v>
      </c>
      <c r="Y1078" s="134">
        <f>IFERROR($Y$3*(TWK!H1075+50)/100,"n/a")</f>
        <v>8.1434999999999995</v>
      </c>
      <c r="Z1078" s="134">
        <f>IFERROR($Z$3*TWK!H1075/100,"n/a")</f>
        <v>6.2985000000000007</v>
      </c>
      <c r="AA1078" s="134">
        <f>IFERROR($AA$3*(TWK!H1075+100)/100,"n/a")</f>
        <v>8.1295000000000002</v>
      </c>
    </row>
    <row r="1079" spans="1:27" x14ac:dyDescent="0.25">
      <c r="A1079" s="47">
        <f t="shared" ref="A1079" si="17">7+A1078</f>
        <v>45510</v>
      </c>
      <c r="B1079" s="134">
        <f>IFERROR($B$3*TWK!B1076/100,"n/a")</f>
        <v>35.379718750000002</v>
      </c>
      <c r="C1079" s="134">
        <f>IFERROR($C$3*TWK!C1076/100,"n/a")</f>
        <v>28.083333333333329</v>
      </c>
      <c r="D1079" s="134">
        <f>IFERROR($D$3*TWK!C1076/100,"n/a")</f>
        <v>24.900555555555556</v>
      </c>
      <c r="E1079" s="134">
        <f>IFERROR( $E$3*TWK!C1076/100,"n/a")</f>
        <v>23.777222222222221</v>
      </c>
      <c r="F1079" s="134">
        <f>IFERROR($F$3*TWK!C1076/100,"n/a")</f>
        <v>22.653888888888886</v>
      </c>
      <c r="G1079" s="134">
        <f>IFERROR($G$3*TWK!H1076/100,"n/a")</f>
        <v>11.568888888888889</v>
      </c>
      <c r="H1079" s="134">
        <f>IFERROR( $H$3*TWK!D1076/100,"n/a")</f>
        <v>25.576499999999999</v>
      </c>
      <c r="I1079" s="134">
        <f>IFERROR($I$3*TWK!D1076/100,"n/a")</f>
        <v>23.496749999999999</v>
      </c>
      <c r="J1079" s="134">
        <f>IFERROR($J$3*TWK!D1076/100,"n/a")</f>
        <v>23.187000000000001</v>
      </c>
      <c r="K1079" s="134">
        <f>IFERROR($K$3*TWK!D1076/100,"n/a")</f>
        <v>22.434749999999998</v>
      </c>
      <c r="L1079" s="134">
        <f>IFERROR( $L$3*TWK!D1076/100,"n/a")</f>
        <v>21.284249999999997</v>
      </c>
      <c r="M1079" s="134">
        <f>IFERROR($M$3*TWK!D1076/100,"n/a")</f>
        <v>20.531999999999996</v>
      </c>
      <c r="N1079" s="134">
        <f>IFERROR($N$3*TWK!E1076/100,"n/a")</f>
        <v>14.014875000000002</v>
      </c>
      <c r="O1079" s="134">
        <f>IFERROR($O$3*TWK!F1076/100,"n/a")</f>
        <v>20.961694444444447</v>
      </c>
      <c r="P1079" s="134">
        <f>IFERROR($P$3*TWK!F1076/100,"n/a")</f>
        <v>19.933722222222222</v>
      </c>
      <c r="Q1079" s="134">
        <f>IFERROR($Q$3*TWK!F1076/100,"n/a")</f>
        <v>18.056555555555555</v>
      </c>
      <c r="R1079" s="134">
        <f>IFERROR($R$3*TWK!F1076/100,"n/a")</f>
        <v>17.833083333333335</v>
      </c>
      <c r="S1079" s="134">
        <f>IFERROR($S$3*TWK!H1076/100,"n/a")</f>
        <v>11.568888888888889</v>
      </c>
      <c r="T1079" s="134">
        <f>IFERROR($T$3*TWK!H1076/100,"n/a")</f>
        <v>11.264444444444445</v>
      </c>
      <c r="U1079" s="134">
        <f>IFERROR($U$3*TWK!H1076/100,"n/a")</f>
        <v>10.777333333333333</v>
      </c>
      <c r="V1079" s="134">
        <f>IFERROR($V$3*TWK!H1076/100,"n/a")</f>
        <v>10.686</v>
      </c>
      <c r="W1079" s="134">
        <f>IFERROR($W$3*TWK!H1076/100,"n/a")</f>
        <v>9.5595555555555567</v>
      </c>
      <c r="X1079" s="134">
        <f>IFERROR($X$3*(TWK!H1076+25)/100,"n/a")</f>
        <v>9.8503888888888902</v>
      </c>
      <c r="Y1079" s="134">
        <f>IFERROR($Y$3*(TWK!H1076+50)/100,"n/a")</f>
        <v>9.4636666666666667</v>
      </c>
      <c r="Z1079" s="134">
        <f>IFERROR($Z$3*TWK!H1076/100,"n/a")</f>
        <v>7.5197777777777786</v>
      </c>
      <c r="AA1079" s="134">
        <f>IFERROR($AA$3*(TWK!H1076+100)/100,"n/a")</f>
        <v>9.2617777777777786</v>
      </c>
    </row>
    <row r="1080" spans="1:27" x14ac:dyDescent="0.25">
      <c r="A1080" s="47">
        <f t="shared" ref="A1080" si="18">7+A1079</f>
        <v>45517</v>
      </c>
      <c r="B1080" s="134">
        <f>IFERROR($B$3*TWK!B1077/100,"n/a")</f>
        <v>34.328708333333338</v>
      </c>
      <c r="C1080" s="134">
        <f>IFERROR($C$3*TWK!C1077/100,"n/a")</f>
        <v>28.95</v>
      </c>
      <c r="D1080" s="134">
        <f>IFERROR($D$3*TWK!C1077/100,"n/a")</f>
        <v>25.669</v>
      </c>
      <c r="E1080" s="134">
        <f>IFERROR( $E$3*TWK!C1077/100,"n/a")</f>
        <v>24.510999999999999</v>
      </c>
      <c r="F1080" s="134">
        <f>IFERROR($F$3*TWK!C1077/100,"n/a")</f>
        <v>23.352999999999998</v>
      </c>
      <c r="G1080" s="134">
        <f>IFERROR($G$3*TWK!H1077/100,"n/a")</f>
        <v>13.571428571428571</v>
      </c>
      <c r="H1080" s="134">
        <f>IFERROR( $H$3*TWK!D1077/100,"n/a")</f>
        <v>26.071928571428572</v>
      </c>
      <c r="I1080" s="134">
        <f>IFERROR($I$3*TWK!D1077/100,"n/a")</f>
        <v>23.951892857142852</v>
      </c>
      <c r="J1080" s="134">
        <f>IFERROR($J$3*TWK!D1077/100,"n/a")</f>
        <v>23.636142857142858</v>
      </c>
      <c r="K1080" s="134">
        <f>IFERROR($K$3*TWK!D1077/100,"n/a")</f>
        <v>22.869321428571428</v>
      </c>
      <c r="L1080" s="134">
        <f>IFERROR( $L$3*TWK!D1077/100,"n/a")</f>
        <v>21.696535714285709</v>
      </c>
      <c r="M1080" s="134">
        <f>IFERROR($M$3*TWK!D1077/100,"n/a")</f>
        <v>20.929714285714287</v>
      </c>
      <c r="N1080" s="134">
        <f>IFERROR($N$3*TWK!E1077/100,"n/a")</f>
        <v>15.048000000000002</v>
      </c>
      <c r="O1080" s="134">
        <f>IFERROR($O$3*TWK!F1077/100,"n/a")</f>
        <v>20.870500000000003</v>
      </c>
      <c r="P1080" s="134">
        <f>IFERROR($P$3*TWK!F1077/100,"n/a")</f>
        <v>19.847000000000001</v>
      </c>
      <c r="Q1080" s="134">
        <f>IFERROR($Q$3*TWK!F1077/100,"n/a")</f>
        <v>17.977999999999998</v>
      </c>
      <c r="R1080" s="134">
        <f>IFERROR($R$3*TWK!F1077/100,"n/a")</f>
        <v>17.755500000000001</v>
      </c>
      <c r="S1080" s="134">
        <f>IFERROR($S$3*TWK!H1077/100,"n/a")</f>
        <v>13.571428571428571</v>
      </c>
      <c r="T1080" s="134">
        <f>IFERROR($T$3*TWK!H1077/100,"n/a")</f>
        <v>13.214285714285715</v>
      </c>
      <c r="U1080" s="134">
        <f>IFERROR($U$3*TWK!H1077/100,"n/a")</f>
        <v>12.642857142857144</v>
      </c>
      <c r="V1080" s="134">
        <f>IFERROR($V$3*TWK!H1077/100,"n/a")</f>
        <v>12.535714285714286</v>
      </c>
      <c r="W1080" s="134">
        <f>IFERROR($W$3*TWK!H1077/100,"n/a")</f>
        <v>11.214285714285715</v>
      </c>
      <c r="X1080" s="134">
        <f>IFERROR($X$3*(TWK!H1077+25)/100,"n/a")</f>
        <v>11.426071428571431</v>
      </c>
      <c r="Y1080" s="134">
        <f>IFERROR($Y$3*(TWK!H1077+50)/100,"n/a")</f>
        <v>10.870714285714287</v>
      </c>
      <c r="Z1080" s="134">
        <f>IFERROR($Z$3*TWK!H1077/100,"n/a")</f>
        <v>8.821428571428573</v>
      </c>
      <c r="AA1080" s="134">
        <f>IFERROR($AA$3*(TWK!H1077+100)/100,"n/a")</f>
        <v>10.46857142857143</v>
      </c>
    </row>
    <row r="1081" spans="1:27" x14ac:dyDescent="0.25">
      <c r="A1081" s="47">
        <f t="shared" ref="A1081:A1116" si="19">7+A1080</f>
        <v>45524</v>
      </c>
      <c r="B1081" s="134">
        <f>IFERROR($B$3*TWK!B1078/100,"n/a")</f>
        <v>37.011041666666664</v>
      </c>
      <c r="C1081" s="134">
        <f>IFERROR($C$3*TWK!C1078/100,"n/a")</f>
        <v>32.357142857142861</v>
      </c>
      <c r="D1081" s="134">
        <f>IFERROR($D$3*TWK!C1078/100,"n/a")</f>
        <v>28.690000000000005</v>
      </c>
      <c r="E1081" s="134">
        <f>IFERROR( $E$3*TWK!C1078/100,"n/a")</f>
        <v>27.395714285714288</v>
      </c>
      <c r="F1081" s="134">
        <f>IFERROR($F$3*TWK!C1078/100,"n/a")</f>
        <v>26.101428571428574</v>
      </c>
      <c r="G1081" s="134">
        <f>IFERROR($G$3*TWK!H1078/100,"n/a")</f>
        <v>24.428571428571427</v>
      </c>
      <c r="H1081" s="134">
        <f>IFERROR( $H$3*TWK!D1078/100,"n/a")</f>
        <v>30.551428571428573</v>
      </c>
      <c r="I1081" s="134">
        <f>IFERROR($I$3*TWK!D1078/100,"n/a")</f>
        <v>28.067142857142855</v>
      </c>
      <c r="J1081" s="134">
        <f>IFERROR($J$3*TWK!D1078/100,"n/a")</f>
        <v>27.697142857142858</v>
      </c>
      <c r="K1081" s="134">
        <f>IFERROR($K$3*TWK!D1078/100,"n/a")</f>
        <v>26.798571428571432</v>
      </c>
      <c r="L1081" s="134">
        <f>IFERROR( $L$3*TWK!D1078/100,"n/a")</f>
        <v>25.424285714285713</v>
      </c>
      <c r="M1081" s="134">
        <f>IFERROR($M$3*TWK!D1078/100,"n/a")</f>
        <v>24.525714285714283</v>
      </c>
      <c r="N1081" s="134">
        <f>IFERROR($N$3*TWK!E1078/100,"n/a")</f>
        <v>21.09</v>
      </c>
      <c r="O1081" s="134">
        <f>IFERROR($O$3*TWK!F1078/100,"n/a")</f>
        <v>24.873750000000005</v>
      </c>
      <c r="P1081" s="134">
        <f>IFERROR($P$3*TWK!F1078/100,"n/a")</f>
        <v>23.653928571428573</v>
      </c>
      <c r="Q1081" s="134">
        <f>IFERROR($Q$3*TWK!F1078/100,"n/a")</f>
        <v>21.426428571428573</v>
      </c>
      <c r="R1081" s="134">
        <f>IFERROR($R$3*TWK!F1078/100,"n/a")</f>
        <v>21.161250000000006</v>
      </c>
      <c r="S1081" s="134">
        <f>IFERROR($S$3*TWK!H1078/100,"n/a")</f>
        <v>24.428571428571427</v>
      </c>
      <c r="T1081" s="134">
        <f>IFERROR($T$3*TWK!H1078/100,"n/a")</f>
        <v>23.785714285714288</v>
      </c>
      <c r="U1081" s="134">
        <f>IFERROR($U$3*TWK!H1078/100,"n/a")</f>
        <v>22.757142857142856</v>
      </c>
      <c r="V1081" s="134">
        <f>IFERROR($V$3*TWK!H1078/100,"n/a")</f>
        <v>22.564285714285717</v>
      </c>
      <c r="W1081" s="134">
        <f>IFERROR($W$3*TWK!H1078/100,"n/a")</f>
        <v>20.185714285714287</v>
      </c>
      <c r="X1081" s="134">
        <f>IFERROR($X$3*(TWK!H1078+25)/100,"n/a")</f>
        <v>19.968928571428574</v>
      </c>
      <c r="Y1081" s="134">
        <f>IFERROR($Y$3*(TWK!H1078+50)/100,"n/a")</f>
        <v>18.499285714285715</v>
      </c>
      <c r="Z1081" s="134">
        <f>IFERROR($Z$3*TWK!H1078/100,"n/a")</f>
        <v>15.878571428571432</v>
      </c>
      <c r="AA1081" s="134">
        <f>IFERROR($AA$3*(TWK!H1078+100)/100,"n/a")</f>
        <v>17.011428571428574</v>
      </c>
    </row>
    <row r="1082" spans="1:27" x14ac:dyDescent="0.25">
      <c r="A1082" s="47">
        <f t="shared" ref="A1082" si="20">7+A1081</f>
        <v>45531</v>
      </c>
      <c r="B1082" s="134">
        <f>IFERROR($B$3*TWK!B1079/100,"n/a")</f>
        <v>39.751406250000002</v>
      </c>
      <c r="C1082" s="134">
        <f>IFERROR($C$3*TWK!C1079/100,"n/a")</f>
        <v>38.53125</v>
      </c>
      <c r="D1082" s="134">
        <f>IFERROR($D$3*TWK!C1079/100,"n/a")</f>
        <v>34.164375</v>
      </c>
      <c r="E1082" s="134">
        <f>IFERROR( $E$3*TWK!C1079/100,"n/a")</f>
        <v>32.623125000000002</v>
      </c>
      <c r="F1082" s="134">
        <f>IFERROR($F$3*TWK!C1079/100,"n/a")</f>
        <v>31.081875</v>
      </c>
      <c r="G1082" s="134">
        <f>IFERROR($G$3*TWK!H1079/100,"n/a")</f>
        <v>27.787500000000001</v>
      </c>
      <c r="H1082" s="134">
        <f>IFERROR( $H$3*TWK!D1079/100,"n/a")</f>
        <v>35.492812499999999</v>
      </c>
      <c r="I1082" s="134">
        <f>IFERROR($I$3*TWK!D1079/100,"n/a")</f>
        <v>32.606718749999999</v>
      </c>
      <c r="J1082" s="134">
        <f>IFERROR($J$3*TWK!D1079/100,"n/a")</f>
        <v>32.176875000000003</v>
      </c>
      <c r="K1082" s="134">
        <f>IFERROR($K$3*TWK!D1079/100,"n/a")</f>
        <v>31.13296875</v>
      </c>
      <c r="L1082" s="134">
        <f>IFERROR( $L$3*TWK!D1079/100,"n/a")</f>
        <v>29.536406249999995</v>
      </c>
      <c r="M1082" s="134">
        <f>IFERROR($M$3*TWK!D1079/100,"n/a")</f>
        <v>28.4925</v>
      </c>
      <c r="N1082" s="134">
        <f>IFERROR($N$3*TWK!E1079/100,"n/a")</f>
        <v>24.625781249999999</v>
      </c>
      <c r="O1082" s="134">
        <f>IFERROR($O$3*TWK!F1079/100,"n/a")</f>
        <v>28.872812500000006</v>
      </c>
      <c r="P1082" s="134">
        <f>IFERROR($P$3*TWK!F1079/100,"n/a")</f>
        <v>27.456875</v>
      </c>
      <c r="Q1082" s="134">
        <f>IFERROR($Q$3*TWK!F1079/100,"n/a")</f>
        <v>24.87125</v>
      </c>
      <c r="R1082" s="134">
        <f>IFERROR($R$3*TWK!F1079/100,"n/a")</f>
        <v>24.563437499999999</v>
      </c>
      <c r="S1082" s="134">
        <f>IFERROR($S$3*TWK!H1079/100,"n/a")</f>
        <v>27.787500000000001</v>
      </c>
      <c r="T1082" s="134">
        <f>IFERROR($T$3*TWK!H1079/100,"n/a")</f>
        <v>27.056249999999999</v>
      </c>
      <c r="U1082" s="134">
        <f>IFERROR($U$3*TWK!H1079/100,"n/a")</f>
        <v>25.88625</v>
      </c>
      <c r="V1082" s="134">
        <f>IFERROR($V$3*TWK!H1079/100,"n/a")</f>
        <v>25.666875000000001</v>
      </c>
      <c r="W1082" s="134">
        <f>IFERROR($W$3*TWK!H1079/100,"n/a")</f>
        <v>22.96125</v>
      </c>
      <c r="X1082" s="134">
        <f>IFERROR($X$3*(TWK!H1079+25)/100,"n/a")</f>
        <v>22.611875000000001</v>
      </c>
      <c r="Y1082" s="134">
        <f>IFERROR($Y$3*(TWK!H1079+50)/100,"n/a")</f>
        <v>20.859375</v>
      </c>
      <c r="Z1082" s="134">
        <f>IFERROR($Z$3*TWK!H1079/100,"n/a")</f>
        <v>18.061875000000001</v>
      </c>
      <c r="AA1082" s="134">
        <f>IFERROR($AA$3*(TWK!H1079+100)/100,"n/a")</f>
        <v>19.035625</v>
      </c>
    </row>
    <row r="1083" spans="1:27" x14ac:dyDescent="0.25">
      <c r="A1083" s="47">
        <f t="shared" si="19"/>
        <v>45538</v>
      </c>
      <c r="B1083" s="134">
        <f>IFERROR($B$3*TWK!B1080/100,"n/a")</f>
        <v>40.815312500000005</v>
      </c>
      <c r="C1083" s="134">
        <f>IFERROR($C$3*TWK!C1080/100,"n/a")</f>
        <v>40.799999999999997</v>
      </c>
      <c r="D1083" s="134">
        <f>IFERROR($D$3*TWK!C1080/100,"n/a")</f>
        <v>36.176000000000002</v>
      </c>
      <c r="E1083" s="134">
        <f>IFERROR( $E$3*TWK!C1080/100,"n/a")</f>
        <v>34.544000000000004</v>
      </c>
      <c r="F1083" s="134">
        <f>IFERROR($F$3*TWK!C1080/100,"n/a")</f>
        <v>32.911999999999999</v>
      </c>
      <c r="G1083" s="134">
        <f>IFERROR($G$3*TWK!H1080/100,"n/a")</f>
        <v>29.09375</v>
      </c>
      <c r="H1083" s="134">
        <f>IFERROR( $H$3*TWK!D1080/100,"n/a")</f>
        <v>38.834375000000001</v>
      </c>
      <c r="I1083" s="134">
        <f>IFERROR($I$3*TWK!D1080/100,"n/a")</f>
        <v>35.676562499999996</v>
      </c>
      <c r="J1083" s="134">
        <f>IFERROR($J$3*TWK!D1080/100,"n/a")</f>
        <v>35.206249999999997</v>
      </c>
      <c r="K1083" s="134">
        <f>IFERROR($K$3*TWK!D1080/100,"n/a")</f>
        <v>34.064062499999999</v>
      </c>
      <c r="L1083" s="134">
        <f>IFERROR( $L$3*TWK!D1080/100,"n/a")</f>
        <v>32.317187499999996</v>
      </c>
      <c r="M1083" s="134">
        <f>IFERROR($M$3*TWK!D1080/100,"n/a")</f>
        <v>31.175000000000001</v>
      </c>
      <c r="N1083" s="134">
        <f>IFERROR($N$3*TWK!E1080/100,"n/a")</f>
        <v>27.493593749999999</v>
      </c>
      <c r="O1083" s="134">
        <f>IFERROR($O$3*TWK!F1080/100,"n/a")</f>
        <v>32.873968750000003</v>
      </c>
      <c r="P1083" s="134">
        <f>IFERROR($P$3*TWK!F1080/100,"n/a")</f>
        <v>31.261812500000001</v>
      </c>
      <c r="Q1083" s="134">
        <f>IFERROR($Q$3*TWK!F1080/100,"n/a")</f>
        <v>28.317875000000001</v>
      </c>
      <c r="R1083" s="134">
        <f>IFERROR($R$3*TWK!F1080/100,"n/a")</f>
        <v>27.967406250000003</v>
      </c>
      <c r="S1083" s="134">
        <f>IFERROR($S$3*TWK!H1080/100,"n/a")</f>
        <v>29.09375</v>
      </c>
      <c r="T1083" s="134">
        <f>IFERROR($T$3*TWK!H1080/100,"n/a")</f>
        <v>28.328125</v>
      </c>
      <c r="U1083" s="134">
        <f>IFERROR($U$3*TWK!H1080/100,"n/a")</f>
        <v>27.103124999999999</v>
      </c>
      <c r="V1083" s="134">
        <f>IFERROR($V$3*TWK!H1080/100,"n/a")</f>
        <v>26.873437500000001</v>
      </c>
      <c r="W1083" s="134">
        <f>IFERROR($W$3*TWK!H1080/100,"n/a")</f>
        <v>24.040624999999999</v>
      </c>
      <c r="X1083" s="134">
        <f>IFERROR($X$3*(TWK!H1080+25)/100,"n/a")</f>
        <v>23.639687500000001</v>
      </c>
      <c r="Y1083" s="134">
        <f>IFERROR($Y$3*(TWK!H1080+50)/100,"n/a")</f>
        <v>21.7771875</v>
      </c>
      <c r="Z1083" s="134">
        <f>IFERROR($Z$3*TWK!H1080/100,"n/a")</f>
        <v>18.910937500000003</v>
      </c>
      <c r="AA1083" s="134">
        <f>IFERROR($AA$3*(TWK!H1080+100)/100,"n/a")</f>
        <v>19.822812500000001</v>
      </c>
    </row>
    <row r="1084" spans="1:27" x14ac:dyDescent="0.25">
      <c r="A1084" s="47">
        <f t="shared" si="19"/>
        <v>45545</v>
      </c>
      <c r="B1084" s="134">
        <f>IFERROR($B$3*TWK!B1081/100,"n/a")</f>
        <v>44.200468749999999</v>
      </c>
      <c r="C1084" s="134">
        <f>IFERROR($C$3*TWK!C1081/100,"n/a")</f>
        <v>45.46875</v>
      </c>
      <c r="D1084" s="134">
        <f>IFERROR($D$3*TWK!C1081/100,"n/a")</f>
        <v>40.315624999999997</v>
      </c>
      <c r="E1084" s="134">
        <f>IFERROR( $E$3*TWK!C1081/100,"n/a")</f>
        <v>38.496875000000003</v>
      </c>
      <c r="F1084" s="134">
        <f>IFERROR($F$3*TWK!C1081/100,"n/a")</f>
        <v>36.678125000000001</v>
      </c>
      <c r="G1084" s="134">
        <f>IFERROR($G$3*TWK!H1081/100,"n/a")</f>
        <v>30.696874999999999</v>
      </c>
      <c r="H1084" s="134">
        <f>IFERROR( $H$3*TWK!D1081/100,"n/a")</f>
        <v>44.162812500000001</v>
      </c>
      <c r="I1084" s="134">
        <f>IFERROR($I$3*TWK!D1081/100,"n/a")</f>
        <v>40.571718749999995</v>
      </c>
      <c r="J1084" s="134">
        <f>IFERROR($J$3*TWK!D1081/100,"n/a")</f>
        <v>40.036875000000002</v>
      </c>
      <c r="K1084" s="134">
        <f>IFERROR($K$3*TWK!D1081/100,"n/a")</f>
        <v>38.73796875</v>
      </c>
      <c r="L1084" s="134">
        <f>IFERROR( $L$3*TWK!D1081/100,"n/a")</f>
        <v>36.751406249999995</v>
      </c>
      <c r="M1084" s="134">
        <f>IFERROR($M$3*TWK!D1081/100,"n/a")</f>
        <v>35.452499999999993</v>
      </c>
      <c r="N1084" s="134">
        <f>IFERROR($N$3*TWK!E1081/100,"n/a")</f>
        <v>31.670625000000001</v>
      </c>
      <c r="O1084" s="134">
        <f>IFERROR($O$3*TWK!F1081/100,"n/a")</f>
        <v>36.494062500000005</v>
      </c>
      <c r="P1084" s="134">
        <f>IFERROR($P$3*TWK!F1081/100,"n/a")</f>
        <v>34.704374999999999</v>
      </c>
      <c r="Q1084" s="134">
        <f>IFERROR($Q$3*TWK!F1081/100,"n/a")</f>
        <v>31.436250000000001</v>
      </c>
      <c r="R1084" s="134">
        <f>IFERROR($R$3*TWK!F1081/100,"n/a")</f>
        <v>31.0471875</v>
      </c>
      <c r="S1084" s="134">
        <f>IFERROR($S$3*TWK!H1081/100,"n/a")</f>
        <v>30.696874999999999</v>
      </c>
      <c r="T1084" s="134">
        <f>IFERROR($T$3*TWK!H1081/100,"n/a")</f>
        <v>29.889062500000001</v>
      </c>
      <c r="U1084" s="134">
        <f>IFERROR($U$3*TWK!H1081/100,"n/a")</f>
        <v>28.596562500000001</v>
      </c>
      <c r="V1084" s="134">
        <f>IFERROR($V$3*TWK!H1081/100,"n/a")</f>
        <v>28.354218750000001</v>
      </c>
      <c r="W1084" s="134">
        <f>IFERROR($W$3*TWK!H1081/100,"n/a")</f>
        <v>25.365312500000002</v>
      </c>
      <c r="X1084" s="134">
        <f>IFERROR($X$3*(TWK!H1081+25)/100,"n/a")</f>
        <v>24.901093750000001</v>
      </c>
      <c r="Y1084" s="134">
        <f>IFERROR($Y$3*(TWK!H1081+50)/100,"n/a")</f>
        <v>22.903593749999999</v>
      </c>
      <c r="Z1084" s="134">
        <f>IFERROR($Z$3*TWK!H1081/100,"n/a")</f>
        <v>19.952968750000004</v>
      </c>
      <c r="AA1084" s="134">
        <f>IFERROR($AA$3*(TWK!H1081+100)/100,"n/a")</f>
        <v>20.78890625</v>
      </c>
    </row>
    <row r="1085" spans="1:27" x14ac:dyDescent="0.25">
      <c r="A1085" s="47">
        <f t="shared" si="19"/>
        <v>45552</v>
      </c>
      <c r="B1085" s="134">
        <f>IFERROR($B$3*TWK!B1082/100,"n/a")</f>
        <v>45.430178571428577</v>
      </c>
      <c r="C1085" s="134">
        <f>IFERROR($C$3*TWK!C1082/100,"n/a")</f>
        <v>47.035714285714285</v>
      </c>
      <c r="D1085" s="134">
        <f>IFERROR($D$3*TWK!C1082/100,"n/a")</f>
        <v>41.704999999999998</v>
      </c>
      <c r="E1085" s="134">
        <f>IFERROR( $E$3*TWK!C1082/100,"n/a")</f>
        <v>39.823571428571434</v>
      </c>
      <c r="F1085" s="134">
        <f>IFERROR($F$3*TWK!C1082/100,"n/a")</f>
        <v>37.942142857142855</v>
      </c>
      <c r="G1085" s="134">
        <f>IFERROR($G$3*TWK!H1082/100,"n/a")</f>
        <v>31.078571428571426</v>
      </c>
      <c r="H1085" s="134">
        <f>IFERROR( $H$3*TWK!D1082/100,"n/a")</f>
        <v>45.806500000000007</v>
      </c>
      <c r="I1085" s="134">
        <f>IFERROR($I$3*TWK!D1082/100,"n/a")</f>
        <v>42.081749999999992</v>
      </c>
      <c r="J1085" s="134">
        <f>IFERROR($J$3*TWK!D1082/100,"n/a")</f>
        <v>41.527000000000001</v>
      </c>
      <c r="K1085" s="134">
        <f>IFERROR($K$3*TWK!D1082/100,"n/a")</f>
        <v>40.179750000000006</v>
      </c>
      <c r="L1085" s="134">
        <f>IFERROR( $L$3*TWK!D1082/100,"n/a")</f>
        <v>38.119249999999994</v>
      </c>
      <c r="M1085" s="134">
        <f>IFERROR($M$3*TWK!D1082/100,"n/a")</f>
        <v>36.771999999999998</v>
      </c>
      <c r="N1085" s="134">
        <f>IFERROR($N$3*TWK!E1082/100,"n/a")</f>
        <v>32.347499999999997</v>
      </c>
      <c r="O1085" s="134">
        <f>IFERROR($O$3*TWK!F1082/100,"n/a")</f>
        <v>37.838250000000009</v>
      </c>
      <c r="P1085" s="134">
        <f>IFERROR($P$3*TWK!F1082/100,"n/a")</f>
        <v>35.982642857142856</v>
      </c>
      <c r="Q1085" s="134">
        <f>IFERROR($Q$3*TWK!F1082/100,"n/a")</f>
        <v>32.594142857142863</v>
      </c>
      <c r="R1085" s="134">
        <f>IFERROR($R$3*TWK!F1082/100,"n/a")</f>
        <v>32.190750000000001</v>
      </c>
      <c r="S1085" s="134">
        <f>IFERROR($S$3*TWK!H1082/100,"n/a")</f>
        <v>31.078571428571426</v>
      </c>
      <c r="T1085" s="134">
        <f>IFERROR($T$3*TWK!H1082/100,"n/a")</f>
        <v>30.26071428571429</v>
      </c>
      <c r="U1085" s="134">
        <f>IFERROR($U$3*TWK!H1082/100,"n/a")</f>
        <v>28.952142857142857</v>
      </c>
      <c r="V1085" s="134">
        <f>IFERROR($V$3*TWK!H1082/100,"n/a")</f>
        <v>28.706785714285715</v>
      </c>
      <c r="W1085" s="134">
        <f>IFERROR($W$3*TWK!H1082/100,"n/a")</f>
        <v>25.680714285714288</v>
      </c>
      <c r="X1085" s="134">
        <f>IFERROR($X$3*(TWK!H1082+25)/100,"n/a")</f>
        <v>25.201428571428572</v>
      </c>
      <c r="Y1085" s="134">
        <f>IFERROR($Y$3*(TWK!H1082+50)/100,"n/a")</f>
        <v>23.171785714285715</v>
      </c>
      <c r="Z1085" s="134">
        <f>IFERROR($Z$3*TWK!H1082/100,"n/a")</f>
        <v>20.201071428571431</v>
      </c>
      <c r="AA1085" s="134">
        <f>IFERROR($AA$3*(TWK!H1082+100)/100,"n/a")</f>
        <v>21.018928571428575</v>
      </c>
    </row>
    <row r="1086" spans="1:27" x14ac:dyDescent="0.25">
      <c r="A1086" s="47">
        <f t="shared" si="19"/>
        <v>45559</v>
      </c>
      <c r="B1086" s="134">
        <f>IFERROR($B$3*TWK!B1083/100,"n/a")</f>
        <v>45.430178571428577</v>
      </c>
      <c r="C1086" s="134">
        <f>IFERROR($C$3*TWK!C1083/100,"n/a")</f>
        <v>46.5</v>
      </c>
      <c r="D1086" s="134">
        <f>IFERROR($D$3*TWK!C1083/100,"n/a")</f>
        <v>41.23</v>
      </c>
      <c r="E1086" s="134">
        <f>IFERROR( $E$3*TWK!C1083/100,"n/a")</f>
        <v>39.369999999999997</v>
      </c>
      <c r="F1086" s="134">
        <f>IFERROR($F$3*TWK!C1083/100,"n/a")</f>
        <v>37.51</v>
      </c>
      <c r="G1086" s="134">
        <f>IFERROR($G$3*TWK!H1083/100,"n/a")</f>
        <v>27.55</v>
      </c>
      <c r="H1086" s="134">
        <f>IFERROR( $H$3*TWK!D1083/100,"n/a")</f>
        <v>45.607812500000001</v>
      </c>
      <c r="I1086" s="134">
        <f>IFERROR($I$3*TWK!D1083/100,"n/a")</f>
        <v>41.899218750000003</v>
      </c>
      <c r="J1086" s="134">
        <f>IFERROR($J$3*TWK!D1083/100,"n/a")</f>
        <v>41.346874999999997</v>
      </c>
      <c r="K1086" s="134">
        <f>IFERROR($K$3*TWK!D1083/100,"n/a")</f>
        <v>40.005468749999999</v>
      </c>
      <c r="L1086" s="134">
        <f>IFERROR( $L$3*TWK!D1083/100,"n/a")</f>
        <v>37.953906249999996</v>
      </c>
      <c r="M1086" s="134">
        <f>IFERROR($M$3*TWK!D1083/100,"n/a")</f>
        <v>36.612499999999997</v>
      </c>
      <c r="N1086" s="134">
        <f>IFERROR($N$3*TWK!E1083/100,"n/a")</f>
        <v>29.363906249999999</v>
      </c>
      <c r="O1086" s="134">
        <f>IFERROR($O$3*TWK!F1083/100,"n/a")</f>
        <v>37.373437500000001</v>
      </c>
      <c r="P1086" s="134">
        <f>IFERROR($P$3*TWK!F1083/100,"n/a")</f>
        <v>35.540624999999999</v>
      </c>
      <c r="Q1086" s="134">
        <f>IFERROR($Q$3*TWK!F1083/100,"n/a")</f>
        <v>32.193750000000001</v>
      </c>
      <c r="R1086" s="134">
        <f>IFERROR($R$3*TWK!F1083/100,"n/a")</f>
        <v>31.795312500000001</v>
      </c>
      <c r="S1086" s="134">
        <f>IFERROR($S$3*TWK!H1083/100,"n/a")</f>
        <v>27.55</v>
      </c>
      <c r="T1086" s="134">
        <f>IFERROR($T$3*TWK!H1083/100,"n/a")</f>
        <v>26.824999999999999</v>
      </c>
      <c r="U1086" s="134">
        <f>IFERROR($U$3*TWK!H1083/100,"n/a")</f>
        <v>25.664999999999999</v>
      </c>
      <c r="V1086" s="134">
        <f>IFERROR($V$3*TWK!H1083/100,"n/a")</f>
        <v>25.447500000000002</v>
      </c>
      <c r="W1086" s="134">
        <f>IFERROR($W$3*TWK!H1083/100,"n/a")</f>
        <v>22.765000000000001</v>
      </c>
      <c r="X1086" s="134">
        <f>IFERROR($X$3*(TWK!H1083+25)/100,"n/a")</f>
        <v>22.425000000000001</v>
      </c>
      <c r="Y1086" s="134">
        <f>IFERROR($Y$3*(TWK!H1083+50)/100,"n/a")</f>
        <v>20.692499999999999</v>
      </c>
      <c r="Z1086" s="134">
        <f>IFERROR($Z$3*TWK!H1083/100,"n/a")</f>
        <v>17.907500000000002</v>
      </c>
      <c r="AA1086" s="134">
        <f>IFERROR($AA$3*(TWK!H1083+100)/100,"n/a")</f>
        <v>18.892499999999998</v>
      </c>
    </row>
    <row r="1087" spans="1:27" x14ac:dyDescent="0.25">
      <c r="A1087" s="47">
        <f t="shared" si="19"/>
        <v>45566</v>
      </c>
      <c r="B1087" s="134">
        <f>IFERROR($B$3*TWK!B1084/100,"n/a")</f>
        <v>48.87520833333334</v>
      </c>
      <c r="C1087" s="134">
        <f>IFERROR($C$3*TWK!C1084/100,"n/a")</f>
        <v>50.035714285714285</v>
      </c>
      <c r="D1087" s="134">
        <f>IFERROR($D$3*TWK!C1084/100,"n/a")</f>
        <v>44.365000000000002</v>
      </c>
      <c r="E1087" s="134">
        <f>IFERROR( $E$3*TWK!C1084/100,"n/a")</f>
        <v>42.363571428571433</v>
      </c>
      <c r="F1087" s="134">
        <f>IFERROR($F$3*TWK!C1084/100,"n/a")</f>
        <v>40.362142857142857</v>
      </c>
      <c r="G1087" s="134">
        <f>IFERROR($G$3*TWK!H1084/100,"n/a")</f>
        <v>26.464285714285715</v>
      </c>
      <c r="H1087" s="134">
        <f>IFERROR( $H$3*TWK!D1084/100,"n/a")</f>
        <v>46.756071428571431</v>
      </c>
      <c r="I1087" s="134">
        <f>IFERROR($I$3*TWK!D1084/100,"n/a")</f>
        <v>42.95410714285714</v>
      </c>
      <c r="J1087" s="134">
        <f>IFERROR($J$3*TWK!D1084/100,"n/a")</f>
        <v>42.387857142857143</v>
      </c>
      <c r="K1087" s="134">
        <f>IFERROR($K$3*TWK!D1084/100,"n/a")</f>
        <v>41.01267857142858</v>
      </c>
      <c r="L1087" s="134">
        <f>IFERROR( $L$3*TWK!D1084/100,"n/a")</f>
        <v>38.909464285714286</v>
      </c>
      <c r="M1087" s="134">
        <f>IFERROR($M$3*TWK!D1084/100,"n/a")</f>
        <v>37.534285714285708</v>
      </c>
      <c r="N1087" s="134">
        <f>IFERROR($N$3*TWK!E1084/100,"n/a")</f>
        <v>29.925000000000001</v>
      </c>
      <c r="O1087" s="134">
        <f>IFERROR($O$3*TWK!F1084/100,"n/a")</f>
        <v>38.022500000000001</v>
      </c>
      <c r="P1087" s="134">
        <f>IFERROR($P$3*TWK!F1084/100,"n/a")</f>
        <v>36.157857142857139</v>
      </c>
      <c r="Q1087" s="134">
        <f>IFERROR($Q$3*TWK!F1084/100,"n/a")</f>
        <v>32.752857142857145</v>
      </c>
      <c r="R1087" s="134">
        <f>IFERROR($R$3*TWK!F1084/100,"n/a")</f>
        <v>32.347499999999997</v>
      </c>
      <c r="S1087" s="134">
        <f>IFERROR($S$3*TWK!H1084/100,"n/a")</f>
        <v>26.464285714285715</v>
      </c>
      <c r="T1087" s="134">
        <f>IFERROR($T$3*TWK!H1084/100,"n/a")</f>
        <v>25.767857142857146</v>
      </c>
      <c r="U1087" s="134">
        <f>IFERROR($U$3*TWK!H1084/100,"n/a")</f>
        <v>24.653571428571432</v>
      </c>
      <c r="V1087" s="134">
        <f>IFERROR($V$3*TWK!H1084/100,"n/a")</f>
        <v>24.444642857142856</v>
      </c>
      <c r="W1087" s="134">
        <f>IFERROR($W$3*TWK!H1084/100,"n/a")</f>
        <v>21.867857142857144</v>
      </c>
      <c r="X1087" s="134">
        <f>IFERROR($X$3*(TWK!H1084+25)/100,"n/a")</f>
        <v>21.570714285714288</v>
      </c>
      <c r="Y1087" s="134">
        <f>IFERROR($Y$3*(TWK!H1084+50)/100,"n/a")</f>
        <v>19.929642857142859</v>
      </c>
      <c r="Z1087" s="134">
        <f>IFERROR($Z$3*TWK!H1084/100,"n/a")</f>
        <v>17.201785714285716</v>
      </c>
      <c r="AA1087" s="134">
        <f>IFERROR($AA$3*(TWK!H1084+100)/100,"n/a")</f>
        <v>18.238214285714285</v>
      </c>
    </row>
    <row r="1088" spans="1:27" x14ac:dyDescent="0.25">
      <c r="A1088" s="47">
        <f t="shared" si="19"/>
        <v>45573</v>
      </c>
      <c r="B1088" s="134">
        <f>IFERROR($B$3*TWK!B1085/100,"n/a")</f>
        <v>49.036406249999999</v>
      </c>
      <c r="C1088" s="134">
        <f>IFERROR($C$3*TWK!C1085/100,"n/a")</f>
        <v>49.856250000000003</v>
      </c>
      <c r="D1088" s="134">
        <f>IFERROR($D$3*TWK!C1085/100,"n/a")</f>
        <v>44.205875000000006</v>
      </c>
      <c r="E1088" s="134">
        <f>IFERROR( $E$3*TWK!C1085/100,"n/a")</f>
        <v>42.211625000000005</v>
      </c>
      <c r="F1088" s="134">
        <f>IFERROR($F$3*TWK!C1085/100,"n/a")</f>
        <v>40.217374999999997</v>
      </c>
      <c r="G1088" s="134">
        <f>IFERROR($G$3*TWK!H1085/100,"n/a")</f>
        <v>25.293749999999999</v>
      </c>
      <c r="H1088" s="134">
        <f>IFERROR( $H$3*TWK!D1085/100,"n/a")</f>
        <v>47.161187500000004</v>
      </c>
      <c r="I1088" s="134">
        <f>IFERROR($I$3*TWK!D1085/100,"n/a")</f>
        <v>43.326281249999994</v>
      </c>
      <c r="J1088" s="134">
        <f>IFERROR($J$3*TWK!D1085/100,"n/a")</f>
        <v>42.755125</v>
      </c>
      <c r="K1088" s="134">
        <f>IFERROR($K$3*TWK!D1085/100,"n/a")</f>
        <v>41.368031250000001</v>
      </c>
      <c r="L1088" s="134">
        <f>IFERROR( $L$3*TWK!D1085/100,"n/a")</f>
        <v>39.246593749999995</v>
      </c>
      <c r="M1088" s="134">
        <f>IFERROR($M$3*TWK!D1085/100,"n/a")</f>
        <v>37.859499999999997</v>
      </c>
      <c r="N1088" s="134">
        <f>IFERROR($N$3*TWK!E1085/100,"n/a")</f>
        <v>31.184343750000004</v>
      </c>
      <c r="O1088" s="134">
        <f>IFERROR($O$3*TWK!F1085/100,"n/a")</f>
        <v>38.091593750000001</v>
      </c>
      <c r="P1088" s="134">
        <f>IFERROR($P$3*TWK!F1085/100,"n/a")</f>
        <v>36.2235625</v>
      </c>
      <c r="Q1088" s="134">
        <f>IFERROR($Q$3*TWK!F1085/100,"n/a")</f>
        <v>32.812375000000003</v>
      </c>
      <c r="R1088" s="134">
        <f>IFERROR($R$3*TWK!F1085/100,"n/a")</f>
        <v>32.406281249999999</v>
      </c>
      <c r="S1088" s="134">
        <f>IFERROR($S$3*TWK!H1085/100,"n/a")</f>
        <v>25.293749999999999</v>
      </c>
      <c r="T1088" s="134">
        <f>IFERROR($T$3*TWK!H1085/100,"n/a")</f>
        <v>24.628125000000001</v>
      </c>
      <c r="U1088" s="134">
        <f>IFERROR($U$3*TWK!H1085/100,"n/a")</f>
        <v>23.563124999999999</v>
      </c>
      <c r="V1088" s="134">
        <f>IFERROR($V$3*TWK!H1085/100,"n/a")</f>
        <v>23.3634375</v>
      </c>
      <c r="W1088" s="134">
        <f>IFERROR($W$3*TWK!H1085/100,"n/a")</f>
        <v>20.900625000000002</v>
      </c>
      <c r="X1088" s="134">
        <f>IFERROR($X$3*(TWK!H1085+25)/100,"n/a")</f>
        <v>20.649687499999999</v>
      </c>
      <c r="Y1088" s="134">
        <f>IFERROR($Y$3*(TWK!H1085+50)/100,"n/a")</f>
        <v>19.107187499999998</v>
      </c>
      <c r="Z1088" s="134">
        <f>IFERROR($Z$3*TWK!H1085/100,"n/a")</f>
        <v>16.440937500000004</v>
      </c>
      <c r="AA1088" s="134">
        <f>IFERROR($AA$3*(TWK!H1085+100)/100,"n/a")</f>
        <v>17.532812499999999</v>
      </c>
    </row>
    <row r="1089" spans="1:27" x14ac:dyDescent="0.25">
      <c r="A1089" s="47">
        <f t="shared" si="19"/>
        <v>45580</v>
      </c>
      <c r="B1089" s="134">
        <f>IFERROR($B$3*TWK!B1086/100,"n/a")</f>
        <v>46.424999999999997</v>
      </c>
      <c r="C1089" s="134">
        <f>IFERROR($C$3*TWK!C1086/100,"n/a")</f>
        <v>46.178571428571431</v>
      </c>
      <c r="D1089" s="134">
        <f>IFERROR($D$3*TWK!C1086/100,"n/a")</f>
        <v>40.945</v>
      </c>
      <c r="E1089" s="134">
        <f>IFERROR( $E$3*TWK!C1086/100,"n/a")</f>
        <v>39.097857142857144</v>
      </c>
      <c r="F1089" s="134">
        <f>IFERROR($F$3*TWK!C1086/100,"n/a")</f>
        <v>37.250714285714281</v>
      </c>
      <c r="G1089" s="134">
        <f>IFERROR($G$3*TWK!H1086/100,"n/a")</f>
        <v>21.985714285714284</v>
      </c>
      <c r="H1089" s="134">
        <f>IFERROR( $H$3*TWK!D1086/100,"n/a")</f>
        <v>45.641357142857139</v>
      </c>
      <c r="I1089" s="134">
        <f>IFERROR($I$3*TWK!D1086/100,"n/a")</f>
        <v>41.930035714285715</v>
      </c>
      <c r="J1089" s="134">
        <f>IFERROR($J$3*TWK!D1086/100,"n/a")</f>
        <v>41.377285714285719</v>
      </c>
      <c r="K1089" s="134">
        <f>IFERROR($K$3*TWK!D1086/100,"n/a")</f>
        <v>40.034892857142857</v>
      </c>
      <c r="L1089" s="134">
        <f>IFERROR( $L$3*TWK!D1086/100,"n/a")</f>
        <v>37.981821428571422</v>
      </c>
      <c r="M1089" s="134">
        <f>IFERROR($M$3*TWK!D1086/100,"n/a")</f>
        <v>36.639428571428567</v>
      </c>
      <c r="N1089" s="134">
        <f>IFERROR($N$3*TWK!E1086/100,"n/a")</f>
        <v>27.246000000000002</v>
      </c>
      <c r="O1089" s="134">
        <f>IFERROR($O$3*TWK!F1086/100,"n/a")</f>
        <v>35.392749999999999</v>
      </c>
      <c r="P1089" s="134">
        <f>IFERROR($P$3*TWK!F1086/100,"n/a")</f>
        <v>33.657071428571427</v>
      </c>
      <c r="Q1089" s="134">
        <f>IFERROR($Q$3*TWK!F1086/100,"n/a")</f>
        <v>30.487571428571428</v>
      </c>
      <c r="R1089" s="134">
        <f>IFERROR($R$3*TWK!F1086/100,"n/a")</f>
        <v>30.110250000000001</v>
      </c>
      <c r="S1089" s="134">
        <f>IFERROR($S$3*TWK!H1086/100,"n/a")</f>
        <v>21.985714285714284</v>
      </c>
      <c r="T1089" s="134">
        <f>IFERROR($T$3*TWK!H1086/100,"n/a")</f>
        <v>21.407142857142858</v>
      </c>
      <c r="U1089" s="134">
        <f>IFERROR($U$3*TWK!H1086/100,"n/a")</f>
        <v>20.48142857142857</v>
      </c>
      <c r="V1089" s="134">
        <f>IFERROR($V$3*TWK!H1086/100,"n/a")</f>
        <v>20.307857142857141</v>
      </c>
      <c r="W1089" s="134">
        <f>IFERROR($W$3*TWK!H1086/100,"n/a")</f>
        <v>18.167142857142856</v>
      </c>
      <c r="X1089" s="134">
        <f>IFERROR($X$3*(TWK!H1086+25)/100,"n/a")</f>
        <v>18.046785714285715</v>
      </c>
      <c r="Y1089" s="134">
        <f>IFERROR($Y$3*(TWK!H1086+50)/100,"n/a")</f>
        <v>16.782857142857143</v>
      </c>
      <c r="Z1089" s="134">
        <f>IFERROR($Z$3*TWK!H1086/100,"n/a")</f>
        <v>14.290714285714287</v>
      </c>
      <c r="AA1089" s="134">
        <f>IFERROR($AA$3*(TWK!H1086+100)/100,"n/a")</f>
        <v>15.539285714285713</v>
      </c>
    </row>
    <row r="1090" spans="1:27" x14ac:dyDescent="0.25">
      <c r="A1090" s="47">
        <f t="shared" si="19"/>
        <v>45587</v>
      </c>
      <c r="B1090" s="134">
        <f>IFERROR($B$3*TWK!B1087/100,"n/a")</f>
        <v>45.20910714285715</v>
      </c>
      <c r="C1090" s="134">
        <f>IFERROR($C$3*TWK!C1087/100,"n/a")</f>
        <v>45.75</v>
      </c>
      <c r="D1090" s="134">
        <f>IFERROR($D$3*TWK!C1087/100,"n/a")</f>
        <v>40.564999999999998</v>
      </c>
      <c r="E1090" s="134">
        <f>IFERROR( $E$3*TWK!C1087/100,"n/a")</f>
        <v>38.734999999999999</v>
      </c>
      <c r="F1090" s="134">
        <f>IFERROR($F$3*TWK!C1087/100,"n/a")</f>
        <v>36.905000000000001</v>
      </c>
      <c r="G1090" s="134">
        <f>IFERROR($G$3*TWK!H1087/100,"n/a")</f>
        <v>20.628571428571426</v>
      </c>
      <c r="H1090" s="134">
        <f>IFERROR( $H$3*TWK!D1087/100,"n/a")</f>
        <v>45.723928571428566</v>
      </c>
      <c r="I1090" s="134">
        <f>IFERROR($I$3*TWK!D1087/100,"n/a")</f>
        <v>42.005892857142854</v>
      </c>
      <c r="J1090" s="134">
        <f>IFERROR($J$3*TWK!D1087/100,"n/a")</f>
        <v>41.45214285714286</v>
      </c>
      <c r="K1090" s="134">
        <f>IFERROR($K$3*TWK!D1087/100,"n/a")</f>
        <v>40.107321428571431</v>
      </c>
      <c r="L1090" s="134">
        <f>IFERROR( $L$3*TWK!D1087/100,"n/a")</f>
        <v>38.050535714285708</v>
      </c>
      <c r="M1090" s="134">
        <f>IFERROR($M$3*TWK!D1087/100,"n/a")</f>
        <v>36.705714285714286</v>
      </c>
      <c r="N1090" s="134">
        <f>IFERROR($N$3*TWK!E1087/100,"n/a")</f>
        <v>30.067499999999999</v>
      </c>
      <c r="O1090" s="134">
        <f>IFERROR($O$3*TWK!F1087/100,"n/a")</f>
        <v>34.689250000000001</v>
      </c>
      <c r="P1090" s="134">
        <f>IFERROR($P$3*TWK!F1087/100,"n/a")</f>
        <v>32.988071428571423</v>
      </c>
      <c r="Q1090" s="134">
        <f>IFERROR($Q$3*TWK!F1087/100,"n/a")</f>
        <v>29.88157142857143</v>
      </c>
      <c r="R1090" s="134">
        <f>IFERROR($R$3*TWK!F1087/100,"n/a")</f>
        <v>29.511750000000003</v>
      </c>
      <c r="S1090" s="134">
        <f>IFERROR($S$3*TWK!H1087/100,"n/a")</f>
        <v>20.628571428571426</v>
      </c>
      <c r="T1090" s="134">
        <f>IFERROR($T$3*TWK!H1087/100,"n/a")</f>
        <v>20.085714285714289</v>
      </c>
      <c r="U1090" s="134">
        <f>IFERROR($U$3*TWK!H1087/100,"n/a")</f>
        <v>19.217142857142857</v>
      </c>
      <c r="V1090" s="134">
        <f>IFERROR($V$3*TWK!H1087/100,"n/a")</f>
        <v>19.054285714285712</v>
      </c>
      <c r="W1090" s="134">
        <f>IFERROR($W$3*TWK!H1087/100,"n/a")</f>
        <v>17.045714285714286</v>
      </c>
      <c r="X1090" s="134">
        <f>IFERROR($X$3*(TWK!H1087+25)/100,"n/a")</f>
        <v>16.978928571428572</v>
      </c>
      <c r="Y1090" s="134">
        <f>IFERROR($Y$3*(TWK!H1087+50)/100,"n/a")</f>
        <v>15.829285714285716</v>
      </c>
      <c r="Z1090" s="134">
        <f>IFERROR($Z$3*TWK!H1087/100,"n/a")</f>
        <v>13.408571428571431</v>
      </c>
      <c r="AA1090" s="134">
        <f>IFERROR($AA$3*(TWK!H1087+100)/100,"n/a")</f>
        <v>14.721428571428573</v>
      </c>
    </row>
    <row r="1091" spans="1:27" x14ac:dyDescent="0.25">
      <c r="A1091" s="47">
        <f t="shared" si="19"/>
        <v>45594</v>
      </c>
      <c r="B1091" s="134">
        <f>IFERROR($B$3*TWK!B1088/100,"n/a")</f>
        <v>48.414642857142866</v>
      </c>
      <c r="C1091" s="134">
        <f>IFERROR($C$3*TWK!C1088/100,"n/a")</f>
        <v>52.714285714285715</v>
      </c>
      <c r="D1091" s="134">
        <f>IFERROR($D$3*TWK!C1088/100,"n/a")</f>
        <v>46.74</v>
      </c>
      <c r="E1091" s="134">
        <f>IFERROR( $E$3*TWK!C1088/100,"n/a")</f>
        <v>44.631428571428572</v>
      </c>
      <c r="F1091" s="134">
        <f>IFERROR($F$3*TWK!C1088/100,"n/a")</f>
        <v>42.522857142857134</v>
      </c>
      <c r="G1091" s="134">
        <f>IFERROR($G$3*TWK!H1088/100,"n/a")</f>
        <v>26.192857142857143</v>
      </c>
      <c r="H1091" s="134">
        <f>IFERROR( $H$3*TWK!D1088/100,"n/a")</f>
        <v>50.368571428571428</v>
      </c>
      <c r="I1091" s="134">
        <f>IFERROR($I$3*TWK!D1088/100,"n/a")</f>
        <v>46.272857142857134</v>
      </c>
      <c r="J1091" s="134">
        <f>IFERROR($J$3*TWK!D1088/100,"n/a")</f>
        <v>45.662857142857149</v>
      </c>
      <c r="K1091" s="134">
        <f>IFERROR($K$3*TWK!D1088/100,"n/a")</f>
        <v>44.181428571428576</v>
      </c>
      <c r="L1091" s="134">
        <f>IFERROR( $L$3*TWK!D1088/100,"n/a")</f>
        <v>41.915714285714287</v>
      </c>
      <c r="M1091" s="134">
        <f>IFERROR($M$3*TWK!D1088/100,"n/a")</f>
        <v>40.434285714285714</v>
      </c>
      <c r="N1091" s="134">
        <f>IFERROR($N$3*TWK!E1088/100,"n/a")</f>
        <v>33.84375</v>
      </c>
      <c r="O1091" s="134">
        <f>IFERROR($O$3*TWK!F1088/100,"n/a")</f>
        <v>37.603750000000005</v>
      </c>
      <c r="P1091" s="134">
        <f>IFERROR($P$3*TWK!F1088/100,"n/a")</f>
        <v>35.759642857142858</v>
      </c>
      <c r="Q1091" s="134">
        <f>IFERROR($Q$3*TWK!F1088/100,"n/a")</f>
        <v>32.392142857142858</v>
      </c>
      <c r="R1091" s="134">
        <f>IFERROR($R$3*TWK!F1088/100,"n/a")</f>
        <v>31.991250000000004</v>
      </c>
      <c r="S1091" s="134">
        <f>IFERROR($S$3*TWK!H1088/100,"n/a")</f>
        <v>26.192857142857143</v>
      </c>
      <c r="T1091" s="134">
        <f>IFERROR($T$3*TWK!H1088/100,"n/a")</f>
        <v>25.50357142857143</v>
      </c>
      <c r="U1091" s="134">
        <f>IFERROR($U$3*TWK!H1088/100,"n/a")</f>
        <v>24.40071428571429</v>
      </c>
      <c r="V1091" s="134">
        <f>IFERROR($V$3*TWK!H1088/100,"n/a")</f>
        <v>24.193928571428572</v>
      </c>
      <c r="W1091" s="134">
        <f>IFERROR($W$3*TWK!H1088/100,"n/a")</f>
        <v>21.64357142857143</v>
      </c>
      <c r="X1091" s="134">
        <f>IFERROR($X$3*(TWK!H1088+25)/100,"n/a")</f>
        <v>21.357142857142861</v>
      </c>
      <c r="Y1091" s="134">
        <f>IFERROR($Y$3*(TWK!H1088+50)/100,"n/a")</f>
        <v>19.73892857142857</v>
      </c>
      <c r="Z1091" s="134">
        <f>IFERROR($Z$3*TWK!H1088/100,"n/a")</f>
        <v>17.025357142857146</v>
      </c>
      <c r="AA1091" s="134">
        <f>IFERROR($AA$3*(TWK!H1088+100)/100,"n/a")</f>
        <v>18.074642857142859</v>
      </c>
    </row>
    <row r="1092" spans="1:27" x14ac:dyDescent="0.25">
      <c r="A1092" s="47">
        <f t="shared" si="19"/>
        <v>45601</v>
      </c>
      <c r="B1092" s="134">
        <f>IFERROR($B$3*TWK!B1089/100,"n/a")</f>
        <v>42.114107142857144</v>
      </c>
      <c r="C1092" s="134">
        <f>IFERROR($C$3*TWK!C1089/100,"n/a")</f>
        <v>40.083333333333329</v>
      </c>
      <c r="D1092" s="134">
        <f>IFERROR($D$3*TWK!C1089/100,"n/a")</f>
        <v>35.540555555555557</v>
      </c>
      <c r="E1092" s="134">
        <f>IFERROR( $E$3*TWK!C1089/100,"n/a")</f>
        <v>33.937222222222225</v>
      </c>
      <c r="F1092" s="134">
        <f>IFERROR($F$3*TWK!C1089/100,"n/a")</f>
        <v>32.333888888888886</v>
      </c>
      <c r="G1092" s="134">
        <f>IFERROR($G$3*TWK!H1089/100,"n/a")</f>
        <v>20.794444444444444</v>
      </c>
      <c r="H1092" s="134">
        <f>IFERROR( $H$3*TWK!D1089/100,"n/a")</f>
        <v>37.248888888888892</v>
      </c>
      <c r="I1092" s="134">
        <f>IFERROR($I$3*TWK!D1089/100,"n/a")</f>
        <v>34.22</v>
      </c>
      <c r="J1092" s="134">
        <f>IFERROR($J$3*TWK!D1089/100,"n/a")</f>
        <v>33.768888888888888</v>
      </c>
      <c r="K1092" s="134">
        <f>IFERROR($K$3*TWK!D1089/100,"n/a")</f>
        <v>32.673333333333332</v>
      </c>
      <c r="L1092" s="134">
        <f>IFERROR( $L$3*TWK!D1089/100,"n/a")</f>
        <v>30.997777777777774</v>
      </c>
      <c r="M1092" s="134">
        <f>IFERROR($M$3*TWK!D1089/100,"n/a")</f>
        <v>29.902222222222221</v>
      </c>
      <c r="N1092" s="134">
        <f>IFERROR($N$3*TWK!E1089/100,"n/a")</f>
        <v>23.662916666666671</v>
      </c>
      <c r="O1092" s="134">
        <f>IFERROR($O$3*TWK!F1089/100,"n/a")</f>
        <v>31.136388888888892</v>
      </c>
      <c r="P1092" s="134">
        <f>IFERROR($P$3*TWK!F1089/100,"n/a")</f>
        <v>29.609444444444442</v>
      </c>
      <c r="Q1092" s="134">
        <f>IFERROR($Q$3*TWK!F1089/100,"n/a")</f>
        <v>26.821111111111112</v>
      </c>
      <c r="R1092" s="134">
        <f>IFERROR($R$3*TWK!F1089/100,"n/a")</f>
        <v>26.489166666666669</v>
      </c>
      <c r="S1092" s="134">
        <f>IFERROR($S$3*TWK!H1089/100,"n/a")</f>
        <v>20.794444444444444</v>
      </c>
      <c r="T1092" s="134">
        <f>IFERROR($T$3*TWK!H1089/100,"n/a")</f>
        <v>20.24722222222222</v>
      </c>
      <c r="U1092" s="134">
        <f>IFERROR($U$3*TWK!H1089/100,"n/a")</f>
        <v>19.371666666666666</v>
      </c>
      <c r="V1092" s="134">
        <f>IFERROR($V$3*TWK!H1089/100,"n/a")</f>
        <v>19.207499999999996</v>
      </c>
      <c r="W1092" s="134">
        <f>IFERROR($W$3*TWK!H1089/100,"n/a")</f>
        <v>17.182777777777776</v>
      </c>
      <c r="X1092" s="134">
        <f>IFERROR($X$3*(TWK!H1089+25)/100,"n/a")</f>
        <v>17.109444444444442</v>
      </c>
      <c r="Y1092" s="134">
        <f>IFERROR($Y$3*(TWK!H1089+50)/100,"n/a")</f>
        <v>15.945833333333333</v>
      </c>
      <c r="Z1092" s="134">
        <f>IFERROR($Z$3*TWK!H1089/100,"n/a")</f>
        <v>13.516388888888889</v>
      </c>
      <c r="AA1092" s="134">
        <f>IFERROR($AA$3*(TWK!H1089+100)/100,"n/a")</f>
        <v>14.821388888888887</v>
      </c>
    </row>
    <row r="1093" spans="1:27" x14ac:dyDescent="0.25">
      <c r="A1093" s="47">
        <f t="shared" si="19"/>
        <v>45608</v>
      </c>
      <c r="B1093" s="134">
        <f>IFERROR($B$3*TWK!B1090/100,"n/a")</f>
        <v>38.687500000000007</v>
      </c>
      <c r="C1093" s="134">
        <f>IFERROR($C$3*TWK!C1090/100,"n/a")</f>
        <v>35.25</v>
      </c>
      <c r="D1093" s="134">
        <f>IFERROR($D$3*TWK!C1090/100,"n/a")</f>
        <v>31.254999999999999</v>
      </c>
      <c r="E1093" s="134">
        <f>IFERROR( $E$3*TWK!C1090/100,"n/a")</f>
        <v>29.844999999999999</v>
      </c>
      <c r="F1093" s="134">
        <f>IFERROR($F$3*TWK!C1090/100,"n/a")</f>
        <v>28.434999999999999</v>
      </c>
      <c r="G1093" s="134">
        <f>IFERROR($G$3*TWK!H1090/100,"n/a")</f>
        <v>14.380625</v>
      </c>
      <c r="H1093" s="134">
        <f>IFERROR( $H$3*TWK!D1090/100,"n/a")</f>
        <v>32.440249999999999</v>
      </c>
      <c r="I1093" s="134">
        <f>IFERROR($I$3*TWK!D1090/100,"n/a")</f>
        <v>29.802374999999998</v>
      </c>
      <c r="J1093" s="134">
        <f>IFERROR($J$3*TWK!D1090/100,"n/a")</f>
        <v>29.409500000000001</v>
      </c>
      <c r="K1093" s="134">
        <f>IFERROR($K$3*TWK!D1090/100,"n/a")</f>
        <v>28.455375000000004</v>
      </c>
      <c r="L1093" s="134">
        <f>IFERROR( $L$3*TWK!D1090/100,"n/a")</f>
        <v>26.996124999999996</v>
      </c>
      <c r="M1093" s="134">
        <f>IFERROR($M$3*TWK!D1090/100,"n/a")</f>
        <v>26.041999999999998</v>
      </c>
      <c r="N1093" s="134">
        <f>IFERROR($N$3*TWK!E1090/100,"n/a")</f>
        <v>17.767968750000001</v>
      </c>
      <c r="O1093" s="134">
        <f>IFERROR($O$3*TWK!F1090/100,"n/a")</f>
        <v>24.40265625</v>
      </c>
      <c r="P1093" s="134">
        <f>IFERROR($P$3*TWK!F1090/100,"n/a")</f>
        <v>23.205937500000001</v>
      </c>
      <c r="Q1093" s="134">
        <f>IFERROR($Q$3*TWK!F1090/100,"n/a")</f>
        <v>21.020624999999999</v>
      </c>
      <c r="R1093" s="134">
        <f>IFERROR($R$3*TWK!F1090/100,"n/a")</f>
        <v>20.760468750000001</v>
      </c>
      <c r="S1093" s="134">
        <f>IFERROR($S$3*TWK!H1090/100,"n/a")</f>
        <v>14.380625</v>
      </c>
      <c r="T1093" s="134">
        <f>IFERROR($T$3*TWK!H1090/100,"n/a")</f>
        <v>14.0021875</v>
      </c>
      <c r="U1093" s="134">
        <f>IFERROR($U$3*TWK!H1090/100,"n/a")</f>
        <v>13.396687500000001</v>
      </c>
      <c r="V1093" s="134">
        <f>IFERROR($V$3*TWK!H1090/100,"n/a")</f>
        <v>13.283156249999999</v>
      </c>
      <c r="W1093" s="134">
        <f>IFERROR($W$3*TWK!H1090/100,"n/a")</f>
        <v>11.882937500000001</v>
      </c>
      <c r="X1093" s="134">
        <f>IFERROR($X$3*(TWK!H1090+25)/100,"n/a")</f>
        <v>12.06278125</v>
      </c>
      <c r="Y1093" s="134">
        <f>IFERROR($Y$3*(TWK!H1090+50)/100,"n/a")</f>
        <v>11.439281249999999</v>
      </c>
      <c r="Z1093" s="134">
        <f>IFERROR($Z$3*TWK!H1090/100,"n/a")</f>
        <v>9.3474062500000006</v>
      </c>
      <c r="AA1093" s="134">
        <f>IFERROR($AA$3*(TWK!H1090+100)/100,"n/a")</f>
        <v>10.95621875</v>
      </c>
    </row>
    <row r="1094" spans="1:27" x14ac:dyDescent="0.25">
      <c r="A1094" s="47">
        <f t="shared" si="19"/>
        <v>45615</v>
      </c>
      <c r="B1094" s="134">
        <f>IFERROR($B$3*TWK!B1091/100,"n/a")</f>
        <v>36.211500000000001</v>
      </c>
      <c r="C1094" s="134">
        <f>IFERROR($C$3*TWK!C1091/100,"n/a")</f>
        <v>33.171428571428571</v>
      </c>
      <c r="D1094" s="134">
        <f>IFERROR($D$3*TWK!C1091/100,"n/a")</f>
        <v>29.412000000000003</v>
      </c>
      <c r="E1094" s="134">
        <f>IFERROR( $E$3*TWK!C1091/100,"n/a")</f>
        <v>28.085142857142859</v>
      </c>
      <c r="F1094" s="134">
        <f>IFERROR($F$3*TWK!C1091/100,"n/a")</f>
        <v>26.758285714285716</v>
      </c>
      <c r="G1094" s="134">
        <f>IFERROR($G$3*TWK!H1091/100,"n/a")</f>
        <v>13.49</v>
      </c>
      <c r="H1094" s="134">
        <f>IFERROR( $H$3*TWK!D1091/100,"n/a")</f>
        <v>31.0494375</v>
      </c>
      <c r="I1094" s="134">
        <f>IFERROR($I$3*TWK!D1091/100,"n/a")</f>
        <v>28.52465625</v>
      </c>
      <c r="J1094" s="134">
        <f>IFERROR($J$3*TWK!D1091/100,"n/a")</f>
        <v>28.148625000000003</v>
      </c>
      <c r="K1094" s="134">
        <f>IFERROR($K$3*TWK!D1091/100,"n/a")</f>
        <v>27.23540625</v>
      </c>
      <c r="L1094" s="134">
        <f>IFERROR( $L$3*TWK!D1091/100,"n/a")</f>
        <v>25.838718749999998</v>
      </c>
      <c r="M1094" s="134">
        <f>IFERROR($M$3*TWK!D1091/100,"n/a")</f>
        <v>24.925499999999996</v>
      </c>
      <c r="N1094" s="134">
        <f>IFERROR($N$3*TWK!E1091/100,"n/a")</f>
        <v>16.246781250000002</v>
      </c>
      <c r="O1094" s="134">
        <f>IFERROR($O$3*TWK!F1091/100,"n/a")</f>
        <v>21.105</v>
      </c>
      <c r="P1094" s="134">
        <f>IFERROR($P$3*TWK!F1091/100,"n/a")</f>
        <v>20.07</v>
      </c>
      <c r="Q1094" s="134">
        <f>IFERROR($Q$3*TWK!F1091/100,"n/a")</f>
        <v>18.18</v>
      </c>
      <c r="R1094" s="134">
        <f>IFERROR($R$3*TWK!F1091/100,"n/a")</f>
        <v>17.954999999999998</v>
      </c>
      <c r="S1094" s="134">
        <f>IFERROR($S$3*TWK!H1091/100,"n/a")</f>
        <v>13.49</v>
      </c>
      <c r="T1094" s="134">
        <f>IFERROR($T$3*TWK!H1091/100,"n/a")</f>
        <v>13.135</v>
      </c>
      <c r="U1094" s="134">
        <f>IFERROR($U$3*TWK!H1091/100,"n/a")</f>
        <v>12.567</v>
      </c>
      <c r="V1094" s="134">
        <f>IFERROR($V$3*TWK!H1091/100,"n/a")</f>
        <v>12.4605</v>
      </c>
      <c r="W1094" s="134">
        <f>IFERROR($W$3*TWK!H1091/100,"n/a")</f>
        <v>11.147</v>
      </c>
      <c r="X1094" s="134">
        <f>IFERROR($X$3*(TWK!H1091+25)/100,"n/a")</f>
        <v>11.362</v>
      </c>
      <c r="Y1094" s="134">
        <f>IFERROR($Y$3*(TWK!H1091+50)/100,"n/a")</f>
        <v>10.813499999999999</v>
      </c>
      <c r="Z1094" s="134">
        <f>IFERROR($Z$3*TWK!H1091/100,"n/a")</f>
        <v>8.7684999999999995</v>
      </c>
      <c r="AA1094" s="134">
        <f>IFERROR($AA$3*(TWK!H1091+100)/100,"n/a")</f>
        <v>10.419500000000001</v>
      </c>
    </row>
    <row r="1095" spans="1:27" x14ac:dyDescent="0.25">
      <c r="A1095" s="47">
        <f t="shared" si="19"/>
        <v>45622</v>
      </c>
      <c r="B1095" s="134" t="str">
        <f>IFERROR($B$3*TWK!B1092/100,"n/a")</f>
        <v>n/a</v>
      </c>
      <c r="C1095" s="134">
        <f>IFERROR($C$3*TWK!C1092/100,"n/a")</f>
        <v>31.98</v>
      </c>
      <c r="D1095" s="134">
        <f>IFERROR($D$3*TWK!C1092/100,"n/a")</f>
        <v>28.355599999999999</v>
      </c>
      <c r="E1095" s="134">
        <f>IFERROR( $E$3*TWK!C1092/100,"n/a")</f>
        <v>27.0764</v>
      </c>
      <c r="F1095" s="134">
        <f>IFERROR($F$3*TWK!C1092/100,"n/a")</f>
        <v>25.797199999999997</v>
      </c>
      <c r="G1095" s="134">
        <f>IFERROR($G$3*TWK!H1092/100,"n/a")</f>
        <v>12.745833333333332</v>
      </c>
      <c r="H1095" s="134">
        <f>IFERROR( $H$3*TWK!D1092/100,"n/a")</f>
        <v>30.898916666666668</v>
      </c>
      <c r="I1095" s="134">
        <f>IFERROR($I$3*TWK!D1092/100,"n/a")</f>
        <v>28.386374999999997</v>
      </c>
      <c r="J1095" s="134">
        <f>IFERROR($J$3*TWK!D1092/100,"n/a")</f>
        <v>28.012166666666673</v>
      </c>
      <c r="K1095" s="134">
        <f>IFERROR($K$3*TWK!D1092/100,"n/a")</f>
        <v>27.103375000000007</v>
      </c>
      <c r="L1095" s="134">
        <f>IFERROR( $L$3*TWK!D1092/100,"n/a")</f>
        <v>25.713458333333332</v>
      </c>
      <c r="M1095" s="134">
        <f>IFERROR($M$3*TWK!D1092/100,"n/a")</f>
        <v>24.804666666666666</v>
      </c>
      <c r="N1095" s="134">
        <f>IFERROR($N$3*TWK!E1092/100,"n/a")</f>
        <v>15.926750000000002</v>
      </c>
      <c r="O1095" s="134">
        <f>IFERROR($O$3*TWK!F1092/100,"n/a")</f>
        <v>20.28425</v>
      </c>
      <c r="P1095" s="134">
        <f>IFERROR($P$3*TWK!F1092/100,"n/a")</f>
        <v>19.2895</v>
      </c>
      <c r="Q1095" s="134">
        <f>IFERROR($Q$3*TWK!F1092/100,"n/a")</f>
        <v>17.472999999999999</v>
      </c>
      <c r="R1095" s="134">
        <f>IFERROR($R$3*TWK!F1092/100,"n/a")</f>
        <v>17.25675</v>
      </c>
      <c r="S1095" s="134">
        <f>IFERROR($S$3*TWK!H1092/100,"n/a")</f>
        <v>12.745833333333332</v>
      </c>
      <c r="T1095" s="134">
        <f>IFERROR($T$3*TWK!H1092/100,"n/a")</f>
        <v>12.410416666666668</v>
      </c>
      <c r="U1095" s="134">
        <f>IFERROR($U$3*TWK!H1092/100,"n/a")</f>
        <v>11.873749999999999</v>
      </c>
      <c r="V1095" s="134">
        <f>IFERROR($V$3*TWK!H1092/100,"n/a")</f>
        <v>11.773125</v>
      </c>
      <c r="W1095" s="134">
        <f>IFERROR($W$3*TWK!H1092/100,"n/a")</f>
        <v>10.532083333333334</v>
      </c>
      <c r="X1095" s="134">
        <f>IFERROR($X$3*(TWK!H1092+25)/100,"n/a")</f>
        <v>10.776458333333334</v>
      </c>
      <c r="Y1095" s="134">
        <f>IFERROR($Y$3*(TWK!H1092+50)/100,"n/a")</f>
        <v>10.290625</v>
      </c>
      <c r="Z1095" s="134">
        <f>IFERROR($Z$3*TWK!H1092/100,"n/a")</f>
        <v>8.284791666666667</v>
      </c>
      <c r="AA1095" s="134">
        <f>IFERROR($AA$3*(TWK!H1092+100)/100,"n/a")</f>
        <v>9.9710416666666681</v>
      </c>
    </row>
    <row r="1096" spans="1:27" x14ac:dyDescent="0.25">
      <c r="A1096" s="47">
        <f t="shared" si="19"/>
        <v>45629</v>
      </c>
      <c r="B1096" s="134" t="str">
        <f>IFERROR($B$3*TWK!B1093/100,"n/a")</f>
        <v>n/a</v>
      </c>
      <c r="C1096" s="134">
        <f>IFERROR($C$3*TWK!C1093/100,"n/a")</f>
        <v>31.5</v>
      </c>
      <c r="D1096" s="134">
        <f>IFERROR($D$3*TWK!C1093/100,"n/a")</f>
        <v>27.93</v>
      </c>
      <c r="E1096" s="134">
        <f>IFERROR( $E$3*TWK!C1093/100,"n/a")</f>
        <v>26.67</v>
      </c>
      <c r="F1096" s="134">
        <f>IFERROR($F$3*TWK!C1093/100,"n/a")</f>
        <v>25.41</v>
      </c>
      <c r="G1096" s="134">
        <f>IFERROR($G$3*TWK!H1093/100,"n/a")</f>
        <v>12.365833333333333</v>
      </c>
      <c r="H1096" s="134">
        <f>IFERROR( $H$3*TWK!D1093/100,"n/a")</f>
        <v>28.611000000000001</v>
      </c>
      <c r="I1096" s="134">
        <f>IFERROR($I$3*TWK!D1093/100,"n/a")</f>
        <v>26.284499999999998</v>
      </c>
      <c r="J1096" s="134">
        <f>IFERROR($J$3*TWK!D1093/100,"n/a")</f>
        <v>25.938000000000002</v>
      </c>
      <c r="K1096" s="134">
        <f>IFERROR($K$3*TWK!D1093/100,"n/a")</f>
        <v>25.096500000000002</v>
      </c>
      <c r="L1096" s="134">
        <f>IFERROR( $L$3*TWK!D1093/100,"n/a")</f>
        <v>23.8095</v>
      </c>
      <c r="M1096" s="134">
        <f>IFERROR($M$3*TWK!D1093/100,"n/a")</f>
        <v>22.967999999999996</v>
      </c>
      <c r="N1096" s="134">
        <f>IFERROR($N$3*TWK!E1093/100,"n/a")</f>
        <v>15.403062500000001</v>
      </c>
      <c r="O1096" s="134">
        <f>IFERROR($O$3*TWK!F1093/100,"n/a")</f>
        <v>18.603666666666669</v>
      </c>
      <c r="P1096" s="134">
        <f>IFERROR($P$3*TWK!F1093/100,"n/a")</f>
        <v>17.691333333333333</v>
      </c>
      <c r="Q1096" s="134">
        <f>IFERROR($Q$3*TWK!F1093/100,"n/a")</f>
        <v>16.025333333333336</v>
      </c>
      <c r="R1096" s="134">
        <f>IFERROR($R$3*TWK!F1093/100,"n/a")</f>
        <v>15.827000000000004</v>
      </c>
      <c r="S1096" s="134">
        <f>IFERROR($S$3*TWK!H1093/100,"n/a")</f>
        <v>12.365833333333333</v>
      </c>
      <c r="T1096" s="134">
        <f>IFERROR($T$3*TWK!H1093/100,"n/a")</f>
        <v>12.040416666666667</v>
      </c>
      <c r="U1096" s="134">
        <f>IFERROR($U$3*TWK!H1093/100,"n/a")</f>
        <v>11.519750000000002</v>
      </c>
      <c r="V1096" s="134">
        <f>IFERROR($V$3*TWK!H1093/100,"n/a")</f>
        <v>11.422125000000001</v>
      </c>
      <c r="W1096" s="134">
        <f>IFERROR($W$3*TWK!H1093/100,"n/a")</f>
        <v>10.218083333333334</v>
      </c>
      <c r="X1096" s="134">
        <f>IFERROR($X$3*(TWK!H1093+25)/100,"n/a")</f>
        <v>10.477458333333335</v>
      </c>
      <c r="Y1096" s="134">
        <f>IFERROR($Y$3*(TWK!H1093+50)/100,"n/a")</f>
        <v>10.023625000000001</v>
      </c>
      <c r="Z1096" s="134">
        <f>IFERROR($Z$3*TWK!H1093/100,"n/a")</f>
        <v>8.0377916666666689</v>
      </c>
      <c r="AA1096" s="134">
        <f>IFERROR($AA$3*(TWK!H1093+100)/100,"n/a")</f>
        <v>9.7420416666666672</v>
      </c>
    </row>
    <row r="1097" spans="1:27" x14ac:dyDescent="0.25">
      <c r="A1097" s="47">
        <f t="shared" si="19"/>
        <v>45636</v>
      </c>
      <c r="B1097" s="134" t="str">
        <f>IFERROR($B$3*TWK!B1094/100,"n/a")</f>
        <v>n/a</v>
      </c>
      <c r="C1097" s="134">
        <f>IFERROR($C$3*TWK!C1094/100,"n/a")</f>
        <v>31.3</v>
      </c>
      <c r="D1097" s="134">
        <f>IFERROR($D$3*TWK!C1094/100,"n/a")</f>
        <v>27.752666666666663</v>
      </c>
      <c r="E1097" s="134">
        <f>IFERROR( $E$3*TWK!C1094/100,"n/a")</f>
        <v>26.500666666666667</v>
      </c>
      <c r="F1097" s="134">
        <f>IFERROR($F$3*TWK!C1094/100,"n/a")</f>
        <v>25.248666666666665</v>
      </c>
      <c r="G1097" s="134">
        <f>IFERROR($G$3*TWK!H1094/100,"n/a")</f>
        <v>12.243124999999999</v>
      </c>
      <c r="H1097" s="134">
        <f>IFERROR( $H$3*TWK!D1094/100,"n/a")</f>
        <v>28.592937500000001</v>
      </c>
      <c r="I1097" s="134">
        <f>IFERROR($I$3*TWK!D1094/100,"n/a")</f>
        <v>26.267906249999996</v>
      </c>
      <c r="J1097" s="134">
        <f>IFERROR($J$3*TWK!D1094/100,"n/a")</f>
        <v>25.921624999999999</v>
      </c>
      <c r="K1097" s="134">
        <f>IFERROR($K$3*TWK!D1094/100,"n/a")</f>
        <v>25.080656250000001</v>
      </c>
      <c r="L1097" s="134">
        <f>IFERROR( $L$3*TWK!D1094/100,"n/a")</f>
        <v>23.794468749999997</v>
      </c>
      <c r="M1097" s="134">
        <f>IFERROR($M$3*TWK!D1094/100,"n/a")</f>
        <v>22.953499999999998</v>
      </c>
      <c r="N1097" s="134">
        <f>IFERROR($N$3*TWK!E1094/100,"n/a")</f>
        <v>15.635812500000002</v>
      </c>
      <c r="O1097" s="134">
        <f>IFERROR($O$3*TWK!F1094/100,"n/a")</f>
        <v>18.71603125</v>
      </c>
      <c r="P1097" s="134">
        <f>IFERROR($P$3*TWK!F1094/100,"n/a")</f>
        <v>17.798187499999997</v>
      </c>
      <c r="Q1097" s="134">
        <f>IFERROR($Q$3*TWK!F1094/100,"n/a")</f>
        <v>16.122125</v>
      </c>
      <c r="R1097" s="134">
        <f>IFERROR($R$3*TWK!F1094/100,"n/a")</f>
        <v>15.922593750000001</v>
      </c>
      <c r="S1097" s="134">
        <f>IFERROR($S$3*TWK!H1094/100,"n/a")</f>
        <v>12.243124999999999</v>
      </c>
      <c r="T1097" s="134">
        <f>IFERROR($T$3*TWK!H1094/100,"n/a")</f>
        <v>11.920937500000001</v>
      </c>
      <c r="U1097" s="134">
        <f>IFERROR($U$3*TWK!H1094/100,"n/a")</f>
        <v>11.4054375</v>
      </c>
      <c r="V1097" s="134">
        <f>IFERROR($V$3*TWK!H1094/100,"n/a")</f>
        <v>11.308781249999999</v>
      </c>
      <c r="W1097" s="134">
        <f>IFERROR($W$3*TWK!H1094/100,"n/a")</f>
        <v>10.116687500000001</v>
      </c>
      <c r="X1097" s="134">
        <f>IFERROR($X$3*(TWK!H1094+25)/100,"n/a")</f>
        <v>10.380906250000001</v>
      </c>
      <c r="Y1097" s="134">
        <f>IFERROR($Y$3*(TWK!H1094+50)/100,"n/a")</f>
        <v>9.9374062500000004</v>
      </c>
      <c r="Z1097" s="134">
        <f>IFERROR($Z$3*TWK!H1094/100,"n/a")</f>
        <v>7.9580312500000003</v>
      </c>
      <c r="AA1097" s="134">
        <f>IFERROR($AA$3*(TWK!H1094+100)/100,"n/a")</f>
        <v>9.6680937500000006</v>
      </c>
    </row>
    <row r="1098" spans="1:27" x14ac:dyDescent="0.25">
      <c r="A1098" s="47">
        <f t="shared" si="19"/>
        <v>45643</v>
      </c>
      <c r="B1098" s="134" t="str">
        <f>IFERROR($B$3*TWK!B1095/100,"n/a")</f>
        <v>n/a</v>
      </c>
      <c r="C1098" s="134">
        <f>IFERROR($C$3*TWK!C1095/100,"n/a")</f>
        <v>30.99</v>
      </c>
      <c r="D1098" s="134">
        <f>IFERROR($D$3*TWK!C1095/100,"n/a")</f>
        <v>27.477800000000002</v>
      </c>
      <c r="E1098" s="134">
        <f>IFERROR( $E$3*TWK!C1095/100,"n/a")</f>
        <v>26.238200000000003</v>
      </c>
      <c r="F1098" s="134">
        <f>IFERROR($F$3*TWK!C1095/100,"n/a")</f>
        <v>24.9986</v>
      </c>
      <c r="G1098" s="134">
        <f>IFERROR($G$3*TWK!H1095/100,"n/a")</f>
        <v>11.7325</v>
      </c>
      <c r="H1098" s="134">
        <f>IFERROR( $H$3*TWK!D1095/100,"n/a")</f>
        <v>29.357583333333338</v>
      </c>
      <c r="I1098" s="134">
        <f>IFERROR($I$3*TWK!D1095/100,"n/a")</f>
        <v>26.970375000000001</v>
      </c>
      <c r="J1098" s="134">
        <f>IFERROR($J$3*TWK!D1095/100,"n/a")</f>
        <v>26.614833333333337</v>
      </c>
      <c r="K1098" s="134">
        <f>IFERROR($K$3*TWK!D1095/100,"n/a")</f>
        <v>25.751375000000003</v>
      </c>
      <c r="L1098" s="134">
        <f>IFERROR( $L$3*TWK!D1095/100,"n/a")</f>
        <v>24.430791666666664</v>
      </c>
      <c r="M1098" s="134">
        <f>IFERROR($M$3*TWK!D1095/100,"n/a")</f>
        <v>23.56733333333333</v>
      </c>
      <c r="N1098" s="134">
        <f>IFERROR($N$3*TWK!E1095/100,"n/a")</f>
        <v>15.577625000000001</v>
      </c>
      <c r="O1098" s="134">
        <f>IFERROR($O$3*TWK!F1095/100,"n/a")</f>
        <v>19.36579166666667</v>
      </c>
      <c r="P1098" s="134">
        <f>IFERROR($P$3*TWK!F1095/100,"n/a")</f>
        <v>18.416083333333333</v>
      </c>
      <c r="Q1098" s="134">
        <f>IFERROR($Q$3*TWK!F1095/100,"n/a")</f>
        <v>16.681833333333334</v>
      </c>
      <c r="R1098" s="134">
        <f>IFERROR($R$3*TWK!F1095/100,"n/a")</f>
        <v>16.475375</v>
      </c>
      <c r="S1098" s="134">
        <f>IFERROR($S$3*TWK!H1095/100,"n/a")</f>
        <v>11.7325</v>
      </c>
      <c r="T1098" s="134">
        <f>IFERROR($T$3*TWK!H1095/100,"n/a")</f>
        <v>11.42375</v>
      </c>
      <c r="U1098" s="134">
        <f>IFERROR($U$3*TWK!H1095/100,"n/a")</f>
        <v>10.929749999999999</v>
      </c>
      <c r="V1098" s="134">
        <f>IFERROR($V$3*TWK!H1095/100,"n/a")</f>
        <v>10.837124999999999</v>
      </c>
      <c r="W1098" s="134">
        <f>IFERROR($W$3*TWK!H1095/100,"n/a")</f>
        <v>9.6947500000000009</v>
      </c>
      <c r="X1098" s="134">
        <f>IFERROR($X$3*(TWK!H1095+25)/100,"n/a")</f>
        <v>9.9791249999999998</v>
      </c>
      <c r="Y1098" s="134">
        <f>IFERROR($Y$3*(TWK!H1095+50)/100,"n/a")</f>
        <v>9.5786249999999988</v>
      </c>
      <c r="Z1098" s="134">
        <f>IFERROR($Z$3*TWK!H1095/100,"n/a")</f>
        <v>7.6261250000000009</v>
      </c>
      <c r="AA1098" s="134">
        <f>IFERROR($AA$3*(TWK!H1095+100)/100,"n/a")</f>
        <v>9.3603749999999994</v>
      </c>
    </row>
    <row r="1099" spans="1:27" x14ac:dyDescent="0.25">
      <c r="A1099" s="47">
        <f t="shared" si="19"/>
        <v>45650</v>
      </c>
      <c r="B1099" s="134" t="str">
        <f>IFERROR($B$3*TWK!B1096/100,"n/a")</f>
        <v>n/a</v>
      </c>
      <c r="C1099" s="134" t="str">
        <f>IFERROR($C$3*TWK!C1096/100,"n/a")</f>
        <v>n/a</v>
      </c>
      <c r="D1099" s="134" t="str">
        <f>IFERROR($D$3*TWK!C1096/100,"n/a")</f>
        <v>n/a</v>
      </c>
      <c r="E1099" s="134" t="str">
        <f>IFERROR( $E$3*TWK!C1096/100,"n/a")</f>
        <v>n/a</v>
      </c>
      <c r="F1099" s="134" t="str">
        <f>IFERROR($F$3*TWK!C1096/100,"n/a")</f>
        <v>n/a</v>
      </c>
      <c r="G1099" s="134">
        <f>IFERROR($G$3*TWK!H1096/100,"n/a")</f>
        <v>11.526666666666666</v>
      </c>
      <c r="H1099" s="134">
        <f>IFERROR( $H$3*TWK!D1096/100,"n/a")</f>
        <v>29.357583333333338</v>
      </c>
      <c r="I1099" s="134">
        <f>IFERROR($I$3*TWK!D1096/100,"n/a")</f>
        <v>26.970375000000001</v>
      </c>
      <c r="J1099" s="134">
        <f>IFERROR($J$3*TWK!D1096/100,"n/a")</f>
        <v>26.614833333333337</v>
      </c>
      <c r="K1099" s="134">
        <f>IFERROR($K$3*TWK!D1096/100,"n/a")</f>
        <v>25.751375000000003</v>
      </c>
      <c r="L1099" s="134">
        <f>IFERROR( $L$3*TWK!D1096/100,"n/a")</f>
        <v>24.430791666666664</v>
      </c>
      <c r="M1099" s="134">
        <f>IFERROR($M$3*TWK!D1096/100,"n/a")</f>
        <v>23.56733333333333</v>
      </c>
      <c r="N1099" s="134">
        <f>IFERROR($N$3*TWK!E1096/100,"n/a")</f>
        <v>15.702312500000003</v>
      </c>
      <c r="O1099" s="134">
        <f>IFERROR($O$3*TWK!F1096/100,"n/a")</f>
        <v>19.639375000000001</v>
      </c>
      <c r="P1099" s="134">
        <f>IFERROR($P$3*TWK!F1096/100,"n/a")</f>
        <v>18.67625</v>
      </c>
      <c r="Q1099" s="134">
        <f>IFERROR($Q$3*TWK!F1096/100,"n/a")</f>
        <v>16.9175</v>
      </c>
      <c r="R1099" s="134">
        <f>IFERROR($R$3*TWK!F1096/100,"n/a")</f>
        <v>16.708124999999999</v>
      </c>
      <c r="S1099" s="134">
        <f>IFERROR($S$3*TWK!H1096/100,"n/a")</f>
        <v>11.526666666666666</v>
      </c>
      <c r="T1099" s="134">
        <f>IFERROR($T$3*TWK!H1096/100,"n/a")</f>
        <v>11.223333333333333</v>
      </c>
      <c r="U1099" s="134">
        <f>IFERROR($U$3*TWK!H1096/100,"n/a")</f>
        <v>10.738</v>
      </c>
      <c r="V1099" s="134">
        <f>IFERROR($V$3*TWK!H1096/100,"n/a")</f>
        <v>10.646999999999998</v>
      </c>
      <c r="W1099" s="134">
        <f>IFERROR($W$3*TWK!H1096/100,"n/a")</f>
        <v>9.5246666666666666</v>
      </c>
      <c r="X1099" s="134">
        <f>IFERROR($X$3*(TWK!H1096+25)/100,"n/a")</f>
        <v>9.817166666666667</v>
      </c>
      <c r="Y1099" s="134">
        <f>IFERROR($Y$3*(TWK!H1096+50)/100,"n/a")</f>
        <v>9.4339999999999993</v>
      </c>
      <c r="Z1099" s="134">
        <f>IFERROR($Z$3*TWK!H1096/100,"n/a")</f>
        <v>7.4923333333333337</v>
      </c>
      <c r="AA1099" s="134">
        <f>IFERROR($AA$3*(TWK!H1096+100)/100,"n/a")</f>
        <v>9.2363333333333326</v>
      </c>
    </row>
    <row r="1100" spans="1:27" x14ac:dyDescent="0.25">
      <c r="A1100" s="47">
        <f t="shared" si="19"/>
        <v>45657</v>
      </c>
      <c r="B1100" s="134" t="str">
        <f>IFERROR($B$3*TWK!B1097/100,"n/a")</f>
        <v>n/a</v>
      </c>
      <c r="C1100" s="134" t="str">
        <f>IFERROR($C$3*TWK!C1097/100,"n/a")</f>
        <v>n/a</v>
      </c>
      <c r="D1100" s="134" t="str">
        <f>IFERROR($D$3*TWK!C1097/100,"n/a")</f>
        <v>n/a</v>
      </c>
      <c r="E1100" s="134" t="str">
        <f>IFERROR( $E$3*TWK!C1097/100,"n/a")</f>
        <v>n/a</v>
      </c>
      <c r="F1100" s="134" t="str">
        <f>IFERROR($F$3*TWK!C1097/100,"n/a")</f>
        <v>n/a</v>
      </c>
      <c r="G1100" s="134">
        <f>IFERROR($G$3*TWK!H1097/100,"n/a")</f>
        <v>11.608999999999998</v>
      </c>
      <c r="H1100" s="134">
        <f>IFERROR( $H$3*TWK!D1097/100,"n/a")</f>
        <v>29.564700000000002</v>
      </c>
      <c r="I1100" s="134">
        <f>IFERROR($I$3*TWK!D1097/100,"n/a")</f>
        <v>27.160649999999997</v>
      </c>
      <c r="J1100" s="134">
        <f>IFERROR($J$3*TWK!D1097/100,"n/a")</f>
        <v>26.802600000000002</v>
      </c>
      <c r="K1100" s="134">
        <f>IFERROR($K$3*TWK!D1097/100,"n/a")</f>
        <v>25.933050000000001</v>
      </c>
      <c r="L1100" s="134">
        <f>IFERROR( $L$3*TWK!D1097/100,"n/a")</f>
        <v>24.603149999999996</v>
      </c>
      <c r="M1100" s="134">
        <f>IFERROR($M$3*TWK!D1097/100,"n/a")</f>
        <v>23.733599999999996</v>
      </c>
      <c r="N1100" s="134">
        <f>IFERROR($N$3*TWK!E1097/100,"n/a")</f>
        <v>15.361500000000001</v>
      </c>
      <c r="O1100" s="134">
        <f>IFERROR($O$3*TWK!F1097/100,"n/a")</f>
        <v>19.228999999999999</v>
      </c>
      <c r="P1100" s="134">
        <f>IFERROR($P$3*TWK!F1097/100,"n/a")</f>
        <v>18.285999999999998</v>
      </c>
      <c r="Q1100" s="134">
        <f>IFERROR($Q$3*TWK!F1097/100,"n/a")</f>
        <v>16.564</v>
      </c>
      <c r="R1100" s="134">
        <f>IFERROR($R$3*TWK!F1097/100,"n/a")</f>
        <v>16.359000000000002</v>
      </c>
      <c r="S1100" s="134">
        <f>IFERROR($S$3*TWK!H1097/100,"n/a")</f>
        <v>11.608999999999998</v>
      </c>
      <c r="T1100" s="134">
        <f>IFERROR($T$3*TWK!H1097/100,"n/a")</f>
        <v>11.303500000000001</v>
      </c>
      <c r="U1100" s="134">
        <f>IFERROR($U$3*TWK!H1097/100,"n/a")</f>
        <v>10.8147</v>
      </c>
      <c r="V1100" s="134">
        <f>IFERROR($V$3*TWK!H1097/100,"n/a")</f>
        <v>10.723049999999999</v>
      </c>
      <c r="W1100" s="134">
        <f>IFERROR($W$3*TWK!H1097/100,"n/a")</f>
        <v>9.5927000000000007</v>
      </c>
      <c r="X1100" s="134">
        <f>IFERROR($X$3*(TWK!H1097+25)/100,"n/a")</f>
        <v>9.8819499999999998</v>
      </c>
      <c r="Y1100" s="134">
        <f>IFERROR($Y$3*(TWK!H1097+50)/100,"n/a")</f>
        <v>9.4918499999999995</v>
      </c>
      <c r="Z1100" s="134">
        <f>IFERROR($Z$3*TWK!H1097/100,"n/a")</f>
        <v>7.5458500000000006</v>
      </c>
      <c r="AA1100" s="134">
        <f>IFERROR($AA$3*(TWK!H1097+100)/100,"n/a")</f>
        <v>9.2859499999999997</v>
      </c>
    </row>
    <row r="1101" spans="1:27" x14ac:dyDescent="0.25">
      <c r="A1101" s="47">
        <f t="shared" si="19"/>
        <v>45664</v>
      </c>
      <c r="B1101" s="134" t="str">
        <f>IFERROR($B$3*TWK!B1098/100,"n/a")</f>
        <v>n/a</v>
      </c>
      <c r="C1101" s="134" t="str">
        <f>IFERROR($C$3*TWK!C1098/100,"n/a")</f>
        <v>n/a</v>
      </c>
      <c r="D1101" s="134" t="str">
        <f>IFERROR($D$3*TWK!C1098/100,"n/a")</f>
        <v>n/a</v>
      </c>
      <c r="E1101" s="134" t="str">
        <f>IFERROR( $E$3*TWK!C1098/100,"n/a")</f>
        <v>n/a</v>
      </c>
      <c r="F1101" s="134" t="str">
        <f>IFERROR($F$3*TWK!C1098/100,"n/a")</f>
        <v>n/a</v>
      </c>
      <c r="G1101" s="134">
        <f>IFERROR($G$3*TWK!H1098/100,"n/a")</f>
        <v>11.103125</v>
      </c>
      <c r="H1101" s="134">
        <f>IFERROR( $H$3*TWK!D1098/100,"n/a")</f>
        <v>29.459937500000002</v>
      </c>
      <c r="I1101" s="134">
        <f>IFERROR($I$3*TWK!D1098/100,"n/a")</f>
        <v>27.064406249999998</v>
      </c>
      <c r="J1101" s="134">
        <f>IFERROR($J$3*TWK!D1098/100,"n/a")</f>
        <v>26.707625000000004</v>
      </c>
      <c r="K1101" s="134">
        <f>IFERROR($K$3*TWK!D1098/100,"n/a")</f>
        <v>25.841156250000004</v>
      </c>
      <c r="L1101" s="134">
        <f>IFERROR( $L$3*TWK!D1098/100,"n/a")</f>
        <v>24.515968749999999</v>
      </c>
      <c r="M1101" s="134">
        <f>IFERROR($M$3*TWK!D1098/100,"n/a")</f>
        <v>23.6495</v>
      </c>
      <c r="N1101" s="134">
        <f>IFERROR($N$3*TWK!E1098/100,"n/a")</f>
        <v>15.224343750000001</v>
      </c>
      <c r="O1101" s="134">
        <f>IFERROR($O$3*TWK!F1098/100,"n/a")</f>
        <v>18.393593750000001</v>
      </c>
      <c r="P1101" s="134">
        <f>IFERROR($P$3*TWK!F1098/100,"n/a")</f>
        <v>17.491562500000001</v>
      </c>
      <c r="Q1101" s="134">
        <f>IFERROR($Q$3*TWK!F1098/100,"n/a")</f>
        <v>15.844374999999999</v>
      </c>
      <c r="R1101" s="134">
        <f>IFERROR($R$3*TWK!F1098/100,"n/a")</f>
        <v>15.64828125</v>
      </c>
      <c r="S1101" s="134">
        <f>IFERROR($S$3*TWK!H1098/100,"n/a")</f>
        <v>11.103125</v>
      </c>
      <c r="T1101" s="134">
        <f>IFERROR($T$3*TWK!H1098/100,"n/a")</f>
        <v>10.8109375</v>
      </c>
      <c r="U1101" s="134">
        <f>IFERROR($U$3*TWK!H1098/100,"n/a")</f>
        <v>10.3434375</v>
      </c>
      <c r="V1101" s="134">
        <f>IFERROR($V$3*TWK!H1098/100,"n/a")</f>
        <v>10.25578125</v>
      </c>
      <c r="W1101" s="134">
        <f>IFERROR($W$3*TWK!H1098/100,"n/a")</f>
        <v>9.1746874999999992</v>
      </c>
      <c r="X1101" s="134">
        <f>IFERROR($X$3*(TWK!H1098+25)/100,"n/a")</f>
        <v>9.4839062500000004</v>
      </c>
      <c r="Y1101" s="134">
        <f>IFERROR($Y$3*(TWK!H1098+50)/100,"n/a")</f>
        <v>9.1364062500000003</v>
      </c>
      <c r="Z1101" s="134">
        <f>IFERROR($Z$3*TWK!H1098/100,"n/a")</f>
        <v>7.2170312500000016</v>
      </c>
      <c r="AA1101" s="134">
        <f>IFERROR($AA$3*(TWK!H1098+100)/100,"n/a")</f>
        <v>8.9810937499999994</v>
      </c>
    </row>
    <row r="1102" spans="1:27" x14ac:dyDescent="0.25">
      <c r="A1102" s="47">
        <f t="shared" si="19"/>
        <v>45671</v>
      </c>
      <c r="B1102" s="134" t="str">
        <f>IFERROR($B$3*TWK!B1099/100,"n/a")</f>
        <v>n/a</v>
      </c>
      <c r="C1102" s="134" t="str">
        <f>IFERROR($C$3*TWK!C1099/100,"n/a")</f>
        <v>n/a</v>
      </c>
      <c r="D1102" s="134" t="str">
        <f>IFERROR($D$3*TWK!C1099/100,"n/a")</f>
        <v>n/a</v>
      </c>
      <c r="E1102" s="134" t="str">
        <f>IFERROR( $E$3*TWK!C1099/100,"n/a")</f>
        <v>n/a</v>
      </c>
      <c r="F1102" s="134" t="str">
        <f>IFERROR($F$3*TWK!C1099/100,"n/a")</f>
        <v>n/a</v>
      </c>
      <c r="G1102" s="134">
        <f>IFERROR($G$3*TWK!H1099/100,"n/a")</f>
        <v>9.9868749999999995</v>
      </c>
      <c r="H1102" s="134">
        <f>IFERROR( $H$3*TWK!D1099/100,"n/a")</f>
        <v>29.496062500000004</v>
      </c>
      <c r="I1102" s="134">
        <f>IFERROR($I$3*TWK!D1099/100,"n/a")</f>
        <v>27.097593749999998</v>
      </c>
      <c r="J1102" s="134">
        <f>IFERROR($J$3*TWK!D1099/100,"n/a")</f>
        <v>26.740375</v>
      </c>
      <c r="K1102" s="134">
        <f>IFERROR($K$3*TWK!D1099/100,"n/a")</f>
        <v>25.872843750000001</v>
      </c>
      <c r="L1102" s="134">
        <f>IFERROR( $L$3*TWK!D1099/100,"n/a")</f>
        <v>24.546031249999995</v>
      </c>
      <c r="M1102" s="134">
        <f>IFERROR($M$3*TWK!D1099/100,"n/a")</f>
        <v>23.6785</v>
      </c>
      <c r="N1102" s="134">
        <f>IFERROR($N$3*TWK!E1099/100,"n/a")</f>
        <v>14.981203125000002</v>
      </c>
      <c r="O1102" s="134">
        <f>IFERROR($O$3*TWK!F1099/100,"n/a")</f>
        <v>16.429656250000001</v>
      </c>
      <c r="P1102" s="134">
        <f>IFERROR($P$3*TWK!F1099/100,"n/a")</f>
        <v>15.6239375</v>
      </c>
      <c r="Q1102" s="134">
        <f>IFERROR($Q$3*TWK!F1099/100,"n/a")</f>
        <v>14.152625</v>
      </c>
      <c r="R1102" s="134">
        <f>IFERROR($R$3*TWK!F1099/100,"n/a")</f>
        <v>13.97746875</v>
      </c>
      <c r="S1102" s="134">
        <f>IFERROR($S$3*TWK!H1099/100,"n/a")</f>
        <v>9.9868749999999995</v>
      </c>
      <c r="T1102" s="134">
        <f>IFERROR($T$3*TWK!H1099/100,"n/a")</f>
        <v>9.7240625000000005</v>
      </c>
      <c r="U1102" s="134">
        <f>IFERROR($U$3*TWK!H1099/100,"n/a")</f>
        <v>9.3035625</v>
      </c>
      <c r="V1102" s="134">
        <f>IFERROR($V$3*TWK!H1099/100,"n/a")</f>
        <v>9.2247187499999992</v>
      </c>
      <c r="W1102" s="134">
        <f>IFERROR($W$3*TWK!H1099/100,"n/a")</f>
        <v>8.2523125000000004</v>
      </c>
      <c r="X1102" s="134">
        <f>IFERROR($X$3*(TWK!H1099+25)/100,"n/a")</f>
        <v>8.6055937500000006</v>
      </c>
      <c r="Y1102" s="134">
        <f>IFERROR($Y$3*(TWK!H1099+50)/100,"n/a")</f>
        <v>8.3520937499999999</v>
      </c>
      <c r="Z1102" s="134">
        <f>IFERROR($Z$3*TWK!H1099/100,"n/a")</f>
        <v>6.4914687500000001</v>
      </c>
      <c r="AA1102" s="134">
        <f>IFERROR($AA$3*(TWK!H1099+100)/100,"n/a")</f>
        <v>8.3084062500000009</v>
      </c>
    </row>
    <row r="1103" spans="1:27" x14ac:dyDescent="0.25">
      <c r="A1103" s="47">
        <f t="shared" si="19"/>
        <v>45678</v>
      </c>
      <c r="B1103" s="134" t="str">
        <f>IFERROR($B$3*TWK!B1100/100,"n/a")</f>
        <v>n/a</v>
      </c>
      <c r="C1103" s="134" t="str">
        <f>IFERROR($C$3*TWK!C1100/100,"n/a")</f>
        <v>n/a</v>
      </c>
      <c r="D1103" s="134" t="str">
        <f>IFERROR($D$3*TWK!C1100/100,"n/a")</f>
        <v>n/a</v>
      </c>
      <c r="E1103" s="134" t="str">
        <f>IFERROR( $E$3*TWK!C1100/100,"n/a")</f>
        <v>n/a</v>
      </c>
      <c r="F1103" s="134" t="str">
        <f>IFERROR($F$3*TWK!C1100/100,"n/a")</f>
        <v>n/a</v>
      </c>
      <c r="G1103" s="134">
        <f>IFERROR($G$3*TWK!H1100/100,"n/a")</f>
        <v>9.5791666666666657</v>
      </c>
      <c r="H1103" s="134">
        <f>IFERROR( $H$3*TWK!D1100/100,"n/a")</f>
        <v>29.237166666666667</v>
      </c>
      <c r="I1103" s="134">
        <f>IFERROR($I$3*TWK!D1100/100,"n/a")</f>
        <v>26.859749999999998</v>
      </c>
      <c r="J1103" s="134">
        <f>IFERROR($J$3*TWK!D1100/100,"n/a")</f>
        <v>26.505666666666666</v>
      </c>
      <c r="K1103" s="134">
        <f>IFERROR($K$3*TWK!D1100/100,"n/a")</f>
        <v>25.645750000000003</v>
      </c>
      <c r="L1103" s="134">
        <f>IFERROR( $L$3*TWK!D1100/100,"n/a")</f>
        <v>24.33058333333333</v>
      </c>
      <c r="M1103" s="134">
        <f>IFERROR($M$3*TWK!D1100/100,"n/a")</f>
        <v>23.470666666666666</v>
      </c>
      <c r="N1103" s="134">
        <f>IFERROR($N$3*TWK!E1100/100,"n/a")</f>
        <v>14.763000000000002</v>
      </c>
      <c r="O1103" s="134">
        <f>IFERROR($O$3*TWK!F1100/100,"n/a")</f>
        <v>16.708125000000003</v>
      </c>
      <c r="P1103" s="134">
        <f>IFERROR($P$3*TWK!F1100/100,"n/a")</f>
        <v>15.88875</v>
      </c>
      <c r="Q1103" s="134">
        <f>IFERROR($Q$3*TWK!F1100/100,"n/a")</f>
        <v>14.3925</v>
      </c>
      <c r="R1103" s="134">
        <f>IFERROR($R$3*TWK!F1100/100,"n/a")</f>
        <v>14.214375</v>
      </c>
      <c r="S1103" s="134">
        <f>IFERROR($S$3*TWK!H1100/100,"n/a")</f>
        <v>9.5791666666666657</v>
      </c>
      <c r="T1103" s="134">
        <f>IFERROR($T$3*TWK!H1100/100,"n/a")</f>
        <v>9.3270833333333343</v>
      </c>
      <c r="U1103" s="134">
        <f>IFERROR($U$3*TWK!H1100/100,"n/a")</f>
        <v>8.9237500000000001</v>
      </c>
      <c r="V1103" s="134">
        <f>IFERROR($V$3*TWK!H1100/100,"n/a")</f>
        <v>8.8481249999999996</v>
      </c>
      <c r="W1103" s="134">
        <f>IFERROR($W$3*TWK!H1100/100,"n/a")</f>
        <v>7.9154166666666672</v>
      </c>
      <c r="X1103" s="134">
        <f>IFERROR($X$3*(TWK!H1100+25)/100,"n/a")</f>
        <v>8.2847916666666688</v>
      </c>
      <c r="Y1103" s="134">
        <f>IFERROR($Y$3*(TWK!H1100+50)/100,"n/a")</f>
        <v>8.0656250000000007</v>
      </c>
      <c r="Z1103" s="134">
        <f>IFERROR($Z$3*TWK!H1100/100,"n/a")</f>
        <v>6.2264583333333334</v>
      </c>
      <c r="AA1103" s="134">
        <f>IFERROR($AA$3*(TWK!H1100+100)/100,"n/a")</f>
        <v>8.0627083333333349</v>
      </c>
    </row>
    <row r="1104" spans="1:27" x14ac:dyDescent="0.25">
      <c r="A1104" s="47">
        <f t="shared" si="19"/>
        <v>45685</v>
      </c>
      <c r="B1104" s="134" t="str">
        <f>IFERROR($B$3*TWK!B1101/100,"n/a")</f>
        <v>n/a</v>
      </c>
      <c r="C1104" s="134" t="str">
        <f>IFERROR($C$3*TWK!C1101/100,"n/a")</f>
        <v>n/a</v>
      </c>
      <c r="D1104" s="134" t="str">
        <f>IFERROR($D$3*TWK!C1101/100,"n/a")</f>
        <v>n/a</v>
      </c>
      <c r="E1104" s="134" t="str">
        <f>IFERROR( $E$3*TWK!C1101/100,"n/a")</f>
        <v>n/a</v>
      </c>
      <c r="F1104" s="134" t="str">
        <f>IFERROR($F$3*TWK!C1101/100,"n/a")</f>
        <v>n/a</v>
      </c>
      <c r="G1104" s="134">
        <f>IFERROR($G$3*TWK!H1101/100,"n/a")</f>
        <v>10.034375000000001</v>
      </c>
      <c r="H1104" s="134">
        <f>IFERROR( $H$3*TWK!D1101/100,"n/a")</f>
        <v>29.929562500000003</v>
      </c>
      <c r="I1104" s="134">
        <f>IFERROR($I$3*TWK!D1101/100,"n/a")</f>
        <v>27.495843749999999</v>
      </c>
      <c r="J1104" s="134">
        <f>IFERROR($J$3*TWK!D1101/100,"n/a")</f>
        <v>27.133375000000001</v>
      </c>
      <c r="K1104" s="134">
        <f>IFERROR($K$3*TWK!D1101/100,"n/a")</f>
        <v>26.253093750000001</v>
      </c>
      <c r="L1104" s="134">
        <f>IFERROR( $L$3*TWK!D1101/100,"n/a")</f>
        <v>24.906781249999998</v>
      </c>
      <c r="M1104" s="134">
        <f>IFERROR($M$3*TWK!D1101/100,"n/a")</f>
        <v>24.026499999999995</v>
      </c>
      <c r="N1104" s="134">
        <f>IFERROR($N$3*TWK!E1101/100,"n/a")</f>
        <v>14.763000000000002</v>
      </c>
      <c r="O1104" s="134">
        <f>IFERROR($O$3*TWK!F1101/100,"n/a")</f>
        <v>16.693468750000001</v>
      </c>
      <c r="P1104" s="134">
        <f>IFERROR($P$3*TWK!F1101/100,"n/a")</f>
        <v>15.874812500000001</v>
      </c>
      <c r="Q1104" s="134">
        <f>IFERROR($Q$3*TWK!F1101/100,"n/a")</f>
        <v>14.379875</v>
      </c>
      <c r="R1104" s="134">
        <f>IFERROR($R$3*TWK!F1101/100,"n/a")</f>
        <v>14.201906250000002</v>
      </c>
      <c r="S1104" s="134">
        <f>IFERROR($S$3*TWK!H1101/100,"n/a")</f>
        <v>10.034375000000001</v>
      </c>
      <c r="T1104" s="134">
        <f>IFERROR($T$3*TWK!H1101/100,"n/a")</f>
        <v>9.7703124999999993</v>
      </c>
      <c r="U1104" s="134">
        <f>IFERROR($U$3*TWK!H1101/100,"n/a")</f>
        <v>9.3478124999999999</v>
      </c>
      <c r="V1104" s="134">
        <f>IFERROR($V$3*TWK!H1101/100,"n/a")</f>
        <v>9.2685937500000009</v>
      </c>
      <c r="W1104" s="134">
        <f>IFERROR($W$3*TWK!H1101/100,"n/a")</f>
        <v>8.2915624999999995</v>
      </c>
      <c r="X1104" s="134">
        <f>IFERROR($X$3*(TWK!H1101+25)/100,"n/a")</f>
        <v>8.6429687500000014</v>
      </c>
      <c r="Y1104" s="134">
        <f>IFERROR($Y$3*(TWK!H1101+50)/100,"n/a")</f>
        <v>8.3854687499999994</v>
      </c>
      <c r="Z1104" s="134">
        <f>IFERROR($Z$3*TWK!H1101/100,"n/a")</f>
        <v>6.5223437500000001</v>
      </c>
      <c r="AA1104" s="134">
        <f>IFERROR($AA$3*(TWK!H1101+100)/100,"n/a")</f>
        <v>8.3370312500000008</v>
      </c>
    </row>
    <row r="1105" spans="1:27" x14ac:dyDescent="0.25">
      <c r="A1105" s="47">
        <f t="shared" si="19"/>
        <v>45692</v>
      </c>
      <c r="B1105" s="134" t="str">
        <f>IFERROR($B$3*TWK!B1102/100,"n/a")</f>
        <v>n/a</v>
      </c>
      <c r="C1105" s="134" t="str">
        <f>IFERROR($C$3*TWK!C1102/100,"n/a")</f>
        <v>n/a</v>
      </c>
      <c r="D1105" s="134" t="str">
        <f>IFERROR($D$3*TWK!C1102/100,"n/a")</f>
        <v>n/a</v>
      </c>
      <c r="E1105" s="134" t="str">
        <f>IFERROR( $E$3*TWK!C1102/100,"n/a")</f>
        <v>n/a</v>
      </c>
      <c r="F1105" s="134" t="str">
        <f>IFERROR($F$3*TWK!C1102/100,"n/a")</f>
        <v>n/a</v>
      </c>
      <c r="G1105" s="134">
        <f>IFERROR($G$3*TWK!H1102/100,"n/a")</f>
        <v>11.178333333333333</v>
      </c>
      <c r="H1105" s="134">
        <f>IFERROR( $H$3*TWK!D1102/100,"n/a")</f>
        <v>31.324388888888894</v>
      </c>
      <c r="I1105" s="134">
        <f>IFERROR($I$3*TWK!D1102/100,"n/a")</f>
        <v>28.777249999999999</v>
      </c>
      <c r="J1105" s="134">
        <f>IFERROR($J$3*TWK!D1102/100,"n/a")</f>
        <v>28.397888888888893</v>
      </c>
      <c r="K1105" s="134">
        <f>IFERROR($K$3*TWK!D1102/100,"n/a")</f>
        <v>27.476583333333338</v>
      </c>
      <c r="L1105" s="134">
        <f>IFERROR( $L$3*TWK!D1102/100,"n/a")</f>
        <v>26.067527777777777</v>
      </c>
      <c r="M1105" s="134">
        <f>IFERROR($M$3*TWK!D1102/100,"n/a")</f>
        <v>25.146222222222221</v>
      </c>
      <c r="N1105" s="134">
        <f>IFERROR($N$3*TWK!E1102/100,"n/a")</f>
        <v>15.8935</v>
      </c>
      <c r="O1105" s="134">
        <f>IFERROR($O$3*TWK!F1102/100,"n/a")</f>
        <v>17.76988888888889</v>
      </c>
      <c r="P1105" s="134">
        <f>IFERROR($P$3*TWK!F1102/100,"n/a")</f>
        <v>16.898444444444443</v>
      </c>
      <c r="Q1105" s="134">
        <f>IFERROR($Q$3*TWK!F1102/100,"n/a")</f>
        <v>15.307111111111112</v>
      </c>
      <c r="R1105" s="134">
        <f>IFERROR($R$3*TWK!F1102/100,"n/a")</f>
        <v>15.117666666666668</v>
      </c>
      <c r="S1105" s="134">
        <f>IFERROR($S$3*TWK!H1102/100,"n/a")</f>
        <v>11.178333333333333</v>
      </c>
      <c r="T1105" s="134">
        <f>IFERROR($T$3*TWK!H1102/100,"n/a")</f>
        <v>10.884166666666667</v>
      </c>
      <c r="U1105" s="134">
        <f>IFERROR($U$3*TWK!H1102/100,"n/a")</f>
        <v>10.413500000000001</v>
      </c>
      <c r="V1105" s="134">
        <f>IFERROR($V$3*TWK!H1102/100,"n/a")</f>
        <v>10.32525</v>
      </c>
      <c r="W1105" s="134">
        <f>IFERROR($W$3*TWK!H1102/100,"n/a")</f>
        <v>9.2368333333333332</v>
      </c>
      <c r="X1105" s="134">
        <f>IFERROR($X$3*(TWK!H1102+25)/100,"n/a")</f>
        <v>9.5430833333333354</v>
      </c>
      <c r="Y1105" s="134">
        <f>IFERROR($Y$3*(TWK!H1102+50)/100,"n/a")</f>
        <v>9.1892500000000013</v>
      </c>
      <c r="Z1105" s="134">
        <f>IFERROR($Z$3*TWK!H1102/100,"n/a")</f>
        <v>7.2659166666666684</v>
      </c>
      <c r="AA1105" s="134">
        <f>IFERROR($AA$3*(TWK!H1102+100)/100,"n/a")</f>
        <v>9.0264166666666679</v>
      </c>
    </row>
    <row r="1106" spans="1:27" x14ac:dyDescent="0.25">
      <c r="A1106" s="47">
        <f t="shared" si="19"/>
        <v>45699</v>
      </c>
      <c r="B1106" s="134" t="str">
        <f>IFERROR($B$3*TWK!B1103/100,"n/a")</f>
        <v>n/a</v>
      </c>
      <c r="C1106" s="134" t="str">
        <f>IFERROR($C$3*TWK!C1103/100,"n/a")</f>
        <v>n/a</v>
      </c>
      <c r="D1106" s="134" t="str">
        <f>IFERROR($D$3*TWK!C1103/100,"n/a")</f>
        <v>n/a</v>
      </c>
      <c r="E1106" s="134" t="str">
        <f>IFERROR( $E$3*TWK!C1103/100,"n/a")</f>
        <v>n/a</v>
      </c>
      <c r="F1106" s="134" t="str">
        <f>IFERROR($F$3*TWK!C1103/100,"n/a")</f>
        <v>n/a</v>
      </c>
      <c r="G1106" s="134">
        <f>IFERROR($G$3*TWK!H1103/100,"n/a")</f>
        <v>13.0625</v>
      </c>
      <c r="H1106" s="134">
        <f>IFERROR( $H$3*TWK!D1103/100,"n/a")</f>
        <v>31.18791666666667</v>
      </c>
      <c r="I1106" s="134">
        <f>IFERROR($I$3*TWK!D1103/100,"n/a")</f>
        <v>28.651875</v>
      </c>
      <c r="J1106" s="134">
        <f>IFERROR($J$3*TWK!D1103/100,"n/a")</f>
        <v>28.27416666666667</v>
      </c>
      <c r="K1106" s="134">
        <f>IFERROR($K$3*TWK!D1103/100,"n/a")</f>
        <v>27.356875000000006</v>
      </c>
      <c r="L1106" s="134">
        <f>IFERROR( $L$3*TWK!D1103/100,"n/a")</f>
        <v>25.953958333333336</v>
      </c>
      <c r="M1106" s="134">
        <f>IFERROR($M$3*TWK!D1103/100,"n/a")</f>
        <v>25.036666666666665</v>
      </c>
      <c r="N1106" s="134">
        <f>IFERROR($N$3*TWK!E1103/100,"n/a")</f>
        <v>18.869375000000002</v>
      </c>
      <c r="O1106" s="134">
        <f>IFERROR($O$3*TWK!F1103/100,"n/a")</f>
        <v>20.421041666666671</v>
      </c>
      <c r="P1106" s="134">
        <f>IFERROR($P$3*TWK!F1103/100,"n/a")</f>
        <v>19.419583333333335</v>
      </c>
      <c r="Q1106" s="134">
        <f>IFERROR($Q$3*TWK!F1103/100,"n/a")</f>
        <v>17.590833333333336</v>
      </c>
      <c r="R1106" s="134">
        <f>IFERROR($R$3*TWK!F1103/100,"n/a")</f>
        <v>17.373125000000002</v>
      </c>
      <c r="S1106" s="134">
        <f>IFERROR($S$3*TWK!H1103/100,"n/a")</f>
        <v>13.0625</v>
      </c>
      <c r="T1106" s="134">
        <f>IFERROR($T$3*TWK!H1103/100,"n/a")</f>
        <v>12.71875</v>
      </c>
      <c r="U1106" s="134">
        <f>IFERROR($U$3*TWK!H1103/100,"n/a")</f>
        <v>12.168749999999999</v>
      </c>
      <c r="V1106" s="134">
        <f>IFERROR($V$3*TWK!H1103/100,"n/a")</f>
        <v>12.065625000000001</v>
      </c>
      <c r="W1106" s="134">
        <f>IFERROR($W$3*TWK!H1103/100,"n/a")</f>
        <v>10.793749999999999</v>
      </c>
      <c r="X1106" s="134">
        <f>IFERROR($X$3*(TWK!H1103+25)/100,"n/a")</f>
        <v>11.025625</v>
      </c>
      <c r="Y1106" s="134">
        <f>IFERROR($Y$3*(TWK!H1103+50)/100,"n/a")</f>
        <v>10.513125</v>
      </c>
      <c r="Z1106" s="134">
        <f>IFERROR($Z$3*TWK!H1103/100,"n/a")</f>
        <v>8.4906250000000014</v>
      </c>
      <c r="AA1106" s="134">
        <f>IFERROR($AA$3*(TWK!H1103+100)/100,"n/a")</f>
        <v>10.161875</v>
      </c>
    </row>
    <row r="1107" spans="1:27" x14ac:dyDescent="0.25">
      <c r="A1107" s="47">
        <f t="shared" si="19"/>
        <v>45706</v>
      </c>
      <c r="B1107" s="134" t="str">
        <f>IFERROR($B$3*TWK!B1104/100,"n/a")</f>
        <v>n/a</v>
      </c>
      <c r="C1107" s="134" t="str">
        <f>IFERROR($C$3*TWK!C1104/100,"n/a")</f>
        <v>n/a</v>
      </c>
      <c r="D1107" s="134" t="str">
        <f>IFERROR($D$3*TWK!C1104/100,"n/a")</f>
        <v>n/a</v>
      </c>
      <c r="E1107" s="134" t="str">
        <f>IFERROR( $E$3*TWK!C1104/100,"n/a")</f>
        <v>n/a</v>
      </c>
      <c r="F1107" s="134" t="str">
        <f>IFERROR($F$3*TWK!C1104/100,"n/a")</f>
        <v>n/a</v>
      </c>
      <c r="G1107" s="134">
        <f>IFERROR($G$3*TWK!H1104/100,"n/a")</f>
        <v>13.759166666666665</v>
      </c>
      <c r="H1107" s="134">
        <f>IFERROR( $H$3*TWK!D1104/100,"n/a")</f>
        <v>31.404666666666671</v>
      </c>
      <c r="I1107" s="134">
        <f>IFERROR($I$3*TWK!D1104/100,"n/a")</f>
        <v>28.850999999999999</v>
      </c>
      <c r="J1107" s="134">
        <f>IFERROR($J$3*TWK!D1104/100,"n/a")</f>
        <v>28.47066666666667</v>
      </c>
      <c r="K1107" s="134">
        <f>IFERROR($K$3*TWK!D1104/100,"n/a")</f>
        <v>27.547000000000004</v>
      </c>
      <c r="L1107" s="134">
        <f>IFERROR( $L$3*TWK!D1104/100,"n/a")</f>
        <v>26.134333333333334</v>
      </c>
      <c r="M1107" s="134">
        <f>IFERROR($M$3*TWK!D1104/100,"n/a")</f>
        <v>25.210666666666665</v>
      </c>
      <c r="N1107" s="134">
        <f>IFERROR($N$3*TWK!E1104/100,"n/a")</f>
        <v>18.703125</v>
      </c>
      <c r="O1107" s="134">
        <f>IFERROR($O$3*TWK!F1104/100,"n/a")</f>
        <v>23.05916666666667</v>
      </c>
      <c r="P1107" s="134">
        <f>IFERROR($P$3*TWK!F1104/100,"n/a")</f>
        <v>21.928333333333335</v>
      </c>
      <c r="Q1107" s="134">
        <f>IFERROR($Q$3*TWK!F1104/100,"n/a")</f>
        <v>19.863333333333333</v>
      </c>
      <c r="R1107" s="134">
        <f>IFERROR($R$3*TWK!F1104/100,"n/a")</f>
        <v>19.617500000000003</v>
      </c>
      <c r="S1107" s="134">
        <f>IFERROR($S$3*TWK!H1104/100,"n/a")</f>
        <v>13.759166666666665</v>
      </c>
      <c r="T1107" s="134">
        <f>IFERROR($T$3*TWK!H1104/100,"n/a")</f>
        <v>13.397083333333333</v>
      </c>
      <c r="U1107" s="134">
        <f>IFERROR($U$3*TWK!H1104/100,"n/a")</f>
        <v>12.817749999999998</v>
      </c>
      <c r="V1107" s="134">
        <f>IFERROR($V$3*TWK!H1104/100,"n/a")</f>
        <v>12.709124999999998</v>
      </c>
      <c r="W1107" s="134">
        <f>IFERROR($W$3*TWK!H1104/100,"n/a")</f>
        <v>11.369416666666666</v>
      </c>
      <c r="X1107" s="134">
        <f>IFERROR($X$3*(TWK!H1104+25)/100,"n/a")</f>
        <v>11.573791666666667</v>
      </c>
      <c r="Y1107" s="134">
        <f>IFERROR($Y$3*(TWK!H1104+50)/100,"n/a")</f>
        <v>11.002624999999998</v>
      </c>
      <c r="Z1107" s="134">
        <f>IFERROR($Z$3*TWK!H1104/100,"n/a")</f>
        <v>8.9434583333333322</v>
      </c>
      <c r="AA1107" s="134">
        <f>IFERROR($AA$3*(TWK!H1104+100)/100,"n/a")</f>
        <v>10.581708333333333</v>
      </c>
    </row>
    <row r="1108" spans="1:27" x14ac:dyDescent="0.25">
      <c r="A1108" s="47">
        <f t="shared" si="19"/>
        <v>45713</v>
      </c>
      <c r="B1108" s="134" t="str">
        <f>IFERROR($B$3*TWK!B1105/100,"n/a")</f>
        <v>n/a</v>
      </c>
      <c r="C1108" s="134" t="str">
        <f>IFERROR($C$3*TWK!C1105/100,"n/a")</f>
        <v>n/a</v>
      </c>
      <c r="D1108" s="134" t="str">
        <f>IFERROR($D$3*TWK!C1105/100,"n/a")</f>
        <v>n/a</v>
      </c>
      <c r="E1108" s="134" t="str">
        <f>IFERROR( $E$3*TWK!C1105/100,"n/a")</f>
        <v>n/a</v>
      </c>
      <c r="F1108" s="134" t="str">
        <f>IFERROR($F$3*TWK!C1105/100,"n/a")</f>
        <v>n/a</v>
      </c>
      <c r="G1108" s="134">
        <f>IFERROR($G$3*TWK!H1105/100,"n/a")</f>
        <v>13.669444444444444</v>
      </c>
      <c r="H1108" s="134">
        <f>IFERROR( $H$3*TWK!D1105/100,"n/a")</f>
        <v>31.436777777777777</v>
      </c>
      <c r="I1108" s="134">
        <f>IFERROR($I$3*TWK!D1105/100,"n/a")</f>
        <v>28.880499999999998</v>
      </c>
      <c r="J1108" s="134">
        <f>IFERROR($J$3*TWK!D1105/100,"n/a")</f>
        <v>28.49977777777778</v>
      </c>
      <c r="K1108" s="134">
        <f>IFERROR($K$3*TWK!D1105/100,"n/a")</f>
        <v>27.575166666666668</v>
      </c>
      <c r="L1108" s="134">
        <f>IFERROR( $L$3*TWK!D1105/100,"n/a")</f>
        <v>26.161055555555553</v>
      </c>
      <c r="M1108" s="134">
        <f>IFERROR($M$3*TWK!D1105/100,"n/a")</f>
        <v>25.236444444444441</v>
      </c>
      <c r="N1108" s="134">
        <f>IFERROR($N$3*TWK!E1105/100,"n/a")</f>
        <v>18.442666666666668</v>
      </c>
      <c r="O1108" s="134">
        <f>IFERROR($O$3*TWK!F1105/100,"n/a")</f>
        <v>22.731843750000003</v>
      </c>
      <c r="P1108" s="134">
        <f>IFERROR($P$3*TWK!F1105/100,"n/a")</f>
        <v>21.617062500000003</v>
      </c>
      <c r="Q1108" s="134">
        <f>IFERROR($Q$3*TWK!F1105/100,"n/a")</f>
        <v>19.581375000000001</v>
      </c>
      <c r="R1108" s="134">
        <f>IFERROR($R$3*TWK!F1105/100,"n/a")</f>
        <v>19.339031250000001</v>
      </c>
      <c r="S1108" s="134">
        <f>IFERROR($S$3*TWK!H1105/100,"n/a")</f>
        <v>13.669444444444444</v>
      </c>
      <c r="T1108" s="134">
        <f>IFERROR($T$3*TWK!H1105/100,"n/a")</f>
        <v>13.309722222222224</v>
      </c>
      <c r="U1108" s="134">
        <f>IFERROR($U$3*TWK!H1105/100,"n/a")</f>
        <v>12.734166666666667</v>
      </c>
      <c r="V1108" s="134">
        <f>IFERROR($V$3*TWK!H1105/100,"n/a")</f>
        <v>12.626250000000001</v>
      </c>
      <c r="W1108" s="134">
        <f>IFERROR($W$3*TWK!H1105/100,"n/a")</f>
        <v>11.295277777777779</v>
      </c>
      <c r="X1108" s="134">
        <f>IFERROR($X$3*(TWK!H1105+25)/100,"n/a")</f>
        <v>11.503194444444446</v>
      </c>
      <c r="Y1108" s="134">
        <f>IFERROR($Y$3*(TWK!H1105+50)/100,"n/a")</f>
        <v>10.939583333333333</v>
      </c>
      <c r="Z1108" s="134">
        <f>IFERROR($Z$3*TWK!H1105/100,"n/a")</f>
        <v>8.8851388888888909</v>
      </c>
      <c r="AA1108" s="134">
        <f>IFERROR($AA$3*(TWK!H1105+100)/100,"n/a")</f>
        <v>10.527638888888889</v>
      </c>
    </row>
    <row r="1109" spans="1:27" x14ac:dyDescent="0.25">
      <c r="A1109" s="47">
        <f t="shared" si="19"/>
        <v>45720</v>
      </c>
      <c r="B1109" s="134" t="str">
        <f>IFERROR($B$3*TWK!B1106/100,"n/a")</f>
        <v>n/a</v>
      </c>
      <c r="C1109" s="134">
        <f>IFERROR($C$3*TWK!C1106/100,"n/a")</f>
        <v>32.4</v>
      </c>
      <c r="D1109" s="134">
        <f>IFERROR($D$3*TWK!C1106/100,"n/a")</f>
        <v>28.728000000000002</v>
      </c>
      <c r="E1109" s="134">
        <f>IFERROR( $E$3*TWK!C1106/100,"n/a")</f>
        <v>27.431999999999999</v>
      </c>
      <c r="F1109" s="134">
        <f>IFERROR($F$3*TWK!C1106/100,"n/a")</f>
        <v>26.135999999999999</v>
      </c>
      <c r="G1109" s="134">
        <f>IFERROR($G$3*TWK!H1106/100,"n/a")</f>
        <v>13.232142857142858</v>
      </c>
      <c r="H1109" s="134">
        <f>IFERROR( $H$3*TWK!D1106/100,"n/a")</f>
        <v>32.099642857142861</v>
      </c>
      <c r="I1109" s="134">
        <f>IFERROR($I$3*TWK!D1106/100,"n/a")</f>
        <v>29.489464285714284</v>
      </c>
      <c r="J1109" s="134">
        <f>IFERROR($J$3*TWK!D1106/100,"n/a")</f>
        <v>29.10071428571429</v>
      </c>
      <c r="K1109" s="134">
        <f>IFERROR($K$3*TWK!D1106/100,"n/a")</f>
        <v>28.156607142857148</v>
      </c>
      <c r="L1109" s="134">
        <f>IFERROR( $L$3*TWK!D1106/100,"n/a")</f>
        <v>26.712678571428569</v>
      </c>
      <c r="M1109" s="134">
        <f>IFERROR($M$3*TWK!D1106/100,"n/a")</f>
        <v>25.768571428571427</v>
      </c>
      <c r="N1109" s="134">
        <f>IFERROR($N$3*TWK!E1106/100,"n/a")</f>
        <v>18.346875000000001</v>
      </c>
      <c r="O1109" s="134">
        <f>IFERROR($O$3*TWK!F1106/100,"n/a")</f>
        <v>22.495250000000002</v>
      </c>
      <c r="P1109" s="134">
        <f>IFERROR($P$3*TWK!F1106/100,"n/a")</f>
        <v>21.39207142857143</v>
      </c>
      <c r="Q1109" s="134">
        <f>IFERROR($Q$3*TWK!F1106/100,"n/a")</f>
        <v>19.377571428571429</v>
      </c>
      <c r="R1109" s="134">
        <f>IFERROR($R$3*TWK!F1106/100,"n/a")</f>
        <v>19.13775</v>
      </c>
      <c r="S1109" s="134">
        <f>IFERROR($S$3*TWK!H1106/100,"n/a")</f>
        <v>13.232142857142858</v>
      </c>
      <c r="T1109" s="134">
        <f>IFERROR($T$3*TWK!H1106/100,"n/a")</f>
        <v>12.883928571428573</v>
      </c>
      <c r="U1109" s="134">
        <f>IFERROR($U$3*TWK!H1106/100,"n/a")</f>
        <v>12.326785714285716</v>
      </c>
      <c r="V1109" s="134">
        <f>IFERROR($V$3*TWK!H1106/100,"n/a")</f>
        <v>12.222321428571428</v>
      </c>
      <c r="W1109" s="134">
        <f>IFERROR($W$3*TWK!H1106/100,"n/a")</f>
        <v>10.933928571428572</v>
      </c>
      <c r="X1109" s="134">
        <f>IFERROR($X$3*(TWK!H1106+25)/100,"n/a")</f>
        <v>11.159107142857145</v>
      </c>
      <c r="Y1109" s="134">
        <f>IFERROR($Y$3*(TWK!H1106+50)/100,"n/a")</f>
        <v>10.632321428571428</v>
      </c>
      <c r="Z1109" s="134">
        <f>IFERROR($Z$3*TWK!H1106/100,"n/a")</f>
        <v>8.600892857142858</v>
      </c>
      <c r="AA1109" s="134">
        <f>IFERROR($AA$3*(TWK!H1106+100)/100,"n/a")</f>
        <v>10.264107142857142</v>
      </c>
    </row>
    <row r="1110" spans="1:27" x14ac:dyDescent="0.25">
      <c r="A1110" s="47">
        <f t="shared" si="19"/>
        <v>45727</v>
      </c>
      <c r="B1110" s="134" t="str">
        <f>IFERROR($B$3*TWK!B1107/100,"n/a")</f>
        <v>n/a</v>
      </c>
      <c r="C1110" s="134">
        <f>IFERROR($C$3*TWK!C1107/100,"n/a")</f>
        <v>34.328571428571429</v>
      </c>
      <c r="D1110" s="134">
        <f>IFERROR($D$3*TWK!C1107/100,"n/a")</f>
        <v>30.438000000000002</v>
      </c>
      <c r="E1110" s="134">
        <f>IFERROR( $E$3*TWK!C1107/100,"n/a")</f>
        <v>29.064857142857139</v>
      </c>
      <c r="F1110" s="134">
        <f>IFERROR($F$3*TWK!C1107/100,"n/a")</f>
        <v>27.691714285714284</v>
      </c>
      <c r="G1110" s="134">
        <f>IFERROR($G$3*TWK!H1107/100,"n/a")</f>
        <v>13.561249999999999</v>
      </c>
      <c r="H1110" s="134">
        <f>IFERROR( $H$3*TWK!D1107/100,"n/a")</f>
        <v>33.325312500000003</v>
      </c>
      <c r="I1110" s="134">
        <f>IFERROR($I$3*TWK!D1107/100,"n/a")</f>
        <v>30.615468750000002</v>
      </c>
      <c r="J1110" s="134">
        <f>IFERROR($J$3*TWK!D1107/100,"n/a")</f>
        <v>30.211874999999999</v>
      </c>
      <c r="K1110" s="134">
        <f>IFERROR($K$3*TWK!D1107/100,"n/a")</f>
        <v>29.231718749999999</v>
      </c>
      <c r="L1110" s="134">
        <f>IFERROR( $L$3*TWK!D1107/100,"n/a")</f>
        <v>27.732656250000002</v>
      </c>
      <c r="M1110" s="134">
        <f>IFERROR($M$3*TWK!D1107/100,"n/a")</f>
        <v>26.752500000000001</v>
      </c>
      <c r="N1110" s="134">
        <f>IFERROR($N$3*TWK!E1107/100,"n/a")</f>
        <v>17.31909375</v>
      </c>
      <c r="O1110" s="134">
        <f>IFERROR($O$3*TWK!F1107/100,"n/a")</f>
        <v>21.207593750000001</v>
      </c>
      <c r="P1110" s="134">
        <f>IFERROR($P$3*TWK!F1107/100,"n/a")</f>
        <v>20.167562499999999</v>
      </c>
      <c r="Q1110" s="134">
        <f>IFERROR($Q$3*TWK!F1107/100,"n/a")</f>
        <v>18.268375000000002</v>
      </c>
      <c r="R1110" s="134">
        <f>IFERROR($R$3*TWK!F1107/100,"n/a")</f>
        <v>18.042281250000002</v>
      </c>
      <c r="S1110" s="134">
        <f>IFERROR($S$3*TWK!H1107/100,"n/a")</f>
        <v>13.561249999999999</v>
      </c>
      <c r="T1110" s="134">
        <f>IFERROR($T$3*TWK!H1107/100,"n/a")</f>
        <v>13.204375000000001</v>
      </c>
      <c r="U1110" s="134">
        <f>IFERROR($U$3*TWK!H1107/100,"n/a")</f>
        <v>12.633375000000001</v>
      </c>
      <c r="V1110" s="134">
        <f>IFERROR($V$3*TWK!H1107/100,"n/a")</f>
        <v>12.5263125</v>
      </c>
      <c r="W1110" s="134">
        <f>IFERROR($W$3*TWK!H1107/100,"n/a")</f>
        <v>11.205875000000001</v>
      </c>
      <c r="X1110" s="134">
        <f>IFERROR($X$3*(TWK!H1107+25)/100,"n/a")</f>
        <v>11.418062500000001</v>
      </c>
      <c r="Y1110" s="134">
        <f>IFERROR($Y$3*(TWK!H1107+50)/100,"n/a")</f>
        <v>10.8635625</v>
      </c>
      <c r="Z1110" s="134">
        <f>IFERROR($Z$3*TWK!H1107/100,"n/a")</f>
        <v>8.8148125000000004</v>
      </c>
      <c r="AA1110" s="134">
        <f>IFERROR($AA$3*(TWK!H1107+100)/100,"n/a")</f>
        <v>10.4624375</v>
      </c>
    </row>
    <row r="1111" spans="1:27" x14ac:dyDescent="0.25">
      <c r="A1111" s="47">
        <f t="shared" si="19"/>
        <v>45734</v>
      </c>
      <c r="B1111" s="134" t="str">
        <f>IFERROR($B$3*TWK!B1108/100,"n/a")</f>
        <v>n/a</v>
      </c>
      <c r="C1111" s="134">
        <f>IFERROR($C$3*TWK!C1108/100,"n/a")</f>
        <v>33.956249999999997</v>
      </c>
      <c r="D1111" s="134">
        <f>IFERROR($D$3*TWK!C1108/100,"n/a")</f>
        <v>30.107875000000003</v>
      </c>
      <c r="E1111" s="134">
        <f>IFERROR( $E$3*TWK!C1108/100,"n/a")</f>
        <v>28.749625000000002</v>
      </c>
      <c r="F1111" s="134">
        <f>IFERROR($F$3*TWK!C1108/100,"n/a")</f>
        <v>27.391374999999996</v>
      </c>
      <c r="G1111" s="134">
        <f>IFERROR($G$3*TWK!H1108/100,"n/a")</f>
        <v>13.2525</v>
      </c>
      <c r="H1111" s="134">
        <f>IFERROR( $H$3*TWK!D1108/100,"n/a")</f>
        <v>33.2169375</v>
      </c>
      <c r="I1111" s="134">
        <f>IFERROR($I$3*TWK!D1108/100,"n/a")</f>
        <v>30.515906249999997</v>
      </c>
      <c r="J1111" s="134">
        <f>IFERROR($J$3*TWK!D1108/100,"n/a")</f>
        <v>30.113625000000003</v>
      </c>
      <c r="K1111" s="134">
        <f>IFERROR($K$3*TWK!D1108/100,"n/a")</f>
        <v>29.136656250000001</v>
      </c>
      <c r="L1111" s="134">
        <f>IFERROR( $L$3*TWK!D1108/100,"n/a")</f>
        <v>27.642468749999999</v>
      </c>
      <c r="M1111" s="134">
        <f>IFERROR($M$3*TWK!D1108/100,"n/a")</f>
        <v>26.665499999999998</v>
      </c>
      <c r="N1111" s="134">
        <f>IFERROR($N$3*TWK!E1108/100,"n/a")</f>
        <v>17.693156250000001</v>
      </c>
      <c r="O1111" s="134">
        <f>IFERROR($O$3*TWK!F1108/100,"n/a")</f>
        <v>20.137687500000002</v>
      </c>
      <c r="P1111" s="134">
        <f>IFERROR($P$3*TWK!F1108/100,"n/a")</f>
        <v>19.150124999999999</v>
      </c>
      <c r="Q1111" s="134">
        <f>IFERROR($Q$3*TWK!F1108/100,"n/a")</f>
        <v>17.34675</v>
      </c>
      <c r="R1111" s="134">
        <f>IFERROR($R$3*TWK!F1108/100,"n/a")</f>
        <v>17.132062500000004</v>
      </c>
      <c r="S1111" s="134">
        <f>IFERROR($S$3*TWK!H1108/100,"n/a")</f>
        <v>13.2525</v>
      </c>
      <c r="T1111" s="134">
        <f>IFERROR($T$3*TWK!H1108/100,"n/a")</f>
        <v>12.90375</v>
      </c>
      <c r="U1111" s="134">
        <f>IFERROR($U$3*TWK!H1108/100,"n/a")</f>
        <v>12.345750000000001</v>
      </c>
      <c r="V1111" s="134">
        <f>IFERROR($V$3*TWK!H1108/100,"n/a")</f>
        <v>12.241125</v>
      </c>
      <c r="W1111" s="134">
        <f>IFERROR($W$3*TWK!H1108/100,"n/a")</f>
        <v>10.950750000000001</v>
      </c>
      <c r="X1111" s="134">
        <f>IFERROR($X$3*(TWK!H1108+25)/100,"n/a")</f>
        <v>11.175125000000001</v>
      </c>
      <c r="Y1111" s="134">
        <f>IFERROR($Y$3*(TWK!H1108+50)/100,"n/a")</f>
        <v>10.646624999999998</v>
      </c>
      <c r="Z1111" s="134">
        <f>IFERROR($Z$3*TWK!H1108/100,"n/a")</f>
        <v>8.6141249999999996</v>
      </c>
      <c r="AA1111" s="134">
        <f>IFERROR($AA$3*(TWK!H1108+100)/100,"n/a")</f>
        <v>10.276375</v>
      </c>
    </row>
    <row r="1112" spans="1:27" x14ac:dyDescent="0.25">
      <c r="A1112" s="47">
        <f t="shared" si="19"/>
        <v>45741</v>
      </c>
      <c r="B1112" s="134">
        <f>IFERROR($B$3*TWK!B1109/100,"n/a")</f>
        <v>37.526875000000004</v>
      </c>
      <c r="C1112" s="134">
        <f>IFERROR($C$3*TWK!C1109/100,"n/a")</f>
        <v>35.493749999999999</v>
      </c>
      <c r="D1112" s="134">
        <f>IFERROR($D$3*TWK!C1109/100,"n/a")</f>
        <v>31.471125000000001</v>
      </c>
      <c r="E1112" s="134">
        <f>IFERROR( $E$3*TWK!C1109/100,"n/a")</f>
        <v>30.051374999999997</v>
      </c>
      <c r="F1112" s="134">
        <f>IFERROR($F$3*TWK!C1109/100,"n/a")</f>
        <v>28.631625</v>
      </c>
      <c r="G1112" s="134">
        <f>IFERROR($G$3*TWK!H1109/100,"n/a")</f>
        <v>13.87</v>
      </c>
      <c r="H1112" s="134">
        <f>IFERROR( $H$3*TWK!D1109/100,"n/a")</f>
        <v>34.535499999999999</v>
      </c>
      <c r="I1112" s="134">
        <f>IFERROR($I$3*TWK!D1109/100,"n/a")</f>
        <v>31.727249999999998</v>
      </c>
      <c r="J1112" s="134">
        <f>IFERROR($J$3*TWK!D1109/100,"n/a")</f>
        <v>31.309000000000001</v>
      </c>
      <c r="K1112" s="134">
        <f>IFERROR($K$3*TWK!D1109/100,"n/a")</f>
        <v>30.293250000000004</v>
      </c>
      <c r="L1112" s="134">
        <f>IFERROR( $L$3*TWK!D1109/100,"n/a")</f>
        <v>28.739750000000001</v>
      </c>
      <c r="M1112" s="134">
        <f>IFERROR($M$3*TWK!D1109/100,"n/a")</f>
        <v>27.723999999999997</v>
      </c>
      <c r="N1112" s="134">
        <f>IFERROR($N$3*TWK!E1109/100,"n/a")</f>
        <v>18.017343749999998</v>
      </c>
      <c r="O1112" s="134">
        <f>IFERROR($O$3*TWK!F1109/100,"n/a")</f>
        <v>20.313562500000003</v>
      </c>
      <c r="P1112" s="134">
        <f>IFERROR($P$3*TWK!F1109/100,"n/a")</f>
        <v>19.317374999999998</v>
      </c>
      <c r="Q1112" s="134">
        <f>IFERROR($Q$3*TWK!F1109/100,"n/a")</f>
        <v>17.498249999999999</v>
      </c>
      <c r="R1112" s="134">
        <f>IFERROR($R$3*TWK!F1109/100,"n/a")</f>
        <v>17.2816875</v>
      </c>
      <c r="S1112" s="134">
        <f>IFERROR($S$3*TWK!H1109/100,"n/a")</f>
        <v>13.87</v>
      </c>
      <c r="T1112" s="134">
        <f>IFERROR($T$3*TWK!H1109/100,"n/a")</f>
        <v>13.505000000000001</v>
      </c>
      <c r="U1112" s="134">
        <f>IFERROR($U$3*TWK!H1109/100,"n/a")</f>
        <v>12.920999999999999</v>
      </c>
      <c r="V1112" s="134">
        <f>IFERROR($V$3*TWK!H1109/100,"n/a")</f>
        <v>12.811499999999999</v>
      </c>
      <c r="W1112" s="134">
        <f>IFERROR($W$3*TWK!H1109/100,"n/a")</f>
        <v>11.461000000000002</v>
      </c>
      <c r="X1112" s="134">
        <f>IFERROR($X$3*(TWK!H1109+25)/100,"n/a")</f>
        <v>11.661000000000001</v>
      </c>
      <c r="Y1112" s="134">
        <f>IFERROR($Y$3*(TWK!H1109+50)/100,"n/a")</f>
        <v>11.080499999999999</v>
      </c>
      <c r="Z1112" s="134">
        <f>IFERROR($Z$3*TWK!H1109/100,"n/a")</f>
        <v>9.0155000000000012</v>
      </c>
      <c r="AA1112" s="134">
        <f>IFERROR($AA$3*(TWK!H1109+100)/100,"n/a")</f>
        <v>10.648499999999999</v>
      </c>
    </row>
    <row r="1113" spans="1:27" x14ac:dyDescent="0.25">
      <c r="A1113" s="47">
        <f t="shared" si="19"/>
        <v>45748</v>
      </c>
      <c r="B1113" s="134">
        <f>IFERROR($B$3*TWK!B1110/100,"n/a")</f>
        <v>37.140000000000008</v>
      </c>
      <c r="C1113" s="134">
        <f>IFERROR($C$3*TWK!C1110/100,"n/a")</f>
        <v>36.214285714285715</v>
      </c>
      <c r="D1113" s="134">
        <f>IFERROR($D$3*TWK!C1110/100,"n/a")</f>
        <v>32.11</v>
      </c>
      <c r="E1113" s="134">
        <f>IFERROR( $E$3*TWK!C1110/100,"n/a")</f>
        <v>30.661428571428569</v>
      </c>
      <c r="F1113" s="134">
        <f>IFERROR($F$3*TWK!C1110/100,"n/a")</f>
        <v>29.212857142857143</v>
      </c>
      <c r="G1113" s="134">
        <f>IFERROR($G$3*TWK!H1110/100,"n/a")</f>
        <v>13.573124999999999</v>
      </c>
      <c r="H1113" s="134">
        <f>IFERROR( $H$3*TWK!D1110/100,"n/a")</f>
        <v>35.239937500000003</v>
      </c>
      <c r="I1113" s="134">
        <f>IFERROR($I$3*TWK!D1110/100,"n/a")</f>
        <v>32.37440625</v>
      </c>
      <c r="J1113" s="134">
        <f>IFERROR($J$3*TWK!D1110/100,"n/a")</f>
        <v>31.947625000000002</v>
      </c>
      <c r="K1113" s="134">
        <f>IFERROR($K$3*TWK!D1110/100,"n/a")</f>
        <v>30.911156250000005</v>
      </c>
      <c r="L1113" s="134">
        <f>IFERROR( $L$3*TWK!D1110/100,"n/a")</f>
        <v>29.325968749999998</v>
      </c>
      <c r="M1113" s="134">
        <f>IFERROR($M$3*TWK!D1110/100,"n/a")</f>
        <v>28.289499999999997</v>
      </c>
      <c r="N1113" s="134">
        <f>IFERROR($N$3*TWK!E1110/100,"n/a")</f>
        <v>17.09465625</v>
      </c>
      <c r="O1113" s="134">
        <f>IFERROR($O$3*TWK!F1110/100,"n/a")</f>
        <v>19.360906250000003</v>
      </c>
      <c r="P1113" s="134">
        <f>IFERROR($P$3*TWK!F1110/100,"n/a")</f>
        <v>18.411437499999998</v>
      </c>
      <c r="Q1113" s="134">
        <f>IFERROR($Q$3*TWK!F1110/100,"n/a")</f>
        <v>16.677624999999999</v>
      </c>
      <c r="R1113" s="134">
        <f>IFERROR($R$3*TWK!F1110/100,"n/a")</f>
        <v>16.471218750000002</v>
      </c>
      <c r="S1113" s="134">
        <f>IFERROR($S$3*TWK!H1110/100,"n/a")</f>
        <v>13.573124999999999</v>
      </c>
      <c r="T1113" s="134">
        <f>IFERROR($T$3*TWK!H1110/100,"n/a")</f>
        <v>13.215937500000001</v>
      </c>
      <c r="U1113" s="134">
        <f>IFERROR($U$3*TWK!H1110/100,"n/a")</f>
        <v>12.644437499999999</v>
      </c>
      <c r="V1113" s="134">
        <f>IFERROR($V$3*TWK!H1110/100,"n/a")</f>
        <v>12.537281249999999</v>
      </c>
      <c r="W1113" s="134">
        <f>IFERROR($W$3*TWK!H1110/100,"n/a")</f>
        <v>11.215687500000001</v>
      </c>
      <c r="X1113" s="134">
        <f>IFERROR($X$3*(TWK!H1110+25)/100,"n/a")</f>
        <v>11.427406250000001</v>
      </c>
      <c r="Y1113" s="134">
        <f>IFERROR($Y$3*(TWK!H1110+50)/100,"n/a")</f>
        <v>10.87190625</v>
      </c>
      <c r="Z1113" s="134">
        <f>IFERROR($Z$3*TWK!H1110/100,"n/a")</f>
        <v>8.8225312500000008</v>
      </c>
      <c r="AA1113" s="134">
        <f>IFERROR($AA$3*(TWK!H1110+100)/100,"n/a")</f>
        <v>10.46959375</v>
      </c>
    </row>
    <row r="1114" spans="1:27" x14ac:dyDescent="0.25">
      <c r="A1114" s="47">
        <f t="shared" si="19"/>
        <v>45755</v>
      </c>
      <c r="B1114" s="134">
        <f>IFERROR($B$3*TWK!B1111/100,"n/a")</f>
        <v>37.700968750000001</v>
      </c>
      <c r="C1114" s="134">
        <f>IFERROR($C$3*TWK!C1111/100,"n/a")</f>
        <v>36.6</v>
      </c>
      <c r="D1114" s="134">
        <f>IFERROR($D$3*TWK!C1111/100,"n/a")</f>
        <v>32.452000000000005</v>
      </c>
      <c r="E1114" s="134">
        <f>IFERROR( $E$3*TWK!C1111/100,"n/a")</f>
        <v>30.988000000000003</v>
      </c>
      <c r="F1114" s="134">
        <f>IFERROR($F$3*TWK!C1111/100,"n/a")</f>
        <v>29.524000000000001</v>
      </c>
      <c r="G1114" s="134">
        <f>IFERROR($G$3*TWK!H1111/100,"n/a")</f>
        <v>13.205</v>
      </c>
      <c r="H1114" s="134">
        <f>IFERROR( $H$3*TWK!D1111/100,"n/a")</f>
        <v>33.556111111111115</v>
      </c>
      <c r="I1114" s="134">
        <f>IFERROR($I$3*TWK!D1111/100,"n/a")</f>
        <v>30.827499999999997</v>
      </c>
      <c r="J1114" s="134">
        <f>IFERROR($J$3*TWK!D1111/100,"n/a")</f>
        <v>30.421111111111113</v>
      </c>
      <c r="K1114" s="134">
        <f>IFERROR($K$3*TWK!D1111/100,"n/a")</f>
        <v>29.43416666666667</v>
      </c>
      <c r="L1114" s="134">
        <f>IFERROR( $L$3*TWK!D1111/100,"n/a")</f>
        <v>27.924722222222218</v>
      </c>
      <c r="M1114" s="134">
        <f>IFERROR($M$3*TWK!D1111/100,"n/a")</f>
        <v>26.937777777777775</v>
      </c>
      <c r="N1114" s="134">
        <f>IFERROR($N$3*TWK!E1111/100,"n/a")</f>
        <v>16.137333333333334</v>
      </c>
      <c r="O1114" s="134">
        <f>IFERROR($O$3*TWK!F1111/100,"n/a")</f>
        <v>18.492000000000001</v>
      </c>
      <c r="P1114" s="134">
        <f>IFERROR($P$3*TWK!F1111/100,"n/a")</f>
        <v>17.585142857142856</v>
      </c>
      <c r="Q1114" s="134">
        <f>IFERROR($Q$3*TWK!F1111/100,"n/a")</f>
        <v>15.929142857142857</v>
      </c>
      <c r="R1114" s="134">
        <f>IFERROR($R$3*TWK!F1111/100,"n/a")</f>
        <v>15.732000000000001</v>
      </c>
      <c r="S1114" s="134">
        <f>IFERROR($S$3*TWK!H1111/100,"n/a")</f>
        <v>13.205</v>
      </c>
      <c r="T1114" s="134">
        <f>IFERROR($T$3*TWK!H1111/100,"n/a")</f>
        <v>12.8575</v>
      </c>
      <c r="U1114" s="134">
        <f>IFERROR($U$3*TWK!H1111/100,"n/a")</f>
        <v>12.301500000000001</v>
      </c>
      <c r="V1114" s="134">
        <f>IFERROR($V$3*TWK!H1111/100,"n/a")</f>
        <v>12.197249999999999</v>
      </c>
      <c r="W1114" s="134">
        <f>IFERROR($W$3*TWK!H1111/100,"n/a")</f>
        <v>10.9115</v>
      </c>
      <c r="X1114" s="134">
        <f>IFERROR($X$3*(TWK!H1111+25)/100,"n/a")</f>
        <v>11.13775</v>
      </c>
      <c r="Y1114" s="134">
        <f>IFERROR($Y$3*(TWK!H1111+50)/100,"n/a")</f>
        <v>10.613250000000001</v>
      </c>
      <c r="Z1114" s="134">
        <f>IFERROR($Z$3*TWK!H1111/100,"n/a")</f>
        <v>8.5832499999999996</v>
      </c>
      <c r="AA1114" s="134">
        <f>IFERROR($AA$3*(TWK!H1111+100)/100,"n/a")</f>
        <v>10.247750000000002</v>
      </c>
    </row>
    <row r="1115" spans="1:27" x14ac:dyDescent="0.25">
      <c r="A1115" s="47">
        <f t="shared" si="19"/>
        <v>45762</v>
      </c>
      <c r="B1115" s="134">
        <f>IFERROR($B$3*TWK!B1112/100,"n/a")</f>
        <v>37.140000000000008</v>
      </c>
      <c r="C1115" s="134">
        <f>IFERROR($C$3*TWK!C1112/100,"n/a")</f>
        <v>34.366666666666667</v>
      </c>
      <c r="D1115" s="134">
        <f>IFERROR($D$3*TWK!C1112/100,"n/a")</f>
        <v>30.471777777777785</v>
      </c>
      <c r="E1115" s="134">
        <f>IFERROR( $E$3*TWK!C1112/100,"n/a")</f>
        <v>29.097111111111111</v>
      </c>
      <c r="F1115" s="134">
        <f>IFERROR($F$3*TWK!C1112/100,"n/a")</f>
        <v>27.722444444444445</v>
      </c>
      <c r="G1115" s="134">
        <f>IFERROR($G$3*TWK!H1112/100,"n/a")</f>
        <v>13.226111111111111</v>
      </c>
      <c r="H1115" s="134">
        <f>IFERROR( $H$3*TWK!D1112/100,"n/a")</f>
        <v>31.115666666666669</v>
      </c>
      <c r="I1115" s="134">
        <f>IFERROR($I$3*TWK!D1112/100,"n/a")</f>
        <v>28.585500000000003</v>
      </c>
      <c r="J1115" s="134">
        <f>IFERROR($J$3*TWK!D1112/100,"n/a")</f>
        <v>28.208666666666669</v>
      </c>
      <c r="K1115" s="134">
        <f>IFERROR($K$3*TWK!D1112/100,"n/a")</f>
        <v>27.293500000000005</v>
      </c>
      <c r="L1115" s="134">
        <f>IFERROR( $L$3*TWK!D1112/100,"n/a")</f>
        <v>25.893833333333333</v>
      </c>
      <c r="M1115" s="134">
        <f>IFERROR($M$3*TWK!D1112/100,"n/a")</f>
        <v>24.978666666666669</v>
      </c>
      <c r="N1115" s="134">
        <f>IFERROR($N$3*TWK!E1112/100,"n/a")</f>
        <v>15.849166666666667</v>
      </c>
      <c r="O1115" s="134">
        <f>IFERROR($O$3*TWK!F1112/100,"n/a")</f>
        <v>18.393593750000001</v>
      </c>
      <c r="P1115" s="134">
        <f>IFERROR($P$3*TWK!F1112/100,"n/a")</f>
        <v>17.491562500000001</v>
      </c>
      <c r="Q1115" s="134">
        <f>IFERROR($Q$3*TWK!F1112/100,"n/a")</f>
        <v>15.844374999999999</v>
      </c>
      <c r="R1115" s="134">
        <f>IFERROR($R$3*TWK!F1112/100,"n/a")</f>
        <v>15.64828125</v>
      </c>
      <c r="S1115" s="134">
        <f>IFERROR($S$3*TWK!H1112/100,"n/a")</f>
        <v>13.226111111111111</v>
      </c>
      <c r="T1115" s="134">
        <f>IFERROR($T$3*TWK!H1112/100,"n/a")</f>
        <v>12.878055555555557</v>
      </c>
      <c r="U1115" s="134">
        <f>IFERROR($U$3*TWK!H1112/100,"n/a")</f>
        <v>12.321166666666665</v>
      </c>
      <c r="V1115" s="134">
        <f>IFERROR($V$3*TWK!H1112/100,"n/a")</f>
        <v>12.216749999999999</v>
      </c>
      <c r="W1115" s="134">
        <f>IFERROR($W$3*TWK!H1112/100,"n/a")</f>
        <v>10.928944444444443</v>
      </c>
      <c r="X1115" s="134">
        <f>IFERROR($X$3*(TWK!H1112+25)/100,"n/a")</f>
        <v>11.154361111111111</v>
      </c>
      <c r="Y1115" s="134">
        <f>IFERROR($Y$3*(TWK!H1112+50)/100,"n/a")</f>
        <v>10.628083333333331</v>
      </c>
      <c r="Z1115" s="134">
        <f>IFERROR($Z$3*TWK!H1112/100,"n/a")</f>
        <v>8.5969722222222238</v>
      </c>
      <c r="AA1115" s="134">
        <f>IFERROR($AA$3*(TWK!H1112+100)/100,"n/a")</f>
        <v>10.260472222222223</v>
      </c>
    </row>
    <row r="1116" spans="1:27" x14ac:dyDescent="0.25">
      <c r="A1116" s="47">
        <f t="shared" si="19"/>
        <v>45769</v>
      </c>
      <c r="B1116" s="134">
        <f>IFERROR($B$3*TWK!B1113/100,"n/a")</f>
        <v>34.199750000000002</v>
      </c>
      <c r="C1116" s="134">
        <f>IFERROR($C$3*TWK!C1113/100,"n/a")</f>
        <v>30.771428571428572</v>
      </c>
      <c r="D1116" s="134">
        <f>IFERROR($D$3*TWK!C1113/100,"n/a")</f>
        <v>27.284000000000006</v>
      </c>
      <c r="E1116" s="134">
        <f>IFERROR( $E$3*TWK!C1113/100,"n/a")</f>
        <v>26.053142857142856</v>
      </c>
      <c r="F1116" s="134">
        <f>IFERROR($F$3*TWK!C1113/100,"n/a")</f>
        <v>24.822285714285712</v>
      </c>
      <c r="G1116" s="134">
        <f>IFERROR($G$3*TWK!H1113/100,"n/a")</f>
        <v>12.404285714285713</v>
      </c>
      <c r="H1116" s="134">
        <f>IFERROR( $H$3*TWK!D1113/100,"n/a")</f>
        <v>26.835714285714285</v>
      </c>
      <c r="I1116" s="134">
        <f>IFERROR($I$3*TWK!D1113/100,"n/a")</f>
        <v>24.653571428571425</v>
      </c>
      <c r="J1116" s="134">
        <f>IFERROR($J$3*TWK!D1113/100,"n/a")</f>
        <v>24.328571428571433</v>
      </c>
      <c r="K1116" s="134">
        <f>IFERROR($K$3*TWK!D1113/100,"n/a")</f>
        <v>23.539285714285715</v>
      </c>
      <c r="L1116" s="134">
        <f>IFERROR( $L$3*TWK!D1113/100,"n/a")</f>
        <v>22.332142857142852</v>
      </c>
      <c r="M1116" s="134">
        <f>IFERROR($M$3*TWK!D1113/100,"n/a")</f>
        <v>21.542857142857141</v>
      </c>
      <c r="N1116" s="134">
        <f>IFERROR($N$3*TWK!E1113/100,"n/a")</f>
        <v>13.922250000000002</v>
      </c>
      <c r="O1116" s="134">
        <f>IFERROR($O$3*TWK!F1113/100,"n/a")</f>
        <v>17.587500000000002</v>
      </c>
      <c r="P1116" s="134">
        <f>IFERROR($P$3*TWK!F1113/100,"n/a")</f>
        <v>16.725000000000001</v>
      </c>
      <c r="Q1116" s="134">
        <f>IFERROR($Q$3*TWK!F1113/100,"n/a")</f>
        <v>15.15</v>
      </c>
      <c r="R1116" s="134">
        <f>IFERROR($R$3*TWK!F1113/100,"n/a")</f>
        <v>14.9625</v>
      </c>
      <c r="S1116" s="134">
        <f>IFERROR($S$3*TWK!H1113/100,"n/a")</f>
        <v>12.404285714285713</v>
      </c>
      <c r="T1116" s="134">
        <f>IFERROR($T$3*TWK!H1113/100,"n/a")</f>
        <v>12.077857142857145</v>
      </c>
      <c r="U1116" s="134">
        <f>IFERROR($U$3*TWK!H1113/100,"n/a")</f>
        <v>11.555571428571429</v>
      </c>
      <c r="V1116" s="134">
        <f>IFERROR($V$3*TWK!H1113/100,"n/a")</f>
        <v>11.457642857142858</v>
      </c>
      <c r="W1116" s="134">
        <f>IFERROR($W$3*TWK!H1113/100,"n/a")</f>
        <v>10.249857142857143</v>
      </c>
      <c r="X1116" s="134">
        <f>IFERROR($X$3*(TWK!H1113+25)/100,"n/a")</f>
        <v>10.507714285714288</v>
      </c>
      <c r="Y1116" s="134">
        <f>IFERROR($Y$3*(TWK!H1113+50)/100,"n/a")</f>
        <v>10.050642857142856</v>
      </c>
      <c r="Z1116" s="134">
        <f>IFERROR($Z$3*TWK!H1113/100,"n/a")</f>
        <v>8.0627857142857167</v>
      </c>
      <c r="AA1116" s="134">
        <f>IFERROR($AA$3*(TWK!H1113+100)/100,"n/a")</f>
        <v>9.7652142857142863</v>
      </c>
    </row>
  </sheetData>
  <mergeCells count="8">
    <mergeCell ref="B1:G1"/>
    <mergeCell ref="O1:R1"/>
    <mergeCell ref="S1:AA1"/>
    <mergeCell ref="O2:R2"/>
    <mergeCell ref="S2:AA2"/>
    <mergeCell ref="H1:M1"/>
    <mergeCell ref="H2:M2"/>
    <mergeCell ref="C2:F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113"/>
  <sheetViews>
    <sheetView zoomScale="120" zoomScaleNormal="120" workbookViewId="0">
      <pane xSplit="1" ySplit="1" topLeftCell="B1088" activePane="bottomRight" state="frozen"/>
      <selection pane="topRight" activeCell="B1" sqref="B1"/>
      <selection pane="bottomLeft" activeCell="A4" sqref="A4"/>
      <selection pane="bottomRight" activeCell="M1098" sqref="M1098"/>
    </sheetView>
  </sheetViews>
  <sheetFormatPr defaultColWidth="8.88671875" defaultRowHeight="11.4" x14ac:dyDescent="0.2"/>
  <cols>
    <col min="1" max="1" width="15" style="3" customWidth="1"/>
    <col min="2" max="2" width="9.109375" style="153"/>
    <col min="3" max="3" width="8.88671875" style="153" customWidth="1"/>
    <col min="4" max="4" width="10.5546875" style="153" customWidth="1"/>
    <col min="5" max="5" width="10.109375" style="153" customWidth="1"/>
    <col min="6" max="8" width="8.88671875" style="153"/>
    <col min="9" max="16384" width="8.88671875" style="3"/>
  </cols>
  <sheetData>
    <row r="1" spans="1:8" x14ac:dyDescent="0.2">
      <c r="A1" s="150" t="s">
        <v>0</v>
      </c>
      <c r="B1" s="151" t="s">
        <v>1</v>
      </c>
      <c r="C1" s="151" t="s">
        <v>2</v>
      </c>
      <c r="D1" s="151" t="s">
        <v>3</v>
      </c>
      <c r="E1" s="151" t="s">
        <v>4</v>
      </c>
      <c r="F1" s="151" t="s">
        <v>5</v>
      </c>
      <c r="G1" s="151" t="s">
        <v>6</v>
      </c>
      <c r="H1" s="151" t="s">
        <v>7</v>
      </c>
    </row>
    <row r="2" spans="1:8" x14ac:dyDescent="0.2">
      <c r="A2" s="152">
        <v>37993</v>
      </c>
      <c r="B2" s="153" t="s">
        <v>22</v>
      </c>
      <c r="C2" s="153" t="s">
        <v>22</v>
      </c>
      <c r="D2" s="153">
        <v>200</v>
      </c>
      <c r="E2" s="153">
        <v>162</v>
      </c>
      <c r="F2" s="153">
        <v>163.75</v>
      </c>
      <c r="G2" s="153">
        <v>165</v>
      </c>
      <c r="H2" s="153">
        <v>152.5</v>
      </c>
    </row>
    <row r="3" spans="1:8" x14ac:dyDescent="0.2">
      <c r="A3" s="152">
        <v>38000</v>
      </c>
      <c r="B3" s="153" t="s">
        <v>22</v>
      </c>
      <c r="C3" s="153" t="s">
        <v>22</v>
      </c>
      <c r="D3" s="153">
        <v>200</v>
      </c>
      <c r="E3" s="153">
        <v>162</v>
      </c>
      <c r="F3" s="153">
        <v>169.5</v>
      </c>
      <c r="G3" s="153">
        <v>169.5</v>
      </c>
      <c r="H3" s="153">
        <v>149</v>
      </c>
    </row>
    <row r="4" spans="1:8" x14ac:dyDescent="0.2">
      <c r="A4" s="152">
        <v>38007</v>
      </c>
      <c r="B4" s="153" t="s">
        <v>22</v>
      </c>
      <c r="C4" s="153" t="s">
        <v>22</v>
      </c>
      <c r="D4" s="153">
        <v>194</v>
      </c>
      <c r="E4" s="153">
        <v>157</v>
      </c>
      <c r="F4" s="153">
        <v>172</v>
      </c>
      <c r="G4" s="153">
        <v>171</v>
      </c>
      <c r="H4" s="153">
        <v>144</v>
      </c>
    </row>
    <row r="5" spans="1:8" x14ac:dyDescent="0.2">
      <c r="A5" s="152">
        <v>38014</v>
      </c>
      <c r="B5" s="153" t="s">
        <v>22</v>
      </c>
      <c r="C5" s="153" t="s">
        <v>22</v>
      </c>
      <c r="D5" s="153">
        <v>208</v>
      </c>
      <c r="E5" s="153">
        <v>150</v>
      </c>
      <c r="F5" s="153">
        <v>161</v>
      </c>
      <c r="G5" s="153">
        <v>159</v>
      </c>
      <c r="H5" s="153">
        <v>137</v>
      </c>
    </row>
    <row r="6" spans="1:8" x14ac:dyDescent="0.2">
      <c r="A6" s="152">
        <v>38021</v>
      </c>
      <c r="B6" s="153" t="s">
        <v>22</v>
      </c>
      <c r="C6" s="153" t="s">
        <v>22</v>
      </c>
      <c r="D6" s="153">
        <v>214</v>
      </c>
      <c r="E6" s="153">
        <v>147</v>
      </c>
      <c r="F6" s="153">
        <v>152</v>
      </c>
      <c r="G6" s="153">
        <v>151</v>
      </c>
      <c r="H6" s="153">
        <v>127</v>
      </c>
    </row>
    <row r="7" spans="1:8" x14ac:dyDescent="0.2">
      <c r="A7" s="152">
        <v>38028</v>
      </c>
      <c r="B7" s="153" t="s">
        <v>22</v>
      </c>
      <c r="C7" s="153" t="s">
        <v>22</v>
      </c>
      <c r="D7" s="153">
        <v>183</v>
      </c>
      <c r="E7" s="153">
        <v>135</v>
      </c>
      <c r="F7" s="153">
        <v>134</v>
      </c>
      <c r="G7" s="153">
        <v>134</v>
      </c>
      <c r="H7" s="153">
        <v>118</v>
      </c>
    </row>
    <row r="8" spans="1:8" x14ac:dyDescent="0.2">
      <c r="A8" s="152">
        <v>38035</v>
      </c>
      <c r="B8" s="153" t="s">
        <v>22</v>
      </c>
      <c r="C8" s="153" t="s">
        <v>22</v>
      </c>
      <c r="D8" s="153">
        <v>181</v>
      </c>
      <c r="E8" s="153">
        <v>133</v>
      </c>
      <c r="F8" s="153">
        <v>131</v>
      </c>
      <c r="G8" s="153">
        <v>130</v>
      </c>
      <c r="H8" s="153">
        <v>117</v>
      </c>
    </row>
    <row r="9" spans="1:8" x14ac:dyDescent="0.2">
      <c r="A9" s="152">
        <v>38042</v>
      </c>
      <c r="B9" s="153" t="s">
        <v>22</v>
      </c>
      <c r="C9" s="153" t="s">
        <v>22</v>
      </c>
      <c r="D9" s="153">
        <v>161</v>
      </c>
      <c r="E9" s="153">
        <v>130</v>
      </c>
      <c r="F9" s="153">
        <v>126</v>
      </c>
      <c r="G9" s="153">
        <v>125</v>
      </c>
      <c r="H9" s="153">
        <v>120</v>
      </c>
    </row>
    <row r="10" spans="1:8" x14ac:dyDescent="0.2">
      <c r="A10" s="152">
        <v>38049</v>
      </c>
      <c r="B10" s="153" t="s">
        <v>22</v>
      </c>
      <c r="C10" s="153" t="s">
        <v>22</v>
      </c>
      <c r="D10" s="153">
        <v>160</v>
      </c>
      <c r="E10" s="153">
        <v>130</v>
      </c>
      <c r="F10" s="153">
        <v>124</v>
      </c>
      <c r="G10" s="153">
        <v>126</v>
      </c>
      <c r="H10" s="153">
        <v>116</v>
      </c>
    </row>
    <row r="11" spans="1:8" x14ac:dyDescent="0.2">
      <c r="A11" s="154">
        <v>38056</v>
      </c>
      <c r="B11" s="153" t="s">
        <v>22</v>
      </c>
      <c r="C11" s="153" t="s">
        <v>22</v>
      </c>
      <c r="D11" s="153">
        <v>149</v>
      </c>
      <c r="E11" s="153">
        <v>127</v>
      </c>
      <c r="F11" s="153">
        <v>122</v>
      </c>
      <c r="G11" s="153">
        <v>122</v>
      </c>
      <c r="H11" s="153">
        <v>114</v>
      </c>
    </row>
    <row r="12" spans="1:8" x14ac:dyDescent="0.2">
      <c r="A12" s="154">
        <v>38063</v>
      </c>
      <c r="B12" s="153" t="s">
        <v>22</v>
      </c>
      <c r="C12" s="153">
        <v>165</v>
      </c>
      <c r="D12" s="153">
        <v>151</v>
      </c>
      <c r="E12" s="153">
        <v>124</v>
      </c>
      <c r="F12" s="153">
        <v>122</v>
      </c>
      <c r="G12" s="153">
        <v>121</v>
      </c>
      <c r="H12" s="153">
        <v>112</v>
      </c>
    </row>
    <row r="13" spans="1:8" x14ac:dyDescent="0.2">
      <c r="A13" s="154">
        <v>38070</v>
      </c>
      <c r="B13" s="153">
        <v>184</v>
      </c>
      <c r="C13" s="153">
        <v>152</v>
      </c>
      <c r="D13" s="153">
        <v>143</v>
      </c>
      <c r="E13" s="153">
        <v>115</v>
      </c>
      <c r="F13" s="153">
        <v>119</v>
      </c>
      <c r="G13" s="153">
        <v>119</v>
      </c>
      <c r="H13" s="153">
        <v>110</v>
      </c>
    </row>
    <row r="14" spans="1:8" x14ac:dyDescent="0.2">
      <c r="A14" s="154">
        <v>38077</v>
      </c>
      <c r="B14" s="153">
        <v>184</v>
      </c>
      <c r="C14" s="153">
        <v>153</v>
      </c>
      <c r="D14" s="153">
        <v>151</v>
      </c>
      <c r="E14" s="153">
        <v>116</v>
      </c>
      <c r="F14" s="153">
        <v>118</v>
      </c>
      <c r="G14" s="153">
        <v>118</v>
      </c>
      <c r="H14" s="153">
        <v>110</v>
      </c>
    </row>
    <row r="15" spans="1:8" x14ac:dyDescent="0.2">
      <c r="A15" s="154">
        <v>38084</v>
      </c>
      <c r="B15" s="153">
        <v>185</v>
      </c>
      <c r="C15" s="153">
        <v>153</v>
      </c>
      <c r="D15" s="153">
        <v>147</v>
      </c>
      <c r="E15" s="153">
        <v>117</v>
      </c>
      <c r="F15" s="153">
        <v>118</v>
      </c>
      <c r="G15" s="153">
        <v>118</v>
      </c>
      <c r="H15" s="153">
        <v>111</v>
      </c>
    </row>
    <row r="16" spans="1:8" x14ac:dyDescent="0.2">
      <c r="A16" s="154">
        <v>38091</v>
      </c>
      <c r="B16" s="153">
        <v>180</v>
      </c>
      <c r="C16" s="153">
        <v>151</v>
      </c>
      <c r="D16" s="153">
        <v>146</v>
      </c>
      <c r="E16" s="153">
        <v>115</v>
      </c>
      <c r="F16" s="153">
        <v>115</v>
      </c>
      <c r="G16" s="153">
        <v>116</v>
      </c>
      <c r="H16" s="153">
        <v>110</v>
      </c>
    </row>
    <row r="17" spans="1:8" x14ac:dyDescent="0.2">
      <c r="A17" s="154">
        <v>38098</v>
      </c>
      <c r="B17" s="153">
        <v>173</v>
      </c>
      <c r="C17" s="153">
        <v>143</v>
      </c>
      <c r="D17" s="153">
        <v>140</v>
      </c>
      <c r="E17" s="153">
        <v>113</v>
      </c>
      <c r="F17" s="153">
        <v>113</v>
      </c>
      <c r="G17" s="153">
        <v>113</v>
      </c>
      <c r="H17" s="153">
        <v>109</v>
      </c>
    </row>
    <row r="18" spans="1:8" x14ac:dyDescent="0.2">
      <c r="A18" s="154">
        <v>38105</v>
      </c>
      <c r="B18" s="153">
        <v>169</v>
      </c>
      <c r="C18" s="153">
        <v>141</v>
      </c>
      <c r="D18" s="153">
        <v>136</v>
      </c>
      <c r="E18" s="153">
        <v>113</v>
      </c>
      <c r="F18" s="153">
        <v>112</v>
      </c>
      <c r="G18" s="153">
        <v>112</v>
      </c>
      <c r="H18" s="153">
        <v>108</v>
      </c>
    </row>
    <row r="19" spans="1:8" x14ac:dyDescent="0.2">
      <c r="A19" s="154">
        <v>38112</v>
      </c>
      <c r="B19" s="153">
        <v>162</v>
      </c>
      <c r="C19" s="153">
        <v>139</v>
      </c>
      <c r="D19" s="153">
        <v>136</v>
      </c>
      <c r="E19" s="153">
        <v>113</v>
      </c>
      <c r="F19" s="153">
        <v>111</v>
      </c>
      <c r="G19" s="153">
        <v>112</v>
      </c>
      <c r="H19" s="153">
        <v>108</v>
      </c>
    </row>
    <row r="20" spans="1:8" x14ac:dyDescent="0.2">
      <c r="A20" s="154">
        <v>38119</v>
      </c>
      <c r="B20" s="153">
        <v>176</v>
      </c>
      <c r="C20" s="153">
        <v>152</v>
      </c>
      <c r="D20" s="153">
        <v>152</v>
      </c>
      <c r="E20" s="153">
        <v>113</v>
      </c>
      <c r="F20" s="153">
        <v>113</v>
      </c>
      <c r="G20" s="153">
        <v>113</v>
      </c>
      <c r="H20" s="153">
        <v>108</v>
      </c>
    </row>
    <row r="21" spans="1:8" x14ac:dyDescent="0.2">
      <c r="A21" s="154">
        <v>38126</v>
      </c>
      <c r="B21" s="153">
        <v>200</v>
      </c>
      <c r="C21" s="153">
        <v>168</v>
      </c>
      <c r="D21" s="153">
        <v>169</v>
      </c>
      <c r="E21" s="153">
        <v>119</v>
      </c>
      <c r="F21" s="153">
        <v>113</v>
      </c>
      <c r="G21" s="153">
        <v>113</v>
      </c>
      <c r="H21" s="153">
        <v>108</v>
      </c>
    </row>
    <row r="22" spans="1:8" x14ac:dyDescent="0.2">
      <c r="A22" s="154">
        <v>38133</v>
      </c>
      <c r="B22" s="153">
        <v>210</v>
      </c>
      <c r="C22" s="153">
        <v>175</v>
      </c>
      <c r="D22" s="153">
        <v>174</v>
      </c>
      <c r="E22" s="153">
        <v>130</v>
      </c>
      <c r="F22" s="153">
        <v>114</v>
      </c>
      <c r="G22" s="153">
        <v>114</v>
      </c>
      <c r="H22" s="153">
        <v>112</v>
      </c>
    </row>
    <row r="23" spans="1:8" x14ac:dyDescent="0.2">
      <c r="A23" s="154">
        <v>38140</v>
      </c>
      <c r="B23" s="153">
        <v>209</v>
      </c>
      <c r="C23" s="153">
        <v>170</v>
      </c>
      <c r="D23" s="153">
        <v>169</v>
      </c>
      <c r="E23" s="153">
        <v>131</v>
      </c>
      <c r="F23" s="153">
        <v>117</v>
      </c>
      <c r="G23" s="153">
        <v>117</v>
      </c>
      <c r="H23" s="153">
        <v>114</v>
      </c>
    </row>
    <row r="24" spans="1:8" x14ac:dyDescent="0.2">
      <c r="A24" s="154">
        <v>38147</v>
      </c>
      <c r="B24" s="153">
        <v>206</v>
      </c>
      <c r="C24" s="153">
        <v>168</v>
      </c>
      <c r="D24" s="153">
        <v>163</v>
      </c>
      <c r="E24" s="153">
        <v>127</v>
      </c>
      <c r="F24" s="153">
        <v>115</v>
      </c>
      <c r="G24" s="153">
        <v>115</v>
      </c>
      <c r="H24" s="153">
        <v>118</v>
      </c>
    </row>
    <row r="25" spans="1:8" x14ac:dyDescent="0.2">
      <c r="A25" s="154">
        <v>38154</v>
      </c>
      <c r="B25" s="153">
        <v>192</v>
      </c>
      <c r="C25" s="153">
        <v>156</v>
      </c>
      <c r="D25" s="153">
        <v>152</v>
      </c>
      <c r="E25" s="153">
        <v>120</v>
      </c>
      <c r="F25" s="153">
        <v>113</v>
      </c>
      <c r="G25" s="153">
        <v>113</v>
      </c>
      <c r="H25" s="153">
        <v>111</v>
      </c>
    </row>
    <row r="26" spans="1:8" x14ac:dyDescent="0.2">
      <c r="A26" s="154">
        <v>38161</v>
      </c>
      <c r="B26" s="153">
        <v>184</v>
      </c>
      <c r="C26" s="153">
        <v>151</v>
      </c>
      <c r="D26" s="153">
        <v>150</v>
      </c>
      <c r="E26" s="153">
        <v>120</v>
      </c>
      <c r="F26" s="153">
        <v>111</v>
      </c>
      <c r="G26" s="153">
        <v>111</v>
      </c>
      <c r="H26" s="153">
        <v>110</v>
      </c>
    </row>
    <row r="27" spans="1:8" x14ac:dyDescent="0.2">
      <c r="A27" s="154">
        <v>38168</v>
      </c>
      <c r="B27" s="153">
        <v>184</v>
      </c>
      <c r="C27" s="153">
        <v>152</v>
      </c>
      <c r="D27" s="153">
        <v>151</v>
      </c>
      <c r="E27" s="153">
        <v>117</v>
      </c>
      <c r="F27" s="153">
        <v>111</v>
      </c>
      <c r="G27" s="153">
        <v>111</v>
      </c>
      <c r="H27" s="153">
        <v>111</v>
      </c>
    </row>
    <row r="28" spans="1:8" x14ac:dyDescent="0.2">
      <c r="A28" s="155">
        <v>38175</v>
      </c>
      <c r="B28" s="153">
        <v>183</v>
      </c>
      <c r="C28" s="153">
        <v>152</v>
      </c>
      <c r="D28" s="153">
        <v>151</v>
      </c>
      <c r="E28" s="153">
        <v>114</v>
      </c>
      <c r="F28" s="153">
        <v>112</v>
      </c>
      <c r="G28" s="153">
        <v>113</v>
      </c>
      <c r="H28" s="153">
        <v>109</v>
      </c>
    </row>
    <row r="29" spans="1:8" x14ac:dyDescent="0.2">
      <c r="A29" s="155">
        <v>38182</v>
      </c>
      <c r="B29" s="153">
        <v>177</v>
      </c>
      <c r="C29" s="153">
        <v>147</v>
      </c>
      <c r="D29" s="153">
        <v>146</v>
      </c>
      <c r="E29" s="153">
        <v>112</v>
      </c>
      <c r="F29" s="153">
        <v>114</v>
      </c>
      <c r="G29" s="153">
        <v>114</v>
      </c>
      <c r="H29" s="153">
        <v>108</v>
      </c>
    </row>
    <row r="30" spans="1:8" x14ac:dyDescent="0.2">
      <c r="A30" s="155">
        <v>38189</v>
      </c>
      <c r="B30" s="153">
        <v>177</v>
      </c>
      <c r="C30" s="153">
        <v>152</v>
      </c>
      <c r="D30" s="153">
        <v>153</v>
      </c>
      <c r="E30" s="153">
        <v>113</v>
      </c>
      <c r="F30" s="153">
        <v>114</v>
      </c>
      <c r="G30" s="153">
        <v>114</v>
      </c>
      <c r="H30" s="153">
        <v>109</v>
      </c>
    </row>
    <row r="31" spans="1:8" x14ac:dyDescent="0.2">
      <c r="A31" s="155">
        <v>38196</v>
      </c>
      <c r="B31" s="153">
        <v>198</v>
      </c>
      <c r="C31" s="153">
        <v>181</v>
      </c>
      <c r="D31" s="153">
        <v>194</v>
      </c>
      <c r="E31" s="153">
        <v>151</v>
      </c>
      <c r="F31" s="153">
        <v>155</v>
      </c>
      <c r="G31" s="153">
        <v>154</v>
      </c>
      <c r="H31" s="153">
        <v>144</v>
      </c>
    </row>
    <row r="32" spans="1:8" x14ac:dyDescent="0.2">
      <c r="A32" s="155">
        <v>38203</v>
      </c>
      <c r="B32" s="153">
        <v>221</v>
      </c>
      <c r="C32" s="153">
        <v>212</v>
      </c>
      <c r="D32" s="153">
        <v>210</v>
      </c>
      <c r="E32" s="153">
        <v>180</v>
      </c>
      <c r="F32" s="153">
        <v>182</v>
      </c>
      <c r="G32" s="153">
        <v>181</v>
      </c>
      <c r="H32" s="153">
        <v>177</v>
      </c>
    </row>
    <row r="33" spans="1:8" x14ac:dyDescent="0.2">
      <c r="A33" s="152">
        <v>38210</v>
      </c>
      <c r="B33" s="153">
        <v>225</v>
      </c>
      <c r="C33" s="153">
        <v>225</v>
      </c>
      <c r="D33" s="153">
        <v>220</v>
      </c>
      <c r="E33" s="153">
        <v>179</v>
      </c>
      <c r="F33" s="153">
        <v>188</v>
      </c>
      <c r="G33" s="153">
        <v>186</v>
      </c>
      <c r="H33" s="153">
        <v>174</v>
      </c>
    </row>
    <row r="34" spans="1:8" x14ac:dyDescent="0.2">
      <c r="A34" s="152">
        <v>38217</v>
      </c>
      <c r="B34" s="153">
        <v>235</v>
      </c>
      <c r="C34" s="153">
        <v>228</v>
      </c>
      <c r="D34" s="153">
        <v>228</v>
      </c>
      <c r="E34" s="153">
        <v>218</v>
      </c>
      <c r="F34" s="153">
        <v>228</v>
      </c>
      <c r="G34" s="153">
        <v>228</v>
      </c>
      <c r="H34" s="153">
        <v>202</v>
      </c>
    </row>
    <row r="35" spans="1:8" x14ac:dyDescent="0.2">
      <c r="A35" s="152">
        <v>38224</v>
      </c>
      <c r="B35" s="153">
        <v>229</v>
      </c>
      <c r="C35" s="153">
        <v>225</v>
      </c>
      <c r="D35" s="153">
        <v>224</v>
      </c>
      <c r="E35" s="153">
        <v>208</v>
      </c>
      <c r="F35" s="153">
        <v>231</v>
      </c>
      <c r="G35" s="153">
        <v>231</v>
      </c>
      <c r="H35" s="153">
        <v>201</v>
      </c>
    </row>
    <row r="36" spans="1:8" x14ac:dyDescent="0.2">
      <c r="A36" s="152">
        <v>38231</v>
      </c>
      <c r="B36" s="153">
        <v>230</v>
      </c>
      <c r="C36" s="153">
        <v>224</v>
      </c>
      <c r="D36" s="153">
        <v>221</v>
      </c>
      <c r="E36" s="153">
        <v>212</v>
      </c>
      <c r="F36" s="153">
        <v>236</v>
      </c>
      <c r="G36" s="153">
        <v>239</v>
      </c>
      <c r="H36" s="153">
        <v>217</v>
      </c>
    </row>
    <row r="37" spans="1:8" x14ac:dyDescent="0.2">
      <c r="A37" s="152">
        <v>38238</v>
      </c>
      <c r="B37" s="153">
        <v>230</v>
      </c>
      <c r="C37" s="153">
        <v>222</v>
      </c>
      <c r="D37" s="153">
        <v>228</v>
      </c>
      <c r="E37" s="153">
        <v>259</v>
      </c>
      <c r="F37" s="153">
        <v>262</v>
      </c>
      <c r="G37" s="153">
        <v>266</v>
      </c>
      <c r="H37" s="153">
        <v>267</v>
      </c>
    </row>
    <row r="38" spans="1:8" x14ac:dyDescent="0.2">
      <c r="A38" s="152">
        <v>38245</v>
      </c>
      <c r="B38" s="153">
        <v>314</v>
      </c>
      <c r="C38" s="153">
        <v>336</v>
      </c>
      <c r="D38" s="153">
        <v>355</v>
      </c>
      <c r="E38" s="153">
        <v>373</v>
      </c>
      <c r="F38" s="153">
        <v>358</v>
      </c>
      <c r="G38" s="153">
        <v>360</v>
      </c>
      <c r="H38" s="153">
        <v>385</v>
      </c>
    </row>
    <row r="39" spans="1:8" x14ac:dyDescent="0.2">
      <c r="A39" s="152">
        <v>38252</v>
      </c>
      <c r="B39" s="153">
        <v>335</v>
      </c>
      <c r="C39" s="153">
        <v>357</v>
      </c>
      <c r="D39" s="153">
        <v>383</v>
      </c>
      <c r="E39" s="153">
        <v>390</v>
      </c>
      <c r="F39" s="153">
        <v>379</v>
      </c>
      <c r="G39" s="153">
        <v>386</v>
      </c>
      <c r="H39" s="153">
        <v>384</v>
      </c>
    </row>
    <row r="40" spans="1:8" x14ac:dyDescent="0.2">
      <c r="A40" s="152">
        <v>38259</v>
      </c>
      <c r="B40" s="153">
        <v>382</v>
      </c>
      <c r="C40" s="153">
        <v>400</v>
      </c>
      <c r="D40" s="153">
        <v>426</v>
      </c>
      <c r="E40" s="153">
        <v>414</v>
      </c>
      <c r="F40" s="153">
        <v>420</v>
      </c>
      <c r="G40" s="153">
        <v>423</v>
      </c>
      <c r="H40" s="153">
        <v>388</v>
      </c>
    </row>
    <row r="41" spans="1:8" x14ac:dyDescent="0.2">
      <c r="A41" s="152">
        <v>38266</v>
      </c>
      <c r="B41" s="153">
        <v>400</v>
      </c>
      <c r="C41" s="153">
        <v>403</v>
      </c>
      <c r="D41" s="153">
        <v>419</v>
      </c>
      <c r="E41" s="153">
        <v>403</v>
      </c>
      <c r="F41" s="153">
        <v>425</v>
      </c>
      <c r="G41" s="153">
        <v>429</v>
      </c>
      <c r="H41" s="153">
        <v>397</v>
      </c>
    </row>
    <row r="42" spans="1:8" x14ac:dyDescent="0.2">
      <c r="A42" s="152">
        <v>38273</v>
      </c>
      <c r="B42" s="153">
        <v>335</v>
      </c>
      <c r="C42" s="153">
        <v>338</v>
      </c>
      <c r="D42" s="153">
        <v>340</v>
      </c>
      <c r="E42" s="153">
        <v>307</v>
      </c>
      <c r="F42" s="153">
        <v>333</v>
      </c>
      <c r="G42" s="153">
        <v>333</v>
      </c>
      <c r="H42" s="153">
        <v>287</v>
      </c>
    </row>
    <row r="43" spans="1:8" x14ac:dyDescent="0.2">
      <c r="A43" s="152">
        <v>38280</v>
      </c>
      <c r="B43" s="153">
        <v>322</v>
      </c>
      <c r="C43" s="153">
        <v>333</v>
      </c>
      <c r="D43" s="153">
        <v>333</v>
      </c>
      <c r="E43" s="153">
        <v>277</v>
      </c>
      <c r="F43" s="153">
        <v>306</v>
      </c>
      <c r="G43" s="153">
        <v>301</v>
      </c>
      <c r="H43" s="153">
        <v>238</v>
      </c>
    </row>
    <row r="44" spans="1:8" x14ac:dyDescent="0.2">
      <c r="A44" s="152">
        <v>38287</v>
      </c>
      <c r="B44" s="153">
        <v>382</v>
      </c>
      <c r="C44" s="153">
        <v>396</v>
      </c>
      <c r="D44" s="153">
        <v>423</v>
      </c>
      <c r="E44" s="153">
        <v>368</v>
      </c>
      <c r="F44" s="153">
        <v>368</v>
      </c>
      <c r="G44" s="153">
        <v>368</v>
      </c>
      <c r="H44" s="153">
        <v>276</v>
      </c>
    </row>
    <row r="45" spans="1:8" x14ac:dyDescent="0.2">
      <c r="A45" s="152">
        <v>38294</v>
      </c>
      <c r="B45" s="153">
        <v>374</v>
      </c>
      <c r="C45" s="153">
        <v>356</v>
      </c>
      <c r="D45" s="153">
        <v>369</v>
      </c>
      <c r="E45" s="153">
        <v>317</v>
      </c>
      <c r="F45" s="153">
        <v>313</v>
      </c>
      <c r="G45" s="153">
        <v>312</v>
      </c>
      <c r="H45" s="153">
        <v>272</v>
      </c>
    </row>
    <row r="46" spans="1:8" x14ac:dyDescent="0.2">
      <c r="A46" s="152">
        <v>38301</v>
      </c>
      <c r="B46" s="153">
        <v>368</v>
      </c>
      <c r="C46" s="153">
        <v>385</v>
      </c>
      <c r="D46" s="153">
        <v>371</v>
      </c>
      <c r="E46" s="153">
        <v>359</v>
      </c>
      <c r="F46" s="153">
        <v>371</v>
      </c>
      <c r="G46" s="153">
        <v>380</v>
      </c>
      <c r="H46" s="153">
        <v>333</v>
      </c>
    </row>
    <row r="47" spans="1:8" x14ac:dyDescent="0.2">
      <c r="A47" s="152">
        <v>38308</v>
      </c>
      <c r="B47" s="153">
        <v>303</v>
      </c>
      <c r="C47" s="153">
        <v>295</v>
      </c>
      <c r="D47" s="153">
        <v>298</v>
      </c>
      <c r="E47" s="153">
        <v>264</v>
      </c>
      <c r="F47" s="153">
        <v>305</v>
      </c>
      <c r="G47" s="153">
        <v>308</v>
      </c>
      <c r="H47" s="153">
        <v>255</v>
      </c>
    </row>
    <row r="48" spans="1:8" x14ac:dyDescent="0.2">
      <c r="A48" s="152">
        <v>38315</v>
      </c>
      <c r="B48" s="153">
        <v>255</v>
      </c>
      <c r="C48" s="153">
        <v>244</v>
      </c>
      <c r="D48" s="153">
        <v>236</v>
      </c>
      <c r="E48" s="153">
        <v>180</v>
      </c>
      <c r="F48" s="153">
        <v>208</v>
      </c>
      <c r="G48" s="153">
        <v>208</v>
      </c>
      <c r="H48" s="153">
        <v>171</v>
      </c>
    </row>
    <row r="49" spans="1:8" x14ac:dyDescent="0.2">
      <c r="A49" s="152">
        <v>38322</v>
      </c>
      <c r="B49" s="153" t="s">
        <v>22</v>
      </c>
      <c r="C49" s="153">
        <v>249</v>
      </c>
      <c r="D49" s="153">
        <v>240</v>
      </c>
      <c r="E49" s="153">
        <v>175</v>
      </c>
      <c r="F49" s="153">
        <v>192</v>
      </c>
      <c r="G49" s="153">
        <v>192</v>
      </c>
      <c r="H49" s="153">
        <v>166</v>
      </c>
    </row>
    <row r="50" spans="1:8" x14ac:dyDescent="0.2">
      <c r="A50" s="152">
        <v>38329</v>
      </c>
      <c r="B50" s="153" t="s">
        <v>22</v>
      </c>
      <c r="C50" s="153">
        <v>245</v>
      </c>
      <c r="D50" s="153">
        <v>245</v>
      </c>
      <c r="E50" s="153">
        <v>198</v>
      </c>
      <c r="F50" s="153">
        <v>199</v>
      </c>
      <c r="G50" s="153">
        <v>202</v>
      </c>
      <c r="H50" s="153">
        <v>180</v>
      </c>
    </row>
    <row r="51" spans="1:8" x14ac:dyDescent="0.2">
      <c r="A51" s="152">
        <v>38336</v>
      </c>
      <c r="B51" s="153" t="s">
        <v>22</v>
      </c>
      <c r="C51" s="153">
        <v>318</v>
      </c>
      <c r="D51" s="153">
        <v>301</v>
      </c>
      <c r="E51" s="153">
        <v>277</v>
      </c>
      <c r="F51" s="153">
        <v>270</v>
      </c>
      <c r="G51" s="153">
        <v>279</v>
      </c>
      <c r="H51" s="153">
        <v>267</v>
      </c>
    </row>
    <row r="52" spans="1:8" x14ac:dyDescent="0.2">
      <c r="A52" s="152">
        <v>38343</v>
      </c>
      <c r="B52" s="153" t="s">
        <v>22</v>
      </c>
      <c r="C52" s="153" t="s">
        <v>22</v>
      </c>
      <c r="D52" s="153">
        <v>346</v>
      </c>
      <c r="E52" s="153">
        <v>345</v>
      </c>
      <c r="F52" s="153">
        <v>333</v>
      </c>
      <c r="G52" s="153">
        <v>344</v>
      </c>
      <c r="H52" s="153">
        <v>303</v>
      </c>
    </row>
    <row r="53" spans="1:8" x14ac:dyDescent="0.2">
      <c r="A53" s="152">
        <v>38350</v>
      </c>
      <c r="B53" s="153" t="s">
        <v>22</v>
      </c>
      <c r="C53" s="153" t="s">
        <v>22</v>
      </c>
      <c r="D53" s="153">
        <v>300</v>
      </c>
      <c r="E53" s="153">
        <v>257</v>
      </c>
      <c r="F53" s="153">
        <v>273</v>
      </c>
      <c r="G53" s="153">
        <v>278</v>
      </c>
      <c r="H53" s="153">
        <v>237</v>
      </c>
    </row>
    <row r="54" spans="1:8" x14ac:dyDescent="0.2">
      <c r="A54" s="152">
        <v>38357</v>
      </c>
      <c r="B54" s="153" t="s">
        <v>22</v>
      </c>
      <c r="C54" s="153" t="s">
        <v>22</v>
      </c>
      <c r="D54" s="153">
        <v>261</v>
      </c>
      <c r="E54" s="153">
        <v>200</v>
      </c>
      <c r="F54" s="153">
        <v>222</v>
      </c>
      <c r="G54" s="153">
        <v>222</v>
      </c>
      <c r="H54" s="153">
        <v>190</v>
      </c>
    </row>
    <row r="55" spans="1:8" x14ac:dyDescent="0.2">
      <c r="A55" s="152">
        <v>38364</v>
      </c>
      <c r="B55" s="153" t="s">
        <v>22</v>
      </c>
      <c r="C55" s="153" t="s">
        <v>22</v>
      </c>
      <c r="D55" s="153">
        <v>324</v>
      </c>
      <c r="E55" s="153">
        <v>285</v>
      </c>
      <c r="F55" s="153">
        <v>244</v>
      </c>
      <c r="G55" s="153">
        <v>248</v>
      </c>
      <c r="H55" s="153">
        <v>264</v>
      </c>
    </row>
    <row r="56" spans="1:8" x14ac:dyDescent="0.2">
      <c r="A56" s="152">
        <v>38371</v>
      </c>
      <c r="B56" s="153" t="s">
        <v>22</v>
      </c>
      <c r="C56" s="153" t="s">
        <v>22</v>
      </c>
      <c r="D56" s="153">
        <v>361</v>
      </c>
      <c r="E56" s="153">
        <v>329</v>
      </c>
      <c r="F56" s="153">
        <v>290</v>
      </c>
      <c r="G56" s="153">
        <v>294</v>
      </c>
      <c r="H56" s="153">
        <v>313</v>
      </c>
    </row>
    <row r="57" spans="1:8" x14ac:dyDescent="0.2">
      <c r="A57" s="152">
        <v>38378</v>
      </c>
      <c r="B57" s="153" t="s">
        <v>22</v>
      </c>
      <c r="C57" s="153" t="s">
        <v>22</v>
      </c>
      <c r="D57" s="153">
        <v>293</v>
      </c>
      <c r="E57" s="153">
        <v>281</v>
      </c>
      <c r="F57" s="153">
        <v>329</v>
      </c>
      <c r="G57" s="153">
        <v>326</v>
      </c>
      <c r="H57" s="153">
        <v>285</v>
      </c>
    </row>
    <row r="58" spans="1:8" x14ac:dyDescent="0.2">
      <c r="A58" s="152">
        <v>38385</v>
      </c>
      <c r="B58" s="153" t="s">
        <v>22</v>
      </c>
      <c r="C58" s="153" t="s">
        <v>22</v>
      </c>
      <c r="D58" s="153">
        <v>263</v>
      </c>
      <c r="E58" s="153">
        <v>218</v>
      </c>
      <c r="F58" s="153">
        <v>301</v>
      </c>
      <c r="G58" s="153">
        <v>299</v>
      </c>
      <c r="H58" s="153">
        <v>207</v>
      </c>
    </row>
    <row r="59" spans="1:8" x14ac:dyDescent="0.2">
      <c r="A59" s="152">
        <v>38392</v>
      </c>
      <c r="B59" s="153" t="s">
        <v>22</v>
      </c>
      <c r="C59" s="153" t="s">
        <v>22</v>
      </c>
      <c r="D59" s="153">
        <v>233</v>
      </c>
      <c r="E59" s="153">
        <v>215</v>
      </c>
      <c r="F59" s="153">
        <v>218</v>
      </c>
      <c r="G59" s="153">
        <v>219</v>
      </c>
      <c r="H59" s="153">
        <v>202</v>
      </c>
    </row>
    <row r="60" spans="1:8" x14ac:dyDescent="0.2">
      <c r="A60" s="152">
        <v>38399</v>
      </c>
      <c r="B60" s="153" t="s">
        <v>22</v>
      </c>
      <c r="C60" s="153" t="s">
        <v>22</v>
      </c>
      <c r="D60" s="153">
        <v>278</v>
      </c>
      <c r="E60" s="153">
        <v>303</v>
      </c>
      <c r="F60" s="153">
        <v>243</v>
      </c>
      <c r="G60" s="153">
        <v>247</v>
      </c>
      <c r="H60" s="153">
        <v>278</v>
      </c>
    </row>
    <row r="61" spans="1:8" x14ac:dyDescent="0.2">
      <c r="A61" s="152">
        <v>38406</v>
      </c>
      <c r="B61" s="153" t="s">
        <v>22</v>
      </c>
      <c r="C61" s="153" t="s">
        <v>22</v>
      </c>
      <c r="D61" s="153">
        <v>320</v>
      </c>
      <c r="E61" s="153">
        <v>313</v>
      </c>
      <c r="F61" s="153">
        <v>289</v>
      </c>
      <c r="G61" s="153">
        <v>289</v>
      </c>
      <c r="H61" s="153">
        <v>291</v>
      </c>
    </row>
    <row r="62" spans="1:8" x14ac:dyDescent="0.2">
      <c r="A62" s="152">
        <v>38413</v>
      </c>
      <c r="B62" s="153" t="s">
        <v>22</v>
      </c>
      <c r="C62" s="153">
        <v>380</v>
      </c>
      <c r="D62" s="153">
        <v>369</v>
      </c>
      <c r="E62" s="153">
        <v>323</v>
      </c>
      <c r="F62" s="153">
        <v>322</v>
      </c>
      <c r="G62" s="153">
        <v>323</v>
      </c>
      <c r="H62" s="153">
        <v>298</v>
      </c>
    </row>
    <row r="63" spans="1:8" x14ac:dyDescent="0.2">
      <c r="A63" s="152">
        <v>38420</v>
      </c>
      <c r="B63" s="153" t="s">
        <v>22</v>
      </c>
      <c r="C63" s="153">
        <v>304</v>
      </c>
      <c r="D63" s="153">
        <v>278</v>
      </c>
      <c r="E63" s="153">
        <v>247</v>
      </c>
      <c r="F63" s="153">
        <v>268</v>
      </c>
      <c r="G63" s="153">
        <v>272</v>
      </c>
      <c r="H63" s="153">
        <v>237</v>
      </c>
    </row>
    <row r="64" spans="1:8" x14ac:dyDescent="0.2">
      <c r="A64" s="152">
        <v>38427</v>
      </c>
      <c r="B64" s="153" t="s">
        <v>22</v>
      </c>
      <c r="C64" s="153">
        <v>350</v>
      </c>
      <c r="D64" s="153">
        <v>344</v>
      </c>
      <c r="E64" s="153">
        <v>308</v>
      </c>
      <c r="F64" s="153">
        <v>341</v>
      </c>
      <c r="G64" s="153">
        <v>343</v>
      </c>
      <c r="H64" s="153">
        <v>287</v>
      </c>
    </row>
    <row r="65" spans="1:8" x14ac:dyDescent="0.2">
      <c r="A65" s="152">
        <v>38434</v>
      </c>
      <c r="B65" s="153" t="s">
        <v>22</v>
      </c>
      <c r="C65" s="153">
        <v>271</v>
      </c>
      <c r="D65" s="153">
        <v>250</v>
      </c>
      <c r="E65" s="153">
        <v>203</v>
      </c>
      <c r="F65" s="153">
        <v>232</v>
      </c>
      <c r="G65" s="153">
        <v>233</v>
      </c>
      <c r="H65" s="153">
        <v>198</v>
      </c>
    </row>
    <row r="66" spans="1:8" x14ac:dyDescent="0.2">
      <c r="A66" s="156">
        <v>38441</v>
      </c>
      <c r="B66" s="157">
        <v>270</v>
      </c>
      <c r="C66" s="157">
        <v>243</v>
      </c>
      <c r="D66" s="157">
        <v>231</v>
      </c>
      <c r="E66" s="157">
        <v>171</v>
      </c>
      <c r="F66" s="157">
        <v>206</v>
      </c>
      <c r="G66" s="157">
        <v>208</v>
      </c>
      <c r="H66" s="157">
        <v>167</v>
      </c>
    </row>
    <row r="67" spans="1:8" x14ac:dyDescent="0.2">
      <c r="A67" s="152">
        <v>38448</v>
      </c>
      <c r="B67" s="153">
        <v>307</v>
      </c>
      <c r="C67" s="153">
        <v>316</v>
      </c>
      <c r="D67" s="153">
        <v>313</v>
      </c>
      <c r="E67" s="153">
        <v>221</v>
      </c>
      <c r="F67" s="153">
        <v>233</v>
      </c>
      <c r="G67" s="153">
        <v>235</v>
      </c>
      <c r="H67" s="153">
        <v>210</v>
      </c>
    </row>
    <row r="68" spans="1:8" x14ac:dyDescent="0.2">
      <c r="A68" s="152">
        <v>38455</v>
      </c>
      <c r="B68" s="153">
        <v>278</v>
      </c>
      <c r="C68" s="153">
        <v>249</v>
      </c>
      <c r="D68" s="153">
        <v>241</v>
      </c>
      <c r="E68" s="153">
        <v>188</v>
      </c>
      <c r="F68" s="153">
        <v>195</v>
      </c>
      <c r="G68" s="153">
        <v>195</v>
      </c>
      <c r="H68" s="153">
        <v>177</v>
      </c>
    </row>
    <row r="69" spans="1:8" x14ac:dyDescent="0.2">
      <c r="A69" s="152">
        <v>38462</v>
      </c>
      <c r="B69" s="153">
        <v>276</v>
      </c>
      <c r="C69" s="153">
        <v>248</v>
      </c>
      <c r="D69" s="153">
        <v>238</v>
      </c>
      <c r="E69" s="153">
        <v>179</v>
      </c>
      <c r="F69" s="153">
        <v>188</v>
      </c>
      <c r="G69" s="153">
        <v>189</v>
      </c>
      <c r="H69" s="153">
        <v>170</v>
      </c>
    </row>
    <row r="70" spans="1:8" x14ac:dyDescent="0.2">
      <c r="A70" s="152">
        <v>38469</v>
      </c>
      <c r="B70" s="153">
        <v>261</v>
      </c>
      <c r="C70" s="153">
        <v>233</v>
      </c>
      <c r="D70" s="153">
        <v>223</v>
      </c>
      <c r="E70" s="153">
        <v>168</v>
      </c>
      <c r="F70" s="153">
        <v>178</v>
      </c>
      <c r="G70" s="153">
        <v>178</v>
      </c>
      <c r="H70" s="153">
        <v>161</v>
      </c>
    </row>
    <row r="71" spans="1:8" x14ac:dyDescent="0.2">
      <c r="A71" s="152">
        <v>38476</v>
      </c>
      <c r="B71" s="153">
        <v>263</v>
      </c>
      <c r="C71" s="153">
        <v>237</v>
      </c>
      <c r="D71" s="153">
        <v>245</v>
      </c>
      <c r="E71" s="153">
        <v>214</v>
      </c>
      <c r="F71" s="153">
        <v>187</v>
      </c>
      <c r="G71" s="153">
        <v>189</v>
      </c>
      <c r="H71" s="153">
        <v>171</v>
      </c>
    </row>
    <row r="72" spans="1:8" x14ac:dyDescent="0.2">
      <c r="A72" s="152">
        <v>38483</v>
      </c>
      <c r="B72" s="153">
        <v>252</v>
      </c>
      <c r="C72" s="153">
        <v>231</v>
      </c>
      <c r="D72" s="153">
        <v>229</v>
      </c>
      <c r="E72" s="153">
        <v>195</v>
      </c>
      <c r="F72" s="153">
        <v>182</v>
      </c>
      <c r="G72" s="153">
        <v>186</v>
      </c>
      <c r="H72" s="153">
        <v>167</v>
      </c>
    </row>
    <row r="73" spans="1:8" x14ac:dyDescent="0.2">
      <c r="A73" s="152">
        <v>38490</v>
      </c>
      <c r="B73" s="153">
        <v>258</v>
      </c>
      <c r="C73" s="153">
        <v>252</v>
      </c>
      <c r="D73" s="153">
        <v>249</v>
      </c>
      <c r="E73" s="153">
        <v>185</v>
      </c>
      <c r="F73" s="153">
        <v>178</v>
      </c>
      <c r="G73" s="153">
        <v>179</v>
      </c>
      <c r="H73" s="153">
        <v>165</v>
      </c>
    </row>
    <row r="74" spans="1:8" x14ac:dyDescent="0.2">
      <c r="A74" s="152">
        <v>38497</v>
      </c>
      <c r="B74" s="153">
        <v>289</v>
      </c>
      <c r="C74" s="153">
        <v>274</v>
      </c>
      <c r="D74" s="153">
        <v>265</v>
      </c>
      <c r="E74" s="153">
        <v>194</v>
      </c>
      <c r="F74" s="153">
        <v>183</v>
      </c>
      <c r="G74" s="153">
        <v>184</v>
      </c>
      <c r="H74" s="153">
        <v>178</v>
      </c>
    </row>
    <row r="75" spans="1:8" x14ac:dyDescent="0.2">
      <c r="A75" s="152">
        <v>38504</v>
      </c>
      <c r="B75" s="153">
        <v>282</v>
      </c>
      <c r="C75" s="153">
        <v>264</v>
      </c>
      <c r="D75" s="153">
        <v>253</v>
      </c>
      <c r="E75" s="153">
        <v>188</v>
      </c>
      <c r="F75" s="153">
        <v>183</v>
      </c>
      <c r="G75" s="153">
        <v>183</v>
      </c>
      <c r="H75" s="153">
        <v>174</v>
      </c>
    </row>
    <row r="76" spans="1:8" x14ac:dyDescent="0.2">
      <c r="A76" s="152">
        <v>38511</v>
      </c>
      <c r="B76" s="153">
        <v>287</v>
      </c>
      <c r="C76" s="153">
        <v>243</v>
      </c>
      <c r="D76" s="153">
        <v>233</v>
      </c>
      <c r="E76" s="153">
        <v>178</v>
      </c>
      <c r="F76" s="153">
        <v>166</v>
      </c>
      <c r="G76" s="153">
        <v>169</v>
      </c>
      <c r="H76" s="153">
        <v>167</v>
      </c>
    </row>
    <row r="77" spans="1:8" x14ac:dyDescent="0.2">
      <c r="A77" s="152">
        <v>38518</v>
      </c>
      <c r="B77" s="153">
        <v>284</v>
      </c>
      <c r="C77" s="153">
        <v>231</v>
      </c>
      <c r="D77" s="153">
        <v>221</v>
      </c>
      <c r="E77" s="153">
        <v>173</v>
      </c>
      <c r="F77" s="153">
        <v>161</v>
      </c>
      <c r="G77" s="153">
        <v>162</v>
      </c>
      <c r="H77" s="153">
        <v>161</v>
      </c>
    </row>
    <row r="78" spans="1:8" x14ac:dyDescent="0.2">
      <c r="A78" s="152">
        <v>38525</v>
      </c>
      <c r="B78" s="153">
        <v>279</v>
      </c>
      <c r="C78" s="153">
        <v>229</v>
      </c>
      <c r="D78" s="153">
        <v>209</v>
      </c>
      <c r="E78" s="153">
        <v>157</v>
      </c>
      <c r="F78" s="153">
        <v>158</v>
      </c>
      <c r="G78" s="153">
        <v>162</v>
      </c>
      <c r="H78" s="153">
        <v>156</v>
      </c>
    </row>
    <row r="79" spans="1:8" x14ac:dyDescent="0.2">
      <c r="A79" s="156">
        <v>38532</v>
      </c>
      <c r="B79" s="157">
        <v>291</v>
      </c>
      <c r="C79" s="157">
        <v>244</v>
      </c>
      <c r="D79" s="157">
        <v>236</v>
      </c>
      <c r="E79" s="157">
        <v>172</v>
      </c>
      <c r="F79" s="157">
        <v>176</v>
      </c>
      <c r="G79" s="157">
        <v>182</v>
      </c>
      <c r="H79" s="157">
        <v>161</v>
      </c>
    </row>
    <row r="80" spans="1:8" x14ac:dyDescent="0.2">
      <c r="A80" s="152">
        <v>38539</v>
      </c>
      <c r="B80" s="153">
        <v>294</v>
      </c>
      <c r="C80" s="153">
        <v>257</v>
      </c>
      <c r="D80" s="153">
        <v>248</v>
      </c>
      <c r="E80" s="153">
        <v>182</v>
      </c>
      <c r="F80" s="153">
        <v>191</v>
      </c>
      <c r="G80" s="153">
        <v>192</v>
      </c>
      <c r="H80" s="153">
        <v>166</v>
      </c>
    </row>
    <row r="81" spans="1:8" x14ac:dyDescent="0.2">
      <c r="A81" s="152">
        <v>38546</v>
      </c>
      <c r="B81" s="153">
        <v>317</v>
      </c>
      <c r="C81" s="153">
        <v>270</v>
      </c>
      <c r="D81" s="153">
        <v>258</v>
      </c>
      <c r="E81" s="153">
        <v>181</v>
      </c>
      <c r="F81" s="153">
        <v>205</v>
      </c>
      <c r="G81" s="153">
        <v>205</v>
      </c>
      <c r="H81" s="153">
        <v>165</v>
      </c>
    </row>
    <row r="82" spans="1:8" x14ac:dyDescent="0.2">
      <c r="A82" s="152">
        <v>38553</v>
      </c>
      <c r="B82" s="153">
        <v>410</v>
      </c>
      <c r="C82" s="153">
        <v>345</v>
      </c>
      <c r="D82" s="153">
        <v>311</v>
      </c>
      <c r="E82" s="153">
        <v>276</v>
      </c>
      <c r="F82" s="153">
        <v>247</v>
      </c>
      <c r="G82" s="153">
        <v>248</v>
      </c>
      <c r="H82" s="153">
        <v>238</v>
      </c>
    </row>
    <row r="83" spans="1:8" x14ac:dyDescent="0.2">
      <c r="A83" s="152">
        <v>38560</v>
      </c>
      <c r="B83" s="153">
        <v>415</v>
      </c>
      <c r="C83" s="153">
        <v>328</v>
      </c>
      <c r="D83" s="153">
        <v>276</v>
      </c>
      <c r="E83" s="153">
        <v>273</v>
      </c>
      <c r="F83" s="153">
        <v>232</v>
      </c>
      <c r="G83" s="153">
        <v>236</v>
      </c>
      <c r="H83" s="153">
        <v>242</v>
      </c>
    </row>
    <row r="84" spans="1:8" x14ac:dyDescent="0.2">
      <c r="A84" s="152">
        <v>38567</v>
      </c>
      <c r="B84" s="153">
        <v>331</v>
      </c>
      <c r="C84" s="153">
        <v>273</v>
      </c>
      <c r="D84" s="153">
        <v>253</v>
      </c>
      <c r="E84" s="153">
        <v>237</v>
      </c>
      <c r="F84" s="153">
        <v>219</v>
      </c>
      <c r="G84" s="153">
        <v>221</v>
      </c>
      <c r="H84" s="153">
        <v>225</v>
      </c>
    </row>
    <row r="85" spans="1:8" x14ac:dyDescent="0.2">
      <c r="A85" s="152">
        <v>38574</v>
      </c>
      <c r="B85" s="153">
        <v>347</v>
      </c>
      <c r="C85" s="153">
        <v>293</v>
      </c>
      <c r="D85" s="153">
        <v>273</v>
      </c>
      <c r="E85" s="153">
        <v>274</v>
      </c>
      <c r="F85" s="153">
        <v>251</v>
      </c>
      <c r="G85" s="153">
        <v>255</v>
      </c>
      <c r="H85" s="153">
        <v>259</v>
      </c>
    </row>
    <row r="86" spans="1:8" x14ac:dyDescent="0.2">
      <c r="A86" s="152">
        <v>38581</v>
      </c>
      <c r="B86" s="153">
        <v>385</v>
      </c>
      <c r="C86" s="153">
        <v>319</v>
      </c>
      <c r="D86" s="153">
        <v>317</v>
      </c>
      <c r="E86" s="153">
        <v>328</v>
      </c>
      <c r="F86" s="153">
        <v>313</v>
      </c>
      <c r="G86" s="153">
        <v>317</v>
      </c>
      <c r="H86" s="153">
        <v>329</v>
      </c>
    </row>
    <row r="87" spans="1:8" x14ac:dyDescent="0.2">
      <c r="A87" s="152">
        <v>38588</v>
      </c>
      <c r="B87" s="153">
        <v>374</v>
      </c>
      <c r="C87" s="153">
        <v>319</v>
      </c>
      <c r="D87" s="153">
        <v>328</v>
      </c>
      <c r="E87" s="153">
        <v>353</v>
      </c>
      <c r="F87" s="153">
        <v>334</v>
      </c>
      <c r="G87" s="153">
        <v>338</v>
      </c>
      <c r="H87" s="153">
        <v>371</v>
      </c>
    </row>
    <row r="88" spans="1:8" x14ac:dyDescent="0.2">
      <c r="A88" s="152">
        <v>38595</v>
      </c>
      <c r="B88" s="153">
        <v>510</v>
      </c>
      <c r="C88" s="153">
        <v>520</v>
      </c>
      <c r="D88" s="153">
        <v>500</v>
      </c>
      <c r="E88" s="153">
        <v>600</v>
      </c>
      <c r="F88" s="153">
        <v>513</v>
      </c>
      <c r="G88" s="153">
        <v>513</v>
      </c>
      <c r="H88" s="153">
        <v>594</v>
      </c>
    </row>
    <row r="89" spans="1:8" x14ac:dyDescent="0.2">
      <c r="A89" s="152">
        <v>38602</v>
      </c>
      <c r="B89" s="153">
        <v>536</v>
      </c>
      <c r="C89" s="153">
        <v>550</v>
      </c>
      <c r="D89" s="153">
        <v>560</v>
      </c>
      <c r="E89" s="153">
        <v>685</v>
      </c>
      <c r="F89" s="153">
        <v>595</v>
      </c>
      <c r="G89" s="153">
        <v>605</v>
      </c>
      <c r="H89" s="153">
        <v>750</v>
      </c>
    </row>
    <row r="90" spans="1:8" x14ac:dyDescent="0.2">
      <c r="A90" s="152">
        <v>38609</v>
      </c>
      <c r="B90" s="153">
        <v>550</v>
      </c>
      <c r="C90" s="153">
        <v>645</v>
      </c>
      <c r="D90" s="153">
        <v>670</v>
      </c>
      <c r="E90" s="153">
        <v>703</v>
      </c>
      <c r="F90" s="153">
        <v>688</v>
      </c>
      <c r="G90" s="153">
        <v>704</v>
      </c>
      <c r="H90" s="153">
        <v>767</v>
      </c>
    </row>
    <row r="91" spans="1:8" x14ac:dyDescent="0.2">
      <c r="A91" s="152">
        <v>38616</v>
      </c>
      <c r="B91" s="153">
        <v>485</v>
      </c>
      <c r="C91" s="153">
        <v>508</v>
      </c>
      <c r="D91" s="153">
        <v>542</v>
      </c>
      <c r="E91" s="153">
        <v>509</v>
      </c>
      <c r="F91" s="153">
        <v>550</v>
      </c>
      <c r="G91" s="153">
        <v>552</v>
      </c>
      <c r="H91" s="153">
        <v>550</v>
      </c>
    </row>
    <row r="92" spans="1:8" x14ac:dyDescent="0.2">
      <c r="A92" s="156">
        <v>38623</v>
      </c>
      <c r="B92" s="157">
        <v>548</v>
      </c>
      <c r="C92" s="157">
        <v>611</v>
      </c>
      <c r="D92" s="157">
        <v>633</v>
      </c>
      <c r="E92" s="157">
        <v>715</v>
      </c>
      <c r="F92" s="157">
        <v>646</v>
      </c>
      <c r="G92" s="157">
        <v>654</v>
      </c>
      <c r="H92" s="157">
        <v>710</v>
      </c>
    </row>
    <row r="93" spans="1:8" x14ac:dyDescent="0.2">
      <c r="A93" s="152">
        <v>38630</v>
      </c>
      <c r="B93" s="153">
        <v>593</v>
      </c>
      <c r="C93" s="153">
        <v>658</v>
      </c>
      <c r="D93" s="153">
        <v>717</v>
      </c>
      <c r="E93" s="153">
        <v>771</v>
      </c>
      <c r="F93" s="153">
        <v>792</v>
      </c>
      <c r="G93" s="153">
        <v>825</v>
      </c>
      <c r="H93" s="153">
        <v>787</v>
      </c>
    </row>
    <row r="94" spans="1:8" x14ac:dyDescent="0.2">
      <c r="A94" s="152">
        <v>38637</v>
      </c>
      <c r="B94" s="153">
        <v>673</v>
      </c>
      <c r="C94" s="153">
        <v>804</v>
      </c>
      <c r="D94" s="153">
        <v>838</v>
      </c>
      <c r="E94" s="153">
        <v>921</v>
      </c>
      <c r="F94" s="153">
        <v>829</v>
      </c>
      <c r="G94" s="153">
        <v>850</v>
      </c>
      <c r="H94" s="153">
        <v>829</v>
      </c>
    </row>
    <row r="95" spans="1:8" x14ac:dyDescent="0.2">
      <c r="A95" s="152">
        <v>38644</v>
      </c>
      <c r="B95" s="153">
        <v>625</v>
      </c>
      <c r="C95" s="153">
        <v>642</v>
      </c>
      <c r="D95" s="153">
        <v>654</v>
      </c>
      <c r="E95" s="153">
        <v>642</v>
      </c>
      <c r="F95" s="153">
        <v>680</v>
      </c>
      <c r="G95" s="153">
        <v>680</v>
      </c>
      <c r="H95" s="153">
        <v>571</v>
      </c>
    </row>
    <row r="96" spans="1:8" x14ac:dyDescent="0.2">
      <c r="A96" s="152">
        <v>38651</v>
      </c>
      <c r="B96" s="153">
        <v>715</v>
      </c>
      <c r="C96" s="153">
        <v>690</v>
      </c>
      <c r="D96" s="153">
        <v>586</v>
      </c>
      <c r="E96" s="153">
        <v>535</v>
      </c>
      <c r="F96" s="153">
        <v>503</v>
      </c>
      <c r="G96" s="153">
        <v>510</v>
      </c>
      <c r="H96" s="153">
        <v>482</v>
      </c>
    </row>
    <row r="97" spans="1:8" x14ac:dyDescent="0.2">
      <c r="A97" s="152">
        <v>38658</v>
      </c>
      <c r="B97" s="153">
        <v>520</v>
      </c>
      <c r="C97" s="153">
        <v>504</v>
      </c>
      <c r="D97" s="153">
        <v>450</v>
      </c>
      <c r="E97" s="153">
        <v>383</v>
      </c>
      <c r="F97" s="153">
        <v>430</v>
      </c>
      <c r="G97" s="153">
        <v>430</v>
      </c>
      <c r="H97" s="153">
        <v>348</v>
      </c>
    </row>
    <row r="98" spans="1:8" x14ac:dyDescent="0.2">
      <c r="A98" s="152">
        <v>38665</v>
      </c>
      <c r="B98" s="153">
        <v>415</v>
      </c>
      <c r="C98" s="153">
        <v>359</v>
      </c>
      <c r="D98" s="153">
        <v>359</v>
      </c>
      <c r="E98" s="153">
        <v>278</v>
      </c>
      <c r="F98" s="153">
        <v>395</v>
      </c>
      <c r="G98" s="153">
        <v>386</v>
      </c>
      <c r="H98" s="153">
        <v>266</v>
      </c>
    </row>
    <row r="99" spans="1:8" x14ac:dyDescent="0.2">
      <c r="A99" s="152">
        <v>38672</v>
      </c>
      <c r="B99" s="153">
        <v>410</v>
      </c>
      <c r="C99" s="153">
        <v>363</v>
      </c>
      <c r="D99" s="153">
        <v>375</v>
      </c>
      <c r="E99" s="153">
        <v>326</v>
      </c>
      <c r="F99" s="153">
        <v>360</v>
      </c>
      <c r="G99" s="153">
        <v>360</v>
      </c>
      <c r="H99" s="153">
        <v>283</v>
      </c>
    </row>
    <row r="100" spans="1:8" x14ac:dyDescent="0.2">
      <c r="A100" s="152">
        <v>38679</v>
      </c>
      <c r="B100" s="153">
        <v>353</v>
      </c>
      <c r="C100" s="153">
        <v>359</v>
      </c>
      <c r="D100" s="153">
        <v>367</v>
      </c>
      <c r="E100" s="153">
        <v>320</v>
      </c>
      <c r="F100" s="153">
        <v>327</v>
      </c>
      <c r="G100" s="153">
        <v>327</v>
      </c>
      <c r="H100" s="153">
        <v>275</v>
      </c>
    </row>
    <row r="101" spans="1:8" x14ac:dyDescent="0.2">
      <c r="A101" s="152">
        <v>38686</v>
      </c>
      <c r="B101" s="153" t="s">
        <v>22</v>
      </c>
      <c r="C101" s="153">
        <v>365</v>
      </c>
      <c r="D101" s="153">
        <v>366</v>
      </c>
      <c r="E101" s="153">
        <v>322</v>
      </c>
      <c r="F101" s="153">
        <v>327</v>
      </c>
      <c r="G101" s="153">
        <v>327</v>
      </c>
      <c r="H101" s="153">
        <v>275</v>
      </c>
    </row>
    <row r="102" spans="1:8" x14ac:dyDescent="0.2">
      <c r="A102" s="152">
        <v>38693</v>
      </c>
      <c r="B102" s="153" t="s">
        <v>22</v>
      </c>
      <c r="C102" s="153" t="s">
        <v>22</v>
      </c>
      <c r="D102" s="153">
        <v>478</v>
      </c>
      <c r="E102" s="153">
        <v>386</v>
      </c>
      <c r="F102" s="153">
        <v>388</v>
      </c>
      <c r="G102" s="153">
        <v>388</v>
      </c>
      <c r="H102" s="153">
        <v>343</v>
      </c>
    </row>
    <row r="103" spans="1:8" x14ac:dyDescent="0.2">
      <c r="A103" s="152">
        <v>38700</v>
      </c>
      <c r="B103" s="153" t="s">
        <v>22</v>
      </c>
      <c r="C103" s="153" t="s">
        <v>22</v>
      </c>
      <c r="D103" s="153">
        <v>552</v>
      </c>
      <c r="E103" s="153">
        <v>436</v>
      </c>
      <c r="F103" s="153">
        <v>414</v>
      </c>
      <c r="G103" s="153">
        <v>414</v>
      </c>
      <c r="H103" s="153">
        <v>359</v>
      </c>
    </row>
    <row r="104" spans="1:8" x14ac:dyDescent="0.2">
      <c r="A104" s="152">
        <v>38707</v>
      </c>
      <c r="B104" s="153" t="s">
        <v>22</v>
      </c>
      <c r="C104" s="153" t="s">
        <v>22</v>
      </c>
      <c r="D104" s="153">
        <v>508</v>
      </c>
      <c r="E104" s="153">
        <v>448</v>
      </c>
      <c r="F104" s="153">
        <v>423</v>
      </c>
      <c r="G104" s="153">
        <v>423</v>
      </c>
      <c r="H104" s="153">
        <v>351</v>
      </c>
    </row>
    <row r="105" spans="1:8" x14ac:dyDescent="0.2">
      <c r="A105" s="156">
        <v>38714</v>
      </c>
      <c r="B105" s="153" t="s">
        <v>22</v>
      </c>
      <c r="C105" s="153" t="s">
        <v>22</v>
      </c>
      <c r="D105" s="157">
        <v>443</v>
      </c>
      <c r="E105" s="157">
        <v>400</v>
      </c>
      <c r="F105" s="157">
        <v>399</v>
      </c>
      <c r="G105" s="157">
        <v>392</v>
      </c>
      <c r="H105" s="157">
        <v>348</v>
      </c>
    </row>
    <row r="106" spans="1:8" x14ac:dyDescent="0.2">
      <c r="A106" s="152">
        <v>38721</v>
      </c>
      <c r="B106" s="153" t="s">
        <v>22</v>
      </c>
      <c r="C106" s="153" t="s">
        <v>22</v>
      </c>
      <c r="D106" s="153">
        <v>409</v>
      </c>
      <c r="E106" s="153">
        <v>375</v>
      </c>
      <c r="F106" s="153">
        <v>390</v>
      </c>
      <c r="G106" s="153">
        <v>393</v>
      </c>
      <c r="H106" s="153">
        <v>352</v>
      </c>
    </row>
    <row r="107" spans="1:8" x14ac:dyDescent="0.2">
      <c r="A107" s="152">
        <v>38728</v>
      </c>
      <c r="B107" s="153" t="s">
        <v>22</v>
      </c>
      <c r="C107" s="153" t="s">
        <v>22</v>
      </c>
      <c r="D107" s="153">
        <v>379</v>
      </c>
      <c r="E107" s="153">
        <v>373</v>
      </c>
      <c r="F107" s="153">
        <v>372</v>
      </c>
      <c r="G107" s="153">
        <v>373</v>
      </c>
      <c r="H107" s="153">
        <v>358</v>
      </c>
    </row>
    <row r="108" spans="1:8" x14ac:dyDescent="0.2">
      <c r="A108" s="152">
        <v>38735</v>
      </c>
      <c r="B108" s="153" t="s">
        <v>22</v>
      </c>
      <c r="C108" s="153" t="s">
        <v>22</v>
      </c>
      <c r="D108" s="153">
        <v>400</v>
      </c>
      <c r="E108" s="153">
        <v>393</v>
      </c>
      <c r="F108" s="153">
        <v>362</v>
      </c>
      <c r="G108" s="153">
        <v>363</v>
      </c>
      <c r="H108" s="153">
        <v>351</v>
      </c>
    </row>
    <row r="109" spans="1:8" x14ac:dyDescent="0.2">
      <c r="A109" s="152">
        <v>38742</v>
      </c>
      <c r="B109" s="153" t="s">
        <v>22</v>
      </c>
      <c r="C109" s="153" t="s">
        <v>22</v>
      </c>
      <c r="D109" s="153">
        <v>383</v>
      </c>
      <c r="E109" s="153">
        <v>357</v>
      </c>
      <c r="F109" s="153">
        <v>313</v>
      </c>
      <c r="G109" s="153">
        <v>324</v>
      </c>
      <c r="H109" s="153">
        <v>279</v>
      </c>
    </row>
    <row r="110" spans="1:8" x14ac:dyDescent="0.2">
      <c r="A110" s="152">
        <v>38749</v>
      </c>
      <c r="B110" s="153" t="s">
        <v>22</v>
      </c>
      <c r="C110" s="153" t="s">
        <v>22</v>
      </c>
      <c r="D110" s="153">
        <v>413</v>
      </c>
      <c r="E110" s="153">
        <v>406</v>
      </c>
      <c r="F110" s="153">
        <v>348</v>
      </c>
      <c r="G110" s="153">
        <v>364</v>
      </c>
      <c r="H110" s="153">
        <v>337</v>
      </c>
    </row>
    <row r="111" spans="1:8" x14ac:dyDescent="0.2">
      <c r="A111" s="152">
        <v>38756</v>
      </c>
      <c r="B111" s="153" t="s">
        <v>22</v>
      </c>
      <c r="C111" s="153" t="s">
        <v>22</v>
      </c>
      <c r="D111" s="153">
        <v>475</v>
      </c>
      <c r="E111" s="153">
        <v>448</v>
      </c>
      <c r="F111" s="153">
        <v>383</v>
      </c>
      <c r="G111" s="153">
        <v>391</v>
      </c>
      <c r="H111" s="153">
        <v>365</v>
      </c>
    </row>
    <row r="112" spans="1:8" x14ac:dyDescent="0.2">
      <c r="A112" s="152">
        <v>38763</v>
      </c>
      <c r="B112" s="153" t="s">
        <v>22</v>
      </c>
      <c r="C112" s="153" t="s">
        <v>22</v>
      </c>
      <c r="D112" s="153">
        <v>427</v>
      </c>
      <c r="E112" s="153">
        <v>389</v>
      </c>
      <c r="F112" s="153">
        <v>350</v>
      </c>
      <c r="G112" s="153">
        <v>351</v>
      </c>
      <c r="H112" s="153">
        <v>333</v>
      </c>
    </row>
    <row r="113" spans="1:8" x14ac:dyDescent="0.2">
      <c r="A113" s="152">
        <v>38770</v>
      </c>
      <c r="B113" s="153" t="s">
        <v>22</v>
      </c>
      <c r="C113" s="153" t="s">
        <v>22</v>
      </c>
      <c r="D113" s="153">
        <v>375</v>
      </c>
      <c r="E113" s="153">
        <v>342</v>
      </c>
      <c r="F113" s="153">
        <v>303</v>
      </c>
      <c r="G113" s="153">
        <v>303</v>
      </c>
      <c r="H113" s="153">
        <v>289</v>
      </c>
    </row>
    <row r="114" spans="1:8" x14ac:dyDescent="0.2">
      <c r="A114" s="152">
        <v>38777</v>
      </c>
      <c r="B114" s="153" t="s">
        <v>22</v>
      </c>
      <c r="C114" s="153">
        <v>383</v>
      </c>
      <c r="D114" s="153">
        <v>384</v>
      </c>
      <c r="E114" s="153">
        <v>328</v>
      </c>
      <c r="F114" s="153">
        <v>308</v>
      </c>
      <c r="G114" s="153">
        <v>309</v>
      </c>
      <c r="H114" s="153">
        <v>282</v>
      </c>
    </row>
    <row r="115" spans="1:8" x14ac:dyDescent="0.2">
      <c r="A115" s="152">
        <v>38784</v>
      </c>
      <c r="B115" s="153" t="s">
        <v>22</v>
      </c>
      <c r="C115" s="153">
        <v>383</v>
      </c>
      <c r="D115" s="153">
        <v>377</v>
      </c>
      <c r="E115" s="153">
        <v>330</v>
      </c>
      <c r="F115" s="153">
        <v>344</v>
      </c>
      <c r="G115" s="153">
        <v>344</v>
      </c>
      <c r="H115" s="153">
        <v>297</v>
      </c>
    </row>
    <row r="116" spans="1:8" x14ac:dyDescent="0.2">
      <c r="A116" s="152">
        <v>38791</v>
      </c>
      <c r="B116" s="153" t="s">
        <v>22</v>
      </c>
      <c r="C116" s="153">
        <v>375</v>
      </c>
      <c r="D116" s="153">
        <v>337</v>
      </c>
      <c r="E116" s="153">
        <v>307</v>
      </c>
      <c r="F116" s="153">
        <v>309</v>
      </c>
      <c r="G116" s="153">
        <v>313</v>
      </c>
      <c r="H116" s="153">
        <v>271</v>
      </c>
    </row>
    <row r="117" spans="1:8" x14ac:dyDescent="0.2">
      <c r="A117" s="152">
        <v>38798</v>
      </c>
      <c r="B117" s="153" t="s">
        <v>22</v>
      </c>
      <c r="C117" s="153">
        <v>358</v>
      </c>
      <c r="D117" s="153">
        <v>333</v>
      </c>
      <c r="E117" s="153">
        <v>301</v>
      </c>
      <c r="F117" s="153">
        <v>293</v>
      </c>
      <c r="G117" s="153">
        <v>296</v>
      </c>
      <c r="H117" s="153">
        <v>242</v>
      </c>
    </row>
    <row r="118" spans="1:8" x14ac:dyDescent="0.2">
      <c r="A118" s="156">
        <v>38805</v>
      </c>
      <c r="B118" s="157">
        <v>372</v>
      </c>
      <c r="C118" s="157">
        <v>327</v>
      </c>
      <c r="D118" s="157">
        <v>322</v>
      </c>
      <c r="E118" s="157">
        <v>263</v>
      </c>
      <c r="F118" s="157">
        <v>249</v>
      </c>
      <c r="G118" s="157">
        <v>250</v>
      </c>
      <c r="H118" s="157">
        <v>240</v>
      </c>
    </row>
    <row r="119" spans="1:8" x14ac:dyDescent="0.2">
      <c r="A119" s="152">
        <v>38812</v>
      </c>
      <c r="B119" s="153">
        <v>384</v>
      </c>
      <c r="C119" s="153">
        <v>354</v>
      </c>
      <c r="D119" s="153">
        <v>343</v>
      </c>
      <c r="E119" s="153">
        <v>273</v>
      </c>
      <c r="F119" s="153">
        <v>266</v>
      </c>
      <c r="G119" s="153">
        <v>268</v>
      </c>
      <c r="H119" s="153">
        <v>244</v>
      </c>
    </row>
    <row r="120" spans="1:8" x14ac:dyDescent="0.2">
      <c r="A120" s="152">
        <v>38819</v>
      </c>
      <c r="B120" s="153">
        <v>374</v>
      </c>
      <c r="C120" s="153">
        <v>337</v>
      </c>
      <c r="D120" s="153">
        <v>328</v>
      </c>
      <c r="E120" s="153">
        <v>267</v>
      </c>
      <c r="F120" s="153">
        <v>253</v>
      </c>
      <c r="G120" s="153">
        <v>253</v>
      </c>
      <c r="H120" s="153">
        <v>238</v>
      </c>
    </row>
    <row r="121" spans="1:8" x14ac:dyDescent="0.2">
      <c r="A121" s="152">
        <v>38826</v>
      </c>
      <c r="B121" s="153">
        <v>363</v>
      </c>
      <c r="C121" s="153">
        <v>315</v>
      </c>
      <c r="D121" s="153">
        <v>295</v>
      </c>
      <c r="E121" s="153">
        <v>215</v>
      </c>
      <c r="F121" s="153">
        <v>290</v>
      </c>
      <c r="G121" s="153">
        <v>290</v>
      </c>
      <c r="H121" s="153">
        <v>215</v>
      </c>
    </row>
    <row r="122" spans="1:8" x14ac:dyDescent="0.2">
      <c r="A122" s="152">
        <v>38833</v>
      </c>
      <c r="B122" s="153">
        <v>358</v>
      </c>
      <c r="C122" s="153">
        <v>309</v>
      </c>
      <c r="D122" s="153">
        <v>288</v>
      </c>
      <c r="E122" s="153">
        <v>205</v>
      </c>
      <c r="F122" s="153">
        <v>235</v>
      </c>
      <c r="G122" s="153">
        <v>236</v>
      </c>
      <c r="H122" s="153">
        <v>202</v>
      </c>
    </row>
    <row r="123" spans="1:8" x14ac:dyDescent="0.2">
      <c r="A123" s="152">
        <v>38840</v>
      </c>
      <c r="B123" s="153">
        <v>361</v>
      </c>
      <c r="C123" s="153">
        <v>323</v>
      </c>
      <c r="D123" s="153">
        <v>311</v>
      </c>
      <c r="E123" s="153">
        <v>256</v>
      </c>
      <c r="F123" s="153">
        <v>241</v>
      </c>
      <c r="G123" s="153">
        <v>241</v>
      </c>
      <c r="H123" s="153">
        <v>220</v>
      </c>
    </row>
    <row r="124" spans="1:8" x14ac:dyDescent="0.2">
      <c r="A124" s="152">
        <v>38847</v>
      </c>
      <c r="B124" s="153">
        <v>378</v>
      </c>
      <c r="C124" s="153">
        <v>361</v>
      </c>
      <c r="D124" s="153">
        <v>354</v>
      </c>
      <c r="E124" s="153">
        <v>300</v>
      </c>
      <c r="F124" s="153">
        <v>271</v>
      </c>
      <c r="G124" s="153">
        <v>271</v>
      </c>
      <c r="H124" s="153">
        <v>250</v>
      </c>
    </row>
    <row r="125" spans="1:8" x14ac:dyDescent="0.2">
      <c r="A125" s="152">
        <v>38854</v>
      </c>
      <c r="B125" s="153">
        <v>434</v>
      </c>
      <c r="C125" s="153">
        <v>407</v>
      </c>
      <c r="D125" s="153">
        <v>393</v>
      </c>
      <c r="E125" s="153">
        <v>326</v>
      </c>
      <c r="F125" s="153">
        <v>312</v>
      </c>
      <c r="G125" s="153">
        <v>312</v>
      </c>
      <c r="H125" s="153">
        <v>291</v>
      </c>
    </row>
    <row r="126" spans="1:8" x14ac:dyDescent="0.2">
      <c r="A126" s="152">
        <v>38861</v>
      </c>
      <c r="B126" s="153">
        <v>447</v>
      </c>
      <c r="C126" s="153">
        <v>406</v>
      </c>
      <c r="D126" s="153">
        <v>384</v>
      </c>
      <c r="E126" s="153">
        <v>317</v>
      </c>
      <c r="F126" s="153">
        <v>333</v>
      </c>
      <c r="G126" s="153">
        <v>333</v>
      </c>
      <c r="H126" s="153">
        <v>302</v>
      </c>
    </row>
    <row r="127" spans="1:8" x14ac:dyDescent="0.2">
      <c r="A127" s="152">
        <v>38868</v>
      </c>
      <c r="B127" s="153">
        <v>434</v>
      </c>
      <c r="C127" s="153">
        <v>379</v>
      </c>
      <c r="D127" s="153">
        <v>351</v>
      </c>
      <c r="E127" s="153">
        <v>273</v>
      </c>
      <c r="F127" s="153">
        <v>303</v>
      </c>
      <c r="G127" s="153">
        <v>303</v>
      </c>
      <c r="H127" s="153">
        <v>273</v>
      </c>
    </row>
    <row r="128" spans="1:8" x14ac:dyDescent="0.2">
      <c r="A128" s="152">
        <v>38875</v>
      </c>
      <c r="B128" s="153">
        <v>466</v>
      </c>
      <c r="C128" s="153">
        <v>388</v>
      </c>
      <c r="D128" s="153">
        <v>374</v>
      </c>
      <c r="E128" s="153">
        <v>282</v>
      </c>
      <c r="F128" s="153">
        <v>307</v>
      </c>
      <c r="G128" s="153">
        <v>307</v>
      </c>
      <c r="H128" s="153">
        <v>274</v>
      </c>
    </row>
    <row r="129" spans="1:12" x14ac:dyDescent="0.2">
      <c r="A129" s="152">
        <v>38882</v>
      </c>
      <c r="B129" s="153">
        <v>469</v>
      </c>
      <c r="C129" s="153">
        <v>397</v>
      </c>
      <c r="D129" s="153">
        <v>387</v>
      </c>
      <c r="E129" s="153">
        <v>281</v>
      </c>
      <c r="F129" s="153">
        <v>303</v>
      </c>
      <c r="G129" s="153">
        <v>303</v>
      </c>
      <c r="H129" s="153">
        <v>271</v>
      </c>
    </row>
    <row r="130" spans="1:12" x14ac:dyDescent="0.2">
      <c r="A130" s="152">
        <v>38889</v>
      </c>
      <c r="B130" s="153">
        <v>442</v>
      </c>
      <c r="C130" s="153">
        <v>384</v>
      </c>
      <c r="D130" s="153">
        <v>382</v>
      </c>
      <c r="E130" s="153">
        <v>298</v>
      </c>
      <c r="F130" s="153">
        <v>323</v>
      </c>
      <c r="G130" s="153">
        <v>323</v>
      </c>
      <c r="H130" s="153">
        <v>272</v>
      </c>
    </row>
    <row r="131" spans="1:12" x14ac:dyDescent="0.2">
      <c r="A131" s="156">
        <v>38896</v>
      </c>
      <c r="B131" s="157">
        <v>482</v>
      </c>
      <c r="C131" s="157">
        <v>423</v>
      </c>
      <c r="D131" s="157">
        <v>416</v>
      </c>
      <c r="E131" s="157">
        <v>335</v>
      </c>
      <c r="F131" s="157">
        <v>395</v>
      </c>
      <c r="G131" s="157">
        <v>395</v>
      </c>
      <c r="H131" s="157">
        <v>305</v>
      </c>
    </row>
    <row r="132" spans="1:12" x14ac:dyDescent="0.2">
      <c r="A132" s="152">
        <v>38903</v>
      </c>
      <c r="B132" s="153">
        <v>533</v>
      </c>
      <c r="C132" s="153">
        <v>458</v>
      </c>
      <c r="D132" s="153">
        <v>443</v>
      </c>
      <c r="E132" s="153">
        <v>415</v>
      </c>
      <c r="F132" s="153">
        <v>469</v>
      </c>
      <c r="G132" s="153">
        <v>475</v>
      </c>
      <c r="H132" s="153">
        <v>383</v>
      </c>
    </row>
    <row r="133" spans="1:12" x14ac:dyDescent="0.2">
      <c r="A133" s="152">
        <v>38910</v>
      </c>
      <c r="B133" s="153">
        <v>592</v>
      </c>
      <c r="C133" s="153">
        <v>504</v>
      </c>
      <c r="D133" s="153">
        <v>493</v>
      </c>
      <c r="E133" s="153">
        <v>481</v>
      </c>
      <c r="F133" s="153">
        <v>480</v>
      </c>
      <c r="G133" s="153">
        <v>482</v>
      </c>
      <c r="H133" s="153">
        <v>419</v>
      </c>
    </row>
    <row r="134" spans="1:12" x14ac:dyDescent="0.2">
      <c r="A134" s="152">
        <v>38917</v>
      </c>
      <c r="B134" s="153">
        <v>647</v>
      </c>
      <c r="C134" s="153">
        <v>561</v>
      </c>
      <c r="D134" s="153">
        <v>526</v>
      </c>
      <c r="E134" s="153">
        <v>504</v>
      </c>
      <c r="F134" s="153">
        <v>479</v>
      </c>
      <c r="G134" s="153">
        <v>486</v>
      </c>
      <c r="H134" s="153">
        <v>470</v>
      </c>
      <c r="K134" s="158"/>
      <c r="L134" s="158"/>
    </row>
    <row r="135" spans="1:12" x14ac:dyDescent="0.2">
      <c r="A135" s="152">
        <v>38924</v>
      </c>
      <c r="B135" s="153">
        <v>594</v>
      </c>
      <c r="C135" s="153">
        <v>509</v>
      </c>
      <c r="D135" s="153">
        <v>495</v>
      </c>
      <c r="E135" s="153">
        <v>469</v>
      </c>
      <c r="F135" s="153">
        <v>467</v>
      </c>
      <c r="G135" s="153">
        <v>467</v>
      </c>
      <c r="H135" s="153">
        <v>456</v>
      </c>
    </row>
    <row r="136" spans="1:12" x14ac:dyDescent="0.2">
      <c r="A136" s="152">
        <v>38931</v>
      </c>
      <c r="B136" s="153">
        <v>602</v>
      </c>
      <c r="C136" s="153">
        <v>522</v>
      </c>
      <c r="D136" s="153">
        <v>498</v>
      </c>
      <c r="E136" s="153">
        <v>490</v>
      </c>
      <c r="F136" s="153">
        <v>460</v>
      </c>
      <c r="G136" s="153">
        <v>463</v>
      </c>
      <c r="H136" s="153">
        <v>466</v>
      </c>
    </row>
    <row r="137" spans="1:12" x14ac:dyDescent="0.2">
      <c r="A137" s="152">
        <v>38938</v>
      </c>
      <c r="B137" s="153">
        <v>595</v>
      </c>
      <c r="C137" s="153">
        <v>566</v>
      </c>
      <c r="D137" s="153">
        <v>572</v>
      </c>
      <c r="E137" s="153">
        <v>560</v>
      </c>
      <c r="F137" s="153">
        <v>551</v>
      </c>
      <c r="G137" s="153">
        <v>551</v>
      </c>
      <c r="H137" s="153">
        <v>568</v>
      </c>
    </row>
    <row r="138" spans="1:12" x14ac:dyDescent="0.2">
      <c r="A138" s="152">
        <v>38945</v>
      </c>
      <c r="B138" s="153">
        <v>570</v>
      </c>
      <c r="C138" s="153">
        <v>571</v>
      </c>
      <c r="D138" s="153">
        <v>569</v>
      </c>
      <c r="E138" s="153">
        <v>553</v>
      </c>
      <c r="F138" s="153">
        <v>557</v>
      </c>
      <c r="G138" s="153">
        <v>557</v>
      </c>
      <c r="H138" s="153">
        <v>551</v>
      </c>
    </row>
    <row r="139" spans="1:12" x14ac:dyDescent="0.2">
      <c r="A139" s="152">
        <v>38952</v>
      </c>
      <c r="B139" s="153">
        <v>603</v>
      </c>
      <c r="C139" s="153">
        <v>558</v>
      </c>
      <c r="D139" s="153">
        <v>579</v>
      </c>
      <c r="E139" s="153">
        <v>572</v>
      </c>
      <c r="F139" s="153">
        <v>567</v>
      </c>
      <c r="G139" s="153">
        <v>568</v>
      </c>
      <c r="H139" s="153">
        <v>542</v>
      </c>
    </row>
    <row r="140" spans="1:12" x14ac:dyDescent="0.2">
      <c r="A140" s="152">
        <v>38959</v>
      </c>
      <c r="B140" s="153">
        <v>587</v>
      </c>
      <c r="C140" s="153">
        <v>576</v>
      </c>
      <c r="D140" s="153">
        <v>569</v>
      </c>
      <c r="E140" s="153">
        <v>539</v>
      </c>
      <c r="F140" s="153">
        <v>554</v>
      </c>
      <c r="G140" s="153">
        <v>555</v>
      </c>
      <c r="H140" s="153">
        <v>504</v>
      </c>
    </row>
    <row r="141" spans="1:12" x14ac:dyDescent="0.2">
      <c r="A141" s="152">
        <v>38966</v>
      </c>
      <c r="B141" s="153">
        <v>538</v>
      </c>
      <c r="C141" s="153">
        <v>525</v>
      </c>
      <c r="D141" s="153">
        <v>504</v>
      </c>
      <c r="E141" s="153">
        <v>483</v>
      </c>
      <c r="F141" s="153">
        <v>523</v>
      </c>
      <c r="G141" s="153">
        <v>526</v>
      </c>
      <c r="H141" s="153">
        <v>426</v>
      </c>
    </row>
    <row r="142" spans="1:12" x14ac:dyDescent="0.2">
      <c r="A142" s="152">
        <v>38973</v>
      </c>
      <c r="B142" s="153">
        <v>565</v>
      </c>
      <c r="C142" s="153">
        <v>561</v>
      </c>
      <c r="D142" s="153">
        <v>514</v>
      </c>
      <c r="E142" s="153">
        <v>495</v>
      </c>
      <c r="F142" s="153">
        <v>575</v>
      </c>
      <c r="G142" s="153">
        <v>575</v>
      </c>
      <c r="H142" s="153">
        <v>466</v>
      </c>
    </row>
    <row r="143" spans="1:12" x14ac:dyDescent="0.2">
      <c r="A143" s="152">
        <v>38980</v>
      </c>
      <c r="B143" s="153">
        <v>588</v>
      </c>
      <c r="C143" s="153">
        <v>552</v>
      </c>
      <c r="D143" s="153">
        <v>540</v>
      </c>
      <c r="E143" s="153">
        <v>480</v>
      </c>
      <c r="F143" s="153">
        <v>531</v>
      </c>
      <c r="G143" s="153">
        <v>532</v>
      </c>
      <c r="H143" s="153">
        <v>426</v>
      </c>
    </row>
    <row r="144" spans="1:12" x14ac:dyDescent="0.2">
      <c r="A144" s="156">
        <v>38986</v>
      </c>
      <c r="B144" s="157">
        <v>591</v>
      </c>
      <c r="C144" s="157">
        <v>572</v>
      </c>
      <c r="D144" s="157">
        <v>581</v>
      </c>
      <c r="E144" s="157">
        <v>501</v>
      </c>
      <c r="F144" s="157">
        <v>528</v>
      </c>
      <c r="G144" s="157">
        <v>529</v>
      </c>
      <c r="H144" s="157">
        <v>421</v>
      </c>
    </row>
    <row r="145" spans="1:12" x14ac:dyDescent="0.2">
      <c r="A145" s="152">
        <f>A144+7</f>
        <v>38993</v>
      </c>
      <c r="B145" s="153">
        <v>632</v>
      </c>
      <c r="C145" s="153">
        <v>639</v>
      </c>
      <c r="D145" s="153">
        <v>608</v>
      </c>
      <c r="E145" s="153">
        <v>605</v>
      </c>
      <c r="F145" s="153">
        <v>646</v>
      </c>
      <c r="G145" s="153">
        <v>648</v>
      </c>
      <c r="H145" s="153">
        <v>546</v>
      </c>
    </row>
    <row r="146" spans="1:12" x14ac:dyDescent="0.2">
      <c r="A146" s="152">
        <f>A145+7</f>
        <v>39000</v>
      </c>
      <c r="B146" s="153">
        <v>616</v>
      </c>
      <c r="C146" s="153">
        <v>619</v>
      </c>
      <c r="D146" s="153">
        <v>562</v>
      </c>
      <c r="E146" s="153">
        <v>570</v>
      </c>
      <c r="F146" s="153">
        <v>643</v>
      </c>
      <c r="G146" s="153">
        <v>647</v>
      </c>
      <c r="H146" s="153">
        <v>543</v>
      </c>
      <c r="J146" s="159"/>
      <c r="L146" s="159"/>
    </row>
    <row r="147" spans="1:12" x14ac:dyDescent="0.2">
      <c r="A147" s="152">
        <f>A146+7</f>
        <v>39007</v>
      </c>
      <c r="B147" s="153">
        <v>592</v>
      </c>
      <c r="C147" s="153">
        <v>597</v>
      </c>
      <c r="D147" s="153">
        <v>554</v>
      </c>
      <c r="E147" s="153">
        <v>513</v>
      </c>
      <c r="F147" s="153">
        <v>578</v>
      </c>
      <c r="G147" s="153">
        <v>582</v>
      </c>
      <c r="H147" s="153">
        <v>450</v>
      </c>
      <c r="J147" s="153"/>
      <c r="L147" s="153"/>
    </row>
    <row r="148" spans="1:12" x14ac:dyDescent="0.2">
      <c r="A148" s="152">
        <f>A147+7</f>
        <v>39014</v>
      </c>
      <c r="B148" s="153">
        <v>490</v>
      </c>
      <c r="C148" s="153">
        <v>461</v>
      </c>
      <c r="D148" s="153">
        <v>450</v>
      </c>
      <c r="E148" s="153">
        <v>350</v>
      </c>
      <c r="F148" s="153">
        <v>400</v>
      </c>
      <c r="G148" s="153">
        <v>400</v>
      </c>
      <c r="H148" s="153">
        <v>310</v>
      </c>
      <c r="J148" s="153"/>
      <c r="L148" s="153"/>
    </row>
    <row r="149" spans="1:12" x14ac:dyDescent="0.2">
      <c r="A149" s="152">
        <f>A148+7</f>
        <v>39021</v>
      </c>
      <c r="B149" s="153">
        <v>648</v>
      </c>
      <c r="C149" s="153">
        <v>543</v>
      </c>
      <c r="D149" s="153">
        <v>528</v>
      </c>
      <c r="E149" s="153">
        <v>439</v>
      </c>
      <c r="F149" s="153">
        <v>389</v>
      </c>
      <c r="G149" s="153">
        <v>389</v>
      </c>
      <c r="H149" s="153">
        <v>325</v>
      </c>
      <c r="J149" s="153"/>
      <c r="L149" s="153"/>
    </row>
    <row r="150" spans="1:12" x14ac:dyDescent="0.2">
      <c r="A150" s="152">
        <v>39028</v>
      </c>
      <c r="B150" s="153">
        <v>548</v>
      </c>
      <c r="C150" s="153">
        <v>494</v>
      </c>
      <c r="D150" s="153">
        <v>459</v>
      </c>
      <c r="E150" s="153">
        <v>409</v>
      </c>
      <c r="F150" s="153">
        <v>401</v>
      </c>
      <c r="G150" s="153">
        <v>401</v>
      </c>
      <c r="H150" s="153">
        <v>300</v>
      </c>
      <c r="J150" s="153"/>
      <c r="L150" s="153"/>
    </row>
    <row r="151" spans="1:12" x14ac:dyDescent="0.2">
      <c r="A151" s="154">
        <v>39035</v>
      </c>
      <c r="B151" s="153">
        <v>498</v>
      </c>
      <c r="C151" s="153">
        <v>438</v>
      </c>
      <c r="D151" s="153">
        <v>445</v>
      </c>
      <c r="E151" s="153">
        <v>378</v>
      </c>
      <c r="F151" s="153">
        <v>377</v>
      </c>
      <c r="G151" s="153">
        <v>377</v>
      </c>
      <c r="H151" s="153">
        <v>281</v>
      </c>
      <c r="J151" s="153"/>
      <c r="L151" s="153"/>
    </row>
    <row r="152" spans="1:12" x14ac:dyDescent="0.2">
      <c r="A152" s="154">
        <v>39042</v>
      </c>
      <c r="B152" s="153" t="s">
        <v>22</v>
      </c>
      <c r="C152" s="153">
        <v>468</v>
      </c>
      <c r="D152" s="153">
        <v>464</v>
      </c>
      <c r="E152" s="153">
        <v>379</v>
      </c>
      <c r="F152" s="153">
        <v>375</v>
      </c>
      <c r="G152" s="153">
        <v>375</v>
      </c>
      <c r="H152" s="153">
        <v>278</v>
      </c>
      <c r="J152" s="153"/>
      <c r="L152" s="153"/>
    </row>
    <row r="153" spans="1:12" x14ac:dyDescent="0.2">
      <c r="A153" s="154">
        <v>39049</v>
      </c>
      <c r="B153" s="153" t="s">
        <v>22</v>
      </c>
      <c r="C153" s="153">
        <v>448</v>
      </c>
      <c r="D153" s="153">
        <v>445</v>
      </c>
      <c r="E153" s="153">
        <v>364</v>
      </c>
      <c r="F153" s="153">
        <v>373</v>
      </c>
      <c r="G153" s="153">
        <v>373</v>
      </c>
      <c r="H153" s="153">
        <v>261</v>
      </c>
    </row>
    <row r="154" spans="1:12" ht="12" x14ac:dyDescent="0.25">
      <c r="A154" s="152">
        <v>39056</v>
      </c>
      <c r="B154" s="153" t="s">
        <v>22</v>
      </c>
      <c r="C154" s="153">
        <v>404</v>
      </c>
      <c r="D154" s="153">
        <v>377</v>
      </c>
      <c r="E154" s="153">
        <v>284</v>
      </c>
      <c r="F154" s="153">
        <v>332</v>
      </c>
      <c r="G154" s="153">
        <v>332</v>
      </c>
      <c r="H154" s="153">
        <v>222</v>
      </c>
      <c r="J154" s="160"/>
    </row>
    <row r="155" spans="1:12" x14ac:dyDescent="0.2">
      <c r="A155" s="152">
        <v>39063</v>
      </c>
      <c r="B155" s="153" t="s">
        <v>22</v>
      </c>
      <c r="C155" s="153">
        <v>399</v>
      </c>
      <c r="D155" s="153">
        <v>378</v>
      </c>
      <c r="E155" s="153">
        <v>291</v>
      </c>
      <c r="F155" s="153">
        <v>310</v>
      </c>
      <c r="G155" s="153">
        <v>310</v>
      </c>
      <c r="H155" s="153">
        <v>226</v>
      </c>
    </row>
    <row r="156" spans="1:12" x14ac:dyDescent="0.2">
      <c r="A156" s="154">
        <v>39070</v>
      </c>
      <c r="B156" s="153" t="s">
        <v>22</v>
      </c>
      <c r="C156" s="153">
        <v>328</v>
      </c>
      <c r="D156" s="153">
        <v>285</v>
      </c>
      <c r="E156" s="153">
        <v>213</v>
      </c>
      <c r="F156" s="153">
        <v>247</v>
      </c>
      <c r="G156" s="153">
        <v>246</v>
      </c>
      <c r="H156" s="153">
        <v>193</v>
      </c>
      <c r="L156" s="153"/>
    </row>
    <row r="157" spans="1:12" x14ac:dyDescent="0.2">
      <c r="A157" s="161">
        <v>39077</v>
      </c>
      <c r="B157" s="153" t="s">
        <v>22</v>
      </c>
      <c r="C157" s="157">
        <v>290</v>
      </c>
      <c r="D157" s="157">
        <v>274</v>
      </c>
      <c r="E157" s="157">
        <v>212</v>
      </c>
      <c r="F157" s="157">
        <v>243</v>
      </c>
      <c r="G157" s="157">
        <v>243</v>
      </c>
      <c r="H157" s="157">
        <v>189</v>
      </c>
      <c r="L157" s="153"/>
    </row>
    <row r="158" spans="1:12" x14ac:dyDescent="0.2">
      <c r="A158" s="154">
        <v>39084</v>
      </c>
      <c r="B158" s="153" t="s">
        <v>22</v>
      </c>
      <c r="C158" s="153">
        <v>290</v>
      </c>
      <c r="D158" s="153">
        <v>268</v>
      </c>
      <c r="E158" s="153">
        <v>209</v>
      </c>
      <c r="F158" s="153">
        <v>231</v>
      </c>
      <c r="G158" s="153">
        <v>231</v>
      </c>
      <c r="H158" s="153">
        <v>183</v>
      </c>
      <c r="L158" s="153"/>
    </row>
    <row r="159" spans="1:12" x14ac:dyDescent="0.2">
      <c r="A159" s="152">
        <v>39091</v>
      </c>
      <c r="B159" s="153" t="s">
        <v>22</v>
      </c>
      <c r="C159" s="153" t="s">
        <v>22</v>
      </c>
      <c r="D159" s="153">
        <v>268</v>
      </c>
      <c r="E159" s="153">
        <v>223</v>
      </c>
      <c r="F159" s="153">
        <v>258</v>
      </c>
      <c r="G159" s="153">
        <v>258</v>
      </c>
      <c r="H159" s="153">
        <v>214</v>
      </c>
      <c r="L159" s="153"/>
    </row>
    <row r="160" spans="1:12" ht="12" x14ac:dyDescent="0.25">
      <c r="A160" s="154">
        <v>39098</v>
      </c>
      <c r="B160" s="153" t="s">
        <v>22</v>
      </c>
      <c r="C160" s="153" t="s">
        <v>22</v>
      </c>
      <c r="D160" s="153">
        <v>393</v>
      </c>
      <c r="E160" s="153">
        <v>371</v>
      </c>
      <c r="F160" s="153">
        <v>352</v>
      </c>
      <c r="G160" s="153">
        <v>353</v>
      </c>
      <c r="H160" s="153">
        <v>338</v>
      </c>
      <c r="L160" s="160"/>
    </row>
    <row r="161" spans="1:8" x14ac:dyDescent="0.2">
      <c r="A161" s="154">
        <v>39105</v>
      </c>
      <c r="B161" s="153" t="s">
        <v>22</v>
      </c>
      <c r="C161" s="153" t="s">
        <v>22</v>
      </c>
      <c r="D161" s="153">
        <v>286</v>
      </c>
      <c r="E161" s="153">
        <v>272</v>
      </c>
      <c r="F161" s="153">
        <v>340</v>
      </c>
      <c r="G161" s="153">
        <v>340</v>
      </c>
      <c r="H161" s="153">
        <v>258</v>
      </c>
    </row>
    <row r="162" spans="1:8" x14ac:dyDescent="0.2">
      <c r="A162" s="152">
        <v>39112</v>
      </c>
      <c r="B162" s="153" t="s">
        <v>22</v>
      </c>
      <c r="C162" s="153" t="s">
        <v>22</v>
      </c>
      <c r="D162" s="153">
        <v>312</v>
      </c>
      <c r="E162" s="153">
        <v>248</v>
      </c>
      <c r="F162" s="153">
        <v>296</v>
      </c>
      <c r="G162" s="153">
        <v>296</v>
      </c>
      <c r="H162" s="153">
        <v>231</v>
      </c>
    </row>
    <row r="163" spans="1:8" x14ac:dyDescent="0.2">
      <c r="A163" s="152">
        <v>39119</v>
      </c>
      <c r="B163" s="153" t="s">
        <v>22</v>
      </c>
      <c r="C163" s="153" t="s">
        <v>22</v>
      </c>
      <c r="D163" s="153">
        <v>358</v>
      </c>
      <c r="E163" s="153">
        <v>233</v>
      </c>
      <c r="F163" s="153">
        <v>268</v>
      </c>
      <c r="G163" s="153">
        <v>268</v>
      </c>
      <c r="H163" s="153">
        <v>196</v>
      </c>
    </row>
    <row r="164" spans="1:8" x14ac:dyDescent="0.2">
      <c r="A164" s="152">
        <v>39126</v>
      </c>
      <c r="B164" s="153" t="s">
        <v>22</v>
      </c>
      <c r="C164" s="153" t="s">
        <v>22</v>
      </c>
      <c r="D164" s="153">
        <v>370</v>
      </c>
      <c r="E164" s="153">
        <v>283</v>
      </c>
      <c r="F164" s="153">
        <v>282</v>
      </c>
      <c r="G164" s="153">
        <v>282</v>
      </c>
      <c r="H164" s="153">
        <v>218</v>
      </c>
    </row>
    <row r="165" spans="1:8" x14ac:dyDescent="0.2">
      <c r="A165" s="154">
        <v>39133</v>
      </c>
      <c r="B165" s="153" t="s">
        <v>22</v>
      </c>
      <c r="C165" s="153" t="s">
        <v>22</v>
      </c>
      <c r="D165" s="153">
        <v>364</v>
      </c>
      <c r="E165" s="153">
        <v>254</v>
      </c>
      <c r="F165" s="153">
        <v>251</v>
      </c>
      <c r="G165" s="153">
        <v>251</v>
      </c>
      <c r="H165" s="153">
        <v>212</v>
      </c>
    </row>
    <row r="166" spans="1:8" x14ac:dyDescent="0.2">
      <c r="A166" s="154">
        <v>39140</v>
      </c>
      <c r="B166" s="153" t="s">
        <v>22</v>
      </c>
      <c r="C166" s="153" t="s">
        <v>22</v>
      </c>
      <c r="D166" s="153">
        <v>320</v>
      </c>
      <c r="E166" s="153">
        <v>248</v>
      </c>
      <c r="F166" s="153">
        <v>257</v>
      </c>
      <c r="G166" s="153">
        <v>257</v>
      </c>
      <c r="H166" s="153">
        <v>207</v>
      </c>
    </row>
    <row r="167" spans="1:8" x14ac:dyDescent="0.2">
      <c r="A167" s="152">
        <v>39147</v>
      </c>
      <c r="B167" s="153" t="s">
        <v>22</v>
      </c>
      <c r="C167" s="153">
        <v>325</v>
      </c>
      <c r="D167" s="153">
        <v>285</v>
      </c>
      <c r="E167" s="153">
        <v>223</v>
      </c>
      <c r="F167" s="153">
        <v>248</v>
      </c>
      <c r="G167" s="153">
        <v>247</v>
      </c>
      <c r="H167" s="153">
        <v>192</v>
      </c>
    </row>
    <row r="168" spans="1:8" x14ac:dyDescent="0.2">
      <c r="A168" s="152">
        <v>39154</v>
      </c>
      <c r="B168" s="153" t="s">
        <v>22</v>
      </c>
      <c r="C168" s="153">
        <v>320</v>
      </c>
      <c r="D168" s="153">
        <v>297</v>
      </c>
      <c r="E168" s="153">
        <v>221</v>
      </c>
      <c r="F168" s="153">
        <v>250</v>
      </c>
      <c r="G168" s="153">
        <v>250</v>
      </c>
      <c r="H168" s="153">
        <v>194</v>
      </c>
    </row>
    <row r="169" spans="1:8" x14ac:dyDescent="0.2">
      <c r="A169" s="154">
        <v>39161</v>
      </c>
      <c r="B169" s="153" t="s">
        <v>22</v>
      </c>
      <c r="C169" s="153">
        <v>293</v>
      </c>
      <c r="D169" s="153">
        <v>268</v>
      </c>
      <c r="E169" s="153">
        <v>193</v>
      </c>
      <c r="F169" s="153">
        <v>235</v>
      </c>
      <c r="G169" s="153">
        <v>235</v>
      </c>
      <c r="H169" s="153">
        <v>177</v>
      </c>
    </row>
    <row r="170" spans="1:8" x14ac:dyDescent="0.2">
      <c r="A170" s="161">
        <v>39168</v>
      </c>
      <c r="B170" s="153" t="s">
        <v>22</v>
      </c>
      <c r="C170" s="157">
        <v>280</v>
      </c>
      <c r="D170" s="157">
        <v>244</v>
      </c>
      <c r="E170" s="157">
        <v>176</v>
      </c>
      <c r="F170" s="157">
        <v>213</v>
      </c>
      <c r="G170" s="157">
        <v>213</v>
      </c>
      <c r="H170" s="157">
        <v>158</v>
      </c>
    </row>
    <row r="171" spans="1:8" x14ac:dyDescent="0.2">
      <c r="A171" s="154">
        <f t="shared" ref="A171:A176" si="0">7+A170</f>
        <v>39175</v>
      </c>
      <c r="B171" s="153">
        <v>320</v>
      </c>
      <c r="C171" s="153">
        <v>280</v>
      </c>
      <c r="D171" s="153">
        <v>237</v>
      </c>
      <c r="E171" s="153">
        <v>179</v>
      </c>
      <c r="F171" s="153">
        <v>206</v>
      </c>
      <c r="G171" s="153">
        <v>206</v>
      </c>
      <c r="H171" s="153">
        <v>163.75</v>
      </c>
    </row>
    <row r="172" spans="1:8" x14ac:dyDescent="0.2">
      <c r="A172" s="154">
        <f t="shared" si="0"/>
        <v>39182</v>
      </c>
      <c r="B172" s="153">
        <v>321.66666666666669</v>
      </c>
      <c r="C172" s="153">
        <v>273.75</v>
      </c>
      <c r="D172" s="153">
        <v>231.25</v>
      </c>
      <c r="E172" s="153">
        <v>185</v>
      </c>
      <c r="F172" s="153">
        <v>202.5</v>
      </c>
      <c r="G172" s="153">
        <v>202.5</v>
      </c>
      <c r="H172" s="153">
        <v>162.5</v>
      </c>
    </row>
    <row r="173" spans="1:8" x14ac:dyDescent="0.2">
      <c r="A173" s="154">
        <f t="shared" si="0"/>
        <v>39189</v>
      </c>
      <c r="B173" s="153">
        <v>296</v>
      </c>
      <c r="C173" s="153">
        <v>253</v>
      </c>
      <c r="D173" s="153">
        <v>224</v>
      </c>
      <c r="E173" s="153">
        <v>168</v>
      </c>
      <c r="F173" s="153">
        <v>196</v>
      </c>
      <c r="G173" s="153">
        <v>197</v>
      </c>
      <c r="H173" s="153">
        <v>153</v>
      </c>
    </row>
    <row r="174" spans="1:8" x14ac:dyDescent="0.2">
      <c r="A174" s="154">
        <f t="shared" si="0"/>
        <v>39196</v>
      </c>
      <c r="B174" s="153">
        <v>289</v>
      </c>
      <c r="C174" s="153">
        <v>244.6</v>
      </c>
      <c r="D174" s="153">
        <v>213</v>
      </c>
      <c r="E174" s="153">
        <v>161</v>
      </c>
      <c r="F174" s="153">
        <v>197</v>
      </c>
      <c r="G174" s="153">
        <v>197</v>
      </c>
      <c r="H174" s="153">
        <v>147</v>
      </c>
    </row>
    <row r="175" spans="1:8" x14ac:dyDescent="0.2">
      <c r="A175" s="154">
        <f t="shared" si="0"/>
        <v>39203</v>
      </c>
      <c r="B175" s="153">
        <v>282.5</v>
      </c>
      <c r="C175" s="153">
        <v>236.66666666666666</v>
      </c>
      <c r="D175" s="153">
        <v>214.16666666666666</v>
      </c>
      <c r="E175" s="153">
        <v>158.33333333333334</v>
      </c>
      <c r="F175" s="153">
        <v>191.66666666666666</v>
      </c>
      <c r="G175" s="153">
        <v>191.66666666666666</v>
      </c>
      <c r="H175" s="153">
        <v>146.66666666666666</v>
      </c>
    </row>
    <row r="176" spans="1:8" x14ac:dyDescent="0.2">
      <c r="A176" s="154">
        <f t="shared" si="0"/>
        <v>39210</v>
      </c>
      <c r="B176" s="153">
        <v>269</v>
      </c>
      <c r="C176" s="153">
        <v>233.83333333333334</v>
      </c>
      <c r="D176" s="153">
        <v>209.16666666666666</v>
      </c>
      <c r="E176" s="153">
        <v>155.83333333333334</v>
      </c>
      <c r="F176" s="153">
        <v>182.5</v>
      </c>
      <c r="G176" s="153">
        <v>175.83333333333334</v>
      </c>
      <c r="H176" s="153">
        <v>145</v>
      </c>
    </row>
    <row r="177" spans="1:8" x14ac:dyDescent="0.2">
      <c r="A177" s="154">
        <f>7+A176</f>
        <v>39217</v>
      </c>
      <c r="B177" s="153">
        <v>299</v>
      </c>
      <c r="C177" s="153">
        <v>247</v>
      </c>
      <c r="D177" s="153">
        <v>227</v>
      </c>
      <c r="E177" s="153">
        <v>179</v>
      </c>
      <c r="F177" s="153">
        <v>183</v>
      </c>
      <c r="G177" s="153">
        <v>183</v>
      </c>
      <c r="H177" s="153">
        <v>154</v>
      </c>
    </row>
    <row r="178" spans="1:8" x14ac:dyDescent="0.2">
      <c r="A178" s="154">
        <f>7+A177</f>
        <v>39224</v>
      </c>
      <c r="B178" s="153">
        <v>326</v>
      </c>
      <c r="C178" s="153">
        <v>286</v>
      </c>
      <c r="D178" s="153">
        <v>275</v>
      </c>
      <c r="E178" s="153">
        <v>196</v>
      </c>
      <c r="F178" s="153">
        <v>188</v>
      </c>
      <c r="G178" s="153">
        <v>188</v>
      </c>
      <c r="H178" s="153">
        <v>166</v>
      </c>
    </row>
    <row r="179" spans="1:8" x14ac:dyDescent="0.2">
      <c r="A179" s="154">
        <f>7+A178</f>
        <v>39231</v>
      </c>
      <c r="B179" s="153">
        <v>386.25</v>
      </c>
      <c r="C179" s="153">
        <v>333</v>
      </c>
      <c r="D179" s="153">
        <v>326</v>
      </c>
      <c r="E179" s="153">
        <v>252</v>
      </c>
      <c r="F179" s="153">
        <v>208.75</v>
      </c>
      <c r="G179" s="153">
        <v>213.75</v>
      </c>
      <c r="H179" s="153">
        <v>208.75</v>
      </c>
    </row>
    <row r="180" spans="1:8" x14ac:dyDescent="0.2">
      <c r="A180" s="154">
        <f>7+A179</f>
        <v>39238</v>
      </c>
      <c r="B180" s="153">
        <v>396.25</v>
      </c>
      <c r="C180" s="153">
        <v>353.75</v>
      </c>
      <c r="D180" s="153">
        <v>353.75</v>
      </c>
      <c r="E180" s="153">
        <v>263</v>
      </c>
      <c r="F180" s="153">
        <v>251.66666666666666</v>
      </c>
      <c r="G180" s="153">
        <v>248.75</v>
      </c>
      <c r="H180" s="153">
        <v>230</v>
      </c>
    </row>
    <row r="181" spans="1:8" x14ac:dyDescent="0.2">
      <c r="A181" s="154">
        <v>39245</v>
      </c>
      <c r="B181" s="153">
        <v>415</v>
      </c>
      <c r="C181" s="153">
        <v>354</v>
      </c>
      <c r="D181" s="153">
        <v>330</v>
      </c>
      <c r="E181" s="153">
        <v>244</v>
      </c>
      <c r="F181" s="153">
        <v>251</v>
      </c>
      <c r="G181" s="153">
        <v>252</v>
      </c>
      <c r="H181" s="153">
        <v>231</v>
      </c>
    </row>
    <row r="182" spans="1:8" x14ac:dyDescent="0.2">
      <c r="A182" s="154">
        <v>39252</v>
      </c>
      <c r="B182" s="153">
        <v>413</v>
      </c>
      <c r="C182" s="153">
        <v>378</v>
      </c>
      <c r="D182" s="153">
        <v>345</v>
      </c>
      <c r="E182" s="153">
        <v>280</v>
      </c>
      <c r="F182" s="153">
        <v>273</v>
      </c>
      <c r="G182" s="153">
        <v>270</v>
      </c>
      <c r="H182" s="153">
        <v>253</v>
      </c>
    </row>
    <row r="183" spans="1:8" x14ac:dyDescent="0.2">
      <c r="A183" s="161">
        <v>39259</v>
      </c>
      <c r="B183" s="157">
        <v>423.75</v>
      </c>
      <c r="C183" s="157">
        <v>411</v>
      </c>
      <c r="D183" s="157">
        <v>369</v>
      </c>
      <c r="E183" s="157">
        <v>308</v>
      </c>
      <c r="F183" s="157">
        <v>289</v>
      </c>
      <c r="G183" s="157">
        <v>277</v>
      </c>
      <c r="H183" s="157">
        <v>248.75</v>
      </c>
    </row>
    <row r="184" spans="1:8" x14ac:dyDescent="0.2">
      <c r="A184" s="154">
        <v>39266</v>
      </c>
      <c r="B184" s="153">
        <v>424</v>
      </c>
      <c r="C184" s="153">
        <v>375</v>
      </c>
      <c r="D184" s="153">
        <v>360</v>
      </c>
      <c r="E184" s="153">
        <v>279</v>
      </c>
      <c r="F184" s="153">
        <v>281</v>
      </c>
      <c r="G184" s="153">
        <v>290</v>
      </c>
      <c r="H184" s="153">
        <v>266</v>
      </c>
    </row>
    <row r="185" spans="1:8" x14ac:dyDescent="0.2">
      <c r="A185" s="154">
        <v>39273</v>
      </c>
      <c r="B185" s="153">
        <v>428</v>
      </c>
      <c r="C185" s="153">
        <v>366</v>
      </c>
      <c r="D185" s="153">
        <v>356</v>
      </c>
      <c r="E185" s="153">
        <v>288</v>
      </c>
      <c r="F185" s="153">
        <v>291</v>
      </c>
      <c r="G185" s="153">
        <v>291</v>
      </c>
      <c r="H185" s="153">
        <v>260</v>
      </c>
    </row>
    <row r="186" spans="1:8" x14ac:dyDescent="0.2">
      <c r="A186" s="154">
        <v>39280</v>
      </c>
      <c r="B186" s="153">
        <v>509</v>
      </c>
      <c r="C186" s="153">
        <v>431</v>
      </c>
      <c r="D186" s="153">
        <v>439</v>
      </c>
      <c r="E186" s="153">
        <v>356</v>
      </c>
      <c r="F186" s="153">
        <v>338</v>
      </c>
      <c r="G186" s="153">
        <v>338</v>
      </c>
      <c r="H186" s="153">
        <v>339</v>
      </c>
    </row>
    <row r="187" spans="1:8" x14ac:dyDescent="0.2">
      <c r="A187" s="154">
        <v>39287</v>
      </c>
      <c r="B187" s="153">
        <v>500</v>
      </c>
      <c r="C187" s="153">
        <v>457</v>
      </c>
      <c r="D187" s="153">
        <v>458</v>
      </c>
      <c r="E187" s="153">
        <v>412</v>
      </c>
      <c r="F187" s="153">
        <v>384</v>
      </c>
      <c r="G187" s="153">
        <v>384</v>
      </c>
      <c r="H187" s="153">
        <v>407</v>
      </c>
    </row>
    <row r="188" spans="1:8" x14ac:dyDescent="0.2">
      <c r="A188" s="154">
        <v>39294</v>
      </c>
      <c r="B188" s="153">
        <v>435</v>
      </c>
      <c r="C188" s="153">
        <v>395</v>
      </c>
      <c r="D188" s="153">
        <v>395</v>
      </c>
      <c r="E188" s="153">
        <v>360</v>
      </c>
      <c r="F188" s="153">
        <v>369</v>
      </c>
      <c r="G188" s="153">
        <v>369</v>
      </c>
      <c r="H188" s="153">
        <v>342</v>
      </c>
    </row>
    <row r="189" spans="1:8" x14ac:dyDescent="0.2">
      <c r="A189" s="154">
        <v>39301</v>
      </c>
      <c r="B189" s="153">
        <v>445</v>
      </c>
      <c r="C189" s="153">
        <v>428</v>
      </c>
      <c r="D189" s="153">
        <v>446</v>
      </c>
      <c r="E189" s="153">
        <v>410</v>
      </c>
      <c r="F189" s="153">
        <v>400</v>
      </c>
      <c r="G189" s="153">
        <v>400</v>
      </c>
      <c r="H189" s="153">
        <v>403</v>
      </c>
    </row>
    <row r="190" spans="1:8" x14ac:dyDescent="0.2">
      <c r="A190" s="154">
        <v>39308</v>
      </c>
      <c r="B190" s="153">
        <v>518.75</v>
      </c>
      <c r="C190" s="153">
        <v>540</v>
      </c>
      <c r="D190" s="153">
        <v>531</v>
      </c>
      <c r="E190" s="153">
        <v>540</v>
      </c>
      <c r="F190" s="153">
        <v>496</v>
      </c>
      <c r="G190" s="153">
        <v>496</v>
      </c>
      <c r="H190" s="153">
        <v>552</v>
      </c>
    </row>
    <row r="191" spans="1:8" x14ac:dyDescent="0.2">
      <c r="A191" s="154">
        <v>39315</v>
      </c>
      <c r="B191" s="153">
        <v>554</v>
      </c>
      <c r="C191" s="153">
        <v>575</v>
      </c>
      <c r="D191" s="153">
        <v>578</v>
      </c>
      <c r="E191" s="153">
        <v>685</v>
      </c>
      <c r="F191" s="153">
        <v>620</v>
      </c>
      <c r="G191" s="153">
        <v>620</v>
      </c>
      <c r="H191" s="153">
        <v>750</v>
      </c>
    </row>
    <row r="192" spans="1:8" x14ac:dyDescent="0.2">
      <c r="A192" s="154">
        <f t="shared" ref="A192:A198" si="1">7+A191</f>
        <v>39322</v>
      </c>
      <c r="B192" s="153">
        <v>568</v>
      </c>
      <c r="C192" s="153">
        <v>683</v>
      </c>
      <c r="D192" s="153">
        <v>698</v>
      </c>
      <c r="E192" s="153">
        <v>845</v>
      </c>
      <c r="F192" s="153">
        <v>805</v>
      </c>
      <c r="G192" s="153">
        <v>810</v>
      </c>
      <c r="H192" s="153">
        <v>970</v>
      </c>
    </row>
    <row r="193" spans="1:8" x14ac:dyDescent="0.2">
      <c r="A193" s="154">
        <f t="shared" si="1"/>
        <v>39329</v>
      </c>
      <c r="B193" s="153">
        <v>600</v>
      </c>
      <c r="C193" s="153">
        <v>735</v>
      </c>
      <c r="D193" s="153">
        <v>810</v>
      </c>
      <c r="E193" s="153">
        <v>930</v>
      </c>
      <c r="F193" s="153">
        <v>885</v>
      </c>
      <c r="G193" s="153">
        <v>895</v>
      </c>
      <c r="H193" s="153">
        <v>950</v>
      </c>
    </row>
    <row r="194" spans="1:8" x14ac:dyDescent="0.2">
      <c r="A194" s="154">
        <f t="shared" si="1"/>
        <v>39336</v>
      </c>
      <c r="B194" s="153">
        <v>583</v>
      </c>
      <c r="C194" s="153">
        <v>650</v>
      </c>
      <c r="D194" s="153">
        <v>688</v>
      </c>
      <c r="E194" s="153">
        <v>650</v>
      </c>
      <c r="F194" s="153">
        <v>688</v>
      </c>
      <c r="G194" s="153">
        <v>663</v>
      </c>
      <c r="H194" s="153">
        <v>613</v>
      </c>
    </row>
    <row r="195" spans="1:8" x14ac:dyDescent="0.2">
      <c r="A195" s="154">
        <f t="shared" si="1"/>
        <v>39343</v>
      </c>
      <c r="B195" s="153">
        <v>680</v>
      </c>
      <c r="C195" s="153">
        <v>723</v>
      </c>
      <c r="D195" s="153">
        <v>746</v>
      </c>
      <c r="E195" s="153">
        <v>674</v>
      </c>
      <c r="F195" s="153">
        <v>771</v>
      </c>
      <c r="G195" s="153">
        <v>773</v>
      </c>
      <c r="H195" s="153">
        <v>615</v>
      </c>
    </row>
    <row r="196" spans="1:8" x14ac:dyDescent="0.2">
      <c r="A196" s="154">
        <f t="shared" si="1"/>
        <v>39350</v>
      </c>
      <c r="B196" s="153">
        <v>650</v>
      </c>
      <c r="C196" s="153">
        <v>656</v>
      </c>
      <c r="D196" s="153">
        <v>653</v>
      </c>
      <c r="E196" s="153">
        <v>563</v>
      </c>
      <c r="F196" s="153">
        <v>646</v>
      </c>
      <c r="G196" s="153">
        <v>649</v>
      </c>
      <c r="H196" s="153">
        <v>525</v>
      </c>
    </row>
    <row r="197" spans="1:8" x14ac:dyDescent="0.2">
      <c r="A197" s="154">
        <f t="shared" si="1"/>
        <v>39357</v>
      </c>
      <c r="B197" s="153">
        <v>656</v>
      </c>
      <c r="C197" s="153">
        <v>679</v>
      </c>
      <c r="D197" s="153">
        <v>671</v>
      </c>
      <c r="E197" s="153">
        <v>530</v>
      </c>
      <c r="F197" s="153">
        <v>606</v>
      </c>
      <c r="G197" s="153">
        <v>607</v>
      </c>
      <c r="H197" s="153">
        <v>525</v>
      </c>
    </row>
    <row r="198" spans="1:8" x14ac:dyDescent="0.2">
      <c r="A198" s="154">
        <f t="shared" si="1"/>
        <v>39364</v>
      </c>
      <c r="B198" s="153">
        <v>626</v>
      </c>
      <c r="C198" s="153">
        <v>638.33333333333337</v>
      </c>
      <c r="D198" s="153">
        <v>640</v>
      </c>
      <c r="E198" s="153">
        <v>577</v>
      </c>
      <c r="F198" s="153">
        <v>680</v>
      </c>
      <c r="G198" s="153">
        <v>680</v>
      </c>
      <c r="H198" s="153">
        <v>568</v>
      </c>
    </row>
    <row r="199" spans="1:8" x14ac:dyDescent="0.2">
      <c r="A199" s="154">
        <f t="shared" ref="A199:A272" si="2">7+A198</f>
        <v>39371</v>
      </c>
      <c r="B199" s="153">
        <v>520</v>
      </c>
      <c r="C199" s="153">
        <v>526</v>
      </c>
      <c r="D199" s="153">
        <v>526</v>
      </c>
      <c r="E199" s="153">
        <v>428</v>
      </c>
      <c r="F199" s="153">
        <v>503</v>
      </c>
      <c r="G199" s="153">
        <v>503</v>
      </c>
      <c r="H199" s="153">
        <v>377</v>
      </c>
    </row>
    <row r="200" spans="1:8" x14ac:dyDescent="0.2">
      <c r="A200" s="154">
        <f t="shared" si="2"/>
        <v>39378</v>
      </c>
      <c r="B200" s="153">
        <v>506</v>
      </c>
      <c r="C200" s="153">
        <v>515</v>
      </c>
      <c r="D200" s="153">
        <v>533.33333333333337</v>
      </c>
      <c r="E200" s="153">
        <v>395</v>
      </c>
      <c r="F200" s="153">
        <v>480.83333333333331</v>
      </c>
      <c r="G200" s="153">
        <v>480.83333333333331</v>
      </c>
      <c r="H200" s="153">
        <v>360</v>
      </c>
    </row>
    <row r="201" spans="1:8" x14ac:dyDescent="0.2">
      <c r="A201" s="154">
        <f t="shared" si="2"/>
        <v>39385</v>
      </c>
      <c r="B201" s="153">
        <v>550</v>
      </c>
      <c r="C201" s="153">
        <v>509</v>
      </c>
      <c r="D201" s="153">
        <v>456</v>
      </c>
      <c r="E201" s="153">
        <v>310</v>
      </c>
      <c r="F201" s="153">
        <v>360</v>
      </c>
      <c r="G201" s="153">
        <v>360</v>
      </c>
      <c r="H201" s="153">
        <v>291</v>
      </c>
    </row>
    <row r="202" spans="1:8" x14ac:dyDescent="0.2">
      <c r="A202" s="154">
        <f t="shared" si="2"/>
        <v>39392</v>
      </c>
      <c r="B202" s="153">
        <v>456.66666666666669</v>
      </c>
      <c r="C202" s="153">
        <v>422.5</v>
      </c>
      <c r="D202" s="153">
        <v>417.5</v>
      </c>
      <c r="E202" s="153">
        <v>308.75</v>
      </c>
      <c r="F202" s="153">
        <v>365</v>
      </c>
      <c r="G202" s="153">
        <v>366.25</v>
      </c>
      <c r="H202" s="153">
        <v>292.5</v>
      </c>
    </row>
    <row r="203" spans="1:8" x14ac:dyDescent="0.2">
      <c r="A203" s="154">
        <f t="shared" si="2"/>
        <v>39399</v>
      </c>
      <c r="B203" s="153">
        <v>480</v>
      </c>
      <c r="C203" s="153">
        <v>436</v>
      </c>
      <c r="D203" s="153">
        <v>438</v>
      </c>
      <c r="E203" s="153">
        <v>358</v>
      </c>
      <c r="F203" s="153">
        <v>424</v>
      </c>
      <c r="G203" s="153">
        <v>415</v>
      </c>
      <c r="H203" s="153">
        <v>327</v>
      </c>
    </row>
    <row r="204" spans="1:8" x14ac:dyDescent="0.2">
      <c r="A204" s="154">
        <f t="shared" si="2"/>
        <v>39406</v>
      </c>
      <c r="B204" s="153">
        <v>453.33333333333331</v>
      </c>
      <c r="C204" s="153">
        <v>413</v>
      </c>
      <c r="D204" s="153">
        <v>406</v>
      </c>
      <c r="E204" s="153">
        <v>324</v>
      </c>
      <c r="F204" s="153">
        <v>369</v>
      </c>
      <c r="G204" s="153">
        <v>369</v>
      </c>
      <c r="H204" s="153">
        <v>297</v>
      </c>
    </row>
    <row r="205" spans="1:8" x14ac:dyDescent="0.2">
      <c r="A205" s="154">
        <f t="shared" si="2"/>
        <v>39413</v>
      </c>
      <c r="B205" s="153" t="s">
        <v>22</v>
      </c>
      <c r="C205" s="153">
        <v>390</v>
      </c>
      <c r="D205" s="153">
        <v>387</v>
      </c>
      <c r="E205" s="153">
        <v>317</v>
      </c>
      <c r="F205" s="153">
        <v>373</v>
      </c>
      <c r="G205" s="153">
        <v>373</v>
      </c>
      <c r="H205" s="153">
        <v>284</v>
      </c>
    </row>
    <row r="206" spans="1:8" x14ac:dyDescent="0.2">
      <c r="A206" s="154">
        <f t="shared" si="2"/>
        <v>39420</v>
      </c>
      <c r="B206" s="153" t="s">
        <v>22</v>
      </c>
      <c r="C206" s="153">
        <v>386.66666666666669</v>
      </c>
      <c r="D206" s="153">
        <v>386.66666666666669</v>
      </c>
      <c r="E206" s="153">
        <v>326.66666666666669</v>
      </c>
      <c r="F206" s="153">
        <v>360</v>
      </c>
      <c r="G206" s="153">
        <v>360</v>
      </c>
      <c r="H206" s="153">
        <v>283.33333333333331</v>
      </c>
    </row>
    <row r="207" spans="1:8" x14ac:dyDescent="0.2">
      <c r="A207" s="154">
        <f t="shared" si="2"/>
        <v>39427</v>
      </c>
      <c r="B207" s="153" t="s">
        <v>22</v>
      </c>
      <c r="C207" s="153" t="s">
        <v>22</v>
      </c>
      <c r="D207" s="153">
        <v>400</v>
      </c>
      <c r="E207" s="153">
        <v>332</v>
      </c>
      <c r="F207" s="153">
        <v>352.5</v>
      </c>
      <c r="G207" s="153">
        <v>352.5</v>
      </c>
      <c r="H207" s="153">
        <v>275</v>
      </c>
    </row>
    <row r="208" spans="1:8" x14ac:dyDescent="0.2">
      <c r="A208" s="154">
        <f t="shared" si="2"/>
        <v>39434</v>
      </c>
      <c r="B208" s="153" t="s">
        <v>22</v>
      </c>
      <c r="C208" s="153" t="s">
        <v>22</v>
      </c>
      <c r="D208" s="153">
        <v>377</v>
      </c>
      <c r="E208" s="153">
        <v>287</v>
      </c>
      <c r="F208" s="153">
        <v>340</v>
      </c>
      <c r="G208" s="153">
        <v>340</v>
      </c>
      <c r="H208" s="153">
        <v>247</v>
      </c>
    </row>
    <row r="209" spans="1:8" x14ac:dyDescent="0.2">
      <c r="A209" s="154">
        <f t="shared" si="2"/>
        <v>39441</v>
      </c>
      <c r="B209" s="153" t="s">
        <v>22</v>
      </c>
      <c r="C209" s="153" t="s">
        <v>22</v>
      </c>
      <c r="D209" s="153">
        <v>367</v>
      </c>
      <c r="E209" s="153">
        <v>280</v>
      </c>
      <c r="F209" s="153">
        <v>337</v>
      </c>
      <c r="G209" s="153">
        <v>337</v>
      </c>
      <c r="H209" s="153">
        <v>250</v>
      </c>
    </row>
    <row r="210" spans="1:8" x14ac:dyDescent="0.2">
      <c r="A210" s="154">
        <f t="shared" si="2"/>
        <v>39448</v>
      </c>
      <c r="B210" s="153" t="s">
        <v>22</v>
      </c>
      <c r="C210" s="153" t="s">
        <v>22</v>
      </c>
      <c r="D210" s="153">
        <v>360</v>
      </c>
      <c r="E210" s="153">
        <v>273.33333333333331</v>
      </c>
      <c r="F210" s="153">
        <v>330</v>
      </c>
      <c r="G210" s="153">
        <v>330</v>
      </c>
      <c r="H210" s="153">
        <v>238.33333333333334</v>
      </c>
    </row>
    <row r="211" spans="1:8" x14ac:dyDescent="0.2">
      <c r="A211" s="154">
        <f t="shared" si="2"/>
        <v>39455</v>
      </c>
      <c r="B211" s="153" t="s">
        <v>22</v>
      </c>
      <c r="C211" s="153" t="s">
        <v>22</v>
      </c>
      <c r="D211" s="153">
        <v>351</v>
      </c>
      <c r="E211" s="153">
        <v>269</v>
      </c>
      <c r="F211" s="153">
        <v>328</v>
      </c>
      <c r="G211" s="153">
        <v>328</v>
      </c>
      <c r="H211" s="153">
        <v>238</v>
      </c>
    </row>
    <row r="212" spans="1:8" x14ac:dyDescent="0.2">
      <c r="A212" s="154">
        <f t="shared" si="2"/>
        <v>39462</v>
      </c>
      <c r="B212" s="153" t="s">
        <v>22</v>
      </c>
      <c r="C212" s="153" t="s">
        <v>22</v>
      </c>
      <c r="D212" s="153">
        <v>325</v>
      </c>
      <c r="E212" s="153">
        <v>273</v>
      </c>
      <c r="F212" s="153">
        <v>328</v>
      </c>
      <c r="G212" s="153">
        <v>328</v>
      </c>
      <c r="H212" s="153">
        <v>257</v>
      </c>
    </row>
    <row r="213" spans="1:8" x14ac:dyDescent="0.2">
      <c r="A213" s="154">
        <f t="shared" si="2"/>
        <v>39469</v>
      </c>
      <c r="B213" s="153" t="s">
        <v>22</v>
      </c>
      <c r="C213" s="153" t="s">
        <v>22</v>
      </c>
      <c r="D213" s="153">
        <v>428</v>
      </c>
      <c r="E213" s="153">
        <v>398</v>
      </c>
      <c r="F213" s="153">
        <v>394</v>
      </c>
      <c r="G213" s="153">
        <v>394</v>
      </c>
      <c r="H213" s="153">
        <v>370</v>
      </c>
    </row>
    <row r="214" spans="1:8" x14ac:dyDescent="0.2">
      <c r="A214" s="154">
        <f t="shared" si="2"/>
        <v>39476</v>
      </c>
      <c r="B214" s="153" t="s">
        <v>22</v>
      </c>
      <c r="C214" s="153" t="s">
        <v>22</v>
      </c>
      <c r="D214" s="153">
        <v>446</v>
      </c>
      <c r="E214" s="153">
        <v>351</v>
      </c>
      <c r="F214" s="153">
        <v>349</v>
      </c>
      <c r="G214" s="153">
        <v>347</v>
      </c>
      <c r="H214" s="153">
        <v>321</v>
      </c>
    </row>
    <row r="215" spans="1:8" x14ac:dyDescent="0.2">
      <c r="A215" s="154">
        <f t="shared" si="2"/>
        <v>39483</v>
      </c>
      <c r="B215" s="153" t="s">
        <v>22</v>
      </c>
      <c r="C215" s="153" t="s">
        <v>22</v>
      </c>
      <c r="D215" s="153">
        <v>498</v>
      </c>
      <c r="E215" s="153">
        <v>350</v>
      </c>
      <c r="F215" s="153">
        <v>363</v>
      </c>
      <c r="G215" s="153">
        <v>363</v>
      </c>
      <c r="H215" s="153">
        <v>309</v>
      </c>
    </row>
    <row r="216" spans="1:8" x14ac:dyDescent="0.2">
      <c r="A216" s="154">
        <f t="shared" si="2"/>
        <v>39490</v>
      </c>
      <c r="B216" s="153" t="s">
        <v>22</v>
      </c>
      <c r="C216" s="153" t="s">
        <v>22</v>
      </c>
      <c r="D216" s="153">
        <v>470</v>
      </c>
      <c r="E216" s="153">
        <v>378</v>
      </c>
      <c r="F216" s="153">
        <v>385</v>
      </c>
      <c r="G216" s="153">
        <v>387</v>
      </c>
      <c r="H216" s="153">
        <v>340</v>
      </c>
    </row>
    <row r="217" spans="1:8" x14ac:dyDescent="0.2">
      <c r="A217" s="154">
        <f t="shared" si="2"/>
        <v>39497</v>
      </c>
      <c r="B217" s="153" t="s">
        <v>22</v>
      </c>
      <c r="C217" s="153" t="s">
        <v>22</v>
      </c>
      <c r="D217" s="153">
        <v>500</v>
      </c>
      <c r="E217" s="153">
        <v>395</v>
      </c>
      <c r="F217" s="153">
        <v>382</v>
      </c>
      <c r="G217" s="153">
        <v>386</v>
      </c>
      <c r="H217" s="153">
        <v>359</v>
      </c>
    </row>
    <row r="218" spans="1:8" x14ac:dyDescent="0.2">
      <c r="A218" s="154">
        <f t="shared" si="2"/>
        <v>39504</v>
      </c>
      <c r="B218" s="153" t="s">
        <v>22</v>
      </c>
      <c r="C218" s="153" t="s">
        <v>22</v>
      </c>
      <c r="D218" s="153">
        <v>529</v>
      </c>
      <c r="E218" s="153">
        <v>428</v>
      </c>
      <c r="F218" s="153">
        <v>389</v>
      </c>
      <c r="G218" s="153">
        <v>395</v>
      </c>
      <c r="H218" s="153">
        <v>375</v>
      </c>
    </row>
    <row r="219" spans="1:8" x14ac:dyDescent="0.2">
      <c r="A219" s="154">
        <f t="shared" si="2"/>
        <v>39511</v>
      </c>
      <c r="B219" s="153" t="s">
        <v>22</v>
      </c>
      <c r="C219" s="153" t="s">
        <v>22</v>
      </c>
      <c r="D219" s="153">
        <v>443.75</v>
      </c>
      <c r="E219" s="153">
        <v>348.75</v>
      </c>
      <c r="F219" s="153">
        <v>372.5</v>
      </c>
      <c r="G219" s="153">
        <v>375</v>
      </c>
      <c r="H219" s="153">
        <v>327.5</v>
      </c>
    </row>
    <row r="220" spans="1:8" x14ac:dyDescent="0.2">
      <c r="A220" s="154">
        <f t="shared" si="2"/>
        <v>39518</v>
      </c>
      <c r="B220" s="153" t="s">
        <v>22</v>
      </c>
      <c r="C220" s="153" t="s">
        <v>22</v>
      </c>
      <c r="D220" s="153">
        <v>485</v>
      </c>
      <c r="E220" s="153">
        <v>396</v>
      </c>
      <c r="F220" s="153">
        <v>396</v>
      </c>
      <c r="G220" s="153">
        <v>400</v>
      </c>
      <c r="H220" s="153">
        <v>322</v>
      </c>
    </row>
    <row r="221" spans="1:8" x14ac:dyDescent="0.2">
      <c r="A221" s="154">
        <f t="shared" si="2"/>
        <v>39525</v>
      </c>
      <c r="B221" s="153" t="s">
        <v>22</v>
      </c>
      <c r="C221" s="153">
        <v>472.5</v>
      </c>
      <c r="D221" s="153">
        <v>430</v>
      </c>
      <c r="E221" s="153">
        <v>342.5</v>
      </c>
      <c r="F221" s="153">
        <v>395</v>
      </c>
      <c r="G221" s="153">
        <v>393.33333333333331</v>
      </c>
      <c r="H221" s="153">
        <v>311.66666666666669</v>
      </c>
    </row>
    <row r="222" spans="1:8" x14ac:dyDescent="0.2">
      <c r="A222" s="154">
        <f t="shared" si="2"/>
        <v>39532</v>
      </c>
      <c r="B222" s="153" t="s">
        <v>22</v>
      </c>
      <c r="C222" s="153">
        <v>513</v>
      </c>
      <c r="D222" s="153">
        <v>469</v>
      </c>
      <c r="E222" s="153">
        <v>353</v>
      </c>
      <c r="F222" s="153">
        <v>390</v>
      </c>
      <c r="G222" s="153">
        <v>388</v>
      </c>
      <c r="H222" s="153">
        <v>315</v>
      </c>
    </row>
    <row r="223" spans="1:8" x14ac:dyDescent="0.2">
      <c r="A223" s="154">
        <f t="shared" si="2"/>
        <v>39539</v>
      </c>
      <c r="B223" s="153" t="s">
        <v>22</v>
      </c>
      <c r="C223" s="153">
        <v>525</v>
      </c>
      <c r="D223" s="153">
        <v>434</v>
      </c>
      <c r="E223" s="153">
        <v>358</v>
      </c>
      <c r="F223" s="153">
        <v>418</v>
      </c>
      <c r="G223" s="153">
        <v>420</v>
      </c>
      <c r="H223" s="153">
        <v>318</v>
      </c>
    </row>
    <row r="224" spans="1:8" x14ac:dyDescent="0.2">
      <c r="A224" s="154">
        <f t="shared" si="2"/>
        <v>39546</v>
      </c>
      <c r="B224" s="153" t="s">
        <v>22</v>
      </c>
      <c r="C224" s="153">
        <v>448.75</v>
      </c>
      <c r="D224" s="153">
        <v>416.25</v>
      </c>
      <c r="E224" s="153">
        <v>318.75</v>
      </c>
      <c r="F224" s="153">
        <v>388.75</v>
      </c>
      <c r="G224" s="153">
        <v>393.75</v>
      </c>
      <c r="H224" s="153">
        <v>301.25</v>
      </c>
    </row>
    <row r="225" spans="1:8" x14ac:dyDescent="0.2">
      <c r="A225" s="154">
        <f t="shared" si="2"/>
        <v>39553</v>
      </c>
      <c r="B225" s="153">
        <v>466.66666666666669</v>
      </c>
      <c r="C225" s="153">
        <v>446.25</v>
      </c>
      <c r="D225" s="153">
        <v>407.5</v>
      </c>
      <c r="E225" s="153">
        <v>303.75</v>
      </c>
      <c r="F225" s="153">
        <v>361.25</v>
      </c>
      <c r="G225" s="153">
        <v>358.75</v>
      </c>
      <c r="H225" s="153">
        <v>286.25</v>
      </c>
    </row>
    <row r="226" spans="1:8" x14ac:dyDescent="0.2">
      <c r="A226" s="154">
        <f t="shared" si="2"/>
        <v>39560</v>
      </c>
      <c r="B226" s="153">
        <v>530</v>
      </c>
      <c r="C226" s="153">
        <v>479</v>
      </c>
      <c r="D226" s="153">
        <v>421</v>
      </c>
      <c r="E226" s="153">
        <v>321</v>
      </c>
      <c r="F226" s="153">
        <v>349</v>
      </c>
      <c r="G226" s="153">
        <v>349</v>
      </c>
      <c r="H226" s="153">
        <v>315</v>
      </c>
    </row>
    <row r="227" spans="1:8" x14ac:dyDescent="0.2">
      <c r="A227" s="154">
        <f t="shared" si="2"/>
        <v>39567</v>
      </c>
      <c r="B227" s="153">
        <v>516</v>
      </c>
      <c r="C227" s="153">
        <v>461</v>
      </c>
      <c r="D227" s="153">
        <v>388</v>
      </c>
      <c r="E227" s="153">
        <v>309</v>
      </c>
      <c r="F227" s="153">
        <v>326</v>
      </c>
      <c r="G227" s="153">
        <v>326</v>
      </c>
      <c r="H227" s="153">
        <v>279</v>
      </c>
    </row>
    <row r="228" spans="1:8" x14ac:dyDescent="0.2">
      <c r="A228" s="154">
        <f t="shared" si="2"/>
        <v>39574</v>
      </c>
      <c r="B228" s="153">
        <v>513</v>
      </c>
      <c r="C228" s="153">
        <v>461</v>
      </c>
      <c r="D228" s="153">
        <v>383</v>
      </c>
      <c r="E228" s="153">
        <v>305</v>
      </c>
      <c r="F228" s="153">
        <v>329</v>
      </c>
      <c r="G228" s="153">
        <v>329</v>
      </c>
      <c r="H228" s="153">
        <v>276</v>
      </c>
    </row>
    <row r="229" spans="1:8" x14ac:dyDescent="0.2">
      <c r="A229" s="154">
        <f t="shared" si="2"/>
        <v>39581</v>
      </c>
      <c r="B229" s="153">
        <v>465</v>
      </c>
      <c r="C229" s="153">
        <v>415</v>
      </c>
      <c r="D229" s="153">
        <v>377</v>
      </c>
      <c r="E229" s="153">
        <v>292</v>
      </c>
      <c r="F229" s="153">
        <v>313</v>
      </c>
      <c r="G229" s="153">
        <v>313</v>
      </c>
      <c r="H229" s="153">
        <v>263</v>
      </c>
    </row>
    <row r="230" spans="1:8" x14ac:dyDescent="0.2">
      <c r="A230" s="154">
        <f t="shared" si="2"/>
        <v>39588</v>
      </c>
      <c r="B230" s="153">
        <v>443</v>
      </c>
      <c r="C230" s="153">
        <v>408</v>
      </c>
      <c r="D230" s="153">
        <v>381</v>
      </c>
      <c r="E230" s="153">
        <v>310</v>
      </c>
      <c r="F230" s="153">
        <v>319</v>
      </c>
      <c r="G230" s="153">
        <v>320</v>
      </c>
      <c r="H230" s="153">
        <v>294</v>
      </c>
    </row>
    <row r="231" spans="1:8" x14ac:dyDescent="0.2">
      <c r="A231" s="154">
        <f t="shared" si="2"/>
        <v>39595</v>
      </c>
      <c r="B231" s="153">
        <v>465</v>
      </c>
      <c r="C231" s="153">
        <v>427</v>
      </c>
      <c r="D231" s="153">
        <v>405</v>
      </c>
      <c r="E231" s="153">
        <v>358</v>
      </c>
      <c r="F231" s="153">
        <v>346</v>
      </c>
      <c r="G231" s="153">
        <v>346</v>
      </c>
      <c r="H231" s="153">
        <v>353</v>
      </c>
    </row>
    <row r="232" spans="1:8" x14ac:dyDescent="0.2">
      <c r="A232" s="154">
        <f t="shared" si="2"/>
        <v>39602</v>
      </c>
      <c r="B232" s="153">
        <v>468</v>
      </c>
      <c r="C232" s="153">
        <v>433</v>
      </c>
      <c r="D232" s="153">
        <v>431</v>
      </c>
      <c r="E232" s="153">
        <v>375</v>
      </c>
      <c r="F232" s="153">
        <v>365</v>
      </c>
      <c r="G232" s="153">
        <v>365</v>
      </c>
      <c r="H232" s="153">
        <v>363</v>
      </c>
    </row>
    <row r="233" spans="1:8" x14ac:dyDescent="0.2">
      <c r="A233" s="154">
        <f t="shared" si="2"/>
        <v>39609</v>
      </c>
      <c r="B233" s="153">
        <v>522</v>
      </c>
      <c r="C233" s="153">
        <v>523</v>
      </c>
      <c r="D233" s="153">
        <v>527</v>
      </c>
      <c r="E233" s="153">
        <v>428</v>
      </c>
      <c r="F233" s="153">
        <v>423</v>
      </c>
      <c r="G233" s="153">
        <v>423</v>
      </c>
      <c r="H233" s="153">
        <v>411</v>
      </c>
    </row>
    <row r="234" spans="1:8" x14ac:dyDescent="0.2">
      <c r="A234" s="154">
        <f t="shared" si="2"/>
        <v>39616</v>
      </c>
      <c r="B234" s="153">
        <v>605</v>
      </c>
      <c r="C234" s="153">
        <v>588</v>
      </c>
      <c r="D234" s="153">
        <v>644</v>
      </c>
      <c r="E234" s="153">
        <v>460</v>
      </c>
      <c r="F234" s="153">
        <v>595</v>
      </c>
      <c r="G234" s="153">
        <v>595</v>
      </c>
      <c r="H234" s="153">
        <v>470</v>
      </c>
    </row>
    <row r="235" spans="1:8" x14ac:dyDescent="0.2">
      <c r="A235" s="154">
        <f t="shared" si="2"/>
        <v>39623</v>
      </c>
      <c r="B235" s="153">
        <v>570</v>
      </c>
      <c r="C235" s="153">
        <v>537</v>
      </c>
      <c r="D235" s="153">
        <v>558</v>
      </c>
      <c r="E235" s="153">
        <v>467</v>
      </c>
      <c r="F235" s="153">
        <v>567</v>
      </c>
      <c r="G235" s="153">
        <v>567</v>
      </c>
      <c r="H235" s="153">
        <v>415</v>
      </c>
    </row>
    <row r="236" spans="1:8" x14ac:dyDescent="0.2">
      <c r="A236" s="154">
        <f t="shared" si="2"/>
        <v>39630</v>
      </c>
      <c r="B236" s="153">
        <v>608</v>
      </c>
      <c r="C236" s="153">
        <v>581</v>
      </c>
      <c r="D236" s="153">
        <v>604</v>
      </c>
      <c r="E236" s="153">
        <v>448</v>
      </c>
      <c r="F236" s="153">
        <v>535</v>
      </c>
      <c r="G236" s="153">
        <v>535</v>
      </c>
      <c r="H236" s="153">
        <v>349</v>
      </c>
    </row>
    <row r="237" spans="1:8" x14ac:dyDescent="0.2">
      <c r="A237" s="154">
        <f t="shared" si="2"/>
        <v>39637</v>
      </c>
      <c r="B237" s="153">
        <v>586</v>
      </c>
      <c r="C237" s="153">
        <v>576</v>
      </c>
      <c r="D237" s="153">
        <v>548</v>
      </c>
      <c r="E237" s="153">
        <v>381</v>
      </c>
      <c r="F237" s="153">
        <v>458</v>
      </c>
      <c r="G237" s="153">
        <v>458</v>
      </c>
      <c r="H237" s="153">
        <v>310</v>
      </c>
    </row>
    <row r="238" spans="1:8" x14ac:dyDescent="0.2">
      <c r="A238" s="154">
        <f t="shared" si="2"/>
        <v>39644</v>
      </c>
      <c r="B238" s="153">
        <v>575</v>
      </c>
      <c r="C238" s="153">
        <v>524</v>
      </c>
      <c r="D238" s="153">
        <v>466</v>
      </c>
      <c r="E238" s="153">
        <v>344</v>
      </c>
      <c r="F238" s="153">
        <v>381</v>
      </c>
      <c r="G238" s="153">
        <v>381</v>
      </c>
      <c r="H238" s="153">
        <v>288</v>
      </c>
    </row>
    <row r="239" spans="1:8" x14ac:dyDescent="0.2">
      <c r="A239" s="154">
        <f t="shared" si="2"/>
        <v>39651</v>
      </c>
      <c r="B239" s="153">
        <v>565</v>
      </c>
      <c r="C239" s="153">
        <v>491</v>
      </c>
      <c r="D239" s="153">
        <v>453</v>
      </c>
      <c r="E239" s="153">
        <v>343</v>
      </c>
      <c r="F239" s="153">
        <v>366</v>
      </c>
      <c r="G239" s="153">
        <v>366</v>
      </c>
      <c r="H239" s="153">
        <v>298</v>
      </c>
    </row>
    <row r="240" spans="1:8" x14ac:dyDescent="0.2">
      <c r="A240" s="154">
        <f t="shared" si="2"/>
        <v>39658</v>
      </c>
      <c r="B240" s="153">
        <v>590</v>
      </c>
      <c r="C240" s="153">
        <v>550</v>
      </c>
      <c r="D240" s="153">
        <v>492</v>
      </c>
      <c r="E240" s="153">
        <v>367</v>
      </c>
      <c r="F240" s="153">
        <v>371</v>
      </c>
      <c r="G240" s="153">
        <v>371</v>
      </c>
      <c r="H240" s="153">
        <v>328</v>
      </c>
    </row>
    <row r="241" spans="1:19" x14ac:dyDescent="0.2">
      <c r="A241" s="154">
        <f t="shared" si="2"/>
        <v>39665</v>
      </c>
      <c r="B241" s="153">
        <v>548</v>
      </c>
      <c r="C241" s="153">
        <v>500</v>
      </c>
      <c r="D241" s="153">
        <v>485</v>
      </c>
      <c r="E241" s="153">
        <v>400</v>
      </c>
      <c r="F241" s="153">
        <v>377</v>
      </c>
      <c r="G241" s="153">
        <v>377</v>
      </c>
      <c r="H241" s="153">
        <v>393</v>
      </c>
    </row>
    <row r="242" spans="1:19" x14ac:dyDescent="0.2">
      <c r="A242" s="154">
        <f t="shared" si="2"/>
        <v>39672</v>
      </c>
      <c r="B242" s="153">
        <v>488</v>
      </c>
      <c r="C242" s="153">
        <v>473</v>
      </c>
      <c r="D242" s="153">
        <v>460</v>
      </c>
      <c r="E242" s="153">
        <v>385</v>
      </c>
      <c r="F242" s="153">
        <v>380</v>
      </c>
      <c r="G242" s="153">
        <v>380</v>
      </c>
      <c r="H242" s="153">
        <v>375</v>
      </c>
    </row>
    <row r="243" spans="1:19" x14ac:dyDescent="0.2">
      <c r="A243" s="154">
        <f t="shared" si="2"/>
        <v>39679</v>
      </c>
      <c r="B243" s="153">
        <v>510</v>
      </c>
      <c r="C243" s="153">
        <v>515</v>
      </c>
      <c r="D243" s="153">
        <v>515</v>
      </c>
      <c r="E243" s="153">
        <v>517</v>
      </c>
      <c r="F243" s="153">
        <v>472</v>
      </c>
      <c r="G243" s="153">
        <v>472</v>
      </c>
      <c r="H243" s="153">
        <v>517</v>
      </c>
    </row>
    <row r="244" spans="1:19" x14ac:dyDescent="0.2">
      <c r="A244" s="154">
        <f t="shared" si="2"/>
        <v>39686</v>
      </c>
      <c r="B244" s="153">
        <v>548</v>
      </c>
      <c r="C244" s="153">
        <v>565</v>
      </c>
      <c r="D244" s="153">
        <v>566</v>
      </c>
      <c r="E244" s="153">
        <v>550</v>
      </c>
      <c r="F244" s="153">
        <v>528</v>
      </c>
      <c r="G244" s="153">
        <v>528</v>
      </c>
      <c r="H244" s="153">
        <v>505</v>
      </c>
    </row>
    <row r="245" spans="1:19" x14ac:dyDescent="0.2">
      <c r="A245" s="154">
        <f t="shared" si="2"/>
        <v>39693</v>
      </c>
      <c r="B245" s="153">
        <v>580</v>
      </c>
      <c r="C245" s="153">
        <v>600</v>
      </c>
      <c r="D245" s="153">
        <v>595</v>
      </c>
      <c r="E245" s="153">
        <v>592</v>
      </c>
      <c r="F245" s="153">
        <v>572</v>
      </c>
      <c r="G245" s="153">
        <v>572</v>
      </c>
      <c r="H245" s="153">
        <v>585</v>
      </c>
    </row>
    <row r="246" spans="1:19" x14ac:dyDescent="0.2">
      <c r="A246" s="154">
        <f t="shared" si="2"/>
        <v>39700</v>
      </c>
      <c r="B246" s="153">
        <v>572</v>
      </c>
      <c r="C246" s="153">
        <v>584</v>
      </c>
      <c r="D246" s="153">
        <v>609</v>
      </c>
      <c r="E246" s="153">
        <v>600</v>
      </c>
      <c r="F246" s="153">
        <v>599</v>
      </c>
      <c r="G246" s="153">
        <v>599</v>
      </c>
      <c r="H246" s="153">
        <v>617</v>
      </c>
    </row>
    <row r="247" spans="1:19" x14ac:dyDescent="0.2">
      <c r="A247" s="154">
        <f t="shared" si="2"/>
        <v>39707</v>
      </c>
      <c r="B247" s="153">
        <v>577</v>
      </c>
      <c r="C247" s="153">
        <v>603</v>
      </c>
      <c r="D247" s="153">
        <v>612</v>
      </c>
      <c r="E247" s="153">
        <v>587</v>
      </c>
      <c r="F247" s="153">
        <v>640</v>
      </c>
      <c r="G247" s="153">
        <v>640</v>
      </c>
      <c r="H247" s="153">
        <v>587</v>
      </c>
    </row>
    <row r="248" spans="1:19" x14ac:dyDescent="0.2">
      <c r="A248" s="154">
        <f t="shared" si="2"/>
        <v>39714</v>
      </c>
      <c r="B248" s="153">
        <v>570</v>
      </c>
      <c r="C248" s="153">
        <v>591</v>
      </c>
      <c r="D248" s="153">
        <v>596</v>
      </c>
      <c r="E248" s="153">
        <v>635</v>
      </c>
      <c r="F248" s="153">
        <v>742</v>
      </c>
      <c r="G248" s="153">
        <v>745</v>
      </c>
      <c r="H248" s="153">
        <v>654</v>
      </c>
    </row>
    <row r="249" spans="1:19" x14ac:dyDescent="0.2">
      <c r="A249" s="154">
        <f t="shared" si="2"/>
        <v>39721</v>
      </c>
      <c r="B249" s="153">
        <v>558</v>
      </c>
      <c r="C249" s="153">
        <v>596</v>
      </c>
      <c r="D249" s="153">
        <v>625</v>
      </c>
      <c r="E249" s="153">
        <v>665</v>
      </c>
      <c r="F249" s="153">
        <v>745</v>
      </c>
      <c r="G249" s="153">
        <v>745</v>
      </c>
      <c r="H249" s="153">
        <v>680</v>
      </c>
    </row>
    <row r="250" spans="1:19" x14ac:dyDescent="0.2">
      <c r="A250" s="154">
        <f t="shared" si="2"/>
        <v>39728</v>
      </c>
      <c r="B250" s="153">
        <v>650</v>
      </c>
      <c r="C250" s="153">
        <v>690.33333333333337</v>
      </c>
      <c r="D250" s="153">
        <v>750</v>
      </c>
      <c r="E250" s="153">
        <v>825</v>
      </c>
      <c r="F250" s="153">
        <v>937.5</v>
      </c>
      <c r="G250" s="153">
        <v>937.5</v>
      </c>
      <c r="H250" s="153">
        <v>1108.3333333333333</v>
      </c>
    </row>
    <row r="251" spans="1:19" x14ac:dyDescent="0.2">
      <c r="A251" s="154">
        <f t="shared" si="2"/>
        <v>39735</v>
      </c>
      <c r="B251" s="153">
        <v>610</v>
      </c>
      <c r="C251" s="153">
        <v>632</v>
      </c>
      <c r="D251" s="153">
        <v>660</v>
      </c>
      <c r="E251" s="153">
        <v>720</v>
      </c>
      <c r="F251" s="153">
        <v>872</v>
      </c>
      <c r="G251" s="153">
        <v>880</v>
      </c>
      <c r="H251" s="153">
        <v>900</v>
      </c>
      <c r="S251" s="153"/>
    </row>
    <row r="252" spans="1:19" x14ac:dyDescent="0.2">
      <c r="A252" s="154">
        <f t="shared" si="2"/>
        <v>39742</v>
      </c>
      <c r="B252" s="153">
        <v>550</v>
      </c>
      <c r="C252" s="153">
        <v>566</v>
      </c>
      <c r="D252" s="153">
        <v>571</v>
      </c>
      <c r="E252" s="153">
        <v>581</v>
      </c>
      <c r="F252" s="153">
        <v>759</v>
      </c>
      <c r="G252" s="153">
        <v>759</v>
      </c>
      <c r="H252" s="153">
        <v>683</v>
      </c>
      <c r="K252" s="154"/>
      <c r="L252" s="153"/>
      <c r="M252" s="153"/>
      <c r="N252" s="153"/>
      <c r="O252" s="153"/>
      <c r="P252" s="153"/>
      <c r="Q252" s="153"/>
      <c r="R252" s="153"/>
      <c r="S252" s="153"/>
    </row>
    <row r="253" spans="1:19" x14ac:dyDescent="0.2">
      <c r="A253" s="154">
        <f t="shared" si="2"/>
        <v>39749</v>
      </c>
      <c r="B253" s="153">
        <v>533</v>
      </c>
      <c r="C253" s="153">
        <v>570</v>
      </c>
      <c r="D253" s="153">
        <v>694</v>
      </c>
      <c r="E253" s="153">
        <v>756</v>
      </c>
      <c r="F253" s="153">
        <v>731</v>
      </c>
      <c r="G253" s="153">
        <v>731</v>
      </c>
      <c r="H253" s="153">
        <v>669</v>
      </c>
      <c r="L253" s="153"/>
      <c r="M253" s="153"/>
      <c r="N253" s="153"/>
      <c r="O253" s="153"/>
      <c r="P253" s="153"/>
      <c r="Q253" s="153"/>
      <c r="R253" s="153"/>
      <c r="S253" s="153"/>
    </row>
    <row r="254" spans="1:19" x14ac:dyDescent="0.2">
      <c r="A254" s="154">
        <f t="shared" si="2"/>
        <v>39756</v>
      </c>
      <c r="B254" s="153">
        <v>692</v>
      </c>
      <c r="C254" s="153">
        <v>831</v>
      </c>
      <c r="D254" s="153">
        <v>1050</v>
      </c>
      <c r="E254" s="153">
        <v>1150</v>
      </c>
      <c r="F254" s="153">
        <v>850</v>
      </c>
      <c r="G254" s="153">
        <v>850</v>
      </c>
      <c r="H254" s="153">
        <v>1013</v>
      </c>
      <c r="L254" s="153"/>
      <c r="M254" s="153"/>
      <c r="N254" s="153"/>
      <c r="O254" s="153"/>
      <c r="P254" s="153"/>
      <c r="Q254" s="153"/>
      <c r="R254" s="153"/>
      <c r="S254" s="153"/>
    </row>
    <row r="255" spans="1:19" x14ac:dyDescent="0.2">
      <c r="A255" s="154">
        <f t="shared" si="2"/>
        <v>39763</v>
      </c>
      <c r="B255" s="153">
        <v>508</v>
      </c>
      <c r="C255" s="153">
        <v>519</v>
      </c>
      <c r="D255" s="153">
        <v>550</v>
      </c>
      <c r="E255" s="153">
        <v>469</v>
      </c>
      <c r="F255" s="153">
        <v>519</v>
      </c>
      <c r="G255" s="153">
        <v>519</v>
      </c>
      <c r="H255" s="153">
        <v>438</v>
      </c>
    </row>
    <row r="256" spans="1:19" x14ac:dyDescent="0.2">
      <c r="A256" s="154">
        <f t="shared" si="2"/>
        <v>39770</v>
      </c>
      <c r="B256" s="153">
        <v>408</v>
      </c>
      <c r="C256" s="153">
        <v>420</v>
      </c>
      <c r="D256" s="153">
        <v>479</v>
      </c>
      <c r="E256" s="153">
        <v>369</v>
      </c>
      <c r="F256" s="153">
        <v>365</v>
      </c>
      <c r="G256" s="153">
        <v>365</v>
      </c>
      <c r="H256" s="153">
        <v>335</v>
      </c>
    </row>
    <row r="257" spans="1:8" x14ac:dyDescent="0.2">
      <c r="A257" s="154">
        <f t="shared" si="2"/>
        <v>39777</v>
      </c>
      <c r="B257" s="153" t="s">
        <v>22</v>
      </c>
      <c r="C257" s="153">
        <v>406</v>
      </c>
      <c r="D257" s="153">
        <v>395</v>
      </c>
      <c r="E257" s="153">
        <v>305</v>
      </c>
      <c r="F257" s="153">
        <v>306</v>
      </c>
      <c r="G257" s="153">
        <v>306</v>
      </c>
      <c r="H257" s="153">
        <v>301</v>
      </c>
    </row>
    <row r="258" spans="1:8" x14ac:dyDescent="0.2">
      <c r="A258" s="154">
        <f t="shared" si="2"/>
        <v>39784</v>
      </c>
      <c r="B258" s="153" t="s">
        <v>22</v>
      </c>
      <c r="C258" s="153">
        <v>418</v>
      </c>
      <c r="D258" s="153">
        <v>400</v>
      </c>
      <c r="E258" s="153">
        <v>378</v>
      </c>
      <c r="F258" s="153">
        <v>306</v>
      </c>
      <c r="G258" s="153">
        <v>306</v>
      </c>
      <c r="H258" s="153">
        <v>340</v>
      </c>
    </row>
    <row r="259" spans="1:8" x14ac:dyDescent="0.2">
      <c r="A259" s="154">
        <f t="shared" si="2"/>
        <v>39791</v>
      </c>
      <c r="B259" s="153" t="s">
        <v>22</v>
      </c>
      <c r="C259" s="153">
        <v>495</v>
      </c>
      <c r="D259" s="153">
        <v>500</v>
      </c>
      <c r="E259" s="153">
        <v>478</v>
      </c>
      <c r="F259" s="153">
        <v>410</v>
      </c>
      <c r="G259" s="153">
        <v>410</v>
      </c>
      <c r="H259" s="153">
        <v>375</v>
      </c>
    </row>
    <row r="260" spans="1:8" x14ac:dyDescent="0.2">
      <c r="A260" s="154">
        <f t="shared" si="2"/>
        <v>39798</v>
      </c>
      <c r="B260" s="153" t="s">
        <v>22</v>
      </c>
      <c r="C260" s="153" t="s">
        <v>22</v>
      </c>
      <c r="D260" s="153">
        <v>470</v>
      </c>
      <c r="E260" s="153">
        <v>401</v>
      </c>
      <c r="F260" s="153">
        <v>380</v>
      </c>
      <c r="G260" s="153">
        <v>380</v>
      </c>
      <c r="H260" s="153">
        <v>303</v>
      </c>
    </row>
    <row r="261" spans="1:8" x14ac:dyDescent="0.2">
      <c r="A261" s="154">
        <f t="shared" si="2"/>
        <v>39805</v>
      </c>
      <c r="B261" s="153" t="s">
        <v>22</v>
      </c>
      <c r="C261" s="153" t="s">
        <v>22</v>
      </c>
      <c r="D261" s="153">
        <v>518.75</v>
      </c>
      <c r="E261" s="153">
        <v>415</v>
      </c>
      <c r="F261" s="153">
        <v>387.5</v>
      </c>
      <c r="G261" s="153">
        <v>387.5</v>
      </c>
      <c r="H261" s="153">
        <v>297.5</v>
      </c>
    </row>
    <row r="262" spans="1:8" x14ac:dyDescent="0.2">
      <c r="A262" s="154">
        <f t="shared" si="2"/>
        <v>39812</v>
      </c>
      <c r="B262" s="153" t="s">
        <v>22</v>
      </c>
      <c r="C262" s="153" t="s">
        <v>22</v>
      </c>
      <c r="D262" s="153">
        <v>441</v>
      </c>
      <c r="E262" s="153">
        <v>300</v>
      </c>
      <c r="F262" s="153">
        <v>348</v>
      </c>
      <c r="G262" s="153">
        <v>346</v>
      </c>
      <c r="H262" s="153">
        <v>266</v>
      </c>
    </row>
    <row r="263" spans="1:8" x14ac:dyDescent="0.2">
      <c r="A263" s="154">
        <f t="shared" si="2"/>
        <v>39819</v>
      </c>
      <c r="B263" s="153" t="s">
        <v>22</v>
      </c>
      <c r="C263" s="153" t="s">
        <v>22</v>
      </c>
      <c r="D263" s="153">
        <v>371</v>
      </c>
      <c r="E263" s="153">
        <v>273</v>
      </c>
      <c r="F263" s="153">
        <v>326</v>
      </c>
      <c r="G263" s="153">
        <v>326</v>
      </c>
      <c r="H263" s="153">
        <v>240</v>
      </c>
    </row>
    <row r="264" spans="1:8" x14ac:dyDescent="0.2">
      <c r="A264" s="154">
        <f t="shared" si="2"/>
        <v>39826</v>
      </c>
      <c r="B264" s="153" t="s">
        <v>22</v>
      </c>
      <c r="C264" s="153" t="s">
        <v>22</v>
      </c>
      <c r="D264" s="153">
        <v>550</v>
      </c>
      <c r="E264" s="153">
        <v>428</v>
      </c>
      <c r="F264" s="153">
        <v>415</v>
      </c>
      <c r="G264" s="153">
        <v>415</v>
      </c>
      <c r="H264" s="153">
        <v>421</v>
      </c>
    </row>
    <row r="265" spans="1:8" x14ac:dyDescent="0.2">
      <c r="A265" s="154">
        <f t="shared" si="2"/>
        <v>39833</v>
      </c>
      <c r="B265" s="153" t="s">
        <v>22</v>
      </c>
      <c r="C265" s="153" t="s">
        <v>22</v>
      </c>
      <c r="D265" s="153">
        <v>563</v>
      </c>
      <c r="E265" s="153">
        <v>481</v>
      </c>
      <c r="F265" s="153">
        <v>429</v>
      </c>
      <c r="G265" s="153">
        <v>429</v>
      </c>
      <c r="H265" s="153">
        <v>436</v>
      </c>
    </row>
    <row r="266" spans="1:8" x14ac:dyDescent="0.2">
      <c r="A266" s="154">
        <f t="shared" si="2"/>
        <v>39840</v>
      </c>
      <c r="B266" s="153" t="s">
        <v>22</v>
      </c>
      <c r="C266" s="153" t="s">
        <v>22</v>
      </c>
      <c r="D266" s="153">
        <v>560</v>
      </c>
      <c r="E266" s="153">
        <v>466</v>
      </c>
      <c r="F266" s="153">
        <v>414</v>
      </c>
      <c r="G266" s="153">
        <v>424</v>
      </c>
      <c r="H266" s="153">
        <v>397</v>
      </c>
    </row>
    <row r="267" spans="1:8" x14ac:dyDescent="0.2">
      <c r="A267" s="154">
        <f t="shared" si="2"/>
        <v>39847</v>
      </c>
      <c r="B267" s="153" t="s">
        <v>22</v>
      </c>
      <c r="C267" s="153" t="s">
        <v>22</v>
      </c>
      <c r="D267" s="153">
        <v>456</v>
      </c>
      <c r="E267" s="153">
        <v>329</v>
      </c>
      <c r="F267" s="153">
        <v>346</v>
      </c>
      <c r="G267" s="153">
        <v>346</v>
      </c>
      <c r="H267" s="153">
        <v>259</v>
      </c>
    </row>
    <row r="268" spans="1:8" x14ac:dyDescent="0.2">
      <c r="A268" s="154">
        <f t="shared" si="2"/>
        <v>39854</v>
      </c>
      <c r="B268" s="153" t="s">
        <v>22</v>
      </c>
      <c r="C268" s="153" t="s">
        <v>22</v>
      </c>
      <c r="D268" s="153">
        <v>356</v>
      </c>
      <c r="E268" s="153">
        <v>256</v>
      </c>
      <c r="F268" s="153">
        <v>269</v>
      </c>
      <c r="G268" s="153">
        <v>269</v>
      </c>
      <c r="H268" s="153">
        <v>230</v>
      </c>
    </row>
    <row r="269" spans="1:8" x14ac:dyDescent="0.2">
      <c r="A269" s="154">
        <f t="shared" si="2"/>
        <v>39861</v>
      </c>
      <c r="B269" s="153" t="s">
        <v>22</v>
      </c>
      <c r="C269" s="153">
        <v>315</v>
      </c>
      <c r="D269" s="153">
        <v>310</v>
      </c>
      <c r="E269" s="153">
        <v>226.66666666666666</v>
      </c>
      <c r="F269" s="153">
        <v>228.33333333333334</v>
      </c>
      <c r="G269" s="153">
        <v>228.33333333333334</v>
      </c>
      <c r="H269" s="153">
        <v>200</v>
      </c>
    </row>
    <row r="270" spans="1:8" x14ac:dyDescent="0.2">
      <c r="A270" s="154">
        <f t="shared" si="2"/>
        <v>39868</v>
      </c>
      <c r="B270" s="153" t="s">
        <v>22</v>
      </c>
      <c r="C270" s="153">
        <v>303</v>
      </c>
      <c r="D270" s="153">
        <v>305</v>
      </c>
      <c r="E270" s="153">
        <v>226</v>
      </c>
      <c r="F270" s="153">
        <v>222</v>
      </c>
      <c r="G270" s="153">
        <v>222</v>
      </c>
      <c r="H270" s="153">
        <v>200</v>
      </c>
    </row>
    <row r="271" spans="1:8" x14ac:dyDescent="0.2">
      <c r="A271" s="154">
        <f t="shared" si="2"/>
        <v>39875</v>
      </c>
      <c r="B271" s="153" t="s">
        <v>22</v>
      </c>
      <c r="C271" s="153">
        <v>288</v>
      </c>
      <c r="D271" s="153">
        <v>282</v>
      </c>
      <c r="E271" s="153">
        <v>217</v>
      </c>
      <c r="F271" s="153">
        <v>217</v>
      </c>
      <c r="G271" s="153">
        <v>217</v>
      </c>
      <c r="H271" s="153">
        <v>198</v>
      </c>
    </row>
    <row r="272" spans="1:8" x14ac:dyDescent="0.2">
      <c r="A272" s="154">
        <f t="shared" si="2"/>
        <v>39882</v>
      </c>
      <c r="B272" s="153" t="s">
        <v>22</v>
      </c>
      <c r="C272" s="153">
        <v>273</v>
      </c>
      <c r="D272" s="153">
        <v>267</v>
      </c>
      <c r="E272" s="153">
        <v>208</v>
      </c>
      <c r="F272" s="153">
        <v>208</v>
      </c>
      <c r="G272" s="153">
        <v>208</v>
      </c>
      <c r="H272" s="153">
        <v>185</v>
      </c>
    </row>
    <row r="273" spans="1:8" x14ac:dyDescent="0.2">
      <c r="A273" s="154">
        <f>7+A272</f>
        <v>39889</v>
      </c>
      <c r="B273" s="153" t="s">
        <v>22</v>
      </c>
      <c r="C273" s="153">
        <v>283</v>
      </c>
      <c r="D273" s="153">
        <v>265</v>
      </c>
      <c r="E273" s="153">
        <v>219</v>
      </c>
      <c r="F273" s="153">
        <v>214</v>
      </c>
      <c r="G273" s="153">
        <v>214</v>
      </c>
      <c r="H273" s="153">
        <v>189</v>
      </c>
    </row>
    <row r="274" spans="1:8" x14ac:dyDescent="0.2">
      <c r="A274" s="154">
        <f t="shared" ref="A274:A362" si="3">7+A273</f>
        <v>39896</v>
      </c>
      <c r="B274" s="153">
        <v>336.66666666666669</v>
      </c>
      <c r="C274" s="153">
        <v>308</v>
      </c>
      <c r="D274" s="153">
        <v>271</v>
      </c>
      <c r="E274" s="153">
        <v>228</v>
      </c>
      <c r="F274" s="153">
        <v>212.5</v>
      </c>
      <c r="G274" s="153">
        <v>212.5</v>
      </c>
      <c r="H274" s="153">
        <v>196.25</v>
      </c>
    </row>
    <row r="275" spans="1:8" x14ac:dyDescent="0.2">
      <c r="A275" s="154">
        <f t="shared" si="3"/>
        <v>39903</v>
      </c>
      <c r="B275" s="153">
        <v>320</v>
      </c>
      <c r="C275" s="153">
        <v>275</v>
      </c>
      <c r="D275" s="153">
        <v>248.75</v>
      </c>
      <c r="E275" s="153">
        <v>202.5</v>
      </c>
      <c r="F275" s="153">
        <v>208.33333333333334</v>
      </c>
      <c r="G275" s="153">
        <v>208.33333333333334</v>
      </c>
      <c r="H275" s="153">
        <v>188.33333333333334</v>
      </c>
    </row>
    <row r="276" spans="1:8" x14ac:dyDescent="0.2">
      <c r="A276" s="154">
        <f t="shared" si="3"/>
        <v>39910</v>
      </c>
      <c r="B276" s="153">
        <v>318.75</v>
      </c>
      <c r="C276" s="153">
        <v>276</v>
      </c>
      <c r="D276" s="153">
        <v>253</v>
      </c>
      <c r="E276" s="153">
        <v>201</v>
      </c>
      <c r="F276" s="153">
        <v>210</v>
      </c>
      <c r="G276" s="153">
        <v>210</v>
      </c>
      <c r="H276" s="153">
        <v>186.25</v>
      </c>
    </row>
    <row r="277" spans="1:8" x14ac:dyDescent="0.2">
      <c r="A277" s="154">
        <f t="shared" si="3"/>
        <v>39917</v>
      </c>
      <c r="B277" s="153">
        <v>311.66666666666669</v>
      </c>
      <c r="C277" s="153">
        <v>277.5</v>
      </c>
      <c r="D277" s="153">
        <v>262.5</v>
      </c>
      <c r="E277" s="153">
        <v>198.75</v>
      </c>
      <c r="F277" s="153">
        <v>223.33333333333334</v>
      </c>
      <c r="G277" s="153">
        <v>223.33333333333334</v>
      </c>
      <c r="H277" s="153">
        <v>190</v>
      </c>
    </row>
    <row r="278" spans="1:8" x14ac:dyDescent="0.2">
      <c r="A278" s="154">
        <f t="shared" si="3"/>
        <v>39924</v>
      </c>
      <c r="B278" s="153">
        <v>303.33333333333331</v>
      </c>
      <c r="C278" s="153">
        <v>266.25</v>
      </c>
      <c r="D278" s="153">
        <v>258.75</v>
      </c>
      <c r="E278" s="153">
        <v>197.5</v>
      </c>
      <c r="F278" s="153">
        <v>217.5</v>
      </c>
      <c r="G278" s="153">
        <v>217.5</v>
      </c>
      <c r="H278" s="153">
        <v>180</v>
      </c>
    </row>
    <row r="279" spans="1:8" x14ac:dyDescent="0.2">
      <c r="A279" s="154">
        <f t="shared" si="3"/>
        <v>39931</v>
      </c>
      <c r="B279" s="153">
        <v>293</v>
      </c>
      <c r="C279" s="153">
        <v>260</v>
      </c>
      <c r="D279" s="153">
        <v>249</v>
      </c>
      <c r="E279" s="153">
        <v>198</v>
      </c>
      <c r="F279" s="153">
        <v>208</v>
      </c>
      <c r="G279" s="153">
        <v>208</v>
      </c>
      <c r="H279" s="153">
        <v>178</v>
      </c>
    </row>
    <row r="280" spans="1:8" x14ac:dyDescent="0.2">
      <c r="A280" s="154">
        <f t="shared" si="3"/>
        <v>39938</v>
      </c>
      <c r="B280" s="153">
        <v>286.25</v>
      </c>
      <c r="C280" s="153">
        <v>252</v>
      </c>
      <c r="D280" s="153">
        <v>249</v>
      </c>
      <c r="E280" s="153">
        <v>191</v>
      </c>
      <c r="F280" s="153">
        <v>203.75</v>
      </c>
      <c r="G280" s="153">
        <v>203.75</v>
      </c>
      <c r="H280" s="153">
        <v>177</v>
      </c>
    </row>
    <row r="281" spans="1:8" x14ac:dyDescent="0.2">
      <c r="A281" s="154">
        <f t="shared" si="3"/>
        <v>39945</v>
      </c>
      <c r="B281" s="153">
        <v>323.75</v>
      </c>
      <c r="C281" s="153">
        <v>278</v>
      </c>
      <c r="D281" s="153">
        <v>273</v>
      </c>
      <c r="E281" s="153">
        <v>200</v>
      </c>
      <c r="F281" s="153">
        <v>210</v>
      </c>
      <c r="G281" s="153">
        <v>210</v>
      </c>
      <c r="H281" s="153">
        <v>181.25</v>
      </c>
    </row>
    <row r="282" spans="1:8" x14ac:dyDescent="0.2">
      <c r="A282" s="154">
        <f t="shared" si="3"/>
        <v>39952</v>
      </c>
      <c r="B282" s="153">
        <v>355</v>
      </c>
      <c r="C282" s="153">
        <v>298.33333333333331</v>
      </c>
      <c r="D282" s="153">
        <v>271.66666666666669</v>
      </c>
      <c r="E282" s="153">
        <v>196.66666666666666</v>
      </c>
      <c r="F282" s="153">
        <v>210</v>
      </c>
      <c r="G282" s="153">
        <v>210</v>
      </c>
      <c r="H282" s="153">
        <v>180</v>
      </c>
    </row>
    <row r="283" spans="1:8" x14ac:dyDescent="0.2">
      <c r="A283" s="154">
        <f t="shared" si="3"/>
        <v>39959</v>
      </c>
      <c r="B283" s="153">
        <v>371.25</v>
      </c>
      <c r="C283" s="153">
        <v>306.25</v>
      </c>
      <c r="D283" s="153">
        <v>271.25</v>
      </c>
      <c r="E283" s="153">
        <v>196.25</v>
      </c>
      <c r="F283" s="153">
        <v>208.75</v>
      </c>
      <c r="G283" s="153">
        <v>208.75</v>
      </c>
      <c r="H283" s="153">
        <v>181.25</v>
      </c>
    </row>
    <row r="284" spans="1:8" x14ac:dyDescent="0.2">
      <c r="A284" s="154">
        <f t="shared" si="3"/>
        <v>39966</v>
      </c>
      <c r="B284" s="153">
        <v>356.66666666666669</v>
      </c>
      <c r="C284" s="153">
        <v>301.25</v>
      </c>
      <c r="D284" s="153">
        <v>263.75</v>
      </c>
      <c r="E284" s="153">
        <v>206.25</v>
      </c>
      <c r="F284" s="153">
        <v>203.75</v>
      </c>
      <c r="G284" s="153">
        <v>203.75</v>
      </c>
      <c r="H284" s="153">
        <v>182.5</v>
      </c>
    </row>
    <row r="285" spans="1:8" x14ac:dyDescent="0.2">
      <c r="A285" s="154">
        <f t="shared" si="3"/>
        <v>39973</v>
      </c>
      <c r="B285" s="153">
        <v>350</v>
      </c>
      <c r="C285" s="153">
        <v>298.33333333333331</v>
      </c>
      <c r="D285" s="153">
        <v>268.33333333333331</v>
      </c>
      <c r="E285" s="153">
        <v>201.66666666666666</v>
      </c>
      <c r="F285" s="153">
        <v>205</v>
      </c>
      <c r="G285" s="153">
        <v>205</v>
      </c>
      <c r="H285" s="153">
        <v>185</v>
      </c>
    </row>
    <row r="286" spans="1:8" x14ac:dyDescent="0.2">
      <c r="A286" s="154">
        <f t="shared" si="3"/>
        <v>39980</v>
      </c>
      <c r="B286" s="153">
        <v>351.66666666666669</v>
      </c>
      <c r="C286" s="153">
        <v>302.5</v>
      </c>
      <c r="D286" s="153">
        <v>290</v>
      </c>
      <c r="E286" s="153">
        <v>201.25</v>
      </c>
      <c r="F286" s="153">
        <v>205</v>
      </c>
      <c r="G286" s="153">
        <v>205</v>
      </c>
      <c r="H286" s="153">
        <v>181.25</v>
      </c>
    </row>
    <row r="287" spans="1:8" x14ac:dyDescent="0.2">
      <c r="A287" s="154">
        <f t="shared" si="3"/>
        <v>39987</v>
      </c>
      <c r="B287" s="153">
        <v>335</v>
      </c>
      <c r="C287" s="153">
        <v>285</v>
      </c>
      <c r="D287" s="153">
        <v>276.25</v>
      </c>
      <c r="E287" s="153">
        <v>192.5</v>
      </c>
      <c r="F287" s="153">
        <v>198.75</v>
      </c>
      <c r="G287" s="153">
        <v>198.75</v>
      </c>
      <c r="H287" s="153">
        <v>176.25</v>
      </c>
    </row>
    <row r="288" spans="1:8" x14ac:dyDescent="0.2">
      <c r="A288" s="154">
        <f t="shared" si="3"/>
        <v>39994</v>
      </c>
      <c r="B288" s="153">
        <v>318</v>
      </c>
      <c r="C288" s="153">
        <v>271</v>
      </c>
      <c r="D288" s="153">
        <v>263</v>
      </c>
      <c r="E288" s="153">
        <v>196</v>
      </c>
      <c r="F288" s="153">
        <v>201</v>
      </c>
      <c r="G288" s="153">
        <v>201</v>
      </c>
      <c r="H288" s="153">
        <v>179</v>
      </c>
    </row>
    <row r="289" spans="1:19" x14ac:dyDescent="0.2">
      <c r="A289" s="154">
        <f t="shared" si="3"/>
        <v>40001</v>
      </c>
      <c r="B289" s="153">
        <v>313</v>
      </c>
      <c r="C289" s="153">
        <v>263</v>
      </c>
      <c r="D289" s="153">
        <v>249</v>
      </c>
      <c r="E289" s="153">
        <v>199</v>
      </c>
      <c r="F289" s="153">
        <v>196</v>
      </c>
      <c r="G289" s="153">
        <v>196</v>
      </c>
      <c r="H289" s="153">
        <v>178</v>
      </c>
    </row>
    <row r="290" spans="1:19" x14ac:dyDescent="0.2">
      <c r="A290" s="154">
        <f t="shared" si="3"/>
        <v>40008</v>
      </c>
      <c r="B290" s="153">
        <v>348.75</v>
      </c>
      <c r="C290" s="153">
        <v>282</v>
      </c>
      <c r="D290" s="153">
        <v>270</v>
      </c>
      <c r="E290" s="153">
        <v>191</v>
      </c>
      <c r="F290" s="153">
        <v>201</v>
      </c>
      <c r="G290" s="153">
        <v>201</v>
      </c>
      <c r="H290" s="153">
        <v>182.5</v>
      </c>
    </row>
    <row r="291" spans="1:19" x14ac:dyDescent="0.2">
      <c r="A291" s="154">
        <f t="shared" si="3"/>
        <v>40015</v>
      </c>
      <c r="B291" s="153">
        <v>355</v>
      </c>
      <c r="C291" s="153">
        <v>298</v>
      </c>
      <c r="D291" s="153">
        <v>298</v>
      </c>
      <c r="E291" s="153">
        <v>225</v>
      </c>
      <c r="F291" s="153">
        <v>213</v>
      </c>
      <c r="G291" s="153">
        <v>213</v>
      </c>
      <c r="H291" s="153">
        <v>205</v>
      </c>
      <c r="L291" s="153"/>
      <c r="M291" s="153"/>
      <c r="N291" s="153"/>
      <c r="O291" s="153"/>
      <c r="P291" s="153"/>
      <c r="Q291" s="153"/>
      <c r="R291" s="153"/>
      <c r="S291" s="153"/>
    </row>
    <row r="292" spans="1:19" x14ac:dyDescent="0.2">
      <c r="A292" s="154">
        <f t="shared" si="3"/>
        <v>40022</v>
      </c>
      <c r="B292" s="162">
        <v>333.33333333333331</v>
      </c>
      <c r="C292" s="162">
        <v>285</v>
      </c>
      <c r="D292" s="162">
        <v>287.5</v>
      </c>
      <c r="E292" s="162">
        <v>228.75</v>
      </c>
      <c r="F292" s="162">
        <v>233.33333333333334</v>
      </c>
      <c r="G292" s="162">
        <v>233.33333333333334</v>
      </c>
      <c r="H292" s="162">
        <v>195</v>
      </c>
      <c r="L292" s="153"/>
      <c r="M292" s="153"/>
      <c r="N292" s="153"/>
      <c r="O292" s="153"/>
      <c r="P292" s="153"/>
      <c r="Q292" s="153"/>
      <c r="R292" s="153"/>
      <c r="S292" s="153"/>
    </row>
    <row r="293" spans="1:19" x14ac:dyDescent="0.2">
      <c r="A293" s="154">
        <f t="shared" si="3"/>
        <v>40029</v>
      </c>
      <c r="B293" s="153">
        <v>315</v>
      </c>
      <c r="C293" s="153">
        <v>276.25</v>
      </c>
      <c r="D293" s="153">
        <v>276.25</v>
      </c>
      <c r="E293" s="153">
        <v>216.66666666666666</v>
      </c>
      <c r="F293" s="153">
        <v>243.33333333333334</v>
      </c>
      <c r="G293" s="153">
        <v>243.33333333333334</v>
      </c>
      <c r="H293" s="153">
        <v>185</v>
      </c>
    </row>
    <row r="294" spans="1:19" x14ac:dyDescent="0.2">
      <c r="A294" s="154">
        <f t="shared" si="3"/>
        <v>40036</v>
      </c>
      <c r="B294" s="153">
        <v>311.25</v>
      </c>
      <c r="C294" s="162">
        <v>282</v>
      </c>
      <c r="D294" s="162">
        <v>280</v>
      </c>
      <c r="E294" s="162">
        <v>213.75</v>
      </c>
      <c r="F294" s="162">
        <v>252.5</v>
      </c>
      <c r="G294" s="162">
        <v>252.5</v>
      </c>
      <c r="H294" s="162">
        <v>186.25</v>
      </c>
    </row>
    <row r="295" spans="1:19" x14ac:dyDescent="0.2">
      <c r="A295" s="154">
        <f t="shared" si="3"/>
        <v>40043</v>
      </c>
      <c r="B295" s="153">
        <v>345</v>
      </c>
      <c r="C295" s="162">
        <v>324</v>
      </c>
      <c r="D295" s="162">
        <v>322</v>
      </c>
      <c r="E295" s="162">
        <v>271</v>
      </c>
      <c r="F295" s="162">
        <v>314</v>
      </c>
      <c r="G295" s="162">
        <v>314</v>
      </c>
      <c r="H295" s="162">
        <v>263</v>
      </c>
    </row>
    <row r="296" spans="1:19" x14ac:dyDescent="0.2">
      <c r="A296" s="154">
        <f t="shared" si="3"/>
        <v>40050</v>
      </c>
      <c r="B296" s="153">
        <v>353</v>
      </c>
      <c r="C296" s="153">
        <v>338</v>
      </c>
      <c r="D296" s="153">
        <v>340</v>
      </c>
      <c r="E296" s="153">
        <v>283</v>
      </c>
      <c r="F296" s="153">
        <v>360</v>
      </c>
      <c r="G296" s="153">
        <v>360</v>
      </c>
      <c r="H296" s="153">
        <v>312</v>
      </c>
    </row>
    <row r="297" spans="1:19" x14ac:dyDescent="0.2">
      <c r="A297" s="154">
        <f t="shared" si="3"/>
        <v>40057</v>
      </c>
      <c r="B297" s="153">
        <v>358</v>
      </c>
      <c r="C297" s="153">
        <v>353</v>
      </c>
      <c r="D297" s="153">
        <v>355</v>
      </c>
      <c r="E297" s="153">
        <v>324</v>
      </c>
      <c r="F297" s="153">
        <v>374</v>
      </c>
      <c r="G297" s="153">
        <v>380</v>
      </c>
      <c r="H297" s="153">
        <v>324</v>
      </c>
    </row>
    <row r="298" spans="1:19" x14ac:dyDescent="0.2">
      <c r="A298" s="154">
        <f t="shared" si="3"/>
        <v>40064</v>
      </c>
      <c r="B298" s="153">
        <v>353.75</v>
      </c>
      <c r="C298" s="153">
        <v>328.75</v>
      </c>
      <c r="D298" s="153">
        <v>336.25</v>
      </c>
      <c r="E298" s="153">
        <v>300</v>
      </c>
      <c r="F298" s="153">
        <v>347.5</v>
      </c>
      <c r="G298" s="153">
        <v>358.75</v>
      </c>
      <c r="H298" s="153">
        <v>287.5</v>
      </c>
    </row>
    <row r="299" spans="1:19" x14ac:dyDescent="0.2">
      <c r="A299" s="154">
        <f t="shared" si="3"/>
        <v>40071</v>
      </c>
      <c r="B299" s="153">
        <v>346.66666666666669</v>
      </c>
      <c r="C299" s="153">
        <v>333.33333333333331</v>
      </c>
      <c r="D299" s="153">
        <v>335</v>
      </c>
      <c r="E299" s="153">
        <v>306.66666666666669</v>
      </c>
      <c r="F299" s="153">
        <v>348.33333333333331</v>
      </c>
      <c r="G299" s="153">
        <v>343.33333333333331</v>
      </c>
      <c r="H299" s="153">
        <v>300</v>
      </c>
    </row>
    <row r="300" spans="1:19" x14ac:dyDescent="0.2">
      <c r="A300" s="154">
        <f t="shared" si="3"/>
        <v>40078</v>
      </c>
      <c r="B300" s="153">
        <v>382.5</v>
      </c>
      <c r="C300" s="153">
        <v>387.5</v>
      </c>
      <c r="D300" s="153">
        <v>388.75</v>
      </c>
      <c r="E300" s="153">
        <v>356.25</v>
      </c>
      <c r="F300" s="153">
        <v>376.25</v>
      </c>
      <c r="G300" s="153">
        <v>376.25</v>
      </c>
      <c r="H300" s="153">
        <v>317.5</v>
      </c>
    </row>
    <row r="301" spans="1:19" x14ac:dyDescent="0.2">
      <c r="A301" s="154">
        <f t="shared" si="3"/>
        <v>40085</v>
      </c>
      <c r="B301" s="153">
        <v>433.33333333333331</v>
      </c>
      <c r="C301" s="153">
        <v>437.5</v>
      </c>
      <c r="D301" s="153">
        <v>447.5</v>
      </c>
      <c r="E301" s="153">
        <v>411.66666666666669</v>
      </c>
      <c r="F301" s="153">
        <v>446.66666666666669</v>
      </c>
      <c r="G301" s="153">
        <v>446.66666666666669</v>
      </c>
      <c r="H301" s="153">
        <v>375</v>
      </c>
    </row>
    <row r="302" spans="1:19" x14ac:dyDescent="0.2">
      <c r="A302" s="154">
        <f t="shared" si="3"/>
        <v>40092</v>
      </c>
      <c r="B302" s="153">
        <v>466.25</v>
      </c>
      <c r="C302" s="153">
        <v>467</v>
      </c>
      <c r="D302" s="153">
        <v>467</v>
      </c>
      <c r="E302" s="153">
        <v>423.75</v>
      </c>
      <c r="F302" s="153">
        <v>493.75</v>
      </c>
      <c r="G302" s="153">
        <v>493.75</v>
      </c>
      <c r="H302" s="153">
        <v>386.25</v>
      </c>
      <c r="J302" s="163"/>
      <c r="L302" s="163"/>
    </row>
    <row r="303" spans="1:19" x14ac:dyDescent="0.2">
      <c r="A303" s="154">
        <f t="shared" si="3"/>
        <v>40099</v>
      </c>
      <c r="B303" s="162">
        <v>436.25</v>
      </c>
      <c r="C303" s="162">
        <v>422</v>
      </c>
      <c r="D303" s="162">
        <v>427</v>
      </c>
      <c r="E303" s="162">
        <v>360</v>
      </c>
      <c r="F303" s="162">
        <v>443.75</v>
      </c>
      <c r="G303" s="162">
        <v>443.75</v>
      </c>
      <c r="H303" s="162">
        <v>338.75</v>
      </c>
    </row>
    <row r="304" spans="1:19" x14ac:dyDescent="0.2">
      <c r="A304" s="154">
        <f t="shared" si="3"/>
        <v>40106</v>
      </c>
      <c r="B304" s="153">
        <v>452.5</v>
      </c>
      <c r="C304" s="153">
        <v>450</v>
      </c>
      <c r="D304" s="153">
        <v>451.25</v>
      </c>
      <c r="E304" s="153">
        <v>371.25</v>
      </c>
      <c r="F304" s="153">
        <v>458.75</v>
      </c>
      <c r="G304" s="153">
        <v>457.5</v>
      </c>
      <c r="H304" s="153">
        <v>336.25</v>
      </c>
    </row>
    <row r="305" spans="1:10" x14ac:dyDescent="0.2">
      <c r="A305" s="154">
        <f t="shared" si="3"/>
        <v>40113</v>
      </c>
      <c r="B305" s="153">
        <v>461.25</v>
      </c>
      <c r="C305" s="153">
        <v>457.5</v>
      </c>
      <c r="D305" s="153">
        <v>453.75</v>
      </c>
      <c r="E305" s="153">
        <v>378.75</v>
      </c>
      <c r="F305" s="153">
        <v>478.75</v>
      </c>
      <c r="G305" s="153">
        <v>478.75</v>
      </c>
      <c r="H305" s="153">
        <v>345</v>
      </c>
    </row>
    <row r="306" spans="1:10" x14ac:dyDescent="0.2">
      <c r="A306" s="154">
        <f t="shared" si="3"/>
        <v>40120</v>
      </c>
      <c r="B306" s="153">
        <v>460</v>
      </c>
      <c r="C306" s="153">
        <v>467.5</v>
      </c>
      <c r="D306" s="153">
        <v>437.5</v>
      </c>
      <c r="E306" s="153">
        <v>372.5</v>
      </c>
      <c r="F306" s="153">
        <v>482.5</v>
      </c>
      <c r="G306" s="153">
        <v>482.5</v>
      </c>
      <c r="H306" s="153">
        <v>353.75</v>
      </c>
    </row>
    <row r="307" spans="1:10" x14ac:dyDescent="0.2">
      <c r="A307" s="154">
        <f t="shared" si="3"/>
        <v>40127</v>
      </c>
      <c r="B307" s="153">
        <v>669</v>
      </c>
      <c r="C307" s="153">
        <v>650</v>
      </c>
      <c r="D307" s="153">
        <v>650</v>
      </c>
      <c r="E307" s="153">
        <v>706</v>
      </c>
      <c r="F307" s="153">
        <v>663</v>
      </c>
      <c r="G307" s="153">
        <v>663</v>
      </c>
      <c r="H307" s="153">
        <v>681</v>
      </c>
    </row>
    <row r="308" spans="1:10" x14ac:dyDescent="0.2">
      <c r="A308" s="154">
        <f t="shared" si="3"/>
        <v>40134</v>
      </c>
      <c r="B308" s="153">
        <v>493.75</v>
      </c>
      <c r="C308" s="153">
        <v>432.5</v>
      </c>
      <c r="D308" s="153">
        <v>426.25</v>
      </c>
      <c r="E308" s="153">
        <v>431.25</v>
      </c>
      <c r="F308" s="153">
        <v>542.5</v>
      </c>
      <c r="G308" s="153">
        <v>542.5</v>
      </c>
      <c r="H308" s="153">
        <v>412.5</v>
      </c>
      <c r="I308" s="162"/>
      <c r="J308" s="153"/>
    </row>
    <row r="309" spans="1:10" x14ac:dyDescent="0.2">
      <c r="A309" s="154">
        <f t="shared" si="3"/>
        <v>40141</v>
      </c>
      <c r="B309" s="153" t="s">
        <v>22</v>
      </c>
      <c r="C309" s="153">
        <v>400</v>
      </c>
      <c r="D309" s="153">
        <v>403.75</v>
      </c>
      <c r="E309" s="153">
        <v>317.5</v>
      </c>
      <c r="F309" s="153">
        <v>378.75</v>
      </c>
      <c r="G309" s="153">
        <v>378.75</v>
      </c>
      <c r="H309" s="153">
        <v>292.5</v>
      </c>
      <c r="I309" s="153"/>
      <c r="J309" s="153"/>
    </row>
    <row r="310" spans="1:10" x14ac:dyDescent="0.2">
      <c r="A310" s="154">
        <f t="shared" si="3"/>
        <v>40148</v>
      </c>
      <c r="B310" s="153" t="s">
        <v>22</v>
      </c>
      <c r="C310" s="153">
        <v>392.5</v>
      </c>
      <c r="D310" s="153">
        <v>400</v>
      </c>
      <c r="E310" s="153">
        <v>285</v>
      </c>
      <c r="F310" s="153">
        <v>391.25</v>
      </c>
      <c r="G310" s="153">
        <v>367.5</v>
      </c>
      <c r="H310" s="153">
        <v>263.75</v>
      </c>
      <c r="I310" s="153"/>
      <c r="J310" s="153"/>
    </row>
    <row r="311" spans="1:10" x14ac:dyDescent="0.2">
      <c r="A311" s="154">
        <f t="shared" si="3"/>
        <v>40155</v>
      </c>
      <c r="B311" s="153" t="s">
        <v>22</v>
      </c>
      <c r="C311" s="153">
        <v>378.33333333333331</v>
      </c>
      <c r="D311" s="153">
        <v>390</v>
      </c>
      <c r="E311" s="153">
        <v>275</v>
      </c>
      <c r="F311" s="153">
        <v>340</v>
      </c>
      <c r="G311" s="153">
        <v>338.33333333333331</v>
      </c>
      <c r="H311" s="153">
        <v>250</v>
      </c>
      <c r="I311" s="153"/>
    </row>
    <row r="312" spans="1:10" x14ac:dyDescent="0.2">
      <c r="A312" s="154">
        <f t="shared" si="3"/>
        <v>40162</v>
      </c>
      <c r="B312" s="153" t="s">
        <v>22</v>
      </c>
      <c r="C312" s="153" t="s">
        <v>22</v>
      </c>
      <c r="D312" s="153">
        <v>361.66666666666669</v>
      </c>
      <c r="E312" s="153">
        <v>255</v>
      </c>
      <c r="F312" s="153">
        <v>315</v>
      </c>
      <c r="G312" s="153">
        <v>315</v>
      </c>
      <c r="H312" s="153">
        <v>236.66666666666666</v>
      </c>
    </row>
    <row r="313" spans="1:10" x14ac:dyDescent="0.2">
      <c r="A313" s="154">
        <f t="shared" si="3"/>
        <v>40169</v>
      </c>
      <c r="B313" s="153" t="s">
        <v>22</v>
      </c>
      <c r="C313" s="153" t="s">
        <v>22</v>
      </c>
      <c r="D313" s="153">
        <v>360</v>
      </c>
      <c r="E313" s="153">
        <v>284</v>
      </c>
      <c r="F313" s="153">
        <v>306</v>
      </c>
      <c r="G313" s="153">
        <v>306</v>
      </c>
      <c r="H313" s="153">
        <v>243</v>
      </c>
    </row>
    <row r="314" spans="1:10" x14ac:dyDescent="0.2">
      <c r="A314" s="154">
        <f t="shared" si="3"/>
        <v>40176</v>
      </c>
      <c r="B314" s="153" t="s">
        <v>22</v>
      </c>
      <c r="C314" s="153" t="s">
        <v>22</v>
      </c>
      <c r="D314" s="153">
        <v>360</v>
      </c>
      <c r="E314" s="153">
        <v>278</v>
      </c>
      <c r="F314" s="153">
        <v>302</v>
      </c>
      <c r="G314" s="153">
        <v>302</v>
      </c>
      <c r="H314" s="153">
        <v>242</v>
      </c>
    </row>
    <row r="315" spans="1:10" x14ac:dyDescent="0.2">
      <c r="A315" s="154">
        <f t="shared" si="3"/>
        <v>40183</v>
      </c>
      <c r="B315" s="153" t="s">
        <v>22</v>
      </c>
      <c r="C315" s="153" t="s">
        <v>22</v>
      </c>
      <c r="D315" s="153">
        <v>380</v>
      </c>
      <c r="E315" s="153">
        <v>271.66666666666669</v>
      </c>
      <c r="F315" s="153">
        <v>310</v>
      </c>
      <c r="G315" s="153">
        <v>310</v>
      </c>
      <c r="H315" s="153">
        <v>233.33333333333334</v>
      </c>
    </row>
    <row r="316" spans="1:10" x14ac:dyDescent="0.2">
      <c r="A316" s="154">
        <f t="shared" si="3"/>
        <v>40190</v>
      </c>
      <c r="B316" s="153" t="s">
        <v>22</v>
      </c>
      <c r="C316" s="153" t="s">
        <v>22</v>
      </c>
      <c r="D316" s="153">
        <v>386.25</v>
      </c>
      <c r="E316" s="153">
        <v>261.25</v>
      </c>
      <c r="F316" s="153">
        <v>310</v>
      </c>
      <c r="G316" s="153">
        <v>310</v>
      </c>
      <c r="H316" s="153">
        <v>227.5</v>
      </c>
    </row>
    <row r="317" spans="1:10" x14ac:dyDescent="0.2">
      <c r="A317" s="154">
        <f t="shared" si="3"/>
        <v>40197</v>
      </c>
      <c r="B317" s="153" t="s">
        <v>22</v>
      </c>
      <c r="C317" s="153" t="s">
        <v>22</v>
      </c>
      <c r="D317" s="153">
        <v>391.25</v>
      </c>
      <c r="E317" s="153">
        <v>290</v>
      </c>
      <c r="F317" s="153">
        <v>328.75</v>
      </c>
      <c r="G317" s="153">
        <v>328.75</v>
      </c>
      <c r="H317" s="153">
        <v>251.25</v>
      </c>
    </row>
    <row r="318" spans="1:10" x14ac:dyDescent="0.2">
      <c r="A318" s="154">
        <f t="shared" si="3"/>
        <v>40204</v>
      </c>
      <c r="B318" s="153" t="s">
        <v>22</v>
      </c>
      <c r="C318" s="153" t="s">
        <v>22</v>
      </c>
      <c r="D318" s="153">
        <v>410</v>
      </c>
      <c r="E318" s="153">
        <v>306.66666666666669</v>
      </c>
      <c r="F318" s="153">
        <v>326.66666666666669</v>
      </c>
      <c r="G318" s="153">
        <v>326.66666666666669</v>
      </c>
      <c r="H318" s="153">
        <v>253.33333333333334</v>
      </c>
    </row>
    <row r="319" spans="1:10" x14ac:dyDescent="0.2">
      <c r="A319" s="154">
        <f t="shared" si="3"/>
        <v>40211</v>
      </c>
      <c r="B319" s="153" t="s">
        <v>22</v>
      </c>
      <c r="C319" s="153" t="s">
        <v>22</v>
      </c>
      <c r="D319" s="153">
        <v>400</v>
      </c>
      <c r="E319" s="153">
        <v>305</v>
      </c>
      <c r="F319" s="153">
        <v>323.75</v>
      </c>
      <c r="G319" s="153">
        <v>323.75</v>
      </c>
      <c r="H319" s="153">
        <v>258.75</v>
      </c>
    </row>
    <row r="320" spans="1:10" x14ac:dyDescent="0.2">
      <c r="A320" s="154">
        <f t="shared" si="3"/>
        <v>40218</v>
      </c>
      <c r="B320" s="153" t="s">
        <v>22</v>
      </c>
      <c r="C320" s="153" t="s">
        <v>22</v>
      </c>
      <c r="D320" s="153">
        <v>358</v>
      </c>
      <c r="E320" s="153">
        <v>258</v>
      </c>
      <c r="F320" s="153">
        <v>302</v>
      </c>
      <c r="G320" s="153">
        <v>302</v>
      </c>
      <c r="H320" s="153">
        <v>237</v>
      </c>
    </row>
    <row r="321" spans="1:8" x14ac:dyDescent="0.2">
      <c r="A321" s="154">
        <f t="shared" si="3"/>
        <v>40225</v>
      </c>
      <c r="B321" s="153" t="s">
        <v>22</v>
      </c>
      <c r="C321" s="153" t="s">
        <v>22</v>
      </c>
      <c r="D321" s="153">
        <v>305</v>
      </c>
      <c r="E321" s="153">
        <v>215</v>
      </c>
      <c r="F321" s="153">
        <v>267</v>
      </c>
      <c r="G321" s="153">
        <v>267</v>
      </c>
      <c r="H321" s="153">
        <v>198</v>
      </c>
    </row>
    <row r="322" spans="1:8" x14ac:dyDescent="0.2">
      <c r="A322" s="154">
        <f t="shared" si="3"/>
        <v>40232</v>
      </c>
      <c r="B322" s="153" t="s">
        <v>22</v>
      </c>
      <c r="C322" s="153" t="s">
        <v>22</v>
      </c>
      <c r="D322" s="153">
        <v>317</v>
      </c>
      <c r="E322" s="153">
        <v>215</v>
      </c>
      <c r="F322" s="153">
        <v>255</v>
      </c>
      <c r="G322" s="153">
        <v>255</v>
      </c>
      <c r="H322" s="153">
        <v>192</v>
      </c>
    </row>
    <row r="323" spans="1:8" x14ac:dyDescent="0.2">
      <c r="A323" s="154">
        <f t="shared" si="3"/>
        <v>40239</v>
      </c>
      <c r="B323" s="153" t="s">
        <v>22</v>
      </c>
      <c r="C323" s="153" t="s">
        <v>22</v>
      </c>
      <c r="D323" s="153">
        <v>345</v>
      </c>
      <c r="E323" s="153">
        <v>262</v>
      </c>
      <c r="F323" s="153">
        <v>273.75</v>
      </c>
      <c r="G323" s="153">
        <v>273.75</v>
      </c>
      <c r="H323" s="153">
        <v>228.75</v>
      </c>
    </row>
    <row r="324" spans="1:8" x14ac:dyDescent="0.2">
      <c r="A324" s="154">
        <f t="shared" si="3"/>
        <v>40246</v>
      </c>
      <c r="B324" s="153" t="s">
        <v>22</v>
      </c>
      <c r="C324" s="153" t="s">
        <v>22</v>
      </c>
      <c r="D324" s="153">
        <v>312.5</v>
      </c>
      <c r="E324" s="153">
        <v>227.5</v>
      </c>
      <c r="F324" s="153">
        <v>270</v>
      </c>
      <c r="G324" s="153">
        <v>270</v>
      </c>
      <c r="H324" s="153">
        <v>202.5</v>
      </c>
    </row>
    <row r="325" spans="1:8" x14ac:dyDescent="0.2">
      <c r="A325" s="154">
        <f t="shared" si="3"/>
        <v>40253</v>
      </c>
      <c r="B325" s="153" t="s">
        <v>22</v>
      </c>
      <c r="C325" s="153" t="s">
        <v>22</v>
      </c>
      <c r="D325" s="153">
        <v>282.5</v>
      </c>
      <c r="E325" s="153">
        <v>200</v>
      </c>
      <c r="F325" s="153">
        <v>248.75</v>
      </c>
      <c r="G325" s="153">
        <v>248.75</v>
      </c>
      <c r="H325" s="153">
        <v>186.25</v>
      </c>
    </row>
    <row r="326" spans="1:8" x14ac:dyDescent="0.2">
      <c r="A326" s="154">
        <f t="shared" si="3"/>
        <v>40260</v>
      </c>
      <c r="B326" s="153" t="s">
        <v>22</v>
      </c>
      <c r="C326" s="153" t="s">
        <v>22</v>
      </c>
      <c r="D326" s="153">
        <v>276.66666666666669</v>
      </c>
      <c r="E326" s="153">
        <v>196.66666666666666</v>
      </c>
      <c r="F326" s="153">
        <v>236.66666666666666</v>
      </c>
      <c r="G326" s="153">
        <v>236.66666666666666</v>
      </c>
      <c r="H326" s="153">
        <v>181.66666666666666</v>
      </c>
    </row>
    <row r="327" spans="1:8" x14ac:dyDescent="0.2">
      <c r="A327" s="154">
        <f t="shared" si="3"/>
        <v>40267</v>
      </c>
      <c r="B327" s="153" t="s">
        <v>22</v>
      </c>
      <c r="C327" s="153" t="s">
        <v>22</v>
      </c>
      <c r="D327" s="153">
        <v>276.25</v>
      </c>
      <c r="E327" s="153">
        <v>198.75</v>
      </c>
      <c r="F327" s="153">
        <v>232.5</v>
      </c>
      <c r="G327" s="153">
        <v>232.5</v>
      </c>
      <c r="H327" s="153">
        <v>181.25</v>
      </c>
    </row>
    <row r="328" spans="1:8" x14ac:dyDescent="0.2">
      <c r="A328" s="154">
        <f t="shared" si="3"/>
        <v>40274</v>
      </c>
      <c r="B328" s="153" t="s">
        <v>22</v>
      </c>
      <c r="C328" s="153">
        <v>297.5</v>
      </c>
      <c r="D328" s="153">
        <v>275</v>
      </c>
      <c r="E328" s="153">
        <v>198.75</v>
      </c>
      <c r="F328" s="153">
        <v>230</v>
      </c>
      <c r="G328" s="153">
        <v>230</v>
      </c>
      <c r="H328" s="153">
        <v>180</v>
      </c>
    </row>
    <row r="329" spans="1:8" x14ac:dyDescent="0.2">
      <c r="A329" s="154">
        <f t="shared" si="3"/>
        <v>40281</v>
      </c>
      <c r="B329" s="153">
        <v>331.25</v>
      </c>
      <c r="C329" s="153">
        <v>292.5</v>
      </c>
      <c r="D329" s="153">
        <v>275</v>
      </c>
      <c r="E329" s="153">
        <v>197.5</v>
      </c>
      <c r="F329" s="153">
        <v>226.25</v>
      </c>
      <c r="G329" s="153">
        <v>226.25</v>
      </c>
      <c r="H329" s="153">
        <v>180</v>
      </c>
    </row>
    <row r="330" spans="1:8" x14ac:dyDescent="0.2">
      <c r="A330" s="154">
        <f t="shared" si="3"/>
        <v>40288</v>
      </c>
      <c r="B330" s="153">
        <v>306.66666666666669</v>
      </c>
      <c r="C330" s="153">
        <v>275</v>
      </c>
      <c r="D330" s="153">
        <v>275</v>
      </c>
      <c r="E330" s="153">
        <v>193.33333333333334</v>
      </c>
      <c r="F330" s="153">
        <v>220</v>
      </c>
      <c r="G330" s="153">
        <v>220</v>
      </c>
      <c r="H330" s="153">
        <v>181.66666666666666</v>
      </c>
    </row>
    <row r="331" spans="1:8" x14ac:dyDescent="0.2">
      <c r="A331" s="154">
        <f t="shared" si="3"/>
        <v>40295</v>
      </c>
      <c r="B331" s="153">
        <v>318.33333333333331</v>
      </c>
      <c r="C331" s="153">
        <v>296.66666666666669</v>
      </c>
      <c r="D331" s="153">
        <v>308.33333333333331</v>
      </c>
      <c r="E331" s="153">
        <v>198.33333333333334</v>
      </c>
      <c r="F331" s="153">
        <v>223.33333333333334</v>
      </c>
      <c r="G331" s="153">
        <v>223.33333333333334</v>
      </c>
      <c r="H331" s="153">
        <v>180</v>
      </c>
    </row>
    <row r="332" spans="1:8" x14ac:dyDescent="0.2">
      <c r="A332" s="154">
        <f t="shared" si="3"/>
        <v>40302</v>
      </c>
      <c r="B332" s="153">
        <v>368.33333333333331</v>
      </c>
      <c r="C332" s="153">
        <v>341.66666666666669</v>
      </c>
      <c r="D332" s="153">
        <v>340</v>
      </c>
      <c r="E332" s="153">
        <v>241.66666666666666</v>
      </c>
      <c r="F332" s="153">
        <v>235</v>
      </c>
      <c r="G332" s="153">
        <v>235</v>
      </c>
      <c r="H332" s="153">
        <v>210</v>
      </c>
    </row>
    <row r="333" spans="1:8" x14ac:dyDescent="0.2">
      <c r="A333" s="154">
        <f t="shared" si="3"/>
        <v>40309</v>
      </c>
      <c r="B333" s="153">
        <v>421.25</v>
      </c>
      <c r="C333" s="153">
        <v>386.25</v>
      </c>
      <c r="D333" s="153">
        <v>382.5</v>
      </c>
      <c r="E333" s="153">
        <v>273.75</v>
      </c>
      <c r="F333" s="153">
        <v>261.25</v>
      </c>
      <c r="G333" s="153">
        <v>261.25</v>
      </c>
      <c r="H333" s="153">
        <v>233.75</v>
      </c>
    </row>
    <row r="334" spans="1:8" x14ac:dyDescent="0.2">
      <c r="A334" s="154">
        <f t="shared" si="3"/>
        <v>40316</v>
      </c>
      <c r="B334" s="153">
        <v>476.66666666666669</v>
      </c>
      <c r="C334" s="153">
        <v>413.33333333333331</v>
      </c>
      <c r="D334" s="153">
        <v>416.66666666666669</v>
      </c>
      <c r="E334" s="153">
        <v>300</v>
      </c>
      <c r="F334" s="153">
        <v>355</v>
      </c>
      <c r="G334" s="153">
        <v>355</v>
      </c>
      <c r="H334" s="153">
        <v>276.66666666666669</v>
      </c>
    </row>
    <row r="335" spans="1:8" x14ac:dyDescent="0.2">
      <c r="A335" s="154">
        <f t="shared" si="3"/>
        <v>40323</v>
      </c>
      <c r="B335" s="153">
        <v>403.75</v>
      </c>
      <c r="C335" s="153">
        <v>337.5</v>
      </c>
      <c r="D335" s="153">
        <v>337.5</v>
      </c>
      <c r="E335" s="153">
        <v>230</v>
      </c>
      <c r="F335" s="153">
        <v>316.25</v>
      </c>
      <c r="G335" s="153">
        <v>316.25</v>
      </c>
      <c r="H335" s="153">
        <v>220</v>
      </c>
    </row>
    <row r="336" spans="1:8" x14ac:dyDescent="0.2">
      <c r="A336" s="154">
        <f t="shared" si="3"/>
        <v>40330</v>
      </c>
      <c r="B336" s="153">
        <v>374</v>
      </c>
      <c r="C336" s="153">
        <v>312</v>
      </c>
      <c r="D336" s="153">
        <v>314</v>
      </c>
      <c r="E336" s="153">
        <v>216</v>
      </c>
      <c r="F336" s="153">
        <v>291</v>
      </c>
      <c r="G336" s="153">
        <v>291</v>
      </c>
      <c r="H336" s="153">
        <v>199</v>
      </c>
    </row>
    <row r="337" spans="1:8" x14ac:dyDescent="0.2">
      <c r="A337" s="154">
        <f t="shared" si="3"/>
        <v>40337</v>
      </c>
      <c r="B337" s="153">
        <v>362.5</v>
      </c>
      <c r="C337" s="153">
        <v>298.75</v>
      </c>
      <c r="D337" s="153">
        <v>293.75</v>
      </c>
      <c r="E337" s="153">
        <v>198.75</v>
      </c>
      <c r="F337" s="153">
        <v>261.25</v>
      </c>
      <c r="G337" s="153">
        <v>261.25</v>
      </c>
      <c r="H337" s="153">
        <v>188.75</v>
      </c>
    </row>
    <row r="338" spans="1:8" x14ac:dyDescent="0.2">
      <c r="A338" s="154">
        <f t="shared" si="3"/>
        <v>40344</v>
      </c>
      <c r="B338" s="153">
        <v>362.5</v>
      </c>
      <c r="C338" s="153">
        <v>302.5</v>
      </c>
      <c r="D338" s="153">
        <v>298.75</v>
      </c>
      <c r="E338" s="153">
        <v>201.25</v>
      </c>
      <c r="F338" s="153">
        <v>257.5</v>
      </c>
      <c r="G338" s="153">
        <v>257.5</v>
      </c>
      <c r="H338" s="153">
        <v>190</v>
      </c>
    </row>
    <row r="339" spans="1:8" x14ac:dyDescent="0.2">
      <c r="A339" s="154">
        <f t="shared" si="3"/>
        <v>40351</v>
      </c>
      <c r="B339" s="153">
        <v>360</v>
      </c>
      <c r="C339" s="153">
        <v>305</v>
      </c>
      <c r="D339" s="153">
        <v>298.33333333333331</v>
      </c>
      <c r="E339" s="153">
        <v>200</v>
      </c>
      <c r="F339" s="153">
        <v>236.66666666666666</v>
      </c>
      <c r="G339" s="153">
        <v>236.66666666666666</v>
      </c>
      <c r="H339" s="153">
        <v>190</v>
      </c>
    </row>
    <row r="340" spans="1:8" x14ac:dyDescent="0.2">
      <c r="A340" s="154">
        <f t="shared" si="3"/>
        <v>40358</v>
      </c>
      <c r="B340" s="153">
        <v>393</v>
      </c>
      <c r="C340" s="153">
        <v>321</v>
      </c>
      <c r="D340" s="153">
        <v>296</v>
      </c>
      <c r="E340" s="153">
        <v>200</v>
      </c>
      <c r="F340" s="153">
        <v>227</v>
      </c>
      <c r="G340" s="153">
        <v>227</v>
      </c>
      <c r="H340" s="153">
        <v>190</v>
      </c>
    </row>
    <row r="341" spans="1:8" x14ac:dyDescent="0.2">
      <c r="A341" s="154">
        <f t="shared" si="3"/>
        <v>40365</v>
      </c>
      <c r="B341" s="153">
        <v>405</v>
      </c>
      <c r="C341" s="153">
        <v>330</v>
      </c>
      <c r="D341" s="153">
        <v>325</v>
      </c>
      <c r="E341" s="153">
        <v>224</v>
      </c>
      <c r="F341" s="153">
        <v>249</v>
      </c>
      <c r="G341" s="153">
        <v>249</v>
      </c>
      <c r="H341" s="153">
        <v>203</v>
      </c>
    </row>
    <row r="342" spans="1:8" x14ac:dyDescent="0.2">
      <c r="A342" s="154">
        <f t="shared" si="3"/>
        <v>40372</v>
      </c>
      <c r="B342" s="153">
        <v>458.75</v>
      </c>
      <c r="C342" s="153">
        <v>391.25</v>
      </c>
      <c r="D342" s="153">
        <v>387.5</v>
      </c>
      <c r="E342" s="153">
        <v>293.75</v>
      </c>
      <c r="F342" s="153">
        <v>302.5</v>
      </c>
      <c r="G342" s="153">
        <v>302.5</v>
      </c>
      <c r="H342" s="153">
        <v>267.5</v>
      </c>
    </row>
    <row r="343" spans="1:8" x14ac:dyDescent="0.2">
      <c r="A343" s="154">
        <f t="shared" si="3"/>
        <v>40379</v>
      </c>
      <c r="B343" s="153">
        <v>496.25</v>
      </c>
      <c r="C343" s="153">
        <v>427.5</v>
      </c>
      <c r="D343" s="153">
        <v>425</v>
      </c>
      <c r="E343" s="153">
        <v>325</v>
      </c>
      <c r="F343" s="153">
        <v>405</v>
      </c>
      <c r="G343" s="153">
        <v>405</v>
      </c>
      <c r="H343" s="153">
        <v>313.75</v>
      </c>
    </row>
    <row r="344" spans="1:8" x14ac:dyDescent="0.2">
      <c r="A344" s="154">
        <f t="shared" si="3"/>
        <v>40386</v>
      </c>
      <c r="B344" s="153">
        <v>461.66666666666669</v>
      </c>
      <c r="C344" s="153">
        <v>396.66666666666669</v>
      </c>
      <c r="D344" s="153">
        <v>388.33333333333331</v>
      </c>
      <c r="E344" s="153">
        <v>298.33333333333331</v>
      </c>
      <c r="F344" s="153">
        <v>396.66666666666669</v>
      </c>
      <c r="G344" s="153">
        <v>396.66666666666669</v>
      </c>
      <c r="H344" s="153">
        <v>290</v>
      </c>
    </row>
    <row r="345" spans="1:8" x14ac:dyDescent="0.2">
      <c r="A345" s="154">
        <f t="shared" si="3"/>
        <v>40393</v>
      </c>
      <c r="B345" s="153">
        <v>452.5</v>
      </c>
      <c r="C345" s="153">
        <v>386.25</v>
      </c>
      <c r="D345" s="153">
        <v>371.25</v>
      </c>
      <c r="E345" s="153">
        <v>296.25</v>
      </c>
      <c r="F345" s="153">
        <v>393.75</v>
      </c>
      <c r="G345" s="153">
        <v>393.75</v>
      </c>
      <c r="H345" s="153">
        <v>288.75</v>
      </c>
    </row>
    <row r="346" spans="1:8" x14ac:dyDescent="0.2">
      <c r="A346" s="154">
        <f t="shared" si="3"/>
        <v>40400</v>
      </c>
      <c r="B346" s="153">
        <v>461</v>
      </c>
      <c r="C346" s="153">
        <v>438</v>
      </c>
      <c r="D346" s="153">
        <v>433</v>
      </c>
      <c r="E346" s="153">
        <v>377</v>
      </c>
      <c r="F346" s="153">
        <v>447</v>
      </c>
      <c r="G346" s="153">
        <v>447</v>
      </c>
      <c r="H346" s="153">
        <v>375</v>
      </c>
    </row>
    <row r="347" spans="1:8" x14ac:dyDescent="0.2">
      <c r="A347" s="154">
        <f t="shared" si="3"/>
        <v>40407</v>
      </c>
      <c r="B347" s="153">
        <v>456</v>
      </c>
      <c r="C347" s="153">
        <v>435</v>
      </c>
      <c r="D347" s="153">
        <v>437</v>
      </c>
      <c r="E347" s="153">
        <v>392</v>
      </c>
      <c r="F347" s="153">
        <v>461</v>
      </c>
      <c r="G347" s="153">
        <v>461</v>
      </c>
      <c r="H347" s="153">
        <v>392</v>
      </c>
    </row>
    <row r="348" spans="1:8" x14ac:dyDescent="0.2">
      <c r="A348" s="154">
        <f t="shared" si="3"/>
        <v>40414</v>
      </c>
      <c r="B348" s="153">
        <v>481.25</v>
      </c>
      <c r="C348" s="153">
        <v>456.25</v>
      </c>
      <c r="D348" s="153">
        <v>456.25</v>
      </c>
      <c r="E348" s="153">
        <v>450</v>
      </c>
      <c r="F348" s="153">
        <v>551.25</v>
      </c>
      <c r="G348" s="153">
        <v>551.25</v>
      </c>
      <c r="H348" s="153">
        <v>437.5</v>
      </c>
    </row>
    <row r="349" spans="1:8" x14ac:dyDescent="0.2">
      <c r="A349" s="154">
        <f t="shared" si="3"/>
        <v>40421</v>
      </c>
      <c r="B349" s="153">
        <v>506.25</v>
      </c>
      <c r="C349" s="153">
        <v>493.75</v>
      </c>
      <c r="D349" s="153">
        <v>506.25</v>
      </c>
      <c r="E349" s="153">
        <v>525</v>
      </c>
      <c r="F349" s="153">
        <v>616.25</v>
      </c>
      <c r="G349" s="153">
        <v>616.25</v>
      </c>
      <c r="H349" s="153">
        <v>500</v>
      </c>
    </row>
    <row r="350" spans="1:8" x14ac:dyDescent="0.2">
      <c r="A350" s="154">
        <f t="shared" si="3"/>
        <v>40428</v>
      </c>
      <c r="B350" s="153">
        <v>506.25</v>
      </c>
      <c r="C350" s="153">
        <v>500</v>
      </c>
      <c r="D350" s="153">
        <v>495</v>
      </c>
      <c r="E350" s="153">
        <v>506.25</v>
      </c>
      <c r="F350" s="153">
        <v>602.5</v>
      </c>
      <c r="G350" s="153">
        <v>602.5</v>
      </c>
      <c r="H350" s="153">
        <v>487.5</v>
      </c>
    </row>
    <row r="351" spans="1:8" x14ac:dyDescent="0.2">
      <c r="A351" s="154">
        <f t="shared" si="3"/>
        <v>40435</v>
      </c>
      <c r="B351" s="153">
        <v>483.33333333333331</v>
      </c>
      <c r="C351" s="153">
        <v>480</v>
      </c>
      <c r="D351" s="153">
        <v>483.75</v>
      </c>
      <c r="E351" s="153">
        <v>475</v>
      </c>
      <c r="F351" s="153">
        <v>546.66666666666663</v>
      </c>
      <c r="G351" s="153">
        <v>546.66666666666663</v>
      </c>
      <c r="H351" s="153">
        <v>463.33333333333331</v>
      </c>
    </row>
    <row r="352" spans="1:8" x14ac:dyDescent="0.2">
      <c r="A352" s="154">
        <f t="shared" si="3"/>
        <v>40442</v>
      </c>
      <c r="B352" s="153">
        <v>531.25</v>
      </c>
      <c r="C352" s="153">
        <v>522.5</v>
      </c>
      <c r="D352" s="153">
        <v>545</v>
      </c>
      <c r="E352" s="153">
        <v>500</v>
      </c>
      <c r="F352" s="153">
        <v>587.5</v>
      </c>
      <c r="G352" s="153">
        <v>587.5</v>
      </c>
      <c r="H352" s="153">
        <v>466.25</v>
      </c>
    </row>
    <row r="353" spans="1:9" x14ac:dyDescent="0.2">
      <c r="A353" s="154">
        <f t="shared" si="3"/>
        <v>40449</v>
      </c>
      <c r="B353" s="153">
        <v>553.75</v>
      </c>
      <c r="C353" s="153">
        <v>536.25</v>
      </c>
      <c r="D353" s="153">
        <v>558.75</v>
      </c>
      <c r="E353" s="153">
        <v>497.5</v>
      </c>
      <c r="F353" s="153">
        <v>585</v>
      </c>
      <c r="G353" s="153">
        <v>585</v>
      </c>
      <c r="H353" s="153">
        <v>462.5</v>
      </c>
    </row>
    <row r="354" spans="1:9" x14ac:dyDescent="0.2">
      <c r="A354" s="154">
        <f t="shared" si="3"/>
        <v>40456</v>
      </c>
      <c r="B354" s="153">
        <v>656.25</v>
      </c>
      <c r="C354" s="153">
        <v>626.25</v>
      </c>
      <c r="D354" s="153">
        <v>643.75</v>
      </c>
      <c r="E354" s="153">
        <v>538.75</v>
      </c>
      <c r="F354" s="153">
        <v>650</v>
      </c>
      <c r="G354" s="153">
        <v>650</v>
      </c>
      <c r="H354" s="153">
        <v>513.75</v>
      </c>
    </row>
    <row r="355" spans="1:9" x14ac:dyDescent="0.2">
      <c r="A355" s="154">
        <f t="shared" si="3"/>
        <v>40463</v>
      </c>
      <c r="B355" s="153">
        <v>718.75</v>
      </c>
      <c r="C355" s="153">
        <v>700</v>
      </c>
      <c r="D355" s="153">
        <v>593.75</v>
      </c>
      <c r="E355" s="153">
        <v>537.5</v>
      </c>
      <c r="F355" s="153">
        <v>700</v>
      </c>
      <c r="G355" s="153">
        <v>700</v>
      </c>
      <c r="H355" s="153">
        <v>500</v>
      </c>
    </row>
    <row r="356" spans="1:9" x14ac:dyDescent="0.2">
      <c r="A356" s="154">
        <f t="shared" si="3"/>
        <v>40470</v>
      </c>
      <c r="B356" s="153">
        <v>731.25</v>
      </c>
      <c r="C356" s="153">
        <v>650</v>
      </c>
      <c r="D356" s="153">
        <v>552.5</v>
      </c>
      <c r="E356" s="153">
        <v>518.75</v>
      </c>
      <c r="F356" s="153">
        <v>596.25</v>
      </c>
      <c r="G356" s="153">
        <v>596</v>
      </c>
      <c r="H356" s="153">
        <v>491.25</v>
      </c>
    </row>
    <row r="357" spans="1:9" x14ac:dyDescent="0.2">
      <c r="A357" s="154">
        <f t="shared" si="3"/>
        <v>40477</v>
      </c>
      <c r="B357" s="153">
        <v>632.5</v>
      </c>
      <c r="C357" s="153">
        <v>541.25</v>
      </c>
      <c r="D357" s="153">
        <v>491.25</v>
      </c>
      <c r="E357" s="153">
        <v>475</v>
      </c>
      <c r="F357" s="153">
        <v>475</v>
      </c>
      <c r="G357" s="153">
        <v>475</v>
      </c>
      <c r="H357" s="153">
        <v>418.75</v>
      </c>
    </row>
    <row r="358" spans="1:9" x14ac:dyDescent="0.2">
      <c r="A358" s="154">
        <f t="shared" si="3"/>
        <v>40484</v>
      </c>
      <c r="B358" s="153">
        <v>618.75</v>
      </c>
      <c r="C358" s="153">
        <v>546.25</v>
      </c>
      <c r="D358" s="153">
        <v>443.75</v>
      </c>
      <c r="E358" s="153">
        <v>382.5</v>
      </c>
      <c r="F358" s="153">
        <v>397.5</v>
      </c>
      <c r="G358" s="153">
        <v>397.5</v>
      </c>
      <c r="H358" s="153">
        <v>325</v>
      </c>
    </row>
    <row r="359" spans="1:9" x14ac:dyDescent="0.2">
      <c r="A359" s="154">
        <f t="shared" si="3"/>
        <v>40491</v>
      </c>
      <c r="B359" s="153">
        <v>618.33333333333337</v>
      </c>
      <c r="C359" s="153">
        <v>523.33333333333337</v>
      </c>
      <c r="D359" s="153">
        <v>458.33333333333331</v>
      </c>
      <c r="E359" s="153">
        <v>408.33333333333331</v>
      </c>
      <c r="F359" s="153">
        <v>405</v>
      </c>
      <c r="G359" s="153">
        <v>405</v>
      </c>
      <c r="H359" s="153">
        <v>335</v>
      </c>
    </row>
    <row r="360" spans="1:9" x14ac:dyDescent="0.2">
      <c r="A360" s="154">
        <f t="shared" si="3"/>
        <v>40498</v>
      </c>
      <c r="B360" s="153">
        <v>481.25</v>
      </c>
      <c r="C360" s="153">
        <v>408.75</v>
      </c>
      <c r="D360" s="153">
        <v>410</v>
      </c>
      <c r="E360" s="153">
        <v>321.25</v>
      </c>
      <c r="F360" s="153">
        <v>393.75</v>
      </c>
      <c r="G360" s="153">
        <v>393.75</v>
      </c>
      <c r="H360" s="153">
        <v>298.75</v>
      </c>
    </row>
    <row r="361" spans="1:9" x14ac:dyDescent="0.2">
      <c r="A361" s="154">
        <f t="shared" si="3"/>
        <v>40505</v>
      </c>
      <c r="B361" s="153">
        <v>450</v>
      </c>
      <c r="C361" s="153">
        <v>438.75</v>
      </c>
      <c r="D361" s="153">
        <v>460</v>
      </c>
      <c r="E361" s="153">
        <v>371.25</v>
      </c>
      <c r="F361" s="153">
        <v>405</v>
      </c>
      <c r="G361" s="153">
        <v>405</v>
      </c>
      <c r="H361" s="153">
        <v>338.33333333333331</v>
      </c>
    </row>
    <row r="362" spans="1:9" x14ac:dyDescent="0.2">
      <c r="A362" s="154">
        <f t="shared" si="3"/>
        <v>40512</v>
      </c>
      <c r="B362" s="153" t="s">
        <v>22</v>
      </c>
      <c r="C362" s="153">
        <v>453.75</v>
      </c>
      <c r="D362" s="153">
        <v>466.25</v>
      </c>
      <c r="E362" s="153">
        <v>365</v>
      </c>
      <c r="F362" s="153">
        <v>471.25</v>
      </c>
      <c r="G362" s="153">
        <v>471.25</v>
      </c>
      <c r="H362" s="153">
        <v>340</v>
      </c>
    </row>
    <row r="363" spans="1:9" x14ac:dyDescent="0.2">
      <c r="A363" s="154">
        <f t="shared" ref="A363:A451" si="4">7+A362</f>
        <v>40519</v>
      </c>
      <c r="B363" s="153" t="s">
        <v>22</v>
      </c>
      <c r="C363" s="153" t="s">
        <v>22</v>
      </c>
      <c r="D363" s="153">
        <v>559</v>
      </c>
      <c r="E363" s="153">
        <v>438</v>
      </c>
      <c r="F363" s="153">
        <v>498</v>
      </c>
      <c r="G363" s="153">
        <v>498</v>
      </c>
      <c r="H363" s="153">
        <v>400</v>
      </c>
    </row>
    <row r="364" spans="1:9" x14ac:dyDescent="0.2">
      <c r="A364" s="154">
        <f t="shared" si="4"/>
        <v>40526</v>
      </c>
      <c r="B364" s="153" t="s">
        <v>22</v>
      </c>
      <c r="C364" s="153" t="s">
        <v>22</v>
      </c>
      <c r="D364" s="153">
        <v>581.25</v>
      </c>
      <c r="E364" s="153">
        <v>473.75</v>
      </c>
      <c r="F364" s="153">
        <v>493.75</v>
      </c>
      <c r="G364" s="153">
        <v>493.75</v>
      </c>
      <c r="H364" s="153">
        <v>417.5</v>
      </c>
    </row>
    <row r="365" spans="1:9" x14ac:dyDescent="0.2">
      <c r="A365" s="154">
        <f t="shared" si="4"/>
        <v>40533</v>
      </c>
      <c r="B365" s="153" t="s">
        <v>22</v>
      </c>
      <c r="C365" s="153" t="s">
        <v>22</v>
      </c>
      <c r="D365" s="153">
        <v>517.5</v>
      </c>
      <c r="E365" s="153">
        <v>381.66666666666669</v>
      </c>
      <c r="F365" s="153">
        <v>407.5</v>
      </c>
      <c r="G365" s="153">
        <v>407.5</v>
      </c>
      <c r="H365" s="153">
        <v>358.75</v>
      </c>
    </row>
    <row r="366" spans="1:9" x14ac:dyDescent="0.2">
      <c r="A366" s="154">
        <f t="shared" si="4"/>
        <v>40540</v>
      </c>
      <c r="B366" s="153" t="s">
        <v>22</v>
      </c>
      <c r="C366" s="153" t="s">
        <v>22</v>
      </c>
      <c r="D366" s="153">
        <v>483.33333333333331</v>
      </c>
      <c r="E366" s="153">
        <v>340</v>
      </c>
      <c r="F366" s="153">
        <v>408.33333333333331</v>
      </c>
      <c r="G366" s="153">
        <v>408.33333333333331</v>
      </c>
      <c r="H366" s="153">
        <v>296.66666666666669</v>
      </c>
    </row>
    <row r="367" spans="1:9" x14ac:dyDescent="0.2">
      <c r="A367" s="154">
        <f t="shared" si="4"/>
        <v>40547</v>
      </c>
      <c r="B367" s="153" t="s">
        <v>22</v>
      </c>
      <c r="C367" s="153" t="s">
        <v>22</v>
      </c>
      <c r="D367" s="153">
        <v>412.5</v>
      </c>
      <c r="E367" s="153">
        <v>301.25</v>
      </c>
      <c r="F367" s="153">
        <v>377.5</v>
      </c>
      <c r="G367" s="153">
        <v>377.5</v>
      </c>
      <c r="H367" s="153">
        <v>277.5</v>
      </c>
    </row>
    <row r="368" spans="1:9" x14ac:dyDescent="0.2">
      <c r="A368" s="154">
        <f t="shared" si="4"/>
        <v>40554</v>
      </c>
      <c r="B368" s="153" t="s">
        <v>22</v>
      </c>
      <c r="C368" s="153" t="s">
        <v>22</v>
      </c>
      <c r="D368" s="153">
        <v>450</v>
      </c>
      <c r="E368" s="153">
        <v>380</v>
      </c>
      <c r="F368" s="153">
        <v>436.25</v>
      </c>
      <c r="G368" s="153">
        <v>436.25</v>
      </c>
      <c r="H368" s="153">
        <v>360</v>
      </c>
      <c r="I368" s="153"/>
    </row>
    <row r="369" spans="1:8" x14ac:dyDescent="0.2">
      <c r="A369" s="154">
        <f t="shared" si="4"/>
        <v>40561</v>
      </c>
      <c r="B369" s="153" t="s">
        <v>22</v>
      </c>
      <c r="C369" s="153" t="s">
        <v>22</v>
      </c>
      <c r="D369" s="153">
        <v>457.5</v>
      </c>
      <c r="E369" s="153">
        <v>396.25</v>
      </c>
      <c r="F369" s="153">
        <v>438.75</v>
      </c>
      <c r="G369" s="153">
        <v>438.75</v>
      </c>
      <c r="H369" s="153">
        <v>372.5</v>
      </c>
    </row>
    <row r="370" spans="1:8" x14ac:dyDescent="0.2">
      <c r="A370" s="154">
        <f t="shared" si="4"/>
        <v>40568</v>
      </c>
      <c r="B370" s="153" t="s">
        <v>22</v>
      </c>
      <c r="C370" s="153" t="s">
        <v>22</v>
      </c>
      <c r="D370" s="153">
        <v>456.25</v>
      </c>
      <c r="E370" s="153">
        <v>397.5</v>
      </c>
      <c r="F370" s="153">
        <v>400</v>
      </c>
      <c r="G370" s="153">
        <v>400</v>
      </c>
      <c r="H370" s="153">
        <v>331.25</v>
      </c>
    </row>
    <row r="371" spans="1:8" x14ac:dyDescent="0.2">
      <c r="A371" s="154">
        <f t="shared" si="4"/>
        <v>40575</v>
      </c>
      <c r="B371" s="153" t="s">
        <v>22</v>
      </c>
      <c r="C371" s="153" t="s">
        <v>22</v>
      </c>
      <c r="D371" s="153">
        <v>550</v>
      </c>
      <c r="E371" s="153">
        <v>473.75</v>
      </c>
      <c r="F371" s="153">
        <v>422.5</v>
      </c>
      <c r="G371" s="153">
        <v>422.5</v>
      </c>
      <c r="H371" s="153">
        <v>383.33333333333331</v>
      </c>
    </row>
    <row r="372" spans="1:8" x14ac:dyDescent="0.2">
      <c r="A372" s="154">
        <f t="shared" si="4"/>
        <v>40582</v>
      </c>
      <c r="B372" s="153" t="s">
        <v>22</v>
      </c>
      <c r="C372" s="153" t="s">
        <v>22</v>
      </c>
      <c r="D372" s="153">
        <v>537.5</v>
      </c>
      <c r="E372" s="153">
        <v>428.75</v>
      </c>
      <c r="F372" s="153">
        <v>435</v>
      </c>
      <c r="G372" s="153">
        <v>435</v>
      </c>
      <c r="H372" s="153">
        <v>391.25</v>
      </c>
    </row>
    <row r="373" spans="1:8" x14ac:dyDescent="0.2">
      <c r="A373" s="154">
        <f t="shared" si="4"/>
        <v>40589</v>
      </c>
      <c r="B373" s="153" t="s">
        <v>22</v>
      </c>
      <c r="C373" s="153" t="s">
        <v>22</v>
      </c>
      <c r="D373" s="153">
        <v>583.75</v>
      </c>
      <c r="E373" s="153">
        <v>487.5</v>
      </c>
      <c r="F373" s="153">
        <v>500</v>
      </c>
      <c r="G373" s="153">
        <v>500</v>
      </c>
      <c r="H373" s="153">
        <v>437.5</v>
      </c>
    </row>
    <row r="374" spans="1:8" x14ac:dyDescent="0.2">
      <c r="A374" s="154">
        <f t="shared" si="4"/>
        <v>40596</v>
      </c>
      <c r="B374" s="153" t="s">
        <v>22</v>
      </c>
      <c r="C374" s="153" t="s">
        <v>22</v>
      </c>
      <c r="D374" s="153">
        <v>537.5</v>
      </c>
      <c r="E374" s="153">
        <v>440</v>
      </c>
      <c r="F374" s="153">
        <v>462.5</v>
      </c>
      <c r="G374" s="153">
        <v>462.5</v>
      </c>
      <c r="H374" s="153">
        <v>400</v>
      </c>
    </row>
    <row r="375" spans="1:8" x14ac:dyDescent="0.2">
      <c r="A375" s="154">
        <f t="shared" si="4"/>
        <v>40603</v>
      </c>
      <c r="B375" s="153" t="s">
        <v>22</v>
      </c>
      <c r="C375" s="153" t="s">
        <v>22</v>
      </c>
      <c r="D375" s="153">
        <v>497.5</v>
      </c>
      <c r="E375" s="153">
        <v>380</v>
      </c>
      <c r="F375" s="153">
        <v>423.75</v>
      </c>
      <c r="G375" s="153">
        <v>427.5</v>
      </c>
      <c r="H375" s="153">
        <v>331.66666666666669</v>
      </c>
    </row>
    <row r="376" spans="1:8" x14ac:dyDescent="0.2">
      <c r="A376" s="154">
        <f t="shared" si="4"/>
        <v>40610</v>
      </c>
      <c r="B376" s="153" t="s">
        <v>22</v>
      </c>
      <c r="C376" s="153" t="s">
        <v>22</v>
      </c>
      <c r="D376" s="153">
        <v>633.33333333333337</v>
      </c>
      <c r="E376" s="153">
        <v>518.75</v>
      </c>
      <c r="F376" s="153">
        <v>455</v>
      </c>
      <c r="G376" s="153">
        <v>455</v>
      </c>
      <c r="H376" s="153">
        <v>462.5</v>
      </c>
    </row>
    <row r="377" spans="1:8" x14ac:dyDescent="0.2">
      <c r="A377" s="154">
        <f t="shared" si="4"/>
        <v>40617</v>
      </c>
      <c r="B377" s="153" t="s">
        <v>22</v>
      </c>
      <c r="C377" s="153" t="s">
        <v>22</v>
      </c>
      <c r="D377" s="153">
        <v>556.25</v>
      </c>
      <c r="E377" s="153">
        <v>475</v>
      </c>
      <c r="F377" s="153">
        <v>512.5</v>
      </c>
      <c r="G377" s="153">
        <v>512.5</v>
      </c>
      <c r="H377" s="153">
        <v>408.75</v>
      </c>
    </row>
    <row r="378" spans="1:8" x14ac:dyDescent="0.2">
      <c r="A378" s="154">
        <f t="shared" si="4"/>
        <v>40624</v>
      </c>
      <c r="B378" s="153" t="s">
        <v>22</v>
      </c>
      <c r="C378" s="153">
        <v>506.25</v>
      </c>
      <c r="D378" s="153">
        <v>491.25</v>
      </c>
      <c r="E378" s="153">
        <v>375</v>
      </c>
      <c r="F378" s="153">
        <v>440</v>
      </c>
      <c r="G378" s="153">
        <v>440</v>
      </c>
      <c r="H378" s="153">
        <v>350</v>
      </c>
    </row>
    <row r="379" spans="1:8" x14ac:dyDescent="0.2">
      <c r="A379" s="154">
        <f t="shared" si="4"/>
        <v>40631</v>
      </c>
      <c r="B379" s="153" t="s">
        <v>22</v>
      </c>
      <c r="C379" s="153">
        <v>511.66666666666669</v>
      </c>
      <c r="D379" s="153">
        <v>506.66666666666669</v>
      </c>
      <c r="E379" s="153">
        <v>383.33333333333331</v>
      </c>
      <c r="F379" s="153">
        <v>456.66666666666669</v>
      </c>
      <c r="G379" s="153">
        <v>456.66666666666669</v>
      </c>
      <c r="H379" s="153">
        <v>331.66666666666669</v>
      </c>
    </row>
    <row r="380" spans="1:8" x14ac:dyDescent="0.2">
      <c r="A380" s="154">
        <f t="shared" si="4"/>
        <v>40638</v>
      </c>
      <c r="B380" s="153" t="s">
        <v>22</v>
      </c>
      <c r="C380" s="153">
        <v>466.66666666666669</v>
      </c>
      <c r="D380" s="153">
        <v>471.66666666666669</v>
      </c>
      <c r="E380" s="153">
        <v>363.33333333333331</v>
      </c>
      <c r="F380" s="153">
        <v>488.33333333333331</v>
      </c>
      <c r="G380" s="153">
        <v>488.33333333333331</v>
      </c>
      <c r="H380" s="153">
        <v>333.33333333333331</v>
      </c>
    </row>
    <row r="381" spans="1:8" x14ac:dyDescent="0.2">
      <c r="A381" s="154">
        <f t="shared" si="4"/>
        <v>40645</v>
      </c>
      <c r="B381" s="153" t="s">
        <v>22</v>
      </c>
      <c r="C381" s="153">
        <v>418.75</v>
      </c>
      <c r="D381" s="153">
        <v>428.75</v>
      </c>
      <c r="E381" s="153">
        <v>313.75</v>
      </c>
      <c r="F381" s="153">
        <v>433.75</v>
      </c>
      <c r="G381" s="153">
        <v>433.75</v>
      </c>
      <c r="H381" s="153">
        <v>282.5</v>
      </c>
    </row>
    <row r="382" spans="1:8" x14ac:dyDescent="0.2">
      <c r="A382" s="154">
        <f t="shared" si="4"/>
        <v>40652</v>
      </c>
      <c r="B382" s="153" t="s">
        <v>22</v>
      </c>
      <c r="C382" s="153" t="s">
        <v>22</v>
      </c>
      <c r="D382" s="153">
        <v>413.33333333333331</v>
      </c>
      <c r="E382" s="153">
        <v>300</v>
      </c>
      <c r="F382" s="153">
        <v>411.66666666666669</v>
      </c>
      <c r="G382" s="153">
        <v>416.66666666666669</v>
      </c>
      <c r="H382" s="153">
        <v>265</v>
      </c>
    </row>
    <row r="383" spans="1:8" x14ac:dyDescent="0.2">
      <c r="A383" s="154">
        <f t="shared" si="4"/>
        <v>40659</v>
      </c>
      <c r="B383" s="153" t="s">
        <v>22</v>
      </c>
      <c r="C383" s="153" t="s">
        <v>22</v>
      </c>
      <c r="D383" s="153">
        <v>402</v>
      </c>
      <c r="E383" s="153">
        <v>300</v>
      </c>
      <c r="F383" s="153" t="s">
        <v>22</v>
      </c>
      <c r="G383" s="153" t="s">
        <v>22</v>
      </c>
      <c r="H383" s="153" t="s">
        <v>22</v>
      </c>
    </row>
    <row r="384" spans="1:8" x14ac:dyDescent="0.2">
      <c r="A384" s="154">
        <f t="shared" si="4"/>
        <v>40666</v>
      </c>
      <c r="B384" s="153" t="s">
        <v>22</v>
      </c>
      <c r="C384" s="153">
        <v>465</v>
      </c>
      <c r="D384" s="153">
        <v>460</v>
      </c>
      <c r="E384" s="153">
        <v>327.5</v>
      </c>
      <c r="F384" s="153">
        <v>386.66666666666669</v>
      </c>
      <c r="G384" s="153">
        <v>386.66666666666669</v>
      </c>
      <c r="H384" s="153" t="s">
        <v>22</v>
      </c>
    </row>
    <row r="385" spans="1:8" x14ac:dyDescent="0.2">
      <c r="A385" s="154">
        <f t="shared" si="4"/>
        <v>40673</v>
      </c>
      <c r="B385" s="153">
        <v>555</v>
      </c>
      <c r="C385" s="153">
        <v>445</v>
      </c>
      <c r="D385" s="153">
        <v>425</v>
      </c>
      <c r="E385" s="153">
        <v>325</v>
      </c>
      <c r="F385" s="153">
        <v>400</v>
      </c>
      <c r="G385" s="153">
        <v>405</v>
      </c>
      <c r="H385" s="153">
        <v>300</v>
      </c>
    </row>
    <row r="386" spans="1:8" x14ac:dyDescent="0.2">
      <c r="A386" s="154">
        <f t="shared" si="4"/>
        <v>40680</v>
      </c>
      <c r="B386" s="153">
        <v>550</v>
      </c>
      <c r="C386" s="153">
        <v>433.33333333333331</v>
      </c>
      <c r="D386" s="153">
        <v>421.66666666666669</v>
      </c>
      <c r="E386" s="153">
        <v>315</v>
      </c>
      <c r="F386" s="153">
        <v>425</v>
      </c>
      <c r="G386" s="153">
        <v>425</v>
      </c>
      <c r="H386" s="153">
        <v>292</v>
      </c>
    </row>
    <row r="387" spans="1:8" x14ac:dyDescent="0.2">
      <c r="A387" s="154">
        <f t="shared" si="4"/>
        <v>40687</v>
      </c>
      <c r="B387" s="153">
        <v>530</v>
      </c>
      <c r="C387" s="153">
        <v>453.33333333333331</v>
      </c>
      <c r="D387" s="153">
        <v>448.75</v>
      </c>
      <c r="E387" s="153">
        <v>331.25</v>
      </c>
      <c r="F387" s="153">
        <v>435</v>
      </c>
      <c r="G387" s="153">
        <v>435</v>
      </c>
      <c r="H387" s="153">
        <v>295</v>
      </c>
    </row>
    <row r="388" spans="1:8" x14ac:dyDescent="0.2">
      <c r="A388" s="154">
        <f t="shared" si="4"/>
        <v>40694</v>
      </c>
      <c r="B388" s="153">
        <v>542</v>
      </c>
      <c r="C388" s="153">
        <v>485</v>
      </c>
      <c r="D388" s="153">
        <v>463</v>
      </c>
      <c r="E388" s="153">
        <v>350</v>
      </c>
      <c r="F388" s="153">
        <v>438</v>
      </c>
      <c r="G388" s="153">
        <v>438</v>
      </c>
      <c r="H388" s="153">
        <v>308</v>
      </c>
    </row>
    <row r="389" spans="1:8" x14ac:dyDescent="0.2">
      <c r="A389" s="154">
        <f t="shared" si="4"/>
        <v>40701</v>
      </c>
      <c r="B389" s="153">
        <v>550</v>
      </c>
      <c r="C389" s="153">
        <v>471.66666666666669</v>
      </c>
      <c r="D389" s="153">
        <v>446.66666666666669</v>
      </c>
      <c r="E389" s="153">
        <v>343.33333333333331</v>
      </c>
      <c r="F389" s="153">
        <v>411.25</v>
      </c>
      <c r="G389" s="153">
        <v>411.25</v>
      </c>
      <c r="H389" s="153">
        <v>312.5</v>
      </c>
    </row>
    <row r="390" spans="1:8" x14ac:dyDescent="0.2">
      <c r="A390" s="154">
        <f t="shared" si="4"/>
        <v>40708</v>
      </c>
      <c r="B390" s="153">
        <v>535</v>
      </c>
      <c r="C390" s="153">
        <v>475</v>
      </c>
      <c r="D390" s="153">
        <v>446.25</v>
      </c>
      <c r="E390" s="153">
        <v>337.5</v>
      </c>
      <c r="F390" s="153">
        <v>395</v>
      </c>
      <c r="G390" s="153">
        <v>395</v>
      </c>
      <c r="H390" s="153">
        <v>308.75</v>
      </c>
    </row>
    <row r="391" spans="1:8" x14ac:dyDescent="0.2">
      <c r="A391" s="154">
        <f t="shared" si="4"/>
        <v>40715</v>
      </c>
      <c r="B391" s="153">
        <v>557.5</v>
      </c>
      <c r="C391" s="153">
        <v>485</v>
      </c>
      <c r="D391" s="153">
        <v>450</v>
      </c>
      <c r="E391" s="153">
        <v>361.66666666666669</v>
      </c>
      <c r="F391" s="153">
        <v>393.33333333333331</v>
      </c>
      <c r="G391" s="153">
        <v>393.33333333333331</v>
      </c>
      <c r="H391" s="153">
        <v>323.33333333333331</v>
      </c>
    </row>
    <row r="392" spans="1:8" x14ac:dyDescent="0.2">
      <c r="A392" s="154">
        <f t="shared" si="4"/>
        <v>40722</v>
      </c>
      <c r="B392" s="153">
        <v>550</v>
      </c>
      <c r="C392" s="153">
        <v>468.33333333333331</v>
      </c>
      <c r="D392" s="153">
        <v>445</v>
      </c>
      <c r="E392" s="153">
        <v>336.66666666666669</v>
      </c>
      <c r="F392" s="153">
        <v>405</v>
      </c>
      <c r="G392" s="153">
        <v>405</v>
      </c>
      <c r="H392" s="153">
        <v>303.33333333333331</v>
      </c>
    </row>
    <row r="393" spans="1:8" x14ac:dyDescent="0.2">
      <c r="A393" s="154">
        <f t="shared" si="4"/>
        <v>40729</v>
      </c>
      <c r="B393" s="153">
        <v>548.33333333333337</v>
      </c>
      <c r="C393" s="153">
        <v>476.66666666666669</v>
      </c>
      <c r="D393" s="153">
        <v>460</v>
      </c>
      <c r="E393" s="153">
        <v>341.66666666666669</v>
      </c>
      <c r="F393" s="153">
        <v>398.33333333333331</v>
      </c>
      <c r="G393" s="153">
        <v>395</v>
      </c>
      <c r="H393" s="153">
        <v>311.66666666666669</v>
      </c>
    </row>
    <row r="394" spans="1:8" x14ac:dyDescent="0.2">
      <c r="A394" s="154">
        <f t="shared" si="4"/>
        <v>40736</v>
      </c>
      <c r="B394" s="153">
        <v>533.33333333333337</v>
      </c>
      <c r="C394" s="153">
        <v>461.25</v>
      </c>
      <c r="D394" s="153">
        <v>448.75</v>
      </c>
      <c r="E394" s="153">
        <v>333.75</v>
      </c>
      <c r="F394" s="153">
        <v>400</v>
      </c>
      <c r="G394" s="153">
        <v>400</v>
      </c>
      <c r="H394" s="153">
        <v>308.33333333333331</v>
      </c>
    </row>
    <row r="395" spans="1:8" x14ac:dyDescent="0.2">
      <c r="A395" s="154">
        <f t="shared" si="4"/>
        <v>40743</v>
      </c>
      <c r="B395" s="153">
        <v>515</v>
      </c>
      <c r="C395" s="153">
        <v>433.33333333333331</v>
      </c>
      <c r="D395" s="153">
        <v>431</v>
      </c>
      <c r="E395" s="153">
        <v>313</v>
      </c>
      <c r="F395" s="153">
        <v>395</v>
      </c>
      <c r="G395" s="153">
        <v>395</v>
      </c>
      <c r="H395" s="153">
        <v>300</v>
      </c>
    </row>
    <row r="396" spans="1:8" x14ac:dyDescent="0.2">
      <c r="A396" s="154">
        <f t="shared" si="4"/>
        <v>40750</v>
      </c>
      <c r="B396" s="153">
        <v>465</v>
      </c>
      <c r="C396" s="153">
        <v>396.66666666666669</v>
      </c>
      <c r="D396" s="153">
        <v>390</v>
      </c>
      <c r="E396" s="153">
        <v>281.66666666666669</v>
      </c>
      <c r="F396" s="153">
        <v>375</v>
      </c>
      <c r="G396" s="153">
        <v>375</v>
      </c>
      <c r="H396" s="153">
        <v>270</v>
      </c>
    </row>
    <row r="397" spans="1:8" x14ac:dyDescent="0.2">
      <c r="A397" s="154">
        <f t="shared" si="4"/>
        <v>40757</v>
      </c>
      <c r="B397" s="153">
        <v>445</v>
      </c>
      <c r="C397" s="153">
        <v>371.66666666666669</v>
      </c>
      <c r="D397" s="153">
        <v>361.66666666666669</v>
      </c>
      <c r="E397" s="153">
        <v>258.33333333333331</v>
      </c>
      <c r="F397" s="153">
        <v>356.66666666666669</v>
      </c>
      <c r="G397" s="153">
        <v>356.66666666666669</v>
      </c>
      <c r="H397" s="153">
        <v>250</v>
      </c>
    </row>
    <row r="398" spans="1:8" x14ac:dyDescent="0.2">
      <c r="A398" s="154">
        <f t="shared" si="4"/>
        <v>40764</v>
      </c>
      <c r="B398" s="153">
        <v>453.33333333333331</v>
      </c>
      <c r="C398" s="153">
        <v>393.33333333333331</v>
      </c>
      <c r="D398" s="153">
        <v>376.66666666666669</v>
      </c>
      <c r="E398" s="153">
        <v>290</v>
      </c>
      <c r="F398" s="153">
        <v>358.33333333333331</v>
      </c>
      <c r="G398" s="153">
        <v>358.33333333333331</v>
      </c>
      <c r="H398" s="153">
        <v>275</v>
      </c>
    </row>
    <row r="399" spans="1:8" x14ac:dyDescent="0.2">
      <c r="A399" s="154">
        <f t="shared" si="4"/>
        <v>40771</v>
      </c>
      <c r="B399" s="153">
        <v>500</v>
      </c>
      <c r="C399" s="153">
        <v>431.25</v>
      </c>
      <c r="D399" s="153">
        <v>422.5</v>
      </c>
      <c r="E399" s="153">
        <v>365</v>
      </c>
      <c r="F399" s="153">
        <v>403.33333333333331</v>
      </c>
      <c r="G399" s="153">
        <v>403.33333333333331</v>
      </c>
      <c r="H399" s="153">
        <v>336.66666666666669</v>
      </c>
    </row>
    <row r="400" spans="1:8" x14ac:dyDescent="0.2">
      <c r="A400" s="154">
        <f t="shared" si="4"/>
        <v>40778</v>
      </c>
      <c r="B400" s="153">
        <v>475</v>
      </c>
      <c r="C400" s="153">
        <v>435</v>
      </c>
      <c r="D400" s="153">
        <v>435</v>
      </c>
      <c r="E400" s="153">
        <v>380</v>
      </c>
      <c r="F400" s="153">
        <v>431.66666666666669</v>
      </c>
      <c r="G400" s="153">
        <v>431.66666666666669</v>
      </c>
      <c r="H400" s="153">
        <v>353.33333333333331</v>
      </c>
    </row>
    <row r="401" spans="1:8" x14ac:dyDescent="0.2">
      <c r="A401" s="154">
        <f t="shared" si="4"/>
        <v>40785</v>
      </c>
      <c r="B401" s="153">
        <v>471.66666666666669</v>
      </c>
      <c r="C401" s="153">
        <v>438.33333333333331</v>
      </c>
      <c r="D401" s="153">
        <v>458.33333333333331</v>
      </c>
      <c r="E401" s="153">
        <v>370</v>
      </c>
      <c r="F401" s="153">
        <v>455</v>
      </c>
      <c r="G401" s="153">
        <v>455</v>
      </c>
      <c r="H401" s="153">
        <v>366.66666666666669</v>
      </c>
    </row>
    <row r="402" spans="1:8" x14ac:dyDescent="0.2">
      <c r="A402" s="154">
        <f t="shared" si="4"/>
        <v>40792</v>
      </c>
      <c r="B402" s="153">
        <v>475</v>
      </c>
      <c r="C402" s="153">
        <v>460</v>
      </c>
      <c r="D402" s="153">
        <v>460</v>
      </c>
      <c r="E402" s="153">
        <v>410</v>
      </c>
      <c r="F402" s="153">
        <v>485</v>
      </c>
      <c r="G402" s="153">
        <v>485</v>
      </c>
      <c r="H402" s="153">
        <v>388.33333333333331</v>
      </c>
    </row>
    <row r="403" spans="1:8" x14ac:dyDescent="0.2">
      <c r="A403" s="154">
        <f t="shared" si="4"/>
        <v>40799</v>
      </c>
      <c r="B403" s="153">
        <v>485</v>
      </c>
      <c r="C403" s="153">
        <v>477.5</v>
      </c>
      <c r="D403" s="153">
        <v>475</v>
      </c>
      <c r="E403" s="153">
        <v>400</v>
      </c>
      <c r="F403" s="153">
        <v>477.5</v>
      </c>
      <c r="G403" s="153">
        <v>477.5</v>
      </c>
      <c r="H403" s="153">
        <v>395</v>
      </c>
    </row>
    <row r="404" spans="1:8" x14ac:dyDescent="0.2">
      <c r="A404" s="154">
        <f t="shared" si="4"/>
        <v>40806</v>
      </c>
      <c r="B404" s="153">
        <v>516.66666666666663</v>
      </c>
      <c r="C404" s="153">
        <v>516.66666666666663</v>
      </c>
      <c r="D404" s="153">
        <v>518.33333333333337</v>
      </c>
      <c r="E404" s="153">
        <v>406.66666666666669</v>
      </c>
      <c r="F404" s="153">
        <v>491.66666666666669</v>
      </c>
      <c r="G404" s="153">
        <v>491.66666666666669</v>
      </c>
      <c r="H404" s="153">
        <v>395</v>
      </c>
    </row>
    <row r="405" spans="1:8" x14ac:dyDescent="0.2">
      <c r="A405" s="154">
        <f t="shared" si="4"/>
        <v>40813</v>
      </c>
      <c r="B405" s="153">
        <v>551.66666666666663</v>
      </c>
      <c r="C405" s="153">
        <v>563.33333333333337</v>
      </c>
      <c r="D405" s="153">
        <v>563.33333333333337</v>
      </c>
      <c r="E405" s="153">
        <v>456.66666666666669</v>
      </c>
      <c r="F405" s="153">
        <v>566.66666666666663</v>
      </c>
      <c r="G405" s="153">
        <v>566.66666666666663</v>
      </c>
      <c r="H405" s="153">
        <v>431.66666666666669</v>
      </c>
    </row>
    <row r="406" spans="1:8" x14ac:dyDescent="0.2">
      <c r="A406" s="154">
        <f t="shared" si="4"/>
        <v>40820</v>
      </c>
      <c r="B406" s="153">
        <v>566.66666666666663</v>
      </c>
      <c r="C406" s="153">
        <v>556.66666666666663</v>
      </c>
      <c r="D406" s="153">
        <v>561.66666666666663</v>
      </c>
      <c r="E406" s="153">
        <v>475</v>
      </c>
      <c r="F406" s="153">
        <v>566.66666666666663</v>
      </c>
      <c r="G406" s="153">
        <v>566.66666666666663</v>
      </c>
      <c r="H406" s="153">
        <v>471.66666666666669</v>
      </c>
    </row>
    <row r="407" spans="1:8" x14ac:dyDescent="0.2">
      <c r="A407" s="154">
        <f t="shared" si="4"/>
        <v>40827</v>
      </c>
      <c r="B407" s="153">
        <v>541.25</v>
      </c>
      <c r="C407" s="153">
        <v>525</v>
      </c>
      <c r="D407" s="153">
        <v>525</v>
      </c>
      <c r="E407" s="153">
        <v>458.75</v>
      </c>
      <c r="F407" s="153">
        <v>525</v>
      </c>
      <c r="G407" s="153">
        <v>525</v>
      </c>
      <c r="H407" s="153">
        <v>450</v>
      </c>
    </row>
    <row r="408" spans="1:8" x14ac:dyDescent="0.2">
      <c r="A408" s="154">
        <f t="shared" si="4"/>
        <v>40834</v>
      </c>
      <c r="B408" s="153">
        <v>482</v>
      </c>
      <c r="C408" s="153">
        <v>486</v>
      </c>
      <c r="D408" s="153">
        <v>496</v>
      </c>
      <c r="E408" s="153">
        <v>428</v>
      </c>
      <c r="F408" s="153">
        <v>506</v>
      </c>
      <c r="G408" s="153">
        <v>506</v>
      </c>
      <c r="H408" s="153">
        <v>388</v>
      </c>
    </row>
    <row r="409" spans="1:8" x14ac:dyDescent="0.2">
      <c r="A409" s="154">
        <f t="shared" si="4"/>
        <v>40841</v>
      </c>
      <c r="B409" s="153">
        <v>513.33333333333337</v>
      </c>
      <c r="C409" s="153">
        <v>498.33333333333331</v>
      </c>
      <c r="D409" s="153">
        <v>492.5</v>
      </c>
      <c r="E409" s="153">
        <v>387.5</v>
      </c>
      <c r="F409" s="153">
        <v>475</v>
      </c>
      <c r="G409" s="153">
        <v>475</v>
      </c>
      <c r="H409" s="153">
        <v>350</v>
      </c>
    </row>
    <row r="410" spans="1:8" x14ac:dyDescent="0.2">
      <c r="A410" s="154">
        <f t="shared" si="4"/>
        <v>40848</v>
      </c>
      <c r="B410" s="153">
        <v>533</v>
      </c>
      <c r="C410" s="153">
        <v>550</v>
      </c>
      <c r="D410" s="153">
        <v>485</v>
      </c>
      <c r="E410" s="153">
        <v>410</v>
      </c>
      <c r="F410" s="153">
        <v>453</v>
      </c>
      <c r="G410" s="153">
        <v>453</v>
      </c>
      <c r="H410" s="153">
        <v>338</v>
      </c>
    </row>
    <row r="411" spans="1:8" x14ac:dyDescent="0.2">
      <c r="A411" s="154">
        <f t="shared" si="4"/>
        <v>40855</v>
      </c>
      <c r="B411" s="153">
        <v>503.33333333333331</v>
      </c>
      <c r="C411" s="153">
        <v>463.33333333333331</v>
      </c>
      <c r="D411" s="153">
        <v>443.33333333333331</v>
      </c>
      <c r="E411" s="153">
        <v>356.66666666666669</v>
      </c>
      <c r="F411" s="153">
        <v>445</v>
      </c>
      <c r="G411" s="153">
        <v>445</v>
      </c>
      <c r="H411" s="153">
        <v>300</v>
      </c>
    </row>
    <row r="412" spans="1:8" x14ac:dyDescent="0.2">
      <c r="A412" s="154">
        <f t="shared" si="4"/>
        <v>40862</v>
      </c>
      <c r="B412" s="153">
        <v>476.66666666666669</v>
      </c>
      <c r="C412" s="153">
        <v>440</v>
      </c>
      <c r="D412" s="153">
        <v>443.33333333333331</v>
      </c>
      <c r="E412" s="153">
        <v>346.66666666666669</v>
      </c>
      <c r="F412" s="153">
        <v>460</v>
      </c>
      <c r="G412" s="153">
        <v>460</v>
      </c>
      <c r="H412" s="153">
        <v>300</v>
      </c>
    </row>
    <row r="413" spans="1:8" x14ac:dyDescent="0.2">
      <c r="A413" s="154">
        <f t="shared" si="4"/>
        <v>40869</v>
      </c>
      <c r="B413" s="153" t="s">
        <v>22</v>
      </c>
      <c r="C413" s="153">
        <v>423</v>
      </c>
      <c r="D413" s="153">
        <v>423</v>
      </c>
      <c r="E413" s="153">
        <v>312</v>
      </c>
      <c r="F413" s="153">
        <v>418</v>
      </c>
      <c r="G413" s="153">
        <v>418</v>
      </c>
      <c r="H413" s="153">
        <v>275</v>
      </c>
    </row>
    <row r="414" spans="1:8" x14ac:dyDescent="0.2">
      <c r="A414" s="154">
        <f t="shared" si="4"/>
        <v>40876</v>
      </c>
      <c r="B414" s="153" t="s">
        <v>22</v>
      </c>
      <c r="C414" s="153" t="s">
        <v>22</v>
      </c>
      <c r="D414" s="153">
        <v>405</v>
      </c>
      <c r="E414" s="153">
        <v>291.66666666666669</v>
      </c>
      <c r="F414" s="153">
        <v>386.66666666666669</v>
      </c>
      <c r="G414" s="153">
        <v>386.66666666666669</v>
      </c>
      <c r="H414" s="153">
        <v>268.33333333333331</v>
      </c>
    </row>
    <row r="415" spans="1:8" x14ac:dyDescent="0.2">
      <c r="A415" s="154">
        <f t="shared" si="4"/>
        <v>40883</v>
      </c>
      <c r="B415" s="153" t="s">
        <v>22</v>
      </c>
      <c r="C415" s="153" t="s">
        <v>22</v>
      </c>
      <c r="D415" s="153">
        <v>420</v>
      </c>
      <c r="E415" s="153">
        <v>303</v>
      </c>
      <c r="F415" s="153">
        <v>375</v>
      </c>
      <c r="G415" s="153">
        <v>375</v>
      </c>
      <c r="H415" s="153">
        <v>303</v>
      </c>
    </row>
    <row r="416" spans="1:8" x14ac:dyDescent="0.2">
      <c r="A416" s="154">
        <f t="shared" si="4"/>
        <v>40890</v>
      </c>
      <c r="B416" s="153" t="s">
        <v>22</v>
      </c>
      <c r="C416" s="153" t="s">
        <v>22</v>
      </c>
      <c r="D416" s="153">
        <v>380</v>
      </c>
      <c r="E416" s="153">
        <v>278</v>
      </c>
      <c r="F416" s="153">
        <v>353</v>
      </c>
      <c r="G416" s="153">
        <v>353</v>
      </c>
      <c r="H416" s="153">
        <v>257</v>
      </c>
    </row>
    <row r="417" spans="1:8" x14ac:dyDescent="0.2">
      <c r="A417" s="154">
        <f t="shared" si="4"/>
        <v>40897</v>
      </c>
      <c r="B417" s="153" t="s">
        <v>22</v>
      </c>
      <c r="C417" s="153" t="s">
        <v>22</v>
      </c>
      <c r="D417" s="153">
        <v>353</v>
      </c>
      <c r="E417" s="153">
        <v>260</v>
      </c>
      <c r="F417" s="153">
        <v>335</v>
      </c>
      <c r="G417" s="153">
        <v>335</v>
      </c>
      <c r="H417" s="153">
        <v>238</v>
      </c>
    </row>
    <row r="418" spans="1:8" x14ac:dyDescent="0.2">
      <c r="A418" s="154">
        <f t="shared" si="4"/>
        <v>40904</v>
      </c>
      <c r="B418" s="153" t="s">
        <v>22</v>
      </c>
      <c r="C418" s="153" t="s">
        <v>22</v>
      </c>
      <c r="D418" s="153">
        <v>341.66666666666669</v>
      </c>
      <c r="E418" s="153">
        <v>241.66666666666666</v>
      </c>
      <c r="F418" s="153">
        <v>330</v>
      </c>
      <c r="G418" s="153">
        <v>330</v>
      </c>
      <c r="H418" s="153">
        <v>230</v>
      </c>
    </row>
    <row r="419" spans="1:8" x14ac:dyDescent="0.2">
      <c r="A419" s="154">
        <f t="shared" si="4"/>
        <v>40911</v>
      </c>
      <c r="B419" s="153" t="s">
        <v>22</v>
      </c>
      <c r="C419" s="153" t="s">
        <v>22</v>
      </c>
      <c r="D419" s="153">
        <v>343.33333333333331</v>
      </c>
      <c r="E419" s="153">
        <v>248.33333333333334</v>
      </c>
      <c r="F419" s="153">
        <v>336.66666666666669</v>
      </c>
      <c r="G419" s="153">
        <v>336.66666666666669</v>
      </c>
      <c r="H419" s="153">
        <v>228.33333333333334</v>
      </c>
    </row>
    <row r="420" spans="1:8" x14ac:dyDescent="0.2">
      <c r="A420" s="154">
        <f t="shared" si="4"/>
        <v>40918</v>
      </c>
      <c r="B420" s="153" t="s">
        <v>22</v>
      </c>
      <c r="C420" s="153" t="s">
        <v>22</v>
      </c>
      <c r="D420" s="153">
        <v>363.33333333333331</v>
      </c>
      <c r="E420" s="153">
        <v>266.66666666666669</v>
      </c>
      <c r="F420" s="153">
        <v>343.33333333333331</v>
      </c>
      <c r="G420" s="153">
        <v>343.33333333333331</v>
      </c>
      <c r="H420" s="153">
        <v>233.33333333333334</v>
      </c>
    </row>
    <row r="421" spans="1:8" x14ac:dyDescent="0.2">
      <c r="A421" s="154">
        <f t="shared" si="4"/>
        <v>40925</v>
      </c>
      <c r="B421" s="153" t="s">
        <v>22</v>
      </c>
      <c r="C421" s="153" t="s">
        <v>22</v>
      </c>
      <c r="D421" s="153">
        <v>361.66666666666669</v>
      </c>
      <c r="E421" s="153">
        <v>296.66666666666669</v>
      </c>
      <c r="F421" s="153">
        <v>340</v>
      </c>
      <c r="G421" s="153">
        <v>340</v>
      </c>
      <c r="H421" s="153">
        <v>240</v>
      </c>
    </row>
    <row r="422" spans="1:8" x14ac:dyDescent="0.2">
      <c r="A422" s="154">
        <f t="shared" si="4"/>
        <v>40932</v>
      </c>
      <c r="B422" s="153" t="s">
        <v>22</v>
      </c>
      <c r="C422" s="153" t="s">
        <v>22</v>
      </c>
      <c r="D422" s="153">
        <v>385</v>
      </c>
      <c r="E422" s="153">
        <v>310</v>
      </c>
      <c r="F422" s="153">
        <v>340</v>
      </c>
      <c r="G422" s="153">
        <v>340</v>
      </c>
      <c r="H422" s="153">
        <v>240</v>
      </c>
    </row>
    <row r="423" spans="1:8" x14ac:dyDescent="0.2">
      <c r="A423" s="154">
        <f t="shared" si="4"/>
        <v>40939</v>
      </c>
      <c r="B423" s="153" t="s">
        <v>22</v>
      </c>
      <c r="C423" s="153" t="s">
        <v>22</v>
      </c>
      <c r="D423" s="153">
        <v>462</v>
      </c>
      <c r="E423" s="153">
        <v>357</v>
      </c>
      <c r="F423" s="153">
        <v>388</v>
      </c>
      <c r="G423" s="153">
        <v>388</v>
      </c>
      <c r="H423" s="153">
        <v>272</v>
      </c>
    </row>
    <row r="424" spans="1:8" x14ac:dyDescent="0.2">
      <c r="A424" s="154">
        <f t="shared" si="4"/>
        <v>40946</v>
      </c>
      <c r="B424" s="153" t="s">
        <v>22</v>
      </c>
      <c r="C424" s="153" t="s">
        <v>22</v>
      </c>
      <c r="D424" s="153">
        <v>395</v>
      </c>
      <c r="E424" s="153">
        <v>295</v>
      </c>
      <c r="F424" s="153">
        <v>355</v>
      </c>
      <c r="G424" s="153">
        <v>355</v>
      </c>
      <c r="H424" s="153">
        <v>248.75</v>
      </c>
    </row>
    <row r="425" spans="1:8" x14ac:dyDescent="0.2">
      <c r="A425" s="154">
        <f t="shared" si="4"/>
        <v>40953</v>
      </c>
      <c r="B425" s="153" t="s">
        <v>22</v>
      </c>
      <c r="C425" s="153" t="s">
        <v>22</v>
      </c>
      <c r="D425" s="153">
        <v>423.33333333333331</v>
      </c>
      <c r="E425" s="153">
        <v>336.66666666666669</v>
      </c>
      <c r="F425" s="153">
        <v>366.66666666666669</v>
      </c>
      <c r="G425" s="153">
        <v>366.66666666666669</v>
      </c>
      <c r="H425" s="153">
        <v>275</v>
      </c>
    </row>
    <row r="426" spans="1:8" x14ac:dyDescent="0.2">
      <c r="A426" s="154">
        <f t="shared" si="4"/>
        <v>40960</v>
      </c>
      <c r="B426" s="153" t="s">
        <v>22</v>
      </c>
      <c r="C426" s="153" t="s">
        <v>22</v>
      </c>
      <c r="D426" s="153">
        <v>405</v>
      </c>
      <c r="E426" s="153">
        <v>300</v>
      </c>
      <c r="F426" s="153">
        <v>342</v>
      </c>
      <c r="G426" s="153">
        <v>342</v>
      </c>
      <c r="H426" s="153">
        <v>258</v>
      </c>
    </row>
    <row r="427" spans="1:8" x14ac:dyDescent="0.2">
      <c r="A427" s="154">
        <f t="shared" si="4"/>
        <v>40967</v>
      </c>
      <c r="B427" s="153" t="s">
        <v>22</v>
      </c>
      <c r="C427" s="153" t="s">
        <v>22</v>
      </c>
      <c r="D427" s="153">
        <v>383</v>
      </c>
      <c r="E427" s="153">
        <v>282</v>
      </c>
      <c r="F427" s="153">
        <v>342</v>
      </c>
      <c r="G427" s="153">
        <v>342</v>
      </c>
      <c r="H427" s="153">
        <v>242</v>
      </c>
    </row>
    <row r="428" spans="1:8" x14ac:dyDescent="0.2">
      <c r="A428" s="154">
        <f t="shared" si="4"/>
        <v>40974</v>
      </c>
      <c r="B428" s="153" t="s">
        <v>22</v>
      </c>
      <c r="C428" s="153" t="s">
        <v>22</v>
      </c>
      <c r="D428" s="153">
        <v>347</v>
      </c>
      <c r="E428" s="153">
        <v>255</v>
      </c>
      <c r="F428" s="153">
        <v>325</v>
      </c>
      <c r="G428" s="153">
        <v>325</v>
      </c>
      <c r="H428" s="153">
        <v>227</v>
      </c>
    </row>
    <row r="429" spans="1:8" x14ac:dyDescent="0.2">
      <c r="A429" s="154">
        <f t="shared" si="4"/>
        <v>40981</v>
      </c>
      <c r="B429" s="153" t="s">
        <v>22</v>
      </c>
      <c r="C429" s="153">
        <v>380</v>
      </c>
      <c r="D429" s="153">
        <v>345</v>
      </c>
      <c r="E429" s="153">
        <v>252</v>
      </c>
      <c r="F429" s="153">
        <v>313</v>
      </c>
      <c r="G429" s="153">
        <v>313</v>
      </c>
      <c r="H429" s="153">
        <v>222</v>
      </c>
    </row>
    <row r="430" spans="1:8" x14ac:dyDescent="0.2">
      <c r="A430" s="154">
        <f t="shared" si="4"/>
        <v>40988</v>
      </c>
      <c r="B430" s="153">
        <v>433</v>
      </c>
      <c r="C430" s="153">
        <v>378</v>
      </c>
      <c r="D430" s="153">
        <v>362</v>
      </c>
      <c r="E430" s="153">
        <v>258</v>
      </c>
      <c r="F430" s="153">
        <v>310</v>
      </c>
      <c r="G430" s="153">
        <v>310</v>
      </c>
      <c r="H430" s="153">
        <v>223</v>
      </c>
    </row>
    <row r="431" spans="1:8" x14ac:dyDescent="0.2">
      <c r="A431" s="154">
        <f t="shared" si="4"/>
        <v>40995</v>
      </c>
      <c r="B431" s="153">
        <v>425</v>
      </c>
      <c r="C431" s="153">
        <v>371</v>
      </c>
      <c r="D431" s="153">
        <v>353</v>
      </c>
      <c r="E431" s="153">
        <v>251</v>
      </c>
      <c r="F431" s="153">
        <v>302</v>
      </c>
      <c r="G431" s="153">
        <v>302</v>
      </c>
      <c r="H431" s="153">
        <v>220</v>
      </c>
    </row>
    <row r="432" spans="1:8" x14ac:dyDescent="0.2">
      <c r="A432" s="154">
        <f t="shared" si="4"/>
        <v>41002</v>
      </c>
      <c r="B432" s="153">
        <v>428</v>
      </c>
      <c r="C432" s="153">
        <v>367</v>
      </c>
      <c r="D432" s="153">
        <v>325</v>
      </c>
      <c r="E432" s="153">
        <v>238</v>
      </c>
      <c r="F432" s="153">
        <v>285</v>
      </c>
      <c r="G432" s="153">
        <v>285</v>
      </c>
      <c r="H432" s="153">
        <v>212</v>
      </c>
    </row>
    <row r="433" spans="1:8" x14ac:dyDescent="0.2">
      <c r="A433" s="154">
        <f t="shared" si="4"/>
        <v>41009</v>
      </c>
      <c r="B433" s="153">
        <v>427.5</v>
      </c>
      <c r="C433" s="153">
        <v>362.5</v>
      </c>
      <c r="D433" s="153">
        <v>320</v>
      </c>
      <c r="E433" s="153">
        <v>237.5</v>
      </c>
      <c r="F433" s="153">
        <v>282.5</v>
      </c>
      <c r="G433" s="153">
        <v>282.5</v>
      </c>
      <c r="H433" s="153">
        <v>207.5</v>
      </c>
    </row>
    <row r="434" spans="1:8" x14ac:dyDescent="0.2">
      <c r="A434" s="154">
        <f t="shared" si="4"/>
        <v>41016</v>
      </c>
      <c r="B434" s="153">
        <v>423</v>
      </c>
      <c r="C434" s="153">
        <v>350</v>
      </c>
      <c r="D434" s="153">
        <v>328</v>
      </c>
      <c r="E434" s="153">
        <v>237</v>
      </c>
      <c r="F434" s="153">
        <v>287</v>
      </c>
      <c r="G434" s="153">
        <v>287</v>
      </c>
      <c r="H434" s="153">
        <v>207</v>
      </c>
    </row>
    <row r="435" spans="1:8" x14ac:dyDescent="0.2">
      <c r="A435" s="154">
        <f t="shared" si="4"/>
        <v>41023</v>
      </c>
      <c r="B435" s="153">
        <v>423.33333333333331</v>
      </c>
      <c r="C435" s="153">
        <v>351.66666666666669</v>
      </c>
      <c r="D435" s="153">
        <v>323.33333333333331</v>
      </c>
      <c r="E435" s="153">
        <v>235</v>
      </c>
      <c r="F435" s="153">
        <v>275</v>
      </c>
      <c r="G435" s="153">
        <v>275</v>
      </c>
      <c r="H435" s="153">
        <v>205</v>
      </c>
    </row>
    <row r="436" spans="1:8" x14ac:dyDescent="0.2">
      <c r="A436" s="154">
        <f t="shared" si="4"/>
        <v>41030</v>
      </c>
      <c r="B436" s="153">
        <v>427</v>
      </c>
      <c r="C436" s="153">
        <v>358</v>
      </c>
      <c r="D436" s="153">
        <v>337</v>
      </c>
      <c r="E436" s="153">
        <v>242</v>
      </c>
      <c r="F436" s="153">
        <v>285</v>
      </c>
      <c r="G436" s="153">
        <v>285</v>
      </c>
      <c r="H436" s="153">
        <v>212</v>
      </c>
    </row>
    <row r="437" spans="1:8" x14ac:dyDescent="0.2">
      <c r="A437" s="154">
        <f t="shared" si="4"/>
        <v>41037</v>
      </c>
      <c r="B437" s="153">
        <v>438</v>
      </c>
      <c r="C437" s="153">
        <v>368</v>
      </c>
      <c r="D437" s="153">
        <v>350</v>
      </c>
      <c r="E437" s="153">
        <v>242</v>
      </c>
      <c r="F437" s="153">
        <v>280</v>
      </c>
      <c r="G437" s="153">
        <v>280</v>
      </c>
      <c r="H437" s="153">
        <v>210</v>
      </c>
    </row>
    <row r="438" spans="1:8" x14ac:dyDescent="0.2">
      <c r="A438" s="154">
        <f t="shared" si="4"/>
        <v>41044</v>
      </c>
      <c r="B438" s="153">
        <v>436.66666666666669</v>
      </c>
      <c r="C438" s="153">
        <v>365</v>
      </c>
      <c r="D438" s="153">
        <v>343.33333333333331</v>
      </c>
      <c r="E438" s="153">
        <v>250</v>
      </c>
      <c r="F438" s="153">
        <v>276.66666666666669</v>
      </c>
      <c r="G438" s="153">
        <v>276.66666666666669</v>
      </c>
      <c r="H438" s="153">
        <v>218.33333333333334</v>
      </c>
    </row>
    <row r="439" spans="1:8" x14ac:dyDescent="0.2">
      <c r="A439" s="154">
        <f t="shared" si="4"/>
        <v>41051</v>
      </c>
      <c r="B439" s="153">
        <v>423</v>
      </c>
      <c r="C439" s="153">
        <v>350</v>
      </c>
      <c r="D439" s="153">
        <v>323</v>
      </c>
      <c r="E439" s="153">
        <v>242</v>
      </c>
      <c r="F439" s="153">
        <v>277</v>
      </c>
      <c r="G439" s="153">
        <v>277</v>
      </c>
      <c r="H439" s="153">
        <v>210</v>
      </c>
    </row>
    <row r="440" spans="1:8" x14ac:dyDescent="0.2">
      <c r="A440" s="154">
        <f t="shared" si="4"/>
        <v>41058</v>
      </c>
      <c r="B440" s="153">
        <v>422.5</v>
      </c>
      <c r="C440" s="153">
        <v>347.5</v>
      </c>
      <c r="D440" s="153">
        <v>330</v>
      </c>
      <c r="E440" s="153">
        <v>240</v>
      </c>
      <c r="F440" s="153">
        <v>272.5</v>
      </c>
      <c r="G440" s="153">
        <v>272.5</v>
      </c>
      <c r="H440" s="153">
        <v>205</v>
      </c>
    </row>
    <row r="441" spans="1:8" x14ac:dyDescent="0.2">
      <c r="A441" s="154">
        <f t="shared" si="4"/>
        <v>41065</v>
      </c>
      <c r="B441" s="153">
        <v>388.75</v>
      </c>
      <c r="C441" s="153">
        <v>320</v>
      </c>
      <c r="D441" s="153">
        <v>285</v>
      </c>
      <c r="E441" s="153">
        <v>220</v>
      </c>
      <c r="F441" s="153">
        <v>263.75</v>
      </c>
      <c r="G441" s="153">
        <v>263.75</v>
      </c>
      <c r="H441" s="153">
        <v>203.75</v>
      </c>
    </row>
    <row r="442" spans="1:8" x14ac:dyDescent="0.2">
      <c r="A442" s="154">
        <f t="shared" si="4"/>
        <v>41072</v>
      </c>
      <c r="B442" s="153">
        <v>386.25</v>
      </c>
      <c r="C442" s="153">
        <v>320</v>
      </c>
      <c r="D442" s="153">
        <v>283.75</v>
      </c>
      <c r="E442" s="153">
        <v>217.5</v>
      </c>
      <c r="F442" s="153">
        <v>266.25</v>
      </c>
      <c r="G442" s="153">
        <v>266.25</v>
      </c>
      <c r="H442" s="153">
        <v>200</v>
      </c>
    </row>
    <row r="443" spans="1:8" x14ac:dyDescent="0.2">
      <c r="A443" s="154">
        <f t="shared" si="4"/>
        <v>41079</v>
      </c>
      <c r="B443" s="153">
        <v>375</v>
      </c>
      <c r="C443" s="153">
        <v>313.33333333333331</v>
      </c>
      <c r="D443" s="153">
        <v>276.66666666666669</v>
      </c>
      <c r="E443" s="153">
        <v>231.66666666666666</v>
      </c>
      <c r="F443" s="153">
        <v>265</v>
      </c>
      <c r="G443" s="153">
        <v>265</v>
      </c>
      <c r="H443" s="153">
        <v>197.5</v>
      </c>
    </row>
    <row r="444" spans="1:8" x14ac:dyDescent="0.2">
      <c r="A444" s="154">
        <f t="shared" si="4"/>
        <v>41086</v>
      </c>
      <c r="B444" s="153">
        <v>375</v>
      </c>
      <c r="C444" s="153">
        <v>306.66666666666669</v>
      </c>
      <c r="D444" s="153">
        <v>270</v>
      </c>
      <c r="E444" s="153">
        <v>238.33333333333334</v>
      </c>
      <c r="F444" s="153">
        <v>250</v>
      </c>
      <c r="G444" s="153">
        <v>256.66666666666669</v>
      </c>
      <c r="H444" s="153">
        <v>196.66666666666666</v>
      </c>
    </row>
    <row r="445" spans="1:8" x14ac:dyDescent="0.2">
      <c r="A445" s="154">
        <f t="shared" si="4"/>
        <v>41093</v>
      </c>
      <c r="B445" s="153">
        <v>400</v>
      </c>
      <c r="C445" s="153">
        <v>323</v>
      </c>
      <c r="D445" s="153">
        <v>320</v>
      </c>
      <c r="E445" s="153">
        <v>293</v>
      </c>
      <c r="F445" s="153">
        <v>265</v>
      </c>
      <c r="G445" s="153">
        <v>265</v>
      </c>
      <c r="H445" s="153">
        <v>223</v>
      </c>
    </row>
    <row r="446" spans="1:8" x14ac:dyDescent="0.2">
      <c r="A446" s="154">
        <f t="shared" si="4"/>
        <v>41100</v>
      </c>
      <c r="B446" s="153">
        <v>475</v>
      </c>
      <c r="C446" s="153">
        <v>356.66666666666669</v>
      </c>
      <c r="D446" s="153">
        <v>353.33333333333331</v>
      </c>
      <c r="E446" s="153">
        <v>323.33333333333331</v>
      </c>
      <c r="F446" s="153">
        <v>285</v>
      </c>
      <c r="G446" s="153">
        <v>285</v>
      </c>
      <c r="H446" s="153">
        <v>250</v>
      </c>
    </row>
    <row r="447" spans="1:8" x14ac:dyDescent="0.2">
      <c r="A447" s="154">
        <f t="shared" si="4"/>
        <v>41107</v>
      </c>
      <c r="B447" s="153">
        <v>512.5</v>
      </c>
      <c r="C447" s="153">
        <v>412.5</v>
      </c>
      <c r="D447" s="153">
        <v>408.75</v>
      </c>
      <c r="E447" s="153">
        <v>380</v>
      </c>
      <c r="F447" s="153">
        <v>350</v>
      </c>
      <c r="G447" s="153">
        <v>345</v>
      </c>
      <c r="H447" s="153">
        <v>312.5</v>
      </c>
    </row>
    <row r="448" spans="1:8" x14ac:dyDescent="0.2">
      <c r="A448" s="154">
        <f t="shared" si="4"/>
        <v>41114</v>
      </c>
      <c r="B448" s="153">
        <v>478.33333333333331</v>
      </c>
      <c r="C448" s="153">
        <v>370</v>
      </c>
      <c r="D448" s="153">
        <v>356.66666666666669</v>
      </c>
      <c r="E448" s="153">
        <v>338.33333333333331</v>
      </c>
      <c r="F448" s="153">
        <v>330.66666666666669</v>
      </c>
      <c r="G448" s="153">
        <v>330.66666666666669</v>
      </c>
      <c r="H448" s="153">
        <v>301.66666666666669</v>
      </c>
    </row>
    <row r="449" spans="1:8" x14ac:dyDescent="0.2">
      <c r="A449" s="154">
        <f t="shared" si="4"/>
        <v>41121</v>
      </c>
      <c r="B449" s="153">
        <v>445</v>
      </c>
      <c r="C449" s="153">
        <v>356.66666666666669</v>
      </c>
      <c r="D449" s="153">
        <v>355</v>
      </c>
      <c r="E449" s="153">
        <v>330</v>
      </c>
      <c r="F449" s="153">
        <v>333.33333333333331</v>
      </c>
      <c r="G449" s="153">
        <v>333.33333333333331</v>
      </c>
      <c r="H449" s="153">
        <v>311.66666666666669</v>
      </c>
    </row>
    <row r="450" spans="1:8" x14ac:dyDescent="0.2">
      <c r="A450" s="154">
        <f t="shared" si="4"/>
        <v>41128</v>
      </c>
      <c r="B450" s="153">
        <v>395</v>
      </c>
      <c r="C450" s="153">
        <v>322</v>
      </c>
      <c r="D450" s="153">
        <v>305</v>
      </c>
      <c r="E450" s="153">
        <v>313</v>
      </c>
      <c r="F450" s="153">
        <v>328</v>
      </c>
      <c r="G450" s="153">
        <v>328</v>
      </c>
      <c r="H450" s="153">
        <v>325</v>
      </c>
    </row>
    <row r="451" spans="1:8" x14ac:dyDescent="0.2">
      <c r="A451" s="154">
        <f t="shared" si="4"/>
        <v>41135</v>
      </c>
      <c r="B451" s="153">
        <v>400</v>
      </c>
      <c r="C451" s="153">
        <v>368.33333333333331</v>
      </c>
      <c r="D451" s="153">
        <v>365</v>
      </c>
      <c r="E451" s="153">
        <v>348.33333333333331</v>
      </c>
      <c r="F451" s="153">
        <v>348.33333333333331</v>
      </c>
      <c r="G451" s="153">
        <v>348.33333333333331</v>
      </c>
      <c r="H451" s="153">
        <v>386.66666666666669</v>
      </c>
    </row>
    <row r="452" spans="1:8" x14ac:dyDescent="0.2">
      <c r="A452" s="154">
        <f t="shared" ref="A452:A494" si="5">7+A451</f>
        <v>41142</v>
      </c>
      <c r="B452" s="153">
        <v>401.66666666666669</v>
      </c>
      <c r="C452" s="153">
        <v>346.66666666666669</v>
      </c>
      <c r="D452" s="153">
        <v>330</v>
      </c>
      <c r="E452" s="153">
        <v>353.33333333333331</v>
      </c>
      <c r="F452" s="153">
        <v>343.33333333333331</v>
      </c>
      <c r="G452" s="153">
        <v>343.33333333333331</v>
      </c>
      <c r="H452" s="153">
        <v>380</v>
      </c>
    </row>
    <row r="453" spans="1:8" x14ac:dyDescent="0.2">
      <c r="A453" s="154">
        <f t="shared" si="5"/>
        <v>41149</v>
      </c>
      <c r="B453" s="153">
        <v>425</v>
      </c>
      <c r="C453" s="153">
        <v>412.5</v>
      </c>
      <c r="D453" s="153">
        <v>437.5</v>
      </c>
      <c r="E453" s="153">
        <v>500</v>
      </c>
      <c r="F453" s="153">
        <v>437.5</v>
      </c>
      <c r="G453" s="153">
        <v>437.5</v>
      </c>
      <c r="H453" s="153">
        <v>525</v>
      </c>
    </row>
    <row r="454" spans="1:8" x14ac:dyDescent="0.2">
      <c r="A454" s="154">
        <f t="shared" si="5"/>
        <v>41156</v>
      </c>
      <c r="B454" s="153">
        <v>475</v>
      </c>
      <c r="C454" s="153">
        <v>495</v>
      </c>
      <c r="D454" s="153">
        <v>500</v>
      </c>
      <c r="E454" s="153">
        <v>533.33333333333337</v>
      </c>
      <c r="F454" s="153">
        <v>495</v>
      </c>
      <c r="G454" s="153">
        <v>495</v>
      </c>
      <c r="H454" s="153">
        <v>587.5</v>
      </c>
    </row>
    <row r="455" spans="1:8" x14ac:dyDescent="0.2">
      <c r="A455" s="154">
        <f t="shared" si="5"/>
        <v>41163</v>
      </c>
      <c r="B455" s="153">
        <v>537.5</v>
      </c>
      <c r="C455" s="153">
        <v>545</v>
      </c>
      <c r="D455" s="153">
        <v>550</v>
      </c>
      <c r="E455" s="153">
        <v>600</v>
      </c>
      <c r="F455" s="153">
        <v>587.5</v>
      </c>
      <c r="G455" s="153">
        <v>587.5</v>
      </c>
      <c r="H455" s="153">
        <v>700</v>
      </c>
    </row>
    <row r="456" spans="1:8" x14ac:dyDescent="0.2">
      <c r="A456" s="154">
        <f t="shared" si="5"/>
        <v>41170</v>
      </c>
      <c r="B456" s="153">
        <v>600</v>
      </c>
      <c r="C456" s="153">
        <v>595</v>
      </c>
      <c r="D456" s="153">
        <v>625</v>
      </c>
      <c r="E456" s="153">
        <v>612.5</v>
      </c>
      <c r="F456" s="153">
        <v>625</v>
      </c>
      <c r="G456" s="153">
        <v>625</v>
      </c>
      <c r="H456" s="153">
        <v>750</v>
      </c>
    </row>
    <row r="457" spans="1:8" x14ac:dyDescent="0.2">
      <c r="A457" s="154">
        <f t="shared" si="5"/>
        <v>41177</v>
      </c>
      <c r="B457" s="153">
        <v>616.66666666666663</v>
      </c>
      <c r="C457" s="153">
        <v>605</v>
      </c>
      <c r="D457" s="153">
        <v>608.33333333333337</v>
      </c>
      <c r="E457" s="153">
        <v>600</v>
      </c>
      <c r="F457" s="153">
        <v>625</v>
      </c>
      <c r="G457" s="153">
        <v>625</v>
      </c>
      <c r="H457" s="153">
        <v>565</v>
      </c>
    </row>
    <row r="458" spans="1:8" x14ac:dyDescent="0.2">
      <c r="A458" s="154">
        <f t="shared" si="5"/>
        <v>41184</v>
      </c>
      <c r="B458" s="153">
        <v>696.66666666666663</v>
      </c>
      <c r="C458" s="153">
        <v>690</v>
      </c>
      <c r="D458" s="153">
        <v>633.33333333333337</v>
      </c>
      <c r="E458" s="153">
        <v>600</v>
      </c>
      <c r="F458" s="153">
        <v>623.33333333333337</v>
      </c>
      <c r="G458" s="153">
        <v>623.33333333333337</v>
      </c>
      <c r="H458" s="153">
        <v>561.66666666666663</v>
      </c>
    </row>
    <row r="459" spans="1:8" x14ac:dyDescent="0.2">
      <c r="A459" s="154">
        <f t="shared" si="5"/>
        <v>41191</v>
      </c>
      <c r="B459" s="153">
        <v>575</v>
      </c>
      <c r="C459" s="153">
        <v>537.5</v>
      </c>
      <c r="D459" s="153">
        <v>512.5</v>
      </c>
      <c r="E459" s="153">
        <v>495</v>
      </c>
      <c r="F459" s="153">
        <v>512.5</v>
      </c>
      <c r="G459" s="153">
        <v>512.5</v>
      </c>
      <c r="H459" s="153">
        <v>475</v>
      </c>
    </row>
    <row r="460" spans="1:8" x14ac:dyDescent="0.2">
      <c r="A460" s="154">
        <f t="shared" si="5"/>
        <v>41198</v>
      </c>
      <c r="B460" s="153">
        <v>525</v>
      </c>
      <c r="C460" s="153">
        <v>500</v>
      </c>
      <c r="D460" s="153">
        <v>500</v>
      </c>
      <c r="E460" s="153">
        <v>500</v>
      </c>
      <c r="F460" s="153">
        <v>550</v>
      </c>
      <c r="G460" s="153">
        <v>550</v>
      </c>
      <c r="H460" s="153">
        <v>425</v>
      </c>
    </row>
    <row r="461" spans="1:8" x14ac:dyDescent="0.2">
      <c r="A461" s="154">
        <f t="shared" si="5"/>
        <v>41205</v>
      </c>
      <c r="B461" s="153">
        <v>640</v>
      </c>
      <c r="C461" s="153">
        <v>562.5</v>
      </c>
      <c r="D461" s="153">
        <v>587.5</v>
      </c>
      <c r="E461" s="153">
        <v>612.5</v>
      </c>
      <c r="F461" s="153">
        <v>570</v>
      </c>
      <c r="G461" s="153">
        <v>570</v>
      </c>
      <c r="H461" s="153">
        <v>662.5</v>
      </c>
    </row>
    <row r="462" spans="1:8" x14ac:dyDescent="0.2">
      <c r="A462" s="154">
        <f t="shared" si="5"/>
        <v>41212</v>
      </c>
      <c r="B462" s="153">
        <v>618.33333333333337</v>
      </c>
      <c r="C462" s="153">
        <v>550</v>
      </c>
      <c r="D462" s="153">
        <v>546.66666666666663</v>
      </c>
      <c r="E462" s="153">
        <v>633.33333333333337</v>
      </c>
      <c r="F462" s="153">
        <v>566.66666666666663</v>
      </c>
      <c r="G462" s="153">
        <v>566.66666666666663</v>
      </c>
      <c r="H462" s="153">
        <v>616.66666666666663</v>
      </c>
    </row>
    <row r="463" spans="1:8" x14ac:dyDescent="0.2">
      <c r="A463" s="154">
        <f t="shared" si="5"/>
        <v>41219</v>
      </c>
      <c r="B463" s="153">
        <v>587.5</v>
      </c>
      <c r="C463" s="153">
        <v>625</v>
      </c>
      <c r="D463" s="153">
        <v>595</v>
      </c>
      <c r="E463" s="153">
        <v>625</v>
      </c>
      <c r="F463" s="153">
        <v>500</v>
      </c>
      <c r="G463" s="153">
        <v>500</v>
      </c>
      <c r="H463" s="153">
        <v>425</v>
      </c>
    </row>
    <row r="464" spans="1:8" x14ac:dyDescent="0.2">
      <c r="A464" s="154">
        <f t="shared" si="5"/>
        <v>41226</v>
      </c>
      <c r="B464" s="153">
        <v>550</v>
      </c>
      <c r="C464" s="153">
        <v>558.33333333333337</v>
      </c>
      <c r="D464" s="153">
        <v>533.33333333333337</v>
      </c>
      <c r="E464" s="153">
        <v>500</v>
      </c>
      <c r="F464" s="153">
        <v>416.66666666666669</v>
      </c>
      <c r="G464" s="153">
        <v>416.66666666666669</v>
      </c>
      <c r="H464" s="153">
        <v>383.33333333333331</v>
      </c>
    </row>
    <row r="465" spans="1:8" x14ac:dyDescent="0.2">
      <c r="A465" s="154">
        <f t="shared" si="5"/>
        <v>41233</v>
      </c>
      <c r="B465" s="153">
        <v>625</v>
      </c>
      <c r="C465" s="153">
        <v>600</v>
      </c>
      <c r="D465" s="153">
        <v>600</v>
      </c>
      <c r="E465" s="153">
        <v>533.33333333333337</v>
      </c>
      <c r="F465" s="153">
        <v>533.33333333333337</v>
      </c>
      <c r="G465" s="153">
        <v>533.33333333333337</v>
      </c>
      <c r="H465" s="153">
        <v>383.33333333333331</v>
      </c>
    </row>
    <row r="466" spans="1:8" x14ac:dyDescent="0.2">
      <c r="A466" s="154">
        <f t="shared" si="5"/>
        <v>41240</v>
      </c>
      <c r="B466" s="153" t="s">
        <v>22</v>
      </c>
      <c r="C466" s="153">
        <v>588</v>
      </c>
      <c r="D466" s="153">
        <v>613</v>
      </c>
      <c r="E466" s="153">
        <v>513</v>
      </c>
      <c r="F466" s="153">
        <v>508</v>
      </c>
      <c r="G466" s="153">
        <v>508</v>
      </c>
      <c r="H466" s="153">
        <v>350</v>
      </c>
    </row>
    <row r="467" spans="1:8" x14ac:dyDescent="0.2">
      <c r="A467" s="154">
        <f t="shared" si="5"/>
        <v>41247</v>
      </c>
      <c r="B467" s="153" t="s">
        <v>22</v>
      </c>
      <c r="C467" s="153" t="s">
        <v>22</v>
      </c>
      <c r="D467" s="153">
        <v>575</v>
      </c>
      <c r="E467" s="153">
        <v>525</v>
      </c>
      <c r="F467" s="153">
        <v>525</v>
      </c>
      <c r="G467" s="153">
        <v>525</v>
      </c>
      <c r="H467" s="153">
        <v>392</v>
      </c>
    </row>
    <row r="468" spans="1:8" x14ac:dyDescent="0.2">
      <c r="A468" s="154">
        <f t="shared" si="5"/>
        <v>41254</v>
      </c>
      <c r="B468" s="153" t="s">
        <v>22</v>
      </c>
      <c r="C468" s="153" t="s">
        <v>22</v>
      </c>
      <c r="D468" s="153">
        <v>600</v>
      </c>
      <c r="E468" s="153">
        <v>500</v>
      </c>
      <c r="F468" s="153">
        <v>520</v>
      </c>
      <c r="G468" s="153">
        <v>520</v>
      </c>
      <c r="H468" s="153">
        <v>438</v>
      </c>
    </row>
    <row r="469" spans="1:8" x14ac:dyDescent="0.2">
      <c r="A469" s="154">
        <f t="shared" si="5"/>
        <v>41261</v>
      </c>
      <c r="B469" s="153" t="s">
        <v>22</v>
      </c>
      <c r="C469" s="153" t="s">
        <v>22</v>
      </c>
      <c r="D469" s="153">
        <v>575</v>
      </c>
      <c r="E469" s="153">
        <v>500</v>
      </c>
      <c r="F469" s="153">
        <v>445</v>
      </c>
      <c r="G469" s="153">
        <v>445</v>
      </c>
      <c r="H469" s="153">
        <v>353</v>
      </c>
    </row>
    <row r="470" spans="1:8" x14ac:dyDescent="0.2">
      <c r="A470" s="154">
        <f t="shared" si="5"/>
        <v>41268</v>
      </c>
      <c r="B470" s="153" t="s">
        <v>22</v>
      </c>
      <c r="C470" s="153" t="s">
        <v>22</v>
      </c>
      <c r="D470" s="153">
        <v>563</v>
      </c>
      <c r="E470" s="153">
        <v>500</v>
      </c>
      <c r="F470" s="153">
        <v>413</v>
      </c>
      <c r="G470" s="153">
        <v>413</v>
      </c>
      <c r="H470" s="153">
        <v>313</v>
      </c>
    </row>
    <row r="471" spans="1:8" x14ac:dyDescent="0.2">
      <c r="A471" s="154">
        <f t="shared" si="5"/>
        <v>41275</v>
      </c>
      <c r="B471" s="153" t="s">
        <v>22</v>
      </c>
      <c r="C471" s="153" t="s">
        <v>22</v>
      </c>
      <c r="D471" s="153">
        <v>500</v>
      </c>
      <c r="E471" s="153">
        <v>450</v>
      </c>
      <c r="F471" s="153">
        <v>350</v>
      </c>
      <c r="G471" s="153">
        <v>350</v>
      </c>
      <c r="H471" s="153">
        <v>250</v>
      </c>
    </row>
    <row r="472" spans="1:8" x14ac:dyDescent="0.2">
      <c r="A472" s="154">
        <f t="shared" si="5"/>
        <v>41282</v>
      </c>
      <c r="B472" s="153" t="s">
        <v>22</v>
      </c>
      <c r="C472" s="153" t="s">
        <v>22</v>
      </c>
      <c r="D472" s="153">
        <v>372.5</v>
      </c>
      <c r="E472" s="153">
        <v>340</v>
      </c>
      <c r="F472" s="153">
        <v>275</v>
      </c>
      <c r="G472" s="153">
        <v>275</v>
      </c>
      <c r="H472" s="153">
        <v>192.5</v>
      </c>
    </row>
    <row r="473" spans="1:8" x14ac:dyDescent="0.2">
      <c r="A473" s="154">
        <f t="shared" si="5"/>
        <v>41289</v>
      </c>
      <c r="B473" s="153" t="s">
        <v>22</v>
      </c>
      <c r="C473" s="153" t="s">
        <v>22</v>
      </c>
      <c r="D473" s="153">
        <v>347.5</v>
      </c>
      <c r="E473" s="153">
        <v>282.5</v>
      </c>
      <c r="F473" s="153">
        <v>247.5</v>
      </c>
      <c r="G473" s="153">
        <v>247.5</v>
      </c>
      <c r="H473" s="153">
        <v>195</v>
      </c>
    </row>
    <row r="474" spans="1:8" x14ac:dyDescent="0.2">
      <c r="A474" s="154">
        <f t="shared" si="5"/>
        <v>41296</v>
      </c>
      <c r="B474" s="153" t="s">
        <v>22</v>
      </c>
      <c r="C474" s="153" t="s">
        <v>22</v>
      </c>
      <c r="D474" s="153">
        <v>333</v>
      </c>
      <c r="E474" s="153">
        <v>280</v>
      </c>
      <c r="F474" s="153">
        <v>232</v>
      </c>
      <c r="G474" s="153">
        <v>232</v>
      </c>
      <c r="H474" s="153">
        <v>187</v>
      </c>
    </row>
    <row r="475" spans="1:8" x14ac:dyDescent="0.2">
      <c r="A475" s="154">
        <f t="shared" si="5"/>
        <v>41303</v>
      </c>
      <c r="B475" s="153" t="s">
        <v>22</v>
      </c>
      <c r="C475" s="153" t="s">
        <v>22</v>
      </c>
      <c r="D475" s="153">
        <v>330</v>
      </c>
      <c r="E475" s="153">
        <v>272.5</v>
      </c>
      <c r="F475" s="153">
        <v>225</v>
      </c>
      <c r="G475" s="153">
        <v>225</v>
      </c>
      <c r="H475" s="153">
        <v>182.5</v>
      </c>
    </row>
    <row r="476" spans="1:8" x14ac:dyDescent="0.2">
      <c r="A476" s="154">
        <f t="shared" si="5"/>
        <v>41310</v>
      </c>
      <c r="B476" s="153" t="s">
        <v>22</v>
      </c>
      <c r="C476" s="153" t="s">
        <v>22</v>
      </c>
      <c r="D476" s="153">
        <v>323.33333333333331</v>
      </c>
      <c r="E476" s="153">
        <v>248.33333333333334</v>
      </c>
      <c r="F476" s="153">
        <v>208.33333333333334</v>
      </c>
      <c r="G476" s="153">
        <v>208.33333333333334</v>
      </c>
      <c r="H476" s="153">
        <v>191.66666666666666</v>
      </c>
    </row>
    <row r="477" spans="1:8" x14ac:dyDescent="0.2">
      <c r="A477" s="154">
        <f t="shared" si="5"/>
        <v>41317</v>
      </c>
      <c r="B477" s="153" t="s">
        <v>22</v>
      </c>
      <c r="C477" s="153" t="s">
        <v>22</v>
      </c>
      <c r="D477" s="153">
        <v>325</v>
      </c>
      <c r="E477" s="153">
        <v>250</v>
      </c>
      <c r="F477" s="153">
        <v>215</v>
      </c>
      <c r="G477" s="153">
        <v>211.66666666666666</v>
      </c>
      <c r="H477" s="153">
        <v>183.33333333333334</v>
      </c>
    </row>
    <row r="478" spans="1:8" x14ac:dyDescent="0.2">
      <c r="A478" s="154">
        <f t="shared" si="5"/>
        <v>41324</v>
      </c>
      <c r="B478" s="153" t="s">
        <v>22</v>
      </c>
      <c r="C478" s="153" t="s">
        <v>22</v>
      </c>
      <c r="D478" s="153">
        <v>325</v>
      </c>
      <c r="E478" s="153">
        <v>250</v>
      </c>
      <c r="F478" s="153">
        <v>220</v>
      </c>
      <c r="G478" s="153">
        <v>220</v>
      </c>
      <c r="H478" s="153">
        <v>185</v>
      </c>
    </row>
    <row r="479" spans="1:8" x14ac:dyDescent="0.2">
      <c r="A479" s="154">
        <f t="shared" si="5"/>
        <v>41331</v>
      </c>
      <c r="B479" s="153" t="s">
        <v>22</v>
      </c>
      <c r="C479" s="153" t="s">
        <v>22</v>
      </c>
      <c r="D479" s="153">
        <v>326.66666666666669</v>
      </c>
      <c r="E479" s="153">
        <v>254</v>
      </c>
      <c r="F479" s="153">
        <v>220</v>
      </c>
      <c r="G479" s="153">
        <v>220</v>
      </c>
      <c r="H479" s="153">
        <v>185</v>
      </c>
    </row>
    <row r="480" spans="1:8" x14ac:dyDescent="0.2">
      <c r="A480" s="154">
        <f t="shared" si="5"/>
        <v>41338</v>
      </c>
      <c r="B480" s="153" t="s">
        <v>22</v>
      </c>
      <c r="C480" s="153">
        <v>345</v>
      </c>
      <c r="D480" s="153">
        <v>325</v>
      </c>
      <c r="E480" s="153">
        <v>250</v>
      </c>
      <c r="F480" s="153">
        <v>230</v>
      </c>
      <c r="G480" s="153">
        <v>230</v>
      </c>
      <c r="H480" s="153">
        <v>185</v>
      </c>
    </row>
    <row r="481" spans="1:8" x14ac:dyDescent="0.2">
      <c r="A481" s="154">
        <f t="shared" si="5"/>
        <v>41345</v>
      </c>
      <c r="B481" s="153" t="s">
        <v>22</v>
      </c>
      <c r="C481" s="153">
        <v>340</v>
      </c>
      <c r="D481" s="153">
        <v>325</v>
      </c>
      <c r="E481" s="153">
        <v>250</v>
      </c>
      <c r="F481" s="153">
        <v>223.33333333333334</v>
      </c>
      <c r="G481" s="153">
        <v>223.33333333333334</v>
      </c>
      <c r="H481" s="153">
        <v>185</v>
      </c>
    </row>
    <row r="482" spans="1:8" x14ac:dyDescent="0.2">
      <c r="A482" s="154">
        <f t="shared" si="5"/>
        <v>41352</v>
      </c>
      <c r="B482" s="153" t="s">
        <v>22</v>
      </c>
      <c r="C482" s="153">
        <v>312</v>
      </c>
      <c r="D482" s="153">
        <v>307</v>
      </c>
      <c r="E482" s="153">
        <v>250</v>
      </c>
      <c r="F482" s="153">
        <v>208</v>
      </c>
      <c r="G482" s="153">
        <v>208</v>
      </c>
      <c r="H482" s="153">
        <v>185</v>
      </c>
    </row>
    <row r="483" spans="1:8" x14ac:dyDescent="0.2">
      <c r="A483" s="154">
        <f t="shared" si="5"/>
        <v>41359</v>
      </c>
      <c r="B483" s="153" t="s">
        <v>22</v>
      </c>
      <c r="C483" s="153">
        <v>298.33333333333331</v>
      </c>
      <c r="D483" s="153">
        <v>293.33333333333331</v>
      </c>
      <c r="E483" s="153">
        <v>245</v>
      </c>
      <c r="F483" s="153">
        <v>205</v>
      </c>
      <c r="G483" s="153">
        <v>205</v>
      </c>
      <c r="H483" s="153">
        <v>176.66666666666666</v>
      </c>
    </row>
    <row r="484" spans="1:8" x14ac:dyDescent="0.2">
      <c r="A484" s="154">
        <f t="shared" si="5"/>
        <v>41366</v>
      </c>
      <c r="B484" s="153" t="s">
        <v>22</v>
      </c>
      <c r="C484" s="153">
        <v>290</v>
      </c>
      <c r="D484" s="153">
        <v>262.5</v>
      </c>
      <c r="E484" s="153">
        <v>232.5</v>
      </c>
      <c r="F484" s="153">
        <v>193.5</v>
      </c>
      <c r="G484" s="153">
        <v>193.5</v>
      </c>
      <c r="H484" s="153">
        <v>180</v>
      </c>
    </row>
    <row r="485" spans="1:8" x14ac:dyDescent="0.2">
      <c r="A485" s="154">
        <f t="shared" si="5"/>
        <v>41373</v>
      </c>
      <c r="B485" s="153">
        <v>355</v>
      </c>
      <c r="C485" s="153">
        <v>292.5</v>
      </c>
      <c r="D485" s="153">
        <v>285</v>
      </c>
      <c r="E485" s="153">
        <v>227.5</v>
      </c>
      <c r="F485" s="153">
        <v>197.5</v>
      </c>
      <c r="G485" s="153">
        <v>197.5</v>
      </c>
      <c r="H485" s="153">
        <v>180</v>
      </c>
    </row>
    <row r="486" spans="1:8" x14ac:dyDescent="0.2">
      <c r="A486" s="154">
        <f t="shared" si="5"/>
        <v>41380</v>
      </c>
      <c r="B486" s="153">
        <v>391.66666666666669</v>
      </c>
      <c r="C486" s="153">
        <v>311.66666666666669</v>
      </c>
      <c r="D486" s="153">
        <v>273.33333333333331</v>
      </c>
      <c r="E486" s="153">
        <v>225</v>
      </c>
      <c r="F486" s="153">
        <v>196.66666666666666</v>
      </c>
      <c r="G486" s="153">
        <v>196.66666666666666</v>
      </c>
      <c r="H486" s="153">
        <v>181.66666666666666</v>
      </c>
    </row>
    <row r="487" spans="1:8" x14ac:dyDescent="0.2">
      <c r="A487" s="154">
        <f t="shared" si="5"/>
        <v>41387</v>
      </c>
      <c r="B487" s="153" t="s">
        <v>22</v>
      </c>
      <c r="C487" s="153" t="s">
        <v>22</v>
      </c>
      <c r="D487" s="153" t="s">
        <v>22</v>
      </c>
      <c r="E487" s="153">
        <v>223</v>
      </c>
      <c r="F487" s="153">
        <v>195</v>
      </c>
      <c r="G487" s="153">
        <v>195</v>
      </c>
      <c r="H487" s="153">
        <v>180</v>
      </c>
    </row>
    <row r="488" spans="1:8" x14ac:dyDescent="0.2">
      <c r="A488" s="154">
        <f t="shared" si="5"/>
        <v>41394</v>
      </c>
      <c r="B488" s="153">
        <v>425</v>
      </c>
      <c r="C488" s="153">
        <v>312.5</v>
      </c>
      <c r="D488" s="153" t="s">
        <v>22</v>
      </c>
      <c r="E488" s="153">
        <v>220</v>
      </c>
      <c r="F488" s="153">
        <v>192.5</v>
      </c>
      <c r="G488" s="153">
        <v>192.5</v>
      </c>
      <c r="H488" s="153">
        <v>180</v>
      </c>
    </row>
    <row r="489" spans="1:8" x14ac:dyDescent="0.2">
      <c r="A489" s="154">
        <f t="shared" si="5"/>
        <v>41401</v>
      </c>
      <c r="B489" s="153">
        <v>387.5</v>
      </c>
      <c r="C489" s="153">
        <v>305</v>
      </c>
      <c r="D489" s="153">
        <v>287.5</v>
      </c>
      <c r="E489" s="153">
        <v>220</v>
      </c>
      <c r="F489" s="153">
        <v>190</v>
      </c>
      <c r="G489" s="153">
        <v>190</v>
      </c>
      <c r="H489" s="153">
        <v>180</v>
      </c>
    </row>
    <row r="490" spans="1:8" x14ac:dyDescent="0.2">
      <c r="A490" s="154">
        <f t="shared" si="5"/>
        <v>41408</v>
      </c>
      <c r="B490" s="153">
        <v>362.5</v>
      </c>
      <c r="C490" s="153">
        <v>290</v>
      </c>
      <c r="D490" s="153">
        <v>277.5</v>
      </c>
      <c r="E490" s="153">
        <v>220</v>
      </c>
      <c r="F490" s="153">
        <v>190</v>
      </c>
      <c r="G490" s="153">
        <v>190</v>
      </c>
      <c r="H490" s="153">
        <v>177.5</v>
      </c>
    </row>
    <row r="491" spans="1:8" x14ac:dyDescent="0.2">
      <c r="A491" s="154">
        <f t="shared" si="5"/>
        <v>41415</v>
      </c>
      <c r="B491" s="153">
        <v>343.33333333333331</v>
      </c>
      <c r="C491" s="153">
        <v>286.66666666666669</v>
      </c>
      <c r="D491" s="153">
        <v>273.33333333333331</v>
      </c>
      <c r="E491" s="153">
        <v>218.33333333333334</v>
      </c>
      <c r="F491" s="153">
        <v>190</v>
      </c>
      <c r="G491" s="153">
        <v>190</v>
      </c>
      <c r="H491" s="153">
        <v>180</v>
      </c>
    </row>
    <row r="492" spans="1:8" x14ac:dyDescent="0.2">
      <c r="A492" s="154">
        <f t="shared" si="5"/>
        <v>41422</v>
      </c>
      <c r="B492" s="153">
        <v>361.66666666666669</v>
      </c>
      <c r="C492" s="153">
        <v>296.66666666666669</v>
      </c>
      <c r="D492" s="153">
        <v>310</v>
      </c>
      <c r="E492" s="153">
        <v>216.66666666666666</v>
      </c>
      <c r="F492" s="153">
        <v>190</v>
      </c>
      <c r="G492" s="153">
        <v>190</v>
      </c>
      <c r="H492" s="153">
        <v>180</v>
      </c>
    </row>
    <row r="493" spans="1:8" x14ac:dyDescent="0.2">
      <c r="A493" s="154">
        <f t="shared" si="5"/>
        <v>41429</v>
      </c>
      <c r="B493" s="153">
        <v>396.66666666666669</v>
      </c>
      <c r="C493" s="153">
        <v>316.66666666666669</v>
      </c>
      <c r="D493" s="153">
        <v>315</v>
      </c>
      <c r="E493" s="153">
        <v>221.66666666666666</v>
      </c>
      <c r="F493" s="153">
        <v>193.33333333333334</v>
      </c>
      <c r="G493" s="153">
        <v>193.33333333333334</v>
      </c>
      <c r="H493" s="153">
        <v>181.66666666666666</v>
      </c>
    </row>
    <row r="494" spans="1:8" x14ac:dyDescent="0.2">
      <c r="A494" s="154">
        <f t="shared" si="5"/>
        <v>41436</v>
      </c>
      <c r="B494" s="153">
        <v>355</v>
      </c>
      <c r="C494" s="153">
        <v>305</v>
      </c>
      <c r="D494" s="153">
        <v>292.5</v>
      </c>
      <c r="E494" s="153">
        <v>217.5</v>
      </c>
      <c r="F494" s="153">
        <v>190</v>
      </c>
      <c r="G494" s="153">
        <v>190</v>
      </c>
      <c r="H494" s="153">
        <v>187.5</v>
      </c>
    </row>
    <row r="495" spans="1:8" x14ac:dyDescent="0.2">
      <c r="A495" s="154">
        <v>41443</v>
      </c>
      <c r="B495" s="153">
        <v>360</v>
      </c>
      <c r="C495" s="153">
        <v>300</v>
      </c>
      <c r="D495" s="153">
        <v>295</v>
      </c>
      <c r="E495" s="153">
        <v>220</v>
      </c>
      <c r="F495" s="153">
        <v>190</v>
      </c>
      <c r="G495" s="153">
        <v>190</v>
      </c>
      <c r="H495" s="153">
        <v>192.5</v>
      </c>
    </row>
    <row r="496" spans="1:8" x14ac:dyDescent="0.2">
      <c r="A496" s="154">
        <f t="shared" ref="A496:A669" si="6">7+A495</f>
        <v>41450</v>
      </c>
      <c r="B496" s="153">
        <v>386.66666666666669</v>
      </c>
      <c r="C496" s="153">
        <v>335</v>
      </c>
      <c r="D496" s="153">
        <v>323.33333333333331</v>
      </c>
      <c r="E496" s="153">
        <v>233.33333333333334</v>
      </c>
      <c r="F496" s="153">
        <v>211.66666666666666</v>
      </c>
      <c r="G496" s="153">
        <v>211.66666666666666</v>
      </c>
      <c r="H496" s="153">
        <v>196.66666666666666</v>
      </c>
    </row>
    <row r="497" spans="1:8" x14ac:dyDescent="0.2">
      <c r="A497" s="154">
        <f t="shared" si="6"/>
        <v>41457</v>
      </c>
      <c r="B497" s="153">
        <v>380</v>
      </c>
      <c r="C497" s="153">
        <v>310</v>
      </c>
      <c r="D497" s="153">
        <v>306.66666666666669</v>
      </c>
      <c r="E497" s="153">
        <v>225</v>
      </c>
      <c r="F497" s="153">
        <v>210</v>
      </c>
      <c r="G497" s="153">
        <v>210</v>
      </c>
      <c r="H497" s="153">
        <v>191.66666666666666</v>
      </c>
    </row>
    <row r="498" spans="1:8" x14ac:dyDescent="0.2">
      <c r="A498" s="154">
        <f t="shared" si="6"/>
        <v>41464</v>
      </c>
      <c r="B498" s="153">
        <v>363.33333333333331</v>
      </c>
      <c r="C498" s="153">
        <v>298.33333333333331</v>
      </c>
      <c r="D498" s="153">
        <v>288.33333333333331</v>
      </c>
      <c r="E498" s="153">
        <v>226.66666666666666</v>
      </c>
      <c r="F498" s="153">
        <v>211.66666666666666</v>
      </c>
      <c r="G498" s="153">
        <v>211.66666666666666</v>
      </c>
      <c r="H498" s="153">
        <v>191.66666666666666</v>
      </c>
    </row>
    <row r="499" spans="1:8" x14ac:dyDescent="0.2">
      <c r="A499" s="154">
        <f t="shared" si="6"/>
        <v>41471</v>
      </c>
      <c r="B499" s="153">
        <v>356.66666666666703</v>
      </c>
      <c r="C499" s="153">
        <v>300</v>
      </c>
      <c r="D499" s="153">
        <v>281.66666666666669</v>
      </c>
      <c r="E499" s="153">
        <v>223.33333333333334</v>
      </c>
      <c r="F499" s="153">
        <v>200</v>
      </c>
      <c r="G499" s="153">
        <v>200</v>
      </c>
      <c r="H499" s="153">
        <v>185</v>
      </c>
    </row>
    <row r="500" spans="1:8" x14ac:dyDescent="0.2">
      <c r="A500" s="154">
        <f t="shared" si="6"/>
        <v>41478</v>
      </c>
      <c r="B500" s="153">
        <v>340</v>
      </c>
      <c r="C500" s="153">
        <v>293.33333333333331</v>
      </c>
      <c r="D500" s="153">
        <v>265</v>
      </c>
      <c r="E500" s="153">
        <v>220</v>
      </c>
      <c r="F500" s="153">
        <v>200</v>
      </c>
      <c r="G500" s="153">
        <v>200</v>
      </c>
      <c r="H500" s="153">
        <v>185</v>
      </c>
    </row>
    <row r="501" spans="1:8" x14ac:dyDescent="0.2">
      <c r="A501" s="154">
        <f t="shared" si="6"/>
        <v>41485</v>
      </c>
      <c r="B501" s="153">
        <v>328.33333333333331</v>
      </c>
      <c r="C501" s="153">
        <v>278.33333333333331</v>
      </c>
      <c r="D501" s="153">
        <v>258.33333333333331</v>
      </c>
      <c r="E501" s="153">
        <v>216.66666666666666</v>
      </c>
      <c r="F501" s="153">
        <v>206.66666666666666</v>
      </c>
      <c r="G501" s="153">
        <v>206.66666666666666</v>
      </c>
      <c r="H501" s="153">
        <v>188.33333333333334</v>
      </c>
    </row>
    <row r="502" spans="1:8" x14ac:dyDescent="0.2">
      <c r="A502" s="154">
        <f t="shared" si="6"/>
        <v>41492</v>
      </c>
      <c r="B502" s="153">
        <v>336.66666666666669</v>
      </c>
      <c r="C502" s="153">
        <v>296.66666666666669</v>
      </c>
      <c r="D502" s="153">
        <v>285</v>
      </c>
      <c r="E502" s="153">
        <v>230</v>
      </c>
      <c r="F502" s="153">
        <v>276.66666666666669</v>
      </c>
      <c r="G502" s="153">
        <v>276.66666666666669</v>
      </c>
      <c r="H502" s="153">
        <v>203.33333333333334</v>
      </c>
    </row>
    <row r="503" spans="1:8" x14ac:dyDescent="0.2">
      <c r="A503" s="154">
        <f t="shared" si="6"/>
        <v>41499</v>
      </c>
      <c r="B503" s="153">
        <v>370</v>
      </c>
      <c r="C503" s="153">
        <v>353.33333333333331</v>
      </c>
      <c r="D503" s="153">
        <v>351.66666666666669</v>
      </c>
      <c r="E503" s="153">
        <v>308.33333333333331</v>
      </c>
      <c r="F503" s="153">
        <v>360</v>
      </c>
      <c r="G503" s="153">
        <v>360</v>
      </c>
      <c r="H503" s="153">
        <v>278.33333333333331</v>
      </c>
    </row>
    <row r="504" spans="1:8" x14ac:dyDescent="0.2">
      <c r="A504" s="154">
        <f t="shared" si="6"/>
        <v>41506</v>
      </c>
      <c r="B504" s="153">
        <v>368.33333333333331</v>
      </c>
      <c r="C504" s="153">
        <v>358.33333333333331</v>
      </c>
      <c r="D504" s="153">
        <v>355</v>
      </c>
      <c r="E504" s="153">
        <v>308.33333333333331</v>
      </c>
      <c r="F504" s="153">
        <v>363.33333333333331</v>
      </c>
      <c r="G504" s="153">
        <v>363.33333333333331</v>
      </c>
      <c r="H504" s="153">
        <v>290</v>
      </c>
    </row>
    <row r="505" spans="1:8" x14ac:dyDescent="0.2">
      <c r="A505" s="154">
        <f t="shared" si="6"/>
        <v>41513</v>
      </c>
      <c r="B505" s="153">
        <v>383.33333333333331</v>
      </c>
      <c r="C505" s="153">
        <v>383.33333333333331</v>
      </c>
      <c r="D505" s="153">
        <v>391.66666666666669</v>
      </c>
      <c r="E505" s="153">
        <v>355</v>
      </c>
      <c r="F505" s="153">
        <v>391.66666666666669</v>
      </c>
      <c r="G505" s="153">
        <v>391.66666666666669</v>
      </c>
      <c r="H505" s="153">
        <v>325</v>
      </c>
    </row>
    <row r="506" spans="1:8" x14ac:dyDescent="0.2">
      <c r="A506" s="154">
        <f t="shared" si="6"/>
        <v>41520</v>
      </c>
      <c r="B506" s="153">
        <v>418.75</v>
      </c>
      <c r="C506" s="153">
        <v>421.25</v>
      </c>
      <c r="D506" s="153">
        <v>425</v>
      </c>
      <c r="E506" s="153">
        <v>387.5</v>
      </c>
      <c r="F506" s="153">
        <v>431.25</v>
      </c>
      <c r="G506" s="153">
        <v>431.25</v>
      </c>
      <c r="H506" s="153">
        <v>387.5</v>
      </c>
    </row>
    <row r="507" spans="1:8" x14ac:dyDescent="0.2">
      <c r="A507" s="154">
        <f t="shared" si="6"/>
        <v>41527</v>
      </c>
      <c r="B507" s="153">
        <v>446.66666666666669</v>
      </c>
      <c r="C507" s="153">
        <v>446.66666666666669</v>
      </c>
      <c r="D507" s="153">
        <v>453.33333333333331</v>
      </c>
      <c r="E507" s="153">
        <v>441.66666666666669</v>
      </c>
      <c r="F507" s="153">
        <v>458.33333333333331</v>
      </c>
      <c r="G507" s="153">
        <v>458.33333333333331</v>
      </c>
      <c r="H507" s="153">
        <v>425</v>
      </c>
    </row>
    <row r="508" spans="1:8" x14ac:dyDescent="0.2">
      <c r="A508" s="154">
        <f t="shared" si="6"/>
        <v>41534</v>
      </c>
      <c r="B508" s="153">
        <v>550</v>
      </c>
      <c r="C508" s="153">
        <v>555</v>
      </c>
      <c r="D508" s="153">
        <v>550</v>
      </c>
      <c r="E508" s="153">
        <v>538.33333333333337</v>
      </c>
      <c r="F508" s="153">
        <v>630</v>
      </c>
      <c r="G508" s="153">
        <v>630</v>
      </c>
      <c r="H508" s="153">
        <v>558.33333333333337</v>
      </c>
    </row>
    <row r="509" spans="1:8" x14ac:dyDescent="0.2">
      <c r="A509" s="154">
        <f t="shared" si="6"/>
        <v>41541</v>
      </c>
      <c r="B509" s="153">
        <v>555</v>
      </c>
      <c r="C509" s="153">
        <v>570</v>
      </c>
      <c r="D509" s="153">
        <v>558.33333333333337</v>
      </c>
      <c r="E509" s="153">
        <v>591.66666666666663</v>
      </c>
      <c r="F509" s="153">
        <v>675</v>
      </c>
      <c r="G509" s="153">
        <v>675</v>
      </c>
      <c r="H509" s="153">
        <v>616.66666666666663</v>
      </c>
    </row>
    <row r="510" spans="1:8" x14ac:dyDescent="0.2">
      <c r="A510" s="154">
        <f t="shared" si="6"/>
        <v>41548</v>
      </c>
      <c r="B510" s="153">
        <v>610</v>
      </c>
      <c r="C510" s="153">
        <v>610</v>
      </c>
      <c r="D510" s="153">
        <v>595</v>
      </c>
      <c r="E510" s="153">
        <v>590</v>
      </c>
      <c r="F510" s="153">
        <v>660</v>
      </c>
      <c r="G510" s="153">
        <v>660</v>
      </c>
      <c r="H510" s="153">
        <v>575</v>
      </c>
    </row>
    <row r="511" spans="1:8" x14ac:dyDescent="0.2">
      <c r="A511" s="154">
        <f t="shared" si="6"/>
        <v>41555</v>
      </c>
      <c r="B511" s="153">
        <v>575</v>
      </c>
      <c r="C511" s="153">
        <v>570</v>
      </c>
      <c r="D511" s="153">
        <v>550</v>
      </c>
      <c r="E511" s="153">
        <v>525</v>
      </c>
      <c r="F511" s="153">
        <v>590</v>
      </c>
      <c r="G511" s="153">
        <v>590</v>
      </c>
      <c r="H511" s="153">
        <v>475</v>
      </c>
    </row>
    <row r="512" spans="1:8" x14ac:dyDescent="0.2">
      <c r="A512" s="154">
        <f t="shared" si="6"/>
        <v>41562</v>
      </c>
      <c r="B512" s="153">
        <v>615</v>
      </c>
      <c r="C512" s="153">
        <v>625</v>
      </c>
      <c r="D512" s="153">
        <v>625</v>
      </c>
      <c r="E512" s="153">
        <v>545</v>
      </c>
      <c r="F512" s="153">
        <v>630</v>
      </c>
      <c r="G512" s="153">
        <v>630</v>
      </c>
      <c r="H512" s="153">
        <v>480</v>
      </c>
    </row>
    <row r="513" spans="1:8" x14ac:dyDescent="0.2">
      <c r="A513" s="154">
        <f t="shared" si="6"/>
        <v>41569</v>
      </c>
      <c r="B513" s="153">
        <v>616.66666666666663</v>
      </c>
      <c r="C513" s="153">
        <v>630.66666666666663</v>
      </c>
      <c r="D513" s="153">
        <v>640.66666666666663</v>
      </c>
      <c r="E513" s="153">
        <v>568.33333333333337</v>
      </c>
      <c r="F513" s="153">
        <v>694</v>
      </c>
      <c r="G513" s="153">
        <v>694</v>
      </c>
      <c r="H513" s="153">
        <v>511.66666666666669</v>
      </c>
    </row>
    <row r="514" spans="1:8" x14ac:dyDescent="0.2">
      <c r="A514" s="154">
        <f t="shared" si="6"/>
        <v>41576</v>
      </c>
      <c r="B514" s="153">
        <v>563.33333333333337</v>
      </c>
      <c r="C514" s="153">
        <v>591.66666666666663</v>
      </c>
      <c r="D514" s="153">
        <v>618.33333333333337</v>
      </c>
      <c r="E514" s="153">
        <v>560</v>
      </c>
      <c r="F514" s="153">
        <v>725</v>
      </c>
      <c r="G514" s="153">
        <v>725</v>
      </c>
      <c r="H514" s="153">
        <v>600</v>
      </c>
    </row>
    <row r="515" spans="1:8" x14ac:dyDescent="0.2">
      <c r="A515" s="154">
        <f t="shared" si="6"/>
        <v>41583</v>
      </c>
      <c r="B515" s="153">
        <v>503.33333333333331</v>
      </c>
      <c r="C515" s="153">
        <v>546.66666666666663</v>
      </c>
      <c r="D515" s="153">
        <v>583.33333333333337</v>
      </c>
      <c r="E515" s="153">
        <v>540</v>
      </c>
      <c r="F515" s="153">
        <v>575</v>
      </c>
      <c r="G515" s="153">
        <v>575</v>
      </c>
      <c r="H515" s="153">
        <v>456.66666666666669</v>
      </c>
    </row>
    <row r="516" spans="1:8" x14ac:dyDescent="0.2">
      <c r="A516" s="154">
        <f t="shared" si="6"/>
        <v>41590</v>
      </c>
      <c r="B516" s="153">
        <v>475</v>
      </c>
      <c r="C516" s="153">
        <v>536.66666666666663</v>
      </c>
      <c r="D516" s="153">
        <v>691.66666666666663</v>
      </c>
      <c r="E516" s="153">
        <v>600</v>
      </c>
      <c r="F516" s="153">
        <v>750</v>
      </c>
      <c r="G516" s="153">
        <v>750</v>
      </c>
      <c r="H516" s="153">
        <v>566.66666666666663</v>
      </c>
    </row>
    <row r="517" spans="1:8" x14ac:dyDescent="0.2">
      <c r="A517" s="154">
        <f t="shared" si="6"/>
        <v>41597</v>
      </c>
      <c r="B517" s="153">
        <v>520</v>
      </c>
      <c r="C517" s="153">
        <v>545</v>
      </c>
      <c r="D517" s="153">
        <v>650</v>
      </c>
      <c r="E517" s="153">
        <v>616.66666666666663</v>
      </c>
      <c r="F517" s="153">
        <v>700</v>
      </c>
      <c r="G517" s="153">
        <v>700</v>
      </c>
      <c r="H517" s="153">
        <v>558.33333333333337</v>
      </c>
    </row>
    <row r="518" spans="1:8" x14ac:dyDescent="0.2">
      <c r="A518" s="154">
        <f t="shared" si="6"/>
        <v>41604</v>
      </c>
      <c r="B518" s="153">
        <v>500</v>
      </c>
      <c r="C518" s="153">
        <v>542.5</v>
      </c>
      <c r="D518" s="153">
        <v>530</v>
      </c>
      <c r="E518" s="153">
        <v>460</v>
      </c>
      <c r="F518" s="153">
        <v>537.5</v>
      </c>
      <c r="G518" s="153">
        <v>537.5</v>
      </c>
      <c r="H518" s="153">
        <v>362.5</v>
      </c>
    </row>
    <row r="519" spans="1:8" x14ac:dyDescent="0.2">
      <c r="A519" s="154">
        <f t="shared" si="6"/>
        <v>41611</v>
      </c>
      <c r="B519" s="153" t="s">
        <v>22</v>
      </c>
      <c r="C519" s="153" t="s">
        <v>22</v>
      </c>
      <c r="D519" s="153">
        <v>541.66666666666663</v>
      </c>
      <c r="E519" s="153">
        <v>461.66666666666669</v>
      </c>
      <c r="F519" s="153">
        <v>541.66666666666663</v>
      </c>
      <c r="G519" s="153">
        <v>541.66666666666663</v>
      </c>
      <c r="H519" s="153">
        <v>336.66666666666669</v>
      </c>
    </row>
    <row r="520" spans="1:8" x14ac:dyDescent="0.2">
      <c r="A520" s="154">
        <f t="shared" si="6"/>
        <v>41618</v>
      </c>
      <c r="B520" s="153" t="s">
        <v>22</v>
      </c>
      <c r="C520" s="153" t="s">
        <v>22</v>
      </c>
      <c r="D520" s="153">
        <v>538.33333333333337</v>
      </c>
      <c r="E520" s="153">
        <v>430</v>
      </c>
      <c r="F520" s="153">
        <v>510</v>
      </c>
      <c r="G520" s="153">
        <v>510</v>
      </c>
      <c r="H520" s="153">
        <v>315</v>
      </c>
    </row>
    <row r="521" spans="1:8" x14ac:dyDescent="0.2">
      <c r="A521" s="154">
        <f t="shared" si="6"/>
        <v>41625</v>
      </c>
      <c r="B521" s="153" t="s">
        <v>22</v>
      </c>
      <c r="C521" s="153" t="s">
        <v>22</v>
      </c>
      <c r="D521" s="153">
        <v>576.66666666666663</v>
      </c>
      <c r="E521" s="153">
        <v>475</v>
      </c>
      <c r="F521" s="153">
        <v>430</v>
      </c>
      <c r="G521" s="153">
        <v>430</v>
      </c>
      <c r="H521" s="153">
        <v>298.33333333333331</v>
      </c>
    </row>
    <row r="522" spans="1:8" x14ac:dyDescent="0.2">
      <c r="A522" s="154">
        <f t="shared" si="6"/>
        <v>41632</v>
      </c>
      <c r="B522" s="153" t="s">
        <v>22</v>
      </c>
      <c r="C522" s="153" t="s">
        <v>22</v>
      </c>
      <c r="D522" s="153">
        <v>590</v>
      </c>
      <c r="E522" s="153">
        <v>490</v>
      </c>
      <c r="F522" s="153">
        <v>428.33333333333331</v>
      </c>
      <c r="G522" s="153">
        <v>428.33333333333331</v>
      </c>
      <c r="H522" s="153">
        <v>308.33333333333331</v>
      </c>
    </row>
    <row r="523" spans="1:8" x14ac:dyDescent="0.2">
      <c r="A523" s="154">
        <f t="shared" si="6"/>
        <v>41639</v>
      </c>
      <c r="B523" s="153" t="s">
        <v>22</v>
      </c>
      <c r="C523" s="153" t="s">
        <v>22</v>
      </c>
      <c r="D523" s="153">
        <v>586.66666666666663</v>
      </c>
      <c r="E523" s="153">
        <v>450</v>
      </c>
      <c r="F523" s="153">
        <v>433.33333333333331</v>
      </c>
      <c r="G523" s="153">
        <v>433.33333333333331</v>
      </c>
      <c r="H523" s="153">
        <v>298.33333333333331</v>
      </c>
    </row>
    <row r="524" spans="1:8" x14ac:dyDescent="0.2">
      <c r="A524" s="154">
        <f t="shared" si="6"/>
        <v>41646</v>
      </c>
      <c r="B524" s="153" t="s">
        <v>22</v>
      </c>
      <c r="C524" s="153" t="s">
        <v>22</v>
      </c>
      <c r="D524" s="153">
        <v>567.5</v>
      </c>
      <c r="E524" s="153">
        <v>425</v>
      </c>
      <c r="F524" s="153">
        <v>411.66666666666669</v>
      </c>
      <c r="G524" s="153">
        <v>411.66666666666669</v>
      </c>
      <c r="H524" s="153">
        <v>270</v>
      </c>
    </row>
    <row r="525" spans="1:8" x14ac:dyDescent="0.2">
      <c r="A525" s="154">
        <f t="shared" si="6"/>
        <v>41653</v>
      </c>
      <c r="B525" s="153" t="s">
        <v>22</v>
      </c>
      <c r="C525" s="153" t="s">
        <v>22</v>
      </c>
      <c r="D525" s="153">
        <v>560</v>
      </c>
      <c r="E525" s="153">
        <v>385</v>
      </c>
      <c r="F525" s="153">
        <v>395</v>
      </c>
      <c r="G525" s="153">
        <v>395</v>
      </c>
      <c r="H525" s="153">
        <v>260</v>
      </c>
    </row>
    <row r="526" spans="1:8" x14ac:dyDescent="0.2">
      <c r="A526" s="154">
        <f t="shared" si="6"/>
        <v>41660</v>
      </c>
      <c r="B526" s="153" t="s">
        <v>22</v>
      </c>
      <c r="C526" s="153" t="s">
        <v>22</v>
      </c>
      <c r="D526" s="153">
        <v>555</v>
      </c>
      <c r="E526" s="153">
        <v>443.33333333333331</v>
      </c>
      <c r="F526" s="153">
        <v>443.33333333333331</v>
      </c>
      <c r="G526" s="153">
        <v>443.33333333333331</v>
      </c>
      <c r="H526" s="153">
        <v>308.33333333333331</v>
      </c>
    </row>
    <row r="527" spans="1:8" x14ac:dyDescent="0.2">
      <c r="A527" s="154">
        <f t="shared" si="6"/>
        <v>41667</v>
      </c>
      <c r="B527" s="153" t="s">
        <v>22</v>
      </c>
      <c r="C527" s="153" t="s">
        <v>22</v>
      </c>
      <c r="D527" s="153">
        <v>590</v>
      </c>
      <c r="E527" s="153">
        <v>491.66666666666669</v>
      </c>
      <c r="F527" s="153">
        <v>475</v>
      </c>
      <c r="G527" s="153">
        <v>475</v>
      </c>
      <c r="H527" s="153">
        <v>325</v>
      </c>
    </row>
    <row r="528" spans="1:8" x14ac:dyDescent="0.2">
      <c r="A528" s="154">
        <f t="shared" si="6"/>
        <v>41674</v>
      </c>
      <c r="B528" s="153" t="s">
        <v>22</v>
      </c>
      <c r="C528" s="153" t="s">
        <v>22</v>
      </c>
      <c r="D528" s="153" t="s">
        <v>22</v>
      </c>
      <c r="E528" s="153">
        <v>491.66666666666669</v>
      </c>
      <c r="F528" s="153">
        <v>491.66666666666669</v>
      </c>
      <c r="G528" s="153">
        <v>491.66666666666669</v>
      </c>
      <c r="H528" s="153">
        <v>341.66666666666669</v>
      </c>
    </row>
    <row r="529" spans="1:8" x14ac:dyDescent="0.2">
      <c r="A529" s="154">
        <f t="shared" si="6"/>
        <v>41681</v>
      </c>
      <c r="B529" s="153" t="s">
        <v>22</v>
      </c>
      <c r="C529" s="153" t="s">
        <v>22</v>
      </c>
      <c r="D529" s="153">
        <v>597</v>
      </c>
      <c r="E529" s="153">
        <v>457</v>
      </c>
      <c r="F529" s="153">
        <v>472</v>
      </c>
      <c r="G529" s="153">
        <v>472</v>
      </c>
      <c r="H529" s="153">
        <v>315</v>
      </c>
    </row>
    <row r="530" spans="1:8" x14ac:dyDescent="0.2">
      <c r="A530" s="154">
        <f t="shared" si="6"/>
        <v>41688</v>
      </c>
      <c r="B530" s="153" t="s">
        <v>22</v>
      </c>
      <c r="C530" s="153" t="s">
        <v>22</v>
      </c>
      <c r="D530" s="153">
        <v>600</v>
      </c>
      <c r="E530" s="153">
        <v>463.33333333333331</v>
      </c>
      <c r="F530" s="153">
        <v>456.66666666666669</v>
      </c>
      <c r="G530" s="153">
        <v>456.66666666666669</v>
      </c>
      <c r="H530" s="153">
        <v>308.33333333333331</v>
      </c>
    </row>
    <row r="531" spans="1:8" x14ac:dyDescent="0.2">
      <c r="A531" s="154">
        <f t="shared" si="6"/>
        <v>41695</v>
      </c>
      <c r="B531" s="153" t="s">
        <v>22</v>
      </c>
      <c r="C531" s="153" t="s">
        <v>22</v>
      </c>
      <c r="D531" s="153">
        <v>591.66666666666663</v>
      </c>
      <c r="E531" s="153">
        <v>485</v>
      </c>
      <c r="F531" s="153">
        <v>483.33333333333331</v>
      </c>
      <c r="G531" s="153">
        <v>483.33333333333331</v>
      </c>
      <c r="H531" s="153">
        <v>363.33333333333331</v>
      </c>
    </row>
    <row r="532" spans="1:8" x14ac:dyDescent="0.2">
      <c r="A532" s="154">
        <f t="shared" si="6"/>
        <v>41702</v>
      </c>
      <c r="B532" s="153" t="s">
        <v>22</v>
      </c>
      <c r="C532" s="153" t="s">
        <v>22</v>
      </c>
      <c r="D532" s="153">
        <v>620</v>
      </c>
      <c r="E532" s="153">
        <v>595</v>
      </c>
      <c r="F532" s="153">
        <v>591.66666666666663</v>
      </c>
      <c r="G532" s="153">
        <v>591.66666666666663</v>
      </c>
      <c r="H532" s="153">
        <v>500</v>
      </c>
    </row>
    <row r="533" spans="1:8" x14ac:dyDescent="0.2">
      <c r="A533" s="154">
        <f t="shared" si="6"/>
        <v>41709</v>
      </c>
      <c r="B533" s="153" t="s">
        <v>22</v>
      </c>
      <c r="C533" s="153" t="s">
        <v>22</v>
      </c>
      <c r="D533" s="153">
        <v>625</v>
      </c>
      <c r="E533" s="153">
        <v>595</v>
      </c>
      <c r="F533" s="153">
        <v>612.5</v>
      </c>
      <c r="G533" s="153">
        <v>612.5</v>
      </c>
      <c r="H533" s="153">
        <v>500</v>
      </c>
    </row>
    <row r="534" spans="1:8" x14ac:dyDescent="0.2">
      <c r="A534" s="154">
        <f t="shared" si="6"/>
        <v>41716</v>
      </c>
      <c r="B534" s="153" t="s">
        <v>22</v>
      </c>
      <c r="C534" s="153" t="s">
        <v>22</v>
      </c>
      <c r="D534" s="153">
        <v>578.33333333333337</v>
      </c>
      <c r="E534" s="153">
        <v>463.33333333333331</v>
      </c>
      <c r="F534" s="153">
        <v>483.33333333333331</v>
      </c>
      <c r="G534" s="153">
        <v>483.33333333333331</v>
      </c>
      <c r="H534" s="153">
        <v>376.66666666666669</v>
      </c>
    </row>
    <row r="535" spans="1:8" x14ac:dyDescent="0.2">
      <c r="A535" s="154">
        <f t="shared" si="6"/>
        <v>41723</v>
      </c>
      <c r="B535" s="153" t="s">
        <v>22</v>
      </c>
      <c r="C535" s="153">
        <v>467.5</v>
      </c>
      <c r="D535" s="153">
        <v>468.75</v>
      </c>
      <c r="E535" s="153">
        <v>350</v>
      </c>
      <c r="F535" s="153">
        <v>381.25</v>
      </c>
      <c r="G535" s="153">
        <v>381.25</v>
      </c>
      <c r="H535" s="153">
        <v>281.25</v>
      </c>
    </row>
    <row r="536" spans="1:8" x14ac:dyDescent="0.2">
      <c r="A536" s="154">
        <f t="shared" si="6"/>
        <v>41730</v>
      </c>
      <c r="B536" s="153" t="s">
        <v>22</v>
      </c>
      <c r="C536" s="153">
        <v>421.25</v>
      </c>
      <c r="D536" s="153">
        <v>416.25</v>
      </c>
      <c r="E536" s="153">
        <v>300</v>
      </c>
      <c r="F536" s="153">
        <v>336.25</v>
      </c>
      <c r="G536" s="153">
        <v>336.25</v>
      </c>
      <c r="H536" s="153">
        <v>250</v>
      </c>
    </row>
    <row r="537" spans="1:8" x14ac:dyDescent="0.2">
      <c r="A537" s="154">
        <f t="shared" si="6"/>
        <v>41737</v>
      </c>
      <c r="B537" s="153" t="s">
        <v>22</v>
      </c>
      <c r="C537" s="153">
        <v>390</v>
      </c>
      <c r="D537" s="153">
        <v>370</v>
      </c>
      <c r="E537" s="153">
        <v>251.66666666666666</v>
      </c>
      <c r="F537" s="153">
        <v>311.66666666666669</v>
      </c>
      <c r="G537" s="153">
        <v>311.66666666666669</v>
      </c>
      <c r="H537" s="153">
        <v>221.66666666666666</v>
      </c>
    </row>
    <row r="538" spans="1:8" x14ac:dyDescent="0.2">
      <c r="A538" s="154">
        <f t="shared" si="6"/>
        <v>41744</v>
      </c>
      <c r="B538" s="153" t="s">
        <v>22</v>
      </c>
      <c r="C538" s="153">
        <v>388.75</v>
      </c>
      <c r="D538" s="153">
        <v>383.75</v>
      </c>
      <c r="E538" s="153">
        <v>263.75</v>
      </c>
      <c r="F538" s="153">
        <v>296.25</v>
      </c>
      <c r="G538" s="153">
        <v>296.25</v>
      </c>
      <c r="H538" s="153">
        <v>216.25</v>
      </c>
    </row>
    <row r="539" spans="1:8" x14ac:dyDescent="0.2">
      <c r="A539" s="154">
        <f t="shared" si="6"/>
        <v>41751</v>
      </c>
      <c r="B539" s="153">
        <v>475</v>
      </c>
      <c r="C539" s="153">
        <v>402</v>
      </c>
      <c r="D539" s="153">
        <v>377</v>
      </c>
      <c r="E539" s="153">
        <v>238</v>
      </c>
      <c r="F539" s="153">
        <v>282</v>
      </c>
      <c r="G539" s="153">
        <v>282</v>
      </c>
      <c r="H539" s="153">
        <v>208</v>
      </c>
    </row>
    <row r="540" spans="1:8" x14ac:dyDescent="0.2">
      <c r="A540" s="154">
        <f t="shared" si="6"/>
        <v>41758</v>
      </c>
      <c r="B540" s="153">
        <v>463.33333333333331</v>
      </c>
      <c r="C540" s="153">
        <v>375</v>
      </c>
      <c r="D540" s="153">
        <v>360</v>
      </c>
      <c r="E540" s="153">
        <v>243.33333333333334</v>
      </c>
      <c r="F540" s="153">
        <v>272.5</v>
      </c>
      <c r="G540" s="153">
        <v>272.5</v>
      </c>
      <c r="H540" s="153">
        <v>206.66666666666666</v>
      </c>
    </row>
    <row r="541" spans="1:8" x14ac:dyDescent="0.2">
      <c r="A541" s="154">
        <f t="shared" si="6"/>
        <v>41765</v>
      </c>
      <c r="B541" s="153">
        <v>453.33333333333331</v>
      </c>
      <c r="C541" s="153">
        <v>373.33333333333331</v>
      </c>
      <c r="D541" s="153">
        <v>365</v>
      </c>
      <c r="E541" s="153">
        <v>243.33333333333334</v>
      </c>
      <c r="F541" s="153">
        <v>246.66666666666666</v>
      </c>
      <c r="G541" s="153">
        <v>246.66666666666666</v>
      </c>
      <c r="H541" s="153">
        <v>203.33333333333334</v>
      </c>
    </row>
    <row r="542" spans="1:8" x14ac:dyDescent="0.2">
      <c r="A542" s="154">
        <f t="shared" si="6"/>
        <v>41772</v>
      </c>
      <c r="B542" s="153">
        <v>442.5</v>
      </c>
      <c r="C542" s="153">
        <v>360</v>
      </c>
      <c r="D542" s="153">
        <v>355</v>
      </c>
      <c r="E542" s="153">
        <v>247.5</v>
      </c>
      <c r="F542" s="153">
        <v>247.5</v>
      </c>
      <c r="G542" s="153">
        <v>247.5</v>
      </c>
      <c r="H542" s="153">
        <v>202.5</v>
      </c>
    </row>
    <row r="543" spans="1:8" x14ac:dyDescent="0.2">
      <c r="A543" s="154">
        <f t="shared" si="6"/>
        <v>41779</v>
      </c>
      <c r="B543" s="153">
        <v>462.5</v>
      </c>
      <c r="C543" s="153">
        <v>367.5</v>
      </c>
      <c r="D543" s="153">
        <v>372.5</v>
      </c>
      <c r="E543" s="153">
        <v>242.5</v>
      </c>
      <c r="F543" s="153">
        <v>230</v>
      </c>
      <c r="G543" s="153">
        <v>230</v>
      </c>
      <c r="H543" s="153">
        <v>200</v>
      </c>
    </row>
    <row r="544" spans="1:8" x14ac:dyDescent="0.2">
      <c r="A544" s="154">
        <f t="shared" si="6"/>
        <v>41786</v>
      </c>
      <c r="B544" s="153">
        <v>446.66666666666669</v>
      </c>
      <c r="C544" s="153">
        <v>360</v>
      </c>
      <c r="D544" s="153">
        <v>360</v>
      </c>
      <c r="E544" s="153">
        <v>238.33333333333334</v>
      </c>
      <c r="F544" s="153">
        <v>231.66666666666666</v>
      </c>
      <c r="G544" s="153">
        <v>231.66666666666666</v>
      </c>
      <c r="H544" s="153">
        <v>200</v>
      </c>
    </row>
    <row r="545" spans="1:9" x14ac:dyDescent="0.2">
      <c r="A545" s="154">
        <f t="shared" si="6"/>
        <v>41793</v>
      </c>
      <c r="B545" s="153">
        <v>420</v>
      </c>
      <c r="C545" s="153">
        <v>355</v>
      </c>
      <c r="D545" s="153">
        <v>353.33333333333331</v>
      </c>
      <c r="E545" s="153">
        <v>240</v>
      </c>
      <c r="F545" s="153">
        <v>231.66666666666666</v>
      </c>
      <c r="G545" s="153">
        <v>231.66666666666666</v>
      </c>
      <c r="H545" s="153">
        <v>200</v>
      </c>
    </row>
    <row r="546" spans="1:9" x14ac:dyDescent="0.2">
      <c r="A546" s="154">
        <f t="shared" si="6"/>
        <v>41800</v>
      </c>
      <c r="B546" s="153">
        <v>421.66666666666669</v>
      </c>
      <c r="C546" s="153">
        <v>363.33333333333331</v>
      </c>
      <c r="D546" s="153">
        <v>373.33333333333331</v>
      </c>
      <c r="E546" s="153">
        <v>245</v>
      </c>
      <c r="F546" s="153">
        <v>231.66666666666666</v>
      </c>
      <c r="G546" s="153">
        <v>231.66666666666666</v>
      </c>
      <c r="H546" s="153">
        <v>200</v>
      </c>
    </row>
    <row r="547" spans="1:9" x14ac:dyDescent="0.2">
      <c r="A547" s="154">
        <f t="shared" si="6"/>
        <v>41807</v>
      </c>
      <c r="B547" s="153">
        <v>430</v>
      </c>
      <c r="C547" s="153">
        <v>366.66666666666669</v>
      </c>
      <c r="D547" s="153">
        <v>366.66666666666669</v>
      </c>
      <c r="E547" s="153">
        <v>248.33333333333334</v>
      </c>
      <c r="F547" s="153">
        <v>226.66666666666666</v>
      </c>
      <c r="G547" s="153">
        <v>226.66666666666666</v>
      </c>
      <c r="H547" s="153">
        <v>206.66666666666666</v>
      </c>
    </row>
    <row r="548" spans="1:9" x14ac:dyDescent="0.2">
      <c r="A548" s="154">
        <f t="shared" si="6"/>
        <v>41814</v>
      </c>
      <c r="B548" s="153" t="s">
        <v>22</v>
      </c>
      <c r="C548" s="153">
        <v>370</v>
      </c>
      <c r="D548" s="153">
        <v>368.75</v>
      </c>
      <c r="E548" s="153">
        <v>248.75</v>
      </c>
      <c r="F548" s="153">
        <v>237.5</v>
      </c>
      <c r="G548" s="153">
        <v>231.25</v>
      </c>
      <c r="H548" s="153">
        <v>213.75</v>
      </c>
      <c r="I548" s="3" t="s">
        <v>9</v>
      </c>
    </row>
    <row r="549" spans="1:9" x14ac:dyDescent="0.2">
      <c r="A549" s="154">
        <f t="shared" si="6"/>
        <v>41821</v>
      </c>
      <c r="B549" s="153" t="s">
        <v>22</v>
      </c>
      <c r="C549" s="153" t="s">
        <v>22</v>
      </c>
      <c r="D549" s="153">
        <v>378.33333333333331</v>
      </c>
      <c r="E549" s="153">
        <v>260</v>
      </c>
      <c r="F549" s="153">
        <v>243.33333333333334</v>
      </c>
      <c r="G549" s="153">
        <v>243.33333333333334</v>
      </c>
      <c r="H549" s="153">
        <v>213.33333333333334</v>
      </c>
      <c r="I549" s="3" t="s">
        <v>9</v>
      </c>
    </row>
    <row r="550" spans="1:9" x14ac:dyDescent="0.2">
      <c r="A550" s="154">
        <f t="shared" si="6"/>
        <v>41828</v>
      </c>
      <c r="B550" s="153" t="s">
        <v>22</v>
      </c>
      <c r="C550" s="153" t="s">
        <v>22</v>
      </c>
      <c r="D550" s="153">
        <v>345</v>
      </c>
      <c r="E550" s="153">
        <v>245</v>
      </c>
      <c r="F550" s="153">
        <v>242.5</v>
      </c>
      <c r="G550" s="153">
        <v>242.5</v>
      </c>
      <c r="H550" s="153">
        <v>207.5</v>
      </c>
      <c r="I550" s="3" t="s">
        <v>9</v>
      </c>
    </row>
    <row r="551" spans="1:9" x14ac:dyDescent="0.2">
      <c r="A551" s="154">
        <f t="shared" si="6"/>
        <v>41835</v>
      </c>
      <c r="B551" s="153">
        <v>508.33333333333331</v>
      </c>
      <c r="C551" s="153">
        <v>401.66666666666669</v>
      </c>
      <c r="D551" s="153">
        <v>405</v>
      </c>
      <c r="E551" s="153">
        <v>280</v>
      </c>
      <c r="F551" s="153">
        <v>286.66666666666669</v>
      </c>
      <c r="G551" s="153">
        <v>286.66666666666669</v>
      </c>
      <c r="H551" s="153">
        <v>226.66666666666666</v>
      </c>
      <c r="I551" s="3" t="s">
        <v>10</v>
      </c>
    </row>
    <row r="552" spans="1:9" x14ac:dyDescent="0.2">
      <c r="A552" s="154">
        <f t="shared" si="6"/>
        <v>41842</v>
      </c>
      <c r="B552" s="153">
        <v>595</v>
      </c>
      <c r="C552" s="153">
        <v>538.33333333333337</v>
      </c>
      <c r="D552" s="153">
        <v>546.66666666666663</v>
      </c>
      <c r="E552" s="153">
        <v>395</v>
      </c>
      <c r="F552" s="153">
        <v>446.66666666666669</v>
      </c>
      <c r="G552" s="153">
        <v>446.66666666666669</v>
      </c>
      <c r="H552" s="153">
        <v>322.66666666666669</v>
      </c>
    </row>
    <row r="553" spans="1:9" x14ac:dyDescent="0.2">
      <c r="A553" s="154">
        <f t="shared" si="6"/>
        <v>41849</v>
      </c>
      <c r="B553" s="153" t="s">
        <v>22</v>
      </c>
      <c r="C553" s="153">
        <v>568.33333333333337</v>
      </c>
      <c r="D553" s="153">
        <v>560</v>
      </c>
      <c r="E553" s="153">
        <v>408.33333333333331</v>
      </c>
      <c r="F553" s="153">
        <v>455</v>
      </c>
      <c r="G553" s="153">
        <v>455</v>
      </c>
      <c r="H553" s="153">
        <v>366.66666666666669</v>
      </c>
      <c r="I553" s="3" t="s">
        <v>11</v>
      </c>
    </row>
    <row r="554" spans="1:9" x14ac:dyDescent="0.2">
      <c r="A554" s="154">
        <f t="shared" si="6"/>
        <v>41856</v>
      </c>
      <c r="B554" s="153" t="s">
        <v>22</v>
      </c>
      <c r="C554" s="153">
        <v>495</v>
      </c>
      <c r="D554" s="153">
        <v>467.5</v>
      </c>
      <c r="E554" s="153">
        <v>417.5</v>
      </c>
      <c r="F554" s="153">
        <v>460</v>
      </c>
      <c r="G554" s="153">
        <v>460</v>
      </c>
      <c r="H554" s="153">
        <v>387.5</v>
      </c>
    </row>
    <row r="555" spans="1:9" x14ac:dyDescent="0.2">
      <c r="A555" s="154">
        <f t="shared" si="6"/>
        <v>41863</v>
      </c>
      <c r="B555" s="153">
        <v>631.66666666666663</v>
      </c>
      <c r="C555" s="153">
        <v>470</v>
      </c>
      <c r="D555" s="153">
        <v>441.66666666666669</v>
      </c>
      <c r="E555" s="153">
        <v>388.33333333333331</v>
      </c>
      <c r="F555" s="153">
        <v>442.5</v>
      </c>
      <c r="G555" s="153">
        <v>442.5</v>
      </c>
      <c r="H555" s="153">
        <v>377.5</v>
      </c>
    </row>
    <row r="556" spans="1:9" x14ac:dyDescent="0.2">
      <c r="A556" s="154">
        <f t="shared" si="6"/>
        <v>41870</v>
      </c>
      <c r="B556" s="153">
        <v>555</v>
      </c>
      <c r="C556" s="153">
        <v>488.33333333333331</v>
      </c>
      <c r="D556" s="153">
        <v>466.66666666666669</v>
      </c>
      <c r="E556" s="153">
        <v>400</v>
      </c>
      <c r="F556" s="153">
        <v>450</v>
      </c>
      <c r="G556" s="153">
        <v>450</v>
      </c>
      <c r="H556" s="153">
        <v>408</v>
      </c>
    </row>
    <row r="557" spans="1:9" x14ac:dyDescent="0.2">
      <c r="A557" s="154">
        <f t="shared" si="6"/>
        <v>41877</v>
      </c>
      <c r="B557" s="153">
        <v>525</v>
      </c>
      <c r="C557" s="153">
        <v>498.75</v>
      </c>
      <c r="D557" s="153">
        <v>468.75</v>
      </c>
      <c r="E557" s="153">
        <v>456.25</v>
      </c>
      <c r="F557" s="153">
        <v>493.75</v>
      </c>
      <c r="G557" s="153">
        <v>493.75</v>
      </c>
      <c r="H557" s="153">
        <v>452.5</v>
      </c>
    </row>
    <row r="558" spans="1:9" x14ac:dyDescent="0.2">
      <c r="A558" s="154">
        <f t="shared" si="6"/>
        <v>41884</v>
      </c>
      <c r="B558" s="153">
        <v>555</v>
      </c>
      <c r="C558" s="153">
        <v>585</v>
      </c>
      <c r="D558" s="153">
        <v>596.25</v>
      </c>
      <c r="E558" s="153">
        <v>583.33333333333337</v>
      </c>
      <c r="F558" s="153">
        <v>575</v>
      </c>
      <c r="G558" s="153">
        <v>575</v>
      </c>
      <c r="H558" s="153">
        <v>582.5</v>
      </c>
    </row>
    <row r="559" spans="1:9" x14ac:dyDescent="0.2">
      <c r="A559" s="154">
        <f t="shared" si="6"/>
        <v>41891</v>
      </c>
      <c r="B559" s="153">
        <v>587.5</v>
      </c>
      <c r="C559" s="153">
        <v>575</v>
      </c>
      <c r="D559" s="153">
        <v>666.66666666666663</v>
      </c>
      <c r="E559" s="153">
        <v>608.33333333333337</v>
      </c>
      <c r="F559" s="153">
        <v>641.66666666666663</v>
      </c>
      <c r="G559" s="153">
        <v>641.66666666666663</v>
      </c>
      <c r="H559" s="153">
        <v>632.5</v>
      </c>
    </row>
    <row r="560" spans="1:9" x14ac:dyDescent="0.2">
      <c r="A560" s="154">
        <f t="shared" si="6"/>
        <v>41898</v>
      </c>
      <c r="B560" s="153">
        <v>550</v>
      </c>
      <c r="C560" s="153">
        <v>583.33333333333337</v>
      </c>
      <c r="D560" s="153">
        <v>633.33333333333337</v>
      </c>
      <c r="E560" s="153">
        <v>658.33333333333337</v>
      </c>
      <c r="F560" s="153">
        <v>691.66666666666663</v>
      </c>
      <c r="G560" s="153">
        <v>691.66666666666663</v>
      </c>
      <c r="H560" s="153">
        <v>641.66666666666663</v>
      </c>
    </row>
    <row r="561" spans="1:8" x14ac:dyDescent="0.2">
      <c r="A561" s="154">
        <f t="shared" si="6"/>
        <v>41905</v>
      </c>
      <c r="B561" s="153">
        <v>762.5</v>
      </c>
      <c r="C561" s="153">
        <v>828.75</v>
      </c>
      <c r="D561" s="153">
        <v>825</v>
      </c>
      <c r="E561" s="153">
        <v>868.75</v>
      </c>
      <c r="F561" s="153">
        <v>896.25</v>
      </c>
      <c r="G561" s="153">
        <v>896.25</v>
      </c>
      <c r="H561" s="153">
        <v>896.25</v>
      </c>
    </row>
    <row r="562" spans="1:8" x14ac:dyDescent="0.2">
      <c r="A562" s="154">
        <f t="shared" si="6"/>
        <v>41912</v>
      </c>
      <c r="B562" s="153">
        <v>883.33333333333337</v>
      </c>
      <c r="C562" s="153">
        <v>1016.6666666666666</v>
      </c>
      <c r="D562" s="153">
        <v>1066.6666666666667</v>
      </c>
      <c r="E562" s="153">
        <v>1033.3333333333333</v>
      </c>
      <c r="F562" s="153">
        <v>1100</v>
      </c>
      <c r="G562" s="153">
        <v>1100</v>
      </c>
      <c r="H562" s="153">
        <v>1066.6666666666667</v>
      </c>
    </row>
    <row r="563" spans="1:8" x14ac:dyDescent="0.2">
      <c r="A563" s="154">
        <f t="shared" si="6"/>
        <v>41919</v>
      </c>
      <c r="B563" s="153">
        <v>791.66666666666663</v>
      </c>
      <c r="C563" s="153">
        <v>900</v>
      </c>
      <c r="D563" s="153">
        <v>891.66666666666663</v>
      </c>
      <c r="E563" s="153">
        <v>833.33333333333337</v>
      </c>
      <c r="F563" s="153">
        <v>933.33333333333337</v>
      </c>
      <c r="G563" s="153">
        <v>933.33333333333337</v>
      </c>
      <c r="H563" s="153">
        <v>826.66666666666663</v>
      </c>
    </row>
    <row r="564" spans="1:8" x14ac:dyDescent="0.2">
      <c r="A564" s="154">
        <f t="shared" si="6"/>
        <v>41926</v>
      </c>
      <c r="B564" s="153">
        <v>741.66666666666663</v>
      </c>
      <c r="C564" s="153">
        <v>836.66666666666663</v>
      </c>
      <c r="D564" s="153">
        <v>833.33333333333337</v>
      </c>
      <c r="E564" s="153">
        <v>683.33333333333337</v>
      </c>
      <c r="F564" s="153">
        <v>808.33333333333337</v>
      </c>
      <c r="G564" s="153">
        <v>808.33333333333337</v>
      </c>
      <c r="H564" s="153">
        <v>616.66666666666663</v>
      </c>
    </row>
    <row r="565" spans="1:8" x14ac:dyDescent="0.2">
      <c r="A565" s="154">
        <f t="shared" si="6"/>
        <v>41933</v>
      </c>
      <c r="B565" s="153">
        <v>793.75</v>
      </c>
      <c r="C565" s="153">
        <v>856.25</v>
      </c>
      <c r="D565" s="153">
        <v>872.5</v>
      </c>
      <c r="E565" s="153">
        <v>731.25</v>
      </c>
      <c r="F565" s="153">
        <v>887.5</v>
      </c>
      <c r="G565" s="153">
        <v>887.5</v>
      </c>
      <c r="H565" s="153">
        <v>650</v>
      </c>
    </row>
    <row r="566" spans="1:8" x14ac:dyDescent="0.2">
      <c r="A566" s="154">
        <f t="shared" si="6"/>
        <v>41940</v>
      </c>
      <c r="B566" s="153">
        <v>733.33333333333337</v>
      </c>
      <c r="C566" s="153">
        <v>925</v>
      </c>
      <c r="D566" s="153">
        <v>875</v>
      </c>
      <c r="E566" s="153">
        <v>783.33333333333337</v>
      </c>
      <c r="F566" s="153">
        <v>908.33333333333337</v>
      </c>
      <c r="G566" s="153">
        <v>908.33333333333337</v>
      </c>
      <c r="H566" s="153">
        <v>750</v>
      </c>
    </row>
    <row r="567" spans="1:8" x14ac:dyDescent="0.2">
      <c r="A567" s="154">
        <f t="shared" si="6"/>
        <v>41947</v>
      </c>
      <c r="B567" s="153">
        <v>725</v>
      </c>
      <c r="C567" s="153">
        <v>877.5</v>
      </c>
      <c r="D567" s="153">
        <v>850</v>
      </c>
      <c r="E567" s="153">
        <v>723.75</v>
      </c>
      <c r="F567" s="153">
        <v>893.75</v>
      </c>
      <c r="G567" s="153">
        <v>893.75</v>
      </c>
      <c r="H567" s="153">
        <v>628.75</v>
      </c>
    </row>
    <row r="568" spans="1:8" x14ac:dyDescent="0.2">
      <c r="A568" s="154">
        <f t="shared" si="6"/>
        <v>41954</v>
      </c>
      <c r="B568" s="153">
        <v>641.66666666666663</v>
      </c>
      <c r="C568" s="153">
        <v>725</v>
      </c>
      <c r="D568" s="153">
        <v>766.66666666666663</v>
      </c>
      <c r="E568" s="153">
        <v>675</v>
      </c>
      <c r="F568" s="153">
        <v>733.33333333333337</v>
      </c>
      <c r="G568" s="153">
        <v>733.33333333333337</v>
      </c>
      <c r="H568" s="153">
        <v>541.66666666666663</v>
      </c>
    </row>
    <row r="569" spans="1:8" x14ac:dyDescent="0.2">
      <c r="A569" s="154">
        <f t="shared" si="6"/>
        <v>41961</v>
      </c>
      <c r="B569" s="153" t="s">
        <v>22</v>
      </c>
      <c r="C569" s="153">
        <v>707.5</v>
      </c>
      <c r="D569" s="153">
        <v>668.75</v>
      </c>
      <c r="E569" s="153">
        <v>543.75</v>
      </c>
      <c r="F569" s="153">
        <v>698.75</v>
      </c>
      <c r="G569" s="153">
        <v>698.75</v>
      </c>
      <c r="H569" s="153">
        <v>475</v>
      </c>
    </row>
    <row r="570" spans="1:8" x14ac:dyDescent="0.2">
      <c r="A570" s="154">
        <f t="shared" si="6"/>
        <v>41968</v>
      </c>
      <c r="B570" s="153" t="s">
        <v>22</v>
      </c>
      <c r="C570" s="153">
        <v>675</v>
      </c>
      <c r="D570" s="153">
        <v>550</v>
      </c>
      <c r="E570" s="153">
        <v>425</v>
      </c>
      <c r="F570" s="153">
        <v>538.33333333333337</v>
      </c>
      <c r="G570" s="153">
        <v>538.33333333333337</v>
      </c>
      <c r="H570" s="153">
        <v>375</v>
      </c>
    </row>
    <row r="571" spans="1:8" x14ac:dyDescent="0.2">
      <c r="A571" s="154">
        <f t="shared" si="6"/>
        <v>41975</v>
      </c>
      <c r="B571" s="153" t="s">
        <v>22</v>
      </c>
      <c r="C571" s="153" t="s">
        <v>22</v>
      </c>
      <c r="D571" s="153">
        <v>575</v>
      </c>
      <c r="E571" s="153">
        <v>393.75</v>
      </c>
      <c r="F571" s="153">
        <v>447.5</v>
      </c>
      <c r="G571" s="153">
        <v>447.5</v>
      </c>
      <c r="H571" s="153">
        <v>337.5</v>
      </c>
    </row>
    <row r="572" spans="1:8" x14ac:dyDescent="0.2">
      <c r="A572" s="154">
        <f t="shared" si="6"/>
        <v>41982</v>
      </c>
      <c r="B572" s="153" t="s">
        <v>22</v>
      </c>
      <c r="C572" s="153" t="s">
        <v>22</v>
      </c>
      <c r="D572" s="153">
        <v>503.33333333333331</v>
      </c>
      <c r="E572" s="153">
        <v>333.33333333333331</v>
      </c>
      <c r="F572" s="153">
        <v>400</v>
      </c>
      <c r="G572" s="153">
        <v>400</v>
      </c>
      <c r="H572" s="153">
        <v>316.66666666666669</v>
      </c>
    </row>
    <row r="573" spans="1:8" x14ac:dyDescent="0.2">
      <c r="A573" s="154">
        <f t="shared" si="6"/>
        <v>41989</v>
      </c>
      <c r="B573" s="153" t="s">
        <v>22</v>
      </c>
      <c r="C573" s="153" t="s">
        <v>22</v>
      </c>
      <c r="D573" s="153">
        <v>495</v>
      </c>
      <c r="E573" s="153">
        <v>352.5</v>
      </c>
      <c r="F573" s="153">
        <v>481.25</v>
      </c>
      <c r="G573" s="153">
        <v>481.25</v>
      </c>
      <c r="H573" s="153">
        <v>333.75</v>
      </c>
    </row>
    <row r="574" spans="1:8" x14ac:dyDescent="0.2">
      <c r="A574" s="154">
        <f t="shared" si="6"/>
        <v>41996</v>
      </c>
      <c r="B574" s="153" t="s">
        <v>22</v>
      </c>
      <c r="C574" s="153" t="s">
        <v>22</v>
      </c>
      <c r="D574" s="153">
        <v>446.66666666666669</v>
      </c>
      <c r="E574" s="153">
        <v>301.66666666666669</v>
      </c>
      <c r="F574" s="153">
        <v>423.33333333333331</v>
      </c>
      <c r="G574" s="153">
        <v>423.33333333333331</v>
      </c>
      <c r="H574" s="153">
        <v>260</v>
      </c>
    </row>
    <row r="575" spans="1:8" x14ac:dyDescent="0.2">
      <c r="A575" s="154">
        <f t="shared" si="6"/>
        <v>42003</v>
      </c>
      <c r="B575" s="153" t="s">
        <v>22</v>
      </c>
      <c r="C575" s="153" t="s">
        <v>22</v>
      </c>
      <c r="D575" s="153">
        <v>390</v>
      </c>
      <c r="E575" s="153">
        <v>265</v>
      </c>
      <c r="F575" s="153">
        <v>400</v>
      </c>
      <c r="G575" s="153">
        <v>400</v>
      </c>
      <c r="H575" s="153">
        <v>245</v>
      </c>
    </row>
    <row r="576" spans="1:8" x14ac:dyDescent="0.2">
      <c r="A576" s="154">
        <f t="shared" si="6"/>
        <v>42010</v>
      </c>
      <c r="B576" s="153" t="s">
        <v>22</v>
      </c>
      <c r="C576" s="153" t="s">
        <v>22</v>
      </c>
      <c r="D576" s="153">
        <v>400</v>
      </c>
      <c r="E576" s="153">
        <v>312.5</v>
      </c>
      <c r="F576" s="153">
        <v>425</v>
      </c>
      <c r="G576" s="153">
        <v>425</v>
      </c>
      <c r="H576" s="153">
        <v>250</v>
      </c>
    </row>
    <row r="577" spans="1:8" x14ac:dyDescent="0.2">
      <c r="A577" s="154">
        <f t="shared" si="6"/>
        <v>42017</v>
      </c>
      <c r="B577" s="153" t="s">
        <v>22</v>
      </c>
      <c r="C577" s="153" t="s">
        <v>22</v>
      </c>
      <c r="D577" s="153">
        <v>471.66666666666669</v>
      </c>
      <c r="E577" s="153">
        <v>335</v>
      </c>
      <c r="F577" s="153">
        <v>378.33333333333331</v>
      </c>
      <c r="G577" s="153">
        <v>378.33333333333331</v>
      </c>
      <c r="H577" s="153">
        <v>256.66666666666669</v>
      </c>
    </row>
    <row r="578" spans="1:8" x14ac:dyDescent="0.2">
      <c r="A578" s="154">
        <f t="shared" si="6"/>
        <v>42024</v>
      </c>
      <c r="B578" s="153" t="s">
        <v>22</v>
      </c>
      <c r="C578" s="153" t="s">
        <v>22</v>
      </c>
      <c r="D578" s="153">
        <v>500</v>
      </c>
      <c r="E578" s="153">
        <v>386</v>
      </c>
      <c r="F578" s="153">
        <v>388.33333333333331</v>
      </c>
      <c r="G578" s="153">
        <v>396.66666666666669</v>
      </c>
      <c r="H578" s="153">
        <v>288.33333333333331</v>
      </c>
    </row>
    <row r="579" spans="1:8" x14ac:dyDescent="0.2">
      <c r="A579" s="154">
        <f t="shared" si="6"/>
        <v>42031</v>
      </c>
      <c r="B579" s="153" t="s">
        <v>22</v>
      </c>
      <c r="C579" s="153" t="s">
        <v>22</v>
      </c>
      <c r="D579" s="153">
        <v>470</v>
      </c>
      <c r="E579" s="153">
        <v>367.5</v>
      </c>
      <c r="F579" s="153">
        <v>375</v>
      </c>
      <c r="G579" s="153">
        <v>375</v>
      </c>
      <c r="H579" s="153">
        <v>282.5</v>
      </c>
    </row>
    <row r="580" spans="1:8" x14ac:dyDescent="0.2">
      <c r="A580" s="154">
        <f t="shared" si="6"/>
        <v>42038</v>
      </c>
      <c r="B580" s="153" t="s">
        <v>22</v>
      </c>
      <c r="C580" s="153" t="s">
        <v>22</v>
      </c>
      <c r="D580" s="153">
        <v>440</v>
      </c>
      <c r="E580" s="153">
        <v>350</v>
      </c>
      <c r="F580" s="153">
        <v>362.5</v>
      </c>
      <c r="G580" s="153">
        <v>362.5</v>
      </c>
      <c r="H580" s="153">
        <v>232.5</v>
      </c>
    </row>
    <row r="581" spans="1:8" x14ac:dyDescent="0.2">
      <c r="A581" s="154">
        <f t="shared" si="6"/>
        <v>42045</v>
      </c>
      <c r="B581" s="153" t="s">
        <v>22</v>
      </c>
      <c r="C581" s="153" t="s">
        <v>22</v>
      </c>
      <c r="D581" s="153">
        <v>410</v>
      </c>
      <c r="E581" s="153">
        <v>300</v>
      </c>
      <c r="F581" s="153">
        <v>346.66666666666669</v>
      </c>
      <c r="G581" s="153">
        <v>346.66666666666669</v>
      </c>
      <c r="H581" s="153">
        <v>243.33333333333334</v>
      </c>
    </row>
    <row r="582" spans="1:8" x14ac:dyDescent="0.2">
      <c r="A582" s="154">
        <f t="shared" si="6"/>
        <v>42052</v>
      </c>
      <c r="B582" s="153" t="s">
        <v>22</v>
      </c>
      <c r="C582" s="153" t="s">
        <v>22</v>
      </c>
      <c r="D582" s="153">
        <v>420</v>
      </c>
      <c r="E582" s="153">
        <v>275</v>
      </c>
      <c r="F582" s="153">
        <v>320</v>
      </c>
      <c r="G582" s="153">
        <v>320</v>
      </c>
      <c r="H582" s="153">
        <v>220</v>
      </c>
    </row>
    <row r="583" spans="1:8" x14ac:dyDescent="0.2">
      <c r="A583" s="154">
        <f t="shared" si="6"/>
        <v>42059</v>
      </c>
      <c r="B583" s="153" t="s">
        <v>22</v>
      </c>
      <c r="C583" s="153" t="s">
        <v>22</v>
      </c>
      <c r="D583" s="153">
        <v>450</v>
      </c>
      <c r="E583" s="153">
        <v>275</v>
      </c>
      <c r="F583" s="153">
        <v>310</v>
      </c>
      <c r="G583" s="153">
        <v>310</v>
      </c>
      <c r="H583" s="153">
        <v>213.33333333333334</v>
      </c>
    </row>
    <row r="584" spans="1:8" x14ac:dyDescent="0.2">
      <c r="A584" s="154">
        <f t="shared" si="6"/>
        <v>42066</v>
      </c>
      <c r="B584" s="153" t="s">
        <v>22</v>
      </c>
      <c r="C584" s="153" t="s">
        <v>22</v>
      </c>
      <c r="D584" s="153">
        <v>393.33333333333331</v>
      </c>
      <c r="E584" s="153">
        <v>270</v>
      </c>
      <c r="F584" s="153">
        <v>291.66666666666669</v>
      </c>
      <c r="G584" s="153">
        <v>291.66666666666669</v>
      </c>
      <c r="H584" s="153">
        <v>200</v>
      </c>
    </row>
    <row r="585" spans="1:8" x14ac:dyDescent="0.2">
      <c r="A585" s="154">
        <f t="shared" si="6"/>
        <v>42073</v>
      </c>
      <c r="B585" s="153" t="s">
        <v>22</v>
      </c>
      <c r="C585" s="153" t="s">
        <v>22</v>
      </c>
      <c r="D585" s="153">
        <v>365</v>
      </c>
      <c r="E585" s="153">
        <v>250</v>
      </c>
      <c r="F585" s="153">
        <v>255</v>
      </c>
      <c r="G585" s="153">
        <v>255</v>
      </c>
      <c r="H585" s="153">
        <v>197.5</v>
      </c>
    </row>
    <row r="586" spans="1:8" x14ac:dyDescent="0.2">
      <c r="A586" s="154">
        <f t="shared" si="6"/>
        <v>42080</v>
      </c>
      <c r="B586" s="153" t="s">
        <v>22</v>
      </c>
      <c r="C586" s="153" t="s">
        <v>22</v>
      </c>
      <c r="D586" s="153">
        <v>396.66666666666669</v>
      </c>
      <c r="E586" s="153">
        <v>311.66666666666669</v>
      </c>
      <c r="F586" s="153">
        <v>260</v>
      </c>
      <c r="G586" s="153">
        <v>260</v>
      </c>
      <c r="H586" s="153">
        <v>250</v>
      </c>
    </row>
    <row r="587" spans="1:8" x14ac:dyDescent="0.2">
      <c r="A587" s="154">
        <f t="shared" si="6"/>
        <v>42087</v>
      </c>
      <c r="B587" s="153" t="s">
        <v>22</v>
      </c>
      <c r="C587" s="153">
        <v>437.5</v>
      </c>
      <c r="D587" s="153">
        <v>435</v>
      </c>
      <c r="E587" s="153">
        <v>383.33333333333331</v>
      </c>
      <c r="F587" s="153">
        <v>323.75</v>
      </c>
      <c r="G587" s="153">
        <v>323.75</v>
      </c>
      <c r="H587" s="153">
        <v>291.25</v>
      </c>
    </row>
    <row r="588" spans="1:8" x14ac:dyDescent="0.2">
      <c r="A588" s="154">
        <f t="shared" si="6"/>
        <v>42094</v>
      </c>
      <c r="B588" s="153">
        <v>440</v>
      </c>
      <c r="C588" s="153">
        <v>412.5</v>
      </c>
      <c r="D588" s="153">
        <v>422.5</v>
      </c>
      <c r="E588" s="153">
        <v>342.5</v>
      </c>
      <c r="F588" s="153">
        <v>355</v>
      </c>
      <c r="G588" s="153">
        <v>355</v>
      </c>
      <c r="H588" s="153">
        <v>310</v>
      </c>
    </row>
    <row r="589" spans="1:8" x14ac:dyDescent="0.2">
      <c r="A589" s="154">
        <f t="shared" si="6"/>
        <v>42101</v>
      </c>
      <c r="B589" s="153">
        <v>443.33333333333331</v>
      </c>
      <c r="C589" s="153">
        <v>438.33333333333331</v>
      </c>
      <c r="D589" s="153">
        <v>440</v>
      </c>
      <c r="E589" s="153">
        <v>345</v>
      </c>
      <c r="F589" s="153">
        <v>358.33333333333331</v>
      </c>
      <c r="G589" s="153">
        <v>358.33333333333331</v>
      </c>
      <c r="H589" s="153">
        <v>300</v>
      </c>
    </row>
    <row r="590" spans="1:8" x14ac:dyDescent="0.2">
      <c r="A590" s="154">
        <f t="shared" si="6"/>
        <v>42108</v>
      </c>
      <c r="B590" s="153">
        <v>450</v>
      </c>
      <c r="C590" s="153">
        <v>455</v>
      </c>
      <c r="D590" s="153">
        <v>466.66666666666669</v>
      </c>
      <c r="E590" s="153">
        <v>373.33333333333331</v>
      </c>
      <c r="F590" s="153">
        <v>355</v>
      </c>
      <c r="G590" s="153">
        <v>355</v>
      </c>
      <c r="H590" s="153">
        <v>308.33333333333331</v>
      </c>
    </row>
    <row r="591" spans="1:8" x14ac:dyDescent="0.2">
      <c r="A591" s="154">
        <f t="shared" si="6"/>
        <v>42115</v>
      </c>
      <c r="B591" s="153">
        <v>420</v>
      </c>
      <c r="C591" s="153">
        <v>411.66666666666669</v>
      </c>
      <c r="D591" s="153">
        <v>405</v>
      </c>
      <c r="E591" s="153">
        <v>335</v>
      </c>
      <c r="F591" s="153">
        <v>323.33333333333331</v>
      </c>
      <c r="G591" s="153">
        <v>323.33333333333331</v>
      </c>
      <c r="H591" s="153">
        <v>285</v>
      </c>
    </row>
    <row r="592" spans="1:8" x14ac:dyDescent="0.2">
      <c r="A592" s="154">
        <f t="shared" si="6"/>
        <v>42122</v>
      </c>
      <c r="B592" s="153">
        <v>412.5</v>
      </c>
      <c r="C592" s="153">
        <v>400</v>
      </c>
      <c r="D592" s="153">
        <v>405</v>
      </c>
      <c r="E592" s="153">
        <v>297.5</v>
      </c>
      <c r="F592" s="153">
        <v>295</v>
      </c>
      <c r="G592" s="153">
        <v>295</v>
      </c>
      <c r="H592" s="153">
        <v>270</v>
      </c>
    </row>
    <row r="593" spans="1:8" x14ac:dyDescent="0.2">
      <c r="A593" s="154">
        <f t="shared" si="6"/>
        <v>42129</v>
      </c>
      <c r="B593" s="153">
        <v>395</v>
      </c>
      <c r="C593" s="153">
        <v>385</v>
      </c>
      <c r="D593" s="153">
        <v>395</v>
      </c>
      <c r="E593" s="153">
        <v>272.5</v>
      </c>
      <c r="F593" s="153">
        <v>272.5</v>
      </c>
      <c r="G593" s="153">
        <v>272.5</v>
      </c>
      <c r="H593" s="153">
        <v>267.5</v>
      </c>
    </row>
    <row r="594" spans="1:8" x14ac:dyDescent="0.2">
      <c r="A594" s="154">
        <f t="shared" si="6"/>
        <v>42136</v>
      </c>
      <c r="B594" s="153">
        <v>412.5</v>
      </c>
      <c r="C594" s="153">
        <v>410</v>
      </c>
      <c r="D594" s="153">
        <v>407.5</v>
      </c>
      <c r="E594" s="153">
        <v>262.5</v>
      </c>
      <c r="F594" s="153">
        <v>250</v>
      </c>
      <c r="G594" s="153">
        <v>250</v>
      </c>
      <c r="H594" s="153">
        <v>235</v>
      </c>
    </row>
    <row r="595" spans="1:8" x14ac:dyDescent="0.2">
      <c r="A595" s="154">
        <f t="shared" si="6"/>
        <v>42143</v>
      </c>
      <c r="B595" s="153">
        <v>445</v>
      </c>
      <c r="C595" s="153">
        <v>390</v>
      </c>
      <c r="D595" s="153">
        <v>380</v>
      </c>
      <c r="E595" s="153">
        <v>255</v>
      </c>
      <c r="F595" s="153">
        <v>240</v>
      </c>
      <c r="G595" s="153">
        <v>240</v>
      </c>
      <c r="H595" s="153">
        <v>225</v>
      </c>
    </row>
    <row r="596" spans="1:8" x14ac:dyDescent="0.2">
      <c r="A596" s="154">
        <f t="shared" si="6"/>
        <v>42150</v>
      </c>
      <c r="B596" s="153">
        <v>426.66666666666669</v>
      </c>
      <c r="C596" s="153">
        <v>370</v>
      </c>
      <c r="D596" s="153">
        <v>368.33333333333331</v>
      </c>
      <c r="E596" s="153">
        <v>246.66666666666666</v>
      </c>
      <c r="F596" s="153">
        <v>226.66666666666666</v>
      </c>
      <c r="G596" s="153">
        <v>226.66666666666666</v>
      </c>
      <c r="H596" s="153">
        <v>220</v>
      </c>
    </row>
    <row r="597" spans="1:8" x14ac:dyDescent="0.2">
      <c r="A597" s="154">
        <f t="shared" si="6"/>
        <v>42157</v>
      </c>
      <c r="B597" s="153">
        <v>432.5</v>
      </c>
      <c r="C597" s="153">
        <v>377.5</v>
      </c>
      <c r="D597" s="153">
        <v>372.5</v>
      </c>
      <c r="E597" s="153">
        <v>250</v>
      </c>
      <c r="F597" s="153">
        <v>227.5</v>
      </c>
      <c r="G597" s="153">
        <v>227.5</v>
      </c>
      <c r="H597" s="153">
        <v>220</v>
      </c>
    </row>
    <row r="598" spans="1:8" x14ac:dyDescent="0.2">
      <c r="A598" s="154">
        <f t="shared" si="6"/>
        <v>42164</v>
      </c>
      <c r="B598" s="153">
        <v>431.66666666666669</v>
      </c>
      <c r="C598" s="153">
        <v>385</v>
      </c>
      <c r="D598" s="153">
        <v>370</v>
      </c>
      <c r="E598" s="153">
        <v>258.33333333333331</v>
      </c>
      <c r="F598" s="153">
        <v>251.66666666666666</v>
      </c>
      <c r="G598" s="153">
        <v>251.66666666666666</v>
      </c>
      <c r="H598" s="153">
        <v>223.33333333333334</v>
      </c>
    </row>
    <row r="599" spans="1:8" x14ac:dyDescent="0.2">
      <c r="A599" s="154">
        <f t="shared" si="6"/>
        <v>42171</v>
      </c>
      <c r="B599" s="153">
        <v>450</v>
      </c>
      <c r="C599" s="153">
        <v>427.5</v>
      </c>
      <c r="D599" s="153">
        <v>395</v>
      </c>
      <c r="E599" s="153">
        <v>320</v>
      </c>
      <c r="F599" s="153">
        <v>315</v>
      </c>
      <c r="G599" s="153">
        <v>315</v>
      </c>
      <c r="H599" s="153">
        <v>260</v>
      </c>
    </row>
    <row r="600" spans="1:8" x14ac:dyDescent="0.2">
      <c r="A600" s="154">
        <f t="shared" si="6"/>
        <v>42178</v>
      </c>
      <c r="B600" s="153">
        <v>537.5</v>
      </c>
      <c r="C600" s="153">
        <v>460</v>
      </c>
      <c r="D600" s="153" t="s">
        <v>22</v>
      </c>
      <c r="E600" s="153">
        <v>357.5</v>
      </c>
      <c r="F600" s="153">
        <v>350</v>
      </c>
      <c r="G600" s="153">
        <v>350</v>
      </c>
      <c r="H600" s="153">
        <v>272.5</v>
      </c>
    </row>
    <row r="601" spans="1:8" x14ac:dyDescent="0.2">
      <c r="A601" s="154">
        <f t="shared" si="6"/>
        <v>42185</v>
      </c>
      <c r="B601" s="153">
        <v>551.66666666666663</v>
      </c>
      <c r="C601" s="153">
        <v>458.33333333333331</v>
      </c>
      <c r="D601" s="153" t="s">
        <v>22</v>
      </c>
      <c r="E601" s="153">
        <v>330</v>
      </c>
      <c r="F601" s="153">
        <v>353.33333333333331</v>
      </c>
      <c r="G601" s="153">
        <v>353.33333333333331</v>
      </c>
      <c r="H601" s="153">
        <v>261.66666666666669</v>
      </c>
    </row>
    <row r="602" spans="1:8" x14ac:dyDescent="0.2">
      <c r="A602" s="154">
        <f t="shared" si="6"/>
        <v>42192</v>
      </c>
      <c r="B602" s="153">
        <v>510</v>
      </c>
      <c r="C602" s="153">
        <v>436</v>
      </c>
      <c r="D602" s="153">
        <v>425</v>
      </c>
      <c r="E602" s="153">
        <v>300</v>
      </c>
      <c r="F602" s="153">
        <v>325</v>
      </c>
      <c r="G602" s="153">
        <v>325</v>
      </c>
      <c r="H602" s="153">
        <v>234</v>
      </c>
    </row>
    <row r="603" spans="1:8" x14ac:dyDescent="0.2">
      <c r="A603" s="154">
        <f t="shared" si="6"/>
        <v>42199</v>
      </c>
      <c r="B603" s="153">
        <v>471.66666666666669</v>
      </c>
      <c r="C603" s="153">
        <v>395</v>
      </c>
      <c r="D603" s="153">
        <v>381.66666666666669</v>
      </c>
      <c r="E603" s="153">
        <v>270</v>
      </c>
      <c r="F603" s="153">
        <v>318.33333333333331</v>
      </c>
      <c r="G603" s="153">
        <v>318.33333333333331</v>
      </c>
      <c r="H603" s="153">
        <v>235</v>
      </c>
    </row>
    <row r="604" spans="1:8" x14ac:dyDescent="0.2">
      <c r="A604" s="154">
        <f t="shared" si="6"/>
        <v>42206</v>
      </c>
      <c r="B604" s="153">
        <v>437.5</v>
      </c>
      <c r="C604" s="153">
        <v>390</v>
      </c>
      <c r="D604" s="153">
        <v>375</v>
      </c>
      <c r="E604" s="153">
        <v>267.5</v>
      </c>
      <c r="F604" s="153">
        <v>312.5</v>
      </c>
      <c r="G604" s="153">
        <v>312.5</v>
      </c>
      <c r="H604" s="153">
        <v>220</v>
      </c>
    </row>
    <row r="605" spans="1:8" x14ac:dyDescent="0.2">
      <c r="A605" s="154">
        <f t="shared" si="6"/>
        <v>42213</v>
      </c>
      <c r="B605" s="153">
        <v>412.5</v>
      </c>
      <c r="C605" s="153">
        <v>375</v>
      </c>
      <c r="D605" s="153">
        <v>350</v>
      </c>
      <c r="E605" s="153">
        <v>257.5</v>
      </c>
      <c r="F605" s="153">
        <v>302.5</v>
      </c>
      <c r="G605" s="153">
        <v>302.5</v>
      </c>
      <c r="H605" s="153">
        <v>235</v>
      </c>
    </row>
    <row r="606" spans="1:8" x14ac:dyDescent="0.2">
      <c r="A606" s="154">
        <f t="shared" si="6"/>
        <v>42220</v>
      </c>
      <c r="B606" s="153">
        <v>391.66666666666669</v>
      </c>
      <c r="C606" s="153">
        <v>346.66666666666669</v>
      </c>
      <c r="D606" s="153">
        <v>328.33333333333331</v>
      </c>
      <c r="E606" s="153">
        <v>245</v>
      </c>
      <c r="F606" s="153">
        <v>293.33333333333331</v>
      </c>
      <c r="G606" s="153">
        <v>293.33333333333331</v>
      </c>
      <c r="H606" s="153">
        <v>211.66666666666666</v>
      </c>
    </row>
    <row r="607" spans="1:8" x14ac:dyDescent="0.2">
      <c r="A607" s="154">
        <f t="shared" si="6"/>
        <v>42227</v>
      </c>
      <c r="B607" s="153">
        <v>403.33333333333331</v>
      </c>
      <c r="C607" s="153">
        <v>346.66666666666669</v>
      </c>
      <c r="D607" s="153">
        <v>336.66666666666669</v>
      </c>
      <c r="E607" s="153">
        <v>243.33333333333334</v>
      </c>
      <c r="F607" s="153">
        <v>283.33333333333331</v>
      </c>
      <c r="G607" s="153">
        <v>283.33333333333331</v>
      </c>
      <c r="H607" s="153">
        <v>235</v>
      </c>
    </row>
    <row r="608" spans="1:8" x14ac:dyDescent="0.2">
      <c r="A608" s="154">
        <f t="shared" si="6"/>
        <v>42234</v>
      </c>
      <c r="B608" s="153">
        <v>380</v>
      </c>
      <c r="C608" s="153">
        <v>330</v>
      </c>
      <c r="D608" s="153">
        <v>316.66666666666669</v>
      </c>
      <c r="E608" s="153">
        <v>258.33333333333331</v>
      </c>
      <c r="F608" s="153">
        <v>293.33333333333331</v>
      </c>
      <c r="G608" s="153">
        <v>293.33333333333331</v>
      </c>
      <c r="H608" s="153">
        <v>271.66666666666669</v>
      </c>
    </row>
    <row r="609" spans="1:8" x14ac:dyDescent="0.2">
      <c r="A609" s="154">
        <f t="shared" si="6"/>
        <v>42241</v>
      </c>
      <c r="B609" s="153">
        <v>393.33333333333331</v>
      </c>
      <c r="C609" s="153">
        <v>340</v>
      </c>
      <c r="D609" s="153">
        <v>340</v>
      </c>
      <c r="E609" s="153">
        <v>300</v>
      </c>
      <c r="F609" s="153">
        <v>301.66666666666669</v>
      </c>
      <c r="G609" s="153">
        <v>301.66666666666669</v>
      </c>
      <c r="H609" s="153">
        <v>300</v>
      </c>
    </row>
    <row r="610" spans="1:8" x14ac:dyDescent="0.2">
      <c r="A610" s="154">
        <f t="shared" si="6"/>
        <v>42248</v>
      </c>
      <c r="B610" s="153">
        <v>406.66666666666669</v>
      </c>
      <c r="C610" s="153">
        <v>381.66666666666669</v>
      </c>
      <c r="D610" s="153">
        <v>400</v>
      </c>
      <c r="E610" s="153">
        <v>390</v>
      </c>
      <c r="F610" s="153">
        <v>386.66666666666669</v>
      </c>
      <c r="G610" s="153">
        <v>386.66666666666669</v>
      </c>
      <c r="H610" s="153">
        <v>405</v>
      </c>
    </row>
    <row r="611" spans="1:8" x14ac:dyDescent="0.2">
      <c r="A611" s="154">
        <f t="shared" si="6"/>
        <v>42255</v>
      </c>
      <c r="B611" s="153">
        <v>445</v>
      </c>
      <c r="C611" s="153">
        <v>442.5</v>
      </c>
      <c r="D611" s="153">
        <v>442.5</v>
      </c>
      <c r="E611" s="153">
        <v>425</v>
      </c>
      <c r="F611" s="153">
        <v>455</v>
      </c>
      <c r="G611" s="153">
        <v>455</v>
      </c>
      <c r="H611" s="153">
        <v>425</v>
      </c>
    </row>
    <row r="612" spans="1:8" x14ac:dyDescent="0.2">
      <c r="A612" s="154">
        <f t="shared" si="6"/>
        <v>42262</v>
      </c>
      <c r="B612" s="153">
        <v>512.5</v>
      </c>
      <c r="C612" s="153">
        <v>487.5</v>
      </c>
      <c r="D612" s="153">
        <v>500</v>
      </c>
      <c r="E612" s="153">
        <v>450</v>
      </c>
      <c r="F612" s="153">
        <v>512.5</v>
      </c>
      <c r="G612" s="153">
        <v>512.5</v>
      </c>
      <c r="H612" s="153">
        <v>387.5</v>
      </c>
    </row>
    <row r="613" spans="1:8" x14ac:dyDescent="0.2">
      <c r="A613" s="154">
        <f t="shared" si="6"/>
        <v>42269</v>
      </c>
      <c r="B613" s="153">
        <v>600</v>
      </c>
      <c r="C613" s="153">
        <v>600</v>
      </c>
      <c r="D613" s="153">
        <v>602.5</v>
      </c>
      <c r="E613" s="153">
        <v>533.33333333333337</v>
      </c>
      <c r="F613" s="153">
        <v>691.66666666666663</v>
      </c>
      <c r="G613" s="153">
        <v>691.66666666666663</v>
      </c>
      <c r="H613" s="153">
        <v>505</v>
      </c>
    </row>
    <row r="614" spans="1:8" x14ac:dyDescent="0.2">
      <c r="A614" s="154">
        <f t="shared" si="6"/>
        <v>42276</v>
      </c>
      <c r="B614" s="153">
        <v>605</v>
      </c>
      <c r="C614" s="153">
        <v>631.66666666666663</v>
      </c>
      <c r="D614" s="153">
        <v>646.66666666666663</v>
      </c>
      <c r="E614" s="153">
        <v>535</v>
      </c>
      <c r="F614" s="153">
        <v>708.33333333333337</v>
      </c>
      <c r="G614" s="153">
        <v>708.33333333333337</v>
      </c>
      <c r="H614" s="153">
        <v>535</v>
      </c>
    </row>
    <row r="615" spans="1:8" x14ac:dyDescent="0.2">
      <c r="A615" s="154">
        <f t="shared" si="6"/>
        <v>42283</v>
      </c>
      <c r="B615" s="153">
        <v>596.66666666666663</v>
      </c>
      <c r="C615" s="153">
        <v>591.66666666666663</v>
      </c>
      <c r="D615" s="153">
        <v>591.66666666666663</v>
      </c>
      <c r="E615" s="153">
        <v>500</v>
      </c>
      <c r="F615" s="153">
        <v>583.33333333333337</v>
      </c>
      <c r="G615" s="153">
        <v>583.33333333333337</v>
      </c>
      <c r="H615" s="153">
        <v>483.33333333333331</v>
      </c>
    </row>
    <row r="616" spans="1:8" x14ac:dyDescent="0.2">
      <c r="A616" s="154">
        <f t="shared" si="6"/>
        <v>42290</v>
      </c>
      <c r="B616" s="153">
        <v>557.5</v>
      </c>
      <c r="C616" s="153">
        <v>532.5</v>
      </c>
      <c r="D616" s="153">
        <v>500</v>
      </c>
      <c r="E616" s="153">
        <v>425</v>
      </c>
      <c r="F616" s="153">
        <v>500</v>
      </c>
      <c r="G616" s="153">
        <v>500</v>
      </c>
      <c r="H616" s="153">
        <v>425</v>
      </c>
    </row>
    <row r="617" spans="1:8" x14ac:dyDescent="0.2">
      <c r="A617" s="154">
        <f t="shared" si="6"/>
        <v>42297</v>
      </c>
      <c r="B617" s="153">
        <v>613.33333333333337</v>
      </c>
      <c r="C617" s="153">
        <v>583.33333333333337</v>
      </c>
      <c r="D617" s="153">
        <v>516.66666666666663</v>
      </c>
      <c r="E617" s="153">
        <v>523.33333333333337</v>
      </c>
      <c r="F617" s="153">
        <v>513.33333333333337</v>
      </c>
      <c r="G617" s="153">
        <v>513.33333333333337</v>
      </c>
      <c r="H617" s="153">
        <v>505</v>
      </c>
    </row>
    <row r="618" spans="1:8" x14ac:dyDescent="0.2">
      <c r="A618" s="154">
        <f t="shared" si="6"/>
        <v>42304</v>
      </c>
      <c r="B618" s="153">
        <v>495</v>
      </c>
      <c r="C618" s="153">
        <v>427.5</v>
      </c>
      <c r="D618" s="153">
        <v>420</v>
      </c>
      <c r="E618" s="153">
        <v>335</v>
      </c>
      <c r="F618" s="153">
        <v>415</v>
      </c>
      <c r="G618" s="153">
        <v>415</v>
      </c>
      <c r="H618" s="153">
        <v>300</v>
      </c>
    </row>
    <row r="619" spans="1:8" x14ac:dyDescent="0.2">
      <c r="A619" s="154">
        <f t="shared" si="6"/>
        <v>42311</v>
      </c>
      <c r="B619" s="153">
        <v>416.66666666666669</v>
      </c>
      <c r="C619" s="153">
        <v>365</v>
      </c>
      <c r="D619" s="153">
        <v>361.66666666666669</v>
      </c>
      <c r="E619" s="153">
        <v>265</v>
      </c>
      <c r="F619" s="153">
        <v>350</v>
      </c>
      <c r="G619" s="153">
        <v>350</v>
      </c>
      <c r="H619" s="153">
        <v>221.66666666666666</v>
      </c>
    </row>
    <row r="620" spans="1:8" x14ac:dyDescent="0.2">
      <c r="A620" s="154">
        <f t="shared" si="6"/>
        <v>42318</v>
      </c>
      <c r="B620" s="153">
        <v>387.5</v>
      </c>
      <c r="C620" s="153">
        <v>327.5</v>
      </c>
      <c r="D620" s="153">
        <v>312.5</v>
      </c>
      <c r="E620" s="153">
        <v>230</v>
      </c>
      <c r="F620" s="153">
        <v>300</v>
      </c>
      <c r="G620" s="153">
        <v>300</v>
      </c>
      <c r="H620" s="153">
        <v>205</v>
      </c>
    </row>
    <row r="621" spans="1:8" x14ac:dyDescent="0.2">
      <c r="A621" s="154">
        <f t="shared" si="6"/>
        <v>42325</v>
      </c>
      <c r="B621" s="153">
        <v>425</v>
      </c>
      <c r="C621" s="153">
        <v>342.5</v>
      </c>
      <c r="D621" s="153">
        <v>340</v>
      </c>
      <c r="E621" s="153">
        <v>232.5</v>
      </c>
      <c r="F621" s="153">
        <v>270</v>
      </c>
      <c r="G621" s="153">
        <v>270</v>
      </c>
      <c r="H621" s="153">
        <v>200</v>
      </c>
    </row>
    <row r="622" spans="1:8" x14ac:dyDescent="0.2">
      <c r="A622" s="154">
        <f t="shared" si="6"/>
        <v>42332</v>
      </c>
      <c r="B622" s="153" t="s">
        <v>22</v>
      </c>
      <c r="C622" s="153">
        <v>307.5</v>
      </c>
      <c r="D622" s="153">
        <v>275</v>
      </c>
      <c r="E622" s="153">
        <v>190</v>
      </c>
      <c r="F622" s="153">
        <v>197.5</v>
      </c>
      <c r="G622" s="153">
        <v>197.5</v>
      </c>
      <c r="H622" s="153">
        <v>172.5</v>
      </c>
    </row>
    <row r="623" spans="1:8" x14ac:dyDescent="0.2">
      <c r="A623" s="154">
        <f t="shared" si="6"/>
        <v>42339</v>
      </c>
      <c r="B623" s="153" t="s">
        <v>22</v>
      </c>
      <c r="C623" s="153" t="s">
        <v>22</v>
      </c>
      <c r="D623" s="153">
        <v>280</v>
      </c>
      <c r="E623" s="153">
        <v>190</v>
      </c>
      <c r="F623" s="153">
        <v>195</v>
      </c>
      <c r="G623" s="153">
        <v>195</v>
      </c>
      <c r="H623" s="153">
        <v>170</v>
      </c>
    </row>
    <row r="624" spans="1:8" x14ac:dyDescent="0.2">
      <c r="A624" s="154">
        <f t="shared" si="6"/>
        <v>42346</v>
      </c>
      <c r="B624" s="153" t="s">
        <v>22</v>
      </c>
      <c r="C624" s="153" t="s">
        <v>22</v>
      </c>
      <c r="D624" s="153">
        <v>280</v>
      </c>
      <c r="E624" s="153">
        <v>180</v>
      </c>
      <c r="F624" s="153">
        <v>182.5</v>
      </c>
      <c r="G624" s="153">
        <v>182.5</v>
      </c>
      <c r="H624" s="153">
        <v>167.5</v>
      </c>
    </row>
    <row r="625" spans="1:8" x14ac:dyDescent="0.2">
      <c r="A625" s="154">
        <f t="shared" si="6"/>
        <v>42353</v>
      </c>
      <c r="B625" s="153" t="s">
        <v>22</v>
      </c>
      <c r="C625" s="153" t="s">
        <v>22</v>
      </c>
      <c r="D625" s="153">
        <v>290</v>
      </c>
      <c r="E625" s="153">
        <v>190</v>
      </c>
      <c r="F625" s="153">
        <v>200</v>
      </c>
      <c r="G625" s="153">
        <v>200</v>
      </c>
      <c r="H625" s="153">
        <v>176.66666666666666</v>
      </c>
    </row>
    <row r="626" spans="1:8" x14ac:dyDescent="0.2">
      <c r="A626" s="154">
        <f t="shared" si="6"/>
        <v>42360</v>
      </c>
      <c r="B626" s="153" t="s">
        <v>22</v>
      </c>
      <c r="C626" s="153" t="s">
        <v>22</v>
      </c>
      <c r="D626" s="153">
        <v>275</v>
      </c>
      <c r="E626" s="153">
        <v>203.33333333333334</v>
      </c>
      <c r="F626" s="153">
        <v>195</v>
      </c>
      <c r="G626" s="153">
        <v>195</v>
      </c>
      <c r="H626" s="153">
        <v>165</v>
      </c>
    </row>
    <row r="627" spans="1:8" x14ac:dyDescent="0.2">
      <c r="A627" s="154">
        <f t="shared" si="6"/>
        <v>42367</v>
      </c>
      <c r="B627" s="153" t="s">
        <v>22</v>
      </c>
      <c r="C627" s="153" t="s">
        <v>22</v>
      </c>
      <c r="D627" s="153">
        <v>283</v>
      </c>
      <c r="E627" s="153" t="s">
        <v>22</v>
      </c>
      <c r="F627" s="153">
        <v>210</v>
      </c>
      <c r="G627" s="153">
        <v>210</v>
      </c>
      <c r="H627" s="153">
        <v>170</v>
      </c>
    </row>
    <row r="628" spans="1:8" x14ac:dyDescent="0.2">
      <c r="A628" s="154">
        <f t="shared" si="6"/>
        <v>42374</v>
      </c>
      <c r="B628" s="153" t="s">
        <v>22</v>
      </c>
      <c r="C628" s="153" t="s">
        <v>22</v>
      </c>
      <c r="D628" s="153">
        <v>300</v>
      </c>
      <c r="E628" s="153">
        <v>195</v>
      </c>
      <c r="F628" s="153">
        <v>215</v>
      </c>
      <c r="G628" s="153">
        <v>215</v>
      </c>
      <c r="H628" s="153" t="s">
        <v>22</v>
      </c>
    </row>
    <row r="629" spans="1:8" x14ac:dyDescent="0.2">
      <c r="A629" s="154">
        <f t="shared" si="6"/>
        <v>42381</v>
      </c>
      <c r="B629" s="153" t="s">
        <v>22</v>
      </c>
      <c r="C629" s="153" t="s">
        <v>22</v>
      </c>
      <c r="D629" s="153">
        <v>285</v>
      </c>
      <c r="E629" s="153">
        <v>175</v>
      </c>
      <c r="F629" s="153">
        <v>217.5</v>
      </c>
      <c r="G629" s="153">
        <v>217.5</v>
      </c>
      <c r="H629" s="153">
        <v>160</v>
      </c>
    </row>
    <row r="630" spans="1:8" x14ac:dyDescent="0.2">
      <c r="A630" s="154">
        <f t="shared" si="6"/>
        <v>42388</v>
      </c>
      <c r="B630" s="153" t="s">
        <v>22</v>
      </c>
      <c r="C630" s="153" t="s">
        <v>22</v>
      </c>
      <c r="D630" s="153">
        <v>280</v>
      </c>
      <c r="E630" s="153">
        <v>187.5</v>
      </c>
      <c r="F630" s="153">
        <v>205</v>
      </c>
      <c r="G630" s="153">
        <v>205</v>
      </c>
      <c r="H630" s="153">
        <v>162.5</v>
      </c>
    </row>
    <row r="631" spans="1:8" x14ac:dyDescent="0.2">
      <c r="A631" s="154">
        <f t="shared" si="6"/>
        <v>42395</v>
      </c>
      <c r="B631" s="153" t="s">
        <v>22</v>
      </c>
      <c r="C631" s="153" t="s">
        <v>22</v>
      </c>
      <c r="D631" s="153">
        <v>305</v>
      </c>
      <c r="E631" s="153">
        <v>197.5</v>
      </c>
      <c r="F631" s="153">
        <v>202.5</v>
      </c>
      <c r="G631" s="153">
        <v>205</v>
      </c>
      <c r="H631" s="153">
        <v>170</v>
      </c>
    </row>
    <row r="632" spans="1:8" x14ac:dyDescent="0.2">
      <c r="A632" s="154">
        <f t="shared" si="6"/>
        <v>42402</v>
      </c>
      <c r="B632" s="153" t="s">
        <v>22</v>
      </c>
      <c r="C632" s="153" t="s">
        <v>22</v>
      </c>
      <c r="D632" s="153">
        <v>296.25</v>
      </c>
      <c r="E632" s="153">
        <v>195</v>
      </c>
      <c r="F632" s="153">
        <v>222.5</v>
      </c>
      <c r="G632" s="153">
        <v>222.5</v>
      </c>
      <c r="H632" s="153">
        <v>177.5</v>
      </c>
    </row>
    <row r="633" spans="1:8" x14ac:dyDescent="0.2">
      <c r="A633" s="154">
        <f t="shared" si="6"/>
        <v>42409</v>
      </c>
      <c r="B633" s="153" t="s">
        <v>22</v>
      </c>
      <c r="C633" s="153" t="s">
        <v>22</v>
      </c>
      <c r="D633" s="153">
        <v>276.66666666666669</v>
      </c>
      <c r="E633" s="153">
        <v>190</v>
      </c>
      <c r="F633" s="153">
        <v>218.33333333333334</v>
      </c>
      <c r="G633" s="153">
        <v>218.33333333333334</v>
      </c>
      <c r="H633" s="153">
        <v>173.33333333333334</v>
      </c>
    </row>
    <row r="634" spans="1:8" x14ac:dyDescent="0.2">
      <c r="A634" s="154">
        <f t="shared" si="6"/>
        <v>42416</v>
      </c>
      <c r="B634" s="153" t="s">
        <v>22</v>
      </c>
      <c r="C634" s="153" t="s">
        <v>22</v>
      </c>
      <c r="D634" s="153">
        <v>257.5</v>
      </c>
      <c r="E634" s="153">
        <v>177.5</v>
      </c>
      <c r="F634" s="153">
        <v>205</v>
      </c>
      <c r="G634" s="153">
        <v>205</v>
      </c>
      <c r="H634" s="153">
        <v>165</v>
      </c>
    </row>
    <row r="635" spans="1:8" x14ac:dyDescent="0.2">
      <c r="A635" s="154">
        <f t="shared" si="6"/>
        <v>42423</v>
      </c>
      <c r="B635" s="153" t="s">
        <v>22</v>
      </c>
      <c r="C635" s="153" t="s">
        <v>22</v>
      </c>
      <c r="D635" s="153">
        <v>255</v>
      </c>
      <c r="E635" s="153">
        <v>172.5</v>
      </c>
      <c r="F635" s="153">
        <v>207.5</v>
      </c>
      <c r="G635" s="153">
        <v>207.5</v>
      </c>
      <c r="H635" s="153">
        <v>170</v>
      </c>
    </row>
    <row r="636" spans="1:8" x14ac:dyDescent="0.2">
      <c r="A636" s="154">
        <f t="shared" si="6"/>
        <v>42430</v>
      </c>
      <c r="B636" s="153" t="s">
        <v>22</v>
      </c>
      <c r="C636" s="153" t="s">
        <v>22</v>
      </c>
      <c r="D636" s="153">
        <v>230</v>
      </c>
      <c r="E636" s="153">
        <v>157.5</v>
      </c>
      <c r="F636" s="153">
        <v>200</v>
      </c>
      <c r="G636" s="153">
        <v>200</v>
      </c>
      <c r="H636" s="153">
        <v>160</v>
      </c>
    </row>
    <row r="637" spans="1:8" x14ac:dyDescent="0.2">
      <c r="A637" s="154">
        <f t="shared" si="6"/>
        <v>42437</v>
      </c>
      <c r="B637" s="153" t="s">
        <v>22</v>
      </c>
      <c r="C637" s="153">
        <v>235</v>
      </c>
      <c r="D637" s="153">
        <v>225</v>
      </c>
      <c r="E637" s="153">
        <v>152.5</v>
      </c>
      <c r="F637" s="153">
        <v>185</v>
      </c>
      <c r="G637" s="153">
        <v>185</v>
      </c>
      <c r="H637" s="153">
        <v>150</v>
      </c>
    </row>
    <row r="638" spans="1:8" x14ac:dyDescent="0.2">
      <c r="A638" s="154">
        <f t="shared" si="6"/>
        <v>42444</v>
      </c>
      <c r="B638" s="153">
        <v>317.5</v>
      </c>
      <c r="C638" s="153">
        <v>237.5</v>
      </c>
      <c r="D638" s="153">
        <v>232.5</v>
      </c>
      <c r="E638" s="153">
        <v>160</v>
      </c>
      <c r="F638" s="153">
        <v>180</v>
      </c>
      <c r="G638" s="153">
        <v>180</v>
      </c>
      <c r="H638" s="153">
        <v>152.5</v>
      </c>
    </row>
    <row r="639" spans="1:8" x14ac:dyDescent="0.2">
      <c r="A639" s="154">
        <f t="shared" si="6"/>
        <v>42451</v>
      </c>
      <c r="B639" s="153">
        <v>317</v>
      </c>
      <c r="C639" s="153">
        <v>262</v>
      </c>
      <c r="D639" s="153">
        <v>248</v>
      </c>
      <c r="E639" s="153">
        <v>178</v>
      </c>
      <c r="F639" s="153">
        <v>197</v>
      </c>
      <c r="G639" s="153">
        <v>187</v>
      </c>
      <c r="H639" s="153">
        <v>167</v>
      </c>
    </row>
    <row r="640" spans="1:8" x14ac:dyDescent="0.2">
      <c r="A640" s="154">
        <f t="shared" si="6"/>
        <v>42458</v>
      </c>
      <c r="B640" s="153">
        <v>335</v>
      </c>
      <c r="C640" s="153">
        <v>282.5</v>
      </c>
      <c r="D640" s="153">
        <v>280</v>
      </c>
      <c r="E640" s="153">
        <v>210</v>
      </c>
      <c r="F640" s="153">
        <v>210</v>
      </c>
      <c r="G640" s="153">
        <v>210</v>
      </c>
      <c r="H640" s="153">
        <v>185</v>
      </c>
    </row>
    <row r="641" spans="1:8" x14ac:dyDescent="0.2">
      <c r="A641" s="154">
        <f t="shared" si="6"/>
        <v>42465</v>
      </c>
      <c r="B641" s="153">
        <v>340</v>
      </c>
      <c r="C641" s="153">
        <v>295</v>
      </c>
      <c r="D641" s="153">
        <v>280</v>
      </c>
      <c r="E641" s="153">
        <v>210</v>
      </c>
      <c r="F641" s="153">
        <v>212.5</v>
      </c>
      <c r="G641" s="153">
        <v>212.5</v>
      </c>
      <c r="H641" s="153">
        <v>190</v>
      </c>
    </row>
    <row r="642" spans="1:8" x14ac:dyDescent="0.2">
      <c r="A642" s="154">
        <f t="shared" si="6"/>
        <v>42472</v>
      </c>
      <c r="B642" s="153">
        <v>347.5</v>
      </c>
      <c r="C642" s="153">
        <v>300</v>
      </c>
      <c r="D642" s="153">
        <v>277.5</v>
      </c>
      <c r="E642" s="153">
        <v>200</v>
      </c>
      <c r="F642" s="153">
        <v>212.5</v>
      </c>
      <c r="G642" s="153">
        <v>212.5</v>
      </c>
      <c r="H642" s="153">
        <v>180</v>
      </c>
    </row>
    <row r="643" spans="1:8" x14ac:dyDescent="0.2">
      <c r="A643" s="154">
        <f t="shared" si="6"/>
        <v>42479</v>
      </c>
      <c r="B643" s="153">
        <v>347.5</v>
      </c>
      <c r="C643" s="153">
        <v>297.5</v>
      </c>
      <c r="D643" s="153">
        <v>287.5</v>
      </c>
      <c r="E643" s="153">
        <v>225</v>
      </c>
      <c r="F643" s="153">
        <v>212.5</v>
      </c>
      <c r="G643" s="153">
        <v>212.5</v>
      </c>
      <c r="H643" s="153">
        <v>191.5</v>
      </c>
    </row>
    <row r="644" spans="1:8" x14ac:dyDescent="0.2">
      <c r="A644" s="154">
        <f t="shared" si="6"/>
        <v>42486</v>
      </c>
      <c r="B644" s="153">
        <v>340</v>
      </c>
      <c r="C644" s="153">
        <v>292.5</v>
      </c>
      <c r="D644" s="153">
        <v>267.5</v>
      </c>
      <c r="E644" s="153">
        <v>197.5</v>
      </c>
      <c r="F644" s="153">
        <v>200</v>
      </c>
      <c r="G644" s="153">
        <v>200</v>
      </c>
      <c r="H644" s="153">
        <v>190</v>
      </c>
    </row>
    <row r="645" spans="1:8" x14ac:dyDescent="0.2">
      <c r="A645" s="154">
        <f t="shared" si="6"/>
        <v>42493</v>
      </c>
      <c r="B645" s="153">
        <v>325</v>
      </c>
      <c r="C645" s="153">
        <v>277.5</v>
      </c>
      <c r="D645" s="153">
        <v>262.5</v>
      </c>
      <c r="E645" s="153">
        <v>192.5</v>
      </c>
      <c r="F645" s="153">
        <v>190</v>
      </c>
      <c r="G645" s="153">
        <v>190</v>
      </c>
      <c r="H645" s="153">
        <v>182.5</v>
      </c>
    </row>
    <row r="646" spans="1:8" x14ac:dyDescent="0.2">
      <c r="A646" s="154">
        <f t="shared" si="6"/>
        <v>42500</v>
      </c>
      <c r="B646" s="153">
        <v>332.5</v>
      </c>
      <c r="C646" s="153">
        <v>280</v>
      </c>
      <c r="D646" s="153">
        <v>260</v>
      </c>
      <c r="E646" s="153">
        <v>195</v>
      </c>
      <c r="F646" s="153">
        <v>185</v>
      </c>
      <c r="G646" s="153">
        <v>185</v>
      </c>
      <c r="H646" s="153">
        <v>180</v>
      </c>
    </row>
    <row r="647" spans="1:8" x14ac:dyDescent="0.2">
      <c r="A647" s="154">
        <f t="shared" si="6"/>
        <v>42507</v>
      </c>
      <c r="B647" s="153">
        <v>331.66666666666669</v>
      </c>
      <c r="C647" s="153">
        <v>275</v>
      </c>
      <c r="D647" s="153">
        <v>258.33333333333331</v>
      </c>
      <c r="E647" s="153">
        <v>181.66666666666666</v>
      </c>
      <c r="F647" s="153">
        <v>176.66666666666666</v>
      </c>
      <c r="G647" s="153">
        <v>176.66666666666666</v>
      </c>
      <c r="H647" s="153">
        <v>176.66666666666666</v>
      </c>
    </row>
    <row r="648" spans="1:8" x14ac:dyDescent="0.2">
      <c r="A648" s="154">
        <f t="shared" si="6"/>
        <v>42514</v>
      </c>
      <c r="B648" s="153">
        <v>323.33333333333331</v>
      </c>
      <c r="C648" s="153">
        <v>255</v>
      </c>
      <c r="D648" s="153">
        <v>235</v>
      </c>
      <c r="E648" s="153">
        <v>171.66666666666666</v>
      </c>
      <c r="F648" s="153">
        <v>171.66666666666666</v>
      </c>
      <c r="G648" s="153">
        <v>171.66666666666666</v>
      </c>
      <c r="H648" s="153">
        <v>170</v>
      </c>
    </row>
    <row r="649" spans="1:8" x14ac:dyDescent="0.2">
      <c r="A649" s="154">
        <f t="shared" si="6"/>
        <v>42521</v>
      </c>
      <c r="B649" s="153">
        <v>316.66666666666669</v>
      </c>
      <c r="C649" s="153">
        <v>251.66666666666666</v>
      </c>
      <c r="D649" s="153">
        <v>241.66666666666666</v>
      </c>
      <c r="E649" s="153">
        <v>173.33333333333334</v>
      </c>
      <c r="F649" s="153">
        <v>166.66666666666666</v>
      </c>
      <c r="G649" s="153">
        <v>166.66666666666666</v>
      </c>
      <c r="H649" s="153">
        <v>168.33333333333334</v>
      </c>
    </row>
    <row r="650" spans="1:8" x14ac:dyDescent="0.2">
      <c r="A650" s="154">
        <f t="shared" si="6"/>
        <v>42528</v>
      </c>
      <c r="B650" s="153">
        <v>353.33333333333331</v>
      </c>
      <c r="C650" s="153">
        <v>290</v>
      </c>
      <c r="D650" s="153">
        <v>273.33333333333331</v>
      </c>
      <c r="E650" s="153">
        <v>180</v>
      </c>
      <c r="F650" s="153">
        <v>171.66666666666666</v>
      </c>
      <c r="G650" s="153">
        <v>171.66666666666666</v>
      </c>
      <c r="H650" s="153">
        <v>176.66666666666666</v>
      </c>
    </row>
    <row r="651" spans="1:8" x14ac:dyDescent="0.2">
      <c r="A651" s="154">
        <f t="shared" si="6"/>
        <v>42535</v>
      </c>
      <c r="B651" s="153">
        <v>370</v>
      </c>
      <c r="C651" s="153">
        <v>322.5</v>
      </c>
      <c r="D651" s="153">
        <v>312.5</v>
      </c>
      <c r="E651" s="153">
        <v>215</v>
      </c>
      <c r="F651" s="153">
        <v>195</v>
      </c>
      <c r="G651" s="153">
        <v>195</v>
      </c>
      <c r="H651" s="153">
        <v>192.5</v>
      </c>
    </row>
    <row r="652" spans="1:8" x14ac:dyDescent="0.2">
      <c r="A652" s="154">
        <f t="shared" si="6"/>
        <v>42542</v>
      </c>
      <c r="B652" s="153">
        <v>462.5</v>
      </c>
      <c r="C652" s="153">
        <v>412.5</v>
      </c>
      <c r="D652" s="153">
        <v>405</v>
      </c>
      <c r="E652" s="153">
        <v>300</v>
      </c>
      <c r="F652" s="153">
        <v>295</v>
      </c>
      <c r="G652" s="153">
        <v>295</v>
      </c>
      <c r="H652" s="153">
        <v>242.5</v>
      </c>
    </row>
    <row r="653" spans="1:8" x14ac:dyDescent="0.2">
      <c r="A653" s="154">
        <f t="shared" si="6"/>
        <v>42549</v>
      </c>
      <c r="B653" s="153">
        <v>470</v>
      </c>
      <c r="C653" s="153">
        <v>407.5</v>
      </c>
      <c r="D653" s="153">
        <v>400</v>
      </c>
      <c r="E653" s="153">
        <v>275</v>
      </c>
      <c r="F653" s="153">
        <v>272.5</v>
      </c>
      <c r="G653" s="153">
        <v>272.5</v>
      </c>
      <c r="H653" s="153">
        <v>247.5</v>
      </c>
    </row>
    <row r="654" spans="1:8" x14ac:dyDescent="0.2">
      <c r="A654" s="154">
        <f t="shared" si="6"/>
        <v>42556</v>
      </c>
      <c r="B654" s="153">
        <v>475</v>
      </c>
      <c r="C654" s="153">
        <v>457.5</v>
      </c>
      <c r="D654" s="153">
        <v>452.5</v>
      </c>
      <c r="E654" s="153">
        <v>302.5</v>
      </c>
      <c r="F654" s="153">
        <v>315</v>
      </c>
      <c r="G654" s="153">
        <v>315</v>
      </c>
      <c r="H654" s="153">
        <v>262.5</v>
      </c>
    </row>
    <row r="655" spans="1:8" x14ac:dyDescent="0.2">
      <c r="A655" s="154">
        <f t="shared" si="6"/>
        <v>42563</v>
      </c>
      <c r="B655" s="153">
        <v>455</v>
      </c>
      <c r="C655" s="153">
        <v>412.5</v>
      </c>
      <c r="D655" s="153">
        <v>387.5</v>
      </c>
      <c r="E655" s="153">
        <v>270</v>
      </c>
      <c r="F655" s="153">
        <v>270</v>
      </c>
      <c r="G655" s="153">
        <v>270</v>
      </c>
      <c r="H655" s="153">
        <v>232.5</v>
      </c>
    </row>
    <row r="656" spans="1:8" x14ac:dyDescent="0.2">
      <c r="A656" s="154">
        <f t="shared" si="6"/>
        <v>42570</v>
      </c>
      <c r="B656" s="153">
        <v>518.33333333333337</v>
      </c>
      <c r="C656" s="153">
        <v>455.83333333333331</v>
      </c>
      <c r="D656" s="153">
        <v>421.83333333333331</v>
      </c>
      <c r="E656" s="153">
        <v>300</v>
      </c>
      <c r="F656" s="153">
        <v>291.66666666666669</v>
      </c>
      <c r="G656" s="153">
        <v>291.66666666666669</v>
      </c>
      <c r="H656" s="153">
        <v>273.33333333333331</v>
      </c>
    </row>
    <row r="657" spans="1:8" x14ac:dyDescent="0.2">
      <c r="A657" s="154">
        <f t="shared" si="6"/>
        <v>42577</v>
      </c>
      <c r="B657" s="153">
        <v>495</v>
      </c>
      <c r="C657" s="153">
        <v>425</v>
      </c>
      <c r="D657" s="153">
        <v>395</v>
      </c>
      <c r="E657" s="153">
        <v>290</v>
      </c>
      <c r="F657" s="153">
        <v>290</v>
      </c>
      <c r="G657" s="153">
        <v>290</v>
      </c>
      <c r="H657" s="153">
        <v>257.5</v>
      </c>
    </row>
    <row r="658" spans="1:8" x14ac:dyDescent="0.2">
      <c r="A658" s="154">
        <f t="shared" si="6"/>
        <v>42584</v>
      </c>
      <c r="B658" s="153">
        <v>495</v>
      </c>
      <c r="C658" s="153">
        <v>420</v>
      </c>
      <c r="D658" s="153">
        <v>392.5</v>
      </c>
      <c r="E658" s="153">
        <v>292.5</v>
      </c>
      <c r="F658" s="153">
        <v>312.5</v>
      </c>
      <c r="G658" s="153">
        <v>312.5</v>
      </c>
      <c r="H658" s="153">
        <v>255</v>
      </c>
    </row>
    <row r="659" spans="1:8" x14ac:dyDescent="0.2">
      <c r="A659" s="154">
        <f t="shared" si="6"/>
        <v>42591</v>
      </c>
      <c r="B659" s="153">
        <v>475</v>
      </c>
      <c r="C659" s="153">
        <v>392.5</v>
      </c>
      <c r="D659" s="153">
        <v>362.5</v>
      </c>
      <c r="E659" s="153">
        <v>275</v>
      </c>
      <c r="F659" s="153">
        <v>300</v>
      </c>
      <c r="G659" s="153">
        <v>300</v>
      </c>
      <c r="H659" s="153">
        <v>247.5</v>
      </c>
    </row>
    <row r="660" spans="1:8" x14ac:dyDescent="0.2">
      <c r="A660" s="154">
        <f t="shared" si="6"/>
        <v>42598</v>
      </c>
      <c r="B660" s="153">
        <v>480</v>
      </c>
      <c r="C660" s="153">
        <v>400</v>
      </c>
      <c r="D660" s="153">
        <v>390</v>
      </c>
      <c r="E660" s="153">
        <v>262.5</v>
      </c>
      <c r="F660" s="153">
        <v>320</v>
      </c>
      <c r="G660" s="153">
        <v>320</v>
      </c>
      <c r="H660" s="153">
        <v>250</v>
      </c>
    </row>
    <row r="661" spans="1:8" x14ac:dyDescent="0.2">
      <c r="A661" s="154">
        <f t="shared" si="6"/>
        <v>42605</v>
      </c>
      <c r="B661" s="153">
        <v>467.5</v>
      </c>
      <c r="C661" s="153">
        <v>417.5</v>
      </c>
      <c r="D661" s="153">
        <v>390</v>
      </c>
      <c r="E661" s="153">
        <v>267.5</v>
      </c>
      <c r="F661" s="153">
        <v>325</v>
      </c>
      <c r="G661" s="153">
        <v>325</v>
      </c>
      <c r="H661" s="153">
        <v>257.5</v>
      </c>
    </row>
    <row r="662" spans="1:8" x14ac:dyDescent="0.2">
      <c r="A662" s="154">
        <f t="shared" si="6"/>
        <v>42612</v>
      </c>
      <c r="B662" s="153">
        <v>472.5</v>
      </c>
      <c r="C662" s="153">
        <v>420</v>
      </c>
      <c r="D662" s="153">
        <v>385</v>
      </c>
      <c r="E662" s="153">
        <v>277.5</v>
      </c>
      <c r="F662" s="153">
        <v>332.5</v>
      </c>
      <c r="G662" s="153">
        <v>332.5</v>
      </c>
      <c r="H662" s="153">
        <v>275</v>
      </c>
    </row>
    <row r="663" spans="1:8" x14ac:dyDescent="0.2">
      <c r="A663" s="154">
        <f t="shared" si="6"/>
        <v>42619</v>
      </c>
      <c r="B663" s="164">
        <v>445</v>
      </c>
      <c r="C663" s="153">
        <v>420</v>
      </c>
      <c r="D663" s="153">
        <v>405</v>
      </c>
      <c r="E663" s="153">
        <v>302.5</v>
      </c>
      <c r="F663" s="153">
        <v>333.5</v>
      </c>
      <c r="G663" s="153">
        <v>333.5</v>
      </c>
      <c r="H663" s="153">
        <v>310</v>
      </c>
    </row>
    <row r="664" spans="1:8" x14ac:dyDescent="0.2">
      <c r="A664" s="154">
        <f t="shared" si="6"/>
        <v>42626</v>
      </c>
      <c r="B664" s="153">
        <v>473.33333333333331</v>
      </c>
      <c r="C664" s="153">
        <v>441.66666666666669</v>
      </c>
      <c r="D664" s="153">
        <v>433.33333333333331</v>
      </c>
      <c r="E664" s="153">
        <v>332.5</v>
      </c>
      <c r="F664" s="153">
        <v>437.5</v>
      </c>
      <c r="G664" s="153">
        <v>437.5</v>
      </c>
      <c r="H664" s="153">
        <v>337.5</v>
      </c>
    </row>
    <row r="665" spans="1:8" x14ac:dyDescent="0.2">
      <c r="A665" s="154">
        <f t="shared" si="6"/>
        <v>42633</v>
      </c>
      <c r="B665" s="153">
        <v>472.5</v>
      </c>
      <c r="C665" s="153">
        <v>442.5</v>
      </c>
      <c r="D665" s="153">
        <v>417.5</v>
      </c>
      <c r="E665" s="153">
        <v>312.5</v>
      </c>
      <c r="F665" s="153">
        <v>430</v>
      </c>
      <c r="G665" s="153">
        <v>430</v>
      </c>
      <c r="H665" s="153">
        <v>312.5</v>
      </c>
    </row>
    <row r="666" spans="1:8" x14ac:dyDescent="0.2">
      <c r="A666" s="154">
        <f t="shared" si="6"/>
        <v>42640</v>
      </c>
      <c r="B666" s="153">
        <v>550</v>
      </c>
      <c r="C666" s="153">
        <v>537.5</v>
      </c>
      <c r="D666" s="153">
        <v>535</v>
      </c>
      <c r="E666" s="153">
        <v>420</v>
      </c>
      <c r="F666" s="153">
        <v>525</v>
      </c>
      <c r="G666" s="153">
        <v>525</v>
      </c>
      <c r="H666" s="153">
        <v>400</v>
      </c>
    </row>
    <row r="667" spans="1:8" x14ac:dyDescent="0.2">
      <c r="A667" s="154">
        <f t="shared" si="6"/>
        <v>42647</v>
      </c>
      <c r="B667" s="153">
        <v>475</v>
      </c>
      <c r="C667" s="153">
        <v>500</v>
      </c>
      <c r="D667" s="153">
        <v>438</v>
      </c>
      <c r="E667" s="153">
        <v>375</v>
      </c>
      <c r="F667" s="153">
        <v>438</v>
      </c>
      <c r="G667" s="153">
        <v>438</v>
      </c>
      <c r="H667" s="153">
        <v>385</v>
      </c>
    </row>
    <row r="668" spans="1:8" x14ac:dyDescent="0.2">
      <c r="A668" s="154">
        <f t="shared" si="6"/>
        <v>42654</v>
      </c>
      <c r="B668" s="153">
        <v>437.5</v>
      </c>
      <c r="C668" s="153">
        <v>390</v>
      </c>
      <c r="D668" s="153">
        <v>345</v>
      </c>
      <c r="E668" s="153">
        <v>292.5</v>
      </c>
      <c r="F668" s="153">
        <v>312.5</v>
      </c>
      <c r="G668" s="153">
        <v>312.5</v>
      </c>
      <c r="H668" s="153">
        <v>275</v>
      </c>
    </row>
    <row r="669" spans="1:8" x14ac:dyDescent="0.2">
      <c r="A669" s="154">
        <f t="shared" si="6"/>
        <v>42661</v>
      </c>
      <c r="B669" s="153">
        <v>495</v>
      </c>
      <c r="C669" s="153">
        <v>402.5</v>
      </c>
      <c r="D669" s="153">
        <v>367.5</v>
      </c>
      <c r="E669" s="153">
        <v>290</v>
      </c>
      <c r="F669" s="153">
        <v>312.5</v>
      </c>
      <c r="G669" s="153">
        <v>287.5</v>
      </c>
      <c r="H669" s="153">
        <v>242.5</v>
      </c>
    </row>
    <row r="670" spans="1:8" x14ac:dyDescent="0.2">
      <c r="A670" s="154">
        <f t="shared" ref="A670:A783" si="7">7+A669</f>
        <v>42668</v>
      </c>
      <c r="B670" s="153">
        <v>582.5</v>
      </c>
      <c r="C670" s="153">
        <v>537.5</v>
      </c>
      <c r="D670" s="153">
        <v>512.5</v>
      </c>
      <c r="E670" s="153">
        <v>387.5</v>
      </c>
      <c r="F670" s="153">
        <v>387.5</v>
      </c>
      <c r="G670" s="153">
        <v>387.5</v>
      </c>
      <c r="H670" s="153">
        <v>317.5</v>
      </c>
    </row>
    <row r="671" spans="1:8" x14ac:dyDescent="0.2">
      <c r="A671" s="154">
        <f t="shared" si="7"/>
        <v>42675</v>
      </c>
      <c r="B671" s="153">
        <v>567.5</v>
      </c>
      <c r="C671" s="153">
        <v>487.5</v>
      </c>
      <c r="D671" s="153">
        <v>450</v>
      </c>
      <c r="E671" s="153">
        <v>350</v>
      </c>
      <c r="F671" s="153">
        <v>450</v>
      </c>
      <c r="G671" s="153">
        <v>450</v>
      </c>
      <c r="H671" s="153">
        <v>275</v>
      </c>
    </row>
    <row r="672" spans="1:8" x14ac:dyDescent="0.2">
      <c r="A672" s="154">
        <f t="shared" si="7"/>
        <v>42682</v>
      </c>
      <c r="B672" s="153">
        <v>417.5</v>
      </c>
      <c r="C672" s="153">
        <v>337.5</v>
      </c>
      <c r="D672" s="153">
        <v>300</v>
      </c>
      <c r="E672" s="153">
        <v>237.5</v>
      </c>
      <c r="F672" s="153">
        <v>312.5</v>
      </c>
      <c r="G672" s="153">
        <v>312.5</v>
      </c>
      <c r="H672" s="153">
        <v>210</v>
      </c>
    </row>
    <row r="673" spans="1:8" x14ac:dyDescent="0.2">
      <c r="A673" s="154">
        <f t="shared" si="7"/>
        <v>42689</v>
      </c>
      <c r="B673" s="153">
        <v>405</v>
      </c>
      <c r="C673" s="153">
        <v>297.5</v>
      </c>
      <c r="D673" s="153">
        <v>257.5</v>
      </c>
      <c r="E673" s="153">
        <v>200</v>
      </c>
      <c r="F673" s="153">
        <v>237.5</v>
      </c>
      <c r="G673" s="153">
        <v>242.5</v>
      </c>
      <c r="H673" s="153">
        <v>162.5</v>
      </c>
    </row>
    <row r="674" spans="1:8" x14ac:dyDescent="0.2">
      <c r="A674" s="154">
        <f t="shared" si="7"/>
        <v>42696</v>
      </c>
      <c r="B674" s="153">
        <v>366.66666666666669</v>
      </c>
      <c r="C674" s="153">
        <v>272.5</v>
      </c>
      <c r="D674" s="153">
        <v>245</v>
      </c>
      <c r="E674" s="153">
        <v>195</v>
      </c>
      <c r="F674" s="153">
        <v>220</v>
      </c>
      <c r="G674" s="153">
        <v>220</v>
      </c>
      <c r="H674" s="153">
        <v>162.5</v>
      </c>
    </row>
    <row r="675" spans="1:8" x14ac:dyDescent="0.2">
      <c r="A675" s="154">
        <f t="shared" si="7"/>
        <v>42703</v>
      </c>
      <c r="B675" s="153" t="s">
        <v>22</v>
      </c>
      <c r="C675" s="153" t="s">
        <v>22</v>
      </c>
      <c r="D675" s="153">
        <v>240</v>
      </c>
      <c r="E675" s="153">
        <v>182.5</v>
      </c>
      <c r="F675" s="153">
        <v>200</v>
      </c>
      <c r="G675" s="153">
        <v>200</v>
      </c>
      <c r="H675" s="153">
        <v>162.5</v>
      </c>
    </row>
    <row r="676" spans="1:8" x14ac:dyDescent="0.2">
      <c r="A676" s="154">
        <f t="shared" si="7"/>
        <v>42710</v>
      </c>
      <c r="B676" s="153" t="s">
        <v>22</v>
      </c>
      <c r="C676" s="153" t="s">
        <v>22</v>
      </c>
      <c r="D676" s="153">
        <v>232.5</v>
      </c>
      <c r="E676" s="153">
        <v>180</v>
      </c>
      <c r="F676" s="153">
        <v>190</v>
      </c>
      <c r="G676" s="153">
        <v>190</v>
      </c>
      <c r="H676" s="153">
        <v>152.5</v>
      </c>
    </row>
    <row r="677" spans="1:8" x14ac:dyDescent="0.2">
      <c r="A677" s="154">
        <f t="shared" si="7"/>
        <v>42717</v>
      </c>
      <c r="B677" s="153" t="s">
        <v>22</v>
      </c>
      <c r="C677" s="153" t="s">
        <v>22</v>
      </c>
      <c r="D677" s="153">
        <v>260</v>
      </c>
      <c r="E677" s="153">
        <v>186.66666666666666</v>
      </c>
      <c r="F677" s="153">
        <v>221.66666666666666</v>
      </c>
      <c r="G677" s="153">
        <v>221.66666666666666</v>
      </c>
      <c r="H677" s="153">
        <v>170</v>
      </c>
    </row>
    <row r="678" spans="1:8" x14ac:dyDescent="0.2">
      <c r="A678" s="154">
        <f t="shared" si="7"/>
        <v>42724</v>
      </c>
      <c r="B678" s="153" t="s">
        <v>22</v>
      </c>
      <c r="C678" s="153" t="s">
        <v>22</v>
      </c>
      <c r="D678" s="153">
        <v>277.5</v>
      </c>
      <c r="E678" s="153">
        <v>187.5</v>
      </c>
      <c r="F678" s="153">
        <v>220</v>
      </c>
      <c r="G678" s="153">
        <v>220</v>
      </c>
      <c r="H678" s="153">
        <v>167.5</v>
      </c>
    </row>
    <row r="679" spans="1:8" x14ac:dyDescent="0.2">
      <c r="A679" s="154">
        <f t="shared" si="7"/>
        <v>42731</v>
      </c>
      <c r="B679" s="153" t="s">
        <v>22</v>
      </c>
      <c r="C679" s="153" t="s">
        <v>22</v>
      </c>
      <c r="D679" s="153">
        <v>272.5</v>
      </c>
      <c r="E679" s="153">
        <v>185</v>
      </c>
      <c r="F679" s="153">
        <v>212.5</v>
      </c>
      <c r="G679" s="153">
        <v>212.5</v>
      </c>
      <c r="H679" s="153">
        <v>165</v>
      </c>
    </row>
    <row r="680" spans="1:8" x14ac:dyDescent="0.2">
      <c r="A680" s="154">
        <f t="shared" si="7"/>
        <v>42738</v>
      </c>
      <c r="B680" s="153" t="s">
        <v>22</v>
      </c>
      <c r="C680" s="153" t="s">
        <v>22</v>
      </c>
      <c r="D680" s="153">
        <v>267.5</v>
      </c>
      <c r="E680" s="153">
        <v>185</v>
      </c>
      <c r="F680" s="153">
        <v>207.5</v>
      </c>
      <c r="G680" s="153">
        <v>207.5</v>
      </c>
      <c r="H680" s="153">
        <v>160</v>
      </c>
    </row>
    <row r="681" spans="1:8" x14ac:dyDescent="0.2">
      <c r="A681" s="154">
        <f t="shared" si="7"/>
        <v>42745</v>
      </c>
      <c r="B681" s="153" t="s">
        <v>22</v>
      </c>
      <c r="C681" s="153" t="s">
        <v>22</v>
      </c>
      <c r="D681" s="153">
        <v>320</v>
      </c>
      <c r="E681" s="153">
        <v>212.5</v>
      </c>
      <c r="F681" s="153">
        <v>235</v>
      </c>
      <c r="G681" s="153">
        <v>235</v>
      </c>
      <c r="H681" s="153">
        <v>187.5</v>
      </c>
    </row>
    <row r="682" spans="1:8" x14ac:dyDescent="0.2">
      <c r="A682" s="154">
        <f t="shared" si="7"/>
        <v>42752</v>
      </c>
      <c r="B682" s="153" t="s">
        <v>22</v>
      </c>
      <c r="C682" s="153" t="s">
        <v>22</v>
      </c>
      <c r="D682" s="153">
        <v>345</v>
      </c>
      <c r="E682" s="153">
        <v>215</v>
      </c>
      <c r="F682" s="153">
        <v>235</v>
      </c>
      <c r="G682" s="153">
        <v>235</v>
      </c>
      <c r="H682" s="153">
        <v>192.5</v>
      </c>
    </row>
    <row r="683" spans="1:8" x14ac:dyDescent="0.2">
      <c r="A683" s="154">
        <f t="shared" si="7"/>
        <v>42759</v>
      </c>
      <c r="B683" s="153" t="s">
        <v>22</v>
      </c>
      <c r="C683" s="153" t="s">
        <v>22</v>
      </c>
      <c r="D683" s="153">
        <v>375</v>
      </c>
      <c r="E683" s="153">
        <v>300</v>
      </c>
      <c r="F683" s="153">
        <v>300</v>
      </c>
      <c r="G683" s="153">
        <v>300</v>
      </c>
      <c r="H683" s="153">
        <v>250</v>
      </c>
    </row>
    <row r="684" spans="1:8" x14ac:dyDescent="0.2">
      <c r="A684" s="154">
        <f t="shared" si="7"/>
        <v>42766</v>
      </c>
      <c r="B684" s="153" t="s">
        <v>22</v>
      </c>
      <c r="C684" s="153" t="s">
        <v>22</v>
      </c>
      <c r="D684" s="153">
        <v>308.33333333333331</v>
      </c>
      <c r="E684" s="153">
        <v>221.66666666666666</v>
      </c>
      <c r="F684" s="153">
        <v>280</v>
      </c>
      <c r="G684" s="153">
        <v>280</v>
      </c>
      <c r="H684" s="153">
        <v>211.66666666666666</v>
      </c>
    </row>
    <row r="685" spans="1:8" x14ac:dyDescent="0.2">
      <c r="A685" s="154">
        <f t="shared" si="7"/>
        <v>42773</v>
      </c>
      <c r="B685" s="153" t="s">
        <v>22</v>
      </c>
      <c r="C685" s="153" t="s">
        <v>22</v>
      </c>
      <c r="D685" s="153">
        <v>345</v>
      </c>
      <c r="E685" s="153">
        <v>242.5</v>
      </c>
      <c r="F685" s="153">
        <v>270</v>
      </c>
      <c r="G685" s="153">
        <v>275</v>
      </c>
      <c r="H685" s="153">
        <v>200</v>
      </c>
    </row>
    <row r="686" spans="1:8" x14ac:dyDescent="0.2">
      <c r="A686" s="154">
        <f t="shared" si="7"/>
        <v>42780</v>
      </c>
      <c r="B686" s="153" t="s">
        <v>22</v>
      </c>
      <c r="C686" s="153" t="s">
        <v>22</v>
      </c>
      <c r="D686" s="153">
        <v>315</v>
      </c>
      <c r="E686" s="153">
        <v>217.5</v>
      </c>
      <c r="F686" s="153">
        <v>267.5</v>
      </c>
      <c r="G686" s="153">
        <v>267.5</v>
      </c>
      <c r="H686" s="153">
        <v>187.5</v>
      </c>
    </row>
    <row r="687" spans="1:8" x14ac:dyDescent="0.2">
      <c r="A687" s="154">
        <f t="shared" si="7"/>
        <v>42787</v>
      </c>
      <c r="B687" s="153" t="s">
        <v>22</v>
      </c>
      <c r="C687" s="153" t="s">
        <v>22</v>
      </c>
      <c r="D687" s="153">
        <v>290</v>
      </c>
      <c r="E687" s="153">
        <v>212.5</v>
      </c>
      <c r="F687" s="153">
        <v>212.5</v>
      </c>
      <c r="G687" s="153">
        <v>232.5</v>
      </c>
      <c r="H687" s="153">
        <v>177.5</v>
      </c>
    </row>
    <row r="688" spans="1:8" x14ac:dyDescent="0.2">
      <c r="A688" s="154">
        <f t="shared" si="7"/>
        <v>42794</v>
      </c>
      <c r="B688" s="153" t="s">
        <v>22</v>
      </c>
      <c r="C688" s="153" t="s">
        <v>22</v>
      </c>
      <c r="D688" s="153">
        <v>307.5</v>
      </c>
      <c r="E688" s="153">
        <v>212.5</v>
      </c>
      <c r="F688" s="153">
        <v>237.5</v>
      </c>
      <c r="G688" s="153">
        <v>237.5</v>
      </c>
      <c r="H688" s="153">
        <v>182.5</v>
      </c>
    </row>
    <row r="689" spans="1:8" x14ac:dyDescent="0.2">
      <c r="A689" s="154">
        <f t="shared" si="7"/>
        <v>42801</v>
      </c>
      <c r="B689" s="153" t="s">
        <v>22</v>
      </c>
      <c r="C689" s="153">
        <v>307.5</v>
      </c>
      <c r="D689" s="153">
        <v>306.75</v>
      </c>
      <c r="E689" s="153">
        <v>215</v>
      </c>
      <c r="F689" s="153">
        <v>255</v>
      </c>
      <c r="G689" s="153">
        <v>255</v>
      </c>
      <c r="H689" s="153">
        <v>180</v>
      </c>
    </row>
    <row r="690" spans="1:8" x14ac:dyDescent="0.2">
      <c r="A690" s="154">
        <f t="shared" si="7"/>
        <v>42808</v>
      </c>
      <c r="B690" s="153">
        <v>350</v>
      </c>
      <c r="C690" s="153">
        <v>312.5</v>
      </c>
      <c r="D690" s="153">
        <v>310</v>
      </c>
      <c r="E690" s="153">
        <v>217.5</v>
      </c>
      <c r="F690" s="153">
        <v>267.5</v>
      </c>
      <c r="G690" s="153">
        <v>267.5</v>
      </c>
      <c r="H690" s="153">
        <v>182.5</v>
      </c>
    </row>
    <row r="691" spans="1:8" x14ac:dyDescent="0.2">
      <c r="A691" s="154">
        <f t="shared" si="7"/>
        <v>42815</v>
      </c>
      <c r="B691" s="153">
        <v>332.5</v>
      </c>
      <c r="C691" s="153">
        <v>282.5</v>
      </c>
      <c r="D691" s="153">
        <v>267.5</v>
      </c>
      <c r="E691" s="153">
        <v>212.5</v>
      </c>
      <c r="F691" s="153">
        <v>242.5</v>
      </c>
      <c r="G691" s="153">
        <v>242.5</v>
      </c>
      <c r="H691" s="153">
        <v>175</v>
      </c>
    </row>
    <row r="692" spans="1:8" x14ac:dyDescent="0.2">
      <c r="A692" s="154">
        <f t="shared" si="7"/>
        <v>42822</v>
      </c>
      <c r="B692" s="153">
        <v>315</v>
      </c>
      <c r="C692" s="153">
        <v>260</v>
      </c>
      <c r="D692" s="153">
        <v>255</v>
      </c>
      <c r="E692" s="153">
        <v>180</v>
      </c>
      <c r="F692" s="153">
        <v>207.5</v>
      </c>
      <c r="G692" s="153">
        <v>207.5</v>
      </c>
      <c r="H692" s="153">
        <v>170</v>
      </c>
    </row>
    <row r="693" spans="1:8" x14ac:dyDescent="0.2">
      <c r="A693" s="154">
        <f t="shared" si="7"/>
        <v>42829</v>
      </c>
      <c r="B693" s="153">
        <v>305</v>
      </c>
      <c r="C693" s="153">
        <v>255</v>
      </c>
      <c r="D693" s="153">
        <v>255</v>
      </c>
      <c r="E693" s="153">
        <v>180</v>
      </c>
      <c r="F693" s="153">
        <v>190</v>
      </c>
      <c r="G693" s="153">
        <v>190</v>
      </c>
      <c r="H693" s="153">
        <v>166.66666666666666</v>
      </c>
    </row>
    <row r="694" spans="1:8" x14ac:dyDescent="0.2">
      <c r="A694" s="154">
        <f t="shared" si="7"/>
        <v>42836</v>
      </c>
      <c r="B694" s="153">
        <v>297.5</v>
      </c>
      <c r="C694" s="153">
        <v>242.5</v>
      </c>
      <c r="D694" s="153">
        <v>242.5</v>
      </c>
      <c r="E694" s="153">
        <v>175</v>
      </c>
      <c r="F694" s="153">
        <v>177.5</v>
      </c>
      <c r="G694" s="153">
        <v>177.5</v>
      </c>
      <c r="H694" s="153">
        <v>160</v>
      </c>
    </row>
    <row r="695" spans="1:8" x14ac:dyDescent="0.2">
      <c r="A695" s="154">
        <f t="shared" si="7"/>
        <v>42843</v>
      </c>
      <c r="B695" s="153">
        <v>292.5</v>
      </c>
      <c r="C695" s="153">
        <v>245</v>
      </c>
      <c r="D695" s="153">
        <v>245</v>
      </c>
      <c r="E695" s="153">
        <v>175</v>
      </c>
      <c r="F695" s="153">
        <v>172.5</v>
      </c>
      <c r="G695" s="153">
        <v>172.5</v>
      </c>
      <c r="H695" s="153">
        <v>160</v>
      </c>
    </row>
    <row r="696" spans="1:8" x14ac:dyDescent="0.2">
      <c r="A696" s="154">
        <f t="shared" si="7"/>
        <v>42850</v>
      </c>
      <c r="B696" s="153">
        <v>287.5</v>
      </c>
      <c r="C696" s="153">
        <v>237.5</v>
      </c>
      <c r="D696" s="153">
        <v>237.5</v>
      </c>
      <c r="E696" s="153">
        <v>170</v>
      </c>
      <c r="F696" s="153">
        <v>167.5</v>
      </c>
      <c r="G696" s="153">
        <v>167.5</v>
      </c>
      <c r="H696" s="153">
        <v>157.5</v>
      </c>
    </row>
    <row r="697" spans="1:8" x14ac:dyDescent="0.2">
      <c r="A697" s="154">
        <f t="shared" si="7"/>
        <v>42857</v>
      </c>
      <c r="B697" s="153">
        <v>323.33333333333331</v>
      </c>
      <c r="C697" s="153">
        <v>274.33333333333331</v>
      </c>
      <c r="D697" s="153">
        <v>265</v>
      </c>
      <c r="E697" s="153">
        <v>183.33333333333334</v>
      </c>
      <c r="F697" s="153">
        <v>180</v>
      </c>
      <c r="G697" s="153">
        <v>180</v>
      </c>
      <c r="H697" s="153">
        <v>173.33333333333334</v>
      </c>
    </row>
    <row r="698" spans="1:8" x14ac:dyDescent="0.2">
      <c r="A698" s="154">
        <f t="shared" si="7"/>
        <v>42864</v>
      </c>
      <c r="B698" s="153">
        <v>345</v>
      </c>
      <c r="C698" s="153">
        <v>305</v>
      </c>
      <c r="D698" s="153">
        <v>305</v>
      </c>
      <c r="E698" s="153">
        <v>200</v>
      </c>
      <c r="F698" s="153">
        <v>205</v>
      </c>
      <c r="G698" s="153">
        <v>205</v>
      </c>
      <c r="H698" s="153">
        <v>180</v>
      </c>
    </row>
    <row r="699" spans="1:8" x14ac:dyDescent="0.2">
      <c r="A699" s="154">
        <f t="shared" si="7"/>
        <v>42871</v>
      </c>
      <c r="B699" s="153">
        <v>317.5</v>
      </c>
      <c r="C699" s="153">
        <v>265</v>
      </c>
      <c r="D699" s="153">
        <v>265</v>
      </c>
      <c r="E699" s="153">
        <v>177.5</v>
      </c>
      <c r="F699" s="153">
        <v>200</v>
      </c>
      <c r="G699" s="153">
        <v>200</v>
      </c>
      <c r="H699" s="153">
        <v>172.5</v>
      </c>
    </row>
    <row r="700" spans="1:8" x14ac:dyDescent="0.2">
      <c r="A700" s="154">
        <f t="shared" si="7"/>
        <v>42878</v>
      </c>
      <c r="B700" s="153">
        <v>323.33333333333331</v>
      </c>
      <c r="C700" s="153">
        <v>270</v>
      </c>
      <c r="D700" s="153">
        <v>263.33333333333331</v>
      </c>
      <c r="E700" s="153">
        <v>180</v>
      </c>
      <c r="F700" s="153">
        <v>206.66666666666666</v>
      </c>
      <c r="G700" s="153">
        <v>206.66666666666666</v>
      </c>
      <c r="H700" s="153">
        <v>166.66666666666666</v>
      </c>
    </row>
    <row r="701" spans="1:8" x14ac:dyDescent="0.2">
      <c r="A701" s="154">
        <f t="shared" si="7"/>
        <v>42885</v>
      </c>
      <c r="B701" s="153">
        <v>332.5</v>
      </c>
      <c r="C701" s="153">
        <v>287.5</v>
      </c>
      <c r="D701" s="153">
        <v>277.5</v>
      </c>
      <c r="E701" s="153">
        <v>200</v>
      </c>
      <c r="F701" s="153">
        <v>212.5</v>
      </c>
      <c r="G701" s="153">
        <v>212.5</v>
      </c>
      <c r="H701" s="153">
        <v>172.5</v>
      </c>
    </row>
    <row r="702" spans="1:8" x14ac:dyDescent="0.2">
      <c r="A702" s="154">
        <f t="shared" si="7"/>
        <v>42892</v>
      </c>
      <c r="B702" s="153">
        <v>332.5</v>
      </c>
      <c r="C702" s="153">
        <v>272.5</v>
      </c>
      <c r="D702" s="153">
        <v>267.5</v>
      </c>
      <c r="E702" s="153">
        <v>185</v>
      </c>
      <c r="F702" s="153">
        <v>200</v>
      </c>
      <c r="G702" s="153">
        <v>200</v>
      </c>
      <c r="H702" s="153">
        <v>167.5</v>
      </c>
    </row>
    <row r="703" spans="1:8" x14ac:dyDescent="0.2">
      <c r="A703" s="154">
        <f t="shared" si="7"/>
        <v>42899</v>
      </c>
      <c r="B703" s="153">
        <v>317.5</v>
      </c>
      <c r="C703" s="153">
        <v>260</v>
      </c>
      <c r="D703" s="153">
        <v>255</v>
      </c>
      <c r="E703" s="153">
        <v>182.5</v>
      </c>
      <c r="F703" s="153">
        <v>192.5</v>
      </c>
      <c r="G703" s="153">
        <v>192.5</v>
      </c>
      <c r="H703" s="153">
        <v>167.5</v>
      </c>
    </row>
    <row r="704" spans="1:8" x14ac:dyDescent="0.2">
      <c r="A704" s="154">
        <f t="shared" si="7"/>
        <v>42906</v>
      </c>
      <c r="B704" s="153">
        <v>342.5</v>
      </c>
      <c r="C704" s="153">
        <v>282.5</v>
      </c>
      <c r="D704" s="153">
        <v>295</v>
      </c>
      <c r="E704" s="153">
        <v>197.5</v>
      </c>
      <c r="F704" s="153">
        <v>195</v>
      </c>
      <c r="G704" s="153">
        <v>195</v>
      </c>
      <c r="H704" s="153">
        <v>177.5</v>
      </c>
    </row>
    <row r="705" spans="1:8" x14ac:dyDescent="0.2">
      <c r="A705" s="154">
        <f t="shared" si="7"/>
        <v>42913</v>
      </c>
      <c r="B705" s="153">
        <v>375</v>
      </c>
      <c r="C705" s="153">
        <v>310</v>
      </c>
      <c r="D705" s="153">
        <v>317.5</v>
      </c>
      <c r="E705" s="153">
        <v>215</v>
      </c>
      <c r="F705" s="153">
        <v>210</v>
      </c>
      <c r="G705" s="153">
        <v>210</v>
      </c>
      <c r="H705" s="153">
        <v>177.5</v>
      </c>
    </row>
    <row r="706" spans="1:8" x14ac:dyDescent="0.2">
      <c r="A706" s="154">
        <f t="shared" si="7"/>
        <v>42920</v>
      </c>
      <c r="B706" s="153">
        <v>325</v>
      </c>
      <c r="C706" s="153">
        <v>276.66666666666669</v>
      </c>
      <c r="D706" s="153">
        <v>288.33333333333331</v>
      </c>
      <c r="E706" s="153">
        <v>201.66666666666666</v>
      </c>
      <c r="F706" s="153">
        <v>206.66666666666666</v>
      </c>
      <c r="G706" s="153">
        <v>206.66666666666666</v>
      </c>
      <c r="H706" s="153">
        <v>176.66666666666666</v>
      </c>
    </row>
    <row r="707" spans="1:8" x14ac:dyDescent="0.2">
      <c r="A707" s="154">
        <f t="shared" si="7"/>
        <v>42927</v>
      </c>
      <c r="B707" s="153">
        <v>368.33333333333331</v>
      </c>
      <c r="C707" s="153">
        <v>311.66666666666669</v>
      </c>
      <c r="D707" s="153">
        <v>311.66666666666669</v>
      </c>
      <c r="E707" s="153">
        <v>213.33333333333334</v>
      </c>
      <c r="F707" s="153">
        <v>216.66666666666666</v>
      </c>
      <c r="G707" s="153">
        <v>216.66666666666666</v>
      </c>
      <c r="H707" s="153">
        <v>183.33333333333334</v>
      </c>
    </row>
    <row r="708" spans="1:8" x14ac:dyDescent="0.2">
      <c r="A708" s="154">
        <f t="shared" si="7"/>
        <v>42934</v>
      </c>
      <c r="B708" s="153">
        <v>362.5</v>
      </c>
      <c r="C708" s="153">
        <v>307.5</v>
      </c>
      <c r="D708" s="153">
        <v>307.5</v>
      </c>
      <c r="E708" s="153">
        <v>230</v>
      </c>
      <c r="F708" s="153">
        <v>242.5</v>
      </c>
      <c r="G708" s="153">
        <v>242.5</v>
      </c>
      <c r="H708" s="153">
        <v>185</v>
      </c>
    </row>
    <row r="709" spans="1:8" x14ac:dyDescent="0.2">
      <c r="A709" s="154">
        <f t="shared" si="7"/>
        <v>42941</v>
      </c>
      <c r="B709" s="153">
        <v>352.5</v>
      </c>
      <c r="C709" s="153">
        <v>302.5</v>
      </c>
      <c r="D709" s="153">
        <v>297.5</v>
      </c>
      <c r="E709" s="153">
        <v>225</v>
      </c>
      <c r="F709" s="153">
        <v>275</v>
      </c>
      <c r="G709" s="153">
        <v>275</v>
      </c>
      <c r="H709" s="153">
        <v>182.5</v>
      </c>
    </row>
    <row r="710" spans="1:8" x14ac:dyDescent="0.2">
      <c r="A710" s="154">
        <f t="shared" si="7"/>
        <v>42948</v>
      </c>
      <c r="B710" s="153">
        <v>352.5</v>
      </c>
      <c r="C710" s="153">
        <v>297.5</v>
      </c>
      <c r="D710" s="153">
        <v>297.5</v>
      </c>
      <c r="E710" s="153">
        <v>210</v>
      </c>
      <c r="F710" s="153">
        <v>253.5</v>
      </c>
      <c r="G710" s="153">
        <v>253.5</v>
      </c>
      <c r="H710" s="153">
        <v>185</v>
      </c>
    </row>
    <row r="711" spans="1:8" x14ac:dyDescent="0.2">
      <c r="A711" s="154">
        <f t="shared" si="7"/>
        <v>42955</v>
      </c>
      <c r="B711" s="153">
        <v>327.5</v>
      </c>
      <c r="C711" s="153">
        <v>295</v>
      </c>
      <c r="D711" s="153">
        <v>295</v>
      </c>
      <c r="E711" s="153">
        <v>200</v>
      </c>
      <c r="F711" s="153">
        <v>247.5</v>
      </c>
      <c r="G711" s="153">
        <v>247.5</v>
      </c>
      <c r="H711" s="153">
        <v>170</v>
      </c>
    </row>
    <row r="712" spans="1:8" x14ac:dyDescent="0.2">
      <c r="A712" s="154">
        <f t="shared" si="7"/>
        <v>42962</v>
      </c>
      <c r="B712" s="153">
        <v>407.5</v>
      </c>
      <c r="C712" s="153">
        <v>307.5</v>
      </c>
      <c r="D712" s="153">
        <v>307.5</v>
      </c>
      <c r="E712" s="153">
        <v>210</v>
      </c>
      <c r="F712" s="153">
        <v>250</v>
      </c>
      <c r="G712" s="153">
        <v>250</v>
      </c>
      <c r="H712" s="153">
        <v>185</v>
      </c>
    </row>
    <row r="713" spans="1:8" x14ac:dyDescent="0.2">
      <c r="A713" s="154">
        <f t="shared" si="7"/>
        <v>42969</v>
      </c>
      <c r="B713" s="153">
        <v>417.33333333333331</v>
      </c>
      <c r="C713" s="153">
        <v>334.33333333333331</v>
      </c>
      <c r="D713" s="153">
        <v>341.66666666666669</v>
      </c>
      <c r="E713" s="153">
        <v>235</v>
      </c>
      <c r="F713" s="153">
        <v>291.66666666666669</v>
      </c>
      <c r="G713" s="153">
        <v>291.66666666666669</v>
      </c>
      <c r="H713" s="153">
        <v>203.33333333333334</v>
      </c>
    </row>
    <row r="714" spans="1:8" x14ac:dyDescent="0.2">
      <c r="A714" s="154">
        <f t="shared" si="7"/>
        <v>42976</v>
      </c>
      <c r="B714" s="153">
        <v>387.5</v>
      </c>
      <c r="C714" s="153">
        <v>335</v>
      </c>
      <c r="D714" s="153">
        <v>335</v>
      </c>
      <c r="E714" s="153">
        <v>230</v>
      </c>
      <c r="F714" s="153">
        <v>297.5</v>
      </c>
      <c r="G714" s="153">
        <v>297.5</v>
      </c>
      <c r="H714" s="153">
        <v>205</v>
      </c>
    </row>
    <row r="715" spans="1:8" x14ac:dyDescent="0.2">
      <c r="A715" s="154">
        <f t="shared" si="7"/>
        <v>42983</v>
      </c>
      <c r="B715" s="153">
        <v>375</v>
      </c>
      <c r="C715" s="153">
        <v>340</v>
      </c>
      <c r="D715" s="153">
        <v>337.5</v>
      </c>
      <c r="E715" s="153">
        <v>220</v>
      </c>
      <c r="F715" s="153">
        <v>295</v>
      </c>
      <c r="G715" s="153">
        <v>295</v>
      </c>
      <c r="H715" s="153">
        <v>210</v>
      </c>
    </row>
    <row r="716" spans="1:8" x14ac:dyDescent="0.2">
      <c r="A716" s="154">
        <f t="shared" si="7"/>
        <v>42990</v>
      </c>
      <c r="B716" s="153">
        <v>392.5</v>
      </c>
      <c r="C716" s="153">
        <v>345</v>
      </c>
      <c r="D716" s="153">
        <v>345</v>
      </c>
      <c r="E716" s="153">
        <v>257.5</v>
      </c>
      <c r="F716" s="153">
        <v>375</v>
      </c>
      <c r="G716" s="153">
        <v>375</v>
      </c>
      <c r="H716" s="153">
        <v>250</v>
      </c>
    </row>
    <row r="717" spans="1:8" x14ac:dyDescent="0.2">
      <c r="A717" s="154">
        <f t="shared" si="7"/>
        <v>42997</v>
      </c>
      <c r="B717" s="153">
        <v>473.33333333333331</v>
      </c>
      <c r="C717" s="153">
        <v>432.66666666666669</v>
      </c>
      <c r="D717" s="153">
        <v>435</v>
      </c>
      <c r="E717" s="153">
        <v>375</v>
      </c>
      <c r="F717" s="153">
        <v>439.33333333333331</v>
      </c>
      <c r="G717" s="153">
        <v>439.33333333333331</v>
      </c>
      <c r="H717" s="153">
        <v>317.5</v>
      </c>
    </row>
    <row r="718" spans="1:8" x14ac:dyDescent="0.2">
      <c r="A718" s="154">
        <f t="shared" si="7"/>
        <v>43004</v>
      </c>
      <c r="B718" s="153">
        <v>600</v>
      </c>
      <c r="C718" s="153">
        <v>575</v>
      </c>
      <c r="D718" s="153">
        <v>612.5</v>
      </c>
      <c r="E718" s="153">
        <v>512.5</v>
      </c>
      <c r="F718" s="153">
        <v>625</v>
      </c>
      <c r="G718" s="153">
        <v>625</v>
      </c>
      <c r="H718" s="153">
        <v>475</v>
      </c>
    </row>
    <row r="719" spans="1:8" x14ac:dyDescent="0.2">
      <c r="A719" s="154">
        <f t="shared" si="7"/>
        <v>43011</v>
      </c>
      <c r="B719" s="153">
        <v>762.5</v>
      </c>
      <c r="C719" s="153">
        <v>787.5</v>
      </c>
      <c r="D719" s="153">
        <v>775</v>
      </c>
      <c r="E719" s="153">
        <v>800</v>
      </c>
      <c r="F719" s="153">
        <v>1012.5</v>
      </c>
      <c r="G719" s="153">
        <v>1012.5</v>
      </c>
      <c r="H719" s="153">
        <v>1075</v>
      </c>
    </row>
    <row r="720" spans="1:8" x14ac:dyDescent="0.2">
      <c r="A720" s="154">
        <f t="shared" si="7"/>
        <v>43018</v>
      </c>
      <c r="B720" s="153">
        <v>450</v>
      </c>
      <c r="C720" s="153">
        <v>412.5</v>
      </c>
      <c r="D720" s="153">
        <v>412.5</v>
      </c>
      <c r="E720" s="153">
        <v>362.5</v>
      </c>
      <c r="F720" s="153">
        <v>425</v>
      </c>
      <c r="G720" s="153">
        <v>425</v>
      </c>
      <c r="H720" s="153">
        <v>375</v>
      </c>
    </row>
    <row r="721" spans="1:8" x14ac:dyDescent="0.2">
      <c r="A721" s="154">
        <f t="shared" si="7"/>
        <v>43025</v>
      </c>
      <c r="B721" s="153">
        <v>425</v>
      </c>
      <c r="C721" s="153">
        <v>387.5</v>
      </c>
      <c r="D721" s="153">
        <v>425</v>
      </c>
      <c r="E721" s="153">
        <v>330</v>
      </c>
      <c r="F721" s="153">
        <v>475</v>
      </c>
      <c r="G721" s="153">
        <v>475</v>
      </c>
      <c r="H721" s="153">
        <v>280</v>
      </c>
    </row>
    <row r="722" spans="1:8" x14ac:dyDescent="0.2">
      <c r="A722" s="154">
        <f t="shared" si="7"/>
        <v>43032</v>
      </c>
      <c r="B722" s="153">
        <v>457.5</v>
      </c>
      <c r="C722" s="153">
        <v>425</v>
      </c>
      <c r="D722" s="153">
        <v>400</v>
      </c>
      <c r="E722" s="153">
        <v>320</v>
      </c>
      <c r="F722" s="153">
        <v>562.5</v>
      </c>
      <c r="G722" s="153">
        <v>562.5</v>
      </c>
      <c r="H722" s="153">
        <v>300</v>
      </c>
    </row>
    <row r="723" spans="1:8" x14ac:dyDescent="0.2">
      <c r="A723" s="154">
        <f t="shared" si="7"/>
        <v>43039</v>
      </c>
      <c r="B723" s="153">
        <v>425</v>
      </c>
      <c r="C723" s="153">
        <v>420</v>
      </c>
      <c r="D723" s="153">
        <v>442.5</v>
      </c>
      <c r="E723" s="153">
        <v>337.5</v>
      </c>
      <c r="F723" s="153">
        <v>400</v>
      </c>
      <c r="G723" s="153">
        <v>400</v>
      </c>
      <c r="H723" s="153">
        <v>300</v>
      </c>
    </row>
    <row r="724" spans="1:8" x14ac:dyDescent="0.2">
      <c r="A724" s="154">
        <f t="shared" si="7"/>
        <v>43046</v>
      </c>
      <c r="B724" s="153">
        <v>420</v>
      </c>
      <c r="C724" s="153">
        <v>395</v>
      </c>
      <c r="D724" s="153">
        <v>400</v>
      </c>
      <c r="E724" s="153">
        <v>287.5</v>
      </c>
      <c r="F724" s="153">
        <v>427.5</v>
      </c>
      <c r="G724" s="153">
        <v>427.5</v>
      </c>
      <c r="H724" s="153">
        <v>260</v>
      </c>
    </row>
    <row r="725" spans="1:8" x14ac:dyDescent="0.2">
      <c r="A725" s="154">
        <f t="shared" si="7"/>
        <v>43053</v>
      </c>
      <c r="B725" s="153">
        <v>407.5</v>
      </c>
      <c r="C725" s="153">
        <v>367.5</v>
      </c>
      <c r="D725" s="153">
        <v>380</v>
      </c>
      <c r="E725" s="153">
        <v>255</v>
      </c>
      <c r="F725" s="153">
        <v>470</v>
      </c>
      <c r="G725" s="153">
        <v>470</v>
      </c>
      <c r="H725" s="153">
        <v>235</v>
      </c>
    </row>
    <row r="726" spans="1:8" x14ac:dyDescent="0.2">
      <c r="A726" s="154">
        <f t="shared" si="7"/>
        <v>43060</v>
      </c>
      <c r="B726" s="153">
        <v>395</v>
      </c>
      <c r="C726" s="153">
        <v>322.5</v>
      </c>
      <c r="D726" s="153">
        <v>312.5</v>
      </c>
      <c r="E726" s="153">
        <v>215</v>
      </c>
      <c r="F726" s="153">
        <v>332.5</v>
      </c>
      <c r="G726" s="153">
        <v>332.5</v>
      </c>
      <c r="H726" s="153">
        <v>205</v>
      </c>
    </row>
    <row r="727" spans="1:8" x14ac:dyDescent="0.2">
      <c r="A727" s="154">
        <f t="shared" si="7"/>
        <v>43067</v>
      </c>
      <c r="B727" s="153" t="s">
        <v>22</v>
      </c>
      <c r="C727" s="153">
        <v>303.33333333333331</v>
      </c>
      <c r="D727" s="153">
        <v>300</v>
      </c>
      <c r="E727" s="153">
        <v>203.33333333333334</v>
      </c>
      <c r="F727" s="153">
        <v>433.33333333333331</v>
      </c>
      <c r="G727" s="153">
        <v>383.33333333333331</v>
      </c>
      <c r="H727" s="153">
        <v>181.66666666666666</v>
      </c>
    </row>
    <row r="728" spans="1:8" x14ac:dyDescent="0.2">
      <c r="A728" s="154">
        <f t="shared" si="7"/>
        <v>43074</v>
      </c>
      <c r="B728" s="153" t="s">
        <v>22</v>
      </c>
      <c r="C728" s="153" t="s">
        <v>22</v>
      </c>
      <c r="D728" s="153">
        <v>285</v>
      </c>
      <c r="E728" s="153">
        <v>195</v>
      </c>
      <c r="F728" s="153">
        <v>267.5</v>
      </c>
      <c r="G728" s="153">
        <v>267.5</v>
      </c>
      <c r="H728" s="153">
        <v>172.5</v>
      </c>
    </row>
    <row r="729" spans="1:8" x14ac:dyDescent="0.2">
      <c r="A729" s="154">
        <f t="shared" si="7"/>
        <v>43081</v>
      </c>
      <c r="B729" s="153" t="s">
        <v>22</v>
      </c>
      <c r="C729" s="153" t="s">
        <v>22</v>
      </c>
      <c r="D729" s="153">
        <v>277.5</v>
      </c>
      <c r="E729" s="153">
        <v>207.5</v>
      </c>
      <c r="F729" s="153">
        <v>300</v>
      </c>
      <c r="G729" s="153">
        <v>300</v>
      </c>
      <c r="H729" s="153">
        <v>175</v>
      </c>
    </row>
    <row r="730" spans="1:8" x14ac:dyDescent="0.2">
      <c r="A730" s="154">
        <f t="shared" si="7"/>
        <v>43088</v>
      </c>
      <c r="B730" s="153" t="s">
        <v>22</v>
      </c>
      <c r="C730" s="153" t="s">
        <v>22</v>
      </c>
      <c r="D730" s="153">
        <v>278.33333333333331</v>
      </c>
      <c r="E730" s="153">
        <v>221.66666666666666</v>
      </c>
      <c r="F730" s="153">
        <v>269</v>
      </c>
      <c r="G730" s="153">
        <v>269</v>
      </c>
      <c r="H730" s="153">
        <v>183.33333333333334</v>
      </c>
    </row>
    <row r="731" spans="1:8" x14ac:dyDescent="0.2">
      <c r="A731" s="154">
        <f t="shared" si="7"/>
        <v>43095</v>
      </c>
      <c r="B731" s="153" t="s">
        <v>22</v>
      </c>
      <c r="C731" s="153" t="s">
        <v>22</v>
      </c>
      <c r="D731" s="153">
        <v>292.5</v>
      </c>
      <c r="E731" s="153">
        <v>222.5</v>
      </c>
      <c r="F731" s="153">
        <v>265.5</v>
      </c>
      <c r="G731" s="153">
        <v>265.5</v>
      </c>
      <c r="H731" s="153">
        <v>192.5</v>
      </c>
    </row>
    <row r="732" spans="1:8" x14ac:dyDescent="0.2">
      <c r="A732" s="154">
        <f t="shared" si="7"/>
        <v>43102</v>
      </c>
      <c r="B732" s="153" t="s">
        <v>22</v>
      </c>
      <c r="C732" s="153" t="s">
        <v>22</v>
      </c>
      <c r="D732" s="153">
        <v>337.5</v>
      </c>
      <c r="E732" s="153">
        <v>242.5</v>
      </c>
      <c r="F732" s="153">
        <v>262.5</v>
      </c>
      <c r="G732" s="153">
        <v>262.5</v>
      </c>
      <c r="H732" s="153">
        <v>185</v>
      </c>
    </row>
    <row r="733" spans="1:8" x14ac:dyDescent="0.2">
      <c r="A733" s="154">
        <f t="shared" si="7"/>
        <v>43109</v>
      </c>
      <c r="B733" s="153" t="s">
        <v>22</v>
      </c>
      <c r="C733" s="153" t="s">
        <v>22</v>
      </c>
      <c r="D733" s="153">
        <v>391.66666666666669</v>
      </c>
      <c r="E733" s="153">
        <v>275</v>
      </c>
      <c r="F733" s="153">
        <v>286.66666666666669</v>
      </c>
      <c r="G733" s="153">
        <v>286.66666666666669</v>
      </c>
      <c r="H733" s="153">
        <v>188.33333333333334</v>
      </c>
    </row>
    <row r="734" spans="1:8" x14ac:dyDescent="0.2">
      <c r="A734" s="154">
        <f t="shared" si="7"/>
        <v>43116</v>
      </c>
      <c r="B734" s="153" t="s">
        <v>22</v>
      </c>
      <c r="C734" s="153" t="s">
        <v>22</v>
      </c>
      <c r="D734" s="153">
        <v>400</v>
      </c>
      <c r="E734" s="153">
        <v>277.5</v>
      </c>
      <c r="F734" s="153">
        <v>320</v>
      </c>
      <c r="G734" s="153">
        <v>320</v>
      </c>
      <c r="H734" s="153">
        <v>195</v>
      </c>
    </row>
    <row r="735" spans="1:8" x14ac:dyDescent="0.2">
      <c r="A735" s="154">
        <f t="shared" si="7"/>
        <v>43123</v>
      </c>
      <c r="B735" s="153" t="s">
        <v>22</v>
      </c>
      <c r="C735" s="153" t="s">
        <v>22</v>
      </c>
      <c r="D735" s="153">
        <v>328.75</v>
      </c>
      <c r="E735" s="153">
        <v>266.25</v>
      </c>
      <c r="F735" s="153">
        <v>265</v>
      </c>
      <c r="G735" s="153">
        <v>265</v>
      </c>
      <c r="H735" s="153">
        <v>185</v>
      </c>
    </row>
    <row r="736" spans="1:8" x14ac:dyDescent="0.2">
      <c r="A736" s="154">
        <f t="shared" si="7"/>
        <v>43130</v>
      </c>
      <c r="B736" s="153" t="s">
        <v>22</v>
      </c>
      <c r="C736" s="153" t="s">
        <v>22</v>
      </c>
      <c r="D736" s="153">
        <v>357.5</v>
      </c>
      <c r="E736" s="153">
        <v>287.5</v>
      </c>
      <c r="F736" s="153">
        <v>307.5</v>
      </c>
      <c r="G736" s="153">
        <v>307.5</v>
      </c>
      <c r="H736" s="153">
        <v>210</v>
      </c>
    </row>
    <row r="737" spans="1:10" x14ac:dyDescent="0.2">
      <c r="A737" s="154">
        <f t="shared" si="7"/>
        <v>43137</v>
      </c>
      <c r="B737" s="153" t="s">
        <v>22</v>
      </c>
      <c r="C737" s="153" t="s">
        <v>22</v>
      </c>
      <c r="D737" s="153">
        <v>362.5</v>
      </c>
      <c r="E737" s="153">
        <v>277.5</v>
      </c>
      <c r="F737" s="153">
        <v>337.5</v>
      </c>
      <c r="G737" s="153">
        <v>337.5</v>
      </c>
      <c r="H737" s="153">
        <v>215</v>
      </c>
    </row>
    <row r="738" spans="1:10" x14ac:dyDescent="0.2">
      <c r="A738" s="154">
        <f t="shared" si="7"/>
        <v>43144</v>
      </c>
      <c r="B738" s="153" t="s">
        <v>22</v>
      </c>
      <c r="C738" s="153" t="s">
        <v>22</v>
      </c>
      <c r="D738" s="153">
        <v>373.33333333333331</v>
      </c>
      <c r="E738" s="153">
        <v>272.5</v>
      </c>
      <c r="F738" s="153">
        <v>302.5</v>
      </c>
      <c r="G738" s="153">
        <v>302.5</v>
      </c>
      <c r="H738" s="153">
        <v>218.75</v>
      </c>
    </row>
    <row r="739" spans="1:10" x14ac:dyDescent="0.2">
      <c r="A739" s="154">
        <f t="shared" si="7"/>
        <v>43151</v>
      </c>
      <c r="B739" s="153" t="s">
        <v>22</v>
      </c>
      <c r="C739" s="153" t="s">
        <v>22</v>
      </c>
      <c r="D739" s="153">
        <v>380</v>
      </c>
      <c r="E739" s="153">
        <v>292.5</v>
      </c>
      <c r="F739" s="153">
        <v>325</v>
      </c>
      <c r="G739" s="153">
        <v>325</v>
      </c>
      <c r="H739" s="153">
        <v>220</v>
      </c>
    </row>
    <row r="740" spans="1:10" x14ac:dyDescent="0.2">
      <c r="A740" s="154">
        <f t="shared" si="7"/>
        <v>43158</v>
      </c>
      <c r="B740" s="153" t="s">
        <v>22</v>
      </c>
      <c r="C740" s="153" t="s">
        <v>22</v>
      </c>
      <c r="D740" s="153">
        <v>390</v>
      </c>
      <c r="E740" s="153">
        <v>296.5</v>
      </c>
      <c r="F740" s="153" t="s">
        <v>22</v>
      </c>
      <c r="G740" s="153" t="s">
        <v>22</v>
      </c>
      <c r="H740" s="153">
        <v>244</v>
      </c>
      <c r="J740" s="3" t="s">
        <v>12</v>
      </c>
    </row>
    <row r="741" spans="1:10" x14ac:dyDescent="0.2">
      <c r="A741" s="154">
        <f t="shared" si="7"/>
        <v>43165</v>
      </c>
      <c r="B741" s="153" t="s">
        <v>22</v>
      </c>
      <c r="C741" s="153">
        <v>496.66666666666669</v>
      </c>
      <c r="D741" s="153">
        <v>474.33333333333331</v>
      </c>
      <c r="E741" s="153">
        <v>389</v>
      </c>
      <c r="F741" s="153" t="s">
        <v>22</v>
      </c>
      <c r="G741" s="153" t="s">
        <v>22</v>
      </c>
      <c r="H741" s="153">
        <v>327.33333333333331</v>
      </c>
      <c r="J741" s="3" t="s">
        <v>12</v>
      </c>
    </row>
    <row r="742" spans="1:10" x14ac:dyDescent="0.2">
      <c r="A742" s="154">
        <f t="shared" si="7"/>
        <v>43172</v>
      </c>
      <c r="B742" s="153" t="s">
        <v>22</v>
      </c>
      <c r="C742" s="153">
        <v>583.33333333333337</v>
      </c>
      <c r="D742" s="153">
        <v>570</v>
      </c>
      <c r="E742" s="153">
        <v>458.33333333333331</v>
      </c>
      <c r="F742" s="153">
        <v>487.5</v>
      </c>
      <c r="G742" s="153">
        <v>487.5</v>
      </c>
      <c r="H742" s="153">
        <v>395</v>
      </c>
    </row>
    <row r="743" spans="1:10" x14ac:dyDescent="0.2">
      <c r="A743" s="154">
        <f t="shared" si="7"/>
        <v>43179</v>
      </c>
      <c r="B743" s="153" t="s">
        <v>22</v>
      </c>
      <c r="C743" s="153">
        <v>462.5</v>
      </c>
      <c r="D743" s="153">
        <v>475</v>
      </c>
      <c r="E743" s="153">
        <v>350</v>
      </c>
      <c r="F743" s="153">
        <v>437.5</v>
      </c>
      <c r="G743" s="153">
        <v>437.5</v>
      </c>
      <c r="H743" s="153">
        <v>332.5</v>
      </c>
    </row>
    <row r="744" spans="1:10" x14ac:dyDescent="0.2">
      <c r="A744" s="154">
        <f t="shared" si="7"/>
        <v>43186</v>
      </c>
      <c r="B744" s="153" t="s">
        <v>22</v>
      </c>
      <c r="C744" s="153">
        <v>485</v>
      </c>
      <c r="D744" s="153">
        <v>487.5</v>
      </c>
      <c r="E744" s="153">
        <v>385</v>
      </c>
      <c r="F744" s="153">
        <v>512.5</v>
      </c>
      <c r="G744" s="153">
        <v>512.5</v>
      </c>
      <c r="H744" s="153">
        <v>387.5</v>
      </c>
    </row>
    <row r="745" spans="1:10" x14ac:dyDescent="0.2">
      <c r="A745" s="154">
        <f t="shared" si="7"/>
        <v>43193</v>
      </c>
      <c r="B745" s="153" t="s">
        <v>22</v>
      </c>
      <c r="C745" s="153">
        <v>575</v>
      </c>
      <c r="D745" s="153">
        <v>558.33333333333337</v>
      </c>
      <c r="E745" s="153">
        <v>495</v>
      </c>
      <c r="F745" s="153">
        <v>525</v>
      </c>
      <c r="G745" s="153">
        <v>525</v>
      </c>
      <c r="H745" s="153">
        <v>403.33333333333331</v>
      </c>
    </row>
    <row r="746" spans="1:10" x14ac:dyDescent="0.2">
      <c r="A746" s="154">
        <f t="shared" si="7"/>
        <v>43200</v>
      </c>
      <c r="B746" s="153">
        <v>583.33333333333337</v>
      </c>
      <c r="C746" s="153">
        <v>583.33333333333337</v>
      </c>
      <c r="D746" s="153">
        <v>591.66666666666663</v>
      </c>
      <c r="E746" s="153">
        <v>491.66666666666669</v>
      </c>
      <c r="F746" s="153">
        <v>533.33333333333337</v>
      </c>
      <c r="G746" s="153">
        <v>558.33333333333337</v>
      </c>
      <c r="H746" s="153">
        <v>458.33333333333331</v>
      </c>
    </row>
    <row r="747" spans="1:10" x14ac:dyDescent="0.2">
      <c r="A747" s="154">
        <f t="shared" si="7"/>
        <v>43207</v>
      </c>
      <c r="B747" s="153">
        <v>675</v>
      </c>
      <c r="C747" s="153">
        <v>658.33333333333337</v>
      </c>
      <c r="D747" s="153">
        <v>645</v>
      </c>
      <c r="E747" s="153">
        <v>533.33333333333337</v>
      </c>
      <c r="F747" s="153">
        <v>583.33333333333337</v>
      </c>
      <c r="G747" s="153">
        <v>583.33333333333337</v>
      </c>
      <c r="H747" s="153">
        <v>473.33333333333331</v>
      </c>
    </row>
    <row r="748" spans="1:10" x14ac:dyDescent="0.2">
      <c r="A748" s="154">
        <f t="shared" si="7"/>
        <v>43214</v>
      </c>
      <c r="B748" s="153">
        <v>600</v>
      </c>
      <c r="C748" s="153">
        <v>530</v>
      </c>
      <c r="D748" s="153">
        <v>530</v>
      </c>
      <c r="E748" s="153">
        <v>420</v>
      </c>
      <c r="F748" s="153">
        <v>475</v>
      </c>
      <c r="G748" s="153">
        <v>475</v>
      </c>
      <c r="H748" s="153">
        <v>375</v>
      </c>
    </row>
    <row r="749" spans="1:10" x14ac:dyDescent="0.2">
      <c r="A749" s="154">
        <f t="shared" si="7"/>
        <v>43221</v>
      </c>
      <c r="B749" s="153" t="s">
        <v>22</v>
      </c>
      <c r="C749" s="153">
        <v>437.5</v>
      </c>
      <c r="D749" s="153">
        <v>437.5</v>
      </c>
      <c r="E749" s="153">
        <v>350</v>
      </c>
      <c r="F749" s="153">
        <v>391.66666666666669</v>
      </c>
      <c r="G749" s="153">
        <v>391.66666666666669</v>
      </c>
      <c r="H749" s="153">
        <v>337.5</v>
      </c>
      <c r="J749" s="3" t="s">
        <v>12</v>
      </c>
    </row>
    <row r="750" spans="1:10" x14ac:dyDescent="0.2">
      <c r="A750" s="154">
        <f t="shared" si="7"/>
        <v>43228</v>
      </c>
      <c r="B750" s="153" t="s">
        <v>22</v>
      </c>
      <c r="C750" s="153" t="s">
        <v>22</v>
      </c>
      <c r="D750" s="153">
        <v>462.5</v>
      </c>
      <c r="E750" s="153">
        <v>350</v>
      </c>
      <c r="F750" s="153">
        <v>330</v>
      </c>
      <c r="G750" s="153">
        <v>330</v>
      </c>
      <c r="H750" s="153">
        <v>307.5</v>
      </c>
      <c r="J750" s="3" t="s">
        <v>12</v>
      </c>
    </row>
    <row r="751" spans="1:10" x14ac:dyDescent="0.2">
      <c r="A751" s="154">
        <f t="shared" si="7"/>
        <v>43235</v>
      </c>
      <c r="B751" s="153">
        <v>512.5</v>
      </c>
      <c r="C751" s="153">
        <v>475</v>
      </c>
      <c r="D751" s="153">
        <v>475</v>
      </c>
      <c r="E751" s="153">
        <v>337.5</v>
      </c>
      <c r="F751" s="153">
        <v>350</v>
      </c>
      <c r="G751" s="153">
        <v>350</v>
      </c>
      <c r="H751" s="153">
        <v>287.5</v>
      </c>
    </row>
    <row r="752" spans="1:10" x14ac:dyDescent="0.2">
      <c r="A752" s="154">
        <f t="shared" si="7"/>
        <v>43242</v>
      </c>
      <c r="B752" s="153">
        <v>502.33333333333331</v>
      </c>
      <c r="C752" s="153">
        <v>486</v>
      </c>
      <c r="D752" s="153">
        <v>482</v>
      </c>
      <c r="E752" s="153">
        <v>332</v>
      </c>
      <c r="F752" s="153">
        <v>318</v>
      </c>
      <c r="G752" s="153">
        <v>323</v>
      </c>
      <c r="H752" s="153">
        <v>288</v>
      </c>
    </row>
    <row r="753" spans="1:8" x14ac:dyDescent="0.2">
      <c r="A753" s="154">
        <f t="shared" si="7"/>
        <v>43249</v>
      </c>
      <c r="B753" s="153">
        <v>533.33333333333337</v>
      </c>
      <c r="C753" s="153">
        <v>496.66666666666669</v>
      </c>
      <c r="D753" s="153">
        <v>490</v>
      </c>
      <c r="E753" s="153">
        <v>343.33333333333331</v>
      </c>
      <c r="F753" s="153">
        <v>345</v>
      </c>
      <c r="G753" s="153">
        <v>345</v>
      </c>
      <c r="H753" s="153">
        <v>291.66666666666669</v>
      </c>
    </row>
    <row r="754" spans="1:8" x14ac:dyDescent="0.2">
      <c r="A754" s="154">
        <f t="shared" si="7"/>
        <v>43256</v>
      </c>
      <c r="B754" s="153">
        <v>575</v>
      </c>
      <c r="C754" s="153">
        <v>558.33333333333337</v>
      </c>
      <c r="D754" s="153">
        <v>535</v>
      </c>
      <c r="E754" s="153">
        <v>437.5</v>
      </c>
      <c r="F754" s="153">
        <v>412.5</v>
      </c>
      <c r="G754" s="153">
        <v>412.5</v>
      </c>
      <c r="H754" s="153">
        <v>375</v>
      </c>
    </row>
    <row r="755" spans="1:8" x14ac:dyDescent="0.2">
      <c r="A755" s="154">
        <f t="shared" si="7"/>
        <v>43263</v>
      </c>
      <c r="B755" s="153">
        <v>592.5</v>
      </c>
      <c r="C755" s="153">
        <v>572.5</v>
      </c>
      <c r="D755" s="153">
        <v>567.5</v>
      </c>
      <c r="E755" s="153">
        <v>424</v>
      </c>
      <c r="F755" s="153">
        <v>410</v>
      </c>
      <c r="G755" s="153">
        <v>410</v>
      </c>
      <c r="H755" s="153">
        <v>367.5</v>
      </c>
    </row>
    <row r="756" spans="1:8" x14ac:dyDescent="0.2">
      <c r="A756" s="154">
        <f t="shared" si="7"/>
        <v>43270</v>
      </c>
      <c r="B756" s="153">
        <v>526.25</v>
      </c>
      <c r="C756" s="153">
        <v>473.75</v>
      </c>
      <c r="D756" s="153">
        <v>456.25</v>
      </c>
      <c r="E756" s="153">
        <v>350</v>
      </c>
      <c r="F756" s="153">
        <v>370</v>
      </c>
      <c r="G756" s="153">
        <v>395</v>
      </c>
      <c r="H756" s="153">
        <v>306.25</v>
      </c>
    </row>
    <row r="757" spans="1:8" x14ac:dyDescent="0.2">
      <c r="A757" s="154">
        <f t="shared" si="7"/>
        <v>43277</v>
      </c>
      <c r="B757" s="153">
        <v>491.66666666666669</v>
      </c>
      <c r="C757" s="153">
        <v>455</v>
      </c>
      <c r="D757" s="153">
        <v>446.66666666666669</v>
      </c>
      <c r="E757" s="153">
        <v>338.75</v>
      </c>
      <c r="F757" s="153">
        <v>366.66666666666669</v>
      </c>
      <c r="G757" s="153">
        <v>366.66666666666669</v>
      </c>
      <c r="H757" s="153">
        <v>291.66666666666669</v>
      </c>
    </row>
    <row r="758" spans="1:8" x14ac:dyDescent="0.2">
      <c r="A758" s="154">
        <f t="shared" si="7"/>
        <v>43284</v>
      </c>
      <c r="B758" s="153">
        <v>465</v>
      </c>
      <c r="C758" s="153">
        <v>419</v>
      </c>
      <c r="D758" s="153">
        <v>419</v>
      </c>
      <c r="E758" s="153">
        <v>318.5</v>
      </c>
      <c r="F758" s="153">
        <v>341.5</v>
      </c>
      <c r="G758" s="153">
        <v>341.5</v>
      </c>
      <c r="H758" s="153">
        <v>268.5</v>
      </c>
    </row>
    <row r="759" spans="1:8" x14ac:dyDescent="0.2">
      <c r="A759" s="154">
        <f t="shared" si="7"/>
        <v>43291</v>
      </c>
      <c r="B759" s="153">
        <v>459.5</v>
      </c>
      <c r="C759" s="153">
        <v>416</v>
      </c>
      <c r="D759" s="153">
        <v>416</v>
      </c>
      <c r="E759" s="153">
        <v>315</v>
      </c>
      <c r="F759" s="153">
        <v>335</v>
      </c>
      <c r="G759" s="153">
        <v>335</v>
      </c>
      <c r="H759" s="153">
        <v>270.5</v>
      </c>
    </row>
    <row r="760" spans="1:8" x14ac:dyDescent="0.2">
      <c r="A760" s="154">
        <f t="shared" si="7"/>
        <v>43298</v>
      </c>
      <c r="B760" s="153">
        <v>462.5</v>
      </c>
      <c r="C760" s="153">
        <v>415</v>
      </c>
      <c r="D760" s="153">
        <v>412.5</v>
      </c>
      <c r="E760" s="153">
        <v>306</v>
      </c>
      <c r="F760" s="153">
        <v>387.5</v>
      </c>
      <c r="G760" s="153">
        <v>400</v>
      </c>
      <c r="H760" s="153">
        <v>280</v>
      </c>
    </row>
    <row r="761" spans="1:8" x14ac:dyDescent="0.2">
      <c r="A761" s="154">
        <f t="shared" si="7"/>
        <v>43305</v>
      </c>
      <c r="B761" s="153">
        <v>491.66666666666669</v>
      </c>
      <c r="C761" s="153">
        <v>453.33333333333331</v>
      </c>
      <c r="D761" s="153">
        <v>445</v>
      </c>
      <c r="E761" s="153">
        <v>307.5</v>
      </c>
      <c r="F761" s="153">
        <v>388.33333333333331</v>
      </c>
      <c r="G761" s="153">
        <v>388.33333333333331</v>
      </c>
      <c r="H761" s="153">
        <v>281.66666666666669</v>
      </c>
    </row>
    <row r="762" spans="1:8" x14ac:dyDescent="0.2">
      <c r="A762" s="154">
        <f t="shared" si="7"/>
        <v>43312</v>
      </c>
      <c r="B762" s="153">
        <v>586.66666666666663</v>
      </c>
      <c r="C762" s="153">
        <v>541.66666666666663</v>
      </c>
      <c r="D762" s="153">
        <v>541.66666666666663</v>
      </c>
      <c r="E762" s="153">
        <v>375</v>
      </c>
      <c r="F762" s="153">
        <v>433.33333333333331</v>
      </c>
      <c r="G762" s="153">
        <v>433.33333333333331</v>
      </c>
      <c r="H762" s="153">
        <v>308.33333333333331</v>
      </c>
    </row>
    <row r="763" spans="1:8" x14ac:dyDescent="0.2">
      <c r="A763" s="154">
        <f t="shared" si="7"/>
        <v>43319</v>
      </c>
      <c r="B763" s="153">
        <v>650</v>
      </c>
      <c r="C763" s="153">
        <v>595</v>
      </c>
      <c r="D763" s="153">
        <v>595</v>
      </c>
      <c r="E763" s="153">
        <v>400</v>
      </c>
      <c r="F763" s="153">
        <v>442.5</v>
      </c>
      <c r="G763" s="153">
        <v>442.5</v>
      </c>
      <c r="H763" s="153">
        <v>350</v>
      </c>
    </row>
    <row r="764" spans="1:8" x14ac:dyDescent="0.2">
      <c r="A764" s="154">
        <f t="shared" si="7"/>
        <v>43326</v>
      </c>
      <c r="B764" s="153">
        <v>587.5</v>
      </c>
      <c r="C764" s="153">
        <v>525</v>
      </c>
      <c r="D764" s="153">
        <v>525</v>
      </c>
      <c r="E764" s="153">
        <v>350</v>
      </c>
      <c r="F764" s="153">
        <v>412.5</v>
      </c>
      <c r="G764" s="153">
        <v>412.5</v>
      </c>
      <c r="H764" s="153">
        <v>345</v>
      </c>
    </row>
    <row r="765" spans="1:8" x14ac:dyDescent="0.2">
      <c r="A765" s="154">
        <f t="shared" si="7"/>
        <v>43333</v>
      </c>
      <c r="B765" s="153">
        <v>507.5</v>
      </c>
      <c r="C765" s="153">
        <v>470</v>
      </c>
      <c r="D765" s="153">
        <v>465</v>
      </c>
      <c r="E765" s="153">
        <v>325</v>
      </c>
      <c r="F765" s="153">
        <v>407.5</v>
      </c>
      <c r="G765" s="153">
        <v>407.5</v>
      </c>
      <c r="H765" s="153">
        <v>320</v>
      </c>
    </row>
    <row r="766" spans="1:8" x14ac:dyDescent="0.2">
      <c r="A766" s="154">
        <f t="shared" si="7"/>
        <v>43340</v>
      </c>
      <c r="B766" s="153">
        <v>595</v>
      </c>
      <c r="C766" s="153">
        <v>603.33333333333337</v>
      </c>
      <c r="D766" s="153">
        <v>593.33333333333337</v>
      </c>
      <c r="E766" s="153">
        <v>451.66666666666669</v>
      </c>
      <c r="F766" s="153">
        <v>578.33333333333337</v>
      </c>
      <c r="G766" s="153">
        <v>578.33333333333337</v>
      </c>
      <c r="H766" s="153">
        <v>445</v>
      </c>
    </row>
    <row r="767" spans="1:8" x14ac:dyDescent="0.2">
      <c r="A767" s="154">
        <f t="shared" si="7"/>
        <v>43347</v>
      </c>
      <c r="B767" s="153">
        <v>575</v>
      </c>
      <c r="C767" s="153">
        <v>550</v>
      </c>
      <c r="D767" s="153">
        <v>537.5</v>
      </c>
      <c r="E767" s="153">
        <v>420</v>
      </c>
      <c r="F767" s="153">
        <v>525</v>
      </c>
      <c r="G767" s="153">
        <v>525</v>
      </c>
      <c r="H767" s="153">
        <v>412.5</v>
      </c>
    </row>
    <row r="768" spans="1:8" x14ac:dyDescent="0.2">
      <c r="A768" s="154">
        <f t="shared" si="7"/>
        <v>43354</v>
      </c>
      <c r="B768" s="153">
        <v>512.5</v>
      </c>
      <c r="C768" s="153">
        <v>487.5</v>
      </c>
      <c r="D768" s="153">
        <v>487.5</v>
      </c>
      <c r="E768" s="153">
        <v>400</v>
      </c>
      <c r="F768" s="153">
        <v>462.5</v>
      </c>
      <c r="G768" s="153">
        <v>462.5</v>
      </c>
      <c r="H768" s="153">
        <v>387.5</v>
      </c>
    </row>
    <row r="769" spans="1:10" x14ac:dyDescent="0.2">
      <c r="A769" s="154">
        <f t="shared" si="7"/>
        <v>43361</v>
      </c>
      <c r="B769" s="153">
        <v>537.5</v>
      </c>
      <c r="C769" s="153">
        <v>525</v>
      </c>
      <c r="D769" s="153">
        <v>517.5</v>
      </c>
      <c r="E769" s="153">
        <v>432.5</v>
      </c>
      <c r="F769" s="153">
        <v>512.5</v>
      </c>
      <c r="G769" s="153">
        <v>512.5</v>
      </c>
      <c r="H769" s="153">
        <v>450</v>
      </c>
    </row>
    <row r="770" spans="1:10" x14ac:dyDescent="0.2">
      <c r="A770" s="154">
        <f t="shared" si="7"/>
        <v>43368</v>
      </c>
      <c r="B770" s="153">
        <v>487.5</v>
      </c>
      <c r="C770" s="153">
        <v>475</v>
      </c>
      <c r="D770" s="153">
        <v>482.5</v>
      </c>
      <c r="E770" s="153">
        <v>392.5</v>
      </c>
      <c r="F770" s="153">
        <v>465</v>
      </c>
      <c r="G770" s="153">
        <v>465</v>
      </c>
      <c r="H770" s="153">
        <v>337.5</v>
      </c>
    </row>
    <row r="771" spans="1:10" x14ac:dyDescent="0.2">
      <c r="A771" s="154">
        <f t="shared" si="7"/>
        <v>43375</v>
      </c>
      <c r="B771" s="153">
        <v>512.5</v>
      </c>
      <c r="C771" s="153">
        <v>537.5</v>
      </c>
      <c r="D771" s="153">
        <v>522.5</v>
      </c>
      <c r="E771" s="153">
        <v>450</v>
      </c>
      <c r="F771" s="153">
        <v>495</v>
      </c>
      <c r="G771" s="153">
        <v>495</v>
      </c>
      <c r="H771" s="153">
        <v>387.5</v>
      </c>
    </row>
    <row r="772" spans="1:10" x14ac:dyDescent="0.2">
      <c r="A772" s="154">
        <f t="shared" si="7"/>
        <v>43382</v>
      </c>
      <c r="B772" s="153">
        <v>500</v>
      </c>
      <c r="C772" s="153">
        <v>491.66666666666669</v>
      </c>
      <c r="D772" s="153">
        <v>500</v>
      </c>
      <c r="E772" s="153">
        <v>463.33333333333331</v>
      </c>
      <c r="F772" s="153">
        <v>450</v>
      </c>
      <c r="G772" s="153">
        <v>450</v>
      </c>
      <c r="H772" s="153">
        <v>475</v>
      </c>
    </row>
    <row r="773" spans="1:10" x14ac:dyDescent="0.2">
      <c r="A773" s="154">
        <f t="shared" si="7"/>
        <v>43389</v>
      </c>
      <c r="B773" s="153">
        <v>525</v>
      </c>
      <c r="C773" s="153" t="s">
        <v>22</v>
      </c>
      <c r="D773" s="153">
        <v>508.33333333333331</v>
      </c>
      <c r="E773" s="153">
        <v>500</v>
      </c>
      <c r="F773" s="153">
        <v>512.5</v>
      </c>
      <c r="G773" s="153">
        <v>512.5</v>
      </c>
      <c r="H773" s="153">
        <v>462.5</v>
      </c>
      <c r="J773" s="3" t="s">
        <v>12</v>
      </c>
    </row>
    <row r="774" spans="1:10" x14ac:dyDescent="0.2">
      <c r="A774" s="154">
        <f t="shared" si="7"/>
        <v>43396</v>
      </c>
      <c r="B774" s="153">
        <v>537.5</v>
      </c>
      <c r="C774" s="153">
        <v>525</v>
      </c>
      <c r="D774" s="153">
        <v>507.5</v>
      </c>
      <c r="E774" s="153">
        <v>445</v>
      </c>
      <c r="F774" s="153">
        <v>450</v>
      </c>
      <c r="G774" s="153">
        <v>450</v>
      </c>
      <c r="H774" s="153">
        <v>400</v>
      </c>
    </row>
    <row r="775" spans="1:10" x14ac:dyDescent="0.2">
      <c r="A775" s="154">
        <f t="shared" si="7"/>
        <v>43403</v>
      </c>
      <c r="B775" s="153">
        <v>478.33333333333331</v>
      </c>
      <c r="C775" s="153">
        <v>466.66666666666669</v>
      </c>
      <c r="D775" s="153">
        <v>475</v>
      </c>
      <c r="E775" s="153">
        <v>370</v>
      </c>
      <c r="F775" s="153">
        <v>350</v>
      </c>
      <c r="G775" s="153">
        <v>350</v>
      </c>
      <c r="H775" s="153">
        <v>316.66666666666669</v>
      </c>
    </row>
    <row r="776" spans="1:10" x14ac:dyDescent="0.2">
      <c r="A776" s="154">
        <f t="shared" si="7"/>
        <v>43410</v>
      </c>
      <c r="B776" s="153">
        <v>400</v>
      </c>
      <c r="C776" s="153">
        <v>367.5</v>
      </c>
      <c r="D776" s="153">
        <v>357.5</v>
      </c>
      <c r="E776" s="153">
        <v>267.5</v>
      </c>
      <c r="F776" s="153">
        <v>287.5</v>
      </c>
      <c r="G776" s="153">
        <v>287.5</v>
      </c>
      <c r="H776" s="153">
        <v>250</v>
      </c>
    </row>
    <row r="777" spans="1:10" x14ac:dyDescent="0.2">
      <c r="A777" s="154">
        <f t="shared" si="7"/>
        <v>43417</v>
      </c>
      <c r="B777" s="153">
        <v>400</v>
      </c>
      <c r="C777" s="153">
        <v>353.33333333333331</v>
      </c>
      <c r="D777" s="153">
        <v>335</v>
      </c>
      <c r="E777" s="153">
        <v>265</v>
      </c>
      <c r="F777" s="153">
        <v>286.66666666666669</v>
      </c>
      <c r="G777" s="153">
        <v>290</v>
      </c>
      <c r="H777" s="153">
        <v>238.33333333333334</v>
      </c>
    </row>
    <row r="778" spans="1:10" x14ac:dyDescent="0.2">
      <c r="A778" s="154">
        <f t="shared" si="7"/>
        <v>43424</v>
      </c>
      <c r="B778" s="153">
        <v>362.5</v>
      </c>
      <c r="C778" s="153">
        <v>317.5</v>
      </c>
      <c r="D778" s="153">
        <v>320</v>
      </c>
      <c r="E778" s="153">
        <v>282.5</v>
      </c>
      <c r="F778" s="153">
        <v>280</v>
      </c>
      <c r="G778" s="153">
        <v>280</v>
      </c>
      <c r="H778" s="153">
        <v>230</v>
      </c>
    </row>
    <row r="779" spans="1:10" x14ac:dyDescent="0.2">
      <c r="A779" s="154">
        <f t="shared" si="7"/>
        <v>43431</v>
      </c>
      <c r="B779" s="153" t="s">
        <v>22</v>
      </c>
      <c r="C779" s="153">
        <v>332.5</v>
      </c>
      <c r="D779" s="153">
        <v>322.5</v>
      </c>
      <c r="E779" s="153">
        <v>235</v>
      </c>
      <c r="F779" s="153">
        <v>280</v>
      </c>
      <c r="G779" s="153">
        <v>280</v>
      </c>
      <c r="H779" s="153">
        <v>225</v>
      </c>
    </row>
    <row r="780" spans="1:10" x14ac:dyDescent="0.2">
      <c r="A780" s="154">
        <f t="shared" si="7"/>
        <v>43438</v>
      </c>
      <c r="B780" s="153" t="s">
        <v>22</v>
      </c>
      <c r="C780" s="153">
        <v>337.5</v>
      </c>
      <c r="D780" s="153">
        <v>340</v>
      </c>
      <c r="E780" s="153">
        <v>250</v>
      </c>
      <c r="F780" s="153">
        <v>275</v>
      </c>
      <c r="G780" s="153">
        <v>275</v>
      </c>
      <c r="H780" s="153">
        <v>217.5</v>
      </c>
    </row>
    <row r="781" spans="1:10" x14ac:dyDescent="0.2">
      <c r="A781" s="154">
        <f t="shared" si="7"/>
        <v>43445</v>
      </c>
      <c r="B781" s="153" t="s">
        <v>22</v>
      </c>
      <c r="C781" s="153" t="s">
        <v>22</v>
      </c>
      <c r="D781" s="153">
        <v>412.5</v>
      </c>
      <c r="E781" s="153">
        <v>340</v>
      </c>
      <c r="F781" s="153">
        <v>300</v>
      </c>
      <c r="G781" s="153">
        <v>300</v>
      </c>
      <c r="H781" s="153">
        <v>280</v>
      </c>
    </row>
    <row r="782" spans="1:10" x14ac:dyDescent="0.2">
      <c r="A782" s="154">
        <f t="shared" si="7"/>
        <v>43452</v>
      </c>
      <c r="B782" s="153" t="s">
        <v>22</v>
      </c>
      <c r="C782" s="153" t="s">
        <v>22</v>
      </c>
      <c r="D782" s="153">
        <v>450</v>
      </c>
      <c r="E782" s="153">
        <v>300</v>
      </c>
      <c r="F782" s="153">
        <v>400</v>
      </c>
      <c r="G782" s="153">
        <v>400</v>
      </c>
      <c r="H782" s="153">
        <v>270</v>
      </c>
    </row>
    <row r="783" spans="1:10" x14ac:dyDescent="0.2">
      <c r="A783" s="154">
        <f t="shared" si="7"/>
        <v>43459</v>
      </c>
      <c r="B783" s="153" t="s">
        <v>22</v>
      </c>
      <c r="C783" s="153" t="s">
        <v>22</v>
      </c>
      <c r="D783" s="153">
        <v>382.5</v>
      </c>
      <c r="E783" s="153">
        <v>285</v>
      </c>
      <c r="F783" s="153">
        <v>362.5</v>
      </c>
      <c r="G783" s="153">
        <v>362.5</v>
      </c>
      <c r="H783" s="153">
        <v>275</v>
      </c>
    </row>
    <row r="784" spans="1:10" x14ac:dyDescent="0.2">
      <c r="A784" s="154">
        <f t="shared" ref="A784:A858" si="8">7+A783</f>
        <v>43466</v>
      </c>
      <c r="B784" s="153" t="s">
        <v>22</v>
      </c>
      <c r="C784" s="153" t="s">
        <v>22</v>
      </c>
      <c r="D784" s="153">
        <v>387.5</v>
      </c>
      <c r="E784" s="153">
        <v>310</v>
      </c>
      <c r="F784" s="153">
        <v>362.5</v>
      </c>
      <c r="G784" s="153">
        <v>362.5</v>
      </c>
      <c r="H784" s="153">
        <v>255</v>
      </c>
    </row>
    <row r="785" spans="1:8" x14ac:dyDescent="0.2">
      <c r="A785" s="154">
        <f t="shared" si="8"/>
        <v>43473</v>
      </c>
      <c r="B785" s="153" t="s">
        <v>22</v>
      </c>
      <c r="C785" s="153" t="s">
        <v>22</v>
      </c>
      <c r="D785" s="153">
        <v>400</v>
      </c>
      <c r="E785" s="153">
        <v>337.5</v>
      </c>
      <c r="F785" s="153">
        <v>387.5</v>
      </c>
      <c r="G785" s="153">
        <v>387.5</v>
      </c>
      <c r="H785" s="153">
        <v>307.5</v>
      </c>
    </row>
    <row r="786" spans="1:8" x14ac:dyDescent="0.2">
      <c r="A786" s="154">
        <f t="shared" si="8"/>
        <v>43480</v>
      </c>
      <c r="B786" s="153" t="s">
        <v>22</v>
      </c>
      <c r="C786" s="153" t="s">
        <v>22</v>
      </c>
      <c r="D786" s="153">
        <v>437.5</v>
      </c>
      <c r="E786" s="153">
        <v>370</v>
      </c>
      <c r="F786" s="153">
        <v>412.5</v>
      </c>
      <c r="G786" s="153">
        <v>412.5</v>
      </c>
      <c r="H786" s="153">
        <v>357.5</v>
      </c>
    </row>
    <row r="787" spans="1:8" x14ac:dyDescent="0.2">
      <c r="A787" s="154">
        <f t="shared" si="8"/>
        <v>43487</v>
      </c>
      <c r="B787" s="153" t="s">
        <v>22</v>
      </c>
      <c r="C787" s="153" t="s">
        <v>22</v>
      </c>
      <c r="D787" s="153">
        <v>450</v>
      </c>
      <c r="E787" s="153">
        <v>355</v>
      </c>
      <c r="F787" s="153">
        <v>400</v>
      </c>
      <c r="G787" s="153">
        <v>407.5</v>
      </c>
      <c r="H787" s="153">
        <v>350</v>
      </c>
    </row>
    <row r="788" spans="1:8" x14ac:dyDescent="0.2">
      <c r="A788" s="154">
        <f t="shared" si="8"/>
        <v>43494</v>
      </c>
      <c r="B788" s="153" t="s">
        <v>22</v>
      </c>
      <c r="C788" s="153" t="s">
        <v>22</v>
      </c>
      <c r="D788" s="153">
        <v>425</v>
      </c>
      <c r="E788" s="153">
        <v>345</v>
      </c>
      <c r="F788" s="153">
        <v>362.5</v>
      </c>
      <c r="G788" s="153">
        <v>362.5</v>
      </c>
      <c r="H788" s="153">
        <v>332.5</v>
      </c>
    </row>
    <row r="789" spans="1:8" x14ac:dyDescent="0.2">
      <c r="A789" s="154">
        <f t="shared" si="8"/>
        <v>43501</v>
      </c>
      <c r="B789" s="153" t="s">
        <v>22</v>
      </c>
      <c r="C789" s="153" t="s">
        <v>22</v>
      </c>
      <c r="D789" s="153">
        <v>450</v>
      </c>
      <c r="E789" s="153">
        <v>342.5</v>
      </c>
      <c r="F789" s="153">
        <v>382.5</v>
      </c>
      <c r="G789" s="153">
        <v>382.5</v>
      </c>
      <c r="H789" s="153">
        <v>350</v>
      </c>
    </row>
    <row r="790" spans="1:8" x14ac:dyDescent="0.2">
      <c r="A790" s="154">
        <f t="shared" si="8"/>
        <v>43508</v>
      </c>
      <c r="B790" s="153" t="s">
        <v>22</v>
      </c>
      <c r="C790" s="153" t="s">
        <v>22</v>
      </c>
      <c r="D790" s="153">
        <v>537.5</v>
      </c>
      <c r="E790" s="153">
        <v>437.5</v>
      </c>
      <c r="F790" s="153">
        <v>537.5</v>
      </c>
      <c r="G790" s="153">
        <v>537.5</v>
      </c>
      <c r="H790" s="153">
        <v>400</v>
      </c>
    </row>
    <row r="791" spans="1:8" x14ac:dyDescent="0.2">
      <c r="A791" s="154">
        <f t="shared" si="8"/>
        <v>43515</v>
      </c>
      <c r="B791" s="153" t="s">
        <v>22</v>
      </c>
      <c r="C791" s="153" t="s">
        <v>22</v>
      </c>
      <c r="D791" s="153">
        <v>525</v>
      </c>
      <c r="E791" s="153">
        <v>441.66666666666669</v>
      </c>
      <c r="F791" s="153">
        <v>480</v>
      </c>
      <c r="G791" s="153">
        <v>491.66666666666669</v>
      </c>
      <c r="H791" s="153">
        <v>408.33333333333331</v>
      </c>
    </row>
    <row r="792" spans="1:8" x14ac:dyDescent="0.2">
      <c r="A792" s="154">
        <f t="shared" si="8"/>
        <v>43522</v>
      </c>
      <c r="B792" s="153" t="s">
        <v>22</v>
      </c>
      <c r="C792" s="153" t="s">
        <v>22</v>
      </c>
      <c r="D792" s="153">
        <v>600</v>
      </c>
      <c r="E792" s="153">
        <v>458.33333333333331</v>
      </c>
      <c r="F792" s="153" t="s">
        <v>22</v>
      </c>
      <c r="G792" s="153" t="s">
        <v>22</v>
      </c>
      <c r="H792" s="153">
        <v>417</v>
      </c>
    </row>
    <row r="793" spans="1:8" x14ac:dyDescent="0.2">
      <c r="A793" s="154">
        <f t="shared" si="8"/>
        <v>43529</v>
      </c>
      <c r="B793" s="153" t="s">
        <v>22</v>
      </c>
      <c r="C793" s="153" t="s">
        <v>22</v>
      </c>
      <c r="D793" s="153">
        <v>525</v>
      </c>
      <c r="E793" s="153">
        <v>400</v>
      </c>
      <c r="F793" s="153" t="s">
        <v>22</v>
      </c>
      <c r="G793" s="153" t="s">
        <v>22</v>
      </c>
      <c r="H793" s="153">
        <v>375</v>
      </c>
    </row>
    <row r="794" spans="1:8" x14ac:dyDescent="0.2">
      <c r="A794" s="154">
        <f t="shared" si="8"/>
        <v>43536</v>
      </c>
      <c r="B794" s="153" t="s">
        <v>22</v>
      </c>
      <c r="C794" s="153" t="s">
        <v>22</v>
      </c>
      <c r="D794" s="153">
        <v>495</v>
      </c>
      <c r="E794" s="153">
        <v>400</v>
      </c>
      <c r="F794" s="153">
        <v>512.5</v>
      </c>
      <c r="G794" s="153">
        <v>512.5</v>
      </c>
      <c r="H794" s="153">
        <v>360</v>
      </c>
    </row>
    <row r="795" spans="1:8" x14ac:dyDescent="0.2">
      <c r="A795" s="154">
        <f t="shared" si="8"/>
        <v>43543</v>
      </c>
      <c r="B795" s="153" t="s">
        <v>22</v>
      </c>
      <c r="C795" s="153" t="s">
        <v>22</v>
      </c>
      <c r="D795" s="153">
        <v>470</v>
      </c>
      <c r="E795" s="153">
        <v>370</v>
      </c>
      <c r="F795" s="153">
        <v>450</v>
      </c>
      <c r="G795" s="153">
        <v>450</v>
      </c>
      <c r="H795" s="153">
        <v>362.5</v>
      </c>
    </row>
    <row r="796" spans="1:8" x14ac:dyDescent="0.2">
      <c r="A796" s="154">
        <f t="shared" si="8"/>
        <v>43550</v>
      </c>
      <c r="B796" s="153" t="s">
        <v>22</v>
      </c>
      <c r="C796" s="153" t="s">
        <v>22</v>
      </c>
      <c r="D796" s="153">
        <v>525</v>
      </c>
      <c r="E796" s="153">
        <v>456.66666666666669</v>
      </c>
      <c r="F796" s="153">
        <v>491.66666666666669</v>
      </c>
      <c r="G796" s="153">
        <v>491.66666666666669</v>
      </c>
      <c r="H796" s="153">
        <v>433.33333333333331</v>
      </c>
    </row>
    <row r="797" spans="1:8" x14ac:dyDescent="0.2">
      <c r="A797" s="154">
        <f t="shared" si="8"/>
        <v>43557</v>
      </c>
      <c r="B797" s="153" t="s">
        <v>22</v>
      </c>
      <c r="C797" s="153" t="s">
        <v>22</v>
      </c>
      <c r="D797" s="153">
        <v>450</v>
      </c>
      <c r="E797" s="153">
        <v>350</v>
      </c>
      <c r="F797" s="153">
        <v>413.33333333333331</v>
      </c>
      <c r="G797" s="153">
        <v>421.66666666666669</v>
      </c>
      <c r="H797" s="153">
        <v>348.33333333333331</v>
      </c>
    </row>
    <row r="798" spans="1:8" x14ac:dyDescent="0.2">
      <c r="A798" s="154">
        <f t="shared" si="8"/>
        <v>43564</v>
      </c>
      <c r="B798" s="153" t="s">
        <v>22</v>
      </c>
      <c r="C798" s="153" t="s">
        <v>22</v>
      </c>
      <c r="D798" s="153">
        <v>403.33333333333331</v>
      </c>
      <c r="E798" s="153">
        <v>305</v>
      </c>
      <c r="F798" s="153">
        <v>375</v>
      </c>
      <c r="G798" s="153">
        <v>383.33333333333331</v>
      </c>
      <c r="H798" s="153">
        <v>291.66666666666669</v>
      </c>
    </row>
    <row r="799" spans="1:8" x14ac:dyDescent="0.2">
      <c r="A799" s="154">
        <f t="shared" si="8"/>
        <v>43571</v>
      </c>
      <c r="B799" s="153" t="s">
        <v>22</v>
      </c>
      <c r="C799" s="153" t="s">
        <v>22</v>
      </c>
      <c r="D799" s="153">
        <v>380</v>
      </c>
      <c r="E799" s="153">
        <v>282.5</v>
      </c>
      <c r="F799" s="153">
        <v>317.5</v>
      </c>
      <c r="G799" s="153">
        <v>320</v>
      </c>
      <c r="H799" s="153">
        <v>275</v>
      </c>
    </row>
    <row r="800" spans="1:8" x14ac:dyDescent="0.2">
      <c r="A800" s="154">
        <f t="shared" si="8"/>
        <v>43578</v>
      </c>
      <c r="B800" s="153" t="s">
        <v>22</v>
      </c>
      <c r="C800" s="153" t="s">
        <v>22</v>
      </c>
      <c r="D800" s="153">
        <v>378.33333333333331</v>
      </c>
      <c r="E800" s="153">
        <v>278.33333333333331</v>
      </c>
      <c r="F800" s="153">
        <v>293.33333333333331</v>
      </c>
      <c r="G800" s="153">
        <v>293.33333333333331</v>
      </c>
      <c r="H800" s="153">
        <v>275</v>
      </c>
    </row>
    <row r="801" spans="1:10" x14ac:dyDescent="0.2">
      <c r="A801" s="154">
        <f t="shared" si="8"/>
        <v>43585</v>
      </c>
      <c r="B801" s="153" t="s">
        <v>22</v>
      </c>
      <c r="C801" s="153" t="s">
        <v>22</v>
      </c>
      <c r="D801" s="153">
        <v>385</v>
      </c>
      <c r="E801" s="153">
        <v>271.66666666666669</v>
      </c>
      <c r="F801" s="153">
        <v>278.33333333333331</v>
      </c>
      <c r="G801" s="153">
        <v>278.33333333333331</v>
      </c>
      <c r="H801" s="153">
        <v>261.66666666666669</v>
      </c>
    </row>
    <row r="802" spans="1:10" x14ac:dyDescent="0.2">
      <c r="A802" s="154">
        <f t="shared" si="8"/>
        <v>43592</v>
      </c>
      <c r="B802" s="153" t="s">
        <v>22</v>
      </c>
      <c r="C802" s="153" t="s">
        <v>22</v>
      </c>
      <c r="D802" s="153" t="s">
        <v>22</v>
      </c>
      <c r="E802" s="153" t="s">
        <v>22</v>
      </c>
      <c r="F802" s="153">
        <v>375</v>
      </c>
      <c r="G802" s="153">
        <v>375</v>
      </c>
      <c r="H802" s="153">
        <v>272.5</v>
      </c>
      <c r="J802" s="3" t="s">
        <v>13</v>
      </c>
    </row>
    <row r="803" spans="1:10" x14ac:dyDescent="0.2">
      <c r="A803" s="154">
        <f t="shared" si="8"/>
        <v>43599</v>
      </c>
      <c r="B803" s="153" t="s">
        <v>22</v>
      </c>
      <c r="C803" s="153" t="s">
        <v>22</v>
      </c>
      <c r="D803" s="153" t="s">
        <v>22</v>
      </c>
      <c r="E803" s="153" t="s">
        <v>22</v>
      </c>
      <c r="F803" s="153">
        <v>337.5</v>
      </c>
      <c r="G803" s="153">
        <v>337.5</v>
      </c>
      <c r="H803" s="153">
        <v>275</v>
      </c>
      <c r="J803" s="3" t="s">
        <v>13</v>
      </c>
    </row>
    <row r="804" spans="1:10" x14ac:dyDescent="0.2">
      <c r="A804" s="154">
        <f t="shared" si="8"/>
        <v>43606</v>
      </c>
      <c r="B804" s="153" t="s">
        <v>22</v>
      </c>
      <c r="C804" s="153" t="s">
        <v>22</v>
      </c>
      <c r="D804" s="153">
        <v>413</v>
      </c>
      <c r="E804" s="153">
        <v>283</v>
      </c>
      <c r="F804" s="153">
        <v>328</v>
      </c>
      <c r="G804" s="153">
        <v>328</v>
      </c>
      <c r="H804" s="153">
        <v>287</v>
      </c>
    </row>
    <row r="805" spans="1:10" x14ac:dyDescent="0.2">
      <c r="A805" s="154">
        <f t="shared" si="8"/>
        <v>43613</v>
      </c>
      <c r="B805" s="153" t="s">
        <v>22</v>
      </c>
      <c r="C805" s="153" t="s">
        <v>22</v>
      </c>
      <c r="D805" s="153" t="s">
        <v>22</v>
      </c>
      <c r="E805" s="153" t="s">
        <v>22</v>
      </c>
      <c r="F805" s="153">
        <v>330</v>
      </c>
      <c r="G805" s="153">
        <v>330</v>
      </c>
      <c r="H805" s="153">
        <v>272.5</v>
      </c>
      <c r="J805" s="3" t="s">
        <v>13</v>
      </c>
    </row>
    <row r="806" spans="1:10" x14ac:dyDescent="0.2">
      <c r="A806" s="154">
        <f t="shared" si="8"/>
        <v>43620</v>
      </c>
      <c r="B806" s="153" t="s">
        <v>22</v>
      </c>
      <c r="C806" s="153" t="s">
        <v>22</v>
      </c>
      <c r="D806" s="153" t="s">
        <v>22</v>
      </c>
      <c r="E806" s="153" t="s">
        <v>22</v>
      </c>
      <c r="F806" s="153">
        <v>300</v>
      </c>
      <c r="G806" s="153">
        <v>300</v>
      </c>
      <c r="H806" s="153">
        <v>265</v>
      </c>
      <c r="J806" s="3" t="s">
        <v>13</v>
      </c>
    </row>
    <row r="807" spans="1:10" x14ac:dyDescent="0.2">
      <c r="A807" s="154">
        <f t="shared" si="8"/>
        <v>43627</v>
      </c>
      <c r="B807" s="153" t="s">
        <v>22</v>
      </c>
      <c r="C807" s="153" t="s">
        <v>22</v>
      </c>
      <c r="D807" s="153" t="s">
        <v>22</v>
      </c>
      <c r="E807" s="153" t="s">
        <v>22</v>
      </c>
      <c r="F807" s="153">
        <v>287.5</v>
      </c>
      <c r="G807" s="153">
        <v>287.5</v>
      </c>
      <c r="H807" s="153">
        <v>257.5</v>
      </c>
      <c r="J807" s="3" t="s">
        <v>13</v>
      </c>
    </row>
    <row r="808" spans="1:10" x14ac:dyDescent="0.2">
      <c r="A808" s="154">
        <f t="shared" si="8"/>
        <v>43634</v>
      </c>
      <c r="B808" s="153" t="s">
        <v>22</v>
      </c>
      <c r="C808" s="153" t="s">
        <v>22</v>
      </c>
      <c r="D808" s="153">
        <v>527.5</v>
      </c>
      <c r="E808" s="153">
        <v>310</v>
      </c>
      <c r="F808" s="153">
        <v>270</v>
      </c>
      <c r="G808" s="153">
        <v>270</v>
      </c>
      <c r="H808" s="153">
        <v>258.33333333333331</v>
      </c>
    </row>
    <row r="809" spans="1:10" x14ac:dyDescent="0.2">
      <c r="A809" s="154">
        <f t="shared" si="8"/>
        <v>43641</v>
      </c>
      <c r="B809" s="153">
        <v>475</v>
      </c>
      <c r="C809" s="153">
        <v>462.5</v>
      </c>
      <c r="D809" s="153">
        <v>462.5</v>
      </c>
      <c r="E809" s="153" t="s">
        <v>22</v>
      </c>
      <c r="F809" s="153">
        <v>275</v>
      </c>
      <c r="G809" s="153">
        <v>275</v>
      </c>
      <c r="H809" s="153">
        <v>278.33333333333331</v>
      </c>
    </row>
    <row r="810" spans="1:10" x14ac:dyDescent="0.2">
      <c r="A810" s="154">
        <f t="shared" si="8"/>
        <v>43648</v>
      </c>
      <c r="B810" s="153">
        <v>462.5</v>
      </c>
      <c r="C810" s="153">
        <v>487.5</v>
      </c>
      <c r="D810" s="153">
        <v>487.5</v>
      </c>
      <c r="E810" s="153">
        <v>300</v>
      </c>
      <c r="F810" s="153">
        <v>275</v>
      </c>
      <c r="G810" s="153">
        <v>275</v>
      </c>
      <c r="H810" s="153">
        <v>280</v>
      </c>
    </row>
    <row r="811" spans="1:10" x14ac:dyDescent="0.2">
      <c r="A811" s="154">
        <f t="shared" si="8"/>
        <v>43655</v>
      </c>
      <c r="B811" s="153">
        <v>458.33333333333331</v>
      </c>
      <c r="C811" s="153">
        <v>458.33333333333331</v>
      </c>
      <c r="D811" s="153">
        <v>453.33333333333331</v>
      </c>
      <c r="E811" s="153">
        <v>293.33333333333331</v>
      </c>
      <c r="F811" s="153">
        <v>273.33333333333331</v>
      </c>
      <c r="G811" s="153">
        <v>273.33333333333331</v>
      </c>
      <c r="H811" s="153">
        <v>278.33333333333331</v>
      </c>
    </row>
    <row r="812" spans="1:10" x14ac:dyDescent="0.2">
      <c r="A812" s="154">
        <f t="shared" si="8"/>
        <v>43662</v>
      </c>
      <c r="B812" s="153">
        <v>500</v>
      </c>
      <c r="C812" s="153">
        <v>500</v>
      </c>
      <c r="D812" s="153">
        <v>500</v>
      </c>
      <c r="E812" s="153">
        <v>354</v>
      </c>
      <c r="F812" s="153">
        <v>273</v>
      </c>
      <c r="G812" s="153">
        <v>273</v>
      </c>
      <c r="H812" s="153">
        <v>286</v>
      </c>
    </row>
    <row r="813" spans="1:10" x14ac:dyDescent="0.2">
      <c r="A813" s="154">
        <f t="shared" si="8"/>
        <v>43669</v>
      </c>
      <c r="B813" s="153">
        <v>493.33333333333331</v>
      </c>
      <c r="C813" s="153">
        <v>533.33333333333337</v>
      </c>
      <c r="D813" s="153">
        <v>533.33333333333337</v>
      </c>
      <c r="E813" s="153">
        <v>441.66666666666669</v>
      </c>
      <c r="F813" s="153">
        <v>265</v>
      </c>
      <c r="G813" s="153">
        <v>265</v>
      </c>
      <c r="H813" s="153">
        <v>325</v>
      </c>
    </row>
    <row r="814" spans="1:10" x14ac:dyDescent="0.2">
      <c r="A814" s="154">
        <f t="shared" si="8"/>
        <v>43676</v>
      </c>
      <c r="B814" s="153">
        <v>507</v>
      </c>
      <c r="C814" s="153">
        <v>610</v>
      </c>
      <c r="D814" s="153">
        <v>516</v>
      </c>
      <c r="E814" s="153">
        <v>469</v>
      </c>
      <c r="F814" s="153">
        <v>278</v>
      </c>
      <c r="G814" s="153">
        <v>278</v>
      </c>
      <c r="H814" s="153">
        <v>400</v>
      </c>
    </row>
    <row r="815" spans="1:10" x14ac:dyDescent="0.2">
      <c r="A815" s="154">
        <f t="shared" si="8"/>
        <v>43683</v>
      </c>
      <c r="B815" s="153">
        <v>543</v>
      </c>
      <c r="C815" s="153">
        <v>601</v>
      </c>
      <c r="D815" s="153">
        <v>538</v>
      </c>
      <c r="E815" s="153">
        <v>470</v>
      </c>
      <c r="F815" s="153">
        <v>293</v>
      </c>
      <c r="G815" s="153">
        <v>293</v>
      </c>
      <c r="H815" s="153">
        <v>397</v>
      </c>
    </row>
    <row r="816" spans="1:10" x14ac:dyDescent="0.2">
      <c r="A816" s="154">
        <f t="shared" si="8"/>
        <v>43690</v>
      </c>
      <c r="B816" s="153">
        <v>529</v>
      </c>
      <c r="C816" s="153">
        <v>594</v>
      </c>
      <c r="D816" s="153">
        <v>519</v>
      </c>
      <c r="E816" s="153">
        <v>391</v>
      </c>
      <c r="F816" s="153">
        <v>338</v>
      </c>
      <c r="G816" s="153">
        <v>338</v>
      </c>
      <c r="H816" s="153">
        <v>400</v>
      </c>
    </row>
    <row r="817" spans="1:8" x14ac:dyDescent="0.2">
      <c r="A817" s="154">
        <f t="shared" si="8"/>
        <v>43697</v>
      </c>
      <c r="B817" s="153">
        <v>489</v>
      </c>
      <c r="C817" s="153">
        <v>480</v>
      </c>
      <c r="D817" s="153">
        <v>471</v>
      </c>
      <c r="E817" s="153">
        <v>374</v>
      </c>
      <c r="F817" s="153">
        <v>356</v>
      </c>
      <c r="G817" s="153">
        <v>356</v>
      </c>
      <c r="H817" s="153">
        <v>373</v>
      </c>
    </row>
    <row r="818" spans="1:8" x14ac:dyDescent="0.2">
      <c r="A818" s="154">
        <f t="shared" si="8"/>
        <v>43704</v>
      </c>
      <c r="B818" s="153">
        <v>445</v>
      </c>
      <c r="C818" s="153">
        <v>465</v>
      </c>
      <c r="D818" s="153">
        <v>468</v>
      </c>
      <c r="E818" s="153">
        <v>387</v>
      </c>
      <c r="F818" s="153">
        <v>350</v>
      </c>
      <c r="G818" s="153">
        <v>350</v>
      </c>
      <c r="H818" s="153">
        <v>375</v>
      </c>
    </row>
    <row r="819" spans="1:8" x14ac:dyDescent="0.2">
      <c r="A819" s="154">
        <f t="shared" si="8"/>
        <v>43711</v>
      </c>
      <c r="B819" s="153">
        <v>417</v>
      </c>
      <c r="C819" s="153">
        <v>428</v>
      </c>
      <c r="D819" s="153">
        <v>439</v>
      </c>
      <c r="E819" s="153">
        <v>346</v>
      </c>
      <c r="F819" s="153">
        <v>341</v>
      </c>
      <c r="G819" s="153">
        <v>341</v>
      </c>
      <c r="H819" s="153">
        <v>360</v>
      </c>
    </row>
    <row r="820" spans="1:8" x14ac:dyDescent="0.2">
      <c r="A820" s="154">
        <f t="shared" si="8"/>
        <v>43718</v>
      </c>
      <c r="B820" s="153">
        <v>382</v>
      </c>
      <c r="C820" s="153">
        <v>400</v>
      </c>
      <c r="D820" s="153">
        <v>393</v>
      </c>
      <c r="E820" s="153">
        <v>367</v>
      </c>
      <c r="F820" s="153">
        <v>332</v>
      </c>
      <c r="G820" s="153">
        <v>332</v>
      </c>
      <c r="H820" s="153">
        <v>358</v>
      </c>
    </row>
    <row r="821" spans="1:8" x14ac:dyDescent="0.2">
      <c r="A821" s="154">
        <f t="shared" si="8"/>
        <v>43725</v>
      </c>
      <c r="B821" s="153">
        <v>373</v>
      </c>
      <c r="C821" s="153">
        <v>400</v>
      </c>
      <c r="D821" s="153">
        <v>379</v>
      </c>
      <c r="E821" s="153">
        <v>375</v>
      </c>
      <c r="F821" s="153">
        <v>363</v>
      </c>
      <c r="G821" s="153">
        <v>363</v>
      </c>
      <c r="H821" s="153">
        <v>400</v>
      </c>
    </row>
    <row r="822" spans="1:8" x14ac:dyDescent="0.2">
      <c r="A822" s="154">
        <f t="shared" si="8"/>
        <v>43732</v>
      </c>
      <c r="B822" s="153">
        <v>375</v>
      </c>
      <c r="C822" s="153">
        <v>408</v>
      </c>
      <c r="D822" s="153">
        <v>372</v>
      </c>
      <c r="E822" s="153">
        <v>353</v>
      </c>
      <c r="F822" s="153">
        <v>392</v>
      </c>
      <c r="G822" s="153">
        <v>392</v>
      </c>
      <c r="H822" s="153">
        <v>375</v>
      </c>
    </row>
    <row r="823" spans="1:8" x14ac:dyDescent="0.2">
      <c r="A823" s="154">
        <f t="shared" si="8"/>
        <v>43739</v>
      </c>
      <c r="B823" s="153">
        <v>358</v>
      </c>
      <c r="C823" s="153">
        <v>406</v>
      </c>
      <c r="D823" s="153">
        <v>360</v>
      </c>
      <c r="E823" s="153">
        <v>340</v>
      </c>
      <c r="F823" s="153">
        <v>431</v>
      </c>
      <c r="G823" s="153">
        <v>431</v>
      </c>
      <c r="H823" s="153">
        <v>364</v>
      </c>
    </row>
    <row r="824" spans="1:8" x14ac:dyDescent="0.2">
      <c r="A824" s="154">
        <f t="shared" si="8"/>
        <v>43746</v>
      </c>
      <c r="B824" s="153">
        <v>382</v>
      </c>
      <c r="C824" s="153">
        <v>417</v>
      </c>
      <c r="D824" s="153">
        <v>384</v>
      </c>
      <c r="E824" s="153">
        <v>355</v>
      </c>
      <c r="F824" s="153">
        <v>453</v>
      </c>
      <c r="G824" s="153">
        <v>453</v>
      </c>
      <c r="H824" s="153">
        <v>373</v>
      </c>
    </row>
    <row r="825" spans="1:8" x14ac:dyDescent="0.2">
      <c r="A825" s="154">
        <f t="shared" si="8"/>
        <v>43753</v>
      </c>
      <c r="B825" s="153">
        <v>374</v>
      </c>
      <c r="C825" s="153">
        <v>395</v>
      </c>
      <c r="D825" s="153">
        <v>370</v>
      </c>
      <c r="E825" s="153">
        <v>315</v>
      </c>
      <c r="F825" s="153">
        <v>363</v>
      </c>
      <c r="G825" s="153">
        <v>363</v>
      </c>
      <c r="H825" s="153">
        <v>299</v>
      </c>
    </row>
    <row r="826" spans="1:8" x14ac:dyDescent="0.2">
      <c r="A826" s="154">
        <f t="shared" si="8"/>
        <v>43760</v>
      </c>
      <c r="B826" s="153">
        <v>375</v>
      </c>
      <c r="C826" s="153">
        <v>392</v>
      </c>
      <c r="D826" s="153">
        <v>394</v>
      </c>
      <c r="E826" s="153">
        <v>280</v>
      </c>
      <c r="F826" s="153">
        <v>326</v>
      </c>
      <c r="G826" s="153">
        <v>326</v>
      </c>
      <c r="H826" s="153">
        <v>239</v>
      </c>
    </row>
    <row r="827" spans="1:8" x14ac:dyDescent="0.2">
      <c r="A827" s="154">
        <f t="shared" si="8"/>
        <v>43767</v>
      </c>
      <c r="B827" s="153">
        <v>385</v>
      </c>
      <c r="C827" s="153">
        <v>386</v>
      </c>
      <c r="D827" s="153">
        <v>367</v>
      </c>
      <c r="E827" s="153">
        <v>261</v>
      </c>
      <c r="F827" s="153">
        <v>281</v>
      </c>
      <c r="G827" s="153">
        <v>281</v>
      </c>
      <c r="H827" s="153">
        <v>234</v>
      </c>
    </row>
    <row r="828" spans="1:8" x14ac:dyDescent="0.2">
      <c r="A828" s="154">
        <f t="shared" si="8"/>
        <v>43774</v>
      </c>
      <c r="B828" s="153">
        <v>416</v>
      </c>
      <c r="C828" s="153">
        <v>348</v>
      </c>
      <c r="D828" s="153">
        <v>344</v>
      </c>
      <c r="E828" s="153">
        <v>246</v>
      </c>
      <c r="F828" s="153">
        <v>253</v>
      </c>
      <c r="G828" s="153">
        <v>253</v>
      </c>
      <c r="H828" s="153">
        <v>225</v>
      </c>
    </row>
    <row r="829" spans="1:8" x14ac:dyDescent="0.2">
      <c r="A829" s="154">
        <f t="shared" si="8"/>
        <v>43781</v>
      </c>
      <c r="B829" s="153">
        <v>410</v>
      </c>
      <c r="C829" s="153">
        <v>414</v>
      </c>
      <c r="D829" s="153">
        <v>403</v>
      </c>
      <c r="E829" s="153">
        <v>271</v>
      </c>
      <c r="F829" s="153">
        <v>266</v>
      </c>
      <c r="G829" s="153">
        <v>266</v>
      </c>
      <c r="H829" s="153">
        <v>241</v>
      </c>
    </row>
    <row r="830" spans="1:8" x14ac:dyDescent="0.2">
      <c r="A830" s="154">
        <f t="shared" si="8"/>
        <v>43788</v>
      </c>
      <c r="B830" s="153">
        <v>412</v>
      </c>
      <c r="C830" s="153">
        <v>417</v>
      </c>
      <c r="D830" s="153">
        <v>396</v>
      </c>
      <c r="E830" s="153">
        <v>283</v>
      </c>
      <c r="F830" s="153">
        <v>280</v>
      </c>
      <c r="G830" s="153">
        <v>280</v>
      </c>
      <c r="H830" s="153">
        <v>293</v>
      </c>
    </row>
    <row r="831" spans="1:8" x14ac:dyDescent="0.2">
      <c r="A831" s="154">
        <f t="shared" si="8"/>
        <v>43795</v>
      </c>
      <c r="B831" s="153" t="s">
        <v>22</v>
      </c>
      <c r="C831" s="153">
        <v>374</v>
      </c>
      <c r="D831" s="153">
        <v>371</v>
      </c>
      <c r="E831" s="153">
        <v>255</v>
      </c>
      <c r="F831" s="153">
        <v>266</v>
      </c>
      <c r="G831" s="153">
        <v>266</v>
      </c>
      <c r="H831" s="153">
        <v>240</v>
      </c>
    </row>
    <row r="832" spans="1:8" x14ac:dyDescent="0.2">
      <c r="A832" s="154">
        <f t="shared" si="8"/>
        <v>43802</v>
      </c>
      <c r="B832" s="153" t="s">
        <v>22</v>
      </c>
      <c r="C832" s="153">
        <v>356</v>
      </c>
      <c r="D832" s="153">
        <v>351</v>
      </c>
      <c r="E832" s="153">
        <v>250</v>
      </c>
      <c r="F832" s="153">
        <v>256</v>
      </c>
      <c r="G832" s="153">
        <v>256</v>
      </c>
      <c r="H832" s="153">
        <v>230</v>
      </c>
    </row>
    <row r="833" spans="1:9" x14ac:dyDescent="0.2">
      <c r="A833" s="154">
        <f t="shared" si="8"/>
        <v>43809</v>
      </c>
      <c r="B833" s="153" t="s">
        <v>22</v>
      </c>
      <c r="C833" s="153" t="s">
        <v>22</v>
      </c>
      <c r="D833" s="153">
        <v>343</v>
      </c>
      <c r="E833" s="153">
        <v>244</v>
      </c>
      <c r="F833" s="153">
        <v>251</v>
      </c>
      <c r="G833" s="153">
        <v>251</v>
      </c>
      <c r="H833" s="153">
        <v>224</v>
      </c>
    </row>
    <row r="834" spans="1:9" x14ac:dyDescent="0.2">
      <c r="A834" s="154">
        <f t="shared" si="8"/>
        <v>43816</v>
      </c>
      <c r="B834" s="153" t="s">
        <v>22</v>
      </c>
      <c r="C834" s="153" t="s">
        <v>22</v>
      </c>
      <c r="D834" s="153">
        <v>338</v>
      </c>
      <c r="E834" s="153">
        <v>235</v>
      </c>
      <c r="F834" s="153">
        <v>243</v>
      </c>
      <c r="G834" s="153">
        <v>243</v>
      </c>
      <c r="H834" s="153">
        <v>218</v>
      </c>
    </row>
    <row r="835" spans="1:9" x14ac:dyDescent="0.2">
      <c r="A835" s="154">
        <f t="shared" si="8"/>
        <v>43823</v>
      </c>
      <c r="B835" s="153" t="s">
        <v>22</v>
      </c>
      <c r="C835" s="153" t="s">
        <v>22</v>
      </c>
      <c r="D835" s="153">
        <v>318</v>
      </c>
      <c r="E835" s="153">
        <v>225</v>
      </c>
      <c r="F835" s="153">
        <v>237</v>
      </c>
      <c r="G835" s="153">
        <v>237</v>
      </c>
      <c r="H835" s="153">
        <v>210</v>
      </c>
    </row>
    <row r="836" spans="1:9" x14ac:dyDescent="0.2">
      <c r="A836" s="154">
        <f t="shared" si="8"/>
        <v>43830</v>
      </c>
      <c r="B836" s="153" t="s">
        <v>22</v>
      </c>
      <c r="C836" s="153" t="s">
        <v>22</v>
      </c>
      <c r="D836" s="153">
        <v>315</v>
      </c>
      <c r="E836" s="153">
        <v>221</v>
      </c>
      <c r="F836" s="153">
        <v>243</v>
      </c>
      <c r="G836" s="153">
        <v>243</v>
      </c>
      <c r="H836" s="153">
        <v>210</v>
      </c>
    </row>
    <row r="837" spans="1:9" x14ac:dyDescent="0.2">
      <c r="A837" s="154">
        <f t="shared" si="8"/>
        <v>43837</v>
      </c>
      <c r="B837" s="153" t="s">
        <v>22</v>
      </c>
      <c r="C837" s="153" t="s">
        <v>22</v>
      </c>
      <c r="D837" s="153">
        <v>310</v>
      </c>
      <c r="E837" s="153">
        <v>219</v>
      </c>
      <c r="F837" s="153">
        <v>237</v>
      </c>
      <c r="G837" s="153">
        <v>237</v>
      </c>
      <c r="H837" s="153">
        <v>212</v>
      </c>
    </row>
    <row r="838" spans="1:9" x14ac:dyDescent="0.2">
      <c r="A838" s="154">
        <f t="shared" si="8"/>
        <v>43844</v>
      </c>
      <c r="B838" s="153" t="s">
        <v>22</v>
      </c>
      <c r="C838" s="153" t="s">
        <v>22</v>
      </c>
      <c r="D838" s="153">
        <v>334</v>
      </c>
      <c r="E838" s="153">
        <v>228</v>
      </c>
      <c r="F838" s="153">
        <v>259</v>
      </c>
      <c r="G838" s="153">
        <v>259</v>
      </c>
      <c r="H838" s="153">
        <v>214</v>
      </c>
    </row>
    <row r="839" spans="1:9" x14ac:dyDescent="0.2">
      <c r="A839" s="154">
        <f t="shared" si="8"/>
        <v>43851</v>
      </c>
      <c r="B839" s="153" t="s">
        <v>22</v>
      </c>
      <c r="C839" s="153" t="s">
        <v>22</v>
      </c>
      <c r="D839" s="153">
        <v>332.5</v>
      </c>
      <c r="E839" s="153">
        <v>237.5</v>
      </c>
      <c r="F839" s="153">
        <v>256.25</v>
      </c>
      <c r="G839" s="153">
        <v>256.25</v>
      </c>
      <c r="H839" s="153">
        <v>222.5</v>
      </c>
    </row>
    <row r="840" spans="1:9" x14ac:dyDescent="0.2">
      <c r="A840" s="154">
        <f t="shared" si="8"/>
        <v>43858</v>
      </c>
      <c r="B840" s="153" t="s">
        <v>22</v>
      </c>
      <c r="C840" s="153" t="s">
        <v>22</v>
      </c>
      <c r="D840" s="153">
        <v>326</v>
      </c>
      <c r="E840" s="153">
        <v>218</v>
      </c>
      <c r="F840" s="153">
        <v>245</v>
      </c>
      <c r="G840" s="153">
        <v>245</v>
      </c>
      <c r="H840" s="153">
        <v>209</v>
      </c>
    </row>
    <row r="841" spans="1:9" x14ac:dyDescent="0.2">
      <c r="A841" s="154">
        <f t="shared" si="8"/>
        <v>43865</v>
      </c>
      <c r="B841" s="153" t="s">
        <v>22</v>
      </c>
      <c r="C841" s="153" t="s">
        <v>22</v>
      </c>
      <c r="D841" s="153">
        <v>307</v>
      </c>
      <c r="E841" s="153">
        <v>204</v>
      </c>
      <c r="F841" s="153">
        <v>230</v>
      </c>
      <c r="G841" s="153">
        <v>230</v>
      </c>
      <c r="H841" s="153">
        <v>199</v>
      </c>
    </row>
    <row r="842" spans="1:9" x14ac:dyDescent="0.2">
      <c r="A842" s="154">
        <f t="shared" si="8"/>
        <v>43872</v>
      </c>
      <c r="B842" s="153" t="s">
        <v>22</v>
      </c>
      <c r="C842" s="153" t="s">
        <v>22</v>
      </c>
      <c r="D842" s="165">
        <v>296</v>
      </c>
      <c r="E842" s="165">
        <v>192</v>
      </c>
      <c r="F842" s="165">
        <v>210</v>
      </c>
      <c r="G842" s="165">
        <v>210</v>
      </c>
      <c r="H842" s="165">
        <v>184</v>
      </c>
      <c r="I842" s="166" t="s">
        <v>14</v>
      </c>
    </row>
    <row r="843" spans="1:9" x14ac:dyDescent="0.2">
      <c r="A843" s="154">
        <f t="shared" si="8"/>
        <v>43879</v>
      </c>
      <c r="B843" s="153" t="s">
        <v>22</v>
      </c>
      <c r="C843" s="153" t="s">
        <v>22</v>
      </c>
      <c r="D843" s="165">
        <v>292</v>
      </c>
      <c r="E843" s="165">
        <v>190</v>
      </c>
      <c r="F843" s="165">
        <v>208</v>
      </c>
      <c r="G843" s="165">
        <v>208</v>
      </c>
      <c r="H843" s="165">
        <v>180</v>
      </c>
      <c r="I843" s="166" t="s">
        <v>15</v>
      </c>
    </row>
    <row r="844" spans="1:9" x14ac:dyDescent="0.2">
      <c r="A844" s="154">
        <f t="shared" si="8"/>
        <v>43886</v>
      </c>
      <c r="B844" s="153" t="s">
        <v>22</v>
      </c>
      <c r="C844" s="153" t="s">
        <v>22</v>
      </c>
      <c r="D844" s="165">
        <v>284</v>
      </c>
      <c r="E844" s="165">
        <v>186</v>
      </c>
      <c r="F844" s="165">
        <v>200</v>
      </c>
      <c r="G844" s="165">
        <v>200</v>
      </c>
      <c r="H844" s="165">
        <v>180</v>
      </c>
      <c r="I844" s="166" t="s">
        <v>16</v>
      </c>
    </row>
    <row r="845" spans="1:9" x14ac:dyDescent="0.2">
      <c r="A845" s="154">
        <f t="shared" si="8"/>
        <v>43893</v>
      </c>
      <c r="B845" s="153" t="s">
        <v>22</v>
      </c>
      <c r="C845" s="153" t="s">
        <v>22</v>
      </c>
      <c r="D845" s="153">
        <v>288</v>
      </c>
      <c r="E845" s="153">
        <v>185</v>
      </c>
      <c r="F845" s="153">
        <v>198</v>
      </c>
      <c r="G845" s="153">
        <v>198</v>
      </c>
      <c r="H845" s="153">
        <v>179</v>
      </c>
    </row>
    <row r="846" spans="1:9" x14ac:dyDescent="0.2">
      <c r="A846" s="154">
        <f t="shared" si="8"/>
        <v>43900</v>
      </c>
      <c r="B846" s="153" t="s">
        <v>22</v>
      </c>
      <c r="C846" s="153" t="s">
        <v>22</v>
      </c>
      <c r="D846" s="153">
        <v>275</v>
      </c>
      <c r="E846" s="153">
        <v>184</v>
      </c>
      <c r="F846" s="153">
        <v>199</v>
      </c>
      <c r="G846" s="153">
        <v>199</v>
      </c>
      <c r="H846" s="153">
        <v>178</v>
      </c>
    </row>
    <row r="847" spans="1:9" x14ac:dyDescent="0.2">
      <c r="A847" s="154">
        <f t="shared" si="8"/>
        <v>43907</v>
      </c>
      <c r="B847" s="153" t="s">
        <v>22</v>
      </c>
      <c r="C847" s="153" t="s">
        <v>22</v>
      </c>
      <c r="D847" s="153">
        <v>278</v>
      </c>
      <c r="E847" s="153">
        <v>183</v>
      </c>
      <c r="F847" s="153">
        <v>192</v>
      </c>
      <c r="G847" s="153">
        <v>192</v>
      </c>
      <c r="H847" s="153">
        <v>177</v>
      </c>
    </row>
    <row r="848" spans="1:9" x14ac:dyDescent="0.2">
      <c r="A848" s="154">
        <f t="shared" si="8"/>
        <v>43914</v>
      </c>
      <c r="B848" s="153" t="s">
        <v>22</v>
      </c>
      <c r="C848" s="153" t="s">
        <v>22</v>
      </c>
      <c r="D848" s="153">
        <v>304</v>
      </c>
      <c r="E848" s="153">
        <v>207</v>
      </c>
      <c r="F848" s="153">
        <v>200</v>
      </c>
      <c r="G848" s="153">
        <v>200</v>
      </c>
      <c r="H848" s="153">
        <v>187</v>
      </c>
    </row>
    <row r="849" spans="1:8" x14ac:dyDescent="0.2">
      <c r="A849" s="154">
        <f t="shared" si="8"/>
        <v>43921</v>
      </c>
      <c r="B849" s="153">
        <v>388</v>
      </c>
      <c r="C849" s="153">
        <v>340</v>
      </c>
      <c r="D849" s="153">
        <v>330</v>
      </c>
      <c r="E849" s="153">
        <v>226</v>
      </c>
      <c r="F849" s="153">
        <v>224</v>
      </c>
      <c r="G849" s="153">
        <v>224</v>
      </c>
      <c r="H849" s="153">
        <v>207</v>
      </c>
    </row>
    <row r="850" spans="1:8" x14ac:dyDescent="0.2">
      <c r="A850" s="154">
        <f t="shared" si="8"/>
        <v>43928</v>
      </c>
      <c r="B850" s="153">
        <v>383</v>
      </c>
      <c r="C850" s="153">
        <v>343</v>
      </c>
      <c r="D850" s="153">
        <v>330</v>
      </c>
      <c r="E850" s="153">
        <v>215</v>
      </c>
      <c r="F850" s="153">
        <v>223</v>
      </c>
      <c r="G850" s="153">
        <v>223</v>
      </c>
      <c r="H850" s="153">
        <v>204</v>
      </c>
    </row>
    <row r="851" spans="1:8" x14ac:dyDescent="0.2">
      <c r="A851" s="154">
        <f t="shared" si="8"/>
        <v>43935</v>
      </c>
      <c r="B851" s="153">
        <v>378</v>
      </c>
      <c r="C851" s="153">
        <v>323</v>
      </c>
      <c r="D851" s="153">
        <v>308</v>
      </c>
      <c r="E851" s="153">
        <v>205</v>
      </c>
      <c r="F851" s="153">
        <v>208</v>
      </c>
      <c r="G851" s="153">
        <v>208</v>
      </c>
      <c r="H851" s="153">
        <v>193</v>
      </c>
    </row>
    <row r="852" spans="1:8" x14ac:dyDescent="0.2">
      <c r="A852" s="154">
        <f t="shared" si="8"/>
        <v>43942</v>
      </c>
      <c r="B852" s="153">
        <v>346</v>
      </c>
      <c r="C852" s="153">
        <v>296</v>
      </c>
      <c r="D852" s="153">
        <v>283</v>
      </c>
      <c r="E852" s="153">
        <v>181</v>
      </c>
      <c r="F852" s="153">
        <v>195</v>
      </c>
      <c r="G852" s="153">
        <v>195</v>
      </c>
      <c r="H852" s="153">
        <v>175</v>
      </c>
    </row>
    <row r="853" spans="1:8" x14ac:dyDescent="0.2">
      <c r="A853" s="154">
        <f t="shared" si="8"/>
        <v>43949</v>
      </c>
      <c r="B853" s="153">
        <v>335</v>
      </c>
      <c r="C853" s="153">
        <v>278</v>
      </c>
      <c r="D853" s="153">
        <v>271</v>
      </c>
      <c r="E853" s="153">
        <v>175</v>
      </c>
      <c r="F853" s="153">
        <v>188</v>
      </c>
      <c r="G853" s="153">
        <v>188</v>
      </c>
      <c r="H853" s="153">
        <v>173</v>
      </c>
    </row>
    <row r="854" spans="1:8" x14ac:dyDescent="0.2">
      <c r="A854" s="154">
        <f t="shared" si="8"/>
        <v>43956</v>
      </c>
      <c r="B854" s="153">
        <v>321</v>
      </c>
      <c r="C854" s="153">
        <v>266</v>
      </c>
      <c r="D854" s="153">
        <v>257</v>
      </c>
      <c r="E854" s="153">
        <v>176</v>
      </c>
      <c r="F854" s="153">
        <v>183</v>
      </c>
      <c r="G854" s="153">
        <v>183</v>
      </c>
      <c r="H854" s="153">
        <v>167</v>
      </c>
    </row>
    <row r="855" spans="1:8" x14ac:dyDescent="0.2">
      <c r="A855" s="154">
        <f t="shared" si="8"/>
        <v>43963</v>
      </c>
      <c r="B855" s="153">
        <v>318</v>
      </c>
      <c r="C855" s="153">
        <v>263</v>
      </c>
      <c r="D855" s="153">
        <v>259</v>
      </c>
      <c r="E855" s="153">
        <v>178</v>
      </c>
      <c r="F855" s="153">
        <v>176</v>
      </c>
      <c r="G855" s="153">
        <v>176</v>
      </c>
      <c r="H855" s="153">
        <v>166</v>
      </c>
    </row>
    <row r="856" spans="1:8" x14ac:dyDescent="0.2">
      <c r="A856" s="154">
        <f t="shared" si="8"/>
        <v>43970</v>
      </c>
      <c r="B856" s="153">
        <v>348</v>
      </c>
      <c r="C856" s="153">
        <v>286</v>
      </c>
      <c r="D856" s="153">
        <v>279</v>
      </c>
      <c r="E856" s="153">
        <v>199</v>
      </c>
      <c r="F856" s="153">
        <v>181</v>
      </c>
      <c r="G856" s="153">
        <v>181</v>
      </c>
      <c r="H856" s="153">
        <v>181</v>
      </c>
    </row>
    <row r="857" spans="1:8" x14ac:dyDescent="0.2">
      <c r="A857" s="154">
        <f t="shared" si="8"/>
        <v>43977</v>
      </c>
      <c r="B857" s="153">
        <v>377</v>
      </c>
      <c r="C857" s="153">
        <v>303</v>
      </c>
      <c r="D857" s="153">
        <v>288</v>
      </c>
      <c r="E857" s="153">
        <v>200</v>
      </c>
      <c r="F857" s="153">
        <v>180</v>
      </c>
      <c r="G857" s="153">
        <v>180</v>
      </c>
      <c r="H857" s="153">
        <v>187</v>
      </c>
    </row>
    <row r="858" spans="1:8" x14ac:dyDescent="0.2">
      <c r="A858" s="154">
        <f t="shared" si="8"/>
        <v>43984</v>
      </c>
      <c r="B858" s="153">
        <v>355</v>
      </c>
      <c r="C858" s="153">
        <v>293</v>
      </c>
      <c r="D858" s="153">
        <v>283</v>
      </c>
      <c r="E858" s="153">
        <v>190</v>
      </c>
      <c r="F858" s="153">
        <v>180</v>
      </c>
      <c r="G858" s="153">
        <v>180</v>
      </c>
      <c r="H858" s="153">
        <v>179</v>
      </c>
    </row>
    <row r="859" spans="1:8" x14ac:dyDescent="0.2">
      <c r="A859" s="154">
        <v>43991</v>
      </c>
      <c r="B859" s="153">
        <v>353</v>
      </c>
      <c r="C859" s="153">
        <v>300</v>
      </c>
      <c r="D859" s="153">
        <v>294</v>
      </c>
      <c r="E859" s="153">
        <v>191</v>
      </c>
      <c r="F859" s="153">
        <v>181</v>
      </c>
      <c r="G859" s="153">
        <v>181</v>
      </c>
      <c r="H859" s="153">
        <v>180</v>
      </c>
    </row>
    <row r="860" spans="1:8" x14ac:dyDescent="0.2">
      <c r="A860" s="154">
        <v>43998</v>
      </c>
      <c r="B860" s="153">
        <v>369</v>
      </c>
      <c r="C860" s="153">
        <v>308</v>
      </c>
      <c r="D860" s="153">
        <v>268</v>
      </c>
      <c r="E860" s="153">
        <v>191</v>
      </c>
      <c r="F860" s="153">
        <v>184</v>
      </c>
      <c r="G860" s="153">
        <v>184</v>
      </c>
      <c r="H860" s="153">
        <v>181</v>
      </c>
    </row>
    <row r="861" spans="1:8" x14ac:dyDescent="0.2">
      <c r="A861" s="154">
        <f t="shared" ref="A861:A880" si="9">7+A860</f>
        <v>44005</v>
      </c>
      <c r="B861" s="153">
        <v>367</v>
      </c>
      <c r="C861" s="153">
        <v>283</v>
      </c>
      <c r="D861" s="153" t="s">
        <v>22</v>
      </c>
      <c r="E861" s="153">
        <v>200</v>
      </c>
      <c r="F861" s="153">
        <v>183</v>
      </c>
      <c r="G861" s="153">
        <v>183</v>
      </c>
      <c r="H861" s="153">
        <v>182</v>
      </c>
    </row>
    <row r="862" spans="1:8" x14ac:dyDescent="0.2">
      <c r="A862" s="154">
        <f t="shared" si="9"/>
        <v>44012</v>
      </c>
      <c r="B862" s="153">
        <v>373</v>
      </c>
      <c r="C862" s="153">
        <v>288</v>
      </c>
      <c r="D862" s="153" t="s">
        <v>22</v>
      </c>
      <c r="E862" s="153">
        <v>183</v>
      </c>
      <c r="F862" s="153">
        <v>186</v>
      </c>
      <c r="G862" s="153">
        <v>186</v>
      </c>
      <c r="H862" s="153">
        <v>180</v>
      </c>
    </row>
    <row r="863" spans="1:8" x14ac:dyDescent="0.2">
      <c r="A863" s="154">
        <f t="shared" si="9"/>
        <v>44019</v>
      </c>
      <c r="B863" s="153">
        <v>375</v>
      </c>
      <c r="C863" s="153">
        <v>295</v>
      </c>
      <c r="D863" s="153" t="s">
        <v>22</v>
      </c>
      <c r="E863" s="153">
        <v>192</v>
      </c>
      <c r="F863" s="153">
        <v>189</v>
      </c>
      <c r="G863" s="153">
        <v>189</v>
      </c>
      <c r="H863" s="153">
        <v>183</v>
      </c>
    </row>
    <row r="864" spans="1:8" x14ac:dyDescent="0.2">
      <c r="A864" s="154">
        <f t="shared" si="9"/>
        <v>44026</v>
      </c>
      <c r="B864" s="153">
        <v>371.42857142857144</v>
      </c>
      <c r="C864" s="153">
        <v>291.42857142857144</v>
      </c>
      <c r="D864" s="153" t="s">
        <v>22</v>
      </c>
      <c r="E864" s="153">
        <v>192.14285714285714</v>
      </c>
      <c r="F864" s="153">
        <v>190</v>
      </c>
      <c r="G864" s="153">
        <v>190</v>
      </c>
      <c r="H864" s="153">
        <v>182.85714285714286</v>
      </c>
    </row>
    <row r="865" spans="1:8" x14ac:dyDescent="0.2">
      <c r="A865" s="154">
        <f t="shared" si="9"/>
        <v>44033</v>
      </c>
      <c r="B865" s="153">
        <v>425</v>
      </c>
      <c r="C865" s="153">
        <v>343</v>
      </c>
      <c r="D865" s="153" t="s">
        <v>22</v>
      </c>
      <c r="E865" s="153">
        <v>214</v>
      </c>
      <c r="F865" s="153">
        <v>216</v>
      </c>
      <c r="G865" s="153">
        <v>216</v>
      </c>
      <c r="H865" s="153">
        <v>200</v>
      </c>
    </row>
    <row r="866" spans="1:8" x14ac:dyDescent="0.2">
      <c r="A866" s="154">
        <f t="shared" si="9"/>
        <v>44040</v>
      </c>
      <c r="B866" s="153">
        <v>469</v>
      </c>
      <c r="C866" s="153">
        <v>375</v>
      </c>
      <c r="D866" s="153" t="s">
        <v>22</v>
      </c>
      <c r="E866" s="153">
        <v>259</v>
      </c>
      <c r="F866" s="153">
        <v>316</v>
      </c>
      <c r="G866" s="153">
        <v>316</v>
      </c>
      <c r="H866" s="153">
        <v>239</v>
      </c>
    </row>
    <row r="867" spans="1:8" x14ac:dyDescent="0.2">
      <c r="A867" s="154">
        <f t="shared" si="9"/>
        <v>44047</v>
      </c>
      <c r="B867" s="153">
        <v>454</v>
      </c>
      <c r="C867" s="153">
        <v>364</v>
      </c>
      <c r="D867" s="153" t="s">
        <v>22</v>
      </c>
      <c r="E867" s="153">
        <v>240</v>
      </c>
      <c r="F867" s="153">
        <v>320</v>
      </c>
      <c r="G867" s="153">
        <v>320</v>
      </c>
      <c r="H867" s="153">
        <v>229</v>
      </c>
    </row>
    <row r="868" spans="1:8" x14ac:dyDescent="0.2">
      <c r="A868" s="154">
        <f t="shared" si="9"/>
        <v>44054</v>
      </c>
      <c r="B868" s="153">
        <v>422</v>
      </c>
      <c r="C868" s="153">
        <v>344</v>
      </c>
      <c r="D868" s="153" t="s">
        <v>22</v>
      </c>
      <c r="E868" s="153">
        <v>233</v>
      </c>
      <c r="F868" s="153">
        <v>294</v>
      </c>
      <c r="G868" s="153">
        <v>294</v>
      </c>
      <c r="H868" s="153">
        <v>221</v>
      </c>
    </row>
    <row r="869" spans="1:8" x14ac:dyDescent="0.2">
      <c r="A869" s="154">
        <f t="shared" si="9"/>
        <v>44061</v>
      </c>
      <c r="B869" s="153">
        <v>431</v>
      </c>
      <c r="C869" s="153">
        <v>370</v>
      </c>
      <c r="D869" s="153" t="s">
        <v>22</v>
      </c>
      <c r="E869" s="153">
        <v>244</v>
      </c>
      <c r="F869" s="153">
        <v>308</v>
      </c>
      <c r="G869" s="153">
        <v>308</v>
      </c>
      <c r="H869" s="153">
        <v>231</v>
      </c>
    </row>
    <row r="870" spans="1:8" x14ac:dyDescent="0.2">
      <c r="A870" s="154">
        <f t="shared" si="9"/>
        <v>44068</v>
      </c>
      <c r="B870" s="153">
        <v>454</v>
      </c>
      <c r="C870" s="153">
        <v>363</v>
      </c>
      <c r="D870" s="153" t="s">
        <v>22</v>
      </c>
      <c r="E870" s="153">
        <v>262</v>
      </c>
      <c r="F870" s="153">
        <v>320</v>
      </c>
      <c r="G870" s="153">
        <v>320</v>
      </c>
      <c r="H870" s="153">
        <v>239</v>
      </c>
    </row>
    <row r="871" spans="1:8" x14ac:dyDescent="0.2">
      <c r="A871" s="154">
        <f t="shared" si="9"/>
        <v>44075</v>
      </c>
      <c r="B871" s="153">
        <v>435</v>
      </c>
      <c r="C871" s="153">
        <v>365</v>
      </c>
      <c r="D871" s="153" t="s">
        <v>22</v>
      </c>
      <c r="E871" s="153">
        <v>256</v>
      </c>
      <c r="F871" s="153">
        <v>317</v>
      </c>
      <c r="G871" s="153">
        <v>317</v>
      </c>
      <c r="H871" s="153">
        <v>246</v>
      </c>
    </row>
    <row r="872" spans="1:8" x14ac:dyDescent="0.2">
      <c r="A872" s="154">
        <f t="shared" si="9"/>
        <v>44082</v>
      </c>
      <c r="B872" s="153">
        <v>418.33333333333331</v>
      </c>
      <c r="C872" s="153">
        <v>357.5</v>
      </c>
      <c r="D872" s="153" t="s">
        <v>22</v>
      </c>
      <c r="E872" s="153">
        <v>264.16666666666669</v>
      </c>
      <c r="F872" s="153">
        <v>312.5</v>
      </c>
      <c r="G872" s="153">
        <v>312.5</v>
      </c>
      <c r="H872" s="153">
        <v>255</v>
      </c>
    </row>
    <row r="873" spans="1:8" x14ac:dyDescent="0.2">
      <c r="A873" s="154">
        <f t="shared" si="9"/>
        <v>44089</v>
      </c>
      <c r="B873" s="153">
        <v>430.83333333333331</v>
      </c>
      <c r="C873" s="153">
        <v>387.5</v>
      </c>
      <c r="D873" s="153" t="s">
        <v>22</v>
      </c>
      <c r="E873" s="153">
        <v>290</v>
      </c>
      <c r="F873" s="153">
        <v>385</v>
      </c>
      <c r="G873" s="153">
        <v>385</v>
      </c>
      <c r="H873" s="153">
        <v>294.16666666666669</v>
      </c>
    </row>
    <row r="874" spans="1:8" x14ac:dyDescent="0.2">
      <c r="A874" s="154">
        <f t="shared" si="9"/>
        <v>44096</v>
      </c>
      <c r="B874" s="153">
        <v>500</v>
      </c>
      <c r="C874" s="153">
        <v>451.66666666666669</v>
      </c>
      <c r="D874" s="153" t="s">
        <v>22</v>
      </c>
      <c r="E874" s="153">
        <v>353.33333333333331</v>
      </c>
      <c r="F874" s="153">
        <v>413.33333333333331</v>
      </c>
      <c r="G874" s="153">
        <v>413.33333333333331</v>
      </c>
      <c r="H874" s="153">
        <v>344.16666666666669</v>
      </c>
    </row>
    <row r="875" spans="1:8" x14ac:dyDescent="0.2">
      <c r="A875" s="154">
        <f t="shared" si="9"/>
        <v>44103</v>
      </c>
      <c r="B875" s="153">
        <v>510</v>
      </c>
      <c r="C875" s="153">
        <v>477.14285714285717</v>
      </c>
      <c r="D875" s="153" t="s">
        <v>22</v>
      </c>
      <c r="E875" s="153">
        <v>360.71428571428572</v>
      </c>
      <c r="F875" s="153">
        <v>424.28571428571428</v>
      </c>
      <c r="G875" s="153">
        <v>424.28571428571428</v>
      </c>
      <c r="H875" s="153">
        <v>332.14285714285717</v>
      </c>
    </row>
    <row r="876" spans="1:8" x14ac:dyDescent="0.2">
      <c r="A876" s="154">
        <f t="shared" si="9"/>
        <v>44110</v>
      </c>
      <c r="B876" s="153">
        <v>520</v>
      </c>
      <c r="C876" s="153">
        <v>513</v>
      </c>
      <c r="D876" s="153">
        <v>510</v>
      </c>
      <c r="E876" s="153">
        <v>430</v>
      </c>
      <c r="F876" s="153">
        <v>423</v>
      </c>
      <c r="G876" s="153">
        <v>423</v>
      </c>
      <c r="H876" s="153">
        <v>402</v>
      </c>
    </row>
    <row r="877" spans="1:8" x14ac:dyDescent="0.2">
      <c r="A877" s="154">
        <f t="shared" si="9"/>
        <v>44117</v>
      </c>
      <c r="B877" s="153">
        <v>660</v>
      </c>
      <c r="C877" s="153">
        <v>665</v>
      </c>
      <c r="D877" s="153">
        <v>634</v>
      </c>
      <c r="E877" s="153">
        <v>537</v>
      </c>
      <c r="F877" s="153">
        <v>517</v>
      </c>
      <c r="G877" s="153">
        <v>517</v>
      </c>
      <c r="H877" s="153">
        <v>494</v>
      </c>
    </row>
    <row r="878" spans="1:8" x14ac:dyDescent="0.2">
      <c r="A878" s="154">
        <f t="shared" si="9"/>
        <v>44124</v>
      </c>
      <c r="B878" s="153">
        <v>646.25</v>
      </c>
      <c r="C878" s="153">
        <v>637.5</v>
      </c>
      <c r="D878" s="153">
        <v>628.75</v>
      </c>
      <c r="E878" s="153">
        <v>543.75</v>
      </c>
      <c r="F878" s="153">
        <v>528.75</v>
      </c>
      <c r="G878" s="153">
        <v>528.75</v>
      </c>
      <c r="H878" s="153">
        <v>583.75</v>
      </c>
    </row>
    <row r="879" spans="1:8" x14ac:dyDescent="0.2">
      <c r="A879" s="154">
        <f t="shared" si="9"/>
        <v>44131</v>
      </c>
      <c r="B879" s="153">
        <v>670.71428571428567</v>
      </c>
      <c r="C879" s="153">
        <v>566.42857142857144</v>
      </c>
      <c r="D879" s="153">
        <v>515.71428571428567</v>
      </c>
      <c r="E879" s="153">
        <v>442.85714285714283</v>
      </c>
      <c r="F879" s="153">
        <v>443.57142857142856</v>
      </c>
      <c r="G879" s="153">
        <v>443.57142857142856</v>
      </c>
      <c r="H879" s="153">
        <v>442.85714285714283</v>
      </c>
    </row>
    <row r="880" spans="1:8" x14ac:dyDescent="0.2">
      <c r="A880" s="154">
        <f t="shared" si="9"/>
        <v>44138</v>
      </c>
      <c r="B880" s="153">
        <v>673.33333333333337</v>
      </c>
      <c r="C880" s="153">
        <v>616.66666666666663</v>
      </c>
      <c r="D880" s="153">
        <v>595.83333333333337</v>
      </c>
      <c r="E880" s="153">
        <v>479.16666666666669</v>
      </c>
      <c r="F880" s="153">
        <v>575</v>
      </c>
      <c r="G880" s="153">
        <v>575</v>
      </c>
      <c r="H880" s="153">
        <v>491.66666666666669</v>
      </c>
    </row>
    <row r="881" spans="1:9" x14ac:dyDescent="0.2">
      <c r="A881" s="154">
        <f t="shared" ref="A881:A1076" si="10">7+A880</f>
        <v>44145</v>
      </c>
      <c r="B881" s="153">
        <v>665</v>
      </c>
      <c r="C881" s="153">
        <v>690</v>
      </c>
      <c r="D881" s="153">
        <v>665</v>
      </c>
      <c r="E881" s="153">
        <v>672</v>
      </c>
      <c r="F881" s="153">
        <v>737</v>
      </c>
      <c r="G881" s="153">
        <v>737</v>
      </c>
      <c r="H881" s="153">
        <v>680</v>
      </c>
    </row>
    <row r="882" spans="1:9" x14ac:dyDescent="0.2">
      <c r="A882" s="154">
        <f t="shared" si="10"/>
        <v>44152</v>
      </c>
      <c r="B882" s="153">
        <v>548</v>
      </c>
      <c r="C882" s="153">
        <v>518</v>
      </c>
      <c r="D882" s="153">
        <v>515</v>
      </c>
      <c r="E882" s="153">
        <v>415</v>
      </c>
      <c r="F882" s="153">
        <v>535</v>
      </c>
      <c r="G882" s="153">
        <v>535</v>
      </c>
      <c r="H882" s="153">
        <v>379</v>
      </c>
    </row>
    <row r="883" spans="1:9" x14ac:dyDescent="0.2">
      <c r="A883" s="154">
        <f t="shared" si="10"/>
        <v>44159</v>
      </c>
      <c r="B883" s="153">
        <v>467</v>
      </c>
      <c r="C883" s="153">
        <v>446.66666666666669</v>
      </c>
      <c r="D883" s="153">
        <v>463.33333333333331</v>
      </c>
      <c r="E883" s="153">
        <v>350</v>
      </c>
      <c r="F883" s="153">
        <v>456.66666666666669</v>
      </c>
      <c r="G883" s="153">
        <v>456.66666666666669</v>
      </c>
      <c r="H883" s="153">
        <v>320.83333333333331</v>
      </c>
    </row>
    <row r="884" spans="1:9" x14ac:dyDescent="0.2">
      <c r="A884" s="154">
        <f t="shared" si="10"/>
        <v>44166</v>
      </c>
      <c r="B884" s="153" t="s">
        <v>22</v>
      </c>
      <c r="C884" s="153">
        <v>431</v>
      </c>
      <c r="D884" s="153">
        <v>465</v>
      </c>
      <c r="E884" s="153">
        <v>373</v>
      </c>
      <c r="F884" s="153">
        <v>473</v>
      </c>
      <c r="G884" s="153">
        <v>473</v>
      </c>
      <c r="H884" s="153">
        <v>325</v>
      </c>
    </row>
    <row r="885" spans="1:9" x14ac:dyDescent="0.2">
      <c r="A885" s="154">
        <f t="shared" si="10"/>
        <v>44173</v>
      </c>
      <c r="B885" s="153" t="s">
        <v>22</v>
      </c>
      <c r="C885" s="153">
        <v>425</v>
      </c>
      <c r="D885" s="153">
        <v>417</v>
      </c>
      <c r="E885" s="153">
        <v>314</v>
      </c>
      <c r="F885" s="153">
        <v>415</v>
      </c>
      <c r="G885" s="153">
        <v>415</v>
      </c>
      <c r="H885" s="153">
        <v>289</v>
      </c>
    </row>
    <row r="886" spans="1:9" x14ac:dyDescent="0.2">
      <c r="A886" s="154">
        <f t="shared" si="10"/>
        <v>44180</v>
      </c>
      <c r="B886" s="153" t="s">
        <v>22</v>
      </c>
      <c r="C886" s="153" t="s">
        <v>22</v>
      </c>
      <c r="D886" s="153">
        <v>431</v>
      </c>
      <c r="E886" s="153">
        <v>301</v>
      </c>
      <c r="F886" s="153">
        <v>405</v>
      </c>
      <c r="G886" s="153">
        <v>405</v>
      </c>
      <c r="H886" s="153">
        <v>299</v>
      </c>
    </row>
    <row r="887" spans="1:9" x14ac:dyDescent="0.2">
      <c r="A887" s="154">
        <f t="shared" si="10"/>
        <v>44187</v>
      </c>
      <c r="B887" s="153" t="s">
        <v>22</v>
      </c>
      <c r="C887" s="153" t="s">
        <v>22</v>
      </c>
      <c r="D887" s="153">
        <v>412.5</v>
      </c>
      <c r="E887" s="153">
        <v>307.5</v>
      </c>
      <c r="F887" s="153">
        <v>352.5</v>
      </c>
      <c r="G887" s="153">
        <v>352.5</v>
      </c>
      <c r="H887" s="153">
        <v>273.75</v>
      </c>
    </row>
    <row r="888" spans="1:9" x14ac:dyDescent="0.2">
      <c r="A888" s="154">
        <f t="shared" si="10"/>
        <v>44194</v>
      </c>
      <c r="B888" s="153" t="s">
        <v>22</v>
      </c>
      <c r="C888" s="153" t="s">
        <v>22</v>
      </c>
      <c r="D888" s="153">
        <v>417.5</v>
      </c>
      <c r="E888" s="153">
        <v>322.5</v>
      </c>
      <c r="F888" s="153">
        <v>347.5</v>
      </c>
      <c r="G888" s="153">
        <v>347.5</v>
      </c>
      <c r="H888" s="153">
        <v>277.5</v>
      </c>
    </row>
    <row r="889" spans="1:9" x14ac:dyDescent="0.2">
      <c r="A889" s="154">
        <f t="shared" si="10"/>
        <v>44201</v>
      </c>
      <c r="B889" s="153" t="s">
        <v>22</v>
      </c>
      <c r="C889" s="153" t="s">
        <v>22</v>
      </c>
      <c r="D889" s="153">
        <v>417.5</v>
      </c>
      <c r="E889" s="153">
        <v>303.75</v>
      </c>
      <c r="F889" s="153">
        <v>345</v>
      </c>
      <c r="G889" s="153">
        <v>345</v>
      </c>
      <c r="H889" s="153">
        <v>268.75</v>
      </c>
    </row>
    <row r="890" spans="1:9" x14ac:dyDescent="0.2">
      <c r="A890" s="154">
        <f t="shared" si="10"/>
        <v>44208</v>
      </c>
      <c r="B890" s="153" t="s">
        <v>22</v>
      </c>
      <c r="C890" s="153" t="s">
        <v>22</v>
      </c>
      <c r="D890" s="153">
        <v>445</v>
      </c>
      <c r="E890" s="153">
        <v>302.5</v>
      </c>
      <c r="F890" s="153">
        <v>336.25</v>
      </c>
      <c r="G890" s="153">
        <v>336.25</v>
      </c>
      <c r="H890" s="153">
        <v>256.25</v>
      </c>
    </row>
    <row r="891" spans="1:9" x14ac:dyDescent="0.2">
      <c r="A891" s="154">
        <f t="shared" si="10"/>
        <v>44215</v>
      </c>
      <c r="B891" s="153" t="s">
        <v>22</v>
      </c>
      <c r="C891" s="153" t="s">
        <v>22</v>
      </c>
      <c r="D891" s="153">
        <v>460</v>
      </c>
      <c r="E891" s="153">
        <v>336.25</v>
      </c>
      <c r="F891" s="153">
        <v>362.5</v>
      </c>
      <c r="G891" s="153">
        <v>362.5</v>
      </c>
      <c r="H891" s="153">
        <v>283.75</v>
      </c>
      <c r="I891" s="153"/>
    </row>
    <row r="892" spans="1:9" x14ac:dyDescent="0.2">
      <c r="A892" s="154">
        <f t="shared" si="10"/>
        <v>44222</v>
      </c>
      <c r="B892" s="153" t="s">
        <v>22</v>
      </c>
      <c r="C892" s="153" t="s">
        <v>22</v>
      </c>
      <c r="D892" s="153">
        <v>395</v>
      </c>
      <c r="E892" s="153">
        <v>282.5</v>
      </c>
      <c r="F892" s="153">
        <v>328.75</v>
      </c>
      <c r="G892" s="153">
        <v>328.75</v>
      </c>
      <c r="H892" s="153">
        <v>255</v>
      </c>
    </row>
    <row r="893" spans="1:9" x14ac:dyDescent="0.2">
      <c r="A893" s="154">
        <f t="shared" si="10"/>
        <v>44229</v>
      </c>
      <c r="B893" s="153" t="s">
        <v>22</v>
      </c>
      <c r="C893" s="153" t="s">
        <v>22</v>
      </c>
      <c r="D893" s="153">
        <v>420</v>
      </c>
      <c r="E893" s="153">
        <v>295</v>
      </c>
      <c r="F893" s="153">
        <v>323</v>
      </c>
      <c r="G893" s="153">
        <v>323</v>
      </c>
      <c r="H893" s="153">
        <v>260</v>
      </c>
    </row>
    <row r="894" spans="1:9" x14ac:dyDescent="0.2">
      <c r="A894" s="154">
        <f t="shared" si="10"/>
        <v>44236</v>
      </c>
      <c r="B894" s="153" t="s">
        <v>22</v>
      </c>
      <c r="C894" s="153" t="s">
        <v>22</v>
      </c>
      <c r="D894" s="153">
        <v>416</v>
      </c>
      <c r="E894" s="153">
        <v>279</v>
      </c>
      <c r="F894" s="153">
        <v>321</v>
      </c>
      <c r="G894" s="153">
        <v>321</v>
      </c>
      <c r="H894" s="153">
        <v>248</v>
      </c>
    </row>
    <row r="895" spans="1:9" x14ac:dyDescent="0.2">
      <c r="A895" s="154">
        <f t="shared" si="10"/>
        <v>44243</v>
      </c>
      <c r="B895" s="153" t="s">
        <v>22</v>
      </c>
      <c r="C895" s="153" t="s">
        <v>22</v>
      </c>
      <c r="D895" s="153">
        <v>433.75</v>
      </c>
      <c r="E895" s="153">
        <v>273.75</v>
      </c>
      <c r="F895" s="153">
        <v>323.75</v>
      </c>
      <c r="G895" s="153">
        <v>323.75</v>
      </c>
      <c r="H895" s="153">
        <v>250</v>
      </c>
    </row>
    <row r="896" spans="1:9" x14ac:dyDescent="0.2">
      <c r="A896" s="154">
        <f t="shared" si="10"/>
        <v>44250</v>
      </c>
      <c r="B896" s="153" t="s">
        <v>22</v>
      </c>
      <c r="C896" s="153" t="s">
        <v>22</v>
      </c>
      <c r="D896" s="153">
        <v>433.75</v>
      </c>
      <c r="E896" s="153">
        <v>271.25</v>
      </c>
      <c r="F896" s="153">
        <v>311.25</v>
      </c>
      <c r="G896" s="153">
        <v>311.25</v>
      </c>
      <c r="H896" s="153">
        <v>247.5</v>
      </c>
    </row>
    <row r="897" spans="1:8" x14ac:dyDescent="0.2">
      <c r="A897" s="154">
        <f t="shared" si="10"/>
        <v>44257</v>
      </c>
      <c r="B897" s="153" t="s">
        <v>22</v>
      </c>
      <c r="C897" s="153" t="s">
        <v>22</v>
      </c>
      <c r="D897" s="153">
        <v>381.25</v>
      </c>
      <c r="E897" s="153">
        <v>265</v>
      </c>
      <c r="F897" s="153">
        <v>297.5</v>
      </c>
      <c r="G897" s="153">
        <v>297.5</v>
      </c>
      <c r="H897" s="153">
        <v>240</v>
      </c>
    </row>
    <row r="898" spans="1:8" x14ac:dyDescent="0.2">
      <c r="A898" s="154">
        <f t="shared" si="10"/>
        <v>44264</v>
      </c>
      <c r="B898" s="153" t="s">
        <v>22</v>
      </c>
      <c r="C898" s="153" t="s">
        <v>22</v>
      </c>
      <c r="D898" s="153">
        <v>372</v>
      </c>
      <c r="E898" s="153">
        <v>264</v>
      </c>
      <c r="F898" s="153">
        <v>294</v>
      </c>
      <c r="G898" s="153">
        <v>294</v>
      </c>
      <c r="H898" s="153">
        <v>246</v>
      </c>
    </row>
    <row r="899" spans="1:8" x14ac:dyDescent="0.2">
      <c r="A899" s="154">
        <f t="shared" si="10"/>
        <v>44271</v>
      </c>
      <c r="B899" s="153" t="s">
        <v>22</v>
      </c>
      <c r="C899" s="153" t="s">
        <v>22</v>
      </c>
      <c r="D899" s="153">
        <v>381.25</v>
      </c>
      <c r="E899" s="153">
        <v>272.5</v>
      </c>
      <c r="F899" s="153">
        <v>292.5</v>
      </c>
      <c r="G899" s="153">
        <v>292.5</v>
      </c>
      <c r="H899" s="153">
        <v>240</v>
      </c>
    </row>
    <row r="900" spans="1:8" x14ac:dyDescent="0.2">
      <c r="A900" s="154">
        <f t="shared" si="10"/>
        <v>44278</v>
      </c>
      <c r="B900" s="153" t="s">
        <v>22</v>
      </c>
      <c r="C900" s="153" t="s">
        <v>22</v>
      </c>
      <c r="D900" s="153">
        <v>377.5</v>
      </c>
      <c r="E900" s="153">
        <v>278.75</v>
      </c>
      <c r="F900" s="153">
        <v>311.25</v>
      </c>
      <c r="G900" s="153">
        <v>311.25</v>
      </c>
      <c r="H900" s="153">
        <v>241.25</v>
      </c>
    </row>
    <row r="901" spans="1:8" x14ac:dyDescent="0.2">
      <c r="A901" s="154">
        <f t="shared" si="10"/>
        <v>44285</v>
      </c>
      <c r="B901" s="153">
        <v>490</v>
      </c>
      <c r="C901" s="153">
        <v>385</v>
      </c>
      <c r="D901" s="153">
        <v>371.66666666666669</v>
      </c>
      <c r="E901" s="153">
        <v>261.66666666666669</v>
      </c>
      <c r="F901" s="153">
        <v>316.66666666666669</v>
      </c>
      <c r="G901" s="153">
        <v>316.66666666666669</v>
      </c>
      <c r="H901" s="153">
        <v>238.33333333333334</v>
      </c>
    </row>
    <row r="902" spans="1:8" x14ac:dyDescent="0.2">
      <c r="A902" s="154">
        <f t="shared" si="10"/>
        <v>44292</v>
      </c>
      <c r="B902" s="153">
        <v>460</v>
      </c>
      <c r="C902" s="153">
        <v>372</v>
      </c>
      <c r="D902" s="153">
        <v>359</v>
      </c>
      <c r="E902" s="153">
        <v>250</v>
      </c>
      <c r="F902" s="153">
        <v>308</v>
      </c>
      <c r="G902" s="153">
        <v>308</v>
      </c>
      <c r="H902" s="153">
        <v>226</v>
      </c>
    </row>
    <row r="903" spans="1:8" x14ac:dyDescent="0.2">
      <c r="A903" s="154">
        <f t="shared" si="10"/>
        <v>44299</v>
      </c>
      <c r="B903" s="153">
        <v>425</v>
      </c>
      <c r="C903" s="153">
        <v>342.5</v>
      </c>
      <c r="D903" s="153">
        <v>337.5</v>
      </c>
      <c r="E903" s="153">
        <v>230</v>
      </c>
      <c r="F903" s="153">
        <v>280.07575757575762</v>
      </c>
      <c r="G903" s="153">
        <v>280.07575757575762</v>
      </c>
      <c r="H903" s="153">
        <v>221.25</v>
      </c>
    </row>
    <row r="904" spans="1:8" x14ac:dyDescent="0.2">
      <c r="A904" s="154">
        <f t="shared" si="10"/>
        <v>44306</v>
      </c>
      <c r="B904" s="153">
        <v>432.5</v>
      </c>
      <c r="C904" s="153">
        <v>350</v>
      </c>
      <c r="D904" s="153">
        <v>345</v>
      </c>
      <c r="E904" s="153">
        <v>237.5</v>
      </c>
      <c r="F904" s="153">
        <v>275</v>
      </c>
      <c r="G904" s="153">
        <v>275</v>
      </c>
      <c r="H904" s="153">
        <v>220</v>
      </c>
    </row>
    <row r="905" spans="1:8" x14ac:dyDescent="0.2">
      <c r="A905" s="154">
        <f t="shared" si="10"/>
        <v>44313</v>
      </c>
      <c r="B905" s="153">
        <v>432.5</v>
      </c>
      <c r="C905" s="153">
        <v>350</v>
      </c>
      <c r="D905" s="153">
        <v>345.83333333333331</v>
      </c>
      <c r="E905" s="153">
        <v>237.5</v>
      </c>
      <c r="F905" s="153">
        <v>270.83333333333331</v>
      </c>
      <c r="G905" s="153">
        <v>270.83333333333331</v>
      </c>
      <c r="H905" s="153">
        <v>221.66666666666666</v>
      </c>
    </row>
    <row r="906" spans="1:8" x14ac:dyDescent="0.2">
      <c r="A906" s="154">
        <f t="shared" si="10"/>
        <v>44320</v>
      </c>
      <c r="B906" s="153">
        <v>431</v>
      </c>
      <c r="C906" s="153">
        <v>357</v>
      </c>
      <c r="D906" s="153">
        <v>340</v>
      </c>
      <c r="E906" s="153">
        <v>243</v>
      </c>
      <c r="F906" s="153">
        <v>263</v>
      </c>
      <c r="G906" s="153">
        <v>263</v>
      </c>
      <c r="H906" s="153">
        <v>220</v>
      </c>
    </row>
    <row r="907" spans="1:8" x14ac:dyDescent="0.2">
      <c r="A907" s="154">
        <f t="shared" si="10"/>
        <v>44327</v>
      </c>
      <c r="B907" s="153">
        <v>457</v>
      </c>
      <c r="C907" s="153">
        <v>394</v>
      </c>
      <c r="D907" s="153">
        <v>388</v>
      </c>
      <c r="E907" s="153">
        <v>267</v>
      </c>
      <c r="F907" s="153">
        <v>261</v>
      </c>
      <c r="G907" s="153">
        <v>261</v>
      </c>
      <c r="H907" s="153">
        <v>234</v>
      </c>
    </row>
    <row r="908" spans="1:8" x14ac:dyDescent="0.2">
      <c r="A908" s="154">
        <f t="shared" si="10"/>
        <v>44334</v>
      </c>
      <c r="B908" s="153">
        <v>450</v>
      </c>
      <c r="C908" s="153">
        <v>382.5</v>
      </c>
      <c r="D908" s="153">
        <v>373.75</v>
      </c>
      <c r="E908" s="153">
        <v>278.75</v>
      </c>
      <c r="F908" s="153">
        <v>271.25</v>
      </c>
      <c r="G908" s="153">
        <v>271.25</v>
      </c>
      <c r="H908" s="153">
        <v>248.75</v>
      </c>
    </row>
    <row r="909" spans="1:8" x14ac:dyDescent="0.2">
      <c r="A909" s="154">
        <f t="shared" si="10"/>
        <v>44341</v>
      </c>
      <c r="B909" s="153">
        <v>462</v>
      </c>
      <c r="C909" s="153">
        <v>380</v>
      </c>
      <c r="D909" s="153">
        <v>378</v>
      </c>
      <c r="E909" s="153">
        <v>267</v>
      </c>
      <c r="F909" s="153">
        <v>271</v>
      </c>
      <c r="G909" s="153">
        <v>271</v>
      </c>
      <c r="H909" s="153">
        <v>237</v>
      </c>
    </row>
    <row r="910" spans="1:8" x14ac:dyDescent="0.2">
      <c r="A910" s="154">
        <f t="shared" si="10"/>
        <v>44348</v>
      </c>
      <c r="B910" s="153">
        <v>430</v>
      </c>
      <c r="C910" s="153">
        <v>335</v>
      </c>
      <c r="D910" s="153">
        <v>332.5</v>
      </c>
      <c r="E910" s="153">
        <v>236.25</v>
      </c>
      <c r="F910" s="153">
        <v>251.25</v>
      </c>
      <c r="G910" s="153">
        <v>251.25</v>
      </c>
      <c r="H910" s="153">
        <v>221.25</v>
      </c>
    </row>
    <row r="911" spans="1:8" x14ac:dyDescent="0.2">
      <c r="A911" s="154">
        <f t="shared" si="10"/>
        <v>44355</v>
      </c>
      <c r="B911" s="153">
        <v>415</v>
      </c>
      <c r="C911" s="153">
        <v>311</v>
      </c>
      <c r="D911" s="153">
        <v>308</v>
      </c>
      <c r="E911" s="153">
        <v>213</v>
      </c>
      <c r="F911" s="153">
        <v>243</v>
      </c>
      <c r="G911" s="153">
        <v>243</v>
      </c>
      <c r="H911" s="153">
        <v>206</v>
      </c>
    </row>
    <row r="912" spans="1:8" x14ac:dyDescent="0.2">
      <c r="A912" s="154">
        <f t="shared" si="10"/>
        <v>44362</v>
      </c>
      <c r="B912" s="153">
        <v>438.5</v>
      </c>
      <c r="C912" s="153">
        <v>311.25</v>
      </c>
      <c r="D912" s="153">
        <v>303.75</v>
      </c>
      <c r="E912" s="153">
        <v>208.75</v>
      </c>
      <c r="F912" s="153">
        <v>241.25</v>
      </c>
      <c r="G912" s="153">
        <v>241.25</v>
      </c>
      <c r="H912" s="153">
        <v>200</v>
      </c>
    </row>
    <row r="913" spans="1:10" x14ac:dyDescent="0.2">
      <c r="A913" s="154">
        <f t="shared" si="10"/>
        <v>44369</v>
      </c>
      <c r="B913" s="153">
        <v>413</v>
      </c>
      <c r="C913" s="153">
        <v>303</v>
      </c>
      <c r="D913" s="153">
        <v>295</v>
      </c>
      <c r="E913" s="153">
        <v>203</v>
      </c>
      <c r="F913" s="153">
        <v>226</v>
      </c>
      <c r="G913" s="153">
        <v>226</v>
      </c>
      <c r="H913" s="153">
        <v>200</v>
      </c>
    </row>
    <row r="914" spans="1:10" x14ac:dyDescent="0.2">
      <c r="A914" s="154">
        <f t="shared" si="10"/>
        <v>44376</v>
      </c>
      <c r="B914" s="153">
        <v>392.5</v>
      </c>
      <c r="C914" s="153">
        <v>283.75</v>
      </c>
      <c r="D914" s="153">
        <v>281.25</v>
      </c>
      <c r="E914" s="153">
        <v>200</v>
      </c>
      <c r="F914" s="153">
        <v>213.75</v>
      </c>
      <c r="G914" s="153">
        <v>213.75</v>
      </c>
      <c r="H914" s="153">
        <v>196.25</v>
      </c>
    </row>
    <row r="915" spans="1:10" x14ac:dyDescent="0.2">
      <c r="A915" s="154">
        <f t="shared" si="10"/>
        <v>44383</v>
      </c>
      <c r="B915" s="153">
        <v>357.5</v>
      </c>
      <c r="C915" s="153">
        <v>275</v>
      </c>
      <c r="D915" s="153">
        <v>275</v>
      </c>
      <c r="E915" s="153">
        <v>199.16666666666666</v>
      </c>
      <c r="F915" s="153">
        <v>214.16666666666666</v>
      </c>
      <c r="G915" s="153">
        <v>214.16666666666666</v>
      </c>
      <c r="H915" s="153">
        <v>185.83333333333334</v>
      </c>
    </row>
    <row r="916" spans="1:10" x14ac:dyDescent="0.2">
      <c r="A916" s="154">
        <f t="shared" si="10"/>
        <v>44390</v>
      </c>
      <c r="B916" s="153">
        <v>354.16666666666669</v>
      </c>
      <c r="C916" s="153">
        <v>278.33333333333331</v>
      </c>
      <c r="D916" s="153">
        <v>275</v>
      </c>
      <c r="E916" s="153">
        <v>200</v>
      </c>
      <c r="F916" s="153">
        <v>209.16666666666666</v>
      </c>
      <c r="G916" s="153">
        <v>209.16666666666666</v>
      </c>
      <c r="H916" s="153">
        <v>188.33333333333334</v>
      </c>
    </row>
    <row r="917" spans="1:10" x14ac:dyDescent="0.2">
      <c r="A917" s="154">
        <f t="shared" si="10"/>
        <v>44397</v>
      </c>
      <c r="B917" s="153">
        <v>356.25</v>
      </c>
      <c r="C917" s="153">
        <v>281.25</v>
      </c>
      <c r="D917" s="153">
        <v>276.25</v>
      </c>
      <c r="E917" s="153">
        <v>202.5</v>
      </c>
      <c r="F917" s="153">
        <v>203.75</v>
      </c>
      <c r="G917" s="153">
        <v>203.75</v>
      </c>
      <c r="H917" s="153">
        <v>187.5</v>
      </c>
    </row>
    <row r="918" spans="1:10" x14ac:dyDescent="0.2">
      <c r="A918" s="154">
        <f t="shared" si="10"/>
        <v>44404</v>
      </c>
      <c r="B918" s="153">
        <v>352</v>
      </c>
      <c r="C918" s="153">
        <v>281</v>
      </c>
      <c r="D918" s="153">
        <v>280</v>
      </c>
      <c r="E918" s="153">
        <v>202</v>
      </c>
      <c r="F918" s="153">
        <v>209</v>
      </c>
      <c r="G918" s="153">
        <v>209</v>
      </c>
      <c r="H918" s="153">
        <v>191</v>
      </c>
    </row>
    <row r="919" spans="1:10" x14ac:dyDescent="0.2">
      <c r="A919" s="154">
        <f t="shared" si="10"/>
        <v>44411</v>
      </c>
      <c r="B919" s="153">
        <v>405</v>
      </c>
      <c r="C919" s="153">
        <v>355</v>
      </c>
      <c r="D919" s="153">
        <v>337</v>
      </c>
      <c r="E919" s="153">
        <v>256</v>
      </c>
      <c r="F919" s="153">
        <v>252</v>
      </c>
      <c r="G919" s="153">
        <v>252</v>
      </c>
      <c r="H919" s="153">
        <v>250</v>
      </c>
    </row>
    <row r="920" spans="1:10" x14ac:dyDescent="0.2">
      <c r="A920" s="154">
        <f t="shared" si="10"/>
        <v>44418</v>
      </c>
      <c r="B920" s="153">
        <v>437</v>
      </c>
      <c r="C920" s="153">
        <v>368</v>
      </c>
      <c r="D920" s="153">
        <v>348</v>
      </c>
      <c r="E920" s="153">
        <v>260</v>
      </c>
      <c r="F920" s="153">
        <v>253</v>
      </c>
      <c r="G920" s="153">
        <v>253</v>
      </c>
      <c r="H920" s="153">
        <v>251</v>
      </c>
    </row>
    <row r="921" spans="1:10" x14ac:dyDescent="0.2">
      <c r="A921" s="154">
        <f t="shared" si="10"/>
        <v>44425</v>
      </c>
      <c r="B921" s="153">
        <v>442</v>
      </c>
      <c r="C921" s="153">
        <v>374</v>
      </c>
      <c r="D921" s="153">
        <v>370</v>
      </c>
      <c r="E921" s="153">
        <v>282</v>
      </c>
      <c r="F921" s="153">
        <v>319</v>
      </c>
      <c r="G921" s="153">
        <v>319</v>
      </c>
      <c r="H921" s="153">
        <v>273</v>
      </c>
    </row>
    <row r="922" spans="1:10" x14ac:dyDescent="0.2">
      <c r="A922" s="154">
        <f t="shared" si="10"/>
        <v>44432</v>
      </c>
      <c r="B922" s="153">
        <v>443.33333333333331</v>
      </c>
      <c r="C922" s="153">
        <v>386.66666666666669</v>
      </c>
      <c r="D922" s="153">
        <v>377.5</v>
      </c>
      <c r="E922" s="153">
        <v>306.66666666666669</v>
      </c>
      <c r="F922" s="153">
        <v>341.66666666666669</v>
      </c>
      <c r="G922" s="153">
        <v>341.66666666666669</v>
      </c>
      <c r="H922" s="153">
        <v>332.5</v>
      </c>
    </row>
    <row r="923" spans="1:10" x14ac:dyDescent="0.2">
      <c r="A923" s="154">
        <f t="shared" si="10"/>
        <v>44439</v>
      </c>
      <c r="B923" s="153">
        <v>485</v>
      </c>
      <c r="C923" s="153">
        <v>435</v>
      </c>
      <c r="D923" s="153">
        <v>430</v>
      </c>
      <c r="E923" s="153">
        <v>381</v>
      </c>
      <c r="F923" s="153">
        <v>425</v>
      </c>
      <c r="G923" s="153">
        <v>425</v>
      </c>
      <c r="H923" s="153">
        <v>400</v>
      </c>
      <c r="J923" s="3" t="s">
        <v>17</v>
      </c>
    </row>
    <row r="924" spans="1:10" x14ac:dyDescent="0.2">
      <c r="A924" s="154">
        <f t="shared" si="10"/>
        <v>44446</v>
      </c>
      <c r="B924" s="153">
        <v>606.25</v>
      </c>
      <c r="C924" s="153">
        <v>577.5</v>
      </c>
      <c r="D924" s="153">
        <v>562.5</v>
      </c>
      <c r="E924" s="153">
        <v>566.25</v>
      </c>
      <c r="F924" s="153">
        <v>606.25</v>
      </c>
      <c r="G924" s="153">
        <v>606.25</v>
      </c>
      <c r="H924" s="153">
        <v>685</v>
      </c>
      <c r="J924" s="3" t="s">
        <v>17</v>
      </c>
    </row>
    <row r="925" spans="1:10" x14ac:dyDescent="0.2">
      <c r="A925" s="154">
        <f t="shared" si="10"/>
        <v>44453</v>
      </c>
      <c r="B925" s="153">
        <v>590</v>
      </c>
      <c r="C925" s="153">
        <v>611.66666666666663</v>
      </c>
      <c r="D925" s="153">
        <v>599.16666666666663</v>
      </c>
      <c r="E925" s="153">
        <v>575</v>
      </c>
      <c r="F925" s="153">
        <v>630.83333333333337</v>
      </c>
      <c r="G925" s="153">
        <v>630.83333333333337</v>
      </c>
      <c r="H925" s="153">
        <v>645.83333333333337</v>
      </c>
      <c r="J925" s="3" t="s">
        <v>17</v>
      </c>
    </row>
    <row r="926" spans="1:10" x14ac:dyDescent="0.2">
      <c r="A926" s="154">
        <f t="shared" si="10"/>
        <v>44460</v>
      </c>
      <c r="B926" s="153">
        <v>660</v>
      </c>
      <c r="C926" s="153">
        <v>720</v>
      </c>
      <c r="D926" s="153">
        <v>709</v>
      </c>
      <c r="E926" s="153">
        <v>688</v>
      </c>
      <c r="F926" s="153">
        <v>719</v>
      </c>
      <c r="G926" s="153">
        <v>719</v>
      </c>
      <c r="H926" s="153">
        <v>885</v>
      </c>
    </row>
    <row r="927" spans="1:10" x14ac:dyDescent="0.2">
      <c r="A927" s="154">
        <f t="shared" si="10"/>
        <v>44467</v>
      </c>
      <c r="B927" s="153">
        <v>725</v>
      </c>
      <c r="C927" s="153">
        <v>862.5</v>
      </c>
      <c r="D927" s="153">
        <v>779.16666666666663</v>
      </c>
      <c r="E927" s="153">
        <v>845.83333333333337</v>
      </c>
      <c r="F927" s="153">
        <v>855.83333333333337</v>
      </c>
      <c r="G927" s="153">
        <v>855.83333333333337</v>
      </c>
      <c r="H927" s="153">
        <v>1000</v>
      </c>
    </row>
    <row r="928" spans="1:10" x14ac:dyDescent="0.2">
      <c r="A928" s="154">
        <f t="shared" si="10"/>
        <v>44474</v>
      </c>
      <c r="B928" s="153">
        <v>629.16666666666663</v>
      </c>
      <c r="C928" s="153">
        <v>716.66666666666663</v>
      </c>
      <c r="D928" s="153">
        <v>691.66666666666663</v>
      </c>
      <c r="E928" s="153">
        <v>712.5</v>
      </c>
      <c r="F928" s="153">
        <v>707.5</v>
      </c>
      <c r="G928" s="153">
        <v>707.5</v>
      </c>
      <c r="H928" s="153">
        <v>762.5</v>
      </c>
    </row>
    <row r="929" spans="1:10" x14ac:dyDescent="0.2">
      <c r="A929" s="154">
        <f t="shared" si="10"/>
        <v>44481</v>
      </c>
      <c r="B929" s="153">
        <v>494</v>
      </c>
      <c r="C929" s="153">
        <v>519</v>
      </c>
      <c r="D929" s="153">
        <v>495</v>
      </c>
      <c r="E929" s="153">
        <v>549</v>
      </c>
      <c r="F929" s="153">
        <v>573</v>
      </c>
      <c r="G929" s="153">
        <v>573</v>
      </c>
      <c r="H929" s="153">
        <v>532</v>
      </c>
    </row>
    <row r="930" spans="1:10" x14ac:dyDescent="0.2">
      <c r="A930" s="154">
        <f t="shared" si="10"/>
        <v>44488</v>
      </c>
      <c r="B930" s="153">
        <v>561.66666666666663</v>
      </c>
      <c r="C930" s="153">
        <v>650</v>
      </c>
      <c r="D930" s="153">
        <v>630</v>
      </c>
      <c r="E930" s="153">
        <v>789.16666666666663</v>
      </c>
      <c r="F930" s="153">
        <v>816.66666666666663</v>
      </c>
      <c r="G930" s="153">
        <v>816.66666666666663</v>
      </c>
      <c r="H930" s="153">
        <v>712.5</v>
      </c>
    </row>
    <row r="931" spans="1:10" x14ac:dyDescent="0.2">
      <c r="A931" s="154">
        <f t="shared" si="10"/>
        <v>44495</v>
      </c>
      <c r="B931" s="153">
        <v>550</v>
      </c>
      <c r="C931" s="153">
        <v>612.5</v>
      </c>
      <c r="D931" s="153">
        <v>587.5</v>
      </c>
      <c r="E931" s="153">
        <v>575</v>
      </c>
      <c r="F931" s="153">
        <v>662.5</v>
      </c>
      <c r="G931" s="153">
        <v>662.5</v>
      </c>
      <c r="H931" s="153">
        <v>575</v>
      </c>
    </row>
    <row r="932" spans="1:10" x14ac:dyDescent="0.2">
      <c r="A932" s="154">
        <f t="shared" si="10"/>
        <v>44502</v>
      </c>
      <c r="B932" s="153">
        <v>495.83333333333331</v>
      </c>
      <c r="C932" s="153">
        <v>488.33333333333331</v>
      </c>
      <c r="D932" s="153">
        <v>472.5</v>
      </c>
      <c r="E932" s="153">
        <v>404.16666666666669</v>
      </c>
      <c r="F932" s="153">
        <v>480.83333333333331</v>
      </c>
      <c r="G932" s="153">
        <v>480.83333333333331</v>
      </c>
      <c r="H932" s="153">
        <v>359.16666666666669</v>
      </c>
    </row>
    <row r="933" spans="1:10" x14ac:dyDescent="0.2">
      <c r="A933" s="154">
        <f t="shared" si="10"/>
        <v>44509</v>
      </c>
      <c r="B933" s="153">
        <v>445</v>
      </c>
      <c r="C933" s="153">
        <v>500</v>
      </c>
      <c r="D933" s="153">
        <v>508</v>
      </c>
      <c r="E933" s="153">
        <v>416</v>
      </c>
      <c r="F933" s="153">
        <v>498</v>
      </c>
      <c r="G933" s="153">
        <v>498</v>
      </c>
      <c r="H933" s="153">
        <v>390</v>
      </c>
    </row>
    <row r="934" spans="1:10" x14ac:dyDescent="0.2">
      <c r="A934" s="154">
        <f t="shared" si="10"/>
        <v>44516</v>
      </c>
      <c r="B934" s="153">
        <v>439</v>
      </c>
      <c r="C934" s="153">
        <v>462</v>
      </c>
      <c r="D934" s="153">
        <v>457</v>
      </c>
      <c r="E934" s="153">
        <v>362</v>
      </c>
      <c r="F934" s="153">
        <v>460</v>
      </c>
      <c r="G934" s="153">
        <v>460</v>
      </c>
      <c r="H934" s="153">
        <v>327</v>
      </c>
    </row>
    <row r="935" spans="1:10" x14ac:dyDescent="0.2">
      <c r="A935" s="154">
        <f t="shared" si="10"/>
        <v>44523</v>
      </c>
      <c r="B935" s="153" t="s">
        <v>22</v>
      </c>
      <c r="C935" s="153">
        <v>465</v>
      </c>
      <c r="D935" s="153">
        <v>468</v>
      </c>
      <c r="E935" s="153">
        <v>373</v>
      </c>
      <c r="F935" s="153">
        <v>448</v>
      </c>
      <c r="G935" s="153">
        <v>448</v>
      </c>
      <c r="H935" s="153">
        <v>332</v>
      </c>
    </row>
    <row r="936" spans="1:10" x14ac:dyDescent="0.2">
      <c r="A936" s="154">
        <f t="shared" si="10"/>
        <v>44530</v>
      </c>
      <c r="B936" s="153" t="s">
        <v>22</v>
      </c>
      <c r="C936" s="153">
        <v>485</v>
      </c>
      <c r="D936" s="153">
        <v>480</v>
      </c>
      <c r="E936" s="153">
        <v>374</v>
      </c>
      <c r="F936" s="153">
        <v>480</v>
      </c>
      <c r="G936" s="153">
        <v>480</v>
      </c>
      <c r="H936" s="153">
        <v>345</v>
      </c>
    </row>
    <row r="937" spans="1:10" x14ac:dyDescent="0.2">
      <c r="A937" s="154">
        <f t="shared" si="10"/>
        <v>44537</v>
      </c>
      <c r="B937" s="153" t="s">
        <v>22</v>
      </c>
      <c r="C937" s="153">
        <v>610</v>
      </c>
      <c r="D937" s="153">
        <v>571.66666666666663</v>
      </c>
      <c r="E937" s="153">
        <v>454.16666666666669</v>
      </c>
      <c r="F937" s="153">
        <v>590</v>
      </c>
      <c r="G937" s="153">
        <v>590</v>
      </c>
      <c r="H937" s="153">
        <v>425</v>
      </c>
    </row>
    <row r="938" spans="1:10" x14ac:dyDescent="0.2">
      <c r="A938" s="154">
        <f t="shared" si="10"/>
        <v>44544</v>
      </c>
      <c r="B938" s="153" t="s">
        <v>22</v>
      </c>
      <c r="C938" s="153">
        <v>672.5</v>
      </c>
      <c r="D938" s="153">
        <v>655</v>
      </c>
      <c r="E938" s="153">
        <v>635</v>
      </c>
      <c r="F938" s="153">
        <v>645</v>
      </c>
      <c r="G938" s="153">
        <v>645</v>
      </c>
      <c r="H938" s="153">
        <v>545</v>
      </c>
    </row>
    <row r="939" spans="1:10" x14ac:dyDescent="0.2">
      <c r="A939" s="154">
        <f t="shared" si="10"/>
        <v>44551</v>
      </c>
      <c r="B939" s="153" t="s">
        <v>22</v>
      </c>
      <c r="C939" s="153">
        <v>675</v>
      </c>
      <c r="D939" s="153">
        <v>737.5</v>
      </c>
      <c r="E939" s="153">
        <v>725</v>
      </c>
      <c r="F939" s="153">
        <v>662.5</v>
      </c>
      <c r="G939" s="153">
        <v>662.5</v>
      </c>
      <c r="H939" s="153">
        <v>550</v>
      </c>
    </row>
    <row r="940" spans="1:10" x14ac:dyDescent="0.2">
      <c r="A940" s="154">
        <f t="shared" si="10"/>
        <v>44558</v>
      </c>
      <c r="B940" s="153" t="s">
        <v>22</v>
      </c>
      <c r="C940" s="153" t="s">
        <v>22</v>
      </c>
      <c r="D940" s="153">
        <v>715</v>
      </c>
      <c r="E940" s="153">
        <v>655</v>
      </c>
      <c r="F940" s="153">
        <v>640</v>
      </c>
      <c r="G940" s="153">
        <v>640</v>
      </c>
      <c r="H940" s="153">
        <v>590</v>
      </c>
    </row>
    <row r="941" spans="1:10" x14ac:dyDescent="0.2">
      <c r="A941" s="154">
        <f t="shared" si="10"/>
        <v>44565</v>
      </c>
      <c r="B941" s="153" t="s">
        <v>22</v>
      </c>
      <c r="C941" s="153" t="s">
        <v>22</v>
      </c>
      <c r="D941" s="153">
        <v>564.16666666666663</v>
      </c>
      <c r="E941" s="153">
        <v>473.33333333333331</v>
      </c>
      <c r="F941" s="153">
        <v>620.83333333333337</v>
      </c>
      <c r="G941" s="153">
        <v>620.83333333333337</v>
      </c>
      <c r="H941" s="153">
        <v>433.33333333333331</v>
      </c>
    </row>
    <row r="942" spans="1:10" x14ac:dyDescent="0.2">
      <c r="A942" s="154">
        <f t="shared" si="10"/>
        <v>44572</v>
      </c>
      <c r="B942" s="153" t="s">
        <v>22</v>
      </c>
      <c r="C942" s="153" t="s">
        <v>22</v>
      </c>
      <c r="D942" s="153">
        <v>700</v>
      </c>
      <c r="E942" s="153">
        <v>675</v>
      </c>
      <c r="F942" s="153">
        <v>690</v>
      </c>
      <c r="G942" s="153">
        <v>690</v>
      </c>
      <c r="H942" s="153">
        <v>467</v>
      </c>
      <c r="J942" s="3" t="s">
        <v>18</v>
      </c>
    </row>
    <row r="943" spans="1:10" x14ac:dyDescent="0.2">
      <c r="A943" s="154">
        <f t="shared" si="10"/>
        <v>44579</v>
      </c>
      <c r="B943" s="153" t="s">
        <v>22</v>
      </c>
      <c r="C943" s="153" t="s">
        <v>22</v>
      </c>
      <c r="D943" s="153">
        <v>850</v>
      </c>
      <c r="E943" s="153">
        <v>730</v>
      </c>
      <c r="F943" s="153">
        <v>725</v>
      </c>
      <c r="G943" s="153">
        <v>725</v>
      </c>
      <c r="H943" s="153">
        <v>575</v>
      </c>
      <c r="J943" s="3" t="s">
        <v>19</v>
      </c>
    </row>
    <row r="944" spans="1:10" x14ac:dyDescent="0.2">
      <c r="A944" s="154">
        <f t="shared" si="10"/>
        <v>44586</v>
      </c>
      <c r="B944" s="153" t="s">
        <v>22</v>
      </c>
      <c r="C944" s="153" t="s">
        <v>22</v>
      </c>
      <c r="D944" s="153">
        <v>860</v>
      </c>
      <c r="E944" s="153">
        <v>775</v>
      </c>
      <c r="F944" s="153">
        <v>770</v>
      </c>
      <c r="G944" s="153">
        <v>770</v>
      </c>
      <c r="H944" s="153">
        <v>625</v>
      </c>
      <c r="J944" s="3" t="s">
        <v>19</v>
      </c>
    </row>
    <row r="945" spans="1:8" x14ac:dyDescent="0.2">
      <c r="A945" s="154">
        <f t="shared" si="10"/>
        <v>44593</v>
      </c>
      <c r="B945" s="153" t="s">
        <v>22</v>
      </c>
      <c r="C945" s="153" t="s">
        <v>22</v>
      </c>
      <c r="D945" s="153">
        <v>870.83333333333337</v>
      </c>
      <c r="E945" s="153">
        <v>720.83333333333337</v>
      </c>
      <c r="F945" s="153">
        <v>808.33333333333337</v>
      </c>
      <c r="G945" s="153">
        <v>808.33333333333337</v>
      </c>
      <c r="H945" s="153">
        <v>616.66666666666663</v>
      </c>
    </row>
    <row r="946" spans="1:8" x14ac:dyDescent="0.2">
      <c r="A946" s="154">
        <f t="shared" si="10"/>
        <v>44600</v>
      </c>
      <c r="B946" s="153" t="s">
        <v>22</v>
      </c>
      <c r="C946" s="153" t="s">
        <v>22</v>
      </c>
      <c r="D946" s="153">
        <v>721</v>
      </c>
      <c r="E946" s="153">
        <v>628</v>
      </c>
      <c r="F946" s="153">
        <v>700</v>
      </c>
      <c r="G946" s="153">
        <v>700</v>
      </c>
      <c r="H946" s="153">
        <v>530</v>
      </c>
    </row>
    <row r="947" spans="1:8" x14ac:dyDescent="0.2">
      <c r="A947" s="154">
        <f t="shared" si="10"/>
        <v>44607</v>
      </c>
      <c r="B947" s="153" t="s">
        <v>22</v>
      </c>
      <c r="C947" s="153" t="s">
        <v>22</v>
      </c>
      <c r="D947" s="153">
        <v>693</v>
      </c>
      <c r="E947" s="153">
        <v>567</v>
      </c>
      <c r="F947" s="153">
        <v>630</v>
      </c>
      <c r="G947" s="153">
        <v>630</v>
      </c>
      <c r="H947" s="153">
        <v>480</v>
      </c>
    </row>
    <row r="948" spans="1:8" x14ac:dyDescent="0.2">
      <c r="A948" s="154">
        <f t="shared" si="10"/>
        <v>44614</v>
      </c>
      <c r="B948" s="153" t="s">
        <v>22</v>
      </c>
      <c r="C948" s="153" t="s">
        <v>22</v>
      </c>
      <c r="D948" s="153">
        <v>556</v>
      </c>
      <c r="E948" s="153">
        <v>470</v>
      </c>
      <c r="F948" s="153">
        <v>505</v>
      </c>
      <c r="G948" s="153">
        <v>505</v>
      </c>
      <c r="H948" s="153">
        <v>415</v>
      </c>
    </row>
    <row r="949" spans="1:8" x14ac:dyDescent="0.2">
      <c r="A949" s="154">
        <f t="shared" si="10"/>
        <v>44621</v>
      </c>
      <c r="B949" s="153" t="s">
        <v>22</v>
      </c>
      <c r="C949" s="153">
        <v>620</v>
      </c>
      <c r="D949" s="153">
        <v>617</v>
      </c>
      <c r="E949" s="153">
        <v>480</v>
      </c>
      <c r="F949" s="153">
        <v>520</v>
      </c>
      <c r="G949" s="153">
        <v>520</v>
      </c>
      <c r="H949" s="153">
        <v>430</v>
      </c>
    </row>
    <row r="950" spans="1:8" x14ac:dyDescent="0.2">
      <c r="A950" s="154">
        <f t="shared" si="10"/>
        <v>44628</v>
      </c>
      <c r="B950" s="153" t="s">
        <v>22</v>
      </c>
      <c r="C950" s="153">
        <v>882.14285714285711</v>
      </c>
      <c r="D950" s="153">
        <v>892.85714285714289</v>
      </c>
      <c r="E950" s="153">
        <v>767.85714285714289</v>
      </c>
      <c r="F950" s="153">
        <v>903.57142857142856</v>
      </c>
      <c r="G950" s="153">
        <v>903.57142857142856</v>
      </c>
      <c r="H950" s="153">
        <v>664.28571428571433</v>
      </c>
    </row>
    <row r="951" spans="1:8" x14ac:dyDescent="0.2">
      <c r="A951" s="154">
        <f t="shared" si="10"/>
        <v>44635</v>
      </c>
      <c r="B951" s="153" t="s">
        <v>22</v>
      </c>
      <c r="C951" s="153">
        <v>1000</v>
      </c>
      <c r="D951" s="153">
        <v>990</v>
      </c>
      <c r="E951" s="153">
        <v>870.83333333333337</v>
      </c>
      <c r="F951" s="153">
        <v>1060</v>
      </c>
      <c r="G951" s="153">
        <v>1060</v>
      </c>
      <c r="H951" s="153">
        <v>765</v>
      </c>
    </row>
    <row r="952" spans="1:8" x14ac:dyDescent="0.2">
      <c r="A952" s="154">
        <f t="shared" si="10"/>
        <v>44642</v>
      </c>
      <c r="B952" s="153">
        <v>850</v>
      </c>
      <c r="C952" s="153">
        <v>883.33333333333337</v>
      </c>
      <c r="D952" s="153">
        <v>845.83333333333337</v>
      </c>
      <c r="E952" s="153">
        <v>737.5</v>
      </c>
      <c r="F952" s="153">
        <v>858.33333333333337</v>
      </c>
      <c r="G952" s="153">
        <v>858.33333333333337</v>
      </c>
      <c r="H952" s="153">
        <v>662.5</v>
      </c>
    </row>
    <row r="953" spans="1:8" x14ac:dyDescent="0.2">
      <c r="A953" s="154">
        <f t="shared" si="10"/>
        <v>44649</v>
      </c>
      <c r="B953" s="153">
        <v>900</v>
      </c>
      <c r="C953" s="153">
        <v>850</v>
      </c>
      <c r="D953" s="153">
        <v>814.28571428571433</v>
      </c>
      <c r="E953" s="153">
        <v>700</v>
      </c>
      <c r="F953" s="153">
        <v>785.71428571428567</v>
      </c>
      <c r="G953" s="153">
        <v>785.71428571428567</v>
      </c>
      <c r="H953" s="153">
        <v>610.71428571428567</v>
      </c>
    </row>
    <row r="954" spans="1:8" x14ac:dyDescent="0.2">
      <c r="A954" s="154">
        <f t="shared" si="10"/>
        <v>44656</v>
      </c>
      <c r="B954" s="153">
        <v>962.5</v>
      </c>
      <c r="C954" s="153">
        <v>916.25</v>
      </c>
      <c r="D954" s="153">
        <v>893.75</v>
      </c>
      <c r="E954" s="153">
        <v>722.5</v>
      </c>
      <c r="F954" s="153">
        <v>781.25</v>
      </c>
      <c r="G954" s="153">
        <v>781.25</v>
      </c>
      <c r="H954" s="153">
        <v>622.5</v>
      </c>
    </row>
    <row r="955" spans="1:8" x14ac:dyDescent="0.2">
      <c r="A955" s="154">
        <f t="shared" si="10"/>
        <v>44663</v>
      </c>
      <c r="B955" s="153">
        <v>790</v>
      </c>
      <c r="C955" s="153">
        <v>780</v>
      </c>
      <c r="D955" s="153">
        <v>805</v>
      </c>
      <c r="E955" s="153">
        <v>655</v>
      </c>
      <c r="F955" s="153">
        <v>785</v>
      </c>
      <c r="G955" s="153">
        <v>785</v>
      </c>
      <c r="H955" s="153">
        <v>566</v>
      </c>
    </row>
    <row r="956" spans="1:8" x14ac:dyDescent="0.2">
      <c r="A956" s="154">
        <f t="shared" si="10"/>
        <v>44670</v>
      </c>
      <c r="B956" s="153">
        <v>731.25</v>
      </c>
      <c r="C956" s="153">
        <v>662.5</v>
      </c>
      <c r="D956" s="153">
        <v>611.25</v>
      </c>
      <c r="E956" s="153">
        <v>502.5</v>
      </c>
      <c r="F956" s="153">
        <v>625</v>
      </c>
      <c r="G956" s="153">
        <v>625</v>
      </c>
      <c r="H956" s="153">
        <v>481.25</v>
      </c>
    </row>
    <row r="957" spans="1:8" x14ac:dyDescent="0.2">
      <c r="A957" s="154">
        <f t="shared" si="10"/>
        <v>44677</v>
      </c>
      <c r="B957" s="153">
        <v>680</v>
      </c>
      <c r="C957" s="153">
        <v>633.33333333333337</v>
      </c>
      <c r="D957" s="153">
        <v>566.66666666666663</v>
      </c>
      <c r="E957" s="153">
        <v>470.83333333333331</v>
      </c>
      <c r="F957" s="153">
        <v>562.5</v>
      </c>
      <c r="G957" s="153">
        <v>562.5</v>
      </c>
      <c r="H957" s="153">
        <v>429.16666666666669</v>
      </c>
    </row>
    <row r="958" spans="1:8" x14ac:dyDescent="0.2">
      <c r="A958" s="154">
        <f t="shared" si="10"/>
        <v>44684</v>
      </c>
      <c r="B958" s="153">
        <v>664.28571428571433</v>
      </c>
      <c r="C958" s="153">
        <v>625</v>
      </c>
      <c r="D958" s="153">
        <v>552.14285714285711</v>
      </c>
      <c r="E958" s="153">
        <v>402.14285714285717</v>
      </c>
      <c r="F958" s="153">
        <v>525</v>
      </c>
      <c r="G958" s="153">
        <v>525</v>
      </c>
      <c r="H958" s="153">
        <v>390</v>
      </c>
    </row>
    <row r="959" spans="1:8" x14ac:dyDescent="0.2">
      <c r="A959" s="154">
        <f t="shared" si="10"/>
        <v>44691</v>
      </c>
      <c r="B959" s="153">
        <v>665</v>
      </c>
      <c r="C959" s="153">
        <v>580</v>
      </c>
      <c r="D959" s="153">
        <v>522.6</v>
      </c>
      <c r="E959" s="153">
        <v>383</v>
      </c>
      <c r="F959" s="153">
        <v>495</v>
      </c>
      <c r="G959" s="153">
        <v>495</v>
      </c>
      <c r="H959" s="153">
        <v>345.6</v>
      </c>
    </row>
    <row r="960" spans="1:8" x14ac:dyDescent="0.2">
      <c r="A960" s="154">
        <f t="shared" si="10"/>
        <v>44698</v>
      </c>
      <c r="B960" s="153">
        <v>571.625</v>
      </c>
      <c r="C960" s="153">
        <v>512.25</v>
      </c>
      <c r="D960" s="153">
        <v>466.625</v>
      </c>
      <c r="E960" s="153">
        <v>341.875</v>
      </c>
      <c r="F960" s="153">
        <v>451.625</v>
      </c>
      <c r="G960" s="153">
        <v>451.625</v>
      </c>
      <c r="H960" s="153">
        <v>328.5</v>
      </c>
    </row>
    <row r="961" spans="1:8" x14ac:dyDescent="0.2">
      <c r="A961" s="154">
        <f t="shared" si="10"/>
        <v>44705</v>
      </c>
      <c r="B961" s="153">
        <v>545.375</v>
      </c>
      <c r="C961" s="153">
        <v>486</v>
      </c>
      <c r="D961" s="153">
        <v>434.75</v>
      </c>
      <c r="E961" s="153">
        <v>306.25</v>
      </c>
      <c r="F961" s="153">
        <v>418.5</v>
      </c>
      <c r="G961" s="153">
        <v>418.5</v>
      </c>
      <c r="H961" s="153">
        <v>301.625</v>
      </c>
    </row>
    <row r="962" spans="1:8" x14ac:dyDescent="0.2">
      <c r="A962" s="154">
        <f t="shared" si="10"/>
        <v>44712</v>
      </c>
      <c r="B962" s="153">
        <v>549.71428571428567</v>
      </c>
      <c r="C962" s="153">
        <v>486.14285714285717</v>
      </c>
      <c r="D962" s="153">
        <v>441.42857142857144</v>
      </c>
      <c r="E962" s="153">
        <v>302.14285714285717</v>
      </c>
      <c r="F962" s="153">
        <v>407.85714285714283</v>
      </c>
      <c r="G962" s="153">
        <v>407.85714285714283</v>
      </c>
      <c r="H962" s="153">
        <v>297.57142857142856</v>
      </c>
    </row>
    <row r="963" spans="1:8" x14ac:dyDescent="0.2">
      <c r="A963" s="154">
        <f t="shared" si="10"/>
        <v>44719</v>
      </c>
      <c r="B963" s="153">
        <v>560.25</v>
      </c>
      <c r="C963" s="153">
        <v>491</v>
      </c>
      <c r="D963" s="153">
        <v>435.375</v>
      </c>
      <c r="E963" s="153">
        <v>310.75</v>
      </c>
      <c r="F963" s="153">
        <v>411.875</v>
      </c>
      <c r="G963" s="153">
        <v>411.875</v>
      </c>
      <c r="H963" s="153">
        <v>307.875</v>
      </c>
    </row>
    <row r="964" spans="1:8" x14ac:dyDescent="0.2">
      <c r="A964" s="154">
        <f t="shared" si="10"/>
        <v>44726</v>
      </c>
      <c r="B964" s="153">
        <v>592.16666666666663</v>
      </c>
      <c r="C964" s="153">
        <v>518</v>
      </c>
      <c r="D964" s="153">
        <v>469.16666666666669</v>
      </c>
      <c r="E964" s="153">
        <v>361.66666666666669</v>
      </c>
      <c r="F964" s="153">
        <v>461.33333333333331</v>
      </c>
      <c r="G964" s="153">
        <v>461.33333333333331</v>
      </c>
      <c r="H964" s="153">
        <v>344.66666666666669</v>
      </c>
    </row>
    <row r="965" spans="1:8" x14ac:dyDescent="0.2">
      <c r="A965" s="154">
        <f t="shared" si="10"/>
        <v>44733</v>
      </c>
      <c r="B965" s="153">
        <v>597.22222222222217</v>
      </c>
      <c r="C965" s="153">
        <v>528.11111111111109</v>
      </c>
      <c r="D965" s="153">
        <v>488.66666666666669</v>
      </c>
      <c r="E965" s="153">
        <v>401.44444444444446</v>
      </c>
      <c r="F965" s="153">
        <v>491.66666666666669</v>
      </c>
      <c r="G965" s="153">
        <v>491.66666666666669</v>
      </c>
      <c r="H965" s="153">
        <v>384.44444444444446</v>
      </c>
    </row>
    <row r="966" spans="1:8" x14ac:dyDescent="0.2">
      <c r="A966" s="154">
        <f t="shared" si="10"/>
        <v>44740</v>
      </c>
      <c r="B966" s="153">
        <v>576.66666666666663</v>
      </c>
      <c r="C966" s="153">
        <v>483.66666666666669</v>
      </c>
      <c r="D966" s="153">
        <v>423.66666666666669</v>
      </c>
      <c r="E966" s="153">
        <v>353.66666666666669</v>
      </c>
      <c r="F966" s="153">
        <v>481.44444444444446</v>
      </c>
      <c r="G966" s="153">
        <v>481.44444444444446</v>
      </c>
      <c r="H966" s="153">
        <v>364.22222222222223</v>
      </c>
    </row>
    <row r="967" spans="1:8" x14ac:dyDescent="0.2">
      <c r="A967" s="154">
        <f t="shared" si="10"/>
        <v>44747</v>
      </c>
      <c r="B967" s="153">
        <v>530</v>
      </c>
      <c r="C967" s="153">
        <v>437.25</v>
      </c>
      <c r="D967" s="153">
        <v>403.75</v>
      </c>
      <c r="E967" s="153">
        <v>324.125</v>
      </c>
      <c r="F967" s="153">
        <v>441.25</v>
      </c>
      <c r="G967" s="153">
        <v>441.25</v>
      </c>
      <c r="H967" s="153">
        <v>335</v>
      </c>
    </row>
    <row r="968" spans="1:8" x14ac:dyDescent="0.2">
      <c r="A968" s="154">
        <f t="shared" si="10"/>
        <v>44754</v>
      </c>
      <c r="B968" s="153">
        <v>546.85714285714289</v>
      </c>
      <c r="C968" s="153">
        <v>482.57142857142856</v>
      </c>
      <c r="D968" s="153">
        <v>408.28571428571428</v>
      </c>
      <c r="E968" s="153">
        <v>332.14285714285717</v>
      </c>
      <c r="F968" s="153">
        <v>430.42857142857144</v>
      </c>
      <c r="G968" s="153">
        <v>430.42857142857144</v>
      </c>
      <c r="H968" s="153">
        <v>328.57142857142856</v>
      </c>
    </row>
    <row r="969" spans="1:8" x14ac:dyDescent="0.2">
      <c r="A969" s="154">
        <f t="shared" si="10"/>
        <v>44761</v>
      </c>
      <c r="B969" s="153">
        <v>565</v>
      </c>
      <c r="C969" s="153">
        <v>510</v>
      </c>
      <c r="D969" s="153">
        <v>459.125</v>
      </c>
      <c r="E969" s="153">
        <v>372.875</v>
      </c>
      <c r="F969" s="153">
        <v>461.25</v>
      </c>
      <c r="G969" s="153">
        <v>461.25</v>
      </c>
      <c r="H969" s="153">
        <v>354.125</v>
      </c>
    </row>
    <row r="970" spans="1:8" x14ac:dyDescent="0.2">
      <c r="A970" s="154">
        <f t="shared" si="10"/>
        <v>44768</v>
      </c>
      <c r="B970" s="153">
        <v>587.25</v>
      </c>
      <c r="C970" s="153">
        <v>511</v>
      </c>
      <c r="D970" s="153">
        <v>455</v>
      </c>
      <c r="E970" s="153">
        <v>401.375</v>
      </c>
      <c r="F970" s="153">
        <v>462.25</v>
      </c>
      <c r="G970" s="153">
        <v>462.25</v>
      </c>
      <c r="H970" s="153">
        <v>387.875</v>
      </c>
    </row>
    <row r="971" spans="1:8" x14ac:dyDescent="0.2">
      <c r="A971" s="154">
        <f t="shared" si="10"/>
        <v>44775</v>
      </c>
      <c r="B971" s="153">
        <v>586.11111111111109</v>
      </c>
      <c r="C971" s="153">
        <v>497.55555555555554</v>
      </c>
      <c r="D971" s="153">
        <v>453.66666666666669</v>
      </c>
      <c r="E971" s="153">
        <v>401.44444444444446</v>
      </c>
      <c r="F971" s="153">
        <v>469.22222222222223</v>
      </c>
      <c r="G971" s="153">
        <v>469.22222222222223</v>
      </c>
      <c r="H971" s="153">
        <v>388.11111111111109</v>
      </c>
    </row>
    <row r="972" spans="1:8" x14ac:dyDescent="0.2">
      <c r="A972" s="154">
        <f t="shared" si="10"/>
        <v>44782</v>
      </c>
      <c r="B972" s="153">
        <v>570.33333333333337</v>
      </c>
      <c r="C972" s="153">
        <v>493.66666666666669</v>
      </c>
      <c r="D972" s="153">
        <v>447</v>
      </c>
      <c r="E972" s="153">
        <v>377.22222222222223</v>
      </c>
      <c r="F972" s="153">
        <v>462.55555555555554</v>
      </c>
      <c r="G972" s="153">
        <v>468.11111111111109</v>
      </c>
      <c r="H972" s="153">
        <v>372</v>
      </c>
    </row>
    <row r="973" spans="1:8" x14ac:dyDescent="0.2">
      <c r="A973" s="154">
        <f t="shared" si="10"/>
        <v>44789</v>
      </c>
      <c r="B973" s="153">
        <v>567.57142857142856</v>
      </c>
      <c r="C973" s="153">
        <v>491.85714285714283</v>
      </c>
      <c r="D973" s="153">
        <v>448.28571428571428</v>
      </c>
      <c r="E973" s="153">
        <v>389.85714285714283</v>
      </c>
      <c r="F973" s="153">
        <v>442.57142857142856</v>
      </c>
      <c r="G973" s="153">
        <v>442.57142857142856</v>
      </c>
      <c r="H973" s="153">
        <v>378.28571428571428</v>
      </c>
    </row>
    <row r="974" spans="1:8" x14ac:dyDescent="0.2">
      <c r="A974" s="154">
        <f t="shared" si="10"/>
        <v>44796</v>
      </c>
      <c r="B974" s="153">
        <v>555.625</v>
      </c>
      <c r="C974" s="153">
        <v>489.75</v>
      </c>
      <c r="D974" s="153">
        <v>464.125</v>
      </c>
      <c r="E974" s="153">
        <v>388.125</v>
      </c>
      <c r="F974" s="153">
        <v>450.375</v>
      </c>
      <c r="G974" s="153">
        <v>450.375</v>
      </c>
      <c r="H974" s="153">
        <v>377.875</v>
      </c>
    </row>
    <row r="975" spans="1:8" x14ac:dyDescent="0.2">
      <c r="A975" s="154">
        <f t="shared" si="10"/>
        <v>44803</v>
      </c>
      <c r="B975" s="153">
        <v>626.875</v>
      </c>
      <c r="C975" s="153">
        <v>570</v>
      </c>
      <c r="D975" s="153">
        <v>512.5</v>
      </c>
      <c r="E975" s="153">
        <v>412</v>
      </c>
      <c r="F975" s="153">
        <v>482.5</v>
      </c>
      <c r="G975" s="153">
        <v>482.5</v>
      </c>
      <c r="H975" s="153">
        <v>417.25</v>
      </c>
    </row>
    <row r="976" spans="1:8" x14ac:dyDescent="0.2">
      <c r="A976" s="154">
        <f t="shared" si="10"/>
        <v>44810</v>
      </c>
      <c r="B976" s="153">
        <v>703.125</v>
      </c>
      <c r="C976" s="153">
        <v>671.875</v>
      </c>
      <c r="D976" s="153">
        <v>646.875</v>
      </c>
      <c r="E976" s="153">
        <v>561</v>
      </c>
      <c r="F976" s="153">
        <v>609.375</v>
      </c>
      <c r="G976" s="153">
        <v>609.375</v>
      </c>
      <c r="H976" s="153">
        <v>528.125</v>
      </c>
    </row>
    <row r="977" spans="1:8" x14ac:dyDescent="0.2">
      <c r="A977" s="154">
        <f t="shared" si="10"/>
        <v>44817</v>
      </c>
      <c r="B977" s="153">
        <v>845.83333333333337</v>
      </c>
      <c r="C977" s="153">
        <v>858.33333333333337</v>
      </c>
      <c r="D977" s="153">
        <v>816.66666666666663</v>
      </c>
      <c r="E977" s="153">
        <v>693.83333333333337</v>
      </c>
      <c r="F977" s="153">
        <v>791.66666666666663</v>
      </c>
      <c r="G977" s="153">
        <v>791.66666666666663</v>
      </c>
      <c r="H977" s="153">
        <v>656.66666666666663</v>
      </c>
    </row>
    <row r="978" spans="1:8" x14ac:dyDescent="0.2">
      <c r="A978" s="154">
        <f t="shared" si="10"/>
        <v>44824</v>
      </c>
      <c r="B978" s="153">
        <v>971.875</v>
      </c>
      <c r="C978" s="153">
        <v>959.375</v>
      </c>
      <c r="D978" s="153">
        <v>951.625</v>
      </c>
      <c r="E978" s="153">
        <v>954.75</v>
      </c>
      <c r="F978" s="153">
        <v>979.75</v>
      </c>
      <c r="G978" s="153">
        <v>979.75</v>
      </c>
      <c r="H978" s="153">
        <v>925</v>
      </c>
    </row>
    <row r="979" spans="1:8" x14ac:dyDescent="0.2">
      <c r="A979" s="154">
        <f t="shared" si="10"/>
        <v>44831</v>
      </c>
      <c r="B979" s="153">
        <v>1167.8571428571429</v>
      </c>
      <c r="C979" s="153">
        <v>1214.2857142857142</v>
      </c>
      <c r="D979" s="153">
        <v>1157.1428571428571</v>
      </c>
      <c r="E979" s="153">
        <v>1250</v>
      </c>
      <c r="F979" s="153">
        <v>1350</v>
      </c>
      <c r="G979" s="153">
        <v>1350</v>
      </c>
      <c r="H979" s="153">
        <v>1428.5714285714287</v>
      </c>
    </row>
    <row r="980" spans="1:8" x14ac:dyDescent="0.2">
      <c r="A980" s="154">
        <f t="shared" si="10"/>
        <v>44838</v>
      </c>
      <c r="B980" s="153">
        <v>1622.2222222222222</v>
      </c>
      <c r="C980" s="153">
        <v>1836.1111111111111</v>
      </c>
      <c r="D980" s="153">
        <v>1880.5555555555557</v>
      </c>
      <c r="E980" s="153">
        <v>2266.6666666666665</v>
      </c>
      <c r="F980" s="153">
        <v>2094.4444444444443</v>
      </c>
      <c r="G980" s="153">
        <v>2094.4444444444443</v>
      </c>
      <c r="H980" s="153">
        <v>2427.7777777777778</v>
      </c>
    </row>
    <row r="981" spans="1:8" x14ac:dyDescent="0.2">
      <c r="A981" s="154">
        <f t="shared" si="10"/>
        <v>44845</v>
      </c>
      <c r="B981" s="153">
        <v>1712.5</v>
      </c>
      <c r="C981" s="153">
        <v>2025</v>
      </c>
      <c r="D981" s="153">
        <v>2075</v>
      </c>
      <c r="E981" s="153">
        <v>2653.125</v>
      </c>
      <c r="F981" s="153">
        <v>2537.5</v>
      </c>
      <c r="G981" s="153">
        <v>2537.5</v>
      </c>
      <c r="H981" s="153">
        <v>2812.5</v>
      </c>
    </row>
    <row r="982" spans="1:8" x14ac:dyDescent="0.2">
      <c r="A982" s="154">
        <f t="shared" si="10"/>
        <v>44852</v>
      </c>
      <c r="B982" s="153">
        <v>1368.75</v>
      </c>
      <c r="C982" s="153">
        <v>1850</v>
      </c>
      <c r="D982" s="153">
        <v>1937.5</v>
      </c>
      <c r="E982" s="153">
        <v>1818.75</v>
      </c>
      <c r="F982" s="153">
        <v>2118.75</v>
      </c>
      <c r="G982" s="153">
        <v>2118.75</v>
      </c>
      <c r="H982" s="153">
        <v>1978.125</v>
      </c>
    </row>
    <row r="983" spans="1:8" x14ac:dyDescent="0.2">
      <c r="A983" s="154">
        <f t="shared" si="10"/>
        <v>44859</v>
      </c>
      <c r="B983" s="153">
        <v>1683.3333333333333</v>
      </c>
      <c r="C983" s="153">
        <v>2033.3333333333333</v>
      </c>
      <c r="D983" s="153">
        <v>2066.6666666666665</v>
      </c>
      <c r="E983" s="153">
        <v>2216.6666666666665</v>
      </c>
      <c r="F983" s="153">
        <v>2477.7777777777778</v>
      </c>
      <c r="G983" s="153">
        <v>2477.7777777777778</v>
      </c>
      <c r="H983" s="153">
        <v>1877.7777777777778</v>
      </c>
    </row>
    <row r="984" spans="1:8" x14ac:dyDescent="0.2">
      <c r="A984" s="154">
        <f t="shared" si="10"/>
        <v>44866</v>
      </c>
      <c r="B984" s="153">
        <v>1362.5</v>
      </c>
      <c r="C984" s="153">
        <v>1843.75</v>
      </c>
      <c r="D984" s="153">
        <v>1925</v>
      </c>
      <c r="E984" s="153">
        <v>2007.875</v>
      </c>
      <c r="F984" s="153">
        <v>2337.5</v>
      </c>
      <c r="G984" s="153">
        <v>2337.5</v>
      </c>
      <c r="H984" s="153">
        <v>1737.5</v>
      </c>
    </row>
    <row r="985" spans="1:8" x14ac:dyDescent="0.2">
      <c r="A985" s="154">
        <f t="shared" si="10"/>
        <v>44873</v>
      </c>
      <c r="B985" s="153">
        <v>945</v>
      </c>
      <c r="C985" s="153">
        <v>1066.6666666666667</v>
      </c>
      <c r="D985" s="153">
        <v>1216.6666666666667</v>
      </c>
      <c r="E985" s="153">
        <v>1020.8333333333334</v>
      </c>
      <c r="F985" s="153">
        <v>1108.3333333333333</v>
      </c>
      <c r="G985" s="153">
        <v>1108.3333333333333</v>
      </c>
      <c r="H985" s="153">
        <v>958.33333333333337</v>
      </c>
    </row>
    <row r="986" spans="1:8" x14ac:dyDescent="0.2">
      <c r="A986" s="154">
        <f t="shared" si="10"/>
        <v>44880</v>
      </c>
      <c r="B986" s="153">
        <v>1000</v>
      </c>
      <c r="C986" s="153">
        <v>1125</v>
      </c>
      <c r="D986" s="153">
        <v>1206.25</v>
      </c>
      <c r="E986" s="153">
        <v>1025</v>
      </c>
      <c r="F986" s="153">
        <v>1106.25</v>
      </c>
      <c r="G986" s="153">
        <v>1106.25</v>
      </c>
      <c r="H986" s="153">
        <v>951.625</v>
      </c>
    </row>
    <row r="987" spans="1:8" x14ac:dyDescent="0.2">
      <c r="A987" s="154">
        <f t="shared" si="10"/>
        <v>44887</v>
      </c>
      <c r="B987" s="153" t="s">
        <v>22</v>
      </c>
      <c r="C987" s="153">
        <v>942.85714285714289</v>
      </c>
      <c r="D987" s="153">
        <v>944.44444444444446</v>
      </c>
      <c r="E987" s="153">
        <v>850</v>
      </c>
      <c r="F987" s="153">
        <v>943.05555555555554</v>
      </c>
      <c r="G987" s="153">
        <v>943.05555555555554</v>
      </c>
      <c r="H987" s="153">
        <v>820.83333333333337</v>
      </c>
    </row>
    <row r="988" spans="1:8" x14ac:dyDescent="0.2">
      <c r="A988" s="154">
        <f t="shared" si="10"/>
        <v>44894</v>
      </c>
      <c r="B988" s="153" t="s">
        <v>22</v>
      </c>
      <c r="C988" s="153">
        <v>842.5</v>
      </c>
      <c r="D988" s="153">
        <v>939.0625</v>
      </c>
      <c r="E988" s="153">
        <v>842.33749999999998</v>
      </c>
      <c r="F988" s="153">
        <v>892.1875</v>
      </c>
      <c r="G988" s="153">
        <v>892.1875</v>
      </c>
      <c r="H988" s="153">
        <v>740.625</v>
      </c>
    </row>
    <row r="989" spans="1:8" x14ac:dyDescent="0.2">
      <c r="A989" s="154">
        <f t="shared" si="10"/>
        <v>44901</v>
      </c>
      <c r="B989" s="153" t="s">
        <v>22</v>
      </c>
      <c r="C989" s="153">
        <v>830</v>
      </c>
      <c r="D989" s="153">
        <v>877.77777777777783</v>
      </c>
      <c r="E989" s="153">
        <v>805.55555555555554</v>
      </c>
      <c r="F989" s="153">
        <v>811.11111111111109</v>
      </c>
      <c r="G989" s="153">
        <v>811.11111111111109</v>
      </c>
      <c r="H989" s="153">
        <v>708.33333333333337</v>
      </c>
    </row>
    <row r="990" spans="1:8" x14ac:dyDescent="0.2">
      <c r="A990" s="154">
        <f t="shared" si="10"/>
        <v>44908</v>
      </c>
      <c r="B990" s="153" t="s">
        <v>22</v>
      </c>
      <c r="C990" s="153">
        <v>825</v>
      </c>
      <c r="D990" s="153">
        <v>915.625</v>
      </c>
      <c r="E990" s="153">
        <v>851.5625</v>
      </c>
      <c r="F990" s="153">
        <v>831.25</v>
      </c>
      <c r="G990" s="153">
        <v>831.25</v>
      </c>
      <c r="H990" s="153">
        <v>695.3125</v>
      </c>
    </row>
    <row r="991" spans="1:8" x14ac:dyDescent="0.2">
      <c r="A991" s="154">
        <f t="shared" si="10"/>
        <v>44915</v>
      </c>
      <c r="B991" s="153" t="s">
        <v>22</v>
      </c>
      <c r="C991" s="153">
        <v>835</v>
      </c>
      <c r="D991" s="153">
        <v>936.07142857142856</v>
      </c>
      <c r="E991" s="153">
        <v>842.85714285714289</v>
      </c>
      <c r="F991" s="153">
        <v>808.92857142857144</v>
      </c>
      <c r="G991" s="153">
        <v>808.92857142857144</v>
      </c>
      <c r="H991" s="153">
        <v>650</v>
      </c>
    </row>
    <row r="992" spans="1:8" x14ac:dyDescent="0.2">
      <c r="A992" s="154">
        <f t="shared" si="10"/>
        <v>44922</v>
      </c>
      <c r="B992" s="153" t="s">
        <v>22</v>
      </c>
      <c r="C992" s="153" t="s">
        <v>22</v>
      </c>
      <c r="D992" s="153">
        <v>925.41666666666663</v>
      </c>
      <c r="E992" s="153">
        <v>825</v>
      </c>
      <c r="F992" s="153">
        <v>795.83333333333337</v>
      </c>
      <c r="G992" s="153">
        <v>795.83333333333337</v>
      </c>
      <c r="H992" s="153">
        <v>620.83333333333337</v>
      </c>
    </row>
    <row r="993" spans="1:8" x14ac:dyDescent="0.2">
      <c r="A993" s="154">
        <f t="shared" si="10"/>
        <v>44929</v>
      </c>
      <c r="B993" s="153" t="s">
        <v>22</v>
      </c>
      <c r="C993" s="153" t="s">
        <v>22</v>
      </c>
      <c r="D993" s="153">
        <v>885.9375</v>
      </c>
      <c r="E993" s="153">
        <v>725</v>
      </c>
      <c r="F993" s="153">
        <v>740.625</v>
      </c>
      <c r="G993" s="153">
        <v>740.625</v>
      </c>
      <c r="H993" s="153">
        <v>545.3125</v>
      </c>
    </row>
    <row r="994" spans="1:8" x14ac:dyDescent="0.2">
      <c r="A994" s="154">
        <f t="shared" si="10"/>
        <v>44936</v>
      </c>
      <c r="B994" s="153" t="s">
        <v>22</v>
      </c>
      <c r="C994" s="153" t="s">
        <v>22</v>
      </c>
      <c r="D994" s="153">
        <v>684.375</v>
      </c>
      <c r="E994" s="153">
        <v>540.625</v>
      </c>
      <c r="F994" s="153">
        <v>593.75</v>
      </c>
      <c r="G994" s="153">
        <v>593.75</v>
      </c>
      <c r="H994" s="153">
        <v>443.75</v>
      </c>
    </row>
    <row r="995" spans="1:8" x14ac:dyDescent="0.2">
      <c r="A995" s="154">
        <f t="shared" si="10"/>
        <v>44943</v>
      </c>
      <c r="B995" s="153" t="s">
        <v>22</v>
      </c>
      <c r="C995" s="153" t="s">
        <v>22</v>
      </c>
      <c r="D995" s="153">
        <v>630</v>
      </c>
      <c r="E995" s="153">
        <v>483.125</v>
      </c>
      <c r="F995" s="153">
        <v>526.5625</v>
      </c>
      <c r="G995" s="153">
        <v>526.5625</v>
      </c>
      <c r="H995" s="153">
        <v>371.875</v>
      </c>
    </row>
    <row r="996" spans="1:8" x14ac:dyDescent="0.2">
      <c r="A996" s="154">
        <f t="shared" si="10"/>
        <v>44950</v>
      </c>
      <c r="B996" s="153" t="s">
        <v>22</v>
      </c>
      <c r="C996" s="153" t="s">
        <v>22</v>
      </c>
      <c r="D996" s="153">
        <v>655.55555555555554</v>
      </c>
      <c r="E996" s="153">
        <v>446.94444444444446</v>
      </c>
      <c r="F996" s="153">
        <v>529.16666666666663</v>
      </c>
      <c r="G996" s="153">
        <v>529.16666666666663</v>
      </c>
      <c r="H996" s="153">
        <v>359.72222222222223</v>
      </c>
    </row>
    <row r="997" spans="1:8" x14ac:dyDescent="0.2">
      <c r="A997" s="154">
        <f t="shared" si="10"/>
        <v>44957</v>
      </c>
      <c r="B997" s="153" t="s">
        <v>22</v>
      </c>
      <c r="C997" s="153" t="s">
        <v>22</v>
      </c>
      <c r="D997" s="153">
        <v>669.64285714285711</v>
      </c>
      <c r="E997" s="153">
        <v>470.71428571428572</v>
      </c>
      <c r="F997" s="153">
        <v>541.96428571428567</v>
      </c>
      <c r="G997" s="153">
        <v>541.96428571428567</v>
      </c>
      <c r="H997" s="153">
        <v>369.64285714285717</v>
      </c>
    </row>
    <row r="998" spans="1:8" x14ac:dyDescent="0.2">
      <c r="A998" s="154">
        <f t="shared" si="10"/>
        <v>44964</v>
      </c>
      <c r="B998" s="153" t="s">
        <v>22</v>
      </c>
      <c r="C998" s="153" t="s">
        <v>22</v>
      </c>
      <c r="D998" s="153">
        <v>598.88888888888891</v>
      </c>
      <c r="E998" s="153">
        <v>464.72222222222223</v>
      </c>
      <c r="F998" s="153">
        <v>519.72222222222217</v>
      </c>
      <c r="G998" s="153">
        <v>519.72222222222217</v>
      </c>
      <c r="H998" s="153">
        <v>347.5</v>
      </c>
    </row>
    <row r="999" spans="1:8" x14ac:dyDescent="0.2">
      <c r="A999" s="154">
        <f t="shared" si="10"/>
        <v>44971</v>
      </c>
      <c r="B999" s="153" t="s">
        <v>22</v>
      </c>
      <c r="C999" s="153" t="s">
        <v>22</v>
      </c>
      <c r="D999" s="153">
        <v>512.5</v>
      </c>
      <c r="E999" s="153">
        <v>387.5</v>
      </c>
      <c r="F999" s="153">
        <v>487.5</v>
      </c>
      <c r="G999" s="153">
        <v>487.5</v>
      </c>
      <c r="H999" s="153">
        <v>316.07142857142856</v>
      </c>
    </row>
    <row r="1000" spans="1:8" x14ac:dyDescent="0.2">
      <c r="A1000" s="154">
        <f t="shared" si="10"/>
        <v>44978</v>
      </c>
      <c r="B1000" s="153" t="s">
        <v>22</v>
      </c>
      <c r="C1000" s="153" t="s">
        <v>22</v>
      </c>
      <c r="D1000" s="153">
        <v>502.1875</v>
      </c>
      <c r="E1000" s="153">
        <v>374.84375</v>
      </c>
      <c r="F1000" s="153">
        <v>453.4375</v>
      </c>
      <c r="G1000" s="153">
        <v>453.4375</v>
      </c>
      <c r="H1000" s="153">
        <v>305.3125</v>
      </c>
    </row>
    <row r="1001" spans="1:8" x14ac:dyDescent="0.2">
      <c r="A1001" s="154">
        <f t="shared" si="10"/>
        <v>44985</v>
      </c>
      <c r="B1001" s="153" t="s">
        <v>22</v>
      </c>
      <c r="C1001" s="153">
        <v>505</v>
      </c>
      <c r="D1001" s="153">
        <v>475.83333333333331</v>
      </c>
      <c r="E1001" s="153">
        <v>356.94444444444446</v>
      </c>
      <c r="F1001" s="153">
        <v>410.27777777777777</v>
      </c>
      <c r="G1001" s="153">
        <v>410.27777777777777</v>
      </c>
      <c r="H1001" s="153">
        <v>292.5</v>
      </c>
    </row>
    <row r="1002" spans="1:8" x14ac:dyDescent="0.2">
      <c r="A1002" s="154">
        <f t="shared" si="10"/>
        <v>44992</v>
      </c>
      <c r="B1002" s="153" t="s">
        <v>22</v>
      </c>
      <c r="C1002" s="153">
        <v>518.75</v>
      </c>
      <c r="D1002" s="153">
        <v>487.1875</v>
      </c>
      <c r="E1002" s="153">
        <v>352.96875</v>
      </c>
      <c r="F1002" s="153">
        <v>409.6875</v>
      </c>
      <c r="G1002" s="153">
        <v>409.6875</v>
      </c>
      <c r="H1002" s="153">
        <v>290.3125</v>
      </c>
    </row>
    <row r="1003" spans="1:8" x14ac:dyDescent="0.2">
      <c r="A1003" s="154">
        <f t="shared" si="10"/>
        <v>44999</v>
      </c>
      <c r="B1003" s="153" t="s">
        <v>22</v>
      </c>
      <c r="C1003" s="153">
        <v>510</v>
      </c>
      <c r="D1003" s="153">
        <v>497.5</v>
      </c>
      <c r="E1003" s="153">
        <v>391.60714285714283</v>
      </c>
      <c r="F1003" s="153">
        <v>410.35714285714283</v>
      </c>
      <c r="G1003" s="153">
        <v>410.35714285714283</v>
      </c>
      <c r="H1003" s="153">
        <v>301.42857142857144</v>
      </c>
    </row>
    <row r="1004" spans="1:8" x14ac:dyDescent="0.2">
      <c r="A1004" s="154">
        <f t="shared" si="10"/>
        <v>45006</v>
      </c>
      <c r="B1004" s="153">
        <v>550.83333333333337</v>
      </c>
      <c r="C1004" s="153">
        <v>547.5</v>
      </c>
      <c r="D1004" s="153">
        <v>530</v>
      </c>
      <c r="E1004" s="153">
        <v>436.42857142857144</v>
      </c>
      <c r="F1004" s="153">
        <v>430.35714285714283</v>
      </c>
      <c r="G1004" s="153">
        <v>430.35714285714283</v>
      </c>
      <c r="H1004" s="153">
        <v>337.85714285714283</v>
      </c>
    </row>
    <row r="1005" spans="1:8" x14ac:dyDescent="0.2">
      <c r="A1005" s="154">
        <f t="shared" si="10"/>
        <v>45013</v>
      </c>
      <c r="B1005" s="153">
        <v>592.5</v>
      </c>
      <c r="C1005" s="153">
        <v>584.0625</v>
      </c>
      <c r="D1005" s="153">
        <v>571.25</v>
      </c>
      <c r="E1005" s="153">
        <v>439.375</v>
      </c>
      <c r="F1005" s="153">
        <v>434.6875</v>
      </c>
      <c r="G1005" s="153">
        <v>434.6875</v>
      </c>
      <c r="H1005" s="153">
        <v>361.5625</v>
      </c>
    </row>
    <row r="1006" spans="1:8" x14ac:dyDescent="0.2">
      <c r="A1006" s="154">
        <f t="shared" si="10"/>
        <v>45020</v>
      </c>
      <c r="B1006" s="153">
        <v>585.41666666666663</v>
      </c>
      <c r="C1006" s="153">
        <v>565.625</v>
      </c>
      <c r="D1006" s="153">
        <v>560.625</v>
      </c>
      <c r="E1006" s="153">
        <v>404.375</v>
      </c>
      <c r="F1006" s="153">
        <v>435.9375</v>
      </c>
      <c r="G1006" s="153">
        <v>435.9375</v>
      </c>
      <c r="H1006" s="153">
        <v>331.5625</v>
      </c>
    </row>
    <row r="1007" spans="1:8" x14ac:dyDescent="0.2">
      <c r="A1007" s="154">
        <f t="shared" si="10"/>
        <v>45027</v>
      </c>
      <c r="B1007" s="153">
        <v>580</v>
      </c>
      <c r="C1007" s="153">
        <v>550.3125</v>
      </c>
      <c r="D1007" s="153">
        <v>531.25</v>
      </c>
      <c r="E1007" s="153">
        <v>380.78125</v>
      </c>
      <c r="F1007" s="153">
        <v>419.0625</v>
      </c>
      <c r="G1007" s="153">
        <v>419.0625</v>
      </c>
      <c r="H1007" s="153">
        <v>323.4375</v>
      </c>
    </row>
    <row r="1008" spans="1:8" x14ac:dyDescent="0.2">
      <c r="A1008" s="154">
        <f t="shared" si="10"/>
        <v>45034</v>
      </c>
      <c r="B1008" s="153">
        <v>545.83333333333337</v>
      </c>
      <c r="C1008" s="153">
        <v>509.64285714285717</v>
      </c>
      <c r="D1008" s="153">
        <v>466.5625</v>
      </c>
      <c r="E1008" s="153">
        <v>345</v>
      </c>
      <c r="F1008" s="153">
        <v>370.9375</v>
      </c>
      <c r="G1008" s="153">
        <v>370.9375</v>
      </c>
      <c r="H1008" s="153">
        <v>304.6875</v>
      </c>
    </row>
    <row r="1009" spans="1:10" x14ac:dyDescent="0.2">
      <c r="A1009" s="154">
        <f t="shared" si="10"/>
        <v>45041</v>
      </c>
      <c r="B1009" s="153" t="s">
        <v>22</v>
      </c>
      <c r="C1009" s="153" t="s">
        <v>22</v>
      </c>
      <c r="D1009" s="153">
        <v>411.42857142857144</v>
      </c>
      <c r="E1009" s="153">
        <v>307.85714285714283</v>
      </c>
      <c r="F1009" s="153">
        <v>330.35714285714283</v>
      </c>
      <c r="G1009" s="153">
        <v>330.35714285714283</v>
      </c>
      <c r="H1009" s="153">
        <v>274.28571428571428</v>
      </c>
      <c r="J1009" s="3" t="s">
        <v>21</v>
      </c>
    </row>
    <row r="1010" spans="1:10" x14ac:dyDescent="0.2">
      <c r="A1010" s="154">
        <f t="shared" si="10"/>
        <v>45048</v>
      </c>
      <c r="B1010" s="153">
        <v>487</v>
      </c>
      <c r="C1010" s="153">
        <v>440</v>
      </c>
      <c r="D1010" s="153">
        <v>350.3125</v>
      </c>
      <c r="E1010" s="153">
        <v>265.3125</v>
      </c>
      <c r="F1010" s="153">
        <v>296.5625</v>
      </c>
      <c r="G1010" s="153">
        <v>296.5625</v>
      </c>
      <c r="H1010" s="153">
        <v>251.25</v>
      </c>
    </row>
    <row r="1011" spans="1:10" x14ac:dyDescent="0.2">
      <c r="A1011" s="154">
        <f t="shared" si="10"/>
        <v>45055</v>
      </c>
      <c r="B1011" s="153">
        <v>447.5</v>
      </c>
      <c r="C1011" s="153">
        <v>387.1875</v>
      </c>
      <c r="D1011" s="153">
        <v>287.1875</v>
      </c>
      <c r="E1011" s="153">
        <v>222.5</v>
      </c>
      <c r="F1011" s="153">
        <v>270.9375</v>
      </c>
      <c r="G1011" s="153">
        <v>270.9375</v>
      </c>
      <c r="H1011" s="153">
        <v>230.9375</v>
      </c>
    </row>
    <row r="1012" spans="1:10" x14ac:dyDescent="0.2">
      <c r="A1012" s="154">
        <f t="shared" si="10"/>
        <v>45062</v>
      </c>
      <c r="B1012" s="153">
        <v>444.64285714285717</v>
      </c>
      <c r="C1012" s="153">
        <v>342.5</v>
      </c>
      <c r="D1012" s="153">
        <v>288.4375</v>
      </c>
      <c r="E1012" s="153">
        <v>226.25</v>
      </c>
      <c r="F1012" s="153">
        <v>260.9375</v>
      </c>
      <c r="G1012" s="153">
        <v>260.9375</v>
      </c>
      <c r="H1012" s="153">
        <v>224.6875</v>
      </c>
    </row>
    <row r="1013" spans="1:10" x14ac:dyDescent="0.2">
      <c r="A1013" s="154">
        <f t="shared" si="10"/>
        <v>45069</v>
      </c>
      <c r="B1013" s="153">
        <v>407.14285714285717</v>
      </c>
      <c r="C1013" s="153">
        <v>318.92857142857144</v>
      </c>
      <c r="D1013" s="153">
        <v>272.5</v>
      </c>
      <c r="E1013" s="153">
        <v>211.42857142857142</v>
      </c>
      <c r="F1013" s="153">
        <v>226.78571428571428</v>
      </c>
      <c r="G1013" s="153">
        <v>226.78571428571428</v>
      </c>
      <c r="H1013" s="153">
        <v>211.42857142857142</v>
      </c>
    </row>
    <row r="1014" spans="1:10" x14ac:dyDescent="0.2">
      <c r="A1014" s="154">
        <f t="shared" si="10"/>
        <v>45076</v>
      </c>
      <c r="B1014" s="153">
        <v>361.25</v>
      </c>
      <c r="C1014" s="153">
        <v>289.0625</v>
      </c>
      <c r="D1014" s="153">
        <v>254.6875</v>
      </c>
      <c r="E1014" s="153">
        <v>203.125</v>
      </c>
      <c r="F1014" s="153">
        <v>222.8125</v>
      </c>
      <c r="G1014" s="153">
        <v>222.8125</v>
      </c>
      <c r="H1014" s="153">
        <v>210</v>
      </c>
    </row>
    <row r="1015" spans="1:10" x14ac:dyDescent="0.2">
      <c r="A1015" s="154">
        <f t="shared" si="10"/>
        <v>45083</v>
      </c>
      <c r="B1015" s="153">
        <v>351.07142857142856</v>
      </c>
      <c r="C1015" s="153">
        <v>281.25</v>
      </c>
      <c r="D1015" s="153">
        <v>244.64285714285714</v>
      </c>
      <c r="E1015" s="153">
        <v>202.14285714285714</v>
      </c>
      <c r="F1015" s="153">
        <v>220</v>
      </c>
      <c r="G1015" s="153">
        <v>220</v>
      </c>
      <c r="H1015" s="153">
        <v>209.28571428571428</v>
      </c>
    </row>
    <row r="1016" spans="1:10" x14ac:dyDescent="0.2">
      <c r="A1016" s="154">
        <f t="shared" si="10"/>
        <v>45090</v>
      </c>
      <c r="B1016" s="153">
        <v>346.78571428571428</v>
      </c>
      <c r="C1016" s="153">
        <v>268.21428571428572</v>
      </c>
      <c r="D1016" s="153">
        <v>236.42857142857142</v>
      </c>
      <c r="E1016" s="153">
        <v>206.60714285714286</v>
      </c>
      <c r="F1016" s="153">
        <v>224.28571428571428</v>
      </c>
      <c r="G1016" s="153">
        <v>224.28571428571428</v>
      </c>
      <c r="H1016" s="153">
        <v>207.85714285714286</v>
      </c>
    </row>
    <row r="1017" spans="1:10" x14ac:dyDescent="0.2">
      <c r="A1017" s="154">
        <f t="shared" si="10"/>
        <v>45097</v>
      </c>
      <c r="B1017" s="153">
        <v>319.64285714285717</v>
      </c>
      <c r="C1017" s="153">
        <v>267.5</v>
      </c>
      <c r="D1017" s="153">
        <v>238.57142857142858</v>
      </c>
      <c r="E1017" s="153">
        <v>218.57142857142858</v>
      </c>
      <c r="F1017" s="153">
        <v>223.57142857142858</v>
      </c>
      <c r="G1017" s="153">
        <v>223.57142857142858</v>
      </c>
      <c r="H1017" s="153">
        <v>211.42857142857142</v>
      </c>
    </row>
    <row r="1018" spans="1:10" x14ac:dyDescent="0.2">
      <c r="A1018" s="154">
        <f t="shared" si="10"/>
        <v>45104</v>
      </c>
      <c r="B1018" s="153">
        <v>322.5</v>
      </c>
      <c r="C1018" s="153">
        <v>269.58333333333331</v>
      </c>
      <c r="D1018" s="153">
        <v>242.08333333333334</v>
      </c>
      <c r="E1018" s="153">
        <v>223.33333333333334</v>
      </c>
      <c r="F1018" s="153">
        <v>233.33333333333334</v>
      </c>
      <c r="G1018" s="153">
        <v>233.33333333333334</v>
      </c>
      <c r="H1018" s="153">
        <v>231.66666666666666</v>
      </c>
    </row>
    <row r="1019" spans="1:10" x14ac:dyDescent="0.2">
      <c r="A1019" s="154">
        <f t="shared" si="10"/>
        <v>45111</v>
      </c>
      <c r="B1019" s="153">
        <v>329.0625</v>
      </c>
      <c r="C1019" s="153">
        <v>289.72222222222223</v>
      </c>
      <c r="D1019" s="153">
        <v>258.61111111111109</v>
      </c>
      <c r="E1019" s="153">
        <v>243.19444444444446</v>
      </c>
      <c r="F1019" s="153">
        <v>233.05555555555554</v>
      </c>
      <c r="G1019" s="153">
        <v>233.05555555555554</v>
      </c>
      <c r="H1019" s="153">
        <v>234.16666666666666</v>
      </c>
    </row>
    <row r="1020" spans="1:10" x14ac:dyDescent="0.2">
      <c r="A1020" s="154">
        <f t="shared" si="10"/>
        <v>45118</v>
      </c>
      <c r="B1020" s="153">
        <v>370.35714285714283</v>
      </c>
      <c r="C1020" s="153">
        <v>318.75</v>
      </c>
      <c r="D1020" s="153">
        <v>310.3125</v>
      </c>
      <c r="E1020" s="153">
        <v>269.6875</v>
      </c>
      <c r="F1020" s="153">
        <v>257.5</v>
      </c>
      <c r="G1020" s="153">
        <v>257.5</v>
      </c>
      <c r="H1020" s="153">
        <v>248.125</v>
      </c>
    </row>
    <row r="1021" spans="1:10" x14ac:dyDescent="0.2">
      <c r="A1021" s="154">
        <f t="shared" si="10"/>
        <v>45125</v>
      </c>
      <c r="B1021" s="153">
        <v>391.07142857142856</v>
      </c>
      <c r="C1021" s="153">
        <v>383.75</v>
      </c>
      <c r="D1021" s="153">
        <v>367.85714285714283</v>
      </c>
      <c r="E1021" s="153">
        <v>313.75</v>
      </c>
      <c r="F1021" s="153">
        <v>296.07142857142856</v>
      </c>
      <c r="G1021" s="153">
        <v>296.07142857142856</v>
      </c>
      <c r="H1021" s="153">
        <v>291.78571428571428</v>
      </c>
    </row>
    <row r="1022" spans="1:10" x14ac:dyDescent="0.2">
      <c r="A1022" s="154">
        <f t="shared" si="10"/>
        <v>45132</v>
      </c>
      <c r="B1022" s="153">
        <v>421.5625</v>
      </c>
      <c r="C1022" s="153">
        <v>397.03125</v>
      </c>
      <c r="D1022" s="153">
        <v>380.9375</v>
      </c>
      <c r="E1022" s="153">
        <v>340</v>
      </c>
      <c r="F1022" s="153">
        <v>316.5625</v>
      </c>
      <c r="G1022" s="153">
        <v>316.5625</v>
      </c>
      <c r="H1022" s="153">
        <v>317.1875</v>
      </c>
    </row>
    <row r="1023" spans="1:10" x14ac:dyDescent="0.2">
      <c r="A1023" s="154">
        <f t="shared" si="10"/>
        <v>45139</v>
      </c>
      <c r="B1023" s="153">
        <v>458.92857142857144</v>
      </c>
      <c r="C1023" s="153">
        <v>404.0625</v>
      </c>
      <c r="D1023" s="153">
        <v>394.6875</v>
      </c>
      <c r="E1023" s="153">
        <v>353.75</v>
      </c>
      <c r="F1023" s="153">
        <v>337.8125</v>
      </c>
      <c r="G1023" s="153">
        <v>337.8125</v>
      </c>
      <c r="H1023" s="153">
        <v>335.9375</v>
      </c>
    </row>
    <row r="1024" spans="1:10" x14ac:dyDescent="0.2">
      <c r="A1024" s="154">
        <f t="shared" si="10"/>
        <v>45146</v>
      </c>
      <c r="B1024" s="153">
        <v>456.25</v>
      </c>
      <c r="C1024" s="153">
        <v>417.1875</v>
      </c>
      <c r="D1024" s="153">
        <v>412.5</v>
      </c>
      <c r="E1024" s="153">
        <v>354.375</v>
      </c>
      <c r="F1024" s="153">
        <v>381.25</v>
      </c>
      <c r="G1024" s="153">
        <v>381.25</v>
      </c>
      <c r="H1024" s="153">
        <v>388.75</v>
      </c>
    </row>
    <row r="1025" spans="1:8" x14ac:dyDescent="0.2">
      <c r="A1025" s="154">
        <f t="shared" si="10"/>
        <v>45153</v>
      </c>
      <c r="B1025" s="153">
        <v>465</v>
      </c>
      <c r="C1025" s="153">
        <v>401.78571428571428</v>
      </c>
      <c r="D1025" s="153">
        <v>401.78571428571428</v>
      </c>
      <c r="E1025" s="153">
        <v>358.57142857142856</v>
      </c>
      <c r="F1025" s="153">
        <v>396.07142857142856</v>
      </c>
      <c r="G1025" s="153">
        <v>396.07142857142856</v>
      </c>
      <c r="H1025" s="153">
        <v>387.85714285714283</v>
      </c>
    </row>
    <row r="1026" spans="1:8" x14ac:dyDescent="0.2">
      <c r="A1026" s="154">
        <f t="shared" si="10"/>
        <v>45160</v>
      </c>
      <c r="B1026" s="153">
        <v>475.35714285714283</v>
      </c>
      <c r="C1026" s="153">
        <v>414.64285714285717</v>
      </c>
      <c r="D1026" s="153">
        <v>397.85714285714283</v>
      </c>
      <c r="E1026" s="153">
        <v>392.32142857142856</v>
      </c>
      <c r="F1026" s="153">
        <v>408.92857142857144</v>
      </c>
      <c r="G1026" s="153">
        <v>408.92857142857144</v>
      </c>
      <c r="H1026" s="153">
        <v>413.92857142857144</v>
      </c>
    </row>
    <row r="1027" spans="1:8" x14ac:dyDescent="0.2">
      <c r="A1027" s="154">
        <f t="shared" si="10"/>
        <v>45167</v>
      </c>
      <c r="B1027" s="153">
        <v>610.71428571428567</v>
      </c>
      <c r="C1027" s="153">
        <v>587.5</v>
      </c>
      <c r="D1027" s="153">
        <v>584.375</v>
      </c>
      <c r="E1027" s="153">
        <v>584.6875</v>
      </c>
      <c r="F1027" s="153">
        <v>578.125</v>
      </c>
      <c r="G1027" s="153">
        <v>578.125</v>
      </c>
      <c r="H1027" s="153">
        <v>754.6875</v>
      </c>
    </row>
    <row r="1028" spans="1:8" x14ac:dyDescent="0.2">
      <c r="A1028" s="154">
        <f t="shared" si="10"/>
        <v>45174</v>
      </c>
      <c r="B1028" s="153">
        <v>673.21428571428567</v>
      </c>
      <c r="C1028" s="153">
        <v>641.07142857142856</v>
      </c>
      <c r="D1028" s="153">
        <v>644.64285714285711</v>
      </c>
      <c r="E1028" s="153">
        <v>637.85714285714289</v>
      </c>
      <c r="F1028" s="153">
        <v>641.07142857142856</v>
      </c>
      <c r="G1028" s="153">
        <v>641.07142857142856</v>
      </c>
      <c r="H1028" s="153">
        <v>695</v>
      </c>
    </row>
    <row r="1029" spans="1:8" x14ac:dyDescent="0.2">
      <c r="A1029" s="154">
        <f t="shared" si="10"/>
        <v>45181</v>
      </c>
      <c r="B1029" s="153">
        <v>817.5</v>
      </c>
      <c r="C1029" s="153">
        <v>743.75</v>
      </c>
      <c r="D1029" s="153">
        <v>764.58333333333337</v>
      </c>
      <c r="E1029" s="153">
        <v>720.83333333333337</v>
      </c>
      <c r="F1029" s="153">
        <v>743.75</v>
      </c>
      <c r="G1029" s="153">
        <v>743.75</v>
      </c>
      <c r="H1029" s="153">
        <v>818.75</v>
      </c>
    </row>
    <row r="1030" spans="1:8" x14ac:dyDescent="0.2">
      <c r="A1030" s="154">
        <f t="shared" si="10"/>
        <v>45188</v>
      </c>
      <c r="B1030" s="153">
        <v>825</v>
      </c>
      <c r="C1030" s="153">
        <v>853.47222222222217</v>
      </c>
      <c r="D1030" s="153">
        <v>838.61111111111109</v>
      </c>
      <c r="E1030" s="153">
        <v>961.11111111111109</v>
      </c>
      <c r="F1030" s="153">
        <v>969.44444444444446</v>
      </c>
      <c r="G1030" s="153">
        <v>969.44444444444446</v>
      </c>
      <c r="H1030" s="153">
        <v>1033.3333333333333</v>
      </c>
    </row>
    <row r="1031" spans="1:8" x14ac:dyDescent="0.2">
      <c r="A1031" s="154">
        <f t="shared" si="10"/>
        <v>45195</v>
      </c>
      <c r="B1031" s="153">
        <v>903.125</v>
      </c>
      <c r="C1031" s="153">
        <v>975</v>
      </c>
      <c r="D1031" s="153">
        <v>1000</v>
      </c>
      <c r="E1031" s="153">
        <v>1326.3888888888889</v>
      </c>
      <c r="F1031" s="153">
        <v>1169.4444444444443</v>
      </c>
      <c r="G1031" s="153">
        <v>1169.4444444444443</v>
      </c>
      <c r="H1031" s="153">
        <v>1688.8888888888889</v>
      </c>
    </row>
    <row r="1032" spans="1:8" x14ac:dyDescent="0.2">
      <c r="A1032" s="154">
        <f>7+A1031</f>
        <v>45202</v>
      </c>
      <c r="B1032" s="153">
        <v>857.14285714285711</v>
      </c>
      <c r="C1032" s="153">
        <v>996.875</v>
      </c>
      <c r="D1032" s="153">
        <v>987.5</v>
      </c>
      <c r="E1032" s="153">
        <v>956.25</v>
      </c>
      <c r="F1032" s="153">
        <v>1012.5</v>
      </c>
      <c r="G1032" s="153">
        <v>1012.5</v>
      </c>
      <c r="H1032" s="153">
        <v>1093.75</v>
      </c>
    </row>
    <row r="1033" spans="1:8" x14ac:dyDescent="0.2">
      <c r="A1033" s="154">
        <f t="shared" si="10"/>
        <v>45209</v>
      </c>
      <c r="B1033" s="153">
        <v>618.88888888888891</v>
      </c>
      <c r="C1033" s="153">
        <v>650.27777777777783</v>
      </c>
      <c r="D1033" s="153">
        <v>657.5</v>
      </c>
      <c r="E1033" s="153">
        <v>641.66666666666663</v>
      </c>
      <c r="F1033" s="153">
        <v>693.05555555555554</v>
      </c>
      <c r="G1033" s="153">
        <v>693.05555555555554</v>
      </c>
      <c r="H1033" s="153">
        <v>624.44444444444446</v>
      </c>
    </row>
    <row r="1034" spans="1:8" x14ac:dyDescent="0.2">
      <c r="A1034" s="154">
        <f t="shared" si="10"/>
        <v>45216</v>
      </c>
      <c r="B1034" s="153">
        <v>565.35714285714289</v>
      </c>
      <c r="C1034" s="153">
        <v>579.64285714285711</v>
      </c>
      <c r="D1034" s="153">
        <v>585.71428571428567</v>
      </c>
      <c r="E1034" s="153">
        <v>577.85714285714289</v>
      </c>
      <c r="F1034" s="153">
        <v>607.14285714285711</v>
      </c>
      <c r="G1034" s="153">
        <v>607.14285714285711</v>
      </c>
      <c r="H1034" s="153">
        <v>546.42857142857144</v>
      </c>
    </row>
    <row r="1035" spans="1:8" x14ac:dyDescent="0.2">
      <c r="A1035" s="154">
        <f t="shared" si="10"/>
        <v>45223</v>
      </c>
      <c r="B1035" s="153">
        <v>520</v>
      </c>
      <c r="C1035" s="153">
        <v>580.71428571428567</v>
      </c>
      <c r="D1035" s="153">
        <v>635.71428571428567</v>
      </c>
      <c r="E1035" s="153">
        <v>580.35714285714289</v>
      </c>
      <c r="F1035" s="153">
        <v>708.92857142857144</v>
      </c>
      <c r="G1035" s="153">
        <v>708.92857142857144</v>
      </c>
      <c r="H1035" s="153">
        <v>521.42857142857144</v>
      </c>
    </row>
    <row r="1036" spans="1:8" x14ac:dyDescent="0.2">
      <c r="A1036" s="154">
        <f t="shared" si="10"/>
        <v>45230</v>
      </c>
      <c r="B1036" s="153">
        <v>502.14285714285717</v>
      </c>
      <c r="C1036" s="153">
        <v>518.75</v>
      </c>
      <c r="D1036" s="153">
        <v>563.125</v>
      </c>
      <c r="E1036" s="153">
        <v>548.4375</v>
      </c>
      <c r="F1036" s="153">
        <v>659.375</v>
      </c>
      <c r="G1036" s="153">
        <v>659.375</v>
      </c>
      <c r="H1036" s="153">
        <v>467.5</v>
      </c>
    </row>
    <row r="1037" spans="1:8" x14ac:dyDescent="0.2">
      <c r="A1037" s="154">
        <f t="shared" si="10"/>
        <v>45237</v>
      </c>
      <c r="B1037" s="153">
        <v>483</v>
      </c>
      <c r="C1037" s="153">
        <v>485</v>
      </c>
      <c r="D1037" s="153">
        <v>512.5</v>
      </c>
      <c r="E1037" s="153">
        <v>466.66666666666669</v>
      </c>
      <c r="F1037" s="153">
        <v>587.5</v>
      </c>
      <c r="G1037" s="153">
        <v>587.5</v>
      </c>
      <c r="H1037" s="153">
        <v>402.08333333333331</v>
      </c>
    </row>
    <row r="1038" spans="1:8" x14ac:dyDescent="0.2">
      <c r="A1038" s="154">
        <f t="shared" si="10"/>
        <v>45244</v>
      </c>
      <c r="B1038" s="153">
        <v>506.25</v>
      </c>
      <c r="C1038" s="153">
        <v>493.05555555555554</v>
      </c>
      <c r="D1038" s="153">
        <v>495.27777777777777</v>
      </c>
      <c r="E1038" s="153">
        <v>445.83333333333331</v>
      </c>
      <c r="F1038" s="153">
        <v>611.11111111111109</v>
      </c>
      <c r="G1038" s="153">
        <v>611.11111111111109</v>
      </c>
      <c r="H1038" s="153">
        <v>396.11111111111109</v>
      </c>
    </row>
    <row r="1039" spans="1:8" x14ac:dyDescent="0.2">
      <c r="A1039" s="154">
        <f t="shared" si="10"/>
        <v>45251</v>
      </c>
      <c r="B1039" s="153">
        <v>491.66666666666669</v>
      </c>
      <c r="C1039" s="153">
        <v>454.375</v>
      </c>
      <c r="D1039" s="153">
        <v>462.5</v>
      </c>
      <c r="E1039" s="153">
        <v>393.125</v>
      </c>
      <c r="F1039" s="153">
        <v>476.875</v>
      </c>
      <c r="G1039" s="153">
        <v>476.875</v>
      </c>
      <c r="H1039" s="153">
        <v>359.375</v>
      </c>
    </row>
    <row r="1040" spans="1:8" x14ac:dyDescent="0.2">
      <c r="A1040" s="154">
        <f t="shared" si="10"/>
        <v>45258</v>
      </c>
      <c r="B1040" s="153" t="s">
        <v>22</v>
      </c>
      <c r="C1040" s="153">
        <v>426.875</v>
      </c>
      <c r="D1040" s="153">
        <v>427.5</v>
      </c>
      <c r="E1040" s="153">
        <v>376.875</v>
      </c>
      <c r="F1040" s="153">
        <v>428.125</v>
      </c>
      <c r="G1040" s="153">
        <v>428.125</v>
      </c>
      <c r="H1040" s="153">
        <v>339.0625</v>
      </c>
    </row>
    <row r="1041" spans="1:8" x14ac:dyDescent="0.2">
      <c r="A1041" s="154">
        <f t="shared" si="10"/>
        <v>45265</v>
      </c>
      <c r="B1041" s="153" t="s">
        <v>22</v>
      </c>
      <c r="C1041" s="153">
        <v>396.66666666666669</v>
      </c>
      <c r="D1041" s="153">
        <v>397.1875</v>
      </c>
      <c r="E1041" s="153">
        <v>344.21875</v>
      </c>
      <c r="F1041" s="153">
        <v>369.0625</v>
      </c>
      <c r="G1041" s="153">
        <v>369.0625</v>
      </c>
      <c r="H1041" s="153">
        <v>297.1875</v>
      </c>
    </row>
    <row r="1042" spans="1:8" x14ac:dyDescent="0.2">
      <c r="A1042" s="154">
        <f t="shared" si="10"/>
        <v>45272</v>
      </c>
      <c r="B1042" s="153" t="s">
        <v>22</v>
      </c>
      <c r="C1042" s="153">
        <v>378.33333333333331</v>
      </c>
      <c r="D1042" s="153">
        <v>374.6875</v>
      </c>
      <c r="E1042" s="153">
        <v>326.875</v>
      </c>
      <c r="F1042" s="153">
        <v>357.8125</v>
      </c>
      <c r="G1042" s="153">
        <v>357.8125</v>
      </c>
      <c r="H1042" s="153">
        <v>281.25</v>
      </c>
    </row>
    <row r="1043" spans="1:8" x14ac:dyDescent="0.2">
      <c r="A1043" s="154">
        <f t="shared" si="10"/>
        <v>45279</v>
      </c>
      <c r="B1043" s="153" t="s">
        <v>22</v>
      </c>
      <c r="C1043" s="153" t="s">
        <v>22</v>
      </c>
      <c r="D1043" s="153">
        <v>377.8125</v>
      </c>
      <c r="E1043" s="153">
        <v>322.1875</v>
      </c>
      <c r="F1043" s="153">
        <v>332.8125</v>
      </c>
      <c r="G1043" s="153">
        <v>332.8125</v>
      </c>
      <c r="H1043" s="153">
        <v>270</v>
      </c>
    </row>
    <row r="1044" spans="1:8" x14ac:dyDescent="0.2">
      <c r="A1044" s="154">
        <f t="shared" si="10"/>
        <v>45286</v>
      </c>
      <c r="B1044" s="153" t="s">
        <v>22</v>
      </c>
      <c r="C1044" s="153" t="s">
        <v>22</v>
      </c>
      <c r="D1044" s="153">
        <v>400.5</v>
      </c>
      <c r="E1044" s="153">
        <v>319</v>
      </c>
      <c r="F1044" s="153">
        <v>342.5</v>
      </c>
      <c r="G1044" s="153">
        <v>342.5</v>
      </c>
      <c r="H1044" s="153">
        <v>272</v>
      </c>
    </row>
    <row r="1045" spans="1:8" x14ac:dyDescent="0.2">
      <c r="A1045" s="154">
        <f>7+A1044</f>
        <v>45293</v>
      </c>
      <c r="B1045" s="153" t="s">
        <v>22</v>
      </c>
      <c r="C1045" s="153" t="s">
        <v>22</v>
      </c>
      <c r="D1045" s="153">
        <v>404.0625</v>
      </c>
      <c r="E1045" s="153">
        <v>319.6875</v>
      </c>
      <c r="F1045" s="153">
        <v>325.9375</v>
      </c>
      <c r="G1045" s="153">
        <v>325.9375</v>
      </c>
      <c r="H1045" s="153">
        <v>274.375</v>
      </c>
    </row>
    <row r="1046" spans="1:8" x14ac:dyDescent="0.2">
      <c r="A1046" s="154">
        <f t="shared" si="10"/>
        <v>45300</v>
      </c>
      <c r="B1046" s="153" t="s">
        <v>22</v>
      </c>
      <c r="C1046" s="153" t="s">
        <v>22</v>
      </c>
      <c r="D1046" s="153">
        <v>420.9375</v>
      </c>
      <c r="E1046" s="153">
        <v>326.25</v>
      </c>
      <c r="F1046" s="153">
        <v>349.0625</v>
      </c>
      <c r="G1046" s="153">
        <v>349.0625</v>
      </c>
      <c r="H1046" s="153">
        <v>269.6875</v>
      </c>
    </row>
    <row r="1047" spans="1:8" x14ac:dyDescent="0.2">
      <c r="A1047" s="154">
        <f t="shared" si="10"/>
        <v>45307</v>
      </c>
      <c r="B1047" s="153" t="s">
        <v>22</v>
      </c>
      <c r="C1047" s="153" t="s">
        <v>22</v>
      </c>
      <c r="D1047" s="153">
        <v>431.42857142857144</v>
      </c>
      <c r="E1047" s="153">
        <v>327.5</v>
      </c>
      <c r="F1047" s="153">
        <v>351.78571428571428</v>
      </c>
      <c r="G1047" s="153">
        <v>351.78571428571428</v>
      </c>
      <c r="H1047" s="153">
        <v>273.92857142857144</v>
      </c>
    </row>
    <row r="1048" spans="1:8" x14ac:dyDescent="0.2">
      <c r="A1048" s="154">
        <f t="shared" si="10"/>
        <v>45314</v>
      </c>
      <c r="B1048" s="153" t="s">
        <v>22</v>
      </c>
      <c r="C1048" s="153" t="s">
        <v>22</v>
      </c>
      <c r="D1048" s="153">
        <v>433.21428571428572</v>
      </c>
      <c r="E1048" s="153">
        <v>323.21428571428572</v>
      </c>
      <c r="F1048" s="153">
        <v>342.5</v>
      </c>
      <c r="G1048" s="153">
        <v>342.5</v>
      </c>
      <c r="H1048" s="153">
        <v>270.35714285714283</v>
      </c>
    </row>
    <row r="1049" spans="1:8" x14ac:dyDescent="0.2">
      <c r="A1049" s="154">
        <f t="shared" si="10"/>
        <v>45321</v>
      </c>
      <c r="B1049" s="153" t="s">
        <v>22</v>
      </c>
      <c r="C1049" s="153" t="s">
        <v>22</v>
      </c>
      <c r="D1049" s="153">
        <v>433.4375</v>
      </c>
      <c r="E1049" s="153">
        <v>345.625</v>
      </c>
      <c r="F1049" s="153">
        <v>349.6875</v>
      </c>
      <c r="G1049" s="153">
        <v>349.6875</v>
      </c>
      <c r="H1049" s="153">
        <v>280.9375</v>
      </c>
    </row>
    <row r="1050" spans="1:8" x14ac:dyDescent="0.2">
      <c r="A1050" s="154">
        <f t="shared" si="10"/>
        <v>45328</v>
      </c>
      <c r="B1050" s="153" t="s">
        <v>22</v>
      </c>
      <c r="C1050" s="153" t="s">
        <v>22</v>
      </c>
      <c r="D1050" s="153">
        <v>451.07142857142856</v>
      </c>
      <c r="E1050" s="153">
        <v>352.85714285714283</v>
      </c>
      <c r="F1050" s="153">
        <v>436.42857142857144</v>
      </c>
      <c r="G1050" s="153">
        <v>436.42857142857144</v>
      </c>
      <c r="H1050" s="153">
        <v>310.35714285714283</v>
      </c>
    </row>
    <row r="1051" spans="1:8" x14ac:dyDescent="0.2">
      <c r="A1051" s="154">
        <f t="shared" si="10"/>
        <v>45335</v>
      </c>
      <c r="B1051" s="153" t="s">
        <v>22</v>
      </c>
      <c r="C1051" s="153">
        <v>475</v>
      </c>
      <c r="D1051" s="153">
        <v>430</v>
      </c>
      <c r="E1051" s="153">
        <v>365.9375</v>
      </c>
      <c r="F1051" s="153">
        <v>443.75</v>
      </c>
      <c r="G1051" s="153">
        <v>443.75</v>
      </c>
      <c r="H1051" s="153">
        <v>343.75</v>
      </c>
    </row>
    <row r="1052" spans="1:8" x14ac:dyDescent="0.2">
      <c r="A1052" s="154">
        <f t="shared" si="10"/>
        <v>45342</v>
      </c>
      <c r="B1052" s="153" t="s">
        <v>22</v>
      </c>
      <c r="C1052" s="153">
        <v>446.66666666666669</v>
      </c>
      <c r="D1052" s="153">
        <v>422.5</v>
      </c>
      <c r="E1052" s="153">
        <v>325</v>
      </c>
      <c r="F1052" s="153">
        <v>413.75</v>
      </c>
      <c r="G1052" s="153">
        <v>413.75</v>
      </c>
      <c r="H1052" s="153">
        <v>295.625</v>
      </c>
    </row>
    <row r="1053" spans="1:8" x14ac:dyDescent="0.2">
      <c r="A1053" s="154">
        <f t="shared" si="10"/>
        <v>45349</v>
      </c>
      <c r="B1053" s="153" t="s">
        <v>22</v>
      </c>
      <c r="C1053" s="153">
        <v>379.16666666666669</v>
      </c>
      <c r="D1053" s="153">
        <v>370</v>
      </c>
      <c r="E1053" s="153">
        <v>279.375</v>
      </c>
      <c r="F1053" s="153">
        <v>344.0625</v>
      </c>
      <c r="G1053" s="153">
        <v>344.0625</v>
      </c>
      <c r="H1053" s="153">
        <v>262.1875</v>
      </c>
    </row>
    <row r="1054" spans="1:8" x14ac:dyDescent="0.2">
      <c r="A1054" s="154">
        <f t="shared" si="10"/>
        <v>45356</v>
      </c>
      <c r="B1054" s="153" t="s">
        <v>22</v>
      </c>
      <c r="C1054" s="153">
        <v>363.03571428571428</v>
      </c>
      <c r="D1054" s="153">
        <v>350.71428571428572</v>
      </c>
      <c r="E1054" s="153">
        <v>267.85714285714283</v>
      </c>
      <c r="F1054" s="153">
        <v>309.64285714285717</v>
      </c>
      <c r="G1054" s="153">
        <v>309.64285714285717</v>
      </c>
      <c r="H1054" s="153">
        <v>250</v>
      </c>
    </row>
    <row r="1055" spans="1:8" x14ac:dyDescent="0.2">
      <c r="A1055" s="154">
        <f t="shared" si="10"/>
        <v>45363</v>
      </c>
      <c r="B1055" s="153" t="s">
        <v>22</v>
      </c>
      <c r="C1055" s="153">
        <v>384.375</v>
      </c>
      <c r="D1055" s="153">
        <v>363.125</v>
      </c>
      <c r="E1055" s="153">
        <v>263.75</v>
      </c>
      <c r="F1055" s="153">
        <v>314.0625</v>
      </c>
      <c r="G1055" s="153">
        <v>314.0625</v>
      </c>
      <c r="H1055" s="153">
        <v>246.5625</v>
      </c>
    </row>
    <row r="1056" spans="1:8" x14ac:dyDescent="0.2">
      <c r="A1056" s="154">
        <f t="shared" si="10"/>
        <v>45370</v>
      </c>
      <c r="B1056" s="153">
        <v>400.625</v>
      </c>
      <c r="C1056" s="153">
        <v>383.75</v>
      </c>
      <c r="D1056" s="153">
        <v>376.875</v>
      </c>
      <c r="E1056" s="153">
        <v>271.25</v>
      </c>
      <c r="F1056" s="153">
        <v>318.4375</v>
      </c>
      <c r="G1056" s="153">
        <v>318.4375</v>
      </c>
      <c r="H1056" s="153">
        <v>243.125</v>
      </c>
    </row>
    <row r="1057" spans="1:8" x14ac:dyDescent="0.2">
      <c r="A1057" s="154">
        <f t="shared" si="10"/>
        <v>45377</v>
      </c>
      <c r="B1057" s="153">
        <v>394</v>
      </c>
      <c r="C1057" s="153">
        <v>369.28571428571428</v>
      </c>
      <c r="D1057" s="153">
        <v>355.71428571428572</v>
      </c>
      <c r="E1057" s="153">
        <v>259.28571428571428</v>
      </c>
      <c r="F1057" s="153">
        <v>310.71428571428572</v>
      </c>
      <c r="G1057" s="153">
        <v>310.71428571428572</v>
      </c>
      <c r="H1057" s="153">
        <v>233.57142857142858</v>
      </c>
    </row>
    <row r="1058" spans="1:8" x14ac:dyDescent="0.2">
      <c r="A1058" s="154">
        <f>7+A1057</f>
        <v>45384</v>
      </c>
      <c r="B1058" s="153">
        <v>378.75</v>
      </c>
      <c r="C1058" s="153">
        <v>346.875</v>
      </c>
      <c r="D1058" s="153">
        <v>335.9375</v>
      </c>
      <c r="E1058" s="153">
        <v>240.9375</v>
      </c>
      <c r="F1058" s="153">
        <v>293.75</v>
      </c>
      <c r="G1058" s="153">
        <v>293.75</v>
      </c>
      <c r="H1058" s="153">
        <v>227.5</v>
      </c>
    </row>
    <row r="1059" spans="1:8" x14ac:dyDescent="0.2">
      <c r="A1059" s="154">
        <f t="shared" si="10"/>
        <v>45391</v>
      </c>
      <c r="B1059" s="153">
        <v>355.71428571428572</v>
      </c>
      <c r="C1059" s="153">
        <v>326.42857142857144</v>
      </c>
      <c r="D1059" s="153">
        <v>316.42857142857144</v>
      </c>
      <c r="E1059" s="153">
        <v>227.67857142857142</v>
      </c>
      <c r="F1059" s="153">
        <v>276.07142857142856</v>
      </c>
      <c r="G1059" s="153">
        <v>276.07142857142856</v>
      </c>
      <c r="H1059" s="153">
        <v>219.28571428571428</v>
      </c>
    </row>
    <row r="1060" spans="1:8" x14ac:dyDescent="0.2">
      <c r="A1060" s="154">
        <f t="shared" si="10"/>
        <v>45398</v>
      </c>
      <c r="B1060" s="153">
        <v>327.8125</v>
      </c>
      <c r="C1060" s="153">
        <v>303.4375</v>
      </c>
      <c r="D1060" s="153">
        <v>295.3125</v>
      </c>
      <c r="E1060" s="153">
        <v>216.71875</v>
      </c>
      <c r="F1060" s="153">
        <v>245.9375</v>
      </c>
      <c r="G1060" s="153">
        <v>245.9375</v>
      </c>
      <c r="H1060" s="153">
        <v>211.875</v>
      </c>
    </row>
    <row r="1061" spans="1:8" x14ac:dyDescent="0.2">
      <c r="A1061" s="154">
        <f t="shared" si="10"/>
        <v>45405</v>
      </c>
      <c r="B1061" s="153">
        <v>316.5625</v>
      </c>
      <c r="C1061" s="153">
        <v>276.66666666666669</v>
      </c>
      <c r="D1061" s="153">
        <v>271.94444444444446</v>
      </c>
      <c r="E1061" s="153">
        <v>207.36111111111111</v>
      </c>
      <c r="F1061" s="153">
        <v>236.94444444444446</v>
      </c>
      <c r="G1061" s="153">
        <v>236.94444444444446</v>
      </c>
      <c r="H1061" s="153">
        <v>200.55555555555554</v>
      </c>
    </row>
    <row r="1062" spans="1:8" x14ac:dyDescent="0.2">
      <c r="A1062" s="154">
        <f t="shared" si="10"/>
        <v>45412</v>
      </c>
      <c r="B1062" s="153">
        <v>327.5</v>
      </c>
      <c r="C1062" s="153">
        <v>297.8125</v>
      </c>
      <c r="D1062" s="153">
        <v>295.9375</v>
      </c>
      <c r="E1062" s="153">
        <v>211.40625</v>
      </c>
      <c r="F1062" s="153">
        <v>246.5625</v>
      </c>
      <c r="G1062" s="153">
        <v>246.5625</v>
      </c>
      <c r="H1062" s="153">
        <v>197.8125</v>
      </c>
    </row>
    <row r="1063" spans="1:8" x14ac:dyDescent="0.2">
      <c r="A1063" s="154">
        <f t="shared" si="10"/>
        <v>45419</v>
      </c>
      <c r="B1063" s="153">
        <v>347</v>
      </c>
      <c r="C1063" s="153">
        <v>325.41666666666669</v>
      </c>
      <c r="D1063" s="153">
        <v>315.41666666666669</v>
      </c>
      <c r="E1063" s="153">
        <v>228.75</v>
      </c>
      <c r="F1063" s="153">
        <v>256.25</v>
      </c>
      <c r="G1063" s="153">
        <v>256.25</v>
      </c>
      <c r="H1063" s="153">
        <v>202.5</v>
      </c>
    </row>
    <row r="1064" spans="1:8" x14ac:dyDescent="0.2">
      <c r="A1064" s="154">
        <f t="shared" si="10"/>
        <v>45426</v>
      </c>
      <c r="B1064" s="153">
        <v>360</v>
      </c>
      <c r="C1064" s="153">
        <v>344.0625</v>
      </c>
      <c r="D1064" s="153">
        <v>333.75</v>
      </c>
      <c r="E1064" s="153">
        <v>246.5625</v>
      </c>
      <c r="F1064" s="153">
        <v>263.125</v>
      </c>
      <c r="G1064" s="153">
        <v>263.125</v>
      </c>
      <c r="H1064" s="153">
        <v>209.0625</v>
      </c>
    </row>
    <row r="1065" spans="1:8" x14ac:dyDescent="0.2">
      <c r="A1065" s="154">
        <f t="shared" si="10"/>
        <v>45433</v>
      </c>
      <c r="B1065" s="153">
        <v>366.42857142857144</v>
      </c>
      <c r="C1065" s="153">
        <v>338.75</v>
      </c>
      <c r="D1065" s="153">
        <v>319.6875</v>
      </c>
      <c r="E1065" s="153">
        <v>230.625</v>
      </c>
      <c r="F1065" s="153">
        <v>261.25</v>
      </c>
      <c r="G1065" s="153">
        <v>261.25</v>
      </c>
      <c r="H1065" s="153">
        <v>205.3125</v>
      </c>
    </row>
    <row r="1066" spans="1:8" x14ac:dyDescent="0.2">
      <c r="A1066" s="154">
        <f t="shared" si="10"/>
        <v>45440</v>
      </c>
      <c r="B1066" s="153">
        <v>359.375</v>
      </c>
      <c r="C1066" s="153">
        <v>340</v>
      </c>
      <c r="D1066" s="153">
        <v>315.3125</v>
      </c>
      <c r="E1066" s="153">
        <v>220.9375</v>
      </c>
      <c r="F1066" s="153">
        <v>246.875</v>
      </c>
      <c r="G1066" s="153">
        <v>246.875</v>
      </c>
      <c r="H1066" s="153">
        <v>205.3125</v>
      </c>
    </row>
    <row r="1067" spans="1:8" x14ac:dyDescent="0.2">
      <c r="A1067" s="154">
        <f t="shared" si="10"/>
        <v>45447</v>
      </c>
      <c r="B1067" s="153">
        <v>363.21428571428572</v>
      </c>
      <c r="C1067" s="153">
        <v>330.9375</v>
      </c>
      <c r="D1067" s="153">
        <v>314.6875</v>
      </c>
      <c r="E1067" s="153">
        <v>217.1875</v>
      </c>
      <c r="F1067" s="153">
        <v>245.625</v>
      </c>
      <c r="G1067" s="153">
        <v>245.625</v>
      </c>
      <c r="H1067" s="153">
        <v>203.125</v>
      </c>
    </row>
    <row r="1068" spans="1:8" x14ac:dyDescent="0.2">
      <c r="A1068" s="154">
        <f t="shared" si="10"/>
        <v>45454</v>
      </c>
      <c r="B1068" s="153">
        <v>368.125</v>
      </c>
      <c r="C1068" s="153">
        <v>338.4375</v>
      </c>
      <c r="D1068" s="153">
        <v>316.875</v>
      </c>
      <c r="E1068" s="153">
        <v>222.1875</v>
      </c>
      <c r="F1068" s="153">
        <v>248.75</v>
      </c>
      <c r="G1068" s="153">
        <v>248.75</v>
      </c>
      <c r="H1068" s="153">
        <v>203.125</v>
      </c>
    </row>
    <row r="1069" spans="1:8" x14ac:dyDescent="0.2">
      <c r="A1069" s="154">
        <f t="shared" si="10"/>
        <v>45461</v>
      </c>
      <c r="B1069" s="153">
        <v>378</v>
      </c>
      <c r="C1069" s="153">
        <v>334</v>
      </c>
      <c r="D1069" s="153">
        <v>316</v>
      </c>
      <c r="E1069" s="153">
        <v>216.5</v>
      </c>
      <c r="F1069" s="153">
        <v>245</v>
      </c>
      <c r="G1069" s="153">
        <v>245</v>
      </c>
      <c r="H1069" s="153">
        <v>202</v>
      </c>
    </row>
    <row r="1070" spans="1:8" x14ac:dyDescent="0.2">
      <c r="A1070" s="154">
        <f t="shared" si="10"/>
        <v>45468</v>
      </c>
      <c r="B1070" s="153">
        <v>382.8125</v>
      </c>
      <c r="C1070" s="153">
        <v>343.05555555555554</v>
      </c>
      <c r="D1070" s="153">
        <v>309.72222222222223</v>
      </c>
      <c r="E1070" s="153">
        <v>213.75</v>
      </c>
      <c r="F1070" s="153">
        <v>245.55555555555554</v>
      </c>
      <c r="G1070" s="153">
        <v>245.55555555555554</v>
      </c>
      <c r="H1070" s="153">
        <v>202.22222222222223</v>
      </c>
    </row>
    <row r="1071" spans="1:8" x14ac:dyDescent="0.2">
      <c r="A1071" s="154">
        <f>7+A1070</f>
        <v>45475</v>
      </c>
      <c r="B1071" s="153">
        <v>405.3125</v>
      </c>
      <c r="C1071" s="153">
        <v>350.9375</v>
      </c>
      <c r="D1071" s="153">
        <v>317.5</v>
      </c>
      <c r="E1071" s="153">
        <v>215.3125</v>
      </c>
      <c r="F1071" s="153">
        <v>244.0625</v>
      </c>
      <c r="G1071" s="153">
        <v>244.0625</v>
      </c>
      <c r="H1071" s="153">
        <v>202.5</v>
      </c>
    </row>
    <row r="1072" spans="1:8" x14ac:dyDescent="0.2">
      <c r="A1072" s="154">
        <f t="shared" si="10"/>
        <v>45482</v>
      </c>
      <c r="B1072" s="153">
        <v>443.21428571428572</v>
      </c>
      <c r="C1072" s="153">
        <v>366.25</v>
      </c>
      <c r="D1072" s="153">
        <v>318.75</v>
      </c>
      <c r="E1072" s="153">
        <v>215.9375</v>
      </c>
      <c r="F1072" s="153">
        <v>243.125</v>
      </c>
      <c r="G1072" s="153">
        <v>243.125</v>
      </c>
      <c r="H1072" s="153">
        <v>212.1875</v>
      </c>
    </row>
    <row r="1073" spans="1:8" x14ac:dyDescent="0.2">
      <c r="A1073" s="154">
        <f t="shared" si="10"/>
        <v>45489</v>
      </c>
      <c r="B1073" s="153">
        <v>456.25</v>
      </c>
      <c r="C1073" s="153">
        <v>375.35714285714283</v>
      </c>
      <c r="D1073" s="153">
        <v>360.35714285714283</v>
      </c>
      <c r="E1073" s="153">
        <v>260</v>
      </c>
      <c r="F1073" s="153">
        <v>263.57142857142856</v>
      </c>
      <c r="G1073" s="153">
        <v>263.57142857142856</v>
      </c>
      <c r="H1073" s="153">
        <v>218.92857142857142</v>
      </c>
    </row>
    <row r="1074" spans="1:8" x14ac:dyDescent="0.2">
      <c r="A1074" s="154">
        <f t="shared" si="10"/>
        <v>45496</v>
      </c>
      <c r="B1074" s="153">
        <v>496.42857142857144</v>
      </c>
      <c r="C1074" s="153">
        <v>430.35714285714283</v>
      </c>
      <c r="D1074" s="153">
        <v>425.71428571428572</v>
      </c>
      <c r="E1074" s="153">
        <v>305</v>
      </c>
      <c r="F1074" s="153">
        <v>385.71428571428572</v>
      </c>
      <c r="G1074" s="153">
        <v>385.71428571428572</v>
      </c>
      <c r="H1074" s="153">
        <v>235.71428571428572</v>
      </c>
    </row>
    <row r="1075" spans="1:8" x14ac:dyDescent="0.2">
      <c r="A1075" s="154">
        <f t="shared" si="10"/>
        <v>45503</v>
      </c>
      <c r="B1075" s="153">
        <v>551.07142857142856</v>
      </c>
      <c r="C1075" s="153">
        <v>464.28571428571428</v>
      </c>
      <c r="D1075" s="153">
        <v>434.64285714285717</v>
      </c>
      <c r="E1075" s="153">
        <v>313.92857142857144</v>
      </c>
      <c r="F1075" s="153">
        <v>439.64285714285717</v>
      </c>
      <c r="G1075" s="153">
        <v>439.64285714285717</v>
      </c>
      <c r="H1075" s="153">
        <v>255</v>
      </c>
    </row>
    <row r="1076" spans="1:8" x14ac:dyDescent="0.2">
      <c r="A1076" s="154">
        <f t="shared" si="10"/>
        <v>45510</v>
      </c>
      <c r="B1076" s="153">
        <v>571.5625</v>
      </c>
      <c r="C1076" s="153">
        <v>468.05555555555554</v>
      </c>
      <c r="D1076" s="153">
        <v>442.5</v>
      </c>
      <c r="E1076" s="153">
        <v>351.25</v>
      </c>
      <c r="F1076" s="153">
        <v>446.94444444444446</v>
      </c>
      <c r="G1076" s="153">
        <v>446.94444444444446</v>
      </c>
      <c r="H1076" s="153">
        <v>304.44444444444446</v>
      </c>
    </row>
    <row r="1077" spans="1:8" x14ac:dyDescent="0.2">
      <c r="A1077" s="154">
        <f t="shared" ref="A1077:A1112" si="11">7+A1076</f>
        <v>45517</v>
      </c>
      <c r="B1077" s="153">
        <v>554.58333333333337</v>
      </c>
      <c r="C1077" s="153">
        <v>482.5</v>
      </c>
      <c r="D1077" s="153">
        <v>451.07142857142856</v>
      </c>
      <c r="E1077" s="153">
        <v>377.14285714285717</v>
      </c>
      <c r="F1077" s="153">
        <v>445</v>
      </c>
      <c r="G1077" s="153">
        <v>445</v>
      </c>
      <c r="H1077" s="153">
        <v>357.14285714285717</v>
      </c>
    </row>
    <row r="1078" spans="1:8" x14ac:dyDescent="0.2">
      <c r="A1078" s="154">
        <f t="shared" si="11"/>
        <v>45524</v>
      </c>
      <c r="B1078" s="153">
        <v>597.91666666666663</v>
      </c>
      <c r="C1078" s="153">
        <v>539.28571428571433</v>
      </c>
      <c r="D1078" s="153">
        <v>528.57142857142856</v>
      </c>
      <c r="E1078" s="153">
        <v>528.57142857142856</v>
      </c>
      <c r="F1078" s="153">
        <v>530.35714285714289</v>
      </c>
      <c r="G1078" s="153">
        <v>530.35714285714289</v>
      </c>
      <c r="H1078" s="153">
        <v>642.85714285714289</v>
      </c>
    </row>
    <row r="1079" spans="1:8" x14ac:dyDescent="0.2">
      <c r="A1079" s="154">
        <f t="shared" si="11"/>
        <v>45531</v>
      </c>
      <c r="B1079" s="153">
        <v>642.1875</v>
      </c>
      <c r="C1079" s="153">
        <v>642.1875</v>
      </c>
      <c r="D1079" s="153">
        <v>614.0625</v>
      </c>
      <c r="E1079" s="153">
        <v>617.1875</v>
      </c>
      <c r="F1079" s="153">
        <v>615.625</v>
      </c>
      <c r="G1079" s="153">
        <v>615.625</v>
      </c>
      <c r="H1079" s="153">
        <v>731.25</v>
      </c>
    </row>
    <row r="1080" spans="1:8" x14ac:dyDescent="0.2">
      <c r="A1080" s="154">
        <f t="shared" si="11"/>
        <v>45538</v>
      </c>
      <c r="B1080" s="153">
        <v>659.375</v>
      </c>
      <c r="C1080" s="153">
        <v>680</v>
      </c>
      <c r="D1080" s="153">
        <v>671.875</v>
      </c>
      <c r="E1080" s="153">
        <v>689.0625</v>
      </c>
      <c r="F1080" s="153">
        <v>700.9375</v>
      </c>
      <c r="G1080" s="153">
        <v>700.9375</v>
      </c>
      <c r="H1080" s="153">
        <v>765.625</v>
      </c>
    </row>
    <row r="1081" spans="1:8" x14ac:dyDescent="0.2">
      <c r="A1081" s="154">
        <f t="shared" si="11"/>
        <v>45545</v>
      </c>
      <c r="B1081" s="153">
        <v>714.0625</v>
      </c>
      <c r="C1081" s="153">
        <v>757.8125</v>
      </c>
      <c r="D1081" s="153">
        <v>764.0625</v>
      </c>
      <c r="E1081" s="153">
        <v>793.75</v>
      </c>
      <c r="F1081" s="153">
        <v>778.125</v>
      </c>
      <c r="G1081" s="153">
        <v>778.125</v>
      </c>
      <c r="H1081" s="153">
        <v>807.8125</v>
      </c>
    </row>
    <row r="1082" spans="1:8" x14ac:dyDescent="0.2">
      <c r="A1082" s="154">
        <f t="shared" si="11"/>
        <v>45552</v>
      </c>
      <c r="B1082" s="153">
        <v>733.92857142857144</v>
      </c>
      <c r="C1082" s="153">
        <v>783.92857142857144</v>
      </c>
      <c r="D1082" s="153">
        <v>792.5</v>
      </c>
      <c r="E1082" s="153">
        <v>810.71428571428567</v>
      </c>
      <c r="F1082" s="153">
        <v>806.78571428571433</v>
      </c>
      <c r="G1082" s="153">
        <v>806.78571428571433</v>
      </c>
      <c r="H1082" s="153">
        <v>817.85714285714289</v>
      </c>
    </row>
    <row r="1083" spans="1:8" x14ac:dyDescent="0.2">
      <c r="A1083" s="154">
        <f t="shared" si="11"/>
        <v>45559</v>
      </c>
      <c r="B1083" s="153">
        <v>733.92857142857144</v>
      </c>
      <c r="C1083" s="153">
        <v>775</v>
      </c>
      <c r="D1083" s="153">
        <v>789.0625</v>
      </c>
      <c r="E1083" s="153">
        <v>735.9375</v>
      </c>
      <c r="F1083" s="153">
        <v>796.875</v>
      </c>
      <c r="G1083" s="153">
        <v>796.875</v>
      </c>
      <c r="H1083" s="153">
        <v>725</v>
      </c>
    </row>
    <row r="1084" spans="1:8" x14ac:dyDescent="0.2">
      <c r="A1084" s="154">
        <f>7+A1083</f>
        <v>45566</v>
      </c>
      <c r="B1084" s="153">
        <v>789.58333333333337</v>
      </c>
      <c r="C1084" s="153">
        <v>833.92857142857144</v>
      </c>
      <c r="D1084" s="153">
        <v>808.92857142857144</v>
      </c>
      <c r="E1084" s="153">
        <v>750</v>
      </c>
      <c r="F1084" s="153">
        <v>810.71428571428567</v>
      </c>
      <c r="G1084" s="153">
        <v>810.71428571428567</v>
      </c>
      <c r="H1084" s="153">
        <v>696.42857142857144</v>
      </c>
    </row>
    <row r="1085" spans="1:8" x14ac:dyDescent="0.2">
      <c r="A1085" s="154">
        <f t="shared" si="11"/>
        <v>45573</v>
      </c>
      <c r="B1085" s="153">
        <v>792.1875</v>
      </c>
      <c r="C1085" s="153">
        <v>830.9375</v>
      </c>
      <c r="D1085" s="153">
        <v>815.9375</v>
      </c>
      <c r="E1085" s="153">
        <v>781.5625</v>
      </c>
      <c r="F1085" s="153">
        <v>812.1875</v>
      </c>
      <c r="G1085" s="153">
        <v>812.1875</v>
      </c>
      <c r="H1085" s="153">
        <v>665.625</v>
      </c>
    </row>
    <row r="1086" spans="1:8" x14ac:dyDescent="0.2">
      <c r="A1086" s="154">
        <f t="shared" si="11"/>
        <v>45580</v>
      </c>
      <c r="B1086" s="153">
        <v>750</v>
      </c>
      <c r="C1086" s="153">
        <v>769.64285714285711</v>
      </c>
      <c r="D1086" s="153">
        <v>789.64285714285711</v>
      </c>
      <c r="E1086" s="153">
        <v>682.85714285714289</v>
      </c>
      <c r="F1086" s="153">
        <v>754.64285714285711</v>
      </c>
      <c r="G1086" s="153">
        <v>754.64285714285711</v>
      </c>
      <c r="H1086" s="153">
        <v>578.57142857142856</v>
      </c>
    </row>
    <row r="1087" spans="1:8" x14ac:dyDescent="0.2">
      <c r="A1087" s="154">
        <f t="shared" si="11"/>
        <v>45587</v>
      </c>
      <c r="B1087" s="153">
        <v>730.35714285714289</v>
      </c>
      <c r="C1087" s="153">
        <v>762.5</v>
      </c>
      <c r="D1087" s="153">
        <v>791.07142857142856</v>
      </c>
      <c r="E1087" s="153">
        <v>753.57142857142856</v>
      </c>
      <c r="F1087" s="153">
        <v>739.64285714285711</v>
      </c>
      <c r="G1087" s="153">
        <v>739.64285714285711</v>
      </c>
      <c r="H1087" s="153">
        <v>542.85714285714289</v>
      </c>
    </row>
    <row r="1088" spans="1:8" x14ac:dyDescent="0.2">
      <c r="A1088" s="154">
        <f t="shared" si="11"/>
        <v>45594</v>
      </c>
      <c r="B1088" s="153">
        <v>782.14285714285711</v>
      </c>
      <c r="C1088" s="153">
        <v>878.57142857142856</v>
      </c>
      <c r="D1088" s="153">
        <v>871.42857142857144</v>
      </c>
      <c r="E1088" s="153">
        <v>848.21428571428567</v>
      </c>
      <c r="F1088" s="153">
        <v>801.78571428571433</v>
      </c>
      <c r="G1088" s="153">
        <v>801.78571428571433</v>
      </c>
      <c r="H1088" s="153">
        <v>689.28571428571433</v>
      </c>
    </row>
    <row r="1089" spans="1:8" x14ac:dyDescent="0.2">
      <c r="A1089" s="154">
        <f t="shared" si="11"/>
        <v>45601</v>
      </c>
      <c r="B1089" s="153">
        <v>680.35714285714289</v>
      </c>
      <c r="C1089" s="153">
        <v>668.05555555555554</v>
      </c>
      <c r="D1089" s="153">
        <v>644.44444444444446</v>
      </c>
      <c r="E1089" s="153">
        <v>593.05555555555554</v>
      </c>
      <c r="F1089" s="153">
        <v>663.88888888888891</v>
      </c>
      <c r="G1089" s="153">
        <v>663.88888888888891</v>
      </c>
      <c r="H1089" s="153">
        <v>547.22222222222217</v>
      </c>
    </row>
    <row r="1090" spans="1:8" x14ac:dyDescent="0.2">
      <c r="A1090" s="154">
        <f t="shared" si="11"/>
        <v>45608</v>
      </c>
      <c r="B1090" s="153">
        <v>625</v>
      </c>
      <c r="C1090" s="153">
        <v>587.5</v>
      </c>
      <c r="D1090" s="153">
        <v>561.25</v>
      </c>
      <c r="E1090" s="153">
        <v>445.3125</v>
      </c>
      <c r="F1090" s="153">
        <v>520.3125</v>
      </c>
      <c r="G1090" s="153">
        <v>520.3125</v>
      </c>
      <c r="H1090" s="153">
        <v>378.4375</v>
      </c>
    </row>
    <row r="1091" spans="1:8" x14ac:dyDescent="0.2">
      <c r="A1091" s="154">
        <f t="shared" si="11"/>
        <v>45615</v>
      </c>
      <c r="B1091" s="153">
        <v>585</v>
      </c>
      <c r="C1091" s="153">
        <v>552.85714285714289</v>
      </c>
      <c r="D1091" s="153">
        <v>537.1875</v>
      </c>
      <c r="E1091" s="153">
        <v>407.1875</v>
      </c>
      <c r="F1091" s="153">
        <v>450</v>
      </c>
      <c r="G1091" s="153">
        <v>450</v>
      </c>
      <c r="H1091" s="153">
        <v>355</v>
      </c>
    </row>
    <row r="1092" spans="1:8" x14ac:dyDescent="0.2">
      <c r="A1092" s="154">
        <f t="shared" si="11"/>
        <v>45622</v>
      </c>
      <c r="B1092" s="153" t="s">
        <v>22</v>
      </c>
      <c r="C1092" s="153">
        <v>533</v>
      </c>
      <c r="D1092" s="153">
        <v>534.58333333333337</v>
      </c>
      <c r="E1092" s="153">
        <v>399.16666666666669</v>
      </c>
      <c r="F1092" s="153">
        <v>432.5</v>
      </c>
      <c r="G1092" s="153">
        <v>432.5</v>
      </c>
      <c r="H1092" s="153">
        <v>335.41666666666669</v>
      </c>
    </row>
    <row r="1093" spans="1:8" x14ac:dyDescent="0.2">
      <c r="A1093" s="154">
        <f t="shared" si="11"/>
        <v>45629</v>
      </c>
      <c r="B1093" s="153" t="s">
        <v>22</v>
      </c>
      <c r="C1093" s="153">
        <v>525</v>
      </c>
      <c r="D1093" s="153">
        <v>495</v>
      </c>
      <c r="E1093" s="153">
        <v>386.04166666666669</v>
      </c>
      <c r="F1093" s="153">
        <v>396.66666666666669</v>
      </c>
      <c r="G1093" s="153">
        <v>396.66666666666669</v>
      </c>
      <c r="H1093" s="153">
        <v>325.41666666666669</v>
      </c>
    </row>
    <row r="1094" spans="1:8" x14ac:dyDescent="0.2">
      <c r="A1094" s="154">
        <f t="shared" si="11"/>
        <v>45636</v>
      </c>
      <c r="B1094" s="153" t="s">
        <v>22</v>
      </c>
      <c r="C1094" s="153">
        <v>521.66666666666663</v>
      </c>
      <c r="D1094" s="153">
        <v>494.6875</v>
      </c>
      <c r="E1094" s="153">
        <v>391.875</v>
      </c>
      <c r="F1094" s="153">
        <v>399.0625</v>
      </c>
      <c r="G1094" s="153">
        <v>399.0625</v>
      </c>
      <c r="H1094" s="153">
        <v>322.1875</v>
      </c>
    </row>
    <row r="1095" spans="1:8" x14ac:dyDescent="0.2">
      <c r="A1095" s="154">
        <f t="shared" si="11"/>
        <v>45643</v>
      </c>
      <c r="B1095" s="153" t="s">
        <v>22</v>
      </c>
      <c r="C1095" s="153">
        <v>516.5</v>
      </c>
      <c r="D1095" s="153">
        <v>507.91666666666669</v>
      </c>
      <c r="E1095" s="153">
        <v>390.41666666666669</v>
      </c>
      <c r="F1095" s="153">
        <v>412.91666666666669</v>
      </c>
      <c r="G1095" s="153">
        <v>412.91666666666669</v>
      </c>
      <c r="H1095" s="153">
        <v>308.75</v>
      </c>
    </row>
    <row r="1096" spans="1:8" ht="14.25" customHeight="1" x14ac:dyDescent="0.2">
      <c r="A1096" s="154">
        <f t="shared" si="11"/>
        <v>45650</v>
      </c>
      <c r="B1096" s="153" t="s">
        <v>22</v>
      </c>
      <c r="C1096" s="153" t="s">
        <v>22</v>
      </c>
      <c r="D1096" s="153">
        <v>507.91666666666669</v>
      </c>
      <c r="E1096" s="153">
        <v>393.54166666666669</v>
      </c>
      <c r="F1096" s="153">
        <v>418.75</v>
      </c>
      <c r="G1096" s="153">
        <v>418.75</v>
      </c>
      <c r="H1096" s="153">
        <v>303.33333333333331</v>
      </c>
    </row>
    <row r="1097" spans="1:8" x14ac:dyDescent="0.2">
      <c r="A1097" s="154">
        <f>7+A1096</f>
        <v>45657</v>
      </c>
      <c r="B1097" s="153" t="s">
        <v>22</v>
      </c>
      <c r="C1097" s="153" t="s">
        <v>22</v>
      </c>
      <c r="D1097" s="153">
        <v>511.5</v>
      </c>
      <c r="E1097" s="153">
        <v>385</v>
      </c>
      <c r="F1097" s="153">
        <v>410</v>
      </c>
      <c r="G1097" s="153">
        <v>410</v>
      </c>
      <c r="H1097" s="153">
        <v>305.5</v>
      </c>
    </row>
    <row r="1098" spans="1:8" x14ac:dyDescent="0.2">
      <c r="A1098" s="154">
        <f t="shared" si="11"/>
        <v>45664</v>
      </c>
      <c r="B1098" s="153" t="s">
        <v>22</v>
      </c>
      <c r="C1098" s="153" t="s">
        <v>22</v>
      </c>
      <c r="D1098" s="153">
        <v>509.6875</v>
      </c>
      <c r="E1098" s="153">
        <v>381.5625</v>
      </c>
      <c r="F1098" s="153">
        <v>392.1875</v>
      </c>
      <c r="G1098" s="153">
        <v>392.1875</v>
      </c>
      <c r="H1098" s="153">
        <v>292.1875</v>
      </c>
    </row>
    <row r="1099" spans="1:8" x14ac:dyDescent="0.2">
      <c r="A1099" s="154">
        <f t="shared" si="11"/>
        <v>45671</v>
      </c>
      <c r="B1099" s="153" t="s">
        <v>22</v>
      </c>
      <c r="C1099" s="153" t="s">
        <v>22</v>
      </c>
      <c r="D1099" s="153">
        <v>510.3125</v>
      </c>
      <c r="E1099" s="153">
        <v>375.46875</v>
      </c>
      <c r="F1099" s="153">
        <v>350.3125</v>
      </c>
      <c r="G1099" s="153">
        <v>350.3125</v>
      </c>
      <c r="H1099" s="153">
        <v>262.8125</v>
      </c>
    </row>
    <row r="1100" spans="1:8" x14ac:dyDescent="0.2">
      <c r="A1100" s="154">
        <f t="shared" si="11"/>
        <v>45678</v>
      </c>
      <c r="B1100" s="153" t="s">
        <v>22</v>
      </c>
      <c r="C1100" s="153" t="s">
        <v>22</v>
      </c>
      <c r="D1100" s="153">
        <v>505.83333333333331</v>
      </c>
      <c r="E1100" s="153">
        <v>370</v>
      </c>
      <c r="F1100" s="153">
        <v>356.25</v>
      </c>
      <c r="G1100" s="153">
        <v>356.25</v>
      </c>
      <c r="H1100" s="153">
        <v>252.08333333333334</v>
      </c>
    </row>
    <row r="1101" spans="1:8" x14ac:dyDescent="0.2">
      <c r="A1101" s="154">
        <f t="shared" si="11"/>
        <v>45685</v>
      </c>
      <c r="B1101" s="153" t="s">
        <v>22</v>
      </c>
      <c r="C1101" s="153" t="s">
        <v>22</v>
      </c>
      <c r="D1101" s="153">
        <v>517.8125</v>
      </c>
      <c r="E1101" s="153">
        <v>370</v>
      </c>
      <c r="F1101" s="153">
        <v>355.9375</v>
      </c>
      <c r="G1101" s="153">
        <v>355.9375</v>
      </c>
      <c r="H1101" s="153">
        <v>264.0625</v>
      </c>
    </row>
    <row r="1102" spans="1:8" x14ac:dyDescent="0.2">
      <c r="A1102" s="154">
        <f t="shared" si="11"/>
        <v>45692</v>
      </c>
      <c r="B1102" s="153" t="s">
        <v>22</v>
      </c>
      <c r="C1102" s="153" t="s">
        <v>22</v>
      </c>
      <c r="D1102" s="153">
        <v>541.94444444444446</v>
      </c>
      <c r="E1102" s="153">
        <v>398.33333333333331</v>
      </c>
      <c r="F1102" s="153">
        <v>378.88888888888891</v>
      </c>
      <c r="G1102" s="153">
        <v>378.88888888888891</v>
      </c>
      <c r="H1102" s="153">
        <v>294.16666666666669</v>
      </c>
    </row>
    <row r="1103" spans="1:8" x14ac:dyDescent="0.2">
      <c r="A1103" s="154">
        <f t="shared" si="11"/>
        <v>45699</v>
      </c>
      <c r="B1103" s="153" t="s">
        <v>22</v>
      </c>
      <c r="C1103" s="153" t="s">
        <v>22</v>
      </c>
      <c r="D1103" s="153">
        <v>539.58333333333337</v>
      </c>
      <c r="E1103" s="153">
        <v>472.91666666666669</v>
      </c>
      <c r="F1103" s="153">
        <v>435.41666666666669</v>
      </c>
      <c r="G1103" s="153">
        <v>435.41666666666669</v>
      </c>
      <c r="H1103" s="153">
        <v>343.75</v>
      </c>
    </row>
    <row r="1104" spans="1:8" x14ac:dyDescent="0.2">
      <c r="A1104" s="154">
        <f t="shared" si="11"/>
        <v>45706</v>
      </c>
      <c r="B1104" s="153" t="s">
        <v>22</v>
      </c>
      <c r="C1104" s="153" t="s">
        <v>22</v>
      </c>
      <c r="D1104" s="153">
        <v>543.33333333333337</v>
      </c>
      <c r="E1104" s="153">
        <v>468.75</v>
      </c>
      <c r="F1104" s="153">
        <v>491.66666666666669</v>
      </c>
      <c r="G1104" s="153">
        <v>491.66666666666669</v>
      </c>
      <c r="H1104" s="153">
        <v>362.08333333333331</v>
      </c>
    </row>
    <row r="1105" spans="1:10" x14ac:dyDescent="0.2">
      <c r="A1105" s="154">
        <f t="shared" si="11"/>
        <v>45713</v>
      </c>
      <c r="B1105" s="153" t="s">
        <v>22</v>
      </c>
      <c r="C1105" s="153" t="s">
        <v>22</v>
      </c>
      <c r="D1105" s="153">
        <v>543.88888888888891</v>
      </c>
      <c r="E1105" s="153">
        <v>462.22222222222223</v>
      </c>
      <c r="F1105" s="153">
        <v>484.6875</v>
      </c>
      <c r="G1105" s="153">
        <v>484.6875</v>
      </c>
      <c r="H1105" s="153">
        <v>359.72222222222223</v>
      </c>
    </row>
    <row r="1106" spans="1:10" x14ac:dyDescent="0.2">
      <c r="A1106" s="154">
        <f t="shared" si="11"/>
        <v>45720</v>
      </c>
      <c r="B1106" s="153" t="s">
        <v>22</v>
      </c>
      <c r="C1106" s="153">
        <v>540</v>
      </c>
      <c r="D1106" s="153">
        <v>555.35714285714289</v>
      </c>
      <c r="E1106" s="153">
        <v>459.82142857142856</v>
      </c>
      <c r="F1106" s="153">
        <v>479.64285714285717</v>
      </c>
      <c r="G1106" s="153">
        <v>479.64285714285717</v>
      </c>
      <c r="H1106" s="153">
        <v>348.21428571428572</v>
      </c>
    </row>
    <row r="1107" spans="1:10" x14ac:dyDescent="0.2">
      <c r="A1107" s="154">
        <f t="shared" si="11"/>
        <v>45727</v>
      </c>
      <c r="B1107" s="153" t="s">
        <v>22</v>
      </c>
      <c r="C1107" s="153">
        <v>572.14285714285711</v>
      </c>
      <c r="D1107" s="153">
        <v>576.5625</v>
      </c>
      <c r="E1107" s="153">
        <v>434.0625</v>
      </c>
      <c r="F1107" s="153">
        <v>452.1875</v>
      </c>
      <c r="G1107" s="153">
        <v>452.1875</v>
      </c>
      <c r="H1107" s="153">
        <v>356.875</v>
      </c>
    </row>
    <row r="1108" spans="1:10" x14ac:dyDescent="0.2">
      <c r="A1108" s="154">
        <f t="shared" si="11"/>
        <v>45734</v>
      </c>
      <c r="B1108" s="153" t="s">
        <v>22</v>
      </c>
      <c r="C1108" s="153">
        <v>565.9375</v>
      </c>
      <c r="D1108" s="153">
        <v>574.6875</v>
      </c>
      <c r="E1108" s="153">
        <v>443.4375</v>
      </c>
      <c r="F1108" s="153">
        <v>429.375</v>
      </c>
      <c r="G1108" s="153">
        <v>429.375</v>
      </c>
      <c r="H1108" s="153">
        <v>348.75</v>
      </c>
    </row>
    <row r="1109" spans="1:10" x14ac:dyDescent="0.2">
      <c r="A1109" s="154">
        <f t="shared" si="11"/>
        <v>45741</v>
      </c>
      <c r="B1109" s="153">
        <v>606.25</v>
      </c>
      <c r="C1109" s="153">
        <v>591.5625</v>
      </c>
      <c r="D1109" s="153">
        <v>597.5</v>
      </c>
      <c r="E1109" s="153">
        <v>451.5625</v>
      </c>
      <c r="F1109" s="153">
        <v>433.125</v>
      </c>
      <c r="G1109" s="153">
        <v>433</v>
      </c>
      <c r="H1109" s="153">
        <v>365</v>
      </c>
    </row>
    <row r="1110" spans="1:10" x14ac:dyDescent="0.2">
      <c r="A1110" s="154">
        <f>7+A1109</f>
        <v>45748</v>
      </c>
      <c r="B1110" s="153">
        <v>600</v>
      </c>
      <c r="C1110" s="153">
        <v>603.57142857142856</v>
      </c>
      <c r="D1110" s="153">
        <v>609.6875</v>
      </c>
      <c r="E1110" s="153">
        <v>428.4375</v>
      </c>
      <c r="F1110" s="153">
        <v>412.8125</v>
      </c>
      <c r="G1110" s="153">
        <v>412.8125</v>
      </c>
      <c r="H1110" s="153">
        <v>357.1875</v>
      </c>
    </row>
    <row r="1111" spans="1:10" x14ac:dyDescent="0.2">
      <c r="A1111" s="154">
        <f t="shared" si="11"/>
        <v>45755</v>
      </c>
      <c r="B1111" s="153">
        <v>609.0625</v>
      </c>
      <c r="C1111" s="153">
        <v>610</v>
      </c>
      <c r="D1111" s="153">
        <v>580.55555555555554</v>
      </c>
      <c r="E1111" s="153">
        <v>404.44444444444446</v>
      </c>
      <c r="F1111" s="153">
        <v>394.28571428571428</v>
      </c>
      <c r="G1111" s="153">
        <v>394.28571428571428</v>
      </c>
      <c r="H1111" s="153">
        <v>347.5</v>
      </c>
    </row>
    <row r="1112" spans="1:10" x14ac:dyDescent="0.2">
      <c r="A1112" s="154">
        <f t="shared" si="11"/>
        <v>45762</v>
      </c>
      <c r="B1112" s="153">
        <v>600</v>
      </c>
      <c r="C1112" s="153">
        <v>572.77777777777783</v>
      </c>
      <c r="D1112" s="153">
        <v>538.33333333333337</v>
      </c>
      <c r="E1112" s="153">
        <v>397.22222222222223</v>
      </c>
      <c r="F1112" s="153">
        <v>392.1875</v>
      </c>
      <c r="G1112" s="153">
        <v>392.1875</v>
      </c>
      <c r="H1112" s="153">
        <v>348.05555555555554</v>
      </c>
      <c r="J1112" s="3" t="s">
        <v>8</v>
      </c>
    </row>
    <row r="1113" spans="1:10" x14ac:dyDescent="0.2">
      <c r="A1113" s="154">
        <v>45769</v>
      </c>
      <c r="B1113" s="153">
        <v>552.5</v>
      </c>
      <c r="C1113" s="153">
        <v>512.85714285714289</v>
      </c>
      <c r="D1113" s="153">
        <v>464.28571428571428</v>
      </c>
      <c r="E1113" s="153">
        <v>348.92857142857144</v>
      </c>
      <c r="F1113" s="153">
        <v>375</v>
      </c>
      <c r="G1113" s="153">
        <v>375</v>
      </c>
      <c r="H1113" s="153">
        <v>326.42857142857144</v>
      </c>
    </row>
  </sheetData>
  <phoneticPr fontId="0" type="noConversion"/>
  <printOptions headings="1" gridLines="1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113"/>
  <sheetViews>
    <sheetView workbookViewId="0">
      <pane xSplit="2" ySplit="1" topLeftCell="C1088" activePane="bottomRight" state="frozen"/>
      <selection pane="topRight" activeCell="C1" sqref="C1"/>
      <selection pane="bottomLeft" activeCell="A4" sqref="A4"/>
      <selection pane="bottomRight" activeCell="C1113" sqref="C1113:I1113"/>
    </sheetView>
  </sheetViews>
  <sheetFormatPr defaultColWidth="9.109375" defaultRowHeight="13.8" x14ac:dyDescent="0.25"/>
  <cols>
    <col min="1" max="1" width="11.5546875" style="47" bestFit="1" customWidth="1"/>
    <col min="2" max="2" width="9.109375" style="43"/>
    <col min="3" max="9" width="9.109375" style="46"/>
    <col min="10" max="16384" width="9.109375" style="43"/>
  </cols>
  <sheetData>
    <row r="1" spans="1:10" x14ac:dyDescent="0.25">
      <c r="A1" s="47" t="s">
        <v>0</v>
      </c>
      <c r="B1" s="52" t="s">
        <v>23</v>
      </c>
      <c r="C1" s="53" t="s">
        <v>1</v>
      </c>
      <c r="D1" s="53" t="s">
        <v>2</v>
      </c>
      <c r="E1" s="53" t="s">
        <v>3</v>
      </c>
      <c r="F1" s="53" t="s">
        <v>4</v>
      </c>
      <c r="G1" s="53" t="s">
        <v>5</v>
      </c>
      <c r="H1" s="53" t="s">
        <v>6</v>
      </c>
      <c r="I1" s="53" t="s">
        <v>7</v>
      </c>
    </row>
    <row r="2" spans="1:10" x14ac:dyDescent="0.25">
      <c r="A2" s="45">
        <v>37993</v>
      </c>
      <c r="B2" s="46">
        <f>IF(MONTH(A2) &lt;12, MONTH(A2)+1, MONTH(A2)-11)</f>
        <v>2</v>
      </c>
      <c r="C2" s="46">
        <v>0</v>
      </c>
      <c r="D2" s="46">
        <v>0</v>
      </c>
      <c r="E2" s="46">
        <v>202.5</v>
      </c>
      <c r="F2" s="46">
        <v>158.161</v>
      </c>
      <c r="G2" s="46">
        <v>161</v>
      </c>
      <c r="H2" s="46">
        <v>161</v>
      </c>
      <c r="I2" s="46">
        <v>145</v>
      </c>
    </row>
    <row r="3" spans="1:10" x14ac:dyDescent="0.25">
      <c r="A3" s="45">
        <v>38000</v>
      </c>
      <c r="B3" s="46">
        <f t="shared" ref="B3:B66" si="0">IF(MONTH(A3) &lt;12, MONTH(A3)+1, MONTH(A3)-11)</f>
        <v>2</v>
      </c>
      <c r="C3" s="46">
        <v>0</v>
      </c>
      <c r="D3" s="46">
        <v>0</v>
      </c>
      <c r="E3" s="46">
        <v>199.2</v>
      </c>
      <c r="F3" s="46">
        <v>155.9</v>
      </c>
      <c r="G3" s="46">
        <v>159</v>
      </c>
      <c r="H3" s="46">
        <v>159</v>
      </c>
      <c r="I3" s="46">
        <v>144</v>
      </c>
    </row>
    <row r="4" spans="1:10" x14ac:dyDescent="0.25">
      <c r="A4" s="45">
        <v>38007</v>
      </c>
      <c r="B4" s="46">
        <f t="shared" si="0"/>
        <v>2</v>
      </c>
      <c r="C4" s="46">
        <v>0</v>
      </c>
      <c r="D4" s="46">
        <v>0</v>
      </c>
      <c r="E4" s="46">
        <v>194</v>
      </c>
      <c r="F4" s="46">
        <v>151</v>
      </c>
      <c r="G4" s="46">
        <v>159</v>
      </c>
      <c r="H4" s="46">
        <v>158</v>
      </c>
      <c r="I4" s="46">
        <v>140</v>
      </c>
    </row>
    <row r="5" spans="1:10" x14ac:dyDescent="0.25">
      <c r="A5" s="45">
        <v>38014</v>
      </c>
      <c r="B5" s="46">
        <f t="shared" si="0"/>
        <v>2</v>
      </c>
      <c r="C5" s="46">
        <v>0</v>
      </c>
      <c r="D5" s="46">
        <v>0</v>
      </c>
      <c r="E5" s="46">
        <v>201</v>
      </c>
      <c r="F5" s="46">
        <v>147</v>
      </c>
      <c r="G5" s="46">
        <v>155</v>
      </c>
      <c r="H5" s="46">
        <v>153</v>
      </c>
      <c r="I5" s="46">
        <v>141</v>
      </c>
    </row>
    <row r="6" spans="1:10" x14ac:dyDescent="0.25">
      <c r="A6" s="45">
        <v>38021</v>
      </c>
      <c r="B6" s="46">
        <f t="shared" si="0"/>
        <v>3</v>
      </c>
      <c r="C6" s="46">
        <v>0</v>
      </c>
      <c r="D6" s="46">
        <v>189</v>
      </c>
      <c r="E6" s="46">
        <v>179</v>
      </c>
      <c r="F6" s="46">
        <v>148</v>
      </c>
      <c r="G6" s="46">
        <v>153</v>
      </c>
      <c r="H6" s="46">
        <v>152</v>
      </c>
      <c r="I6" s="46">
        <v>131</v>
      </c>
      <c r="J6" s="43" t="s">
        <v>8</v>
      </c>
    </row>
    <row r="7" spans="1:10" x14ac:dyDescent="0.25">
      <c r="A7" s="45">
        <v>38028</v>
      </c>
      <c r="B7" s="46">
        <f t="shared" si="0"/>
        <v>3</v>
      </c>
      <c r="C7" s="46">
        <v>0</v>
      </c>
      <c r="D7" s="46">
        <v>187</v>
      </c>
      <c r="E7" s="46">
        <v>167</v>
      </c>
      <c r="F7" s="46">
        <v>144</v>
      </c>
      <c r="G7" s="46">
        <v>141</v>
      </c>
      <c r="H7" s="46">
        <v>141</v>
      </c>
      <c r="I7" s="46">
        <v>123</v>
      </c>
    </row>
    <row r="8" spans="1:10" x14ac:dyDescent="0.25">
      <c r="A8" s="45">
        <v>38035</v>
      </c>
      <c r="B8" s="46">
        <f t="shared" si="0"/>
        <v>3</v>
      </c>
      <c r="C8" s="46">
        <v>0</v>
      </c>
      <c r="D8" s="46">
        <v>184</v>
      </c>
      <c r="E8" s="46">
        <v>173</v>
      </c>
      <c r="F8" s="46">
        <v>137</v>
      </c>
      <c r="G8" s="46">
        <v>137</v>
      </c>
      <c r="H8" s="46">
        <v>136</v>
      </c>
      <c r="I8" s="46">
        <v>123</v>
      </c>
    </row>
    <row r="9" spans="1:10" x14ac:dyDescent="0.25">
      <c r="A9" s="45">
        <v>38042</v>
      </c>
      <c r="B9" s="46">
        <f t="shared" si="0"/>
        <v>3</v>
      </c>
      <c r="C9" s="46">
        <v>0</v>
      </c>
      <c r="D9" s="46">
        <v>181</v>
      </c>
      <c r="E9" s="46">
        <v>164</v>
      </c>
      <c r="F9" s="46">
        <v>134</v>
      </c>
      <c r="G9" s="46">
        <v>129</v>
      </c>
      <c r="H9" s="46">
        <v>128</v>
      </c>
      <c r="I9" s="46">
        <v>118</v>
      </c>
    </row>
    <row r="10" spans="1:10" x14ac:dyDescent="0.25">
      <c r="A10" s="45">
        <v>38049</v>
      </c>
      <c r="B10" s="46">
        <f t="shared" si="0"/>
        <v>4</v>
      </c>
      <c r="C10" s="46">
        <v>195</v>
      </c>
      <c r="D10" s="46">
        <v>171</v>
      </c>
      <c r="E10" s="46">
        <v>159</v>
      </c>
      <c r="F10" s="46">
        <v>133</v>
      </c>
      <c r="G10" s="46">
        <v>130</v>
      </c>
      <c r="H10" s="46">
        <v>129</v>
      </c>
      <c r="I10" s="46">
        <v>120</v>
      </c>
    </row>
    <row r="11" spans="1:10" x14ac:dyDescent="0.25">
      <c r="A11" s="47">
        <v>38056</v>
      </c>
      <c r="B11" s="46">
        <f t="shared" si="0"/>
        <v>4</v>
      </c>
      <c r="C11" s="46">
        <v>193</v>
      </c>
      <c r="D11" s="46">
        <v>166</v>
      </c>
      <c r="E11" s="46">
        <v>153</v>
      </c>
      <c r="F11" s="46">
        <v>129</v>
      </c>
      <c r="G11" s="46">
        <v>128</v>
      </c>
      <c r="H11" s="46">
        <v>127</v>
      </c>
      <c r="I11" s="46">
        <v>118</v>
      </c>
    </row>
    <row r="12" spans="1:10" x14ac:dyDescent="0.25">
      <c r="A12" s="47">
        <v>38063</v>
      </c>
      <c r="B12" s="46">
        <f t="shared" si="0"/>
        <v>4</v>
      </c>
      <c r="C12" s="46">
        <v>189</v>
      </c>
      <c r="D12" s="46">
        <v>163</v>
      </c>
      <c r="E12" s="46">
        <v>150</v>
      </c>
      <c r="F12" s="46">
        <v>123</v>
      </c>
      <c r="G12" s="46">
        <v>126</v>
      </c>
      <c r="H12" s="46">
        <v>125</v>
      </c>
      <c r="I12" s="46">
        <v>117</v>
      </c>
    </row>
    <row r="13" spans="1:10" x14ac:dyDescent="0.25">
      <c r="A13" s="47">
        <v>38070</v>
      </c>
      <c r="B13" s="46">
        <f t="shared" si="0"/>
        <v>4</v>
      </c>
      <c r="C13" s="46">
        <v>180</v>
      </c>
      <c r="D13" s="46">
        <v>153</v>
      </c>
      <c r="E13" s="46">
        <v>146</v>
      </c>
      <c r="F13" s="46">
        <v>122</v>
      </c>
      <c r="G13" s="46">
        <v>123</v>
      </c>
      <c r="H13" s="46">
        <v>123</v>
      </c>
      <c r="I13" s="46">
        <v>114</v>
      </c>
    </row>
    <row r="14" spans="1:10" x14ac:dyDescent="0.25">
      <c r="A14" s="47">
        <v>38077</v>
      </c>
      <c r="B14" s="46">
        <f t="shared" si="0"/>
        <v>4</v>
      </c>
      <c r="C14" s="46">
        <v>184</v>
      </c>
      <c r="D14" s="46">
        <v>155</v>
      </c>
      <c r="E14" s="46">
        <v>151</v>
      </c>
      <c r="F14" s="46">
        <v>120</v>
      </c>
      <c r="G14" s="46">
        <v>123</v>
      </c>
      <c r="H14" s="46">
        <v>122</v>
      </c>
      <c r="I14" s="46">
        <v>114</v>
      </c>
    </row>
    <row r="15" spans="1:10" x14ac:dyDescent="0.25">
      <c r="A15" s="47">
        <v>38084</v>
      </c>
      <c r="B15" s="46">
        <f t="shared" si="0"/>
        <v>5</v>
      </c>
      <c r="C15" s="46">
        <v>184</v>
      </c>
      <c r="D15" s="46">
        <v>152</v>
      </c>
      <c r="E15" s="46">
        <v>147</v>
      </c>
      <c r="F15" s="46">
        <v>118</v>
      </c>
      <c r="G15" s="46">
        <v>122</v>
      </c>
      <c r="H15" s="46">
        <v>123</v>
      </c>
      <c r="I15" s="46">
        <v>114</v>
      </c>
    </row>
    <row r="16" spans="1:10" x14ac:dyDescent="0.25">
      <c r="A16" s="47">
        <v>38091</v>
      </c>
      <c r="B16" s="46">
        <f t="shared" si="0"/>
        <v>5</v>
      </c>
      <c r="C16" s="46">
        <v>183</v>
      </c>
      <c r="D16" s="46">
        <v>152</v>
      </c>
      <c r="E16" s="46">
        <v>196</v>
      </c>
      <c r="F16" s="46">
        <v>121</v>
      </c>
      <c r="G16" s="46">
        <v>121</v>
      </c>
      <c r="H16" s="46">
        <v>122</v>
      </c>
      <c r="I16" s="46">
        <v>113</v>
      </c>
    </row>
    <row r="17" spans="1:9" x14ac:dyDescent="0.25">
      <c r="A17" s="47">
        <v>38098</v>
      </c>
      <c r="B17" s="46">
        <f t="shared" si="0"/>
        <v>5</v>
      </c>
      <c r="C17" s="46">
        <v>178</v>
      </c>
      <c r="D17" s="46">
        <v>148</v>
      </c>
      <c r="E17" s="46">
        <v>142</v>
      </c>
      <c r="F17" s="46">
        <v>116</v>
      </c>
      <c r="G17" s="46">
        <v>118</v>
      </c>
      <c r="H17" s="46">
        <v>118</v>
      </c>
      <c r="I17" s="46">
        <v>111</v>
      </c>
    </row>
    <row r="18" spans="1:9" x14ac:dyDescent="0.25">
      <c r="A18" s="47">
        <v>38105</v>
      </c>
      <c r="B18" s="46">
        <f t="shared" si="0"/>
        <v>5</v>
      </c>
      <c r="C18" s="46">
        <v>175</v>
      </c>
      <c r="D18" s="46">
        <v>145</v>
      </c>
      <c r="E18" s="46">
        <v>140</v>
      </c>
      <c r="F18" s="46">
        <v>117</v>
      </c>
      <c r="G18" s="46">
        <v>117</v>
      </c>
      <c r="H18" s="46">
        <v>117</v>
      </c>
      <c r="I18" s="46">
        <v>112</v>
      </c>
    </row>
    <row r="19" spans="1:9" x14ac:dyDescent="0.25">
      <c r="A19" s="47">
        <v>38112</v>
      </c>
      <c r="B19" s="46">
        <f t="shared" si="0"/>
        <v>6</v>
      </c>
      <c r="C19" s="46">
        <v>178</v>
      </c>
      <c r="D19" s="46">
        <v>149</v>
      </c>
      <c r="E19" s="46">
        <v>144</v>
      </c>
      <c r="F19" s="46">
        <v>121</v>
      </c>
      <c r="G19" s="46">
        <v>127</v>
      </c>
      <c r="H19" s="46">
        <v>127</v>
      </c>
      <c r="I19" s="46">
        <v>115</v>
      </c>
    </row>
    <row r="20" spans="1:9" x14ac:dyDescent="0.25">
      <c r="A20" s="47">
        <v>38119</v>
      </c>
      <c r="B20" s="46">
        <f t="shared" si="0"/>
        <v>6</v>
      </c>
      <c r="C20" s="46">
        <v>185</v>
      </c>
      <c r="D20" s="46">
        <v>160</v>
      </c>
      <c r="E20" s="46">
        <v>155</v>
      </c>
      <c r="F20" s="46">
        <v>123</v>
      </c>
      <c r="G20" s="46">
        <v>127</v>
      </c>
      <c r="H20" s="46">
        <v>127</v>
      </c>
      <c r="I20" s="46">
        <v>119</v>
      </c>
    </row>
    <row r="21" spans="1:9" x14ac:dyDescent="0.25">
      <c r="A21" s="47">
        <v>38126</v>
      </c>
      <c r="B21" s="46">
        <f t="shared" si="0"/>
        <v>6</v>
      </c>
      <c r="C21" s="46">
        <v>205</v>
      </c>
      <c r="D21" s="46">
        <v>173</v>
      </c>
      <c r="E21" s="46">
        <v>173</v>
      </c>
      <c r="F21" s="46">
        <v>128</v>
      </c>
      <c r="G21" s="46">
        <v>127</v>
      </c>
      <c r="H21" s="46">
        <v>127</v>
      </c>
      <c r="I21" s="46">
        <v>119</v>
      </c>
    </row>
    <row r="22" spans="1:9" x14ac:dyDescent="0.25">
      <c r="A22" s="47">
        <v>38133</v>
      </c>
      <c r="B22" s="46">
        <f t="shared" si="0"/>
        <v>6</v>
      </c>
      <c r="C22" s="46">
        <v>212</v>
      </c>
      <c r="D22" s="46">
        <v>176</v>
      </c>
      <c r="E22" s="46">
        <v>173</v>
      </c>
      <c r="F22" s="46">
        <v>135</v>
      </c>
      <c r="G22" s="46">
        <v>127</v>
      </c>
      <c r="H22" s="46">
        <v>127</v>
      </c>
      <c r="I22" s="46">
        <v>123</v>
      </c>
    </row>
    <row r="23" spans="1:9" x14ac:dyDescent="0.25">
      <c r="A23" s="47">
        <v>38140</v>
      </c>
      <c r="B23" s="46">
        <f t="shared" si="0"/>
        <v>7</v>
      </c>
      <c r="C23" s="46">
        <v>216</v>
      </c>
      <c r="D23" s="46">
        <v>180</v>
      </c>
      <c r="E23" s="46">
        <v>176</v>
      </c>
      <c r="F23" s="46">
        <v>137</v>
      </c>
      <c r="G23" s="46">
        <v>140</v>
      </c>
      <c r="H23" s="46">
        <v>140</v>
      </c>
      <c r="I23" s="46">
        <v>131</v>
      </c>
    </row>
    <row r="24" spans="1:9" x14ac:dyDescent="0.25">
      <c r="A24" s="47">
        <v>38147</v>
      </c>
      <c r="B24" s="46">
        <f t="shared" si="0"/>
        <v>7</v>
      </c>
      <c r="C24" s="46">
        <v>214</v>
      </c>
      <c r="D24" s="46">
        <v>177</v>
      </c>
      <c r="E24" s="46">
        <v>172</v>
      </c>
      <c r="F24" s="46">
        <v>136</v>
      </c>
      <c r="G24" s="46">
        <v>138</v>
      </c>
      <c r="H24" s="46">
        <v>138</v>
      </c>
      <c r="I24" s="46">
        <v>131</v>
      </c>
    </row>
    <row r="25" spans="1:9" x14ac:dyDescent="0.25">
      <c r="A25" s="45">
        <v>38154</v>
      </c>
      <c r="B25" s="46">
        <f t="shared" si="0"/>
        <v>7</v>
      </c>
      <c r="C25" s="46">
        <v>207</v>
      </c>
      <c r="D25" s="46">
        <v>171</v>
      </c>
      <c r="E25" s="46">
        <v>167</v>
      </c>
      <c r="F25" s="46">
        <v>136</v>
      </c>
      <c r="G25" s="46">
        <v>136</v>
      </c>
      <c r="H25" s="46">
        <v>136</v>
      </c>
      <c r="I25" s="46">
        <v>130</v>
      </c>
    </row>
    <row r="26" spans="1:9" x14ac:dyDescent="0.25">
      <c r="A26" s="48">
        <v>38161</v>
      </c>
      <c r="B26" s="46">
        <f t="shared" si="0"/>
        <v>7</v>
      </c>
      <c r="C26" s="46">
        <v>196</v>
      </c>
      <c r="D26" s="46">
        <v>164</v>
      </c>
      <c r="E26" s="46">
        <v>162</v>
      </c>
      <c r="F26" s="46">
        <v>131</v>
      </c>
      <c r="G26" s="46">
        <v>126</v>
      </c>
      <c r="H26" s="46">
        <v>126</v>
      </c>
      <c r="I26" s="46">
        <v>126</v>
      </c>
    </row>
    <row r="27" spans="1:9" x14ac:dyDescent="0.25">
      <c r="A27" s="48">
        <v>38168</v>
      </c>
      <c r="B27" s="46">
        <f t="shared" si="0"/>
        <v>7</v>
      </c>
      <c r="C27" s="46">
        <v>197</v>
      </c>
      <c r="D27" s="46">
        <v>165</v>
      </c>
      <c r="E27" s="46">
        <v>162</v>
      </c>
      <c r="F27" s="46">
        <v>131</v>
      </c>
      <c r="G27" s="46">
        <v>129</v>
      </c>
      <c r="H27" s="46">
        <v>129</v>
      </c>
      <c r="I27" s="46">
        <v>123</v>
      </c>
    </row>
    <row r="28" spans="1:9" x14ac:dyDescent="0.25">
      <c r="A28" s="48">
        <v>38175</v>
      </c>
      <c r="B28" s="46">
        <f t="shared" si="0"/>
        <v>8</v>
      </c>
      <c r="C28" s="46">
        <v>211</v>
      </c>
      <c r="D28" s="46">
        <v>188</v>
      </c>
      <c r="E28" s="46">
        <v>187</v>
      </c>
      <c r="F28" s="46">
        <v>170</v>
      </c>
      <c r="G28" s="46">
        <v>176</v>
      </c>
      <c r="H28" s="46">
        <v>174</v>
      </c>
      <c r="I28" s="46">
        <v>167</v>
      </c>
    </row>
    <row r="29" spans="1:9" x14ac:dyDescent="0.25">
      <c r="A29" s="48">
        <v>38182</v>
      </c>
      <c r="B29" s="46">
        <f t="shared" si="0"/>
        <v>8</v>
      </c>
      <c r="C29" s="46">
        <v>206</v>
      </c>
      <c r="D29" s="46">
        <v>184</v>
      </c>
      <c r="E29" s="46">
        <v>182</v>
      </c>
      <c r="F29" s="46">
        <v>175</v>
      </c>
      <c r="G29" s="46">
        <v>177</v>
      </c>
      <c r="H29" s="46">
        <v>178</v>
      </c>
      <c r="I29" s="46">
        <v>170</v>
      </c>
    </row>
    <row r="30" spans="1:9" x14ac:dyDescent="0.25">
      <c r="A30" s="45">
        <v>38189</v>
      </c>
      <c r="B30" s="46">
        <f t="shared" si="0"/>
        <v>8</v>
      </c>
      <c r="C30" s="46">
        <v>217</v>
      </c>
      <c r="D30" s="46">
        <v>198</v>
      </c>
      <c r="E30" s="46">
        <v>195</v>
      </c>
      <c r="F30" s="46">
        <v>181</v>
      </c>
      <c r="G30" s="46">
        <v>188</v>
      </c>
      <c r="H30" s="46">
        <v>189</v>
      </c>
      <c r="I30" s="46">
        <v>183</v>
      </c>
    </row>
    <row r="31" spans="1:9" x14ac:dyDescent="0.25">
      <c r="A31" s="45">
        <v>38196</v>
      </c>
      <c r="B31" s="46">
        <f t="shared" si="0"/>
        <v>8</v>
      </c>
      <c r="C31" s="46">
        <v>229</v>
      </c>
      <c r="D31" s="46">
        <v>219</v>
      </c>
      <c r="E31" s="46">
        <v>219</v>
      </c>
      <c r="F31" s="46">
        <v>194</v>
      </c>
      <c r="G31" s="46">
        <v>207</v>
      </c>
      <c r="H31" s="46">
        <v>206</v>
      </c>
      <c r="I31" s="46">
        <v>193</v>
      </c>
    </row>
    <row r="32" spans="1:9" x14ac:dyDescent="0.25">
      <c r="A32" s="45">
        <v>38203</v>
      </c>
      <c r="B32" s="46">
        <f t="shared" si="0"/>
        <v>9</v>
      </c>
      <c r="C32" s="46">
        <v>279</v>
      </c>
      <c r="D32" s="46">
        <v>270</v>
      </c>
      <c r="E32" s="46">
        <v>268</v>
      </c>
      <c r="F32" s="46">
        <v>258</v>
      </c>
      <c r="G32" s="46">
        <v>268</v>
      </c>
      <c r="H32" s="46">
        <v>268</v>
      </c>
      <c r="I32" s="46">
        <v>251</v>
      </c>
    </row>
    <row r="33" spans="1:9" x14ac:dyDescent="0.25">
      <c r="A33" s="45">
        <v>38210</v>
      </c>
      <c r="B33" s="46">
        <f t="shared" si="0"/>
        <v>9</v>
      </c>
      <c r="C33" s="46">
        <v>284</v>
      </c>
      <c r="D33" s="46">
        <v>278</v>
      </c>
      <c r="E33" s="46">
        <v>276</v>
      </c>
      <c r="F33" s="46">
        <v>262</v>
      </c>
      <c r="G33" s="46">
        <v>271</v>
      </c>
      <c r="H33" s="46">
        <v>271</v>
      </c>
      <c r="I33" s="46">
        <v>258</v>
      </c>
    </row>
    <row r="34" spans="1:9" x14ac:dyDescent="0.25">
      <c r="A34" s="45">
        <v>38217</v>
      </c>
      <c r="B34" s="46">
        <f t="shared" si="0"/>
        <v>9</v>
      </c>
      <c r="C34" s="46">
        <v>283</v>
      </c>
      <c r="D34" s="46">
        <v>279</v>
      </c>
      <c r="E34" s="46">
        <v>278</v>
      </c>
      <c r="F34" s="46">
        <v>265</v>
      </c>
      <c r="G34" s="46">
        <v>277</v>
      </c>
      <c r="H34" s="46">
        <v>277</v>
      </c>
      <c r="I34" s="46">
        <v>261</v>
      </c>
    </row>
    <row r="35" spans="1:9" x14ac:dyDescent="0.25">
      <c r="A35" s="45">
        <v>38224</v>
      </c>
      <c r="B35" s="46">
        <f t="shared" si="0"/>
        <v>9</v>
      </c>
      <c r="C35" s="46">
        <v>281</v>
      </c>
      <c r="D35" s="46">
        <v>275</v>
      </c>
      <c r="E35" s="46">
        <v>275</v>
      </c>
      <c r="F35" s="46">
        <v>271</v>
      </c>
      <c r="G35" s="46">
        <v>281</v>
      </c>
      <c r="H35" s="46">
        <v>281</v>
      </c>
      <c r="I35" s="46">
        <v>263</v>
      </c>
    </row>
    <row r="36" spans="1:9" x14ac:dyDescent="0.25">
      <c r="A36" s="45">
        <v>38231</v>
      </c>
      <c r="B36" s="46">
        <f t="shared" si="0"/>
        <v>10</v>
      </c>
      <c r="C36" s="46">
        <v>301</v>
      </c>
      <c r="D36" s="46">
        <v>297</v>
      </c>
      <c r="E36" s="46">
        <v>293</v>
      </c>
      <c r="F36" s="46">
        <v>270</v>
      </c>
      <c r="G36" s="46">
        <v>294</v>
      </c>
      <c r="H36" s="46">
        <v>293</v>
      </c>
      <c r="I36" s="46">
        <v>266</v>
      </c>
    </row>
    <row r="37" spans="1:9" x14ac:dyDescent="0.25">
      <c r="A37" s="45">
        <v>38238</v>
      </c>
      <c r="B37" s="46">
        <f t="shared" si="0"/>
        <v>10</v>
      </c>
      <c r="C37" s="46">
        <v>301</v>
      </c>
      <c r="D37" s="46">
        <v>297</v>
      </c>
      <c r="E37" s="46">
        <v>295</v>
      </c>
      <c r="F37" s="46">
        <v>275</v>
      </c>
      <c r="G37" s="46">
        <v>289</v>
      </c>
      <c r="H37" s="46">
        <v>291</v>
      </c>
      <c r="I37" s="46">
        <v>271</v>
      </c>
    </row>
    <row r="38" spans="1:9" x14ac:dyDescent="0.25">
      <c r="A38" s="45">
        <v>38245</v>
      </c>
      <c r="B38" s="46">
        <f t="shared" si="0"/>
        <v>10</v>
      </c>
      <c r="C38" s="46">
        <v>337</v>
      </c>
      <c r="D38" s="46">
        <v>335</v>
      </c>
      <c r="E38" s="46">
        <v>336</v>
      </c>
      <c r="F38" s="46">
        <v>320</v>
      </c>
      <c r="G38" s="46">
        <v>329</v>
      </c>
      <c r="H38" s="46">
        <v>329</v>
      </c>
      <c r="I38" s="46">
        <v>318</v>
      </c>
    </row>
    <row r="39" spans="1:9" x14ac:dyDescent="0.25">
      <c r="A39" s="45">
        <v>38252</v>
      </c>
      <c r="B39" s="46">
        <f t="shared" si="0"/>
        <v>10</v>
      </c>
      <c r="C39" s="46">
        <v>347</v>
      </c>
      <c r="D39" s="46">
        <v>343</v>
      </c>
      <c r="E39" s="46">
        <v>343</v>
      </c>
      <c r="F39" s="46">
        <v>328</v>
      </c>
      <c r="G39" s="46">
        <v>340</v>
      </c>
      <c r="H39" s="46">
        <v>343</v>
      </c>
      <c r="I39" s="46">
        <v>326</v>
      </c>
    </row>
    <row r="40" spans="1:9" x14ac:dyDescent="0.25">
      <c r="A40" s="45">
        <v>38259</v>
      </c>
      <c r="B40" s="46">
        <f t="shared" si="0"/>
        <v>10</v>
      </c>
      <c r="C40" s="46">
        <v>383</v>
      </c>
      <c r="D40" s="46">
        <v>373</v>
      </c>
      <c r="E40" s="46">
        <v>367</v>
      </c>
      <c r="F40" s="46">
        <v>344</v>
      </c>
      <c r="G40" s="46">
        <v>361</v>
      </c>
      <c r="H40" s="46">
        <v>360</v>
      </c>
      <c r="I40" s="46">
        <v>339</v>
      </c>
    </row>
    <row r="41" spans="1:9" x14ac:dyDescent="0.25">
      <c r="A41" s="45">
        <v>38266</v>
      </c>
      <c r="B41" s="46">
        <f t="shared" si="0"/>
        <v>11</v>
      </c>
      <c r="C41" s="46">
        <v>336</v>
      </c>
      <c r="D41" s="46">
        <v>283</v>
      </c>
      <c r="E41" s="46">
        <v>273</v>
      </c>
      <c r="F41" s="46">
        <v>233</v>
      </c>
      <c r="G41" s="46">
        <v>264</v>
      </c>
      <c r="H41" s="46">
        <v>265</v>
      </c>
      <c r="I41" s="46">
        <v>223</v>
      </c>
    </row>
    <row r="42" spans="1:9" x14ac:dyDescent="0.25">
      <c r="A42" s="45">
        <v>38273</v>
      </c>
      <c r="B42" s="46">
        <f t="shared" si="0"/>
        <v>11</v>
      </c>
      <c r="C42" s="46">
        <v>313</v>
      </c>
      <c r="D42" s="46">
        <v>278</v>
      </c>
      <c r="E42" s="46">
        <v>273</v>
      </c>
      <c r="F42" s="46">
        <v>233</v>
      </c>
      <c r="G42" s="46">
        <v>257</v>
      </c>
      <c r="H42" s="46">
        <v>257</v>
      </c>
      <c r="I42" s="46">
        <v>222</v>
      </c>
    </row>
    <row r="43" spans="1:9" x14ac:dyDescent="0.25">
      <c r="A43" s="45">
        <v>38280</v>
      </c>
      <c r="B43" s="46">
        <f t="shared" si="0"/>
        <v>11</v>
      </c>
      <c r="C43" s="46">
        <v>322</v>
      </c>
      <c r="D43" s="46">
        <v>289</v>
      </c>
      <c r="E43" s="46">
        <v>283</v>
      </c>
      <c r="F43" s="46">
        <v>241</v>
      </c>
      <c r="G43" s="46">
        <v>271</v>
      </c>
      <c r="H43" s="46">
        <v>273</v>
      </c>
      <c r="I43" s="46">
        <v>225</v>
      </c>
    </row>
    <row r="44" spans="1:9" x14ac:dyDescent="0.25">
      <c r="A44" s="45">
        <v>38287</v>
      </c>
      <c r="B44" s="46">
        <f t="shared" si="0"/>
        <v>11</v>
      </c>
      <c r="C44" s="46">
        <v>359</v>
      </c>
      <c r="D44" s="46">
        <v>325</v>
      </c>
      <c r="E44" s="46">
        <v>323</v>
      </c>
      <c r="F44" s="46">
        <v>274</v>
      </c>
      <c r="G44" s="46">
        <v>297</v>
      </c>
      <c r="H44" s="46">
        <v>313</v>
      </c>
      <c r="I44" s="46">
        <v>248</v>
      </c>
    </row>
    <row r="45" spans="1:9" x14ac:dyDescent="0.25">
      <c r="A45" s="45">
        <v>38294</v>
      </c>
      <c r="B45" s="46">
        <f t="shared" si="0"/>
        <v>12</v>
      </c>
      <c r="E45" s="46">
        <v>261</v>
      </c>
      <c r="F45" s="46">
        <v>196</v>
      </c>
      <c r="G45" s="46">
        <v>222</v>
      </c>
      <c r="H45" s="46">
        <v>222</v>
      </c>
      <c r="I45" s="46">
        <v>189</v>
      </c>
    </row>
    <row r="46" spans="1:9" x14ac:dyDescent="0.25">
      <c r="A46" s="45">
        <v>38301</v>
      </c>
      <c r="B46" s="46">
        <f t="shared" si="0"/>
        <v>12</v>
      </c>
      <c r="C46" s="135"/>
      <c r="D46" s="135"/>
      <c r="E46" s="46">
        <v>263</v>
      </c>
      <c r="F46" s="46">
        <v>200</v>
      </c>
      <c r="G46" s="46">
        <v>225</v>
      </c>
      <c r="H46" s="46">
        <v>225</v>
      </c>
      <c r="I46" s="46">
        <v>188</v>
      </c>
    </row>
    <row r="47" spans="1:9" x14ac:dyDescent="0.25">
      <c r="A47" s="45">
        <v>38308</v>
      </c>
      <c r="B47" s="46">
        <f t="shared" si="0"/>
        <v>12</v>
      </c>
      <c r="E47" s="46">
        <v>249</v>
      </c>
      <c r="F47" s="46">
        <v>201</v>
      </c>
      <c r="G47" s="46">
        <v>220</v>
      </c>
      <c r="H47" s="46">
        <v>220</v>
      </c>
      <c r="I47" s="46">
        <v>187</v>
      </c>
    </row>
    <row r="48" spans="1:9" x14ac:dyDescent="0.25">
      <c r="A48" s="45">
        <v>38315</v>
      </c>
      <c r="B48" s="46">
        <f t="shared" si="0"/>
        <v>12</v>
      </c>
      <c r="E48" s="46">
        <v>240</v>
      </c>
      <c r="F48" s="46">
        <v>184</v>
      </c>
      <c r="G48" s="46">
        <v>202</v>
      </c>
      <c r="H48" s="46">
        <v>202</v>
      </c>
      <c r="I48" s="46">
        <v>169</v>
      </c>
    </row>
    <row r="49" spans="1:9" x14ac:dyDescent="0.25">
      <c r="A49" s="45">
        <v>38322</v>
      </c>
      <c r="B49" s="46">
        <f t="shared" si="0"/>
        <v>1</v>
      </c>
      <c r="E49" s="46">
        <v>246</v>
      </c>
      <c r="F49" s="46">
        <v>180</v>
      </c>
      <c r="G49" s="46">
        <v>191</v>
      </c>
      <c r="H49" s="46">
        <v>191</v>
      </c>
      <c r="I49" s="46">
        <v>173</v>
      </c>
    </row>
    <row r="50" spans="1:9" x14ac:dyDescent="0.25">
      <c r="A50" s="45">
        <v>38329</v>
      </c>
      <c r="B50" s="46">
        <f t="shared" si="0"/>
        <v>1</v>
      </c>
      <c r="E50" s="46">
        <v>254</v>
      </c>
      <c r="F50" s="46">
        <v>185</v>
      </c>
      <c r="G50" s="46">
        <v>192</v>
      </c>
      <c r="H50" s="46">
        <v>192</v>
      </c>
      <c r="I50" s="46">
        <v>172</v>
      </c>
    </row>
    <row r="51" spans="1:9" x14ac:dyDescent="0.25">
      <c r="A51" s="45">
        <v>38336</v>
      </c>
      <c r="B51" s="46">
        <f t="shared" si="0"/>
        <v>1</v>
      </c>
      <c r="E51" s="46">
        <v>278</v>
      </c>
      <c r="F51" s="46">
        <v>220</v>
      </c>
      <c r="G51" s="46">
        <v>229</v>
      </c>
      <c r="H51" s="46">
        <v>228</v>
      </c>
      <c r="I51" s="46">
        <v>205</v>
      </c>
    </row>
    <row r="52" spans="1:9" x14ac:dyDescent="0.25">
      <c r="A52" s="45">
        <v>38343</v>
      </c>
      <c r="B52" s="46">
        <f t="shared" si="0"/>
        <v>1</v>
      </c>
      <c r="E52" s="46">
        <v>313</v>
      </c>
      <c r="F52" s="46">
        <v>236</v>
      </c>
      <c r="G52" s="46">
        <v>247</v>
      </c>
      <c r="H52" s="46">
        <v>249</v>
      </c>
      <c r="I52" s="46">
        <v>228</v>
      </c>
    </row>
    <row r="53" spans="1:9" x14ac:dyDescent="0.25">
      <c r="A53" s="45">
        <v>38350</v>
      </c>
      <c r="B53" s="46">
        <f t="shared" si="0"/>
        <v>1</v>
      </c>
      <c r="E53" s="46">
        <v>288</v>
      </c>
      <c r="F53" s="46">
        <v>234</v>
      </c>
      <c r="G53" s="46">
        <v>246</v>
      </c>
      <c r="H53" s="46">
        <v>246</v>
      </c>
      <c r="I53" s="46">
        <v>214</v>
      </c>
    </row>
    <row r="54" spans="1:9" x14ac:dyDescent="0.25">
      <c r="A54" s="45">
        <v>38357</v>
      </c>
      <c r="B54" s="46">
        <f t="shared" si="0"/>
        <v>2</v>
      </c>
      <c r="E54" s="46">
        <v>253</v>
      </c>
      <c r="F54" s="46">
        <v>195</v>
      </c>
      <c r="G54" s="46">
        <v>216</v>
      </c>
      <c r="H54" s="46">
        <v>216</v>
      </c>
      <c r="I54" s="46">
        <v>185</v>
      </c>
    </row>
    <row r="55" spans="1:9" x14ac:dyDescent="0.25">
      <c r="A55" s="45">
        <v>38364</v>
      </c>
      <c r="B55" s="46">
        <f t="shared" si="0"/>
        <v>2</v>
      </c>
      <c r="E55" s="46">
        <v>274</v>
      </c>
      <c r="F55" s="46">
        <v>216</v>
      </c>
      <c r="G55" s="46">
        <v>223</v>
      </c>
      <c r="H55" s="46">
        <v>223</v>
      </c>
      <c r="I55" s="46">
        <v>199</v>
      </c>
    </row>
    <row r="56" spans="1:9" x14ac:dyDescent="0.25">
      <c r="A56" s="45">
        <v>38371</v>
      </c>
      <c r="B56" s="46">
        <f t="shared" si="0"/>
        <v>2</v>
      </c>
      <c r="E56" s="46">
        <v>281</v>
      </c>
      <c r="F56" s="46">
        <v>232</v>
      </c>
      <c r="G56" s="46">
        <v>241</v>
      </c>
      <c r="H56" s="46">
        <v>241</v>
      </c>
      <c r="I56" s="46">
        <v>221</v>
      </c>
    </row>
    <row r="57" spans="1:9" x14ac:dyDescent="0.25">
      <c r="A57" s="45">
        <v>38378</v>
      </c>
      <c r="B57" s="46">
        <f t="shared" si="0"/>
        <v>2</v>
      </c>
      <c r="E57" s="46">
        <v>276</v>
      </c>
      <c r="F57" s="46">
        <v>238</v>
      </c>
      <c r="G57" s="46">
        <v>260</v>
      </c>
      <c r="H57" s="46">
        <v>260</v>
      </c>
      <c r="I57" s="46">
        <v>238</v>
      </c>
    </row>
    <row r="58" spans="1:9" x14ac:dyDescent="0.25">
      <c r="A58" s="45">
        <v>38385</v>
      </c>
      <c r="B58" s="46">
        <f t="shared" si="0"/>
        <v>3</v>
      </c>
      <c r="D58" s="46">
        <v>253</v>
      </c>
      <c r="E58" s="46">
        <v>238</v>
      </c>
      <c r="F58" s="46">
        <v>198</v>
      </c>
      <c r="G58" s="46">
        <v>205</v>
      </c>
      <c r="H58" s="46">
        <v>205</v>
      </c>
      <c r="I58" s="46">
        <v>184</v>
      </c>
    </row>
    <row r="59" spans="1:9" x14ac:dyDescent="0.25">
      <c r="A59" s="45">
        <v>38392</v>
      </c>
      <c r="B59" s="46">
        <f t="shared" si="0"/>
        <v>3</v>
      </c>
      <c r="D59" s="46">
        <v>241</v>
      </c>
      <c r="E59" s="46">
        <v>225</v>
      </c>
      <c r="F59" s="46">
        <v>186</v>
      </c>
      <c r="G59" s="46">
        <v>197</v>
      </c>
      <c r="H59" s="46">
        <v>197</v>
      </c>
      <c r="I59" s="46">
        <v>173</v>
      </c>
    </row>
    <row r="60" spans="1:9" x14ac:dyDescent="0.25">
      <c r="A60" s="45">
        <v>38399</v>
      </c>
      <c r="B60" s="46">
        <f t="shared" si="0"/>
        <v>3</v>
      </c>
      <c r="D60" s="46">
        <v>256</v>
      </c>
      <c r="E60" s="46">
        <v>242</v>
      </c>
      <c r="F60" s="46">
        <v>218</v>
      </c>
      <c r="G60" s="46">
        <v>208</v>
      </c>
      <c r="H60" s="46">
        <v>211</v>
      </c>
      <c r="I60" s="46">
        <v>217</v>
      </c>
    </row>
    <row r="61" spans="1:9" x14ac:dyDescent="0.25">
      <c r="A61" s="45">
        <v>38406</v>
      </c>
      <c r="B61" s="46">
        <f t="shared" si="0"/>
        <v>3</v>
      </c>
      <c r="D61" s="46">
        <v>283</v>
      </c>
      <c r="E61" s="46">
        <v>276</v>
      </c>
      <c r="F61" s="46">
        <v>244</v>
      </c>
      <c r="G61" s="46">
        <v>243</v>
      </c>
      <c r="H61" s="46">
        <v>243</v>
      </c>
      <c r="I61" s="46">
        <v>231</v>
      </c>
    </row>
    <row r="62" spans="1:9" x14ac:dyDescent="0.25">
      <c r="A62" s="45">
        <v>38413</v>
      </c>
      <c r="B62" s="46">
        <f t="shared" si="0"/>
        <v>4</v>
      </c>
      <c r="C62" s="46">
        <v>303</v>
      </c>
      <c r="D62" s="46">
        <v>284</v>
      </c>
      <c r="E62" s="46">
        <v>270</v>
      </c>
      <c r="F62" s="46">
        <v>239</v>
      </c>
      <c r="G62" s="46">
        <v>253</v>
      </c>
      <c r="H62" s="46">
        <v>253</v>
      </c>
      <c r="I62" s="46">
        <v>231</v>
      </c>
    </row>
    <row r="63" spans="1:9" x14ac:dyDescent="0.25">
      <c r="A63" s="45">
        <v>38420</v>
      </c>
      <c r="B63" s="46">
        <f t="shared" si="0"/>
        <v>4</v>
      </c>
      <c r="C63" s="46">
        <v>294</v>
      </c>
      <c r="D63" s="46">
        <v>265</v>
      </c>
      <c r="E63" s="46">
        <v>255</v>
      </c>
      <c r="F63" s="46">
        <v>226</v>
      </c>
      <c r="G63" s="46">
        <v>240</v>
      </c>
      <c r="H63" s="46">
        <v>242</v>
      </c>
      <c r="I63" s="46">
        <v>216</v>
      </c>
    </row>
    <row r="64" spans="1:9" x14ac:dyDescent="0.25">
      <c r="A64" s="45">
        <v>38427</v>
      </c>
      <c r="B64" s="46">
        <f t="shared" si="0"/>
        <v>4</v>
      </c>
      <c r="C64" s="46">
        <v>317</v>
      </c>
      <c r="D64" s="46">
        <v>289</v>
      </c>
      <c r="E64" s="46">
        <v>278</v>
      </c>
      <c r="F64" s="46">
        <v>251</v>
      </c>
      <c r="G64" s="46">
        <v>270</v>
      </c>
      <c r="H64" s="46">
        <v>270</v>
      </c>
      <c r="I64" s="46">
        <v>237</v>
      </c>
    </row>
    <row r="65" spans="1:9" x14ac:dyDescent="0.25">
      <c r="A65" s="45">
        <v>38434</v>
      </c>
      <c r="B65" s="46">
        <f t="shared" si="0"/>
        <v>4</v>
      </c>
      <c r="C65" s="46">
        <v>291</v>
      </c>
      <c r="D65" s="46">
        <v>254</v>
      </c>
      <c r="E65" s="46">
        <v>242</v>
      </c>
      <c r="F65" s="46">
        <v>204</v>
      </c>
      <c r="G65" s="46">
        <v>227</v>
      </c>
      <c r="H65" s="46">
        <v>227</v>
      </c>
      <c r="I65" s="46">
        <v>199</v>
      </c>
    </row>
    <row r="66" spans="1:9" x14ac:dyDescent="0.25">
      <c r="A66" s="45">
        <v>38441</v>
      </c>
      <c r="B66" s="46">
        <f t="shared" si="0"/>
        <v>4</v>
      </c>
      <c r="C66" s="46">
        <v>269</v>
      </c>
      <c r="D66" s="46">
        <v>238</v>
      </c>
      <c r="E66" s="46">
        <v>228</v>
      </c>
      <c r="F66" s="46">
        <v>175</v>
      </c>
      <c r="G66" s="46">
        <v>206</v>
      </c>
      <c r="H66" s="46">
        <v>207</v>
      </c>
      <c r="I66" s="46">
        <v>169</v>
      </c>
    </row>
    <row r="67" spans="1:9" x14ac:dyDescent="0.25">
      <c r="A67" s="45">
        <v>38448</v>
      </c>
      <c r="B67" s="46">
        <f t="shared" ref="B67:B130" si="1">IF(MONTH(A67) &lt;12, MONTH(A67)+1, MONTH(A67)-11)</f>
        <v>5</v>
      </c>
      <c r="C67" s="46">
        <v>282</v>
      </c>
      <c r="D67" s="46">
        <v>264</v>
      </c>
      <c r="E67" s="46">
        <v>252</v>
      </c>
      <c r="F67" s="46">
        <v>196</v>
      </c>
      <c r="G67" s="46">
        <v>210</v>
      </c>
      <c r="H67" s="46">
        <v>210</v>
      </c>
      <c r="I67" s="46">
        <v>187</v>
      </c>
    </row>
    <row r="68" spans="1:9" x14ac:dyDescent="0.25">
      <c r="A68" s="45">
        <v>38455</v>
      </c>
      <c r="B68" s="46">
        <f t="shared" si="1"/>
        <v>5</v>
      </c>
      <c r="C68" s="46">
        <v>275</v>
      </c>
      <c r="D68" s="46">
        <v>251</v>
      </c>
      <c r="E68" s="46">
        <v>243</v>
      </c>
      <c r="F68" s="46">
        <v>192</v>
      </c>
      <c r="G68" s="46">
        <v>198</v>
      </c>
      <c r="H68" s="46">
        <v>198</v>
      </c>
      <c r="I68" s="46">
        <v>178</v>
      </c>
    </row>
    <row r="69" spans="1:9" x14ac:dyDescent="0.25">
      <c r="A69" s="45">
        <v>38462</v>
      </c>
      <c r="B69" s="46">
        <f t="shared" si="1"/>
        <v>5</v>
      </c>
      <c r="C69" s="46">
        <v>275</v>
      </c>
      <c r="D69" s="46">
        <v>256</v>
      </c>
      <c r="E69" s="46">
        <v>243</v>
      </c>
      <c r="F69" s="46">
        <v>182</v>
      </c>
      <c r="G69" s="46">
        <v>193</v>
      </c>
      <c r="H69" s="46">
        <v>193</v>
      </c>
      <c r="I69" s="46">
        <v>173</v>
      </c>
    </row>
    <row r="70" spans="1:9" x14ac:dyDescent="0.25">
      <c r="A70" s="45">
        <v>38469</v>
      </c>
      <c r="B70" s="46">
        <f t="shared" si="1"/>
        <v>5</v>
      </c>
      <c r="C70" s="46">
        <v>266</v>
      </c>
      <c r="D70" s="46">
        <v>240</v>
      </c>
      <c r="E70" s="46">
        <v>233</v>
      </c>
      <c r="F70" s="46">
        <v>174</v>
      </c>
      <c r="G70" s="46">
        <v>183</v>
      </c>
      <c r="H70" s="46">
        <v>183</v>
      </c>
      <c r="I70" s="46">
        <v>166</v>
      </c>
    </row>
    <row r="71" spans="1:9" x14ac:dyDescent="0.25">
      <c r="A71" s="45">
        <v>38476</v>
      </c>
      <c r="B71" s="46">
        <f t="shared" si="1"/>
        <v>6</v>
      </c>
      <c r="C71" s="46">
        <v>273</v>
      </c>
      <c r="D71" s="46">
        <v>253</v>
      </c>
      <c r="E71" s="46">
        <v>249</v>
      </c>
      <c r="F71" s="46">
        <v>209</v>
      </c>
      <c r="G71" s="46">
        <v>206</v>
      </c>
      <c r="H71" s="46">
        <v>206</v>
      </c>
      <c r="I71" s="46">
        <v>189</v>
      </c>
    </row>
    <row r="72" spans="1:9" x14ac:dyDescent="0.25">
      <c r="A72" s="45">
        <v>38483</v>
      </c>
      <c r="B72" s="46">
        <f t="shared" si="1"/>
        <v>6</v>
      </c>
      <c r="C72" s="46">
        <v>269</v>
      </c>
      <c r="D72" s="46">
        <v>250</v>
      </c>
      <c r="E72" s="46">
        <v>244</v>
      </c>
      <c r="F72" s="46">
        <v>208</v>
      </c>
      <c r="G72" s="46">
        <v>208</v>
      </c>
      <c r="H72" s="46">
        <v>208</v>
      </c>
      <c r="I72" s="46">
        <v>188</v>
      </c>
    </row>
    <row r="73" spans="1:9" x14ac:dyDescent="0.25">
      <c r="A73" s="45">
        <v>38490</v>
      </c>
      <c r="B73" s="46">
        <f t="shared" si="1"/>
        <v>6</v>
      </c>
      <c r="C73" s="46">
        <v>271</v>
      </c>
      <c r="D73" s="46">
        <v>256</v>
      </c>
      <c r="E73" s="46">
        <v>258</v>
      </c>
      <c r="F73" s="46">
        <v>198</v>
      </c>
      <c r="G73" s="46">
        <v>204</v>
      </c>
      <c r="H73" s="46">
        <v>204</v>
      </c>
      <c r="I73" s="46">
        <v>183</v>
      </c>
    </row>
    <row r="74" spans="1:9" x14ac:dyDescent="0.25">
      <c r="A74" s="45">
        <v>38497</v>
      </c>
      <c r="B74" s="46">
        <f t="shared" si="1"/>
        <v>6</v>
      </c>
      <c r="C74" s="46">
        <v>289</v>
      </c>
      <c r="D74" s="46">
        <v>276</v>
      </c>
      <c r="E74" s="46">
        <v>270</v>
      </c>
      <c r="F74" s="46">
        <v>199</v>
      </c>
      <c r="G74" s="46">
        <v>199</v>
      </c>
      <c r="H74" s="46">
        <v>199</v>
      </c>
      <c r="I74" s="46">
        <v>184</v>
      </c>
    </row>
    <row r="75" spans="1:9" x14ac:dyDescent="0.25">
      <c r="A75" s="45">
        <v>38504</v>
      </c>
      <c r="B75" s="46">
        <f t="shared" si="1"/>
        <v>7</v>
      </c>
      <c r="C75" s="46">
        <v>292</v>
      </c>
      <c r="D75" s="46">
        <v>277</v>
      </c>
      <c r="E75" s="46">
        <v>269</v>
      </c>
      <c r="F75" s="46">
        <v>216</v>
      </c>
      <c r="G75" s="46">
        <v>218</v>
      </c>
      <c r="H75" s="46">
        <v>218</v>
      </c>
      <c r="I75" s="46">
        <v>205</v>
      </c>
    </row>
    <row r="76" spans="1:9" x14ac:dyDescent="0.25">
      <c r="A76" s="45">
        <v>38511</v>
      </c>
      <c r="B76" s="46">
        <f t="shared" si="1"/>
        <v>7</v>
      </c>
      <c r="C76" s="46">
        <v>295</v>
      </c>
      <c r="D76" s="46">
        <v>269</v>
      </c>
      <c r="E76" s="46">
        <v>256</v>
      </c>
      <c r="F76" s="46">
        <v>207</v>
      </c>
      <c r="G76" s="46">
        <v>207</v>
      </c>
      <c r="H76" s="46">
        <v>207</v>
      </c>
      <c r="I76" s="46">
        <v>200</v>
      </c>
    </row>
    <row r="77" spans="1:9" x14ac:dyDescent="0.25">
      <c r="A77" s="45">
        <v>38518</v>
      </c>
      <c r="B77" s="46">
        <f t="shared" si="1"/>
        <v>7</v>
      </c>
      <c r="C77" s="46">
        <v>293</v>
      </c>
      <c r="D77" s="46">
        <v>253</v>
      </c>
      <c r="E77" s="46">
        <v>244</v>
      </c>
      <c r="F77" s="46">
        <v>195</v>
      </c>
      <c r="G77" s="46">
        <v>192</v>
      </c>
      <c r="H77" s="46">
        <v>192</v>
      </c>
      <c r="I77" s="46">
        <v>186</v>
      </c>
    </row>
    <row r="78" spans="1:9" x14ac:dyDescent="0.25">
      <c r="A78" s="45">
        <v>38525</v>
      </c>
      <c r="B78" s="46">
        <f t="shared" si="1"/>
        <v>7</v>
      </c>
      <c r="C78" s="46">
        <v>290</v>
      </c>
      <c r="D78" s="46">
        <v>249</v>
      </c>
      <c r="E78" s="46">
        <v>233</v>
      </c>
      <c r="F78" s="46">
        <v>190</v>
      </c>
      <c r="G78" s="46">
        <v>192</v>
      </c>
      <c r="H78" s="46">
        <v>193</v>
      </c>
      <c r="I78" s="46">
        <v>184</v>
      </c>
    </row>
    <row r="79" spans="1:9" x14ac:dyDescent="0.25">
      <c r="A79" s="45">
        <v>38532</v>
      </c>
      <c r="B79" s="46">
        <f t="shared" si="1"/>
        <v>7</v>
      </c>
      <c r="C79" s="46">
        <v>296</v>
      </c>
      <c r="D79" s="46">
        <v>256</v>
      </c>
      <c r="E79" s="46">
        <v>247</v>
      </c>
      <c r="F79" s="46">
        <v>193</v>
      </c>
      <c r="G79" s="46">
        <v>192</v>
      </c>
      <c r="H79" s="46">
        <v>196</v>
      </c>
      <c r="I79" s="46">
        <v>178</v>
      </c>
    </row>
    <row r="80" spans="1:9" x14ac:dyDescent="0.25">
      <c r="A80" s="45">
        <v>38539</v>
      </c>
      <c r="B80" s="46">
        <f t="shared" si="1"/>
        <v>8</v>
      </c>
      <c r="C80" s="46">
        <v>311</v>
      </c>
      <c r="D80" s="46">
        <v>286</v>
      </c>
      <c r="E80" s="46">
        <v>276</v>
      </c>
      <c r="F80" s="46">
        <v>248</v>
      </c>
      <c r="G80" s="46">
        <v>251</v>
      </c>
      <c r="H80" s="46">
        <v>251</v>
      </c>
      <c r="I80" s="46">
        <v>237</v>
      </c>
    </row>
    <row r="81" spans="1:9" x14ac:dyDescent="0.25">
      <c r="A81" s="45">
        <v>38546</v>
      </c>
      <c r="B81" s="46">
        <f t="shared" si="1"/>
        <v>8</v>
      </c>
      <c r="C81" s="46">
        <v>325</v>
      </c>
      <c r="D81" s="46">
        <v>288</v>
      </c>
      <c r="E81" s="46">
        <v>280</v>
      </c>
      <c r="F81" s="46">
        <v>240</v>
      </c>
      <c r="G81" s="46">
        <v>251</v>
      </c>
      <c r="H81" s="46">
        <v>251</v>
      </c>
      <c r="I81" s="46">
        <v>236</v>
      </c>
    </row>
    <row r="82" spans="1:9" x14ac:dyDescent="0.25">
      <c r="A82" s="45">
        <v>38553</v>
      </c>
      <c r="B82" s="46">
        <f t="shared" si="1"/>
        <v>8</v>
      </c>
      <c r="C82" s="46">
        <v>398</v>
      </c>
      <c r="D82" s="46">
        <v>346</v>
      </c>
      <c r="E82" s="46">
        <v>326</v>
      </c>
      <c r="F82" s="46">
        <v>279</v>
      </c>
      <c r="G82" s="46">
        <v>290</v>
      </c>
      <c r="H82" s="46">
        <v>289</v>
      </c>
      <c r="I82" s="46">
        <v>275</v>
      </c>
    </row>
    <row r="83" spans="1:9" x14ac:dyDescent="0.25">
      <c r="A83" s="45">
        <v>38560</v>
      </c>
      <c r="B83" s="46">
        <f t="shared" si="1"/>
        <v>8</v>
      </c>
      <c r="C83" s="46">
        <v>395</v>
      </c>
      <c r="D83" s="46">
        <v>327</v>
      </c>
      <c r="E83" s="46">
        <v>311</v>
      </c>
      <c r="F83" s="46">
        <v>276</v>
      </c>
      <c r="G83" s="46">
        <v>283</v>
      </c>
      <c r="H83" s="46">
        <v>283</v>
      </c>
      <c r="I83" s="46">
        <v>274</v>
      </c>
    </row>
    <row r="84" spans="1:9" x14ac:dyDescent="0.25">
      <c r="A84" s="45">
        <v>38567</v>
      </c>
      <c r="B84" s="46">
        <f t="shared" si="1"/>
        <v>9</v>
      </c>
      <c r="C84" s="46">
        <v>381</v>
      </c>
      <c r="D84" s="46">
        <v>337</v>
      </c>
      <c r="E84" s="46">
        <v>323</v>
      </c>
      <c r="F84" s="46">
        <v>310</v>
      </c>
      <c r="G84" s="46">
        <v>323</v>
      </c>
      <c r="H84" s="46">
        <v>323</v>
      </c>
      <c r="I84" s="46">
        <v>309</v>
      </c>
    </row>
    <row r="85" spans="1:9" x14ac:dyDescent="0.25">
      <c r="A85" s="45">
        <v>38574</v>
      </c>
      <c r="B85" s="46">
        <f t="shared" si="1"/>
        <v>9</v>
      </c>
      <c r="C85" s="46">
        <v>396</v>
      </c>
      <c r="D85" s="46">
        <v>335</v>
      </c>
      <c r="E85" s="46">
        <v>330</v>
      </c>
      <c r="F85" s="46">
        <v>331</v>
      </c>
      <c r="G85" s="46">
        <v>332</v>
      </c>
      <c r="H85" s="46">
        <v>332</v>
      </c>
      <c r="I85" s="46">
        <v>331</v>
      </c>
    </row>
    <row r="86" spans="1:9" x14ac:dyDescent="0.25">
      <c r="A86" s="45">
        <v>38581</v>
      </c>
      <c r="B86" s="46">
        <f t="shared" si="1"/>
        <v>9</v>
      </c>
      <c r="C86" s="46">
        <v>407</v>
      </c>
      <c r="D86" s="46">
        <v>361</v>
      </c>
      <c r="E86" s="46">
        <v>356</v>
      </c>
      <c r="F86" s="46">
        <v>363</v>
      </c>
      <c r="G86" s="46">
        <v>364</v>
      </c>
      <c r="H86" s="46">
        <v>364</v>
      </c>
      <c r="I86" s="46">
        <v>374</v>
      </c>
    </row>
    <row r="87" spans="1:9" x14ac:dyDescent="0.25">
      <c r="A87" s="45">
        <v>38588</v>
      </c>
      <c r="B87" s="46">
        <f t="shared" si="1"/>
        <v>9</v>
      </c>
      <c r="C87" s="46">
        <v>406</v>
      </c>
      <c r="D87" s="46">
        <v>372</v>
      </c>
      <c r="E87" s="46">
        <v>367</v>
      </c>
      <c r="F87" s="46">
        <v>373</v>
      </c>
      <c r="G87" s="46">
        <v>374</v>
      </c>
      <c r="H87" s="46">
        <v>374</v>
      </c>
      <c r="I87" s="46">
        <v>383</v>
      </c>
    </row>
    <row r="88" spans="1:9" x14ac:dyDescent="0.25">
      <c r="A88" s="45">
        <v>38595</v>
      </c>
      <c r="B88" s="46">
        <f t="shared" si="1"/>
        <v>9</v>
      </c>
      <c r="C88" s="46">
        <v>506</v>
      </c>
      <c r="D88" s="46">
        <v>500</v>
      </c>
      <c r="E88" s="46">
        <v>495</v>
      </c>
      <c r="F88" s="46">
        <v>550</v>
      </c>
      <c r="G88" s="46">
        <v>500</v>
      </c>
      <c r="H88" s="46">
        <v>507</v>
      </c>
      <c r="I88" s="46">
        <v>538</v>
      </c>
    </row>
    <row r="89" spans="1:9" x14ac:dyDescent="0.25">
      <c r="A89" s="45">
        <v>38602</v>
      </c>
      <c r="B89" s="46">
        <f t="shared" si="1"/>
        <v>10</v>
      </c>
      <c r="C89" s="46">
        <v>558</v>
      </c>
      <c r="D89" s="46">
        <v>556</v>
      </c>
      <c r="E89" s="46">
        <v>569</v>
      </c>
      <c r="F89" s="46">
        <v>567</v>
      </c>
      <c r="G89" s="46">
        <v>617</v>
      </c>
      <c r="H89" s="46">
        <v>617</v>
      </c>
      <c r="I89" s="46">
        <v>608</v>
      </c>
    </row>
    <row r="90" spans="1:9" x14ac:dyDescent="0.25">
      <c r="A90" s="45">
        <v>38609</v>
      </c>
      <c r="B90" s="46">
        <f t="shared" si="1"/>
        <v>10</v>
      </c>
      <c r="C90" s="46">
        <v>602</v>
      </c>
      <c r="D90" s="46">
        <v>608</v>
      </c>
      <c r="E90" s="46">
        <v>621</v>
      </c>
      <c r="F90" s="46">
        <v>610</v>
      </c>
      <c r="G90" s="46">
        <v>615</v>
      </c>
      <c r="H90" s="46">
        <v>615</v>
      </c>
      <c r="I90" s="46">
        <v>615</v>
      </c>
    </row>
    <row r="91" spans="1:9" x14ac:dyDescent="0.25">
      <c r="A91" s="45">
        <v>38616</v>
      </c>
      <c r="B91" s="46">
        <f t="shared" si="1"/>
        <v>10</v>
      </c>
      <c r="C91" s="46">
        <v>538</v>
      </c>
      <c r="D91" s="46">
        <v>560</v>
      </c>
      <c r="E91" s="46">
        <v>560</v>
      </c>
      <c r="F91" s="46">
        <v>563</v>
      </c>
      <c r="G91" s="46">
        <v>551</v>
      </c>
      <c r="H91" s="46">
        <v>551</v>
      </c>
      <c r="I91" s="46">
        <v>519</v>
      </c>
    </row>
    <row r="92" spans="1:9" x14ac:dyDescent="0.25">
      <c r="A92" s="45">
        <v>38623</v>
      </c>
      <c r="B92" s="46">
        <f t="shared" si="1"/>
        <v>10</v>
      </c>
      <c r="C92" s="46">
        <v>580</v>
      </c>
      <c r="D92" s="46">
        <v>604</v>
      </c>
      <c r="E92" s="46">
        <v>617</v>
      </c>
      <c r="F92" s="46">
        <v>600</v>
      </c>
      <c r="G92" s="46">
        <v>600</v>
      </c>
      <c r="H92" s="46">
        <v>600</v>
      </c>
      <c r="I92" s="46">
        <v>600</v>
      </c>
    </row>
    <row r="93" spans="1:9" x14ac:dyDescent="0.25">
      <c r="A93" s="45">
        <v>38630</v>
      </c>
      <c r="B93" s="46">
        <f t="shared" si="1"/>
        <v>11</v>
      </c>
      <c r="C93" s="46">
        <v>532</v>
      </c>
      <c r="D93" s="46">
        <v>492</v>
      </c>
      <c r="E93" s="46">
        <v>486</v>
      </c>
      <c r="F93" s="46">
        <v>472</v>
      </c>
      <c r="G93" s="46">
        <v>477</v>
      </c>
      <c r="H93" s="46">
        <v>477</v>
      </c>
      <c r="I93" s="46">
        <v>455</v>
      </c>
    </row>
    <row r="94" spans="1:9" x14ac:dyDescent="0.25">
      <c r="A94" s="45">
        <v>38637</v>
      </c>
      <c r="B94" s="46">
        <f t="shared" si="1"/>
        <v>11</v>
      </c>
      <c r="C94" s="46">
        <v>580</v>
      </c>
      <c r="D94" s="46">
        <v>542</v>
      </c>
      <c r="E94" s="46">
        <v>523</v>
      </c>
      <c r="F94" s="46">
        <v>480</v>
      </c>
      <c r="G94" s="46">
        <v>505</v>
      </c>
      <c r="H94" s="46">
        <v>510</v>
      </c>
      <c r="I94" s="46">
        <v>470</v>
      </c>
    </row>
    <row r="95" spans="1:9" x14ac:dyDescent="0.25">
      <c r="A95" s="45">
        <v>38644</v>
      </c>
      <c r="B95" s="46">
        <f t="shared" si="1"/>
        <v>11</v>
      </c>
      <c r="C95" s="46">
        <v>568</v>
      </c>
      <c r="D95" s="46">
        <v>509</v>
      </c>
      <c r="E95" s="46">
        <v>495</v>
      </c>
      <c r="F95" s="46">
        <v>473</v>
      </c>
      <c r="G95" s="46">
        <v>488</v>
      </c>
      <c r="H95" s="46">
        <v>488</v>
      </c>
      <c r="I95" s="46">
        <v>455</v>
      </c>
    </row>
    <row r="96" spans="1:9" x14ac:dyDescent="0.25">
      <c r="A96" s="45">
        <v>38651</v>
      </c>
      <c r="B96" s="46">
        <f t="shared" si="1"/>
        <v>11</v>
      </c>
      <c r="C96" s="46">
        <v>645</v>
      </c>
      <c r="D96" s="46">
        <v>498</v>
      </c>
      <c r="E96" s="46">
        <v>492</v>
      </c>
      <c r="F96" s="46">
        <v>437</v>
      </c>
      <c r="G96" s="46">
        <v>442</v>
      </c>
      <c r="H96" s="46">
        <v>442</v>
      </c>
      <c r="I96" s="46">
        <v>400</v>
      </c>
    </row>
    <row r="97" spans="1:9" x14ac:dyDescent="0.25">
      <c r="A97" s="45">
        <v>38658</v>
      </c>
      <c r="B97" s="46">
        <f t="shared" si="1"/>
        <v>12</v>
      </c>
      <c r="E97" s="46">
        <v>371</v>
      </c>
      <c r="F97" s="46">
        <v>330</v>
      </c>
      <c r="G97" s="46">
        <v>351</v>
      </c>
      <c r="H97" s="46">
        <v>351</v>
      </c>
      <c r="I97" s="46">
        <v>303</v>
      </c>
    </row>
    <row r="98" spans="1:9" x14ac:dyDescent="0.25">
      <c r="A98" s="45">
        <v>38665</v>
      </c>
      <c r="B98" s="46">
        <f t="shared" si="1"/>
        <v>12</v>
      </c>
      <c r="E98" s="46">
        <v>359</v>
      </c>
      <c r="F98" s="46">
        <v>296</v>
      </c>
      <c r="G98" s="46">
        <v>341</v>
      </c>
      <c r="H98" s="46">
        <v>341</v>
      </c>
      <c r="I98" s="46">
        <v>276</v>
      </c>
    </row>
    <row r="99" spans="1:9" x14ac:dyDescent="0.25">
      <c r="A99" s="45">
        <v>38672</v>
      </c>
      <c r="B99" s="46">
        <f t="shared" si="1"/>
        <v>12</v>
      </c>
      <c r="E99" s="46">
        <v>373</v>
      </c>
      <c r="F99" s="46">
        <v>328</v>
      </c>
      <c r="G99" s="46">
        <v>355</v>
      </c>
      <c r="H99" s="46">
        <v>355</v>
      </c>
      <c r="I99" s="46">
        <v>300</v>
      </c>
    </row>
    <row r="100" spans="1:9" x14ac:dyDescent="0.25">
      <c r="A100" s="45">
        <v>38679</v>
      </c>
      <c r="B100" s="46">
        <f t="shared" si="1"/>
        <v>12</v>
      </c>
      <c r="E100" s="46">
        <v>375</v>
      </c>
      <c r="F100" s="46">
        <v>319</v>
      </c>
      <c r="G100" s="46">
        <v>334</v>
      </c>
      <c r="H100" s="46">
        <v>334</v>
      </c>
      <c r="I100" s="46">
        <v>291</v>
      </c>
    </row>
    <row r="101" spans="1:9" x14ac:dyDescent="0.25">
      <c r="A101" s="45">
        <v>38686</v>
      </c>
      <c r="B101" s="46">
        <f t="shared" si="1"/>
        <v>12</v>
      </c>
      <c r="E101" s="46">
        <v>373</v>
      </c>
      <c r="F101" s="46">
        <v>317</v>
      </c>
      <c r="G101" s="46">
        <v>332</v>
      </c>
      <c r="H101" s="46">
        <v>332</v>
      </c>
      <c r="I101" s="46">
        <v>284</v>
      </c>
    </row>
    <row r="102" spans="1:9" x14ac:dyDescent="0.25">
      <c r="A102" s="45">
        <v>38693</v>
      </c>
      <c r="B102" s="46">
        <f t="shared" si="1"/>
        <v>1</v>
      </c>
      <c r="E102" s="46">
        <v>478</v>
      </c>
      <c r="F102" s="46">
        <v>376</v>
      </c>
      <c r="G102" s="46">
        <v>376</v>
      </c>
      <c r="H102" s="46">
        <v>376</v>
      </c>
      <c r="I102" s="46">
        <v>330</v>
      </c>
    </row>
    <row r="103" spans="1:9" x14ac:dyDescent="0.25">
      <c r="A103" s="45">
        <v>38700</v>
      </c>
      <c r="B103" s="46">
        <f t="shared" si="1"/>
        <v>1</v>
      </c>
      <c r="E103" s="46">
        <v>530</v>
      </c>
      <c r="F103" s="46">
        <v>407</v>
      </c>
      <c r="G103" s="46">
        <v>392</v>
      </c>
      <c r="H103" s="46">
        <v>392</v>
      </c>
      <c r="I103" s="46">
        <v>350</v>
      </c>
    </row>
    <row r="104" spans="1:9" x14ac:dyDescent="0.25">
      <c r="A104" s="45">
        <v>38707</v>
      </c>
      <c r="B104" s="46">
        <f t="shared" si="1"/>
        <v>1</v>
      </c>
      <c r="E104" s="46">
        <v>487</v>
      </c>
      <c r="F104" s="46">
        <v>413</v>
      </c>
      <c r="G104" s="46">
        <v>398</v>
      </c>
      <c r="H104" s="46">
        <v>398</v>
      </c>
      <c r="I104" s="46">
        <v>348</v>
      </c>
    </row>
    <row r="105" spans="1:9" x14ac:dyDescent="0.25">
      <c r="A105" s="45">
        <v>38714</v>
      </c>
      <c r="B105" s="46">
        <f t="shared" si="1"/>
        <v>1</v>
      </c>
      <c r="E105" s="46">
        <v>447</v>
      </c>
      <c r="F105" s="46">
        <v>398</v>
      </c>
      <c r="G105" s="46">
        <v>382</v>
      </c>
      <c r="H105" s="46">
        <v>377</v>
      </c>
      <c r="I105" s="46">
        <v>343</v>
      </c>
    </row>
    <row r="106" spans="1:9" x14ac:dyDescent="0.25">
      <c r="A106" s="45">
        <v>38721</v>
      </c>
      <c r="B106" s="46">
        <f t="shared" si="1"/>
        <v>2</v>
      </c>
      <c r="E106" s="46">
        <v>396</v>
      </c>
      <c r="F106" s="46">
        <v>360</v>
      </c>
      <c r="G106" s="46">
        <v>361</v>
      </c>
      <c r="H106" s="46">
        <v>363</v>
      </c>
      <c r="I106" s="46">
        <v>333</v>
      </c>
    </row>
    <row r="107" spans="1:9" x14ac:dyDescent="0.25">
      <c r="A107" s="45">
        <v>38728</v>
      </c>
      <c r="B107" s="46">
        <f t="shared" si="1"/>
        <v>2</v>
      </c>
      <c r="E107" s="46">
        <v>368</v>
      </c>
      <c r="F107" s="46">
        <v>346</v>
      </c>
      <c r="G107" s="46">
        <v>351</v>
      </c>
      <c r="H107" s="46">
        <v>351</v>
      </c>
      <c r="I107" s="46">
        <v>339</v>
      </c>
    </row>
    <row r="108" spans="1:9" x14ac:dyDescent="0.25">
      <c r="A108" s="45">
        <v>38735</v>
      </c>
      <c r="B108" s="46">
        <f t="shared" si="1"/>
        <v>2</v>
      </c>
      <c r="E108" s="46">
        <v>378</v>
      </c>
      <c r="F108" s="46">
        <v>354</v>
      </c>
      <c r="G108" s="46">
        <v>347</v>
      </c>
      <c r="H108" s="46">
        <v>348</v>
      </c>
      <c r="I108" s="46">
        <v>334</v>
      </c>
    </row>
    <row r="109" spans="1:9" x14ac:dyDescent="0.25">
      <c r="A109" s="45">
        <v>38742</v>
      </c>
      <c r="B109" s="46">
        <f t="shared" si="1"/>
        <v>2</v>
      </c>
      <c r="E109" s="46">
        <v>370</v>
      </c>
      <c r="F109" s="46">
        <v>333</v>
      </c>
      <c r="G109" s="46">
        <v>306</v>
      </c>
      <c r="H109" s="46">
        <v>312</v>
      </c>
      <c r="I109" s="46">
        <v>281</v>
      </c>
    </row>
    <row r="110" spans="1:9" x14ac:dyDescent="0.25">
      <c r="A110" s="45">
        <v>38749</v>
      </c>
      <c r="B110" s="46">
        <f t="shared" si="1"/>
        <v>3</v>
      </c>
      <c r="D110" s="46">
        <v>365</v>
      </c>
      <c r="E110" s="46">
        <v>361</v>
      </c>
      <c r="F110" s="46">
        <v>334</v>
      </c>
      <c r="G110" s="46">
        <v>323</v>
      </c>
      <c r="H110" s="46">
        <v>321</v>
      </c>
      <c r="I110" s="46">
        <v>302</v>
      </c>
    </row>
    <row r="111" spans="1:9" x14ac:dyDescent="0.25">
      <c r="A111" s="45">
        <v>38756</v>
      </c>
      <c r="B111" s="46">
        <f t="shared" si="1"/>
        <v>3</v>
      </c>
      <c r="C111" s="46">
        <v>395</v>
      </c>
      <c r="D111" s="46">
        <v>390</v>
      </c>
      <c r="E111" s="46">
        <v>383</v>
      </c>
      <c r="F111" s="46">
        <v>358</v>
      </c>
      <c r="G111" s="46">
        <v>357</v>
      </c>
      <c r="H111" s="46">
        <v>351</v>
      </c>
      <c r="I111" s="46">
        <v>330</v>
      </c>
    </row>
    <row r="112" spans="1:9" x14ac:dyDescent="0.25">
      <c r="A112" s="45">
        <v>38763</v>
      </c>
      <c r="B112" s="46">
        <f t="shared" si="1"/>
        <v>3</v>
      </c>
      <c r="C112" s="46">
        <v>393</v>
      </c>
      <c r="D112" s="46">
        <v>385</v>
      </c>
      <c r="E112" s="46">
        <v>383</v>
      </c>
      <c r="F112" s="46">
        <v>352</v>
      </c>
      <c r="G112" s="46">
        <v>325</v>
      </c>
      <c r="H112" s="46">
        <v>325</v>
      </c>
      <c r="I112" s="46">
        <v>320</v>
      </c>
    </row>
    <row r="113" spans="1:9" x14ac:dyDescent="0.25">
      <c r="A113" s="45">
        <v>38770</v>
      </c>
      <c r="B113" s="46">
        <f t="shared" si="1"/>
        <v>3</v>
      </c>
      <c r="C113" s="46">
        <v>400</v>
      </c>
      <c r="D113" s="46">
        <v>382</v>
      </c>
      <c r="E113" s="46">
        <v>369</v>
      </c>
      <c r="F113" s="46">
        <v>330</v>
      </c>
      <c r="G113" s="46">
        <v>306</v>
      </c>
      <c r="H113" s="46">
        <v>306</v>
      </c>
      <c r="I113" s="46">
        <v>292</v>
      </c>
    </row>
    <row r="114" spans="1:9" x14ac:dyDescent="0.25">
      <c r="A114" s="45">
        <v>38777</v>
      </c>
      <c r="B114" s="46">
        <f t="shared" si="1"/>
        <v>4</v>
      </c>
      <c r="C114" s="46">
        <v>396</v>
      </c>
      <c r="D114" s="46">
        <v>362</v>
      </c>
      <c r="E114" s="46">
        <v>351</v>
      </c>
      <c r="F114" s="46">
        <v>313</v>
      </c>
      <c r="G114" s="46">
        <v>304</v>
      </c>
      <c r="H114" s="46">
        <v>304</v>
      </c>
      <c r="I114" s="46">
        <v>291</v>
      </c>
    </row>
    <row r="115" spans="1:9" x14ac:dyDescent="0.25">
      <c r="A115" s="45">
        <v>38784</v>
      </c>
      <c r="B115" s="46">
        <f t="shared" si="1"/>
        <v>4</v>
      </c>
      <c r="C115" s="46">
        <v>398</v>
      </c>
      <c r="D115" s="46">
        <v>368</v>
      </c>
      <c r="E115" s="46">
        <v>357</v>
      </c>
      <c r="F115" s="46">
        <v>305</v>
      </c>
      <c r="G115" s="46">
        <v>300</v>
      </c>
      <c r="H115" s="46">
        <v>300</v>
      </c>
      <c r="I115" s="46">
        <v>284</v>
      </c>
    </row>
    <row r="116" spans="1:9" x14ac:dyDescent="0.25">
      <c r="A116" s="45">
        <v>38791</v>
      </c>
      <c r="B116" s="46">
        <f t="shared" si="1"/>
        <v>4</v>
      </c>
      <c r="C116" s="46">
        <v>387</v>
      </c>
      <c r="D116" s="46">
        <v>354</v>
      </c>
      <c r="E116" s="46">
        <v>340</v>
      </c>
      <c r="F116" s="46">
        <v>300</v>
      </c>
      <c r="G116" s="46">
        <v>298</v>
      </c>
      <c r="H116" s="46">
        <v>300</v>
      </c>
      <c r="I116" s="46">
        <v>269</v>
      </c>
    </row>
    <row r="117" spans="1:9" x14ac:dyDescent="0.25">
      <c r="A117" s="45">
        <v>38798</v>
      </c>
      <c r="B117" s="46">
        <f t="shared" si="1"/>
        <v>4</v>
      </c>
      <c r="C117" s="46">
        <v>385</v>
      </c>
      <c r="D117" s="46">
        <v>343</v>
      </c>
      <c r="E117" s="46">
        <v>328</v>
      </c>
      <c r="F117" s="46">
        <v>283</v>
      </c>
      <c r="G117" s="46">
        <v>279</v>
      </c>
      <c r="H117" s="46">
        <v>280</v>
      </c>
      <c r="I117" s="46">
        <v>241</v>
      </c>
    </row>
    <row r="118" spans="1:9" x14ac:dyDescent="0.25">
      <c r="A118" s="45">
        <v>38805</v>
      </c>
      <c r="B118" s="46">
        <f t="shared" si="1"/>
        <v>4</v>
      </c>
      <c r="C118" s="46">
        <v>373</v>
      </c>
      <c r="D118" s="46">
        <v>330</v>
      </c>
      <c r="E118" s="46">
        <v>323</v>
      </c>
      <c r="F118" s="46">
        <v>267</v>
      </c>
      <c r="G118" s="46">
        <v>255</v>
      </c>
      <c r="H118" s="46">
        <v>253</v>
      </c>
      <c r="I118" s="46">
        <v>243</v>
      </c>
    </row>
    <row r="119" spans="1:9" x14ac:dyDescent="0.25">
      <c r="A119" s="45">
        <v>38812</v>
      </c>
      <c r="B119" s="46">
        <f t="shared" si="1"/>
        <v>5</v>
      </c>
      <c r="C119" s="46">
        <v>375</v>
      </c>
      <c r="D119" s="46">
        <v>342</v>
      </c>
      <c r="E119" s="46">
        <v>330</v>
      </c>
      <c r="F119" s="46">
        <v>264</v>
      </c>
      <c r="G119" s="46">
        <v>257</v>
      </c>
      <c r="H119" s="46">
        <v>257</v>
      </c>
      <c r="I119" s="46">
        <v>237</v>
      </c>
    </row>
    <row r="120" spans="1:9" x14ac:dyDescent="0.25">
      <c r="A120" s="45">
        <v>38819</v>
      </c>
      <c r="B120" s="46">
        <f t="shared" si="1"/>
        <v>5</v>
      </c>
      <c r="C120" s="46">
        <v>374</v>
      </c>
      <c r="D120" s="46">
        <v>336</v>
      </c>
      <c r="E120" s="46">
        <v>328</v>
      </c>
      <c r="F120" s="46">
        <v>269</v>
      </c>
      <c r="G120" s="46">
        <v>251</v>
      </c>
      <c r="H120" s="46">
        <v>251</v>
      </c>
      <c r="I120" s="46">
        <v>236</v>
      </c>
    </row>
    <row r="121" spans="1:9" x14ac:dyDescent="0.25">
      <c r="A121" s="45">
        <v>38826</v>
      </c>
      <c r="B121" s="46">
        <f t="shared" si="1"/>
        <v>5</v>
      </c>
      <c r="C121" s="46">
        <v>368</v>
      </c>
      <c r="D121" s="46">
        <v>321</v>
      </c>
      <c r="E121" s="46">
        <v>305</v>
      </c>
      <c r="F121" s="46">
        <v>236</v>
      </c>
      <c r="G121" s="46">
        <v>249</v>
      </c>
      <c r="H121" s="46">
        <v>249</v>
      </c>
      <c r="I121" s="46">
        <v>226</v>
      </c>
    </row>
    <row r="122" spans="1:9" x14ac:dyDescent="0.25">
      <c r="A122" s="45">
        <v>38833</v>
      </c>
      <c r="B122" s="46">
        <f t="shared" si="1"/>
        <v>5</v>
      </c>
      <c r="C122" s="46">
        <v>361</v>
      </c>
      <c r="D122" s="46">
        <v>316</v>
      </c>
      <c r="E122" s="46">
        <v>303</v>
      </c>
      <c r="F122" s="46">
        <v>226</v>
      </c>
      <c r="G122" s="46">
        <v>241</v>
      </c>
      <c r="H122" s="46">
        <v>242</v>
      </c>
      <c r="I122" s="46">
        <v>216</v>
      </c>
    </row>
    <row r="123" spans="1:9" x14ac:dyDescent="0.25">
      <c r="A123" s="45">
        <v>38840</v>
      </c>
      <c r="B123" s="46">
        <f t="shared" si="1"/>
        <v>6</v>
      </c>
      <c r="C123" s="46">
        <v>379</v>
      </c>
      <c r="D123" s="46">
        <v>339</v>
      </c>
      <c r="E123" s="46">
        <v>328</v>
      </c>
      <c r="F123" s="46">
        <v>274</v>
      </c>
      <c r="G123" s="46">
        <v>268</v>
      </c>
      <c r="H123" s="46">
        <v>268</v>
      </c>
      <c r="I123" s="46">
        <v>244</v>
      </c>
    </row>
    <row r="124" spans="1:9" x14ac:dyDescent="0.25">
      <c r="A124" s="45">
        <v>38847</v>
      </c>
      <c r="B124" s="46">
        <f t="shared" si="1"/>
        <v>6</v>
      </c>
      <c r="C124" s="46">
        <v>400</v>
      </c>
      <c r="D124" s="46">
        <v>370</v>
      </c>
      <c r="E124" s="46">
        <v>361</v>
      </c>
      <c r="F124" s="46">
        <v>312</v>
      </c>
      <c r="G124" s="46">
        <v>296</v>
      </c>
      <c r="H124" s="46">
        <v>296</v>
      </c>
      <c r="I124" s="46">
        <v>277</v>
      </c>
    </row>
    <row r="125" spans="1:9" x14ac:dyDescent="0.25">
      <c r="A125" s="45">
        <v>38854</v>
      </c>
      <c r="B125" s="46">
        <f t="shared" si="1"/>
        <v>6</v>
      </c>
      <c r="C125" s="46">
        <v>446</v>
      </c>
      <c r="D125" s="46">
        <v>408</v>
      </c>
      <c r="E125" s="46">
        <v>395</v>
      </c>
      <c r="F125" s="46">
        <v>336</v>
      </c>
      <c r="G125" s="46">
        <v>323</v>
      </c>
      <c r="H125" s="46">
        <v>323</v>
      </c>
      <c r="I125" s="46">
        <v>303</v>
      </c>
    </row>
    <row r="126" spans="1:9" x14ac:dyDescent="0.25">
      <c r="A126" s="45">
        <v>38861</v>
      </c>
      <c r="B126" s="46">
        <f t="shared" si="1"/>
        <v>6</v>
      </c>
      <c r="C126" s="46">
        <v>458</v>
      </c>
      <c r="D126" s="46">
        <v>416</v>
      </c>
      <c r="E126" s="46">
        <v>399</v>
      </c>
      <c r="F126" s="46">
        <v>348</v>
      </c>
      <c r="G126" s="46">
        <v>344</v>
      </c>
      <c r="H126" s="46">
        <v>344</v>
      </c>
      <c r="I126" s="46">
        <v>326</v>
      </c>
    </row>
    <row r="127" spans="1:9" x14ac:dyDescent="0.25">
      <c r="A127" s="45">
        <v>38868</v>
      </c>
      <c r="B127" s="46">
        <f t="shared" si="1"/>
        <v>6</v>
      </c>
      <c r="C127" s="46">
        <v>453</v>
      </c>
      <c r="D127" s="46">
        <v>400</v>
      </c>
      <c r="E127" s="46">
        <v>382</v>
      </c>
      <c r="F127" s="46">
        <v>311</v>
      </c>
      <c r="G127" s="46">
        <v>319</v>
      </c>
      <c r="H127" s="46">
        <v>319</v>
      </c>
      <c r="I127" s="46">
        <v>305</v>
      </c>
    </row>
    <row r="128" spans="1:9" x14ac:dyDescent="0.25">
      <c r="A128" s="45">
        <v>38875</v>
      </c>
      <c r="B128" s="46">
        <f t="shared" si="1"/>
        <v>7</v>
      </c>
      <c r="C128" s="46">
        <v>474</v>
      </c>
      <c r="D128" s="46">
        <v>416</v>
      </c>
      <c r="E128" s="46">
        <v>402</v>
      </c>
      <c r="F128" s="46">
        <v>337</v>
      </c>
      <c r="G128" s="46">
        <v>344</v>
      </c>
      <c r="H128" s="46">
        <v>345</v>
      </c>
      <c r="I128" s="46">
        <v>325</v>
      </c>
    </row>
    <row r="129" spans="1:9" x14ac:dyDescent="0.25">
      <c r="A129" s="45">
        <v>38882</v>
      </c>
      <c r="B129" s="46">
        <f t="shared" si="1"/>
        <v>7</v>
      </c>
      <c r="C129" s="46">
        <v>477</v>
      </c>
      <c r="D129" s="46">
        <v>414</v>
      </c>
      <c r="E129" s="46">
        <v>403</v>
      </c>
      <c r="F129" s="46">
        <v>320</v>
      </c>
      <c r="G129" s="46">
        <v>347</v>
      </c>
      <c r="H129" s="46">
        <v>347</v>
      </c>
      <c r="I129" s="46">
        <v>321</v>
      </c>
    </row>
    <row r="130" spans="1:9" x14ac:dyDescent="0.25">
      <c r="A130" s="45">
        <v>38889</v>
      </c>
      <c r="B130" s="46">
        <f t="shared" si="1"/>
        <v>7</v>
      </c>
      <c r="C130" s="46">
        <v>462</v>
      </c>
      <c r="D130" s="46">
        <v>403</v>
      </c>
      <c r="E130" s="46">
        <v>401</v>
      </c>
      <c r="F130" s="46">
        <v>328</v>
      </c>
      <c r="G130" s="46">
        <v>346</v>
      </c>
      <c r="H130" s="46">
        <v>346</v>
      </c>
      <c r="I130" s="46">
        <v>309</v>
      </c>
    </row>
    <row r="131" spans="1:9" x14ac:dyDescent="0.25">
      <c r="A131" s="45">
        <v>38896</v>
      </c>
      <c r="B131" s="46">
        <f t="shared" ref="B131:B194" si="2">IF(MONTH(A131) &lt;12, MONTH(A131)+1, MONTH(A131)-11)</f>
        <v>7</v>
      </c>
      <c r="C131" s="46">
        <v>492</v>
      </c>
      <c r="D131" s="46">
        <v>438</v>
      </c>
      <c r="E131" s="46">
        <v>430</v>
      </c>
      <c r="F131" s="46">
        <v>361</v>
      </c>
      <c r="G131" s="46">
        <v>403</v>
      </c>
      <c r="H131" s="46">
        <v>403</v>
      </c>
      <c r="I131" s="46">
        <v>352</v>
      </c>
    </row>
    <row r="132" spans="1:9" x14ac:dyDescent="0.25">
      <c r="A132" s="45">
        <v>38903</v>
      </c>
      <c r="B132" s="46">
        <f t="shared" si="2"/>
        <v>8</v>
      </c>
      <c r="C132" s="46">
        <v>569</v>
      </c>
      <c r="D132" s="46">
        <v>520</v>
      </c>
      <c r="E132" s="46">
        <v>513</v>
      </c>
      <c r="F132" s="46">
        <v>505</v>
      </c>
      <c r="G132" s="46">
        <v>525</v>
      </c>
      <c r="H132" s="46">
        <v>525</v>
      </c>
      <c r="I132" s="46">
        <v>500</v>
      </c>
    </row>
    <row r="133" spans="1:9" x14ac:dyDescent="0.25">
      <c r="A133" s="45">
        <v>38910</v>
      </c>
      <c r="B133" s="46">
        <f t="shared" si="2"/>
        <v>8</v>
      </c>
      <c r="C133" s="46">
        <v>605</v>
      </c>
      <c r="D133" s="46">
        <v>542</v>
      </c>
      <c r="E133" s="46">
        <v>533</v>
      </c>
      <c r="F133" s="46">
        <v>513</v>
      </c>
      <c r="G133" s="46">
        <v>530</v>
      </c>
      <c r="H133" s="46">
        <v>530</v>
      </c>
      <c r="I133" s="46">
        <v>524</v>
      </c>
    </row>
    <row r="134" spans="1:9" x14ac:dyDescent="0.25">
      <c r="A134" s="45">
        <v>38917</v>
      </c>
      <c r="B134" s="46">
        <f t="shared" si="2"/>
        <v>8</v>
      </c>
      <c r="C134" s="46">
        <v>650</v>
      </c>
      <c r="D134" s="46">
        <v>563</v>
      </c>
      <c r="E134" s="46">
        <v>548</v>
      </c>
      <c r="F134" s="46">
        <v>552</v>
      </c>
      <c r="G134" s="46">
        <v>551</v>
      </c>
      <c r="H134" s="46">
        <v>554</v>
      </c>
      <c r="I134" s="46">
        <v>556</v>
      </c>
    </row>
    <row r="135" spans="1:9" x14ac:dyDescent="0.25">
      <c r="A135" s="45">
        <v>38924</v>
      </c>
      <c r="B135" s="46">
        <f t="shared" si="2"/>
        <v>8</v>
      </c>
      <c r="C135" s="46">
        <v>609</v>
      </c>
      <c r="D135" s="46">
        <v>537</v>
      </c>
      <c r="E135" s="46">
        <v>532</v>
      </c>
      <c r="F135" s="46">
        <v>534</v>
      </c>
      <c r="G135" s="46">
        <v>537</v>
      </c>
      <c r="H135" s="46">
        <v>537</v>
      </c>
      <c r="I135" s="46">
        <v>561</v>
      </c>
    </row>
    <row r="136" spans="1:9" x14ac:dyDescent="0.25">
      <c r="A136" s="45">
        <v>38931</v>
      </c>
      <c r="B136" s="46">
        <f t="shared" si="2"/>
        <v>9</v>
      </c>
      <c r="C136" s="46">
        <v>645</v>
      </c>
      <c r="D136" s="46">
        <v>626</v>
      </c>
      <c r="E136" s="46">
        <v>623</v>
      </c>
      <c r="F136" s="46">
        <v>637</v>
      </c>
      <c r="G136" s="46">
        <v>635</v>
      </c>
      <c r="H136" s="46">
        <v>635</v>
      </c>
      <c r="I136" s="46">
        <v>636</v>
      </c>
    </row>
    <row r="137" spans="1:9" x14ac:dyDescent="0.25">
      <c r="A137" s="45">
        <v>38938</v>
      </c>
      <c r="B137" s="46">
        <f t="shared" si="2"/>
        <v>9</v>
      </c>
      <c r="C137" s="46">
        <v>638</v>
      </c>
      <c r="D137" s="46">
        <v>644</v>
      </c>
      <c r="E137" s="46">
        <v>648</v>
      </c>
      <c r="F137" s="46">
        <v>639</v>
      </c>
      <c r="G137" s="46">
        <v>651</v>
      </c>
      <c r="H137" s="46">
        <v>641</v>
      </c>
      <c r="I137" s="46">
        <v>652</v>
      </c>
    </row>
    <row r="138" spans="1:9" x14ac:dyDescent="0.25">
      <c r="A138" s="45">
        <v>38945</v>
      </c>
      <c r="B138" s="46">
        <f t="shared" si="2"/>
        <v>9</v>
      </c>
      <c r="C138" s="46">
        <v>636</v>
      </c>
      <c r="D138" s="46">
        <v>640</v>
      </c>
      <c r="E138" s="46">
        <v>638</v>
      </c>
      <c r="F138" s="46">
        <v>638</v>
      </c>
      <c r="G138" s="46">
        <v>650</v>
      </c>
      <c r="H138" s="46">
        <v>651</v>
      </c>
      <c r="I138" s="46">
        <v>646</v>
      </c>
    </row>
    <row r="139" spans="1:9" x14ac:dyDescent="0.25">
      <c r="A139" s="45">
        <v>38952</v>
      </c>
      <c r="B139" s="46">
        <f t="shared" si="2"/>
        <v>9</v>
      </c>
      <c r="C139" s="46">
        <v>637</v>
      </c>
      <c r="D139" s="46">
        <v>641</v>
      </c>
      <c r="E139" s="46">
        <v>638</v>
      </c>
      <c r="F139" s="46">
        <v>628</v>
      </c>
      <c r="G139" s="46">
        <v>641</v>
      </c>
      <c r="H139" s="46">
        <v>641</v>
      </c>
      <c r="I139" s="46">
        <v>624</v>
      </c>
    </row>
    <row r="140" spans="1:9" x14ac:dyDescent="0.25">
      <c r="A140" s="45">
        <v>38959</v>
      </c>
      <c r="B140" s="46">
        <f t="shared" si="2"/>
        <v>9</v>
      </c>
      <c r="C140" s="46">
        <v>626</v>
      </c>
      <c r="D140" s="46">
        <v>628</v>
      </c>
      <c r="E140" s="46">
        <v>627</v>
      </c>
      <c r="F140" s="46">
        <v>611</v>
      </c>
      <c r="G140" s="46">
        <v>634</v>
      </c>
      <c r="H140" s="46">
        <v>634</v>
      </c>
      <c r="I140" s="46">
        <v>608</v>
      </c>
    </row>
    <row r="141" spans="1:9" x14ac:dyDescent="0.25">
      <c r="A141" s="45">
        <v>38966</v>
      </c>
      <c r="B141" s="46">
        <f t="shared" si="2"/>
        <v>10</v>
      </c>
      <c r="C141" s="46">
        <v>622</v>
      </c>
      <c r="D141" s="46">
        <v>614</v>
      </c>
      <c r="E141" s="46">
        <v>607</v>
      </c>
      <c r="F141" s="46">
        <v>572</v>
      </c>
      <c r="G141" s="46">
        <v>622</v>
      </c>
      <c r="H141" s="46">
        <v>622</v>
      </c>
      <c r="I141" s="46">
        <v>555</v>
      </c>
    </row>
    <row r="142" spans="1:9" x14ac:dyDescent="0.25">
      <c r="A142" s="45">
        <v>38973</v>
      </c>
      <c r="B142" s="46">
        <f t="shared" si="2"/>
        <v>10</v>
      </c>
      <c r="C142" s="46">
        <v>622</v>
      </c>
      <c r="D142" s="46">
        <v>611</v>
      </c>
      <c r="E142" s="46">
        <v>609</v>
      </c>
      <c r="F142" s="46">
        <v>587</v>
      </c>
      <c r="G142" s="46">
        <v>637</v>
      </c>
      <c r="H142" s="46">
        <v>637</v>
      </c>
      <c r="I142" s="46">
        <v>554</v>
      </c>
    </row>
    <row r="143" spans="1:9" x14ac:dyDescent="0.25">
      <c r="A143" s="45">
        <v>38979</v>
      </c>
      <c r="B143" s="46">
        <f t="shared" si="2"/>
        <v>10</v>
      </c>
      <c r="C143" s="46">
        <v>620</v>
      </c>
      <c r="D143" s="46">
        <v>603</v>
      </c>
      <c r="E143" s="46">
        <v>593</v>
      </c>
      <c r="F143" s="46">
        <v>558</v>
      </c>
      <c r="G143" s="46">
        <v>607</v>
      </c>
      <c r="H143" s="46">
        <v>607</v>
      </c>
      <c r="I143" s="46">
        <v>527</v>
      </c>
    </row>
    <row r="144" spans="1:9" x14ac:dyDescent="0.25">
      <c r="A144" s="45">
        <v>38986</v>
      </c>
      <c r="B144" s="46">
        <f t="shared" si="2"/>
        <v>10</v>
      </c>
      <c r="C144" s="46">
        <v>618</v>
      </c>
      <c r="D144" s="46">
        <v>602</v>
      </c>
      <c r="E144" s="46">
        <v>597</v>
      </c>
      <c r="F144" s="46">
        <v>546</v>
      </c>
      <c r="G144" s="46">
        <v>600</v>
      </c>
      <c r="H144" s="46">
        <v>600</v>
      </c>
      <c r="I144" s="46">
        <v>499</v>
      </c>
    </row>
    <row r="145" spans="1:9" x14ac:dyDescent="0.25">
      <c r="A145" s="47">
        <f>+A144+7</f>
        <v>38993</v>
      </c>
      <c r="B145" s="46">
        <f t="shared" si="2"/>
        <v>11</v>
      </c>
      <c r="C145" s="46">
        <v>598.75</v>
      </c>
      <c r="D145" s="46">
        <v>528</v>
      </c>
      <c r="E145" s="46">
        <v>518</v>
      </c>
      <c r="F145" s="46">
        <v>497</v>
      </c>
      <c r="G145" s="46">
        <v>517</v>
      </c>
      <c r="H145" s="46">
        <v>522</v>
      </c>
      <c r="I145" s="46">
        <v>457</v>
      </c>
    </row>
    <row r="146" spans="1:9" x14ac:dyDescent="0.25">
      <c r="A146" s="45">
        <v>39000</v>
      </c>
      <c r="B146" s="46">
        <f t="shared" si="2"/>
        <v>11</v>
      </c>
      <c r="C146" s="46">
        <v>580</v>
      </c>
      <c r="D146" s="46">
        <v>519</v>
      </c>
      <c r="E146" s="46">
        <v>508</v>
      </c>
      <c r="F146" s="46">
        <v>481</v>
      </c>
      <c r="G146" s="46">
        <v>514</v>
      </c>
      <c r="H146" s="46">
        <v>520</v>
      </c>
      <c r="I146" s="46">
        <v>444</v>
      </c>
    </row>
    <row r="147" spans="1:9" x14ac:dyDescent="0.25">
      <c r="A147" s="47">
        <f>+A146+7</f>
        <v>39007</v>
      </c>
      <c r="B147" s="46">
        <f t="shared" si="2"/>
        <v>11</v>
      </c>
      <c r="C147" s="46">
        <v>575</v>
      </c>
      <c r="D147" s="46">
        <v>496</v>
      </c>
      <c r="E147" s="46">
        <v>488</v>
      </c>
      <c r="F147" s="46">
        <v>453</v>
      </c>
      <c r="G147" s="46">
        <v>513</v>
      </c>
      <c r="H147" s="46">
        <v>513</v>
      </c>
      <c r="I147" s="46">
        <v>411</v>
      </c>
    </row>
    <row r="148" spans="1:9" x14ac:dyDescent="0.25">
      <c r="A148" s="45">
        <v>39014</v>
      </c>
      <c r="B148" s="46">
        <f t="shared" si="2"/>
        <v>11</v>
      </c>
      <c r="C148" s="46">
        <v>490</v>
      </c>
      <c r="D148" s="46">
        <v>464</v>
      </c>
      <c r="E148" s="46">
        <v>456</v>
      </c>
      <c r="F148" s="46">
        <v>360</v>
      </c>
      <c r="G148" s="46">
        <v>411</v>
      </c>
      <c r="H148" s="46">
        <v>411</v>
      </c>
      <c r="I148" s="46">
        <v>320</v>
      </c>
    </row>
    <row r="149" spans="1:9" x14ac:dyDescent="0.25">
      <c r="A149" s="45">
        <v>39021</v>
      </c>
      <c r="B149" s="46">
        <f t="shared" si="2"/>
        <v>11</v>
      </c>
      <c r="C149" s="46">
        <v>620</v>
      </c>
      <c r="D149" s="46">
        <v>513</v>
      </c>
      <c r="E149" s="46">
        <v>488</v>
      </c>
      <c r="F149" s="46">
        <v>389</v>
      </c>
      <c r="G149" s="46">
        <v>398</v>
      </c>
      <c r="H149" s="46">
        <v>398</v>
      </c>
      <c r="I149" s="46">
        <v>322</v>
      </c>
    </row>
    <row r="150" spans="1:9" x14ac:dyDescent="0.25">
      <c r="A150" s="47">
        <v>39028</v>
      </c>
      <c r="B150" s="46">
        <f t="shared" si="2"/>
        <v>12</v>
      </c>
      <c r="E150" s="46">
        <v>465</v>
      </c>
      <c r="F150" s="46">
        <v>373</v>
      </c>
      <c r="G150" s="46">
        <v>398</v>
      </c>
      <c r="H150" s="46">
        <v>398</v>
      </c>
      <c r="I150" s="46">
        <v>315</v>
      </c>
    </row>
    <row r="151" spans="1:9" x14ac:dyDescent="0.25">
      <c r="A151" s="45">
        <v>39035</v>
      </c>
      <c r="B151" s="46">
        <f t="shared" si="2"/>
        <v>12</v>
      </c>
      <c r="E151" s="46">
        <v>450</v>
      </c>
      <c r="F151" s="46">
        <v>380</v>
      </c>
      <c r="G151" s="46">
        <v>388</v>
      </c>
      <c r="H151" s="46">
        <v>388</v>
      </c>
      <c r="I151" s="46">
        <v>295</v>
      </c>
    </row>
    <row r="152" spans="1:9" x14ac:dyDescent="0.25">
      <c r="A152" s="47">
        <v>39042</v>
      </c>
      <c r="B152" s="46">
        <f t="shared" si="2"/>
        <v>12</v>
      </c>
      <c r="E152" s="46">
        <v>467</v>
      </c>
      <c r="F152" s="46">
        <v>380</v>
      </c>
      <c r="G152" s="46">
        <v>381</v>
      </c>
      <c r="H152" s="46">
        <v>381</v>
      </c>
      <c r="I152" s="46">
        <v>291</v>
      </c>
    </row>
    <row r="153" spans="1:9" x14ac:dyDescent="0.25">
      <c r="A153" s="47">
        <v>39049</v>
      </c>
      <c r="B153" s="46">
        <f t="shared" si="2"/>
        <v>12</v>
      </c>
      <c r="E153" s="46">
        <v>452</v>
      </c>
      <c r="F153" s="46">
        <v>371</v>
      </c>
      <c r="G153" s="46">
        <v>380</v>
      </c>
      <c r="H153" s="46">
        <v>380</v>
      </c>
      <c r="I153" s="46">
        <v>283</v>
      </c>
    </row>
    <row r="154" spans="1:9" x14ac:dyDescent="0.25">
      <c r="A154" s="45">
        <v>39056</v>
      </c>
      <c r="B154" s="46">
        <f t="shared" si="2"/>
        <v>1</v>
      </c>
      <c r="E154" s="46">
        <v>418</v>
      </c>
      <c r="F154" s="46">
        <v>305</v>
      </c>
      <c r="G154" s="46">
        <v>331</v>
      </c>
      <c r="H154" s="46">
        <v>331</v>
      </c>
      <c r="I154" s="46">
        <v>249</v>
      </c>
    </row>
    <row r="155" spans="1:9" x14ac:dyDescent="0.25">
      <c r="A155" s="47">
        <v>39063</v>
      </c>
      <c r="B155" s="46">
        <f t="shared" si="2"/>
        <v>1</v>
      </c>
      <c r="E155" s="46">
        <v>413</v>
      </c>
      <c r="F155" s="46">
        <v>303</v>
      </c>
      <c r="G155" s="46">
        <v>320</v>
      </c>
      <c r="H155" s="46">
        <v>320</v>
      </c>
      <c r="I155" s="46">
        <v>248</v>
      </c>
    </row>
    <row r="156" spans="1:9" x14ac:dyDescent="0.25">
      <c r="A156" s="47">
        <v>39070</v>
      </c>
      <c r="B156" s="46">
        <f t="shared" si="2"/>
        <v>1</v>
      </c>
      <c r="E156" s="46">
        <v>344</v>
      </c>
      <c r="F156" s="46">
        <v>256</v>
      </c>
      <c r="G156" s="46">
        <v>275</v>
      </c>
      <c r="H156" s="46">
        <v>275</v>
      </c>
      <c r="I156" s="46">
        <v>218</v>
      </c>
    </row>
    <row r="157" spans="1:9" x14ac:dyDescent="0.25">
      <c r="A157" s="47">
        <v>39077</v>
      </c>
      <c r="B157" s="46">
        <f t="shared" si="2"/>
        <v>1</v>
      </c>
      <c r="E157" s="46">
        <v>328</v>
      </c>
      <c r="F157" s="46">
        <v>239</v>
      </c>
      <c r="G157" s="46">
        <v>258</v>
      </c>
      <c r="H157" s="46">
        <v>258</v>
      </c>
      <c r="I157" s="46">
        <v>212</v>
      </c>
    </row>
    <row r="158" spans="1:9" x14ac:dyDescent="0.25">
      <c r="A158" s="47">
        <v>39084</v>
      </c>
      <c r="B158" s="46">
        <f t="shared" si="2"/>
        <v>2</v>
      </c>
      <c r="E158" s="46">
        <v>310</v>
      </c>
      <c r="F158" s="46">
        <v>229</v>
      </c>
      <c r="G158" s="46">
        <v>247</v>
      </c>
      <c r="H158" s="46">
        <v>247</v>
      </c>
      <c r="I158" s="46">
        <v>209</v>
      </c>
    </row>
    <row r="159" spans="1:9" x14ac:dyDescent="0.25">
      <c r="A159" s="47">
        <v>39091</v>
      </c>
      <c r="B159" s="46">
        <f t="shared" si="2"/>
        <v>2</v>
      </c>
      <c r="E159" s="46">
        <v>304</v>
      </c>
      <c r="F159" s="46">
        <v>236</v>
      </c>
      <c r="G159" s="46">
        <v>268</v>
      </c>
      <c r="H159" s="46">
        <v>268</v>
      </c>
      <c r="I159" s="46">
        <v>221</v>
      </c>
    </row>
    <row r="160" spans="1:9" x14ac:dyDescent="0.25">
      <c r="A160" s="47">
        <v>39098</v>
      </c>
      <c r="B160" s="46">
        <f t="shared" si="2"/>
        <v>2</v>
      </c>
      <c r="E160" s="46">
        <v>368</v>
      </c>
      <c r="F160" s="46">
        <v>332</v>
      </c>
      <c r="G160" s="46">
        <v>338</v>
      </c>
      <c r="H160" s="46">
        <v>338</v>
      </c>
      <c r="I160" s="46">
        <v>301</v>
      </c>
    </row>
    <row r="161" spans="1:9" x14ac:dyDescent="0.25">
      <c r="A161" s="47">
        <v>39105</v>
      </c>
      <c r="B161" s="46">
        <f t="shared" si="2"/>
        <v>2</v>
      </c>
      <c r="E161" s="46">
        <v>295</v>
      </c>
      <c r="F161" s="46">
        <v>263</v>
      </c>
      <c r="G161" s="46">
        <v>316</v>
      </c>
      <c r="H161" s="46">
        <v>316</v>
      </c>
      <c r="I161" s="46">
        <v>259</v>
      </c>
    </row>
    <row r="162" spans="1:9" x14ac:dyDescent="0.25">
      <c r="A162" s="47">
        <v>39112</v>
      </c>
      <c r="B162" s="46">
        <f t="shared" si="2"/>
        <v>2</v>
      </c>
      <c r="E162" s="46">
        <v>309</v>
      </c>
      <c r="F162" s="46">
        <v>263</v>
      </c>
      <c r="G162" s="46">
        <v>299</v>
      </c>
      <c r="H162" s="46">
        <v>299</v>
      </c>
      <c r="I162" s="46">
        <v>241</v>
      </c>
    </row>
    <row r="163" spans="1:9" x14ac:dyDescent="0.25">
      <c r="A163" s="47">
        <v>39119</v>
      </c>
      <c r="B163" s="46">
        <f t="shared" si="2"/>
        <v>3</v>
      </c>
      <c r="D163" s="46">
        <v>338</v>
      </c>
      <c r="E163" s="46">
        <v>321</v>
      </c>
      <c r="F163" s="46">
        <v>268</v>
      </c>
      <c r="G163" s="46">
        <v>282</v>
      </c>
      <c r="H163" s="46">
        <v>282</v>
      </c>
      <c r="I163" s="46">
        <v>227</v>
      </c>
    </row>
    <row r="164" spans="1:9" x14ac:dyDescent="0.25">
      <c r="A164" s="47">
        <v>39126</v>
      </c>
      <c r="B164" s="46">
        <f t="shared" si="2"/>
        <v>3</v>
      </c>
      <c r="D164" s="46">
        <v>339</v>
      </c>
      <c r="E164" s="46">
        <v>328</v>
      </c>
      <c r="F164" s="46">
        <v>288</v>
      </c>
      <c r="G164" s="46">
        <v>288</v>
      </c>
      <c r="H164" s="46">
        <v>288</v>
      </c>
      <c r="I164" s="46">
        <v>233</v>
      </c>
    </row>
    <row r="165" spans="1:9" x14ac:dyDescent="0.25">
      <c r="A165" s="47">
        <v>39133</v>
      </c>
      <c r="B165" s="46">
        <f t="shared" si="2"/>
        <v>3</v>
      </c>
      <c r="D165" s="46">
        <v>341</v>
      </c>
      <c r="E165" s="46">
        <v>326</v>
      </c>
      <c r="F165" s="46">
        <v>269</v>
      </c>
      <c r="G165" s="46">
        <v>267</v>
      </c>
      <c r="H165" s="46">
        <v>267</v>
      </c>
      <c r="I165" s="46">
        <v>228</v>
      </c>
    </row>
    <row r="166" spans="1:9" x14ac:dyDescent="0.25">
      <c r="A166" s="47">
        <v>39140</v>
      </c>
      <c r="B166" s="46">
        <f t="shared" si="2"/>
        <v>3</v>
      </c>
      <c r="D166" s="46">
        <v>336</v>
      </c>
      <c r="E166" s="46">
        <v>319</v>
      </c>
      <c r="F166" s="46">
        <v>253</v>
      </c>
      <c r="G166" s="46">
        <v>260</v>
      </c>
      <c r="H166" s="46">
        <v>260</v>
      </c>
      <c r="I166" s="46">
        <v>218</v>
      </c>
    </row>
    <row r="167" spans="1:9" x14ac:dyDescent="0.25">
      <c r="A167" s="47">
        <v>39147</v>
      </c>
      <c r="B167" s="46">
        <f t="shared" si="2"/>
        <v>4</v>
      </c>
      <c r="C167" s="46">
        <v>365</v>
      </c>
      <c r="D167" s="46">
        <v>318</v>
      </c>
      <c r="E167" s="46">
        <v>300</v>
      </c>
      <c r="F167" s="46">
        <v>248</v>
      </c>
      <c r="G167" s="46">
        <v>254</v>
      </c>
      <c r="H167" s="46">
        <v>254</v>
      </c>
      <c r="I167" s="46">
        <v>224</v>
      </c>
    </row>
    <row r="168" spans="1:9" x14ac:dyDescent="0.25">
      <c r="A168" s="47">
        <v>39154</v>
      </c>
      <c r="B168" s="46">
        <f t="shared" si="2"/>
        <v>4</v>
      </c>
      <c r="C168" s="46">
        <v>359</v>
      </c>
      <c r="D168" s="46">
        <v>309</v>
      </c>
      <c r="E168" s="46">
        <v>294</v>
      </c>
      <c r="F168" s="46">
        <v>226</v>
      </c>
      <c r="G168" s="46">
        <v>251</v>
      </c>
      <c r="H168" s="46">
        <v>251</v>
      </c>
      <c r="I168" s="46">
        <v>204</v>
      </c>
    </row>
    <row r="169" spans="1:9" x14ac:dyDescent="0.25">
      <c r="A169" s="47">
        <v>39161</v>
      </c>
      <c r="B169" s="46">
        <f t="shared" si="2"/>
        <v>4</v>
      </c>
      <c r="C169" s="46">
        <v>339</v>
      </c>
      <c r="D169" s="46">
        <v>280</v>
      </c>
      <c r="E169" s="46">
        <v>270</v>
      </c>
      <c r="F169" s="46">
        <v>201</v>
      </c>
      <c r="G169" s="46">
        <v>233</v>
      </c>
      <c r="H169" s="46">
        <v>233</v>
      </c>
      <c r="I169" s="46">
        <v>183</v>
      </c>
    </row>
    <row r="170" spans="1:9" x14ac:dyDescent="0.25">
      <c r="A170" s="47">
        <v>39168</v>
      </c>
      <c r="B170" s="46">
        <f t="shared" si="2"/>
        <v>4</v>
      </c>
      <c r="C170" s="46">
        <v>329</v>
      </c>
      <c r="D170" s="46">
        <v>274</v>
      </c>
      <c r="E170" s="46">
        <v>255</v>
      </c>
      <c r="F170" s="46">
        <v>187</v>
      </c>
      <c r="G170" s="46">
        <v>217</v>
      </c>
      <c r="H170" s="46">
        <v>217</v>
      </c>
      <c r="I170" s="46">
        <v>169</v>
      </c>
    </row>
    <row r="171" spans="1:9" x14ac:dyDescent="0.25">
      <c r="A171" s="47">
        <v>39175</v>
      </c>
      <c r="B171" s="46">
        <f t="shared" si="2"/>
        <v>5</v>
      </c>
      <c r="C171" s="46">
        <v>312</v>
      </c>
      <c r="D171" s="46">
        <v>277.5</v>
      </c>
      <c r="E171" s="46">
        <v>253.75</v>
      </c>
      <c r="F171" s="46">
        <v>201.25</v>
      </c>
      <c r="G171" s="46">
        <v>218.75</v>
      </c>
      <c r="H171" s="46">
        <v>218.75</v>
      </c>
      <c r="I171" s="46">
        <v>193.33333333333334</v>
      </c>
    </row>
    <row r="172" spans="1:9" x14ac:dyDescent="0.25">
      <c r="A172" s="47">
        <f>+A171+7</f>
        <v>39182</v>
      </c>
      <c r="B172" s="46">
        <f t="shared" si="2"/>
        <v>5</v>
      </c>
      <c r="C172" s="46">
        <v>316.66666666666669</v>
      </c>
      <c r="D172" s="46">
        <v>277.5</v>
      </c>
      <c r="E172" s="46">
        <v>245</v>
      </c>
      <c r="F172" s="46">
        <v>198</v>
      </c>
      <c r="G172" s="46">
        <v>210</v>
      </c>
      <c r="H172" s="46">
        <v>210</v>
      </c>
      <c r="I172" s="46">
        <v>192.5</v>
      </c>
    </row>
    <row r="173" spans="1:9" x14ac:dyDescent="0.25">
      <c r="A173" s="47">
        <f>+A172+7</f>
        <v>39189</v>
      </c>
      <c r="B173" s="46">
        <f t="shared" si="2"/>
        <v>5</v>
      </c>
      <c r="C173" s="46">
        <v>295</v>
      </c>
      <c r="D173" s="46">
        <v>257</v>
      </c>
      <c r="E173" s="46">
        <v>234</v>
      </c>
      <c r="F173" s="46">
        <v>185</v>
      </c>
      <c r="G173" s="46">
        <v>211.25</v>
      </c>
      <c r="H173" s="46">
        <v>211.25</v>
      </c>
      <c r="I173" s="46">
        <v>175</v>
      </c>
    </row>
    <row r="174" spans="1:9" x14ac:dyDescent="0.25">
      <c r="A174" s="47">
        <f>+A173+7</f>
        <v>39196</v>
      </c>
      <c r="B174" s="46">
        <f t="shared" si="2"/>
        <v>5</v>
      </c>
      <c r="C174" s="46">
        <v>297.5</v>
      </c>
      <c r="D174" s="46">
        <v>257</v>
      </c>
      <c r="E174" s="46">
        <v>233</v>
      </c>
      <c r="F174" s="46">
        <v>181.25</v>
      </c>
      <c r="G174" s="46">
        <v>212.5</v>
      </c>
      <c r="H174" s="46">
        <v>212.5</v>
      </c>
      <c r="I174" s="46">
        <v>166.25</v>
      </c>
    </row>
    <row r="175" spans="1:9" x14ac:dyDescent="0.25">
      <c r="A175" s="47">
        <f>+A174+7</f>
        <v>39203</v>
      </c>
      <c r="B175" s="46">
        <f t="shared" si="2"/>
        <v>6</v>
      </c>
      <c r="C175" s="46">
        <v>314</v>
      </c>
      <c r="D175" s="46">
        <v>262.5</v>
      </c>
      <c r="E175" s="46">
        <v>248</v>
      </c>
      <c r="F175" s="46">
        <v>209</v>
      </c>
      <c r="G175" s="46">
        <v>228</v>
      </c>
      <c r="H175" s="46">
        <v>228</v>
      </c>
      <c r="I175" s="46">
        <v>206</v>
      </c>
    </row>
    <row r="176" spans="1:9" x14ac:dyDescent="0.25">
      <c r="A176" s="47">
        <f>7+A175</f>
        <v>39210</v>
      </c>
      <c r="B176" s="46">
        <f t="shared" si="2"/>
        <v>6</v>
      </c>
      <c r="C176" s="46">
        <v>301</v>
      </c>
      <c r="D176" s="46">
        <v>256.66666666666669</v>
      </c>
      <c r="E176" s="46">
        <v>240.83333333333334</v>
      </c>
      <c r="F176" s="46">
        <v>198</v>
      </c>
      <c r="G176" s="46">
        <v>220</v>
      </c>
      <c r="H176" s="46">
        <v>220</v>
      </c>
      <c r="I176" s="46">
        <v>189</v>
      </c>
    </row>
    <row r="177" spans="1:9" x14ac:dyDescent="0.25">
      <c r="A177" s="47">
        <v>39217</v>
      </c>
      <c r="B177" s="46">
        <f t="shared" si="2"/>
        <v>6</v>
      </c>
      <c r="C177" s="46">
        <v>323</v>
      </c>
      <c r="D177" s="46">
        <v>274</v>
      </c>
      <c r="E177" s="46">
        <v>253</v>
      </c>
      <c r="F177" s="46">
        <v>212</v>
      </c>
      <c r="G177" s="46">
        <v>226</v>
      </c>
      <c r="H177" s="46">
        <v>226</v>
      </c>
      <c r="I177" s="46">
        <v>193</v>
      </c>
    </row>
    <row r="178" spans="1:9" x14ac:dyDescent="0.25">
      <c r="A178" s="47">
        <f>7+A177</f>
        <v>39224</v>
      </c>
      <c r="B178" s="46">
        <f t="shared" si="2"/>
        <v>6</v>
      </c>
      <c r="C178" s="46">
        <v>336</v>
      </c>
      <c r="D178" s="46">
        <v>295.83333333333331</v>
      </c>
      <c r="E178" s="46">
        <v>285</v>
      </c>
      <c r="F178" s="46">
        <v>215</v>
      </c>
      <c r="G178" s="46">
        <v>221</v>
      </c>
      <c r="H178" s="46">
        <v>221</v>
      </c>
      <c r="I178" s="46">
        <v>196</v>
      </c>
    </row>
    <row r="179" spans="1:9" x14ac:dyDescent="0.25">
      <c r="A179" s="47">
        <f>7+A178</f>
        <v>39231</v>
      </c>
      <c r="B179" s="46">
        <f t="shared" si="2"/>
        <v>6</v>
      </c>
      <c r="C179" s="46">
        <v>388.75</v>
      </c>
      <c r="D179" s="46">
        <v>339</v>
      </c>
      <c r="E179" s="46">
        <v>329</v>
      </c>
      <c r="F179" s="46">
        <v>258.75</v>
      </c>
      <c r="G179" s="46">
        <v>235</v>
      </c>
      <c r="H179" s="46">
        <v>237.5</v>
      </c>
      <c r="I179" s="46">
        <v>252.5</v>
      </c>
    </row>
    <row r="180" spans="1:9" x14ac:dyDescent="0.25">
      <c r="A180" s="47">
        <f>7+A179</f>
        <v>39238</v>
      </c>
      <c r="B180" s="46">
        <f t="shared" si="2"/>
        <v>7</v>
      </c>
      <c r="C180" s="46">
        <v>400</v>
      </c>
      <c r="D180" s="46">
        <v>351.66666666666669</v>
      </c>
      <c r="E180" s="46">
        <v>346.66666666666669</v>
      </c>
      <c r="F180" s="46">
        <v>293.33333333333331</v>
      </c>
      <c r="G180" s="46">
        <v>285</v>
      </c>
      <c r="H180" s="46">
        <v>285</v>
      </c>
      <c r="I180" s="46">
        <v>260</v>
      </c>
    </row>
    <row r="181" spans="1:9" x14ac:dyDescent="0.25">
      <c r="A181" s="47">
        <f>7+A180</f>
        <v>39245</v>
      </c>
      <c r="B181" s="46">
        <f t="shared" si="2"/>
        <v>7</v>
      </c>
      <c r="C181" s="46">
        <v>400</v>
      </c>
      <c r="D181" s="46">
        <v>339</v>
      </c>
      <c r="E181" s="46">
        <v>328</v>
      </c>
      <c r="F181" s="46">
        <v>271.25</v>
      </c>
      <c r="G181" s="46">
        <v>283.75</v>
      </c>
      <c r="H181" s="46">
        <v>283.75</v>
      </c>
      <c r="I181" s="46">
        <v>266.25</v>
      </c>
    </row>
    <row r="182" spans="1:9" x14ac:dyDescent="0.25">
      <c r="A182" s="47">
        <v>39252</v>
      </c>
      <c r="B182" s="46">
        <f t="shared" si="2"/>
        <v>7</v>
      </c>
      <c r="C182" s="46">
        <v>400</v>
      </c>
      <c r="D182" s="46">
        <v>348</v>
      </c>
      <c r="E182" s="46">
        <v>333</v>
      </c>
      <c r="F182" s="46">
        <v>283</v>
      </c>
      <c r="G182" s="46">
        <v>292</v>
      </c>
      <c r="H182" s="46">
        <v>293</v>
      </c>
      <c r="I182" s="46">
        <v>277</v>
      </c>
    </row>
    <row r="183" spans="1:9" x14ac:dyDescent="0.25">
      <c r="A183" s="47">
        <v>39259</v>
      </c>
      <c r="B183" s="46">
        <f t="shared" si="2"/>
        <v>7</v>
      </c>
      <c r="C183" s="46">
        <v>412.5</v>
      </c>
      <c r="D183" s="46">
        <v>368</v>
      </c>
      <c r="E183" s="46">
        <v>359</v>
      </c>
      <c r="F183" s="46">
        <v>305</v>
      </c>
      <c r="G183" s="46">
        <v>306.25</v>
      </c>
      <c r="H183" s="46">
        <v>306.25</v>
      </c>
      <c r="I183" s="46">
        <v>280</v>
      </c>
    </row>
    <row r="184" spans="1:9" x14ac:dyDescent="0.25">
      <c r="A184" s="47">
        <v>39266</v>
      </c>
      <c r="B184" s="46">
        <f t="shared" si="2"/>
        <v>8</v>
      </c>
      <c r="C184" s="46">
        <v>439</v>
      </c>
      <c r="D184" s="46">
        <v>401</v>
      </c>
      <c r="E184" s="46">
        <v>391</v>
      </c>
      <c r="F184" s="46">
        <v>381</v>
      </c>
      <c r="G184" s="46">
        <v>392</v>
      </c>
      <c r="H184" s="46">
        <v>387</v>
      </c>
      <c r="I184" s="46">
        <v>398</v>
      </c>
    </row>
    <row r="185" spans="1:9" x14ac:dyDescent="0.25">
      <c r="A185" s="47">
        <v>39273</v>
      </c>
      <c r="B185" s="46">
        <f t="shared" si="2"/>
        <v>8</v>
      </c>
      <c r="C185" s="46">
        <v>439</v>
      </c>
      <c r="D185" s="46">
        <v>408</v>
      </c>
      <c r="E185" s="46">
        <v>402</v>
      </c>
      <c r="F185" s="46">
        <v>388</v>
      </c>
      <c r="G185" s="46">
        <v>388</v>
      </c>
      <c r="H185" s="46">
        <v>388</v>
      </c>
      <c r="I185" s="46">
        <v>432</v>
      </c>
    </row>
    <row r="186" spans="1:9" x14ac:dyDescent="0.25">
      <c r="A186" s="47">
        <v>39280</v>
      </c>
      <c r="B186" s="46">
        <f t="shared" si="2"/>
        <v>8</v>
      </c>
      <c r="C186" s="46">
        <v>529</v>
      </c>
      <c r="D186" s="46">
        <v>470</v>
      </c>
      <c r="E186" s="46">
        <v>460</v>
      </c>
      <c r="F186" s="46">
        <v>464</v>
      </c>
      <c r="G186" s="46">
        <v>453</v>
      </c>
      <c r="H186" s="46">
        <v>453</v>
      </c>
      <c r="I186" s="46">
        <v>472</v>
      </c>
    </row>
    <row r="187" spans="1:9" x14ac:dyDescent="0.25">
      <c r="A187" s="47">
        <v>39287</v>
      </c>
      <c r="B187" s="46">
        <f t="shared" si="2"/>
        <v>8</v>
      </c>
      <c r="C187" s="46">
        <v>516</v>
      </c>
      <c r="D187" s="46">
        <v>480</v>
      </c>
      <c r="E187" s="46">
        <v>475</v>
      </c>
      <c r="F187" s="46">
        <v>486</v>
      </c>
      <c r="G187" s="46">
        <v>475</v>
      </c>
      <c r="H187" s="46">
        <v>475</v>
      </c>
      <c r="I187" s="46">
        <v>505</v>
      </c>
    </row>
    <row r="188" spans="1:9" x14ac:dyDescent="0.25">
      <c r="A188" s="47">
        <v>39294</v>
      </c>
      <c r="B188" s="46">
        <f t="shared" si="2"/>
        <v>8</v>
      </c>
      <c r="C188" s="46">
        <v>475</v>
      </c>
      <c r="D188" s="46">
        <v>454</v>
      </c>
      <c r="E188" s="46">
        <v>448</v>
      </c>
      <c r="F188" s="46">
        <v>443</v>
      </c>
      <c r="G188" s="46">
        <v>446</v>
      </c>
      <c r="H188" s="46">
        <v>446</v>
      </c>
      <c r="I188" s="46">
        <v>463</v>
      </c>
    </row>
    <row r="189" spans="1:9" x14ac:dyDescent="0.25">
      <c r="A189" s="47">
        <v>39301</v>
      </c>
      <c r="B189" s="46">
        <f t="shared" si="2"/>
        <v>9</v>
      </c>
      <c r="C189" s="46">
        <v>544</v>
      </c>
      <c r="D189" s="46">
        <v>562</v>
      </c>
      <c r="E189" s="46">
        <v>561</v>
      </c>
      <c r="F189" s="46">
        <v>558</v>
      </c>
      <c r="G189" s="46">
        <v>563</v>
      </c>
      <c r="H189" s="46">
        <v>563</v>
      </c>
      <c r="I189" s="46">
        <v>560</v>
      </c>
    </row>
    <row r="190" spans="1:9" x14ac:dyDescent="0.25">
      <c r="A190" s="47">
        <v>39308</v>
      </c>
      <c r="B190" s="46">
        <f t="shared" si="2"/>
        <v>9</v>
      </c>
      <c r="C190" s="46">
        <v>597.5</v>
      </c>
      <c r="D190" s="46">
        <v>626</v>
      </c>
      <c r="E190" s="46">
        <v>620</v>
      </c>
      <c r="F190" s="46">
        <v>637.5</v>
      </c>
      <c r="G190" s="46">
        <v>618.75</v>
      </c>
      <c r="H190" s="46">
        <v>618.75</v>
      </c>
      <c r="I190" s="46">
        <v>637.5</v>
      </c>
    </row>
    <row r="191" spans="1:9" x14ac:dyDescent="0.25">
      <c r="A191" s="47">
        <v>39315</v>
      </c>
      <c r="B191" s="46">
        <f t="shared" si="2"/>
        <v>9</v>
      </c>
      <c r="C191" s="46">
        <v>619</v>
      </c>
      <c r="D191" s="46">
        <v>646</v>
      </c>
      <c r="E191" s="46">
        <v>645</v>
      </c>
      <c r="F191" s="46">
        <v>727</v>
      </c>
      <c r="G191" s="46">
        <v>650</v>
      </c>
      <c r="H191" s="46">
        <v>650</v>
      </c>
      <c r="I191" s="46">
        <v>740</v>
      </c>
    </row>
    <row r="192" spans="1:9" x14ac:dyDescent="0.25">
      <c r="A192" s="47">
        <v>39322</v>
      </c>
      <c r="B192" s="46">
        <f t="shared" si="2"/>
        <v>9</v>
      </c>
      <c r="C192" s="46">
        <v>618</v>
      </c>
      <c r="D192" s="46">
        <v>722</v>
      </c>
      <c r="E192" s="46">
        <v>722</v>
      </c>
      <c r="F192" s="46">
        <v>781</v>
      </c>
      <c r="G192" s="46">
        <v>750</v>
      </c>
      <c r="H192" s="46">
        <v>750</v>
      </c>
      <c r="I192" s="46">
        <v>856</v>
      </c>
    </row>
    <row r="193" spans="1:10" x14ac:dyDescent="0.25">
      <c r="A193" s="47">
        <f>7+A192</f>
        <v>39329</v>
      </c>
      <c r="B193" s="46">
        <f t="shared" si="2"/>
        <v>10</v>
      </c>
      <c r="C193" s="46">
        <v>643</v>
      </c>
      <c r="D193" s="46">
        <v>690</v>
      </c>
      <c r="E193" s="46">
        <v>695</v>
      </c>
      <c r="F193" s="46">
        <v>638</v>
      </c>
      <c r="G193" s="46">
        <v>681</v>
      </c>
      <c r="H193" s="46">
        <v>681</v>
      </c>
      <c r="I193" s="46">
        <v>613</v>
      </c>
    </row>
    <row r="194" spans="1:10" x14ac:dyDescent="0.25">
      <c r="A194" s="47">
        <f>7+A193</f>
        <v>39336</v>
      </c>
      <c r="B194" s="46">
        <f t="shared" si="2"/>
        <v>10</v>
      </c>
      <c r="C194" s="46">
        <v>633</v>
      </c>
      <c r="D194" s="46">
        <v>669</v>
      </c>
      <c r="E194" s="46">
        <v>675</v>
      </c>
      <c r="F194" s="46">
        <v>617</v>
      </c>
      <c r="G194" s="46">
        <v>465</v>
      </c>
      <c r="H194" s="46">
        <v>675</v>
      </c>
      <c r="I194" s="46">
        <v>600</v>
      </c>
    </row>
    <row r="195" spans="1:10" x14ac:dyDescent="0.25">
      <c r="A195" s="47">
        <f>7+A194</f>
        <v>39343</v>
      </c>
      <c r="B195" s="46">
        <f t="shared" ref="B195:B258" si="3">IF(MONTH(A195) &lt;12, MONTH(A195)+1, MONTH(A195)-11)</f>
        <v>10</v>
      </c>
      <c r="C195" s="46">
        <v>705</v>
      </c>
      <c r="D195" s="46">
        <v>600</v>
      </c>
      <c r="E195" s="46">
        <v>705</v>
      </c>
      <c r="F195" s="46">
        <v>635</v>
      </c>
      <c r="G195" s="46">
        <v>675</v>
      </c>
      <c r="H195" s="46">
        <v>675</v>
      </c>
      <c r="I195" s="46">
        <v>590</v>
      </c>
    </row>
    <row r="196" spans="1:10" x14ac:dyDescent="0.25">
      <c r="A196" s="47">
        <f>7+A195</f>
        <v>39350</v>
      </c>
      <c r="B196" s="46">
        <f t="shared" si="3"/>
        <v>10</v>
      </c>
      <c r="C196" s="46">
        <v>685</v>
      </c>
      <c r="D196" s="46">
        <v>676</v>
      </c>
      <c r="E196" s="46">
        <v>661</v>
      </c>
      <c r="F196" s="46">
        <v>600</v>
      </c>
      <c r="G196" s="46">
        <v>625</v>
      </c>
      <c r="H196" s="46">
        <v>625</v>
      </c>
      <c r="I196" s="46">
        <v>548</v>
      </c>
    </row>
    <row r="197" spans="1:10" x14ac:dyDescent="0.25">
      <c r="A197" s="47">
        <f>7+A196</f>
        <v>39357</v>
      </c>
      <c r="B197" s="46">
        <f t="shared" si="3"/>
        <v>11</v>
      </c>
      <c r="C197" s="46">
        <v>585</v>
      </c>
      <c r="D197" s="46">
        <v>500</v>
      </c>
      <c r="E197" s="46">
        <v>520</v>
      </c>
      <c r="F197" s="46">
        <v>434</v>
      </c>
      <c r="G197" s="46">
        <v>460</v>
      </c>
      <c r="H197" s="46">
        <v>460</v>
      </c>
      <c r="I197" s="46">
        <v>413</v>
      </c>
    </row>
    <row r="198" spans="1:10" x14ac:dyDescent="0.25">
      <c r="A198" s="47">
        <v>39364</v>
      </c>
      <c r="B198" s="46">
        <f t="shared" si="3"/>
        <v>11</v>
      </c>
      <c r="C198" s="46">
        <v>576.25</v>
      </c>
      <c r="D198" s="46">
        <v>499.16666666666669</v>
      </c>
      <c r="E198" s="46">
        <v>497.5</v>
      </c>
      <c r="F198" s="46">
        <v>443</v>
      </c>
      <c r="G198" s="46">
        <v>466</v>
      </c>
      <c r="H198" s="46">
        <v>466</v>
      </c>
      <c r="I198" s="46">
        <v>416</v>
      </c>
    </row>
    <row r="199" spans="1:10" x14ac:dyDescent="0.25">
      <c r="A199" s="47">
        <f t="shared" ref="A199:A204" si="4">7+A198</f>
        <v>39371</v>
      </c>
      <c r="B199" s="46">
        <f t="shared" si="3"/>
        <v>11</v>
      </c>
      <c r="C199" s="46">
        <v>503</v>
      </c>
      <c r="D199" s="46">
        <v>475</v>
      </c>
      <c r="E199" s="46">
        <v>468</v>
      </c>
      <c r="F199" s="46">
        <v>390</v>
      </c>
      <c r="G199" s="46">
        <v>445</v>
      </c>
      <c r="H199" s="46">
        <v>445</v>
      </c>
      <c r="I199" s="46">
        <v>347</v>
      </c>
    </row>
    <row r="200" spans="1:10" x14ac:dyDescent="0.25">
      <c r="A200" s="47">
        <f t="shared" si="4"/>
        <v>39378</v>
      </c>
      <c r="B200" s="46">
        <f t="shared" si="3"/>
        <v>11</v>
      </c>
      <c r="C200" s="46">
        <v>502</v>
      </c>
      <c r="D200" s="46">
        <v>473.33333333333331</v>
      </c>
      <c r="E200" s="46">
        <v>458.33333333333331</v>
      </c>
      <c r="F200" s="46">
        <v>373</v>
      </c>
      <c r="G200" s="46">
        <v>436</v>
      </c>
      <c r="H200" s="46">
        <v>436</v>
      </c>
      <c r="I200" s="46">
        <v>348</v>
      </c>
    </row>
    <row r="201" spans="1:10" x14ac:dyDescent="0.25">
      <c r="A201" s="47">
        <f t="shared" si="4"/>
        <v>39385</v>
      </c>
      <c r="B201" s="46">
        <f t="shared" si="3"/>
        <v>11</v>
      </c>
      <c r="C201" s="46">
        <v>525</v>
      </c>
      <c r="D201" s="46">
        <v>467</v>
      </c>
      <c r="E201" s="46">
        <v>452</v>
      </c>
      <c r="F201" s="46">
        <v>322</v>
      </c>
      <c r="G201" s="46">
        <v>360</v>
      </c>
      <c r="H201" s="46">
        <v>360</v>
      </c>
      <c r="I201" s="46">
        <v>305</v>
      </c>
    </row>
    <row r="202" spans="1:10" x14ac:dyDescent="0.25">
      <c r="A202" s="47">
        <f t="shared" si="4"/>
        <v>39392</v>
      </c>
      <c r="B202" s="46">
        <f t="shared" si="3"/>
        <v>12</v>
      </c>
      <c r="E202" s="46">
        <v>421.25</v>
      </c>
      <c r="F202" s="46">
        <v>315.33333333333331</v>
      </c>
      <c r="G202" s="46">
        <v>346.66666666666669</v>
      </c>
      <c r="H202" s="46">
        <v>346.66666666666669</v>
      </c>
      <c r="I202" s="46">
        <v>285</v>
      </c>
    </row>
    <row r="203" spans="1:10" x14ac:dyDescent="0.25">
      <c r="A203" s="47">
        <f t="shared" si="4"/>
        <v>39399</v>
      </c>
      <c r="B203" s="46">
        <f t="shared" si="3"/>
        <v>12</v>
      </c>
      <c r="E203" s="46">
        <v>440</v>
      </c>
      <c r="F203" s="46">
        <v>346</v>
      </c>
      <c r="G203" s="46">
        <v>375</v>
      </c>
      <c r="H203" s="46">
        <v>375</v>
      </c>
      <c r="I203" s="46">
        <v>310</v>
      </c>
    </row>
    <row r="204" spans="1:10" x14ac:dyDescent="0.25">
      <c r="A204" s="47">
        <f t="shared" si="4"/>
        <v>39406</v>
      </c>
      <c r="B204" s="46">
        <f t="shared" si="3"/>
        <v>12</v>
      </c>
      <c r="E204" s="46">
        <v>424</v>
      </c>
      <c r="F204" s="46">
        <v>332.5</v>
      </c>
      <c r="G204" s="46">
        <v>368.75</v>
      </c>
      <c r="H204" s="46">
        <v>368.75</v>
      </c>
      <c r="I204" s="46">
        <v>305</v>
      </c>
      <c r="J204" s="46"/>
    </row>
    <row r="205" spans="1:10" x14ac:dyDescent="0.25">
      <c r="A205" s="47">
        <f t="shared" ref="A205:A211" si="5">7+A204</f>
        <v>39413</v>
      </c>
      <c r="B205" s="46">
        <f t="shared" si="3"/>
        <v>12</v>
      </c>
      <c r="D205" s="46">
        <v>400</v>
      </c>
      <c r="E205" s="46">
        <v>406</v>
      </c>
      <c r="F205" s="46">
        <v>320</v>
      </c>
      <c r="G205" s="46">
        <v>370</v>
      </c>
      <c r="H205" s="46">
        <v>370</v>
      </c>
      <c r="I205" s="46">
        <v>288.75</v>
      </c>
    </row>
    <row r="206" spans="1:10" x14ac:dyDescent="0.25">
      <c r="A206" s="47">
        <f t="shared" si="5"/>
        <v>39420</v>
      </c>
      <c r="B206" s="46">
        <f t="shared" si="3"/>
        <v>1</v>
      </c>
      <c r="E206" s="46">
        <v>426.66666666666669</v>
      </c>
      <c r="F206" s="46">
        <v>330</v>
      </c>
      <c r="G206" s="46">
        <v>367.5</v>
      </c>
      <c r="H206" s="46">
        <v>367.5</v>
      </c>
      <c r="I206" s="46">
        <v>295</v>
      </c>
    </row>
    <row r="207" spans="1:10" x14ac:dyDescent="0.25">
      <c r="A207" s="47">
        <f t="shared" si="5"/>
        <v>39427</v>
      </c>
      <c r="B207" s="46">
        <f t="shared" si="3"/>
        <v>1</v>
      </c>
      <c r="E207" s="46">
        <v>427</v>
      </c>
      <c r="F207" s="46">
        <v>336.25</v>
      </c>
      <c r="G207" s="46">
        <v>361.25</v>
      </c>
      <c r="H207" s="46">
        <v>361.25</v>
      </c>
      <c r="I207" s="46">
        <v>310</v>
      </c>
    </row>
    <row r="208" spans="1:10" x14ac:dyDescent="0.25">
      <c r="A208" s="47">
        <f t="shared" si="5"/>
        <v>39434</v>
      </c>
      <c r="B208" s="46">
        <f t="shared" si="3"/>
        <v>1</v>
      </c>
      <c r="E208" s="46">
        <v>400</v>
      </c>
      <c r="F208" s="46">
        <v>307</v>
      </c>
      <c r="G208" s="46">
        <v>343</v>
      </c>
      <c r="H208" s="46">
        <v>343</v>
      </c>
      <c r="I208" s="46">
        <v>253</v>
      </c>
    </row>
    <row r="209" spans="1:9" x14ac:dyDescent="0.25">
      <c r="A209" s="47">
        <f t="shared" si="5"/>
        <v>39441</v>
      </c>
      <c r="B209" s="46">
        <f t="shared" si="3"/>
        <v>1</v>
      </c>
      <c r="E209" s="46">
        <v>398</v>
      </c>
      <c r="F209" s="46">
        <v>302</v>
      </c>
      <c r="G209" s="46">
        <v>342</v>
      </c>
      <c r="H209" s="46">
        <v>342</v>
      </c>
      <c r="I209" s="46">
        <v>257</v>
      </c>
    </row>
    <row r="210" spans="1:9" x14ac:dyDescent="0.25">
      <c r="A210" s="47">
        <f t="shared" si="5"/>
        <v>39448</v>
      </c>
      <c r="B210" s="46">
        <f t="shared" si="3"/>
        <v>2</v>
      </c>
      <c r="E210" s="46">
        <v>376.66666666666669</v>
      </c>
      <c r="F210" s="46">
        <v>286.66666666666669</v>
      </c>
      <c r="G210" s="46">
        <v>333.33333333333331</v>
      </c>
      <c r="H210" s="46">
        <v>333.33333333333331</v>
      </c>
      <c r="I210" s="46">
        <v>241.66666666666666</v>
      </c>
    </row>
    <row r="211" spans="1:9" x14ac:dyDescent="0.25">
      <c r="A211" s="47">
        <f t="shared" si="5"/>
        <v>39455</v>
      </c>
      <c r="B211" s="46">
        <f t="shared" si="3"/>
        <v>2</v>
      </c>
      <c r="E211" s="46">
        <v>366</v>
      </c>
      <c r="F211" s="46">
        <v>279</v>
      </c>
      <c r="G211" s="46">
        <v>331</v>
      </c>
      <c r="H211" s="46">
        <v>331</v>
      </c>
      <c r="I211" s="46">
        <v>241</v>
      </c>
    </row>
    <row r="212" spans="1:9" x14ac:dyDescent="0.25">
      <c r="A212" s="47">
        <f t="shared" ref="A212:A217" si="6">7+A211</f>
        <v>39462</v>
      </c>
      <c r="B212" s="46">
        <f t="shared" si="3"/>
        <v>2</v>
      </c>
      <c r="E212" s="46">
        <v>348</v>
      </c>
      <c r="F212" s="46">
        <v>312</v>
      </c>
      <c r="G212" s="46">
        <v>328</v>
      </c>
      <c r="H212" s="46">
        <v>328</v>
      </c>
      <c r="I212" s="46">
        <v>273</v>
      </c>
    </row>
    <row r="213" spans="1:9" x14ac:dyDescent="0.25">
      <c r="A213" s="47">
        <f t="shared" si="6"/>
        <v>39469</v>
      </c>
      <c r="B213" s="46">
        <f t="shared" si="3"/>
        <v>2</v>
      </c>
      <c r="E213" s="46">
        <v>389</v>
      </c>
      <c r="F213" s="46">
        <v>361</v>
      </c>
      <c r="G213" s="46">
        <v>368</v>
      </c>
      <c r="H213" s="46">
        <v>368</v>
      </c>
      <c r="I213" s="46">
        <v>334</v>
      </c>
    </row>
    <row r="214" spans="1:9" x14ac:dyDescent="0.25">
      <c r="A214" s="47">
        <f t="shared" si="6"/>
        <v>39476</v>
      </c>
      <c r="B214" s="46">
        <f t="shared" si="3"/>
        <v>2</v>
      </c>
      <c r="E214" s="46">
        <v>394</v>
      </c>
      <c r="F214" s="46">
        <v>338</v>
      </c>
      <c r="G214" s="46">
        <v>342</v>
      </c>
      <c r="H214" s="46">
        <v>342</v>
      </c>
      <c r="I214" s="46">
        <v>303</v>
      </c>
    </row>
    <row r="215" spans="1:9" x14ac:dyDescent="0.25">
      <c r="A215" s="47">
        <f t="shared" si="6"/>
        <v>39483</v>
      </c>
      <c r="B215" s="46">
        <f t="shared" si="3"/>
        <v>3</v>
      </c>
      <c r="D215" s="46">
        <v>386</v>
      </c>
      <c r="E215" s="46">
        <v>371</v>
      </c>
      <c r="F215" s="46">
        <v>320</v>
      </c>
      <c r="G215" s="46">
        <v>344</v>
      </c>
      <c r="H215" s="46">
        <v>344</v>
      </c>
      <c r="I215" s="46">
        <v>288</v>
      </c>
    </row>
    <row r="216" spans="1:9" x14ac:dyDescent="0.25">
      <c r="A216" s="47">
        <f t="shared" si="6"/>
        <v>39490</v>
      </c>
      <c r="B216" s="46">
        <f t="shared" si="3"/>
        <v>3</v>
      </c>
      <c r="D216" s="46">
        <v>398</v>
      </c>
      <c r="E216" s="46">
        <v>378</v>
      </c>
      <c r="F216" s="46">
        <v>337</v>
      </c>
      <c r="G216" s="46">
        <v>353</v>
      </c>
      <c r="H216" s="46">
        <v>353</v>
      </c>
      <c r="I216" s="46">
        <v>303</v>
      </c>
    </row>
    <row r="217" spans="1:9" x14ac:dyDescent="0.25">
      <c r="A217" s="47">
        <f t="shared" si="6"/>
        <v>39497</v>
      </c>
      <c r="B217" s="46">
        <f t="shared" si="3"/>
        <v>3</v>
      </c>
      <c r="D217" s="46">
        <v>404</v>
      </c>
      <c r="E217" s="46">
        <v>404</v>
      </c>
      <c r="F217" s="46">
        <v>345</v>
      </c>
      <c r="G217" s="46">
        <v>356</v>
      </c>
      <c r="H217" s="46">
        <v>357</v>
      </c>
      <c r="I217" s="46">
        <v>314</v>
      </c>
    </row>
    <row r="218" spans="1:9" x14ac:dyDescent="0.25">
      <c r="A218" s="47">
        <f t="shared" ref="A218:A223" si="7">7+A217</f>
        <v>39504</v>
      </c>
      <c r="B218" s="46">
        <f t="shared" si="3"/>
        <v>3</v>
      </c>
      <c r="D218" s="46">
        <v>453</v>
      </c>
      <c r="E218" s="46">
        <v>436</v>
      </c>
      <c r="F218" s="46">
        <v>368</v>
      </c>
      <c r="G218" s="46">
        <v>372</v>
      </c>
      <c r="H218" s="46">
        <v>372</v>
      </c>
      <c r="I218" s="46">
        <v>347</v>
      </c>
    </row>
    <row r="219" spans="1:9" x14ac:dyDescent="0.25">
      <c r="A219" s="47">
        <f t="shared" si="7"/>
        <v>39511</v>
      </c>
      <c r="B219" s="46">
        <f t="shared" si="3"/>
        <v>4</v>
      </c>
      <c r="C219" s="51">
        <v>436.66666666666669</v>
      </c>
      <c r="D219" s="51">
        <v>402.5</v>
      </c>
      <c r="E219" s="51">
        <v>387.5</v>
      </c>
      <c r="F219" s="51">
        <v>336.25</v>
      </c>
      <c r="G219" s="51">
        <v>348.75</v>
      </c>
      <c r="H219" s="51">
        <v>348.75</v>
      </c>
      <c r="I219" s="51">
        <v>306.25</v>
      </c>
    </row>
    <row r="220" spans="1:9" x14ac:dyDescent="0.25">
      <c r="A220" s="47">
        <f t="shared" si="7"/>
        <v>39518</v>
      </c>
      <c r="B220" s="46">
        <f t="shared" si="3"/>
        <v>4</v>
      </c>
      <c r="C220" s="46">
        <v>448</v>
      </c>
      <c r="D220" s="46">
        <v>430</v>
      </c>
      <c r="E220" s="46">
        <v>416</v>
      </c>
      <c r="F220" s="46">
        <v>352</v>
      </c>
      <c r="G220" s="46">
        <v>378</v>
      </c>
      <c r="H220" s="46">
        <v>412</v>
      </c>
      <c r="I220" s="46">
        <v>313</v>
      </c>
    </row>
    <row r="221" spans="1:9" x14ac:dyDescent="0.25">
      <c r="A221" s="47">
        <f t="shared" si="7"/>
        <v>39525</v>
      </c>
      <c r="B221" s="46">
        <f t="shared" si="3"/>
        <v>4</v>
      </c>
      <c r="C221" s="46">
        <v>458.33333333333331</v>
      </c>
      <c r="D221" s="46">
        <v>424.16666666666669</v>
      </c>
      <c r="E221" s="46">
        <v>413.33333333333331</v>
      </c>
      <c r="F221" s="46">
        <v>338</v>
      </c>
      <c r="G221" s="46">
        <v>370</v>
      </c>
      <c r="H221" s="46">
        <v>370</v>
      </c>
      <c r="I221" s="46">
        <v>323</v>
      </c>
    </row>
    <row r="222" spans="1:9" x14ac:dyDescent="0.25">
      <c r="A222" s="47">
        <f t="shared" si="7"/>
        <v>39532</v>
      </c>
      <c r="B222" s="46">
        <f t="shared" si="3"/>
        <v>4</v>
      </c>
      <c r="C222" s="46">
        <v>470</v>
      </c>
      <c r="D222" s="46">
        <v>457</v>
      </c>
      <c r="E222" s="46">
        <v>429</v>
      </c>
      <c r="F222" s="46">
        <v>329</v>
      </c>
      <c r="G222" s="46">
        <v>375</v>
      </c>
      <c r="H222" s="46">
        <v>375</v>
      </c>
      <c r="I222" s="46">
        <v>301</v>
      </c>
    </row>
    <row r="223" spans="1:9" x14ac:dyDescent="0.25">
      <c r="A223" s="47">
        <f t="shared" si="7"/>
        <v>39539</v>
      </c>
      <c r="B223" s="46">
        <f t="shared" si="3"/>
        <v>5</v>
      </c>
      <c r="C223" s="46">
        <v>441</v>
      </c>
      <c r="D223" s="46">
        <v>408</v>
      </c>
      <c r="E223" s="46">
        <v>413</v>
      </c>
      <c r="F223" s="46">
        <v>335</v>
      </c>
      <c r="G223" s="46">
        <v>361</v>
      </c>
      <c r="H223" s="46">
        <v>361</v>
      </c>
      <c r="I223" s="46">
        <v>310</v>
      </c>
    </row>
    <row r="224" spans="1:9" x14ac:dyDescent="0.25">
      <c r="A224" s="47">
        <f t="shared" ref="A224:A229" si="8">7+A223</f>
        <v>39546</v>
      </c>
      <c r="B224" s="46">
        <f t="shared" si="3"/>
        <v>5</v>
      </c>
      <c r="C224" s="46">
        <v>432.5</v>
      </c>
      <c r="D224" s="46">
        <v>395</v>
      </c>
      <c r="E224" s="46">
        <v>393.75</v>
      </c>
      <c r="F224" s="46">
        <v>313.75</v>
      </c>
      <c r="G224" s="46">
        <v>363.75</v>
      </c>
      <c r="H224" s="46">
        <v>363.75</v>
      </c>
      <c r="I224" s="46">
        <v>301.25</v>
      </c>
    </row>
    <row r="225" spans="1:9" x14ac:dyDescent="0.25">
      <c r="A225" s="47">
        <f t="shared" si="8"/>
        <v>39553</v>
      </c>
      <c r="B225" s="46">
        <f t="shared" si="3"/>
        <v>5</v>
      </c>
      <c r="C225" s="46">
        <v>435</v>
      </c>
      <c r="D225" s="46">
        <v>411.25</v>
      </c>
      <c r="E225" s="46">
        <v>395</v>
      </c>
      <c r="F225" s="46">
        <v>335</v>
      </c>
      <c r="G225" s="46">
        <v>350</v>
      </c>
      <c r="H225" s="46">
        <v>351.66666666666669</v>
      </c>
      <c r="I225" s="46">
        <v>291.66666666666669</v>
      </c>
    </row>
    <row r="226" spans="1:9" x14ac:dyDescent="0.25">
      <c r="A226" s="47">
        <f t="shared" si="8"/>
        <v>39560</v>
      </c>
      <c r="B226" s="46">
        <f t="shared" si="3"/>
        <v>5</v>
      </c>
      <c r="C226" s="46">
        <v>477</v>
      </c>
      <c r="D226" s="46">
        <v>425</v>
      </c>
      <c r="E226" s="46">
        <v>411</v>
      </c>
      <c r="F226" s="46">
        <v>312</v>
      </c>
      <c r="G226" s="46">
        <v>347</v>
      </c>
      <c r="H226" s="46">
        <v>347</v>
      </c>
      <c r="I226" s="46">
        <v>305</v>
      </c>
    </row>
    <row r="227" spans="1:9" x14ac:dyDescent="0.25">
      <c r="A227" s="47">
        <f t="shared" si="8"/>
        <v>39567</v>
      </c>
      <c r="B227" s="46">
        <f t="shared" si="3"/>
        <v>5</v>
      </c>
      <c r="C227" s="46">
        <v>474</v>
      </c>
      <c r="D227" s="46">
        <v>420</v>
      </c>
      <c r="E227" s="46">
        <v>396</v>
      </c>
      <c r="F227" s="46">
        <v>315</v>
      </c>
      <c r="G227" s="46">
        <v>329</v>
      </c>
      <c r="H227" s="46">
        <v>328</v>
      </c>
      <c r="I227" s="46">
        <v>303</v>
      </c>
    </row>
    <row r="228" spans="1:9" x14ac:dyDescent="0.25">
      <c r="A228" s="47">
        <f t="shared" si="8"/>
        <v>39574</v>
      </c>
      <c r="B228" s="46">
        <f t="shared" si="3"/>
        <v>6</v>
      </c>
      <c r="C228" s="46">
        <v>470</v>
      </c>
      <c r="D228" s="46">
        <v>427</v>
      </c>
      <c r="E228" s="46">
        <v>416</v>
      </c>
      <c r="F228" s="46">
        <v>341</v>
      </c>
      <c r="G228" s="46">
        <v>375</v>
      </c>
      <c r="H228" s="46">
        <v>375</v>
      </c>
      <c r="I228" s="46">
        <v>313</v>
      </c>
    </row>
    <row r="229" spans="1:9" x14ac:dyDescent="0.25">
      <c r="A229" s="47">
        <f t="shared" si="8"/>
        <v>39581</v>
      </c>
      <c r="B229" s="46">
        <f t="shared" si="3"/>
        <v>6</v>
      </c>
      <c r="C229" s="46">
        <v>468</v>
      </c>
      <c r="D229" s="46">
        <v>425</v>
      </c>
      <c r="E229" s="46">
        <v>405</v>
      </c>
      <c r="F229" s="46">
        <v>327</v>
      </c>
      <c r="G229" s="46">
        <v>337</v>
      </c>
      <c r="H229" s="46">
        <v>337</v>
      </c>
      <c r="I229" s="46">
        <v>285</v>
      </c>
    </row>
    <row r="230" spans="1:9" x14ac:dyDescent="0.25">
      <c r="A230" s="47">
        <f t="shared" ref="A230:A235" si="9">7+A229</f>
        <v>39588</v>
      </c>
      <c r="B230" s="46">
        <f t="shared" si="3"/>
        <v>6</v>
      </c>
      <c r="C230" s="46">
        <v>465</v>
      </c>
      <c r="D230" s="46">
        <v>421</v>
      </c>
      <c r="E230" s="46">
        <v>410</v>
      </c>
      <c r="F230" s="46">
        <v>337</v>
      </c>
      <c r="G230" s="46">
        <v>348</v>
      </c>
      <c r="H230" s="46">
        <v>348</v>
      </c>
      <c r="I230" s="46">
        <v>318</v>
      </c>
    </row>
    <row r="231" spans="1:9" x14ac:dyDescent="0.25">
      <c r="A231" s="47">
        <f t="shared" si="9"/>
        <v>39595</v>
      </c>
      <c r="B231" s="46">
        <f t="shared" si="3"/>
        <v>6</v>
      </c>
      <c r="C231" s="46">
        <v>483</v>
      </c>
      <c r="D231" s="46">
        <v>442</v>
      </c>
      <c r="E231" s="46">
        <v>431</v>
      </c>
      <c r="F231" s="46">
        <v>379</v>
      </c>
      <c r="G231" s="46">
        <v>369</v>
      </c>
      <c r="H231" s="46">
        <v>369</v>
      </c>
      <c r="I231" s="46">
        <v>370</v>
      </c>
    </row>
    <row r="232" spans="1:9" x14ac:dyDescent="0.25">
      <c r="A232" s="47">
        <f t="shared" si="9"/>
        <v>39602</v>
      </c>
      <c r="B232" s="46">
        <f t="shared" si="3"/>
        <v>7</v>
      </c>
      <c r="C232" s="46">
        <v>512</v>
      </c>
      <c r="D232" s="46">
        <v>470</v>
      </c>
      <c r="E232" s="46">
        <v>471</v>
      </c>
      <c r="F232" s="46">
        <v>435</v>
      </c>
      <c r="G232" s="46">
        <v>422</v>
      </c>
      <c r="H232" s="46">
        <v>422</v>
      </c>
      <c r="I232" s="46">
        <v>423</v>
      </c>
    </row>
    <row r="233" spans="1:9" x14ac:dyDescent="0.25">
      <c r="A233" s="47">
        <f t="shared" si="9"/>
        <v>39609</v>
      </c>
      <c r="B233" s="46">
        <f t="shared" si="3"/>
        <v>7</v>
      </c>
      <c r="C233" s="46">
        <v>533</v>
      </c>
      <c r="D233" s="46">
        <v>537</v>
      </c>
      <c r="E233" s="46">
        <v>538</v>
      </c>
      <c r="F233" s="46">
        <v>471</v>
      </c>
      <c r="G233" s="46">
        <v>474</v>
      </c>
      <c r="H233" s="46">
        <v>474</v>
      </c>
      <c r="I233" s="46">
        <v>452</v>
      </c>
    </row>
    <row r="234" spans="1:9" x14ac:dyDescent="0.25">
      <c r="A234" s="47">
        <f t="shared" si="9"/>
        <v>39616</v>
      </c>
      <c r="B234" s="46">
        <f t="shared" si="3"/>
        <v>7</v>
      </c>
      <c r="C234" s="46">
        <v>615</v>
      </c>
      <c r="D234" s="46">
        <v>584</v>
      </c>
      <c r="E234" s="46">
        <v>575</v>
      </c>
      <c r="F234" s="46">
        <v>492</v>
      </c>
      <c r="G234" s="46">
        <v>585</v>
      </c>
      <c r="H234" s="46">
        <v>585</v>
      </c>
      <c r="I234" s="46">
        <v>483</v>
      </c>
    </row>
    <row r="235" spans="1:9" x14ac:dyDescent="0.25">
      <c r="A235" s="47">
        <f t="shared" si="9"/>
        <v>39623</v>
      </c>
      <c r="B235" s="46">
        <f t="shared" si="3"/>
        <v>7</v>
      </c>
      <c r="C235" s="46">
        <v>583</v>
      </c>
      <c r="D235" s="46">
        <v>567</v>
      </c>
      <c r="E235" s="46">
        <v>563</v>
      </c>
      <c r="F235" s="46">
        <v>508</v>
      </c>
      <c r="G235" s="46">
        <v>575</v>
      </c>
      <c r="H235" s="46">
        <v>575</v>
      </c>
      <c r="I235" s="46">
        <v>428</v>
      </c>
    </row>
    <row r="236" spans="1:9" x14ac:dyDescent="0.25">
      <c r="A236" s="47">
        <f t="shared" ref="A236:A241" si="10">7+A235</f>
        <v>39630</v>
      </c>
      <c r="B236" s="46">
        <f t="shared" si="3"/>
        <v>8</v>
      </c>
      <c r="C236" s="46">
        <v>625</v>
      </c>
      <c r="D236" s="46">
        <v>595</v>
      </c>
      <c r="E236" s="46">
        <v>600</v>
      </c>
      <c r="F236" s="46">
        <v>542</v>
      </c>
      <c r="G236" s="46">
        <v>533</v>
      </c>
      <c r="H236" s="46">
        <v>533</v>
      </c>
      <c r="I236" s="46">
        <v>483</v>
      </c>
    </row>
    <row r="237" spans="1:9" x14ac:dyDescent="0.25">
      <c r="A237" s="47">
        <f t="shared" si="10"/>
        <v>39637</v>
      </c>
      <c r="B237" s="46">
        <f t="shared" si="3"/>
        <v>8</v>
      </c>
      <c r="C237" s="46">
        <v>588</v>
      </c>
      <c r="D237" s="46">
        <v>561</v>
      </c>
      <c r="E237" s="46">
        <v>563</v>
      </c>
      <c r="F237" s="46">
        <v>491</v>
      </c>
      <c r="G237" s="46">
        <v>504</v>
      </c>
      <c r="H237" s="46">
        <v>504</v>
      </c>
      <c r="I237" s="46">
        <v>431</v>
      </c>
    </row>
    <row r="238" spans="1:9" x14ac:dyDescent="0.25">
      <c r="A238" s="47">
        <f t="shared" si="10"/>
        <v>39644</v>
      </c>
      <c r="B238" s="46">
        <f t="shared" si="3"/>
        <v>8</v>
      </c>
      <c r="C238" s="46">
        <v>580</v>
      </c>
      <c r="D238" s="46">
        <v>534</v>
      </c>
      <c r="E238" s="46">
        <v>519</v>
      </c>
      <c r="F238" s="46">
        <v>434</v>
      </c>
      <c r="G238" s="46">
        <v>449</v>
      </c>
      <c r="H238" s="46">
        <v>449</v>
      </c>
      <c r="I238" s="46">
        <v>391</v>
      </c>
    </row>
    <row r="239" spans="1:9" x14ac:dyDescent="0.25">
      <c r="A239" s="47">
        <f t="shared" si="10"/>
        <v>39651</v>
      </c>
      <c r="B239" s="46">
        <f t="shared" si="3"/>
        <v>8</v>
      </c>
      <c r="C239" s="46">
        <v>586</v>
      </c>
      <c r="D239" s="46">
        <v>516</v>
      </c>
      <c r="E239" s="46">
        <v>494</v>
      </c>
      <c r="F239" s="46">
        <v>425</v>
      </c>
      <c r="G239" s="46">
        <v>438</v>
      </c>
      <c r="H239" s="46">
        <v>438</v>
      </c>
      <c r="I239" s="46">
        <v>425</v>
      </c>
    </row>
    <row r="240" spans="1:9" x14ac:dyDescent="0.25">
      <c r="A240" s="47">
        <f t="shared" si="10"/>
        <v>39658</v>
      </c>
      <c r="B240" s="46">
        <f t="shared" si="3"/>
        <v>8</v>
      </c>
      <c r="C240" s="46">
        <v>605</v>
      </c>
      <c r="D240" s="46">
        <v>567</v>
      </c>
      <c r="E240" s="46">
        <v>528</v>
      </c>
      <c r="F240" s="46">
        <v>458</v>
      </c>
      <c r="G240" s="46">
        <v>447</v>
      </c>
      <c r="H240" s="46">
        <v>447</v>
      </c>
      <c r="I240" s="46">
        <v>433</v>
      </c>
    </row>
    <row r="241" spans="1:9" x14ac:dyDescent="0.25">
      <c r="A241" s="47">
        <f t="shared" si="10"/>
        <v>39665</v>
      </c>
      <c r="B241" s="46">
        <f t="shared" si="3"/>
        <v>9</v>
      </c>
      <c r="C241" s="46">
        <v>615</v>
      </c>
      <c r="D241" s="46">
        <v>593</v>
      </c>
      <c r="E241" s="46">
        <v>592</v>
      </c>
      <c r="F241" s="46">
        <v>570</v>
      </c>
      <c r="G241" s="46">
        <v>586</v>
      </c>
      <c r="H241" s="46">
        <v>586</v>
      </c>
      <c r="I241" s="46">
        <v>573</v>
      </c>
    </row>
    <row r="242" spans="1:9" x14ac:dyDescent="0.25">
      <c r="A242" s="47">
        <f t="shared" ref="A242:A247" si="11">7+A241</f>
        <v>39672</v>
      </c>
      <c r="B242" s="46">
        <f t="shared" si="3"/>
        <v>9</v>
      </c>
      <c r="C242" s="46">
        <v>570</v>
      </c>
      <c r="D242" s="46">
        <v>567</v>
      </c>
      <c r="E242" s="46">
        <v>562</v>
      </c>
      <c r="F242" s="46">
        <v>542</v>
      </c>
      <c r="G242" s="46">
        <v>560</v>
      </c>
      <c r="H242" s="46">
        <v>560</v>
      </c>
      <c r="I242" s="46">
        <v>542</v>
      </c>
    </row>
    <row r="243" spans="1:9" x14ac:dyDescent="0.25">
      <c r="A243" s="47">
        <f t="shared" si="11"/>
        <v>39679</v>
      </c>
      <c r="B243" s="46">
        <f t="shared" si="3"/>
        <v>9</v>
      </c>
      <c r="C243" s="46">
        <v>575</v>
      </c>
      <c r="D243" s="46">
        <v>578</v>
      </c>
      <c r="E243" s="46">
        <v>579</v>
      </c>
      <c r="F243" s="46">
        <v>578</v>
      </c>
      <c r="G243" s="46">
        <v>563</v>
      </c>
      <c r="H243" s="46">
        <v>563</v>
      </c>
      <c r="I243" s="46">
        <v>572</v>
      </c>
    </row>
    <row r="244" spans="1:9" x14ac:dyDescent="0.25">
      <c r="A244" s="47">
        <f t="shared" si="11"/>
        <v>39686</v>
      </c>
      <c r="B244" s="46">
        <f t="shared" si="3"/>
        <v>9</v>
      </c>
      <c r="C244" s="46">
        <v>587</v>
      </c>
      <c r="D244" s="46">
        <v>585</v>
      </c>
      <c r="E244" s="46">
        <v>590</v>
      </c>
      <c r="F244" s="46">
        <v>600</v>
      </c>
      <c r="G244" s="46">
        <v>592</v>
      </c>
      <c r="H244" s="46">
        <v>592</v>
      </c>
      <c r="I244" s="46">
        <v>563</v>
      </c>
    </row>
    <row r="245" spans="1:9" x14ac:dyDescent="0.25">
      <c r="A245" s="47">
        <f t="shared" si="11"/>
        <v>39693</v>
      </c>
      <c r="B245" s="46">
        <f t="shared" si="3"/>
        <v>10</v>
      </c>
      <c r="C245" s="46">
        <v>675</v>
      </c>
      <c r="D245" s="46">
        <v>694</v>
      </c>
      <c r="E245" s="46">
        <v>687</v>
      </c>
      <c r="F245" s="46">
        <v>665</v>
      </c>
      <c r="G245" s="46">
        <v>675</v>
      </c>
      <c r="H245" s="46">
        <v>675</v>
      </c>
      <c r="I245" s="46">
        <v>636</v>
      </c>
    </row>
    <row r="246" spans="1:9" x14ac:dyDescent="0.25">
      <c r="A246" s="47">
        <f t="shared" si="11"/>
        <v>39700</v>
      </c>
      <c r="B246" s="46">
        <f t="shared" si="3"/>
        <v>10</v>
      </c>
      <c r="C246" s="46">
        <v>658</v>
      </c>
      <c r="D246" s="46">
        <v>684</v>
      </c>
      <c r="E246" s="46">
        <v>686</v>
      </c>
      <c r="F246" s="46">
        <v>667</v>
      </c>
      <c r="G246" s="46">
        <v>673</v>
      </c>
      <c r="H246" s="46">
        <v>673</v>
      </c>
      <c r="I246" s="46">
        <v>650</v>
      </c>
    </row>
    <row r="247" spans="1:9" x14ac:dyDescent="0.25">
      <c r="A247" s="47">
        <f t="shared" si="11"/>
        <v>39707</v>
      </c>
      <c r="B247" s="46">
        <f t="shared" si="3"/>
        <v>10</v>
      </c>
      <c r="C247" s="46">
        <v>663</v>
      </c>
      <c r="D247" s="46">
        <v>657</v>
      </c>
      <c r="E247" s="46">
        <v>662</v>
      </c>
      <c r="F247" s="46">
        <v>650</v>
      </c>
      <c r="G247" s="46">
        <v>675</v>
      </c>
      <c r="H247" s="46">
        <v>675</v>
      </c>
      <c r="I247" s="46">
        <v>638</v>
      </c>
    </row>
    <row r="248" spans="1:9" x14ac:dyDescent="0.25">
      <c r="A248" s="47">
        <f t="shared" ref="A248:A253" si="12">7+A247</f>
        <v>39714</v>
      </c>
      <c r="B248" s="46">
        <f t="shared" si="3"/>
        <v>10</v>
      </c>
      <c r="C248" s="46">
        <v>639</v>
      </c>
      <c r="D248" s="46">
        <v>661</v>
      </c>
      <c r="E248" s="46">
        <v>666</v>
      </c>
      <c r="F248" s="46">
        <v>669</v>
      </c>
      <c r="G248" s="46">
        <v>733</v>
      </c>
      <c r="H248" s="46">
        <v>733</v>
      </c>
      <c r="I248" s="46">
        <v>653</v>
      </c>
    </row>
    <row r="249" spans="1:9" x14ac:dyDescent="0.25">
      <c r="A249" s="47">
        <f t="shared" si="12"/>
        <v>39721</v>
      </c>
      <c r="B249" s="46">
        <f t="shared" si="3"/>
        <v>10</v>
      </c>
      <c r="C249" s="46">
        <v>613</v>
      </c>
      <c r="D249" s="46">
        <v>656</v>
      </c>
      <c r="E249" s="46">
        <v>654</v>
      </c>
      <c r="F249" s="46">
        <v>670</v>
      </c>
      <c r="G249" s="46">
        <v>725</v>
      </c>
      <c r="H249" s="46">
        <v>725</v>
      </c>
      <c r="I249" s="46">
        <v>665</v>
      </c>
    </row>
    <row r="250" spans="1:9" x14ac:dyDescent="0.25">
      <c r="A250" s="47">
        <f t="shared" si="12"/>
        <v>39728</v>
      </c>
      <c r="B250" s="46">
        <f t="shared" si="3"/>
        <v>11</v>
      </c>
      <c r="C250" s="46">
        <v>654</v>
      </c>
      <c r="D250" s="46">
        <v>600</v>
      </c>
      <c r="E250" s="46">
        <v>584</v>
      </c>
      <c r="F250" s="46">
        <v>567</v>
      </c>
      <c r="G250" s="46">
        <v>585</v>
      </c>
      <c r="H250" s="46">
        <v>585</v>
      </c>
      <c r="I250" s="46">
        <v>543</v>
      </c>
    </row>
    <row r="251" spans="1:9" x14ac:dyDescent="0.25">
      <c r="A251" s="47">
        <f t="shared" si="12"/>
        <v>39735</v>
      </c>
      <c r="B251" s="46">
        <f t="shared" si="3"/>
        <v>11</v>
      </c>
      <c r="C251" s="46">
        <v>616</v>
      </c>
      <c r="D251" s="46">
        <v>580</v>
      </c>
      <c r="E251" s="46">
        <v>557</v>
      </c>
      <c r="F251" s="46">
        <v>556</v>
      </c>
      <c r="G251" s="46">
        <v>589</v>
      </c>
      <c r="H251" s="46">
        <v>585</v>
      </c>
      <c r="I251" s="46">
        <v>540</v>
      </c>
    </row>
    <row r="252" spans="1:9" x14ac:dyDescent="0.25">
      <c r="A252" s="47">
        <f t="shared" si="12"/>
        <v>39742</v>
      </c>
      <c r="B252" s="46">
        <f t="shared" si="3"/>
        <v>11</v>
      </c>
      <c r="C252" s="46">
        <v>543</v>
      </c>
      <c r="D252" s="46">
        <v>511</v>
      </c>
      <c r="E252" s="46">
        <v>486</v>
      </c>
      <c r="F252" s="46">
        <v>503</v>
      </c>
      <c r="G252" s="46">
        <v>525</v>
      </c>
      <c r="H252" s="46">
        <v>525</v>
      </c>
      <c r="I252" s="46">
        <v>517</v>
      </c>
    </row>
    <row r="253" spans="1:9" x14ac:dyDescent="0.25">
      <c r="A253" s="47">
        <f t="shared" si="12"/>
        <v>39749</v>
      </c>
      <c r="B253" s="46">
        <f t="shared" si="3"/>
        <v>11</v>
      </c>
      <c r="C253" s="46">
        <v>533</v>
      </c>
      <c r="D253" s="46">
        <v>544</v>
      </c>
      <c r="E253" s="46">
        <v>569</v>
      </c>
      <c r="F253" s="46">
        <v>642</v>
      </c>
      <c r="G253" s="46">
        <v>594</v>
      </c>
      <c r="H253" s="46">
        <v>592</v>
      </c>
      <c r="I253" s="46">
        <v>533</v>
      </c>
    </row>
    <row r="254" spans="1:9" x14ac:dyDescent="0.25">
      <c r="A254" s="47">
        <f t="shared" ref="A254:A272" si="13">7+A253</f>
        <v>39756</v>
      </c>
      <c r="B254" s="46">
        <f t="shared" si="3"/>
        <v>12</v>
      </c>
      <c r="D254" s="46">
        <v>600</v>
      </c>
      <c r="E254" s="46">
        <v>506</v>
      </c>
      <c r="F254" s="46">
        <v>450</v>
      </c>
      <c r="G254" s="46">
        <v>483</v>
      </c>
      <c r="H254" s="46">
        <v>483</v>
      </c>
      <c r="I254" s="46">
        <v>417</v>
      </c>
    </row>
    <row r="255" spans="1:9" x14ac:dyDescent="0.25">
      <c r="A255" s="47">
        <f t="shared" si="13"/>
        <v>39763</v>
      </c>
      <c r="B255" s="46">
        <f t="shared" si="3"/>
        <v>12</v>
      </c>
      <c r="E255" s="46">
        <v>431</v>
      </c>
      <c r="F255" s="46">
        <v>392</v>
      </c>
      <c r="G255" s="46">
        <v>417</v>
      </c>
      <c r="H255" s="46">
        <v>417</v>
      </c>
      <c r="I255" s="46">
        <v>367</v>
      </c>
    </row>
    <row r="256" spans="1:9" x14ac:dyDescent="0.25">
      <c r="A256" s="47">
        <f t="shared" si="13"/>
        <v>39770</v>
      </c>
      <c r="B256" s="46">
        <f t="shared" si="3"/>
        <v>12</v>
      </c>
      <c r="E256" s="46">
        <v>397</v>
      </c>
      <c r="F256" s="46">
        <v>350</v>
      </c>
      <c r="G256" s="46">
        <v>375</v>
      </c>
      <c r="H256" s="46">
        <v>375</v>
      </c>
      <c r="I256" s="46">
        <v>295</v>
      </c>
    </row>
    <row r="257" spans="1:9" x14ac:dyDescent="0.25">
      <c r="A257" s="47">
        <f t="shared" si="13"/>
        <v>39777</v>
      </c>
      <c r="B257" s="46">
        <f t="shared" si="3"/>
        <v>12</v>
      </c>
      <c r="E257" s="46">
        <v>398</v>
      </c>
      <c r="F257" s="46">
        <v>310</v>
      </c>
      <c r="G257" s="46">
        <v>280</v>
      </c>
      <c r="H257" s="46">
        <v>275</v>
      </c>
      <c r="I257" s="46">
        <v>292</v>
      </c>
    </row>
    <row r="258" spans="1:9" x14ac:dyDescent="0.25">
      <c r="A258" s="47">
        <f t="shared" si="13"/>
        <v>39784</v>
      </c>
      <c r="B258" s="46">
        <f t="shared" si="3"/>
        <v>1</v>
      </c>
      <c r="E258" s="46">
        <v>399</v>
      </c>
      <c r="F258" s="46">
        <v>327</v>
      </c>
      <c r="G258" s="46">
        <v>317</v>
      </c>
      <c r="H258" s="46">
        <v>317</v>
      </c>
      <c r="I258" s="46">
        <v>300</v>
      </c>
    </row>
    <row r="259" spans="1:9" x14ac:dyDescent="0.25">
      <c r="A259" s="47">
        <f t="shared" si="13"/>
        <v>39791</v>
      </c>
      <c r="B259" s="46">
        <f t="shared" ref="B259:B322" si="14">IF(MONTH(A259) &lt;12, MONTH(A259)+1, MONTH(A259)-11)</f>
        <v>1</v>
      </c>
      <c r="E259" s="46">
        <v>454</v>
      </c>
      <c r="F259" s="46">
        <v>384</v>
      </c>
      <c r="G259" s="46">
        <v>386</v>
      </c>
      <c r="H259" s="46">
        <v>386</v>
      </c>
      <c r="I259" s="46">
        <v>329</v>
      </c>
    </row>
    <row r="260" spans="1:9" x14ac:dyDescent="0.25">
      <c r="A260" s="47">
        <f t="shared" si="13"/>
        <v>39798</v>
      </c>
      <c r="B260" s="46">
        <f t="shared" si="14"/>
        <v>1</v>
      </c>
      <c r="E260" s="46">
        <v>454</v>
      </c>
      <c r="F260" s="46">
        <v>371</v>
      </c>
      <c r="G260" s="46">
        <v>375</v>
      </c>
      <c r="H260" s="46">
        <v>375</v>
      </c>
      <c r="I260" s="46">
        <v>306</v>
      </c>
    </row>
    <row r="261" spans="1:9" x14ac:dyDescent="0.25">
      <c r="A261" s="47">
        <f t="shared" si="13"/>
        <v>39805</v>
      </c>
      <c r="B261" s="46">
        <f t="shared" si="14"/>
        <v>1</v>
      </c>
      <c r="E261" s="46">
        <v>475</v>
      </c>
      <c r="F261" s="46">
        <v>370</v>
      </c>
      <c r="G261" s="46">
        <v>372.5</v>
      </c>
      <c r="H261" s="46">
        <v>372.5</v>
      </c>
      <c r="I261" s="46">
        <v>288.75</v>
      </c>
    </row>
    <row r="262" spans="1:9" x14ac:dyDescent="0.25">
      <c r="A262" s="47">
        <f t="shared" si="13"/>
        <v>39812</v>
      </c>
      <c r="B262" s="46">
        <f t="shared" si="14"/>
        <v>1</v>
      </c>
      <c r="E262" s="46">
        <v>442</v>
      </c>
      <c r="F262" s="46">
        <v>308</v>
      </c>
      <c r="G262" s="46">
        <v>335</v>
      </c>
      <c r="H262" s="46">
        <v>350</v>
      </c>
      <c r="I262" s="46">
        <v>262</v>
      </c>
    </row>
    <row r="263" spans="1:9" x14ac:dyDescent="0.25">
      <c r="A263" s="47">
        <f t="shared" si="13"/>
        <v>39819</v>
      </c>
      <c r="B263" s="46">
        <f t="shared" si="14"/>
        <v>2</v>
      </c>
      <c r="E263" s="46">
        <v>368</v>
      </c>
      <c r="F263" s="46">
        <v>271</v>
      </c>
      <c r="G263" s="46">
        <v>326</v>
      </c>
      <c r="H263" s="46">
        <v>326</v>
      </c>
      <c r="I263" s="46">
        <v>241</v>
      </c>
    </row>
    <row r="264" spans="1:9" x14ac:dyDescent="0.25">
      <c r="A264" s="47">
        <f t="shared" si="13"/>
        <v>39826</v>
      </c>
      <c r="B264" s="46">
        <f t="shared" si="14"/>
        <v>2</v>
      </c>
      <c r="E264" s="46">
        <v>413</v>
      </c>
      <c r="F264" s="46">
        <v>350</v>
      </c>
      <c r="G264" s="46">
        <v>340</v>
      </c>
      <c r="H264" s="46">
        <v>340</v>
      </c>
      <c r="I264" s="46">
        <v>302</v>
      </c>
    </row>
    <row r="265" spans="1:9" x14ac:dyDescent="0.25">
      <c r="A265" s="47">
        <f t="shared" si="13"/>
        <v>39833</v>
      </c>
      <c r="B265" s="46">
        <f t="shared" si="14"/>
        <v>2</v>
      </c>
      <c r="E265" s="46">
        <v>453</v>
      </c>
      <c r="F265" s="46">
        <v>378</v>
      </c>
      <c r="G265" s="46">
        <v>377</v>
      </c>
      <c r="H265" s="46">
        <v>377</v>
      </c>
      <c r="I265" s="46">
        <v>338</v>
      </c>
    </row>
    <row r="266" spans="1:9" x14ac:dyDescent="0.25">
      <c r="A266" s="47">
        <f t="shared" si="13"/>
        <v>39840</v>
      </c>
      <c r="B266" s="46">
        <f t="shared" si="14"/>
        <v>2</v>
      </c>
      <c r="E266" s="46">
        <v>445</v>
      </c>
      <c r="F266" s="46">
        <v>373</v>
      </c>
      <c r="G266" s="46">
        <v>369</v>
      </c>
      <c r="H266" s="46">
        <v>369</v>
      </c>
      <c r="I266" s="46">
        <v>331</v>
      </c>
    </row>
    <row r="267" spans="1:9" x14ac:dyDescent="0.25">
      <c r="A267" s="47">
        <f t="shared" si="13"/>
        <v>39847</v>
      </c>
      <c r="B267" s="46">
        <f t="shared" si="14"/>
        <v>3</v>
      </c>
      <c r="D267" s="46">
        <v>377</v>
      </c>
      <c r="E267" s="46">
        <v>372</v>
      </c>
      <c r="F267" s="46">
        <v>308</v>
      </c>
      <c r="G267" s="46">
        <v>330</v>
      </c>
      <c r="H267" s="46">
        <v>330</v>
      </c>
      <c r="I267" s="46">
        <v>300</v>
      </c>
    </row>
    <row r="268" spans="1:9" x14ac:dyDescent="0.25">
      <c r="A268" s="47">
        <f t="shared" si="13"/>
        <v>39854</v>
      </c>
      <c r="B268" s="46">
        <f t="shared" si="14"/>
        <v>3</v>
      </c>
      <c r="D268" s="46">
        <v>365</v>
      </c>
      <c r="E268" s="46">
        <v>348</v>
      </c>
      <c r="F268" s="46">
        <v>260</v>
      </c>
      <c r="G268" s="46">
        <v>278</v>
      </c>
      <c r="H268" s="46">
        <v>278</v>
      </c>
      <c r="I268" s="46">
        <v>237</v>
      </c>
    </row>
    <row r="269" spans="1:9" x14ac:dyDescent="0.25">
      <c r="A269" s="47">
        <f t="shared" si="13"/>
        <v>39861</v>
      </c>
      <c r="B269" s="46">
        <f t="shared" si="14"/>
        <v>3</v>
      </c>
      <c r="C269" s="46">
        <v>375</v>
      </c>
      <c r="D269" s="46">
        <v>320</v>
      </c>
      <c r="E269" s="46">
        <v>313.33333333333331</v>
      </c>
      <c r="F269" s="46">
        <v>228.33333333333334</v>
      </c>
      <c r="G269" s="46">
        <v>231.66666666666666</v>
      </c>
      <c r="H269" s="46">
        <v>231.66666666666666</v>
      </c>
      <c r="I269" s="46">
        <v>203.33333333333334</v>
      </c>
    </row>
    <row r="270" spans="1:9" x14ac:dyDescent="0.25">
      <c r="A270" s="47">
        <f t="shared" si="13"/>
        <v>39868</v>
      </c>
      <c r="B270" s="46">
        <f t="shared" si="14"/>
        <v>3</v>
      </c>
      <c r="C270" s="46">
        <v>370</v>
      </c>
      <c r="D270" s="46">
        <v>307</v>
      </c>
      <c r="E270" s="46">
        <v>307</v>
      </c>
      <c r="F270" s="46">
        <v>325</v>
      </c>
      <c r="G270" s="46">
        <v>225</v>
      </c>
      <c r="H270" s="46">
        <v>225</v>
      </c>
      <c r="I270" s="46">
        <v>208</v>
      </c>
    </row>
    <row r="271" spans="1:9" x14ac:dyDescent="0.25">
      <c r="A271" s="47">
        <f t="shared" si="13"/>
        <v>39875</v>
      </c>
      <c r="B271" s="46">
        <f t="shared" si="14"/>
        <v>4</v>
      </c>
      <c r="C271" s="46">
        <v>340</v>
      </c>
      <c r="D271" s="46">
        <v>289</v>
      </c>
      <c r="E271" s="46">
        <v>283</v>
      </c>
      <c r="F271" s="46">
        <v>223</v>
      </c>
      <c r="G271" s="46">
        <v>221</v>
      </c>
      <c r="H271" s="46">
        <v>221</v>
      </c>
      <c r="I271" s="46">
        <v>200</v>
      </c>
    </row>
    <row r="272" spans="1:9" x14ac:dyDescent="0.25">
      <c r="A272" s="47">
        <f t="shared" si="13"/>
        <v>39882</v>
      </c>
      <c r="B272" s="46">
        <f t="shared" si="14"/>
        <v>4</v>
      </c>
      <c r="C272" s="46">
        <v>320</v>
      </c>
      <c r="D272" s="46">
        <v>275</v>
      </c>
      <c r="E272" s="46">
        <v>265</v>
      </c>
      <c r="F272" s="46">
        <v>210</v>
      </c>
      <c r="G272" s="46">
        <v>215</v>
      </c>
      <c r="H272" s="46">
        <v>215</v>
      </c>
      <c r="I272" s="46">
        <v>190</v>
      </c>
    </row>
    <row r="273" spans="1:9" x14ac:dyDescent="0.25">
      <c r="A273" s="47">
        <f t="shared" ref="A273:A380" si="15">7+A272</f>
        <v>39889</v>
      </c>
      <c r="B273" s="46">
        <f t="shared" si="14"/>
        <v>4</v>
      </c>
      <c r="C273" s="46">
        <v>325</v>
      </c>
      <c r="D273" s="46">
        <v>276</v>
      </c>
      <c r="E273" s="46">
        <v>265</v>
      </c>
      <c r="F273" s="46">
        <v>218</v>
      </c>
      <c r="G273" s="46">
        <v>219</v>
      </c>
      <c r="H273" s="46">
        <v>219</v>
      </c>
      <c r="I273" s="46">
        <v>194</v>
      </c>
    </row>
    <row r="274" spans="1:9" x14ac:dyDescent="0.25">
      <c r="A274" s="47">
        <f t="shared" si="15"/>
        <v>39896</v>
      </c>
      <c r="B274" s="46">
        <f t="shared" si="14"/>
        <v>4</v>
      </c>
      <c r="C274" s="46">
        <v>327.5</v>
      </c>
      <c r="D274" s="46">
        <v>282.5</v>
      </c>
      <c r="E274" s="46">
        <v>271.25</v>
      </c>
      <c r="F274" s="46">
        <v>226.25</v>
      </c>
      <c r="G274" s="46">
        <v>217.5</v>
      </c>
      <c r="H274" s="46">
        <v>217.5</v>
      </c>
      <c r="I274" s="46">
        <v>203.75</v>
      </c>
    </row>
    <row r="275" spans="1:9" x14ac:dyDescent="0.25">
      <c r="A275" s="47">
        <f t="shared" si="15"/>
        <v>39903</v>
      </c>
      <c r="B275" s="46">
        <f t="shared" si="14"/>
        <v>4</v>
      </c>
      <c r="C275" s="46">
        <v>318.33333333333331</v>
      </c>
      <c r="D275" s="46">
        <v>272.5</v>
      </c>
      <c r="E275" s="46">
        <v>258.75</v>
      </c>
      <c r="F275" s="46">
        <v>211.66666666666666</v>
      </c>
      <c r="G275" s="46">
        <v>210</v>
      </c>
      <c r="H275" s="46">
        <v>210</v>
      </c>
      <c r="I275" s="46">
        <v>191.66666666666666</v>
      </c>
    </row>
    <row r="276" spans="1:9" x14ac:dyDescent="0.25">
      <c r="A276" s="47">
        <f t="shared" si="15"/>
        <v>39910</v>
      </c>
      <c r="B276" s="46">
        <f t="shared" si="14"/>
        <v>5</v>
      </c>
      <c r="C276" s="46">
        <v>306.25</v>
      </c>
      <c r="D276" s="46">
        <v>272</v>
      </c>
      <c r="E276" s="46">
        <v>255</v>
      </c>
      <c r="F276" s="46">
        <v>210</v>
      </c>
      <c r="G276" s="46">
        <v>212.5</v>
      </c>
      <c r="H276" s="46">
        <v>212.5</v>
      </c>
      <c r="I276" s="46">
        <v>188.75</v>
      </c>
    </row>
    <row r="277" spans="1:9" x14ac:dyDescent="0.25">
      <c r="A277" s="47">
        <f t="shared" si="15"/>
        <v>39917</v>
      </c>
      <c r="B277" s="46">
        <f t="shared" si="14"/>
        <v>5</v>
      </c>
      <c r="C277" s="46">
        <v>308.33333333333331</v>
      </c>
      <c r="D277" s="46">
        <v>275</v>
      </c>
      <c r="E277" s="46">
        <v>261.25</v>
      </c>
      <c r="F277" s="46">
        <v>211.66666666666666</v>
      </c>
      <c r="G277" s="46">
        <v>220</v>
      </c>
      <c r="H277" s="46">
        <v>220</v>
      </c>
      <c r="I277" s="46">
        <v>190</v>
      </c>
    </row>
    <row r="278" spans="1:9" x14ac:dyDescent="0.25">
      <c r="A278" s="47">
        <f t="shared" si="15"/>
        <v>39924</v>
      </c>
      <c r="B278" s="46">
        <f t="shared" si="14"/>
        <v>5</v>
      </c>
      <c r="C278" s="46">
        <v>303.33333333333331</v>
      </c>
      <c r="D278" s="46">
        <v>268.75</v>
      </c>
      <c r="E278" s="46">
        <v>257.5</v>
      </c>
      <c r="F278" s="46">
        <v>203.33333333333334</v>
      </c>
      <c r="G278" s="46">
        <v>218.33333333333334</v>
      </c>
      <c r="H278" s="46">
        <v>218.33333333333334</v>
      </c>
      <c r="I278" s="46">
        <v>186.66666666666666</v>
      </c>
    </row>
    <row r="279" spans="1:9" x14ac:dyDescent="0.25">
      <c r="A279" s="47">
        <f t="shared" si="15"/>
        <v>39931</v>
      </c>
      <c r="B279" s="46">
        <f t="shared" si="14"/>
        <v>5</v>
      </c>
      <c r="C279" s="46">
        <v>297</v>
      </c>
      <c r="D279" s="46">
        <v>261</v>
      </c>
      <c r="E279" s="46">
        <v>251</v>
      </c>
      <c r="F279" s="46">
        <v>202</v>
      </c>
      <c r="G279" s="46">
        <v>213</v>
      </c>
      <c r="H279" s="46">
        <v>213</v>
      </c>
      <c r="I279" s="46">
        <v>187</v>
      </c>
    </row>
    <row r="280" spans="1:9" x14ac:dyDescent="0.25">
      <c r="A280" s="47">
        <f t="shared" si="15"/>
        <v>39938</v>
      </c>
      <c r="B280" s="46">
        <f t="shared" si="14"/>
        <v>6</v>
      </c>
      <c r="C280" s="46">
        <v>301.66666666666669</v>
      </c>
      <c r="D280" s="46">
        <v>266.25</v>
      </c>
      <c r="E280" s="46">
        <v>261.25</v>
      </c>
      <c r="F280" s="46">
        <v>220</v>
      </c>
      <c r="G280" s="46">
        <v>226.66666666666666</v>
      </c>
      <c r="H280" s="46">
        <v>226.66666666666666</v>
      </c>
      <c r="I280" s="46">
        <v>210</v>
      </c>
    </row>
    <row r="281" spans="1:9" x14ac:dyDescent="0.25">
      <c r="A281" s="47">
        <f t="shared" si="15"/>
        <v>39945</v>
      </c>
      <c r="B281" s="46">
        <f t="shared" si="14"/>
        <v>6</v>
      </c>
      <c r="C281" s="46">
        <v>332.5</v>
      </c>
      <c r="D281" s="46">
        <v>282</v>
      </c>
      <c r="E281" s="46">
        <v>278</v>
      </c>
      <c r="F281" s="46">
        <v>223.75</v>
      </c>
      <c r="G281" s="46">
        <v>228.75</v>
      </c>
      <c r="H281" s="46">
        <v>228.75</v>
      </c>
      <c r="I281" s="46">
        <v>211.25</v>
      </c>
    </row>
    <row r="282" spans="1:9" x14ac:dyDescent="0.25">
      <c r="A282" s="47">
        <f t="shared" si="15"/>
        <v>39952</v>
      </c>
      <c r="B282" s="46">
        <f t="shared" si="14"/>
        <v>6</v>
      </c>
      <c r="C282" s="46">
        <v>350</v>
      </c>
      <c r="D282" s="46">
        <v>300</v>
      </c>
      <c r="E282" s="46">
        <v>270</v>
      </c>
      <c r="F282" s="46">
        <v>212.5</v>
      </c>
      <c r="G282" s="46">
        <v>222.5</v>
      </c>
      <c r="H282" s="46">
        <v>222.5</v>
      </c>
      <c r="I282" s="46">
        <v>200</v>
      </c>
    </row>
    <row r="283" spans="1:9" x14ac:dyDescent="0.25">
      <c r="A283" s="47">
        <f t="shared" si="15"/>
        <v>39959</v>
      </c>
      <c r="B283" s="46">
        <f t="shared" si="14"/>
        <v>6</v>
      </c>
      <c r="C283" s="46">
        <v>368.75</v>
      </c>
      <c r="D283" s="46">
        <v>305</v>
      </c>
      <c r="E283" s="46">
        <v>287.5</v>
      </c>
      <c r="F283" s="46">
        <v>211.25</v>
      </c>
      <c r="G283" s="46">
        <v>231.25</v>
      </c>
      <c r="H283" s="46">
        <v>231.25</v>
      </c>
      <c r="I283" s="46">
        <v>203.75</v>
      </c>
    </row>
    <row r="284" spans="1:9" x14ac:dyDescent="0.25">
      <c r="A284" s="47">
        <f t="shared" si="15"/>
        <v>39966</v>
      </c>
      <c r="B284" s="46">
        <f t="shared" si="14"/>
        <v>7</v>
      </c>
      <c r="C284" s="46">
        <v>373.33333333333331</v>
      </c>
      <c r="D284" s="46">
        <v>307.5</v>
      </c>
      <c r="E284" s="46">
        <v>292.5</v>
      </c>
      <c r="F284" s="46">
        <v>246.66666666666666</v>
      </c>
      <c r="G284" s="46">
        <v>265</v>
      </c>
      <c r="H284" s="46">
        <v>385</v>
      </c>
      <c r="I284" s="46">
        <v>238.33333333333334</v>
      </c>
    </row>
    <row r="285" spans="1:9" x14ac:dyDescent="0.25">
      <c r="A285" s="47">
        <f t="shared" si="15"/>
        <v>39973</v>
      </c>
      <c r="B285" s="46">
        <f t="shared" si="14"/>
        <v>7</v>
      </c>
      <c r="C285" s="46">
        <v>371.66666666666669</v>
      </c>
      <c r="D285" s="46">
        <v>306.66666666666669</v>
      </c>
      <c r="E285" s="46">
        <v>295</v>
      </c>
      <c r="F285" s="46">
        <v>228.33333333333334</v>
      </c>
      <c r="G285" s="46">
        <v>253.33333333333334</v>
      </c>
      <c r="H285" s="46">
        <v>253.33333333333334</v>
      </c>
      <c r="I285" s="46">
        <v>225</v>
      </c>
    </row>
    <row r="286" spans="1:9" x14ac:dyDescent="0.25">
      <c r="A286" s="47">
        <f t="shared" si="15"/>
        <v>39980</v>
      </c>
      <c r="B286" s="46">
        <f t="shared" si="14"/>
        <v>7</v>
      </c>
      <c r="C286" s="46">
        <v>363.33333333333331</v>
      </c>
      <c r="D286" s="46">
        <v>311.66666666666669</v>
      </c>
      <c r="E286" s="46">
        <v>301.66666666666669</v>
      </c>
      <c r="F286" s="46">
        <v>231.66666666666666</v>
      </c>
      <c r="G286" s="46">
        <v>236.66666666666666</v>
      </c>
      <c r="H286" s="46">
        <v>236.66666666666666</v>
      </c>
      <c r="I286" s="46">
        <v>231.66666666666666</v>
      </c>
    </row>
    <row r="287" spans="1:9" x14ac:dyDescent="0.25">
      <c r="A287" s="47">
        <f t="shared" si="15"/>
        <v>39987</v>
      </c>
      <c r="B287" s="46">
        <f t="shared" si="14"/>
        <v>7</v>
      </c>
      <c r="C287" s="46">
        <v>350</v>
      </c>
      <c r="D287" s="46">
        <v>298.33333333333331</v>
      </c>
      <c r="E287" s="46">
        <v>290</v>
      </c>
      <c r="F287" s="46">
        <v>238.33333333333334</v>
      </c>
      <c r="G287" s="46">
        <v>230</v>
      </c>
      <c r="H287" s="46">
        <v>230</v>
      </c>
      <c r="I287" s="46">
        <v>226.66666666666666</v>
      </c>
    </row>
    <row r="288" spans="1:9" x14ac:dyDescent="0.25">
      <c r="A288" s="47">
        <f t="shared" si="15"/>
        <v>39994</v>
      </c>
      <c r="B288" s="46">
        <f t="shared" si="14"/>
        <v>7</v>
      </c>
      <c r="C288" s="46">
        <v>340</v>
      </c>
      <c r="D288" s="46">
        <v>292</v>
      </c>
      <c r="E288" s="46">
        <v>275</v>
      </c>
      <c r="F288" s="46">
        <v>240</v>
      </c>
      <c r="G288" s="46">
        <v>220</v>
      </c>
      <c r="H288" s="46">
        <v>220</v>
      </c>
      <c r="I288" s="46">
        <v>220</v>
      </c>
    </row>
    <row r="289" spans="1:9" x14ac:dyDescent="0.25">
      <c r="A289" s="47">
        <f t="shared" si="15"/>
        <v>40001</v>
      </c>
      <c r="B289" s="46">
        <f t="shared" si="14"/>
        <v>8</v>
      </c>
      <c r="C289" s="46">
        <v>345</v>
      </c>
      <c r="D289" s="46">
        <v>325</v>
      </c>
      <c r="E289" s="46">
        <v>293</v>
      </c>
      <c r="F289" s="46">
        <v>290</v>
      </c>
      <c r="G289" s="46">
        <v>313</v>
      </c>
      <c r="H289" s="46">
        <v>313</v>
      </c>
      <c r="I289" s="46">
        <v>290</v>
      </c>
    </row>
    <row r="290" spans="1:9" x14ac:dyDescent="0.25">
      <c r="A290" s="47">
        <f t="shared" si="15"/>
        <v>40008</v>
      </c>
      <c r="B290" s="46">
        <f t="shared" si="14"/>
        <v>8</v>
      </c>
      <c r="C290" s="46">
        <v>376.25</v>
      </c>
      <c r="D290" s="46">
        <v>365</v>
      </c>
      <c r="E290" s="46">
        <v>318</v>
      </c>
      <c r="F290" s="46">
        <v>263.75</v>
      </c>
      <c r="G290" s="46">
        <v>278.75</v>
      </c>
      <c r="H290" s="46">
        <v>278.75</v>
      </c>
      <c r="I290" s="46">
        <v>275</v>
      </c>
    </row>
    <row r="291" spans="1:9" x14ac:dyDescent="0.25">
      <c r="A291" s="47">
        <f t="shared" si="15"/>
        <v>40015</v>
      </c>
      <c r="B291" s="46">
        <f t="shared" si="14"/>
        <v>8</v>
      </c>
      <c r="C291" s="46">
        <v>388</v>
      </c>
      <c r="D291" s="46">
        <v>335</v>
      </c>
      <c r="E291" s="46">
        <v>328</v>
      </c>
      <c r="F291" s="46">
        <v>295</v>
      </c>
      <c r="G291" s="46">
        <v>278</v>
      </c>
      <c r="H291" s="46">
        <v>278</v>
      </c>
      <c r="I291" s="46">
        <v>288</v>
      </c>
    </row>
    <row r="292" spans="1:9" x14ac:dyDescent="0.25">
      <c r="A292" s="47">
        <f t="shared" si="15"/>
        <v>40022</v>
      </c>
      <c r="B292" s="46">
        <f t="shared" si="14"/>
        <v>8</v>
      </c>
      <c r="C292" s="46">
        <v>350</v>
      </c>
      <c r="D292" s="46">
        <v>315</v>
      </c>
      <c r="E292" s="46">
        <v>317.5</v>
      </c>
      <c r="F292" s="46">
        <v>263.33333333333331</v>
      </c>
      <c r="G292" s="46">
        <v>290</v>
      </c>
      <c r="H292" s="46">
        <v>290</v>
      </c>
      <c r="I292" s="46">
        <v>260</v>
      </c>
    </row>
    <row r="293" spans="1:9" x14ac:dyDescent="0.25">
      <c r="A293" s="47">
        <f t="shared" si="15"/>
        <v>40029</v>
      </c>
      <c r="B293" s="46">
        <f t="shared" si="14"/>
        <v>9</v>
      </c>
      <c r="C293" s="46">
        <v>450</v>
      </c>
      <c r="D293" s="46">
        <v>423.75</v>
      </c>
      <c r="E293" s="46">
        <v>431.25</v>
      </c>
      <c r="F293" s="46">
        <v>404</v>
      </c>
      <c r="G293" s="46">
        <v>432.33333333333331</v>
      </c>
      <c r="H293" s="46">
        <v>449</v>
      </c>
      <c r="I293" s="46">
        <v>410</v>
      </c>
    </row>
    <row r="294" spans="1:9" x14ac:dyDescent="0.25">
      <c r="A294" s="47">
        <f t="shared" si="15"/>
        <v>40036</v>
      </c>
      <c r="B294" s="46">
        <f t="shared" si="14"/>
        <v>9</v>
      </c>
      <c r="C294" s="46">
        <v>437.5</v>
      </c>
      <c r="D294" s="46">
        <v>425</v>
      </c>
      <c r="E294" s="46">
        <v>425</v>
      </c>
      <c r="F294" s="46">
        <v>398.75</v>
      </c>
      <c r="G294" s="46">
        <v>438.75</v>
      </c>
      <c r="H294" s="46">
        <v>438.75</v>
      </c>
      <c r="I294" s="46">
        <v>380</v>
      </c>
    </row>
    <row r="295" spans="1:9" x14ac:dyDescent="0.25">
      <c r="A295" s="47">
        <f t="shared" si="15"/>
        <v>40043</v>
      </c>
      <c r="B295" s="46">
        <f t="shared" si="14"/>
        <v>9</v>
      </c>
      <c r="C295" s="46">
        <v>466</v>
      </c>
      <c r="D295" s="46">
        <v>455</v>
      </c>
      <c r="E295" s="46">
        <v>452</v>
      </c>
      <c r="F295" s="46">
        <v>418</v>
      </c>
      <c r="G295" s="46">
        <v>453</v>
      </c>
      <c r="H295" s="46">
        <v>453</v>
      </c>
      <c r="I295" s="46">
        <v>411</v>
      </c>
    </row>
    <row r="296" spans="1:9" x14ac:dyDescent="0.25">
      <c r="A296" s="47">
        <f t="shared" si="15"/>
        <v>40050</v>
      </c>
      <c r="B296" s="46">
        <f t="shared" si="14"/>
        <v>9</v>
      </c>
      <c r="C296" s="46">
        <v>461.66666666666669</v>
      </c>
      <c r="D296" s="46">
        <v>433.75</v>
      </c>
      <c r="E296" s="46">
        <v>452.5</v>
      </c>
      <c r="F296" s="46">
        <v>416.66666666666669</v>
      </c>
      <c r="G296" s="46">
        <v>453.33333333333331</v>
      </c>
      <c r="H296" s="46">
        <v>453.33333333333331</v>
      </c>
      <c r="I296" s="46">
        <v>420</v>
      </c>
    </row>
    <row r="297" spans="1:9" x14ac:dyDescent="0.25">
      <c r="A297" s="47">
        <f t="shared" si="15"/>
        <v>40057</v>
      </c>
      <c r="B297" s="46">
        <f t="shared" si="14"/>
        <v>10</v>
      </c>
      <c r="C297" s="46">
        <v>525</v>
      </c>
      <c r="D297" s="46">
        <v>523.75</v>
      </c>
      <c r="E297" s="46">
        <v>523.75</v>
      </c>
      <c r="F297" s="46">
        <v>496.25</v>
      </c>
      <c r="G297" s="46">
        <v>557.5</v>
      </c>
      <c r="H297" s="46">
        <v>557.5</v>
      </c>
      <c r="I297" s="46">
        <v>457.5</v>
      </c>
    </row>
    <row r="298" spans="1:9" x14ac:dyDescent="0.25">
      <c r="A298" s="47">
        <f t="shared" si="15"/>
        <v>40064</v>
      </c>
      <c r="B298" s="46">
        <f t="shared" si="14"/>
        <v>10</v>
      </c>
      <c r="C298" s="46">
        <v>485</v>
      </c>
      <c r="D298" s="46">
        <v>485</v>
      </c>
      <c r="E298" s="46">
        <v>490</v>
      </c>
      <c r="F298" s="46">
        <v>471.25</v>
      </c>
      <c r="G298" s="46">
        <v>521.25</v>
      </c>
      <c r="H298" s="46">
        <v>521.25</v>
      </c>
      <c r="I298" s="46">
        <v>446.66666666666669</v>
      </c>
    </row>
    <row r="299" spans="1:9" x14ac:dyDescent="0.25">
      <c r="A299" s="47">
        <f t="shared" si="15"/>
        <v>40071</v>
      </c>
      <c r="B299" s="46">
        <f t="shared" si="14"/>
        <v>10</v>
      </c>
      <c r="C299" s="46">
        <v>483.33333333333331</v>
      </c>
      <c r="D299" s="46">
        <v>481.66666666666669</v>
      </c>
      <c r="E299" s="46">
        <v>483.33333333333331</v>
      </c>
      <c r="F299" s="46">
        <v>455</v>
      </c>
      <c r="G299" s="46">
        <v>523.33333333333337</v>
      </c>
      <c r="H299" s="46">
        <v>525</v>
      </c>
      <c r="I299" s="46">
        <v>395</v>
      </c>
    </row>
    <row r="300" spans="1:9" x14ac:dyDescent="0.25">
      <c r="A300" s="47">
        <f t="shared" si="15"/>
        <v>40078</v>
      </c>
      <c r="B300" s="46">
        <f t="shared" si="14"/>
        <v>10</v>
      </c>
      <c r="C300" s="46">
        <v>497.5</v>
      </c>
      <c r="D300" s="46">
        <v>508.75</v>
      </c>
      <c r="E300" s="46">
        <v>505.5</v>
      </c>
      <c r="F300" s="46">
        <v>451.25</v>
      </c>
      <c r="G300" s="46">
        <v>510</v>
      </c>
      <c r="H300" s="46">
        <v>510</v>
      </c>
      <c r="I300" s="46">
        <v>425</v>
      </c>
    </row>
    <row r="301" spans="1:9" x14ac:dyDescent="0.25">
      <c r="A301" s="47">
        <f t="shared" si="15"/>
        <v>40085</v>
      </c>
      <c r="B301" s="46">
        <f t="shared" si="14"/>
        <v>10</v>
      </c>
      <c r="C301" s="46">
        <v>513.33333333333337</v>
      </c>
      <c r="D301" s="46">
        <v>513.75</v>
      </c>
      <c r="E301" s="46">
        <v>521.25</v>
      </c>
      <c r="F301" s="46">
        <v>466.66666666666669</v>
      </c>
      <c r="G301" s="46">
        <v>526.66666666666663</v>
      </c>
      <c r="H301" s="46">
        <v>526.66666666666663</v>
      </c>
      <c r="I301" s="46">
        <v>423.33333333333331</v>
      </c>
    </row>
    <row r="302" spans="1:9" x14ac:dyDescent="0.25">
      <c r="A302" s="47">
        <f t="shared" si="15"/>
        <v>40092</v>
      </c>
      <c r="B302" s="46">
        <f t="shared" si="14"/>
        <v>11</v>
      </c>
      <c r="C302" s="46">
        <v>512.5</v>
      </c>
      <c r="D302" s="46">
        <v>480</v>
      </c>
      <c r="E302" s="46">
        <v>476.25</v>
      </c>
      <c r="F302" s="46">
        <v>428.33333333333331</v>
      </c>
      <c r="G302" s="46">
        <v>473.33333333333331</v>
      </c>
      <c r="H302" s="46">
        <v>473.33333333333331</v>
      </c>
      <c r="I302" s="46">
        <v>385</v>
      </c>
    </row>
    <row r="303" spans="1:9" x14ac:dyDescent="0.25">
      <c r="A303" s="47">
        <f t="shared" si="15"/>
        <v>40099</v>
      </c>
      <c r="B303" s="46">
        <f t="shared" si="14"/>
        <v>11</v>
      </c>
      <c r="C303" s="46">
        <v>467.5</v>
      </c>
      <c r="D303" s="46">
        <v>460</v>
      </c>
      <c r="E303" s="46">
        <v>458</v>
      </c>
      <c r="F303" s="46">
        <v>385</v>
      </c>
      <c r="G303" s="46">
        <v>453.75</v>
      </c>
      <c r="H303" s="46">
        <v>453.75</v>
      </c>
      <c r="I303" s="46">
        <v>340</v>
      </c>
    </row>
    <row r="304" spans="1:9" x14ac:dyDescent="0.25">
      <c r="A304" s="47">
        <f t="shared" si="15"/>
        <v>40106</v>
      </c>
      <c r="B304" s="46">
        <f t="shared" si="14"/>
        <v>11</v>
      </c>
      <c r="C304" s="46">
        <v>475</v>
      </c>
      <c r="D304" s="46">
        <v>465</v>
      </c>
      <c r="E304" s="46">
        <v>463.33333333333331</v>
      </c>
      <c r="F304" s="46">
        <v>378.33333333333331</v>
      </c>
      <c r="G304" s="46">
        <v>468.33333333333331</v>
      </c>
      <c r="H304" s="46">
        <v>468.33333333333331</v>
      </c>
      <c r="I304" s="46">
        <v>346.66666666666669</v>
      </c>
    </row>
    <row r="305" spans="1:9" x14ac:dyDescent="0.25">
      <c r="A305" s="47">
        <f t="shared" si="15"/>
        <v>40113</v>
      </c>
      <c r="B305" s="46">
        <f t="shared" si="14"/>
        <v>11</v>
      </c>
      <c r="C305" s="46">
        <v>465</v>
      </c>
      <c r="D305" s="46">
        <v>448.75</v>
      </c>
      <c r="E305" s="46">
        <v>448.75</v>
      </c>
      <c r="F305" s="46">
        <v>362.5</v>
      </c>
      <c r="G305" s="46">
        <v>453.75</v>
      </c>
      <c r="H305" s="46">
        <v>453.75</v>
      </c>
      <c r="I305" s="46">
        <v>336.25</v>
      </c>
    </row>
    <row r="306" spans="1:9" x14ac:dyDescent="0.25">
      <c r="A306" s="47">
        <f t="shared" si="15"/>
        <v>40120</v>
      </c>
      <c r="B306" s="46">
        <f t="shared" si="14"/>
        <v>12</v>
      </c>
      <c r="D306" s="46">
        <v>420</v>
      </c>
      <c r="E306" s="46">
        <v>390</v>
      </c>
      <c r="F306" s="46">
        <v>308.75</v>
      </c>
      <c r="G306" s="46">
        <v>358.75</v>
      </c>
      <c r="H306" s="46">
        <v>358.75</v>
      </c>
      <c r="I306" s="46">
        <v>285</v>
      </c>
    </row>
    <row r="307" spans="1:9" x14ac:dyDescent="0.25">
      <c r="A307" s="47">
        <f t="shared" si="15"/>
        <v>40127</v>
      </c>
      <c r="B307" s="46">
        <f t="shared" si="14"/>
        <v>12</v>
      </c>
      <c r="E307" s="46">
        <v>431</v>
      </c>
      <c r="F307" s="46">
        <v>350</v>
      </c>
      <c r="G307" s="46">
        <v>406</v>
      </c>
      <c r="H307" s="46">
        <v>406</v>
      </c>
      <c r="I307" s="46">
        <v>346</v>
      </c>
    </row>
    <row r="308" spans="1:9" x14ac:dyDescent="0.25">
      <c r="A308" s="47">
        <f t="shared" si="15"/>
        <v>40134</v>
      </c>
      <c r="B308" s="46">
        <f t="shared" si="14"/>
        <v>12</v>
      </c>
      <c r="E308" s="46">
        <v>391.25</v>
      </c>
      <c r="F308" s="46">
        <v>318.75</v>
      </c>
      <c r="G308" s="46">
        <v>370</v>
      </c>
      <c r="H308" s="46">
        <v>370</v>
      </c>
      <c r="I308" s="46">
        <v>300</v>
      </c>
    </row>
    <row r="309" spans="1:9" x14ac:dyDescent="0.25">
      <c r="A309" s="47">
        <f t="shared" si="15"/>
        <v>40141</v>
      </c>
      <c r="B309" s="46">
        <f t="shared" si="14"/>
        <v>12</v>
      </c>
      <c r="E309" s="46">
        <v>380</v>
      </c>
      <c r="F309" s="46">
        <v>290</v>
      </c>
      <c r="G309" s="46">
        <v>355</v>
      </c>
      <c r="H309" s="46">
        <v>355</v>
      </c>
      <c r="I309" s="46">
        <v>277.5</v>
      </c>
    </row>
    <row r="310" spans="1:9" x14ac:dyDescent="0.25">
      <c r="A310" s="47">
        <f t="shared" si="15"/>
        <v>40148</v>
      </c>
      <c r="B310" s="46">
        <f t="shared" si="14"/>
        <v>1</v>
      </c>
      <c r="E310" s="46">
        <v>391.25</v>
      </c>
      <c r="F310" s="46">
        <v>286.25</v>
      </c>
      <c r="G310" s="46">
        <v>355</v>
      </c>
      <c r="H310" s="46">
        <v>355</v>
      </c>
      <c r="I310" s="46">
        <v>267.5</v>
      </c>
    </row>
    <row r="311" spans="1:9" x14ac:dyDescent="0.25">
      <c r="A311" s="47">
        <f t="shared" si="15"/>
        <v>40155</v>
      </c>
      <c r="B311" s="46">
        <f t="shared" si="14"/>
        <v>1</v>
      </c>
      <c r="E311" s="46">
        <v>385</v>
      </c>
      <c r="F311" s="46">
        <v>275</v>
      </c>
      <c r="G311" s="46">
        <v>340</v>
      </c>
      <c r="H311" s="46">
        <v>340</v>
      </c>
      <c r="I311" s="46">
        <v>250</v>
      </c>
    </row>
    <row r="312" spans="1:9" x14ac:dyDescent="0.25">
      <c r="A312" s="47">
        <f t="shared" si="15"/>
        <v>40162</v>
      </c>
      <c r="B312" s="46">
        <f t="shared" si="14"/>
        <v>1</v>
      </c>
      <c r="E312" s="46">
        <v>371.66666666666669</v>
      </c>
      <c r="F312" s="46">
        <v>260</v>
      </c>
      <c r="G312" s="46">
        <v>321.66666666666669</v>
      </c>
      <c r="H312" s="46">
        <v>321.66666666666669</v>
      </c>
      <c r="I312" s="46">
        <v>235</v>
      </c>
    </row>
    <row r="313" spans="1:9" x14ac:dyDescent="0.25">
      <c r="A313" s="47">
        <f t="shared" si="15"/>
        <v>40169</v>
      </c>
      <c r="B313" s="46">
        <f t="shared" si="14"/>
        <v>1</v>
      </c>
      <c r="E313" s="46">
        <v>364</v>
      </c>
      <c r="F313" s="46">
        <v>279</v>
      </c>
      <c r="G313" s="46">
        <v>314</v>
      </c>
      <c r="H313" s="46">
        <v>314</v>
      </c>
      <c r="I313" s="46">
        <v>246</v>
      </c>
    </row>
    <row r="314" spans="1:9" x14ac:dyDescent="0.25">
      <c r="A314" s="47">
        <f t="shared" si="15"/>
        <v>40176</v>
      </c>
      <c r="B314" s="46">
        <f t="shared" si="14"/>
        <v>1</v>
      </c>
      <c r="E314" s="46">
        <v>365</v>
      </c>
      <c r="F314" s="46">
        <v>275</v>
      </c>
      <c r="G314" s="46">
        <v>307</v>
      </c>
      <c r="H314" s="46">
        <v>307</v>
      </c>
      <c r="I314" s="46">
        <v>243</v>
      </c>
    </row>
    <row r="315" spans="1:9" x14ac:dyDescent="0.25">
      <c r="A315" s="47">
        <f t="shared" si="15"/>
        <v>40183</v>
      </c>
      <c r="B315" s="46">
        <f t="shared" si="14"/>
        <v>2</v>
      </c>
      <c r="E315" s="46">
        <v>355</v>
      </c>
      <c r="F315" s="46">
        <v>271.66666666666669</v>
      </c>
      <c r="G315" s="46">
        <v>306.66666666666669</v>
      </c>
      <c r="H315" s="46">
        <v>306.66666666666669</v>
      </c>
      <c r="I315" s="46">
        <v>235</v>
      </c>
    </row>
    <row r="316" spans="1:9" x14ac:dyDescent="0.25">
      <c r="A316" s="47">
        <f t="shared" si="15"/>
        <v>40190</v>
      </c>
      <c r="B316" s="46">
        <f t="shared" si="14"/>
        <v>2</v>
      </c>
      <c r="E316" s="46">
        <v>346.25</v>
      </c>
      <c r="F316" s="46">
        <v>263.75</v>
      </c>
      <c r="G316" s="46">
        <v>307.5</v>
      </c>
      <c r="H316" s="46">
        <v>307.5</v>
      </c>
      <c r="I316" s="46">
        <v>225</v>
      </c>
    </row>
    <row r="317" spans="1:9" x14ac:dyDescent="0.25">
      <c r="A317" s="47">
        <f t="shared" si="15"/>
        <v>40197</v>
      </c>
      <c r="B317" s="46">
        <f t="shared" si="14"/>
        <v>2</v>
      </c>
      <c r="E317" s="46">
        <v>360</v>
      </c>
      <c r="F317" s="46">
        <v>272.5</v>
      </c>
      <c r="G317" s="46">
        <v>315</v>
      </c>
      <c r="H317" s="46">
        <v>315</v>
      </c>
      <c r="I317" s="46">
        <v>238.75</v>
      </c>
    </row>
    <row r="318" spans="1:9" x14ac:dyDescent="0.25">
      <c r="A318" s="47">
        <f t="shared" si="15"/>
        <v>40204</v>
      </c>
      <c r="B318" s="46">
        <f t="shared" si="14"/>
        <v>2</v>
      </c>
      <c r="E318" s="46">
        <v>366.66666666666669</v>
      </c>
      <c r="F318" s="46">
        <v>281.66666666666669</v>
      </c>
      <c r="G318" s="46">
        <v>321.66666666666669</v>
      </c>
      <c r="H318" s="46">
        <v>321.66666666666669</v>
      </c>
      <c r="I318" s="46">
        <v>243.33333333333334</v>
      </c>
    </row>
    <row r="319" spans="1:9" x14ac:dyDescent="0.25">
      <c r="A319" s="47">
        <f t="shared" si="15"/>
        <v>40211</v>
      </c>
      <c r="B319" s="46">
        <f t="shared" si="14"/>
        <v>3</v>
      </c>
      <c r="E319" s="46">
        <v>321.66666666666669</v>
      </c>
      <c r="F319" s="46">
        <v>260</v>
      </c>
      <c r="G319" s="46">
        <v>308.33333333333331</v>
      </c>
      <c r="H319" s="46">
        <v>308.33333333333331</v>
      </c>
      <c r="I319" s="46">
        <v>240</v>
      </c>
    </row>
    <row r="320" spans="1:9" x14ac:dyDescent="0.25">
      <c r="A320" s="47">
        <f t="shared" si="15"/>
        <v>40218</v>
      </c>
      <c r="B320" s="46">
        <f t="shared" si="14"/>
        <v>3</v>
      </c>
      <c r="E320" s="46">
        <v>323</v>
      </c>
      <c r="F320" s="46">
        <v>250</v>
      </c>
      <c r="G320" s="46">
        <v>297</v>
      </c>
      <c r="H320" s="46">
        <v>297</v>
      </c>
      <c r="I320" s="46">
        <v>237</v>
      </c>
    </row>
    <row r="321" spans="1:9" x14ac:dyDescent="0.25">
      <c r="A321" s="47">
        <f t="shared" si="15"/>
        <v>40225</v>
      </c>
      <c r="B321" s="46">
        <f t="shared" si="14"/>
        <v>3</v>
      </c>
      <c r="E321" s="46">
        <v>308</v>
      </c>
      <c r="F321" s="46">
        <v>230</v>
      </c>
      <c r="G321" s="46">
        <v>268</v>
      </c>
      <c r="H321" s="46">
        <v>268</v>
      </c>
      <c r="I321" s="46">
        <v>207</v>
      </c>
    </row>
    <row r="322" spans="1:9" x14ac:dyDescent="0.25">
      <c r="A322" s="47">
        <f t="shared" si="15"/>
        <v>40232</v>
      </c>
      <c r="B322" s="46">
        <f t="shared" si="14"/>
        <v>3</v>
      </c>
      <c r="E322" s="46">
        <v>305</v>
      </c>
      <c r="F322" s="46">
        <v>211</v>
      </c>
      <c r="G322" s="46">
        <v>250</v>
      </c>
      <c r="H322" s="46">
        <v>250</v>
      </c>
      <c r="I322" s="46">
        <v>192</v>
      </c>
    </row>
    <row r="323" spans="1:9" x14ac:dyDescent="0.25">
      <c r="A323" s="47">
        <f t="shared" si="15"/>
        <v>40239</v>
      </c>
      <c r="B323" s="46">
        <f t="shared" ref="B323:B386" si="16">IF(MONTH(A323) &lt;12, MONTH(A323)+1, MONTH(A323)-11)</f>
        <v>4</v>
      </c>
      <c r="C323" s="46">
        <v>347.5</v>
      </c>
      <c r="D323" s="46">
        <v>327.5</v>
      </c>
      <c r="E323" s="46">
        <v>312</v>
      </c>
      <c r="F323" s="46">
        <v>233.75</v>
      </c>
      <c r="G323" s="46">
        <v>258.75</v>
      </c>
      <c r="H323" s="46">
        <v>258.75</v>
      </c>
      <c r="I323" s="46">
        <v>203.75</v>
      </c>
    </row>
    <row r="324" spans="1:9" x14ac:dyDescent="0.25">
      <c r="A324" s="47">
        <f t="shared" si="15"/>
        <v>40246</v>
      </c>
      <c r="B324" s="46">
        <f t="shared" si="16"/>
        <v>4</v>
      </c>
      <c r="C324" s="46">
        <v>350</v>
      </c>
      <c r="D324" s="46">
        <v>318.75</v>
      </c>
      <c r="E324" s="46">
        <v>311.25</v>
      </c>
      <c r="F324" s="46">
        <v>230</v>
      </c>
      <c r="G324" s="46">
        <v>266.66666666666669</v>
      </c>
      <c r="H324" s="46">
        <v>266.66666666666669</v>
      </c>
      <c r="I324" s="46">
        <v>206.66666666666666</v>
      </c>
    </row>
    <row r="325" spans="1:9" x14ac:dyDescent="0.25">
      <c r="A325" s="47">
        <f t="shared" si="15"/>
        <v>40253</v>
      </c>
      <c r="B325" s="46">
        <f t="shared" si="16"/>
        <v>4</v>
      </c>
      <c r="C325" s="46">
        <v>351.66666666666669</v>
      </c>
      <c r="D325" s="46">
        <v>313.33333333333331</v>
      </c>
      <c r="E325" s="46">
        <v>295</v>
      </c>
      <c r="F325" s="46">
        <v>202.5</v>
      </c>
      <c r="G325" s="46">
        <v>247.5</v>
      </c>
      <c r="H325" s="46">
        <v>247.5</v>
      </c>
      <c r="I325" s="46">
        <v>187.5</v>
      </c>
    </row>
    <row r="326" spans="1:9" x14ac:dyDescent="0.25">
      <c r="A326" s="47">
        <f t="shared" si="15"/>
        <v>40260</v>
      </c>
      <c r="B326" s="46">
        <f t="shared" si="16"/>
        <v>4</v>
      </c>
      <c r="C326" s="46">
        <v>350</v>
      </c>
      <c r="D326" s="46">
        <v>303.33333333333331</v>
      </c>
      <c r="E326" s="46">
        <v>283.33333333333331</v>
      </c>
      <c r="F326" s="46">
        <v>203.33333333333334</v>
      </c>
      <c r="G326" s="46">
        <v>240</v>
      </c>
      <c r="H326" s="46">
        <v>240</v>
      </c>
      <c r="I326" s="46">
        <v>201.66666666666666</v>
      </c>
    </row>
    <row r="327" spans="1:9" x14ac:dyDescent="0.25">
      <c r="A327" s="47">
        <f t="shared" si="15"/>
        <v>40267</v>
      </c>
      <c r="B327" s="46">
        <f t="shared" si="16"/>
        <v>4</v>
      </c>
      <c r="C327" s="46">
        <v>336.66666666666669</v>
      </c>
      <c r="D327" s="46">
        <v>295</v>
      </c>
      <c r="E327" s="46">
        <v>277.5</v>
      </c>
      <c r="F327" s="46">
        <v>200</v>
      </c>
      <c r="G327" s="46">
        <v>233.75</v>
      </c>
      <c r="H327" s="46">
        <v>233.75</v>
      </c>
      <c r="I327" s="46">
        <v>181.25</v>
      </c>
    </row>
    <row r="328" spans="1:9" x14ac:dyDescent="0.25">
      <c r="A328" s="47">
        <f t="shared" si="15"/>
        <v>40274</v>
      </c>
      <c r="B328" s="46">
        <f t="shared" si="16"/>
        <v>5</v>
      </c>
      <c r="C328" s="46">
        <v>333.75</v>
      </c>
      <c r="D328" s="46">
        <v>295</v>
      </c>
      <c r="E328" s="46">
        <v>278.75</v>
      </c>
      <c r="F328" s="46">
        <v>200</v>
      </c>
      <c r="G328" s="46">
        <v>236.25</v>
      </c>
      <c r="H328" s="46">
        <v>236.25</v>
      </c>
      <c r="I328" s="46">
        <v>185</v>
      </c>
    </row>
    <row r="329" spans="1:9" x14ac:dyDescent="0.25">
      <c r="A329" s="47">
        <f t="shared" si="15"/>
        <v>40281</v>
      </c>
      <c r="B329" s="46">
        <f t="shared" si="16"/>
        <v>5</v>
      </c>
      <c r="C329" s="46">
        <v>328.75</v>
      </c>
      <c r="D329" s="46">
        <v>290</v>
      </c>
      <c r="E329" s="46">
        <v>277.5</v>
      </c>
      <c r="F329" s="46">
        <v>201.25</v>
      </c>
      <c r="G329" s="46">
        <v>230</v>
      </c>
      <c r="H329" s="46">
        <v>230</v>
      </c>
      <c r="I329" s="46">
        <v>187.5</v>
      </c>
    </row>
    <row r="330" spans="1:9" x14ac:dyDescent="0.25">
      <c r="A330" s="47">
        <f t="shared" si="15"/>
        <v>40288</v>
      </c>
      <c r="B330" s="46">
        <f t="shared" si="16"/>
        <v>5</v>
      </c>
      <c r="C330" s="46">
        <v>306.66666666666669</v>
      </c>
      <c r="D330" s="46">
        <v>275</v>
      </c>
      <c r="E330" s="46">
        <v>275</v>
      </c>
      <c r="F330" s="46">
        <v>221.66666666666666</v>
      </c>
      <c r="G330" s="46">
        <v>213.33333333333334</v>
      </c>
      <c r="H330" s="46">
        <v>220</v>
      </c>
      <c r="I330" s="46">
        <v>181.66666666666666</v>
      </c>
    </row>
    <row r="331" spans="1:9" x14ac:dyDescent="0.25">
      <c r="A331" s="47">
        <f t="shared" si="15"/>
        <v>40295</v>
      </c>
      <c r="B331" s="46">
        <f t="shared" si="16"/>
        <v>5</v>
      </c>
      <c r="C331" s="46">
        <v>328.33333333333331</v>
      </c>
      <c r="D331" s="46">
        <v>303.33333333333331</v>
      </c>
      <c r="E331" s="46">
        <v>305</v>
      </c>
      <c r="F331" s="46">
        <v>211.66666666666666</v>
      </c>
      <c r="G331" s="46">
        <v>233.33333333333334</v>
      </c>
      <c r="H331" s="46">
        <v>233.33333333333334</v>
      </c>
      <c r="I331" s="46">
        <v>190</v>
      </c>
    </row>
    <row r="332" spans="1:9" x14ac:dyDescent="0.25">
      <c r="A332" s="47">
        <f t="shared" si="15"/>
        <v>40302</v>
      </c>
      <c r="B332" s="46">
        <f t="shared" si="16"/>
        <v>6</v>
      </c>
      <c r="C332" s="46">
        <v>360</v>
      </c>
      <c r="D332" s="46">
        <v>335</v>
      </c>
      <c r="E332" s="46">
        <v>333.33333333333331</v>
      </c>
      <c r="F332" s="46">
        <v>236.66666666666666</v>
      </c>
      <c r="G332" s="46">
        <v>238.33333333333334</v>
      </c>
      <c r="H332" s="46">
        <v>238.33333333333334</v>
      </c>
      <c r="I332" s="46">
        <v>215</v>
      </c>
    </row>
    <row r="333" spans="1:9" x14ac:dyDescent="0.25">
      <c r="A333" s="47">
        <f t="shared" si="15"/>
        <v>40309</v>
      </c>
      <c r="B333" s="46">
        <f t="shared" si="16"/>
        <v>6</v>
      </c>
      <c r="C333" s="46">
        <v>415</v>
      </c>
      <c r="D333" s="46">
        <v>375</v>
      </c>
      <c r="E333" s="46">
        <v>373.75</v>
      </c>
      <c r="F333" s="46">
        <v>277.5</v>
      </c>
      <c r="G333" s="46">
        <v>278.75</v>
      </c>
      <c r="H333" s="46">
        <v>278.75</v>
      </c>
      <c r="I333" s="46">
        <v>260</v>
      </c>
    </row>
    <row r="334" spans="1:9" x14ac:dyDescent="0.25">
      <c r="A334" s="47">
        <f t="shared" si="15"/>
        <v>40316</v>
      </c>
      <c r="B334" s="46">
        <f t="shared" si="16"/>
        <v>6</v>
      </c>
      <c r="C334" s="46">
        <v>468.33333333333331</v>
      </c>
      <c r="D334" s="46">
        <v>391.66666666666669</v>
      </c>
      <c r="E334" s="46">
        <v>390</v>
      </c>
      <c r="F334" s="46">
        <v>296.66666666666669</v>
      </c>
      <c r="G334" s="46">
        <v>346.66666666666669</v>
      </c>
      <c r="H334" s="46">
        <v>346.66666666666669</v>
      </c>
      <c r="I334" s="46">
        <v>281.66666666666669</v>
      </c>
    </row>
    <row r="335" spans="1:9" x14ac:dyDescent="0.25">
      <c r="A335" s="47">
        <f t="shared" si="15"/>
        <v>40323</v>
      </c>
      <c r="B335" s="46">
        <f t="shared" si="16"/>
        <v>6</v>
      </c>
      <c r="C335" s="46">
        <v>395</v>
      </c>
      <c r="D335" s="46">
        <v>327.5</v>
      </c>
      <c r="E335" s="46">
        <v>328.75</v>
      </c>
      <c r="F335" s="46">
        <v>236.25</v>
      </c>
      <c r="G335" s="46">
        <v>313.75</v>
      </c>
      <c r="H335" s="46">
        <v>313.75</v>
      </c>
      <c r="I335" s="46">
        <v>225</v>
      </c>
    </row>
    <row r="336" spans="1:9" x14ac:dyDescent="0.25">
      <c r="A336" s="47">
        <f t="shared" si="15"/>
        <v>40330</v>
      </c>
      <c r="B336" s="46">
        <f t="shared" si="16"/>
        <v>7</v>
      </c>
      <c r="C336" s="46">
        <v>385</v>
      </c>
      <c r="D336" s="46">
        <v>325</v>
      </c>
      <c r="E336" s="46">
        <v>323</v>
      </c>
      <c r="F336" s="46">
        <v>240</v>
      </c>
      <c r="G336" s="46">
        <v>312</v>
      </c>
      <c r="H336" s="46">
        <v>312</v>
      </c>
      <c r="I336" s="46">
        <v>240</v>
      </c>
    </row>
    <row r="337" spans="1:9" x14ac:dyDescent="0.25">
      <c r="A337" s="47">
        <f t="shared" si="15"/>
        <v>40337</v>
      </c>
      <c r="B337" s="46">
        <f t="shared" si="16"/>
        <v>7</v>
      </c>
      <c r="C337" s="46">
        <v>381.25</v>
      </c>
      <c r="D337" s="46">
        <v>318.75</v>
      </c>
      <c r="E337" s="46">
        <v>313.75</v>
      </c>
      <c r="F337" s="46">
        <v>223.75</v>
      </c>
      <c r="G337" s="46">
        <v>286.25</v>
      </c>
      <c r="H337" s="46">
        <v>286.25</v>
      </c>
      <c r="I337" s="46">
        <v>218.75</v>
      </c>
    </row>
    <row r="338" spans="1:9" x14ac:dyDescent="0.25">
      <c r="A338" s="47">
        <f t="shared" si="15"/>
        <v>40344</v>
      </c>
      <c r="B338" s="46">
        <f t="shared" si="16"/>
        <v>7</v>
      </c>
      <c r="C338" s="46">
        <v>371.25</v>
      </c>
      <c r="D338" s="46">
        <v>318.75</v>
      </c>
      <c r="E338" s="46">
        <v>315</v>
      </c>
      <c r="F338" s="46">
        <v>227.5</v>
      </c>
      <c r="G338" s="46">
        <v>288.75</v>
      </c>
      <c r="H338" s="46">
        <v>288.75</v>
      </c>
      <c r="I338" s="46">
        <v>221.25</v>
      </c>
    </row>
    <row r="339" spans="1:9" x14ac:dyDescent="0.25">
      <c r="A339" s="47">
        <f t="shared" si="15"/>
        <v>40351</v>
      </c>
      <c r="B339" s="46">
        <f t="shared" si="16"/>
        <v>7</v>
      </c>
      <c r="C339" s="46">
        <v>368.33333333333331</v>
      </c>
      <c r="D339" s="46">
        <v>311.66666666666669</v>
      </c>
      <c r="E339" s="46">
        <v>313.33333333333331</v>
      </c>
      <c r="F339" s="46">
        <v>215</v>
      </c>
      <c r="G339" s="46">
        <v>250</v>
      </c>
      <c r="H339" s="46">
        <v>250</v>
      </c>
      <c r="I339" s="46">
        <v>218.33333333333334</v>
      </c>
    </row>
    <row r="340" spans="1:9" x14ac:dyDescent="0.25">
      <c r="A340" s="47">
        <f t="shared" si="15"/>
        <v>40358</v>
      </c>
      <c r="B340" s="46">
        <f t="shared" si="16"/>
        <v>7</v>
      </c>
      <c r="C340" s="46">
        <v>389</v>
      </c>
      <c r="D340" s="46">
        <v>321</v>
      </c>
      <c r="E340" s="46">
        <v>311</v>
      </c>
      <c r="F340" s="46">
        <v>225</v>
      </c>
      <c r="G340" s="46">
        <v>242</v>
      </c>
      <c r="H340" s="46">
        <v>242</v>
      </c>
      <c r="I340" s="46">
        <v>221</v>
      </c>
    </row>
    <row r="341" spans="1:9" x14ac:dyDescent="0.25">
      <c r="A341" s="47">
        <f t="shared" si="15"/>
        <v>40365</v>
      </c>
      <c r="B341" s="46">
        <f t="shared" si="16"/>
        <v>8</v>
      </c>
      <c r="C341" s="46">
        <v>422</v>
      </c>
      <c r="D341" s="46">
        <v>399</v>
      </c>
      <c r="E341" s="46">
        <v>400</v>
      </c>
      <c r="F341" s="46">
        <v>362</v>
      </c>
      <c r="G341" s="46">
        <v>392</v>
      </c>
      <c r="H341" s="46">
        <v>392</v>
      </c>
      <c r="I341" s="46">
        <v>374</v>
      </c>
    </row>
    <row r="342" spans="1:9" x14ac:dyDescent="0.25">
      <c r="A342" s="47">
        <f t="shared" si="15"/>
        <v>40372</v>
      </c>
      <c r="B342" s="46">
        <f t="shared" si="16"/>
        <v>8</v>
      </c>
      <c r="C342" s="46">
        <v>475</v>
      </c>
      <c r="D342" s="46">
        <v>431.25</v>
      </c>
      <c r="E342" s="46">
        <v>428.75</v>
      </c>
      <c r="F342" s="46">
        <v>402.5</v>
      </c>
      <c r="G342" s="46">
        <v>412.5</v>
      </c>
      <c r="H342" s="46">
        <v>412.5</v>
      </c>
      <c r="I342" s="46">
        <v>395</v>
      </c>
    </row>
    <row r="343" spans="1:9" x14ac:dyDescent="0.25">
      <c r="A343" s="47">
        <f t="shared" si="15"/>
        <v>40379</v>
      </c>
      <c r="B343" s="46">
        <f t="shared" si="16"/>
        <v>8</v>
      </c>
      <c r="C343" s="46">
        <v>500</v>
      </c>
      <c r="D343" s="46">
        <v>450</v>
      </c>
      <c r="E343" s="46">
        <v>445</v>
      </c>
      <c r="F343" s="46">
        <v>406.25</v>
      </c>
      <c r="G343" s="46">
        <v>452.5</v>
      </c>
      <c r="H343" s="46">
        <v>452.5</v>
      </c>
      <c r="I343" s="46">
        <v>423.75</v>
      </c>
    </row>
    <row r="344" spans="1:9" x14ac:dyDescent="0.25">
      <c r="A344" s="47">
        <f t="shared" si="15"/>
        <v>40386</v>
      </c>
      <c r="B344" s="46">
        <f t="shared" si="16"/>
        <v>8</v>
      </c>
      <c r="C344" s="46">
        <v>473.33333333333331</v>
      </c>
      <c r="D344" s="46">
        <v>435</v>
      </c>
      <c r="E344" s="46">
        <v>430</v>
      </c>
      <c r="F344" s="46">
        <v>395</v>
      </c>
      <c r="G344" s="46">
        <v>425</v>
      </c>
      <c r="H344" s="46">
        <v>425</v>
      </c>
      <c r="I344" s="46">
        <v>416.66666666666669</v>
      </c>
    </row>
    <row r="345" spans="1:9" x14ac:dyDescent="0.25">
      <c r="A345" s="47">
        <f t="shared" si="15"/>
        <v>40393</v>
      </c>
      <c r="B345" s="46">
        <f t="shared" si="16"/>
        <v>9</v>
      </c>
      <c r="C345" s="46">
        <v>567.5</v>
      </c>
      <c r="D345" s="46">
        <v>563.75</v>
      </c>
      <c r="E345" s="46">
        <v>566.25</v>
      </c>
      <c r="F345" s="46">
        <v>527.5</v>
      </c>
      <c r="G345" s="46">
        <v>565</v>
      </c>
      <c r="H345" s="46">
        <v>565</v>
      </c>
      <c r="I345" s="46">
        <v>538.75</v>
      </c>
    </row>
    <row r="346" spans="1:9" x14ac:dyDescent="0.25">
      <c r="A346" s="47">
        <f t="shared" si="15"/>
        <v>40400</v>
      </c>
      <c r="B346" s="46">
        <f t="shared" si="16"/>
        <v>9</v>
      </c>
      <c r="C346" s="46">
        <v>620</v>
      </c>
      <c r="D346" s="46">
        <v>613</v>
      </c>
      <c r="E346" s="46">
        <v>615</v>
      </c>
      <c r="F346" s="46">
        <v>578</v>
      </c>
      <c r="G346" s="46">
        <v>623</v>
      </c>
      <c r="H346" s="46">
        <v>623</v>
      </c>
      <c r="I346" s="46">
        <v>575</v>
      </c>
    </row>
    <row r="347" spans="1:9" x14ac:dyDescent="0.25">
      <c r="A347" s="47">
        <f t="shared" si="15"/>
        <v>40407</v>
      </c>
      <c r="B347" s="46">
        <f t="shared" si="16"/>
        <v>9</v>
      </c>
      <c r="C347" s="46">
        <v>600</v>
      </c>
      <c r="D347" s="46">
        <v>608.75</v>
      </c>
      <c r="E347" s="46">
        <v>615</v>
      </c>
      <c r="F347" s="46">
        <v>568.75</v>
      </c>
      <c r="G347" s="46">
        <v>622.5</v>
      </c>
      <c r="H347" s="46">
        <v>622.5</v>
      </c>
      <c r="I347" s="46">
        <v>566.25</v>
      </c>
    </row>
    <row r="348" spans="1:9" x14ac:dyDescent="0.25">
      <c r="A348" s="47">
        <f t="shared" si="15"/>
        <v>40414</v>
      </c>
      <c r="B348" s="46">
        <f t="shared" si="16"/>
        <v>9</v>
      </c>
      <c r="C348" s="46">
        <v>620</v>
      </c>
      <c r="D348" s="46">
        <v>603.75</v>
      </c>
      <c r="E348" s="46">
        <v>618.75</v>
      </c>
      <c r="F348" s="46">
        <v>565</v>
      </c>
      <c r="G348" s="46">
        <v>628.75</v>
      </c>
      <c r="H348" s="46">
        <v>628.75</v>
      </c>
      <c r="I348" s="46">
        <v>562.5</v>
      </c>
    </row>
    <row r="349" spans="1:9" x14ac:dyDescent="0.25">
      <c r="A349" s="47">
        <f t="shared" si="15"/>
        <v>40421</v>
      </c>
      <c r="B349" s="46">
        <f t="shared" si="16"/>
        <v>9</v>
      </c>
      <c r="C349" s="46">
        <v>616.25</v>
      </c>
      <c r="D349" s="46">
        <v>610</v>
      </c>
      <c r="E349" s="46">
        <v>620</v>
      </c>
      <c r="F349" s="46">
        <v>580</v>
      </c>
      <c r="G349" s="46">
        <v>683.75</v>
      </c>
      <c r="H349" s="46">
        <v>683.75</v>
      </c>
      <c r="I349" s="46">
        <v>562.5</v>
      </c>
    </row>
    <row r="350" spans="1:9" x14ac:dyDescent="0.25">
      <c r="A350" s="47">
        <f t="shared" si="15"/>
        <v>40428</v>
      </c>
      <c r="B350" s="46">
        <f t="shared" si="16"/>
        <v>10</v>
      </c>
      <c r="C350" s="46">
        <v>637.5</v>
      </c>
      <c r="D350" s="46">
        <v>625</v>
      </c>
      <c r="E350" s="46">
        <v>617.5</v>
      </c>
      <c r="F350" s="46">
        <v>548.75</v>
      </c>
      <c r="G350" s="46">
        <v>633.75</v>
      </c>
      <c r="H350" s="46">
        <v>633.75</v>
      </c>
      <c r="I350" s="46">
        <v>521.25</v>
      </c>
    </row>
    <row r="351" spans="1:9" x14ac:dyDescent="0.25">
      <c r="A351" s="47">
        <f t="shared" si="15"/>
        <v>40435</v>
      </c>
      <c r="B351" s="46">
        <f t="shared" si="16"/>
        <v>10</v>
      </c>
      <c r="C351" s="46">
        <v>591.66666666666663</v>
      </c>
      <c r="D351" s="46">
        <v>546.66666666666663</v>
      </c>
      <c r="E351" s="46">
        <v>542.5</v>
      </c>
      <c r="F351" s="46">
        <v>516.66666666666663</v>
      </c>
      <c r="G351" s="46">
        <v>622.5</v>
      </c>
      <c r="H351" s="46">
        <v>622.5</v>
      </c>
      <c r="I351" s="46">
        <v>503.33333333333331</v>
      </c>
    </row>
    <row r="352" spans="1:9" x14ac:dyDescent="0.25">
      <c r="A352" s="47">
        <f t="shared" si="15"/>
        <v>40442</v>
      </c>
      <c r="B352" s="46">
        <f t="shared" si="16"/>
        <v>10</v>
      </c>
      <c r="C352" s="46">
        <v>583.33333333333337</v>
      </c>
      <c r="D352" s="46">
        <v>565</v>
      </c>
      <c r="E352" s="46">
        <v>548.75</v>
      </c>
      <c r="F352" s="46">
        <v>531.66666666666663</v>
      </c>
      <c r="G352" s="46">
        <v>590</v>
      </c>
      <c r="H352" s="46">
        <v>590</v>
      </c>
      <c r="I352" s="46">
        <v>500</v>
      </c>
    </row>
    <row r="353" spans="1:9" x14ac:dyDescent="0.25">
      <c r="A353" s="47">
        <f t="shared" si="15"/>
        <v>40449</v>
      </c>
      <c r="B353" s="46">
        <f t="shared" si="16"/>
        <v>10</v>
      </c>
      <c r="C353" s="46">
        <v>583.33333333333337</v>
      </c>
      <c r="D353" s="46">
        <v>543.75</v>
      </c>
      <c r="E353" s="46">
        <v>543.75</v>
      </c>
      <c r="F353" s="46">
        <v>481.25</v>
      </c>
      <c r="G353" s="46">
        <v>568.75</v>
      </c>
      <c r="H353" s="46">
        <v>568.75</v>
      </c>
      <c r="I353" s="46">
        <v>443.75</v>
      </c>
    </row>
    <row r="354" spans="1:9" x14ac:dyDescent="0.25">
      <c r="A354" s="47">
        <f t="shared" si="15"/>
        <v>40456</v>
      </c>
      <c r="B354" s="46">
        <f t="shared" si="16"/>
        <v>11</v>
      </c>
      <c r="C354" s="46">
        <v>572.5</v>
      </c>
      <c r="D354" s="46">
        <v>460</v>
      </c>
      <c r="E354" s="46">
        <v>423.75</v>
      </c>
      <c r="F354" s="46">
        <v>358.33333333333331</v>
      </c>
      <c r="G354" s="46">
        <v>445</v>
      </c>
      <c r="H354" s="46">
        <v>445</v>
      </c>
      <c r="I354" s="46">
        <v>361.25</v>
      </c>
    </row>
    <row r="355" spans="1:9" x14ac:dyDescent="0.25">
      <c r="A355" s="47">
        <f t="shared" si="15"/>
        <v>40463</v>
      </c>
      <c r="B355" s="46">
        <f t="shared" si="16"/>
        <v>11</v>
      </c>
      <c r="C355" s="46">
        <v>591.25</v>
      </c>
      <c r="D355" s="46">
        <v>446.25</v>
      </c>
      <c r="E355" s="46">
        <v>421.25</v>
      </c>
      <c r="F355" s="46">
        <v>373.75</v>
      </c>
      <c r="G355" s="46">
        <v>448.75</v>
      </c>
      <c r="H355" s="46">
        <v>448.75</v>
      </c>
      <c r="I355" s="46">
        <v>352.5</v>
      </c>
    </row>
    <row r="356" spans="1:9" x14ac:dyDescent="0.25">
      <c r="A356" s="47">
        <f t="shared" si="15"/>
        <v>40470</v>
      </c>
      <c r="B356" s="46">
        <f t="shared" si="16"/>
        <v>11</v>
      </c>
      <c r="C356" s="46">
        <v>600</v>
      </c>
      <c r="D356" s="46">
        <v>447.5</v>
      </c>
      <c r="E356" s="46">
        <v>426.25</v>
      </c>
      <c r="F356" s="46">
        <v>370</v>
      </c>
      <c r="G356" s="46">
        <v>436.66666666666669</v>
      </c>
      <c r="H356" s="46">
        <v>437</v>
      </c>
      <c r="I356" s="46">
        <v>333.75</v>
      </c>
    </row>
    <row r="357" spans="1:9" x14ac:dyDescent="0.25">
      <c r="A357" s="47">
        <f t="shared" si="15"/>
        <v>40477</v>
      </c>
      <c r="B357" s="46">
        <f t="shared" si="16"/>
        <v>11</v>
      </c>
      <c r="C357" s="46">
        <v>582.5</v>
      </c>
      <c r="D357" s="46">
        <v>446.25</v>
      </c>
      <c r="E357" s="46">
        <v>432.5</v>
      </c>
      <c r="F357" s="46">
        <v>368.75</v>
      </c>
      <c r="G357" s="46">
        <v>431.25</v>
      </c>
      <c r="H357" s="46">
        <v>431.25</v>
      </c>
      <c r="I357" s="46">
        <v>325</v>
      </c>
    </row>
    <row r="358" spans="1:9" x14ac:dyDescent="0.25">
      <c r="A358" s="47">
        <f t="shared" si="15"/>
        <v>40484</v>
      </c>
      <c r="B358" s="46">
        <f t="shared" si="16"/>
        <v>12</v>
      </c>
      <c r="E358" s="46">
        <v>410</v>
      </c>
      <c r="F358" s="46">
        <v>308.75</v>
      </c>
      <c r="G358" s="46">
        <v>362.5</v>
      </c>
      <c r="H358" s="46">
        <v>362.5</v>
      </c>
      <c r="I358" s="46">
        <v>278.75</v>
      </c>
    </row>
    <row r="359" spans="1:9" x14ac:dyDescent="0.25">
      <c r="A359" s="47">
        <f t="shared" si="15"/>
        <v>40491</v>
      </c>
      <c r="B359" s="46">
        <f t="shared" si="16"/>
        <v>12</v>
      </c>
      <c r="E359" s="46">
        <v>420</v>
      </c>
      <c r="F359" s="46">
        <v>325</v>
      </c>
      <c r="G359" s="46">
        <v>370</v>
      </c>
      <c r="H359" s="46">
        <v>370</v>
      </c>
      <c r="I359" s="46">
        <v>316.66666666666669</v>
      </c>
    </row>
    <row r="360" spans="1:9" x14ac:dyDescent="0.25">
      <c r="A360" s="47">
        <f t="shared" si="15"/>
        <v>40498</v>
      </c>
      <c r="B360" s="46">
        <f t="shared" si="16"/>
        <v>12</v>
      </c>
      <c r="E360" s="46">
        <v>412.5</v>
      </c>
      <c r="F360" s="46">
        <v>317.5</v>
      </c>
      <c r="G360" s="46">
        <v>355</v>
      </c>
      <c r="H360" s="46">
        <v>363.75</v>
      </c>
      <c r="I360" s="46">
        <v>308.75</v>
      </c>
    </row>
    <row r="361" spans="1:9" x14ac:dyDescent="0.25">
      <c r="A361" s="47">
        <f t="shared" si="15"/>
        <v>40505</v>
      </c>
      <c r="B361" s="46">
        <f t="shared" si="16"/>
        <v>12</v>
      </c>
      <c r="E361" s="46">
        <v>452.5</v>
      </c>
      <c r="F361" s="46">
        <v>352.5</v>
      </c>
      <c r="G361" s="46">
        <v>406.25</v>
      </c>
      <c r="H361" s="46">
        <v>406.25</v>
      </c>
      <c r="I361" s="46">
        <v>322.5</v>
      </c>
    </row>
    <row r="362" spans="1:9" x14ac:dyDescent="0.25">
      <c r="A362" s="47">
        <f t="shared" si="15"/>
        <v>40512</v>
      </c>
      <c r="B362" s="46">
        <f t="shared" si="16"/>
        <v>12</v>
      </c>
      <c r="E362" s="46">
        <v>450</v>
      </c>
      <c r="F362" s="46">
        <v>345</v>
      </c>
      <c r="G362" s="46">
        <v>447.5</v>
      </c>
      <c r="H362" s="46">
        <v>447.5</v>
      </c>
      <c r="I362" s="46">
        <v>338.75</v>
      </c>
    </row>
    <row r="363" spans="1:9" x14ac:dyDescent="0.25">
      <c r="A363" s="47">
        <f t="shared" si="15"/>
        <v>40519</v>
      </c>
      <c r="B363" s="46">
        <f t="shared" si="16"/>
        <v>1</v>
      </c>
      <c r="E363" s="46">
        <v>463</v>
      </c>
      <c r="F363" s="46">
        <v>375</v>
      </c>
      <c r="G363" s="46">
        <v>451</v>
      </c>
      <c r="H363" s="46">
        <v>451</v>
      </c>
      <c r="I363" s="46">
        <v>344</v>
      </c>
    </row>
    <row r="364" spans="1:9" x14ac:dyDescent="0.25">
      <c r="A364" s="47">
        <f t="shared" si="15"/>
        <v>40526</v>
      </c>
      <c r="B364" s="46">
        <f t="shared" si="16"/>
        <v>1</v>
      </c>
      <c r="E364" s="46">
        <v>481.25</v>
      </c>
      <c r="F364" s="46">
        <v>392.5</v>
      </c>
      <c r="G364" s="46">
        <v>442.5</v>
      </c>
      <c r="H364" s="46">
        <v>442.5</v>
      </c>
      <c r="I364" s="46">
        <v>365</v>
      </c>
    </row>
    <row r="365" spans="1:9" x14ac:dyDescent="0.25">
      <c r="A365" s="47">
        <f t="shared" si="15"/>
        <v>40533</v>
      </c>
      <c r="B365" s="46">
        <f t="shared" si="16"/>
        <v>1</v>
      </c>
      <c r="E365" s="46">
        <v>455</v>
      </c>
      <c r="F365" s="46">
        <v>350</v>
      </c>
      <c r="G365" s="46">
        <v>402.5</v>
      </c>
      <c r="H365" s="46">
        <v>402.5</v>
      </c>
      <c r="I365" s="46">
        <v>331.25</v>
      </c>
    </row>
    <row r="366" spans="1:9" x14ac:dyDescent="0.25">
      <c r="A366" s="47">
        <f t="shared" si="15"/>
        <v>40540</v>
      </c>
      <c r="B366" s="46">
        <f t="shared" si="16"/>
        <v>1</v>
      </c>
      <c r="E366" s="46">
        <v>450</v>
      </c>
      <c r="F366" s="46">
        <v>326.66666666666669</v>
      </c>
      <c r="G366" s="46">
        <v>395</v>
      </c>
      <c r="H366" s="46">
        <v>395</v>
      </c>
      <c r="I366" s="46">
        <v>290</v>
      </c>
    </row>
    <row r="367" spans="1:9" x14ac:dyDescent="0.25">
      <c r="A367" s="47">
        <f t="shared" si="15"/>
        <v>40547</v>
      </c>
      <c r="B367" s="46">
        <f t="shared" si="16"/>
        <v>2</v>
      </c>
      <c r="E367" s="46">
        <v>400</v>
      </c>
      <c r="F367" s="46">
        <v>295</v>
      </c>
      <c r="G367" s="46">
        <v>356.25</v>
      </c>
      <c r="H367" s="46">
        <v>356.25</v>
      </c>
      <c r="I367" s="46">
        <v>261.25</v>
      </c>
    </row>
    <row r="368" spans="1:9" x14ac:dyDescent="0.25">
      <c r="A368" s="47">
        <f t="shared" si="15"/>
        <v>40554</v>
      </c>
      <c r="B368" s="46">
        <f t="shared" si="16"/>
        <v>2</v>
      </c>
      <c r="E368" s="46">
        <v>417.5</v>
      </c>
      <c r="F368" s="46">
        <v>318.75</v>
      </c>
      <c r="G368" s="46">
        <v>378.75</v>
      </c>
      <c r="H368" s="46">
        <v>378.75</v>
      </c>
      <c r="I368" s="46">
        <v>285</v>
      </c>
    </row>
    <row r="369" spans="1:9" x14ac:dyDescent="0.25">
      <c r="A369" s="47">
        <f t="shared" si="15"/>
        <v>40561</v>
      </c>
      <c r="B369" s="46">
        <f t="shared" si="16"/>
        <v>2</v>
      </c>
      <c r="E369" s="46">
        <v>426.25</v>
      </c>
      <c r="F369" s="46">
        <v>331.25</v>
      </c>
      <c r="G369" s="46">
        <v>383.75</v>
      </c>
      <c r="H369" s="46">
        <v>383.75</v>
      </c>
      <c r="I369" s="46">
        <v>301.25</v>
      </c>
    </row>
    <row r="370" spans="1:9" x14ac:dyDescent="0.25">
      <c r="A370" s="47">
        <f t="shared" si="15"/>
        <v>40568</v>
      </c>
      <c r="B370" s="46">
        <f t="shared" si="16"/>
        <v>2</v>
      </c>
      <c r="E370" s="46">
        <v>426</v>
      </c>
      <c r="F370" s="46">
        <v>331</v>
      </c>
      <c r="G370" s="46">
        <v>384</v>
      </c>
      <c r="H370" s="46">
        <v>384</v>
      </c>
      <c r="I370" s="46">
        <v>301</v>
      </c>
    </row>
    <row r="371" spans="1:9" x14ac:dyDescent="0.25">
      <c r="A371" s="47">
        <f t="shared" si="15"/>
        <v>40575</v>
      </c>
      <c r="B371" s="46">
        <f t="shared" si="16"/>
        <v>3</v>
      </c>
      <c r="E371" s="46">
        <v>417.5</v>
      </c>
      <c r="F371" s="46">
        <v>325</v>
      </c>
      <c r="G371" s="46">
        <v>371.25</v>
      </c>
      <c r="H371" s="46">
        <v>371.25</v>
      </c>
      <c r="I371" s="46">
        <v>306.25</v>
      </c>
    </row>
    <row r="372" spans="1:9" x14ac:dyDescent="0.25">
      <c r="A372" s="47">
        <f t="shared" si="15"/>
        <v>40582</v>
      </c>
      <c r="B372" s="46">
        <f t="shared" si="16"/>
        <v>3</v>
      </c>
      <c r="D372" s="46">
        <v>435</v>
      </c>
      <c r="E372" s="46">
        <v>428.33333333333331</v>
      </c>
      <c r="F372" s="46">
        <v>341.66666666666669</v>
      </c>
      <c r="G372" s="46">
        <v>380</v>
      </c>
      <c r="H372" s="46">
        <v>380</v>
      </c>
      <c r="I372" s="46">
        <v>331.66666666666669</v>
      </c>
    </row>
    <row r="373" spans="1:9" x14ac:dyDescent="0.25">
      <c r="A373" s="47">
        <f t="shared" si="15"/>
        <v>40589</v>
      </c>
      <c r="B373" s="46">
        <f t="shared" si="16"/>
        <v>3</v>
      </c>
      <c r="D373" s="46">
        <v>445</v>
      </c>
      <c r="E373" s="46">
        <v>467.5</v>
      </c>
      <c r="F373" s="46">
        <v>380</v>
      </c>
      <c r="G373" s="46">
        <v>428.75</v>
      </c>
      <c r="H373" s="46">
        <v>425.75</v>
      </c>
      <c r="I373" s="46">
        <v>342.5</v>
      </c>
    </row>
    <row r="374" spans="1:9" x14ac:dyDescent="0.25">
      <c r="A374" s="47">
        <f t="shared" si="15"/>
        <v>40596</v>
      </c>
      <c r="B374" s="46">
        <f t="shared" si="16"/>
        <v>3</v>
      </c>
      <c r="D374" s="46">
        <v>475</v>
      </c>
      <c r="E374" s="46">
        <v>470</v>
      </c>
      <c r="F374" s="46">
        <v>375</v>
      </c>
      <c r="G374" s="46">
        <v>441.66666666666669</v>
      </c>
      <c r="H374" s="46">
        <v>441.66666666666669</v>
      </c>
      <c r="I374" s="46">
        <v>345</v>
      </c>
    </row>
    <row r="375" spans="1:9" x14ac:dyDescent="0.25">
      <c r="A375" s="47">
        <f t="shared" si="15"/>
        <v>40603</v>
      </c>
      <c r="B375" s="46">
        <f t="shared" si="16"/>
        <v>4</v>
      </c>
      <c r="C375" s="46">
        <v>471.66666666666669</v>
      </c>
      <c r="D375" s="46">
        <v>433.75</v>
      </c>
      <c r="E375" s="46">
        <v>436.66666666666669</v>
      </c>
      <c r="F375" s="46">
        <v>323.33333333333331</v>
      </c>
      <c r="G375" s="46">
        <v>391.66666666666669</v>
      </c>
      <c r="H375" s="46">
        <v>391.66666666666669</v>
      </c>
      <c r="I375" s="46">
        <v>298.33333333333331</v>
      </c>
    </row>
    <row r="376" spans="1:9" x14ac:dyDescent="0.25">
      <c r="A376" s="47">
        <f t="shared" si="15"/>
        <v>40610</v>
      </c>
      <c r="B376" s="46">
        <f t="shared" si="16"/>
        <v>4</v>
      </c>
      <c r="C376" s="46">
        <v>530</v>
      </c>
      <c r="D376" s="46">
        <v>495</v>
      </c>
      <c r="E376" s="46">
        <v>513.33333333333337</v>
      </c>
      <c r="F376" s="46">
        <v>400</v>
      </c>
      <c r="G376" s="46">
        <v>466.66666666666669</v>
      </c>
      <c r="H376" s="46">
        <v>466.66666666666669</v>
      </c>
      <c r="I376" s="46">
        <v>375</v>
      </c>
    </row>
    <row r="377" spans="1:9" x14ac:dyDescent="0.25">
      <c r="A377" s="47">
        <f t="shared" si="15"/>
        <v>40617</v>
      </c>
      <c r="B377" s="46">
        <f t="shared" si="16"/>
        <v>4</v>
      </c>
      <c r="C377" s="46">
        <v>550</v>
      </c>
      <c r="D377" s="46">
        <v>495</v>
      </c>
      <c r="E377" s="46">
        <v>508.33333333333331</v>
      </c>
      <c r="F377" s="46">
        <v>400</v>
      </c>
      <c r="G377" s="46">
        <v>465</v>
      </c>
      <c r="H377" s="46">
        <v>465</v>
      </c>
      <c r="I377" s="46">
        <v>366.66666666666669</v>
      </c>
    </row>
    <row r="378" spans="1:9" x14ac:dyDescent="0.25">
      <c r="A378" s="47">
        <f t="shared" si="15"/>
        <v>40624</v>
      </c>
      <c r="B378" s="46">
        <f t="shared" si="16"/>
        <v>4</v>
      </c>
      <c r="C378" s="46">
        <v>545</v>
      </c>
      <c r="D378" s="46">
        <v>481.66666666666669</v>
      </c>
      <c r="E378" s="46">
        <v>473.33333333333331</v>
      </c>
      <c r="F378" s="46">
        <v>360</v>
      </c>
      <c r="G378" s="46">
        <v>426.66666666666669</v>
      </c>
      <c r="H378" s="46">
        <v>426.66666666666669</v>
      </c>
      <c r="I378" s="46">
        <v>333.33333333333331</v>
      </c>
    </row>
    <row r="379" spans="1:9" x14ac:dyDescent="0.25">
      <c r="A379" s="47">
        <f t="shared" si="15"/>
        <v>40631</v>
      </c>
      <c r="B379" s="46">
        <f t="shared" si="16"/>
        <v>4</v>
      </c>
      <c r="C379" s="7">
        <v>536.66666666666663</v>
      </c>
      <c r="D379" s="7">
        <v>481.66666666666669</v>
      </c>
      <c r="E379" s="7">
        <v>480</v>
      </c>
      <c r="F379" s="7">
        <v>366.66666666666669</v>
      </c>
      <c r="G379" s="7">
        <v>445</v>
      </c>
      <c r="H379" s="7">
        <v>445</v>
      </c>
      <c r="I379" s="7">
        <v>325</v>
      </c>
    </row>
    <row r="380" spans="1:9" x14ac:dyDescent="0.25">
      <c r="A380" s="47">
        <f t="shared" si="15"/>
        <v>40638</v>
      </c>
      <c r="B380" s="46">
        <f t="shared" si="16"/>
        <v>5</v>
      </c>
      <c r="C380" s="46">
        <v>540</v>
      </c>
      <c r="D380" s="46">
        <v>466.66666666666669</v>
      </c>
      <c r="E380" s="46">
        <v>466.66666666666669</v>
      </c>
      <c r="F380" s="46">
        <v>366.66666666666669</v>
      </c>
      <c r="G380" s="46">
        <v>453.33333333333331</v>
      </c>
      <c r="H380" s="46">
        <v>453.33333333333331</v>
      </c>
      <c r="I380" s="46">
        <v>328.33333333333331</v>
      </c>
    </row>
    <row r="381" spans="1:9" x14ac:dyDescent="0.25">
      <c r="A381" s="47">
        <f t="shared" ref="A381:A451" si="17">7+A380</f>
        <v>40645</v>
      </c>
      <c r="B381" s="46">
        <f t="shared" si="16"/>
        <v>5</v>
      </c>
      <c r="C381" s="46">
        <v>516.66666666666663</v>
      </c>
      <c r="D381" s="46">
        <v>470</v>
      </c>
      <c r="E381" s="46">
        <v>448.33333333333331</v>
      </c>
      <c r="F381" s="46">
        <v>331.66666666666669</v>
      </c>
      <c r="G381" s="46">
        <v>433.33333333333331</v>
      </c>
      <c r="H381" s="46">
        <v>433.33333333333331</v>
      </c>
      <c r="I381" s="46">
        <v>303.33333333333331</v>
      </c>
    </row>
    <row r="382" spans="1:9" x14ac:dyDescent="0.25">
      <c r="A382" s="47">
        <f t="shared" si="17"/>
        <v>40652</v>
      </c>
      <c r="B382" s="46">
        <f t="shared" si="16"/>
        <v>5</v>
      </c>
      <c r="C382" s="46">
        <v>491.66666666666669</v>
      </c>
      <c r="D382" s="46">
        <v>451.66666666666669</v>
      </c>
      <c r="E382" s="46">
        <v>426.66666666666669</v>
      </c>
      <c r="F382" s="46">
        <v>308.33333333333331</v>
      </c>
      <c r="G382" s="46">
        <v>401.66666666666669</v>
      </c>
      <c r="H382" s="46">
        <v>401.66666666666669</v>
      </c>
      <c r="I382" s="46">
        <v>283.33333333333331</v>
      </c>
    </row>
    <row r="383" spans="1:9" x14ac:dyDescent="0.25">
      <c r="A383" s="47">
        <f t="shared" si="17"/>
        <v>40659</v>
      </c>
      <c r="B383" s="46">
        <f t="shared" si="16"/>
        <v>5</v>
      </c>
      <c r="C383" s="46">
        <v>505</v>
      </c>
      <c r="D383" s="46">
        <v>442</v>
      </c>
      <c r="E383" s="46">
        <v>430</v>
      </c>
      <c r="F383" s="46">
        <v>320</v>
      </c>
      <c r="G383" s="46">
        <v>400</v>
      </c>
      <c r="H383" s="46">
        <v>400</v>
      </c>
    </row>
    <row r="384" spans="1:9" x14ac:dyDescent="0.25">
      <c r="A384" s="47">
        <f t="shared" si="17"/>
        <v>40666</v>
      </c>
      <c r="B384" s="46">
        <f t="shared" si="16"/>
        <v>6</v>
      </c>
      <c r="C384" s="46">
        <v>542</v>
      </c>
      <c r="D384" s="46">
        <v>454</v>
      </c>
      <c r="E384" s="46">
        <v>458</v>
      </c>
      <c r="F384" s="46">
        <v>325</v>
      </c>
      <c r="G384" s="46">
        <v>417</v>
      </c>
      <c r="H384" s="46">
        <v>417</v>
      </c>
      <c r="I384" s="46">
        <v>325</v>
      </c>
    </row>
    <row r="385" spans="1:9" x14ac:dyDescent="0.25">
      <c r="A385" s="47">
        <f t="shared" si="17"/>
        <v>40673</v>
      </c>
      <c r="B385" s="46">
        <f t="shared" si="16"/>
        <v>6</v>
      </c>
      <c r="C385" s="46">
        <v>553</v>
      </c>
      <c r="D385" s="46">
        <v>467</v>
      </c>
      <c r="E385" s="46">
        <v>458</v>
      </c>
      <c r="F385" s="46">
        <v>347</v>
      </c>
      <c r="G385" s="46">
        <v>438</v>
      </c>
      <c r="H385" s="46">
        <v>438</v>
      </c>
      <c r="I385" s="46">
        <v>333</v>
      </c>
    </row>
    <row r="386" spans="1:9" x14ac:dyDescent="0.25">
      <c r="A386" s="47">
        <f t="shared" si="17"/>
        <v>40680</v>
      </c>
      <c r="B386" s="46">
        <f t="shared" si="16"/>
        <v>6</v>
      </c>
      <c r="C386" s="18">
        <v>550</v>
      </c>
      <c r="D386" s="18">
        <v>451.66666666666669</v>
      </c>
      <c r="E386" s="18">
        <v>451.66666666666669</v>
      </c>
      <c r="F386" s="18">
        <v>325</v>
      </c>
      <c r="G386" s="18">
        <v>445</v>
      </c>
      <c r="H386" s="18">
        <v>445</v>
      </c>
      <c r="I386" s="18">
        <v>305</v>
      </c>
    </row>
    <row r="387" spans="1:9" x14ac:dyDescent="0.25">
      <c r="A387" s="47">
        <f t="shared" si="17"/>
        <v>40687</v>
      </c>
      <c r="B387" s="46">
        <f t="shared" ref="B387:B450" si="18">IF(MONTH(A387) &lt;12, MONTH(A387)+1, MONTH(A387)-11)</f>
        <v>6</v>
      </c>
      <c r="C387" s="46">
        <v>527.5</v>
      </c>
      <c r="D387" s="46">
        <v>455</v>
      </c>
      <c r="E387" s="46">
        <v>450</v>
      </c>
      <c r="F387" s="46">
        <v>327.5</v>
      </c>
      <c r="G387" s="46">
        <v>437.5</v>
      </c>
      <c r="H387" s="46">
        <v>437.5</v>
      </c>
      <c r="I387" s="46">
        <v>312.5</v>
      </c>
    </row>
    <row r="388" spans="1:9" x14ac:dyDescent="0.25">
      <c r="A388" s="47">
        <f t="shared" si="17"/>
        <v>40694</v>
      </c>
      <c r="B388" s="46">
        <f t="shared" si="18"/>
        <v>6</v>
      </c>
      <c r="C388" s="46">
        <v>538</v>
      </c>
      <c r="D388" s="46">
        <v>468</v>
      </c>
      <c r="E388" s="46">
        <v>455</v>
      </c>
      <c r="F388" s="46">
        <v>355</v>
      </c>
      <c r="G388" s="46">
        <v>430</v>
      </c>
      <c r="H388" s="46">
        <v>430</v>
      </c>
      <c r="I388" s="46">
        <v>300</v>
      </c>
    </row>
    <row r="389" spans="1:9" x14ac:dyDescent="0.25">
      <c r="A389" s="47">
        <f t="shared" si="17"/>
        <v>40701</v>
      </c>
      <c r="B389" s="46">
        <f t="shared" si="18"/>
        <v>7</v>
      </c>
      <c r="C389" s="46">
        <v>542.5</v>
      </c>
      <c r="D389" s="46">
        <v>452.5</v>
      </c>
      <c r="E389" s="46">
        <v>442.5</v>
      </c>
      <c r="F389" s="46">
        <v>345</v>
      </c>
      <c r="G389" s="46">
        <v>412.5</v>
      </c>
      <c r="H389" s="46">
        <v>412.5</v>
      </c>
      <c r="I389" s="46">
        <v>330</v>
      </c>
    </row>
    <row r="390" spans="1:9" x14ac:dyDescent="0.25">
      <c r="A390" s="47">
        <f t="shared" si="17"/>
        <v>40708</v>
      </c>
      <c r="B390" s="46">
        <f t="shared" si="18"/>
        <v>7</v>
      </c>
      <c r="C390" s="46">
        <v>526.66666666666663</v>
      </c>
      <c r="D390" s="46">
        <v>445</v>
      </c>
      <c r="E390" s="46">
        <v>441.25</v>
      </c>
      <c r="F390" s="46">
        <v>335</v>
      </c>
      <c r="G390" s="46">
        <v>396.66666666666669</v>
      </c>
      <c r="H390" s="46">
        <v>396.66666666666669</v>
      </c>
      <c r="I390" s="46">
        <v>301.66666666666669</v>
      </c>
    </row>
    <row r="391" spans="1:9" x14ac:dyDescent="0.25">
      <c r="A391" s="47">
        <f t="shared" si="17"/>
        <v>40715</v>
      </c>
      <c r="B391" s="46">
        <f t="shared" si="18"/>
        <v>7</v>
      </c>
      <c r="C391" s="18">
        <v>535</v>
      </c>
      <c r="D391" s="18">
        <v>450</v>
      </c>
      <c r="E391" s="18">
        <v>430</v>
      </c>
      <c r="F391" s="18">
        <v>345</v>
      </c>
      <c r="G391" s="18">
        <v>400</v>
      </c>
      <c r="H391" s="18">
        <v>400</v>
      </c>
      <c r="I391" s="18">
        <v>325</v>
      </c>
    </row>
    <row r="392" spans="1:9" x14ac:dyDescent="0.25">
      <c r="A392" s="47">
        <f t="shared" si="17"/>
        <v>40722</v>
      </c>
      <c r="B392" s="46">
        <f t="shared" si="18"/>
        <v>7</v>
      </c>
      <c r="C392" s="46">
        <v>548.33333333333337</v>
      </c>
      <c r="D392" s="46">
        <v>455</v>
      </c>
      <c r="E392" s="46">
        <v>445</v>
      </c>
      <c r="F392" s="46">
        <v>338.33333333333331</v>
      </c>
      <c r="G392" s="46">
        <v>406.66666666666669</v>
      </c>
      <c r="H392" s="46">
        <v>406.66666666666669</v>
      </c>
      <c r="I392" s="46">
        <v>308.33333333333331</v>
      </c>
    </row>
    <row r="393" spans="1:9" x14ac:dyDescent="0.25">
      <c r="A393" s="47">
        <f t="shared" si="17"/>
        <v>40729</v>
      </c>
      <c r="B393" s="46">
        <f t="shared" si="18"/>
        <v>8</v>
      </c>
      <c r="C393" s="46">
        <v>541.66666666666663</v>
      </c>
      <c r="D393" s="46">
        <v>490</v>
      </c>
      <c r="E393" s="46">
        <v>483.33333333333331</v>
      </c>
      <c r="F393" s="46">
        <v>400</v>
      </c>
      <c r="G393" s="46">
        <v>475</v>
      </c>
      <c r="H393" s="46">
        <v>475</v>
      </c>
      <c r="I393" s="46">
        <v>391.66666666666669</v>
      </c>
    </row>
    <row r="394" spans="1:9" x14ac:dyDescent="0.25">
      <c r="A394" s="47">
        <f t="shared" si="17"/>
        <v>40736</v>
      </c>
      <c r="B394" s="46">
        <f t="shared" si="18"/>
        <v>8</v>
      </c>
      <c r="C394" s="46">
        <v>527.5</v>
      </c>
      <c r="D394" s="46">
        <v>471.66666666666669</v>
      </c>
      <c r="E394" s="46">
        <v>470</v>
      </c>
      <c r="F394" s="46">
        <v>387.5</v>
      </c>
      <c r="G394" s="46">
        <v>455</v>
      </c>
      <c r="H394" s="46">
        <v>455</v>
      </c>
      <c r="I394" s="46">
        <v>485</v>
      </c>
    </row>
    <row r="395" spans="1:9" x14ac:dyDescent="0.25">
      <c r="A395" s="47">
        <f t="shared" si="17"/>
        <v>40743</v>
      </c>
      <c r="B395" s="46">
        <f t="shared" si="18"/>
        <v>8</v>
      </c>
      <c r="C395" s="46">
        <v>515</v>
      </c>
      <c r="D395" s="46">
        <v>433.33333333333331</v>
      </c>
      <c r="E395" s="46">
        <v>433.33333333333331</v>
      </c>
      <c r="F395" s="46">
        <v>350</v>
      </c>
      <c r="G395" s="46">
        <v>402.5</v>
      </c>
      <c r="H395" s="46">
        <v>402.5</v>
      </c>
      <c r="I395" s="46">
        <v>330</v>
      </c>
    </row>
    <row r="396" spans="1:9" x14ac:dyDescent="0.25">
      <c r="A396" s="47">
        <f t="shared" si="17"/>
        <v>40750</v>
      </c>
      <c r="B396" s="46">
        <f t="shared" si="18"/>
        <v>8</v>
      </c>
      <c r="C396" s="46">
        <v>500</v>
      </c>
      <c r="D396" s="46">
        <v>445</v>
      </c>
      <c r="E396" s="46">
        <v>440</v>
      </c>
      <c r="F396" s="46">
        <v>387.5</v>
      </c>
      <c r="G396" s="46">
        <v>425</v>
      </c>
      <c r="H396" s="46">
        <v>425</v>
      </c>
      <c r="I396" s="46">
        <v>350</v>
      </c>
    </row>
    <row r="397" spans="1:9" x14ac:dyDescent="0.25">
      <c r="A397" s="47">
        <f t="shared" si="17"/>
        <v>40757</v>
      </c>
      <c r="B397" s="46">
        <f t="shared" si="18"/>
        <v>9</v>
      </c>
      <c r="C397" s="46">
        <v>445</v>
      </c>
      <c r="D397" s="46">
        <v>426.66666666666669</v>
      </c>
      <c r="E397" s="46">
        <v>420</v>
      </c>
      <c r="F397" s="46">
        <v>358.33333333333331</v>
      </c>
      <c r="G397" s="46">
        <v>421.66666666666669</v>
      </c>
      <c r="H397" s="46">
        <v>421.66666666666669</v>
      </c>
      <c r="I397" s="46">
        <v>328.33333333333331</v>
      </c>
    </row>
    <row r="398" spans="1:9" x14ac:dyDescent="0.25">
      <c r="A398" s="47">
        <f t="shared" si="17"/>
        <v>40764</v>
      </c>
      <c r="B398" s="46">
        <f t="shared" si="18"/>
        <v>9</v>
      </c>
      <c r="C398" s="46">
        <v>533.33333333333337</v>
      </c>
      <c r="D398" s="46">
        <v>541.66666666666663</v>
      </c>
      <c r="E398" s="46">
        <v>550</v>
      </c>
      <c r="F398" s="46">
        <v>450</v>
      </c>
      <c r="G398" s="46">
        <v>538.33333333333337</v>
      </c>
      <c r="H398" s="46">
        <v>538.33333333333337</v>
      </c>
      <c r="I398" s="46">
        <v>423.33333333333331</v>
      </c>
    </row>
    <row r="399" spans="1:9" x14ac:dyDescent="0.25">
      <c r="A399" s="47">
        <f t="shared" si="17"/>
        <v>40771</v>
      </c>
      <c r="B399" s="46">
        <f t="shared" si="18"/>
        <v>9</v>
      </c>
      <c r="C399" s="46">
        <v>600</v>
      </c>
      <c r="D399" s="46">
        <v>575</v>
      </c>
      <c r="E399" s="46">
        <v>568.75</v>
      </c>
      <c r="F399" s="46">
        <v>526.66666666666663</v>
      </c>
      <c r="G399" s="46">
        <v>583.33333333333337</v>
      </c>
      <c r="H399" s="46">
        <v>583.33333333333337</v>
      </c>
      <c r="I399" s="46">
        <v>513.33333333333337</v>
      </c>
    </row>
    <row r="400" spans="1:9" x14ac:dyDescent="0.25">
      <c r="A400" s="47">
        <f t="shared" si="17"/>
        <v>40778</v>
      </c>
      <c r="B400" s="46">
        <f t="shared" si="18"/>
        <v>9</v>
      </c>
      <c r="C400" s="46">
        <v>588.33333333333337</v>
      </c>
      <c r="D400" s="46">
        <v>585</v>
      </c>
      <c r="E400" s="46">
        <v>568.33333333333337</v>
      </c>
      <c r="F400" s="46">
        <v>508.33333333333331</v>
      </c>
      <c r="G400" s="46">
        <v>580</v>
      </c>
      <c r="H400" s="46">
        <v>580</v>
      </c>
      <c r="I400" s="46">
        <v>503.33333333333331</v>
      </c>
    </row>
    <row r="401" spans="1:9" x14ac:dyDescent="0.25">
      <c r="A401" s="47">
        <f t="shared" si="17"/>
        <v>40785</v>
      </c>
      <c r="B401" s="46">
        <f t="shared" si="18"/>
        <v>9</v>
      </c>
      <c r="C401" s="46">
        <v>558.33333333333337</v>
      </c>
      <c r="D401" s="46">
        <v>476.66666666666669</v>
      </c>
      <c r="E401" s="46">
        <v>538.33333333333337</v>
      </c>
      <c r="F401" s="46">
        <v>501.66666666666669</v>
      </c>
      <c r="G401" s="46">
        <v>558.33333333333337</v>
      </c>
      <c r="H401" s="46">
        <v>558.33333333333337</v>
      </c>
      <c r="I401" s="46">
        <v>473.33333333333331</v>
      </c>
    </row>
    <row r="402" spans="1:9" x14ac:dyDescent="0.25">
      <c r="A402" s="47">
        <f t="shared" si="17"/>
        <v>40792</v>
      </c>
      <c r="B402" s="46">
        <f t="shared" si="18"/>
        <v>10</v>
      </c>
      <c r="C402" s="46">
        <v>620</v>
      </c>
      <c r="D402" s="46">
        <v>587.5</v>
      </c>
      <c r="E402" s="46">
        <v>577.5</v>
      </c>
      <c r="F402" s="46">
        <v>520</v>
      </c>
      <c r="G402" s="46">
        <v>575</v>
      </c>
      <c r="H402" s="46">
        <v>575</v>
      </c>
      <c r="I402" s="46">
        <v>500</v>
      </c>
    </row>
    <row r="403" spans="1:9" x14ac:dyDescent="0.25">
      <c r="A403" s="47">
        <f t="shared" si="17"/>
        <v>40799</v>
      </c>
      <c r="B403" s="46">
        <f t="shared" si="18"/>
        <v>10</v>
      </c>
      <c r="C403" s="46">
        <v>485</v>
      </c>
      <c r="D403" s="46">
        <v>477.5</v>
      </c>
      <c r="E403" s="46">
        <v>475</v>
      </c>
      <c r="F403" s="46">
        <v>400</v>
      </c>
      <c r="G403" s="46">
        <v>477.5</v>
      </c>
      <c r="H403" s="46">
        <v>477.5</v>
      </c>
      <c r="I403" s="46">
        <v>395</v>
      </c>
    </row>
    <row r="404" spans="1:9" x14ac:dyDescent="0.25">
      <c r="A404" s="47">
        <f t="shared" si="17"/>
        <v>40806</v>
      </c>
      <c r="B404" s="46">
        <f t="shared" si="18"/>
        <v>10</v>
      </c>
      <c r="C404" s="18">
        <v>590</v>
      </c>
      <c r="D404" s="18">
        <v>571.66666666666663</v>
      </c>
      <c r="E404" s="18">
        <v>566.66666666666663</v>
      </c>
      <c r="F404" s="18">
        <v>480</v>
      </c>
      <c r="G404" s="18">
        <v>580</v>
      </c>
      <c r="H404" s="18">
        <v>580</v>
      </c>
      <c r="I404" s="18">
        <v>455</v>
      </c>
    </row>
    <row r="405" spans="1:9" x14ac:dyDescent="0.25">
      <c r="A405" s="47">
        <f t="shared" si="17"/>
        <v>40813</v>
      </c>
      <c r="B405" s="46">
        <f t="shared" si="18"/>
        <v>10</v>
      </c>
      <c r="C405" s="18">
        <v>583.33333333333337</v>
      </c>
      <c r="D405" s="18">
        <v>585</v>
      </c>
      <c r="E405" s="18">
        <v>585</v>
      </c>
      <c r="F405" s="18">
        <v>491.66666666666669</v>
      </c>
      <c r="G405" s="18">
        <v>586.66666666666663</v>
      </c>
      <c r="H405" s="18">
        <v>586.66666666666663</v>
      </c>
      <c r="I405" s="18">
        <v>475</v>
      </c>
    </row>
    <row r="406" spans="1:9" x14ac:dyDescent="0.25">
      <c r="A406" s="47">
        <f t="shared" si="17"/>
        <v>40820</v>
      </c>
      <c r="B406" s="46">
        <f t="shared" si="18"/>
        <v>11</v>
      </c>
      <c r="C406" s="18">
        <v>541.66666666666663</v>
      </c>
      <c r="D406" s="18">
        <v>466.66666666666669</v>
      </c>
      <c r="E406" s="18">
        <v>455</v>
      </c>
      <c r="F406" s="18">
        <v>388.33333333333331</v>
      </c>
      <c r="G406" s="18">
        <v>486.66666666666669</v>
      </c>
      <c r="H406" s="18">
        <v>486.66666666666669</v>
      </c>
      <c r="I406" s="18">
        <v>365</v>
      </c>
    </row>
    <row r="407" spans="1:9" x14ac:dyDescent="0.25">
      <c r="A407" s="47">
        <f t="shared" si="17"/>
        <v>40827</v>
      </c>
      <c r="B407" s="46">
        <f t="shared" si="18"/>
        <v>11</v>
      </c>
      <c r="C407" s="18">
        <v>500</v>
      </c>
      <c r="D407" s="18">
        <v>452.5</v>
      </c>
      <c r="E407" s="18">
        <v>450</v>
      </c>
      <c r="F407" s="18">
        <v>378.75</v>
      </c>
      <c r="G407" s="18">
        <v>480</v>
      </c>
      <c r="H407" s="18">
        <v>480</v>
      </c>
      <c r="I407" s="18">
        <v>357.5</v>
      </c>
    </row>
    <row r="408" spans="1:9" x14ac:dyDescent="0.25">
      <c r="A408" s="47">
        <f t="shared" si="17"/>
        <v>40834</v>
      </c>
      <c r="B408" s="46">
        <f t="shared" si="18"/>
        <v>11</v>
      </c>
      <c r="C408" s="18">
        <v>480</v>
      </c>
      <c r="D408" s="18">
        <v>430</v>
      </c>
      <c r="E408" s="18">
        <v>422</v>
      </c>
      <c r="F408" s="18">
        <v>353</v>
      </c>
      <c r="G408" s="18">
        <v>462</v>
      </c>
      <c r="H408" s="18">
        <v>462</v>
      </c>
      <c r="I408" s="18">
        <v>337</v>
      </c>
    </row>
    <row r="409" spans="1:9" x14ac:dyDescent="0.25">
      <c r="A409" s="47">
        <f t="shared" si="17"/>
        <v>40841</v>
      </c>
      <c r="B409" s="46">
        <f t="shared" si="18"/>
        <v>11</v>
      </c>
      <c r="C409" s="18">
        <v>485</v>
      </c>
      <c r="D409" s="18">
        <v>443.33333333333331</v>
      </c>
      <c r="E409" s="18">
        <v>438.33333333333331</v>
      </c>
      <c r="F409" s="18">
        <v>353.33333333333331</v>
      </c>
      <c r="G409" s="18">
        <v>421.66666666666669</v>
      </c>
      <c r="H409" s="18">
        <v>421.66666666666669</v>
      </c>
      <c r="I409" s="18">
        <v>308.33333333333331</v>
      </c>
    </row>
    <row r="410" spans="1:9" x14ac:dyDescent="0.25">
      <c r="A410" s="47">
        <f t="shared" si="17"/>
        <v>40848</v>
      </c>
      <c r="B410" s="46">
        <f t="shared" si="18"/>
        <v>12</v>
      </c>
      <c r="E410" s="46">
        <v>438</v>
      </c>
      <c r="F410" s="46">
        <v>335</v>
      </c>
      <c r="G410" s="46">
        <v>405</v>
      </c>
      <c r="H410" s="46">
        <v>405</v>
      </c>
      <c r="I410" s="46">
        <v>307</v>
      </c>
    </row>
    <row r="411" spans="1:9" x14ac:dyDescent="0.25">
      <c r="A411" s="47">
        <f t="shared" si="17"/>
        <v>40855</v>
      </c>
      <c r="B411" s="46">
        <f t="shared" si="18"/>
        <v>12</v>
      </c>
      <c r="E411" s="46">
        <v>438.33333333333331</v>
      </c>
      <c r="F411" s="46">
        <v>330</v>
      </c>
      <c r="G411" s="46">
        <v>411.66666666666669</v>
      </c>
      <c r="H411" s="46">
        <v>411.66666666666669</v>
      </c>
      <c r="I411" s="46">
        <v>300</v>
      </c>
    </row>
    <row r="412" spans="1:9" x14ac:dyDescent="0.25">
      <c r="A412" s="47">
        <f t="shared" si="17"/>
        <v>40862</v>
      </c>
      <c r="B412" s="46">
        <f t="shared" si="18"/>
        <v>12</v>
      </c>
      <c r="E412" s="18">
        <v>435</v>
      </c>
      <c r="F412" s="18">
        <v>325</v>
      </c>
      <c r="G412" s="18">
        <v>402</v>
      </c>
      <c r="H412" s="18">
        <v>402</v>
      </c>
      <c r="I412" s="18">
        <v>297</v>
      </c>
    </row>
    <row r="413" spans="1:9" x14ac:dyDescent="0.25">
      <c r="A413" s="47">
        <f t="shared" si="17"/>
        <v>40869</v>
      </c>
      <c r="B413" s="46">
        <f t="shared" si="18"/>
        <v>12</v>
      </c>
      <c r="E413" s="46">
        <v>425</v>
      </c>
      <c r="F413" s="46">
        <v>300</v>
      </c>
      <c r="G413" s="46">
        <v>395</v>
      </c>
      <c r="H413" s="46">
        <v>395</v>
      </c>
      <c r="I413" s="46">
        <v>275</v>
      </c>
    </row>
    <row r="414" spans="1:9" x14ac:dyDescent="0.25">
      <c r="A414" s="47">
        <f t="shared" si="17"/>
        <v>40876</v>
      </c>
      <c r="B414" s="46">
        <f t="shared" si="18"/>
        <v>12</v>
      </c>
      <c r="E414" s="18">
        <v>400</v>
      </c>
      <c r="F414" s="18">
        <v>295</v>
      </c>
      <c r="G414" s="18">
        <v>385</v>
      </c>
      <c r="H414" s="18">
        <v>385</v>
      </c>
      <c r="I414" s="18">
        <v>270</v>
      </c>
    </row>
    <row r="415" spans="1:9" x14ac:dyDescent="0.25">
      <c r="A415" s="47">
        <f t="shared" si="17"/>
        <v>40883</v>
      </c>
      <c r="B415" s="46">
        <f t="shared" si="18"/>
        <v>1</v>
      </c>
      <c r="E415" s="18">
        <v>428</v>
      </c>
      <c r="F415" s="18">
        <v>302</v>
      </c>
      <c r="G415" s="18">
        <v>380</v>
      </c>
      <c r="H415" s="18">
        <v>380</v>
      </c>
      <c r="I415" s="18">
        <v>303</v>
      </c>
    </row>
    <row r="416" spans="1:9" x14ac:dyDescent="0.25">
      <c r="A416" s="47">
        <f t="shared" si="17"/>
        <v>40890</v>
      </c>
      <c r="B416" s="46">
        <f t="shared" si="18"/>
        <v>1</v>
      </c>
      <c r="E416" s="18">
        <v>415</v>
      </c>
      <c r="F416" s="18">
        <v>287</v>
      </c>
      <c r="G416" s="18">
        <v>367</v>
      </c>
      <c r="H416" s="18">
        <v>367</v>
      </c>
      <c r="I416" s="18">
        <v>265</v>
      </c>
    </row>
    <row r="417" spans="1:9" x14ac:dyDescent="0.25">
      <c r="A417" s="47">
        <f t="shared" si="17"/>
        <v>40897</v>
      </c>
      <c r="B417" s="46">
        <f t="shared" si="18"/>
        <v>1</v>
      </c>
      <c r="E417" s="46">
        <v>375</v>
      </c>
      <c r="F417" s="46">
        <v>278</v>
      </c>
      <c r="G417" s="46">
        <v>358</v>
      </c>
      <c r="H417" s="46">
        <v>358</v>
      </c>
      <c r="I417" s="46">
        <v>243</v>
      </c>
    </row>
    <row r="418" spans="1:9" x14ac:dyDescent="0.25">
      <c r="A418" s="47">
        <f t="shared" si="17"/>
        <v>40904</v>
      </c>
      <c r="B418" s="46">
        <f t="shared" si="18"/>
        <v>1</v>
      </c>
      <c r="E418" s="46">
        <v>355</v>
      </c>
      <c r="F418" s="46">
        <v>250</v>
      </c>
      <c r="G418" s="46">
        <v>335</v>
      </c>
      <c r="H418" s="46">
        <v>335</v>
      </c>
      <c r="I418" s="46">
        <v>235</v>
      </c>
    </row>
    <row r="419" spans="1:9" x14ac:dyDescent="0.25">
      <c r="A419" s="47">
        <f t="shared" si="17"/>
        <v>40911</v>
      </c>
      <c r="B419" s="46">
        <f t="shared" si="18"/>
        <v>2</v>
      </c>
      <c r="E419" s="18">
        <v>370</v>
      </c>
      <c r="F419" s="18">
        <v>266.66666666666669</v>
      </c>
      <c r="G419" s="18">
        <v>345</v>
      </c>
      <c r="H419" s="18">
        <v>345</v>
      </c>
      <c r="I419" s="18">
        <v>240</v>
      </c>
    </row>
    <row r="420" spans="1:9" x14ac:dyDescent="0.25">
      <c r="A420" s="47">
        <f t="shared" si="17"/>
        <v>40918</v>
      </c>
      <c r="B420" s="46">
        <f t="shared" si="18"/>
        <v>2</v>
      </c>
      <c r="E420" s="18">
        <v>370</v>
      </c>
      <c r="F420" s="18">
        <v>276.66666666666669</v>
      </c>
      <c r="G420" s="18">
        <v>350</v>
      </c>
      <c r="H420" s="18">
        <v>350</v>
      </c>
      <c r="I420" s="18">
        <v>236.66666666666666</v>
      </c>
    </row>
    <row r="421" spans="1:9" x14ac:dyDescent="0.25">
      <c r="A421" s="47">
        <f t="shared" si="17"/>
        <v>40925</v>
      </c>
      <c r="B421" s="46">
        <f t="shared" si="18"/>
        <v>2</v>
      </c>
      <c r="E421" s="46">
        <v>365</v>
      </c>
      <c r="F421" s="46">
        <v>293.33333333333331</v>
      </c>
      <c r="G421" s="46">
        <v>340</v>
      </c>
      <c r="H421" s="46">
        <v>340</v>
      </c>
      <c r="I421" s="46">
        <v>240</v>
      </c>
    </row>
    <row r="422" spans="1:9" x14ac:dyDescent="0.25">
      <c r="A422" s="47">
        <f t="shared" si="17"/>
        <v>40932</v>
      </c>
      <c r="B422" s="46">
        <f t="shared" si="18"/>
        <v>2</v>
      </c>
      <c r="E422" s="46">
        <v>380</v>
      </c>
      <c r="F422" s="46">
        <v>307</v>
      </c>
      <c r="G422" s="46">
        <v>342</v>
      </c>
      <c r="H422" s="46">
        <v>342</v>
      </c>
      <c r="I422" s="46">
        <v>237</v>
      </c>
    </row>
    <row r="423" spans="1:9" x14ac:dyDescent="0.25">
      <c r="A423" s="47">
        <f t="shared" si="17"/>
        <v>40939</v>
      </c>
      <c r="B423" s="46">
        <f t="shared" si="18"/>
        <v>2</v>
      </c>
      <c r="E423" s="46">
        <v>430</v>
      </c>
      <c r="F423" s="46">
        <v>337</v>
      </c>
      <c r="G423" s="46">
        <v>372</v>
      </c>
      <c r="H423" s="46">
        <v>372</v>
      </c>
      <c r="I423" s="46">
        <v>265</v>
      </c>
    </row>
    <row r="424" spans="1:9" x14ac:dyDescent="0.25">
      <c r="A424" s="47">
        <f t="shared" si="17"/>
        <v>40946</v>
      </c>
      <c r="B424" s="46">
        <f t="shared" si="18"/>
        <v>3</v>
      </c>
      <c r="D424" s="75">
        <v>390</v>
      </c>
      <c r="E424" s="75">
        <v>382.5</v>
      </c>
      <c r="F424" s="75">
        <v>290</v>
      </c>
      <c r="G424" s="75">
        <v>347.5</v>
      </c>
      <c r="H424" s="75">
        <v>347.5</v>
      </c>
      <c r="I424" s="75">
        <v>247.5</v>
      </c>
    </row>
    <row r="425" spans="1:9" x14ac:dyDescent="0.25">
      <c r="A425" s="47">
        <f t="shared" si="17"/>
        <v>40953</v>
      </c>
      <c r="B425" s="46">
        <f t="shared" si="18"/>
        <v>3</v>
      </c>
      <c r="D425" s="75">
        <v>408.33333333333331</v>
      </c>
      <c r="E425" s="75">
        <v>398.33333333333331</v>
      </c>
      <c r="F425" s="75">
        <v>305</v>
      </c>
      <c r="G425" s="75">
        <v>348.33333333333331</v>
      </c>
      <c r="H425" s="75">
        <v>348.33333333333331</v>
      </c>
      <c r="I425" s="75">
        <v>253</v>
      </c>
    </row>
    <row r="426" spans="1:9" x14ac:dyDescent="0.25">
      <c r="A426" s="47">
        <f t="shared" si="17"/>
        <v>40960</v>
      </c>
      <c r="B426" s="46">
        <f t="shared" si="18"/>
        <v>3</v>
      </c>
      <c r="D426" s="46">
        <v>422</v>
      </c>
      <c r="E426" s="46">
        <v>395</v>
      </c>
      <c r="F426" s="46">
        <v>287</v>
      </c>
      <c r="G426" s="46">
        <v>333</v>
      </c>
      <c r="H426" s="46">
        <v>333</v>
      </c>
      <c r="I426" s="46">
        <v>253</v>
      </c>
    </row>
    <row r="427" spans="1:9" x14ac:dyDescent="0.25">
      <c r="A427" s="47">
        <f t="shared" si="17"/>
        <v>40967</v>
      </c>
      <c r="B427" s="46">
        <f t="shared" si="18"/>
        <v>3</v>
      </c>
      <c r="D427" s="46">
        <v>407</v>
      </c>
      <c r="E427" s="46">
        <v>382</v>
      </c>
      <c r="F427" s="46">
        <v>282</v>
      </c>
      <c r="G427" s="46">
        <v>342</v>
      </c>
      <c r="H427" s="46">
        <v>3342</v>
      </c>
      <c r="I427" s="46">
        <v>243</v>
      </c>
    </row>
    <row r="428" spans="1:9" x14ac:dyDescent="0.25">
      <c r="A428" s="47">
        <f t="shared" si="17"/>
        <v>40974</v>
      </c>
      <c r="B428" s="46">
        <f t="shared" si="18"/>
        <v>4</v>
      </c>
      <c r="C428" s="46">
        <v>427</v>
      </c>
      <c r="D428" s="46">
        <v>382</v>
      </c>
      <c r="E428" s="46">
        <v>350</v>
      </c>
      <c r="F428" s="46">
        <v>258</v>
      </c>
      <c r="G428" s="46">
        <v>335</v>
      </c>
      <c r="H428" s="46">
        <v>335</v>
      </c>
      <c r="I428" s="46">
        <v>232</v>
      </c>
    </row>
    <row r="429" spans="1:9" x14ac:dyDescent="0.25">
      <c r="A429" s="47">
        <f t="shared" si="17"/>
        <v>40981</v>
      </c>
      <c r="B429" s="46">
        <f t="shared" si="18"/>
        <v>4</v>
      </c>
      <c r="C429" s="46">
        <v>433</v>
      </c>
      <c r="D429" s="46">
        <v>378</v>
      </c>
      <c r="E429" s="46">
        <v>355</v>
      </c>
      <c r="F429" s="46">
        <v>257</v>
      </c>
      <c r="G429" s="46">
        <v>327</v>
      </c>
      <c r="H429" s="46">
        <v>327</v>
      </c>
      <c r="I429" s="46">
        <v>230</v>
      </c>
    </row>
    <row r="430" spans="1:9" x14ac:dyDescent="0.25">
      <c r="A430" s="47">
        <f t="shared" si="17"/>
        <v>40988</v>
      </c>
      <c r="B430" s="46">
        <f t="shared" si="18"/>
        <v>4</v>
      </c>
      <c r="C430" s="46">
        <v>435</v>
      </c>
      <c r="D430" s="46">
        <v>377</v>
      </c>
      <c r="E430" s="46">
        <v>358</v>
      </c>
      <c r="F430" s="46">
        <v>258</v>
      </c>
      <c r="G430" s="46">
        <v>317</v>
      </c>
      <c r="H430" s="46">
        <v>317</v>
      </c>
      <c r="I430" s="46">
        <v>223</v>
      </c>
    </row>
    <row r="431" spans="1:9" x14ac:dyDescent="0.25">
      <c r="A431" s="47">
        <f t="shared" si="17"/>
        <v>40995</v>
      </c>
      <c r="B431" s="46">
        <f t="shared" si="18"/>
        <v>4</v>
      </c>
      <c r="C431" s="46">
        <v>425</v>
      </c>
      <c r="D431" s="46">
        <v>367.5</v>
      </c>
      <c r="E431" s="46">
        <v>340</v>
      </c>
      <c r="F431" s="46">
        <v>250</v>
      </c>
      <c r="G431" s="46">
        <v>305</v>
      </c>
      <c r="H431" s="46">
        <v>305</v>
      </c>
      <c r="I431" s="46">
        <v>222.5</v>
      </c>
    </row>
    <row r="432" spans="1:9" x14ac:dyDescent="0.25">
      <c r="A432" s="47">
        <f t="shared" si="17"/>
        <v>41002</v>
      </c>
      <c r="B432" s="46">
        <f t="shared" si="18"/>
        <v>5</v>
      </c>
      <c r="C432" s="46">
        <v>427</v>
      </c>
      <c r="D432" s="46">
        <v>368</v>
      </c>
      <c r="E432" s="46">
        <v>333</v>
      </c>
      <c r="F432" s="46">
        <v>247</v>
      </c>
      <c r="G432" s="46">
        <v>292</v>
      </c>
      <c r="H432" s="46">
        <v>292</v>
      </c>
      <c r="I432" s="46">
        <v>218</v>
      </c>
    </row>
    <row r="433" spans="1:9" x14ac:dyDescent="0.25">
      <c r="A433" s="47">
        <f t="shared" si="17"/>
        <v>41009</v>
      </c>
      <c r="B433" s="46">
        <f t="shared" si="18"/>
        <v>5</v>
      </c>
      <c r="C433" s="46">
        <v>427.5</v>
      </c>
      <c r="D433" s="46">
        <v>360</v>
      </c>
      <c r="E433" s="46">
        <v>325</v>
      </c>
      <c r="F433" s="46">
        <v>237.5</v>
      </c>
      <c r="G433" s="46">
        <v>290</v>
      </c>
      <c r="H433" s="46">
        <v>290</v>
      </c>
      <c r="I433" s="46">
        <v>212.5</v>
      </c>
    </row>
    <row r="434" spans="1:9" x14ac:dyDescent="0.25">
      <c r="A434" s="47">
        <f t="shared" si="17"/>
        <v>41016</v>
      </c>
      <c r="B434" s="46">
        <f t="shared" si="18"/>
        <v>5</v>
      </c>
      <c r="C434" s="46">
        <v>423</v>
      </c>
      <c r="D434" s="46">
        <v>353</v>
      </c>
      <c r="E434" s="46">
        <v>330</v>
      </c>
      <c r="F434" s="46">
        <v>243</v>
      </c>
      <c r="G434" s="46">
        <v>283</v>
      </c>
      <c r="H434" s="46">
        <v>283</v>
      </c>
      <c r="I434" s="46">
        <v>215</v>
      </c>
    </row>
    <row r="435" spans="1:9" x14ac:dyDescent="0.25">
      <c r="A435" s="47">
        <f t="shared" si="17"/>
        <v>41023</v>
      </c>
      <c r="B435" s="46">
        <f t="shared" si="18"/>
        <v>5</v>
      </c>
      <c r="C435" s="46">
        <v>425</v>
      </c>
      <c r="D435" s="46">
        <v>351.66666666666669</v>
      </c>
      <c r="E435" s="46">
        <v>323.33333333333331</v>
      </c>
      <c r="F435" s="46">
        <v>235</v>
      </c>
      <c r="G435" s="46">
        <v>283.33333333333331</v>
      </c>
      <c r="H435" s="46">
        <v>283.33333333333331</v>
      </c>
      <c r="I435" s="46">
        <v>210</v>
      </c>
    </row>
    <row r="436" spans="1:9" x14ac:dyDescent="0.25">
      <c r="A436" s="47">
        <f t="shared" si="17"/>
        <v>41030</v>
      </c>
      <c r="B436" s="46">
        <f t="shared" si="18"/>
        <v>6</v>
      </c>
      <c r="C436" s="46">
        <v>432</v>
      </c>
      <c r="D436" s="46">
        <v>363</v>
      </c>
      <c r="E436" s="46">
        <v>348</v>
      </c>
      <c r="F436" s="46">
        <v>250</v>
      </c>
      <c r="G436" s="46">
        <v>297</v>
      </c>
      <c r="H436" s="46">
        <v>297</v>
      </c>
      <c r="I436" s="46">
        <v>228</v>
      </c>
    </row>
    <row r="437" spans="1:9" x14ac:dyDescent="0.25">
      <c r="A437" s="47">
        <f t="shared" si="17"/>
        <v>41037</v>
      </c>
      <c r="B437" s="46">
        <f t="shared" si="18"/>
        <v>6</v>
      </c>
      <c r="C437" s="46">
        <v>443</v>
      </c>
      <c r="D437" s="46">
        <v>372</v>
      </c>
      <c r="E437" s="46">
        <v>353</v>
      </c>
      <c r="F437" s="46">
        <v>258</v>
      </c>
      <c r="G437" s="46">
        <v>292</v>
      </c>
      <c r="H437" s="46">
        <v>292</v>
      </c>
      <c r="I437" s="46">
        <v>225</v>
      </c>
    </row>
    <row r="438" spans="1:9" x14ac:dyDescent="0.25">
      <c r="A438" s="47">
        <f t="shared" si="17"/>
        <v>41044</v>
      </c>
      <c r="B438" s="46">
        <f t="shared" si="18"/>
        <v>6</v>
      </c>
      <c r="C438" s="18">
        <v>438.33333333333331</v>
      </c>
      <c r="D438" s="18">
        <v>366.66666666666669</v>
      </c>
      <c r="E438" s="18">
        <v>348.33333333333331</v>
      </c>
      <c r="F438" s="75">
        <v>253.33333333333334</v>
      </c>
      <c r="G438" s="18">
        <v>276.66666666666669</v>
      </c>
      <c r="H438" s="18">
        <v>276.66666666666669</v>
      </c>
      <c r="I438" s="18">
        <v>223.33333333333334</v>
      </c>
    </row>
    <row r="439" spans="1:9" x14ac:dyDescent="0.25">
      <c r="A439" s="47">
        <f t="shared" si="17"/>
        <v>41051</v>
      </c>
      <c r="B439" s="46">
        <f t="shared" si="18"/>
        <v>6</v>
      </c>
      <c r="C439" s="46">
        <v>423</v>
      </c>
      <c r="D439" s="46">
        <v>353</v>
      </c>
      <c r="E439" s="46">
        <v>330</v>
      </c>
      <c r="F439" s="46">
        <v>240</v>
      </c>
      <c r="G439" s="46">
        <v>278</v>
      </c>
      <c r="H439" s="46">
        <v>278</v>
      </c>
      <c r="I439" s="46">
        <v>215</v>
      </c>
    </row>
    <row r="440" spans="1:9" x14ac:dyDescent="0.25">
      <c r="A440" s="47">
        <f t="shared" si="17"/>
        <v>41058</v>
      </c>
      <c r="B440" s="46">
        <f t="shared" si="18"/>
        <v>6</v>
      </c>
      <c r="C440" s="46">
        <v>422.5</v>
      </c>
      <c r="D440" s="46">
        <v>355</v>
      </c>
      <c r="E440" s="46">
        <v>432.5</v>
      </c>
      <c r="F440" s="46">
        <v>242.5</v>
      </c>
      <c r="G440" s="46">
        <v>280</v>
      </c>
      <c r="H440" s="46">
        <v>280</v>
      </c>
      <c r="I440" s="46">
        <v>212.5</v>
      </c>
    </row>
    <row r="441" spans="1:9" x14ac:dyDescent="0.25">
      <c r="A441" s="47">
        <f t="shared" si="17"/>
        <v>41065</v>
      </c>
      <c r="B441" s="46">
        <f t="shared" si="18"/>
        <v>7</v>
      </c>
      <c r="C441" s="18">
        <v>412.5</v>
      </c>
      <c r="D441" s="18">
        <v>335</v>
      </c>
      <c r="E441" s="18">
        <v>315</v>
      </c>
      <c r="F441" s="18">
        <v>240</v>
      </c>
      <c r="G441" s="18">
        <v>275</v>
      </c>
      <c r="H441" s="18">
        <v>275</v>
      </c>
      <c r="I441" s="18">
        <v>216.25</v>
      </c>
    </row>
    <row r="442" spans="1:9" x14ac:dyDescent="0.25">
      <c r="A442" s="47">
        <f t="shared" si="17"/>
        <v>41072</v>
      </c>
      <c r="B442" s="46">
        <f t="shared" si="18"/>
        <v>7</v>
      </c>
      <c r="C442" s="46">
        <v>407.5</v>
      </c>
      <c r="D442" s="46">
        <v>335</v>
      </c>
      <c r="E442" s="46">
        <v>307.5</v>
      </c>
      <c r="F442" s="46">
        <v>235</v>
      </c>
      <c r="G442" s="46">
        <v>283.75</v>
      </c>
      <c r="H442" s="46">
        <v>283.75</v>
      </c>
      <c r="I442" s="46">
        <v>217.5</v>
      </c>
    </row>
    <row r="443" spans="1:9" x14ac:dyDescent="0.25">
      <c r="A443" s="47">
        <f t="shared" si="17"/>
        <v>41079</v>
      </c>
      <c r="B443" s="46">
        <f t="shared" si="18"/>
        <v>7</v>
      </c>
      <c r="C443" s="46">
        <v>385</v>
      </c>
      <c r="D443" s="46">
        <v>312.5</v>
      </c>
      <c r="E443" s="46">
        <v>295</v>
      </c>
      <c r="F443" s="46">
        <v>250</v>
      </c>
      <c r="G443" s="46">
        <v>275</v>
      </c>
      <c r="H443" s="46">
        <v>275</v>
      </c>
      <c r="I443" s="46">
        <v>225</v>
      </c>
    </row>
    <row r="444" spans="1:9" x14ac:dyDescent="0.25">
      <c r="A444" s="47">
        <f t="shared" si="17"/>
        <v>41086</v>
      </c>
      <c r="B444" s="46">
        <f t="shared" si="18"/>
        <v>7</v>
      </c>
      <c r="C444" s="46">
        <v>385</v>
      </c>
      <c r="D444" s="46">
        <v>303.33333333333331</v>
      </c>
      <c r="E444" s="46">
        <v>296.66666666666669</v>
      </c>
      <c r="F444" s="46">
        <v>250</v>
      </c>
      <c r="G444" s="46">
        <v>268.33333333333331</v>
      </c>
      <c r="H444" s="46">
        <v>268.33333333333331</v>
      </c>
      <c r="I444" s="46">
        <v>226.66666666666666</v>
      </c>
    </row>
    <row r="445" spans="1:9" x14ac:dyDescent="0.25">
      <c r="A445" s="47">
        <f t="shared" si="17"/>
        <v>41093</v>
      </c>
      <c r="B445" s="46">
        <f t="shared" si="18"/>
        <v>8</v>
      </c>
      <c r="C445" s="46">
        <v>425</v>
      </c>
      <c r="D445" s="46">
        <v>373</v>
      </c>
      <c r="E445" s="46">
        <v>360</v>
      </c>
      <c r="F445" s="46">
        <v>350</v>
      </c>
      <c r="G445" s="46">
        <v>348</v>
      </c>
      <c r="H445" s="46">
        <v>348</v>
      </c>
      <c r="I445" s="46">
        <v>325</v>
      </c>
    </row>
    <row r="446" spans="1:9" x14ac:dyDescent="0.25">
      <c r="A446" s="47">
        <f t="shared" si="17"/>
        <v>41100</v>
      </c>
      <c r="B446" s="46">
        <f t="shared" si="18"/>
        <v>8</v>
      </c>
      <c r="C446" s="46">
        <v>470</v>
      </c>
      <c r="D446" s="46">
        <v>396.66666666666669</v>
      </c>
      <c r="E446" s="46">
        <v>405</v>
      </c>
      <c r="F446" s="46">
        <v>350</v>
      </c>
      <c r="G446" s="46">
        <v>373.33333333333331</v>
      </c>
      <c r="H446" s="46">
        <v>373.33333333333331</v>
      </c>
      <c r="I446" s="46">
        <v>310</v>
      </c>
    </row>
    <row r="447" spans="1:9" x14ac:dyDescent="0.25">
      <c r="A447" s="47">
        <f t="shared" si="17"/>
        <v>41107</v>
      </c>
      <c r="B447" s="46">
        <f t="shared" si="18"/>
        <v>8</v>
      </c>
      <c r="C447" s="18">
        <v>517.5</v>
      </c>
      <c r="D447" s="18">
        <v>425</v>
      </c>
      <c r="E447" s="18">
        <v>417.5</v>
      </c>
      <c r="F447" s="18">
        <v>395</v>
      </c>
      <c r="G447" s="18">
        <v>400</v>
      </c>
      <c r="H447" s="18">
        <v>400</v>
      </c>
      <c r="I447" s="18">
        <v>345</v>
      </c>
    </row>
    <row r="448" spans="1:9" x14ac:dyDescent="0.25">
      <c r="A448" s="47">
        <f t="shared" si="17"/>
        <v>41114</v>
      </c>
      <c r="B448" s="46">
        <f t="shared" si="18"/>
        <v>8</v>
      </c>
      <c r="C448" s="18">
        <v>486.66666666666669</v>
      </c>
      <c r="D448" s="18">
        <v>415</v>
      </c>
      <c r="E448" s="18">
        <v>415</v>
      </c>
      <c r="F448" s="18">
        <v>373.33333333333331</v>
      </c>
      <c r="G448" s="18">
        <v>406.66666666666669</v>
      </c>
      <c r="H448" s="18">
        <v>406.66666666666669</v>
      </c>
      <c r="I448" s="18">
        <v>363.33333333333331</v>
      </c>
    </row>
    <row r="449" spans="1:9" x14ac:dyDescent="0.25">
      <c r="A449" s="47">
        <f t="shared" si="17"/>
        <v>41121</v>
      </c>
      <c r="B449" s="46">
        <f t="shared" si="18"/>
        <v>8</v>
      </c>
      <c r="C449" s="18">
        <v>455</v>
      </c>
      <c r="D449" s="18">
        <v>386.66666666666669</v>
      </c>
      <c r="E449" s="18">
        <v>383.33333333333331</v>
      </c>
      <c r="F449" s="18">
        <v>360</v>
      </c>
      <c r="G449" s="18">
        <v>358.33333333333331</v>
      </c>
      <c r="H449" s="18">
        <v>358.33333333333331</v>
      </c>
      <c r="I449" s="18">
        <v>341.66666666666669</v>
      </c>
    </row>
    <row r="450" spans="1:9" x14ac:dyDescent="0.25">
      <c r="A450" s="47">
        <f t="shared" si="17"/>
        <v>41128</v>
      </c>
      <c r="B450" s="46">
        <f t="shared" si="18"/>
        <v>9</v>
      </c>
      <c r="C450" s="18">
        <v>458.33333333333331</v>
      </c>
      <c r="D450" s="18">
        <v>436.66666666666669</v>
      </c>
      <c r="E450" s="18">
        <v>420</v>
      </c>
      <c r="F450" s="18">
        <v>393.33333333333331</v>
      </c>
      <c r="G450" s="18">
        <v>413.33333333333331</v>
      </c>
      <c r="H450" s="18">
        <v>413.33333333333331</v>
      </c>
      <c r="I450" s="18">
        <v>368.33333333333331</v>
      </c>
    </row>
    <row r="451" spans="1:9" x14ac:dyDescent="0.25">
      <c r="A451" s="47">
        <f t="shared" si="17"/>
        <v>41135</v>
      </c>
      <c r="B451" s="46">
        <f t="shared" ref="B451:B514" si="19">IF(MONTH(A451) &lt;12, MONTH(A451)+1, MONTH(A451)-11)</f>
        <v>9</v>
      </c>
      <c r="C451" s="46">
        <v>475</v>
      </c>
      <c r="D451" s="46">
        <v>457</v>
      </c>
      <c r="E451" s="46">
        <v>455</v>
      </c>
      <c r="F451" s="46">
        <v>458</v>
      </c>
      <c r="G451" s="46">
        <v>437</v>
      </c>
      <c r="H451" s="46">
        <v>437</v>
      </c>
      <c r="I451" s="46">
        <v>425</v>
      </c>
    </row>
    <row r="452" spans="1:9" x14ac:dyDescent="0.25">
      <c r="A452" s="77">
        <f t="shared" ref="A452:A578" si="20">7+A451</f>
        <v>41142</v>
      </c>
      <c r="B452" s="46">
        <f t="shared" si="19"/>
        <v>9</v>
      </c>
      <c r="C452" s="78">
        <v>471.66666666666669</v>
      </c>
      <c r="D452" s="78">
        <v>431.66666666666669</v>
      </c>
      <c r="E452" s="78">
        <v>428.33333333333331</v>
      </c>
      <c r="F452" s="78">
        <v>403.33333333333331</v>
      </c>
      <c r="G452" s="78">
        <v>383.33333333333331</v>
      </c>
      <c r="H452" s="78">
        <v>383.33333333333331</v>
      </c>
      <c r="I452" s="78">
        <v>396.66666666666669</v>
      </c>
    </row>
    <row r="453" spans="1:9" x14ac:dyDescent="0.25">
      <c r="A453" s="77">
        <f t="shared" si="20"/>
        <v>41149</v>
      </c>
      <c r="B453" s="46">
        <f t="shared" si="19"/>
        <v>9</v>
      </c>
      <c r="C453" s="46">
        <v>492.5</v>
      </c>
      <c r="D453" s="46">
        <v>500</v>
      </c>
      <c r="E453" s="46">
        <v>500</v>
      </c>
      <c r="F453" s="46">
        <v>500</v>
      </c>
      <c r="G453" s="46">
        <v>462.5</v>
      </c>
      <c r="H453" s="46">
        <v>462.5</v>
      </c>
      <c r="I453" s="46">
        <v>500</v>
      </c>
    </row>
    <row r="454" spans="1:9" x14ac:dyDescent="0.25">
      <c r="A454" s="77">
        <f t="shared" si="20"/>
        <v>41156</v>
      </c>
      <c r="B454" s="46">
        <f t="shared" si="19"/>
        <v>10</v>
      </c>
      <c r="C454" s="46">
        <v>575</v>
      </c>
      <c r="D454" s="46">
        <v>537.5</v>
      </c>
      <c r="E454" s="46">
        <v>550</v>
      </c>
      <c r="F454" s="46">
        <v>507.5</v>
      </c>
      <c r="G454" s="46">
        <v>532.5</v>
      </c>
      <c r="H454" s="46">
        <v>532.5</v>
      </c>
      <c r="I454" s="46">
        <v>550</v>
      </c>
    </row>
    <row r="455" spans="1:9" x14ac:dyDescent="0.25">
      <c r="A455" s="77">
        <f t="shared" si="20"/>
        <v>41163</v>
      </c>
      <c r="B455" s="46">
        <f t="shared" si="19"/>
        <v>10</v>
      </c>
      <c r="C455" s="46">
        <v>587.5</v>
      </c>
      <c r="D455" s="46">
        <v>585</v>
      </c>
      <c r="E455" s="46">
        <v>590</v>
      </c>
      <c r="F455" s="46">
        <v>562.5</v>
      </c>
      <c r="G455" s="46">
        <v>570</v>
      </c>
      <c r="H455" s="46">
        <v>570</v>
      </c>
      <c r="I455" s="46">
        <v>575</v>
      </c>
    </row>
    <row r="456" spans="1:9" x14ac:dyDescent="0.25">
      <c r="A456" s="77">
        <f t="shared" si="20"/>
        <v>41170</v>
      </c>
      <c r="B456" s="46">
        <f t="shared" si="19"/>
        <v>10</v>
      </c>
      <c r="C456" s="46">
        <v>657.5</v>
      </c>
      <c r="D456" s="46">
        <v>620</v>
      </c>
      <c r="E456" s="46">
        <v>632.5</v>
      </c>
      <c r="F456" s="46">
        <v>625</v>
      </c>
      <c r="G456" s="46">
        <v>637.5</v>
      </c>
      <c r="H456" s="46">
        <v>637.5</v>
      </c>
      <c r="I456" s="46">
        <v>612.5</v>
      </c>
    </row>
    <row r="457" spans="1:9" x14ac:dyDescent="0.25">
      <c r="A457" s="77">
        <f t="shared" si="20"/>
        <v>41177</v>
      </c>
      <c r="B457" s="46">
        <f t="shared" si="19"/>
        <v>10</v>
      </c>
      <c r="C457" s="46">
        <v>630</v>
      </c>
      <c r="D457" s="46">
        <v>610</v>
      </c>
      <c r="E457" s="46">
        <v>621.66666666666663</v>
      </c>
      <c r="F457" s="46">
        <v>558.33333333333337</v>
      </c>
      <c r="G457" s="46">
        <v>616.66666666666663</v>
      </c>
      <c r="H457" s="46">
        <v>616.66666666666663</v>
      </c>
      <c r="I457" s="46">
        <v>500</v>
      </c>
    </row>
    <row r="458" spans="1:9" x14ac:dyDescent="0.25">
      <c r="A458" s="77">
        <f t="shared" si="20"/>
        <v>41184</v>
      </c>
      <c r="B458" s="46">
        <f t="shared" si="19"/>
        <v>11</v>
      </c>
      <c r="C458" s="18">
        <v>593</v>
      </c>
      <c r="D458" s="18">
        <v>513</v>
      </c>
      <c r="E458" s="18">
        <v>498</v>
      </c>
      <c r="F458" s="18">
        <v>417</v>
      </c>
      <c r="G458" s="18">
        <v>508</v>
      </c>
      <c r="H458" s="18">
        <v>508</v>
      </c>
      <c r="I458" s="18">
        <v>392</v>
      </c>
    </row>
    <row r="459" spans="1:9" x14ac:dyDescent="0.25">
      <c r="A459" s="77">
        <f t="shared" si="20"/>
        <v>41191</v>
      </c>
      <c r="B459" s="46">
        <f t="shared" si="19"/>
        <v>11</v>
      </c>
      <c r="C459" s="18">
        <v>487.5</v>
      </c>
      <c r="D459" s="18">
        <v>452.5</v>
      </c>
      <c r="E459" s="18">
        <v>425</v>
      </c>
      <c r="F459" s="18">
        <v>362.5</v>
      </c>
      <c r="G459" s="18">
        <v>412.5</v>
      </c>
      <c r="H459" s="18">
        <v>412.5</v>
      </c>
      <c r="I459" s="18">
        <v>332.5</v>
      </c>
    </row>
    <row r="460" spans="1:9" x14ac:dyDescent="0.25">
      <c r="A460" s="77">
        <f t="shared" si="20"/>
        <v>41198</v>
      </c>
      <c r="B460" s="46">
        <f t="shared" si="19"/>
        <v>11</v>
      </c>
      <c r="C460" s="18">
        <v>475</v>
      </c>
      <c r="D460" s="18">
        <v>450</v>
      </c>
      <c r="E460" s="18">
        <v>412.5</v>
      </c>
      <c r="F460" s="18">
        <v>400</v>
      </c>
      <c r="G460" s="18">
        <v>487.5</v>
      </c>
      <c r="H460" s="18">
        <v>487.5</v>
      </c>
      <c r="I460" s="18">
        <v>362.5</v>
      </c>
    </row>
    <row r="461" spans="1:9" x14ac:dyDescent="0.25">
      <c r="A461" s="77">
        <f t="shared" si="20"/>
        <v>41205</v>
      </c>
      <c r="B461" s="46">
        <f t="shared" si="19"/>
        <v>11</v>
      </c>
      <c r="C461" s="46">
        <v>562.5</v>
      </c>
      <c r="D461" s="46">
        <v>472.5</v>
      </c>
      <c r="E461" s="46">
        <v>457.5</v>
      </c>
      <c r="F461" s="46">
        <v>422.5</v>
      </c>
      <c r="G461" s="46">
        <v>452.5</v>
      </c>
      <c r="H461" s="46">
        <v>452.5</v>
      </c>
      <c r="I461" s="46">
        <v>387.5</v>
      </c>
    </row>
    <row r="462" spans="1:9" x14ac:dyDescent="0.25">
      <c r="A462" s="77">
        <f t="shared" si="20"/>
        <v>41212</v>
      </c>
      <c r="B462" s="46">
        <f t="shared" si="19"/>
        <v>11</v>
      </c>
      <c r="C462" s="79">
        <v>575</v>
      </c>
      <c r="D462" s="79">
        <v>513.33333333333337</v>
      </c>
      <c r="E462" s="79">
        <v>491.66666666666669</v>
      </c>
      <c r="F462" s="79">
        <v>480</v>
      </c>
      <c r="G462" s="79">
        <v>491.66666666666669</v>
      </c>
      <c r="H462" s="79">
        <v>491.66666666666669</v>
      </c>
      <c r="I462" s="79">
        <v>455</v>
      </c>
    </row>
    <row r="463" spans="1:9" x14ac:dyDescent="0.25">
      <c r="A463" s="77">
        <f t="shared" si="20"/>
        <v>41219</v>
      </c>
      <c r="B463" s="46">
        <f t="shared" si="19"/>
        <v>12</v>
      </c>
      <c r="E463" s="46">
        <v>452.5</v>
      </c>
      <c r="F463" s="46">
        <v>400</v>
      </c>
      <c r="G463" s="46">
        <v>367.5</v>
      </c>
      <c r="H463" s="46">
        <v>367.5</v>
      </c>
      <c r="I463" s="46">
        <v>320</v>
      </c>
    </row>
    <row r="464" spans="1:9" x14ac:dyDescent="0.25">
      <c r="A464" s="77">
        <f t="shared" si="20"/>
        <v>41226</v>
      </c>
      <c r="B464" s="46">
        <f t="shared" si="19"/>
        <v>12</v>
      </c>
      <c r="E464" s="46">
        <v>476.66666666666669</v>
      </c>
      <c r="F464" s="46">
        <v>446.66666666666669</v>
      </c>
      <c r="G464" s="46">
        <v>368.33333333333331</v>
      </c>
      <c r="H464" s="46">
        <v>368.33333333333331</v>
      </c>
      <c r="I464" s="46">
        <v>325</v>
      </c>
    </row>
    <row r="465" spans="1:9" x14ac:dyDescent="0.25">
      <c r="A465" s="77">
        <f t="shared" si="20"/>
        <v>41233</v>
      </c>
      <c r="B465" s="46">
        <f t="shared" si="19"/>
        <v>12</v>
      </c>
      <c r="E465" s="46">
        <v>567</v>
      </c>
      <c r="F465" s="46">
        <v>508</v>
      </c>
      <c r="G465" s="46">
        <v>450</v>
      </c>
      <c r="H465" s="46">
        <v>450</v>
      </c>
      <c r="I465" s="46">
        <v>350</v>
      </c>
    </row>
    <row r="466" spans="1:9" x14ac:dyDescent="0.25">
      <c r="A466" s="77">
        <f t="shared" si="20"/>
        <v>41240</v>
      </c>
      <c r="B466" s="46">
        <f t="shared" si="19"/>
        <v>12</v>
      </c>
      <c r="E466" s="46">
        <v>563</v>
      </c>
      <c r="F466" s="46">
        <v>470</v>
      </c>
      <c r="G466" s="46">
        <v>450</v>
      </c>
      <c r="H466" s="46">
        <v>450</v>
      </c>
      <c r="I466" s="46">
        <v>343</v>
      </c>
    </row>
    <row r="467" spans="1:9" x14ac:dyDescent="0.25">
      <c r="A467" s="77">
        <f t="shared" si="20"/>
        <v>41247</v>
      </c>
      <c r="B467" s="46">
        <f t="shared" si="19"/>
        <v>1</v>
      </c>
      <c r="G467" s="18">
        <v>422</v>
      </c>
      <c r="H467" s="18">
        <v>422</v>
      </c>
      <c r="I467" s="18">
        <v>350</v>
      </c>
    </row>
    <row r="468" spans="1:9" x14ac:dyDescent="0.25">
      <c r="A468" s="77">
        <f t="shared" si="20"/>
        <v>41254</v>
      </c>
      <c r="B468" s="46">
        <f t="shared" si="19"/>
        <v>1</v>
      </c>
      <c r="G468" s="46">
        <v>435</v>
      </c>
      <c r="H468" s="46">
        <v>435</v>
      </c>
      <c r="I468" s="46">
        <v>370</v>
      </c>
    </row>
    <row r="469" spans="1:9" x14ac:dyDescent="0.25">
      <c r="A469" s="77">
        <f t="shared" si="20"/>
        <v>41261</v>
      </c>
      <c r="B469" s="46">
        <f t="shared" si="19"/>
        <v>1</v>
      </c>
      <c r="G469" s="46">
        <v>425</v>
      </c>
      <c r="H469" s="46">
        <v>425</v>
      </c>
      <c r="I469" s="46">
        <v>325</v>
      </c>
    </row>
    <row r="470" spans="1:9" x14ac:dyDescent="0.25">
      <c r="A470" s="77">
        <f t="shared" si="20"/>
        <v>41268</v>
      </c>
      <c r="B470" s="46">
        <f t="shared" si="19"/>
        <v>1</v>
      </c>
      <c r="G470" s="46">
        <v>388</v>
      </c>
      <c r="H470" s="46">
        <v>388</v>
      </c>
      <c r="I470" s="46">
        <v>300</v>
      </c>
    </row>
    <row r="471" spans="1:9" x14ac:dyDescent="0.25">
      <c r="A471" s="77">
        <f t="shared" si="20"/>
        <v>41275</v>
      </c>
      <c r="B471" s="46">
        <f t="shared" si="19"/>
        <v>2</v>
      </c>
      <c r="E471" s="46">
        <v>462.5</v>
      </c>
      <c r="F471" s="46">
        <v>387.5</v>
      </c>
      <c r="G471" s="46">
        <v>350</v>
      </c>
      <c r="H471" s="46">
        <v>350</v>
      </c>
      <c r="I471" s="46">
        <v>250</v>
      </c>
    </row>
    <row r="472" spans="1:9" x14ac:dyDescent="0.25">
      <c r="A472" s="77">
        <f t="shared" si="20"/>
        <v>41282</v>
      </c>
      <c r="B472" s="46">
        <f t="shared" si="19"/>
        <v>2</v>
      </c>
      <c r="E472" s="46">
        <v>367.5</v>
      </c>
      <c r="F472" s="46">
        <v>337.5</v>
      </c>
      <c r="G472" s="46">
        <v>267.5</v>
      </c>
      <c r="H472" s="46">
        <v>267.5</v>
      </c>
      <c r="I472" s="46">
        <v>195</v>
      </c>
    </row>
    <row r="473" spans="1:9" x14ac:dyDescent="0.25">
      <c r="A473" s="77">
        <f t="shared" si="20"/>
        <v>41289</v>
      </c>
      <c r="B473" s="46">
        <f t="shared" si="19"/>
        <v>2</v>
      </c>
      <c r="E473" s="46">
        <v>345</v>
      </c>
      <c r="F473" s="46">
        <v>275</v>
      </c>
      <c r="G473" s="46">
        <v>250</v>
      </c>
      <c r="H473" s="46">
        <v>250</v>
      </c>
      <c r="I473" s="46">
        <v>195</v>
      </c>
    </row>
    <row r="474" spans="1:9" x14ac:dyDescent="0.25">
      <c r="A474" s="77">
        <f t="shared" si="20"/>
        <v>41296</v>
      </c>
      <c r="B474" s="46">
        <f t="shared" si="19"/>
        <v>2</v>
      </c>
      <c r="E474" s="46">
        <v>327</v>
      </c>
      <c r="F474" s="46">
        <v>275</v>
      </c>
      <c r="G474" s="46">
        <v>247</v>
      </c>
      <c r="H474" s="46">
        <v>247</v>
      </c>
      <c r="I474" s="46">
        <v>195</v>
      </c>
    </row>
    <row r="475" spans="1:9" x14ac:dyDescent="0.25">
      <c r="A475" s="77">
        <f t="shared" si="20"/>
        <v>41303</v>
      </c>
      <c r="B475" s="46">
        <f t="shared" si="19"/>
        <v>2</v>
      </c>
      <c r="E475" s="46">
        <v>327.5</v>
      </c>
      <c r="F475" s="46">
        <v>272.5</v>
      </c>
      <c r="G475" s="46">
        <v>220</v>
      </c>
      <c r="H475" s="46">
        <v>220</v>
      </c>
      <c r="I475" s="46">
        <v>182.5</v>
      </c>
    </row>
    <row r="476" spans="1:9" x14ac:dyDescent="0.25">
      <c r="A476" s="77">
        <f t="shared" si="20"/>
        <v>41310</v>
      </c>
      <c r="B476" s="46">
        <f t="shared" si="19"/>
        <v>3</v>
      </c>
      <c r="E476" s="46">
        <v>315</v>
      </c>
      <c r="F476" s="46">
        <v>250</v>
      </c>
      <c r="G476" s="46">
        <v>210</v>
      </c>
      <c r="H476" s="46">
        <v>210</v>
      </c>
      <c r="I476" s="46">
        <v>190</v>
      </c>
    </row>
    <row r="477" spans="1:9" x14ac:dyDescent="0.25">
      <c r="A477" s="77">
        <f t="shared" si="20"/>
        <v>41317</v>
      </c>
      <c r="B477" s="46">
        <f t="shared" si="19"/>
        <v>3</v>
      </c>
      <c r="E477" s="18">
        <v>313.33333333333331</v>
      </c>
      <c r="F477" s="18">
        <v>250</v>
      </c>
      <c r="G477" s="18">
        <v>215</v>
      </c>
      <c r="H477" s="18">
        <v>215</v>
      </c>
      <c r="I477" s="18">
        <v>185</v>
      </c>
    </row>
    <row r="478" spans="1:9" x14ac:dyDescent="0.25">
      <c r="A478" s="77">
        <f t="shared" si="20"/>
        <v>41324</v>
      </c>
      <c r="B478" s="46">
        <f t="shared" si="19"/>
        <v>3</v>
      </c>
      <c r="E478" s="46">
        <v>315</v>
      </c>
      <c r="F478" s="46">
        <v>250</v>
      </c>
      <c r="G478" s="46">
        <v>222.5</v>
      </c>
      <c r="H478" s="46">
        <v>222.5</v>
      </c>
      <c r="I478" s="46">
        <v>185</v>
      </c>
    </row>
    <row r="479" spans="1:9" x14ac:dyDescent="0.25">
      <c r="A479" s="77">
        <f t="shared" si="20"/>
        <v>41331</v>
      </c>
      <c r="B479" s="46">
        <f t="shared" si="19"/>
        <v>3</v>
      </c>
      <c r="E479" s="46">
        <v>322.5</v>
      </c>
      <c r="F479" s="46">
        <v>250</v>
      </c>
      <c r="G479" s="46">
        <v>222.5</v>
      </c>
      <c r="H479" s="46">
        <v>222.5</v>
      </c>
      <c r="I479" s="46">
        <v>185</v>
      </c>
    </row>
    <row r="480" spans="1:9" x14ac:dyDescent="0.25">
      <c r="A480" s="77">
        <f t="shared" si="20"/>
        <v>41338</v>
      </c>
      <c r="B480" s="46">
        <f t="shared" si="19"/>
        <v>4</v>
      </c>
      <c r="C480" s="46">
        <v>355</v>
      </c>
      <c r="D480" s="46">
        <v>315</v>
      </c>
      <c r="E480" s="18">
        <v>307.5</v>
      </c>
      <c r="F480" s="18">
        <v>250</v>
      </c>
      <c r="G480" s="18">
        <v>210</v>
      </c>
      <c r="H480" s="18">
        <v>197.5</v>
      </c>
      <c r="I480" s="18">
        <v>192.5</v>
      </c>
    </row>
    <row r="481" spans="1:9" x14ac:dyDescent="0.25">
      <c r="A481" s="77">
        <f t="shared" si="20"/>
        <v>41345</v>
      </c>
      <c r="B481" s="46">
        <f t="shared" si="19"/>
        <v>4</v>
      </c>
      <c r="C481" s="18">
        <v>356.66666666666669</v>
      </c>
      <c r="D481" s="18">
        <v>310</v>
      </c>
      <c r="E481" s="18">
        <v>300</v>
      </c>
      <c r="F481" s="18">
        <v>250</v>
      </c>
      <c r="G481" s="18">
        <v>221.66666666666666</v>
      </c>
      <c r="H481" s="18">
        <v>221.66666666666666</v>
      </c>
      <c r="I481" s="18">
        <v>185</v>
      </c>
    </row>
    <row r="482" spans="1:9" x14ac:dyDescent="0.25">
      <c r="A482" s="77">
        <f t="shared" si="20"/>
        <v>41352</v>
      </c>
      <c r="B482" s="46">
        <f t="shared" si="19"/>
        <v>4</v>
      </c>
      <c r="C482" s="18">
        <v>330</v>
      </c>
      <c r="D482" s="18">
        <v>298</v>
      </c>
      <c r="E482" s="18">
        <v>285</v>
      </c>
      <c r="F482" s="18">
        <v>245</v>
      </c>
      <c r="G482" s="18">
        <v>205</v>
      </c>
      <c r="H482" s="18">
        <v>205</v>
      </c>
      <c r="I482" s="18">
        <v>185</v>
      </c>
    </row>
    <row r="483" spans="1:9" x14ac:dyDescent="0.25">
      <c r="A483" s="77">
        <f t="shared" si="20"/>
        <v>41359</v>
      </c>
      <c r="B483" s="46">
        <f t="shared" si="19"/>
        <v>4</v>
      </c>
      <c r="C483" s="18"/>
      <c r="D483" s="46">
        <v>292.5</v>
      </c>
      <c r="E483" s="46">
        <v>292.5</v>
      </c>
      <c r="F483" s="46">
        <v>240</v>
      </c>
      <c r="G483" s="46">
        <v>205</v>
      </c>
      <c r="H483" s="46">
        <v>205</v>
      </c>
      <c r="I483" s="46">
        <v>180</v>
      </c>
    </row>
    <row r="484" spans="1:9" x14ac:dyDescent="0.25">
      <c r="A484" s="77">
        <f t="shared" si="20"/>
        <v>41366</v>
      </c>
      <c r="B484" s="46">
        <f t="shared" si="19"/>
        <v>5</v>
      </c>
      <c r="C484" s="46">
        <v>330</v>
      </c>
      <c r="D484" s="46">
        <v>277.5</v>
      </c>
      <c r="E484" s="46">
        <v>262.5</v>
      </c>
      <c r="F484" s="46">
        <v>227.5</v>
      </c>
      <c r="G484" s="46">
        <v>198.5</v>
      </c>
      <c r="H484" s="46">
        <v>198.5</v>
      </c>
      <c r="I484" s="46">
        <v>180</v>
      </c>
    </row>
    <row r="485" spans="1:9" x14ac:dyDescent="0.25">
      <c r="A485" s="77">
        <f t="shared" si="20"/>
        <v>41373</v>
      </c>
      <c r="B485" s="46">
        <f t="shared" si="19"/>
        <v>5</v>
      </c>
      <c r="C485" s="46">
        <v>340</v>
      </c>
      <c r="D485" s="46">
        <v>285</v>
      </c>
      <c r="E485" s="46">
        <v>265</v>
      </c>
      <c r="F485" s="46">
        <v>225</v>
      </c>
      <c r="G485" s="46">
        <v>200</v>
      </c>
      <c r="H485" s="46">
        <v>200</v>
      </c>
      <c r="I485" s="46">
        <v>180</v>
      </c>
    </row>
    <row r="486" spans="1:9" x14ac:dyDescent="0.25">
      <c r="A486" s="77">
        <f t="shared" si="20"/>
        <v>41380</v>
      </c>
      <c r="B486" s="46">
        <f t="shared" si="19"/>
        <v>5</v>
      </c>
      <c r="C486" s="46">
        <v>375</v>
      </c>
      <c r="D486" s="46">
        <v>291.66666666666669</v>
      </c>
      <c r="E486" s="46">
        <v>271.66666666666669</v>
      </c>
      <c r="F486" s="46">
        <v>223.33333333333334</v>
      </c>
      <c r="G486" s="46">
        <v>196.66666666666666</v>
      </c>
      <c r="H486" s="46">
        <v>196.66666666666666</v>
      </c>
      <c r="I486" s="46">
        <v>180</v>
      </c>
    </row>
    <row r="487" spans="1:9" x14ac:dyDescent="0.25">
      <c r="A487" s="77">
        <f t="shared" si="20"/>
        <v>41387</v>
      </c>
      <c r="B487" s="46">
        <f t="shared" si="19"/>
        <v>5</v>
      </c>
      <c r="C487" s="46">
        <v>380</v>
      </c>
      <c r="D487" s="46">
        <v>300</v>
      </c>
      <c r="E487" s="46">
        <v>273</v>
      </c>
      <c r="F487" s="46">
        <v>238</v>
      </c>
      <c r="G487" s="46">
        <v>200</v>
      </c>
      <c r="H487" s="46">
        <v>200</v>
      </c>
      <c r="I487" s="46">
        <v>185</v>
      </c>
    </row>
    <row r="488" spans="1:9" x14ac:dyDescent="0.25">
      <c r="A488" s="77">
        <f t="shared" si="20"/>
        <v>41394</v>
      </c>
      <c r="B488" s="46">
        <f t="shared" si="19"/>
        <v>5</v>
      </c>
      <c r="C488" s="46">
        <v>387.5</v>
      </c>
      <c r="D488" s="46">
        <v>300</v>
      </c>
      <c r="E488" s="46">
        <v>267.5</v>
      </c>
      <c r="F488" s="46">
        <v>220</v>
      </c>
      <c r="G488" s="46">
        <v>192.5</v>
      </c>
      <c r="H488" s="46">
        <v>192.5</v>
      </c>
      <c r="I488" s="46">
        <v>180</v>
      </c>
    </row>
    <row r="489" spans="1:9" x14ac:dyDescent="0.25">
      <c r="A489" s="77">
        <f t="shared" si="20"/>
        <v>41401</v>
      </c>
      <c r="B489" s="46">
        <f t="shared" si="19"/>
        <v>6</v>
      </c>
      <c r="C489" s="18">
        <v>360</v>
      </c>
      <c r="D489" s="18">
        <v>285</v>
      </c>
      <c r="E489" s="18">
        <v>262.5</v>
      </c>
      <c r="F489" s="18">
        <v>230</v>
      </c>
      <c r="G489" s="18">
        <v>190</v>
      </c>
      <c r="H489" s="18">
        <v>190</v>
      </c>
      <c r="I489" s="18">
        <v>180</v>
      </c>
    </row>
    <row r="490" spans="1:9" x14ac:dyDescent="0.25">
      <c r="A490" s="77">
        <f t="shared" si="20"/>
        <v>41408</v>
      </c>
      <c r="B490" s="46">
        <f t="shared" si="19"/>
        <v>6</v>
      </c>
      <c r="C490" s="18">
        <v>345</v>
      </c>
      <c r="D490" s="18">
        <v>287.5</v>
      </c>
      <c r="E490" s="18">
        <v>275</v>
      </c>
      <c r="F490" s="18">
        <v>220</v>
      </c>
      <c r="G490" s="18">
        <v>197.5</v>
      </c>
      <c r="H490" s="18">
        <v>197.5</v>
      </c>
      <c r="I490" s="18">
        <v>180</v>
      </c>
    </row>
    <row r="491" spans="1:9" x14ac:dyDescent="0.25">
      <c r="A491" s="77">
        <f t="shared" si="20"/>
        <v>41415</v>
      </c>
      <c r="B491" s="46">
        <f t="shared" si="19"/>
        <v>6</v>
      </c>
      <c r="C491" s="18">
        <v>335</v>
      </c>
      <c r="D491" s="18">
        <v>283.33333333333331</v>
      </c>
      <c r="E491" s="18">
        <v>270</v>
      </c>
      <c r="F491" s="18">
        <v>220</v>
      </c>
      <c r="G491" s="18">
        <v>200</v>
      </c>
      <c r="H491" s="18">
        <v>200</v>
      </c>
      <c r="I491" s="18">
        <v>186.66666666666666</v>
      </c>
    </row>
    <row r="492" spans="1:9" x14ac:dyDescent="0.25">
      <c r="A492" s="77">
        <f t="shared" si="20"/>
        <v>41422</v>
      </c>
      <c r="B492" s="46">
        <f t="shared" si="19"/>
        <v>6</v>
      </c>
      <c r="C492" s="18">
        <v>353.33333333333331</v>
      </c>
      <c r="D492" s="18">
        <v>296.66666666666669</v>
      </c>
      <c r="E492" s="18">
        <v>300</v>
      </c>
      <c r="F492" s="18">
        <v>216.66666666666666</v>
      </c>
      <c r="G492" s="18">
        <v>201.66666666666666</v>
      </c>
      <c r="H492" s="18">
        <v>201.66666666666666</v>
      </c>
      <c r="I492" s="18">
        <v>190</v>
      </c>
    </row>
    <row r="493" spans="1:9" x14ac:dyDescent="0.25">
      <c r="A493" s="77">
        <f t="shared" si="20"/>
        <v>41429</v>
      </c>
      <c r="B493" s="46">
        <f t="shared" si="19"/>
        <v>7</v>
      </c>
      <c r="C493" s="46">
        <v>373.33333333333331</v>
      </c>
      <c r="D493" s="46">
        <v>303.33333333333331</v>
      </c>
      <c r="E493" s="46">
        <v>290</v>
      </c>
      <c r="F493" s="46">
        <v>235</v>
      </c>
      <c r="G493" s="46">
        <v>211.66666666666666</v>
      </c>
      <c r="H493" s="46">
        <v>211.66666666666666</v>
      </c>
      <c r="I493" s="46">
        <v>203.33333333333334</v>
      </c>
    </row>
    <row r="494" spans="1:9" x14ac:dyDescent="0.25">
      <c r="A494" s="77">
        <f t="shared" si="20"/>
        <v>41436</v>
      </c>
      <c r="B494" s="46">
        <f t="shared" si="19"/>
        <v>7</v>
      </c>
      <c r="C494" s="18">
        <v>350</v>
      </c>
      <c r="D494" s="18">
        <v>295</v>
      </c>
      <c r="E494" s="18">
        <v>280</v>
      </c>
      <c r="F494" s="18">
        <v>232.5</v>
      </c>
      <c r="G494" s="18">
        <v>200</v>
      </c>
      <c r="H494" s="18">
        <v>200</v>
      </c>
      <c r="I494" s="18">
        <v>192.5</v>
      </c>
    </row>
    <row r="495" spans="1:9" x14ac:dyDescent="0.25">
      <c r="A495" s="77">
        <f t="shared" si="20"/>
        <v>41443</v>
      </c>
      <c r="B495" s="46">
        <f t="shared" si="19"/>
        <v>7</v>
      </c>
      <c r="C495" s="46">
        <v>355</v>
      </c>
      <c r="D495" s="46">
        <v>295</v>
      </c>
      <c r="E495" s="46">
        <v>290</v>
      </c>
      <c r="F495" s="46">
        <v>220</v>
      </c>
      <c r="G495" s="46">
        <v>200</v>
      </c>
      <c r="H495" s="46">
        <v>200</v>
      </c>
      <c r="I495" s="46">
        <v>208</v>
      </c>
    </row>
    <row r="496" spans="1:9" x14ac:dyDescent="0.25">
      <c r="A496" s="77">
        <f t="shared" si="20"/>
        <v>41450</v>
      </c>
      <c r="B496" s="46">
        <f t="shared" si="19"/>
        <v>7</v>
      </c>
      <c r="C496" s="46">
        <v>376.66666666666669</v>
      </c>
      <c r="D496" s="46">
        <v>315</v>
      </c>
      <c r="E496" s="46">
        <v>306.66666666666669</v>
      </c>
      <c r="F496" s="46">
        <v>245</v>
      </c>
      <c r="G496" s="46">
        <v>220</v>
      </c>
      <c r="H496" s="46">
        <v>220</v>
      </c>
      <c r="I496" s="46">
        <v>208.33333333333334</v>
      </c>
    </row>
    <row r="497" spans="1:10" x14ac:dyDescent="0.25">
      <c r="A497" s="77">
        <f t="shared" si="20"/>
        <v>41457</v>
      </c>
      <c r="B497" s="46">
        <f t="shared" si="19"/>
        <v>8</v>
      </c>
      <c r="C497" s="46">
        <v>386.66666666666669</v>
      </c>
      <c r="D497" s="46">
        <v>331.66666666666669</v>
      </c>
      <c r="E497" s="46">
        <v>338.33333333333331</v>
      </c>
      <c r="F497" s="46">
        <v>283.33333333333331</v>
      </c>
      <c r="G497" s="46">
        <v>338.33333333333331</v>
      </c>
      <c r="H497" s="46">
        <v>338.33333333333331</v>
      </c>
      <c r="I497" s="46">
        <v>258.33333333333331</v>
      </c>
    </row>
    <row r="498" spans="1:10" x14ac:dyDescent="0.25">
      <c r="A498" s="77">
        <f t="shared" si="20"/>
        <v>41464</v>
      </c>
      <c r="B498" s="46">
        <f t="shared" si="19"/>
        <v>8</v>
      </c>
      <c r="C498" s="46">
        <v>416.66666666666669</v>
      </c>
      <c r="D498" s="46">
        <v>328.33333333333331</v>
      </c>
      <c r="E498" s="46">
        <v>325</v>
      </c>
      <c r="F498" s="46">
        <v>316.66666666666669</v>
      </c>
      <c r="G498" s="46">
        <v>341.66666666666669</v>
      </c>
      <c r="H498" s="46">
        <v>341.66666666666669</v>
      </c>
      <c r="I498" s="46">
        <v>251.66666666666666</v>
      </c>
    </row>
    <row r="499" spans="1:10" x14ac:dyDescent="0.25">
      <c r="A499" s="77">
        <f t="shared" si="20"/>
        <v>41471</v>
      </c>
      <c r="B499" s="46">
        <f t="shared" si="19"/>
        <v>8</v>
      </c>
      <c r="C499" s="46">
        <v>388</v>
      </c>
      <c r="D499" s="46">
        <v>325</v>
      </c>
      <c r="E499" s="46">
        <v>308</v>
      </c>
      <c r="F499" s="46">
        <v>275</v>
      </c>
      <c r="G499" s="46">
        <v>313</v>
      </c>
      <c r="H499" s="46">
        <v>313</v>
      </c>
      <c r="I499" s="46">
        <v>275</v>
      </c>
    </row>
    <row r="500" spans="1:10" x14ac:dyDescent="0.25">
      <c r="A500" s="77">
        <f t="shared" si="20"/>
        <v>41478</v>
      </c>
      <c r="B500" s="46">
        <f t="shared" si="19"/>
        <v>8</v>
      </c>
      <c r="C500" s="46">
        <v>363.33333333333331</v>
      </c>
      <c r="D500" s="46">
        <v>311.66666666666669</v>
      </c>
      <c r="E500" s="46">
        <v>306.66666666666669</v>
      </c>
      <c r="F500" s="46">
        <v>260</v>
      </c>
      <c r="G500" s="46">
        <v>266.66666666666669</v>
      </c>
      <c r="H500" s="46">
        <v>266.66666666666669</v>
      </c>
      <c r="I500" s="46">
        <v>231.66666666666666</v>
      </c>
    </row>
    <row r="501" spans="1:10" x14ac:dyDescent="0.25">
      <c r="A501" s="77">
        <f t="shared" si="20"/>
        <v>41485</v>
      </c>
      <c r="B501" s="46">
        <f t="shared" si="19"/>
        <v>8</v>
      </c>
      <c r="C501" s="46">
        <v>366.66666666666669</v>
      </c>
      <c r="D501" s="46">
        <v>306.66666666666669</v>
      </c>
      <c r="E501" s="46">
        <v>298.33333333333331</v>
      </c>
      <c r="F501" s="46">
        <v>271.66666666666669</v>
      </c>
      <c r="G501" s="46">
        <v>296.66666666666669</v>
      </c>
      <c r="H501" s="46">
        <v>296.66666666666669</v>
      </c>
      <c r="I501" s="46">
        <v>245</v>
      </c>
    </row>
    <row r="502" spans="1:10" x14ac:dyDescent="0.25">
      <c r="A502" s="77">
        <f t="shared" si="20"/>
        <v>41492</v>
      </c>
      <c r="B502" s="46">
        <f t="shared" si="19"/>
        <v>9</v>
      </c>
      <c r="C502" s="46">
        <v>495</v>
      </c>
      <c r="D502" s="46">
        <v>461.66666666666669</v>
      </c>
      <c r="E502" s="46">
        <v>455</v>
      </c>
      <c r="F502" s="46">
        <v>420</v>
      </c>
      <c r="G502" s="46">
        <v>468.33333333333331</v>
      </c>
      <c r="H502" s="46">
        <v>468.33333333333331</v>
      </c>
      <c r="I502" s="46">
        <v>401.66666666666669</v>
      </c>
    </row>
    <row r="503" spans="1:10" x14ac:dyDescent="0.25">
      <c r="A503" s="77">
        <f t="shared" si="20"/>
        <v>41499</v>
      </c>
      <c r="B503" s="46">
        <f t="shared" si="19"/>
        <v>9</v>
      </c>
      <c r="C503" s="46">
        <v>515</v>
      </c>
      <c r="D503" s="46">
        <v>483.33333333333331</v>
      </c>
      <c r="E503" s="46">
        <v>483.33333333333331</v>
      </c>
      <c r="F503" s="46">
        <v>461.66666666666669</v>
      </c>
      <c r="G503" s="46">
        <v>486.66666666666669</v>
      </c>
      <c r="H503" s="46">
        <v>486.66666666666669</v>
      </c>
      <c r="I503" s="46">
        <v>430</v>
      </c>
    </row>
    <row r="504" spans="1:10" x14ac:dyDescent="0.25">
      <c r="A504" s="77">
        <f t="shared" si="20"/>
        <v>41506</v>
      </c>
      <c r="B504" s="46">
        <f t="shared" si="19"/>
        <v>9</v>
      </c>
      <c r="C504" s="46">
        <v>491.66666666666669</v>
      </c>
      <c r="D504" s="46">
        <v>476.66666666666669</v>
      </c>
      <c r="E504" s="46">
        <v>491.66666666666669</v>
      </c>
      <c r="F504" s="46">
        <v>471.66666666666669</v>
      </c>
      <c r="G504" s="46">
        <v>506.66666666666669</v>
      </c>
      <c r="H504" s="46">
        <v>506.66666666666669</v>
      </c>
      <c r="I504" s="46">
        <v>435</v>
      </c>
    </row>
    <row r="505" spans="1:10" x14ac:dyDescent="0.25">
      <c r="A505" s="77">
        <f t="shared" si="20"/>
        <v>41513</v>
      </c>
      <c r="B505" s="46">
        <f t="shared" si="19"/>
        <v>9</v>
      </c>
      <c r="C505" s="46">
        <v>500</v>
      </c>
      <c r="D505" s="46">
        <v>491.66666666666669</v>
      </c>
      <c r="E505" s="46">
        <v>491.66666666666669</v>
      </c>
      <c r="F505" s="46">
        <v>470</v>
      </c>
      <c r="G505" s="46">
        <v>486.66666666666669</v>
      </c>
      <c r="H505" s="46">
        <v>486.66666666666669</v>
      </c>
      <c r="I505" s="46">
        <v>415</v>
      </c>
    </row>
    <row r="506" spans="1:10" x14ac:dyDescent="0.25">
      <c r="A506" s="77">
        <f t="shared" si="20"/>
        <v>41520</v>
      </c>
      <c r="B506" s="46">
        <f t="shared" si="19"/>
        <v>10</v>
      </c>
      <c r="C506" s="46">
        <v>618.75</v>
      </c>
      <c r="D506" s="46">
        <v>592.5</v>
      </c>
      <c r="E506" s="46">
        <v>596.25</v>
      </c>
      <c r="F506" s="46">
        <v>555</v>
      </c>
      <c r="G506" s="46">
        <v>606.25</v>
      </c>
      <c r="H506" s="46">
        <v>606.25</v>
      </c>
      <c r="I506" s="46">
        <v>515</v>
      </c>
    </row>
    <row r="507" spans="1:10" x14ac:dyDescent="0.25">
      <c r="A507" s="77">
        <f t="shared" si="20"/>
        <v>41527</v>
      </c>
      <c r="B507" s="46">
        <f t="shared" si="19"/>
        <v>10</v>
      </c>
      <c r="C507" s="18">
        <v>625</v>
      </c>
      <c r="D507" s="18">
        <v>606.66666666666663</v>
      </c>
      <c r="E507" s="18">
        <v>600</v>
      </c>
      <c r="F507" s="18">
        <v>531.66666666666663</v>
      </c>
      <c r="G507" s="18">
        <v>633.33333333333337</v>
      </c>
      <c r="H507" s="18">
        <v>633.33333333333337</v>
      </c>
      <c r="I507" s="18">
        <v>543.33333333333337</v>
      </c>
    </row>
    <row r="508" spans="1:10" x14ac:dyDescent="0.25">
      <c r="A508" s="77">
        <f t="shared" si="20"/>
        <v>41534</v>
      </c>
      <c r="B508" s="46">
        <f t="shared" si="19"/>
        <v>10</v>
      </c>
      <c r="C508" s="18">
        <v>625</v>
      </c>
      <c r="D508" s="18">
        <v>616.66666666666663</v>
      </c>
      <c r="E508" s="18">
        <v>611.66666666666663</v>
      </c>
      <c r="F508" s="18">
        <v>590</v>
      </c>
      <c r="G508" s="18">
        <v>680</v>
      </c>
      <c r="H508" s="18">
        <v>680</v>
      </c>
      <c r="I508" s="18">
        <v>576.66666666666663</v>
      </c>
    </row>
    <row r="509" spans="1:10" x14ac:dyDescent="0.25">
      <c r="A509" s="77">
        <f t="shared" si="20"/>
        <v>41541</v>
      </c>
      <c r="B509" s="46">
        <f t="shared" si="19"/>
        <v>10</v>
      </c>
      <c r="C509" s="46">
        <v>611.66666666666663</v>
      </c>
      <c r="D509" s="46">
        <v>615</v>
      </c>
      <c r="E509" s="46">
        <v>613.33333333333337</v>
      </c>
      <c r="F509" s="46">
        <v>611.66666666666663</v>
      </c>
      <c r="G509" s="46">
        <v>708.33333333333337</v>
      </c>
      <c r="H509" s="46">
        <v>708.33333333333337</v>
      </c>
      <c r="I509" s="46">
        <v>586.66666666666663</v>
      </c>
    </row>
    <row r="510" spans="1:10" x14ac:dyDescent="0.25">
      <c r="A510" s="77">
        <f t="shared" si="20"/>
        <v>41548</v>
      </c>
      <c r="B510" s="46">
        <f t="shared" si="19"/>
        <v>11</v>
      </c>
      <c r="C510" s="18">
        <v>600</v>
      </c>
      <c r="D510" s="18">
        <v>533</v>
      </c>
      <c r="E510" s="18">
        <v>470</v>
      </c>
      <c r="F510" s="18">
        <v>430</v>
      </c>
      <c r="G510" s="18">
        <v>525</v>
      </c>
      <c r="H510" s="18">
        <v>525</v>
      </c>
      <c r="I510" s="18">
        <v>402</v>
      </c>
    </row>
    <row r="511" spans="1:10" x14ac:dyDescent="0.25">
      <c r="A511" s="77">
        <f t="shared" si="20"/>
        <v>41555</v>
      </c>
      <c r="B511" s="46">
        <f t="shared" si="19"/>
        <v>11</v>
      </c>
      <c r="C511" s="81">
        <v>594</v>
      </c>
      <c r="D511" s="81">
        <v>548</v>
      </c>
      <c r="E511" s="81">
        <v>516</v>
      </c>
      <c r="F511" s="81">
        <v>456</v>
      </c>
      <c r="G511" s="81">
        <v>531</v>
      </c>
      <c r="H511" s="81">
        <v>531</v>
      </c>
      <c r="I511" s="81">
        <v>413</v>
      </c>
      <c r="J511" s="43" t="s">
        <v>24</v>
      </c>
    </row>
    <row r="512" spans="1:10" x14ac:dyDescent="0.25">
      <c r="A512" s="77">
        <f t="shared" si="20"/>
        <v>41562</v>
      </c>
      <c r="B512" s="46">
        <f t="shared" si="19"/>
        <v>11</v>
      </c>
      <c r="C512" s="81">
        <v>594</v>
      </c>
      <c r="D512" s="81">
        <v>548</v>
      </c>
      <c r="E512" s="81">
        <v>516</v>
      </c>
      <c r="F512" s="81">
        <v>456</v>
      </c>
      <c r="G512" s="81">
        <v>531</v>
      </c>
      <c r="H512" s="81">
        <v>531</v>
      </c>
      <c r="I512" s="81">
        <v>413</v>
      </c>
      <c r="J512" s="43" t="s">
        <v>24</v>
      </c>
    </row>
    <row r="513" spans="1:9" x14ac:dyDescent="0.25">
      <c r="A513" s="77">
        <f t="shared" si="20"/>
        <v>41569</v>
      </c>
      <c r="B513" s="46">
        <f t="shared" si="19"/>
        <v>11</v>
      </c>
      <c r="C513" s="18">
        <v>587.5</v>
      </c>
      <c r="D513" s="18">
        <v>562.5</v>
      </c>
      <c r="E513" s="18">
        <v>562.5</v>
      </c>
      <c r="F513" s="18">
        <v>482.5</v>
      </c>
      <c r="G513" s="18">
        <v>537.5</v>
      </c>
      <c r="H513" s="18">
        <v>537.5</v>
      </c>
      <c r="I513" s="18">
        <v>425</v>
      </c>
    </row>
    <row r="514" spans="1:9" x14ac:dyDescent="0.25">
      <c r="A514" s="77">
        <f t="shared" si="20"/>
        <v>41576</v>
      </c>
      <c r="B514" s="46">
        <f t="shared" si="19"/>
        <v>11</v>
      </c>
      <c r="C514" s="18">
        <v>563.33333333333337</v>
      </c>
      <c r="D514" s="18">
        <v>550</v>
      </c>
      <c r="E514" s="18">
        <v>541.66666666666663</v>
      </c>
      <c r="F514" s="18">
        <v>475</v>
      </c>
      <c r="G514" s="18">
        <v>556.66666666666663</v>
      </c>
      <c r="H514" s="18">
        <v>556.66666666666663</v>
      </c>
      <c r="I514" s="18">
        <v>430</v>
      </c>
    </row>
    <row r="515" spans="1:9" x14ac:dyDescent="0.25">
      <c r="A515" s="77">
        <f t="shared" si="20"/>
        <v>41583</v>
      </c>
      <c r="B515" s="46">
        <f t="shared" ref="B515:B578" si="21">IF(MONTH(A515) &lt;12, MONTH(A515)+1, MONTH(A515)-11)</f>
        <v>12</v>
      </c>
      <c r="E515" s="46">
        <v>463.33333333333331</v>
      </c>
      <c r="F515" s="46">
        <v>358.33333333333331</v>
      </c>
      <c r="G515" s="46">
        <v>431.66666666666669</v>
      </c>
      <c r="H515" s="46">
        <v>431.66666666666669</v>
      </c>
      <c r="I515" s="46">
        <v>315</v>
      </c>
    </row>
    <row r="516" spans="1:9" x14ac:dyDescent="0.25">
      <c r="A516" s="77">
        <f t="shared" si="20"/>
        <v>41590</v>
      </c>
      <c r="B516" s="46">
        <f t="shared" si="21"/>
        <v>12</v>
      </c>
      <c r="E516" s="46">
        <v>505</v>
      </c>
      <c r="F516" s="46">
        <v>395</v>
      </c>
      <c r="G516" s="46">
        <v>475</v>
      </c>
      <c r="H516" s="46">
        <v>475</v>
      </c>
      <c r="I516" s="46">
        <v>348.33333333333331</v>
      </c>
    </row>
    <row r="517" spans="1:9" x14ac:dyDescent="0.25">
      <c r="A517" s="77">
        <f t="shared" si="20"/>
        <v>41597</v>
      </c>
      <c r="B517" s="46">
        <f t="shared" si="21"/>
        <v>12</v>
      </c>
      <c r="E517" s="46">
        <v>533.33333333333337</v>
      </c>
      <c r="F517" s="46">
        <v>466.66666666666669</v>
      </c>
      <c r="G517" s="46">
        <v>508.33333333333331</v>
      </c>
      <c r="H517" s="46">
        <v>508.33333333333331</v>
      </c>
      <c r="I517" s="46">
        <v>375</v>
      </c>
    </row>
    <row r="518" spans="1:9" x14ac:dyDescent="0.25">
      <c r="A518" s="77">
        <f t="shared" si="20"/>
        <v>41604</v>
      </c>
      <c r="B518" s="46">
        <f t="shared" si="21"/>
        <v>12</v>
      </c>
      <c r="E518" s="46">
        <v>523.75</v>
      </c>
      <c r="F518" s="46">
        <v>422.5</v>
      </c>
      <c r="G518" s="46">
        <v>491.25</v>
      </c>
      <c r="H518" s="46">
        <v>491.25</v>
      </c>
      <c r="I518" s="46">
        <v>346.25</v>
      </c>
    </row>
    <row r="519" spans="1:9" x14ac:dyDescent="0.25">
      <c r="A519" s="77">
        <f t="shared" si="20"/>
        <v>41611</v>
      </c>
      <c r="B519" s="46">
        <f t="shared" si="21"/>
        <v>1</v>
      </c>
      <c r="E519" s="46">
        <v>508.33333333333331</v>
      </c>
      <c r="F519" s="46">
        <v>400</v>
      </c>
      <c r="G519" s="46">
        <v>486.66666666666669</v>
      </c>
      <c r="H519" s="46">
        <v>486.66666666666669</v>
      </c>
      <c r="I519" s="46">
        <v>325</v>
      </c>
    </row>
    <row r="520" spans="1:9" x14ac:dyDescent="0.25">
      <c r="A520" s="77">
        <f t="shared" si="20"/>
        <v>41618</v>
      </c>
      <c r="B520" s="46">
        <f t="shared" si="21"/>
        <v>1</v>
      </c>
      <c r="E520" s="46">
        <v>520</v>
      </c>
      <c r="F520" s="46">
        <v>396.66666666666669</v>
      </c>
      <c r="G520" s="46">
        <v>453.33333333333331</v>
      </c>
      <c r="H520" s="46">
        <v>453.33333333333331</v>
      </c>
      <c r="I520" s="46">
        <v>310</v>
      </c>
    </row>
    <row r="521" spans="1:9" x14ac:dyDescent="0.25">
      <c r="A521" s="77">
        <f t="shared" si="20"/>
        <v>41625</v>
      </c>
      <c r="B521" s="46">
        <f t="shared" si="21"/>
        <v>1</v>
      </c>
      <c r="E521" s="18">
        <v>516.66666666666663</v>
      </c>
      <c r="F521" s="18">
        <v>408.33333333333331</v>
      </c>
      <c r="G521" s="18">
        <v>416.66666666666669</v>
      </c>
      <c r="H521" s="18">
        <v>416.66666666666669</v>
      </c>
      <c r="I521" s="18">
        <v>293.33333333333331</v>
      </c>
    </row>
    <row r="522" spans="1:9" x14ac:dyDescent="0.25">
      <c r="A522" s="77">
        <f t="shared" si="20"/>
        <v>41632</v>
      </c>
      <c r="B522" s="46">
        <f t="shared" si="21"/>
        <v>1</v>
      </c>
      <c r="E522" s="18">
        <v>525</v>
      </c>
      <c r="F522" s="18">
        <v>438.33333333333331</v>
      </c>
      <c r="G522" s="18">
        <v>420</v>
      </c>
      <c r="H522" s="18">
        <v>420</v>
      </c>
      <c r="I522" s="18">
        <v>293.33333333333331</v>
      </c>
    </row>
    <row r="523" spans="1:9" x14ac:dyDescent="0.25">
      <c r="A523" s="77">
        <f t="shared" si="20"/>
        <v>41639</v>
      </c>
      <c r="B523" s="46">
        <f t="shared" si="21"/>
        <v>1</v>
      </c>
      <c r="E523" s="46">
        <v>545</v>
      </c>
      <c r="F523" s="46">
        <v>428.33333333333331</v>
      </c>
      <c r="G523" s="46">
        <v>420</v>
      </c>
      <c r="H523" s="46">
        <v>420</v>
      </c>
      <c r="I523" s="46">
        <v>283.33333333333331</v>
      </c>
    </row>
    <row r="524" spans="1:9" x14ac:dyDescent="0.25">
      <c r="A524" s="77">
        <f t="shared" si="20"/>
        <v>41646</v>
      </c>
      <c r="B524" s="46">
        <f t="shared" si="21"/>
        <v>2</v>
      </c>
      <c r="E524" s="46">
        <v>478.33333333333331</v>
      </c>
      <c r="F524" s="46">
        <v>381.66666666666669</v>
      </c>
      <c r="G524" s="46">
        <v>391.66666666666669</v>
      </c>
      <c r="H524" s="46">
        <v>391.66666666666669</v>
      </c>
      <c r="I524" s="46">
        <v>266.66666666666669</v>
      </c>
    </row>
    <row r="525" spans="1:9" x14ac:dyDescent="0.25">
      <c r="A525" s="77">
        <f t="shared" si="20"/>
        <v>41653</v>
      </c>
      <c r="B525" s="46">
        <f t="shared" si="21"/>
        <v>2</v>
      </c>
      <c r="E525" s="46">
        <v>430</v>
      </c>
      <c r="F525" s="46">
        <v>361.66666666666669</v>
      </c>
      <c r="G525" s="46">
        <v>370</v>
      </c>
      <c r="H525" s="46">
        <v>370</v>
      </c>
      <c r="I525" s="46">
        <v>256.66666666666669</v>
      </c>
    </row>
    <row r="526" spans="1:9" x14ac:dyDescent="0.25">
      <c r="A526" s="77">
        <f t="shared" si="20"/>
        <v>41660</v>
      </c>
      <c r="B526" s="46">
        <f t="shared" si="21"/>
        <v>2</v>
      </c>
      <c r="E526" s="46">
        <v>488.33333333333331</v>
      </c>
      <c r="F526" s="46">
        <v>401.66666666666669</v>
      </c>
      <c r="G526" s="46">
        <v>395</v>
      </c>
      <c r="H526" s="46">
        <v>395</v>
      </c>
      <c r="I526" s="46">
        <v>281.66666666666669</v>
      </c>
    </row>
    <row r="527" spans="1:9" x14ac:dyDescent="0.25">
      <c r="A527" s="77">
        <f t="shared" si="20"/>
        <v>41667</v>
      </c>
      <c r="B527" s="46">
        <f t="shared" si="21"/>
        <v>2</v>
      </c>
      <c r="E527" s="46">
        <v>513.33333333333337</v>
      </c>
      <c r="F527" s="46">
        <v>441.66666666666669</v>
      </c>
      <c r="G527" s="46">
        <v>430</v>
      </c>
      <c r="H527" s="46">
        <v>430</v>
      </c>
      <c r="I527" s="46">
        <v>308.33333333333331</v>
      </c>
    </row>
    <row r="528" spans="1:9" x14ac:dyDescent="0.25">
      <c r="A528" s="77">
        <f t="shared" si="20"/>
        <v>41674</v>
      </c>
      <c r="B528" s="46">
        <f t="shared" si="21"/>
        <v>3</v>
      </c>
      <c r="D528" s="46">
        <v>457.5</v>
      </c>
      <c r="E528" s="46">
        <v>445</v>
      </c>
      <c r="F528" s="46">
        <v>381.66666666666669</v>
      </c>
      <c r="G528" s="46">
        <v>396.66666666666669</v>
      </c>
      <c r="H528" s="46">
        <v>396.66666666666669</v>
      </c>
      <c r="I528" s="46">
        <v>296.66666666666669</v>
      </c>
    </row>
    <row r="529" spans="1:9" x14ac:dyDescent="0.25">
      <c r="A529" s="77">
        <f t="shared" si="20"/>
        <v>41681</v>
      </c>
      <c r="B529" s="46">
        <f t="shared" si="21"/>
        <v>3</v>
      </c>
      <c r="D529" s="46">
        <v>463</v>
      </c>
      <c r="E529" s="46">
        <v>470</v>
      </c>
      <c r="F529" s="46">
        <v>410</v>
      </c>
      <c r="G529" s="46">
        <v>417</v>
      </c>
      <c r="H529" s="46">
        <v>417</v>
      </c>
      <c r="I529" s="46">
        <v>307</v>
      </c>
    </row>
    <row r="530" spans="1:9" x14ac:dyDescent="0.25">
      <c r="A530" s="77">
        <f t="shared" si="20"/>
        <v>41688</v>
      </c>
      <c r="B530" s="46">
        <f t="shared" si="21"/>
        <v>3</v>
      </c>
      <c r="D530" s="46">
        <v>473.33333333333331</v>
      </c>
      <c r="E530" s="46">
        <v>470</v>
      </c>
      <c r="F530" s="46">
        <v>385</v>
      </c>
      <c r="G530" s="46">
        <v>403.33333333333331</v>
      </c>
      <c r="H530" s="46">
        <v>403.33333333333331</v>
      </c>
      <c r="I530" s="46">
        <v>291.66666666666669</v>
      </c>
    </row>
    <row r="531" spans="1:9" x14ac:dyDescent="0.25">
      <c r="A531" s="77">
        <f t="shared" si="20"/>
        <v>41695</v>
      </c>
      <c r="B531" s="46">
        <f t="shared" si="21"/>
        <v>3</v>
      </c>
      <c r="D531" s="46">
        <v>508.33333333333331</v>
      </c>
      <c r="E531" s="46">
        <v>513.33333333333337</v>
      </c>
      <c r="F531" s="46">
        <v>418.75</v>
      </c>
      <c r="G531" s="46">
        <v>423.33333333333331</v>
      </c>
      <c r="H531" s="46">
        <v>423.33333333333331</v>
      </c>
      <c r="I531" s="46">
        <v>315</v>
      </c>
    </row>
    <row r="532" spans="1:9" x14ac:dyDescent="0.25">
      <c r="A532" s="77">
        <f t="shared" si="20"/>
        <v>41702</v>
      </c>
      <c r="B532" s="46">
        <f t="shared" si="21"/>
        <v>4</v>
      </c>
      <c r="C532" s="46">
        <v>550</v>
      </c>
      <c r="D532" s="46">
        <v>517.5</v>
      </c>
      <c r="E532" s="46">
        <v>476.66666666666669</v>
      </c>
      <c r="F532" s="46">
        <v>400</v>
      </c>
      <c r="G532" s="46">
        <v>430</v>
      </c>
      <c r="H532" s="46">
        <v>430</v>
      </c>
      <c r="I532" s="46">
        <v>358.33333333333331</v>
      </c>
    </row>
    <row r="533" spans="1:9" x14ac:dyDescent="0.25">
      <c r="A533" s="77">
        <f t="shared" si="20"/>
        <v>41709</v>
      </c>
      <c r="B533" s="46">
        <f t="shared" si="21"/>
        <v>4</v>
      </c>
      <c r="C533" s="46">
        <v>562.5</v>
      </c>
      <c r="D533" s="46">
        <v>567.5</v>
      </c>
      <c r="E533" s="46">
        <v>505</v>
      </c>
      <c r="F533" s="46">
        <v>425</v>
      </c>
      <c r="G533" s="46">
        <v>475</v>
      </c>
      <c r="H533" s="46">
        <v>475</v>
      </c>
      <c r="I533" s="46">
        <v>375</v>
      </c>
    </row>
    <row r="534" spans="1:9" x14ac:dyDescent="0.25">
      <c r="A534" s="77">
        <f t="shared" si="20"/>
        <v>41716</v>
      </c>
      <c r="B534" s="46">
        <f t="shared" si="21"/>
        <v>4</v>
      </c>
      <c r="C534" s="46">
        <v>561.66666666666663</v>
      </c>
      <c r="D534" s="46">
        <v>508.33333333333331</v>
      </c>
      <c r="E534" s="46">
        <v>483.33333333333331</v>
      </c>
      <c r="F534" s="46">
        <v>391.66666666666669</v>
      </c>
      <c r="G534" s="46">
        <v>433.33333333333331</v>
      </c>
      <c r="H534" s="46">
        <v>433.33333333333331</v>
      </c>
      <c r="I534" s="46">
        <v>316.66666666666669</v>
      </c>
    </row>
    <row r="535" spans="1:9" x14ac:dyDescent="0.25">
      <c r="A535" s="77">
        <f t="shared" si="20"/>
        <v>41723</v>
      </c>
      <c r="B535" s="46">
        <f t="shared" si="21"/>
        <v>4</v>
      </c>
      <c r="C535" s="46">
        <v>518.75</v>
      </c>
      <c r="D535" s="46">
        <v>452.5</v>
      </c>
      <c r="E535" s="46">
        <v>437.5</v>
      </c>
      <c r="F535" s="46">
        <v>338.75</v>
      </c>
      <c r="G535" s="46">
        <v>368.75</v>
      </c>
      <c r="H535" s="46">
        <v>368.75</v>
      </c>
      <c r="I535" s="46">
        <v>281.25</v>
      </c>
    </row>
    <row r="536" spans="1:9" x14ac:dyDescent="0.25">
      <c r="A536" s="77">
        <f t="shared" si="20"/>
        <v>41730</v>
      </c>
      <c r="B536" s="46">
        <f t="shared" si="21"/>
        <v>5</v>
      </c>
      <c r="C536" s="18">
        <v>460</v>
      </c>
      <c r="D536" s="18">
        <v>406.25</v>
      </c>
      <c r="E536" s="18">
        <v>390</v>
      </c>
      <c r="F536" s="18">
        <v>282.5</v>
      </c>
      <c r="G536" s="18">
        <v>325</v>
      </c>
      <c r="H536" s="18">
        <v>325</v>
      </c>
      <c r="I536" s="18">
        <v>245</v>
      </c>
    </row>
    <row r="537" spans="1:9" x14ac:dyDescent="0.25">
      <c r="A537" s="77">
        <f t="shared" si="20"/>
        <v>41737</v>
      </c>
      <c r="B537" s="46">
        <f t="shared" si="21"/>
        <v>5</v>
      </c>
      <c r="C537" s="18">
        <v>446.66666666666669</v>
      </c>
      <c r="D537" s="18">
        <v>375</v>
      </c>
      <c r="E537" s="18">
        <v>363.33333333333331</v>
      </c>
      <c r="F537" s="18">
        <v>253.33333333333334</v>
      </c>
      <c r="G537" s="18">
        <v>303.33333333333331</v>
      </c>
      <c r="H537" s="18">
        <v>303.33333333333331</v>
      </c>
      <c r="I537" s="18">
        <v>221.66666666666666</v>
      </c>
    </row>
    <row r="538" spans="1:9" x14ac:dyDescent="0.25">
      <c r="A538" s="77">
        <f t="shared" si="20"/>
        <v>41744</v>
      </c>
      <c r="B538" s="46">
        <f t="shared" si="21"/>
        <v>5</v>
      </c>
      <c r="C538" s="18">
        <v>431.25</v>
      </c>
      <c r="D538" s="18">
        <v>370</v>
      </c>
      <c r="E538" s="18">
        <v>366.25</v>
      </c>
      <c r="F538" s="18">
        <v>242.5</v>
      </c>
      <c r="G538" s="18">
        <v>292.5</v>
      </c>
      <c r="H538" s="18">
        <v>292.5</v>
      </c>
      <c r="I538" s="18">
        <v>216.25</v>
      </c>
    </row>
    <row r="539" spans="1:9" x14ac:dyDescent="0.25">
      <c r="A539" s="77">
        <f t="shared" si="20"/>
        <v>41751</v>
      </c>
      <c r="B539" s="46">
        <f t="shared" si="21"/>
        <v>5</v>
      </c>
      <c r="C539" s="46">
        <v>456.66666666666669</v>
      </c>
      <c r="D539" s="46">
        <v>386.66666666666669</v>
      </c>
      <c r="E539" s="46">
        <v>373.33333333333331</v>
      </c>
      <c r="F539" s="46">
        <v>238.33333333333334</v>
      </c>
      <c r="G539" s="46">
        <v>271.66666666666669</v>
      </c>
      <c r="H539" s="46">
        <v>271.66666666666669</v>
      </c>
      <c r="I539" s="46">
        <v>206.66666666666666</v>
      </c>
    </row>
    <row r="540" spans="1:9" x14ac:dyDescent="0.25">
      <c r="A540" s="77">
        <f t="shared" si="20"/>
        <v>41758</v>
      </c>
      <c r="B540" s="46">
        <f t="shared" si="21"/>
        <v>5</v>
      </c>
      <c r="C540" s="46">
        <v>455</v>
      </c>
      <c r="D540" s="46">
        <v>362.5</v>
      </c>
      <c r="E540" s="46">
        <v>355</v>
      </c>
      <c r="F540" s="46">
        <v>235</v>
      </c>
      <c r="G540" s="46">
        <v>272.5</v>
      </c>
      <c r="H540" s="46">
        <v>272.5</v>
      </c>
      <c r="I540" s="46">
        <v>210</v>
      </c>
    </row>
    <row r="541" spans="1:9" x14ac:dyDescent="0.25">
      <c r="A541" s="77">
        <f t="shared" si="20"/>
        <v>41765</v>
      </c>
      <c r="B541" s="46">
        <f t="shared" si="21"/>
        <v>6</v>
      </c>
      <c r="C541" s="46">
        <v>450</v>
      </c>
      <c r="D541" s="46">
        <v>370</v>
      </c>
      <c r="E541" s="46">
        <v>358.33333333333331</v>
      </c>
      <c r="F541" s="46">
        <v>245</v>
      </c>
      <c r="G541" s="46">
        <v>250</v>
      </c>
      <c r="H541" s="46">
        <v>250</v>
      </c>
      <c r="I541" s="46">
        <v>210</v>
      </c>
    </row>
    <row r="542" spans="1:9" x14ac:dyDescent="0.25">
      <c r="A542" s="77">
        <f t="shared" si="20"/>
        <v>41772</v>
      </c>
      <c r="B542" s="46">
        <f t="shared" si="21"/>
        <v>6</v>
      </c>
      <c r="C542" s="46">
        <v>445</v>
      </c>
      <c r="D542" s="46">
        <v>365</v>
      </c>
      <c r="E542" s="46">
        <v>357.5</v>
      </c>
      <c r="F542" s="46">
        <v>242.5</v>
      </c>
      <c r="G542" s="46">
        <v>250</v>
      </c>
      <c r="H542" s="46">
        <v>250</v>
      </c>
      <c r="I542" s="46">
        <v>207.5</v>
      </c>
    </row>
    <row r="543" spans="1:9" x14ac:dyDescent="0.25">
      <c r="A543" s="77">
        <f t="shared" si="20"/>
        <v>41779</v>
      </c>
      <c r="B543" s="46">
        <f t="shared" si="21"/>
        <v>6</v>
      </c>
      <c r="C543" s="46">
        <v>452.5</v>
      </c>
      <c r="D543" s="46">
        <v>362.5</v>
      </c>
      <c r="E543" s="46">
        <v>365</v>
      </c>
      <c r="F543" s="46">
        <v>247.5</v>
      </c>
      <c r="G543" s="46">
        <v>237.5</v>
      </c>
      <c r="H543" s="46">
        <v>237.5</v>
      </c>
      <c r="I543" s="46">
        <v>207.5</v>
      </c>
    </row>
    <row r="544" spans="1:9" x14ac:dyDescent="0.25">
      <c r="A544" s="77">
        <f t="shared" si="20"/>
        <v>41786</v>
      </c>
      <c r="B544" s="46">
        <f t="shared" si="21"/>
        <v>6</v>
      </c>
      <c r="C544" s="46">
        <v>443.33333333333331</v>
      </c>
      <c r="D544" s="46">
        <v>360</v>
      </c>
      <c r="E544" s="46">
        <v>360</v>
      </c>
      <c r="F544" s="46">
        <v>240</v>
      </c>
      <c r="G544" s="46">
        <v>231.66666666666666</v>
      </c>
      <c r="H544" s="46">
        <v>231.66666666666666</v>
      </c>
      <c r="I544" s="46">
        <v>208.33333333333334</v>
      </c>
    </row>
    <row r="545" spans="1:9" x14ac:dyDescent="0.25">
      <c r="A545" s="77">
        <f t="shared" si="20"/>
        <v>41793</v>
      </c>
      <c r="B545" s="46">
        <f t="shared" si="21"/>
        <v>7</v>
      </c>
      <c r="C545" s="18">
        <v>426.66666666666669</v>
      </c>
      <c r="D545" s="18">
        <v>355</v>
      </c>
      <c r="E545" s="18">
        <v>360</v>
      </c>
      <c r="F545" s="18">
        <v>250</v>
      </c>
      <c r="G545" s="18">
        <v>255</v>
      </c>
      <c r="H545" s="18">
        <v>255</v>
      </c>
      <c r="I545" s="18">
        <v>230</v>
      </c>
    </row>
    <row r="546" spans="1:9" x14ac:dyDescent="0.25">
      <c r="A546" s="77">
        <f t="shared" si="20"/>
        <v>41800</v>
      </c>
      <c r="B546" s="46">
        <f t="shared" si="21"/>
        <v>7</v>
      </c>
      <c r="C546" s="46">
        <v>435</v>
      </c>
      <c r="D546" s="46">
        <v>365</v>
      </c>
      <c r="E546" s="46">
        <v>370</v>
      </c>
      <c r="F546" s="46">
        <v>255</v>
      </c>
      <c r="G546" s="46">
        <v>251.66666666666666</v>
      </c>
      <c r="H546" s="46">
        <v>251.66666666666666</v>
      </c>
      <c r="I546" s="46">
        <v>226.66666666666666</v>
      </c>
    </row>
    <row r="547" spans="1:9" x14ac:dyDescent="0.25">
      <c r="A547" s="77">
        <f t="shared" si="20"/>
        <v>41807</v>
      </c>
      <c r="B547" s="46">
        <f t="shared" si="21"/>
        <v>7</v>
      </c>
      <c r="C547" s="46">
        <v>433.33333333333331</v>
      </c>
      <c r="D547" s="46">
        <v>361.66666666666669</v>
      </c>
      <c r="E547" s="46">
        <v>358.33333333333331</v>
      </c>
      <c r="F547" s="46">
        <v>250</v>
      </c>
      <c r="G547" s="46">
        <v>253.33333333333334</v>
      </c>
      <c r="H547" s="46">
        <v>253.33333333333334</v>
      </c>
      <c r="I547" s="46">
        <v>225</v>
      </c>
    </row>
    <row r="548" spans="1:9" x14ac:dyDescent="0.25">
      <c r="A548" s="77">
        <f t="shared" si="20"/>
        <v>41814</v>
      </c>
      <c r="B548" s="46">
        <f t="shared" si="21"/>
        <v>7</v>
      </c>
      <c r="C548" s="18">
        <v>437.5</v>
      </c>
      <c r="D548" s="18">
        <v>367.5</v>
      </c>
      <c r="E548" s="18">
        <v>363.75</v>
      </c>
      <c r="F548" s="18">
        <v>253.75</v>
      </c>
      <c r="G548" s="18">
        <v>251.25</v>
      </c>
      <c r="H548" s="18">
        <v>251.25</v>
      </c>
      <c r="I548" s="18">
        <v>230</v>
      </c>
    </row>
    <row r="549" spans="1:9" x14ac:dyDescent="0.25">
      <c r="A549" s="77">
        <f t="shared" si="20"/>
        <v>41821</v>
      </c>
      <c r="B549" s="46">
        <f t="shared" si="21"/>
        <v>8</v>
      </c>
      <c r="C549" s="18">
        <v>471.66666666666669</v>
      </c>
      <c r="D549" s="18">
        <v>423.33333333333331</v>
      </c>
      <c r="E549" s="18">
        <v>418.33333333333331</v>
      </c>
      <c r="F549" s="18">
        <v>345</v>
      </c>
      <c r="G549" s="18">
        <v>406.66666666666669</v>
      </c>
      <c r="H549" s="18">
        <v>406.66666666666669</v>
      </c>
      <c r="I549" s="18">
        <v>335</v>
      </c>
    </row>
    <row r="550" spans="1:9" x14ac:dyDescent="0.25">
      <c r="A550" s="77">
        <f t="shared" si="20"/>
        <v>41828</v>
      </c>
      <c r="B550" s="46">
        <f t="shared" si="21"/>
        <v>8</v>
      </c>
      <c r="C550" s="46">
        <v>460</v>
      </c>
      <c r="D550" s="46">
        <v>420</v>
      </c>
      <c r="E550" s="46">
        <v>422.5</v>
      </c>
      <c r="F550" s="46">
        <v>375</v>
      </c>
      <c r="G550" s="46">
        <v>375</v>
      </c>
      <c r="H550" s="46">
        <v>375</v>
      </c>
      <c r="I550" s="46">
        <v>355</v>
      </c>
    </row>
    <row r="551" spans="1:9" x14ac:dyDescent="0.25">
      <c r="A551" s="77">
        <f t="shared" si="20"/>
        <v>41835</v>
      </c>
      <c r="B551" s="46">
        <f t="shared" si="21"/>
        <v>8</v>
      </c>
      <c r="C551" s="46">
        <v>503.33333333333331</v>
      </c>
      <c r="D551" s="46">
        <v>456.66666666666669</v>
      </c>
      <c r="E551" s="46">
        <v>436.66666666666669</v>
      </c>
      <c r="F551" s="46">
        <v>391.66666666666669</v>
      </c>
      <c r="G551" s="46">
        <v>391.66666666666669</v>
      </c>
      <c r="H551" s="46">
        <v>391.66666666666669</v>
      </c>
      <c r="I551" s="46">
        <v>373.33333333333331</v>
      </c>
    </row>
    <row r="552" spans="1:9" x14ac:dyDescent="0.25">
      <c r="A552" s="77">
        <f t="shared" si="20"/>
        <v>41842</v>
      </c>
      <c r="B552" s="46">
        <f t="shared" si="21"/>
        <v>8</v>
      </c>
      <c r="C552" s="46">
        <v>563.33333333333337</v>
      </c>
      <c r="D552" s="46">
        <v>550</v>
      </c>
      <c r="E552" s="46">
        <v>568.33333333333337</v>
      </c>
      <c r="F552" s="46">
        <v>455</v>
      </c>
      <c r="G552" s="46">
        <v>500</v>
      </c>
      <c r="H552" s="46">
        <v>500</v>
      </c>
      <c r="I552" s="46">
        <v>437.66666666666669</v>
      </c>
    </row>
    <row r="553" spans="1:9" x14ac:dyDescent="0.25">
      <c r="A553" s="77">
        <f t="shared" si="20"/>
        <v>41849</v>
      </c>
      <c r="B553" s="46">
        <f t="shared" si="21"/>
        <v>8</v>
      </c>
      <c r="C553" s="46">
        <v>588.33333333333337</v>
      </c>
      <c r="D553" s="46">
        <v>556.66666666666663</v>
      </c>
      <c r="E553" s="46">
        <v>558.33333333333337</v>
      </c>
      <c r="F553" s="46">
        <v>491.66666666666669</v>
      </c>
      <c r="G553" s="46">
        <v>533.33333333333337</v>
      </c>
      <c r="H553" s="46">
        <v>533.33333333333337</v>
      </c>
      <c r="I553" s="46">
        <v>463.33333333333331</v>
      </c>
    </row>
    <row r="554" spans="1:9" x14ac:dyDescent="0.25">
      <c r="A554" s="77">
        <f t="shared" si="20"/>
        <v>41856</v>
      </c>
      <c r="B554" s="46">
        <f t="shared" si="21"/>
        <v>9</v>
      </c>
      <c r="C554" s="46">
        <v>612.5</v>
      </c>
      <c r="D554" s="46">
        <v>570</v>
      </c>
      <c r="E554" s="46">
        <v>632.5</v>
      </c>
      <c r="F554" s="46">
        <v>637.5</v>
      </c>
      <c r="G554" s="46">
        <v>667.5</v>
      </c>
      <c r="H554" s="46">
        <v>667.5</v>
      </c>
      <c r="I554" s="46">
        <v>635</v>
      </c>
    </row>
    <row r="555" spans="1:9" x14ac:dyDescent="0.25">
      <c r="A555" s="77">
        <f t="shared" si="20"/>
        <v>41863</v>
      </c>
      <c r="B555" s="46">
        <f t="shared" si="21"/>
        <v>9</v>
      </c>
      <c r="C555" s="46">
        <v>675</v>
      </c>
      <c r="D555" s="46">
        <v>676.66666666666663</v>
      </c>
      <c r="E555" s="46">
        <v>663.33333333333337</v>
      </c>
      <c r="F555" s="46">
        <v>628.33333333333337</v>
      </c>
      <c r="G555" s="46">
        <v>680</v>
      </c>
      <c r="H555" s="46">
        <v>680</v>
      </c>
      <c r="I555" s="46">
        <v>630</v>
      </c>
    </row>
    <row r="556" spans="1:9" x14ac:dyDescent="0.25">
      <c r="A556" s="77">
        <f t="shared" si="20"/>
        <v>41870</v>
      </c>
      <c r="B556" s="46">
        <f t="shared" si="21"/>
        <v>9</v>
      </c>
      <c r="C556" s="46">
        <v>666.66666666666663</v>
      </c>
      <c r="D556" s="46">
        <v>633.33333333333337</v>
      </c>
      <c r="E556" s="46">
        <v>625</v>
      </c>
      <c r="F556" s="46">
        <v>591.66666666666663</v>
      </c>
      <c r="G556" s="46">
        <v>625</v>
      </c>
      <c r="H556" s="46">
        <v>625</v>
      </c>
      <c r="I556" s="46">
        <v>633.33333333333337</v>
      </c>
    </row>
    <row r="557" spans="1:9" x14ac:dyDescent="0.25">
      <c r="A557" s="77">
        <f t="shared" si="20"/>
        <v>41877</v>
      </c>
      <c r="B557" s="46">
        <f t="shared" si="21"/>
        <v>9</v>
      </c>
      <c r="C557" s="46">
        <v>643.75</v>
      </c>
      <c r="D557" s="46">
        <v>641.25</v>
      </c>
      <c r="E557" s="46">
        <v>640</v>
      </c>
      <c r="F557" s="46">
        <v>662.5</v>
      </c>
      <c r="G557" s="46">
        <v>668.75</v>
      </c>
      <c r="H557" s="46">
        <v>668.75</v>
      </c>
      <c r="I557" s="46">
        <v>656.25</v>
      </c>
    </row>
    <row r="558" spans="1:9" x14ac:dyDescent="0.25">
      <c r="A558" s="77">
        <f t="shared" si="20"/>
        <v>41884</v>
      </c>
      <c r="B558" s="46">
        <f t="shared" si="21"/>
        <v>10</v>
      </c>
      <c r="C558" s="46">
        <v>762.5</v>
      </c>
      <c r="D558" s="46">
        <v>772.5</v>
      </c>
      <c r="E558" s="46">
        <v>772.5</v>
      </c>
      <c r="F558" s="46">
        <v>762.5</v>
      </c>
      <c r="G558" s="46">
        <v>800</v>
      </c>
      <c r="H558" s="46">
        <v>800</v>
      </c>
      <c r="I558" s="46">
        <v>758.75</v>
      </c>
    </row>
    <row r="559" spans="1:9" x14ac:dyDescent="0.25">
      <c r="A559" s="77">
        <f t="shared" si="20"/>
        <v>41891</v>
      </c>
      <c r="B559" s="46">
        <f t="shared" si="21"/>
        <v>10</v>
      </c>
      <c r="C559" s="46">
        <v>733.33333333333337</v>
      </c>
      <c r="D559" s="46">
        <v>775</v>
      </c>
      <c r="E559" s="46">
        <v>775</v>
      </c>
      <c r="F559" s="46">
        <v>766.66666666666663</v>
      </c>
      <c r="G559" s="46">
        <v>808.33333333333337</v>
      </c>
      <c r="H559" s="46">
        <v>808.33333333333337</v>
      </c>
      <c r="I559" s="46">
        <v>761.66666666666663</v>
      </c>
    </row>
    <row r="560" spans="1:9" x14ac:dyDescent="0.25">
      <c r="A560" s="77">
        <f t="shared" si="20"/>
        <v>41898</v>
      </c>
      <c r="B560" s="46">
        <f t="shared" si="21"/>
        <v>10</v>
      </c>
      <c r="C560" s="46">
        <v>728.33333333333337</v>
      </c>
      <c r="D560" s="46">
        <v>766.66666666666663</v>
      </c>
      <c r="E560" s="46">
        <v>775</v>
      </c>
      <c r="F560" s="46">
        <v>775</v>
      </c>
      <c r="G560" s="46">
        <v>805</v>
      </c>
      <c r="H560" s="46">
        <v>805</v>
      </c>
      <c r="I560" s="46">
        <v>761.66666666666663</v>
      </c>
    </row>
    <row r="561" spans="1:9" x14ac:dyDescent="0.25">
      <c r="A561" s="77">
        <f t="shared" si="20"/>
        <v>41905</v>
      </c>
      <c r="B561" s="46">
        <f t="shared" si="21"/>
        <v>10</v>
      </c>
      <c r="C561" s="46">
        <v>808.33333333333337</v>
      </c>
      <c r="D561" s="46">
        <v>891.66666666666663</v>
      </c>
      <c r="E561" s="46">
        <v>900</v>
      </c>
      <c r="F561" s="46">
        <v>900</v>
      </c>
      <c r="G561" s="46">
        <v>950</v>
      </c>
      <c r="H561" s="46">
        <v>950</v>
      </c>
      <c r="I561" s="46">
        <v>916.66666666666663</v>
      </c>
    </row>
    <row r="562" spans="1:9" x14ac:dyDescent="0.25">
      <c r="A562" s="77">
        <f t="shared" si="20"/>
        <v>41912</v>
      </c>
      <c r="B562" s="46">
        <f t="shared" si="21"/>
        <v>10</v>
      </c>
      <c r="C562" s="46">
        <v>916.66666666666663</v>
      </c>
      <c r="D562" s="46">
        <v>1100</v>
      </c>
      <c r="E562" s="46">
        <v>1116.6666666666667</v>
      </c>
      <c r="F562" s="46">
        <v>1000</v>
      </c>
      <c r="G562" s="46">
        <v>1050</v>
      </c>
      <c r="H562" s="46">
        <v>1083.3333333333333</v>
      </c>
      <c r="I562" s="46">
        <v>1000</v>
      </c>
    </row>
    <row r="563" spans="1:9" x14ac:dyDescent="0.25">
      <c r="A563" s="77">
        <f t="shared" si="20"/>
        <v>41919</v>
      </c>
      <c r="B563" s="46">
        <f t="shared" si="21"/>
        <v>11</v>
      </c>
      <c r="C563" s="46">
        <v>791.66666666666663</v>
      </c>
      <c r="D563" s="46">
        <v>766.66666666666663</v>
      </c>
      <c r="E563" s="46">
        <v>733.33333333333337</v>
      </c>
      <c r="F563" s="46">
        <v>633.33333333333337</v>
      </c>
      <c r="G563" s="46">
        <v>766.66666666666663</v>
      </c>
      <c r="H563" s="46">
        <v>766.66666666666663</v>
      </c>
      <c r="I563" s="46">
        <v>583.33333333333337</v>
      </c>
    </row>
    <row r="564" spans="1:9" x14ac:dyDescent="0.25">
      <c r="A564" s="77">
        <f t="shared" si="20"/>
        <v>41926</v>
      </c>
      <c r="B564" s="46">
        <f t="shared" si="21"/>
        <v>11</v>
      </c>
      <c r="C564" s="46">
        <v>733.33333333333337</v>
      </c>
      <c r="D564" s="46">
        <v>750</v>
      </c>
      <c r="E564" s="46">
        <v>733.33333333333337</v>
      </c>
      <c r="F564" s="46">
        <v>591.66666666666663</v>
      </c>
      <c r="G564" s="46">
        <v>708.33333333333337</v>
      </c>
      <c r="H564" s="46">
        <v>708.33333333333337</v>
      </c>
      <c r="I564" s="46">
        <v>525</v>
      </c>
    </row>
    <row r="565" spans="1:9" x14ac:dyDescent="0.25">
      <c r="A565" s="77">
        <f t="shared" si="20"/>
        <v>41933</v>
      </c>
      <c r="B565" s="46">
        <f t="shared" si="21"/>
        <v>11</v>
      </c>
      <c r="C565" s="46">
        <v>775</v>
      </c>
      <c r="D565" s="46">
        <v>787.5</v>
      </c>
      <c r="E565" s="46">
        <v>756.25</v>
      </c>
      <c r="F565" s="46">
        <v>625</v>
      </c>
      <c r="G565" s="46">
        <v>743.75</v>
      </c>
      <c r="H565" s="46">
        <v>766.66666666666663</v>
      </c>
      <c r="I565" s="46">
        <v>558.33333333333337</v>
      </c>
    </row>
    <row r="566" spans="1:9" x14ac:dyDescent="0.25">
      <c r="A566" s="77">
        <f t="shared" si="20"/>
        <v>41940</v>
      </c>
      <c r="B566" s="46">
        <f t="shared" si="21"/>
        <v>11</v>
      </c>
      <c r="C566" s="46">
        <v>725</v>
      </c>
      <c r="D566" s="46">
        <v>808.33333333333337</v>
      </c>
      <c r="E566" s="46">
        <v>766.66666666666663</v>
      </c>
      <c r="F566" s="46">
        <v>650</v>
      </c>
      <c r="G566" s="46">
        <v>758.33333333333337</v>
      </c>
      <c r="H566" s="46">
        <v>758.33333333333337</v>
      </c>
      <c r="I566" s="46">
        <v>588.33333333333337</v>
      </c>
    </row>
    <row r="567" spans="1:9" x14ac:dyDescent="0.25">
      <c r="A567" s="77">
        <f t="shared" si="20"/>
        <v>41947</v>
      </c>
      <c r="B567" s="46">
        <f t="shared" si="21"/>
        <v>12</v>
      </c>
      <c r="E567" s="46">
        <v>615</v>
      </c>
      <c r="F567" s="46">
        <v>490</v>
      </c>
      <c r="G567" s="46">
        <v>543.75</v>
      </c>
      <c r="H567" s="46">
        <v>543.75</v>
      </c>
      <c r="I567" s="46">
        <v>427.5</v>
      </c>
    </row>
    <row r="568" spans="1:9" x14ac:dyDescent="0.25">
      <c r="A568" s="77">
        <f t="shared" si="20"/>
        <v>41954</v>
      </c>
      <c r="B568" s="46">
        <f t="shared" si="21"/>
        <v>12</v>
      </c>
      <c r="E568" s="46">
        <v>605</v>
      </c>
      <c r="F568" s="46">
        <v>466.66666666666669</v>
      </c>
      <c r="G568" s="46">
        <v>516.66666666666663</v>
      </c>
      <c r="H568" s="46">
        <v>516.66666666666663</v>
      </c>
      <c r="I568" s="46">
        <v>383.33333333333331</v>
      </c>
    </row>
    <row r="569" spans="1:9" x14ac:dyDescent="0.25">
      <c r="A569" s="77">
        <f t="shared" si="20"/>
        <v>41961</v>
      </c>
      <c r="B569" s="46">
        <f t="shared" si="21"/>
        <v>12</v>
      </c>
      <c r="E569" s="46">
        <v>606.25</v>
      </c>
      <c r="F569" s="46">
        <v>465</v>
      </c>
      <c r="G569" s="46">
        <v>532.5</v>
      </c>
      <c r="H569" s="46">
        <v>532.5</v>
      </c>
      <c r="I569" s="46">
        <v>393.75</v>
      </c>
    </row>
    <row r="570" spans="1:9" x14ac:dyDescent="0.25">
      <c r="A570" s="77">
        <f t="shared" si="20"/>
        <v>41968</v>
      </c>
      <c r="B570" s="46">
        <f t="shared" si="21"/>
        <v>12</v>
      </c>
      <c r="E570" s="46">
        <v>591.66666666666663</v>
      </c>
      <c r="F570" s="46">
        <v>433.33333333333331</v>
      </c>
      <c r="G570" s="46">
        <v>500</v>
      </c>
      <c r="H570" s="46">
        <v>500</v>
      </c>
      <c r="I570" s="46">
        <v>366.66666666666669</v>
      </c>
    </row>
    <row r="571" spans="1:9" x14ac:dyDescent="0.25">
      <c r="A571" s="77">
        <f t="shared" si="20"/>
        <v>41975</v>
      </c>
      <c r="B571" s="46">
        <f t="shared" si="21"/>
        <v>1</v>
      </c>
      <c r="E571" s="46">
        <v>575</v>
      </c>
      <c r="F571" s="46">
        <v>387.5</v>
      </c>
      <c r="G571" s="46">
        <v>438.75</v>
      </c>
      <c r="H571" s="46">
        <v>438.75</v>
      </c>
      <c r="I571" s="46">
        <v>331.25</v>
      </c>
    </row>
    <row r="572" spans="1:9" x14ac:dyDescent="0.25">
      <c r="A572" s="77">
        <f t="shared" si="20"/>
        <v>41982</v>
      </c>
      <c r="B572" s="46">
        <f t="shared" si="21"/>
        <v>1</v>
      </c>
      <c r="E572" s="46">
        <v>496.66666666666669</v>
      </c>
      <c r="F572" s="46">
        <v>326.66666666666669</v>
      </c>
      <c r="G572" s="46">
        <v>396.66666666666669</v>
      </c>
      <c r="H572" s="46">
        <v>396.66666666666669</v>
      </c>
      <c r="I572" s="46">
        <v>288.33333333333331</v>
      </c>
    </row>
    <row r="573" spans="1:9" x14ac:dyDescent="0.25">
      <c r="A573" s="77">
        <f t="shared" si="20"/>
        <v>41989</v>
      </c>
      <c r="B573" s="46">
        <f t="shared" si="21"/>
        <v>1</v>
      </c>
      <c r="E573" s="46">
        <v>490</v>
      </c>
      <c r="F573" s="46">
        <v>327.5</v>
      </c>
      <c r="G573" s="46">
        <v>431.25</v>
      </c>
      <c r="H573" s="46">
        <v>431.25</v>
      </c>
      <c r="I573" s="46">
        <v>316.25</v>
      </c>
    </row>
    <row r="574" spans="1:9" x14ac:dyDescent="0.25">
      <c r="A574" s="77">
        <f t="shared" si="20"/>
        <v>41996</v>
      </c>
      <c r="B574" s="46">
        <f t="shared" si="21"/>
        <v>1</v>
      </c>
      <c r="E574" s="46">
        <v>461.66666666666669</v>
      </c>
      <c r="F574" s="46">
        <v>301.66666666666669</v>
      </c>
      <c r="G574" s="46">
        <v>416.66666666666669</v>
      </c>
      <c r="H574" s="46">
        <v>416.66666666666669</v>
      </c>
      <c r="I574" s="46">
        <v>258.33333333333331</v>
      </c>
    </row>
    <row r="575" spans="1:9" x14ac:dyDescent="0.25">
      <c r="A575" s="77">
        <f t="shared" si="20"/>
        <v>42003</v>
      </c>
      <c r="B575" s="46">
        <f t="shared" si="21"/>
        <v>1</v>
      </c>
      <c r="E575" s="46">
        <v>400</v>
      </c>
      <c r="F575" s="46">
        <v>277.5</v>
      </c>
      <c r="G575" s="46">
        <v>395</v>
      </c>
      <c r="H575" s="46">
        <v>395</v>
      </c>
      <c r="I575" s="46">
        <v>250</v>
      </c>
    </row>
    <row r="576" spans="1:9" x14ac:dyDescent="0.25">
      <c r="A576" s="77">
        <f t="shared" si="20"/>
        <v>42010</v>
      </c>
      <c r="B576" s="46">
        <f t="shared" si="21"/>
        <v>2</v>
      </c>
      <c r="E576" s="46">
        <v>395</v>
      </c>
      <c r="F576" s="46">
        <v>287.5</v>
      </c>
      <c r="G576" s="46">
        <v>360</v>
      </c>
      <c r="H576" s="46">
        <v>360</v>
      </c>
      <c r="I576" s="46">
        <v>245</v>
      </c>
    </row>
    <row r="577" spans="1:9" x14ac:dyDescent="0.25">
      <c r="A577" s="77">
        <f t="shared" si="20"/>
        <v>42017</v>
      </c>
      <c r="B577" s="46">
        <f t="shared" si="21"/>
        <v>2</v>
      </c>
      <c r="E577" s="46">
        <v>410</v>
      </c>
      <c r="F577" s="46">
        <v>321.66666666666669</v>
      </c>
      <c r="G577" s="46">
        <v>368.33333333333331</v>
      </c>
      <c r="H577" s="46">
        <v>368.33333333333331</v>
      </c>
      <c r="I577" s="46">
        <v>250</v>
      </c>
    </row>
    <row r="578" spans="1:9" x14ac:dyDescent="0.25">
      <c r="A578" s="77">
        <f t="shared" si="20"/>
        <v>42024</v>
      </c>
      <c r="B578" s="46">
        <f t="shared" si="21"/>
        <v>2</v>
      </c>
      <c r="E578" s="46">
        <v>442.5</v>
      </c>
      <c r="F578" s="46">
        <v>325</v>
      </c>
      <c r="G578" s="46">
        <v>362.5</v>
      </c>
      <c r="H578" s="46">
        <v>362.5</v>
      </c>
      <c r="I578" s="46">
        <v>225</v>
      </c>
    </row>
    <row r="579" spans="1:9" x14ac:dyDescent="0.25">
      <c r="A579" s="77">
        <f t="shared" ref="A579:A783" si="22">7+A578</f>
        <v>42031</v>
      </c>
      <c r="B579" s="46">
        <f t="shared" ref="B579:B642" si="23">IF(MONTH(A579) &lt;12, MONTH(A579)+1, MONTH(A579)-11)</f>
        <v>2</v>
      </c>
      <c r="E579" s="46">
        <v>435</v>
      </c>
      <c r="F579" s="46">
        <v>325</v>
      </c>
      <c r="G579" s="46">
        <v>355</v>
      </c>
      <c r="H579" s="46">
        <v>355</v>
      </c>
      <c r="I579" s="46">
        <v>250</v>
      </c>
    </row>
    <row r="580" spans="1:9" x14ac:dyDescent="0.25">
      <c r="A580" s="77">
        <f t="shared" si="22"/>
        <v>42038</v>
      </c>
      <c r="B580" s="46">
        <f t="shared" si="23"/>
        <v>3</v>
      </c>
      <c r="D580" s="46">
        <v>372.5</v>
      </c>
      <c r="E580" s="46">
        <v>365</v>
      </c>
      <c r="F580" s="46">
        <v>277.5</v>
      </c>
      <c r="G580" s="46">
        <v>310</v>
      </c>
      <c r="H580" s="46">
        <v>310</v>
      </c>
      <c r="I580" s="46">
        <v>200</v>
      </c>
    </row>
    <row r="581" spans="1:9" x14ac:dyDescent="0.25">
      <c r="A581" s="77">
        <f t="shared" si="22"/>
        <v>42045</v>
      </c>
      <c r="B581" s="46">
        <f t="shared" si="23"/>
        <v>3</v>
      </c>
      <c r="D581" s="46">
        <v>366.66666666666669</v>
      </c>
      <c r="E581" s="46">
        <v>371.66666666666669</v>
      </c>
      <c r="F581" s="46">
        <v>281.66666666666669</v>
      </c>
      <c r="G581" s="46">
        <v>308.33333333333331</v>
      </c>
      <c r="H581" s="46">
        <v>308.33333333333331</v>
      </c>
      <c r="I581" s="46">
        <v>228.33333333333334</v>
      </c>
    </row>
    <row r="582" spans="1:9" x14ac:dyDescent="0.25">
      <c r="A582" s="77">
        <f t="shared" si="22"/>
        <v>42052</v>
      </c>
      <c r="B582" s="46">
        <f t="shared" si="23"/>
        <v>3</v>
      </c>
      <c r="D582" s="46">
        <v>378.33333333333331</v>
      </c>
      <c r="E582" s="46">
        <v>360</v>
      </c>
      <c r="F582" s="46">
        <v>260</v>
      </c>
      <c r="G582" s="46">
        <v>291.66666666666669</v>
      </c>
      <c r="H582" s="46">
        <v>291.66666666666669</v>
      </c>
      <c r="I582" s="46">
        <v>215</v>
      </c>
    </row>
    <row r="583" spans="1:9" x14ac:dyDescent="0.25">
      <c r="A583" s="77">
        <f t="shared" si="22"/>
        <v>42059</v>
      </c>
      <c r="B583" s="46">
        <f t="shared" si="23"/>
        <v>3</v>
      </c>
      <c r="D583" s="46">
        <v>383.33333333333331</v>
      </c>
      <c r="E583" s="46">
        <v>378.33333333333331</v>
      </c>
      <c r="F583" s="46">
        <v>253.33333333333334</v>
      </c>
      <c r="G583" s="46">
        <v>290</v>
      </c>
      <c r="H583" s="46">
        <v>290</v>
      </c>
      <c r="I583" s="46">
        <v>211.66666666666666</v>
      </c>
    </row>
    <row r="584" spans="1:9" x14ac:dyDescent="0.25">
      <c r="A584" s="77">
        <f t="shared" si="22"/>
        <v>42066</v>
      </c>
      <c r="B584" s="46">
        <f t="shared" si="23"/>
        <v>4</v>
      </c>
      <c r="C584" s="46">
        <v>405</v>
      </c>
      <c r="D584" s="46">
        <v>350</v>
      </c>
      <c r="E584" s="46">
        <v>343.33333333333331</v>
      </c>
      <c r="F584" s="46">
        <v>240</v>
      </c>
      <c r="G584" s="46">
        <v>253.33333333333334</v>
      </c>
      <c r="H584" s="46">
        <v>253.33333333333334</v>
      </c>
      <c r="I584" s="46">
        <v>200</v>
      </c>
    </row>
    <row r="585" spans="1:9" x14ac:dyDescent="0.25">
      <c r="A585" s="77">
        <f t="shared" si="22"/>
        <v>42073</v>
      </c>
      <c r="B585" s="46">
        <f t="shared" si="23"/>
        <v>4</v>
      </c>
      <c r="C585" s="46">
        <v>397.5</v>
      </c>
      <c r="D585" s="46">
        <v>340</v>
      </c>
      <c r="E585" s="46">
        <v>330</v>
      </c>
      <c r="F585" s="46">
        <v>240</v>
      </c>
      <c r="G585" s="46">
        <v>245</v>
      </c>
      <c r="H585" s="46">
        <v>245</v>
      </c>
      <c r="I585" s="46">
        <v>197.5</v>
      </c>
    </row>
    <row r="586" spans="1:9" x14ac:dyDescent="0.25">
      <c r="A586" s="77">
        <f t="shared" si="22"/>
        <v>42080</v>
      </c>
      <c r="B586" s="46">
        <f t="shared" si="23"/>
        <v>4</v>
      </c>
      <c r="C586" s="46">
        <v>410</v>
      </c>
      <c r="D586" s="46">
        <v>363.33333333333331</v>
      </c>
      <c r="E586" s="46">
        <v>356.66666666666669</v>
      </c>
      <c r="F586" s="46">
        <v>258.33333333333331</v>
      </c>
      <c r="G586" s="46">
        <v>240</v>
      </c>
      <c r="H586" s="46">
        <v>240</v>
      </c>
      <c r="I586" s="46">
        <v>210</v>
      </c>
    </row>
    <row r="587" spans="1:9" x14ac:dyDescent="0.25">
      <c r="A587" s="77">
        <f t="shared" si="22"/>
        <v>42087</v>
      </c>
      <c r="B587" s="46">
        <f t="shared" si="23"/>
        <v>4</v>
      </c>
      <c r="C587" s="46">
        <v>421.66666666666669</v>
      </c>
      <c r="D587" s="46">
        <v>383.33333333333331</v>
      </c>
      <c r="E587" s="46">
        <v>371.66666666666669</v>
      </c>
      <c r="F587" s="46">
        <v>313.33333333333331</v>
      </c>
      <c r="G587" s="46">
        <v>283.33333333333331</v>
      </c>
      <c r="H587" s="46">
        <v>283.33333333333331</v>
      </c>
      <c r="I587" s="46">
        <v>253.33333333333334</v>
      </c>
    </row>
    <row r="588" spans="1:9" x14ac:dyDescent="0.25">
      <c r="A588" s="77">
        <f t="shared" si="22"/>
        <v>42094</v>
      </c>
      <c r="B588" s="46">
        <f t="shared" si="23"/>
        <v>4</v>
      </c>
      <c r="C588" s="46">
        <v>412.5</v>
      </c>
      <c r="D588" s="46">
        <v>385</v>
      </c>
      <c r="E588" s="46">
        <v>380</v>
      </c>
      <c r="F588" s="46">
        <v>291.66666666666669</v>
      </c>
      <c r="G588" s="46">
        <v>305</v>
      </c>
      <c r="H588" s="46">
        <v>305</v>
      </c>
      <c r="I588" s="46">
        <v>255</v>
      </c>
    </row>
    <row r="589" spans="1:9" x14ac:dyDescent="0.25">
      <c r="A589" s="77">
        <f t="shared" si="22"/>
        <v>42101</v>
      </c>
      <c r="B589" s="46">
        <f t="shared" si="23"/>
        <v>5</v>
      </c>
      <c r="C589" s="46">
        <v>408.33333333333331</v>
      </c>
      <c r="D589" s="46">
        <v>368.33333333333331</v>
      </c>
      <c r="E589" s="46">
        <v>348.33333333333331</v>
      </c>
      <c r="F589" s="46">
        <v>270</v>
      </c>
      <c r="G589" s="46">
        <v>280</v>
      </c>
      <c r="H589" s="46">
        <v>280</v>
      </c>
      <c r="I589" s="46">
        <v>250</v>
      </c>
    </row>
    <row r="590" spans="1:9" x14ac:dyDescent="0.25">
      <c r="A590" s="77">
        <f t="shared" si="22"/>
        <v>42108</v>
      </c>
      <c r="B590" s="46">
        <f t="shared" si="23"/>
        <v>5</v>
      </c>
      <c r="C590" s="46">
        <v>411.66666666666669</v>
      </c>
      <c r="D590" s="46">
        <v>395</v>
      </c>
      <c r="E590" s="46">
        <v>383.33333333333331</v>
      </c>
      <c r="F590" s="46">
        <v>281.66666666666669</v>
      </c>
      <c r="G590" s="46">
        <v>300</v>
      </c>
      <c r="H590" s="46">
        <v>300</v>
      </c>
      <c r="I590" s="46">
        <v>255</v>
      </c>
    </row>
    <row r="591" spans="1:9" x14ac:dyDescent="0.25">
      <c r="A591" s="77">
        <f t="shared" si="22"/>
        <v>42115</v>
      </c>
      <c r="B591" s="46">
        <f t="shared" si="23"/>
        <v>5</v>
      </c>
      <c r="C591" s="46">
        <v>405</v>
      </c>
      <c r="D591" s="46">
        <v>385</v>
      </c>
      <c r="E591" s="46">
        <v>386.66666666666669</v>
      </c>
      <c r="F591" s="46">
        <v>286.66666666666669</v>
      </c>
      <c r="G591" s="46">
        <v>345</v>
      </c>
      <c r="H591" s="46">
        <v>345</v>
      </c>
      <c r="I591" s="46">
        <v>241.66666666666666</v>
      </c>
    </row>
    <row r="592" spans="1:9" x14ac:dyDescent="0.25">
      <c r="A592" s="77">
        <f t="shared" si="22"/>
        <v>42122</v>
      </c>
      <c r="B592" s="46">
        <f t="shared" si="23"/>
        <v>5</v>
      </c>
      <c r="C592" s="46">
        <v>400</v>
      </c>
      <c r="D592" s="46">
        <v>380</v>
      </c>
      <c r="E592" s="46">
        <v>375</v>
      </c>
      <c r="F592" s="46">
        <v>267.5</v>
      </c>
      <c r="G592" s="46">
        <v>267.5</v>
      </c>
      <c r="H592" s="46">
        <v>267.5</v>
      </c>
      <c r="I592" s="46">
        <v>245</v>
      </c>
    </row>
    <row r="593" spans="1:9" x14ac:dyDescent="0.25">
      <c r="A593" s="77">
        <f t="shared" si="22"/>
        <v>42129</v>
      </c>
      <c r="B593" s="46">
        <f t="shared" si="23"/>
        <v>6</v>
      </c>
      <c r="C593" s="46">
        <v>385</v>
      </c>
      <c r="D593" s="46">
        <v>372.5</v>
      </c>
      <c r="E593" s="46">
        <v>375</v>
      </c>
      <c r="F593" s="46">
        <v>267.5</v>
      </c>
      <c r="G593" s="46">
        <v>262.5</v>
      </c>
      <c r="H593" s="46">
        <v>262.5</v>
      </c>
      <c r="I593" s="46">
        <v>245</v>
      </c>
    </row>
    <row r="594" spans="1:9" x14ac:dyDescent="0.25">
      <c r="A594" s="77">
        <f t="shared" si="22"/>
        <v>42136</v>
      </c>
      <c r="B594" s="46">
        <f t="shared" si="23"/>
        <v>6</v>
      </c>
      <c r="C594" s="46">
        <v>407.5</v>
      </c>
      <c r="D594" s="46">
        <v>377.5</v>
      </c>
      <c r="E594" s="46">
        <v>375</v>
      </c>
      <c r="F594" s="46">
        <v>257.5</v>
      </c>
      <c r="G594" s="46">
        <v>237.5</v>
      </c>
      <c r="H594" s="46">
        <v>237.5</v>
      </c>
      <c r="I594" s="46">
        <v>230</v>
      </c>
    </row>
    <row r="595" spans="1:9" x14ac:dyDescent="0.25">
      <c r="A595" s="77">
        <f t="shared" si="22"/>
        <v>42143</v>
      </c>
      <c r="B595" s="46">
        <f t="shared" si="23"/>
        <v>6</v>
      </c>
      <c r="C595" s="46">
        <v>410</v>
      </c>
      <c r="D595" s="46">
        <v>375</v>
      </c>
      <c r="E595" s="46">
        <v>375</v>
      </c>
      <c r="F595" s="46">
        <v>250</v>
      </c>
      <c r="G595" s="46">
        <v>240</v>
      </c>
      <c r="H595" s="46">
        <v>240</v>
      </c>
      <c r="I595" s="46">
        <v>235</v>
      </c>
    </row>
    <row r="596" spans="1:9" x14ac:dyDescent="0.25">
      <c r="A596" s="77">
        <f t="shared" si="22"/>
        <v>42150</v>
      </c>
      <c r="B596" s="46">
        <f t="shared" si="23"/>
        <v>6</v>
      </c>
      <c r="C596" s="46">
        <v>406.66666666666669</v>
      </c>
      <c r="D596" s="46">
        <v>363.33333333333331</v>
      </c>
      <c r="E596" s="46">
        <v>363.33333333333331</v>
      </c>
      <c r="F596" s="46">
        <v>243.33333333333334</v>
      </c>
      <c r="G596" s="46">
        <v>231.66666666666666</v>
      </c>
      <c r="H596" s="46">
        <v>231.66666666666666</v>
      </c>
      <c r="I596" s="46">
        <v>221.66666666666666</v>
      </c>
    </row>
    <row r="597" spans="1:9" x14ac:dyDescent="0.25">
      <c r="A597" s="77">
        <f t="shared" si="22"/>
        <v>42157</v>
      </c>
      <c r="B597" s="46">
        <f t="shared" si="23"/>
        <v>7</v>
      </c>
      <c r="C597" s="46">
        <v>427.5</v>
      </c>
      <c r="D597" s="46">
        <v>375</v>
      </c>
      <c r="E597" s="46">
        <v>372.5</v>
      </c>
      <c r="F597" s="46">
        <v>270</v>
      </c>
      <c r="G597" s="46">
        <v>242.5</v>
      </c>
      <c r="H597" s="46">
        <v>242.5</v>
      </c>
      <c r="I597" s="46">
        <v>227.5</v>
      </c>
    </row>
    <row r="598" spans="1:9" x14ac:dyDescent="0.25">
      <c r="A598" s="77">
        <f t="shared" si="22"/>
        <v>42164</v>
      </c>
      <c r="B598" s="46">
        <f t="shared" si="23"/>
        <v>7</v>
      </c>
      <c r="C598" s="46">
        <v>430</v>
      </c>
      <c r="D598" s="46">
        <v>381.66666666666669</v>
      </c>
      <c r="E598" s="46">
        <v>368.33333333333331</v>
      </c>
      <c r="F598" s="46">
        <v>260</v>
      </c>
      <c r="G598" s="46">
        <v>268.33333333333331</v>
      </c>
      <c r="H598" s="46">
        <v>268.33333333333331</v>
      </c>
      <c r="I598" s="46">
        <v>233.33333333333334</v>
      </c>
    </row>
    <row r="599" spans="1:9" x14ac:dyDescent="0.25">
      <c r="A599" s="77">
        <f t="shared" si="22"/>
        <v>42171</v>
      </c>
      <c r="B599" s="46">
        <f t="shared" si="23"/>
        <v>7</v>
      </c>
      <c r="C599" s="46">
        <v>445</v>
      </c>
      <c r="D599" s="46">
        <v>420</v>
      </c>
      <c r="E599" s="46">
        <v>405</v>
      </c>
      <c r="F599" s="46">
        <v>302.5</v>
      </c>
      <c r="G599" s="46">
        <v>305</v>
      </c>
      <c r="H599" s="46">
        <v>305</v>
      </c>
      <c r="I599" s="46">
        <v>270</v>
      </c>
    </row>
    <row r="600" spans="1:9" x14ac:dyDescent="0.25">
      <c r="A600" s="77">
        <f t="shared" si="22"/>
        <v>42178</v>
      </c>
      <c r="B600" s="46">
        <f t="shared" si="23"/>
        <v>7</v>
      </c>
      <c r="C600" s="46">
        <v>512.5</v>
      </c>
      <c r="D600" s="46">
        <v>442.5</v>
      </c>
      <c r="E600" s="46">
        <v>425</v>
      </c>
      <c r="F600" s="46">
        <v>320</v>
      </c>
      <c r="G600" s="46">
        <v>360</v>
      </c>
      <c r="H600" s="46">
        <v>360</v>
      </c>
      <c r="I600" s="46">
        <v>267.5</v>
      </c>
    </row>
    <row r="601" spans="1:9" x14ac:dyDescent="0.25">
      <c r="A601" s="77">
        <f t="shared" si="22"/>
        <v>42185</v>
      </c>
      <c r="B601" s="46">
        <f t="shared" si="23"/>
        <v>7</v>
      </c>
      <c r="C601" s="46">
        <v>513.33333333333337</v>
      </c>
      <c r="D601" s="46">
        <v>463.33333333333331</v>
      </c>
      <c r="E601" s="46">
        <v>456.66666666666669</v>
      </c>
      <c r="F601" s="46">
        <v>375</v>
      </c>
      <c r="G601" s="46">
        <v>458.33333333333331</v>
      </c>
      <c r="H601" s="46">
        <v>458.33333333333331</v>
      </c>
      <c r="I601" s="46">
        <v>341.66666666666669</v>
      </c>
    </row>
    <row r="602" spans="1:9" x14ac:dyDescent="0.25">
      <c r="A602" s="77">
        <f t="shared" si="22"/>
        <v>42192</v>
      </c>
      <c r="B602" s="46">
        <f t="shared" si="23"/>
        <v>8</v>
      </c>
      <c r="C602" s="46">
        <v>507.5</v>
      </c>
      <c r="D602" s="46">
        <v>457.5</v>
      </c>
      <c r="E602" s="46">
        <v>457.5</v>
      </c>
      <c r="F602" s="46">
        <v>400</v>
      </c>
      <c r="G602" s="46">
        <v>445</v>
      </c>
      <c r="H602" s="46">
        <v>445</v>
      </c>
      <c r="I602" s="46">
        <v>337.5</v>
      </c>
    </row>
    <row r="603" spans="1:9" x14ac:dyDescent="0.25">
      <c r="A603" s="77">
        <f t="shared" si="22"/>
        <v>42199</v>
      </c>
      <c r="B603" s="46">
        <f t="shared" si="23"/>
        <v>8</v>
      </c>
      <c r="C603" s="46">
        <v>508.33333333333331</v>
      </c>
      <c r="D603" s="46">
        <v>465</v>
      </c>
      <c r="E603" s="46">
        <v>471.66666666666669</v>
      </c>
      <c r="F603" s="46">
        <v>388.33333333333331</v>
      </c>
      <c r="G603" s="46">
        <v>450</v>
      </c>
      <c r="H603" s="46">
        <v>450</v>
      </c>
      <c r="I603" s="46">
        <v>361.66666666666669</v>
      </c>
    </row>
    <row r="604" spans="1:9" x14ac:dyDescent="0.25">
      <c r="A604" s="77">
        <f t="shared" si="22"/>
        <v>42206</v>
      </c>
      <c r="B604" s="46">
        <f t="shared" si="23"/>
        <v>8</v>
      </c>
      <c r="C604" s="46">
        <v>462.5</v>
      </c>
      <c r="D604" s="46">
        <v>412.5</v>
      </c>
      <c r="E604" s="46">
        <v>412.5</v>
      </c>
      <c r="F604" s="46">
        <v>332.5</v>
      </c>
      <c r="G604" s="46">
        <v>432.5</v>
      </c>
      <c r="H604" s="46">
        <v>432.5</v>
      </c>
      <c r="I604" s="46">
        <v>355</v>
      </c>
    </row>
    <row r="605" spans="1:9" x14ac:dyDescent="0.25">
      <c r="A605" s="77">
        <f t="shared" si="22"/>
        <v>42213</v>
      </c>
      <c r="B605" s="46">
        <f t="shared" si="23"/>
        <v>8</v>
      </c>
      <c r="C605" s="46">
        <v>437.5</v>
      </c>
      <c r="D605" s="46">
        <v>400</v>
      </c>
      <c r="E605" s="46">
        <v>375</v>
      </c>
      <c r="F605" s="46">
        <v>312.5</v>
      </c>
      <c r="G605" s="46">
        <v>320</v>
      </c>
      <c r="H605" s="46">
        <v>320</v>
      </c>
      <c r="I605" s="46">
        <v>287.5</v>
      </c>
    </row>
    <row r="606" spans="1:9" x14ac:dyDescent="0.25">
      <c r="A606" s="77">
        <f t="shared" si="22"/>
        <v>42220</v>
      </c>
      <c r="B606" s="46">
        <f t="shared" si="23"/>
        <v>9</v>
      </c>
      <c r="C606" s="46">
        <v>533.33333333333337</v>
      </c>
      <c r="D606" s="46">
        <v>525</v>
      </c>
      <c r="E606" s="46">
        <v>516.66666666666663</v>
      </c>
      <c r="F606" s="46">
        <v>455</v>
      </c>
      <c r="G606" s="46">
        <v>516.66666666666663</v>
      </c>
      <c r="H606" s="46">
        <v>516.66666666666663</v>
      </c>
      <c r="I606" s="46">
        <v>441.66666666666669</v>
      </c>
    </row>
    <row r="607" spans="1:9" x14ac:dyDescent="0.25">
      <c r="A607" s="77">
        <f t="shared" si="22"/>
        <v>42227</v>
      </c>
      <c r="B607" s="46">
        <f t="shared" si="23"/>
        <v>9</v>
      </c>
      <c r="C607" s="46">
        <v>516.66666666666663</v>
      </c>
      <c r="D607" s="46">
        <v>466.66666666666669</v>
      </c>
      <c r="E607" s="46">
        <v>491.66666666666669</v>
      </c>
      <c r="F607" s="46">
        <v>450</v>
      </c>
      <c r="G607" s="46">
        <v>483.33333333333331</v>
      </c>
      <c r="H607" s="46">
        <v>483.33333333333331</v>
      </c>
      <c r="I607" s="46">
        <v>491.66666666666669</v>
      </c>
    </row>
    <row r="608" spans="1:9" x14ac:dyDescent="0.25">
      <c r="A608" s="77">
        <f t="shared" si="22"/>
        <v>42234</v>
      </c>
      <c r="B608" s="46">
        <f t="shared" si="23"/>
        <v>9</v>
      </c>
      <c r="C608" s="46">
        <v>491.66666666666669</v>
      </c>
      <c r="D608" s="46">
        <v>461.66666666666669</v>
      </c>
      <c r="E608" s="46">
        <v>466.66666666666669</v>
      </c>
      <c r="F608" s="46">
        <v>461.66666666666669</v>
      </c>
      <c r="G608" s="46">
        <v>486.66666666666669</v>
      </c>
      <c r="H608" s="46">
        <v>486.66666666666669</v>
      </c>
      <c r="I608" s="46">
        <v>465</v>
      </c>
    </row>
    <row r="609" spans="1:9" x14ac:dyDescent="0.25">
      <c r="A609" s="77">
        <f t="shared" si="22"/>
        <v>42241</v>
      </c>
      <c r="B609" s="46">
        <f t="shared" si="23"/>
        <v>9</v>
      </c>
      <c r="C609" s="46">
        <v>508.33333333333331</v>
      </c>
      <c r="D609" s="46">
        <v>500</v>
      </c>
      <c r="E609" s="46">
        <v>501.66666666666669</v>
      </c>
      <c r="F609" s="46">
        <v>458.33333333333331</v>
      </c>
      <c r="G609" s="46">
        <v>496.66666666666669</v>
      </c>
      <c r="H609" s="46">
        <v>496.66666666666669</v>
      </c>
      <c r="I609" s="46">
        <v>456.66666666666669</v>
      </c>
    </row>
    <row r="610" spans="1:9" x14ac:dyDescent="0.25">
      <c r="A610" s="77">
        <f t="shared" si="22"/>
        <v>42248</v>
      </c>
      <c r="B610" s="46">
        <f t="shared" si="23"/>
        <v>10</v>
      </c>
      <c r="C610" s="46">
        <v>620</v>
      </c>
      <c r="D610" s="46">
        <v>607.5</v>
      </c>
      <c r="E610" s="46">
        <v>607.5</v>
      </c>
      <c r="F610" s="46">
        <v>545</v>
      </c>
      <c r="G610" s="46">
        <v>610</v>
      </c>
      <c r="H610" s="46">
        <v>610</v>
      </c>
      <c r="I610" s="46">
        <v>525</v>
      </c>
    </row>
    <row r="611" spans="1:9" x14ac:dyDescent="0.25">
      <c r="A611" s="77">
        <f t="shared" si="22"/>
        <v>42255</v>
      </c>
      <c r="B611" s="46">
        <f t="shared" si="23"/>
        <v>10</v>
      </c>
      <c r="C611" s="46">
        <v>610</v>
      </c>
      <c r="D611" s="46">
        <v>607.5</v>
      </c>
      <c r="E611" s="46">
        <v>607.5</v>
      </c>
      <c r="F611" s="46">
        <v>525</v>
      </c>
      <c r="G611" s="46">
        <v>610</v>
      </c>
      <c r="H611" s="46">
        <v>610</v>
      </c>
      <c r="I611" s="46">
        <v>500</v>
      </c>
    </row>
    <row r="612" spans="1:9" x14ac:dyDescent="0.25">
      <c r="A612" s="77">
        <f t="shared" si="22"/>
        <v>42262</v>
      </c>
      <c r="B612" s="46">
        <f t="shared" si="23"/>
        <v>10</v>
      </c>
      <c r="C612" s="46">
        <v>605</v>
      </c>
      <c r="D612" s="46">
        <v>600</v>
      </c>
      <c r="E612" s="46">
        <v>600</v>
      </c>
      <c r="F612" s="46">
        <v>500</v>
      </c>
      <c r="G612" s="46">
        <v>605</v>
      </c>
      <c r="H612" s="46">
        <v>605</v>
      </c>
      <c r="I612" s="46">
        <v>480</v>
      </c>
    </row>
    <row r="613" spans="1:9" x14ac:dyDescent="0.25">
      <c r="A613" s="77">
        <f t="shared" si="22"/>
        <v>42269</v>
      </c>
      <c r="B613" s="46">
        <f t="shared" si="23"/>
        <v>10</v>
      </c>
      <c r="C613" s="46">
        <v>608.33333333333337</v>
      </c>
      <c r="D613" s="46">
        <v>608.33333333333337</v>
      </c>
      <c r="E613" s="46">
        <v>603.33333333333337</v>
      </c>
      <c r="F613" s="46">
        <v>525</v>
      </c>
      <c r="G613" s="46">
        <v>646.66666666666663</v>
      </c>
      <c r="H613" s="46">
        <v>646.66666666666663</v>
      </c>
      <c r="I613" s="46">
        <v>500</v>
      </c>
    </row>
    <row r="614" spans="1:9" x14ac:dyDescent="0.25">
      <c r="A614" s="77">
        <f t="shared" si="22"/>
        <v>42276</v>
      </c>
      <c r="B614" s="46">
        <f t="shared" si="23"/>
        <v>10</v>
      </c>
      <c r="C614" s="46">
        <v>626.66666666666663</v>
      </c>
      <c r="D614" s="46">
        <v>635</v>
      </c>
      <c r="E614" s="46">
        <v>638.33333333333337</v>
      </c>
      <c r="F614" s="46">
        <v>536.66666666666663</v>
      </c>
      <c r="G614" s="46">
        <v>678.33333333333337</v>
      </c>
      <c r="H614" s="46">
        <v>678.33333333333337</v>
      </c>
      <c r="I614" s="46">
        <v>513.33333333333337</v>
      </c>
    </row>
    <row r="615" spans="1:9" x14ac:dyDescent="0.25">
      <c r="A615" s="77">
        <f t="shared" si="22"/>
        <v>42283</v>
      </c>
      <c r="B615" s="46">
        <f t="shared" si="23"/>
        <v>11</v>
      </c>
      <c r="C615" s="46">
        <v>566.66666666666663</v>
      </c>
      <c r="D615" s="46">
        <v>500</v>
      </c>
      <c r="E615" s="46">
        <v>456.66666666666669</v>
      </c>
      <c r="F615" s="46">
        <v>403.33333333333331</v>
      </c>
      <c r="G615" s="46">
        <v>471.66666666666669</v>
      </c>
      <c r="H615" s="46">
        <v>471.66666666666669</v>
      </c>
      <c r="I615" s="46">
        <v>358.33333333333331</v>
      </c>
    </row>
    <row r="616" spans="1:9" x14ac:dyDescent="0.25">
      <c r="A616" s="77">
        <f t="shared" si="22"/>
        <v>42290</v>
      </c>
      <c r="B616" s="46">
        <f t="shared" si="23"/>
        <v>11</v>
      </c>
      <c r="C616" s="46">
        <v>530</v>
      </c>
      <c r="D616" s="46">
        <v>487.5</v>
      </c>
      <c r="E616" s="46">
        <v>427.5</v>
      </c>
      <c r="F616" s="46">
        <v>370</v>
      </c>
      <c r="G616" s="46">
        <v>425</v>
      </c>
      <c r="H616" s="46">
        <v>425</v>
      </c>
      <c r="I616" s="46">
        <v>337.5</v>
      </c>
    </row>
    <row r="617" spans="1:9" x14ac:dyDescent="0.25">
      <c r="A617" s="77">
        <f t="shared" si="22"/>
        <v>42297</v>
      </c>
      <c r="B617" s="46">
        <f t="shared" si="23"/>
        <v>11</v>
      </c>
      <c r="C617" s="46">
        <v>517.5</v>
      </c>
      <c r="D617" s="46">
        <v>470</v>
      </c>
      <c r="E617" s="46">
        <v>437.5</v>
      </c>
      <c r="F617" s="46">
        <v>362.5</v>
      </c>
      <c r="G617" s="46">
        <v>437.5</v>
      </c>
      <c r="H617" s="46">
        <v>437.5</v>
      </c>
      <c r="I617" s="46">
        <v>315</v>
      </c>
    </row>
    <row r="618" spans="1:9" x14ac:dyDescent="0.25">
      <c r="A618" s="77">
        <f t="shared" si="22"/>
        <v>42304</v>
      </c>
      <c r="B618" s="46">
        <f t="shared" si="23"/>
        <v>11</v>
      </c>
      <c r="C618" s="46">
        <v>475</v>
      </c>
      <c r="D618" s="46">
        <v>417.5</v>
      </c>
      <c r="E618" s="46">
        <v>402.5</v>
      </c>
      <c r="F618" s="46">
        <v>317.5</v>
      </c>
      <c r="G618" s="46">
        <v>382.5</v>
      </c>
      <c r="H618" s="46">
        <v>382.5</v>
      </c>
      <c r="I618" s="46">
        <v>500</v>
      </c>
    </row>
    <row r="619" spans="1:9" x14ac:dyDescent="0.25">
      <c r="A619" s="77">
        <f t="shared" si="22"/>
        <v>42311</v>
      </c>
      <c r="B619" s="46">
        <f t="shared" si="23"/>
        <v>12</v>
      </c>
      <c r="E619" s="46">
        <v>373.33333333333331</v>
      </c>
      <c r="F619" s="46">
        <v>256.66666666666669</v>
      </c>
      <c r="G619" s="46">
        <v>321.66666666666669</v>
      </c>
      <c r="H619" s="46">
        <v>321.66666666666669</v>
      </c>
      <c r="I619" s="46">
        <v>221.66666666666666</v>
      </c>
    </row>
    <row r="620" spans="1:9" x14ac:dyDescent="0.25">
      <c r="A620" s="77">
        <f t="shared" si="22"/>
        <v>42318</v>
      </c>
      <c r="B620" s="46">
        <f t="shared" si="23"/>
        <v>12</v>
      </c>
      <c r="E620" s="46">
        <v>330</v>
      </c>
      <c r="F620" s="46">
        <v>235</v>
      </c>
      <c r="G620" s="46">
        <v>295</v>
      </c>
      <c r="H620" s="46">
        <v>295</v>
      </c>
      <c r="I620" s="46">
        <v>197.5</v>
      </c>
    </row>
    <row r="621" spans="1:9" x14ac:dyDescent="0.25">
      <c r="A621" s="77">
        <f t="shared" si="22"/>
        <v>42325</v>
      </c>
      <c r="B621" s="46">
        <f t="shared" si="23"/>
        <v>12</v>
      </c>
      <c r="E621" s="46">
        <v>357.5</v>
      </c>
      <c r="F621" s="46">
        <v>232.5</v>
      </c>
      <c r="G621" s="46">
        <v>267.5</v>
      </c>
      <c r="H621" s="46">
        <v>267.5</v>
      </c>
      <c r="I621" s="46">
        <v>205</v>
      </c>
    </row>
    <row r="622" spans="1:9" x14ac:dyDescent="0.25">
      <c r="A622" s="77">
        <f t="shared" si="22"/>
        <v>42332</v>
      </c>
      <c r="B622" s="46">
        <f t="shared" si="23"/>
        <v>12</v>
      </c>
      <c r="E622" s="46">
        <v>282.5</v>
      </c>
      <c r="F622" s="46">
        <v>195</v>
      </c>
      <c r="G622" s="46">
        <v>197.5</v>
      </c>
      <c r="H622" s="46">
        <v>197.5</v>
      </c>
      <c r="I622" s="46">
        <v>177.5</v>
      </c>
    </row>
    <row r="623" spans="1:9" x14ac:dyDescent="0.25">
      <c r="A623" s="77">
        <f t="shared" si="22"/>
        <v>42339</v>
      </c>
      <c r="B623" s="46">
        <f t="shared" si="23"/>
        <v>1</v>
      </c>
      <c r="E623" s="46">
        <v>320</v>
      </c>
      <c r="F623" s="46">
        <v>213</v>
      </c>
      <c r="G623" s="46">
        <v>205</v>
      </c>
      <c r="H623" s="46">
        <v>205</v>
      </c>
      <c r="I623" s="46">
        <v>183</v>
      </c>
    </row>
    <row r="624" spans="1:9" x14ac:dyDescent="0.25">
      <c r="A624" s="77">
        <f t="shared" si="22"/>
        <v>42346</v>
      </c>
      <c r="B624" s="46">
        <f t="shared" si="23"/>
        <v>1</v>
      </c>
      <c r="E624" s="46">
        <v>305</v>
      </c>
      <c r="F624" s="46">
        <v>195</v>
      </c>
      <c r="G624" s="46">
        <v>190</v>
      </c>
      <c r="H624" s="46">
        <v>190</v>
      </c>
      <c r="I624" s="46">
        <v>177.5</v>
      </c>
    </row>
    <row r="625" spans="1:9" x14ac:dyDescent="0.25">
      <c r="A625" s="77">
        <f t="shared" si="22"/>
        <v>42353</v>
      </c>
      <c r="B625" s="46">
        <f t="shared" si="23"/>
        <v>1</v>
      </c>
      <c r="E625" s="46">
        <v>308.33333333333331</v>
      </c>
      <c r="F625" s="46">
        <v>190</v>
      </c>
      <c r="G625" s="46">
        <v>200</v>
      </c>
      <c r="H625" s="46">
        <v>200</v>
      </c>
      <c r="I625" s="46">
        <v>178.33333333333334</v>
      </c>
    </row>
    <row r="626" spans="1:9" x14ac:dyDescent="0.25">
      <c r="A626" s="77">
        <f t="shared" si="22"/>
        <v>42360</v>
      </c>
      <c r="B626" s="46">
        <f t="shared" si="23"/>
        <v>1</v>
      </c>
      <c r="E626" s="46">
        <v>285</v>
      </c>
      <c r="F626" s="46">
        <v>191.66666666666666</v>
      </c>
      <c r="G626" s="46">
        <v>196.66666666666666</v>
      </c>
      <c r="H626" s="46">
        <v>196.66666666666666</v>
      </c>
      <c r="I626" s="46">
        <v>168.33333333333334</v>
      </c>
    </row>
    <row r="627" spans="1:9" x14ac:dyDescent="0.25">
      <c r="A627" s="77">
        <f t="shared" si="22"/>
        <v>42367</v>
      </c>
      <c r="B627" s="46">
        <f t="shared" si="23"/>
        <v>1</v>
      </c>
      <c r="E627" s="46">
        <v>287.5</v>
      </c>
      <c r="F627" s="46">
        <v>195</v>
      </c>
      <c r="G627" s="46">
        <v>205</v>
      </c>
      <c r="H627" s="46">
        <v>205</v>
      </c>
      <c r="I627" s="46">
        <v>172.5</v>
      </c>
    </row>
    <row r="628" spans="1:9" x14ac:dyDescent="0.25">
      <c r="A628" s="77">
        <f t="shared" si="22"/>
        <v>42374</v>
      </c>
      <c r="B628" s="46">
        <f t="shared" si="23"/>
        <v>2</v>
      </c>
      <c r="E628" s="46">
        <v>295</v>
      </c>
      <c r="F628" s="46">
        <v>195</v>
      </c>
      <c r="G628" s="46">
        <v>205</v>
      </c>
      <c r="H628" s="46">
        <v>205</v>
      </c>
      <c r="I628" s="46">
        <v>170</v>
      </c>
    </row>
    <row r="629" spans="1:9" x14ac:dyDescent="0.25">
      <c r="A629" s="77">
        <f t="shared" si="22"/>
        <v>42381</v>
      </c>
      <c r="B629" s="46">
        <f t="shared" si="23"/>
        <v>2</v>
      </c>
      <c r="E629" s="46">
        <v>277.5</v>
      </c>
      <c r="F629" s="46">
        <v>175</v>
      </c>
      <c r="G629" s="46">
        <v>210</v>
      </c>
      <c r="H629" s="46">
        <v>210</v>
      </c>
      <c r="I629" s="46">
        <v>160</v>
      </c>
    </row>
    <row r="630" spans="1:9" x14ac:dyDescent="0.25">
      <c r="A630" s="77">
        <f t="shared" si="22"/>
        <v>42388</v>
      </c>
      <c r="B630" s="46">
        <f t="shared" si="23"/>
        <v>2</v>
      </c>
      <c r="E630" s="46">
        <v>275</v>
      </c>
      <c r="F630" s="46">
        <v>177.5</v>
      </c>
      <c r="G630" s="46">
        <v>197.5</v>
      </c>
      <c r="H630" s="46">
        <v>197.5</v>
      </c>
      <c r="I630" s="46">
        <v>160</v>
      </c>
    </row>
    <row r="631" spans="1:9" x14ac:dyDescent="0.25">
      <c r="A631" s="77">
        <f t="shared" si="22"/>
        <v>42395</v>
      </c>
      <c r="B631" s="46">
        <f t="shared" si="23"/>
        <v>2</v>
      </c>
      <c r="E631" s="18">
        <v>277.5</v>
      </c>
      <c r="F631" s="18">
        <v>190</v>
      </c>
      <c r="G631" s="18">
        <v>197.5</v>
      </c>
      <c r="H631" s="18">
        <v>197.5</v>
      </c>
      <c r="I631" s="18">
        <v>165</v>
      </c>
    </row>
    <row r="632" spans="1:9" x14ac:dyDescent="0.25">
      <c r="A632" s="77">
        <f t="shared" si="22"/>
        <v>42402</v>
      </c>
      <c r="B632" s="46">
        <f t="shared" si="23"/>
        <v>3</v>
      </c>
      <c r="D632" s="46">
        <v>275</v>
      </c>
      <c r="E632" s="46">
        <v>275</v>
      </c>
      <c r="F632" s="46">
        <v>190</v>
      </c>
      <c r="G632" s="46">
        <v>207.5</v>
      </c>
      <c r="H632" s="46">
        <v>207.5</v>
      </c>
      <c r="I632" s="46">
        <v>165</v>
      </c>
    </row>
    <row r="633" spans="1:9" x14ac:dyDescent="0.25">
      <c r="A633" s="77">
        <f t="shared" si="22"/>
        <v>42409</v>
      </c>
      <c r="B633" s="46">
        <f t="shared" si="23"/>
        <v>3</v>
      </c>
      <c r="D633" s="46">
        <v>285</v>
      </c>
      <c r="E633" s="46">
        <v>270</v>
      </c>
      <c r="F633" s="46">
        <v>183.33333333333334</v>
      </c>
      <c r="G633" s="46">
        <v>208.33333333333334</v>
      </c>
      <c r="H633" s="46">
        <v>208.33333333333334</v>
      </c>
      <c r="I633" s="46">
        <v>168.33333333333334</v>
      </c>
    </row>
    <row r="634" spans="1:9" x14ac:dyDescent="0.25">
      <c r="A634" s="77">
        <f t="shared" si="22"/>
        <v>42416</v>
      </c>
      <c r="B634" s="46">
        <f t="shared" si="23"/>
        <v>3</v>
      </c>
      <c r="D634" s="18">
        <v>282.5</v>
      </c>
      <c r="E634" s="18">
        <v>257.5</v>
      </c>
      <c r="F634" s="18">
        <v>175</v>
      </c>
      <c r="G634" s="18">
        <v>197.5</v>
      </c>
      <c r="H634" s="18">
        <v>197.5</v>
      </c>
      <c r="I634" s="18">
        <v>165</v>
      </c>
    </row>
    <row r="635" spans="1:9" x14ac:dyDescent="0.25">
      <c r="A635" s="77">
        <f t="shared" si="22"/>
        <v>42423</v>
      </c>
      <c r="B635" s="46">
        <f t="shared" si="23"/>
        <v>3</v>
      </c>
      <c r="D635" s="46">
        <v>287.5</v>
      </c>
      <c r="E635" s="46">
        <v>255</v>
      </c>
      <c r="F635" s="46">
        <v>172.5</v>
      </c>
      <c r="G635" s="46">
        <v>200</v>
      </c>
      <c r="H635" s="46">
        <v>200</v>
      </c>
      <c r="I635" s="46">
        <v>162.5</v>
      </c>
    </row>
    <row r="636" spans="1:9" x14ac:dyDescent="0.25">
      <c r="A636" s="77">
        <f t="shared" si="22"/>
        <v>42430</v>
      </c>
      <c r="B636" s="46">
        <f t="shared" si="23"/>
        <v>4</v>
      </c>
      <c r="C636" s="46">
        <v>325</v>
      </c>
      <c r="D636" s="46">
        <v>250</v>
      </c>
      <c r="E636" s="46">
        <v>225</v>
      </c>
      <c r="F636" s="46">
        <v>157.5</v>
      </c>
      <c r="G636" s="46">
        <v>182.5</v>
      </c>
      <c r="H636" s="46">
        <v>182.5</v>
      </c>
      <c r="I636" s="46">
        <v>152.5</v>
      </c>
    </row>
    <row r="637" spans="1:9" x14ac:dyDescent="0.25">
      <c r="A637" s="77">
        <f t="shared" si="22"/>
        <v>42437</v>
      </c>
      <c r="B637" s="46">
        <f t="shared" si="23"/>
        <v>4</v>
      </c>
      <c r="C637" s="46">
        <v>315</v>
      </c>
      <c r="D637" s="46">
        <v>232.5</v>
      </c>
      <c r="E637" s="46">
        <v>222.5</v>
      </c>
      <c r="F637" s="46">
        <v>152.5</v>
      </c>
      <c r="G637" s="46">
        <v>182.5</v>
      </c>
      <c r="H637" s="46">
        <v>182.5</v>
      </c>
      <c r="I637" s="46">
        <v>150</v>
      </c>
    </row>
    <row r="638" spans="1:9" x14ac:dyDescent="0.25">
      <c r="A638" s="77">
        <f t="shared" si="22"/>
        <v>42444</v>
      </c>
      <c r="B638" s="46">
        <f t="shared" si="23"/>
        <v>4</v>
      </c>
      <c r="C638" s="46">
        <v>310</v>
      </c>
      <c r="D638" s="46">
        <v>237.5</v>
      </c>
      <c r="E638" s="46">
        <v>232.5</v>
      </c>
      <c r="F638" s="46">
        <v>160</v>
      </c>
      <c r="G638" s="46">
        <v>180</v>
      </c>
      <c r="H638" s="46">
        <v>180</v>
      </c>
      <c r="I638" s="46">
        <v>152.5</v>
      </c>
    </row>
    <row r="639" spans="1:9" x14ac:dyDescent="0.25">
      <c r="A639" s="77">
        <f t="shared" si="22"/>
        <v>42451</v>
      </c>
      <c r="B639" s="46">
        <f t="shared" si="23"/>
        <v>4</v>
      </c>
      <c r="C639" s="46">
        <v>315</v>
      </c>
      <c r="D639" s="46">
        <v>262</v>
      </c>
      <c r="E639" s="46">
        <v>247</v>
      </c>
      <c r="F639" s="46">
        <v>173</v>
      </c>
      <c r="G639" s="46">
        <v>193</v>
      </c>
      <c r="H639" s="46">
        <v>183</v>
      </c>
      <c r="I639" s="46">
        <v>163</v>
      </c>
    </row>
    <row r="640" spans="1:9" x14ac:dyDescent="0.25">
      <c r="A640" s="77">
        <f t="shared" si="22"/>
        <v>42458</v>
      </c>
      <c r="B640" s="46">
        <f t="shared" si="23"/>
        <v>4</v>
      </c>
      <c r="C640" s="46">
        <v>320</v>
      </c>
      <c r="D640" s="46">
        <v>277.5</v>
      </c>
      <c r="E640" s="46">
        <v>270</v>
      </c>
      <c r="F640" s="46">
        <v>200</v>
      </c>
      <c r="G640" s="46">
        <v>205</v>
      </c>
      <c r="H640" s="46">
        <v>205</v>
      </c>
      <c r="I640" s="46">
        <v>177.5</v>
      </c>
    </row>
    <row r="641" spans="1:9" x14ac:dyDescent="0.25">
      <c r="A641" s="77">
        <f t="shared" si="22"/>
        <v>42465</v>
      </c>
      <c r="B641" s="46">
        <f t="shared" si="23"/>
        <v>5</v>
      </c>
      <c r="C641" s="46">
        <v>327.5</v>
      </c>
      <c r="D641" s="46">
        <v>280</v>
      </c>
      <c r="E641" s="46">
        <v>270</v>
      </c>
      <c r="F641" s="46">
        <v>187.5</v>
      </c>
      <c r="G641" s="46">
        <v>200</v>
      </c>
      <c r="H641" s="46">
        <v>200</v>
      </c>
      <c r="I641" s="46">
        <v>175</v>
      </c>
    </row>
    <row r="642" spans="1:9" x14ac:dyDescent="0.25">
      <c r="A642" s="77">
        <f t="shared" si="22"/>
        <v>42472</v>
      </c>
      <c r="B642" s="46">
        <f t="shared" si="23"/>
        <v>5</v>
      </c>
      <c r="C642" s="46">
        <v>332.5</v>
      </c>
      <c r="D642" s="46">
        <v>282.5</v>
      </c>
      <c r="E642" s="46">
        <v>270</v>
      </c>
      <c r="F642" s="46">
        <v>190</v>
      </c>
      <c r="G642" s="46">
        <v>205</v>
      </c>
      <c r="H642" s="46">
        <v>205</v>
      </c>
      <c r="I642" s="46">
        <v>172.5</v>
      </c>
    </row>
    <row r="643" spans="1:9" x14ac:dyDescent="0.25">
      <c r="A643" s="77">
        <f t="shared" si="22"/>
        <v>42479</v>
      </c>
      <c r="B643" s="46">
        <f t="shared" ref="B643:B706" si="24">IF(MONTH(A643) &lt;12, MONTH(A643)+1, MONTH(A643)-11)</f>
        <v>5</v>
      </c>
      <c r="C643" s="46">
        <v>335</v>
      </c>
      <c r="D643" s="46">
        <v>295</v>
      </c>
      <c r="E643" s="46">
        <v>277.5</v>
      </c>
      <c r="F643" s="46">
        <v>205</v>
      </c>
      <c r="G643" s="46">
        <v>202.5</v>
      </c>
      <c r="H643" s="46">
        <v>202.5</v>
      </c>
      <c r="I643" s="46">
        <v>182.5</v>
      </c>
    </row>
    <row r="644" spans="1:9" x14ac:dyDescent="0.25">
      <c r="A644" s="77">
        <f t="shared" si="22"/>
        <v>42486</v>
      </c>
      <c r="B644" s="46">
        <f t="shared" si="24"/>
        <v>5</v>
      </c>
      <c r="C644" s="46">
        <v>347.5</v>
      </c>
      <c r="D644" s="46">
        <v>292.5</v>
      </c>
      <c r="E644" s="46">
        <v>270</v>
      </c>
      <c r="F644" s="46">
        <v>197.5</v>
      </c>
      <c r="G644" s="46">
        <v>200</v>
      </c>
      <c r="H644" s="46">
        <v>200</v>
      </c>
      <c r="I644" s="46">
        <v>190</v>
      </c>
    </row>
    <row r="645" spans="1:9" x14ac:dyDescent="0.25">
      <c r="A645" s="77">
        <f t="shared" si="22"/>
        <v>42493</v>
      </c>
      <c r="B645" s="46">
        <f t="shared" si="24"/>
        <v>6</v>
      </c>
      <c r="C645" s="46">
        <v>337.5</v>
      </c>
      <c r="D645" s="46">
        <v>287.5</v>
      </c>
      <c r="E645" s="46">
        <v>267.5</v>
      </c>
      <c r="F645" s="46">
        <v>192.5</v>
      </c>
      <c r="G645" s="46">
        <v>197.5</v>
      </c>
      <c r="H645" s="46">
        <v>197.5</v>
      </c>
      <c r="I645" s="46">
        <v>192.5</v>
      </c>
    </row>
    <row r="646" spans="1:9" x14ac:dyDescent="0.25">
      <c r="A646" s="77">
        <f t="shared" si="22"/>
        <v>42500</v>
      </c>
      <c r="B646" s="46">
        <f t="shared" si="24"/>
        <v>6</v>
      </c>
      <c r="C646" s="46">
        <v>337.5</v>
      </c>
      <c r="D646" s="46">
        <v>282.5</v>
      </c>
      <c r="E646" s="46">
        <v>265</v>
      </c>
      <c r="F646" s="46">
        <v>200</v>
      </c>
      <c r="G646" s="46">
        <v>195</v>
      </c>
      <c r="H646" s="46">
        <v>195</v>
      </c>
      <c r="I646" s="46">
        <v>185</v>
      </c>
    </row>
    <row r="647" spans="1:9" x14ac:dyDescent="0.25">
      <c r="A647" s="77">
        <f t="shared" si="22"/>
        <v>42507</v>
      </c>
      <c r="B647" s="46">
        <f t="shared" si="24"/>
        <v>6</v>
      </c>
      <c r="C647" s="46">
        <v>338.33333333333331</v>
      </c>
      <c r="D647" s="46">
        <v>281.66666666666669</v>
      </c>
      <c r="E647" s="46">
        <v>266.66666666666669</v>
      </c>
      <c r="F647" s="46">
        <v>193.33333333333334</v>
      </c>
      <c r="G647" s="46">
        <v>190</v>
      </c>
      <c r="H647" s="46">
        <v>190</v>
      </c>
      <c r="I647" s="46">
        <v>191.66666666666666</v>
      </c>
    </row>
    <row r="648" spans="1:9" x14ac:dyDescent="0.25">
      <c r="A648" s="77">
        <f t="shared" si="22"/>
        <v>42514</v>
      </c>
      <c r="B648" s="46">
        <f t="shared" si="24"/>
        <v>6</v>
      </c>
      <c r="C648" s="46">
        <v>331.66666666666669</v>
      </c>
      <c r="D648" s="46">
        <v>265</v>
      </c>
      <c r="E648" s="46">
        <v>251.66666666666666</v>
      </c>
      <c r="F648" s="46">
        <v>185</v>
      </c>
      <c r="G648" s="46">
        <v>185</v>
      </c>
      <c r="H648" s="46">
        <v>185</v>
      </c>
      <c r="I648" s="46">
        <v>188.33333333333334</v>
      </c>
    </row>
    <row r="649" spans="1:9" x14ac:dyDescent="0.25">
      <c r="A649" s="77">
        <f t="shared" si="22"/>
        <v>42521</v>
      </c>
      <c r="B649" s="46">
        <f t="shared" si="24"/>
        <v>6</v>
      </c>
      <c r="C649" s="46">
        <v>322.5</v>
      </c>
      <c r="D649" s="46">
        <v>262.5</v>
      </c>
      <c r="E649" s="46">
        <v>252.5</v>
      </c>
      <c r="F649" s="46">
        <v>180</v>
      </c>
      <c r="G649" s="46">
        <v>172.5</v>
      </c>
      <c r="H649" s="46">
        <v>172.5</v>
      </c>
      <c r="I649" s="46">
        <v>180</v>
      </c>
    </row>
    <row r="650" spans="1:9" x14ac:dyDescent="0.25">
      <c r="A650" s="77">
        <f t="shared" si="22"/>
        <v>42528</v>
      </c>
      <c r="B650" s="46">
        <f t="shared" si="24"/>
        <v>7</v>
      </c>
      <c r="C650" s="46">
        <v>375</v>
      </c>
      <c r="D650" s="46">
        <v>318.33333333333331</v>
      </c>
      <c r="E650" s="46">
        <v>315</v>
      </c>
      <c r="F650" s="46">
        <v>221.66666666666666</v>
      </c>
      <c r="G650" s="46">
        <v>223.33333333333334</v>
      </c>
      <c r="H650" s="46">
        <v>223.33333333333334</v>
      </c>
      <c r="I650" s="46">
        <v>210</v>
      </c>
    </row>
    <row r="651" spans="1:9" x14ac:dyDescent="0.25">
      <c r="A651" s="77">
        <f t="shared" si="22"/>
        <v>42535</v>
      </c>
      <c r="B651" s="46">
        <f t="shared" si="24"/>
        <v>7</v>
      </c>
      <c r="C651" s="46">
        <v>395</v>
      </c>
      <c r="D651" s="46">
        <v>350</v>
      </c>
      <c r="E651" s="46">
        <v>348.33333333333331</v>
      </c>
      <c r="F651" s="46">
        <v>256.66666666666669</v>
      </c>
      <c r="G651" s="46">
        <v>255</v>
      </c>
      <c r="H651" s="46">
        <v>255</v>
      </c>
      <c r="I651" s="46">
        <v>250</v>
      </c>
    </row>
    <row r="652" spans="1:9" x14ac:dyDescent="0.25">
      <c r="A652" s="77">
        <f t="shared" si="22"/>
        <v>42542</v>
      </c>
      <c r="B652" s="46">
        <f t="shared" si="24"/>
        <v>7</v>
      </c>
      <c r="C652" s="46">
        <v>475</v>
      </c>
      <c r="D652" s="46">
        <v>430</v>
      </c>
      <c r="E652" s="46">
        <v>425</v>
      </c>
      <c r="F652" s="46">
        <v>357.5</v>
      </c>
      <c r="G652" s="46">
        <v>325</v>
      </c>
      <c r="H652" s="46">
        <v>325</v>
      </c>
      <c r="I652" s="46">
        <v>247.5</v>
      </c>
    </row>
    <row r="653" spans="1:9" x14ac:dyDescent="0.25">
      <c r="A653" s="77">
        <f t="shared" si="22"/>
        <v>42549</v>
      </c>
      <c r="B653" s="46">
        <f t="shared" si="24"/>
        <v>7</v>
      </c>
      <c r="C653" s="46">
        <v>487.5</v>
      </c>
      <c r="D653" s="46">
        <v>435</v>
      </c>
      <c r="E653" s="46">
        <v>430</v>
      </c>
      <c r="F653" s="46">
        <v>307.5</v>
      </c>
      <c r="G653" s="46">
        <v>295</v>
      </c>
      <c r="H653" s="46">
        <v>295</v>
      </c>
      <c r="I653" s="46">
        <v>277.5</v>
      </c>
    </row>
    <row r="654" spans="1:9" x14ac:dyDescent="0.25">
      <c r="A654" s="77">
        <f t="shared" si="22"/>
        <v>42556</v>
      </c>
      <c r="B654" s="46">
        <f t="shared" si="24"/>
        <v>8</v>
      </c>
      <c r="C654" s="46">
        <v>492.5</v>
      </c>
      <c r="D654" s="46">
        <v>470</v>
      </c>
      <c r="E654" s="46">
        <v>472.5</v>
      </c>
      <c r="F654" s="46">
        <v>375</v>
      </c>
      <c r="G654" s="46">
        <v>395</v>
      </c>
      <c r="H654" s="46">
        <v>395</v>
      </c>
      <c r="I654" s="46">
        <v>370</v>
      </c>
    </row>
    <row r="655" spans="1:9" x14ac:dyDescent="0.25">
      <c r="A655" s="77">
        <f t="shared" si="22"/>
        <v>42563</v>
      </c>
      <c r="B655" s="46">
        <f t="shared" si="24"/>
        <v>8</v>
      </c>
      <c r="C655" s="46">
        <v>475</v>
      </c>
      <c r="D655" s="46">
        <v>430</v>
      </c>
      <c r="E655" s="46">
        <v>420</v>
      </c>
      <c r="F655" s="46">
        <v>377.5</v>
      </c>
      <c r="G655" s="46">
        <v>375</v>
      </c>
      <c r="H655" s="46">
        <v>375</v>
      </c>
      <c r="I655" s="46">
        <v>342.5</v>
      </c>
    </row>
    <row r="656" spans="1:9" x14ac:dyDescent="0.25">
      <c r="A656" s="77">
        <f t="shared" si="22"/>
        <v>42570</v>
      </c>
      <c r="B656" s="46">
        <f t="shared" si="24"/>
        <v>8</v>
      </c>
      <c r="C656" s="46">
        <v>525</v>
      </c>
      <c r="D656" s="46">
        <v>482.5</v>
      </c>
      <c r="E656" s="46">
        <v>455</v>
      </c>
      <c r="F656" s="46">
        <v>350</v>
      </c>
      <c r="G656" s="46">
        <v>367.5</v>
      </c>
      <c r="H656" s="46">
        <v>367.5</v>
      </c>
      <c r="I656" s="46">
        <v>362.5</v>
      </c>
    </row>
    <row r="657" spans="1:9" x14ac:dyDescent="0.25">
      <c r="A657" s="77">
        <f t="shared" si="22"/>
        <v>42577</v>
      </c>
      <c r="B657" s="46">
        <f t="shared" si="24"/>
        <v>8</v>
      </c>
      <c r="C657" s="46">
        <v>500</v>
      </c>
      <c r="D657" s="46">
        <v>440</v>
      </c>
      <c r="E657" s="46">
        <v>422.5</v>
      </c>
      <c r="F657" s="46">
        <v>332.5</v>
      </c>
      <c r="G657" s="46">
        <v>337.5</v>
      </c>
      <c r="H657" s="46">
        <v>337.5</v>
      </c>
      <c r="I657" s="46">
        <v>337.5</v>
      </c>
    </row>
    <row r="658" spans="1:9" x14ac:dyDescent="0.25">
      <c r="A658" s="77">
        <f t="shared" si="22"/>
        <v>42584</v>
      </c>
      <c r="B658" s="46">
        <f t="shared" si="24"/>
        <v>9</v>
      </c>
      <c r="C658" s="46">
        <v>575</v>
      </c>
      <c r="D658" s="46">
        <v>562.5</v>
      </c>
      <c r="E658" s="46">
        <v>545</v>
      </c>
      <c r="F658" s="46">
        <v>482.5</v>
      </c>
      <c r="G658" s="46">
        <v>545</v>
      </c>
      <c r="H658" s="46">
        <v>545</v>
      </c>
      <c r="I658" s="46">
        <v>455</v>
      </c>
    </row>
    <row r="659" spans="1:9" x14ac:dyDescent="0.25">
      <c r="A659" s="77">
        <f t="shared" si="22"/>
        <v>42591</v>
      </c>
      <c r="B659" s="46">
        <f t="shared" si="24"/>
        <v>9</v>
      </c>
      <c r="C659" s="46">
        <v>575</v>
      </c>
      <c r="D659" s="46">
        <v>545</v>
      </c>
      <c r="E659" s="46">
        <v>537.5</v>
      </c>
      <c r="F659" s="46">
        <v>450</v>
      </c>
      <c r="G659" s="46">
        <v>545</v>
      </c>
      <c r="H659" s="46">
        <v>545</v>
      </c>
      <c r="I659" s="46">
        <v>447.5</v>
      </c>
    </row>
    <row r="660" spans="1:9" x14ac:dyDescent="0.25">
      <c r="A660" s="77">
        <f t="shared" si="22"/>
        <v>42598</v>
      </c>
      <c r="B660" s="46">
        <f t="shared" si="24"/>
        <v>9</v>
      </c>
      <c r="C660" s="46">
        <v>590</v>
      </c>
      <c r="D660" s="46">
        <v>567.5</v>
      </c>
      <c r="E660" s="46">
        <v>542.5</v>
      </c>
      <c r="F660" s="46">
        <v>467.5</v>
      </c>
      <c r="G660" s="46">
        <v>557.5</v>
      </c>
      <c r="H660" s="46">
        <v>557.5</v>
      </c>
      <c r="I660" s="46">
        <v>442.5</v>
      </c>
    </row>
    <row r="661" spans="1:9" x14ac:dyDescent="0.25">
      <c r="A661" s="77">
        <f t="shared" si="22"/>
        <v>42605</v>
      </c>
      <c r="B661" s="46">
        <f t="shared" si="24"/>
        <v>9</v>
      </c>
      <c r="C661" s="46">
        <v>562.5</v>
      </c>
      <c r="D661" s="46">
        <v>532.5</v>
      </c>
      <c r="E661" s="46">
        <v>532.5</v>
      </c>
      <c r="F661" s="46">
        <v>425</v>
      </c>
      <c r="G661" s="46">
        <v>535</v>
      </c>
      <c r="H661" s="46">
        <v>535</v>
      </c>
      <c r="I661" s="46">
        <v>412.5</v>
      </c>
    </row>
    <row r="662" spans="1:9" x14ac:dyDescent="0.25">
      <c r="A662" s="77">
        <f t="shared" si="22"/>
        <v>42612</v>
      </c>
      <c r="B662" s="46">
        <f t="shared" si="24"/>
        <v>9</v>
      </c>
      <c r="C662" s="46">
        <v>502.5</v>
      </c>
      <c r="D662" s="46">
        <v>475</v>
      </c>
      <c r="E662" s="46">
        <v>432.5</v>
      </c>
      <c r="F662" s="46">
        <v>337.5</v>
      </c>
      <c r="G662" s="46">
        <v>425</v>
      </c>
      <c r="H662" s="46">
        <v>425</v>
      </c>
      <c r="I662" s="46">
        <v>337.5</v>
      </c>
    </row>
    <row r="663" spans="1:9" x14ac:dyDescent="0.25">
      <c r="A663" s="77">
        <f t="shared" si="22"/>
        <v>42619</v>
      </c>
      <c r="B663" s="46">
        <f t="shared" si="24"/>
        <v>10</v>
      </c>
      <c r="C663" s="46">
        <v>635</v>
      </c>
      <c r="D663" s="46">
        <v>605</v>
      </c>
      <c r="E663" s="46">
        <v>602.5</v>
      </c>
      <c r="F663" s="46">
        <v>487.5</v>
      </c>
      <c r="G663" s="46">
        <v>605</v>
      </c>
      <c r="H663" s="46">
        <v>605</v>
      </c>
      <c r="I663" s="46">
        <v>442.5</v>
      </c>
    </row>
    <row r="664" spans="1:9" x14ac:dyDescent="0.25">
      <c r="A664" s="77">
        <f t="shared" si="22"/>
        <v>42626</v>
      </c>
      <c r="B664" s="46">
        <f t="shared" si="24"/>
        <v>10</v>
      </c>
      <c r="C664" s="46">
        <v>607.5</v>
      </c>
      <c r="D664" s="46">
        <v>587.5</v>
      </c>
      <c r="E664" s="46">
        <v>582.5</v>
      </c>
      <c r="F664" s="46">
        <v>457.5</v>
      </c>
      <c r="G664" s="46">
        <v>585</v>
      </c>
      <c r="H664" s="46">
        <v>585</v>
      </c>
      <c r="I664" s="46">
        <v>432.5</v>
      </c>
    </row>
    <row r="665" spans="1:9" x14ac:dyDescent="0.25">
      <c r="A665" s="77">
        <f t="shared" si="22"/>
        <v>42633</v>
      </c>
      <c r="B665" s="46">
        <f t="shared" si="24"/>
        <v>10</v>
      </c>
      <c r="C665" s="46">
        <v>572.5</v>
      </c>
      <c r="D665" s="46">
        <v>512.5</v>
      </c>
      <c r="E665" s="46">
        <v>512.5</v>
      </c>
      <c r="F665" s="46">
        <v>407.5</v>
      </c>
      <c r="G665" s="46">
        <v>522.5</v>
      </c>
      <c r="H665" s="46">
        <v>522.5</v>
      </c>
      <c r="I665" s="46">
        <v>412.5</v>
      </c>
    </row>
    <row r="666" spans="1:9" x14ac:dyDescent="0.25">
      <c r="A666" s="77">
        <f t="shared" si="22"/>
        <v>42640</v>
      </c>
      <c r="B666" s="46">
        <f t="shared" si="24"/>
        <v>10</v>
      </c>
      <c r="C666" s="46">
        <v>600</v>
      </c>
      <c r="D666" s="46">
        <v>575</v>
      </c>
      <c r="E666" s="46">
        <v>575</v>
      </c>
      <c r="F666" s="46">
        <v>462.5</v>
      </c>
      <c r="G666" s="46">
        <v>550</v>
      </c>
      <c r="H666" s="46">
        <v>550</v>
      </c>
      <c r="I666" s="46">
        <v>437.5</v>
      </c>
    </row>
    <row r="667" spans="1:9" x14ac:dyDescent="0.25">
      <c r="A667" s="77">
        <f t="shared" si="22"/>
        <v>42647</v>
      </c>
      <c r="B667" s="46">
        <f t="shared" si="24"/>
        <v>11</v>
      </c>
      <c r="C667" s="46">
        <v>488</v>
      </c>
      <c r="D667" s="46">
        <v>437</v>
      </c>
      <c r="E667" s="46">
        <v>388</v>
      </c>
      <c r="F667" s="46">
        <v>325</v>
      </c>
      <c r="G667" s="46">
        <v>362</v>
      </c>
      <c r="H667" s="46">
        <v>362</v>
      </c>
      <c r="I667" s="46">
        <v>283</v>
      </c>
    </row>
    <row r="668" spans="1:9" x14ac:dyDescent="0.25">
      <c r="A668" s="77">
        <f t="shared" si="22"/>
        <v>42654</v>
      </c>
      <c r="B668" s="46">
        <f t="shared" si="24"/>
        <v>11</v>
      </c>
      <c r="C668" s="46">
        <v>425</v>
      </c>
      <c r="D668" s="46">
        <v>375</v>
      </c>
      <c r="E668" s="46">
        <v>332.5</v>
      </c>
      <c r="F668" s="46">
        <v>262.5</v>
      </c>
      <c r="G668" s="46">
        <v>275</v>
      </c>
      <c r="H668" s="46">
        <v>275</v>
      </c>
      <c r="I668" s="46">
        <v>232.5</v>
      </c>
    </row>
    <row r="669" spans="1:9" x14ac:dyDescent="0.25">
      <c r="A669" s="77">
        <f t="shared" si="22"/>
        <v>42661</v>
      </c>
      <c r="B669" s="46">
        <f t="shared" si="24"/>
        <v>11</v>
      </c>
      <c r="C669" s="46">
        <v>450</v>
      </c>
      <c r="D669" s="46">
        <v>370</v>
      </c>
      <c r="E669" s="46">
        <v>345</v>
      </c>
      <c r="F669" s="46">
        <v>267.5</v>
      </c>
      <c r="G669" s="46">
        <v>272.5</v>
      </c>
      <c r="H669" s="46">
        <v>272.5</v>
      </c>
      <c r="I669" s="46">
        <v>230</v>
      </c>
    </row>
    <row r="670" spans="1:9" x14ac:dyDescent="0.25">
      <c r="A670" s="77">
        <f t="shared" si="22"/>
        <v>42668</v>
      </c>
      <c r="B670" s="46">
        <f t="shared" si="24"/>
        <v>11</v>
      </c>
      <c r="C670" s="46">
        <v>500</v>
      </c>
      <c r="D670" s="46">
        <v>425</v>
      </c>
      <c r="E670" s="46">
        <v>392.5</v>
      </c>
      <c r="F670" s="46">
        <v>300</v>
      </c>
      <c r="G670" s="46">
        <v>305</v>
      </c>
      <c r="H670" s="46">
        <v>305</v>
      </c>
      <c r="I670" s="46">
        <v>247.5</v>
      </c>
    </row>
    <row r="671" spans="1:9" x14ac:dyDescent="0.25">
      <c r="A671" s="77">
        <f t="shared" si="22"/>
        <v>42675</v>
      </c>
      <c r="B671" s="46">
        <f t="shared" si="24"/>
        <v>12</v>
      </c>
      <c r="E671" s="46">
        <v>332.5</v>
      </c>
      <c r="F671" s="46">
        <v>237.5</v>
      </c>
      <c r="G671" s="46">
        <v>250</v>
      </c>
      <c r="H671" s="46">
        <v>250</v>
      </c>
      <c r="I671" s="46">
        <v>225</v>
      </c>
    </row>
    <row r="672" spans="1:9" x14ac:dyDescent="0.25">
      <c r="A672" s="77">
        <f t="shared" si="22"/>
        <v>42682</v>
      </c>
      <c r="B672" s="46">
        <f t="shared" si="24"/>
        <v>12</v>
      </c>
      <c r="E672" s="46">
        <v>300</v>
      </c>
      <c r="F672" s="46">
        <v>225</v>
      </c>
      <c r="G672" s="46">
        <v>255</v>
      </c>
      <c r="H672" s="46">
        <v>255</v>
      </c>
      <c r="I672" s="46">
        <v>210</v>
      </c>
    </row>
    <row r="673" spans="1:9" x14ac:dyDescent="0.25">
      <c r="A673" s="77">
        <f t="shared" si="22"/>
        <v>42689</v>
      </c>
      <c r="B673" s="46">
        <f t="shared" si="24"/>
        <v>12</v>
      </c>
      <c r="E673" s="46">
        <v>270</v>
      </c>
      <c r="F673" s="46">
        <v>190</v>
      </c>
      <c r="G673" s="46">
        <v>227.5</v>
      </c>
      <c r="H673" s="46">
        <v>230</v>
      </c>
      <c r="I673" s="46">
        <v>165</v>
      </c>
    </row>
    <row r="674" spans="1:9" x14ac:dyDescent="0.25">
      <c r="A674" s="77">
        <f t="shared" si="22"/>
        <v>42696</v>
      </c>
      <c r="B674" s="46">
        <f t="shared" si="24"/>
        <v>12</v>
      </c>
      <c r="E674" s="46">
        <v>250</v>
      </c>
      <c r="F674" s="46">
        <v>195</v>
      </c>
      <c r="G674" s="46">
        <v>205</v>
      </c>
      <c r="H674" s="46">
        <v>205</v>
      </c>
      <c r="I674" s="46">
        <v>160</v>
      </c>
    </row>
    <row r="675" spans="1:9" x14ac:dyDescent="0.25">
      <c r="A675" s="77">
        <f t="shared" si="22"/>
        <v>42703</v>
      </c>
      <c r="B675" s="46">
        <f t="shared" si="24"/>
        <v>12</v>
      </c>
      <c r="E675" s="46">
        <v>245</v>
      </c>
      <c r="F675" s="46">
        <v>187.5</v>
      </c>
      <c r="G675" s="46">
        <v>200</v>
      </c>
      <c r="H675" s="46">
        <v>200</v>
      </c>
      <c r="I675" s="46">
        <v>162.5</v>
      </c>
    </row>
    <row r="676" spans="1:9" x14ac:dyDescent="0.25">
      <c r="A676" s="77">
        <f t="shared" si="22"/>
        <v>42710</v>
      </c>
      <c r="B676" s="46">
        <f t="shared" si="24"/>
        <v>1</v>
      </c>
      <c r="E676" s="46">
        <v>257.5</v>
      </c>
      <c r="F676" s="46">
        <v>190</v>
      </c>
      <c r="G676" s="46">
        <v>190</v>
      </c>
      <c r="H676" s="46">
        <v>190</v>
      </c>
      <c r="I676" s="46">
        <v>152.5</v>
      </c>
    </row>
    <row r="677" spans="1:9" x14ac:dyDescent="0.25">
      <c r="A677" s="77">
        <f t="shared" si="22"/>
        <v>42717</v>
      </c>
      <c r="B677" s="46">
        <f t="shared" si="24"/>
        <v>1</v>
      </c>
      <c r="E677" s="46">
        <v>283.33333333333331</v>
      </c>
      <c r="F677" s="46">
        <v>186.66666666666666</v>
      </c>
      <c r="G677" s="46">
        <v>196.66666666666666</v>
      </c>
      <c r="H677" s="46">
        <v>196.66666666666666</v>
      </c>
      <c r="I677" s="46">
        <v>168.33333333333334</v>
      </c>
    </row>
    <row r="678" spans="1:9" x14ac:dyDescent="0.25">
      <c r="A678" s="77">
        <f t="shared" si="22"/>
        <v>42724</v>
      </c>
      <c r="B678" s="46">
        <f t="shared" si="24"/>
        <v>1</v>
      </c>
      <c r="E678" s="46">
        <v>280</v>
      </c>
      <c r="F678" s="46">
        <v>197.5</v>
      </c>
      <c r="G678" s="46">
        <v>205</v>
      </c>
      <c r="H678" s="46">
        <v>205</v>
      </c>
      <c r="I678" s="46">
        <v>165</v>
      </c>
    </row>
    <row r="679" spans="1:9" x14ac:dyDescent="0.25">
      <c r="A679" s="77">
        <f t="shared" si="22"/>
        <v>42731</v>
      </c>
      <c r="B679" s="46">
        <f t="shared" si="24"/>
        <v>1</v>
      </c>
      <c r="E679" s="46">
        <v>272.5</v>
      </c>
      <c r="F679" s="46">
        <v>185</v>
      </c>
      <c r="G679" s="46">
        <v>210</v>
      </c>
      <c r="H679" s="46">
        <v>210</v>
      </c>
      <c r="I679" s="46">
        <v>162.5</v>
      </c>
    </row>
    <row r="680" spans="1:9" x14ac:dyDescent="0.25">
      <c r="A680" s="77">
        <f t="shared" si="22"/>
        <v>42738</v>
      </c>
      <c r="B680" s="46">
        <f t="shared" si="24"/>
        <v>2</v>
      </c>
      <c r="E680" s="46">
        <v>270</v>
      </c>
      <c r="F680" s="46">
        <v>185</v>
      </c>
      <c r="G680" s="46">
        <v>195</v>
      </c>
      <c r="H680" s="46">
        <v>195</v>
      </c>
      <c r="I680" s="46">
        <v>160</v>
      </c>
    </row>
    <row r="681" spans="1:9" x14ac:dyDescent="0.25">
      <c r="A681" s="77">
        <f t="shared" si="22"/>
        <v>42745</v>
      </c>
      <c r="B681" s="46">
        <f t="shared" si="24"/>
        <v>2</v>
      </c>
      <c r="E681" s="46">
        <v>277.5</v>
      </c>
      <c r="F681" s="46">
        <v>190</v>
      </c>
      <c r="G681" s="46">
        <v>202.5</v>
      </c>
      <c r="H681" s="46">
        <v>202.5</v>
      </c>
      <c r="I681" s="46">
        <v>167.5</v>
      </c>
    </row>
    <row r="682" spans="1:9" x14ac:dyDescent="0.25">
      <c r="A682" s="77">
        <f t="shared" si="22"/>
        <v>42752</v>
      </c>
      <c r="B682" s="46">
        <f t="shared" si="24"/>
        <v>2</v>
      </c>
      <c r="E682" s="46">
        <v>320</v>
      </c>
      <c r="F682" s="46">
        <v>202.5</v>
      </c>
      <c r="G682" s="46">
        <v>212.5</v>
      </c>
      <c r="H682" s="46">
        <v>212.5</v>
      </c>
      <c r="I682" s="46">
        <v>180</v>
      </c>
    </row>
    <row r="683" spans="1:9" x14ac:dyDescent="0.25">
      <c r="A683" s="77">
        <f t="shared" si="22"/>
        <v>42759</v>
      </c>
      <c r="B683" s="46">
        <f t="shared" si="24"/>
        <v>2</v>
      </c>
      <c r="E683" s="46">
        <v>305</v>
      </c>
      <c r="F683" s="46">
        <v>220</v>
      </c>
      <c r="G683" s="46">
        <v>232.5</v>
      </c>
      <c r="H683" s="46">
        <v>232.5</v>
      </c>
      <c r="I683" s="46">
        <v>195</v>
      </c>
    </row>
    <row r="684" spans="1:9" x14ac:dyDescent="0.25">
      <c r="A684" s="77">
        <f t="shared" si="22"/>
        <v>42766</v>
      </c>
      <c r="B684" s="46">
        <f t="shared" si="24"/>
        <v>2</v>
      </c>
      <c r="D684" s="46">
        <v>293.33333333333331</v>
      </c>
      <c r="E684" s="46">
        <v>273.33333333333331</v>
      </c>
      <c r="F684" s="46">
        <v>196.66666666666666</v>
      </c>
      <c r="G684" s="46">
        <v>200</v>
      </c>
      <c r="H684" s="46">
        <v>200</v>
      </c>
      <c r="I684" s="46">
        <v>176.66666666666666</v>
      </c>
    </row>
    <row r="685" spans="1:9" x14ac:dyDescent="0.25">
      <c r="A685" s="77">
        <f t="shared" si="22"/>
        <v>42773</v>
      </c>
      <c r="B685" s="46">
        <f t="shared" si="24"/>
        <v>3</v>
      </c>
      <c r="D685" s="46">
        <v>290</v>
      </c>
      <c r="E685" s="46">
        <v>282.5</v>
      </c>
      <c r="F685" s="46">
        <v>202.5</v>
      </c>
      <c r="G685" s="46">
        <v>210</v>
      </c>
      <c r="H685" s="46">
        <v>210</v>
      </c>
      <c r="I685" s="46">
        <v>185</v>
      </c>
    </row>
    <row r="686" spans="1:9" x14ac:dyDescent="0.25">
      <c r="A686" s="77">
        <f t="shared" si="22"/>
        <v>42780</v>
      </c>
      <c r="B686" s="46">
        <f t="shared" si="24"/>
        <v>3</v>
      </c>
      <c r="D686" s="46">
        <v>392.5</v>
      </c>
      <c r="E686" s="46">
        <v>282.5</v>
      </c>
      <c r="F686" s="46">
        <v>200</v>
      </c>
      <c r="G686" s="46">
        <v>212.5</v>
      </c>
      <c r="H686" s="46">
        <v>212.5</v>
      </c>
      <c r="I686" s="46">
        <v>172.5</v>
      </c>
    </row>
    <row r="687" spans="1:9" x14ac:dyDescent="0.25">
      <c r="A687" s="77">
        <f t="shared" si="22"/>
        <v>42787</v>
      </c>
      <c r="B687" s="46">
        <f t="shared" si="24"/>
        <v>3</v>
      </c>
      <c r="C687" s="46">
        <v>347.5</v>
      </c>
      <c r="D687" s="46">
        <v>305</v>
      </c>
      <c r="E687" s="46">
        <v>292.5</v>
      </c>
      <c r="F687" s="46">
        <v>207.5</v>
      </c>
      <c r="G687" s="46">
        <v>215</v>
      </c>
      <c r="H687" s="46">
        <v>215</v>
      </c>
      <c r="I687" s="46">
        <v>172.5</v>
      </c>
    </row>
    <row r="688" spans="1:9" x14ac:dyDescent="0.25">
      <c r="A688" s="77">
        <f t="shared" si="22"/>
        <v>42794</v>
      </c>
      <c r="B688" s="46">
        <f t="shared" si="24"/>
        <v>3</v>
      </c>
      <c r="C688" s="46">
        <v>335</v>
      </c>
      <c r="D688" s="46">
        <v>295</v>
      </c>
      <c r="E688" s="46">
        <v>287.5</v>
      </c>
      <c r="F688" s="46">
        <v>205</v>
      </c>
      <c r="G688" s="46">
        <v>218.5</v>
      </c>
      <c r="H688" s="46">
        <v>218.5</v>
      </c>
      <c r="I688" s="46">
        <v>170</v>
      </c>
    </row>
    <row r="689" spans="1:9" x14ac:dyDescent="0.25">
      <c r="A689" s="77">
        <f t="shared" si="22"/>
        <v>42801</v>
      </c>
      <c r="B689" s="46">
        <f t="shared" si="24"/>
        <v>4</v>
      </c>
      <c r="C689" s="46">
        <v>335</v>
      </c>
      <c r="D689" s="46">
        <v>295</v>
      </c>
      <c r="E689" s="46">
        <v>285</v>
      </c>
      <c r="F689" s="46">
        <v>195</v>
      </c>
      <c r="G689" s="46">
        <v>207</v>
      </c>
      <c r="H689" s="46">
        <v>207</v>
      </c>
      <c r="I689" s="46">
        <v>167.5</v>
      </c>
    </row>
    <row r="690" spans="1:9" x14ac:dyDescent="0.25">
      <c r="A690" s="77">
        <f t="shared" si="22"/>
        <v>42808</v>
      </c>
      <c r="B690" s="46">
        <f t="shared" si="24"/>
        <v>4</v>
      </c>
      <c r="C690" s="46">
        <v>335</v>
      </c>
      <c r="D690" s="46">
        <v>300</v>
      </c>
      <c r="E690" s="46">
        <v>287.5</v>
      </c>
      <c r="F690" s="46">
        <v>197.5</v>
      </c>
      <c r="G690" s="46">
        <v>227.5</v>
      </c>
      <c r="H690" s="46">
        <v>227.5</v>
      </c>
      <c r="I690" s="46">
        <v>167.5</v>
      </c>
    </row>
    <row r="691" spans="1:9" x14ac:dyDescent="0.25">
      <c r="A691" s="77">
        <f t="shared" si="22"/>
        <v>42815</v>
      </c>
      <c r="B691" s="46">
        <f t="shared" si="24"/>
        <v>4</v>
      </c>
      <c r="C691" s="46">
        <v>327.5</v>
      </c>
      <c r="D691" s="46">
        <v>272.5</v>
      </c>
      <c r="E691" s="46">
        <v>262.5</v>
      </c>
      <c r="F691" s="46">
        <v>195</v>
      </c>
      <c r="G691" s="46">
        <v>217.5</v>
      </c>
      <c r="H691" s="46">
        <v>217.5</v>
      </c>
      <c r="I691" s="46">
        <v>162.5</v>
      </c>
    </row>
    <row r="692" spans="1:9" x14ac:dyDescent="0.25">
      <c r="A692" s="77">
        <f t="shared" si="22"/>
        <v>42822</v>
      </c>
      <c r="B692" s="46">
        <f t="shared" si="24"/>
        <v>4</v>
      </c>
      <c r="C692" s="46">
        <v>307.5</v>
      </c>
      <c r="D692" s="46">
        <v>260</v>
      </c>
      <c r="E692" s="46">
        <v>255</v>
      </c>
      <c r="F692" s="46">
        <v>185</v>
      </c>
      <c r="G692" s="46">
        <v>200</v>
      </c>
      <c r="H692" s="46">
        <v>200</v>
      </c>
      <c r="I692" s="46">
        <v>167.5</v>
      </c>
    </row>
    <row r="693" spans="1:9" x14ac:dyDescent="0.25">
      <c r="A693" s="77">
        <f t="shared" si="22"/>
        <v>42829</v>
      </c>
      <c r="B693" s="46">
        <f t="shared" si="24"/>
        <v>5</v>
      </c>
      <c r="C693" s="46">
        <v>305</v>
      </c>
      <c r="D693" s="46">
        <v>255</v>
      </c>
      <c r="E693" s="46">
        <v>250</v>
      </c>
      <c r="F693" s="46">
        <v>177.5</v>
      </c>
      <c r="G693" s="46">
        <v>190</v>
      </c>
      <c r="H693" s="46">
        <v>190</v>
      </c>
      <c r="I693" s="46">
        <v>167.5</v>
      </c>
    </row>
    <row r="694" spans="1:9" x14ac:dyDescent="0.25">
      <c r="A694" s="77">
        <f t="shared" si="22"/>
        <v>42836</v>
      </c>
      <c r="B694" s="46">
        <f t="shared" si="24"/>
        <v>5</v>
      </c>
      <c r="C694" s="46">
        <v>297.5</v>
      </c>
      <c r="D694" s="46">
        <v>247.5</v>
      </c>
      <c r="E694" s="46">
        <v>242.5</v>
      </c>
      <c r="F694" s="46">
        <v>175</v>
      </c>
      <c r="G694" s="46">
        <v>177.5</v>
      </c>
      <c r="H694" s="46">
        <v>177.5</v>
      </c>
      <c r="I694" s="46">
        <v>170</v>
      </c>
    </row>
    <row r="695" spans="1:9" x14ac:dyDescent="0.25">
      <c r="A695" s="77">
        <f t="shared" si="22"/>
        <v>42843</v>
      </c>
      <c r="B695" s="46">
        <f t="shared" si="24"/>
        <v>5</v>
      </c>
      <c r="C695" s="46">
        <v>295</v>
      </c>
      <c r="D695" s="46">
        <v>245</v>
      </c>
      <c r="E695" s="46">
        <v>245</v>
      </c>
      <c r="F695" s="46">
        <v>172.5</v>
      </c>
      <c r="G695" s="46">
        <v>172.5</v>
      </c>
      <c r="H695" s="46">
        <v>172.5</v>
      </c>
      <c r="I695" s="46">
        <v>160</v>
      </c>
    </row>
    <row r="696" spans="1:9" x14ac:dyDescent="0.25">
      <c r="A696" s="77">
        <f t="shared" si="22"/>
        <v>42850</v>
      </c>
      <c r="B696" s="46">
        <f t="shared" si="24"/>
        <v>5</v>
      </c>
      <c r="C696" s="46">
        <v>287.5</v>
      </c>
      <c r="D696" s="46">
        <v>241.5</v>
      </c>
      <c r="E696" s="46">
        <v>241.5</v>
      </c>
      <c r="F696" s="46">
        <v>172.5</v>
      </c>
      <c r="G696" s="46">
        <v>172.5</v>
      </c>
      <c r="H696" s="46">
        <v>172.5</v>
      </c>
      <c r="I696" s="46">
        <v>160</v>
      </c>
    </row>
    <row r="697" spans="1:9" x14ac:dyDescent="0.25">
      <c r="A697" s="77">
        <f t="shared" si="22"/>
        <v>42857</v>
      </c>
      <c r="B697" s="46">
        <f t="shared" si="24"/>
        <v>6</v>
      </c>
      <c r="C697" s="46">
        <v>325</v>
      </c>
      <c r="D697" s="46">
        <v>275</v>
      </c>
      <c r="E697" s="46">
        <v>268.33333333333331</v>
      </c>
      <c r="F697" s="46">
        <v>190</v>
      </c>
      <c r="G697" s="46">
        <v>190</v>
      </c>
      <c r="H697" s="46">
        <v>190</v>
      </c>
      <c r="I697" s="46">
        <v>175</v>
      </c>
    </row>
    <row r="698" spans="1:9" x14ac:dyDescent="0.25">
      <c r="A698" s="77">
        <f t="shared" si="22"/>
        <v>42864</v>
      </c>
      <c r="B698" s="46">
        <f t="shared" si="24"/>
        <v>6</v>
      </c>
      <c r="C698" s="46">
        <v>330</v>
      </c>
      <c r="D698" s="46">
        <v>282.5</v>
      </c>
      <c r="E698" s="46">
        <v>282.5</v>
      </c>
      <c r="F698" s="46">
        <v>177.5</v>
      </c>
      <c r="G698" s="46">
        <v>190</v>
      </c>
      <c r="H698" s="46">
        <v>190</v>
      </c>
      <c r="I698" s="46">
        <v>177.5</v>
      </c>
    </row>
    <row r="699" spans="1:9" x14ac:dyDescent="0.25">
      <c r="A699" s="77">
        <f t="shared" si="22"/>
        <v>42871</v>
      </c>
      <c r="B699" s="46">
        <f t="shared" si="24"/>
        <v>6</v>
      </c>
      <c r="C699" s="46">
        <v>322.5</v>
      </c>
      <c r="D699" s="46">
        <v>265</v>
      </c>
      <c r="E699" s="46">
        <v>265</v>
      </c>
      <c r="F699" s="46">
        <v>177.5</v>
      </c>
      <c r="G699" s="46">
        <v>192.5</v>
      </c>
      <c r="H699" s="46">
        <v>192.5</v>
      </c>
      <c r="I699" s="46">
        <v>172.5</v>
      </c>
    </row>
    <row r="700" spans="1:9" x14ac:dyDescent="0.25">
      <c r="A700" s="77">
        <f t="shared" si="22"/>
        <v>42878</v>
      </c>
      <c r="B700" s="46">
        <f t="shared" si="24"/>
        <v>6</v>
      </c>
      <c r="C700" s="46">
        <v>320</v>
      </c>
      <c r="D700" s="46">
        <v>268.33333333333331</v>
      </c>
      <c r="E700" s="46">
        <v>263.33333333333331</v>
      </c>
      <c r="F700" s="46">
        <v>181.66666666666666</v>
      </c>
      <c r="G700" s="46">
        <v>206.66666666666666</v>
      </c>
      <c r="H700" s="46">
        <v>206.66666666666666</v>
      </c>
      <c r="I700" s="46">
        <v>168.33333333333334</v>
      </c>
    </row>
    <row r="701" spans="1:9" x14ac:dyDescent="0.25">
      <c r="A701" s="77">
        <f t="shared" si="22"/>
        <v>42885</v>
      </c>
      <c r="B701" s="46">
        <f t="shared" si="24"/>
        <v>6</v>
      </c>
      <c r="C701" s="46">
        <v>332.5</v>
      </c>
      <c r="D701" s="46">
        <v>280</v>
      </c>
      <c r="E701" s="46">
        <v>272.5</v>
      </c>
      <c r="F701" s="46">
        <v>192.5</v>
      </c>
      <c r="G701" s="46">
        <v>212.5</v>
      </c>
      <c r="H701" s="46">
        <v>212.5</v>
      </c>
      <c r="I701" s="46">
        <v>175</v>
      </c>
    </row>
    <row r="702" spans="1:9" x14ac:dyDescent="0.25">
      <c r="A702" s="77">
        <f t="shared" si="22"/>
        <v>42892</v>
      </c>
      <c r="B702" s="46">
        <f t="shared" si="24"/>
        <v>7</v>
      </c>
      <c r="C702" s="46">
        <v>335</v>
      </c>
      <c r="D702" s="46">
        <v>275</v>
      </c>
      <c r="E702" s="46">
        <v>270</v>
      </c>
      <c r="F702" s="46">
        <v>195</v>
      </c>
      <c r="G702" s="46">
        <v>212.5</v>
      </c>
      <c r="H702" s="46">
        <v>212.5</v>
      </c>
      <c r="I702" s="46">
        <v>185</v>
      </c>
    </row>
    <row r="703" spans="1:9" x14ac:dyDescent="0.25">
      <c r="A703" s="77">
        <f t="shared" si="22"/>
        <v>42899</v>
      </c>
      <c r="B703" s="46">
        <f t="shared" si="24"/>
        <v>7</v>
      </c>
      <c r="C703" s="46">
        <v>325</v>
      </c>
      <c r="D703" s="46">
        <v>272.5</v>
      </c>
      <c r="E703" s="46">
        <v>270</v>
      </c>
      <c r="F703" s="46">
        <v>190</v>
      </c>
      <c r="G703" s="46">
        <v>205</v>
      </c>
      <c r="H703" s="46">
        <v>205</v>
      </c>
      <c r="I703" s="46">
        <v>175</v>
      </c>
    </row>
    <row r="704" spans="1:9" x14ac:dyDescent="0.25">
      <c r="A704" s="77">
        <f t="shared" si="22"/>
        <v>42906</v>
      </c>
      <c r="B704" s="46">
        <f t="shared" si="24"/>
        <v>7</v>
      </c>
      <c r="C704" s="46">
        <v>342.5</v>
      </c>
      <c r="D704" s="46">
        <v>287.5</v>
      </c>
      <c r="E704" s="46">
        <v>292.5</v>
      </c>
      <c r="F704" s="46">
        <v>192.5</v>
      </c>
      <c r="G704" s="46">
        <v>195</v>
      </c>
      <c r="H704" s="46">
        <v>195</v>
      </c>
      <c r="I704" s="46">
        <v>177.5</v>
      </c>
    </row>
    <row r="705" spans="1:9" x14ac:dyDescent="0.25">
      <c r="A705" s="77">
        <f t="shared" si="22"/>
        <v>42913</v>
      </c>
      <c r="B705" s="46">
        <f t="shared" si="24"/>
        <v>7</v>
      </c>
      <c r="C705" s="46">
        <v>375</v>
      </c>
      <c r="D705" s="46">
        <v>305</v>
      </c>
      <c r="E705" s="46">
        <v>310</v>
      </c>
      <c r="F705" s="46">
        <v>215</v>
      </c>
      <c r="G705" s="46">
        <v>210</v>
      </c>
      <c r="H705" s="46">
        <v>210</v>
      </c>
      <c r="I705" s="46">
        <v>182.5</v>
      </c>
    </row>
    <row r="706" spans="1:9" x14ac:dyDescent="0.25">
      <c r="A706" s="77">
        <f t="shared" si="22"/>
        <v>42920</v>
      </c>
      <c r="B706" s="46">
        <f t="shared" si="24"/>
        <v>8</v>
      </c>
      <c r="C706" s="46">
        <v>346.66666666666669</v>
      </c>
      <c r="D706" s="46">
        <v>311.66666666666669</v>
      </c>
      <c r="E706" s="46">
        <v>308.33333333333331</v>
      </c>
      <c r="F706" s="46">
        <v>226.66666666666666</v>
      </c>
      <c r="G706" s="46">
        <v>233.33333333333334</v>
      </c>
      <c r="H706" s="46">
        <v>233.33333333333334</v>
      </c>
      <c r="I706" s="46">
        <v>208.33333333333334</v>
      </c>
    </row>
    <row r="707" spans="1:9" x14ac:dyDescent="0.25">
      <c r="A707" s="77">
        <f t="shared" si="22"/>
        <v>42927</v>
      </c>
      <c r="B707" s="46">
        <f t="shared" ref="B707:B770" si="25">IF(MONTH(A707) &lt;12, MONTH(A707)+1, MONTH(A707)-11)</f>
        <v>8</v>
      </c>
      <c r="C707" s="46">
        <v>342.66666666666669</v>
      </c>
      <c r="D707" s="46">
        <v>321.66666666666669</v>
      </c>
      <c r="E707" s="46">
        <v>321</v>
      </c>
      <c r="F707" s="46">
        <v>253.33333333333334</v>
      </c>
      <c r="G707" s="46">
        <v>247.66666666666666</v>
      </c>
      <c r="H707" s="46">
        <v>247.66666666666666</v>
      </c>
      <c r="I707" s="46">
        <v>223.33333333333334</v>
      </c>
    </row>
    <row r="708" spans="1:9" x14ac:dyDescent="0.25">
      <c r="A708" s="77">
        <f t="shared" si="22"/>
        <v>42934</v>
      </c>
      <c r="B708" s="46">
        <f t="shared" si="25"/>
        <v>8</v>
      </c>
      <c r="C708" s="46">
        <v>355</v>
      </c>
      <c r="D708" s="46">
        <v>307.5</v>
      </c>
      <c r="E708" s="46">
        <v>312.5</v>
      </c>
      <c r="F708" s="46">
        <v>235</v>
      </c>
      <c r="G708" s="46">
        <v>262.5</v>
      </c>
      <c r="H708" s="46">
        <v>262.5</v>
      </c>
      <c r="I708" s="46">
        <v>200</v>
      </c>
    </row>
    <row r="709" spans="1:9" x14ac:dyDescent="0.25">
      <c r="A709" s="77">
        <f t="shared" si="22"/>
        <v>42941</v>
      </c>
      <c r="B709" s="46">
        <f t="shared" si="25"/>
        <v>8</v>
      </c>
      <c r="C709" s="46">
        <v>357.5</v>
      </c>
      <c r="D709" s="46">
        <v>310</v>
      </c>
      <c r="E709" s="46">
        <v>312.5</v>
      </c>
      <c r="F709" s="46">
        <v>230</v>
      </c>
      <c r="G709" s="46">
        <v>270</v>
      </c>
      <c r="H709" s="46">
        <v>270</v>
      </c>
      <c r="I709" s="46">
        <v>200</v>
      </c>
    </row>
    <row r="710" spans="1:9" x14ac:dyDescent="0.25">
      <c r="A710" s="77">
        <f t="shared" si="22"/>
        <v>42948</v>
      </c>
      <c r="B710" s="46">
        <f t="shared" si="25"/>
        <v>9</v>
      </c>
      <c r="C710" s="46">
        <v>387.5</v>
      </c>
      <c r="D710" s="46">
        <v>337.5</v>
      </c>
      <c r="E710" s="46">
        <v>337.5</v>
      </c>
      <c r="F710" s="46">
        <v>292.5</v>
      </c>
      <c r="G710" s="46">
        <v>337.5</v>
      </c>
      <c r="H710" s="46">
        <v>337.5</v>
      </c>
      <c r="I710" s="46">
        <v>205</v>
      </c>
    </row>
    <row r="711" spans="1:9" x14ac:dyDescent="0.25">
      <c r="A711" s="77">
        <f t="shared" si="22"/>
        <v>42955</v>
      </c>
      <c r="B711" s="46">
        <f t="shared" si="25"/>
        <v>9</v>
      </c>
      <c r="C711" s="46">
        <v>367.5</v>
      </c>
      <c r="D711" s="46">
        <v>331.5</v>
      </c>
      <c r="E711" s="46">
        <v>337.5</v>
      </c>
      <c r="F711" s="46">
        <v>260</v>
      </c>
      <c r="G711" s="46">
        <v>312.5</v>
      </c>
      <c r="H711" s="46">
        <v>312.5</v>
      </c>
      <c r="I711" s="46">
        <v>225</v>
      </c>
    </row>
    <row r="712" spans="1:9" x14ac:dyDescent="0.25">
      <c r="A712" s="77">
        <f t="shared" si="22"/>
        <v>42962</v>
      </c>
      <c r="B712" s="46">
        <f t="shared" si="25"/>
        <v>9</v>
      </c>
      <c r="C712" s="46">
        <v>422.5</v>
      </c>
      <c r="D712" s="46">
        <v>337.5</v>
      </c>
      <c r="E712" s="46">
        <v>337.5</v>
      </c>
      <c r="F712" s="46">
        <v>262.5</v>
      </c>
      <c r="G712" s="46">
        <v>312.5</v>
      </c>
      <c r="H712" s="46">
        <v>312.5</v>
      </c>
      <c r="I712" s="46">
        <v>280</v>
      </c>
    </row>
    <row r="713" spans="1:9" x14ac:dyDescent="0.25">
      <c r="A713" s="77">
        <f t="shared" si="22"/>
        <v>42969</v>
      </c>
      <c r="B713" s="46">
        <f t="shared" si="25"/>
        <v>9</v>
      </c>
      <c r="C713" s="46">
        <v>425</v>
      </c>
      <c r="D713" s="46">
        <v>377.5</v>
      </c>
      <c r="E713" s="46">
        <v>365</v>
      </c>
      <c r="F713" s="46">
        <v>263</v>
      </c>
      <c r="G713" s="46">
        <v>362.5</v>
      </c>
      <c r="H713" s="46">
        <v>362.5</v>
      </c>
      <c r="I713" s="46">
        <v>250</v>
      </c>
    </row>
    <row r="714" spans="1:9" x14ac:dyDescent="0.25">
      <c r="A714" s="77">
        <f t="shared" si="22"/>
        <v>42976</v>
      </c>
      <c r="B714" s="46">
        <f t="shared" si="25"/>
        <v>9</v>
      </c>
      <c r="C714" s="46">
        <v>387.5</v>
      </c>
      <c r="D714" s="46">
        <v>340</v>
      </c>
      <c r="E714" s="46">
        <v>340</v>
      </c>
      <c r="F714" s="46">
        <v>237.5</v>
      </c>
      <c r="G714" s="46">
        <v>325</v>
      </c>
      <c r="H714" s="46">
        <v>325</v>
      </c>
      <c r="I714" s="46">
        <v>210</v>
      </c>
    </row>
    <row r="715" spans="1:9" x14ac:dyDescent="0.25">
      <c r="A715" s="77">
        <f t="shared" si="22"/>
        <v>42983</v>
      </c>
      <c r="B715" s="46">
        <f t="shared" si="25"/>
        <v>10</v>
      </c>
      <c r="C715" s="46">
        <v>457.5</v>
      </c>
      <c r="D715" s="46">
        <v>415</v>
      </c>
      <c r="E715" s="46">
        <v>415</v>
      </c>
      <c r="F715" s="46">
        <v>312.5</v>
      </c>
      <c r="G715" s="46">
        <v>412.5</v>
      </c>
      <c r="H715" s="46">
        <v>412.5</v>
      </c>
      <c r="I715" s="46">
        <v>297.5</v>
      </c>
    </row>
    <row r="716" spans="1:9" x14ac:dyDescent="0.25">
      <c r="A716" s="77">
        <f t="shared" si="22"/>
        <v>42990</v>
      </c>
      <c r="B716" s="46">
        <f t="shared" si="25"/>
        <v>10</v>
      </c>
      <c r="C716" s="46">
        <v>467.5</v>
      </c>
      <c r="D716" s="46">
        <v>425</v>
      </c>
      <c r="E716" s="46">
        <v>425</v>
      </c>
      <c r="F716" s="46">
        <v>325</v>
      </c>
      <c r="G716" s="46">
        <v>425</v>
      </c>
      <c r="H716" s="46">
        <v>425</v>
      </c>
      <c r="I716" s="46">
        <v>305</v>
      </c>
    </row>
    <row r="717" spans="1:9" x14ac:dyDescent="0.25">
      <c r="A717" s="77">
        <f t="shared" si="22"/>
        <v>42997</v>
      </c>
      <c r="B717" s="46">
        <f t="shared" si="25"/>
        <v>10</v>
      </c>
      <c r="C717" s="46">
        <v>512.5</v>
      </c>
      <c r="D717" s="46">
        <v>475</v>
      </c>
      <c r="E717" s="46">
        <v>477.5</v>
      </c>
      <c r="F717" s="46">
        <v>400</v>
      </c>
      <c r="G717" s="46">
        <v>480</v>
      </c>
      <c r="H717" s="46">
        <v>480</v>
      </c>
      <c r="I717" s="46">
        <v>341.5</v>
      </c>
    </row>
    <row r="718" spans="1:9" x14ac:dyDescent="0.25">
      <c r="A718" s="77">
        <f t="shared" si="22"/>
        <v>43004</v>
      </c>
      <c r="B718" s="46">
        <f t="shared" si="25"/>
        <v>10</v>
      </c>
      <c r="C718" s="46">
        <v>625</v>
      </c>
      <c r="D718" s="46">
        <v>587.5</v>
      </c>
      <c r="E718" s="46">
        <v>612.5</v>
      </c>
      <c r="F718" s="46">
        <v>500</v>
      </c>
      <c r="G718" s="46">
        <v>612.5</v>
      </c>
      <c r="H718" s="46">
        <v>612.5</v>
      </c>
      <c r="I718" s="46">
        <v>462.5</v>
      </c>
    </row>
    <row r="719" spans="1:9" x14ac:dyDescent="0.25">
      <c r="A719" s="77">
        <f t="shared" si="22"/>
        <v>43011</v>
      </c>
      <c r="B719" s="46">
        <f t="shared" si="25"/>
        <v>11</v>
      </c>
      <c r="C719" s="46">
        <v>737.5</v>
      </c>
      <c r="D719" s="46">
        <v>700</v>
      </c>
      <c r="E719" s="46">
        <v>700</v>
      </c>
      <c r="F719" s="46">
        <v>675</v>
      </c>
      <c r="G719" s="46">
        <v>737.5</v>
      </c>
      <c r="H719" s="46">
        <v>737.5</v>
      </c>
      <c r="I719" s="46">
        <v>575</v>
      </c>
    </row>
    <row r="720" spans="1:9" x14ac:dyDescent="0.25">
      <c r="A720" s="77">
        <f t="shared" si="22"/>
        <v>43018</v>
      </c>
      <c r="B720" s="46">
        <f t="shared" si="25"/>
        <v>11</v>
      </c>
      <c r="C720" s="46">
        <v>425</v>
      </c>
      <c r="D720" s="46">
        <v>350</v>
      </c>
      <c r="E720" s="46">
        <v>350</v>
      </c>
      <c r="F720" s="46">
        <v>287.5</v>
      </c>
      <c r="G720" s="46">
        <v>325</v>
      </c>
      <c r="H720" s="46">
        <v>325</v>
      </c>
      <c r="I720" s="46">
        <v>287.5</v>
      </c>
    </row>
    <row r="721" spans="1:9" x14ac:dyDescent="0.25">
      <c r="A721" s="77">
        <f t="shared" si="22"/>
        <v>43025</v>
      </c>
      <c r="B721" s="46">
        <f t="shared" si="25"/>
        <v>11</v>
      </c>
      <c r="C721" s="18">
        <v>412.5</v>
      </c>
      <c r="D721" s="18">
        <v>337.5</v>
      </c>
      <c r="E721" s="18">
        <v>332.5</v>
      </c>
      <c r="F721" s="75">
        <v>275</v>
      </c>
      <c r="G721" s="18">
        <v>337.5</v>
      </c>
      <c r="H721" s="18">
        <v>337.5</v>
      </c>
      <c r="I721" s="18">
        <v>225</v>
      </c>
    </row>
    <row r="722" spans="1:9" x14ac:dyDescent="0.25">
      <c r="A722" s="77">
        <f t="shared" si="22"/>
        <v>43032</v>
      </c>
      <c r="B722" s="46">
        <f t="shared" si="25"/>
        <v>11</v>
      </c>
      <c r="C722" s="46">
        <v>432.5</v>
      </c>
      <c r="D722" s="46">
        <v>345</v>
      </c>
      <c r="E722" s="46">
        <v>362.5</v>
      </c>
      <c r="F722" s="46">
        <v>262.5</v>
      </c>
      <c r="G722" s="46">
        <v>345</v>
      </c>
      <c r="H722" s="46">
        <v>345</v>
      </c>
      <c r="I722" s="46">
        <v>250</v>
      </c>
    </row>
    <row r="723" spans="1:9" x14ac:dyDescent="0.25">
      <c r="A723" s="77">
        <f t="shared" si="22"/>
        <v>43039</v>
      </c>
      <c r="B723" s="46">
        <f t="shared" si="25"/>
        <v>11</v>
      </c>
      <c r="D723" s="46">
        <v>337.5</v>
      </c>
      <c r="E723" s="46">
        <v>330</v>
      </c>
      <c r="F723" s="46">
        <v>257.5</v>
      </c>
      <c r="G723" s="46">
        <v>300</v>
      </c>
      <c r="H723" s="46">
        <v>300</v>
      </c>
      <c r="I723" s="46">
        <v>237.5</v>
      </c>
    </row>
    <row r="724" spans="1:9" x14ac:dyDescent="0.25">
      <c r="A724" s="77">
        <f t="shared" si="22"/>
        <v>43046</v>
      </c>
      <c r="B724" s="46">
        <f t="shared" si="25"/>
        <v>12</v>
      </c>
      <c r="E724" s="46">
        <v>307.5</v>
      </c>
      <c r="F724" s="46">
        <v>237.5</v>
      </c>
      <c r="G724" s="46">
        <v>237.5</v>
      </c>
      <c r="H724" s="46">
        <v>237.5</v>
      </c>
      <c r="I724" s="46">
        <v>212.5</v>
      </c>
    </row>
    <row r="725" spans="1:9" x14ac:dyDescent="0.25">
      <c r="A725" s="77">
        <f t="shared" si="22"/>
        <v>43053</v>
      </c>
      <c r="B725" s="46">
        <f t="shared" si="25"/>
        <v>12</v>
      </c>
      <c r="E725" s="46">
        <v>310</v>
      </c>
      <c r="F725" s="46">
        <v>217.5</v>
      </c>
      <c r="G725" s="46">
        <v>257.5</v>
      </c>
      <c r="H725" s="46">
        <v>257.5</v>
      </c>
      <c r="I725" s="46">
        <v>197.5</v>
      </c>
    </row>
    <row r="726" spans="1:9" x14ac:dyDescent="0.25">
      <c r="A726" s="77">
        <f t="shared" si="22"/>
        <v>43060</v>
      </c>
      <c r="B726" s="46">
        <f t="shared" si="25"/>
        <v>12</v>
      </c>
      <c r="E726" s="46">
        <v>300</v>
      </c>
      <c r="F726" s="46">
        <v>207.5</v>
      </c>
      <c r="G726" s="46">
        <v>240</v>
      </c>
      <c r="H726" s="46">
        <v>240</v>
      </c>
      <c r="I726" s="46">
        <v>190</v>
      </c>
    </row>
    <row r="727" spans="1:9" x14ac:dyDescent="0.25">
      <c r="A727" s="77">
        <f t="shared" si="22"/>
        <v>43067</v>
      </c>
      <c r="B727" s="46">
        <f t="shared" si="25"/>
        <v>12</v>
      </c>
      <c r="E727" s="46">
        <v>296.66666666666669</v>
      </c>
      <c r="F727" s="46">
        <v>203.33333333333334</v>
      </c>
      <c r="G727" s="46">
        <v>245</v>
      </c>
      <c r="H727" s="46">
        <v>241.66666666666666</v>
      </c>
      <c r="I727" s="46">
        <v>181.66666666666666</v>
      </c>
    </row>
    <row r="728" spans="1:9" x14ac:dyDescent="0.25">
      <c r="A728" s="77">
        <f t="shared" si="22"/>
        <v>43074</v>
      </c>
      <c r="B728" s="46">
        <f t="shared" si="25"/>
        <v>1</v>
      </c>
      <c r="E728" s="46">
        <v>295</v>
      </c>
      <c r="F728" s="46">
        <v>195</v>
      </c>
      <c r="G728" s="46">
        <v>240</v>
      </c>
      <c r="H728" s="46">
        <v>240</v>
      </c>
      <c r="I728" s="46">
        <v>172.5</v>
      </c>
    </row>
    <row r="729" spans="1:9" x14ac:dyDescent="0.25">
      <c r="A729" s="77">
        <f t="shared" si="22"/>
        <v>43081</v>
      </c>
      <c r="B729" s="46">
        <f t="shared" si="25"/>
        <v>1</v>
      </c>
      <c r="E729" s="46">
        <v>300</v>
      </c>
      <c r="F729" s="46">
        <v>217.5</v>
      </c>
      <c r="G729" s="46">
        <v>245</v>
      </c>
      <c r="H729" s="46">
        <v>245</v>
      </c>
      <c r="I729" s="46">
        <v>175</v>
      </c>
    </row>
    <row r="730" spans="1:9" x14ac:dyDescent="0.25">
      <c r="A730" s="77">
        <f t="shared" si="22"/>
        <v>43088</v>
      </c>
      <c r="B730" s="46">
        <f t="shared" si="25"/>
        <v>1</v>
      </c>
      <c r="E730" s="46">
        <v>295</v>
      </c>
      <c r="F730" s="46">
        <v>217.5</v>
      </c>
      <c r="G730" s="46">
        <v>252.5</v>
      </c>
      <c r="H730" s="46">
        <v>252.5</v>
      </c>
      <c r="I730" s="46">
        <v>185</v>
      </c>
    </row>
    <row r="731" spans="1:9" x14ac:dyDescent="0.25">
      <c r="A731" s="77">
        <f t="shared" si="22"/>
        <v>43095</v>
      </c>
      <c r="B731" s="46">
        <f t="shared" si="25"/>
        <v>1</v>
      </c>
      <c r="E731" s="46">
        <v>316.25</v>
      </c>
      <c r="F731" s="46">
        <v>227.5</v>
      </c>
      <c r="G731" s="46">
        <v>250</v>
      </c>
      <c r="H731" s="46">
        <v>250</v>
      </c>
      <c r="I731" s="46">
        <v>190</v>
      </c>
    </row>
    <row r="732" spans="1:9" x14ac:dyDescent="0.25">
      <c r="A732" s="77">
        <f t="shared" si="22"/>
        <v>43102</v>
      </c>
      <c r="B732" s="46">
        <f t="shared" si="25"/>
        <v>2</v>
      </c>
      <c r="E732" s="46">
        <v>316.5</v>
      </c>
      <c r="F732" s="46">
        <v>230</v>
      </c>
      <c r="G732" s="46">
        <v>240</v>
      </c>
      <c r="H732" s="46">
        <v>240</v>
      </c>
      <c r="I732" s="46">
        <v>180</v>
      </c>
    </row>
    <row r="733" spans="1:9" x14ac:dyDescent="0.25">
      <c r="A733" s="77">
        <f t="shared" si="22"/>
        <v>43109</v>
      </c>
      <c r="B733" s="46">
        <f t="shared" si="25"/>
        <v>2</v>
      </c>
      <c r="E733" s="46">
        <v>340</v>
      </c>
      <c r="F733" s="46">
        <v>240</v>
      </c>
      <c r="G733" s="46">
        <v>267.5</v>
      </c>
      <c r="H733" s="46">
        <v>267.5</v>
      </c>
      <c r="I733" s="46">
        <v>182.5</v>
      </c>
    </row>
    <row r="734" spans="1:9" x14ac:dyDescent="0.25">
      <c r="A734" s="77">
        <f t="shared" si="22"/>
        <v>43116</v>
      </c>
      <c r="B734" s="46">
        <f t="shared" si="25"/>
        <v>2</v>
      </c>
      <c r="E734" s="46">
        <v>355</v>
      </c>
      <c r="F734" s="46">
        <v>255</v>
      </c>
      <c r="G734" s="46">
        <v>275</v>
      </c>
      <c r="H734" s="46">
        <v>275</v>
      </c>
      <c r="I734" s="46">
        <v>185</v>
      </c>
    </row>
    <row r="735" spans="1:9" x14ac:dyDescent="0.25">
      <c r="A735" s="77">
        <f t="shared" si="22"/>
        <v>43123</v>
      </c>
      <c r="B735" s="46">
        <f t="shared" si="25"/>
        <v>2</v>
      </c>
      <c r="E735" s="46">
        <v>316.25</v>
      </c>
      <c r="F735" s="46">
        <v>241.25</v>
      </c>
      <c r="G735" s="46">
        <v>243.75</v>
      </c>
      <c r="H735" s="46">
        <v>243.75</v>
      </c>
      <c r="I735" s="46">
        <v>182.5</v>
      </c>
    </row>
    <row r="736" spans="1:9" x14ac:dyDescent="0.25">
      <c r="A736" s="77">
        <f t="shared" si="22"/>
        <v>43130</v>
      </c>
      <c r="B736" s="46">
        <f t="shared" si="25"/>
        <v>2</v>
      </c>
      <c r="E736" s="46">
        <v>340</v>
      </c>
      <c r="F736" s="46">
        <v>252.5</v>
      </c>
      <c r="G736" s="46">
        <v>275</v>
      </c>
      <c r="H736" s="46">
        <v>275</v>
      </c>
      <c r="I736" s="46">
        <v>200</v>
      </c>
    </row>
    <row r="737" spans="1:11" x14ac:dyDescent="0.25">
      <c r="A737" s="77">
        <f t="shared" si="22"/>
        <v>43137</v>
      </c>
      <c r="B737" s="46">
        <f t="shared" si="25"/>
        <v>3</v>
      </c>
      <c r="E737" s="46">
        <v>315</v>
      </c>
      <c r="F737" s="46">
        <v>230</v>
      </c>
      <c r="G737" s="46">
        <v>267.5</v>
      </c>
      <c r="H737" s="46">
        <v>267.5</v>
      </c>
      <c r="I737" s="46">
        <v>200</v>
      </c>
    </row>
    <row r="738" spans="1:11" x14ac:dyDescent="0.25">
      <c r="A738" s="77">
        <f t="shared" si="22"/>
        <v>43144</v>
      </c>
      <c r="B738" s="46">
        <f t="shared" si="25"/>
        <v>3</v>
      </c>
      <c r="D738" s="46">
        <v>332.5</v>
      </c>
      <c r="E738" s="46">
        <v>335</v>
      </c>
      <c r="F738" s="46">
        <v>235</v>
      </c>
      <c r="G738" s="46">
        <v>257.5</v>
      </c>
      <c r="H738" s="46">
        <v>257.5</v>
      </c>
      <c r="I738" s="46">
        <v>205</v>
      </c>
    </row>
    <row r="739" spans="1:11" x14ac:dyDescent="0.25">
      <c r="A739" s="77">
        <f t="shared" si="22"/>
        <v>43151</v>
      </c>
      <c r="B739" s="46">
        <f t="shared" si="25"/>
        <v>3</v>
      </c>
      <c r="D739" s="46">
        <v>375</v>
      </c>
      <c r="E739" s="46">
        <v>362.5</v>
      </c>
      <c r="F739" s="46">
        <v>267.5</v>
      </c>
      <c r="G739" s="46">
        <v>300</v>
      </c>
      <c r="H739" s="46">
        <v>300</v>
      </c>
      <c r="I739" s="46">
        <v>217.5</v>
      </c>
    </row>
    <row r="740" spans="1:11" x14ac:dyDescent="0.25">
      <c r="A740" s="77">
        <f t="shared" si="22"/>
        <v>43158</v>
      </c>
      <c r="B740" s="46">
        <f t="shared" si="25"/>
        <v>3</v>
      </c>
      <c r="D740" s="46">
        <v>391.5</v>
      </c>
      <c r="E740" s="46">
        <v>387.5</v>
      </c>
      <c r="F740" s="46">
        <v>296</v>
      </c>
      <c r="I740" s="46">
        <v>239</v>
      </c>
      <c r="K740" s="43" t="s">
        <v>12</v>
      </c>
    </row>
    <row r="741" spans="1:11" x14ac:dyDescent="0.25">
      <c r="A741" s="77">
        <f t="shared" si="22"/>
        <v>43165</v>
      </c>
      <c r="B741" s="46">
        <f t="shared" si="25"/>
        <v>4</v>
      </c>
      <c r="C741" s="46">
        <v>475</v>
      </c>
      <c r="D741" s="46">
        <v>445</v>
      </c>
      <c r="E741" s="46">
        <v>445</v>
      </c>
      <c r="F741" s="46">
        <v>347.5</v>
      </c>
      <c r="G741" s="46">
        <v>400</v>
      </c>
      <c r="H741" s="46">
        <v>400</v>
      </c>
      <c r="I741" s="46">
        <v>300</v>
      </c>
    </row>
    <row r="742" spans="1:11" x14ac:dyDescent="0.25">
      <c r="A742" s="77">
        <f t="shared" si="22"/>
        <v>43172</v>
      </c>
      <c r="B742" s="46">
        <f t="shared" si="25"/>
        <v>4</v>
      </c>
      <c r="C742" s="46">
        <v>555</v>
      </c>
      <c r="D742" s="46">
        <v>507.5</v>
      </c>
      <c r="E742" s="46">
        <v>512.5</v>
      </c>
      <c r="F742" s="46">
        <v>375</v>
      </c>
      <c r="G742" s="46">
        <v>442.5</v>
      </c>
      <c r="H742" s="46">
        <v>442.5</v>
      </c>
      <c r="I742" s="46">
        <v>345</v>
      </c>
    </row>
    <row r="743" spans="1:11" x14ac:dyDescent="0.25">
      <c r="A743" s="77">
        <f t="shared" si="22"/>
        <v>43179</v>
      </c>
      <c r="B743" s="46">
        <f t="shared" si="25"/>
        <v>4</v>
      </c>
      <c r="C743" s="46">
        <v>495</v>
      </c>
      <c r="D743" s="46">
        <v>422.5</v>
      </c>
      <c r="E743" s="46">
        <v>425</v>
      </c>
      <c r="F743" s="46">
        <v>307.5</v>
      </c>
      <c r="G743" s="46">
        <v>387.5</v>
      </c>
      <c r="H743" s="46">
        <v>387.5</v>
      </c>
      <c r="I743" s="46">
        <v>287.5</v>
      </c>
    </row>
    <row r="744" spans="1:11" x14ac:dyDescent="0.25">
      <c r="A744" s="77">
        <f t="shared" si="22"/>
        <v>43186</v>
      </c>
      <c r="B744" s="46">
        <f t="shared" si="25"/>
        <v>4</v>
      </c>
      <c r="C744" s="46">
        <v>512.5</v>
      </c>
      <c r="D744" s="46">
        <v>450</v>
      </c>
      <c r="E744" s="46">
        <v>475</v>
      </c>
      <c r="F744" s="46">
        <v>385</v>
      </c>
      <c r="G744" s="46">
        <v>462.5</v>
      </c>
      <c r="H744" s="46">
        <v>462.5</v>
      </c>
      <c r="I744" s="46">
        <v>375</v>
      </c>
    </row>
    <row r="745" spans="1:11" x14ac:dyDescent="0.25">
      <c r="A745" s="77">
        <f t="shared" si="22"/>
        <v>43193</v>
      </c>
      <c r="B745" s="46">
        <f t="shared" si="25"/>
        <v>5</v>
      </c>
      <c r="C745" s="46">
        <v>512.5</v>
      </c>
      <c r="D745" s="46">
        <v>491.66666666666669</v>
      </c>
      <c r="E745" s="46">
        <v>466.66666666666669</v>
      </c>
      <c r="F745" s="46">
        <v>391.66666666666669</v>
      </c>
      <c r="G745" s="46">
        <v>416.66666666666669</v>
      </c>
      <c r="H745" s="46">
        <v>417</v>
      </c>
      <c r="I745" s="46">
        <v>341.66666666666669</v>
      </c>
    </row>
    <row r="746" spans="1:11" x14ac:dyDescent="0.25">
      <c r="A746" s="77">
        <f t="shared" si="22"/>
        <v>43200</v>
      </c>
      <c r="B746" s="46">
        <f t="shared" si="25"/>
        <v>5</v>
      </c>
      <c r="C746" s="46">
        <v>491.66666666666669</v>
      </c>
      <c r="D746" s="46">
        <v>483.33333333333331</v>
      </c>
      <c r="E746" s="46">
        <v>483.33333333333331</v>
      </c>
      <c r="F746" s="46">
        <v>383.33333333333331</v>
      </c>
      <c r="G746" s="46">
        <v>408.33333333333331</v>
      </c>
      <c r="H746" s="46">
        <v>433.33333333333331</v>
      </c>
      <c r="I746" s="46">
        <v>333.33333333333331</v>
      </c>
    </row>
    <row r="747" spans="1:11" x14ac:dyDescent="0.25">
      <c r="A747" s="77">
        <f t="shared" si="22"/>
        <v>43207</v>
      </c>
      <c r="B747" s="46">
        <f t="shared" si="25"/>
        <v>5</v>
      </c>
      <c r="C747" s="46">
        <v>583.33333333333337</v>
      </c>
      <c r="D747" s="46">
        <v>550</v>
      </c>
      <c r="E747" s="46">
        <v>520</v>
      </c>
      <c r="F747" s="46">
        <v>433.33333333333331</v>
      </c>
      <c r="G747" s="46">
        <v>441.66666666666669</v>
      </c>
      <c r="H747" s="46">
        <v>441.66666666666669</v>
      </c>
      <c r="I747" s="46">
        <v>383.33333333333331</v>
      </c>
    </row>
    <row r="748" spans="1:11" x14ac:dyDescent="0.25">
      <c r="A748" s="77">
        <f t="shared" si="22"/>
        <v>43214</v>
      </c>
      <c r="B748" s="46">
        <f t="shared" si="25"/>
        <v>5</v>
      </c>
      <c r="C748" s="18">
        <v>562.5</v>
      </c>
      <c r="D748" s="18">
        <v>492.5</v>
      </c>
      <c r="E748" s="18">
        <v>492.5</v>
      </c>
      <c r="F748" s="18">
        <v>387.5</v>
      </c>
      <c r="G748" s="18">
        <v>425</v>
      </c>
      <c r="H748" s="18">
        <v>425</v>
      </c>
      <c r="I748" s="18">
        <v>350</v>
      </c>
    </row>
    <row r="749" spans="1:11" x14ac:dyDescent="0.25">
      <c r="A749" s="77">
        <f t="shared" si="22"/>
        <v>43221</v>
      </c>
      <c r="B749" s="46">
        <f t="shared" si="25"/>
        <v>6</v>
      </c>
      <c r="C749" s="18">
        <v>487.5</v>
      </c>
      <c r="D749" s="18">
        <v>425</v>
      </c>
      <c r="E749" s="18">
        <v>417.5</v>
      </c>
      <c r="F749" s="18">
        <v>325</v>
      </c>
      <c r="G749" s="18">
        <v>362.5</v>
      </c>
      <c r="H749" s="18">
        <v>362.5</v>
      </c>
      <c r="I749" s="18">
        <v>312.5</v>
      </c>
    </row>
    <row r="750" spans="1:11" x14ac:dyDescent="0.25">
      <c r="A750" s="77">
        <f t="shared" si="22"/>
        <v>43228</v>
      </c>
      <c r="B750" s="46">
        <f t="shared" si="25"/>
        <v>6</v>
      </c>
      <c r="C750" s="46">
        <v>492.5</v>
      </c>
      <c r="D750" s="46">
        <v>445</v>
      </c>
      <c r="E750" s="46">
        <v>437.5</v>
      </c>
      <c r="F750" s="46">
        <v>325</v>
      </c>
      <c r="G750" s="46">
        <v>325</v>
      </c>
      <c r="H750" s="46">
        <v>325</v>
      </c>
      <c r="I750" s="46">
        <v>287.5</v>
      </c>
    </row>
    <row r="751" spans="1:11" x14ac:dyDescent="0.25">
      <c r="A751" s="77">
        <f t="shared" si="22"/>
        <v>43235</v>
      </c>
      <c r="B751" s="46">
        <f t="shared" si="25"/>
        <v>6</v>
      </c>
      <c r="C751" s="46">
        <v>487.5</v>
      </c>
      <c r="D751" s="46">
        <v>430</v>
      </c>
      <c r="E751" s="46">
        <v>432.5</v>
      </c>
      <c r="F751" s="46">
        <v>312.5</v>
      </c>
      <c r="G751" s="46">
        <v>330</v>
      </c>
      <c r="H751" s="46">
        <v>330</v>
      </c>
      <c r="I751" s="46">
        <v>280</v>
      </c>
    </row>
    <row r="752" spans="1:11" x14ac:dyDescent="0.25">
      <c r="A752" s="77">
        <f t="shared" si="22"/>
        <v>43242</v>
      </c>
      <c r="B752" s="46">
        <f t="shared" si="25"/>
        <v>6</v>
      </c>
      <c r="C752" s="46">
        <v>468.66666666666669</v>
      </c>
      <c r="D752" s="46">
        <v>448.33333333333331</v>
      </c>
      <c r="E752" s="46">
        <v>447.66666666666669</v>
      </c>
      <c r="F752" s="46">
        <v>318</v>
      </c>
      <c r="G752" s="46">
        <v>318</v>
      </c>
      <c r="H752" s="46">
        <v>318</v>
      </c>
      <c r="I752" s="46">
        <v>288</v>
      </c>
    </row>
    <row r="753" spans="1:9" x14ac:dyDescent="0.25">
      <c r="A753" s="77">
        <f t="shared" si="22"/>
        <v>43249</v>
      </c>
      <c r="B753" s="46">
        <f t="shared" si="25"/>
        <v>6</v>
      </c>
      <c r="C753" s="46">
        <v>520</v>
      </c>
      <c r="D753" s="46">
        <v>485</v>
      </c>
      <c r="E753" s="46">
        <v>475</v>
      </c>
      <c r="F753" s="46">
        <v>340</v>
      </c>
      <c r="G753" s="46">
        <v>337.5</v>
      </c>
      <c r="H753" s="46">
        <v>337.5</v>
      </c>
      <c r="I753" s="46">
        <v>295</v>
      </c>
    </row>
    <row r="754" spans="1:9" x14ac:dyDescent="0.25">
      <c r="A754" s="77">
        <f t="shared" si="22"/>
        <v>43256</v>
      </c>
      <c r="B754" s="46">
        <f t="shared" si="25"/>
        <v>7</v>
      </c>
      <c r="C754" s="18">
        <v>537.5</v>
      </c>
      <c r="D754" s="18">
        <v>500</v>
      </c>
      <c r="E754" s="18">
        <v>500</v>
      </c>
      <c r="F754" s="18">
        <v>450</v>
      </c>
      <c r="G754" s="18">
        <v>363</v>
      </c>
      <c r="H754" s="18">
        <v>362.5</v>
      </c>
      <c r="I754" s="18">
        <v>350</v>
      </c>
    </row>
    <row r="755" spans="1:9" x14ac:dyDescent="0.25">
      <c r="A755" s="77">
        <f t="shared" si="22"/>
        <v>43263</v>
      </c>
      <c r="B755" s="46">
        <f t="shared" si="25"/>
        <v>7</v>
      </c>
      <c r="C755" s="46">
        <v>538.5</v>
      </c>
      <c r="D755" s="46">
        <v>485</v>
      </c>
      <c r="E755" s="46">
        <v>485</v>
      </c>
      <c r="F755" s="46">
        <v>375</v>
      </c>
      <c r="G755" s="46">
        <v>360</v>
      </c>
      <c r="H755" s="46">
        <v>360</v>
      </c>
      <c r="I755" s="46">
        <v>322.5</v>
      </c>
    </row>
    <row r="756" spans="1:9" x14ac:dyDescent="0.25">
      <c r="A756" s="77">
        <f t="shared" si="22"/>
        <v>43270</v>
      </c>
      <c r="B756" s="46">
        <f t="shared" si="25"/>
        <v>7</v>
      </c>
      <c r="C756" s="46">
        <v>506.25</v>
      </c>
      <c r="D756" s="46">
        <v>451.25</v>
      </c>
      <c r="E756" s="46">
        <v>432.5</v>
      </c>
      <c r="F756" s="46">
        <v>345</v>
      </c>
      <c r="G756" s="46">
        <v>361.25</v>
      </c>
      <c r="H756" s="46">
        <v>361.25</v>
      </c>
      <c r="I756" s="46">
        <v>296.25</v>
      </c>
    </row>
    <row r="757" spans="1:9" x14ac:dyDescent="0.25">
      <c r="A757" s="77">
        <f t="shared" si="22"/>
        <v>43277</v>
      </c>
      <c r="B757" s="46">
        <f t="shared" si="25"/>
        <v>7</v>
      </c>
      <c r="C757" s="46">
        <v>491.66666666666669</v>
      </c>
      <c r="D757" s="46">
        <v>451.66666666666669</v>
      </c>
      <c r="E757" s="46">
        <v>448.33333333333331</v>
      </c>
      <c r="F757" s="46">
        <v>340</v>
      </c>
      <c r="G757" s="46">
        <v>400</v>
      </c>
      <c r="H757" s="46">
        <v>400</v>
      </c>
      <c r="I757" s="46">
        <v>308.33333333333331</v>
      </c>
    </row>
    <row r="758" spans="1:9" x14ac:dyDescent="0.25">
      <c r="A758" s="77">
        <f t="shared" si="22"/>
        <v>43284</v>
      </c>
      <c r="B758" s="46">
        <f t="shared" si="25"/>
        <v>8</v>
      </c>
      <c r="C758" s="75">
        <v>468.5</v>
      </c>
      <c r="D758" s="75">
        <v>418.5</v>
      </c>
      <c r="E758" s="75">
        <v>418.5</v>
      </c>
      <c r="F758" s="75">
        <v>318.5</v>
      </c>
      <c r="G758" s="75">
        <v>367.5</v>
      </c>
      <c r="H758" s="75">
        <v>367.5</v>
      </c>
      <c r="I758" s="75">
        <v>290</v>
      </c>
    </row>
    <row r="759" spans="1:9" x14ac:dyDescent="0.25">
      <c r="A759" s="77">
        <f t="shared" si="22"/>
        <v>43291</v>
      </c>
      <c r="B759" s="46">
        <f t="shared" si="25"/>
        <v>8</v>
      </c>
      <c r="C759" s="75">
        <v>487.5</v>
      </c>
      <c r="D759" s="75">
        <v>417.5</v>
      </c>
      <c r="E759" s="75">
        <v>417.5</v>
      </c>
      <c r="F759" s="75">
        <v>312.5</v>
      </c>
      <c r="G759" s="75">
        <v>362.5</v>
      </c>
      <c r="H759" s="75">
        <v>362.5</v>
      </c>
      <c r="I759" s="75">
        <v>294</v>
      </c>
    </row>
    <row r="760" spans="1:9" x14ac:dyDescent="0.25">
      <c r="A760" s="77">
        <f t="shared" si="22"/>
        <v>43298</v>
      </c>
      <c r="B760" s="46">
        <f t="shared" si="25"/>
        <v>8</v>
      </c>
      <c r="C760" s="75">
        <v>462.5</v>
      </c>
      <c r="D760" s="75">
        <v>417.5</v>
      </c>
      <c r="E760" s="75">
        <v>417.5</v>
      </c>
      <c r="F760" s="75">
        <v>310</v>
      </c>
      <c r="G760" s="75">
        <v>387.5</v>
      </c>
      <c r="H760" s="75">
        <v>390</v>
      </c>
      <c r="I760" s="75">
        <v>287.5</v>
      </c>
    </row>
    <row r="761" spans="1:9" x14ac:dyDescent="0.25">
      <c r="A761" s="77">
        <f t="shared" si="22"/>
        <v>43305</v>
      </c>
      <c r="B761" s="46">
        <f t="shared" si="25"/>
        <v>8</v>
      </c>
      <c r="C761" s="46">
        <v>466.66666666666669</v>
      </c>
      <c r="D761" s="46">
        <v>441.66666666666669</v>
      </c>
      <c r="E761" s="46">
        <v>438.33333333333331</v>
      </c>
      <c r="F761" s="46">
        <v>310</v>
      </c>
      <c r="G761" s="46">
        <v>383.33333333333331</v>
      </c>
      <c r="H761" s="46">
        <v>383.33333333333331</v>
      </c>
      <c r="I761" s="46">
        <v>291.66666666666669</v>
      </c>
    </row>
    <row r="762" spans="1:9" x14ac:dyDescent="0.25">
      <c r="A762" s="77">
        <f t="shared" si="22"/>
        <v>43312</v>
      </c>
      <c r="B762" s="46">
        <f t="shared" si="25"/>
        <v>8</v>
      </c>
      <c r="C762" s="18">
        <v>550</v>
      </c>
      <c r="D762" s="18">
        <v>541.66666666666663</v>
      </c>
      <c r="E762" s="18">
        <v>541.66666666666663</v>
      </c>
      <c r="F762" s="18">
        <v>445</v>
      </c>
      <c r="G762" s="18">
        <v>541.66666666666663</v>
      </c>
      <c r="H762" s="18">
        <v>541.66666666666663</v>
      </c>
      <c r="I762" s="18">
        <v>436.66666666666669</v>
      </c>
    </row>
    <row r="763" spans="1:9" x14ac:dyDescent="0.25">
      <c r="A763" s="77">
        <f t="shared" si="22"/>
        <v>43319</v>
      </c>
      <c r="B763" s="46">
        <f t="shared" si="25"/>
        <v>9</v>
      </c>
      <c r="C763" s="46">
        <v>600</v>
      </c>
      <c r="D763" s="46">
        <v>587.5</v>
      </c>
      <c r="E763" s="46">
        <v>587.5</v>
      </c>
      <c r="F763" s="46">
        <v>525</v>
      </c>
      <c r="G763" s="46">
        <v>587.5</v>
      </c>
      <c r="H763" s="46">
        <v>587.5</v>
      </c>
      <c r="I763" s="46">
        <v>487.5</v>
      </c>
    </row>
    <row r="764" spans="1:9" x14ac:dyDescent="0.25">
      <c r="A764" s="77">
        <f t="shared" si="22"/>
        <v>43326</v>
      </c>
      <c r="B764" s="46">
        <f t="shared" si="25"/>
        <v>9</v>
      </c>
      <c r="C764" s="46">
        <v>587.5</v>
      </c>
      <c r="D764" s="46">
        <v>550</v>
      </c>
      <c r="E764" s="46">
        <v>550</v>
      </c>
      <c r="F764" s="46">
        <v>462.5</v>
      </c>
      <c r="G764" s="46">
        <v>537.5</v>
      </c>
      <c r="H764" s="46">
        <v>537.5</v>
      </c>
      <c r="I764" s="46">
        <v>437.5</v>
      </c>
    </row>
    <row r="765" spans="1:9" x14ac:dyDescent="0.25">
      <c r="A765" s="77">
        <f t="shared" si="22"/>
        <v>43333</v>
      </c>
      <c r="B765" s="46">
        <f t="shared" si="25"/>
        <v>9</v>
      </c>
      <c r="C765" s="46">
        <v>562.5</v>
      </c>
      <c r="D765" s="46">
        <v>550</v>
      </c>
      <c r="E765" s="46">
        <v>520</v>
      </c>
      <c r="F765" s="46">
        <v>437.5</v>
      </c>
      <c r="G765" s="46">
        <v>537.5</v>
      </c>
      <c r="H765" s="46">
        <v>537.5</v>
      </c>
      <c r="I765" s="46">
        <v>450</v>
      </c>
    </row>
    <row r="766" spans="1:9" x14ac:dyDescent="0.25">
      <c r="A766" s="77">
        <f t="shared" si="22"/>
        <v>43340</v>
      </c>
      <c r="B766" s="46">
        <f t="shared" si="25"/>
        <v>9</v>
      </c>
      <c r="C766" s="46">
        <v>605</v>
      </c>
      <c r="D766" s="46">
        <v>601.66666666666663</v>
      </c>
      <c r="E766" s="46">
        <v>595</v>
      </c>
      <c r="F766" s="46">
        <v>490</v>
      </c>
      <c r="G766" s="46">
        <v>591.66666666666663</v>
      </c>
      <c r="H766" s="46">
        <v>591.66666666666663</v>
      </c>
      <c r="I766" s="46">
        <v>506.66666666666669</v>
      </c>
    </row>
    <row r="767" spans="1:9" x14ac:dyDescent="0.25">
      <c r="A767" s="77">
        <f t="shared" si="22"/>
        <v>43347</v>
      </c>
      <c r="B767" s="46">
        <f t="shared" si="25"/>
        <v>10</v>
      </c>
      <c r="C767" s="46">
        <v>575</v>
      </c>
      <c r="D767" s="46">
        <v>575</v>
      </c>
      <c r="E767" s="46">
        <v>575</v>
      </c>
      <c r="F767" s="46">
        <v>487.5</v>
      </c>
      <c r="G767" s="46">
        <v>575</v>
      </c>
      <c r="H767" s="46">
        <v>575</v>
      </c>
      <c r="I767" s="46">
        <v>467.5</v>
      </c>
    </row>
    <row r="768" spans="1:9" x14ac:dyDescent="0.25">
      <c r="A768" s="77">
        <f t="shared" si="22"/>
        <v>43354</v>
      </c>
      <c r="B768" s="46">
        <f t="shared" si="25"/>
        <v>10</v>
      </c>
      <c r="C768" s="46">
        <v>562.5</v>
      </c>
      <c r="D768" s="46">
        <v>562.5</v>
      </c>
      <c r="E768" s="46">
        <v>562.5</v>
      </c>
      <c r="F768" s="46">
        <v>450</v>
      </c>
      <c r="G768" s="46">
        <v>562.5</v>
      </c>
      <c r="H768" s="46">
        <v>562.5</v>
      </c>
      <c r="I768" s="46">
        <v>437.5</v>
      </c>
    </row>
    <row r="769" spans="1:9" x14ac:dyDescent="0.25">
      <c r="A769" s="77">
        <f t="shared" si="22"/>
        <v>43361</v>
      </c>
      <c r="B769" s="46">
        <f t="shared" si="25"/>
        <v>10</v>
      </c>
      <c r="C769" s="46">
        <v>562.5</v>
      </c>
      <c r="D769" s="46">
        <v>562.5</v>
      </c>
      <c r="E769" s="46">
        <v>562.5</v>
      </c>
      <c r="F769" s="46">
        <v>467.5</v>
      </c>
      <c r="G769" s="46">
        <v>562.5</v>
      </c>
      <c r="H769" s="46">
        <v>562.5</v>
      </c>
      <c r="I769" s="46">
        <v>462.5</v>
      </c>
    </row>
    <row r="770" spans="1:9" x14ac:dyDescent="0.25">
      <c r="A770" s="77">
        <f t="shared" si="22"/>
        <v>43368</v>
      </c>
      <c r="B770" s="46">
        <f t="shared" si="25"/>
        <v>10</v>
      </c>
      <c r="C770" s="46">
        <v>512.5</v>
      </c>
      <c r="D770" s="46">
        <v>502.5</v>
      </c>
      <c r="E770" s="46">
        <v>507.5</v>
      </c>
      <c r="F770" s="46">
        <v>415</v>
      </c>
      <c r="G770" s="46">
        <v>492.5</v>
      </c>
      <c r="H770" s="46">
        <v>492.5</v>
      </c>
      <c r="I770" s="46">
        <v>392.5</v>
      </c>
    </row>
    <row r="771" spans="1:9" x14ac:dyDescent="0.25">
      <c r="A771" s="77">
        <f t="shared" si="22"/>
        <v>43375</v>
      </c>
      <c r="B771" s="46">
        <f t="shared" ref="B771:B834" si="26">IF(MONTH(A771) &lt;12, MONTH(A771)+1, MONTH(A771)-11)</f>
        <v>11</v>
      </c>
      <c r="C771" s="46">
        <v>500</v>
      </c>
      <c r="D771" s="46">
        <v>457.5</v>
      </c>
      <c r="E771" s="46">
        <v>440</v>
      </c>
      <c r="F771" s="46">
        <v>362.5</v>
      </c>
      <c r="G771" s="46">
        <v>425</v>
      </c>
      <c r="H771" s="46">
        <v>425</v>
      </c>
      <c r="I771" s="46">
        <v>320</v>
      </c>
    </row>
    <row r="772" spans="1:9" x14ac:dyDescent="0.25">
      <c r="A772" s="77">
        <f t="shared" si="22"/>
        <v>43382</v>
      </c>
      <c r="B772" s="46">
        <f t="shared" si="26"/>
        <v>11</v>
      </c>
      <c r="C772" s="46">
        <v>483.33333333333331</v>
      </c>
      <c r="D772" s="46">
        <v>450</v>
      </c>
      <c r="E772" s="46">
        <v>436.66666666666669</v>
      </c>
      <c r="F772" s="46">
        <v>366.66666666666669</v>
      </c>
      <c r="G772" s="46">
        <v>391.66666666666669</v>
      </c>
      <c r="H772" s="46">
        <v>391.66666666666669</v>
      </c>
      <c r="I772" s="46">
        <v>333.33333333333331</v>
      </c>
    </row>
    <row r="773" spans="1:9" x14ac:dyDescent="0.25">
      <c r="A773" s="77">
        <f t="shared" si="22"/>
        <v>43389</v>
      </c>
      <c r="B773" s="46">
        <f t="shared" si="26"/>
        <v>11</v>
      </c>
      <c r="C773" s="46">
        <v>487.5</v>
      </c>
      <c r="D773" s="46">
        <v>457.5</v>
      </c>
      <c r="E773" s="46">
        <v>457.5</v>
      </c>
      <c r="F773" s="46">
        <v>425</v>
      </c>
      <c r="G773" s="46">
        <v>450</v>
      </c>
      <c r="H773" s="46">
        <v>450</v>
      </c>
      <c r="I773" s="46">
        <v>380</v>
      </c>
    </row>
    <row r="774" spans="1:9" x14ac:dyDescent="0.25">
      <c r="A774" s="77">
        <f t="shared" si="22"/>
        <v>43396</v>
      </c>
      <c r="B774" s="46">
        <f t="shared" si="26"/>
        <v>11</v>
      </c>
      <c r="C774" s="46">
        <v>512.5</v>
      </c>
      <c r="D774" s="46">
        <v>475</v>
      </c>
      <c r="E774" s="46">
        <v>455</v>
      </c>
      <c r="F774" s="46">
        <v>375</v>
      </c>
      <c r="G774" s="46">
        <v>412.5</v>
      </c>
      <c r="H774" s="46">
        <v>412.5</v>
      </c>
      <c r="I774" s="46">
        <v>325</v>
      </c>
    </row>
    <row r="775" spans="1:9" x14ac:dyDescent="0.25">
      <c r="A775" s="77">
        <f t="shared" si="22"/>
        <v>43403</v>
      </c>
      <c r="B775" s="46">
        <f t="shared" si="26"/>
        <v>11</v>
      </c>
      <c r="C775" s="46">
        <v>475</v>
      </c>
      <c r="D775" s="46">
        <v>433.33333333333331</v>
      </c>
      <c r="E775" s="46">
        <v>426.66666666666669</v>
      </c>
      <c r="F775" s="46">
        <v>316.66666666666669</v>
      </c>
      <c r="G775" s="46">
        <v>350</v>
      </c>
      <c r="H775" s="46">
        <v>350</v>
      </c>
      <c r="I775" s="46">
        <v>283.33333333333331</v>
      </c>
    </row>
    <row r="776" spans="1:9" x14ac:dyDescent="0.25">
      <c r="A776" s="77">
        <f t="shared" si="22"/>
        <v>43410</v>
      </c>
      <c r="B776" s="46">
        <f t="shared" si="26"/>
        <v>12</v>
      </c>
      <c r="E776" s="46">
        <v>367.5</v>
      </c>
      <c r="F776" s="46">
        <v>267.5</v>
      </c>
      <c r="G776" s="46">
        <v>300</v>
      </c>
      <c r="H776" s="46">
        <v>300</v>
      </c>
      <c r="I776" s="46">
        <v>250</v>
      </c>
    </row>
    <row r="777" spans="1:9" x14ac:dyDescent="0.25">
      <c r="A777" s="77">
        <f t="shared" si="22"/>
        <v>43417</v>
      </c>
      <c r="B777" s="46">
        <f t="shared" si="26"/>
        <v>12</v>
      </c>
      <c r="E777" s="46">
        <v>350</v>
      </c>
      <c r="F777" s="46">
        <v>260</v>
      </c>
      <c r="G777" s="46">
        <v>291.66666666666669</v>
      </c>
      <c r="H777" s="46">
        <v>291.66666666666669</v>
      </c>
      <c r="I777" s="46">
        <v>240</v>
      </c>
    </row>
    <row r="778" spans="1:9" x14ac:dyDescent="0.25">
      <c r="A778" s="77">
        <f t="shared" si="22"/>
        <v>43424</v>
      </c>
      <c r="B778" s="46">
        <f t="shared" si="26"/>
        <v>12</v>
      </c>
      <c r="E778" s="46">
        <v>335</v>
      </c>
      <c r="F778" s="46">
        <v>247.5</v>
      </c>
      <c r="G778" s="46">
        <v>280</v>
      </c>
      <c r="H778" s="46">
        <v>280</v>
      </c>
      <c r="I778" s="46">
        <v>230</v>
      </c>
    </row>
    <row r="779" spans="1:9" x14ac:dyDescent="0.25">
      <c r="A779" s="77">
        <f t="shared" si="22"/>
        <v>43431</v>
      </c>
      <c r="B779" s="46">
        <f t="shared" si="26"/>
        <v>12</v>
      </c>
      <c r="E779" s="46">
        <v>325</v>
      </c>
      <c r="F779" s="46">
        <v>235</v>
      </c>
      <c r="G779" s="46">
        <v>280</v>
      </c>
      <c r="H779" s="46">
        <v>280</v>
      </c>
      <c r="I779" s="46">
        <v>220</v>
      </c>
    </row>
    <row r="780" spans="1:9" x14ac:dyDescent="0.25">
      <c r="A780" s="77">
        <f t="shared" si="22"/>
        <v>43438</v>
      </c>
      <c r="B780" s="46">
        <f t="shared" si="26"/>
        <v>1</v>
      </c>
      <c r="E780" s="46">
        <v>345</v>
      </c>
      <c r="F780" s="46">
        <v>245</v>
      </c>
      <c r="G780" s="46">
        <v>275</v>
      </c>
      <c r="H780" s="46">
        <v>275</v>
      </c>
      <c r="I780" s="46">
        <v>215</v>
      </c>
    </row>
    <row r="781" spans="1:9" x14ac:dyDescent="0.25">
      <c r="A781" s="77">
        <f t="shared" si="22"/>
        <v>43445</v>
      </c>
      <c r="B781" s="46">
        <f t="shared" si="26"/>
        <v>1</v>
      </c>
      <c r="E781" s="46">
        <v>395</v>
      </c>
      <c r="F781" s="46">
        <v>290</v>
      </c>
      <c r="G781" s="46">
        <v>300</v>
      </c>
      <c r="H781" s="46">
        <v>300</v>
      </c>
      <c r="I781" s="46">
        <v>250</v>
      </c>
    </row>
    <row r="782" spans="1:9" x14ac:dyDescent="0.25">
      <c r="A782" s="77">
        <f t="shared" si="22"/>
        <v>43452</v>
      </c>
      <c r="B782" s="46">
        <f t="shared" si="26"/>
        <v>1</v>
      </c>
      <c r="E782" s="46">
        <v>407.5</v>
      </c>
      <c r="F782" s="46">
        <v>272.5</v>
      </c>
      <c r="G782" s="46">
        <v>337.5</v>
      </c>
      <c r="H782" s="46">
        <v>337.5</v>
      </c>
      <c r="I782" s="46">
        <v>257.5</v>
      </c>
    </row>
    <row r="783" spans="1:9" x14ac:dyDescent="0.25">
      <c r="A783" s="77">
        <f t="shared" si="22"/>
        <v>43459</v>
      </c>
      <c r="B783" s="46">
        <f t="shared" si="26"/>
        <v>1</v>
      </c>
      <c r="E783" s="46">
        <v>387.5</v>
      </c>
      <c r="F783" s="46">
        <v>280</v>
      </c>
      <c r="G783" s="46">
        <v>337.5</v>
      </c>
      <c r="H783" s="46">
        <v>337.5</v>
      </c>
      <c r="I783" s="46">
        <v>250</v>
      </c>
    </row>
    <row r="784" spans="1:9" x14ac:dyDescent="0.25">
      <c r="A784" s="77">
        <f t="shared" ref="A784:A869" si="27">7+A783</f>
        <v>43466</v>
      </c>
      <c r="B784" s="46">
        <f t="shared" si="26"/>
        <v>2</v>
      </c>
      <c r="E784" s="46">
        <v>382.5</v>
      </c>
      <c r="F784" s="46">
        <v>280</v>
      </c>
      <c r="G784" s="46">
        <v>312.5</v>
      </c>
      <c r="H784" s="46">
        <v>312.5</v>
      </c>
      <c r="I784" s="46">
        <v>255</v>
      </c>
    </row>
    <row r="785" spans="1:10" x14ac:dyDescent="0.25">
      <c r="A785" s="77">
        <f t="shared" si="27"/>
        <v>43473</v>
      </c>
      <c r="B785" s="46">
        <f t="shared" si="26"/>
        <v>2</v>
      </c>
      <c r="E785" s="46">
        <v>390</v>
      </c>
      <c r="F785" s="46">
        <v>295</v>
      </c>
      <c r="G785" s="46">
        <v>337.5</v>
      </c>
      <c r="H785" s="46">
        <v>337.5</v>
      </c>
      <c r="I785" s="46">
        <v>267.5</v>
      </c>
    </row>
    <row r="786" spans="1:10" x14ac:dyDescent="0.25">
      <c r="A786" s="77">
        <f t="shared" si="27"/>
        <v>43480</v>
      </c>
      <c r="B786" s="46">
        <f t="shared" si="26"/>
        <v>2</v>
      </c>
      <c r="E786" s="46">
        <v>410</v>
      </c>
      <c r="F786" s="46">
        <v>320</v>
      </c>
      <c r="G786" s="46">
        <v>362.5</v>
      </c>
      <c r="H786" s="46">
        <v>362.5</v>
      </c>
      <c r="I786" s="46">
        <v>287.5</v>
      </c>
    </row>
    <row r="787" spans="1:10" x14ac:dyDescent="0.25">
      <c r="A787" s="77">
        <f t="shared" si="27"/>
        <v>43487</v>
      </c>
      <c r="B787" s="46">
        <f t="shared" si="26"/>
        <v>2</v>
      </c>
      <c r="E787" s="46">
        <v>430</v>
      </c>
      <c r="F787" s="46">
        <v>335</v>
      </c>
      <c r="G787" s="46">
        <v>380</v>
      </c>
      <c r="H787" s="46">
        <v>385</v>
      </c>
      <c r="I787" s="46">
        <v>317.5</v>
      </c>
    </row>
    <row r="788" spans="1:10" x14ac:dyDescent="0.25">
      <c r="A788" s="77">
        <f t="shared" si="27"/>
        <v>43494</v>
      </c>
      <c r="B788" s="46">
        <f t="shared" si="26"/>
        <v>2</v>
      </c>
      <c r="E788" s="46">
        <v>425</v>
      </c>
      <c r="F788" s="46">
        <v>302.5</v>
      </c>
      <c r="G788" s="46">
        <v>355</v>
      </c>
      <c r="H788" s="46">
        <v>355</v>
      </c>
      <c r="I788" s="46">
        <v>313</v>
      </c>
    </row>
    <row r="789" spans="1:10" x14ac:dyDescent="0.25">
      <c r="A789" s="77">
        <f t="shared" si="27"/>
        <v>43501</v>
      </c>
      <c r="B789" s="46">
        <f t="shared" si="26"/>
        <v>3</v>
      </c>
      <c r="D789" s="46">
        <v>437.5</v>
      </c>
      <c r="E789" s="46">
        <v>407.5</v>
      </c>
      <c r="F789" s="46">
        <v>305</v>
      </c>
      <c r="G789" s="46">
        <v>345</v>
      </c>
      <c r="H789" s="46">
        <v>345</v>
      </c>
      <c r="I789" s="46">
        <v>292.5</v>
      </c>
    </row>
    <row r="790" spans="1:10" x14ac:dyDescent="0.25">
      <c r="A790" s="77">
        <f t="shared" si="27"/>
        <v>43508</v>
      </c>
      <c r="B790" s="46">
        <f t="shared" si="26"/>
        <v>3</v>
      </c>
      <c r="D790" s="46">
        <v>525</v>
      </c>
      <c r="E790" s="46">
        <v>512.5</v>
      </c>
      <c r="F790" s="46">
        <v>400</v>
      </c>
      <c r="G790" s="46">
        <v>450</v>
      </c>
      <c r="H790" s="46">
        <v>450</v>
      </c>
      <c r="I790" s="46">
        <v>362.5</v>
      </c>
      <c r="J790" s="46"/>
    </row>
    <row r="791" spans="1:10" x14ac:dyDescent="0.25">
      <c r="A791" s="77">
        <f t="shared" si="27"/>
        <v>43515</v>
      </c>
      <c r="B791" s="46">
        <f t="shared" si="26"/>
        <v>3</v>
      </c>
      <c r="D791" s="46">
        <v>513.33333333333337</v>
      </c>
      <c r="E791" s="46">
        <v>505</v>
      </c>
      <c r="F791" s="46">
        <v>391.66666666666669</v>
      </c>
      <c r="G791" s="46">
        <v>425</v>
      </c>
      <c r="H791" s="46">
        <v>425</v>
      </c>
      <c r="I791" s="46">
        <v>366.66666666666669</v>
      </c>
    </row>
    <row r="792" spans="1:10" x14ac:dyDescent="0.25">
      <c r="A792" s="77">
        <f t="shared" si="27"/>
        <v>43522</v>
      </c>
      <c r="B792" s="46">
        <f t="shared" si="26"/>
        <v>3</v>
      </c>
      <c r="C792" s="46">
        <v>550</v>
      </c>
      <c r="D792" s="46">
        <v>583.33333333333337</v>
      </c>
      <c r="E792" s="46">
        <v>591.66666666666663</v>
      </c>
      <c r="F792" s="46">
        <v>450</v>
      </c>
      <c r="G792" s="46">
        <v>491.66666666666669</v>
      </c>
      <c r="H792" s="46">
        <v>500</v>
      </c>
      <c r="I792" s="46">
        <v>408.33333333333331</v>
      </c>
    </row>
    <row r="793" spans="1:10" x14ac:dyDescent="0.25">
      <c r="A793" s="77">
        <f t="shared" si="27"/>
        <v>43529</v>
      </c>
      <c r="B793" s="46">
        <f t="shared" si="26"/>
        <v>4</v>
      </c>
      <c r="C793" s="46">
        <v>500</v>
      </c>
      <c r="D793" s="46">
        <v>478.33333333333331</v>
      </c>
      <c r="E793" s="46">
        <v>475</v>
      </c>
      <c r="F793" s="46">
        <v>358.33333333333331</v>
      </c>
      <c r="G793" s="46">
        <v>441.66666666666669</v>
      </c>
      <c r="H793" s="46">
        <v>441.66666666666669</v>
      </c>
      <c r="I793" s="46">
        <v>325</v>
      </c>
    </row>
    <row r="794" spans="1:10" x14ac:dyDescent="0.25">
      <c r="A794" s="77">
        <f t="shared" si="27"/>
        <v>43536</v>
      </c>
      <c r="B794" s="46">
        <f t="shared" si="26"/>
        <v>4</v>
      </c>
      <c r="C794" s="46">
        <v>487.5</v>
      </c>
      <c r="D794" s="46">
        <v>462.5</v>
      </c>
      <c r="E794" s="46">
        <v>462.5</v>
      </c>
      <c r="F794" s="46">
        <v>367.5</v>
      </c>
      <c r="G794" s="46">
        <v>437.5</v>
      </c>
      <c r="H794" s="46">
        <v>437.5</v>
      </c>
      <c r="I794" s="46">
        <v>350</v>
      </c>
    </row>
    <row r="795" spans="1:10" x14ac:dyDescent="0.25">
      <c r="A795" s="77">
        <f t="shared" si="27"/>
        <v>43543</v>
      </c>
      <c r="B795" s="46">
        <f t="shared" si="26"/>
        <v>4</v>
      </c>
      <c r="D795" s="46">
        <v>475</v>
      </c>
      <c r="E795" s="46">
        <v>450</v>
      </c>
      <c r="F795" s="46">
        <v>352.5</v>
      </c>
      <c r="G795" s="46">
        <v>395</v>
      </c>
      <c r="H795" s="46">
        <v>395</v>
      </c>
      <c r="I795" s="46">
        <v>345</v>
      </c>
    </row>
    <row r="796" spans="1:10" x14ac:dyDescent="0.25">
      <c r="A796" s="77">
        <f t="shared" si="27"/>
        <v>43550</v>
      </c>
      <c r="B796" s="46">
        <f t="shared" si="26"/>
        <v>4</v>
      </c>
      <c r="D796" s="46">
        <v>487.5</v>
      </c>
      <c r="E796" s="46">
        <v>475</v>
      </c>
      <c r="F796" s="46">
        <v>415</v>
      </c>
      <c r="G796" s="46">
        <v>450</v>
      </c>
      <c r="H796" s="46">
        <v>450</v>
      </c>
      <c r="I796" s="46">
        <v>400</v>
      </c>
    </row>
    <row r="797" spans="1:10" x14ac:dyDescent="0.25">
      <c r="A797" s="77">
        <f t="shared" si="27"/>
        <v>43557</v>
      </c>
      <c r="B797" s="46">
        <f t="shared" si="26"/>
        <v>5</v>
      </c>
      <c r="C797" s="46">
        <v>483.33333333333331</v>
      </c>
      <c r="D797" s="46">
        <v>441.66666666666669</v>
      </c>
      <c r="E797" s="46">
        <v>441.66666666666669</v>
      </c>
      <c r="F797" s="46">
        <v>340</v>
      </c>
      <c r="G797" s="46">
        <v>378.33333333333331</v>
      </c>
      <c r="H797" s="46">
        <v>378.33333333333331</v>
      </c>
      <c r="I797" s="46">
        <v>321.66666666666669</v>
      </c>
    </row>
    <row r="798" spans="1:10" x14ac:dyDescent="0.25">
      <c r="A798" s="77">
        <f t="shared" si="27"/>
        <v>43564</v>
      </c>
      <c r="B798" s="46">
        <f t="shared" si="26"/>
        <v>5</v>
      </c>
      <c r="C798" s="46">
        <v>475</v>
      </c>
      <c r="D798" s="46">
        <v>415</v>
      </c>
      <c r="E798" s="46">
        <v>403.33333333333331</v>
      </c>
      <c r="F798" s="46">
        <v>300</v>
      </c>
      <c r="G798" s="46">
        <v>353.33333333333331</v>
      </c>
      <c r="H798" s="46">
        <v>353.33333333333331</v>
      </c>
      <c r="I798" s="46">
        <v>283.33333333333331</v>
      </c>
    </row>
    <row r="799" spans="1:10" x14ac:dyDescent="0.25">
      <c r="A799" s="77">
        <f t="shared" si="27"/>
        <v>43571</v>
      </c>
      <c r="B799" s="46">
        <f t="shared" si="26"/>
        <v>5</v>
      </c>
      <c r="C799" s="46">
        <v>457.5</v>
      </c>
      <c r="D799" s="46">
        <v>407.5</v>
      </c>
      <c r="E799" s="46">
        <v>380</v>
      </c>
      <c r="F799" s="46">
        <v>300</v>
      </c>
      <c r="G799" s="46">
        <v>325</v>
      </c>
      <c r="H799" s="46">
        <v>325</v>
      </c>
      <c r="I799" s="46">
        <v>280</v>
      </c>
    </row>
    <row r="800" spans="1:10" x14ac:dyDescent="0.25">
      <c r="A800" s="77">
        <f t="shared" si="27"/>
        <v>43578</v>
      </c>
      <c r="B800" s="46">
        <f t="shared" si="26"/>
        <v>5</v>
      </c>
      <c r="C800" s="46">
        <v>452.5</v>
      </c>
      <c r="D800" s="46">
        <v>396.66666666666669</v>
      </c>
      <c r="E800" s="46">
        <v>385</v>
      </c>
      <c r="F800" s="46">
        <v>281.66666666666669</v>
      </c>
      <c r="G800" s="46">
        <v>296.66666666666669</v>
      </c>
      <c r="H800" s="46">
        <v>296.66666666666669</v>
      </c>
      <c r="I800" s="46">
        <v>270</v>
      </c>
    </row>
    <row r="801" spans="1:9" x14ac:dyDescent="0.25">
      <c r="A801" s="77">
        <f t="shared" si="27"/>
        <v>43585</v>
      </c>
      <c r="B801" s="46">
        <f t="shared" si="26"/>
        <v>5</v>
      </c>
      <c r="C801" s="46">
        <v>416.66666666666669</v>
      </c>
      <c r="D801" s="46">
        <v>391.66666666666669</v>
      </c>
      <c r="E801" s="46">
        <v>380</v>
      </c>
      <c r="F801" s="46">
        <v>276.66666666666669</v>
      </c>
      <c r="G801" s="46">
        <v>283.33333333333331</v>
      </c>
      <c r="H801" s="46">
        <v>288.33333333333331</v>
      </c>
      <c r="I801" s="46">
        <v>266.66666666666669</v>
      </c>
    </row>
    <row r="802" spans="1:9" x14ac:dyDescent="0.25">
      <c r="A802" s="77">
        <f t="shared" si="27"/>
        <v>43592</v>
      </c>
      <c r="B802" s="46">
        <f t="shared" si="26"/>
        <v>6</v>
      </c>
      <c r="C802" s="46">
        <v>425</v>
      </c>
      <c r="D802" s="46">
        <v>400</v>
      </c>
      <c r="E802" s="46">
        <v>400</v>
      </c>
      <c r="F802" s="46">
        <v>292.5</v>
      </c>
      <c r="G802" s="46">
        <v>325</v>
      </c>
      <c r="H802" s="46">
        <v>325</v>
      </c>
      <c r="I802" s="46">
        <v>280</v>
      </c>
    </row>
    <row r="803" spans="1:9" x14ac:dyDescent="0.25">
      <c r="A803" s="77">
        <f t="shared" si="27"/>
        <v>43599</v>
      </c>
      <c r="B803" s="46">
        <f t="shared" si="26"/>
        <v>6</v>
      </c>
      <c r="C803" s="46">
        <v>425</v>
      </c>
      <c r="D803" s="46">
        <v>400</v>
      </c>
      <c r="E803" s="46">
        <v>400</v>
      </c>
      <c r="F803" s="46">
        <v>295</v>
      </c>
      <c r="G803" s="46">
        <v>300</v>
      </c>
      <c r="H803" s="46">
        <v>300</v>
      </c>
      <c r="I803" s="46">
        <v>262.5</v>
      </c>
    </row>
    <row r="804" spans="1:9" x14ac:dyDescent="0.25">
      <c r="A804" s="77">
        <f t="shared" si="27"/>
        <v>43606</v>
      </c>
      <c r="B804" s="46">
        <f t="shared" si="26"/>
        <v>6</v>
      </c>
      <c r="C804" s="46">
        <v>423</v>
      </c>
      <c r="D804" s="46">
        <v>397</v>
      </c>
      <c r="E804" s="46">
        <v>367</v>
      </c>
      <c r="F804" s="46">
        <v>292</v>
      </c>
      <c r="G804" s="46">
        <v>313</v>
      </c>
      <c r="H804" s="46">
        <v>313</v>
      </c>
      <c r="I804" s="46">
        <v>277</v>
      </c>
    </row>
    <row r="805" spans="1:9" x14ac:dyDescent="0.25">
      <c r="A805" s="77">
        <f t="shared" si="27"/>
        <v>43613</v>
      </c>
      <c r="B805" s="46">
        <f t="shared" si="26"/>
        <v>6</v>
      </c>
      <c r="C805" s="46">
        <v>437.5</v>
      </c>
      <c r="D805" s="46">
        <v>407.5</v>
      </c>
      <c r="E805" s="46">
        <v>407.5</v>
      </c>
      <c r="F805" s="46">
        <v>282.5</v>
      </c>
      <c r="G805" s="46">
        <v>307.5</v>
      </c>
      <c r="H805" s="46">
        <v>307.5</v>
      </c>
      <c r="I805" s="46">
        <v>267.5</v>
      </c>
    </row>
    <row r="806" spans="1:9" x14ac:dyDescent="0.25">
      <c r="A806" s="77">
        <f t="shared" si="27"/>
        <v>43620</v>
      </c>
      <c r="B806" s="46">
        <f t="shared" si="26"/>
        <v>7</v>
      </c>
      <c r="C806" s="46">
        <v>446.66666666666669</v>
      </c>
      <c r="D806" s="46">
        <v>413.33333333333331</v>
      </c>
      <c r="E806" s="46">
        <v>411.66666666666669</v>
      </c>
      <c r="F806" s="46">
        <v>285</v>
      </c>
      <c r="G806" s="46">
        <v>301.66666666666669</v>
      </c>
      <c r="H806" s="46">
        <v>301.66666666666669</v>
      </c>
      <c r="I806" s="46">
        <v>265</v>
      </c>
    </row>
    <row r="807" spans="1:9" x14ac:dyDescent="0.25">
      <c r="A807" s="77">
        <f t="shared" si="27"/>
        <v>43627</v>
      </c>
      <c r="B807" s="46">
        <f t="shared" si="26"/>
        <v>7</v>
      </c>
      <c r="C807" s="46">
        <v>450</v>
      </c>
      <c r="D807" s="46">
        <v>437.5</v>
      </c>
      <c r="E807" s="46">
        <v>437.5</v>
      </c>
      <c r="F807" s="46">
        <v>310</v>
      </c>
      <c r="G807" s="46">
        <v>287.5</v>
      </c>
      <c r="H807" s="46">
        <v>287.5</v>
      </c>
      <c r="I807" s="46">
        <v>270</v>
      </c>
    </row>
    <row r="808" spans="1:9" x14ac:dyDescent="0.25">
      <c r="A808" s="77">
        <f t="shared" si="27"/>
        <v>43634</v>
      </c>
      <c r="B808" s="46">
        <f t="shared" si="26"/>
        <v>7</v>
      </c>
      <c r="C808" s="46">
        <v>467</v>
      </c>
      <c r="D808" s="46">
        <v>440</v>
      </c>
      <c r="E808" s="46">
        <v>441.66666666666669</v>
      </c>
      <c r="F808" s="46">
        <v>316.66666666666669</v>
      </c>
      <c r="G808" s="46">
        <v>278.33333333333331</v>
      </c>
      <c r="H808" s="46">
        <v>278.33333333333331</v>
      </c>
      <c r="I808" s="46">
        <v>273.33333333333331</v>
      </c>
    </row>
    <row r="809" spans="1:9" x14ac:dyDescent="0.25">
      <c r="A809" s="77">
        <f t="shared" si="27"/>
        <v>43641</v>
      </c>
      <c r="B809" s="46">
        <f t="shared" si="26"/>
        <v>7</v>
      </c>
      <c r="C809" s="46">
        <v>466.66666666666669</v>
      </c>
      <c r="D809" s="46">
        <v>446.66666666666669</v>
      </c>
      <c r="E809" s="46">
        <v>446.66666666666669</v>
      </c>
      <c r="F809" s="46">
        <v>325</v>
      </c>
      <c r="G809" s="46">
        <v>280</v>
      </c>
      <c r="H809" s="46">
        <v>280</v>
      </c>
      <c r="I809" s="46">
        <v>278.33333333333331</v>
      </c>
    </row>
    <row r="810" spans="1:9" x14ac:dyDescent="0.25">
      <c r="A810" s="77">
        <f t="shared" si="27"/>
        <v>43648</v>
      </c>
      <c r="B810" s="46">
        <f t="shared" si="26"/>
        <v>8</v>
      </c>
      <c r="C810" s="46">
        <v>425</v>
      </c>
      <c r="D810" s="46">
        <v>405</v>
      </c>
      <c r="E810" s="46">
        <v>407.5</v>
      </c>
      <c r="F810" s="46">
        <v>290</v>
      </c>
      <c r="G810" s="46">
        <v>275</v>
      </c>
      <c r="H810" s="46">
        <v>275</v>
      </c>
      <c r="I810" s="46">
        <v>275</v>
      </c>
    </row>
    <row r="811" spans="1:9" x14ac:dyDescent="0.25">
      <c r="A811" s="77">
        <f t="shared" si="27"/>
        <v>43655</v>
      </c>
      <c r="B811" s="46">
        <f t="shared" si="26"/>
        <v>8</v>
      </c>
      <c r="C811" s="18">
        <v>415</v>
      </c>
      <c r="D811" s="18">
        <v>393.33333333333331</v>
      </c>
      <c r="E811" s="18">
        <v>390</v>
      </c>
      <c r="F811" s="18">
        <v>293.33333333333331</v>
      </c>
      <c r="G811" s="18">
        <v>310</v>
      </c>
      <c r="H811" s="18">
        <v>310</v>
      </c>
      <c r="I811" s="18">
        <v>288.33333333333331</v>
      </c>
    </row>
    <row r="812" spans="1:9" x14ac:dyDescent="0.25">
      <c r="A812" s="77">
        <f t="shared" si="27"/>
        <v>43662</v>
      </c>
      <c r="B812" s="46">
        <f t="shared" si="26"/>
        <v>8</v>
      </c>
      <c r="C812" s="46">
        <v>419</v>
      </c>
      <c r="D812" s="46">
        <v>409</v>
      </c>
      <c r="E812" s="46">
        <v>409</v>
      </c>
      <c r="F812" s="46">
        <v>311</v>
      </c>
      <c r="G812" s="46">
        <v>300</v>
      </c>
      <c r="H812" s="46">
        <v>300</v>
      </c>
      <c r="I812" s="46">
        <v>285</v>
      </c>
    </row>
    <row r="813" spans="1:9" x14ac:dyDescent="0.25">
      <c r="A813" s="77">
        <f t="shared" si="27"/>
        <v>43669</v>
      </c>
      <c r="B813" s="46">
        <f t="shared" si="26"/>
        <v>8</v>
      </c>
      <c r="C813" s="46">
        <v>441.66666666666669</v>
      </c>
      <c r="D813" s="46">
        <v>415</v>
      </c>
      <c r="E813" s="46">
        <v>438.33333333333331</v>
      </c>
      <c r="F813" s="46">
        <v>323.33333333333331</v>
      </c>
      <c r="G813" s="46">
        <v>308.33333333333331</v>
      </c>
      <c r="H813" s="46">
        <v>308.33333333333331</v>
      </c>
      <c r="I813" s="46">
        <v>300</v>
      </c>
    </row>
    <row r="814" spans="1:9" x14ac:dyDescent="0.25">
      <c r="A814" s="77">
        <f t="shared" si="27"/>
        <v>43676</v>
      </c>
      <c r="B814" s="46">
        <f t="shared" si="26"/>
        <v>8</v>
      </c>
      <c r="C814" s="46">
        <v>437</v>
      </c>
      <c r="D814" s="46">
        <v>426</v>
      </c>
      <c r="E814" s="46">
        <v>419</v>
      </c>
      <c r="F814" s="46">
        <v>365</v>
      </c>
      <c r="G814" s="46">
        <v>331</v>
      </c>
      <c r="H814" s="46">
        <v>331</v>
      </c>
      <c r="I814" s="46">
        <v>332</v>
      </c>
    </row>
    <row r="815" spans="1:9" x14ac:dyDescent="0.25">
      <c r="A815" s="77">
        <f t="shared" si="27"/>
        <v>43683</v>
      </c>
      <c r="B815" s="46">
        <f t="shared" si="26"/>
        <v>9</v>
      </c>
      <c r="C815" s="46">
        <v>433</v>
      </c>
      <c r="D815" s="46">
        <v>427</v>
      </c>
      <c r="E815" s="46">
        <v>423</v>
      </c>
      <c r="F815" s="46">
        <v>380</v>
      </c>
      <c r="G815" s="46">
        <v>356</v>
      </c>
      <c r="H815" s="46">
        <v>356</v>
      </c>
      <c r="I815" s="46">
        <v>365</v>
      </c>
    </row>
    <row r="816" spans="1:9" x14ac:dyDescent="0.25">
      <c r="A816" s="77">
        <f t="shared" si="27"/>
        <v>43690</v>
      </c>
      <c r="B816" s="46">
        <f t="shared" si="26"/>
        <v>9</v>
      </c>
      <c r="C816" s="46">
        <v>438</v>
      </c>
      <c r="D816" s="46">
        <v>435</v>
      </c>
      <c r="E816" s="46">
        <v>434</v>
      </c>
      <c r="F816" s="46">
        <v>383</v>
      </c>
      <c r="G816" s="46">
        <v>375</v>
      </c>
      <c r="H816" s="46">
        <v>375</v>
      </c>
      <c r="I816" s="46">
        <v>389</v>
      </c>
    </row>
    <row r="817" spans="1:9" x14ac:dyDescent="0.25">
      <c r="A817" s="77">
        <f t="shared" si="27"/>
        <v>43697</v>
      </c>
      <c r="B817" s="46">
        <f t="shared" si="26"/>
        <v>9</v>
      </c>
      <c r="C817" s="46">
        <v>442</v>
      </c>
      <c r="D817" s="46">
        <v>443</v>
      </c>
      <c r="E817" s="46">
        <v>430</v>
      </c>
      <c r="F817" s="46">
        <v>481</v>
      </c>
      <c r="G817" s="46">
        <v>380</v>
      </c>
      <c r="H817" s="46">
        <v>380</v>
      </c>
      <c r="I817" s="46">
        <v>390</v>
      </c>
    </row>
    <row r="818" spans="1:9" x14ac:dyDescent="0.25">
      <c r="A818" s="77">
        <f t="shared" si="27"/>
        <v>43704</v>
      </c>
      <c r="B818" s="46">
        <f t="shared" si="26"/>
        <v>9</v>
      </c>
      <c r="C818" s="46">
        <v>433</v>
      </c>
      <c r="D818" s="46">
        <v>437</v>
      </c>
      <c r="E818" s="46">
        <v>433</v>
      </c>
      <c r="F818" s="46">
        <v>378</v>
      </c>
      <c r="G818" s="46">
        <v>380</v>
      </c>
      <c r="H818" s="46">
        <v>380</v>
      </c>
      <c r="I818" s="46">
        <v>385</v>
      </c>
    </row>
    <row r="819" spans="1:9" x14ac:dyDescent="0.25">
      <c r="A819" s="77">
        <f t="shared" si="27"/>
        <v>43711</v>
      </c>
      <c r="B819" s="46">
        <f t="shared" si="26"/>
        <v>10</v>
      </c>
      <c r="C819" s="46">
        <v>447</v>
      </c>
      <c r="D819" s="46">
        <v>441</v>
      </c>
      <c r="E819" s="46">
        <v>436</v>
      </c>
      <c r="F819" s="46">
        <v>374</v>
      </c>
      <c r="G819" s="46">
        <v>408</v>
      </c>
      <c r="H819" s="46">
        <v>408</v>
      </c>
      <c r="I819" s="46">
        <v>377</v>
      </c>
    </row>
    <row r="820" spans="1:9" x14ac:dyDescent="0.25">
      <c r="A820" s="77">
        <f t="shared" si="27"/>
        <v>43718</v>
      </c>
      <c r="B820" s="46">
        <f t="shared" si="26"/>
        <v>10</v>
      </c>
      <c r="C820" s="46">
        <v>420</v>
      </c>
      <c r="D820" s="46">
        <v>430</v>
      </c>
      <c r="E820" s="46">
        <v>423</v>
      </c>
      <c r="F820" s="46">
        <v>383</v>
      </c>
      <c r="G820" s="46">
        <v>408</v>
      </c>
      <c r="H820" s="46">
        <v>408</v>
      </c>
      <c r="I820" s="46">
        <v>358</v>
      </c>
    </row>
    <row r="821" spans="1:9" x14ac:dyDescent="0.25">
      <c r="A821" s="77">
        <f t="shared" si="27"/>
        <v>43725</v>
      </c>
      <c r="B821" s="46">
        <f t="shared" si="26"/>
        <v>10</v>
      </c>
      <c r="C821" s="46">
        <v>413</v>
      </c>
      <c r="D821" s="46">
        <v>413</v>
      </c>
      <c r="E821" s="46">
        <v>409</v>
      </c>
      <c r="F821" s="46">
        <v>381</v>
      </c>
      <c r="G821" s="46">
        <v>398</v>
      </c>
      <c r="H821" s="46">
        <v>398</v>
      </c>
      <c r="I821" s="46">
        <v>385</v>
      </c>
    </row>
    <row r="822" spans="1:9" x14ac:dyDescent="0.25">
      <c r="A822" s="77">
        <f t="shared" si="27"/>
        <v>43732</v>
      </c>
      <c r="B822" s="46">
        <f t="shared" si="26"/>
        <v>10</v>
      </c>
      <c r="C822" s="46">
        <v>408</v>
      </c>
      <c r="D822" s="46">
        <v>412</v>
      </c>
      <c r="E822" s="46">
        <v>405</v>
      </c>
      <c r="F822" s="46">
        <v>358</v>
      </c>
      <c r="G822" s="46">
        <v>405</v>
      </c>
      <c r="H822" s="46">
        <v>405</v>
      </c>
      <c r="I822" s="46">
        <v>367</v>
      </c>
    </row>
    <row r="823" spans="1:9" x14ac:dyDescent="0.25">
      <c r="A823" s="77">
        <f t="shared" si="27"/>
        <v>43739</v>
      </c>
      <c r="B823" s="46">
        <f t="shared" si="26"/>
        <v>11</v>
      </c>
      <c r="C823" s="46">
        <v>379</v>
      </c>
      <c r="D823" s="46">
        <v>384</v>
      </c>
      <c r="E823" s="46">
        <v>379</v>
      </c>
      <c r="F823" s="46">
        <v>313</v>
      </c>
      <c r="G823" s="46">
        <v>364</v>
      </c>
      <c r="H823" s="46">
        <v>364</v>
      </c>
      <c r="I823" s="46">
        <v>273</v>
      </c>
    </row>
    <row r="824" spans="1:9" x14ac:dyDescent="0.25">
      <c r="A824" s="77">
        <f t="shared" si="27"/>
        <v>43746</v>
      </c>
      <c r="B824" s="46">
        <f t="shared" si="26"/>
        <v>11</v>
      </c>
      <c r="C824" s="46">
        <v>388</v>
      </c>
      <c r="D824" s="46">
        <v>386</v>
      </c>
      <c r="E824" s="46">
        <v>384</v>
      </c>
      <c r="F824" s="46">
        <v>355</v>
      </c>
      <c r="G824" s="46">
        <v>453</v>
      </c>
      <c r="H824" s="46">
        <v>453</v>
      </c>
      <c r="I824" s="46">
        <v>275</v>
      </c>
    </row>
    <row r="825" spans="1:9" x14ac:dyDescent="0.25">
      <c r="A825" s="77">
        <f t="shared" si="27"/>
        <v>43753</v>
      </c>
      <c r="B825" s="46">
        <f t="shared" si="26"/>
        <v>11</v>
      </c>
      <c r="C825" s="46">
        <v>378</v>
      </c>
      <c r="D825" s="46">
        <v>378</v>
      </c>
      <c r="E825" s="46">
        <v>365</v>
      </c>
      <c r="F825" s="46">
        <v>281</v>
      </c>
      <c r="G825" s="46">
        <v>324</v>
      </c>
      <c r="H825" s="46">
        <v>324</v>
      </c>
      <c r="I825" s="46">
        <v>250</v>
      </c>
    </row>
    <row r="826" spans="1:9" x14ac:dyDescent="0.25">
      <c r="A826" s="77">
        <f t="shared" si="27"/>
        <v>43760</v>
      </c>
      <c r="B826" s="46">
        <f t="shared" si="26"/>
        <v>11</v>
      </c>
      <c r="C826" s="46">
        <v>377</v>
      </c>
      <c r="D826" s="46">
        <v>377</v>
      </c>
      <c r="E826" s="46">
        <v>371</v>
      </c>
      <c r="F826" s="46">
        <v>269</v>
      </c>
      <c r="G826" s="46">
        <v>314</v>
      </c>
      <c r="H826" s="46">
        <v>314</v>
      </c>
      <c r="I826" s="46">
        <v>235</v>
      </c>
    </row>
    <row r="827" spans="1:9" x14ac:dyDescent="0.25">
      <c r="A827" s="77">
        <f t="shared" si="27"/>
        <v>43767</v>
      </c>
      <c r="B827" s="46">
        <f t="shared" si="26"/>
        <v>11</v>
      </c>
      <c r="D827" s="46">
        <v>371</v>
      </c>
      <c r="E827" s="46">
        <v>364</v>
      </c>
      <c r="F827" s="46">
        <v>257</v>
      </c>
      <c r="G827" s="46">
        <v>276</v>
      </c>
      <c r="H827" s="46">
        <v>276</v>
      </c>
      <c r="I827" s="46">
        <v>230</v>
      </c>
    </row>
    <row r="828" spans="1:9" x14ac:dyDescent="0.25">
      <c r="A828" s="77">
        <f t="shared" si="27"/>
        <v>43774</v>
      </c>
      <c r="B828" s="46">
        <f t="shared" si="26"/>
        <v>12</v>
      </c>
      <c r="E828" s="46">
        <v>345</v>
      </c>
      <c r="F828" s="46">
        <v>246</v>
      </c>
      <c r="G828" s="46">
        <v>253</v>
      </c>
      <c r="H828" s="46">
        <v>253</v>
      </c>
      <c r="I828" s="46">
        <v>225</v>
      </c>
    </row>
    <row r="829" spans="1:9" x14ac:dyDescent="0.25">
      <c r="A829" s="77">
        <f t="shared" si="27"/>
        <v>43781</v>
      </c>
      <c r="B829" s="46">
        <f t="shared" si="26"/>
        <v>12</v>
      </c>
      <c r="E829" s="46">
        <v>378</v>
      </c>
      <c r="F829" s="46">
        <v>269</v>
      </c>
      <c r="G829" s="46">
        <v>263</v>
      </c>
      <c r="H829" s="46">
        <v>263</v>
      </c>
      <c r="I829" s="46">
        <v>239</v>
      </c>
    </row>
    <row r="830" spans="1:9" x14ac:dyDescent="0.25">
      <c r="A830" s="77">
        <f t="shared" si="27"/>
        <v>43788</v>
      </c>
      <c r="B830" s="46">
        <f t="shared" si="26"/>
        <v>12</v>
      </c>
      <c r="E830" s="46">
        <v>393</v>
      </c>
      <c r="F830" s="46">
        <v>276</v>
      </c>
      <c r="G830" s="46">
        <v>270</v>
      </c>
      <c r="H830" s="46">
        <v>270</v>
      </c>
      <c r="I830" s="46">
        <v>267</v>
      </c>
    </row>
    <row r="831" spans="1:9" x14ac:dyDescent="0.25">
      <c r="A831" s="77">
        <f t="shared" si="27"/>
        <v>43795</v>
      </c>
      <c r="B831" s="46">
        <f t="shared" si="26"/>
        <v>12</v>
      </c>
      <c r="E831" s="46">
        <v>371</v>
      </c>
      <c r="F831" s="46">
        <v>255</v>
      </c>
      <c r="G831" s="46">
        <v>266</v>
      </c>
      <c r="H831" s="46">
        <v>266</v>
      </c>
      <c r="I831" s="46">
        <v>240</v>
      </c>
    </row>
    <row r="832" spans="1:9" x14ac:dyDescent="0.25">
      <c r="A832" s="77">
        <f t="shared" si="27"/>
        <v>43802</v>
      </c>
      <c r="B832" s="46">
        <f t="shared" si="26"/>
        <v>1</v>
      </c>
      <c r="E832" s="46">
        <v>374</v>
      </c>
      <c r="F832" s="46">
        <v>255</v>
      </c>
      <c r="G832" s="46">
        <v>258</v>
      </c>
      <c r="H832" s="46">
        <v>258</v>
      </c>
      <c r="I832" s="46">
        <v>235</v>
      </c>
    </row>
    <row r="833" spans="1:9" x14ac:dyDescent="0.25">
      <c r="A833" s="77">
        <f t="shared" si="27"/>
        <v>43809</v>
      </c>
      <c r="B833" s="46">
        <f t="shared" si="26"/>
        <v>1</v>
      </c>
      <c r="E833" s="46">
        <v>370</v>
      </c>
      <c r="F833" s="46">
        <v>243</v>
      </c>
      <c r="G833" s="46">
        <v>251</v>
      </c>
      <c r="H833" s="46">
        <v>251</v>
      </c>
      <c r="I833" s="46">
        <v>224</v>
      </c>
    </row>
    <row r="834" spans="1:9" x14ac:dyDescent="0.25">
      <c r="A834" s="77">
        <f t="shared" si="27"/>
        <v>43816</v>
      </c>
      <c r="B834" s="46">
        <f t="shared" si="26"/>
        <v>1</v>
      </c>
      <c r="E834" s="18">
        <v>355</v>
      </c>
      <c r="F834" s="18">
        <v>237.5</v>
      </c>
      <c r="G834" s="18">
        <v>240</v>
      </c>
      <c r="H834" s="18">
        <v>240</v>
      </c>
      <c r="I834" s="18">
        <v>217.5</v>
      </c>
    </row>
    <row r="835" spans="1:9" x14ac:dyDescent="0.25">
      <c r="A835" s="77">
        <f t="shared" si="27"/>
        <v>43823</v>
      </c>
      <c r="B835" s="46">
        <f t="shared" ref="B835:B898" si="28">IF(MONTH(A835) &lt;12, MONTH(A835)+1, MONTH(A835)-11)</f>
        <v>1</v>
      </c>
      <c r="E835" s="18">
        <v>355</v>
      </c>
      <c r="F835" s="18">
        <v>237.5</v>
      </c>
      <c r="G835" s="18">
        <v>240</v>
      </c>
      <c r="H835" s="18">
        <v>240</v>
      </c>
      <c r="I835" s="18">
        <v>217.5</v>
      </c>
    </row>
    <row r="836" spans="1:9" x14ac:dyDescent="0.25">
      <c r="A836" s="77">
        <f t="shared" si="27"/>
        <v>43830</v>
      </c>
      <c r="B836" s="46">
        <f t="shared" si="28"/>
        <v>1</v>
      </c>
      <c r="E836" s="46">
        <v>345</v>
      </c>
      <c r="F836" s="46">
        <v>234</v>
      </c>
      <c r="G836" s="46">
        <v>249</v>
      </c>
      <c r="H836" s="46">
        <v>249</v>
      </c>
      <c r="I836" s="46">
        <v>219</v>
      </c>
    </row>
    <row r="837" spans="1:9" x14ac:dyDescent="0.25">
      <c r="A837" s="77">
        <f t="shared" si="27"/>
        <v>43837</v>
      </c>
      <c r="B837" s="46">
        <f t="shared" si="28"/>
        <v>2</v>
      </c>
      <c r="E837" s="46">
        <v>339</v>
      </c>
      <c r="F837" s="46">
        <v>232</v>
      </c>
      <c r="G837" s="46">
        <v>242</v>
      </c>
      <c r="H837" s="46">
        <v>242</v>
      </c>
      <c r="I837" s="46">
        <v>220</v>
      </c>
    </row>
    <row r="838" spans="1:9" x14ac:dyDescent="0.25">
      <c r="A838" s="77">
        <f t="shared" si="27"/>
        <v>43844</v>
      </c>
      <c r="B838" s="46">
        <f t="shared" si="28"/>
        <v>2</v>
      </c>
      <c r="E838" s="46">
        <v>342</v>
      </c>
      <c r="F838" s="46">
        <v>234</v>
      </c>
      <c r="G838" s="46">
        <v>248</v>
      </c>
      <c r="H838" s="46">
        <v>248</v>
      </c>
      <c r="I838" s="46">
        <v>219</v>
      </c>
    </row>
    <row r="839" spans="1:9" x14ac:dyDescent="0.25">
      <c r="A839" s="77">
        <f t="shared" si="27"/>
        <v>43851</v>
      </c>
      <c r="B839" s="46">
        <f t="shared" si="28"/>
        <v>2</v>
      </c>
      <c r="E839" s="46">
        <v>345</v>
      </c>
      <c r="F839" s="46">
        <v>235</v>
      </c>
      <c r="G839" s="46">
        <v>252.5</v>
      </c>
      <c r="H839" s="46">
        <v>252.5</v>
      </c>
      <c r="I839" s="46">
        <v>221.25</v>
      </c>
    </row>
    <row r="840" spans="1:9" x14ac:dyDescent="0.25">
      <c r="A840" s="77">
        <f t="shared" si="27"/>
        <v>43858</v>
      </c>
      <c r="B840" s="46">
        <f t="shared" si="28"/>
        <v>2</v>
      </c>
      <c r="E840" s="46">
        <v>337</v>
      </c>
      <c r="F840" s="46">
        <v>227</v>
      </c>
      <c r="G840" s="46">
        <v>248</v>
      </c>
      <c r="H840" s="46">
        <v>248</v>
      </c>
      <c r="I840" s="46">
        <v>214</v>
      </c>
    </row>
    <row r="841" spans="1:9" x14ac:dyDescent="0.25">
      <c r="A841" s="77">
        <f t="shared" si="27"/>
        <v>43865</v>
      </c>
      <c r="B841" s="46">
        <f t="shared" si="28"/>
        <v>3</v>
      </c>
      <c r="E841" s="46">
        <v>315</v>
      </c>
      <c r="F841" s="46">
        <v>218</v>
      </c>
      <c r="G841" s="46">
        <v>234</v>
      </c>
      <c r="H841" s="46">
        <v>234</v>
      </c>
      <c r="I841" s="46">
        <v>204</v>
      </c>
    </row>
    <row r="842" spans="1:9" x14ac:dyDescent="0.25">
      <c r="A842" s="77">
        <f t="shared" si="27"/>
        <v>43872</v>
      </c>
      <c r="B842" s="46">
        <f t="shared" si="28"/>
        <v>3</v>
      </c>
      <c r="E842" s="46">
        <v>310</v>
      </c>
      <c r="F842" s="46">
        <v>205</v>
      </c>
      <c r="G842" s="46">
        <v>218</v>
      </c>
      <c r="H842" s="46">
        <v>218</v>
      </c>
      <c r="I842" s="46">
        <v>195</v>
      </c>
    </row>
    <row r="843" spans="1:9" x14ac:dyDescent="0.25">
      <c r="A843" s="77">
        <f t="shared" si="27"/>
        <v>43879</v>
      </c>
      <c r="B843" s="46">
        <f t="shared" si="28"/>
        <v>3</v>
      </c>
      <c r="E843" s="46">
        <v>298</v>
      </c>
      <c r="F843" s="46">
        <v>203</v>
      </c>
      <c r="G843" s="46">
        <v>213</v>
      </c>
      <c r="H843" s="46">
        <v>213</v>
      </c>
      <c r="I843" s="46">
        <v>192</v>
      </c>
    </row>
    <row r="844" spans="1:9" x14ac:dyDescent="0.25">
      <c r="A844" s="77">
        <f t="shared" si="27"/>
        <v>43886</v>
      </c>
      <c r="B844" s="46">
        <f t="shared" si="28"/>
        <v>3</v>
      </c>
      <c r="E844" s="46">
        <v>299</v>
      </c>
      <c r="F844" s="46">
        <v>198</v>
      </c>
      <c r="G844" s="46">
        <v>207</v>
      </c>
      <c r="H844" s="46">
        <v>207</v>
      </c>
      <c r="I844" s="46">
        <v>188</v>
      </c>
    </row>
    <row r="845" spans="1:9" x14ac:dyDescent="0.25">
      <c r="A845" s="77">
        <f t="shared" si="27"/>
        <v>43893</v>
      </c>
      <c r="B845" s="46">
        <f t="shared" si="28"/>
        <v>4</v>
      </c>
      <c r="C845" s="46">
        <v>366</v>
      </c>
      <c r="D845" s="46">
        <v>326</v>
      </c>
      <c r="E845" s="46">
        <v>301</v>
      </c>
      <c r="F845" s="46">
        <v>199</v>
      </c>
      <c r="G845" s="46">
        <v>215</v>
      </c>
      <c r="H845" s="46">
        <v>215</v>
      </c>
      <c r="I845" s="46">
        <v>190</v>
      </c>
    </row>
    <row r="846" spans="1:9" x14ac:dyDescent="0.25">
      <c r="A846" s="77">
        <f t="shared" si="27"/>
        <v>43900</v>
      </c>
      <c r="B846" s="46">
        <f t="shared" si="28"/>
        <v>4</v>
      </c>
      <c r="C846" s="46">
        <v>370</v>
      </c>
      <c r="D846" s="46">
        <v>318</v>
      </c>
      <c r="E846" s="46">
        <v>289</v>
      </c>
      <c r="F846" s="46">
        <v>199</v>
      </c>
      <c r="G846" s="46">
        <v>205</v>
      </c>
      <c r="H846" s="46">
        <v>205</v>
      </c>
      <c r="I846" s="46">
        <v>185</v>
      </c>
    </row>
    <row r="847" spans="1:9" x14ac:dyDescent="0.25">
      <c r="A847" s="77">
        <f t="shared" si="27"/>
        <v>43907</v>
      </c>
      <c r="B847" s="46">
        <f t="shared" si="28"/>
        <v>4</v>
      </c>
      <c r="C847" s="46">
        <v>358</v>
      </c>
      <c r="D847" s="46">
        <v>308</v>
      </c>
      <c r="E847" s="46">
        <v>280</v>
      </c>
      <c r="F847" s="46">
        <v>192</v>
      </c>
      <c r="G847" s="46">
        <v>203</v>
      </c>
      <c r="H847" s="46">
        <v>203</v>
      </c>
      <c r="I847" s="46">
        <v>178</v>
      </c>
    </row>
    <row r="848" spans="1:9" x14ac:dyDescent="0.25">
      <c r="A848" s="77">
        <f t="shared" si="27"/>
        <v>43914</v>
      </c>
      <c r="B848" s="46">
        <f t="shared" si="28"/>
        <v>4</v>
      </c>
      <c r="C848" s="46">
        <v>377</v>
      </c>
      <c r="D848" s="46">
        <v>320</v>
      </c>
      <c r="E848" s="46">
        <v>309</v>
      </c>
      <c r="F848" s="46">
        <v>209</v>
      </c>
      <c r="G848" s="46">
        <v>205</v>
      </c>
      <c r="H848" s="46">
        <v>205</v>
      </c>
      <c r="I848" s="46">
        <v>191</v>
      </c>
    </row>
    <row r="849" spans="1:9" x14ac:dyDescent="0.25">
      <c r="A849" s="77">
        <f t="shared" si="27"/>
        <v>43921</v>
      </c>
      <c r="B849" s="46">
        <f t="shared" si="28"/>
        <v>4</v>
      </c>
      <c r="C849" s="46">
        <v>382</v>
      </c>
      <c r="D849" s="46">
        <v>340</v>
      </c>
      <c r="E849" s="46">
        <v>330</v>
      </c>
      <c r="F849" s="46">
        <v>226</v>
      </c>
      <c r="G849" s="46">
        <v>222</v>
      </c>
      <c r="H849" s="46">
        <v>222</v>
      </c>
      <c r="I849" s="46">
        <v>206</v>
      </c>
    </row>
    <row r="850" spans="1:9" x14ac:dyDescent="0.25">
      <c r="A850" s="77">
        <f t="shared" si="27"/>
        <v>43928</v>
      </c>
      <c r="B850" s="46">
        <f t="shared" si="28"/>
        <v>5</v>
      </c>
      <c r="C850" s="46">
        <v>381</v>
      </c>
      <c r="D850" s="46">
        <v>340</v>
      </c>
      <c r="E850" s="46">
        <v>328</v>
      </c>
      <c r="F850" s="46">
        <v>216</v>
      </c>
      <c r="G850" s="46">
        <v>219</v>
      </c>
      <c r="H850" s="46">
        <v>219</v>
      </c>
      <c r="I850" s="46">
        <v>204</v>
      </c>
    </row>
    <row r="851" spans="1:9" x14ac:dyDescent="0.25">
      <c r="A851" s="77">
        <f t="shared" si="27"/>
        <v>43935</v>
      </c>
      <c r="B851" s="46">
        <f t="shared" si="28"/>
        <v>5</v>
      </c>
      <c r="C851" s="46">
        <v>378</v>
      </c>
      <c r="D851" s="46">
        <v>323</v>
      </c>
      <c r="E851" s="46">
        <v>208</v>
      </c>
      <c r="F851" s="46">
        <v>205</v>
      </c>
      <c r="G851" s="46">
        <v>208</v>
      </c>
      <c r="H851" s="46">
        <v>208</v>
      </c>
      <c r="I851" s="46">
        <v>193</v>
      </c>
    </row>
    <row r="852" spans="1:9" x14ac:dyDescent="0.25">
      <c r="A852" s="77">
        <f t="shared" si="27"/>
        <v>43942</v>
      </c>
      <c r="B852" s="46">
        <f t="shared" si="28"/>
        <v>5</v>
      </c>
      <c r="C852" s="46">
        <v>346</v>
      </c>
      <c r="D852" s="46">
        <v>299</v>
      </c>
      <c r="E852" s="46">
        <v>285</v>
      </c>
      <c r="F852" s="46">
        <v>188</v>
      </c>
      <c r="G852" s="46">
        <v>198</v>
      </c>
      <c r="H852" s="46">
        <v>198</v>
      </c>
      <c r="I852" s="46">
        <v>180</v>
      </c>
    </row>
    <row r="853" spans="1:9" x14ac:dyDescent="0.25">
      <c r="A853" s="77">
        <f t="shared" si="27"/>
        <v>43949</v>
      </c>
      <c r="B853" s="46">
        <f t="shared" si="28"/>
        <v>5</v>
      </c>
      <c r="C853" s="46">
        <v>333</v>
      </c>
      <c r="D853" s="46">
        <v>278</v>
      </c>
      <c r="E853" s="46">
        <v>276</v>
      </c>
      <c r="F853" s="46">
        <v>178</v>
      </c>
      <c r="G853" s="46">
        <v>188</v>
      </c>
      <c r="H853" s="46">
        <v>188</v>
      </c>
      <c r="I853" s="46">
        <v>173</v>
      </c>
    </row>
    <row r="854" spans="1:9" x14ac:dyDescent="0.25">
      <c r="A854" s="77">
        <f t="shared" si="27"/>
        <v>43956</v>
      </c>
      <c r="B854" s="46">
        <f t="shared" si="28"/>
        <v>6</v>
      </c>
      <c r="C854" s="46">
        <v>324</v>
      </c>
      <c r="D854" s="46">
        <v>269</v>
      </c>
      <c r="E854" s="46">
        <v>265</v>
      </c>
      <c r="F854" s="46">
        <v>181</v>
      </c>
      <c r="G854" s="46">
        <v>186</v>
      </c>
      <c r="H854" s="46">
        <v>186</v>
      </c>
      <c r="I854" s="46">
        <v>171</v>
      </c>
    </row>
    <row r="855" spans="1:9" x14ac:dyDescent="0.25">
      <c r="A855" s="77">
        <f t="shared" si="27"/>
        <v>43963</v>
      </c>
      <c r="B855" s="46">
        <f t="shared" si="28"/>
        <v>6</v>
      </c>
      <c r="C855" s="46">
        <v>318</v>
      </c>
      <c r="D855" s="46">
        <v>263</v>
      </c>
      <c r="E855" s="46">
        <v>261</v>
      </c>
      <c r="F855" s="46">
        <v>179</v>
      </c>
      <c r="G855" s="46">
        <v>183</v>
      </c>
      <c r="H855" s="46">
        <v>183</v>
      </c>
      <c r="I855" s="46">
        <v>173</v>
      </c>
    </row>
    <row r="856" spans="1:9" x14ac:dyDescent="0.25">
      <c r="A856" s="77">
        <f t="shared" si="27"/>
        <v>43970</v>
      </c>
      <c r="B856" s="46">
        <f t="shared" si="28"/>
        <v>6</v>
      </c>
      <c r="C856" s="46">
        <v>351</v>
      </c>
      <c r="D856" s="46">
        <v>286</v>
      </c>
      <c r="E856" s="46">
        <v>290</v>
      </c>
      <c r="F856" s="46">
        <v>199</v>
      </c>
      <c r="G856" s="46">
        <v>191</v>
      </c>
      <c r="H856" s="46">
        <v>191</v>
      </c>
      <c r="I856" s="46">
        <v>181</v>
      </c>
    </row>
    <row r="857" spans="1:9" x14ac:dyDescent="0.25">
      <c r="A857" s="77">
        <f t="shared" si="27"/>
        <v>43977</v>
      </c>
      <c r="B857" s="46">
        <f t="shared" si="28"/>
        <v>6</v>
      </c>
      <c r="C857" s="46">
        <v>372</v>
      </c>
      <c r="D857" s="46">
        <v>295</v>
      </c>
      <c r="E857" s="46">
        <v>300</v>
      </c>
      <c r="F857" s="46">
        <v>200</v>
      </c>
      <c r="G857" s="46">
        <v>187</v>
      </c>
      <c r="H857" s="46">
        <v>187</v>
      </c>
      <c r="I857" s="46">
        <v>187</v>
      </c>
    </row>
    <row r="858" spans="1:9" x14ac:dyDescent="0.25">
      <c r="A858" s="77">
        <f t="shared" si="27"/>
        <v>43984</v>
      </c>
      <c r="B858" s="46">
        <f t="shared" si="28"/>
        <v>7</v>
      </c>
      <c r="C858" s="46">
        <v>351</v>
      </c>
      <c r="D858" s="46">
        <v>291</v>
      </c>
      <c r="F858" s="46">
        <v>193</v>
      </c>
      <c r="G858" s="46">
        <v>189</v>
      </c>
      <c r="H858" s="46">
        <v>189</v>
      </c>
      <c r="I858" s="46">
        <v>184</v>
      </c>
    </row>
    <row r="859" spans="1:9" x14ac:dyDescent="0.25">
      <c r="A859" s="77">
        <f t="shared" si="27"/>
        <v>43991</v>
      </c>
      <c r="B859" s="46">
        <f t="shared" si="28"/>
        <v>7</v>
      </c>
      <c r="C859" s="46">
        <v>356</v>
      </c>
      <c r="D859" s="46">
        <v>298</v>
      </c>
      <c r="F859" s="46">
        <v>193</v>
      </c>
      <c r="G859" s="46">
        <v>188</v>
      </c>
      <c r="H859" s="46">
        <v>188</v>
      </c>
      <c r="I859" s="46">
        <v>182</v>
      </c>
    </row>
    <row r="860" spans="1:9" x14ac:dyDescent="0.25">
      <c r="A860" s="77">
        <f t="shared" ref="A860" si="29">7+A859</f>
        <v>43998</v>
      </c>
      <c r="B860" s="46">
        <f t="shared" si="28"/>
        <v>7</v>
      </c>
      <c r="C860" s="46">
        <v>369</v>
      </c>
      <c r="D860" s="46">
        <v>311</v>
      </c>
      <c r="F860" s="46">
        <v>194</v>
      </c>
      <c r="G860" s="46">
        <v>189</v>
      </c>
      <c r="H860" s="46">
        <v>189</v>
      </c>
      <c r="I860" s="46">
        <v>184</v>
      </c>
    </row>
    <row r="861" spans="1:9" x14ac:dyDescent="0.25">
      <c r="A861" s="77">
        <f t="shared" si="27"/>
        <v>44005</v>
      </c>
      <c r="B861" s="46">
        <f t="shared" si="28"/>
        <v>7</v>
      </c>
      <c r="C861" s="46">
        <v>368</v>
      </c>
      <c r="D861" s="46">
        <v>294</v>
      </c>
      <c r="F861" s="46">
        <v>200</v>
      </c>
      <c r="G861" s="46">
        <v>184</v>
      </c>
      <c r="H861" s="46">
        <v>184</v>
      </c>
      <c r="I861" s="46">
        <v>183</v>
      </c>
    </row>
    <row r="862" spans="1:9" x14ac:dyDescent="0.25">
      <c r="A862" s="77">
        <f t="shared" si="27"/>
        <v>44012</v>
      </c>
      <c r="B862" s="46">
        <f t="shared" si="28"/>
        <v>7</v>
      </c>
      <c r="C862" s="46">
        <v>378</v>
      </c>
      <c r="D862" s="46">
        <v>306</v>
      </c>
      <c r="F862" s="46">
        <v>240</v>
      </c>
      <c r="G862" s="46">
        <v>246</v>
      </c>
      <c r="H862" s="46">
        <v>246</v>
      </c>
      <c r="I862" s="46">
        <v>238</v>
      </c>
    </row>
    <row r="863" spans="1:9" x14ac:dyDescent="0.25">
      <c r="A863" s="77">
        <f t="shared" si="27"/>
        <v>44019</v>
      </c>
      <c r="B863" s="46">
        <f t="shared" si="28"/>
        <v>8</v>
      </c>
      <c r="C863" s="46">
        <v>383</v>
      </c>
      <c r="D863" s="46">
        <v>313</v>
      </c>
      <c r="F863" s="46">
        <v>241</v>
      </c>
      <c r="G863" s="46">
        <v>240</v>
      </c>
      <c r="H863" s="46">
        <v>240</v>
      </c>
      <c r="I863" s="46">
        <v>229</v>
      </c>
    </row>
    <row r="864" spans="1:9" x14ac:dyDescent="0.25">
      <c r="A864" s="77">
        <f t="shared" si="27"/>
        <v>44026</v>
      </c>
      <c r="B864" s="46">
        <f t="shared" si="28"/>
        <v>8</v>
      </c>
      <c r="C864" s="46">
        <v>377.85714285714283</v>
      </c>
      <c r="D864" s="46">
        <v>315</v>
      </c>
      <c r="F864" s="46">
        <v>243.57142857142858</v>
      </c>
      <c r="G864" s="46">
        <v>239.28571428571428</v>
      </c>
      <c r="H864" s="46">
        <v>239.28571428571428</v>
      </c>
      <c r="I864" s="46">
        <v>230</v>
      </c>
    </row>
    <row r="865" spans="1:9" x14ac:dyDescent="0.25">
      <c r="A865" s="77">
        <f t="shared" si="27"/>
        <v>44033</v>
      </c>
      <c r="B865" s="46">
        <f t="shared" si="28"/>
        <v>8</v>
      </c>
      <c r="C865" s="46">
        <v>424</v>
      </c>
      <c r="D865" s="46">
        <v>350</v>
      </c>
      <c r="F865" s="46">
        <v>248</v>
      </c>
      <c r="G865" s="46">
        <v>253</v>
      </c>
      <c r="H865" s="46">
        <v>253</v>
      </c>
      <c r="I865" s="46">
        <v>239</v>
      </c>
    </row>
    <row r="866" spans="1:9" x14ac:dyDescent="0.25">
      <c r="A866" s="77">
        <f t="shared" si="27"/>
        <v>44040</v>
      </c>
      <c r="B866" s="46">
        <f t="shared" si="28"/>
        <v>8</v>
      </c>
      <c r="C866" s="46">
        <v>476</v>
      </c>
      <c r="D866" s="46">
        <v>386</v>
      </c>
      <c r="F866" s="46">
        <v>286</v>
      </c>
      <c r="G866" s="46">
        <v>348</v>
      </c>
      <c r="H866" s="46">
        <v>348</v>
      </c>
      <c r="I866" s="46">
        <v>272</v>
      </c>
    </row>
    <row r="867" spans="1:9" x14ac:dyDescent="0.25">
      <c r="A867" s="77">
        <f t="shared" si="27"/>
        <v>44047</v>
      </c>
      <c r="B867" s="46">
        <f t="shared" si="28"/>
        <v>9</v>
      </c>
      <c r="C867" s="46">
        <v>475</v>
      </c>
      <c r="D867" s="46">
        <v>445</v>
      </c>
      <c r="F867" s="46">
        <v>374</v>
      </c>
      <c r="G867" s="46">
        <v>435</v>
      </c>
      <c r="H867" s="46">
        <v>435</v>
      </c>
      <c r="I867" s="46">
        <v>374</v>
      </c>
    </row>
    <row r="868" spans="1:9" x14ac:dyDescent="0.25">
      <c r="A868" s="77">
        <f t="shared" si="27"/>
        <v>44054</v>
      </c>
      <c r="B868" s="46">
        <f t="shared" si="28"/>
        <v>9</v>
      </c>
      <c r="C868" s="46">
        <v>453</v>
      </c>
      <c r="D868" s="46">
        <v>420</v>
      </c>
      <c r="F868" s="46">
        <v>361</v>
      </c>
      <c r="G868" s="46">
        <v>414</v>
      </c>
      <c r="H868" s="46">
        <v>414</v>
      </c>
      <c r="I868" s="46">
        <v>357</v>
      </c>
    </row>
    <row r="869" spans="1:9" x14ac:dyDescent="0.25">
      <c r="A869" s="77">
        <f t="shared" si="27"/>
        <v>44061</v>
      </c>
      <c r="B869" s="46">
        <f t="shared" si="28"/>
        <v>9</v>
      </c>
      <c r="C869" s="46">
        <v>470</v>
      </c>
      <c r="D869" s="46">
        <v>430</v>
      </c>
      <c r="F869" s="46">
        <v>345</v>
      </c>
      <c r="G869" s="46">
        <v>435</v>
      </c>
      <c r="H869" s="46">
        <v>435</v>
      </c>
      <c r="I869" s="46">
        <v>364</v>
      </c>
    </row>
    <row r="870" spans="1:9" x14ac:dyDescent="0.25">
      <c r="A870" s="77">
        <f t="shared" ref="A870:A1076" si="30">7+A869</f>
        <v>44068</v>
      </c>
      <c r="B870" s="46">
        <f t="shared" si="28"/>
        <v>9</v>
      </c>
      <c r="C870" s="46">
        <v>476</v>
      </c>
      <c r="D870" s="46">
        <v>434</v>
      </c>
      <c r="F870" s="46">
        <v>368</v>
      </c>
      <c r="G870" s="46">
        <v>434</v>
      </c>
      <c r="H870" s="46">
        <v>434</v>
      </c>
      <c r="I870" s="46">
        <v>366</v>
      </c>
    </row>
    <row r="871" spans="1:9" x14ac:dyDescent="0.25">
      <c r="A871" s="77">
        <f t="shared" si="30"/>
        <v>44075</v>
      </c>
      <c r="B871" s="46">
        <f t="shared" si="28"/>
        <v>10</v>
      </c>
      <c r="C871" s="46">
        <v>507</v>
      </c>
      <c r="D871" s="46">
        <v>490</v>
      </c>
      <c r="E871" s="46">
        <v>490</v>
      </c>
      <c r="F871" s="46">
        <v>380</v>
      </c>
      <c r="G871" s="46">
        <v>485</v>
      </c>
      <c r="H871" s="46">
        <v>485</v>
      </c>
      <c r="I871" s="46">
        <v>369</v>
      </c>
    </row>
    <row r="872" spans="1:9" x14ac:dyDescent="0.25">
      <c r="A872" s="77">
        <f t="shared" si="30"/>
        <v>44082</v>
      </c>
      <c r="B872" s="46">
        <f t="shared" si="28"/>
        <v>10</v>
      </c>
      <c r="C872" s="46">
        <v>510</v>
      </c>
      <c r="D872" s="46">
        <v>483.33333333333331</v>
      </c>
      <c r="E872" s="46">
        <v>486.25</v>
      </c>
      <c r="F872" s="46">
        <v>370</v>
      </c>
      <c r="G872" s="46">
        <v>479.16666666666669</v>
      </c>
      <c r="H872" s="46">
        <v>479.16666666666669</v>
      </c>
      <c r="I872" s="46">
        <v>351.66666666666669</v>
      </c>
    </row>
    <row r="873" spans="1:9" x14ac:dyDescent="0.25">
      <c r="A873" s="77">
        <f t="shared" si="30"/>
        <v>44089</v>
      </c>
      <c r="B873" s="46">
        <f t="shared" si="28"/>
        <v>10</v>
      </c>
      <c r="C873" s="46">
        <v>515</v>
      </c>
      <c r="D873" s="46">
        <v>486.66666666666669</v>
      </c>
      <c r="E873" s="46">
        <v>486</v>
      </c>
      <c r="F873" s="46">
        <v>365.83333333333331</v>
      </c>
      <c r="G873" s="46">
        <v>478.33333333333331</v>
      </c>
      <c r="H873" s="46">
        <v>478.33333333333331</v>
      </c>
      <c r="I873" s="46">
        <v>356.66666666666669</v>
      </c>
    </row>
    <row r="874" spans="1:9" x14ac:dyDescent="0.25">
      <c r="A874" s="77">
        <f t="shared" si="30"/>
        <v>44096</v>
      </c>
      <c r="B874" s="46">
        <f t="shared" si="28"/>
        <v>10</v>
      </c>
      <c r="C874" s="46">
        <v>544.16666666666663</v>
      </c>
      <c r="D874" s="46">
        <v>500.83333333333331</v>
      </c>
      <c r="E874" s="46">
        <v>492</v>
      </c>
      <c r="F874" s="46">
        <v>377.5</v>
      </c>
      <c r="G874" s="46">
        <v>475</v>
      </c>
      <c r="H874" s="46">
        <v>475</v>
      </c>
      <c r="I874" s="46">
        <v>367.5</v>
      </c>
    </row>
    <row r="875" spans="1:9" x14ac:dyDescent="0.25">
      <c r="A875" s="77">
        <f t="shared" si="30"/>
        <v>44103</v>
      </c>
      <c r="B875" s="46">
        <f t="shared" si="28"/>
        <v>10</v>
      </c>
      <c r="C875" s="46">
        <v>512.85714285714289</v>
      </c>
      <c r="D875" s="46">
        <v>427.14285714285717</v>
      </c>
      <c r="E875" s="46">
        <v>416.42857142857144</v>
      </c>
      <c r="F875" s="46">
        <v>303.57142857142856</v>
      </c>
      <c r="G875" s="46">
        <v>375.71428571428572</v>
      </c>
      <c r="H875" s="46">
        <v>375.71428571428572</v>
      </c>
      <c r="I875" s="46">
        <v>280.71428571428572</v>
      </c>
    </row>
    <row r="876" spans="1:9" x14ac:dyDescent="0.25">
      <c r="A876" s="77">
        <f t="shared" si="30"/>
        <v>44110</v>
      </c>
      <c r="B876" s="46">
        <f t="shared" si="28"/>
        <v>11</v>
      </c>
      <c r="C876" s="46">
        <v>512</v>
      </c>
      <c r="D876" s="46">
        <v>430</v>
      </c>
      <c r="E876" s="46">
        <v>421</v>
      </c>
      <c r="F876" s="46">
        <v>308</v>
      </c>
      <c r="G876" s="46">
        <v>369</v>
      </c>
      <c r="H876" s="46">
        <v>369</v>
      </c>
      <c r="I876" s="46">
        <v>289</v>
      </c>
    </row>
    <row r="877" spans="1:9" x14ac:dyDescent="0.25">
      <c r="A877" s="77">
        <f t="shared" si="30"/>
        <v>44117</v>
      </c>
      <c r="B877" s="46">
        <f t="shared" si="28"/>
        <v>11</v>
      </c>
      <c r="C877" s="18">
        <v>555</v>
      </c>
      <c r="D877" s="18">
        <v>452</v>
      </c>
      <c r="E877" s="18">
        <v>440</v>
      </c>
      <c r="F877" s="18">
        <v>356</v>
      </c>
      <c r="G877" s="18">
        <v>372</v>
      </c>
      <c r="H877" s="18">
        <v>372</v>
      </c>
      <c r="I877" s="18">
        <v>315</v>
      </c>
    </row>
    <row r="878" spans="1:9" x14ac:dyDescent="0.25">
      <c r="A878" s="77">
        <f t="shared" si="30"/>
        <v>44124</v>
      </c>
      <c r="B878" s="46">
        <f t="shared" si="28"/>
        <v>11</v>
      </c>
      <c r="C878" s="18">
        <v>618.75</v>
      </c>
      <c r="D878" s="18">
        <v>480</v>
      </c>
      <c r="E878" s="18">
        <v>471.25</v>
      </c>
      <c r="F878" s="18">
        <v>386.25</v>
      </c>
      <c r="G878" s="18">
        <v>405</v>
      </c>
      <c r="H878" s="18">
        <v>405</v>
      </c>
      <c r="I878" s="18">
        <v>363.75</v>
      </c>
    </row>
    <row r="879" spans="1:9" x14ac:dyDescent="0.25">
      <c r="A879" s="77">
        <f t="shared" si="30"/>
        <v>44131</v>
      </c>
      <c r="B879" s="46">
        <f t="shared" si="28"/>
        <v>11</v>
      </c>
      <c r="C879" s="18">
        <v>645.71428571428567</v>
      </c>
      <c r="D879" s="18">
        <v>490.71428571428572</v>
      </c>
      <c r="E879" s="18">
        <v>473.57142857142856</v>
      </c>
      <c r="F879" s="18">
        <v>384.28571428571428</v>
      </c>
      <c r="G879" s="18">
        <v>380</v>
      </c>
      <c r="H879" s="18">
        <v>380</v>
      </c>
      <c r="I879" s="18">
        <v>360</v>
      </c>
    </row>
    <row r="880" spans="1:9" x14ac:dyDescent="0.25">
      <c r="A880" s="77">
        <f t="shared" si="30"/>
        <v>44138</v>
      </c>
      <c r="B880" s="46">
        <f t="shared" si="28"/>
        <v>12</v>
      </c>
      <c r="C880" s="18"/>
      <c r="D880" s="18"/>
      <c r="E880" s="18">
        <v>485</v>
      </c>
      <c r="F880" s="18">
        <v>387.5</v>
      </c>
      <c r="G880" s="18">
        <v>391.66666666666669</v>
      </c>
      <c r="H880" s="18">
        <v>391.66666666666669</v>
      </c>
      <c r="I880" s="18">
        <v>364.16666666666669</v>
      </c>
    </row>
    <row r="881" spans="1:16" x14ac:dyDescent="0.25">
      <c r="A881" s="77">
        <f t="shared" si="30"/>
        <v>44145</v>
      </c>
      <c r="B881" s="46">
        <f t="shared" si="28"/>
        <v>12</v>
      </c>
      <c r="C881" s="18"/>
      <c r="D881" s="18"/>
      <c r="E881" s="18">
        <v>465</v>
      </c>
      <c r="F881" s="18">
        <v>395</v>
      </c>
      <c r="G881" s="18">
        <v>412</v>
      </c>
      <c r="H881" s="18">
        <v>412</v>
      </c>
      <c r="I881" s="18">
        <v>360</v>
      </c>
    </row>
    <row r="882" spans="1:16" x14ac:dyDescent="0.25">
      <c r="A882" s="77">
        <f t="shared" si="30"/>
        <v>44152</v>
      </c>
      <c r="B882" s="46">
        <f t="shared" si="28"/>
        <v>12</v>
      </c>
      <c r="C882" s="18"/>
      <c r="D882" s="18"/>
      <c r="E882" s="18">
        <v>434</v>
      </c>
      <c r="F882" s="18">
        <v>338</v>
      </c>
      <c r="G882" s="18">
        <v>391</v>
      </c>
      <c r="H882" s="18">
        <v>391</v>
      </c>
      <c r="I882" s="18">
        <v>322</v>
      </c>
    </row>
    <row r="883" spans="1:16" x14ac:dyDescent="0.25">
      <c r="A883" s="77">
        <f t="shared" si="30"/>
        <v>44159</v>
      </c>
      <c r="B883" s="46">
        <f t="shared" si="28"/>
        <v>12</v>
      </c>
      <c r="C883" s="18"/>
      <c r="D883" s="18"/>
      <c r="E883" s="18">
        <v>427.5</v>
      </c>
      <c r="F883" s="18">
        <v>328.33333333333331</v>
      </c>
      <c r="G883" s="18">
        <v>395</v>
      </c>
      <c r="H883" s="18">
        <v>395</v>
      </c>
      <c r="I883" s="18">
        <v>305.83333333333331</v>
      </c>
    </row>
    <row r="884" spans="1:16" x14ac:dyDescent="0.25">
      <c r="A884" s="77">
        <f t="shared" si="30"/>
        <v>44166</v>
      </c>
      <c r="B884" s="46">
        <f t="shared" si="28"/>
        <v>1</v>
      </c>
      <c r="C884" s="18"/>
      <c r="D884" s="18"/>
      <c r="E884" s="18">
        <v>432</v>
      </c>
      <c r="F884" s="18">
        <v>332</v>
      </c>
      <c r="G884" s="18">
        <v>378</v>
      </c>
      <c r="H884" s="18">
        <v>378</v>
      </c>
      <c r="I884" s="18">
        <v>300</v>
      </c>
      <c r="P884" s="43" t="s">
        <v>8</v>
      </c>
    </row>
    <row r="885" spans="1:16" x14ac:dyDescent="0.25">
      <c r="A885" s="77">
        <f t="shared" si="30"/>
        <v>44173</v>
      </c>
      <c r="B885" s="46">
        <f t="shared" si="28"/>
        <v>1</v>
      </c>
      <c r="C885" s="18"/>
      <c r="D885" s="18"/>
      <c r="E885" s="18">
        <v>419</v>
      </c>
      <c r="F885" s="18">
        <v>300</v>
      </c>
      <c r="G885" s="18">
        <v>377</v>
      </c>
      <c r="H885" s="18">
        <v>377</v>
      </c>
      <c r="I885" s="18">
        <v>278</v>
      </c>
    </row>
    <row r="886" spans="1:16" x14ac:dyDescent="0.25">
      <c r="A886" s="77">
        <f t="shared" si="30"/>
        <v>44180</v>
      </c>
      <c r="B886" s="46">
        <f t="shared" si="28"/>
        <v>1</v>
      </c>
      <c r="E886" s="46">
        <v>417</v>
      </c>
      <c r="F886" s="46">
        <v>292</v>
      </c>
      <c r="G886" s="46">
        <v>372</v>
      </c>
      <c r="H886" s="46">
        <v>372</v>
      </c>
      <c r="I886" s="46">
        <v>268</v>
      </c>
    </row>
    <row r="887" spans="1:16" x14ac:dyDescent="0.25">
      <c r="A887" s="77">
        <f t="shared" si="30"/>
        <v>44187</v>
      </c>
      <c r="B887" s="46">
        <f t="shared" si="28"/>
        <v>1</v>
      </c>
      <c r="E887" s="46">
        <v>411.25</v>
      </c>
      <c r="F887" s="46">
        <v>293.75</v>
      </c>
      <c r="G887" s="46">
        <v>341.25</v>
      </c>
      <c r="H887" s="46">
        <v>341.25</v>
      </c>
      <c r="I887" s="46">
        <v>267.5</v>
      </c>
    </row>
    <row r="888" spans="1:16" x14ac:dyDescent="0.25">
      <c r="A888" s="77">
        <f t="shared" si="30"/>
        <v>44194</v>
      </c>
      <c r="B888" s="46">
        <f t="shared" si="28"/>
        <v>1</v>
      </c>
      <c r="E888" s="46">
        <v>418.75</v>
      </c>
      <c r="F888" s="46">
        <v>315</v>
      </c>
      <c r="G888" s="46">
        <v>333.75</v>
      </c>
      <c r="H888" s="46">
        <v>333.75</v>
      </c>
      <c r="I888" s="46">
        <v>276.25</v>
      </c>
    </row>
    <row r="889" spans="1:16" x14ac:dyDescent="0.25">
      <c r="A889" s="77">
        <f t="shared" si="30"/>
        <v>44201</v>
      </c>
      <c r="B889" s="46">
        <f t="shared" si="28"/>
        <v>2</v>
      </c>
      <c r="E889" s="46">
        <v>408.75</v>
      </c>
      <c r="F889" s="46">
        <v>287.5</v>
      </c>
      <c r="G889" s="46">
        <v>323.75</v>
      </c>
      <c r="H889" s="46">
        <v>323.75</v>
      </c>
      <c r="I889" s="46">
        <v>260</v>
      </c>
    </row>
    <row r="890" spans="1:16" x14ac:dyDescent="0.25">
      <c r="A890" s="77">
        <f t="shared" si="30"/>
        <v>44208</v>
      </c>
      <c r="B890" s="46">
        <f t="shared" si="28"/>
        <v>2</v>
      </c>
      <c r="E890" s="46">
        <v>432.5</v>
      </c>
      <c r="F890" s="46">
        <v>293.75</v>
      </c>
      <c r="G890" s="46">
        <v>321.25</v>
      </c>
      <c r="H890" s="46">
        <v>321.25</v>
      </c>
      <c r="I890" s="46">
        <v>253.75</v>
      </c>
    </row>
    <row r="891" spans="1:16" x14ac:dyDescent="0.25">
      <c r="A891" s="77">
        <f t="shared" si="30"/>
        <v>44215</v>
      </c>
      <c r="B891" s="46">
        <f t="shared" si="28"/>
        <v>2</v>
      </c>
      <c r="E891" s="46">
        <v>441.25</v>
      </c>
      <c r="F891" s="46">
        <v>308.75</v>
      </c>
      <c r="G891" s="46">
        <v>330</v>
      </c>
      <c r="H891" s="46">
        <v>330</v>
      </c>
      <c r="I891" s="46">
        <v>266.25</v>
      </c>
    </row>
    <row r="892" spans="1:16" x14ac:dyDescent="0.25">
      <c r="A892" s="77">
        <f t="shared" si="30"/>
        <v>44222</v>
      </c>
      <c r="B892" s="46">
        <f t="shared" si="28"/>
        <v>2</v>
      </c>
      <c r="E892" s="46">
        <v>401.25</v>
      </c>
      <c r="F892" s="46">
        <v>285</v>
      </c>
      <c r="G892" s="46">
        <v>287.5</v>
      </c>
      <c r="H892" s="46">
        <v>287.5</v>
      </c>
      <c r="I892" s="46">
        <v>248.75</v>
      </c>
    </row>
    <row r="893" spans="1:16" x14ac:dyDescent="0.25">
      <c r="A893" s="77">
        <f t="shared" si="30"/>
        <v>44229</v>
      </c>
      <c r="B893" s="46">
        <f t="shared" si="28"/>
        <v>3</v>
      </c>
      <c r="E893" s="46">
        <v>391</v>
      </c>
      <c r="F893" s="46">
        <v>283</v>
      </c>
      <c r="G893" s="46">
        <v>295</v>
      </c>
      <c r="H893" s="46">
        <v>295</v>
      </c>
      <c r="I893" s="46">
        <v>248</v>
      </c>
      <c r="K893" s="98" t="s">
        <v>25</v>
      </c>
    </row>
    <row r="894" spans="1:16" x14ac:dyDescent="0.25">
      <c r="A894" s="77">
        <f t="shared" si="30"/>
        <v>44236</v>
      </c>
      <c r="B894" s="46">
        <f t="shared" si="28"/>
        <v>3</v>
      </c>
      <c r="E894" s="46">
        <v>391</v>
      </c>
      <c r="F894" s="46">
        <v>279</v>
      </c>
      <c r="G894" s="46">
        <v>303</v>
      </c>
      <c r="H894" s="46">
        <v>303</v>
      </c>
      <c r="I894" s="46">
        <v>246</v>
      </c>
    </row>
    <row r="895" spans="1:16" x14ac:dyDescent="0.25">
      <c r="A895" s="77">
        <f t="shared" si="30"/>
        <v>44243</v>
      </c>
      <c r="B895" s="46">
        <f t="shared" si="28"/>
        <v>3</v>
      </c>
      <c r="E895" s="46">
        <v>402.5</v>
      </c>
      <c r="F895" s="46">
        <v>281.25</v>
      </c>
      <c r="G895" s="46">
        <v>306.25</v>
      </c>
      <c r="H895" s="46">
        <v>306.25</v>
      </c>
      <c r="I895" s="46">
        <v>250</v>
      </c>
    </row>
    <row r="896" spans="1:16" x14ac:dyDescent="0.25">
      <c r="A896" s="77">
        <f t="shared" si="30"/>
        <v>44250</v>
      </c>
      <c r="B896" s="46">
        <f t="shared" si="28"/>
        <v>3</v>
      </c>
      <c r="E896" s="46">
        <v>400</v>
      </c>
      <c r="F896" s="46">
        <v>273.75</v>
      </c>
      <c r="G896" s="46">
        <v>300</v>
      </c>
      <c r="H896" s="46">
        <v>300</v>
      </c>
      <c r="I896" s="46">
        <v>250</v>
      </c>
    </row>
    <row r="897" spans="1:9" x14ac:dyDescent="0.25">
      <c r="A897" s="77">
        <f t="shared" si="30"/>
        <v>44257</v>
      </c>
      <c r="B897" s="46">
        <f t="shared" si="28"/>
        <v>4</v>
      </c>
      <c r="C897" s="46">
        <v>490</v>
      </c>
      <c r="D897" s="46">
        <v>407.5</v>
      </c>
      <c r="E897" s="46">
        <v>373.75</v>
      </c>
      <c r="F897" s="46">
        <v>263.75</v>
      </c>
      <c r="G897" s="46">
        <v>285</v>
      </c>
      <c r="H897" s="46">
        <v>285</v>
      </c>
      <c r="I897" s="46">
        <v>236.25</v>
      </c>
    </row>
    <row r="898" spans="1:9" x14ac:dyDescent="0.25">
      <c r="A898" s="77">
        <f t="shared" si="30"/>
        <v>44264</v>
      </c>
      <c r="B898" s="46">
        <f t="shared" si="28"/>
        <v>4</v>
      </c>
      <c r="C898" s="46">
        <v>488</v>
      </c>
      <c r="D898" s="46">
        <v>414</v>
      </c>
      <c r="E898" s="46">
        <v>377</v>
      </c>
      <c r="F898" s="46">
        <v>265</v>
      </c>
      <c r="G898" s="46">
        <v>286</v>
      </c>
      <c r="H898" s="46">
        <v>286</v>
      </c>
      <c r="I898" s="46">
        <v>244</v>
      </c>
    </row>
    <row r="899" spans="1:9" x14ac:dyDescent="0.25">
      <c r="A899" s="77">
        <f t="shared" si="30"/>
        <v>44271</v>
      </c>
      <c r="B899" s="46">
        <f t="shared" ref="B899:B955" si="31">IF(MONTH(A899) &lt;12, MONTH(A899)+1, MONTH(A899)-11)</f>
        <v>4</v>
      </c>
      <c r="C899" s="46">
        <v>487.5</v>
      </c>
      <c r="D899" s="46">
        <v>415</v>
      </c>
      <c r="E899" s="46">
        <v>381.25</v>
      </c>
      <c r="F899" s="46">
        <v>271.25</v>
      </c>
      <c r="G899" s="46">
        <v>281.25</v>
      </c>
      <c r="H899" s="46">
        <v>281.25</v>
      </c>
      <c r="I899" s="46">
        <v>236.25</v>
      </c>
    </row>
    <row r="900" spans="1:9" x14ac:dyDescent="0.25">
      <c r="A900" s="77">
        <f t="shared" si="30"/>
        <v>44278</v>
      </c>
      <c r="B900" s="46">
        <f t="shared" si="31"/>
        <v>4</v>
      </c>
      <c r="C900" s="46">
        <v>486.25</v>
      </c>
      <c r="D900" s="46">
        <v>402.5</v>
      </c>
      <c r="E900" s="46">
        <v>377.5</v>
      </c>
      <c r="F900" s="46">
        <v>275</v>
      </c>
      <c r="G900" s="46">
        <v>296.25</v>
      </c>
      <c r="H900" s="46">
        <v>296.25</v>
      </c>
      <c r="I900" s="46">
        <v>242.5</v>
      </c>
    </row>
    <row r="901" spans="1:9" x14ac:dyDescent="0.25">
      <c r="A901" s="77">
        <f t="shared" si="30"/>
        <v>44285</v>
      </c>
      <c r="B901" s="46">
        <f t="shared" si="31"/>
        <v>4</v>
      </c>
      <c r="C901" s="46">
        <v>485</v>
      </c>
      <c r="D901" s="46">
        <v>385</v>
      </c>
      <c r="E901" s="46">
        <v>370</v>
      </c>
      <c r="F901" s="46">
        <v>261.66666666666669</v>
      </c>
      <c r="G901" s="46">
        <v>306.66666666666669</v>
      </c>
      <c r="H901" s="46">
        <v>306.66666666666669</v>
      </c>
      <c r="I901" s="46">
        <v>238.33333333333334</v>
      </c>
    </row>
    <row r="902" spans="1:9" x14ac:dyDescent="0.25">
      <c r="A902" s="77">
        <f t="shared" si="30"/>
        <v>44292</v>
      </c>
      <c r="B902" s="46">
        <f t="shared" si="31"/>
        <v>5</v>
      </c>
      <c r="C902" s="46">
        <v>444</v>
      </c>
      <c r="D902" s="46">
        <v>354</v>
      </c>
      <c r="E902" s="46">
        <v>343</v>
      </c>
      <c r="F902" s="46">
        <v>246</v>
      </c>
      <c r="G902" s="46">
        <v>288</v>
      </c>
      <c r="H902" s="46">
        <v>288</v>
      </c>
      <c r="I902" s="46">
        <v>225</v>
      </c>
    </row>
    <row r="903" spans="1:9" x14ac:dyDescent="0.25">
      <c r="A903" s="77">
        <f t="shared" si="30"/>
        <v>44299</v>
      </c>
      <c r="B903" s="46">
        <f t="shared" si="31"/>
        <v>5</v>
      </c>
      <c r="C903" s="46">
        <v>411.25</v>
      </c>
      <c r="D903" s="46">
        <v>341.25</v>
      </c>
      <c r="E903" s="46">
        <v>330</v>
      </c>
      <c r="F903" s="46">
        <v>228.75</v>
      </c>
      <c r="G903" s="46">
        <v>272.17715617715623</v>
      </c>
      <c r="H903" s="46">
        <v>272.17715617715623</v>
      </c>
      <c r="I903" s="46">
        <v>220</v>
      </c>
    </row>
    <row r="904" spans="1:9" x14ac:dyDescent="0.25">
      <c r="A904" s="77">
        <f t="shared" si="30"/>
        <v>44306</v>
      </c>
      <c r="B904" s="46">
        <f t="shared" si="31"/>
        <v>5</v>
      </c>
      <c r="C904" s="46">
        <v>425</v>
      </c>
      <c r="D904" s="46">
        <v>346.25</v>
      </c>
      <c r="E904" s="46">
        <v>342.5</v>
      </c>
      <c r="F904" s="46">
        <v>235</v>
      </c>
      <c r="G904" s="46">
        <v>270</v>
      </c>
      <c r="H904" s="46">
        <v>270</v>
      </c>
      <c r="I904" s="46">
        <v>220</v>
      </c>
    </row>
    <row r="905" spans="1:9" x14ac:dyDescent="0.25">
      <c r="A905" s="77">
        <f t="shared" si="30"/>
        <v>44313</v>
      </c>
      <c r="B905" s="46">
        <f t="shared" si="31"/>
        <v>5</v>
      </c>
      <c r="C905" s="46">
        <v>428.33333333333331</v>
      </c>
      <c r="D905" s="46">
        <v>348.33333333333331</v>
      </c>
      <c r="E905" s="46">
        <v>341.66666666666669</v>
      </c>
      <c r="F905" s="46">
        <v>237.5</v>
      </c>
      <c r="G905" s="46">
        <v>266.66666666666669</v>
      </c>
      <c r="H905" s="46">
        <v>266.66666666666669</v>
      </c>
      <c r="I905" s="46">
        <v>220.83333333333334</v>
      </c>
    </row>
    <row r="906" spans="1:9" x14ac:dyDescent="0.25">
      <c r="A906" s="77">
        <f t="shared" si="30"/>
        <v>44320</v>
      </c>
      <c r="B906" s="46">
        <f t="shared" si="31"/>
        <v>6</v>
      </c>
      <c r="C906" s="46">
        <v>415</v>
      </c>
      <c r="D906" s="46">
        <v>341</v>
      </c>
      <c r="E906" s="46">
        <v>331</v>
      </c>
      <c r="F906" s="46">
        <v>233</v>
      </c>
      <c r="G906" s="46">
        <v>258</v>
      </c>
      <c r="H906" s="46">
        <v>258</v>
      </c>
      <c r="I906" s="46">
        <v>214</v>
      </c>
    </row>
    <row r="907" spans="1:9" x14ac:dyDescent="0.25">
      <c r="A907" s="77">
        <f t="shared" si="30"/>
        <v>44327</v>
      </c>
      <c r="B907" s="46">
        <f t="shared" si="31"/>
        <v>6</v>
      </c>
      <c r="C907" s="46">
        <v>430</v>
      </c>
      <c r="D907" s="46">
        <v>378</v>
      </c>
      <c r="E907" s="46">
        <v>344</v>
      </c>
      <c r="F907" s="46">
        <v>245</v>
      </c>
      <c r="G907" s="46">
        <v>259</v>
      </c>
      <c r="H907" s="46">
        <v>259</v>
      </c>
      <c r="I907" s="46">
        <v>223</v>
      </c>
    </row>
    <row r="908" spans="1:9" x14ac:dyDescent="0.25">
      <c r="A908" s="77">
        <f t="shared" si="30"/>
        <v>44334</v>
      </c>
      <c r="B908" s="46">
        <f t="shared" si="31"/>
        <v>6</v>
      </c>
      <c r="C908" s="46">
        <v>420</v>
      </c>
      <c r="D908" s="46">
        <v>355</v>
      </c>
      <c r="E908" s="46">
        <v>345</v>
      </c>
      <c r="F908" s="46">
        <v>253.75</v>
      </c>
      <c r="G908" s="46">
        <v>257.5</v>
      </c>
      <c r="H908" s="46">
        <v>257.5</v>
      </c>
      <c r="I908" s="46">
        <v>237.5</v>
      </c>
    </row>
    <row r="909" spans="1:9" x14ac:dyDescent="0.25">
      <c r="A909" s="77">
        <f t="shared" si="30"/>
        <v>44341</v>
      </c>
      <c r="B909" s="46">
        <f t="shared" si="31"/>
        <v>6</v>
      </c>
      <c r="C909" s="18">
        <v>431</v>
      </c>
      <c r="D909" s="18">
        <v>350</v>
      </c>
      <c r="E909" s="18">
        <v>346</v>
      </c>
      <c r="F909" s="18">
        <v>255</v>
      </c>
      <c r="G909" s="18">
        <v>258</v>
      </c>
      <c r="H909" s="18">
        <v>258</v>
      </c>
      <c r="I909" s="18">
        <v>230</v>
      </c>
    </row>
    <row r="910" spans="1:9" x14ac:dyDescent="0.25">
      <c r="A910" s="77">
        <f t="shared" si="30"/>
        <v>44348</v>
      </c>
      <c r="B910" s="46">
        <f t="shared" si="31"/>
        <v>7</v>
      </c>
      <c r="C910" s="18">
        <v>401.25</v>
      </c>
      <c r="D910" s="18">
        <v>325</v>
      </c>
      <c r="E910" s="18">
        <v>320</v>
      </c>
      <c r="F910" s="18">
        <v>227.5</v>
      </c>
      <c r="G910" s="18">
        <v>243.75</v>
      </c>
      <c r="H910" s="18">
        <v>243.75</v>
      </c>
      <c r="I910" s="18">
        <v>216.25</v>
      </c>
    </row>
    <row r="911" spans="1:9" x14ac:dyDescent="0.25">
      <c r="A911" s="77">
        <f t="shared" si="30"/>
        <v>44355</v>
      </c>
      <c r="B911" s="46">
        <f t="shared" si="31"/>
        <v>7</v>
      </c>
      <c r="C911" s="18">
        <v>401</v>
      </c>
      <c r="D911" s="18">
        <v>308</v>
      </c>
      <c r="E911" s="18">
        <v>307</v>
      </c>
      <c r="F911" s="18">
        <v>208</v>
      </c>
      <c r="G911" s="18">
        <v>241</v>
      </c>
      <c r="H911" s="18">
        <v>241</v>
      </c>
      <c r="I911" s="18">
        <v>204</v>
      </c>
    </row>
    <row r="912" spans="1:9" x14ac:dyDescent="0.25">
      <c r="A912" s="77">
        <f t="shared" si="30"/>
        <v>44362</v>
      </c>
      <c r="B912" s="46">
        <f t="shared" si="31"/>
        <v>7</v>
      </c>
      <c r="C912" s="18">
        <v>431</v>
      </c>
      <c r="D912" s="18">
        <v>311.25</v>
      </c>
      <c r="E912" s="18">
        <v>302.5</v>
      </c>
      <c r="F912" s="18">
        <v>208.75</v>
      </c>
      <c r="G912" s="18">
        <v>238.75</v>
      </c>
      <c r="H912" s="18">
        <v>238.75</v>
      </c>
      <c r="I912" s="18">
        <v>200</v>
      </c>
    </row>
    <row r="913" spans="1:9" x14ac:dyDescent="0.25">
      <c r="A913" s="77">
        <f t="shared" si="30"/>
        <v>44369</v>
      </c>
      <c r="B913" s="46">
        <f t="shared" si="31"/>
        <v>7</v>
      </c>
      <c r="C913" s="18">
        <v>400</v>
      </c>
      <c r="D913" s="18">
        <v>303</v>
      </c>
      <c r="E913" s="18">
        <v>294</v>
      </c>
      <c r="F913" s="18">
        <v>203</v>
      </c>
      <c r="G913" s="18">
        <v>226</v>
      </c>
      <c r="H913" s="18">
        <v>226</v>
      </c>
      <c r="I913" s="18">
        <v>200</v>
      </c>
    </row>
    <row r="914" spans="1:9" x14ac:dyDescent="0.25">
      <c r="A914" s="77">
        <f t="shared" si="30"/>
        <v>44376</v>
      </c>
      <c r="B914" s="46">
        <f t="shared" si="31"/>
        <v>7</v>
      </c>
      <c r="C914" s="18">
        <v>392.5</v>
      </c>
      <c r="D914" s="18">
        <v>283.75</v>
      </c>
      <c r="E914" s="18">
        <v>281.25</v>
      </c>
      <c r="F914" s="18">
        <v>200</v>
      </c>
      <c r="G914" s="18">
        <v>210</v>
      </c>
      <c r="H914" s="18">
        <v>210</v>
      </c>
      <c r="I914" s="18">
        <v>196.25</v>
      </c>
    </row>
    <row r="915" spans="1:9" x14ac:dyDescent="0.25">
      <c r="A915" s="77">
        <f t="shared" si="30"/>
        <v>44383</v>
      </c>
      <c r="B915" s="46">
        <f t="shared" si="31"/>
        <v>8</v>
      </c>
      <c r="C915" s="18">
        <v>388.33333333333331</v>
      </c>
      <c r="D915" s="18">
        <v>309.16666666666669</v>
      </c>
      <c r="E915" s="18">
        <v>306.66666666666669</v>
      </c>
      <c r="F915" s="18">
        <v>244.16666666666666</v>
      </c>
      <c r="G915" s="18">
        <v>268.33333333333331</v>
      </c>
      <c r="H915" s="18">
        <v>268.33333333333331</v>
      </c>
      <c r="I915" s="18">
        <v>234.16666666666666</v>
      </c>
    </row>
    <row r="916" spans="1:9" x14ac:dyDescent="0.25">
      <c r="A916" s="77">
        <f t="shared" si="30"/>
        <v>44390</v>
      </c>
      <c r="B916" s="46">
        <f t="shared" si="31"/>
        <v>8</v>
      </c>
      <c r="C916" s="18">
        <v>397.5</v>
      </c>
      <c r="D916" s="18">
        <v>313.33333333333331</v>
      </c>
      <c r="E916" s="18">
        <v>304.16666666666669</v>
      </c>
      <c r="F916" s="18">
        <v>244.16666666666666</v>
      </c>
      <c r="G916" s="18">
        <v>262.5</v>
      </c>
      <c r="H916" s="18">
        <v>262.5</v>
      </c>
      <c r="I916" s="18">
        <v>240</v>
      </c>
    </row>
    <row r="917" spans="1:9" x14ac:dyDescent="0.25">
      <c r="A917" s="77">
        <f t="shared" si="30"/>
        <v>44397</v>
      </c>
      <c r="B917" s="46">
        <f t="shared" si="31"/>
        <v>8</v>
      </c>
      <c r="C917" s="18">
        <v>406.25</v>
      </c>
      <c r="D917" s="18">
        <v>320</v>
      </c>
      <c r="E917" s="18">
        <v>311.25</v>
      </c>
      <c r="F917" s="18">
        <v>260</v>
      </c>
      <c r="G917" s="18">
        <v>266.25</v>
      </c>
      <c r="H917" s="18">
        <v>266.25</v>
      </c>
      <c r="I917" s="18">
        <v>240</v>
      </c>
    </row>
    <row r="918" spans="1:9" x14ac:dyDescent="0.25">
      <c r="A918" s="77">
        <f t="shared" si="30"/>
        <v>44404</v>
      </c>
      <c r="B918" s="46">
        <f t="shared" si="31"/>
        <v>8</v>
      </c>
      <c r="C918" s="18">
        <v>394</v>
      </c>
      <c r="D918" s="18">
        <v>319</v>
      </c>
      <c r="E918" s="18">
        <v>314</v>
      </c>
      <c r="F918" s="18">
        <v>254</v>
      </c>
      <c r="G918" s="18">
        <v>262</v>
      </c>
      <c r="H918" s="18">
        <v>262</v>
      </c>
      <c r="I918" s="18">
        <v>244</v>
      </c>
    </row>
    <row r="919" spans="1:9" x14ac:dyDescent="0.25">
      <c r="A919" s="77">
        <f t="shared" si="30"/>
        <v>44411</v>
      </c>
      <c r="B919" s="46">
        <f t="shared" si="31"/>
        <v>9</v>
      </c>
      <c r="C919" s="18">
        <v>504</v>
      </c>
      <c r="D919" s="18">
        <v>464</v>
      </c>
      <c r="E919" s="18">
        <v>455</v>
      </c>
      <c r="F919" s="18">
        <v>405</v>
      </c>
      <c r="G919" s="18">
        <v>448</v>
      </c>
      <c r="H919" s="18">
        <v>448</v>
      </c>
      <c r="I919" s="18">
        <v>397</v>
      </c>
    </row>
    <row r="920" spans="1:9" x14ac:dyDescent="0.25">
      <c r="A920" s="77">
        <f t="shared" si="30"/>
        <v>44418</v>
      </c>
      <c r="B920" s="46">
        <f t="shared" si="31"/>
        <v>9</v>
      </c>
      <c r="C920" s="18">
        <v>513</v>
      </c>
      <c r="D920" s="18">
        <v>485</v>
      </c>
      <c r="E920" s="18">
        <v>477</v>
      </c>
      <c r="F920" s="18">
        <v>420</v>
      </c>
      <c r="G920" s="18">
        <v>449</v>
      </c>
      <c r="H920" s="18">
        <v>449</v>
      </c>
      <c r="I920" s="18">
        <v>405</v>
      </c>
    </row>
    <row r="921" spans="1:9" x14ac:dyDescent="0.25">
      <c r="A921" s="77">
        <f t="shared" si="30"/>
        <v>44425</v>
      </c>
      <c r="B921" s="46">
        <f t="shared" si="31"/>
        <v>9</v>
      </c>
      <c r="C921" s="18">
        <v>537</v>
      </c>
      <c r="D921" s="18">
        <v>514</v>
      </c>
      <c r="E921" s="18">
        <v>491</v>
      </c>
      <c r="F921" s="18">
        <v>438</v>
      </c>
      <c r="G921" s="18">
        <v>493</v>
      </c>
      <c r="H921" s="18">
        <v>493</v>
      </c>
      <c r="I921" s="18">
        <v>423</v>
      </c>
    </row>
    <row r="922" spans="1:9" x14ac:dyDescent="0.25">
      <c r="A922" s="77">
        <f t="shared" si="30"/>
        <v>44432</v>
      </c>
      <c r="B922" s="46">
        <f t="shared" si="31"/>
        <v>9</v>
      </c>
      <c r="C922" s="18">
        <v>530</v>
      </c>
      <c r="D922" s="18">
        <v>500</v>
      </c>
      <c r="E922" s="18">
        <v>493</v>
      </c>
      <c r="F922" s="18">
        <v>446</v>
      </c>
      <c r="G922" s="18">
        <v>493</v>
      </c>
      <c r="H922" s="18">
        <v>493</v>
      </c>
      <c r="I922" s="18">
        <v>430</v>
      </c>
    </row>
    <row r="923" spans="1:9" x14ac:dyDescent="0.25">
      <c r="A923" s="77">
        <f t="shared" si="30"/>
        <v>44439</v>
      </c>
      <c r="B923" s="46">
        <f t="shared" si="31"/>
        <v>9</v>
      </c>
      <c r="C923" s="18">
        <v>560</v>
      </c>
      <c r="D923" s="18">
        <v>549</v>
      </c>
      <c r="E923" s="18">
        <v>539</v>
      </c>
      <c r="F923" s="18">
        <v>465</v>
      </c>
      <c r="G923" s="18">
        <v>533</v>
      </c>
      <c r="H923" s="18">
        <v>533</v>
      </c>
      <c r="I923" s="18">
        <v>454</v>
      </c>
    </row>
    <row r="924" spans="1:9" x14ac:dyDescent="0.25">
      <c r="A924" s="77">
        <f t="shared" si="30"/>
        <v>44446</v>
      </c>
      <c r="B924" s="46">
        <f t="shared" si="31"/>
        <v>10</v>
      </c>
      <c r="C924" s="18">
        <v>698.75</v>
      </c>
      <c r="D924" s="18">
        <v>662.75</v>
      </c>
      <c r="E924" s="18">
        <v>621.25</v>
      </c>
      <c r="F924" s="18">
        <v>617.5</v>
      </c>
      <c r="G924" s="18">
        <v>668.75</v>
      </c>
      <c r="H924" s="18">
        <v>668.75</v>
      </c>
      <c r="I924" s="18">
        <v>637.5</v>
      </c>
    </row>
    <row r="925" spans="1:9" x14ac:dyDescent="0.25">
      <c r="A925" s="77">
        <f t="shared" si="30"/>
        <v>44453</v>
      </c>
      <c r="B925" s="46">
        <f t="shared" si="31"/>
        <v>10</v>
      </c>
      <c r="C925" s="18">
        <v>687.5</v>
      </c>
      <c r="D925" s="18">
        <v>681.66666666666663</v>
      </c>
      <c r="E925" s="18">
        <v>665</v>
      </c>
      <c r="F925" s="18">
        <v>641.66666666666663</v>
      </c>
      <c r="G925" s="18">
        <v>665</v>
      </c>
      <c r="H925" s="18">
        <v>665</v>
      </c>
      <c r="I925" s="18">
        <v>637.5</v>
      </c>
    </row>
    <row r="926" spans="1:9" x14ac:dyDescent="0.25">
      <c r="A926" s="77">
        <f t="shared" si="30"/>
        <v>44460</v>
      </c>
      <c r="B926" s="46">
        <f t="shared" si="31"/>
        <v>10</v>
      </c>
      <c r="C926" s="18">
        <v>690</v>
      </c>
      <c r="D926" s="18">
        <v>743</v>
      </c>
      <c r="E926" s="18">
        <v>737</v>
      </c>
      <c r="F926" s="18">
        <v>725</v>
      </c>
      <c r="G926" s="18">
        <v>741</v>
      </c>
      <c r="H926" s="18">
        <v>741</v>
      </c>
      <c r="I926" s="18">
        <v>790</v>
      </c>
    </row>
    <row r="927" spans="1:9" x14ac:dyDescent="0.25">
      <c r="A927" s="77">
        <f t="shared" si="30"/>
        <v>44467</v>
      </c>
      <c r="B927" s="46">
        <f t="shared" si="31"/>
        <v>10</v>
      </c>
      <c r="C927" s="18">
        <v>744.16666666666663</v>
      </c>
      <c r="D927" s="18">
        <v>819.16666666666663</v>
      </c>
      <c r="E927" s="18">
        <v>754.16666666666663</v>
      </c>
      <c r="F927" s="18">
        <v>795</v>
      </c>
      <c r="G927" s="18">
        <v>818.33333333333337</v>
      </c>
      <c r="H927" s="18">
        <v>818.33333333333337</v>
      </c>
      <c r="I927" s="18">
        <v>819.16666666666663</v>
      </c>
    </row>
    <row r="928" spans="1:9" x14ac:dyDescent="0.25">
      <c r="A928" s="77">
        <f t="shared" si="30"/>
        <v>44474</v>
      </c>
      <c r="B928" s="46">
        <f t="shared" si="31"/>
        <v>11</v>
      </c>
      <c r="C928" s="18">
        <v>549.16666666666663</v>
      </c>
      <c r="D928" s="18">
        <v>520.83333333333337</v>
      </c>
      <c r="E928" s="18">
        <v>495</v>
      </c>
      <c r="F928" s="18">
        <v>416.66666666666669</v>
      </c>
      <c r="G928" s="18">
        <v>478.33333333333331</v>
      </c>
      <c r="H928" s="18">
        <v>478.33333333333331</v>
      </c>
      <c r="I928" s="18">
        <v>400</v>
      </c>
    </row>
    <row r="929" spans="1:9" x14ac:dyDescent="0.25">
      <c r="A929" s="77">
        <f t="shared" si="30"/>
        <v>44481</v>
      </c>
      <c r="B929" s="46">
        <f t="shared" si="31"/>
        <v>11</v>
      </c>
      <c r="C929" s="18">
        <v>476</v>
      </c>
      <c r="D929" s="18">
        <v>482</v>
      </c>
      <c r="E929" s="18">
        <v>462</v>
      </c>
      <c r="F929" s="18">
        <v>380</v>
      </c>
      <c r="G929" s="18">
        <v>435</v>
      </c>
      <c r="H929" s="18">
        <v>435</v>
      </c>
      <c r="I929" s="18">
        <v>350</v>
      </c>
    </row>
    <row r="930" spans="1:9" x14ac:dyDescent="0.25">
      <c r="A930" s="77">
        <f t="shared" si="30"/>
        <v>44488</v>
      </c>
      <c r="B930" s="46">
        <f t="shared" si="31"/>
        <v>11</v>
      </c>
      <c r="C930" s="18">
        <v>494.16666666666669</v>
      </c>
      <c r="D930" s="18">
        <v>500.83333333333331</v>
      </c>
      <c r="E930" s="18">
        <v>480</v>
      </c>
      <c r="F930" s="18">
        <v>396.66666666666669</v>
      </c>
      <c r="G930" s="18">
        <v>464.16666666666669</v>
      </c>
      <c r="H930" s="18">
        <v>464.16666666666669</v>
      </c>
      <c r="I930" s="18">
        <v>368.33333333333331</v>
      </c>
    </row>
    <row r="931" spans="1:9" x14ac:dyDescent="0.25">
      <c r="A931" s="77">
        <f t="shared" si="30"/>
        <v>44495</v>
      </c>
      <c r="B931" s="46">
        <f t="shared" si="31"/>
        <v>11</v>
      </c>
      <c r="C931" s="18">
        <v>477.5</v>
      </c>
      <c r="D931" s="18">
        <v>481.66666666666669</v>
      </c>
      <c r="E931" s="18">
        <v>469.16666666666669</v>
      </c>
      <c r="F931" s="18">
        <v>382.5</v>
      </c>
      <c r="G931" s="18">
        <v>440.83333333333331</v>
      </c>
      <c r="H931" s="18">
        <v>440.83333333333331</v>
      </c>
      <c r="I931" s="18">
        <v>360</v>
      </c>
    </row>
    <row r="932" spans="1:9" x14ac:dyDescent="0.25">
      <c r="A932" s="77">
        <f t="shared" si="30"/>
        <v>44502</v>
      </c>
      <c r="B932" s="46">
        <f t="shared" si="31"/>
        <v>12</v>
      </c>
      <c r="C932" s="75" t="s">
        <v>8</v>
      </c>
      <c r="D932" s="75" t="s">
        <v>8</v>
      </c>
      <c r="E932" s="18">
        <v>415.83333333333331</v>
      </c>
      <c r="F932" s="18">
        <v>322.5</v>
      </c>
      <c r="G932" s="18">
        <v>353.33333333333331</v>
      </c>
      <c r="H932" s="18">
        <v>353.33333333333331</v>
      </c>
      <c r="I932" s="18">
        <v>291.66666666666669</v>
      </c>
    </row>
    <row r="933" spans="1:9" x14ac:dyDescent="0.25">
      <c r="A933" s="77">
        <f t="shared" si="30"/>
        <v>44509</v>
      </c>
      <c r="B933" s="46">
        <f t="shared" si="31"/>
        <v>12</v>
      </c>
      <c r="C933" s="75" t="s">
        <v>8</v>
      </c>
      <c r="D933" s="75" t="s">
        <v>8</v>
      </c>
      <c r="E933" s="18">
        <v>414</v>
      </c>
      <c r="F933" s="18">
        <v>325</v>
      </c>
      <c r="G933" s="18">
        <v>352</v>
      </c>
      <c r="H933" s="18">
        <v>352</v>
      </c>
      <c r="I933" s="18">
        <v>294</v>
      </c>
    </row>
    <row r="934" spans="1:9" x14ac:dyDescent="0.25">
      <c r="A934" s="77">
        <f t="shared" si="30"/>
        <v>44516</v>
      </c>
      <c r="B934" s="46">
        <f t="shared" si="31"/>
        <v>12</v>
      </c>
      <c r="C934" s="75" t="s">
        <v>8</v>
      </c>
      <c r="D934" s="75" t="s">
        <v>8</v>
      </c>
      <c r="E934" s="18">
        <v>408</v>
      </c>
      <c r="F934" s="18">
        <v>317</v>
      </c>
      <c r="G934" s="18">
        <v>349</v>
      </c>
      <c r="H934" s="18">
        <v>349</v>
      </c>
      <c r="I934" s="18">
        <v>287</v>
      </c>
    </row>
    <row r="935" spans="1:9" x14ac:dyDescent="0.25">
      <c r="A935" s="77">
        <f t="shared" si="30"/>
        <v>44523</v>
      </c>
      <c r="B935" s="46">
        <f t="shared" si="31"/>
        <v>12</v>
      </c>
      <c r="C935" s="103" t="s">
        <v>20</v>
      </c>
      <c r="D935" s="103" t="s">
        <v>20</v>
      </c>
      <c r="E935" s="18">
        <v>422</v>
      </c>
      <c r="F935" s="18">
        <v>325</v>
      </c>
      <c r="G935" s="18">
        <v>369</v>
      </c>
      <c r="H935" s="18">
        <v>369</v>
      </c>
      <c r="I935" s="18">
        <v>301</v>
      </c>
    </row>
    <row r="936" spans="1:9" x14ac:dyDescent="0.25">
      <c r="A936" s="77">
        <f t="shared" si="30"/>
        <v>44530</v>
      </c>
      <c r="B936" s="46">
        <f t="shared" si="31"/>
        <v>12</v>
      </c>
      <c r="C936" s="103" t="s">
        <v>20</v>
      </c>
      <c r="D936" s="103" t="s">
        <v>20</v>
      </c>
      <c r="E936" s="18">
        <v>452</v>
      </c>
      <c r="F936" s="18">
        <v>344</v>
      </c>
      <c r="G936" s="18">
        <v>425</v>
      </c>
      <c r="H936" s="18">
        <v>425</v>
      </c>
      <c r="I936" s="18">
        <v>320</v>
      </c>
    </row>
    <row r="937" spans="1:9" x14ac:dyDescent="0.25">
      <c r="A937" s="77">
        <f t="shared" si="30"/>
        <v>44537</v>
      </c>
      <c r="B937" s="46">
        <f t="shared" si="31"/>
        <v>1</v>
      </c>
      <c r="C937" s="103" t="s">
        <v>20</v>
      </c>
      <c r="D937" s="103" t="s">
        <v>20</v>
      </c>
      <c r="E937" s="18">
        <v>491.66666666666669</v>
      </c>
      <c r="F937" s="18">
        <v>385</v>
      </c>
      <c r="G937" s="18">
        <v>420</v>
      </c>
      <c r="H937" s="18">
        <v>420</v>
      </c>
      <c r="I937" s="18">
        <v>340</v>
      </c>
    </row>
    <row r="938" spans="1:9" x14ac:dyDescent="0.25">
      <c r="A938" s="77">
        <f t="shared" si="30"/>
        <v>44544</v>
      </c>
      <c r="B938" s="46">
        <f t="shared" si="31"/>
        <v>1</v>
      </c>
      <c r="C938" s="103" t="s">
        <v>20</v>
      </c>
      <c r="D938" s="103" t="s">
        <v>20</v>
      </c>
      <c r="E938" s="18">
        <v>489</v>
      </c>
      <c r="F938" s="18">
        <v>387</v>
      </c>
      <c r="G938" s="18">
        <v>460</v>
      </c>
      <c r="H938" s="18">
        <v>460</v>
      </c>
      <c r="I938" s="18">
        <v>353</v>
      </c>
    </row>
    <row r="939" spans="1:9" x14ac:dyDescent="0.25">
      <c r="A939" s="77">
        <f t="shared" si="30"/>
        <v>44551</v>
      </c>
      <c r="B939" s="46">
        <f t="shared" si="31"/>
        <v>1</v>
      </c>
      <c r="C939" s="103" t="s">
        <v>20</v>
      </c>
      <c r="D939" s="103" t="s">
        <v>20</v>
      </c>
      <c r="E939" s="18">
        <v>556.66666666666663</v>
      </c>
      <c r="F939" s="18">
        <v>487.5</v>
      </c>
      <c r="G939" s="18">
        <v>506.66666666666669</v>
      </c>
      <c r="H939" s="18">
        <v>506.66666666666669</v>
      </c>
      <c r="I939" s="18">
        <v>376.66666666666669</v>
      </c>
    </row>
    <row r="940" spans="1:9" x14ac:dyDescent="0.25">
      <c r="A940" s="77">
        <f t="shared" si="30"/>
        <v>44558</v>
      </c>
      <c r="B940" s="46">
        <f t="shared" si="31"/>
        <v>1</v>
      </c>
      <c r="C940" s="103" t="s">
        <v>20</v>
      </c>
      <c r="D940" s="103" t="s">
        <v>20</v>
      </c>
      <c r="E940" s="18">
        <v>567</v>
      </c>
      <c r="F940" s="18">
        <v>512</v>
      </c>
      <c r="G940" s="18">
        <v>518</v>
      </c>
      <c r="H940" s="18">
        <v>518</v>
      </c>
      <c r="I940" s="18">
        <v>435</v>
      </c>
    </row>
    <row r="941" spans="1:9" x14ac:dyDescent="0.25">
      <c r="A941" s="77">
        <f t="shared" si="30"/>
        <v>44565</v>
      </c>
      <c r="B941" s="46">
        <f t="shared" si="31"/>
        <v>2</v>
      </c>
      <c r="C941" s="103" t="s">
        <v>20</v>
      </c>
      <c r="D941" s="103" t="s">
        <v>20</v>
      </c>
      <c r="E941" s="18">
        <v>466.66666666666669</v>
      </c>
      <c r="F941" s="18">
        <v>395.83333333333331</v>
      </c>
      <c r="G941" s="18">
        <v>407.5</v>
      </c>
      <c r="H941" s="18">
        <v>407.5</v>
      </c>
      <c r="I941" s="18">
        <v>350</v>
      </c>
    </row>
    <row r="942" spans="1:9" x14ac:dyDescent="0.25">
      <c r="A942" s="77">
        <f t="shared" si="30"/>
        <v>44572</v>
      </c>
      <c r="B942" s="46">
        <f t="shared" si="31"/>
        <v>2</v>
      </c>
      <c r="C942" s="103" t="s">
        <v>20</v>
      </c>
      <c r="D942" s="103" t="s">
        <v>20</v>
      </c>
      <c r="E942" s="18">
        <v>551</v>
      </c>
      <c r="F942" s="18">
        <v>465</v>
      </c>
      <c r="G942" s="18">
        <v>525</v>
      </c>
      <c r="H942" s="18">
        <v>525</v>
      </c>
      <c r="I942" s="18">
        <v>384</v>
      </c>
    </row>
    <row r="943" spans="1:9" x14ac:dyDescent="0.25">
      <c r="A943" s="77">
        <f t="shared" si="30"/>
        <v>44579</v>
      </c>
      <c r="B943" s="46">
        <f t="shared" si="31"/>
        <v>2</v>
      </c>
      <c r="C943" s="103" t="s">
        <v>20</v>
      </c>
      <c r="D943" s="103" t="s">
        <v>20</v>
      </c>
      <c r="E943" s="18">
        <v>605</v>
      </c>
      <c r="F943" s="18">
        <v>514</v>
      </c>
      <c r="G943" s="18">
        <v>530</v>
      </c>
      <c r="H943" s="18">
        <v>530</v>
      </c>
      <c r="I943" s="18">
        <v>409</v>
      </c>
    </row>
    <row r="944" spans="1:9" x14ac:dyDescent="0.25">
      <c r="A944" s="77">
        <f t="shared" si="30"/>
        <v>44586</v>
      </c>
      <c r="B944" s="46">
        <f t="shared" si="31"/>
        <v>2</v>
      </c>
      <c r="C944" s="103" t="s">
        <v>20</v>
      </c>
      <c r="D944" s="103" t="s">
        <v>20</v>
      </c>
      <c r="E944" s="18">
        <v>710</v>
      </c>
      <c r="F944" s="18">
        <v>578</v>
      </c>
      <c r="G944" s="18">
        <v>625</v>
      </c>
      <c r="H944" s="18">
        <v>625</v>
      </c>
      <c r="I944" s="18">
        <v>468</v>
      </c>
    </row>
    <row r="945" spans="1:9" x14ac:dyDescent="0.25">
      <c r="A945" s="77">
        <f t="shared" si="30"/>
        <v>44593</v>
      </c>
      <c r="B945" s="46">
        <f t="shared" si="31"/>
        <v>3</v>
      </c>
      <c r="C945" s="103" t="s">
        <v>20</v>
      </c>
      <c r="D945" s="103">
        <v>630</v>
      </c>
      <c r="E945" s="18">
        <v>615</v>
      </c>
      <c r="F945" s="18">
        <v>491.66666666666669</v>
      </c>
      <c r="G945" s="18">
        <v>554.16666666666663</v>
      </c>
      <c r="H945" s="18">
        <v>554.16666666666663</v>
      </c>
      <c r="I945" s="18">
        <v>409.16666666666669</v>
      </c>
    </row>
    <row r="946" spans="1:9" x14ac:dyDescent="0.25">
      <c r="A946" s="77">
        <f t="shared" si="30"/>
        <v>44600</v>
      </c>
      <c r="B946" s="46">
        <f t="shared" si="31"/>
        <v>3</v>
      </c>
      <c r="C946" s="103" t="s">
        <v>20</v>
      </c>
      <c r="D946" s="103">
        <v>585</v>
      </c>
      <c r="E946" s="18">
        <v>565</v>
      </c>
      <c r="F946" s="18">
        <v>477</v>
      </c>
      <c r="G946" s="18">
        <v>568</v>
      </c>
      <c r="H946" s="18">
        <v>568</v>
      </c>
      <c r="I946" s="18">
        <v>391</v>
      </c>
    </row>
    <row r="947" spans="1:9" x14ac:dyDescent="0.25">
      <c r="A947" s="77">
        <f t="shared" si="30"/>
        <v>44607</v>
      </c>
      <c r="B947" s="46">
        <f t="shared" si="31"/>
        <v>3</v>
      </c>
      <c r="C947" s="103" t="s">
        <v>20</v>
      </c>
      <c r="D947" s="103">
        <v>595</v>
      </c>
      <c r="E947" s="18">
        <v>550</v>
      </c>
      <c r="F947" s="18">
        <v>455</v>
      </c>
      <c r="G947" s="18">
        <v>498</v>
      </c>
      <c r="H947" s="18">
        <v>498</v>
      </c>
      <c r="I947" s="18">
        <v>395</v>
      </c>
    </row>
    <row r="948" spans="1:9" x14ac:dyDescent="0.25">
      <c r="A948" s="77">
        <f t="shared" si="30"/>
        <v>44614</v>
      </c>
      <c r="B948" s="46">
        <f t="shared" si="31"/>
        <v>3</v>
      </c>
      <c r="C948" s="103" t="s">
        <v>20</v>
      </c>
      <c r="D948" s="103">
        <v>575</v>
      </c>
      <c r="E948" s="18">
        <v>499</v>
      </c>
      <c r="F948" s="18">
        <v>415</v>
      </c>
      <c r="G948" s="18">
        <v>460</v>
      </c>
      <c r="H948" s="18">
        <v>460</v>
      </c>
      <c r="I948" s="18">
        <v>370</v>
      </c>
    </row>
    <row r="949" spans="1:9" x14ac:dyDescent="0.25">
      <c r="A949" s="77">
        <f t="shared" si="30"/>
        <v>44621</v>
      </c>
      <c r="B949" s="46">
        <f t="shared" si="31"/>
        <v>4</v>
      </c>
      <c r="C949" s="103">
        <v>597</v>
      </c>
      <c r="D949" s="103">
        <v>557</v>
      </c>
      <c r="E949" s="18">
        <v>537</v>
      </c>
      <c r="F949" s="18">
        <v>417</v>
      </c>
      <c r="G949" s="18">
        <v>455</v>
      </c>
      <c r="H949" s="18">
        <v>455</v>
      </c>
      <c r="I949" s="18">
        <v>364</v>
      </c>
    </row>
    <row r="950" spans="1:9" x14ac:dyDescent="0.25">
      <c r="A950" s="77">
        <f t="shared" si="30"/>
        <v>44628</v>
      </c>
      <c r="B950" s="46">
        <f t="shared" si="31"/>
        <v>4</v>
      </c>
      <c r="C950" s="103">
        <v>833.33333333333337</v>
      </c>
      <c r="D950" s="103">
        <v>800</v>
      </c>
      <c r="E950" s="18">
        <v>782.14285714285711</v>
      </c>
      <c r="F950" s="18">
        <v>678.57142857142856</v>
      </c>
      <c r="G950" s="18">
        <v>757.14285714285711</v>
      </c>
      <c r="H950" s="18">
        <v>757.14285714285711</v>
      </c>
      <c r="I950" s="18">
        <v>566.42857142857144</v>
      </c>
    </row>
    <row r="951" spans="1:9" x14ac:dyDescent="0.25">
      <c r="A951" s="77">
        <f t="shared" si="30"/>
        <v>44635</v>
      </c>
      <c r="B951" s="46">
        <f t="shared" si="31"/>
        <v>4</v>
      </c>
      <c r="C951" s="103">
        <v>875</v>
      </c>
      <c r="D951" s="103">
        <v>745</v>
      </c>
      <c r="E951" s="18">
        <v>850</v>
      </c>
      <c r="F951" s="18">
        <v>733.33333333333337</v>
      </c>
      <c r="G951" s="18">
        <v>865</v>
      </c>
      <c r="H951" s="18">
        <v>865</v>
      </c>
      <c r="I951" s="18">
        <v>670</v>
      </c>
    </row>
    <row r="952" spans="1:9" x14ac:dyDescent="0.25">
      <c r="A952" s="77">
        <f t="shared" si="30"/>
        <v>44642</v>
      </c>
      <c r="B952" s="46">
        <f t="shared" si="31"/>
        <v>4</v>
      </c>
      <c r="C952" s="103">
        <v>854.16666666666663</v>
      </c>
      <c r="D952" s="103">
        <v>812.5</v>
      </c>
      <c r="E952" s="18">
        <v>770.83333333333337</v>
      </c>
      <c r="F952" s="18">
        <v>675</v>
      </c>
      <c r="G952" s="18">
        <v>733.33333333333337</v>
      </c>
      <c r="H952" s="18">
        <v>733.33333333333337</v>
      </c>
      <c r="I952" s="18">
        <v>587.5</v>
      </c>
    </row>
    <row r="953" spans="1:9" x14ac:dyDescent="0.25">
      <c r="A953" s="77">
        <f t="shared" si="30"/>
        <v>44649</v>
      </c>
      <c r="B953" s="46">
        <f t="shared" si="31"/>
        <v>4</v>
      </c>
      <c r="C953" s="103">
        <v>832.14285714285711</v>
      </c>
      <c r="D953" s="103">
        <v>800</v>
      </c>
      <c r="E953" s="18">
        <v>762.85714285714289</v>
      </c>
      <c r="F953" s="18">
        <v>653.57142857142856</v>
      </c>
      <c r="G953" s="18">
        <v>721.42857142857144</v>
      </c>
      <c r="H953" s="18">
        <v>721.42857142857144</v>
      </c>
      <c r="I953" s="18">
        <v>578.57142857142856</v>
      </c>
    </row>
    <row r="954" spans="1:9" x14ac:dyDescent="0.25">
      <c r="A954" s="77">
        <f t="shared" si="30"/>
        <v>44656</v>
      </c>
      <c r="B954" s="46">
        <f t="shared" si="31"/>
        <v>5</v>
      </c>
      <c r="C954" s="103">
        <v>812.5</v>
      </c>
      <c r="D954" s="103">
        <v>743.75</v>
      </c>
      <c r="E954" s="18">
        <v>716.25</v>
      </c>
      <c r="F954" s="18">
        <v>600</v>
      </c>
      <c r="G954" s="18">
        <v>656.25</v>
      </c>
      <c r="H954" s="18">
        <v>656.25</v>
      </c>
      <c r="I954" s="18">
        <v>493.75</v>
      </c>
    </row>
    <row r="955" spans="1:9" x14ac:dyDescent="0.25">
      <c r="A955" s="77">
        <f t="shared" si="30"/>
        <v>44663</v>
      </c>
      <c r="B955" s="46">
        <f t="shared" si="31"/>
        <v>5</v>
      </c>
      <c r="C955" s="103">
        <v>715</v>
      </c>
      <c r="D955" s="103">
        <v>685</v>
      </c>
      <c r="E955" s="18">
        <v>630</v>
      </c>
      <c r="F955" s="18">
        <v>550</v>
      </c>
      <c r="G955" s="18">
        <v>660</v>
      </c>
      <c r="H955" s="18">
        <v>660</v>
      </c>
      <c r="I955" s="18">
        <v>485</v>
      </c>
    </row>
    <row r="956" spans="1:9" x14ac:dyDescent="0.25">
      <c r="A956" s="77">
        <f t="shared" si="30"/>
        <v>44670</v>
      </c>
      <c r="B956" s="46">
        <f t="shared" ref="B956" si="32">IF(MONTH(A956) &lt;12, MONTH(A956)+1, MONTH(A956)-11)</f>
        <v>5</v>
      </c>
      <c r="C956" s="103">
        <v>650</v>
      </c>
      <c r="D956" s="103">
        <v>593.75</v>
      </c>
      <c r="E956" s="18">
        <v>562.5</v>
      </c>
      <c r="F956" s="18">
        <v>462.5</v>
      </c>
      <c r="G956" s="18">
        <v>575</v>
      </c>
      <c r="H956" s="18">
        <v>575</v>
      </c>
      <c r="I956" s="18">
        <v>418.75</v>
      </c>
    </row>
    <row r="957" spans="1:9" x14ac:dyDescent="0.25">
      <c r="A957" s="77">
        <f t="shared" si="30"/>
        <v>44677</v>
      </c>
      <c r="B957" s="46">
        <f t="shared" ref="B957" si="33">IF(MONTH(A957) &lt;12, MONTH(A957)+1, MONTH(A957)-11)</f>
        <v>5</v>
      </c>
      <c r="C957" s="103">
        <v>660</v>
      </c>
      <c r="D957" s="103">
        <v>573.33333333333337</v>
      </c>
      <c r="E957" s="18">
        <v>525</v>
      </c>
      <c r="F957" s="18">
        <v>445.83333333333331</v>
      </c>
      <c r="G957" s="18">
        <v>516.66666666666663</v>
      </c>
      <c r="H957" s="18">
        <v>516.66666666666663</v>
      </c>
      <c r="I957" s="18">
        <v>408.33333333333331</v>
      </c>
    </row>
    <row r="958" spans="1:9" x14ac:dyDescent="0.25">
      <c r="A958" s="77">
        <f t="shared" si="30"/>
        <v>44684</v>
      </c>
      <c r="B958" s="46">
        <f t="shared" ref="B958" si="34">IF(MONTH(A958) &lt;12, MONTH(A958)+1, MONTH(A958)-11)</f>
        <v>6</v>
      </c>
      <c r="C958" s="103">
        <v>605</v>
      </c>
      <c r="D958" s="103">
        <v>535</v>
      </c>
      <c r="E958" s="18">
        <v>512.85714285714289</v>
      </c>
      <c r="F958" s="18">
        <v>402.14285714285717</v>
      </c>
      <c r="G958" s="18">
        <v>466.42857142857144</v>
      </c>
      <c r="H958" s="18">
        <v>466.42857142857144</v>
      </c>
      <c r="I958" s="18">
        <v>362.14285714285717</v>
      </c>
    </row>
    <row r="959" spans="1:9" x14ac:dyDescent="0.25">
      <c r="A959" s="77">
        <f t="shared" si="30"/>
        <v>44691</v>
      </c>
      <c r="B959" s="46">
        <f t="shared" ref="B959" si="35">IF(MONTH(A959) &lt;12, MONTH(A959)+1, MONTH(A959)-11)</f>
        <v>6</v>
      </c>
      <c r="C959" s="103">
        <v>584</v>
      </c>
      <c r="D959" s="103">
        <v>528.6</v>
      </c>
      <c r="E959" s="18">
        <v>504.6</v>
      </c>
      <c r="F959" s="18">
        <v>410</v>
      </c>
      <c r="G959" s="18">
        <v>466.4</v>
      </c>
      <c r="H959" s="18">
        <v>466.4</v>
      </c>
      <c r="I959" s="18">
        <v>342.6</v>
      </c>
    </row>
    <row r="960" spans="1:9" x14ac:dyDescent="0.25">
      <c r="A960" s="77">
        <f t="shared" si="30"/>
        <v>44698</v>
      </c>
      <c r="B960" s="46">
        <f t="shared" ref="B960" si="36">IF(MONTH(A960) &lt;12, MONTH(A960)+1, MONTH(A960)-11)</f>
        <v>6</v>
      </c>
      <c r="C960" s="103">
        <v>550.375</v>
      </c>
      <c r="D960" s="103">
        <v>483.375</v>
      </c>
      <c r="E960" s="18">
        <v>459.75</v>
      </c>
      <c r="F960" s="18">
        <v>360</v>
      </c>
      <c r="G960" s="18">
        <v>432.875</v>
      </c>
      <c r="H960" s="18">
        <v>432.875</v>
      </c>
      <c r="I960" s="18">
        <v>328.5</v>
      </c>
    </row>
    <row r="961" spans="1:9" x14ac:dyDescent="0.25">
      <c r="A961" s="77">
        <f t="shared" si="30"/>
        <v>44705</v>
      </c>
      <c r="B961" s="46">
        <f t="shared" ref="B961" si="37">IF(MONTH(A961) &lt;12, MONTH(A961)+1, MONTH(A961)-11)</f>
        <v>6</v>
      </c>
      <c r="C961" s="103">
        <v>542.25</v>
      </c>
      <c r="D961" s="103">
        <v>472.125</v>
      </c>
      <c r="E961" s="18">
        <v>432.5</v>
      </c>
      <c r="F961" s="18">
        <v>321.875</v>
      </c>
      <c r="G961" s="18">
        <v>401.625</v>
      </c>
      <c r="H961" s="18">
        <v>401.625</v>
      </c>
      <c r="I961" s="18">
        <v>312.25</v>
      </c>
    </row>
    <row r="962" spans="1:9" x14ac:dyDescent="0.25">
      <c r="A962" s="77">
        <f t="shared" si="30"/>
        <v>44712</v>
      </c>
      <c r="B962" s="46">
        <f t="shared" ref="B962" si="38">IF(MONTH(A962) &lt;12, MONTH(A962)+1, MONTH(A962)-11)</f>
        <v>6</v>
      </c>
      <c r="C962" s="103">
        <v>543.57142857142856</v>
      </c>
      <c r="D962" s="103">
        <v>474</v>
      </c>
      <c r="E962" s="18">
        <v>450</v>
      </c>
      <c r="F962" s="18">
        <v>321.85714285714283</v>
      </c>
      <c r="G962" s="18">
        <v>398.42857142857144</v>
      </c>
      <c r="H962" s="18">
        <v>398.42857142857144</v>
      </c>
      <c r="I962" s="18">
        <v>309</v>
      </c>
    </row>
    <row r="963" spans="1:9" x14ac:dyDescent="0.25">
      <c r="A963" s="77">
        <f t="shared" si="30"/>
        <v>44719</v>
      </c>
      <c r="B963" s="46">
        <f t="shared" ref="B963" si="39">IF(MONTH(A963) &lt;12, MONTH(A963)+1, MONTH(A963)-11)</f>
        <v>7</v>
      </c>
      <c r="C963" s="103">
        <v>547.125</v>
      </c>
      <c r="D963" s="103">
        <v>491</v>
      </c>
      <c r="E963" s="18">
        <v>470.125</v>
      </c>
      <c r="F963" s="18">
        <v>336.875</v>
      </c>
      <c r="G963" s="18">
        <v>414.75</v>
      </c>
      <c r="H963" s="18">
        <v>414.75</v>
      </c>
      <c r="I963" s="18">
        <v>321.625</v>
      </c>
    </row>
    <row r="964" spans="1:9" x14ac:dyDescent="0.25">
      <c r="A964" s="77">
        <f t="shared" si="30"/>
        <v>44726</v>
      </c>
      <c r="B964" s="46">
        <f t="shared" ref="B964" si="40">IF(MONTH(A964) &lt;12, MONTH(A964)+1, MONTH(A964)-11)</f>
        <v>7</v>
      </c>
      <c r="C964" s="103">
        <v>588</v>
      </c>
      <c r="D964" s="103">
        <v>516.33333333333337</v>
      </c>
      <c r="E964" s="18">
        <v>500</v>
      </c>
      <c r="F964" s="18">
        <v>395.83333333333331</v>
      </c>
      <c r="G964" s="18">
        <v>472.5</v>
      </c>
      <c r="H964" s="18">
        <v>472.5</v>
      </c>
      <c r="I964" s="18">
        <v>364.66666666666669</v>
      </c>
    </row>
    <row r="965" spans="1:9" x14ac:dyDescent="0.25">
      <c r="A965" s="77">
        <f t="shared" si="30"/>
        <v>44733</v>
      </c>
      <c r="B965" s="46">
        <f t="shared" ref="B965" si="41">IF(MONTH(A965) &lt;12, MONTH(A965)+1, MONTH(A965)-11)</f>
        <v>7</v>
      </c>
      <c r="C965" s="103">
        <v>594.44444444444446</v>
      </c>
      <c r="D965" s="103">
        <v>514.22222222222217</v>
      </c>
      <c r="E965" s="18">
        <v>495</v>
      </c>
      <c r="F965" s="18">
        <v>407</v>
      </c>
      <c r="G965" s="18">
        <v>478.88888888888891</v>
      </c>
      <c r="H965" s="18">
        <v>478.88888888888891</v>
      </c>
      <c r="I965" s="18">
        <v>388.33333333333331</v>
      </c>
    </row>
    <row r="966" spans="1:9" x14ac:dyDescent="0.25">
      <c r="A966" s="77">
        <f t="shared" si="30"/>
        <v>44740</v>
      </c>
      <c r="B966" s="46">
        <f t="shared" ref="B966" si="42">IF(MONTH(A966) &lt;12, MONTH(A966)+1, MONTH(A966)-11)</f>
        <v>7</v>
      </c>
      <c r="C966" s="103">
        <v>580.88888888888891</v>
      </c>
      <c r="D966" s="103">
        <v>486.66666666666669</v>
      </c>
      <c r="E966" s="18">
        <v>464.77777777777777</v>
      </c>
      <c r="F966" s="18">
        <v>390.44444444444446</v>
      </c>
      <c r="G966" s="18">
        <v>490.55555555555554</v>
      </c>
      <c r="H966" s="18">
        <v>490.55555555555554</v>
      </c>
      <c r="I966" s="18">
        <v>364.22222222222223</v>
      </c>
    </row>
    <row r="967" spans="1:9" x14ac:dyDescent="0.25">
      <c r="A967" s="77">
        <f t="shared" si="30"/>
        <v>44747</v>
      </c>
      <c r="B967" s="46">
        <f t="shared" ref="B967" si="43">IF(MONTH(A967) &lt;12, MONTH(A967)+1, MONTH(A967)-11)</f>
        <v>8</v>
      </c>
      <c r="C967" s="103">
        <v>650</v>
      </c>
      <c r="D967" s="103">
        <v>606.25</v>
      </c>
      <c r="E967" s="18">
        <v>594.375</v>
      </c>
      <c r="F967" s="18">
        <v>536</v>
      </c>
      <c r="G967" s="18">
        <v>603.125</v>
      </c>
      <c r="H967" s="18">
        <v>603.125</v>
      </c>
      <c r="I967" s="18">
        <v>553.125</v>
      </c>
    </row>
    <row r="968" spans="1:9" x14ac:dyDescent="0.25">
      <c r="A968" s="77">
        <f t="shared" si="30"/>
        <v>44754</v>
      </c>
      <c r="B968" s="46">
        <f t="shared" ref="B968" si="44">IF(MONTH(A968) &lt;12, MONTH(A968)+1, MONTH(A968)-11)</f>
        <v>8</v>
      </c>
      <c r="C968" s="103">
        <v>646.42857142857144</v>
      </c>
      <c r="D968" s="103">
        <v>610.71428571428567</v>
      </c>
      <c r="E968" s="18">
        <v>589.28571428571433</v>
      </c>
      <c r="F968" s="18">
        <v>535.14285714285711</v>
      </c>
      <c r="G968" s="18">
        <v>575.42857142857144</v>
      </c>
      <c r="H968" s="18">
        <v>575.42857142857144</v>
      </c>
      <c r="I968" s="18">
        <v>542.85714285714289</v>
      </c>
    </row>
    <row r="969" spans="1:9" x14ac:dyDescent="0.25">
      <c r="A969" s="77">
        <f t="shared" si="30"/>
        <v>44761</v>
      </c>
      <c r="B969" s="46">
        <f t="shared" ref="B969" si="45">IF(MONTH(A969) &lt;12, MONTH(A969)+1, MONTH(A969)-11)</f>
        <v>8</v>
      </c>
      <c r="C969" s="103">
        <v>637.5</v>
      </c>
      <c r="D969" s="103">
        <v>600.625</v>
      </c>
      <c r="E969" s="18">
        <v>584.375</v>
      </c>
      <c r="F969" s="18">
        <v>535.125</v>
      </c>
      <c r="G969" s="18">
        <v>573.5</v>
      </c>
      <c r="H969" s="18">
        <v>573.5</v>
      </c>
      <c r="I969" s="18">
        <v>544.125</v>
      </c>
    </row>
    <row r="970" spans="1:9" x14ac:dyDescent="0.25">
      <c r="A970" s="77">
        <f t="shared" si="30"/>
        <v>44768</v>
      </c>
      <c r="B970" s="46">
        <f t="shared" ref="B970" si="46">IF(MONTH(A970) &lt;12, MONTH(A970)+1, MONTH(A970)-11)</f>
        <v>8</v>
      </c>
      <c r="C970" s="103">
        <v>631.25</v>
      </c>
      <c r="D970" s="103">
        <v>586.25</v>
      </c>
      <c r="E970" s="18">
        <v>566.875</v>
      </c>
      <c r="F970" s="18">
        <v>523.5</v>
      </c>
      <c r="G970" s="18">
        <v>579.125</v>
      </c>
      <c r="H970" s="18">
        <v>579.125</v>
      </c>
      <c r="I970" s="18">
        <v>521.875</v>
      </c>
    </row>
    <row r="971" spans="1:9" x14ac:dyDescent="0.25">
      <c r="A971" s="77">
        <f t="shared" si="30"/>
        <v>44775</v>
      </c>
      <c r="B971" s="46">
        <f t="shared" ref="B971" si="47">IF(MONTH(A971) &lt;12, MONTH(A971)+1, MONTH(A971)-11)</f>
        <v>9</v>
      </c>
      <c r="C971" s="103">
        <v>780.55555555555554</v>
      </c>
      <c r="D971" s="103">
        <v>729.44444444444446</v>
      </c>
      <c r="E971" s="18">
        <v>720.55555555555554</v>
      </c>
      <c r="F971" s="18">
        <v>711.66666666666663</v>
      </c>
      <c r="G971" s="18">
        <v>726.66666666666663</v>
      </c>
      <c r="H971" s="18">
        <v>727.22222222222217</v>
      </c>
      <c r="I971" s="18">
        <v>705.55555555555554</v>
      </c>
    </row>
    <row r="972" spans="1:9" x14ac:dyDescent="0.25">
      <c r="A972" s="77">
        <f t="shared" si="30"/>
        <v>44782</v>
      </c>
      <c r="B972" s="46">
        <f t="shared" ref="B972" si="48">IF(MONTH(A972) &lt;12, MONTH(A972)+1, MONTH(A972)-11)</f>
        <v>9</v>
      </c>
      <c r="C972" s="103">
        <v>740.88888888888891</v>
      </c>
      <c r="D972" s="103">
        <v>705.55555555555554</v>
      </c>
      <c r="E972" s="18">
        <v>689.44444444444446</v>
      </c>
      <c r="F972" s="18">
        <v>661.44444444444446</v>
      </c>
      <c r="G972" s="18">
        <v>680.66666666666663</v>
      </c>
      <c r="H972" s="18">
        <v>680.66666666666663</v>
      </c>
      <c r="I972" s="18">
        <v>638.88888888888891</v>
      </c>
    </row>
    <row r="973" spans="1:9" x14ac:dyDescent="0.25">
      <c r="A973" s="77">
        <f t="shared" si="30"/>
        <v>44789</v>
      </c>
      <c r="B973" s="46">
        <f t="shared" ref="B973" si="49">IF(MONTH(A973) &lt;12, MONTH(A973)+1, MONTH(A973)-11)</f>
        <v>9</v>
      </c>
      <c r="C973" s="103">
        <v>754.28571428571433</v>
      </c>
      <c r="D973" s="103">
        <v>709.28571428571433</v>
      </c>
      <c r="E973" s="18">
        <v>695.71428571428567</v>
      </c>
      <c r="F973" s="18">
        <v>653.57142857142856</v>
      </c>
      <c r="G973" s="18">
        <v>676.14285714285711</v>
      </c>
      <c r="H973" s="18">
        <v>676.14285714285711</v>
      </c>
      <c r="I973" s="18">
        <v>617.85714285714289</v>
      </c>
    </row>
    <row r="974" spans="1:9" x14ac:dyDescent="0.25">
      <c r="A974" s="77">
        <f t="shared" si="30"/>
        <v>44796</v>
      </c>
      <c r="B974" s="46">
        <f t="shared" ref="B974" si="50">IF(MONTH(A974) &lt;12, MONTH(A974)+1, MONTH(A974)-11)</f>
        <v>9</v>
      </c>
      <c r="C974" s="103">
        <v>756.875</v>
      </c>
      <c r="D974" s="103">
        <v>709.375</v>
      </c>
      <c r="E974" s="18">
        <v>693.75</v>
      </c>
      <c r="F974" s="18">
        <v>639.125</v>
      </c>
      <c r="G974" s="18">
        <v>671.25</v>
      </c>
      <c r="H974" s="18">
        <v>671.25</v>
      </c>
      <c r="I974" s="18">
        <v>593.125</v>
      </c>
    </row>
    <row r="975" spans="1:9" x14ac:dyDescent="0.25">
      <c r="A975" s="77">
        <f t="shared" si="30"/>
        <v>44803</v>
      </c>
      <c r="B975" s="46">
        <f t="shared" ref="B975" si="51">IF(MONTH(A975) &lt;12, MONTH(A975)+1, MONTH(A975)-11)</f>
        <v>9</v>
      </c>
      <c r="C975" s="103">
        <v>766.25</v>
      </c>
      <c r="D975" s="103">
        <v>731.875</v>
      </c>
      <c r="E975" s="18">
        <v>712.5</v>
      </c>
      <c r="F975" s="18">
        <v>651.625</v>
      </c>
      <c r="G975" s="18">
        <v>704.375</v>
      </c>
      <c r="H975" s="18">
        <v>704.375</v>
      </c>
      <c r="I975" s="18">
        <v>607.5</v>
      </c>
    </row>
    <row r="976" spans="1:9" x14ac:dyDescent="0.25">
      <c r="A976" s="77">
        <f t="shared" si="30"/>
        <v>44810</v>
      </c>
      <c r="B976" s="46">
        <f t="shared" ref="B976" si="52">IF(MONTH(A976) &lt;12, MONTH(A976)+1, MONTH(A976)-11)</f>
        <v>10</v>
      </c>
      <c r="C976" s="103">
        <v>911</v>
      </c>
      <c r="D976" s="103">
        <v>882.875</v>
      </c>
      <c r="E976" s="18">
        <v>867.5</v>
      </c>
      <c r="F976" s="18">
        <v>764.875</v>
      </c>
      <c r="G976" s="18">
        <v>844.75</v>
      </c>
      <c r="H976" s="18">
        <v>844.75</v>
      </c>
      <c r="I976" s="18">
        <v>731.25</v>
      </c>
    </row>
    <row r="977" spans="1:9" x14ac:dyDescent="0.25">
      <c r="A977" s="77">
        <f t="shared" si="30"/>
        <v>44817</v>
      </c>
      <c r="B977" s="46">
        <f t="shared" ref="B977" si="53">IF(MONTH(A977) &lt;12, MONTH(A977)+1, MONTH(A977)-11)</f>
        <v>10</v>
      </c>
      <c r="C977" s="103">
        <v>953</v>
      </c>
      <c r="D977" s="103">
        <v>940.83333333333337</v>
      </c>
      <c r="E977" s="18">
        <v>934.66666666666663</v>
      </c>
      <c r="F977" s="18">
        <v>835.5</v>
      </c>
      <c r="G977" s="18">
        <v>925</v>
      </c>
      <c r="H977" s="18">
        <v>925</v>
      </c>
      <c r="I977" s="18">
        <v>764.66666666666663</v>
      </c>
    </row>
    <row r="978" spans="1:9" x14ac:dyDescent="0.25">
      <c r="A978" s="77">
        <f t="shared" si="30"/>
        <v>44824</v>
      </c>
      <c r="B978" s="46">
        <f t="shared" ref="B978" si="54">IF(MONTH(A978) &lt;12, MONTH(A978)+1, MONTH(A978)-11)</f>
        <v>10</v>
      </c>
      <c r="C978" s="103">
        <v>982.875</v>
      </c>
      <c r="D978" s="103">
        <v>987.5</v>
      </c>
      <c r="E978" s="18">
        <v>978.125</v>
      </c>
      <c r="F978" s="18">
        <v>951.625</v>
      </c>
      <c r="G978" s="18">
        <v>967.25</v>
      </c>
      <c r="H978" s="18">
        <v>967.25</v>
      </c>
      <c r="I978" s="18">
        <v>925</v>
      </c>
    </row>
    <row r="979" spans="1:9" x14ac:dyDescent="0.25">
      <c r="A979" s="77">
        <f t="shared" si="30"/>
        <v>44831</v>
      </c>
      <c r="B979" s="46">
        <f t="shared" ref="B979" si="55">IF(MONTH(A979) &lt;12, MONTH(A979)+1, MONTH(A979)-11)</f>
        <v>10</v>
      </c>
      <c r="C979" s="103">
        <v>1146.4285714285713</v>
      </c>
      <c r="D979" s="103">
        <v>1200</v>
      </c>
      <c r="E979" s="18">
        <v>1167.8571428571429</v>
      </c>
      <c r="F979" s="18">
        <v>1210.7142857142858</v>
      </c>
      <c r="G979" s="18">
        <v>1242.8571428571429</v>
      </c>
      <c r="H979" s="18">
        <v>1242.8571428571429</v>
      </c>
      <c r="I979" s="18">
        <v>1264.2857142857142</v>
      </c>
    </row>
    <row r="980" spans="1:9" x14ac:dyDescent="0.25">
      <c r="A980" s="77">
        <f t="shared" si="30"/>
        <v>44838</v>
      </c>
      <c r="B980" s="46">
        <f t="shared" ref="B980" si="56">IF(MONTH(A980) &lt;12, MONTH(A980)+1, MONTH(A980)-11)</f>
        <v>11</v>
      </c>
      <c r="C980" s="103">
        <v>1002.7777777777778</v>
      </c>
      <c r="D980" s="103">
        <v>935.55555555555554</v>
      </c>
      <c r="E980" s="18">
        <v>923.33333333333337</v>
      </c>
      <c r="F980" s="18">
        <v>865.55555555555554</v>
      </c>
      <c r="G980" s="18">
        <v>897.22222222222217</v>
      </c>
      <c r="H980" s="18">
        <v>897.22222222222217</v>
      </c>
      <c r="I980" s="18">
        <v>798.88888888888891</v>
      </c>
    </row>
    <row r="981" spans="1:9" x14ac:dyDescent="0.25">
      <c r="A981" s="77">
        <f t="shared" si="30"/>
        <v>44845</v>
      </c>
      <c r="B981" s="46">
        <f t="shared" ref="B981" si="57">IF(MONTH(A981) &lt;12, MONTH(A981)+1, MONTH(A981)-11)</f>
        <v>11</v>
      </c>
      <c r="C981" s="103">
        <v>1164.2857142857142</v>
      </c>
      <c r="D981" s="103">
        <v>1168.75</v>
      </c>
      <c r="E981" s="18">
        <v>1109.375</v>
      </c>
      <c r="F981" s="18">
        <v>1050</v>
      </c>
      <c r="G981" s="18">
        <v>1143.75</v>
      </c>
      <c r="H981" s="18">
        <v>1143.75</v>
      </c>
      <c r="I981" s="18">
        <v>1118.75</v>
      </c>
    </row>
    <row r="982" spans="1:9" x14ac:dyDescent="0.25">
      <c r="A982" s="77">
        <f t="shared" si="30"/>
        <v>44852</v>
      </c>
      <c r="B982" s="46">
        <f t="shared" ref="B982" si="58">IF(MONTH(A982) &lt;12, MONTH(A982)+1, MONTH(A982)-11)</f>
        <v>11</v>
      </c>
      <c r="C982" s="103">
        <v>1192.5</v>
      </c>
      <c r="D982" s="103">
        <v>1375</v>
      </c>
      <c r="E982" s="18">
        <v>1356.25</v>
      </c>
      <c r="F982" s="18">
        <v>1300</v>
      </c>
      <c r="G982" s="18">
        <v>1375</v>
      </c>
      <c r="H982" s="18">
        <v>1375</v>
      </c>
      <c r="I982" s="18">
        <v>1268.75</v>
      </c>
    </row>
    <row r="983" spans="1:9" x14ac:dyDescent="0.25">
      <c r="A983" s="77">
        <f t="shared" si="30"/>
        <v>44859</v>
      </c>
      <c r="B983" s="46">
        <f t="shared" ref="B983" si="59">IF(MONTH(A983) &lt;12, MONTH(A983)+1, MONTH(A983)-11)</f>
        <v>11</v>
      </c>
      <c r="C983" s="103">
        <v>1386.1111111111111</v>
      </c>
      <c r="D983" s="103">
        <v>1622.2222222222222</v>
      </c>
      <c r="E983" s="18">
        <v>1550</v>
      </c>
      <c r="F983" s="18">
        <v>1469.4444444444443</v>
      </c>
      <c r="G983" s="18">
        <v>1572.2222222222222</v>
      </c>
      <c r="H983" s="18">
        <v>1572.2222222222222</v>
      </c>
      <c r="I983" s="18">
        <v>1400</v>
      </c>
    </row>
    <row r="984" spans="1:9" x14ac:dyDescent="0.25">
      <c r="A984" s="77">
        <f t="shared" si="30"/>
        <v>44866</v>
      </c>
      <c r="B984" s="46">
        <f t="shared" ref="B984" si="60">IF(MONTH(A984) &lt;12, MONTH(A984)+1, MONTH(A984)-11)</f>
        <v>12</v>
      </c>
      <c r="C984" s="18" t="s">
        <v>26</v>
      </c>
      <c r="D984" s="18" t="s">
        <v>26</v>
      </c>
      <c r="E984" s="18">
        <v>1193.75</v>
      </c>
      <c r="F984" s="18">
        <v>1043.75</v>
      </c>
      <c r="G984" s="18">
        <v>1081.25</v>
      </c>
      <c r="H984" s="18">
        <v>1081.25</v>
      </c>
      <c r="I984" s="18">
        <v>1014.125</v>
      </c>
    </row>
    <row r="985" spans="1:9" x14ac:dyDescent="0.25">
      <c r="A985" s="77">
        <f t="shared" si="30"/>
        <v>44873</v>
      </c>
      <c r="B985" s="46">
        <f t="shared" ref="B985" si="61">IF(MONTH(A985) &lt;12, MONTH(A985)+1, MONTH(A985)-11)</f>
        <v>12</v>
      </c>
      <c r="C985" s="18" t="s">
        <v>26</v>
      </c>
      <c r="D985" s="18" t="s">
        <v>26</v>
      </c>
      <c r="E985" s="18">
        <v>1066.6666666666667</v>
      </c>
      <c r="F985" s="18">
        <v>916.66666666666663</v>
      </c>
      <c r="G985" s="18">
        <v>945.83333333333337</v>
      </c>
      <c r="H985" s="18">
        <v>945.83333333333337</v>
      </c>
      <c r="I985" s="18">
        <v>850</v>
      </c>
    </row>
    <row r="986" spans="1:9" x14ac:dyDescent="0.25">
      <c r="A986" s="77">
        <f t="shared" si="30"/>
        <v>44880</v>
      </c>
      <c r="B986" s="46">
        <f t="shared" ref="B986:B987" si="62">IF(MONTH(A986) &lt;12, MONTH(A986)+1, MONTH(A986)-11)</f>
        <v>12</v>
      </c>
      <c r="C986" s="18" t="s">
        <v>26</v>
      </c>
      <c r="D986" s="18" t="s">
        <v>26</v>
      </c>
      <c r="E986" s="18">
        <v>1046.875</v>
      </c>
      <c r="F986" s="18">
        <v>918.75</v>
      </c>
      <c r="G986" s="18">
        <v>946.875</v>
      </c>
      <c r="H986" s="18">
        <v>946.875</v>
      </c>
      <c r="I986" s="18">
        <v>840.625</v>
      </c>
    </row>
    <row r="987" spans="1:9" x14ac:dyDescent="0.25">
      <c r="A987" s="77">
        <f t="shared" si="30"/>
        <v>44887</v>
      </c>
      <c r="B987" s="46">
        <f t="shared" si="62"/>
        <v>12</v>
      </c>
      <c r="C987" s="18" t="s">
        <v>26</v>
      </c>
      <c r="D987" s="18" t="s">
        <v>26</v>
      </c>
      <c r="E987" s="75">
        <v>930.55555555555554</v>
      </c>
      <c r="F987" s="75">
        <v>804.16666666666663</v>
      </c>
      <c r="G987" s="75">
        <v>870.83333333333337</v>
      </c>
      <c r="H987" s="75">
        <v>870.83333333333337</v>
      </c>
      <c r="I987" s="75">
        <v>755.55555555555554</v>
      </c>
    </row>
    <row r="988" spans="1:9" x14ac:dyDescent="0.25">
      <c r="A988" s="77">
        <f t="shared" si="30"/>
        <v>44894</v>
      </c>
      <c r="B988" s="46">
        <f t="shared" ref="B988" si="63">IF(MONTH(A988) &lt;12, MONTH(A988)+1, MONTH(A988)-11)</f>
        <v>12</v>
      </c>
      <c r="C988" s="18" t="s">
        <v>26</v>
      </c>
      <c r="D988" s="18" t="s">
        <v>26</v>
      </c>
      <c r="E988" s="75">
        <v>896.875</v>
      </c>
      <c r="F988" s="75">
        <v>806.25</v>
      </c>
      <c r="G988" s="75">
        <v>843.75</v>
      </c>
      <c r="H988" s="75">
        <v>843.75</v>
      </c>
      <c r="I988" s="75">
        <v>724.6875</v>
      </c>
    </row>
    <row r="989" spans="1:9" x14ac:dyDescent="0.25">
      <c r="A989" s="77">
        <f t="shared" si="30"/>
        <v>44901</v>
      </c>
      <c r="B989" s="43">
        <v>1</v>
      </c>
      <c r="C989" s="18" t="s">
        <v>26</v>
      </c>
      <c r="D989" s="18" t="s">
        <v>26</v>
      </c>
      <c r="E989" s="75">
        <v>863.88888888888891</v>
      </c>
      <c r="F989" s="75">
        <v>711.11111111111109</v>
      </c>
      <c r="G989" s="75">
        <v>747.22222222222217</v>
      </c>
      <c r="H989" s="75">
        <v>747.22222222222217</v>
      </c>
      <c r="I989" s="75">
        <v>645.83333333333337</v>
      </c>
    </row>
    <row r="990" spans="1:9" x14ac:dyDescent="0.25">
      <c r="A990" s="77">
        <f t="shared" si="30"/>
        <v>44908</v>
      </c>
      <c r="B990" s="43">
        <v>1</v>
      </c>
      <c r="C990" s="18" t="s">
        <v>26</v>
      </c>
      <c r="D990" s="18" t="s">
        <v>26</v>
      </c>
      <c r="E990" s="75">
        <v>873.75</v>
      </c>
      <c r="F990" s="75">
        <v>720.625</v>
      </c>
      <c r="G990" s="75">
        <v>721.52499999999998</v>
      </c>
      <c r="H990" s="75">
        <v>721.5625</v>
      </c>
      <c r="I990" s="75">
        <v>634.375</v>
      </c>
    </row>
    <row r="991" spans="1:9" x14ac:dyDescent="0.25">
      <c r="A991" s="77">
        <f t="shared" si="30"/>
        <v>44915</v>
      </c>
      <c r="B991" s="43">
        <v>1</v>
      </c>
      <c r="C991" s="18" t="s">
        <v>26</v>
      </c>
      <c r="D991" s="18" t="s">
        <v>26</v>
      </c>
      <c r="E991" s="75">
        <v>882.14285714285711</v>
      </c>
      <c r="F991" s="75">
        <v>714.28571428571433</v>
      </c>
      <c r="G991" s="75">
        <v>714.28571428571433</v>
      </c>
      <c r="H991" s="75">
        <v>714.28571428571433</v>
      </c>
      <c r="I991" s="75">
        <v>596.42857142857144</v>
      </c>
    </row>
    <row r="992" spans="1:9" x14ac:dyDescent="0.25">
      <c r="A992" s="77">
        <f t="shared" si="30"/>
        <v>44922</v>
      </c>
      <c r="B992" s="43">
        <v>1</v>
      </c>
      <c r="C992" s="18" t="s">
        <v>26</v>
      </c>
      <c r="D992" s="18" t="s">
        <v>26</v>
      </c>
      <c r="E992" s="75">
        <v>898.33333333333337</v>
      </c>
      <c r="F992" s="75">
        <v>704.16666666666663</v>
      </c>
      <c r="G992" s="75">
        <v>717.5</v>
      </c>
      <c r="H992" s="75">
        <v>717.5</v>
      </c>
      <c r="I992" s="75">
        <v>572.91666666666663</v>
      </c>
    </row>
    <row r="993" spans="1:9" x14ac:dyDescent="0.25">
      <c r="A993" s="77">
        <f t="shared" si="30"/>
        <v>44929</v>
      </c>
      <c r="B993" s="43">
        <v>2</v>
      </c>
      <c r="C993" s="18" t="s">
        <v>26</v>
      </c>
      <c r="D993" s="18" t="s">
        <v>26</v>
      </c>
      <c r="E993" s="75">
        <v>767.1875</v>
      </c>
      <c r="F993" s="75">
        <v>573.75</v>
      </c>
      <c r="G993" s="75">
        <v>600</v>
      </c>
      <c r="H993" s="75">
        <v>600</v>
      </c>
      <c r="I993" s="75">
        <v>478.125</v>
      </c>
    </row>
    <row r="994" spans="1:9" x14ac:dyDescent="0.25">
      <c r="A994" s="77">
        <f t="shared" si="30"/>
        <v>44936</v>
      </c>
      <c r="B994" s="43">
        <v>2</v>
      </c>
      <c r="C994" s="18" t="s">
        <v>26</v>
      </c>
      <c r="D994" s="18" t="s">
        <v>26</v>
      </c>
      <c r="E994" s="75">
        <v>607.8125</v>
      </c>
      <c r="F994" s="75">
        <v>475</v>
      </c>
      <c r="G994" s="75">
        <v>540.625</v>
      </c>
      <c r="H994" s="75">
        <v>540.625</v>
      </c>
      <c r="I994" s="75">
        <v>395.625</v>
      </c>
    </row>
    <row r="995" spans="1:9" x14ac:dyDescent="0.25">
      <c r="A995" s="77">
        <f t="shared" si="30"/>
        <v>44943</v>
      </c>
      <c r="B995" s="43">
        <v>2</v>
      </c>
      <c r="C995" s="18" t="s">
        <v>26</v>
      </c>
      <c r="D995" s="18" t="s">
        <v>26</v>
      </c>
      <c r="E995" s="75">
        <v>568.4375</v>
      </c>
      <c r="F995" s="75">
        <v>439.0625</v>
      </c>
      <c r="G995" s="75">
        <v>478.125</v>
      </c>
      <c r="H995" s="75">
        <v>478.125</v>
      </c>
      <c r="I995" s="75">
        <v>359.6875</v>
      </c>
    </row>
    <row r="996" spans="1:9" x14ac:dyDescent="0.25">
      <c r="A996" s="77">
        <f t="shared" si="30"/>
        <v>44950</v>
      </c>
      <c r="B996" s="43">
        <v>2</v>
      </c>
      <c r="C996" s="18" t="s">
        <v>26</v>
      </c>
      <c r="D996" s="18" t="s">
        <v>26</v>
      </c>
      <c r="E996" s="75">
        <v>610.83333333333337</v>
      </c>
      <c r="F996" s="75">
        <v>425.27777777777777</v>
      </c>
      <c r="G996" s="75">
        <v>488.88888888888891</v>
      </c>
      <c r="H996" s="75">
        <v>488.88888888888891</v>
      </c>
      <c r="I996" s="75">
        <v>351.94444444444446</v>
      </c>
    </row>
    <row r="997" spans="1:9" x14ac:dyDescent="0.25">
      <c r="A997" s="77">
        <f t="shared" si="30"/>
        <v>44957</v>
      </c>
      <c r="B997" s="43">
        <v>2</v>
      </c>
      <c r="C997" s="18" t="s">
        <v>26</v>
      </c>
      <c r="D997" s="18" t="s">
        <v>26</v>
      </c>
      <c r="E997" s="75">
        <v>635.82857142857142</v>
      </c>
      <c r="F997" s="75">
        <v>453.21428571428572</v>
      </c>
      <c r="G997" s="75">
        <v>515.41428571428571</v>
      </c>
      <c r="H997" s="75">
        <v>515.41428571428571</v>
      </c>
      <c r="I997" s="75">
        <v>358.68571428571431</v>
      </c>
    </row>
    <row r="998" spans="1:9" x14ac:dyDescent="0.25">
      <c r="A998" s="77">
        <f t="shared" si="30"/>
        <v>44964</v>
      </c>
      <c r="B998" s="43">
        <v>3</v>
      </c>
      <c r="C998" s="18" t="s">
        <v>26</v>
      </c>
      <c r="D998" s="75">
        <v>583.33333333333337</v>
      </c>
      <c r="E998" s="75">
        <v>566.11111111111109</v>
      </c>
      <c r="F998" s="75">
        <v>427.5</v>
      </c>
      <c r="G998" s="75">
        <v>469.72222222222223</v>
      </c>
      <c r="H998" s="75">
        <v>469.72222222222223</v>
      </c>
      <c r="I998" s="75">
        <v>341.66666666666669</v>
      </c>
    </row>
    <row r="999" spans="1:9" x14ac:dyDescent="0.25">
      <c r="A999" s="77">
        <f t="shared" si="30"/>
        <v>44971</v>
      </c>
      <c r="B999" s="43">
        <v>3</v>
      </c>
      <c r="C999" s="18" t="s">
        <v>26</v>
      </c>
      <c r="D999" s="75">
        <v>546</v>
      </c>
      <c r="E999" s="75">
        <v>512.5</v>
      </c>
      <c r="F999" s="75">
        <v>378.92857142857144</v>
      </c>
      <c r="G999" s="75">
        <v>462.5</v>
      </c>
      <c r="H999" s="75">
        <v>462.5</v>
      </c>
      <c r="I999" s="75">
        <v>308.92857142857144</v>
      </c>
    </row>
    <row r="1000" spans="1:9" x14ac:dyDescent="0.25">
      <c r="A1000" s="77">
        <f t="shared" si="30"/>
        <v>44978</v>
      </c>
      <c r="B1000" s="43">
        <v>3</v>
      </c>
      <c r="C1000" s="18" t="s">
        <v>26</v>
      </c>
      <c r="D1000" s="75">
        <v>550</v>
      </c>
      <c r="E1000" s="75">
        <v>503.4375</v>
      </c>
      <c r="F1000" s="75">
        <v>372.96875</v>
      </c>
      <c r="G1000" s="75">
        <v>448.4375</v>
      </c>
      <c r="H1000" s="75">
        <v>448.4375</v>
      </c>
      <c r="I1000" s="75">
        <v>299.0625</v>
      </c>
    </row>
    <row r="1001" spans="1:9" x14ac:dyDescent="0.25">
      <c r="A1001" s="77">
        <f t="shared" si="30"/>
        <v>44985</v>
      </c>
      <c r="B1001" s="43">
        <v>3</v>
      </c>
      <c r="C1001" s="18" t="s">
        <v>26</v>
      </c>
      <c r="D1001" s="75">
        <v>510.82857142857148</v>
      </c>
      <c r="E1001" s="75">
        <v>480.55555555555554</v>
      </c>
      <c r="F1001" s="75">
        <v>359.44444444444446</v>
      </c>
      <c r="G1001" s="75">
        <v>406.25</v>
      </c>
      <c r="H1001" s="75">
        <v>406.25</v>
      </c>
      <c r="I1001" s="75">
        <v>289.72222222222223</v>
      </c>
    </row>
    <row r="1002" spans="1:9" x14ac:dyDescent="0.25">
      <c r="A1002" s="77">
        <f t="shared" si="30"/>
        <v>44992</v>
      </c>
      <c r="B1002" s="43">
        <v>4</v>
      </c>
      <c r="C1002" s="75">
        <v>527.8125</v>
      </c>
      <c r="D1002" s="75">
        <v>495.9375</v>
      </c>
      <c r="E1002" s="75">
        <v>479.0625</v>
      </c>
      <c r="F1002" s="75">
        <v>350.3125</v>
      </c>
      <c r="G1002" s="75">
        <v>392.5</v>
      </c>
      <c r="H1002" s="75">
        <v>392.5</v>
      </c>
      <c r="I1002" s="75">
        <v>289.0625</v>
      </c>
    </row>
    <row r="1003" spans="1:9" x14ac:dyDescent="0.25">
      <c r="A1003" s="77">
        <f t="shared" si="30"/>
        <v>44999</v>
      </c>
      <c r="B1003" s="43">
        <v>4</v>
      </c>
      <c r="C1003" s="75">
        <v>518.92857142857144</v>
      </c>
      <c r="D1003" s="75">
        <v>495</v>
      </c>
      <c r="E1003" s="75">
        <v>478.92857142857144</v>
      </c>
      <c r="F1003" s="75">
        <v>366.78571428571428</v>
      </c>
      <c r="G1003" s="75">
        <v>388.92857142857144</v>
      </c>
      <c r="H1003" s="75">
        <v>388.92857142857144</v>
      </c>
      <c r="I1003" s="75">
        <v>277.5</v>
      </c>
    </row>
    <row r="1004" spans="1:9" x14ac:dyDescent="0.25">
      <c r="A1004" s="77">
        <f t="shared" si="30"/>
        <v>45006</v>
      </c>
      <c r="B1004" s="43">
        <v>4</v>
      </c>
      <c r="C1004" s="75">
        <v>527.91666666666663</v>
      </c>
      <c r="D1004" s="75">
        <v>507.5</v>
      </c>
      <c r="E1004" s="75">
        <v>500</v>
      </c>
      <c r="F1004" s="75">
        <v>393.21428571428572</v>
      </c>
      <c r="G1004" s="75">
        <v>403.21428571428572</v>
      </c>
      <c r="H1004" s="75">
        <v>403.21428571428572</v>
      </c>
      <c r="I1004" s="75">
        <v>301.42857142857144</v>
      </c>
    </row>
    <row r="1005" spans="1:9" x14ac:dyDescent="0.25">
      <c r="A1005" s="77">
        <f t="shared" si="30"/>
        <v>45013</v>
      </c>
      <c r="B1005" s="43">
        <v>4</v>
      </c>
      <c r="C1005" s="75">
        <v>570.70000000000005</v>
      </c>
      <c r="D1005" s="75">
        <v>563.20000000000005</v>
      </c>
      <c r="E1005" s="75">
        <v>544.76250000000005</v>
      </c>
      <c r="F1005" s="75">
        <v>405</v>
      </c>
      <c r="G1005" s="75">
        <v>410.7</v>
      </c>
      <c r="H1005" s="75">
        <v>410.7</v>
      </c>
      <c r="I1005" s="75">
        <v>331.25</v>
      </c>
    </row>
    <row r="1006" spans="1:9" x14ac:dyDescent="0.25">
      <c r="A1006" s="77">
        <f t="shared" si="30"/>
        <v>45020</v>
      </c>
      <c r="B1006" s="43">
        <v>5</v>
      </c>
      <c r="C1006" s="75">
        <v>548.92857142857144</v>
      </c>
      <c r="D1006" s="75">
        <v>525.9375</v>
      </c>
      <c r="E1006" s="75">
        <v>509.0625</v>
      </c>
      <c r="F1006" s="75">
        <v>380.78125</v>
      </c>
      <c r="G1006" s="75">
        <v>399.375</v>
      </c>
      <c r="H1006" s="75">
        <v>399.375</v>
      </c>
      <c r="I1006" s="75">
        <v>307.8125</v>
      </c>
    </row>
    <row r="1007" spans="1:9" x14ac:dyDescent="0.25">
      <c r="A1007" s="77">
        <f t="shared" si="30"/>
        <v>45027</v>
      </c>
      <c r="B1007" s="43">
        <v>5</v>
      </c>
      <c r="C1007" s="75">
        <v>549.0625</v>
      </c>
      <c r="D1007" s="75">
        <v>508.125</v>
      </c>
      <c r="E1007" s="75">
        <v>495</v>
      </c>
      <c r="F1007" s="75">
        <v>367.96875</v>
      </c>
      <c r="G1007" s="75">
        <v>397.1875</v>
      </c>
      <c r="H1007" s="75">
        <v>397.1875</v>
      </c>
      <c r="I1007" s="75">
        <v>294.0625</v>
      </c>
    </row>
    <row r="1008" spans="1:9" x14ac:dyDescent="0.25">
      <c r="A1008" s="77">
        <f t="shared" si="30"/>
        <v>45034</v>
      </c>
      <c r="B1008" s="43">
        <v>5</v>
      </c>
      <c r="C1008" s="75">
        <v>521.875</v>
      </c>
      <c r="D1008" s="75">
        <v>496.5625</v>
      </c>
      <c r="E1008" s="75">
        <v>457.5</v>
      </c>
      <c r="F1008" s="75">
        <v>340.625</v>
      </c>
      <c r="G1008" s="75">
        <v>363.125</v>
      </c>
      <c r="H1008" s="75">
        <v>363.125</v>
      </c>
      <c r="I1008" s="75">
        <v>290.9375</v>
      </c>
    </row>
    <row r="1009" spans="1:9" x14ac:dyDescent="0.25">
      <c r="A1009" s="77">
        <f t="shared" si="30"/>
        <v>45041</v>
      </c>
      <c r="B1009" s="43">
        <v>5</v>
      </c>
      <c r="C1009" s="75">
        <v>519.64285714285711</v>
      </c>
      <c r="D1009" s="75">
        <v>456.42857142857144</v>
      </c>
      <c r="E1009" s="75">
        <v>383.21428571428572</v>
      </c>
      <c r="F1009" s="75">
        <v>300</v>
      </c>
      <c r="G1009" s="75">
        <v>326.78571428571428</v>
      </c>
      <c r="H1009" s="75">
        <v>326.78571428571428</v>
      </c>
      <c r="I1009" s="75">
        <v>273.21428571428572</v>
      </c>
    </row>
    <row r="1010" spans="1:9" x14ac:dyDescent="0.25">
      <c r="A1010" s="77">
        <f t="shared" si="30"/>
        <v>45048</v>
      </c>
      <c r="B1010" s="43">
        <v>6</v>
      </c>
      <c r="C1010" s="75">
        <v>484.375</v>
      </c>
      <c r="D1010" s="75">
        <v>419.375</v>
      </c>
      <c r="E1010" s="75">
        <v>366.5625</v>
      </c>
      <c r="F1010" s="75">
        <v>269.6875</v>
      </c>
      <c r="G1010" s="75">
        <v>298.4375</v>
      </c>
      <c r="H1010" s="75">
        <v>298.4375</v>
      </c>
      <c r="I1010" s="75">
        <v>254.0625</v>
      </c>
    </row>
    <row r="1011" spans="1:9" x14ac:dyDescent="0.25">
      <c r="A1011" s="77">
        <f t="shared" si="30"/>
        <v>45055</v>
      </c>
      <c r="B1011" s="43">
        <v>6</v>
      </c>
      <c r="C1011" s="75">
        <v>434.375</v>
      </c>
      <c r="D1011" s="75">
        <v>374.6875</v>
      </c>
      <c r="E1011" s="75">
        <v>312.8125</v>
      </c>
      <c r="F1011" s="75">
        <v>238.90625</v>
      </c>
      <c r="G1011" s="75">
        <v>277.8125</v>
      </c>
      <c r="H1011" s="75">
        <v>277.8125</v>
      </c>
      <c r="I1011" s="75">
        <v>233.4375</v>
      </c>
    </row>
    <row r="1012" spans="1:9" x14ac:dyDescent="0.25">
      <c r="A1012" s="77">
        <f t="shared" si="30"/>
        <v>45062</v>
      </c>
      <c r="B1012" s="43">
        <v>6</v>
      </c>
      <c r="C1012" s="75">
        <v>437.5</v>
      </c>
      <c r="D1012" s="75">
        <v>346.25</v>
      </c>
      <c r="E1012" s="75">
        <v>301.875</v>
      </c>
      <c r="F1012" s="75">
        <v>228.125</v>
      </c>
      <c r="G1012" s="75">
        <v>265.3125</v>
      </c>
      <c r="H1012" s="75">
        <v>265.3125</v>
      </c>
      <c r="I1012" s="75">
        <v>227.1875</v>
      </c>
    </row>
    <row r="1013" spans="1:9" x14ac:dyDescent="0.25">
      <c r="A1013" s="77">
        <f t="shared" si="30"/>
        <v>45069</v>
      </c>
      <c r="B1013" s="43">
        <v>6</v>
      </c>
      <c r="C1013" s="75">
        <v>410.71428571428572</v>
      </c>
      <c r="D1013" s="75">
        <v>317.85714285714283</v>
      </c>
      <c r="E1013" s="75">
        <v>278.92857142857144</v>
      </c>
      <c r="F1013" s="75">
        <v>210</v>
      </c>
      <c r="G1013" s="75">
        <v>233.21428571428572</v>
      </c>
      <c r="H1013" s="75">
        <v>233.21428571428572</v>
      </c>
      <c r="I1013" s="75">
        <v>215.35714285714286</v>
      </c>
    </row>
    <row r="1014" spans="1:9" x14ac:dyDescent="0.25">
      <c r="A1014" s="77">
        <f t="shared" si="30"/>
        <v>45076</v>
      </c>
      <c r="B1014" s="43">
        <v>6</v>
      </c>
      <c r="C1014" s="75">
        <v>375</v>
      </c>
      <c r="D1014" s="75">
        <v>293.75</v>
      </c>
      <c r="E1014" s="75">
        <v>271.5625</v>
      </c>
      <c r="F1014" s="75">
        <v>211.25</v>
      </c>
      <c r="G1014" s="75">
        <v>228.4375</v>
      </c>
      <c r="H1014" s="75">
        <v>228.4375</v>
      </c>
      <c r="I1014" s="75">
        <v>212.8125</v>
      </c>
    </row>
    <row r="1015" spans="1:9" x14ac:dyDescent="0.25">
      <c r="A1015" s="77">
        <f t="shared" si="30"/>
        <v>45083</v>
      </c>
      <c r="B1015" s="43">
        <v>7</v>
      </c>
      <c r="C1015" s="75">
        <v>382.14285714285717</v>
      </c>
      <c r="D1015" s="75">
        <v>291.25</v>
      </c>
      <c r="E1015" s="75">
        <v>266.07142857142856</v>
      </c>
      <c r="F1015" s="75">
        <v>216.96428571428572</v>
      </c>
      <c r="G1015" s="75">
        <v>233.92857142857142</v>
      </c>
      <c r="H1015" s="75">
        <v>233.92857142857142</v>
      </c>
      <c r="I1015" s="75">
        <v>211.78571428571428</v>
      </c>
    </row>
    <row r="1016" spans="1:9" x14ac:dyDescent="0.25">
      <c r="A1016" s="77">
        <f t="shared" si="30"/>
        <v>45090</v>
      </c>
      <c r="B1016" s="43">
        <v>7</v>
      </c>
      <c r="C1016" s="75">
        <v>377.85714285714283</v>
      </c>
      <c r="D1016" s="75">
        <v>288.92857142857144</v>
      </c>
      <c r="E1016" s="75">
        <v>272.14285714285717</v>
      </c>
      <c r="F1016" s="75">
        <v>225.35714285714286</v>
      </c>
      <c r="G1016" s="75">
        <v>242.14285714285714</v>
      </c>
      <c r="H1016" s="75">
        <v>242.14285714285714</v>
      </c>
      <c r="I1016" s="75">
        <v>219.28571428571428</v>
      </c>
    </row>
    <row r="1017" spans="1:9" x14ac:dyDescent="0.25">
      <c r="A1017" s="77">
        <f t="shared" si="30"/>
        <v>45097</v>
      </c>
      <c r="B1017" s="43">
        <v>7</v>
      </c>
      <c r="C1017" s="75">
        <v>360.71428571428572</v>
      </c>
      <c r="D1017" s="75">
        <v>281.07142857142856</v>
      </c>
      <c r="E1017" s="75">
        <v>265.35714285714283</v>
      </c>
      <c r="F1017" s="75">
        <v>225.35714285714286</v>
      </c>
      <c r="G1017" s="75">
        <v>235</v>
      </c>
      <c r="H1017" s="75">
        <v>235</v>
      </c>
      <c r="I1017" s="75">
        <v>221.42857142857142</v>
      </c>
    </row>
    <row r="1018" spans="1:9" x14ac:dyDescent="0.25">
      <c r="A1018" s="77">
        <f t="shared" si="30"/>
        <v>45104</v>
      </c>
      <c r="B1018" s="43">
        <v>7</v>
      </c>
      <c r="C1018" s="75">
        <v>370</v>
      </c>
      <c r="D1018" s="75">
        <v>277.91666666666669</v>
      </c>
      <c r="E1018" s="75">
        <v>250.41666666666666</v>
      </c>
      <c r="F1018" s="75">
        <v>233.75</v>
      </c>
      <c r="G1018" s="75">
        <v>238.33333333333334</v>
      </c>
      <c r="H1018" s="75">
        <v>238.33333333333334</v>
      </c>
      <c r="I1018" s="75">
        <v>239.16666666666666</v>
      </c>
    </row>
    <row r="1019" spans="1:9" x14ac:dyDescent="0.25">
      <c r="A1019" s="77">
        <f t="shared" si="30"/>
        <v>45111</v>
      </c>
      <c r="B1019" s="43">
        <v>8</v>
      </c>
      <c r="C1019" s="75">
        <v>443.75</v>
      </c>
      <c r="D1019" s="75">
        <v>369.44444444444446</v>
      </c>
      <c r="E1019" s="75">
        <v>358.61111111111109</v>
      </c>
      <c r="F1019" s="75">
        <v>324.72222222222223</v>
      </c>
      <c r="G1019" s="75">
        <v>369.44444444444446</v>
      </c>
      <c r="H1019" s="75">
        <v>369.44444444444446</v>
      </c>
      <c r="I1019" s="75">
        <v>341.66666666666669</v>
      </c>
    </row>
    <row r="1020" spans="1:9" x14ac:dyDescent="0.25">
      <c r="A1020" s="77">
        <f t="shared" si="30"/>
        <v>45118</v>
      </c>
      <c r="B1020" s="43">
        <v>8</v>
      </c>
      <c r="C1020" s="75">
        <v>442.85714285714283</v>
      </c>
      <c r="D1020" s="75">
        <v>392.5</v>
      </c>
      <c r="E1020" s="75">
        <v>374.6875</v>
      </c>
      <c r="F1020" s="75">
        <v>342.1875</v>
      </c>
      <c r="G1020" s="75">
        <v>368.75</v>
      </c>
      <c r="H1020" s="75">
        <v>368.75</v>
      </c>
      <c r="I1020" s="75">
        <v>343.4375</v>
      </c>
    </row>
    <row r="1021" spans="1:9" x14ac:dyDescent="0.25">
      <c r="A1021" s="77">
        <f t="shared" si="30"/>
        <v>45125</v>
      </c>
      <c r="B1021" s="43">
        <v>8</v>
      </c>
      <c r="C1021" s="75">
        <v>464.28571428571428</v>
      </c>
      <c r="D1021" s="75">
        <v>414.82142857142856</v>
      </c>
      <c r="E1021" s="75">
        <v>405</v>
      </c>
      <c r="F1021" s="75">
        <v>383.92857142857144</v>
      </c>
      <c r="G1021" s="75">
        <v>387.85714285714283</v>
      </c>
      <c r="H1021" s="75">
        <v>387.85714285714283</v>
      </c>
      <c r="I1021" s="75">
        <v>387.85714285714283</v>
      </c>
    </row>
    <row r="1022" spans="1:9" x14ac:dyDescent="0.25">
      <c r="A1022" s="77">
        <f t="shared" si="30"/>
        <v>45132</v>
      </c>
      <c r="B1022" s="43">
        <v>8</v>
      </c>
      <c r="C1022" s="75">
        <v>487.85714285714283</v>
      </c>
      <c r="D1022" s="75">
        <v>424.53125</v>
      </c>
      <c r="E1022" s="75">
        <v>402.1875</v>
      </c>
      <c r="F1022" s="75">
        <v>384.84375</v>
      </c>
      <c r="G1022" s="75">
        <v>396.875</v>
      </c>
      <c r="H1022" s="75">
        <v>396.875</v>
      </c>
      <c r="I1022" s="75">
        <v>412.5</v>
      </c>
    </row>
    <row r="1023" spans="1:9" x14ac:dyDescent="0.25">
      <c r="A1023" s="77">
        <f t="shared" si="30"/>
        <v>45139</v>
      </c>
      <c r="B1023" s="43">
        <v>9</v>
      </c>
      <c r="C1023" s="75">
        <v>664.28571428571433</v>
      </c>
      <c r="D1023" s="75">
        <v>659.375</v>
      </c>
      <c r="E1023" s="75">
        <v>657.5</v>
      </c>
      <c r="F1023" s="75">
        <v>650.3125</v>
      </c>
      <c r="G1023" s="75">
        <v>660.625</v>
      </c>
      <c r="H1023" s="75">
        <v>660.625</v>
      </c>
      <c r="I1023" s="75">
        <v>705.625</v>
      </c>
    </row>
    <row r="1024" spans="1:9" x14ac:dyDescent="0.25">
      <c r="A1024" s="77">
        <f t="shared" si="30"/>
        <v>45146</v>
      </c>
      <c r="B1024" s="43">
        <v>9</v>
      </c>
      <c r="C1024" s="75">
        <v>659.375</v>
      </c>
      <c r="D1024" s="75">
        <v>684.0625</v>
      </c>
      <c r="E1024" s="75">
        <v>684.375</v>
      </c>
      <c r="F1024" s="75">
        <v>676.5625</v>
      </c>
      <c r="G1024" s="75">
        <v>675</v>
      </c>
      <c r="H1024" s="75">
        <v>675</v>
      </c>
      <c r="I1024" s="75">
        <v>710.9375</v>
      </c>
    </row>
    <row r="1025" spans="1:10" x14ac:dyDescent="0.25">
      <c r="A1025" s="77">
        <f t="shared" si="30"/>
        <v>45153</v>
      </c>
      <c r="B1025" s="43">
        <v>9</v>
      </c>
      <c r="C1025" s="75">
        <v>666.66666666666663</v>
      </c>
      <c r="D1025" s="75">
        <v>659.28571428571433</v>
      </c>
      <c r="E1025" s="75">
        <v>651.78571428571433</v>
      </c>
      <c r="F1025" s="75">
        <v>641.07142857142856</v>
      </c>
      <c r="G1025" s="75">
        <v>651.78571428571433</v>
      </c>
      <c r="H1025" s="75">
        <v>651.78571428571433</v>
      </c>
      <c r="I1025" s="75">
        <v>666.07142857142856</v>
      </c>
    </row>
    <row r="1026" spans="1:10" x14ac:dyDescent="0.25">
      <c r="A1026" s="77">
        <f t="shared" si="30"/>
        <v>45160</v>
      </c>
      <c r="B1026" s="43">
        <v>9</v>
      </c>
      <c r="C1026" s="75">
        <v>664.28571428571433</v>
      </c>
      <c r="D1026" s="75">
        <v>650</v>
      </c>
      <c r="E1026" s="75">
        <v>632.14285714285711</v>
      </c>
      <c r="F1026" s="75">
        <v>624.64285714285711</v>
      </c>
      <c r="G1026" s="75">
        <v>642.85714285714289</v>
      </c>
      <c r="H1026" s="75">
        <v>642.85714285714289</v>
      </c>
      <c r="I1026" s="75">
        <v>651.42857142857144</v>
      </c>
      <c r="J1026" s="75"/>
    </row>
    <row r="1027" spans="1:10" x14ac:dyDescent="0.25">
      <c r="A1027" s="77">
        <f t="shared" si="30"/>
        <v>45167</v>
      </c>
      <c r="B1027" s="43">
        <v>9</v>
      </c>
      <c r="C1027" s="75">
        <v>714.64285714285711</v>
      </c>
      <c r="D1027" s="75">
        <v>723.125</v>
      </c>
      <c r="E1027" s="75">
        <v>728.4375</v>
      </c>
      <c r="F1027" s="75">
        <v>724.21875</v>
      </c>
      <c r="G1027" s="75">
        <v>724.375</v>
      </c>
      <c r="H1027" s="75">
        <v>724.375</v>
      </c>
      <c r="I1027" s="75">
        <v>806.25</v>
      </c>
    </row>
    <row r="1028" spans="1:10" x14ac:dyDescent="0.25">
      <c r="A1028" s="77">
        <f t="shared" si="30"/>
        <v>45174</v>
      </c>
      <c r="B1028" s="43">
        <v>10</v>
      </c>
      <c r="C1028" s="75">
        <v>833.33333333333337</v>
      </c>
      <c r="D1028" s="75">
        <v>823.57142857142856</v>
      </c>
      <c r="E1028" s="75">
        <v>817.85714285714289</v>
      </c>
      <c r="F1028" s="75">
        <v>816.07142857142856</v>
      </c>
      <c r="G1028" s="75">
        <v>827.14285714285711</v>
      </c>
      <c r="H1028" s="75">
        <v>827.14285714285711</v>
      </c>
      <c r="I1028" s="75">
        <v>817.85714285714289</v>
      </c>
    </row>
    <row r="1029" spans="1:10" x14ac:dyDescent="0.25">
      <c r="A1029" s="77">
        <f t="shared" si="30"/>
        <v>45181</v>
      </c>
      <c r="B1029" s="43">
        <v>10</v>
      </c>
      <c r="C1029" s="75">
        <v>921.875</v>
      </c>
      <c r="D1029" s="75">
        <v>872.91666666666663</v>
      </c>
      <c r="E1029" s="75">
        <v>864.58333333333337</v>
      </c>
      <c r="F1029" s="75">
        <v>820.83333333333337</v>
      </c>
      <c r="G1029" s="75">
        <v>852.08333333333337</v>
      </c>
      <c r="H1029" s="75">
        <v>852.08333333333337</v>
      </c>
      <c r="I1029" s="75">
        <v>881.25</v>
      </c>
    </row>
    <row r="1030" spans="1:10" x14ac:dyDescent="0.25">
      <c r="A1030" s="77">
        <f t="shared" si="30"/>
        <v>45188</v>
      </c>
      <c r="B1030" s="43">
        <v>10</v>
      </c>
      <c r="C1030" s="75">
        <v>907.14285714285711</v>
      </c>
      <c r="D1030" s="75">
        <v>916.66666666666663</v>
      </c>
      <c r="E1030" s="75">
        <v>904.44444444444446</v>
      </c>
      <c r="F1030" s="75">
        <v>938.88888888888891</v>
      </c>
      <c r="G1030" s="75">
        <v>936.11111111111109</v>
      </c>
      <c r="H1030" s="75">
        <v>936.11111111111109</v>
      </c>
      <c r="I1030" s="75">
        <v>972.22222222222217</v>
      </c>
    </row>
    <row r="1031" spans="1:10" x14ac:dyDescent="0.25">
      <c r="A1031" s="77">
        <f t="shared" si="30"/>
        <v>45195</v>
      </c>
      <c r="B1031" s="43">
        <v>10</v>
      </c>
      <c r="C1031" s="75">
        <v>934.28571428571433</v>
      </c>
      <c r="D1031" s="75">
        <v>984.25555555555547</v>
      </c>
      <c r="E1031" s="75">
        <v>974.53666666666663</v>
      </c>
      <c r="F1031" s="75">
        <v>1137.9555555555555</v>
      </c>
      <c r="G1031" s="75">
        <v>1056.4777777777776</v>
      </c>
      <c r="H1031" s="75">
        <v>1056.4777777777776</v>
      </c>
      <c r="I1031" s="75">
        <v>1318.5111111111112</v>
      </c>
    </row>
    <row r="1032" spans="1:10" x14ac:dyDescent="0.25">
      <c r="A1032" s="77">
        <f t="shared" si="30"/>
        <v>45202</v>
      </c>
      <c r="B1032" s="43">
        <v>11</v>
      </c>
      <c r="C1032" s="75">
        <v>670.83333333333337</v>
      </c>
      <c r="D1032" s="75">
        <v>645.625</v>
      </c>
      <c r="E1032" s="75">
        <v>636.25</v>
      </c>
      <c r="F1032" s="75">
        <v>559.375</v>
      </c>
      <c r="G1032" s="75">
        <v>640.625</v>
      </c>
      <c r="H1032" s="75">
        <v>640.625</v>
      </c>
      <c r="I1032" s="75">
        <v>528.125</v>
      </c>
    </row>
    <row r="1033" spans="1:10" x14ac:dyDescent="0.25">
      <c r="A1033" s="77">
        <f t="shared" si="30"/>
        <v>45209</v>
      </c>
      <c r="B1033" s="43">
        <v>11</v>
      </c>
      <c r="C1033" s="75">
        <v>597.85714285714289</v>
      </c>
      <c r="D1033" s="75">
        <v>570.27777777777783</v>
      </c>
      <c r="E1033" s="75">
        <v>558.33333333333337</v>
      </c>
      <c r="F1033" s="75">
        <v>508.33333333333331</v>
      </c>
      <c r="G1033" s="75">
        <v>554.16666666666663</v>
      </c>
      <c r="H1033" s="75">
        <v>554.16666666666663</v>
      </c>
      <c r="I1033" s="75">
        <v>470.55555555555554</v>
      </c>
    </row>
    <row r="1034" spans="1:10" x14ac:dyDescent="0.25">
      <c r="A1034" s="77">
        <f t="shared" si="30"/>
        <v>45216</v>
      </c>
      <c r="B1034" s="43">
        <v>11</v>
      </c>
      <c r="C1034" s="75">
        <v>566.66666666666663</v>
      </c>
      <c r="D1034" s="75">
        <v>546.78571428571433</v>
      </c>
      <c r="E1034" s="75">
        <v>535.35714285714289</v>
      </c>
      <c r="F1034" s="75">
        <v>476.78571428571428</v>
      </c>
      <c r="G1034" s="75">
        <v>530.35714285714289</v>
      </c>
      <c r="H1034" s="75">
        <v>530.35714285714289</v>
      </c>
      <c r="I1034" s="75">
        <v>433.92857142857144</v>
      </c>
    </row>
    <row r="1035" spans="1:10" x14ac:dyDescent="0.25">
      <c r="A1035" s="77">
        <f t="shared" si="30"/>
        <v>45223</v>
      </c>
      <c r="B1035" s="43">
        <v>11</v>
      </c>
      <c r="C1035" s="75">
        <v>515</v>
      </c>
      <c r="D1035" s="75">
        <v>508.21428571428572</v>
      </c>
      <c r="E1035" s="75">
        <v>519.64285714285711</v>
      </c>
      <c r="F1035" s="75">
        <v>454.28571428571428</v>
      </c>
      <c r="G1035" s="75">
        <v>493.21428571428572</v>
      </c>
      <c r="H1035" s="75">
        <v>493.21428571428572</v>
      </c>
      <c r="I1035" s="75">
        <v>427.85714285714283</v>
      </c>
    </row>
    <row r="1036" spans="1:10" x14ac:dyDescent="0.25">
      <c r="A1036" s="77">
        <f t="shared" si="30"/>
        <v>45230</v>
      </c>
      <c r="B1036" s="43">
        <v>12</v>
      </c>
      <c r="C1036" s="46" t="s">
        <v>22</v>
      </c>
      <c r="D1036" s="46" t="s">
        <v>22</v>
      </c>
      <c r="E1036" s="75">
        <v>459.375</v>
      </c>
      <c r="F1036" s="75">
        <v>399.375</v>
      </c>
      <c r="G1036" s="75">
        <v>453.125</v>
      </c>
      <c r="H1036" s="75">
        <v>453.125</v>
      </c>
      <c r="I1036" s="75">
        <v>359.375</v>
      </c>
    </row>
    <row r="1037" spans="1:10" x14ac:dyDescent="0.25">
      <c r="A1037" s="77">
        <f t="shared" si="30"/>
        <v>45237</v>
      </c>
      <c r="B1037" s="43">
        <v>12</v>
      </c>
      <c r="C1037" s="46" t="s">
        <v>22</v>
      </c>
      <c r="D1037" s="46" t="s">
        <v>22</v>
      </c>
      <c r="E1037" s="75">
        <v>443.75</v>
      </c>
      <c r="F1037" s="75">
        <v>385.41666666666669</v>
      </c>
      <c r="G1037" s="75">
        <v>442.91666666666669</v>
      </c>
      <c r="H1037" s="75">
        <v>442.91666666666669</v>
      </c>
      <c r="I1037" s="75">
        <v>343.33333333333331</v>
      </c>
    </row>
    <row r="1038" spans="1:10" x14ac:dyDescent="0.25">
      <c r="A1038" s="77">
        <f t="shared" si="30"/>
        <v>45244</v>
      </c>
      <c r="B1038" s="43">
        <v>12</v>
      </c>
      <c r="C1038" s="46" t="s">
        <v>22</v>
      </c>
      <c r="D1038" s="46" t="s">
        <v>22</v>
      </c>
      <c r="E1038" s="75">
        <v>471.11111111111109</v>
      </c>
      <c r="F1038" s="75">
        <v>400.27777777777777</v>
      </c>
      <c r="G1038" s="75">
        <v>451.66666666666669</v>
      </c>
      <c r="H1038" s="75">
        <v>451.66666666666669</v>
      </c>
      <c r="I1038" s="75">
        <v>361.11111111111109</v>
      </c>
    </row>
    <row r="1039" spans="1:10" x14ac:dyDescent="0.25">
      <c r="A1039" s="77">
        <f t="shared" si="30"/>
        <v>45251</v>
      </c>
      <c r="B1039" s="43">
        <v>12</v>
      </c>
      <c r="C1039" s="46" t="s">
        <v>22</v>
      </c>
      <c r="D1039" s="46" t="s">
        <v>22</v>
      </c>
      <c r="E1039" s="75">
        <v>446.25</v>
      </c>
      <c r="F1039" s="75">
        <v>382.8125</v>
      </c>
      <c r="G1039" s="75">
        <v>453.125</v>
      </c>
      <c r="H1039" s="75">
        <v>453.125</v>
      </c>
      <c r="I1039" s="75">
        <v>345.625</v>
      </c>
    </row>
    <row r="1040" spans="1:10" x14ac:dyDescent="0.25">
      <c r="A1040" s="77">
        <f t="shared" si="30"/>
        <v>45258</v>
      </c>
      <c r="B1040" s="43">
        <v>12</v>
      </c>
      <c r="C1040" s="46" t="s">
        <v>22</v>
      </c>
      <c r="D1040" s="46" t="s">
        <v>22</v>
      </c>
      <c r="E1040" s="75">
        <v>420.9375</v>
      </c>
      <c r="F1040" s="75">
        <v>365.9375</v>
      </c>
      <c r="G1040" s="75">
        <v>418.75</v>
      </c>
      <c r="H1040" s="75">
        <v>418.75</v>
      </c>
      <c r="I1040" s="75">
        <v>331.25</v>
      </c>
    </row>
    <row r="1041" spans="1:9" x14ac:dyDescent="0.25">
      <c r="A1041" s="77">
        <f t="shared" si="30"/>
        <v>45265</v>
      </c>
      <c r="B1041" s="43">
        <v>1</v>
      </c>
      <c r="C1041" s="46" t="s">
        <v>22</v>
      </c>
      <c r="D1041" s="46" t="s">
        <v>22</v>
      </c>
      <c r="E1041" s="75">
        <v>397.5</v>
      </c>
      <c r="F1041" s="75">
        <v>345.625</v>
      </c>
      <c r="G1041" s="75">
        <v>379.375</v>
      </c>
      <c r="H1041" s="75">
        <v>379.375</v>
      </c>
      <c r="I1041" s="75">
        <v>301.25</v>
      </c>
    </row>
    <row r="1042" spans="1:9" x14ac:dyDescent="0.25">
      <c r="A1042" s="77">
        <f t="shared" si="30"/>
        <v>45272</v>
      </c>
      <c r="B1042" s="43">
        <v>1</v>
      </c>
      <c r="C1042" s="46" t="s">
        <v>22</v>
      </c>
      <c r="D1042" s="46" t="s">
        <v>22</v>
      </c>
      <c r="E1042" s="75">
        <v>395.9375</v>
      </c>
      <c r="F1042" s="75">
        <v>324.0625</v>
      </c>
      <c r="G1042" s="75">
        <v>350.625</v>
      </c>
      <c r="H1042" s="75">
        <v>350.625</v>
      </c>
      <c r="I1042" s="75">
        <v>280.625</v>
      </c>
    </row>
    <row r="1043" spans="1:9" x14ac:dyDescent="0.25">
      <c r="A1043" s="77">
        <f t="shared" si="30"/>
        <v>45279</v>
      </c>
      <c r="B1043" s="43">
        <v>1</v>
      </c>
      <c r="C1043" s="46" t="s">
        <v>22</v>
      </c>
      <c r="D1043" s="46" t="s">
        <v>22</v>
      </c>
      <c r="E1043" s="75">
        <v>403.4375</v>
      </c>
      <c r="F1043" s="75">
        <v>318.75</v>
      </c>
      <c r="G1043" s="75">
        <v>334.375</v>
      </c>
      <c r="H1043" s="75">
        <v>334.375</v>
      </c>
      <c r="I1043" s="75">
        <v>275</v>
      </c>
    </row>
    <row r="1044" spans="1:9" x14ac:dyDescent="0.25">
      <c r="A1044" s="77">
        <f t="shared" si="30"/>
        <v>45286</v>
      </c>
      <c r="B1044" s="43">
        <v>1</v>
      </c>
      <c r="C1044" s="46" t="s">
        <v>22</v>
      </c>
      <c r="D1044" s="46" t="s">
        <v>22</v>
      </c>
      <c r="E1044" s="75">
        <v>415</v>
      </c>
      <c r="F1044" s="75">
        <v>317.5</v>
      </c>
      <c r="G1044" s="75">
        <v>340</v>
      </c>
      <c r="H1044" s="75">
        <v>340</v>
      </c>
      <c r="I1044" s="75">
        <v>280</v>
      </c>
    </row>
    <row r="1045" spans="1:9" x14ac:dyDescent="0.25">
      <c r="A1045" s="77">
        <f t="shared" si="30"/>
        <v>45293</v>
      </c>
      <c r="B1045" s="43">
        <v>2</v>
      </c>
      <c r="C1045" s="46" t="s">
        <v>22</v>
      </c>
      <c r="D1045" s="46" t="s">
        <v>22</v>
      </c>
      <c r="E1045" s="75">
        <v>401.875</v>
      </c>
      <c r="F1045" s="75">
        <v>308.125</v>
      </c>
      <c r="G1045" s="75">
        <v>321.5625</v>
      </c>
      <c r="H1045" s="75">
        <v>321.5625</v>
      </c>
      <c r="I1045" s="75">
        <v>275</v>
      </c>
    </row>
    <row r="1046" spans="1:9" x14ac:dyDescent="0.25">
      <c r="A1046" s="77">
        <f t="shared" si="30"/>
        <v>45300</v>
      </c>
      <c r="B1046" s="43">
        <v>2</v>
      </c>
      <c r="C1046" s="46" t="s">
        <v>22</v>
      </c>
      <c r="D1046" s="46" t="s">
        <v>22</v>
      </c>
      <c r="E1046" s="75">
        <v>423.4375</v>
      </c>
      <c r="F1046" s="75">
        <v>316.875</v>
      </c>
      <c r="G1046" s="75">
        <v>330.3125</v>
      </c>
      <c r="H1046" s="75">
        <v>330.3125</v>
      </c>
      <c r="I1046" s="75">
        <v>273.125</v>
      </c>
    </row>
    <row r="1047" spans="1:9" x14ac:dyDescent="0.25">
      <c r="A1047" s="77">
        <f t="shared" si="30"/>
        <v>45307</v>
      </c>
      <c r="B1047" s="43">
        <v>2</v>
      </c>
      <c r="C1047" s="46" t="s">
        <v>22</v>
      </c>
      <c r="D1047" s="46" t="s">
        <v>22</v>
      </c>
      <c r="E1047" s="75">
        <v>420</v>
      </c>
      <c r="F1047" s="75">
        <v>315</v>
      </c>
      <c r="G1047" s="75">
        <v>329.28571428571428</v>
      </c>
      <c r="H1047" s="75">
        <v>329.28571428571428</v>
      </c>
      <c r="I1047" s="75">
        <v>271.42857142857144</v>
      </c>
    </row>
    <row r="1048" spans="1:9" x14ac:dyDescent="0.25">
      <c r="A1048" s="77">
        <f t="shared" si="30"/>
        <v>45314</v>
      </c>
      <c r="B1048" s="43">
        <v>2</v>
      </c>
      <c r="C1048" s="46" t="s">
        <v>22</v>
      </c>
      <c r="D1048" s="46" t="s">
        <v>22</v>
      </c>
      <c r="E1048" s="75">
        <v>411.42857142857144</v>
      </c>
      <c r="F1048" s="75">
        <v>312.5</v>
      </c>
      <c r="G1048" s="75">
        <v>323.92857142857144</v>
      </c>
      <c r="H1048" s="75">
        <v>323.92857142857144</v>
      </c>
      <c r="I1048" s="75">
        <v>266.42857142857144</v>
      </c>
    </row>
    <row r="1049" spans="1:9" x14ac:dyDescent="0.25">
      <c r="A1049" s="77">
        <f t="shared" si="30"/>
        <v>45321</v>
      </c>
      <c r="B1049" s="43">
        <v>2</v>
      </c>
      <c r="C1049" s="46" t="s">
        <v>22</v>
      </c>
      <c r="D1049" s="46" t="s">
        <v>22</v>
      </c>
      <c r="E1049" s="75">
        <v>421.25</v>
      </c>
      <c r="F1049" s="75">
        <v>322.8125</v>
      </c>
      <c r="G1049" s="75">
        <v>334.6875</v>
      </c>
      <c r="H1049" s="75">
        <v>334.6875</v>
      </c>
      <c r="I1049" s="75">
        <v>275.3125</v>
      </c>
    </row>
    <row r="1050" spans="1:9" x14ac:dyDescent="0.25">
      <c r="A1050" s="77">
        <f t="shared" si="30"/>
        <v>45328</v>
      </c>
      <c r="B1050" s="43">
        <v>3</v>
      </c>
      <c r="C1050" s="46" t="s">
        <v>22</v>
      </c>
      <c r="D1050" s="75">
        <v>399.16666666666669</v>
      </c>
      <c r="E1050" s="75">
        <v>389.64285714285717</v>
      </c>
      <c r="F1050" s="75">
        <v>316.07142857142856</v>
      </c>
      <c r="G1050" s="75">
        <v>337.14285714285717</v>
      </c>
      <c r="H1050" s="75">
        <v>337.14285714285717</v>
      </c>
      <c r="I1050" s="75">
        <v>273.57142857142856</v>
      </c>
    </row>
    <row r="1051" spans="1:9" x14ac:dyDescent="0.25">
      <c r="A1051" s="77">
        <f t="shared" si="30"/>
        <v>45335</v>
      </c>
      <c r="B1051" s="43">
        <v>3</v>
      </c>
      <c r="C1051" s="46" t="s">
        <v>22</v>
      </c>
      <c r="D1051" s="75">
        <v>401.42857142857144</v>
      </c>
      <c r="E1051" s="75">
        <v>389.375</v>
      </c>
      <c r="F1051" s="75">
        <v>312.8125</v>
      </c>
      <c r="G1051" s="75">
        <v>348.75</v>
      </c>
      <c r="H1051" s="75">
        <v>348.75</v>
      </c>
      <c r="I1051" s="75">
        <v>278.125</v>
      </c>
    </row>
    <row r="1052" spans="1:9" x14ac:dyDescent="0.25">
      <c r="A1052" s="77">
        <f t="shared" si="30"/>
        <v>45342</v>
      </c>
      <c r="B1052" s="43">
        <v>3</v>
      </c>
      <c r="C1052" s="46" t="s">
        <v>22</v>
      </c>
      <c r="D1052" s="75">
        <v>397.14285714285717</v>
      </c>
      <c r="E1052" s="75">
        <v>382.5</v>
      </c>
      <c r="F1052" s="75">
        <v>305.15625</v>
      </c>
      <c r="G1052" s="75">
        <v>344.375</v>
      </c>
      <c r="H1052" s="75">
        <v>344.375</v>
      </c>
      <c r="I1052" s="75">
        <v>273.125</v>
      </c>
    </row>
    <row r="1053" spans="1:9" x14ac:dyDescent="0.25">
      <c r="A1053" s="77">
        <f t="shared" si="30"/>
        <v>45349</v>
      </c>
      <c r="B1053" s="43">
        <v>3</v>
      </c>
      <c r="C1053" s="46" t="s">
        <v>22</v>
      </c>
      <c r="D1053" s="75">
        <v>373.92857142857144</v>
      </c>
      <c r="E1053" s="75">
        <v>357.5</v>
      </c>
      <c r="F1053" s="75">
        <v>272.5</v>
      </c>
      <c r="G1053" s="75">
        <v>326.5625</v>
      </c>
      <c r="H1053" s="75">
        <v>326.5625</v>
      </c>
      <c r="I1053" s="75">
        <v>253.125</v>
      </c>
    </row>
    <row r="1054" spans="1:9" x14ac:dyDescent="0.25">
      <c r="A1054" s="77">
        <f t="shared" si="30"/>
        <v>45356</v>
      </c>
      <c r="B1054" s="43">
        <v>4</v>
      </c>
      <c r="C1054" s="75">
        <v>378.75</v>
      </c>
      <c r="D1054" s="75">
        <v>350</v>
      </c>
      <c r="E1054" s="75">
        <v>339.28571428571428</v>
      </c>
      <c r="F1054" s="75">
        <v>257.14285714285717</v>
      </c>
      <c r="G1054" s="75">
        <v>286.78571428571428</v>
      </c>
      <c r="H1054" s="75">
        <v>286.78571428571428</v>
      </c>
      <c r="I1054" s="75">
        <v>240.71428571428572</v>
      </c>
    </row>
    <row r="1055" spans="1:9" x14ac:dyDescent="0.25">
      <c r="A1055" s="77">
        <f t="shared" si="30"/>
        <v>45363</v>
      </c>
      <c r="B1055" s="43">
        <v>4</v>
      </c>
      <c r="C1055" s="75">
        <v>383.125</v>
      </c>
      <c r="D1055" s="75">
        <v>358.125</v>
      </c>
      <c r="E1055" s="75">
        <v>344.6875</v>
      </c>
      <c r="F1055" s="75">
        <v>253.125</v>
      </c>
      <c r="G1055" s="75">
        <v>290.3125</v>
      </c>
      <c r="H1055" s="75">
        <v>290.3125</v>
      </c>
      <c r="I1055" s="75">
        <v>240.625</v>
      </c>
    </row>
    <row r="1056" spans="1:9" x14ac:dyDescent="0.25">
      <c r="A1056" s="77">
        <f t="shared" si="30"/>
        <v>45370</v>
      </c>
      <c r="B1056" s="43">
        <v>4</v>
      </c>
      <c r="C1056" s="75">
        <v>385.625</v>
      </c>
      <c r="D1056" s="75">
        <v>358.75</v>
      </c>
      <c r="E1056" s="75">
        <v>350.9375</v>
      </c>
      <c r="F1056" s="75">
        <v>257.8125</v>
      </c>
      <c r="G1056" s="75">
        <v>297.1875</v>
      </c>
      <c r="H1056" s="75">
        <v>297.1875</v>
      </c>
      <c r="I1056" s="75">
        <v>238.75</v>
      </c>
    </row>
    <row r="1057" spans="1:9" x14ac:dyDescent="0.25">
      <c r="A1057" s="77">
        <f t="shared" si="30"/>
        <v>45377</v>
      </c>
      <c r="B1057" s="43">
        <v>4</v>
      </c>
      <c r="C1057" s="75">
        <v>384.28571428571428</v>
      </c>
      <c r="D1057" s="75">
        <v>352.85714285714283</v>
      </c>
      <c r="E1057" s="75">
        <v>340.71428571428572</v>
      </c>
      <c r="F1057" s="75">
        <v>251.42857142857142</v>
      </c>
      <c r="G1057" s="75">
        <v>292.5</v>
      </c>
      <c r="H1057" s="75">
        <v>292.5</v>
      </c>
      <c r="I1057" s="75">
        <v>233.57142857142858</v>
      </c>
    </row>
    <row r="1058" spans="1:9" x14ac:dyDescent="0.25">
      <c r="A1058" s="77">
        <f t="shared" si="30"/>
        <v>45384</v>
      </c>
      <c r="B1058" s="43">
        <v>5</v>
      </c>
      <c r="C1058" s="75">
        <v>363.125</v>
      </c>
      <c r="D1058" s="75">
        <v>337.8125</v>
      </c>
      <c r="E1058" s="75">
        <v>330.9375</v>
      </c>
      <c r="F1058" s="75">
        <v>235.625</v>
      </c>
      <c r="G1058" s="75">
        <v>281.5625</v>
      </c>
      <c r="H1058" s="75">
        <v>281.5625</v>
      </c>
      <c r="I1058" s="75">
        <v>224.375</v>
      </c>
    </row>
    <row r="1059" spans="1:9" x14ac:dyDescent="0.25">
      <c r="A1059" s="77">
        <f t="shared" si="30"/>
        <v>45391</v>
      </c>
      <c r="B1059" s="43">
        <v>5</v>
      </c>
      <c r="C1059" s="75">
        <v>354.28571428571428</v>
      </c>
      <c r="D1059" s="75">
        <v>323.57142857142856</v>
      </c>
      <c r="E1059" s="75">
        <v>312.85714285714283</v>
      </c>
      <c r="F1059" s="75">
        <v>224.64285714285714</v>
      </c>
      <c r="G1059" s="75">
        <v>267.14285714285717</v>
      </c>
      <c r="H1059" s="75">
        <v>267.14285714285717</v>
      </c>
      <c r="I1059" s="75">
        <v>219.28571428571428</v>
      </c>
    </row>
    <row r="1060" spans="1:9" x14ac:dyDescent="0.25">
      <c r="A1060" s="77">
        <f t="shared" si="30"/>
        <v>45398</v>
      </c>
      <c r="B1060" s="43">
        <v>5</v>
      </c>
      <c r="C1060" s="75">
        <v>323.75</v>
      </c>
      <c r="D1060" s="75">
        <v>298.4375</v>
      </c>
      <c r="E1060" s="75">
        <v>297.5</v>
      </c>
      <c r="F1060" s="75">
        <v>216.71875</v>
      </c>
      <c r="G1060" s="75">
        <v>248.4375</v>
      </c>
      <c r="H1060" s="75">
        <v>248.4375</v>
      </c>
      <c r="I1060" s="75">
        <v>211.875</v>
      </c>
    </row>
    <row r="1061" spans="1:9" x14ac:dyDescent="0.25">
      <c r="A1061" s="77">
        <f t="shared" si="30"/>
        <v>45405</v>
      </c>
      <c r="B1061" s="43">
        <v>5</v>
      </c>
      <c r="C1061" s="75">
        <v>314.375</v>
      </c>
      <c r="D1061" s="75">
        <v>276.11111111111109</v>
      </c>
      <c r="E1061" s="75">
        <v>273.61111111111109</v>
      </c>
      <c r="F1061" s="75">
        <v>208.75</v>
      </c>
      <c r="G1061" s="75">
        <v>235.27777777777777</v>
      </c>
      <c r="H1061" s="75">
        <v>235.27777777777777</v>
      </c>
      <c r="I1061" s="75">
        <v>198.33333333333334</v>
      </c>
    </row>
    <row r="1062" spans="1:9" x14ac:dyDescent="0.25">
      <c r="A1062" s="77">
        <f t="shared" si="30"/>
        <v>45412</v>
      </c>
      <c r="B1062" s="43">
        <v>5</v>
      </c>
      <c r="C1062" s="75">
        <v>331.07142857142856</v>
      </c>
      <c r="D1062" s="75">
        <v>299.6875</v>
      </c>
      <c r="E1062" s="75">
        <v>293.75</v>
      </c>
      <c r="F1062" s="75">
        <v>213.75</v>
      </c>
      <c r="G1062" s="75">
        <v>246.875</v>
      </c>
      <c r="H1062" s="75">
        <v>246.875</v>
      </c>
      <c r="I1062" s="75">
        <v>195.9375</v>
      </c>
    </row>
    <row r="1063" spans="1:9" x14ac:dyDescent="0.25">
      <c r="A1063" s="77">
        <f t="shared" si="30"/>
        <v>45419</v>
      </c>
      <c r="B1063" s="43">
        <v>6</v>
      </c>
      <c r="C1063" s="75">
        <v>342</v>
      </c>
      <c r="D1063" s="75">
        <v>318.75</v>
      </c>
      <c r="E1063" s="75">
        <v>307.91666666666669</v>
      </c>
      <c r="F1063" s="75">
        <v>243.75</v>
      </c>
      <c r="G1063" s="75">
        <v>255.41666666666666</v>
      </c>
      <c r="H1063" s="75">
        <v>255.41666666666666</v>
      </c>
      <c r="I1063" s="75">
        <v>200.41666666666666</v>
      </c>
    </row>
    <row r="1064" spans="1:9" x14ac:dyDescent="0.25">
      <c r="A1064" s="77">
        <f t="shared" si="30"/>
        <v>45426</v>
      </c>
      <c r="B1064" s="43">
        <v>6</v>
      </c>
      <c r="C1064" s="75">
        <v>353.4375</v>
      </c>
      <c r="D1064" s="75">
        <v>334.6875</v>
      </c>
      <c r="E1064" s="75">
        <v>323.75</v>
      </c>
      <c r="F1064" s="75">
        <v>239.21875</v>
      </c>
      <c r="G1064" s="75">
        <v>255.625</v>
      </c>
      <c r="H1064" s="75">
        <v>255.625</v>
      </c>
      <c r="I1064" s="75">
        <v>209.375</v>
      </c>
    </row>
    <row r="1065" spans="1:9" x14ac:dyDescent="0.25">
      <c r="A1065" s="77">
        <f t="shared" si="30"/>
        <v>45433</v>
      </c>
      <c r="B1065" s="43">
        <v>6</v>
      </c>
      <c r="C1065" s="75">
        <v>359.64285714285717</v>
      </c>
      <c r="D1065" s="75">
        <v>330.9375</v>
      </c>
      <c r="E1065" s="75">
        <v>319.6875</v>
      </c>
      <c r="F1065" s="75">
        <v>229.0625</v>
      </c>
      <c r="G1065" s="75">
        <v>253.4375</v>
      </c>
      <c r="H1065" s="75">
        <v>253.4375</v>
      </c>
      <c r="I1065" s="75">
        <v>206.25</v>
      </c>
    </row>
    <row r="1066" spans="1:9" x14ac:dyDescent="0.25">
      <c r="A1066" s="77">
        <f t="shared" si="30"/>
        <v>45440</v>
      </c>
      <c r="B1066" s="43">
        <v>6</v>
      </c>
      <c r="C1066" s="75">
        <v>356.25</v>
      </c>
      <c r="D1066" s="75">
        <v>333.75</v>
      </c>
      <c r="E1066" s="75">
        <v>312.1875</v>
      </c>
      <c r="F1066" s="75">
        <v>220.625</v>
      </c>
      <c r="G1066" s="75">
        <v>245</v>
      </c>
      <c r="H1066" s="75">
        <v>245</v>
      </c>
      <c r="I1066" s="75">
        <v>203.125</v>
      </c>
    </row>
    <row r="1067" spans="1:9" x14ac:dyDescent="0.25">
      <c r="A1067" s="77">
        <f t="shared" si="30"/>
        <v>45447</v>
      </c>
      <c r="B1067" s="43">
        <v>7</v>
      </c>
      <c r="C1067" s="75">
        <v>358.92857142857144</v>
      </c>
      <c r="D1067" s="75">
        <v>329.6875</v>
      </c>
      <c r="E1067" s="75">
        <v>314.375</v>
      </c>
      <c r="F1067" s="75">
        <v>217.5</v>
      </c>
      <c r="G1067" s="75">
        <v>246.25</v>
      </c>
      <c r="H1067" s="75">
        <v>246.25</v>
      </c>
      <c r="I1067" s="75">
        <v>203.75</v>
      </c>
    </row>
    <row r="1068" spans="1:9" x14ac:dyDescent="0.25">
      <c r="A1068" s="77">
        <f t="shared" si="30"/>
        <v>45454</v>
      </c>
      <c r="B1068" s="43">
        <v>7</v>
      </c>
      <c r="C1068" s="75">
        <v>366.875</v>
      </c>
      <c r="D1068" s="75">
        <v>338.125</v>
      </c>
      <c r="E1068" s="75">
        <v>318.4375</v>
      </c>
      <c r="F1068" s="75">
        <v>222.03125</v>
      </c>
      <c r="G1068" s="75">
        <v>254.375</v>
      </c>
      <c r="H1068" s="75">
        <v>254.375</v>
      </c>
      <c r="I1068" s="75">
        <v>204.375</v>
      </c>
    </row>
    <row r="1069" spans="1:9" x14ac:dyDescent="0.25">
      <c r="A1069" s="77">
        <f t="shared" si="30"/>
        <v>45461</v>
      </c>
      <c r="B1069" s="43">
        <v>7</v>
      </c>
      <c r="C1069" s="75">
        <v>375</v>
      </c>
      <c r="D1069" s="75">
        <v>333.5</v>
      </c>
      <c r="E1069" s="75">
        <v>315.5</v>
      </c>
      <c r="F1069" s="75">
        <v>221.25</v>
      </c>
      <c r="G1069" s="75">
        <v>252</v>
      </c>
      <c r="H1069" s="75">
        <v>252</v>
      </c>
      <c r="I1069" s="75">
        <v>203</v>
      </c>
    </row>
    <row r="1070" spans="1:9" x14ac:dyDescent="0.25">
      <c r="A1070" s="77">
        <f t="shared" si="30"/>
        <v>45468</v>
      </c>
      <c r="B1070" s="43">
        <v>7</v>
      </c>
      <c r="C1070" s="75">
        <v>387.1875</v>
      </c>
      <c r="D1070" s="75">
        <v>344.16666666666669</v>
      </c>
      <c r="E1070" s="75">
        <v>313.05555555555554</v>
      </c>
      <c r="F1070" s="75">
        <v>216.11111111111111</v>
      </c>
      <c r="G1070" s="75">
        <v>248.88888888888889</v>
      </c>
      <c r="H1070" s="75">
        <v>248.88888888888889</v>
      </c>
      <c r="I1070" s="75">
        <v>202.77777777777777</v>
      </c>
    </row>
    <row r="1071" spans="1:9" x14ac:dyDescent="0.25">
      <c r="A1071" s="77">
        <f t="shared" si="30"/>
        <v>45475</v>
      </c>
      <c r="B1071" s="46">
        <f>MONTH(A1071)+1</f>
        <v>8</v>
      </c>
      <c r="C1071" s="75">
        <v>421.875</v>
      </c>
      <c r="D1071" s="75">
        <v>380.625</v>
      </c>
      <c r="E1071" s="75">
        <v>356.25</v>
      </c>
      <c r="F1071" s="75">
        <v>318.75</v>
      </c>
      <c r="G1071" s="75">
        <v>318.75</v>
      </c>
      <c r="H1071" s="75">
        <v>318.75</v>
      </c>
      <c r="I1071" s="75">
        <v>294.375</v>
      </c>
    </row>
    <row r="1072" spans="1:9" x14ac:dyDescent="0.25">
      <c r="A1072" s="77">
        <f t="shared" si="30"/>
        <v>45482</v>
      </c>
      <c r="B1072" s="46">
        <f>MONTH(A1072)+1</f>
        <v>8</v>
      </c>
      <c r="C1072" s="75">
        <v>414.64285714285717</v>
      </c>
      <c r="D1072" s="75">
        <v>382.5</v>
      </c>
      <c r="E1072" s="75">
        <v>361.25</v>
      </c>
      <c r="F1072" s="75">
        <v>312.5</v>
      </c>
      <c r="G1072" s="75">
        <v>321.875</v>
      </c>
      <c r="H1072" s="75">
        <v>321.875</v>
      </c>
      <c r="I1072" s="75">
        <v>297.8125</v>
      </c>
    </row>
    <row r="1073" spans="1:9" x14ac:dyDescent="0.25">
      <c r="A1073" s="77">
        <f t="shared" si="30"/>
        <v>45489</v>
      </c>
      <c r="B1073" s="46">
        <f>MONTH(A1073)+1</f>
        <v>8</v>
      </c>
      <c r="C1073" s="75">
        <v>443.75</v>
      </c>
      <c r="D1073" s="75">
        <v>396.96428571428572</v>
      </c>
      <c r="E1073" s="75">
        <v>377.85714285714283</v>
      </c>
      <c r="F1073" s="75">
        <v>307.14285714285717</v>
      </c>
      <c r="G1073" s="75">
        <v>333.92857142857144</v>
      </c>
      <c r="H1073" s="75">
        <v>333.92857142857144</v>
      </c>
      <c r="I1073" s="75">
        <v>304.28571428571428</v>
      </c>
    </row>
    <row r="1074" spans="1:9" x14ac:dyDescent="0.25">
      <c r="A1074" s="77">
        <f t="shared" si="30"/>
        <v>45496</v>
      </c>
      <c r="B1074" s="46">
        <f>MONTH(A1074)+1</f>
        <v>8</v>
      </c>
      <c r="C1074" s="75">
        <v>468.75</v>
      </c>
      <c r="D1074" s="75">
        <v>422.5</v>
      </c>
      <c r="E1074" s="75">
        <v>406.78571428571428</v>
      </c>
      <c r="F1074" s="75">
        <v>316.42857142857144</v>
      </c>
      <c r="G1074" s="75">
        <v>369.64285714285717</v>
      </c>
      <c r="H1074" s="75">
        <v>369.64285714285717</v>
      </c>
      <c r="I1074" s="75">
        <v>317.85714285714283</v>
      </c>
    </row>
    <row r="1075" spans="1:9" x14ac:dyDescent="0.25">
      <c r="A1075" s="77">
        <f t="shared" si="30"/>
        <v>45503</v>
      </c>
      <c r="B1075" s="46">
        <f>MONTH(A1075)+1</f>
        <v>8</v>
      </c>
      <c r="C1075" s="46">
        <v>541.66666666666663</v>
      </c>
      <c r="D1075" s="46">
        <v>472.85714285714283</v>
      </c>
      <c r="E1075" s="46">
        <v>450.35714285714283</v>
      </c>
      <c r="F1075" s="46">
        <v>348.21428571428572</v>
      </c>
      <c r="G1075" s="46">
        <v>455.35714285714283</v>
      </c>
      <c r="H1075" s="46">
        <v>455.35714285714283</v>
      </c>
      <c r="I1075" s="46">
        <v>330.71428571428572</v>
      </c>
    </row>
    <row r="1076" spans="1:9" x14ac:dyDescent="0.25">
      <c r="A1076" s="77">
        <f t="shared" si="30"/>
        <v>45510</v>
      </c>
      <c r="B1076" s="46">
        <f t="shared" ref="B1076:B1079" si="64">MONTH(A1076)+1</f>
        <v>9</v>
      </c>
      <c r="C1076" s="46">
        <v>637.28750000000002</v>
      </c>
      <c r="D1076" s="46">
        <v>595.83333333333337</v>
      </c>
      <c r="E1076" s="46">
        <v>594.16666666666663</v>
      </c>
      <c r="F1076" s="46">
        <v>568.33333333333337</v>
      </c>
      <c r="G1076" s="46">
        <v>603.70000000000005</v>
      </c>
      <c r="H1076" s="46">
        <v>603.70000000000005</v>
      </c>
      <c r="I1076" s="46">
        <v>564.81111111111113</v>
      </c>
    </row>
    <row r="1077" spans="1:9" x14ac:dyDescent="0.25">
      <c r="A1077" s="77">
        <f t="shared" ref="A1077:A1113" si="65">7+A1076</f>
        <v>45517</v>
      </c>
      <c r="B1077" s="46">
        <f t="shared" si="64"/>
        <v>9</v>
      </c>
      <c r="C1077" s="46">
        <v>649.30499999999995</v>
      </c>
      <c r="D1077" s="46">
        <v>621.42857142857144</v>
      </c>
      <c r="E1077" s="46">
        <v>616.07142857142856</v>
      </c>
      <c r="F1077" s="46">
        <v>600.59428571428566</v>
      </c>
      <c r="G1077" s="46">
        <v>608.32857142857142</v>
      </c>
      <c r="H1077" s="46">
        <v>608.32857142857142</v>
      </c>
      <c r="I1077" s="46">
        <v>603.92857142857144</v>
      </c>
    </row>
    <row r="1078" spans="1:9" x14ac:dyDescent="0.25">
      <c r="A1078" s="77">
        <f t="shared" si="65"/>
        <v>45524</v>
      </c>
      <c r="B1078" s="46">
        <f t="shared" si="64"/>
        <v>9</v>
      </c>
      <c r="C1078" s="46">
        <v>685</v>
      </c>
      <c r="D1078" s="46">
        <v>704.64285714285711</v>
      </c>
      <c r="E1078" s="46">
        <v>699.64285714285711</v>
      </c>
      <c r="F1078" s="46">
        <v>710.35714285714289</v>
      </c>
      <c r="G1078" s="46">
        <v>707.5</v>
      </c>
      <c r="H1078" s="46">
        <v>707.5</v>
      </c>
      <c r="I1078" s="46">
        <v>827.14285714285711</v>
      </c>
    </row>
    <row r="1079" spans="1:9" x14ac:dyDescent="0.25">
      <c r="A1079" s="77">
        <f t="shared" si="65"/>
        <v>45531</v>
      </c>
      <c r="B1079" s="46">
        <f t="shared" si="64"/>
        <v>9</v>
      </c>
      <c r="C1079" s="46">
        <v>710.9375</v>
      </c>
      <c r="D1079" s="46">
        <v>711.25</v>
      </c>
      <c r="E1079" s="46">
        <v>700.9375</v>
      </c>
      <c r="F1079" s="46">
        <v>701.5625</v>
      </c>
      <c r="G1079" s="46">
        <v>720</v>
      </c>
      <c r="H1079" s="46">
        <v>720</v>
      </c>
      <c r="I1079" s="46">
        <v>845.3125</v>
      </c>
    </row>
    <row r="1080" spans="1:9" x14ac:dyDescent="0.25">
      <c r="A1080" s="77">
        <f t="shared" si="65"/>
        <v>45538</v>
      </c>
      <c r="B1080" s="46">
        <f t="shared" ref="B1080:B1081" si="66">MONTH(A1080)+1</f>
        <v>10</v>
      </c>
      <c r="C1080" s="46">
        <v>764.0625</v>
      </c>
      <c r="D1080" s="46">
        <v>801.875</v>
      </c>
      <c r="E1080" s="46">
        <v>796.875</v>
      </c>
      <c r="F1080" s="46">
        <v>779.6875</v>
      </c>
      <c r="G1080" s="46">
        <v>784.375</v>
      </c>
      <c r="H1080" s="46">
        <v>784.375</v>
      </c>
      <c r="I1080" s="46">
        <v>775</v>
      </c>
    </row>
    <row r="1081" spans="1:9" x14ac:dyDescent="0.25">
      <c r="A1081" s="77">
        <f t="shared" si="65"/>
        <v>45545</v>
      </c>
      <c r="B1081" s="46">
        <f t="shared" si="66"/>
        <v>10</v>
      </c>
      <c r="C1081" s="46">
        <v>751.5625</v>
      </c>
      <c r="D1081" s="46">
        <v>815</v>
      </c>
      <c r="E1081" s="46">
        <v>818.75</v>
      </c>
      <c r="F1081" s="46">
        <v>817.1875</v>
      </c>
      <c r="G1081" s="46">
        <v>815.625</v>
      </c>
      <c r="H1081" s="46">
        <v>815.625</v>
      </c>
      <c r="I1081" s="46">
        <v>784.375</v>
      </c>
    </row>
    <row r="1082" spans="1:9" x14ac:dyDescent="0.25">
      <c r="A1082" s="77">
        <f t="shared" si="65"/>
        <v>45552</v>
      </c>
      <c r="B1082" s="46">
        <f t="shared" ref="B1082" si="67">MONTH(A1082)+1</f>
        <v>10</v>
      </c>
      <c r="C1082" s="46">
        <v>771.42857142857144</v>
      </c>
      <c r="D1082" s="46">
        <v>835.71428571428567</v>
      </c>
      <c r="E1082" s="46">
        <v>826.42857142857144</v>
      </c>
      <c r="F1082" s="46">
        <v>828.57142857142856</v>
      </c>
      <c r="G1082" s="46">
        <v>831.78571428571433</v>
      </c>
      <c r="H1082" s="46">
        <v>831.78571428571433</v>
      </c>
      <c r="I1082" s="46">
        <v>814.28571428571433</v>
      </c>
    </row>
    <row r="1083" spans="1:9" x14ac:dyDescent="0.25">
      <c r="A1083" s="77">
        <f t="shared" si="65"/>
        <v>45559</v>
      </c>
      <c r="B1083" s="46">
        <f t="shared" ref="B1083" si="68">MONTH(A1083)+1</f>
        <v>10</v>
      </c>
      <c r="C1083" s="46">
        <v>767.85714285714289</v>
      </c>
      <c r="D1083" s="46">
        <v>815.625</v>
      </c>
      <c r="E1083" s="46">
        <v>812.5</v>
      </c>
      <c r="F1083" s="46">
        <v>793.75</v>
      </c>
      <c r="G1083" s="46">
        <v>796.875</v>
      </c>
      <c r="H1083" s="46">
        <v>796.875</v>
      </c>
      <c r="I1083" s="46">
        <v>759.375</v>
      </c>
    </row>
    <row r="1084" spans="1:9" x14ac:dyDescent="0.25">
      <c r="A1084" s="77">
        <f t="shared" si="65"/>
        <v>45566</v>
      </c>
      <c r="B1084" s="46">
        <f t="shared" ref="B1084" si="69">MONTH(A1084)+1</f>
        <v>11</v>
      </c>
      <c r="C1084" s="46">
        <v>622.5</v>
      </c>
      <c r="D1084" s="46">
        <v>604.46428571428567</v>
      </c>
      <c r="E1084" s="46">
        <v>598.57142857142856</v>
      </c>
      <c r="F1084" s="46">
        <v>489.10714285714283</v>
      </c>
      <c r="G1084" s="46">
        <v>583.03571428571433</v>
      </c>
      <c r="H1084" s="46">
        <v>583.03571428571433</v>
      </c>
      <c r="I1084" s="46">
        <v>456.42857142857144</v>
      </c>
    </row>
    <row r="1085" spans="1:9" x14ac:dyDescent="0.25">
      <c r="A1085" s="77">
        <f t="shared" si="65"/>
        <v>45573</v>
      </c>
      <c r="B1085" s="46">
        <f t="shared" ref="B1085" si="70">MONTH(A1085)+1</f>
        <v>11</v>
      </c>
      <c r="C1085" s="46">
        <v>638.4375</v>
      </c>
      <c r="D1085" s="46">
        <v>603.90625</v>
      </c>
      <c r="E1085" s="46">
        <v>588.75</v>
      </c>
      <c r="F1085" s="46">
        <v>503.59375</v>
      </c>
      <c r="G1085" s="46">
        <v>566.09375</v>
      </c>
      <c r="H1085" s="46">
        <v>566.09375</v>
      </c>
      <c r="I1085" s="46">
        <v>448.75</v>
      </c>
    </row>
    <row r="1086" spans="1:9" x14ac:dyDescent="0.25">
      <c r="A1086" s="77">
        <f t="shared" si="65"/>
        <v>45580</v>
      </c>
      <c r="B1086" s="46">
        <f t="shared" ref="B1086" si="71">MONTH(A1086)+1</f>
        <v>11</v>
      </c>
      <c r="C1086" s="46">
        <v>635.71428571428567</v>
      </c>
      <c r="D1086" s="46">
        <v>588.03571428571433</v>
      </c>
      <c r="E1086" s="46">
        <v>570.17857142857144</v>
      </c>
      <c r="F1086" s="46">
        <v>496.96428571428572</v>
      </c>
      <c r="G1086" s="46">
        <v>552.67857142857144</v>
      </c>
      <c r="H1086" s="46">
        <v>552.67857142857144</v>
      </c>
      <c r="I1086" s="46">
        <v>452.5</v>
      </c>
    </row>
    <row r="1087" spans="1:9" x14ac:dyDescent="0.25">
      <c r="A1087" s="77">
        <f t="shared" si="65"/>
        <v>45587</v>
      </c>
      <c r="B1087" s="46">
        <f t="shared" ref="B1087" si="72">MONTH(A1087)+1</f>
        <v>11</v>
      </c>
      <c r="C1087" s="46">
        <v>652.91666666666663</v>
      </c>
      <c r="D1087" s="46">
        <v>611.875</v>
      </c>
      <c r="E1087" s="46">
        <v>604.28571428571433</v>
      </c>
      <c r="F1087" s="46">
        <v>537.5</v>
      </c>
      <c r="G1087" s="46">
        <v>565.17857142857144</v>
      </c>
      <c r="H1087" s="46">
        <v>565.17857142857144</v>
      </c>
      <c r="I1087" s="46">
        <v>448.21428571428572</v>
      </c>
    </row>
    <row r="1088" spans="1:9" x14ac:dyDescent="0.25">
      <c r="A1088" s="77">
        <f t="shared" si="65"/>
        <v>45594</v>
      </c>
      <c r="B1088" s="46">
        <f t="shared" ref="B1088" si="73">MONTH(A1088)+1</f>
        <v>11</v>
      </c>
      <c r="C1088" s="46">
        <v>704.64285714285711</v>
      </c>
      <c r="D1088" s="46">
        <v>707.14285714285711</v>
      </c>
      <c r="E1088" s="46">
        <v>673.21428571428567</v>
      </c>
      <c r="F1088" s="46">
        <v>642.85714285714289</v>
      </c>
      <c r="G1088" s="46">
        <v>653.57142857142856</v>
      </c>
      <c r="H1088" s="46">
        <v>653.57142857142856</v>
      </c>
      <c r="I1088" s="46">
        <v>522.14285714285711</v>
      </c>
    </row>
    <row r="1089" spans="1:9" x14ac:dyDescent="0.25">
      <c r="A1089" s="77">
        <f t="shared" si="65"/>
        <v>45601</v>
      </c>
      <c r="B1089" s="46">
        <f t="shared" ref="B1089" si="74">MONTH(A1089)+1</f>
        <v>12</v>
      </c>
      <c r="C1089" s="46" t="s">
        <v>22</v>
      </c>
      <c r="D1089" s="46">
        <v>575</v>
      </c>
      <c r="E1089" s="46">
        <v>558.88888888888891</v>
      </c>
      <c r="F1089" s="46">
        <v>457.08333333333331</v>
      </c>
      <c r="G1089" s="46">
        <v>484.16666666666669</v>
      </c>
      <c r="H1089" s="46">
        <v>484.16666666666669</v>
      </c>
      <c r="I1089" s="46">
        <v>401.38888888888891</v>
      </c>
    </row>
    <row r="1090" spans="1:9" x14ac:dyDescent="0.25">
      <c r="A1090" s="77">
        <f t="shared" si="65"/>
        <v>45608</v>
      </c>
      <c r="B1090" s="46">
        <f t="shared" ref="B1090" si="75">MONTH(A1090)+1</f>
        <v>12</v>
      </c>
      <c r="C1090" s="46" t="s">
        <v>22</v>
      </c>
      <c r="D1090" s="46">
        <v>543.75</v>
      </c>
      <c r="E1090" s="46">
        <v>528.75</v>
      </c>
      <c r="F1090" s="46">
        <v>421.25</v>
      </c>
      <c r="G1090" s="46">
        <v>471.875</v>
      </c>
      <c r="H1090" s="46">
        <v>471.875</v>
      </c>
      <c r="I1090" s="46">
        <v>370</v>
      </c>
    </row>
    <row r="1091" spans="1:9" x14ac:dyDescent="0.25">
      <c r="A1091" s="77">
        <f t="shared" si="65"/>
        <v>45615</v>
      </c>
      <c r="B1091" s="46">
        <f t="shared" ref="B1091" si="76">MONTH(A1091)+1</f>
        <v>12</v>
      </c>
      <c r="C1091" s="46" t="s">
        <v>22</v>
      </c>
      <c r="D1091" s="46">
        <v>518.33333333333337</v>
      </c>
      <c r="E1091" s="46">
        <v>495</v>
      </c>
      <c r="F1091" s="46">
        <v>398.75</v>
      </c>
      <c r="G1091" s="46">
        <v>426.5625</v>
      </c>
      <c r="H1091" s="46">
        <v>426.5625</v>
      </c>
      <c r="I1091" s="46">
        <v>347.5</v>
      </c>
    </row>
    <row r="1092" spans="1:9" x14ac:dyDescent="0.25">
      <c r="A1092" s="77">
        <f t="shared" si="65"/>
        <v>45622</v>
      </c>
      <c r="B1092" s="46">
        <f t="shared" ref="B1092" si="77">MONTH(A1092)+1</f>
        <v>12</v>
      </c>
      <c r="C1092" s="46" t="s">
        <v>22</v>
      </c>
      <c r="D1092" s="46" t="s">
        <v>22</v>
      </c>
      <c r="E1092" s="46">
        <v>492.08333333333331</v>
      </c>
      <c r="F1092" s="46">
        <v>381.66666666666669</v>
      </c>
      <c r="G1092" s="46">
        <v>421.25</v>
      </c>
      <c r="H1092" s="46">
        <v>421.25</v>
      </c>
      <c r="I1092" s="46">
        <v>334.16666666666669</v>
      </c>
    </row>
    <row r="1093" spans="1:9" x14ac:dyDescent="0.25">
      <c r="A1093" s="77">
        <f t="shared" si="65"/>
        <v>45629</v>
      </c>
      <c r="B1093" s="46">
        <v>1</v>
      </c>
      <c r="C1093" s="46" t="s">
        <v>22</v>
      </c>
      <c r="D1093" s="46" t="s">
        <v>22</v>
      </c>
      <c r="E1093" s="46">
        <v>485.83333333333331</v>
      </c>
      <c r="F1093" s="46">
        <v>378.75</v>
      </c>
      <c r="G1093" s="46">
        <v>397.08333333333331</v>
      </c>
      <c r="H1093" s="46">
        <v>397.08333333333331</v>
      </c>
      <c r="I1093" s="46">
        <v>329.16666666666669</v>
      </c>
    </row>
    <row r="1094" spans="1:9" x14ac:dyDescent="0.25">
      <c r="A1094" s="77">
        <f t="shared" si="65"/>
        <v>45636</v>
      </c>
      <c r="B1094" s="46">
        <v>1</v>
      </c>
      <c r="C1094" s="46" t="s">
        <v>22</v>
      </c>
      <c r="D1094" s="46" t="s">
        <v>22</v>
      </c>
      <c r="E1094" s="46">
        <v>485.9375</v>
      </c>
      <c r="F1094" s="46">
        <v>379.375</v>
      </c>
      <c r="G1094" s="46">
        <v>391.25</v>
      </c>
      <c r="H1094" s="46">
        <v>391.25</v>
      </c>
      <c r="I1094" s="46">
        <v>308.4375</v>
      </c>
    </row>
    <row r="1095" spans="1:9" x14ac:dyDescent="0.25">
      <c r="A1095" s="77">
        <f t="shared" si="65"/>
        <v>45643</v>
      </c>
      <c r="B1095" s="46">
        <v>1</v>
      </c>
      <c r="C1095" s="46" t="s">
        <v>22</v>
      </c>
      <c r="D1095" s="46" t="s">
        <v>22</v>
      </c>
      <c r="E1095" s="46">
        <v>495.41666666666669</v>
      </c>
      <c r="F1095" s="46">
        <v>376.66666666666669</v>
      </c>
      <c r="G1095" s="46">
        <v>397.5</v>
      </c>
      <c r="H1095" s="46">
        <v>397.5</v>
      </c>
      <c r="I1095" s="46">
        <v>300.41666666666669</v>
      </c>
    </row>
    <row r="1096" spans="1:9" x14ac:dyDescent="0.25">
      <c r="A1096" s="77">
        <f t="shared" si="65"/>
        <v>45650</v>
      </c>
      <c r="B1096" s="46">
        <v>1</v>
      </c>
      <c r="C1096" s="46" t="s">
        <v>22</v>
      </c>
      <c r="D1096" s="46" t="s">
        <v>22</v>
      </c>
      <c r="E1096" s="46">
        <v>494.58333333333331</v>
      </c>
      <c r="F1096" s="46">
        <v>381.04166666666669</v>
      </c>
      <c r="G1096" s="46">
        <v>401.66666666666669</v>
      </c>
      <c r="H1096" s="46">
        <v>401.66666666666669</v>
      </c>
      <c r="I1096" s="46">
        <v>302.91666666666669</v>
      </c>
    </row>
    <row r="1097" spans="1:9" x14ac:dyDescent="0.25">
      <c r="A1097" s="77">
        <f t="shared" si="65"/>
        <v>45657</v>
      </c>
      <c r="B1097" s="46">
        <v>1</v>
      </c>
      <c r="C1097" s="46" t="s">
        <v>22</v>
      </c>
      <c r="D1097" s="46" t="s">
        <v>22</v>
      </c>
      <c r="E1097" s="46">
        <v>500.625</v>
      </c>
      <c r="F1097" s="46">
        <v>378.5</v>
      </c>
      <c r="G1097" s="46">
        <v>400.625</v>
      </c>
      <c r="H1097" s="46">
        <v>400.625</v>
      </c>
      <c r="I1097" s="46">
        <v>303.25</v>
      </c>
    </row>
    <row r="1098" spans="1:9" x14ac:dyDescent="0.25">
      <c r="A1098" s="77">
        <f t="shared" si="65"/>
        <v>45664</v>
      </c>
      <c r="B1098" s="46">
        <v>2</v>
      </c>
      <c r="C1098" s="46" t="s">
        <v>22</v>
      </c>
      <c r="D1098" s="46" t="s">
        <v>22</v>
      </c>
      <c r="E1098" s="46">
        <v>460.3125</v>
      </c>
      <c r="F1098" s="46">
        <v>359.0625</v>
      </c>
      <c r="G1098" s="46">
        <v>371.5625</v>
      </c>
      <c r="H1098" s="46">
        <v>371.5625</v>
      </c>
      <c r="I1098" s="46">
        <v>279.0625</v>
      </c>
    </row>
    <row r="1099" spans="1:9" x14ac:dyDescent="0.25">
      <c r="A1099" s="77">
        <f t="shared" si="65"/>
        <v>45671</v>
      </c>
      <c r="B1099" s="46">
        <v>2</v>
      </c>
      <c r="C1099" s="46" t="s">
        <v>22</v>
      </c>
      <c r="D1099" s="46" t="s">
        <v>22</v>
      </c>
      <c r="E1099" s="46">
        <v>476.5625</v>
      </c>
      <c r="F1099" s="46">
        <v>356.5625</v>
      </c>
      <c r="G1099" s="46">
        <v>352.1875</v>
      </c>
      <c r="H1099" s="46">
        <v>352.1875</v>
      </c>
      <c r="I1099" s="46">
        <v>256.25</v>
      </c>
    </row>
    <row r="1100" spans="1:9" x14ac:dyDescent="0.25">
      <c r="A1100" s="77">
        <f t="shared" si="65"/>
        <v>45678</v>
      </c>
      <c r="B1100" s="46">
        <v>2</v>
      </c>
      <c r="C1100" s="46" t="s">
        <v>22</v>
      </c>
      <c r="D1100" s="46" t="s">
        <v>22</v>
      </c>
      <c r="E1100" s="46">
        <v>479.58333333333331</v>
      </c>
      <c r="F1100" s="46">
        <v>356.25</v>
      </c>
      <c r="G1100" s="46">
        <v>353.75</v>
      </c>
      <c r="H1100" s="46">
        <v>353.75</v>
      </c>
      <c r="I1100" s="46">
        <v>244.16666666666666</v>
      </c>
    </row>
    <row r="1101" spans="1:9" x14ac:dyDescent="0.25">
      <c r="A1101" s="77">
        <f t="shared" si="65"/>
        <v>45685</v>
      </c>
      <c r="B1101" s="46">
        <v>2</v>
      </c>
      <c r="C1101" s="46" t="s">
        <v>22</v>
      </c>
      <c r="D1101" s="46" t="s">
        <v>22</v>
      </c>
      <c r="E1101" s="46">
        <v>493.90625</v>
      </c>
      <c r="F1101" s="46">
        <v>362.65625</v>
      </c>
      <c r="G1101" s="46">
        <v>357.5</v>
      </c>
      <c r="H1101" s="46">
        <v>357.5</v>
      </c>
      <c r="I1101" s="46">
        <v>264.0625</v>
      </c>
    </row>
    <row r="1102" spans="1:9" x14ac:dyDescent="0.25">
      <c r="A1102" s="77">
        <f t="shared" si="65"/>
        <v>45692</v>
      </c>
      <c r="B1102" s="46">
        <v>3</v>
      </c>
      <c r="C1102" s="46" t="s">
        <v>22</v>
      </c>
      <c r="D1102" s="46">
        <v>478.21428571428572</v>
      </c>
      <c r="E1102" s="46">
        <v>447.5</v>
      </c>
      <c r="F1102" s="46">
        <v>356.11111111111109</v>
      </c>
      <c r="G1102" s="46">
        <v>358.05555555555554</v>
      </c>
      <c r="H1102" s="46">
        <v>358.05555555555554</v>
      </c>
      <c r="I1102" s="46">
        <v>272.77777777777777</v>
      </c>
    </row>
    <row r="1103" spans="1:9" x14ac:dyDescent="0.25">
      <c r="A1103" s="77">
        <f t="shared" si="65"/>
        <v>45699</v>
      </c>
      <c r="B1103" s="46">
        <v>3</v>
      </c>
      <c r="C1103" s="46" t="s">
        <v>22</v>
      </c>
      <c r="D1103" s="46">
        <v>510</v>
      </c>
      <c r="E1103" s="46">
        <v>470.41666666666669</v>
      </c>
      <c r="F1103" s="46">
        <v>402.08333333333331</v>
      </c>
      <c r="G1103" s="46">
        <v>395.41666666666669</v>
      </c>
      <c r="H1103" s="46">
        <v>395.41666666666669</v>
      </c>
      <c r="I1103" s="46">
        <v>296.25</v>
      </c>
    </row>
    <row r="1104" spans="1:9" x14ac:dyDescent="0.25">
      <c r="A1104" s="77">
        <f t="shared" si="65"/>
        <v>45706</v>
      </c>
      <c r="B1104" s="46">
        <v>3</v>
      </c>
      <c r="C1104" s="46" t="s">
        <v>22</v>
      </c>
      <c r="D1104" s="46">
        <v>526.5</v>
      </c>
      <c r="E1104" s="46">
        <v>502.5</v>
      </c>
      <c r="F1104" s="46">
        <v>410</v>
      </c>
      <c r="G1104" s="46">
        <v>431.25</v>
      </c>
      <c r="H1104" s="46">
        <v>431.25</v>
      </c>
      <c r="I1104" s="46">
        <v>335.41666666666669</v>
      </c>
    </row>
    <row r="1105" spans="1:9" x14ac:dyDescent="0.25">
      <c r="A1105" s="77">
        <f t="shared" si="65"/>
        <v>45713</v>
      </c>
      <c r="B1105" s="46">
        <v>3</v>
      </c>
      <c r="C1105" s="46" t="s">
        <v>22</v>
      </c>
      <c r="D1105" s="46">
        <v>539.6875</v>
      </c>
      <c r="E1105" s="46">
        <v>513.44444444444446</v>
      </c>
      <c r="F1105" s="46">
        <v>417.5</v>
      </c>
      <c r="G1105" s="46">
        <v>429.55555555555554</v>
      </c>
      <c r="H1105" s="46">
        <v>429.55555555555554</v>
      </c>
      <c r="I1105" s="46">
        <v>326</v>
      </c>
    </row>
    <row r="1106" spans="1:9" x14ac:dyDescent="0.25">
      <c r="A1106" s="77">
        <f t="shared" si="65"/>
        <v>45720</v>
      </c>
      <c r="B1106" s="46">
        <f>MONTH(A1106)+1</f>
        <v>4</v>
      </c>
      <c r="C1106" s="46">
        <v>507.14285714285717</v>
      </c>
      <c r="D1106" s="46">
        <v>461.78571428571428</v>
      </c>
      <c r="E1106" s="46">
        <v>444.64285714285717</v>
      </c>
      <c r="F1106" s="46">
        <v>358.39285714285717</v>
      </c>
      <c r="G1106" s="46">
        <v>390.35714285714283</v>
      </c>
      <c r="H1106" s="46">
        <v>390.35714285714283</v>
      </c>
      <c r="I1106" s="46">
        <v>293.21428571428572</v>
      </c>
    </row>
    <row r="1107" spans="1:9" x14ac:dyDescent="0.25">
      <c r="A1107" s="77">
        <f t="shared" si="65"/>
        <v>45727</v>
      </c>
      <c r="B1107" s="46">
        <v>4</v>
      </c>
      <c r="C1107" s="46">
        <v>525</v>
      </c>
      <c r="D1107" s="46">
        <v>463.4375</v>
      </c>
      <c r="E1107" s="46">
        <v>450.625</v>
      </c>
      <c r="F1107" s="46">
        <v>348.75</v>
      </c>
      <c r="G1107" s="46">
        <v>384.375</v>
      </c>
      <c r="H1107" s="46">
        <v>384.375</v>
      </c>
      <c r="I1107" s="46">
        <v>295.9375</v>
      </c>
    </row>
    <row r="1108" spans="1:9" x14ac:dyDescent="0.25">
      <c r="A1108" s="77">
        <f t="shared" si="65"/>
        <v>45734</v>
      </c>
      <c r="B1108" s="46">
        <v>4</v>
      </c>
      <c r="C1108" s="46">
        <v>505.46875</v>
      </c>
      <c r="D1108" s="46">
        <v>466.25</v>
      </c>
      <c r="E1108" s="46">
        <v>454.375</v>
      </c>
      <c r="F1108" s="46">
        <v>332.8125</v>
      </c>
      <c r="G1108" s="46">
        <v>346.5625</v>
      </c>
      <c r="H1108" s="46">
        <v>346.5625</v>
      </c>
      <c r="I1108" s="46">
        <v>290.9375</v>
      </c>
    </row>
    <row r="1109" spans="1:9" x14ac:dyDescent="0.25">
      <c r="A1109" s="77">
        <f t="shared" si="65"/>
        <v>45741</v>
      </c>
      <c r="B1109" s="46">
        <v>4</v>
      </c>
      <c r="C1109" s="46">
        <v>523</v>
      </c>
      <c r="D1109" s="46">
        <v>491</v>
      </c>
      <c r="E1109" s="46">
        <v>481</v>
      </c>
      <c r="F1109" s="46">
        <v>368</v>
      </c>
      <c r="G1109" s="46">
        <v>370</v>
      </c>
      <c r="H1109" s="46">
        <v>370</v>
      </c>
      <c r="I1109" s="46">
        <v>325</v>
      </c>
    </row>
    <row r="1110" spans="1:9" x14ac:dyDescent="0.25">
      <c r="A1110" s="77">
        <f t="shared" si="65"/>
        <v>45748</v>
      </c>
      <c r="B1110" s="46">
        <v>5</v>
      </c>
      <c r="C1110" s="46">
        <v>508.92857142857144</v>
      </c>
      <c r="D1110" s="46">
        <v>476.25</v>
      </c>
      <c r="E1110" s="46">
        <v>447.1875</v>
      </c>
      <c r="F1110" s="46">
        <v>339.375</v>
      </c>
      <c r="G1110" s="46">
        <v>341.5625</v>
      </c>
      <c r="H1110" s="46">
        <v>341.5625</v>
      </c>
      <c r="I1110" s="46">
        <v>292.1875</v>
      </c>
    </row>
    <row r="1111" spans="1:9" x14ac:dyDescent="0.25">
      <c r="A1111" s="77">
        <f t="shared" si="65"/>
        <v>45755</v>
      </c>
      <c r="B1111" s="46">
        <v>5</v>
      </c>
      <c r="C1111" s="46">
        <v>509.0625</v>
      </c>
      <c r="D1111" s="46">
        <v>469.16666666666669</v>
      </c>
      <c r="E1111" s="46">
        <v>435.27777777777777</v>
      </c>
      <c r="F1111" s="46">
        <v>337.77777777777777</v>
      </c>
      <c r="G1111" s="46">
        <v>330.55555555555554</v>
      </c>
      <c r="H1111" s="46">
        <v>333.33333333333331</v>
      </c>
      <c r="I1111" s="46">
        <v>300</v>
      </c>
    </row>
    <row r="1112" spans="1:9" x14ac:dyDescent="0.25">
      <c r="A1112" s="77">
        <f t="shared" si="65"/>
        <v>45762</v>
      </c>
      <c r="B1112" s="46">
        <v>5</v>
      </c>
      <c r="C1112" s="46">
        <v>556.5625</v>
      </c>
      <c r="D1112" s="46">
        <v>484.16666666666669</v>
      </c>
      <c r="E1112" s="46">
        <v>453.33333333333331</v>
      </c>
      <c r="F1112" s="46">
        <v>340.55555555555554</v>
      </c>
      <c r="G1112" s="46">
        <v>344.16666666666669</v>
      </c>
      <c r="H1112" s="46">
        <v>344.16666666666669</v>
      </c>
      <c r="I1112" s="46">
        <v>308.33333333333331</v>
      </c>
    </row>
    <row r="1113" spans="1:9" x14ac:dyDescent="0.25">
      <c r="A1113" s="77">
        <f t="shared" si="65"/>
        <v>45769</v>
      </c>
      <c r="B1113" s="46">
        <v>5</v>
      </c>
      <c r="C1113" s="46">
        <v>525</v>
      </c>
      <c r="D1113" s="46">
        <v>462.85714285714283</v>
      </c>
      <c r="E1113" s="46">
        <v>437.85714285714283</v>
      </c>
      <c r="F1113" s="46">
        <v>324.64285714285717</v>
      </c>
      <c r="G1113" s="46">
        <v>338.57142857142856</v>
      </c>
      <c r="H1113" s="46">
        <v>338.57142857142856</v>
      </c>
      <c r="I1113" s="46">
        <v>305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113"/>
  <sheetViews>
    <sheetView workbookViewId="0">
      <pane xSplit="1" ySplit="1" topLeftCell="B1090" activePane="bottomRight" state="frozen"/>
      <selection pane="topRight" activeCell="B1" sqref="B1"/>
      <selection pane="bottomLeft" activeCell="A4" sqref="A4"/>
      <selection pane="bottomRight" activeCell="C1113" sqref="C1113:I1113"/>
    </sheetView>
  </sheetViews>
  <sheetFormatPr defaultColWidth="9.109375" defaultRowHeight="13.8" x14ac:dyDescent="0.25"/>
  <cols>
    <col min="1" max="1" width="10.5546875" style="47" customWidth="1"/>
    <col min="2" max="2" width="9.109375" style="43"/>
    <col min="3" max="5" width="9.109375" style="46"/>
    <col min="6" max="6" width="11" style="46" customWidth="1"/>
    <col min="7" max="9" width="9.109375" style="46"/>
    <col min="10" max="16384" width="9.109375" style="43"/>
  </cols>
  <sheetData>
    <row r="1" spans="1:9" x14ac:dyDescent="0.25">
      <c r="A1" s="47" t="s">
        <v>0</v>
      </c>
      <c r="B1" s="52" t="s">
        <v>23</v>
      </c>
      <c r="C1" s="53" t="s">
        <v>1</v>
      </c>
      <c r="D1" s="53" t="s">
        <v>2</v>
      </c>
      <c r="E1" s="53" t="s">
        <v>3</v>
      </c>
      <c r="F1" s="53" t="s">
        <v>4</v>
      </c>
      <c r="G1" s="53" t="s">
        <v>5</v>
      </c>
      <c r="H1" s="53" t="s">
        <v>6</v>
      </c>
      <c r="I1" s="53" t="s">
        <v>7</v>
      </c>
    </row>
    <row r="2" spans="1:9" x14ac:dyDescent="0.25">
      <c r="A2" s="45">
        <v>37993</v>
      </c>
      <c r="B2" s="46">
        <f t="shared" ref="B2:B65" si="0">IF(MONTH(A2) &lt;=9, MONTH(A2)+3, MONTH(A2)-9)</f>
        <v>4</v>
      </c>
      <c r="C2" s="46">
        <v>203.75</v>
      </c>
      <c r="D2" s="46">
        <v>174.16</v>
      </c>
      <c r="E2" s="46">
        <v>170</v>
      </c>
      <c r="F2" s="46">
        <v>144</v>
      </c>
      <c r="G2" s="46">
        <v>146.5</v>
      </c>
      <c r="H2" s="46">
        <v>146.5</v>
      </c>
      <c r="I2" s="46">
        <v>130.5</v>
      </c>
    </row>
    <row r="3" spans="1:9" x14ac:dyDescent="0.25">
      <c r="A3" s="45">
        <v>38000</v>
      </c>
      <c r="B3" s="46">
        <f t="shared" si="0"/>
        <v>4</v>
      </c>
      <c r="C3" s="46">
        <v>198.75</v>
      </c>
      <c r="D3" s="46">
        <v>185</v>
      </c>
      <c r="E3" s="46">
        <v>171.25</v>
      </c>
      <c r="F3" s="46">
        <v>144</v>
      </c>
      <c r="G3" s="46">
        <v>144.5</v>
      </c>
      <c r="H3" s="46">
        <v>144.5</v>
      </c>
      <c r="I3" s="46">
        <v>130.5</v>
      </c>
    </row>
    <row r="4" spans="1:9" x14ac:dyDescent="0.25">
      <c r="A4" s="45">
        <v>38007</v>
      </c>
      <c r="B4" s="46">
        <f t="shared" si="0"/>
        <v>4</v>
      </c>
      <c r="C4" s="46">
        <v>201</v>
      </c>
      <c r="D4" s="46">
        <v>179</v>
      </c>
      <c r="E4" s="46">
        <v>168</v>
      </c>
      <c r="F4" s="46">
        <v>137</v>
      </c>
      <c r="G4" s="46">
        <v>141</v>
      </c>
      <c r="H4" s="46">
        <v>140</v>
      </c>
      <c r="I4" s="46">
        <v>126</v>
      </c>
    </row>
    <row r="5" spans="1:9" x14ac:dyDescent="0.25">
      <c r="A5" s="45">
        <v>38014</v>
      </c>
      <c r="B5" s="46">
        <f t="shared" si="0"/>
        <v>4</v>
      </c>
      <c r="C5" s="46">
        <v>203</v>
      </c>
      <c r="D5" s="46">
        <v>177</v>
      </c>
      <c r="E5" s="46">
        <v>167</v>
      </c>
      <c r="F5" s="46">
        <v>138</v>
      </c>
      <c r="G5" s="46">
        <v>140</v>
      </c>
      <c r="H5" s="46">
        <v>141</v>
      </c>
      <c r="I5" s="46">
        <v>130</v>
      </c>
    </row>
    <row r="6" spans="1:9" x14ac:dyDescent="0.25">
      <c r="A6" s="45">
        <v>38021</v>
      </c>
      <c r="B6" s="46">
        <f t="shared" si="0"/>
        <v>5</v>
      </c>
      <c r="C6" s="46">
        <v>193</v>
      </c>
      <c r="D6" s="46">
        <v>172</v>
      </c>
      <c r="E6" s="46">
        <v>160</v>
      </c>
      <c r="F6" s="46">
        <v>136</v>
      </c>
      <c r="G6" s="46">
        <v>135</v>
      </c>
      <c r="H6" s="46">
        <v>135</v>
      </c>
      <c r="I6" s="46">
        <v>124</v>
      </c>
    </row>
    <row r="7" spans="1:9" x14ac:dyDescent="0.25">
      <c r="A7" s="45">
        <v>38028</v>
      </c>
      <c r="B7" s="46">
        <f t="shared" si="0"/>
        <v>5</v>
      </c>
      <c r="C7" s="46">
        <v>192</v>
      </c>
      <c r="D7" s="46">
        <v>167</v>
      </c>
      <c r="E7" s="46">
        <v>153</v>
      </c>
      <c r="F7" s="46">
        <v>139</v>
      </c>
      <c r="G7" s="46">
        <v>136</v>
      </c>
      <c r="H7" s="46">
        <v>136</v>
      </c>
      <c r="I7" s="46">
        <v>123</v>
      </c>
    </row>
    <row r="8" spans="1:9" x14ac:dyDescent="0.25">
      <c r="A8" s="45">
        <v>38035</v>
      </c>
      <c r="B8" s="46">
        <f t="shared" si="0"/>
        <v>5</v>
      </c>
      <c r="C8" s="46">
        <v>191</v>
      </c>
      <c r="D8" s="46">
        <v>168</v>
      </c>
      <c r="E8" s="46">
        <v>158</v>
      </c>
      <c r="F8" s="46">
        <v>131</v>
      </c>
      <c r="G8" s="46">
        <v>128</v>
      </c>
      <c r="H8" s="46">
        <v>127</v>
      </c>
      <c r="I8" s="46">
        <v>118</v>
      </c>
    </row>
    <row r="9" spans="1:9" x14ac:dyDescent="0.25">
      <c r="A9" s="45">
        <v>38042</v>
      </c>
      <c r="B9" s="46">
        <f t="shared" si="0"/>
        <v>5</v>
      </c>
      <c r="C9" s="46">
        <v>189</v>
      </c>
      <c r="D9" s="46">
        <v>166</v>
      </c>
      <c r="E9" s="46">
        <v>155</v>
      </c>
      <c r="F9" s="46">
        <v>131</v>
      </c>
      <c r="G9" s="46">
        <v>126</v>
      </c>
      <c r="H9" s="46">
        <v>125</v>
      </c>
      <c r="I9" s="46">
        <v>121</v>
      </c>
    </row>
    <row r="10" spans="1:9" x14ac:dyDescent="0.25">
      <c r="A10" s="45">
        <v>38049</v>
      </c>
      <c r="B10" s="46">
        <f t="shared" si="0"/>
        <v>6</v>
      </c>
      <c r="C10" s="46">
        <v>190</v>
      </c>
      <c r="D10" s="46">
        <v>168</v>
      </c>
      <c r="E10" s="46">
        <v>158</v>
      </c>
      <c r="F10" s="46">
        <v>135</v>
      </c>
      <c r="G10" s="46">
        <v>131</v>
      </c>
      <c r="H10" s="46">
        <v>130</v>
      </c>
      <c r="I10" s="46">
        <v>124</v>
      </c>
    </row>
    <row r="11" spans="1:9" x14ac:dyDescent="0.25">
      <c r="A11" s="47">
        <v>38056</v>
      </c>
      <c r="B11" s="46">
        <f t="shared" si="0"/>
        <v>6</v>
      </c>
      <c r="C11" s="46">
        <v>190</v>
      </c>
      <c r="D11" s="46">
        <v>166</v>
      </c>
      <c r="E11" s="46">
        <v>155</v>
      </c>
      <c r="F11" s="46">
        <v>133</v>
      </c>
      <c r="G11" s="46">
        <v>134</v>
      </c>
      <c r="H11" s="46">
        <v>133</v>
      </c>
      <c r="I11" s="46">
        <v>125</v>
      </c>
    </row>
    <row r="12" spans="1:9" x14ac:dyDescent="0.25">
      <c r="A12" s="47">
        <v>38063</v>
      </c>
      <c r="B12" s="46">
        <f t="shared" si="0"/>
        <v>6</v>
      </c>
      <c r="C12" s="46">
        <v>189</v>
      </c>
      <c r="D12" s="46">
        <v>163</v>
      </c>
      <c r="E12" s="46">
        <v>155</v>
      </c>
      <c r="F12" s="46">
        <v>129</v>
      </c>
      <c r="G12" s="46">
        <v>134</v>
      </c>
      <c r="H12" s="46">
        <v>133</v>
      </c>
      <c r="I12" s="46">
        <v>122</v>
      </c>
    </row>
    <row r="13" spans="1:9" x14ac:dyDescent="0.25">
      <c r="A13" s="47">
        <v>38070</v>
      </c>
      <c r="B13" s="46">
        <f t="shared" si="0"/>
        <v>6</v>
      </c>
      <c r="C13" s="46">
        <v>183</v>
      </c>
      <c r="D13" s="46">
        <v>159</v>
      </c>
      <c r="E13" s="46">
        <v>152</v>
      </c>
      <c r="F13" s="46">
        <v>130</v>
      </c>
      <c r="G13" s="46">
        <v>132</v>
      </c>
      <c r="H13" s="46">
        <v>132</v>
      </c>
      <c r="I13" s="46">
        <v>122</v>
      </c>
    </row>
    <row r="14" spans="1:9" x14ac:dyDescent="0.25">
      <c r="A14" s="47">
        <v>38077</v>
      </c>
      <c r="B14" s="46">
        <f t="shared" si="0"/>
        <v>6</v>
      </c>
      <c r="C14" s="46">
        <v>188</v>
      </c>
      <c r="D14" s="46">
        <v>160</v>
      </c>
      <c r="E14" s="46">
        <v>155</v>
      </c>
      <c r="F14" s="46">
        <v>129</v>
      </c>
      <c r="G14" s="46">
        <v>130</v>
      </c>
      <c r="H14" s="46">
        <v>130</v>
      </c>
      <c r="I14" s="46">
        <v>121</v>
      </c>
    </row>
    <row r="15" spans="1:9" x14ac:dyDescent="0.25">
      <c r="A15" s="47">
        <v>38084</v>
      </c>
      <c r="B15" s="46">
        <f t="shared" si="0"/>
        <v>7</v>
      </c>
      <c r="C15" s="46">
        <v>190</v>
      </c>
      <c r="D15" s="46">
        <v>161</v>
      </c>
      <c r="E15" s="46">
        <v>159</v>
      </c>
      <c r="F15" s="46">
        <v>134</v>
      </c>
      <c r="G15" s="46">
        <v>140</v>
      </c>
      <c r="H15" s="46">
        <v>140</v>
      </c>
      <c r="I15" s="46">
        <v>130</v>
      </c>
    </row>
    <row r="16" spans="1:9" x14ac:dyDescent="0.25">
      <c r="A16" s="47">
        <v>38091</v>
      </c>
      <c r="B16" s="46">
        <f t="shared" si="0"/>
        <v>7</v>
      </c>
      <c r="C16" s="46">
        <v>189</v>
      </c>
      <c r="D16" s="46">
        <v>164</v>
      </c>
      <c r="E16" s="46">
        <v>156</v>
      </c>
      <c r="F16" s="46">
        <v>134</v>
      </c>
      <c r="G16" s="46">
        <v>139</v>
      </c>
      <c r="H16" s="46">
        <v>139</v>
      </c>
      <c r="I16" s="46">
        <v>128</v>
      </c>
    </row>
    <row r="17" spans="1:9" x14ac:dyDescent="0.25">
      <c r="A17" s="47">
        <v>38098</v>
      </c>
      <c r="B17" s="46">
        <f t="shared" si="0"/>
        <v>7</v>
      </c>
      <c r="C17" s="46">
        <v>185</v>
      </c>
      <c r="D17" s="46">
        <v>162</v>
      </c>
      <c r="E17" s="46">
        <v>151</v>
      </c>
      <c r="F17" s="46">
        <v>135</v>
      </c>
      <c r="G17" s="46">
        <v>139</v>
      </c>
      <c r="H17" s="46">
        <v>139</v>
      </c>
      <c r="I17" s="46">
        <v>135</v>
      </c>
    </row>
    <row r="18" spans="1:9" x14ac:dyDescent="0.25">
      <c r="A18" s="47">
        <v>38105</v>
      </c>
      <c r="B18" s="46">
        <f t="shared" si="0"/>
        <v>7</v>
      </c>
      <c r="C18" s="46">
        <v>186</v>
      </c>
      <c r="D18" s="46">
        <v>159</v>
      </c>
      <c r="E18" s="46">
        <v>153</v>
      </c>
      <c r="F18" s="46">
        <v>135</v>
      </c>
      <c r="G18" s="46">
        <v>137</v>
      </c>
      <c r="H18" s="46">
        <v>137</v>
      </c>
      <c r="I18" s="46">
        <v>127</v>
      </c>
    </row>
    <row r="19" spans="1:9" x14ac:dyDescent="0.25">
      <c r="A19" s="47">
        <v>38112</v>
      </c>
      <c r="B19" s="46">
        <f t="shared" si="0"/>
        <v>8</v>
      </c>
      <c r="C19" s="46">
        <v>196</v>
      </c>
      <c r="D19" s="46">
        <v>172</v>
      </c>
      <c r="E19" s="46">
        <v>167</v>
      </c>
      <c r="F19" s="46">
        <v>160</v>
      </c>
      <c r="G19" s="46">
        <v>164</v>
      </c>
      <c r="H19" s="46">
        <v>164</v>
      </c>
      <c r="I19" s="46">
        <v>155</v>
      </c>
    </row>
    <row r="20" spans="1:9" x14ac:dyDescent="0.25">
      <c r="A20" s="47">
        <v>38119</v>
      </c>
      <c r="B20" s="46">
        <f t="shared" si="0"/>
        <v>8</v>
      </c>
      <c r="C20" s="46">
        <v>199</v>
      </c>
      <c r="D20" s="46">
        <v>178</v>
      </c>
      <c r="E20" s="46">
        <v>174</v>
      </c>
      <c r="F20" s="46">
        <v>164</v>
      </c>
      <c r="G20" s="46">
        <v>167</v>
      </c>
      <c r="H20" s="46">
        <v>167</v>
      </c>
      <c r="I20" s="46">
        <v>159</v>
      </c>
    </row>
    <row r="21" spans="1:9" x14ac:dyDescent="0.25">
      <c r="A21" s="47">
        <v>38126</v>
      </c>
      <c r="B21" s="46">
        <f t="shared" si="0"/>
        <v>8</v>
      </c>
      <c r="C21" s="46">
        <v>220</v>
      </c>
      <c r="D21" s="46">
        <v>192</v>
      </c>
      <c r="E21" s="46">
        <v>186</v>
      </c>
      <c r="F21" s="46">
        <v>174</v>
      </c>
      <c r="G21" s="46">
        <v>170</v>
      </c>
      <c r="H21" s="46">
        <v>170</v>
      </c>
      <c r="I21" s="46">
        <v>167</v>
      </c>
    </row>
    <row r="22" spans="1:9" x14ac:dyDescent="0.25">
      <c r="A22" s="47">
        <v>38133</v>
      </c>
      <c r="B22" s="46">
        <f t="shared" si="0"/>
        <v>8</v>
      </c>
      <c r="C22" s="46">
        <v>228</v>
      </c>
      <c r="D22" s="46">
        <v>194</v>
      </c>
      <c r="E22" s="46">
        <v>187</v>
      </c>
      <c r="F22" s="46">
        <v>174</v>
      </c>
      <c r="G22" s="46">
        <v>174</v>
      </c>
      <c r="H22" s="46">
        <v>174</v>
      </c>
      <c r="I22" s="46">
        <v>170</v>
      </c>
    </row>
    <row r="23" spans="1:9" x14ac:dyDescent="0.25">
      <c r="A23" s="47">
        <v>38140</v>
      </c>
      <c r="B23" s="46">
        <f t="shared" si="0"/>
        <v>9</v>
      </c>
      <c r="C23" s="46">
        <v>264</v>
      </c>
      <c r="D23" s="46">
        <v>243</v>
      </c>
      <c r="E23" s="46">
        <v>240</v>
      </c>
      <c r="F23" s="46">
        <v>221</v>
      </c>
      <c r="G23" s="46">
        <v>239</v>
      </c>
      <c r="H23" s="46">
        <v>238</v>
      </c>
      <c r="I23" s="46">
        <v>218</v>
      </c>
    </row>
    <row r="24" spans="1:9" x14ac:dyDescent="0.25">
      <c r="A24" s="47">
        <v>38147</v>
      </c>
      <c r="B24" s="46">
        <f t="shared" si="0"/>
        <v>9</v>
      </c>
      <c r="C24" s="46">
        <v>261</v>
      </c>
      <c r="D24" s="46">
        <v>242</v>
      </c>
      <c r="E24" s="46">
        <v>238</v>
      </c>
      <c r="F24" s="46">
        <v>223</v>
      </c>
      <c r="G24" s="46">
        <v>240</v>
      </c>
      <c r="H24" s="46">
        <v>239</v>
      </c>
      <c r="I24" s="46">
        <v>219</v>
      </c>
    </row>
    <row r="25" spans="1:9" x14ac:dyDescent="0.25">
      <c r="A25" s="47">
        <v>38154</v>
      </c>
      <c r="B25" s="46">
        <f t="shared" si="0"/>
        <v>9</v>
      </c>
      <c r="C25" s="46">
        <v>254</v>
      </c>
      <c r="D25" s="46">
        <v>237</v>
      </c>
      <c r="E25" s="46">
        <v>235</v>
      </c>
      <c r="F25" s="46">
        <v>220</v>
      </c>
      <c r="G25" s="46">
        <v>237</v>
      </c>
      <c r="H25" s="46">
        <v>238</v>
      </c>
      <c r="I25" s="46">
        <v>215</v>
      </c>
    </row>
    <row r="26" spans="1:9" x14ac:dyDescent="0.25">
      <c r="A26" s="47">
        <v>38161</v>
      </c>
      <c r="B26" s="46">
        <f t="shared" si="0"/>
        <v>9</v>
      </c>
      <c r="C26" s="46">
        <v>255</v>
      </c>
      <c r="D26" s="46">
        <v>236</v>
      </c>
      <c r="E26" s="46">
        <v>232</v>
      </c>
      <c r="F26" s="46">
        <v>223</v>
      </c>
      <c r="G26" s="46">
        <v>239</v>
      </c>
      <c r="H26" s="46">
        <v>239</v>
      </c>
      <c r="I26" s="46">
        <v>220</v>
      </c>
    </row>
    <row r="27" spans="1:9" x14ac:dyDescent="0.25">
      <c r="A27" s="47">
        <v>38168</v>
      </c>
      <c r="B27" s="46">
        <f t="shared" si="0"/>
        <v>9</v>
      </c>
      <c r="C27" s="46">
        <v>257</v>
      </c>
      <c r="D27" s="46">
        <v>241</v>
      </c>
      <c r="E27" s="46">
        <v>239</v>
      </c>
      <c r="F27" s="46">
        <v>225</v>
      </c>
      <c r="G27" s="46">
        <v>235</v>
      </c>
      <c r="H27" s="46">
        <v>235</v>
      </c>
      <c r="I27" s="46">
        <v>220</v>
      </c>
    </row>
    <row r="28" spans="1:9" x14ac:dyDescent="0.25">
      <c r="A28" s="48">
        <v>38175</v>
      </c>
      <c r="B28" s="46">
        <f t="shared" si="0"/>
        <v>10</v>
      </c>
      <c r="C28" s="46">
        <v>296</v>
      </c>
      <c r="D28" s="46">
        <v>281</v>
      </c>
      <c r="E28" s="46">
        <v>278</v>
      </c>
      <c r="F28" s="46">
        <v>242</v>
      </c>
      <c r="G28" s="46">
        <v>275</v>
      </c>
      <c r="H28" s="46">
        <v>275</v>
      </c>
      <c r="I28" s="46">
        <v>240</v>
      </c>
    </row>
    <row r="29" spans="1:9" x14ac:dyDescent="0.25">
      <c r="A29" s="48">
        <v>38182</v>
      </c>
      <c r="B29" s="46">
        <f t="shared" si="0"/>
        <v>10</v>
      </c>
      <c r="C29" s="46">
        <v>294</v>
      </c>
      <c r="D29" s="46">
        <v>280</v>
      </c>
      <c r="E29" s="46">
        <v>277</v>
      </c>
      <c r="F29" s="46">
        <v>244</v>
      </c>
      <c r="G29" s="46">
        <v>275</v>
      </c>
      <c r="H29" s="46">
        <v>275</v>
      </c>
      <c r="I29" s="46">
        <v>235</v>
      </c>
    </row>
    <row r="30" spans="1:9" x14ac:dyDescent="0.25">
      <c r="A30" s="48">
        <v>38189</v>
      </c>
      <c r="B30" s="46">
        <f t="shared" si="0"/>
        <v>10</v>
      </c>
      <c r="C30" s="46">
        <v>301</v>
      </c>
      <c r="D30" s="46">
        <v>290</v>
      </c>
      <c r="E30" s="46">
        <v>285</v>
      </c>
      <c r="F30" s="46">
        <v>245</v>
      </c>
      <c r="G30" s="46">
        <v>287</v>
      </c>
      <c r="H30" s="46">
        <v>286</v>
      </c>
      <c r="I30" s="46">
        <v>244</v>
      </c>
    </row>
    <row r="31" spans="1:9" x14ac:dyDescent="0.25">
      <c r="A31" s="48">
        <v>38196</v>
      </c>
      <c r="B31" s="46">
        <f t="shared" si="0"/>
        <v>10</v>
      </c>
      <c r="C31" s="46">
        <v>301</v>
      </c>
      <c r="D31" s="46">
        <v>294</v>
      </c>
      <c r="E31" s="46">
        <v>293</v>
      </c>
      <c r="F31" s="46">
        <v>261</v>
      </c>
      <c r="G31" s="46">
        <v>291</v>
      </c>
      <c r="H31" s="46">
        <v>291</v>
      </c>
      <c r="I31" s="46">
        <v>250</v>
      </c>
    </row>
    <row r="32" spans="1:9" x14ac:dyDescent="0.25">
      <c r="A32" s="48">
        <v>38203</v>
      </c>
      <c r="B32" s="46">
        <f t="shared" si="0"/>
        <v>11</v>
      </c>
      <c r="C32" s="46">
        <v>279</v>
      </c>
      <c r="D32" s="46">
        <v>241</v>
      </c>
      <c r="E32" s="46">
        <v>229</v>
      </c>
      <c r="F32" s="46">
        <v>187</v>
      </c>
      <c r="G32" s="46">
        <v>198</v>
      </c>
      <c r="H32" s="46">
        <v>198</v>
      </c>
      <c r="I32" s="46">
        <v>187</v>
      </c>
    </row>
    <row r="33" spans="1:9" x14ac:dyDescent="0.25">
      <c r="A33" s="45">
        <v>38210</v>
      </c>
      <c r="B33" s="46">
        <f t="shared" si="0"/>
        <v>11</v>
      </c>
      <c r="C33" s="46">
        <v>280</v>
      </c>
      <c r="D33" s="46">
        <v>241</v>
      </c>
      <c r="E33" s="46">
        <v>230</v>
      </c>
      <c r="F33" s="46">
        <v>187</v>
      </c>
      <c r="G33" s="46">
        <v>203</v>
      </c>
      <c r="H33" s="46">
        <v>202</v>
      </c>
      <c r="I33" s="46">
        <v>177</v>
      </c>
    </row>
    <row r="34" spans="1:9" x14ac:dyDescent="0.25">
      <c r="A34" s="45">
        <v>38217</v>
      </c>
      <c r="B34" s="46">
        <f t="shared" si="0"/>
        <v>11</v>
      </c>
      <c r="C34" s="46">
        <v>281</v>
      </c>
      <c r="D34" s="46">
        <v>242</v>
      </c>
      <c r="E34" s="46">
        <v>231</v>
      </c>
      <c r="F34" s="46">
        <v>186</v>
      </c>
      <c r="G34" s="46">
        <v>219</v>
      </c>
      <c r="H34" s="46">
        <v>208</v>
      </c>
      <c r="I34" s="46">
        <v>177</v>
      </c>
    </row>
    <row r="35" spans="1:9" x14ac:dyDescent="0.25">
      <c r="A35" s="45">
        <v>38224</v>
      </c>
      <c r="B35" s="46">
        <f t="shared" si="0"/>
        <v>11</v>
      </c>
      <c r="C35" s="46">
        <v>283</v>
      </c>
      <c r="D35" s="46">
        <v>242</v>
      </c>
      <c r="E35" s="46">
        <v>230</v>
      </c>
      <c r="F35" s="46">
        <v>186</v>
      </c>
      <c r="G35" s="46">
        <v>199</v>
      </c>
      <c r="H35" s="46">
        <v>199</v>
      </c>
      <c r="I35" s="46">
        <v>175</v>
      </c>
    </row>
    <row r="36" spans="1:9" x14ac:dyDescent="0.25">
      <c r="A36" s="45">
        <v>38231</v>
      </c>
      <c r="B36" s="46">
        <f t="shared" si="0"/>
        <v>12</v>
      </c>
      <c r="E36" s="46">
        <v>199</v>
      </c>
      <c r="F36" s="46">
        <v>158</v>
      </c>
      <c r="G36" s="46">
        <v>167</v>
      </c>
      <c r="H36" s="46">
        <v>167</v>
      </c>
      <c r="I36" s="46">
        <v>150</v>
      </c>
    </row>
    <row r="37" spans="1:9" x14ac:dyDescent="0.25">
      <c r="A37" s="45">
        <v>38238</v>
      </c>
      <c r="B37" s="46">
        <f t="shared" si="0"/>
        <v>12</v>
      </c>
      <c r="E37" s="46">
        <v>204</v>
      </c>
      <c r="F37" s="46">
        <v>161</v>
      </c>
      <c r="G37" s="46">
        <v>170</v>
      </c>
      <c r="H37" s="46">
        <v>170</v>
      </c>
      <c r="I37" s="46">
        <v>153</v>
      </c>
    </row>
    <row r="38" spans="1:9" x14ac:dyDescent="0.25">
      <c r="A38" s="45">
        <v>38245</v>
      </c>
      <c r="B38" s="46">
        <f t="shared" si="0"/>
        <v>12</v>
      </c>
      <c r="E38" s="46">
        <v>208</v>
      </c>
      <c r="F38" s="46">
        <v>165</v>
      </c>
      <c r="G38" s="46">
        <v>171</v>
      </c>
      <c r="H38" s="46">
        <v>171</v>
      </c>
      <c r="I38" s="46">
        <v>156</v>
      </c>
    </row>
    <row r="39" spans="1:9" x14ac:dyDescent="0.25">
      <c r="A39" s="45">
        <v>38252</v>
      </c>
      <c r="B39" s="46">
        <f t="shared" si="0"/>
        <v>12</v>
      </c>
      <c r="E39" s="46">
        <v>208</v>
      </c>
      <c r="F39" s="46">
        <v>166</v>
      </c>
      <c r="G39" s="46">
        <v>174</v>
      </c>
      <c r="H39" s="46">
        <v>172</v>
      </c>
      <c r="I39" s="46">
        <v>155</v>
      </c>
    </row>
    <row r="40" spans="1:9" x14ac:dyDescent="0.25">
      <c r="A40" s="45">
        <v>38259</v>
      </c>
      <c r="B40" s="46">
        <f t="shared" si="0"/>
        <v>12</v>
      </c>
      <c r="E40" s="46">
        <v>224</v>
      </c>
      <c r="F40" s="46">
        <v>176</v>
      </c>
      <c r="G40" s="46">
        <v>185</v>
      </c>
      <c r="H40" s="46">
        <v>185</v>
      </c>
      <c r="I40" s="46">
        <v>169</v>
      </c>
    </row>
    <row r="41" spans="1:9" x14ac:dyDescent="0.25">
      <c r="A41" s="45">
        <v>38266</v>
      </c>
      <c r="B41" s="46">
        <f t="shared" si="0"/>
        <v>1</v>
      </c>
      <c r="E41" s="46">
        <v>252</v>
      </c>
      <c r="F41" s="46">
        <v>181</v>
      </c>
      <c r="G41" s="46">
        <v>195</v>
      </c>
      <c r="H41" s="46">
        <v>196</v>
      </c>
      <c r="I41" s="46">
        <v>170</v>
      </c>
    </row>
    <row r="42" spans="1:9" x14ac:dyDescent="0.25">
      <c r="A42" s="45">
        <v>38273</v>
      </c>
      <c r="B42" s="46">
        <f t="shared" si="0"/>
        <v>1</v>
      </c>
      <c r="E42" s="46">
        <v>243</v>
      </c>
      <c r="F42" s="46">
        <v>175</v>
      </c>
      <c r="G42" s="46">
        <v>191</v>
      </c>
      <c r="H42" s="46">
        <v>192</v>
      </c>
      <c r="I42" s="46">
        <v>169</v>
      </c>
    </row>
    <row r="43" spans="1:9" x14ac:dyDescent="0.25">
      <c r="A43" s="45">
        <v>38280</v>
      </c>
      <c r="B43" s="46">
        <f t="shared" si="0"/>
        <v>1</v>
      </c>
      <c r="E43" s="46">
        <v>247</v>
      </c>
      <c r="F43" s="46">
        <v>182</v>
      </c>
      <c r="G43" s="46">
        <v>200</v>
      </c>
      <c r="H43" s="46">
        <v>200</v>
      </c>
      <c r="I43" s="46">
        <v>176</v>
      </c>
    </row>
    <row r="44" spans="1:9" x14ac:dyDescent="0.25">
      <c r="A44" s="45">
        <v>38287</v>
      </c>
      <c r="B44" s="46">
        <f t="shared" si="0"/>
        <v>1</v>
      </c>
      <c r="E44" s="46">
        <v>265</v>
      </c>
      <c r="F44" s="46">
        <v>198</v>
      </c>
      <c r="G44" s="46">
        <v>216</v>
      </c>
      <c r="H44" s="46">
        <v>216</v>
      </c>
      <c r="I44" s="46">
        <v>185</v>
      </c>
    </row>
    <row r="45" spans="1:9" x14ac:dyDescent="0.25">
      <c r="A45" s="45">
        <v>38294</v>
      </c>
      <c r="B45" s="46">
        <f t="shared" si="0"/>
        <v>2</v>
      </c>
      <c r="E45" s="46">
        <v>245</v>
      </c>
      <c r="F45" s="46">
        <v>189</v>
      </c>
      <c r="G45" s="46">
        <v>202</v>
      </c>
      <c r="H45" s="46">
        <v>202</v>
      </c>
      <c r="I45" s="46">
        <v>180</v>
      </c>
    </row>
    <row r="46" spans="1:9" x14ac:dyDescent="0.25">
      <c r="A46" s="45">
        <v>38301</v>
      </c>
      <c r="B46" s="46">
        <f t="shared" si="0"/>
        <v>2</v>
      </c>
      <c r="E46" s="46">
        <v>251</v>
      </c>
      <c r="F46" s="46">
        <v>194</v>
      </c>
      <c r="G46" s="46">
        <v>213</v>
      </c>
      <c r="H46" s="46">
        <v>213</v>
      </c>
      <c r="I46" s="46">
        <v>180</v>
      </c>
    </row>
    <row r="47" spans="1:9" x14ac:dyDescent="0.25">
      <c r="A47" s="45">
        <v>38308</v>
      </c>
      <c r="B47" s="46">
        <f t="shared" si="0"/>
        <v>2</v>
      </c>
      <c r="E47" s="46">
        <v>242</v>
      </c>
      <c r="F47" s="46">
        <v>191</v>
      </c>
      <c r="G47" s="46">
        <v>207</v>
      </c>
      <c r="H47" s="46">
        <v>207</v>
      </c>
      <c r="I47" s="46">
        <v>180</v>
      </c>
    </row>
    <row r="48" spans="1:9" x14ac:dyDescent="0.25">
      <c r="A48" s="45">
        <v>38315</v>
      </c>
      <c r="B48" s="46">
        <f t="shared" si="0"/>
        <v>2</v>
      </c>
      <c r="E48" s="46">
        <v>242</v>
      </c>
      <c r="F48" s="46">
        <v>191</v>
      </c>
      <c r="G48" s="46">
        <v>198</v>
      </c>
      <c r="H48" s="46">
        <v>198</v>
      </c>
      <c r="I48" s="46">
        <v>173</v>
      </c>
    </row>
    <row r="49" spans="1:9" x14ac:dyDescent="0.25">
      <c r="A49" s="45">
        <v>38322</v>
      </c>
      <c r="B49" s="46">
        <f t="shared" si="0"/>
        <v>3</v>
      </c>
      <c r="C49" s="51"/>
      <c r="D49" s="51">
        <v>225</v>
      </c>
      <c r="E49" s="46">
        <v>220</v>
      </c>
      <c r="F49" s="46">
        <v>179</v>
      </c>
      <c r="G49" s="46">
        <v>190</v>
      </c>
      <c r="H49" s="46">
        <v>190</v>
      </c>
      <c r="I49" s="46">
        <v>169</v>
      </c>
    </row>
    <row r="50" spans="1:9" x14ac:dyDescent="0.25">
      <c r="A50" s="45">
        <v>38329</v>
      </c>
      <c r="B50" s="46">
        <f t="shared" si="0"/>
        <v>3</v>
      </c>
      <c r="D50" s="46">
        <v>225</v>
      </c>
      <c r="E50" s="46">
        <v>220</v>
      </c>
      <c r="F50" s="46">
        <v>180</v>
      </c>
      <c r="G50" s="46">
        <v>189</v>
      </c>
      <c r="H50" s="46">
        <v>189</v>
      </c>
      <c r="I50" s="46">
        <v>168</v>
      </c>
    </row>
    <row r="51" spans="1:9" x14ac:dyDescent="0.25">
      <c r="A51" s="45">
        <v>38336</v>
      </c>
      <c r="B51" s="46">
        <f t="shared" si="0"/>
        <v>3</v>
      </c>
      <c r="D51" s="46">
        <v>225</v>
      </c>
      <c r="E51" s="46">
        <v>219</v>
      </c>
      <c r="F51" s="46">
        <v>186</v>
      </c>
      <c r="G51" s="46">
        <v>195</v>
      </c>
      <c r="H51" s="46">
        <v>195</v>
      </c>
      <c r="I51" s="46">
        <v>171</v>
      </c>
    </row>
    <row r="52" spans="1:9" x14ac:dyDescent="0.25">
      <c r="A52" s="45">
        <v>38343</v>
      </c>
      <c r="B52" s="46">
        <f t="shared" si="0"/>
        <v>3</v>
      </c>
      <c r="D52" s="46">
        <v>242</v>
      </c>
      <c r="E52" s="46">
        <v>228</v>
      </c>
      <c r="F52" s="46">
        <v>195</v>
      </c>
      <c r="G52" s="46">
        <v>206</v>
      </c>
      <c r="H52" s="46">
        <v>212</v>
      </c>
      <c r="I52" s="46">
        <v>181</v>
      </c>
    </row>
    <row r="53" spans="1:9" x14ac:dyDescent="0.25">
      <c r="A53" s="45">
        <v>38350</v>
      </c>
      <c r="B53" s="46">
        <f t="shared" si="0"/>
        <v>3</v>
      </c>
      <c r="D53" s="46">
        <v>236</v>
      </c>
      <c r="E53" s="46">
        <v>228</v>
      </c>
      <c r="F53" s="46">
        <v>195</v>
      </c>
      <c r="G53" s="46">
        <v>206</v>
      </c>
      <c r="H53" s="46">
        <v>210</v>
      </c>
      <c r="I53" s="46">
        <v>181</v>
      </c>
    </row>
    <row r="54" spans="1:9" x14ac:dyDescent="0.25">
      <c r="A54" s="45">
        <v>38357</v>
      </c>
      <c r="B54" s="46">
        <f t="shared" si="0"/>
        <v>4</v>
      </c>
      <c r="C54" s="46">
        <v>246</v>
      </c>
      <c r="D54" s="46">
        <v>226</v>
      </c>
      <c r="E54" s="46">
        <v>214</v>
      </c>
      <c r="F54" s="46">
        <v>178</v>
      </c>
      <c r="G54" s="46">
        <v>188</v>
      </c>
      <c r="H54" s="46">
        <v>188</v>
      </c>
      <c r="I54" s="46">
        <v>168</v>
      </c>
    </row>
    <row r="55" spans="1:9" x14ac:dyDescent="0.25">
      <c r="A55" s="45">
        <v>38364</v>
      </c>
      <c r="B55" s="46">
        <f t="shared" si="0"/>
        <v>4</v>
      </c>
      <c r="C55" s="46">
        <v>252</v>
      </c>
      <c r="D55" s="46">
        <v>228</v>
      </c>
      <c r="E55" s="46">
        <v>216</v>
      </c>
      <c r="F55" s="46">
        <v>182</v>
      </c>
      <c r="G55" s="46">
        <v>193</v>
      </c>
      <c r="H55" s="46">
        <v>193</v>
      </c>
      <c r="I55" s="46">
        <v>170</v>
      </c>
    </row>
    <row r="56" spans="1:9" x14ac:dyDescent="0.25">
      <c r="A56" s="45">
        <v>38371</v>
      </c>
      <c r="B56" s="46">
        <f t="shared" si="0"/>
        <v>4</v>
      </c>
      <c r="C56" s="46">
        <v>254</v>
      </c>
      <c r="D56" s="46">
        <v>229</v>
      </c>
      <c r="E56" s="46">
        <v>217</v>
      </c>
      <c r="F56" s="46">
        <v>180</v>
      </c>
      <c r="G56" s="46">
        <v>202</v>
      </c>
      <c r="H56" s="46">
        <v>198</v>
      </c>
      <c r="I56" s="46">
        <v>171</v>
      </c>
    </row>
    <row r="57" spans="1:9" x14ac:dyDescent="0.25">
      <c r="A57" s="45">
        <v>38378</v>
      </c>
      <c r="B57" s="46">
        <f t="shared" si="0"/>
        <v>4</v>
      </c>
      <c r="C57" s="46">
        <v>260</v>
      </c>
      <c r="D57" s="46">
        <v>238</v>
      </c>
      <c r="E57" s="46">
        <v>228</v>
      </c>
      <c r="F57" s="46">
        <v>193</v>
      </c>
      <c r="G57" s="46">
        <v>200</v>
      </c>
      <c r="H57" s="46">
        <v>200</v>
      </c>
      <c r="I57" s="46">
        <v>189</v>
      </c>
    </row>
    <row r="58" spans="1:9" x14ac:dyDescent="0.25">
      <c r="A58" s="45">
        <v>38385</v>
      </c>
      <c r="B58" s="46">
        <f t="shared" si="0"/>
        <v>5</v>
      </c>
      <c r="C58" s="46">
        <v>240</v>
      </c>
      <c r="D58" s="46">
        <v>232</v>
      </c>
      <c r="E58" s="46">
        <v>218</v>
      </c>
      <c r="F58" s="46">
        <v>181</v>
      </c>
      <c r="G58" s="46">
        <v>188</v>
      </c>
      <c r="H58" s="46">
        <v>188</v>
      </c>
      <c r="I58" s="46">
        <v>169</v>
      </c>
    </row>
    <row r="59" spans="1:9" x14ac:dyDescent="0.25">
      <c r="A59" s="45">
        <v>38392</v>
      </c>
      <c r="B59" s="46">
        <f t="shared" si="0"/>
        <v>5</v>
      </c>
      <c r="C59" s="46">
        <v>237</v>
      </c>
      <c r="D59" s="46">
        <v>222</v>
      </c>
      <c r="E59" s="46">
        <v>212</v>
      </c>
      <c r="F59" s="46">
        <v>174</v>
      </c>
      <c r="G59" s="46">
        <v>185</v>
      </c>
      <c r="H59" s="46">
        <v>185</v>
      </c>
      <c r="I59" s="46">
        <v>162</v>
      </c>
    </row>
    <row r="60" spans="1:9" x14ac:dyDescent="0.25">
      <c r="A60" s="45">
        <v>38399</v>
      </c>
      <c r="B60" s="46">
        <f t="shared" si="0"/>
        <v>5</v>
      </c>
      <c r="C60" s="46">
        <v>248</v>
      </c>
      <c r="D60" s="46">
        <v>227</v>
      </c>
      <c r="E60" s="46">
        <v>216</v>
      </c>
      <c r="F60" s="46">
        <v>184</v>
      </c>
      <c r="G60" s="46">
        <v>186</v>
      </c>
      <c r="H60" s="46">
        <v>186</v>
      </c>
      <c r="I60" s="46">
        <v>170</v>
      </c>
    </row>
    <row r="61" spans="1:9" x14ac:dyDescent="0.25">
      <c r="A61" s="45">
        <v>38406</v>
      </c>
      <c r="B61" s="46">
        <f t="shared" si="0"/>
        <v>5</v>
      </c>
      <c r="C61" s="46">
        <v>249</v>
      </c>
      <c r="D61" s="46">
        <v>234</v>
      </c>
      <c r="E61" s="46">
        <v>225</v>
      </c>
      <c r="F61" s="46">
        <v>189</v>
      </c>
      <c r="G61" s="46">
        <v>193</v>
      </c>
      <c r="H61" s="46">
        <v>193</v>
      </c>
      <c r="I61" s="46">
        <v>176</v>
      </c>
    </row>
    <row r="62" spans="1:9" x14ac:dyDescent="0.25">
      <c r="A62" s="45">
        <v>38413</v>
      </c>
      <c r="B62" s="46">
        <f t="shared" si="0"/>
        <v>6</v>
      </c>
      <c r="C62" s="46">
        <v>291</v>
      </c>
      <c r="D62" s="46">
        <v>276</v>
      </c>
      <c r="E62" s="46">
        <v>264</v>
      </c>
      <c r="F62" s="46">
        <v>225</v>
      </c>
      <c r="G62" s="46">
        <v>235</v>
      </c>
      <c r="H62" s="46">
        <v>235</v>
      </c>
      <c r="I62" s="46">
        <v>209</v>
      </c>
    </row>
    <row r="63" spans="1:9" x14ac:dyDescent="0.25">
      <c r="A63" s="45">
        <v>38420</v>
      </c>
      <c r="B63" s="46">
        <f t="shared" si="0"/>
        <v>6</v>
      </c>
      <c r="C63" s="46">
        <v>284</v>
      </c>
      <c r="D63" s="46">
        <v>268</v>
      </c>
      <c r="E63" s="46">
        <v>256</v>
      </c>
      <c r="F63" s="46">
        <v>228</v>
      </c>
      <c r="G63" s="46">
        <v>240</v>
      </c>
      <c r="H63" s="46">
        <v>241</v>
      </c>
      <c r="I63" s="46">
        <v>212</v>
      </c>
    </row>
    <row r="64" spans="1:9" x14ac:dyDescent="0.25">
      <c r="A64" s="45">
        <v>38427</v>
      </c>
      <c r="B64" s="46">
        <f t="shared" si="0"/>
        <v>6</v>
      </c>
      <c r="C64" s="46">
        <v>293</v>
      </c>
      <c r="D64" s="46">
        <v>272</v>
      </c>
      <c r="E64" s="46">
        <v>262</v>
      </c>
      <c r="F64" s="46">
        <v>230</v>
      </c>
      <c r="G64" s="46">
        <v>237</v>
      </c>
      <c r="H64" s="46">
        <v>239</v>
      </c>
      <c r="I64" s="46">
        <v>213</v>
      </c>
    </row>
    <row r="65" spans="1:9" x14ac:dyDescent="0.25">
      <c r="A65" s="45">
        <v>38434</v>
      </c>
      <c r="B65" s="46">
        <f t="shared" si="0"/>
        <v>6</v>
      </c>
      <c r="C65" s="46">
        <v>282</v>
      </c>
      <c r="D65" s="46">
        <v>254</v>
      </c>
      <c r="E65" s="46">
        <v>246</v>
      </c>
      <c r="F65" s="46">
        <v>213</v>
      </c>
      <c r="G65" s="46">
        <v>234</v>
      </c>
      <c r="H65" s="46">
        <v>234</v>
      </c>
      <c r="I65" s="46">
        <v>208</v>
      </c>
    </row>
    <row r="66" spans="1:9" x14ac:dyDescent="0.25">
      <c r="A66" s="45">
        <v>38441</v>
      </c>
      <c r="B66" s="46">
        <f t="shared" ref="B66:B129" si="1">IF(MONTH(A66) &lt;=9, MONTH(A66)+3, MONTH(A66)-9)</f>
        <v>6</v>
      </c>
      <c r="C66" s="46">
        <v>266</v>
      </c>
      <c r="D66" s="46">
        <v>245</v>
      </c>
      <c r="E66" s="46">
        <v>234</v>
      </c>
      <c r="F66" s="46">
        <v>191</v>
      </c>
      <c r="G66" s="46">
        <v>220</v>
      </c>
      <c r="H66" s="46">
        <v>220</v>
      </c>
      <c r="I66" s="46">
        <v>187</v>
      </c>
    </row>
    <row r="67" spans="1:9" x14ac:dyDescent="0.25">
      <c r="A67" s="45">
        <v>38448</v>
      </c>
      <c r="B67" s="46">
        <f t="shared" si="1"/>
        <v>7</v>
      </c>
      <c r="C67" s="46">
        <v>290</v>
      </c>
      <c r="D67" s="46">
        <v>274</v>
      </c>
      <c r="E67" s="46">
        <v>263</v>
      </c>
      <c r="F67" s="46">
        <v>216</v>
      </c>
      <c r="G67" s="46">
        <v>225</v>
      </c>
      <c r="H67" s="46">
        <v>223</v>
      </c>
      <c r="I67" s="46">
        <v>206</v>
      </c>
    </row>
    <row r="68" spans="1:9" x14ac:dyDescent="0.25">
      <c r="A68" s="45">
        <v>38455</v>
      </c>
      <c r="B68" s="46">
        <f t="shared" si="1"/>
        <v>7</v>
      </c>
      <c r="C68" s="46">
        <v>284</v>
      </c>
      <c r="D68" s="46">
        <v>265</v>
      </c>
      <c r="E68" s="46">
        <v>256</v>
      </c>
      <c r="F68" s="46">
        <v>211</v>
      </c>
      <c r="G68" s="46">
        <v>222</v>
      </c>
      <c r="H68" s="46">
        <v>222</v>
      </c>
      <c r="I68" s="46">
        <v>201</v>
      </c>
    </row>
    <row r="69" spans="1:9" x14ac:dyDescent="0.25">
      <c r="A69" s="45">
        <v>38462</v>
      </c>
      <c r="B69" s="46">
        <f t="shared" si="1"/>
        <v>7</v>
      </c>
      <c r="C69" s="46">
        <v>284</v>
      </c>
      <c r="D69" s="46">
        <v>270</v>
      </c>
      <c r="E69" s="46">
        <v>259</v>
      </c>
      <c r="F69" s="46">
        <v>208</v>
      </c>
      <c r="G69" s="46">
        <v>222</v>
      </c>
      <c r="H69" s="46">
        <v>222</v>
      </c>
      <c r="I69" s="46">
        <v>206</v>
      </c>
    </row>
    <row r="70" spans="1:9" x14ac:dyDescent="0.25">
      <c r="A70" s="45">
        <v>38469</v>
      </c>
      <c r="B70" s="46">
        <f t="shared" si="1"/>
        <v>7</v>
      </c>
      <c r="C70" s="46">
        <v>282</v>
      </c>
      <c r="D70" s="46">
        <v>263</v>
      </c>
      <c r="E70" s="46">
        <v>255</v>
      </c>
      <c r="F70" s="46">
        <v>204</v>
      </c>
      <c r="G70" s="46">
        <v>215</v>
      </c>
      <c r="H70" s="46">
        <v>215</v>
      </c>
      <c r="I70" s="46">
        <v>196</v>
      </c>
    </row>
    <row r="71" spans="1:9" x14ac:dyDescent="0.25">
      <c r="A71" s="45">
        <v>38476</v>
      </c>
      <c r="B71" s="46">
        <f t="shared" si="1"/>
        <v>8</v>
      </c>
      <c r="C71" s="46">
        <v>305</v>
      </c>
      <c r="D71" s="46">
        <v>290</v>
      </c>
      <c r="E71" s="46">
        <v>275</v>
      </c>
      <c r="F71" s="46">
        <v>253</v>
      </c>
      <c r="G71" s="46">
        <v>261</v>
      </c>
      <c r="H71" s="46">
        <v>261</v>
      </c>
      <c r="I71" s="46">
        <v>250</v>
      </c>
    </row>
    <row r="72" spans="1:9" x14ac:dyDescent="0.25">
      <c r="A72" s="45">
        <v>38483</v>
      </c>
      <c r="B72" s="46">
        <f t="shared" si="1"/>
        <v>8</v>
      </c>
      <c r="C72" s="46">
        <v>307</v>
      </c>
      <c r="D72" s="46">
        <v>290</v>
      </c>
      <c r="E72" s="46">
        <v>274</v>
      </c>
      <c r="F72" s="46">
        <v>259</v>
      </c>
      <c r="G72" s="46">
        <v>263</v>
      </c>
      <c r="H72" s="46">
        <v>263</v>
      </c>
      <c r="I72" s="46">
        <v>249</v>
      </c>
    </row>
    <row r="73" spans="1:9" x14ac:dyDescent="0.25">
      <c r="A73" s="45">
        <v>38490</v>
      </c>
      <c r="B73" s="46">
        <f t="shared" si="1"/>
        <v>8</v>
      </c>
      <c r="C73" s="46">
        <v>305</v>
      </c>
      <c r="D73" s="46">
        <v>289</v>
      </c>
      <c r="E73" s="46">
        <v>279</v>
      </c>
      <c r="F73" s="46">
        <v>258</v>
      </c>
      <c r="G73" s="46">
        <v>264</v>
      </c>
      <c r="H73" s="46">
        <v>264</v>
      </c>
      <c r="I73" s="46">
        <v>253</v>
      </c>
    </row>
    <row r="74" spans="1:9" x14ac:dyDescent="0.25">
      <c r="A74" s="45">
        <v>38497</v>
      </c>
      <c r="B74" s="46">
        <f t="shared" si="1"/>
        <v>8</v>
      </c>
      <c r="C74" s="46">
        <v>309</v>
      </c>
      <c r="D74" s="46">
        <v>300</v>
      </c>
      <c r="E74" s="46">
        <v>294</v>
      </c>
      <c r="F74" s="46">
        <v>265</v>
      </c>
      <c r="G74" s="46">
        <v>270</v>
      </c>
      <c r="H74" s="46">
        <v>270</v>
      </c>
      <c r="I74" s="46">
        <v>266</v>
      </c>
    </row>
    <row r="75" spans="1:9" x14ac:dyDescent="0.25">
      <c r="A75" s="45">
        <v>38504</v>
      </c>
      <c r="B75" s="46">
        <f t="shared" si="1"/>
        <v>9</v>
      </c>
      <c r="C75" s="46">
        <v>336</v>
      </c>
      <c r="D75" s="46">
        <v>323</v>
      </c>
      <c r="E75" s="46">
        <v>321</v>
      </c>
      <c r="F75" s="46">
        <v>307</v>
      </c>
      <c r="G75" s="46">
        <v>316</v>
      </c>
      <c r="H75" s="46">
        <v>311</v>
      </c>
      <c r="I75" s="46">
        <v>311</v>
      </c>
    </row>
    <row r="76" spans="1:9" x14ac:dyDescent="0.25">
      <c r="A76" s="45">
        <v>38511</v>
      </c>
      <c r="B76" s="46">
        <f t="shared" si="1"/>
        <v>9</v>
      </c>
      <c r="C76" s="46">
        <v>340</v>
      </c>
      <c r="D76" s="46">
        <v>327</v>
      </c>
      <c r="E76" s="46">
        <v>324</v>
      </c>
      <c r="F76" s="46">
        <v>321</v>
      </c>
      <c r="G76" s="46">
        <v>324</v>
      </c>
      <c r="H76" s="46">
        <v>325</v>
      </c>
      <c r="I76" s="46">
        <v>314</v>
      </c>
    </row>
    <row r="77" spans="1:9" x14ac:dyDescent="0.25">
      <c r="A77" s="45">
        <v>38518</v>
      </c>
      <c r="B77" s="46">
        <f t="shared" si="1"/>
        <v>9</v>
      </c>
      <c r="C77" s="46">
        <v>344</v>
      </c>
      <c r="D77" s="46">
        <v>326</v>
      </c>
      <c r="E77" s="46">
        <v>322</v>
      </c>
      <c r="F77" s="46">
        <v>313</v>
      </c>
      <c r="G77" s="46">
        <v>319</v>
      </c>
      <c r="H77" s="46">
        <v>320</v>
      </c>
      <c r="I77" s="46">
        <v>312</v>
      </c>
    </row>
    <row r="78" spans="1:9" x14ac:dyDescent="0.25">
      <c r="A78" s="45">
        <v>38525</v>
      </c>
      <c r="B78" s="46">
        <f t="shared" si="1"/>
        <v>9</v>
      </c>
      <c r="C78" s="46">
        <v>341</v>
      </c>
      <c r="D78" s="46">
        <v>320</v>
      </c>
      <c r="E78" s="46">
        <v>319</v>
      </c>
      <c r="F78" s="46">
        <v>306</v>
      </c>
      <c r="G78" s="46">
        <v>316</v>
      </c>
      <c r="H78" s="46">
        <v>319</v>
      </c>
      <c r="I78" s="46">
        <v>301</v>
      </c>
    </row>
    <row r="79" spans="1:9" x14ac:dyDescent="0.25">
      <c r="A79" s="45">
        <v>38532</v>
      </c>
      <c r="B79" s="46">
        <f t="shared" si="1"/>
        <v>9</v>
      </c>
      <c r="C79" s="46">
        <v>342</v>
      </c>
      <c r="D79" s="46">
        <v>322</v>
      </c>
      <c r="E79" s="46">
        <v>320</v>
      </c>
      <c r="F79" s="46">
        <v>310</v>
      </c>
      <c r="G79" s="46">
        <v>318</v>
      </c>
      <c r="H79" s="46">
        <v>321</v>
      </c>
      <c r="I79" s="46">
        <v>305</v>
      </c>
    </row>
    <row r="80" spans="1:9" x14ac:dyDescent="0.25">
      <c r="A80" s="45">
        <v>38539</v>
      </c>
      <c r="B80" s="46">
        <f t="shared" si="1"/>
        <v>10</v>
      </c>
      <c r="C80" s="46">
        <v>370</v>
      </c>
      <c r="D80" s="46">
        <v>358</v>
      </c>
      <c r="E80" s="46">
        <v>351</v>
      </c>
      <c r="F80" s="46">
        <v>329</v>
      </c>
      <c r="G80" s="46">
        <v>350</v>
      </c>
      <c r="H80" s="46">
        <v>350</v>
      </c>
      <c r="I80" s="46">
        <v>323</v>
      </c>
    </row>
    <row r="81" spans="1:9" x14ac:dyDescent="0.25">
      <c r="A81" s="45">
        <v>38546</v>
      </c>
      <c r="B81" s="46">
        <f t="shared" si="1"/>
        <v>10</v>
      </c>
      <c r="C81" s="46">
        <v>374</v>
      </c>
      <c r="D81" s="46">
        <v>360</v>
      </c>
      <c r="E81" s="46">
        <v>353</v>
      </c>
      <c r="F81" s="46">
        <v>327</v>
      </c>
      <c r="G81" s="46">
        <v>352</v>
      </c>
      <c r="H81" s="46">
        <v>352</v>
      </c>
      <c r="I81" s="46">
        <v>325</v>
      </c>
    </row>
    <row r="82" spans="1:9" x14ac:dyDescent="0.25">
      <c r="A82" s="45">
        <v>38553</v>
      </c>
      <c r="B82" s="46">
        <f t="shared" si="1"/>
        <v>10</v>
      </c>
      <c r="C82" s="46">
        <v>410</v>
      </c>
      <c r="D82" s="46">
        <v>380</v>
      </c>
      <c r="E82" s="46">
        <v>366</v>
      </c>
      <c r="F82" s="46">
        <v>339</v>
      </c>
      <c r="G82" s="46">
        <v>361</v>
      </c>
      <c r="H82" s="46">
        <v>362</v>
      </c>
      <c r="I82" s="46">
        <v>335</v>
      </c>
    </row>
    <row r="83" spans="1:9" x14ac:dyDescent="0.25">
      <c r="A83" s="45">
        <v>38560</v>
      </c>
      <c r="B83" s="46">
        <f t="shared" si="1"/>
        <v>10</v>
      </c>
      <c r="C83" s="46">
        <v>411</v>
      </c>
      <c r="D83" s="46">
        <v>378</v>
      </c>
      <c r="E83" s="46">
        <v>364</v>
      </c>
      <c r="F83" s="46">
        <v>336</v>
      </c>
      <c r="G83" s="46">
        <v>359</v>
      </c>
      <c r="H83" s="46">
        <v>359</v>
      </c>
      <c r="I83" s="46">
        <v>335</v>
      </c>
    </row>
    <row r="84" spans="1:9" x14ac:dyDescent="0.25">
      <c r="A84" s="45">
        <v>38567</v>
      </c>
      <c r="B84" s="46">
        <f t="shared" si="1"/>
        <v>11</v>
      </c>
      <c r="C84" s="46">
        <v>361</v>
      </c>
      <c r="D84" s="46">
        <v>319</v>
      </c>
      <c r="E84" s="46">
        <v>306</v>
      </c>
      <c r="F84" s="46">
        <v>274</v>
      </c>
      <c r="G84" s="46">
        <v>286</v>
      </c>
      <c r="H84" s="46">
        <v>286</v>
      </c>
      <c r="I84" s="46">
        <v>262</v>
      </c>
    </row>
    <row r="85" spans="1:9" x14ac:dyDescent="0.25">
      <c r="A85" s="45">
        <v>38574</v>
      </c>
      <c r="B85" s="46">
        <f t="shared" si="1"/>
        <v>11</v>
      </c>
      <c r="C85" s="46">
        <v>365</v>
      </c>
      <c r="D85" s="46">
        <v>322</v>
      </c>
      <c r="E85" s="46">
        <v>306</v>
      </c>
      <c r="F85" s="46">
        <v>282</v>
      </c>
      <c r="G85" s="46">
        <v>294</v>
      </c>
      <c r="H85" s="46">
        <v>294</v>
      </c>
      <c r="I85" s="46">
        <v>271</v>
      </c>
    </row>
    <row r="86" spans="1:9" x14ac:dyDescent="0.25">
      <c r="A86" s="45">
        <v>38581</v>
      </c>
      <c r="B86" s="46">
        <f t="shared" si="1"/>
        <v>11</v>
      </c>
      <c r="C86" s="46">
        <v>365</v>
      </c>
      <c r="D86" s="46">
        <v>329</v>
      </c>
      <c r="E86" s="46">
        <v>313</v>
      </c>
      <c r="F86" s="46">
        <v>281</v>
      </c>
      <c r="G86" s="46">
        <v>295</v>
      </c>
      <c r="H86" s="46">
        <v>295</v>
      </c>
      <c r="I86" s="46">
        <v>274</v>
      </c>
    </row>
    <row r="87" spans="1:9" x14ac:dyDescent="0.25">
      <c r="A87" s="45">
        <v>38588</v>
      </c>
      <c r="B87" s="46">
        <f t="shared" si="1"/>
        <v>11</v>
      </c>
      <c r="C87" s="46">
        <v>371</v>
      </c>
      <c r="D87" s="46">
        <v>332</v>
      </c>
      <c r="E87" s="46">
        <v>316</v>
      </c>
      <c r="F87" s="46">
        <v>284</v>
      </c>
      <c r="G87" s="46">
        <v>301</v>
      </c>
      <c r="H87" s="46">
        <v>301</v>
      </c>
      <c r="I87" s="46">
        <v>276</v>
      </c>
    </row>
    <row r="88" spans="1:9" x14ac:dyDescent="0.25">
      <c r="A88" s="45">
        <v>38595</v>
      </c>
      <c r="B88" s="46">
        <f t="shared" si="1"/>
        <v>11</v>
      </c>
      <c r="C88" s="46">
        <v>438</v>
      </c>
      <c r="D88" s="46">
        <v>412</v>
      </c>
      <c r="E88" s="46">
        <v>375</v>
      </c>
      <c r="F88" s="46">
        <v>343</v>
      </c>
      <c r="G88" s="46">
        <v>350</v>
      </c>
      <c r="H88" s="46">
        <v>350</v>
      </c>
      <c r="I88" s="46">
        <v>331</v>
      </c>
    </row>
    <row r="89" spans="1:9" x14ac:dyDescent="0.25">
      <c r="A89" s="45">
        <v>38602</v>
      </c>
      <c r="B89" s="46">
        <f t="shared" si="1"/>
        <v>12</v>
      </c>
      <c r="E89" s="46">
        <v>350</v>
      </c>
      <c r="F89" s="46">
        <v>325</v>
      </c>
      <c r="G89" s="46">
        <v>330</v>
      </c>
      <c r="H89" s="46">
        <v>330</v>
      </c>
      <c r="I89" s="46">
        <v>308</v>
      </c>
    </row>
    <row r="90" spans="1:9" x14ac:dyDescent="0.25">
      <c r="A90" s="45">
        <v>38609</v>
      </c>
      <c r="B90" s="46">
        <f t="shared" si="1"/>
        <v>12</v>
      </c>
      <c r="E90" s="46">
        <v>368</v>
      </c>
      <c r="F90" s="46">
        <v>338</v>
      </c>
      <c r="G90" s="46">
        <v>352</v>
      </c>
      <c r="H90" s="46">
        <v>352</v>
      </c>
      <c r="I90" s="46">
        <v>330</v>
      </c>
    </row>
    <row r="91" spans="1:9" x14ac:dyDescent="0.25">
      <c r="A91" s="45">
        <v>38616</v>
      </c>
      <c r="B91" s="46">
        <f t="shared" si="1"/>
        <v>12</v>
      </c>
      <c r="E91" s="46">
        <v>363</v>
      </c>
      <c r="F91" s="46">
        <v>330</v>
      </c>
      <c r="G91" s="46">
        <v>350</v>
      </c>
      <c r="H91" s="46">
        <v>350</v>
      </c>
      <c r="I91" s="46">
        <v>313</v>
      </c>
    </row>
    <row r="92" spans="1:9" x14ac:dyDescent="0.25">
      <c r="A92" s="45">
        <v>38623</v>
      </c>
      <c r="B92" s="46">
        <f t="shared" si="1"/>
        <v>12</v>
      </c>
      <c r="E92" s="46">
        <v>367</v>
      </c>
      <c r="F92" s="46">
        <v>334</v>
      </c>
      <c r="G92" s="46">
        <v>351</v>
      </c>
      <c r="H92" s="46">
        <v>351</v>
      </c>
      <c r="I92" s="46">
        <v>327</v>
      </c>
    </row>
    <row r="93" spans="1:9" x14ac:dyDescent="0.25">
      <c r="A93" s="45">
        <v>38630</v>
      </c>
      <c r="B93" s="46">
        <f t="shared" si="1"/>
        <v>1</v>
      </c>
      <c r="E93" s="46">
        <v>375</v>
      </c>
      <c r="F93" s="46">
        <v>343</v>
      </c>
      <c r="G93" s="46">
        <v>345</v>
      </c>
      <c r="H93" s="46">
        <v>345</v>
      </c>
      <c r="I93" s="46">
        <v>328</v>
      </c>
    </row>
    <row r="94" spans="1:9" x14ac:dyDescent="0.25">
      <c r="A94" s="45">
        <v>38637</v>
      </c>
      <c r="B94" s="46">
        <f t="shared" si="1"/>
        <v>1</v>
      </c>
      <c r="E94" s="46">
        <v>407</v>
      </c>
      <c r="F94" s="46">
        <v>354</v>
      </c>
      <c r="G94" s="46">
        <v>368</v>
      </c>
      <c r="H94" s="46">
        <v>368</v>
      </c>
      <c r="I94" s="46">
        <v>336</v>
      </c>
    </row>
    <row r="95" spans="1:9" x14ac:dyDescent="0.25">
      <c r="A95" s="45">
        <v>38644</v>
      </c>
      <c r="B95" s="46">
        <f t="shared" si="1"/>
        <v>1</v>
      </c>
      <c r="E95" s="46">
        <v>398</v>
      </c>
      <c r="F95" s="46">
        <v>359</v>
      </c>
      <c r="G95" s="46">
        <v>359</v>
      </c>
      <c r="H95" s="46">
        <v>359</v>
      </c>
      <c r="I95" s="46">
        <v>339</v>
      </c>
    </row>
    <row r="96" spans="1:9" x14ac:dyDescent="0.25">
      <c r="A96" s="45">
        <v>38651</v>
      </c>
      <c r="B96" s="46">
        <f t="shared" si="1"/>
        <v>1</v>
      </c>
      <c r="E96" s="46">
        <v>405</v>
      </c>
      <c r="F96" s="46">
        <v>354</v>
      </c>
      <c r="G96" s="46">
        <v>361</v>
      </c>
      <c r="H96" s="46">
        <v>361</v>
      </c>
      <c r="I96" s="46">
        <v>315</v>
      </c>
    </row>
    <row r="97" spans="1:9" x14ac:dyDescent="0.25">
      <c r="A97" s="45">
        <v>38658</v>
      </c>
      <c r="B97" s="46">
        <f t="shared" si="1"/>
        <v>2</v>
      </c>
      <c r="E97" s="46">
        <v>358</v>
      </c>
      <c r="F97" s="46">
        <v>318</v>
      </c>
      <c r="G97" s="46">
        <v>342</v>
      </c>
      <c r="H97" s="46">
        <v>342</v>
      </c>
      <c r="I97" s="46">
        <v>297</v>
      </c>
    </row>
    <row r="98" spans="1:9" x14ac:dyDescent="0.25">
      <c r="A98" s="45">
        <v>38665</v>
      </c>
      <c r="B98" s="46">
        <f t="shared" si="1"/>
        <v>2</v>
      </c>
      <c r="E98" s="46">
        <v>352</v>
      </c>
      <c r="F98" s="46">
        <v>294</v>
      </c>
      <c r="G98" s="46">
        <v>338</v>
      </c>
      <c r="H98" s="46">
        <v>338</v>
      </c>
      <c r="I98" s="46">
        <v>281</v>
      </c>
    </row>
    <row r="99" spans="1:9" x14ac:dyDescent="0.25">
      <c r="A99" s="45">
        <v>38672</v>
      </c>
      <c r="B99" s="46">
        <f t="shared" si="1"/>
        <v>2</v>
      </c>
      <c r="E99" s="46">
        <v>368</v>
      </c>
      <c r="F99" s="46">
        <v>313</v>
      </c>
      <c r="G99" s="46">
        <v>347</v>
      </c>
      <c r="H99" s="46">
        <v>347</v>
      </c>
      <c r="I99" s="46">
        <v>287</v>
      </c>
    </row>
    <row r="100" spans="1:9" x14ac:dyDescent="0.25">
      <c r="A100" s="45">
        <v>38679</v>
      </c>
      <c r="B100" s="46">
        <f t="shared" si="1"/>
        <v>2</v>
      </c>
      <c r="E100" s="46">
        <v>371</v>
      </c>
      <c r="F100" s="46">
        <v>313</v>
      </c>
      <c r="G100" s="46">
        <v>330</v>
      </c>
      <c r="H100" s="46">
        <v>330</v>
      </c>
      <c r="I100" s="46">
        <v>287</v>
      </c>
    </row>
    <row r="101" spans="1:9" x14ac:dyDescent="0.25">
      <c r="A101" s="45">
        <v>38686</v>
      </c>
      <c r="B101" s="46">
        <f t="shared" si="1"/>
        <v>2</v>
      </c>
      <c r="E101" s="46">
        <v>370</v>
      </c>
      <c r="F101" s="46">
        <v>317</v>
      </c>
      <c r="G101" s="46">
        <v>333</v>
      </c>
      <c r="H101" s="46">
        <v>333</v>
      </c>
      <c r="I101" s="46">
        <v>280</v>
      </c>
    </row>
    <row r="102" spans="1:9" x14ac:dyDescent="0.25">
      <c r="A102" s="45">
        <v>38693</v>
      </c>
      <c r="B102" s="46">
        <f t="shared" si="1"/>
        <v>3</v>
      </c>
      <c r="D102" s="46">
        <v>366</v>
      </c>
      <c r="E102" s="46">
        <v>359</v>
      </c>
      <c r="F102" s="46">
        <v>320</v>
      </c>
      <c r="G102" s="46">
        <v>338</v>
      </c>
      <c r="H102" s="46">
        <v>332</v>
      </c>
      <c r="I102" s="46">
        <v>306</v>
      </c>
    </row>
    <row r="103" spans="1:9" x14ac:dyDescent="0.25">
      <c r="A103" s="45">
        <v>38700</v>
      </c>
      <c r="B103" s="46">
        <f t="shared" si="1"/>
        <v>3</v>
      </c>
      <c r="D103" s="46">
        <v>375</v>
      </c>
      <c r="E103" s="46">
        <v>378</v>
      </c>
      <c r="F103" s="46">
        <v>336</v>
      </c>
      <c r="G103" s="46">
        <v>344</v>
      </c>
      <c r="H103" s="46">
        <v>354</v>
      </c>
      <c r="I103" s="46">
        <v>310</v>
      </c>
    </row>
    <row r="104" spans="1:9" x14ac:dyDescent="0.25">
      <c r="A104" s="45">
        <v>38707</v>
      </c>
      <c r="B104" s="46">
        <f t="shared" si="1"/>
        <v>3</v>
      </c>
      <c r="D104" s="46">
        <v>375</v>
      </c>
      <c r="E104" s="46">
        <v>361</v>
      </c>
      <c r="F104" s="46">
        <v>337</v>
      </c>
      <c r="G104" s="46">
        <v>350</v>
      </c>
      <c r="H104" s="46">
        <v>350</v>
      </c>
      <c r="I104" s="46">
        <v>306</v>
      </c>
    </row>
    <row r="105" spans="1:9" x14ac:dyDescent="0.25">
      <c r="A105" s="45">
        <v>38714</v>
      </c>
      <c r="B105" s="46">
        <f t="shared" si="1"/>
        <v>3</v>
      </c>
      <c r="D105" s="46">
        <v>362</v>
      </c>
      <c r="E105" s="46">
        <v>363</v>
      </c>
      <c r="F105" s="46">
        <v>340</v>
      </c>
      <c r="G105" s="46">
        <v>348</v>
      </c>
      <c r="H105" s="46">
        <v>342</v>
      </c>
      <c r="I105" s="46">
        <v>309</v>
      </c>
    </row>
    <row r="106" spans="1:9" x14ac:dyDescent="0.25">
      <c r="A106" s="45">
        <v>38721</v>
      </c>
      <c r="B106" s="46">
        <f t="shared" si="1"/>
        <v>4</v>
      </c>
      <c r="C106" s="46">
        <v>378</v>
      </c>
      <c r="D106" s="46">
        <v>342</v>
      </c>
      <c r="E106" s="46">
        <v>337</v>
      </c>
      <c r="F106" s="46">
        <v>303</v>
      </c>
      <c r="G106" s="46">
        <v>326</v>
      </c>
      <c r="H106" s="46">
        <v>326</v>
      </c>
      <c r="I106" s="46">
        <v>296</v>
      </c>
    </row>
    <row r="107" spans="1:9" x14ac:dyDescent="0.25">
      <c r="A107" s="45">
        <v>38728</v>
      </c>
      <c r="B107" s="46">
        <f t="shared" si="1"/>
        <v>4</v>
      </c>
      <c r="C107" s="46">
        <v>375</v>
      </c>
      <c r="D107" s="46">
        <v>339</v>
      </c>
      <c r="E107" s="46">
        <v>330</v>
      </c>
      <c r="F107" s="46">
        <v>307</v>
      </c>
      <c r="G107" s="46">
        <v>328</v>
      </c>
      <c r="H107" s="46">
        <v>328</v>
      </c>
      <c r="I107" s="46">
        <v>300</v>
      </c>
    </row>
    <row r="108" spans="1:9" x14ac:dyDescent="0.25">
      <c r="A108" s="45">
        <v>38735</v>
      </c>
      <c r="B108" s="46">
        <f t="shared" si="1"/>
        <v>4</v>
      </c>
      <c r="C108" s="46">
        <v>369</v>
      </c>
      <c r="D108" s="46">
        <v>339</v>
      </c>
      <c r="E108" s="46">
        <v>326</v>
      </c>
      <c r="F108" s="46">
        <v>310</v>
      </c>
      <c r="G108" s="46">
        <v>324</v>
      </c>
      <c r="H108" s="46">
        <v>324</v>
      </c>
      <c r="I108" s="46">
        <v>298</v>
      </c>
    </row>
    <row r="109" spans="1:9" x14ac:dyDescent="0.25">
      <c r="A109" s="45">
        <v>38742</v>
      </c>
      <c r="B109" s="46">
        <f t="shared" si="1"/>
        <v>4</v>
      </c>
      <c r="C109" s="46">
        <v>368</v>
      </c>
      <c r="D109" s="46">
        <v>317</v>
      </c>
      <c r="E109" s="46">
        <v>323</v>
      </c>
      <c r="F109" s="46">
        <v>307</v>
      </c>
      <c r="G109" s="46">
        <v>311</v>
      </c>
      <c r="H109" s="46">
        <v>311</v>
      </c>
      <c r="I109" s="46">
        <v>287</v>
      </c>
    </row>
    <row r="110" spans="1:9" x14ac:dyDescent="0.25">
      <c r="A110" s="45">
        <v>38749</v>
      </c>
      <c r="B110" s="46">
        <f t="shared" si="1"/>
        <v>5</v>
      </c>
      <c r="C110" s="46">
        <v>354</v>
      </c>
      <c r="D110" s="46">
        <v>330</v>
      </c>
      <c r="E110" s="46">
        <v>320</v>
      </c>
      <c r="F110" s="46">
        <v>302</v>
      </c>
      <c r="G110" s="46">
        <v>303</v>
      </c>
      <c r="H110" s="46">
        <v>305</v>
      </c>
      <c r="I110" s="46">
        <v>288</v>
      </c>
    </row>
    <row r="111" spans="1:9" x14ac:dyDescent="0.25">
      <c r="A111" s="45">
        <v>38756</v>
      </c>
      <c r="B111" s="46">
        <f t="shared" si="1"/>
        <v>5</v>
      </c>
      <c r="C111" s="46">
        <v>370</v>
      </c>
      <c r="D111" s="46">
        <v>349</v>
      </c>
      <c r="E111" s="46">
        <v>340</v>
      </c>
      <c r="F111" s="46">
        <v>314</v>
      </c>
      <c r="G111" s="46">
        <v>317</v>
      </c>
      <c r="H111" s="46">
        <v>317</v>
      </c>
      <c r="I111" s="46">
        <v>297</v>
      </c>
    </row>
    <row r="112" spans="1:9" x14ac:dyDescent="0.25">
      <c r="A112" s="45">
        <v>38763</v>
      </c>
      <c r="B112" s="46">
        <f t="shared" si="1"/>
        <v>5</v>
      </c>
      <c r="C112" s="46">
        <v>381</v>
      </c>
      <c r="D112" s="46">
        <v>346</v>
      </c>
      <c r="E112" s="46">
        <v>338</v>
      </c>
      <c r="F112" s="46">
        <v>314</v>
      </c>
      <c r="G112" s="46">
        <v>312</v>
      </c>
      <c r="H112" s="46">
        <v>312</v>
      </c>
      <c r="I112" s="46">
        <v>303</v>
      </c>
    </row>
    <row r="113" spans="1:9" x14ac:dyDescent="0.25">
      <c r="A113" s="45">
        <v>38770</v>
      </c>
      <c r="B113" s="46">
        <f t="shared" si="1"/>
        <v>5</v>
      </c>
      <c r="C113" s="46">
        <v>379</v>
      </c>
      <c r="D113" s="46">
        <v>340</v>
      </c>
      <c r="E113" s="46">
        <v>331</v>
      </c>
      <c r="F113" s="46">
        <v>304</v>
      </c>
      <c r="G113" s="46">
        <v>302</v>
      </c>
      <c r="H113" s="46">
        <v>302</v>
      </c>
      <c r="I113" s="46">
        <v>292</v>
      </c>
    </row>
    <row r="114" spans="1:9" x14ac:dyDescent="0.25">
      <c r="A114" s="45">
        <v>38777</v>
      </c>
      <c r="B114" s="46">
        <f t="shared" si="1"/>
        <v>6</v>
      </c>
      <c r="C114" s="46">
        <v>386</v>
      </c>
      <c r="D114" s="46">
        <v>353</v>
      </c>
      <c r="E114" s="46">
        <v>342</v>
      </c>
      <c r="F114" s="46">
        <v>307</v>
      </c>
      <c r="G114" s="46">
        <v>305</v>
      </c>
      <c r="H114" s="46">
        <v>305</v>
      </c>
      <c r="I114" s="46">
        <v>299</v>
      </c>
    </row>
    <row r="115" spans="1:9" x14ac:dyDescent="0.25">
      <c r="A115" s="45">
        <v>38784</v>
      </c>
      <c r="B115" s="46">
        <f t="shared" si="1"/>
        <v>6</v>
      </c>
      <c r="C115" s="46">
        <v>390</v>
      </c>
      <c r="D115" s="46">
        <v>356</v>
      </c>
      <c r="E115" s="46">
        <v>348</v>
      </c>
      <c r="F115" s="46">
        <v>304</v>
      </c>
      <c r="G115" s="46">
        <v>303</v>
      </c>
      <c r="H115" s="46">
        <v>303</v>
      </c>
      <c r="I115" s="46">
        <v>286</v>
      </c>
    </row>
    <row r="116" spans="1:9" x14ac:dyDescent="0.25">
      <c r="A116" s="45">
        <v>38791</v>
      </c>
      <c r="B116" s="46">
        <f t="shared" si="1"/>
        <v>6</v>
      </c>
      <c r="C116" s="46">
        <v>382</v>
      </c>
      <c r="D116" s="46">
        <v>348</v>
      </c>
      <c r="E116" s="46">
        <v>343</v>
      </c>
      <c r="F116" s="46">
        <v>303</v>
      </c>
      <c r="G116" s="46">
        <v>303</v>
      </c>
      <c r="H116" s="46">
        <v>305</v>
      </c>
      <c r="I116" s="46">
        <v>273</v>
      </c>
    </row>
    <row r="117" spans="1:9" x14ac:dyDescent="0.25">
      <c r="A117" s="45">
        <v>38798</v>
      </c>
      <c r="B117" s="46">
        <f t="shared" si="1"/>
        <v>6</v>
      </c>
      <c r="C117" s="46">
        <v>381</v>
      </c>
      <c r="D117" s="46">
        <v>343</v>
      </c>
      <c r="E117" s="46">
        <v>339</v>
      </c>
      <c r="F117" s="46">
        <v>297</v>
      </c>
      <c r="G117" s="46">
        <v>295</v>
      </c>
      <c r="H117" s="46">
        <v>296</v>
      </c>
      <c r="I117" s="46">
        <v>266</v>
      </c>
    </row>
    <row r="118" spans="1:9" x14ac:dyDescent="0.25">
      <c r="A118" s="45">
        <v>38805</v>
      </c>
      <c r="B118" s="46">
        <f t="shared" si="1"/>
        <v>6</v>
      </c>
      <c r="C118" s="46">
        <v>375</v>
      </c>
      <c r="D118" s="46">
        <v>338</v>
      </c>
      <c r="E118" s="46">
        <v>333</v>
      </c>
      <c r="F118" s="46">
        <v>290</v>
      </c>
      <c r="G118" s="46">
        <v>285</v>
      </c>
      <c r="H118" s="46">
        <v>285</v>
      </c>
      <c r="I118" s="46">
        <v>270</v>
      </c>
    </row>
    <row r="119" spans="1:9" x14ac:dyDescent="0.25">
      <c r="A119" s="45">
        <v>38812</v>
      </c>
      <c r="B119" s="46">
        <f t="shared" si="1"/>
        <v>7</v>
      </c>
      <c r="C119" s="46">
        <v>383</v>
      </c>
      <c r="D119" s="46">
        <v>349</v>
      </c>
      <c r="E119" s="46">
        <v>339</v>
      </c>
      <c r="F119" s="46">
        <v>284</v>
      </c>
      <c r="G119" s="46">
        <v>289</v>
      </c>
      <c r="H119" s="46">
        <v>289</v>
      </c>
      <c r="I119" s="46">
        <v>270</v>
      </c>
    </row>
    <row r="120" spans="1:9" x14ac:dyDescent="0.25">
      <c r="A120" s="45">
        <v>38819</v>
      </c>
      <c r="B120" s="46">
        <f t="shared" si="1"/>
        <v>7</v>
      </c>
      <c r="C120" s="46">
        <v>384</v>
      </c>
      <c r="D120" s="46">
        <v>353</v>
      </c>
      <c r="E120" s="46">
        <v>343</v>
      </c>
      <c r="F120" s="46">
        <v>300</v>
      </c>
      <c r="G120" s="46">
        <v>288</v>
      </c>
      <c r="H120" s="46">
        <v>288</v>
      </c>
      <c r="I120" s="46">
        <v>287</v>
      </c>
    </row>
    <row r="121" spans="1:9" x14ac:dyDescent="0.25">
      <c r="A121" s="45">
        <v>38826</v>
      </c>
      <c r="B121" s="46">
        <f t="shared" si="1"/>
        <v>7</v>
      </c>
      <c r="C121" s="46">
        <v>385</v>
      </c>
      <c r="D121" s="46">
        <v>338</v>
      </c>
      <c r="E121" s="46">
        <v>337</v>
      </c>
      <c r="F121" s="46">
        <v>290</v>
      </c>
      <c r="G121" s="46">
        <v>296</v>
      </c>
      <c r="H121" s="46">
        <v>296</v>
      </c>
      <c r="I121" s="46">
        <v>280</v>
      </c>
    </row>
    <row r="122" spans="1:9" x14ac:dyDescent="0.25">
      <c r="A122" s="45">
        <v>38833</v>
      </c>
      <c r="B122" s="46">
        <f t="shared" si="1"/>
        <v>7</v>
      </c>
      <c r="C122" s="46">
        <v>378</v>
      </c>
      <c r="D122" s="46">
        <v>330</v>
      </c>
      <c r="E122" s="46">
        <v>326</v>
      </c>
      <c r="F122" s="46">
        <v>281</v>
      </c>
      <c r="G122" s="46">
        <v>292</v>
      </c>
      <c r="H122" s="46">
        <v>292</v>
      </c>
      <c r="I122" s="46">
        <v>281</v>
      </c>
    </row>
    <row r="123" spans="1:9" x14ac:dyDescent="0.25">
      <c r="A123" s="45">
        <v>38840</v>
      </c>
      <c r="B123" s="46">
        <f t="shared" si="1"/>
        <v>8</v>
      </c>
      <c r="C123" s="46">
        <v>418</v>
      </c>
      <c r="D123" s="46">
        <v>383</v>
      </c>
      <c r="E123" s="46">
        <v>378</v>
      </c>
      <c r="F123" s="46">
        <v>373</v>
      </c>
      <c r="G123" s="46">
        <v>368</v>
      </c>
      <c r="H123" s="46">
        <v>368</v>
      </c>
      <c r="I123" s="46">
        <v>372</v>
      </c>
    </row>
    <row r="124" spans="1:9" x14ac:dyDescent="0.25">
      <c r="A124" s="45">
        <v>38847</v>
      </c>
      <c r="B124" s="46">
        <f t="shared" si="1"/>
        <v>8</v>
      </c>
      <c r="C124" s="46">
        <v>433</v>
      </c>
      <c r="D124" s="46">
        <v>404</v>
      </c>
      <c r="E124" s="46">
        <v>403</v>
      </c>
      <c r="F124" s="46">
        <v>385</v>
      </c>
      <c r="G124" s="46">
        <v>387</v>
      </c>
      <c r="H124" s="46">
        <v>387</v>
      </c>
      <c r="I124" s="46">
        <v>389</v>
      </c>
    </row>
    <row r="125" spans="1:9" x14ac:dyDescent="0.25">
      <c r="A125" s="45">
        <v>38854</v>
      </c>
      <c r="B125" s="46">
        <f t="shared" si="1"/>
        <v>8</v>
      </c>
      <c r="C125" s="46">
        <v>481</v>
      </c>
      <c r="D125" s="46">
        <v>446</v>
      </c>
      <c r="E125" s="46">
        <v>433</v>
      </c>
      <c r="F125" s="46">
        <v>405</v>
      </c>
      <c r="G125" s="46">
        <v>406</v>
      </c>
      <c r="H125" s="46">
        <v>406</v>
      </c>
      <c r="I125" s="46">
        <v>413</v>
      </c>
    </row>
    <row r="126" spans="1:9" x14ac:dyDescent="0.25">
      <c r="A126" s="45">
        <v>38861</v>
      </c>
      <c r="B126" s="46">
        <f t="shared" si="1"/>
        <v>8</v>
      </c>
      <c r="C126" s="46">
        <v>512</v>
      </c>
      <c r="D126" s="46">
        <v>473</v>
      </c>
      <c r="E126" s="46">
        <v>466</v>
      </c>
      <c r="F126" s="46">
        <v>416</v>
      </c>
      <c r="G126" s="46">
        <v>421</v>
      </c>
      <c r="H126" s="46">
        <v>421</v>
      </c>
      <c r="I126" s="46">
        <v>409</v>
      </c>
    </row>
    <row r="127" spans="1:9" x14ac:dyDescent="0.25">
      <c r="A127" s="45">
        <v>38868</v>
      </c>
      <c r="B127" s="46">
        <f t="shared" si="1"/>
        <v>8</v>
      </c>
      <c r="C127" s="46">
        <v>510</v>
      </c>
      <c r="D127" s="46">
        <v>474</v>
      </c>
      <c r="E127" s="46">
        <v>463</v>
      </c>
      <c r="F127" s="46">
        <v>419</v>
      </c>
      <c r="G127" s="46">
        <v>424</v>
      </c>
      <c r="H127" s="46">
        <v>424</v>
      </c>
      <c r="I127" s="46">
        <v>423</v>
      </c>
    </row>
    <row r="128" spans="1:9" x14ac:dyDescent="0.25">
      <c r="A128" s="45">
        <v>38875</v>
      </c>
      <c r="B128" s="46">
        <f t="shared" si="1"/>
        <v>9</v>
      </c>
      <c r="C128" s="46">
        <v>592</v>
      </c>
      <c r="D128" s="46">
        <v>566</v>
      </c>
      <c r="E128" s="46">
        <v>564</v>
      </c>
      <c r="F128" s="46">
        <v>545</v>
      </c>
      <c r="G128" s="46">
        <v>555</v>
      </c>
      <c r="H128" s="46">
        <v>555</v>
      </c>
      <c r="I128" s="46">
        <v>539</v>
      </c>
    </row>
    <row r="129" spans="1:9" x14ac:dyDescent="0.25">
      <c r="A129" s="45">
        <v>38882</v>
      </c>
      <c r="B129" s="46">
        <f t="shared" si="1"/>
        <v>9</v>
      </c>
      <c r="C129" s="46">
        <v>582</v>
      </c>
      <c r="D129" s="46">
        <v>570</v>
      </c>
      <c r="E129" s="46">
        <v>558</v>
      </c>
      <c r="F129" s="46">
        <v>531</v>
      </c>
      <c r="G129" s="46">
        <v>552</v>
      </c>
      <c r="H129" s="46">
        <v>552</v>
      </c>
      <c r="I129" s="46">
        <v>528</v>
      </c>
    </row>
    <row r="130" spans="1:9" x14ac:dyDescent="0.25">
      <c r="A130" s="45">
        <v>38889</v>
      </c>
      <c r="B130" s="46">
        <f t="shared" ref="B130:B193" si="2">IF(MONTH(A130) &lt;=9, MONTH(A130)+3, MONTH(A130)-9)</f>
        <v>9</v>
      </c>
      <c r="C130" s="46">
        <v>594</v>
      </c>
      <c r="D130" s="46">
        <v>567</v>
      </c>
      <c r="E130" s="46">
        <v>561</v>
      </c>
      <c r="F130" s="46">
        <v>549</v>
      </c>
      <c r="G130" s="46">
        <v>563</v>
      </c>
      <c r="H130" s="46">
        <v>563</v>
      </c>
      <c r="I130" s="46">
        <v>540</v>
      </c>
    </row>
    <row r="131" spans="1:9" x14ac:dyDescent="0.25">
      <c r="A131" s="45">
        <v>38896</v>
      </c>
      <c r="B131" s="46">
        <f t="shared" si="2"/>
        <v>9</v>
      </c>
      <c r="C131" s="46">
        <v>593</v>
      </c>
      <c r="D131" s="46">
        <v>573</v>
      </c>
      <c r="E131" s="46">
        <v>571</v>
      </c>
      <c r="F131" s="46">
        <v>566</v>
      </c>
      <c r="G131" s="46">
        <v>575</v>
      </c>
      <c r="H131" s="46">
        <v>575</v>
      </c>
      <c r="I131" s="46">
        <v>553</v>
      </c>
    </row>
    <row r="132" spans="1:9" x14ac:dyDescent="0.25">
      <c r="A132" s="45">
        <v>38903</v>
      </c>
      <c r="B132" s="46">
        <f t="shared" si="2"/>
        <v>10</v>
      </c>
      <c r="C132" s="46">
        <v>648</v>
      </c>
      <c r="D132" s="46">
        <v>619</v>
      </c>
      <c r="E132" s="46">
        <v>621</v>
      </c>
      <c r="F132" s="46">
        <v>613</v>
      </c>
      <c r="G132" s="46">
        <v>624</v>
      </c>
      <c r="H132" s="46">
        <v>624</v>
      </c>
      <c r="I132" s="46">
        <v>605</v>
      </c>
    </row>
    <row r="133" spans="1:9" x14ac:dyDescent="0.25">
      <c r="A133" s="45">
        <v>38910</v>
      </c>
      <c r="B133" s="46">
        <f t="shared" si="2"/>
        <v>10</v>
      </c>
      <c r="C133" s="46">
        <v>648</v>
      </c>
      <c r="D133" s="46">
        <v>624</v>
      </c>
      <c r="E133" s="46">
        <v>623</v>
      </c>
      <c r="F133" s="46">
        <v>607</v>
      </c>
      <c r="G133" s="46">
        <v>615</v>
      </c>
      <c r="H133" s="46">
        <v>615</v>
      </c>
      <c r="I133" s="46">
        <v>610</v>
      </c>
    </row>
    <row r="134" spans="1:9" x14ac:dyDescent="0.25">
      <c r="A134" s="45">
        <v>38917</v>
      </c>
      <c r="B134" s="46">
        <f t="shared" si="2"/>
        <v>10</v>
      </c>
      <c r="C134" s="46">
        <v>679</v>
      </c>
      <c r="D134" s="46">
        <v>641</v>
      </c>
      <c r="E134" s="46">
        <v>637</v>
      </c>
      <c r="F134" s="46">
        <v>646</v>
      </c>
      <c r="G134" s="46">
        <v>637</v>
      </c>
      <c r="H134" s="46">
        <v>638</v>
      </c>
      <c r="I134" s="46">
        <v>653</v>
      </c>
    </row>
    <row r="135" spans="1:9" x14ac:dyDescent="0.25">
      <c r="A135" s="45">
        <v>38924</v>
      </c>
      <c r="B135" s="46">
        <f t="shared" si="2"/>
        <v>10</v>
      </c>
      <c r="C135" s="46">
        <v>653</v>
      </c>
      <c r="D135" s="46">
        <v>640</v>
      </c>
      <c r="E135" s="46">
        <v>634</v>
      </c>
      <c r="F135" s="46">
        <v>640</v>
      </c>
      <c r="G135" s="46">
        <v>643</v>
      </c>
      <c r="H135" s="46">
        <v>643</v>
      </c>
      <c r="I135" s="46">
        <v>648</v>
      </c>
    </row>
    <row r="136" spans="1:9" x14ac:dyDescent="0.25">
      <c r="A136" s="45">
        <v>38931</v>
      </c>
      <c r="B136" s="46">
        <f t="shared" si="2"/>
        <v>11</v>
      </c>
      <c r="C136" s="46">
        <v>601</v>
      </c>
      <c r="D136" s="46">
        <v>554</v>
      </c>
      <c r="E136" s="46">
        <v>536</v>
      </c>
      <c r="F136" s="46">
        <v>507</v>
      </c>
      <c r="G136" s="46">
        <v>534</v>
      </c>
      <c r="H136" s="46">
        <v>534</v>
      </c>
      <c r="I136" s="46">
        <v>491</v>
      </c>
    </row>
    <row r="137" spans="1:9" x14ac:dyDescent="0.25">
      <c r="A137" s="45">
        <v>38938</v>
      </c>
      <c r="B137" s="46">
        <f t="shared" si="2"/>
        <v>11</v>
      </c>
      <c r="C137" s="46">
        <v>624</v>
      </c>
      <c r="D137" s="46">
        <v>554</v>
      </c>
      <c r="E137" s="46">
        <v>545</v>
      </c>
      <c r="F137" s="46">
        <v>503</v>
      </c>
      <c r="G137" s="46">
        <v>514</v>
      </c>
      <c r="H137" s="46">
        <v>514</v>
      </c>
      <c r="I137" s="46">
        <v>486</v>
      </c>
    </row>
    <row r="138" spans="1:9" x14ac:dyDescent="0.25">
      <c r="A138" s="45">
        <v>38945</v>
      </c>
      <c r="B138" s="46">
        <f t="shared" si="2"/>
        <v>11</v>
      </c>
      <c r="C138" s="46">
        <v>594</v>
      </c>
      <c r="D138" s="46">
        <v>552</v>
      </c>
      <c r="E138" s="46">
        <v>534</v>
      </c>
      <c r="F138" s="46">
        <v>503</v>
      </c>
      <c r="G138" s="46">
        <v>522</v>
      </c>
      <c r="H138" s="46">
        <v>522</v>
      </c>
      <c r="I138" s="46">
        <v>487</v>
      </c>
    </row>
    <row r="139" spans="1:9" x14ac:dyDescent="0.25">
      <c r="A139" s="45">
        <v>38952</v>
      </c>
      <c r="B139" s="46">
        <f t="shared" si="2"/>
        <v>11</v>
      </c>
      <c r="C139" s="46">
        <v>596</v>
      </c>
      <c r="D139" s="46">
        <v>551</v>
      </c>
      <c r="E139" s="46">
        <v>537</v>
      </c>
      <c r="F139" s="46">
        <v>510</v>
      </c>
      <c r="G139" s="46">
        <v>526</v>
      </c>
      <c r="H139" s="46">
        <v>526</v>
      </c>
      <c r="I139" s="46">
        <v>482</v>
      </c>
    </row>
    <row r="140" spans="1:9" x14ac:dyDescent="0.25">
      <c r="A140" s="45">
        <v>38959</v>
      </c>
      <c r="B140" s="46">
        <f t="shared" si="2"/>
        <v>11</v>
      </c>
      <c r="C140" s="46">
        <v>592</v>
      </c>
      <c r="D140" s="46">
        <v>548</v>
      </c>
      <c r="E140" s="46">
        <v>538</v>
      </c>
      <c r="F140" s="46">
        <v>510</v>
      </c>
      <c r="G140" s="46">
        <v>533</v>
      </c>
      <c r="H140" s="46">
        <v>533</v>
      </c>
      <c r="I140" s="46">
        <v>491</v>
      </c>
    </row>
    <row r="141" spans="1:9" x14ac:dyDescent="0.25">
      <c r="A141" s="45">
        <v>38966</v>
      </c>
      <c r="B141" s="46">
        <f t="shared" si="2"/>
        <v>12</v>
      </c>
      <c r="E141" s="46">
        <v>459</v>
      </c>
      <c r="F141" s="46">
        <v>429</v>
      </c>
      <c r="G141" s="46">
        <v>444</v>
      </c>
      <c r="H141" s="46">
        <v>444</v>
      </c>
      <c r="I141" s="46">
        <v>404</v>
      </c>
    </row>
    <row r="142" spans="1:9" x14ac:dyDescent="0.25">
      <c r="A142" s="45">
        <v>38973</v>
      </c>
      <c r="B142" s="46">
        <f t="shared" si="2"/>
        <v>12</v>
      </c>
      <c r="E142" s="46">
        <v>458</v>
      </c>
      <c r="F142" s="46">
        <v>425</v>
      </c>
      <c r="G142" s="46">
        <v>437</v>
      </c>
      <c r="H142" s="46">
        <v>437</v>
      </c>
      <c r="I142" s="46">
        <v>398</v>
      </c>
    </row>
    <row r="143" spans="1:9" x14ac:dyDescent="0.25">
      <c r="A143" s="45">
        <v>38979</v>
      </c>
      <c r="B143" s="46">
        <f t="shared" si="2"/>
        <v>12</v>
      </c>
      <c r="E143" s="46">
        <v>456</v>
      </c>
      <c r="F143" s="46">
        <v>421</v>
      </c>
      <c r="G143" s="46">
        <v>438</v>
      </c>
      <c r="H143" s="46">
        <v>438</v>
      </c>
      <c r="I143" s="46">
        <v>397</v>
      </c>
    </row>
    <row r="144" spans="1:9" x14ac:dyDescent="0.25">
      <c r="A144" s="45">
        <v>38986</v>
      </c>
      <c r="B144" s="46">
        <f t="shared" si="2"/>
        <v>12</v>
      </c>
      <c r="E144" s="46">
        <v>460</v>
      </c>
      <c r="F144" s="46">
        <v>415</v>
      </c>
      <c r="G144" s="46">
        <v>437</v>
      </c>
      <c r="H144" s="46">
        <v>437</v>
      </c>
      <c r="I144" s="46">
        <v>395</v>
      </c>
    </row>
    <row r="145" spans="1:9" x14ac:dyDescent="0.25">
      <c r="A145" s="47">
        <f>+A144+7</f>
        <v>38993</v>
      </c>
      <c r="B145" s="46">
        <f t="shared" si="2"/>
        <v>1</v>
      </c>
      <c r="E145" s="46">
        <v>478</v>
      </c>
      <c r="F145" s="46">
        <v>405</v>
      </c>
      <c r="G145" s="46">
        <v>440</v>
      </c>
      <c r="H145" s="46">
        <v>440</v>
      </c>
      <c r="I145" s="46">
        <v>389</v>
      </c>
    </row>
    <row r="146" spans="1:9" x14ac:dyDescent="0.25">
      <c r="A146" s="45">
        <v>39000</v>
      </c>
      <c r="B146" s="46">
        <f t="shared" si="2"/>
        <v>1</v>
      </c>
      <c r="E146" s="46">
        <v>470</v>
      </c>
      <c r="F146" s="46">
        <v>394</v>
      </c>
      <c r="G146" s="46">
        <v>428</v>
      </c>
      <c r="H146" s="46">
        <v>428</v>
      </c>
      <c r="I146" s="46">
        <v>375</v>
      </c>
    </row>
    <row r="147" spans="1:9" x14ac:dyDescent="0.25">
      <c r="A147" s="47">
        <f>+A146+7</f>
        <v>39007</v>
      </c>
      <c r="B147" s="46">
        <f t="shared" si="2"/>
        <v>1</v>
      </c>
      <c r="E147" s="46">
        <v>479</v>
      </c>
      <c r="F147" s="46">
        <v>396</v>
      </c>
      <c r="G147" s="46">
        <v>431</v>
      </c>
      <c r="H147" s="46">
        <v>431</v>
      </c>
      <c r="I147" s="46">
        <v>376</v>
      </c>
    </row>
    <row r="148" spans="1:9" x14ac:dyDescent="0.25">
      <c r="A148" s="47">
        <f>+A147+7</f>
        <v>39014</v>
      </c>
      <c r="B148" s="46">
        <f t="shared" si="2"/>
        <v>1</v>
      </c>
      <c r="E148" s="46">
        <v>470</v>
      </c>
      <c r="F148" s="46">
        <v>370</v>
      </c>
      <c r="G148" s="46">
        <v>414</v>
      </c>
      <c r="H148" s="46">
        <v>414</v>
      </c>
      <c r="I148" s="46">
        <v>326</v>
      </c>
    </row>
    <row r="149" spans="1:9" x14ac:dyDescent="0.25">
      <c r="A149" s="45">
        <v>39021</v>
      </c>
      <c r="B149" s="46">
        <f t="shared" si="2"/>
        <v>1</v>
      </c>
      <c r="E149" s="46">
        <v>483</v>
      </c>
      <c r="F149" s="46">
        <v>382</v>
      </c>
      <c r="G149" s="46">
        <v>406</v>
      </c>
      <c r="H149" s="46">
        <v>406</v>
      </c>
      <c r="I149" s="46">
        <v>331</v>
      </c>
    </row>
    <row r="150" spans="1:9" x14ac:dyDescent="0.25">
      <c r="A150" s="47">
        <v>39028</v>
      </c>
      <c r="B150" s="46">
        <f t="shared" si="2"/>
        <v>2</v>
      </c>
      <c r="E150" s="46">
        <v>455</v>
      </c>
      <c r="F150" s="46">
        <v>374</v>
      </c>
      <c r="G150" s="46">
        <v>395</v>
      </c>
      <c r="H150" s="46">
        <v>395</v>
      </c>
      <c r="I150" s="46">
        <v>316</v>
      </c>
    </row>
    <row r="151" spans="1:9" x14ac:dyDescent="0.25">
      <c r="A151" s="45">
        <v>39035</v>
      </c>
      <c r="B151" s="46">
        <f t="shared" si="2"/>
        <v>2</v>
      </c>
      <c r="E151" s="46">
        <v>444</v>
      </c>
      <c r="F151" s="46">
        <v>374</v>
      </c>
      <c r="G151" s="46">
        <v>384</v>
      </c>
      <c r="H151" s="46">
        <v>384</v>
      </c>
      <c r="I151" s="46">
        <v>296</v>
      </c>
    </row>
    <row r="152" spans="1:9" x14ac:dyDescent="0.25">
      <c r="A152" s="47">
        <v>39042</v>
      </c>
      <c r="B152" s="46">
        <f t="shared" si="2"/>
        <v>2</v>
      </c>
      <c r="E152" s="46">
        <v>445</v>
      </c>
      <c r="F152" s="46">
        <v>374</v>
      </c>
      <c r="G152" s="46">
        <v>377</v>
      </c>
      <c r="H152" s="46">
        <v>377</v>
      </c>
      <c r="I152" s="46">
        <v>291</v>
      </c>
    </row>
    <row r="153" spans="1:9" x14ac:dyDescent="0.25">
      <c r="A153" s="47">
        <v>39049</v>
      </c>
      <c r="B153" s="46">
        <f t="shared" si="2"/>
        <v>2</v>
      </c>
      <c r="E153" s="46">
        <v>441</v>
      </c>
      <c r="F153" s="46">
        <v>371</v>
      </c>
      <c r="G153" s="46">
        <v>380</v>
      </c>
      <c r="H153" s="46">
        <v>380</v>
      </c>
      <c r="I153" s="46">
        <v>283</v>
      </c>
    </row>
    <row r="154" spans="1:9" x14ac:dyDescent="0.25">
      <c r="A154" s="47">
        <v>39056</v>
      </c>
      <c r="B154" s="46">
        <f t="shared" si="2"/>
        <v>3</v>
      </c>
      <c r="D154" s="46">
        <v>387</v>
      </c>
      <c r="E154" s="46">
        <v>367</v>
      </c>
      <c r="F154" s="46">
        <v>315</v>
      </c>
      <c r="G154" s="46">
        <v>329</v>
      </c>
      <c r="H154" s="46">
        <v>329</v>
      </c>
      <c r="I154" s="46">
        <v>265</v>
      </c>
    </row>
    <row r="155" spans="1:9" x14ac:dyDescent="0.25">
      <c r="A155" s="47">
        <v>39063</v>
      </c>
      <c r="B155" s="46">
        <f t="shared" si="2"/>
        <v>3</v>
      </c>
      <c r="D155" s="46">
        <v>374</v>
      </c>
      <c r="E155" s="46">
        <v>360</v>
      </c>
      <c r="F155" s="46">
        <v>306</v>
      </c>
      <c r="G155" s="46">
        <v>318</v>
      </c>
      <c r="H155" s="46">
        <v>318</v>
      </c>
      <c r="I155" s="46">
        <v>252</v>
      </c>
    </row>
    <row r="156" spans="1:9" x14ac:dyDescent="0.25">
      <c r="A156" s="47">
        <v>39070</v>
      </c>
      <c r="B156" s="46">
        <f t="shared" si="2"/>
        <v>3</v>
      </c>
      <c r="D156" s="46">
        <v>345</v>
      </c>
      <c r="E156" s="46">
        <v>333</v>
      </c>
      <c r="F156" s="46">
        <v>262</v>
      </c>
      <c r="G156" s="46">
        <v>281</v>
      </c>
      <c r="H156" s="46">
        <v>281</v>
      </c>
      <c r="I156" s="46">
        <v>237</v>
      </c>
    </row>
    <row r="157" spans="1:9" x14ac:dyDescent="0.25">
      <c r="A157" s="47">
        <v>39077</v>
      </c>
      <c r="B157" s="46">
        <f t="shared" si="2"/>
        <v>3</v>
      </c>
      <c r="D157" s="46">
        <v>344</v>
      </c>
      <c r="E157" s="46">
        <v>328</v>
      </c>
      <c r="F157" s="46">
        <v>264</v>
      </c>
      <c r="G157" s="46">
        <v>271</v>
      </c>
      <c r="H157" s="46">
        <v>271</v>
      </c>
      <c r="I157" s="46">
        <v>231</v>
      </c>
    </row>
    <row r="158" spans="1:9" x14ac:dyDescent="0.25">
      <c r="A158" s="47">
        <v>39084</v>
      </c>
      <c r="B158" s="46">
        <f t="shared" si="2"/>
        <v>4</v>
      </c>
      <c r="C158" s="46">
        <v>372</v>
      </c>
      <c r="D158" s="46">
        <v>327</v>
      </c>
      <c r="E158" s="46">
        <v>315</v>
      </c>
      <c r="F158" s="46">
        <v>255</v>
      </c>
      <c r="G158" s="46">
        <v>265</v>
      </c>
      <c r="H158" s="46">
        <v>265</v>
      </c>
      <c r="I158" s="46">
        <v>234</v>
      </c>
    </row>
    <row r="159" spans="1:9" x14ac:dyDescent="0.25">
      <c r="A159" s="47">
        <v>39091</v>
      </c>
      <c r="B159" s="46">
        <f t="shared" si="2"/>
        <v>4</v>
      </c>
      <c r="C159" s="46">
        <v>370</v>
      </c>
      <c r="D159" s="46">
        <v>330</v>
      </c>
      <c r="E159" s="46">
        <v>318</v>
      </c>
      <c r="F159" s="46">
        <v>254</v>
      </c>
      <c r="G159" s="46">
        <v>267</v>
      </c>
      <c r="H159" s="46">
        <v>267</v>
      </c>
      <c r="I159" s="46">
        <v>234</v>
      </c>
    </row>
    <row r="160" spans="1:9" x14ac:dyDescent="0.25">
      <c r="A160" s="47">
        <v>39098</v>
      </c>
      <c r="B160" s="46">
        <f t="shared" si="2"/>
        <v>4</v>
      </c>
      <c r="C160" s="46">
        <v>387</v>
      </c>
      <c r="D160" s="46">
        <v>355</v>
      </c>
      <c r="E160" s="46">
        <v>345</v>
      </c>
      <c r="F160" s="46">
        <v>312</v>
      </c>
      <c r="G160" s="46">
        <v>314</v>
      </c>
      <c r="H160" s="46">
        <v>314</v>
      </c>
      <c r="I160" s="46">
        <v>287</v>
      </c>
    </row>
    <row r="161" spans="1:9" x14ac:dyDescent="0.25">
      <c r="A161" s="47">
        <v>39105</v>
      </c>
      <c r="B161" s="46">
        <f t="shared" si="2"/>
        <v>4</v>
      </c>
      <c r="C161" s="46">
        <v>381</v>
      </c>
      <c r="D161" s="46">
        <v>338</v>
      </c>
      <c r="E161" s="46">
        <v>326</v>
      </c>
      <c r="F161" s="46">
        <v>290</v>
      </c>
      <c r="G161" s="46">
        <v>297</v>
      </c>
      <c r="H161" s="46">
        <v>297</v>
      </c>
      <c r="I161" s="46">
        <v>270</v>
      </c>
    </row>
    <row r="162" spans="1:9" x14ac:dyDescent="0.25">
      <c r="A162" s="47">
        <v>39112</v>
      </c>
      <c r="B162" s="46">
        <f t="shared" si="2"/>
        <v>4</v>
      </c>
      <c r="C162" s="46">
        <v>370</v>
      </c>
      <c r="D162" s="46">
        <v>328</v>
      </c>
      <c r="E162" s="46">
        <v>316</v>
      </c>
      <c r="F162" s="46">
        <v>281</v>
      </c>
      <c r="G162" s="46">
        <v>294</v>
      </c>
      <c r="H162" s="46">
        <v>294</v>
      </c>
      <c r="I162" s="46">
        <v>257</v>
      </c>
    </row>
    <row r="163" spans="1:9" x14ac:dyDescent="0.25">
      <c r="A163" s="47">
        <v>39119</v>
      </c>
      <c r="B163" s="46">
        <f t="shared" si="2"/>
        <v>5</v>
      </c>
      <c r="C163" s="46">
        <v>365</v>
      </c>
      <c r="D163" s="46">
        <v>325</v>
      </c>
      <c r="E163" s="46">
        <v>316</v>
      </c>
      <c r="F163" s="46">
        <v>268</v>
      </c>
      <c r="G163" s="46">
        <v>280</v>
      </c>
      <c r="H163" s="46">
        <v>280</v>
      </c>
      <c r="I163" s="46">
        <v>241</v>
      </c>
    </row>
    <row r="164" spans="1:9" x14ac:dyDescent="0.25">
      <c r="A164" s="47">
        <v>39126</v>
      </c>
      <c r="B164" s="46">
        <f t="shared" si="2"/>
        <v>5</v>
      </c>
      <c r="C164" s="46">
        <v>365</v>
      </c>
      <c r="D164" s="46">
        <v>327</v>
      </c>
      <c r="E164" s="46">
        <v>316</v>
      </c>
      <c r="F164" s="46">
        <v>278</v>
      </c>
      <c r="G164" s="46">
        <v>280</v>
      </c>
      <c r="H164" s="46">
        <v>280</v>
      </c>
      <c r="I164" s="46">
        <v>241</v>
      </c>
    </row>
    <row r="165" spans="1:9" x14ac:dyDescent="0.25">
      <c r="A165" s="47">
        <v>39133</v>
      </c>
      <c r="B165" s="46">
        <f t="shared" si="2"/>
        <v>5</v>
      </c>
      <c r="C165" s="46">
        <v>366</v>
      </c>
      <c r="D165" s="46">
        <v>325</v>
      </c>
      <c r="E165" s="46">
        <v>313</v>
      </c>
      <c r="F165" s="46">
        <v>270</v>
      </c>
      <c r="G165" s="46">
        <v>273</v>
      </c>
      <c r="H165" s="46">
        <v>273</v>
      </c>
      <c r="I165" s="46">
        <v>239</v>
      </c>
    </row>
    <row r="166" spans="1:9" x14ac:dyDescent="0.25">
      <c r="A166" s="47">
        <v>39140</v>
      </c>
      <c r="B166" s="46">
        <f t="shared" si="2"/>
        <v>5</v>
      </c>
      <c r="C166" s="46">
        <v>365</v>
      </c>
      <c r="D166" s="46">
        <v>324</v>
      </c>
      <c r="E166" s="46">
        <v>312</v>
      </c>
      <c r="F166" s="46">
        <v>264</v>
      </c>
      <c r="G166" s="46">
        <v>263</v>
      </c>
      <c r="H166" s="46">
        <v>263</v>
      </c>
      <c r="I166" s="46">
        <v>235</v>
      </c>
    </row>
    <row r="167" spans="1:9" x14ac:dyDescent="0.25">
      <c r="A167" s="47">
        <v>39147</v>
      </c>
      <c r="B167" s="46">
        <f t="shared" si="2"/>
        <v>6</v>
      </c>
      <c r="C167" s="46">
        <v>369</v>
      </c>
      <c r="D167" s="46">
        <v>320</v>
      </c>
      <c r="E167" s="46">
        <v>306</v>
      </c>
      <c r="F167" s="46">
        <v>262</v>
      </c>
      <c r="G167" s="46">
        <v>273</v>
      </c>
      <c r="H167" s="46">
        <v>276</v>
      </c>
      <c r="I167" s="46">
        <v>250</v>
      </c>
    </row>
    <row r="168" spans="1:9" x14ac:dyDescent="0.25">
      <c r="A168" s="47">
        <v>39154</v>
      </c>
      <c r="B168" s="46">
        <f t="shared" si="2"/>
        <v>6</v>
      </c>
      <c r="C168" s="46">
        <v>358</v>
      </c>
      <c r="D168" s="46">
        <v>309</v>
      </c>
      <c r="E168" s="46">
        <v>299</v>
      </c>
      <c r="F168" s="46">
        <v>244</v>
      </c>
      <c r="G168" s="46">
        <v>275</v>
      </c>
      <c r="H168" s="46">
        <v>275</v>
      </c>
      <c r="I168" s="46">
        <v>238</v>
      </c>
    </row>
    <row r="169" spans="1:9" x14ac:dyDescent="0.25">
      <c r="A169" s="47">
        <v>39161</v>
      </c>
      <c r="B169" s="46">
        <f t="shared" si="2"/>
        <v>6</v>
      </c>
      <c r="C169" s="46">
        <v>347</v>
      </c>
      <c r="D169" s="46">
        <v>296</v>
      </c>
      <c r="E169" s="46">
        <v>287</v>
      </c>
      <c r="F169" s="46">
        <v>236</v>
      </c>
      <c r="G169" s="46">
        <v>259</v>
      </c>
      <c r="H169" s="46">
        <v>259</v>
      </c>
      <c r="I169" s="46">
        <v>221</v>
      </c>
    </row>
    <row r="170" spans="1:9" x14ac:dyDescent="0.25">
      <c r="A170" s="47">
        <v>39168</v>
      </c>
      <c r="B170" s="46">
        <f t="shared" si="2"/>
        <v>6</v>
      </c>
      <c r="C170" s="46">
        <v>337</v>
      </c>
      <c r="D170" s="46">
        <v>281</v>
      </c>
      <c r="E170" s="46">
        <v>267</v>
      </c>
      <c r="F170" s="46">
        <v>224</v>
      </c>
      <c r="G170" s="46">
        <v>244</v>
      </c>
      <c r="H170" s="46">
        <v>244</v>
      </c>
      <c r="I170" s="46">
        <v>207</v>
      </c>
    </row>
    <row r="171" spans="1:9" x14ac:dyDescent="0.25">
      <c r="A171" s="47">
        <f t="shared" ref="A171:A176" si="3">7+A170</f>
        <v>39175</v>
      </c>
      <c r="B171" s="46">
        <f t="shared" si="2"/>
        <v>7</v>
      </c>
      <c r="C171" s="46">
        <v>341</v>
      </c>
      <c r="D171" s="46">
        <v>294</v>
      </c>
      <c r="E171" s="46">
        <v>275</v>
      </c>
      <c r="F171" s="46">
        <v>241</v>
      </c>
      <c r="G171" s="46">
        <v>263</v>
      </c>
      <c r="H171" s="46">
        <v>263</v>
      </c>
      <c r="I171" s="46">
        <v>245</v>
      </c>
    </row>
    <row r="172" spans="1:9" x14ac:dyDescent="0.25">
      <c r="A172" s="47">
        <f t="shared" si="3"/>
        <v>39182</v>
      </c>
      <c r="B172" s="46">
        <f t="shared" si="2"/>
        <v>7</v>
      </c>
      <c r="C172" s="46">
        <v>358.33333333333331</v>
      </c>
      <c r="D172" s="46">
        <v>293.75</v>
      </c>
      <c r="E172" s="46">
        <v>278.75</v>
      </c>
      <c r="F172" s="46">
        <v>257.5</v>
      </c>
      <c r="G172" s="46">
        <v>267.5</v>
      </c>
      <c r="H172" s="46">
        <v>267.5</v>
      </c>
      <c r="I172" s="46">
        <v>240</v>
      </c>
    </row>
    <row r="173" spans="1:9" x14ac:dyDescent="0.25">
      <c r="A173" s="47">
        <f t="shared" si="3"/>
        <v>39189</v>
      </c>
      <c r="B173" s="46">
        <f t="shared" si="2"/>
        <v>7</v>
      </c>
      <c r="C173" s="46">
        <v>337.5</v>
      </c>
      <c r="D173" s="46">
        <v>288</v>
      </c>
      <c r="E173" s="46">
        <v>270</v>
      </c>
      <c r="F173" s="46">
        <v>246.25</v>
      </c>
      <c r="G173" s="46">
        <v>250</v>
      </c>
      <c r="H173" s="46">
        <v>250</v>
      </c>
      <c r="I173" s="46">
        <v>230</v>
      </c>
    </row>
    <row r="174" spans="1:9" x14ac:dyDescent="0.25">
      <c r="A174" s="47">
        <f t="shared" si="3"/>
        <v>39196</v>
      </c>
      <c r="B174" s="46">
        <f t="shared" si="2"/>
        <v>7</v>
      </c>
      <c r="C174" s="46">
        <v>343</v>
      </c>
      <c r="D174" s="46">
        <v>291</v>
      </c>
      <c r="E174" s="46">
        <v>279</v>
      </c>
      <c r="F174" s="46">
        <v>240</v>
      </c>
      <c r="G174" s="46">
        <v>255</v>
      </c>
      <c r="H174" s="46">
        <v>255</v>
      </c>
      <c r="I174" s="46">
        <v>228</v>
      </c>
    </row>
    <row r="175" spans="1:9" x14ac:dyDescent="0.25">
      <c r="A175" s="47">
        <f t="shared" si="3"/>
        <v>39203</v>
      </c>
      <c r="B175" s="46">
        <f t="shared" si="2"/>
        <v>8</v>
      </c>
      <c r="C175" s="46">
        <v>360</v>
      </c>
      <c r="D175" s="46">
        <v>320</v>
      </c>
      <c r="E175" s="46">
        <v>311</v>
      </c>
      <c r="F175" s="46">
        <v>320</v>
      </c>
      <c r="G175" s="46">
        <v>324</v>
      </c>
      <c r="H175" s="46">
        <v>326</v>
      </c>
      <c r="I175" s="46">
        <v>359</v>
      </c>
    </row>
    <row r="176" spans="1:9" x14ac:dyDescent="0.25">
      <c r="A176" s="47">
        <f t="shared" si="3"/>
        <v>39210</v>
      </c>
      <c r="B176" s="46">
        <f t="shared" si="2"/>
        <v>8</v>
      </c>
      <c r="C176" s="46">
        <v>332</v>
      </c>
      <c r="D176" s="46">
        <v>310</v>
      </c>
      <c r="E176" s="46">
        <v>301</v>
      </c>
      <c r="F176" s="46">
        <v>313</v>
      </c>
      <c r="G176" s="46">
        <v>310</v>
      </c>
      <c r="H176" s="46">
        <v>310</v>
      </c>
      <c r="I176" s="46">
        <v>325</v>
      </c>
    </row>
    <row r="177" spans="1:9" x14ac:dyDescent="0.25">
      <c r="A177" s="47">
        <f>7+A176</f>
        <v>39217</v>
      </c>
      <c r="B177" s="46">
        <f t="shared" si="2"/>
        <v>8</v>
      </c>
      <c r="C177" s="46">
        <v>364</v>
      </c>
      <c r="D177" s="46">
        <v>317</v>
      </c>
      <c r="E177" s="46">
        <v>311</v>
      </c>
      <c r="F177" s="46">
        <v>326</v>
      </c>
      <c r="G177" s="46">
        <v>325</v>
      </c>
      <c r="H177" s="46">
        <v>325</v>
      </c>
      <c r="I177" s="46">
        <v>334</v>
      </c>
    </row>
    <row r="178" spans="1:9" x14ac:dyDescent="0.25">
      <c r="A178" s="47">
        <f>7+A177</f>
        <v>39224</v>
      </c>
      <c r="B178" s="46">
        <f t="shared" si="2"/>
        <v>8</v>
      </c>
      <c r="C178" s="46">
        <v>378</v>
      </c>
      <c r="D178" s="46">
        <v>333.33333333333331</v>
      </c>
      <c r="E178" s="46">
        <v>325</v>
      </c>
      <c r="F178" s="46">
        <v>328</v>
      </c>
      <c r="G178" s="46">
        <v>330</v>
      </c>
      <c r="H178" s="46">
        <v>330</v>
      </c>
      <c r="I178" s="46">
        <v>342</v>
      </c>
    </row>
    <row r="179" spans="1:9" x14ac:dyDescent="0.25">
      <c r="A179" s="47">
        <f>7+A178</f>
        <v>39231</v>
      </c>
      <c r="B179" s="46">
        <f t="shared" si="2"/>
        <v>8</v>
      </c>
      <c r="C179" s="46">
        <v>398.75</v>
      </c>
      <c r="D179" s="46">
        <v>359</v>
      </c>
      <c r="E179" s="46">
        <v>353</v>
      </c>
      <c r="F179" s="46">
        <v>348.75</v>
      </c>
      <c r="G179" s="46">
        <v>343.75</v>
      </c>
      <c r="H179" s="46">
        <v>343.75</v>
      </c>
      <c r="I179" s="46">
        <v>355</v>
      </c>
    </row>
    <row r="180" spans="1:9" x14ac:dyDescent="0.25">
      <c r="A180" s="47">
        <f>7+A179</f>
        <v>39238</v>
      </c>
      <c r="B180" s="46">
        <f t="shared" si="2"/>
        <v>9</v>
      </c>
      <c r="C180" s="46">
        <v>471.66666666666669</v>
      </c>
      <c r="D180" s="46">
        <v>453.33333333333331</v>
      </c>
      <c r="E180" s="46">
        <v>448.33333333333331</v>
      </c>
      <c r="F180" s="46">
        <v>471.66666666666669</v>
      </c>
      <c r="G180" s="46">
        <v>468.33333333333331</v>
      </c>
      <c r="H180" s="46">
        <v>468.33333333333331</v>
      </c>
      <c r="I180" s="46">
        <v>473.33333333333331</v>
      </c>
    </row>
    <row r="181" spans="1:9" x14ac:dyDescent="0.25">
      <c r="A181" s="47">
        <f>7+A180</f>
        <v>39245</v>
      </c>
      <c r="B181" s="46">
        <f t="shared" si="2"/>
        <v>9</v>
      </c>
      <c r="C181" s="46">
        <v>485</v>
      </c>
      <c r="D181" s="46">
        <v>452</v>
      </c>
      <c r="E181" s="46">
        <v>448</v>
      </c>
      <c r="F181" s="46">
        <v>463.75</v>
      </c>
      <c r="G181" s="46">
        <v>470</v>
      </c>
      <c r="H181" s="46">
        <v>470</v>
      </c>
      <c r="I181" s="46">
        <v>475</v>
      </c>
    </row>
    <row r="182" spans="1:9" x14ac:dyDescent="0.25">
      <c r="A182" s="47">
        <v>39252</v>
      </c>
      <c r="B182" s="46">
        <f t="shared" si="2"/>
        <v>9</v>
      </c>
      <c r="C182" s="46">
        <v>485</v>
      </c>
      <c r="D182" s="46">
        <v>453</v>
      </c>
      <c r="E182" s="46">
        <v>450</v>
      </c>
      <c r="F182" s="46">
        <v>480</v>
      </c>
      <c r="G182" s="46">
        <v>483</v>
      </c>
      <c r="H182" s="46">
        <v>483</v>
      </c>
      <c r="I182" s="46">
        <v>485</v>
      </c>
    </row>
    <row r="183" spans="1:9" x14ac:dyDescent="0.25">
      <c r="A183" s="47">
        <v>39259</v>
      </c>
      <c r="B183" s="46">
        <f t="shared" si="2"/>
        <v>9</v>
      </c>
      <c r="C183" s="46">
        <v>500</v>
      </c>
      <c r="D183" s="46">
        <v>464</v>
      </c>
      <c r="E183" s="46">
        <v>458</v>
      </c>
      <c r="F183" s="46">
        <v>480</v>
      </c>
      <c r="G183" s="46">
        <v>483.75</v>
      </c>
      <c r="H183" s="46">
        <v>482.5</v>
      </c>
      <c r="I183" s="46">
        <v>493.75</v>
      </c>
    </row>
    <row r="184" spans="1:9" x14ac:dyDescent="0.25">
      <c r="A184" s="47">
        <v>39266</v>
      </c>
      <c r="B184" s="46">
        <f t="shared" si="2"/>
        <v>10</v>
      </c>
      <c r="C184" s="46">
        <v>550</v>
      </c>
      <c r="D184" s="46">
        <v>532</v>
      </c>
      <c r="E184" s="46">
        <v>532</v>
      </c>
      <c r="F184" s="46">
        <v>498</v>
      </c>
      <c r="G184" s="46">
        <v>534</v>
      </c>
      <c r="H184" s="46">
        <v>534</v>
      </c>
      <c r="I184" s="46">
        <v>505</v>
      </c>
    </row>
    <row r="185" spans="1:9" x14ac:dyDescent="0.25">
      <c r="A185" s="47">
        <v>39273</v>
      </c>
      <c r="B185" s="46">
        <f t="shared" si="2"/>
        <v>10</v>
      </c>
      <c r="C185" s="46">
        <v>570</v>
      </c>
      <c r="D185" s="46">
        <v>543</v>
      </c>
      <c r="E185" s="46">
        <v>542</v>
      </c>
      <c r="F185" s="46">
        <v>521</v>
      </c>
      <c r="G185" s="46">
        <v>536</v>
      </c>
      <c r="H185" s="46">
        <v>536</v>
      </c>
      <c r="I185" s="46">
        <v>525</v>
      </c>
    </row>
    <row r="186" spans="1:9" x14ac:dyDescent="0.25">
      <c r="A186" s="47">
        <v>39280</v>
      </c>
      <c r="B186" s="46">
        <f t="shared" si="2"/>
        <v>10</v>
      </c>
      <c r="C186" s="46">
        <v>629</v>
      </c>
      <c r="D186" s="46">
        <v>596</v>
      </c>
      <c r="E186" s="46">
        <v>590</v>
      </c>
      <c r="F186" s="46">
        <v>560</v>
      </c>
      <c r="G186" s="46">
        <v>590</v>
      </c>
      <c r="H186" s="46">
        <v>590</v>
      </c>
      <c r="I186" s="46">
        <v>556</v>
      </c>
    </row>
    <row r="187" spans="1:9" x14ac:dyDescent="0.25">
      <c r="A187" s="47">
        <v>39287</v>
      </c>
      <c r="B187" s="46">
        <f t="shared" si="2"/>
        <v>10</v>
      </c>
      <c r="C187" s="46">
        <v>624</v>
      </c>
      <c r="D187" s="46">
        <v>598</v>
      </c>
      <c r="E187" s="46">
        <v>599</v>
      </c>
      <c r="F187" s="46">
        <v>575</v>
      </c>
      <c r="G187" s="46">
        <v>599</v>
      </c>
      <c r="H187" s="46">
        <v>599</v>
      </c>
      <c r="I187" s="46">
        <v>564</v>
      </c>
    </row>
    <row r="188" spans="1:9" x14ac:dyDescent="0.25">
      <c r="A188" s="47">
        <v>39294</v>
      </c>
      <c r="B188" s="46">
        <f t="shared" si="2"/>
        <v>10</v>
      </c>
      <c r="C188" s="46">
        <v>610</v>
      </c>
      <c r="D188" s="46">
        <v>592</v>
      </c>
      <c r="E188" s="46">
        <v>588</v>
      </c>
      <c r="F188" s="46">
        <v>562</v>
      </c>
      <c r="G188" s="46">
        <v>592</v>
      </c>
      <c r="H188" s="46">
        <v>592</v>
      </c>
      <c r="I188" s="46">
        <v>550</v>
      </c>
    </row>
    <row r="189" spans="1:9" x14ac:dyDescent="0.25">
      <c r="A189" s="47">
        <v>39301</v>
      </c>
      <c r="B189" s="46">
        <f t="shared" si="2"/>
        <v>11</v>
      </c>
      <c r="C189" s="46">
        <v>565</v>
      </c>
      <c r="D189" s="46">
        <v>476</v>
      </c>
      <c r="E189" s="46">
        <v>468</v>
      </c>
      <c r="F189" s="46">
        <v>436</v>
      </c>
      <c r="G189" s="46">
        <v>445</v>
      </c>
      <c r="H189" s="46">
        <v>445</v>
      </c>
      <c r="I189" s="46">
        <v>423</v>
      </c>
    </row>
    <row r="190" spans="1:9" x14ac:dyDescent="0.25">
      <c r="A190" s="47">
        <v>39308</v>
      </c>
      <c r="B190" s="46">
        <f t="shared" si="2"/>
        <v>11</v>
      </c>
      <c r="C190" s="46">
        <v>561.25</v>
      </c>
      <c r="D190" s="46">
        <v>492</v>
      </c>
      <c r="E190" s="46">
        <v>479</v>
      </c>
      <c r="F190" s="46">
        <v>462.5</v>
      </c>
      <c r="G190" s="46">
        <v>473.75</v>
      </c>
      <c r="H190" s="46">
        <v>473.75</v>
      </c>
      <c r="I190" s="46">
        <v>433.75</v>
      </c>
    </row>
    <row r="191" spans="1:9" x14ac:dyDescent="0.25">
      <c r="A191" s="47">
        <f t="shared" ref="A191:A196" si="4">7+A190</f>
        <v>39315</v>
      </c>
      <c r="B191" s="46">
        <f t="shared" si="2"/>
        <v>11</v>
      </c>
      <c r="C191" s="46">
        <v>555</v>
      </c>
      <c r="D191" s="46">
        <v>492</v>
      </c>
      <c r="E191" s="46">
        <v>484</v>
      </c>
      <c r="F191" s="46">
        <v>480</v>
      </c>
      <c r="G191" s="46">
        <v>480</v>
      </c>
      <c r="H191" s="46">
        <v>480</v>
      </c>
      <c r="I191" s="46">
        <v>465</v>
      </c>
    </row>
    <row r="192" spans="1:9" x14ac:dyDescent="0.25">
      <c r="A192" s="47">
        <f t="shared" si="4"/>
        <v>39322</v>
      </c>
      <c r="B192" s="46">
        <f t="shared" si="2"/>
        <v>11</v>
      </c>
      <c r="C192" s="46">
        <v>589</v>
      </c>
      <c r="D192" s="46">
        <v>522</v>
      </c>
      <c r="E192" s="46">
        <v>503</v>
      </c>
      <c r="F192" s="46">
        <v>478</v>
      </c>
      <c r="G192" s="46">
        <v>501</v>
      </c>
      <c r="H192" s="46">
        <v>501</v>
      </c>
      <c r="I192" s="46">
        <v>463</v>
      </c>
    </row>
    <row r="193" spans="1:9" x14ac:dyDescent="0.25">
      <c r="A193" s="47">
        <f t="shared" si="4"/>
        <v>39329</v>
      </c>
      <c r="B193" s="46">
        <f t="shared" si="2"/>
        <v>12</v>
      </c>
      <c r="E193" s="46">
        <v>465</v>
      </c>
      <c r="F193" s="46">
        <v>378</v>
      </c>
      <c r="G193" s="46">
        <v>393</v>
      </c>
      <c r="H193" s="46">
        <v>393</v>
      </c>
      <c r="I193" s="46">
        <v>360</v>
      </c>
    </row>
    <row r="194" spans="1:9" x14ac:dyDescent="0.25">
      <c r="A194" s="47">
        <f t="shared" si="4"/>
        <v>39336</v>
      </c>
      <c r="B194" s="46">
        <f t="shared" ref="B194:B257" si="5">IF(MONTH(A194) &lt;=9, MONTH(A194)+3, MONTH(A194)-9)</f>
        <v>12</v>
      </c>
      <c r="E194" s="46">
        <v>474</v>
      </c>
      <c r="F194" s="46">
        <v>387</v>
      </c>
      <c r="G194" s="46">
        <v>397</v>
      </c>
      <c r="H194" s="46">
        <v>397</v>
      </c>
      <c r="I194" s="46">
        <v>353</v>
      </c>
    </row>
    <row r="195" spans="1:9" x14ac:dyDescent="0.25">
      <c r="A195" s="47">
        <f t="shared" si="4"/>
        <v>39343</v>
      </c>
      <c r="B195" s="46">
        <f t="shared" si="5"/>
        <v>12</v>
      </c>
      <c r="E195" s="46">
        <v>473</v>
      </c>
      <c r="F195" s="46">
        <v>368</v>
      </c>
      <c r="G195" s="46">
        <v>389</v>
      </c>
      <c r="H195" s="46">
        <v>389</v>
      </c>
      <c r="I195" s="46">
        <v>348</v>
      </c>
    </row>
    <row r="196" spans="1:9" x14ac:dyDescent="0.25">
      <c r="A196" s="47">
        <f t="shared" si="4"/>
        <v>39350</v>
      </c>
      <c r="B196" s="46">
        <f t="shared" si="5"/>
        <v>12</v>
      </c>
      <c r="E196" s="46">
        <v>464</v>
      </c>
      <c r="F196" s="46">
        <v>367</v>
      </c>
      <c r="G196" s="46">
        <v>388</v>
      </c>
      <c r="H196" s="46">
        <v>388</v>
      </c>
      <c r="I196" s="46">
        <v>328</v>
      </c>
    </row>
    <row r="197" spans="1:9" x14ac:dyDescent="0.25">
      <c r="A197" s="47">
        <f>7+A196</f>
        <v>39357</v>
      </c>
      <c r="B197" s="46">
        <f t="shared" si="5"/>
        <v>1</v>
      </c>
      <c r="E197" s="46">
        <v>460</v>
      </c>
      <c r="F197" s="46">
        <v>368</v>
      </c>
      <c r="G197" s="46">
        <v>385</v>
      </c>
      <c r="H197" s="46">
        <v>385</v>
      </c>
      <c r="I197" s="46">
        <v>344</v>
      </c>
    </row>
    <row r="198" spans="1:9" x14ac:dyDescent="0.25">
      <c r="A198" s="47">
        <v>39364</v>
      </c>
      <c r="B198" s="46">
        <f t="shared" si="5"/>
        <v>1</v>
      </c>
      <c r="E198" s="46">
        <v>476</v>
      </c>
      <c r="F198" s="46">
        <v>352</v>
      </c>
      <c r="G198" s="46">
        <v>381</v>
      </c>
      <c r="H198" s="46">
        <v>381</v>
      </c>
      <c r="I198" s="46">
        <v>326</v>
      </c>
    </row>
    <row r="199" spans="1:9" x14ac:dyDescent="0.25">
      <c r="A199" s="47">
        <f t="shared" ref="A199:A204" si="6">7+A198</f>
        <v>39371</v>
      </c>
      <c r="B199" s="46">
        <f t="shared" si="5"/>
        <v>1</v>
      </c>
      <c r="E199" s="46">
        <v>471</v>
      </c>
      <c r="F199" s="46">
        <v>358</v>
      </c>
      <c r="G199" s="46">
        <v>382</v>
      </c>
      <c r="H199" s="46">
        <v>382</v>
      </c>
      <c r="I199" s="46">
        <v>309</v>
      </c>
    </row>
    <row r="200" spans="1:9" x14ac:dyDescent="0.25">
      <c r="A200" s="47">
        <f t="shared" si="6"/>
        <v>39378</v>
      </c>
      <c r="B200" s="46">
        <f t="shared" si="5"/>
        <v>1</v>
      </c>
      <c r="E200" s="46">
        <v>460</v>
      </c>
      <c r="F200" s="46">
        <v>343</v>
      </c>
      <c r="G200" s="46">
        <v>371</v>
      </c>
      <c r="H200" s="46">
        <v>371</v>
      </c>
      <c r="I200" s="46">
        <v>320</v>
      </c>
    </row>
    <row r="201" spans="1:9" x14ac:dyDescent="0.25">
      <c r="A201" s="47">
        <f t="shared" si="6"/>
        <v>39385</v>
      </c>
      <c r="B201" s="46">
        <f t="shared" si="5"/>
        <v>1</v>
      </c>
      <c r="E201" s="46">
        <v>454</v>
      </c>
      <c r="F201" s="46">
        <v>326</v>
      </c>
      <c r="G201" s="46">
        <v>358</v>
      </c>
      <c r="H201" s="46">
        <v>358</v>
      </c>
      <c r="I201" s="46">
        <v>309</v>
      </c>
    </row>
    <row r="202" spans="1:9" x14ac:dyDescent="0.25">
      <c r="A202" s="47">
        <f t="shared" si="6"/>
        <v>39392</v>
      </c>
      <c r="B202" s="46">
        <f t="shared" si="5"/>
        <v>2</v>
      </c>
      <c r="E202" s="46">
        <v>403.33333333333331</v>
      </c>
      <c r="F202" s="46">
        <v>315</v>
      </c>
      <c r="G202" s="46">
        <v>345</v>
      </c>
      <c r="H202" s="46">
        <v>345</v>
      </c>
      <c r="I202" s="46">
        <v>280</v>
      </c>
    </row>
    <row r="203" spans="1:9" x14ac:dyDescent="0.25">
      <c r="A203" s="47">
        <f t="shared" si="6"/>
        <v>39399</v>
      </c>
      <c r="B203" s="46">
        <f t="shared" si="5"/>
        <v>2</v>
      </c>
      <c r="E203" s="46">
        <v>427</v>
      </c>
      <c r="F203" s="46">
        <v>343</v>
      </c>
      <c r="G203" s="46">
        <v>373</v>
      </c>
      <c r="H203" s="46">
        <v>373</v>
      </c>
      <c r="I203" s="46">
        <v>306</v>
      </c>
    </row>
    <row r="204" spans="1:9" x14ac:dyDescent="0.25">
      <c r="A204" s="47">
        <f t="shared" si="6"/>
        <v>39406</v>
      </c>
      <c r="B204" s="46">
        <f t="shared" si="5"/>
        <v>2</v>
      </c>
      <c r="E204" s="46">
        <v>415</v>
      </c>
      <c r="F204" s="46">
        <v>341.25</v>
      </c>
      <c r="G204" s="46">
        <v>368.75</v>
      </c>
      <c r="H204" s="46">
        <v>368.75</v>
      </c>
      <c r="I204" s="46">
        <v>308.75</v>
      </c>
    </row>
    <row r="205" spans="1:9" x14ac:dyDescent="0.25">
      <c r="A205" s="47">
        <f t="shared" ref="A205:A212" si="7">7+A204</f>
        <v>39413</v>
      </c>
      <c r="B205" s="46">
        <f t="shared" si="5"/>
        <v>2</v>
      </c>
      <c r="E205" s="46">
        <v>407.5</v>
      </c>
      <c r="F205" s="46">
        <v>321.25</v>
      </c>
      <c r="G205" s="46">
        <v>368.75</v>
      </c>
      <c r="H205" s="46">
        <v>368.75</v>
      </c>
      <c r="I205" s="46">
        <v>290</v>
      </c>
    </row>
    <row r="206" spans="1:9" x14ac:dyDescent="0.25">
      <c r="A206" s="47">
        <f t="shared" si="7"/>
        <v>39420</v>
      </c>
      <c r="B206" s="46">
        <f t="shared" si="5"/>
        <v>3</v>
      </c>
      <c r="E206" s="46">
        <v>367.5</v>
      </c>
      <c r="F206" s="46">
        <v>327.5</v>
      </c>
      <c r="G206" s="46">
        <v>357.5</v>
      </c>
      <c r="H206" s="46">
        <v>357.5</v>
      </c>
      <c r="I206" s="46">
        <v>287.5</v>
      </c>
    </row>
    <row r="207" spans="1:9" x14ac:dyDescent="0.25">
      <c r="A207" s="47">
        <f t="shared" si="7"/>
        <v>39427</v>
      </c>
      <c r="B207" s="46">
        <f t="shared" si="5"/>
        <v>3</v>
      </c>
      <c r="E207" s="46">
        <v>377</v>
      </c>
      <c r="F207" s="46">
        <v>331.25</v>
      </c>
      <c r="G207" s="46">
        <v>356.25</v>
      </c>
      <c r="H207" s="46">
        <v>356.25</v>
      </c>
      <c r="I207" s="46">
        <v>305</v>
      </c>
    </row>
    <row r="208" spans="1:9" x14ac:dyDescent="0.25">
      <c r="A208" s="47">
        <f t="shared" si="7"/>
        <v>39434</v>
      </c>
      <c r="B208" s="46">
        <f t="shared" si="5"/>
        <v>3</v>
      </c>
      <c r="D208" s="46">
        <v>382</v>
      </c>
      <c r="E208" s="46">
        <v>367</v>
      </c>
      <c r="F208" s="46">
        <v>307</v>
      </c>
      <c r="G208" s="46">
        <v>343</v>
      </c>
      <c r="H208" s="46">
        <v>343</v>
      </c>
      <c r="I208" s="46">
        <v>262</v>
      </c>
    </row>
    <row r="209" spans="1:9" x14ac:dyDescent="0.25">
      <c r="A209" s="47">
        <f t="shared" si="7"/>
        <v>39441</v>
      </c>
      <c r="B209" s="46">
        <f t="shared" si="5"/>
        <v>3</v>
      </c>
      <c r="D209" s="46">
        <v>383</v>
      </c>
      <c r="E209" s="46">
        <v>368</v>
      </c>
      <c r="F209" s="46">
        <v>295</v>
      </c>
      <c r="G209" s="46">
        <v>342</v>
      </c>
      <c r="H209" s="46">
        <v>342</v>
      </c>
      <c r="I209" s="46">
        <v>265</v>
      </c>
    </row>
    <row r="210" spans="1:9" x14ac:dyDescent="0.25">
      <c r="A210" s="47">
        <f t="shared" si="7"/>
        <v>39448</v>
      </c>
      <c r="B210" s="46">
        <f t="shared" si="5"/>
        <v>4</v>
      </c>
      <c r="C210" s="46">
        <v>395</v>
      </c>
      <c r="D210" s="46">
        <v>361.66666666666669</v>
      </c>
      <c r="E210" s="46">
        <v>356.66666666666669</v>
      </c>
      <c r="F210" s="46">
        <v>291.66666666666669</v>
      </c>
      <c r="G210" s="46">
        <v>326.66666666666669</v>
      </c>
      <c r="H210" s="46">
        <v>326.66666666666669</v>
      </c>
      <c r="I210" s="46">
        <v>251.66666666666666</v>
      </c>
    </row>
    <row r="211" spans="1:9" x14ac:dyDescent="0.25">
      <c r="A211" s="47">
        <f t="shared" si="7"/>
        <v>39455</v>
      </c>
      <c r="B211" s="46">
        <f t="shared" si="5"/>
        <v>4</v>
      </c>
      <c r="C211" s="46">
        <v>393</v>
      </c>
      <c r="D211" s="46">
        <v>360</v>
      </c>
      <c r="E211" s="46">
        <v>355</v>
      </c>
      <c r="F211" s="46">
        <v>285</v>
      </c>
      <c r="G211" s="46">
        <v>325</v>
      </c>
      <c r="H211" s="46">
        <v>325</v>
      </c>
      <c r="I211" s="46">
        <v>250</v>
      </c>
    </row>
    <row r="212" spans="1:9" x14ac:dyDescent="0.25">
      <c r="A212" s="47">
        <f t="shared" si="7"/>
        <v>39462</v>
      </c>
      <c r="B212" s="46">
        <f t="shared" si="5"/>
        <v>4</v>
      </c>
      <c r="C212" s="46">
        <v>403</v>
      </c>
      <c r="D212" s="46">
        <v>363</v>
      </c>
      <c r="E212" s="46">
        <v>353</v>
      </c>
      <c r="F212" s="46">
        <v>308</v>
      </c>
      <c r="G212" s="46">
        <v>335</v>
      </c>
      <c r="H212" s="46">
        <v>335</v>
      </c>
      <c r="I212" s="46">
        <v>273</v>
      </c>
    </row>
    <row r="213" spans="1:9" x14ac:dyDescent="0.25">
      <c r="A213" s="47">
        <f t="shared" ref="A213:A219" si="8">7+A212</f>
        <v>39469</v>
      </c>
      <c r="B213" s="46">
        <f t="shared" si="5"/>
        <v>4</v>
      </c>
      <c r="C213" s="46">
        <v>414</v>
      </c>
      <c r="D213" s="46">
        <v>375</v>
      </c>
      <c r="E213" s="46">
        <v>364</v>
      </c>
      <c r="F213" s="46">
        <v>331</v>
      </c>
      <c r="G213" s="46">
        <v>350</v>
      </c>
      <c r="H213" s="46">
        <v>350</v>
      </c>
      <c r="I213" s="46">
        <v>314</v>
      </c>
    </row>
    <row r="214" spans="1:9" x14ac:dyDescent="0.25">
      <c r="A214" s="47">
        <f t="shared" si="8"/>
        <v>39476</v>
      </c>
      <c r="B214" s="46">
        <f t="shared" si="5"/>
        <v>4</v>
      </c>
      <c r="C214" s="46">
        <v>400</v>
      </c>
      <c r="D214" s="46">
        <v>367</v>
      </c>
      <c r="E214" s="46">
        <v>359</v>
      </c>
      <c r="F214" s="46">
        <v>317</v>
      </c>
      <c r="G214" s="46">
        <v>330</v>
      </c>
      <c r="H214" s="46">
        <v>330</v>
      </c>
      <c r="I214" s="46">
        <v>290</v>
      </c>
    </row>
    <row r="215" spans="1:9" x14ac:dyDescent="0.25">
      <c r="A215" s="47">
        <f t="shared" si="8"/>
        <v>39483</v>
      </c>
      <c r="B215" s="46">
        <f t="shared" si="5"/>
        <v>5</v>
      </c>
      <c r="C215" s="46">
        <v>400</v>
      </c>
      <c r="D215" s="46">
        <v>368</v>
      </c>
      <c r="E215" s="46">
        <v>357</v>
      </c>
      <c r="F215" s="46">
        <v>303</v>
      </c>
      <c r="G215" s="46">
        <v>336</v>
      </c>
      <c r="H215" s="46">
        <v>336</v>
      </c>
      <c r="I215" s="46">
        <v>281</v>
      </c>
    </row>
    <row r="216" spans="1:9" x14ac:dyDescent="0.25">
      <c r="A216" s="47">
        <f t="shared" si="8"/>
        <v>39490</v>
      </c>
      <c r="B216" s="46">
        <f t="shared" si="5"/>
        <v>5</v>
      </c>
      <c r="C216" s="46">
        <v>398</v>
      </c>
      <c r="D216" s="46">
        <v>370</v>
      </c>
      <c r="E216" s="46">
        <v>358</v>
      </c>
      <c r="F216" s="46">
        <v>318</v>
      </c>
      <c r="G216" s="46">
        <v>332</v>
      </c>
      <c r="H216" s="46">
        <v>332</v>
      </c>
      <c r="I216" s="46">
        <v>288</v>
      </c>
    </row>
    <row r="217" spans="1:9" x14ac:dyDescent="0.25">
      <c r="A217" s="47">
        <f t="shared" si="8"/>
        <v>39497</v>
      </c>
      <c r="B217" s="46">
        <f t="shared" si="5"/>
        <v>5</v>
      </c>
      <c r="C217" s="46">
        <v>406</v>
      </c>
      <c r="D217" s="46">
        <v>374</v>
      </c>
      <c r="E217" s="46">
        <v>363</v>
      </c>
      <c r="F217" s="46">
        <v>322</v>
      </c>
      <c r="G217" s="46">
        <v>344</v>
      </c>
      <c r="H217" s="46">
        <v>345</v>
      </c>
      <c r="I217" s="46">
        <v>300</v>
      </c>
    </row>
    <row r="218" spans="1:9" x14ac:dyDescent="0.25">
      <c r="A218" s="47">
        <f t="shared" si="8"/>
        <v>39504</v>
      </c>
      <c r="B218" s="46">
        <f t="shared" si="5"/>
        <v>5</v>
      </c>
      <c r="C218" s="46">
        <v>418</v>
      </c>
      <c r="D218" s="46">
        <v>398</v>
      </c>
      <c r="E218" s="46">
        <v>385</v>
      </c>
      <c r="F218" s="46">
        <v>335</v>
      </c>
      <c r="G218" s="46">
        <v>352</v>
      </c>
      <c r="H218" s="46">
        <v>352</v>
      </c>
      <c r="I218" s="46">
        <v>317</v>
      </c>
    </row>
    <row r="219" spans="1:9" x14ac:dyDescent="0.25">
      <c r="A219" s="47">
        <f t="shared" si="8"/>
        <v>39511</v>
      </c>
      <c r="B219" s="46">
        <f t="shared" si="5"/>
        <v>6</v>
      </c>
      <c r="C219" s="46">
        <v>415</v>
      </c>
      <c r="D219" s="46">
        <v>392.5</v>
      </c>
      <c r="E219" s="46">
        <v>385</v>
      </c>
      <c r="F219" s="46">
        <v>350</v>
      </c>
      <c r="G219" s="46">
        <v>362.5</v>
      </c>
      <c r="H219" s="46">
        <v>362.5</v>
      </c>
      <c r="I219" s="46">
        <v>318.75</v>
      </c>
    </row>
    <row r="220" spans="1:9" x14ac:dyDescent="0.25">
      <c r="A220" s="47">
        <f t="shared" ref="A220:A226" si="9">7+A219</f>
        <v>39518</v>
      </c>
      <c r="B220" s="46">
        <f t="shared" si="5"/>
        <v>6</v>
      </c>
      <c r="C220" s="46">
        <v>437</v>
      </c>
      <c r="D220" s="46">
        <v>417</v>
      </c>
      <c r="E220" s="46">
        <v>414</v>
      </c>
      <c r="F220" s="46">
        <v>347</v>
      </c>
      <c r="G220" s="46">
        <v>385</v>
      </c>
      <c r="H220" s="46">
        <v>385</v>
      </c>
      <c r="I220" s="46">
        <v>328</v>
      </c>
    </row>
    <row r="221" spans="1:9" x14ac:dyDescent="0.25">
      <c r="A221" s="47">
        <f t="shared" si="9"/>
        <v>39525</v>
      </c>
      <c r="B221" s="46">
        <f t="shared" si="5"/>
        <v>6</v>
      </c>
      <c r="C221" s="46">
        <v>448</v>
      </c>
      <c r="D221" s="46">
        <v>416.66666666666669</v>
      </c>
      <c r="E221" s="46">
        <v>408.33333333333331</v>
      </c>
      <c r="F221" s="46">
        <v>353</v>
      </c>
      <c r="G221" s="46">
        <v>379</v>
      </c>
      <c r="H221" s="46">
        <v>380</v>
      </c>
      <c r="I221" s="46">
        <v>342</v>
      </c>
    </row>
    <row r="222" spans="1:9" x14ac:dyDescent="0.25">
      <c r="A222" s="47">
        <f t="shared" si="9"/>
        <v>39532</v>
      </c>
      <c r="B222" s="46">
        <f t="shared" si="5"/>
        <v>6</v>
      </c>
      <c r="C222" s="46">
        <v>453</v>
      </c>
      <c r="D222" s="46">
        <v>420</v>
      </c>
      <c r="E222" s="46">
        <v>412</v>
      </c>
      <c r="F222" s="46">
        <v>339</v>
      </c>
      <c r="G222" s="46">
        <v>376</v>
      </c>
      <c r="H222" s="46">
        <v>376</v>
      </c>
      <c r="I222" s="46">
        <v>324</v>
      </c>
    </row>
    <row r="223" spans="1:9" x14ac:dyDescent="0.25">
      <c r="A223" s="47">
        <f t="shared" si="9"/>
        <v>39539</v>
      </c>
      <c r="B223" s="46">
        <f t="shared" si="5"/>
        <v>7</v>
      </c>
      <c r="C223" s="46">
        <v>466</v>
      </c>
      <c r="D223" s="46">
        <v>426</v>
      </c>
      <c r="E223" s="46">
        <v>424</v>
      </c>
      <c r="F223" s="46">
        <v>360</v>
      </c>
      <c r="G223" s="46">
        <v>401</v>
      </c>
      <c r="H223" s="46">
        <v>401</v>
      </c>
      <c r="I223" s="46">
        <v>345</v>
      </c>
    </row>
    <row r="224" spans="1:9" x14ac:dyDescent="0.25">
      <c r="A224" s="47">
        <f t="shared" si="9"/>
        <v>39546</v>
      </c>
      <c r="B224" s="46">
        <f t="shared" si="5"/>
        <v>7</v>
      </c>
      <c r="C224" s="46">
        <v>457.5</v>
      </c>
      <c r="D224" s="46">
        <v>410</v>
      </c>
      <c r="E224" s="46">
        <v>406.25</v>
      </c>
      <c r="F224" s="46">
        <v>343.75</v>
      </c>
      <c r="G224" s="46">
        <v>383.75</v>
      </c>
      <c r="H224" s="46">
        <v>385</v>
      </c>
      <c r="I224" s="46">
        <v>330</v>
      </c>
    </row>
    <row r="225" spans="1:9" x14ac:dyDescent="0.25">
      <c r="A225" s="47">
        <f t="shared" si="9"/>
        <v>39553</v>
      </c>
      <c r="B225" s="46">
        <f t="shared" si="5"/>
        <v>7</v>
      </c>
      <c r="C225" s="46">
        <v>458.33333333333331</v>
      </c>
      <c r="D225" s="46">
        <v>431.25</v>
      </c>
      <c r="E225" s="46">
        <v>415</v>
      </c>
      <c r="F225" s="46">
        <v>373.33333333333331</v>
      </c>
      <c r="G225" s="46">
        <v>405</v>
      </c>
      <c r="H225" s="46">
        <v>405</v>
      </c>
      <c r="I225" s="46">
        <v>368.33333333333331</v>
      </c>
    </row>
    <row r="226" spans="1:9" x14ac:dyDescent="0.25">
      <c r="A226" s="47">
        <f t="shared" si="9"/>
        <v>39560</v>
      </c>
      <c r="B226" s="46">
        <f t="shared" si="5"/>
        <v>7</v>
      </c>
      <c r="C226" s="46">
        <v>485</v>
      </c>
      <c r="D226" s="46">
        <v>441</v>
      </c>
      <c r="E226" s="46">
        <v>430</v>
      </c>
      <c r="F226" s="46">
        <v>357</v>
      </c>
      <c r="G226" s="46">
        <v>387</v>
      </c>
      <c r="H226" s="46">
        <v>387</v>
      </c>
      <c r="I226" s="46">
        <v>343</v>
      </c>
    </row>
    <row r="227" spans="1:9" x14ac:dyDescent="0.25">
      <c r="A227" s="47">
        <f t="shared" ref="A227:A232" si="10">7+A226</f>
        <v>39567</v>
      </c>
      <c r="B227" s="46">
        <f t="shared" si="5"/>
        <v>7</v>
      </c>
      <c r="C227" s="46">
        <v>483</v>
      </c>
      <c r="D227" s="46">
        <v>439</v>
      </c>
      <c r="E227" s="46">
        <v>429</v>
      </c>
      <c r="F227" s="46">
        <v>368</v>
      </c>
      <c r="G227" s="46">
        <v>380</v>
      </c>
      <c r="H227" s="46">
        <v>380</v>
      </c>
      <c r="I227" s="46">
        <v>340</v>
      </c>
    </row>
    <row r="228" spans="1:9" x14ac:dyDescent="0.25">
      <c r="A228" s="47">
        <f t="shared" si="10"/>
        <v>39574</v>
      </c>
      <c r="B228" s="46">
        <f t="shared" si="5"/>
        <v>8</v>
      </c>
      <c r="C228" s="46">
        <v>508</v>
      </c>
      <c r="D228" s="46">
        <v>462</v>
      </c>
      <c r="E228" s="46">
        <v>456</v>
      </c>
      <c r="F228" s="46">
        <v>449</v>
      </c>
      <c r="G228" s="46">
        <v>463</v>
      </c>
      <c r="H228" s="46">
        <v>459</v>
      </c>
      <c r="I228" s="46">
        <v>443</v>
      </c>
    </row>
    <row r="229" spans="1:9" x14ac:dyDescent="0.25">
      <c r="A229" s="47">
        <f t="shared" si="10"/>
        <v>39581</v>
      </c>
      <c r="B229" s="46">
        <f t="shared" si="5"/>
        <v>8</v>
      </c>
      <c r="C229" s="46">
        <v>490</v>
      </c>
      <c r="D229" s="46">
        <v>463</v>
      </c>
      <c r="E229" s="46">
        <v>462</v>
      </c>
      <c r="F229" s="46">
        <v>447</v>
      </c>
      <c r="G229" s="46">
        <v>447</v>
      </c>
      <c r="H229" s="46">
        <v>447</v>
      </c>
      <c r="I229" s="46">
        <v>442</v>
      </c>
    </row>
    <row r="230" spans="1:9" x14ac:dyDescent="0.25">
      <c r="A230" s="47">
        <f t="shared" si="10"/>
        <v>39588</v>
      </c>
      <c r="B230" s="46">
        <f t="shared" si="5"/>
        <v>8</v>
      </c>
      <c r="C230" s="46">
        <v>513</v>
      </c>
      <c r="D230" s="46">
        <v>468</v>
      </c>
      <c r="E230" s="46">
        <v>464</v>
      </c>
      <c r="F230" s="46">
        <v>465</v>
      </c>
      <c r="G230" s="46">
        <v>468</v>
      </c>
      <c r="H230" s="46">
        <v>468</v>
      </c>
      <c r="I230" s="46">
        <v>472</v>
      </c>
    </row>
    <row r="231" spans="1:9" x14ac:dyDescent="0.25">
      <c r="A231" s="47">
        <f t="shared" si="10"/>
        <v>39595</v>
      </c>
      <c r="B231" s="46">
        <f t="shared" si="5"/>
        <v>8</v>
      </c>
      <c r="C231" s="46">
        <v>541</v>
      </c>
      <c r="D231" s="46">
        <v>504</v>
      </c>
      <c r="E231" s="46">
        <v>494</v>
      </c>
      <c r="F231" s="46">
        <v>495</v>
      </c>
      <c r="G231" s="46">
        <v>503</v>
      </c>
      <c r="H231" s="46">
        <v>503</v>
      </c>
      <c r="I231" s="46">
        <v>484</v>
      </c>
    </row>
    <row r="232" spans="1:9" x14ac:dyDescent="0.25">
      <c r="A232" s="47">
        <f t="shared" si="10"/>
        <v>39602</v>
      </c>
      <c r="B232" s="46">
        <f t="shared" si="5"/>
        <v>9</v>
      </c>
      <c r="C232" s="46">
        <v>653</v>
      </c>
      <c r="D232" s="46">
        <v>623</v>
      </c>
      <c r="E232" s="46">
        <v>623</v>
      </c>
      <c r="F232" s="46">
        <v>578</v>
      </c>
      <c r="G232" s="46">
        <v>622</v>
      </c>
      <c r="H232" s="46">
        <v>622</v>
      </c>
      <c r="I232" s="46">
        <v>600</v>
      </c>
    </row>
    <row r="233" spans="1:9" x14ac:dyDescent="0.25">
      <c r="A233" s="47">
        <f t="shared" ref="A233:A238" si="11">7+A232</f>
        <v>39609</v>
      </c>
      <c r="B233" s="46">
        <f t="shared" si="5"/>
        <v>9</v>
      </c>
      <c r="C233" s="46">
        <v>680</v>
      </c>
      <c r="D233" s="46">
        <v>675</v>
      </c>
      <c r="E233" s="46">
        <v>673</v>
      </c>
      <c r="F233" s="46">
        <v>659</v>
      </c>
      <c r="G233" s="46">
        <v>708</v>
      </c>
      <c r="H233" s="46">
        <v>708</v>
      </c>
      <c r="I233" s="46">
        <v>677</v>
      </c>
    </row>
    <row r="234" spans="1:9" x14ac:dyDescent="0.25">
      <c r="A234" s="47">
        <f t="shared" si="11"/>
        <v>39616</v>
      </c>
      <c r="B234" s="46">
        <f t="shared" si="5"/>
        <v>9</v>
      </c>
      <c r="C234" s="46">
        <v>693</v>
      </c>
      <c r="D234" s="46">
        <v>691</v>
      </c>
      <c r="E234" s="46">
        <v>704</v>
      </c>
      <c r="F234" s="46">
        <v>687</v>
      </c>
      <c r="G234" s="46">
        <v>710</v>
      </c>
      <c r="H234" s="46">
        <v>710</v>
      </c>
      <c r="I234" s="46">
        <v>685</v>
      </c>
    </row>
    <row r="235" spans="1:9" x14ac:dyDescent="0.25">
      <c r="A235" s="47">
        <f t="shared" si="11"/>
        <v>39623</v>
      </c>
      <c r="B235" s="46">
        <f t="shared" si="5"/>
        <v>9</v>
      </c>
      <c r="C235" s="46">
        <v>662</v>
      </c>
      <c r="D235" s="46">
        <v>637</v>
      </c>
      <c r="E235" s="46">
        <v>642</v>
      </c>
      <c r="F235" s="46">
        <v>633</v>
      </c>
      <c r="G235" s="46">
        <v>650</v>
      </c>
      <c r="H235" s="46">
        <v>650</v>
      </c>
      <c r="I235" s="46">
        <v>608</v>
      </c>
    </row>
    <row r="236" spans="1:9" x14ac:dyDescent="0.25">
      <c r="A236" s="47">
        <f t="shared" si="11"/>
        <v>39630</v>
      </c>
      <c r="B236" s="46">
        <f t="shared" si="5"/>
        <v>10</v>
      </c>
      <c r="C236" s="46">
        <v>685</v>
      </c>
      <c r="D236" s="46">
        <v>676</v>
      </c>
      <c r="E236" s="46">
        <v>644</v>
      </c>
      <c r="F236" s="46">
        <v>650</v>
      </c>
      <c r="G236" s="46">
        <v>675</v>
      </c>
      <c r="H236" s="46">
        <v>675</v>
      </c>
      <c r="I236" s="46">
        <v>650</v>
      </c>
    </row>
    <row r="237" spans="1:9" x14ac:dyDescent="0.25">
      <c r="A237" s="47">
        <f t="shared" si="11"/>
        <v>39637</v>
      </c>
      <c r="B237" s="46">
        <f t="shared" si="5"/>
        <v>10</v>
      </c>
      <c r="C237" s="46">
        <v>682</v>
      </c>
      <c r="D237" s="46">
        <v>660</v>
      </c>
      <c r="E237" s="46">
        <v>663</v>
      </c>
      <c r="F237" s="46">
        <v>638</v>
      </c>
      <c r="G237" s="46">
        <v>641</v>
      </c>
      <c r="H237" s="46">
        <v>641</v>
      </c>
      <c r="I237" s="46">
        <v>619</v>
      </c>
    </row>
    <row r="238" spans="1:9" x14ac:dyDescent="0.25">
      <c r="A238" s="47">
        <f t="shared" si="11"/>
        <v>39644</v>
      </c>
      <c r="B238" s="46">
        <f t="shared" si="5"/>
        <v>10</v>
      </c>
      <c r="C238" s="46">
        <v>678</v>
      </c>
      <c r="D238" s="46">
        <v>670</v>
      </c>
      <c r="E238" s="46">
        <v>656</v>
      </c>
      <c r="F238" s="46">
        <v>619</v>
      </c>
      <c r="G238" s="46">
        <v>668</v>
      </c>
      <c r="H238" s="46">
        <v>668</v>
      </c>
      <c r="I238" s="46">
        <v>610</v>
      </c>
    </row>
    <row r="239" spans="1:9" x14ac:dyDescent="0.25">
      <c r="A239" s="47">
        <f t="shared" ref="A239:A244" si="12">7+A238</f>
        <v>39651</v>
      </c>
      <c r="B239" s="46">
        <f t="shared" si="5"/>
        <v>10</v>
      </c>
      <c r="C239" s="46">
        <v>653</v>
      </c>
      <c r="D239" s="46">
        <v>645</v>
      </c>
      <c r="E239" s="46">
        <v>641</v>
      </c>
      <c r="F239" s="46">
        <v>581</v>
      </c>
      <c r="G239" s="46">
        <v>638</v>
      </c>
      <c r="H239" s="46">
        <v>638</v>
      </c>
      <c r="I239" s="46">
        <v>575</v>
      </c>
    </row>
    <row r="240" spans="1:9" x14ac:dyDescent="0.25">
      <c r="A240" s="47">
        <f t="shared" si="12"/>
        <v>39658</v>
      </c>
      <c r="B240" s="46">
        <f t="shared" si="5"/>
        <v>10</v>
      </c>
      <c r="C240" s="46">
        <v>675</v>
      </c>
      <c r="D240" s="46">
        <v>665</v>
      </c>
      <c r="E240" s="46">
        <v>657</v>
      </c>
      <c r="F240" s="46">
        <v>625</v>
      </c>
      <c r="G240" s="46">
        <v>663</v>
      </c>
      <c r="H240" s="46">
        <v>663</v>
      </c>
      <c r="I240" s="46">
        <v>610</v>
      </c>
    </row>
    <row r="241" spans="1:9" x14ac:dyDescent="0.25">
      <c r="A241" s="47">
        <f t="shared" si="12"/>
        <v>39665</v>
      </c>
      <c r="B241" s="46">
        <f t="shared" si="5"/>
        <v>11</v>
      </c>
      <c r="C241" s="46">
        <v>613</v>
      </c>
      <c r="D241" s="46">
        <v>567</v>
      </c>
      <c r="E241" s="46">
        <v>535</v>
      </c>
      <c r="F241" s="46">
        <v>478</v>
      </c>
      <c r="G241" s="46">
        <v>515</v>
      </c>
      <c r="H241" s="46">
        <v>515</v>
      </c>
      <c r="I241" s="46">
        <v>452</v>
      </c>
    </row>
    <row r="242" spans="1:9" x14ac:dyDescent="0.25">
      <c r="A242" s="47">
        <f t="shared" si="12"/>
        <v>39672</v>
      </c>
      <c r="B242" s="46">
        <f t="shared" si="5"/>
        <v>11</v>
      </c>
      <c r="C242" s="46">
        <v>605</v>
      </c>
      <c r="D242" s="46">
        <v>537</v>
      </c>
      <c r="E242" s="46">
        <v>527</v>
      </c>
      <c r="F242" s="46">
        <v>478</v>
      </c>
      <c r="G242" s="46">
        <v>515</v>
      </c>
      <c r="H242" s="46">
        <v>515</v>
      </c>
      <c r="I242" s="46">
        <v>458</v>
      </c>
    </row>
    <row r="243" spans="1:9" x14ac:dyDescent="0.25">
      <c r="A243" s="47">
        <f t="shared" si="12"/>
        <v>39679</v>
      </c>
      <c r="B243" s="46">
        <f t="shared" si="5"/>
        <v>11</v>
      </c>
      <c r="C243" s="46">
        <v>612</v>
      </c>
      <c r="D243" s="46">
        <v>545</v>
      </c>
      <c r="E243" s="46">
        <v>533</v>
      </c>
      <c r="F243" s="46">
        <v>512</v>
      </c>
      <c r="G243" s="46">
        <v>528</v>
      </c>
      <c r="H243" s="46">
        <v>528</v>
      </c>
      <c r="I243" s="46">
        <v>452</v>
      </c>
    </row>
    <row r="244" spans="1:9" x14ac:dyDescent="0.25">
      <c r="A244" s="47">
        <f t="shared" si="12"/>
        <v>39686</v>
      </c>
      <c r="B244" s="46">
        <f t="shared" si="5"/>
        <v>11</v>
      </c>
      <c r="C244" s="46">
        <v>613</v>
      </c>
      <c r="D244" s="46">
        <v>546</v>
      </c>
      <c r="E244" s="46">
        <v>534</v>
      </c>
      <c r="F244" s="46">
        <v>480</v>
      </c>
      <c r="G244" s="46">
        <v>545</v>
      </c>
      <c r="H244" s="46">
        <v>545</v>
      </c>
      <c r="I244" s="46">
        <v>453</v>
      </c>
    </row>
    <row r="245" spans="1:9" x14ac:dyDescent="0.25">
      <c r="A245" s="47">
        <f t="shared" ref="A245:A250" si="13">7+A244</f>
        <v>39693</v>
      </c>
      <c r="B245" s="46">
        <f t="shared" si="5"/>
        <v>12</v>
      </c>
      <c r="E245" s="46">
        <v>515</v>
      </c>
      <c r="F245" s="46">
        <v>451</v>
      </c>
      <c r="G245" s="46">
        <v>490</v>
      </c>
      <c r="H245" s="46">
        <v>490</v>
      </c>
      <c r="I245" s="46">
        <v>400</v>
      </c>
    </row>
    <row r="246" spans="1:9" x14ac:dyDescent="0.25">
      <c r="A246" s="47">
        <f t="shared" si="13"/>
        <v>39700</v>
      </c>
      <c r="B246" s="46">
        <f t="shared" si="5"/>
        <v>12</v>
      </c>
      <c r="E246" s="46">
        <v>531</v>
      </c>
      <c r="F246" s="46">
        <v>447</v>
      </c>
      <c r="G246" s="46">
        <v>482</v>
      </c>
      <c r="H246" s="46">
        <v>482</v>
      </c>
      <c r="I246" s="46">
        <v>400</v>
      </c>
    </row>
    <row r="247" spans="1:9" x14ac:dyDescent="0.25">
      <c r="A247" s="47">
        <f t="shared" si="13"/>
        <v>39707</v>
      </c>
      <c r="B247" s="46">
        <f t="shared" si="5"/>
        <v>12</v>
      </c>
      <c r="E247" s="46">
        <v>510</v>
      </c>
      <c r="F247" s="46">
        <v>423</v>
      </c>
      <c r="G247" s="46">
        <v>468</v>
      </c>
      <c r="H247" s="46">
        <v>468</v>
      </c>
      <c r="I247" s="46">
        <v>383</v>
      </c>
    </row>
    <row r="248" spans="1:9" x14ac:dyDescent="0.25">
      <c r="A248" s="47">
        <f t="shared" si="13"/>
        <v>39714</v>
      </c>
      <c r="B248" s="46">
        <f t="shared" si="5"/>
        <v>12</v>
      </c>
      <c r="E248" s="46">
        <v>522</v>
      </c>
      <c r="F248" s="46">
        <v>425</v>
      </c>
      <c r="G248" s="46">
        <v>469</v>
      </c>
      <c r="H248" s="46">
        <v>469</v>
      </c>
      <c r="I248" s="46">
        <v>386</v>
      </c>
    </row>
    <row r="249" spans="1:9" x14ac:dyDescent="0.25">
      <c r="A249" s="47">
        <f t="shared" si="13"/>
        <v>39721</v>
      </c>
      <c r="B249" s="46">
        <f t="shared" si="5"/>
        <v>12</v>
      </c>
      <c r="E249" s="46">
        <v>504</v>
      </c>
      <c r="F249" s="46">
        <v>425</v>
      </c>
      <c r="G249" s="46">
        <v>473</v>
      </c>
      <c r="H249" s="46">
        <v>473</v>
      </c>
      <c r="I249" s="46">
        <v>389</v>
      </c>
    </row>
    <row r="250" spans="1:9" x14ac:dyDescent="0.25">
      <c r="A250" s="47">
        <f t="shared" si="13"/>
        <v>39728</v>
      </c>
      <c r="B250" s="46">
        <f t="shared" si="5"/>
        <v>1</v>
      </c>
      <c r="E250" s="46">
        <v>543</v>
      </c>
      <c r="F250" s="46">
        <v>447</v>
      </c>
      <c r="G250" s="46">
        <v>488</v>
      </c>
      <c r="H250" s="46">
        <v>508</v>
      </c>
      <c r="I250" s="46">
        <v>422</v>
      </c>
    </row>
    <row r="251" spans="1:9" x14ac:dyDescent="0.25">
      <c r="A251" s="47">
        <f t="shared" ref="A251:A256" si="14">7+A250</f>
        <v>39735</v>
      </c>
      <c r="B251" s="46">
        <f t="shared" si="5"/>
        <v>1</v>
      </c>
      <c r="E251" s="46">
        <v>510</v>
      </c>
      <c r="F251" s="46">
        <v>440</v>
      </c>
      <c r="G251" s="46">
        <v>456</v>
      </c>
      <c r="H251" s="46">
        <v>481</v>
      </c>
      <c r="I251" s="46">
        <v>378</v>
      </c>
    </row>
    <row r="252" spans="1:9" x14ac:dyDescent="0.25">
      <c r="A252" s="47">
        <f t="shared" si="14"/>
        <v>39742</v>
      </c>
      <c r="B252" s="46">
        <f t="shared" si="5"/>
        <v>1</v>
      </c>
      <c r="E252" s="46">
        <v>429</v>
      </c>
      <c r="F252" s="46">
        <v>403</v>
      </c>
      <c r="G252" s="46">
        <v>433</v>
      </c>
      <c r="H252" s="46">
        <v>433</v>
      </c>
      <c r="I252" s="46">
        <v>370</v>
      </c>
    </row>
    <row r="253" spans="1:9" x14ac:dyDescent="0.25">
      <c r="A253" s="47">
        <f t="shared" si="14"/>
        <v>39749</v>
      </c>
      <c r="B253" s="46">
        <f t="shared" si="5"/>
        <v>1</v>
      </c>
      <c r="E253" s="46">
        <v>454</v>
      </c>
      <c r="F253" s="46">
        <v>437</v>
      </c>
      <c r="G253" s="46">
        <v>458</v>
      </c>
      <c r="H253" s="46">
        <v>458</v>
      </c>
      <c r="I253" s="46">
        <v>385</v>
      </c>
    </row>
    <row r="254" spans="1:9" x14ac:dyDescent="0.25">
      <c r="A254" s="47">
        <f t="shared" si="14"/>
        <v>39756</v>
      </c>
      <c r="B254" s="46">
        <f t="shared" si="5"/>
        <v>2</v>
      </c>
      <c r="E254" s="46">
        <v>475</v>
      </c>
      <c r="F254" s="46">
        <v>433</v>
      </c>
      <c r="G254" s="46">
        <v>475</v>
      </c>
      <c r="H254" s="46">
        <v>475</v>
      </c>
      <c r="I254" s="46">
        <v>408</v>
      </c>
    </row>
    <row r="255" spans="1:9" x14ac:dyDescent="0.25">
      <c r="A255" s="47">
        <f t="shared" si="14"/>
        <v>39763</v>
      </c>
      <c r="B255" s="46">
        <f t="shared" si="5"/>
        <v>2</v>
      </c>
      <c r="E255" s="46">
        <v>433</v>
      </c>
      <c r="F255" s="46">
        <v>392</v>
      </c>
      <c r="G255" s="46">
        <v>417</v>
      </c>
      <c r="H255" s="46">
        <v>417</v>
      </c>
      <c r="I255" s="46">
        <v>333</v>
      </c>
    </row>
    <row r="256" spans="1:9" x14ac:dyDescent="0.25">
      <c r="A256" s="47">
        <f t="shared" si="14"/>
        <v>39770</v>
      </c>
      <c r="B256" s="46">
        <f t="shared" si="5"/>
        <v>2</v>
      </c>
      <c r="E256" s="46">
        <v>420</v>
      </c>
      <c r="F256" s="46">
        <v>350</v>
      </c>
      <c r="G256" s="46">
        <v>375</v>
      </c>
      <c r="H256" s="46">
        <v>375</v>
      </c>
      <c r="I256" s="46">
        <v>295</v>
      </c>
    </row>
    <row r="257" spans="1:9" x14ac:dyDescent="0.25">
      <c r="A257" s="47">
        <f t="shared" ref="A257:A272" si="15">7+A256</f>
        <v>39777</v>
      </c>
      <c r="B257" s="46">
        <f t="shared" si="5"/>
        <v>2</v>
      </c>
      <c r="E257" s="46">
        <v>400</v>
      </c>
      <c r="F257" s="46">
        <v>313</v>
      </c>
      <c r="G257" s="46">
        <v>342</v>
      </c>
      <c r="H257" s="46">
        <v>342</v>
      </c>
      <c r="I257" s="46">
        <v>283</v>
      </c>
    </row>
    <row r="258" spans="1:9" x14ac:dyDescent="0.25">
      <c r="A258" s="47">
        <f t="shared" si="15"/>
        <v>39784</v>
      </c>
      <c r="B258" s="46">
        <f t="shared" ref="B258:B321" si="16">IF(MONTH(A258) &lt;=9, MONTH(A258)+3, MONTH(A258)-9)</f>
        <v>3</v>
      </c>
      <c r="E258" s="46">
        <v>375</v>
      </c>
      <c r="F258" s="46">
        <v>320</v>
      </c>
      <c r="G258" s="46">
        <v>332</v>
      </c>
      <c r="H258" s="46">
        <v>332</v>
      </c>
      <c r="I258" s="46">
        <v>292</v>
      </c>
    </row>
    <row r="259" spans="1:9" x14ac:dyDescent="0.25">
      <c r="A259" s="47">
        <f t="shared" si="15"/>
        <v>39791</v>
      </c>
      <c r="B259" s="46">
        <f t="shared" si="16"/>
        <v>3</v>
      </c>
      <c r="E259" s="46">
        <v>400</v>
      </c>
      <c r="F259" s="46">
        <v>360</v>
      </c>
      <c r="G259" s="46">
        <v>364</v>
      </c>
      <c r="H259" s="46">
        <v>364</v>
      </c>
      <c r="I259" s="46">
        <v>319</v>
      </c>
    </row>
    <row r="260" spans="1:9" x14ac:dyDescent="0.25">
      <c r="A260" s="47">
        <f t="shared" si="15"/>
        <v>39798</v>
      </c>
      <c r="B260" s="46">
        <f t="shared" si="16"/>
        <v>3</v>
      </c>
      <c r="D260" s="46">
        <v>425</v>
      </c>
      <c r="E260" s="46">
        <v>400</v>
      </c>
      <c r="F260" s="46">
        <v>366</v>
      </c>
      <c r="G260" s="46">
        <v>381</v>
      </c>
      <c r="H260" s="46">
        <v>381</v>
      </c>
      <c r="I260" s="46">
        <v>304</v>
      </c>
    </row>
    <row r="261" spans="1:9" x14ac:dyDescent="0.25">
      <c r="A261" s="47">
        <f t="shared" si="15"/>
        <v>39805</v>
      </c>
      <c r="B261" s="46">
        <f t="shared" si="16"/>
        <v>3</v>
      </c>
      <c r="E261" s="46">
        <v>376.25</v>
      </c>
      <c r="F261" s="46">
        <v>336.25</v>
      </c>
      <c r="G261" s="46">
        <v>348.75</v>
      </c>
      <c r="H261" s="46">
        <v>348.75</v>
      </c>
      <c r="I261" s="46">
        <v>290</v>
      </c>
    </row>
    <row r="262" spans="1:9" x14ac:dyDescent="0.25">
      <c r="A262" s="47">
        <f t="shared" si="15"/>
        <v>39812</v>
      </c>
      <c r="B262" s="46">
        <f t="shared" si="16"/>
        <v>3</v>
      </c>
      <c r="D262" s="46">
        <v>390</v>
      </c>
      <c r="E262" s="46">
        <v>372</v>
      </c>
      <c r="F262" s="46">
        <v>300</v>
      </c>
      <c r="G262" s="46">
        <v>342</v>
      </c>
      <c r="H262" s="46">
        <v>350</v>
      </c>
      <c r="I262" s="46">
        <v>258</v>
      </c>
    </row>
    <row r="263" spans="1:9" x14ac:dyDescent="0.25">
      <c r="A263" s="47">
        <f t="shared" si="15"/>
        <v>39819</v>
      </c>
      <c r="B263" s="46">
        <f t="shared" si="16"/>
        <v>4</v>
      </c>
      <c r="C263" s="46">
        <v>393</v>
      </c>
      <c r="D263" s="46">
        <v>355</v>
      </c>
      <c r="E263" s="46">
        <v>346</v>
      </c>
      <c r="F263" s="46">
        <v>271</v>
      </c>
      <c r="G263" s="46">
        <v>324</v>
      </c>
      <c r="H263" s="46">
        <v>324</v>
      </c>
      <c r="I263" s="46">
        <v>244</v>
      </c>
    </row>
    <row r="264" spans="1:9" x14ac:dyDescent="0.25">
      <c r="A264" s="47">
        <f t="shared" si="15"/>
        <v>39826</v>
      </c>
      <c r="B264" s="46">
        <f t="shared" si="16"/>
        <v>4</v>
      </c>
      <c r="C264" s="46">
        <v>385</v>
      </c>
      <c r="D264" s="46">
        <v>362</v>
      </c>
      <c r="E264" s="46">
        <v>353</v>
      </c>
      <c r="F264" s="46">
        <v>302</v>
      </c>
      <c r="G264" s="46">
        <v>298</v>
      </c>
      <c r="H264" s="46">
        <v>298</v>
      </c>
      <c r="I264" s="46">
        <v>268</v>
      </c>
    </row>
    <row r="265" spans="1:9" x14ac:dyDescent="0.25">
      <c r="A265" s="47">
        <f t="shared" si="15"/>
        <v>39833</v>
      </c>
      <c r="B265" s="46">
        <f t="shared" si="16"/>
        <v>4</v>
      </c>
      <c r="C265" s="46">
        <v>408</v>
      </c>
      <c r="D265" s="46">
        <v>355</v>
      </c>
      <c r="E265" s="46">
        <v>353</v>
      </c>
      <c r="F265" s="46">
        <v>350</v>
      </c>
      <c r="G265" s="46">
        <v>330</v>
      </c>
      <c r="H265" s="46">
        <v>330</v>
      </c>
      <c r="I265" s="46">
        <v>300</v>
      </c>
    </row>
    <row r="266" spans="1:9" x14ac:dyDescent="0.25">
      <c r="A266" s="47">
        <f t="shared" si="15"/>
        <v>39840</v>
      </c>
      <c r="B266" s="46">
        <f t="shared" si="16"/>
        <v>4</v>
      </c>
      <c r="C266" s="46">
        <v>383</v>
      </c>
      <c r="D266" s="46">
        <v>343</v>
      </c>
      <c r="E266" s="46">
        <v>345</v>
      </c>
      <c r="F266" s="46">
        <v>299</v>
      </c>
      <c r="G266" s="46">
        <v>310</v>
      </c>
      <c r="H266" s="46">
        <v>310</v>
      </c>
      <c r="I266" s="46">
        <v>280</v>
      </c>
    </row>
    <row r="267" spans="1:9" x14ac:dyDescent="0.25">
      <c r="A267" s="47">
        <f t="shared" si="15"/>
        <v>39847</v>
      </c>
      <c r="B267" s="46">
        <f t="shared" si="16"/>
        <v>5</v>
      </c>
      <c r="C267" s="46">
        <v>370</v>
      </c>
      <c r="D267" s="46">
        <v>340</v>
      </c>
      <c r="E267" s="46">
        <v>345</v>
      </c>
      <c r="F267" s="46">
        <v>308</v>
      </c>
      <c r="G267" s="46">
        <v>330</v>
      </c>
      <c r="H267" s="46">
        <v>330</v>
      </c>
      <c r="I267" s="46">
        <v>292</v>
      </c>
    </row>
    <row r="268" spans="1:9" x14ac:dyDescent="0.25">
      <c r="A268" s="47">
        <f t="shared" si="15"/>
        <v>39854</v>
      </c>
      <c r="B268" s="46">
        <f t="shared" si="16"/>
        <v>5</v>
      </c>
      <c r="C268" s="46">
        <v>357</v>
      </c>
      <c r="D268" s="46">
        <v>327</v>
      </c>
      <c r="E268" s="46">
        <v>323</v>
      </c>
      <c r="F268" s="46">
        <v>267</v>
      </c>
      <c r="G268" s="46">
        <v>293</v>
      </c>
      <c r="H268" s="46">
        <v>293</v>
      </c>
      <c r="I268" s="46">
        <v>243</v>
      </c>
    </row>
    <row r="269" spans="1:9" x14ac:dyDescent="0.25">
      <c r="A269" s="47">
        <f t="shared" si="15"/>
        <v>39861</v>
      </c>
      <c r="B269" s="46">
        <f t="shared" si="16"/>
        <v>5</v>
      </c>
      <c r="C269" s="46">
        <v>346.66666666666669</v>
      </c>
      <c r="D269" s="46">
        <v>313.33333333333331</v>
      </c>
      <c r="E269" s="46">
        <v>308.33333333333331</v>
      </c>
      <c r="F269" s="46">
        <v>240</v>
      </c>
      <c r="G269" s="46">
        <v>240</v>
      </c>
      <c r="H269" s="46">
        <v>240</v>
      </c>
      <c r="I269" s="46">
        <v>211.66666666666666</v>
      </c>
    </row>
    <row r="270" spans="1:9" x14ac:dyDescent="0.25">
      <c r="A270" s="47">
        <f t="shared" si="15"/>
        <v>39868</v>
      </c>
      <c r="B270" s="46">
        <f t="shared" si="16"/>
        <v>5</v>
      </c>
      <c r="C270" s="46">
        <v>337</v>
      </c>
      <c r="D270" s="46">
        <v>303</v>
      </c>
      <c r="E270" s="46">
        <v>303</v>
      </c>
      <c r="F270" s="46">
        <v>232</v>
      </c>
      <c r="G270" s="46">
        <v>228</v>
      </c>
      <c r="H270" s="46">
        <v>228</v>
      </c>
      <c r="I270" s="46">
        <v>212</v>
      </c>
    </row>
    <row r="271" spans="1:9" x14ac:dyDescent="0.25">
      <c r="A271" s="47">
        <f t="shared" si="15"/>
        <v>39875</v>
      </c>
      <c r="B271" s="46">
        <f t="shared" si="16"/>
        <v>6</v>
      </c>
      <c r="C271" s="46">
        <v>341</v>
      </c>
      <c r="D271" s="46">
        <v>304</v>
      </c>
      <c r="E271" s="46">
        <v>299</v>
      </c>
      <c r="F271" s="46">
        <v>246</v>
      </c>
      <c r="G271" s="46">
        <v>255</v>
      </c>
      <c r="H271" s="46">
        <v>255</v>
      </c>
      <c r="I271" s="46">
        <v>229</v>
      </c>
    </row>
    <row r="272" spans="1:9" x14ac:dyDescent="0.25">
      <c r="A272" s="47">
        <f t="shared" si="15"/>
        <v>39882</v>
      </c>
      <c r="B272" s="46">
        <f t="shared" si="16"/>
        <v>6</v>
      </c>
      <c r="C272" s="46">
        <v>340</v>
      </c>
      <c r="D272" s="46">
        <v>293</v>
      </c>
      <c r="E272" s="46">
        <v>285</v>
      </c>
      <c r="F272" s="46">
        <v>238</v>
      </c>
      <c r="G272" s="46">
        <v>250</v>
      </c>
      <c r="H272" s="46">
        <v>250</v>
      </c>
      <c r="I272" s="46">
        <v>223</v>
      </c>
    </row>
    <row r="273" spans="1:9" x14ac:dyDescent="0.25">
      <c r="A273" s="47">
        <f t="shared" ref="A273:A351" si="17">7+A272</f>
        <v>39889</v>
      </c>
      <c r="B273" s="46">
        <f t="shared" si="16"/>
        <v>6</v>
      </c>
      <c r="C273" s="46">
        <v>330</v>
      </c>
      <c r="D273" s="46">
        <v>289</v>
      </c>
      <c r="E273" s="46">
        <v>281</v>
      </c>
      <c r="F273" s="46">
        <v>238</v>
      </c>
      <c r="G273" s="46">
        <v>248</v>
      </c>
      <c r="H273" s="46">
        <v>248</v>
      </c>
      <c r="I273" s="46">
        <v>234</v>
      </c>
    </row>
    <row r="274" spans="1:9" x14ac:dyDescent="0.25">
      <c r="A274" s="47">
        <f t="shared" si="17"/>
        <v>39896</v>
      </c>
      <c r="B274" s="46">
        <f t="shared" si="16"/>
        <v>6</v>
      </c>
      <c r="C274" s="46">
        <v>335</v>
      </c>
      <c r="D274" s="46">
        <v>295</v>
      </c>
      <c r="E274" s="46">
        <v>292.5</v>
      </c>
      <c r="F274" s="46">
        <v>251.25</v>
      </c>
      <c r="G274" s="46">
        <v>256.25</v>
      </c>
      <c r="H274" s="46">
        <v>256.25</v>
      </c>
      <c r="I274" s="46">
        <v>230</v>
      </c>
    </row>
    <row r="275" spans="1:9" x14ac:dyDescent="0.25">
      <c r="A275" s="47">
        <f t="shared" si="17"/>
        <v>39903</v>
      </c>
      <c r="B275" s="46">
        <f t="shared" si="16"/>
        <v>6</v>
      </c>
      <c r="C275" s="46">
        <v>325</v>
      </c>
      <c r="D275" s="46">
        <v>283.75</v>
      </c>
      <c r="E275" s="46">
        <v>280</v>
      </c>
      <c r="F275" s="46">
        <v>236.66666666666666</v>
      </c>
      <c r="G275" s="46">
        <v>236.66666666666666</v>
      </c>
      <c r="H275" s="46">
        <v>236.66666666666666</v>
      </c>
      <c r="I275" s="46">
        <v>221.66666666666666</v>
      </c>
    </row>
    <row r="276" spans="1:9" x14ac:dyDescent="0.25">
      <c r="A276" s="47">
        <f t="shared" si="17"/>
        <v>39910</v>
      </c>
      <c r="B276" s="46">
        <f t="shared" si="16"/>
        <v>7</v>
      </c>
      <c r="C276" s="46">
        <v>333.75</v>
      </c>
      <c r="D276" s="46">
        <v>296</v>
      </c>
      <c r="E276" s="46">
        <v>294</v>
      </c>
      <c r="F276" s="46">
        <v>250</v>
      </c>
      <c r="G276" s="46">
        <v>251.25</v>
      </c>
      <c r="H276" s="46">
        <v>251.25</v>
      </c>
      <c r="I276" s="46">
        <v>236.25</v>
      </c>
    </row>
    <row r="277" spans="1:9" x14ac:dyDescent="0.25">
      <c r="A277" s="47">
        <f t="shared" si="17"/>
        <v>39917</v>
      </c>
      <c r="B277" s="46">
        <f t="shared" si="16"/>
        <v>7</v>
      </c>
      <c r="C277" s="46">
        <v>333.33333333333331</v>
      </c>
      <c r="D277" s="46">
        <v>296.25</v>
      </c>
      <c r="E277" s="46">
        <v>292.5</v>
      </c>
      <c r="F277" s="46">
        <v>251.66666666666666</v>
      </c>
      <c r="G277" s="46">
        <v>255</v>
      </c>
      <c r="H277" s="46">
        <v>255</v>
      </c>
      <c r="I277" s="46">
        <v>236.66666666666666</v>
      </c>
    </row>
    <row r="278" spans="1:9" x14ac:dyDescent="0.25">
      <c r="A278" s="47">
        <f t="shared" si="17"/>
        <v>39924</v>
      </c>
      <c r="B278" s="46">
        <f t="shared" si="16"/>
        <v>7</v>
      </c>
      <c r="C278" s="46">
        <v>330</v>
      </c>
      <c r="D278" s="46">
        <v>298.75</v>
      </c>
      <c r="E278" s="46">
        <v>296.25</v>
      </c>
      <c r="F278" s="46">
        <v>255</v>
      </c>
      <c r="G278" s="46">
        <v>281.66666666666669</v>
      </c>
      <c r="H278" s="46">
        <v>281.66666666666669</v>
      </c>
      <c r="I278" s="46">
        <v>255</v>
      </c>
    </row>
    <row r="279" spans="1:9" x14ac:dyDescent="0.25">
      <c r="A279" s="47">
        <f t="shared" si="17"/>
        <v>39931</v>
      </c>
      <c r="B279" s="46">
        <f t="shared" si="16"/>
        <v>7</v>
      </c>
      <c r="C279" s="46">
        <v>323</v>
      </c>
      <c r="D279" s="46">
        <v>288</v>
      </c>
      <c r="E279" s="46">
        <v>285</v>
      </c>
      <c r="F279" s="46">
        <v>268</v>
      </c>
      <c r="G279" s="46">
        <v>258</v>
      </c>
      <c r="H279" s="46">
        <v>258</v>
      </c>
      <c r="I279" s="46">
        <v>243</v>
      </c>
    </row>
    <row r="280" spans="1:9" x14ac:dyDescent="0.25">
      <c r="A280" s="47">
        <f t="shared" si="17"/>
        <v>39938</v>
      </c>
      <c r="B280" s="46">
        <f t="shared" si="16"/>
        <v>8</v>
      </c>
      <c r="C280" s="46">
        <v>358.33333333333331</v>
      </c>
      <c r="D280" s="46">
        <v>336.25</v>
      </c>
      <c r="E280" s="46">
        <v>337.5</v>
      </c>
      <c r="F280" s="46">
        <v>325</v>
      </c>
      <c r="G280" s="46">
        <v>340</v>
      </c>
      <c r="H280" s="46">
        <v>340</v>
      </c>
      <c r="I280" s="46">
        <v>348.33333333333331</v>
      </c>
    </row>
    <row r="281" spans="1:9" x14ac:dyDescent="0.25">
      <c r="A281" s="47">
        <f t="shared" si="17"/>
        <v>39945</v>
      </c>
      <c r="B281" s="46">
        <f t="shared" si="16"/>
        <v>8</v>
      </c>
      <c r="C281" s="46">
        <v>380</v>
      </c>
      <c r="D281" s="46">
        <v>288</v>
      </c>
      <c r="E281" s="46">
        <v>346</v>
      </c>
      <c r="F281" s="46">
        <v>345</v>
      </c>
      <c r="G281" s="46">
        <v>347.5</v>
      </c>
      <c r="H281" s="46">
        <v>347.5</v>
      </c>
      <c r="I281" s="46">
        <v>345</v>
      </c>
    </row>
    <row r="282" spans="1:9" x14ac:dyDescent="0.25">
      <c r="A282" s="47">
        <f t="shared" si="17"/>
        <v>39952</v>
      </c>
      <c r="B282" s="46">
        <f t="shared" si="16"/>
        <v>8</v>
      </c>
      <c r="C282" s="46">
        <v>351.15</v>
      </c>
      <c r="D282" s="46">
        <v>318</v>
      </c>
      <c r="E282" s="46">
        <v>325.375</v>
      </c>
      <c r="F282" s="46">
        <v>277.70833333333331</v>
      </c>
      <c r="G282" s="46">
        <v>284</v>
      </c>
      <c r="H282" s="46">
        <v>284</v>
      </c>
      <c r="I282" s="46">
        <v>255.375</v>
      </c>
    </row>
    <row r="283" spans="1:9" x14ac:dyDescent="0.25">
      <c r="A283" s="47">
        <f t="shared" si="17"/>
        <v>39959</v>
      </c>
      <c r="B283" s="46">
        <f t="shared" si="16"/>
        <v>8</v>
      </c>
      <c r="C283" s="51">
        <v>396.25</v>
      </c>
      <c r="D283" s="51">
        <v>348.75</v>
      </c>
      <c r="E283" s="51">
        <v>345</v>
      </c>
      <c r="F283" s="51">
        <v>330</v>
      </c>
      <c r="G283" s="51">
        <v>346.25</v>
      </c>
      <c r="H283" s="51">
        <v>346.25</v>
      </c>
      <c r="I283" s="51">
        <v>345</v>
      </c>
    </row>
    <row r="284" spans="1:9" x14ac:dyDescent="0.25">
      <c r="A284" s="47">
        <f t="shared" si="17"/>
        <v>39966</v>
      </c>
      <c r="B284" s="46">
        <f t="shared" si="16"/>
        <v>9</v>
      </c>
      <c r="C284" s="46">
        <v>491.66666666666669</v>
      </c>
      <c r="D284" s="46">
        <v>476.25</v>
      </c>
      <c r="E284" s="46">
        <v>477.5</v>
      </c>
      <c r="F284" s="46">
        <v>470</v>
      </c>
      <c r="G284" s="46">
        <v>475</v>
      </c>
      <c r="H284" s="46">
        <v>475</v>
      </c>
      <c r="I284" s="46">
        <v>475</v>
      </c>
    </row>
    <row r="285" spans="1:9" x14ac:dyDescent="0.25">
      <c r="A285" s="47">
        <f t="shared" si="17"/>
        <v>39973</v>
      </c>
      <c r="B285" s="46">
        <f t="shared" si="16"/>
        <v>9</v>
      </c>
      <c r="C285" s="51">
        <v>473.33333333333331</v>
      </c>
      <c r="D285" s="51">
        <v>465</v>
      </c>
      <c r="E285" s="51">
        <v>473.33333333333331</v>
      </c>
      <c r="F285" s="51">
        <v>461.66666666666669</v>
      </c>
      <c r="G285" s="51">
        <v>485</v>
      </c>
      <c r="H285" s="51">
        <v>485</v>
      </c>
      <c r="I285" s="51">
        <v>463.33333333333331</v>
      </c>
    </row>
    <row r="286" spans="1:9" x14ac:dyDescent="0.25">
      <c r="A286" s="47">
        <f t="shared" si="17"/>
        <v>39980</v>
      </c>
      <c r="B286" s="46">
        <f t="shared" si="16"/>
        <v>9</v>
      </c>
      <c r="C286" s="51">
        <v>465</v>
      </c>
      <c r="D286" s="51">
        <v>466.66666666666669</v>
      </c>
      <c r="E286" s="51">
        <v>460</v>
      </c>
      <c r="F286" s="51">
        <v>455</v>
      </c>
      <c r="G286" s="51">
        <v>466.66666666666669</v>
      </c>
      <c r="H286" s="51">
        <v>466.66666666666669</v>
      </c>
      <c r="I286" s="51">
        <v>471.66666666666669</v>
      </c>
    </row>
    <row r="287" spans="1:9" x14ac:dyDescent="0.25">
      <c r="A287" s="47">
        <f t="shared" si="17"/>
        <v>39987</v>
      </c>
      <c r="B287" s="46">
        <f t="shared" si="16"/>
        <v>9</v>
      </c>
      <c r="C287" s="51">
        <v>470</v>
      </c>
      <c r="D287" s="51">
        <v>458.33333333333331</v>
      </c>
      <c r="E287" s="51">
        <v>451.66666666666669</v>
      </c>
      <c r="F287" s="51">
        <v>451.66666666666669</v>
      </c>
      <c r="G287" s="51">
        <v>471.66666666666669</v>
      </c>
      <c r="H287" s="51">
        <v>471.66666666666669</v>
      </c>
      <c r="I287" s="51">
        <v>461.66666666666669</v>
      </c>
    </row>
    <row r="288" spans="1:9" x14ac:dyDescent="0.25">
      <c r="A288" s="47">
        <f t="shared" si="17"/>
        <v>39994</v>
      </c>
      <c r="B288" s="46">
        <f t="shared" si="16"/>
        <v>9</v>
      </c>
      <c r="C288" s="46">
        <v>453</v>
      </c>
      <c r="D288" s="46">
        <v>437</v>
      </c>
      <c r="E288" s="46">
        <v>440</v>
      </c>
      <c r="F288" s="46">
        <v>425</v>
      </c>
      <c r="G288" s="46">
        <v>425</v>
      </c>
      <c r="H288" s="46">
        <v>425</v>
      </c>
      <c r="I288" s="46">
        <v>438</v>
      </c>
    </row>
    <row r="289" spans="1:9" x14ac:dyDescent="0.25">
      <c r="A289" s="47">
        <f t="shared" si="17"/>
        <v>40001</v>
      </c>
      <c r="B289" s="46">
        <f t="shared" si="16"/>
        <v>10</v>
      </c>
      <c r="C289" s="46">
        <v>532</v>
      </c>
      <c r="D289" s="46">
        <v>508</v>
      </c>
      <c r="E289" s="46">
        <v>512</v>
      </c>
      <c r="F289" s="46">
        <v>497</v>
      </c>
      <c r="G289" s="46">
        <v>517</v>
      </c>
      <c r="H289" s="46">
        <v>517</v>
      </c>
      <c r="I289" s="46">
        <v>470</v>
      </c>
    </row>
    <row r="290" spans="1:9" x14ac:dyDescent="0.25">
      <c r="A290" s="47">
        <f t="shared" si="17"/>
        <v>40008</v>
      </c>
      <c r="B290" s="46">
        <f t="shared" si="16"/>
        <v>10</v>
      </c>
      <c r="C290" s="51">
        <v>527.5</v>
      </c>
      <c r="D290" s="51">
        <v>510</v>
      </c>
      <c r="E290" s="51">
        <v>505</v>
      </c>
      <c r="F290" s="51">
        <v>462.5</v>
      </c>
      <c r="G290" s="51">
        <v>496.25</v>
      </c>
      <c r="H290" s="51">
        <v>496.25</v>
      </c>
      <c r="I290" s="51">
        <v>460</v>
      </c>
    </row>
    <row r="291" spans="1:9" x14ac:dyDescent="0.25">
      <c r="A291" s="47">
        <f t="shared" si="17"/>
        <v>40015</v>
      </c>
      <c r="B291" s="46">
        <f t="shared" si="16"/>
        <v>10</v>
      </c>
      <c r="C291" s="46">
        <v>525</v>
      </c>
      <c r="D291" s="46">
        <v>525</v>
      </c>
      <c r="E291" s="46">
        <v>522</v>
      </c>
      <c r="F291" s="46">
        <v>488</v>
      </c>
      <c r="G291" s="46">
        <v>525</v>
      </c>
      <c r="H291" s="46">
        <v>525</v>
      </c>
      <c r="I291" s="46">
        <v>488</v>
      </c>
    </row>
    <row r="292" spans="1:9" x14ac:dyDescent="0.25">
      <c r="A292" s="47">
        <f t="shared" si="17"/>
        <v>40022</v>
      </c>
      <c r="B292" s="46">
        <f t="shared" si="16"/>
        <v>10</v>
      </c>
      <c r="C292" s="46">
        <v>525</v>
      </c>
      <c r="D292" s="46">
        <v>520</v>
      </c>
      <c r="E292" s="46">
        <v>526.25</v>
      </c>
      <c r="F292" s="46">
        <v>500</v>
      </c>
      <c r="G292" s="46">
        <v>530</v>
      </c>
      <c r="H292" s="46">
        <v>530</v>
      </c>
      <c r="I292" s="46">
        <v>478.33333333333331</v>
      </c>
    </row>
    <row r="293" spans="1:9" x14ac:dyDescent="0.25">
      <c r="A293" s="47">
        <f t="shared" si="17"/>
        <v>40029</v>
      </c>
      <c r="B293" s="46">
        <f t="shared" si="16"/>
        <v>11</v>
      </c>
      <c r="C293" s="46">
        <v>495</v>
      </c>
      <c r="D293" s="46">
        <v>433.75</v>
      </c>
      <c r="E293" s="46">
        <v>425</v>
      </c>
      <c r="F293" s="46">
        <v>375</v>
      </c>
      <c r="G293" s="46">
        <v>508.33333333333331</v>
      </c>
      <c r="H293" s="46">
        <v>508.33333333333331</v>
      </c>
      <c r="I293" s="46">
        <v>351.66666666666669</v>
      </c>
    </row>
    <row r="294" spans="1:9" x14ac:dyDescent="0.25">
      <c r="A294" s="47">
        <f t="shared" si="17"/>
        <v>40036</v>
      </c>
      <c r="B294" s="46">
        <f t="shared" si="16"/>
        <v>11</v>
      </c>
      <c r="C294" s="46">
        <v>495</v>
      </c>
      <c r="D294" s="46">
        <v>439</v>
      </c>
      <c r="E294" s="46">
        <v>423</v>
      </c>
      <c r="F294" s="46">
        <v>358.75</v>
      </c>
      <c r="G294" s="46">
        <v>408.75</v>
      </c>
      <c r="H294" s="46">
        <v>408.75</v>
      </c>
      <c r="I294" s="46">
        <v>356.25</v>
      </c>
    </row>
    <row r="295" spans="1:9" x14ac:dyDescent="0.25">
      <c r="A295" s="47">
        <f t="shared" si="17"/>
        <v>40043</v>
      </c>
      <c r="B295" s="46">
        <f t="shared" si="16"/>
        <v>11</v>
      </c>
      <c r="C295" s="46">
        <v>490</v>
      </c>
      <c r="D295" s="46">
        <v>432</v>
      </c>
      <c r="E295" s="46">
        <v>431</v>
      </c>
      <c r="F295" s="46">
        <v>384</v>
      </c>
      <c r="G295" s="46">
        <v>424</v>
      </c>
      <c r="H295" s="46">
        <v>424</v>
      </c>
      <c r="I295" s="46">
        <v>363</v>
      </c>
    </row>
    <row r="296" spans="1:9" x14ac:dyDescent="0.25">
      <c r="A296" s="47">
        <f t="shared" si="17"/>
        <v>40050</v>
      </c>
      <c r="B296" s="46">
        <f t="shared" si="16"/>
        <v>11</v>
      </c>
      <c r="C296" s="46">
        <v>495</v>
      </c>
      <c r="D296" s="46">
        <v>442.5</v>
      </c>
      <c r="E296" s="46">
        <v>435</v>
      </c>
      <c r="F296" s="46">
        <v>376.66666666666669</v>
      </c>
      <c r="G296" s="46">
        <v>426.66666666666669</v>
      </c>
      <c r="H296" s="46">
        <v>426.66666666666669</v>
      </c>
      <c r="I296" s="46">
        <v>350</v>
      </c>
    </row>
    <row r="297" spans="1:9" x14ac:dyDescent="0.25">
      <c r="A297" s="47">
        <f t="shared" si="17"/>
        <v>40057</v>
      </c>
      <c r="B297" s="46">
        <f t="shared" si="16"/>
        <v>12</v>
      </c>
      <c r="E297" s="46">
        <v>386.25</v>
      </c>
      <c r="F297" s="46">
        <v>310</v>
      </c>
      <c r="G297" s="46">
        <v>352.5</v>
      </c>
      <c r="H297" s="46">
        <v>352.5</v>
      </c>
      <c r="I297" s="46">
        <v>280</v>
      </c>
    </row>
    <row r="298" spans="1:9" x14ac:dyDescent="0.25">
      <c r="A298" s="47">
        <f t="shared" si="17"/>
        <v>40064</v>
      </c>
      <c r="B298" s="46">
        <f t="shared" si="16"/>
        <v>12</v>
      </c>
      <c r="E298" s="46">
        <v>385</v>
      </c>
      <c r="F298" s="46">
        <v>321.25</v>
      </c>
      <c r="G298" s="46">
        <v>355</v>
      </c>
      <c r="H298" s="46">
        <v>355</v>
      </c>
      <c r="I298" s="46">
        <v>283.33333333333331</v>
      </c>
    </row>
    <row r="299" spans="1:9" x14ac:dyDescent="0.25">
      <c r="A299" s="47">
        <f t="shared" si="17"/>
        <v>40071</v>
      </c>
      <c r="B299" s="46">
        <f t="shared" si="16"/>
        <v>12</v>
      </c>
      <c r="E299" s="46">
        <v>383.33333333333331</v>
      </c>
      <c r="F299" s="46">
        <v>320</v>
      </c>
      <c r="G299" s="46">
        <v>353.33333333333331</v>
      </c>
      <c r="H299" s="46">
        <v>350</v>
      </c>
      <c r="I299" s="46">
        <v>278.33333333333331</v>
      </c>
    </row>
    <row r="300" spans="1:9" x14ac:dyDescent="0.25">
      <c r="A300" s="47">
        <f t="shared" si="17"/>
        <v>40078</v>
      </c>
      <c r="B300" s="46">
        <f t="shared" si="16"/>
        <v>12</v>
      </c>
      <c r="E300" s="46">
        <v>386.25</v>
      </c>
      <c r="F300" s="46">
        <v>313.75</v>
      </c>
      <c r="G300" s="46">
        <v>353.75</v>
      </c>
      <c r="H300" s="46">
        <v>353.75</v>
      </c>
      <c r="I300" s="46">
        <v>282.5</v>
      </c>
    </row>
    <row r="301" spans="1:9" x14ac:dyDescent="0.25">
      <c r="A301" s="47">
        <f t="shared" si="17"/>
        <v>40085</v>
      </c>
      <c r="B301" s="46">
        <f t="shared" si="16"/>
        <v>12</v>
      </c>
      <c r="E301" s="46">
        <v>398.75</v>
      </c>
      <c r="F301" s="46">
        <v>326.66666666666669</v>
      </c>
      <c r="G301" s="46">
        <v>360</v>
      </c>
      <c r="H301" s="46">
        <v>360</v>
      </c>
      <c r="I301" s="46">
        <v>288.33333333333331</v>
      </c>
    </row>
    <row r="302" spans="1:9" x14ac:dyDescent="0.25">
      <c r="A302" s="47">
        <f t="shared" si="17"/>
        <v>40092</v>
      </c>
      <c r="B302" s="46">
        <f t="shared" si="16"/>
        <v>1</v>
      </c>
      <c r="E302" s="46">
        <v>406.66666666666669</v>
      </c>
      <c r="F302" s="46">
        <v>315</v>
      </c>
      <c r="G302" s="46">
        <v>350</v>
      </c>
      <c r="H302" s="46">
        <v>350</v>
      </c>
      <c r="I302" s="46">
        <v>276.66666666666669</v>
      </c>
    </row>
    <row r="303" spans="1:9" x14ac:dyDescent="0.25">
      <c r="A303" s="47">
        <f t="shared" si="17"/>
        <v>40099</v>
      </c>
      <c r="B303" s="46">
        <f t="shared" si="16"/>
        <v>1</v>
      </c>
      <c r="E303" s="46">
        <v>396.66666666666669</v>
      </c>
      <c r="F303" s="46">
        <v>310</v>
      </c>
      <c r="G303" s="46">
        <v>350</v>
      </c>
      <c r="H303" s="46">
        <v>350</v>
      </c>
      <c r="I303" s="46">
        <v>273.33333333333331</v>
      </c>
    </row>
    <row r="304" spans="1:9" x14ac:dyDescent="0.25">
      <c r="A304" s="47">
        <f t="shared" si="17"/>
        <v>40106</v>
      </c>
      <c r="B304" s="46">
        <f t="shared" si="16"/>
        <v>1</v>
      </c>
      <c r="E304" s="46">
        <v>400</v>
      </c>
      <c r="F304" s="46">
        <v>310</v>
      </c>
      <c r="G304" s="46">
        <v>351.66666666666669</v>
      </c>
      <c r="H304" s="46">
        <v>351.66666666666669</v>
      </c>
      <c r="I304" s="46">
        <v>273.33333333333331</v>
      </c>
    </row>
    <row r="305" spans="1:9" x14ac:dyDescent="0.25">
      <c r="A305" s="47">
        <f t="shared" si="17"/>
        <v>40113</v>
      </c>
      <c r="B305" s="46">
        <f t="shared" si="16"/>
        <v>1</v>
      </c>
      <c r="E305" s="46">
        <v>396.25</v>
      </c>
      <c r="F305" s="46">
        <v>302.5</v>
      </c>
      <c r="G305" s="46">
        <v>352.5</v>
      </c>
      <c r="H305" s="46">
        <v>352.5</v>
      </c>
      <c r="I305" s="46">
        <v>278.75</v>
      </c>
    </row>
    <row r="306" spans="1:9" x14ac:dyDescent="0.25">
      <c r="A306" s="47">
        <f t="shared" si="17"/>
        <v>40120</v>
      </c>
      <c r="B306" s="46">
        <f t="shared" si="16"/>
        <v>2</v>
      </c>
      <c r="E306" s="46">
        <v>393.75</v>
      </c>
      <c r="F306" s="46">
        <v>302.5</v>
      </c>
      <c r="G306" s="46">
        <v>353.75</v>
      </c>
      <c r="H306" s="46">
        <v>353.75</v>
      </c>
      <c r="I306" s="46">
        <v>278.75</v>
      </c>
    </row>
    <row r="307" spans="1:9" x14ac:dyDescent="0.25">
      <c r="A307" s="47">
        <f t="shared" si="17"/>
        <v>40127</v>
      </c>
      <c r="B307" s="46">
        <f t="shared" si="16"/>
        <v>2</v>
      </c>
      <c r="E307" s="46">
        <v>413</v>
      </c>
      <c r="F307" s="46">
        <v>336</v>
      </c>
      <c r="G307" s="46">
        <v>395</v>
      </c>
      <c r="H307" s="46">
        <v>395</v>
      </c>
      <c r="I307" s="46">
        <v>331</v>
      </c>
    </row>
    <row r="308" spans="1:9" x14ac:dyDescent="0.25">
      <c r="A308" s="47">
        <f t="shared" si="17"/>
        <v>40134</v>
      </c>
      <c r="B308" s="46">
        <f t="shared" si="16"/>
        <v>2</v>
      </c>
      <c r="E308" s="46">
        <v>396.25</v>
      </c>
      <c r="F308" s="46">
        <v>310</v>
      </c>
      <c r="G308" s="46">
        <v>356.25</v>
      </c>
      <c r="H308" s="46">
        <v>356.25</v>
      </c>
      <c r="I308" s="46">
        <v>288.75</v>
      </c>
    </row>
    <row r="309" spans="1:9" x14ac:dyDescent="0.25">
      <c r="A309" s="47">
        <f t="shared" si="17"/>
        <v>40141</v>
      </c>
      <c r="B309" s="46">
        <f t="shared" si="16"/>
        <v>2</v>
      </c>
      <c r="E309" s="46">
        <v>375</v>
      </c>
      <c r="F309" s="46">
        <v>280</v>
      </c>
      <c r="G309" s="46">
        <v>350</v>
      </c>
      <c r="H309" s="46">
        <v>350</v>
      </c>
      <c r="I309" s="46">
        <v>265</v>
      </c>
    </row>
    <row r="310" spans="1:9" x14ac:dyDescent="0.25">
      <c r="A310" s="47">
        <f t="shared" si="17"/>
        <v>40148</v>
      </c>
      <c r="B310" s="46">
        <f t="shared" si="16"/>
        <v>3</v>
      </c>
      <c r="E310" s="46">
        <v>370</v>
      </c>
      <c r="F310" s="46">
        <v>272.5</v>
      </c>
      <c r="G310" s="46">
        <v>342.5</v>
      </c>
      <c r="H310" s="46">
        <v>342.5</v>
      </c>
      <c r="I310" s="46">
        <v>263.75</v>
      </c>
    </row>
    <row r="311" spans="1:9" x14ac:dyDescent="0.25">
      <c r="A311" s="47">
        <f t="shared" si="17"/>
        <v>40155</v>
      </c>
      <c r="B311" s="46">
        <f t="shared" si="16"/>
        <v>3</v>
      </c>
      <c r="E311" s="46">
        <v>370</v>
      </c>
      <c r="F311" s="46">
        <v>288.33333333333331</v>
      </c>
      <c r="G311" s="46">
        <v>335</v>
      </c>
      <c r="H311" s="46">
        <v>335</v>
      </c>
      <c r="I311" s="46">
        <v>253.33333333333334</v>
      </c>
    </row>
    <row r="312" spans="1:9" x14ac:dyDescent="0.25">
      <c r="A312" s="47">
        <f t="shared" si="17"/>
        <v>40162</v>
      </c>
      <c r="B312" s="46">
        <f t="shared" si="16"/>
        <v>3</v>
      </c>
      <c r="E312" s="46">
        <v>356.66666666666669</v>
      </c>
      <c r="F312" s="46">
        <v>270</v>
      </c>
      <c r="G312" s="46">
        <v>316.66666666666669</v>
      </c>
      <c r="H312" s="46">
        <v>316.66666666666669</v>
      </c>
      <c r="I312" s="46">
        <v>241.66666666666666</v>
      </c>
    </row>
    <row r="313" spans="1:9" x14ac:dyDescent="0.25">
      <c r="A313" s="47">
        <f t="shared" si="17"/>
        <v>40169</v>
      </c>
      <c r="B313" s="46">
        <f t="shared" si="16"/>
        <v>3</v>
      </c>
      <c r="E313" s="46">
        <v>344</v>
      </c>
      <c r="F313" s="46">
        <v>266</v>
      </c>
      <c r="G313" s="46">
        <v>306</v>
      </c>
      <c r="H313" s="46">
        <v>306</v>
      </c>
      <c r="I313" s="46">
        <v>239</v>
      </c>
    </row>
    <row r="314" spans="1:9" x14ac:dyDescent="0.25">
      <c r="A314" s="47">
        <f t="shared" si="17"/>
        <v>40176</v>
      </c>
      <c r="B314" s="46">
        <f t="shared" si="16"/>
        <v>3</v>
      </c>
      <c r="E314" s="46">
        <v>355</v>
      </c>
      <c r="F314" s="46">
        <v>262</v>
      </c>
      <c r="G314" s="46">
        <v>300</v>
      </c>
      <c r="H314" s="46">
        <v>300</v>
      </c>
      <c r="I314" s="46">
        <v>238</v>
      </c>
    </row>
    <row r="315" spans="1:9" x14ac:dyDescent="0.25">
      <c r="A315" s="47">
        <f t="shared" si="17"/>
        <v>40183</v>
      </c>
      <c r="B315" s="46">
        <f t="shared" si="16"/>
        <v>4</v>
      </c>
      <c r="C315" s="46">
        <v>366.66666666666669</v>
      </c>
      <c r="D315" s="46">
        <v>335</v>
      </c>
      <c r="E315" s="46">
        <v>316.66666666666669</v>
      </c>
      <c r="F315" s="46">
        <v>253.33333333333334</v>
      </c>
      <c r="G315" s="46">
        <v>285</v>
      </c>
      <c r="H315" s="46">
        <v>285</v>
      </c>
      <c r="I315" s="46">
        <v>238.33333333333334</v>
      </c>
    </row>
    <row r="316" spans="1:9" x14ac:dyDescent="0.25">
      <c r="A316" s="47">
        <f t="shared" si="17"/>
        <v>40190</v>
      </c>
      <c r="B316" s="46">
        <f t="shared" si="16"/>
        <v>4</v>
      </c>
      <c r="C316" s="46">
        <v>373.33333333333331</v>
      </c>
      <c r="D316" s="46">
        <v>337.5</v>
      </c>
      <c r="E316" s="46">
        <v>316.25</v>
      </c>
      <c r="F316" s="46">
        <v>248.75</v>
      </c>
      <c r="G316" s="46">
        <v>290</v>
      </c>
      <c r="H316" s="46">
        <v>290</v>
      </c>
      <c r="I316" s="46">
        <v>223.75</v>
      </c>
    </row>
    <row r="317" spans="1:9" x14ac:dyDescent="0.25">
      <c r="A317" s="47">
        <f t="shared" si="17"/>
        <v>40197</v>
      </c>
      <c r="B317" s="46">
        <f t="shared" si="16"/>
        <v>4</v>
      </c>
      <c r="C317" s="46">
        <v>358.75</v>
      </c>
      <c r="D317" s="46">
        <v>328.75</v>
      </c>
      <c r="E317" s="46">
        <v>321.25</v>
      </c>
      <c r="F317" s="46">
        <v>252.5</v>
      </c>
      <c r="G317" s="46">
        <v>300</v>
      </c>
      <c r="H317" s="46">
        <v>300</v>
      </c>
      <c r="I317" s="46">
        <v>228.75</v>
      </c>
    </row>
    <row r="318" spans="1:9" x14ac:dyDescent="0.25">
      <c r="A318" s="47">
        <f t="shared" si="17"/>
        <v>40204</v>
      </c>
      <c r="B318" s="46">
        <f t="shared" si="16"/>
        <v>4</v>
      </c>
      <c r="C318" s="46">
        <v>375</v>
      </c>
      <c r="D318" s="46">
        <v>327.5</v>
      </c>
      <c r="E318" s="46">
        <v>315</v>
      </c>
      <c r="F318" s="46">
        <v>263.33333333333331</v>
      </c>
      <c r="G318" s="46">
        <v>300</v>
      </c>
      <c r="H318" s="46">
        <v>300</v>
      </c>
      <c r="I318" s="46">
        <v>243.33333333333334</v>
      </c>
    </row>
    <row r="319" spans="1:9" x14ac:dyDescent="0.25">
      <c r="A319" s="47">
        <f t="shared" si="17"/>
        <v>40211</v>
      </c>
      <c r="B319" s="46">
        <f t="shared" si="16"/>
        <v>5</v>
      </c>
      <c r="C319" s="46">
        <v>361.66666666666669</v>
      </c>
      <c r="D319" s="46">
        <v>325</v>
      </c>
      <c r="E319" s="46">
        <v>313.33333333333331</v>
      </c>
      <c r="F319" s="46">
        <v>261.66666666666669</v>
      </c>
      <c r="G319" s="46">
        <v>296.66666666666669</v>
      </c>
      <c r="H319" s="46">
        <v>296.66666666666669</v>
      </c>
      <c r="I319" s="46">
        <v>238.33333333333334</v>
      </c>
    </row>
    <row r="320" spans="1:9" x14ac:dyDescent="0.25">
      <c r="A320" s="47">
        <f t="shared" si="17"/>
        <v>40218</v>
      </c>
      <c r="B320" s="46">
        <f t="shared" si="16"/>
        <v>5</v>
      </c>
      <c r="C320" s="46">
        <v>350</v>
      </c>
      <c r="D320" s="46">
        <v>318</v>
      </c>
      <c r="E320" s="46">
        <v>305</v>
      </c>
      <c r="F320" s="46">
        <v>250</v>
      </c>
      <c r="G320" s="46">
        <v>290</v>
      </c>
      <c r="H320" s="46">
        <v>290</v>
      </c>
      <c r="I320" s="46">
        <v>237</v>
      </c>
    </row>
    <row r="321" spans="1:9" x14ac:dyDescent="0.25">
      <c r="A321" s="47">
        <f t="shared" si="17"/>
        <v>40225</v>
      </c>
      <c r="B321" s="46">
        <f t="shared" si="16"/>
        <v>5</v>
      </c>
      <c r="C321" s="46">
        <v>343</v>
      </c>
      <c r="D321" s="46">
        <v>318</v>
      </c>
      <c r="E321" s="46">
        <v>305</v>
      </c>
      <c r="F321" s="46">
        <v>240</v>
      </c>
      <c r="G321" s="46">
        <v>273</v>
      </c>
      <c r="H321" s="46">
        <v>273</v>
      </c>
      <c r="I321" s="46">
        <v>210</v>
      </c>
    </row>
    <row r="322" spans="1:9" x14ac:dyDescent="0.25">
      <c r="A322" s="47">
        <f t="shared" si="17"/>
        <v>40232</v>
      </c>
      <c r="B322" s="46">
        <f t="shared" ref="B322:B385" si="18">IF(MONTH(A322) &lt;=9, MONTH(A322)+3, MONTH(A322)-9)</f>
        <v>5</v>
      </c>
      <c r="C322" s="46">
        <v>340</v>
      </c>
      <c r="D322" s="46">
        <v>313.75</v>
      </c>
      <c r="E322" s="46">
        <v>300</v>
      </c>
      <c r="F322" s="46">
        <v>211</v>
      </c>
      <c r="G322" s="46">
        <v>246</v>
      </c>
      <c r="H322" s="46">
        <v>246</v>
      </c>
      <c r="I322" s="46">
        <v>191</v>
      </c>
    </row>
    <row r="323" spans="1:9" x14ac:dyDescent="0.25">
      <c r="A323" s="47">
        <f t="shared" si="17"/>
        <v>40239</v>
      </c>
      <c r="B323" s="46">
        <f t="shared" si="18"/>
        <v>6</v>
      </c>
      <c r="C323" s="46">
        <v>342.5</v>
      </c>
      <c r="D323" s="46">
        <v>322.5</v>
      </c>
      <c r="E323" s="46">
        <v>311</v>
      </c>
      <c r="F323" s="46">
        <v>245</v>
      </c>
      <c r="G323" s="46">
        <v>250</v>
      </c>
      <c r="H323" s="46">
        <v>250</v>
      </c>
      <c r="I323" s="46">
        <v>220</v>
      </c>
    </row>
    <row r="324" spans="1:9" x14ac:dyDescent="0.25">
      <c r="A324" s="47">
        <f t="shared" si="17"/>
        <v>40246</v>
      </c>
      <c r="B324" s="46">
        <f t="shared" si="18"/>
        <v>6</v>
      </c>
      <c r="C324" s="46">
        <v>350</v>
      </c>
      <c r="D324" s="46">
        <v>318.75</v>
      </c>
      <c r="E324" s="46">
        <v>318.33333333333331</v>
      </c>
      <c r="F324" s="46">
        <v>251.66666666666666</v>
      </c>
      <c r="G324" s="46">
        <v>281.66666666666669</v>
      </c>
      <c r="H324" s="46">
        <v>281.66666666666669</v>
      </c>
      <c r="I324" s="46">
        <v>231.66666666666666</v>
      </c>
    </row>
    <row r="325" spans="1:9" x14ac:dyDescent="0.25">
      <c r="A325" s="47">
        <f t="shared" si="17"/>
        <v>40253</v>
      </c>
      <c r="B325" s="46">
        <f t="shared" si="18"/>
        <v>6</v>
      </c>
      <c r="C325" s="46">
        <v>346.66666666666669</v>
      </c>
      <c r="D325" s="46">
        <v>310</v>
      </c>
      <c r="E325" s="46">
        <v>300</v>
      </c>
      <c r="F325" s="46">
        <v>222.5</v>
      </c>
      <c r="G325" s="46">
        <v>257.5</v>
      </c>
      <c r="H325" s="46">
        <v>257.5</v>
      </c>
      <c r="I325" s="46">
        <v>220</v>
      </c>
    </row>
    <row r="326" spans="1:9" x14ac:dyDescent="0.25">
      <c r="A326" s="47">
        <f t="shared" si="17"/>
        <v>40260</v>
      </c>
      <c r="B326" s="46">
        <f t="shared" si="18"/>
        <v>6</v>
      </c>
      <c r="C326" s="46">
        <v>347.5</v>
      </c>
      <c r="D326" s="46">
        <v>305</v>
      </c>
      <c r="E326" s="46">
        <v>296.66666666666669</v>
      </c>
      <c r="F326" s="46">
        <v>226.66666666666666</v>
      </c>
      <c r="G326" s="46">
        <v>272.5</v>
      </c>
      <c r="H326" s="46">
        <v>272.5</v>
      </c>
      <c r="I326" s="46">
        <v>225</v>
      </c>
    </row>
    <row r="327" spans="1:9" x14ac:dyDescent="0.25">
      <c r="A327" s="47">
        <f t="shared" si="17"/>
        <v>40267</v>
      </c>
      <c r="B327" s="46">
        <f t="shared" si="18"/>
        <v>6</v>
      </c>
      <c r="C327" s="46">
        <v>338.33333333333331</v>
      </c>
      <c r="D327" s="46">
        <v>300</v>
      </c>
      <c r="E327" s="46">
        <v>285</v>
      </c>
      <c r="F327" s="46">
        <v>207.5</v>
      </c>
      <c r="G327" s="46">
        <v>241.25</v>
      </c>
      <c r="H327" s="46">
        <v>241.25</v>
      </c>
      <c r="I327" s="46">
        <v>197.5</v>
      </c>
    </row>
    <row r="328" spans="1:9" x14ac:dyDescent="0.25">
      <c r="A328" s="47">
        <f t="shared" si="17"/>
        <v>40274</v>
      </c>
      <c r="B328" s="46">
        <f t="shared" si="18"/>
        <v>7</v>
      </c>
      <c r="C328" s="46">
        <v>346.25</v>
      </c>
      <c r="D328" s="46">
        <v>311.25</v>
      </c>
      <c r="E328" s="46">
        <v>295</v>
      </c>
      <c r="F328" s="46">
        <v>228.75</v>
      </c>
      <c r="G328" s="46">
        <v>257.5</v>
      </c>
      <c r="H328" s="46">
        <v>257.5</v>
      </c>
      <c r="I328" s="46">
        <v>222.5</v>
      </c>
    </row>
    <row r="329" spans="1:9" x14ac:dyDescent="0.25">
      <c r="A329" s="47">
        <f t="shared" si="17"/>
        <v>40281</v>
      </c>
      <c r="B329" s="46">
        <f t="shared" si="18"/>
        <v>7</v>
      </c>
      <c r="C329" s="46">
        <v>343.75</v>
      </c>
      <c r="D329" s="46">
        <v>303.75</v>
      </c>
      <c r="E329" s="46">
        <v>296.25</v>
      </c>
      <c r="F329" s="46">
        <v>222.5</v>
      </c>
      <c r="G329" s="46">
        <v>256.25</v>
      </c>
      <c r="H329" s="46">
        <v>256.25</v>
      </c>
      <c r="I329" s="46">
        <v>212.5</v>
      </c>
    </row>
    <row r="330" spans="1:9" x14ac:dyDescent="0.25">
      <c r="A330" s="47">
        <f t="shared" si="17"/>
        <v>40288</v>
      </c>
      <c r="B330" s="46">
        <f t="shared" si="18"/>
        <v>7</v>
      </c>
      <c r="C330" s="46">
        <v>338.33333333333331</v>
      </c>
      <c r="D330" s="46">
        <v>300</v>
      </c>
      <c r="E330" s="46">
        <v>298.33333333333331</v>
      </c>
      <c r="F330" s="46">
        <v>228.33333333333334</v>
      </c>
      <c r="G330" s="46">
        <v>243.33333333333334</v>
      </c>
      <c r="H330" s="46">
        <v>243.33333333333334</v>
      </c>
      <c r="I330" s="46">
        <v>225</v>
      </c>
    </row>
    <row r="331" spans="1:9" x14ac:dyDescent="0.25">
      <c r="A331" s="47">
        <f t="shared" si="17"/>
        <v>40295</v>
      </c>
      <c r="B331" s="46">
        <f t="shared" si="18"/>
        <v>7</v>
      </c>
      <c r="C331" s="46">
        <v>346.66666666666669</v>
      </c>
      <c r="D331" s="46">
        <v>321.66666666666669</v>
      </c>
      <c r="E331" s="46">
        <v>318.33333333333331</v>
      </c>
      <c r="F331" s="46">
        <v>238.33333333333334</v>
      </c>
      <c r="G331" s="46">
        <v>291.66666666666669</v>
      </c>
      <c r="H331" s="46">
        <v>291.66666666666669</v>
      </c>
      <c r="I331" s="46">
        <v>221.66666666666666</v>
      </c>
    </row>
    <row r="332" spans="1:9" x14ac:dyDescent="0.25">
      <c r="A332" s="47">
        <f t="shared" si="17"/>
        <v>40302</v>
      </c>
      <c r="B332" s="46">
        <f t="shared" si="18"/>
        <v>8</v>
      </c>
      <c r="C332" s="46">
        <v>386.66666666666669</v>
      </c>
      <c r="D332" s="46">
        <v>378.33333333333331</v>
      </c>
      <c r="E332" s="46">
        <v>378.33333333333331</v>
      </c>
      <c r="F332" s="46">
        <v>303.33333333333331</v>
      </c>
      <c r="G332" s="46">
        <v>386.66666666666669</v>
      </c>
      <c r="H332" s="46">
        <v>386.66666666666669</v>
      </c>
      <c r="I332" s="46">
        <v>335</v>
      </c>
    </row>
    <row r="333" spans="1:9" x14ac:dyDescent="0.25">
      <c r="A333" s="47">
        <f t="shared" si="17"/>
        <v>40309</v>
      </c>
      <c r="B333" s="46">
        <f t="shared" si="18"/>
        <v>8</v>
      </c>
      <c r="C333" s="46">
        <v>437.5</v>
      </c>
      <c r="D333" s="46">
        <v>411.25</v>
      </c>
      <c r="E333" s="46">
        <v>411.25</v>
      </c>
      <c r="F333" s="46">
        <v>362.5</v>
      </c>
      <c r="G333" s="46">
        <v>402.5</v>
      </c>
      <c r="H333" s="46">
        <v>402.5</v>
      </c>
      <c r="I333" s="46">
        <v>357.5</v>
      </c>
    </row>
    <row r="334" spans="1:9" x14ac:dyDescent="0.25">
      <c r="A334" s="47">
        <f t="shared" si="17"/>
        <v>40316</v>
      </c>
      <c r="B334" s="46">
        <f t="shared" si="18"/>
        <v>8</v>
      </c>
      <c r="C334" s="46">
        <v>478.33333333333331</v>
      </c>
      <c r="D334" s="46">
        <v>433.33333333333331</v>
      </c>
      <c r="E334" s="46">
        <v>430</v>
      </c>
      <c r="F334" s="46">
        <v>370</v>
      </c>
      <c r="G334" s="46">
        <v>421.66666666666669</v>
      </c>
      <c r="H334" s="46">
        <v>421.66666666666669</v>
      </c>
      <c r="I334" s="46">
        <v>375</v>
      </c>
    </row>
    <row r="335" spans="1:9" x14ac:dyDescent="0.25">
      <c r="A335" s="47">
        <f t="shared" si="17"/>
        <v>40323</v>
      </c>
      <c r="B335" s="46">
        <f t="shared" si="18"/>
        <v>8</v>
      </c>
      <c r="C335" s="46">
        <v>445</v>
      </c>
      <c r="D335" s="46">
        <v>418.75</v>
      </c>
      <c r="E335" s="46">
        <v>418.75</v>
      </c>
      <c r="F335" s="46">
        <v>356.25</v>
      </c>
      <c r="G335" s="46">
        <v>406.25</v>
      </c>
      <c r="H335" s="46">
        <v>406.25</v>
      </c>
      <c r="I335" s="46">
        <v>361.25</v>
      </c>
    </row>
    <row r="336" spans="1:9" x14ac:dyDescent="0.25">
      <c r="A336" s="47">
        <f t="shared" si="17"/>
        <v>40330</v>
      </c>
      <c r="B336" s="46">
        <f t="shared" si="18"/>
        <v>9</v>
      </c>
      <c r="C336" s="46">
        <v>523</v>
      </c>
      <c r="D336" s="46">
        <v>518</v>
      </c>
      <c r="E336" s="46">
        <v>520</v>
      </c>
      <c r="F336" s="46">
        <v>493</v>
      </c>
      <c r="G336" s="46">
        <v>518</v>
      </c>
      <c r="H336" s="46">
        <v>518</v>
      </c>
      <c r="I336" s="46">
        <v>486</v>
      </c>
    </row>
    <row r="337" spans="1:9" x14ac:dyDescent="0.25">
      <c r="A337" s="47">
        <f t="shared" si="17"/>
        <v>40337</v>
      </c>
      <c r="B337" s="46">
        <f t="shared" si="18"/>
        <v>9</v>
      </c>
      <c r="C337" s="46">
        <v>525</v>
      </c>
      <c r="D337" s="46">
        <v>516.25</v>
      </c>
      <c r="E337" s="46">
        <v>512.5</v>
      </c>
      <c r="F337" s="46">
        <v>485</v>
      </c>
      <c r="G337" s="46">
        <v>517.5</v>
      </c>
      <c r="H337" s="46">
        <v>517.5</v>
      </c>
      <c r="I337" s="46">
        <v>488.75</v>
      </c>
    </row>
    <row r="338" spans="1:9" x14ac:dyDescent="0.25">
      <c r="A338" s="47">
        <f t="shared" si="17"/>
        <v>40344</v>
      </c>
      <c r="B338" s="46">
        <f t="shared" si="18"/>
        <v>9</v>
      </c>
      <c r="C338" s="46">
        <v>528.75</v>
      </c>
      <c r="D338" s="46">
        <v>518.75</v>
      </c>
      <c r="E338" s="46">
        <v>518.75</v>
      </c>
      <c r="F338" s="46">
        <v>495</v>
      </c>
      <c r="G338" s="46">
        <v>521.25</v>
      </c>
      <c r="H338" s="46">
        <v>521.25</v>
      </c>
      <c r="I338" s="46">
        <v>488.75</v>
      </c>
    </row>
    <row r="339" spans="1:9" x14ac:dyDescent="0.25">
      <c r="A339" s="47">
        <f t="shared" si="17"/>
        <v>40351</v>
      </c>
      <c r="B339" s="46">
        <f t="shared" si="18"/>
        <v>9</v>
      </c>
      <c r="C339" s="46">
        <v>531.66666666666663</v>
      </c>
      <c r="D339" s="46">
        <v>521.66666666666663</v>
      </c>
      <c r="E339" s="46">
        <v>521.66666666666663</v>
      </c>
      <c r="F339" s="46">
        <v>493.33333333333331</v>
      </c>
      <c r="G339" s="46">
        <v>526.66666666666663</v>
      </c>
      <c r="H339" s="46">
        <v>526.66666666666663</v>
      </c>
      <c r="I339" s="46">
        <v>485</v>
      </c>
    </row>
    <row r="340" spans="1:9" x14ac:dyDescent="0.25">
      <c r="A340" s="47">
        <f t="shared" si="17"/>
        <v>40358</v>
      </c>
      <c r="B340" s="46">
        <f t="shared" si="18"/>
        <v>9</v>
      </c>
      <c r="C340" s="46">
        <v>533</v>
      </c>
      <c r="D340" s="46">
        <v>519</v>
      </c>
      <c r="E340" s="46">
        <v>517</v>
      </c>
      <c r="F340" s="46">
        <v>489</v>
      </c>
      <c r="G340" s="46">
        <v>522</v>
      </c>
      <c r="H340" s="46">
        <v>522</v>
      </c>
      <c r="I340" s="46">
        <v>498</v>
      </c>
    </row>
    <row r="341" spans="1:9" x14ac:dyDescent="0.25">
      <c r="A341" s="47">
        <f t="shared" si="17"/>
        <v>40365</v>
      </c>
      <c r="B341" s="46">
        <f t="shared" si="18"/>
        <v>10</v>
      </c>
      <c r="C341" s="46">
        <v>550</v>
      </c>
      <c r="D341" s="46">
        <v>539</v>
      </c>
      <c r="E341" s="46">
        <v>541</v>
      </c>
      <c r="F341" s="46">
        <v>497</v>
      </c>
      <c r="G341" s="46">
        <v>539</v>
      </c>
      <c r="H341" s="46">
        <v>539</v>
      </c>
      <c r="I341" s="46">
        <v>490</v>
      </c>
    </row>
    <row r="342" spans="1:9" x14ac:dyDescent="0.25">
      <c r="A342" s="47">
        <f t="shared" si="17"/>
        <v>40372</v>
      </c>
      <c r="B342" s="46">
        <f t="shared" si="18"/>
        <v>10</v>
      </c>
      <c r="C342" s="46">
        <v>573.75</v>
      </c>
      <c r="D342" s="46">
        <v>552.5</v>
      </c>
      <c r="E342" s="46">
        <v>550</v>
      </c>
      <c r="F342" s="46">
        <v>517.5</v>
      </c>
      <c r="G342" s="46">
        <v>547.5</v>
      </c>
      <c r="H342" s="46">
        <v>547.5</v>
      </c>
      <c r="I342" s="46">
        <v>500</v>
      </c>
    </row>
    <row r="343" spans="1:9" x14ac:dyDescent="0.25">
      <c r="A343" s="47">
        <f t="shared" si="17"/>
        <v>40379</v>
      </c>
      <c r="B343" s="46">
        <f t="shared" si="18"/>
        <v>10</v>
      </c>
      <c r="C343" s="46">
        <v>541.25</v>
      </c>
      <c r="D343" s="46">
        <v>557.5</v>
      </c>
      <c r="E343" s="46">
        <v>557.5</v>
      </c>
      <c r="F343" s="46">
        <v>532.5</v>
      </c>
      <c r="G343" s="46">
        <v>560</v>
      </c>
      <c r="H343" s="46">
        <v>560</v>
      </c>
      <c r="I343" s="46">
        <v>526.25</v>
      </c>
    </row>
    <row r="344" spans="1:9" x14ac:dyDescent="0.25">
      <c r="A344" s="47">
        <f t="shared" si="17"/>
        <v>40386</v>
      </c>
      <c r="B344" s="46">
        <f t="shared" si="18"/>
        <v>10</v>
      </c>
      <c r="C344" s="46">
        <v>570</v>
      </c>
      <c r="D344" s="46">
        <v>556.66666666666663</v>
      </c>
      <c r="E344" s="46">
        <v>555</v>
      </c>
      <c r="F344" s="46">
        <v>536.66666666666663</v>
      </c>
      <c r="G344" s="46">
        <v>558.33333333333337</v>
      </c>
      <c r="H344" s="46">
        <v>558.33333333333337</v>
      </c>
      <c r="I344" s="46">
        <v>528.33333333333337</v>
      </c>
    </row>
    <row r="345" spans="1:9" x14ac:dyDescent="0.25">
      <c r="A345" s="47">
        <f t="shared" si="17"/>
        <v>40393</v>
      </c>
      <c r="B345" s="46">
        <f t="shared" si="18"/>
        <v>11</v>
      </c>
      <c r="C345" s="46">
        <v>522.5</v>
      </c>
      <c r="D345" s="46">
        <v>453.75</v>
      </c>
      <c r="E345" s="46">
        <v>450</v>
      </c>
      <c r="F345" s="46">
        <v>380</v>
      </c>
      <c r="G345" s="46">
        <v>447.5</v>
      </c>
      <c r="H345" s="46">
        <v>447.5</v>
      </c>
      <c r="I345" s="46">
        <v>385</v>
      </c>
    </row>
    <row r="346" spans="1:9" x14ac:dyDescent="0.25">
      <c r="A346" s="47">
        <f t="shared" si="17"/>
        <v>40400</v>
      </c>
      <c r="B346" s="46">
        <f t="shared" si="18"/>
        <v>11</v>
      </c>
      <c r="C346" s="46">
        <v>591.25</v>
      </c>
      <c r="D346" s="46">
        <v>471</v>
      </c>
      <c r="E346" s="46">
        <v>468</v>
      </c>
      <c r="F346" s="46">
        <v>384</v>
      </c>
      <c r="G346" s="46">
        <v>462</v>
      </c>
      <c r="H346" s="46">
        <v>462</v>
      </c>
      <c r="I346" s="46">
        <v>365</v>
      </c>
    </row>
    <row r="347" spans="1:9" x14ac:dyDescent="0.25">
      <c r="A347" s="47">
        <f t="shared" si="17"/>
        <v>40407</v>
      </c>
      <c r="B347" s="46">
        <f t="shared" si="18"/>
        <v>11</v>
      </c>
      <c r="C347" s="46">
        <v>535</v>
      </c>
      <c r="D347" s="46">
        <v>468.75</v>
      </c>
      <c r="E347" s="46">
        <v>462.5</v>
      </c>
      <c r="F347" s="46">
        <v>367.5</v>
      </c>
      <c r="G347" s="46">
        <v>466.25</v>
      </c>
      <c r="H347" s="46">
        <v>466.25</v>
      </c>
      <c r="I347" s="46">
        <v>397.5</v>
      </c>
    </row>
    <row r="348" spans="1:9" x14ac:dyDescent="0.25">
      <c r="A348" s="47">
        <f t="shared" si="17"/>
        <v>40414</v>
      </c>
      <c r="B348" s="46">
        <f t="shared" si="18"/>
        <v>11</v>
      </c>
      <c r="C348" s="46">
        <v>608.33333333333337</v>
      </c>
      <c r="D348" s="46">
        <v>470</v>
      </c>
      <c r="E348" s="46">
        <v>462.5</v>
      </c>
      <c r="F348" s="46">
        <v>386.25</v>
      </c>
      <c r="G348" s="46">
        <v>460</v>
      </c>
      <c r="H348" s="46">
        <v>460</v>
      </c>
      <c r="I348" s="46">
        <v>366.25</v>
      </c>
    </row>
    <row r="349" spans="1:9" x14ac:dyDescent="0.25">
      <c r="A349" s="47">
        <f t="shared" si="17"/>
        <v>40421</v>
      </c>
      <c r="B349" s="46">
        <f t="shared" si="18"/>
        <v>11</v>
      </c>
      <c r="C349" s="46">
        <v>616.66666666666663</v>
      </c>
      <c r="D349" s="46">
        <v>468.75</v>
      </c>
      <c r="E349" s="46">
        <v>458.75</v>
      </c>
      <c r="F349" s="46">
        <v>386.25</v>
      </c>
      <c r="G349" s="46">
        <v>463.75</v>
      </c>
      <c r="H349" s="46">
        <v>463.75</v>
      </c>
      <c r="I349" s="46">
        <v>366.25</v>
      </c>
    </row>
    <row r="350" spans="1:9" x14ac:dyDescent="0.25">
      <c r="A350" s="47">
        <f t="shared" si="17"/>
        <v>40428</v>
      </c>
      <c r="B350" s="46">
        <f t="shared" si="18"/>
        <v>12</v>
      </c>
      <c r="E350" s="46">
        <v>418.75</v>
      </c>
      <c r="F350" s="46">
        <v>325</v>
      </c>
      <c r="G350" s="46">
        <v>371.25</v>
      </c>
      <c r="H350" s="46">
        <v>371.25</v>
      </c>
      <c r="I350" s="46">
        <v>302.5</v>
      </c>
    </row>
    <row r="351" spans="1:9" x14ac:dyDescent="0.25">
      <c r="A351" s="47">
        <f t="shared" si="17"/>
        <v>40435</v>
      </c>
      <c r="B351" s="46">
        <f t="shared" si="18"/>
        <v>12</v>
      </c>
      <c r="E351" s="46">
        <v>419</v>
      </c>
      <c r="F351" s="46">
        <v>323</v>
      </c>
      <c r="G351" s="46">
        <v>372</v>
      </c>
      <c r="H351" s="46">
        <v>372</v>
      </c>
      <c r="I351" s="46">
        <v>307</v>
      </c>
    </row>
    <row r="352" spans="1:9" x14ac:dyDescent="0.25">
      <c r="A352" s="47">
        <f t="shared" ref="A352:A357" si="19">7+A351</f>
        <v>40442</v>
      </c>
      <c r="B352" s="46">
        <f t="shared" si="18"/>
        <v>12</v>
      </c>
      <c r="E352" s="46">
        <v>405</v>
      </c>
      <c r="F352" s="46">
        <v>320</v>
      </c>
      <c r="G352" s="46">
        <v>366.25</v>
      </c>
      <c r="H352" s="46">
        <v>366.25</v>
      </c>
      <c r="I352" s="46">
        <v>311.25</v>
      </c>
    </row>
    <row r="353" spans="1:9" x14ac:dyDescent="0.25">
      <c r="A353" s="47">
        <f t="shared" si="19"/>
        <v>40449</v>
      </c>
      <c r="B353" s="46">
        <f t="shared" si="18"/>
        <v>12</v>
      </c>
      <c r="E353" s="46">
        <v>405</v>
      </c>
      <c r="F353" s="46">
        <v>308.75</v>
      </c>
      <c r="G353" s="46">
        <v>360</v>
      </c>
      <c r="H353" s="46">
        <v>360</v>
      </c>
      <c r="I353" s="46">
        <v>290</v>
      </c>
    </row>
    <row r="354" spans="1:9" x14ac:dyDescent="0.25">
      <c r="A354" s="47">
        <f t="shared" si="19"/>
        <v>40456</v>
      </c>
      <c r="B354" s="46">
        <f t="shared" si="18"/>
        <v>1</v>
      </c>
      <c r="E354" s="46">
        <v>406.25</v>
      </c>
      <c r="F354" s="46">
        <v>305</v>
      </c>
      <c r="G354" s="46">
        <v>363.75</v>
      </c>
      <c r="H354" s="46">
        <v>363.75</v>
      </c>
      <c r="I354" s="46">
        <v>286.25</v>
      </c>
    </row>
    <row r="355" spans="1:9" x14ac:dyDescent="0.25">
      <c r="A355" s="47">
        <f t="shared" si="19"/>
        <v>40463</v>
      </c>
      <c r="B355" s="46">
        <f t="shared" si="18"/>
        <v>1</v>
      </c>
      <c r="E355" s="46">
        <v>411.25</v>
      </c>
      <c r="F355" s="46">
        <v>302.5</v>
      </c>
      <c r="G355" s="46">
        <v>367.5</v>
      </c>
      <c r="H355" s="46">
        <v>367.5</v>
      </c>
      <c r="I355" s="46">
        <v>287.5</v>
      </c>
    </row>
    <row r="356" spans="1:9" x14ac:dyDescent="0.25">
      <c r="A356" s="47">
        <f t="shared" si="19"/>
        <v>40470</v>
      </c>
      <c r="B356" s="46">
        <f t="shared" si="18"/>
        <v>1</v>
      </c>
      <c r="E356" s="46">
        <v>410</v>
      </c>
      <c r="F356" s="46">
        <v>306.66666666666669</v>
      </c>
      <c r="G356" s="46">
        <v>365</v>
      </c>
      <c r="H356" s="46">
        <v>365</v>
      </c>
      <c r="I356" s="46">
        <v>280</v>
      </c>
    </row>
    <row r="357" spans="1:9" x14ac:dyDescent="0.25">
      <c r="A357" s="47">
        <f t="shared" si="19"/>
        <v>40477</v>
      </c>
      <c r="B357" s="46">
        <f t="shared" si="18"/>
        <v>1</v>
      </c>
      <c r="E357" s="46">
        <v>408.75</v>
      </c>
      <c r="F357" s="46">
        <v>301.25</v>
      </c>
      <c r="G357" s="46">
        <v>362.5</v>
      </c>
      <c r="H357" s="46">
        <v>362.5</v>
      </c>
      <c r="I357" s="46">
        <v>275</v>
      </c>
    </row>
    <row r="358" spans="1:9" x14ac:dyDescent="0.25">
      <c r="A358" s="47">
        <f t="shared" ref="A358:A409" si="20">7+A357</f>
        <v>40484</v>
      </c>
      <c r="B358" s="46">
        <f t="shared" si="18"/>
        <v>2</v>
      </c>
      <c r="E358" s="46">
        <v>393.75</v>
      </c>
      <c r="F358" s="46">
        <v>303.75</v>
      </c>
      <c r="G358" s="46">
        <v>347.5</v>
      </c>
      <c r="H358" s="46">
        <v>347.5</v>
      </c>
      <c r="I358" s="46">
        <v>273.75</v>
      </c>
    </row>
    <row r="359" spans="1:9" x14ac:dyDescent="0.25">
      <c r="A359" s="47">
        <f t="shared" si="20"/>
        <v>40491</v>
      </c>
      <c r="B359" s="46">
        <f t="shared" si="18"/>
        <v>2</v>
      </c>
      <c r="E359" s="46">
        <v>401.66666666666669</v>
      </c>
      <c r="F359" s="46">
        <v>313.33333333333331</v>
      </c>
      <c r="G359" s="46">
        <v>356.66666666666669</v>
      </c>
      <c r="H359" s="46">
        <v>356.66666666666669</v>
      </c>
      <c r="I359" s="46">
        <v>286.66666666666669</v>
      </c>
    </row>
    <row r="360" spans="1:9" x14ac:dyDescent="0.25">
      <c r="A360" s="47">
        <f t="shared" si="20"/>
        <v>40498</v>
      </c>
      <c r="B360" s="46">
        <f t="shared" si="18"/>
        <v>2</v>
      </c>
      <c r="E360" s="46">
        <v>397.5</v>
      </c>
      <c r="F360" s="46">
        <v>307.5</v>
      </c>
      <c r="G360" s="46">
        <v>355</v>
      </c>
      <c r="H360" s="46">
        <v>355</v>
      </c>
      <c r="I360" s="46">
        <v>276.25</v>
      </c>
    </row>
    <row r="361" spans="1:9" x14ac:dyDescent="0.25">
      <c r="A361" s="47">
        <f t="shared" si="20"/>
        <v>40505</v>
      </c>
      <c r="B361" s="46">
        <f t="shared" si="18"/>
        <v>2</v>
      </c>
      <c r="E361" s="46">
        <v>412.5</v>
      </c>
      <c r="F361" s="46">
        <v>328.75</v>
      </c>
      <c r="G361" s="46">
        <v>385</v>
      </c>
      <c r="H361" s="46">
        <v>385</v>
      </c>
      <c r="I361" s="46">
        <v>305</v>
      </c>
    </row>
    <row r="362" spans="1:9" x14ac:dyDescent="0.25">
      <c r="A362" s="47">
        <f t="shared" si="20"/>
        <v>40512</v>
      </c>
      <c r="B362" s="46">
        <f t="shared" si="18"/>
        <v>2</v>
      </c>
      <c r="E362" s="46">
        <v>431.25</v>
      </c>
      <c r="F362" s="46">
        <v>333.75</v>
      </c>
      <c r="G362" s="46">
        <v>391.25</v>
      </c>
      <c r="H362" s="46">
        <v>385</v>
      </c>
      <c r="I362" s="46">
        <v>316.25</v>
      </c>
    </row>
    <row r="363" spans="1:9" x14ac:dyDescent="0.25">
      <c r="A363" s="47">
        <f t="shared" si="20"/>
        <v>40519</v>
      </c>
      <c r="B363" s="46">
        <f t="shared" si="18"/>
        <v>3</v>
      </c>
      <c r="D363" s="46">
        <v>392</v>
      </c>
      <c r="E363" s="46">
        <v>385</v>
      </c>
      <c r="F363" s="46">
        <v>300</v>
      </c>
      <c r="G363" s="46">
        <v>370</v>
      </c>
      <c r="H363" s="46">
        <v>370</v>
      </c>
      <c r="I363" s="46">
        <v>289</v>
      </c>
    </row>
    <row r="364" spans="1:9" x14ac:dyDescent="0.25">
      <c r="A364" s="47">
        <f t="shared" si="20"/>
        <v>40526</v>
      </c>
      <c r="B364" s="46">
        <f t="shared" si="18"/>
        <v>3</v>
      </c>
      <c r="E364" s="46">
        <v>378.75</v>
      </c>
      <c r="F364" s="46">
        <v>310</v>
      </c>
      <c r="G364" s="46">
        <v>380</v>
      </c>
      <c r="H364" s="46">
        <v>380</v>
      </c>
      <c r="I364" s="46">
        <v>296.25</v>
      </c>
    </row>
    <row r="365" spans="1:9" x14ac:dyDescent="0.25">
      <c r="A365" s="47">
        <f t="shared" si="20"/>
        <v>40533</v>
      </c>
      <c r="B365" s="46">
        <f t="shared" si="18"/>
        <v>3</v>
      </c>
      <c r="D365" s="46">
        <v>380</v>
      </c>
      <c r="E365" s="46">
        <v>373.75</v>
      </c>
      <c r="F365" s="46">
        <v>312.5</v>
      </c>
      <c r="G365" s="46">
        <v>342.5</v>
      </c>
      <c r="H365" s="46">
        <v>342.5</v>
      </c>
      <c r="I365" s="46">
        <v>278.75</v>
      </c>
    </row>
    <row r="366" spans="1:9" x14ac:dyDescent="0.25">
      <c r="A366" s="47">
        <f t="shared" si="20"/>
        <v>40540</v>
      </c>
      <c r="B366" s="46">
        <f t="shared" si="18"/>
        <v>3</v>
      </c>
      <c r="D366" s="46">
        <v>376.66666666666669</v>
      </c>
      <c r="E366" s="46">
        <v>365</v>
      </c>
      <c r="F366" s="46">
        <v>295</v>
      </c>
      <c r="G366" s="46">
        <v>358.33333333333331</v>
      </c>
      <c r="H366" s="46">
        <v>358.33333333333331</v>
      </c>
      <c r="I366" s="46">
        <v>275</v>
      </c>
    </row>
    <row r="367" spans="1:9" x14ac:dyDescent="0.25">
      <c r="A367" s="47">
        <f t="shared" si="20"/>
        <v>40547</v>
      </c>
      <c r="B367" s="46">
        <f t="shared" si="18"/>
        <v>4</v>
      </c>
      <c r="C367" s="46">
        <v>412.5</v>
      </c>
      <c r="D367" s="46">
        <v>371.25</v>
      </c>
      <c r="E367" s="46">
        <v>358.75</v>
      </c>
      <c r="F367" s="46">
        <v>280</v>
      </c>
      <c r="G367" s="46">
        <v>343.75</v>
      </c>
      <c r="H367" s="46">
        <v>343.75</v>
      </c>
      <c r="I367" s="46">
        <v>253.75</v>
      </c>
    </row>
    <row r="368" spans="1:9" x14ac:dyDescent="0.25">
      <c r="A368" s="47">
        <f t="shared" si="20"/>
        <v>40554</v>
      </c>
      <c r="B368" s="46">
        <f t="shared" si="18"/>
        <v>4</v>
      </c>
      <c r="C368" s="46">
        <v>412.5</v>
      </c>
      <c r="D368" s="46">
        <v>370</v>
      </c>
      <c r="E368" s="46">
        <v>362.5</v>
      </c>
      <c r="F368" s="46">
        <v>283.75</v>
      </c>
      <c r="G368" s="46">
        <v>340</v>
      </c>
      <c r="H368" s="46">
        <v>340</v>
      </c>
      <c r="I368" s="46">
        <v>262.5</v>
      </c>
    </row>
    <row r="369" spans="1:9" x14ac:dyDescent="0.25">
      <c r="A369" s="47">
        <f t="shared" si="20"/>
        <v>40561</v>
      </c>
      <c r="B369" s="46">
        <f t="shared" si="18"/>
        <v>4</v>
      </c>
      <c r="C369" s="46">
        <v>410</v>
      </c>
      <c r="D369" s="46">
        <v>380</v>
      </c>
      <c r="E369" s="46">
        <v>367.5</v>
      </c>
      <c r="F369" s="46">
        <v>290</v>
      </c>
      <c r="G369" s="46">
        <v>338.75</v>
      </c>
      <c r="H369" s="46">
        <v>338.75</v>
      </c>
      <c r="I369" s="46">
        <v>272.5</v>
      </c>
    </row>
    <row r="370" spans="1:9" x14ac:dyDescent="0.25">
      <c r="A370" s="47">
        <f t="shared" si="20"/>
        <v>40568</v>
      </c>
      <c r="B370" s="46">
        <f t="shared" si="18"/>
        <v>4</v>
      </c>
      <c r="C370" s="46">
        <v>425</v>
      </c>
      <c r="D370" s="46">
        <v>387.5</v>
      </c>
      <c r="E370" s="46">
        <v>377.5</v>
      </c>
      <c r="F370" s="46">
        <v>283.75</v>
      </c>
      <c r="G370" s="46">
        <v>343.75</v>
      </c>
      <c r="H370" s="46">
        <v>343.75</v>
      </c>
      <c r="I370" s="46">
        <v>277.5</v>
      </c>
    </row>
    <row r="371" spans="1:9" x14ac:dyDescent="0.25">
      <c r="A371" s="47">
        <f t="shared" si="20"/>
        <v>40575</v>
      </c>
      <c r="B371" s="46">
        <f t="shared" si="18"/>
        <v>5</v>
      </c>
      <c r="C371" s="46">
        <v>395</v>
      </c>
      <c r="D371" s="46">
        <v>293.75</v>
      </c>
      <c r="E371" s="46">
        <v>333.75</v>
      </c>
      <c r="F371" s="46">
        <v>333.75</v>
      </c>
      <c r="G371" s="46">
        <v>278.75</v>
      </c>
      <c r="H371" s="46">
        <v>382.21615720524017</v>
      </c>
      <c r="I371" s="46">
        <v>278.75</v>
      </c>
    </row>
    <row r="372" spans="1:9" x14ac:dyDescent="0.25">
      <c r="A372" s="47">
        <f t="shared" si="20"/>
        <v>40582</v>
      </c>
      <c r="B372" s="46">
        <f t="shared" si="18"/>
        <v>5</v>
      </c>
      <c r="C372" s="46">
        <v>440</v>
      </c>
      <c r="D372" s="46">
        <v>403.33333333333331</v>
      </c>
      <c r="E372" s="46">
        <v>393.33333333333331</v>
      </c>
      <c r="F372" s="46">
        <v>300</v>
      </c>
      <c r="G372" s="46">
        <v>358.33333333333331</v>
      </c>
      <c r="H372" s="46">
        <v>358.33333333333331</v>
      </c>
      <c r="I372" s="46">
        <v>276.66666666666669</v>
      </c>
    </row>
    <row r="373" spans="1:9" x14ac:dyDescent="0.25">
      <c r="A373" s="47">
        <f t="shared" si="20"/>
        <v>40589</v>
      </c>
      <c r="B373" s="46">
        <f t="shared" si="18"/>
        <v>5</v>
      </c>
      <c r="C373" s="46">
        <v>452.5</v>
      </c>
      <c r="D373" s="46">
        <v>421.25</v>
      </c>
      <c r="E373" s="46">
        <v>402.5</v>
      </c>
      <c r="F373" s="46">
        <v>331.25</v>
      </c>
      <c r="G373" s="46">
        <v>398.75</v>
      </c>
      <c r="H373" s="46">
        <v>398.75</v>
      </c>
      <c r="I373" s="46">
        <v>298.75</v>
      </c>
    </row>
    <row r="374" spans="1:9" x14ac:dyDescent="0.25">
      <c r="A374" s="47">
        <f t="shared" si="20"/>
        <v>40596</v>
      </c>
      <c r="B374" s="46">
        <f t="shared" si="18"/>
        <v>5</v>
      </c>
      <c r="C374" s="46">
        <v>455</v>
      </c>
      <c r="D374" s="46">
        <v>416.66666666666669</v>
      </c>
      <c r="E374" s="46">
        <v>412.5</v>
      </c>
      <c r="F374" s="46">
        <v>318.33333333333331</v>
      </c>
      <c r="G374" s="46">
        <v>400</v>
      </c>
      <c r="H374" s="46">
        <v>400</v>
      </c>
      <c r="I374" s="46">
        <v>295</v>
      </c>
    </row>
    <row r="375" spans="1:9" x14ac:dyDescent="0.25">
      <c r="A375" s="47">
        <f t="shared" si="20"/>
        <v>40603</v>
      </c>
      <c r="B375" s="46">
        <f t="shared" si="18"/>
        <v>6</v>
      </c>
      <c r="C375" s="46">
        <v>466.66666666666669</v>
      </c>
      <c r="D375" s="46">
        <v>415</v>
      </c>
      <c r="E375" s="46">
        <v>416.66666666666669</v>
      </c>
      <c r="F375" s="46">
        <v>311.66666666666669</v>
      </c>
      <c r="G375" s="46">
        <v>378.33333333333331</v>
      </c>
      <c r="H375" s="46">
        <v>378.33333333333331</v>
      </c>
      <c r="I375" s="46">
        <v>295</v>
      </c>
    </row>
    <row r="376" spans="1:9" x14ac:dyDescent="0.25">
      <c r="A376" s="47">
        <f t="shared" si="20"/>
        <v>40610</v>
      </c>
      <c r="B376" s="46">
        <f t="shared" si="18"/>
        <v>6</v>
      </c>
      <c r="C376" s="46">
        <v>521.66666666666663</v>
      </c>
      <c r="D376" s="46">
        <v>475</v>
      </c>
      <c r="E376" s="46">
        <v>465</v>
      </c>
      <c r="F376" s="46">
        <v>396.66666666666669</v>
      </c>
      <c r="G376" s="46">
        <v>453.33333333333331</v>
      </c>
      <c r="H376" s="46">
        <v>453.33333333333331</v>
      </c>
      <c r="I376" s="46">
        <v>361.66666666666669</v>
      </c>
    </row>
    <row r="377" spans="1:9" x14ac:dyDescent="0.25">
      <c r="A377" s="47">
        <f t="shared" si="20"/>
        <v>40617</v>
      </c>
      <c r="B377" s="46">
        <f t="shared" si="18"/>
        <v>6</v>
      </c>
      <c r="C377" s="46">
        <v>521.66666666666663</v>
      </c>
      <c r="D377" s="46">
        <v>475</v>
      </c>
      <c r="E377" s="46">
        <v>463.33333333333331</v>
      </c>
      <c r="F377" s="46">
        <v>376.66666666666669</v>
      </c>
      <c r="G377" s="46">
        <v>441.66666666666669</v>
      </c>
      <c r="H377" s="46">
        <v>441.66666666666669</v>
      </c>
      <c r="I377" s="46">
        <v>358.33333333333331</v>
      </c>
    </row>
    <row r="378" spans="1:9" x14ac:dyDescent="0.25">
      <c r="A378" s="47">
        <f t="shared" si="20"/>
        <v>40624</v>
      </c>
      <c r="B378" s="46">
        <f t="shared" si="18"/>
        <v>6</v>
      </c>
      <c r="C378" s="46">
        <v>526.66666666666663</v>
      </c>
      <c r="D378" s="46">
        <v>480</v>
      </c>
      <c r="E378" s="46">
        <v>468.33333333333331</v>
      </c>
      <c r="F378" s="46">
        <v>361.66666666666669</v>
      </c>
      <c r="G378" s="46">
        <v>416.66666666666669</v>
      </c>
      <c r="H378" s="46">
        <v>416.66666666666669</v>
      </c>
      <c r="I378" s="46">
        <v>338.33333333333331</v>
      </c>
    </row>
    <row r="379" spans="1:9" x14ac:dyDescent="0.25">
      <c r="A379" s="47">
        <f t="shared" si="20"/>
        <v>40631</v>
      </c>
      <c r="B379" s="46">
        <f t="shared" si="18"/>
        <v>6</v>
      </c>
      <c r="C379" s="7">
        <v>533.33333333333337</v>
      </c>
      <c r="D379" s="7">
        <v>473.33333333333331</v>
      </c>
      <c r="E379" s="7">
        <v>468.33333333333331</v>
      </c>
      <c r="F379" s="7">
        <v>353.33333333333331</v>
      </c>
      <c r="G379" s="7">
        <v>436.66666666666669</v>
      </c>
      <c r="H379" s="7">
        <v>436.66666666666669</v>
      </c>
      <c r="I379" s="7">
        <v>331.66666666666669</v>
      </c>
    </row>
    <row r="380" spans="1:9" x14ac:dyDescent="0.25">
      <c r="A380" s="47">
        <f t="shared" si="20"/>
        <v>40638</v>
      </c>
      <c r="B380" s="46">
        <f t="shared" si="18"/>
        <v>7</v>
      </c>
      <c r="C380" s="46">
        <v>536.66666666666663</v>
      </c>
      <c r="D380" s="46">
        <v>471.66666666666669</v>
      </c>
      <c r="E380" s="46">
        <v>471.66666666666669</v>
      </c>
      <c r="F380" s="46">
        <v>363.33333333333331</v>
      </c>
      <c r="G380" s="46">
        <v>466.66666666666669</v>
      </c>
      <c r="H380" s="46">
        <v>466.66666666666669</v>
      </c>
      <c r="I380" s="46">
        <v>350</v>
      </c>
    </row>
    <row r="381" spans="1:9" x14ac:dyDescent="0.25">
      <c r="A381" s="47">
        <f t="shared" si="20"/>
        <v>40645</v>
      </c>
      <c r="B381" s="46">
        <f t="shared" si="18"/>
        <v>7</v>
      </c>
      <c r="C381" s="46">
        <v>541.66666666666663</v>
      </c>
      <c r="D381" s="46">
        <v>495</v>
      </c>
      <c r="E381" s="46">
        <v>486.66666666666669</v>
      </c>
      <c r="F381" s="46">
        <v>373.33333333333331</v>
      </c>
      <c r="G381" s="46">
        <v>466.66666666666669</v>
      </c>
      <c r="H381" s="46">
        <v>466.66666666666669</v>
      </c>
      <c r="I381" s="46">
        <v>341.66666666666669</v>
      </c>
    </row>
    <row r="382" spans="1:9" x14ac:dyDescent="0.25">
      <c r="A382" s="47">
        <f t="shared" si="20"/>
        <v>40652</v>
      </c>
      <c r="B382" s="46">
        <f t="shared" si="18"/>
        <v>7</v>
      </c>
      <c r="C382" s="46">
        <v>516.66666666666663</v>
      </c>
      <c r="D382" s="46">
        <v>475</v>
      </c>
      <c r="E382" s="46">
        <v>475</v>
      </c>
      <c r="F382" s="46">
        <v>375</v>
      </c>
      <c r="G382" s="46">
        <v>441.66666666666669</v>
      </c>
      <c r="H382" s="46">
        <v>441.66666666666669</v>
      </c>
      <c r="I382" s="46">
        <v>341.66666666666669</v>
      </c>
    </row>
    <row r="383" spans="1:9" x14ac:dyDescent="0.25">
      <c r="A383" s="47">
        <f t="shared" si="20"/>
        <v>40659</v>
      </c>
      <c r="B383" s="46">
        <f t="shared" si="18"/>
        <v>7</v>
      </c>
      <c r="C383" s="46">
        <v>533</v>
      </c>
      <c r="D383" s="46">
        <v>470</v>
      </c>
      <c r="E383" s="46">
        <v>453</v>
      </c>
      <c r="F383" s="46">
        <v>362</v>
      </c>
      <c r="G383" s="46">
        <v>400</v>
      </c>
      <c r="H383" s="46">
        <v>400</v>
      </c>
    </row>
    <row r="384" spans="1:9" x14ac:dyDescent="0.25">
      <c r="A384" s="47">
        <f t="shared" si="20"/>
        <v>40666</v>
      </c>
      <c r="B384" s="46">
        <f t="shared" si="18"/>
        <v>8</v>
      </c>
      <c r="C384" s="46">
        <v>550</v>
      </c>
      <c r="D384" s="46">
        <v>492</v>
      </c>
      <c r="E384" s="46">
        <v>502</v>
      </c>
      <c r="F384" s="46">
        <v>375</v>
      </c>
      <c r="G384" s="46">
        <v>475</v>
      </c>
      <c r="H384" s="46">
        <v>475</v>
      </c>
    </row>
    <row r="385" spans="1:9" x14ac:dyDescent="0.25">
      <c r="A385" s="47">
        <f t="shared" si="20"/>
        <v>40673</v>
      </c>
      <c r="B385" s="46">
        <f t="shared" si="18"/>
        <v>8</v>
      </c>
      <c r="C385" s="18">
        <v>575</v>
      </c>
      <c r="D385" s="18">
        <v>541.66666666666663</v>
      </c>
      <c r="E385" s="18">
        <v>533.33333333333337</v>
      </c>
      <c r="F385" s="18">
        <v>491.66666666666669</v>
      </c>
      <c r="G385" s="18">
        <v>550</v>
      </c>
      <c r="H385" s="18">
        <v>550</v>
      </c>
      <c r="I385" s="18">
        <v>483.33333333333331</v>
      </c>
    </row>
    <row r="386" spans="1:9" x14ac:dyDescent="0.25">
      <c r="A386" s="47">
        <f t="shared" si="20"/>
        <v>40680</v>
      </c>
      <c r="B386" s="46">
        <f t="shared" ref="B386:B449" si="21">IF(MONTH(A386) &lt;=9, MONTH(A386)+3, MONTH(A386)-9)</f>
        <v>8</v>
      </c>
      <c r="C386" s="18">
        <v>600</v>
      </c>
      <c r="D386" s="18">
        <v>525</v>
      </c>
      <c r="E386" s="18">
        <v>525</v>
      </c>
      <c r="F386" s="18">
        <v>420</v>
      </c>
      <c r="G386" s="18">
        <v>537.5</v>
      </c>
      <c r="H386" s="18">
        <v>537.5</v>
      </c>
      <c r="I386" s="18">
        <v>432.5</v>
      </c>
    </row>
    <row r="387" spans="1:9" x14ac:dyDescent="0.25">
      <c r="A387" s="47">
        <f t="shared" si="20"/>
        <v>40687</v>
      </c>
      <c r="B387" s="46">
        <f t="shared" si="21"/>
        <v>8</v>
      </c>
      <c r="C387" s="46">
        <v>537.5</v>
      </c>
      <c r="D387" s="46">
        <v>483.33333333333331</v>
      </c>
      <c r="E387" s="46">
        <v>483.33333333333331</v>
      </c>
      <c r="F387" s="46">
        <v>425</v>
      </c>
      <c r="G387" s="46">
        <v>480</v>
      </c>
      <c r="H387" s="46">
        <v>480</v>
      </c>
      <c r="I387" s="46">
        <v>412.5</v>
      </c>
    </row>
    <row r="388" spans="1:9" x14ac:dyDescent="0.25">
      <c r="A388" s="47">
        <f t="shared" si="20"/>
        <v>40694</v>
      </c>
      <c r="B388" s="46">
        <f t="shared" si="21"/>
        <v>8</v>
      </c>
      <c r="C388" s="46">
        <v>563</v>
      </c>
      <c r="D388" s="46">
        <v>500</v>
      </c>
      <c r="E388" s="46">
        <v>498</v>
      </c>
      <c r="F388" s="46">
        <v>423</v>
      </c>
      <c r="G388" s="46">
        <v>500</v>
      </c>
      <c r="H388" s="46">
        <v>500</v>
      </c>
      <c r="I388" s="46">
        <v>413</v>
      </c>
    </row>
    <row r="389" spans="1:9" x14ac:dyDescent="0.25">
      <c r="A389" s="47">
        <f t="shared" si="20"/>
        <v>40701</v>
      </c>
      <c r="B389" s="46">
        <f t="shared" si="21"/>
        <v>9</v>
      </c>
      <c r="C389" s="46">
        <v>650</v>
      </c>
      <c r="D389" s="46">
        <v>637.5</v>
      </c>
      <c r="E389" s="46">
        <v>637.5</v>
      </c>
      <c r="F389" s="46">
        <v>602.5</v>
      </c>
      <c r="G389" s="46">
        <v>645</v>
      </c>
      <c r="H389" s="46">
        <v>645</v>
      </c>
      <c r="I389" s="46">
        <v>600</v>
      </c>
    </row>
    <row r="390" spans="1:9" x14ac:dyDescent="0.25">
      <c r="A390" s="47">
        <f t="shared" si="20"/>
        <v>40708</v>
      </c>
      <c r="B390" s="46">
        <f t="shared" si="21"/>
        <v>9</v>
      </c>
      <c r="C390" s="46">
        <v>585</v>
      </c>
      <c r="D390" s="46">
        <v>612.5</v>
      </c>
      <c r="E390" s="46">
        <v>662.5</v>
      </c>
      <c r="F390" s="46">
        <v>625</v>
      </c>
      <c r="G390" s="46">
        <v>600</v>
      </c>
      <c r="H390" s="46">
        <v>600</v>
      </c>
      <c r="I390" s="46">
        <v>455</v>
      </c>
    </row>
    <row r="391" spans="1:9" x14ac:dyDescent="0.25">
      <c r="A391" s="47">
        <f t="shared" si="20"/>
        <v>40715</v>
      </c>
      <c r="B391" s="46">
        <f t="shared" si="21"/>
        <v>9</v>
      </c>
      <c r="C391" s="18">
        <v>605</v>
      </c>
      <c r="D391" s="18">
        <v>562.5</v>
      </c>
      <c r="E391" s="18">
        <v>577.5</v>
      </c>
      <c r="F391" s="18">
        <v>562.5</v>
      </c>
      <c r="G391" s="18">
        <v>537.5</v>
      </c>
      <c r="H391" s="18">
        <v>537.5</v>
      </c>
      <c r="I391" s="18">
        <v>485</v>
      </c>
    </row>
    <row r="392" spans="1:9" x14ac:dyDescent="0.25">
      <c r="A392" s="47">
        <f t="shared" si="20"/>
        <v>40722</v>
      </c>
      <c r="B392" s="46">
        <f t="shared" si="21"/>
        <v>9</v>
      </c>
      <c r="C392" s="46">
        <v>658.33333333333337</v>
      </c>
      <c r="D392" s="46">
        <v>596.66666666666663</v>
      </c>
      <c r="E392" s="46">
        <v>596.66666666666663</v>
      </c>
      <c r="F392" s="46">
        <v>560</v>
      </c>
      <c r="G392" s="46">
        <v>618.33333333333337</v>
      </c>
      <c r="H392" s="46">
        <v>618.33333333333337</v>
      </c>
      <c r="I392" s="46">
        <v>558.33333333333337</v>
      </c>
    </row>
    <row r="393" spans="1:9" x14ac:dyDescent="0.25">
      <c r="A393" s="47">
        <f t="shared" si="20"/>
        <v>40729</v>
      </c>
      <c r="B393" s="46">
        <f t="shared" si="21"/>
        <v>10</v>
      </c>
      <c r="C393" s="46">
        <v>708.33333333333337</v>
      </c>
      <c r="D393" s="46">
        <v>670</v>
      </c>
      <c r="E393" s="46">
        <v>666.66666666666663</v>
      </c>
      <c r="F393" s="46">
        <v>608.33333333333337</v>
      </c>
      <c r="G393" s="46">
        <v>666.66666666666663</v>
      </c>
      <c r="H393" s="46">
        <v>666.66666666666663</v>
      </c>
      <c r="I393" s="46">
        <v>600</v>
      </c>
    </row>
    <row r="394" spans="1:9" x14ac:dyDescent="0.25">
      <c r="A394" s="47">
        <f t="shared" si="20"/>
        <v>40736</v>
      </c>
      <c r="B394" s="46">
        <f t="shared" si="21"/>
        <v>10</v>
      </c>
      <c r="C394" s="46">
        <v>700</v>
      </c>
      <c r="D394" s="46">
        <v>692.5</v>
      </c>
      <c r="E394" s="46">
        <v>680</v>
      </c>
      <c r="F394" s="46">
        <v>635</v>
      </c>
      <c r="G394" s="46">
        <v>700</v>
      </c>
      <c r="H394" s="46">
        <v>700</v>
      </c>
      <c r="I394" s="46">
        <v>575</v>
      </c>
    </row>
    <row r="395" spans="1:9" x14ac:dyDescent="0.25">
      <c r="A395" s="47">
        <f t="shared" si="20"/>
        <v>40743</v>
      </c>
      <c r="B395" s="46">
        <f t="shared" si="21"/>
        <v>10</v>
      </c>
      <c r="C395" s="46">
        <v>662.5</v>
      </c>
      <c r="D395" s="46">
        <v>651.66666666666663</v>
      </c>
      <c r="E395" s="46">
        <v>646.66666666666663</v>
      </c>
      <c r="F395" s="46">
        <v>600</v>
      </c>
      <c r="G395" s="46">
        <v>637.5</v>
      </c>
      <c r="H395" s="46">
        <v>675</v>
      </c>
      <c r="I395" s="46">
        <v>595</v>
      </c>
    </row>
    <row r="396" spans="1:9" x14ac:dyDescent="0.25">
      <c r="A396" s="47">
        <f t="shared" si="20"/>
        <v>40750</v>
      </c>
      <c r="B396" s="46">
        <f t="shared" si="21"/>
        <v>10</v>
      </c>
      <c r="C396" s="46">
        <v>712.5</v>
      </c>
      <c r="D396" s="46">
        <v>650</v>
      </c>
      <c r="E396" s="46">
        <v>650</v>
      </c>
      <c r="F396" s="46">
        <v>592.5</v>
      </c>
      <c r="G396" s="46">
        <v>690</v>
      </c>
      <c r="H396" s="46">
        <v>690</v>
      </c>
      <c r="I396" s="46">
        <v>570</v>
      </c>
    </row>
    <row r="397" spans="1:9" x14ac:dyDescent="0.25">
      <c r="A397" s="47">
        <f t="shared" si="20"/>
        <v>40757</v>
      </c>
      <c r="B397" s="46">
        <f t="shared" si="21"/>
        <v>11</v>
      </c>
      <c r="C397" s="46">
        <v>688.33333333333337</v>
      </c>
      <c r="D397" s="46">
        <v>661.66666666666663</v>
      </c>
      <c r="E397" s="46">
        <v>658.33333333333337</v>
      </c>
      <c r="F397" s="46">
        <v>613.33333333333337</v>
      </c>
      <c r="G397" s="46">
        <v>666.66666666666663</v>
      </c>
      <c r="H397" s="46">
        <v>666.66666666666663</v>
      </c>
      <c r="I397" s="46">
        <v>566.66666666666663</v>
      </c>
    </row>
    <row r="398" spans="1:9" x14ac:dyDescent="0.25">
      <c r="A398" s="47">
        <f t="shared" si="20"/>
        <v>40764</v>
      </c>
      <c r="B398" s="46">
        <f t="shared" si="21"/>
        <v>11</v>
      </c>
      <c r="C398" s="46">
        <v>662.5</v>
      </c>
      <c r="D398" s="46">
        <v>575</v>
      </c>
      <c r="E398" s="46">
        <v>537.5</v>
      </c>
      <c r="F398" s="46">
        <v>487.5</v>
      </c>
      <c r="G398" s="46">
        <v>487.5</v>
      </c>
      <c r="H398" s="46">
        <v>487.5</v>
      </c>
      <c r="I398" s="46">
        <v>375</v>
      </c>
    </row>
    <row r="399" spans="1:9" x14ac:dyDescent="0.25">
      <c r="A399" s="47">
        <f t="shared" si="20"/>
        <v>40771</v>
      </c>
      <c r="B399" s="46">
        <f t="shared" si="21"/>
        <v>11</v>
      </c>
      <c r="C399" s="46">
        <v>612.5</v>
      </c>
      <c r="D399" s="46">
        <v>525</v>
      </c>
      <c r="E399" s="46">
        <v>533.33333333333337</v>
      </c>
      <c r="F399" s="46">
        <v>442.5</v>
      </c>
      <c r="G399" s="46">
        <v>502.5</v>
      </c>
      <c r="H399" s="46">
        <v>502.5</v>
      </c>
      <c r="I399" s="46">
        <v>405</v>
      </c>
    </row>
    <row r="400" spans="1:9" x14ac:dyDescent="0.25">
      <c r="A400" s="47">
        <f t="shared" si="20"/>
        <v>40778</v>
      </c>
      <c r="B400" s="46">
        <f t="shared" si="21"/>
        <v>11</v>
      </c>
      <c r="C400" s="46">
        <v>620</v>
      </c>
      <c r="D400" s="46">
        <v>561.66666666666663</v>
      </c>
      <c r="E400" s="46">
        <v>546.66666666666663</v>
      </c>
      <c r="F400" s="46">
        <v>443.33333333333331</v>
      </c>
      <c r="G400" s="46">
        <v>505</v>
      </c>
      <c r="H400" s="46">
        <v>505</v>
      </c>
      <c r="I400" s="46">
        <v>421.66666666666669</v>
      </c>
    </row>
    <row r="401" spans="1:9" x14ac:dyDescent="0.25">
      <c r="A401" s="47">
        <f t="shared" si="20"/>
        <v>40785</v>
      </c>
      <c r="B401" s="46">
        <f t="shared" si="21"/>
        <v>11</v>
      </c>
      <c r="C401" s="46">
        <v>583.33333333333337</v>
      </c>
      <c r="D401" s="46">
        <v>530</v>
      </c>
      <c r="E401" s="46">
        <v>508.33333333333331</v>
      </c>
      <c r="F401" s="46">
        <v>423.33333333333331</v>
      </c>
      <c r="G401" s="46">
        <v>491.66666666666669</v>
      </c>
      <c r="H401" s="46">
        <v>491.66666666666669</v>
      </c>
      <c r="I401" s="46">
        <v>393.33333333333331</v>
      </c>
    </row>
    <row r="402" spans="1:9" x14ac:dyDescent="0.25">
      <c r="A402" s="47">
        <f t="shared" si="20"/>
        <v>40792</v>
      </c>
      <c r="B402" s="46">
        <f t="shared" si="21"/>
        <v>12</v>
      </c>
      <c r="E402" s="46">
        <v>450</v>
      </c>
      <c r="F402" s="46">
        <v>400</v>
      </c>
      <c r="G402" s="46">
        <v>445</v>
      </c>
      <c r="H402" s="46">
        <v>445</v>
      </c>
      <c r="I402" s="46">
        <v>355</v>
      </c>
    </row>
    <row r="403" spans="1:9" x14ac:dyDescent="0.25">
      <c r="A403" s="47">
        <f t="shared" si="20"/>
        <v>40799</v>
      </c>
      <c r="B403" s="46">
        <f t="shared" si="21"/>
        <v>12</v>
      </c>
      <c r="E403" s="46">
        <v>452.5</v>
      </c>
      <c r="F403" s="46">
        <v>385</v>
      </c>
      <c r="G403" s="46">
        <v>443.75</v>
      </c>
      <c r="H403" s="46">
        <v>443.75</v>
      </c>
      <c r="I403" s="46">
        <v>350</v>
      </c>
    </row>
    <row r="404" spans="1:9" x14ac:dyDescent="0.25">
      <c r="A404" s="47">
        <f t="shared" si="20"/>
        <v>40806</v>
      </c>
      <c r="B404" s="46">
        <f t="shared" si="21"/>
        <v>12</v>
      </c>
      <c r="E404" s="18">
        <v>470</v>
      </c>
      <c r="F404" s="18">
        <v>388.33333333333331</v>
      </c>
      <c r="G404" s="18">
        <v>453.33333333333331</v>
      </c>
      <c r="H404" s="18">
        <v>453.33333333333331</v>
      </c>
      <c r="I404" s="18">
        <v>350</v>
      </c>
    </row>
    <row r="405" spans="1:9" x14ac:dyDescent="0.25">
      <c r="A405" s="47">
        <f t="shared" si="20"/>
        <v>40813</v>
      </c>
      <c r="B405" s="46">
        <f t="shared" si="21"/>
        <v>12</v>
      </c>
      <c r="E405" s="18">
        <v>461.66666666666669</v>
      </c>
      <c r="F405" s="18">
        <v>380</v>
      </c>
      <c r="G405" s="18">
        <v>446.66666666666669</v>
      </c>
      <c r="H405" s="18">
        <v>446.66666666666669</v>
      </c>
      <c r="I405" s="18">
        <v>360</v>
      </c>
    </row>
    <row r="406" spans="1:9" x14ac:dyDescent="0.25">
      <c r="A406" s="47">
        <f t="shared" si="20"/>
        <v>40820</v>
      </c>
      <c r="B406" s="46">
        <f t="shared" si="21"/>
        <v>1</v>
      </c>
      <c r="E406" s="18">
        <v>465</v>
      </c>
      <c r="F406" s="18">
        <v>370</v>
      </c>
      <c r="G406" s="18">
        <v>451.66666666666669</v>
      </c>
      <c r="H406" s="18">
        <v>451.66666666666669</v>
      </c>
      <c r="I406" s="18">
        <v>343.33333333333331</v>
      </c>
    </row>
    <row r="407" spans="1:9" x14ac:dyDescent="0.25">
      <c r="A407" s="47">
        <f t="shared" si="20"/>
        <v>40827</v>
      </c>
      <c r="B407" s="46">
        <f t="shared" si="21"/>
        <v>1</v>
      </c>
      <c r="E407" s="18">
        <v>450</v>
      </c>
      <c r="F407" s="18">
        <v>360</v>
      </c>
      <c r="G407" s="18">
        <v>443.75</v>
      </c>
      <c r="H407" s="18">
        <v>443.75</v>
      </c>
      <c r="I407" s="18">
        <v>337.5</v>
      </c>
    </row>
    <row r="408" spans="1:9" x14ac:dyDescent="0.25">
      <c r="A408" s="47">
        <f t="shared" si="20"/>
        <v>40834</v>
      </c>
      <c r="B408" s="46">
        <f t="shared" si="21"/>
        <v>1</v>
      </c>
      <c r="E408" s="18">
        <v>447</v>
      </c>
      <c r="F408" s="18">
        <v>363</v>
      </c>
      <c r="G408" s="18">
        <v>425</v>
      </c>
      <c r="H408" s="18">
        <v>425</v>
      </c>
      <c r="I408" s="18">
        <v>327</v>
      </c>
    </row>
    <row r="409" spans="1:9" x14ac:dyDescent="0.25">
      <c r="A409" s="47">
        <f t="shared" si="20"/>
        <v>40841</v>
      </c>
      <c r="B409" s="46">
        <f t="shared" si="21"/>
        <v>1</v>
      </c>
      <c r="E409" s="75">
        <v>450</v>
      </c>
      <c r="F409" s="75">
        <v>330</v>
      </c>
      <c r="G409" s="75">
        <v>413.33333333333331</v>
      </c>
      <c r="H409" s="75">
        <v>413.33333333333331</v>
      </c>
      <c r="I409" s="75">
        <v>281.66666666666669</v>
      </c>
    </row>
    <row r="410" spans="1:9" x14ac:dyDescent="0.25">
      <c r="A410" s="47">
        <f t="shared" ref="A410:A415" si="22">7+A409</f>
        <v>40848</v>
      </c>
      <c r="B410" s="46">
        <f t="shared" si="21"/>
        <v>2</v>
      </c>
      <c r="E410" s="46">
        <v>433</v>
      </c>
      <c r="F410" s="46">
        <v>328</v>
      </c>
      <c r="G410" s="46">
        <v>353</v>
      </c>
      <c r="H410" s="46">
        <v>377</v>
      </c>
      <c r="I410" s="46">
        <v>302</v>
      </c>
    </row>
    <row r="411" spans="1:9" x14ac:dyDescent="0.25">
      <c r="A411" s="47">
        <f t="shared" si="22"/>
        <v>40855</v>
      </c>
      <c r="B411" s="46">
        <f t="shared" si="21"/>
        <v>2</v>
      </c>
      <c r="E411" s="46">
        <v>430</v>
      </c>
      <c r="F411" s="46">
        <v>338.33333333333331</v>
      </c>
      <c r="G411" s="46">
        <v>391.66666666666669</v>
      </c>
      <c r="H411" s="46">
        <v>391.66666666666669</v>
      </c>
      <c r="I411" s="46">
        <v>300</v>
      </c>
    </row>
    <row r="412" spans="1:9" x14ac:dyDescent="0.25">
      <c r="A412" s="47">
        <f t="shared" si="22"/>
        <v>40862</v>
      </c>
      <c r="B412" s="46">
        <f t="shared" si="21"/>
        <v>2</v>
      </c>
      <c r="E412" s="18">
        <v>428</v>
      </c>
      <c r="F412" s="18">
        <v>320</v>
      </c>
      <c r="G412" s="18">
        <v>380</v>
      </c>
      <c r="H412" s="18">
        <v>380</v>
      </c>
      <c r="I412" s="18">
        <v>292</v>
      </c>
    </row>
    <row r="413" spans="1:9" x14ac:dyDescent="0.25">
      <c r="A413" s="47">
        <f t="shared" si="22"/>
        <v>40869</v>
      </c>
      <c r="B413" s="46">
        <f t="shared" si="21"/>
        <v>2</v>
      </c>
      <c r="E413" s="46">
        <v>428</v>
      </c>
      <c r="F413" s="46">
        <v>295</v>
      </c>
      <c r="G413" s="46">
        <v>395</v>
      </c>
      <c r="H413" s="46">
        <v>395</v>
      </c>
      <c r="I413" s="46">
        <v>273</v>
      </c>
    </row>
    <row r="414" spans="1:9" x14ac:dyDescent="0.25">
      <c r="A414" s="47">
        <f t="shared" si="22"/>
        <v>40876</v>
      </c>
      <c r="B414" s="46">
        <f t="shared" si="21"/>
        <v>2</v>
      </c>
      <c r="E414" s="46">
        <v>413.33333333333331</v>
      </c>
      <c r="F414" s="46">
        <v>301.66666666666669</v>
      </c>
      <c r="G414" s="46">
        <v>378.33333333333331</v>
      </c>
      <c r="H414" s="46">
        <v>378.33333333333331</v>
      </c>
      <c r="I414" s="46">
        <v>278.33333333333331</v>
      </c>
    </row>
    <row r="415" spans="1:9" x14ac:dyDescent="0.25">
      <c r="A415" s="47">
        <f t="shared" si="22"/>
        <v>40883</v>
      </c>
      <c r="B415" s="46">
        <f t="shared" si="21"/>
        <v>3</v>
      </c>
      <c r="D415" s="46">
        <v>418</v>
      </c>
      <c r="E415" s="46">
        <v>420</v>
      </c>
      <c r="F415" s="46">
        <v>300</v>
      </c>
      <c r="G415" s="46">
        <v>375</v>
      </c>
      <c r="H415" s="46">
        <v>375</v>
      </c>
      <c r="I415" s="46">
        <v>300</v>
      </c>
    </row>
    <row r="416" spans="1:9" x14ac:dyDescent="0.25">
      <c r="A416" s="47">
        <f t="shared" ref="A416:A475" si="23">7+A415</f>
        <v>40890</v>
      </c>
      <c r="B416" s="46">
        <f t="shared" si="21"/>
        <v>3</v>
      </c>
      <c r="D416" s="46">
        <v>398</v>
      </c>
      <c r="E416" s="18">
        <v>397</v>
      </c>
      <c r="F416" s="18">
        <v>285</v>
      </c>
      <c r="G416" s="18">
        <v>358</v>
      </c>
      <c r="H416" s="18">
        <v>358</v>
      </c>
      <c r="I416" s="18">
        <v>258</v>
      </c>
    </row>
    <row r="417" spans="1:9" x14ac:dyDescent="0.25">
      <c r="A417" s="47">
        <f t="shared" si="23"/>
        <v>40897</v>
      </c>
      <c r="B417" s="46">
        <f t="shared" si="21"/>
        <v>3</v>
      </c>
      <c r="D417" s="46">
        <v>403</v>
      </c>
      <c r="E417" s="46">
        <v>393</v>
      </c>
      <c r="F417" s="46">
        <v>277</v>
      </c>
      <c r="G417" s="46">
        <v>352</v>
      </c>
      <c r="H417" s="46">
        <v>352</v>
      </c>
      <c r="I417" s="46">
        <v>242</v>
      </c>
    </row>
    <row r="418" spans="1:9" x14ac:dyDescent="0.25">
      <c r="A418" s="47">
        <f t="shared" si="23"/>
        <v>40904</v>
      </c>
      <c r="B418" s="46">
        <f t="shared" si="21"/>
        <v>3</v>
      </c>
      <c r="D418" s="46">
        <v>400</v>
      </c>
      <c r="E418" s="46">
        <v>350</v>
      </c>
      <c r="F418" s="46">
        <v>245</v>
      </c>
      <c r="G418" s="46">
        <v>325</v>
      </c>
      <c r="H418" s="46">
        <v>325</v>
      </c>
      <c r="I418" s="46">
        <v>232.5</v>
      </c>
    </row>
    <row r="419" spans="1:9" x14ac:dyDescent="0.25">
      <c r="A419" s="47">
        <f t="shared" si="23"/>
        <v>40911</v>
      </c>
      <c r="B419" s="46">
        <f t="shared" si="21"/>
        <v>4</v>
      </c>
      <c r="C419" s="18">
        <v>425</v>
      </c>
      <c r="D419" s="18">
        <v>386.66666666666669</v>
      </c>
      <c r="E419" s="18">
        <v>331.66666666666669</v>
      </c>
      <c r="F419" s="18">
        <v>260</v>
      </c>
      <c r="G419" s="18">
        <v>338.33333333333331</v>
      </c>
      <c r="H419" s="18">
        <v>338.33333333333331</v>
      </c>
      <c r="I419" s="18">
        <v>235</v>
      </c>
    </row>
    <row r="420" spans="1:9" x14ac:dyDescent="0.25">
      <c r="A420" s="47">
        <f t="shared" si="23"/>
        <v>40918</v>
      </c>
      <c r="B420" s="46">
        <f t="shared" si="21"/>
        <v>4</v>
      </c>
      <c r="C420" s="18">
        <v>433.33333333333331</v>
      </c>
      <c r="D420" s="18">
        <v>381.66666666666669</v>
      </c>
      <c r="E420" s="18">
        <v>358.33333333333331</v>
      </c>
      <c r="F420" s="18">
        <v>265</v>
      </c>
      <c r="G420" s="18">
        <v>336.66666666666669</v>
      </c>
      <c r="H420" s="18">
        <v>336.66666666666669</v>
      </c>
      <c r="I420" s="18">
        <v>235</v>
      </c>
    </row>
    <row r="421" spans="1:9" x14ac:dyDescent="0.25">
      <c r="A421" s="47">
        <f t="shared" si="23"/>
        <v>40925</v>
      </c>
      <c r="B421" s="46">
        <f t="shared" si="21"/>
        <v>4</v>
      </c>
      <c r="C421" s="46">
        <v>421.66666666666669</v>
      </c>
      <c r="D421" s="46">
        <v>383.33333333333331</v>
      </c>
      <c r="E421" s="46">
        <v>373.33333333333331</v>
      </c>
      <c r="F421" s="46">
        <v>278.33333333333331</v>
      </c>
      <c r="G421" s="46">
        <v>335</v>
      </c>
      <c r="H421" s="46">
        <v>335</v>
      </c>
      <c r="I421" s="46">
        <v>243.33333333333334</v>
      </c>
    </row>
    <row r="422" spans="1:9" x14ac:dyDescent="0.25">
      <c r="A422" s="47">
        <f t="shared" si="23"/>
        <v>40932</v>
      </c>
      <c r="B422" s="46">
        <f t="shared" si="21"/>
        <v>4</v>
      </c>
      <c r="C422" s="46">
        <v>422</v>
      </c>
      <c r="D422" s="46">
        <v>383</v>
      </c>
      <c r="E422" s="46">
        <v>368</v>
      </c>
      <c r="F422" s="46">
        <v>315</v>
      </c>
      <c r="G422" s="46">
        <v>343</v>
      </c>
      <c r="H422" s="46">
        <v>343</v>
      </c>
      <c r="I422" s="46">
        <v>235</v>
      </c>
    </row>
    <row r="423" spans="1:9" x14ac:dyDescent="0.25">
      <c r="A423" s="47">
        <f t="shared" si="23"/>
        <v>40939</v>
      </c>
      <c r="B423" s="46">
        <f t="shared" si="21"/>
        <v>4</v>
      </c>
      <c r="C423" s="46">
        <v>432</v>
      </c>
      <c r="D423" s="46">
        <v>388</v>
      </c>
      <c r="E423" s="46">
        <v>380</v>
      </c>
      <c r="F423" s="46">
        <v>298</v>
      </c>
      <c r="G423" s="46">
        <v>347</v>
      </c>
      <c r="H423" s="46">
        <v>347</v>
      </c>
      <c r="I423" s="46">
        <v>245</v>
      </c>
    </row>
    <row r="424" spans="1:9" x14ac:dyDescent="0.25">
      <c r="A424" s="47">
        <f t="shared" si="23"/>
        <v>40946</v>
      </c>
      <c r="B424" s="46">
        <f t="shared" si="21"/>
        <v>5</v>
      </c>
      <c r="C424" s="75">
        <v>426.25</v>
      </c>
      <c r="D424" s="75">
        <v>380</v>
      </c>
      <c r="E424" s="75">
        <v>377.5</v>
      </c>
      <c r="F424" s="75">
        <v>283.75</v>
      </c>
      <c r="G424" s="75">
        <v>343.75</v>
      </c>
      <c r="H424" s="75">
        <v>371.25</v>
      </c>
      <c r="I424" s="75">
        <v>243.75</v>
      </c>
    </row>
    <row r="425" spans="1:9" x14ac:dyDescent="0.25">
      <c r="A425" s="47">
        <f t="shared" si="23"/>
        <v>40953</v>
      </c>
      <c r="B425" s="46">
        <f t="shared" si="21"/>
        <v>5</v>
      </c>
      <c r="C425" s="75">
        <v>431.66666666666669</v>
      </c>
      <c r="D425" s="75">
        <v>386.66666666666669</v>
      </c>
      <c r="E425" s="75">
        <v>385</v>
      </c>
      <c r="F425" s="75">
        <v>280</v>
      </c>
      <c r="G425" s="75">
        <v>343.33333333333331</v>
      </c>
      <c r="H425" s="75">
        <v>343.33333333333331</v>
      </c>
      <c r="I425" s="75">
        <v>250</v>
      </c>
    </row>
    <row r="426" spans="1:9" x14ac:dyDescent="0.25">
      <c r="A426" s="47">
        <f t="shared" si="23"/>
        <v>40960</v>
      </c>
      <c r="B426" s="46">
        <f t="shared" si="21"/>
        <v>5</v>
      </c>
      <c r="C426" s="46">
        <v>447</v>
      </c>
      <c r="D426" s="46">
        <v>403</v>
      </c>
      <c r="E426" s="46">
        <v>387</v>
      </c>
      <c r="F426" s="46">
        <v>260</v>
      </c>
      <c r="G426" s="46">
        <v>330</v>
      </c>
      <c r="H426" s="46">
        <v>335</v>
      </c>
      <c r="I426" s="46">
        <v>247</v>
      </c>
    </row>
    <row r="427" spans="1:9" x14ac:dyDescent="0.25">
      <c r="A427" s="47">
        <f t="shared" si="23"/>
        <v>40967</v>
      </c>
      <c r="B427" s="46">
        <f t="shared" si="21"/>
        <v>5</v>
      </c>
      <c r="C427" s="46">
        <v>435</v>
      </c>
      <c r="D427" s="46">
        <v>392</v>
      </c>
      <c r="E427" s="46">
        <v>377</v>
      </c>
      <c r="F427" s="46">
        <v>272</v>
      </c>
      <c r="G427" s="46">
        <v>337</v>
      </c>
      <c r="H427" s="46">
        <v>337</v>
      </c>
      <c r="I427" s="46">
        <v>237</v>
      </c>
    </row>
    <row r="428" spans="1:9" x14ac:dyDescent="0.25">
      <c r="A428" s="47">
        <f t="shared" si="23"/>
        <v>40974</v>
      </c>
      <c r="B428" s="46">
        <f t="shared" si="21"/>
        <v>6</v>
      </c>
      <c r="C428" s="46">
        <v>428</v>
      </c>
      <c r="D428" s="46">
        <v>385</v>
      </c>
      <c r="E428" s="46">
        <v>355</v>
      </c>
      <c r="F428" s="46">
        <v>267</v>
      </c>
      <c r="G428" s="46">
        <v>342</v>
      </c>
      <c r="H428" s="46">
        <v>342</v>
      </c>
      <c r="I428" s="46">
        <v>242</v>
      </c>
    </row>
    <row r="429" spans="1:9" x14ac:dyDescent="0.25">
      <c r="A429" s="47">
        <f t="shared" si="23"/>
        <v>40981</v>
      </c>
      <c r="B429" s="46">
        <f t="shared" si="21"/>
        <v>6</v>
      </c>
      <c r="C429" s="46">
        <v>430</v>
      </c>
      <c r="D429" s="46">
        <v>378</v>
      </c>
      <c r="E429" s="46">
        <v>358</v>
      </c>
      <c r="F429" s="46">
        <v>263</v>
      </c>
      <c r="G429" s="46">
        <v>338</v>
      </c>
      <c r="H429" s="46">
        <v>335</v>
      </c>
      <c r="I429" s="46">
        <v>243</v>
      </c>
    </row>
    <row r="430" spans="1:9" x14ac:dyDescent="0.25">
      <c r="A430" s="47">
        <f t="shared" si="23"/>
        <v>40988</v>
      </c>
      <c r="B430" s="46">
        <f t="shared" si="21"/>
        <v>6</v>
      </c>
      <c r="C430" s="46">
        <v>428</v>
      </c>
      <c r="D430" s="46">
        <v>378</v>
      </c>
      <c r="E430" s="46">
        <v>358</v>
      </c>
      <c r="F430" s="46">
        <v>260</v>
      </c>
      <c r="G430" s="46">
        <v>322</v>
      </c>
      <c r="H430" s="46">
        <v>322</v>
      </c>
      <c r="I430" s="46">
        <v>240</v>
      </c>
    </row>
    <row r="431" spans="1:9" x14ac:dyDescent="0.25">
      <c r="A431" s="47">
        <f t="shared" si="23"/>
        <v>40995</v>
      </c>
      <c r="B431" s="46">
        <f t="shared" si="21"/>
        <v>6</v>
      </c>
      <c r="C431" s="46">
        <v>425</v>
      </c>
      <c r="D431" s="46">
        <v>370</v>
      </c>
      <c r="E431" s="46">
        <v>345</v>
      </c>
      <c r="F431" s="46">
        <v>257.5</v>
      </c>
      <c r="G431" s="46">
        <v>317.5</v>
      </c>
      <c r="H431" s="46">
        <v>317.5</v>
      </c>
      <c r="I431" s="46">
        <v>235</v>
      </c>
    </row>
    <row r="432" spans="1:9" x14ac:dyDescent="0.25">
      <c r="A432" s="47">
        <f t="shared" si="23"/>
        <v>41002</v>
      </c>
      <c r="B432" s="46">
        <f t="shared" si="21"/>
        <v>7</v>
      </c>
      <c r="C432" s="46">
        <v>432</v>
      </c>
      <c r="D432" s="46">
        <v>373</v>
      </c>
      <c r="E432" s="46">
        <v>348</v>
      </c>
      <c r="F432" s="46">
        <v>277</v>
      </c>
      <c r="G432" s="46">
        <v>308</v>
      </c>
      <c r="H432" s="46">
        <v>308</v>
      </c>
      <c r="I432" s="46">
        <v>237</v>
      </c>
    </row>
    <row r="433" spans="1:9" x14ac:dyDescent="0.25">
      <c r="A433" s="47">
        <f t="shared" si="23"/>
        <v>41009</v>
      </c>
      <c r="B433" s="46">
        <f t="shared" si="21"/>
        <v>7</v>
      </c>
      <c r="C433" s="46">
        <v>430</v>
      </c>
      <c r="D433" s="46">
        <v>365</v>
      </c>
      <c r="E433" s="46">
        <v>335</v>
      </c>
      <c r="F433" s="46">
        <v>247.5</v>
      </c>
      <c r="G433" s="46">
        <v>307.5</v>
      </c>
      <c r="H433" s="46">
        <v>307.5</v>
      </c>
      <c r="I433" s="46">
        <v>227.5</v>
      </c>
    </row>
    <row r="434" spans="1:9" x14ac:dyDescent="0.25">
      <c r="A434" s="47">
        <f t="shared" si="23"/>
        <v>41016</v>
      </c>
      <c r="B434" s="46">
        <f t="shared" si="21"/>
        <v>7</v>
      </c>
      <c r="C434" s="46">
        <v>430</v>
      </c>
      <c r="D434" s="46">
        <v>368</v>
      </c>
      <c r="E434" s="46">
        <v>345</v>
      </c>
      <c r="F434" s="46">
        <v>258</v>
      </c>
      <c r="G434" s="46">
        <v>303</v>
      </c>
      <c r="H434" s="46">
        <v>303</v>
      </c>
      <c r="I434" s="46">
        <v>230</v>
      </c>
    </row>
    <row r="435" spans="1:9" x14ac:dyDescent="0.25">
      <c r="A435" s="47">
        <f t="shared" si="23"/>
        <v>41023</v>
      </c>
      <c r="B435" s="46">
        <f t="shared" si="21"/>
        <v>7</v>
      </c>
      <c r="C435" s="46">
        <v>435</v>
      </c>
      <c r="D435" s="46">
        <v>363.33333333333331</v>
      </c>
      <c r="E435" s="46">
        <v>340</v>
      </c>
      <c r="F435" s="46">
        <v>255</v>
      </c>
      <c r="G435" s="46">
        <v>296.66666666666669</v>
      </c>
      <c r="H435" s="46">
        <v>296.66666666666669</v>
      </c>
      <c r="I435" s="46">
        <v>231.66666666666666</v>
      </c>
    </row>
    <row r="436" spans="1:9" x14ac:dyDescent="0.25">
      <c r="A436" s="47">
        <f t="shared" si="23"/>
        <v>41030</v>
      </c>
      <c r="B436" s="46">
        <f t="shared" si="21"/>
        <v>8</v>
      </c>
      <c r="C436" s="46">
        <v>467</v>
      </c>
      <c r="D436" s="46">
        <v>432</v>
      </c>
      <c r="E436" s="46">
        <v>437</v>
      </c>
      <c r="F436" s="46">
        <v>383</v>
      </c>
      <c r="G436" s="46">
        <v>455</v>
      </c>
      <c r="H436" s="46">
        <v>455</v>
      </c>
      <c r="I436" s="46">
        <v>385</v>
      </c>
    </row>
    <row r="437" spans="1:9" x14ac:dyDescent="0.25">
      <c r="A437" s="47">
        <f t="shared" si="23"/>
        <v>41037</v>
      </c>
      <c r="B437" s="46">
        <f t="shared" si="21"/>
        <v>8</v>
      </c>
      <c r="C437" s="46">
        <v>475</v>
      </c>
      <c r="D437" s="46">
        <v>455</v>
      </c>
      <c r="E437" s="46">
        <v>432</v>
      </c>
      <c r="F437" s="46">
        <v>383</v>
      </c>
      <c r="G437" s="46">
        <v>463</v>
      </c>
      <c r="H437" s="46">
        <v>463</v>
      </c>
      <c r="I437" s="46">
        <v>375</v>
      </c>
    </row>
    <row r="438" spans="1:9" x14ac:dyDescent="0.25">
      <c r="A438" s="47">
        <f t="shared" si="23"/>
        <v>41044</v>
      </c>
      <c r="B438" s="46">
        <f t="shared" si="21"/>
        <v>8</v>
      </c>
      <c r="C438" s="18">
        <v>475</v>
      </c>
      <c r="D438" s="18">
        <v>445</v>
      </c>
      <c r="E438" s="18">
        <v>451.66666666666669</v>
      </c>
      <c r="F438" s="75">
        <v>391.66666666666669</v>
      </c>
      <c r="G438" s="18">
        <v>455</v>
      </c>
      <c r="H438" s="18">
        <v>455</v>
      </c>
      <c r="I438" s="18">
        <v>385</v>
      </c>
    </row>
    <row r="439" spans="1:9" x14ac:dyDescent="0.25">
      <c r="A439" s="47">
        <f t="shared" si="23"/>
        <v>41051</v>
      </c>
      <c r="B439" s="46">
        <f t="shared" si="21"/>
        <v>8</v>
      </c>
      <c r="C439" s="46">
        <v>483</v>
      </c>
      <c r="D439" s="46">
        <v>470</v>
      </c>
      <c r="E439" s="46">
        <v>433</v>
      </c>
      <c r="F439" s="46">
        <v>400</v>
      </c>
      <c r="G439" s="46">
        <v>445</v>
      </c>
      <c r="H439" s="46">
        <v>445</v>
      </c>
      <c r="I439" s="46">
        <v>373</v>
      </c>
    </row>
    <row r="440" spans="1:9" x14ac:dyDescent="0.25">
      <c r="A440" s="47">
        <f t="shared" si="23"/>
        <v>41058</v>
      </c>
      <c r="B440" s="46">
        <f t="shared" si="21"/>
        <v>8</v>
      </c>
      <c r="C440" s="46">
        <v>455</v>
      </c>
      <c r="D440" s="46">
        <v>440</v>
      </c>
      <c r="E440" s="46">
        <v>445</v>
      </c>
      <c r="F440" s="46">
        <v>382.5</v>
      </c>
      <c r="G440" s="46">
        <v>450</v>
      </c>
      <c r="H440" s="46">
        <v>450</v>
      </c>
      <c r="I440" s="46">
        <v>355</v>
      </c>
    </row>
    <row r="441" spans="1:9" x14ac:dyDescent="0.25">
      <c r="A441" s="47">
        <f t="shared" si="23"/>
        <v>41065</v>
      </c>
      <c r="B441" s="46">
        <f t="shared" si="21"/>
        <v>9</v>
      </c>
      <c r="C441" s="18">
        <v>571.25</v>
      </c>
      <c r="D441" s="18">
        <v>562.5</v>
      </c>
      <c r="E441" s="18">
        <v>556.25</v>
      </c>
      <c r="F441" s="18">
        <v>478.75</v>
      </c>
      <c r="G441" s="18">
        <v>565</v>
      </c>
      <c r="H441" s="18">
        <v>565</v>
      </c>
      <c r="I441" s="18">
        <v>467.5</v>
      </c>
    </row>
    <row r="442" spans="1:9" x14ac:dyDescent="0.25">
      <c r="A442" s="47">
        <f t="shared" si="23"/>
        <v>41072</v>
      </c>
      <c r="B442" s="46">
        <f t="shared" si="21"/>
        <v>9</v>
      </c>
      <c r="C442" s="46">
        <v>568.75</v>
      </c>
      <c r="D442" s="46">
        <v>542.5</v>
      </c>
      <c r="E442" s="46">
        <v>545</v>
      </c>
      <c r="F442" s="46">
        <v>456.25</v>
      </c>
      <c r="G442" s="46">
        <v>547.5</v>
      </c>
      <c r="H442" s="46">
        <v>547.5</v>
      </c>
      <c r="I442" s="46">
        <v>431.25</v>
      </c>
    </row>
    <row r="443" spans="1:9" x14ac:dyDescent="0.25">
      <c r="A443" s="47">
        <f t="shared" si="23"/>
        <v>41079</v>
      </c>
      <c r="B443" s="46">
        <f t="shared" si="21"/>
        <v>9</v>
      </c>
      <c r="C443" s="46">
        <v>540</v>
      </c>
      <c r="D443" s="46">
        <v>480</v>
      </c>
      <c r="E443" s="46">
        <v>480</v>
      </c>
      <c r="F443" s="46">
        <v>407.5</v>
      </c>
      <c r="G443" s="46">
        <v>495</v>
      </c>
      <c r="H443" s="46">
        <v>495</v>
      </c>
      <c r="I443" s="46">
        <v>425</v>
      </c>
    </row>
    <row r="444" spans="1:9" x14ac:dyDescent="0.25">
      <c r="A444" s="47">
        <f t="shared" si="23"/>
        <v>41086</v>
      </c>
      <c r="B444" s="46">
        <f t="shared" si="21"/>
        <v>9</v>
      </c>
      <c r="C444" s="46">
        <v>530</v>
      </c>
      <c r="D444" s="46">
        <v>480</v>
      </c>
      <c r="E444" s="46">
        <v>465</v>
      </c>
      <c r="F444" s="46">
        <v>421.66666666666669</v>
      </c>
      <c r="G444" s="46">
        <v>476.66666666666669</v>
      </c>
      <c r="H444" s="46">
        <v>476.66666666666669</v>
      </c>
      <c r="I444" s="46">
        <v>262.5</v>
      </c>
    </row>
    <row r="445" spans="1:9" x14ac:dyDescent="0.25">
      <c r="A445" s="47">
        <f t="shared" si="23"/>
        <v>41093</v>
      </c>
      <c r="B445" s="46">
        <f t="shared" si="21"/>
        <v>10</v>
      </c>
      <c r="C445" s="46">
        <v>538</v>
      </c>
      <c r="D445" s="46">
        <v>475</v>
      </c>
      <c r="E445" s="46">
        <v>473</v>
      </c>
      <c r="F445" s="46">
        <v>395</v>
      </c>
      <c r="G445" s="46">
        <v>458</v>
      </c>
      <c r="H445" s="46">
        <v>458</v>
      </c>
      <c r="I445" s="46">
        <v>375</v>
      </c>
    </row>
    <row r="446" spans="1:9" x14ac:dyDescent="0.25">
      <c r="A446" s="47">
        <f t="shared" si="23"/>
        <v>41100</v>
      </c>
      <c r="B446" s="46">
        <f t="shared" si="21"/>
        <v>10</v>
      </c>
      <c r="C446" s="46">
        <v>581.66666666666663</v>
      </c>
      <c r="D446" s="46">
        <v>525</v>
      </c>
      <c r="E446" s="46">
        <v>525</v>
      </c>
      <c r="F446" s="46">
        <v>450</v>
      </c>
      <c r="G446" s="46">
        <v>513.33333333333337</v>
      </c>
      <c r="H446" s="46">
        <v>513.33333333333337</v>
      </c>
      <c r="I446" s="46">
        <v>421.66666666666669</v>
      </c>
    </row>
    <row r="447" spans="1:9" x14ac:dyDescent="0.25">
      <c r="A447" s="47">
        <f t="shared" si="23"/>
        <v>41107</v>
      </c>
      <c r="B447" s="46">
        <f t="shared" si="21"/>
        <v>10</v>
      </c>
      <c r="C447" s="18">
        <v>575</v>
      </c>
      <c r="D447" s="18">
        <v>510</v>
      </c>
      <c r="E447" s="18">
        <v>510</v>
      </c>
      <c r="F447" s="18">
        <v>462.5</v>
      </c>
      <c r="G447" s="18">
        <v>462.5</v>
      </c>
      <c r="H447" s="18">
        <v>462.5</v>
      </c>
      <c r="I447" s="18">
        <v>425</v>
      </c>
    </row>
    <row r="448" spans="1:9" x14ac:dyDescent="0.25">
      <c r="A448" s="47">
        <f t="shared" si="23"/>
        <v>41114</v>
      </c>
      <c r="B448" s="46">
        <f t="shared" si="21"/>
        <v>10</v>
      </c>
      <c r="C448" s="18">
        <v>576.66666666666663</v>
      </c>
      <c r="D448" s="18">
        <v>518.33333333333337</v>
      </c>
      <c r="E448" s="18">
        <v>516.66666666666663</v>
      </c>
      <c r="F448" s="18">
        <v>466.66666666666669</v>
      </c>
      <c r="G448" s="18">
        <v>518.33333333333337</v>
      </c>
      <c r="H448" s="18">
        <v>518.33333333333337</v>
      </c>
      <c r="I448" s="18">
        <v>440</v>
      </c>
    </row>
    <row r="449" spans="1:9" x14ac:dyDescent="0.25">
      <c r="A449" s="47">
        <f t="shared" si="23"/>
        <v>41121</v>
      </c>
      <c r="B449" s="46">
        <f t="shared" si="21"/>
        <v>10</v>
      </c>
      <c r="C449" s="18">
        <v>546.66666666666663</v>
      </c>
      <c r="D449" s="18">
        <v>488.33333333333331</v>
      </c>
      <c r="E449" s="18">
        <v>475</v>
      </c>
      <c r="F449" s="18">
        <v>420</v>
      </c>
      <c r="G449" s="18">
        <v>466.66666666666669</v>
      </c>
      <c r="H449" s="18">
        <v>466.66666666666669</v>
      </c>
      <c r="I449" s="18">
        <v>386.66666666666669</v>
      </c>
    </row>
    <row r="450" spans="1:9" x14ac:dyDescent="0.25">
      <c r="A450" s="47">
        <f t="shared" si="23"/>
        <v>41128</v>
      </c>
      <c r="B450" s="46">
        <f t="shared" ref="B450:B513" si="24">IF(MONTH(A450) &lt;=9, MONTH(A450)+3, MONTH(A450)-9)</f>
        <v>11</v>
      </c>
      <c r="C450" s="18">
        <v>466.66666666666703</v>
      </c>
      <c r="D450" s="18">
        <v>418.33333333333331</v>
      </c>
      <c r="E450" s="18">
        <v>415</v>
      </c>
      <c r="F450" s="18">
        <v>333.33333333333331</v>
      </c>
      <c r="G450" s="18">
        <v>400</v>
      </c>
      <c r="H450" s="18">
        <v>400</v>
      </c>
      <c r="I450" s="18">
        <v>303.33333333333331</v>
      </c>
    </row>
    <row r="451" spans="1:9" x14ac:dyDescent="0.25">
      <c r="A451" s="47">
        <f t="shared" si="23"/>
        <v>41135</v>
      </c>
      <c r="B451" s="46">
        <f t="shared" si="24"/>
        <v>11</v>
      </c>
      <c r="C451" s="18">
        <v>450</v>
      </c>
      <c r="D451" s="18">
        <v>406.66666666666669</v>
      </c>
      <c r="E451" s="18">
        <v>411.66666666666669</v>
      </c>
      <c r="F451" s="18">
        <v>361.66666666666669</v>
      </c>
      <c r="G451" s="18">
        <v>378.33333333333331</v>
      </c>
      <c r="H451" s="18">
        <v>378.33333333333331</v>
      </c>
      <c r="I451" s="18">
        <v>338.33333333333331</v>
      </c>
    </row>
    <row r="452" spans="1:9" x14ac:dyDescent="0.25">
      <c r="A452" s="77">
        <f t="shared" si="23"/>
        <v>41142</v>
      </c>
      <c r="B452" s="46">
        <f t="shared" si="24"/>
        <v>11</v>
      </c>
      <c r="C452" s="18">
        <v>482.5</v>
      </c>
      <c r="D452" s="18">
        <v>411.66666666666669</v>
      </c>
      <c r="E452" s="18">
        <v>396.66666666666669</v>
      </c>
      <c r="F452" s="18">
        <v>338.33333333333331</v>
      </c>
      <c r="G452" s="18">
        <v>381.66666666666669</v>
      </c>
      <c r="H452" s="18">
        <v>381.66666666666669</v>
      </c>
      <c r="I452" s="18">
        <v>323.33333333333331</v>
      </c>
    </row>
    <row r="453" spans="1:9" x14ac:dyDescent="0.25">
      <c r="A453" s="77">
        <f t="shared" si="23"/>
        <v>41149</v>
      </c>
      <c r="B453" s="46">
        <f t="shared" si="24"/>
        <v>11</v>
      </c>
      <c r="C453" s="46">
        <v>485</v>
      </c>
      <c r="D453" s="46">
        <v>430</v>
      </c>
      <c r="E453" s="46">
        <v>417.5</v>
      </c>
      <c r="F453" s="46">
        <v>357.5</v>
      </c>
      <c r="G453" s="46">
        <v>412.5</v>
      </c>
      <c r="H453" s="46">
        <v>412.5</v>
      </c>
      <c r="I453" s="46">
        <v>345</v>
      </c>
    </row>
    <row r="454" spans="1:9" x14ac:dyDescent="0.25">
      <c r="A454" s="77">
        <f t="shared" si="23"/>
        <v>41156</v>
      </c>
      <c r="B454" s="46">
        <f t="shared" si="24"/>
        <v>12</v>
      </c>
      <c r="E454" s="46">
        <v>412.5</v>
      </c>
      <c r="F454" s="46">
        <v>325</v>
      </c>
      <c r="G454" s="46">
        <v>400</v>
      </c>
      <c r="H454" s="46">
        <v>400</v>
      </c>
      <c r="I454" s="46">
        <v>300</v>
      </c>
    </row>
    <row r="455" spans="1:9" x14ac:dyDescent="0.25">
      <c r="A455" s="77">
        <f t="shared" si="23"/>
        <v>41163</v>
      </c>
      <c r="B455" s="46">
        <f t="shared" si="24"/>
        <v>12</v>
      </c>
      <c r="E455" s="46">
        <v>405</v>
      </c>
      <c r="F455" s="46">
        <v>342.5</v>
      </c>
      <c r="G455" s="46">
        <v>375</v>
      </c>
      <c r="H455" s="46">
        <v>375</v>
      </c>
      <c r="I455" s="46">
        <v>307.5</v>
      </c>
    </row>
    <row r="456" spans="1:9" x14ac:dyDescent="0.25">
      <c r="A456" s="77">
        <f t="shared" si="23"/>
        <v>41170</v>
      </c>
      <c r="B456" s="46">
        <f t="shared" si="24"/>
        <v>12</v>
      </c>
      <c r="E456" s="46">
        <v>417.5</v>
      </c>
      <c r="F456" s="46">
        <v>350</v>
      </c>
      <c r="G456" s="46">
        <v>395</v>
      </c>
      <c r="H456" s="46">
        <v>395</v>
      </c>
      <c r="I456" s="46">
        <v>312.5</v>
      </c>
    </row>
    <row r="457" spans="1:9" x14ac:dyDescent="0.25">
      <c r="A457" s="77">
        <f t="shared" si="23"/>
        <v>41177</v>
      </c>
      <c r="B457" s="46">
        <f t="shared" si="24"/>
        <v>12</v>
      </c>
      <c r="E457" s="46">
        <v>403.33333333333331</v>
      </c>
      <c r="F457" s="46">
        <v>333.33333333333331</v>
      </c>
      <c r="G457" s="46">
        <v>380</v>
      </c>
      <c r="H457" s="46">
        <v>380</v>
      </c>
      <c r="I457" s="46">
        <v>308.33333333333331</v>
      </c>
    </row>
    <row r="458" spans="1:9" x14ac:dyDescent="0.25">
      <c r="A458" s="77">
        <f t="shared" si="23"/>
        <v>41184</v>
      </c>
      <c r="B458" s="46">
        <f t="shared" si="24"/>
        <v>1</v>
      </c>
      <c r="E458" s="18">
        <v>400</v>
      </c>
      <c r="F458" s="18">
        <v>342</v>
      </c>
      <c r="G458" s="18">
        <v>382</v>
      </c>
      <c r="H458" s="18">
        <v>382</v>
      </c>
      <c r="I458" s="18">
        <v>303</v>
      </c>
    </row>
    <row r="459" spans="1:9" x14ac:dyDescent="0.25">
      <c r="A459" s="77">
        <f t="shared" si="23"/>
        <v>41191</v>
      </c>
      <c r="B459" s="46">
        <f t="shared" si="24"/>
        <v>1</v>
      </c>
      <c r="E459" s="46">
        <v>400</v>
      </c>
      <c r="F459" s="46">
        <v>312.5</v>
      </c>
      <c r="G459" s="46">
        <v>370</v>
      </c>
      <c r="H459" s="46">
        <v>370</v>
      </c>
      <c r="I459" s="46">
        <v>300</v>
      </c>
    </row>
    <row r="460" spans="1:9" x14ac:dyDescent="0.25">
      <c r="A460" s="77">
        <f t="shared" si="23"/>
        <v>41198</v>
      </c>
      <c r="B460" s="46">
        <f t="shared" si="24"/>
        <v>1</v>
      </c>
      <c r="E460" s="18">
        <v>362.5</v>
      </c>
      <c r="F460" s="18">
        <v>350</v>
      </c>
      <c r="G460" s="18">
        <v>365</v>
      </c>
      <c r="H460" s="18">
        <v>365</v>
      </c>
      <c r="I460" s="18">
        <v>312.5</v>
      </c>
    </row>
    <row r="461" spans="1:9" x14ac:dyDescent="0.25">
      <c r="A461" s="77">
        <f t="shared" si="23"/>
        <v>41205</v>
      </c>
      <c r="B461" s="46">
        <f t="shared" si="24"/>
        <v>1</v>
      </c>
      <c r="E461" s="46">
        <v>430</v>
      </c>
      <c r="F461" s="46">
        <v>345</v>
      </c>
      <c r="G461" s="46">
        <v>397.5</v>
      </c>
      <c r="H461" s="46">
        <v>397.5</v>
      </c>
      <c r="I461" s="46">
        <v>325</v>
      </c>
    </row>
    <row r="462" spans="1:9" x14ac:dyDescent="0.25">
      <c r="A462" s="77">
        <f t="shared" si="23"/>
        <v>41212</v>
      </c>
      <c r="B462" s="46">
        <f t="shared" si="24"/>
        <v>1</v>
      </c>
      <c r="E462" s="79">
        <v>431.66666666666669</v>
      </c>
      <c r="F462" s="79">
        <v>366.66666666666669</v>
      </c>
      <c r="G462" s="79">
        <v>378.33333333333331</v>
      </c>
      <c r="H462" s="79">
        <v>378.33333333333331</v>
      </c>
      <c r="I462" s="79">
        <v>333.33333333333331</v>
      </c>
    </row>
    <row r="463" spans="1:9" x14ac:dyDescent="0.25">
      <c r="A463" s="77">
        <f t="shared" si="23"/>
        <v>41219</v>
      </c>
      <c r="B463" s="46">
        <f t="shared" si="24"/>
        <v>2</v>
      </c>
      <c r="E463" s="46">
        <v>432.5</v>
      </c>
      <c r="F463" s="46">
        <v>370</v>
      </c>
      <c r="G463" s="46">
        <v>357.5</v>
      </c>
      <c r="H463" s="46">
        <v>357.5</v>
      </c>
      <c r="I463" s="46">
        <v>315</v>
      </c>
    </row>
    <row r="464" spans="1:9" x14ac:dyDescent="0.25">
      <c r="A464" s="77">
        <f t="shared" si="23"/>
        <v>41226</v>
      </c>
      <c r="B464" s="46">
        <f t="shared" si="24"/>
        <v>2</v>
      </c>
      <c r="E464" s="46">
        <v>450</v>
      </c>
      <c r="F464" s="46">
        <v>375</v>
      </c>
      <c r="G464" s="46">
        <v>340</v>
      </c>
      <c r="H464" s="46">
        <v>340</v>
      </c>
      <c r="I464" s="46">
        <v>303.33333333333331</v>
      </c>
    </row>
    <row r="465" spans="1:9" x14ac:dyDescent="0.25">
      <c r="A465" s="77">
        <f t="shared" si="23"/>
        <v>41233</v>
      </c>
      <c r="B465" s="46">
        <f t="shared" si="24"/>
        <v>2</v>
      </c>
      <c r="E465" s="46">
        <v>466.66666666666669</v>
      </c>
      <c r="F465" s="46">
        <v>408.33333333333331</v>
      </c>
      <c r="G465" s="46">
        <v>400</v>
      </c>
      <c r="H465" s="46">
        <v>400</v>
      </c>
      <c r="I465" s="46">
        <v>328.33333333333331</v>
      </c>
    </row>
    <row r="466" spans="1:9" x14ac:dyDescent="0.25">
      <c r="A466" s="77">
        <f t="shared" si="23"/>
        <v>41240</v>
      </c>
      <c r="B466" s="46">
        <f t="shared" si="24"/>
        <v>2</v>
      </c>
      <c r="E466" s="46">
        <v>425</v>
      </c>
      <c r="F466" s="46">
        <v>408</v>
      </c>
      <c r="G466" s="46">
        <v>388</v>
      </c>
      <c r="H466" s="46">
        <v>388</v>
      </c>
      <c r="I466" s="46">
        <v>318</v>
      </c>
    </row>
    <row r="467" spans="1:9" x14ac:dyDescent="0.25">
      <c r="A467" s="77">
        <f t="shared" si="23"/>
        <v>41247</v>
      </c>
      <c r="B467" s="46">
        <f t="shared" si="24"/>
        <v>3</v>
      </c>
      <c r="E467" s="18">
        <v>368</v>
      </c>
      <c r="F467" s="18">
        <v>338</v>
      </c>
      <c r="G467" s="18">
        <v>387</v>
      </c>
      <c r="H467" s="18">
        <v>387</v>
      </c>
      <c r="I467" s="18">
        <v>328</v>
      </c>
    </row>
    <row r="468" spans="1:9" x14ac:dyDescent="0.25">
      <c r="A468" s="77">
        <f t="shared" si="23"/>
        <v>41254</v>
      </c>
      <c r="B468" s="46">
        <f t="shared" si="24"/>
        <v>3</v>
      </c>
      <c r="E468" s="46">
        <v>368</v>
      </c>
      <c r="F468" s="46">
        <v>328</v>
      </c>
      <c r="G468" s="46">
        <v>385</v>
      </c>
      <c r="H468" s="46">
        <v>385</v>
      </c>
      <c r="I468" s="46">
        <v>330</v>
      </c>
    </row>
    <row r="469" spans="1:9" x14ac:dyDescent="0.25">
      <c r="A469" s="77">
        <f t="shared" si="23"/>
        <v>41261</v>
      </c>
      <c r="B469" s="46">
        <f t="shared" si="24"/>
        <v>3</v>
      </c>
      <c r="E469" s="46">
        <v>383</v>
      </c>
      <c r="F469" s="46">
        <v>330</v>
      </c>
      <c r="G469" s="46">
        <v>365</v>
      </c>
      <c r="H469" s="46">
        <v>365</v>
      </c>
      <c r="I469" s="46">
        <v>313</v>
      </c>
    </row>
    <row r="470" spans="1:9" x14ac:dyDescent="0.25">
      <c r="A470" s="77">
        <f t="shared" si="23"/>
        <v>41268</v>
      </c>
      <c r="B470" s="46">
        <f t="shared" si="24"/>
        <v>3</v>
      </c>
      <c r="E470" s="46">
        <v>395</v>
      </c>
      <c r="F470" s="46">
        <v>325</v>
      </c>
      <c r="G470" s="46">
        <v>358</v>
      </c>
      <c r="H470" s="46">
        <v>358</v>
      </c>
      <c r="I470" s="46">
        <v>263</v>
      </c>
    </row>
    <row r="471" spans="1:9" x14ac:dyDescent="0.25">
      <c r="A471" s="77">
        <f t="shared" si="23"/>
        <v>41275</v>
      </c>
      <c r="B471" s="46">
        <f t="shared" si="24"/>
        <v>4</v>
      </c>
      <c r="C471" s="46">
        <v>412.5</v>
      </c>
      <c r="D471" s="46">
        <v>362.5</v>
      </c>
      <c r="E471" s="46">
        <v>357.5</v>
      </c>
      <c r="F471" s="46">
        <v>292.5</v>
      </c>
      <c r="G471" s="46">
        <v>357.5</v>
      </c>
      <c r="H471" s="46">
        <v>357.5</v>
      </c>
      <c r="I471" s="46">
        <v>237.5</v>
      </c>
    </row>
    <row r="472" spans="1:9" x14ac:dyDescent="0.25">
      <c r="A472" s="77">
        <f t="shared" si="23"/>
        <v>41282</v>
      </c>
      <c r="B472" s="46">
        <f t="shared" si="24"/>
        <v>4</v>
      </c>
      <c r="C472" s="46">
        <v>405</v>
      </c>
      <c r="D472" s="46">
        <v>342.5</v>
      </c>
      <c r="E472" s="46">
        <v>335</v>
      </c>
      <c r="F472" s="46">
        <v>295</v>
      </c>
      <c r="G472" s="46">
        <v>262.5</v>
      </c>
      <c r="H472" s="46">
        <v>262.5</v>
      </c>
      <c r="I472" s="46">
        <v>182.5</v>
      </c>
    </row>
    <row r="473" spans="1:9" x14ac:dyDescent="0.25">
      <c r="A473" s="77">
        <f t="shared" si="23"/>
        <v>41289</v>
      </c>
      <c r="B473" s="46">
        <f t="shared" si="24"/>
        <v>4</v>
      </c>
      <c r="C473" s="46">
        <v>405</v>
      </c>
      <c r="D473" s="46">
        <v>350</v>
      </c>
      <c r="E473" s="46">
        <v>337.5</v>
      </c>
      <c r="F473" s="46">
        <v>275</v>
      </c>
      <c r="G473" s="46">
        <v>250</v>
      </c>
      <c r="H473" s="46">
        <v>250</v>
      </c>
      <c r="I473" s="46">
        <v>195</v>
      </c>
    </row>
    <row r="474" spans="1:9" x14ac:dyDescent="0.25">
      <c r="A474" s="77">
        <f t="shared" si="23"/>
        <v>41296</v>
      </c>
      <c r="B474" s="46">
        <f t="shared" si="24"/>
        <v>4</v>
      </c>
      <c r="C474" s="46">
        <v>375</v>
      </c>
      <c r="D474" s="46">
        <v>332</v>
      </c>
      <c r="E474" s="46">
        <v>325</v>
      </c>
      <c r="F474" s="46">
        <v>275</v>
      </c>
      <c r="G474" s="46">
        <v>255</v>
      </c>
      <c r="H474" s="46">
        <v>255</v>
      </c>
      <c r="I474" s="46">
        <v>187</v>
      </c>
    </row>
    <row r="475" spans="1:9" x14ac:dyDescent="0.25">
      <c r="A475" s="77">
        <f t="shared" si="23"/>
        <v>41303</v>
      </c>
      <c r="B475" s="46">
        <f t="shared" si="24"/>
        <v>4</v>
      </c>
      <c r="C475" s="18">
        <v>387.5</v>
      </c>
      <c r="D475" s="18">
        <v>320</v>
      </c>
      <c r="E475" s="18">
        <v>305</v>
      </c>
      <c r="F475" s="18">
        <v>260</v>
      </c>
      <c r="G475" s="18">
        <v>217.5</v>
      </c>
      <c r="H475" s="18">
        <v>217.5</v>
      </c>
      <c r="I475" s="18">
        <v>177.5</v>
      </c>
    </row>
    <row r="476" spans="1:9" x14ac:dyDescent="0.25">
      <c r="A476" s="77">
        <f t="shared" ref="A476:A481" si="25">7+A475</f>
        <v>41310</v>
      </c>
      <c r="B476" s="46">
        <f t="shared" si="24"/>
        <v>5</v>
      </c>
      <c r="C476" s="46">
        <v>373.33333333333331</v>
      </c>
      <c r="D476" s="46">
        <v>308.33333333333331</v>
      </c>
      <c r="E476" s="46">
        <v>315</v>
      </c>
      <c r="F476" s="46">
        <v>250</v>
      </c>
      <c r="G476" s="46">
        <v>213.33333333333334</v>
      </c>
      <c r="H476" s="46">
        <v>213.33333333333334</v>
      </c>
      <c r="I476" s="46">
        <v>181.66666666666666</v>
      </c>
    </row>
    <row r="477" spans="1:9" x14ac:dyDescent="0.25">
      <c r="A477" s="77">
        <f t="shared" si="25"/>
        <v>41317</v>
      </c>
      <c r="B477" s="46">
        <f t="shared" si="24"/>
        <v>5</v>
      </c>
      <c r="C477" s="46">
        <v>350</v>
      </c>
      <c r="D477" s="46">
        <v>308.33333333333331</v>
      </c>
      <c r="E477" s="46">
        <v>301.66666666666669</v>
      </c>
      <c r="F477" s="46">
        <v>246.66666666666666</v>
      </c>
      <c r="G477" s="46">
        <v>216.66666666666666</v>
      </c>
      <c r="H477" s="46">
        <v>215</v>
      </c>
      <c r="I477" s="46">
        <v>185</v>
      </c>
    </row>
    <row r="478" spans="1:9" x14ac:dyDescent="0.25">
      <c r="A478" s="77">
        <f t="shared" si="25"/>
        <v>41324</v>
      </c>
      <c r="B478" s="46">
        <f t="shared" si="24"/>
        <v>5</v>
      </c>
      <c r="C478" s="46">
        <v>332.5</v>
      </c>
      <c r="D478" s="46">
        <v>305</v>
      </c>
      <c r="E478" s="46">
        <v>305</v>
      </c>
      <c r="F478" s="46">
        <v>250</v>
      </c>
      <c r="G478" s="46">
        <v>222.5</v>
      </c>
      <c r="H478" s="46">
        <v>222.5</v>
      </c>
      <c r="I478" s="46">
        <v>185</v>
      </c>
    </row>
    <row r="479" spans="1:9" x14ac:dyDescent="0.25">
      <c r="A479" s="77">
        <f t="shared" si="25"/>
        <v>41331</v>
      </c>
      <c r="B479" s="46">
        <f t="shared" si="24"/>
        <v>5</v>
      </c>
      <c r="C479" s="46">
        <v>342.5</v>
      </c>
      <c r="D479" s="46">
        <v>307.5</v>
      </c>
      <c r="E479" s="46">
        <v>300</v>
      </c>
      <c r="F479" s="46">
        <v>250</v>
      </c>
      <c r="G479" s="46">
        <v>217.5</v>
      </c>
      <c r="H479" s="46">
        <v>217.5</v>
      </c>
      <c r="I479" s="46">
        <v>185</v>
      </c>
    </row>
    <row r="480" spans="1:9" x14ac:dyDescent="0.25">
      <c r="A480" s="77">
        <f t="shared" si="25"/>
        <v>41338</v>
      </c>
      <c r="B480" s="46">
        <f t="shared" si="24"/>
        <v>6</v>
      </c>
      <c r="C480" s="18">
        <v>342.5</v>
      </c>
      <c r="D480" s="18">
        <v>305</v>
      </c>
      <c r="E480" s="18">
        <v>300</v>
      </c>
      <c r="F480" s="18">
        <v>250</v>
      </c>
      <c r="G480" s="18">
        <v>225</v>
      </c>
      <c r="H480" s="18">
        <v>225</v>
      </c>
      <c r="I480" s="18">
        <v>202.5</v>
      </c>
    </row>
    <row r="481" spans="1:9" x14ac:dyDescent="0.25">
      <c r="A481" s="77">
        <f t="shared" si="25"/>
        <v>41345</v>
      </c>
      <c r="B481" s="46">
        <f t="shared" si="24"/>
        <v>6</v>
      </c>
      <c r="C481" s="18">
        <v>343.33333333333331</v>
      </c>
      <c r="D481" s="18">
        <v>303.33333333333331</v>
      </c>
      <c r="E481" s="18">
        <v>303.33333333333331</v>
      </c>
      <c r="F481" s="18">
        <v>250</v>
      </c>
      <c r="G481" s="18">
        <v>228.33333333333334</v>
      </c>
      <c r="H481" s="18">
        <v>228.33333333333334</v>
      </c>
      <c r="I481" s="18">
        <v>195</v>
      </c>
    </row>
    <row r="482" spans="1:9" x14ac:dyDescent="0.25">
      <c r="A482" s="77">
        <f t="shared" ref="A482:A509" si="26">7+A481</f>
        <v>41352</v>
      </c>
      <c r="B482" s="46">
        <f t="shared" si="24"/>
        <v>6</v>
      </c>
      <c r="C482" s="46">
        <v>335</v>
      </c>
      <c r="D482" s="46">
        <v>295</v>
      </c>
      <c r="E482" s="46">
        <v>280</v>
      </c>
      <c r="F482" s="46">
        <v>248</v>
      </c>
      <c r="G482" s="46">
        <v>210</v>
      </c>
      <c r="H482" s="46">
        <v>210</v>
      </c>
      <c r="I482" s="46">
        <v>185</v>
      </c>
    </row>
    <row r="483" spans="1:9" x14ac:dyDescent="0.25">
      <c r="A483" s="77">
        <f t="shared" si="26"/>
        <v>41359</v>
      </c>
      <c r="B483" s="46">
        <f t="shared" si="24"/>
        <v>6</v>
      </c>
      <c r="C483" s="46">
        <v>330.83333333333331</v>
      </c>
      <c r="D483" s="46">
        <v>290</v>
      </c>
      <c r="E483" s="46">
        <v>287.5</v>
      </c>
      <c r="F483" s="46">
        <v>240</v>
      </c>
      <c r="G483" s="46">
        <v>205</v>
      </c>
      <c r="H483" s="46">
        <v>205</v>
      </c>
      <c r="I483" s="46">
        <v>182.5</v>
      </c>
    </row>
    <row r="484" spans="1:9" x14ac:dyDescent="0.25">
      <c r="A484" s="77">
        <f t="shared" si="26"/>
        <v>41366</v>
      </c>
      <c r="B484" s="46">
        <f t="shared" si="24"/>
        <v>7</v>
      </c>
      <c r="C484" s="46">
        <v>340</v>
      </c>
      <c r="D484" s="46">
        <v>295</v>
      </c>
      <c r="E484" s="46">
        <v>267.5</v>
      </c>
      <c r="F484" s="46">
        <v>232.5</v>
      </c>
      <c r="G484" s="46">
        <v>203.5</v>
      </c>
      <c r="H484" s="46">
        <v>203.5</v>
      </c>
      <c r="I484" s="46">
        <v>190</v>
      </c>
    </row>
    <row r="485" spans="1:9" x14ac:dyDescent="0.25">
      <c r="A485" s="77">
        <f t="shared" si="26"/>
        <v>41373</v>
      </c>
      <c r="B485" s="46">
        <f t="shared" si="24"/>
        <v>7</v>
      </c>
      <c r="C485" s="46">
        <v>350</v>
      </c>
      <c r="D485" s="46">
        <v>295</v>
      </c>
      <c r="E485" s="46">
        <v>280</v>
      </c>
      <c r="F485" s="46">
        <v>245</v>
      </c>
      <c r="G485" s="46">
        <v>227.5</v>
      </c>
      <c r="H485" s="46">
        <v>227.5</v>
      </c>
      <c r="I485" s="46">
        <v>200</v>
      </c>
    </row>
    <row r="486" spans="1:9" x14ac:dyDescent="0.25">
      <c r="A486" s="77">
        <f t="shared" si="26"/>
        <v>41380</v>
      </c>
      <c r="B486" s="46">
        <f t="shared" si="24"/>
        <v>7</v>
      </c>
      <c r="C486" s="46">
        <v>370</v>
      </c>
      <c r="D486" s="46">
        <v>298.33333333333331</v>
      </c>
      <c r="E486" s="46">
        <v>273.33333333333331</v>
      </c>
      <c r="F486" s="46">
        <v>231.66666666666666</v>
      </c>
      <c r="G486" s="46">
        <v>205</v>
      </c>
      <c r="H486" s="46">
        <v>205</v>
      </c>
      <c r="I486" s="46">
        <v>183.33333333333334</v>
      </c>
    </row>
    <row r="487" spans="1:9" x14ac:dyDescent="0.25">
      <c r="A487" s="77">
        <f t="shared" si="26"/>
        <v>41387</v>
      </c>
      <c r="B487" s="46">
        <f t="shared" si="24"/>
        <v>7</v>
      </c>
      <c r="C487" s="46">
        <v>430</v>
      </c>
      <c r="D487" s="46">
        <v>338</v>
      </c>
      <c r="E487" s="46">
        <v>323</v>
      </c>
      <c r="F487" s="46">
        <v>375</v>
      </c>
      <c r="G487" s="46">
        <v>343</v>
      </c>
      <c r="H487" s="46">
        <v>343</v>
      </c>
      <c r="I487" s="46">
        <v>288</v>
      </c>
    </row>
    <row r="488" spans="1:9" x14ac:dyDescent="0.25">
      <c r="A488" s="77">
        <f t="shared" si="26"/>
        <v>41394</v>
      </c>
      <c r="B488" s="46">
        <f t="shared" si="24"/>
        <v>7</v>
      </c>
      <c r="C488" s="46">
        <v>355</v>
      </c>
      <c r="D488" s="46">
        <v>287.5</v>
      </c>
      <c r="E488" s="46">
        <v>267.5</v>
      </c>
      <c r="F488" s="46">
        <v>225</v>
      </c>
      <c r="G488" s="46">
        <v>197.5</v>
      </c>
      <c r="H488" s="46">
        <v>197.5</v>
      </c>
      <c r="I488" s="46">
        <v>185</v>
      </c>
    </row>
    <row r="489" spans="1:9" x14ac:dyDescent="0.25">
      <c r="A489" s="77">
        <f t="shared" si="26"/>
        <v>41401</v>
      </c>
      <c r="B489" s="46">
        <f t="shared" si="24"/>
        <v>8</v>
      </c>
      <c r="C489" s="18">
        <v>412.5</v>
      </c>
      <c r="D489" s="18">
        <v>332.5</v>
      </c>
      <c r="E489" s="18">
        <v>325</v>
      </c>
      <c r="F489" s="18">
        <v>317.5</v>
      </c>
      <c r="G489" s="18">
        <v>325</v>
      </c>
      <c r="H489" s="18">
        <v>325</v>
      </c>
      <c r="I489" s="18">
        <v>295</v>
      </c>
    </row>
    <row r="490" spans="1:9" x14ac:dyDescent="0.25">
      <c r="A490" s="77">
        <f t="shared" si="26"/>
        <v>41408</v>
      </c>
      <c r="B490" s="46">
        <f t="shared" si="24"/>
        <v>8</v>
      </c>
      <c r="C490" s="18">
        <v>400</v>
      </c>
      <c r="D490" s="18">
        <v>337.5</v>
      </c>
      <c r="E490" s="18">
        <v>325</v>
      </c>
      <c r="F490" s="18">
        <v>287.5</v>
      </c>
      <c r="G490" s="18">
        <v>317.5</v>
      </c>
      <c r="H490" s="18">
        <v>317.5</v>
      </c>
      <c r="I490" s="18">
        <v>255</v>
      </c>
    </row>
    <row r="491" spans="1:9" x14ac:dyDescent="0.25">
      <c r="A491" s="77">
        <f t="shared" si="26"/>
        <v>41415</v>
      </c>
      <c r="B491" s="46">
        <f t="shared" si="24"/>
        <v>8</v>
      </c>
      <c r="C491" s="46">
        <v>396.66666666666669</v>
      </c>
      <c r="D491" s="46">
        <v>366.66666666666669</v>
      </c>
      <c r="E491" s="46">
        <v>348.33333333333331</v>
      </c>
      <c r="F491" s="46">
        <v>321.66666666666669</v>
      </c>
      <c r="G491" s="46">
        <v>341.66666666666669</v>
      </c>
      <c r="H491" s="46">
        <v>341.66666666666669</v>
      </c>
      <c r="I491" s="46">
        <v>291.66666666666669</v>
      </c>
    </row>
    <row r="492" spans="1:9" x14ac:dyDescent="0.25">
      <c r="A492" s="77">
        <f t="shared" si="26"/>
        <v>41422</v>
      </c>
      <c r="B492" s="46">
        <f t="shared" si="24"/>
        <v>8</v>
      </c>
      <c r="C492" s="46">
        <v>408.33333333333331</v>
      </c>
      <c r="D492" s="46">
        <v>355</v>
      </c>
      <c r="E492" s="46">
        <v>355</v>
      </c>
      <c r="F492" s="46">
        <v>330</v>
      </c>
      <c r="G492" s="46">
        <v>351.66666666666669</v>
      </c>
      <c r="H492" s="46">
        <v>351.66666666666669</v>
      </c>
      <c r="I492" s="46">
        <v>320</v>
      </c>
    </row>
    <row r="493" spans="1:9" x14ac:dyDescent="0.25">
      <c r="A493" s="77">
        <f t="shared" si="26"/>
        <v>41429</v>
      </c>
      <c r="B493" s="46">
        <f t="shared" si="24"/>
        <v>9</v>
      </c>
      <c r="C493" s="46">
        <v>500</v>
      </c>
      <c r="D493" s="46">
        <v>458.33333333333331</v>
      </c>
      <c r="E493" s="46">
        <v>458.33333333333331</v>
      </c>
      <c r="F493" s="46">
        <v>421.66666666666669</v>
      </c>
      <c r="G493" s="46">
        <v>471.66666666666669</v>
      </c>
      <c r="H493" s="46">
        <v>471.66666666666669</v>
      </c>
      <c r="I493" s="46">
        <v>388.33333333333331</v>
      </c>
    </row>
    <row r="494" spans="1:9" x14ac:dyDescent="0.25">
      <c r="A494" s="77">
        <f t="shared" si="26"/>
        <v>41436</v>
      </c>
      <c r="B494" s="46">
        <f t="shared" si="24"/>
        <v>9</v>
      </c>
      <c r="C494" s="18">
        <v>492.5</v>
      </c>
      <c r="D494" s="18">
        <v>447.5</v>
      </c>
      <c r="E494" s="18">
        <v>437.5</v>
      </c>
      <c r="F494" s="18">
        <v>375</v>
      </c>
      <c r="G494" s="18">
        <v>437.5</v>
      </c>
      <c r="H494" s="18">
        <v>437.5</v>
      </c>
      <c r="I494" s="18">
        <v>350</v>
      </c>
    </row>
    <row r="495" spans="1:9" x14ac:dyDescent="0.25">
      <c r="A495" s="77">
        <f t="shared" si="26"/>
        <v>41443</v>
      </c>
      <c r="B495" s="46">
        <f t="shared" si="24"/>
        <v>9</v>
      </c>
      <c r="C495" s="46">
        <v>475</v>
      </c>
      <c r="D495" s="46">
        <v>440</v>
      </c>
      <c r="E495" s="46">
        <v>438</v>
      </c>
      <c r="F495" s="46">
        <v>388</v>
      </c>
      <c r="G495" s="46">
        <v>425</v>
      </c>
      <c r="H495" s="46">
        <v>425</v>
      </c>
      <c r="I495" s="46">
        <v>368</v>
      </c>
    </row>
    <row r="496" spans="1:9" x14ac:dyDescent="0.25">
      <c r="A496" s="77">
        <f t="shared" si="26"/>
        <v>41450</v>
      </c>
      <c r="B496" s="46">
        <f t="shared" si="24"/>
        <v>9</v>
      </c>
      <c r="C496" s="46">
        <v>465</v>
      </c>
      <c r="D496" s="46">
        <v>446.66666666666669</v>
      </c>
      <c r="E496" s="46">
        <v>443.33333333333331</v>
      </c>
      <c r="F496" s="46">
        <v>406.66666666666669</v>
      </c>
      <c r="G496" s="46">
        <v>441.66666666666669</v>
      </c>
      <c r="H496" s="46">
        <v>441.66666666666669</v>
      </c>
      <c r="I496" s="46">
        <v>386.66666666666669</v>
      </c>
    </row>
    <row r="497" spans="1:9" x14ac:dyDescent="0.25">
      <c r="A497" s="77">
        <f t="shared" si="26"/>
        <v>41457</v>
      </c>
      <c r="B497" s="46">
        <f t="shared" si="24"/>
        <v>10</v>
      </c>
      <c r="C497" s="46">
        <v>566.66666666666663</v>
      </c>
      <c r="D497" s="46">
        <v>558.33333333333337</v>
      </c>
      <c r="E497" s="46">
        <v>555</v>
      </c>
      <c r="F497" s="46">
        <v>491.66666666666669</v>
      </c>
      <c r="G497" s="46">
        <v>563.33333333333337</v>
      </c>
      <c r="H497" s="46">
        <v>563.33333333333337</v>
      </c>
      <c r="I497" s="46">
        <v>471.66666666666669</v>
      </c>
    </row>
    <row r="498" spans="1:9" x14ac:dyDescent="0.25">
      <c r="A498" s="77">
        <f t="shared" si="26"/>
        <v>41464</v>
      </c>
      <c r="B498" s="46">
        <f t="shared" si="24"/>
        <v>10</v>
      </c>
      <c r="C498" s="46">
        <v>595</v>
      </c>
      <c r="D498" s="46">
        <v>550.33333333333337</v>
      </c>
      <c r="E498" s="46">
        <v>556.66666666666663</v>
      </c>
      <c r="F498" s="46">
        <v>495</v>
      </c>
      <c r="G498" s="46">
        <v>575</v>
      </c>
      <c r="H498" s="46">
        <v>575</v>
      </c>
      <c r="I498" s="46">
        <v>463.33333333333331</v>
      </c>
    </row>
    <row r="499" spans="1:9" x14ac:dyDescent="0.25">
      <c r="A499" s="77">
        <f t="shared" si="26"/>
        <v>41471</v>
      </c>
      <c r="B499" s="46">
        <f t="shared" si="24"/>
        <v>10</v>
      </c>
      <c r="C499" s="46">
        <v>590</v>
      </c>
      <c r="D499" s="46">
        <v>563.33333333333337</v>
      </c>
      <c r="E499" s="46">
        <v>560</v>
      </c>
      <c r="F499" s="46">
        <v>491.66666666666669</v>
      </c>
      <c r="G499" s="46">
        <v>565</v>
      </c>
      <c r="H499" s="46">
        <v>565</v>
      </c>
      <c r="I499" s="46">
        <v>480</v>
      </c>
    </row>
    <row r="500" spans="1:9" x14ac:dyDescent="0.25">
      <c r="A500" s="77">
        <f t="shared" si="26"/>
        <v>41478</v>
      </c>
      <c r="B500" s="46">
        <f t="shared" si="24"/>
        <v>10</v>
      </c>
      <c r="C500" s="46">
        <v>573.33333333333337</v>
      </c>
      <c r="D500" s="46">
        <v>568.33333333333337</v>
      </c>
      <c r="E500" s="46">
        <v>560</v>
      </c>
      <c r="F500" s="46">
        <v>511.66666666666669</v>
      </c>
      <c r="G500" s="46">
        <v>566.66666666666663</v>
      </c>
      <c r="H500" s="46">
        <v>566.66666666666663</v>
      </c>
      <c r="I500" s="46">
        <v>508.33333333333331</v>
      </c>
    </row>
    <row r="501" spans="1:9" x14ac:dyDescent="0.25">
      <c r="A501" s="77">
        <f t="shared" si="26"/>
        <v>41485</v>
      </c>
      <c r="B501" s="46">
        <f t="shared" si="24"/>
        <v>10</v>
      </c>
      <c r="C501" s="46">
        <v>595</v>
      </c>
      <c r="D501" s="46">
        <v>558.33333333333337</v>
      </c>
      <c r="E501" s="46">
        <v>558.33333333333337</v>
      </c>
      <c r="F501" s="46">
        <v>511.66666666666669</v>
      </c>
      <c r="G501" s="46">
        <v>565</v>
      </c>
      <c r="H501" s="46">
        <v>565</v>
      </c>
      <c r="I501" s="46">
        <v>466.66666666666669</v>
      </c>
    </row>
    <row r="502" spans="1:9" x14ac:dyDescent="0.25">
      <c r="A502" s="77">
        <f t="shared" si="26"/>
        <v>41492</v>
      </c>
      <c r="B502" s="46">
        <f t="shared" si="24"/>
        <v>11</v>
      </c>
      <c r="C502" s="46">
        <v>563.33333333333337</v>
      </c>
      <c r="D502" s="46">
        <v>521.66666666666663</v>
      </c>
      <c r="E502" s="46">
        <v>505</v>
      </c>
      <c r="F502" s="46">
        <v>463.33333333333331</v>
      </c>
      <c r="G502" s="46">
        <v>495</v>
      </c>
      <c r="H502" s="46">
        <v>495</v>
      </c>
      <c r="I502" s="46">
        <v>400</v>
      </c>
    </row>
    <row r="503" spans="1:9" x14ac:dyDescent="0.25">
      <c r="A503" s="77">
        <f t="shared" si="26"/>
        <v>41499</v>
      </c>
      <c r="B503" s="46">
        <f t="shared" si="24"/>
        <v>11</v>
      </c>
      <c r="C503" s="46">
        <v>613.33333333333337</v>
      </c>
      <c r="D503" s="46">
        <v>513.33333333333337</v>
      </c>
      <c r="E503" s="46">
        <v>505</v>
      </c>
      <c r="F503" s="46">
        <v>430</v>
      </c>
      <c r="G503" s="46">
        <v>478.33333333333331</v>
      </c>
      <c r="H503" s="46">
        <v>478.33333333333331</v>
      </c>
      <c r="I503" s="46">
        <v>403.33333333333331</v>
      </c>
    </row>
    <row r="504" spans="1:9" x14ac:dyDescent="0.25">
      <c r="A504" s="77">
        <f t="shared" si="26"/>
        <v>41506</v>
      </c>
      <c r="B504" s="46">
        <f t="shared" si="24"/>
        <v>11</v>
      </c>
      <c r="C504" s="46">
        <v>591.66666666666663</v>
      </c>
      <c r="D504" s="46">
        <v>521.66666666666663</v>
      </c>
      <c r="E504" s="46">
        <v>481.66666666666669</v>
      </c>
      <c r="F504" s="46">
        <v>450</v>
      </c>
      <c r="G504" s="46">
        <v>496.66666666666669</v>
      </c>
      <c r="H504" s="46">
        <v>496.66666666666669</v>
      </c>
      <c r="I504" s="46">
        <v>400</v>
      </c>
    </row>
    <row r="505" spans="1:9" x14ac:dyDescent="0.25">
      <c r="A505" s="77">
        <f t="shared" si="26"/>
        <v>41513</v>
      </c>
      <c r="B505" s="46">
        <f t="shared" si="24"/>
        <v>11</v>
      </c>
      <c r="C505" s="46">
        <v>591.66666666666663</v>
      </c>
      <c r="D505" s="46">
        <v>535</v>
      </c>
      <c r="E505" s="46">
        <v>503.33333333333331</v>
      </c>
      <c r="F505" s="46">
        <v>463.33333333333331</v>
      </c>
      <c r="G505" s="46">
        <v>483.33333333333331</v>
      </c>
      <c r="H505" s="46">
        <v>483.33333333333331</v>
      </c>
      <c r="I505" s="46">
        <v>396.66666666666669</v>
      </c>
    </row>
    <row r="506" spans="1:9" x14ac:dyDescent="0.25">
      <c r="A506" s="77">
        <f t="shared" si="26"/>
        <v>41520</v>
      </c>
      <c r="B506" s="46">
        <f t="shared" si="24"/>
        <v>12</v>
      </c>
      <c r="E506" s="46">
        <v>436.25</v>
      </c>
      <c r="F506" s="46">
        <v>350</v>
      </c>
      <c r="G506" s="46">
        <v>426.25</v>
      </c>
      <c r="H506" s="46">
        <v>426.25</v>
      </c>
      <c r="I506" s="46">
        <v>316.25</v>
      </c>
    </row>
    <row r="507" spans="1:9" x14ac:dyDescent="0.25">
      <c r="A507" s="77">
        <f t="shared" si="26"/>
        <v>41527</v>
      </c>
      <c r="B507" s="46">
        <f t="shared" si="24"/>
        <v>12</v>
      </c>
      <c r="E507" s="18">
        <v>443.33333333333331</v>
      </c>
      <c r="F507" s="18">
        <v>345</v>
      </c>
      <c r="G507" s="18">
        <v>426.66666666666669</v>
      </c>
      <c r="H507" s="18">
        <v>426.66666666666669</v>
      </c>
      <c r="I507" s="18">
        <v>323.33333333333331</v>
      </c>
    </row>
    <row r="508" spans="1:9" x14ac:dyDescent="0.25">
      <c r="A508" s="77">
        <f t="shared" si="26"/>
        <v>41534</v>
      </c>
      <c r="B508" s="46">
        <f t="shared" si="24"/>
        <v>12</v>
      </c>
      <c r="C508" s="18"/>
      <c r="D508" s="18"/>
      <c r="E508" s="18">
        <v>451.66666666666669</v>
      </c>
      <c r="F508" s="18">
        <v>355</v>
      </c>
      <c r="G508" s="18">
        <v>431.66666666666669</v>
      </c>
      <c r="H508" s="18">
        <v>431.66666666666669</v>
      </c>
      <c r="I508" s="18">
        <v>286.66666666666669</v>
      </c>
    </row>
    <row r="509" spans="1:9" x14ac:dyDescent="0.25">
      <c r="A509" s="77">
        <f t="shared" si="26"/>
        <v>41541</v>
      </c>
      <c r="B509" s="46">
        <f t="shared" si="24"/>
        <v>12</v>
      </c>
      <c r="E509" s="46">
        <v>450</v>
      </c>
      <c r="F509" s="46">
        <v>353.33333333333331</v>
      </c>
      <c r="G509" s="46">
        <v>396.66666666666669</v>
      </c>
      <c r="H509" s="46">
        <v>421.66666666666669</v>
      </c>
      <c r="I509" s="46">
        <v>323.33333333333331</v>
      </c>
    </row>
    <row r="510" spans="1:9" x14ac:dyDescent="0.25">
      <c r="A510" s="77">
        <f t="shared" ref="A510" si="27">7+A509</f>
        <v>41548</v>
      </c>
      <c r="B510" s="46">
        <f t="shared" si="24"/>
        <v>1</v>
      </c>
      <c r="E510" s="18">
        <v>448</v>
      </c>
      <c r="F510" s="18">
        <v>347</v>
      </c>
      <c r="G510" s="18">
        <v>420</v>
      </c>
      <c r="H510" s="18">
        <v>420</v>
      </c>
      <c r="I510" s="18">
        <v>320</v>
      </c>
    </row>
    <row r="511" spans="1:9" x14ac:dyDescent="0.25">
      <c r="A511" s="77">
        <f t="shared" ref="A511" si="28">7+A510</f>
        <v>41555</v>
      </c>
      <c r="B511" s="46">
        <f t="shared" si="24"/>
        <v>1</v>
      </c>
      <c r="E511" s="81">
        <v>452</v>
      </c>
      <c r="F511" s="81">
        <v>355</v>
      </c>
      <c r="G511" s="81">
        <v>418</v>
      </c>
      <c r="H511" s="81">
        <v>418</v>
      </c>
      <c r="I511" s="81">
        <v>320</v>
      </c>
    </row>
    <row r="512" spans="1:9" x14ac:dyDescent="0.25">
      <c r="A512" s="77">
        <f t="shared" ref="A512" si="29">7+A511</f>
        <v>41562</v>
      </c>
      <c r="B512" s="46">
        <f t="shared" si="24"/>
        <v>1</v>
      </c>
      <c r="E512" s="81">
        <v>452</v>
      </c>
      <c r="F512" s="81">
        <v>355</v>
      </c>
      <c r="G512" s="81">
        <v>418</v>
      </c>
      <c r="H512" s="81">
        <v>418</v>
      </c>
      <c r="I512" s="81">
        <v>320</v>
      </c>
    </row>
    <row r="513" spans="1:9" x14ac:dyDescent="0.25">
      <c r="A513" s="77">
        <f t="shared" ref="A513:A570" si="30">7+A512</f>
        <v>41569</v>
      </c>
      <c r="B513" s="46">
        <f t="shared" si="24"/>
        <v>1</v>
      </c>
      <c r="E513" s="18">
        <v>455</v>
      </c>
      <c r="F513" s="18">
        <v>362.5</v>
      </c>
      <c r="G513" s="18">
        <v>415</v>
      </c>
      <c r="H513" s="18">
        <v>415</v>
      </c>
      <c r="I513" s="18">
        <v>320</v>
      </c>
    </row>
    <row r="514" spans="1:9" x14ac:dyDescent="0.25">
      <c r="A514" s="77">
        <f t="shared" si="30"/>
        <v>41576</v>
      </c>
      <c r="B514" s="46">
        <f t="shared" ref="B514:B577" si="31">IF(MONTH(A514) &lt;=9, MONTH(A514)+3, MONTH(A514)-9)</f>
        <v>1</v>
      </c>
      <c r="E514" s="18">
        <v>441.66666666666669</v>
      </c>
      <c r="F514" s="18">
        <v>361.66666666666669</v>
      </c>
      <c r="G514" s="18">
        <v>410</v>
      </c>
      <c r="H514" s="18">
        <v>410</v>
      </c>
      <c r="I514" s="18">
        <v>321.66666666666669</v>
      </c>
    </row>
    <row r="515" spans="1:9" x14ac:dyDescent="0.25">
      <c r="A515" s="77">
        <f t="shared" si="30"/>
        <v>41583</v>
      </c>
      <c r="B515" s="46">
        <f t="shared" si="31"/>
        <v>2</v>
      </c>
      <c r="E515" s="46">
        <v>411.66666666666669</v>
      </c>
      <c r="F515" s="46">
        <v>346.66666666666669</v>
      </c>
      <c r="G515" s="46">
        <v>383</v>
      </c>
      <c r="H515" s="46">
        <v>383.33333333333331</v>
      </c>
      <c r="I515" s="46">
        <v>296.66666666666669</v>
      </c>
    </row>
    <row r="516" spans="1:9" x14ac:dyDescent="0.25">
      <c r="A516" s="77">
        <f t="shared" si="30"/>
        <v>41590</v>
      </c>
      <c r="B516" s="46">
        <f t="shared" si="31"/>
        <v>2</v>
      </c>
      <c r="E516" s="46">
        <v>466.66666666666669</v>
      </c>
      <c r="F516" s="46">
        <v>366.66666666666669</v>
      </c>
      <c r="G516" s="46">
        <v>383</v>
      </c>
      <c r="H516" s="46">
        <v>430</v>
      </c>
      <c r="I516" s="46">
        <v>320</v>
      </c>
    </row>
    <row r="517" spans="1:9" x14ac:dyDescent="0.25">
      <c r="A517" s="77">
        <f t="shared" si="30"/>
        <v>41597</v>
      </c>
      <c r="B517" s="46">
        <f t="shared" si="31"/>
        <v>2</v>
      </c>
      <c r="E517" s="46">
        <v>458.33333333333331</v>
      </c>
      <c r="F517" s="46">
        <v>386.66666666666669</v>
      </c>
      <c r="G517" s="46">
        <v>435</v>
      </c>
      <c r="H517" s="46">
        <v>435</v>
      </c>
      <c r="I517" s="46">
        <v>320</v>
      </c>
    </row>
    <row r="518" spans="1:9" x14ac:dyDescent="0.25">
      <c r="A518" s="77">
        <f t="shared" si="30"/>
        <v>41604</v>
      </c>
      <c r="B518" s="46">
        <f t="shared" si="31"/>
        <v>2</v>
      </c>
      <c r="E518" s="46">
        <v>455</v>
      </c>
      <c r="F518" s="46">
        <v>366.25</v>
      </c>
      <c r="G518" s="46">
        <v>428.75</v>
      </c>
      <c r="H518" s="46">
        <v>428.75</v>
      </c>
      <c r="I518" s="46">
        <v>301.25</v>
      </c>
    </row>
    <row r="519" spans="1:9" x14ac:dyDescent="0.25">
      <c r="A519" s="77">
        <f t="shared" si="30"/>
        <v>41611</v>
      </c>
      <c r="B519" s="46">
        <f t="shared" si="31"/>
        <v>3</v>
      </c>
      <c r="D519" s="46">
        <v>415</v>
      </c>
      <c r="E519" s="46">
        <v>405</v>
      </c>
      <c r="F519" s="46">
        <v>361.66666666666669</v>
      </c>
      <c r="G519" s="46">
        <v>396.66666666666669</v>
      </c>
      <c r="H519" s="46">
        <v>396.66666666666669</v>
      </c>
      <c r="I519" s="46">
        <v>301.66666666666669</v>
      </c>
    </row>
    <row r="520" spans="1:9" x14ac:dyDescent="0.25">
      <c r="A520" s="47">
        <f t="shared" si="30"/>
        <v>41618</v>
      </c>
      <c r="B520" s="46">
        <f t="shared" si="31"/>
        <v>3</v>
      </c>
      <c r="C520" s="46">
        <v>425</v>
      </c>
      <c r="D520" s="46">
        <v>413.33333333333331</v>
      </c>
      <c r="E520" s="46">
        <v>400</v>
      </c>
      <c r="F520" s="46">
        <v>326.66666666666669</v>
      </c>
      <c r="G520" s="46">
        <v>375</v>
      </c>
      <c r="H520" s="46">
        <v>375</v>
      </c>
      <c r="I520" s="46">
        <v>300</v>
      </c>
    </row>
    <row r="521" spans="1:9" x14ac:dyDescent="0.25">
      <c r="A521" s="47">
        <f t="shared" si="30"/>
        <v>41625</v>
      </c>
      <c r="B521" s="46">
        <f t="shared" si="31"/>
        <v>3</v>
      </c>
      <c r="D521" s="18">
        <v>418.33333333333331</v>
      </c>
      <c r="E521" s="18">
        <v>400</v>
      </c>
      <c r="F521" s="18">
        <v>353.33333333333331</v>
      </c>
      <c r="G521" s="18">
        <v>380</v>
      </c>
      <c r="H521" s="18">
        <v>380</v>
      </c>
      <c r="I521" s="18">
        <v>280</v>
      </c>
    </row>
    <row r="522" spans="1:9" x14ac:dyDescent="0.25">
      <c r="A522" s="47">
        <f t="shared" si="30"/>
        <v>41632</v>
      </c>
      <c r="B522" s="46">
        <f t="shared" si="31"/>
        <v>3</v>
      </c>
      <c r="D522" s="18">
        <v>411.66666666666669</v>
      </c>
      <c r="E522" s="18">
        <v>408.33333333333331</v>
      </c>
      <c r="F522" s="18">
        <v>358.33333333333331</v>
      </c>
      <c r="G522" s="18">
        <v>378.33333333333331</v>
      </c>
      <c r="H522" s="18">
        <v>378.33333333333331</v>
      </c>
      <c r="I522" s="18">
        <v>270</v>
      </c>
    </row>
    <row r="523" spans="1:9" x14ac:dyDescent="0.25">
      <c r="A523" s="47">
        <f t="shared" si="30"/>
        <v>41639</v>
      </c>
      <c r="B523" s="46">
        <f t="shared" si="31"/>
        <v>3</v>
      </c>
      <c r="D523" s="46">
        <v>416.66666666666669</v>
      </c>
      <c r="E523" s="46">
        <v>403.33333333333331</v>
      </c>
      <c r="F523" s="46">
        <v>353.33333333333331</v>
      </c>
      <c r="G523" s="46">
        <v>383.33333333333331</v>
      </c>
      <c r="H523" s="46">
        <v>383.33333333333331</v>
      </c>
      <c r="I523" s="46">
        <v>270</v>
      </c>
    </row>
    <row r="524" spans="1:9" x14ac:dyDescent="0.25">
      <c r="A524" s="47">
        <f t="shared" si="30"/>
        <v>41646</v>
      </c>
      <c r="B524" s="46">
        <f t="shared" si="31"/>
        <v>4</v>
      </c>
      <c r="C524" s="46">
        <v>430</v>
      </c>
      <c r="D524" s="46">
        <v>380</v>
      </c>
      <c r="E524" s="46">
        <v>360</v>
      </c>
      <c r="F524" s="46">
        <v>333.33333333333331</v>
      </c>
      <c r="G524" s="46">
        <v>340</v>
      </c>
      <c r="H524" s="46">
        <v>340</v>
      </c>
      <c r="I524" s="46">
        <v>258.33333333333331</v>
      </c>
    </row>
    <row r="525" spans="1:9" x14ac:dyDescent="0.25">
      <c r="A525" s="47">
        <f t="shared" si="30"/>
        <v>41653</v>
      </c>
      <c r="B525" s="46">
        <f t="shared" si="31"/>
        <v>4</v>
      </c>
      <c r="C525" s="46">
        <v>423.33333333333331</v>
      </c>
      <c r="D525" s="46">
        <v>385</v>
      </c>
      <c r="E525" s="46">
        <v>363.33333333333331</v>
      </c>
      <c r="F525" s="46">
        <v>321.66666666666669</v>
      </c>
      <c r="G525" s="46">
        <v>346.66666666666669</v>
      </c>
      <c r="H525" s="46">
        <v>346.66666666666669</v>
      </c>
      <c r="I525" s="46">
        <v>250</v>
      </c>
    </row>
    <row r="526" spans="1:9" x14ac:dyDescent="0.25">
      <c r="A526" s="47">
        <f t="shared" si="30"/>
        <v>41660</v>
      </c>
      <c r="B526" s="46">
        <f t="shared" si="31"/>
        <v>4</v>
      </c>
      <c r="C526" s="46">
        <v>430</v>
      </c>
      <c r="D526" s="46">
        <v>386.66666666666669</v>
      </c>
      <c r="E526" s="46">
        <v>365</v>
      </c>
      <c r="F526" s="46">
        <v>343.33333333333331</v>
      </c>
      <c r="G526" s="46">
        <v>363.33333333333331</v>
      </c>
      <c r="H526" s="46">
        <v>363.33333333333331</v>
      </c>
      <c r="I526" s="46">
        <v>261.66666666666669</v>
      </c>
    </row>
    <row r="527" spans="1:9" x14ac:dyDescent="0.25">
      <c r="A527" s="47">
        <f t="shared" si="30"/>
        <v>41667</v>
      </c>
      <c r="B527" s="46">
        <f t="shared" si="31"/>
        <v>4</v>
      </c>
      <c r="C527" s="46">
        <v>445</v>
      </c>
      <c r="D527" s="46">
        <v>415</v>
      </c>
      <c r="E527" s="46">
        <v>400</v>
      </c>
      <c r="F527" s="46">
        <v>335</v>
      </c>
      <c r="G527" s="46">
        <v>365</v>
      </c>
      <c r="H527" s="46">
        <v>365</v>
      </c>
      <c r="I527" s="46">
        <v>271.66666666666669</v>
      </c>
    </row>
    <row r="528" spans="1:9" x14ac:dyDescent="0.25">
      <c r="A528" s="47">
        <f t="shared" si="30"/>
        <v>41674</v>
      </c>
      <c r="B528" s="46">
        <f t="shared" si="31"/>
        <v>5</v>
      </c>
      <c r="C528" s="46">
        <v>436.66666666666669</v>
      </c>
      <c r="D528" s="46">
        <v>423.33333333333331</v>
      </c>
      <c r="E528" s="46">
        <v>406.66666666666669</v>
      </c>
      <c r="F528" s="46">
        <v>325</v>
      </c>
      <c r="G528" s="46">
        <v>355</v>
      </c>
      <c r="H528" s="46">
        <v>355</v>
      </c>
      <c r="I528" s="46">
        <v>275</v>
      </c>
    </row>
    <row r="529" spans="1:9" x14ac:dyDescent="0.25">
      <c r="A529" s="47">
        <f t="shared" si="30"/>
        <v>41681</v>
      </c>
      <c r="B529" s="46">
        <f t="shared" si="31"/>
        <v>5</v>
      </c>
      <c r="C529" s="46">
        <v>440</v>
      </c>
      <c r="D529" s="46">
        <v>420</v>
      </c>
      <c r="E529" s="46">
        <v>418</v>
      </c>
      <c r="F529" s="46">
        <v>317</v>
      </c>
      <c r="G529" s="46">
        <v>353</v>
      </c>
      <c r="H529" s="46">
        <v>353</v>
      </c>
      <c r="I529" s="46">
        <v>272</v>
      </c>
    </row>
    <row r="530" spans="1:9" x14ac:dyDescent="0.25">
      <c r="A530" s="47">
        <f t="shared" si="30"/>
        <v>41688</v>
      </c>
      <c r="B530" s="46">
        <f t="shared" si="31"/>
        <v>5</v>
      </c>
      <c r="C530" s="46">
        <v>445</v>
      </c>
      <c r="D530" s="46">
        <v>416.66666666666669</v>
      </c>
      <c r="E530" s="46">
        <v>410</v>
      </c>
      <c r="F530" s="46">
        <v>341.66666666666669</v>
      </c>
      <c r="G530" s="46">
        <v>365</v>
      </c>
      <c r="H530" s="46">
        <v>365</v>
      </c>
      <c r="I530" s="46">
        <v>276.66666666666669</v>
      </c>
    </row>
    <row r="531" spans="1:9" x14ac:dyDescent="0.25">
      <c r="A531" s="47">
        <f t="shared" si="30"/>
        <v>41695</v>
      </c>
      <c r="B531" s="46">
        <f t="shared" si="31"/>
        <v>5</v>
      </c>
      <c r="C531" s="46">
        <v>461.66666666666669</v>
      </c>
      <c r="D531" s="46">
        <v>433.33333333333331</v>
      </c>
      <c r="E531" s="46">
        <v>433.33333333333331</v>
      </c>
      <c r="F531" s="46">
        <v>343.75</v>
      </c>
      <c r="G531" s="46">
        <v>368.33333333333331</v>
      </c>
      <c r="H531" s="46">
        <v>368.33333333333331</v>
      </c>
      <c r="I531" s="46">
        <v>291.66666666666669</v>
      </c>
    </row>
    <row r="532" spans="1:9" x14ac:dyDescent="0.25">
      <c r="A532" s="47">
        <f t="shared" si="30"/>
        <v>41702</v>
      </c>
      <c r="B532" s="46">
        <f t="shared" si="31"/>
        <v>6</v>
      </c>
      <c r="C532" s="46">
        <v>508.33333333333331</v>
      </c>
      <c r="D532" s="46">
        <v>456.66666666666669</v>
      </c>
      <c r="E532" s="46">
        <v>446.66666666666669</v>
      </c>
      <c r="F532" s="46">
        <v>376.66666666666669</v>
      </c>
      <c r="G532" s="46">
        <v>396.66666666666669</v>
      </c>
      <c r="H532" s="46">
        <v>396.66666666666669</v>
      </c>
      <c r="I532" s="46">
        <v>333.33333333333331</v>
      </c>
    </row>
    <row r="533" spans="1:9" x14ac:dyDescent="0.25">
      <c r="A533" s="47">
        <f t="shared" si="30"/>
        <v>41709</v>
      </c>
      <c r="B533" s="46">
        <f t="shared" si="31"/>
        <v>6</v>
      </c>
      <c r="C533" s="46">
        <v>500</v>
      </c>
      <c r="D533" s="46">
        <v>467.5</v>
      </c>
      <c r="E533" s="46">
        <v>450</v>
      </c>
      <c r="F533" s="46">
        <v>400</v>
      </c>
      <c r="G533" s="46">
        <v>420</v>
      </c>
      <c r="H533" s="46">
        <v>420</v>
      </c>
      <c r="I533" s="46">
        <v>325</v>
      </c>
    </row>
    <row r="534" spans="1:9" x14ac:dyDescent="0.25">
      <c r="A534" s="47">
        <f t="shared" si="30"/>
        <v>41716</v>
      </c>
      <c r="B534" s="46">
        <f t="shared" si="31"/>
        <v>6</v>
      </c>
      <c r="C534" s="46">
        <v>491.66666666666669</v>
      </c>
      <c r="D534" s="46">
        <v>455</v>
      </c>
      <c r="E534" s="46">
        <v>436.66666666666669</v>
      </c>
      <c r="F534" s="46">
        <v>370</v>
      </c>
      <c r="G534" s="46">
        <v>375</v>
      </c>
      <c r="H534" s="46">
        <v>375</v>
      </c>
      <c r="I534" s="46">
        <v>290</v>
      </c>
    </row>
    <row r="535" spans="1:9" x14ac:dyDescent="0.25">
      <c r="A535" s="47">
        <f t="shared" si="30"/>
        <v>41723</v>
      </c>
      <c r="B535" s="46">
        <f t="shared" si="31"/>
        <v>6</v>
      </c>
      <c r="C535" s="46">
        <v>471.25</v>
      </c>
      <c r="D535" s="46">
        <v>412.5</v>
      </c>
      <c r="E535" s="46">
        <v>405</v>
      </c>
      <c r="F535" s="46">
        <v>325</v>
      </c>
      <c r="G535" s="46">
        <v>362.5</v>
      </c>
      <c r="H535" s="46">
        <v>362.5</v>
      </c>
      <c r="I535" s="46">
        <v>277.5</v>
      </c>
    </row>
    <row r="536" spans="1:9" x14ac:dyDescent="0.25">
      <c r="A536" s="47">
        <f t="shared" si="30"/>
        <v>41730</v>
      </c>
      <c r="B536" s="46">
        <f t="shared" si="31"/>
        <v>7</v>
      </c>
      <c r="C536" s="18">
        <v>465</v>
      </c>
      <c r="D536" s="18">
        <v>400</v>
      </c>
      <c r="E536" s="18">
        <v>392.5</v>
      </c>
      <c r="F536" s="18">
        <v>292.5</v>
      </c>
      <c r="G536" s="18">
        <v>337.5</v>
      </c>
      <c r="H536" s="18">
        <v>337.5</v>
      </c>
      <c r="I536" s="18">
        <v>261.25</v>
      </c>
    </row>
    <row r="537" spans="1:9" x14ac:dyDescent="0.25">
      <c r="A537" s="47">
        <f t="shared" si="30"/>
        <v>41737</v>
      </c>
      <c r="B537" s="46">
        <f t="shared" si="31"/>
        <v>7</v>
      </c>
      <c r="C537" s="18">
        <v>465</v>
      </c>
      <c r="D537" s="18">
        <v>400</v>
      </c>
      <c r="E537" s="18">
        <v>392.5</v>
      </c>
      <c r="F537" s="18">
        <v>292.5</v>
      </c>
      <c r="G537" s="18">
        <v>337.5</v>
      </c>
      <c r="H537" s="18">
        <v>337.5</v>
      </c>
      <c r="I537" s="18">
        <v>261.25</v>
      </c>
    </row>
    <row r="538" spans="1:9" x14ac:dyDescent="0.25">
      <c r="A538" s="47">
        <f t="shared" si="30"/>
        <v>41744</v>
      </c>
      <c r="B538" s="46">
        <f t="shared" si="31"/>
        <v>7</v>
      </c>
      <c r="C538" s="46">
        <v>446.66666666666669</v>
      </c>
      <c r="D538" s="46">
        <v>375</v>
      </c>
      <c r="E538" s="46">
        <v>363.33333333333331</v>
      </c>
      <c r="F538" s="46">
        <v>261.66666666666669</v>
      </c>
      <c r="G538" s="46">
        <v>303.33333333333331</v>
      </c>
      <c r="H538" s="46">
        <v>303.33333333333331</v>
      </c>
      <c r="I538" s="46">
        <v>233.33333333333334</v>
      </c>
    </row>
    <row r="539" spans="1:9" x14ac:dyDescent="0.25">
      <c r="A539" s="47">
        <f t="shared" si="30"/>
        <v>41751</v>
      </c>
      <c r="B539" s="46">
        <f t="shared" si="31"/>
        <v>7</v>
      </c>
      <c r="C539" s="46">
        <v>428.75</v>
      </c>
      <c r="D539" s="46">
        <v>370</v>
      </c>
      <c r="E539" s="46">
        <v>367.5</v>
      </c>
      <c r="F539" s="46">
        <v>251.25</v>
      </c>
      <c r="G539" s="46">
        <v>296.25</v>
      </c>
      <c r="H539" s="46">
        <v>296.25</v>
      </c>
      <c r="I539" s="46">
        <v>217.5</v>
      </c>
    </row>
    <row r="540" spans="1:9" x14ac:dyDescent="0.25">
      <c r="A540" s="47">
        <f t="shared" si="30"/>
        <v>41758</v>
      </c>
      <c r="B540" s="46">
        <f t="shared" si="31"/>
        <v>7</v>
      </c>
      <c r="C540" s="46">
        <v>452.5</v>
      </c>
      <c r="D540" s="46">
        <v>360</v>
      </c>
      <c r="E540" s="46">
        <v>355</v>
      </c>
      <c r="F540" s="46">
        <v>245</v>
      </c>
      <c r="G540" s="46">
        <v>290</v>
      </c>
      <c r="H540" s="46">
        <v>290</v>
      </c>
      <c r="I540" s="46">
        <v>240</v>
      </c>
    </row>
    <row r="541" spans="1:9" x14ac:dyDescent="0.25">
      <c r="A541" s="47">
        <f t="shared" si="30"/>
        <v>41765</v>
      </c>
      <c r="B541" s="46">
        <f t="shared" si="31"/>
        <v>8</v>
      </c>
      <c r="C541" s="46">
        <v>466.66666666666669</v>
      </c>
      <c r="D541" s="46">
        <v>405</v>
      </c>
      <c r="E541" s="46">
        <v>393.33333333333331</v>
      </c>
      <c r="F541" s="46">
        <v>333.33333333333331</v>
      </c>
      <c r="G541" s="46">
        <v>358.33333333333331</v>
      </c>
      <c r="H541" s="46">
        <v>358.33333333333331</v>
      </c>
      <c r="I541" s="46">
        <v>280</v>
      </c>
    </row>
    <row r="542" spans="1:9" x14ac:dyDescent="0.25">
      <c r="A542" s="47">
        <f t="shared" si="30"/>
        <v>41772</v>
      </c>
      <c r="B542" s="46">
        <f t="shared" si="31"/>
        <v>8</v>
      </c>
      <c r="C542" s="46">
        <v>467.5</v>
      </c>
      <c r="D542" s="46">
        <v>402.5</v>
      </c>
      <c r="E542" s="46">
        <v>382.5</v>
      </c>
      <c r="F542" s="46">
        <v>325</v>
      </c>
      <c r="G542" s="46">
        <v>335</v>
      </c>
      <c r="H542" s="46">
        <v>335</v>
      </c>
      <c r="I542" s="46">
        <v>300</v>
      </c>
    </row>
    <row r="543" spans="1:9" x14ac:dyDescent="0.25">
      <c r="A543" s="47">
        <f t="shared" si="30"/>
        <v>41779</v>
      </c>
      <c r="B543" s="46">
        <f t="shared" si="31"/>
        <v>8</v>
      </c>
      <c r="C543" s="46">
        <v>465</v>
      </c>
      <c r="D543" s="46">
        <v>380</v>
      </c>
      <c r="E543" s="46">
        <v>380</v>
      </c>
      <c r="F543" s="46">
        <v>317.5</v>
      </c>
      <c r="G543" s="46">
        <v>370</v>
      </c>
      <c r="H543" s="46">
        <v>370</v>
      </c>
      <c r="I543" s="46">
        <v>300</v>
      </c>
    </row>
    <row r="544" spans="1:9" x14ac:dyDescent="0.25">
      <c r="A544" s="47">
        <f t="shared" si="30"/>
        <v>41786</v>
      </c>
      <c r="B544" s="46">
        <f t="shared" si="31"/>
        <v>8</v>
      </c>
      <c r="C544" s="46">
        <v>475</v>
      </c>
      <c r="D544" s="46">
        <v>408.33333333333331</v>
      </c>
      <c r="E544" s="46">
        <v>396.66666666666669</v>
      </c>
      <c r="F544" s="46">
        <v>348.33333333333331</v>
      </c>
      <c r="G544" s="46">
        <v>383.33333333333331</v>
      </c>
      <c r="H544" s="46">
        <v>383.33333333333331</v>
      </c>
      <c r="I544" s="46">
        <v>320</v>
      </c>
    </row>
    <row r="545" spans="1:9" x14ac:dyDescent="0.25">
      <c r="A545" s="47">
        <f t="shared" si="30"/>
        <v>41793</v>
      </c>
      <c r="B545" s="46">
        <f t="shared" si="31"/>
        <v>9</v>
      </c>
      <c r="C545" s="18">
        <v>561.66666666666663</v>
      </c>
      <c r="D545" s="18">
        <v>525</v>
      </c>
      <c r="E545" s="18">
        <v>521.66666666666663</v>
      </c>
      <c r="F545" s="18">
        <v>466.66666666666669</v>
      </c>
      <c r="G545" s="18">
        <v>515</v>
      </c>
      <c r="H545" s="18">
        <v>515</v>
      </c>
      <c r="I545" s="18">
        <v>436.66666666666669</v>
      </c>
    </row>
    <row r="546" spans="1:9" x14ac:dyDescent="0.25">
      <c r="A546" s="47">
        <f t="shared" si="30"/>
        <v>41800</v>
      </c>
      <c r="B546" s="46">
        <f t="shared" si="31"/>
        <v>9</v>
      </c>
      <c r="C546" s="46">
        <v>541.66666666666663</v>
      </c>
      <c r="D546" s="46">
        <v>525</v>
      </c>
      <c r="E546" s="46">
        <v>523.33333333333337</v>
      </c>
      <c r="F546" s="46">
        <v>458.33333333333331</v>
      </c>
      <c r="G546" s="46">
        <v>508.33333333333331</v>
      </c>
      <c r="H546" s="46">
        <v>508.33333333333331</v>
      </c>
      <c r="I546" s="46">
        <v>463.33333333333331</v>
      </c>
    </row>
    <row r="547" spans="1:9" x14ac:dyDescent="0.25">
      <c r="A547" s="47">
        <f t="shared" si="30"/>
        <v>41807</v>
      </c>
      <c r="B547" s="46">
        <f t="shared" si="31"/>
        <v>9</v>
      </c>
      <c r="C547" s="46">
        <v>538.33333333333337</v>
      </c>
      <c r="D547" s="46">
        <v>526.66666666666663</v>
      </c>
      <c r="E547" s="46">
        <v>523.33333333333337</v>
      </c>
      <c r="F547" s="46">
        <v>465</v>
      </c>
      <c r="G547" s="46">
        <v>523.33333333333337</v>
      </c>
      <c r="H547" s="46">
        <v>523.33333333333337</v>
      </c>
      <c r="I547" s="46">
        <v>443.33333333333331</v>
      </c>
    </row>
    <row r="548" spans="1:9" x14ac:dyDescent="0.25">
      <c r="A548" s="47">
        <f t="shared" si="30"/>
        <v>41814</v>
      </c>
      <c r="B548" s="46">
        <f t="shared" si="31"/>
        <v>9</v>
      </c>
      <c r="C548" s="18">
        <v>568.75</v>
      </c>
      <c r="D548" s="18">
        <v>547.5</v>
      </c>
      <c r="E548" s="18">
        <v>546.25</v>
      </c>
      <c r="F548" s="18">
        <v>501.25</v>
      </c>
      <c r="G548" s="18">
        <v>550</v>
      </c>
      <c r="H548" s="18">
        <v>550</v>
      </c>
      <c r="I548" s="18">
        <v>466.25</v>
      </c>
    </row>
    <row r="549" spans="1:9" x14ac:dyDescent="0.25">
      <c r="A549" s="47">
        <f t="shared" si="30"/>
        <v>41821</v>
      </c>
      <c r="B549" s="46">
        <f t="shared" si="31"/>
        <v>10</v>
      </c>
      <c r="C549" s="18">
        <v>641.66666666666663</v>
      </c>
      <c r="D549" s="18">
        <v>641.66666666666663</v>
      </c>
      <c r="E549" s="18">
        <v>641.66666666666663</v>
      </c>
      <c r="F549" s="18">
        <v>600</v>
      </c>
      <c r="G549" s="18">
        <v>646.66666666666663</v>
      </c>
      <c r="H549" s="18">
        <v>646.66666666666663</v>
      </c>
      <c r="I549" s="18">
        <v>561.66666666666663</v>
      </c>
    </row>
    <row r="550" spans="1:9" x14ac:dyDescent="0.25">
      <c r="A550" s="47">
        <f t="shared" si="30"/>
        <v>41828</v>
      </c>
      <c r="B550" s="46">
        <f t="shared" si="31"/>
        <v>10</v>
      </c>
      <c r="C550" s="46">
        <v>637.5</v>
      </c>
      <c r="D550" s="46">
        <v>637.5</v>
      </c>
      <c r="E550" s="46">
        <v>645</v>
      </c>
      <c r="F550" s="46">
        <v>607.5</v>
      </c>
      <c r="G550" s="46">
        <v>647.5</v>
      </c>
      <c r="H550" s="46">
        <v>647.5</v>
      </c>
      <c r="I550" s="46">
        <v>580</v>
      </c>
    </row>
    <row r="551" spans="1:9" x14ac:dyDescent="0.25">
      <c r="A551" s="47">
        <f t="shared" si="30"/>
        <v>41835</v>
      </c>
      <c r="B551" s="46">
        <f t="shared" si="31"/>
        <v>10</v>
      </c>
      <c r="C551" s="46">
        <v>683.33333333333337</v>
      </c>
      <c r="D551" s="46">
        <v>680</v>
      </c>
      <c r="E551" s="46">
        <v>663.33333333333337</v>
      </c>
      <c r="F551" s="46">
        <v>641.66666666666663</v>
      </c>
      <c r="G551" s="46">
        <v>683.33333333333337</v>
      </c>
      <c r="H551" s="46">
        <v>683.33333333333337</v>
      </c>
      <c r="I551" s="46">
        <v>600</v>
      </c>
    </row>
    <row r="552" spans="1:9" x14ac:dyDescent="0.25">
      <c r="A552" s="47">
        <f t="shared" si="30"/>
        <v>41842</v>
      </c>
      <c r="B552" s="46">
        <f t="shared" si="31"/>
        <v>10</v>
      </c>
      <c r="C552" s="46">
        <v>758.33333333333337</v>
      </c>
      <c r="D552" s="46">
        <v>746.66666666666663</v>
      </c>
      <c r="E552" s="46">
        <v>746.66666666666663</v>
      </c>
      <c r="F552" s="46">
        <v>647.5</v>
      </c>
      <c r="G552" s="46">
        <v>763.33333333333337</v>
      </c>
      <c r="H552" s="46">
        <v>763.33333333333337</v>
      </c>
      <c r="I552" s="46">
        <v>625</v>
      </c>
    </row>
    <row r="553" spans="1:9" x14ac:dyDescent="0.25">
      <c r="A553" s="47">
        <f t="shared" si="30"/>
        <v>41849</v>
      </c>
      <c r="B553" s="46">
        <f t="shared" si="31"/>
        <v>10</v>
      </c>
      <c r="C553" s="46">
        <v>775</v>
      </c>
      <c r="D553" s="46">
        <v>758.33333333333337</v>
      </c>
      <c r="E553" s="46">
        <v>766.66666666666663</v>
      </c>
      <c r="F553" s="46">
        <v>675</v>
      </c>
      <c r="G553" s="46">
        <v>780</v>
      </c>
      <c r="H553" s="46">
        <v>780</v>
      </c>
      <c r="I553" s="46">
        <v>641.66666666666663</v>
      </c>
    </row>
    <row r="554" spans="1:9" x14ac:dyDescent="0.25">
      <c r="A554" s="47">
        <f t="shared" si="30"/>
        <v>41856</v>
      </c>
      <c r="B554" s="46">
        <f t="shared" si="31"/>
        <v>11</v>
      </c>
      <c r="C554" s="46">
        <v>732.5</v>
      </c>
      <c r="D554" s="46">
        <v>657.5</v>
      </c>
      <c r="E554" s="46">
        <v>657.5</v>
      </c>
      <c r="F554" s="46">
        <v>555</v>
      </c>
      <c r="G554" s="46">
        <v>657.5</v>
      </c>
      <c r="H554" s="46">
        <v>657.5</v>
      </c>
      <c r="I554" s="46">
        <v>532.5</v>
      </c>
    </row>
    <row r="555" spans="1:9" x14ac:dyDescent="0.25">
      <c r="A555" s="47">
        <f t="shared" si="30"/>
        <v>41863</v>
      </c>
      <c r="B555" s="46">
        <f t="shared" si="31"/>
        <v>11</v>
      </c>
      <c r="C555" s="46">
        <v>731.25</v>
      </c>
      <c r="D555" s="46">
        <v>662.5</v>
      </c>
      <c r="E555" s="46">
        <v>658.33333333333337</v>
      </c>
      <c r="F555" s="46">
        <v>562.5</v>
      </c>
      <c r="G555" s="46">
        <v>651.66666666666663</v>
      </c>
      <c r="H555" s="46">
        <v>651.66666666666663</v>
      </c>
      <c r="I555" s="46">
        <v>483.33333333333331</v>
      </c>
    </row>
    <row r="556" spans="1:9" x14ac:dyDescent="0.25">
      <c r="A556" s="47">
        <f t="shared" si="30"/>
        <v>41870</v>
      </c>
      <c r="B556" s="46">
        <f t="shared" si="31"/>
        <v>11</v>
      </c>
      <c r="C556" s="46">
        <v>641.66666666666663</v>
      </c>
      <c r="D556" s="46">
        <v>666.66666666666663</v>
      </c>
      <c r="E556" s="46">
        <v>666.66666666666663</v>
      </c>
      <c r="F556" s="46">
        <v>591.66666666666663</v>
      </c>
      <c r="G556" s="46">
        <v>633.33333333333337</v>
      </c>
      <c r="H556" s="46">
        <v>633.33333333333337</v>
      </c>
      <c r="I556" s="46">
        <v>541.66666666666663</v>
      </c>
    </row>
    <row r="557" spans="1:9" x14ac:dyDescent="0.25">
      <c r="A557" s="47">
        <f t="shared" si="30"/>
        <v>41877</v>
      </c>
      <c r="B557" s="46">
        <f t="shared" si="31"/>
        <v>11</v>
      </c>
      <c r="C557" s="46">
        <v>693.75</v>
      </c>
      <c r="D557" s="46">
        <v>685</v>
      </c>
      <c r="E557" s="46">
        <v>672.5</v>
      </c>
      <c r="F557" s="46">
        <v>593.75</v>
      </c>
      <c r="G557" s="46">
        <v>658.75</v>
      </c>
      <c r="H557" s="46">
        <v>658.75</v>
      </c>
      <c r="I557" s="46">
        <v>565</v>
      </c>
    </row>
    <row r="558" spans="1:9" x14ac:dyDescent="0.25">
      <c r="A558" s="47">
        <f t="shared" si="30"/>
        <v>41884</v>
      </c>
      <c r="B558" s="46">
        <f t="shared" si="31"/>
        <v>12</v>
      </c>
      <c r="E558" s="46">
        <v>595</v>
      </c>
      <c r="F558" s="46">
        <v>495</v>
      </c>
      <c r="G558" s="46">
        <v>555</v>
      </c>
      <c r="H558" s="46">
        <v>555</v>
      </c>
      <c r="I558" s="46">
        <v>442.5</v>
      </c>
    </row>
    <row r="559" spans="1:9" x14ac:dyDescent="0.25">
      <c r="A559" s="47">
        <f t="shared" si="30"/>
        <v>41891</v>
      </c>
      <c r="B559" s="46">
        <f t="shared" si="31"/>
        <v>12</v>
      </c>
      <c r="E559" s="46">
        <v>600</v>
      </c>
      <c r="F559" s="46">
        <v>496.66666666666669</v>
      </c>
      <c r="G559" s="46">
        <v>566.66666666666663</v>
      </c>
      <c r="H559" s="46">
        <v>566.66666666666663</v>
      </c>
      <c r="I559" s="46">
        <v>456.66666666666669</v>
      </c>
    </row>
    <row r="560" spans="1:9" x14ac:dyDescent="0.25">
      <c r="A560" s="47">
        <f t="shared" si="30"/>
        <v>41898</v>
      </c>
      <c r="B560" s="46">
        <f t="shared" si="31"/>
        <v>12</v>
      </c>
      <c r="E560" s="46">
        <v>610</v>
      </c>
      <c r="F560" s="46">
        <v>503.33333333333331</v>
      </c>
      <c r="G560" s="46">
        <v>556.66666666666663</v>
      </c>
      <c r="H560" s="46">
        <v>556.66666666666663</v>
      </c>
      <c r="I560" s="46">
        <v>460</v>
      </c>
    </row>
    <row r="561" spans="1:9" x14ac:dyDescent="0.25">
      <c r="A561" s="47">
        <f t="shared" si="30"/>
        <v>41905</v>
      </c>
      <c r="B561" s="46">
        <f t="shared" si="31"/>
        <v>12</v>
      </c>
      <c r="E561" s="46">
        <v>650</v>
      </c>
      <c r="F561" s="46">
        <v>538.33333333333337</v>
      </c>
      <c r="G561" s="46">
        <v>616.66666666666663</v>
      </c>
      <c r="H561" s="46">
        <v>616.66666666666663</v>
      </c>
      <c r="I561" s="46">
        <v>516.66666666666663</v>
      </c>
    </row>
    <row r="562" spans="1:9" x14ac:dyDescent="0.25">
      <c r="A562" s="47">
        <f t="shared" si="30"/>
        <v>41912</v>
      </c>
      <c r="B562" s="46">
        <f t="shared" si="31"/>
        <v>12</v>
      </c>
      <c r="E562" s="46">
        <v>658.33333333333337</v>
      </c>
      <c r="F562" s="46">
        <v>550</v>
      </c>
      <c r="G562" s="46">
        <v>616.66666666666663</v>
      </c>
      <c r="H562" s="46">
        <v>616.66666666666663</v>
      </c>
      <c r="I562" s="46">
        <v>516.66666666666663</v>
      </c>
    </row>
    <row r="563" spans="1:9" x14ac:dyDescent="0.25">
      <c r="A563" s="47">
        <f t="shared" si="30"/>
        <v>41919</v>
      </c>
      <c r="B563" s="46">
        <f t="shared" si="31"/>
        <v>1</v>
      </c>
      <c r="E563" s="46">
        <v>625</v>
      </c>
      <c r="F563" s="46">
        <v>508.33333333333331</v>
      </c>
      <c r="G563" s="46">
        <v>575</v>
      </c>
      <c r="H563" s="46">
        <v>575</v>
      </c>
      <c r="I563" s="46">
        <v>481.66666666666669</v>
      </c>
    </row>
    <row r="564" spans="1:9" x14ac:dyDescent="0.25">
      <c r="A564" s="47">
        <f t="shared" si="30"/>
        <v>41926</v>
      </c>
      <c r="B564" s="46">
        <f t="shared" si="31"/>
        <v>1</v>
      </c>
      <c r="E564" s="46">
        <v>608.33333333333337</v>
      </c>
      <c r="F564" s="46">
        <v>466.66666666666669</v>
      </c>
      <c r="G564" s="46">
        <v>558.33333333333337</v>
      </c>
      <c r="H564" s="46">
        <v>558.33333333333337</v>
      </c>
      <c r="I564" s="46">
        <v>433.33333333333331</v>
      </c>
    </row>
    <row r="565" spans="1:9" x14ac:dyDescent="0.25">
      <c r="A565" s="47">
        <f t="shared" si="30"/>
        <v>41933</v>
      </c>
      <c r="B565" s="46">
        <f t="shared" si="31"/>
        <v>1</v>
      </c>
      <c r="E565" s="46">
        <v>600</v>
      </c>
      <c r="F565" s="46">
        <v>468.75</v>
      </c>
      <c r="G565" s="46">
        <v>520</v>
      </c>
      <c r="H565" s="46">
        <v>545</v>
      </c>
      <c r="I565" s="46">
        <v>431.25</v>
      </c>
    </row>
    <row r="566" spans="1:9" x14ac:dyDescent="0.25">
      <c r="A566" s="47">
        <f t="shared" si="30"/>
        <v>41940</v>
      </c>
      <c r="B566" s="46">
        <f t="shared" si="31"/>
        <v>1</v>
      </c>
      <c r="E566" s="46">
        <v>616.66666666666663</v>
      </c>
      <c r="F566" s="46">
        <v>480</v>
      </c>
      <c r="G566" s="46">
        <v>566.66666666666663</v>
      </c>
      <c r="H566" s="46">
        <v>566.66666666666663</v>
      </c>
      <c r="I566" s="46">
        <v>433.33333333333331</v>
      </c>
    </row>
    <row r="567" spans="1:9" x14ac:dyDescent="0.25">
      <c r="A567" s="47">
        <f t="shared" si="30"/>
        <v>41947</v>
      </c>
      <c r="B567" s="46">
        <f t="shared" si="31"/>
        <v>2</v>
      </c>
      <c r="E567" s="46">
        <v>541</v>
      </c>
      <c r="F567" s="46">
        <v>438</v>
      </c>
      <c r="G567" s="46">
        <v>479</v>
      </c>
      <c r="H567" s="46">
        <v>479</v>
      </c>
      <c r="I567" s="46">
        <v>386</v>
      </c>
    </row>
    <row r="568" spans="1:9" x14ac:dyDescent="0.25">
      <c r="A568" s="47">
        <f t="shared" si="30"/>
        <v>41954</v>
      </c>
      <c r="B568" s="46">
        <f t="shared" si="31"/>
        <v>2</v>
      </c>
      <c r="E568" s="46">
        <v>538.33333333333337</v>
      </c>
      <c r="F568" s="46">
        <v>413.33333333333331</v>
      </c>
      <c r="G568" s="46">
        <v>471.66666666666669</v>
      </c>
      <c r="H568" s="46">
        <v>471.66666666666669</v>
      </c>
      <c r="I568" s="46">
        <v>356.66666666666669</v>
      </c>
    </row>
    <row r="569" spans="1:9" x14ac:dyDescent="0.25">
      <c r="A569" s="47">
        <f t="shared" si="30"/>
        <v>41961</v>
      </c>
      <c r="B569" s="46">
        <f t="shared" si="31"/>
        <v>2</v>
      </c>
      <c r="E569" s="46">
        <v>538.75</v>
      </c>
      <c r="F569" s="46">
        <v>406.25</v>
      </c>
      <c r="G569" s="46">
        <v>470</v>
      </c>
      <c r="H569" s="46">
        <v>470</v>
      </c>
      <c r="I569" s="46">
        <v>400</v>
      </c>
    </row>
    <row r="570" spans="1:9" x14ac:dyDescent="0.25">
      <c r="A570" s="47">
        <f t="shared" si="30"/>
        <v>41968</v>
      </c>
      <c r="B570" s="46">
        <f t="shared" si="31"/>
        <v>2</v>
      </c>
      <c r="E570" s="46">
        <v>533.33333333333337</v>
      </c>
      <c r="F570" s="46">
        <v>405</v>
      </c>
      <c r="G570" s="46">
        <v>450</v>
      </c>
      <c r="H570" s="46">
        <v>450</v>
      </c>
      <c r="I570" s="46">
        <v>333.33333333333331</v>
      </c>
    </row>
    <row r="571" spans="1:9" x14ac:dyDescent="0.25">
      <c r="A571" s="47">
        <f t="shared" ref="A571:A576" si="32">7+A570</f>
        <v>41975</v>
      </c>
      <c r="B571" s="46">
        <f t="shared" si="31"/>
        <v>3</v>
      </c>
      <c r="D571" s="46">
        <v>513.33333333333337</v>
      </c>
      <c r="E571" s="46">
        <v>457.5</v>
      </c>
      <c r="F571" s="46">
        <v>350</v>
      </c>
      <c r="G571" s="46">
        <v>391.66666666666669</v>
      </c>
      <c r="H571" s="46">
        <v>391.66666666666669</v>
      </c>
      <c r="I571" s="46">
        <v>300</v>
      </c>
    </row>
    <row r="572" spans="1:9" x14ac:dyDescent="0.25">
      <c r="A572" s="47">
        <f t="shared" si="32"/>
        <v>41982</v>
      </c>
      <c r="B572" s="46">
        <f t="shared" si="31"/>
        <v>3</v>
      </c>
      <c r="D572" s="46">
        <v>470</v>
      </c>
      <c r="E572" s="46">
        <v>441.66666666666669</v>
      </c>
      <c r="F572" s="46">
        <v>315</v>
      </c>
      <c r="G572" s="46">
        <v>366.66666666666669</v>
      </c>
      <c r="H572" s="46">
        <v>366.66666666666669</v>
      </c>
      <c r="I572" s="46">
        <v>281.66666666666669</v>
      </c>
    </row>
    <row r="573" spans="1:9" x14ac:dyDescent="0.25">
      <c r="A573" s="47">
        <f t="shared" si="32"/>
        <v>41989</v>
      </c>
      <c r="B573" s="46">
        <f t="shared" si="31"/>
        <v>3</v>
      </c>
      <c r="D573" s="46">
        <v>423.75</v>
      </c>
      <c r="E573" s="46">
        <v>420</v>
      </c>
      <c r="F573" s="46">
        <v>318.75</v>
      </c>
      <c r="G573" s="46">
        <v>386.25</v>
      </c>
      <c r="H573" s="46">
        <v>386.25</v>
      </c>
      <c r="I573" s="46">
        <v>265</v>
      </c>
    </row>
    <row r="574" spans="1:9" x14ac:dyDescent="0.25">
      <c r="A574" s="47">
        <f t="shared" si="32"/>
        <v>41996</v>
      </c>
      <c r="B574" s="46">
        <f t="shared" si="31"/>
        <v>3</v>
      </c>
      <c r="D574" s="46">
        <v>416.66666666666669</v>
      </c>
      <c r="E574" s="46">
        <v>410</v>
      </c>
      <c r="F574" s="46">
        <v>298.33333333333331</v>
      </c>
      <c r="G574" s="46">
        <v>400</v>
      </c>
      <c r="H574" s="46">
        <v>400</v>
      </c>
      <c r="I574" s="46">
        <v>250</v>
      </c>
    </row>
    <row r="575" spans="1:9" x14ac:dyDescent="0.25">
      <c r="A575" s="47">
        <f t="shared" si="32"/>
        <v>42003</v>
      </c>
      <c r="B575" s="46">
        <f t="shared" si="31"/>
        <v>3</v>
      </c>
      <c r="D575" s="46">
        <v>415</v>
      </c>
      <c r="E575" s="46">
        <v>395</v>
      </c>
      <c r="F575" s="46">
        <v>277.5</v>
      </c>
      <c r="G575" s="46">
        <v>395</v>
      </c>
      <c r="H575" s="46">
        <v>395</v>
      </c>
      <c r="I575" s="46">
        <v>230</v>
      </c>
    </row>
    <row r="576" spans="1:9" x14ac:dyDescent="0.25">
      <c r="A576" s="47">
        <f t="shared" si="32"/>
        <v>42010</v>
      </c>
      <c r="B576" s="46">
        <f t="shared" si="31"/>
        <v>4</v>
      </c>
      <c r="C576" s="46">
        <v>425</v>
      </c>
      <c r="D576" s="46">
        <v>390</v>
      </c>
      <c r="E576" s="46">
        <v>350</v>
      </c>
      <c r="F576" s="46">
        <v>287.5</v>
      </c>
      <c r="G576" s="46">
        <v>350</v>
      </c>
      <c r="H576" s="46">
        <v>350</v>
      </c>
      <c r="I576" s="46">
        <v>225</v>
      </c>
    </row>
    <row r="577" spans="1:9" x14ac:dyDescent="0.25">
      <c r="A577" s="47">
        <f t="shared" ref="A577:A783" si="33">7+A576</f>
        <v>42017</v>
      </c>
      <c r="B577" s="46">
        <f t="shared" si="31"/>
        <v>4</v>
      </c>
      <c r="C577" s="46">
        <v>416.66666666666669</v>
      </c>
      <c r="D577" s="46">
        <v>366.66666666666669</v>
      </c>
      <c r="E577" s="46">
        <v>348.33333333333331</v>
      </c>
      <c r="F577" s="46">
        <v>291.66666666666669</v>
      </c>
      <c r="G577" s="46">
        <v>325</v>
      </c>
      <c r="H577" s="46">
        <v>325</v>
      </c>
      <c r="I577" s="46">
        <v>241.66666666666666</v>
      </c>
    </row>
    <row r="578" spans="1:9" x14ac:dyDescent="0.25">
      <c r="A578" s="47">
        <f t="shared" si="33"/>
        <v>42024</v>
      </c>
      <c r="B578" s="46">
        <f t="shared" ref="B578:B641" si="34">IF(MONTH(A578) &lt;=9, MONTH(A578)+3, MONTH(A578)-9)</f>
        <v>4</v>
      </c>
      <c r="C578" s="46">
        <v>407.5</v>
      </c>
      <c r="D578" s="46">
        <v>375</v>
      </c>
      <c r="E578" s="46">
        <v>332.5</v>
      </c>
      <c r="F578" s="46">
        <v>287.5</v>
      </c>
      <c r="G578" s="46">
        <v>312.5</v>
      </c>
      <c r="H578" s="46">
        <v>312.5</v>
      </c>
      <c r="I578" s="46">
        <v>200</v>
      </c>
    </row>
    <row r="579" spans="1:9" x14ac:dyDescent="0.25">
      <c r="A579" s="47">
        <f t="shared" si="33"/>
        <v>42031</v>
      </c>
      <c r="B579" s="46">
        <f t="shared" si="34"/>
        <v>4</v>
      </c>
      <c r="C579" s="46">
        <v>406.66666666666669</v>
      </c>
      <c r="D579" s="46">
        <v>336.66666666666669</v>
      </c>
      <c r="E579" s="46">
        <v>335</v>
      </c>
      <c r="F579" s="46">
        <v>275</v>
      </c>
      <c r="G579" s="46">
        <v>305</v>
      </c>
      <c r="H579" s="46">
        <v>305</v>
      </c>
      <c r="I579" s="46">
        <v>210</v>
      </c>
    </row>
    <row r="580" spans="1:9" x14ac:dyDescent="0.25">
      <c r="A580" s="47">
        <f t="shared" si="33"/>
        <v>42038</v>
      </c>
      <c r="B580" s="46">
        <f t="shared" si="34"/>
        <v>5</v>
      </c>
      <c r="C580" s="46">
        <v>362.5</v>
      </c>
      <c r="D580" s="46">
        <v>327.5</v>
      </c>
      <c r="E580" s="46">
        <v>327.5</v>
      </c>
      <c r="F580" s="46">
        <v>275</v>
      </c>
      <c r="G580" s="46">
        <v>300</v>
      </c>
      <c r="H580" s="46">
        <v>300</v>
      </c>
      <c r="I580" s="46">
        <v>200</v>
      </c>
    </row>
    <row r="581" spans="1:9" x14ac:dyDescent="0.25">
      <c r="A581" s="47">
        <f t="shared" si="33"/>
        <v>42045</v>
      </c>
      <c r="B581" s="46">
        <f t="shared" si="34"/>
        <v>5</v>
      </c>
      <c r="C581" s="46">
        <v>383.33333333333331</v>
      </c>
      <c r="D581" s="46">
        <v>341.66666666666669</v>
      </c>
      <c r="E581" s="46">
        <v>338.33333333333331</v>
      </c>
      <c r="F581" s="46">
        <v>265</v>
      </c>
      <c r="G581" s="46">
        <v>283.33333333333331</v>
      </c>
      <c r="H581" s="46">
        <v>283.33333333333331</v>
      </c>
      <c r="I581" s="46">
        <v>221.66666666666666</v>
      </c>
    </row>
    <row r="582" spans="1:9" x14ac:dyDescent="0.25">
      <c r="A582" s="47">
        <f t="shared" si="33"/>
        <v>42052</v>
      </c>
      <c r="B582" s="46">
        <f t="shared" si="34"/>
        <v>5</v>
      </c>
      <c r="C582" s="46">
        <v>386.66666666666669</v>
      </c>
      <c r="D582" s="46">
        <v>338.33333333333331</v>
      </c>
      <c r="E582" s="46">
        <v>335</v>
      </c>
      <c r="F582" s="46">
        <v>238.33333333333334</v>
      </c>
      <c r="G582" s="46">
        <v>275</v>
      </c>
      <c r="H582" s="46">
        <v>275</v>
      </c>
      <c r="I582" s="46">
        <v>206.66666666666666</v>
      </c>
    </row>
    <row r="583" spans="1:9" x14ac:dyDescent="0.25">
      <c r="A583" s="47">
        <f t="shared" si="33"/>
        <v>42059</v>
      </c>
      <c r="B583" s="46">
        <f t="shared" si="34"/>
        <v>5</v>
      </c>
      <c r="C583" s="46">
        <v>376.66666666666669</v>
      </c>
      <c r="D583" s="46">
        <v>356.66666666666669</v>
      </c>
      <c r="E583" s="46">
        <v>333.33333333333331</v>
      </c>
      <c r="F583" s="46">
        <v>233.33333333333334</v>
      </c>
      <c r="G583" s="46">
        <v>265</v>
      </c>
      <c r="H583" s="46">
        <v>265</v>
      </c>
      <c r="I583" s="46">
        <v>203.33333333333334</v>
      </c>
    </row>
    <row r="584" spans="1:9" x14ac:dyDescent="0.25">
      <c r="A584" s="47">
        <f t="shared" si="33"/>
        <v>42066</v>
      </c>
      <c r="B584" s="46">
        <f t="shared" si="34"/>
        <v>6</v>
      </c>
      <c r="C584" s="46">
        <v>388.33333333333331</v>
      </c>
      <c r="D584" s="46">
        <v>343.33333333333331</v>
      </c>
      <c r="E584" s="46">
        <v>335</v>
      </c>
      <c r="F584" s="46">
        <v>231.66666666666666</v>
      </c>
      <c r="G584" s="46">
        <v>248.33333333333334</v>
      </c>
      <c r="H584" s="46">
        <v>248.33333333333334</v>
      </c>
      <c r="I584" s="46">
        <v>200</v>
      </c>
    </row>
    <row r="585" spans="1:9" x14ac:dyDescent="0.25">
      <c r="A585" s="47">
        <f t="shared" si="33"/>
        <v>42073</v>
      </c>
      <c r="B585" s="46">
        <f t="shared" si="34"/>
        <v>6</v>
      </c>
      <c r="C585" s="46">
        <v>387.5</v>
      </c>
      <c r="D585" s="46">
        <v>330</v>
      </c>
      <c r="E585" s="46">
        <v>325</v>
      </c>
      <c r="F585" s="46">
        <v>235</v>
      </c>
      <c r="G585" s="46">
        <v>242.5</v>
      </c>
      <c r="H585" s="46">
        <v>242.5</v>
      </c>
      <c r="I585" s="46">
        <v>197.5</v>
      </c>
    </row>
    <row r="586" spans="1:9" x14ac:dyDescent="0.25">
      <c r="A586" s="47">
        <f t="shared" si="33"/>
        <v>42080</v>
      </c>
      <c r="B586" s="46">
        <f t="shared" si="34"/>
        <v>6</v>
      </c>
      <c r="C586" s="46">
        <v>400</v>
      </c>
      <c r="D586" s="46">
        <v>350</v>
      </c>
      <c r="E586" s="46">
        <v>341.66666666666669</v>
      </c>
      <c r="F586" s="46">
        <v>243.33333333333334</v>
      </c>
      <c r="G586" s="46">
        <v>235</v>
      </c>
      <c r="H586" s="46">
        <v>235</v>
      </c>
      <c r="I586" s="46">
        <v>208.33333333333334</v>
      </c>
    </row>
    <row r="587" spans="1:9" x14ac:dyDescent="0.25">
      <c r="A587" s="47">
        <f t="shared" si="33"/>
        <v>42087</v>
      </c>
      <c r="B587" s="46">
        <f t="shared" si="34"/>
        <v>6</v>
      </c>
      <c r="C587" s="46">
        <v>400</v>
      </c>
      <c r="D587" s="46">
        <v>361.66666666666669</v>
      </c>
      <c r="E587" s="46">
        <v>355</v>
      </c>
      <c r="F587" s="46">
        <v>275</v>
      </c>
      <c r="G587" s="46">
        <v>268.33333333333331</v>
      </c>
      <c r="H587" s="46">
        <v>268.33333333333331</v>
      </c>
      <c r="I587" s="46">
        <v>241.66666666666666</v>
      </c>
    </row>
    <row r="588" spans="1:9" x14ac:dyDescent="0.25">
      <c r="A588" s="47">
        <f t="shared" si="33"/>
        <v>42094</v>
      </c>
      <c r="B588" s="46">
        <f t="shared" si="34"/>
        <v>6</v>
      </c>
      <c r="C588" s="46">
        <v>375</v>
      </c>
      <c r="D588" s="46">
        <v>355</v>
      </c>
      <c r="E588" s="46">
        <v>365</v>
      </c>
      <c r="F588" s="46">
        <v>255</v>
      </c>
      <c r="G588" s="46">
        <v>262.5</v>
      </c>
      <c r="H588" s="46">
        <v>262.5</v>
      </c>
      <c r="I588" s="46">
        <v>230</v>
      </c>
    </row>
    <row r="589" spans="1:9" x14ac:dyDescent="0.25">
      <c r="A589" s="47">
        <f t="shared" si="33"/>
        <v>42101</v>
      </c>
      <c r="B589" s="46">
        <f t="shared" si="34"/>
        <v>7</v>
      </c>
      <c r="C589" s="46">
        <v>411.66666666666669</v>
      </c>
      <c r="D589" s="46">
        <v>370</v>
      </c>
      <c r="E589" s="46">
        <v>361.66666666666669</v>
      </c>
      <c r="F589" s="46">
        <v>270</v>
      </c>
      <c r="G589" s="46">
        <v>280</v>
      </c>
      <c r="H589" s="46">
        <v>280</v>
      </c>
      <c r="I589" s="46">
        <v>253.33333333333334</v>
      </c>
    </row>
    <row r="590" spans="1:9" x14ac:dyDescent="0.25">
      <c r="A590" s="47">
        <f t="shared" si="33"/>
        <v>42108</v>
      </c>
      <c r="B590" s="46">
        <f t="shared" si="34"/>
        <v>7</v>
      </c>
      <c r="C590" s="46">
        <v>418.33333333333331</v>
      </c>
      <c r="D590" s="46">
        <v>371.66666666666669</v>
      </c>
      <c r="E590" s="46">
        <v>375</v>
      </c>
      <c r="F590" s="46">
        <v>275</v>
      </c>
      <c r="G590" s="46">
        <v>266.66666666666669</v>
      </c>
      <c r="H590" s="46">
        <v>266.66666666666669</v>
      </c>
      <c r="I590" s="46">
        <v>255</v>
      </c>
    </row>
    <row r="591" spans="1:9" x14ac:dyDescent="0.25">
      <c r="A591" s="47">
        <f t="shared" si="33"/>
        <v>42115</v>
      </c>
      <c r="B591" s="46">
        <f t="shared" si="34"/>
        <v>7</v>
      </c>
      <c r="C591" s="46">
        <v>400</v>
      </c>
      <c r="D591" s="46">
        <v>376.66666666666669</v>
      </c>
      <c r="E591" s="46">
        <v>376.66666666666669</v>
      </c>
      <c r="F591" s="46">
        <v>275</v>
      </c>
      <c r="G591" s="46">
        <v>278.33333333333331</v>
      </c>
      <c r="H591" s="46">
        <v>278.33333333333331</v>
      </c>
      <c r="I591" s="46">
        <v>241.66666666666666</v>
      </c>
    </row>
    <row r="592" spans="1:9" x14ac:dyDescent="0.25">
      <c r="A592" s="47">
        <f t="shared" si="33"/>
        <v>42122</v>
      </c>
      <c r="B592" s="46">
        <f t="shared" si="34"/>
        <v>7</v>
      </c>
      <c r="C592" s="46">
        <v>395</v>
      </c>
      <c r="D592" s="46">
        <v>380</v>
      </c>
      <c r="E592" s="46">
        <v>370</v>
      </c>
      <c r="F592" s="46">
        <v>265</v>
      </c>
      <c r="G592" s="46">
        <v>255</v>
      </c>
      <c r="H592" s="46">
        <v>255</v>
      </c>
      <c r="I592" s="46">
        <v>265</v>
      </c>
    </row>
    <row r="593" spans="1:9" x14ac:dyDescent="0.25">
      <c r="A593" s="47">
        <f t="shared" si="33"/>
        <v>42129</v>
      </c>
      <c r="B593" s="46">
        <f t="shared" si="34"/>
        <v>8</v>
      </c>
      <c r="C593" s="46">
        <v>405</v>
      </c>
      <c r="D593" s="46">
        <v>417.5</v>
      </c>
      <c r="E593" s="46">
        <v>425</v>
      </c>
      <c r="F593" s="46">
        <v>362.5</v>
      </c>
      <c r="G593" s="46">
        <v>412.5</v>
      </c>
      <c r="H593" s="46">
        <v>412.5</v>
      </c>
      <c r="I593" s="46">
        <v>337.5</v>
      </c>
    </row>
    <row r="594" spans="1:9" x14ac:dyDescent="0.25">
      <c r="A594" s="47">
        <f t="shared" si="33"/>
        <v>42136</v>
      </c>
      <c r="B594" s="46">
        <f t="shared" si="34"/>
        <v>8</v>
      </c>
      <c r="C594" s="46">
        <v>407.5</v>
      </c>
      <c r="D594" s="46">
        <v>407.5</v>
      </c>
      <c r="E594" s="46">
        <v>412.5</v>
      </c>
      <c r="F594" s="46">
        <v>362.5</v>
      </c>
      <c r="G594" s="46">
        <v>375</v>
      </c>
      <c r="H594" s="46">
        <v>375</v>
      </c>
      <c r="I594" s="46">
        <v>350</v>
      </c>
    </row>
    <row r="595" spans="1:9" x14ac:dyDescent="0.25">
      <c r="A595" s="47">
        <f t="shared" si="33"/>
        <v>42143</v>
      </c>
      <c r="B595" s="46">
        <f t="shared" si="34"/>
        <v>8</v>
      </c>
      <c r="C595" s="46">
        <v>441.66666666666669</v>
      </c>
      <c r="D595" s="46">
        <v>437.5</v>
      </c>
      <c r="E595" s="46">
        <v>427.5</v>
      </c>
      <c r="F595" s="46">
        <v>383.33333333333331</v>
      </c>
      <c r="G595" s="46">
        <v>440</v>
      </c>
      <c r="H595" s="46">
        <v>440</v>
      </c>
      <c r="I595" s="46">
        <v>355</v>
      </c>
    </row>
    <row r="596" spans="1:9" x14ac:dyDescent="0.25">
      <c r="A596" s="47">
        <f t="shared" si="33"/>
        <v>42150</v>
      </c>
      <c r="B596" s="46">
        <f t="shared" si="34"/>
        <v>8</v>
      </c>
      <c r="C596" s="46">
        <v>428.33333333333331</v>
      </c>
      <c r="D596" s="46">
        <v>426.66666666666669</v>
      </c>
      <c r="E596" s="46">
        <v>426.66666666666669</v>
      </c>
      <c r="F596" s="46">
        <v>385</v>
      </c>
      <c r="G596" s="46">
        <v>415</v>
      </c>
      <c r="H596" s="46">
        <v>415</v>
      </c>
      <c r="I596" s="46">
        <v>361.66666666666669</v>
      </c>
    </row>
    <row r="597" spans="1:9" x14ac:dyDescent="0.25">
      <c r="A597" s="47">
        <f t="shared" si="33"/>
        <v>42157</v>
      </c>
      <c r="B597" s="46">
        <f t="shared" si="34"/>
        <v>9</v>
      </c>
      <c r="C597" s="46">
        <v>580</v>
      </c>
      <c r="D597" s="46">
        <v>595</v>
      </c>
      <c r="E597" s="46">
        <v>592.5</v>
      </c>
      <c r="F597" s="46">
        <v>570</v>
      </c>
      <c r="G597" s="46">
        <v>595</v>
      </c>
      <c r="H597" s="46">
        <v>595</v>
      </c>
      <c r="I597" s="46">
        <v>530</v>
      </c>
    </row>
    <row r="598" spans="1:9" x14ac:dyDescent="0.25">
      <c r="A598" s="47">
        <f t="shared" si="33"/>
        <v>42164</v>
      </c>
      <c r="B598" s="46">
        <f t="shared" si="34"/>
        <v>9</v>
      </c>
      <c r="C598" s="46">
        <v>566.66666666666663</v>
      </c>
      <c r="D598" s="46">
        <v>580</v>
      </c>
      <c r="E598" s="46">
        <v>580</v>
      </c>
      <c r="F598" s="46">
        <v>558.33333333333337</v>
      </c>
      <c r="G598" s="46">
        <v>591.66666666666663</v>
      </c>
      <c r="H598" s="46">
        <v>591.66666666666663</v>
      </c>
      <c r="I598" s="46">
        <v>553.33333333333337</v>
      </c>
    </row>
    <row r="599" spans="1:9" x14ac:dyDescent="0.25">
      <c r="A599" s="47">
        <f t="shared" si="33"/>
        <v>42171</v>
      </c>
      <c r="B599" s="46">
        <f t="shared" si="34"/>
        <v>9</v>
      </c>
      <c r="C599" s="46">
        <v>600</v>
      </c>
      <c r="D599" s="46">
        <v>575</v>
      </c>
      <c r="E599" s="46">
        <v>587.5</v>
      </c>
      <c r="F599" s="46">
        <v>550</v>
      </c>
      <c r="G599" s="46">
        <v>587.5</v>
      </c>
      <c r="H599" s="46">
        <v>587.5</v>
      </c>
      <c r="I599" s="46">
        <v>562.5</v>
      </c>
    </row>
    <row r="600" spans="1:9" x14ac:dyDescent="0.25">
      <c r="A600" s="47">
        <f t="shared" si="33"/>
        <v>42178</v>
      </c>
      <c r="B600" s="46">
        <f t="shared" si="34"/>
        <v>9</v>
      </c>
      <c r="C600" s="46">
        <v>550</v>
      </c>
      <c r="D600" s="46">
        <v>600</v>
      </c>
      <c r="E600" s="46">
        <v>615</v>
      </c>
      <c r="F600" s="46">
        <v>587.5</v>
      </c>
      <c r="G600" s="46">
        <v>615</v>
      </c>
      <c r="H600" s="46">
        <v>615</v>
      </c>
      <c r="I600" s="46">
        <v>555</v>
      </c>
    </row>
    <row r="601" spans="1:9" x14ac:dyDescent="0.25">
      <c r="A601" s="47">
        <f t="shared" si="33"/>
        <v>42185</v>
      </c>
      <c r="B601" s="46">
        <f t="shared" si="34"/>
        <v>9</v>
      </c>
      <c r="C601" s="46">
        <v>700</v>
      </c>
      <c r="D601" s="46">
        <v>696.66666666666663</v>
      </c>
      <c r="E601" s="46">
        <v>696.66666666666663</v>
      </c>
      <c r="F601" s="46">
        <v>645</v>
      </c>
      <c r="G601" s="46">
        <v>716.66666666666663</v>
      </c>
      <c r="H601" s="46">
        <v>716.66666666666663</v>
      </c>
      <c r="I601" s="46">
        <v>606.66666666666663</v>
      </c>
    </row>
    <row r="602" spans="1:9" x14ac:dyDescent="0.25">
      <c r="A602" s="47">
        <f t="shared" si="33"/>
        <v>42192</v>
      </c>
      <c r="B602" s="46">
        <f t="shared" si="34"/>
        <v>10</v>
      </c>
      <c r="C602" s="46">
        <v>705</v>
      </c>
      <c r="D602" s="46">
        <v>700</v>
      </c>
      <c r="E602" s="46">
        <v>700</v>
      </c>
      <c r="F602" s="46">
        <v>650</v>
      </c>
      <c r="G602" s="46">
        <v>717.5</v>
      </c>
      <c r="H602" s="46">
        <v>717.5</v>
      </c>
      <c r="I602" s="46">
        <v>622.5</v>
      </c>
    </row>
    <row r="603" spans="1:9" x14ac:dyDescent="0.25">
      <c r="A603" s="47">
        <f t="shared" si="33"/>
        <v>42199</v>
      </c>
      <c r="B603" s="46">
        <f t="shared" si="34"/>
        <v>10</v>
      </c>
      <c r="C603" s="46">
        <v>675</v>
      </c>
      <c r="D603" s="46">
        <v>675</v>
      </c>
      <c r="E603" s="46">
        <v>675</v>
      </c>
      <c r="F603" s="46">
        <v>608.33333333333337</v>
      </c>
      <c r="G603" s="46">
        <v>683.33333333333337</v>
      </c>
      <c r="H603" s="46">
        <v>683.33333333333337</v>
      </c>
      <c r="I603" s="46">
        <v>583.33333333333337</v>
      </c>
    </row>
    <row r="604" spans="1:9" x14ac:dyDescent="0.25">
      <c r="A604" s="47">
        <f t="shared" si="33"/>
        <v>42206</v>
      </c>
      <c r="B604" s="46">
        <f t="shared" si="34"/>
        <v>10</v>
      </c>
      <c r="C604" s="46">
        <v>662.5</v>
      </c>
      <c r="D604" s="46">
        <v>650</v>
      </c>
      <c r="E604" s="46">
        <v>637.5</v>
      </c>
      <c r="F604" s="46">
        <v>595</v>
      </c>
      <c r="G604" s="46">
        <v>662.5</v>
      </c>
      <c r="H604" s="46">
        <v>662.5</v>
      </c>
      <c r="I604" s="46">
        <v>575</v>
      </c>
    </row>
    <row r="605" spans="1:9" x14ac:dyDescent="0.25">
      <c r="A605" s="47">
        <f t="shared" si="33"/>
        <v>42213</v>
      </c>
      <c r="B605" s="46">
        <f t="shared" si="34"/>
        <v>10</v>
      </c>
      <c r="C605" s="46">
        <v>612.5</v>
      </c>
      <c r="D605" s="46">
        <v>612.5</v>
      </c>
      <c r="E605" s="46">
        <v>612.5</v>
      </c>
      <c r="F605" s="46">
        <v>537.5</v>
      </c>
      <c r="G605" s="46">
        <v>612.5</v>
      </c>
      <c r="H605" s="46">
        <v>612.5</v>
      </c>
      <c r="I605" s="46">
        <v>500</v>
      </c>
    </row>
    <row r="606" spans="1:9" x14ac:dyDescent="0.25">
      <c r="A606" s="47">
        <f t="shared" si="33"/>
        <v>42220</v>
      </c>
      <c r="B606" s="46">
        <f t="shared" si="34"/>
        <v>11</v>
      </c>
      <c r="C606" s="46">
        <v>575</v>
      </c>
      <c r="D606" s="46">
        <v>538.33333333333337</v>
      </c>
      <c r="E606" s="46">
        <v>516.66666666666663</v>
      </c>
      <c r="F606" s="46">
        <v>441.66666666666669</v>
      </c>
      <c r="G606" s="46">
        <v>508.33333333333331</v>
      </c>
      <c r="H606" s="46">
        <v>508.33333333333331</v>
      </c>
      <c r="I606" s="46">
        <v>408.33333333333331</v>
      </c>
    </row>
    <row r="607" spans="1:9" x14ac:dyDescent="0.25">
      <c r="A607" s="47">
        <f t="shared" si="33"/>
        <v>42227</v>
      </c>
      <c r="B607" s="46">
        <f t="shared" si="34"/>
        <v>11</v>
      </c>
      <c r="C607" s="46">
        <v>591.66666666666663</v>
      </c>
      <c r="D607" s="46">
        <v>516.66666666666663</v>
      </c>
      <c r="E607" s="46">
        <v>491.66666666666669</v>
      </c>
      <c r="F607" s="46">
        <v>425</v>
      </c>
      <c r="G607" s="46">
        <v>467.33333333333331</v>
      </c>
      <c r="H607" s="46">
        <v>467.33333333333331</v>
      </c>
      <c r="I607" s="46">
        <v>383.33333333333331</v>
      </c>
    </row>
    <row r="608" spans="1:9" x14ac:dyDescent="0.25">
      <c r="A608" s="47">
        <f t="shared" si="33"/>
        <v>42234</v>
      </c>
      <c r="B608" s="46">
        <f t="shared" si="34"/>
        <v>11</v>
      </c>
      <c r="C608" s="46">
        <v>583.33333333333337</v>
      </c>
      <c r="D608" s="46">
        <v>521.66666666666663</v>
      </c>
      <c r="E608" s="46">
        <v>513.33333333333337</v>
      </c>
      <c r="F608" s="46">
        <v>433.33333333333331</v>
      </c>
      <c r="G608" s="46">
        <v>505</v>
      </c>
      <c r="H608" s="46">
        <v>505</v>
      </c>
      <c r="I608" s="46">
        <v>383.33333333333331</v>
      </c>
    </row>
    <row r="609" spans="1:9" x14ac:dyDescent="0.25">
      <c r="A609" s="47">
        <f t="shared" si="33"/>
        <v>42241</v>
      </c>
      <c r="B609" s="46">
        <f t="shared" si="34"/>
        <v>11</v>
      </c>
      <c r="C609" s="46">
        <v>588.33333333333337</v>
      </c>
      <c r="D609" s="46">
        <v>518.33333333333337</v>
      </c>
      <c r="E609" s="46">
        <v>518.33333333333337</v>
      </c>
      <c r="F609" s="46">
        <v>421.66666666666669</v>
      </c>
      <c r="G609" s="46">
        <v>496.66666666666669</v>
      </c>
      <c r="H609" s="46">
        <v>496.66666666666669</v>
      </c>
      <c r="I609" s="46">
        <v>386.66666666666669</v>
      </c>
    </row>
    <row r="610" spans="1:9" x14ac:dyDescent="0.25">
      <c r="A610" s="47">
        <f t="shared" si="33"/>
        <v>42248</v>
      </c>
      <c r="B610" s="46">
        <f t="shared" si="34"/>
        <v>12</v>
      </c>
      <c r="E610" s="46">
        <v>455</v>
      </c>
      <c r="F610" s="46">
        <v>350</v>
      </c>
      <c r="G610" s="46">
        <v>393</v>
      </c>
      <c r="H610" s="46">
        <v>393</v>
      </c>
      <c r="I610" s="46">
        <v>300</v>
      </c>
    </row>
    <row r="611" spans="1:9" x14ac:dyDescent="0.25">
      <c r="A611" s="47">
        <f t="shared" si="33"/>
        <v>42255</v>
      </c>
      <c r="B611" s="46">
        <f t="shared" si="34"/>
        <v>12</v>
      </c>
      <c r="E611" s="46">
        <v>430</v>
      </c>
      <c r="F611" s="46">
        <v>337.5</v>
      </c>
      <c r="G611" s="46">
        <v>407.5</v>
      </c>
      <c r="H611" s="46">
        <v>407.5</v>
      </c>
      <c r="I611" s="46">
        <v>285</v>
      </c>
    </row>
    <row r="612" spans="1:9" x14ac:dyDescent="0.25">
      <c r="A612" s="47">
        <f t="shared" si="33"/>
        <v>42262</v>
      </c>
      <c r="B612" s="46">
        <f t="shared" si="34"/>
        <v>12</v>
      </c>
      <c r="E612" s="46">
        <v>440</v>
      </c>
      <c r="F612" s="46">
        <v>325</v>
      </c>
      <c r="G612" s="46">
        <v>400</v>
      </c>
      <c r="H612" s="46">
        <v>400</v>
      </c>
      <c r="I612" s="46">
        <v>295</v>
      </c>
    </row>
    <row r="613" spans="1:9" x14ac:dyDescent="0.25">
      <c r="A613" s="47">
        <f t="shared" si="33"/>
        <v>42269</v>
      </c>
      <c r="B613" s="46">
        <f t="shared" si="34"/>
        <v>12</v>
      </c>
      <c r="E613" s="46">
        <v>433.33333333333331</v>
      </c>
      <c r="F613" s="46">
        <v>328.33333333333331</v>
      </c>
      <c r="G613" s="46">
        <v>400</v>
      </c>
      <c r="H613" s="46">
        <v>400</v>
      </c>
      <c r="I613" s="46">
        <v>291.66666666666669</v>
      </c>
    </row>
    <row r="614" spans="1:9" x14ac:dyDescent="0.25">
      <c r="A614" s="47">
        <f t="shared" si="33"/>
        <v>42276</v>
      </c>
      <c r="B614" s="46">
        <f t="shared" si="34"/>
        <v>12</v>
      </c>
      <c r="E614" s="46">
        <v>431.66666666666669</v>
      </c>
      <c r="F614" s="46">
        <v>345</v>
      </c>
      <c r="G614" s="46">
        <v>401.66666666666669</v>
      </c>
      <c r="H614" s="46">
        <v>401.66666666666669</v>
      </c>
      <c r="I614" s="46">
        <v>295</v>
      </c>
    </row>
    <row r="615" spans="1:9" x14ac:dyDescent="0.25">
      <c r="A615" s="47">
        <f t="shared" si="33"/>
        <v>42283</v>
      </c>
      <c r="B615" s="46">
        <f t="shared" si="34"/>
        <v>1</v>
      </c>
      <c r="E615" s="46">
        <v>430</v>
      </c>
      <c r="F615" s="46">
        <v>338.33333333333331</v>
      </c>
      <c r="G615" s="46">
        <v>380</v>
      </c>
      <c r="H615" s="46">
        <v>380</v>
      </c>
      <c r="I615" s="46">
        <v>295</v>
      </c>
    </row>
    <row r="616" spans="1:9" x14ac:dyDescent="0.25">
      <c r="A616" s="47">
        <f t="shared" si="33"/>
        <v>42290</v>
      </c>
      <c r="B616" s="46">
        <f t="shared" si="34"/>
        <v>1</v>
      </c>
      <c r="E616" s="46">
        <v>417.5</v>
      </c>
      <c r="F616" s="46">
        <v>305</v>
      </c>
      <c r="G616" s="46">
        <v>350</v>
      </c>
      <c r="H616" s="46">
        <v>350</v>
      </c>
      <c r="I616" s="46">
        <v>287.5</v>
      </c>
    </row>
    <row r="617" spans="1:9" x14ac:dyDescent="0.25">
      <c r="A617" s="47">
        <f t="shared" si="33"/>
        <v>42297</v>
      </c>
      <c r="B617" s="46">
        <f t="shared" si="34"/>
        <v>1</v>
      </c>
      <c r="E617" s="46">
        <v>407.5</v>
      </c>
      <c r="F617" s="46">
        <v>315</v>
      </c>
      <c r="G617" s="46">
        <v>332.5</v>
      </c>
      <c r="H617" s="46">
        <v>332.5</v>
      </c>
      <c r="I617" s="46">
        <v>262.5</v>
      </c>
    </row>
    <row r="618" spans="1:9" x14ac:dyDescent="0.25">
      <c r="A618" s="47">
        <f t="shared" si="33"/>
        <v>42304</v>
      </c>
      <c r="B618" s="46">
        <f t="shared" si="34"/>
        <v>1</v>
      </c>
      <c r="E618" s="46">
        <v>397.5</v>
      </c>
      <c r="F618" s="46">
        <v>300</v>
      </c>
      <c r="G618" s="46">
        <v>337.5</v>
      </c>
      <c r="H618" s="46">
        <v>337.5</v>
      </c>
      <c r="I618" s="46">
        <v>275</v>
      </c>
    </row>
    <row r="619" spans="1:9" x14ac:dyDescent="0.25">
      <c r="A619" s="47">
        <f t="shared" si="33"/>
        <v>42311</v>
      </c>
      <c r="B619" s="46">
        <f t="shared" si="34"/>
        <v>2</v>
      </c>
      <c r="E619" s="46">
        <v>383.33333333333331</v>
      </c>
      <c r="F619" s="46">
        <v>253.33333333333334</v>
      </c>
      <c r="G619" s="46">
        <v>321.66666666666669</v>
      </c>
      <c r="H619" s="46">
        <v>321.66666666666669</v>
      </c>
      <c r="I619" s="46">
        <v>221.66666666666666</v>
      </c>
    </row>
    <row r="620" spans="1:9" x14ac:dyDescent="0.25">
      <c r="A620" s="47">
        <f t="shared" si="33"/>
        <v>42318</v>
      </c>
      <c r="B620" s="46">
        <f t="shared" si="34"/>
        <v>2</v>
      </c>
      <c r="E620" s="46">
        <v>340</v>
      </c>
      <c r="F620" s="46">
        <v>235</v>
      </c>
      <c r="G620" s="46">
        <v>270</v>
      </c>
      <c r="H620" s="46">
        <v>270</v>
      </c>
      <c r="I620" s="46">
        <v>197.5</v>
      </c>
    </row>
    <row r="621" spans="1:9" x14ac:dyDescent="0.25">
      <c r="A621" s="47">
        <f t="shared" si="33"/>
        <v>42325</v>
      </c>
      <c r="B621" s="46">
        <f t="shared" si="34"/>
        <v>2</v>
      </c>
      <c r="E621" s="46">
        <v>337.5</v>
      </c>
      <c r="F621" s="46">
        <v>240</v>
      </c>
      <c r="G621" s="46">
        <v>257.5</v>
      </c>
      <c r="H621" s="46">
        <v>257.5</v>
      </c>
      <c r="I621" s="46">
        <v>210</v>
      </c>
    </row>
    <row r="622" spans="1:9" x14ac:dyDescent="0.25">
      <c r="A622" s="47">
        <f t="shared" si="33"/>
        <v>42332</v>
      </c>
      <c r="B622" s="46">
        <f t="shared" si="34"/>
        <v>2</v>
      </c>
      <c r="E622" s="46">
        <v>310</v>
      </c>
      <c r="F622" s="46">
        <v>205</v>
      </c>
      <c r="G622" s="46">
        <v>205</v>
      </c>
      <c r="H622" s="46">
        <v>205</v>
      </c>
      <c r="I622" s="46">
        <v>187.5</v>
      </c>
    </row>
    <row r="623" spans="1:9" x14ac:dyDescent="0.25">
      <c r="A623" s="47">
        <f t="shared" si="33"/>
        <v>42339</v>
      </c>
      <c r="B623" s="46">
        <f t="shared" si="34"/>
        <v>3</v>
      </c>
      <c r="D623" s="46">
        <v>350</v>
      </c>
      <c r="E623" s="46">
        <v>320</v>
      </c>
      <c r="F623" s="46">
        <v>213</v>
      </c>
      <c r="G623" s="46">
        <v>207</v>
      </c>
      <c r="H623" s="46">
        <v>207</v>
      </c>
      <c r="I623" s="46">
        <v>183</v>
      </c>
    </row>
    <row r="624" spans="1:9" x14ac:dyDescent="0.25">
      <c r="A624" s="47">
        <f t="shared" si="33"/>
        <v>42346</v>
      </c>
      <c r="B624" s="46">
        <f t="shared" si="34"/>
        <v>3</v>
      </c>
      <c r="D624" s="46">
        <v>365</v>
      </c>
      <c r="E624" s="46">
        <v>297.5</v>
      </c>
      <c r="F624" s="46">
        <v>200</v>
      </c>
      <c r="G624" s="46">
        <v>195</v>
      </c>
      <c r="H624" s="46">
        <v>195</v>
      </c>
      <c r="I624" s="46">
        <v>177.5</v>
      </c>
    </row>
    <row r="625" spans="1:9" x14ac:dyDescent="0.25">
      <c r="A625" s="47">
        <f t="shared" si="33"/>
        <v>42353</v>
      </c>
      <c r="B625" s="46">
        <f t="shared" si="34"/>
        <v>3</v>
      </c>
      <c r="D625" s="46">
        <v>350</v>
      </c>
      <c r="E625" s="46">
        <v>301.66666666666669</v>
      </c>
      <c r="F625" s="46">
        <v>190</v>
      </c>
      <c r="G625" s="46">
        <v>208.33333333333334</v>
      </c>
      <c r="H625" s="46">
        <v>208.33333333333334</v>
      </c>
      <c r="I625" s="46">
        <v>178.33333333333334</v>
      </c>
    </row>
    <row r="626" spans="1:9" x14ac:dyDescent="0.25">
      <c r="A626" s="47">
        <f t="shared" si="33"/>
        <v>42360</v>
      </c>
      <c r="B626" s="46">
        <f t="shared" si="34"/>
        <v>3</v>
      </c>
      <c r="D626" s="46">
        <v>315</v>
      </c>
      <c r="E626" s="46">
        <v>285</v>
      </c>
      <c r="F626" s="46">
        <v>193.33333333333334</v>
      </c>
      <c r="G626" s="46">
        <v>205</v>
      </c>
      <c r="H626" s="46">
        <v>205</v>
      </c>
      <c r="I626" s="46">
        <v>171.66666666666666</v>
      </c>
    </row>
    <row r="627" spans="1:9" x14ac:dyDescent="0.25">
      <c r="A627" s="47">
        <f t="shared" si="33"/>
        <v>42367</v>
      </c>
      <c r="B627" s="46">
        <f t="shared" si="34"/>
        <v>3</v>
      </c>
      <c r="D627" s="46">
        <v>310</v>
      </c>
      <c r="E627" s="46">
        <v>282.5</v>
      </c>
      <c r="F627" s="46">
        <v>195</v>
      </c>
      <c r="G627" s="46">
        <v>200</v>
      </c>
      <c r="H627" s="46">
        <v>200</v>
      </c>
      <c r="I627" s="46">
        <v>170</v>
      </c>
    </row>
    <row r="628" spans="1:9" x14ac:dyDescent="0.25">
      <c r="A628" s="47">
        <f t="shared" si="33"/>
        <v>42374</v>
      </c>
      <c r="B628" s="46">
        <f t="shared" si="34"/>
        <v>4</v>
      </c>
      <c r="C628" s="46">
        <v>367.5</v>
      </c>
      <c r="D628" s="46">
        <v>315</v>
      </c>
      <c r="E628" s="46">
        <v>287.5</v>
      </c>
      <c r="F628" s="46">
        <v>200</v>
      </c>
      <c r="G628" s="46">
        <v>210</v>
      </c>
      <c r="H628" s="46">
        <v>210</v>
      </c>
      <c r="I628" s="46">
        <v>177.5</v>
      </c>
    </row>
    <row r="629" spans="1:9" x14ac:dyDescent="0.25">
      <c r="A629" s="47">
        <f t="shared" si="33"/>
        <v>42381</v>
      </c>
      <c r="B629" s="46">
        <f t="shared" si="34"/>
        <v>4</v>
      </c>
      <c r="C629" s="46">
        <v>355</v>
      </c>
      <c r="D629" s="46">
        <v>285</v>
      </c>
      <c r="E629" s="46">
        <v>270</v>
      </c>
      <c r="F629" s="46">
        <v>182.5</v>
      </c>
      <c r="G629" s="46">
        <v>210</v>
      </c>
      <c r="H629" s="46">
        <v>210</v>
      </c>
      <c r="I629" s="46">
        <v>172.5</v>
      </c>
    </row>
    <row r="630" spans="1:9" x14ac:dyDescent="0.25">
      <c r="A630" s="47">
        <f t="shared" si="33"/>
        <v>42388</v>
      </c>
      <c r="B630" s="46">
        <f t="shared" si="34"/>
        <v>4</v>
      </c>
      <c r="C630" s="46">
        <v>350</v>
      </c>
      <c r="D630" s="46">
        <v>285</v>
      </c>
      <c r="E630" s="46">
        <v>280</v>
      </c>
      <c r="F630" s="46">
        <v>182.5</v>
      </c>
      <c r="G630" s="46">
        <v>202.5</v>
      </c>
      <c r="H630" s="46">
        <v>202.5</v>
      </c>
      <c r="I630" s="46">
        <v>160</v>
      </c>
    </row>
    <row r="631" spans="1:9" x14ac:dyDescent="0.25">
      <c r="A631" s="47">
        <f t="shared" si="33"/>
        <v>42395</v>
      </c>
      <c r="B631" s="46">
        <f t="shared" si="34"/>
        <v>4</v>
      </c>
      <c r="C631" s="18">
        <v>337.5</v>
      </c>
      <c r="D631" s="18">
        <v>277.5</v>
      </c>
      <c r="E631" s="18">
        <v>270</v>
      </c>
      <c r="F631" s="18">
        <v>190</v>
      </c>
      <c r="G631" s="18">
        <v>200</v>
      </c>
      <c r="H631" s="18">
        <v>200</v>
      </c>
      <c r="I631" s="18">
        <v>165</v>
      </c>
    </row>
    <row r="632" spans="1:9" x14ac:dyDescent="0.25">
      <c r="A632" s="47">
        <f t="shared" si="33"/>
        <v>42402</v>
      </c>
      <c r="B632" s="46">
        <f t="shared" si="34"/>
        <v>5</v>
      </c>
      <c r="C632" s="46">
        <v>332.5</v>
      </c>
      <c r="D632" s="46">
        <v>275</v>
      </c>
      <c r="E632" s="46">
        <v>267.5</v>
      </c>
      <c r="F632" s="46">
        <v>182.5</v>
      </c>
      <c r="G632" s="46">
        <v>202.5</v>
      </c>
      <c r="H632" s="46">
        <v>202.5</v>
      </c>
      <c r="I632" s="46">
        <v>162.5</v>
      </c>
    </row>
    <row r="633" spans="1:9" x14ac:dyDescent="0.25">
      <c r="A633" s="47">
        <f t="shared" si="33"/>
        <v>42409</v>
      </c>
      <c r="B633" s="46">
        <f t="shared" si="34"/>
        <v>5</v>
      </c>
      <c r="C633" s="46">
        <v>335</v>
      </c>
      <c r="D633" s="46">
        <v>276.66666666666669</v>
      </c>
      <c r="E633" s="46">
        <v>263.33333333333331</v>
      </c>
      <c r="F633" s="46">
        <v>180</v>
      </c>
      <c r="G633" s="46">
        <v>206.66666666666666</v>
      </c>
      <c r="H633" s="46">
        <v>206.66666666666666</v>
      </c>
      <c r="I633" s="46">
        <v>165</v>
      </c>
    </row>
    <row r="634" spans="1:9" x14ac:dyDescent="0.25">
      <c r="A634" s="47">
        <f t="shared" si="33"/>
        <v>42416</v>
      </c>
      <c r="B634" s="46">
        <f t="shared" si="34"/>
        <v>5</v>
      </c>
      <c r="C634" s="46">
        <v>332.5</v>
      </c>
      <c r="D634" s="46">
        <v>275</v>
      </c>
      <c r="E634" s="46">
        <v>257.5</v>
      </c>
      <c r="F634" s="46">
        <v>175</v>
      </c>
      <c r="G634" s="46">
        <v>195</v>
      </c>
      <c r="H634" s="46">
        <v>195</v>
      </c>
      <c r="I634" s="46">
        <v>162.5</v>
      </c>
    </row>
    <row r="635" spans="1:9" x14ac:dyDescent="0.25">
      <c r="A635" s="47">
        <f t="shared" si="33"/>
        <v>42423</v>
      </c>
      <c r="B635" s="46">
        <f t="shared" si="34"/>
        <v>5</v>
      </c>
      <c r="C635" s="46">
        <v>330</v>
      </c>
      <c r="D635" s="46">
        <v>270</v>
      </c>
      <c r="E635" s="46">
        <v>255</v>
      </c>
      <c r="F635" s="46">
        <v>170</v>
      </c>
      <c r="G635" s="46">
        <v>197.5</v>
      </c>
      <c r="H635" s="46">
        <v>197.5</v>
      </c>
      <c r="I635" s="46">
        <v>162.5</v>
      </c>
    </row>
    <row r="636" spans="1:9" x14ac:dyDescent="0.25">
      <c r="A636" s="47">
        <f t="shared" si="33"/>
        <v>42430</v>
      </c>
      <c r="B636" s="46">
        <f t="shared" si="34"/>
        <v>6</v>
      </c>
      <c r="C636" s="46">
        <v>315</v>
      </c>
      <c r="D636" s="46">
        <v>250</v>
      </c>
      <c r="E636" s="46">
        <v>232.5</v>
      </c>
      <c r="F636" s="46">
        <v>157.5</v>
      </c>
      <c r="G636" s="46">
        <v>190</v>
      </c>
      <c r="H636" s="46">
        <v>190</v>
      </c>
      <c r="I636" s="46">
        <v>167.5</v>
      </c>
    </row>
    <row r="637" spans="1:9" x14ac:dyDescent="0.25">
      <c r="A637" s="47">
        <f t="shared" si="33"/>
        <v>42437</v>
      </c>
      <c r="B637" s="46">
        <f t="shared" si="34"/>
        <v>6</v>
      </c>
      <c r="C637" s="46">
        <v>305</v>
      </c>
      <c r="D637" s="46">
        <v>232.5</v>
      </c>
      <c r="E637" s="46">
        <v>222.5</v>
      </c>
      <c r="F637" s="46">
        <v>152.5</v>
      </c>
      <c r="G637" s="46">
        <v>182.5</v>
      </c>
      <c r="H637" s="46">
        <v>182.5</v>
      </c>
      <c r="I637" s="46">
        <v>150</v>
      </c>
    </row>
    <row r="638" spans="1:9" x14ac:dyDescent="0.25">
      <c r="A638" s="47">
        <f t="shared" si="33"/>
        <v>42444</v>
      </c>
      <c r="B638" s="46">
        <f t="shared" si="34"/>
        <v>6</v>
      </c>
      <c r="C638" s="46">
        <v>300</v>
      </c>
      <c r="D638" s="46">
        <v>235</v>
      </c>
      <c r="E638" s="46">
        <v>230</v>
      </c>
      <c r="F638" s="46">
        <v>157.5</v>
      </c>
      <c r="G638" s="46">
        <v>177.5</v>
      </c>
      <c r="H638" s="46">
        <v>177.5</v>
      </c>
      <c r="I638" s="46">
        <v>152.5</v>
      </c>
    </row>
    <row r="639" spans="1:9" x14ac:dyDescent="0.25">
      <c r="A639" s="47">
        <f t="shared" si="33"/>
        <v>42451</v>
      </c>
      <c r="B639" s="46">
        <f t="shared" si="34"/>
        <v>6</v>
      </c>
      <c r="C639" s="46">
        <v>315</v>
      </c>
      <c r="D639" s="46">
        <v>262</v>
      </c>
      <c r="E639" s="46">
        <v>247</v>
      </c>
      <c r="F639" s="46">
        <v>173</v>
      </c>
      <c r="G639" s="46">
        <v>193</v>
      </c>
      <c r="H639" s="46">
        <v>183</v>
      </c>
      <c r="I639" s="46">
        <v>163</v>
      </c>
    </row>
    <row r="640" spans="1:9" x14ac:dyDescent="0.25">
      <c r="A640" s="47">
        <f t="shared" si="33"/>
        <v>42458</v>
      </c>
      <c r="B640" s="46">
        <f t="shared" si="34"/>
        <v>6</v>
      </c>
      <c r="C640" s="46">
        <v>320</v>
      </c>
      <c r="D640" s="46">
        <v>272.5</v>
      </c>
      <c r="E640" s="46">
        <v>265</v>
      </c>
      <c r="F640" s="46">
        <v>195</v>
      </c>
      <c r="G640" s="46">
        <v>205</v>
      </c>
      <c r="H640" s="46">
        <v>205</v>
      </c>
      <c r="I640" s="46">
        <v>175</v>
      </c>
    </row>
    <row r="641" spans="1:9" x14ac:dyDescent="0.25">
      <c r="A641" s="47">
        <f t="shared" si="33"/>
        <v>42465</v>
      </c>
      <c r="B641" s="46">
        <f t="shared" si="34"/>
        <v>7</v>
      </c>
      <c r="C641" s="46">
        <v>327.5</v>
      </c>
      <c r="D641" s="46">
        <v>275</v>
      </c>
      <c r="E641" s="46">
        <v>262.5</v>
      </c>
      <c r="F641" s="46">
        <v>180</v>
      </c>
      <c r="G641" s="46">
        <v>195</v>
      </c>
      <c r="H641" s="46">
        <v>195</v>
      </c>
      <c r="I641" s="46">
        <v>170</v>
      </c>
    </row>
    <row r="642" spans="1:9" x14ac:dyDescent="0.25">
      <c r="A642" s="47">
        <f t="shared" si="33"/>
        <v>42472</v>
      </c>
      <c r="B642" s="46">
        <f t="shared" ref="B642:B705" si="35">IF(MONTH(A642) &lt;=9, MONTH(A642)+3, MONTH(A642)-9)</f>
        <v>7</v>
      </c>
      <c r="C642" s="46">
        <v>332.5</v>
      </c>
      <c r="D642" s="46">
        <v>282.5</v>
      </c>
      <c r="E642" s="46">
        <v>270</v>
      </c>
      <c r="F642" s="46">
        <v>187.5</v>
      </c>
      <c r="G642" s="46">
        <v>205</v>
      </c>
      <c r="H642" s="46">
        <v>205</v>
      </c>
      <c r="I642" s="46">
        <v>172.5</v>
      </c>
    </row>
    <row r="643" spans="1:9" x14ac:dyDescent="0.25">
      <c r="A643" s="47">
        <f t="shared" si="33"/>
        <v>42479</v>
      </c>
      <c r="B643" s="46">
        <f t="shared" si="35"/>
        <v>7</v>
      </c>
      <c r="C643" s="46">
        <v>332.5</v>
      </c>
      <c r="D643" s="46">
        <v>297.5</v>
      </c>
      <c r="E643" s="46">
        <v>277.5</v>
      </c>
      <c r="F643" s="46">
        <v>212.5</v>
      </c>
      <c r="G643" s="46">
        <v>202.5</v>
      </c>
      <c r="H643" s="46">
        <v>202.5</v>
      </c>
      <c r="I643" s="46">
        <v>185</v>
      </c>
    </row>
    <row r="644" spans="1:9" x14ac:dyDescent="0.25">
      <c r="A644" s="47">
        <f t="shared" si="33"/>
        <v>42486</v>
      </c>
      <c r="B644" s="46">
        <f t="shared" si="35"/>
        <v>7</v>
      </c>
      <c r="C644" s="46">
        <v>350</v>
      </c>
      <c r="D644" s="46">
        <v>300</v>
      </c>
      <c r="E644" s="46">
        <v>277.5</v>
      </c>
      <c r="F644" s="46">
        <v>205</v>
      </c>
      <c r="G644" s="46">
        <v>205</v>
      </c>
      <c r="H644" s="46">
        <v>205</v>
      </c>
      <c r="I644" s="46">
        <v>197.5</v>
      </c>
    </row>
    <row r="645" spans="1:9" x14ac:dyDescent="0.25">
      <c r="A645" s="47">
        <f t="shared" si="33"/>
        <v>42493</v>
      </c>
      <c r="B645" s="46">
        <f t="shared" si="35"/>
        <v>8</v>
      </c>
      <c r="C645" s="46">
        <v>370</v>
      </c>
      <c r="D645" s="46">
        <v>332.5</v>
      </c>
      <c r="E645" s="46">
        <v>312.5</v>
      </c>
      <c r="F645" s="46">
        <v>262.5</v>
      </c>
      <c r="G645" s="46">
        <v>312.5</v>
      </c>
      <c r="H645" s="46">
        <v>312.5</v>
      </c>
      <c r="I645" s="46">
        <v>262.5</v>
      </c>
    </row>
    <row r="646" spans="1:9" x14ac:dyDescent="0.25">
      <c r="A646" s="47">
        <f t="shared" si="33"/>
        <v>42500</v>
      </c>
      <c r="B646" s="46">
        <f t="shared" si="35"/>
        <v>8</v>
      </c>
      <c r="C646" s="46">
        <v>367.5</v>
      </c>
      <c r="D646" s="46">
        <v>342.5</v>
      </c>
      <c r="E646" s="46">
        <v>325</v>
      </c>
      <c r="F646" s="46">
        <v>295</v>
      </c>
      <c r="G646" s="46">
        <v>345</v>
      </c>
      <c r="H646" s="46">
        <v>345</v>
      </c>
      <c r="I646" s="46">
        <v>277.5</v>
      </c>
    </row>
    <row r="647" spans="1:9" x14ac:dyDescent="0.25">
      <c r="A647" s="47">
        <f t="shared" si="33"/>
        <v>42507</v>
      </c>
      <c r="B647" s="46">
        <f t="shared" si="35"/>
        <v>8</v>
      </c>
      <c r="C647" s="46">
        <v>356.66666666666669</v>
      </c>
      <c r="D647" s="46">
        <v>323.33333333333331</v>
      </c>
      <c r="E647" s="46">
        <v>318.33333333333331</v>
      </c>
      <c r="F647" s="46">
        <v>300</v>
      </c>
      <c r="G647" s="46">
        <v>325</v>
      </c>
      <c r="H647" s="46">
        <v>325</v>
      </c>
      <c r="I647" s="46">
        <v>278.33333333333331</v>
      </c>
    </row>
    <row r="648" spans="1:9" x14ac:dyDescent="0.25">
      <c r="A648" s="47">
        <f t="shared" si="33"/>
        <v>42514</v>
      </c>
      <c r="B648" s="46">
        <f t="shared" si="35"/>
        <v>8</v>
      </c>
      <c r="C648" s="46">
        <v>381.66666666666669</v>
      </c>
      <c r="D648" s="46">
        <v>343.33333333333331</v>
      </c>
      <c r="E648" s="46">
        <v>326.66666666666669</v>
      </c>
      <c r="F648" s="46">
        <v>285.66666666666669</v>
      </c>
      <c r="G648" s="46">
        <v>319.33333333333331</v>
      </c>
      <c r="H648" s="46">
        <v>319.33333333333331</v>
      </c>
      <c r="I648" s="46">
        <v>291.66666666666669</v>
      </c>
    </row>
    <row r="649" spans="1:9" x14ac:dyDescent="0.25">
      <c r="A649" s="47">
        <f t="shared" si="33"/>
        <v>42521</v>
      </c>
      <c r="B649" s="46">
        <f t="shared" si="35"/>
        <v>8</v>
      </c>
      <c r="C649" s="46">
        <v>376.66666666666669</v>
      </c>
      <c r="D649" s="46">
        <v>351.66666666666669</v>
      </c>
      <c r="E649" s="46">
        <v>337.33333333333331</v>
      </c>
      <c r="F649" s="46">
        <v>273.33333333333331</v>
      </c>
      <c r="G649" s="46">
        <v>300</v>
      </c>
      <c r="H649" s="46">
        <v>300</v>
      </c>
      <c r="I649" s="46">
        <v>278.33333333333331</v>
      </c>
    </row>
    <row r="650" spans="1:9" x14ac:dyDescent="0.25">
      <c r="A650" s="47">
        <f t="shared" si="33"/>
        <v>42528</v>
      </c>
      <c r="B650" s="46">
        <f t="shared" si="35"/>
        <v>9</v>
      </c>
      <c r="C650" s="46">
        <v>481.66666666666669</v>
      </c>
      <c r="D650" s="46">
        <v>493.33333333333331</v>
      </c>
      <c r="E650" s="46">
        <v>495</v>
      </c>
      <c r="F650" s="46">
        <v>416.66666666666669</v>
      </c>
      <c r="G650" s="46">
        <v>475</v>
      </c>
      <c r="H650" s="46">
        <v>475</v>
      </c>
      <c r="I650" s="46">
        <v>436.66666666666669</v>
      </c>
    </row>
    <row r="651" spans="1:9" x14ac:dyDescent="0.25">
      <c r="A651" s="47">
        <f t="shared" si="33"/>
        <v>42535</v>
      </c>
      <c r="B651" s="46">
        <f t="shared" si="35"/>
        <v>9</v>
      </c>
      <c r="C651" s="46">
        <v>537.5</v>
      </c>
      <c r="D651" s="46">
        <v>530</v>
      </c>
      <c r="E651" s="46">
        <v>530</v>
      </c>
      <c r="F651" s="46">
        <v>475</v>
      </c>
      <c r="G651" s="46">
        <v>537.5</v>
      </c>
      <c r="H651" s="46">
        <v>537.5</v>
      </c>
      <c r="I651" s="46">
        <v>467.5</v>
      </c>
    </row>
    <row r="652" spans="1:9" x14ac:dyDescent="0.25">
      <c r="A652" s="47">
        <f t="shared" si="33"/>
        <v>42542</v>
      </c>
      <c r="B652" s="46">
        <f t="shared" si="35"/>
        <v>9</v>
      </c>
      <c r="C652" s="46">
        <v>562.5</v>
      </c>
      <c r="D652" s="46">
        <v>537.5</v>
      </c>
      <c r="E652" s="46">
        <v>562.5</v>
      </c>
      <c r="F652" s="46">
        <v>470</v>
      </c>
      <c r="G652" s="46">
        <v>542.5</v>
      </c>
      <c r="H652" s="46">
        <v>542.5</v>
      </c>
      <c r="I652" s="46">
        <v>455</v>
      </c>
    </row>
    <row r="653" spans="1:9" x14ac:dyDescent="0.25">
      <c r="A653" s="47">
        <f t="shared" si="33"/>
        <v>42549</v>
      </c>
      <c r="B653" s="46">
        <f t="shared" si="35"/>
        <v>9</v>
      </c>
      <c r="C653" s="46">
        <v>562.5</v>
      </c>
      <c r="D653" s="46">
        <v>577.5</v>
      </c>
      <c r="E653" s="46">
        <v>550</v>
      </c>
      <c r="F653" s="46">
        <v>480</v>
      </c>
      <c r="G653" s="46">
        <v>562.5</v>
      </c>
      <c r="H653" s="46">
        <v>562.5</v>
      </c>
      <c r="I653" s="46">
        <v>472.5</v>
      </c>
    </row>
    <row r="654" spans="1:9" x14ac:dyDescent="0.25">
      <c r="A654" s="47">
        <f t="shared" si="33"/>
        <v>42556</v>
      </c>
      <c r="B654" s="46">
        <f t="shared" si="35"/>
        <v>10</v>
      </c>
      <c r="C654" s="46">
        <v>645</v>
      </c>
      <c r="D654" s="46">
        <v>632.5</v>
      </c>
      <c r="E654" s="46">
        <v>627.5</v>
      </c>
      <c r="F654" s="46">
        <v>530</v>
      </c>
      <c r="G654" s="46">
        <v>642.5</v>
      </c>
      <c r="H654" s="46">
        <v>642.5</v>
      </c>
      <c r="I654" s="46">
        <v>515</v>
      </c>
    </row>
    <row r="655" spans="1:9" x14ac:dyDescent="0.25">
      <c r="A655" s="47">
        <f t="shared" si="33"/>
        <v>42563</v>
      </c>
      <c r="B655" s="46">
        <f t="shared" si="35"/>
        <v>10</v>
      </c>
      <c r="C655" s="46">
        <v>612.5</v>
      </c>
      <c r="D655" s="46">
        <v>550</v>
      </c>
      <c r="E655" s="46">
        <v>530</v>
      </c>
      <c r="F655" s="46">
        <v>425</v>
      </c>
      <c r="G655" s="46">
        <v>500</v>
      </c>
      <c r="H655" s="46">
        <v>500</v>
      </c>
      <c r="I655" s="46">
        <v>462.5</v>
      </c>
    </row>
    <row r="656" spans="1:9" x14ac:dyDescent="0.25">
      <c r="A656" s="47">
        <f t="shared" si="33"/>
        <v>42570</v>
      </c>
      <c r="B656" s="46">
        <f t="shared" si="35"/>
        <v>10</v>
      </c>
      <c r="C656" s="46">
        <v>655</v>
      </c>
      <c r="D656" s="46">
        <v>635</v>
      </c>
      <c r="E656" s="46">
        <v>635</v>
      </c>
      <c r="F656" s="46">
        <v>520</v>
      </c>
      <c r="G656" s="46">
        <v>627.5</v>
      </c>
      <c r="H656" s="46">
        <v>627.5</v>
      </c>
      <c r="I656" s="46">
        <v>507.5</v>
      </c>
    </row>
    <row r="657" spans="1:9" x14ac:dyDescent="0.25">
      <c r="A657" s="47">
        <f t="shared" si="33"/>
        <v>42577</v>
      </c>
      <c r="B657" s="46">
        <f t="shared" si="35"/>
        <v>10</v>
      </c>
      <c r="C657" s="46">
        <v>650</v>
      </c>
      <c r="D657" s="46">
        <v>630</v>
      </c>
      <c r="E657" s="46">
        <v>625</v>
      </c>
      <c r="F657" s="46">
        <v>520</v>
      </c>
      <c r="G657" s="46">
        <v>625</v>
      </c>
      <c r="H657" s="46">
        <v>625</v>
      </c>
      <c r="I657" s="46">
        <v>507.5</v>
      </c>
    </row>
    <row r="658" spans="1:9" x14ac:dyDescent="0.25">
      <c r="A658" s="47">
        <f t="shared" si="33"/>
        <v>42584</v>
      </c>
      <c r="B658" s="46">
        <f t="shared" si="35"/>
        <v>11</v>
      </c>
      <c r="C658" s="46">
        <v>630</v>
      </c>
      <c r="D658" s="46">
        <v>540</v>
      </c>
      <c r="E658" s="46">
        <v>525</v>
      </c>
      <c r="F658" s="46">
        <v>450</v>
      </c>
      <c r="G658" s="46">
        <v>512.5</v>
      </c>
      <c r="H658" s="46">
        <v>512.5</v>
      </c>
      <c r="I658" s="46">
        <v>400</v>
      </c>
    </row>
    <row r="659" spans="1:9" x14ac:dyDescent="0.25">
      <c r="A659" s="47">
        <f t="shared" si="33"/>
        <v>42591</v>
      </c>
      <c r="B659" s="46">
        <f t="shared" si="35"/>
        <v>11</v>
      </c>
      <c r="C659" s="46">
        <v>612.5</v>
      </c>
      <c r="D659" s="46">
        <v>537.5</v>
      </c>
      <c r="E659" s="46">
        <v>520</v>
      </c>
      <c r="F659" s="46">
        <v>425</v>
      </c>
      <c r="G659" s="46">
        <v>487.5</v>
      </c>
      <c r="H659" s="46">
        <v>487.5</v>
      </c>
      <c r="I659" s="46">
        <v>400</v>
      </c>
    </row>
    <row r="660" spans="1:9" x14ac:dyDescent="0.25">
      <c r="A660" s="47">
        <f t="shared" si="33"/>
        <v>42598</v>
      </c>
      <c r="B660" s="46">
        <f t="shared" si="35"/>
        <v>11</v>
      </c>
      <c r="C660" s="46">
        <v>625</v>
      </c>
      <c r="D660" s="46">
        <v>550</v>
      </c>
      <c r="E660" s="46">
        <v>517.5</v>
      </c>
      <c r="F660" s="46">
        <v>437.5</v>
      </c>
      <c r="G660" s="46">
        <v>450</v>
      </c>
      <c r="H660" s="46">
        <v>450</v>
      </c>
      <c r="I660" s="46">
        <v>387.5</v>
      </c>
    </row>
    <row r="661" spans="1:9" x14ac:dyDescent="0.25">
      <c r="A661" s="47">
        <f t="shared" si="33"/>
        <v>42605</v>
      </c>
      <c r="B661" s="46">
        <f t="shared" si="35"/>
        <v>11</v>
      </c>
      <c r="C661" s="46">
        <v>612.5</v>
      </c>
      <c r="D661" s="46">
        <v>535</v>
      </c>
      <c r="E661" s="46">
        <v>500</v>
      </c>
      <c r="F661" s="46">
        <v>425</v>
      </c>
      <c r="G661" s="46">
        <v>487.5</v>
      </c>
      <c r="H661" s="46">
        <v>487.5</v>
      </c>
      <c r="I661" s="46">
        <v>387.5</v>
      </c>
    </row>
    <row r="662" spans="1:9" x14ac:dyDescent="0.25">
      <c r="A662" s="47">
        <f t="shared" si="33"/>
        <v>42612</v>
      </c>
      <c r="B662" s="46">
        <f t="shared" si="35"/>
        <v>11</v>
      </c>
      <c r="C662" s="46">
        <v>500</v>
      </c>
      <c r="D662" s="46">
        <v>375</v>
      </c>
      <c r="E662" s="46">
        <v>492.5</v>
      </c>
      <c r="F662" s="46">
        <v>492.5</v>
      </c>
      <c r="G662" s="46">
        <v>350</v>
      </c>
      <c r="H662" s="46">
        <v>479.91266375545848</v>
      </c>
      <c r="I662" s="46">
        <v>350</v>
      </c>
    </row>
    <row r="663" spans="1:9" x14ac:dyDescent="0.25">
      <c r="A663" s="47">
        <f t="shared" si="33"/>
        <v>42619</v>
      </c>
      <c r="B663" s="46">
        <f t="shared" si="35"/>
        <v>12</v>
      </c>
      <c r="E663" s="46">
        <v>405</v>
      </c>
      <c r="F663" s="46">
        <v>285</v>
      </c>
      <c r="G663" s="46">
        <v>325</v>
      </c>
      <c r="H663" s="46">
        <v>325</v>
      </c>
      <c r="I663" s="46">
        <v>260</v>
      </c>
    </row>
    <row r="664" spans="1:9" x14ac:dyDescent="0.25">
      <c r="A664" s="47">
        <f t="shared" si="33"/>
        <v>42626</v>
      </c>
      <c r="B664" s="46">
        <f t="shared" si="35"/>
        <v>12</v>
      </c>
      <c r="C664" s="18"/>
      <c r="D664" s="18"/>
      <c r="E664" s="46">
        <v>407.5</v>
      </c>
      <c r="F664" s="46">
        <v>292.5</v>
      </c>
      <c r="G664" s="46">
        <v>350</v>
      </c>
      <c r="H664" s="46">
        <v>350</v>
      </c>
      <c r="I664" s="46">
        <v>270</v>
      </c>
    </row>
    <row r="665" spans="1:9" x14ac:dyDescent="0.25">
      <c r="A665" s="47">
        <f t="shared" si="33"/>
        <v>42633</v>
      </c>
      <c r="B665" s="46">
        <f t="shared" si="35"/>
        <v>12</v>
      </c>
      <c r="E665" s="46">
        <v>392.5</v>
      </c>
      <c r="F665" s="46">
        <v>275</v>
      </c>
      <c r="G665" s="46">
        <v>360</v>
      </c>
      <c r="H665" s="46">
        <v>360</v>
      </c>
      <c r="I665" s="46">
        <v>262.5</v>
      </c>
    </row>
    <row r="666" spans="1:9" x14ac:dyDescent="0.25">
      <c r="A666" s="47">
        <f t="shared" si="33"/>
        <v>42640</v>
      </c>
      <c r="B666" s="46">
        <f t="shared" si="35"/>
        <v>12</v>
      </c>
      <c r="E666" s="46">
        <v>412.5</v>
      </c>
      <c r="F666" s="46">
        <v>330</v>
      </c>
      <c r="G666" s="46">
        <v>362.5</v>
      </c>
      <c r="H666" s="46">
        <v>362.5</v>
      </c>
      <c r="I666" s="46">
        <v>290</v>
      </c>
    </row>
    <row r="667" spans="1:9" x14ac:dyDescent="0.25">
      <c r="A667" s="47">
        <f t="shared" si="33"/>
        <v>42647</v>
      </c>
      <c r="B667" s="46">
        <f t="shared" si="35"/>
        <v>1</v>
      </c>
      <c r="E667" s="46">
        <v>375</v>
      </c>
      <c r="F667" s="46">
        <v>268</v>
      </c>
      <c r="G667" s="46">
        <v>313</v>
      </c>
      <c r="H667" s="46">
        <v>313</v>
      </c>
      <c r="I667" s="46">
        <v>235</v>
      </c>
    </row>
    <row r="668" spans="1:9" x14ac:dyDescent="0.25">
      <c r="A668" s="47">
        <f t="shared" si="33"/>
        <v>42654</v>
      </c>
      <c r="B668" s="46">
        <f t="shared" si="35"/>
        <v>1</v>
      </c>
      <c r="E668" s="46">
        <v>340</v>
      </c>
      <c r="F668" s="46">
        <v>250</v>
      </c>
      <c r="G668" s="46">
        <v>237.5</v>
      </c>
      <c r="H668" s="46">
        <v>237.5</v>
      </c>
      <c r="I668" s="46">
        <v>210</v>
      </c>
    </row>
    <row r="669" spans="1:9" x14ac:dyDescent="0.25">
      <c r="A669" s="47">
        <f t="shared" si="33"/>
        <v>42661</v>
      </c>
      <c r="B669" s="46">
        <f t="shared" si="35"/>
        <v>1</v>
      </c>
      <c r="E669" s="46">
        <v>355</v>
      </c>
      <c r="F669" s="46">
        <v>240</v>
      </c>
      <c r="G669" s="46">
        <v>250</v>
      </c>
      <c r="H669" s="46">
        <v>250</v>
      </c>
      <c r="I669" s="46">
        <v>200</v>
      </c>
    </row>
    <row r="670" spans="1:9" x14ac:dyDescent="0.25">
      <c r="A670" s="47">
        <f t="shared" si="33"/>
        <v>42668</v>
      </c>
      <c r="B670" s="46">
        <f t="shared" si="35"/>
        <v>1</v>
      </c>
      <c r="E670" s="46">
        <v>340</v>
      </c>
      <c r="F670" s="46">
        <v>250</v>
      </c>
      <c r="G670" s="46">
        <v>250</v>
      </c>
      <c r="H670" s="46">
        <v>250</v>
      </c>
      <c r="I670" s="46">
        <v>202.5</v>
      </c>
    </row>
    <row r="671" spans="1:9" x14ac:dyDescent="0.25">
      <c r="A671" s="47">
        <f t="shared" si="33"/>
        <v>42675</v>
      </c>
      <c r="B671" s="46">
        <f t="shared" si="35"/>
        <v>2</v>
      </c>
      <c r="E671" s="46">
        <v>337.5</v>
      </c>
      <c r="F671" s="46">
        <v>237.5</v>
      </c>
      <c r="G671" s="46">
        <v>237.5</v>
      </c>
      <c r="H671" s="46">
        <v>237.5</v>
      </c>
      <c r="I671" s="46">
        <v>212.5</v>
      </c>
    </row>
    <row r="672" spans="1:9" x14ac:dyDescent="0.25">
      <c r="A672" s="47">
        <f t="shared" si="33"/>
        <v>42682</v>
      </c>
      <c r="B672" s="46">
        <f t="shared" si="35"/>
        <v>2</v>
      </c>
      <c r="E672" s="46">
        <v>287.5</v>
      </c>
      <c r="F672" s="46">
        <v>225</v>
      </c>
      <c r="G672" s="46">
        <v>242.5</v>
      </c>
      <c r="H672" s="46">
        <v>242.5</v>
      </c>
      <c r="I672" s="46">
        <v>210</v>
      </c>
    </row>
    <row r="673" spans="1:10" x14ac:dyDescent="0.25">
      <c r="A673" s="47">
        <f t="shared" si="33"/>
        <v>42689</v>
      </c>
      <c r="B673" s="46">
        <f t="shared" si="35"/>
        <v>2</v>
      </c>
      <c r="E673" s="46">
        <v>270</v>
      </c>
      <c r="F673" s="46">
        <v>190</v>
      </c>
      <c r="G673" s="46">
        <v>225</v>
      </c>
      <c r="H673" s="46">
        <v>227.5</v>
      </c>
      <c r="I673" s="46">
        <v>165</v>
      </c>
    </row>
    <row r="674" spans="1:10" x14ac:dyDescent="0.25">
      <c r="A674" s="47">
        <f t="shared" si="33"/>
        <v>42696</v>
      </c>
      <c r="B674" s="46">
        <f t="shared" si="35"/>
        <v>2</v>
      </c>
      <c r="E674" s="46">
        <v>250</v>
      </c>
      <c r="F674" s="46">
        <v>190</v>
      </c>
      <c r="G674" s="46">
        <v>200</v>
      </c>
      <c r="H674" s="46">
        <v>200</v>
      </c>
      <c r="I674" s="46">
        <v>157.5</v>
      </c>
    </row>
    <row r="675" spans="1:10" x14ac:dyDescent="0.25">
      <c r="A675" s="47">
        <f t="shared" si="33"/>
        <v>42703</v>
      </c>
      <c r="B675" s="46">
        <f t="shared" si="35"/>
        <v>2</v>
      </c>
      <c r="E675" s="46">
        <v>255</v>
      </c>
      <c r="F675" s="46">
        <v>187.5</v>
      </c>
      <c r="G675" s="46">
        <v>195</v>
      </c>
      <c r="H675" s="46">
        <v>195</v>
      </c>
      <c r="I675" s="46">
        <v>162.5</v>
      </c>
    </row>
    <row r="676" spans="1:10" x14ac:dyDescent="0.25">
      <c r="A676" s="47">
        <f t="shared" si="33"/>
        <v>42710</v>
      </c>
      <c r="B676" s="46">
        <f t="shared" si="35"/>
        <v>3</v>
      </c>
      <c r="D676" s="18">
        <v>272.5</v>
      </c>
      <c r="E676" s="18">
        <v>250</v>
      </c>
      <c r="F676" s="18">
        <v>185</v>
      </c>
      <c r="G676" s="18">
        <v>190</v>
      </c>
      <c r="H676" s="18">
        <v>190</v>
      </c>
      <c r="I676" s="18">
        <v>152.5</v>
      </c>
      <c r="J676" s="46"/>
    </row>
    <row r="677" spans="1:10" x14ac:dyDescent="0.25">
      <c r="A677" s="47">
        <f t="shared" si="33"/>
        <v>42717</v>
      </c>
      <c r="B677" s="46">
        <f t="shared" si="35"/>
        <v>3</v>
      </c>
      <c r="D677" s="46">
        <v>275</v>
      </c>
      <c r="E677" s="46">
        <v>250</v>
      </c>
      <c r="F677" s="46">
        <v>178.33333333333334</v>
      </c>
      <c r="G677" s="46">
        <v>190</v>
      </c>
      <c r="H677" s="46">
        <v>190</v>
      </c>
      <c r="I677" s="46">
        <v>163.33333333333334</v>
      </c>
    </row>
    <row r="678" spans="1:10" x14ac:dyDescent="0.25">
      <c r="A678" s="47">
        <f t="shared" si="33"/>
        <v>42724</v>
      </c>
      <c r="B678" s="46">
        <f t="shared" si="35"/>
        <v>3</v>
      </c>
      <c r="D678" s="46">
        <v>275</v>
      </c>
      <c r="E678" s="46">
        <v>270</v>
      </c>
      <c r="F678" s="46">
        <v>180</v>
      </c>
      <c r="G678" s="46">
        <v>190</v>
      </c>
      <c r="H678" s="46">
        <v>190</v>
      </c>
      <c r="I678" s="46">
        <v>167.5</v>
      </c>
    </row>
    <row r="679" spans="1:10" x14ac:dyDescent="0.25">
      <c r="A679" s="47">
        <f t="shared" si="33"/>
        <v>42731</v>
      </c>
      <c r="B679" s="46">
        <f t="shared" si="35"/>
        <v>3</v>
      </c>
      <c r="D679" s="46">
        <v>277.5</v>
      </c>
      <c r="E679" s="46">
        <v>255</v>
      </c>
      <c r="F679" s="46">
        <v>185</v>
      </c>
      <c r="G679" s="46">
        <v>195</v>
      </c>
      <c r="H679" s="46">
        <v>195</v>
      </c>
      <c r="I679" s="46">
        <v>155</v>
      </c>
    </row>
    <row r="680" spans="1:10" x14ac:dyDescent="0.25">
      <c r="A680" s="47">
        <f t="shared" si="33"/>
        <v>42738</v>
      </c>
      <c r="B680" s="46">
        <f t="shared" si="35"/>
        <v>4</v>
      </c>
      <c r="C680" s="46">
        <v>312.5</v>
      </c>
      <c r="D680" s="46">
        <v>272.5</v>
      </c>
      <c r="E680" s="46">
        <v>260</v>
      </c>
      <c r="F680" s="46">
        <v>182.5</v>
      </c>
      <c r="G680" s="46">
        <v>190</v>
      </c>
      <c r="H680" s="46">
        <v>190</v>
      </c>
      <c r="I680" s="46">
        <v>160</v>
      </c>
    </row>
    <row r="681" spans="1:10" x14ac:dyDescent="0.25">
      <c r="A681" s="47">
        <f t="shared" si="33"/>
        <v>42745</v>
      </c>
      <c r="B681" s="46">
        <f t="shared" si="35"/>
        <v>4</v>
      </c>
      <c r="C681" s="46">
        <v>325</v>
      </c>
      <c r="D681" s="46">
        <v>270</v>
      </c>
      <c r="E681" s="46">
        <v>260</v>
      </c>
      <c r="F681" s="46">
        <v>185</v>
      </c>
      <c r="G681" s="46">
        <v>195</v>
      </c>
      <c r="H681" s="46">
        <v>195</v>
      </c>
      <c r="I681" s="46">
        <v>167.5</v>
      </c>
    </row>
    <row r="682" spans="1:10" x14ac:dyDescent="0.25">
      <c r="A682" s="47">
        <f t="shared" si="33"/>
        <v>42752</v>
      </c>
      <c r="B682" s="46">
        <f t="shared" si="35"/>
        <v>4</v>
      </c>
      <c r="C682" s="46">
        <v>330</v>
      </c>
      <c r="D682" s="46">
        <v>272.5</v>
      </c>
      <c r="E682" s="46">
        <v>267.5</v>
      </c>
      <c r="F682" s="46">
        <v>195</v>
      </c>
      <c r="G682" s="46">
        <v>200</v>
      </c>
      <c r="H682" s="46">
        <v>200</v>
      </c>
      <c r="I682" s="46">
        <v>170</v>
      </c>
    </row>
    <row r="683" spans="1:10" x14ac:dyDescent="0.25">
      <c r="A683" s="47">
        <f t="shared" si="33"/>
        <v>42759</v>
      </c>
      <c r="B683" s="46">
        <f t="shared" si="35"/>
        <v>4</v>
      </c>
      <c r="C683" s="46">
        <v>332.5</v>
      </c>
      <c r="D683" s="46">
        <v>280</v>
      </c>
      <c r="E683" s="46">
        <v>272.5</v>
      </c>
      <c r="F683" s="46">
        <v>202.5</v>
      </c>
      <c r="G683" s="46">
        <v>197.5</v>
      </c>
      <c r="H683" s="46">
        <v>197.5</v>
      </c>
      <c r="I683" s="46">
        <v>170</v>
      </c>
    </row>
    <row r="684" spans="1:10" x14ac:dyDescent="0.25">
      <c r="A684" s="47">
        <f t="shared" si="33"/>
        <v>42766</v>
      </c>
      <c r="B684" s="46">
        <f t="shared" si="35"/>
        <v>4</v>
      </c>
      <c r="C684" s="46">
        <v>326.66666666666669</v>
      </c>
      <c r="D684" s="46">
        <v>275</v>
      </c>
      <c r="E684" s="46">
        <v>261.66666666666669</v>
      </c>
      <c r="F684" s="46">
        <v>193.33333333333334</v>
      </c>
      <c r="G684" s="46">
        <v>196.66666666666666</v>
      </c>
      <c r="H684" s="46">
        <v>196.66666666666666</v>
      </c>
      <c r="I684" s="46">
        <v>168.33333333333334</v>
      </c>
    </row>
    <row r="685" spans="1:10" x14ac:dyDescent="0.25">
      <c r="A685" s="47">
        <f t="shared" si="33"/>
        <v>42773</v>
      </c>
      <c r="B685" s="46">
        <f t="shared" si="35"/>
        <v>5</v>
      </c>
      <c r="C685" s="46">
        <v>325</v>
      </c>
      <c r="D685" s="46">
        <v>277.5</v>
      </c>
      <c r="E685" s="46">
        <v>262.5</v>
      </c>
      <c r="F685" s="46">
        <v>195</v>
      </c>
      <c r="G685" s="46">
        <v>202.5</v>
      </c>
      <c r="H685" s="46">
        <v>202.5</v>
      </c>
      <c r="I685" s="46">
        <v>175</v>
      </c>
    </row>
    <row r="686" spans="1:10" x14ac:dyDescent="0.25">
      <c r="A686" s="47">
        <f t="shared" si="33"/>
        <v>42780</v>
      </c>
      <c r="B686" s="46">
        <f t="shared" si="35"/>
        <v>5</v>
      </c>
      <c r="C686" s="46">
        <v>330</v>
      </c>
      <c r="D686" s="46">
        <v>277.5</v>
      </c>
      <c r="E686" s="46">
        <v>270</v>
      </c>
      <c r="F686" s="46">
        <v>195</v>
      </c>
      <c r="G686" s="46">
        <v>200</v>
      </c>
      <c r="H686" s="46">
        <v>200</v>
      </c>
      <c r="I686" s="46">
        <v>170</v>
      </c>
    </row>
    <row r="687" spans="1:10" x14ac:dyDescent="0.25">
      <c r="A687" s="47">
        <f t="shared" si="33"/>
        <v>42787</v>
      </c>
      <c r="B687" s="46">
        <f t="shared" si="35"/>
        <v>5</v>
      </c>
      <c r="C687" s="46">
        <v>330</v>
      </c>
      <c r="D687" s="46">
        <v>285</v>
      </c>
      <c r="E687" s="46">
        <v>277.5</v>
      </c>
      <c r="F687" s="46">
        <v>200</v>
      </c>
      <c r="G687" s="46">
        <v>205</v>
      </c>
      <c r="H687" s="46">
        <v>205</v>
      </c>
      <c r="I687" s="46">
        <v>172.5</v>
      </c>
    </row>
    <row r="688" spans="1:10" x14ac:dyDescent="0.25">
      <c r="A688" s="47">
        <f t="shared" si="33"/>
        <v>42794</v>
      </c>
      <c r="B688" s="46">
        <f t="shared" si="35"/>
        <v>5</v>
      </c>
      <c r="C688" s="46">
        <v>335</v>
      </c>
      <c r="D688" s="46">
        <v>295</v>
      </c>
      <c r="E688" s="46">
        <v>282.5</v>
      </c>
      <c r="F688" s="46">
        <v>205</v>
      </c>
      <c r="G688" s="46">
        <v>220</v>
      </c>
      <c r="H688" s="46">
        <v>220</v>
      </c>
      <c r="I688" s="46">
        <v>162.5</v>
      </c>
    </row>
    <row r="689" spans="1:9" x14ac:dyDescent="0.25">
      <c r="A689" s="47">
        <f t="shared" si="33"/>
        <v>42801</v>
      </c>
      <c r="B689" s="46">
        <f t="shared" si="35"/>
        <v>6</v>
      </c>
      <c r="C689" s="46">
        <v>330</v>
      </c>
      <c r="D689" s="46">
        <v>287.5</v>
      </c>
      <c r="E689" s="46">
        <v>275</v>
      </c>
      <c r="F689" s="46">
        <v>197.5</v>
      </c>
      <c r="G689" s="46">
        <v>222.5</v>
      </c>
      <c r="H689" s="46">
        <v>222.5</v>
      </c>
      <c r="I689" s="46">
        <v>165</v>
      </c>
    </row>
    <row r="690" spans="1:9" x14ac:dyDescent="0.25">
      <c r="A690" s="47">
        <f t="shared" si="33"/>
        <v>42808</v>
      </c>
      <c r="B690" s="46">
        <f t="shared" si="35"/>
        <v>6</v>
      </c>
      <c r="C690" s="46">
        <v>330</v>
      </c>
      <c r="D690" s="46">
        <v>290</v>
      </c>
      <c r="E690" s="46">
        <v>280</v>
      </c>
      <c r="F690" s="46">
        <v>197.5</v>
      </c>
      <c r="G690" s="46">
        <v>215</v>
      </c>
      <c r="H690" s="46">
        <v>215</v>
      </c>
      <c r="I690" s="46">
        <v>167.5</v>
      </c>
    </row>
    <row r="691" spans="1:9" x14ac:dyDescent="0.25">
      <c r="A691" s="47">
        <f t="shared" si="33"/>
        <v>42815</v>
      </c>
      <c r="B691" s="46">
        <f t="shared" si="35"/>
        <v>6</v>
      </c>
      <c r="C691" s="46">
        <v>327.5</v>
      </c>
      <c r="D691" s="46">
        <v>272.5</v>
      </c>
      <c r="E691" s="46">
        <v>262.5</v>
      </c>
      <c r="F691" s="46">
        <v>195</v>
      </c>
      <c r="G691" s="46">
        <v>212.5</v>
      </c>
      <c r="H691" s="46">
        <v>212.5</v>
      </c>
      <c r="I691" s="46">
        <v>162.5</v>
      </c>
    </row>
    <row r="692" spans="1:9" x14ac:dyDescent="0.25">
      <c r="A692" s="47">
        <f t="shared" si="33"/>
        <v>42822</v>
      </c>
      <c r="B692" s="46">
        <f t="shared" si="35"/>
        <v>6</v>
      </c>
      <c r="C692" s="46">
        <v>315</v>
      </c>
      <c r="D692" s="46">
        <v>267.5</v>
      </c>
      <c r="E692" s="46">
        <v>262.5</v>
      </c>
      <c r="F692" s="46">
        <v>190</v>
      </c>
      <c r="G692" s="46">
        <v>207.5</v>
      </c>
      <c r="H692" s="46">
        <v>207.5</v>
      </c>
      <c r="I692" s="46">
        <v>172.5</v>
      </c>
    </row>
    <row r="693" spans="1:9" x14ac:dyDescent="0.25">
      <c r="A693" s="47">
        <f t="shared" si="33"/>
        <v>42829</v>
      </c>
      <c r="B693" s="46">
        <f t="shared" si="35"/>
        <v>7</v>
      </c>
      <c r="C693" s="46">
        <v>317.5</v>
      </c>
      <c r="D693" s="46">
        <v>275</v>
      </c>
      <c r="E693" s="46">
        <v>267.5</v>
      </c>
      <c r="F693" s="46">
        <v>200</v>
      </c>
      <c r="G693" s="46">
        <v>207.5</v>
      </c>
      <c r="H693" s="46">
        <v>207.5</v>
      </c>
      <c r="I693" s="46">
        <v>182.5</v>
      </c>
    </row>
    <row r="694" spans="1:9" x14ac:dyDescent="0.25">
      <c r="A694" s="47">
        <f t="shared" si="33"/>
        <v>42836</v>
      </c>
      <c r="B694" s="46">
        <f t="shared" si="35"/>
        <v>7</v>
      </c>
      <c r="C694" s="46">
        <v>312.5</v>
      </c>
      <c r="D694" s="46">
        <v>262.5</v>
      </c>
      <c r="E694" s="46">
        <v>252.5</v>
      </c>
      <c r="F694" s="46">
        <v>192.5</v>
      </c>
      <c r="G694" s="46">
        <v>200</v>
      </c>
      <c r="H694" s="46">
        <v>200</v>
      </c>
      <c r="I694" s="46">
        <v>180</v>
      </c>
    </row>
    <row r="695" spans="1:9" x14ac:dyDescent="0.25">
      <c r="A695" s="47">
        <f t="shared" si="33"/>
        <v>42843</v>
      </c>
      <c r="B695" s="46">
        <f t="shared" si="35"/>
        <v>7</v>
      </c>
      <c r="C695" s="46">
        <v>312.5</v>
      </c>
      <c r="D695" s="46">
        <v>262.5</v>
      </c>
      <c r="E695" s="46">
        <v>257.5</v>
      </c>
      <c r="F695" s="46">
        <v>195</v>
      </c>
      <c r="G695" s="46">
        <v>195</v>
      </c>
      <c r="H695" s="46">
        <v>195</v>
      </c>
      <c r="I695" s="46">
        <v>177.5</v>
      </c>
    </row>
    <row r="696" spans="1:9" x14ac:dyDescent="0.25">
      <c r="A696" s="47">
        <f t="shared" si="33"/>
        <v>42850</v>
      </c>
      <c r="B696" s="46">
        <f t="shared" si="35"/>
        <v>7</v>
      </c>
      <c r="C696" s="46">
        <v>297.5</v>
      </c>
      <c r="D696" s="46">
        <v>252.5</v>
      </c>
      <c r="E696" s="46">
        <v>252.5</v>
      </c>
      <c r="F696" s="46">
        <v>185</v>
      </c>
      <c r="G696" s="46">
        <v>192.5</v>
      </c>
      <c r="H696" s="46">
        <v>192.5</v>
      </c>
      <c r="I696" s="46">
        <v>180</v>
      </c>
    </row>
    <row r="697" spans="1:9" x14ac:dyDescent="0.25">
      <c r="A697" s="47">
        <f t="shared" si="33"/>
        <v>42857</v>
      </c>
      <c r="B697" s="46">
        <f t="shared" si="35"/>
        <v>8</v>
      </c>
      <c r="C697" s="46">
        <v>348.33333333333331</v>
      </c>
      <c r="D697" s="46">
        <v>301.66666666666669</v>
      </c>
      <c r="E697" s="46">
        <v>290</v>
      </c>
      <c r="F697" s="46">
        <v>258.33333333333331</v>
      </c>
      <c r="G697" s="46">
        <v>231.5</v>
      </c>
      <c r="H697" s="46">
        <v>231.5</v>
      </c>
      <c r="I697" s="46">
        <v>217.66666666666666</v>
      </c>
    </row>
    <row r="698" spans="1:9" x14ac:dyDescent="0.25">
      <c r="A698" s="47">
        <f t="shared" si="33"/>
        <v>42864</v>
      </c>
      <c r="B698" s="46">
        <f t="shared" si="35"/>
        <v>8</v>
      </c>
      <c r="C698" s="46">
        <v>357.5</v>
      </c>
      <c r="D698" s="46">
        <v>307.5</v>
      </c>
      <c r="E698" s="46">
        <v>307.5</v>
      </c>
      <c r="F698" s="46">
        <v>227.5</v>
      </c>
      <c r="G698" s="46">
        <v>240</v>
      </c>
      <c r="H698" s="46">
        <v>240</v>
      </c>
      <c r="I698" s="46">
        <v>225</v>
      </c>
    </row>
    <row r="699" spans="1:9" x14ac:dyDescent="0.25">
      <c r="A699" s="47">
        <f t="shared" si="33"/>
        <v>42871</v>
      </c>
      <c r="B699" s="46">
        <f t="shared" si="35"/>
        <v>8</v>
      </c>
      <c r="C699" s="46">
        <v>352.5</v>
      </c>
      <c r="D699" s="46">
        <v>302.5</v>
      </c>
      <c r="E699" s="46">
        <v>302.5</v>
      </c>
      <c r="F699" s="46">
        <v>247.5</v>
      </c>
      <c r="G699" s="46">
        <v>281.66666666666669</v>
      </c>
      <c r="H699" s="46">
        <v>281.66666666666669</v>
      </c>
      <c r="I699" s="46">
        <v>225</v>
      </c>
    </row>
    <row r="700" spans="1:9" x14ac:dyDescent="0.25">
      <c r="A700" s="47">
        <f t="shared" si="33"/>
        <v>42878</v>
      </c>
      <c r="B700" s="46">
        <f t="shared" si="35"/>
        <v>8</v>
      </c>
      <c r="C700" s="46">
        <v>348.33333333333331</v>
      </c>
      <c r="D700" s="46">
        <v>296.66666666666669</v>
      </c>
      <c r="E700" s="46">
        <v>293.33333333333331</v>
      </c>
      <c r="F700" s="46">
        <v>238.33333333333334</v>
      </c>
      <c r="G700" s="46">
        <v>258.33333333333331</v>
      </c>
      <c r="H700" s="46">
        <v>258.33333333333331</v>
      </c>
      <c r="I700" s="46">
        <v>230</v>
      </c>
    </row>
    <row r="701" spans="1:9" x14ac:dyDescent="0.25">
      <c r="A701" s="47">
        <f t="shared" si="33"/>
        <v>42885</v>
      </c>
      <c r="B701" s="46">
        <f t="shared" si="35"/>
        <v>8</v>
      </c>
      <c r="C701" s="46">
        <v>415</v>
      </c>
      <c r="D701" s="46">
        <v>367.5</v>
      </c>
      <c r="E701" s="46">
        <v>367.5</v>
      </c>
      <c r="F701" s="46">
        <v>302.5</v>
      </c>
      <c r="G701" s="46">
        <v>375</v>
      </c>
      <c r="H701" s="46">
        <v>375</v>
      </c>
      <c r="I701" s="46">
        <v>280</v>
      </c>
    </row>
    <row r="702" spans="1:9" x14ac:dyDescent="0.25">
      <c r="A702" s="47">
        <f t="shared" si="33"/>
        <v>42892</v>
      </c>
      <c r="B702" s="46">
        <f t="shared" si="35"/>
        <v>9</v>
      </c>
      <c r="C702" s="46">
        <v>412.5</v>
      </c>
      <c r="D702" s="46">
        <v>362.5</v>
      </c>
      <c r="E702" s="46">
        <v>312.5</v>
      </c>
      <c r="F702" s="46">
        <v>287.5</v>
      </c>
      <c r="G702" s="46">
        <v>362.5</v>
      </c>
      <c r="H702" s="46">
        <v>362.5</v>
      </c>
      <c r="I702" s="46">
        <v>275</v>
      </c>
    </row>
    <row r="703" spans="1:9" x14ac:dyDescent="0.25">
      <c r="A703" s="47">
        <f t="shared" si="33"/>
        <v>42899</v>
      </c>
      <c r="B703" s="46">
        <f t="shared" si="35"/>
        <v>9</v>
      </c>
      <c r="C703" s="46">
        <v>400</v>
      </c>
      <c r="D703" s="46">
        <v>350</v>
      </c>
      <c r="E703" s="46">
        <v>350</v>
      </c>
      <c r="F703" s="46">
        <v>275</v>
      </c>
      <c r="G703" s="46">
        <v>350</v>
      </c>
      <c r="H703" s="46">
        <v>350</v>
      </c>
      <c r="I703" s="46">
        <v>262.5</v>
      </c>
    </row>
    <row r="704" spans="1:9" x14ac:dyDescent="0.25">
      <c r="A704" s="47">
        <f t="shared" si="33"/>
        <v>42906</v>
      </c>
      <c r="B704" s="46">
        <f t="shared" si="35"/>
        <v>9</v>
      </c>
      <c r="C704" s="46">
        <v>400</v>
      </c>
      <c r="D704" s="46">
        <v>350</v>
      </c>
      <c r="E704" s="46">
        <v>337.5</v>
      </c>
      <c r="F704" s="46">
        <v>275</v>
      </c>
      <c r="G704" s="46">
        <v>337.5</v>
      </c>
      <c r="H704" s="46">
        <v>337.5</v>
      </c>
      <c r="I704" s="46">
        <v>250</v>
      </c>
    </row>
    <row r="705" spans="1:9" x14ac:dyDescent="0.25">
      <c r="A705" s="47">
        <f t="shared" si="33"/>
        <v>42913</v>
      </c>
      <c r="B705" s="46">
        <f t="shared" si="35"/>
        <v>9</v>
      </c>
      <c r="C705" s="46">
        <v>412.5</v>
      </c>
      <c r="D705" s="46">
        <v>362.5</v>
      </c>
      <c r="E705" s="46">
        <v>362.5</v>
      </c>
      <c r="F705" s="46">
        <v>300</v>
      </c>
      <c r="G705" s="46">
        <v>362.5</v>
      </c>
      <c r="H705" s="46">
        <v>362.5</v>
      </c>
      <c r="I705" s="46">
        <v>275</v>
      </c>
    </row>
    <row r="706" spans="1:9" x14ac:dyDescent="0.25">
      <c r="A706" s="47">
        <f t="shared" si="33"/>
        <v>42920</v>
      </c>
      <c r="B706" s="46">
        <f t="shared" ref="B706:B769" si="36">IF(MONTH(A706) &lt;=9, MONTH(A706)+3, MONTH(A706)-9)</f>
        <v>10</v>
      </c>
      <c r="C706" s="46">
        <v>466.66666666666669</v>
      </c>
      <c r="D706" s="46">
        <v>408.33333333333331</v>
      </c>
      <c r="E706" s="46">
        <v>406.66666666666669</v>
      </c>
      <c r="F706" s="46">
        <v>325</v>
      </c>
      <c r="G706" s="46">
        <v>411.66666666666669</v>
      </c>
      <c r="H706" s="46">
        <v>411.66666666666669</v>
      </c>
      <c r="I706" s="46">
        <v>293.33333333333331</v>
      </c>
    </row>
    <row r="707" spans="1:9" x14ac:dyDescent="0.25">
      <c r="A707" s="47">
        <f t="shared" si="33"/>
        <v>42927</v>
      </c>
      <c r="B707" s="46">
        <f t="shared" si="36"/>
        <v>10</v>
      </c>
      <c r="C707" s="46">
        <v>465</v>
      </c>
      <c r="D707" s="46">
        <v>410</v>
      </c>
      <c r="E707" s="46">
        <v>401</v>
      </c>
      <c r="F707" s="46">
        <v>335</v>
      </c>
      <c r="G707" s="46">
        <v>400</v>
      </c>
      <c r="H707" s="46">
        <v>400</v>
      </c>
      <c r="I707" s="46">
        <v>300</v>
      </c>
    </row>
    <row r="708" spans="1:9" x14ac:dyDescent="0.25">
      <c r="A708" s="47">
        <f t="shared" si="33"/>
        <v>42934</v>
      </c>
      <c r="B708" s="46">
        <f t="shared" si="36"/>
        <v>10</v>
      </c>
      <c r="C708" s="46">
        <v>475</v>
      </c>
      <c r="D708" s="46">
        <v>412.5</v>
      </c>
      <c r="E708" s="46">
        <v>412.5</v>
      </c>
      <c r="F708" s="46">
        <v>335</v>
      </c>
      <c r="G708" s="46">
        <v>412.5</v>
      </c>
      <c r="H708" s="46">
        <v>412.5</v>
      </c>
      <c r="I708" s="46">
        <v>267.5</v>
      </c>
    </row>
    <row r="709" spans="1:9" x14ac:dyDescent="0.25">
      <c r="A709" s="47">
        <f t="shared" si="33"/>
        <v>42941</v>
      </c>
      <c r="B709" s="46">
        <f t="shared" si="36"/>
        <v>10</v>
      </c>
      <c r="C709" s="46">
        <v>469</v>
      </c>
      <c r="D709" s="46">
        <v>415</v>
      </c>
      <c r="E709" s="46">
        <v>412.5</v>
      </c>
      <c r="F709" s="46">
        <v>325</v>
      </c>
      <c r="G709" s="46">
        <v>402.5</v>
      </c>
      <c r="H709" s="46">
        <v>402.5</v>
      </c>
      <c r="I709" s="46">
        <v>269</v>
      </c>
    </row>
    <row r="710" spans="1:9" x14ac:dyDescent="0.25">
      <c r="A710" s="47">
        <f t="shared" si="33"/>
        <v>42948</v>
      </c>
      <c r="B710" s="46">
        <f t="shared" si="36"/>
        <v>11</v>
      </c>
      <c r="C710" s="46">
        <v>417.5</v>
      </c>
      <c r="D710" s="46">
        <v>354</v>
      </c>
      <c r="E710" s="46">
        <v>344</v>
      </c>
      <c r="F710" s="46">
        <v>275</v>
      </c>
      <c r="G710" s="46">
        <v>358</v>
      </c>
      <c r="H710" s="46">
        <v>358</v>
      </c>
      <c r="I710" s="46">
        <v>242.5</v>
      </c>
    </row>
    <row r="711" spans="1:9" x14ac:dyDescent="0.25">
      <c r="A711" s="47">
        <f t="shared" si="33"/>
        <v>42955</v>
      </c>
      <c r="B711" s="46">
        <f t="shared" si="36"/>
        <v>11</v>
      </c>
      <c r="C711" s="46">
        <v>430</v>
      </c>
      <c r="D711" s="46">
        <v>340</v>
      </c>
      <c r="E711" s="46">
        <v>340</v>
      </c>
      <c r="F711" s="46">
        <v>275</v>
      </c>
      <c r="G711" s="46">
        <v>331.5</v>
      </c>
      <c r="H711" s="46">
        <v>331.5</v>
      </c>
      <c r="I711" s="46">
        <v>229</v>
      </c>
    </row>
    <row r="712" spans="1:9" x14ac:dyDescent="0.25">
      <c r="A712" s="47">
        <f t="shared" si="33"/>
        <v>42962</v>
      </c>
      <c r="B712" s="46">
        <f t="shared" si="36"/>
        <v>11</v>
      </c>
      <c r="C712" s="46">
        <v>400</v>
      </c>
      <c r="D712" s="46">
        <v>337.5</v>
      </c>
      <c r="E712" s="46">
        <v>325</v>
      </c>
      <c r="F712" s="46">
        <v>262.5</v>
      </c>
      <c r="G712" s="46">
        <v>325</v>
      </c>
      <c r="H712" s="46">
        <v>325</v>
      </c>
      <c r="I712" s="46">
        <v>225</v>
      </c>
    </row>
    <row r="713" spans="1:9" x14ac:dyDescent="0.25">
      <c r="A713" s="47">
        <f t="shared" si="33"/>
        <v>42969</v>
      </c>
      <c r="B713" s="46">
        <f t="shared" si="36"/>
        <v>11</v>
      </c>
      <c r="C713" s="46">
        <v>437.5</v>
      </c>
      <c r="D713" s="46">
        <v>364</v>
      </c>
      <c r="E713" s="46">
        <v>364</v>
      </c>
      <c r="F713" s="46">
        <v>280</v>
      </c>
      <c r="G713" s="46">
        <v>387.5</v>
      </c>
      <c r="H713" s="46">
        <v>387.5</v>
      </c>
      <c r="I713" s="46">
        <v>262.5</v>
      </c>
    </row>
    <row r="714" spans="1:9" x14ac:dyDescent="0.25">
      <c r="A714" s="47">
        <f t="shared" si="33"/>
        <v>42976</v>
      </c>
      <c r="B714" s="46">
        <f t="shared" si="36"/>
        <v>11</v>
      </c>
      <c r="C714" s="46">
        <v>442.5</v>
      </c>
      <c r="D714" s="46">
        <v>370</v>
      </c>
      <c r="E714" s="46">
        <v>357.5</v>
      </c>
      <c r="F714" s="46">
        <v>280</v>
      </c>
      <c r="G714" s="46">
        <v>345</v>
      </c>
      <c r="H714" s="46">
        <v>345</v>
      </c>
      <c r="I714" s="46">
        <v>230</v>
      </c>
    </row>
    <row r="715" spans="1:9" x14ac:dyDescent="0.25">
      <c r="A715" s="47">
        <f t="shared" si="33"/>
        <v>42983</v>
      </c>
      <c r="B715" s="46">
        <f t="shared" si="36"/>
        <v>12</v>
      </c>
      <c r="D715" s="46">
        <v>307.5</v>
      </c>
      <c r="E715" s="46">
        <v>227.5</v>
      </c>
      <c r="F715" s="46">
        <v>285</v>
      </c>
      <c r="G715" s="46">
        <v>285</v>
      </c>
      <c r="H715" s="46">
        <v>205</v>
      </c>
      <c r="I715" s="46">
        <v>281.09170305676855</v>
      </c>
    </row>
    <row r="716" spans="1:9" x14ac:dyDescent="0.25">
      <c r="A716" s="47">
        <f t="shared" si="33"/>
        <v>42990</v>
      </c>
      <c r="B716" s="46">
        <f t="shared" si="36"/>
        <v>12</v>
      </c>
      <c r="E716" s="46">
        <v>317.5</v>
      </c>
      <c r="F716" s="46">
        <v>250</v>
      </c>
      <c r="G716" s="46">
        <v>275</v>
      </c>
      <c r="H716" s="46">
        <v>275</v>
      </c>
      <c r="I716" s="46">
        <v>237.5</v>
      </c>
    </row>
    <row r="717" spans="1:9" x14ac:dyDescent="0.25">
      <c r="A717" s="47">
        <f t="shared" si="33"/>
        <v>42997</v>
      </c>
      <c r="B717" s="46">
        <f t="shared" si="36"/>
        <v>12</v>
      </c>
      <c r="E717" s="46">
        <v>340</v>
      </c>
      <c r="F717" s="46">
        <v>295</v>
      </c>
      <c r="G717" s="46">
        <v>330</v>
      </c>
      <c r="H717" s="46">
        <v>330</v>
      </c>
      <c r="I717" s="46">
        <v>255</v>
      </c>
    </row>
    <row r="718" spans="1:9" x14ac:dyDescent="0.25">
      <c r="A718" s="47">
        <f t="shared" si="33"/>
        <v>43004</v>
      </c>
      <c r="B718" s="46">
        <f t="shared" si="36"/>
        <v>12</v>
      </c>
      <c r="E718" s="46">
        <v>337.5</v>
      </c>
      <c r="F718" s="46">
        <v>250</v>
      </c>
      <c r="G718" s="46">
        <v>300</v>
      </c>
      <c r="H718" s="46">
        <v>300</v>
      </c>
      <c r="I718" s="46">
        <v>225</v>
      </c>
    </row>
    <row r="719" spans="1:9" x14ac:dyDescent="0.25">
      <c r="A719" s="47">
        <f t="shared" si="33"/>
        <v>43011</v>
      </c>
      <c r="B719" s="46">
        <f t="shared" si="36"/>
        <v>1</v>
      </c>
      <c r="E719" s="46">
        <v>350</v>
      </c>
      <c r="F719" s="46">
        <v>275</v>
      </c>
      <c r="G719" s="46">
        <v>325</v>
      </c>
      <c r="H719" s="46">
        <v>325</v>
      </c>
      <c r="I719" s="46">
        <v>262.5</v>
      </c>
    </row>
    <row r="720" spans="1:9" x14ac:dyDescent="0.25">
      <c r="A720" s="47">
        <f t="shared" si="33"/>
        <v>43018</v>
      </c>
      <c r="B720" s="46">
        <f t="shared" si="36"/>
        <v>1</v>
      </c>
      <c r="E720" s="46">
        <v>320</v>
      </c>
      <c r="F720" s="46">
        <v>232.5</v>
      </c>
      <c r="G720" s="46">
        <v>275</v>
      </c>
      <c r="H720" s="46">
        <v>275</v>
      </c>
      <c r="I720" s="46">
        <v>197.5</v>
      </c>
    </row>
    <row r="721" spans="1:9" x14ac:dyDescent="0.25">
      <c r="A721" s="47">
        <f t="shared" si="33"/>
        <v>43025</v>
      </c>
      <c r="B721" s="46">
        <f t="shared" si="36"/>
        <v>1</v>
      </c>
      <c r="E721" s="18">
        <v>315</v>
      </c>
      <c r="F721" s="75">
        <v>230</v>
      </c>
      <c r="G721" s="18">
        <v>275</v>
      </c>
      <c r="H721" s="18">
        <v>275</v>
      </c>
      <c r="I721" s="18">
        <v>195</v>
      </c>
    </row>
    <row r="722" spans="1:9" x14ac:dyDescent="0.25">
      <c r="A722" s="47">
        <f t="shared" si="33"/>
        <v>43032</v>
      </c>
      <c r="B722" s="46">
        <f t="shared" si="36"/>
        <v>1</v>
      </c>
      <c r="E722" s="46">
        <v>315</v>
      </c>
      <c r="F722" s="46">
        <v>230</v>
      </c>
      <c r="G722" s="46">
        <v>287.5</v>
      </c>
      <c r="H722" s="46">
        <v>287.5</v>
      </c>
      <c r="I722" s="46">
        <v>207.5</v>
      </c>
    </row>
    <row r="723" spans="1:9" x14ac:dyDescent="0.25">
      <c r="A723" s="47">
        <f t="shared" si="33"/>
        <v>43039</v>
      </c>
      <c r="B723" s="46">
        <f t="shared" si="36"/>
        <v>1</v>
      </c>
      <c r="E723" s="46">
        <v>325</v>
      </c>
      <c r="F723" s="46">
        <v>220</v>
      </c>
      <c r="G723" s="46">
        <v>237.5</v>
      </c>
      <c r="H723" s="46">
        <v>237.5</v>
      </c>
      <c r="I723" s="46">
        <v>200</v>
      </c>
    </row>
    <row r="724" spans="1:9" x14ac:dyDescent="0.25">
      <c r="A724" s="47">
        <f t="shared" si="33"/>
        <v>43046</v>
      </c>
      <c r="B724" s="46">
        <f t="shared" si="36"/>
        <v>2</v>
      </c>
      <c r="E724" s="46">
        <v>307.5</v>
      </c>
      <c r="F724" s="46">
        <v>237.5</v>
      </c>
      <c r="G724" s="46">
        <v>237.5</v>
      </c>
      <c r="H724" s="46">
        <v>237.5</v>
      </c>
      <c r="I724" s="46">
        <v>212.5</v>
      </c>
    </row>
    <row r="725" spans="1:9" x14ac:dyDescent="0.25">
      <c r="A725" s="47">
        <f t="shared" si="33"/>
        <v>43053</v>
      </c>
      <c r="B725" s="46">
        <f t="shared" si="36"/>
        <v>2</v>
      </c>
      <c r="E725" s="46">
        <v>307.5</v>
      </c>
      <c r="F725" s="46">
        <v>217.5</v>
      </c>
      <c r="G725" s="46">
        <v>232.5</v>
      </c>
      <c r="H725" s="46">
        <v>232.5</v>
      </c>
      <c r="I725" s="46">
        <v>195</v>
      </c>
    </row>
    <row r="726" spans="1:9" x14ac:dyDescent="0.25">
      <c r="A726" s="47">
        <f t="shared" si="33"/>
        <v>43060</v>
      </c>
      <c r="B726" s="46">
        <f t="shared" si="36"/>
        <v>2</v>
      </c>
      <c r="E726" s="46">
        <v>295</v>
      </c>
      <c r="F726" s="46">
        <v>207.5</v>
      </c>
      <c r="G726" s="46">
        <v>217.5</v>
      </c>
      <c r="H726" s="46">
        <v>217.5</v>
      </c>
      <c r="I726" s="46">
        <v>190</v>
      </c>
    </row>
    <row r="727" spans="1:9" x14ac:dyDescent="0.25">
      <c r="A727" s="47">
        <f t="shared" si="33"/>
        <v>43067</v>
      </c>
      <c r="B727" s="46">
        <f t="shared" si="36"/>
        <v>2</v>
      </c>
      <c r="E727" s="46">
        <v>301.66666666666669</v>
      </c>
      <c r="F727" s="46">
        <v>203.33333333333334</v>
      </c>
      <c r="G727" s="46">
        <v>233.33333333333334</v>
      </c>
      <c r="H727" s="46">
        <v>233.33333333333334</v>
      </c>
      <c r="I727" s="46">
        <v>180</v>
      </c>
    </row>
    <row r="728" spans="1:9" x14ac:dyDescent="0.25">
      <c r="A728" s="47">
        <f t="shared" si="33"/>
        <v>43074</v>
      </c>
      <c r="B728" s="46">
        <f t="shared" si="36"/>
        <v>3</v>
      </c>
      <c r="E728" s="46">
        <v>272.5</v>
      </c>
      <c r="F728" s="46">
        <v>187.5</v>
      </c>
      <c r="G728" s="46">
        <v>212.5</v>
      </c>
      <c r="H728" s="46">
        <v>212.5</v>
      </c>
      <c r="I728" s="46">
        <v>172.5</v>
      </c>
    </row>
    <row r="729" spans="1:9" x14ac:dyDescent="0.25">
      <c r="A729" s="47">
        <f t="shared" si="33"/>
        <v>43081</v>
      </c>
      <c r="B729" s="46">
        <f t="shared" si="36"/>
        <v>3</v>
      </c>
      <c r="E729" s="46">
        <v>277.5</v>
      </c>
      <c r="F729" s="46">
        <v>207.5</v>
      </c>
      <c r="G729" s="46">
        <v>217.5</v>
      </c>
      <c r="H729" s="46">
        <v>217.5</v>
      </c>
      <c r="I729" s="46">
        <v>175</v>
      </c>
    </row>
    <row r="730" spans="1:9" x14ac:dyDescent="0.25">
      <c r="A730" s="47">
        <f t="shared" si="33"/>
        <v>43088</v>
      </c>
      <c r="B730" s="46">
        <f t="shared" si="36"/>
        <v>3</v>
      </c>
      <c r="D730" s="46">
        <v>315</v>
      </c>
      <c r="E730" s="46">
        <v>280</v>
      </c>
      <c r="F730" s="46">
        <v>207.5</v>
      </c>
      <c r="G730" s="46">
        <v>219</v>
      </c>
      <c r="H730" s="46">
        <v>219</v>
      </c>
      <c r="I730" s="46">
        <v>179</v>
      </c>
    </row>
    <row r="731" spans="1:9" x14ac:dyDescent="0.25">
      <c r="A731" s="47">
        <f t="shared" si="33"/>
        <v>43095</v>
      </c>
      <c r="B731" s="46">
        <f t="shared" si="36"/>
        <v>3</v>
      </c>
      <c r="D731" s="46">
        <v>320</v>
      </c>
      <c r="E731" s="46">
        <v>295</v>
      </c>
      <c r="F731" s="46">
        <v>220</v>
      </c>
      <c r="G731" s="46">
        <v>227.5</v>
      </c>
      <c r="H731" s="46">
        <v>227.5</v>
      </c>
      <c r="I731" s="46">
        <v>187.5</v>
      </c>
    </row>
    <row r="732" spans="1:9" x14ac:dyDescent="0.25">
      <c r="A732" s="47">
        <f t="shared" si="33"/>
        <v>43102</v>
      </c>
      <c r="B732" s="46">
        <f t="shared" si="36"/>
        <v>4</v>
      </c>
      <c r="C732" s="46">
        <v>362.5</v>
      </c>
      <c r="D732" s="46">
        <v>305</v>
      </c>
      <c r="E732" s="46">
        <v>287.5</v>
      </c>
      <c r="F732" s="46">
        <v>215</v>
      </c>
      <c r="G732" s="46">
        <v>216.5</v>
      </c>
      <c r="H732" s="46">
        <v>216.5</v>
      </c>
      <c r="I732" s="46">
        <v>182.5</v>
      </c>
    </row>
    <row r="733" spans="1:9" x14ac:dyDescent="0.25">
      <c r="A733" s="47">
        <f t="shared" si="33"/>
        <v>43109</v>
      </c>
      <c r="B733" s="46">
        <f t="shared" si="36"/>
        <v>4</v>
      </c>
      <c r="C733" s="46">
        <v>350</v>
      </c>
      <c r="D733" s="46">
        <v>295</v>
      </c>
      <c r="E733" s="46">
        <v>287.5</v>
      </c>
      <c r="F733" s="46">
        <v>220</v>
      </c>
      <c r="G733" s="46">
        <v>225</v>
      </c>
      <c r="H733" s="46">
        <v>225</v>
      </c>
      <c r="I733" s="46">
        <v>180</v>
      </c>
    </row>
    <row r="734" spans="1:9" x14ac:dyDescent="0.25">
      <c r="A734" s="47">
        <f t="shared" si="33"/>
        <v>43116</v>
      </c>
      <c r="B734" s="46">
        <f t="shared" si="36"/>
        <v>4</v>
      </c>
      <c r="C734" s="46">
        <v>362.5</v>
      </c>
      <c r="D734" s="46">
        <v>307.5</v>
      </c>
      <c r="E734" s="46">
        <v>295</v>
      </c>
      <c r="F734" s="46">
        <v>227.5</v>
      </c>
      <c r="G734" s="46">
        <v>237.5</v>
      </c>
      <c r="H734" s="46">
        <v>237.5</v>
      </c>
      <c r="I734" s="46">
        <v>185</v>
      </c>
    </row>
    <row r="735" spans="1:9" x14ac:dyDescent="0.25">
      <c r="A735" s="47">
        <f t="shared" si="33"/>
        <v>43123</v>
      </c>
      <c r="B735" s="46">
        <f t="shared" si="36"/>
        <v>4</v>
      </c>
      <c r="C735" s="46">
        <v>363.75</v>
      </c>
      <c r="D735" s="46">
        <v>305</v>
      </c>
      <c r="E735" s="46">
        <v>290</v>
      </c>
      <c r="F735" s="46">
        <v>212.5</v>
      </c>
      <c r="G735" s="46">
        <v>216.25</v>
      </c>
      <c r="H735" s="46">
        <v>216.25</v>
      </c>
      <c r="I735" s="46">
        <v>180.25</v>
      </c>
    </row>
    <row r="736" spans="1:9" x14ac:dyDescent="0.25">
      <c r="A736" s="47">
        <f t="shared" si="33"/>
        <v>43130</v>
      </c>
      <c r="B736" s="46">
        <f t="shared" si="36"/>
        <v>4</v>
      </c>
      <c r="C736" s="46">
        <v>367.5</v>
      </c>
      <c r="D736" s="46">
        <v>307.5</v>
      </c>
      <c r="E736" s="46">
        <v>305</v>
      </c>
      <c r="F736" s="46">
        <v>227.5</v>
      </c>
      <c r="G736" s="46">
        <v>245</v>
      </c>
      <c r="H736" s="46">
        <v>245</v>
      </c>
      <c r="I736" s="46">
        <v>195</v>
      </c>
    </row>
    <row r="737" spans="1:9" x14ac:dyDescent="0.25">
      <c r="A737" s="47">
        <f t="shared" si="33"/>
        <v>43137</v>
      </c>
      <c r="B737" s="46">
        <f t="shared" si="36"/>
        <v>5</v>
      </c>
      <c r="C737" s="46">
        <v>367.5</v>
      </c>
      <c r="D737" s="46">
        <v>320</v>
      </c>
      <c r="E737" s="46">
        <v>302.5</v>
      </c>
      <c r="F737" s="46">
        <v>225</v>
      </c>
      <c r="G737" s="46">
        <v>240</v>
      </c>
      <c r="H737" s="46">
        <v>240</v>
      </c>
      <c r="I737" s="46">
        <v>195</v>
      </c>
    </row>
    <row r="738" spans="1:9" x14ac:dyDescent="0.25">
      <c r="A738" s="47">
        <f t="shared" si="33"/>
        <v>43144</v>
      </c>
      <c r="B738" s="46">
        <f t="shared" si="36"/>
        <v>5</v>
      </c>
      <c r="C738" s="46">
        <v>363</v>
      </c>
      <c r="D738" s="46">
        <v>310</v>
      </c>
      <c r="E738" s="46">
        <v>297.5</v>
      </c>
      <c r="F738" s="46">
        <v>215</v>
      </c>
      <c r="G738" s="46">
        <v>333</v>
      </c>
      <c r="H738" s="46">
        <v>333</v>
      </c>
      <c r="I738" s="46">
        <v>195</v>
      </c>
    </row>
    <row r="739" spans="1:9" x14ac:dyDescent="0.25">
      <c r="A739" s="47">
        <f t="shared" si="33"/>
        <v>43151</v>
      </c>
      <c r="B739" s="46">
        <f t="shared" si="36"/>
        <v>5</v>
      </c>
      <c r="C739" s="46">
        <v>375</v>
      </c>
      <c r="D739" s="46">
        <v>330</v>
      </c>
      <c r="E739" s="46">
        <v>325</v>
      </c>
      <c r="F739" s="46">
        <v>252.5</v>
      </c>
      <c r="G739" s="46">
        <v>267.5</v>
      </c>
      <c r="H739" s="46">
        <v>267.5</v>
      </c>
      <c r="I739" s="46">
        <v>210</v>
      </c>
    </row>
    <row r="740" spans="1:9" x14ac:dyDescent="0.25">
      <c r="A740" s="47">
        <f t="shared" si="33"/>
        <v>43158</v>
      </c>
      <c r="B740" s="46">
        <f t="shared" si="36"/>
        <v>5</v>
      </c>
      <c r="C740" s="46">
        <v>421.5</v>
      </c>
      <c r="D740" s="46">
        <v>369</v>
      </c>
      <c r="E740" s="46">
        <v>352.5</v>
      </c>
      <c r="F740" s="46">
        <v>271</v>
      </c>
      <c r="G740" s="46">
        <v>287.5</v>
      </c>
      <c r="H740" s="46">
        <v>287.5</v>
      </c>
      <c r="I740" s="46">
        <v>234</v>
      </c>
    </row>
    <row r="741" spans="1:9" x14ac:dyDescent="0.25">
      <c r="A741" s="47">
        <f t="shared" si="33"/>
        <v>43165</v>
      </c>
      <c r="B741" s="46">
        <f t="shared" si="36"/>
        <v>6</v>
      </c>
      <c r="C741" s="46">
        <v>470</v>
      </c>
      <c r="D741" s="46">
        <v>435</v>
      </c>
      <c r="E741" s="46">
        <v>435</v>
      </c>
      <c r="F741" s="46">
        <v>332.5</v>
      </c>
      <c r="G741" s="46">
        <v>375</v>
      </c>
      <c r="H741" s="46">
        <v>375</v>
      </c>
      <c r="I741" s="46">
        <v>280</v>
      </c>
    </row>
    <row r="742" spans="1:9" x14ac:dyDescent="0.25">
      <c r="A742" s="47">
        <f t="shared" si="33"/>
        <v>43172</v>
      </c>
      <c r="B742" s="46">
        <f t="shared" si="36"/>
        <v>6</v>
      </c>
      <c r="C742" s="46">
        <v>500</v>
      </c>
      <c r="D742" s="46">
        <v>462.5</v>
      </c>
      <c r="E742" s="46">
        <v>450</v>
      </c>
      <c r="F742" s="46">
        <v>337.5</v>
      </c>
      <c r="G742" s="46">
        <v>362.5</v>
      </c>
      <c r="H742" s="46">
        <v>362.5</v>
      </c>
      <c r="I742" s="46">
        <v>300</v>
      </c>
    </row>
    <row r="743" spans="1:9" x14ac:dyDescent="0.25">
      <c r="A743" s="47">
        <f t="shared" si="33"/>
        <v>43179</v>
      </c>
      <c r="B743" s="46">
        <f t="shared" si="36"/>
        <v>6</v>
      </c>
      <c r="C743" s="46">
        <v>437.5</v>
      </c>
      <c r="D743" s="46">
        <v>375</v>
      </c>
      <c r="E743" s="46">
        <v>375</v>
      </c>
      <c r="F743" s="46">
        <v>287.5</v>
      </c>
      <c r="G743" s="46">
        <v>332.5</v>
      </c>
      <c r="H743" s="46">
        <v>332.5</v>
      </c>
      <c r="I743" s="46">
        <v>242.5</v>
      </c>
    </row>
    <row r="744" spans="1:9" x14ac:dyDescent="0.25">
      <c r="A744" s="47">
        <f t="shared" si="33"/>
        <v>43186</v>
      </c>
      <c r="B744" s="46">
        <f t="shared" si="36"/>
        <v>6</v>
      </c>
      <c r="C744" s="46">
        <v>487.5</v>
      </c>
      <c r="D744" s="46">
        <v>425</v>
      </c>
      <c r="E744" s="46">
        <v>440</v>
      </c>
      <c r="F744" s="46">
        <v>340</v>
      </c>
      <c r="G744" s="46">
        <v>387.5</v>
      </c>
      <c r="H744" s="46">
        <v>387.5</v>
      </c>
      <c r="I744" s="46">
        <v>263</v>
      </c>
    </row>
    <row r="745" spans="1:9" x14ac:dyDescent="0.25">
      <c r="A745" s="47">
        <f t="shared" si="33"/>
        <v>43193</v>
      </c>
      <c r="B745" s="46">
        <f t="shared" si="36"/>
        <v>7</v>
      </c>
      <c r="C745" s="46">
        <v>487.5</v>
      </c>
      <c r="D745" s="46">
        <v>443.33333333333331</v>
      </c>
      <c r="E745" s="46">
        <v>421.66666666666669</v>
      </c>
      <c r="F745" s="46">
        <v>341.66666666666669</v>
      </c>
      <c r="G745" s="46">
        <v>362.5</v>
      </c>
      <c r="H745" s="46">
        <v>362.5</v>
      </c>
      <c r="I745" s="46">
        <v>298.33333333333331</v>
      </c>
    </row>
    <row r="746" spans="1:9" x14ac:dyDescent="0.25">
      <c r="A746" s="47">
        <f t="shared" si="33"/>
        <v>43200</v>
      </c>
      <c r="B746" s="46">
        <f t="shared" si="36"/>
        <v>7</v>
      </c>
      <c r="C746" s="46">
        <v>491.66666666666669</v>
      </c>
      <c r="D746" s="46">
        <v>458.33333333333331</v>
      </c>
      <c r="E746" s="46">
        <v>458.33333333333331</v>
      </c>
      <c r="F746" s="46">
        <v>358.33333333333331</v>
      </c>
      <c r="G746" s="46">
        <v>383.33333333333331</v>
      </c>
      <c r="H746" s="46">
        <v>383.33333333333331</v>
      </c>
      <c r="I746" s="46">
        <v>308.33333333333331</v>
      </c>
    </row>
    <row r="747" spans="1:9" x14ac:dyDescent="0.25">
      <c r="A747" s="47">
        <f t="shared" si="33"/>
        <v>43207</v>
      </c>
      <c r="B747" s="46">
        <f t="shared" si="36"/>
        <v>7</v>
      </c>
      <c r="C747" s="46">
        <v>508.33333333333331</v>
      </c>
      <c r="D747" s="46">
        <v>480</v>
      </c>
      <c r="E747" s="46">
        <v>466.66666666666669</v>
      </c>
      <c r="F747" s="46">
        <v>391.66666666666669</v>
      </c>
      <c r="G747" s="46">
        <v>383.33333333333331</v>
      </c>
      <c r="H747" s="46">
        <v>383.33333333333331</v>
      </c>
      <c r="I747" s="46">
        <v>363.33333333333331</v>
      </c>
    </row>
    <row r="748" spans="1:9" x14ac:dyDescent="0.25">
      <c r="A748" s="47">
        <f t="shared" si="33"/>
        <v>43214</v>
      </c>
      <c r="B748" s="46">
        <f t="shared" si="36"/>
        <v>7</v>
      </c>
      <c r="C748" s="46">
        <v>512.5</v>
      </c>
      <c r="D748" s="46">
        <v>470</v>
      </c>
      <c r="E748" s="46">
        <v>470</v>
      </c>
      <c r="F748" s="46">
        <v>362.5</v>
      </c>
      <c r="G748" s="46">
        <v>375</v>
      </c>
      <c r="H748" s="46">
        <v>375</v>
      </c>
      <c r="I748" s="46">
        <v>325</v>
      </c>
    </row>
    <row r="749" spans="1:9" x14ac:dyDescent="0.25">
      <c r="A749" s="47">
        <f t="shared" si="33"/>
        <v>43221</v>
      </c>
      <c r="B749" s="46">
        <f t="shared" si="36"/>
        <v>8</v>
      </c>
      <c r="C749" s="18">
        <v>483.33333333333331</v>
      </c>
      <c r="D749" s="18">
        <v>433.33333333333331</v>
      </c>
      <c r="E749" s="18">
        <v>428.33333333333331</v>
      </c>
      <c r="F749" s="18">
        <v>333.33333333333331</v>
      </c>
      <c r="G749" s="18">
        <v>380</v>
      </c>
      <c r="H749" s="18">
        <v>380</v>
      </c>
      <c r="I749" s="18">
        <v>300</v>
      </c>
    </row>
    <row r="750" spans="1:9" x14ac:dyDescent="0.25">
      <c r="A750" s="47">
        <f t="shared" si="33"/>
        <v>43228</v>
      </c>
      <c r="B750" s="46">
        <f t="shared" si="36"/>
        <v>8</v>
      </c>
      <c r="C750" s="46">
        <v>505</v>
      </c>
      <c r="D750" s="46">
        <v>445</v>
      </c>
      <c r="E750" s="46">
        <v>437.5</v>
      </c>
      <c r="F750" s="46">
        <v>325</v>
      </c>
      <c r="G750" s="46">
        <v>362.5</v>
      </c>
      <c r="H750" s="46">
        <v>362.5</v>
      </c>
      <c r="I750" s="46">
        <v>312.5</v>
      </c>
    </row>
    <row r="751" spans="1:9" x14ac:dyDescent="0.25">
      <c r="A751" s="47">
        <f t="shared" si="33"/>
        <v>43235</v>
      </c>
      <c r="B751" s="46">
        <f t="shared" si="36"/>
        <v>8</v>
      </c>
      <c r="C751" s="46">
        <v>487.5</v>
      </c>
      <c r="D751" s="46">
        <v>430</v>
      </c>
      <c r="E751" s="46">
        <v>432.5</v>
      </c>
      <c r="F751" s="46">
        <v>320</v>
      </c>
      <c r="G751" s="46">
        <v>387.5</v>
      </c>
      <c r="H751" s="46">
        <v>387.5</v>
      </c>
      <c r="I751" s="46">
        <v>320</v>
      </c>
    </row>
    <row r="752" spans="1:9" x14ac:dyDescent="0.25">
      <c r="A752" s="47">
        <f t="shared" si="33"/>
        <v>43242</v>
      </c>
      <c r="B752" s="46">
        <f t="shared" si="36"/>
        <v>8</v>
      </c>
      <c r="C752" s="46">
        <v>464.66666666666669</v>
      </c>
      <c r="D752" s="46">
        <v>438</v>
      </c>
      <c r="E752" s="46">
        <v>433.66666666666669</v>
      </c>
      <c r="F752" s="46">
        <v>325</v>
      </c>
      <c r="G752" s="46">
        <v>338</v>
      </c>
      <c r="H752" s="46">
        <v>338</v>
      </c>
      <c r="I752" s="46">
        <v>304.66666666666669</v>
      </c>
    </row>
    <row r="753" spans="1:9" x14ac:dyDescent="0.25">
      <c r="A753" s="47">
        <f t="shared" si="33"/>
        <v>43249</v>
      </c>
      <c r="B753" s="46">
        <f t="shared" si="36"/>
        <v>8</v>
      </c>
      <c r="C753" s="46">
        <v>487.5</v>
      </c>
      <c r="D753" s="46">
        <v>467.5</v>
      </c>
      <c r="E753" s="46">
        <v>446.25</v>
      </c>
      <c r="F753" s="46">
        <v>336.25</v>
      </c>
      <c r="G753" s="46">
        <v>362.5</v>
      </c>
      <c r="H753" s="46">
        <v>362.5</v>
      </c>
      <c r="I753" s="46">
        <v>307.5</v>
      </c>
    </row>
    <row r="754" spans="1:9" x14ac:dyDescent="0.25">
      <c r="A754" s="47">
        <f t="shared" si="33"/>
        <v>43256</v>
      </c>
      <c r="B754" s="46">
        <f t="shared" si="36"/>
        <v>9</v>
      </c>
      <c r="C754" s="46">
        <v>542</v>
      </c>
      <c r="D754" s="46">
        <v>525</v>
      </c>
      <c r="E754" s="46">
        <v>525</v>
      </c>
      <c r="F754" s="46">
        <v>462.5</v>
      </c>
      <c r="G754" s="46">
        <v>525</v>
      </c>
      <c r="H754" s="46">
        <v>525</v>
      </c>
      <c r="I754" s="46">
        <v>450</v>
      </c>
    </row>
    <row r="755" spans="1:9" x14ac:dyDescent="0.25">
      <c r="A755" s="47">
        <f t="shared" si="33"/>
        <v>43263</v>
      </c>
      <c r="B755" s="46">
        <f t="shared" si="36"/>
        <v>9</v>
      </c>
      <c r="C755" s="46">
        <v>536</v>
      </c>
      <c r="D755" s="46">
        <v>525</v>
      </c>
      <c r="E755" s="46">
        <v>525</v>
      </c>
      <c r="F755" s="46">
        <v>460</v>
      </c>
      <c r="G755" s="46">
        <v>525</v>
      </c>
      <c r="H755" s="46">
        <v>525</v>
      </c>
      <c r="I755" s="46">
        <v>450</v>
      </c>
    </row>
    <row r="756" spans="1:9" x14ac:dyDescent="0.25">
      <c r="A756" s="47">
        <f t="shared" si="33"/>
        <v>43270</v>
      </c>
      <c r="B756" s="46">
        <f t="shared" si="36"/>
        <v>9</v>
      </c>
      <c r="C756" s="46">
        <v>556.25</v>
      </c>
      <c r="D756" s="46">
        <v>533.75</v>
      </c>
      <c r="E756" s="46">
        <v>518.75</v>
      </c>
      <c r="F756" s="46">
        <v>443.25</v>
      </c>
      <c r="G756" s="46">
        <v>498.75</v>
      </c>
      <c r="H756" s="46">
        <v>498.75</v>
      </c>
      <c r="I756" s="46">
        <v>431.25</v>
      </c>
    </row>
    <row r="757" spans="1:9" x14ac:dyDescent="0.25">
      <c r="A757" s="47">
        <f t="shared" si="33"/>
        <v>43277</v>
      </c>
      <c r="B757" s="46">
        <f t="shared" si="36"/>
        <v>9</v>
      </c>
      <c r="C757" s="46">
        <v>525</v>
      </c>
      <c r="D757" s="46">
        <v>508.33333333333331</v>
      </c>
      <c r="E757" s="46">
        <v>508.33333333333331</v>
      </c>
      <c r="F757" s="46">
        <v>408.33333333333331</v>
      </c>
      <c r="G757" s="46">
        <v>516.66666666666663</v>
      </c>
      <c r="H757" s="46">
        <v>516.66666666666663</v>
      </c>
      <c r="I757" s="46">
        <v>391.66666666666669</v>
      </c>
    </row>
    <row r="758" spans="1:9" x14ac:dyDescent="0.25">
      <c r="A758" s="47">
        <f t="shared" si="33"/>
        <v>43284</v>
      </c>
      <c r="B758" s="46">
        <f t="shared" si="36"/>
        <v>10</v>
      </c>
      <c r="C758" s="75">
        <v>594</v>
      </c>
      <c r="D758" s="75">
        <v>531</v>
      </c>
      <c r="E758" s="75">
        <v>531</v>
      </c>
      <c r="F758" s="75">
        <v>437.5</v>
      </c>
      <c r="G758" s="75">
        <v>531</v>
      </c>
      <c r="H758" s="75">
        <v>531</v>
      </c>
      <c r="I758" s="75">
        <v>412.5</v>
      </c>
    </row>
    <row r="759" spans="1:9" x14ac:dyDescent="0.25">
      <c r="A759" s="47">
        <f t="shared" si="33"/>
        <v>43291</v>
      </c>
      <c r="B759" s="46">
        <f t="shared" si="36"/>
        <v>10</v>
      </c>
      <c r="C759" s="75">
        <v>575</v>
      </c>
      <c r="D759" s="75">
        <v>537.5</v>
      </c>
      <c r="E759" s="75">
        <v>532.5</v>
      </c>
      <c r="F759" s="75">
        <v>427.5</v>
      </c>
      <c r="G759" s="75">
        <v>531.5</v>
      </c>
      <c r="H759" s="75">
        <v>531.5</v>
      </c>
      <c r="I759" s="75">
        <v>406</v>
      </c>
    </row>
    <row r="760" spans="1:9" x14ac:dyDescent="0.25">
      <c r="A760" s="47">
        <f t="shared" si="33"/>
        <v>43298</v>
      </c>
      <c r="B760" s="46">
        <f t="shared" si="36"/>
        <v>10</v>
      </c>
      <c r="C760" s="75">
        <v>562.5</v>
      </c>
      <c r="D760" s="75">
        <v>530</v>
      </c>
      <c r="E760" s="75">
        <v>522.5</v>
      </c>
      <c r="F760" s="75">
        <v>427.5</v>
      </c>
      <c r="G760" s="75">
        <v>525</v>
      </c>
      <c r="H760" s="75">
        <v>525</v>
      </c>
      <c r="I760" s="75">
        <v>412.5</v>
      </c>
    </row>
    <row r="761" spans="1:9" x14ac:dyDescent="0.25">
      <c r="A761" s="47">
        <f t="shared" si="33"/>
        <v>43305</v>
      </c>
      <c r="B761" s="46">
        <f t="shared" si="36"/>
        <v>10</v>
      </c>
      <c r="C761" s="46">
        <v>575</v>
      </c>
      <c r="D761" s="46">
        <v>540</v>
      </c>
      <c r="E761" s="46">
        <v>538</v>
      </c>
      <c r="F761" s="46">
        <v>446.66666666666669</v>
      </c>
      <c r="G761" s="46">
        <v>533.33333333333337</v>
      </c>
      <c r="H761" s="46">
        <v>533.33333333333337</v>
      </c>
      <c r="I761" s="46">
        <v>413.33333333333331</v>
      </c>
    </row>
    <row r="762" spans="1:9" x14ac:dyDescent="0.25">
      <c r="A762" s="47">
        <f t="shared" si="33"/>
        <v>43312</v>
      </c>
      <c r="B762" s="46">
        <f t="shared" si="36"/>
        <v>10</v>
      </c>
      <c r="C762" s="46">
        <v>550</v>
      </c>
      <c r="D762" s="46">
        <v>466.66666666666669</v>
      </c>
      <c r="E762" s="46">
        <v>450</v>
      </c>
      <c r="F762" s="46">
        <v>378.33333333333331</v>
      </c>
      <c r="G762" s="46">
        <v>425</v>
      </c>
      <c r="H762" s="46">
        <v>425</v>
      </c>
      <c r="I762" s="46">
        <v>338.33333333333331</v>
      </c>
    </row>
    <row r="763" spans="1:9" x14ac:dyDescent="0.25">
      <c r="A763" s="47">
        <f t="shared" si="33"/>
        <v>43319</v>
      </c>
      <c r="B763" s="46">
        <f t="shared" si="36"/>
        <v>11</v>
      </c>
      <c r="C763" s="46">
        <v>562.5</v>
      </c>
      <c r="D763" s="46">
        <v>482.5</v>
      </c>
      <c r="E763" s="46">
        <v>462.5</v>
      </c>
      <c r="F763" s="46">
        <v>395</v>
      </c>
      <c r="G763" s="46">
        <v>450</v>
      </c>
      <c r="H763" s="46">
        <v>450</v>
      </c>
      <c r="I763" s="46">
        <v>370</v>
      </c>
    </row>
    <row r="764" spans="1:9" x14ac:dyDescent="0.25">
      <c r="A764" s="47">
        <f t="shared" si="33"/>
        <v>43326</v>
      </c>
      <c r="B764" s="46">
        <f t="shared" si="36"/>
        <v>11</v>
      </c>
      <c r="C764" s="46">
        <v>562.5</v>
      </c>
      <c r="D764" s="46">
        <v>475</v>
      </c>
      <c r="E764" s="46">
        <v>455</v>
      </c>
      <c r="F764" s="46">
        <v>395</v>
      </c>
      <c r="G764" s="46">
        <v>437.5</v>
      </c>
      <c r="H764" s="46">
        <v>437.5</v>
      </c>
      <c r="I764" s="46">
        <v>375</v>
      </c>
    </row>
    <row r="765" spans="1:9" x14ac:dyDescent="0.25">
      <c r="A765" s="47">
        <f t="shared" si="33"/>
        <v>43333</v>
      </c>
      <c r="B765" s="46">
        <f t="shared" si="36"/>
        <v>11</v>
      </c>
      <c r="C765" s="46">
        <v>507.5</v>
      </c>
      <c r="D765" s="46">
        <v>457.5</v>
      </c>
      <c r="E765" s="46">
        <v>437.5</v>
      </c>
      <c r="F765" s="46">
        <v>375</v>
      </c>
      <c r="G765" s="46">
        <v>450</v>
      </c>
      <c r="H765" s="46">
        <v>450</v>
      </c>
      <c r="I765" s="46">
        <v>337.5</v>
      </c>
    </row>
    <row r="766" spans="1:9" x14ac:dyDescent="0.25">
      <c r="A766" s="47">
        <f t="shared" si="33"/>
        <v>43340</v>
      </c>
      <c r="B766" s="46">
        <f t="shared" si="36"/>
        <v>11</v>
      </c>
      <c r="C766" s="46">
        <v>548</v>
      </c>
      <c r="D766" s="46">
        <v>465</v>
      </c>
      <c r="E766" s="46">
        <v>458.33333333333331</v>
      </c>
      <c r="F766" s="46">
        <v>375</v>
      </c>
      <c r="G766" s="46">
        <v>440</v>
      </c>
      <c r="H766" s="46">
        <v>440</v>
      </c>
      <c r="I766" s="46">
        <v>348.33333333333331</v>
      </c>
    </row>
    <row r="767" spans="1:9" x14ac:dyDescent="0.25">
      <c r="A767" s="47">
        <f t="shared" si="33"/>
        <v>43347</v>
      </c>
      <c r="B767" s="46">
        <f t="shared" si="36"/>
        <v>12</v>
      </c>
      <c r="E767" s="46">
        <v>420</v>
      </c>
      <c r="F767" s="46">
        <v>325</v>
      </c>
      <c r="G767" s="46">
        <v>375</v>
      </c>
      <c r="H767" s="46">
        <v>375</v>
      </c>
      <c r="I767" s="46">
        <v>300</v>
      </c>
    </row>
    <row r="768" spans="1:9" x14ac:dyDescent="0.25">
      <c r="A768" s="47">
        <f t="shared" si="33"/>
        <v>43354</v>
      </c>
      <c r="B768" s="46">
        <f t="shared" si="36"/>
        <v>12</v>
      </c>
      <c r="E768" s="46">
        <v>415</v>
      </c>
      <c r="F768" s="46">
        <v>317.5</v>
      </c>
      <c r="G768" s="46">
        <v>362.5</v>
      </c>
      <c r="H768" s="46">
        <v>362.5</v>
      </c>
      <c r="I768" s="46">
        <v>287.5</v>
      </c>
    </row>
    <row r="769" spans="1:9" x14ac:dyDescent="0.25">
      <c r="A769" s="47">
        <f t="shared" si="33"/>
        <v>43361</v>
      </c>
      <c r="B769" s="46">
        <f t="shared" si="36"/>
        <v>12</v>
      </c>
      <c r="E769" s="46">
        <v>425</v>
      </c>
      <c r="F769" s="46">
        <v>325</v>
      </c>
      <c r="G769" s="46">
        <v>375</v>
      </c>
      <c r="H769" s="46">
        <v>375</v>
      </c>
      <c r="I769" s="46">
        <v>300</v>
      </c>
    </row>
    <row r="770" spans="1:9" x14ac:dyDescent="0.25">
      <c r="A770" s="47">
        <f t="shared" si="33"/>
        <v>43368</v>
      </c>
      <c r="B770" s="46">
        <f t="shared" ref="B770:B833" si="37">IF(MONTH(A770) &lt;=9, MONTH(A770)+3, MONTH(A770)-9)</f>
        <v>12</v>
      </c>
      <c r="E770" s="46">
        <v>395</v>
      </c>
      <c r="F770" s="46">
        <v>312.5</v>
      </c>
      <c r="G770" s="46">
        <v>350</v>
      </c>
      <c r="H770" s="46">
        <v>375</v>
      </c>
      <c r="I770" s="46">
        <v>287.5</v>
      </c>
    </row>
    <row r="771" spans="1:9" x14ac:dyDescent="0.25">
      <c r="A771" s="47">
        <f t="shared" si="33"/>
        <v>43375</v>
      </c>
      <c r="B771" s="46">
        <f t="shared" si="37"/>
        <v>1</v>
      </c>
      <c r="E771" s="46">
        <v>412.5</v>
      </c>
      <c r="F771" s="46">
        <v>312.5</v>
      </c>
      <c r="G771" s="46">
        <v>375</v>
      </c>
      <c r="H771" s="46">
        <v>375</v>
      </c>
      <c r="I771" s="46">
        <v>295</v>
      </c>
    </row>
    <row r="772" spans="1:9" x14ac:dyDescent="0.25">
      <c r="A772" s="47">
        <f t="shared" si="33"/>
        <v>43382</v>
      </c>
      <c r="B772" s="46">
        <f t="shared" si="37"/>
        <v>1</v>
      </c>
      <c r="E772" s="46">
        <v>411.66666666666669</v>
      </c>
      <c r="F772" s="46">
        <v>311.66666666666669</v>
      </c>
      <c r="G772" s="46">
        <v>366.66666666666669</v>
      </c>
      <c r="H772" s="46">
        <v>366.66666666666669</v>
      </c>
      <c r="I772" s="46">
        <v>276.66666666666669</v>
      </c>
    </row>
    <row r="773" spans="1:9" x14ac:dyDescent="0.25">
      <c r="A773" s="47">
        <f t="shared" si="33"/>
        <v>43389</v>
      </c>
      <c r="B773" s="46">
        <f t="shared" si="37"/>
        <v>1</v>
      </c>
      <c r="E773" s="46">
        <v>407.5</v>
      </c>
      <c r="F773" s="46">
        <v>302.5</v>
      </c>
      <c r="G773" s="46">
        <v>362.5</v>
      </c>
      <c r="H773" s="46">
        <v>362.5</v>
      </c>
      <c r="I773" s="46">
        <v>275</v>
      </c>
    </row>
    <row r="774" spans="1:9" x14ac:dyDescent="0.25">
      <c r="A774" s="47">
        <f t="shared" si="33"/>
        <v>43396</v>
      </c>
      <c r="B774" s="46">
        <f t="shared" si="37"/>
        <v>1</v>
      </c>
      <c r="E774" s="46">
        <v>412.5</v>
      </c>
      <c r="F774" s="46">
        <v>312.5</v>
      </c>
      <c r="G774" s="46">
        <v>375</v>
      </c>
      <c r="H774" s="46">
        <v>375</v>
      </c>
      <c r="I774" s="46">
        <v>282.5</v>
      </c>
    </row>
    <row r="775" spans="1:9" x14ac:dyDescent="0.25">
      <c r="A775" s="47">
        <f t="shared" si="33"/>
        <v>43403</v>
      </c>
      <c r="B775" s="46">
        <f t="shared" si="37"/>
        <v>1</v>
      </c>
      <c r="E775" s="46">
        <v>395</v>
      </c>
      <c r="F775" s="46">
        <v>291.66666666666669</v>
      </c>
      <c r="G775" s="46">
        <v>341.66666666666669</v>
      </c>
      <c r="H775" s="46">
        <v>341.66666666666669</v>
      </c>
      <c r="I775" s="46">
        <v>270</v>
      </c>
    </row>
    <row r="776" spans="1:9" x14ac:dyDescent="0.25">
      <c r="A776" s="47">
        <f t="shared" si="33"/>
        <v>43410</v>
      </c>
      <c r="B776" s="46">
        <f t="shared" si="37"/>
        <v>2</v>
      </c>
      <c r="E776" s="46">
        <v>380</v>
      </c>
      <c r="F776" s="46">
        <v>267.5</v>
      </c>
      <c r="G776" s="46">
        <v>300</v>
      </c>
      <c r="H776" s="46">
        <v>300</v>
      </c>
      <c r="I776" s="46">
        <v>250</v>
      </c>
    </row>
    <row r="777" spans="1:9" x14ac:dyDescent="0.25">
      <c r="A777" s="47">
        <f t="shared" si="33"/>
        <v>43417</v>
      </c>
      <c r="B777" s="46">
        <f t="shared" si="37"/>
        <v>2</v>
      </c>
      <c r="E777" s="46">
        <v>375</v>
      </c>
      <c r="F777" s="46">
        <v>265</v>
      </c>
      <c r="G777" s="46">
        <v>291.66666666666669</v>
      </c>
      <c r="H777" s="46">
        <v>291.66666666666669</v>
      </c>
      <c r="I777" s="46">
        <v>240</v>
      </c>
    </row>
    <row r="778" spans="1:9" x14ac:dyDescent="0.25">
      <c r="A778" s="47">
        <f t="shared" si="33"/>
        <v>43424</v>
      </c>
      <c r="B778" s="46">
        <f t="shared" si="37"/>
        <v>2</v>
      </c>
      <c r="E778" s="46">
        <v>362.5</v>
      </c>
      <c r="F778" s="46">
        <v>250</v>
      </c>
      <c r="G778" s="46">
        <v>282.5</v>
      </c>
      <c r="H778" s="46">
        <v>282.5</v>
      </c>
      <c r="I778" s="46">
        <v>227.5</v>
      </c>
    </row>
    <row r="779" spans="1:9" x14ac:dyDescent="0.25">
      <c r="A779" s="47">
        <f t="shared" si="33"/>
        <v>43431</v>
      </c>
      <c r="B779" s="46">
        <f t="shared" si="37"/>
        <v>2</v>
      </c>
      <c r="E779" s="46">
        <v>350</v>
      </c>
      <c r="F779" s="46">
        <v>240</v>
      </c>
      <c r="G779" s="46">
        <v>280</v>
      </c>
      <c r="H779" s="46">
        <v>280</v>
      </c>
      <c r="I779" s="46">
        <v>222.5</v>
      </c>
    </row>
    <row r="780" spans="1:9" x14ac:dyDescent="0.25">
      <c r="A780" s="47">
        <f t="shared" si="33"/>
        <v>43438</v>
      </c>
      <c r="B780" s="46">
        <f t="shared" si="37"/>
        <v>3</v>
      </c>
      <c r="D780" s="46">
        <v>367.5</v>
      </c>
      <c r="E780" s="46">
        <v>345</v>
      </c>
      <c r="F780" s="46">
        <v>245</v>
      </c>
      <c r="G780" s="46">
        <v>275</v>
      </c>
      <c r="H780" s="46">
        <v>275</v>
      </c>
      <c r="I780" s="46">
        <v>205</v>
      </c>
    </row>
    <row r="781" spans="1:9" x14ac:dyDescent="0.25">
      <c r="A781" s="47">
        <f t="shared" si="33"/>
        <v>43445</v>
      </c>
      <c r="B781" s="46">
        <f t="shared" si="37"/>
        <v>3</v>
      </c>
      <c r="D781" s="46">
        <v>400</v>
      </c>
      <c r="E781" s="46">
        <v>382.5</v>
      </c>
      <c r="F781" s="46">
        <v>275</v>
      </c>
      <c r="G781" s="46">
        <v>300</v>
      </c>
      <c r="H781" s="46">
        <v>300</v>
      </c>
      <c r="I781" s="46">
        <v>250</v>
      </c>
    </row>
    <row r="782" spans="1:9" x14ac:dyDescent="0.25">
      <c r="A782" s="47">
        <f t="shared" si="33"/>
        <v>43452</v>
      </c>
      <c r="B782" s="46">
        <f t="shared" si="37"/>
        <v>3</v>
      </c>
      <c r="D782" s="46">
        <v>402.5</v>
      </c>
      <c r="E782" s="46">
        <v>387.5</v>
      </c>
      <c r="F782" s="46">
        <v>267.5</v>
      </c>
      <c r="G782" s="46">
        <v>300</v>
      </c>
      <c r="H782" s="46">
        <v>300</v>
      </c>
      <c r="I782" s="46">
        <v>245</v>
      </c>
    </row>
    <row r="783" spans="1:9" x14ac:dyDescent="0.25">
      <c r="A783" s="47">
        <f t="shared" si="33"/>
        <v>43459</v>
      </c>
      <c r="B783" s="46">
        <f t="shared" si="37"/>
        <v>3</v>
      </c>
      <c r="D783" s="46">
        <v>412.5</v>
      </c>
      <c r="E783" s="46">
        <v>375</v>
      </c>
      <c r="F783" s="46">
        <v>265</v>
      </c>
      <c r="G783" s="46">
        <v>275</v>
      </c>
      <c r="H783" s="46">
        <v>300</v>
      </c>
      <c r="I783" s="46">
        <v>240</v>
      </c>
    </row>
    <row r="784" spans="1:9" x14ac:dyDescent="0.25">
      <c r="A784" s="47">
        <f t="shared" ref="A784:A833" si="38">7+A783</f>
        <v>43466</v>
      </c>
      <c r="B784" s="46">
        <f t="shared" si="37"/>
        <v>4</v>
      </c>
      <c r="C784" s="46">
        <v>410</v>
      </c>
      <c r="D784" s="46">
        <v>375</v>
      </c>
      <c r="E784" s="46">
        <v>370</v>
      </c>
      <c r="F784" s="46">
        <v>260</v>
      </c>
      <c r="G784" s="46">
        <v>300</v>
      </c>
      <c r="H784" s="46">
        <v>300</v>
      </c>
      <c r="I784" s="46">
        <v>240</v>
      </c>
    </row>
    <row r="785" spans="1:9" x14ac:dyDescent="0.25">
      <c r="A785" s="47">
        <f t="shared" si="38"/>
        <v>43473</v>
      </c>
      <c r="B785" s="46">
        <f t="shared" si="37"/>
        <v>4</v>
      </c>
      <c r="C785" s="46">
        <v>422.5</v>
      </c>
      <c r="D785" s="46">
        <v>382.5</v>
      </c>
      <c r="E785" s="46">
        <v>370</v>
      </c>
      <c r="F785" s="46">
        <v>270</v>
      </c>
      <c r="G785" s="46">
        <v>312.5</v>
      </c>
      <c r="H785" s="46">
        <v>312.5</v>
      </c>
      <c r="I785" s="46">
        <v>245</v>
      </c>
    </row>
    <row r="786" spans="1:9" x14ac:dyDescent="0.25">
      <c r="A786" s="47">
        <f t="shared" si="38"/>
        <v>43480</v>
      </c>
      <c r="B786" s="46">
        <f t="shared" si="37"/>
        <v>4</v>
      </c>
      <c r="C786" s="46">
        <v>422.5</v>
      </c>
      <c r="D786" s="46">
        <v>382.5</v>
      </c>
      <c r="E786" s="46">
        <v>372.5</v>
      </c>
      <c r="F786" s="46">
        <v>270</v>
      </c>
      <c r="G786" s="46">
        <v>312.5</v>
      </c>
      <c r="H786" s="46">
        <v>312.5</v>
      </c>
      <c r="I786" s="46">
        <v>245</v>
      </c>
    </row>
    <row r="787" spans="1:9" x14ac:dyDescent="0.25">
      <c r="A787" s="47">
        <f t="shared" si="38"/>
        <v>43487</v>
      </c>
      <c r="B787" s="46">
        <f t="shared" si="37"/>
        <v>4</v>
      </c>
      <c r="C787" s="46">
        <v>422.5</v>
      </c>
      <c r="D787" s="46">
        <v>382.5</v>
      </c>
      <c r="E787" s="46">
        <v>375</v>
      </c>
      <c r="F787" s="46">
        <v>270</v>
      </c>
      <c r="G787" s="46">
        <v>312.5</v>
      </c>
      <c r="H787" s="46">
        <v>312.5</v>
      </c>
      <c r="I787" s="46">
        <v>245</v>
      </c>
    </row>
    <row r="788" spans="1:9" x14ac:dyDescent="0.25">
      <c r="A788" s="47">
        <f t="shared" si="38"/>
        <v>43494</v>
      </c>
      <c r="B788" s="46">
        <f t="shared" si="37"/>
        <v>4</v>
      </c>
      <c r="C788" s="46">
        <v>417.5</v>
      </c>
      <c r="D788" s="46">
        <v>385</v>
      </c>
      <c r="E788" s="46">
        <v>387.5</v>
      </c>
      <c r="F788" s="46">
        <v>277.5</v>
      </c>
      <c r="G788" s="46">
        <v>312.5</v>
      </c>
      <c r="H788" s="46">
        <v>312.5</v>
      </c>
      <c r="I788" s="46">
        <v>310</v>
      </c>
    </row>
    <row r="789" spans="1:9" x14ac:dyDescent="0.25">
      <c r="A789" s="47">
        <f t="shared" si="38"/>
        <v>43501</v>
      </c>
      <c r="B789" s="46">
        <f t="shared" si="37"/>
        <v>5</v>
      </c>
      <c r="C789" s="18">
        <v>410</v>
      </c>
      <c r="D789" s="18">
        <v>387.5</v>
      </c>
      <c r="E789" s="18">
        <v>391.11111111111114</v>
      </c>
      <c r="F789" s="18">
        <v>285.5555555555556</v>
      </c>
      <c r="G789" s="18">
        <v>327.63888888888891</v>
      </c>
      <c r="H789" s="18">
        <v>327.63888888888891</v>
      </c>
      <c r="I789" s="18">
        <v>260.69444444444446</v>
      </c>
    </row>
    <row r="790" spans="1:9" x14ac:dyDescent="0.25">
      <c r="A790" s="47">
        <f t="shared" si="38"/>
        <v>43508</v>
      </c>
      <c r="B790" s="46">
        <f t="shared" si="37"/>
        <v>5</v>
      </c>
      <c r="C790" s="46">
        <v>462.5</v>
      </c>
      <c r="D790" s="46">
        <v>437.5</v>
      </c>
      <c r="E790" s="46">
        <v>430</v>
      </c>
      <c r="F790" s="46">
        <v>337.5</v>
      </c>
      <c r="G790" s="46">
        <v>387.5</v>
      </c>
      <c r="H790" s="46">
        <v>387.5</v>
      </c>
      <c r="I790" s="46">
        <v>312.5</v>
      </c>
    </row>
    <row r="791" spans="1:9" x14ac:dyDescent="0.25">
      <c r="A791" s="47">
        <f t="shared" si="38"/>
        <v>43515</v>
      </c>
      <c r="B791" s="46">
        <f t="shared" si="37"/>
        <v>5</v>
      </c>
      <c r="C791" s="46">
        <v>450</v>
      </c>
      <c r="D791" s="46">
        <v>408.33333333333331</v>
      </c>
      <c r="E791" s="46">
        <v>406.66666666666669</v>
      </c>
      <c r="F791" s="46">
        <v>321.66666666666669</v>
      </c>
      <c r="G791" s="46">
        <v>375</v>
      </c>
      <c r="H791" s="46">
        <v>375</v>
      </c>
      <c r="I791" s="46">
        <v>296.66666666666669</v>
      </c>
    </row>
    <row r="792" spans="1:9" x14ac:dyDescent="0.25">
      <c r="A792" s="47">
        <f t="shared" si="38"/>
        <v>43522</v>
      </c>
      <c r="B792" s="46">
        <f t="shared" si="37"/>
        <v>5</v>
      </c>
      <c r="C792" s="46">
        <v>488.33333333333331</v>
      </c>
      <c r="D792" s="46">
        <v>466.66666666666669</v>
      </c>
      <c r="E792" s="46">
        <v>475</v>
      </c>
      <c r="F792" s="46">
        <v>391.66666666666669</v>
      </c>
      <c r="G792" s="46">
        <v>433.33333333333331</v>
      </c>
      <c r="H792" s="46">
        <v>433.33333333333331</v>
      </c>
      <c r="I792" s="46">
        <v>350</v>
      </c>
    </row>
    <row r="793" spans="1:9" x14ac:dyDescent="0.25">
      <c r="A793" s="47">
        <f t="shared" si="38"/>
        <v>43529</v>
      </c>
      <c r="B793" s="46">
        <f t="shared" si="37"/>
        <v>6</v>
      </c>
      <c r="C793" s="46">
        <v>483.33333333333331</v>
      </c>
      <c r="D793" s="46">
        <v>450</v>
      </c>
      <c r="E793" s="46">
        <v>441.66666666666669</v>
      </c>
      <c r="F793" s="46">
        <v>338.33333333333331</v>
      </c>
      <c r="G793" s="46">
        <v>391.66666666666669</v>
      </c>
      <c r="H793" s="46">
        <v>391.66666666666669</v>
      </c>
      <c r="I793" s="46">
        <v>308.33333333333331</v>
      </c>
    </row>
    <row r="794" spans="1:9" x14ac:dyDescent="0.25">
      <c r="A794" s="47">
        <f t="shared" si="38"/>
        <v>43536</v>
      </c>
      <c r="B794" s="46">
        <f t="shared" si="37"/>
        <v>6</v>
      </c>
      <c r="C794" s="46">
        <v>462.5</v>
      </c>
      <c r="D794" s="46">
        <v>432.5</v>
      </c>
      <c r="E794" s="46">
        <v>430</v>
      </c>
      <c r="F794" s="46">
        <v>330</v>
      </c>
      <c r="G794" s="46">
        <v>362.5</v>
      </c>
      <c r="H794" s="46">
        <v>362.5</v>
      </c>
      <c r="I794" s="46">
        <v>317.5</v>
      </c>
    </row>
    <row r="795" spans="1:9" x14ac:dyDescent="0.25">
      <c r="A795" s="47">
        <f t="shared" si="38"/>
        <v>43543</v>
      </c>
      <c r="B795" s="46">
        <f t="shared" si="37"/>
        <v>6</v>
      </c>
      <c r="C795" s="46">
        <v>475</v>
      </c>
      <c r="D795" s="46">
        <v>425</v>
      </c>
      <c r="E795" s="46">
        <v>422.5</v>
      </c>
      <c r="F795" s="46">
        <v>320</v>
      </c>
      <c r="G795" s="46">
        <v>362.5</v>
      </c>
      <c r="H795" s="46">
        <v>362.5</v>
      </c>
      <c r="I795" s="46">
        <v>314</v>
      </c>
    </row>
    <row r="796" spans="1:9" x14ac:dyDescent="0.25">
      <c r="A796" s="47">
        <f t="shared" si="38"/>
        <v>43550</v>
      </c>
      <c r="B796" s="46">
        <f t="shared" si="37"/>
        <v>6</v>
      </c>
      <c r="C796" s="46">
        <v>475</v>
      </c>
      <c r="D796" s="46">
        <v>458.33333333333331</v>
      </c>
      <c r="E796" s="46">
        <v>443.33333333333331</v>
      </c>
      <c r="F796" s="46">
        <v>363.33333333333331</v>
      </c>
      <c r="G796" s="46">
        <v>386.66666666666669</v>
      </c>
      <c r="H796" s="46">
        <v>386.66666666666669</v>
      </c>
      <c r="I796" s="46">
        <v>333.33333333333331</v>
      </c>
    </row>
    <row r="797" spans="1:9" x14ac:dyDescent="0.25">
      <c r="A797" s="47">
        <f t="shared" si="38"/>
        <v>43557</v>
      </c>
      <c r="B797" s="46">
        <f t="shared" si="37"/>
        <v>7</v>
      </c>
      <c r="C797" s="46">
        <v>483.33333333333331</v>
      </c>
      <c r="D797" s="46">
        <v>428.33333333333331</v>
      </c>
      <c r="E797" s="46">
        <v>425</v>
      </c>
      <c r="F797" s="46">
        <v>328.33333333333331</v>
      </c>
      <c r="G797" s="46">
        <v>358.33333333333331</v>
      </c>
      <c r="H797" s="46">
        <v>358.33333333333331</v>
      </c>
      <c r="I797" s="46">
        <v>308.33333333333331</v>
      </c>
    </row>
    <row r="798" spans="1:9" x14ac:dyDescent="0.25">
      <c r="A798" s="47">
        <f t="shared" si="38"/>
        <v>43564</v>
      </c>
      <c r="B798" s="46">
        <f t="shared" si="37"/>
        <v>7</v>
      </c>
      <c r="C798" s="46">
        <v>463.33333333333331</v>
      </c>
      <c r="D798" s="46">
        <v>411.66666666666669</v>
      </c>
      <c r="E798" s="46">
        <v>398.33333333333331</v>
      </c>
      <c r="F798" s="46">
        <v>300</v>
      </c>
      <c r="G798" s="46">
        <v>338.33333333333331</v>
      </c>
      <c r="H798" s="46">
        <v>338.33333333333331</v>
      </c>
      <c r="I798" s="46">
        <v>280</v>
      </c>
    </row>
    <row r="799" spans="1:9" x14ac:dyDescent="0.25">
      <c r="A799" s="47">
        <f t="shared" si="38"/>
        <v>43571</v>
      </c>
      <c r="B799" s="46">
        <f t="shared" si="37"/>
        <v>7</v>
      </c>
      <c r="C799" s="46">
        <v>445</v>
      </c>
      <c r="D799" s="46">
        <v>400</v>
      </c>
      <c r="E799" s="46">
        <v>400</v>
      </c>
      <c r="F799" s="46">
        <v>300</v>
      </c>
      <c r="G799" s="46">
        <v>325</v>
      </c>
      <c r="H799" s="46">
        <v>325</v>
      </c>
      <c r="I799" s="46">
        <v>280</v>
      </c>
    </row>
    <row r="800" spans="1:9" x14ac:dyDescent="0.25">
      <c r="A800" s="47">
        <f t="shared" si="38"/>
        <v>43578</v>
      </c>
      <c r="B800" s="46">
        <f t="shared" si="37"/>
        <v>7</v>
      </c>
      <c r="C800" s="46">
        <v>440</v>
      </c>
      <c r="D800" s="46">
        <v>396.66666666666669</v>
      </c>
      <c r="E800" s="46">
        <v>385</v>
      </c>
      <c r="F800" s="46">
        <v>281.66666666666669</v>
      </c>
      <c r="G800" s="46">
        <v>296.66666666666669</v>
      </c>
      <c r="H800" s="46">
        <v>296.66666666666669</v>
      </c>
      <c r="I800" s="46">
        <v>270</v>
      </c>
    </row>
    <row r="801" spans="1:9" x14ac:dyDescent="0.25">
      <c r="A801" s="47">
        <f t="shared" si="38"/>
        <v>43585</v>
      </c>
      <c r="B801" s="46">
        <f t="shared" si="37"/>
        <v>7</v>
      </c>
      <c r="C801" s="18">
        <v>450.66666666666663</v>
      </c>
      <c r="D801" s="18">
        <v>417.22222222222223</v>
      </c>
      <c r="E801" s="18">
        <v>407.08333333333331</v>
      </c>
      <c r="F801" s="18">
        <v>307.36111111111109</v>
      </c>
      <c r="G801" s="18">
        <v>346.38888888888891</v>
      </c>
      <c r="H801" s="18">
        <v>346.38888888888891</v>
      </c>
      <c r="I801" s="18">
        <v>281.52777777777777</v>
      </c>
    </row>
    <row r="802" spans="1:9" x14ac:dyDescent="0.25">
      <c r="A802" s="47">
        <f t="shared" si="38"/>
        <v>43592</v>
      </c>
      <c r="B802" s="46">
        <f t="shared" si="37"/>
        <v>8</v>
      </c>
      <c r="C802" s="46">
        <v>437.5</v>
      </c>
      <c r="D802" s="46">
        <v>400</v>
      </c>
      <c r="E802" s="46">
        <v>400</v>
      </c>
      <c r="F802" s="46">
        <v>292.5</v>
      </c>
      <c r="G802" s="46">
        <v>362.5</v>
      </c>
      <c r="H802" s="46">
        <v>362.5</v>
      </c>
      <c r="I802" s="46">
        <v>300</v>
      </c>
    </row>
    <row r="803" spans="1:9" x14ac:dyDescent="0.25">
      <c r="A803" s="47">
        <f t="shared" si="38"/>
        <v>43599</v>
      </c>
      <c r="B803" s="46">
        <f t="shared" si="37"/>
        <v>8</v>
      </c>
      <c r="C803" s="46">
        <v>425</v>
      </c>
      <c r="D803" s="46">
        <v>400</v>
      </c>
      <c r="E803" s="46">
        <v>400</v>
      </c>
      <c r="F803" s="46">
        <v>295</v>
      </c>
      <c r="G803" s="46">
        <v>350</v>
      </c>
      <c r="H803" s="46">
        <v>350</v>
      </c>
      <c r="I803" s="46">
        <v>287.5</v>
      </c>
    </row>
    <row r="804" spans="1:9" x14ac:dyDescent="0.25">
      <c r="A804" s="47">
        <f t="shared" si="38"/>
        <v>43606</v>
      </c>
      <c r="B804" s="46">
        <f t="shared" si="37"/>
        <v>8</v>
      </c>
      <c r="C804" s="46">
        <v>437</v>
      </c>
      <c r="D804" s="46">
        <v>407</v>
      </c>
      <c r="E804" s="46">
        <v>407</v>
      </c>
      <c r="F804" s="46">
        <v>295</v>
      </c>
      <c r="G804" s="46">
        <v>328</v>
      </c>
      <c r="H804" s="46">
        <v>328</v>
      </c>
      <c r="I804" s="46">
        <v>292</v>
      </c>
    </row>
    <row r="805" spans="1:9" x14ac:dyDescent="0.25">
      <c r="A805" s="47">
        <f t="shared" si="38"/>
        <v>43613</v>
      </c>
      <c r="B805" s="46">
        <f t="shared" si="37"/>
        <v>8</v>
      </c>
      <c r="C805" s="46">
        <v>483.33333333333331</v>
      </c>
      <c r="D805" s="46">
        <v>437.5</v>
      </c>
      <c r="E805" s="46">
        <v>437.5</v>
      </c>
      <c r="F805" s="46">
        <v>375</v>
      </c>
      <c r="G805" s="46">
        <v>437.5</v>
      </c>
      <c r="H805" s="46">
        <v>437.5</v>
      </c>
      <c r="I805" s="46">
        <v>412.5</v>
      </c>
    </row>
    <row r="806" spans="1:9" x14ac:dyDescent="0.25">
      <c r="A806" s="47">
        <f t="shared" si="38"/>
        <v>43620</v>
      </c>
      <c r="B806" s="46">
        <f t="shared" si="37"/>
        <v>9</v>
      </c>
      <c r="C806" s="46">
        <v>425</v>
      </c>
      <c r="D806" s="46">
        <v>416.66666666666669</v>
      </c>
      <c r="E806" s="46">
        <v>425</v>
      </c>
      <c r="F806" s="46">
        <v>383.33333333333331</v>
      </c>
      <c r="G806" s="46">
        <v>416.66666666666669</v>
      </c>
      <c r="H806" s="46">
        <v>416.66666666666669</v>
      </c>
      <c r="I806" s="46">
        <v>341.66666666666669</v>
      </c>
    </row>
    <row r="807" spans="1:9" x14ac:dyDescent="0.25">
      <c r="A807" s="47">
        <f t="shared" si="38"/>
        <v>43627</v>
      </c>
      <c r="B807" s="46">
        <f t="shared" si="37"/>
        <v>9</v>
      </c>
      <c r="C807" s="46">
        <v>437.5</v>
      </c>
      <c r="D807" s="46">
        <v>417.5</v>
      </c>
      <c r="E807" s="46">
        <v>417.5</v>
      </c>
      <c r="F807" s="46">
        <v>345</v>
      </c>
      <c r="G807" s="46">
        <v>412.5</v>
      </c>
      <c r="H807" s="46">
        <v>412.5</v>
      </c>
      <c r="I807" s="46">
        <v>325</v>
      </c>
    </row>
    <row r="808" spans="1:9" x14ac:dyDescent="0.25">
      <c r="A808" s="47">
        <f t="shared" si="38"/>
        <v>43634</v>
      </c>
      <c r="B808" s="46">
        <f t="shared" si="37"/>
        <v>9</v>
      </c>
      <c r="C808" s="46">
        <v>425</v>
      </c>
      <c r="D808" s="46">
        <v>408</v>
      </c>
      <c r="E808" s="46">
        <v>408.33333333333331</v>
      </c>
      <c r="F808" s="46">
        <v>333.33333333333331</v>
      </c>
      <c r="G808" s="46">
        <v>400</v>
      </c>
      <c r="H808" s="46">
        <v>400</v>
      </c>
      <c r="I808" s="46">
        <v>325</v>
      </c>
    </row>
    <row r="809" spans="1:9" x14ac:dyDescent="0.25">
      <c r="A809" s="47">
        <f t="shared" si="38"/>
        <v>43641</v>
      </c>
      <c r="B809" s="46">
        <f t="shared" si="37"/>
        <v>9</v>
      </c>
      <c r="C809" s="46">
        <v>433.33333333333331</v>
      </c>
      <c r="D809" s="46">
        <v>416.66666666666669</v>
      </c>
      <c r="E809" s="46">
        <v>416.66666666666669</v>
      </c>
      <c r="F809" s="46">
        <v>330</v>
      </c>
      <c r="G809" s="46">
        <v>400</v>
      </c>
      <c r="H809" s="46">
        <v>400</v>
      </c>
      <c r="I809" s="46">
        <v>325</v>
      </c>
    </row>
    <row r="810" spans="1:9" x14ac:dyDescent="0.25">
      <c r="A810" s="47">
        <f t="shared" si="38"/>
        <v>43648</v>
      </c>
      <c r="B810" s="46">
        <f t="shared" si="37"/>
        <v>10</v>
      </c>
      <c r="C810" s="46">
        <v>430</v>
      </c>
      <c r="D810" s="46">
        <v>417.5</v>
      </c>
      <c r="E810" s="46">
        <v>400</v>
      </c>
      <c r="F810" s="46">
        <v>327.5</v>
      </c>
      <c r="G810" s="46">
        <v>400</v>
      </c>
      <c r="H810" s="46">
        <v>400</v>
      </c>
      <c r="I810" s="46">
        <v>317.5</v>
      </c>
    </row>
    <row r="811" spans="1:9" x14ac:dyDescent="0.25">
      <c r="A811" s="47">
        <f t="shared" si="38"/>
        <v>43655</v>
      </c>
      <c r="B811" s="46">
        <f t="shared" si="37"/>
        <v>10</v>
      </c>
      <c r="C811" s="46">
        <v>450</v>
      </c>
      <c r="D811" s="46">
        <v>433.33333333333331</v>
      </c>
      <c r="E811" s="46">
        <v>433.33333333333331</v>
      </c>
      <c r="F811" s="46">
        <v>336.66666666666669</v>
      </c>
      <c r="G811" s="46">
        <v>400</v>
      </c>
      <c r="H811" s="46">
        <v>400</v>
      </c>
      <c r="I811" s="46">
        <v>330</v>
      </c>
    </row>
    <row r="812" spans="1:9" x14ac:dyDescent="0.25">
      <c r="A812" s="47">
        <f t="shared" si="38"/>
        <v>43662</v>
      </c>
      <c r="B812" s="46">
        <f t="shared" si="37"/>
        <v>10</v>
      </c>
      <c r="C812" s="46">
        <v>456</v>
      </c>
      <c r="D812" s="46">
        <v>439</v>
      </c>
      <c r="E812" s="46">
        <v>429</v>
      </c>
      <c r="F812" s="46">
        <v>345</v>
      </c>
      <c r="G812" s="46">
        <v>433</v>
      </c>
      <c r="H812" s="46">
        <v>433</v>
      </c>
      <c r="I812" s="46">
        <v>333</v>
      </c>
    </row>
    <row r="813" spans="1:9" x14ac:dyDescent="0.25">
      <c r="A813" s="47">
        <f t="shared" si="38"/>
        <v>43669</v>
      </c>
      <c r="B813" s="46">
        <f t="shared" si="37"/>
        <v>10</v>
      </c>
      <c r="C813" s="46">
        <v>450</v>
      </c>
      <c r="D813" s="46">
        <v>441.66666666666669</v>
      </c>
      <c r="E813" s="46">
        <v>433.33333333333331</v>
      </c>
      <c r="F813" s="46">
        <v>358.33333333333331</v>
      </c>
      <c r="G813" s="46">
        <v>415</v>
      </c>
      <c r="H813" s="46">
        <v>415</v>
      </c>
      <c r="I813" s="46">
        <v>330</v>
      </c>
    </row>
    <row r="814" spans="1:9" x14ac:dyDescent="0.25">
      <c r="A814" s="47">
        <f t="shared" si="38"/>
        <v>43676</v>
      </c>
      <c r="B814" s="46">
        <f t="shared" si="37"/>
        <v>10</v>
      </c>
      <c r="C814" s="46">
        <v>464</v>
      </c>
      <c r="D814" s="46">
        <v>439</v>
      </c>
      <c r="E814" s="46">
        <v>437</v>
      </c>
      <c r="F814" s="46">
        <v>376</v>
      </c>
      <c r="G814" s="46">
        <v>394</v>
      </c>
      <c r="H814" s="46">
        <v>394</v>
      </c>
      <c r="I814" s="46">
        <v>357</v>
      </c>
    </row>
    <row r="815" spans="1:9" x14ac:dyDescent="0.25">
      <c r="A815" s="47">
        <f t="shared" si="38"/>
        <v>43683</v>
      </c>
      <c r="B815" s="46">
        <f t="shared" si="37"/>
        <v>11</v>
      </c>
      <c r="C815" s="46">
        <v>440</v>
      </c>
      <c r="D815" s="46">
        <v>418</v>
      </c>
      <c r="E815" s="46">
        <v>396</v>
      </c>
      <c r="F815" s="46">
        <v>304</v>
      </c>
      <c r="G815" s="46">
        <v>339</v>
      </c>
      <c r="H815" s="46">
        <v>339</v>
      </c>
      <c r="I815" s="46">
        <v>281</v>
      </c>
    </row>
    <row r="816" spans="1:9" x14ac:dyDescent="0.25">
      <c r="A816" s="47">
        <f t="shared" si="38"/>
        <v>43690</v>
      </c>
      <c r="B816" s="46">
        <f t="shared" si="37"/>
        <v>11</v>
      </c>
      <c r="C816" s="46">
        <v>418</v>
      </c>
      <c r="D816" s="46">
        <v>417</v>
      </c>
      <c r="E816" s="46">
        <v>395</v>
      </c>
      <c r="F816" s="46">
        <v>316</v>
      </c>
      <c r="G816" s="46">
        <v>348</v>
      </c>
      <c r="H816" s="46">
        <v>348</v>
      </c>
      <c r="I816" s="46">
        <v>303</v>
      </c>
    </row>
    <row r="817" spans="1:9" x14ac:dyDescent="0.25">
      <c r="A817" s="47">
        <f t="shared" si="38"/>
        <v>43697</v>
      </c>
      <c r="B817" s="46">
        <f t="shared" si="37"/>
        <v>11</v>
      </c>
      <c r="C817" s="46">
        <v>415</v>
      </c>
      <c r="D817" s="46">
        <v>406</v>
      </c>
      <c r="E817" s="46">
        <v>395</v>
      </c>
      <c r="F817" s="46">
        <v>310</v>
      </c>
      <c r="G817" s="46">
        <v>345</v>
      </c>
      <c r="H817" s="46">
        <v>345</v>
      </c>
      <c r="I817" s="46">
        <v>290</v>
      </c>
    </row>
    <row r="818" spans="1:9" x14ac:dyDescent="0.25">
      <c r="A818" s="47">
        <f t="shared" si="38"/>
        <v>43704</v>
      </c>
      <c r="B818" s="46">
        <f t="shared" si="37"/>
        <v>11</v>
      </c>
      <c r="C818" s="46" t="s">
        <v>8</v>
      </c>
      <c r="D818" s="46">
        <v>400</v>
      </c>
      <c r="E818" s="46">
        <v>387</v>
      </c>
      <c r="F818" s="46">
        <v>312</v>
      </c>
      <c r="G818" s="46">
        <v>347</v>
      </c>
      <c r="H818" s="46">
        <v>347</v>
      </c>
      <c r="I818" s="46">
        <v>292</v>
      </c>
    </row>
    <row r="819" spans="1:9" x14ac:dyDescent="0.25">
      <c r="A819" s="47">
        <f t="shared" si="38"/>
        <v>43711</v>
      </c>
      <c r="B819" s="46">
        <f t="shared" si="37"/>
        <v>12</v>
      </c>
      <c r="D819" s="46">
        <v>388</v>
      </c>
      <c r="E819" s="46">
        <v>367</v>
      </c>
      <c r="F819" s="46">
        <v>283</v>
      </c>
      <c r="G819" s="46">
        <v>319</v>
      </c>
      <c r="H819" s="46">
        <v>319</v>
      </c>
      <c r="I819" s="46">
        <v>261</v>
      </c>
    </row>
    <row r="820" spans="1:9" x14ac:dyDescent="0.25">
      <c r="A820" s="47">
        <f t="shared" si="38"/>
        <v>43718</v>
      </c>
      <c r="B820" s="46">
        <f t="shared" si="37"/>
        <v>12</v>
      </c>
      <c r="E820" s="46">
        <v>362</v>
      </c>
      <c r="F820" s="46">
        <v>273</v>
      </c>
      <c r="G820" s="46">
        <v>295</v>
      </c>
      <c r="H820" s="46">
        <v>295</v>
      </c>
      <c r="I820" s="46">
        <v>258</v>
      </c>
    </row>
    <row r="821" spans="1:9" x14ac:dyDescent="0.25">
      <c r="A821" s="47">
        <f t="shared" si="38"/>
        <v>43725</v>
      </c>
      <c r="B821" s="46">
        <f t="shared" si="37"/>
        <v>12</v>
      </c>
      <c r="E821" s="46">
        <v>363</v>
      </c>
      <c r="F821" s="46">
        <v>288</v>
      </c>
      <c r="G821" s="46">
        <v>313</v>
      </c>
      <c r="H821" s="46">
        <v>313</v>
      </c>
      <c r="I821" s="46">
        <v>269</v>
      </c>
    </row>
    <row r="822" spans="1:9" x14ac:dyDescent="0.25">
      <c r="A822" s="47">
        <f t="shared" si="38"/>
        <v>43732</v>
      </c>
      <c r="B822" s="46">
        <f t="shared" si="37"/>
        <v>12</v>
      </c>
      <c r="E822" s="46">
        <v>380</v>
      </c>
      <c r="F822" s="46">
        <v>283</v>
      </c>
      <c r="G822" s="46">
        <v>308</v>
      </c>
      <c r="H822" s="46">
        <v>308</v>
      </c>
      <c r="I822" s="46">
        <v>258</v>
      </c>
    </row>
    <row r="823" spans="1:9" x14ac:dyDescent="0.25">
      <c r="A823" s="47">
        <f t="shared" si="38"/>
        <v>43739</v>
      </c>
      <c r="B823" s="46">
        <f t="shared" si="37"/>
        <v>1</v>
      </c>
      <c r="E823" s="46">
        <v>375</v>
      </c>
      <c r="F823" s="46">
        <v>275</v>
      </c>
      <c r="G823" s="46">
        <v>304</v>
      </c>
      <c r="H823" s="46">
        <v>304</v>
      </c>
      <c r="I823" s="46">
        <v>260</v>
      </c>
    </row>
    <row r="824" spans="1:9" x14ac:dyDescent="0.25">
      <c r="A824" s="47">
        <f t="shared" si="38"/>
        <v>43746</v>
      </c>
      <c r="B824" s="46">
        <f t="shared" si="37"/>
        <v>1</v>
      </c>
      <c r="E824" s="46">
        <v>388</v>
      </c>
      <c r="F824" s="46">
        <v>278</v>
      </c>
      <c r="G824" s="46">
        <v>299</v>
      </c>
      <c r="H824" s="46">
        <v>299</v>
      </c>
      <c r="I824" s="46">
        <v>257</v>
      </c>
    </row>
    <row r="825" spans="1:9" x14ac:dyDescent="0.25">
      <c r="A825" s="47">
        <f t="shared" si="38"/>
        <v>43753</v>
      </c>
      <c r="B825" s="46">
        <f t="shared" si="37"/>
        <v>1</v>
      </c>
      <c r="E825" s="46">
        <v>373</v>
      </c>
      <c r="F825" s="46">
        <v>268</v>
      </c>
      <c r="G825" s="46">
        <v>295</v>
      </c>
      <c r="H825" s="46">
        <v>295</v>
      </c>
      <c r="I825" s="46">
        <v>243</v>
      </c>
    </row>
    <row r="826" spans="1:9" x14ac:dyDescent="0.25">
      <c r="A826" s="47">
        <f t="shared" si="38"/>
        <v>43760</v>
      </c>
      <c r="B826" s="46">
        <f t="shared" si="37"/>
        <v>1</v>
      </c>
      <c r="E826" s="46">
        <v>377</v>
      </c>
      <c r="F826" s="46">
        <v>265</v>
      </c>
      <c r="G826" s="46">
        <v>288</v>
      </c>
      <c r="H826" s="46">
        <v>288</v>
      </c>
      <c r="I826" s="46">
        <v>235</v>
      </c>
    </row>
    <row r="827" spans="1:9" x14ac:dyDescent="0.25">
      <c r="A827" s="47">
        <f t="shared" si="38"/>
        <v>43767</v>
      </c>
      <c r="B827" s="46">
        <f t="shared" si="37"/>
        <v>1</v>
      </c>
      <c r="E827" s="46">
        <v>372</v>
      </c>
      <c r="F827" s="46">
        <v>257</v>
      </c>
      <c r="G827" s="46">
        <v>279</v>
      </c>
      <c r="H827" s="46">
        <v>279</v>
      </c>
      <c r="I827" s="46">
        <v>230</v>
      </c>
    </row>
    <row r="828" spans="1:9" x14ac:dyDescent="0.25">
      <c r="A828" s="47">
        <f t="shared" si="38"/>
        <v>43774</v>
      </c>
      <c r="B828" s="46">
        <f t="shared" si="37"/>
        <v>2</v>
      </c>
      <c r="E828" s="46">
        <v>365</v>
      </c>
      <c r="F828" s="46">
        <v>246</v>
      </c>
      <c r="G828" s="46">
        <v>253</v>
      </c>
      <c r="H828" s="46">
        <v>253</v>
      </c>
      <c r="I828" s="46">
        <v>225</v>
      </c>
    </row>
    <row r="829" spans="1:9" x14ac:dyDescent="0.25">
      <c r="A829" s="47">
        <f t="shared" si="38"/>
        <v>43781</v>
      </c>
      <c r="B829" s="46">
        <f t="shared" si="37"/>
        <v>2</v>
      </c>
      <c r="E829" s="46">
        <v>383</v>
      </c>
      <c r="F829" s="46">
        <v>263</v>
      </c>
      <c r="G829" s="46">
        <v>261</v>
      </c>
      <c r="H829" s="46">
        <v>261</v>
      </c>
      <c r="I829" s="46">
        <v>235</v>
      </c>
    </row>
    <row r="830" spans="1:9" x14ac:dyDescent="0.25">
      <c r="A830" s="47">
        <f t="shared" si="38"/>
        <v>43788</v>
      </c>
      <c r="B830" s="46">
        <f t="shared" si="37"/>
        <v>2</v>
      </c>
      <c r="E830" s="46">
        <v>389</v>
      </c>
      <c r="F830" s="46">
        <v>265</v>
      </c>
      <c r="G830" s="46">
        <v>269</v>
      </c>
      <c r="H830" s="46">
        <v>269</v>
      </c>
      <c r="I830" s="46">
        <v>252</v>
      </c>
    </row>
    <row r="831" spans="1:9" x14ac:dyDescent="0.25">
      <c r="A831" s="47">
        <f t="shared" si="38"/>
        <v>43795</v>
      </c>
      <c r="B831" s="46">
        <f t="shared" si="37"/>
        <v>2</v>
      </c>
      <c r="E831" s="46">
        <v>371</v>
      </c>
      <c r="F831" s="46">
        <v>255</v>
      </c>
      <c r="G831" s="46">
        <v>266</v>
      </c>
      <c r="H831" s="46">
        <v>266</v>
      </c>
      <c r="I831" s="46">
        <v>240</v>
      </c>
    </row>
    <row r="832" spans="1:9" x14ac:dyDescent="0.25">
      <c r="A832" s="47">
        <f t="shared" si="38"/>
        <v>43802</v>
      </c>
      <c r="B832" s="46">
        <f t="shared" si="37"/>
        <v>3</v>
      </c>
      <c r="E832" s="46">
        <v>365</v>
      </c>
      <c r="F832" s="46">
        <v>254</v>
      </c>
      <c r="G832" s="46">
        <v>256</v>
      </c>
      <c r="H832" s="46">
        <v>256</v>
      </c>
      <c r="I832" s="46">
        <v>235</v>
      </c>
    </row>
    <row r="833" spans="1:9" x14ac:dyDescent="0.25">
      <c r="A833" s="47">
        <f t="shared" si="38"/>
        <v>43809</v>
      </c>
      <c r="B833" s="46">
        <f t="shared" si="37"/>
        <v>3</v>
      </c>
      <c r="E833" s="46">
        <v>364</v>
      </c>
      <c r="F833" s="46">
        <v>243</v>
      </c>
      <c r="G833" s="46">
        <v>254</v>
      </c>
      <c r="H833" s="46">
        <v>254</v>
      </c>
      <c r="I833" s="46">
        <v>226</v>
      </c>
    </row>
    <row r="834" spans="1:9" x14ac:dyDescent="0.25">
      <c r="A834" s="47">
        <v>43816</v>
      </c>
      <c r="B834" s="46">
        <f t="shared" ref="B834:B897" si="39">IF(MONTH(A834) &lt;=9, MONTH(A834)+3, MONTH(A834)-9)</f>
        <v>3</v>
      </c>
      <c r="E834" s="18">
        <v>348.75</v>
      </c>
      <c r="F834" s="18">
        <v>242.5</v>
      </c>
      <c r="G834" s="18">
        <v>245</v>
      </c>
      <c r="H834" s="18">
        <v>245</v>
      </c>
      <c r="I834" s="18">
        <v>220</v>
      </c>
    </row>
    <row r="835" spans="1:9" x14ac:dyDescent="0.25">
      <c r="A835" s="47">
        <v>43823</v>
      </c>
      <c r="B835" s="46">
        <f t="shared" si="39"/>
        <v>3</v>
      </c>
      <c r="E835" s="18">
        <v>357.5</v>
      </c>
      <c r="F835" s="18">
        <v>237.5</v>
      </c>
      <c r="G835" s="18">
        <v>246.66666666666666</v>
      </c>
      <c r="H835" s="18">
        <v>246.66666666666666</v>
      </c>
      <c r="I835" s="18">
        <v>217.5</v>
      </c>
    </row>
    <row r="836" spans="1:9" x14ac:dyDescent="0.25">
      <c r="A836" s="47">
        <v>43830</v>
      </c>
      <c r="B836" s="46">
        <f t="shared" si="39"/>
        <v>3</v>
      </c>
      <c r="E836" s="46">
        <v>346</v>
      </c>
      <c r="F836" s="46">
        <v>240</v>
      </c>
      <c r="G836" s="46">
        <v>249</v>
      </c>
      <c r="H836" s="46">
        <v>249</v>
      </c>
      <c r="I836" s="46">
        <v>221</v>
      </c>
    </row>
    <row r="837" spans="1:9" x14ac:dyDescent="0.25">
      <c r="A837" s="47">
        <v>43837</v>
      </c>
      <c r="B837" s="46">
        <f t="shared" si="39"/>
        <v>4</v>
      </c>
      <c r="C837" s="46">
        <v>389</v>
      </c>
      <c r="D837" s="46">
        <v>363</v>
      </c>
      <c r="E837" s="46">
        <v>346</v>
      </c>
      <c r="F837" s="46">
        <v>241</v>
      </c>
      <c r="G837" s="46">
        <v>242</v>
      </c>
      <c r="H837" s="46">
        <v>242</v>
      </c>
      <c r="I837" s="46">
        <v>223</v>
      </c>
    </row>
    <row r="838" spans="1:9" x14ac:dyDescent="0.25">
      <c r="A838" s="47">
        <v>43844</v>
      </c>
      <c r="B838" s="46">
        <f t="shared" si="39"/>
        <v>4</v>
      </c>
      <c r="C838" s="46">
        <v>386</v>
      </c>
      <c r="D838" s="46">
        <v>362</v>
      </c>
      <c r="E838" s="46">
        <v>346</v>
      </c>
      <c r="F838" s="46">
        <v>241</v>
      </c>
      <c r="G838" s="46">
        <v>245</v>
      </c>
      <c r="H838" s="46">
        <v>245</v>
      </c>
      <c r="I838" s="46">
        <v>217</v>
      </c>
    </row>
    <row r="839" spans="1:9" x14ac:dyDescent="0.25">
      <c r="A839" s="47">
        <v>43851</v>
      </c>
      <c r="B839" s="46">
        <f t="shared" si="39"/>
        <v>4</v>
      </c>
      <c r="C839" s="46">
        <v>398.75</v>
      </c>
      <c r="D839" s="46">
        <v>361.25</v>
      </c>
      <c r="E839" s="46">
        <v>340</v>
      </c>
      <c r="F839" s="46">
        <v>238.75</v>
      </c>
      <c r="G839" s="46">
        <v>250</v>
      </c>
      <c r="H839" s="46">
        <v>250</v>
      </c>
      <c r="I839" s="46">
        <v>221.25</v>
      </c>
    </row>
    <row r="840" spans="1:9" x14ac:dyDescent="0.25">
      <c r="A840" s="47">
        <v>43858</v>
      </c>
      <c r="B840" s="46">
        <f t="shared" si="39"/>
        <v>4</v>
      </c>
      <c r="C840" s="46">
        <v>392</v>
      </c>
      <c r="D840" s="46">
        <v>359</v>
      </c>
      <c r="E840" s="46">
        <v>340</v>
      </c>
      <c r="F840" s="46">
        <v>234</v>
      </c>
      <c r="G840" s="46">
        <v>252</v>
      </c>
      <c r="H840" s="46">
        <v>252</v>
      </c>
      <c r="I840" s="46">
        <v>215</v>
      </c>
    </row>
    <row r="841" spans="1:9" x14ac:dyDescent="0.25">
      <c r="A841" s="47">
        <v>43865</v>
      </c>
      <c r="B841" s="46">
        <f t="shared" si="39"/>
        <v>5</v>
      </c>
      <c r="C841" s="46">
        <v>384</v>
      </c>
      <c r="D841" s="46">
        <v>353</v>
      </c>
      <c r="E841" s="46">
        <v>323</v>
      </c>
      <c r="F841" s="46">
        <v>225</v>
      </c>
      <c r="G841" s="46">
        <v>241</v>
      </c>
      <c r="H841" s="46">
        <v>241</v>
      </c>
      <c r="I841" s="46">
        <v>204</v>
      </c>
    </row>
    <row r="842" spans="1:9" x14ac:dyDescent="0.25">
      <c r="A842" s="47">
        <v>43872</v>
      </c>
      <c r="B842" s="46">
        <f t="shared" si="39"/>
        <v>5</v>
      </c>
      <c r="C842" s="46">
        <v>380</v>
      </c>
      <c r="D842" s="46">
        <v>345</v>
      </c>
      <c r="E842" s="46">
        <v>320</v>
      </c>
      <c r="F842" s="46">
        <v>215</v>
      </c>
      <c r="G842" s="46">
        <v>225</v>
      </c>
      <c r="H842" s="46">
        <v>225</v>
      </c>
      <c r="I842" s="46">
        <v>204</v>
      </c>
    </row>
    <row r="843" spans="1:9" x14ac:dyDescent="0.25">
      <c r="A843" s="47">
        <f t="shared" ref="A843:A1076" si="40">A842+7</f>
        <v>43879</v>
      </c>
      <c r="B843" s="46">
        <f t="shared" si="39"/>
        <v>5</v>
      </c>
      <c r="C843" s="46">
        <v>377</v>
      </c>
      <c r="D843" s="46">
        <v>338</v>
      </c>
      <c r="E843" s="46">
        <v>308</v>
      </c>
      <c r="F843" s="46">
        <v>208</v>
      </c>
      <c r="G843" s="46">
        <v>218</v>
      </c>
      <c r="H843" s="46">
        <v>218</v>
      </c>
      <c r="I843" s="46">
        <v>197</v>
      </c>
    </row>
    <row r="844" spans="1:9" x14ac:dyDescent="0.25">
      <c r="A844" s="47">
        <f t="shared" si="40"/>
        <v>43886</v>
      </c>
      <c r="B844" s="46">
        <f t="shared" si="39"/>
        <v>5</v>
      </c>
      <c r="C844" s="46">
        <v>362</v>
      </c>
      <c r="D844" s="46">
        <v>326</v>
      </c>
      <c r="E844" s="46">
        <v>306</v>
      </c>
      <c r="F844" s="46">
        <v>205</v>
      </c>
      <c r="G844" s="46">
        <v>217</v>
      </c>
      <c r="H844" s="46">
        <v>217</v>
      </c>
      <c r="I844" s="46">
        <v>192</v>
      </c>
    </row>
    <row r="845" spans="1:9" x14ac:dyDescent="0.25">
      <c r="A845" s="47">
        <f t="shared" si="40"/>
        <v>43893</v>
      </c>
      <c r="B845" s="46">
        <f t="shared" si="39"/>
        <v>6</v>
      </c>
      <c r="C845" s="46">
        <v>362</v>
      </c>
      <c r="D845" s="46">
        <v>326</v>
      </c>
      <c r="E845" s="46">
        <v>306</v>
      </c>
      <c r="F845" s="46">
        <v>205</v>
      </c>
      <c r="G845" s="46">
        <v>217</v>
      </c>
      <c r="H845" s="46">
        <v>217</v>
      </c>
      <c r="I845" s="46">
        <v>192</v>
      </c>
    </row>
    <row r="846" spans="1:9" x14ac:dyDescent="0.25">
      <c r="A846" s="47">
        <f t="shared" si="40"/>
        <v>43900</v>
      </c>
      <c r="B846" s="46">
        <f t="shared" si="39"/>
        <v>6</v>
      </c>
      <c r="C846" s="46">
        <v>358</v>
      </c>
      <c r="D846" s="46">
        <v>315</v>
      </c>
      <c r="E846" s="46">
        <v>305</v>
      </c>
      <c r="F846" s="46">
        <v>199</v>
      </c>
      <c r="G846" s="46">
        <v>205</v>
      </c>
      <c r="H846" s="46">
        <v>205</v>
      </c>
      <c r="I846" s="46">
        <v>185</v>
      </c>
    </row>
    <row r="847" spans="1:9" x14ac:dyDescent="0.25">
      <c r="A847" s="47">
        <f t="shared" si="40"/>
        <v>43907</v>
      </c>
      <c r="B847" s="46">
        <f t="shared" si="39"/>
        <v>6</v>
      </c>
      <c r="C847" s="46">
        <v>358</v>
      </c>
      <c r="D847" s="46">
        <v>308</v>
      </c>
      <c r="E847" s="46">
        <v>298</v>
      </c>
      <c r="F847" s="46">
        <v>195</v>
      </c>
      <c r="G847" s="46">
        <v>203</v>
      </c>
      <c r="H847" s="46">
        <v>203</v>
      </c>
      <c r="I847" s="46">
        <v>183</v>
      </c>
    </row>
    <row r="848" spans="1:9" x14ac:dyDescent="0.25">
      <c r="A848" s="47">
        <f t="shared" si="40"/>
        <v>43914</v>
      </c>
      <c r="B848" s="46">
        <f t="shared" si="39"/>
        <v>6</v>
      </c>
      <c r="C848" s="46">
        <v>377</v>
      </c>
      <c r="D848" s="46">
        <v>320</v>
      </c>
      <c r="E848" s="46">
        <v>312</v>
      </c>
      <c r="F848" s="46">
        <v>209</v>
      </c>
      <c r="G848" s="46">
        <v>205</v>
      </c>
      <c r="H848" s="46">
        <v>205</v>
      </c>
      <c r="I848" s="46">
        <v>191</v>
      </c>
    </row>
    <row r="849" spans="1:9" x14ac:dyDescent="0.25">
      <c r="A849" s="47">
        <f t="shared" si="40"/>
        <v>43921</v>
      </c>
      <c r="B849" s="46">
        <f t="shared" si="39"/>
        <v>6</v>
      </c>
      <c r="C849" s="46">
        <v>374</v>
      </c>
      <c r="D849" s="46">
        <v>338</v>
      </c>
      <c r="E849" s="46">
        <v>334</v>
      </c>
      <c r="F849" s="46">
        <v>225</v>
      </c>
      <c r="G849" s="46">
        <v>222</v>
      </c>
      <c r="H849" s="46">
        <v>222</v>
      </c>
      <c r="I849" s="46">
        <v>206</v>
      </c>
    </row>
    <row r="850" spans="1:9" x14ac:dyDescent="0.25">
      <c r="A850" s="47">
        <f t="shared" si="40"/>
        <v>43928</v>
      </c>
      <c r="B850" s="46">
        <f t="shared" si="39"/>
        <v>7</v>
      </c>
      <c r="C850" s="46">
        <v>381</v>
      </c>
      <c r="D850" s="46">
        <v>339</v>
      </c>
      <c r="F850" s="46">
        <v>220</v>
      </c>
      <c r="G850" s="46">
        <v>219</v>
      </c>
      <c r="H850" s="46">
        <v>219</v>
      </c>
      <c r="I850" s="46">
        <v>204</v>
      </c>
    </row>
    <row r="851" spans="1:9" x14ac:dyDescent="0.25">
      <c r="A851" s="47">
        <f t="shared" si="40"/>
        <v>43935</v>
      </c>
      <c r="B851" s="46">
        <f t="shared" si="39"/>
        <v>7</v>
      </c>
      <c r="C851" s="46">
        <v>378</v>
      </c>
      <c r="D851" s="46">
        <v>323</v>
      </c>
      <c r="F851" s="46">
        <v>208</v>
      </c>
      <c r="G851" s="46">
        <v>210</v>
      </c>
      <c r="H851" s="46">
        <v>210</v>
      </c>
      <c r="I851" s="46">
        <v>193</v>
      </c>
    </row>
    <row r="852" spans="1:9" x14ac:dyDescent="0.25">
      <c r="A852" s="47">
        <f t="shared" si="40"/>
        <v>43942</v>
      </c>
      <c r="B852" s="46">
        <f t="shared" si="39"/>
        <v>7</v>
      </c>
      <c r="C852" s="46">
        <v>345</v>
      </c>
      <c r="D852" s="46">
        <v>309</v>
      </c>
      <c r="F852" s="46">
        <v>194</v>
      </c>
      <c r="G852" s="46">
        <v>204</v>
      </c>
      <c r="H852" s="46">
        <v>204</v>
      </c>
      <c r="I852" s="46">
        <v>186</v>
      </c>
    </row>
    <row r="853" spans="1:9" x14ac:dyDescent="0.25">
      <c r="A853" s="47">
        <f t="shared" si="40"/>
        <v>43949</v>
      </c>
      <c r="B853" s="46">
        <f t="shared" si="39"/>
        <v>7</v>
      </c>
      <c r="C853" s="46">
        <v>336</v>
      </c>
      <c r="D853" s="46">
        <v>285</v>
      </c>
      <c r="F853" s="46">
        <v>189</v>
      </c>
      <c r="G853" s="46">
        <v>194</v>
      </c>
      <c r="H853" s="46">
        <v>194</v>
      </c>
      <c r="I853" s="46">
        <v>179</v>
      </c>
    </row>
    <row r="854" spans="1:9" x14ac:dyDescent="0.25">
      <c r="A854" s="47">
        <f t="shared" si="40"/>
        <v>43956</v>
      </c>
      <c r="B854" s="46">
        <f t="shared" si="39"/>
        <v>8</v>
      </c>
      <c r="C854" s="46">
        <v>341</v>
      </c>
      <c r="D854" s="46">
        <v>275</v>
      </c>
      <c r="F854" s="46">
        <v>208</v>
      </c>
      <c r="G854" s="46">
        <v>204</v>
      </c>
      <c r="H854" s="46">
        <v>204</v>
      </c>
      <c r="I854" s="46">
        <v>214</v>
      </c>
    </row>
    <row r="855" spans="1:9" x14ac:dyDescent="0.25">
      <c r="A855" s="47">
        <f t="shared" si="40"/>
        <v>43963</v>
      </c>
      <c r="B855" s="46">
        <f t="shared" si="39"/>
        <v>8</v>
      </c>
      <c r="C855" s="46">
        <v>326</v>
      </c>
      <c r="D855" s="46">
        <v>276</v>
      </c>
      <c r="F855" s="46">
        <v>208</v>
      </c>
      <c r="G855" s="46">
        <v>218</v>
      </c>
      <c r="H855" s="46">
        <v>218</v>
      </c>
      <c r="I855" s="46">
        <v>216</v>
      </c>
    </row>
    <row r="856" spans="1:9" x14ac:dyDescent="0.25">
      <c r="A856" s="47">
        <f t="shared" si="40"/>
        <v>43970</v>
      </c>
      <c r="B856" s="46">
        <f t="shared" si="39"/>
        <v>8</v>
      </c>
      <c r="C856" s="46">
        <v>360</v>
      </c>
      <c r="D856" s="46">
        <v>308</v>
      </c>
      <c r="F856" s="46">
        <v>234</v>
      </c>
      <c r="G856" s="46">
        <v>251</v>
      </c>
      <c r="H856" s="46">
        <v>251</v>
      </c>
      <c r="I856" s="46">
        <v>228</v>
      </c>
    </row>
    <row r="857" spans="1:9" x14ac:dyDescent="0.25">
      <c r="A857" s="47">
        <f t="shared" si="40"/>
        <v>43977</v>
      </c>
      <c r="B857" s="46">
        <f t="shared" si="39"/>
        <v>8</v>
      </c>
      <c r="C857" s="46">
        <v>370</v>
      </c>
      <c r="D857" s="46">
        <v>305</v>
      </c>
      <c r="F857" s="46">
        <v>227</v>
      </c>
      <c r="G857" s="46">
        <v>250</v>
      </c>
      <c r="H857" s="46">
        <v>250</v>
      </c>
      <c r="I857" s="46">
        <v>228</v>
      </c>
    </row>
    <row r="858" spans="1:9" x14ac:dyDescent="0.25">
      <c r="A858" s="47">
        <f t="shared" si="40"/>
        <v>43984</v>
      </c>
      <c r="B858" s="46">
        <f t="shared" si="39"/>
        <v>9</v>
      </c>
      <c r="C858" s="46">
        <v>388</v>
      </c>
      <c r="D858" s="46">
        <v>369</v>
      </c>
      <c r="F858" s="46">
        <v>336</v>
      </c>
      <c r="G858" s="46">
        <v>359</v>
      </c>
      <c r="H858" s="46">
        <v>359</v>
      </c>
      <c r="I858" s="46">
        <v>333</v>
      </c>
    </row>
    <row r="859" spans="1:9" x14ac:dyDescent="0.25">
      <c r="A859" s="47">
        <f t="shared" si="40"/>
        <v>43991</v>
      </c>
      <c r="B859" s="46">
        <f t="shared" si="39"/>
        <v>9</v>
      </c>
      <c r="C859" s="46">
        <v>397</v>
      </c>
      <c r="D859" s="46">
        <v>371</v>
      </c>
      <c r="F859" s="46">
        <v>345</v>
      </c>
      <c r="G859" s="46">
        <v>358</v>
      </c>
      <c r="H859" s="46">
        <v>358</v>
      </c>
      <c r="I859" s="46">
        <v>343</v>
      </c>
    </row>
    <row r="860" spans="1:9" x14ac:dyDescent="0.25">
      <c r="A860" s="47">
        <f t="shared" si="40"/>
        <v>43998</v>
      </c>
      <c r="B860" s="46">
        <f t="shared" si="39"/>
        <v>9</v>
      </c>
      <c r="C860" s="46">
        <v>403</v>
      </c>
      <c r="D860" s="46">
        <v>376</v>
      </c>
      <c r="F860" s="46">
        <v>357</v>
      </c>
      <c r="G860" s="46">
        <v>369</v>
      </c>
      <c r="H860" s="46">
        <v>369</v>
      </c>
      <c r="I860" s="46">
        <v>353</v>
      </c>
    </row>
    <row r="861" spans="1:9" x14ac:dyDescent="0.25">
      <c r="A861" s="47">
        <f t="shared" si="40"/>
        <v>44005</v>
      </c>
      <c r="B861" s="46">
        <f t="shared" si="39"/>
        <v>9</v>
      </c>
      <c r="C861" s="46">
        <v>405</v>
      </c>
      <c r="D861" s="46">
        <v>393</v>
      </c>
      <c r="F861" s="46">
        <v>359</v>
      </c>
      <c r="G861" s="46">
        <v>375</v>
      </c>
      <c r="H861" s="46">
        <v>375</v>
      </c>
      <c r="I861" s="46">
        <v>351</v>
      </c>
    </row>
    <row r="862" spans="1:9" x14ac:dyDescent="0.25">
      <c r="A862" s="47">
        <f t="shared" si="40"/>
        <v>44012</v>
      </c>
      <c r="B862" s="46">
        <f t="shared" si="39"/>
        <v>9</v>
      </c>
      <c r="C862" s="46">
        <v>462</v>
      </c>
      <c r="D862" s="46">
        <v>449</v>
      </c>
      <c r="E862" s="46">
        <v>447</v>
      </c>
      <c r="F862" s="46">
        <v>363</v>
      </c>
      <c r="G862" s="46">
        <v>444</v>
      </c>
      <c r="H862" s="46">
        <v>444</v>
      </c>
      <c r="I862" s="46">
        <v>352</v>
      </c>
    </row>
    <row r="863" spans="1:9" x14ac:dyDescent="0.25">
      <c r="A863" s="47">
        <f t="shared" si="40"/>
        <v>44019</v>
      </c>
      <c r="B863" s="46">
        <f t="shared" si="39"/>
        <v>10</v>
      </c>
      <c r="C863" s="46">
        <v>471</v>
      </c>
      <c r="D863" s="46">
        <v>453</v>
      </c>
      <c r="E863" s="46">
        <v>457</v>
      </c>
      <c r="F863" s="46">
        <v>373</v>
      </c>
      <c r="G863" s="46">
        <v>448</v>
      </c>
      <c r="H863" s="46">
        <v>448</v>
      </c>
      <c r="I863" s="46">
        <v>352</v>
      </c>
    </row>
    <row r="864" spans="1:9" x14ac:dyDescent="0.25">
      <c r="A864" s="47">
        <f t="shared" si="40"/>
        <v>44026</v>
      </c>
      <c r="B864" s="46">
        <f t="shared" si="39"/>
        <v>10</v>
      </c>
      <c r="C864" s="46">
        <v>471.42857142857144</v>
      </c>
      <c r="D864" s="46">
        <v>460</v>
      </c>
      <c r="E864" s="46">
        <v>456.42857142857144</v>
      </c>
      <c r="F864" s="46">
        <v>366.42857142857144</v>
      </c>
      <c r="G864" s="46">
        <v>450.71428571428572</v>
      </c>
      <c r="H864" s="46">
        <v>450.71428571428572</v>
      </c>
      <c r="I864" s="46">
        <v>357.14285714285717</v>
      </c>
    </row>
    <row r="865" spans="1:9" x14ac:dyDescent="0.25">
      <c r="A865" s="47">
        <f t="shared" si="40"/>
        <v>44033</v>
      </c>
      <c r="B865" s="46">
        <f t="shared" si="39"/>
        <v>10</v>
      </c>
      <c r="C865" s="46">
        <v>486</v>
      </c>
      <c r="D865" s="46">
        <v>390</v>
      </c>
      <c r="E865" s="46">
        <v>478</v>
      </c>
      <c r="F865" s="46">
        <v>388</v>
      </c>
      <c r="G865" s="46">
        <v>478</v>
      </c>
      <c r="H865" s="46">
        <v>478</v>
      </c>
      <c r="I865" s="46">
        <v>373</v>
      </c>
    </row>
    <row r="866" spans="1:9" x14ac:dyDescent="0.25">
      <c r="A866" s="47">
        <f t="shared" si="40"/>
        <v>44040</v>
      </c>
      <c r="B866" s="46">
        <f t="shared" si="39"/>
        <v>10</v>
      </c>
      <c r="C866" s="46">
        <v>532</v>
      </c>
      <c r="D866" s="46">
        <v>495</v>
      </c>
      <c r="E866" s="46">
        <v>491</v>
      </c>
      <c r="F866" s="46">
        <v>393</v>
      </c>
      <c r="G866" s="46">
        <v>496</v>
      </c>
      <c r="H866" s="46">
        <v>496</v>
      </c>
      <c r="I866" s="46">
        <v>386</v>
      </c>
    </row>
    <row r="867" spans="1:9" x14ac:dyDescent="0.25">
      <c r="A867" s="47">
        <f t="shared" si="40"/>
        <v>44047</v>
      </c>
      <c r="B867" s="46">
        <f t="shared" si="39"/>
        <v>11</v>
      </c>
      <c r="C867" s="46">
        <v>469</v>
      </c>
      <c r="D867" s="46">
        <v>411</v>
      </c>
      <c r="E867" s="46">
        <v>400</v>
      </c>
      <c r="F867" s="46">
        <v>279</v>
      </c>
      <c r="G867" s="46">
        <v>373</v>
      </c>
      <c r="H867" s="46">
        <v>373</v>
      </c>
      <c r="I867" s="46">
        <v>259</v>
      </c>
    </row>
    <row r="868" spans="1:9" x14ac:dyDescent="0.25">
      <c r="A868" s="47">
        <f t="shared" si="40"/>
        <v>44054</v>
      </c>
      <c r="B868" s="46">
        <f t="shared" si="39"/>
        <v>11</v>
      </c>
      <c r="C868" s="46">
        <v>446</v>
      </c>
      <c r="D868" s="46">
        <v>396</v>
      </c>
      <c r="E868" s="46">
        <v>394</v>
      </c>
      <c r="F868" s="46">
        <v>275</v>
      </c>
      <c r="G868" s="46">
        <v>366</v>
      </c>
      <c r="H868" s="46">
        <v>366</v>
      </c>
      <c r="I868" s="46">
        <v>253</v>
      </c>
    </row>
    <row r="869" spans="1:9" x14ac:dyDescent="0.25">
      <c r="A869" s="47">
        <f t="shared" si="40"/>
        <v>44061</v>
      </c>
      <c r="B869" s="46">
        <f t="shared" si="39"/>
        <v>11</v>
      </c>
      <c r="C869" s="46">
        <v>475</v>
      </c>
      <c r="D869" s="46">
        <v>410</v>
      </c>
      <c r="E869" s="46">
        <v>404</v>
      </c>
      <c r="F869" s="46">
        <v>276</v>
      </c>
      <c r="G869" s="46">
        <v>369</v>
      </c>
      <c r="H869" s="46">
        <v>369</v>
      </c>
      <c r="I869" s="46">
        <v>256</v>
      </c>
    </row>
    <row r="870" spans="1:9" x14ac:dyDescent="0.25">
      <c r="A870" s="47">
        <f t="shared" si="40"/>
        <v>44068</v>
      </c>
      <c r="B870" s="46">
        <f t="shared" si="39"/>
        <v>11</v>
      </c>
      <c r="C870" s="46">
        <v>361</v>
      </c>
      <c r="D870" s="46">
        <v>412</v>
      </c>
      <c r="E870" s="46">
        <v>406</v>
      </c>
      <c r="F870" s="46">
        <v>281</v>
      </c>
      <c r="G870" s="46">
        <v>372</v>
      </c>
      <c r="H870" s="46">
        <v>372</v>
      </c>
      <c r="I870" s="46">
        <v>263</v>
      </c>
    </row>
    <row r="871" spans="1:9" x14ac:dyDescent="0.25">
      <c r="A871" s="47">
        <f t="shared" si="40"/>
        <v>44075</v>
      </c>
      <c r="B871" s="46">
        <f t="shared" si="39"/>
        <v>12</v>
      </c>
      <c r="C871" s="46">
        <v>400</v>
      </c>
      <c r="D871" s="46">
        <v>375</v>
      </c>
      <c r="E871" s="46">
        <v>367</v>
      </c>
      <c r="F871" s="46">
        <v>260</v>
      </c>
      <c r="G871" s="46">
        <v>306</v>
      </c>
      <c r="H871" s="46">
        <v>306</v>
      </c>
      <c r="I871" s="46">
        <v>241</v>
      </c>
    </row>
    <row r="872" spans="1:9" x14ac:dyDescent="0.25">
      <c r="A872" s="47">
        <f t="shared" si="40"/>
        <v>44082</v>
      </c>
      <c r="B872" s="46">
        <f t="shared" si="39"/>
        <v>12</v>
      </c>
      <c r="E872" s="46">
        <v>364.16666666666669</v>
      </c>
      <c r="F872" s="46">
        <v>263.33333333333331</v>
      </c>
      <c r="G872" s="46">
        <v>296.66666666666669</v>
      </c>
      <c r="H872" s="46">
        <v>296.66666666666669</v>
      </c>
      <c r="I872" s="46">
        <v>241.66666666666666</v>
      </c>
    </row>
    <row r="873" spans="1:9" x14ac:dyDescent="0.25">
      <c r="A873" s="47">
        <f t="shared" si="40"/>
        <v>44089</v>
      </c>
      <c r="B873" s="46">
        <f t="shared" si="39"/>
        <v>12</v>
      </c>
      <c r="E873" s="46">
        <v>385</v>
      </c>
      <c r="F873" s="46">
        <v>275</v>
      </c>
      <c r="G873" s="46">
        <v>318.33333333333331</v>
      </c>
      <c r="H873" s="46">
        <v>318.33333333333331</v>
      </c>
      <c r="I873" s="46">
        <v>250</v>
      </c>
    </row>
    <row r="874" spans="1:9" x14ac:dyDescent="0.25">
      <c r="A874" s="47">
        <f t="shared" si="40"/>
        <v>44096</v>
      </c>
      <c r="B874" s="46">
        <f t="shared" si="39"/>
        <v>12</v>
      </c>
      <c r="E874" s="46">
        <v>396.66666666666669</v>
      </c>
      <c r="F874" s="46">
        <v>277.5</v>
      </c>
      <c r="G874" s="46">
        <v>315</v>
      </c>
      <c r="H874" s="46">
        <v>315</v>
      </c>
      <c r="I874" s="46">
        <v>254.16666666666666</v>
      </c>
    </row>
    <row r="875" spans="1:9" x14ac:dyDescent="0.25">
      <c r="A875" s="47">
        <f t="shared" si="40"/>
        <v>44103</v>
      </c>
      <c r="B875" s="46">
        <f t="shared" si="39"/>
        <v>12</v>
      </c>
      <c r="E875" s="46">
        <v>414.28571428571428</v>
      </c>
      <c r="F875" s="46">
        <v>275</v>
      </c>
      <c r="G875" s="46">
        <v>317.14285714285717</v>
      </c>
      <c r="H875" s="46">
        <v>317.14285714285717</v>
      </c>
      <c r="I875" s="46">
        <v>252.14285714285714</v>
      </c>
    </row>
    <row r="876" spans="1:9" x14ac:dyDescent="0.25">
      <c r="A876" s="47">
        <f t="shared" si="40"/>
        <v>44110</v>
      </c>
      <c r="B876" s="46">
        <f t="shared" si="39"/>
        <v>1</v>
      </c>
      <c r="E876" s="46">
        <v>420</v>
      </c>
      <c r="F876" s="46">
        <v>278</v>
      </c>
      <c r="G876" s="46">
        <v>316</v>
      </c>
      <c r="H876" s="46">
        <v>316</v>
      </c>
      <c r="I876" s="46">
        <v>258</v>
      </c>
    </row>
    <row r="877" spans="1:9" x14ac:dyDescent="0.25">
      <c r="A877" s="47">
        <f t="shared" si="40"/>
        <v>44117</v>
      </c>
      <c r="B877" s="46">
        <f t="shared" si="39"/>
        <v>1</v>
      </c>
      <c r="C877" s="18"/>
      <c r="D877" s="18"/>
      <c r="E877" s="18">
        <v>433</v>
      </c>
      <c r="F877" s="18">
        <v>309</v>
      </c>
      <c r="G877" s="18">
        <v>317</v>
      </c>
      <c r="H877" s="18">
        <v>317</v>
      </c>
      <c r="I877" s="18">
        <v>271</v>
      </c>
    </row>
    <row r="878" spans="1:9" x14ac:dyDescent="0.25">
      <c r="A878" s="47">
        <f t="shared" si="40"/>
        <v>44124</v>
      </c>
      <c r="B878" s="46">
        <f t="shared" si="39"/>
        <v>1</v>
      </c>
      <c r="C878" s="18"/>
      <c r="D878" s="18"/>
      <c r="E878" s="18">
        <v>456.25</v>
      </c>
      <c r="F878" s="18">
        <v>338.75</v>
      </c>
      <c r="G878" s="18">
        <v>328.75</v>
      </c>
      <c r="H878" s="18">
        <v>328.75</v>
      </c>
      <c r="I878" s="18">
        <v>310</v>
      </c>
    </row>
    <row r="879" spans="1:9" x14ac:dyDescent="0.25">
      <c r="A879" s="47">
        <f t="shared" si="40"/>
        <v>44131</v>
      </c>
      <c r="B879" s="46">
        <f t="shared" si="39"/>
        <v>1</v>
      </c>
      <c r="C879" s="18"/>
      <c r="D879" s="18"/>
      <c r="E879" s="18">
        <v>455.71428571428572</v>
      </c>
      <c r="F879" s="18">
        <v>344.28571428571428</v>
      </c>
      <c r="G879" s="18">
        <v>338.57142857142856</v>
      </c>
      <c r="H879" s="18">
        <v>338.57142857142856</v>
      </c>
      <c r="I879" s="18">
        <v>306.42857142857144</v>
      </c>
    </row>
    <row r="880" spans="1:9" x14ac:dyDescent="0.25">
      <c r="A880" s="47">
        <f t="shared" si="40"/>
        <v>44138</v>
      </c>
      <c r="B880" s="46">
        <f t="shared" si="39"/>
        <v>2</v>
      </c>
      <c r="C880" s="18"/>
      <c r="D880" s="18"/>
      <c r="E880" s="18">
        <v>473.33333333333331</v>
      </c>
      <c r="F880" s="18">
        <v>340</v>
      </c>
      <c r="G880" s="18">
        <v>340</v>
      </c>
      <c r="H880" s="18">
        <v>340</v>
      </c>
      <c r="I880" s="18">
        <v>316.66666666666669</v>
      </c>
    </row>
    <row r="881" spans="1:11" x14ac:dyDescent="0.25">
      <c r="A881" s="47">
        <f t="shared" si="40"/>
        <v>44145</v>
      </c>
      <c r="B881" s="46">
        <f t="shared" si="39"/>
        <v>2</v>
      </c>
      <c r="C881" s="18"/>
      <c r="D881" s="18"/>
      <c r="E881" s="18">
        <v>467</v>
      </c>
      <c r="F881" s="18">
        <v>340</v>
      </c>
      <c r="G881" s="18">
        <v>355</v>
      </c>
      <c r="H881" s="18">
        <v>355</v>
      </c>
      <c r="I881" s="18">
        <v>320</v>
      </c>
    </row>
    <row r="882" spans="1:11" x14ac:dyDescent="0.25">
      <c r="A882" s="47">
        <f t="shared" si="40"/>
        <v>44152</v>
      </c>
      <c r="B882" s="46">
        <f t="shared" si="39"/>
        <v>2</v>
      </c>
      <c r="C882" s="18"/>
      <c r="D882" s="18"/>
      <c r="E882" s="18">
        <v>421</v>
      </c>
      <c r="F882" s="18">
        <v>315</v>
      </c>
      <c r="G882" s="18">
        <v>348</v>
      </c>
      <c r="H882" s="18">
        <v>348</v>
      </c>
      <c r="I882" s="18">
        <v>291</v>
      </c>
    </row>
    <row r="883" spans="1:11" x14ac:dyDescent="0.25">
      <c r="A883" s="47">
        <f t="shared" si="40"/>
        <v>44159</v>
      </c>
      <c r="B883" s="46">
        <f t="shared" si="39"/>
        <v>2</v>
      </c>
      <c r="C883" s="18"/>
      <c r="D883" s="18"/>
      <c r="E883" s="18">
        <v>416.66666666666669</v>
      </c>
      <c r="F883" s="18">
        <v>306.66666666666669</v>
      </c>
      <c r="G883" s="18">
        <v>353.33333333333331</v>
      </c>
      <c r="H883" s="18">
        <v>353.33333333333331</v>
      </c>
      <c r="I883" s="18">
        <v>286.66666666666669</v>
      </c>
    </row>
    <row r="884" spans="1:11" x14ac:dyDescent="0.25">
      <c r="A884" s="47">
        <f t="shared" si="40"/>
        <v>44166</v>
      </c>
      <c r="B884" s="46">
        <f t="shared" si="39"/>
        <v>3</v>
      </c>
      <c r="C884" s="18"/>
      <c r="D884" s="18"/>
      <c r="E884" s="18">
        <v>395</v>
      </c>
      <c r="F884" s="18">
        <v>303</v>
      </c>
      <c r="G884" s="18">
        <v>337</v>
      </c>
      <c r="H884" s="18">
        <v>337</v>
      </c>
      <c r="I884" s="18">
        <v>278</v>
      </c>
    </row>
    <row r="885" spans="1:11" x14ac:dyDescent="0.25">
      <c r="A885" s="47">
        <f t="shared" si="40"/>
        <v>44173</v>
      </c>
      <c r="B885" s="46">
        <f t="shared" si="39"/>
        <v>3</v>
      </c>
      <c r="C885" s="18"/>
      <c r="D885" s="18"/>
      <c r="E885" s="18">
        <v>384</v>
      </c>
      <c r="F885" s="18">
        <v>281</v>
      </c>
      <c r="G885" s="18">
        <v>339</v>
      </c>
      <c r="H885" s="18">
        <v>339</v>
      </c>
      <c r="I885" s="18">
        <v>264</v>
      </c>
    </row>
    <row r="886" spans="1:11" x14ac:dyDescent="0.25">
      <c r="A886" s="47">
        <f t="shared" si="40"/>
        <v>44180</v>
      </c>
      <c r="B886" s="46">
        <f t="shared" si="39"/>
        <v>3</v>
      </c>
      <c r="E886" s="46">
        <v>383</v>
      </c>
      <c r="F886" s="46">
        <v>272</v>
      </c>
      <c r="G886" s="46">
        <v>338</v>
      </c>
      <c r="H886" s="46">
        <v>338</v>
      </c>
      <c r="I886" s="46">
        <v>252</v>
      </c>
    </row>
    <row r="887" spans="1:11" x14ac:dyDescent="0.25">
      <c r="A887" s="47">
        <f t="shared" si="40"/>
        <v>44187</v>
      </c>
      <c r="B887" s="46">
        <f t="shared" si="39"/>
        <v>3</v>
      </c>
      <c r="E887" s="46">
        <v>378.75</v>
      </c>
      <c r="F887" s="46">
        <v>275</v>
      </c>
      <c r="G887" s="46">
        <v>310</v>
      </c>
      <c r="H887" s="46">
        <v>310</v>
      </c>
      <c r="I887" s="46">
        <v>256.25</v>
      </c>
    </row>
    <row r="888" spans="1:11" x14ac:dyDescent="0.25">
      <c r="A888" s="47">
        <f t="shared" si="40"/>
        <v>44194</v>
      </c>
      <c r="B888" s="46">
        <f t="shared" si="39"/>
        <v>3</v>
      </c>
      <c r="E888" s="46">
        <v>376.25</v>
      </c>
      <c r="F888" s="46">
        <v>282.5</v>
      </c>
      <c r="G888" s="46">
        <v>307.5</v>
      </c>
      <c r="H888" s="46">
        <v>307.5</v>
      </c>
      <c r="I888" s="46">
        <v>262.5</v>
      </c>
    </row>
    <row r="889" spans="1:11" x14ac:dyDescent="0.25">
      <c r="A889" s="47">
        <f t="shared" si="40"/>
        <v>44201</v>
      </c>
      <c r="B889" s="46">
        <f t="shared" si="39"/>
        <v>4</v>
      </c>
      <c r="E889" s="46">
        <v>357.5</v>
      </c>
      <c r="F889" s="46">
        <v>260</v>
      </c>
      <c r="G889" s="46">
        <v>283.75</v>
      </c>
      <c r="H889" s="46">
        <v>283.75</v>
      </c>
      <c r="I889" s="46">
        <v>241.25</v>
      </c>
    </row>
    <row r="890" spans="1:11" x14ac:dyDescent="0.25">
      <c r="A890" s="47">
        <f t="shared" si="40"/>
        <v>44208</v>
      </c>
      <c r="B890" s="46">
        <f t="shared" si="39"/>
        <v>4</v>
      </c>
      <c r="E890" s="46">
        <v>365</v>
      </c>
      <c r="F890" s="46">
        <v>268.75</v>
      </c>
      <c r="G890" s="46">
        <v>288.75</v>
      </c>
      <c r="H890" s="46">
        <v>288.75</v>
      </c>
      <c r="I890" s="46">
        <v>242.5</v>
      </c>
    </row>
    <row r="891" spans="1:11" x14ac:dyDescent="0.25">
      <c r="A891" s="47">
        <f t="shared" si="40"/>
        <v>44215</v>
      </c>
      <c r="B891" s="46">
        <f t="shared" si="39"/>
        <v>4</v>
      </c>
      <c r="C891" s="46">
        <v>490</v>
      </c>
      <c r="D891" s="46">
        <v>390</v>
      </c>
      <c r="E891" s="46">
        <v>368.75</v>
      </c>
      <c r="F891" s="46">
        <v>285</v>
      </c>
      <c r="G891" s="46">
        <v>293.75</v>
      </c>
      <c r="H891" s="46">
        <v>293.75</v>
      </c>
      <c r="I891" s="46">
        <v>255</v>
      </c>
    </row>
    <row r="892" spans="1:11" x14ac:dyDescent="0.25">
      <c r="A892" s="47">
        <f t="shared" si="40"/>
        <v>44222</v>
      </c>
      <c r="B892" s="46">
        <f t="shared" si="39"/>
        <v>4</v>
      </c>
      <c r="C892" s="46">
        <v>487.5</v>
      </c>
      <c r="D892" s="46">
        <v>388.75</v>
      </c>
      <c r="E892" s="46">
        <v>370</v>
      </c>
      <c r="F892" s="46">
        <v>263.75</v>
      </c>
      <c r="G892" s="46">
        <v>283.75</v>
      </c>
      <c r="H892" s="46">
        <v>283.75</v>
      </c>
      <c r="I892" s="46">
        <v>236.25</v>
      </c>
    </row>
    <row r="893" spans="1:11" x14ac:dyDescent="0.25">
      <c r="A893" s="47">
        <f t="shared" si="40"/>
        <v>44229</v>
      </c>
      <c r="B893" s="46">
        <f t="shared" si="39"/>
        <v>5</v>
      </c>
      <c r="C893" s="46">
        <v>483</v>
      </c>
      <c r="D893" s="46">
        <v>385</v>
      </c>
      <c r="E893" s="46">
        <v>348</v>
      </c>
      <c r="F893" s="46">
        <v>268</v>
      </c>
      <c r="G893" s="46">
        <v>277</v>
      </c>
      <c r="H893" s="46">
        <v>277</v>
      </c>
      <c r="I893" s="46">
        <v>234</v>
      </c>
      <c r="K893" s="43" t="s">
        <v>27</v>
      </c>
    </row>
    <row r="894" spans="1:11" x14ac:dyDescent="0.25">
      <c r="A894" s="47">
        <f t="shared" si="40"/>
        <v>44236</v>
      </c>
      <c r="B894" s="46">
        <f t="shared" si="39"/>
        <v>5</v>
      </c>
      <c r="C894" s="46">
        <v>494</v>
      </c>
      <c r="D894" s="46">
        <v>396</v>
      </c>
      <c r="E894" s="46">
        <v>378</v>
      </c>
      <c r="F894" s="46">
        <v>269</v>
      </c>
      <c r="G894" s="46">
        <v>291</v>
      </c>
      <c r="H894" s="46">
        <v>291</v>
      </c>
      <c r="I894" s="46">
        <v>240</v>
      </c>
    </row>
    <row r="895" spans="1:11" x14ac:dyDescent="0.25">
      <c r="A895" s="47">
        <f t="shared" si="40"/>
        <v>44243</v>
      </c>
      <c r="B895" s="46">
        <f t="shared" si="39"/>
        <v>5</v>
      </c>
      <c r="C895" s="46">
        <v>492.5</v>
      </c>
      <c r="D895" s="46">
        <v>418.75</v>
      </c>
      <c r="E895" s="46">
        <v>378.75</v>
      </c>
      <c r="F895" s="46">
        <v>268.75</v>
      </c>
      <c r="G895" s="46">
        <v>285</v>
      </c>
      <c r="H895" s="46">
        <v>285</v>
      </c>
      <c r="I895" s="46">
        <v>247.5</v>
      </c>
    </row>
    <row r="896" spans="1:11" x14ac:dyDescent="0.25">
      <c r="A896" s="47">
        <f t="shared" si="40"/>
        <v>44250</v>
      </c>
      <c r="B896" s="46">
        <f t="shared" si="39"/>
        <v>5</v>
      </c>
      <c r="C896" s="46">
        <v>481.25</v>
      </c>
      <c r="D896" s="46">
        <v>408.75</v>
      </c>
      <c r="E896" s="46">
        <v>377.5</v>
      </c>
      <c r="F896" s="46">
        <v>263.75</v>
      </c>
      <c r="G896" s="46">
        <v>278.75</v>
      </c>
      <c r="H896" s="46">
        <v>278.75</v>
      </c>
      <c r="I896" s="46">
        <v>242.5</v>
      </c>
    </row>
    <row r="897" spans="1:9" x14ac:dyDescent="0.25">
      <c r="A897" s="47">
        <f t="shared" si="40"/>
        <v>44257</v>
      </c>
      <c r="B897" s="46">
        <f t="shared" si="39"/>
        <v>6</v>
      </c>
      <c r="C897" s="46">
        <v>473.75</v>
      </c>
      <c r="D897" s="46">
        <v>382.5</v>
      </c>
      <c r="E897" s="46">
        <v>365</v>
      </c>
      <c r="F897" s="46">
        <v>258.75</v>
      </c>
      <c r="G897" s="46">
        <v>270</v>
      </c>
      <c r="H897" s="46">
        <v>270</v>
      </c>
      <c r="I897" s="46">
        <v>231.25</v>
      </c>
    </row>
    <row r="898" spans="1:9" x14ac:dyDescent="0.25">
      <c r="A898" s="47">
        <f t="shared" si="40"/>
        <v>44264</v>
      </c>
      <c r="B898" s="46">
        <f t="shared" ref="B898:B955" si="41">IF(MONTH(A898) &lt;=9, MONTH(A898)+3, MONTH(A898)-9)</f>
        <v>6</v>
      </c>
      <c r="C898" s="46">
        <v>470</v>
      </c>
      <c r="D898" s="46">
        <v>377</v>
      </c>
      <c r="E898" s="46">
        <v>367</v>
      </c>
      <c r="F898" s="46">
        <v>259</v>
      </c>
      <c r="G898" s="46">
        <v>273</v>
      </c>
      <c r="H898" s="46">
        <v>273</v>
      </c>
      <c r="I898" s="46">
        <v>237</v>
      </c>
    </row>
    <row r="899" spans="1:9" x14ac:dyDescent="0.25">
      <c r="A899" s="47">
        <f t="shared" si="40"/>
        <v>44271</v>
      </c>
      <c r="B899" s="46">
        <f t="shared" si="41"/>
        <v>6</v>
      </c>
      <c r="C899" s="46">
        <v>467.5</v>
      </c>
      <c r="D899" s="46">
        <v>383.75</v>
      </c>
      <c r="E899" s="46">
        <v>362.5</v>
      </c>
      <c r="F899" s="46">
        <v>256.25</v>
      </c>
      <c r="G899" s="46">
        <v>267.5</v>
      </c>
      <c r="H899" s="46">
        <v>267.5</v>
      </c>
      <c r="I899" s="46">
        <v>228.75</v>
      </c>
    </row>
    <row r="900" spans="1:9" x14ac:dyDescent="0.25">
      <c r="A900" s="47">
        <f t="shared" si="40"/>
        <v>44278</v>
      </c>
      <c r="B900" s="46">
        <f t="shared" si="41"/>
        <v>6</v>
      </c>
      <c r="C900" s="46">
        <v>455</v>
      </c>
      <c r="D900" s="46">
        <v>372.5</v>
      </c>
      <c r="E900" s="46">
        <v>361.25</v>
      </c>
      <c r="F900" s="46">
        <v>263.75</v>
      </c>
      <c r="G900" s="46">
        <v>278.75</v>
      </c>
      <c r="H900" s="46">
        <v>278.75</v>
      </c>
      <c r="I900" s="46">
        <v>236.25</v>
      </c>
    </row>
    <row r="901" spans="1:9" x14ac:dyDescent="0.25">
      <c r="A901" s="47">
        <f t="shared" si="40"/>
        <v>44285</v>
      </c>
      <c r="B901" s="46">
        <f t="shared" si="41"/>
        <v>6</v>
      </c>
      <c r="C901" s="46">
        <v>453.33333333333331</v>
      </c>
      <c r="D901" s="46">
        <v>361.66666666666669</v>
      </c>
      <c r="E901" s="46">
        <v>353.33333333333331</v>
      </c>
      <c r="F901" s="46">
        <v>255</v>
      </c>
      <c r="G901" s="46">
        <v>278.33333333333331</v>
      </c>
      <c r="H901" s="46">
        <v>278.33333333333331</v>
      </c>
      <c r="I901" s="46">
        <v>233.33333333333334</v>
      </c>
    </row>
    <row r="902" spans="1:9" x14ac:dyDescent="0.25">
      <c r="A902" s="47">
        <f t="shared" si="40"/>
        <v>44292</v>
      </c>
      <c r="B902" s="46">
        <f t="shared" si="41"/>
        <v>7</v>
      </c>
      <c r="C902" s="46">
        <v>420</v>
      </c>
      <c r="D902" s="46">
        <v>339</v>
      </c>
      <c r="E902" s="46">
        <v>338</v>
      </c>
      <c r="F902" s="46">
        <v>234</v>
      </c>
      <c r="G902" s="46">
        <v>270</v>
      </c>
      <c r="H902" s="46">
        <v>270</v>
      </c>
      <c r="I902" s="46">
        <v>223</v>
      </c>
    </row>
    <row r="903" spans="1:9" x14ac:dyDescent="0.25">
      <c r="A903" s="47">
        <f t="shared" si="40"/>
        <v>44299</v>
      </c>
      <c r="B903" s="46">
        <f t="shared" si="41"/>
        <v>7</v>
      </c>
      <c r="C903" s="46">
        <v>405</v>
      </c>
      <c r="D903" s="46">
        <v>333.75</v>
      </c>
      <c r="E903" s="46">
        <v>323.75</v>
      </c>
      <c r="F903" s="46">
        <v>226.25</v>
      </c>
      <c r="G903" s="46">
        <v>266.27855477855485</v>
      </c>
      <c r="H903" s="46">
        <v>266.27855477855485</v>
      </c>
      <c r="I903" s="46">
        <v>217.5</v>
      </c>
    </row>
    <row r="904" spans="1:9" x14ac:dyDescent="0.25">
      <c r="A904" s="47">
        <f t="shared" si="40"/>
        <v>44306</v>
      </c>
      <c r="B904" s="46">
        <f t="shared" si="41"/>
        <v>7</v>
      </c>
      <c r="C904" s="46">
        <v>411.25</v>
      </c>
      <c r="D904" s="46">
        <v>330</v>
      </c>
      <c r="E904" s="46">
        <v>328.75</v>
      </c>
      <c r="F904" s="46">
        <v>228.75</v>
      </c>
      <c r="G904" s="46">
        <v>256.25</v>
      </c>
      <c r="H904" s="46">
        <v>256.25</v>
      </c>
      <c r="I904" s="46">
        <v>217.5</v>
      </c>
    </row>
    <row r="905" spans="1:9" x14ac:dyDescent="0.25">
      <c r="A905" s="47">
        <f t="shared" si="40"/>
        <v>44313</v>
      </c>
      <c r="B905" s="46">
        <f t="shared" si="41"/>
        <v>7</v>
      </c>
      <c r="C905" s="46">
        <v>408.33333333333331</v>
      </c>
      <c r="D905" s="46">
        <v>335</v>
      </c>
      <c r="E905" s="46">
        <v>325.83333333333331</v>
      </c>
      <c r="F905" s="46">
        <v>229.16666666666666</v>
      </c>
      <c r="G905" s="46">
        <v>253.33333333333334</v>
      </c>
      <c r="H905" s="46">
        <v>253.33333333333334</v>
      </c>
      <c r="I905" s="46">
        <v>215</v>
      </c>
    </row>
    <row r="906" spans="1:9" x14ac:dyDescent="0.25">
      <c r="A906" s="47">
        <f t="shared" si="40"/>
        <v>44320</v>
      </c>
      <c r="B906" s="46">
        <f t="shared" si="41"/>
        <v>8</v>
      </c>
      <c r="C906" s="46">
        <v>416</v>
      </c>
      <c r="D906" s="46">
        <v>343</v>
      </c>
      <c r="E906" s="46">
        <v>335</v>
      </c>
      <c r="F906" s="46">
        <v>250</v>
      </c>
      <c r="G906" s="46">
        <v>286</v>
      </c>
      <c r="H906" s="46">
        <v>286</v>
      </c>
      <c r="I906" s="46">
        <v>265</v>
      </c>
    </row>
    <row r="907" spans="1:9" x14ac:dyDescent="0.25">
      <c r="A907" s="47">
        <f t="shared" si="40"/>
        <v>44327</v>
      </c>
      <c r="B907" s="46">
        <f t="shared" si="41"/>
        <v>8</v>
      </c>
      <c r="C907" s="46">
        <v>414</v>
      </c>
      <c r="D907" s="46">
        <v>352</v>
      </c>
      <c r="E907" s="46">
        <v>345</v>
      </c>
      <c r="F907" s="46">
        <v>268</v>
      </c>
      <c r="G907" s="46">
        <v>308</v>
      </c>
      <c r="H907" s="46">
        <v>308</v>
      </c>
      <c r="I907" s="46">
        <v>274</v>
      </c>
    </row>
    <row r="908" spans="1:9" x14ac:dyDescent="0.25">
      <c r="A908" s="47">
        <f t="shared" si="40"/>
        <v>44334</v>
      </c>
      <c r="B908" s="46">
        <f t="shared" si="41"/>
        <v>8</v>
      </c>
      <c r="C908" s="46">
        <v>426.25</v>
      </c>
      <c r="D908" s="46">
        <v>355</v>
      </c>
      <c r="E908" s="46">
        <v>348.75</v>
      </c>
      <c r="F908" s="46">
        <v>277.5</v>
      </c>
      <c r="G908" s="46">
        <v>307.5</v>
      </c>
      <c r="H908" s="46">
        <v>307.5</v>
      </c>
      <c r="I908" s="46">
        <v>285</v>
      </c>
    </row>
    <row r="909" spans="1:9" x14ac:dyDescent="0.25">
      <c r="A909" s="47">
        <f t="shared" si="40"/>
        <v>44341</v>
      </c>
      <c r="B909" s="46">
        <f t="shared" si="41"/>
        <v>8</v>
      </c>
      <c r="C909" s="18">
        <v>431</v>
      </c>
      <c r="D909" s="18">
        <v>361</v>
      </c>
      <c r="E909" s="18">
        <v>361</v>
      </c>
      <c r="F909" s="18">
        <v>273</v>
      </c>
      <c r="G909" s="18">
        <v>330</v>
      </c>
      <c r="H909" s="18">
        <v>330</v>
      </c>
      <c r="I909" s="18">
        <v>296</v>
      </c>
    </row>
    <row r="910" spans="1:9" x14ac:dyDescent="0.25">
      <c r="A910" s="47">
        <f t="shared" si="40"/>
        <v>44348</v>
      </c>
      <c r="B910" s="46">
        <f t="shared" si="41"/>
        <v>9</v>
      </c>
      <c r="C910" s="18">
        <v>513.75</v>
      </c>
      <c r="D910" s="18">
        <v>490</v>
      </c>
      <c r="E910" s="18">
        <v>486.25</v>
      </c>
      <c r="F910" s="18">
        <v>430</v>
      </c>
      <c r="G910" s="18">
        <v>476.25</v>
      </c>
      <c r="H910" s="18">
        <v>476.25</v>
      </c>
      <c r="I910" s="18">
        <v>427.5</v>
      </c>
    </row>
    <row r="911" spans="1:9" x14ac:dyDescent="0.25">
      <c r="A911" s="47">
        <f t="shared" si="40"/>
        <v>44355</v>
      </c>
      <c r="B911" s="46">
        <f t="shared" si="41"/>
        <v>9</v>
      </c>
      <c r="C911" s="18">
        <v>520</v>
      </c>
      <c r="D911" s="18">
        <v>483</v>
      </c>
      <c r="E911" s="18">
        <v>474</v>
      </c>
      <c r="F911" s="18">
        <v>437</v>
      </c>
      <c r="G911" s="18">
        <v>489</v>
      </c>
      <c r="H911" s="18">
        <v>489</v>
      </c>
      <c r="I911" s="18">
        <v>417</v>
      </c>
    </row>
    <row r="912" spans="1:9" x14ac:dyDescent="0.25">
      <c r="A912" s="47">
        <f t="shared" si="40"/>
        <v>44362</v>
      </c>
      <c r="B912" s="46">
        <f t="shared" si="41"/>
        <v>9</v>
      </c>
      <c r="C912" s="18">
        <v>515</v>
      </c>
      <c r="D912" s="18">
        <v>471.25</v>
      </c>
      <c r="E912" s="18">
        <v>470</v>
      </c>
      <c r="F912" s="18">
        <v>442.5</v>
      </c>
      <c r="G912" s="18">
        <v>463.75</v>
      </c>
      <c r="H912" s="18">
        <v>463.75</v>
      </c>
      <c r="I912" s="18">
        <v>428.75</v>
      </c>
    </row>
    <row r="913" spans="1:9" x14ac:dyDescent="0.25">
      <c r="A913" s="47">
        <f t="shared" si="40"/>
        <v>44369</v>
      </c>
      <c r="B913" s="46">
        <f t="shared" si="41"/>
        <v>9</v>
      </c>
      <c r="C913" s="18">
        <v>514</v>
      </c>
      <c r="D913" s="18">
        <v>471</v>
      </c>
      <c r="E913" s="18">
        <v>462</v>
      </c>
      <c r="F913" s="18">
        <v>421</v>
      </c>
      <c r="G913" s="18">
        <v>456</v>
      </c>
      <c r="H913" s="18">
        <v>456</v>
      </c>
      <c r="I913" s="18">
        <v>400</v>
      </c>
    </row>
    <row r="914" spans="1:9" x14ac:dyDescent="0.25">
      <c r="A914" s="47">
        <f t="shared" si="40"/>
        <v>44376</v>
      </c>
      <c r="B914" s="46">
        <f t="shared" si="41"/>
        <v>9</v>
      </c>
      <c r="C914" s="18">
        <v>518.75</v>
      </c>
      <c r="D914" s="18">
        <v>470</v>
      </c>
      <c r="E914" s="18">
        <v>467.5</v>
      </c>
      <c r="F914" s="18">
        <v>418.75</v>
      </c>
      <c r="G914" s="18">
        <v>457.5</v>
      </c>
      <c r="H914" s="18">
        <v>457.5</v>
      </c>
      <c r="I914" s="18">
        <v>400</v>
      </c>
    </row>
    <row r="915" spans="1:9" x14ac:dyDescent="0.25">
      <c r="A915" s="47">
        <f t="shared" si="40"/>
        <v>44383</v>
      </c>
      <c r="B915" s="46">
        <f t="shared" si="41"/>
        <v>10</v>
      </c>
      <c r="C915" s="18">
        <v>572.5</v>
      </c>
      <c r="D915" s="18">
        <v>543.33333333333337</v>
      </c>
      <c r="E915" s="18">
        <v>540.83333333333337</v>
      </c>
      <c r="F915" s="18">
        <v>445.83333333333331</v>
      </c>
      <c r="G915" s="18">
        <v>535.83333333333337</v>
      </c>
      <c r="H915" s="18">
        <v>535.83333333333337</v>
      </c>
      <c r="I915" s="18">
        <v>419.16666666666669</v>
      </c>
    </row>
    <row r="916" spans="1:9" x14ac:dyDescent="0.25">
      <c r="A916" s="47">
        <f t="shared" si="40"/>
        <v>44390</v>
      </c>
      <c r="B916" s="46">
        <f t="shared" si="41"/>
        <v>10</v>
      </c>
      <c r="C916" s="18">
        <v>581.66666666666663</v>
      </c>
      <c r="D916" s="18">
        <v>543.33333333333337</v>
      </c>
      <c r="E916" s="18">
        <v>538.33333333333337</v>
      </c>
      <c r="F916" s="18">
        <v>433.33333333333331</v>
      </c>
      <c r="G916" s="18">
        <v>536.66666666666663</v>
      </c>
      <c r="H916" s="18">
        <v>536.66666666666663</v>
      </c>
      <c r="I916" s="18">
        <v>422.5</v>
      </c>
    </row>
    <row r="917" spans="1:9" x14ac:dyDescent="0.25">
      <c r="A917" s="47">
        <f t="shared" si="40"/>
        <v>44397</v>
      </c>
      <c r="B917" s="46">
        <f t="shared" si="41"/>
        <v>10</v>
      </c>
      <c r="C917" s="18">
        <v>581.25</v>
      </c>
      <c r="D917" s="18">
        <v>545</v>
      </c>
      <c r="E917" s="18">
        <v>540</v>
      </c>
      <c r="F917" s="18">
        <v>437.5</v>
      </c>
      <c r="G917" s="18">
        <v>540</v>
      </c>
      <c r="H917" s="18">
        <v>540</v>
      </c>
      <c r="I917" s="18">
        <v>418.75</v>
      </c>
    </row>
    <row r="918" spans="1:9" x14ac:dyDescent="0.25">
      <c r="A918" s="47">
        <f t="shared" si="40"/>
        <v>44404</v>
      </c>
      <c r="B918" s="46">
        <f t="shared" si="41"/>
        <v>10</v>
      </c>
      <c r="C918" s="18">
        <v>581</v>
      </c>
      <c r="D918" s="18">
        <v>546</v>
      </c>
      <c r="E918" s="18">
        <v>542</v>
      </c>
      <c r="F918" s="18">
        <v>428</v>
      </c>
      <c r="G918" s="18">
        <v>533</v>
      </c>
      <c r="H918" s="18">
        <v>533</v>
      </c>
      <c r="I918" s="18">
        <v>420</v>
      </c>
    </row>
    <row r="919" spans="1:9" x14ac:dyDescent="0.25">
      <c r="A919" s="47">
        <f t="shared" si="40"/>
        <v>44411</v>
      </c>
      <c r="B919" s="46">
        <f t="shared" si="41"/>
        <v>11</v>
      </c>
      <c r="C919" s="18">
        <v>517</v>
      </c>
      <c r="D919" s="18">
        <v>456</v>
      </c>
      <c r="E919" s="18">
        <v>436</v>
      </c>
      <c r="F919" s="18">
        <v>328</v>
      </c>
      <c r="G919" s="18">
        <v>404</v>
      </c>
      <c r="H919" s="18">
        <v>404</v>
      </c>
      <c r="I919" s="18">
        <v>310</v>
      </c>
    </row>
    <row r="920" spans="1:9" x14ac:dyDescent="0.25">
      <c r="A920" s="47">
        <f t="shared" si="40"/>
        <v>44418</v>
      </c>
      <c r="B920" s="46">
        <f t="shared" si="41"/>
        <v>11</v>
      </c>
      <c r="C920" s="18">
        <v>513</v>
      </c>
      <c r="D920" s="18">
        <v>465</v>
      </c>
      <c r="E920" s="18">
        <v>448</v>
      </c>
      <c r="F920" s="18">
        <v>350</v>
      </c>
      <c r="G920" s="18">
        <v>407</v>
      </c>
      <c r="H920" s="18">
        <v>407</v>
      </c>
      <c r="I920" s="18">
        <v>320</v>
      </c>
    </row>
    <row r="921" spans="1:9" x14ac:dyDescent="0.25">
      <c r="A921" s="47">
        <f t="shared" si="40"/>
        <v>44425</v>
      </c>
      <c r="B921" s="46">
        <f t="shared" si="41"/>
        <v>11</v>
      </c>
      <c r="C921" s="18">
        <v>511</v>
      </c>
      <c r="D921" s="18">
        <v>490</v>
      </c>
      <c r="E921" s="18">
        <v>455</v>
      </c>
      <c r="F921" s="18">
        <v>357</v>
      </c>
      <c r="G921" s="18">
        <v>440</v>
      </c>
      <c r="H921" s="18">
        <v>440</v>
      </c>
      <c r="I921" s="18">
        <v>319</v>
      </c>
    </row>
    <row r="922" spans="1:9" x14ac:dyDescent="0.25">
      <c r="A922" s="47">
        <f t="shared" si="40"/>
        <v>44432</v>
      </c>
      <c r="B922" s="46">
        <f t="shared" si="41"/>
        <v>11</v>
      </c>
      <c r="C922" s="18">
        <v>527.5</v>
      </c>
      <c r="D922" s="18">
        <v>480</v>
      </c>
      <c r="E922" s="18">
        <v>467.5</v>
      </c>
      <c r="F922" s="18">
        <v>350.83333333333331</v>
      </c>
      <c r="G922" s="18">
        <v>433.33333333333331</v>
      </c>
      <c r="H922" s="18">
        <v>433.33333333333331</v>
      </c>
      <c r="I922" s="18">
        <v>321.66666666666669</v>
      </c>
    </row>
    <row r="923" spans="1:9" x14ac:dyDescent="0.25">
      <c r="A923" s="47">
        <f t="shared" si="40"/>
        <v>44439</v>
      </c>
      <c r="B923" s="46">
        <f t="shared" si="41"/>
        <v>11</v>
      </c>
      <c r="C923" s="18">
        <v>545</v>
      </c>
      <c r="D923" s="18">
        <v>493</v>
      </c>
      <c r="E923" s="18">
        <v>505</v>
      </c>
      <c r="F923" s="18">
        <v>366</v>
      </c>
      <c r="G923" s="18">
        <v>450</v>
      </c>
      <c r="H923" s="18">
        <v>450</v>
      </c>
      <c r="I923" s="18">
        <v>338</v>
      </c>
    </row>
    <row r="924" spans="1:9" x14ac:dyDescent="0.25">
      <c r="A924" s="47">
        <f t="shared" si="40"/>
        <v>44446</v>
      </c>
      <c r="B924" s="46">
        <f t="shared" si="41"/>
        <v>12</v>
      </c>
      <c r="C924" s="18" t="s">
        <v>8</v>
      </c>
      <c r="D924" s="18" t="s">
        <v>8</v>
      </c>
      <c r="E924" s="18">
        <v>446.25</v>
      </c>
      <c r="F924" s="18">
        <v>347.5</v>
      </c>
      <c r="G924" s="18">
        <v>395</v>
      </c>
      <c r="H924" s="18">
        <v>395</v>
      </c>
      <c r="I924" s="18">
        <v>321.25</v>
      </c>
    </row>
    <row r="925" spans="1:9" x14ac:dyDescent="0.25">
      <c r="A925" s="47">
        <f t="shared" si="40"/>
        <v>44453</v>
      </c>
      <c r="B925" s="46">
        <f t="shared" si="41"/>
        <v>12</v>
      </c>
      <c r="C925" s="18" t="s">
        <v>8</v>
      </c>
      <c r="D925" s="18" t="s">
        <v>8</v>
      </c>
      <c r="E925" s="18">
        <v>437.5</v>
      </c>
      <c r="F925" s="18">
        <v>348.33333333333331</v>
      </c>
      <c r="G925" s="18">
        <v>384.16666666666669</v>
      </c>
      <c r="H925" s="18">
        <v>384.16666666666669</v>
      </c>
      <c r="I925" s="18">
        <v>333.33333333333331</v>
      </c>
    </row>
    <row r="926" spans="1:9" x14ac:dyDescent="0.25">
      <c r="A926" s="47">
        <f t="shared" si="40"/>
        <v>44460</v>
      </c>
      <c r="B926" s="46">
        <f t="shared" si="41"/>
        <v>12</v>
      </c>
      <c r="C926" s="18" t="s">
        <v>8</v>
      </c>
      <c r="D926" s="18" t="s">
        <v>8</v>
      </c>
      <c r="E926" s="18">
        <v>445</v>
      </c>
      <c r="F926" s="18">
        <v>348</v>
      </c>
      <c r="G926" s="18">
        <v>390</v>
      </c>
      <c r="H926" s="18">
        <v>390</v>
      </c>
      <c r="I926" s="18">
        <v>324</v>
      </c>
    </row>
    <row r="927" spans="1:9" x14ac:dyDescent="0.25">
      <c r="A927" s="47">
        <f t="shared" si="40"/>
        <v>44467</v>
      </c>
      <c r="B927" s="46">
        <f t="shared" si="41"/>
        <v>12</v>
      </c>
      <c r="C927" s="18" t="s">
        <v>8</v>
      </c>
      <c r="D927" s="18" t="s">
        <v>8</v>
      </c>
      <c r="E927" s="18">
        <v>444.16666666666669</v>
      </c>
      <c r="F927" s="18">
        <v>356.66666666666669</v>
      </c>
      <c r="G927" s="18">
        <v>389.16666666666669</v>
      </c>
      <c r="H927" s="18">
        <v>389.16666666666669</v>
      </c>
      <c r="I927" s="18">
        <v>330.83333333333331</v>
      </c>
    </row>
    <row r="928" spans="1:9" x14ac:dyDescent="0.25">
      <c r="A928" s="47">
        <f t="shared" si="40"/>
        <v>44474</v>
      </c>
      <c r="B928" s="46">
        <f t="shared" si="41"/>
        <v>1</v>
      </c>
      <c r="C928" s="18" t="s">
        <v>8</v>
      </c>
      <c r="D928" s="18" t="s">
        <v>8</v>
      </c>
      <c r="E928" s="18">
        <v>439.16666666666669</v>
      </c>
      <c r="F928" s="18">
        <v>333.33333333333331</v>
      </c>
      <c r="G928" s="18">
        <v>361.66666666666669</v>
      </c>
      <c r="H928" s="18">
        <v>361.66666666666669</v>
      </c>
      <c r="I928" s="18">
        <v>311.66666666666669</v>
      </c>
    </row>
    <row r="929" spans="1:17" x14ac:dyDescent="0.25">
      <c r="A929" s="47">
        <f t="shared" si="40"/>
        <v>44481</v>
      </c>
      <c r="B929" s="46">
        <f t="shared" si="41"/>
        <v>1</v>
      </c>
      <c r="C929" s="18" t="s">
        <v>8</v>
      </c>
      <c r="D929" s="18" t="s">
        <v>8</v>
      </c>
      <c r="E929" s="18">
        <v>436</v>
      </c>
      <c r="F929" s="18">
        <v>319</v>
      </c>
      <c r="G929" s="18">
        <v>354</v>
      </c>
      <c r="H929" s="18">
        <v>354</v>
      </c>
      <c r="I929" s="18">
        <v>305</v>
      </c>
    </row>
    <row r="930" spans="1:17" x14ac:dyDescent="0.25">
      <c r="A930" s="47">
        <f t="shared" si="40"/>
        <v>44488</v>
      </c>
      <c r="B930" s="46">
        <f t="shared" si="41"/>
        <v>1</v>
      </c>
      <c r="C930" s="18" t="s">
        <v>8</v>
      </c>
      <c r="D930" s="18" t="s">
        <v>8</v>
      </c>
      <c r="E930" s="18">
        <v>432.5</v>
      </c>
      <c r="F930" s="18">
        <v>321.66666666666669</v>
      </c>
      <c r="G930" s="18">
        <v>350.83333333333331</v>
      </c>
      <c r="H930" s="18">
        <v>350.83333333333331</v>
      </c>
      <c r="I930" s="18">
        <v>301.66666666666669</v>
      </c>
    </row>
    <row r="931" spans="1:17" x14ac:dyDescent="0.25">
      <c r="A931" s="47">
        <f t="shared" si="40"/>
        <v>44495</v>
      </c>
      <c r="B931" s="46">
        <f t="shared" si="41"/>
        <v>1</v>
      </c>
      <c r="C931" s="18" t="s">
        <v>8</v>
      </c>
      <c r="D931" s="18" t="s">
        <v>8</v>
      </c>
      <c r="E931" s="18">
        <v>429</v>
      </c>
      <c r="F931" s="18">
        <v>322</v>
      </c>
      <c r="G931" s="18">
        <v>353</v>
      </c>
      <c r="H931" s="18">
        <v>353</v>
      </c>
      <c r="I931" s="18">
        <v>300</v>
      </c>
    </row>
    <row r="932" spans="1:17" x14ac:dyDescent="0.25">
      <c r="A932" s="47">
        <f t="shared" si="40"/>
        <v>44502</v>
      </c>
      <c r="B932" s="46">
        <f t="shared" si="41"/>
        <v>2</v>
      </c>
      <c r="C932" s="18" t="s">
        <v>8</v>
      </c>
      <c r="D932" s="18" t="s">
        <v>8</v>
      </c>
      <c r="E932" s="18">
        <v>416.66666666666669</v>
      </c>
      <c r="F932" s="18">
        <v>305</v>
      </c>
      <c r="G932" s="18">
        <v>334.16666666666669</v>
      </c>
      <c r="H932" s="18">
        <v>334.16666666666669</v>
      </c>
      <c r="I932" s="18">
        <v>274.16666666666669</v>
      </c>
    </row>
    <row r="933" spans="1:17" x14ac:dyDescent="0.25">
      <c r="A933" s="47">
        <f t="shared" si="40"/>
        <v>44509</v>
      </c>
      <c r="B933" s="46">
        <f t="shared" si="41"/>
        <v>2</v>
      </c>
      <c r="C933" s="18" t="s">
        <v>8</v>
      </c>
      <c r="D933" s="18" t="s">
        <v>8</v>
      </c>
      <c r="E933" s="18">
        <v>421</v>
      </c>
      <c r="F933" s="18">
        <v>302</v>
      </c>
      <c r="G933" s="18">
        <v>330</v>
      </c>
      <c r="H933" s="18">
        <v>330</v>
      </c>
      <c r="I933" s="18">
        <v>276</v>
      </c>
    </row>
    <row r="934" spans="1:17" x14ac:dyDescent="0.25">
      <c r="A934" s="47">
        <f t="shared" si="40"/>
        <v>44516</v>
      </c>
      <c r="B934" s="46">
        <f t="shared" si="41"/>
        <v>2</v>
      </c>
      <c r="C934" s="18" t="s">
        <v>8</v>
      </c>
      <c r="D934" s="18" t="s">
        <v>8</v>
      </c>
      <c r="E934" s="18">
        <v>420</v>
      </c>
      <c r="F934" s="18">
        <v>302</v>
      </c>
      <c r="G934" s="18">
        <v>326</v>
      </c>
      <c r="H934" s="18">
        <v>326</v>
      </c>
      <c r="I934" s="18">
        <v>267</v>
      </c>
    </row>
    <row r="935" spans="1:17" x14ac:dyDescent="0.25">
      <c r="A935" s="47">
        <f t="shared" si="40"/>
        <v>44523</v>
      </c>
      <c r="B935" s="46">
        <f t="shared" si="41"/>
        <v>2</v>
      </c>
      <c r="C935" s="18" t="s">
        <v>8</v>
      </c>
      <c r="D935" s="18" t="s">
        <v>8</v>
      </c>
      <c r="E935" s="18">
        <v>418</v>
      </c>
      <c r="F935" s="18">
        <v>303</v>
      </c>
      <c r="G935" s="18">
        <v>325</v>
      </c>
      <c r="H935" s="18">
        <v>325</v>
      </c>
      <c r="I935" s="18">
        <v>279</v>
      </c>
    </row>
    <row r="936" spans="1:17" x14ac:dyDescent="0.25">
      <c r="A936" s="47">
        <f t="shared" si="40"/>
        <v>44530</v>
      </c>
      <c r="B936" s="46">
        <f t="shared" si="41"/>
        <v>2</v>
      </c>
      <c r="C936" s="18" t="s">
        <v>8</v>
      </c>
      <c r="D936" s="18" t="s">
        <v>8</v>
      </c>
      <c r="E936" s="18">
        <v>422</v>
      </c>
      <c r="F936" s="18">
        <v>315</v>
      </c>
      <c r="G936" s="18">
        <v>338</v>
      </c>
      <c r="H936" s="18">
        <v>338</v>
      </c>
      <c r="I936" s="18">
        <v>273</v>
      </c>
    </row>
    <row r="937" spans="1:17" x14ac:dyDescent="0.25">
      <c r="A937" s="47">
        <f t="shared" si="40"/>
        <v>44537</v>
      </c>
      <c r="B937" s="46">
        <f t="shared" si="41"/>
        <v>3</v>
      </c>
      <c r="C937" s="18" t="s">
        <v>8</v>
      </c>
      <c r="D937" s="18" t="s">
        <v>8</v>
      </c>
      <c r="E937" s="18">
        <v>417.5</v>
      </c>
      <c r="F937" s="18">
        <v>318.33333333333331</v>
      </c>
      <c r="G937" s="18">
        <v>340</v>
      </c>
      <c r="H937" s="18">
        <v>340</v>
      </c>
      <c r="I937" s="18">
        <v>281.66666666666669</v>
      </c>
    </row>
    <row r="938" spans="1:17" x14ac:dyDescent="0.25">
      <c r="A938" s="47">
        <f t="shared" si="40"/>
        <v>44544</v>
      </c>
      <c r="B938" s="46">
        <f t="shared" si="41"/>
        <v>3</v>
      </c>
      <c r="C938" s="18" t="s">
        <v>8</v>
      </c>
      <c r="D938" s="18" t="s">
        <v>8</v>
      </c>
      <c r="E938" s="18">
        <v>420</v>
      </c>
      <c r="F938" s="18">
        <v>321</v>
      </c>
      <c r="G938" s="18">
        <v>355</v>
      </c>
      <c r="H938" s="18">
        <v>355</v>
      </c>
      <c r="I938" s="18">
        <v>289</v>
      </c>
    </row>
    <row r="939" spans="1:17" x14ac:dyDescent="0.25">
      <c r="A939" s="47">
        <f t="shared" si="40"/>
        <v>44551</v>
      </c>
      <c r="B939" s="46">
        <f t="shared" si="41"/>
        <v>3</v>
      </c>
      <c r="C939" s="18" t="s">
        <v>8</v>
      </c>
      <c r="D939" s="18">
        <v>438</v>
      </c>
      <c r="E939" s="18">
        <v>420</v>
      </c>
      <c r="F939" s="18">
        <v>332.5</v>
      </c>
      <c r="G939" s="18">
        <v>376.66666666666669</v>
      </c>
      <c r="H939" s="18">
        <v>376.66666666666669</v>
      </c>
      <c r="I939" s="18">
        <v>300</v>
      </c>
      <c r="Q939" s="43" t="s">
        <v>28</v>
      </c>
    </row>
    <row r="940" spans="1:17" x14ac:dyDescent="0.25">
      <c r="A940" s="47">
        <f t="shared" si="40"/>
        <v>44558</v>
      </c>
      <c r="B940" s="46">
        <f t="shared" si="41"/>
        <v>3</v>
      </c>
      <c r="C940" s="18" t="s">
        <v>8</v>
      </c>
      <c r="D940" s="18">
        <v>450</v>
      </c>
      <c r="E940" s="18">
        <v>426</v>
      </c>
      <c r="F940" s="18">
        <v>344</v>
      </c>
      <c r="G940" s="18">
        <v>360</v>
      </c>
      <c r="H940" s="18">
        <v>360</v>
      </c>
      <c r="I940" s="18">
        <v>303</v>
      </c>
    </row>
    <row r="941" spans="1:17" x14ac:dyDescent="0.25">
      <c r="A941" s="47">
        <f t="shared" si="40"/>
        <v>44565</v>
      </c>
      <c r="B941" s="46">
        <f t="shared" si="41"/>
        <v>4</v>
      </c>
      <c r="C941" s="18" t="s">
        <v>8</v>
      </c>
      <c r="D941" s="18">
        <v>418</v>
      </c>
      <c r="E941" s="18">
        <v>386.66666666666669</v>
      </c>
      <c r="F941" s="18">
        <v>305.83333333333331</v>
      </c>
      <c r="G941" s="18">
        <v>330.83333333333331</v>
      </c>
      <c r="H941" s="18">
        <v>330.83333333333331</v>
      </c>
      <c r="I941" s="18">
        <v>271.66666666666669</v>
      </c>
    </row>
    <row r="942" spans="1:17" x14ac:dyDescent="0.25">
      <c r="A942" s="47">
        <f t="shared" si="40"/>
        <v>44572</v>
      </c>
      <c r="B942" s="46">
        <f t="shared" si="41"/>
        <v>4</v>
      </c>
      <c r="C942" s="18">
        <v>450</v>
      </c>
      <c r="D942" s="18">
        <v>441.25</v>
      </c>
      <c r="E942" s="18">
        <v>413</v>
      </c>
      <c r="F942" s="18">
        <v>313</v>
      </c>
      <c r="G942" s="18">
        <v>349</v>
      </c>
      <c r="H942" s="18">
        <v>349</v>
      </c>
      <c r="I942" s="18">
        <v>272</v>
      </c>
    </row>
    <row r="943" spans="1:17" x14ac:dyDescent="0.25">
      <c r="A943" s="47">
        <f t="shared" si="40"/>
        <v>44579</v>
      </c>
      <c r="B943" s="46">
        <f t="shared" si="41"/>
        <v>4</v>
      </c>
      <c r="C943" s="18">
        <v>483.33333333333331</v>
      </c>
      <c r="D943" s="18">
        <v>457.5</v>
      </c>
      <c r="E943" s="18">
        <v>436</v>
      </c>
      <c r="F943" s="18">
        <v>328</v>
      </c>
      <c r="G943" s="18">
        <v>348</v>
      </c>
      <c r="H943" s="18">
        <v>348</v>
      </c>
      <c r="I943" s="18">
        <v>285</v>
      </c>
    </row>
    <row r="944" spans="1:17" x14ac:dyDescent="0.25">
      <c r="A944" s="47">
        <f t="shared" si="40"/>
        <v>44586</v>
      </c>
      <c r="B944" s="46">
        <f t="shared" si="41"/>
        <v>4</v>
      </c>
      <c r="C944" s="18">
        <v>495</v>
      </c>
      <c r="D944" s="18">
        <v>490</v>
      </c>
      <c r="E944" s="18">
        <v>471</v>
      </c>
      <c r="F944" s="18">
        <v>386</v>
      </c>
      <c r="G944" s="18">
        <v>390</v>
      </c>
      <c r="H944" s="18">
        <v>390</v>
      </c>
      <c r="I944" s="18">
        <v>322</v>
      </c>
    </row>
    <row r="945" spans="1:9" x14ac:dyDescent="0.25">
      <c r="A945" s="47">
        <f t="shared" si="40"/>
        <v>44593</v>
      </c>
      <c r="B945" s="46">
        <f t="shared" si="41"/>
        <v>5</v>
      </c>
      <c r="C945" s="18">
        <v>501</v>
      </c>
      <c r="D945" s="18">
        <v>494</v>
      </c>
      <c r="E945" s="18">
        <v>470.83333333333331</v>
      </c>
      <c r="F945" s="18">
        <v>367.5</v>
      </c>
      <c r="G945" s="18">
        <v>405</v>
      </c>
      <c r="H945" s="18">
        <v>405</v>
      </c>
      <c r="I945" s="18">
        <v>320.83333333333331</v>
      </c>
    </row>
    <row r="946" spans="1:9" x14ac:dyDescent="0.25">
      <c r="A946" s="47">
        <f t="shared" si="40"/>
        <v>44600</v>
      </c>
      <c r="B946" s="46">
        <f t="shared" si="41"/>
        <v>5</v>
      </c>
      <c r="C946" s="18">
        <v>473.33333333333331</v>
      </c>
      <c r="D946" s="18">
        <v>487.5</v>
      </c>
      <c r="E946" s="18">
        <v>460</v>
      </c>
      <c r="F946" s="18">
        <v>378</v>
      </c>
      <c r="G946" s="18">
        <v>405</v>
      </c>
      <c r="H946" s="18">
        <v>405</v>
      </c>
      <c r="I946" s="18">
        <v>313</v>
      </c>
    </row>
    <row r="947" spans="1:9" x14ac:dyDescent="0.25">
      <c r="A947" s="47">
        <f t="shared" si="40"/>
        <v>44607</v>
      </c>
      <c r="B947" s="46">
        <f t="shared" si="41"/>
        <v>5</v>
      </c>
      <c r="C947" s="18">
        <v>489</v>
      </c>
      <c r="D947" s="18">
        <v>481</v>
      </c>
      <c r="E947" s="18">
        <v>465</v>
      </c>
      <c r="F947" s="18">
        <v>363</v>
      </c>
      <c r="G947" s="18">
        <v>390</v>
      </c>
      <c r="H947" s="18">
        <v>390</v>
      </c>
      <c r="I947" s="18">
        <v>313</v>
      </c>
    </row>
    <row r="948" spans="1:9" x14ac:dyDescent="0.25">
      <c r="A948" s="47">
        <f t="shared" si="40"/>
        <v>44614</v>
      </c>
      <c r="B948" s="46">
        <f t="shared" si="41"/>
        <v>5</v>
      </c>
      <c r="C948" s="18">
        <v>478</v>
      </c>
      <c r="D948" s="18">
        <v>454</v>
      </c>
      <c r="E948" s="18">
        <v>424</v>
      </c>
      <c r="F948" s="18">
        <v>352</v>
      </c>
      <c r="G948" s="18">
        <v>385</v>
      </c>
      <c r="H948" s="18">
        <v>385</v>
      </c>
      <c r="I948" s="18">
        <v>308</v>
      </c>
    </row>
    <row r="949" spans="1:9" x14ac:dyDescent="0.25">
      <c r="A949" s="47">
        <f t="shared" si="40"/>
        <v>44621</v>
      </c>
      <c r="B949" s="46">
        <f t="shared" si="41"/>
        <v>6</v>
      </c>
      <c r="C949" s="18">
        <v>495</v>
      </c>
      <c r="D949" s="18">
        <v>470</v>
      </c>
      <c r="E949" s="18">
        <v>467</v>
      </c>
      <c r="F949" s="18">
        <v>365</v>
      </c>
      <c r="G949" s="18">
        <v>405</v>
      </c>
      <c r="H949" s="18">
        <v>405</v>
      </c>
      <c r="I949" s="18">
        <v>320</v>
      </c>
    </row>
    <row r="950" spans="1:9" x14ac:dyDescent="0.25">
      <c r="A950" s="47">
        <f t="shared" si="40"/>
        <v>44628</v>
      </c>
      <c r="B950" s="46">
        <f t="shared" si="41"/>
        <v>6</v>
      </c>
      <c r="C950" s="18">
        <v>637.5</v>
      </c>
      <c r="D950" s="18">
        <v>603.57142857142856</v>
      </c>
      <c r="E950" s="18">
        <v>589.28571428571433</v>
      </c>
      <c r="F950" s="18">
        <v>500</v>
      </c>
      <c r="G950" s="18">
        <v>542.85714285714289</v>
      </c>
      <c r="H950" s="18">
        <v>542.85714285714289</v>
      </c>
      <c r="I950" s="18">
        <v>421.42857142857144</v>
      </c>
    </row>
    <row r="951" spans="1:9" x14ac:dyDescent="0.25">
      <c r="A951" s="47">
        <f t="shared" si="40"/>
        <v>44635</v>
      </c>
      <c r="B951" s="46">
        <f t="shared" si="41"/>
        <v>6</v>
      </c>
      <c r="C951" s="18">
        <v>675</v>
      </c>
      <c r="D951" s="18">
        <v>640</v>
      </c>
      <c r="E951" s="18">
        <v>600</v>
      </c>
      <c r="F951" s="18">
        <v>525</v>
      </c>
      <c r="G951" s="18">
        <v>585</v>
      </c>
      <c r="H951" s="18">
        <v>585</v>
      </c>
      <c r="I951" s="18">
        <v>505</v>
      </c>
    </row>
    <row r="952" spans="1:9" x14ac:dyDescent="0.25">
      <c r="A952" s="47">
        <f t="shared" si="40"/>
        <v>44642</v>
      </c>
      <c r="B952" s="46">
        <f t="shared" si="41"/>
        <v>6</v>
      </c>
      <c r="C952" s="18">
        <v>681.66666666666663</v>
      </c>
      <c r="D952" s="18">
        <v>608.33333333333337</v>
      </c>
      <c r="E952" s="18">
        <v>578.33333333333337</v>
      </c>
      <c r="F952" s="18">
        <v>491.66666666666669</v>
      </c>
      <c r="G952" s="18">
        <v>554.16666666666663</v>
      </c>
      <c r="H952" s="18">
        <v>554.16666666666663</v>
      </c>
      <c r="I952" s="18">
        <v>416.66666666666669</v>
      </c>
    </row>
    <row r="953" spans="1:9" x14ac:dyDescent="0.25">
      <c r="A953" s="47">
        <f t="shared" si="40"/>
        <v>44649</v>
      </c>
      <c r="B953" s="46">
        <f t="shared" si="41"/>
        <v>6</v>
      </c>
      <c r="C953" s="18">
        <v>661.42857142857144</v>
      </c>
      <c r="D953" s="18">
        <v>601.42857142857144</v>
      </c>
      <c r="E953" s="18">
        <v>580</v>
      </c>
      <c r="F953" s="18">
        <v>478.57142857142856</v>
      </c>
      <c r="G953" s="18">
        <v>547.85714285714289</v>
      </c>
      <c r="H953" s="18">
        <v>547.85714285714289</v>
      </c>
      <c r="I953" s="18">
        <v>421.42857142857144</v>
      </c>
    </row>
    <row r="954" spans="1:9" x14ac:dyDescent="0.25">
      <c r="A954" s="47">
        <f t="shared" si="40"/>
        <v>44656</v>
      </c>
      <c r="B954" s="46">
        <f t="shared" si="41"/>
        <v>7</v>
      </c>
      <c r="C954" s="18">
        <v>668.75</v>
      </c>
      <c r="D954" s="18">
        <v>600</v>
      </c>
      <c r="E954" s="18">
        <v>581.25</v>
      </c>
      <c r="F954" s="18">
        <v>477.5</v>
      </c>
      <c r="G954" s="18">
        <v>525</v>
      </c>
      <c r="H954" s="18">
        <v>525</v>
      </c>
      <c r="I954" s="18">
        <v>400</v>
      </c>
    </row>
    <row r="955" spans="1:9" x14ac:dyDescent="0.25">
      <c r="A955" s="47">
        <f t="shared" si="40"/>
        <v>44663</v>
      </c>
      <c r="B955" s="46">
        <f t="shared" si="41"/>
        <v>7</v>
      </c>
      <c r="C955" s="18">
        <v>655</v>
      </c>
      <c r="D955" s="18">
        <v>590</v>
      </c>
      <c r="E955" s="18">
        <v>555</v>
      </c>
      <c r="F955" s="18">
        <v>475</v>
      </c>
      <c r="G955" s="18">
        <v>535</v>
      </c>
      <c r="H955" s="18">
        <v>535</v>
      </c>
      <c r="I955" s="18">
        <v>395</v>
      </c>
    </row>
    <row r="956" spans="1:9" x14ac:dyDescent="0.25">
      <c r="A956" s="47">
        <f t="shared" si="40"/>
        <v>44670</v>
      </c>
      <c r="B956" s="46">
        <f t="shared" ref="B956" si="42">IF(MONTH(A956) &lt;=9, MONTH(A956)+3, MONTH(A956)-9)</f>
        <v>7</v>
      </c>
      <c r="C956" s="18">
        <v>633.33333333333337</v>
      </c>
      <c r="D956" s="18">
        <v>550</v>
      </c>
      <c r="E956" s="18">
        <v>508.75</v>
      </c>
      <c r="F956" s="18">
        <v>425</v>
      </c>
      <c r="G956" s="18">
        <v>487.5</v>
      </c>
      <c r="H956" s="18">
        <v>487.5</v>
      </c>
      <c r="I956" s="18">
        <v>362.5</v>
      </c>
    </row>
    <row r="957" spans="1:9" x14ac:dyDescent="0.25">
      <c r="A957" s="47">
        <f t="shared" si="40"/>
        <v>44677</v>
      </c>
      <c r="B957" s="46">
        <f t="shared" ref="B957" si="43">IF(MONTH(A957) &lt;=9, MONTH(A957)+3, MONTH(A957)-9)</f>
        <v>7</v>
      </c>
      <c r="C957" s="18">
        <v>590</v>
      </c>
      <c r="D957" s="18">
        <v>508.33333333333331</v>
      </c>
      <c r="E957" s="18">
        <v>501.66666666666669</v>
      </c>
      <c r="F957" s="18">
        <v>395.83333333333331</v>
      </c>
      <c r="G957" s="18">
        <v>470.83333333333331</v>
      </c>
      <c r="H957" s="18">
        <v>470.83333333333331</v>
      </c>
      <c r="I957" s="18">
        <v>352.5</v>
      </c>
    </row>
    <row r="958" spans="1:9" x14ac:dyDescent="0.25">
      <c r="A958" s="47">
        <f t="shared" si="40"/>
        <v>44684</v>
      </c>
      <c r="B958" s="46">
        <f t="shared" ref="B958" si="44">IF(MONTH(A958) &lt;=9, MONTH(A958)+3, MONTH(A958)-9)</f>
        <v>8</v>
      </c>
      <c r="C958" s="18">
        <v>642.85714285714289</v>
      </c>
      <c r="D958" s="18">
        <v>572.85714285714289</v>
      </c>
      <c r="E958" s="18">
        <v>580.71428571428567</v>
      </c>
      <c r="F958" s="18">
        <v>521.42857142857144</v>
      </c>
      <c r="G958" s="18">
        <v>589.28571428571433</v>
      </c>
      <c r="H958" s="18">
        <v>589.28571428571433</v>
      </c>
      <c r="I958" s="18">
        <v>496.42857142857144</v>
      </c>
    </row>
    <row r="959" spans="1:9" x14ac:dyDescent="0.25">
      <c r="A959" s="47">
        <f t="shared" si="40"/>
        <v>44691</v>
      </c>
      <c r="B959" s="46">
        <f t="shared" ref="B959" si="45">IF(MONTH(A959) &lt;=9, MONTH(A959)+3, MONTH(A959)-9)</f>
        <v>8</v>
      </c>
      <c r="C959" s="18">
        <v>640</v>
      </c>
      <c r="D959" s="18">
        <v>599.6</v>
      </c>
      <c r="E959" s="18">
        <v>589.6</v>
      </c>
      <c r="F959" s="18">
        <v>505</v>
      </c>
      <c r="G959" s="18">
        <v>582</v>
      </c>
      <c r="H959" s="18">
        <v>582</v>
      </c>
      <c r="I959" s="18">
        <v>515</v>
      </c>
    </row>
    <row r="960" spans="1:9" x14ac:dyDescent="0.25">
      <c r="A960" s="47">
        <f t="shared" si="40"/>
        <v>44698</v>
      </c>
      <c r="B960" s="46">
        <f t="shared" ref="B960" si="46">IF(MONTH(A960) &lt;=9, MONTH(A960)+3, MONTH(A960)-9)</f>
        <v>8</v>
      </c>
      <c r="C960" s="18">
        <v>615.625</v>
      </c>
      <c r="D960" s="18">
        <v>581.25</v>
      </c>
      <c r="E960" s="18">
        <v>575</v>
      </c>
      <c r="F960" s="18">
        <v>513.25</v>
      </c>
      <c r="G960" s="18">
        <v>556.25</v>
      </c>
      <c r="H960" s="18">
        <v>556.25</v>
      </c>
      <c r="I960" s="18">
        <v>518.75</v>
      </c>
    </row>
    <row r="961" spans="1:9" x14ac:dyDescent="0.25">
      <c r="A961" s="47">
        <f t="shared" si="40"/>
        <v>44705</v>
      </c>
      <c r="B961" s="46">
        <f t="shared" ref="B961" si="47">IF(MONTH(A961) &lt;=9, MONTH(A961)+3, MONTH(A961)-9)</f>
        <v>8</v>
      </c>
      <c r="C961" s="18">
        <v>618.75</v>
      </c>
      <c r="D961" s="18">
        <v>578.125</v>
      </c>
      <c r="E961" s="18">
        <v>565.625</v>
      </c>
      <c r="F961" s="18">
        <v>514.875</v>
      </c>
      <c r="G961" s="18">
        <v>563.75</v>
      </c>
      <c r="H961" s="18">
        <v>563.75</v>
      </c>
      <c r="I961" s="18">
        <v>515.625</v>
      </c>
    </row>
    <row r="962" spans="1:9" x14ac:dyDescent="0.25">
      <c r="A962" s="47">
        <f t="shared" si="40"/>
        <v>44712</v>
      </c>
      <c r="B962" s="46">
        <f t="shared" ref="B962" si="48">IF(MONTH(A962) &lt;=9, MONTH(A962)+3, MONTH(A962)-9)</f>
        <v>8</v>
      </c>
      <c r="C962" s="18">
        <v>607.14285714285711</v>
      </c>
      <c r="D962" s="18">
        <v>567.85714285714289</v>
      </c>
      <c r="E962" s="18">
        <v>553.71428571428567</v>
      </c>
      <c r="F962" s="18">
        <v>517</v>
      </c>
      <c r="G962" s="18">
        <v>555</v>
      </c>
      <c r="H962" s="18">
        <v>555</v>
      </c>
      <c r="I962" s="18">
        <v>500</v>
      </c>
    </row>
    <row r="963" spans="1:9" x14ac:dyDescent="0.25">
      <c r="A963" s="47">
        <f t="shared" si="40"/>
        <v>44719</v>
      </c>
      <c r="B963" s="46">
        <f t="shared" ref="B963" si="49">IF(MONTH(A963) &lt;=9, MONTH(A963)+3, MONTH(A963)-9)</f>
        <v>9</v>
      </c>
      <c r="C963" s="18">
        <v>753.125</v>
      </c>
      <c r="D963" s="18">
        <v>722.5</v>
      </c>
      <c r="E963" s="18">
        <v>721.625</v>
      </c>
      <c r="F963" s="18">
        <v>700.75</v>
      </c>
      <c r="G963" s="18">
        <v>716.625</v>
      </c>
      <c r="H963" s="18">
        <v>716.625</v>
      </c>
      <c r="I963" s="18">
        <v>714.375</v>
      </c>
    </row>
    <row r="964" spans="1:9" x14ac:dyDescent="0.25">
      <c r="A964" s="47">
        <f t="shared" si="40"/>
        <v>44726</v>
      </c>
      <c r="B964" s="46">
        <f t="shared" ref="B964" si="50">IF(MONTH(A964) &lt;=9, MONTH(A964)+3, MONTH(A964)-9)</f>
        <v>9</v>
      </c>
      <c r="C964" s="18">
        <v>791.66666666666663</v>
      </c>
      <c r="D964" s="18">
        <v>775</v>
      </c>
      <c r="E964" s="18">
        <v>775</v>
      </c>
      <c r="F964" s="18">
        <v>733.33333333333337</v>
      </c>
      <c r="G964" s="18">
        <v>761.66666666666663</v>
      </c>
      <c r="H964" s="18">
        <v>761.66666666666663</v>
      </c>
      <c r="I964" s="18">
        <v>737.5</v>
      </c>
    </row>
    <row r="965" spans="1:9" x14ac:dyDescent="0.25">
      <c r="A965" s="47">
        <f t="shared" si="40"/>
        <v>44733</v>
      </c>
      <c r="B965" s="46">
        <f t="shared" ref="B965" si="51">IF(MONTH(A965) &lt;=9, MONTH(A965)+3, MONTH(A965)-9)</f>
        <v>9</v>
      </c>
      <c r="C965" s="18">
        <v>802.77777777777783</v>
      </c>
      <c r="D965" s="18">
        <v>778.33333333333337</v>
      </c>
      <c r="E965" s="18">
        <v>771.11111111111109</v>
      </c>
      <c r="F965" s="18">
        <v>737.55555555555554</v>
      </c>
      <c r="G965" s="18">
        <v>766.66666666666663</v>
      </c>
      <c r="H965" s="18">
        <v>766.66666666666663</v>
      </c>
      <c r="I965" s="18">
        <v>735</v>
      </c>
    </row>
    <row r="966" spans="1:9" x14ac:dyDescent="0.25">
      <c r="A966" s="47">
        <f t="shared" si="40"/>
        <v>44740</v>
      </c>
      <c r="B966" s="46">
        <f t="shared" ref="B966" si="52">IF(MONTH(A966) &lt;=9, MONTH(A966)+3, MONTH(A966)-9)</f>
        <v>9</v>
      </c>
      <c r="C966" s="18">
        <v>808.33333333333337</v>
      </c>
      <c r="D966" s="18">
        <v>778.33333333333337</v>
      </c>
      <c r="E966" s="18">
        <v>768.33333333333337</v>
      </c>
      <c r="F966" s="18">
        <v>737.55555555555554</v>
      </c>
      <c r="G966" s="18">
        <v>766.66666666666663</v>
      </c>
      <c r="H966" s="18">
        <v>766.66666666666663</v>
      </c>
      <c r="I966" s="18">
        <v>744.44444444444446</v>
      </c>
    </row>
    <row r="967" spans="1:9" x14ac:dyDescent="0.25">
      <c r="A967" s="47">
        <f t="shared" si="40"/>
        <v>44747</v>
      </c>
      <c r="B967" s="46">
        <f t="shared" ref="B967" si="53">IF(MONTH(A967) &lt;=9, MONTH(A967)+3, MONTH(A967)-9)</f>
        <v>10</v>
      </c>
      <c r="C967" s="18">
        <v>884.375</v>
      </c>
      <c r="D967" s="18">
        <v>859.375</v>
      </c>
      <c r="E967" s="18">
        <v>853.125</v>
      </c>
      <c r="F967" s="18">
        <v>811</v>
      </c>
      <c r="G967" s="18">
        <v>868.75</v>
      </c>
      <c r="H967" s="18">
        <v>868.75</v>
      </c>
      <c r="I967" s="18">
        <v>796.875</v>
      </c>
    </row>
    <row r="968" spans="1:9" x14ac:dyDescent="0.25">
      <c r="A968" s="47">
        <f t="shared" si="40"/>
        <v>44754</v>
      </c>
      <c r="B968" s="46">
        <f t="shared" ref="B968" si="54">IF(MONTH(A968) &lt;=9, MONTH(A968)+3, MONTH(A968)-9)</f>
        <v>10</v>
      </c>
      <c r="C968" s="18">
        <v>904.16666666666663</v>
      </c>
      <c r="D968" s="18">
        <v>870.85714285714289</v>
      </c>
      <c r="E968" s="18">
        <v>862.14285714285711</v>
      </c>
      <c r="F968" s="18">
        <v>799.42857142857144</v>
      </c>
      <c r="G968" s="18">
        <v>850.71428571428567</v>
      </c>
      <c r="H968" s="18">
        <v>850.71428571428567</v>
      </c>
      <c r="I968" s="18">
        <v>791.14285714285711</v>
      </c>
    </row>
    <row r="969" spans="1:9" x14ac:dyDescent="0.25">
      <c r="A969" s="47">
        <f t="shared" si="40"/>
        <v>44761</v>
      </c>
      <c r="B969" s="46">
        <f t="shared" ref="B969" si="55">IF(MONTH(A969) &lt;=9, MONTH(A969)+3, MONTH(A969)-9)</f>
        <v>10</v>
      </c>
      <c r="C969" s="18">
        <v>903.125</v>
      </c>
      <c r="D969" s="18">
        <v>868.5</v>
      </c>
      <c r="E969" s="18">
        <v>862.5</v>
      </c>
      <c r="F969" s="18">
        <v>800.375</v>
      </c>
      <c r="G969" s="18">
        <v>847.375</v>
      </c>
      <c r="H969" s="18">
        <v>847.375</v>
      </c>
      <c r="I969" s="18">
        <v>789.125</v>
      </c>
    </row>
    <row r="970" spans="1:9" x14ac:dyDescent="0.25">
      <c r="A970" s="47">
        <f t="shared" si="40"/>
        <v>44768</v>
      </c>
      <c r="B970" s="46">
        <f t="shared" ref="B970" si="56">IF(MONTH(A970) &lt;=9, MONTH(A970)+3, MONTH(A970)-9)</f>
        <v>10</v>
      </c>
      <c r="C970" s="18">
        <v>900</v>
      </c>
      <c r="D970" s="18">
        <v>875</v>
      </c>
      <c r="E970" s="18">
        <v>859.375</v>
      </c>
      <c r="F970" s="18">
        <v>798.5</v>
      </c>
      <c r="G970" s="18">
        <v>833.875</v>
      </c>
      <c r="H970" s="18">
        <v>833.875</v>
      </c>
      <c r="I970" s="18">
        <v>778.125</v>
      </c>
    </row>
    <row r="971" spans="1:9" x14ac:dyDescent="0.25">
      <c r="A971" s="47">
        <f t="shared" si="40"/>
        <v>44775</v>
      </c>
      <c r="B971" s="46">
        <f t="shared" ref="B971" si="57">IF(MONTH(A971) &lt;=9, MONTH(A971)+3, MONTH(A971)-9)</f>
        <v>11</v>
      </c>
      <c r="C971" s="18">
        <v>754.22222222222217</v>
      </c>
      <c r="D971" s="18">
        <v>727.77777777777783</v>
      </c>
      <c r="E971" s="18">
        <v>707.22222222222217</v>
      </c>
      <c r="F971" s="18">
        <v>621.77777777777783</v>
      </c>
      <c r="G971" s="18">
        <v>696.11111111111109</v>
      </c>
      <c r="H971" s="18">
        <v>696.11111111111109</v>
      </c>
      <c r="I971" s="18">
        <v>579.22222222222217</v>
      </c>
    </row>
    <row r="972" spans="1:9" x14ac:dyDescent="0.25">
      <c r="A972" s="47">
        <f t="shared" si="40"/>
        <v>44782</v>
      </c>
      <c r="B972" s="46">
        <f t="shared" ref="B972" si="58">IF(MONTH(A972) &lt;=9, MONTH(A972)+3, MONTH(A972)-9)</f>
        <v>11</v>
      </c>
      <c r="C972" s="18">
        <v>750</v>
      </c>
      <c r="D972" s="18">
        <v>721.66666666666663</v>
      </c>
      <c r="E972" s="18">
        <v>700.33333333333337</v>
      </c>
      <c r="F972" s="18">
        <v>599.55555555555554</v>
      </c>
      <c r="G972" s="18">
        <v>672.22222222222217</v>
      </c>
      <c r="H972" s="18">
        <v>672.22222222222217</v>
      </c>
      <c r="I972" s="18">
        <v>562.55555555555554</v>
      </c>
    </row>
    <row r="973" spans="1:9" x14ac:dyDescent="0.25">
      <c r="A973" s="47">
        <f t="shared" si="40"/>
        <v>44789</v>
      </c>
      <c r="B973" s="46">
        <f t="shared" ref="B973" si="59">IF(MONTH(A973) &lt;=9, MONTH(A973)+3, MONTH(A973)-9)</f>
        <v>11</v>
      </c>
      <c r="C973" s="18">
        <v>757.85714285714289</v>
      </c>
      <c r="D973" s="18">
        <v>705.42857142857144</v>
      </c>
      <c r="E973" s="18">
        <v>686.42857142857144</v>
      </c>
      <c r="F973" s="18">
        <v>576.85714285714289</v>
      </c>
      <c r="G973" s="18">
        <v>675</v>
      </c>
      <c r="H973" s="18">
        <v>675</v>
      </c>
      <c r="I973" s="18">
        <v>554</v>
      </c>
    </row>
    <row r="974" spans="1:9" x14ac:dyDescent="0.25">
      <c r="A974" s="47">
        <f t="shared" si="40"/>
        <v>44796</v>
      </c>
      <c r="B974" s="46">
        <f t="shared" ref="B974" si="60">IF(MONTH(A974) &lt;=9, MONTH(A974)+3, MONTH(A974)-9)</f>
        <v>11</v>
      </c>
      <c r="C974" s="18">
        <v>763.5</v>
      </c>
      <c r="D974" s="18">
        <v>715.75</v>
      </c>
      <c r="E974" s="18">
        <v>700.625</v>
      </c>
      <c r="F974" s="18">
        <v>579.75</v>
      </c>
      <c r="G974" s="18">
        <v>662.5</v>
      </c>
      <c r="H974" s="18">
        <v>662.5</v>
      </c>
      <c r="I974" s="18">
        <v>559.75</v>
      </c>
    </row>
    <row r="975" spans="1:9" x14ac:dyDescent="0.25">
      <c r="A975" s="47">
        <f t="shared" si="40"/>
        <v>44803</v>
      </c>
      <c r="B975" s="46">
        <f t="shared" ref="B975" si="61">IF(MONTH(A975) &lt;=9, MONTH(A975)+3, MONTH(A975)-9)</f>
        <v>11</v>
      </c>
      <c r="C975" s="18">
        <v>761.875</v>
      </c>
      <c r="D975" s="18">
        <v>721.875</v>
      </c>
      <c r="E975" s="18">
        <v>697.875</v>
      </c>
      <c r="F975" s="18">
        <v>586.75</v>
      </c>
      <c r="G975" s="18">
        <v>675</v>
      </c>
      <c r="H975" s="18">
        <v>675</v>
      </c>
      <c r="I975" s="18">
        <v>555</v>
      </c>
    </row>
    <row r="976" spans="1:9" x14ac:dyDescent="0.25">
      <c r="A976" s="47">
        <f t="shared" si="40"/>
        <v>44810</v>
      </c>
      <c r="B976" s="46">
        <f t="shared" ref="B976" si="62">IF(MONTH(A976) &lt;=9, MONTH(A976)+3, MONTH(A976)-9)</f>
        <v>12</v>
      </c>
      <c r="C976" s="18" t="s">
        <v>26</v>
      </c>
      <c r="D976" s="18" t="s">
        <v>26</v>
      </c>
      <c r="E976" s="18">
        <v>676.25</v>
      </c>
      <c r="F976" s="18">
        <v>542.25</v>
      </c>
      <c r="G976" s="18">
        <v>645.625</v>
      </c>
      <c r="H976" s="18">
        <v>645.625</v>
      </c>
      <c r="I976" s="18">
        <v>525</v>
      </c>
    </row>
    <row r="977" spans="1:9" x14ac:dyDescent="0.25">
      <c r="A977" s="47">
        <f t="shared" si="40"/>
        <v>44817</v>
      </c>
      <c r="B977" s="46">
        <f t="shared" ref="B977" si="63">IF(MONTH(A977) &lt;=9, MONTH(A977)+3, MONTH(A977)-9)</f>
        <v>12</v>
      </c>
      <c r="C977" s="18" t="s">
        <v>26</v>
      </c>
      <c r="D977" s="18" t="s">
        <v>26</v>
      </c>
      <c r="E977" s="18">
        <v>670.83333333333337</v>
      </c>
      <c r="F977" s="18">
        <v>550</v>
      </c>
      <c r="G977" s="18">
        <v>627.5</v>
      </c>
      <c r="H977" s="18">
        <v>627.5</v>
      </c>
      <c r="I977" s="18">
        <v>508.33333333333331</v>
      </c>
    </row>
    <row r="978" spans="1:9" x14ac:dyDescent="0.25">
      <c r="A978" s="47">
        <f t="shared" si="40"/>
        <v>44824</v>
      </c>
      <c r="B978" s="46">
        <f t="shared" ref="B978" si="64">IF(MONTH(A978) &lt;=9, MONTH(A978)+3, MONTH(A978)-9)</f>
        <v>12</v>
      </c>
      <c r="C978" s="18" t="s">
        <v>26</v>
      </c>
      <c r="D978" s="18" t="s">
        <v>26</v>
      </c>
      <c r="E978" s="18">
        <v>682.5</v>
      </c>
      <c r="F978" s="18">
        <v>565.625</v>
      </c>
      <c r="G978" s="18">
        <v>637.5</v>
      </c>
      <c r="H978" s="18">
        <v>637.5</v>
      </c>
      <c r="I978" s="18">
        <v>526.875</v>
      </c>
    </row>
    <row r="979" spans="1:9" x14ac:dyDescent="0.25">
      <c r="A979" s="47">
        <f t="shared" si="40"/>
        <v>44831</v>
      </c>
      <c r="B979" s="46">
        <f t="shared" ref="B979" si="65">IF(MONTH(A979) &lt;=9, MONTH(A979)+3, MONTH(A979)-9)</f>
        <v>12</v>
      </c>
      <c r="C979" s="18" t="s">
        <v>26</v>
      </c>
      <c r="D979" s="18" t="s">
        <v>26</v>
      </c>
      <c r="E979" s="18">
        <v>686.42857142857144</v>
      </c>
      <c r="F979" s="18">
        <v>562.85714285714289</v>
      </c>
      <c r="G979" s="18">
        <v>660.71428571428567</v>
      </c>
      <c r="H979" s="18">
        <v>660.71428571428567</v>
      </c>
      <c r="I979" s="18">
        <v>537.85714285714289</v>
      </c>
    </row>
    <row r="980" spans="1:9" x14ac:dyDescent="0.25">
      <c r="A980" s="47">
        <f t="shared" si="40"/>
        <v>44838</v>
      </c>
      <c r="B980" s="46">
        <f t="shared" ref="B980" si="66">IF(MONTH(A980) &lt;=9, MONTH(A980)+3, MONTH(A980)-9)</f>
        <v>1</v>
      </c>
      <c r="C980" s="18" t="s">
        <v>26</v>
      </c>
      <c r="D980" s="18" t="s">
        <v>26</v>
      </c>
      <c r="E980" s="18">
        <v>728.57142857142856</v>
      </c>
      <c r="F980" s="18">
        <v>627.71428571428567</v>
      </c>
      <c r="G980" s="18">
        <v>685.71428571428567</v>
      </c>
      <c r="H980" s="18">
        <v>685.71428571428567</v>
      </c>
      <c r="I980" s="18">
        <v>592.85714285714289</v>
      </c>
    </row>
    <row r="981" spans="1:9" x14ac:dyDescent="0.25">
      <c r="A981" s="47">
        <f t="shared" si="40"/>
        <v>44845</v>
      </c>
      <c r="B981" s="46">
        <f t="shared" ref="B981" si="67">IF(MONTH(A981) &lt;=9, MONTH(A981)+3, MONTH(A981)-9)</f>
        <v>1</v>
      </c>
      <c r="C981" s="18" t="s">
        <v>26</v>
      </c>
      <c r="D981" s="18" t="s">
        <v>26</v>
      </c>
      <c r="E981" s="18">
        <v>825</v>
      </c>
      <c r="F981" s="18">
        <v>696.42857142857144</v>
      </c>
      <c r="G981" s="18">
        <v>742.85714285714289</v>
      </c>
      <c r="H981" s="18">
        <v>742.85714285714289</v>
      </c>
      <c r="I981" s="18">
        <v>680.71428571428567</v>
      </c>
    </row>
    <row r="982" spans="1:9" x14ac:dyDescent="0.25">
      <c r="A982" s="47">
        <f t="shared" si="40"/>
        <v>44852</v>
      </c>
      <c r="B982" s="46">
        <f t="shared" ref="B982" si="68">IF(MONTH(A982) &lt;=9, MONTH(A982)+3, MONTH(A982)-9)</f>
        <v>1</v>
      </c>
      <c r="C982" s="18" t="s">
        <v>26</v>
      </c>
      <c r="D982" s="18" t="s">
        <v>26</v>
      </c>
      <c r="E982" s="18">
        <v>853.57142857142856</v>
      </c>
      <c r="F982" s="18">
        <v>760.71428571428567</v>
      </c>
      <c r="G982" s="18">
        <v>807.14285714285711</v>
      </c>
      <c r="H982" s="18">
        <v>807.14285714285711</v>
      </c>
      <c r="I982" s="18">
        <v>721.42857142857144</v>
      </c>
    </row>
    <row r="983" spans="1:9" x14ac:dyDescent="0.25">
      <c r="A983" s="47">
        <f t="shared" si="40"/>
        <v>44859</v>
      </c>
      <c r="B983" s="46">
        <f t="shared" ref="B983" si="69">IF(MONTH(A983) &lt;=9, MONTH(A983)+3, MONTH(A983)-9)</f>
        <v>1</v>
      </c>
      <c r="C983" s="18" t="s">
        <v>26</v>
      </c>
      <c r="D983" s="18" t="s">
        <v>26</v>
      </c>
      <c r="E983" s="18">
        <v>1027.2222222222222</v>
      </c>
      <c r="F983" s="18">
        <v>851.66666666666663</v>
      </c>
      <c r="G983" s="18">
        <v>880.55555555555554</v>
      </c>
      <c r="H983" s="18">
        <v>880.55555555555554</v>
      </c>
      <c r="I983" s="18">
        <v>783.33333333333337</v>
      </c>
    </row>
    <row r="984" spans="1:9" x14ac:dyDescent="0.25">
      <c r="A984" s="47">
        <f t="shared" si="40"/>
        <v>44866</v>
      </c>
      <c r="B984" s="46">
        <f t="shared" ref="B984" si="70">IF(MONTH(A984) &lt;=9, MONTH(A984)+3, MONTH(A984)-9)</f>
        <v>2</v>
      </c>
      <c r="C984" s="18" t="s">
        <v>26</v>
      </c>
      <c r="D984" s="18" t="s">
        <v>26</v>
      </c>
      <c r="E984" s="18">
        <v>984.375</v>
      </c>
      <c r="F984" s="18">
        <v>759.375</v>
      </c>
      <c r="G984" s="18">
        <v>798.75</v>
      </c>
      <c r="H984" s="18">
        <v>798.75</v>
      </c>
      <c r="I984" s="18">
        <v>696.875</v>
      </c>
    </row>
    <row r="985" spans="1:9" x14ac:dyDescent="0.25">
      <c r="A985" s="47">
        <f t="shared" si="40"/>
        <v>44873</v>
      </c>
      <c r="B985" s="46">
        <f t="shared" ref="B985" si="71">IF(MONTH(A985) &lt;=9, MONTH(A985)+3, MONTH(A985)-9)</f>
        <v>2</v>
      </c>
      <c r="C985" s="18" t="s">
        <v>26</v>
      </c>
      <c r="D985" s="18" t="s">
        <v>26</v>
      </c>
      <c r="E985" s="18">
        <v>937.5</v>
      </c>
      <c r="F985" s="18">
        <v>754.16666666666663</v>
      </c>
      <c r="G985" s="18">
        <v>754.16666666666663</v>
      </c>
      <c r="H985" s="18">
        <v>754.16666666666663</v>
      </c>
      <c r="I985" s="18">
        <v>683.33333333333337</v>
      </c>
    </row>
    <row r="986" spans="1:9" x14ac:dyDescent="0.25">
      <c r="A986" s="47">
        <f t="shared" si="40"/>
        <v>44880</v>
      </c>
      <c r="B986" s="46">
        <f t="shared" ref="B986" si="72">IF(MONTH(A986) &lt;=9, MONTH(A986)+3, MONTH(A986)-9)</f>
        <v>2</v>
      </c>
      <c r="C986" s="18" t="s">
        <v>26</v>
      </c>
      <c r="D986" s="18" t="s">
        <v>26</v>
      </c>
      <c r="E986" s="18">
        <v>906.25</v>
      </c>
      <c r="F986" s="18">
        <v>734.375</v>
      </c>
      <c r="G986" s="18">
        <v>731.25</v>
      </c>
      <c r="H986" s="18">
        <v>731.25</v>
      </c>
      <c r="I986" s="18">
        <v>662.5</v>
      </c>
    </row>
    <row r="987" spans="1:9" x14ac:dyDescent="0.25">
      <c r="A987" s="47">
        <f t="shared" si="40"/>
        <v>44887</v>
      </c>
      <c r="B987" s="43">
        <v>2</v>
      </c>
      <c r="C987" s="18" t="s">
        <v>26</v>
      </c>
      <c r="D987" s="18" t="s">
        <v>26</v>
      </c>
      <c r="E987" s="75">
        <v>847.22222222222217</v>
      </c>
      <c r="F987" s="75">
        <v>694.44444444444446</v>
      </c>
      <c r="G987" s="75">
        <v>730.55555555555554</v>
      </c>
      <c r="H987" s="75">
        <v>730.55555555555554</v>
      </c>
      <c r="I987" s="75">
        <v>641.66666666666663</v>
      </c>
    </row>
    <row r="988" spans="1:9" x14ac:dyDescent="0.25">
      <c r="A988" s="47">
        <f t="shared" si="40"/>
        <v>44894</v>
      </c>
      <c r="B988" s="43">
        <v>2</v>
      </c>
      <c r="C988" s="18" t="s">
        <v>26</v>
      </c>
      <c r="D988" s="18" t="s">
        <v>26</v>
      </c>
      <c r="E988" s="75">
        <v>850</v>
      </c>
      <c r="F988" s="75">
        <v>696.875</v>
      </c>
      <c r="G988" s="75">
        <v>721.875</v>
      </c>
      <c r="H988" s="75">
        <v>721.875</v>
      </c>
      <c r="I988" s="75">
        <v>629.6875</v>
      </c>
    </row>
    <row r="989" spans="1:9" x14ac:dyDescent="0.25">
      <c r="A989" s="47">
        <f t="shared" si="40"/>
        <v>44901</v>
      </c>
      <c r="B989" s="43">
        <v>3</v>
      </c>
      <c r="C989" s="18" t="s">
        <v>26</v>
      </c>
      <c r="D989" s="18" t="s">
        <v>26</v>
      </c>
      <c r="E989" s="75">
        <v>659.72222222222217</v>
      </c>
      <c r="F989" s="75">
        <v>577.77777777777783</v>
      </c>
      <c r="G989" s="75">
        <v>627.77777777777783</v>
      </c>
      <c r="H989" s="75">
        <v>627.77777777777783</v>
      </c>
      <c r="I989" s="75">
        <v>547.22222222222217</v>
      </c>
    </row>
    <row r="990" spans="1:9" x14ac:dyDescent="0.25">
      <c r="A990" s="47">
        <f t="shared" si="40"/>
        <v>44908</v>
      </c>
      <c r="B990" s="43">
        <v>3</v>
      </c>
      <c r="C990" s="18" t="s">
        <v>26</v>
      </c>
      <c r="D990" s="18">
        <v>703.75</v>
      </c>
      <c r="E990" s="75">
        <v>651.5625</v>
      </c>
      <c r="F990" s="75">
        <v>552.5</v>
      </c>
      <c r="G990" s="75">
        <v>609.375</v>
      </c>
      <c r="H990" s="75">
        <v>609.375</v>
      </c>
      <c r="I990" s="75">
        <v>521.875</v>
      </c>
    </row>
    <row r="991" spans="1:9" x14ac:dyDescent="0.25">
      <c r="A991" s="47">
        <f t="shared" si="40"/>
        <v>44915</v>
      </c>
      <c r="B991" s="43">
        <v>3</v>
      </c>
      <c r="C991" s="18" t="s">
        <v>26</v>
      </c>
      <c r="D991" s="18">
        <v>673.33333333333337</v>
      </c>
      <c r="E991" s="75">
        <v>643.21428571428567</v>
      </c>
      <c r="F991" s="75">
        <v>542.14285714285711</v>
      </c>
      <c r="G991" s="75">
        <v>598.57142857142856</v>
      </c>
      <c r="H991" s="75">
        <v>598.57142857142856</v>
      </c>
      <c r="I991" s="75">
        <v>503.57142857142856</v>
      </c>
    </row>
    <row r="992" spans="1:9" x14ac:dyDescent="0.25">
      <c r="A992" s="47">
        <f t="shared" si="40"/>
        <v>44922</v>
      </c>
      <c r="B992" s="43">
        <v>3</v>
      </c>
      <c r="C992" s="18" t="s">
        <v>26</v>
      </c>
      <c r="D992" s="18">
        <v>675</v>
      </c>
      <c r="E992" s="18">
        <v>630</v>
      </c>
      <c r="F992" s="18">
        <v>514.58333333333337</v>
      </c>
      <c r="G992" s="18">
        <v>575</v>
      </c>
      <c r="H992" s="18">
        <v>575</v>
      </c>
      <c r="I992" s="18">
        <v>467.91666666666669</v>
      </c>
    </row>
    <row r="993" spans="1:9" x14ac:dyDescent="0.25">
      <c r="A993" s="47">
        <f t="shared" si="40"/>
        <v>44929</v>
      </c>
      <c r="B993" s="43">
        <v>4</v>
      </c>
      <c r="C993" s="18">
        <v>608.33333333333337</v>
      </c>
      <c r="D993" s="18">
        <v>537.85714285714289</v>
      </c>
      <c r="E993" s="18">
        <v>543.75</v>
      </c>
      <c r="F993" s="18">
        <v>451.875</v>
      </c>
      <c r="G993" s="18">
        <v>482.5</v>
      </c>
      <c r="H993" s="18">
        <v>482.5</v>
      </c>
      <c r="I993" s="18">
        <v>406.25</v>
      </c>
    </row>
    <row r="994" spans="1:9" x14ac:dyDescent="0.25">
      <c r="A994" s="47">
        <f t="shared" si="40"/>
        <v>44936</v>
      </c>
      <c r="B994" s="43">
        <v>4</v>
      </c>
      <c r="C994" s="18">
        <v>567.14285714285711</v>
      </c>
      <c r="D994" s="18">
        <v>520</v>
      </c>
      <c r="E994" s="18">
        <v>508.125</v>
      </c>
      <c r="F994" s="18">
        <v>421.875</v>
      </c>
      <c r="G994" s="18">
        <v>455</v>
      </c>
      <c r="H994" s="18">
        <v>455</v>
      </c>
      <c r="I994" s="18">
        <v>368.75</v>
      </c>
    </row>
    <row r="995" spans="1:9" x14ac:dyDescent="0.25">
      <c r="A995" s="47">
        <f t="shared" si="40"/>
        <v>44943</v>
      </c>
      <c r="B995" s="43">
        <v>4</v>
      </c>
      <c r="C995" s="18">
        <v>555.71428571428567</v>
      </c>
      <c r="D995" s="18">
        <v>514.64285714285711</v>
      </c>
      <c r="E995" s="18">
        <v>502.5</v>
      </c>
      <c r="F995" s="18">
        <v>400.625</v>
      </c>
      <c r="G995" s="18">
        <v>442.5</v>
      </c>
      <c r="H995" s="18">
        <v>442.5</v>
      </c>
      <c r="I995" s="18">
        <v>344.6875</v>
      </c>
    </row>
    <row r="996" spans="1:9" x14ac:dyDescent="0.25">
      <c r="A996" s="47">
        <f t="shared" si="40"/>
        <v>44950</v>
      </c>
      <c r="B996" s="43">
        <v>4</v>
      </c>
      <c r="C996" s="18">
        <v>561.25</v>
      </c>
      <c r="D996" s="18">
        <v>518.125</v>
      </c>
      <c r="E996" s="18">
        <v>500.83333333333331</v>
      </c>
      <c r="F996" s="18">
        <v>386.11111111111109</v>
      </c>
      <c r="G996" s="18">
        <v>442.22222222222223</v>
      </c>
      <c r="H996" s="18">
        <v>442.22222222222223</v>
      </c>
      <c r="I996" s="18">
        <v>340.83333333333331</v>
      </c>
    </row>
    <row r="997" spans="1:9" x14ac:dyDescent="0.25">
      <c r="A997" s="47">
        <f t="shared" si="40"/>
        <v>44957</v>
      </c>
      <c r="B997" s="43">
        <v>4</v>
      </c>
      <c r="C997" s="18">
        <v>575</v>
      </c>
      <c r="D997" s="18">
        <v>536.42857142857144</v>
      </c>
      <c r="E997" s="18">
        <v>522.14285714285711</v>
      </c>
      <c r="F997" s="18">
        <v>395.71428571428572</v>
      </c>
      <c r="G997" s="18">
        <v>453.21428571428572</v>
      </c>
      <c r="H997" s="18">
        <v>453.21428571428572</v>
      </c>
      <c r="I997" s="18">
        <v>341.78571428571428</v>
      </c>
    </row>
    <row r="998" spans="1:9" x14ac:dyDescent="0.25">
      <c r="A998" s="47">
        <f t="shared" si="40"/>
        <v>44964</v>
      </c>
      <c r="B998" s="43">
        <v>5</v>
      </c>
      <c r="C998" s="18">
        <v>550.3125</v>
      </c>
      <c r="D998" s="18">
        <v>515.625</v>
      </c>
      <c r="E998" s="18">
        <v>511.11111111111109</v>
      </c>
      <c r="F998" s="18">
        <v>387.77777777777777</v>
      </c>
      <c r="G998" s="18">
        <v>424.16666666666669</v>
      </c>
      <c r="H998" s="18">
        <v>424.16666666666669</v>
      </c>
      <c r="I998" s="18">
        <v>330.55555555555554</v>
      </c>
    </row>
    <row r="999" spans="1:9" x14ac:dyDescent="0.25">
      <c r="A999" s="47">
        <f t="shared" si="40"/>
        <v>44971</v>
      </c>
      <c r="B999" s="43">
        <v>5</v>
      </c>
      <c r="C999" s="18">
        <v>548.92857142857144</v>
      </c>
      <c r="D999" s="18">
        <v>517.85714285714289</v>
      </c>
      <c r="E999" s="18">
        <v>497.5</v>
      </c>
      <c r="F999" s="18">
        <v>367.5</v>
      </c>
      <c r="G999" s="18">
        <v>438.21428571428572</v>
      </c>
      <c r="H999" s="18">
        <v>438.21428571428572</v>
      </c>
      <c r="I999" s="18">
        <v>301.78571428571428</v>
      </c>
    </row>
    <row r="1000" spans="1:9" x14ac:dyDescent="0.25">
      <c r="A1000" s="47">
        <f t="shared" si="40"/>
        <v>44978</v>
      </c>
      <c r="B1000" s="43">
        <v>5</v>
      </c>
      <c r="C1000" s="18">
        <v>541.07142857142856</v>
      </c>
      <c r="D1000" s="18">
        <v>511.78571428571428</v>
      </c>
      <c r="E1000" s="18">
        <v>492.8125</v>
      </c>
      <c r="F1000" s="18">
        <v>363.4375</v>
      </c>
      <c r="G1000" s="18">
        <v>420.3125</v>
      </c>
      <c r="H1000" s="18">
        <v>420.3125</v>
      </c>
      <c r="I1000" s="18">
        <v>298.4375</v>
      </c>
    </row>
    <row r="1001" spans="1:9" x14ac:dyDescent="0.25">
      <c r="A1001" s="47">
        <f t="shared" si="40"/>
        <v>44985</v>
      </c>
      <c r="B1001" s="43">
        <v>5</v>
      </c>
      <c r="C1001" s="18">
        <v>530.9375</v>
      </c>
      <c r="D1001" s="18">
        <v>493.75</v>
      </c>
      <c r="E1001" s="18">
        <v>477.77777777777777</v>
      </c>
      <c r="F1001" s="18">
        <v>356.66666666666669</v>
      </c>
      <c r="G1001" s="18">
        <v>394.16666666666669</v>
      </c>
      <c r="H1001" s="18">
        <v>394.16666666666669</v>
      </c>
      <c r="I1001" s="18">
        <v>286.94444444444446</v>
      </c>
    </row>
    <row r="1002" spans="1:9" x14ac:dyDescent="0.25">
      <c r="A1002" s="47">
        <f t="shared" si="40"/>
        <v>44992</v>
      </c>
      <c r="B1002" s="43">
        <v>6</v>
      </c>
      <c r="C1002" s="18">
        <v>504.6875</v>
      </c>
      <c r="D1002" s="18">
        <v>479.375</v>
      </c>
      <c r="E1002" s="18">
        <v>465.9375</v>
      </c>
      <c r="F1002" s="18">
        <v>339.84375</v>
      </c>
      <c r="G1002" s="18">
        <v>387.1875</v>
      </c>
      <c r="H1002" s="18">
        <v>387.1875</v>
      </c>
      <c r="I1002" s="18">
        <v>284.375</v>
      </c>
    </row>
    <row r="1003" spans="1:9" x14ac:dyDescent="0.25">
      <c r="A1003" s="47">
        <f t="shared" si="40"/>
        <v>44999</v>
      </c>
      <c r="B1003" s="43">
        <v>6</v>
      </c>
      <c r="C1003" s="18">
        <v>501.07142857142856</v>
      </c>
      <c r="D1003" s="18">
        <v>477.85714285714283</v>
      </c>
      <c r="E1003" s="18">
        <v>466.07142857142856</v>
      </c>
      <c r="F1003" s="18">
        <v>357.5</v>
      </c>
      <c r="G1003" s="18">
        <v>394.64285714285717</v>
      </c>
      <c r="H1003" s="18">
        <v>394.64285714285717</v>
      </c>
      <c r="I1003" s="18">
        <v>282.14285714285717</v>
      </c>
    </row>
    <row r="1004" spans="1:9" x14ac:dyDescent="0.25">
      <c r="A1004" s="47">
        <f t="shared" si="40"/>
        <v>45006</v>
      </c>
      <c r="B1004" s="43">
        <v>6</v>
      </c>
      <c r="C1004" s="18">
        <v>509.16666666666669</v>
      </c>
      <c r="D1004" s="18">
        <v>488.21428571428572</v>
      </c>
      <c r="E1004" s="18">
        <v>476.42857142857144</v>
      </c>
      <c r="F1004" s="18">
        <v>369.64285714285717</v>
      </c>
      <c r="G1004" s="18">
        <v>388.21428571428572</v>
      </c>
      <c r="H1004" s="18">
        <v>388.21428571428572</v>
      </c>
      <c r="I1004" s="18">
        <v>291.07142857142856</v>
      </c>
    </row>
    <row r="1005" spans="1:9" x14ac:dyDescent="0.25">
      <c r="A1005" s="47">
        <f t="shared" si="40"/>
        <v>45013</v>
      </c>
      <c r="B1005" s="43">
        <v>6</v>
      </c>
      <c r="C1005" s="18">
        <v>521.875</v>
      </c>
      <c r="D1005" s="18">
        <v>498.4375</v>
      </c>
      <c r="E1005" s="18">
        <v>485.625</v>
      </c>
      <c r="F1005" s="18">
        <v>369.375</v>
      </c>
      <c r="G1005" s="18">
        <v>385.9375</v>
      </c>
      <c r="H1005" s="18">
        <v>385.9375</v>
      </c>
      <c r="I1005" s="18">
        <v>303.4375</v>
      </c>
    </row>
    <row r="1006" spans="1:9" x14ac:dyDescent="0.25">
      <c r="A1006" s="47">
        <f t="shared" si="40"/>
        <v>45020</v>
      </c>
      <c r="B1006" s="43">
        <v>7</v>
      </c>
      <c r="C1006" s="18">
        <v>516.78571428571433</v>
      </c>
      <c r="D1006" s="18">
        <v>495.9375</v>
      </c>
      <c r="E1006" s="18">
        <v>480.625</v>
      </c>
      <c r="F1006" s="18">
        <v>362.96875</v>
      </c>
      <c r="G1006" s="18">
        <v>380.3125</v>
      </c>
      <c r="H1006" s="18">
        <v>380.3125</v>
      </c>
      <c r="I1006" s="18">
        <v>299.6875</v>
      </c>
    </row>
    <row r="1007" spans="1:9" x14ac:dyDescent="0.25">
      <c r="A1007" s="47">
        <f t="shared" si="40"/>
        <v>45027</v>
      </c>
      <c r="B1007" s="43">
        <v>7</v>
      </c>
      <c r="C1007" s="18">
        <v>514.6875</v>
      </c>
      <c r="D1007" s="18">
        <v>486.25</v>
      </c>
      <c r="E1007" s="18">
        <v>469.375</v>
      </c>
      <c r="F1007" s="18">
        <v>357.34375</v>
      </c>
      <c r="G1007" s="18">
        <v>383.75</v>
      </c>
      <c r="H1007" s="18">
        <v>383.75</v>
      </c>
      <c r="I1007" s="18">
        <v>294.6875</v>
      </c>
    </row>
    <row r="1008" spans="1:9" x14ac:dyDescent="0.25">
      <c r="A1008" s="47">
        <f t="shared" si="40"/>
        <v>45034</v>
      </c>
      <c r="B1008" s="43">
        <v>7</v>
      </c>
      <c r="C1008" s="18">
        <v>500.625</v>
      </c>
      <c r="D1008" s="18">
        <v>474.0625</v>
      </c>
      <c r="E1008" s="18">
        <v>458.75</v>
      </c>
      <c r="F1008" s="18">
        <v>346.875</v>
      </c>
      <c r="G1008" s="18">
        <v>362.8125</v>
      </c>
      <c r="H1008" s="18">
        <v>362.8125</v>
      </c>
      <c r="I1008" s="18">
        <v>289.0625</v>
      </c>
    </row>
    <row r="1009" spans="1:9" x14ac:dyDescent="0.25">
      <c r="A1009" s="47">
        <f t="shared" si="40"/>
        <v>45041</v>
      </c>
      <c r="B1009" s="43">
        <v>7</v>
      </c>
      <c r="C1009" s="18">
        <v>500</v>
      </c>
      <c r="D1009" s="18">
        <v>447.14285714285717</v>
      </c>
      <c r="E1009" s="18">
        <v>402.14285714285717</v>
      </c>
      <c r="F1009" s="18">
        <v>303.57142857142856</v>
      </c>
      <c r="G1009" s="18">
        <v>330.35714285714283</v>
      </c>
      <c r="H1009" s="18">
        <v>330.35714285714283</v>
      </c>
      <c r="I1009" s="18">
        <v>276.78571428571428</v>
      </c>
    </row>
    <row r="1010" spans="1:9" x14ac:dyDescent="0.25">
      <c r="A1010" s="47">
        <f t="shared" si="40"/>
        <v>45048</v>
      </c>
      <c r="B1010" s="43">
        <v>8</v>
      </c>
      <c r="C1010" s="18">
        <v>531.25</v>
      </c>
      <c r="D1010" s="18">
        <v>493.75</v>
      </c>
      <c r="E1010" s="18">
        <v>488.125</v>
      </c>
      <c r="F1010" s="18">
        <v>434.375</v>
      </c>
      <c r="G1010" s="18">
        <v>462.5</v>
      </c>
      <c r="H1010" s="18">
        <v>462.5</v>
      </c>
      <c r="I1010" s="18">
        <v>405.625</v>
      </c>
    </row>
    <row r="1011" spans="1:9" x14ac:dyDescent="0.25">
      <c r="A1011" s="47">
        <f t="shared" si="40"/>
        <v>45055</v>
      </c>
      <c r="B1011" s="43">
        <v>8</v>
      </c>
      <c r="C1011" s="18">
        <v>510</v>
      </c>
      <c r="D1011" s="18">
        <v>462.5</v>
      </c>
      <c r="E1011" s="18">
        <v>455</v>
      </c>
      <c r="F1011" s="18">
        <v>401.5625</v>
      </c>
      <c r="G1011" s="18">
        <v>440.625</v>
      </c>
      <c r="H1011" s="18">
        <v>440.625</v>
      </c>
      <c r="I1011" s="18">
        <v>385</v>
      </c>
    </row>
    <row r="1012" spans="1:9" x14ac:dyDescent="0.25">
      <c r="A1012" s="47">
        <f t="shared" si="40"/>
        <v>45062</v>
      </c>
      <c r="B1012" s="43">
        <v>8</v>
      </c>
      <c r="C1012" s="18">
        <v>509.28571428571428</v>
      </c>
      <c r="D1012" s="18">
        <v>439.375</v>
      </c>
      <c r="E1012" s="18">
        <v>431.25</v>
      </c>
      <c r="F1012" s="18">
        <v>376.5625</v>
      </c>
      <c r="G1012" s="18">
        <v>409.375</v>
      </c>
      <c r="H1012" s="18">
        <v>409.375</v>
      </c>
      <c r="I1012" s="18">
        <v>362.8125</v>
      </c>
    </row>
    <row r="1013" spans="1:9" x14ac:dyDescent="0.25">
      <c r="A1013" s="47">
        <f t="shared" si="40"/>
        <v>45069</v>
      </c>
      <c r="B1013" s="43">
        <v>8</v>
      </c>
      <c r="C1013" s="18">
        <v>502.14285714285717</v>
      </c>
      <c r="D1013" s="18">
        <v>461.78571428571428</v>
      </c>
      <c r="E1013" s="18">
        <v>444.64285714285717</v>
      </c>
      <c r="F1013" s="18">
        <v>382.85714285714283</v>
      </c>
      <c r="G1013" s="18">
        <v>433.92857142857144</v>
      </c>
      <c r="H1013" s="18">
        <v>433.92857142857144</v>
      </c>
      <c r="I1013" s="18">
        <v>344.28571428571428</v>
      </c>
    </row>
    <row r="1014" spans="1:9" x14ac:dyDescent="0.25">
      <c r="A1014" s="47">
        <f t="shared" si="40"/>
        <v>45076</v>
      </c>
      <c r="B1014" s="43">
        <v>8</v>
      </c>
      <c r="C1014" s="18">
        <v>451.875</v>
      </c>
      <c r="D1014" s="18">
        <v>409.375</v>
      </c>
      <c r="E1014" s="18">
        <v>394.0625</v>
      </c>
      <c r="F1014" s="18">
        <v>356.25</v>
      </c>
      <c r="G1014" s="18">
        <v>395.3125</v>
      </c>
      <c r="H1014" s="18">
        <v>395.3125</v>
      </c>
      <c r="I1014" s="18">
        <v>351.25</v>
      </c>
    </row>
    <row r="1015" spans="1:9" x14ac:dyDescent="0.25">
      <c r="A1015" s="47">
        <f t="shared" si="40"/>
        <v>45083</v>
      </c>
      <c r="B1015" s="43">
        <v>9</v>
      </c>
      <c r="C1015" s="18">
        <v>560.71428571428567</v>
      </c>
      <c r="D1015" s="18">
        <v>537.5</v>
      </c>
      <c r="E1015" s="18">
        <v>532.14285714285711</v>
      </c>
      <c r="F1015" s="18">
        <v>501.78571428571428</v>
      </c>
      <c r="G1015" s="18">
        <v>530.35714285714289</v>
      </c>
      <c r="H1015" s="18">
        <v>530.35714285714289</v>
      </c>
      <c r="I1015" s="18">
        <v>498.57142857142856</v>
      </c>
    </row>
    <row r="1016" spans="1:9" x14ac:dyDescent="0.25">
      <c r="A1016" s="47">
        <f t="shared" si="40"/>
        <v>45090</v>
      </c>
      <c r="B1016" s="43">
        <v>9</v>
      </c>
      <c r="C1016" s="18">
        <v>557.14285714285711</v>
      </c>
      <c r="D1016" s="18">
        <v>521.42857142857144</v>
      </c>
      <c r="E1016" s="18">
        <v>508.92857142857144</v>
      </c>
      <c r="F1016" s="18">
        <v>501.78571428571428</v>
      </c>
      <c r="G1016" s="18">
        <v>510.71428571428572</v>
      </c>
      <c r="H1016" s="18">
        <v>510.71428571428572</v>
      </c>
      <c r="I1016" s="18">
        <v>489.28571428571428</v>
      </c>
    </row>
    <row r="1017" spans="1:9" x14ac:dyDescent="0.25">
      <c r="A1017" s="47">
        <f t="shared" si="40"/>
        <v>45097</v>
      </c>
      <c r="B1017" s="43">
        <v>9</v>
      </c>
      <c r="C1017" s="18">
        <v>553.57142857142856</v>
      </c>
      <c r="D1017" s="18">
        <v>521.42857142857144</v>
      </c>
      <c r="E1017" s="18">
        <v>517.85714285714289</v>
      </c>
      <c r="F1017" s="18">
        <v>505.35714285714283</v>
      </c>
      <c r="G1017" s="18">
        <v>517.85714285714289</v>
      </c>
      <c r="H1017" s="18">
        <v>517.85714285714289</v>
      </c>
      <c r="I1017" s="18">
        <v>518.21428571428567</v>
      </c>
    </row>
    <row r="1018" spans="1:9" x14ac:dyDescent="0.25">
      <c r="A1018" s="47">
        <f t="shared" si="40"/>
        <v>45104</v>
      </c>
      <c r="B1018" s="43">
        <v>9</v>
      </c>
      <c r="C1018" s="18">
        <v>560</v>
      </c>
      <c r="D1018" s="18">
        <v>545.83333333333337</v>
      </c>
      <c r="E1018" s="18">
        <v>537.5</v>
      </c>
      <c r="F1018" s="18">
        <v>541.66666666666663</v>
      </c>
      <c r="G1018" s="18">
        <v>529.16666666666663</v>
      </c>
      <c r="H1018" s="18">
        <v>529.16666666666663</v>
      </c>
      <c r="I1018" s="18">
        <v>581.25</v>
      </c>
    </row>
    <row r="1019" spans="1:9" x14ac:dyDescent="0.25">
      <c r="A1019" s="47">
        <f t="shared" si="40"/>
        <v>45111</v>
      </c>
      <c r="B1019" s="43">
        <v>10</v>
      </c>
      <c r="C1019" s="18">
        <v>643.75</v>
      </c>
      <c r="D1019" s="18">
        <v>617.77777777777783</v>
      </c>
      <c r="E1019" s="18">
        <v>613.05555555555554</v>
      </c>
      <c r="F1019" s="18">
        <v>591.66666666666663</v>
      </c>
      <c r="G1019" s="18">
        <v>613.05555555555554</v>
      </c>
      <c r="H1019" s="18">
        <v>613.05555555555554</v>
      </c>
      <c r="I1019" s="18">
        <v>622.22222222222217</v>
      </c>
    </row>
    <row r="1020" spans="1:9" x14ac:dyDescent="0.25">
      <c r="A1020" s="47">
        <f t="shared" si="40"/>
        <v>45118</v>
      </c>
      <c r="B1020" s="43">
        <v>10</v>
      </c>
      <c r="C1020" s="18">
        <v>635.71428571428567</v>
      </c>
      <c r="D1020" s="18">
        <v>611.25</v>
      </c>
      <c r="E1020" s="18">
        <v>607.8125</v>
      </c>
      <c r="F1020" s="18">
        <v>578.125</v>
      </c>
      <c r="G1020" s="18">
        <v>606.25</v>
      </c>
      <c r="H1020" s="18">
        <v>606.25</v>
      </c>
      <c r="I1020" s="18">
        <v>606.25</v>
      </c>
    </row>
    <row r="1021" spans="1:9" x14ac:dyDescent="0.25">
      <c r="A1021" s="47">
        <f t="shared" si="40"/>
        <v>45125</v>
      </c>
      <c r="B1021" s="43">
        <v>10</v>
      </c>
      <c r="C1021" s="18">
        <v>657.14285714285711</v>
      </c>
      <c r="D1021" s="18">
        <v>633.21428571428567</v>
      </c>
      <c r="E1021" s="18">
        <v>618.21428571428567</v>
      </c>
      <c r="F1021" s="18">
        <v>609.82142857142856</v>
      </c>
      <c r="G1021" s="18">
        <v>625.35714285714289</v>
      </c>
      <c r="H1021" s="18">
        <v>625.35714285714289</v>
      </c>
      <c r="I1021" s="18">
        <v>664.28571428571433</v>
      </c>
    </row>
    <row r="1022" spans="1:9" x14ac:dyDescent="0.25">
      <c r="A1022" s="47">
        <f t="shared" si="40"/>
        <v>45132</v>
      </c>
      <c r="B1022" s="43">
        <v>10</v>
      </c>
      <c r="C1022" s="18">
        <v>691.42857142857144</v>
      </c>
      <c r="D1022" s="18">
        <v>678.125</v>
      </c>
      <c r="E1022" s="18">
        <v>668.75</v>
      </c>
      <c r="F1022" s="18">
        <v>631.25</v>
      </c>
      <c r="G1022" s="18">
        <v>671.875</v>
      </c>
      <c r="H1022" s="18">
        <v>671.875</v>
      </c>
      <c r="I1022" s="18">
        <v>678.125</v>
      </c>
    </row>
    <row r="1023" spans="1:9" x14ac:dyDescent="0.25">
      <c r="A1023" s="47">
        <f t="shared" si="40"/>
        <v>45139</v>
      </c>
      <c r="B1023" s="43">
        <v>11</v>
      </c>
      <c r="C1023" s="18">
        <v>642.85714285714289</v>
      </c>
      <c r="D1023" s="18">
        <v>591.25</v>
      </c>
      <c r="E1023" s="18">
        <v>584.375</v>
      </c>
      <c r="F1023" s="18">
        <v>525</v>
      </c>
      <c r="G1023" s="18">
        <v>567.1875</v>
      </c>
      <c r="H1023" s="18">
        <v>567.1875</v>
      </c>
      <c r="I1023" s="18">
        <v>500</v>
      </c>
    </row>
    <row r="1024" spans="1:9" x14ac:dyDescent="0.25">
      <c r="A1024" s="47">
        <f t="shared" si="40"/>
        <v>45146</v>
      </c>
      <c r="B1024" s="43">
        <v>11</v>
      </c>
      <c r="C1024" s="18">
        <v>616.25</v>
      </c>
      <c r="D1024" s="18">
        <v>579.6875</v>
      </c>
      <c r="E1024" s="18">
        <v>594.375</v>
      </c>
      <c r="F1024" s="18">
        <v>512.5</v>
      </c>
      <c r="G1024" s="18">
        <v>585.9375</v>
      </c>
      <c r="H1024" s="18">
        <v>585.9375</v>
      </c>
      <c r="I1024" s="18">
        <v>490.625</v>
      </c>
    </row>
    <row r="1025" spans="1:9" x14ac:dyDescent="0.25">
      <c r="A1025" s="47">
        <f t="shared" si="40"/>
        <v>45153</v>
      </c>
      <c r="B1025" s="43">
        <v>11</v>
      </c>
      <c r="C1025" s="18">
        <v>637.5</v>
      </c>
      <c r="D1025" s="18">
        <v>585.71428571428567</v>
      </c>
      <c r="E1025" s="18">
        <v>587.14285714285711</v>
      </c>
      <c r="F1025" s="18">
        <v>496.07142857142856</v>
      </c>
      <c r="G1025" s="18">
        <v>562.5</v>
      </c>
      <c r="H1025" s="18">
        <v>562.5</v>
      </c>
      <c r="I1025" s="18">
        <v>488.57142857142856</v>
      </c>
    </row>
    <row r="1026" spans="1:9" x14ac:dyDescent="0.25">
      <c r="A1026" s="47">
        <f t="shared" si="40"/>
        <v>45160</v>
      </c>
      <c r="B1026" s="43">
        <v>11</v>
      </c>
      <c r="C1026" s="18">
        <v>632.14285714285711</v>
      </c>
      <c r="D1026" s="18">
        <v>567.85714285714289</v>
      </c>
      <c r="E1026" s="18">
        <v>560.35714285714289</v>
      </c>
      <c r="F1026" s="18">
        <v>496.07142857142856</v>
      </c>
      <c r="G1026" s="18">
        <v>551.78571428571433</v>
      </c>
      <c r="H1026" s="18">
        <v>551.78571428571433</v>
      </c>
      <c r="I1026" s="18">
        <v>466.07142857142856</v>
      </c>
    </row>
    <row r="1027" spans="1:9" x14ac:dyDescent="0.25">
      <c r="A1027" s="47">
        <f t="shared" si="40"/>
        <v>45167</v>
      </c>
      <c r="B1027" s="43">
        <v>11</v>
      </c>
      <c r="C1027" s="18">
        <v>682.5</v>
      </c>
      <c r="D1027" s="18">
        <v>641.25</v>
      </c>
      <c r="E1027" s="18">
        <v>628.75</v>
      </c>
      <c r="F1027" s="18">
        <v>560.9375</v>
      </c>
      <c r="G1027" s="18">
        <v>609.375</v>
      </c>
      <c r="H1027" s="18">
        <v>609.375</v>
      </c>
      <c r="I1027" s="18">
        <v>521.25</v>
      </c>
    </row>
    <row r="1028" spans="1:9" x14ac:dyDescent="0.25">
      <c r="A1028" s="47">
        <f t="shared" si="40"/>
        <v>45174</v>
      </c>
      <c r="B1028" s="43">
        <v>12</v>
      </c>
      <c r="C1028" s="75" t="s">
        <v>22</v>
      </c>
      <c r="D1028" s="75" t="s">
        <v>22</v>
      </c>
      <c r="E1028" s="18">
        <v>523.92857142857144</v>
      </c>
      <c r="F1028" s="18">
        <v>469.64285714285717</v>
      </c>
      <c r="G1028" s="18">
        <v>514.28571428571433</v>
      </c>
      <c r="H1028" s="18">
        <v>514.28571428571433</v>
      </c>
      <c r="I1028" s="18">
        <v>435</v>
      </c>
    </row>
    <row r="1029" spans="1:9" x14ac:dyDescent="0.25">
      <c r="A1029" s="47">
        <f t="shared" si="40"/>
        <v>45181</v>
      </c>
      <c r="B1029" s="43">
        <v>12</v>
      </c>
      <c r="C1029" s="75" t="s">
        <v>22</v>
      </c>
      <c r="D1029" s="75" t="s">
        <v>22</v>
      </c>
      <c r="E1029" s="18">
        <v>530</v>
      </c>
      <c r="F1029" s="18">
        <v>464.58333333333331</v>
      </c>
      <c r="G1029" s="18">
        <v>512.5</v>
      </c>
      <c r="H1029" s="18">
        <v>512.5</v>
      </c>
      <c r="I1029" s="18">
        <v>424.16666666666669</v>
      </c>
    </row>
    <row r="1030" spans="1:9" x14ac:dyDescent="0.25">
      <c r="A1030" s="47">
        <f t="shared" si="40"/>
        <v>45188</v>
      </c>
      <c r="B1030" s="43">
        <v>12</v>
      </c>
      <c r="C1030" s="75" t="s">
        <v>22</v>
      </c>
      <c r="D1030" s="75" t="s">
        <v>22</v>
      </c>
      <c r="E1030" s="18">
        <v>538.33333333333337</v>
      </c>
      <c r="F1030" s="18">
        <v>468.05555555555554</v>
      </c>
      <c r="G1030" s="18">
        <v>530.55555555555554</v>
      </c>
      <c r="H1030" s="18">
        <v>530.55555555555554</v>
      </c>
      <c r="I1030" s="18">
        <v>433.33333333333331</v>
      </c>
    </row>
    <row r="1031" spans="1:9" x14ac:dyDescent="0.25">
      <c r="A1031" s="47">
        <f t="shared" si="40"/>
        <v>45195</v>
      </c>
      <c r="B1031" s="43">
        <v>12</v>
      </c>
      <c r="C1031" s="75" t="s">
        <v>22</v>
      </c>
      <c r="D1031" s="75" t="s">
        <v>22</v>
      </c>
      <c r="E1031" s="18">
        <v>541.38888888888891</v>
      </c>
      <c r="F1031" s="18">
        <v>473.61111111111109</v>
      </c>
      <c r="G1031" s="18">
        <v>512.22222222222217</v>
      </c>
      <c r="H1031" s="18">
        <v>512.22222222222217</v>
      </c>
      <c r="I1031" s="18">
        <v>434.72222222222223</v>
      </c>
    </row>
    <row r="1032" spans="1:9" x14ac:dyDescent="0.25">
      <c r="A1032" s="47">
        <f t="shared" si="40"/>
        <v>45202</v>
      </c>
      <c r="B1032" s="43">
        <v>1</v>
      </c>
      <c r="C1032" s="75" t="s">
        <v>22</v>
      </c>
      <c r="D1032" s="75" t="s">
        <v>22</v>
      </c>
      <c r="E1032" s="18">
        <v>521.875</v>
      </c>
      <c r="F1032" s="18">
        <v>440.625</v>
      </c>
      <c r="G1032" s="18">
        <v>467.5</v>
      </c>
      <c r="H1032" s="18">
        <v>467.5</v>
      </c>
      <c r="I1032" s="18">
        <v>400</v>
      </c>
    </row>
    <row r="1033" spans="1:9" x14ac:dyDescent="0.25">
      <c r="A1033" s="47">
        <f t="shared" si="40"/>
        <v>45209</v>
      </c>
      <c r="B1033" s="43">
        <v>1</v>
      </c>
      <c r="C1033" s="75" t="s">
        <v>22</v>
      </c>
      <c r="D1033" s="75" t="s">
        <v>22</v>
      </c>
      <c r="E1033" s="18">
        <v>503.88888888888891</v>
      </c>
      <c r="F1033" s="18">
        <v>421.11111111111109</v>
      </c>
      <c r="G1033" s="18">
        <v>453.88888888888891</v>
      </c>
      <c r="H1033" s="18">
        <v>453.88888888888891</v>
      </c>
      <c r="I1033" s="18">
        <v>390.55555555555554</v>
      </c>
    </row>
    <row r="1034" spans="1:9" x14ac:dyDescent="0.25">
      <c r="A1034" s="47">
        <f t="shared" si="40"/>
        <v>45216</v>
      </c>
      <c r="B1034" s="43">
        <v>1</v>
      </c>
      <c r="C1034" s="75" t="s">
        <v>22</v>
      </c>
      <c r="D1034" s="75" t="s">
        <v>22</v>
      </c>
      <c r="E1034" s="18">
        <v>512.5</v>
      </c>
      <c r="F1034" s="18">
        <v>417.85714285714283</v>
      </c>
      <c r="G1034" s="18">
        <v>455.71428571428572</v>
      </c>
      <c r="H1034" s="18">
        <v>455.71428571428572</v>
      </c>
      <c r="I1034" s="18">
        <v>385</v>
      </c>
    </row>
    <row r="1035" spans="1:9" x14ac:dyDescent="0.25">
      <c r="A1035" s="47">
        <f t="shared" si="40"/>
        <v>45223</v>
      </c>
      <c r="B1035" s="43">
        <v>1</v>
      </c>
      <c r="C1035" s="75" t="s">
        <v>22</v>
      </c>
      <c r="D1035" s="75" t="s">
        <v>22</v>
      </c>
      <c r="E1035" s="18">
        <v>495</v>
      </c>
      <c r="F1035" s="18">
        <v>403.57142857142856</v>
      </c>
      <c r="G1035" s="18">
        <v>447.85714285714283</v>
      </c>
      <c r="H1035" s="18">
        <v>447.85714285714283</v>
      </c>
      <c r="I1035" s="18">
        <v>372.85714285714283</v>
      </c>
    </row>
    <row r="1036" spans="1:9" x14ac:dyDescent="0.25">
      <c r="A1036" s="47">
        <f t="shared" si="40"/>
        <v>45230</v>
      </c>
      <c r="B1036" s="43">
        <v>2</v>
      </c>
      <c r="C1036" s="75" t="s">
        <v>22</v>
      </c>
      <c r="D1036" s="75" t="s">
        <v>22</v>
      </c>
      <c r="E1036" s="18">
        <v>450.9375</v>
      </c>
      <c r="F1036" s="18">
        <v>386.25</v>
      </c>
      <c r="G1036" s="18">
        <v>432.1875</v>
      </c>
      <c r="H1036" s="18">
        <v>432.1875</v>
      </c>
      <c r="I1036" s="18">
        <v>348.125</v>
      </c>
    </row>
    <row r="1037" spans="1:9" x14ac:dyDescent="0.25">
      <c r="A1037" s="47">
        <f t="shared" si="40"/>
        <v>45237</v>
      </c>
      <c r="B1037" s="43">
        <v>2</v>
      </c>
      <c r="C1037" s="75" t="s">
        <v>22</v>
      </c>
      <c r="D1037" s="75" t="s">
        <v>22</v>
      </c>
      <c r="E1037" s="18">
        <v>448.75</v>
      </c>
      <c r="F1037" s="18">
        <v>369.16666666666669</v>
      </c>
      <c r="G1037" s="18">
        <v>426.25</v>
      </c>
      <c r="H1037" s="18">
        <v>426.25</v>
      </c>
      <c r="I1037" s="18">
        <v>334.16666666666669</v>
      </c>
    </row>
    <row r="1038" spans="1:9" x14ac:dyDescent="0.25">
      <c r="A1038" s="47">
        <f t="shared" si="40"/>
        <v>45244</v>
      </c>
      <c r="B1038" s="43">
        <v>2</v>
      </c>
      <c r="C1038" s="75" t="s">
        <v>22</v>
      </c>
      <c r="D1038" s="75" t="s">
        <v>22</v>
      </c>
      <c r="E1038" s="18">
        <v>433.33333333333331</v>
      </c>
      <c r="F1038" s="18">
        <v>371.11111111111109</v>
      </c>
      <c r="G1038" s="18">
        <v>413.88888888888891</v>
      </c>
      <c r="H1038" s="18">
        <v>413.88888888888891</v>
      </c>
      <c r="I1038" s="18">
        <v>338.88888888888891</v>
      </c>
    </row>
    <row r="1039" spans="1:9" x14ac:dyDescent="0.25">
      <c r="A1039" s="47">
        <f t="shared" si="40"/>
        <v>45251</v>
      </c>
      <c r="B1039" s="43">
        <v>2</v>
      </c>
      <c r="C1039" s="75" t="s">
        <v>22</v>
      </c>
      <c r="D1039" s="75" t="s">
        <v>22</v>
      </c>
      <c r="E1039" s="18">
        <v>433.75</v>
      </c>
      <c r="F1039" s="18">
        <v>359.0625</v>
      </c>
      <c r="G1039" s="18">
        <v>409.375</v>
      </c>
      <c r="H1039" s="18">
        <v>409.375</v>
      </c>
      <c r="I1039" s="18">
        <v>328.125</v>
      </c>
    </row>
    <row r="1040" spans="1:9" x14ac:dyDescent="0.25">
      <c r="A1040" s="47">
        <f t="shared" si="40"/>
        <v>45258</v>
      </c>
      <c r="B1040" s="43">
        <v>2</v>
      </c>
      <c r="C1040" s="75" t="s">
        <v>22</v>
      </c>
      <c r="D1040" s="75" t="s">
        <v>22</v>
      </c>
      <c r="E1040" s="18">
        <v>415.625</v>
      </c>
      <c r="F1040" s="18">
        <v>349.0625</v>
      </c>
      <c r="G1040" s="18">
        <v>393.75</v>
      </c>
      <c r="H1040" s="18">
        <v>393.75</v>
      </c>
      <c r="I1040" s="18">
        <v>320</v>
      </c>
    </row>
    <row r="1041" spans="1:9" x14ac:dyDescent="0.25">
      <c r="A1041" s="47">
        <f t="shared" si="40"/>
        <v>45265</v>
      </c>
      <c r="B1041" s="43">
        <v>3</v>
      </c>
      <c r="C1041" s="75" t="s">
        <v>22</v>
      </c>
      <c r="D1041" s="75" t="s">
        <v>22</v>
      </c>
      <c r="E1041" s="18">
        <v>383.125</v>
      </c>
      <c r="F1041" s="18">
        <v>328.4375</v>
      </c>
      <c r="G1041" s="18">
        <v>349.375</v>
      </c>
      <c r="H1041" s="18">
        <v>349.375</v>
      </c>
      <c r="I1041" s="18">
        <v>291.875</v>
      </c>
    </row>
    <row r="1042" spans="1:9" x14ac:dyDescent="0.25">
      <c r="A1042" s="47">
        <f t="shared" si="40"/>
        <v>45272</v>
      </c>
      <c r="B1042" s="43">
        <v>3</v>
      </c>
      <c r="C1042" s="75" t="s">
        <v>22</v>
      </c>
      <c r="D1042" s="75" t="s">
        <v>22</v>
      </c>
      <c r="E1042" s="18">
        <v>376.25</v>
      </c>
      <c r="F1042" s="18">
        <v>314.6875</v>
      </c>
      <c r="G1042" s="18">
        <v>333.75</v>
      </c>
      <c r="H1042" s="18">
        <v>333.75</v>
      </c>
      <c r="I1042" s="18">
        <v>275.625</v>
      </c>
    </row>
    <row r="1043" spans="1:9" x14ac:dyDescent="0.25">
      <c r="A1043" s="47">
        <f t="shared" si="40"/>
        <v>45279</v>
      </c>
      <c r="B1043" s="43">
        <v>3</v>
      </c>
      <c r="C1043" s="75" t="s">
        <v>22</v>
      </c>
      <c r="D1043" s="75" t="s">
        <v>22</v>
      </c>
      <c r="E1043" s="18">
        <v>387.1875</v>
      </c>
      <c r="F1043" s="18">
        <v>312.03125</v>
      </c>
      <c r="G1043" s="18">
        <v>323.125</v>
      </c>
      <c r="H1043" s="18">
        <v>323.125</v>
      </c>
      <c r="I1043" s="18">
        <v>270</v>
      </c>
    </row>
    <row r="1044" spans="1:9" x14ac:dyDescent="0.25">
      <c r="A1044" s="47">
        <f t="shared" si="40"/>
        <v>45286</v>
      </c>
      <c r="B1044" s="43">
        <v>3</v>
      </c>
      <c r="C1044" s="75" t="s">
        <v>22</v>
      </c>
      <c r="D1044" s="75" t="s">
        <v>22</v>
      </c>
      <c r="E1044" s="18">
        <v>389.5</v>
      </c>
      <c r="F1044" s="18">
        <v>301.25</v>
      </c>
      <c r="G1044" s="18">
        <v>330</v>
      </c>
      <c r="H1044" s="18">
        <v>330</v>
      </c>
      <c r="I1044" s="18">
        <v>272</v>
      </c>
    </row>
    <row r="1045" spans="1:9" x14ac:dyDescent="0.25">
      <c r="A1045" s="47">
        <f t="shared" si="40"/>
        <v>45293</v>
      </c>
      <c r="B1045" s="43">
        <v>4</v>
      </c>
      <c r="C1045" s="18">
        <v>409.375</v>
      </c>
      <c r="D1045" s="18">
        <v>384.0625</v>
      </c>
      <c r="E1045" s="18">
        <v>366.875</v>
      </c>
      <c r="F1045" s="18">
        <v>295.3125</v>
      </c>
      <c r="G1045" s="18">
        <v>307.5</v>
      </c>
      <c r="H1045" s="18">
        <v>307.5</v>
      </c>
      <c r="I1045" s="18">
        <v>266.5625</v>
      </c>
    </row>
    <row r="1046" spans="1:9" x14ac:dyDescent="0.25">
      <c r="A1046" s="47">
        <f t="shared" si="40"/>
        <v>45300</v>
      </c>
      <c r="B1046" s="43">
        <v>4</v>
      </c>
      <c r="C1046" s="18">
        <v>409.375</v>
      </c>
      <c r="D1046" s="18">
        <v>380</v>
      </c>
      <c r="E1046" s="18">
        <v>368.75</v>
      </c>
      <c r="F1046" s="18">
        <v>297.1875</v>
      </c>
      <c r="G1046" s="18">
        <v>313.75</v>
      </c>
      <c r="H1046" s="18">
        <v>313.75</v>
      </c>
      <c r="I1046" s="18">
        <v>263.125</v>
      </c>
    </row>
    <row r="1047" spans="1:9" x14ac:dyDescent="0.25">
      <c r="A1047" s="47">
        <f t="shared" si="40"/>
        <v>45307</v>
      </c>
      <c r="B1047" s="43">
        <v>4</v>
      </c>
      <c r="C1047" s="18">
        <v>407.14285714285717</v>
      </c>
      <c r="D1047" s="18">
        <v>376.07142857142856</v>
      </c>
      <c r="E1047" s="18">
        <v>366.07142857142856</v>
      </c>
      <c r="F1047" s="18">
        <v>293.92857142857144</v>
      </c>
      <c r="G1047" s="18">
        <v>312.14285714285717</v>
      </c>
      <c r="H1047" s="18">
        <v>312.14285714285717</v>
      </c>
      <c r="I1047" s="18">
        <v>255.71428571428572</v>
      </c>
    </row>
    <row r="1048" spans="1:9" x14ac:dyDescent="0.25">
      <c r="A1048" s="47">
        <f t="shared" si="40"/>
        <v>45314</v>
      </c>
      <c r="B1048" s="43">
        <v>4</v>
      </c>
      <c r="C1048" s="18">
        <v>404.16666666666669</v>
      </c>
      <c r="D1048" s="18">
        <v>378.92857142857144</v>
      </c>
      <c r="E1048" s="18">
        <v>368.57142857142856</v>
      </c>
      <c r="F1048" s="18">
        <v>300.35714285714283</v>
      </c>
      <c r="G1048" s="18">
        <v>310.71428571428572</v>
      </c>
      <c r="H1048" s="18">
        <v>310.71428571428572</v>
      </c>
      <c r="I1048" s="18">
        <v>254.28571428571428</v>
      </c>
    </row>
    <row r="1049" spans="1:9" x14ac:dyDescent="0.25">
      <c r="A1049" s="47">
        <f t="shared" si="40"/>
        <v>45321</v>
      </c>
      <c r="B1049" s="43">
        <v>4</v>
      </c>
      <c r="C1049" s="18">
        <v>400</v>
      </c>
      <c r="D1049" s="18">
        <v>373.92857142857144</v>
      </c>
      <c r="E1049" s="18">
        <v>375</v>
      </c>
      <c r="F1049" s="18">
        <v>296.5625</v>
      </c>
      <c r="G1049" s="18">
        <v>309.375</v>
      </c>
      <c r="H1049" s="18">
        <v>309.375</v>
      </c>
      <c r="I1049" s="18">
        <v>251.5625</v>
      </c>
    </row>
    <row r="1050" spans="1:9" x14ac:dyDescent="0.25">
      <c r="A1050" s="47">
        <f t="shared" si="40"/>
        <v>45328</v>
      </c>
      <c r="B1050" s="43">
        <v>5</v>
      </c>
      <c r="C1050" s="18">
        <v>389.28571428571399</v>
      </c>
      <c r="D1050" s="18">
        <v>369.64285714285717</v>
      </c>
      <c r="E1050" s="18">
        <v>360.71428571428572</v>
      </c>
      <c r="F1050" s="18">
        <v>297.5</v>
      </c>
      <c r="G1050" s="18">
        <v>314.28571428571428</v>
      </c>
      <c r="H1050" s="18">
        <v>314.28571428571428</v>
      </c>
      <c r="I1050" s="18">
        <v>256.07142857142856</v>
      </c>
    </row>
    <row r="1051" spans="1:9" x14ac:dyDescent="0.25">
      <c r="A1051" s="47">
        <f t="shared" si="40"/>
        <v>45335</v>
      </c>
      <c r="B1051" s="43">
        <v>5</v>
      </c>
      <c r="C1051" s="18">
        <v>385.71428571428572</v>
      </c>
      <c r="D1051" s="18">
        <v>364.375</v>
      </c>
      <c r="E1051" s="18">
        <v>358.75</v>
      </c>
      <c r="F1051" s="18">
        <v>293.4375</v>
      </c>
      <c r="G1051" s="18">
        <v>311.25</v>
      </c>
      <c r="H1051" s="18">
        <v>311.25</v>
      </c>
      <c r="I1051" s="18">
        <v>258.75</v>
      </c>
    </row>
    <row r="1052" spans="1:9" x14ac:dyDescent="0.25">
      <c r="A1052" s="47">
        <f t="shared" si="40"/>
        <v>45342</v>
      </c>
      <c r="B1052" s="43">
        <v>5</v>
      </c>
      <c r="C1052" s="18">
        <v>371.875</v>
      </c>
      <c r="D1052" s="18">
        <v>364.375</v>
      </c>
      <c r="E1052" s="18">
        <v>365.625</v>
      </c>
      <c r="F1052" s="18">
        <v>290.9375</v>
      </c>
      <c r="G1052" s="18">
        <v>298.75</v>
      </c>
      <c r="H1052" s="18">
        <v>298.75</v>
      </c>
      <c r="I1052" s="18">
        <v>255</v>
      </c>
    </row>
    <row r="1053" spans="1:9" x14ac:dyDescent="0.25">
      <c r="A1053" s="47">
        <f t="shared" si="40"/>
        <v>45349</v>
      </c>
      <c r="B1053" s="43">
        <v>5</v>
      </c>
      <c r="C1053" s="18">
        <v>371.07142857142856</v>
      </c>
      <c r="D1053" s="18">
        <v>357.85714285714283</v>
      </c>
      <c r="E1053" s="18">
        <v>346.875</v>
      </c>
      <c r="F1053" s="18">
        <v>263.125</v>
      </c>
      <c r="G1053" s="18">
        <v>295.3125</v>
      </c>
      <c r="H1053" s="18">
        <v>295.3125</v>
      </c>
      <c r="I1053" s="18">
        <v>243.125</v>
      </c>
    </row>
    <row r="1054" spans="1:9" x14ac:dyDescent="0.25">
      <c r="A1054" s="47">
        <f t="shared" si="40"/>
        <v>45356</v>
      </c>
      <c r="B1054" s="43">
        <v>6</v>
      </c>
      <c r="C1054" s="18">
        <v>362.5</v>
      </c>
      <c r="D1054" s="18">
        <v>344.64285714285717</v>
      </c>
      <c r="E1054" s="18">
        <v>335.35714285714283</v>
      </c>
      <c r="F1054" s="18">
        <v>250</v>
      </c>
      <c r="G1054" s="18">
        <v>281.78571428571428</v>
      </c>
      <c r="H1054" s="18">
        <v>281.78571428571428</v>
      </c>
      <c r="I1054" s="18">
        <v>240</v>
      </c>
    </row>
    <row r="1055" spans="1:9" x14ac:dyDescent="0.25">
      <c r="A1055" s="47">
        <f t="shared" si="40"/>
        <v>45363</v>
      </c>
      <c r="B1055" s="43">
        <v>6</v>
      </c>
      <c r="C1055" s="18">
        <v>359.375</v>
      </c>
      <c r="D1055" s="18">
        <v>344.375</v>
      </c>
      <c r="E1055" s="18">
        <v>336.5625</v>
      </c>
      <c r="F1055" s="18">
        <v>248.125</v>
      </c>
      <c r="G1055" s="18">
        <v>285.9375</v>
      </c>
      <c r="H1055" s="18">
        <v>285.9375</v>
      </c>
      <c r="I1055" s="18">
        <v>237.5</v>
      </c>
    </row>
    <row r="1056" spans="1:9" x14ac:dyDescent="0.25">
      <c r="A1056" s="47">
        <f t="shared" si="40"/>
        <v>45370</v>
      </c>
      <c r="B1056" s="43">
        <v>6</v>
      </c>
      <c r="C1056" s="18">
        <v>359.375</v>
      </c>
      <c r="D1056" s="18">
        <v>349.6875</v>
      </c>
      <c r="E1056" s="18">
        <v>333.75</v>
      </c>
      <c r="F1056" s="18">
        <v>252.5</v>
      </c>
      <c r="G1056" s="18">
        <v>280.9375</v>
      </c>
      <c r="H1056" s="18">
        <v>280.9375</v>
      </c>
      <c r="I1056" s="18">
        <v>236.25</v>
      </c>
    </row>
    <row r="1057" spans="1:9" x14ac:dyDescent="0.25">
      <c r="A1057" s="47">
        <f t="shared" si="40"/>
        <v>45377</v>
      </c>
      <c r="B1057" s="43">
        <v>6</v>
      </c>
      <c r="C1057" s="18">
        <v>358.57142857142856</v>
      </c>
      <c r="D1057" s="18">
        <v>345.71428571428572</v>
      </c>
      <c r="E1057" s="18">
        <v>333.92857142857144</v>
      </c>
      <c r="F1057" s="18">
        <v>247.85714285714286</v>
      </c>
      <c r="G1057" s="18">
        <v>283.21428571428572</v>
      </c>
      <c r="H1057" s="18">
        <v>283.21428571428572</v>
      </c>
      <c r="I1057" s="18">
        <v>232.85714285714286</v>
      </c>
    </row>
    <row r="1058" spans="1:9" x14ac:dyDescent="0.25">
      <c r="A1058" s="47">
        <f t="shared" si="40"/>
        <v>45384</v>
      </c>
      <c r="B1058" s="43">
        <v>7</v>
      </c>
      <c r="C1058" s="18">
        <v>359.375</v>
      </c>
      <c r="D1058" s="18">
        <v>335.3125</v>
      </c>
      <c r="E1058" s="18">
        <v>327.8125</v>
      </c>
      <c r="F1058" s="18">
        <v>241.5625</v>
      </c>
      <c r="G1058" s="18">
        <v>275.625</v>
      </c>
      <c r="H1058" s="18">
        <v>275.625</v>
      </c>
      <c r="I1058" s="18">
        <v>225.625</v>
      </c>
    </row>
    <row r="1059" spans="1:9" x14ac:dyDescent="0.25">
      <c r="A1059" s="47">
        <f t="shared" si="40"/>
        <v>45391</v>
      </c>
      <c r="B1059" s="43">
        <v>7</v>
      </c>
      <c r="C1059" s="18">
        <v>351.42857142857144</v>
      </c>
      <c r="D1059" s="18">
        <v>326.42857142857144</v>
      </c>
      <c r="E1059" s="18">
        <v>318.57142857142856</v>
      </c>
      <c r="F1059" s="18">
        <v>234.28571428571428</v>
      </c>
      <c r="G1059" s="18">
        <v>271.42857142857144</v>
      </c>
      <c r="H1059" s="18">
        <v>271.42857142857144</v>
      </c>
      <c r="I1059" s="18">
        <v>222.14285714285714</v>
      </c>
    </row>
    <row r="1060" spans="1:9" x14ac:dyDescent="0.25">
      <c r="A1060" s="47">
        <f t="shared" si="40"/>
        <v>45398</v>
      </c>
      <c r="B1060" s="43">
        <v>7</v>
      </c>
      <c r="C1060" s="18">
        <v>321.875</v>
      </c>
      <c r="D1060" s="18">
        <v>295.3125</v>
      </c>
      <c r="E1060" s="18">
        <v>297.8125</v>
      </c>
      <c r="F1060" s="18">
        <v>223.125</v>
      </c>
      <c r="G1060" s="18">
        <v>249.6875</v>
      </c>
      <c r="H1060" s="18">
        <v>249.6875</v>
      </c>
      <c r="I1060" s="18">
        <v>215</v>
      </c>
    </row>
    <row r="1061" spans="1:9" x14ac:dyDescent="0.25">
      <c r="A1061" s="47">
        <f t="shared" si="40"/>
        <v>45405</v>
      </c>
      <c r="B1061" s="43">
        <v>7</v>
      </c>
      <c r="C1061" s="18">
        <v>312.5</v>
      </c>
      <c r="D1061" s="18">
        <v>277.22222222222223</v>
      </c>
      <c r="E1061" s="18">
        <v>271.94444444444446</v>
      </c>
      <c r="F1061" s="18">
        <v>211.66666666666666</v>
      </c>
      <c r="G1061" s="18">
        <v>234.72222222222223</v>
      </c>
      <c r="H1061" s="18">
        <v>234.72222222222223</v>
      </c>
      <c r="I1061" s="18">
        <v>201.11111111111111</v>
      </c>
    </row>
    <row r="1062" spans="1:9" x14ac:dyDescent="0.25">
      <c r="A1062" s="47">
        <f t="shared" si="40"/>
        <v>45412</v>
      </c>
      <c r="B1062" s="43">
        <v>7</v>
      </c>
      <c r="C1062" s="18">
        <v>335.35714285714283</v>
      </c>
      <c r="D1062" s="18">
        <v>303.125</v>
      </c>
      <c r="E1062" s="18">
        <v>297.8125</v>
      </c>
      <c r="F1062" s="18">
        <v>216.25</v>
      </c>
      <c r="G1062" s="18">
        <v>247.1875</v>
      </c>
      <c r="H1062" s="18">
        <v>247.1875</v>
      </c>
      <c r="I1062" s="18">
        <v>197.1875</v>
      </c>
    </row>
    <row r="1063" spans="1:9" x14ac:dyDescent="0.25">
      <c r="A1063" s="47">
        <f t="shared" si="40"/>
        <v>45419</v>
      </c>
      <c r="B1063" s="43">
        <v>8</v>
      </c>
      <c r="C1063" s="18">
        <v>395</v>
      </c>
      <c r="D1063" s="18">
        <v>357.5</v>
      </c>
      <c r="E1063" s="18">
        <v>364.58333333333331</v>
      </c>
      <c r="F1063" s="18">
        <v>322.91666666666669</v>
      </c>
      <c r="G1063" s="18">
        <v>341.66666666666669</v>
      </c>
      <c r="H1063" s="18">
        <v>341.66666666666669</v>
      </c>
      <c r="I1063" s="18">
        <v>296.25</v>
      </c>
    </row>
    <row r="1064" spans="1:9" x14ac:dyDescent="0.25">
      <c r="A1064" s="47">
        <f t="shared" si="40"/>
        <v>45426</v>
      </c>
      <c r="B1064" s="43">
        <v>8</v>
      </c>
      <c r="C1064" s="18">
        <v>396.25</v>
      </c>
      <c r="D1064" s="18">
        <v>364.0625</v>
      </c>
      <c r="E1064" s="18">
        <v>362.5</v>
      </c>
      <c r="F1064" s="18">
        <v>326.5625</v>
      </c>
      <c r="G1064" s="18">
        <v>327.5</v>
      </c>
      <c r="H1064" s="18">
        <v>327.5</v>
      </c>
      <c r="I1064" s="18">
        <v>300.9375</v>
      </c>
    </row>
    <row r="1065" spans="1:9" x14ac:dyDescent="0.25">
      <c r="A1065" s="47">
        <f t="shared" si="40"/>
        <v>45433</v>
      </c>
      <c r="B1065" s="43">
        <v>8</v>
      </c>
      <c r="C1065" s="18">
        <v>396.42857142857144</v>
      </c>
      <c r="D1065" s="18">
        <v>358.4375</v>
      </c>
      <c r="E1065" s="18">
        <v>351.25</v>
      </c>
      <c r="F1065" s="18">
        <v>320.3125</v>
      </c>
      <c r="G1065" s="18">
        <v>326.875</v>
      </c>
      <c r="H1065" s="18">
        <v>326.875</v>
      </c>
      <c r="I1065" s="18">
        <v>285.9375</v>
      </c>
    </row>
    <row r="1066" spans="1:9" x14ac:dyDescent="0.25">
      <c r="A1066" s="47">
        <f t="shared" si="40"/>
        <v>45440</v>
      </c>
      <c r="B1066" s="43">
        <v>8</v>
      </c>
      <c r="C1066" s="18">
        <v>396.875</v>
      </c>
      <c r="D1066" s="18">
        <v>364.0625</v>
      </c>
      <c r="E1066" s="18">
        <v>356.25</v>
      </c>
      <c r="F1066" s="18">
        <v>326.5625</v>
      </c>
      <c r="G1066" s="18">
        <v>338.4375</v>
      </c>
      <c r="H1066" s="18">
        <v>338.4375</v>
      </c>
      <c r="I1066" s="18">
        <v>297.8125</v>
      </c>
    </row>
    <row r="1067" spans="1:9" x14ac:dyDescent="0.25">
      <c r="A1067" s="47">
        <f t="shared" si="40"/>
        <v>45447</v>
      </c>
      <c r="B1067" s="43">
        <v>9</v>
      </c>
      <c r="C1067" s="18">
        <v>541.42857142857144</v>
      </c>
      <c r="D1067" s="18">
        <v>515.625</v>
      </c>
      <c r="E1067" s="18">
        <v>515.625</v>
      </c>
      <c r="F1067" s="18">
        <v>497.1875</v>
      </c>
      <c r="G1067" s="18">
        <v>509.375</v>
      </c>
      <c r="H1067" s="18">
        <v>509.375</v>
      </c>
      <c r="I1067" s="18">
        <v>484.0625</v>
      </c>
    </row>
    <row r="1068" spans="1:9" x14ac:dyDescent="0.25">
      <c r="A1068" s="47">
        <f t="shared" si="40"/>
        <v>45454</v>
      </c>
      <c r="B1068" s="43">
        <v>9</v>
      </c>
      <c r="C1068" s="18">
        <v>540.625</v>
      </c>
      <c r="D1068" s="18">
        <v>521.875</v>
      </c>
      <c r="E1068" s="18">
        <v>515.625</v>
      </c>
      <c r="F1068" s="18">
        <v>497.1875</v>
      </c>
      <c r="G1068" s="18">
        <v>505.625</v>
      </c>
      <c r="H1068" s="18">
        <v>505.625</v>
      </c>
      <c r="I1068" s="18">
        <v>485.9375</v>
      </c>
    </row>
    <row r="1069" spans="1:9" x14ac:dyDescent="0.25">
      <c r="A1069" s="47">
        <f t="shared" si="40"/>
        <v>45461</v>
      </c>
      <c r="B1069" s="43">
        <v>9</v>
      </c>
      <c r="C1069" s="18">
        <v>550</v>
      </c>
      <c r="D1069" s="18">
        <v>520</v>
      </c>
      <c r="E1069" s="18">
        <v>520</v>
      </c>
      <c r="F1069" s="18">
        <v>490.5</v>
      </c>
      <c r="G1069" s="18">
        <v>500</v>
      </c>
      <c r="H1069" s="18">
        <v>500</v>
      </c>
      <c r="I1069" s="18">
        <v>484.5</v>
      </c>
    </row>
    <row r="1070" spans="1:9" x14ac:dyDescent="0.25">
      <c r="A1070" s="47">
        <f t="shared" si="40"/>
        <v>45468</v>
      </c>
      <c r="B1070" s="43">
        <v>9</v>
      </c>
      <c r="C1070" s="18">
        <v>543.75</v>
      </c>
      <c r="D1070" s="18">
        <v>527.77777777777783</v>
      </c>
      <c r="E1070" s="18">
        <v>525</v>
      </c>
      <c r="F1070" s="18">
        <v>497.5</v>
      </c>
      <c r="G1070" s="18">
        <v>511.11111111111109</v>
      </c>
      <c r="H1070" s="18">
        <v>511.11111111111109</v>
      </c>
      <c r="I1070" s="18">
        <v>480.27777777777777</v>
      </c>
    </row>
    <row r="1071" spans="1:9" x14ac:dyDescent="0.25">
      <c r="A1071" s="47">
        <f t="shared" si="40"/>
        <v>45475</v>
      </c>
      <c r="B1071" s="46">
        <f>MONTH(A1071)+3</f>
        <v>10</v>
      </c>
      <c r="C1071" s="46">
        <v>634.375</v>
      </c>
      <c r="D1071" s="46">
        <v>606.25</v>
      </c>
      <c r="E1071" s="46">
        <v>587.1875</v>
      </c>
      <c r="F1071" s="46">
        <v>534.375</v>
      </c>
      <c r="G1071" s="46">
        <v>585.625</v>
      </c>
      <c r="H1071" s="46">
        <v>585.625</v>
      </c>
      <c r="I1071" s="46">
        <v>496.5625</v>
      </c>
    </row>
    <row r="1072" spans="1:9" x14ac:dyDescent="0.25">
      <c r="A1072" s="47">
        <f t="shared" si="40"/>
        <v>45482</v>
      </c>
      <c r="B1072" s="46">
        <f>MONTH(A1072)+3</f>
        <v>10</v>
      </c>
      <c r="C1072" s="46">
        <v>628.57142857142856</v>
      </c>
      <c r="D1072" s="46">
        <v>601.25</v>
      </c>
      <c r="E1072" s="46">
        <v>592.1875</v>
      </c>
      <c r="F1072" s="46">
        <v>535.9375</v>
      </c>
      <c r="G1072" s="46">
        <v>590.625</v>
      </c>
      <c r="H1072" s="46">
        <v>590.625</v>
      </c>
      <c r="I1072" s="46">
        <v>520.3125</v>
      </c>
    </row>
    <row r="1073" spans="1:9" x14ac:dyDescent="0.25">
      <c r="A1073" s="47">
        <f t="shared" si="40"/>
        <v>45489</v>
      </c>
      <c r="B1073" s="46">
        <f>MONTH(A1073)+3</f>
        <v>10</v>
      </c>
      <c r="C1073" s="46">
        <v>639.58333333333337</v>
      </c>
      <c r="D1073" s="46">
        <v>595.71428571428567</v>
      </c>
      <c r="E1073" s="46">
        <v>612.5</v>
      </c>
      <c r="F1073" s="46">
        <v>557.14285714285711</v>
      </c>
      <c r="G1073" s="46">
        <v>612.5</v>
      </c>
      <c r="H1073" s="46">
        <v>612.5</v>
      </c>
      <c r="I1073" s="46">
        <v>548.21428571428567</v>
      </c>
    </row>
    <row r="1074" spans="1:9" x14ac:dyDescent="0.25">
      <c r="A1074" s="47">
        <f t="shared" si="40"/>
        <v>45496</v>
      </c>
      <c r="B1074" s="46">
        <f>MONTH(A1074)+3</f>
        <v>10</v>
      </c>
      <c r="C1074" s="46">
        <v>652.08333333333337</v>
      </c>
      <c r="D1074" s="46">
        <v>628.57142857142856</v>
      </c>
      <c r="E1074" s="46">
        <v>627.14285714285711</v>
      </c>
      <c r="F1074" s="46">
        <v>571.42857142857144</v>
      </c>
      <c r="G1074" s="46">
        <v>616.07142857142856</v>
      </c>
      <c r="H1074" s="46">
        <v>616.07142857142856</v>
      </c>
      <c r="I1074" s="46">
        <v>566.07142857142856</v>
      </c>
    </row>
    <row r="1075" spans="1:9" x14ac:dyDescent="0.25">
      <c r="A1075" s="47">
        <f t="shared" si="40"/>
        <v>45503</v>
      </c>
      <c r="B1075" s="46">
        <f>MONTH(A1075)+3</f>
        <v>10</v>
      </c>
      <c r="C1075" s="46">
        <v>675</v>
      </c>
      <c r="D1075" s="46">
        <v>635.71428571428567</v>
      </c>
      <c r="E1075" s="46">
        <v>637.5</v>
      </c>
      <c r="F1075" s="46">
        <v>590.71428571428567</v>
      </c>
      <c r="G1075" s="46">
        <v>632.14285714285711</v>
      </c>
      <c r="H1075" s="46">
        <v>632.14285714285711</v>
      </c>
      <c r="I1075" s="46">
        <v>579.64285714285711</v>
      </c>
    </row>
    <row r="1076" spans="1:9" x14ac:dyDescent="0.25">
      <c r="A1076" s="47">
        <f t="shared" si="40"/>
        <v>45510</v>
      </c>
      <c r="B1076" s="46">
        <f t="shared" ref="B1076:B1079" si="73">MONTH(A1076)+3</f>
        <v>11</v>
      </c>
      <c r="C1076" s="46">
        <v>590.625</v>
      </c>
      <c r="D1076" s="46">
        <v>552.5</v>
      </c>
      <c r="E1076" s="46">
        <v>535</v>
      </c>
      <c r="F1076" s="46">
        <v>462.5</v>
      </c>
      <c r="G1076" s="46">
        <v>525</v>
      </c>
      <c r="H1076" s="46">
        <v>525</v>
      </c>
      <c r="I1076" s="46">
        <v>416.66666666666669</v>
      </c>
    </row>
    <row r="1077" spans="1:9" x14ac:dyDescent="0.25">
      <c r="A1077" s="47">
        <f t="shared" ref="A1077:A1113" si="74">A1076+7</f>
        <v>45517</v>
      </c>
      <c r="B1077" s="46">
        <f t="shared" si="73"/>
        <v>11</v>
      </c>
      <c r="C1077" s="46">
        <v>583.33333333333337</v>
      </c>
      <c r="D1077" s="46">
        <v>571.42857142857144</v>
      </c>
      <c r="E1077" s="46">
        <v>553.21428571428567</v>
      </c>
      <c r="F1077" s="46">
        <v>451.78571428571428</v>
      </c>
      <c r="G1077" s="46">
        <v>530.35714285714289</v>
      </c>
      <c r="H1077" s="46">
        <v>530.35714285714289</v>
      </c>
      <c r="I1077" s="46">
        <v>439.28571428571428</v>
      </c>
    </row>
    <row r="1078" spans="1:9" x14ac:dyDescent="0.25">
      <c r="A1078" s="47">
        <f t="shared" si="74"/>
        <v>45524</v>
      </c>
      <c r="B1078" s="46">
        <f t="shared" si="73"/>
        <v>11</v>
      </c>
      <c r="C1078" s="46">
        <v>620.83333333333337</v>
      </c>
      <c r="D1078" s="46">
        <v>592.14285714285711</v>
      </c>
      <c r="E1078" s="46">
        <v>580.35714285714289</v>
      </c>
      <c r="F1078" s="46">
        <v>517.32142857142856</v>
      </c>
      <c r="G1078" s="46">
        <v>578.57142857142856</v>
      </c>
      <c r="H1078" s="46">
        <v>578.57142857142856</v>
      </c>
      <c r="I1078" s="46">
        <v>488.21428571428572</v>
      </c>
    </row>
    <row r="1079" spans="1:9" x14ac:dyDescent="0.25">
      <c r="A1079" s="47">
        <f t="shared" si="74"/>
        <v>45531</v>
      </c>
      <c r="B1079" s="46">
        <f t="shared" si="73"/>
        <v>11</v>
      </c>
      <c r="C1079" s="46">
        <v>619.375</v>
      </c>
      <c r="D1079" s="46">
        <v>594.0625</v>
      </c>
      <c r="E1079" s="46">
        <v>584.375</v>
      </c>
      <c r="F1079" s="46">
        <v>516.40625</v>
      </c>
      <c r="G1079" s="46">
        <v>575</v>
      </c>
      <c r="H1079" s="46">
        <v>575</v>
      </c>
      <c r="I1079" s="46">
        <v>476.5625</v>
      </c>
    </row>
    <row r="1080" spans="1:9" x14ac:dyDescent="0.25">
      <c r="A1080" s="47">
        <f t="shared" si="74"/>
        <v>45538</v>
      </c>
      <c r="B1080" s="46">
        <f t="shared" ref="B1080:B1081" si="75">MONTH(A1080)+3</f>
        <v>12</v>
      </c>
      <c r="C1080" s="46" t="s">
        <v>22</v>
      </c>
      <c r="D1080" s="46" t="s">
        <v>22</v>
      </c>
      <c r="E1080" s="46">
        <v>511.25</v>
      </c>
      <c r="F1080" s="46">
        <v>435</v>
      </c>
      <c r="G1080" s="46">
        <v>462.5</v>
      </c>
      <c r="H1080" s="46">
        <v>462.5</v>
      </c>
      <c r="I1080" s="46">
        <v>396.875</v>
      </c>
    </row>
    <row r="1081" spans="1:9" x14ac:dyDescent="0.25">
      <c r="A1081" s="47">
        <f t="shared" si="74"/>
        <v>45545</v>
      </c>
      <c r="B1081" s="46">
        <f t="shared" si="75"/>
        <v>12</v>
      </c>
      <c r="C1081" s="46" t="s">
        <v>22</v>
      </c>
      <c r="D1081" s="46" t="s">
        <v>22</v>
      </c>
      <c r="E1081" s="46">
        <v>531.5625</v>
      </c>
      <c r="F1081" s="46">
        <v>453.5</v>
      </c>
      <c r="G1081" s="46">
        <v>468.75</v>
      </c>
      <c r="H1081" s="46">
        <v>468.75</v>
      </c>
      <c r="I1081" s="46">
        <v>417.1875</v>
      </c>
    </row>
    <row r="1082" spans="1:9" x14ac:dyDescent="0.25">
      <c r="A1082" s="47">
        <f t="shared" si="74"/>
        <v>45552</v>
      </c>
      <c r="B1082" s="46">
        <f t="shared" ref="B1082" si="76">MONTH(A1082)+3</f>
        <v>12</v>
      </c>
      <c r="C1082" s="46" t="s">
        <v>22</v>
      </c>
      <c r="D1082" s="46" t="s">
        <v>22</v>
      </c>
      <c r="E1082" s="46">
        <v>511.78571428571428</v>
      </c>
      <c r="F1082" s="46">
        <v>438.57142857142856</v>
      </c>
      <c r="G1082" s="46">
        <v>464.28571428571428</v>
      </c>
      <c r="H1082" s="46">
        <v>464.28571428571428</v>
      </c>
      <c r="I1082" s="46">
        <v>408.92857142857144</v>
      </c>
    </row>
    <row r="1083" spans="1:9" x14ac:dyDescent="0.25">
      <c r="A1083" s="47">
        <f t="shared" si="74"/>
        <v>45559</v>
      </c>
      <c r="B1083" s="46">
        <f t="shared" ref="B1083" si="77">MONTH(A1083)+3</f>
        <v>12</v>
      </c>
      <c r="C1083" s="46" t="s">
        <v>22</v>
      </c>
      <c r="D1083" s="46" t="s">
        <v>22</v>
      </c>
      <c r="E1083" s="46">
        <v>510.9375</v>
      </c>
      <c r="F1083" s="46">
        <v>421.5625</v>
      </c>
      <c r="G1083" s="46">
        <v>440</v>
      </c>
      <c r="H1083" s="46">
        <v>440</v>
      </c>
      <c r="I1083" s="46">
        <v>388.75</v>
      </c>
    </row>
    <row r="1084" spans="1:9" x14ac:dyDescent="0.25">
      <c r="A1084" s="47">
        <f t="shared" si="74"/>
        <v>45566</v>
      </c>
      <c r="B1084" s="46">
        <v>1</v>
      </c>
      <c r="C1084" s="46" t="s">
        <v>22</v>
      </c>
      <c r="D1084" s="46" t="s">
        <v>22</v>
      </c>
      <c r="E1084" s="46">
        <v>495.35714285714283</v>
      </c>
      <c r="F1084" s="46">
        <v>402.14285714285717</v>
      </c>
      <c r="G1084" s="46">
        <v>407.14285714285717</v>
      </c>
      <c r="H1084" s="46">
        <v>407.14285714285717</v>
      </c>
      <c r="I1084" s="46">
        <v>355</v>
      </c>
    </row>
    <row r="1085" spans="1:9" x14ac:dyDescent="0.25">
      <c r="A1085" s="47">
        <f t="shared" si="74"/>
        <v>45573</v>
      </c>
      <c r="B1085" s="46">
        <v>1</v>
      </c>
      <c r="C1085" s="46" t="s">
        <v>22</v>
      </c>
      <c r="D1085" s="46" t="s">
        <v>22</v>
      </c>
      <c r="E1085" s="46">
        <v>510.625</v>
      </c>
      <c r="F1085" s="46">
        <v>403.125</v>
      </c>
      <c r="G1085" s="46">
        <v>410</v>
      </c>
      <c r="H1085" s="46">
        <v>410</v>
      </c>
      <c r="I1085" s="46">
        <v>353.125</v>
      </c>
    </row>
    <row r="1086" spans="1:9" x14ac:dyDescent="0.25">
      <c r="A1086" s="47">
        <f t="shared" si="74"/>
        <v>45580</v>
      </c>
      <c r="B1086" s="46">
        <v>1</v>
      </c>
      <c r="C1086" s="46" t="s">
        <v>22</v>
      </c>
      <c r="D1086" s="46" t="s">
        <v>22</v>
      </c>
      <c r="E1086" s="46">
        <v>511.66666666666669</v>
      </c>
      <c r="F1086" s="46">
        <v>403.57142857142856</v>
      </c>
      <c r="G1086" s="46">
        <v>416.07142857142856</v>
      </c>
      <c r="H1086" s="46">
        <v>416.07142857142856</v>
      </c>
      <c r="I1086" s="46">
        <v>364.28571428571428</v>
      </c>
    </row>
    <row r="1087" spans="1:9" x14ac:dyDescent="0.25">
      <c r="A1087" s="47">
        <f t="shared" si="74"/>
        <v>45587</v>
      </c>
      <c r="B1087" s="46">
        <v>1</v>
      </c>
      <c r="C1087" s="46" t="s">
        <v>22</v>
      </c>
      <c r="D1087" s="46" t="s">
        <v>22</v>
      </c>
      <c r="E1087" s="46">
        <v>528.92857142857144</v>
      </c>
      <c r="F1087" s="46">
        <v>408.57142857142856</v>
      </c>
      <c r="G1087" s="46">
        <v>421.78571428571428</v>
      </c>
      <c r="H1087" s="46">
        <v>421.78571428571428</v>
      </c>
      <c r="I1087" s="46">
        <v>360.71428571428572</v>
      </c>
    </row>
    <row r="1088" spans="1:9" x14ac:dyDescent="0.25">
      <c r="A1088" s="47">
        <f t="shared" si="74"/>
        <v>45594</v>
      </c>
      <c r="B1088" s="46">
        <v>1</v>
      </c>
      <c r="C1088" s="46" t="s">
        <v>22</v>
      </c>
      <c r="D1088" s="46" t="s">
        <v>22</v>
      </c>
      <c r="E1088" s="46">
        <v>546.07142857142856</v>
      </c>
      <c r="F1088" s="46">
        <v>442.85714285714283</v>
      </c>
      <c r="G1088" s="46">
        <v>451.78571428571428</v>
      </c>
      <c r="H1088" s="46">
        <v>451.78571428571428</v>
      </c>
      <c r="I1088" s="46">
        <v>400</v>
      </c>
    </row>
    <row r="1089" spans="1:9" x14ac:dyDescent="0.25">
      <c r="A1089" s="47">
        <f t="shared" si="74"/>
        <v>45601</v>
      </c>
      <c r="B1089" s="46">
        <v>2</v>
      </c>
      <c r="C1089" s="46" t="s">
        <v>22</v>
      </c>
      <c r="D1089" s="46" t="s">
        <v>22</v>
      </c>
      <c r="E1089" s="46">
        <v>511.94444444444446</v>
      </c>
      <c r="F1089" s="46">
        <v>394.44444444444446</v>
      </c>
      <c r="G1089" s="46">
        <v>406.94444444444446</v>
      </c>
      <c r="H1089" s="46">
        <v>406.94444444444446</v>
      </c>
      <c r="I1089" s="46">
        <v>350</v>
      </c>
    </row>
    <row r="1090" spans="1:9" x14ac:dyDescent="0.25">
      <c r="A1090" s="47">
        <f t="shared" si="74"/>
        <v>45608</v>
      </c>
      <c r="B1090" s="46">
        <v>2</v>
      </c>
      <c r="C1090" s="46" t="s">
        <v>22</v>
      </c>
      <c r="D1090" s="46" t="s">
        <v>22</v>
      </c>
      <c r="E1090" s="46">
        <v>489.6875</v>
      </c>
      <c r="F1090" s="46">
        <v>378.90625</v>
      </c>
      <c r="G1090" s="46">
        <v>407.8125</v>
      </c>
      <c r="H1090" s="46">
        <v>407.8125</v>
      </c>
      <c r="I1090" s="46">
        <v>335.9375</v>
      </c>
    </row>
    <row r="1091" spans="1:9" x14ac:dyDescent="0.25">
      <c r="A1091" s="47">
        <f t="shared" si="74"/>
        <v>45615</v>
      </c>
      <c r="B1091" s="46">
        <v>2</v>
      </c>
      <c r="C1091" s="46" t="s">
        <v>22</v>
      </c>
      <c r="D1091" s="46" t="s">
        <v>22</v>
      </c>
      <c r="E1091" s="46">
        <v>488.21428571428572</v>
      </c>
      <c r="F1091" s="46">
        <v>377.5</v>
      </c>
      <c r="G1091" s="46">
        <v>395.3125</v>
      </c>
      <c r="H1091" s="46">
        <v>395.3125</v>
      </c>
      <c r="I1091" s="46">
        <v>332.8125</v>
      </c>
    </row>
    <row r="1092" spans="1:9" x14ac:dyDescent="0.25">
      <c r="A1092" s="47">
        <f t="shared" si="74"/>
        <v>45622</v>
      </c>
      <c r="B1092" s="46">
        <v>2</v>
      </c>
      <c r="C1092" s="46" t="s">
        <v>22</v>
      </c>
      <c r="D1092" s="46" t="s">
        <v>22</v>
      </c>
      <c r="E1092" s="46">
        <v>485.41666666666669</v>
      </c>
      <c r="F1092" s="46">
        <v>368.33333333333331</v>
      </c>
      <c r="G1092" s="46">
        <v>391.66666666666669</v>
      </c>
      <c r="H1092" s="46">
        <v>391.66666666666669</v>
      </c>
      <c r="I1092" s="46">
        <v>322.91666666666669</v>
      </c>
    </row>
    <row r="1093" spans="1:9" x14ac:dyDescent="0.25">
      <c r="A1093" s="47">
        <f t="shared" si="74"/>
        <v>45629</v>
      </c>
      <c r="B1093" s="46">
        <v>3</v>
      </c>
      <c r="C1093" s="46" t="s">
        <v>22</v>
      </c>
      <c r="D1093" s="46" t="s">
        <v>22</v>
      </c>
      <c r="E1093" s="46">
        <v>427.08333333333331</v>
      </c>
      <c r="F1093" s="46">
        <v>350</v>
      </c>
      <c r="G1093" s="46">
        <v>371.25</v>
      </c>
      <c r="H1093" s="46">
        <v>371.25</v>
      </c>
      <c r="I1093" s="46">
        <v>307.91666666666669</v>
      </c>
    </row>
    <row r="1094" spans="1:9" x14ac:dyDescent="0.25">
      <c r="A1094" s="47">
        <f t="shared" si="74"/>
        <v>45636</v>
      </c>
      <c r="B1094" s="46">
        <v>3</v>
      </c>
      <c r="C1094" s="46" t="s">
        <v>22</v>
      </c>
      <c r="D1094" s="46" t="s">
        <v>22</v>
      </c>
      <c r="E1094" s="46">
        <v>431.25</v>
      </c>
      <c r="F1094" s="46">
        <v>343.75</v>
      </c>
      <c r="G1094" s="46">
        <v>363.4375</v>
      </c>
      <c r="H1094" s="46">
        <v>363.4375</v>
      </c>
      <c r="I1094" s="46">
        <v>297.8125</v>
      </c>
    </row>
    <row r="1095" spans="1:9" x14ac:dyDescent="0.25">
      <c r="A1095" s="47">
        <f t="shared" si="74"/>
        <v>45643</v>
      </c>
      <c r="B1095" s="46">
        <v>3</v>
      </c>
      <c r="C1095" s="46" t="s">
        <v>22</v>
      </c>
      <c r="D1095" s="46" t="s">
        <v>22</v>
      </c>
      <c r="E1095" s="46">
        <v>424.58333333333331</v>
      </c>
      <c r="F1095" s="46">
        <v>345.83333333333331</v>
      </c>
      <c r="G1095" s="46">
        <v>369.58333333333331</v>
      </c>
      <c r="H1095" s="46">
        <v>369.58333333333331</v>
      </c>
      <c r="I1095" s="46">
        <v>293.75</v>
      </c>
    </row>
    <row r="1096" spans="1:9" x14ac:dyDescent="0.25">
      <c r="A1096" s="47">
        <f t="shared" si="74"/>
        <v>45650</v>
      </c>
      <c r="B1096" s="46">
        <v>3</v>
      </c>
      <c r="C1096" s="46" t="s">
        <v>22</v>
      </c>
      <c r="D1096" s="46" t="s">
        <v>22</v>
      </c>
      <c r="E1096" s="46">
        <v>438.33333333333331</v>
      </c>
      <c r="F1096" s="46">
        <v>345.83333333333331</v>
      </c>
      <c r="G1096" s="46">
        <v>373.75</v>
      </c>
      <c r="H1096" s="46">
        <v>373.75</v>
      </c>
      <c r="I1096" s="46">
        <v>297.91666666666669</v>
      </c>
    </row>
    <row r="1097" spans="1:9" x14ac:dyDescent="0.25">
      <c r="A1097" s="47">
        <f t="shared" si="74"/>
        <v>45657</v>
      </c>
      <c r="B1097" s="46">
        <v>3</v>
      </c>
      <c r="C1097" s="46" t="s">
        <v>22</v>
      </c>
      <c r="D1097" s="46" t="s">
        <v>22</v>
      </c>
      <c r="E1097" s="46">
        <v>437.5</v>
      </c>
      <c r="F1097" s="46">
        <v>346</v>
      </c>
      <c r="G1097" s="46">
        <v>375.5</v>
      </c>
      <c r="H1097" s="46">
        <v>375.5</v>
      </c>
      <c r="I1097" s="46">
        <v>297.5</v>
      </c>
    </row>
    <row r="1098" spans="1:9" x14ac:dyDescent="0.25">
      <c r="A1098" s="47">
        <f t="shared" si="74"/>
        <v>45664</v>
      </c>
      <c r="B1098" s="46">
        <v>4</v>
      </c>
      <c r="C1098" s="46">
        <v>422.08333333333331</v>
      </c>
      <c r="D1098" s="46">
        <v>396.25</v>
      </c>
      <c r="E1098" s="46">
        <v>367.8125</v>
      </c>
      <c r="F1098" s="46">
        <v>322.5</v>
      </c>
      <c r="G1098" s="46">
        <v>350.625</v>
      </c>
      <c r="H1098" s="46">
        <v>350.625</v>
      </c>
      <c r="I1098" s="46">
        <v>270.625</v>
      </c>
    </row>
    <row r="1099" spans="1:9" x14ac:dyDescent="0.25">
      <c r="A1099" s="47">
        <f t="shared" si="74"/>
        <v>45671</v>
      </c>
      <c r="B1099" s="46">
        <v>4</v>
      </c>
      <c r="C1099" s="46">
        <v>442.5</v>
      </c>
      <c r="D1099" s="46">
        <v>400</v>
      </c>
      <c r="E1099" s="46">
        <v>374.375</v>
      </c>
      <c r="F1099" s="46">
        <v>320.625</v>
      </c>
      <c r="G1099" s="46">
        <v>331.875</v>
      </c>
      <c r="H1099" s="46">
        <v>331.875</v>
      </c>
      <c r="I1099" s="46">
        <v>254.375</v>
      </c>
    </row>
    <row r="1100" spans="1:9" x14ac:dyDescent="0.25">
      <c r="A1100" s="47">
        <f t="shared" si="74"/>
        <v>45678</v>
      </c>
      <c r="B1100" s="46">
        <v>4</v>
      </c>
      <c r="C1100" s="46">
        <v>444</v>
      </c>
      <c r="D1100" s="46">
        <v>404.5</v>
      </c>
      <c r="E1100" s="46">
        <v>379.58333333333331</v>
      </c>
      <c r="F1100" s="46">
        <v>331.66666666666669</v>
      </c>
      <c r="G1100" s="46">
        <v>339.58333333333331</v>
      </c>
      <c r="H1100" s="46">
        <v>339.58333333333331</v>
      </c>
      <c r="I1100" s="46">
        <v>247.91666666666666</v>
      </c>
    </row>
    <row r="1101" spans="1:9" x14ac:dyDescent="0.25">
      <c r="A1101" s="47">
        <f t="shared" si="74"/>
        <v>45685</v>
      </c>
      <c r="B1101" s="46">
        <v>4</v>
      </c>
      <c r="C1101" s="46">
        <v>451.42857142857144</v>
      </c>
      <c r="D1101" s="46">
        <v>403.92857142857144</v>
      </c>
      <c r="E1101" s="46">
        <v>389.375</v>
      </c>
      <c r="F1101" s="46">
        <v>323.75</v>
      </c>
      <c r="G1101" s="46">
        <v>338.4375</v>
      </c>
      <c r="H1101" s="46">
        <v>338.4375</v>
      </c>
      <c r="I1101" s="46">
        <v>252.1875</v>
      </c>
    </row>
    <row r="1102" spans="1:9" x14ac:dyDescent="0.25">
      <c r="A1102" s="47">
        <f t="shared" si="74"/>
        <v>45692</v>
      </c>
      <c r="B1102" s="46">
        <v>5</v>
      </c>
      <c r="C1102" s="46">
        <v>456.875</v>
      </c>
      <c r="D1102" s="46">
        <v>403.125</v>
      </c>
      <c r="E1102" s="46">
        <v>394.44444444444446</v>
      </c>
      <c r="F1102" s="46">
        <v>318.88888888888891</v>
      </c>
      <c r="G1102" s="46">
        <v>318.88888888888891</v>
      </c>
      <c r="H1102" s="46">
        <v>318.88888888888891</v>
      </c>
      <c r="I1102" s="46">
        <v>260</v>
      </c>
    </row>
    <row r="1103" spans="1:9" x14ac:dyDescent="0.25">
      <c r="A1103" s="47">
        <f t="shared" si="74"/>
        <v>45699</v>
      </c>
      <c r="B1103" s="46">
        <v>5</v>
      </c>
      <c r="C1103" s="46">
        <v>474.16666666666669</v>
      </c>
      <c r="D1103" s="46">
        <v>423.33333333333331</v>
      </c>
      <c r="E1103" s="46">
        <v>397.91666666666669</v>
      </c>
      <c r="F1103" s="46">
        <v>339.16666666666669</v>
      </c>
      <c r="G1103" s="46">
        <v>350</v>
      </c>
      <c r="H1103" s="46">
        <v>350</v>
      </c>
      <c r="I1103" s="46">
        <v>275.83333333333331</v>
      </c>
    </row>
    <row r="1104" spans="1:9" x14ac:dyDescent="0.25">
      <c r="A1104" s="47">
        <f t="shared" si="74"/>
        <v>45706</v>
      </c>
      <c r="B1104" s="46">
        <v>5</v>
      </c>
      <c r="C1104" s="46">
        <v>473.5</v>
      </c>
      <c r="D1104" s="46">
        <v>424.5</v>
      </c>
      <c r="E1104" s="46">
        <v>408.75</v>
      </c>
      <c r="F1104" s="46">
        <v>337.91666666666669</v>
      </c>
      <c r="G1104" s="46">
        <v>372.08333333333331</v>
      </c>
      <c r="H1104" s="46">
        <v>372.08333333333331</v>
      </c>
      <c r="I1104" s="46">
        <v>289.58333333333331</v>
      </c>
    </row>
    <row r="1105" spans="1:9" x14ac:dyDescent="0.25">
      <c r="A1105" s="47">
        <f t="shared" si="74"/>
        <v>45713</v>
      </c>
      <c r="B1105" s="46">
        <v>5</v>
      </c>
      <c r="C1105" s="46">
        <v>496.25</v>
      </c>
      <c r="D1105" s="46">
        <v>431.5625</v>
      </c>
      <c r="E1105" s="46">
        <v>409.44444444444446</v>
      </c>
      <c r="F1105" s="46">
        <v>335.27777777777777</v>
      </c>
      <c r="G1105" s="46">
        <v>355.55555555555554</v>
      </c>
      <c r="H1105" s="46">
        <v>355.55555555555554</v>
      </c>
      <c r="I1105" s="46">
        <v>284.72222222222223</v>
      </c>
    </row>
    <row r="1106" spans="1:9" x14ac:dyDescent="0.25">
      <c r="A1106" s="47">
        <f t="shared" si="74"/>
        <v>45720</v>
      </c>
      <c r="B1106" s="46">
        <f>MONTH(A1106)+3</f>
        <v>6</v>
      </c>
      <c r="C1106" s="46">
        <v>453.92857142857144</v>
      </c>
      <c r="D1106" s="46">
        <v>403.21428571428572</v>
      </c>
      <c r="E1106" s="46">
        <v>391.42857142857144</v>
      </c>
      <c r="F1106" s="46">
        <v>322.14285714285717</v>
      </c>
      <c r="G1106" s="46">
        <v>336.07142857142856</v>
      </c>
      <c r="H1106" s="46">
        <v>336.07142857142856</v>
      </c>
      <c r="I1106" s="46">
        <v>274.28571428571428</v>
      </c>
    </row>
    <row r="1107" spans="1:9" x14ac:dyDescent="0.25">
      <c r="A1107" s="47">
        <f t="shared" si="74"/>
        <v>45727</v>
      </c>
      <c r="B1107" s="46">
        <v>6</v>
      </c>
      <c r="C1107" s="46">
        <v>464.64285714285717</v>
      </c>
      <c r="D1107" s="46">
        <v>407.8125</v>
      </c>
      <c r="E1107" s="46">
        <v>397.8125</v>
      </c>
      <c r="F1107" s="46">
        <v>310</v>
      </c>
      <c r="G1107" s="46">
        <v>328.125</v>
      </c>
      <c r="H1107" s="46">
        <v>328.125</v>
      </c>
      <c r="I1107" s="46">
        <v>274.375</v>
      </c>
    </row>
    <row r="1108" spans="1:9" x14ac:dyDescent="0.25">
      <c r="A1108" s="47">
        <f t="shared" si="74"/>
        <v>45734</v>
      </c>
      <c r="B1108" s="46">
        <v>6</v>
      </c>
      <c r="C1108" s="46">
        <v>455</v>
      </c>
      <c r="D1108" s="46">
        <v>410.9375</v>
      </c>
      <c r="E1108" s="46">
        <v>389.6875</v>
      </c>
      <c r="F1108" s="46">
        <v>303.75</v>
      </c>
      <c r="G1108" s="46">
        <v>312.8125</v>
      </c>
      <c r="H1108" s="46">
        <v>312.8125</v>
      </c>
      <c r="I1108" s="46">
        <v>271.25</v>
      </c>
    </row>
    <row r="1109" spans="1:9" x14ac:dyDescent="0.25">
      <c r="A1109" s="47">
        <f t="shared" si="74"/>
        <v>45741</v>
      </c>
      <c r="B1109" s="46">
        <v>6</v>
      </c>
      <c r="C1109" s="46">
        <v>454</v>
      </c>
      <c r="D1109" s="46">
        <v>412</v>
      </c>
      <c r="E1109" s="46">
        <v>396</v>
      </c>
      <c r="F1109" s="46">
        <v>315</v>
      </c>
      <c r="G1109" s="46">
        <v>315</v>
      </c>
      <c r="H1109" s="46">
        <v>315</v>
      </c>
      <c r="I1109" s="46">
        <v>274</v>
      </c>
    </row>
    <row r="1110" spans="1:9" x14ac:dyDescent="0.25">
      <c r="A1110" s="47">
        <f t="shared" si="74"/>
        <v>45748</v>
      </c>
      <c r="B1110" s="46">
        <v>7</v>
      </c>
      <c r="C1110" s="46">
        <v>461.42857142857144</v>
      </c>
      <c r="D1110" s="46">
        <v>416.875</v>
      </c>
      <c r="E1110" s="46">
        <v>401.5625</v>
      </c>
      <c r="F1110" s="46">
        <v>308.75</v>
      </c>
      <c r="G1110" s="46">
        <v>313.75</v>
      </c>
      <c r="H1110" s="46">
        <v>313.75</v>
      </c>
      <c r="I1110" s="46">
        <v>274.375</v>
      </c>
    </row>
    <row r="1111" spans="1:9" x14ac:dyDescent="0.25">
      <c r="A1111" s="47">
        <f t="shared" si="74"/>
        <v>45755</v>
      </c>
      <c r="B1111" s="46">
        <v>7</v>
      </c>
      <c r="C1111" s="46">
        <v>470.9375</v>
      </c>
      <c r="D1111" s="46">
        <v>413.61111111111109</v>
      </c>
      <c r="E1111" s="46">
        <v>387.08333333333331</v>
      </c>
      <c r="F1111" s="46">
        <v>308.47222222222223</v>
      </c>
      <c r="G1111" s="46">
        <v>308.88888888888891</v>
      </c>
      <c r="H1111" s="46">
        <v>308.88888888888891</v>
      </c>
      <c r="I1111" s="46">
        <v>273.33333333333331</v>
      </c>
    </row>
    <row r="1112" spans="1:9" x14ac:dyDescent="0.25">
      <c r="A1112" s="47">
        <f t="shared" si="74"/>
        <v>45762</v>
      </c>
      <c r="B1112" s="46">
        <v>7</v>
      </c>
      <c r="C1112" s="46">
        <v>490.625</v>
      </c>
      <c r="D1112" s="46">
        <v>439.72222222222223</v>
      </c>
      <c r="E1112" s="46">
        <v>400</v>
      </c>
      <c r="F1112" s="46">
        <v>316.11111111111109</v>
      </c>
      <c r="G1112" s="46">
        <v>315.27777777777777</v>
      </c>
      <c r="H1112" s="46">
        <v>315.27777777777777</v>
      </c>
      <c r="I1112" s="46">
        <v>291.66666666666669</v>
      </c>
    </row>
    <row r="1113" spans="1:9" x14ac:dyDescent="0.25">
      <c r="A1113" s="47">
        <f t="shared" si="74"/>
        <v>45769</v>
      </c>
      <c r="B1113" s="46">
        <v>7</v>
      </c>
      <c r="C1113" s="46">
        <v>483.33333333333331</v>
      </c>
      <c r="D1113" s="46">
        <v>427.14285714285717</v>
      </c>
      <c r="E1113" s="46">
        <v>396.07142857142856</v>
      </c>
      <c r="F1113" s="46">
        <v>309.64285714285717</v>
      </c>
      <c r="G1113" s="46">
        <v>317.14285714285717</v>
      </c>
      <c r="H1113" s="46">
        <v>317.14285714285717</v>
      </c>
      <c r="I1113" s="46">
        <v>288.33333333333331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0"/>
  <sheetViews>
    <sheetView topLeftCell="A2" zoomScale="120" zoomScaleNormal="120" workbookViewId="0">
      <selection activeCell="L22" sqref="L22"/>
    </sheetView>
  </sheetViews>
  <sheetFormatPr defaultRowHeight="13.2" x14ac:dyDescent="0.25"/>
  <cols>
    <col min="1" max="8" width="10" customWidth="1"/>
    <col min="9" max="9" width="2.5546875" customWidth="1"/>
    <col min="10" max="10" width="4.109375" customWidth="1"/>
  </cols>
  <sheetData>
    <row r="1" spans="1:11" hidden="1" x14ac:dyDescent="0.25">
      <c r="A1" s="42" t="s">
        <v>29</v>
      </c>
    </row>
    <row r="2" spans="1:11" x14ac:dyDescent="0.25">
      <c r="A2" s="14" t="s">
        <v>30</v>
      </c>
      <c r="B2" s="15"/>
      <c r="C2" s="15"/>
      <c r="D2" s="15"/>
      <c r="E2" s="15"/>
      <c r="F2" s="15"/>
      <c r="G2" s="15"/>
      <c r="H2" s="15"/>
      <c r="I2" s="15"/>
      <c r="J2" s="15"/>
      <c r="K2" s="13"/>
    </row>
    <row r="3" spans="1:11" ht="15.6" x14ac:dyDescent="0.25">
      <c r="A3" s="16" t="s">
        <v>31</v>
      </c>
      <c r="B3" s="15"/>
      <c r="C3" s="15"/>
      <c r="D3" s="15"/>
      <c r="E3" s="15"/>
      <c r="F3" s="15"/>
      <c r="G3" s="15"/>
      <c r="H3" s="15"/>
      <c r="I3" s="15"/>
      <c r="J3" s="15"/>
      <c r="K3" s="13"/>
    </row>
    <row r="4" spans="1:11" ht="15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3"/>
      <c r="K4" s="13"/>
    </row>
    <row r="5" spans="1:11" ht="15.7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3"/>
      <c r="K5" s="13"/>
    </row>
    <row r="6" spans="1:11" ht="15.7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3"/>
      <c r="K6" s="13"/>
    </row>
    <row r="7" spans="1:11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3"/>
      <c r="K7" s="13"/>
    </row>
    <row r="8" spans="1:11" ht="15.7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3"/>
      <c r="K8" s="13"/>
    </row>
    <row r="9" spans="1:11" ht="15.7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3"/>
      <c r="K9" s="13"/>
    </row>
    <row r="10" spans="1:11" ht="15.75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3"/>
      <c r="K10" s="13"/>
    </row>
    <row r="11" spans="1:11" ht="15.75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3"/>
      <c r="K11" s="13"/>
    </row>
    <row r="12" spans="1:11" ht="15.7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3"/>
      <c r="K12" s="13"/>
    </row>
    <row r="13" spans="1:11" ht="13.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3"/>
      <c r="K13" s="13"/>
    </row>
    <row r="14" spans="1:11" ht="13.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3"/>
      <c r="K14" s="13"/>
    </row>
    <row r="15" spans="1:11" ht="3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3" t="s">
        <v>8</v>
      </c>
      <c r="K15" s="13"/>
    </row>
    <row r="16" spans="1:11" x14ac:dyDescent="0.25">
      <c r="A16" s="33" t="s">
        <v>32</v>
      </c>
      <c r="B16" s="1"/>
      <c r="C16" s="1"/>
      <c r="D16" s="1"/>
      <c r="E16" s="1"/>
      <c r="F16" s="1"/>
      <c r="G16" s="1"/>
      <c r="H16" s="1"/>
      <c r="I16" s="1"/>
      <c r="J16" s="13"/>
      <c r="K16" s="13"/>
    </row>
    <row r="17" spans="1:11" ht="10.199999999999999" customHeight="1" x14ac:dyDescent="0.25">
      <c r="A17" s="4" t="s">
        <v>33</v>
      </c>
      <c r="B17" s="1"/>
      <c r="C17" s="1"/>
      <c r="D17" s="1"/>
      <c r="E17" s="1"/>
      <c r="F17" s="1"/>
      <c r="G17" s="1"/>
      <c r="H17" s="1"/>
      <c r="I17" s="1"/>
      <c r="J17" s="13"/>
      <c r="K17" s="13"/>
    </row>
    <row r="18" spans="1:11" ht="10.199999999999999" customHeight="1" x14ac:dyDescent="0.25">
      <c r="A18" s="4"/>
      <c r="B18" s="1"/>
      <c r="C18" s="1"/>
      <c r="D18" s="1"/>
      <c r="E18" s="1"/>
      <c r="F18" s="1"/>
      <c r="G18" s="1"/>
      <c r="H18" s="1"/>
      <c r="I18" s="1"/>
      <c r="J18" s="13"/>
      <c r="K18" s="13"/>
    </row>
    <row r="19" spans="1:11" ht="10.95" customHeight="1" x14ac:dyDescent="0.25">
      <c r="A19" s="4"/>
      <c r="B19" s="13"/>
      <c r="C19" s="13"/>
      <c r="D19" s="13"/>
      <c r="E19" s="13"/>
      <c r="F19" s="13"/>
      <c r="G19" s="13"/>
      <c r="H19" s="13"/>
      <c r="I19" s="13"/>
      <c r="J19" s="13"/>
      <c r="K19" s="13"/>
    </row>
    <row r="20" spans="1:11" x14ac:dyDescent="0.2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</row>
    <row r="21" spans="1:11" x14ac:dyDescent="0.2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</row>
    <row r="22" spans="1:11" x14ac:dyDescent="0.2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1:11" x14ac:dyDescent="0.2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</row>
    <row r="24" spans="1:11" x14ac:dyDescent="0.25">
      <c r="A24" s="82"/>
      <c r="B24" s="13"/>
      <c r="C24" s="13"/>
      <c r="D24" s="13"/>
      <c r="E24" s="13"/>
      <c r="F24" s="13"/>
      <c r="G24" s="13"/>
      <c r="H24" s="13"/>
      <c r="I24" s="13"/>
      <c r="J24" s="13"/>
      <c r="K24" s="13"/>
    </row>
    <row r="25" spans="1:11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</row>
    <row r="30" spans="1:11" x14ac:dyDescent="0.25">
      <c r="A30" s="82"/>
    </row>
  </sheetData>
  <phoneticPr fontId="6" type="noConversion"/>
  <pageMargins left="0.75" right="0.75" top="1" bottom="1" header="0.5" footer="0.5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16C83-8039-4C24-8636-B118E6BB6713}">
  <sheetPr>
    <tabColor theme="8" tint="0.39997558519241921"/>
    <pageSetUpPr fitToPage="1"/>
  </sheetPr>
  <dimension ref="C23"/>
  <sheetViews>
    <sheetView tabSelected="1" zoomScaleNormal="100" workbookViewId="0">
      <selection activeCell="D31" sqref="D31"/>
    </sheetView>
  </sheetViews>
  <sheetFormatPr defaultRowHeight="13.2" x14ac:dyDescent="0.25"/>
  <sheetData>
    <row r="23" spans="3:3" x14ac:dyDescent="0.25">
      <c r="C23" t="str">
        <f>'Figure Text'!A1</f>
        <v>For the week ending April 22:  14 percent lower than the previous week; 71 percent higher than last year; and 8 percent lower than the 3-year average.</v>
      </c>
    </row>
  </sheetData>
  <pageMargins left="0.7" right="0.7" top="0.75" bottom="0.75" header="0.3" footer="0.3"/>
  <pageSetup scale="7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382"/>
  <sheetViews>
    <sheetView workbookViewId="0">
      <pane ySplit="5" topLeftCell="A1363" activePane="bottomLeft" state="frozen"/>
      <selection pane="bottomLeft" activeCell="I1381" sqref="A1381:I1382"/>
    </sheetView>
  </sheetViews>
  <sheetFormatPr defaultColWidth="9.109375" defaultRowHeight="13.2" x14ac:dyDescent="0.25"/>
  <cols>
    <col min="1" max="1" width="13.5546875" style="12" customWidth="1"/>
    <col min="2" max="2" width="12.109375" style="6" customWidth="1"/>
    <col min="3" max="6" width="9.109375" style="6"/>
    <col min="7" max="7" width="10.5546875" style="7" customWidth="1"/>
    <col min="8" max="9" width="9.109375" style="7"/>
    <col min="10" max="16384" width="9.109375" style="6"/>
  </cols>
  <sheetData>
    <row r="1" spans="1:9" s="8" customFormat="1" x14ac:dyDescent="0.25">
      <c r="A1" s="40" t="s">
        <v>34</v>
      </c>
      <c r="B1" s="9"/>
      <c r="C1" s="9"/>
      <c r="E1" s="9"/>
      <c r="G1" s="9"/>
      <c r="H1" s="9"/>
      <c r="I1" s="9"/>
    </row>
    <row r="2" spans="1:9" s="8" customFormat="1" ht="7.5" customHeight="1" x14ac:dyDescent="0.25">
      <c r="A2" s="40"/>
      <c r="B2" s="9"/>
      <c r="C2" s="9"/>
      <c r="E2" s="9"/>
      <c r="G2" s="9"/>
      <c r="H2" s="9"/>
      <c r="I2" s="9"/>
    </row>
    <row r="3" spans="1:9" s="8" customFormat="1" x14ac:dyDescent="0.25">
      <c r="A3" s="39" t="s">
        <v>35</v>
      </c>
      <c r="B3" s="9" t="s">
        <v>36</v>
      </c>
      <c r="E3" s="9"/>
      <c r="G3" s="9" t="s">
        <v>37</v>
      </c>
      <c r="H3" s="9"/>
      <c r="I3" s="9"/>
    </row>
    <row r="4" spans="1:9" s="8" customFormat="1" x14ac:dyDescent="0.25">
      <c r="A4" s="40" t="s">
        <v>38</v>
      </c>
      <c r="C4" s="10" t="s">
        <v>39</v>
      </c>
      <c r="E4" s="9"/>
      <c r="G4" s="175" t="s">
        <v>40</v>
      </c>
      <c r="H4" s="175"/>
      <c r="I4" s="175"/>
    </row>
    <row r="5" spans="1:9" x14ac:dyDescent="0.25">
      <c r="A5" s="12">
        <v>36131</v>
      </c>
      <c r="B5" s="6">
        <v>142</v>
      </c>
      <c r="D5" s="9" t="s">
        <v>41</v>
      </c>
      <c r="E5" s="7"/>
      <c r="G5" s="86" t="s">
        <v>42</v>
      </c>
      <c r="H5" s="87" t="s">
        <v>43</v>
      </c>
      <c r="I5" s="87" t="s">
        <v>44</v>
      </c>
    </row>
    <row r="6" spans="1:9" x14ac:dyDescent="0.25">
      <c r="A6" s="12">
        <v>36138</v>
      </c>
      <c r="B6" s="6">
        <v>126</v>
      </c>
      <c r="C6" s="7"/>
      <c r="D6" s="11" t="s">
        <v>45</v>
      </c>
      <c r="E6" s="7"/>
      <c r="G6" s="7" t="s">
        <v>46</v>
      </c>
    </row>
    <row r="7" spans="1:9" x14ac:dyDescent="0.25">
      <c r="A7" s="12">
        <v>36145</v>
      </c>
      <c r="B7" s="6">
        <v>126</v>
      </c>
      <c r="C7" s="7"/>
      <c r="D7" s="11" t="s">
        <v>45</v>
      </c>
      <c r="E7" s="7"/>
    </row>
    <row r="8" spans="1:9" x14ac:dyDescent="0.25">
      <c r="A8" s="12">
        <v>36152</v>
      </c>
      <c r="B8" s="6">
        <v>144</v>
      </c>
      <c r="C8" s="7">
        <f>AVERAGE(B5:B8)</f>
        <v>134.5</v>
      </c>
      <c r="D8" s="11" t="s">
        <v>45</v>
      </c>
      <c r="E8" s="7">
        <v>51</v>
      </c>
    </row>
    <row r="9" spans="1:9" x14ac:dyDescent="0.25">
      <c r="A9" s="12">
        <v>36159</v>
      </c>
      <c r="B9" s="6">
        <v>161</v>
      </c>
      <c r="C9" s="7">
        <f>AVERAGE(B6:B9)</f>
        <v>139.25</v>
      </c>
      <c r="D9" s="11" t="s">
        <v>45</v>
      </c>
      <c r="E9" s="7">
        <v>52</v>
      </c>
    </row>
    <row r="10" spans="1:9" x14ac:dyDescent="0.25">
      <c r="A10" s="12">
        <v>36166</v>
      </c>
      <c r="B10" s="7">
        <v>221</v>
      </c>
      <c r="C10" s="7">
        <f>AVERAGE(B7:B10)</f>
        <v>163</v>
      </c>
      <c r="D10" s="11" t="s">
        <v>45</v>
      </c>
      <c r="E10" s="7">
        <v>1</v>
      </c>
    </row>
    <row r="11" spans="1:9" x14ac:dyDescent="0.25">
      <c r="A11" s="12">
        <v>36173</v>
      </c>
      <c r="B11" s="7">
        <v>187</v>
      </c>
      <c r="C11" s="7">
        <f t="shared" ref="C11:C74" si="0">AVERAGE(B8:B11)</f>
        <v>178.25</v>
      </c>
      <c r="D11" s="11" t="s">
        <v>45</v>
      </c>
      <c r="E11" s="7">
        <v>2</v>
      </c>
    </row>
    <row r="12" spans="1:9" x14ac:dyDescent="0.25">
      <c r="A12" s="12">
        <v>36180</v>
      </c>
      <c r="B12" s="7">
        <v>164</v>
      </c>
      <c r="C12" s="7">
        <f t="shared" si="0"/>
        <v>183.25</v>
      </c>
      <c r="D12" s="11" t="s">
        <v>45</v>
      </c>
      <c r="E12" s="7">
        <v>3</v>
      </c>
    </row>
    <row r="13" spans="1:9" x14ac:dyDescent="0.25">
      <c r="A13" s="12">
        <v>36187</v>
      </c>
      <c r="B13" s="7">
        <v>158</v>
      </c>
      <c r="C13" s="7">
        <f t="shared" si="0"/>
        <v>182.5</v>
      </c>
      <c r="D13" s="11" t="s">
        <v>45</v>
      </c>
      <c r="E13" s="7">
        <v>4</v>
      </c>
    </row>
    <row r="14" spans="1:9" x14ac:dyDescent="0.25">
      <c r="A14" s="12">
        <v>36194</v>
      </c>
      <c r="B14" s="7">
        <v>157</v>
      </c>
      <c r="C14" s="7">
        <f t="shared" si="0"/>
        <v>166.5</v>
      </c>
      <c r="D14" s="11" t="s">
        <v>45</v>
      </c>
      <c r="E14" s="7">
        <v>5</v>
      </c>
    </row>
    <row r="15" spans="1:9" x14ac:dyDescent="0.25">
      <c r="A15" s="12">
        <v>36201</v>
      </c>
      <c r="B15" s="7">
        <v>154</v>
      </c>
      <c r="C15" s="7">
        <f t="shared" si="0"/>
        <v>158.25</v>
      </c>
      <c r="D15" s="11" t="s">
        <v>45</v>
      </c>
      <c r="E15" s="7">
        <v>6</v>
      </c>
    </row>
    <row r="16" spans="1:9" x14ac:dyDescent="0.25">
      <c r="A16" s="12">
        <v>36208</v>
      </c>
      <c r="B16" s="7">
        <v>141</v>
      </c>
      <c r="C16" s="7">
        <f t="shared" si="0"/>
        <v>152.5</v>
      </c>
      <c r="D16" s="11" t="s">
        <v>45</v>
      </c>
      <c r="E16" s="7">
        <v>7</v>
      </c>
    </row>
    <row r="17" spans="1:5" x14ac:dyDescent="0.25">
      <c r="A17" s="12">
        <v>36215</v>
      </c>
      <c r="B17" s="7">
        <v>127</v>
      </c>
      <c r="C17" s="7">
        <f t="shared" si="0"/>
        <v>144.75</v>
      </c>
      <c r="D17" s="11" t="s">
        <v>45</v>
      </c>
      <c r="E17" s="7">
        <v>8</v>
      </c>
    </row>
    <row r="18" spans="1:5" x14ac:dyDescent="0.25">
      <c r="A18" s="12">
        <v>36222</v>
      </c>
      <c r="B18" s="7">
        <v>140</v>
      </c>
      <c r="C18" s="7">
        <f t="shared" si="0"/>
        <v>140.5</v>
      </c>
      <c r="D18" s="11" t="s">
        <v>45</v>
      </c>
      <c r="E18" s="7">
        <v>9</v>
      </c>
    </row>
    <row r="19" spans="1:5" x14ac:dyDescent="0.25">
      <c r="A19" s="12">
        <v>36229</v>
      </c>
      <c r="B19" s="7">
        <v>134</v>
      </c>
      <c r="C19" s="7">
        <f t="shared" si="0"/>
        <v>135.5</v>
      </c>
      <c r="D19" s="11" t="s">
        <v>45</v>
      </c>
      <c r="E19" s="7">
        <v>10</v>
      </c>
    </row>
    <row r="20" spans="1:5" x14ac:dyDescent="0.25">
      <c r="A20" s="12">
        <v>36236</v>
      </c>
      <c r="B20" s="7">
        <v>154</v>
      </c>
      <c r="C20" s="7">
        <f t="shared" si="0"/>
        <v>138.75</v>
      </c>
      <c r="D20" s="11" t="s">
        <v>45</v>
      </c>
      <c r="E20" s="7">
        <v>11</v>
      </c>
    </row>
    <row r="21" spans="1:5" x14ac:dyDescent="0.25">
      <c r="A21" s="12">
        <v>36243</v>
      </c>
      <c r="B21" s="7">
        <v>183</v>
      </c>
      <c r="C21" s="7">
        <f t="shared" si="0"/>
        <v>152.75</v>
      </c>
      <c r="D21" s="11" t="s">
        <v>45</v>
      </c>
      <c r="E21" s="7">
        <v>12</v>
      </c>
    </row>
    <row r="22" spans="1:5" x14ac:dyDescent="0.25">
      <c r="A22" s="12">
        <v>36250</v>
      </c>
      <c r="B22" s="7">
        <v>155</v>
      </c>
      <c r="C22" s="7">
        <f t="shared" si="0"/>
        <v>156.5</v>
      </c>
      <c r="D22" s="11" t="s">
        <v>45</v>
      </c>
      <c r="E22" s="7">
        <v>13</v>
      </c>
    </row>
    <row r="23" spans="1:5" x14ac:dyDescent="0.25">
      <c r="A23" s="12">
        <v>36257</v>
      </c>
      <c r="B23" s="7">
        <v>139</v>
      </c>
      <c r="C23" s="7">
        <f t="shared" si="0"/>
        <v>157.75</v>
      </c>
      <c r="D23" s="11" t="s">
        <v>45</v>
      </c>
      <c r="E23" s="7">
        <v>14</v>
      </c>
    </row>
    <row r="24" spans="1:5" x14ac:dyDescent="0.25">
      <c r="A24" s="12">
        <v>36264</v>
      </c>
      <c r="B24" s="7">
        <v>140</v>
      </c>
      <c r="C24" s="7">
        <f t="shared" si="0"/>
        <v>154.25</v>
      </c>
      <c r="D24" s="11" t="s">
        <v>45</v>
      </c>
      <c r="E24" s="7">
        <v>15</v>
      </c>
    </row>
    <row r="25" spans="1:5" x14ac:dyDescent="0.25">
      <c r="A25" s="12">
        <v>36271</v>
      </c>
      <c r="B25" s="7">
        <v>134</v>
      </c>
      <c r="C25" s="7">
        <f t="shared" si="0"/>
        <v>142</v>
      </c>
      <c r="D25" s="11" t="s">
        <v>45</v>
      </c>
      <c r="E25" s="7">
        <v>16</v>
      </c>
    </row>
    <row r="26" spans="1:5" x14ac:dyDescent="0.25">
      <c r="A26" s="12">
        <v>36278</v>
      </c>
      <c r="B26" s="7">
        <v>128</v>
      </c>
      <c r="C26" s="7">
        <f t="shared" si="0"/>
        <v>135.25</v>
      </c>
      <c r="D26" s="11" t="s">
        <v>45</v>
      </c>
      <c r="E26" s="7">
        <v>17</v>
      </c>
    </row>
    <row r="27" spans="1:5" x14ac:dyDescent="0.25">
      <c r="A27" s="12">
        <v>36285</v>
      </c>
      <c r="B27" s="7">
        <v>131</v>
      </c>
      <c r="C27" s="7">
        <f t="shared" si="0"/>
        <v>133.25</v>
      </c>
      <c r="D27" s="11" t="s">
        <v>45</v>
      </c>
      <c r="E27" s="7">
        <v>18</v>
      </c>
    </row>
    <row r="28" spans="1:5" x14ac:dyDescent="0.25">
      <c r="A28" s="12">
        <v>36292</v>
      </c>
      <c r="B28" s="7">
        <v>121</v>
      </c>
      <c r="C28" s="7">
        <f t="shared" si="0"/>
        <v>128.5</v>
      </c>
      <c r="D28" s="11" t="s">
        <v>45</v>
      </c>
      <c r="E28" s="7">
        <v>19</v>
      </c>
    </row>
    <row r="29" spans="1:5" x14ac:dyDescent="0.25">
      <c r="A29" s="12">
        <v>36299</v>
      </c>
      <c r="B29" s="7">
        <v>126</v>
      </c>
      <c r="C29" s="7">
        <f t="shared" si="0"/>
        <v>126.5</v>
      </c>
      <c r="D29" s="11" t="s">
        <v>45</v>
      </c>
      <c r="E29" s="7">
        <v>20</v>
      </c>
    </row>
    <row r="30" spans="1:5" x14ac:dyDescent="0.25">
      <c r="A30" s="12">
        <v>36306</v>
      </c>
      <c r="B30" s="7">
        <v>130</v>
      </c>
      <c r="C30" s="7">
        <f t="shared" si="0"/>
        <v>127</v>
      </c>
      <c r="D30" s="11" t="s">
        <v>45</v>
      </c>
      <c r="E30" s="7">
        <v>21</v>
      </c>
    </row>
    <row r="31" spans="1:5" x14ac:dyDescent="0.25">
      <c r="A31" s="12">
        <v>36313</v>
      </c>
      <c r="B31" s="7">
        <v>129</v>
      </c>
      <c r="C31" s="7">
        <f t="shared" si="0"/>
        <v>126.5</v>
      </c>
      <c r="D31" s="11" t="s">
        <v>45</v>
      </c>
      <c r="E31" s="7">
        <v>22</v>
      </c>
    </row>
    <row r="32" spans="1:5" x14ac:dyDescent="0.25">
      <c r="A32" s="12">
        <v>36320</v>
      </c>
      <c r="B32" s="7">
        <v>160</v>
      </c>
      <c r="C32" s="7">
        <f t="shared" si="0"/>
        <v>136.25</v>
      </c>
      <c r="D32" s="11" t="s">
        <v>45</v>
      </c>
      <c r="E32" s="7">
        <v>23</v>
      </c>
    </row>
    <row r="33" spans="1:5" x14ac:dyDescent="0.25">
      <c r="A33" s="12">
        <v>36327</v>
      </c>
      <c r="B33" s="7">
        <v>179</v>
      </c>
      <c r="C33" s="7">
        <f t="shared" si="0"/>
        <v>149.5</v>
      </c>
      <c r="D33" s="11" t="s">
        <v>45</v>
      </c>
      <c r="E33" s="7">
        <v>24</v>
      </c>
    </row>
    <row r="34" spans="1:5" x14ac:dyDescent="0.25">
      <c r="A34" s="12">
        <v>36334</v>
      </c>
      <c r="B34" s="7">
        <v>184</v>
      </c>
      <c r="C34" s="7">
        <f t="shared" si="0"/>
        <v>163</v>
      </c>
      <c r="D34" s="11" t="s">
        <v>45</v>
      </c>
      <c r="E34" s="7">
        <v>25</v>
      </c>
    </row>
    <row r="35" spans="1:5" x14ac:dyDescent="0.25">
      <c r="A35" s="12">
        <v>36341</v>
      </c>
      <c r="B35" s="7">
        <v>189</v>
      </c>
      <c r="C35" s="7">
        <f t="shared" si="0"/>
        <v>178</v>
      </c>
      <c r="D35" s="11" t="s">
        <v>45</v>
      </c>
      <c r="E35" s="7">
        <v>26</v>
      </c>
    </row>
    <row r="36" spans="1:5" x14ac:dyDescent="0.25">
      <c r="A36" s="12">
        <v>36348</v>
      </c>
      <c r="B36" s="7">
        <v>207</v>
      </c>
      <c r="C36" s="7">
        <f t="shared" si="0"/>
        <v>189.75</v>
      </c>
      <c r="D36" s="11" t="s">
        <v>45</v>
      </c>
      <c r="E36" s="7">
        <v>27</v>
      </c>
    </row>
    <row r="37" spans="1:5" x14ac:dyDescent="0.25">
      <c r="A37" s="12">
        <v>36355</v>
      </c>
      <c r="B37" s="7">
        <v>238</v>
      </c>
      <c r="C37" s="7">
        <f t="shared" si="0"/>
        <v>204.5</v>
      </c>
      <c r="D37" s="11" t="s">
        <v>45</v>
      </c>
      <c r="E37" s="7">
        <v>28</v>
      </c>
    </row>
    <row r="38" spans="1:5" x14ac:dyDescent="0.25">
      <c r="A38" s="12">
        <v>36362</v>
      </c>
      <c r="B38" s="7">
        <v>279</v>
      </c>
      <c r="C38" s="7">
        <f t="shared" si="0"/>
        <v>228.25</v>
      </c>
      <c r="D38" s="11" t="s">
        <v>45</v>
      </c>
      <c r="E38" s="7">
        <v>29</v>
      </c>
    </row>
    <row r="39" spans="1:5" x14ac:dyDescent="0.25">
      <c r="A39" s="12">
        <v>36369</v>
      </c>
      <c r="B39" s="7">
        <v>237</v>
      </c>
      <c r="C39" s="7">
        <f t="shared" si="0"/>
        <v>240.25</v>
      </c>
      <c r="D39" s="11" t="s">
        <v>45</v>
      </c>
      <c r="E39" s="7">
        <v>30</v>
      </c>
    </row>
    <row r="40" spans="1:5" x14ac:dyDescent="0.25">
      <c r="A40" s="12">
        <v>36376</v>
      </c>
      <c r="B40" s="7">
        <v>239</v>
      </c>
      <c r="C40" s="7">
        <f t="shared" si="0"/>
        <v>248.25</v>
      </c>
      <c r="D40" s="11" t="s">
        <v>45</v>
      </c>
      <c r="E40" s="7">
        <v>31</v>
      </c>
    </row>
    <row r="41" spans="1:5" x14ac:dyDescent="0.25">
      <c r="A41" s="12">
        <v>36383</v>
      </c>
      <c r="B41" s="7">
        <v>211</v>
      </c>
      <c r="C41" s="7">
        <f t="shared" si="0"/>
        <v>241.5</v>
      </c>
      <c r="D41" s="11" t="s">
        <v>45</v>
      </c>
      <c r="E41" s="7">
        <v>32</v>
      </c>
    </row>
    <row r="42" spans="1:5" x14ac:dyDescent="0.25">
      <c r="A42" s="12">
        <v>36390</v>
      </c>
      <c r="B42" s="7">
        <v>233</v>
      </c>
      <c r="C42" s="7">
        <f t="shared" si="0"/>
        <v>230</v>
      </c>
      <c r="D42" s="11" t="s">
        <v>45</v>
      </c>
      <c r="E42" s="7">
        <v>33</v>
      </c>
    </row>
    <row r="43" spans="1:5" x14ac:dyDescent="0.25">
      <c r="A43" s="12">
        <v>36397</v>
      </c>
      <c r="B43" s="7">
        <v>213</v>
      </c>
      <c r="C43" s="7">
        <f t="shared" si="0"/>
        <v>224</v>
      </c>
      <c r="D43" s="11" t="s">
        <v>45</v>
      </c>
      <c r="E43" s="7">
        <v>34</v>
      </c>
    </row>
    <row r="44" spans="1:5" x14ac:dyDescent="0.25">
      <c r="A44" s="12">
        <v>36404</v>
      </c>
      <c r="B44" s="7">
        <v>233</v>
      </c>
      <c r="C44" s="7">
        <f t="shared" si="0"/>
        <v>222.5</v>
      </c>
      <c r="D44" s="11" t="s">
        <v>45</v>
      </c>
      <c r="E44" s="7">
        <v>35</v>
      </c>
    </row>
    <row r="45" spans="1:5" x14ac:dyDescent="0.25">
      <c r="A45" s="12">
        <v>36411</v>
      </c>
      <c r="B45" s="7">
        <v>238</v>
      </c>
      <c r="C45" s="7">
        <f t="shared" si="0"/>
        <v>229.25</v>
      </c>
      <c r="D45" s="11" t="s">
        <v>45</v>
      </c>
      <c r="E45" s="7">
        <v>36</v>
      </c>
    </row>
    <row r="46" spans="1:5" x14ac:dyDescent="0.25">
      <c r="A46" s="12">
        <v>36418</v>
      </c>
      <c r="B46" s="7">
        <v>239</v>
      </c>
      <c r="C46" s="7">
        <f t="shared" si="0"/>
        <v>230.75</v>
      </c>
      <c r="D46" s="11" t="s">
        <v>45</v>
      </c>
      <c r="E46" s="7">
        <v>37</v>
      </c>
    </row>
    <row r="47" spans="1:5" x14ac:dyDescent="0.25">
      <c r="A47" s="12">
        <v>36425</v>
      </c>
      <c r="B47" s="7">
        <v>271</v>
      </c>
      <c r="C47" s="7">
        <f t="shared" si="0"/>
        <v>245.25</v>
      </c>
      <c r="D47" s="11" t="s">
        <v>45</v>
      </c>
      <c r="E47" s="7">
        <v>38</v>
      </c>
    </row>
    <row r="48" spans="1:5" x14ac:dyDescent="0.25">
      <c r="A48" s="12">
        <v>36432</v>
      </c>
      <c r="B48" s="7">
        <v>244</v>
      </c>
      <c r="C48" s="7">
        <f t="shared" si="0"/>
        <v>248</v>
      </c>
      <c r="D48" s="11" t="s">
        <v>45</v>
      </c>
      <c r="E48" s="7">
        <v>39</v>
      </c>
    </row>
    <row r="49" spans="1:5" x14ac:dyDescent="0.25">
      <c r="A49" s="12">
        <v>36439</v>
      </c>
      <c r="B49" s="7">
        <v>268</v>
      </c>
      <c r="C49" s="7">
        <f t="shared" si="0"/>
        <v>255.5</v>
      </c>
      <c r="D49" s="11" t="s">
        <v>45</v>
      </c>
      <c r="E49" s="7">
        <v>40</v>
      </c>
    </row>
    <row r="50" spans="1:5" x14ac:dyDescent="0.25">
      <c r="A50" s="12">
        <v>36446</v>
      </c>
      <c r="B50" s="7">
        <v>270</v>
      </c>
      <c r="C50" s="7">
        <f t="shared" si="0"/>
        <v>263.25</v>
      </c>
      <c r="D50" s="11" t="s">
        <v>45</v>
      </c>
      <c r="E50" s="7">
        <v>41</v>
      </c>
    </row>
    <row r="51" spans="1:5" x14ac:dyDescent="0.25">
      <c r="A51" s="12">
        <v>36453</v>
      </c>
      <c r="B51" s="7">
        <v>260</v>
      </c>
      <c r="C51" s="7">
        <f t="shared" si="0"/>
        <v>260.5</v>
      </c>
      <c r="D51" s="11" t="s">
        <v>45</v>
      </c>
      <c r="E51" s="7">
        <v>42</v>
      </c>
    </row>
    <row r="52" spans="1:5" x14ac:dyDescent="0.25">
      <c r="A52" s="12">
        <v>36460</v>
      </c>
      <c r="B52" s="7">
        <v>243</v>
      </c>
      <c r="C52" s="7">
        <f t="shared" si="0"/>
        <v>260.25</v>
      </c>
      <c r="D52" s="11" t="s">
        <v>45</v>
      </c>
      <c r="E52" s="7">
        <v>43</v>
      </c>
    </row>
    <row r="53" spans="1:5" x14ac:dyDescent="0.25">
      <c r="A53" s="12">
        <v>36467</v>
      </c>
      <c r="B53" s="7">
        <v>193</v>
      </c>
      <c r="C53" s="7">
        <f t="shared" si="0"/>
        <v>241.5</v>
      </c>
      <c r="D53" s="11" t="s">
        <v>45</v>
      </c>
      <c r="E53" s="7">
        <v>44</v>
      </c>
    </row>
    <row r="54" spans="1:5" x14ac:dyDescent="0.25">
      <c r="A54" s="12">
        <v>36474</v>
      </c>
      <c r="B54" s="7">
        <v>163</v>
      </c>
      <c r="C54" s="7">
        <f t="shared" si="0"/>
        <v>214.75</v>
      </c>
      <c r="D54" s="11" t="s">
        <v>45</v>
      </c>
      <c r="E54" s="7">
        <v>45</v>
      </c>
    </row>
    <row r="55" spans="1:5" x14ac:dyDescent="0.25">
      <c r="A55" s="12">
        <v>36481</v>
      </c>
      <c r="B55" s="7">
        <v>149</v>
      </c>
      <c r="C55" s="7">
        <f t="shared" si="0"/>
        <v>187</v>
      </c>
      <c r="D55" s="11" t="s">
        <v>45</v>
      </c>
      <c r="E55" s="7">
        <v>46</v>
      </c>
    </row>
    <row r="56" spans="1:5" x14ac:dyDescent="0.25">
      <c r="A56" s="12">
        <v>36488</v>
      </c>
      <c r="B56" s="7">
        <v>130</v>
      </c>
      <c r="C56" s="7">
        <f t="shared" si="0"/>
        <v>158.75</v>
      </c>
      <c r="D56" s="11" t="s">
        <v>45</v>
      </c>
      <c r="E56" s="7">
        <v>47</v>
      </c>
    </row>
    <row r="57" spans="1:5" x14ac:dyDescent="0.25">
      <c r="A57" s="12">
        <v>36495</v>
      </c>
      <c r="B57" s="7">
        <v>141</v>
      </c>
      <c r="C57" s="7">
        <f t="shared" si="0"/>
        <v>145.75</v>
      </c>
      <c r="D57" s="11" t="s">
        <v>45</v>
      </c>
      <c r="E57" s="7">
        <v>48</v>
      </c>
    </row>
    <row r="58" spans="1:5" x14ac:dyDescent="0.25">
      <c r="A58" s="12">
        <v>36502</v>
      </c>
      <c r="B58" s="7">
        <v>160</v>
      </c>
      <c r="C58" s="7">
        <f t="shared" si="0"/>
        <v>145</v>
      </c>
      <c r="D58" s="11" t="s">
        <v>45</v>
      </c>
      <c r="E58" s="7">
        <v>49</v>
      </c>
    </row>
    <row r="59" spans="1:5" x14ac:dyDescent="0.25">
      <c r="A59" s="12">
        <v>36509</v>
      </c>
      <c r="B59" s="7">
        <v>163</v>
      </c>
      <c r="C59" s="7">
        <f t="shared" si="0"/>
        <v>148.5</v>
      </c>
      <c r="D59" s="11" t="s">
        <v>45</v>
      </c>
      <c r="E59" s="7">
        <v>50</v>
      </c>
    </row>
    <row r="60" spans="1:5" x14ac:dyDescent="0.25">
      <c r="A60" s="12">
        <v>36516</v>
      </c>
      <c r="B60" s="7">
        <v>202</v>
      </c>
      <c r="C60" s="7">
        <f t="shared" si="0"/>
        <v>166.5</v>
      </c>
      <c r="D60" s="11" t="s">
        <v>45</v>
      </c>
      <c r="E60" s="7">
        <v>51</v>
      </c>
    </row>
    <row r="61" spans="1:5" x14ac:dyDescent="0.25">
      <c r="A61" s="12">
        <v>36523</v>
      </c>
      <c r="B61" s="7">
        <v>176</v>
      </c>
      <c r="C61" s="7">
        <f t="shared" si="0"/>
        <v>175.25</v>
      </c>
      <c r="D61" s="11" t="s">
        <v>45</v>
      </c>
      <c r="E61" s="7">
        <v>52</v>
      </c>
    </row>
    <row r="62" spans="1:5" x14ac:dyDescent="0.25">
      <c r="A62" s="12">
        <v>36530</v>
      </c>
      <c r="B62" s="7">
        <v>167</v>
      </c>
      <c r="C62" s="7">
        <f t="shared" si="0"/>
        <v>177</v>
      </c>
      <c r="D62" s="11" t="s">
        <v>45</v>
      </c>
      <c r="E62" s="7">
        <v>1</v>
      </c>
    </row>
    <row r="63" spans="1:5" x14ac:dyDescent="0.25">
      <c r="A63" s="12">
        <v>36537</v>
      </c>
      <c r="B63" s="7">
        <v>184</v>
      </c>
      <c r="C63" s="7">
        <f t="shared" si="0"/>
        <v>182.25</v>
      </c>
      <c r="D63" s="11" t="s">
        <v>45</v>
      </c>
      <c r="E63" s="7">
        <v>2</v>
      </c>
    </row>
    <row r="64" spans="1:5" x14ac:dyDescent="0.25">
      <c r="A64" s="12">
        <v>36544</v>
      </c>
      <c r="B64" s="7">
        <v>190</v>
      </c>
      <c r="C64" s="7">
        <f t="shared" si="0"/>
        <v>179.25</v>
      </c>
      <c r="D64" s="11" t="s">
        <v>45</v>
      </c>
      <c r="E64" s="7">
        <v>3</v>
      </c>
    </row>
    <row r="65" spans="1:5" x14ac:dyDescent="0.25">
      <c r="A65" s="12">
        <v>36551</v>
      </c>
      <c r="B65" s="7">
        <v>276</v>
      </c>
      <c r="C65" s="7">
        <f t="shared" si="0"/>
        <v>204.25</v>
      </c>
      <c r="D65" s="11" t="s">
        <v>45</v>
      </c>
      <c r="E65" s="7">
        <v>4</v>
      </c>
    </row>
    <row r="66" spans="1:5" x14ac:dyDescent="0.25">
      <c r="A66" s="12">
        <v>36558</v>
      </c>
      <c r="B66" s="7">
        <v>221</v>
      </c>
      <c r="C66" s="7">
        <f t="shared" si="0"/>
        <v>217.75</v>
      </c>
      <c r="D66" s="11" t="s">
        <v>45</v>
      </c>
      <c r="E66" s="7">
        <v>5</v>
      </c>
    </row>
    <row r="67" spans="1:5" x14ac:dyDescent="0.25">
      <c r="A67" s="12">
        <v>36565</v>
      </c>
      <c r="B67" s="7">
        <v>161</v>
      </c>
      <c r="C67" s="7">
        <f t="shared" si="0"/>
        <v>212</v>
      </c>
      <c r="D67" s="11" t="s">
        <v>45</v>
      </c>
      <c r="E67" s="7">
        <v>6</v>
      </c>
    </row>
    <row r="68" spans="1:5" x14ac:dyDescent="0.25">
      <c r="A68" s="12">
        <v>36572</v>
      </c>
      <c r="B68" s="7">
        <v>188</v>
      </c>
      <c r="C68" s="7">
        <f t="shared" si="0"/>
        <v>211.5</v>
      </c>
      <c r="D68" s="11" t="s">
        <v>45</v>
      </c>
      <c r="E68" s="7">
        <v>7</v>
      </c>
    </row>
    <row r="69" spans="1:5" x14ac:dyDescent="0.25">
      <c r="A69" s="12">
        <v>36579</v>
      </c>
      <c r="B69" s="7">
        <v>171</v>
      </c>
      <c r="C69" s="7">
        <f t="shared" si="0"/>
        <v>185.25</v>
      </c>
      <c r="D69" s="11" t="s">
        <v>45</v>
      </c>
      <c r="E69" s="7">
        <v>8</v>
      </c>
    </row>
    <row r="70" spans="1:5" x14ac:dyDescent="0.25">
      <c r="A70" s="12">
        <v>36586</v>
      </c>
      <c r="B70" s="7">
        <v>168</v>
      </c>
      <c r="C70" s="7">
        <f t="shared" si="0"/>
        <v>172</v>
      </c>
      <c r="D70" s="11" t="s">
        <v>45</v>
      </c>
      <c r="E70" s="7">
        <v>9</v>
      </c>
    </row>
    <row r="71" spans="1:5" x14ac:dyDescent="0.25">
      <c r="A71" s="12">
        <v>36593</v>
      </c>
      <c r="B71" s="7">
        <v>183</v>
      </c>
      <c r="C71" s="7">
        <f t="shared" si="0"/>
        <v>177.5</v>
      </c>
      <c r="D71" s="11" t="s">
        <v>45</v>
      </c>
      <c r="E71" s="7">
        <v>10</v>
      </c>
    </row>
    <row r="72" spans="1:5" x14ac:dyDescent="0.25">
      <c r="A72" s="12">
        <v>36600</v>
      </c>
      <c r="B72" s="7">
        <v>177</v>
      </c>
      <c r="C72" s="7">
        <f t="shared" si="0"/>
        <v>174.75</v>
      </c>
      <c r="D72" s="11" t="s">
        <v>45</v>
      </c>
      <c r="E72" s="7">
        <v>11</v>
      </c>
    </row>
    <row r="73" spans="1:5" x14ac:dyDescent="0.25">
      <c r="A73" s="12">
        <v>36607</v>
      </c>
      <c r="B73" s="7">
        <v>165</v>
      </c>
      <c r="C73" s="7">
        <f t="shared" si="0"/>
        <v>173.25</v>
      </c>
      <c r="D73" s="11" t="s">
        <v>45</v>
      </c>
      <c r="E73" s="7">
        <v>12</v>
      </c>
    </row>
    <row r="74" spans="1:5" x14ac:dyDescent="0.25">
      <c r="A74" s="12">
        <v>36614</v>
      </c>
      <c r="B74" s="7">
        <v>143</v>
      </c>
      <c r="C74" s="7">
        <f t="shared" si="0"/>
        <v>167</v>
      </c>
      <c r="D74" s="11" t="s">
        <v>45</v>
      </c>
      <c r="E74" s="7">
        <v>13</v>
      </c>
    </row>
    <row r="75" spans="1:5" x14ac:dyDescent="0.25">
      <c r="A75" s="12">
        <v>36621</v>
      </c>
      <c r="B75" s="7">
        <v>140</v>
      </c>
      <c r="C75" s="7">
        <f t="shared" ref="C75:C138" si="1">AVERAGE(B72:B75)</f>
        <v>156.25</v>
      </c>
      <c r="D75" s="11" t="s">
        <v>45</v>
      </c>
      <c r="E75" s="7">
        <v>14</v>
      </c>
    </row>
    <row r="76" spans="1:5" x14ac:dyDescent="0.25">
      <c r="A76" s="12">
        <v>36628</v>
      </c>
      <c r="B76" s="7">
        <v>134</v>
      </c>
      <c r="C76" s="7">
        <f t="shared" si="1"/>
        <v>145.5</v>
      </c>
      <c r="D76" s="11" t="s">
        <v>45</v>
      </c>
      <c r="E76" s="7">
        <v>15</v>
      </c>
    </row>
    <row r="77" spans="1:5" x14ac:dyDescent="0.25">
      <c r="A77" s="12">
        <v>36635</v>
      </c>
      <c r="B77" s="7">
        <v>134</v>
      </c>
      <c r="C77" s="7">
        <f t="shared" si="1"/>
        <v>137.75</v>
      </c>
      <c r="D77" s="11" t="s">
        <v>45</v>
      </c>
      <c r="E77" s="7">
        <v>16</v>
      </c>
    </row>
    <row r="78" spans="1:5" x14ac:dyDescent="0.25">
      <c r="A78" s="12">
        <v>36642</v>
      </c>
      <c r="B78" s="7">
        <v>134</v>
      </c>
      <c r="C78" s="7">
        <f t="shared" si="1"/>
        <v>135.5</v>
      </c>
      <c r="D78" s="11" t="s">
        <v>45</v>
      </c>
      <c r="E78" s="7">
        <v>17</v>
      </c>
    </row>
    <row r="79" spans="1:5" x14ac:dyDescent="0.25">
      <c r="A79" s="12">
        <v>36649</v>
      </c>
      <c r="B79" s="7">
        <v>136</v>
      </c>
      <c r="C79" s="7">
        <f t="shared" si="1"/>
        <v>134.5</v>
      </c>
      <c r="D79" s="11" t="s">
        <v>45</v>
      </c>
      <c r="E79" s="7">
        <v>18</v>
      </c>
    </row>
    <row r="80" spans="1:5" x14ac:dyDescent="0.25">
      <c r="A80" s="12">
        <v>36656</v>
      </c>
      <c r="B80" s="7">
        <v>127</v>
      </c>
      <c r="C80" s="7">
        <f t="shared" si="1"/>
        <v>132.75</v>
      </c>
      <c r="D80" s="11" t="s">
        <v>45</v>
      </c>
      <c r="E80" s="7">
        <v>19</v>
      </c>
    </row>
    <row r="81" spans="1:5" x14ac:dyDescent="0.25">
      <c r="A81" s="12">
        <v>36663</v>
      </c>
      <c r="B81" s="7">
        <v>121</v>
      </c>
      <c r="C81" s="7">
        <f t="shared" si="1"/>
        <v>129.5</v>
      </c>
      <c r="D81" s="11" t="s">
        <v>45</v>
      </c>
      <c r="E81" s="7">
        <v>20</v>
      </c>
    </row>
    <row r="82" spans="1:5" x14ac:dyDescent="0.25">
      <c r="A82" s="12">
        <v>36670</v>
      </c>
      <c r="B82" s="7">
        <v>122</v>
      </c>
      <c r="C82" s="7">
        <f t="shared" si="1"/>
        <v>126.5</v>
      </c>
      <c r="D82" s="11" t="s">
        <v>45</v>
      </c>
      <c r="E82" s="7">
        <v>21</v>
      </c>
    </row>
    <row r="83" spans="1:5" x14ac:dyDescent="0.25">
      <c r="A83" s="12">
        <v>36677</v>
      </c>
      <c r="B83" s="7">
        <v>119</v>
      </c>
      <c r="C83" s="7">
        <f t="shared" si="1"/>
        <v>122.25</v>
      </c>
      <c r="D83" s="11" t="s">
        <v>45</v>
      </c>
      <c r="E83" s="7">
        <v>22</v>
      </c>
    </row>
    <row r="84" spans="1:5" x14ac:dyDescent="0.25">
      <c r="A84" s="12">
        <v>36684</v>
      </c>
      <c r="B84" s="7">
        <v>115</v>
      </c>
      <c r="C84" s="7">
        <f t="shared" si="1"/>
        <v>119.25</v>
      </c>
      <c r="D84" s="11" t="s">
        <v>45</v>
      </c>
      <c r="E84" s="7">
        <v>23</v>
      </c>
    </row>
    <row r="85" spans="1:5" x14ac:dyDescent="0.25">
      <c r="A85" s="12">
        <v>36691</v>
      </c>
      <c r="B85" s="7">
        <v>138</v>
      </c>
      <c r="C85" s="7">
        <f t="shared" si="1"/>
        <v>123.5</v>
      </c>
      <c r="D85" s="11" t="s">
        <v>45</v>
      </c>
      <c r="E85" s="7">
        <v>24</v>
      </c>
    </row>
    <row r="86" spans="1:5" x14ac:dyDescent="0.25">
      <c r="A86" s="12">
        <v>36698</v>
      </c>
      <c r="B86" s="7">
        <v>142</v>
      </c>
      <c r="C86" s="7">
        <f t="shared" si="1"/>
        <v>128.5</v>
      </c>
      <c r="D86" s="11" t="s">
        <v>45</v>
      </c>
      <c r="E86" s="7">
        <v>25</v>
      </c>
    </row>
    <row r="87" spans="1:5" x14ac:dyDescent="0.25">
      <c r="A87" s="12">
        <v>36705</v>
      </c>
      <c r="B87" s="7">
        <v>178</v>
      </c>
      <c r="C87" s="7">
        <f t="shared" si="1"/>
        <v>143.25</v>
      </c>
      <c r="D87" s="11" t="s">
        <v>45</v>
      </c>
      <c r="E87" s="7">
        <v>26</v>
      </c>
    </row>
    <row r="88" spans="1:5" x14ac:dyDescent="0.25">
      <c r="A88" s="12">
        <v>36712</v>
      </c>
      <c r="B88" s="7">
        <v>178</v>
      </c>
      <c r="C88" s="7">
        <f t="shared" si="1"/>
        <v>159</v>
      </c>
      <c r="D88" s="11" t="s">
        <v>45</v>
      </c>
      <c r="E88" s="7">
        <v>27</v>
      </c>
    </row>
    <row r="89" spans="1:5" x14ac:dyDescent="0.25">
      <c r="A89" s="12">
        <v>36719</v>
      </c>
      <c r="B89" s="7">
        <v>183</v>
      </c>
      <c r="C89" s="7">
        <f t="shared" si="1"/>
        <v>170.25</v>
      </c>
      <c r="D89" s="11" t="s">
        <v>45</v>
      </c>
      <c r="E89" s="7">
        <v>28</v>
      </c>
    </row>
    <row r="90" spans="1:5" x14ac:dyDescent="0.25">
      <c r="A90" s="12">
        <v>36726</v>
      </c>
      <c r="B90" s="7">
        <v>195</v>
      </c>
      <c r="C90" s="7">
        <f t="shared" si="1"/>
        <v>183.5</v>
      </c>
      <c r="D90" s="11" t="s">
        <v>45</v>
      </c>
      <c r="E90" s="7">
        <v>29</v>
      </c>
    </row>
    <row r="91" spans="1:5" x14ac:dyDescent="0.25">
      <c r="A91" s="12">
        <v>36733</v>
      </c>
      <c r="B91" s="7">
        <v>213</v>
      </c>
      <c r="C91" s="7">
        <f t="shared" si="1"/>
        <v>192.25</v>
      </c>
      <c r="D91" s="11" t="s">
        <v>45</v>
      </c>
      <c r="E91" s="7">
        <v>30</v>
      </c>
    </row>
    <row r="92" spans="1:5" x14ac:dyDescent="0.25">
      <c r="A92" s="12">
        <v>36740</v>
      </c>
      <c r="B92" s="7">
        <v>186</v>
      </c>
      <c r="C92" s="7">
        <f t="shared" si="1"/>
        <v>194.25</v>
      </c>
      <c r="D92" s="11" t="s">
        <v>45</v>
      </c>
      <c r="E92" s="7">
        <v>31</v>
      </c>
    </row>
    <row r="93" spans="1:5" x14ac:dyDescent="0.25">
      <c r="A93" s="12">
        <v>36747</v>
      </c>
      <c r="B93" s="7">
        <v>170</v>
      </c>
      <c r="C93" s="7">
        <f t="shared" si="1"/>
        <v>191</v>
      </c>
      <c r="D93" s="11" t="s">
        <v>45</v>
      </c>
      <c r="E93" s="7">
        <v>32</v>
      </c>
    </row>
    <row r="94" spans="1:5" x14ac:dyDescent="0.25">
      <c r="A94" s="12">
        <v>36754</v>
      </c>
      <c r="B94" s="7">
        <v>163</v>
      </c>
      <c r="C94" s="7">
        <f t="shared" si="1"/>
        <v>183</v>
      </c>
      <c r="D94" s="11" t="s">
        <v>45</v>
      </c>
      <c r="E94" s="7">
        <v>33</v>
      </c>
    </row>
    <row r="95" spans="1:5" x14ac:dyDescent="0.25">
      <c r="A95" s="12">
        <v>36761</v>
      </c>
      <c r="B95" s="7">
        <v>206</v>
      </c>
      <c r="C95" s="7">
        <f t="shared" si="1"/>
        <v>181.25</v>
      </c>
      <c r="D95" s="11" t="s">
        <v>45</v>
      </c>
      <c r="E95" s="7">
        <v>34</v>
      </c>
    </row>
    <row r="96" spans="1:5" x14ac:dyDescent="0.25">
      <c r="A96" s="12">
        <v>36768</v>
      </c>
      <c r="B96" s="7">
        <v>239</v>
      </c>
      <c r="C96" s="7">
        <f t="shared" si="1"/>
        <v>194.5</v>
      </c>
      <c r="D96" s="11" t="s">
        <v>45</v>
      </c>
      <c r="E96" s="7">
        <v>35</v>
      </c>
    </row>
    <row r="97" spans="1:5" x14ac:dyDescent="0.25">
      <c r="A97" s="12">
        <v>36775</v>
      </c>
      <c r="B97" s="7">
        <v>249</v>
      </c>
      <c r="C97" s="7">
        <f t="shared" si="1"/>
        <v>214.25</v>
      </c>
      <c r="D97" s="11" t="s">
        <v>45</v>
      </c>
      <c r="E97" s="7">
        <v>36</v>
      </c>
    </row>
    <row r="98" spans="1:5" x14ac:dyDescent="0.25">
      <c r="A98" s="12">
        <v>36782</v>
      </c>
      <c r="B98" s="7">
        <v>270</v>
      </c>
      <c r="C98" s="7">
        <f t="shared" si="1"/>
        <v>241</v>
      </c>
      <c r="D98" s="11" t="s">
        <v>45</v>
      </c>
      <c r="E98" s="7">
        <v>37</v>
      </c>
    </row>
    <row r="99" spans="1:5" x14ac:dyDescent="0.25">
      <c r="A99" s="12">
        <v>36789</v>
      </c>
      <c r="B99" s="7">
        <v>320</v>
      </c>
      <c r="C99" s="7">
        <f t="shared" si="1"/>
        <v>269.5</v>
      </c>
      <c r="D99" s="11" t="s">
        <v>45</v>
      </c>
      <c r="E99" s="7">
        <v>38</v>
      </c>
    </row>
    <row r="100" spans="1:5" x14ac:dyDescent="0.25">
      <c r="A100" s="12">
        <v>36796</v>
      </c>
      <c r="B100" s="7">
        <v>307</v>
      </c>
      <c r="C100" s="7">
        <f t="shared" si="1"/>
        <v>286.5</v>
      </c>
      <c r="D100" s="11" t="s">
        <v>45</v>
      </c>
      <c r="E100" s="7">
        <v>39</v>
      </c>
    </row>
    <row r="101" spans="1:5" x14ac:dyDescent="0.25">
      <c r="A101" s="12">
        <v>36803</v>
      </c>
      <c r="B101" s="7">
        <v>227</v>
      </c>
      <c r="C101" s="7">
        <f t="shared" si="1"/>
        <v>281</v>
      </c>
      <c r="D101" s="11" t="s">
        <v>45</v>
      </c>
      <c r="E101" s="7">
        <v>40</v>
      </c>
    </row>
    <row r="102" spans="1:5" x14ac:dyDescent="0.25">
      <c r="A102" s="12">
        <v>36810</v>
      </c>
      <c r="B102" s="7">
        <v>197</v>
      </c>
      <c r="C102" s="7">
        <f t="shared" si="1"/>
        <v>262.75</v>
      </c>
      <c r="D102" s="11" t="s">
        <v>45</v>
      </c>
      <c r="E102" s="7">
        <v>41</v>
      </c>
    </row>
    <row r="103" spans="1:5" x14ac:dyDescent="0.25">
      <c r="A103" s="12">
        <v>36817</v>
      </c>
      <c r="B103" s="7">
        <v>174</v>
      </c>
      <c r="C103" s="7">
        <f t="shared" si="1"/>
        <v>226.25</v>
      </c>
      <c r="D103" s="11" t="s">
        <v>45</v>
      </c>
      <c r="E103" s="7">
        <v>42</v>
      </c>
    </row>
    <row r="104" spans="1:5" x14ac:dyDescent="0.25">
      <c r="A104" s="12">
        <v>36824</v>
      </c>
      <c r="B104" s="7">
        <v>154</v>
      </c>
      <c r="C104" s="7">
        <f t="shared" si="1"/>
        <v>188</v>
      </c>
      <c r="D104" s="11" t="s">
        <v>45</v>
      </c>
      <c r="E104" s="7">
        <v>43</v>
      </c>
    </row>
    <row r="105" spans="1:5" x14ac:dyDescent="0.25">
      <c r="A105" s="12">
        <v>36831</v>
      </c>
      <c r="B105" s="7">
        <v>158</v>
      </c>
      <c r="C105" s="7">
        <f t="shared" si="1"/>
        <v>170.75</v>
      </c>
      <c r="D105" s="11" t="s">
        <v>45</v>
      </c>
      <c r="E105" s="7">
        <v>44</v>
      </c>
    </row>
    <row r="106" spans="1:5" x14ac:dyDescent="0.25">
      <c r="A106" s="12">
        <v>36838</v>
      </c>
      <c r="B106" s="7">
        <v>154</v>
      </c>
      <c r="C106" s="7">
        <f t="shared" si="1"/>
        <v>160</v>
      </c>
      <c r="D106" s="11" t="s">
        <v>45</v>
      </c>
      <c r="E106" s="7">
        <v>45</v>
      </c>
    </row>
    <row r="107" spans="1:5" x14ac:dyDescent="0.25">
      <c r="A107" s="12">
        <v>36845</v>
      </c>
      <c r="B107" s="7">
        <v>132</v>
      </c>
      <c r="C107" s="7">
        <f t="shared" si="1"/>
        <v>149.5</v>
      </c>
      <c r="D107" s="11" t="s">
        <v>45</v>
      </c>
      <c r="E107" s="7">
        <v>46</v>
      </c>
    </row>
    <row r="108" spans="1:5" x14ac:dyDescent="0.25">
      <c r="A108" s="12">
        <v>36852</v>
      </c>
      <c r="B108" s="7">
        <v>138</v>
      </c>
      <c r="C108" s="7">
        <f t="shared" si="1"/>
        <v>145.5</v>
      </c>
      <c r="D108" s="11" t="s">
        <v>45</v>
      </c>
      <c r="E108" s="7">
        <v>47</v>
      </c>
    </row>
    <row r="109" spans="1:5" x14ac:dyDescent="0.25">
      <c r="A109" s="12">
        <v>36859</v>
      </c>
      <c r="B109" s="7">
        <v>142</v>
      </c>
      <c r="C109" s="7">
        <f t="shared" si="1"/>
        <v>141.5</v>
      </c>
      <c r="D109" s="11" t="s">
        <v>45</v>
      </c>
      <c r="E109" s="7">
        <v>48</v>
      </c>
    </row>
    <row r="110" spans="1:5" x14ac:dyDescent="0.25">
      <c r="A110" s="12">
        <v>36866</v>
      </c>
      <c r="B110" s="7">
        <v>177</v>
      </c>
      <c r="C110" s="7">
        <f t="shared" si="1"/>
        <v>147.25</v>
      </c>
      <c r="D110" s="11" t="s">
        <v>45</v>
      </c>
      <c r="E110" s="7">
        <v>49</v>
      </c>
    </row>
    <row r="111" spans="1:5" x14ac:dyDescent="0.25">
      <c r="A111" s="12">
        <v>36873</v>
      </c>
      <c r="B111" s="7">
        <v>202</v>
      </c>
      <c r="C111" s="7">
        <f t="shared" si="1"/>
        <v>164.75</v>
      </c>
      <c r="D111" s="11" t="s">
        <v>45</v>
      </c>
      <c r="E111" s="7">
        <v>50</v>
      </c>
    </row>
    <row r="112" spans="1:5" x14ac:dyDescent="0.25">
      <c r="A112" s="12">
        <v>36880</v>
      </c>
      <c r="B112" s="7">
        <v>241</v>
      </c>
      <c r="C112" s="7">
        <f t="shared" si="1"/>
        <v>190.5</v>
      </c>
      <c r="D112" s="11" t="s">
        <v>45</v>
      </c>
      <c r="E112" s="7">
        <v>51</v>
      </c>
    </row>
    <row r="113" spans="1:5" x14ac:dyDescent="0.25">
      <c r="A113" s="12">
        <v>36887</v>
      </c>
      <c r="B113" s="7">
        <v>260</v>
      </c>
      <c r="C113" s="7">
        <f t="shared" si="1"/>
        <v>220</v>
      </c>
      <c r="D113" s="11" t="s">
        <v>45</v>
      </c>
      <c r="E113" s="7">
        <v>52</v>
      </c>
    </row>
    <row r="114" spans="1:5" x14ac:dyDescent="0.25">
      <c r="A114" s="12">
        <v>36894</v>
      </c>
      <c r="B114" s="7">
        <v>255</v>
      </c>
      <c r="C114" s="7">
        <f t="shared" si="1"/>
        <v>239.5</v>
      </c>
      <c r="D114" s="11" t="s">
        <v>45</v>
      </c>
      <c r="E114" s="7">
        <v>1</v>
      </c>
    </row>
    <row r="115" spans="1:5" x14ac:dyDescent="0.25">
      <c r="A115" s="12">
        <v>36901</v>
      </c>
      <c r="B115" s="7">
        <v>233</v>
      </c>
      <c r="C115" s="7">
        <f t="shared" si="1"/>
        <v>247.25</v>
      </c>
      <c r="D115" s="11" t="s">
        <v>45</v>
      </c>
      <c r="E115" s="7">
        <v>2</v>
      </c>
    </row>
    <row r="116" spans="1:5" x14ac:dyDescent="0.25">
      <c r="A116" s="12">
        <v>36908</v>
      </c>
      <c r="B116" s="7">
        <v>238</v>
      </c>
      <c r="C116" s="7">
        <f t="shared" si="1"/>
        <v>246.5</v>
      </c>
      <c r="D116" s="11" t="s">
        <v>45</v>
      </c>
      <c r="E116" s="7">
        <v>3</v>
      </c>
    </row>
    <row r="117" spans="1:5" x14ac:dyDescent="0.25">
      <c r="A117" s="12">
        <v>36915</v>
      </c>
      <c r="B117" s="7">
        <v>240</v>
      </c>
      <c r="C117" s="7">
        <f t="shared" si="1"/>
        <v>241.5</v>
      </c>
      <c r="D117" s="11" t="s">
        <v>45</v>
      </c>
      <c r="E117" s="7">
        <v>4</v>
      </c>
    </row>
    <row r="118" spans="1:5" x14ac:dyDescent="0.25">
      <c r="A118" s="12">
        <v>36922</v>
      </c>
      <c r="B118" s="7">
        <v>204</v>
      </c>
      <c r="C118" s="7">
        <f t="shared" si="1"/>
        <v>228.75</v>
      </c>
      <c r="D118" s="11" t="s">
        <v>45</v>
      </c>
      <c r="E118" s="7">
        <v>5</v>
      </c>
    </row>
    <row r="119" spans="1:5" x14ac:dyDescent="0.25">
      <c r="A119" s="12">
        <v>36929</v>
      </c>
      <c r="B119" s="7">
        <v>209</v>
      </c>
      <c r="C119" s="7">
        <f t="shared" si="1"/>
        <v>222.75</v>
      </c>
      <c r="D119" s="11" t="s">
        <v>45</v>
      </c>
      <c r="E119" s="7">
        <v>6</v>
      </c>
    </row>
    <row r="120" spans="1:5" x14ac:dyDescent="0.25">
      <c r="A120" s="12">
        <v>36936</v>
      </c>
      <c r="B120" s="7">
        <v>184</v>
      </c>
      <c r="C120" s="7">
        <f t="shared" si="1"/>
        <v>209.25</v>
      </c>
      <c r="D120" s="11" t="s">
        <v>45</v>
      </c>
      <c r="E120" s="7">
        <v>7</v>
      </c>
    </row>
    <row r="121" spans="1:5" x14ac:dyDescent="0.25">
      <c r="A121" s="12">
        <v>36943</v>
      </c>
      <c r="B121" s="7">
        <v>167</v>
      </c>
      <c r="C121" s="7">
        <f t="shared" si="1"/>
        <v>191</v>
      </c>
      <c r="D121" s="11" t="s">
        <v>45</v>
      </c>
      <c r="E121" s="7">
        <v>8</v>
      </c>
    </row>
    <row r="122" spans="1:5" x14ac:dyDescent="0.25">
      <c r="A122" s="12">
        <v>36950</v>
      </c>
      <c r="B122" s="7">
        <v>193</v>
      </c>
      <c r="C122" s="7">
        <f t="shared" si="1"/>
        <v>188.25</v>
      </c>
      <c r="D122" s="11" t="s">
        <v>45</v>
      </c>
      <c r="E122" s="7">
        <v>9</v>
      </c>
    </row>
    <row r="123" spans="1:5" x14ac:dyDescent="0.25">
      <c r="A123" s="12">
        <v>36957</v>
      </c>
      <c r="B123" s="7">
        <v>198</v>
      </c>
      <c r="C123" s="7">
        <f t="shared" si="1"/>
        <v>185.5</v>
      </c>
      <c r="D123" s="11" t="s">
        <v>45</v>
      </c>
      <c r="E123" s="7">
        <v>10</v>
      </c>
    </row>
    <row r="124" spans="1:5" x14ac:dyDescent="0.25">
      <c r="A124" s="12">
        <v>36964</v>
      </c>
      <c r="B124" s="7">
        <v>195</v>
      </c>
      <c r="C124" s="7">
        <f t="shared" si="1"/>
        <v>188.25</v>
      </c>
      <c r="D124" s="11" t="s">
        <v>45</v>
      </c>
      <c r="E124" s="7">
        <v>11</v>
      </c>
    </row>
    <row r="125" spans="1:5" x14ac:dyDescent="0.25">
      <c r="A125" s="12">
        <v>36971</v>
      </c>
      <c r="B125" s="7">
        <v>206</v>
      </c>
      <c r="C125" s="7">
        <f t="shared" si="1"/>
        <v>198</v>
      </c>
      <c r="D125" s="11" t="s">
        <v>45</v>
      </c>
      <c r="E125" s="7">
        <v>12</v>
      </c>
    </row>
    <row r="126" spans="1:5" x14ac:dyDescent="0.25">
      <c r="A126" s="12">
        <v>36978</v>
      </c>
      <c r="B126" s="7">
        <v>208</v>
      </c>
      <c r="C126" s="7">
        <f t="shared" si="1"/>
        <v>201.75</v>
      </c>
      <c r="D126" s="11" t="s">
        <v>45</v>
      </c>
      <c r="E126" s="7">
        <v>13</v>
      </c>
    </row>
    <row r="127" spans="1:5" x14ac:dyDescent="0.25">
      <c r="A127" s="12">
        <v>36985</v>
      </c>
      <c r="B127" s="7">
        <v>178</v>
      </c>
      <c r="C127" s="7">
        <f t="shared" si="1"/>
        <v>196.75</v>
      </c>
      <c r="D127" s="11" t="s">
        <v>45</v>
      </c>
      <c r="E127" s="7">
        <v>14</v>
      </c>
    </row>
    <row r="128" spans="1:5" x14ac:dyDescent="0.25">
      <c r="A128" s="12">
        <v>36992</v>
      </c>
      <c r="B128" s="7">
        <v>158</v>
      </c>
      <c r="C128" s="7">
        <f t="shared" si="1"/>
        <v>187.5</v>
      </c>
      <c r="D128" s="11" t="s">
        <v>45</v>
      </c>
      <c r="E128" s="7">
        <v>15</v>
      </c>
    </row>
    <row r="129" spans="1:5" x14ac:dyDescent="0.25">
      <c r="A129" s="12">
        <v>36999</v>
      </c>
      <c r="B129" s="7">
        <v>153</v>
      </c>
      <c r="C129" s="7">
        <f t="shared" si="1"/>
        <v>174.25</v>
      </c>
      <c r="D129" s="11" t="s">
        <v>45</v>
      </c>
      <c r="E129" s="7">
        <v>16</v>
      </c>
    </row>
    <row r="130" spans="1:5" x14ac:dyDescent="0.25">
      <c r="A130" s="12">
        <v>37006</v>
      </c>
      <c r="B130" s="7">
        <v>145</v>
      </c>
      <c r="C130" s="7">
        <f t="shared" si="1"/>
        <v>158.5</v>
      </c>
      <c r="D130" s="11" t="s">
        <v>45</v>
      </c>
      <c r="E130" s="7">
        <v>17</v>
      </c>
    </row>
    <row r="131" spans="1:5" x14ac:dyDescent="0.25">
      <c r="A131" s="12">
        <v>37013</v>
      </c>
      <c r="B131" s="7">
        <v>140</v>
      </c>
      <c r="C131" s="7">
        <f t="shared" si="1"/>
        <v>149</v>
      </c>
      <c r="D131" s="11" t="s">
        <v>45</v>
      </c>
      <c r="E131" s="7">
        <v>18</v>
      </c>
    </row>
    <row r="132" spans="1:5" x14ac:dyDescent="0.25">
      <c r="A132" s="12">
        <v>37020</v>
      </c>
      <c r="B132" s="7">
        <v>136</v>
      </c>
      <c r="C132" s="7">
        <f t="shared" si="1"/>
        <v>143.5</v>
      </c>
      <c r="D132" s="11" t="s">
        <v>45</v>
      </c>
      <c r="E132" s="7">
        <v>19</v>
      </c>
    </row>
    <row r="133" spans="1:5" x14ac:dyDescent="0.25">
      <c r="A133" s="12">
        <v>37027</v>
      </c>
      <c r="B133" s="7">
        <v>151</v>
      </c>
      <c r="C133" s="7">
        <f t="shared" si="1"/>
        <v>143</v>
      </c>
      <c r="D133" s="11" t="s">
        <v>45</v>
      </c>
      <c r="E133" s="7">
        <v>20</v>
      </c>
    </row>
    <row r="134" spans="1:5" x14ac:dyDescent="0.25">
      <c r="A134" s="12">
        <v>37034</v>
      </c>
      <c r="B134" s="7">
        <v>168</v>
      </c>
      <c r="C134" s="7">
        <f t="shared" si="1"/>
        <v>148.75</v>
      </c>
      <c r="D134" s="11" t="s">
        <v>45</v>
      </c>
      <c r="E134" s="7">
        <v>21</v>
      </c>
    </row>
    <row r="135" spans="1:5" x14ac:dyDescent="0.25">
      <c r="A135" s="12">
        <v>37041</v>
      </c>
      <c r="B135" s="7">
        <v>164</v>
      </c>
      <c r="C135" s="7">
        <f t="shared" si="1"/>
        <v>154.75</v>
      </c>
      <c r="D135" s="11" t="s">
        <v>45</v>
      </c>
      <c r="E135" s="7">
        <v>22</v>
      </c>
    </row>
    <row r="136" spans="1:5" x14ac:dyDescent="0.25">
      <c r="A136" s="12">
        <v>37048</v>
      </c>
      <c r="B136" s="7">
        <v>161</v>
      </c>
      <c r="C136" s="7">
        <f t="shared" si="1"/>
        <v>161</v>
      </c>
      <c r="D136" s="11" t="s">
        <v>45</v>
      </c>
      <c r="E136" s="7">
        <v>23</v>
      </c>
    </row>
    <row r="137" spans="1:5" x14ac:dyDescent="0.25">
      <c r="A137" s="12">
        <v>37055</v>
      </c>
      <c r="B137" s="7">
        <v>180</v>
      </c>
      <c r="C137" s="7">
        <f t="shared" si="1"/>
        <v>168.25</v>
      </c>
      <c r="D137" s="11" t="s">
        <v>45</v>
      </c>
      <c r="E137" s="7">
        <v>24</v>
      </c>
    </row>
    <row r="138" spans="1:5" x14ac:dyDescent="0.25">
      <c r="A138" s="12">
        <v>37062</v>
      </c>
      <c r="B138" s="7">
        <v>168</v>
      </c>
      <c r="C138" s="7">
        <f t="shared" si="1"/>
        <v>168.25</v>
      </c>
      <c r="D138" s="11" t="s">
        <v>45</v>
      </c>
      <c r="E138" s="7">
        <v>25</v>
      </c>
    </row>
    <row r="139" spans="1:5" x14ac:dyDescent="0.25">
      <c r="A139" s="12">
        <v>37069</v>
      </c>
      <c r="B139" s="7">
        <v>171</v>
      </c>
      <c r="C139" s="7">
        <f t="shared" ref="C139:C202" si="2">AVERAGE(B136:B139)</f>
        <v>170</v>
      </c>
      <c r="D139" s="11" t="s">
        <v>45</v>
      </c>
      <c r="E139" s="7">
        <v>26</v>
      </c>
    </row>
    <row r="140" spans="1:5" x14ac:dyDescent="0.25">
      <c r="A140" s="12">
        <v>37076</v>
      </c>
      <c r="B140" s="7">
        <v>169</v>
      </c>
      <c r="C140" s="7">
        <f t="shared" si="2"/>
        <v>172</v>
      </c>
      <c r="D140" s="11" t="s">
        <v>45</v>
      </c>
      <c r="E140" s="7">
        <v>27</v>
      </c>
    </row>
    <row r="141" spans="1:5" x14ac:dyDescent="0.25">
      <c r="A141" s="12">
        <v>37083</v>
      </c>
      <c r="B141" s="7">
        <v>171</v>
      </c>
      <c r="C141" s="7">
        <f t="shared" si="2"/>
        <v>169.75</v>
      </c>
      <c r="D141" s="11" t="s">
        <v>45</v>
      </c>
      <c r="E141" s="7">
        <v>28</v>
      </c>
    </row>
    <row r="142" spans="1:5" x14ac:dyDescent="0.25">
      <c r="A142" s="12">
        <v>37090</v>
      </c>
      <c r="B142" s="7">
        <v>181</v>
      </c>
      <c r="C142" s="7">
        <f t="shared" si="2"/>
        <v>173</v>
      </c>
      <c r="D142" s="11" t="s">
        <v>45</v>
      </c>
      <c r="E142" s="7">
        <v>29</v>
      </c>
    </row>
    <row r="143" spans="1:5" x14ac:dyDescent="0.25">
      <c r="A143" s="12">
        <v>37097</v>
      </c>
      <c r="B143" s="7">
        <v>175</v>
      </c>
      <c r="C143" s="7">
        <f t="shared" si="2"/>
        <v>174</v>
      </c>
      <c r="D143" s="11" t="s">
        <v>45</v>
      </c>
      <c r="E143" s="7">
        <v>30</v>
      </c>
    </row>
    <row r="144" spans="1:5" x14ac:dyDescent="0.25">
      <c r="A144" s="12">
        <v>37104</v>
      </c>
      <c r="B144" s="7">
        <v>168</v>
      </c>
      <c r="C144" s="7">
        <f t="shared" si="2"/>
        <v>173.75</v>
      </c>
      <c r="D144" s="11" t="s">
        <v>45</v>
      </c>
      <c r="E144" s="7">
        <v>31</v>
      </c>
    </row>
    <row r="145" spans="1:5" x14ac:dyDescent="0.25">
      <c r="A145" s="12">
        <v>37111</v>
      </c>
      <c r="B145" s="7">
        <v>163</v>
      </c>
      <c r="C145" s="7">
        <f t="shared" si="2"/>
        <v>171.75</v>
      </c>
      <c r="D145" s="11" t="s">
        <v>45</v>
      </c>
      <c r="E145" s="7">
        <v>32</v>
      </c>
    </row>
    <row r="146" spans="1:5" x14ac:dyDescent="0.25">
      <c r="A146" s="12">
        <v>37118</v>
      </c>
      <c r="B146" s="7">
        <v>187</v>
      </c>
      <c r="C146" s="7">
        <f t="shared" si="2"/>
        <v>173.25</v>
      </c>
      <c r="D146" s="11" t="s">
        <v>45</v>
      </c>
      <c r="E146" s="7">
        <v>33</v>
      </c>
    </row>
    <row r="147" spans="1:5" x14ac:dyDescent="0.25">
      <c r="A147" s="12">
        <v>37125</v>
      </c>
      <c r="B147" s="7">
        <v>178</v>
      </c>
      <c r="C147" s="7">
        <f t="shared" si="2"/>
        <v>174</v>
      </c>
      <c r="D147" s="11" t="s">
        <v>45</v>
      </c>
      <c r="E147" s="7">
        <v>34</v>
      </c>
    </row>
    <row r="148" spans="1:5" x14ac:dyDescent="0.25">
      <c r="A148" s="12">
        <v>37132</v>
      </c>
      <c r="B148" s="7">
        <v>198</v>
      </c>
      <c r="C148" s="7">
        <f t="shared" si="2"/>
        <v>181.5</v>
      </c>
      <c r="D148" s="11" t="s">
        <v>45</v>
      </c>
      <c r="E148" s="7">
        <v>35</v>
      </c>
    </row>
    <row r="149" spans="1:5" x14ac:dyDescent="0.25">
      <c r="A149" s="12">
        <v>37139</v>
      </c>
      <c r="B149" s="7">
        <v>209</v>
      </c>
      <c r="C149" s="7">
        <f t="shared" si="2"/>
        <v>193</v>
      </c>
      <c r="D149" s="11" t="s">
        <v>45</v>
      </c>
      <c r="E149" s="7">
        <v>36</v>
      </c>
    </row>
    <row r="150" spans="1:5" x14ac:dyDescent="0.25">
      <c r="A150" s="12">
        <v>37146</v>
      </c>
      <c r="B150" s="7">
        <v>185</v>
      </c>
      <c r="C150" s="7">
        <f t="shared" si="2"/>
        <v>192.5</v>
      </c>
      <c r="D150" s="11" t="s">
        <v>45</v>
      </c>
      <c r="E150" s="7">
        <v>37</v>
      </c>
    </row>
    <row r="151" spans="1:5" x14ac:dyDescent="0.25">
      <c r="A151" s="12">
        <v>37153</v>
      </c>
      <c r="B151" s="7">
        <v>178</v>
      </c>
      <c r="C151" s="7">
        <f t="shared" si="2"/>
        <v>192.5</v>
      </c>
      <c r="D151" s="11" t="s">
        <v>45</v>
      </c>
      <c r="E151" s="7">
        <v>38</v>
      </c>
    </row>
    <row r="152" spans="1:5" x14ac:dyDescent="0.25">
      <c r="A152" s="12">
        <v>37160</v>
      </c>
      <c r="B152" s="7">
        <v>209</v>
      </c>
      <c r="C152" s="7">
        <f t="shared" si="2"/>
        <v>195.25</v>
      </c>
      <c r="D152" s="11" t="s">
        <v>45</v>
      </c>
      <c r="E152" s="7">
        <v>39</v>
      </c>
    </row>
    <row r="153" spans="1:5" x14ac:dyDescent="0.25">
      <c r="A153" s="12">
        <v>37167</v>
      </c>
      <c r="B153" s="7">
        <v>218</v>
      </c>
      <c r="C153" s="7">
        <f t="shared" si="2"/>
        <v>197.5</v>
      </c>
      <c r="E153" s="7">
        <v>40</v>
      </c>
    </row>
    <row r="154" spans="1:5" x14ac:dyDescent="0.25">
      <c r="A154" s="12">
        <v>37174</v>
      </c>
      <c r="B154" s="7">
        <v>204</v>
      </c>
      <c r="C154" s="7">
        <f t="shared" si="2"/>
        <v>202.25</v>
      </c>
      <c r="D154" s="7"/>
      <c r="E154" s="7">
        <v>41</v>
      </c>
    </row>
    <row r="155" spans="1:5" x14ac:dyDescent="0.25">
      <c r="A155" s="12">
        <v>37181</v>
      </c>
      <c r="B155" s="7">
        <v>198</v>
      </c>
      <c r="C155" s="7">
        <f t="shared" si="2"/>
        <v>207.25</v>
      </c>
      <c r="D155" s="7"/>
      <c r="E155" s="7">
        <v>42</v>
      </c>
    </row>
    <row r="156" spans="1:5" x14ac:dyDescent="0.25">
      <c r="A156" s="12">
        <v>37188</v>
      </c>
      <c r="B156" s="7">
        <v>248</v>
      </c>
      <c r="C156" s="7">
        <f t="shared" si="2"/>
        <v>217</v>
      </c>
      <c r="D156" s="7"/>
      <c r="E156" s="7">
        <v>43</v>
      </c>
    </row>
    <row r="157" spans="1:5" x14ac:dyDescent="0.25">
      <c r="A157" s="12">
        <v>37195</v>
      </c>
      <c r="B157" s="7">
        <v>260</v>
      </c>
      <c r="C157" s="7">
        <f t="shared" si="2"/>
        <v>227.5</v>
      </c>
      <c r="D157" s="7"/>
      <c r="E157" s="7">
        <v>44</v>
      </c>
    </row>
    <row r="158" spans="1:5" x14ac:dyDescent="0.25">
      <c r="A158" s="12">
        <v>37202</v>
      </c>
      <c r="B158" s="7">
        <v>179</v>
      </c>
      <c r="C158" s="7">
        <f t="shared" si="2"/>
        <v>221.25</v>
      </c>
      <c r="D158" s="7"/>
      <c r="E158" s="7">
        <v>45</v>
      </c>
    </row>
    <row r="159" spans="1:5" x14ac:dyDescent="0.25">
      <c r="A159" s="12">
        <v>37209</v>
      </c>
      <c r="B159" s="7">
        <v>136</v>
      </c>
      <c r="C159" s="7">
        <f t="shared" si="2"/>
        <v>205.75</v>
      </c>
      <c r="D159" s="7"/>
      <c r="E159" s="7">
        <v>46</v>
      </c>
    </row>
    <row r="160" spans="1:5" x14ac:dyDescent="0.25">
      <c r="A160" s="12">
        <v>37216</v>
      </c>
      <c r="B160" s="7">
        <v>153</v>
      </c>
      <c r="C160" s="7">
        <f t="shared" si="2"/>
        <v>182</v>
      </c>
      <c r="D160" s="7"/>
      <c r="E160" s="7">
        <v>47</v>
      </c>
    </row>
    <row r="161" spans="1:5" x14ac:dyDescent="0.25">
      <c r="A161" s="12">
        <v>37223</v>
      </c>
      <c r="B161" s="7">
        <v>150</v>
      </c>
      <c r="C161" s="7">
        <f t="shared" si="2"/>
        <v>154.5</v>
      </c>
      <c r="D161" s="7"/>
      <c r="E161" s="7">
        <v>48</v>
      </c>
    </row>
    <row r="162" spans="1:5" x14ac:dyDescent="0.25">
      <c r="A162" s="12">
        <v>37230</v>
      </c>
      <c r="B162" s="7">
        <v>165</v>
      </c>
      <c r="C162" s="7">
        <f t="shared" si="2"/>
        <v>151</v>
      </c>
      <c r="D162" s="7"/>
      <c r="E162" s="7">
        <v>49</v>
      </c>
    </row>
    <row r="163" spans="1:5" x14ac:dyDescent="0.25">
      <c r="A163" s="12">
        <v>37237</v>
      </c>
      <c r="B163" s="7">
        <v>180</v>
      </c>
      <c r="C163" s="7">
        <f t="shared" si="2"/>
        <v>162</v>
      </c>
      <c r="D163" s="7"/>
      <c r="E163" s="7">
        <v>50</v>
      </c>
    </row>
    <row r="164" spans="1:5" x14ac:dyDescent="0.25">
      <c r="A164" s="12">
        <v>37244</v>
      </c>
      <c r="B164" s="7">
        <v>167</v>
      </c>
      <c r="C164" s="7">
        <f t="shared" si="2"/>
        <v>165.5</v>
      </c>
      <c r="D164" s="7">
        <f t="shared" ref="D164:D217" si="3">(C8+C60+C112)/3</f>
        <v>163.83333333333334</v>
      </c>
      <c r="E164" s="7">
        <v>51</v>
      </c>
    </row>
    <row r="165" spans="1:5" x14ac:dyDescent="0.25">
      <c r="A165" s="12">
        <v>37251</v>
      </c>
      <c r="B165" s="7">
        <v>195</v>
      </c>
      <c r="C165" s="7">
        <f t="shared" si="2"/>
        <v>176.75</v>
      </c>
      <c r="D165" s="7">
        <f t="shared" si="3"/>
        <v>178.16666666666666</v>
      </c>
      <c r="E165" s="7">
        <v>52</v>
      </c>
    </row>
    <row r="166" spans="1:5" x14ac:dyDescent="0.25">
      <c r="A166" s="12">
        <v>37258</v>
      </c>
      <c r="B166" s="7">
        <v>194</v>
      </c>
      <c r="C166" s="7">
        <f t="shared" si="2"/>
        <v>184</v>
      </c>
      <c r="D166" s="7">
        <f t="shared" si="3"/>
        <v>193.16666666666666</v>
      </c>
      <c r="E166" s="7">
        <v>1</v>
      </c>
    </row>
    <row r="167" spans="1:5" x14ac:dyDescent="0.25">
      <c r="A167" s="12">
        <v>37265</v>
      </c>
      <c r="B167" s="7">
        <v>171</v>
      </c>
      <c r="C167" s="7">
        <f t="shared" si="2"/>
        <v>181.75</v>
      </c>
      <c r="D167" s="7">
        <f t="shared" si="3"/>
        <v>202.58333333333334</v>
      </c>
      <c r="E167" s="7">
        <v>2</v>
      </c>
    </row>
    <row r="168" spans="1:5" x14ac:dyDescent="0.25">
      <c r="A168" s="12">
        <v>37272</v>
      </c>
      <c r="B168" s="7">
        <v>173</v>
      </c>
      <c r="C168" s="7">
        <f t="shared" si="2"/>
        <v>183.25</v>
      </c>
      <c r="D168" s="7">
        <f t="shared" si="3"/>
        <v>203</v>
      </c>
      <c r="E168" s="7">
        <v>3</v>
      </c>
    </row>
    <row r="169" spans="1:5" x14ac:dyDescent="0.25">
      <c r="A169" s="12">
        <v>37279</v>
      </c>
      <c r="B169" s="7">
        <v>158</v>
      </c>
      <c r="C169" s="7">
        <f t="shared" si="2"/>
        <v>174</v>
      </c>
      <c r="D169" s="7">
        <f t="shared" si="3"/>
        <v>209.41666666666666</v>
      </c>
      <c r="E169" s="7">
        <v>4</v>
      </c>
    </row>
    <row r="170" spans="1:5" x14ac:dyDescent="0.25">
      <c r="A170" s="12">
        <v>37286</v>
      </c>
      <c r="B170" s="7">
        <v>153</v>
      </c>
      <c r="C170" s="7">
        <f t="shared" si="2"/>
        <v>163.75</v>
      </c>
      <c r="D170" s="7">
        <f t="shared" si="3"/>
        <v>204.33333333333334</v>
      </c>
      <c r="E170" s="7">
        <v>5</v>
      </c>
    </row>
    <row r="171" spans="1:5" x14ac:dyDescent="0.25">
      <c r="A171" s="12">
        <v>37293</v>
      </c>
      <c r="B171" s="7">
        <v>146</v>
      </c>
      <c r="C171" s="7">
        <f t="shared" si="2"/>
        <v>157.5</v>
      </c>
      <c r="D171" s="7">
        <f t="shared" si="3"/>
        <v>197.66666666666666</v>
      </c>
      <c r="E171" s="7">
        <v>6</v>
      </c>
    </row>
    <row r="172" spans="1:5" x14ac:dyDescent="0.25">
      <c r="A172" s="12">
        <v>37300</v>
      </c>
      <c r="B172" s="7">
        <v>145</v>
      </c>
      <c r="C172" s="7">
        <f t="shared" si="2"/>
        <v>150.5</v>
      </c>
      <c r="D172" s="7">
        <f t="shared" si="3"/>
        <v>191.08333333333334</v>
      </c>
      <c r="E172" s="7">
        <v>7</v>
      </c>
    </row>
    <row r="173" spans="1:5" x14ac:dyDescent="0.25">
      <c r="A173" s="12">
        <v>37307</v>
      </c>
      <c r="B173" s="7">
        <v>146</v>
      </c>
      <c r="C173" s="7">
        <f t="shared" si="2"/>
        <v>147.5</v>
      </c>
      <c r="D173" s="7">
        <f t="shared" si="3"/>
        <v>173.66666666666666</v>
      </c>
      <c r="E173" s="7">
        <v>8</v>
      </c>
    </row>
    <row r="174" spans="1:5" x14ac:dyDescent="0.25">
      <c r="A174" s="12">
        <v>37314</v>
      </c>
      <c r="B174" s="7">
        <v>141</v>
      </c>
      <c r="C174" s="7">
        <f t="shared" si="2"/>
        <v>144.5</v>
      </c>
      <c r="D174" s="7">
        <f t="shared" si="3"/>
        <v>166.91666666666666</v>
      </c>
      <c r="E174" s="7">
        <v>9</v>
      </c>
    </row>
    <row r="175" spans="1:5" x14ac:dyDescent="0.25">
      <c r="A175" s="12">
        <v>37321</v>
      </c>
      <c r="B175" s="7">
        <v>140</v>
      </c>
      <c r="C175" s="7">
        <f t="shared" si="2"/>
        <v>143</v>
      </c>
      <c r="D175" s="7">
        <f t="shared" si="3"/>
        <v>166.16666666666666</v>
      </c>
      <c r="E175" s="7">
        <v>10</v>
      </c>
    </row>
    <row r="176" spans="1:5" x14ac:dyDescent="0.25">
      <c r="A176" s="12">
        <v>37328</v>
      </c>
      <c r="B176" s="7">
        <v>134</v>
      </c>
      <c r="C176" s="7">
        <f t="shared" si="2"/>
        <v>140.25</v>
      </c>
      <c r="D176" s="7">
        <f t="shared" si="3"/>
        <v>167.25</v>
      </c>
      <c r="E176" s="7">
        <v>11</v>
      </c>
    </row>
    <row r="177" spans="1:5" x14ac:dyDescent="0.25">
      <c r="A177" s="12">
        <v>37335</v>
      </c>
      <c r="B177" s="7">
        <v>134</v>
      </c>
      <c r="C177" s="7">
        <f t="shared" si="2"/>
        <v>137.25</v>
      </c>
      <c r="D177" s="7">
        <f t="shared" si="3"/>
        <v>174.66666666666666</v>
      </c>
      <c r="E177" s="7">
        <v>12</v>
      </c>
    </row>
    <row r="178" spans="1:5" x14ac:dyDescent="0.25">
      <c r="A178" s="12">
        <v>37342</v>
      </c>
      <c r="B178" s="7">
        <v>129</v>
      </c>
      <c r="C178" s="7">
        <f t="shared" si="2"/>
        <v>134.25</v>
      </c>
      <c r="D178" s="7">
        <f t="shared" si="3"/>
        <v>175.08333333333334</v>
      </c>
      <c r="E178" s="7">
        <v>13</v>
      </c>
    </row>
    <row r="179" spans="1:5" x14ac:dyDescent="0.25">
      <c r="A179" s="12">
        <v>37349</v>
      </c>
      <c r="B179" s="7">
        <v>125</v>
      </c>
      <c r="C179" s="7">
        <f t="shared" si="2"/>
        <v>130.5</v>
      </c>
      <c r="D179" s="7">
        <f t="shared" si="3"/>
        <v>170.25</v>
      </c>
      <c r="E179" s="7">
        <v>14</v>
      </c>
    </row>
    <row r="180" spans="1:5" x14ac:dyDescent="0.25">
      <c r="A180" s="12">
        <v>37356</v>
      </c>
      <c r="B180" s="7">
        <v>121</v>
      </c>
      <c r="C180" s="7">
        <f t="shared" si="2"/>
        <v>127.25</v>
      </c>
      <c r="D180" s="7">
        <f t="shared" si="3"/>
        <v>162.41666666666666</v>
      </c>
      <c r="E180" s="7">
        <v>15</v>
      </c>
    </row>
    <row r="181" spans="1:5" x14ac:dyDescent="0.25">
      <c r="A181" s="12">
        <v>37363</v>
      </c>
      <c r="B181" s="7">
        <v>119</v>
      </c>
      <c r="C181" s="7">
        <f t="shared" si="2"/>
        <v>123.5</v>
      </c>
      <c r="D181" s="7">
        <f t="shared" si="3"/>
        <v>151.33333333333334</v>
      </c>
      <c r="E181" s="7">
        <v>16</v>
      </c>
    </row>
    <row r="182" spans="1:5" x14ac:dyDescent="0.25">
      <c r="A182" s="12">
        <v>37370</v>
      </c>
      <c r="B182" s="7">
        <v>115</v>
      </c>
      <c r="C182" s="7">
        <f t="shared" si="2"/>
        <v>120</v>
      </c>
      <c r="D182" s="7">
        <f t="shared" si="3"/>
        <v>143.08333333333334</v>
      </c>
      <c r="E182" s="7">
        <v>17</v>
      </c>
    </row>
    <row r="183" spans="1:5" x14ac:dyDescent="0.25">
      <c r="A183" s="12">
        <v>37377</v>
      </c>
      <c r="B183" s="7">
        <v>121</v>
      </c>
      <c r="C183" s="7">
        <f t="shared" si="2"/>
        <v>119</v>
      </c>
      <c r="D183" s="7">
        <f t="shared" si="3"/>
        <v>138.91666666666666</v>
      </c>
      <c r="E183" s="7">
        <v>18</v>
      </c>
    </row>
    <row r="184" spans="1:5" x14ac:dyDescent="0.25">
      <c r="A184" s="12">
        <v>37384</v>
      </c>
      <c r="B184" s="7">
        <v>128</v>
      </c>
      <c r="C184" s="7">
        <f t="shared" si="2"/>
        <v>120.75</v>
      </c>
      <c r="D184" s="7">
        <f t="shared" si="3"/>
        <v>134.91666666666666</v>
      </c>
      <c r="E184" s="7">
        <v>19</v>
      </c>
    </row>
    <row r="185" spans="1:5" x14ac:dyDescent="0.25">
      <c r="A185" s="12">
        <v>37391</v>
      </c>
      <c r="B185" s="7">
        <v>146</v>
      </c>
      <c r="C185" s="7">
        <f t="shared" si="2"/>
        <v>127.5</v>
      </c>
      <c r="D185" s="7">
        <f t="shared" si="3"/>
        <v>133</v>
      </c>
      <c r="E185" s="7">
        <v>20</v>
      </c>
    </row>
    <row r="186" spans="1:5" x14ac:dyDescent="0.25">
      <c r="A186" s="12">
        <v>37398</v>
      </c>
      <c r="B186" s="7">
        <v>148</v>
      </c>
      <c r="C186" s="7">
        <f t="shared" si="2"/>
        <v>135.75</v>
      </c>
      <c r="D186" s="7">
        <f t="shared" si="3"/>
        <v>134.08333333333334</v>
      </c>
      <c r="E186" s="7">
        <v>21</v>
      </c>
    </row>
    <row r="187" spans="1:5" x14ac:dyDescent="0.25">
      <c r="A187" s="12">
        <v>37405</v>
      </c>
      <c r="B187" s="7">
        <v>131</v>
      </c>
      <c r="C187" s="7">
        <f t="shared" si="2"/>
        <v>138.25</v>
      </c>
      <c r="D187" s="7">
        <f t="shared" si="3"/>
        <v>134.5</v>
      </c>
      <c r="E187" s="7">
        <v>22</v>
      </c>
    </row>
    <row r="188" spans="1:5" x14ac:dyDescent="0.25">
      <c r="A188" s="12">
        <v>37412</v>
      </c>
      <c r="B188" s="7">
        <v>131</v>
      </c>
      <c r="C188" s="7">
        <f t="shared" si="2"/>
        <v>139</v>
      </c>
      <c r="D188" s="7">
        <f t="shared" si="3"/>
        <v>138.83333333333334</v>
      </c>
      <c r="E188" s="7">
        <v>23</v>
      </c>
    </row>
    <row r="189" spans="1:5" x14ac:dyDescent="0.25">
      <c r="A189" s="12">
        <v>37419</v>
      </c>
      <c r="B189" s="7">
        <v>131</v>
      </c>
      <c r="C189" s="7">
        <f t="shared" si="2"/>
        <v>135.25</v>
      </c>
      <c r="D189" s="7">
        <f t="shared" si="3"/>
        <v>147.08333333333334</v>
      </c>
      <c r="E189" s="7">
        <v>24</v>
      </c>
    </row>
    <row r="190" spans="1:5" x14ac:dyDescent="0.25">
      <c r="A190" s="12">
        <v>37426</v>
      </c>
      <c r="B190" s="7">
        <v>138</v>
      </c>
      <c r="C190" s="7">
        <f t="shared" si="2"/>
        <v>132.75</v>
      </c>
      <c r="D190" s="7">
        <f t="shared" si="3"/>
        <v>153.25</v>
      </c>
      <c r="E190" s="7">
        <v>25</v>
      </c>
    </row>
    <row r="191" spans="1:5" x14ac:dyDescent="0.25">
      <c r="A191" s="12">
        <v>37433</v>
      </c>
      <c r="B191" s="7">
        <v>151</v>
      </c>
      <c r="C191" s="7">
        <f t="shared" si="2"/>
        <v>137.75</v>
      </c>
      <c r="D191" s="7">
        <f t="shared" si="3"/>
        <v>163.75</v>
      </c>
      <c r="E191" s="7">
        <v>26</v>
      </c>
    </row>
    <row r="192" spans="1:5" x14ac:dyDescent="0.25">
      <c r="A192" s="12">
        <v>37440</v>
      </c>
      <c r="B192" s="7">
        <v>147</v>
      </c>
      <c r="C192" s="7">
        <f t="shared" si="2"/>
        <v>141.75</v>
      </c>
      <c r="D192" s="7">
        <f t="shared" si="3"/>
        <v>173.58333333333334</v>
      </c>
      <c r="E192" s="7">
        <v>27</v>
      </c>
    </row>
    <row r="193" spans="1:5" x14ac:dyDescent="0.25">
      <c r="A193" s="12">
        <v>37447</v>
      </c>
      <c r="B193" s="7">
        <v>139</v>
      </c>
      <c r="C193" s="7">
        <f t="shared" si="2"/>
        <v>143.75</v>
      </c>
      <c r="D193" s="7">
        <f t="shared" si="3"/>
        <v>181.5</v>
      </c>
      <c r="E193" s="7">
        <v>28</v>
      </c>
    </row>
    <row r="194" spans="1:5" x14ac:dyDescent="0.25">
      <c r="A194" s="12">
        <v>37454</v>
      </c>
      <c r="B194" s="7">
        <v>134</v>
      </c>
      <c r="C194" s="7">
        <f t="shared" si="2"/>
        <v>142.75</v>
      </c>
      <c r="D194" s="7">
        <f t="shared" si="3"/>
        <v>194.91666666666666</v>
      </c>
      <c r="E194" s="7">
        <v>29</v>
      </c>
    </row>
    <row r="195" spans="1:5" x14ac:dyDescent="0.25">
      <c r="A195" s="12">
        <v>37461</v>
      </c>
      <c r="B195" s="7">
        <v>130</v>
      </c>
      <c r="C195" s="7">
        <f t="shared" si="2"/>
        <v>137.5</v>
      </c>
      <c r="D195" s="7">
        <f t="shared" si="3"/>
        <v>202.16666666666666</v>
      </c>
      <c r="E195" s="7">
        <v>30</v>
      </c>
    </row>
    <row r="196" spans="1:5" x14ac:dyDescent="0.25">
      <c r="A196" s="12">
        <v>37468</v>
      </c>
      <c r="B196" s="7">
        <v>121</v>
      </c>
      <c r="C196" s="7">
        <f t="shared" si="2"/>
        <v>131</v>
      </c>
      <c r="D196" s="7">
        <f t="shared" si="3"/>
        <v>205.41666666666666</v>
      </c>
      <c r="E196" s="7">
        <v>31</v>
      </c>
    </row>
    <row r="197" spans="1:5" x14ac:dyDescent="0.25">
      <c r="A197" s="12">
        <v>37475</v>
      </c>
      <c r="B197" s="7">
        <v>120</v>
      </c>
      <c r="C197" s="7">
        <f t="shared" si="2"/>
        <v>126.25</v>
      </c>
      <c r="D197" s="7">
        <f t="shared" si="3"/>
        <v>201.41666666666666</v>
      </c>
      <c r="E197" s="7">
        <v>32</v>
      </c>
    </row>
    <row r="198" spans="1:5" x14ac:dyDescent="0.25">
      <c r="A198" s="12">
        <v>37482</v>
      </c>
      <c r="B198" s="7">
        <v>120</v>
      </c>
      <c r="C198" s="7">
        <f t="shared" si="2"/>
        <v>122.75</v>
      </c>
      <c r="D198" s="7">
        <f t="shared" si="3"/>
        <v>195.41666666666666</v>
      </c>
      <c r="E198" s="7">
        <v>33</v>
      </c>
    </row>
    <row r="199" spans="1:5" x14ac:dyDescent="0.25">
      <c r="A199" s="12">
        <v>37489</v>
      </c>
      <c r="B199" s="7">
        <v>128</v>
      </c>
      <c r="C199" s="7">
        <f t="shared" si="2"/>
        <v>122.25</v>
      </c>
      <c r="D199" s="7">
        <f t="shared" si="3"/>
        <v>193.08333333333334</v>
      </c>
      <c r="E199" s="7">
        <v>34</v>
      </c>
    </row>
    <row r="200" spans="1:5" x14ac:dyDescent="0.25">
      <c r="A200" s="12">
        <v>37496</v>
      </c>
      <c r="B200" s="7">
        <v>128</v>
      </c>
      <c r="C200" s="7">
        <f t="shared" si="2"/>
        <v>124</v>
      </c>
      <c r="D200" s="7">
        <f t="shared" si="3"/>
        <v>199.5</v>
      </c>
      <c r="E200" s="7">
        <v>35</v>
      </c>
    </row>
    <row r="201" spans="1:5" x14ac:dyDescent="0.25">
      <c r="A201" s="12">
        <v>37503</v>
      </c>
      <c r="B201" s="7">
        <v>139</v>
      </c>
      <c r="C201" s="7">
        <f t="shared" si="2"/>
        <v>128.75</v>
      </c>
      <c r="D201" s="7">
        <f t="shared" si="3"/>
        <v>212.16666666666666</v>
      </c>
      <c r="E201" s="7">
        <v>36</v>
      </c>
    </row>
    <row r="202" spans="1:5" x14ac:dyDescent="0.25">
      <c r="A202" s="12">
        <v>37510</v>
      </c>
      <c r="B202" s="7">
        <v>145</v>
      </c>
      <c r="C202" s="7">
        <f t="shared" si="2"/>
        <v>135</v>
      </c>
      <c r="D202" s="7">
        <f t="shared" si="3"/>
        <v>221.41666666666666</v>
      </c>
      <c r="E202" s="7">
        <v>37</v>
      </c>
    </row>
    <row r="203" spans="1:5" x14ac:dyDescent="0.25">
      <c r="A203" s="12">
        <v>37517</v>
      </c>
      <c r="B203" s="7">
        <v>150</v>
      </c>
      <c r="C203" s="7">
        <f t="shared" ref="C203:C264" si="4">AVERAGE(B200:B203)</f>
        <v>140.5</v>
      </c>
      <c r="D203" s="7">
        <f t="shared" si="3"/>
        <v>235.75</v>
      </c>
      <c r="E203" s="7">
        <v>38</v>
      </c>
    </row>
    <row r="204" spans="1:5" x14ac:dyDescent="0.25">
      <c r="A204" s="12">
        <v>37524</v>
      </c>
      <c r="B204" s="7">
        <v>157</v>
      </c>
      <c r="C204" s="7">
        <f t="shared" si="4"/>
        <v>147.75</v>
      </c>
      <c r="D204" s="7">
        <f t="shared" si="3"/>
        <v>243.25</v>
      </c>
      <c r="E204" s="7">
        <v>39</v>
      </c>
    </row>
    <row r="205" spans="1:5" x14ac:dyDescent="0.25">
      <c r="A205" s="12">
        <v>37531</v>
      </c>
      <c r="B205" s="7">
        <v>178</v>
      </c>
      <c r="C205" s="7">
        <f t="shared" si="4"/>
        <v>157.5</v>
      </c>
      <c r="D205" s="7">
        <f t="shared" si="3"/>
        <v>244.66666666666666</v>
      </c>
      <c r="E205" s="7">
        <v>40</v>
      </c>
    </row>
    <row r="206" spans="1:5" x14ac:dyDescent="0.25">
      <c r="A206" s="12">
        <v>37538</v>
      </c>
      <c r="B206" s="7">
        <v>200</v>
      </c>
      <c r="C206" s="7">
        <f t="shared" si="4"/>
        <v>171.25</v>
      </c>
      <c r="D206" s="7">
        <f t="shared" si="3"/>
        <v>242.75</v>
      </c>
      <c r="E206" s="7">
        <v>41</v>
      </c>
    </row>
    <row r="207" spans="1:5" x14ac:dyDescent="0.25">
      <c r="A207" s="12">
        <v>37545</v>
      </c>
      <c r="B207" s="7">
        <v>206</v>
      </c>
      <c r="C207" s="7">
        <f t="shared" si="4"/>
        <v>185.25</v>
      </c>
      <c r="D207" s="7">
        <f t="shared" si="3"/>
        <v>231.33333333333334</v>
      </c>
      <c r="E207" s="7">
        <v>42</v>
      </c>
    </row>
    <row r="208" spans="1:5" x14ac:dyDescent="0.25">
      <c r="A208" s="12">
        <v>37552</v>
      </c>
      <c r="B208" s="7">
        <v>209</v>
      </c>
      <c r="C208" s="7">
        <f t="shared" si="4"/>
        <v>198.25</v>
      </c>
      <c r="D208" s="7">
        <f t="shared" si="3"/>
        <v>221.75</v>
      </c>
      <c r="E208" s="7">
        <v>43</v>
      </c>
    </row>
    <row r="209" spans="1:5" x14ac:dyDescent="0.25">
      <c r="A209" s="12">
        <v>37559</v>
      </c>
      <c r="B209" s="7">
        <v>209</v>
      </c>
      <c r="C209" s="7">
        <f t="shared" si="4"/>
        <v>206</v>
      </c>
      <c r="D209" s="7">
        <f t="shared" si="3"/>
        <v>213.25</v>
      </c>
      <c r="E209" s="7">
        <v>44</v>
      </c>
    </row>
    <row r="210" spans="1:5" x14ac:dyDescent="0.25">
      <c r="A210" s="12">
        <v>37566</v>
      </c>
      <c r="B210" s="7">
        <v>217</v>
      </c>
      <c r="C210" s="7">
        <f t="shared" si="4"/>
        <v>210.25</v>
      </c>
      <c r="D210" s="7">
        <f t="shared" si="3"/>
        <v>198.66666666666666</v>
      </c>
      <c r="E210" s="7">
        <v>45</v>
      </c>
    </row>
    <row r="211" spans="1:5" x14ac:dyDescent="0.25">
      <c r="A211" s="12">
        <v>37573</v>
      </c>
      <c r="B211" s="7">
        <v>223</v>
      </c>
      <c r="C211" s="7">
        <f t="shared" si="4"/>
        <v>214.5</v>
      </c>
      <c r="D211" s="7">
        <f t="shared" si="3"/>
        <v>180.75</v>
      </c>
      <c r="E211" s="7">
        <v>46</v>
      </c>
    </row>
    <row r="212" spans="1:5" x14ac:dyDescent="0.25">
      <c r="A212" s="12">
        <v>37580</v>
      </c>
      <c r="B212" s="7">
        <v>214</v>
      </c>
      <c r="C212" s="7">
        <f t="shared" si="4"/>
        <v>215.75</v>
      </c>
      <c r="D212" s="7">
        <f t="shared" si="3"/>
        <v>162.08333333333334</v>
      </c>
      <c r="E212" s="7">
        <v>47</v>
      </c>
    </row>
    <row r="213" spans="1:5" x14ac:dyDescent="0.25">
      <c r="A213" s="12">
        <v>37587</v>
      </c>
      <c r="B213" s="7">
        <v>241</v>
      </c>
      <c r="C213" s="7">
        <f t="shared" si="4"/>
        <v>223.75</v>
      </c>
      <c r="D213" s="7">
        <f t="shared" si="3"/>
        <v>147.25</v>
      </c>
      <c r="E213" s="7">
        <v>48</v>
      </c>
    </row>
    <row r="214" spans="1:5" x14ac:dyDescent="0.25">
      <c r="A214" s="12">
        <v>37594</v>
      </c>
      <c r="B214" s="7">
        <v>216</v>
      </c>
      <c r="C214" s="7">
        <f t="shared" si="4"/>
        <v>223.5</v>
      </c>
      <c r="D214" s="7">
        <f t="shared" si="3"/>
        <v>147.75</v>
      </c>
      <c r="E214" s="7">
        <v>49</v>
      </c>
    </row>
    <row r="215" spans="1:5" x14ac:dyDescent="0.25">
      <c r="A215" s="12">
        <v>37601</v>
      </c>
      <c r="B215" s="7">
        <v>228</v>
      </c>
      <c r="C215" s="7">
        <f t="shared" si="4"/>
        <v>224.75</v>
      </c>
      <c r="D215" s="7">
        <f t="shared" si="3"/>
        <v>158.41666666666666</v>
      </c>
      <c r="E215" s="7">
        <v>50</v>
      </c>
    </row>
    <row r="216" spans="1:5" x14ac:dyDescent="0.25">
      <c r="A216" s="12">
        <v>37608</v>
      </c>
      <c r="B216" s="7">
        <v>173</v>
      </c>
      <c r="C216" s="7">
        <f t="shared" si="4"/>
        <v>214.5</v>
      </c>
      <c r="D216" s="7">
        <f t="shared" si="3"/>
        <v>174.16666666666666</v>
      </c>
      <c r="E216" s="7">
        <v>51</v>
      </c>
    </row>
    <row r="217" spans="1:5" x14ac:dyDescent="0.25">
      <c r="A217" s="12">
        <v>37615</v>
      </c>
      <c r="B217" s="7">
        <v>166</v>
      </c>
      <c r="C217" s="7">
        <f t="shared" si="4"/>
        <v>195.75</v>
      </c>
      <c r="D217" s="7">
        <f t="shared" si="3"/>
        <v>190.66666666666666</v>
      </c>
      <c r="E217" s="7">
        <v>52</v>
      </c>
    </row>
    <row r="218" spans="1:5" x14ac:dyDescent="0.25">
      <c r="A218" s="12">
        <v>37622</v>
      </c>
      <c r="B218" s="7">
        <v>160</v>
      </c>
      <c r="C218" s="7">
        <f t="shared" si="4"/>
        <v>181.75</v>
      </c>
      <c r="D218" s="7">
        <f t="shared" ref="D218:D270" si="5">(C62+C114+C166)/3</f>
        <v>200.16666666666666</v>
      </c>
      <c r="E218" s="7">
        <v>1</v>
      </c>
    </row>
    <row r="219" spans="1:5" x14ac:dyDescent="0.25">
      <c r="A219" s="12">
        <v>37629</v>
      </c>
      <c r="B219" s="7">
        <v>160</v>
      </c>
      <c r="C219" s="7">
        <f t="shared" si="4"/>
        <v>164.75</v>
      </c>
      <c r="D219" s="7">
        <f t="shared" si="5"/>
        <v>203.75</v>
      </c>
      <c r="E219" s="7">
        <v>2</v>
      </c>
    </row>
    <row r="220" spans="1:5" x14ac:dyDescent="0.25">
      <c r="A220" s="12">
        <v>37636</v>
      </c>
      <c r="B220" s="7">
        <v>237</v>
      </c>
      <c r="C220" s="7">
        <f t="shared" si="4"/>
        <v>180.75</v>
      </c>
      <c r="D220" s="7">
        <f t="shared" si="5"/>
        <v>203</v>
      </c>
      <c r="E220" s="7">
        <v>3</v>
      </c>
    </row>
    <row r="221" spans="1:5" x14ac:dyDescent="0.25">
      <c r="A221" s="12">
        <v>37643</v>
      </c>
      <c r="B221" s="7">
        <v>239</v>
      </c>
      <c r="C221" s="7">
        <f t="shared" si="4"/>
        <v>199</v>
      </c>
      <c r="D221" s="7">
        <f t="shared" si="5"/>
        <v>206.58333333333334</v>
      </c>
      <c r="E221" s="7">
        <v>4</v>
      </c>
    </row>
    <row r="222" spans="1:5" x14ac:dyDescent="0.25">
      <c r="A222" s="12">
        <v>37650</v>
      </c>
      <c r="B222" s="7">
        <v>223</v>
      </c>
      <c r="C222" s="7">
        <f t="shared" si="4"/>
        <v>214.75</v>
      </c>
      <c r="D222" s="7">
        <f t="shared" si="5"/>
        <v>203.41666666666666</v>
      </c>
      <c r="E222" s="7">
        <v>5</v>
      </c>
    </row>
    <row r="223" spans="1:5" x14ac:dyDescent="0.25">
      <c r="A223" s="12">
        <v>37657</v>
      </c>
      <c r="B223" s="7">
        <v>205</v>
      </c>
      <c r="C223" s="7">
        <f t="shared" si="4"/>
        <v>226</v>
      </c>
      <c r="D223" s="7">
        <f t="shared" si="5"/>
        <v>197.41666666666666</v>
      </c>
      <c r="E223" s="7">
        <v>6</v>
      </c>
    </row>
    <row r="224" spans="1:5" x14ac:dyDescent="0.25">
      <c r="A224" s="12">
        <v>37664</v>
      </c>
      <c r="B224" s="7">
        <v>178</v>
      </c>
      <c r="C224" s="7">
        <f t="shared" si="4"/>
        <v>211.25</v>
      </c>
      <c r="D224" s="7">
        <f t="shared" si="5"/>
        <v>190.41666666666666</v>
      </c>
      <c r="E224" s="7">
        <v>7</v>
      </c>
    </row>
    <row r="225" spans="1:5" x14ac:dyDescent="0.25">
      <c r="A225" s="12">
        <v>37671</v>
      </c>
      <c r="B225" s="7">
        <v>165</v>
      </c>
      <c r="C225" s="7">
        <f t="shared" si="4"/>
        <v>192.75</v>
      </c>
      <c r="D225" s="7">
        <f t="shared" si="5"/>
        <v>174.58333333333334</v>
      </c>
      <c r="E225" s="7">
        <v>8</v>
      </c>
    </row>
    <row r="226" spans="1:5" x14ac:dyDescent="0.25">
      <c r="A226" s="12">
        <v>37678</v>
      </c>
      <c r="B226" s="7">
        <v>168</v>
      </c>
      <c r="C226" s="7">
        <f t="shared" si="4"/>
        <v>179</v>
      </c>
      <c r="D226" s="7">
        <f t="shared" si="5"/>
        <v>168.25</v>
      </c>
      <c r="E226" s="7">
        <v>9</v>
      </c>
    </row>
    <row r="227" spans="1:5" x14ac:dyDescent="0.25">
      <c r="A227" s="12">
        <v>37685</v>
      </c>
      <c r="B227" s="7">
        <v>182</v>
      </c>
      <c r="C227" s="7">
        <f t="shared" si="4"/>
        <v>173.25</v>
      </c>
      <c r="D227" s="7">
        <f t="shared" si="5"/>
        <v>168.66666666666666</v>
      </c>
      <c r="E227" s="7">
        <v>10</v>
      </c>
    </row>
    <row r="228" spans="1:5" x14ac:dyDescent="0.25">
      <c r="A228" s="12">
        <v>37692</v>
      </c>
      <c r="B228" s="7">
        <v>189</v>
      </c>
      <c r="C228" s="7">
        <f t="shared" si="4"/>
        <v>176</v>
      </c>
      <c r="D228" s="7">
        <f t="shared" si="5"/>
        <v>167.75</v>
      </c>
      <c r="E228" s="7">
        <v>11</v>
      </c>
    </row>
    <row r="229" spans="1:5" x14ac:dyDescent="0.25">
      <c r="A229" s="12">
        <v>37699</v>
      </c>
      <c r="B229" s="7">
        <v>175</v>
      </c>
      <c r="C229" s="7">
        <f t="shared" si="4"/>
        <v>178.5</v>
      </c>
      <c r="D229" s="7">
        <f t="shared" si="5"/>
        <v>169.5</v>
      </c>
      <c r="E229" s="7">
        <v>12</v>
      </c>
    </row>
    <row r="230" spans="1:5" x14ac:dyDescent="0.25">
      <c r="A230" s="12">
        <v>37706</v>
      </c>
      <c r="B230" s="7">
        <v>154</v>
      </c>
      <c r="C230" s="7">
        <f t="shared" si="4"/>
        <v>175</v>
      </c>
      <c r="D230" s="7">
        <f t="shared" si="5"/>
        <v>167.66666666666666</v>
      </c>
      <c r="E230" s="7">
        <v>13</v>
      </c>
    </row>
    <row r="231" spans="1:5" x14ac:dyDescent="0.25">
      <c r="A231" s="12">
        <v>37713</v>
      </c>
      <c r="B231" s="7">
        <v>145</v>
      </c>
      <c r="C231" s="7">
        <f t="shared" si="4"/>
        <v>165.75</v>
      </c>
      <c r="D231" s="7">
        <f t="shared" si="5"/>
        <v>161.16666666666666</v>
      </c>
      <c r="E231" s="7">
        <v>14</v>
      </c>
    </row>
    <row r="232" spans="1:5" x14ac:dyDescent="0.25">
      <c r="A232" s="12">
        <v>37720</v>
      </c>
      <c r="B232" s="7">
        <v>143</v>
      </c>
      <c r="C232" s="7">
        <f t="shared" si="4"/>
        <v>154.25</v>
      </c>
      <c r="D232" s="7">
        <f t="shared" si="5"/>
        <v>153.41666666666666</v>
      </c>
      <c r="E232" s="7">
        <v>15</v>
      </c>
    </row>
    <row r="233" spans="1:5" x14ac:dyDescent="0.25">
      <c r="A233" s="12">
        <v>37727</v>
      </c>
      <c r="B233" s="7">
        <v>138</v>
      </c>
      <c r="C233" s="7">
        <f t="shared" si="4"/>
        <v>145</v>
      </c>
      <c r="D233" s="7">
        <f t="shared" si="5"/>
        <v>145.16666666666666</v>
      </c>
      <c r="E233" s="7">
        <v>16</v>
      </c>
    </row>
    <row r="234" spans="1:5" x14ac:dyDescent="0.25">
      <c r="A234" s="12">
        <v>37734</v>
      </c>
      <c r="B234" s="7">
        <v>129</v>
      </c>
      <c r="C234" s="7">
        <f t="shared" si="4"/>
        <v>138.75</v>
      </c>
      <c r="D234" s="7">
        <f t="shared" si="5"/>
        <v>138</v>
      </c>
      <c r="E234" s="7">
        <v>17</v>
      </c>
    </row>
    <row r="235" spans="1:5" x14ac:dyDescent="0.25">
      <c r="A235" s="12">
        <v>37741</v>
      </c>
      <c r="B235" s="7">
        <v>126</v>
      </c>
      <c r="C235" s="7">
        <f t="shared" si="4"/>
        <v>134</v>
      </c>
      <c r="D235" s="7">
        <f t="shared" si="5"/>
        <v>134.16666666666666</v>
      </c>
      <c r="E235" s="7">
        <v>18</v>
      </c>
    </row>
    <row r="236" spans="1:5" x14ac:dyDescent="0.25">
      <c r="A236" s="12">
        <v>37748</v>
      </c>
      <c r="B236" s="7">
        <v>128</v>
      </c>
      <c r="C236" s="7">
        <f t="shared" si="4"/>
        <v>130.25</v>
      </c>
      <c r="D236" s="7">
        <f t="shared" si="5"/>
        <v>132.33333333333334</v>
      </c>
      <c r="E236" s="7">
        <v>19</v>
      </c>
    </row>
    <row r="237" spans="1:5" x14ac:dyDescent="0.25">
      <c r="A237" s="12">
        <v>37755</v>
      </c>
      <c r="B237" s="7">
        <v>148</v>
      </c>
      <c r="C237" s="7">
        <f t="shared" si="4"/>
        <v>132.75</v>
      </c>
      <c r="D237" s="7">
        <f t="shared" si="5"/>
        <v>133.33333333333334</v>
      </c>
      <c r="E237" s="7">
        <v>20</v>
      </c>
    </row>
    <row r="238" spans="1:5" x14ac:dyDescent="0.25">
      <c r="A238" s="12">
        <v>37762</v>
      </c>
      <c r="B238" s="7">
        <v>141</v>
      </c>
      <c r="C238" s="7">
        <f t="shared" si="4"/>
        <v>135.75</v>
      </c>
      <c r="D238" s="7">
        <f t="shared" si="5"/>
        <v>137</v>
      </c>
      <c r="E238" s="7">
        <v>21</v>
      </c>
    </row>
    <row r="239" spans="1:5" x14ac:dyDescent="0.25">
      <c r="A239" s="12">
        <v>37769</v>
      </c>
      <c r="B239" s="7">
        <v>135</v>
      </c>
      <c r="C239" s="7">
        <f t="shared" si="4"/>
        <v>138</v>
      </c>
      <c r="D239" s="7">
        <f t="shared" si="5"/>
        <v>138.41666666666666</v>
      </c>
      <c r="E239" s="7">
        <v>22</v>
      </c>
    </row>
    <row r="240" spans="1:5" x14ac:dyDescent="0.25">
      <c r="A240" s="12">
        <v>37776</v>
      </c>
      <c r="B240" s="7">
        <v>133</v>
      </c>
      <c r="C240" s="7">
        <f t="shared" si="4"/>
        <v>139.25</v>
      </c>
      <c r="D240" s="7">
        <f t="shared" si="5"/>
        <v>139.75</v>
      </c>
      <c r="E240" s="7">
        <v>23</v>
      </c>
    </row>
    <row r="241" spans="1:5" x14ac:dyDescent="0.25">
      <c r="A241" s="12">
        <v>37783</v>
      </c>
      <c r="B241" s="7">
        <v>140</v>
      </c>
      <c r="C241" s="7">
        <f t="shared" si="4"/>
        <v>137.25</v>
      </c>
      <c r="D241" s="7">
        <f t="shared" si="5"/>
        <v>142.33333333333334</v>
      </c>
      <c r="E241" s="7">
        <v>24</v>
      </c>
    </row>
    <row r="242" spans="1:5" x14ac:dyDescent="0.25">
      <c r="A242" s="12">
        <v>37790</v>
      </c>
      <c r="B242" s="7">
        <v>150</v>
      </c>
      <c r="C242" s="7">
        <f t="shared" si="4"/>
        <v>139.5</v>
      </c>
      <c r="D242" s="7">
        <f t="shared" si="5"/>
        <v>143.16666666666666</v>
      </c>
      <c r="E242" s="7">
        <v>25</v>
      </c>
    </row>
    <row r="243" spans="1:5" x14ac:dyDescent="0.25">
      <c r="A243" s="12">
        <v>37797</v>
      </c>
      <c r="B243" s="7">
        <v>157</v>
      </c>
      <c r="C243" s="7">
        <f t="shared" si="4"/>
        <v>145</v>
      </c>
      <c r="D243" s="7">
        <f t="shared" si="5"/>
        <v>150.33333333333334</v>
      </c>
      <c r="E243" s="7">
        <v>26</v>
      </c>
    </row>
    <row r="244" spans="1:5" x14ac:dyDescent="0.25">
      <c r="A244" s="12">
        <v>37804</v>
      </c>
      <c r="B244" s="7">
        <v>160</v>
      </c>
      <c r="C244" s="7">
        <f t="shared" si="4"/>
        <v>151.75</v>
      </c>
      <c r="D244" s="7">
        <f t="shared" si="5"/>
        <v>157.58333333333334</v>
      </c>
      <c r="E244" s="7">
        <v>27</v>
      </c>
    </row>
    <row r="245" spans="1:5" x14ac:dyDescent="0.25">
      <c r="A245" s="12">
        <v>37811</v>
      </c>
      <c r="B245" s="7">
        <v>155</v>
      </c>
      <c r="C245" s="7">
        <f t="shared" si="4"/>
        <v>155.5</v>
      </c>
      <c r="D245" s="7">
        <f t="shared" si="5"/>
        <v>161.25</v>
      </c>
      <c r="E245" s="7">
        <v>28</v>
      </c>
    </row>
    <row r="246" spans="1:5" x14ac:dyDescent="0.25">
      <c r="A246" s="12">
        <v>37818</v>
      </c>
      <c r="B246" s="7">
        <v>154</v>
      </c>
      <c r="C246" s="7">
        <f t="shared" si="4"/>
        <v>156.5</v>
      </c>
      <c r="D246" s="7">
        <f t="shared" si="5"/>
        <v>166.41666666666666</v>
      </c>
      <c r="E246" s="7">
        <v>29</v>
      </c>
    </row>
    <row r="247" spans="1:5" x14ac:dyDescent="0.25">
      <c r="A247" s="12">
        <v>37825</v>
      </c>
      <c r="B247" s="7">
        <v>148</v>
      </c>
      <c r="C247" s="7">
        <f t="shared" si="4"/>
        <v>154.25</v>
      </c>
      <c r="D247" s="7">
        <f t="shared" si="5"/>
        <v>167.91666666666666</v>
      </c>
      <c r="E247" s="7">
        <v>30</v>
      </c>
    </row>
    <row r="248" spans="1:5" x14ac:dyDescent="0.25">
      <c r="A248" s="12">
        <v>37832</v>
      </c>
      <c r="B248" s="7">
        <v>151</v>
      </c>
      <c r="C248" s="7">
        <f t="shared" si="4"/>
        <v>152</v>
      </c>
      <c r="D248" s="7">
        <f t="shared" si="5"/>
        <v>166.33333333333334</v>
      </c>
      <c r="E248" s="7">
        <v>31</v>
      </c>
    </row>
    <row r="249" spans="1:5" x14ac:dyDescent="0.25">
      <c r="A249" s="12">
        <v>37839</v>
      </c>
      <c r="B249" s="7">
        <v>151</v>
      </c>
      <c r="C249" s="7">
        <f t="shared" si="4"/>
        <v>151</v>
      </c>
      <c r="D249" s="7">
        <f t="shared" si="5"/>
        <v>163</v>
      </c>
      <c r="E249" s="7">
        <v>32</v>
      </c>
    </row>
    <row r="250" spans="1:5" x14ac:dyDescent="0.25">
      <c r="A250" s="12">
        <v>37846</v>
      </c>
      <c r="B250" s="7">
        <v>160</v>
      </c>
      <c r="C250" s="7">
        <f t="shared" si="4"/>
        <v>152.5</v>
      </c>
      <c r="D250" s="7">
        <f t="shared" si="5"/>
        <v>159.66666666666666</v>
      </c>
      <c r="E250" s="7">
        <v>33</v>
      </c>
    </row>
    <row r="251" spans="1:5" x14ac:dyDescent="0.25">
      <c r="A251" s="12">
        <v>37853</v>
      </c>
      <c r="B251" s="7">
        <v>170</v>
      </c>
      <c r="C251" s="7">
        <f t="shared" si="4"/>
        <v>158</v>
      </c>
      <c r="D251" s="7">
        <f t="shared" si="5"/>
        <v>159.16666666666666</v>
      </c>
      <c r="E251" s="7">
        <v>34</v>
      </c>
    </row>
    <row r="252" spans="1:5" x14ac:dyDescent="0.25">
      <c r="A252" s="12">
        <v>37860</v>
      </c>
      <c r="B252" s="7">
        <v>188</v>
      </c>
      <c r="C252" s="7">
        <f t="shared" si="4"/>
        <v>167.25</v>
      </c>
      <c r="D252" s="7">
        <f t="shared" si="5"/>
        <v>166.66666666666666</v>
      </c>
      <c r="E252" s="7">
        <v>35</v>
      </c>
    </row>
    <row r="253" spans="1:5" x14ac:dyDescent="0.25">
      <c r="A253" s="12">
        <v>37867</v>
      </c>
      <c r="B253" s="7">
        <v>190</v>
      </c>
      <c r="C253" s="7">
        <f t="shared" si="4"/>
        <v>177</v>
      </c>
      <c r="D253" s="7">
        <f t="shared" si="5"/>
        <v>178.66666666666666</v>
      </c>
      <c r="E253" s="7">
        <v>36</v>
      </c>
    </row>
    <row r="254" spans="1:5" x14ac:dyDescent="0.25">
      <c r="A254" s="12">
        <v>37874</v>
      </c>
      <c r="B254" s="7">
        <v>198</v>
      </c>
      <c r="C254" s="7">
        <f t="shared" si="4"/>
        <v>186.5</v>
      </c>
      <c r="D254" s="7">
        <f t="shared" si="5"/>
        <v>189.5</v>
      </c>
      <c r="E254" s="7">
        <v>37</v>
      </c>
    </row>
    <row r="255" spans="1:5" x14ac:dyDescent="0.25">
      <c r="A255" s="12">
        <v>37881</v>
      </c>
      <c r="B255" s="7">
        <v>248</v>
      </c>
      <c r="C255" s="7">
        <f t="shared" si="4"/>
        <v>206</v>
      </c>
      <c r="D255" s="7">
        <f t="shared" si="5"/>
        <v>200.83333333333334</v>
      </c>
      <c r="E255" s="7">
        <v>38</v>
      </c>
    </row>
    <row r="256" spans="1:5" x14ac:dyDescent="0.25">
      <c r="A256" s="12">
        <v>37888</v>
      </c>
      <c r="B256" s="7">
        <v>275</v>
      </c>
      <c r="C256" s="7">
        <f t="shared" si="4"/>
        <v>227.75</v>
      </c>
      <c r="D256" s="7">
        <f t="shared" si="5"/>
        <v>209.83333333333334</v>
      </c>
      <c r="E256" s="7">
        <v>39</v>
      </c>
    </row>
    <row r="257" spans="1:5" x14ac:dyDescent="0.25">
      <c r="A257" s="12">
        <v>37895</v>
      </c>
      <c r="B257" s="7">
        <v>303</v>
      </c>
      <c r="C257" s="7">
        <f t="shared" si="4"/>
        <v>256</v>
      </c>
      <c r="D257" s="7">
        <f t="shared" si="5"/>
        <v>212</v>
      </c>
      <c r="E257" s="7">
        <v>40</v>
      </c>
    </row>
    <row r="258" spans="1:5" x14ac:dyDescent="0.25">
      <c r="A258" s="12">
        <v>37902</v>
      </c>
      <c r="B258" s="7">
        <v>298</v>
      </c>
      <c r="C258" s="7">
        <f t="shared" si="4"/>
        <v>281</v>
      </c>
      <c r="D258" s="7">
        <f t="shared" si="5"/>
        <v>212.08333333333334</v>
      </c>
      <c r="E258" s="7">
        <v>41</v>
      </c>
    </row>
    <row r="259" spans="1:5" x14ac:dyDescent="0.25">
      <c r="A259" s="12">
        <v>37909</v>
      </c>
      <c r="B259" s="7">
        <v>268</v>
      </c>
      <c r="C259" s="7">
        <f t="shared" si="4"/>
        <v>286</v>
      </c>
      <c r="D259" s="7">
        <f t="shared" si="5"/>
        <v>206.25</v>
      </c>
      <c r="E259" s="7">
        <v>42</v>
      </c>
    </row>
    <row r="260" spans="1:5" x14ac:dyDescent="0.25">
      <c r="A260" s="12">
        <v>37916</v>
      </c>
      <c r="B260" s="7">
        <v>304</v>
      </c>
      <c r="C260" s="7">
        <f t="shared" si="4"/>
        <v>293.25</v>
      </c>
      <c r="D260" s="7">
        <f t="shared" si="5"/>
        <v>201.08333333333334</v>
      </c>
      <c r="E260" s="7">
        <v>43</v>
      </c>
    </row>
    <row r="261" spans="1:5" x14ac:dyDescent="0.25">
      <c r="A261" s="12">
        <v>37923</v>
      </c>
      <c r="B261" s="7">
        <v>352</v>
      </c>
      <c r="C261" s="7">
        <f t="shared" si="4"/>
        <v>305.5</v>
      </c>
      <c r="D261" s="7">
        <f t="shared" si="5"/>
        <v>201.41666666666666</v>
      </c>
      <c r="E261" s="7">
        <v>44</v>
      </c>
    </row>
    <row r="262" spans="1:5" x14ac:dyDescent="0.25">
      <c r="A262" s="12">
        <v>37930</v>
      </c>
      <c r="B262" s="7">
        <v>277</v>
      </c>
      <c r="C262" s="7">
        <f t="shared" si="4"/>
        <v>300.25</v>
      </c>
      <c r="D262" s="7">
        <f t="shared" si="5"/>
        <v>197.16666666666666</v>
      </c>
      <c r="E262" s="7">
        <v>45</v>
      </c>
    </row>
    <row r="263" spans="1:5" x14ac:dyDescent="0.25">
      <c r="A263" s="12">
        <v>37937</v>
      </c>
      <c r="B263" s="6">
        <v>214</v>
      </c>
      <c r="C263" s="7">
        <f t="shared" si="4"/>
        <v>286.75</v>
      </c>
      <c r="D263" s="7">
        <f t="shared" si="5"/>
        <v>189.91666666666666</v>
      </c>
      <c r="E263" s="7">
        <v>46</v>
      </c>
    </row>
    <row r="264" spans="1:5" x14ac:dyDescent="0.25">
      <c r="A264" s="12">
        <v>37944</v>
      </c>
      <c r="B264" s="6">
        <v>193</v>
      </c>
      <c r="C264" s="7">
        <f t="shared" si="4"/>
        <v>259</v>
      </c>
      <c r="D264" s="7">
        <f t="shared" si="5"/>
        <v>181.08333333333334</v>
      </c>
      <c r="E264" s="7">
        <v>47</v>
      </c>
    </row>
    <row r="265" spans="1:5" x14ac:dyDescent="0.25">
      <c r="A265" s="12">
        <v>37951</v>
      </c>
      <c r="B265" s="6">
        <v>188</v>
      </c>
      <c r="C265" s="7">
        <f t="shared" ref="C265:C292" si="6">AVERAGE(B262:B265)</f>
        <v>218</v>
      </c>
      <c r="D265" s="7">
        <f t="shared" si="5"/>
        <v>173.25</v>
      </c>
      <c r="E265" s="7">
        <v>48</v>
      </c>
    </row>
    <row r="266" spans="1:5" x14ac:dyDescent="0.25">
      <c r="A266" s="12">
        <v>37958</v>
      </c>
      <c r="B266" s="6">
        <v>200</v>
      </c>
      <c r="C266" s="7">
        <f t="shared" si="6"/>
        <v>198.75</v>
      </c>
      <c r="D266" s="7">
        <f t="shared" si="5"/>
        <v>173.91666666666666</v>
      </c>
      <c r="E266" s="7">
        <v>49</v>
      </c>
    </row>
    <row r="267" spans="1:5" x14ac:dyDescent="0.25">
      <c r="A267" s="12">
        <v>37965</v>
      </c>
      <c r="B267" s="7">
        <v>218</v>
      </c>
      <c r="C267" s="7">
        <f t="shared" si="6"/>
        <v>199.75</v>
      </c>
      <c r="D267" s="7">
        <f t="shared" si="5"/>
        <v>183.83333333333334</v>
      </c>
      <c r="E267" s="7">
        <v>50</v>
      </c>
    </row>
    <row r="268" spans="1:5" x14ac:dyDescent="0.25">
      <c r="A268" s="12">
        <v>37972</v>
      </c>
      <c r="B268" s="7">
        <v>214</v>
      </c>
      <c r="C268" s="7">
        <f t="shared" si="6"/>
        <v>205</v>
      </c>
      <c r="D268" s="7">
        <f t="shared" si="5"/>
        <v>190.16666666666666</v>
      </c>
      <c r="E268" s="7">
        <v>51</v>
      </c>
    </row>
    <row r="269" spans="1:5" x14ac:dyDescent="0.25">
      <c r="A269" s="12">
        <v>37979</v>
      </c>
      <c r="B269" s="7">
        <v>215</v>
      </c>
      <c r="C269" s="7">
        <f t="shared" si="6"/>
        <v>211.75</v>
      </c>
      <c r="D269" s="7">
        <f t="shared" si="5"/>
        <v>197.5</v>
      </c>
      <c r="E269" s="7">
        <v>52</v>
      </c>
    </row>
    <row r="270" spans="1:5" x14ac:dyDescent="0.25">
      <c r="A270" s="12">
        <v>37986</v>
      </c>
      <c r="B270" s="7">
        <v>201</v>
      </c>
      <c r="C270" s="7">
        <f t="shared" si="6"/>
        <v>212</v>
      </c>
      <c r="D270" s="7">
        <f t="shared" si="5"/>
        <v>201.75</v>
      </c>
      <c r="E270" s="7">
        <v>53</v>
      </c>
    </row>
    <row r="271" spans="1:5" x14ac:dyDescent="0.25">
      <c r="A271" s="12">
        <v>37993</v>
      </c>
      <c r="B271" s="7">
        <f>TWK!D2</f>
        <v>200</v>
      </c>
      <c r="C271" s="7">
        <f t="shared" si="6"/>
        <v>207.5</v>
      </c>
      <c r="D271" s="7">
        <f t="shared" ref="D271:D337" si="7">(C114+C166+C218)/3</f>
        <v>201.75</v>
      </c>
      <c r="E271" s="7">
        <v>1</v>
      </c>
    </row>
    <row r="272" spans="1:5" x14ac:dyDescent="0.25">
      <c r="A272" s="12">
        <v>38000</v>
      </c>
      <c r="B272" s="7">
        <f>TWK!D3</f>
        <v>200</v>
      </c>
      <c r="C272" s="7">
        <f t="shared" si="6"/>
        <v>204</v>
      </c>
      <c r="D272" s="7">
        <f t="shared" si="7"/>
        <v>197.91666666666666</v>
      </c>
      <c r="E272" s="7">
        <v>2</v>
      </c>
    </row>
    <row r="273" spans="1:5" x14ac:dyDescent="0.25">
      <c r="A273" s="12">
        <v>38007</v>
      </c>
      <c r="B273" s="7">
        <f>TWK!D4</f>
        <v>194</v>
      </c>
      <c r="C273" s="7">
        <f t="shared" si="6"/>
        <v>198.75</v>
      </c>
      <c r="D273" s="7">
        <f t="shared" si="7"/>
        <v>203.5</v>
      </c>
      <c r="E273" s="7">
        <v>3</v>
      </c>
    </row>
    <row r="274" spans="1:5" x14ac:dyDescent="0.25">
      <c r="A274" s="12">
        <v>38014</v>
      </c>
      <c r="B274" s="7">
        <f>TWK!D5</f>
        <v>208</v>
      </c>
      <c r="C274" s="7">
        <f t="shared" si="6"/>
        <v>200.5</v>
      </c>
      <c r="D274" s="7">
        <f t="shared" si="7"/>
        <v>204.83333333333334</v>
      </c>
      <c r="E274" s="7">
        <v>4</v>
      </c>
    </row>
    <row r="275" spans="1:5" x14ac:dyDescent="0.25">
      <c r="A275" s="12">
        <v>38021</v>
      </c>
      <c r="B275" s="7">
        <f>TWK!D6</f>
        <v>214</v>
      </c>
      <c r="C275" s="7">
        <f t="shared" si="6"/>
        <v>204</v>
      </c>
      <c r="D275" s="7">
        <f t="shared" si="7"/>
        <v>202.41666666666666</v>
      </c>
      <c r="E275" s="7">
        <v>5</v>
      </c>
    </row>
    <row r="276" spans="1:5" x14ac:dyDescent="0.25">
      <c r="A276" s="12">
        <v>38028</v>
      </c>
      <c r="B276" s="7">
        <f>TWK!D7</f>
        <v>183</v>
      </c>
      <c r="C276" s="7">
        <f t="shared" si="6"/>
        <v>199.75</v>
      </c>
      <c r="D276" s="7">
        <f t="shared" si="7"/>
        <v>202.08333333333334</v>
      </c>
      <c r="E276" s="7">
        <v>6</v>
      </c>
    </row>
    <row r="277" spans="1:5" x14ac:dyDescent="0.25">
      <c r="A277" s="12">
        <v>38035</v>
      </c>
      <c r="B277" s="7">
        <f>TWK!D8</f>
        <v>181</v>
      </c>
      <c r="C277" s="7">
        <f t="shared" si="6"/>
        <v>196.5</v>
      </c>
      <c r="D277" s="7">
        <f t="shared" si="7"/>
        <v>190.33333333333334</v>
      </c>
      <c r="E277" s="7">
        <v>7</v>
      </c>
    </row>
    <row r="278" spans="1:5" x14ac:dyDescent="0.25">
      <c r="A278" s="12">
        <v>38042</v>
      </c>
      <c r="B278" s="7">
        <f>TWK!D9</f>
        <v>161</v>
      </c>
      <c r="C278" s="7">
        <f t="shared" si="6"/>
        <v>184.75</v>
      </c>
      <c r="D278" s="7">
        <f t="shared" si="7"/>
        <v>177.08333333333334</v>
      </c>
      <c r="E278" s="7">
        <v>8</v>
      </c>
    </row>
    <row r="279" spans="1:5" x14ac:dyDescent="0.25">
      <c r="A279" s="12">
        <v>38049</v>
      </c>
      <c r="B279" s="7">
        <f>TWK!D10</f>
        <v>160</v>
      </c>
      <c r="C279" s="7">
        <f t="shared" si="6"/>
        <v>171.25</v>
      </c>
      <c r="D279" s="7">
        <f t="shared" si="7"/>
        <v>170.58333333333334</v>
      </c>
      <c r="E279" s="7">
        <v>9</v>
      </c>
    </row>
    <row r="280" spans="1:5" x14ac:dyDescent="0.25">
      <c r="A280" s="12">
        <v>38056</v>
      </c>
      <c r="B280" s="7">
        <f>TWK!D11</f>
        <v>149</v>
      </c>
      <c r="C280" s="7">
        <f t="shared" si="6"/>
        <v>162.75</v>
      </c>
      <c r="D280" s="7">
        <f t="shared" si="7"/>
        <v>167.25</v>
      </c>
      <c r="E280" s="7">
        <v>10</v>
      </c>
    </row>
    <row r="281" spans="1:5" x14ac:dyDescent="0.25">
      <c r="A281" s="12">
        <v>38063</v>
      </c>
      <c r="B281" s="7">
        <f>TWK!D12</f>
        <v>151</v>
      </c>
      <c r="C281" s="7">
        <f t="shared" si="6"/>
        <v>155.25</v>
      </c>
      <c r="D281" s="7">
        <f t="shared" si="7"/>
        <v>168.16666666666666</v>
      </c>
      <c r="E281" s="7">
        <v>11</v>
      </c>
    </row>
    <row r="282" spans="1:5" x14ac:dyDescent="0.25">
      <c r="A282" s="12">
        <v>38070</v>
      </c>
      <c r="B282" s="7">
        <f>TWK!D13</f>
        <v>143</v>
      </c>
      <c r="C282" s="7">
        <f t="shared" si="6"/>
        <v>150.75</v>
      </c>
      <c r="D282" s="7">
        <f t="shared" si="7"/>
        <v>171.25</v>
      </c>
      <c r="E282" s="7">
        <v>12</v>
      </c>
    </row>
    <row r="283" spans="1:5" x14ac:dyDescent="0.25">
      <c r="A283" s="12">
        <v>38077</v>
      </c>
      <c r="B283" s="7">
        <f>TWK!D14</f>
        <v>151</v>
      </c>
      <c r="C283" s="7">
        <f t="shared" si="6"/>
        <v>148.5</v>
      </c>
      <c r="D283" s="7">
        <f t="shared" si="7"/>
        <v>170.33333333333334</v>
      </c>
      <c r="E283" s="7">
        <v>13</v>
      </c>
    </row>
    <row r="284" spans="1:5" x14ac:dyDescent="0.25">
      <c r="A284" s="12">
        <v>38084</v>
      </c>
      <c r="B284" s="7">
        <f>TWK!D15</f>
        <v>147</v>
      </c>
      <c r="C284" s="7">
        <f t="shared" si="6"/>
        <v>148</v>
      </c>
      <c r="D284" s="7">
        <f t="shared" si="7"/>
        <v>164.33333333333334</v>
      </c>
      <c r="E284" s="7">
        <v>14</v>
      </c>
    </row>
    <row r="285" spans="1:5" x14ac:dyDescent="0.25">
      <c r="A285" s="12">
        <v>38091</v>
      </c>
      <c r="B285" s="7">
        <f>TWK!D16</f>
        <v>146</v>
      </c>
      <c r="C285" s="7">
        <f t="shared" si="6"/>
        <v>146.75</v>
      </c>
      <c r="D285" s="7">
        <f t="shared" si="7"/>
        <v>156.33333333333334</v>
      </c>
      <c r="E285" s="7">
        <v>15</v>
      </c>
    </row>
    <row r="286" spans="1:5" x14ac:dyDescent="0.25">
      <c r="A286" s="12">
        <v>38098</v>
      </c>
      <c r="B286" s="7">
        <f>TWK!D17</f>
        <v>140</v>
      </c>
      <c r="C286" s="7">
        <f t="shared" si="6"/>
        <v>146</v>
      </c>
      <c r="D286" s="7">
        <f t="shared" si="7"/>
        <v>147.58333333333334</v>
      </c>
      <c r="E286" s="7">
        <v>16</v>
      </c>
    </row>
    <row r="287" spans="1:5" x14ac:dyDescent="0.25">
      <c r="A287" s="12">
        <v>38105</v>
      </c>
      <c r="B287" s="7">
        <f>TWK!D18</f>
        <v>136</v>
      </c>
      <c r="C287" s="7">
        <f t="shared" si="6"/>
        <v>142.25</v>
      </c>
      <c r="D287" s="7">
        <f t="shared" si="7"/>
        <v>139.08333333333334</v>
      </c>
      <c r="E287" s="7">
        <v>17</v>
      </c>
    </row>
    <row r="288" spans="1:5" x14ac:dyDescent="0.25">
      <c r="A288" s="12">
        <v>38112</v>
      </c>
      <c r="B288" s="7">
        <f>TWK!D19</f>
        <v>136</v>
      </c>
      <c r="C288" s="7">
        <f t="shared" si="6"/>
        <v>139.5</v>
      </c>
      <c r="D288" s="7">
        <f t="shared" si="7"/>
        <v>134</v>
      </c>
      <c r="E288" s="7">
        <v>18</v>
      </c>
    </row>
    <row r="289" spans="1:5" x14ac:dyDescent="0.25">
      <c r="A289" s="12">
        <v>38119</v>
      </c>
      <c r="B289" s="7">
        <f>TWK!D20</f>
        <v>152</v>
      </c>
      <c r="C289" s="7">
        <f t="shared" si="6"/>
        <v>141</v>
      </c>
      <c r="D289" s="7">
        <f t="shared" si="7"/>
        <v>131.5</v>
      </c>
      <c r="E289" s="7">
        <v>19</v>
      </c>
    </row>
    <row r="290" spans="1:5" x14ac:dyDescent="0.25">
      <c r="A290" s="12">
        <v>38126</v>
      </c>
      <c r="B290" s="7">
        <v>169</v>
      </c>
      <c r="C290" s="7">
        <f t="shared" si="6"/>
        <v>148.25</v>
      </c>
      <c r="D290" s="7">
        <f t="shared" si="7"/>
        <v>134.41666666666666</v>
      </c>
      <c r="E290" s="7">
        <v>20</v>
      </c>
    </row>
    <row r="291" spans="1:5" x14ac:dyDescent="0.25">
      <c r="A291" s="12">
        <v>38133</v>
      </c>
      <c r="B291" s="7">
        <f>TWK!D22</f>
        <v>174</v>
      </c>
      <c r="C291" s="7">
        <f t="shared" si="6"/>
        <v>157.75</v>
      </c>
      <c r="D291" s="7">
        <f t="shared" si="7"/>
        <v>140.08333333333334</v>
      </c>
      <c r="E291" s="7">
        <v>21</v>
      </c>
    </row>
    <row r="292" spans="1:5" x14ac:dyDescent="0.25">
      <c r="A292" s="12">
        <v>38140</v>
      </c>
      <c r="B292" s="7">
        <f>TWK!D23</f>
        <v>169</v>
      </c>
      <c r="C292" s="7">
        <f t="shared" si="6"/>
        <v>166</v>
      </c>
      <c r="D292" s="7">
        <f t="shared" si="7"/>
        <v>143.66666666666666</v>
      </c>
      <c r="E292" s="7">
        <v>22</v>
      </c>
    </row>
    <row r="293" spans="1:5" x14ac:dyDescent="0.25">
      <c r="A293" s="12">
        <v>38147</v>
      </c>
      <c r="B293" s="7">
        <f>TWK!D24</f>
        <v>163</v>
      </c>
      <c r="C293" s="7">
        <f t="shared" ref="C293:C337" si="8">AVERAGE(B290:B293)</f>
        <v>168.75</v>
      </c>
      <c r="D293" s="7">
        <f t="shared" si="7"/>
        <v>146.41666666666666</v>
      </c>
      <c r="E293" s="7">
        <v>23</v>
      </c>
    </row>
    <row r="294" spans="1:5" x14ac:dyDescent="0.25">
      <c r="A294" s="12">
        <v>38154</v>
      </c>
      <c r="B294" s="7">
        <v>152</v>
      </c>
      <c r="C294" s="7">
        <f t="shared" si="8"/>
        <v>164.5</v>
      </c>
      <c r="D294" s="7">
        <f t="shared" si="7"/>
        <v>146.91666666666666</v>
      </c>
      <c r="E294" s="7">
        <v>24</v>
      </c>
    </row>
    <row r="295" spans="1:5" x14ac:dyDescent="0.25">
      <c r="A295" s="12">
        <v>38161</v>
      </c>
      <c r="B295" s="7">
        <v>150</v>
      </c>
      <c r="C295" s="7">
        <f t="shared" si="8"/>
        <v>158.5</v>
      </c>
      <c r="D295" s="7">
        <f t="shared" si="7"/>
        <v>146.83333333333334</v>
      </c>
      <c r="E295" s="7">
        <v>25</v>
      </c>
    </row>
    <row r="296" spans="1:5" x14ac:dyDescent="0.25">
      <c r="A296" s="12">
        <v>38168</v>
      </c>
      <c r="B296" s="7">
        <f>TWK!D27</f>
        <v>151</v>
      </c>
      <c r="C296" s="7">
        <f t="shared" si="8"/>
        <v>154</v>
      </c>
      <c r="D296" s="7">
        <f t="shared" si="7"/>
        <v>150.91666666666666</v>
      </c>
      <c r="E296" s="7">
        <v>26</v>
      </c>
    </row>
    <row r="297" spans="1:5" x14ac:dyDescent="0.25">
      <c r="A297" s="12">
        <v>38175</v>
      </c>
      <c r="B297" s="7">
        <f>TWK!D28</f>
        <v>151</v>
      </c>
      <c r="C297" s="7">
        <f t="shared" si="8"/>
        <v>151</v>
      </c>
      <c r="D297" s="7">
        <f t="shared" si="7"/>
        <v>155.16666666666666</v>
      </c>
      <c r="E297" s="7">
        <v>27</v>
      </c>
    </row>
    <row r="298" spans="1:5" x14ac:dyDescent="0.25">
      <c r="A298" s="12">
        <v>38182</v>
      </c>
      <c r="B298" s="7">
        <f>TWK!D29</f>
        <v>146</v>
      </c>
      <c r="C298" s="7">
        <f t="shared" si="8"/>
        <v>149.5</v>
      </c>
      <c r="D298" s="7">
        <f t="shared" si="7"/>
        <v>156.33333333333334</v>
      </c>
      <c r="E298" s="7">
        <v>28</v>
      </c>
    </row>
    <row r="299" spans="1:5" x14ac:dyDescent="0.25">
      <c r="A299" s="12">
        <v>38189</v>
      </c>
      <c r="B299" s="7">
        <f>TWK!D30</f>
        <v>153</v>
      </c>
      <c r="C299" s="7">
        <f t="shared" si="8"/>
        <v>150.25</v>
      </c>
      <c r="D299" s="7">
        <f t="shared" si="7"/>
        <v>157.41666666666666</v>
      </c>
      <c r="E299" s="7">
        <v>29</v>
      </c>
    </row>
    <row r="300" spans="1:5" x14ac:dyDescent="0.25">
      <c r="A300" s="12">
        <v>38196</v>
      </c>
      <c r="B300" s="7">
        <f>TWK!D31</f>
        <v>194</v>
      </c>
      <c r="C300" s="7">
        <f t="shared" si="8"/>
        <v>161</v>
      </c>
      <c r="D300" s="7">
        <f t="shared" si="7"/>
        <v>155.25</v>
      </c>
      <c r="E300" s="7">
        <v>30</v>
      </c>
    </row>
    <row r="301" spans="1:5" x14ac:dyDescent="0.25">
      <c r="A301" s="12">
        <v>38203</v>
      </c>
      <c r="B301" s="7">
        <f>TWK!D32</f>
        <v>210</v>
      </c>
      <c r="C301" s="7">
        <f t="shared" si="8"/>
        <v>175.75</v>
      </c>
      <c r="D301" s="7">
        <f>(C144+C196+C248)/3</f>
        <v>152.25</v>
      </c>
      <c r="E301" s="7">
        <v>31</v>
      </c>
    </row>
    <row r="302" spans="1:5" x14ac:dyDescent="0.25">
      <c r="A302" s="12">
        <v>38210</v>
      </c>
      <c r="B302" s="7">
        <f>TWK!D33</f>
        <v>220</v>
      </c>
      <c r="C302" s="7">
        <f t="shared" si="8"/>
        <v>194.25</v>
      </c>
      <c r="D302" s="7">
        <f t="shared" si="7"/>
        <v>149.66666666666666</v>
      </c>
      <c r="E302" s="7">
        <v>32</v>
      </c>
    </row>
    <row r="303" spans="1:5" x14ac:dyDescent="0.25">
      <c r="A303" s="12">
        <v>38217</v>
      </c>
      <c r="B303" s="7">
        <f>TWK!D34</f>
        <v>228</v>
      </c>
      <c r="C303" s="7">
        <f t="shared" si="8"/>
        <v>213</v>
      </c>
      <c r="D303" s="7">
        <f t="shared" si="7"/>
        <v>149.5</v>
      </c>
      <c r="E303" s="7">
        <v>33</v>
      </c>
    </row>
    <row r="304" spans="1:5" x14ac:dyDescent="0.25">
      <c r="A304" s="12">
        <v>38224</v>
      </c>
      <c r="B304" s="7">
        <f>TWK!D35</f>
        <v>224</v>
      </c>
      <c r="C304" s="7">
        <f t="shared" si="8"/>
        <v>220.5</v>
      </c>
      <c r="D304" s="7">
        <f t="shared" si="7"/>
        <v>151.41666666666666</v>
      </c>
      <c r="E304" s="7">
        <v>34</v>
      </c>
    </row>
    <row r="305" spans="1:5" x14ac:dyDescent="0.25">
      <c r="A305" s="12">
        <v>38231</v>
      </c>
      <c r="B305" s="7">
        <f>TWK!D36</f>
        <v>221</v>
      </c>
      <c r="C305" s="7">
        <f t="shared" si="8"/>
        <v>223.25</v>
      </c>
      <c r="D305" s="7">
        <f t="shared" si="7"/>
        <v>157.58333333333334</v>
      </c>
      <c r="E305" s="7">
        <v>35</v>
      </c>
    </row>
    <row r="306" spans="1:5" x14ac:dyDescent="0.25">
      <c r="A306" s="12">
        <v>38238</v>
      </c>
      <c r="B306" s="7">
        <f>TWK!D37</f>
        <v>228</v>
      </c>
      <c r="C306" s="7">
        <f t="shared" si="8"/>
        <v>225.25</v>
      </c>
      <c r="D306" s="7">
        <f t="shared" si="7"/>
        <v>166.25</v>
      </c>
      <c r="E306" s="7">
        <v>36</v>
      </c>
    </row>
    <row r="307" spans="1:5" x14ac:dyDescent="0.25">
      <c r="A307" s="12">
        <v>38245</v>
      </c>
      <c r="B307" s="7">
        <f>TWK!D38</f>
        <v>355</v>
      </c>
      <c r="C307" s="7">
        <f t="shared" si="8"/>
        <v>257</v>
      </c>
      <c r="D307" s="7">
        <f t="shared" si="7"/>
        <v>171.33333333333334</v>
      </c>
      <c r="E307" s="7">
        <v>37</v>
      </c>
    </row>
    <row r="308" spans="1:5" x14ac:dyDescent="0.25">
      <c r="A308" s="12">
        <v>38252</v>
      </c>
      <c r="B308" s="7">
        <f>TWK!D39</f>
        <v>383</v>
      </c>
      <c r="C308" s="7">
        <f t="shared" si="8"/>
        <v>296.75</v>
      </c>
      <c r="D308" s="7">
        <f t="shared" si="7"/>
        <v>179.66666666666666</v>
      </c>
      <c r="E308" s="7">
        <v>38</v>
      </c>
    </row>
    <row r="309" spans="1:5" x14ac:dyDescent="0.25">
      <c r="A309" s="12">
        <v>38259</v>
      </c>
      <c r="B309" s="7">
        <f>TWK!D40</f>
        <v>426</v>
      </c>
      <c r="C309" s="7">
        <f t="shared" si="8"/>
        <v>348</v>
      </c>
      <c r="D309" s="7">
        <f t="shared" si="7"/>
        <v>190.25</v>
      </c>
      <c r="E309" s="7">
        <v>39</v>
      </c>
    </row>
    <row r="310" spans="1:5" x14ac:dyDescent="0.25">
      <c r="A310" s="12">
        <v>38266</v>
      </c>
      <c r="B310" s="7">
        <f>TWK!D41</f>
        <v>419</v>
      </c>
      <c r="C310" s="7">
        <f t="shared" si="8"/>
        <v>395.75</v>
      </c>
      <c r="D310" s="7">
        <f t="shared" si="7"/>
        <v>203.66666666666666</v>
      </c>
      <c r="E310" s="7">
        <v>40</v>
      </c>
    </row>
    <row r="311" spans="1:5" x14ac:dyDescent="0.25">
      <c r="A311" s="12">
        <v>38273</v>
      </c>
      <c r="B311" s="7">
        <f>TWK!D42</f>
        <v>340</v>
      </c>
      <c r="C311" s="7">
        <f t="shared" si="8"/>
        <v>392</v>
      </c>
      <c r="D311" s="7">
        <f t="shared" si="7"/>
        <v>218.16666666666666</v>
      </c>
      <c r="E311" s="7">
        <v>41</v>
      </c>
    </row>
    <row r="312" spans="1:5" x14ac:dyDescent="0.25">
      <c r="A312" s="12">
        <v>38280</v>
      </c>
      <c r="B312" s="7">
        <f>TWK!D43</f>
        <v>333</v>
      </c>
      <c r="C312" s="7">
        <f t="shared" si="8"/>
        <v>379.5</v>
      </c>
      <c r="D312" s="7">
        <f t="shared" si="7"/>
        <v>226.16666666666666</v>
      </c>
      <c r="E312" s="7">
        <v>42</v>
      </c>
    </row>
    <row r="313" spans="1:5" x14ac:dyDescent="0.25">
      <c r="A313" s="12">
        <v>38287</v>
      </c>
      <c r="B313" s="7">
        <f>TWK!D44</f>
        <v>423</v>
      </c>
      <c r="C313" s="7">
        <f t="shared" si="8"/>
        <v>378.75</v>
      </c>
      <c r="D313" s="7">
        <f t="shared" si="7"/>
        <v>236.16666666666666</v>
      </c>
      <c r="E313" s="7">
        <v>43</v>
      </c>
    </row>
    <row r="314" spans="1:5" x14ac:dyDescent="0.25">
      <c r="A314" s="12">
        <v>38294</v>
      </c>
      <c r="B314" s="7">
        <f>TWK!D45</f>
        <v>369</v>
      </c>
      <c r="C314" s="7">
        <f t="shared" si="8"/>
        <v>366.25</v>
      </c>
      <c r="D314" s="7">
        <f t="shared" si="7"/>
        <v>246.33333333333334</v>
      </c>
      <c r="E314" s="7">
        <v>44</v>
      </c>
    </row>
    <row r="315" spans="1:5" x14ac:dyDescent="0.25">
      <c r="A315" s="12">
        <v>38301</v>
      </c>
      <c r="B315" s="7">
        <f>TWK!D46</f>
        <v>371</v>
      </c>
      <c r="C315" s="7">
        <f t="shared" si="8"/>
        <v>374</v>
      </c>
      <c r="D315" s="7">
        <f t="shared" si="7"/>
        <v>243.91666666666666</v>
      </c>
      <c r="E315" s="7">
        <v>45</v>
      </c>
    </row>
    <row r="316" spans="1:5" x14ac:dyDescent="0.25">
      <c r="A316" s="12">
        <v>38308</v>
      </c>
      <c r="B316" s="7">
        <f>TWK!D47</f>
        <v>298</v>
      </c>
      <c r="C316" s="7">
        <f t="shared" si="8"/>
        <v>365.25</v>
      </c>
      <c r="D316" s="7">
        <f t="shared" si="7"/>
        <v>235.66666666666666</v>
      </c>
      <c r="E316" s="7">
        <v>46</v>
      </c>
    </row>
    <row r="317" spans="1:5" x14ac:dyDescent="0.25">
      <c r="A317" s="12">
        <v>38315</v>
      </c>
      <c r="B317" s="7">
        <f>TWK!D48</f>
        <v>236</v>
      </c>
      <c r="C317" s="7">
        <f t="shared" si="8"/>
        <v>318.5</v>
      </c>
      <c r="D317" s="7">
        <f t="shared" si="7"/>
        <v>218.91666666666666</v>
      </c>
      <c r="E317" s="7">
        <v>47</v>
      </c>
    </row>
    <row r="318" spans="1:5" x14ac:dyDescent="0.25">
      <c r="A318" s="12">
        <v>38322</v>
      </c>
      <c r="B318" s="7">
        <f>TWK!D49</f>
        <v>240</v>
      </c>
      <c r="C318" s="7">
        <f t="shared" si="8"/>
        <v>286.25</v>
      </c>
      <c r="D318" s="7">
        <f>(C161+C213+C265)/3</f>
        <v>198.75</v>
      </c>
      <c r="E318" s="7">
        <v>48</v>
      </c>
    </row>
    <row r="319" spans="1:5" x14ac:dyDescent="0.25">
      <c r="A319" s="12">
        <v>38329</v>
      </c>
      <c r="B319" s="7">
        <f>TWK!D50</f>
        <v>245</v>
      </c>
      <c r="C319" s="7">
        <f>AVERAGE(B316:B319)</f>
        <v>254.75</v>
      </c>
      <c r="D319" s="7">
        <f t="shared" si="7"/>
        <v>191.08333333333334</v>
      </c>
      <c r="E319" s="7">
        <v>49</v>
      </c>
    </row>
    <row r="320" spans="1:5" x14ac:dyDescent="0.25">
      <c r="A320" s="12">
        <v>38336</v>
      </c>
      <c r="B320" s="7">
        <f>TWK!D51</f>
        <v>301</v>
      </c>
      <c r="C320" s="7">
        <f t="shared" si="8"/>
        <v>255.5</v>
      </c>
      <c r="D320" s="7">
        <f t="shared" si="7"/>
        <v>195.5</v>
      </c>
      <c r="E320" s="7">
        <v>50</v>
      </c>
    </row>
    <row r="321" spans="1:5" x14ac:dyDescent="0.25">
      <c r="A321" s="12">
        <v>38343</v>
      </c>
      <c r="B321" s="7">
        <f>TWK!D52</f>
        <v>346</v>
      </c>
      <c r="C321" s="7">
        <f t="shared" si="8"/>
        <v>283</v>
      </c>
      <c r="D321" s="7">
        <f t="shared" si="7"/>
        <v>195</v>
      </c>
      <c r="E321" s="7">
        <v>51</v>
      </c>
    </row>
    <row r="322" spans="1:5" x14ac:dyDescent="0.25">
      <c r="A322" s="12">
        <v>38350</v>
      </c>
      <c r="B322" s="7">
        <f>TWK!D53</f>
        <v>300</v>
      </c>
      <c r="C322" s="7">
        <f t="shared" si="8"/>
        <v>298</v>
      </c>
      <c r="D322" s="7">
        <f t="shared" si="7"/>
        <v>194.75</v>
      </c>
      <c r="E322" s="7">
        <v>52</v>
      </c>
    </row>
    <row r="323" spans="1:5" x14ac:dyDescent="0.25">
      <c r="A323" s="12">
        <v>38357</v>
      </c>
      <c r="B323" s="7">
        <f>TWK!D54</f>
        <v>261</v>
      </c>
      <c r="C323" s="7">
        <f t="shared" si="8"/>
        <v>302</v>
      </c>
      <c r="D323" s="7">
        <f t="shared" si="7"/>
        <v>192.58333333333334</v>
      </c>
      <c r="E323" s="7">
        <v>1</v>
      </c>
    </row>
    <row r="324" spans="1:5" x14ac:dyDescent="0.25">
      <c r="A324" s="12">
        <v>38364</v>
      </c>
      <c r="B324" s="7">
        <f>TWK!D55</f>
        <v>324</v>
      </c>
      <c r="C324" s="7">
        <f t="shared" si="8"/>
        <v>307.75</v>
      </c>
      <c r="D324" s="7">
        <f t="shared" si="7"/>
        <v>184.66666666666666</v>
      </c>
      <c r="E324" s="6">
        <v>2</v>
      </c>
    </row>
    <row r="325" spans="1:5" x14ac:dyDescent="0.25">
      <c r="A325" s="12">
        <v>38371</v>
      </c>
      <c r="B325" s="7">
        <f>TWK!D56</f>
        <v>361</v>
      </c>
      <c r="C325" s="7">
        <f t="shared" si="8"/>
        <v>311.5</v>
      </c>
      <c r="D325" s="7">
        <f t="shared" si="7"/>
        <v>189.33333333333334</v>
      </c>
      <c r="E325" s="6">
        <v>3</v>
      </c>
    </row>
    <row r="326" spans="1:5" x14ac:dyDescent="0.25">
      <c r="A326" s="12">
        <v>38378</v>
      </c>
      <c r="B326" s="7">
        <f>TWK!D57</f>
        <v>293</v>
      </c>
      <c r="C326" s="7">
        <f t="shared" si="8"/>
        <v>309.75</v>
      </c>
      <c r="D326" s="7">
        <f t="shared" si="7"/>
        <v>190.58333333333334</v>
      </c>
      <c r="E326" s="6">
        <v>4</v>
      </c>
    </row>
    <row r="327" spans="1:5" x14ac:dyDescent="0.25">
      <c r="A327" s="12">
        <v>38385</v>
      </c>
      <c r="B327" s="7">
        <f>TWK!D58</f>
        <v>263</v>
      </c>
      <c r="C327" s="7">
        <f t="shared" si="8"/>
        <v>310.25</v>
      </c>
      <c r="D327" s="7">
        <f t="shared" si="7"/>
        <v>193</v>
      </c>
      <c r="E327" s="6">
        <v>5</v>
      </c>
    </row>
    <row r="328" spans="1:5" x14ac:dyDescent="0.25">
      <c r="A328" s="12">
        <v>38392</v>
      </c>
      <c r="B328" s="7">
        <f>TWK!D59</f>
        <v>233</v>
      </c>
      <c r="C328" s="7">
        <f t="shared" si="8"/>
        <v>287.5</v>
      </c>
      <c r="D328" s="7">
        <f t="shared" si="7"/>
        <v>195.83333333333334</v>
      </c>
      <c r="E328" s="6">
        <v>6</v>
      </c>
    </row>
    <row r="329" spans="1:5" x14ac:dyDescent="0.25">
      <c r="A329" s="12">
        <v>38399</v>
      </c>
      <c r="B329" s="7">
        <f>TWK!D60</f>
        <v>278</v>
      </c>
      <c r="C329" s="7">
        <f t="shared" si="8"/>
        <v>266.75</v>
      </c>
      <c r="D329" s="7">
        <f t="shared" si="7"/>
        <v>187.16666666666666</v>
      </c>
      <c r="E329" s="6">
        <v>7</v>
      </c>
    </row>
    <row r="330" spans="1:5" x14ac:dyDescent="0.25">
      <c r="A330" s="12">
        <v>38406</v>
      </c>
      <c r="B330" s="7">
        <f>TWK!D61</f>
        <v>320</v>
      </c>
      <c r="C330" s="7">
        <f t="shared" si="8"/>
        <v>273.5</v>
      </c>
      <c r="D330" s="7">
        <f t="shared" si="7"/>
        <v>178.91666666666666</v>
      </c>
      <c r="E330" s="6">
        <v>8</v>
      </c>
    </row>
    <row r="331" spans="1:5" x14ac:dyDescent="0.25">
      <c r="A331" s="12">
        <v>38413</v>
      </c>
      <c r="B331" s="7">
        <f>TWK!D62</f>
        <v>369</v>
      </c>
      <c r="C331" s="7">
        <f t="shared" si="8"/>
        <v>300</v>
      </c>
      <c r="D331" s="7">
        <f t="shared" si="7"/>
        <v>169.41666666666666</v>
      </c>
      <c r="E331" s="6">
        <v>9</v>
      </c>
    </row>
    <row r="332" spans="1:5" x14ac:dyDescent="0.25">
      <c r="A332" s="12">
        <v>38420</v>
      </c>
      <c r="B332" s="7">
        <f>TWK!D63</f>
        <v>278</v>
      </c>
      <c r="C332" s="7">
        <f t="shared" si="8"/>
        <v>311.25</v>
      </c>
      <c r="D332" s="7">
        <f t="shared" si="7"/>
        <v>162.5</v>
      </c>
      <c r="E332" s="6">
        <v>10</v>
      </c>
    </row>
    <row r="333" spans="1:5" x14ac:dyDescent="0.25">
      <c r="A333" s="12">
        <v>38427</v>
      </c>
      <c r="B333" s="7">
        <f>TWK!D64</f>
        <v>344</v>
      </c>
      <c r="C333" s="7">
        <f t="shared" si="8"/>
        <v>327.75</v>
      </c>
      <c r="D333" s="7">
        <f t="shared" si="7"/>
        <v>159.66666666666666</v>
      </c>
      <c r="E333" s="6">
        <v>11</v>
      </c>
    </row>
    <row r="334" spans="1:5" x14ac:dyDescent="0.25">
      <c r="A334" s="12">
        <v>38434</v>
      </c>
      <c r="B334" s="7">
        <f>TWK!D65</f>
        <v>250</v>
      </c>
      <c r="C334" s="7">
        <f t="shared" si="8"/>
        <v>310.25</v>
      </c>
      <c r="D334" s="7">
        <f t="shared" si="7"/>
        <v>157</v>
      </c>
      <c r="E334" s="6">
        <v>12</v>
      </c>
    </row>
    <row r="335" spans="1:5" x14ac:dyDescent="0.25">
      <c r="A335" s="12">
        <v>38441</v>
      </c>
      <c r="B335" s="7">
        <f>TWK!D66</f>
        <v>231</v>
      </c>
      <c r="C335" s="7">
        <f t="shared" si="8"/>
        <v>275.75</v>
      </c>
      <c r="D335" s="7">
        <f t="shared" si="7"/>
        <v>153.33333333333334</v>
      </c>
      <c r="E335" s="6">
        <v>13</v>
      </c>
    </row>
    <row r="336" spans="1:5" x14ac:dyDescent="0.25">
      <c r="A336" s="12">
        <v>38448</v>
      </c>
      <c r="B336" s="7">
        <f>TWK!D67</f>
        <v>313</v>
      </c>
      <c r="C336" s="7">
        <f t="shared" si="8"/>
        <v>284.5</v>
      </c>
      <c r="D336" s="7">
        <f t="shared" si="7"/>
        <v>148.25</v>
      </c>
      <c r="E336" s="6">
        <v>14</v>
      </c>
    </row>
    <row r="337" spans="1:5" x14ac:dyDescent="0.25">
      <c r="A337" s="12">
        <v>38455</v>
      </c>
      <c r="B337" s="7">
        <f>TWK!D68</f>
        <v>241</v>
      </c>
      <c r="C337" s="7">
        <f t="shared" si="8"/>
        <v>258.75</v>
      </c>
      <c r="D337" s="7">
        <f t="shared" si="7"/>
        <v>143.16666666666666</v>
      </c>
      <c r="E337" s="6">
        <v>15</v>
      </c>
    </row>
    <row r="338" spans="1:5" x14ac:dyDescent="0.25">
      <c r="A338" s="12">
        <v>38462</v>
      </c>
      <c r="B338" s="7">
        <f>TWK!D69</f>
        <v>238</v>
      </c>
      <c r="C338" s="7">
        <f t="shared" ref="C338:C389" si="9">AVERAGE(B335:B338)</f>
        <v>255.75</v>
      </c>
      <c r="D338" s="7">
        <f t="shared" ref="D338:D388" si="10">(C181+C233+C285)/3</f>
        <v>138.41666666666666</v>
      </c>
      <c r="E338" s="6">
        <v>16</v>
      </c>
    </row>
    <row r="339" spans="1:5" x14ac:dyDescent="0.25">
      <c r="A339" s="12">
        <v>38469</v>
      </c>
      <c r="B339" s="7">
        <f>TWK!D70</f>
        <v>223</v>
      </c>
      <c r="C339" s="7">
        <f t="shared" si="9"/>
        <v>253.75</v>
      </c>
      <c r="D339" s="7">
        <f t="shared" si="10"/>
        <v>134.91666666666666</v>
      </c>
      <c r="E339" s="6">
        <v>17</v>
      </c>
    </row>
    <row r="340" spans="1:5" x14ac:dyDescent="0.25">
      <c r="A340" s="12">
        <v>38476</v>
      </c>
      <c r="B340" s="7">
        <f>TWK!D71</f>
        <v>245</v>
      </c>
      <c r="C340" s="7">
        <f t="shared" si="9"/>
        <v>236.75</v>
      </c>
      <c r="D340" s="7">
        <f t="shared" si="10"/>
        <v>131.75</v>
      </c>
      <c r="E340" s="6">
        <v>18</v>
      </c>
    </row>
    <row r="341" spans="1:5" x14ac:dyDescent="0.25">
      <c r="A341" s="12">
        <v>38483</v>
      </c>
      <c r="B341" s="7">
        <f>TWK!D72</f>
        <v>229</v>
      </c>
      <c r="C341" s="7">
        <f t="shared" si="9"/>
        <v>233.75</v>
      </c>
      <c r="D341" s="7">
        <f t="shared" si="10"/>
        <v>130.16666666666666</v>
      </c>
      <c r="E341" s="6">
        <v>19</v>
      </c>
    </row>
    <row r="342" spans="1:5" ht="13.5" customHeight="1" x14ac:dyDescent="0.25">
      <c r="A342" s="12">
        <v>38490</v>
      </c>
      <c r="B342" s="7">
        <f>TWK!D73</f>
        <v>249</v>
      </c>
      <c r="C342" s="7">
        <f t="shared" si="9"/>
        <v>236.5</v>
      </c>
      <c r="D342" s="7">
        <f t="shared" si="10"/>
        <v>133.75</v>
      </c>
      <c r="E342" s="6">
        <v>20</v>
      </c>
    </row>
    <row r="343" spans="1:5" x14ac:dyDescent="0.25">
      <c r="A343" s="12">
        <v>38497</v>
      </c>
      <c r="B343" s="7">
        <f>TWK!D74</f>
        <v>265</v>
      </c>
      <c r="C343" s="7">
        <f t="shared" si="9"/>
        <v>247</v>
      </c>
      <c r="D343" s="7">
        <f t="shared" si="10"/>
        <v>139.91666666666666</v>
      </c>
      <c r="E343" s="6">
        <v>21</v>
      </c>
    </row>
    <row r="344" spans="1:5" x14ac:dyDescent="0.25">
      <c r="A344" s="12">
        <v>38504</v>
      </c>
      <c r="B344" s="7">
        <f>TWK!D75</f>
        <v>253</v>
      </c>
      <c r="C344" s="7">
        <f t="shared" si="9"/>
        <v>249</v>
      </c>
      <c r="D344" s="7">
        <f t="shared" si="10"/>
        <v>144.66666666666666</v>
      </c>
      <c r="E344" s="6">
        <v>22</v>
      </c>
    </row>
    <row r="345" spans="1:5" x14ac:dyDescent="0.25">
      <c r="A345" s="12">
        <v>38511</v>
      </c>
      <c r="B345" s="7">
        <f>TWK!D76</f>
        <v>233</v>
      </c>
      <c r="C345" s="7">
        <f t="shared" si="9"/>
        <v>250</v>
      </c>
      <c r="D345" s="7">
        <f t="shared" si="10"/>
        <v>148.08333333333334</v>
      </c>
      <c r="E345" s="6">
        <v>23</v>
      </c>
    </row>
    <row r="346" spans="1:5" x14ac:dyDescent="0.25">
      <c r="A346" s="12">
        <v>38518</v>
      </c>
      <c r="B346" s="7">
        <f>TWK!D77</f>
        <v>221</v>
      </c>
      <c r="C346" s="7">
        <f t="shared" si="9"/>
        <v>243</v>
      </c>
      <c r="D346" s="7">
        <f t="shared" si="10"/>
        <v>147.08333333333334</v>
      </c>
      <c r="E346" s="6">
        <v>24</v>
      </c>
    </row>
    <row r="347" spans="1:5" x14ac:dyDescent="0.25">
      <c r="A347" s="12">
        <v>38525</v>
      </c>
      <c r="B347" s="7">
        <f>TWK!D78</f>
        <v>209</v>
      </c>
      <c r="C347" s="7">
        <f t="shared" si="9"/>
        <v>229</v>
      </c>
      <c r="D347" s="7">
        <f t="shared" si="10"/>
        <v>145.58333333333334</v>
      </c>
      <c r="E347" s="6">
        <v>25</v>
      </c>
    </row>
    <row r="348" spans="1:5" x14ac:dyDescent="0.25">
      <c r="A348" s="12">
        <v>38532</v>
      </c>
      <c r="B348" s="7">
        <f>TWK!D79</f>
        <v>236</v>
      </c>
      <c r="C348" s="7">
        <f t="shared" si="9"/>
        <v>224.75</v>
      </c>
      <c r="D348" s="7">
        <f t="shared" si="10"/>
        <v>147.08333333333334</v>
      </c>
      <c r="E348" s="6">
        <v>26</v>
      </c>
    </row>
    <row r="349" spans="1:5" x14ac:dyDescent="0.25">
      <c r="A349" s="12">
        <v>38539</v>
      </c>
      <c r="B349" s="7">
        <f>TWK!D80</f>
        <v>248</v>
      </c>
      <c r="C349" s="7">
        <f t="shared" si="9"/>
        <v>228.5</v>
      </c>
      <c r="D349" s="7">
        <f t="shared" si="10"/>
        <v>149.16666666666666</v>
      </c>
      <c r="E349" s="6">
        <v>27</v>
      </c>
    </row>
    <row r="350" spans="1:5" x14ac:dyDescent="0.25">
      <c r="A350" s="12">
        <v>38546</v>
      </c>
      <c r="B350" s="7">
        <f>TWK!D81</f>
        <v>258</v>
      </c>
      <c r="C350" s="7">
        <f t="shared" si="9"/>
        <v>237.75</v>
      </c>
      <c r="D350" s="7">
        <f t="shared" si="10"/>
        <v>150.08333333333334</v>
      </c>
      <c r="E350" s="6">
        <v>28</v>
      </c>
    </row>
    <row r="351" spans="1:5" x14ac:dyDescent="0.25">
      <c r="A351" s="12">
        <v>38553</v>
      </c>
      <c r="B351" s="7">
        <f>TWK!D82</f>
        <v>311</v>
      </c>
      <c r="C351" s="7">
        <f t="shared" si="9"/>
        <v>263.25</v>
      </c>
      <c r="D351" s="7">
        <f t="shared" si="10"/>
        <v>149.58333333333334</v>
      </c>
      <c r="E351" s="6">
        <v>29</v>
      </c>
    </row>
    <row r="352" spans="1:5" x14ac:dyDescent="0.25">
      <c r="A352" s="12">
        <v>38560</v>
      </c>
      <c r="B352" s="7">
        <f>TWK!D83</f>
        <v>276</v>
      </c>
      <c r="C352" s="7">
        <f t="shared" si="9"/>
        <v>273.25</v>
      </c>
      <c r="D352" s="7">
        <f t="shared" si="10"/>
        <v>147.33333333333334</v>
      </c>
      <c r="E352" s="6">
        <v>30</v>
      </c>
    </row>
    <row r="353" spans="1:6" x14ac:dyDescent="0.25">
      <c r="A353" s="12">
        <v>38567</v>
      </c>
      <c r="B353" s="7">
        <f>TWK!D84</f>
        <v>253</v>
      </c>
      <c r="C353" s="7">
        <f t="shared" si="9"/>
        <v>274.5</v>
      </c>
      <c r="D353" s="7">
        <f t="shared" si="10"/>
        <v>148</v>
      </c>
      <c r="E353" s="6">
        <v>31</v>
      </c>
    </row>
    <row r="354" spans="1:6" x14ac:dyDescent="0.25">
      <c r="A354" s="12">
        <v>38574</v>
      </c>
      <c r="B354" s="7">
        <f>TWK!D85</f>
        <v>273</v>
      </c>
      <c r="C354" s="7">
        <f t="shared" si="9"/>
        <v>278.25</v>
      </c>
      <c r="D354" s="7">
        <f t="shared" si="10"/>
        <v>151</v>
      </c>
      <c r="E354" s="6">
        <v>32</v>
      </c>
    </row>
    <row r="355" spans="1:6" x14ac:dyDescent="0.25">
      <c r="A355" s="12">
        <v>38581</v>
      </c>
      <c r="B355" s="7">
        <f>TWK!D86</f>
        <v>317</v>
      </c>
      <c r="C355" s="7">
        <f t="shared" si="9"/>
        <v>279.75</v>
      </c>
      <c r="D355" s="7">
        <f t="shared" si="10"/>
        <v>156.5</v>
      </c>
      <c r="E355" s="6">
        <v>33</v>
      </c>
    </row>
    <row r="356" spans="1:6" x14ac:dyDescent="0.25">
      <c r="A356" s="12">
        <v>38588</v>
      </c>
      <c r="B356" s="7">
        <f>TWK!D87</f>
        <v>328</v>
      </c>
      <c r="C356" s="7">
        <f t="shared" si="9"/>
        <v>292.75</v>
      </c>
      <c r="D356" s="7">
        <f t="shared" si="10"/>
        <v>164.41666666666666</v>
      </c>
      <c r="E356" s="6">
        <v>34</v>
      </c>
    </row>
    <row r="357" spans="1:6" x14ac:dyDescent="0.25">
      <c r="A357" s="12">
        <v>38595</v>
      </c>
      <c r="B357" s="7">
        <f>TWK!D88</f>
        <v>500</v>
      </c>
      <c r="C357" s="7">
        <f t="shared" si="9"/>
        <v>354.5</v>
      </c>
      <c r="D357" s="7">
        <f t="shared" si="10"/>
        <v>170.58333333333334</v>
      </c>
      <c r="E357" s="6">
        <v>35</v>
      </c>
    </row>
    <row r="358" spans="1:6" x14ac:dyDescent="0.25">
      <c r="A358" s="12">
        <v>38602</v>
      </c>
      <c r="B358" s="7">
        <f>TWK!D89</f>
        <v>560</v>
      </c>
      <c r="C358" s="7">
        <f t="shared" si="9"/>
        <v>426.25</v>
      </c>
      <c r="D358" s="7">
        <f t="shared" si="10"/>
        <v>176.33333333333334</v>
      </c>
      <c r="E358" s="6">
        <v>36</v>
      </c>
    </row>
    <row r="359" spans="1:6" x14ac:dyDescent="0.25">
      <c r="A359" s="12">
        <v>38609</v>
      </c>
      <c r="B359" s="7">
        <f>TWK!D90</f>
        <v>670</v>
      </c>
      <c r="C359" s="7">
        <f t="shared" si="9"/>
        <v>514.5</v>
      </c>
      <c r="D359" s="7">
        <f t="shared" si="10"/>
        <v>182.25</v>
      </c>
      <c r="E359" s="6">
        <v>37</v>
      </c>
    </row>
    <row r="360" spans="1:6" x14ac:dyDescent="0.25">
      <c r="A360" s="12">
        <v>38616</v>
      </c>
      <c r="B360" s="7">
        <f>TWK!D91</f>
        <v>542</v>
      </c>
      <c r="C360" s="7">
        <f t="shared" si="9"/>
        <v>568</v>
      </c>
      <c r="D360" s="7">
        <f t="shared" si="10"/>
        <v>201.16666666666666</v>
      </c>
      <c r="E360" s="6">
        <v>38</v>
      </c>
    </row>
    <row r="361" spans="1:6" x14ac:dyDescent="0.25">
      <c r="A361" s="12">
        <v>38623</v>
      </c>
      <c r="B361" s="7">
        <f>TWK!D92</f>
        <v>633</v>
      </c>
      <c r="C361" s="7">
        <f t="shared" si="9"/>
        <v>601.25</v>
      </c>
      <c r="D361" s="7">
        <f t="shared" si="10"/>
        <v>224.08333333333334</v>
      </c>
      <c r="E361" s="6">
        <v>39</v>
      </c>
    </row>
    <row r="362" spans="1:6" x14ac:dyDescent="0.25">
      <c r="A362" s="12">
        <v>38630</v>
      </c>
      <c r="B362" s="7">
        <f>TWK!D93</f>
        <v>717</v>
      </c>
      <c r="C362" s="7">
        <f t="shared" si="9"/>
        <v>640.5</v>
      </c>
      <c r="D362" s="7">
        <f t="shared" si="10"/>
        <v>253.83333333333334</v>
      </c>
      <c r="E362" s="6">
        <v>40</v>
      </c>
    </row>
    <row r="363" spans="1:6" x14ac:dyDescent="0.25">
      <c r="A363" s="12">
        <v>38637</v>
      </c>
      <c r="B363" s="7">
        <f>TWK!D94</f>
        <v>838</v>
      </c>
      <c r="C363" s="7">
        <f t="shared" si="9"/>
        <v>682.5</v>
      </c>
      <c r="D363" s="7">
        <f t="shared" si="10"/>
        <v>282.66666666666669</v>
      </c>
      <c r="E363" s="6">
        <v>41</v>
      </c>
      <c r="F363" s="6" t="s">
        <v>47</v>
      </c>
    </row>
    <row r="364" spans="1:6" x14ac:dyDescent="0.25">
      <c r="A364" s="12">
        <v>38644</v>
      </c>
      <c r="B364" s="7">
        <f>TWK!D95</f>
        <v>654</v>
      </c>
      <c r="C364" s="7">
        <f t="shared" si="9"/>
        <v>710.5</v>
      </c>
      <c r="D364" s="7">
        <f t="shared" si="10"/>
        <v>287.75</v>
      </c>
      <c r="E364" s="6">
        <v>42</v>
      </c>
      <c r="F364" s="7">
        <f>SUM(D364-B364)</f>
        <v>-366.25</v>
      </c>
    </row>
    <row r="365" spans="1:6" x14ac:dyDescent="0.25">
      <c r="A365" s="12">
        <v>38651</v>
      </c>
      <c r="B365" s="7">
        <f>TWK!D96</f>
        <v>586</v>
      </c>
      <c r="C365" s="7">
        <f t="shared" si="9"/>
        <v>698.75</v>
      </c>
      <c r="D365" s="7">
        <f t="shared" si="10"/>
        <v>290.33333333333331</v>
      </c>
      <c r="E365" s="6">
        <v>43</v>
      </c>
      <c r="F365" s="7">
        <f t="shared" ref="F365:F388" si="11">SUM(D365-B365)</f>
        <v>-295.66666666666669</v>
      </c>
    </row>
    <row r="366" spans="1:6" x14ac:dyDescent="0.25">
      <c r="A366" s="12">
        <v>38658</v>
      </c>
      <c r="B366" s="7">
        <f>TWK!D97</f>
        <v>450</v>
      </c>
      <c r="C366" s="7">
        <f t="shared" si="9"/>
        <v>632</v>
      </c>
      <c r="D366" s="7">
        <f t="shared" si="10"/>
        <v>296.75</v>
      </c>
      <c r="E366" s="6">
        <v>44</v>
      </c>
      <c r="F366" s="7">
        <f t="shared" si="11"/>
        <v>-153.25</v>
      </c>
    </row>
    <row r="367" spans="1:6" x14ac:dyDescent="0.25">
      <c r="A367" s="12">
        <v>38665</v>
      </c>
      <c r="B367" s="7">
        <f>TWK!D98</f>
        <v>359</v>
      </c>
      <c r="C367" s="7">
        <f t="shared" si="9"/>
        <v>512.25</v>
      </c>
      <c r="D367" s="7">
        <f t="shared" si="10"/>
        <v>292.25</v>
      </c>
      <c r="E367" s="6">
        <v>45</v>
      </c>
      <c r="F367" s="7">
        <f t="shared" si="11"/>
        <v>-66.75</v>
      </c>
    </row>
    <row r="368" spans="1:6" x14ac:dyDescent="0.25">
      <c r="A368" s="12">
        <v>38672</v>
      </c>
      <c r="B368" s="7">
        <f>TWK!D99</f>
        <v>375</v>
      </c>
      <c r="C368" s="7">
        <f t="shared" si="9"/>
        <v>442.5</v>
      </c>
      <c r="D368" s="7">
        <f t="shared" si="10"/>
        <v>291.75</v>
      </c>
      <c r="E368" s="6">
        <v>46</v>
      </c>
      <c r="F368" s="7">
        <f t="shared" si="11"/>
        <v>-83.25</v>
      </c>
    </row>
    <row r="369" spans="1:6" x14ac:dyDescent="0.25">
      <c r="A369" s="12">
        <v>38679</v>
      </c>
      <c r="B369" s="7">
        <f>TWK!D100</f>
        <v>367</v>
      </c>
      <c r="C369" s="7">
        <f t="shared" si="9"/>
        <v>387.75</v>
      </c>
      <c r="D369" s="7">
        <f t="shared" si="10"/>
        <v>280</v>
      </c>
      <c r="E369" s="6">
        <v>47</v>
      </c>
      <c r="F369" s="7">
        <f t="shared" si="11"/>
        <v>-87</v>
      </c>
    </row>
    <row r="370" spans="1:6" x14ac:dyDescent="0.25">
      <c r="A370" s="12">
        <v>38686</v>
      </c>
      <c r="B370" s="7">
        <f>TWK!D101</f>
        <v>366</v>
      </c>
      <c r="C370" s="7">
        <f t="shared" si="9"/>
        <v>366.75</v>
      </c>
      <c r="D370" s="7">
        <f t="shared" si="10"/>
        <v>253.41666666666666</v>
      </c>
      <c r="E370" s="6">
        <v>48</v>
      </c>
      <c r="F370" s="7">
        <f t="shared" si="11"/>
        <v>-112.58333333333334</v>
      </c>
    </row>
    <row r="371" spans="1:6" x14ac:dyDescent="0.25">
      <c r="A371" s="12">
        <v>38693</v>
      </c>
      <c r="B371" s="7">
        <f>TWK!D102</f>
        <v>478</v>
      </c>
      <c r="C371" s="7">
        <f t="shared" si="9"/>
        <v>396.5</v>
      </c>
      <c r="D371" s="7">
        <f t="shared" si="10"/>
        <v>236.16666666666666</v>
      </c>
      <c r="E371" s="6">
        <v>49</v>
      </c>
      <c r="F371" s="7">
        <f t="shared" si="11"/>
        <v>-241.83333333333334</v>
      </c>
    </row>
    <row r="372" spans="1:6" x14ac:dyDescent="0.25">
      <c r="A372" s="12">
        <v>38700</v>
      </c>
      <c r="B372" s="7">
        <f>TWK!D103</f>
        <v>552</v>
      </c>
      <c r="C372" s="7">
        <f t="shared" si="9"/>
        <v>440.75</v>
      </c>
      <c r="D372" s="7">
        <f t="shared" si="10"/>
        <v>226.41666666666666</v>
      </c>
      <c r="E372" s="6">
        <v>50</v>
      </c>
      <c r="F372" s="7">
        <f t="shared" si="11"/>
        <v>-325.58333333333337</v>
      </c>
    </row>
    <row r="373" spans="1:6" x14ac:dyDescent="0.25">
      <c r="A373" s="12">
        <v>38707</v>
      </c>
      <c r="B373" s="7">
        <f>TWK!D104</f>
        <v>508</v>
      </c>
      <c r="C373" s="7">
        <f t="shared" si="9"/>
        <v>476</v>
      </c>
      <c r="D373" s="7">
        <f t="shared" si="10"/>
        <v>225</v>
      </c>
      <c r="E373" s="6">
        <v>51</v>
      </c>
      <c r="F373" s="7">
        <f t="shared" si="11"/>
        <v>-283</v>
      </c>
    </row>
    <row r="374" spans="1:6" x14ac:dyDescent="0.25">
      <c r="A374" s="12">
        <v>38714</v>
      </c>
      <c r="B374" s="7">
        <f>TWK!D105</f>
        <v>443</v>
      </c>
      <c r="C374" s="7">
        <f t="shared" si="9"/>
        <v>495.25</v>
      </c>
      <c r="D374" s="7">
        <f t="shared" si="10"/>
        <v>230.16666666666666</v>
      </c>
      <c r="E374" s="6">
        <v>52</v>
      </c>
      <c r="F374" s="7">
        <f t="shared" si="11"/>
        <v>-212.83333333333334</v>
      </c>
    </row>
    <row r="375" spans="1:6" x14ac:dyDescent="0.25">
      <c r="A375" s="12">
        <v>38721</v>
      </c>
      <c r="B375" s="7">
        <f>TWK!D106</f>
        <v>409</v>
      </c>
      <c r="C375" s="7">
        <f t="shared" si="9"/>
        <v>478</v>
      </c>
      <c r="D375" s="7">
        <f t="shared" si="10"/>
        <v>230.58333333333334</v>
      </c>
      <c r="E375" s="6">
        <v>1</v>
      </c>
      <c r="F375" s="7">
        <f t="shared" si="11"/>
        <v>-178.41666666666666</v>
      </c>
    </row>
    <row r="376" spans="1:6" x14ac:dyDescent="0.25">
      <c r="A376" s="12">
        <v>38728</v>
      </c>
      <c r="B376" s="7">
        <f>TWK!D107</f>
        <v>379</v>
      </c>
      <c r="C376" s="7">
        <f t="shared" si="9"/>
        <v>434.75</v>
      </c>
      <c r="D376" s="7">
        <f t="shared" si="10"/>
        <v>224.75</v>
      </c>
      <c r="E376" s="6">
        <v>2</v>
      </c>
      <c r="F376" s="7">
        <f t="shared" si="11"/>
        <v>-154.25</v>
      </c>
    </row>
    <row r="377" spans="1:6" x14ac:dyDescent="0.25">
      <c r="A377" s="12">
        <v>38735</v>
      </c>
      <c r="B377" s="7">
        <f>TWK!D108</f>
        <v>400</v>
      </c>
      <c r="C377" s="7">
        <f t="shared" si="9"/>
        <v>407.75</v>
      </c>
      <c r="D377" s="7">
        <f t="shared" si="10"/>
        <v>230.83333333333334</v>
      </c>
      <c r="E377" s="6">
        <v>3</v>
      </c>
      <c r="F377" s="7">
        <f t="shared" si="11"/>
        <v>-169.16666666666666</v>
      </c>
    </row>
    <row r="378" spans="1:6" x14ac:dyDescent="0.25">
      <c r="A378" s="12">
        <v>38742</v>
      </c>
      <c r="B378" s="7">
        <f>TWK!D109</f>
        <v>383</v>
      </c>
      <c r="C378" s="7">
        <f t="shared" si="9"/>
        <v>392.75</v>
      </c>
      <c r="D378" s="7">
        <f t="shared" si="10"/>
        <v>236.41666666666666</v>
      </c>
      <c r="E378" s="6">
        <v>4</v>
      </c>
      <c r="F378" s="7">
        <f t="shared" si="11"/>
        <v>-146.58333333333334</v>
      </c>
    </row>
    <row r="379" spans="1:6" x14ac:dyDescent="0.25">
      <c r="A379" s="12">
        <v>38749</v>
      </c>
      <c r="B379" s="7">
        <f>TWK!D110</f>
        <v>413</v>
      </c>
      <c r="C379" s="7">
        <f t="shared" si="9"/>
        <v>393.75</v>
      </c>
      <c r="D379" s="7">
        <f t="shared" si="10"/>
        <v>241.66666666666666</v>
      </c>
      <c r="E379" s="6">
        <v>5</v>
      </c>
      <c r="F379" s="7">
        <f t="shared" si="11"/>
        <v>-171.33333333333334</v>
      </c>
    </row>
    <row r="380" spans="1:6" x14ac:dyDescent="0.25">
      <c r="A380" s="12">
        <v>38756</v>
      </c>
      <c r="B380" s="7">
        <f>TWK!D111</f>
        <v>475</v>
      </c>
      <c r="C380" s="7">
        <f t="shared" si="9"/>
        <v>417.75</v>
      </c>
      <c r="D380" s="7">
        <f t="shared" si="10"/>
        <v>246.75</v>
      </c>
      <c r="E380" s="6">
        <v>6</v>
      </c>
      <c r="F380" s="7">
        <f t="shared" si="11"/>
        <v>-228.25</v>
      </c>
    </row>
    <row r="381" spans="1:6" x14ac:dyDescent="0.25">
      <c r="A381" s="12">
        <v>38763</v>
      </c>
      <c r="B381" s="7">
        <f>TWK!D112</f>
        <v>427</v>
      </c>
      <c r="C381" s="7">
        <f t="shared" si="9"/>
        <v>424.5</v>
      </c>
      <c r="D381" s="7">
        <f t="shared" si="10"/>
        <v>232.83333333333334</v>
      </c>
      <c r="E381" s="6">
        <v>7</v>
      </c>
      <c r="F381" s="7">
        <f t="shared" si="11"/>
        <v>-194.16666666666666</v>
      </c>
    </row>
    <row r="382" spans="1:6" x14ac:dyDescent="0.25">
      <c r="A382" s="12">
        <v>38770</v>
      </c>
      <c r="B382" s="7">
        <f>TWK!D113</f>
        <v>375</v>
      </c>
      <c r="C382" s="7">
        <f t="shared" si="9"/>
        <v>422.5</v>
      </c>
      <c r="D382" s="7">
        <f t="shared" si="10"/>
        <v>218.66666666666666</v>
      </c>
      <c r="E382" s="6">
        <v>8</v>
      </c>
      <c r="F382" s="7">
        <f t="shared" si="11"/>
        <v>-156.33333333333334</v>
      </c>
    </row>
    <row r="383" spans="1:6" x14ac:dyDescent="0.25">
      <c r="A383" s="12">
        <v>38777</v>
      </c>
      <c r="B383" s="7">
        <f>TWK!D114</f>
        <v>384</v>
      </c>
      <c r="C383" s="7">
        <f t="shared" si="9"/>
        <v>415.25</v>
      </c>
      <c r="D383" s="7">
        <f t="shared" si="10"/>
        <v>212.41666666666666</v>
      </c>
      <c r="E383" s="6">
        <v>9</v>
      </c>
      <c r="F383" s="7">
        <f t="shared" si="11"/>
        <v>-171.58333333333334</v>
      </c>
    </row>
    <row r="384" spans="1:6" x14ac:dyDescent="0.25">
      <c r="A384" s="12">
        <v>38784</v>
      </c>
      <c r="B384" s="7">
        <f>TWK!D115</f>
        <v>377</v>
      </c>
      <c r="C384" s="7">
        <f t="shared" si="9"/>
        <v>390.75</v>
      </c>
      <c r="D384" s="7">
        <f t="shared" si="10"/>
        <v>214.83333333333334</v>
      </c>
      <c r="E384" s="6">
        <v>10</v>
      </c>
      <c r="F384" s="7">
        <f t="shared" si="11"/>
        <v>-162.16666666666666</v>
      </c>
    </row>
    <row r="385" spans="1:9" x14ac:dyDescent="0.25">
      <c r="A385" s="12">
        <v>38791</v>
      </c>
      <c r="B385" s="7">
        <f>TWK!D116</f>
        <v>337</v>
      </c>
      <c r="C385" s="7">
        <f t="shared" si="9"/>
        <v>368.25</v>
      </c>
      <c r="D385" s="7">
        <f t="shared" si="10"/>
        <v>216.66666666666666</v>
      </c>
      <c r="E385" s="6">
        <v>11</v>
      </c>
      <c r="F385" s="7">
        <f t="shared" si="11"/>
        <v>-120.33333333333334</v>
      </c>
    </row>
    <row r="386" spans="1:9" x14ac:dyDescent="0.25">
      <c r="A386" s="12">
        <v>38798</v>
      </c>
      <c r="B386" s="7">
        <f>TWK!D117</f>
        <v>333</v>
      </c>
      <c r="C386" s="7">
        <f t="shared" si="9"/>
        <v>357.75</v>
      </c>
      <c r="D386" s="7">
        <f t="shared" si="10"/>
        <v>220.5</v>
      </c>
      <c r="E386" s="6">
        <v>12</v>
      </c>
      <c r="F386" s="7">
        <f t="shared" si="11"/>
        <v>-112.5</v>
      </c>
    </row>
    <row r="387" spans="1:9" x14ac:dyDescent="0.25">
      <c r="A387" s="12">
        <v>38805</v>
      </c>
      <c r="B387" s="7">
        <f>TWK!D118</f>
        <v>322</v>
      </c>
      <c r="C387" s="7">
        <f t="shared" si="9"/>
        <v>342.25</v>
      </c>
      <c r="D387" s="7">
        <f t="shared" si="10"/>
        <v>212</v>
      </c>
      <c r="E387" s="6">
        <v>13</v>
      </c>
      <c r="F387" s="7">
        <f t="shared" si="11"/>
        <v>-110</v>
      </c>
    </row>
    <row r="388" spans="1:9" x14ac:dyDescent="0.25">
      <c r="A388" s="12">
        <v>38812</v>
      </c>
      <c r="B388" s="7">
        <f>TWK!D119</f>
        <v>343</v>
      </c>
      <c r="C388" s="7">
        <f t="shared" si="9"/>
        <v>333.75</v>
      </c>
      <c r="D388" s="7">
        <f t="shared" si="10"/>
        <v>196.66666666666666</v>
      </c>
      <c r="E388" s="6">
        <v>14</v>
      </c>
      <c r="F388" s="7">
        <f t="shared" si="11"/>
        <v>-146.33333333333334</v>
      </c>
    </row>
    <row r="389" spans="1:9" x14ac:dyDescent="0.25">
      <c r="A389" s="12">
        <v>38819</v>
      </c>
      <c r="B389" s="7">
        <f>TWK!D120</f>
        <v>328</v>
      </c>
      <c r="C389" s="7">
        <f t="shared" si="9"/>
        <v>331.5</v>
      </c>
      <c r="D389" s="7">
        <f t="shared" ref="D389:D397" si="12">(C233+C285+C337)/3</f>
        <v>183.5</v>
      </c>
      <c r="E389" s="6">
        <v>15</v>
      </c>
      <c r="F389" s="7">
        <f t="shared" ref="F389:F398" si="13">SUM(D389-B389)</f>
        <v>-144.5</v>
      </c>
    </row>
    <row r="390" spans="1:9" x14ac:dyDescent="0.25">
      <c r="A390" s="12">
        <v>38826</v>
      </c>
      <c r="B390" s="7">
        <f>TWK!D121</f>
        <v>295</v>
      </c>
      <c r="C390" s="7">
        <f t="shared" ref="C390:C398" si="14">AVERAGE(B387:B390)</f>
        <v>322</v>
      </c>
      <c r="D390" s="7">
        <f t="shared" si="12"/>
        <v>180.16666666666666</v>
      </c>
      <c r="E390" s="6">
        <v>16</v>
      </c>
      <c r="F390" s="7">
        <f t="shared" si="13"/>
        <v>-114.83333333333334</v>
      </c>
    </row>
    <row r="391" spans="1:9" x14ac:dyDescent="0.25">
      <c r="A391" s="12">
        <v>38833</v>
      </c>
      <c r="B391" s="7">
        <f>TWK!D122</f>
        <v>288</v>
      </c>
      <c r="C391" s="7">
        <f t="shared" si="14"/>
        <v>313.5</v>
      </c>
      <c r="D391" s="7">
        <f t="shared" si="12"/>
        <v>176.66666666666666</v>
      </c>
      <c r="E391" s="6">
        <v>17</v>
      </c>
      <c r="F391" s="7">
        <f t="shared" si="13"/>
        <v>-111.33333333333334</v>
      </c>
    </row>
    <row r="392" spans="1:9" x14ac:dyDescent="0.25">
      <c r="A392" s="12">
        <v>38840</v>
      </c>
      <c r="B392" s="7">
        <f>TWK!D123</f>
        <v>311</v>
      </c>
      <c r="C392" s="7">
        <f t="shared" si="14"/>
        <v>305.5</v>
      </c>
      <c r="D392" s="7">
        <f t="shared" si="12"/>
        <v>168.83333333333334</v>
      </c>
      <c r="E392" s="6">
        <v>18</v>
      </c>
      <c r="F392" s="7">
        <f t="shared" si="13"/>
        <v>-142.16666666666666</v>
      </c>
    </row>
    <row r="393" spans="1:9" x14ac:dyDescent="0.25">
      <c r="A393" s="12">
        <v>38847</v>
      </c>
      <c r="B393" s="7">
        <f>TWK!D124</f>
        <v>354</v>
      </c>
      <c r="C393" s="7">
        <f t="shared" si="14"/>
        <v>312</v>
      </c>
      <c r="D393" s="7">
        <f t="shared" si="12"/>
        <v>169.16666666666666</v>
      </c>
      <c r="E393" s="6">
        <v>19</v>
      </c>
      <c r="F393" s="7">
        <f t="shared" si="13"/>
        <v>-184.83333333333334</v>
      </c>
    </row>
    <row r="394" spans="1:9" x14ac:dyDescent="0.25">
      <c r="A394" s="12">
        <v>38854</v>
      </c>
      <c r="B394" s="7">
        <f>TWK!D125</f>
        <v>393</v>
      </c>
      <c r="C394" s="7">
        <f t="shared" si="14"/>
        <v>336.5</v>
      </c>
      <c r="D394" s="7">
        <f t="shared" si="12"/>
        <v>173.5</v>
      </c>
      <c r="E394" s="6">
        <v>20</v>
      </c>
      <c r="F394" s="7">
        <f t="shared" si="13"/>
        <v>-219.5</v>
      </c>
    </row>
    <row r="395" spans="1:9" x14ac:dyDescent="0.25">
      <c r="A395" s="12">
        <v>38861</v>
      </c>
      <c r="B395" s="7">
        <f>TWK!D126</f>
        <v>384</v>
      </c>
      <c r="C395" s="7">
        <f t="shared" si="14"/>
        <v>360.5</v>
      </c>
      <c r="D395" s="7">
        <f t="shared" si="12"/>
        <v>180.91666666666666</v>
      </c>
      <c r="E395" s="6">
        <v>21</v>
      </c>
      <c r="F395" s="7">
        <f t="shared" si="13"/>
        <v>-203.08333333333334</v>
      </c>
    </row>
    <row r="396" spans="1:9" x14ac:dyDescent="0.25">
      <c r="A396" s="12">
        <v>38868</v>
      </c>
      <c r="B396" s="7">
        <f>TWK!D127</f>
        <v>351</v>
      </c>
      <c r="C396" s="7">
        <f t="shared" si="14"/>
        <v>370.5</v>
      </c>
      <c r="D396" s="7">
        <f t="shared" si="12"/>
        <v>184.75</v>
      </c>
      <c r="E396" s="6">
        <v>22</v>
      </c>
      <c r="F396" s="7">
        <f t="shared" si="13"/>
        <v>-166.25</v>
      </c>
      <c r="G396" s="17">
        <f t="shared" ref="G396:G406" si="15">(B396/B395-1)*100</f>
        <v>-8.59375</v>
      </c>
      <c r="H396" s="17">
        <f t="shared" ref="H396:H406" si="16">(B396/B344-1)*100</f>
        <v>38.735177865612648</v>
      </c>
      <c r="I396" s="17">
        <f t="shared" ref="I396:I407" si="17">(B396/D396-1)*100</f>
        <v>89.986468200270636</v>
      </c>
    </row>
    <row r="397" spans="1:9" x14ac:dyDescent="0.25">
      <c r="A397" s="12">
        <v>38875</v>
      </c>
      <c r="B397" s="7">
        <f>TWK!D128</f>
        <v>374</v>
      </c>
      <c r="C397" s="7">
        <f t="shared" si="14"/>
        <v>375.5</v>
      </c>
      <c r="D397" s="7">
        <f t="shared" si="12"/>
        <v>185.33333333333334</v>
      </c>
      <c r="E397" s="6">
        <v>22</v>
      </c>
      <c r="F397" s="7">
        <f t="shared" si="13"/>
        <v>-188.66666666666666</v>
      </c>
      <c r="G397" s="17">
        <f t="shared" si="15"/>
        <v>6.5527065527065442</v>
      </c>
      <c r="H397" s="17">
        <f t="shared" si="16"/>
        <v>60.515021459227469</v>
      </c>
      <c r="I397" s="17">
        <f t="shared" si="17"/>
        <v>101.79856115107913</v>
      </c>
    </row>
    <row r="398" spans="1:9" x14ac:dyDescent="0.25">
      <c r="A398" s="12">
        <v>38882</v>
      </c>
      <c r="B398" s="7">
        <f>TWK!D129</f>
        <v>387</v>
      </c>
      <c r="C398" s="7">
        <f t="shared" si="14"/>
        <v>374</v>
      </c>
      <c r="D398" s="7">
        <f t="shared" ref="D398:D413" si="18">(C242+C294+C346)/3</f>
        <v>182.33333333333334</v>
      </c>
      <c r="E398" s="6">
        <v>22</v>
      </c>
      <c r="F398" s="7">
        <f t="shared" si="13"/>
        <v>-204.66666666666666</v>
      </c>
      <c r="G398" s="17">
        <f t="shared" si="15"/>
        <v>3.475935828876997</v>
      </c>
      <c r="H398" s="17">
        <f t="shared" si="16"/>
        <v>75.113122171945705</v>
      </c>
      <c r="I398" s="17">
        <f t="shared" si="17"/>
        <v>112.2486288848263</v>
      </c>
    </row>
    <row r="399" spans="1:9" x14ac:dyDescent="0.25">
      <c r="A399" s="12">
        <v>38889</v>
      </c>
      <c r="B399" s="7">
        <f>TWK!D130</f>
        <v>382</v>
      </c>
      <c r="C399" s="7">
        <f t="shared" ref="C399:C413" si="19">AVERAGE(B396:B399)</f>
        <v>373.5</v>
      </c>
      <c r="D399" s="7">
        <f t="shared" si="18"/>
        <v>177.5</v>
      </c>
      <c r="E399" s="6">
        <v>23</v>
      </c>
      <c r="F399" s="7">
        <f t="shared" ref="F399:F413" si="20">SUM(D399-B399)</f>
        <v>-204.5</v>
      </c>
      <c r="G399" s="17">
        <f t="shared" si="15"/>
        <v>-1.2919896640826822</v>
      </c>
      <c r="H399" s="17">
        <f t="shared" si="16"/>
        <v>82.775119617224874</v>
      </c>
      <c r="I399" s="17">
        <f t="shared" si="17"/>
        <v>115.21126760563378</v>
      </c>
    </row>
    <row r="400" spans="1:9" x14ac:dyDescent="0.25">
      <c r="A400" s="12">
        <v>38896</v>
      </c>
      <c r="B400" s="7">
        <f>TWK!D131</f>
        <v>416</v>
      </c>
      <c r="C400" s="7">
        <f t="shared" si="19"/>
        <v>389.75</v>
      </c>
      <c r="D400" s="7">
        <f t="shared" si="18"/>
        <v>176.83333333333334</v>
      </c>
      <c r="E400" s="6">
        <v>24</v>
      </c>
      <c r="F400" s="7">
        <f t="shared" si="20"/>
        <v>-239.16666666666666</v>
      </c>
      <c r="G400" s="17">
        <f t="shared" si="15"/>
        <v>8.9005235602094288</v>
      </c>
      <c r="H400" s="17">
        <f t="shared" si="16"/>
        <v>76.271186440677965</v>
      </c>
      <c r="I400" s="17">
        <f t="shared" si="17"/>
        <v>135.24976437323281</v>
      </c>
    </row>
    <row r="401" spans="1:9" x14ac:dyDescent="0.25">
      <c r="A401" s="12">
        <v>38903</v>
      </c>
      <c r="B401" s="7">
        <f>TWK!D132</f>
        <v>443</v>
      </c>
      <c r="C401" s="7">
        <f t="shared" si="19"/>
        <v>407</v>
      </c>
      <c r="D401" s="7">
        <f t="shared" si="18"/>
        <v>178.33333333333334</v>
      </c>
      <c r="E401" s="6">
        <v>25</v>
      </c>
      <c r="F401" s="7">
        <f t="shared" si="20"/>
        <v>-264.66666666666663</v>
      </c>
      <c r="G401" s="17">
        <f t="shared" si="15"/>
        <v>6.4903846153846256</v>
      </c>
      <c r="H401" s="17">
        <f t="shared" si="16"/>
        <v>78.629032258064527</v>
      </c>
      <c r="I401" s="17">
        <f t="shared" si="17"/>
        <v>148.41121495327104</v>
      </c>
    </row>
    <row r="402" spans="1:9" x14ac:dyDescent="0.25">
      <c r="A402" s="12">
        <v>38910</v>
      </c>
      <c r="B402" s="7">
        <f>TWK!D133</f>
        <v>493</v>
      </c>
      <c r="C402" s="7">
        <f t="shared" si="19"/>
        <v>433.5</v>
      </c>
      <c r="D402" s="7">
        <f t="shared" si="18"/>
        <v>181.25</v>
      </c>
      <c r="E402" s="6">
        <v>26</v>
      </c>
      <c r="F402" s="7">
        <f t="shared" si="20"/>
        <v>-311.75</v>
      </c>
      <c r="G402" s="17">
        <f>(B402/B401-1)*100</f>
        <v>11.28668171557563</v>
      </c>
      <c r="H402" s="17">
        <f>(B402/B350-1)*100</f>
        <v>91.085271317829466</v>
      </c>
      <c r="I402" s="17">
        <f>(B402/D402-1)*100</f>
        <v>172.00000000000003</v>
      </c>
    </row>
    <row r="403" spans="1:9" x14ac:dyDescent="0.25">
      <c r="A403" s="12">
        <v>38917</v>
      </c>
      <c r="B403" s="7">
        <f>TWK!D134</f>
        <v>526</v>
      </c>
      <c r="C403" s="7">
        <f t="shared" si="19"/>
        <v>469.5</v>
      </c>
      <c r="D403" s="7">
        <f t="shared" si="18"/>
        <v>189.25</v>
      </c>
      <c r="E403" s="6">
        <v>27</v>
      </c>
      <c r="F403" s="7">
        <f t="shared" si="20"/>
        <v>-336.75</v>
      </c>
      <c r="G403" s="17">
        <f t="shared" si="15"/>
        <v>6.6937119675456458</v>
      </c>
      <c r="H403" s="17">
        <f t="shared" si="16"/>
        <v>69.131832797427649</v>
      </c>
      <c r="I403" s="17">
        <f t="shared" si="17"/>
        <v>177.93923381770145</v>
      </c>
    </row>
    <row r="404" spans="1:9" x14ac:dyDescent="0.25">
      <c r="A404" s="12">
        <v>38924</v>
      </c>
      <c r="B404" s="7">
        <f>TWK!D135</f>
        <v>495</v>
      </c>
      <c r="C404" s="7">
        <f t="shared" si="19"/>
        <v>489.25</v>
      </c>
      <c r="D404" s="7">
        <f t="shared" si="18"/>
        <v>195.41666666666666</v>
      </c>
      <c r="E404" s="6">
        <v>28</v>
      </c>
      <c r="F404" s="7">
        <f t="shared" si="20"/>
        <v>-299.58333333333337</v>
      </c>
      <c r="G404" s="17">
        <f t="shared" si="15"/>
        <v>-5.8935361216730042</v>
      </c>
      <c r="H404" s="17">
        <f t="shared" si="16"/>
        <v>79.347826086956516</v>
      </c>
      <c r="I404" s="17">
        <f t="shared" si="17"/>
        <v>153.30490405117274</v>
      </c>
    </row>
    <row r="405" spans="1:9" x14ac:dyDescent="0.25">
      <c r="A405" s="12">
        <v>38931</v>
      </c>
      <c r="B405" s="7">
        <f>TWK!D136</f>
        <v>498</v>
      </c>
      <c r="C405" s="7">
        <f t="shared" si="19"/>
        <v>503</v>
      </c>
      <c r="D405" s="7">
        <f t="shared" si="18"/>
        <v>200.41666666666666</v>
      </c>
      <c r="E405" s="6">
        <v>29</v>
      </c>
      <c r="F405" s="7">
        <f t="shared" si="20"/>
        <v>-297.58333333333337</v>
      </c>
      <c r="G405" s="17">
        <f>(B405/B404-1)*100</f>
        <v>0.60606060606060996</v>
      </c>
      <c r="H405" s="17">
        <f>(B405/B353-1)*100</f>
        <v>96.83794466403161</v>
      </c>
      <c r="I405" s="17">
        <f>(B405/D405-1)*100</f>
        <v>148.48232848232848</v>
      </c>
    </row>
    <row r="406" spans="1:9" x14ac:dyDescent="0.25">
      <c r="A406" s="12">
        <v>38938</v>
      </c>
      <c r="B406" s="7">
        <f>TWK!D137</f>
        <v>572</v>
      </c>
      <c r="C406" s="7">
        <f t="shared" si="19"/>
        <v>522.75</v>
      </c>
      <c r="D406" s="7">
        <f t="shared" si="18"/>
        <v>208.33333333333334</v>
      </c>
      <c r="E406" s="6">
        <v>30</v>
      </c>
      <c r="F406" s="7">
        <f t="shared" si="20"/>
        <v>-363.66666666666663</v>
      </c>
      <c r="G406" s="17">
        <f t="shared" si="15"/>
        <v>14.859437751004023</v>
      </c>
      <c r="H406" s="17">
        <f t="shared" si="16"/>
        <v>109.52380952380953</v>
      </c>
      <c r="I406" s="17">
        <f t="shared" si="17"/>
        <v>174.56</v>
      </c>
    </row>
    <row r="407" spans="1:9" x14ac:dyDescent="0.25">
      <c r="A407" s="12">
        <v>38945</v>
      </c>
      <c r="B407" s="7">
        <f>TWK!D138</f>
        <v>569</v>
      </c>
      <c r="C407" s="7">
        <f t="shared" si="19"/>
        <v>533.5</v>
      </c>
      <c r="D407" s="7">
        <f t="shared" si="18"/>
        <v>216.91666666666666</v>
      </c>
      <c r="E407" s="6">
        <v>31</v>
      </c>
      <c r="F407" s="7">
        <f t="shared" si="20"/>
        <v>-352.08333333333337</v>
      </c>
      <c r="G407" s="17">
        <f t="shared" ref="G407:G413" si="21">(B407/B406-1)*100</f>
        <v>-0.52447552447552059</v>
      </c>
      <c r="H407" s="17">
        <f t="shared" ref="H407:H413" si="22">(B407/B355-1)*100</f>
        <v>79.495268138801251</v>
      </c>
      <c r="I407" s="17">
        <f t="shared" si="17"/>
        <v>162.31271609681136</v>
      </c>
    </row>
    <row r="408" spans="1:9" x14ac:dyDescent="0.25">
      <c r="A408" s="12">
        <v>38952</v>
      </c>
      <c r="B408" s="7">
        <f>TWK!D139</f>
        <v>579</v>
      </c>
      <c r="C408" s="7">
        <f t="shared" si="19"/>
        <v>554.5</v>
      </c>
      <c r="D408" s="7">
        <f t="shared" si="18"/>
        <v>226.83333333333334</v>
      </c>
      <c r="E408" s="6">
        <v>32</v>
      </c>
      <c r="F408" s="7">
        <f t="shared" si="20"/>
        <v>-352.16666666666663</v>
      </c>
      <c r="G408" s="17">
        <f t="shared" si="21"/>
        <v>1.7574692442882345</v>
      </c>
      <c r="H408" s="17">
        <f t="shared" si="22"/>
        <v>76.524390243902431</v>
      </c>
      <c r="I408" s="17">
        <f t="shared" ref="I408:I413" si="23">(B408/D408-1)*100</f>
        <v>155.2534900808229</v>
      </c>
    </row>
    <row r="409" spans="1:9" x14ac:dyDescent="0.25">
      <c r="A409" s="12">
        <v>38959</v>
      </c>
      <c r="B409" s="7">
        <f>TWK!D140</f>
        <v>569</v>
      </c>
      <c r="C409" s="7">
        <f t="shared" si="19"/>
        <v>572.25</v>
      </c>
      <c r="D409" s="7">
        <f t="shared" si="18"/>
        <v>251.58333333333334</v>
      </c>
      <c r="E409" s="6">
        <v>33</v>
      </c>
      <c r="F409" s="7">
        <f t="shared" si="20"/>
        <v>-317.41666666666663</v>
      </c>
      <c r="G409" s="17">
        <f t="shared" si="21"/>
        <v>-1.7271157167530249</v>
      </c>
      <c r="H409" s="17">
        <f t="shared" si="22"/>
        <v>13.79999999999999</v>
      </c>
      <c r="I409" s="17">
        <f t="shared" si="23"/>
        <v>126.16760516727395</v>
      </c>
    </row>
    <row r="410" spans="1:9" x14ac:dyDescent="0.25">
      <c r="A410" s="12">
        <v>38966</v>
      </c>
      <c r="B410" s="7">
        <f>TWK!D141</f>
        <v>504</v>
      </c>
      <c r="C410" s="7">
        <f t="shared" si="19"/>
        <v>555.25</v>
      </c>
      <c r="D410" s="7">
        <f t="shared" si="18"/>
        <v>279.33333333333331</v>
      </c>
      <c r="E410" s="6">
        <v>34</v>
      </c>
      <c r="F410" s="7">
        <f t="shared" si="20"/>
        <v>-224.66666666666669</v>
      </c>
      <c r="G410" s="17">
        <f t="shared" si="21"/>
        <v>-11.423550087873458</v>
      </c>
      <c r="H410" s="17">
        <f t="shared" si="22"/>
        <v>-9.9999999999999982</v>
      </c>
      <c r="I410" s="17">
        <f t="shared" si="23"/>
        <v>80.429594272076386</v>
      </c>
    </row>
    <row r="411" spans="1:9" x14ac:dyDescent="0.25">
      <c r="A411" s="12">
        <v>38973</v>
      </c>
      <c r="B411" s="7">
        <f>TWK!D142</f>
        <v>514</v>
      </c>
      <c r="C411" s="7">
        <f t="shared" si="19"/>
        <v>541.5</v>
      </c>
      <c r="D411" s="7">
        <f t="shared" si="18"/>
        <v>325.83333333333331</v>
      </c>
      <c r="E411" s="6">
        <v>35</v>
      </c>
      <c r="F411" s="7">
        <f t="shared" si="20"/>
        <v>-188.16666666666669</v>
      </c>
      <c r="G411" s="17">
        <f t="shared" si="21"/>
        <v>1.9841269841269771</v>
      </c>
      <c r="H411" s="17">
        <f t="shared" si="22"/>
        <v>-23.283582089552233</v>
      </c>
      <c r="I411" s="17">
        <f t="shared" si="23"/>
        <v>57.749360613810751</v>
      </c>
    </row>
    <row r="412" spans="1:9" x14ac:dyDescent="0.25">
      <c r="A412" s="12">
        <v>38980</v>
      </c>
      <c r="B412" s="7">
        <f>TWK!D143</f>
        <v>540</v>
      </c>
      <c r="C412" s="7">
        <f t="shared" si="19"/>
        <v>531.75</v>
      </c>
      <c r="D412" s="7">
        <f t="shared" si="18"/>
        <v>364.16666666666669</v>
      </c>
      <c r="E412" s="6">
        <v>36</v>
      </c>
      <c r="F412" s="7">
        <f t="shared" si="20"/>
        <v>-175.83333333333331</v>
      </c>
      <c r="G412" s="17">
        <f t="shared" si="21"/>
        <v>5.058365758754868</v>
      </c>
      <c r="H412" s="17">
        <f t="shared" si="22"/>
        <v>-0.36900369003689537</v>
      </c>
      <c r="I412" s="17">
        <f t="shared" si="23"/>
        <v>48.283752860411887</v>
      </c>
    </row>
    <row r="413" spans="1:9" x14ac:dyDescent="0.25">
      <c r="A413" s="12">
        <v>38986</v>
      </c>
      <c r="B413" s="7">
        <f>TWK!D144</f>
        <v>581</v>
      </c>
      <c r="C413" s="7">
        <f t="shared" si="19"/>
        <v>534.75</v>
      </c>
      <c r="D413" s="7">
        <f t="shared" si="18"/>
        <v>401.75</v>
      </c>
      <c r="E413" s="6">
        <v>37</v>
      </c>
      <c r="F413" s="7">
        <f t="shared" si="20"/>
        <v>-179.25</v>
      </c>
      <c r="G413" s="17">
        <f t="shared" si="21"/>
        <v>7.5925925925925952</v>
      </c>
      <c r="H413" s="17">
        <f t="shared" si="22"/>
        <v>-8.2148499210110586</v>
      </c>
      <c r="I413" s="17">
        <f t="shared" si="23"/>
        <v>44.617299315494719</v>
      </c>
    </row>
    <row r="414" spans="1:9" x14ac:dyDescent="0.25">
      <c r="A414" s="12">
        <f>+A413+7</f>
        <v>38993</v>
      </c>
      <c r="B414" s="7">
        <f>TWK!D145</f>
        <v>608</v>
      </c>
      <c r="C414" s="7">
        <f t="shared" ref="C414:C426" si="24">AVERAGE(B411:B414)</f>
        <v>560.75</v>
      </c>
      <c r="D414" s="7">
        <f t="shared" ref="D414:D426" si="25">(C258+C310+C362)/3</f>
        <v>439.08333333333331</v>
      </c>
      <c r="E414" s="6">
        <v>38</v>
      </c>
      <c r="F414" s="7">
        <f t="shared" ref="F414:F426" si="26">SUM(D414-B414)</f>
        <v>-168.91666666666669</v>
      </c>
      <c r="G414" s="17">
        <f t="shared" ref="G414:G426" si="27">(B414/B413-1)*100</f>
        <v>4.6471600688468229</v>
      </c>
      <c r="H414" s="17">
        <f t="shared" ref="H414:H426" si="28">(B414/B362-1)*100</f>
        <v>-15.202231520223153</v>
      </c>
      <c r="I414" s="17">
        <f t="shared" ref="I414:I426" si="29">(B414/D414-1)*100</f>
        <v>38.47029796925414</v>
      </c>
    </row>
    <row r="415" spans="1:9" x14ac:dyDescent="0.25">
      <c r="A415" s="12">
        <f>A414+7</f>
        <v>39000</v>
      </c>
      <c r="B415" s="7">
        <f>TWK!D146</f>
        <v>562</v>
      </c>
      <c r="C415" s="7">
        <f t="shared" si="24"/>
        <v>572.75</v>
      </c>
      <c r="D415" s="7">
        <f t="shared" si="25"/>
        <v>453.5</v>
      </c>
      <c r="E415" s="6">
        <v>39</v>
      </c>
      <c r="F415" s="7">
        <f t="shared" si="26"/>
        <v>-108.5</v>
      </c>
      <c r="G415" s="17">
        <f t="shared" si="27"/>
        <v>-7.5657894736842142</v>
      </c>
      <c r="H415" s="17">
        <f t="shared" si="28"/>
        <v>-32.935560859188541</v>
      </c>
      <c r="I415" s="17">
        <f t="shared" si="29"/>
        <v>23.925027563395808</v>
      </c>
    </row>
    <row r="416" spans="1:9" x14ac:dyDescent="0.25">
      <c r="A416" s="12">
        <f>+A415+7</f>
        <v>39007</v>
      </c>
      <c r="B416" s="7">
        <f>TWK!D147</f>
        <v>554</v>
      </c>
      <c r="C416" s="7">
        <f t="shared" si="24"/>
        <v>576.25</v>
      </c>
      <c r="D416" s="7">
        <f t="shared" si="25"/>
        <v>461.08333333333331</v>
      </c>
      <c r="E416" s="6">
        <v>40</v>
      </c>
      <c r="F416" s="7">
        <f t="shared" si="26"/>
        <v>-92.916666666666686</v>
      </c>
      <c r="G416" s="17">
        <f t="shared" si="27"/>
        <v>-1.4234875444839812</v>
      </c>
      <c r="H416" s="17">
        <f t="shared" si="28"/>
        <v>-15.290519877675845</v>
      </c>
      <c r="I416" s="17">
        <f t="shared" si="29"/>
        <v>20.151816374480404</v>
      </c>
    </row>
    <row r="417" spans="1:9" x14ac:dyDescent="0.25">
      <c r="A417" s="12">
        <f>+A416+7</f>
        <v>39014</v>
      </c>
      <c r="B417" s="7">
        <f>TWK!D148</f>
        <v>450</v>
      </c>
      <c r="C417" s="7">
        <f t="shared" si="24"/>
        <v>543.5</v>
      </c>
      <c r="D417" s="7">
        <f t="shared" si="25"/>
        <v>461</v>
      </c>
      <c r="E417" s="6">
        <v>41</v>
      </c>
      <c r="F417" s="7">
        <f t="shared" si="26"/>
        <v>11</v>
      </c>
      <c r="G417" s="17">
        <f t="shared" si="27"/>
        <v>-18.772563176895307</v>
      </c>
      <c r="H417" s="17">
        <f t="shared" si="28"/>
        <v>-23.208191126279864</v>
      </c>
      <c r="I417" s="17">
        <f t="shared" si="29"/>
        <v>-2.386117136659438</v>
      </c>
    </row>
    <row r="418" spans="1:9" x14ac:dyDescent="0.25">
      <c r="A418" s="12">
        <v>39021</v>
      </c>
      <c r="B418" s="7">
        <f>TWK!D149</f>
        <v>528</v>
      </c>
      <c r="C418" s="7">
        <f t="shared" si="24"/>
        <v>523.5</v>
      </c>
      <c r="D418" s="7">
        <f t="shared" si="25"/>
        <v>432.83333333333331</v>
      </c>
      <c r="E418" s="6">
        <v>42</v>
      </c>
      <c r="F418" s="7">
        <f t="shared" si="26"/>
        <v>-95.166666666666686</v>
      </c>
      <c r="G418" s="17">
        <f t="shared" si="27"/>
        <v>17.333333333333336</v>
      </c>
      <c r="H418" s="17">
        <f t="shared" si="28"/>
        <v>17.333333333333336</v>
      </c>
      <c r="I418" s="17">
        <f t="shared" si="29"/>
        <v>21.986907970735459</v>
      </c>
    </row>
    <row r="419" spans="1:9" x14ac:dyDescent="0.25">
      <c r="A419" s="12">
        <v>39028</v>
      </c>
      <c r="B419" s="7">
        <f>TWK!D150</f>
        <v>459</v>
      </c>
      <c r="C419" s="7">
        <f t="shared" si="24"/>
        <v>497.75</v>
      </c>
      <c r="D419" s="7">
        <f t="shared" si="25"/>
        <v>391</v>
      </c>
      <c r="E419" s="6">
        <v>43</v>
      </c>
      <c r="F419" s="7">
        <f t="shared" si="26"/>
        <v>-68</v>
      </c>
      <c r="G419" s="17">
        <f t="shared" si="27"/>
        <v>-13.068181818181824</v>
      </c>
      <c r="H419" s="17">
        <f t="shared" si="28"/>
        <v>27.855153203342621</v>
      </c>
      <c r="I419" s="17">
        <f t="shared" si="29"/>
        <v>17.391304347826097</v>
      </c>
    </row>
    <row r="420" spans="1:9" x14ac:dyDescent="0.25">
      <c r="A420" s="12">
        <v>39035</v>
      </c>
      <c r="B420" s="7">
        <f>TWK!D151</f>
        <v>445</v>
      </c>
      <c r="C420" s="7">
        <f t="shared" si="24"/>
        <v>470.5</v>
      </c>
      <c r="D420" s="7">
        <f t="shared" si="25"/>
        <v>355.58333333333331</v>
      </c>
      <c r="E420" s="6">
        <v>44</v>
      </c>
      <c r="F420" s="7">
        <f t="shared" si="26"/>
        <v>-89.416666666666686</v>
      </c>
      <c r="G420" s="17">
        <f t="shared" si="27"/>
        <v>-3.0501089324618702</v>
      </c>
      <c r="H420" s="17">
        <f t="shared" si="28"/>
        <v>18.666666666666675</v>
      </c>
      <c r="I420" s="17">
        <f t="shared" si="29"/>
        <v>25.146472931802212</v>
      </c>
    </row>
    <row r="421" spans="1:9" x14ac:dyDescent="0.25">
      <c r="A421" s="12">
        <v>39042</v>
      </c>
      <c r="B421" s="7">
        <f>TWK!D152</f>
        <v>464</v>
      </c>
      <c r="C421" s="7">
        <f t="shared" si="24"/>
        <v>474</v>
      </c>
      <c r="D421" s="7">
        <f t="shared" si="25"/>
        <v>308.08333333333331</v>
      </c>
      <c r="E421" s="6">
        <v>45</v>
      </c>
      <c r="F421" s="7">
        <f t="shared" si="26"/>
        <v>-155.91666666666669</v>
      </c>
      <c r="G421" s="17">
        <f t="shared" si="27"/>
        <v>4.2696629213483162</v>
      </c>
      <c r="H421" s="17">
        <f t="shared" si="28"/>
        <v>26.430517711171664</v>
      </c>
      <c r="I421" s="17">
        <f t="shared" si="29"/>
        <v>50.608601568839617</v>
      </c>
    </row>
    <row r="422" spans="1:9" x14ac:dyDescent="0.25">
      <c r="A422" s="12">
        <v>39049</v>
      </c>
      <c r="B422" s="7">
        <f>TWK!D153</f>
        <v>445</v>
      </c>
      <c r="C422" s="7">
        <f>AVERAGE(B419:B422)</f>
        <v>453.25</v>
      </c>
      <c r="D422" s="7">
        <f>(C266+C318+C370)/3</f>
        <v>283.91666666666669</v>
      </c>
      <c r="E422" s="6">
        <v>46</v>
      </c>
      <c r="F422" s="7">
        <f>SUM(D422-B422)</f>
        <v>-161.08333333333331</v>
      </c>
      <c r="G422" s="17">
        <f>(B422/B421-1)*100</f>
        <v>-4.094827586206895</v>
      </c>
      <c r="H422" s="17">
        <f>(B422/B370-1)*100</f>
        <v>21.584699453551902</v>
      </c>
      <c r="I422" s="17">
        <f>(B422/D422-1)*100</f>
        <v>56.736131493982953</v>
      </c>
    </row>
    <row r="423" spans="1:9" x14ac:dyDescent="0.25">
      <c r="A423" s="12">
        <v>39056</v>
      </c>
      <c r="B423" s="7">
        <f>TWK!D154</f>
        <v>377</v>
      </c>
      <c r="C423" s="7">
        <f t="shared" si="24"/>
        <v>432.75</v>
      </c>
      <c r="D423" s="7">
        <f t="shared" si="25"/>
        <v>283.66666666666669</v>
      </c>
      <c r="E423" s="6">
        <v>47</v>
      </c>
      <c r="F423" s="7">
        <f t="shared" si="26"/>
        <v>-93.333333333333314</v>
      </c>
      <c r="G423" s="17">
        <f t="shared" si="27"/>
        <v>-15.280898876404493</v>
      </c>
      <c r="H423" s="17">
        <f t="shared" si="28"/>
        <v>-21.129707112970706</v>
      </c>
      <c r="I423" s="17">
        <f t="shared" si="29"/>
        <v>32.902467685076367</v>
      </c>
    </row>
    <row r="424" spans="1:9" x14ac:dyDescent="0.25">
      <c r="A424" s="12">
        <v>39063</v>
      </c>
      <c r="B424" s="7">
        <f>TWK!D155</f>
        <v>378</v>
      </c>
      <c r="C424" s="7">
        <f t="shared" si="24"/>
        <v>416</v>
      </c>
      <c r="D424" s="7">
        <f t="shared" si="25"/>
        <v>300.41666666666669</v>
      </c>
      <c r="E424" s="6">
        <v>48</v>
      </c>
      <c r="F424" s="7">
        <f t="shared" si="26"/>
        <v>-77.583333333333314</v>
      </c>
      <c r="G424" s="17">
        <f t="shared" si="27"/>
        <v>0.26525198938991412</v>
      </c>
      <c r="H424" s="17">
        <f t="shared" si="28"/>
        <v>-31.521739130434778</v>
      </c>
      <c r="I424" s="17">
        <f t="shared" si="29"/>
        <v>25.825242718446596</v>
      </c>
    </row>
    <row r="425" spans="1:9" x14ac:dyDescent="0.25">
      <c r="A425" s="12">
        <v>39070</v>
      </c>
      <c r="B425" s="7">
        <f>TWK!D156</f>
        <v>285</v>
      </c>
      <c r="C425" s="7">
        <f>AVERAGE(B422:B425)</f>
        <v>371.25</v>
      </c>
      <c r="D425" s="7">
        <f>(C269+C321+C373)/3</f>
        <v>323.58333333333331</v>
      </c>
      <c r="E425" s="6">
        <v>49</v>
      </c>
      <c r="F425" s="7">
        <f>SUM(D425-B425)</f>
        <v>38.583333333333314</v>
      </c>
      <c r="G425" s="17">
        <f>(B425/B424-1)*100</f>
        <v>-24.603174603174605</v>
      </c>
      <c r="H425" s="17">
        <f>(B425/B373-1)*100</f>
        <v>-43.897637795275593</v>
      </c>
      <c r="I425" s="17">
        <f>(B425/D425-1)*100</f>
        <v>-11.923770280710787</v>
      </c>
    </row>
    <row r="426" spans="1:9" x14ac:dyDescent="0.25">
      <c r="A426" s="12">
        <v>39077</v>
      </c>
      <c r="B426" s="7">
        <f>TWK!D157</f>
        <v>274</v>
      </c>
      <c r="C426" s="7">
        <f t="shared" si="24"/>
        <v>328.5</v>
      </c>
      <c r="D426" s="7">
        <f t="shared" si="25"/>
        <v>335.08333333333331</v>
      </c>
      <c r="E426" s="6">
        <v>50</v>
      </c>
      <c r="F426" s="7">
        <f t="shared" si="26"/>
        <v>61.083333333333314</v>
      </c>
      <c r="G426" s="17">
        <f t="shared" si="27"/>
        <v>-3.8596491228070184</v>
      </c>
      <c r="H426" s="17">
        <f t="shared" si="28"/>
        <v>-38.1489841986456</v>
      </c>
      <c r="I426" s="17">
        <f t="shared" si="29"/>
        <v>-18.229296194976374</v>
      </c>
    </row>
    <row r="427" spans="1:9" x14ac:dyDescent="0.25">
      <c r="A427" s="12">
        <v>39084</v>
      </c>
      <c r="B427" s="7">
        <f>TWK!D158</f>
        <v>268</v>
      </c>
      <c r="C427" s="7">
        <f t="shared" ref="C427:C438" si="30">AVERAGE(B424:B427)</f>
        <v>301.25</v>
      </c>
      <c r="D427" s="7">
        <f t="shared" ref="D427:D439" si="31">(C271+C323+C375)/3</f>
        <v>329.16666666666669</v>
      </c>
      <c r="E427" s="6">
        <v>51</v>
      </c>
      <c r="F427" s="7">
        <f t="shared" ref="F427:F439" si="32">SUM(D427-B427)</f>
        <v>61.166666666666686</v>
      </c>
      <c r="G427" s="17">
        <f t="shared" ref="G427:G438" si="33">(B427/B426-1)*100</f>
        <v>-2.1897810218978075</v>
      </c>
      <c r="H427" s="17">
        <f t="shared" ref="H427:H438" si="34">(B427/B375-1)*100</f>
        <v>-34.474327628361856</v>
      </c>
      <c r="I427" s="17">
        <f t="shared" ref="I427:I438" si="35">(B427/D427-1)*100</f>
        <v>-18.582278481012658</v>
      </c>
    </row>
    <row r="428" spans="1:9" x14ac:dyDescent="0.25">
      <c r="A428" s="12">
        <v>39091</v>
      </c>
      <c r="B428" s="7">
        <f>TWK!D159</f>
        <v>268</v>
      </c>
      <c r="C428" s="7">
        <f t="shared" si="30"/>
        <v>273.75</v>
      </c>
      <c r="D428" s="7">
        <f t="shared" si="31"/>
        <v>315.5</v>
      </c>
      <c r="E428" s="6">
        <v>1</v>
      </c>
      <c r="F428" s="7">
        <f t="shared" si="32"/>
        <v>47.5</v>
      </c>
      <c r="G428" s="17">
        <f t="shared" si="33"/>
        <v>0</v>
      </c>
      <c r="H428" s="17">
        <f t="shared" si="34"/>
        <v>-29.287598944591032</v>
      </c>
      <c r="I428" s="17">
        <f t="shared" si="35"/>
        <v>-15.055467511885901</v>
      </c>
    </row>
    <row r="429" spans="1:9" x14ac:dyDescent="0.25">
      <c r="A429" s="12">
        <v>39098</v>
      </c>
      <c r="B429" s="7">
        <f>TWK!D160</f>
        <v>393</v>
      </c>
      <c r="C429" s="7">
        <f t="shared" si="30"/>
        <v>300.75</v>
      </c>
      <c r="D429" s="7">
        <f t="shared" si="31"/>
        <v>306</v>
      </c>
      <c r="E429" s="6">
        <v>2</v>
      </c>
      <c r="F429" s="7">
        <f t="shared" si="32"/>
        <v>-87</v>
      </c>
      <c r="G429" s="17">
        <f t="shared" si="33"/>
        <v>46.641791044776127</v>
      </c>
      <c r="H429" s="17">
        <f t="shared" si="34"/>
        <v>-1.749999999999996</v>
      </c>
      <c r="I429" s="17">
        <f t="shared" si="35"/>
        <v>28.431372549019617</v>
      </c>
    </row>
    <row r="430" spans="1:9" x14ac:dyDescent="0.25">
      <c r="A430" s="12">
        <v>39105</v>
      </c>
      <c r="B430" s="7">
        <f>TWK!D161</f>
        <v>286</v>
      </c>
      <c r="C430" s="7">
        <f t="shared" si="30"/>
        <v>303.75</v>
      </c>
      <c r="D430" s="7">
        <f t="shared" si="31"/>
        <v>301</v>
      </c>
      <c r="E430" s="6">
        <v>3</v>
      </c>
      <c r="F430" s="7">
        <f t="shared" si="32"/>
        <v>15</v>
      </c>
      <c r="G430" s="17">
        <f t="shared" si="33"/>
        <v>-27.226463104325703</v>
      </c>
      <c r="H430" s="17">
        <f t="shared" si="34"/>
        <v>-25.326370757180161</v>
      </c>
      <c r="I430" s="17">
        <f t="shared" si="35"/>
        <v>-4.9833887043189362</v>
      </c>
    </row>
    <row r="431" spans="1:9" x14ac:dyDescent="0.25">
      <c r="A431" s="12">
        <v>39112</v>
      </c>
      <c r="B431" s="7">
        <f>TWK!D162</f>
        <v>312</v>
      </c>
      <c r="C431" s="7">
        <f t="shared" si="30"/>
        <v>314.75</v>
      </c>
      <c r="D431" s="7">
        <f t="shared" si="31"/>
        <v>302.66666666666669</v>
      </c>
      <c r="E431" s="6">
        <v>4</v>
      </c>
      <c r="F431" s="7">
        <f t="shared" si="32"/>
        <v>-9.3333333333333144</v>
      </c>
      <c r="G431" s="17">
        <f t="shared" si="33"/>
        <v>9.0909090909090828</v>
      </c>
      <c r="H431" s="17">
        <f t="shared" si="34"/>
        <v>-24.455205811138015</v>
      </c>
      <c r="I431" s="17">
        <f t="shared" si="35"/>
        <v>3.0837004405286361</v>
      </c>
    </row>
    <row r="432" spans="1:9" x14ac:dyDescent="0.25">
      <c r="A432" s="12">
        <v>39119</v>
      </c>
      <c r="B432" s="7">
        <f>TWK!D163</f>
        <v>358</v>
      </c>
      <c r="C432" s="7">
        <f t="shared" si="30"/>
        <v>337.25</v>
      </c>
      <c r="D432" s="7">
        <f t="shared" si="31"/>
        <v>301.66666666666669</v>
      </c>
      <c r="E432" s="6">
        <v>5</v>
      </c>
      <c r="F432" s="7">
        <f t="shared" si="32"/>
        <v>-56.333333333333314</v>
      </c>
      <c r="G432" s="17">
        <f t="shared" si="33"/>
        <v>14.743589743589736</v>
      </c>
      <c r="H432" s="17">
        <f t="shared" si="34"/>
        <v>-24.631578947368425</v>
      </c>
      <c r="I432" s="17">
        <f t="shared" si="35"/>
        <v>18.674033149171265</v>
      </c>
    </row>
    <row r="433" spans="1:9" x14ac:dyDescent="0.25">
      <c r="A433" s="12">
        <v>39126</v>
      </c>
      <c r="B433" s="7">
        <f>TWK!D164</f>
        <v>370</v>
      </c>
      <c r="C433" s="7">
        <f>AVERAGE(B430:B433)</f>
        <v>331.5</v>
      </c>
      <c r="D433" s="7">
        <f>(C277+C329+C381)/3</f>
        <v>295.91666666666669</v>
      </c>
      <c r="E433" s="6">
        <v>6</v>
      </c>
      <c r="F433" s="7">
        <f>SUM(D433-B433)</f>
        <v>-74.083333333333314</v>
      </c>
      <c r="G433" s="17">
        <f>(B433/B432-1)*100</f>
        <v>3.3519553072625774</v>
      </c>
      <c r="H433" s="17">
        <f>(B433/B381-1)*100</f>
        <v>-13.348946135831385</v>
      </c>
      <c r="I433" s="17">
        <f>(B433/D433-1)*100</f>
        <v>25.035201351731896</v>
      </c>
    </row>
    <row r="434" spans="1:9" x14ac:dyDescent="0.25">
      <c r="A434" s="12">
        <v>39133</v>
      </c>
      <c r="B434" s="7">
        <f>TWK!D165</f>
        <v>364</v>
      </c>
      <c r="C434" s="7">
        <f t="shared" si="30"/>
        <v>351</v>
      </c>
      <c r="D434" s="7">
        <f t="shared" si="31"/>
        <v>293.58333333333331</v>
      </c>
      <c r="E434" s="6">
        <v>7</v>
      </c>
      <c r="F434" s="7">
        <f t="shared" si="32"/>
        <v>-70.416666666666686</v>
      </c>
      <c r="G434" s="17">
        <f t="shared" si="33"/>
        <v>-1.6216216216216162</v>
      </c>
      <c r="H434" s="17">
        <f t="shared" si="34"/>
        <v>-2.9333333333333322</v>
      </c>
      <c r="I434" s="17">
        <f t="shared" si="35"/>
        <v>23.985239852398532</v>
      </c>
    </row>
    <row r="435" spans="1:9" x14ac:dyDescent="0.25">
      <c r="A435" s="12">
        <v>39140</v>
      </c>
      <c r="B435" s="7">
        <f>TWK!D166</f>
        <v>320</v>
      </c>
      <c r="C435" s="7">
        <f t="shared" si="30"/>
        <v>353</v>
      </c>
      <c r="D435" s="7">
        <f t="shared" si="31"/>
        <v>295.5</v>
      </c>
      <c r="E435" s="6">
        <v>8</v>
      </c>
      <c r="F435" s="7">
        <f t="shared" si="32"/>
        <v>-24.5</v>
      </c>
      <c r="G435" s="17">
        <f t="shared" si="33"/>
        <v>-12.087912087912089</v>
      </c>
      <c r="H435" s="17">
        <f t="shared" si="34"/>
        <v>-16.666666666666664</v>
      </c>
      <c r="I435" s="17">
        <f t="shared" si="35"/>
        <v>8.2910321489001682</v>
      </c>
    </row>
    <row r="436" spans="1:9" x14ac:dyDescent="0.25">
      <c r="A436" s="12">
        <v>39147</v>
      </c>
      <c r="B436" s="7">
        <f>TWK!D167</f>
        <v>285</v>
      </c>
      <c r="C436" s="7">
        <f>AVERAGE(B433:B436)</f>
        <v>334.75</v>
      </c>
      <c r="D436" s="7">
        <f t="shared" si="31"/>
        <v>288.25</v>
      </c>
      <c r="E436" s="6">
        <v>9</v>
      </c>
      <c r="F436" s="7">
        <f t="shared" si="32"/>
        <v>3.25</v>
      </c>
      <c r="G436" s="17">
        <f>(B436/B435-1)*100</f>
        <v>-10.9375</v>
      </c>
      <c r="H436" s="17">
        <f>(B436/B384-1)*100</f>
        <v>-24.403183023872678</v>
      </c>
      <c r="I436" s="17">
        <f>(B436/D436-1)*100</f>
        <v>-1.1274934952298366</v>
      </c>
    </row>
    <row r="437" spans="1:9" x14ac:dyDescent="0.25">
      <c r="A437" s="12">
        <v>39154</v>
      </c>
      <c r="B437" s="7">
        <f>TWK!D168</f>
        <v>297</v>
      </c>
      <c r="C437" s="7">
        <f t="shared" si="30"/>
        <v>316.5</v>
      </c>
      <c r="D437" s="7">
        <f t="shared" si="31"/>
        <v>283.75</v>
      </c>
      <c r="E437" s="6">
        <v>10</v>
      </c>
      <c r="F437" s="7">
        <f t="shared" si="32"/>
        <v>-13.25</v>
      </c>
      <c r="G437" s="17">
        <f t="shared" si="33"/>
        <v>4.2105263157894646</v>
      </c>
      <c r="H437" s="17">
        <f t="shared" si="34"/>
        <v>-11.869436201780415</v>
      </c>
      <c r="I437" s="17">
        <f t="shared" si="35"/>
        <v>4.6696035242290712</v>
      </c>
    </row>
    <row r="438" spans="1:9" x14ac:dyDescent="0.25">
      <c r="A438" s="12">
        <v>39161</v>
      </c>
      <c r="B438" s="7">
        <f>TWK!D169</f>
        <v>268</v>
      </c>
      <c r="C438" s="7">
        <f t="shared" si="30"/>
        <v>292.5</v>
      </c>
      <c r="D438" s="7">
        <f t="shared" si="31"/>
        <v>272.91666666666669</v>
      </c>
      <c r="E438" s="6">
        <v>11</v>
      </c>
      <c r="F438" s="7">
        <f t="shared" si="32"/>
        <v>4.9166666666666856</v>
      </c>
      <c r="G438" s="17">
        <f t="shared" si="33"/>
        <v>-9.7643097643097647</v>
      </c>
      <c r="H438" s="17">
        <f t="shared" si="34"/>
        <v>-19.519519519519523</v>
      </c>
      <c r="I438" s="17">
        <f t="shared" si="35"/>
        <v>-1.8015267175572558</v>
      </c>
    </row>
    <row r="439" spans="1:9" x14ac:dyDescent="0.25">
      <c r="A439" s="12">
        <v>39168</v>
      </c>
      <c r="B439" s="7">
        <f>TWK!D170</f>
        <v>244</v>
      </c>
      <c r="C439" s="7">
        <f t="shared" ref="C439:C444" si="36">AVERAGE(B436:B439)</f>
        <v>273.5</v>
      </c>
      <c r="D439" s="7">
        <f t="shared" si="31"/>
        <v>255.5</v>
      </c>
      <c r="E439" s="6">
        <v>12</v>
      </c>
      <c r="F439" s="7">
        <f t="shared" si="32"/>
        <v>11.5</v>
      </c>
      <c r="G439" s="17">
        <f t="shared" ref="G439:G444" si="37">(B439/B438-1)*100</f>
        <v>-8.9552238805970177</v>
      </c>
      <c r="H439" s="17">
        <f t="shared" ref="H439:H444" si="38">(B439/B387-1)*100</f>
        <v>-24.22360248447205</v>
      </c>
      <c r="I439" s="17">
        <f t="shared" ref="I439:I444" si="39">(B439/D439-1)*100</f>
        <v>-4.5009784735812186</v>
      </c>
    </row>
    <row r="440" spans="1:9" x14ac:dyDescent="0.25">
      <c r="A440" s="12">
        <f t="shared" ref="A440:A445" si="40">7+A439</f>
        <v>39175</v>
      </c>
      <c r="B440" s="7">
        <f>TWK!D171</f>
        <v>237</v>
      </c>
      <c r="C440" s="7">
        <f t="shared" si="36"/>
        <v>261.5</v>
      </c>
      <c r="D440" s="7">
        <f t="shared" ref="D440:D445" si="41">(C284+C336+C388)/3</f>
        <v>255.41666666666666</v>
      </c>
      <c r="E440" s="7">
        <f>+E439+1</f>
        <v>13</v>
      </c>
      <c r="F440" s="7">
        <f t="shared" ref="F440:F445" si="42">SUM(D440-B440)</f>
        <v>18.416666666666657</v>
      </c>
      <c r="G440" s="17">
        <f t="shared" si="37"/>
        <v>-2.8688524590163911</v>
      </c>
      <c r="H440" s="17">
        <f t="shared" si="38"/>
        <v>-30.903790087463555</v>
      </c>
      <c r="I440" s="17">
        <f t="shared" si="39"/>
        <v>-7.2104404567699838</v>
      </c>
    </row>
    <row r="441" spans="1:9" x14ac:dyDescent="0.25">
      <c r="A441" s="12">
        <f t="shared" si="40"/>
        <v>39182</v>
      </c>
      <c r="B441" s="7">
        <f>TWK!D172</f>
        <v>231.25</v>
      </c>
      <c r="C441" s="7">
        <f t="shared" si="36"/>
        <v>245.0625</v>
      </c>
      <c r="D441" s="7">
        <f t="shared" si="41"/>
        <v>245.66666666666666</v>
      </c>
      <c r="E441" s="7">
        <f t="shared" ref="E441:E448" si="43">+E440+1</f>
        <v>14</v>
      </c>
      <c r="F441" s="7">
        <f t="shared" si="42"/>
        <v>14.416666666666657</v>
      </c>
      <c r="G441" s="17">
        <f t="shared" si="37"/>
        <v>-2.4261603375527407</v>
      </c>
      <c r="H441" s="17">
        <f t="shared" si="38"/>
        <v>-29.496951219512191</v>
      </c>
      <c r="I441" s="17">
        <f t="shared" si="39"/>
        <v>-5.8683853459972841</v>
      </c>
    </row>
    <row r="442" spans="1:9" x14ac:dyDescent="0.25">
      <c r="A442" s="12">
        <f t="shared" si="40"/>
        <v>39189</v>
      </c>
      <c r="B442" s="7">
        <f>TWK!D173</f>
        <v>224</v>
      </c>
      <c r="C442" s="7">
        <f t="shared" si="36"/>
        <v>234.0625</v>
      </c>
      <c r="D442" s="7">
        <f t="shared" si="41"/>
        <v>241.25</v>
      </c>
      <c r="E442" s="7">
        <f t="shared" si="43"/>
        <v>15</v>
      </c>
      <c r="F442" s="7">
        <f t="shared" si="42"/>
        <v>17.25</v>
      </c>
      <c r="G442" s="17">
        <f t="shared" si="37"/>
        <v>-3.1351351351351364</v>
      </c>
      <c r="H442" s="17">
        <f t="shared" si="38"/>
        <v>-24.067796610169488</v>
      </c>
      <c r="I442" s="17">
        <f t="shared" si="39"/>
        <v>-7.1502590673575117</v>
      </c>
    </row>
    <row r="443" spans="1:9" x14ac:dyDescent="0.25">
      <c r="A443" s="12">
        <f t="shared" si="40"/>
        <v>39196</v>
      </c>
      <c r="B443" s="7">
        <f>TWK!D174</f>
        <v>213</v>
      </c>
      <c r="C443" s="7">
        <f t="shared" si="36"/>
        <v>226.3125</v>
      </c>
      <c r="D443" s="7">
        <f t="shared" si="41"/>
        <v>236.5</v>
      </c>
      <c r="E443" s="7">
        <f t="shared" si="43"/>
        <v>16</v>
      </c>
      <c r="F443" s="7">
        <f t="shared" si="42"/>
        <v>23.5</v>
      </c>
      <c r="G443" s="17">
        <f t="shared" si="37"/>
        <v>-4.91071428571429</v>
      </c>
      <c r="H443" s="17">
        <f t="shared" si="38"/>
        <v>-26.041666666666664</v>
      </c>
      <c r="I443" s="17">
        <f t="shared" si="39"/>
        <v>-9.9365750528541241</v>
      </c>
    </row>
    <row r="444" spans="1:9" x14ac:dyDescent="0.25">
      <c r="A444" s="12">
        <f t="shared" si="40"/>
        <v>39203</v>
      </c>
      <c r="B444" s="7">
        <f>TWK!D175</f>
        <v>214.16666666666666</v>
      </c>
      <c r="C444" s="7">
        <f t="shared" si="36"/>
        <v>220.60416666666666</v>
      </c>
      <c r="D444" s="7">
        <f t="shared" si="41"/>
        <v>227.25</v>
      </c>
      <c r="E444" s="7">
        <f t="shared" si="43"/>
        <v>17</v>
      </c>
      <c r="F444" s="7">
        <f t="shared" si="42"/>
        <v>13.083333333333343</v>
      </c>
      <c r="G444" s="17">
        <f t="shared" si="37"/>
        <v>0.54773082942096707</v>
      </c>
      <c r="H444" s="17">
        <f t="shared" si="38"/>
        <v>-31.136120042872463</v>
      </c>
      <c r="I444" s="17">
        <f t="shared" si="39"/>
        <v>-5.7572423909057591</v>
      </c>
    </row>
    <row r="445" spans="1:9" x14ac:dyDescent="0.25">
      <c r="A445" s="12">
        <f t="shared" si="40"/>
        <v>39210</v>
      </c>
      <c r="B445" s="7">
        <f>TWK!D176</f>
        <v>209.16666666666666</v>
      </c>
      <c r="C445" s="7">
        <f t="shared" ref="C445:C451" si="44">AVERAGE(B442:B445)</f>
        <v>215.08333333333331</v>
      </c>
      <c r="D445" s="7">
        <f t="shared" si="41"/>
        <v>228.91666666666666</v>
      </c>
      <c r="E445" s="7">
        <f t="shared" si="43"/>
        <v>18</v>
      </c>
      <c r="F445" s="7">
        <f t="shared" si="42"/>
        <v>19.75</v>
      </c>
      <c r="G445" s="17">
        <f t="shared" ref="G445:G451" si="45">(B445/B444-1)*100</f>
        <v>-2.3346303501945553</v>
      </c>
      <c r="H445" s="17">
        <f t="shared" ref="H445:H451" si="46">(B445/B393-1)*100</f>
        <v>-40.913370998116761</v>
      </c>
      <c r="I445" s="17">
        <f t="shared" ref="I445:I451" si="47">(B445/D445-1)*100</f>
        <v>-8.6275937386239505</v>
      </c>
    </row>
    <row r="446" spans="1:9" x14ac:dyDescent="0.25">
      <c r="A446" s="12">
        <f t="shared" ref="A446:A451" si="48">7+A445</f>
        <v>39217</v>
      </c>
      <c r="B446" s="7">
        <f>TWK!D177</f>
        <v>227</v>
      </c>
      <c r="C446" s="7">
        <f t="shared" si="44"/>
        <v>215.83333333333331</v>
      </c>
      <c r="D446" s="7">
        <f t="shared" ref="D446:D451" si="49">(C290+C342+C394)/3</f>
        <v>240.41666666666666</v>
      </c>
      <c r="E446" s="7">
        <f t="shared" si="43"/>
        <v>19</v>
      </c>
      <c r="F446" s="7">
        <f t="shared" ref="F446:F451" si="50">SUM(D446-B446)</f>
        <v>13.416666666666657</v>
      </c>
      <c r="G446" s="17">
        <f t="shared" si="45"/>
        <v>8.5258964143426255</v>
      </c>
      <c r="H446" s="17">
        <f t="shared" si="46"/>
        <v>-42.239185750636132</v>
      </c>
      <c r="I446" s="17">
        <f t="shared" si="47"/>
        <v>-5.580589254766033</v>
      </c>
    </row>
    <row r="447" spans="1:9" x14ac:dyDescent="0.25">
      <c r="A447" s="12">
        <f t="shared" si="48"/>
        <v>39224</v>
      </c>
      <c r="B447" s="7">
        <f>TWK!D178</f>
        <v>275</v>
      </c>
      <c r="C447" s="7">
        <f t="shared" si="44"/>
        <v>231.33333333333331</v>
      </c>
      <c r="D447" s="7">
        <f t="shared" si="49"/>
        <v>255.08333333333334</v>
      </c>
      <c r="E447" s="7">
        <f t="shared" si="43"/>
        <v>20</v>
      </c>
      <c r="F447" s="7">
        <f t="shared" si="50"/>
        <v>-19.916666666666657</v>
      </c>
      <c r="G447" s="17">
        <f t="shared" si="45"/>
        <v>21.145374449339215</v>
      </c>
      <c r="H447" s="17">
        <f t="shared" si="46"/>
        <v>-28.385416666666664</v>
      </c>
      <c r="I447" s="17">
        <f t="shared" si="47"/>
        <v>7.8079059131002992</v>
      </c>
    </row>
    <row r="448" spans="1:9" x14ac:dyDescent="0.25">
      <c r="A448" s="12">
        <f t="shared" si="48"/>
        <v>39231</v>
      </c>
      <c r="B448" s="7">
        <f>TWK!D179</f>
        <v>326</v>
      </c>
      <c r="C448" s="7">
        <f t="shared" si="44"/>
        <v>259.29166666666663</v>
      </c>
      <c r="D448" s="7">
        <f t="shared" si="49"/>
        <v>261.83333333333331</v>
      </c>
      <c r="E448" s="7">
        <f t="shared" si="43"/>
        <v>21</v>
      </c>
      <c r="F448" s="7">
        <f t="shared" si="50"/>
        <v>-64.166666666666686</v>
      </c>
      <c r="G448" s="17">
        <f t="shared" si="45"/>
        <v>18.545454545454554</v>
      </c>
      <c r="H448" s="17">
        <f t="shared" si="46"/>
        <v>-7.1225071225071268</v>
      </c>
      <c r="I448" s="17">
        <f t="shared" si="47"/>
        <v>24.506683640993</v>
      </c>
    </row>
    <row r="449" spans="1:9" x14ac:dyDescent="0.25">
      <c r="A449" s="12">
        <f t="shared" si="48"/>
        <v>39238</v>
      </c>
      <c r="B449" s="7">
        <f>TWK!D180</f>
        <v>353.75</v>
      </c>
      <c r="C449" s="7">
        <f t="shared" si="44"/>
        <v>295.4375</v>
      </c>
      <c r="D449" s="7">
        <f t="shared" si="49"/>
        <v>264.75</v>
      </c>
      <c r="E449" s="7">
        <f t="shared" ref="E449:E455" si="51">+E448+1</f>
        <v>22</v>
      </c>
      <c r="F449" s="7">
        <f t="shared" si="50"/>
        <v>-89</v>
      </c>
      <c r="G449" s="17">
        <f t="shared" si="45"/>
        <v>8.5122699386503076</v>
      </c>
      <c r="H449" s="17">
        <f t="shared" si="46"/>
        <v>-5.4144385026738018</v>
      </c>
      <c r="I449" s="17">
        <f t="shared" si="47"/>
        <v>33.616619452313515</v>
      </c>
    </row>
    <row r="450" spans="1:9" x14ac:dyDescent="0.25">
      <c r="A450" s="12">
        <f t="shared" si="48"/>
        <v>39245</v>
      </c>
      <c r="B450" s="7">
        <v>330</v>
      </c>
      <c r="C450" s="7">
        <f t="shared" si="44"/>
        <v>321.1875</v>
      </c>
      <c r="D450" s="7">
        <f t="shared" si="49"/>
        <v>260.5</v>
      </c>
      <c r="E450" s="7">
        <f t="shared" si="51"/>
        <v>23</v>
      </c>
      <c r="F450" s="7">
        <f t="shared" si="50"/>
        <v>-69.5</v>
      </c>
      <c r="G450" s="17">
        <f t="shared" si="45"/>
        <v>-6.7137809187279185</v>
      </c>
      <c r="H450" s="17">
        <f t="shared" si="46"/>
        <v>-14.728682170542641</v>
      </c>
      <c r="I450" s="17">
        <f t="shared" si="47"/>
        <v>26.679462571976977</v>
      </c>
    </row>
    <row r="451" spans="1:9" x14ac:dyDescent="0.25">
      <c r="A451" s="12">
        <f t="shared" si="48"/>
        <v>39252</v>
      </c>
      <c r="B451" s="7">
        <v>345</v>
      </c>
      <c r="C451" s="7">
        <f t="shared" si="44"/>
        <v>338.6875</v>
      </c>
      <c r="D451" s="7">
        <f t="shared" si="49"/>
        <v>253.66666666666666</v>
      </c>
      <c r="E451" s="7">
        <f t="shared" si="51"/>
        <v>24</v>
      </c>
      <c r="F451" s="7">
        <f t="shared" si="50"/>
        <v>-91.333333333333343</v>
      </c>
      <c r="G451" s="17">
        <f t="shared" si="45"/>
        <v>4.5454545454545414</v>
      </c>
      <c r="H451" s="17">
        <f t="shared" si="46"/>
        <v>-9.6858638743455465</v>
      </c>
      <c r="I451" s="17">
        <f t="shared" si="47"/>
        <v>36.005256241787123</v>
      </c>
    </row>
    <row r="452" spans="1:9" x14ac:dyDescent="0.25">
      <c r="A452" s="12">
        <v>39259</v>
      </c>
      <c r="B452" s="7">
        <v>369</v>
      </c>
      <c r="C452" s="7">
        <f t="shared" ref="C452:C458" si="52">AVERAGE(B449:B452)</f>
        <v>349.4375</v>
      </c>
      <c r="D452" s="7">
        <f t="shared" ref="D452:D458" si="53">(C296+C348+C400)/3</f>
        <v>256.16666666666669</v>
      </c>
      <c r="E452" s="7">
        <f t="shared" si="51"/>
        <v>25</v>
      </c>
      <c r="F452" s="7">
        <f t="shared" ref="F452:F458" si="54">SUM(D452-B452)</f>
        <v>-112.83333333333331</v>
      </c>
      <c r="G452" s="17">
        <f t="shared" ref="G452:G458" si="55">(B452/B451-1)*100</f>
        <v>6.956521739130439</v>
      </c>
      <c r="H452" s="17">
        <f t="shared" ref="H452:H458" si="56">(B452/B400-1)*100</f>
        <v>-11.298076923076927</v>
      </c>
      <c r="I452" s="17">
        <f t="shared" ref="I452:I458" si="57">(B452/D452-1)*100</f>
        <v>44.04684450227716</v>
      </c>
    </row>
    <row r="453" spans="1:9" x14ac:dyDescent="0.25">
      <c r="A453" s="12">
        <v>39266</v>
      </c>
      <c r="B453" s="7">
        <v>360</v>
      </c>
      <c r="C453" s="7">
        <f t="shared" si="52"/>
        <v>351</v>
      </c>
      <c r="D453" s="7">
        <f t="shared" si="53"/>
        <v>262.16666666666669</v>
      </c>
      <c r="E453" s="7">
        <f t="shared" si="51"/>
        <v>26</v>
      </c>
      <c r="F453" s="7">
        <f t="shared" si="54"/>
        <v>-97.833333333333314</v>
      </c>
      <c r="G453" s="17">
        <f t="shared" si="55"/>
        <v>-2.4390243902439046</v>
      </c>
      <c r="H453" s="17">
        <f t="shared" si="56"/>
        <v>-18.735891647855528</v>
      </c>
      <c r="I453" s="17">
        <f t="shared" si="57"/>
        <v>37.317228226319131</v>
      </c>
    </row>
    <row r="454" spans="1:9" x14ac:dyDescent="0.25">
      <c r="A454" s="12">
        <v>39273</v>
      </c>
      <c r="B454" s="7">
        <v>356</v>
      </c>
      <c r="C454" s="7">
        <f t="shared" si="52"/>
        <v>357.5</v>
      </c>
      <c r="D454" s="7">
        <f t="shared" si="53"/>
        <v>273.58333333333331</v>
      </c>
      <c r="E454" s="7">
        <f t="shared" si="51"/>
        <v>27</v>
      </c>
      <c r="F454" s="7">
        <f t="shared" si="54"/>
        <v>-82.416666666666686</v>
      </c>
      <c r="G454" s="17">
        <f t="shared" si="55"/>
        <v>-1.1111111111111072</v>
      </c>
      <c r="H454" s="17">
        <f t="shared" si="56"/>
        <v>-27.789046653144013</v>
      </c>
      <c r="I454" s="17">
        <f t="shared" si="57"/>
        <v>30.124885775205623</v>
      </c>
    </row>
    <row r="455" spans="1:9" x14ac:dyDescent="0.25">
      <c r="A455" s="12">
        <v>39280</v>
      </c>
      <c r="B455" s="7">
        <v>439</v>
      </c>
      <c r="C455" s="7">
        <f t="shared" si="52"/>
        <v>381</v>
      </c>
      <c r="D455" s="7">
        <f t="shared" si="53"/>
        <v>294.33333333333331</v>
      </c>
      <c r="E455" s="7">
        <f t="shared" si="51"/>
        <v>28</v>
      </c>
      <c r="F455" s="7">
        <f t="shared" si="54"/>
        <v>-144.66666666666669</v>
      </c>
      <c r="G455" s="17">
        <f t="shared" si="55"/>
        <v>23.314606741573041</v>
      </c>
      <c r="H455" s="17">
        <f t="shared" si="56"/>
        <v>-16.539923954372625</v>
      </c>
      <c r="I455" s="17">
        <f t="shared" si="57"/>
        <v>49.150622876557208</v>
      </c>
    </row>
    <row r="456" spans="1:9" x14ac:dyDescent="0.25">
      <c r="A456" s="12">
        <v>39287</v>
      </c>
      <c r="B456" s="7">
        <v>458</v>
      </c>
      <c r="C456" s="7">
        <f t="shared" si="52"/>
        <v>403.25</v>
      </c>
      <c r="D456" s="7">
        <f t="shared" si="53"/>
        <v>307.83333333333331</v>
      </c>
      <c r="E456" s="7">
        <f t="shared" ref="E456:E461" si="58">+E455+1</f>
        <v>29</v>
      </c>
      <c r="F456" s="7">
        <f t="shared" si="54"/>
        <v>-150.16666666666669</v>
      </c>
      <c r="G456" s="17">
        <f t="shared" si="55"/>
        <v>4.3280182232346309</v>
      </c>
      <c r="H456" s="17">
        <f t="shared" si="56"/>
        <v>-7.4747474747474785</v>
      </c>
      <c r="I456" s="17">
        <f t="shared" si="57"/>
        <v>48.781808337845156</v>
      </c>
    </row>
    <row r="457" spans="1:9" x14ac:dyDescent="0.25">
      <c r="A457" s="12">
        <v>39294</v>
      </c>
      <c r="B457" s="7">
        <f>TWK!D188</f>
        <v>395</v>
      </c>
      <c r="C457" s="7">
        <f t="shared" si="52"/>
        <v>412</v>
      </c>
      <c r="D457" s="7">
        <f t="shared" si="53"/>
        <v>317.75</v>
      </c>
      <c r="E457" s="7">
        <f t="shared" si="58"/>
        <v>30</v>
      </c>
      <c r="F457" s="7">
        <f t="shared" si="54"/>
        <v>-77.25</v>
      </c>
      <c r="G457" s="17">
        <f t="shared" si="55"/>
        <v>-13.755458515283847</v>
      </c>
      <c r="H457" s="17">
        <f t="shared" si="56"/>
        <v>-20.682730923694781</v>
      </c>
      <c r="I457" s="17">
        <f t="shared" si="57"/>
        <v>24.311565696302129</v>
      </c>
    </row>
    <row r="458" spans="1:9" x14ac:dyDescent="0.25">
      <c r="A458" s="12">
        <v>39301</v>
      </c>
      <c r="B458" s="7">
        <f>TWK!D189</f>
        <v>446</v>
      </c>
      <c r="C458" s="7">
        <f t="shared" si="52"/>
        <v>434.5</v>
      </c>
      <c r="D458" s="7">
        <f t="shared" si="53"/>
        <v>331.75</v>
      </c>
      <c r="E458" s="7">
        <f t="shared" si="58"/>
        <v>31</v>
      </c>
      <c r="F458" s="7">
        <f t="shared" si="54"/>
        <v>-114.25</v>
      </c>
      <c r="G458" s="17">
        <f t="shared" si="55"/>
        <v>12.911392405063292</v>
      </c>
      <c r="H458" s="17">
        <f t="shared" si="56"/>
        <v>-22.02797202797203</v>
      </c>
      <c r="I458" s="17">
        <f t="shared" si="57"/>
        <v>34.438583270535041</v>
      </c>
    </row>
    <row r="459" spans="1:9" x14ac:dyDescent="0.25">
      <c r="A459" s="12">
        <f t="shared" ref="A459:A464" si="59">7+A458</f>
        <v>39308</v>
      </c>
      <c r="B459" s="7">
        <f>TWK!D190</f>
        <v>531</v>
      </c>
      <c r="C459" s="7">
        <f t="shared" ref="C459:C464" si="60">AVERAGE(B456:B459)</f>
        <v>457.5</v>
      </c>
      <c r="D459" s="7">
        <f t="shared" ref="D459:D464" si="61">(C303+C355+C407)/3</f>
        <v>342.08333333333331</v>
      </c>
      <c r="E459" s="7">
        <f t="shared" si="58"/>
        <v>32</v>
      </c>
      <c r="F459" s="7">
        <f t="shared" ref="F459:F464" si="62">SUM(D459-B459)</f>
        <v>-188.91666666666669</v>
      </c>
      <c r="G459" s="17">
        <f t="shared" ref="G459:G464" si="63">(B459/B458-1)*100</f>
        <v>19.058295964125559</v>
      </c>
      <c r="H459" s="17">
        <f t="shared" ref="H459:H464" si="64">(B459/B407-1)*100</f>
        <v>-6.678383128295251</v>
      </c>
      <c r="I459" s="17">
        <f t="shared" ref="I459:I464" si="65">(B459/D459-1)*100</f>
        <v>55.225334957369078</v>
      </c>
    </row>
    <row r="460" spans="1:9" x14ac:dyDescent="0.25">
      <c r="A460" s="12">
        <f t="shared" si="59"/>
        <v>39315</v>
      </c>
      <c r="B460" s="7">
        <f>TWK!D191</f>
        <v>578</v>
      </c>
      <c r="C460" s="7">
        <f t="shared" si="60"/>
        <v>487.5</v>
      </c>
      <c r="D460" s="7">
        <f t="shared" si="61"/>
        <v>355.91666666666669</v>
      </c>
      <c r="E460" s="7">
        <f t="shared" si="58"/>
        <v>33</v>
      </c>
      <c r="F460" s="7">
        <f t="shared" si="62"/>
        <v>-222.08333333333331</v>
      </c>
      <c r="G460" s="17">
        <f t="shared" si="63"/>
        <v>8.851224105461398</v>
      </c>
      <c r="H460" s="17">
        <f t="shared" si="64"/>
        <v>-0.17271157167529916</v>
      </c>
      <c r="I460" s="17">
        <f t="shared" si="65"/>
        <v>62.397564973074203</v>
      </c>
    </row>
    <row r="461" spans="1:9" x14ac:dyDescent="0.25">
      <c r="A461" s="12">
        <f t="shared" si="59"/>
        <v>39322</v>
      </c>
      <c r="B461" s="7">
        <f>TWK!D192</f>
        <v>698</v>
      </c>
      <c r="C461" s="7">
        <f t="shared" si="60"/>
        <v>563.25</v>
      </c>
      <c r="D461" s="7">
        <f t="shared" si="61"/>
        <v>383.33333333333331</v>
      </c>
      <c r="E461" s="7">
        <f t="shared" si="58"/>
        <v>34</v>
      </c>
      <c r="F461" s="7">
        <f t="shared" si="62"/>
        <v>-314.66666666666669</v>
      </c>
      <c r="G461" s="17">
        <f t="shared" si="63"/>
        <v>20.761245674740493</v>
      </c>
      <c r="H461" s="17">
        <f t="shared" si="64"/>
        <v>22.671353251318106</v>
      </c>
      <c r="I461" s="17">
        <f t="shared" si="65"/>
        <v>82.08695652173914</v>
      </c>
    </row>
    <row r="462" spans="1:9" x14ac:dyDescent="0.25">
      <c r="A462" s="12">
        <f t="shared" si="59"/>
        <v>39329</v>
      </c>
      <c r="B462" s="7">
        <f>TWK!D193</f>
        <v>810</v>
      </c>
      <c r="C462" s="7">
        <f t="shared" si="60"/>
        <v>654.25</v>
      </c>
      <c r="D462" s="7">
        <f t="shared" si="61"/>
        <v>402.25</v>
      </c>
      <c r="E462" s="7">
        <f t="shared" ref="E462:E467" si="66">+E461+1</f>
        <v>35</v>
      </c>
      <c r="F462" s="7">
        <f t="shared" si="62"/>
        <v>-407.75</v>
      </c>
      <c r="G462" s="17">
        <f t="shared" si="63"/>
        <v>16.045845272206293</v>
      </c>
      <c r="H462" s="17">
        <f t="shared" si="64"/>
        <v>60.714285714285722</v>
      </c>
      <c r="I462" s="17">
        <f t="shared" si="65"/>
        <v>101.36730888750778</v>
      </c>
    </row>
    <row r="463" spans="1:9" x14ac:dyDescent="0.25">
      <c r="A463" s="12">
        <f t="shared" si="59"/>
        <v>39336</v>
      </c>
      <c r="B463" s="7">
        <f>TWK!D194</f>
        <v>688</v>
      </c>
      <c r="C463" s="7">
        <f t="shared" si="60"/>
        <v>693.5</v>
      </c>
      <c r="D463" s="7">
        <f t="shared" si="61"/>
        <v>437.66666666666669</v>
      </c>
      <c r="E463" s="7">
        <f t="shared" si="66"/>
        <v>36</v>
      </c>
      <c r="F463" s="7">
        <f t="shared" si="62"/>
        <v>-250.33333333333331</v>
      </c>
      <c r="G463" s="17">
        <f t="shared" si="63"/>
        <v>-15.061728395061724</v>
      </c>
      <c r="H463" s="17">
        <f t="shared" si="64"/>
        <v>33.852140077821005</v>
      </c>
      <c r="I463" s="17">
        <f t="shared" si="65"/>
        <v>57.197258187357193</v>
      </c>
    </row>
    <row r="464" spans="1:9" x14ac:dyDescent="0.25">
      <c r="A464" s="12">
        <f t="shared" si="59"/>
        <v>39343</v>
      </c>
      <c r="B464" s="7">
        <f>TWK!D195</f>
        <v>746</v>
      </c>
      <c r="C464" s="7">
        <f t="shared" si="60"/>
        <v>735.5</v>
      </c>
      <c r="D464" s="7">
        <f t="shared" si="61"/>
        <v>465.5</v>
      </c>
      <c r="E464" s="7">
        <f t="shared" si="66"/>
        <v>37</v>
      </c>
      <c r="F464" s="7">
        <f t="shared" si="62"/>
        <v>-280.5</v>
      </c>
      <c r="G464" s="17">
        <f t="shared" si="63"/>
        <v>8.4302325581395277</v>
      </c>
      <c r="H464" s="17">
        <f t="shared" si="64"/>
        <v>38.148148148148152</v>
      </c>
      <c r="I464" s="17">
        <f t="shared" si="65"/>
        <v>60.257787325456505</v>
      </c>
    </row>
    <row r="465" spans="1:9" x14ac:dyDescent="0.25">
      <c r="A465" s="12">
        <f t="shared" ref="A465:A470" si="67">7+A464</f>
        <v>39350</v>
      </c>
      <c r="B465" s="7">
        <f>TWK!D196</f>
        <v>653</v>
      </c>
      <c r="C465" s="7">
        <f t="shared" ref="C465:C471" si="68">AVERAGE(B462:B465)</f>
        <v>724.25</v>
      </c>
      <c r="D465" s="7">
        <f t="shared" ref="D465:D472" si="69">(C309+C361+C413)/3</f>
        <v>494.66666666666669</v>
      </c>
      <c r="E465" s="7">
        <f t="shared" si="66"/>
        <v>38</v>
      </c>
      <c r="F465" s="7">
        <f t="shared" ref="F465:F471" si="70">SUM(D465-B465)</f>
        <v>-158.33333333333331</v>
      </c>
      <c r="G465" s="17">
        <f t="shared" ref="G465:G471" si="71">(B465/B464-1)*100</f>
        <v>-12.466487935656833</v>
      </c>
      <c r="H465" s="17">
        <f t="shared" ref="H465:H471" si="72">(B465/B413-1)*100</f>
        <v>12.392426850258165</v>
      </c>
      <c r="I465" s="17">
        <f t="shared" ref="I465:I471" si="73">(B465/D465-1)*100</f>
        <v>32.008086253369264</v>
      </c>
    </row>
    <row r="466" spans="1:9" x14ac:dyDescent="0.25">
      <c r="A466" s="12">
        <f t="shared" si="67"/>
        <v>39357</v>
      </c>
      <c r="B466" s="7">
        <f>TWK!D197</f>
        <v>671</v>
      </c>
      <c r="C466" s="7">
        <f t="shared" si="68"/>
        <v>689.5</v>
      </c>
      <c r="D466" s="7">
        <f t="shared" si="69"/>
        <v>532.33333333333337</v>
      </c>
      <c r="E466" s="7">
        <f t="shared" si="66"/>
        <v>39</v>
      </c>
      <c r="F466" s="7">
        <f t="shared" si="70"/>
        <v>-138.66666666666663</v>
      </c>
      <c r="G466" s="17">
        <f t="shared" si="71"/>
        <v>2.7565084226646164</v>
      </c>
      <c r="H466" s="17">
        <f t="shared" si="72"/>
        <v>10.361842105263165</v>
      </c>
      <c r="I466" s="17">
        <f t="shared" si="73"/>
        <v>26.048841577958658</v>
      </c>
    </row>
    <row r="467" spans="1:9" x14ac:dyDescent="0.25">
      <c r="A467" s="12">
        <f t="shared" si="67"/>
        <v>39364</v>
      </c>
      <c r="B467" s="7">
        <f>TWK!D198</f>
        <v>640</v>
      </c>
      <c r="C467" s="7">
        <f t="shared" si="68"/>
        <v>677.5</v>
      </c>
      <c r="D467" s="7">
        <f t="shared" si="69"/>
        <v>549.08333333333337</v>
      </c>
      <c r="E467" s="7">
        <f t="shared" si="66"/>
        <v>40</v>
      </c>
      <c r="F467" s="7">
        <f t="shared" si="70"/>
        <v>-90.916666666666629</v>
      </c>
      <c r="G467" s="17">
        <f t="shared" si="71"/>
        <v>-4.6199701937406861</v>
      </c>
      <c r="H467" s="17">
        <f t="shared" si="72"/>
        <v>13.879003558718871</v>
      </c>
      <c r="I467" s="17">
        <f t="shared" si="73"/>
        <v>16.557899529518892</v>
      </c>
    </row>
    <row r="468" spans="1:9" x14ac:dyDescent="0.25">
      <c r="A468" s="12">
        <f t="shared" si="67"/>
        <v>39371</v>
      </c>
      <c r="B468" s="7">
        <f>TWK!D199</f>
        <v>526</v>
      </c>
      <c r="C468" s="7">
        <f t="shared" si="68"/>
        <v>622.5</v>
      </c>
      <c r="D468" s="7">
        <f t="shared" si="69"/>
        <v>555.41666666666663</v>
      </c>
      <c r="E468" s="7">
        <f t="shared" ref="E468:E473" si="74">+E467+1</f>
        <v>41</v>
      </c>
      <c r="F468" s="7">
        <f t="shared" si="70"/>
        <v>29.416666666666629</v>
      </c>
      <c r="G468" s="17">
        <f t="shared" si="71"/>
        <v>-17.812499999999996</v>
      </c>
      <c r="H468" s="17">
        <f t="shared" si="72"/>
        <v>-5.0541516245487417</v>
      </c>
      <c r="I468" s="17">
        <f t="shared" si="73"/>
        <v>-5.2963240810202539</v>
      </c>
    </row>
    <row r="469" spans="1:9" x14ac:dyDescent="0.25">
      <c r="A469" s="12">
        <f t="shared" si="67"/>
        <v>39378</v>
      </c>
      <c r="B469" s="7">
        <f>TWK!D200</f>
        <v>533.33333333333337</v>
      </c>
      <c r="C469" s="7">
        <f t="shared" si="68"/>
        <v>592.58333333333337</v>
      </c>
      <c r="D469" s="7">
        <f t="shared" si="69"/>
        <v>540.33333333333337</v>
      </c>
      <c r="E469" s="7">
        <f t="shared" si="74"/>
        <v>42</v>
      </c>
      <c r="F469" s="7">
        <f t="shared" si="70"/>
        <v>7</v>
      </c>
      <c r="G469" s="17">
        <f t="shared" si="71"/>
        <v>1.3941698352344822</v>
      </c>
      <c r="H469" s="17">
        <f t="shared" si="72"/>
        <v>18.518518518518533</v>
      </c>
      <c r="I469" s="17">
        <f t="shared" si="73"/>
        <v>-1.2954966070326979</v>
      </c>
    </row>
    <row r="470" spans="1:9" x14ac:dyDescent="0.25">
      <c r="A470" s="12">
        <f t="shared" si="67"/>
        <v>39385</v>
      </c>
      <c r="B470" s="7">
        <f>TWK!D201</f>
        <v>456</v>
      </c>
      <c r="C470" s="7">
        <f t="shared" si="68"/>
        <v>538.83333333333337</v>
      </c>
      <c r="D470" s="7">
        <f t="shared" si="69"/>
        <v>507.25</v>
      </c>
      <c r="E470" s="7">
        <f t="shared" si="74"/>
        <v>43</v>
      </c>
      <c r="F470" s="7">
        <f t="shared" si="70"/>
        <v>51.25</v>
      </c>
      <c r="G470" s="17">
        <f t="shared" si="71"/>
        <v>-14.500000000000002</v>
      </c>
      <c r="H470" s="17">
        <f t="shared" si="72"/>
        <v>-13.636363636363635</v>
      </c>
      <c r="I470" s="17">
        <f t="shared" si="73"/>
        <v>-10.103499260719563</v>
      </c>
    </row>
    <row r="471" spans="1:9" x14ac:dyDescent="0.25">
      <c r="A471" s="12">
        <f t="shared" ref="A471:A476" si="75">7+A470</f>
        <v>39392</v>
      </c>
      <c r="B471" s="7">
        <f>TWK!D202</f>
        <v>417.5</v>
      </c>
      <c r="C471" s="7">
        <f t="shared" si="68"/>
        <v>483.20833333333337</v>
      </c>
      <c r="D471" s="7">
        <f t="shared" si="69"/>
        <v>461.33333333333331</v>
      </c>
      <c r="E471" s="7">
        <f t="shared" si="74"/>
        <v>44</v>
      </c>
      <c r="F471" s="7">
        <f t="shared" si="70"/>
        <v>43.833333333333314</v>
      </c>
      <c r="G471" s="17">
        <f t="shared" si="71"/>
        <v>-8.4429824561403457</v>
      </c>
      <c r="H471" s="17">
        <f t="shared" si="72"/>
        <v>-9.0413943355119883</v>
      </c>
      <c r="I471" s="17">
        <f t="shared" si="73"/>
        <v>-9.5014450867051963</v>
      </c>
    </row>
    <row r="472" spans="1:9" x14ac:dyDescent="0.25">
      <c r="A472" s="12">
        <f t="shared" si="75"/>
        <v>39399</v>
      </c>
      <c r="B472" s="7">
        <f>TWK!D203</f>
        <v>438</v>
      </c>
      <c r="C472" s="7">
        <f t="shared" ref="C472:C478" si="76">AVERAGE(B469:B472)</f>
        <v>461.20833333333337</v>
      </c>
      <c r="D472" s="7">
        <f t="shared" si="69"/>
        <v>426.08333333333331</v>
      </c>
      <c r="E472" s="7">
        <f t="shared" si="74"/>
        <v>45</v>
      </c>
      <c r="F472" s="7">
        <f t="shared" ref="F472:F478" si="77">SUM(D472-B472)</f>
        <v>-11.916666666666686</v>
      </c>
      <c r="G472" s="17">
        <f t="shared" ref="G472:G478" si="78">(B472/B471-1)*100</f>
        <v>4.9101796407185594</v>
      </c>
      <c r="H472" s="17">
        <f t="shared" ref="H472:H478" si="79">(B472/B420-1)*100</f>
        <v>-1.5730337078651679</v>
      </c>
      <c r="I472" s="17">
        <f t="shared" ref="I472:I478" si="80">(B472/D472-1)*100</f>
        <v>2.7967924897320584</v>
      </c>
    </row>
    <row r="473" spans="1:9" x14ac:dyDescent="0.25">
      <c r="A473" s="12">
        <f t="shared" si="75"/>
        <v>39406</v>
      </c>
      <c r="B473" s="7">
        <f>TWK!D204</f>
        <v>406</v>
      </c>
      <c r="C473" s="7">
        <f t="shared" si="76"/>
        <v>429.375</v>
      </c>
      <c r="D473" s="7">
        <f t="shared" ref="D473:D479" si="81">(C317+C369+C421)/3</f>
        <v>393.41666666666669</v>
      </c>
      <c r="E473" s="7">
        <f t="shared" si="74"/>
        <v>46</v>
      </c>
      <c r="F473" s="7">
        <f t="shared" si="77"/>
        <v>-12.583333333333314</v>
      </c>
      <c r="G473" s="17">
        <f t="shared" si="78"/>
        <v>-7.3059360730593603</v>
      </c>
      <c r="H473" s="17">
        <f t="shared" si="79"/>
        <v>-12.5</v>
      </c>
      <c r="I473" s="17">
        <f t="shared" si="80"/>
        <v>3.1984748993857171</v>
      </c>
    </row>
    <row r="474" spans="1:9" x14ac:dyDescent="0.25">
      <c r="A474" s="12">
        <f t="shared" si="75"/>
        <v>39413</v>
      </c>
      <c r="B474" s="7">
        <f>TWK!D205</f>
        <v>387</v>
      </c>
      <c r="C474" s="7">
        <f t="shared" si="76"/>
        <v>412.125</v>
      </c>
      <c r="D474" s="7">
        <f t="shared" si="81"/>
        <v>368.75</v>
      </c>
      <c r="E474" s="7">
        <f t="shared" ref="E474:E479" si="82">+E473+1</f>
        <v>47</v>
      </c>
      <c r="F474" s="7">
        <f t="shared" si="77"/>
        <v>-18.25</v>
      </c>
      <c r="G474" s="17">
        <f t="shared" si="78"/>
        <v>-4.6798029556650249</v>
      </c>
      <c r="H474" s="17">
        <f t="shared" si="79"/>
        <v>-13.033707865168543</v>
      </c>
      <c r="I474" s="17">
        <f t="shared" si="80"/>
        <v>4.9491525423728921</v>
      </c>
    </row>
    <row r="475" spans="1:9" x14ac:dyDescent="0.25">
      <c r="A475" s="12">
        <f t="shared" si="75"/>
        <v>39420</v>
      </c>
      <c r="B475" s="7">
        <f>TWK!D206</f>
        <v>386.66666666666669</v>
      </c>
      <c r="C475" s="7">
        <f t="shared" si="76"/>
        <v>404.41666666666669</v>
      </c>
      <c r="D475" s="7">
        <f t="shared" si="81"/>
        <v>361.33333333333331</v>
      </c>
      <c r="E475" s="7">
        <f t="shared" si="82"/>
        <v>48</v>
      </c>
      <c r="F475" s="7">
        <f t="shared" si="77"/>
        <v>-25.333333333333371</v>
      </c>
      <c r="G475" s="17">
        <f t="shared" si="78"/>
        <v>-8.6132644272174375E-2</v>
      </c>
      <c r="H475" s="17">
        <f t="shared" si="79"/>
        <v>2.5641025641025772</v>
      </c>
      <c r="I475" s="17">
        <f t="shared" si="80"/>
        <v>7.0110701107011231</v>
      </c>
    </row>
    <row r="476" spans="1:9" x14ac:dyDescent="0.25">
      <c r="A476" s="12">
        <f t="shared" si="75"/>
        <v>39427</v>
      </c>
      <c r="B476" s="7">
        <f>TWK!D207</f>
        <v>400</v>
      </c>
      <c r="C476" s="7">
        <f t="shared" si="76"/>
        <v>394.91666666666669</v>
      </c>
      <c r="D476" s="7">
        <f t="shared" si="81"/>
        <v>370.75</v>
      </c>
      <c r="E476" s="7">
        <f t="shared" si="82"/>
        <v>49</v>
      </c>
      <c r="F476" s="7">
        <f t="shared" si="77"/>
        <v>-29.25</v>
      </c>
      <c r="G476" s="17">
        <f t="shared" si="78"/>
        <v>3.4482758620689502</v>
      </c>
      <c r="H476" s="17">
        <f t="shared" si="79"/>
        <v>5.8201058201058142</v>
      </c>
      <c r="I476" s="17">
        <f t="shared" si="80"/>
        <v>7.8894133513149001</v>
      </c>
    </row>
    <row r="477" spans="1:9" x14ac:dyDescent="0.25">
      <c r="A477" s="12">
        <f t="shared" ref="A477:A482" si="83">7+A476</f>
        <v>39434</v>
      </c>
      <c r="B477" s="7">
        <f>TWK!D208</f>
        <v>377</v>
      </c>
      <c r="C477" s="7">
        <f t="shared" si="76"/>
        <v>387.66666666666669</v>
      </c>
      <c r="D477" s="7">
        <f t="shared" si="81"/>
        <v>376.75</v>
      </c>
      <c r="E477" s="7">
        <f t="shared" si="82"/>
        <v>50</v>
      </c>
      <c r="F477" s="7">
        <f t="shared" si="77"/>
        <v>-0.25</v>
      </c>
      <c r="G477" s="17">
        <f t="shared" si="78"/>
        <v>-5.75</v>
      </c>
      <c r="H477" s="17">
        <f t="shared" si="79"/>
        <v>32.280701754385952</v>
      </c>
      <c r="I477" s="17">
        <f t="shared" si="80"/>
        <v>6.6357000663574972E-2</v>
      </c>
    </row>
    <row r="478" spans="1:9" x14ac:dyDescent="0.25">
      <c r="A478" s="12">
        <f t="shared" si="83"/>
        <v>39441</v>
      </c>
      <c r="B478" s="7">
        <f>TWK!D209</f>
        <v>367</v>
      </c>
      <c r="C478" s="7">
        <f t="shared" si="76"/>
        <v>382.66666666666669</v>
      </c>
      <c r="D478" s="7">
        <f t="shared" si="81"/>
        <v>373.91666666666669</v>
      </c>
      <c r="E478" s="7">
        <f t="shared" si="82"/>
        <v>51</v>
      </c>
      <c r="F478" s="7">
        <f t="shared" si="77"/>
        <v>6.9166666666666856</v>
      </c>
      <c r="G478" s="17">
        <f t="shared" si="78"/>
        <v>-2.6525198938992078</v>
      </c>
      <c r="H478" s="17">
        <f t="shared" si="79"/>
        <v>33.941605839416056</v>
      </c>
      <c r="I478" s="17">
        <f t="shared" si="80"/>
        <v>-1.8497882772453789</v>
      </c>
    </row>
    <row r="479" spans="1:9" x14ac:dyDescent="0.25">
      <c r="A479" s="12">
        <f t="shared" si="83"/>
        <v>39448</v>
      </c>
      <c r="B479" s="7">
        <f>TWK!D210</f>
        <v>360</v>
      </c>
      <c r="C479" s="7">
        <f t="shared" ref="C479:C485" si="84">AVERAGE(B476:B479)</f>
        <v>376</v>
      </c>
      <c r="D479" s="7">
        <f t="shared" si="81"/>
        <v>360.41666666666669</v>
      </c>
      <c r="E479" s="7">
        <f t="shared" si="82"/>
        <v>52</v>
      </c>
      <c r="F479" s="7">
        <f t="shared" ref="F479:F485" si="85">SUM(D479-B479)</f>
        <v>0.41666666666668561</v>
      </c>
      <c r="G479" s="17">
        <f t="shared" ref="G479:G485" si="86">(B479/B478-1)*100</f>
        <v>-1.9073569482288777</v>
      </c>
      <c r="H479" s="17">
        <f t="shared" ref="H479:H485" si="87">(B479/B427-1)*100</f>
        <v>34.328358208955237</v>
      </c>
      <c r="I479" s="17">
        <f t="shared" ref="I479:I485" si="88">(B479/D479-1)*100</f>
        <v>-0.11560693641619046</v>
      </c>
    </row>
    <row r="480" spans="1:9" x14ac:dyDescent="0.25">
      <c r="A480" s="12">
        <f t="shared" si="83"/>
        <v>39455</v>
      </c>
      <c r="B480" s="7">
        <f>TWK!D211</f>
        <v>351</v>
      </c>
      <c r="C480" s="7">
        <f t="shared" si="84"/>
        <v>363.75</v>
      </c>
      <c r="D480" s="7">
        <f t="shared" ref="D480:D486" si="89">(C324+C376+C428)/3</f>
        <v>338.75</v>
      </c>
      <c r="E480" s="7">
        <v>1</v>
      </c>
      <c r="F480" s="7">
        <f t="shared" si="85"/>
        <v>-12.25</v>
      </c>
      <c r="G480" s="17">
        <f t="shared" si="86"/>
        <v>-2.5000000000000022</v>
      </c>
      <c r="H480" s="17">
        <f t="shared" si="87"/>
        <v>30.970149253731339</v>
      </c>
      <c r="I480" s="17">
        <f t="shared" si="88"/>
        <v>3.616236162361619</v>
      </c>
    </row>
    <row r="481" spans="1:9" x14ac:dyDescent="0.25">
      <c r="A481" s="12">
        <f t="shared" si="83"/>
        <v>39462</v>
      </c>
      <c r="B481" s="7">
        <f>TWK!D212</f>
        <v>325</v>
      </c>
      <c r="C481" s="7">
        <f t="shared" si="84"/>
        <v>350.75</v>
      </c>
      <c r="D481" s="7">
        <f t="shared" si="89"/>
        <v>340</v>
      </c>
      <c r="E481" s="7">
        <f t="shared" ref="E481:E485" si="90">+E480+1</f>
        <v>2</v>
      </c>
      <c r="F481" s="7">
        <f t="shared" si="85"/>
        <v>15</v>
      </c>
      <c r="G481" s="17">
        <f t="shared" si="86"/>
        <v>-7.4074074074074066</v>
      </c>
      <c r="H481" s="17">
        <f t="shared" si="87"/>
        <v>-17.302798982188293</v>
      </c>
      <c r="I481" s="17">
        <f t="shared" si="88"/>
        <v>-4.4117647058823479</v>
      </c>
    </row>
    <row r="482" spans="1:9" x14ac:dyDescent="0.25">
      <c r="A482" s="12">
        <f t="shared" si="83"/>
        <v>39469</v>
      </c>
      <c r="B482" s="7">
        <f>TWK!D213</f>
        <v>428</v>
      </c>
      <c r="C482" s="7">
        <f t="shared" si="84"/>
        <v>366</v>
      </c>
      <c r="D482" s="7">
        <f t="shared" si="89"/>
        <v>335.41666666666669</v>
      </c>
      <c r="E482" s="7">
        <f t="shared" si="90"/>
        <v>3</v>
      </c>
      <c r="F482" s="7">
        <f t="shared" si="85"/>
        <v>-92.583333333333314</v>
      </c>
      <c r="G482" s="17">
        <f t="shared" si="86"/>
        <v>31.692307692307686</v>
      </c>
      <c r="H482" s="17">
        <f t="shared" si="87"/>
        <v>49.650349650349646</v>
      </c>
      <c r="I482" s="17">
        <f t="shared" si="88"/>
        <v>27.602484472049692</v>
      </c>
    </row>
    <row r="483" spans="1:9" x14ac:dyDescent="0.25">
      <c r="A483" s="12">
        <f t="shared" ref="A483:A488" si="91">7+A482</f>
        <v>39476</v>
      </c>
      <c r="B483" s="7">
        <f>TWK!D214</f>
        <v>446</v>
      </c>
      <c r="C483" s="7">
        <f t="shared" si="84"/>
        <v>387.5</v>
      </c>
      <c r="D483" s="7">
        <f t="shared" si="89"/>
        <v>339.58333333333331</v>
      </c>
      <c r="E483" s="7">
        <f t="shared" si="90"/>
        <v>4</v>
      </c>
      <c r="F483" s="7">
        <f t="shared" si="85"/>
        <v>-106.41666666666669</v>
      </c>
      <c r="G483" s="17">
        <f t="shared" si="86"/>
        <v>4.20560747663552</v>
      </c>
      <c r="H483" s="17">
        <f t="shared" si="87"/>
        <v>42.948717948717949</v>
      </c>
      <c r="I483" s="17">
        <f t="shared" si="88"/>
        <v>31.337423312883452</v>
      </c>
    </row>
    <row r="484" spans="1:9" x14ac:dyDescent="0.25">
      <c r="A484" s="12">
        <f t="shared" si="91"/>
        <v>39483</v>
      </c>
      <c r="B484" s="7">
        <f>TWK!D215</f>
        <v>498</v>
      </c>
      <c r="C484" s="7">
        <f t="shared" si="84"/>
        <v>424.25</v>
      </c>
      <c r="D484" s="7">
        <f t="shared" si="89"/>
        <v>347.5</v>
      </c>
      <c r="E484" s="7">
        <f t="shared" si="90"/>
        <v>5</v>
      </c>
      <c r="F484" s="7">
        <f t="shared" si="85"/>
        <v>-150.5</v>
      </c>
      <c r="G484" s="17">
        <f t="shared" si="86"/>
        <v>11.659192825112097</v>
      </c>
      <c r="H484" s="17">
        <f t="shared" si="87"/>
        <v>39.10614525139664</v>
      </c>
      <c r="I484" s="17">
        <f t="shared" si="88"/>
        <v>43.309352517985623</v>
      </c>
    </row>
    <row r="485" spans="1:9" x14ac:dyDescent="0.25">
      <c r="A485" s="12">
        <f t="shared" si="91"/>
        <v>39490</v>
      </c>
      <c r="B485" s="7">
        <f>TWK!D216</f>
        <v>470</v>
      </c>
      <c r="C485" s="7">
        <f t="shared" si="84"/>
        <v>460.5</v>
      </c>
      <c r="D485" s="7">
        <f t="shared" si="89"/>
        <v>340.91666666666669</v>
      </c>
      <c r="E485" s="7">
        <f t="shared" si="90"/>
        <v>6</v>
      </c>
      <c r="F485" s="7">
        <f t="shared" si="85"/>
        <v>-129.08333333333331</v>
      </c>
      <c r="G485" s="17">
        <f t="shared" si="86"/>
        <v>-5.6224899598393607</v>
      </c>
      <c r="H485" s="17">
        <f t="shared" si="87"/>
        <v>27.027027027027017</v>
      </c>
      <c r="I485" s="17">
        <f t="shared" si="88"/>
        <v>37.863603031043745</v>
      </c>
    </row>
    <row r="486" spans="1:9" x14ac:dyDescent="0.25">
      <c r="A486" s="12">
        <f t="shared" si="91"/>
        <v>39497</v>
      </c>
      <c r="B486" s="7">
        <f>TWK!D217</f>
        <v>500</v>
      </c>
      <c r="C486" s="7">
        <f t="shared" ref="C486:C491" si="92">AVERAGE(B483:B486)</f>
        <v>478.5</v>
      </c>
      <c r="D486" s="7">
        <f t="shared" si="89"/>
        <v>349</v>
      </c>
      <c r="E486" s="7">
        <f>+E485+1</f>
        <v>7</v>
      </c>
      <c r="F486" s="7">
        <f t="shared" ref="F486:F491" si="93">SUM(D486-B486)</f>
        <v>-151</v>
      </c>
      <c r="G486" s="17">
        <f t="shared" ref="G486:G491" si="94">(B486/B485-1)*100</f>
        <v>6.3829787234042534</v>
      </c>
      <c r="H486" s="17">
        <f t="shared" ref="H486:H491" si="95">(B486/B434-1)*100</f>
        <v>37.362637362637365</v>
      </c>
      <c r="I486" s="17">
        <f t="shared" ref="I486:I491" si="96">(B486/D486-1)*100</f>
        <v>43.266475644699142</v>
      </c>
    </row>
    <row r="487" spans="1:9" x14ac:dyDescent="0.25">
      <c r="A487" s="12">
        <f t="shared" si="91"/>
        <v>39504</v>
      </c>
      <c r="B487" s="7">
        <f>TWK!D218</f>
        <v>529</v>
      </c>
      <c r="C487" s="7">
        <f t="shared" si="92"/>
        <v>499.25</v>
      </c>
      <c r="D487" s="7">
        <f t="shared" ref="D487:D493" si="97">(C331+C383+C435)/3</f>
        <v>356.08333333333331</v>
      </c>
      <c r="E487" s="7">
        <f>+E486+1</f>
        <v>8</v>
      </c>
      <c r="F487" s="7">
        <f t="shared" si="93"/>
        <v>-172.91666666666669</v>
      </c>
      <c r="G487" s="17">
        <f t="shared" si="94"/>
        <v>5.8000000000000052</v>
      </c>
      <c r="H487" s="17">
        <f t="shared" si="95"/>
        <v>65.3125</v>
      </c>
      <c r="I487" s="17">
        <f t="shared" si="96"/>
        <v>48.560730166159601</v>
      </c>
    </row>
    <row r="488" spans="1:9" x14ac:dyDescent="0.25">
      <c r="A488" s="12">
        <f t="shared" si="91"/>
        <v>39511</v>
      </c>
      <c r="B488" s="7">
        <f>TWK!D219</f>
        <v>443.75</v>
      </c>
      <c r="C488" s="7">
        <f t="shared" si="92"/>
        <v>485.6875</v>
      </c>
      <c r="D488" s="7">
        <f t="shared" si="97"/>
        <v>345.58333333333331</v>
      </c>
      <c r="E488" s="7">
        <f>+E487+1</f>
        <v>9</v>
      </c>
      <c r="F488" s="7">
        <f t="shared" si="93"/>
        <v>-98.166666666666686</v>
      </c>
      <c r="G488" s="17">
        <f t="shared" si="94"/>
        <v>-16.115311909262765</v>
      </c>
      <c r="H488" s="17">
        <f t="shared" si="95"/>
        <v>55.701754385964918</v>
      </c>
      <c r="I488" s="17">
        <f t="shared" si="96"/>
        <v>28.406076681938753</v>
      </c>
    </row>
    <row r="489" spans="1:9" x14ac:dyDescent="0.25">
      <c r="A489" s="12">
        <f t="shared" ref="A489:A494" si="98">7+A488</f>
        <v>39518</v>
      </c>
      <c r="B489" s="7">
        <f>TWK!D220</f>
        <v>485</v>
      </c>
      <c r="C489" s="7">
        <f t="shared" si="92"/>
        <v>489.4375</v>
      </c>
      <c r="D489" s="7">
        <f t="shared" si="97"/>
        <v>337.5</v>
      </c>
      <c r="E489" s="7">
        <f>+E488+1</f>
        <v>10</v>
      </c>
      <c r="F489" s="7">
        <f t="shared" si="93"/>
        <v>-147.5</v>
      </c>
      <c r="G489" s="17">
        <f t="shared" si="94"/>
        <v>9.2957746478873347</v>
      </c>
      <c r="H489" s="17">
        <f t="shared" si="95"/>
        <v>63.299663299663301</v>
      </c>
      <c r="I489" s="17">
        <f t="shared" si="96"/>
        <v>43.703703703703709</v>
      </c>
    </row>
    <row r="490" spans="1:9" x14ac:dyDescent="0.25">
      <c r="A490" s="12">
        <f t="shared" si="98"/>
        <v>39525</v>
      </c>
      <c r="B490" s="7">
        <f>TWK!D221</f>
        <v>430</v>
      </c>
      <c r="C490" s="7">
        <f t="shared" si="92"/>
        <v>471.9375</v>
      </c>
      <c r="D490" s="7">
        <f t="shared" si="97"/>
        <v>320.16666666666669</v>
      </c>
      <c r="E490" s="7">
        <f t="shared" ref="E490:E495" si="99">E489+1</f>
        <v>11</v>
      </c>
      <c r="F490" s="7">
        <f t="shared" si="93"/>
        <v>-109.83333333333331</v>
      </c>
      <c r="G490" s="17">
        <f t="shared" si="94"/>
        <v>-11.340206185567014</v>
      </c>
      <c r="H490" s="17">
        <f t="shared" si="95"/>
        <v>60.447761194029859</v>
      </c>
      <c r="I490" s="17">
        <f t="shared" si="96"/>
        <v>34.305049453409666</v>
      </c>
    </row>
    <row r="491" spans="1:9" x14ac:dyDescent="0.25">
      <c r="A491" s="12">
        <f t="shared" si="98"/>
        <v>39532</v>
      </c>
      <c r="B491" s="7">
        <f>TWK!D222</f>
        <v>469</v>
      </c>
      <c r="C491" s="7">
        <f t="shared" si="92"/>
        <v>456.9375</v>
      </c>
      <c r="D491" s="7">
        <f t="shared" si="97"/>
        <v>297.16666666666669</v>
      </c>
      <c r="E491" s="7">
        <f t="shared" si="99"/>
        <v>12</v>
      </c>
      <c r="F491" s="7">
        <f t="shared" si="93"/>
        <v>-171.83333333333331</v>
      </c>
      <c r="G491" s="17">
        <f t="shared" si="94"/>
        <v>9.0697674418604546</v>
      </c>
      <c r="H491" s="17">
        <f t="shared" si="95"/>
        <v>92.21311475409837</v>
      </c>
      <c r="I491" s="17">
        <f t="shared" si="96"/>
        <v>57.823892316320794</v>
      </c>
    </row>
    <row r="492" spans="1:9" x14ac:dyDescent="0.25">
      <c r="A492" s="12">
        <f t="shared" si="98"/>
        <v>39539</v>
      </c>
      <c r="B492" s="7">
        <f>TWK!D223</f>
        <v>434</v>
      </c>
      <c r="C492" s="7">
        <f t="shared" ref="C492:C497" si="100">AVERAGE(B489:B492)</f>
        <v>454.5</v>
      </c>
      <c r="D492" s="7">
        <f t="shared" si="97"/>
        <v>293.25</v>
      </c>
      <c r="E492" s="7">
        <f t="shared" si="99"/>
        <v>13</v>
      </c>
      <c r="F492" s="7">
        <f t="shared" ref="F492:F497" si="101">SUM(D492-B492)</f>
        <v>-140.75</v>
      </c>
      <c r="G492" s="17">
        <f t="shared" ref="G492:G497" si="102">(B492/B491-1)*100</f>
        <v>-7.4626865671641784</v>
      </c>
      <c r="H492" s="17">
        <f t="shared" ref="H492:H497" si="103">(B492/B440-1)*100</f>
        <v>83.122362869198312</v>
      </c>
      <c r="I492" s="17">
        <f t="shared" ref="I492:I497" si="104">(B492/D492-1)*100</f>
        <v>47.996589940323965</v>
      </c>
    </row>
    <row r="493" spans="1:9" x14ac:dyDescent="0.25">
      <c r="A493" s="12">
        <f t="shared" si="98"/>
        <v>39546</v>
      </c>
      <c r="B493" s="7">
        <f>TWK!D224</f>
        <v>416.25</v>
      </c>
      <c r="C493" s="7">
        <f t="shared" si="100"/>
        <v>437.3125</v>
      </c>
      <c r="D493" s="7">
        <f t="shared" si="97"/>
        <v>278.4375</v>
      </c>
      <c r="E493" s="7">
        <f t="shared" si="99"/>
        <v>14</v>
      </c>
      <c r="F493" s="7">
        <f t="shared" si="101"/>
        <v>-137.8125</v>
      </c>
      <c r="G493" s="17">
        <f t="shared" si="102"/>
        <v>-4.0898617511520685</v>
      </c>
      <c r="H493" s="17">
        <f t="shared" si="103"/>
        <v>80</v>
      </c>
      <c r="I493" s="17">
        <f t="shared" si="104"/>
        <v>49.494949494949502</v>
      </c>
    </row>
    <row r="494" spans="1:9" x14ac:dyDescent="0.25">
      <c r="A494" s="12">
        <f t="shared" si="98"/>
        <v>39553</v>
      </c>
      <c r="B494" s="7">
        <f>TWK!D225</f>
        <v>407.5</v>
      </c>
      <c r="C494" s="7">
        <f t="shared" si="100"/>
        <v>431.6875</v>
      </c>
      <c r="D494" s="7">
        <f t="shared" ref="D494:D499" si="105">(C338+C390+C442)/3</f>
        <v>270.60416666666669</v>
      </c>
      <c r="E494" s="7">
        <f t="shared" si="99"/>
        <v>15</v>
      </c>
      <c r="F494" s="7">
        <f t="shared" si="101"/>
        <v>-136.89583333333331</v>
      </c>
      <c r="G494" s="17">
        <f t="shared" si="102"/>
        <v>-2.1021021021020991</v>
      </c>
      <c r="H494" s="17">
        <f t="shared" si="103"/>
        <v>81.919642857142861</v>
      </c>
      <c r="I494" s="17">
        <f t="shared" si="104"/>
        <v>50.588959889136945</v>
      </c>
    </row>
    <row r="495" spans="1:9" x14ac:dyDescent="0.25">
      <c r="A495" s="12">
        <f t="shared" ref="A495:A500" si="106">7+A494</f>
        <v>39560</v>
      </c>
      <c r="B495" s="7">
        <f>TWK!D226</f>
        <v>421</v>
      </c>
      <c r="C495" s="7">
        <f t="shared" si="100"/>
        <v>419.6875</v>
      </c>
      <c r="D495" s="7">
        <f t="shared" si="105"/>
        <v>264.52083333333331</v>
      </c>
      <c r="E495" s="7">
        <f t="shared" si="99"/>
        <v>16</v>
      </c>
      <c r="F495" s="7">
        <f t="shared" si="101"/>
        <v>-156.47916666666669</v>
      </c>
      <c r="G495" s="17">
        <f t="shared" si="102"/>
        <v>3.3128834355828252</v>
      </c>
      <c r="H495" s="17">
        <f t="shared" si="103"/>
        <v>97.65258215962443</v>
      </c>
      <c r="I495" s="17">
        <f t="shared" si="104"/>
        <v>59.155706072300561</v>
      </c>
    </row>
    <row r="496" spans="1:9" x14ac:dyDescent="0.25">
      <c r="A496" s="12">
        <f t="shared" si="106"/>
        <v>39567</v>
      </c>
      <c r="B496" s="7">
        <f>TWK!D227</f>
        <v>388</v>
      </c>
      <c r="C496" s="7">
        <f t="shared" si="100"/>
        <v>408.1875</v>
      </c>
      <c r="D496" s="7">
        <f t="shared" si="105"/>
        <v>254.2847222222222</v>
      </c>
      <c r="E496" s="7">
        <f t="shared" ref="E496:E501" si="107">E495+1</f>
        <v>17</v>
      </c>
      <c r="F496" s="7">
        <f t="shared" si="101"/>
        <v>-133.7152777777778</v>
      </c>
      <c r="G496" s="17">
        <f t="shared" si="102"/>
        <v>-7.8384798099762509</v>
      </c>
      <c r="H496" s="17">
        <f t="shared" si="103"/>
        <v>81.167315175097272</v>
      </c>
      <c r="I496" s="17">
        <f t="shared" si="104"/>
        <v>52.584864953436949</v>
      </c>
    </row>
    <row r="497" spans="1:9" x14ac:dyDescent="0.25">
      <c r="A497" s="12">
        <f t="shared" si="106"/>
        <v>39574</v>
      </c>
      <c r="B497" s="7">
        <f>TWK!D228</f>
        <v>383</v>
      </c>
      <c r="C497" s="7">
        <f t="shared" si="100"/>
        <v>399.875</v>
      </c>
      <c r="D497" s="7">
        <f t="shared" si="105"/>
        <v>253.61111111111109</v>
      </c>
      <c r="E497" s="7">
        <f t="shared" si="107"/>
        <v>18</v>
      </c>
      <c r="F497" s="7">
        <f t="shared" si="101"/>
        <v>-129.38888888888891</v>
      </c>
      <c r="G497" s="17">
        <f t="shared" si="102"/>
        <v>-1.2886597938144284</v>
      </c>
      <c r="H497" s="17">
        <f t="shared" si="103"/>
        <v>83.107569721115553</v>
      </c>
      <c r="I497" s="17">
        <f t="shared" si="104"/>
        <v>51.018619934282604</v>
      </c>
    </row>
    <row r="498" spans="1:9" x14ac:dyDescent="0.25">
      <c r="A498" s="12">
        <f t="shared" si="106"/>
        <v>39581</v>
      </c>
      <c r="B498" s="7">
        <f>TWK!D229</f>
        <v>377</v>
      </c>
      <c r="C498" s="7">
        <f t="shared" ref="C498:C504" si="108">AVERAGE(B495:B498)</f>
        <v>392.25</v>
      </c>
      <c r="D498" s="7">
        <f t="shared" si="105"/>
        <v>262.9444444444444</v>
      </c>
      <c r="E498" s="7">
        <f t="shared" si="107"/>
        <v>19</v>
      </c>
      <c r="F498" s="7">
        <f t="shared" ref="F498:F503" si="109">SUM(D498-B498)</f>
        <v>-114.0555555555556</v>
      </c>
      <c r="G498" s="17">
        <f t="shared" ref="G498:G503" si="110">(B498/B497-1)*100</f>
        <v>-1.5665796344647487</v>
      </c>
      <c r="H498" s="17">
        <f t="shared" ref="H498:H503" si="111">(B498/B446-1)*100</f>
        <v>66.079295154185019</v>
      </c>
      <c r="I498" s="17">
        <f t="shared" ref="I498:I503" si="112">(B498/D498-1)*100</f>
        <v>43.376294105218705</v>
      </c>
    </row>
    <row r="499" spans="1:9" x14ac:dyDescent="0.25">
      <c r="A499" s="12">
        <f t="shared" si="106"/>
        <v>39588</v>
      </c>
      <c r="B499" s="7">
        <f>TWK!D230</f>
        <v>381</v>
      </c>
      <c r="C499" s="7">
        <f t="shared" si="108"/>
        <v>382.25</v>
      </c>
      <c r="D499" s="7">
        <f t="shared" si="105"/>
        <v>279.61111111111109</v>
      </c>
      <c r="E499" s="7">
        <f t="shared" si="107"/>
        <v>20</v>
      </c>
      <c r="F499" s="7">
        <f t="shared" si="109"/>
        <v>-101.38888888888891</v>
      </c>
      <c r="G499" s="17">
        <f t="shared" si="110"/>
        <v>1.0610079575596787</v>
      </c>
      <c r="H499" s="17">
        <f t="shared" si="111"/>
        <v>38.545454545454547</v>
      </c>
      <c r="I499" s="17">
        <f t="shared" si="112"/>
        <v>36.260679515199691</v>
      </c>
    </row>
    <row r="500" spans="1:9" x14ac:dyDescent="0.25">
      <c r="A500" s="12">
        <f t="shared" si="106"/>
        <v>39595</v>
      </c>
      <c r="B500" s="7">
        <f>TWK!D231</f>
        <v>405</v>
      </c>
      <c r="C500" s="7">
        <f t="shared" si="108"/>
        <v>386.5</v>
      </c>
      <c r="D500" s="7">
        <f t="shared" ref="D500:D506" si="113">(C344+C396+C448)/3</f>
        <v>292.93055555555554</v>
      </c>
      <c r="E500" s="7">
        <f t="shared" si="107"/>
        <v>21</v>
      </c>
      <c r="F500" s="7">
        <f t="shared" si="109"/>
        <v>-112.06944444444446</v>
      </c>
      <c r="G500" s="17">
        <f t="shared" si="110"/>
        <v>6.2992125984252079</v>
      </c>
      <c r="H500" s="17">
        <f t="shared" si="111"/>
        <v>24.233128834355821</v>
      </c>
      <c r="I500" s="17">
        <f t="shared" si="112"/>
        <v>38.258024749893323</v>
      </c>
    </row>
    <row r="501" spans="1:9" x14ac:dyDescent="0.25">
      <c r="A501" s="12">
        <f t="shared" ref="A501:A506" si="114">7+A500</f>
        <v>39602</v>
      </c>
      <c r="B501" s="7">
        <f>TWK!D232</f>
        <v>431</v>
      </c>
      <c r="C501" s="7">
        <f t="shared" si="108"/>
        <v>398.5</v>
      </c>
      <c r="D501" s="7">
        <f t="shared" si="113"/>
        <v>306.97916666666669</v>
      </c>
      <c r="E501" s="7">
        <f t="shared" si="107"/>
        <v>22</v>
      </c>
      <c r="F501" s="7">
        <f t="shared" si="109"/>
        <v>-124.02083333333331</v>
      </c>
      <c r="G501" s="17">
        <f t="shared" si="110"/>
        <v>6.419753086419755</v>
      </c>
      <c r="H501" s="17">
        <f t="shared" si="111"/>
        <v>21.837455830388699</v>
      </c>
      <c r="I501" s="17">
        <f t="shared" si="112"/>
        <v>40.400407193756351</v>
      </c>
    </row>
    <row r="502" spans="1:9" x14ac:dyDescent="0.25">
      <c r="A502" s="12">
        <f t="shared" si="114"/>
        <v>39609</v>
      </c>
      <c r="B502" s="7">
        <f>TWK!D233</f>
        <v>527</v>
      </c>
      <c r="C502" s="7">
        <f t="shared" si="108"/>
        <v>436</v>
      </c>
      <c r="D502" s="7">
        <f t="shared" si="113"/>
        <v>312.72916666666669</v>
      </c>
      <c r="E502" s="7">
        <f t="shared" ref="E502:E509" si="115">E501+1</f>
        <v>23</v>
      </c>
      <c r="F502" s="7">
        <f t="shared" si="109"/>
        <v>-214.27083333333331</v>
      </c>
      <c r="G502" s="17">
        <f t="shared" si="110"/>
        <v>22.273781902552201</v>
      </c>
      <c r="H502" s="17">
        <f t="shared" si="111"/>
        <v>59.696969696969695</v>
      </c>
      <c r="I502" s="17">
        <f t="shared" si="112"/>
        <v>68.51642129105322</v>
      </c>
    </row>
    <row r="503" spans="1:9" x14ac:dyDescent="0.25">
      <c r="A503" s="12">
        <f t="shared" si="114"/>
        <v>39616</v>
      </c>
      <c r="B503" s="7">
        <f>TWK!D234</f>
        <v>644</v>
      </c>
      <c r="C503" s="7">
        <f t="shared" si="108"/>
        <v>501.75</v>
      </c>
      <c r="D503" s="7">
        <f t="shared" si="113"/>
        <v>313.72916666666669</v>
      </c>
      <c r="E503" s="7">
        <f t="shared" si="115"/>
        <v>24</v>
      </c>
      <c r="F503" s="7">
        <f t="shared" si="109"/>
        <v>-330.27083333333331</v>
      </c>
      <c r="G503" s="17">
        <f t="shared" si="110"/>
        <v>22.20113851992409</v>
      </c>
      <c r="H503" s="17">
        <f t="shared" si="111"/>
        <v>86.666666666666671</v>
      </c>
      <c r="I503" s="17">
        <f t="shared" si="112"/>
        <v>105.27259446178365</v>
      </c>
    </row>
    <row r="504" spans="1:9" x14ac:dyDescent="0.25">
      <c r="A504" s="12">
        <f t="shared" si="114"/>
        <v>39623</v>
      </c>
      <c r="B504" s="7">
        <f>TWK!D235</f>
        <v>558</v>
      </c>
      <c r="C504" s="7">
        <f t="shared" si="108"/>
        <v>540</v>
      </c>
      <c r="D504" s="7">
        <f t="shared" si="113"/>
        <v>321.3125</v>
      </c>
      <c r="E504" s="7">
        <f t="shared" si="115"/>
        <v>25</v>
      </c>
      <c r="F504" s="7">
        <f t="shared" ref="F504:F509" si="116">SUM(D504-B504)</f>
        <v>-236.6875</v>
      </c>
      <c r="G504" s="17">
        <f t="shared" ref="G504:G509" si="117">(B504/B503-1)*100</f>
        <v>-13.354037267080743</v>
      </c>
      <c r="H504" s="17">
        <f t="shared" ref="H504:H509" si="118">(B504/B452-1)*100</f>
        <v>51.219512195121951</v>
      </c>
      <c r="I504" s="17">
        <f t="shared" ref="I504:I509" si="119">(B504/D504-1)*100</f>
        <v>73.662711534720884</v>
      </c>
    </row>
    <row r="505" spans="1:9" x14ac:dyDescent="0.25">
      <c r="A505" s="12">
        <f t="shared" si="114"/>
        <v>39630</v>
      </c>
      <c r="B505" s="7">
        <f>TWK!D236</f>
        <v>604</v>
      </c>
      <c r="C505" s="7">
        <f t="shared" ref="C505:C511" si="120">AVERAGE(B502:B505)</f>
        <v>583.25</v>
      </c>
      <c r="D505" s="7">
        <f t="shared" si="113"/>
        <v>328.83333333333331</v>
      </c>
      <c r="E505" s="7">
        <f t="shared" si="115"/>
        <v>26</v>
      </c>
      <c r="F505" s="7">
        <f t="shared" si="116"/>
        <v>-275.16666666666669</v>
      </c>
      <c r="G505" s="17">
        <f t="shared" si="117"/>
        <v>8.2437275985663092</v>
      </c>
      <c r="H505" s="17">
        <f t="shared" si="118"/>
        <v>67.777777777777786</v>
      </c>
      <c r="I505" s="17">
        <f t="shared" si="119"/>
        <v>83.679675620881923</v>
      </c>
    </row>
    <row r="506" spans="1:9" x14ac:dyDescent="0.25">
      <c r="A506" s="12">
        <f t="shared" si="114"/>
        <v>39637</v>
      </c>
      <c r="B506" s="7">
        <f>TWK!D237</f>
        <v>548</v>
      </c>
      <c r="C506" s="7">
        <f t="shared" si="120"/>
        <v>588.5</v>
      </c>
      <c r="D506" s="7">
        <f t="shared" si="113"/>
        <v>342.91666666666669</v>
      </c>
      <c r="E506" s="7">
        <f t="shared" si="115"/>
        <v>27</v>
      </c>
      <c r="F506" s="7">
        <f t="shared" si="116"/>
        <v>-205.08333333333331</v>
      </c>
      <c r="G506" s="17">
        <f t="shared" si="117"/>
        <v>-9.27152317880795</v>
      </c>
      <c r="H506" s="17">
        <f t="shared" si="118"/>
        <v>53.932584269662918</v>
      </c>
      <c r="I506" s="17">
        <f t="shared" si="119"/>
        <v>59.805589307411886</v>
      </c>
    </row>
    <row r="507" spans="1:9" x14ac:dyDescent="0.25">
      <c r="A507" s="12">
        <f t="shared" ref="A507:A512" si="121">7+A506</f>
        <v>39644</v>
      </c>
      <c r="B507" s="7">
        <f>TWK!D238</f>
        <v>466</v>
      </c>
      <c r="C507" s="7">
        <f t="shared" si="120"/>
        <v>544</v>
      </c>
      <c r="D507" s="7">
        <f t="shared" ref="D507:D512" si="122">(C351+C403+C455)/3</f>
        <v>371.25</v>
      </c>
      <c r="E507" s="7">
        <f t="shared" si="115"/>
        <v>28</v>
      </c>
      <c r="F507" s="7">
        <f t="shared" si="116"/>
        <v>-94.75</v>
      </c>
      <c r="G507" s="17">
        <f t="shared" si="117"/>
        <v>-14.963503649635035</v>
      </c>
      <c r="H507" s="17">
        <f t="shared" si="118"/>
        <v>6.1503416856492077</v>
      </c>
      <c r="I507" s="17">
        <f t="shared" si="119"/>
        <v>25.521885521885523</v>
      </c>
    </row>
    <row r="508" spans="1:9" x14ac:dyDescent="0.25">
      <c r="A508" s="12">
        <f t="shared" si="121"/>
        <v>39651</v>
      </c>
      <c r="B508" s="7">
        <f>TWK!D239</f>
        <v>453</v>
      </c>
      <c r="C508" s="7">
        <f t="shared" si="120"/>
        <v>517.75</v>
      </c>
      <c r="D508" s="7">
        <f t="shared" si="122"/>
        <v>388.58333333333331</v>
      </c>
      <c r="E508" s="7">
        <f t="shared" si="115"/>
        <v>29</v>
      </c>
      <c r="F508" s="7">
        <f t="shared" si="116"/>
        <v>-64.416666666666686</v>
      </c>
      <c r="G508" s="17">
        <f t="shared" si="117"/>
        <v>-2.7896995708154515</v>
      </c>
      <c r="H508" s="17">
        <f t="shared" si="118"/>
        <v>-1.0917030567685559</v>
      </c>
      <c r="I508" s="17">
        <f t="shared" si="119"/>
        <v>16.577310744156136</v>
      </c>
    </row>
    <row r="509" spans="1:9" x14ac:dyDescent="0.25">
      <c r="A509" s="12">
        <f t="shared" si="121"/>
        <v>39658</v>
      </c>
      <c r="B509" s="7">
        <f>TWK!D240</f>
        <v>492</v>
      </c>
      <c r="C509" s="7">
        <f t="shared" si="120"/>
        <v>489.75</v>
      </c>
      <c r="D509" s="7">
        <f t="shared" si="122"/>
        <v>396.5</v>
      </c>
      <c r="E509" s="7">
        <f t="shared" si="115"/>
        <v>30</v>
      </c>
      <c r="F509" s="7">
        <f t="shared" si="116"/>
        <v>-95.5</v>
      </c>
      <c r="G509" s="17">
        <f t="shared" si="117"/>
        <v>8.6092715231788084</v>
      </c>
      <c r="H509" s="17">
        <f t="shared" si="118"/>
        <v>24.556962025316452</v>
      </c>
      <c r="I509" s="17">
        <f t="shared" si="119"/>
        <v>24.085750315258501</v>
      </c>
    </row>
    <row r="510" spans="1:9" x14ac:dyDescent="0.25">
      <c r="A510" s="12">
        <f t="shared" si="121"/>
        <v>39665</v>
      </c>
      <c r="B510" s="7">
        <f>TWK!D241</f>
        <v>485</v>
      </c>
      <c r="C510" s="7">
        <f t="shared" si="120"/>
        <v>474</v>
      </c>
      <c r="D510" s="7">
        <f t="shared" si="122"/>
        <v>411.83333333333331</v>
      </c>
      <c r="E510" s="7">
        <f t="shared" ref="E510:E515" si="123">E509+1</f>
        <v>31</v>
      </c>
      <c r="F510" s="7">
        <f t="shared" ref="F510:F515" si="124">SUM(D510-B510)</f>
        <v>-73.166666666666686</v>
      </c>
      <c r="G510" s="17">
        <f t="shared" ref="G510:G515" si="125">(B510/B509-1)*100</f>
        <v>-1.4227642276422814</v>
      </c>
      <c r="H510" s="17">
        <f t="shared" ref="H510:H515" si="126">(B510/B458-1)*100</f>
        <v>8.7443946188340718</v>
      </c>
      <c r="I510" s="17">
        <f t="shared" ref="I510:I515" si="127">(B510/D510-1)*100</f>
        <v>17.76608660461352</v>
      </c>
    </row>
    <row r="511" spans="1:9" x14ac:dyDescent="0.25">
      <c r="A511" s="12">
        <f t="shared" si="121"/>
        <v>39672</v>
      </c>
      <c r="B511" s="7">
        <f>TWK!D242</f>
        <v>460</v>
      </c>
      <c r="C511" s="7">
        <f t="shared" si="120"/>
        <v>472.5</v>
      </c>
      <c r="D511" s="7">
        <f t="shared" si="122"/>
        <v>423.58333333333331</v>
      </c>
      <c r="E511" s="7">
        <f t="shared" si="123"/>
        <v>32</v>
      </c>
      <c r="F511" s="7">
        <f t="shared" si="124"/>
        <v>-36.416666666666686</v>
      </c>
      <c r="G511" s="17">
        <f t="shared" si="125"/>
        <v>-5.1546391752577359</v>
      </c>
      <c r="H511" s="17">
        <f t="shared" si="126"/>
        <v>-13.370998116760823</v>
      </c>
      <c r="I511" s="17">
        <f t="shared" si="127"/>
        <v>8.597285067873317</v>
      </c>
    </row>
    <row r="512" spans="1:9" x14ac:dyDescent="0.25">
      <c r="A512" s="12">
        <f t="shared" si="121"/>
        <v>39679</v>
      </c>
      <c r="B512" s="7">
        <f>TWK!D243</f>
        <v>515</v>
      </c>
      <c r="C512" s="7">
        <f t="shared" ref="C512:C518" si="128">AVERAGE(B509:B512)</f>
        <v>488</v>
      </c>
      <c r="D512" s="7">
        <f t="shared" si="122"/>
        <v>444.91666666666669</v>
      </c>
      <c r="E512" s="7">
        <f t="shared" si="123"/>
        <v>33</v>
      </c>
      <c r="F512" s="7">
        <f t="shared" si="124"/>
        <v>-70.083333333333314</v>
      </c>
      <c r="G512" s="17">
        <f t="shared" si="125"/>
        <v>11.956521739130444</v>
      </c>
      <c r="H512" s="17">
        <f t="shared" si="126"/>
        <v>-10.899653979238755</v>
      </c>
      <c r="I512" s="17">
        <f t="shared" si="127"/>
        <v>15.75201348567148</v>
      </c>
    </row>
    <row r="513" spans="1:9" x14ac:dyDescent="0.25">
      <c r="A513" s="12">
        <f t="shared" ref="A513:A518" si="129">7+A512</f>
        <v>39686</v>
      </c>
      <c r="B513" s="7">
        <f>TWK!D244</f>
        <v>566</v>
      </c>
      <c r="C513" s="7">
        <f t="shared" si="128"/>
        <v>506.5</v>
      </c>
      <c r="D513" s="7">
        <f t="shared" ref="D513:D518" si="130">(C357+C409+C461)/3</f>
        <v>496.66666666666669</v>
      </c>
      <c r="E513" s="7">
        <f t="shared" si="123"/>
        <v>34</v>
      </c>
      <c r="F513" s="7">
        <f t="shared" si="124"/>
        <v>-69.333333333333314</v>
      </c>
      <c r="G513" s="17">
        <f t="shared" si="125"/>
        <v>9.9029126213592278</v>
      </c>
      <c r="H513" s="17">
        <f t="shared" si="126"/>
        <v>-18.911174785100282</v>
      </c>
      <c r="I513" s="17">
        <f t="shared" si="127"/>
        <v>13.959731543624155</v>
      </c>
    </row>
    <row r="514" spans="1:9" x14ac:dyDescent="0.25">
      <c r="A514" s="12">
        <f t="shared" si="129"/>
        <v>39693</v>
      </c>
      <c r="B514" s="7">
        <f>TWK!D245</f>
        <v>595</v>
      </c>
      <c r="C514" s="7">
        <f t="shared" si="128"/>
        <v>534</v>
      </c>
      <c r="D514" s="7">
        <f t="shared" si="130"/>
        <v>545.25</v>
      </c>
      <c r="E514" s="7">
        <f t="shared" si="123"/>
        <v>35</v>
      </c>
      <c r="F514" s="7">
        <f t="shared" si="124"/>
        <v>-49.75</v>
      </c>
      <c r="G514" s="17">
        <f t="shared" si="125"/>
        <v>5.1236749116607694</v>
      </c>
      <c r="H514" s="17">
        <f t="shared" si="126"/>
        <v>-26.543209876543205</v>
      </c>
      <c r="I514" s="17">
        <f t="shared" si="127"/>
        <v>9.1242549289316734</v>
      </c>
    </row>
    <row r="515" spans="1:9" x14ac:dyDescent="0.25">
      <c r="A515" s="12">
        <f t="shared" si="129"/>
        <v>39700</v>
      </c>
      <c r="B515" s="7">
        <f>TWK!D246</f>
        <v>609</v>
      </c>
      <c r="C515" s="7">
        <f t="shared" si="128"/>
        <v>571.25</v>
      </c>
      <c r="D515" s="7">
        <f t="shared" si="130"/>
        <v>583.16666666666663</v>
      </c>
      <c r="E515" s="7">
        <f t="shared" si="123"/>
        <v>36</v>
      </c>
      <c r="F515" s="7">
        <f t="shared" si="124"/>
        <v>-25.833333333333371</v>
      </c>
      <c r="G515" s="17">
        <f t="shared" si="125"/>
        <v>2.3529411764705799</v>
      </c>
      <c r="H515" s="17">
        <f t="shared" si="126"/>
        <v>-11.482558139534882</v>
      </c>
      <c r="I515" s="17">
        <f t="shared" si="127"/>
        <v>4.4298370963132383</v>
      </c>
    </row>
    <row r="516" spans="1:9" x14ac:dyDescent="0.25">
      <c r="A516" s="12">
        <f t="shared" si="129"/>
        <v>39707</v>
      </c>
      <c r="B516" s="7">
        <f>TWK!D247</f>
        <v>612</v>
      </c>
      <c r="C516" s="7">
        <f t="shared" si="128"/>
        <v>595.5</v>
      </c>
      <c r="D516" s="7">
        <f t="shared" si="130"/>
        <v>611.75</v>
      </c>
      <c r="E516" s="7">
        <f t="shared" ref="E516:E521" si="131">E515+1</f>
        <v>37</v>
      </c>
      <c r="F516" s="7">
        <f t="shared" ref="F516:F521" si="132">SUM(D516-B516)</f>
        <v>-0.25</v>
      </c>
      <c r="G516" s="17">
        <f t="shared" ref="G516:G521" si="133">(B516/B515-1)*100</f>
        <v>0.49261083743843415</v>
      </c>
      <c r="H516" s="17">
        <f t="shared" ref="H516:H521" si="134">(B516/B464-1)*100</f>
        <v>-17.962466487935657</v>
      </c>
      <c r="I516" s="17">
        <f t="shared" ref="I516:I521" si="135">(B516/D516-1)*100</f>
        <v>4.08663669799747E-2</v>
      </c>
    </row>
    <row r="517" spans="1:9" x14ac:dyDescent="0.25">
      <c r="A517" s="12">
        <f t="shared" si="129"/>
        <v>39714</v>
      </c>
      <c r="B517" s="7">
        <f>TWK!D248</f>
        <v>596</v>
      </c>
      <c r="C517" s="7">
        <f t="shared" si="128"/>
        <v>603</v>
      </c>
      <c r="D517" s="7">
        <f t="shared" si="130"/>
        <v>620.08333333333337</v>
      </c>
      <c r="E517" s="7">
        <f t="shared" si="131"/>
        <v>38</v>
      </c>
      <c r="F517" s="7">
        <f t="shared" si="132"/>
        <v>24.083333333333371</v>
      </c>
      <c r="G517" s="17">
        <f t="shared" si="133"/>
        <v>-2.6143790849673221</v>
      </c>
      <c r="H517" s="17">
        <f t="shared" si="134"/>
        <v>-8.7289433384379773</v>
      </c>
      <c r="I517" s="17">
        <f t="shared" si="135"/>
        <v>-3.8838865743851647</v>
      </c>
    </row>
    <row r="518" spans="1:9" x14ac:dyDescent="0.25">
      <c r="A518" s="12">
        <f t="shared" si="129"/>
        <v>39721</v>
      </c>
      <c r="B518" s="7">
        <f>TWK!D249</f>
        <v>625</v>
      </c>
      <c r="C518" s="7">
        <f t="shared" si="128"/>
        <v>610.5</v>
      </c>
      <c r="D518" s="7">
        <f t="shared" si="130"/>
        <v>630.25</v>
      </c>
      <c r="E518" s="7">
        <f t="shared" si="131"/>
        <v>39</v>
      </c>
      <c r="F518" s="7">
        <f t="shared" si="132"/>
        <v>5.25</v>
      </c>
      <c r="G518" s="17">
        <f t="shared" si="133"/>
        <v>4.8657718120805438</v>
      </c>
      <c r="H518" s="17">
        <f t="shared" si="134"/>
        <v>-6.8554396423248898</v>
      </c>
      <c r="I518" s="17">
        <f t="shared" si="135"/>
        <v>-0.83300277667591738</v>
      </c>
    </row>
    <row r="519" spans="1:9" x14ac:dyDescent="0.25">
      <c r="A519" s="12">
        <f t="shared" ref="A519:A524" si="136">7+A518</f>
        <v>39728</v>
      </c>
      <c r="B519" s="7">
        <f>TWK!D250</f>
        <v>750</v>
      </c>
      <c r="C519" s="7">
        <f t="shared" ref="C519:C524" si="137">AVERAGE(B516:B519)</f>
        <v>645.75</v>
      </c>
      <c r="D519" s="7">
        <f t="shared" ref="D519:D524" si="138">(C363+C415+C467)/3</f>
        <v>644.25</v>
      </c>
      <c r="E519" s="7">
        <f t="shared" si="131"/>
        <v>40</v>
      </c>
      <c r="F519" s="7">
        <f t="shared" si="132"/>
        <v>-105.75</v>
      </c>
      <c r="G519" s="17">
        <f t="shared" si="133"/>
        <v>19.999999999999996</v>
      </c>
      <c r="H519" s="17">
        <f t="shared" si="134"/>
        <v>17.1875</v>
      </c>
      <c r="I519" s="17">
        <f t="shared" si="135"/>
        <v>16.41443538998837</v>
      </c>
    </row>
    <row r="520" spans="1:9" x14ac:dyDescent="0.25">
      <c r="A520" s="12">
        <f t="shared" si="136"/>
        <v>39735</v>
      </c>
      <c r="B520" s="7">
        <f>TWK!D251</f>
        <v>660</v>
      </c>
      <c r="C520" s="7">
        <f t="shared" si="137"/>
        <v>657.75</v>
      </c>
      <c r="D520" s="7">
        <f t="shared" si="138"/>
        <v>636.41666666666663</v>
      </c>
      <c r="E520" s="7">
        <f t="shared" si="131"/>
        <v>41</v>
      </c>
      <c r="F520" s="7">
        <f t="shared" si="132"/>
        <v>-23.583333333333371</v>
      </c>
      <c r="G520" s="17">
        <f t="shared" si="133"/>
        <v>-12</v>
      </c>
      <c r="H520" s="17">
        <f t="shared" si="134"/>
        <v>25.475285171102669</v>
      </c>
      <c r="I520" s="17">
        <f t="shared" si="135"/>
        <v>3.7056435773209495</v>
      </c>
    </row>
    <row r="521" spans="1:9" x14ac:dyDescent="0.25">
      <c r="A521" s="12">
        <f t="shared" si="136"/>
        <v>39742</v>
      </c>
      <c r="B521" s="7">
        <f>TWK!D252</f>
        <v>571</v>
      </c>
      <c r="C521" s="7">
        <f t="shared" si="137"/>
        <v>651.5</v>
      </c>
      <c r="D521" s="7">
        <f t="shared" si="138"/>
        <v>611.6111111111112</v>
      </c>
      <c r="E521" s="7">
        <f t="shared" si="131"/>
        <v>42</v>
      </c>
      <c r="F521" s="7">
        <f t="shared" si="132"/>
        <v>40.6111111111112</v>
      </c>
      <c r="G521" s="17">
        <f t="shared" si="133"/>
        <v>-13.484848484848488</v>
      </c>
      <c r="H521" s="17">
        <f t="shared" si="134"/>
        <v>7.0624999999999938</v>
      </c>
      <c r="I521" s="17">
        <f t="shared" si="135"/>
        <v>-6.6400218003451865</v>
      </c>
    </row>
    <row r="522" spans="1:9" x14ac:dyDescent="0.25">
      <c r="A522" s="12">
        <f t="shared" si="136"/>
        <v>39749</v>
      </c>
      <c r="B522" s="7">
        <f>TWK!D253</f>
        <v>694</v>
      </c>
      <c r="C522" s="7">
        <f t="shared" si="137"/>
        <v>668.75</v>
      </c>
      <c r="D522" s="7">
        <f t="shared" si="138"/>
        <v>564.77777777777783</v>
      </c>
      <c r="E522" s="7">
        <f t="shared" ref="E522:E527" si="139">E521+1</f>
        <v>43</v>
      </c>
      <c r="F522" s="7">
        <f t="shared" ref="F522:F527" si="140">SUM(D522-B522)</f>
        <v>-129.22222222222217</v>
      </c>
      <c r="G522" s="17">
        <f t="shared" ref="G522:G527" si="141">(B522/B521-1)*100</f>
        <v>21.541155866900176</v>
      </c>
      <c r="H522" s="17">
        <f t="shared" ref="H522:H527" si="142">(B522/B470-1)*100</f>
        <v>52.192982456140349</v>
      </c>
      <c r="I522" s="17">
        <f t="shared" ref="I522:I527" si="143">(B522/D522-1)*100</f>
        <v>22.880188864843575</v>
      </c>
    </row>
    <row r="523" spans="1:9" x14ac:dyDescent="0.25">
      <c r="A523" s="12">
        <f t="shared" si="136"/>
        <v>39756</v>
      </c>
      <c r="B523" s="7">
        <f>TWK!D254</f>
        <v>1050</v>
      </c>
      <c r="C523" s="7">
        <f t="shared" si="137"/>
        <v>743.75</v>
      </c>
      <c r="D523" s="7">
        <f t="shared" si="138"/>
        <v>497.73611111111114</v>
      </c>
      <c r="E523" s="7">
        <f t="shared" si="139"/>
        <v>44</v>
      </c>
      <c r="F523" s="7">
        <f t="shared" si="140"/>
        <v>-552.26388888888891</v>
      </c>
      <c r="G523" s="17">
        <f t="shared" si="141"/>
        <v>51.296829971181545</v>
      </c>
      <c r="H523" s="17">
        <f t="shared" si="142"/>
        <v>151.49700598802394</v>
      </c>
      <c r="I523" s="17">
        <f t="shared" si="143"/>
        <v>110.95515807684792</v>
      </c>
    </row>
    <row r="524" spans="1:9" x14ac:dyDescent="0.25">
      <c r="A524" s="12">
        <f t="shared" si="136"/>
        <v>39763</v>
      </c>
      <c r="B524" s="7">
        <f>TWK!D255</f>
        <v>550</v>
      </c>
      <c r="C524" s="7">
        <f t="shared" si="137"/>
        <v>716.25</v>
      </c>
      <c r="D524" s="7">
        <f t="shared" si="138"/>
        <v>458.06944444444451</v>
      </c>
      <c r="E524" s="7">
        <f t="shared" si="139"/>
        <v>45</v>
      </c>
      <c r="F524" s="7">
        <f t="shared" si="140"/>
        <v>-91.930555555555486</v>
      </c>
      <c r="G524" s="17">
        <f t="shared" si="141"/>
        <v>-47.619047619047613</v>
      </c>
      <c r="H524" s="17">
        <f t="shared" si="142"/>
        <v>25.570776255707763</v>
      </c>
      <c r="I524" s="17">
        <f t="shared" si="143"/>
        <v>20.069130711621817</v>
      </c>
    </row>
    <row r="525" spans="1:9" x14ac:dyDescent="0.25">
      <c r="A525" s="12">
        <f t="shared" ref="A525:A545" si="144">7+A524</f>
        <v>39770</v>
      </c>
      <c r="B525" s="7">
        <f>TWK!D256</f>
        <v>479</v>
      </c>
      <c r="C525" s="7">
        <f t="shared" ref="C525:C530" si="145">AVERAGE(B522:B525)</f>
        <v>693.25</v>
      </c>
      <c r="D525" s="7">
        <f t="shared" ref="D525:D530" si="146">(C369+C421+C473)/3</f>
        <v>430.375</v>
      </c>
      <c r="E525" s="7">
        <f t="shared" si="139"/>
        <v>46</v>
      </c>
      <c r="F525" s="7">
        <f t="shared" si="140"/>
        <v>-48.625</v>
      </c>
      <c r="G525" s="17">
        <f t="shared" si="141"/>
        <v>-12.909090909090914</v>
      </c>
      <c r="H525" s="17">
        <f t="shared" si="142"/>
        <v>17.98029556650247</v>
      </c>
      <c r="I525" s="17">
        <f t="shared" si="143"/>
        <v>11.298286378158572</v>
      </c>
    </row>
    <row r="526" spans="1:9" x14ac:dyDescent="0.25">
      <c r="A526" s="12">
        <f t="shared" si="144"/>
        <v>39777</v>
      </c>
      <c r="B526" s="7">
        <f>TWK!D257</f>
        <v>395</v>
      </c>
      <c r="C526" s="7">
        <f t="shared" si="145"/>
        <v>618.5</v>
      </c>
      <c r="D526" s="7">
        <f t="shared" si="146"/>
        <v>410.70833333333331</v>
      </c>
      <c r="E526" s="7">
        <f t="shared" si="139"/>
        <v>47</v>
      </c>
      <c r="F526" s="7">
        <f t="shared" si="140"/>
        <v>15.708333333333314</v>
      </c>
      <c r="G526" s="17">
        <f t="shared" si="141"/>
        <v>-17.536534446764097</v>
      </c>
      <c r="H526" s="17">
        <f t="shared" si="142"/>
        <v>2.067183462532296</v>
      </c>
      <c r="I526" s="17">
        <f t="shared" si="143"/>
        <v>-3.8246931114943705</v>
      </c>
    </row>
    <row r="527" spans="1:9" x14ac:dyDescent="0.25">
      <c r="A527" s="12">
        <f t="shared" si="144"/>
        <v>39784</v>
      </c>
      <c r="B527" s="7">
        <f>TWK!D258</f>
        <v>400</v>
      </c>
      <c r="C527" s="7">
        <f t="shared" si="145"/>
        <v>456</v>
      </c>
      <c r="D527" s="7">
        <f t="shared" si="146"/>
        <v>411.22222222222223</v>
      </c>
      <c r="E527" s="7">
        <f t="shared" si="139"/>
        <v>48</v>
      </c>
      <c r="F527" s="7">
        <f t="shared" si="140"/>
        <v>11.222222222222229</v>
      </c>
      <c r="G527" s="17">
        <f t="shared" si="141"/>
        <v>1.2658227848101333</v>
      </c>
      <c r="H527" s="17">
        <f t="shared" si="142"/>
        <v>3.4482758620689502</v>
      </c>
      <c r="I527" s="17">
        <f t="shared" si="143"/>
        <v>-2.7289921642799309</v>
      </c>
    </row>
    <row r="528" spans="1:9" x14ac:dyDescent="0.25">
      <c r="A528" s="12">
        <f t="shared" si="144"/>
        <v>39791</v>
      </c>
      <c r="B528" s="7">
        <f>TWK!D259</f>
        <v>500</v>
      </c>
      <c r="C528" s="7">
        <f t="shared" si="145"/>
        <v>443.5</v>
      </c>
      <c r="D528" s="7">
        <f t="shared" si="146"/>
        <v>417.22222222222223</v>
      </c>
      <c r="E528" s="7">
        <f>E527+1</f>
        <v>49</v>
      </c>
      <c r="F528" s="7">
        <f t="shared" ref="F528:F533" si="147">SUM(D528-B528)</f>
        <v>-82.777777777777771</v>
      </c>
      <c r="G528" s="17">
        <f t="shared" ref="G528:G533" si="148">(B528/B527-1)*100</f>
        <v>25</v>
      </c>
      <c r="H528" s="17">
        <f t="shared" ref="H528:H533" si="149">(B528/B476-1)*100</f>
        <v>25</v>
      </c>
      <c r="I528" s="17">
        <f t="shared" ref="I528:I533" si="150">(B528/D528-1)*100</f>
        <v>19.840213049267639</v>
      </c>
    </row>
    <row r="529" spans="1:9" x14ac:dyDescent="0.25">
      <c r="A529" s="12">
        <f t="shared" si="144"/>
        <v>39798</v>
      </c>
      <c r="B529" s="7">
        <f>TWK!D260</f>
        <v>470</v>
      </c>
      <c r="C529" s="7">
        <f t="shared" si="145"/>
        <v>441.25</v>
      </c>
      <c r="D529" s="7">
        <f t="shared" si="146"/>
        <v>411.63888888888891</v>
      </c>
      <c r="E529" s="7">
        <f>E528+1</f>
        <v>50</v>
      </c>
      <c r="F529" s="7">
        <f t="shared" si="147"/>
        <v>-58.361111111111086</v>
      </c>
      <c r="G529" s="17">
        <f t="shared" si="148"/>
        <v>-6.0000000000000053</v>
      </c>
      <c r="H529" s="17">
        <f t="shared" si="149"/>
        <v>24.668435013262592</v>
      </c>
      <c r="I529" s="17">
        <f t="shared" si="150"/>
        <v>14.177744787097634</v>
      </c>
    </row>
    <row r="530" spans="1:9" x14ac:dyDescent="0.25">
      <c r="A530" s="12">
        <f t="shared" si="144"/>
        <v>39805</v>
      </c>
      <c r="B530" s="7">
        <f>TWK!D261</f>
        <v>518.75</v>
      </c>
      <c r="C530" s="7">
        <f t="shared" si="145"/>
        <v>472.1875</v>
      </c>
      <c r="D530" s="7">
        <f t="shared" si="146"/>
        <v>402.13888888888891</v>
      </c>
      <c r="E530" s="7">
        <f>E529+1</f>
        <v>51</v>
      </c>
      <c r="F530" s="7">
        <f t="shared" si="147"/>
        <v>-116.61111111111109</v>
      </c>
      <c r="G530" s="17">
        <f t="shared" si="148"/>
        <v>10.372340425531924</v>
      </c>
      <c r="H530" s="17">
        <f t="shared" si="149"/>
        <v>41.348773841961851</v>
      </c>
      <c r="I530" s="17">
        <f t="shared" si="150"/>
        <v>28.997720522207636</v>
      </c>
    </row>
    <row r="531" spans="1:9" x14ac:dyDescent="0.25">
      <c r="A531" s="12">
        <f t="shared" si="144"/>
        <v>39812</v>
      </c>
      <c r="B531" s="7">
        <f>TWK!D262</f>
        <v>441</v>
      </c>
      <c r="C531" s="7">
        <f t="shared" ref="C531:C536" si="151">AVERAGE(B528:B531)</f>
        <v>482.4375</v>
      </c>
      <c r="D531" s="7">
        <f t="shared" ref="D531:D536" si="152">(C375+C427+C479)/3</f>
        <v>385.08333333333331</v>
      </c>
      <c r="E531" s="7">
        <v>0</v>
      </c>
      <c r="F531" s="7">
        <f t="shared" si="147"/>
        <v>-55.916666666666686</v>
      </c>
      <c r="G531" s="17">
        <f t="shared" si="148"/>
        <v>-14.987951807228917</v>
      </c>
      <c r="H531" s="17">
        <f t="shared" si="149"/>
        <v>22.500000000000007</v>
      </c>
      <c r="I531" s="17">
        <f t="shared" si="150"/>
        <v>14.520666522397763</v>
      </c>
    </row>
    <row r="532" spans="1:9" x14ac:dyDescent="0.25">
      <c r="A532" s="12">
        <f t="shared" si="144"/>
        <v>39819</v>
      </c>
      <c r="B532" s="7">
        <f>TWK!D263</f>
        <v>371</v>
      </c>
      <c r="C532" s="7">
        <f t="shared" si="151"/>
        <v>450.1875</v>
      </c>
      <c r="D532" s="7">
        <f t="shared" si="152"/>
        <v>357.41666666666669</v>
      </c>
      <c r="E532" s="7">
        <f t="shared" ref="E532:E668" si="153">E531+1</f>
        <v>1</v>
      </c>
      <c r="F532" s="7">
        <f t="shared" si="147"/>
        <v>-13.583333333333314</v>
      </c>
      <c r="G532" s="17">
        <f t="shared" si="148"/>
        <v>-15.873015873015872</v>
      </c>
      <c r="H532" s="17">
        <f t="shared" si="149"/>
        <v>5.6980056980056926</v>
      </c>
      <c r="I532" s="17">
        <f t="shared" si="150"/>
        <v>3.8004196782466693</v>
      </c>
    </row>
    <row r="533" spans="1:9" x14ac:dyDescent="0.25">
      <c r="A533" s="12">
        <f t="shared" si="144"/>
        <v>39826</v>
      </c>
      <c r="B533" s="7">
        <f>TWK!D264</f>
        <v>550</v>
      </c>
      <c r="C533" s="7">
        <f t="shared" si="151"/>
        <v>470.1875</v>
      </c>
      <c r="D533" s="7">
        <f t="shared" si="152"/>
        <v>353.08333333333331</v>
      </c>
      <c r="E533" s="7">
        <f t="shared" si="153"/>
        <v>2</v>
      </c>
      <c r="F533" s="7">
        <f t="shared" si="147"/>
        <v>-196.91666666666669</v>
      </c>
      <c r="G533" s="17">
        <f t="shared" si="148"/>
        <v>48.247978436657689</v>
      </c>
      <c r="H533" s="17">
        <f t="shared" si="149"/>
        <v>69.230769230769226</v>
      </c>
      <c r="I533" s="17">
        <f t="shared" si="150"/>
        <v>55.770592400283235</v>
      </c>
    </row>
    <row r="534" spans="1:9" x14ac:dyDescent="0.25">
      <c r="A534" s="12">
        <f t="shared" si="144"/>
        <v>39833</v>
      </c>
      <c r="B534" s="7">
        <f>TWK!D265</f>
        <v>563</v>
      </c>
      <c r="C534" s="7">
        <f t="shared" si="151"/>
        <v>481.25</v>
      </c>
      <c r="D534" s="7">
        <f t="shared" si="152"/>
        <v>354.16666666666669</v>
      </c>
      <c r="E534" s="7">
        <f t="shared" si="153"/>
        <v>3</v>
      </c>
      <c r="F534" s="7">
        <f t="shared" ref="F534:F539" si="154">SUM(D534-B534)</f>
        <v>-208.83333333333331</v>
      </c>
      <c r="G534" s="17">
        <f t="shared" ref="G534:G539" si="155">(B534/B533-1)*100</f>
        <v>2.3636363636363678</v>
      </c>
      <c r="H534" s="17">
        <f t="shared" ref="H534:H539" si="156">(B534/B482-1)*100</f>
        <v>31.542056074766343</v>
      </c>
      <c r="I534" s="17">
        <f t="shared" ref="I534:I539" si="157">(B534/D534-1)*100</f>
        <v>58.964705882352945</v>
      </c>
    </row>
    <row r="535" spans="1:9" x14ac:dyDescent="0.25">
      <c r="A535" s="12">
        <f t="shared" si="144"/>
        <v>39840</v>
      </c>
      <c r="B535" s="7">
        <f>TWK!D266</f>
        <v>560</v>
      </c>
      <c r="C535" s="7">
        <f t="shared" si="151"/>
        <v>511</v>
      </c>
      <c r="D535" s="7">
        <f t="shared" si="152"/>
        <v>365.33333333333331</v>
      </c>
      <c r="E535" s="7">
        <f t="shared" si="153"/>
        <v>4</v>
      </c>
      <c r="F535" s="7">
        <f t="shared" si="154"/>
        <v>-194.66666666666669</v>
      </c>
      <c r="G535" s="17">
        <f t="shared" si="155"/>
        <v>-0.53285968028419228</v>
      </c>
      <c r="H535" s="17">
        <f t="shared" si="156"/>
        <v>25.560538116591935</v>
      </c>
      <c r="I535" s="17">
        <f t="shared" si="157"/>
        <v>53.28467153284673</v>
      </c>
    </row>
    <row r="536" spans="1:9" x14ac:dyDescent="0.25">
      <c r="A536" s="12">
        <f t="shared" si="144"/>
        <v>39847</v>
      </c>
      <c r="B536" s="7">
        <f>TWK!D267</f>
        <v>456</v>
      </c>
      <c r="C536" s="7">
        <f t="shared" si="151"/>
        <v>532.25</v>
      </c>
      <c r="D536" s="7">
        <f t="shared" si="152"/>
        <v>393.08333333333331</v>
      </c>
      <c r="E536" s="7">
        <f t="shared" si="153"/>
        <v>5</v>
      </c>
      <c r="F536" s="7">
        <f t="shared" si="154"/>
        <v>-62.916666666666686</v>
      </c>
      <c r="G536" s="17">
        <f t="shared" si="155"/>
        <v>-18.571428571428573</v>
      </c>
      <c r="H536" s="17">
        <f t="shared" si="156"/>
        <v>-8.4337349397590415</v>
      </c>
      <c r="I536" s="17">
        <f t="shared" si="157"/>
        <v>16.005935976256104</v>
      </c>
    </row>
    <row r="537" spans="1:9" x14ac:dyDescent="0.25">
      <c r="A537" s="12">
        <f t="shared" si="144"/>
        <v>39854</v>
      </c>
      <c r="B537" s="7">
        <f>TWK!D268</f>
        <v>356</v>
      </c>
      <c r="C537" s="7">
        <f t="shared" ref="C537:C543" si="158">AVERAGE(B534:B537)</f>
        <v>483.75</v>
      </c>
      <c r="D537" s="7">
        <f t="shared" ref="D537:D543" si="159">(C381+C433+C485)/3</f>
        <v>405.5</v>
      </c>
      <c r="E537" s="7">
        <f t="shared" si="153"/>
        <v>6</v>
      </c>
      <c r="F537" s="7">
        <f t="shared" si="154"/>
        <v>49.5</v>
      </c>
      <c r="G537" s="17">
        <f t="shared" si="155"/>
        <v>-21.92982456140351</v>
      </c>
      <c r="H537" s="17">
        <f t="shared" si="156"/>
        <v>-24.255319148936174</v>
      </c>
      <c r="I537" s="17">
        <f t="shared" si="157"/>
        <v>-12.207151664611594</v>
      </c>
    </row>
    <row r="538" spans="1:9" x14ac:dyDescent="0.25">
      <c r="A538" s="12">
        <f t="shared" si="144"/>
        <v>39861</v>
      </c>
      <c r="B538" s="7">
        <f>TWK!D269</f>
        <v>310</v>
      </c>
      <c r="C538" s="7">
        <f t="shared" si="158"/>
        <v>420.5</v>
      </c>
      <c r="D538" s="7">
        <f t="shared" si="159"/>
        <v>417.33333333333331</v>
      </c>
      <c r="E538" s="7">
        <f t="shared" si="153"/>
        <v>7</v>
      </c>
      <c r="F538" s="7">
        <f t="shared" si="154"/>
        <v>107.33333333333331</v>
      </c>
      <c r="G538" s="17">
        <f t="shared" si="155"/>
        <v>-12.921348314606739</v>
      </c>
      <c r="H538" s="17">
        <f t="shared" si="156"/>
        <v>-38</v>
      </c>
      <c r="I538" s="17">
        <f t="shared" si="157"/>
        <v>-25.718849840255587</v>
      </c>
    </row>
    <row r="539" spans="1:9" x14ac:dyDescent="0.25">
      <c r="A539" s="12">
        <f t="shared" si="144"/>
        <v>39868</v>
      </c>
      <c r="B539" s="7">
        <f>TWK!D270</f>
        <v>305</v>
      </c>
      <c r="C539" s="7">
        <f t="shared" si="158"/>
        <v>356.75</v>
      </c>
      <c r="D539" s="7">
        <f t="shared" si="159"/>
        <v>422.5</v>
      </c>
      <c r="E539" s="7">
        <f t="shared" si="153"/>
        <v>8</v>
      </c>
      <c r="F539" s="7">
        <f t="shared" si="154"/>
        <v>117.5</v>
      </c>
      <c r="G539" s="17">
        <f t="shared" si="155"/>
        <v>-1.6129032258064502</v>
      </c>
      <c r="H539" s="17">
        <f t="shared" si="156"/>
        <v>-42.344045368620044</v>
      </c>
      <c r="I539" s="17">
        <f t="shared" si="157"/>
        <v>-27.810650887573964</v>
      </c>
    </row>
    <row r="540" spans="1:9" x14ac:dyDescent="0.25">
      <c r="A540" s="12">
        <f t="shared" si="144"/>
        <v>39875</v>
      </c>
      <c r="B540" s="7">
        <f>TWK!D271</f>
        <v>282</v>
      </c>
      <c r="C540" s="7">
        <f t="shared" si="158"/>
        <v>313.25</v>
      </c>
      <c r="D540" s="7">
        <f t="shared" si="159"/>
        <v>403.72916666666669</v>
      </c>
      <c r="E540" s="7">
        <f t="shared" si="153"/>
        <v>9</v>
      </c>
      <c r="F540" s="7">
        <f t="shared" ref="F540:F545" si="160">SUM(D540-B540)</f>
        <v>121.72916666666669</v>
      </c>
      <c r="G540" s="17">
        <f t="shared" ref="G540:G545" si="161">(B540/B539-1)*100</f>
        <v>-7.5409836065573721</v>
      </c>
      <c r="H540" s="17">
        <f t="shared" ref="H540:H545" si="162">(B540/B488-1)*100</f>
        <v>-36.450704225352112</v>
      </c>
      <c r="I540" s="17">
        <f t="shared" ref="I540:I545" si="163">(B540/D540-1)*100</f>
        <v>-30.151194592084217</v>
      </c>
    </row>
    <row r="541" spans="1:9" x14ac:dyDescent="0.25">
      <c r="A541" s="12">
        <f t="shared" si="144"/>
        <v>39882</v>
      </c>
      <c r="B541" s="7">
        <f>TWK!D272</f>
        <v>267</v>
      </c>
      <c r="C541" s="7">
        <f t="shared" si="158"/>
        <v>291</v>
      </c>
      <c r="D541" s="7">
        <f t="shared" si="159"/>
        <v>391.39583333333331</v>
      </c>
      <c r="E541" s="7">
        <f t="shared" si="153"/>
        <v>10</v>
      </c>
      <c r="F541" s="7">
        <f t="shared" si="160"/>
        <v>124.39583333333331</v>
      </c>
      <c r="G541" s="17">
        <f t="shared" si="161"/>
        <v>-5.3191489361702153</v>
      </c>
      <c r="H541" s="17">
        <f t="shared" si="162"/>
        <v>-44.948453608247419</v>
      </c>
      <c r="I541" s="17">
        <f t="shared" si="163"/>
        <v>-31.782615638473409</v>
      </c>
    </row>
    <row r="542" spans="1:9" x14ac:dyDescent="0.25">
      <c r="A542" s="12">
        <f t="shared" si="144"/>
        <v>39889</v>
      </c>
      <c r="B542" s="7">
        <f>TWK!D273</f>
        <v>265</v>
      </c>
      <c r="C542" s="7">
        <f t="shared" si="158"/>
        <v>279.75</v>
      </c>
      <c r="D542" s="7">
        <f t="shared" si="159"/>
        <v>374.0625</v>
      </c>
      <c r="E542" s="7">
        <f t="shared" si="153"/>
        <v>11</v>
      </c>
      <c r="F542" s="7">
        <f t="shared" si="160"/>
        <v>109.0625</v>
      </c>
      <c r="G542" s="17">
        <f t="shared" si="161"/>
        <v>-0.74906367041198685</v>
      </c>
      <c r="H542" s="17">
        <f t="shared" si="162"/>
        <v>-38.372093023255815</v>
      </c>
      <c r="I542" s="17">
        <f t="shared" si="163"/>
        <v>-29.156223893066002</v>
      </c>
    </row>
    <row r="543" spans="1:9" x14ac:dyDescent="0.25">
      <c r="A543" s="12">
        <f t="shared" si="144"/>
        <v>39896</v>
      </c>
      <c r="B543" s="7">
        <f>TWK!D274</f>
        <v>271</v>
      </c>
      <c r="C543" s="7">
        <f t="shared" si="158"/>
        <v>271.25</v>
      </c>
      <c r="D543" s="7">
        <f t="shared" si="159"/>
        <v>357.5625</v>
      </c>
      <c r="E543" s="7">
        <f t="shared" si="153"/>
        <v>12</v>
      </c>
      <c r="F543" s="7">
        <f t="shared" si="160"/>
        <v>86.5625</v>
      </c>
      <c r="G543" s="17">
        <f t="shared" si="161"/>
        <v>2.2641509433962259</v>
      </c>
      <c r="H543" s="17">
        <f t="shared" si="162"/>
        <v>-42.217484008528785</v>
      </c>
      <c r="I543" s="17">
        <f t="shared" si="163"/>
        <v>-24.209054361125681</v>
      </c>
    </row>
    <row r="544" spans="1:9" x14ac:dyDescent="0.25">
      <c r="A544" s="12">
        <f t="shared" si="144"/>
        <v>39903</v>
      </c>
      <c r="B544" s="7">
        <f>TWK!D275</f>
        <v>248.75</v>
      </c>
      <c r="C544" s="7">
        <f t="shared" ref="C544" si="164">AVERAGE(B541:B544)</f>
        <v>262.9375</v>
      </c>
      <c r="D544" s="7">
        <f t="shared" ref="D544" si="165">(C388+C440+C492)/3</f>
        <v>349.91666666666669</v>
      </c>
      <c r="E544" s="7">
        <f t="shared" si="153"/>
        <v>13</v>
      </c>
      <c r="F544" s="7">
        <f t="shared" si="160"/>
        <v>101.16666666666669</v>
      </c>
      <c r="G544" s="17">
        <f t="shared" si="161"/>
        <v>-8.2103321033210381</v>
      </c>
      <c r="H544" s="17">
        <f t="shared" si="162"/>
        <v>-42.684331797235018</v>
      </c>
      <c r="I544" s="17">
        <f t="shared" si="163"/>
        <v>-28.911645629911888</v>
      </c>
    </row>
    <row r="545" spans="1:9" x14ac:dyDescent="0.25">
      <c r="A545" s="12">
        <f t="shared" si="144"/>
        <v>39910</v>
      </c>
      <c r="B545" s="7">
        <f>TWK!D276</f>
        <v>253</v>
      </c>
      <c r="C545" s="7">
        <f t="shared" ref="C545" si="166">AVERAGE(B542:B545)</f>
        <v>259.4375</v>
      </c>
      <c r="D545" s="7">
        <f t="shared" ref="D545" si="167">(C389+C441+C493)/3</f>
        <v>337.95833333333331</v>
      </c>
      <c r="E545" s="7">
        <f t="shared" si="153"/>
        <v>14</v>
      </c>
      <c r="F545" s="7">
        <f t="shared" si="160"/>
        <v>84.958333333333314</v>
      </c>
      <c r="G545" s="17">
        <f t="shared" si="161"/>
        <v>1.7085427135678399</v>
      </c>
      <c r="H545" s="17">
        <f t="shared" si="162"/>
        <v>-39.219219219219212</v>
      </c>
      <c r="I545" s="17">
        <f t="shared" si="163"/>
        <v>-25.138700530144241</v>
      </c>
    </row>
    <row r="546" spans="1:9" ht="12.6" customHeight="1" x14ac:dyDescent="0.25">
      <c r="A546" s="12">
        <f t="shared" ref="A546:A551" si="168">7+A545</f>
        <v>39917</v>
      </c>
      <c r="B546" s="7">
        <f>TWK!D277</f>
        <v>262.5</v>
      </c>
      <c r="C546" s="7">
        <f t="shared" ref="C546" si="169">AVERAGE(B543:B546)</f>
        <v>258.8125</v>
      </c>
      <c r="D546" s="7">
        <f t="shared" ref="D546" si="170">(C390+C442+C494)/3</f>
        <v>329.25</v>
      </c>
      <c r="E546" s="7">
        <f t="shared" si="153"/>
        <v>15</v>
      </c>
      <c r="F546" s="7">
        <f t="shared" ref="F546" si="171">SUM(D546-B546)</f>
        <v>66.75</v>
      </c>
      <c r="G546" s="17">
        <f t="shared" ref="G546" si="172">(B546/B545-1)*100</f>
        <v>3.7549407114624511</v>
      </c>
      <c r="H546" s="17">
        <f t="shared" ref="H546" si="173">(B546/B494-1)*100</f>
        <v>-35.582822085889575</v>
      </c>
      <c r="I546" s="17">
        <f t="shared" ref="I546" si="174">(B546/D546-1)*100</f>
        <v>-20.273348519362187</v>
      </c>
    </row>
    <row r="547" spans="1:9" ht="12.6" customHeight="1" x14ac:dyDescent="0.25">
      <c r="A547" s="12">
        <f t="shared" si="168"/>
        <v>39924</v>
      </c>
      <c r="B547" s="7">
        <f>TWK!D278</f>
        <v>258.75</v>
      </c>
      <c r="C547" s="7">
        <f t="shared" ref="C547" si="175">AVERAGE(B544:B547)</f>
        <v>255.75</v>
      </c>
      <c r="D547" s="7">
        <f t="shared" ref="D547" si="176">(C391+C443+C495)/3</f>
        <v>319.83333333333331</v>
      </c>
      <c r="E547" s="7">
        <f t="shared" si="153"/>
        <v>16</v>
      </c>
      <c r="F547" s="7">
        <f t="shared" ref="F547" si="177">SUM(D547-B547)</f>
        <v>61.083333333333314</v>
      </c>
      <c r="G547" s="17">
        <f t="shared" ref="G547" si="178">(B547/B546-1)*100</f>
        <v>-1.4285714285714235</v>
      </c>
      <c r="H547" s="17">
        <f t="shared" ref="H547" si="179">(B547/B495-1)*100</f>
        <v>-38.539192399049881</v>
      </c>
      <c r="I547" s="17">
        <f t="shared" ref="I547" si="180">(B547/D547-1)*100</f>
        <v>-19.098488796248038</v>
      </c>
    </row>
    <row r="548" spans="1:9" ht="12.6" customHeight="1" x14ac:dyDescent="0.25">
      <c r="A548" s="12">
        <f t="shared" si="168"/>
        <v>39931</v>
      </c>
      <c r="B548" s="7">
        <f>TWK!D279</f>
        <v>249</v>
      </c>
      <c r="C548" s="7">
        <f t="shared" ref="C548" si="181">AVERAGE(B545:B548)</f>
        <v>255.8125</v>
      </c>
      <c r="D548" s="7">
        <f t="shared" ref="D548" si="182">(C392+C444+C496)/3</f>
        <v>311.43055555555554</v>
      </c>
      <c r="E548" s="7">
        <f t="shared" si="153"/>
        <v>17</v>
      </c>
      <c r="F548" s="7">
        <f t="shared" ref="F548" si="183">SUM(D548-B548)</f>
        <v>62.430555555555543</v>
      </c>
      <c r="G548" s="17">
        <f t="shared" ref="G548" si="184">(B548/B547-1)*100</f>
        <v>-3.7681159420289823</v>
      </c>
      <c r="H548" s="17">
        <f t="shared" ref="H548" si="185">(B548/B496-1)*100</f>
        <v>-35.824742268041234</v>
      </c>
      <c r="I548" s="17">
        <f t="shared" ref="I548" si="186">(B548/D548-1)*100</f>
        <v>-20.046380948133613</v>
      </c>
    </row>
    <row r="549" spans="1:9" x14ac:dyDescent="0.25">
      <c r="A549" s="12">
        <f t="shared" si="168"/>
        <v>39938</v>
      </c>
      <c r="B549" s="7">
        <f>TWK!D280</f>
        <v>249</v>
      </c>
      <c r="C549" s="7">
        <f t="shared" ref="C549" si="187">AVERAGE(B546:B549)</f>
        <v>254.8125</v>
      </c>
      <c r="D549" s="7">
        <f t="shared" ref="D549" si="188">(C393+C445+C497)/3</f>
        <v>308.98611111111109</v>
      </c>
      <c r="E549" s="7">
        <f t="shared" si="153"/>
        <v>18</v>
      </c>
      <c r="F549" s="7">
        <f t="shared" ref="F549" si="189">SUM(D549-B549)</f>
        <v>59.986111111111086</v>
      </c>
      <c r="G549" s="17">
        <f t="shared" ref="G549" si="190">(B549/B548-1)*100</f>
        <v>0</v>
      </c>
      <c r="H549" s="17">
        <f t="shared" ref="H549" si="191">(B549/B497-1)*100</f>
        <v>-34.98694516971279</v>
      </c>
      <c r="I549" s="17">
        <f t="shared" ref="I549" si="192">(B549/D549-1)*100</f>
        <v>-19.413853553288074</v>
      </c>
    </row>
    <row r="550" spans="1:9" x14ac:dyDescent="0.25">
      <c r="A550" s="12">
        <f t="shared" si="168"/>
        <v>39945</v>
      </c>
      <c r="B550" s="7">
        <f>TWK!D281</f>
        <v>273</v>
      </c>
      <c r="C550" s="7">
        <f t="shared" ref="C550" si="193">AVERAGE(B547:B550)</f>
        <v>257.4375</v>
      </c>
      <c r="D550" s="7">
        <f t="shared" ref="D550" si="194">(C394+C446+C498)/3</f>
        <v>314.86111111111109</v>
      </c>
      <c r="E550" s="7">
        <f t="shared" si="153"/>
        <v>19</v>
      </c>
      <c r="F550" s="7">
        <f t="shared" ref="F550" si="195">SUM(D550-B550)</f>
        <v>41.861111111111086</v>
      </c>
      <c r="G550" s="17">
        <f t="shared" ref="G550" si="196">(B550/B549-1)*100</f>
        <v>9.6385542168674796</v>
      </c>
      <c r="H550" s="17">
        <f t="shared" ref="H550" si="197">(B550/B498-1)*100</f>
        <v>-27.586206896551722</v>
      </c>
      <c r="I550" s="17">
        <f t="shared" ref="I550" si="198">(B550/D550-1)*100</f>
        <v>-13.295103661226282</v>
      </c>
    </row>
    <row r="551" spans="1:9" x14ac:dyDescent="0.25">
      <c r="A551" s="12">
        <f t="shared" si="168"/>
        <v>39952</v>
      </c>
      <c r="B551" s="7">
        <f>TWK!D282</f>
        <v>271.66666666666669</v>
      </c>
      <c r="C551" s="7">
        <f t="shared" ref="C551" si="199">AVERAGE(B548:B551)</f>
        <v>260.66666666666669</v>
      </c>
      <c r="D551" s="7">
        <f t="shared" ref="D551" si="200">(C395+C447+C499)/3</f>
        <v>324.6944444444444</v>
      </c>
      <c r="E551" s="7">
        <f t="shared" si="153"/>
        <v>20</v>
      </c>
      <c r="F551" s="7">
        <f t="shared" ref="F551" si="201">SUM(D551-B551)</f>
        <v>53.027777777777715</v>
      </c>
      <c r="G551" s="17">
        <f t="shared" ref="G551" si="202">(B551/B550-1)*100</f>
        <v>-0.48840048840048667</v>
      </c>
      <c r="H551" s="17">
        <f t="shared" ref="H551" si="203">(B551/B499-1)*100</f>
        <v>-28.696412948381443</v>
      </c>
      <c r="I551" s="17">
        <f t="shared" ref="I551" si="204">(B551/D551-1)*100</f>
        <v>-16.331593806142507</v>
      </c>
    </row>
    <row r="552" spans="1:9" x14ac:dyDescent="0.25">
      <c r="A552" s="12">
        <f t="shared" ref="A552:A779" si="205">7+A551</f>
        <v>39959</v>
      </c>
      <c r="B552" s="7">
        <f>TWK!D283</f>
        <v>271.25</v>
      </c>
      <c r="C552" s="7">
        <f t="shared" ref="C552" si="206">AVERAGE(B549:B552)</f>
        <v>266.22916666666669</v>
      </c>
      <c r="D552" s="7">
        <f t="shared" ref="D552" si="207">(C396+C448+C500)/3</f>
        <v>338.76388888888886</v>
      </c>
      <c r="E552" s="7">
        <f t="shared" si="153"/>
        <v>21</v>
      </c>
      <c r="F552" s="7">
        <f t="shared" ref="F552" si="208">SUM(D552-B552)</f>
        <v>67.513888888888857</v>
      </c>
      <c r="G552" s="17">
        <f t="shared" ref="G552" si="209">(B552/B551-1)*100</f>
        <v>-0.15337423312884457</v>
      </c>
      <c r="H552" s="17">
        <f t="shared" ref="H552" si="210">(B552/B500-1)*100</f>
        <v>-33.024691358024697</v>
      </c>
      <c r="I552" s="17">
        <f t="shared" ref="I552" si="211">(B552/D552-1)*100</f>
        <v>-19.929482186052226</v>
      </c>
    </row>
    <row r="553" spans="1:9" x14ac:dyDescent="0.25">
      <c r="A553" s="12">
        <f t="shared" si="205"/>
        <v>39966</v>
      </c>
      <c r="B553" s="7">
        <f>TWK!D284</f>
        <v>263.75</v>
      </c>
      <c r="C553" s="7">
        <f t="shared" ref="C553" si="212">AVERAGE(B550:B553)</f>
        <v>269.91666666666669</v>
      </c>
      <c r="D553" s="7">
        <f t="shared" ref="D553" si="213">(C397+C449+C501)/3</f>
        <v>356.47916666666669</v>
      </c>
      <c r="E553" s="7">
        <f t="shared" si="153"/>
        <v>22</v>
      </c>
      <c r="F553" s="7">
        <f t="shared" ref="F553" si="214">SUM(D553-B553)</f>
        <v>92.729166666666686</v>
      </c>
      <c r="G553" s="17">
        <f t="shared" ref="G553" si="215">(B553/B552-1)*100</f>
        <v>-2.7649769585253448</v>
      </c>
      <c r="H553" s="17">
        <f t="shared" ref="H553" si="216">(B553/B501-1)*100</f>
        <v>-38.805104408352662</v>
      </c>
      <c r="I553" s="17">
        <f t="shared" ref="I553" si="217">(B553/D553-1)*100</f>
        <v>-26.012506574718021</v>
      </c>
    </row>
    <row r="554" spans="1:9" x14ac:dyDescent="0.25">
      <c r="A554" s="12">
        <f t="shared" si="205"/>
        <v>39973</v>
      </c>
      <c r="B554" s="7">
        <f>TWK!D285</f>
        <v>268.33333333333331</v>
      </c>
      <c r="C554" s="7">
        <f t="shared" ref="C554" si="218">AVERAGE(B551:B554)</f>
        <v>268.75</v>
      </c>
      <c r="D554" s="7">
        <f t="shared" ref="D554" si="219">(C398+C450+C502)/3</f>
        <v>377.0625</v>
      </c>
      <c r="E554" s="7">
        <f t="shared" si="153"/>
        <v>23</v>
      </c>
      <c r="F554" s="7">
        <f t="shared" ref="F554" si="220">SUM(D554-B554)</f>
        <v>108.72916666666669</v>
      </c>
      <c r="G554" s="17">
        <f t="shared" ref="G554" si="221">(B554/B553-1)*100</f>
        <v>1.7377567140600236</v>
      </c>
      <c r="H554" s="17">
        <f t="shared" ref="H554" si="222">(B554/B502-1)*100</f>
        <v>-49.082858950031628</v>
      </c>
      <c r="I554" s="17">
        <f t="shared" ref="I554" si="223">(B554/D554-1)*100</f>
        <v>-28.835847284380357</v>
      </c>
    </row>
    <row r="555" spans="1:9" x14ac:dyDescent="0.25">
      <c r="A555" s="12">
        <f t="shared" si="205"/>
        <v>39980</v>
      </c>
      <c r="B555" s="7">
        <f>TWK!D286</f>
        <v>290</v>
      </c>
      <c r="C555" s="7">
        <f t="shared" ref="C555" si="224">AVERAGE(B552:B555)</f>
        <v>273.33333333333331</v>
      </c>
      <c r="D555" s="7">
        <f t="shared" ref="D555" si="225">(C399+C451+C503)/3</f>
        <v>404.64583333333331</v>
      </c>
      <c r="E555" s="7">
        <f t="shared" si="153"/>
        <v>24</v>
      </c>
      <c r="F555" s="7">
        <f t="shared" ref="F555" si="226">SUM(D555-B555)</f>
        <v>114.64583333333331</v>
      </c>
      <c r="G555" s="17">
        <f t="shared" ref="G555" si="227">(B555/B554-1)*100</f>
        <v>8.0745341614906874</v>
      </c>
      <c r="H555" s="17">
        <f t="shared" ref="H555" si="228">(B555/B503-1)*100</f>
        <v>-54.968944099378881</v>
      </c>
      <c r="I555" s="17">
        <f t="shared" ref="I555" si="229">(B555/D555-1)*100</f>
        <v>-28.332389435205684</v>
      </c>
    </row>
    <row r="556" spans="1:9" x14ac:dyDescent="0.25">
      <c r="A556" s="12">
        <f t="shared" si="205"/>
        <v>39987</v>
      </c>
      <c r="B556" s="7">
        <f>TWK!D287</f>
        <v>276.25</v>
      </c>
      <c r="C556" s="7">
        <f t="shared" ref="C556" si="230">AVERAGE(B553:B556)</f>
        <v>274.58333333333331</v>
      </c>
      <c r="D556" s="7">
        <f t="shared" ref="D556" si="231">(C400+C452+C504)/3</f>
        <v>426.39583333333331</v>
      </c>
      <c r="E556" s="7">
        <f t="shared" si="153"/>
        <v>25</v>
      </c>
      <c r="F556" s="7">
        <f t="shared" ref="F556" si="232">SUM(D556-B556)</f>
        <v>150.14583333333331</v>
      </c>
      <c r="G556" s="17">
        <f t="shared" ref="G556" si="233">(B556/B555-1)*100</f>
        <v>-4.7413793103448292</v>
      </c>
      <c r="H556" s="17">
        <f t="shared" ref="H556" si="234">(B556/B504-1)*100</f>
        <v>-50.492831541218642</v>
      </c>
      <c r="I556" s="17">
        <f t="shared" ref="I556" si="235">(B556/D556-1)*100</f>
        <v>-35.212781550789074</v>
      </c>
    </row>
    <row r="557" spans="1:9" x14ac:dyDescent="0.25">
      <c r="A557" s="12">
        <f t="shared" si="205"/>
        <v>39994</v>
      </c>
      <c r="B557" s="7">
        <f>TWK!D288</f>
        <v>263</v>
      </c>
      <c r="C557" s="7">
        <f t="shared" ref="C557" si="236">AVERAGE(B554:B557)</f>
        <v>274.39583333333331</v>
      </c>
      <c r="D557" s="7">
        <f t="shared" ref="D557" si="237">(C401+C453+C505)/3</f>
        <v>447.08333333333331</v>
      </c>
      <c r="E557" s="7">
        <f t="shared" si="153"/>
        <v>26</v>
      </c>
      <c r="F557" s="7">
        <f t="shared" ref="F557" si="238">SUM(D557-B557)</f>
        <v>184.08333333333331</v>
      </c>
      <c r="G557" s="17">
        <f t="shared" ref="G557" si="239">(B557/B556-1)*100</f>
        <v>-4.7963800904977427</v>
      </c>
      <c r="H557" s="17">
        <f t="shared" ref="H557" si="240">(B557/B505-1)*100</f>
        <v>-56.4569536423841</v>
      </c>
      <c r="I557" s="17">
        <f t="shared" ref="I557" si="241">(B557/D557-1)*100</f>
        <v>-41.174277726001861</v>
      </c>
    </row>
    <row r="558" spans="1:9" x14ac:dyDescent="0.25">
      <c r="A558" s="12">
        <f t="shared" si="205"/>
        <v>40001</v>
      </c>
      <c r="B558" s="7">
        <f>TWK!D289</f>
        <v>249</v>
      </c>
      <c r="C558" s="7">
        <f t="shared" ref="C558" si="242">AVERAGE(B555:B558)</f>
        <v>269.5625</v>
      </c>
      <c r="D558" s="7">
        <f t="shared" ref="D558" si="243">(C402+C454+C506)/3</f>
        <v>459.83333333333331</v>
      </c>
      <c r="E558" s="7">
        <f t="shared" si="153"/>
        <v>27</v>
      </c>
      <c r="F558" s="7">
        <f t="shared" ref="F558" si="244">SUM(D558-B558)</f>
        <v>210.83333333333331</v>
      </c>
      <c r="G558" s="17">
        <f t="shared" ref="G558" si="245">(B558/B557-1)*100</f>
        <v>-5.323193916349811</v>
      </c>
      <c r="H558" s="17">
        <f t="shared" ref="H558" si="246">(B558/B506-1)*100</f>
        <v>-54.56204379562044</v>
      </c>
      <c r="I558" s="17">
        <f t="shared" ref="I558" si="247">(B558/D558-1)*100</f>
        <v>-45.849945632475531</v>
      </c>
    </row>
    <row r="559" spans="1:9" x14ac:dyDescent="0.25">
      <c r="A559" s="12">
        <f t="shared" si="205"/>
        <v>40008</v>
      </c>
      <c r="B559" s="7">
        <f>TWK!D290</f>
        <v>270</v>
      </c>
      <c r="C559" s="7">
        <f t="shared" ref="C559" si="248">AVERAGE(B556:B559)</f>
        <v>264.5625</v>
      </c>
      <c r="D559" s="7">
        <f t="shared" ref="D559" si="249">(C403+C455+C507)/3</f>
        <v>464.83333333333331</v>
      </c>
      <c r="E559" s="7">
        <f t="shared" si="153"/>
        <v>28</v>
      </c>
      <c r="F559" s="7">
        <f t="shared" ref="F559" si="250">SUM(D559-B559)</f>
        <v>194.83333333333331</v>
      </c>
      <c r="G559" s="17">
        <f t="shared" ref="G559" si="251">(B559/B558-1)*100</f>
        <v>8.4337349397590309</v>
      </c>
      <c r="H559" s="17">
        <f t="shared" ref="H559" si="252">(B559/B507-1)*100</f>
        <v>-42.060085836909863</v>
      </c>
      <c r="I559" s="17">
        <f t="shared" ref="I559" si="253">(B559/D559-1)*100</f>
        <v>-41.914664754392248</v>
      </c>
    </row>
    <row r="560" spans="1:9" x14ac:dyDescent="0.25">
      <c r="A560" s="12">
        <f t="shared" si="205"/>
        <v>40015</v>
      </c>
      <c r="B560" s="7">
        <f>TWK!D291</f>
        <v>298</v>
      </c>
      <c r="C560" s="7">
        <f t="shared" ref="C560" si="254">AVERAGE(B557:B560)</f>
        <v>270</v>
      </c>
      <c r="D560" s="7">
        <f t="shared" ref="D560" si="255">(C404+C456+C508)/3</f>
        <v>470.08333333333331</v>
      </c>
      <c r="E560" s="7">
        <f t="shared" si="153"/>
        <v>29</v>
      </c>
      <c r="F560" s="7">
        <f t="shared" ref="F560" si="256">SUM(D560-B560)</f>
        <v>172.08333333333331</v>
      </c>
      <c r="G560" s="17">
        <f t="shared" ref="G560" si="257">(B560/B559-1)*100</f>
        <v>10.370370370370363</v>
      </c>
      <c r="H560" s="17">
        <f t="shared" ref="H560" si="258">(B560/B508-1)*100</f>
        <v>-34.216335540838848</v>
      </c>
      <c r="I560" s="17">
        <f t="shared" ref="I560" si="259">(B560/D560-1)*100</f>
        <v>-36.606984577202617</v>
      </c>
    </row>
    <row r="561" spans="1:9" x14ac:dyDescent="0.25">
      <c r="A561" s="12">
        <f t="shared" si="205"/>
        <v>40022</v>
      </c>
      <c r="B561" s="7">
        <f>TWK!D292</f>
        <v>287.5</v>
      </c>
      <c r="C561" s="7">
        <f t="shared" ref="C561" si="260">AVERAGE(B558:B561)</f>
        <v>276.125</v>
      </c>
      <c r="D561" s="7">
        <f t="shared" ref="D561" si="261">(C405+C457+C509)/3</f>
        <v>468.25</v>
      </c>
      <c r="E561" s="7">
        <f t="shared" si="153"/>
        <v>30</v>
      </c>
      <c r="F561" s="7">
        <f t="shared" ref="F561" si="262">SUM(D561-B561)</f>
        <v>180.75</v>
      </c>
      <c r="G561" s="17">
        <f t="shared" ref="G561" si="263">(B561/B560-1)*100</f>
        <v>-3.5234899328859037</v>
      </c>
      <c r="H561" s="17">
        <f t="shared" ref="H561" si="264">(B561/B509-1)*100</f>
        <v>-41.565040650406502</v>
      </c>
      <c r="I561" s="17">
        <f t="shared" ref="I561" si="265">(B561/D561-1)*100</f>
        <v>-38.601174586225305</v>
      </c>
    </row>
    <row r="562" spans="1:9" x14ac:dyDescent="0.25">
      <c r="A562" s="12">
        <f t="shared" si="205"/>
        <v>40029</v>
      </c>
      <c r="B562" s="7">
        <f>TWK!D293</f>
        <v>276.25</v>
      </c>
      <c r="C562" s="7">
        <f t="shared" ref="C562" si="266">AVERAGE(B559:B562)</f>
        <v>282.9375</v>
      </c>
      <c r="D562" s="7">
        <f t="shared" ref="D562" si="267">(C406+C458+C510)/3</f>
        <v>477.08333333333331</v>
      </c>
      <c r="E562" s="7">
        <f t="shared" si="153"/>
        <v>31</v>
      </c>
      <c r="F562" s="7">
        <f t="shared" ref="F562" si="268">SUM(D562-B562)</f>
        <v>200.83333333333331</v>
      </c>
      <c r="G562" s="17">
        <f t="shared" ref="G562" si="269">(B562/B561-1)*100</f>
        <v>-3.9130434782608692</v>
      </c>
      <c r="H562" s="17">
        <f t="shared" ref="H562" si="270">(B562/B510-1)*100</f>
        <v>-43.041237113402062</v>
      </c>
      <c r="I562" s="17">
        <f t="shared" ref="I562" si="271">(B562/D562-1)*100</f>
        <v>-42.096069868995635</v>
      </c>
    </row>
    <row r="563" spans="1:9" x14ac:dyDescent="0.25">
      <c r="A563" s="12">
        <f t="shared" si="205"/>
        <v>40036</v>
      </c>
      <c r="B563" s="7">
        <f>TWK!D294</f>
        <v>280</v>
      </c>
      <c r="C563" s="7">
        <f t="shared" ref="C563:C564" si="272">AVERAGE(B560:B563)</f>
        <v>285.4375</v>
      </c>
      <c r="D563" s="7">
        <f t="shared" ref="D563:D564" si="273">(C407+C459+C511)/3</f>
        <v>487.83333333333331</v>
      </c>
      <c r="E563" s="7">
        <f t="shared" si="153"/>
        <v>32</v>
      </c>
      <c r="F563" s="7">
        <f t="shared" ref="F563:F564" si="274">SUM(D563-B563)</f>
        <v>207.83333333333331</v>
      </c>
      <c r="G563" s="17">
        <f t="shared" ref="G563:G564" si="275">(B563/B562-1)*100</f>
        <v>1.3574660633484115</v>
      </c>
      <c r="H563" s="17">
        <f t="shared" ref="H563:H564" si="276">(B563/B511-1)*100</f>
        <v>-39.130434782608688</v>
      </c>
      <c r="I563" s="17">
        <f t="shared" ref="I563:I564" si="277">(B563/D563-1)*100</f>
        <v>-42.603348138025275</v>
      </c>
    </row>
    <row r="564" spans="1:9" x14ac:dyDescent="0.25">
      <c r="A564" s="12">
        <f t="shared" si="205"/>
        <v>40043</v>
      </c>
      <c r="B564" s="7">
        <f>TWK!D295</f>
        <v>322</v>
      </c>
      <c r="C564" s="7">
        <f t="shared" si="272"/>
        <v>291.4375</v>
      </c>
      <c r="D564" s="7">
        <f t="shared" si="273"/>
        <v>510</v>
      </c>
      <c r="E564" s="7">
        <f t="shared" si="153"/>
        <v>33</v>
      </c>
      <c r="F564" s="7">
        <f t="shared" si="274"/>
        <v>188</v>
      </c>
      <c r="G564" s="17">
        <f t="shared" si="275"/>
        <v>14.999999999999991</v>
      </c>
      <c r="H564" s="17">
        <f t="shared" si="276"/>
        <v>-37.475728155339802</v>
      </c>
      <c r="I564" s="17">
        <f t="shared" si="277"/>
        <v>-36.86274509803922</v>
      </c>
    </row>
    <row r="565" spans="1:9" x14ac:dyDescent="0.25">
      <c r="A565" s="12">
        <f t="shared" si="205"/>
        <v>40050</v>
      </c>
      <c r="B565" s="7">
        <f>TWK!D296</f>
        <v>340</v>
      </c>
      <c r="C565" s="7">
        <f t="shared" ref="C565" si="278">AVERAGE(B562:B565)</f>
        <v>304.5625</v>
      </c>
      <c r="D565" s="7">
        <f t="shared" ref="D565" si="279">(C409+C461+C513)/3</f>
        <v>547.33333333333337</v>
      </c>
      <c r="E565" s="7">
        <f t="shared" si="153"/>
        <v>34</v>
      </c>
      <c r="F565" s="7">
        <f t="shared" ref="F565" si="280">SUM(D565-B565)</f>
        <v>207.33333333333337</v>
      </c>
      <c r="G565" s="17">
        <f t="shared" ref="G565" si="281">(B565/B564-1)*100</f>
        <v>5.5900621118012417</v>
      </c>
      <c r="H565" s="17">
        <f t="shared" ref="H565" si="282">(B565/B513-1)*100</f>
        <v>-39.92932862190812</v>
      </c>
      <c r="I565" s="17">
        <f t="shared" ref="I565" si="283">(B565/D565-1)*100</f>
        <v>-37.880633373934238</v>
      </c>
    </row>
    <row r="566" spans="1:9" x14ac:dyDescent="0.25">
      <c r="A566" s="12">
        <f t="shared" si="205"/>
        <v>40057</v>
      </c>
      <c r="B566" s="7">
        <f>TWK!D297</f>
        <v>355</v>
      </c>
      <c r="C566" s="7">
        <f t="shared" ref="C566" si="284">AVERAGE(B563:B566)</f>
        <v>324.25</v>
      </c>
      <c r="D566" s="7">
        <f t="shared" ref="D566" si="285">(C410+C462+C514)/3</f>
        <v>581.16666666666663</v>
      </c>
      <c r="E566" s="7">
        <f t="shared" si="153"/>
        <v>35</v>
      </c>
      <c r="F566" s="7">
        <f t="shared" ref="F566" si="286">SUM(D566-B566)</f>
        <v>226.16666666666663</v>
      </c>
      <c r="G566" s="17">
        <f t="shared" ref="G566" si="287">(B566/B565-1)*100</f>
        <v>4.4117647058823595</v>
      </c>
      <c r="H566" s="17">
        <f t="shared" ref="H566" si="288">(B566/B514-1)*100</f>
        <v>-40.336134453781511</v>
      </c>
      <c r="I566" s="17">
        <f t="shared" ref="I566" si="289">(B566/D566-1)*100</f>
        <v>-38.915973616289065</v>
      </c>
    </row>
    <row r="567" spans="1:9" x14ac:dyDescent="0.25">
      <c r="A567" s="12">
        <f t="shared" si="205"/>
        <v>40064</v>
      </c>
      <c r="B567" s="7">
        <f>TWK!D298</f>
        <v>336.25</v>
      </c>
      <c r="C567" s="7">
        <f t="shared" ref="C567" si="290">AVERAGE(B564:B567)</f>
        <v>338.3125</v>
      </c>
      <c r="D567" s="7">
        <f t="shared" ref="D567" si="291">(C411+C463+C515)/3</f>
        <v>602.08333333333337</v>
      </c>
      <c r="E567" s="7">
        <f t="shared" si="153"/>
        <v>36</v>
      </c>
      <c r="F567" s="7">
        <f t="shared" ref="F567" si="292">SUM(D567-B567)</f>
        <v>265.83333333333337</v>
      </c>
      <c r="G567" s="17">
        <f t="shared" ref="G567" si="293">(B567/B566-1)*100</f>
        <v>-5.2816901408450745</v>
      </c>
      <c r="H567" s="17">
        <f t="shared" ref="H567" si="294">(B567/B515-1)*100</f>
        <v>-44.786535303776688</v>
      </c>
      <c r="I567" s="17">
        <f t="shared" ref="I567" si="295">(B567/D567-1)*100</f>
        <v>-44.152249134948093</v>
      </c>
    </row>
    <row r="568" spans="1:9" x14ac:dyDescent="0.25">
      <c r="A568" s="12">
        <f t="shared" si="205"/>
        <v>40071</v>
      </c>
      <c r="B568" s="7">
        <f>TWK!D299</f>
        <v>335</v>
      </c>
      <c r="C568" s="7">
        <f t="shared" ref="C568" si="296">AVERAGE(B565:B568)</f>
        <v>341.5625</v>
      </c>
      <c r="D568" s="7">
        <f t="shared" ref="D568" si="297">(C412+C464+C516)/3</f>
        <v>620.91666666666663</v>
      </c>
      <c r="E568" s="7">
        <f t="shared" si="153"/>
        <v>37</v>
      </c>
      <c r="F568" s="7">
        <f t="shared" ref="F568" si="298">SUM(D568-B568)</f>
        <v>285.91666666666663</v>
      </c>
      <c r="G568" s="17">
        <f t="shared" ref="G568" si="299">(B568/B567-1)*100</f>
        <v>-0.37174721189591198</v>
      </c>
      <c r="H568" s="17">
        <f t="shared" ref="H568" si="300">(B568/B516-1)*100</f>
        <v>-45.261437908496724</v>
      </c>
      <c r="I568" s="17">
        <f t="shared" ref="I568" si="301">(B568/D568-1)*100</f>
        <v>-46.047510401288413</v>
      </c>
    </row>
    <row r="569" spans="1:9" x14ac:dyDescent="0.25">
      <c r="A569" s="12">
        <f t="shared" si="205"/>
        <v>40078</v>
      </c>
      <c r="B569" s="7">
        <f>TWK!D300</f>
        <v>388.75</v>
      </c>
      <c r="C569" s="7">
        <f t="shared" ref="C569" si="302">AVERAGE(B566:B569)</f>
        <v>353.75</v>
      </c>
      <c r="D569" s="7">
        <f t="shared" ref="D569" si="303">(C413+C465+C517)/3</f>
        <v>620.66666666666663</v>
      </c>
      <c r="E569" s="7">
        <f t="shared" si="153"/>
        <v>38</v>
      </c>
      <c r="F569" s="7">
        <f t="shared" ref="F569" si="304">SUM(D569-B569)</f>
        <v>231.91666666666663</v>
      </c>
      <c r="G569" s="17">
        <f t="shared" ref="G569" si="305">(B569/B568-1)*100</f>
        <v>16.044776119402982</v>
      </c>
      <c r="H569" s="17">
        <f t="shared" ref="H569" si="306">(B569/B517-1)*100</f>
        <v>-34.773489932885902</v>
      </c>
      <c r="I569" s="17">
        <f t="shared" ref="I569" si="307">(B569/D569-1)*100</f>
        <v>-37.365735767991403</v>
      </c>
    </row>
    <row r="570" spans="1:9" x14ac:dyDescent="0.25">
      <c r="A570" s="12">
        <f t="shared" si="205"/>
        <v>40085</v>
      </c>
      <c r="B570" s="7">
        <f>TWK!D301</f>
        <v>447.5</v>
      </c>
      <c r="C570" s="7">
        <f t="shared" ref="C570" si="308">AVERAGE(B567:B570)</f>
        <v>376.875</v>
      </c>
      <c r="D570" s="7">
        <f t="shared" ref="D570" si="309">(C414+C466+C518)/3</f>
        <v>620.25</v>
      </c>
      <c r="E570" s="7">
        <f t="shared" si="153"/>
        <v>39</v>
      </c>
      <c r="F570" s="7">
        <f t="shared" ref="F570" si="310">SUM(D570-B570)</f>
        <v>172.75</v>
      </c>
      <c r="G570" s="17">
        <f t="shared" ref="G570" si="311">(B570/B569-1)*100</f>
        <v>15.112540192926049</v>
      </c>
      <c r="H570" s="17">
        <f t="shared" ref="H570" si="312">(B570/B518-1)*100</f>
        <v>-28.400000000000002</v>
      </c>
      <c r="I570" s="17">
        <f t="shared" ref="I570" si="313">(B570/D570-1)*100</f>
        <v>-27.851672712615883</v>
      </c>
    </row>
    <row r="571" spans="1:9" x14ac:dyDescent="0.25">
      <c r="A571" s="12">
        <f t="shared" si="205"/>
        <v>40092</v>
      </c>
      <c r="B571" s="7">
        <f>TWK!D302</f>
        <v>467</v>
      </c>
      <c r="C571" s="7">
        <f t="shared" ref="C571" si="314">AVERAGE(B568:B571)</f>
        <v>409.5625</v>
      </c>
      <c r="D571" s="7">
        <f t="shared" ref="D571" si="315">(C415+C467+C519)/3</f>
        <v>632</v>
      </c>
      <c r="E571" s="7">
        <f t="shared" si="153"/>
        <v>40</v>
      </c>
      <c r="F571" s="7">
        <f t="shared" ref="F571" si="316">SUM(D571-B571)</f>
        <v>165</v>
      </c>
      <c r="G571" s="17">
        <f t="shared" ref="G571" si="317">(B571/B570-1)*100</f>
        <v>4.3575418994413306</v>
      </c>
      <c r="H571" s="17">
        <f t="shared" ref="H571" si="318">(B571/B519-1)*100</f>
        <v>-37.733333333333327</v>
      </c>
      <c r="I571" s="17">
        <f t="shared" ref="I571" si="319">(B571/D571-1)*100</f>
        <v>-26.107594936708857</v>
      </c>
    </row>
    <row r="572" spans="1:9" x14ac:dyDescent="0.25">
      <c r="A572" s="12">
        <f t="shared" si="205"/>
        <v>40099</v>
      </c>
      <c r="B572" s="7">
        <f>TWK!D303</f>
        <v>427</v>
      </c>
      <c r="C572" s="7">
        <f t="shared" ref="C572" si="320">AVERAGE(B569:B572)</f>
        <v>432.5625</v>
      </c>
      <c r="D572" s="7">
        <f t="shared" ref="D572" si="321">(C416+C468+C520)/3</f>
        <v>618.83333333333337</v>
      </c>
      <c r="E572" s="7">
        <f t="shared" si="153"/>
        <v>41</v>
      </c>
      <c r="F572" s="7">
        <f t="shared" ref="F572" si="322">SUM(D572-B572)</f>
        <v>191.83333333333337</v>
      </c>
      <c r="G572" s="17">
        <f t="shared" ref="G572" si="323">(B572/B571-1)*100</f>
        <v>-8.5653104925053505</v>
      </c>
      <c r="H572" s="17">
        <f t="shared" ref="H572" si="324">(B572/B520-1)*100</f>
        <v>-35.303030303030305</v>
      </c>
      <c r="I572" s="17">
        <f t="shared" ref="I572" si="325">(B572/D572-1)*100</f>
        <v>-30.999192028009702</v>
      </c>
    </row>
    <row r="573" spans="1:9" x14ac:dyDescent="0.25">
      <c r="A573" s="12">
        <f t="shared" si="205"/>
        <v>40106</v>
      </c>
      <c r="B573" s="7">
        <f>TWK!D304</f>
        <v>451.25</v>
      </c>
      <c r="C573" s="7">
        <f t="shared" ref="C573" si="326">AVERAGE(B570:B573)</f>
        <v>448.1875</v>
      </c>
      <c r="D573" s="7">
        <f t="shared" ref="D573" si="327">(C417+C469+C521)/3</f>
        <v>595.8611111111112</v>
      </c>
      <c r="E573" s="7">
        <f t="shared" si="153"/>
        <v>42</v>
      </c>
      <c r="F573" s="7">
        <f t="shared" ref="F573" si="328">SUM(D573-B573)</f>
        <v>144.6111111111112</v>
      </c>
      <c r="G573" s="17">
        <f t="shared" ref="G573" si="329">(B573/B572-1)*100</f>
        <v>5.679156908665095</v>
      </c>
      <c r="H573" s="17">
        <f t="shared" ref="H573" si="330">(B573/B521-1)*100</f>
        <v>-20.971978984238181</v>
      </c>
      <c r="I573" s="17">
        <f t="shared" ref="I573" si="331">(B573/D573-1)*100</f>
        <v>-24.269264836138184</v>
      </c>
    </row>
    <row r="574" spans="1:9" x14ac:dyDescent="0.25">
      <c r="A574" s="12">
        <f t="shared" si="205"/>
        <v>40113</v>
      </c>
      <c r="B574" s="7">
        <f>TWK!D305</f>
        <v>453.75</v>
      </c>
      <c r="C574" s="7">
        <f t="shared" ref="C574" si="332">AVERAGE(B571:B574)</f>
        <v>449.75</v>
      </c>
      <c r="D574" s="7">
        <f t="shared" ref="D574" si="333">(C418+C470+C522)/3</f>
        <v>577.02777777777783</v>
      </c>
      <c r="E574" s="7">
        <f t="shared" si="153"/>
        <v>43</v>
      </c>
      <c r="F574" s="7">
        <f t="shared" ref="F574" si="334">SUM(D574-B574)</f>
        <v>123.27777777777783</v>
      </c>
      <c r="G574" s="17">
        <f t="shared" ref="G574" si="335">(B574/B573-1)*100</f>
        <v>0.55401662049860967</v>
      </c>
      <c r="H574" s="17">
        <f t="shared" ref="H574" si="336">(B574/B522-1)*100</f>
        <v>-34.61815561959655</v>
      </c>
      <c r="I574" s="17">
        <f t="shared" ref="I574" si="337">(B574/D574-1)*100</f>
        <v>-21.364270928609265</v>
      </c>
    </row>
    <row r="575" spans="1:9" ht="12.6" customHeight="1" x14ac:dyDescent="0.25">
      <c r="A575" s="12">
        <f t="shared" si="205"/>
        <v>40120</v>
      </c>
      <c r="B575" s="7">
        <f>TWK!D306</f>
        <v>437.5</v>
      </c>
      <c r="C575" s="7">
        <f t="shared" ref="C575" si="338">AVERAGE(B572:B575)</f>
        <v>442.375</v>
      </c>
      <c r="D575" s="7">
        <f t="shared" ref="D575" si="339">(C419+C471+C523)/3</f>
        <v>574.90277777777783</v>
      </c>
      <c r="E575" s="7">
        <f t="shared" si="153"/>
        <v>44</v>
      </c>
      <c r="F575" s="7">
        <f t="shared" ref="F575" si="340">SUM(D575-B575)</f>
        <v>137.40277777777783</v>
      </c>
      <c r="G575" s="17">
        <f t="shared" ref="G575" si="341">(B575/B574-1)*100</f>
        <v>-3.5812672176308569</v>
      </c>
      <c r="H575" s="17">
        <f t="shared" ref="H575" si="342">(B575/B523-1)*100</f>
        <v>-58.333333333333329</v>
      </c>
      <c r="I575" s="17">
        <f t="shared" ref="I575" si="343">(B575/D575-1)*100</f>
        <v>-23.900176358321456</v>
      </c>
    </row>
    <row r="576" spans="1:9" x14ac:dyDescent="0.25">
      <c r="A576" s="12">
        <f t="shared" si="205"/>
        <v>40127</v>
      </c>
      <c r="B576" s="7">
        <f>TWK!D307</f>
        <v>650</v>
      </c>
      <c r="C576" s="7">
        <f t="shared" ref="C576" si="344">AVERAGE(B573:B576)</f>
        <v>498.125</v>
      </c>
      <c r="D576" s="7">
        <f t="shared" ref="D576" si="345">(C420+C472+C524)/3</f>
        <v>549.31944444444446</v>
      </c>
      <c r="E576" s="7">
        <f t="shared" si="153"/>
        <v>45</v>
      </c>
      <c r="F576" s="7">
        <f t="shared" ref="F576" si="346">SUM(D576-B576)</f>
        <v>-100.68055555555554</v>
      </c>
      <c r="G576" s="17">
        <f t="shared" ref="G576" si="347">(B576/B575-1)*100</f>
        <v>48.571428571428577</v>
      </c>
      <c r="H576" s="17">
        <f t="shared" ref="H576" si="348">(B576/B524-1)*100</f>
        <v>18.181818181818187</v>
      </c>
      <c r="I576" s="17">
        <f t="shared" ref="I576" si="349">(B576/D576-1)*100</f>
        <v>18.328234431493517</v>
      </c>
    </row>
    <row r="577" spans="1:9" x14ac:dyDescent="0.25">
      <c r="A577" s="12">
        <f t="shared" si="205"/>
        <v>40134</v>
      </c>
      <c r="B577" s="7">
        <f>TWK!D308</f>
        <v>426.25</v>
      </c>
      <c r="C577" s="7">
        <f t="shared" ref="C577" si="350">AVERAGE(B574:B577)</f>
        <v>491.875</v>
      </c>
      <c r="D577" s="7">
        <f t="shared" ref="D577" si="351">(C421+C473+C525)/3</f>
        <v>532.20833333333337</v>
      </c>
      <c r="E577" s="7">
        <f t="shared" si="153"/>
        <v>46</v>
      </c>
      <c r="F577" s="7">
        <f t="shared" ref="F577" si="352">SUM(D577-B577)</f>
        <v>105.95833333333337</v>
      </c>
      <c r="G577" s="17">
        <f t="shared" ref="G577" si="353">(B577/B576-1)*100</f>
        <v>-34.42307692307692</v>
      </c>
      <c r="H577" s="17">
        <f t="shared" ref="H577" si="354">(B577/B525-1)*100</f>
        <v>-11.012526096033405</v>
      </c>
      <c r="I577" s="17">
        <f t="shared" ref="I577" si="355">(B577/D577-1)*100</f>
        <v>-19.909183433805687</v>
      </c>
    </row>
    <row r="578" spans="1:9" x14ac:dyDescent="0.25">
      <c r="A578" s="12">
        <f t="shared" si="205"/>
        <v>40141</v>
      </c>
      <c r="B578" s="7">
        <f>TWK!D309</f>
        <v>403.75</v>
      </c>
      <c r="C578" s="7">
        <f t="shared" ref="C578" si="356">AVERAGE(B575:B578)</f>
        <v>479.375</v>
      </c>
      <c r="D578" s="7">
        <f t="shared" ref="D578" si="357">(C422+C474+C526)/3</f>
        <v>494.625</v>
      </c>
      <c r="E578" s="7">
        <f t="shared" si="153"/>
        <v>47</v>
      </c>
      <c r="F578" s="7">
        <f t="shared" ref="F578" si="358">SUM(D578-B578)</f>
        <v>90.875</v>
      </c>
      <c r="G578" s="17">
        <f t="shared" ref="G578" si="359">(B578/B577-1)*100</f>
        <v>-5.2785923753665642</v>
      </c>
      <c r="H578" s="17">
        <f t="shared" ref="H578" si="360">(B578/B526-1)*100</f>
        <v>2.2151898734177111</v>
      </c>
      <c r="I578" s="17">
        <f t="shared" ref="I578" si="361">(B578/D578-1)*100</f>
        <v>-18.372504422542335</v>
      </c>
    </row>
    <row r="579" spans="1:9" x14ac:dyDescent="0.25">
      <c r="A579" s="12">
        <f t="shared" si="205"/>
        <v>40148</v>
      </c>
      <c r="B579" s="7">
        <f>TWK!D310</f>
        <v>400</v>
      </c>
      <c r="C579" s="7">
        <f t="shared" ref="C579" si="362">AVERAGE(B576:B579)</f>
        <v>470</v>
      </c>
      <c r="D579" s="7">
        <f t="shared" ref="D579" si="363">(C423+C475+C527)/3</f>
        <v>431.0555555555556</v>
      </c>
      <c r="E579" s="7">
        <f t="shared" si="153"/>
        <v>48</v>
      </c>
      <c r="F579" s="7">
        <f t="shared" ref="F579" si="364">SUM(D579-B579)</f>
        <v>31.0555555555556</v>
      </c>
      <c r="G579" s="17">
        <f t="shared" ref="G579" si="365">(B579/B578-1)*100</f>
        <v>-0.92879256965944235</v>
      </c>
      <c r="H579" s="17">
        <f t="shared" ref="H579" si="366">(B579/B527-1)*100</f>
        <v>0</v>
      </c>
      <c r="I579" s="17">
        <f t="shared" ref="I579" si="367">(B579/D579-1)*100</f>
        <v>-7.204536667096284</v>
      </c>
    </row>
    <row r="580" spans="1:9" x14ac:dyDescent="0.25">
      <c r="A580" s="12">
        <f t="shared" si="205"/>
        <v>40155</v>
      </c>
      <c r="B580" s="7">
        <f>TWK!D311</f>
        <v>390</v>
      </c>
      <c r="C580" s="7">
        <f t="shared" ref="C580" si="368">AVERAGE(B577:B580)</f>
        <v>405</v>
      </c>
      <c r="D580" s="7">
        <f t="shared" ref="D580" si="369">(C424+C476+C528)/3</f>
        <v>418.13888888888891</v>
      </c>
      <c r="E580" s="7">
        <f t="shared" si="153"/>
        <v>49</v>
      </c>
      <c r="F580" s="7">
        <f t="shared" ref="F580" si="370">SUM(D580-B580)</f>
        <v>28.138888888888914</v>
      </c>
      <c r="G580" s="17">
        <f t="shared" ref="G580" si="371">(B580/B579-1)*100</f>
        <v>-2.5000000000000022</v>
      </c>
      <c r="H580" s="17">
        <f t="shared" ref="H580" si="372">(B580/B528-1)*100</f>
        <v>-21.999999999999996</v>
      </c>
      <c r="I580" s="17">
        <f t="shared" ref="I580" si="373">(B580/D580-1)*100</f>
        <v>-6.7295555703182135</v>
      </c>
    </row>
    <row r="581" spans="1:9" x14ac:dyDescent="0.25">
      <c r="A581" s="12">
        <f t="shared" si="205"/>
        <v>40162</v>
      </c>
      <c r="B581" s="7">
        <f>TWK!D312</f>
        <v>361.66666666666669</v>
      </c>
      <c r="C581" s="7">
        <f t="shared" ref="C581" si="374">AVERAGE(B578:B581)</f>
        <v>388.85416666666669</v>
      </c>
      <c r="D581" s="7">
        <f t="shared" ref="D581" si="375">(C425+C477+C529)/3</f>
        <v>400.0555555555556</v>
      </c>
      <c r="E581" s="7">
        <f t="shared" si="153"/>
        <v>50</v>
      </c>
      <c r="F581" s="7">
        <f t="shared" ref="F581" si="376">SUM(D581-B581)</f>
        <v>38.388888888888914</v>
      </c>
      <c r="G581" s="17">
        <f t="shared" ref="G581" si="377">(B581/B580-1)*100</f>
        <v>-7.2649572649572614</v>
      </c>
      <c r="H581" s="17">
        <f t="shared" ref="H581" si="378">(B581/B529-1)*100</f>
        <v>-23.049645390070918</v>
      </c>
      <c r="I581" s="17">
        <f t="shared" ref="I581" si="379">(B581/D581-1)*100</f>
        <v>-9.5958894597972577</v>
      </c>
    </row>
    <row r="582" spans="1:9" x14ac:dyDescent="0.25">
      <c r="A582" s="12">
        <f t="shared" si="205"/>
        <v>40169</v>
      </c>
      <c r="B582" s="7">
        <f>TWK!D313</f>
        <v>360</v>
      </c>
      <c r="C582" s="7">
        <f t="shared" ref="C582" si="380">AVERAGE(B579:B582)</f>
        <v>377.91666666666669</v>
      </c>
      <c r="D582" s="7">
        <f t="shared" ref="D582" si="381">(C426+C478+C530)/3</f>
        <v>394.45138888888891</v>
      </c>
      <c r="E582" s="7">
        <f t="shared" si="153"/>
        <v>51</v>
      </c>
      <c r="F582" s="7">
        <f t="shared" ref="F582" si="382">SUM(D582-B582)</f>
        <v>34.451388888888914</v>
      </c>
      <c r="G582" s="17">
        <f t="shared" ref="G582" si="383">(B582/B581-1)*100</f>
        <v>-0.46082949308756671</v>
      </c>
      <c r="H582" s="17">
        <f t="shared" ref="H582" si="384">(B582/B530-1)*100</f>
        <v>-30.602409638554217</v>
      </c>
      <c r="I582" s="17">
        <f t="shared" ref="I582" si="385">(B582/D582-1)*100</f>
        <v>-8.734001161951376</v>
      </c>
    </row>
    <row r="583" spans="1:9" x14ac:dyDescent="0.25">
      <c r="A583" s="12">
        <f t="shared" si="205"/>
        <v>40176</v>
      </c>
      <c r="B583" s="7">
        <f>TWK!D314</f>
        <v>360</v>
      </c>
      <c r="C583" s="7">
        <f t="shared" ref="C583" si="386">AVERAGE(B580:B583)</f>
        <v>367.91666666666669</v>
      </c>
      <c r="D583" s="7">
        <f t="shared" ref="D583" si="387">(C427+C479+C531)/3</f>
        <v>386.5625</v>
      </c>
      <c r="E583" s="7">
        <f t="shared" si="153"/>
        <v>52</v>
      </c>
      <c r="F583" s="7">
        <f t="shared" ref="F583" si="388">SUM(D583-B583)</f>
        <v>26.5625</v>
      </c>
      <c r="G583" s="17">
        <f t="shared" ref="G583" si="389">(B583/B582-1)*100</f>
        <v>0</v>
      </c>
      <c r="H583" s="17">
        <f t="shared" ref="H583" si="390">(B583/B531-1)*100</f>
        <v>-18.367346938775508</v>
      </c>
      <c r="I583" s="17">
        <f t="shared" ref="I583" si="391">(B583/D583-1)*100</f>
        <v>-6.8714632174616046</v>
      </c>
    </row>
    <row r="584" spans="1:9" x14ac:dyDescent="0.25">
      <c r="A584" s="12">
        <f t="shared" si="205"/>
        <v>40183</v>
      </c>
      <c r="B584" s="7">
        <f>TWK!D315</f>
        <v>380</v>
      </c>
      <c r="C584" s="7">
        <f t="shared" ref="C584" si="392">AVERAGE(B581:B584)</f>
        <v>365.41666666666669</v>
      </c>
      <c r="D584" s="7">
        <f t="shared" ref="D584" si="393">(C428+C480+C532)/3</f>
        <v>362.5625</v>
      </c>
      <c r="E584" s="7">
        <v>1</v>
      </c>
      <c r="F584" s="7">
        <f t="shared" ref="F584" si="394">SUM(D584-B584)</f>
        <v>-17.4375</v>
      </c>
      <c r="G584" s="17">
        <f t="shared" ref="G584" si="395">(B584/B583-1)*100</f>
        <v>5.555555555555558</v>
      </c>
      <c r="H584" s="17">
        <f t="shared" ref="H584" si="396">(B584/B532-1)*100</f>
        <v>2.4258760107816801</v>
      </c>
      <c r="I584" s="17">
        <f t="shared" ref="I584" si="397">(B584/D584-1)*100</f>
        <v>4.8095156007584849</v>
      </c>
    </row>
    <row r="585" spans="1:9" x14ac:dyDescent="0.25">
      <c r="A585" s="12">
        <f t="shared" si="205"/>
        <v>40190</v>
      </c>
      <c r="B585" s="7">
        <f>TWK!D316</f>
        <v>386.25</v>
      </c>
      <c r="C585" s="7">
        <f t="shared" ref="C585" si="398">AVERAGE(B582:B585)</f>
        <v>371.5625</v>
      </c>
      <c r="D585" s="7">
        <f t="shared" ref="D585" si="399">(C429+C481+C533)/3</f>
        <v>373.89583333333331</v>
      </c>
      <c r="E585" s="7">
        <f t="shared" si="153"/>
        <v>2</v>
      </c>
      <c r="F585" s="7">
        <f t="shared" ref="F585" si="400">SUM(D585-B585)</f>
        <v>-12.354166666666686</v>
      </c>
      <c r="G585" s="17">
        <f t="shared" ref="G585" si="401">(B585/B584-1)*100</f>
        <v>1.6447368421052655</v>
      </c>
      <c r="H585" s="17">
        <f t="shared" ref="H585" si="402">(B585/B533-1)*100</f>
        <v>-29.772727272727273</v>
      </c>
      <c r="I585" s="17">
        <f t="shared" ref="I585" si="403">(B585/D585-1)*100</f>
        <v>3.3041733994539468</v>
      </c>
    </row>
    <row r="586" spans="1:9" x14ac:dyDescent="0.25">
      <c r="A586" s="12">
        <f t="shared" si="205"/>
        <v>40197</v>
      </c>
      <c r="B586" s="7">
        <f>TWK!D317</f>
        <v>391.25</v>
      </c>
      <c r="C586" s="7">
        <f t="shared" ref="C586" si="404">AVERAGE(B583:B586)</f>
        <v>379.375</v>
      </c>
      <c r="D586" s="7">
        <f t="shared" ref="D586" si="405">(C430+C482+C534)/3</f>
        <v>383.66666666666669</v>
      </c>
      <c r="E586" s="7">
        <f t="shared" si="153"/>
        <v>3</v>
      </c>
      <c r="F586" s="7">
        <f t="shared" ref="F586" si="406">SUM(D586-B586)</f>
        <v>-7.5833333333333144</v>
      </c>
      <c r="G586" s="17">
        <f t="shared" ref="G586" si="407">(B586/B585-1)*100</f>
        <v>1.2944983818770295</v>
      </c>
      <c r="H586" s="17">
        <f t="shared" ref="H586" si="408">(B586/B534-1)*100</f>
        <v>-30.506216696269984</v>
      </c>
      <c r="I586" s="17">
        <f t="shared" ref="I586" si="409">(B586/D586-1)*100</f>
        <v>1.9765421372719416</v>
      </c>
    </row>
    <row r="587" spans="1:9" x14ac:dyDescent="0.25">
      <c r="A587" s="12">
        <f t="shared" si="205"/>
        <v>40204</v>
      </c>
      <c r="B587" s="7">
        <f>TWK!D318</f>
        <v>410</v>
      </c>
      <c r="C587" s="7">
        <f t="shared" ref="C587" si="410">AVERAGE(B584:B587)</f>
        <v>391.875</v>
      </c>
      <c r="D587" s="7">
        <f t="shared" ref="D587" si="411">(C431+C483+C535)/3</f>
        <v>404.41666666666669</v>
      </c>
      <c r="E587" s="7">
        <f t="shared" si="153"/>
        <v>4</v>
      </c>
      <c r="F587" s="7">
        <f t="shared" ref="F587" si="412">SUM(D587-B587)</f>
        <v>-5.5833333333333144</v>
      </c>
      <c r="G587" s="17">
        <f t="shared" ref="G587" si="413">(B587/B586-1)*100</f>
        <v>4.7923322683706138</v>
      </c>
      <c r="H587" s="17">
        <f t="shared" ref="H587" si="414">(B587/B535-1)*100</f>
        <v>-26.785714285714292</v>
      </c>
      <c r="I587" s="17">
        <f t="shared" ref="I587" si="415">(B587/D587-1)*100</f>
        <v>1.3805893261899849</v>
      </c>
    </row>
    <row r="588" spans="1:9" x14ac:dyDescent="0.25">
      <c r="A588" s="12">
        <f t="shared" si="205"/>
        <v>40211</v>
      </c>
      <c r="B588" s="7">
        <f>TWK!D319</f>
        <v>400</v>
      </c>
      <c r="C588" s="7">
        <f t="shared" ref="C588" si="416">AVERAGE(B585:B588)</f>
        <v>396.875</v>
      </c>
      <c r="D588" s="7">
        <f t="shared" ref="D588" si="417">(C432+C484+C536)/3</f>
        <v>431.25</v>
      </c>
      <c r="E588" s="7">
        <f t="shared" si="153"/>
        <v>5</v>
      </c>
      <c r="F588" s="7">
        <f t="shared" ref="F588" si="418">SUM(D588-B588)</f>
        <v>31.25</v>
      </c>
      <c r="G588" s="17">
        <f t="shared" ref="G588" si="419">(B588/B587-1)*100</f>
        <v>-2.4390243902439046</v>
      </c>
      <c r="H588" s="17">
        <f t="shared" ref="H588" si="420">(B588/B536-1)*100</f>
        <v>-12.280701754385969</v>
      </c>
      <c r="I588" s="17">
        <f t="shared" ref="I588" si="421">(B588/D588-1)*100</f>
        <v>-7.2463768115942013</v>
      </c>
    </row>
    <row r="589" spans="1:9" x14ac:dyDescent="0.25">
      <c r="A589" s="12">
        <f t="shared" si="205"/>
        <v>40218</v>
      </c>
      <c r="B589" s="7">
        <f>TWK!D320</f>
        <v>358</v>
      </c>
      <c r="C589" s="7">
        <f t="shared" ref="C589" si="422">AVERAGE(B586:B589)</f>
        <v>389.8125</v>
      </c>
      <c r="D589" s="7">
        <f t="shared" ref="D589" si="423">(C433+C485+C537)/3</f>
        <v>425.25</v>
      </c>
      <c r="E589" s="7">
        <f t="shared" si="153"/>
        <v>6</v>
      </c>
      <c r="F589" s="7">
        <f t="shared" ref="F589" si="424">SUM(D589-B589)</f>
        <v>67.25</v>
      </c>
      <c r="G589" s="17">
        <f t="shared" ref="G589" si="425">(B589/B588-1)*100</f>
        <v>-10.499999999999998</v>
      </c>
      <c r="H589" s="17">
        <f t="shared" ref="H589" si="426">(B589/B537-1)*100</f>
        <v>0.56179775280897903</v>
      </c>
      <c r="I589" s="17">
        <f t="shared" ref="I589" si="427">(B589/D589-1)*100</f>
        <v>-15.814226925338037</v>
      </c>
    </row>
    <row r="590" spans="1:9" x14ac:dyDescent="0.25">
      <c r="A590" s="12">
        <f t="shared" si="205"/>
        <v>40225</v>
      </c>
      <c r="B590" s="7">
        <f>TWK!D321</f>
        <v>305</v>
      </c>
      <c r="C590" s="7">
        <f t="shared" ref="C590" si="428">AVERAGE(B587:B590)</f>
        <v>368.25</v>
      </c>
      <c r="D590" s="7">
        <f t="shared" ref="D590" si="429">(C434+C486+C538)/3</f>
        <v>416.66666666666669</v>
      </c>
      <c r="E590" s="7">
        <f t="shared" si="153"/>
        <v>7</v>
      </c>
      <c r="F590" s="7">
        <f t="shared" ref="F590" si="430">SUM(D590-B590)</f>
        <v>111.66666666666669</v>
      </c>
      <c r="G590" s="17">
        <f t="shared" ref="G590" si="431">(B590/B589-1)*100</f>
        <v>-14.804469273743015</v>
      </c>
      <c r="H590" s="17">
        <f t="shared" ref="H590" si="432">(B590/B538-1)*100</f>
        <v>-1.6129032258064502</v>
      </c>
      <c r="I590" s="17">
        <f t="shared" ref="I590" si="433">(B590/D590-1)*100</f>
        <v>-26.8</v>
      </c>
    </row>
    <row r="591" spans="1:9" x14ac:dyDescent="0.25">
      <c r="A591" s="12">
        <f t="shared" si="205"/>
        <v>40232</v>
      </c>
      <c r="B591" s="7">
        <f>TWK!D322</f>
        <v>317</v>
      </c>
      <c r="C591" s="7">
        <f t="shared" ref="C591" si="434">AVERAGE(B588:B591)</f>
        <v>345</v>
      </c>
      <c r="D591" s="7">
        <f t="shared" ref="D591" si="435">(C435+C487+C539)/3</f>
        <v>403</v>
      </c>
      <c r="E591" s="7">
        <f t="shared" si="153"/>
        <v>8</v>
      </c>
      <c r="F591" s="7">
        <f t="shared" ref="F591" si="436">SUM(D591-B591)</f>
        <v>86</v>
      </c>
      <c r="G591" s="17">
        <f t="shared" ref="G591" si="437">(B591/B590-1)*100</f>
        <v>3.9344262295081922</v>
      </c>
      <c r="H591" s="17">
        <f t="shared" ref="H591" si="438">(B591/B539-1)*100</f>
        <v>3.9344262295081922</v>
      </c>
      <c r="I591" s="17">
        <f t="shared" ref="I591" si="439">(B591/D591-1)*100</f>
        <v>-21.339950372208438</v>
      </c>
    </row>
    <row r="592" spans="1:9" x14ac:dyDescent="0.25">
      <c r="A592" s="12">
        <f t="shared" si="205"/>
        <v>40239</v>
      </c>
      <c r="B592" s="7">
        <f>TWK!D323</f>
        <v>345</v>
      </c>
      <c r="C592" s="7">
        <f t="shared" ref="C592" si="440">AVERAGE(B589:B592)</f>
        <v>331.25</v>
      </c>
      <c r="D592" s="7">
        <f t="shared" ref="D592" si="441">(C436+C488+C540)/3</f>
        <v>377.89583333333331</v>
      </c>
      <c r="E592" s="7">
        <f t="shared" si="153"/>
        <v>9</v>
      </c>
      <c r="F592" s="7">
        <f t="shared" ref="F592" si="442">SUM(D592-B592)</f>
        <v>32.895833333333314</v>
      </c>
      <c r="G592" s="17">
        <f t="shared" ref="G592" si="443">(B592/B591-1)*100</f>
        <v>8.8328075709779075</v>
      </c>
      <c r="H592" s="17">
        <f t="shared" ref="H592" si="444">(B592/B540-1)*100</f>
        <v>22.340425531914889</v>
      </c>
      <c r="I592" s="17">
        <f t="shared" ref="I592" si="445">(B592/D592-1)*100</f>
        <v>-8.7050002756491445</v>
      </c>
    </row>
    <row r="593" spans="1:9" x14ac:dyDescent="0.25">
      <c r="A593" s="12">
        <f t="shared" si="205"/>
        <v>40246</v>
      </c>
      <c r="B593" s="7">
        <f>TWK!D324</f>
        <v>312.5</v>
      </c>
      <c r="C593" s="7">
        <f t="shared" ref="C593" si="446">AVERAGE(B590:B593)</f>
        <v>319.875</v>
      </c>
      <c r="D593" s="7">
        <f t="shared" ref="D593" si="447">(C437+C489+C541)/3</f>
        <v>365.64583333333331</v>
      </c>
      <c r="E593" s="7">
        <f t="shared" si="153"/>
        <v>10</v>
      </c>
      <c r="F593" s="7">
        <f t="shared" ref="F593" si="448">SUM(D593-B593)</f>
        <v>53.145833333333314</v>
      </c>
      <c r="G593" s="17">
        <f t="shared" ref="G593" si="449">(B593/B592-1)*100</f>
        <v>-9.4202898550724612</v>
      </c>
      <c r="H593" s="17">
        <f t="shared" ref="H593" si="450">(B593/B541-1)*100</f>
        <v>17.041198501872667</v>
      </c>
      <c r="I593" s="17">
        <f t="shared" ref="I593" si="451">(B593/D593-1)*100</f>
        <v>-14.53478434277249</v>
      </c>
    </row>
    <row r="594" spans="1:9" x14ac:dyDescent="0.25">
      <c r="A594" s="12">
        <f t="shared" si="205"/>
        <v>40253</v>
      </c>
      <c r="B594" s="7">
        <f>TWK!D325</f>
        <v>282.5</v>
      </c>
      <c r="C594" s="7">
        <f t="shared" ref="C594" si="452">AVERAGE(B591:B594)</f>
        <v>314.25</v>
      </c>
      <c r="D594" s="7">
        <f t="shared" ref="D594" si="453">(C438+C490+C542)/3</f>
        <v>348.0625</v>
      </c>
      <c r="E594" s="7">
        <f t="shared" si="153"/>
        <v>11</v>
      </c>
      <c r="F594" s="7">
        <f t="shared" ref="F594" si="454">SUM(D594-B594)</f>
        <v>65.5625</v>
      </c>
      <c r="G594" s="17">
        <f t="shared" ref="G594" si="455">(B594/B593-1)*100</f>
        <v>-9.5999999999999979</v>
      </c>
      <c r="H594" s="17">
        <f t="shared" ref="H594" si="456">(B594/B542-1)*100</f>
        <v>6.60377358490567</v>
      </c>
      <c r="I594" s="17">
        <f t="shared" ref="I594" si="457">(B594/D594-1)*100</f>
        <v>-18.836415873585921</v>
      </c>
    </row>
    <row r="595" spans="1:9" x14ac:dyDescent="0.25">
      <c r="A595" s="12">
        <f t="shared" si="205"/>
        <v>40260</v>
      </c>
      <c r="B595" s="7">
        <f>TWK!D326</f>
        <v>276.66666666666669</v>
      </c>
      <c r="C595" s="7">
        <f t="shared" ref="C595" si="458">AVERAGE(B592:B595)</f>
        <v>304.16666666666669</v>
      </c>
      <c r="D595" s="7">
        <f t="shared" ref="D595" si="459">(C439+C491+C543)/3</f>
        <v>333.89583333333331</v>
      </c>
      <c r="E595" s="7">
        <f t="shared" si="153"/>
        <v>12</v>
      </c>
      <c r="F595" s="7">
        <f t="shared" ref="F595" si="460">SUM(D595-B595)</f>
        <v>57.229166666666629</v>
      </c>
      <c r="G595" s="17">
        <f t="shared" ref="G595" si="461">(B595/B594-1)*100</f>
        <v>-2.0648967551622377</v>
      </c>
      <c r="H595" s="17">
        <f t="shared" ref="H595" si="462">(B595/B543-1)*100</f>
        <v>2.0910209102091182</v>
      </c>
      <c r="I595" s="17">
        <f t="shared" ref="I595" si="463">(B595/D595-1)*100</f>
        <v>-17.139826542709169</v>
      </c>
    </row>
    <row r="596" spans="1:9" x14ac:dyDescent="0.25">
      <c r="A596" s="12">
        <f t="shared" si="205"/>
        <v>40267</v>
      </c>
      <c r="B596" s="7">
        <f>TWK!D327</f>
        <v>276.25</v>
      </c>
      <c r="C596" s="7">
        <f t="shared" ref="C596" si="464">AVERAGE(B593:B596)</f>
        <v>286.97916666666669</v>
      </c>
      <c r="D596" s="7">
        <f t="shared" ref="D596" si="465">(C440+C492+C544)/3</f>
        <v>326.3125</v>
      </c>
      <c r="E596" s="7">
        <f t="shared" si="153"/>
        <v>13</v>
      </c>
      <c r="F596" s="7">
        <f t="shared" ref="F596" si="466">SUM(D596-B596)</f>
        <v>50.0625</v>
      </c>
      <c r="G596" s="17">
        <f t="shared" ref="G596" si="467">(B596/B595-1)*100</f>
        <v>-0.15060240963855609</v>
      </c>
      <c r="H596" s="17">
        <f t="shared" ref="H596" si="468">(B596/B544-1)*100</f>
        <v>11.05527638190955</v>
      </c>
      <c r="I596" s="17">
        <f t="shared" ref="I596" si="469">(B596/D596-1)*100</f>
        <v>-15.341888527102087</v>
      </c>
    </row>
    <row r="597" spans="1:9" x14ac:dyDescent="0.25">
      <c r="A597" s="12">
        <f t="shared" si="205"/>
        <v>40274</v>
      </c>
      <c r="B597" s="7">
        <f>TWK!D328</f>
        <v>275</v>
      </c>
      <c r="C597" s="7">
        <f t="shared" ref="C597" si="470">AVERAGE(B594:B597)</f>
        <v>277.60416666666669</v>
      </c>
      <c r="D597" s="7">
        <f t="shared" ref="D597" si="471">(C441+C493+C545)/3</f>
        <v>313.9375</v>
      </c>
      <c r="E597" s="7">
        <f t="shared" si="153"/>
        <v>14</v>
      </c>
      <c r="F597" s="7">
        <f t="shared" ref="F597" si="472">SUM(D597-B597)</f>
        <v>38.9375</v>
      </c>
      <c r="G597" s="17">
        <f t="shared" ref="G597" si="473">(B597/B596-1)*100</f>
        <v>-0.45248868778280382</v>
      </c>
      <c r="H597" s="17">
        <f t="shared" ref="H597" si="474">(B597/B545-1)*100</f>
        <v>8.6956521739130377</v>
      </c>
      <c r="I597" s="17">
        <f t="shared" ref="I597" si="475">(B597/D597-1)*100</f>
        <v>-12.402946446346807</v>
      </c>
    </row>
    <row r="598" spans="1:9" x14ac:dyDescent="0.25">
      <c r="A598" s="12">
        <f t="shared" si="205"/>
        <v>40281</v>
      </c>
      <c r="B598" s="7">
        <f>TWK!D329</f>
        <v>275</v>
      </c>
      <c r="C598" s="7">
        <f t="shared" ref="C598" si="476">AVERAGE(B595:B598)</f>
        <v>275.72916666666669</v>
      </c>
      <c r="D598" s="7">
        <f t="shared" ref="D598" si="477">(C442+C494+C546)/3</f>
        <v>308.1875</v>
      </c>
      <c r="E598" s="7">
        <f t="shared" si="153"/>
        <v>15</v>
      </c>
      <c r="F598" s="7">
        <f t="shared" ref="F598" si="478">SUM(D598-B598)</f>
        <v>33.1875</v>
      </c>
      <c r="G598" s="17">
        <f t="shared" ref="G598" si="479">(B598/B597-1)*100</f>
        <v>0</v>
      </c>
      <c r="H598" s="17">
        <f t="shared" ref="H598" si="480">(B598/B546-1)*100</f>
        <v>4.7619047619047672</v>
      </c>
      <c r="I598" s="17">
        <f t="shared" ref="I598" si="481">(B598/D598-1)*100</f>
        <v>-10.768606773473943</v>
      </c>
    </row>
    <row r="599" spans="1:9" x14ac:dyDescent="0.25">
      <c r="A599" s="12">
        <f t="shared" si="205"/>
        <v>40288</v>
      </c>
      <c r="B599" s="7">
        <f>TWK!D330</f>
        <v>275</v>
      </c>
      <c r="C599" s="7">
        <f t="shared" ref="C599" si="482">AVERAGE(B596:B599)</f>
        <v>275.3125</v>
      </c>
      <c r="D599" s="7">
        <f t="shared" ref="D599" si="483">(C443+C495+C547)/3</f>
        <v>300.58333333333331</v>
      </c>
      <c r="E599" s="7">
        <f t="shared" si="153"/>
        <v>16</v>
      </c>
      <c r="F599" s="7">
        <f t="shared" ref="F599" si="484">SUM(D599-B599)</f>
        <v>25.583333333333314</v>
      </c>
      <c r="G599" s="17">
        <f t="shared" ref="G599" si="485">(B599/B598-1)*100</f>
        <v>0</v>
      </c>
      <c r="H599" s="17">
        <f t="shared" ref="H599" si="486">(B599/B547-1)*100</f>
        <v>6.2801932367149815</v>
      </c>
      <c r="I599" s="17">
        <f t="shared" ref="I599" si="487">(B599/D599-1)*100</f>
        <v>-8.5112281674521668</v>
      </c>
    </row>
    <row r="600" spans="1:9" x14ac:dyDescent="0.25">
      <c r="A600" s="12">
        <f t="shared" si="205"/>
        <v>40295</v>
      </c>
      <c r="B600" s="7">
        <f>TWK!D331</f>
        <v>308.33333333333331</v>
      </c>
      <c r="C600" s="7">
        <f t="shared" ref="C600" si="488">AVERAGE(B597:B600)</f>
        <v>283.33333333333331</v>
      </c>
      <c r="D600" s="7">
        <f t="shared" ref="D600" si="489">(C444+C496+C548)/3</f>
        <v>294.86805555555554</v>
      </c>
      <c r="E600" s="7">
        <f t="shared" si="153"/>
        <v>17</v>
      </c>
      <c r="F600" s="7">
        <f t="shared" ref="F600" si="490">SUM(D600-B600)</f>
        <v>-13.465277777777771</v>
      </c>
      <c r="G600" s="17">
        <f t="shared" ref="G600" si="491">(B600/B599-1)*100</f>
        <v>12.12121212121211</v>
      </c>
      <c r="H600" s="17">
        <f t="shared" ref="H600" si="492">(B600/B548-1)*100</f>
        <v>23.828647925033451</v>
      </c>
      <c r="I600" s="17">
        <f t="shared" ref="I600" si="493">(B600/D600-1)*100</f>
        <v>4.5665434163114416</v>
      </c>
    </row>
    <row r="601" spans="1:9" x14ac:dyDescent="0.25">
      <c r="A601" s="12">
        <f t="shared" si="205"/>
        <v>40302</v>
      </c>
      <c r="B601" s="7">
        <f>TWK!D332</f>
        <v>340</v>
      </c>
      <c r="C601" s="7">
        <f t="shared" ref="C601" si="494">AVERAGE(B598:B601)</f>
        <v>299.58333333333331</v>
      </c>
      <c r="D601" s="7">
        <f t="shared" ref="D601" si="495">(C445+C497+C549)/3</f>
        <v>289.92361111111109</v>
      </c>
      <c r="E601" s="7">
        <f t="shared" si="153"/>
        <v>18</v>
      </c>
      <c r="F601" s="7">
        <f t="shared" ref="F601" si="496">SUM(D601-B601)</f>
        <v>-50.076388888888914</v>
      </c>
      <c r="G601" s="17">
        <f t="shared" ref="G601" si="497">(B601/B600-1)*100</f>
        <v>10.270270270270277</v>
      </c>
      <c r="H601" s="17">
        <f t="shared" ref="H601" si="498">(B601/B549-1)*100</f>
        <v>36.54618473895583</v>
      </c>
      <c r="I601" s="17">
        <f t="shared" ref="I601" si="499">(B601/D601-1)*100</f>
        <v>17.272269994490898</v>
      </c>
    </row>
    <row r="602" spans="1:9" x14ac:dyDescent="0.25">
      <c r="A602" s="12">
        <f t="shared" si="205"/>
        <v>40309</v>
      </c>
      <c r="B602" s="7">
        <f>TWK!D333</f>
        <v>382.5</v>
      </c>
      <c r="C602" s="7">
        <f t="shared" ref="C602" si="500">AVERAGE(B599:B602)</f>
        <v>326.45833333333331</v>
      </c>
      <c r="D602" s="7">
        <f t="shared" ref="D602" si="501">(C446+C498+C550)/3</f>
        <v>288.5069444444444</v>
      </c>
      <c r="E602" s="7">
        <f t="shared" si="153"/>
        <v>19</v>
      </c>
      <c r="F602" s="7">
        <f t="shared" ref="F602" si="502">SUM(D602-B602)</f>
        <v>-93.9930555555556</v>
      </c>
      <c r="G602" s="17">
        <f t="shared" ref="G602" si="503">(B602/B601-1)*100</f>
        <v>12.5</v>
      </c>
      <c r="H602" s="17">
        <f t="shared" ref="H602" si="504">(B602/B550-1)*100</f>
        <v>40.109890109890102</v>
      </c>
      <c r="I602" s="17">
        <f t="shared" ref="I602" si="505">(B602/D602-1)*100</f>
        <v>32.579131062703112</v>
      </c>
    </row>
    <row r="603" spans="1:9" x14ac:dyDescent="0.25">
      <c r="A603" s="12">
        <f t="shared" si="205"/>
        <v>40316</v>
      </c>
      <c r="B603" s="7">
        <f>TWK!D334</f>
        <v>416.66666666666669</v>
      </c>
      <c r="C603" s="7">
        <f t="shared" ref="C603" si="506">AVERAGE(B600:B603)</f>
        <v>361.875</v>
      </c>
      <c r="D603" s="7">
        <f t="shared" ref="D603" si="507">(C447+C499+C551)/3</f>
        <v>291.41666666666669</v>
      </c>
      <c r="E603" s="7">
        <f t="shared" si="153"/>
        <v>20</v>
      </c>
      <c r="F603" s="7">
        <f t="shared" ref="F603" si="508">SUM(D603-B603)</f>
        <v>-125.25</v>
      </c>
      <c r="G603" s="17">
        <f t="shared" ref="G603" si="509">(B603/B602-1)*100</f>
        <v>8.9324618736383421</v>
      </c>
      <c r="H603" s="17">
        <f t="shared" ref="H603" si="510">(B603/B551-1)*100</f>
        <v>53.374233128834362</v>
      </c>
      <c r="I603" s="17">
        <f t="shared" ref="I603" si="511">(B603/D603-1)*100</f>
        <v>42.979696883042593</v>
      </c>
    </row>
    <row r="604" spans="1:9" x14ac:dyDescent="0.25">
      <c r="A604" s="12">
        <f t="shared" si="205"/>
        <v>40323</v>
      </c>
      <c r="B604" s="7">
        <f>TWK!D335</f>
        <v>337.5</v>
      </c>
      <c r="C604" s="7">
        <f t="shared" ref="C604" si="512">AVERAGE(B601:B604)</f>
        <v>369.16666666666669</v>
      </c>
      <c r="D604" s="7">
        <f t="shared" ref="D604" si="513">(C448+C500+C552)/3</f>
        <v>304.0069444444444</v>
      </c>
      <c r="E604" s="7">
        <f t="shared" si="153"/>
        <v>21</v>
      </c>
      <c r="F604" s="7">
        <f t="shared" ref="F604" si="514">SUM(D604-B604)</f>
        <v>-33.4930555555556</v>
      </c>
      <c r="G604" s="17">
        <f t="shared" ref="G604" si="515">(B604/B603-1)*100</f>
        <v>-19.000000000000007</v>
      </c>
      <c r="H604" s="17">
        <f t="shared" ref="H604" si="516">(B604/B552-1)*100</f>
        <v>24.423963133640548</v>
      </c>
      <c r="I604" s="17">
        <f t="shared" ref="I604" si="517">(B604/D604-1)*100</f>
        <v>11.017200813212424</v>
      </c>
    </row>
    <row r="605" spans="1:9" x14ac:dyDescent="0.25">
      <c r="A605" s="12">
        <f t="shared" si="205"/>
        <v>40330</v>
      </c>
      <c r="B605" s="7">
        <f>TWK!D336</f>
        <v>314</v>
      </c>
      <c r="C605" s="7">
        <f t="shared" ref="C605" si="518">AVERAGE(B602:B605)</f>
        <v>362.66666666666669</v>
      </c>
      <c r="D605" s="7">
        <f t="shared" ref="D605" si="519">(C449+C501+C553)/3</f>
        <v>321.28472222222223</v>
      </c>
      <c r="E605" s="7">
        <f t="shared" si="153"/>
        <v>22</v>
      </c>
      <c r="F605" s="7">
        <f t="shared" ref="F605" si="520">SUM(D605-B605)</f>
        <v>7.2847222222222285</v>
      </c>
      <c r="G605" s="17">
        <f t="shared" ref="G605" si="521">(B605/B604-1)*100</f>
        <v>-6.9629629629629601</v>
      </c>
      <c r="H605" s="17">
        <f t="shared" ref="H605" si="522">(B605/B553-1)*100</f>
        <v>19.052132701421808</v>
      </c>
      <c r="I605" s="17">
        <f t="shared" ref="I605" si="523">(B605/D605-1)*100</f>
        <v>-2.2673727439749269</v>
      </c>
    </row>
    <row r="606" spans="1:9" x14ac:dyDescent="0.25">
      <c r="A606" s="12">
        <f t="shared" si="205"/>
        <v>40337</v>
      </c>
      <c r="B606" s="7">
        <f>TWK!D337</f>
        <v>293.75</v>
      </c>
      <c r="C606" s="7">
        <f t="shared" ref="C606" si="524">AVERAGE(B603:B606)</f>
        <v>340.47916666666669</v>
      </c>
      <c r="D606" s="7">
        <f t="shared" ref="D606" si="525">(C450+C502+C554)/3</f>
        <v>341.97916666666669</v>
      </c>
      <c r="E606" s="7">
        <f t="shared" si="153"/>
        <v>23</v>
      </c>
      <c r="F606" s="7">
        <f t="shared" ref="F606" si="526">SUM(D606-B606)</f>
        <v>48.229166666666686</v>
      </c>
      <c r="G606" s="17">
        <f t="shared" ref="G606" si="527">(B606/B605-1)*100</f>
        <v>-6.4490445859872629</v>
      </c>
      <c r="H606" s="17">
        <f t="shared" ref="H606" si="528">(B606/B554-1)*100</f>
        <v>9.4720496894409969</v>
      </c>
      <c r="I606" s="17">
        <f t="shared" ref="I606" si="529">(B606/D606-1)*100</f>
        <v>-14.102954614681696</v>
      </c>
    </row>
    <row r="607" spans="1:9" x14ac:dyDescent="0.25">
      <c r="A607" s="12">
        <f t="shared" si="205"/>
        <v>40344</v>
      </c>
      <c r="B607" s="7">
        <f>TWK!D338</f>
        <v>298.75</v>
      </c>
      <c r="C607" s="7">
        <f t="shared" ref="C607" si="530">AVERAGE(B604:B607)</f>
        <v>311</v>
      </c>
      <c r="D607" s="7">
        <f t="shared" ref="D607" si="531">(C451+C503+C555)/3</f>
        <v>371.2569444444444</v>
      </c>
      <c r="E607" s="7">
        <f t="shared" si="153"/>
        <v>24</v>
      </c>
      <c r="F607" s="7">
        <f t="shared" ref="F607" si="532">SUM(D607-B607)</f>
        <v>72.5069444444444</v>
      </c>
      <c r="G607" s="17">
        <f t="shared" ref="G607" si="533">(B607/B606-1)*100</f>
        <v>1.7021276595744705</v>
      </c>
      <c r="H607" s="17">
        <f t="shared" ref="H607" si="534">(B607/B555-1)*100</f>
        <v>3.0172413793103425</v>
      </c>
      <c r="I607" s="17">
        <f t="shared" ref="I607" si="535">(B607/D607-1)*100</f>
        <v>-19.530124763846533</v>
      </c>
    </row>
    <row r="608" spans="1:9" x14ac:dyDescent="0.25">
      <c r="A608" s="12">
        <f t="shared" si="205"/>
        <v>40351</v>
      </c>
      <c r="B608" s="7">
        <f>TWK!D339</f>
        <v>298.33333333333331</v>
      </c>
      <c r="C608" s="7">
        <f t="shared" ref="C608" si="536">AVERAGE(B605:B608)</f>
        <v>301.20833333333331</v>
      </c>
      <c r="D608" s="7">
        <f t="shared" ref="D608" si="537">(C452+C504+C556)/3</f>
        <v>388.0069444444444</v>
      </c>
      <c r="E608" s="7">
        <f t="shared" si="153"/>
        <v>25</v>
      </c>
      <c r="F608" s="7">
        <f t="shared" ref="F608" si="538">SUM(D608-B608)</f>
        <v>89.673611111111086</v>
      </c>
      <c r="G608" s="17">
        <f t="shared" ref="G608" si="539">(B608/B607-1)*100</f>
        <v>-0.13947001394700731</v>
      </c>
      <c r="H608" s="17">
        <f t="shared" ref="H608" si="540">(B608/B556-1)*100</f>
        <v>7.9939668174962231</v>
      </c>
      <c r="I608" s="17">
        <f t="shared" ref="I608" si="541">(B608/D608-1)*100</f>
        <v>-23.111341792994821</v>
      </c>
    </row>
    <row r="609" spans="1:9" x14ac:dyDescent="0.25">
      <c r="A609" s="12">
        <f t="shared" si="205"/>
        <v>40358</v>
      </c>
      <c r="B609" s="7">
        <f>TWK!D340</f>
        <v>296</v>
      </c>
      <c r="C609" s="7">
        <f t="shared" ref="C609" si="542">AVERAGE(B606:B609)</f>
        <v>296.70833333333331</v>
      </c>
      <c r="D609" s="7">
        <f t="shared" ref="D609" si="543">(C453+C505+C557)/3</f>
        <v>402.8819444444444</v>
      </c>
      <c r="E609" s="7">
        <f t="shared" si="153"/>
        <v>26</v>
      </c>
      <c r="F609" s="7">
        <f t="shared" ref="F609" si="544">SUM(D609-B609)</f>
        <v>106.8819444444444</v>
      </c>
      <c r="G609" s="17">
        <f t="shared" ref="G609" si="545">(B609/B608-1)*100</f>
        <v>-0.78212290502792658</v>
      </c>
      <c r="H609" s="17">
        <f t="shared" ref="H609" si="546">(B609/B557-1)*100</f>
        <v>12.547528517110273</v>
      </c>
      <c r="I609" s="17">
        <f t="shared" ref="I609" si="547">(B609/D609-1)*100</f>
        <v>-26.529345858829601</v>
      </c>
    </row>
    <row r="610" spans="1:9" x14ac:dyDescent="0.25">
      <c r="A610" s="12">
        <f t="shared" si="205"/>
        <v>40365</v>
      </c>
      <c r="B610" s="7">
        <f>TWK!D341</f>
        <v>325</v>
      </c>
      <c r="C610" s="7">
        <f t="shared" ref="C610" si="548">AVERAGE(B607:B610)</f>
        <v>304.52083333333331</v>
      </c>
      <c r="D610" s="7">
        <f t="shared" ref="D610" si="549">(C454+C506+C558)/3</f>
        <v>405.1875</v>
      </c>
      <c r="E610" s="7">
        <f t="shared" si="153"/>
        <v>27</v>
      </c>
      <c r="F610" s="7">
        <f t="shared" ref="F610" si="550">SUM(D610-B610)</f>
        <v>80.1875</v>
      </c>
      <c r="G610" s="17">
        <f t="shared" ref="G610" si="551">(B610/B609-1)*100</f>
        <v>9.7972972972973018</v>
      </c>
      <c r="H610" s="17">
        <f t="shared" ref="H610" si="552">(B610/B558-1)*100</f>
        <v>30.522088353413658</v>
      </c>
      <c r="I610" s="17">
        <f t="shared" ref="I610" si="553">(B610/D610-1)*100</f>
        <v>-19.790220576893415</v>
      </c>
    </row>
    <row r="611" spans="1:9" x14ac:dyDescent="0.25">
      <c r="A611" s="12">
        <f t="shared" si="205"/>
        <v>40372</v>
      </c>
      <c r="B611" s="7">
        <f>TWK!D342</f>
        <v>387.5</v>
      </c>
      <c r="C611" s="7">
        <f t="shared" ref="C611" si="554">AVERAGE(B608:B611)</f>
        <v>326.70833333333331</v>
      </c>
      <c r="D611" s="7">
        <f t="shared" ref="D611" si="555">(C455+C507+C559)/3</f>
        <v>396.52083333333331</v>
      </c>
      <c r="E611" s="7">
        <f t="shared" si="153"/>
        <v>28</v>
      </c>
      <c r="F611" s="7">
        <f t="shared" ref="F611" si="556">SUM(D611-B611)</f>
        <v>9.0208333333333144</v>
      </c>
      <c r="G611" s="17">
        <f t="shared" ref="G611" si="557">(B611/B610-1)*100</f>
        <v>19.23076923076923</v>
      </c>
      <c r="H611" s="17">
        <f t="shared" ref="H611" si="558">(B611/B559-1)*100</f>
        <v>43.518518518518512</v>
      </c>
      <c r="I611" s="17">
        <f t="shared" ref="I611" si="559">(B611/D611-1)*100</f>
        <v>-2.2749960594756424</v>
      </c>
    </row>
    <row r="612" spans="1:9" x14ac:dyDescent="0.25">
      <c r="A612" s="12">
        <f t="shared" si="205"/>
        <v>40379</v>
      </c>
      <c r="B612" s="7">
        <f>TWK!D343</f>
        <v>425</v>
      </c>
      <c r="C612" s="7">
        <f t="shared" ref="C612" si="560">AVERAGE(B609:B612)</f>
        <v>358.375</v>
      </c>
      <c r="D612" s="7">
        <f t="shared" ref="D612" si="561">(C456+C508+C560)/3</f>
        <v>397</v>
      </c>
      <c r="E612" s="7">
        <f t="shared" si="153"/>
        <v>29</v>
      </c>
      <c r="F612" s="7">
        <f t="shared" ref="F612" si="562">SUM(D612-B612)</f>
        <v>-28</v>
      </c>
      <c r="G612" s="17">
        <f t="shared" ref="G612" si="563">(B612/B611-1)*100</f>
        <v>9.6774193548387011</v>
      </c>
      <c r="H612" s="17">
        <f t="shared" ref="H612" si="564">(B612/B560-1)*100</f>
        <v>42.617449664429529</v>
      </c>
      <c r="I612" s="17">
        <f t="shared" ref="I612" si="565">(B612/D612-1)*100</f>
        <v>7.0528967254408048</v>
      </c>
    </row>
    <row r="613" spans="1:9" x14ac:dyDescent="0.25">
      <c r="A613" s="12">
        <f t="shared" si="205"/>
        <v>40386</v>
      </c>
      <c r="B613" s="7">
        <f>TWK!D344</f>
        <v>388.33333333333331</v>
      </c>
      <c r="C613" s="7">
        <f t="shared" ref="C613" si="566">AVERAGE(B610:B613)</f>
        <v>381.45833333333331</v>
      </c>
      <c r="D613" s="7">
        <f t="shared" ref="D613" si="567">(C457+C509+C561)/3</f>
        <v>392.625</v>
      </c>
      <c r="E613" s="7">
        <f t="shared" si="153"/>
        <v>30</v>
      </c>
      <c r="F613" s="7">
        <f t="shared" ref="F613" si="568">SUM(D613-B613)</f>
        <v>4.2916666666666856</v>
      </c>
      <c r="G613" s="17">
        <f t="shared" ref="G613" si="569">(B613/B612-1)*100</f>
        <v>-8.62745098039216</v>
      </c>
      <c r="H613" s="17">
        <f t="shared" ref="H613" si="570">(B613/B561-1)*100</f>
        <v>35.072463768115924</v>
      </c>
      <c r="I613" s="17">
        <f t="shared" ref="I613" si="571">(B613/D613-1)*100</f>
        <v>-1.0930701475114102</v>
      </c>
    </row>
    <row r="614" spans="1:9" x14ac:dyDescent="0.25">
      <c r="A614" s="12">
        <f t="shared" si="205"/>
        <v>40393</v>
      </c>
      <c r="B614" s="7">
        <f>TWK!D345</f>
        <v>371.25</v>
      </c>
      <c r="C614" s="7">
        <f t="shared" ref="C614" si="572">AVERAGE(B611:B614)</f>
        <v>393.02083333333331</v>
      </c>
      <c r="D614" s="7">
        <f t="shared" ref="D614" si="573">(C458+C510+C562)/3</f>
        <v>397.14583333333331</v>
      </c>
      <c r="E614" s="7">
        <f t="shared" si="153"/>
        <v>31</v>
      </c>
      <c r="F614" s="7">
        <f t="shared" ref="F614" si="574">SUM(D614-B614)</f>
        <v>25.895833333333314</v>
      </c>
      <c r="G614" s="17">
        <f t="shared" ref="G614" si="575">(B614/B613-1)*100</f>
        <v>-4.3991416309012816</v>
      </c>
      <c r="H614" s="17">
        <f t="shared" ref="H614" si="576">(B614/B562-1)*100</f>
        <v>34.389140271493225</v>
      </c>
      <c r="I614" s="17">
        <f t="shared" ref="I614" si="577">(B614/D614-1)*100</f>
        <v>-6.5204847085978068</v>
      </c>
    </row>
    <row r="615" spans="1:9" x14ac:dyDescent="0.25">
      <c r="A615" s="12">
        <f t="shared" si="205"/>
        <v>40400</v>
      </c>
      <c r="B615" s="7">
        <f>TWK!D346</f>
        <v>433</v>
      </c>
      <c r="C615" s="7">
        <f t="shared" ref="C615" si="578">AVERAGE(B612:B615)</f>
        <v>404.39583333333331</v>
      </c>
      <c r="D615" s="7">
        <f t="shared" ref="D615" si="579">(C459+C511+C563)/3</f>
        <v>405.14583333333331</v>
      </c>
      <c r="E615" s="7">
        <f t="shared" si="153"/>
        <v>32</v>
      </c>
      <c r="F615" s="7">
        <f t="shared" ref="F615" si="580">SUM(D615-B615)</f>
        <v>-27.854166666666686</v>
      </c>
      <c r="G615" s="17">
        <f t="shared" ref="G615" si="581">(B615/B614-1)*100</f>
        <v>16.632996632996644</v>
      </c>
      <c r="H615" s="17">
        <f t="shared" ref="H615" si="582">(B615/B563-1)*100</f>
        <v>54.642857142857146</v>
      </c>
      <c r="I615" s="17">
        <f t="shared" ref="I615" si="583">(B615/D615-1)*100</f>
        <v>6.8750964158996286</v>
      </c>
    </row>
    <row r="616" spans="1:9" x14ac:dyDescent="0.25">
      <c r="A616" s="12">
        <f t="shared" si="205"/>
        <v>40407</v>
      </c>
      <c r="B616" s="7">
        <f>TWK!D347</f>
        <v>437</v>
      </c>
      <c r="C616" s="7">
        <f t="shared" ref="C616" si="584">AVERAGE(B613:B616)</f>
        <v>407.39583333333331</v>
      </c>
      <c r="D616" s="7">
        <f t="shared" ref="D616" si="585">(C460+C512+C564)/3</f>
        <v>422.3125</v>
      </c>
      <c r="E616" s="7">
        <f t="shared" si="153"/>
        <v>33</v>
      </c>
      <c r="F616" s="7">
        <f t="shared" ref="F616" si="586">SUM(D616-B616)</f>
        <v>-14.6875</v>
      </c>
      <c r="G616" s="17">
        <f t="shared" ref="G616" si="587">(B616/B615-1)*100</f>
        <v>0.92378752886836946</v>
      </c>
      <c r="H616" s="17">
        <f t="shared" ref="H616" si="588">(B616/B564-1)*100</f>
        <v>35.714285714285722</v>
      </c>
      <c r="I616" s="17">
        <f t="shared" ref="I616" si="589">(B616/D616-1)*100</f>
        <v>3.4778747965073187</v>
      </c>
    </row>
    <row r="617" spans="1:9" x14ac:dyDescent="0.25">
      <c r="A617" s="12">
        <f t="shared" si="205"/>
        <v>40414</v>
      </c>
      <c r="B617" s="7">
        <f>TWK!D348</f>
        <v>456.25</v>
      </c>
      <c r="C617" s="7">
        <f t="shared" ref="C617" si="590">AVERAGE(B614:B617)</f>
        <v>424.375</v>
      </c>
      <c r="D617" s="7">
        <f t="shared" ref="D617" si="591">(C461+C513+C565)/3</f>
        <v>458.10416666666669</v>
      </c>
      <c r="E617" s="7">
        <f t="shared" si="153"/>
        <v>34</v>
      </c>
      <c r="F617" s="7">
        <f t="shared" ref="F617" si="592">SUM(D617-B617)</f>
        <v>1.8541666666666856</v>
      </c>
      <c r="G617" s="17">
        <f t="shared" ref="G617" si="593">(B617/B616-1)*100</f>
        <v>4.4050343249427915</v>
      </c>
      <c r="H617" s="17">
        <f t="shared" ref="H617" si="594">(B617/B565-1)*100</f>
        <v>34.191176470588225</v>
      </c>
      <c r="I617" s="17">
        <f t="shared" ref="I617" si="595">(B617/D617-1)*100</f>
        <v>-0.40474782845968393</v>
      </c>
    </row>
    <row r="618" spans="1:9" x14ac:dyDescent="0.25">
      <c r="A618" s="12">
        <f t="shared" si="205"/>
        <v>40421</v>
      </c>
      <c r="B618" s="7">
        <f>TWK!D349</f>
        <v>506.25</v>
      </c>
      <c r="C618" s="7">
        <f t="shared" ref="C618" si="596">AVERAGE(B615:B618)</f>
        <v>458.125</v>
      </c>
      <c r="D618" s="7">
        <f t="shared" ref="D618" si="597">(C462+C514+C566)/3</f>
        <v>504.16666666666669</v>
      </c>
      <c r="E618" s="7">
        <f t="shared" si="153"/>
        <v>35</v>
      </c>
      <c r="F618" s="7">
        <f t="shared" ref="F618" si="598">SUM(D618-B618)</f>
        <v>-2.0833333333333144</v>
      </c>
      <c r="G618" s="17">
        <f t="shared" ref="G618" si="599">(B618/B617-1)*100</f>
        <v>10.95890410958904</v>
      </c>
      <c r="H618" s="17">
        <f t="shared" ref="H618" si="600">(B618/B566-1)*100</f>
        <v>42.605633802816897</v>
      </c>
      <c r="I618" s="17">
        <f t="shared" ref="I618" si="601">(B618/D618-1)*100</f>
        <v>0.41322314049585529</v>
      </c>
    </row>
    <row r="619" spans="1:9" x14ac:dyDescent="0.25">
      <c r="A619" s="12">
        <f t="shared" si="205"/>
        <v>40428</v>
      </c>
      <c r="B619" s="7">
        <f>TWK!D350</f>
        <v>495</v>
      </c>
      <c r="C619" s="7">
        <f t="shared" ref="C619" si="602">AVERAGE(B616:B619)</f>
        <v>473.625</v>
      </c>
      <c r="D619" s="7">
        <f t="shared" ref="D619" si="603">(C463+C515+C567)/3</f>
        <v>534.35416666666663</v>
      </c>
      <c r="E619" s="7">
        <f t="shared" si="153"/>
        <v>36</v>
      </c>
      <c r="F619" s="7">
        <f t="shared" ref="F619" si="604">SUM(D619-B619)</f>
        <v>39.354166666666629</v>
      </c>
      <c r="G619" s="17">
        <f t="shared" ref="G619" si="605">(B619/B618-1)*100</f>
        <v>-2.2222222222222254</v>
      </c>
      <c r="H619" s="17">
        <f t="shared" ref="H619" si="606">(B619/B567-1)*100</f>
        <v>47.211895910780676</v>
      </c>
      <c r="I619" s="17">
        <f t="shared" ref="I619" si="607">(B619/D619-1)*100</f>
        <v>-7.3648095442317318</v>
      </c>
    </row>
    <row r="620" spans="1:9" x14ac:dyDescent="0.25">
      <c r="A620" s="12">
        <f t="shared" si="205"/>
        <v>40435</v>
      </c>
      <c r="B620" s="7">
        <f>TWK!D351</f>
        <v>483.75</v>
      </c>
      <c r="C620" s="7">
        <f t="shared" ref="C620" si="608">AVERAGE(B617:B620)</f>
        <v>485.3125</v>
      </c>
      <c r="D620" s="7">
        <f t="shared" ref="D620" si="609">(C464+C516+C568)/3</f>
        <v>557.52083333333337</v>
      </c>
      <c r="E620" s="7">
        <f t="shared" si="153"/>
        <v>37</v>
      </c>
      <c r="F620" s="7">
        <f t="shared" ref="F620" si="610">SUM(D620-B620)</f>
        <v>73.770833333333371</v>
      </c>
      <c r="G620" s="17">
        <f t="shared" ref="G620" si="611">(B620/B619-1)*100</f>
        <v>-2.2727272727272707</v>
      </c>
      <c r="H620" s="17">
        <f t="shared" ref="H620" si="612">(B620/B568-1)*100</f>
        <v>44.402985074626855</v>
      </c>
      <c r="I620" s="17">
        <f t="shared" ref="I620" si="613">(B620/D620-1)*100</f>
        <v>-13.23194200515676</v>
      </c>
    </row>
    <row r="621" spans="1:9" x14ac:dyDescent="0.25">
      <c r="A621" s="12">
        <f t="shared" si="205"/>
        <v>40442</v>
      </c>
      <c r="B621" s="7">
        <f>TWK!D352</f>
        <v>545</v>
      </c>
      <c r="C621" s="7">
        <f t="shared" ref="C621" si="614">AVERAGE(B618:B621)</f>
        <v>507.5</v>
      </c>
      <c r="D621" s="7">
        <f t="shared" ref="D621" si="615">(C465+C517+C569)/3</f>
        <v>560.33333333333337</v>
      </c>
      <c r="E621" s="7">
        <f t="shared" si="153"/>
        <v>38</v>
      </c>
      <c r="F621" s="7">
        <f t="shared" ref="F621" si="616">SUM(D621-B621)</f>
        <v>15.333333333333371</v>
      </c>
      <c r="G621" s="17">
        <f t="shared" ref="G621" si="617">(B621/B620-1)*100</f>
        <v>12.661498708010344</v>
      </c>
      <c r="H621" s="17">
        <f t="shared" ref="H621" si="618">(B621/B569-1)*100</f>
        <v>40.192926045016073</v>
      </c>
      <c r="I621" s="17">
        <f t="shared" ref="I621" si="619">(B621/D621-1)*100</f>
        <v>-2.7364663890541374</v>
      </c>
    </row>
    <row r="622" spans="1:9" x14ac:dyDescent="0.25">
      <c r="A622" s="12">
        <f t="shared" si="205"/>
        <v>40449</v>
      </c>
      <c r="B622" s="7">
        <f>TWK!D353</f>
        <v>558.75</v>
      </c>
      <c r="C622" s="7">
        <f t="shared" ref="C622" si="620">AVERAGE(B619:B622)</f>
        <v>520.625</v>
      </c>
      <c r="D622" s="7">
        <f t="shared" ref="D622" si="621">(C466+C518+C570)/3</f>
        <v>558.95833333333337</v>
      </c>
      <c r="E622" s="7">
        <f t="shared" si="153"/>
        <v>39</v>
      </c>
      <c r="F622" s="7">
        <f t="shared" ref="F622" si="622">SUM(D622-B622)</f>
        <v>0.20833333333337123</v>
      </c>
      <c r="G622" s="17">
        <f t="shared" ref="G622" si="623">(B622/B621-1)*100</f>
        <v>2.5229357798165042</v>
      </c>
      <c r="H622" s="17">
        <f t="shared" ref="H622" si="624">(B622/B570-1)*100</f>
        <v>24.860335195530723</v>
      </c>
      <c r="I622" s="17">
        <f t="shared" ref="I622" si="625">(B622/D622-1)*100</f>
        <v>-3.7271710771535904E-2</v>
      </c>
    </row>
    <row r="623" spans="1:9" x14ac:dyDescent="0.25">
      <c r="A623" s="12">
        <f t="shared" si="205"/>
        <v>40456</v>
      </c>
      <c r="B623" s="7">
        <f>TWK!D354</f>
        <v>643.75</v>
      </c>
      <c r="C623" s="7">
        <f t="shared" ref="C623" si="626">AVERAGE(B620:B623)</f>
        <v>557.8125</v>
      </c>
      <c r="D623" s="7">
        <f t="shared" ref="D623" si="627">(C467+C519+C571)/3</f>
        <v>577.60416666666663</v>
      </c>
      <c r="E623" s="7">
        <f t="shared" si="153"/>
        <v>40</v>
      </c>
      <c r="F623" s="7">
        <f t="shared" ref="F623" si="628">SUM(D623-B623)</f>
        <v>-66.145833333333371</v>
      </c>
      <c r="G623" s="17">
        <f t="shared" ref="G623" si="629">(B623/B622-1)*100</f>
        <v>15.212527964205824</v>
      </c>
      <c r="H623" s="17">
        <f t="shared" ref="H623" si="630">(B623/B571-1)*100</f>
        <v>37.847965738758035</v>
      </c>
      <c r="I623" s="17">
        <f t="shared" ref="I623" si="631">(B623/D623-1)*100</f>
        <v>11.451758340847618</v>
      </c>
    </row>
    <row r="624" spans="1:9" x14ac:dyDescent="0.25">
      <c r="A624" s="12">
        <f t="shared" si="205"/>
        <v>40463</v>
      </c>
      <c r="B624" s="7">
        <f>TWK!D355</f>
        <v>593.75</v>
      </c>
      <c r="C624" s="7">
        <f t="shared" ref="C624:C625" si="632">AVERAGE(B621:B624)</f>
        <v>585.3125</v>
      </c>
      <c r="D624" s="7">
        <f t="shared" ref="D624" si="633">(C468+C520+C572)/3</f>
        <v>570.9375</v>
      </c>
      <c r="E624" s="7">
        <f t="shared" si="153"/>
        <v>41</v>
      </c>
      <c r="F624" s="7">
        <f t="shared" ref="F624" si="634">SUM(D624-B624)</f>
        <v>-22.8125</v>
      </c>
      <c r="G624" s="17">
        <f t="shared" ref="G624" si="635">(B624/B623-1)*100</f>
        <v>-7.7669902912621325</v>
      </c>
      <c r="H624" s="17">
        <f t="shared" ref="H624" si="636">(B624/B572-1)*100</f>
        <v>39.05152224824355</v>
      </c>
      <c r="I624" s="17">
        <f t="shared" ref="I624" si="637">(B624/D624-1)*100</f>
        <v>3.9956212370005462</v>
      </c>
    </row>
    <row r="625" spans="1:9" x14ac:dyDescent="0.25">
      <c r="A625" s="12">
        <f t="shared" si="205"/>
        <v>40470</v>
      </c>
      <c r="B625" s="7">
        <f>TWK!D356</f>
        <v>552.5</v>
      </c>
      <c r="C625" s="7">
        <f t="shared" si="632"/>
        <v>587.1875</v>
      </c>
      <c r="D625" s="7">
        <f t="shared" ref="D625" si="638">(C469+C521+C573)/3</f>
        <v>564.09027777777783</v>
      </c>
      <c r="E625" s="7">
        <f t="shared" si="153"/>
        <v>42</v>
      </c>
      <c r="F625" s="7">
        <f t="shared" ref="F625" si="639">SUM(D625-B625)</f>
        <v>11.590277777777828</v>
      </c>
      <c r="G625" s="17">
        <f t="shared" ref="G625" si="640">(B625/B624-1)*100</f>
        <v>-6.9473684210526354</v>
      </c>
      <c r="H625" s="17">
        <f t="shared" ref="H625" si="641">(B625/B573-1)*100</f>
        <v>22.437673130193915</v>
      </c>
      <c r="I625" s="17">
        <f t="shared" ref="I625" si="642">(B625/D625-1)*100</f>
        <v>-2.0546849031749859</v>
      </c>
    </row>
    <row r="626" spans="1:9" x14ac:dyDescent="0.25">
      <c r="A626" s="12">
        <f t="shared" si="205"/>
        <v>40477</v>
      </c>
      <c r="B626" s="7">
        <f>TWK!D357</f>
        <v>491.25</v>
      </c>
      <c r="C626" s="7">
        <f t="shared" ref="C626" si="643">AVERAGE(B623:B626)</f>
        <v>570.3125</v>
      </c>
      <c r="D626" s="7">
        <f t="shared" ref="D626" si="644">(C470+C522+C574)/3</f>
        <v>552.44444444444446</v>
      </c>
      <c r="E626" s="7">
        <f t="shared" si="153"/>
        <v>43</v>
      </c>
      <c r="F626" s="7">
        <f t="shared" ref="F626" si="645">SUM(D626-B626)</f>
        <v>61.194444444444457</v>
      </c>
      <c r="G626" s="17">
        <f t="shared" ref="G626" si="646">(B626/B625-1)*100</f>
        <v>-11.085972850678738</v>
      </c>
      <c r="H626" s="17">
        <f t="shared" ref="H626" si="647">(B626/B574-1)*100</f>
        <v>8.2644628099173509</v>
      </c>
      <c r="I626" s="17">
        <f t="shared" ref="I626" si="648">(B626/D626-1)*100</f>
        <v>-11.07703137570395</v>
      </c>
    </row>
    <row r="627" spans="1:9" x14ac:dyDescent="0.25">
      <c r="A627" s="12">
        <f t="shared" si="205"/>
        <v>40484</v>
      </c>
      <c r="B627" s="7">
        <f>TWK!D358</f>
        <v>443.75</v>
      </c>
      <c r="C627" s="7">
        <f t="shared" ref="C627" si="649">AVERAGE(B624:B627)</f>
        <v>520.3125</v>
      </c>
      <c r="D627" s="7">
        <f t="shared" ref="D627" si="650">(C471+C523+C575)/3</f>
        <v>556.44444444444446</v>
      </c>
      <c r="E627" s="7">
        <f t="shared" si="153"/>
        <v>44</v>
      </c>
      <c r="F627" s="7">
        <f t="shared" ref="F627" si="651">SUM(D627-B627)</f>
        <v>112.69444444444446</v>
      </c>
      <c r="G627" s="17">
        <f t="shared" ref="G627" si="652">(B627/B626-1)*100</f>
        <v>-9.6692111959287512</v>
      </c>
      <c r="H627" s="17">
        <f t="shared" ref="H627" si="653">(B627/B575-1)*100</f>
        <v>1.4285714285714235</v>
      </c>
      <c r="I627" s="17">
        <f t="shared" ref="I627" si="654">(B627/D627-1)*100</f>
        <v>-20.25259584664537</v>
      </c>
    </row>
    <row r="628" spans="1:9" x14ac:dyDescent="0.25">
      <c r="A628" s="12">
        <f t="shared" si="205"/>
        <v>40491</v>
      </c>
      <c r="B628" s="7">
        <f>TWK!D359</f>
        <v>458.33333333333331</v>
      </c>
      <c r="C628" s="7">
        <f t="shared" ref="C628" si="655">AVERAGE(B625:B628)</f>
        <v>486.45833333333331</v>
      </c>
      <c r="D628" s="7">
        <f t="shared" ref="D628" si="656">(C472+C524+C576)/3</f>
        <v>558.52777777777783</v>
      </c>
      <c r="E628" s="7">
        <f t="shared" si="153"/>
        <v>45</v>
      </c>
      <c r="F628" s="7">
        <f t="shared" ref="F628" si="657">SUM(D628-B628)</f>
        <v>100.19444444444451</v>
      </c>
      <c r="G628" s="17">
        <f t="shared" ref="G628" si="658">(B628/B627-1)*100</f>
        <v>3.2863849765258246</v>
      </c>
      <c r="H628" s="17">
        <f t="shared" ref="H628" si="659">(B628/B576-1)*100</f>
        <v>-29.487179487179493</v>
      </c>
      <c r="I628" s="17">
        <f t="shared" ref="I628" si="660">(B628/D628-1)*100</f>
        <v>-17.939026209777698</v>
      </c>
    </row>
    <row r="629" spans="1:9" x14ac:dyDescent="0.25">
      <c r="A629" s="12">
        <f t="shared" si="205"/>
        <v>40498</v>
      </c>
      <c r="B629" s="7">
        <f>TWK!D360</f>
        <v>410</v>
      </c>
      <c r="C629" s="7">
        <f t="shared" ref="C629" si="661">AVERAGE(B626:B629)</f>
        <v>450.83333333333331</v>
      </c>
      <c r="D629" s="7">
        <f t="shared" ref="D629" si="662">(C473+C525+C577)/3</f>
        <v>538.16666666666663</v>
      </c>
      <c r="E629" s="7">
        <f t="shared" si="153"/>
        <v>46</v>
      </c>
      <c r="F629" s="7">
        <f t="shared" ref="F629" si="663">SUM(D629-B629)</f>
        <v>128.16666666666663</v>
      </c>
      <c r="G629" s="17">
        <f t="shared" ref="G629" si="664">(B629/B628-1)*100</f>
        <v>-10.545454545454547</v>
      </c>
      <c r="H629" s="17">
        <f t="shared" ref="H629" si="665">(B629/B577-1)*100</f>
        <v>-3.8123167155425186</v>
      </c>
      <c r="I629" s="17">
        <f t="shared" ref="I629" si="666">(B629/D629-1)*100</f>
        <v>-23.815422731495815</v>
      </c>
    </row>
    <row r="630" spans="1:9" x14ac:dyDescent="0.25">
      <c r="A630" s="12">
        <f t="shared" si="205"/>
        <v>40505</v>
      </c>
      <c r="B630" s="7">
        <f>TWK!D361</f>
        <v>460</v>
      </c>
      <c r="C630" s="7">
        <f t="shared" ref="C630" si="667">AVERAGE(B627:B630)</f>
        <v>443.02083333333331</v>
      </c>
      <c r="D630" s="7">
        <f t="shared" ref="D630" si="668">(C474+C526+C578)/3</f>
        <v>503.33333333333331</v>
      </c>
      <c r="E630" s="7">
        <f t="shared" si="153"/>
        <v>47</v>
      </c>
      <c r="F630" s="7">
        <f t="shared" ref="F630" si="669">SUM(D630-B630)</f>
        <v>43.333333333333314</v>
      </c>
      <c r="G630" s="17">
        <f t="shared" ref="G630" si="670">(B630/B629-1)*100</f>
        <v>12.195121951219523</v>
      </c>
      <c r="H630" s="17">
        <f t="shared" ref="H630" si="671">(B630/B578-1)*100</f>
        <v>13.931888544891645</v>
      </c>
      <c r="I630" s="17">
        <f t="shared" ref="I630" si="672">(B630/D630-1)*100</f>
        <v>-8.6092715231788084</v>
      </c>
    </row>
    <row r="631" spans="1:9" x14ac:dyDescent="0.25">
      <c r="A631" s="12">
        <f t="shared" si="205"/>
        <v>40512</v>
      </c>
      <c r="B631" s="7">
        <f>TWK!D362</f>
        <v>466.25</v>
      </c>
      <c r="C631" s="7">
        <f t="shared" ref="C631" si="673">AVERAGE(B628:B631)</f>
        <v>448.64583333333331</v>
      </c>
      <c r="D631" s="7">
        <f t="shared" ref="D631" si="674">(C475+C527+C579)/3</f>
        <v>443.47222222222223</v>
      </c>
      <c r="E631" s="7">
        <f t="shared" si="153"/>
        <v>48</v>
      </c>
      <c r="F631" s="7">
        <f t="shared" ref="F631" si="675">SUM(D631-B631)</f>
        <v>-22.777777777777771</v>
      </c>
      <c r="G631" s="17">
        <f t="shared" ref="G631" si="676">(B631/B630-1)*100</f>
        <v>1.3586956521739024</v>
      </c>
      <c r="H631" s="17">
        <f t="shared" ref="H631" si="677">(B631/B579-1)*100</f>
        <v>16.562499999999993</v>
      </c>
      <c r="I631" s="17">
        <f t="shared" ref="I631" si="678">(B631/D631-1)*100</f>
        <v>5.136235515189469</v>
      </c>
    </row>
    <row r="632" spans="1:9" x14ac:dyDescent="0.25">
      <c r="A632" s="12">
        <f t="shared" si="205"/>
        <v>40519</v>
      </c>
      <c r="B632" s="7">
        <f>TWK!D363</f>
        <v>559</v>
      </c>
      <c r="C632" s="7">
        <f t="shared" ref="C632" si="679">AVERAGE(B629:B632)</f>
        <v>473.8125</v>
      </c>
      <c r="D632" s="7">
        <f t="shared" ref="D632" si="680">(C476+C528+C580)/3</f>
        <v>414.47222222222223</v>
      </c>
      <c r="E632" s="7">
        <f t="shared" si="153"/>
        <v>49</v>
      </c>
      <c r="F632" s="7">
        <f t="shared" ref="F632" si="681">SUM(D632-B632)</f>
        <v>-144.52777777777777</v>
      </c>
      <c r="G632" s="17">
        <f t="shared" ref="G632" si="682">(B632/B631-1)*100</f>
        <v>19.892761394101875</v>
      </c>
      <c r="H632" s="17">
        <f t="shared" ref="H632" si="683">(B632/B580-1)*100</f>
        <v>43.333333333333336</v>
      </c>
      <c r="I632" s="17">
        <f t="shared" ref="I632" si="684">(B632/D632-1)*100</f>
        <v>34.870317002881833</v>
      </c>
    </row>
    <row r="633" spans="1:9" x14ac:dyDescent="0.25">
      <c r="A633" s="12">
        <f t="shared" si="205"/>
        <v>40526</v>
      </c>
      <c r="B633" s="7">
        <f>TWK!D364</f>
        <v>581.25</v>
      </c>
      <c r="C633" s="7">
        <f t="shared" ref="C633" si="685">AVERAGE(B630:B633)</f>
        <v>516.625</v>
      </c>
      <c r="D633" s="7">
        <f t="shared" ref="D633" si="686">(C477+C529+C581)/3</f>
        <v>405.92361111111114</v>
      </c>
      <c r="E633" s="7">
        <f t="shared" si="153"/>
        <v>50</v>
      </c>
      <c r="F633" s="7">
        <f t="shared" ref="F633" si="687">SUM(D633-B633)</f>
        <v>-175.32638888888886</v>
      </c>
      <c r="G633" s="17">
        <f t="shared" ref="G633" si="688">(B633/B632-1)*100</f>
        <v>3.9803220035778075</v>
      </c>
      <c r="H633" s="17">
        <f t="shared" ref="H633" si="689">(B633/B581-1)*100</f>
        <v>60.714285714285701</v>
      </c>
      <c r="I633" s="17">
        <f t="shared" ref="I633" si="690">(B633/D633-1)*100</f>
        <v>43.19196619506269</v>
      </c>
    </row>
    <row r="634" spans="1:9" x14ac:dyDescent="0.25">
      <c r="A634" s="12">
        <f t="shared" si="205"/>
        <v>40533</v>
      </c>
      <c r="B634" s="7">
        <f>TWK!D365</f>
        <v>517.5</v>
      </c>
      <c r="C634" s="7">
        <f t="shared" ref="C634" si="691">AVERAGE(B631:B634)</f>
        <v>531</v>
      </c>
      <c r="D634" s="7">
        <f t="shared" ref="D634" si="692">(C478+C530+C582)/3</f>
        <v>410.92361111111114</v>
      </c>
      <c r="E634" s="7">
        <f t="shared" si="153"/>
        <v>51</v>
      </c>
      <c r="F634" s="7">
        <f t="shared" ref="F634" si="693">SUM(D634-B634)</f>
        <v>-106.57638888888886</v>
      </c>
      <c r="G634" s="17">
        <f t="shared" ref="G634" si="694">(B634/B633-1)*100</f>
        <v>-10.967741935483865</v>
      </c>
      <c r="H634" s="17">
        <f t="shared" ref="H634" si="695">(B634/B582-1)*100</f>
        <v>43.75</v>
      </c>
      <c r="I634" s="17">
        <f t="shared" ref="I634" si="696">(B634/D634-1)*100</f>
        <v>25.935815321176882</v>
      </c>
    </row>
    <row r="635" spans="1:9" x14ac:dyDescent="0.25">
      <c r="A635" s="12">
        <f t="shared" si="205"/>
        <v>40540</v>
      </c>
      <c r="B635" s="7">
        <f>TWK!D366</f>
        <v>483.33333333333331</v>
      </c>
      <c r="C635" s="7">
        <f t="shared" ref="C635" si="697">AVERAGE(B632:B635)</f>
        <v>535.27083333333337</v>
      </c>
      <c r="D635" s="7">
        <f t="shared" ref="D635" si="698">(C479+C531+C583)/3</f>
        <v>408.78472222222223</v>
      </c>
      <c r="E635" s="7">
        <f t="shared" si="153"/>
        <v>52</v>
      </c>
      <c r="F635" s="7">
        <f t="shared" ref="F635" si="699">SUM(D635-B635)</f>
        <v>-74.548611111111086</v>
      </c>
      <c r="G635" s="17">
        <f t="shared" ref="G635" si="700">(B635/B634-1)*100</f>
        <v>-6.602254428341392</v>
      </c>
      <c r="H635" s="17">
        <f t="shared" ref="H635" si="701">(B635/B583-1)*100</f>
        <v>34.259259259259252</v>
      </c>
      <c r="I635" s="17">
        <f t="shared" ref="I635" si="702">(B635/D635-1)*100</f>
        <v>18.236643166567568</v>
      </c>
    </row>
    <row r="636" spans="1:9" x14ac:dyDescent="0.25">
      <c r="A636" s="12">
        <f t="shared" si="205"/>
        <v>40547</v>
      </c>
      <c r="B636" s="7">
        <f>TWK!D367</f>
        <v>412.5</v>
      </c>
      <c r="C636" s="7">
        <f t="shared" ref="C636" si="703">AVERAGE(B633:B636)</f>
        <v>498.64583333333331</v>
      </c>
      <c r="D636" s="7">
        <f t="shared" ref="D636" si="704">(C480+C532+C584)/3</f>
        <v>393.1180555555556</v>
      </c>
      <c r="E636" s="7">
        <v>1</v>
      </c>
      <c r="F636" s="7">
        <f t="shared" ref="F636" si="705">SUM(D636-B636)</f>
        <v>-19.3819444444444</v>
      </c>
      <c r="G636" s="17">
        <f t="shared" ref="G636" si="706">(B636/B635-1)*100</f>
        <v>-14.655172413793105</v>
      </c>
      <c r="H636" s="17">
        <f t="shared" ref="H636" si="707">(B636/B584-1)*100</f>
        <v>8.5526315789473664</v>
      </c>
      <c r="I636" s="17">
        <f t="shared" ref="I636" si="708">(B636/D636-1)*100</f>
        <v>4.930311434577539</v>
      </c>
    </row>
    <row r="637" spans="1:9" x14ac:dyDescent="0.25">
      <c r="A637" s="12">
        <f t="shared" si="205"/>
        <v>40554</v>
      </c>
      <c r="B637" s="7">
        <f>TWK!D368</f>
        <v>450</v>
      </c>
      <c r="C637" s="7">
        <f t="shared" ref="C637" si="709">AVERAGE(B634:B637)</f>
        <v>465.83333333333331</v>
      </c>
      <c r="D637" s="7">
        <f t="shared" ref="D637" si="710">(C481+C533+C585)/3</f>
        <v>397.5</v>
      </c>
      <c r="E637" s="7">
        <f t="shared" si="153"/>
        <v>2</v>
      </c>
      <c r="F637" s="7">
        <f t="shared" ref="F637" si="711">SUM(D637-B637)</f>
        <v>-52.5</v>
      </c>
      <c r="G637" s="17">
        <f t="shared" ref="G637" si="712">(B637/B636-1)*100</f>
        <v>9.0909090909090828</v>
      </c>
      <c r="H637" s="17">
        <f t="shared" ref="H637" si="713">(B637/B585-1)*100</f>
        <v>16.50485436893203</v>
      </c>
      <c r="I637" s="17">
        <f t="shared" ref="I637" si="714">(B637/D637-1)*100</f>
        <v>13.207547169811317</v>
      </c>
    </row>
    <row r="638" spans="1:9" x14ac:dyDescent="0.25">
      <c r="A638" s="12">
        <f t="shared" si="205"/>
        <v>40561</v>
      </c>
      <c r="B638" s="7">
        <f>TWK!D369</f>
        <v>457.5</v>
      </c>
      <c r="C638" s="7">
        <f t="shared" ref="C638" si="715">AVERAGE(B635:B638)</f>
        <v>450.83333333333331</v>
      </c>
      <c r="D638" s="7">
        <f t="shared" ref="D638" si="716">(C482+C534+C586)/3</f>
        <v>408.875</v>
      </c>
      <c r="E638" s="7">
        <f t="shared" si="153"/>
        <v>3</v>
      </c>
      <c r="F638" s="7">
        <f t="shared" ref="F638" si="717">SUM(D638-B638)</f>
        <v>-48.625</v>
      </c>
      <c r="G638" s="17">
        <f t="shared" ref="G638" si="718">(B638/B637-1)*100</f>
        <v>1.6666666666666607</v>
      </c>
      <c r="H638" s="17">
        <f t="shared" ref="H638" si="719">(B638/B586-1)*100</f>
        <v>16.932907348242821</v>
      </c>
      <c r="I638" s="17">
        <f t="shared" ref="I638" si="720">(B638/D638-1)*100</f>
        <v>11.892387649036994</v>
      </c>
    </row>
    <row r="639" spans="1:9" x14ac:dyDescent="0.25">
      <c r="A639" s="12">
        <f t="shared" si="205"/>
        <v>40568</v>
      </c>
      <c r="B639" s="7">
        <f>TWK!D370</f>
        <v>456.25</v>
      </c>
      <c r="C639" s="7">
        <f t="shared" ref="C639" si="721">AVERAGE(B636:B639)</f>
        <v>444.0625</v>
      </c>
      <c r="D639" s="7">
        <f t="shared" ref="D639" si="722">(C483+C535+C587)/3</f>
        <v>430.125</v>
      </c>
      <c r="E639" s="7">
        <f t="shared" si="153"/>
        <v>4</v>
      </c>
      <c r="F639" s="7">
        <f t="shared" ref="F639" si="723">SUM(D639-B639)</f>
        <v>-26.125</v>
      </c>
      <c r="G639" s="17">
        <f t="shared" ref="G639" si="724">(B639/B638-1)*100</f>
        <v>-0.2732240437158473</v>
      </c>
      <c r="H639" s="17">
        <f t="shared" ref="H639" si="725">(B639/B587-1)*100</f>
        <v>11.280487804878048</v>
      </c>
      <c r="I639" s="17">
        <f t="shared" ref="I639" si="726">(B639/D639-1)*100</f>
        <v>6.0738157512351121</v>
      </c>
    </row>
    <row r="640" spans="1:9" x14ac:dyDescent="0.25">
      <c r="A640" s="12">
        <f t="shared" si="205"/>
        <v>40575</v>
      </c>
      <c r="B640" s="7">
        <f>TWK!D371</f>
        <v>550</v>
      </c>
      <c r="C640" s="7">
        <f t="shared" ref="C640" si="727">AVERAGE(B637:B640)</f>
        <v>478.4375</v>
      </c>
      <c r="D640" s="7">
        <f t="shared" ref="D640" si="728">(C484+C536+C588)/3</f>
        <v>451.125</v>
      </c>
      <c r="E640" s="7">
        <f t="shared" si="153"/>
        <v>5</v>
      </c>
      <c r="F640" s="7">
        <f t="shared" ref="F640" si="729">SUM(D640-B640)</f>
        <v>-98.875</v>
      </c>
      <c r="G640" s="17">
        <f t="shared" ref="G640" si="730">(B640/B639-1)*100</f>
        <v>20.547945205479444</v>
      </c>
      <c r="H640" s="17">
        <f t="shared" ref="H640" si="731">(B640/B588-1)*100</f>
        <v>37.5</v>
      </c>
      <c r="I640" s="17">
        <f t="shared" ref="I640" si="732">(B640/D640-1)*100</f>
        <v>21.917428650595738</v>
      </c>
    </row>
    <row r="641" spans="1:9" x14ac:dyDescent="0.25">
      <c r="A641" s="12">
        <f t="shared" si="205"/>
        <v>40582</v>
      </c>
      <c r="B641" s="7">
        <f>TWK!D372</f>
        <v>537.5</v>
      </c>
      <c r="C641" s="7">
        <f t="shared" ref="C641" si="733">AVERAGE(B638:B641)</f>
        <v>500.3125</v>
      </c>
      <c r="D641" s="7">
        <f t="shared" ref="D641" si="734">(C485+C537+C589)/3</f>
        <v>444.6875</v>
      </c>
      <c r="E641" s="7">
        <f t="shared" si="153"/>
        <v>6</v>
      </c>
      <c r="F641" s="7">
        <f t="shared" ref="F641" si="735">SUM(D641-B641)</f>
        <v>-92.8125</v>
      </c>
      <c r="G641" s="17">
        <f t="shared" ref="G641" si="736">(B641/B640-1)*100</f>
        <v>-2.2727272727272707</v>
      </c>
      <c r="H641" s="17">
        <f t="shared" ref="H641" si="737">(B641/B589-1)*100</f>
        <v>50.139664804469277</v>
      </c>
      <c r="I641" s="17">
        <f t="shared" ref="I641" si="738">(B641/D641-1)*100</f>
        <v>20.871398453970478</v>
      </c>
    </row>
    <row r="642" spans="1:9" x14ac:dyDescent="0.25">
      <c r="A642" s="12">
        <f t="shared" si="205"/>
        <v>40589</v>
      </c>
      <c r="B642" s="7">
        <f>TWK!D373</f>
        <v>583.75</v>
      </c>
      <c r="C642" s="7">
        <f t="shared" ref="C642" si="739">AVERAGE(B639:B642)</f>
        <v>531.875</v>
      </c>
      <c r="D642" s="7">
        <f t="shared" ref="D642" si="740">(C486+C538+C590)/3</f>
        <v>422.41666666666669</v>
      </c>
      <c r="E642" s="7">
        <f t="shared" si="153"/>
        <v>7</v>
      </c>
      <c r="F642" s="7">
        <f t="shared" ref="F642" si="741">SUM(D642-B642)</f>
        <v>-161.33333333333331</v>
      </c>
      <c r="G642" s="17">
        <f t="shared" ref="G642" si="742">(B642/B641-1)*100</f>
        <v>8.6046511627906987</v>
      </c>
      <c r="H642" s="17">
        <f t="shared" ref="H642" si="743">(B642/B590-1)*100</f>
        <v>91.393442622950815</v>
      </c>
      <c r="I642" s="17">
        <f t="shared" ref="I642" si="744">(B642/D642-1)*100</f>
        <v>38.192937463010445</v>
      </c>
    </row>
    <row r="643" spans="1:9" x14ac:dyDescent="0.25">
      <c r="A643" s="12">
        <f t="shared" si="205"/>
        <v>40596</v>
      </c>
      <c r="B643" s="7">
        <f>TWK!D374</f>
        <v>537.5</v>
      </c>
      <c r="C643" s="7">
        <f t="shared" ref="C643" si="745">AVERAGE(B640:B643)</f>
        <v>552.1875</v>
      </c>
      <c r="D643" s="7">
        <f t="shared" ref="D643" si="746">(C487+C539+C591)/3</f>
        <v>400.33333333333331</v>
      </c>
      <c r="E643" s="7">
        <f t="shared" si="153"/>
        <v>8</v>
      </c>
      <c r="F643" s="7">
        <f t="shared" ref="F643" si="747">SUM(D643-B643)</f>
        <v>-137.16666666666669</v>
      </c>
      <c r="G643" s="17">
        <f t="shared" ref="G643" si="748">(B643/B642-1)*100</f>
        <v>-7.9229122055674566</v>
      </c>
      <c r="H643" s="17">
        <f t="shared" ref="H643" si="749">(B643/B591-1)*100</f>
        <v>69.558359621451089</v>
      </c>
      <c r="I643" s="17">
        <f t="shared" ref="I643" si="750">(B643/D643-1)*100</f>
        <v>34.263114071607006</v>
      </c>
    </row>
    <row r="644" spans="1:9" x14ac:dyDescent="0.25">
      <c r="A644" s="12">
        <f t="shared" si="205"/>
        <v>40603</v>
      </c>
      <c r="B644" s="7">
        <f>TWK!D375</f>
        <v>497.5</v>
      </c>
      <c r="C644" s="7">
        <f t="shared" ref="C644" si="751">AVERAGE(B641:B644)</f>
        <v>539.0625</v>
      </c>
      <c r="D644" s="7">
        <f t="shared" ref="D644" si="752">(C488+C540+C592)/3</f>
        <v>376.72916666666669</v>
      </c>
      <c r="E644" s="7">
        <f t="shared" si="153"/>
        <v>9</v>
      </c>
      <c r="F644" s="7">
        <f t="shared" ref="F644" si="753">SUM(D644-B644)</f>
        <v>-120.77083333333331</v>
      </c>
      <c r="G644" s="17">
        <f t="shared" ref="G644" si="754">(B644/B643-1)*100</f>
        <v>-7.441860465116279</v>
      </c>
      <c r="H644" s="17">
        <f t="shared" ref="H644" si="755">(B644/B592-1)*100</f>
        <v>44.202898550724633</v>
      </c>
      <c r="I644" s="17">
        <f t="shared" ref="I644" si="756">(B644/D644-1)*100</f>
        <v>32.05773378311121</v>
      </c>
    </row>
    <row r="645" spans="1:9" x14ac:dyDescent="0.25">
      <c r="A645" s="12">
        <f t="shared" si="205"/>
        <v>40610</v>
      </c>
      <c r="B645" s="7">
        <f>TWK!D376</f>
        <v>633.33333333333337</v>
      </c>
      <c r="C645" s="7">
        <f t="shared" ref="C645" si="757">AVERAGE(B642:B645)</f>
        <v>563.02083333333337</v>
      </c>
      <c r="D645" s="7">
        <f t="shared" ref="D645" si="758">(C489+C541+C593)/3</f>
        <v>366.77083333333331</v>
      </c>
      <c r="E645" s="7">
        <f t="shared" si="153"/>
        <v>10</v>
      </c>
      <c r="F645" s="7">
        <f t="shared" ref="F645" si="759">SUM(D645-B645)</f>
        <v>-266.56250000000006</v>
      </c>
      <c r="G645" s="17">
        <f t="shared" ref="G645" si="760">(B645/B644-1)*100</f>
        <v>27.303182579564499</v>
      </c>
      <c r="H645" s="17">
        <f t="shared" ref="H645" si="761">(B645/B593-1)*100</f>
        <v>102.66666666666669</v>
      </c>
      <c r="I645" s="17">
        <f t="shared" ref="I645" si="762">(B645/D645-1)*100</f>
        <v>72.678216415790999</v>
      </c>
    </row>
    <row r="646" spans="1:9" x14ac:dyDescent="0.25">
      <c r="A646" s="12">
        <f t="shared" si="205"/>
        <v>40617</v>
      </c>
      <c r="B646" s="7">
        <f>TWK!D377</f>
        <v>556.25</v>
      </c>
      <c r="C646" s="7">
        <f t="shared" ref="C646" si="763">AVERAGE(B643:B646)</f>
        <v>556.14583333333337</v>
      </c>
      <c r="D646" s="7">
        <f t="shared" ref="D646" si="764">(C490+C542+C594)/3</f>
        <v>355.3125</v>
      </c>
      <c r="E646" s="7">
        <f t="shared" si="153"/>
        <v>11</v>
      </c>
      <c r="F646" s="7">
        <f t="shared" ref="F646" si="765">SUM(D646-B646)</f>
        <v>-200.9375</v>
      </c>
      <c r="G646" s="17">
        <f t="shared" ref="G646" si="766">(B646/B645-1)*100</f>
        <v>-12.171052631578949</v>
      </c>
      <c r="H646" s="17">
        <f t="shared" ref="H646" si="767">(B646/B594-1)*100</f>
        <v>96.902654867256643</v>
      </c>
      <c r="I646" s="17">
        <f t="shared" ref="I646" si="768">(B646/D646-1)*100</f>
        <v>56.552330694810912</v>
      </c>
    </row>
    <row r="647" spans="1:9" x14ac:dyDescent="0.25">
      <c r="A647" s="12">
        <f t="shared" si="205"/>
        <v>40624</v>
      </c>
      <c r="B647" s="7">
        <f>TWK!D378</f>
        <v>491.25</v>
      </c>
      <c r="C647" s="7">
        <f t="shared" ref="C647" si="769">AVERAGE(B644:B647)</f>
        <v>544.58333333333337</v>
      </c>
      <c r="D647" s="7">
        <f t="shared" ref="D647" si="770">(C491+C543+C595)/3</f>
        <v>344.1180555555556</v>
      </c>
      <c r="E647" s="7">
        <f t="shared" si="153"/>
        <v>12</v>
      </c>
      <c r="F647" s="7">
        <f t="shared" ref="F647" si="771">SUM(D647-B647)</f>
        <v>-147.1319444444444</v>
      </c>
      <c r="G647" s="17">
        <f t="shared" ref="G647" si="772">(B647/B646-1)*100</f>
        <v>-11.685393258426968</v>
      </c>
      <c r="H647" s="17">
        <f t="shared" ref="H647" si="773">(B647/B595-1)*100</f>
        <v>77.560240963855406</v>
      </c>
      <c r="I647" s="17">
        <f t="shared" ref="I647" si="774">(B647/D647-1)*100</f>
        <v>42.756240792686604</v>
      </c>
    </row>
    <row r="648" spans="1:9" x14ac:dyDescent="0.25">
      <c r="A648" s="12">
        <f t="shared" si="205"/>
        <v>40631</v>
      </c>
      <c r="B648" s="7">
        <f>TWK!D379</f>
        <v>506.66666666666669</v>
      </c>
      <c r="C648" s="7">
        <f t="shared" ref="C648" si="775">AVERAGE(B645:B648)</f>
        <v>546.875</v>
      </c>
      <c r="D648" s="7">
        <f t="shared" ref="D648" si="776">(C492+C544+C596)/3</f>
        <v>334.8055555555556</v>
      </c>
      <c r="E648" s="7">
        <f t="shared" si="153"/>
        <v>13</v>
      </c>
      <c r="F648" s="7">
        <f t="shared" ref="F648" si="777">SUM(D648-B648)</f>
        <v>-171.86111111111109</v>
      </c>
      <c r="G648" s="17">
        <f t="shared" ref="G648" si="778">(B648/B647-1)*100</f>
        <v>3.1382527565733787</v>
      </c>
      <c r="H648" s="17">
        <f t="shared" ref="H648" si="779">(B648/B596-1)*100</f>
        <v>83.408748114630484</v>
      </c>
      <c r="I648" s="17">
        <f t="shared" ref="I648" si="780">(B648/D648-1)*100</f>
        <v>51.33161868414502</v>
      </c>
    </row>
    <row r="649" spans="1:9" x14ac:dyDescent="0.25">
      <c r="A649" s="12">
        <f t="shared" si="205"/>
        <v>40638</v>
      </c>
      <c r="B649" s="7">
        <f>TWK!D380</f>
        <v>471.66666666666669</v>
      </c>
      <c r="C649" s="7">
        <f t="shared" ref="C649" si="781">AVERAGE(B646:B649)</f>
        <v>506.45833333333337</v>
      </c>
      <c r="D649" s="7">
        <f t="shared" ref="D649" si="782">(C493+C545+C597)/3</f>
        <v>324.78472222222223</v>
      </c>
      <c r="E649" s="7">
        <f t="shared" si="153"/>
        <v>14</v>
      </c>
      <c r="F649" s="7">
        <f t="shared" ref="F649" si="783">SUM(D649-B649)</f>
        <v>-146.88194444444446</v>
      </c>
      <c r="G649" s="17">
        <f t="shared" ref="G649" si="784">(B649/B648-1)*100</f>
        <v>-6.9078947368421018</v>
      </c>
      <c r="H649" s="17">
        <f t="shared" ref="H649" si="785">(B649/B597-1)*100</f>
        <v>71.51515151515153</v>
      </c>
      <c r="I649" s="17">
        <f t="shared" ref="I649" si="786">(B649/D649-1)*100</f>
        <v>45.224400778293329</v>
      </c>
    </row>
    <row r="650" spans="1:9" x14ac:dyDescent="0.25">
      <c r="A650" s="12">
        <f t="shared" si="205"/>
        <v>40645</v>
      </c>
      <c r="B650" s="7">
        <f>TWK!D381</f>
        <v>428.75</v>
      </c>
      <c r="C650" s="7">
        <f t="shared" ref="C650" si="787">AVERAGE(B647:B650)</f>
        <v>474.58333333333337</v>
      </c>
      <c r="D650" s="7">
        <f t="shared" ref="D650" si="788">(C494+C546+C598)/3</f>
        <v>322.07638888888891</v>
      </c>
      <c r="E650" s="7">
        <f t="shared" si="153"/>
        <v>15</v>
      </c>
      <c r="F650" s="7">
        <f t="shared" ref="F650" si="789">SUM(D650-B650)</f>
        <v>-106.67361111111109</v>
      </c>
      <c r="G650" s="17">
        <f t="shared" ref="G650" si="790">(B650/B649-1)*100</f>
        <v>-9.0989399293286315</v>
      </c>
      <c r="H650" s="17">
        <f t="shared" ref="H650" si="791">(B650/B598-1)*100</f>
        <v>55.909090909090907</v>
      </c>
      <c r="I650" s="17">
        <f t="shared" ref="I650" si="792">(B650/D650-1)*100</f>
        <v>33.120593372000243</v>
      </c>
    </row>
    <row r="651" spans="1:9" x14ac:dyDescent="0.25">
      <c r="A651" s="12">
        <f t="shared" si="205"/>
        <v>40652</v>
      </c>
      <c r="B651" s="7">
        <f>TWK!D382</f>
        <v>413.33333333333331</v>
      </c>
      <c r="C651" s="7">
        <f t="shared" ref="C651" si="793">AVERAGE(B648:B651)</f>
        <v>455.10416666666669</v>
      </c>
      <c r="D651" s="7">
        <f t="shared" ref="D651" si="794">(C495+C547+C599)/3</f>
        <v>316.91666666666669</v>
      </c>
      <c r="E651" s="7">
        <f t="shared" si="153"/>
        <v>16</v>
      </c>
      <c r="F651" s="7">
        <f t="shared" ref="F651" si="795">SUM(D651-B651)</f>
        <v>-96.416666666666629</v>
      </c>
      <c r="G651" s="17">
        <f t="shared" ref="G651" si="796">(B651/B650-1)*100</f>
        <v>-3.5957240038872684</v>
      </c>
      <c r="H651" s="17">
        <f t="shared" ref="H651" si="797">(B651/B599-1)*100</f>
        <v>50.303030303030297</v>
      </c>
      <c r="I651" s="17">
        <f t="shared" ref="I651" si="798">(B651/D651-1)*100</f>
        <v>30.423349986852479</v>
      </c>
    </row>
    <row r="652" spans="1:9" x14ac:dyDescent="0.25">
      <c r="A652" s="12">
        <f t="shared" si="205"/>
        <v>40659</v>
      </c>
      <c r="B652" s="7">
        <f>TWK!D383</f>
        <v>402</v>
      </c>
      <c r="C652" s="7">
        <f t="shared" ref="C652" si="799">AVERAGE(B649:B652)</f>
        <v>428.9375</v>
      </c>
      <c r="D652" s="7">
        <f t="shared" ref="D652" si="800">(C496+C548+C600)/3</f>
        <v>315.77777777777777</v>
      </c>
      <c r="E652" s="7">
        <f t="shared" si="153"/>
        <v>17</v>
      </c>
      <c r="F652" s="7">
        <f t="shared" ref="F652" si="801">SUM(D652-B652)</f>
        <v>-86.222222222222229</v>
      </c>
      <c r="G652" s="17">
        <f t="shared" ref="G652" si="802">(B652/B651-1)*100</f>
        <v>-2.7419354838709609</v>
      </c>
      <c r="H652" s="17">
        <f t="shared" ref="H652" si="803">(B652/B600-1)*100</f>
        <v>30.378378378378379</v>
      </c>
      <c r="I652" s="17">
        <f t="shared" ref="I652" si="804">(B652/D652-1)*100</f>
        <v>27.304714989444044</v>
      </c>
    </row>
    <row r="653" spans="1:9" x14ac:dyDescent="0.25">
      <c r="A653" s="12">
        <f t="shared" si="205"/>
        <v>40666</v>
      </c>
      <c r="B653" s="7">
        <f>TWK!D384</f>
        <v>460</v>
      </c>
      <c r="C653" s="7">
        <f t="shared" ref="C653" si="805">AVERAGE(B650:B653)</f>
        <v>426.02083333333331</v>
      </c>
      <c r="D653" s="7">
        <f t="shared" ref="D653" si="806">(C497+C549+C601)/3</f>
        <v>318.09027777777777</v>
      </c>
      <c r="E653" s="7">
        <f t="shared" si="153"/>
        <v>18</v>
      </c>
      <c r="F653" s="7">
        <f t="shared" ref="F653" si="807">SUM(D653-B653)</f>
        <v>-141.90972222222223</v>
      </c>
      <c r="G653" s="17">
        <f t="shared" ref="G653" si="808">(B653/B652-1)*100</f>
        <v>14.427860696517403</v>
      </c>
      <c r="H653" s="17">
        <f t="shared" ref="H653" si="809">(B653/B601-1)*100</f>
        <v>35.294117647058833</v>
      </c>
      <c r="I653" s="17">
        <f t="shared" ref="I653" si="810">(B653/D653-1)*100</f>
        <v>44.613033511625375</v>
      </c>
    </row>
    <row r="654" spans="1:9" x14ac:dyDescent="0.25">
      <c r="A654" s="12">
        <f t="shared" si="205"/>
        <v>40673</v>
      </c>
      <c r="B654" s="7">
        <f>TWK!D385</f>
        <v>425</v>
      </c>
      <c r="C654" s="7">
        <f t="shared" ref="C654" si="811">AVERAGE(B651:B654)</f>
        <v>425.08333333333331</v>
      </c>
      <c r="D654" s="7">
        <f t="shared" ref="D654" si="812">(C498+C550+C602)/3</f>
        <v>325.3819444444444</v>
      </c>
      <c r="E654" s="7">
        <f t="shared" si="153"/>
        <v>19</v>
      </c>
      <c r="F654" s="7">
        <f t="shared" ref="F654" si="813">SUM(D654-B654)</f>
        <v>-99.6180555555556</v>
      </c>
      <c r="G654" s="17">
        <f t="shared" ref="G654" si="814">(B654/B653-1)*100</f>
        <v>-7.608695652173914</v>
      </c>
      <c r="H654" s="17">
        <f t="shared" ref="H654" si="815">(B654/B602-1)*100</f>
        <v>11.111111111111116</v>
      </c>
      <c r="I654" s="17">
        <f t="shared" ref="I654" si="816">(B654/D654-1)*100</f>
        <v>30.615729377867918</v>
      </c>
    </row>
    <row r="655" spans="1:9" x14ac:dyDescent="0.25">
      <c r="A655" s="12">
        <f t="shared" si="205"/>
        <v>40680</v>
      </c>
      <c r="B655" s="7">
        <f>TWK!D386</f>
        <v>421.66666666666669</v>
      </c>
      <c r="C655" s="7">
        <f t="shared" ref="C655" si="817">AVERAGE(B652:B655)</f>
        <v>427.16666666666669</v>
      </c>
      <c r="D655" s="7">
        <f t="shared" ref="D655" si="818">(C499+C551+C603)/3</f>
        <v>334.9305555555556</v>
      </c>
      <c r="E655" s="7">
        <f t="shared" si="153"/>
        <v>20</v>
      </c>
      <c r="F655" s="7">
        <f t="shared" ref="F655" si="819">SUM(D655-B655)</f>
        <v>-86.736111111111086</v>
      </c>
      <c r="G655" s="17">
        <f t="shared" ref="G655" si="820">(B655/B654-1)*100</f>
        <v>-0.78431372549019329</v>
      </c>
      <c r="H655" s="17">
        <f t="shared" ref="H655" si="821">(B655/B603-1)*100</f>
        <v>1.2000000000000011</v>
      </c>
      <c r="I655" s="17">
        <f t="shared" ref="I655" si="822">(B655/D655-1)*100</f>
        <v>25.896744764669279</v>
      </c>
    </row>
    <row r="656" spans="1:9" x14ac:dyDescent="0.25">
      <c r="A656" s="12">
        <f t="shared" si="205"/>
        <v>40687</v>
      </c>
      <c r="B656" s="7">
        <f>TWK!D387</f>
        <v>448.75</v>
      </c>
      <c r="C656" s="7">
        <f t="shared" ref="C656" si="823">AVERAGE(B653:B656)</f>
        <v>438.85416666666669</v>
      </c>
      <c r="D656" s="7">
        <f t="shared" ref="D656" si="824">(C500+C552+C604)/3</f>
        <v>340.63194444444451</v>
      </c>
      <c r="E656" s="7">
        <f t="shared" si="153"/>
        <v>21</v>
      </c>
      <c r="F656" s="7">
        <f t="shared" ref="F656" si="825">SUM(D656-B656)</f>
        <v>-108.11805555555549</v>
      </c>
      <c r="G656" s="17">
        <f t="shared" ref="G656" si="826">(B656/B655-1)*100</f>
        <v>6.422924901185767</v>
      </c>
      <c r="H656" s="17">
        <f t="shared" ref="H656" si="827">(B656/B604-1)*100</f>
        <v>32.962962962962969</v>
      </c>
      <c r="I656" s="17">
        <f t="shared" ref="I656" si="828">(B656/D656-1)*100</f>
        <v>31.74043342643369</v>
      </c>
    </row>
    <row r="657" spans="1:9" x14ac:dyDescent="0.25">
      <c r="A657" s="12">
        <f t="shared" si="205"/>
        <v>40694</v>
      </c>
      <c r="B657" s="7">
        <f>TWK!D388</f>
        <v>463</v>
      </c>
      <c r="C657" s="7">
        <f t="shared" ref="C657" si="829">AVERAGE(B654:B657)</f>
        <v>439.60416666666669</v>
      </c>
      <c r="D657" s="7">
        <f t="shared" ref="D657" si="830">(C501+C553+C605)/3</f>
        <v>343.69444444444451</v>
      </c>
      <c r="E657" s="7">
        <f t="shared" si="153"/>
        <v>22</v>
      </c>
      <c r="F657" s="7">
        <f t="shared" ref="F657" si="831">SUM(D657-B657)</f>
        <v>-119.30555555555549</v>
      </c>
      <c r="G657" s="17">
        <f t="shared" ref="G657" si="832">(B657/B656-1)*100</f>
        <v>3.1754874651810594</v>
      </c>
      <c r="H657" s="17">
        <f t="shared" ref="H657" si="833">(B657/B605-1)*100</f>
        <v>47.452229299363054</v>
      </c>
      <c r="I657" s="17">
        <f t="shared" ref="I657" si="834">(B657/D657-1)*100</f>
        <v>34.712680837307005</v>
      </c>
    </row>
    <row r="658" spans="1:9" x14ac:dyDescent="0.25">
      <c r="A658" s="12">
        <f t="shared" si="205"/>
        <v>40701</v>
      </c>
      <c r="B658" s="7">
        <f>TWK!D389</f>
        <v>446.66666666666669</v>
      </c>
      <c r="C658" s="7">
        <f t="shared" ref="C658" si="835">AVERAGE(B655:B658)</f>
        <v>445.02083333333337</v>
      </c>
      <c r="D658" s="7">
        <f t="shared" ref="D658" si="836">(C502+C554+C606)/3</f>
        <v>348.40972222222223</v>
      </c>
      <c r="E658" s="7">
        <f t="shared" si="153"/>
        <v>23</v>
      </c>
      <c r="F658" s="7">
        <f t="shared" ref="F658" si="837">SUM(D658-B658)</f>
        <v>-98.256944444444457</v>
      </c>
      <c r="G658" s="17">
        <f t="shared" ref="G658" si="838">(B658/B657-1)*100</f>
        <v>-3.5277177825773887</v>
      </c>
      <c r="H658" s="17">
        <f t="shared" ref="H658" si="839">(B658/B606-1)*100</f>
        <v>52.056737588652481</v>
      </c>
      <c r="I658" s="17">
        <f t="shared" ref="I658" si="840">(B658/D658-1)*100</f>
        <v>28.201550696617559</v>
      </c>
    </row>
    <row r="659" spans="1:9" x14ac:dyDescent="0.25">
      <c r="A659" s="12">
        <f t="shared" si="205"/>
        <v>40708</v>
      </c>
      <c r="B659" s="7">
        <f>TWK!D390</f>
        <v>446.25</v>
      </c>
      <c r="C659" s="7">
        <f t="shared" ref="C659" si="841">AVERAGE(B656:B659)</f>
        <v>451.16666666666669</v>
      </c>
      <c r="D659" s="7">
        <f t="shared" ref="D659" si="842">(C503+C555+C607)/3</f>
        <v>362.02777777777777</v>
      </c>
      <c r="E659" s="7">
        <f t="shared" si="153"/>
        <v>24</v>
      </c>
      <c r="F659" s="7">
        <f t="shared" ref="F659" si="843">SUM(D659-B659)</f>
        <v>-84.222222222222229</v>
      </c>
      <c r="G659" s="17">
        <f t="shared" ref="G659" si="844">(B659/B658-1)*100</f>
        <v>-9.3283582089553896E-2</v>
      </c>
      <c r="H659" s="17">
        <f t="shared" ref="H659" si="845">(B659/B607-1)*100</f>
        <v>49.3723849372385</v>
      </c>
      <c r="I659" s="17">
        <f t="shared" ref="I659" si="846">(B659/D659-1)*100</f>
        <v>23.264022097751869</v>
      </c>
    </row>
    <row r="660" spans="1:9" x14ac:dyDescent="0.25">
      <c r="A660" s="12">
        <f t="shared" si="205"/>
        <v>40715</v>
      </c>
      <c r="B660" s="7">
        <f>TWK!D391</f>
        <v>450</v>
      </c>
      <c r="C660" s="7">
        <f t="shared" ref="C660" si="847">AVERAGE(B657:B660)</f>
        <v>451.47916666666669</v>
      </c>
      <c r="D660" s="7">
        <f t="shared" ref="D660" si="848">(C504+C556+C608)/3</f>
        <v>371.93055555555549</v>
      </c>
      <c r="E660" s="7">
        <f t="shared" si="153"/>
        <v>25</v>
      </c>
      <c r="F660" s="7">
        <f t="shared" ref="F660" si="849">SUM(D660-B660)</f>
        <v>-78.069444444444514</v>
      </c>
      <c r="G660" s="17">
        <f t="shared" ref="G660" si="850">(B660/B659-1)*100</f>
        <v>0.84033613445377853</v>
      </c>
      <c r="H660" s="17">
        <f t="shared" ref="H660" si="851">(B660/B608-1)*100</f>
        <v>50.837988826815646</v>
      </c>
      <c r="I660" s="17">
        <f t="shared" ref="I660" si="852">(B660/D660-1)*100</f>
        <v>20.990328242279421</v>
      </c>
    </row>
    <row r="661" spans="1:9" x14ac:dyDescent="0.25">
      <c r="A661" s="12">
        <f t="shared" si="205"/>
        <v>40722</v>
      </c>
      <c r="B661" s="7">
        <f>TWK!D392</f>
        <v>445</v>
      </c>
      <c r="C661" s="7">
        <f t="shared" ref="C661" si="853">AVERAGE(B658:B661)</f>
        <v>446.97916666666669</v>
      </c>
      <c r="D661" s="7">
        <f t="shared" ref="D661" si="854">(C505+C557+C609)/3</f>
        <v>384.78472222222217</v>
      </c>
      <c r="E661" s="7">
        <f t="shared" si="153"/>
        <v>26</v>
      </c>
      <c r="F661" s="7">
        <f t="shared" ref="F661" si="855">SUM(D661-B661)</f>
        <v>-60.215277777777828</v>
      </c>
      <c r="G661" s="17">
        <f t="shared" ref="G661" si="856">(B661/B660-1)*100</f>
        <v>-1.1111111111111072</v>
      </c>
      <c r="H661" s="17">
        <f t="shared" ref="H661" si="857">(B661/B609-1)*100</f>
        <v>50.337837837837832</v>
      </c>
      <c r="I661" s="17">
        <f t="shared" ref="I661" si="858">(B661/D661-1)*100</f>
        <v>15.649082279052152</v>
      </c>
    </row>
    <row r="662" spans="1:9" x14ac:dyDescent="0.25">
      <c r="A662" s="12">
        <f t="shared" si="205"/>
        <v>40729</v>
      </c>
      <c r="B662" s="7">
        <f>TWK!D393</f>
        <v>460</v>
      </c>
      <c r="C662" s="7">
        <f t="shared" ref="C662" si="859">AVERAGE(B659:B662)</f>
        <v>450.3125</v>
      </c>
      <c r="D662" s="7">
        <f t="shared" ref="D662" si="860">(C506+C558+C610)/3</f>
        <v>387.52777777777777</v>
      </c>
      <c r="E662" s="7">
        <f t="shared" si="153"/>
        <v>27</v>
      </c>
      <c r="F662" s="7">
        <f t="shared" ref="F662" si="861">SUM(D662-B662)</f>
        <v>-72.472222222222229</v>
      </c>
      <c r="G662" s="17">
        <f t="shared" ref="G662" si="862">(B662/B661-1)*100</f>
        <v>3.3707865168539408</v>
      </c>
      <c r="H662" s="17">
        <f t="shared" ref="H662" si="863">(B662/B610-1)*100</f>
        <v>41.538461538461547</v>
      </c>
      <c r="I662" s="17">
        <f t="shared" ref="I662" si="864">(B662/D662-1)*100</f>
        <v>18.701168375026889</v>
      </c>
    </row>
    <row r="663" spans="1:9" x14ac:dyDescent="0.25">
      <c r="A663" s="12">
        <f t="shared" si="205"/>
        <v>40736</v>
      </c>
      <c r="B663" s="7">
        <f>TWK!D394</f>
        <v>448.75</v>
      </c>
      <c r="C663" s="7">
        <f t="shared" ref="C663" si="865">AVERAGE(B660:B663)</f>
        <v>450.9375</v>
      </c>
      <c r="D663" s="7">
        <f t="shared" ref="D663" si="866">(C507+C559+C611)/3</f>
        <v>378.42361111111109</v>
      </c>
      <c r="E663" s="7">
        <f t="shared" si="153"/>
        <v>28</v>
      </c>
      <c r="F663" s="7">
        <f t="shared" ref="F663" si="867">SUM(D663-B663)</f>
        <v>-70.326388888888914</v>
      </c>
      <c r="G663" s="17">
        <f t="shared" ref="G663" si="868">(B663/B662-1)*100</f>
        <v>-2.4456521739130488</v>
      </c>
      <c r="H663" s="17">
        <f t="shared" ref="H663" si="869">(B663/B611-1)*100</f>
        <v>15.806451612903217</v>
      </c>
      <c r="I663" s="17">
        <f t="shared" ref="I663" si="870">(B663/D663-1)*100</f>
        <v>18.584038316848051</v>
      </c>
    </row>
    <row r="664" spans="1:9" x14ac:dyDescent="0.25">
      <c r="A664" s="12">
        <f t="shared" si="205"/>
        <v>40743</v>
      </c>
      <c r="B664" s="7">
        <f>TWK!D395</f>
        <v>431</v>
      </c>
      <c r="C664" s="7">
        <f t="shared" ref="C664" si="871">AVERAGE(B661:B664)</f>
        <v>446.1875</v>
      </c>
      <c r="D664" s="7">
        <f t="shared" ref="D664" si="872">(C508+C560+C612)/3</f>
        <v>382.04166666666669</v>
      </c>
      <c r="E664" s="7">
        <f t="shared" si="153"/>
        <v>29</v>
      </c>
      <c r="F664" s="7">
        <f t="shared" ref="F664" si="873">SUM(D664-B664)</f>
        <v>-48.958333333333314</v>
      </c>
      <c r="G664" s="17">
        <f t="shared" ref="G664" si="874">(B664/B663-1)*100</f>
        <v>-3.9554317548746498</v>
      </c>
      <c r="H664" s="17">
        <f t="shared" ref="H664" si="875">(B664/B612-1)*100</f>
        <v>1.4117647058823568</v>
      </c>
      <c r="I664" s="17">
        <f t="shared" ref="I664" si="876">(B664/D664-1)*100</f>
        <v>12.814919838586537</v>
      </c>
    </row>
    <row r="665" spans="1:9" x14ac:dyDescent="0.25">
      <c r="A665" s="12">
        <f t="shared" si="205"/>
        <v>40750</v>
      </c>
      <c r="B665" s="7">
        <f>TWK!D396</f>
        <v>390</v>
      </c>
      <c r="C665" s="7">
        <f t="shared" ref="C665" si="877">AVERAGE(B662:B665)</f>
        <v>432.4375</v>
      </c>
      <c r="D665" s="7">
        <f t="shared" ref="D665" si="878">(C509+C561+C613)/3</f>
        <v>382.4444444444444</v>
      </c>
      <c r="E665" s="7">
        <f t="shared" si="153"/>
        <v>30</v>
      </c>
      <c r="F665" s="7">
        <f t="shared" ref="F665" si="879">SUM(D665-B665)</f>
        <v>-7.5555555555555998</v>
      </c>
      <c r="G665" s="17">
        <f t="shared" ref="G665" si="880">(B665/B664-1)*100</f>
        <v>-9.5127610208816655</v>
      </c>
      <c r="H665" s="17">
        <f t="shared" ref="H665" si="881">(B665/B613-1)*100</f>
        <v>0.42918454935623185</v>
      </c>
      <c r="I665" s="17">
        <f t="shared" ref="I665" si="882">(B665/D665-1)*100</f>
        <v>1.9755955839628303</v>
      </c>
    </row>
    <row r="666" spans="1:9" x14ac:dyDescent="0.25">
      <c r="A666" s="12">
        <f t="shared" si="205"/>
        <v>40757</v>
      </c>
      <c r="B666" s="7">
        <f>TWK!D397</f>
        <v>361.66666666666669</v>
      </c>
      <c r="C666" s="7">
        <f t="shared" ref="C666" si="883">AVERAGE(B663:B666)</f>
        <v>407.85416666666669</v>
      </c>
      <c r="D666" s="7">
        <f t="shared" ref="D666" si="884">(C510+C562+C614)/3</f>
        <v>383.3194444444444</v>
      </c>
      <c r="E666" s="7">
        <f t="shared" si="153"/>
        <v>31</v>
      </c>
      <c r="F666" s="7">
        <f t="shared" ref="F666" si="885">SUM(D666-B666)</f>
        <v>21.652777777777715</v>
      </c>
      <c r="G666" s="17">
        <f t="shared" ref="G666" si="886">(B666/B665-1)*100</f>
        <v>-7.2649572649572614</v>
      </c>
      <c r="H666" s="17">
        <f t="shared" ref="H666" si="887">(B666/B614-1)*100</f>
        <v>-2.5813692480359141</v>
      </c>
      <c r="I666" s="17">
        <f t="shared" ref="I666" si="888">(B666/D666-1)*100</f>
        <v>-5.64875538968802</v>
      </c>
    </row>
    <row r="667" spans="1:9" x14ac:dyDescent="0.25">
      <c r="A667" s="12">
        <f t="shared" si="205"/>
        <v>40764</v>
      </c>
      <c r="B667" s="7">
        <f>TWK!D398</f>
        <v>376.66666666666669</v>
      </c>
      <c r="C667" s="7">
        <f t="shared" ref="C667" si="889">AVERAGE(B664:B667)</f>
        <v>389.83333333333337</v>
      </c>
      <c r="D667" s="7">
        <f t="shared" ref="D667" si="890">(C511+C563+C615)/3</f>
        <v>387.4444444444444</v>
      </c>
      <c r="E667" s="7">
        <f t="shared" si="153"/>
        <v>32</v>
      </c>
      <c r="F667" s="7">
        <f t="shared" ref="F667" si="891">SUM(D667-B667)</f>
        <v>10.777777777777715</v>
      </c>
      <c r="G667" s="17">
        <f t="shared" ref="G667" si="892">(B667/B666-1)*100</f>
        <v>4.1474654377880116</v>
      </c>
      <c r="H667" s="17">
        <f t="shared" ref="H667" si="893">(B667/B615-1)*100</f>
        <v>-13.010007698229398</v>
      </c>
      <c r="I667" s="17">
        <f t="shared" ref="I667" si="894">(B667/D667-1)*100</f>
        <v>-2.7817608259248505</v>
      </c>
    </row>
    <row r="668" spans="1:9" x14ac:dyDescent="0.25">
      <c r="A668" s="12">
        <f t="shared" si="205"/>
        <v>40771</v>
      </c>
      <c r="B668" s="7">
        <f>TWK!D399</f>
        <v>422.5</v>
      </c>
      <c r="C668" s="7">
        <f t="shared" ref="C668" si="895">AVERAGE(B665:B668)</f>
        <v>387.70833333333337</v>
      </c>
      <c r="D668" s="7">
        <f t="shared" ref="D668" si="896">(C512+C564+C616)/3</f>
        <v>395.61111111111109</v>
      </c>
      <c r="E668" s="7">
        <f t="shared" si="153"/>
        <v>33</v>
      </c>
      <c r="F668" s="7">
        <f t="shared" ref="F668" si="897">SUM(D668-B668)</f>
        <v>-26.888888888888914</v>
      </c>
      <c r="G668" s="17">
        <f t="shared" ref="G668" si="898">(B668/B667-1)*100</f>
        <v>12.168141592920346</v>
      </c>
      <c r="H668" s="17">
        <f t="shared" ref="H668" si="899">(B668/B616-1)*100</f>
        <v>-3.3180778032036562</v>
      </c>
      <c r="I668" s="17">
        <f t="shared" ref="I668" si="900">(B668/D668-1)*100</f>
        <v>6.7967982024996543</v>
      </c>
    </row>
    <row r="669" spans="1:9" x14ac:dyDescent="0.25">
      <c r="A669" s="12">
        <f t="shared" si="205"/>
        <v>40778</v>
      </c>
      <c r="B669" s="7">
        <f>TWK!D400</f>
        <v>435</v>
      </c>
      <c r="C669" s="7">
        <f t="shared" ref="C669:C675" si="901">AVERAGE(B666:B669)</f>
        <v>398.95833333333337</v>
      </c>
      <c r="D669" s="7">
        <f t="shared" ref="D669:D675" si="902">(C513+C565+C617)/3</f>
        <v>411.8125</v>
      </c>
      <c r="E669" s="7">
        <f t="shared" ref="E669:E674" si="903">E668+1</f>
        <v>34</v>
      </c>
      <c r="F669" s="7">
        <f t="shared" ref="F669:F674" si="904">SUM(D669-B669)</f>
        <v>-23.1875</v>
      </c>
      <c r="G669" s="17">
        <f t="shared" ref="G669" si="905">(B669/B668-1)*100</f>
        <v>2.9585798816567976</v>
      </c>
      <c r="H669" s="17">
        <f t="shared" ref="H669" si="906">(B669/B617-1)*100</f>
        <v>-4.6575342465753451</v>
      </c>
      <c r="I669" s="17">
        <f t="shared" ref="I669" si="907">(B669/D669-1)*100</f>
        <v>5.6305964486264903</v>
      </c>
    </row>
    <row r="670" spans="1:9" x14ac:dyDescent="0.25">
      <c r="A670" s="12">
        <f t="shared" si="205"/>
        <v>40785</v>
      </c>
      <c r="B670" s="7">
        <f>TWK!D401</f>
        <v>458.33333333333331</v>
      </c>
      <c r="C670" s="7">
        <f t="shared" si="901"/>
        <v>423.125</v>
      </c>
      <c r="D670" s="7">
        <f t="shared" si="902"/>
        <v>438.79166666666669</v>
      </c>
      <c r="E670" s="7">
        <f t="shared" si="903"/>
        <v>35</v>
      </c>
      <c r="F670" s="7">
        <f t="shared" si="904"/>
        <v>-19.541666666666629</v>
      </c>
      <c r="G670" s="17">
        <f t="shared" ref="G670" si="908">(B670/B669-1)*100</f>
        <v>5.3639846743295028</v>
      </c>
      <c r="H670" s="17">
        <f t="shared" ref="H670" si="909">(B670/B618-1)*100</f>
        <v>-9.465020576131689</v>
      </c>
      <c r="I670" s="17">
        <f t="shared" ref="I670" si="910">(B670/D670-1)*100</f>
        <v>4.4535181844079341</v>
      </c>
    </row>
    <row r="671" spans="1:9" x14ac:dyDescent="0.25">
      <c r="A671" s="12">
        <f t="shared" si="205"/>
        <v>40792</v>
      </c>
      <c r="B671" s="7">
        <f>TWK!D402</f>
        <v>460</v>
      </c>
      <c r="C671" s="7">
        <f t="shared" si="901"/>
        <v>443.95833333333331</v>
      </c>
      <c r="D671" s="7">
        <f t="shared" si="902"/>
        <v>461.0625</v>
      </c>
      <c r="E671" s="7">
        <f t="shared" si="903"/>
        <v>36</v>
      </c>
      <c r="F671" s="7">
        <f t="shared" si="904"/>
        <v>1.0625</v>
      </c>
      <c r="G671" s="17">
        <f t="shared" ref="G671" si="911">(B671/B670-1)*100</f>
        <v>0.36363636363636598</v>
      </c>
      <c r="H671" s="17">
        <f t="shared" ref="H671" si="912">(B671/B619-1)*100</f>
        <v>-7.0707070707070718</v>
      </c>
      <c r="I671" s="17">
        <f t="shared" ref="I671" si="913">(B671/D671-1)*100</f>
        <v>-0.23044598075098177</v>
      </c>
    </row>
    <row r="672" spans="1:9" x14ac:dyDescent="0.25">
      <c r="A672" s="12">
        <f t="shared" si="205"/>
        <v>40799</v>
      </c>
      <c r="B672" s="7">
        <f>TWK!D403</f>
        <v>475</v>
      </c>
      <c r="C672" s="7">
        <f t="shared" si="901"/>
        <v>457.08333333333331</v>
      </c>
      <c r="D672" s="7">
        <f t="shared" si="902"/>
        <v>474.125</v>
      </c>
      <c r="E672" s="7">
        <f t="shared" si="903"/>
        <v>37</v>
      </c>
      <c r="F672" s="7">
        <f t="shared" si="904"/>
        <v>-0.875</v>
      </c>
      <c r="G672" s="17">
        <f t="shared" ref="G672" si="914">(B672/B671-1)*100</f>
        <v>3.2608695652173836</v>
      </c>
      <c r="H672" s="17">
        <f t="shared" ref="H672" si="915">(B672/B620-1)*100</f>
        <v>-1.8087855297157618</v>
      </c>
      <c r="I672" s="17">
        <f t="shared" ref="I672" si="916">(B672/D672-1)*100</f>
        <v>0.1845504877405757</v>
      </c>
    </row>
    <row r="673" spans="1:9" x14ac:dyDescent="0.25">
      <c r="A673" s="12">
        <f t="shared" si="205"/>
        <v>40806</v>
      </c>
      <c r="B673" s="7">
        <f>TWK!D404</f>
        <v>518.33333333333337</v>
      </c>
      <c r="C673" s="7">
        <f t="shared" si="901"/>
        <v>477.91666666666663</v>
      </c>
      <c r="D673" s="7">
        <f t="shared" si="902"/>
        <v>488.08333333333331</v>
      </c>
      <c r="E673" s="7">
        <f t="shared" si="903"/>
        <v>38</v>
      </c>
      <c r="F673" s="7">
        <f t="shared" si="904"/>
        <v>-30.250000000000057</v>
      </c>
      <c r="G673" s="17">
        <f t="shared" ref="G673:G678" si="917">(B673/B672-1)*100</f>
        <v>9.1228070175438667</v>
      </c>
      <c r="H673" s="17">
        <f t="shared" ref="H673:H678" si="918">(B673/B621-1)*100</f>
        <v>-4.8929663608562652</v>
      </c>
      <c r="I673" s="17">
        <f t="shared" ref="I673:I678" si="919">(B673/D673-1)*100</f>
        <v>6.197712139320477</v>
      </c>
    </row>
    <row r="674" spans="1:9" x14ac:dyDescent="0.25">
      <c r="A674" s="12">
        <f t="shared" si="205"/>
        <v>40813</v>
      </c>
      <c r="B674" s="7">
        <f>TWK!D405</f>
        <v>563.33333333333337</v>
      </c>
      <c r="C674" s="7">
        <f t="shared" si="901"/>
        <v>504.16666666666674</v>
      </c>
      <c r="D674" s="7">
        <f t="shared" si="902"/>
        <v>502.66666666666669</v>
      </c>
      <c r="E674" s="7">
        <f t="shared" si="903"/>
        <v>39</v>
      </c>
      <c r="F674" s="7">
        <f t="shared" si="904"/>
        <v>-60.666666666666686</v>
      </c>
      <c r="G674" s="17">
        <f t="shared" si="917"/>
        <v>8.6816720257234756</v>
      </c>
      <c r="H674" s="17">
        <f t="shared" si="918"/>
        <v>0.82028337061894607</v>
      </c>
      <c r="I674" s="17">
        <f t="shared" si="919"/>
        <v>12.068965517241391</v>
      </c>
    </row>
    <row r="675" spans="1:9" x14ac:dyDescent="0.25">
      <c r="A675" s="12">
        <f t="shared" si="205"/>
        <v>40820</v>
      </c>
      <c r="B675" s="7">
        <f>TWK!D406</f>
        <v>561.66666666666663</v>
      </c>
      <c r="C675" s="7">
        <f t="shared" si="901"/>
        <v>529.58333333333337</v>
      </c>
      <c r="D675" s="7">
        <f t="shared" si="902"/>
        <v>537.70833333333337</v>
      </c>
      <c r="E675" s="7">
        <f t="shared" ref="E675:E779" si="920">E674+1</f>
        <v>40</v>
      </c>
      <c r="F675" s="7">
        <f t="shared" ref="F675" si="921">SUM(D675-B675)</f>
        <v>-23.958333333333258</v>
      </c>
      <c r="G675" s="17">
        <f t="shared" si="917"/>
        <v>-0.29585798816569309</v>
      </c>
      <c r="H675" s="17">
        <f t="shared" si="918"/>
        <v>-12.750809061488678</v>
      </c>
      <c r="I675" s="17">
        <f t="shared" si="919"/>
        <v>4.4556373498643831</v>
      </c>
    </row>
    <row r="676" spans="1:9" x14ac:dyDescent="0.25">
      <c r="A676" s="12">
        <f t="shared" si="205"/>
        <v>40827</v>
      </c>
      <c r="B676" s="7">
        <f>TWK!D407</f>
        <v>525</v>
      </c>
      <c r="C676" s="7">
        <f t="shared" ref="C676" si="922">AVERAGE(B673:B676)</f>
        <v>542.08333333333337</v>
      </c>
      <c r="D676" s="7">
        <f t="shared" ref="D676" si="923">(C520+C572+C624)/3</f>
        <v>558.54166666666663</v>
      </c>
      <c r="E676" s="7">
        <f t="shared" si="920"/>
        <v>41</v>
      </c>
      <c r="F676" s="7">
        <f t="shared" ref="F676" si="924">SUM(D676-B676)</f>
        <v>33.541666666666629</v>
      </c>
      <c r="G676" s="17">
        <f t="shared" si="917"/>
        <v>-6.5281899109792203</v>
      </c>
      <c r="H676" s="17">
        <f t="shared" si="918"/>
        <v>-11.578947368421055</v>
      </c>
      <c r="I676" s="17">
        <f t="shared" si="919"/>
        <v>-6.0052219321148792</v>
      </c>
    </row>
    <row r="677" spans="1:9" x14ac:dyDescent="0.25">
      <c r="A677" s="12">
        <f t="shared" si="205"/>
        <v>40834</v>
      </c>
      <c r="B677" s="7">
        <f>TWK!D408</f>
        <v>496</v>
      </c>
      <c r="C677" s="7">
        <f t="shared" ref="C677" si="925">AVERAGE(B674:B677)</f>
        <v>536.5</v>
      </c>
      <c r="D677" s="7">
        <f t="shared" ref="D677" si="926">(C521+C573+C625)/3</f>
        <v>562.29166666666663</v>
      </c>
      <c r="E677" s="7">
        <f t="shared" si="920"/>
        <v>42</v>
      </c>
      <c r="F677" s="7">
        <f t="shared" ref="F677" si="927">SUM(D677-B677)</f>
        <v>66.291666666666629</v>
      </c>
      <c r="G677" s="17">
        <f t="shared" si="917"/>
        <v>-5.5238095238095202</v>
      </c>
      <c r="H677" s="17">
        <f t="shared" si="918"/>
        <v>-10.2262443438914</v>
      </c>
      <c r="I677" s="17">
        <f t="shared" si="919"/>
        <v>-11.789551685809553</v>
      </c>
    </row>
    <row r="678" spans="1:9" x14ac:dyDescent="0.25">
      <c r="A678" s="12">
        <f t="shared" si="205"/>
        <v>40841</v>
      </c>
      <c r="B678" s="7">
        <f>TWK!D409</f>
        <v>492.5</v>
      </c>
      <c r="C678" s="7">
        <f t="shared" ref="C678" si="928">AVERAGE(B675:B678)</f>
        <v>518.79166666666663</v>
      </c>
      <c r="D678" s="7">
        <f t="shared" ref="D678" si="929">(C522+C574+C626)/3</f>
        <v>562.9375</v>
      </c>
      <c r="E678" s="7">
        <f t="shared" si="920"/>
        <v>43</v>
      </c>
      <c r="F678" s="7">
        <f t="shared" ref="F678" si="930">SUM(D678-B678)</f>
        <v>70.4375</v>
      </c>
      <c r="G678" s="17">
        <f t="shared" si="917"/>
        <v>-0.70564516129032473</v>
      </c>
      <c r="H678" s="17">
        <f t="shared" si="918"/>
        <v>0.25445292620864812</v>
      </c>
      <c r="I678" s="17">
        <f t="shared" si="919"/>
        <v>-12.512490285333634</v>
      </c>
    </row>
    <row r="679" spans="1:9" x14ac:dyDescent="0.25">
      <c r="A679" s="12">
        <f t="shared" si="205"/>
        <v>40848</v>
      </c>
      <c r="B679" s="7">
        <f>TWK!D410</f>
        <v>485</v>
      </c>
      <c r="C679" s="7">
        <f t="shared" ref="C679" si="931">AVERAGE(B676:B679)</f>
        <v>499.625</v>
      </c>
      <c r="D679" s="7">
        <f t="shared" ref="D679" si="932">(C523+C575+C627)/3</f>
        <v>568.8125</v>
      </c>
      <c r="E679" s="7">
        <f t="shared" si="920"/>
        <v>44</v>
      </c>
      <c r="F679" s="7">
        <f t="shared" ref="F679" si="933">SUM(D679-B679)</f>
        <v>83.8125</v>
      </c>
      <c r="G679" s="17">
        <f t="shared" ref="G679" si="934">(B679/B678-1)*100</f>
        <v>-1.5228426395939132</v>
      </c>
      <c r="H679" s="17">
        <f t="shared" ref="H679" si="935">(B679/B627-1)*100</f>
        <v>9.2957746478873347</v>
      </c>
      <c r="I679" s="17">
        <f t="shared" ref="I679" si="936">(B679/D679-1)*100</f>
        <v>-14.734644544555541</v>
      </c>
    </row>
    <row r="680" spans="1:9" x14ac:dyDescent="0.25">
      <c r="A680" s="12">
        <f t="shared" si="205"/>
        <v>40855</v>
      </c>
      <c r="B680" s="7">
        <f>TWK!D411</f>
        <v>443.33333333333331</v>
      </c>
      <c r="C680" s="7">
        <f t="shared" ref="C680" si="937">AVERAGE(B677:B680)</f>
        <v>479.20833333333331</v>
      </c>
      <c r="D680" s="7">
        <f t="shared" ref="D680" si="938">(C524+C576+C628)/3</f>
        <v>566.94444444444446</v>
      </c>
      <c r="E680" s="7">
        <f t="shared" si="920"/>
        <v>45</v>
      </c>
      <c r="F680" s="7">
        <f t="shared" ref="F680" si="939">SUM(D680-B680)</f>
        <v>123.61111111111114</v>
      </c>
      <c r="G680" s="17">
        <f t="shared" ref="G680" si="940">(B680/B679-1)*100</f>
        <v>-8.5910652920962232</v>
      </c>
      <c r="H680" s="17">
        <f t="shared" ref="H680" si="941">(B680/B628-1)*100</f>
        <v>-3.2727272727272716</v>
      </c>
      <c r="I680" s="17">
        <f t="shared" ref="I680" si="942">(B680/D680-1)*100</f>
        <v>-21.803037726604614</v>
      </c>
    </row>
    <row r="681" spans="1:9" x14ac:dyDescent="0.25">
      <c r="A681" s="12">
        <f t="shared" si="205"/>
        <v>40862</v>
      </c>
      <c r="B681" s="7">
        <f>TWK!D412</f>
        <v>443.33333333333331</v>
      </c>
      <c r="C681" s="7">
        <f t="shared" ref="C681" si="943">AVERAGE(B678:B681)</f>
        <v>466.04166666666663</v>
      </c>
      <c r="D681" s="7">
        <f t="shared" ref="D681" si="944">(C525+C577+C629)/3</f>
        <v>545.31944444444446</v>
      </c>
      <c r="E681" s="7">
        <f t="shared" si="920"/>
        <v>46</v>
      </c>
      <c r="F681" s="7">
        <f t="shared" ref="F681" si="945">SUM(D681-B681)</f>
        <v>101.98611111111114</v>
      </c>
      <c r="G681" s="17">
        <f t="shared" ref="G681" si="946">(B681/B680-1)*100</f>
        <v>0</v>
      </c>
      <c r="H681" s="17">
        <f t="shared" ref="H681" si="947">(B681/B629-1)*100</f>
        <v>8.1300813008130071</v>
      </c>
      <c r="I681" s="17">
        <f t="shared" ref="I681" si="948">(B681/D681-1)*100</f>
        <v>-18.702085933321456</v>
      </c>
    </row>
    <row r="682" spans="1:9" x14ac:dyDescent="0.25">
      <c r="A682" s="12">
        <f t="shared" si="205"/>
        <v>40869</v>
      </c>
      <c r="B682" s="7">
        <f>TWK!D413</f>
        <v>423</v>
      </c>
      <c r="C682" s="7">
        <f t="shared" ref="C682" si="949">AVERAGE(B679:B682)</f>
        <v>448.66666666666663</v>
      </c>
      <c r="D682" s="7">
        <f t="shared" ref="D682" si="950">(C526+C578+C630)/3</f>
        <v>513.63194444444446</v>
      </c>
      <c r="E682" s="7">
        <f t="shared" si="920"/>
        <v>47</v>
      </c>
      <c r="F682" s="7">
        <f t="shared" ref="F682" si="951">SUM(D682-B682)</f>
        <v>90.631944444444457</v>
      </c>
      <c r="G682" s="17">
        <f t="shared" ref="G682" si="952">(B682/B681-1)*100</f>
        <v>-4.5864661654135279</v>
      </c>
      <c r="H682" s="17">
        <f t="shared" ref="H682" si="953">(B682/B630-1)*100</f>
        <v>-8.0434782608695627</v>
      </c>
      <c r="I682" s="17">
        <f t="shared" ref="I682" si="954">(B682/D682-1)*100</f>
        <v>-17.64530914105702</v>
      </c>
    </row>
    <row r="683" spans="1:9" x14ac:dyDescent="0.25">
      <c r="A683" s="12">
        <f t="shared" si="205"/>
        <v>40876</v>
      </c>
      <c r="B683" s="7">
        <f>TWK!D414</f>
        <v>405</v>
      </c>
      <c r="C683" s="7">
        <f t="shared" ref="C683" si="955">AVERAGE(B680:B683)</f>
        <v>428.66666666666663</v>
      </c>
      <c r="D683" s="7">
        <f t="shared" ref="D683" si="956">(C527+C579+C631)/3</f>
        <v>458.21527777777777</v>
      </c>
      <c r="E683" s="7">
        <f t="shared" si="920"/>
        <v>48</v>
      </c>
      <c r="F683" s="7">
        <f t="shared" ref="F683" si="957">SUM(D683-B683)</f>
        <v>53.215277777777771</v>
      </c>
      <c r="G683" s="17">
        <f t="shared" ref="G683" si="958">(B683/B682-1)*100</f>
        <v>-4.2553191489361648</v>
      </c>
      <c r="H683" s="17">
        <f t="shared" ref="H683" si="959">(B683/B631-1)*100</f>
        <v>-13.136729222520104</v>
      </c>
      <c r="I683" s="17">
        <f t="shared" ref="I683" si="960">(B683/D683-1)*100</f>
        <v>-11.6135974417653</v>
      </c>
    </row>
    <row r="684" spans="1:9" x14ac:dyDescent="0.25">
      <c r="A684" s="12">
        <f t="shared" si="205"/>
        <v>40883</v>
      </c>
      <c r="B684" s="7">
        <f>TWK!D415</f>
        <v>420</v>
      </c>
      <c r="C684" s="7">
        <f t="shared" ref="C684" si="961">AVERAGE(B681:B684)</f>
        <v>422.83333333333331</v>
      </c>
      <c r="D684" s="7">
        <f t="shared" ref="D684" si="962">(C528+C580+C632)/3</f>
        <v>440.77083333333331</v>
      </c>
      <c r="E684" s="7">
        <f t="shared" si="920"/>
        <v>49</v>
      </c>
      <c r="F684" s="7">
        <f t="shared" ref="F684" si="963">SUM(D684-B684)</f>
        <v>20.770833333333314</v>
      </c>
      <c r="G684" s="17">
        <f t="shared" ref="G684" si="964">(B684/B683-1)*100</f>
        <v>3.7037037037036979</v>
      </c>
      <c r="H684" s="17">
        <f t="shared" ref="H684" si="965">(B684/B632-1)*100</f>
        <v>-24.865831842576025</v>
      </c>
      <c r="I684" s="17">
        <f t="shared" ref="I684" si="966">(B684/D684-1)*100</f>
        <v>-4.7123883348300755</v>
      </c>
    </row>
    <row r="685" spans="1:9" x14ac:dyDescent="0.25">
      <c r="A685" s="12">
        <f t="shared" si="205"/>
        <v>40890</v>
      </c>
      <c r="B685" s="7">
        <f>TWK!D416</f>
        <v>380</v>
      </c>
      <c r="C685" s="7">
        <f t="shared" ref="C685" si="967">AVERAGE(B682:B685)</f>
        <v>407</v>
      </c>
      <c r="D685" s="7">
        <f t="shared" ref="D685" si="968">(C529+C581+C633)/3</f>
        <v>448.90972222222223</v>
      </c>
      <c r="E685" s="7">
        <f t="shared" si="920"/>
        <v>50</v>
      </c>
      <c r="F685" s="7">
        <f t="shared" ref="F685" si="969">SUM(D685-B685)</f>
        <v>68.909722222222229</v>
      </c>
      <c r="G685" s="17">
        <f t="shared" ref="G685" si="970">(B685/B684-1)*100</f>
        <v>-9.5238095238095237</v>
      </c>
      <c r="H685" s="17">
        <f t="shared" ref="H685" si="971">(B685/B633-1)*100</f>
        <v>-34.623655913978489</v>
      </c>
      <c r="I685" s="17">
        <f t="shared" ref="I685" si="972">(B685/D685-1)*100</f>
        <v>-15.350463313893226</v>
      </c>
    </row>
    <row r="686" spans="1:9" x14ac:dyDescent="0.25">
      <c r="A686" s="12">
        <f t="shared" si="205"/>
        <v>40897</v>
      </c>
      <c r="B686" s="7">
        <f>TWK!D417</f>
        <v>353</v>
      </c>
      <c r="C686" s="7">
        <f t="shared" ref="C686" si="973">AVERAGE(B683:B686)</f>
        <v>389.5</v>
      </c>
      <c r="D686" s="7">
        <f t="shared" ref="D686" si="974">(C530+C582+C634)/3</f>
        <v>460.3680555555556</v>
      </c>
      <c r="E686" s="7">
        <f t="shared" si="920"/>
        <v>51</v>
      </c>
      <c r="F686" s="7">
        <f t="shared" ref="F686" si="975">SUM(D686-B686)</f>
        <v>107.3680555555556</v>
      </c>
      <c r="G686" s="17">
        <f t="shared" ref="G686" si="976">(B686/B685-1)*100</f>
        <v>-7.1052631578947363</v>
      </c>
      <c r="H686" s="17">
        <f t="shared" ref="H686" si="977">(B686/B634-1)*100</f>
        <v>-31.787439613526569</v>
      </c>
      <c r="I686" s="17">
        <f t="shared" ref="I686" si="978">(B686/D686-1)*100</f>
        <v>-23.322221048979543</v>
      </c>
    </row>
    <row r="687" spans="1:9" x14ac:dyDescent="0.25">
      <c r="A687" s="12">
        <f t="shared" si="205"/>
        <v>40904</v>
      </c>
      <c r="B687" s="7">
        <f>TWK!D418</f>
        <v>341.66666666666669</v>
      </c>
      <c r="C687" s="7">
        <f t="shared" ref="C687" si="979">AVERAGE(B684:B687)</f>
        <v>373.66666666666669</v>
      </c>
      <c r="D687" s="7">
        <f t="shared" ref="D687" si="980">(C531+C583+C635)/3</f>
        <v>461.875</v>
      </c>
      <c r="E687" s="7">
        <f t="shared" si="920"/>
        <v>52</v>
      </c>
      <c r="F687" s="7">
        <f t="shared" ref="F687" si="981">SUM(D687-B687)</f>
        <v>120.20833333333331</v>
      </c>
      <c r="G687" s="17">
        <f t="shared" ref="G687" si="982">(B687/B686-1)*100</f>
        <v>-3.2105760151085905</v>
      </c>
      <c r="H687" s="17">
        <f t="shared" ref="H687" si="983">(B687/B635-1)*100</f>
        <v>-29.310344827586199</v>
      </c>
      <c r="I687" s="17">
        <f t="shared" ref="I687" si="984">(B687/D687-1)*100</f>
        <v>-26.026161479476762</v>
      </c>
    </row>
    <row r="688" spans="1:9" x14ac:dyDescent="0.25">
      <c r="A688" s="12">
        <f t="shared" si="205"/>
        <v>40911</v>
      </c>
      <c r="B688" s="7">
        <f>TWK!D419</f>
        <v>343.33333333333331</v>
      </c>
      <c r="C688" s="7">
        <f t="shared" ref="C688" si="985">AVERAGE(B685:B688)</f>
        <v>354.5</v>
      </c>
      <c r="D688" s="7">
        <f t="shared" ref="D688" si="986">(C532+C584+C636)/3</f>
        <v>438.08333333333331</v>
      </c>
      <c r="E688" s="7">
        <v>1</v>
      </c>
      <c r="F688" s="7">
        <f t="shared" ref="F688" si="987">SUM(D688-B688)</f>
        <v>94.75</v>
      </c>
      <c r="G688" s="17">
        <f t="shared" ref="G688" si="988">(B688/B687-1)*100</f>
        <v>0.48780487804875872</v>
      </c>
      <c r="H688" s="17">
        <f t="shared" ref="H688" si="989">(B688/B636-1)*100</f>
        <v>-16.767676767676775</v>
      </c>
      <c r="I688" s="17">
        <f t="shared" ref="I688" si="990">(B688/D688-1)*100</f>
        <v>-21.62830511698688</v>
      </c>
    </row>
    <row r="689" spans="1:9" x14ac:dyDescent="0.25">
      <c r="A689" s="12">
        <f t="shared" si="205"/>
        <v>40918</v>
      </c>
      <c r="B689" s="7">
        <f>TWK!D420</f>
        <v>363.33333333333331</v>
      </c>
      <c r="C689" s="7">
        <f t="shared" ref="C689" si="991">AVERAGE(B686:B689)</f>
        <v>350.33333333333331</v>
      </c>
      <c r="D689" s="7">
        <f t="shared" ref="D689" si="992">(C533+C585+C637)/3</f>
        <v>435.86111111111109</v>
      </c>
      <c r="E689" s="7">
        <f t="shared" si="920"/>
        <v>2</v>
      </c>
      <c r="F689" s="7">
        <f t="shared" ref="F689" si="993">SUM(D689-B689)</f>
        <v>72.527777777777771</v>
      </c>
      <c r="G689" s="17">
        <f t="shared" ref="G689" si="994">(B689/B688-1)*100</f>
        <v>5.8252427184465994</v>
      </c>
      <c r="H689" s="17">
        <f t="shared" ref="H689" si="995">(B689/B637-1)*100</f>
        <v>-19.259259259259267</v>
      </c>
      <c r="I689" s="17">
        <f t="shared" ref="I689" si="996">(B689/D689-1)*100</f>
        <v>-16.640112166209931</v>
      </c>
    </row>
    <row r="690" spans="1:9" x14ac:dyDescent="0.25">
      <c r="A690" s="12">
        <f t="shared" si="205"/>
        <v>40925</v>
      </c>
      <c r="B690" s="7">
        <f>TWK!D421</f>
        <v>361.66666666666669</v>
      </c>
      <c r="C690" s="7">
        <f t="shared" ref="C690" si="997">AVERAGE(B687:B690)</f>
        <v>352.5</v>
      </c>
      <c r="D690" s="7">
        <f t="shared" ref="D690" si="998">(C534+C586+C638)/3</f>
        <v>437.15277777777777</v>
      </c>
      <c r="E690" s="7">
        <f t="shared" si="920"/>
        <v>3</v>
      </c>
      <c r="F690" s="7">
        <f t="shared" ref="F690" si="999">SUM(D690-B690)</f>
        <v>75.486111111111086</v>
      </c>
      <c r="G690" s="17">
        <f t="shared" ref="G690" si="1000">(B690/B689-1)*100</f>
        <v>-0.45871559633026138</v>
      </c>
      <c r="H690" s="17">
        <f t="shared" ref="H690" si="1001">(B690/B638-1)*100</f>
        <v>-20.947176684881597</v>
      </c>
      <c r="I690" s="17">
        <f t="shared" ref="I690" si="1002">(B690/D690-1)*100</f>
        <v>-17.267672756155672</v>
      </c>
    </row>
    <row r="691" spans="1:9" x14ac:dyDescent="0.25">
      <c r="A691" s="12">
        <f t="shared" si="205"/>
        <v>40932</v>
      </c>
      <c r="B691" s="7">
        <f>TWK!D422</f>
        <v>385</v>
      </c>
      <c r="C691" s="7">
        <f t="shared" ref="C691" si="1003">AVERAGE(B688:B691)</f>
        <v>363.33333333333331</v>
      </c>
      <c r="D691" s="7">
        <f t="shared" ref="D691" si="1004">(C535+C587+C639)/3</f>
        <v>448.97916666666669</v>
      </c>
      <c r="E691" s="7">
        <f t="shared" si="920"/>
        <v>4</v>
      </c>
      <c r="F691" s="7">
        <f t="shared" ref="F691" si="1005">SUM(D691-B691)</f>
        <v>63.979166666666686</v>
      </c>
      <c r="G691" s="17">
        <f t="shared" ref="G691" si="1006">(B691/B690-1)*100</f>
        <v>6.4516129032258007</v>
      </c>
      <c r="H691" s="17">
        <f t="shared" ref="H691" si="1007">(B691/B639-1)*100</f>
        <v>-15.616438356164386</v>
      </c>
      <c r="I691" s="17">
        <f t="shared" ref="I691" si="1008">(B691/D691-1)*100</f>
        <v>-14.249918797271588</v>
      </c>
    </row>
    <row r="692" spans="1:9" x14ac:dyDescent="0.25">
      <c r="A692" s="12">
        <f t="shared" si="205"/>
        <v>40939</v>
      </c>
      <c r="B692" s="7">
        <f>TWK!D423</f>
        <v>462</v>
      </c>
      <c r="C692" s="7">
        <f t="shared" ref="C692" si="1009">AVERAGE(B689:B692)</f>
        <v>393</v>
      </c>
      <c r="D692" s="7">
        <f t="shared" ref="D692" si="1010">(C536+C588+C640)/3</f>
        <v>469.1875</v>
      </c>
      <c r="E692" s="7">
        <f t="shared" si="920"/>
        <v>5</v>
      </c>
      <c r="F692" s="7">
        <f t="shared" ref="F692" si="1011">SUM(D692-B692)</f>
        <v>7.1875</v>
      </c>
      <c r="G692" s="17">
        <f t="shared" ref="G692" si="1012">(B692/B691-1)*100</f>
        <v>19.999999999999996</v>
      </c>
      <c r="H692" s="17">
        <f t="shared" ref="H692" si="1013">(B692/B640-1)*100</f>
        <v>-16.000000000000004</v>
      </c>
      <c r="I692" s="17">
        <f t="shared" ref="I692" si="1014">(B692/D692-1)*100</f>
        <v>-1.5319035566804362</v>
      </c>
    </row>
    <row r="693" spans="1:9" x14ac:dyDescent="0.25">
      <c r="A693" s="12">
        <f t="shared" si="205"/>
        <v>40946</v>
      </c>
      <c r="B693" s="7">
        <f>TWK!D424</f>
        <v>395</v>
      </c>
      <c r="C693" s="7">
        <f t="shared" ref="C693" si="1015">AVERAGE(B690:B693)</f>
        <v>400.91666666666669</v>
      </c>
      <c r="D693" s="7">
        <f t="shared" ref="D693" si="1016">(C537+C589+C641)/3</f>
        <v>457.95833333333331</v>
      </c>
      <c r="E693" s="7">
        <f t="shared" si="920"/>
        <v>6</v>
      </c>
      <c r="F693" s="7">
        <f t="shared" ref="F693" si="1017">SUM(D693-B693)</f>
        <v>62.958333333333314</v>
      </c>
      <c r="G693" s="17">
        <f t="shared" ref="G693" si="1018">(B693/B692-1)*100</f>
        <v>-14.502164502164504</v>
      </c>
      <c r="H693" s="17">
        <f t="shared" ref="H693" si="1019">(B693/B641-1)*100</f>
        <v>-26.511627906976742</v>
      </c>
      <c r="I693" s="17">
        <f t="shared" ref="I693" si="1020">(B693/D693-1)*100</f>
        <v>-13.747611682285498</v>
      </c>
    </row>
    <row r="694" spans="1:9" x14ac:dyDescent="0.25">
      <c r="A694" s="12">
        <f t="shared" si="205"/>
        <v>40953</v>
      </c>
      <c r="B694" s="7">
        <f>TWK!D425</f>
        <v>423.33333333333331</v>
      </c>
      <c r="C694" s="7">
        <f t="shared" ref="C694" si="1021">AVERAGE(B691:B694)</f>
        <v>416.33333333333331</v>
      </c>
      <c r="D694" s="7">
        <f t="shared" ref="D694" si="1022">(C538+C590+C642)/3</f>
        <v>440.20833333333331</v>
      </c>
      <c r="E694" s="7">
        <f t="shared" si="920"/>
        <v>7</v>
      </c>
      <c r="F694" s="7">
        <f t="shared" ref="F694" si="1023">SUM(D694-B694)</f>
        <v>16.875</v>
      </c>
      <c r="G694" s="17">
        <f t="shared" ref="G694" si="1024">(B694/B693-1)*100</f>
        <v>7.1729957805907185</v>
      </c>
      <c r="H694" s="17">
        <f t="shared" ref="H694" si="1025">(B694/B642-1)*100</f>
        <v>-27.480371163454677</v>
      </c>
      <c r="I694" s="17">
        <f t="shared" ref="I694" si="1026">(B694/D694-1)*100</f>
        <v>-3.8334122101277845</v>
      </c>
    </row>
    <row r="695" spans="1:9" x14ac:dyDescent="0.25">
      <c r="A695" s="12">
        <f t="shared" si="205"/>
        <v>40960</v>
      </c>
      <c r="B695" s="7">
        <f>TWK!D426</f>
        <v>405</v>
      </c>
      <c r="C695" s="7">
        <f t="shared" ref="C695" si="1027">AVERAGE(B692:B695)</f>
        <v>421.33333333333331</v>
      </c>
      <c r="D695" s="7">
        <f t="shared" ref="D695" si="1028">(C539+C591+C643)/3</f>
        <v>417.97916666666669</v>
      </c>
      <c r="E695" s="7">
        <f t="shared" si="920"/>
        <v>8</v>
      </c>
      <c r="F695" s="7">
        <f t="shared" ref="F695" si="1029">SUM(D695-B695)</f>
        <v>12.979166666666686</v>
      </c>
      <c r="G695" s="17">
        <f t="shared" ref="G695" si="1030">(B695/B694-1)*100</f>
        <v>-4.3307086614173151</v>
      </c>
      <c r="H695" s="17">
        <f t="shared" ref="H695" si="1031">(B695/B643-1)*100</f>
        <v>-24.651162790697679</v>
      </c>
      <c r="I695" s="17">
        <f t="shared" ref="I695" si="1032">(B695/D695-1)*100</f>
        <v>-3.1052185615311867</v>
      </c>
    </row>
    <row r="696" spans="1:9" x14ac:dyDescent="0.25">
      <c r="A696" s="12">
        <f t="shared" si="205"/>
        <v>40967</v>
      </c>
      <c r="B696" s="7">
        <f>TWK!D427</f>
        <v>383</v>
      </c>
      <c r="C696" s="7">
        <f t="shared" ref="C696" si="1033">AVERAGE(B693:B696)</f>
        <v>401.58333333333331</v>
      </c>
      <c r="D696" s="7">
        <f t="shared" ref="D696" si="1034">(C540+C592+C644)/3</f>
        <v>394.52083333333331</v>
      </c>
      <c r="E696" s="7">
        <f t="shared" si="920"/>
        <v>9</v>
      </c>
      <c r="F696" s="7">
        <f t="shared" ref="F696" si="1035">SUM(D696-B696)</f>
        <v>11.520833333333314</v>
      </c>
      <c r="G696" s="17">
        <f t="shared" ref="G696" si="1036">(B696/B695-1)*100</f>
        <v>-5.4320987654321033</v>
      </c>
      <c r="H696" s="17">
        <f t="shared" ref="H696" si="1037">(B696/B644-1)*100</f>
        <v>-23.015075376884418</v>
      </c>
      <c r="I696" s="17">
        <f t="shared" ref="I696" si="1038">(B696/D696-1)*100</f>
        <v>-2.9202091144320597</v>
      </c>
    </row>
    <row r="697" spans="1:9" x14ac:dyDescent="0.25">
      <c r="A697" s="12">
        <f t="shared" si="205"/>
        <v>40974</v>
      </c>
      <c r="B697" s="7">
        <f>TWK!D428</f>
        <v>347</v>
      </c>
      <c r="C697" s="7">
        <f t="shared" ref="C697" si="1039">AVERAGE(B694:B697)</f>
        <v>389.58333333333331</v>
      </c>
      <c r="D697" s="7">
        <f t="shared" ref="D697" si="1040">(C541+C593+C645)/3</f>
        <v>391.29861111111114</v>
      </c>
      <c r="E697" s="7">
        <f t="shared" si="920"/>
        <v>10</v>
      </c>
      <c r="F697" s="7">
        <f t="shared" ref="F697" si="1041">SUM(D697-B697)</f>
        <v>44.298611111111143</v>
      </c>
      <c r="G697" s="17">
        <f t="shared" ref="G697" si="1042">(B697/B696-1)*100</f>
        <v>-9.3994778067885143</v>
      </c>
      <c r="H697" s="17">
        <f t="shared" ref="H697" si="1043">(B697/B645-1)*100</f>
        <v>-45.21052631578948</v>
      </c>
      <c r="I697" s="17">
        <f t="shared" ref="I697" si="1044">(B697/D697-1)*100</f>
        <v>-11.320922143148715</v>
      </c>
    </row>
    <row r="698" spans="1:9" x14ac:dyDescent="0.25">
      <c r="A698" s="12">
        <f t="shared" si="205"/>
        <v>40981</v>
      </c>
      <c r="B698" s="7">
        <f>TWK!D429</f>
        <v>345</v>
      </c>
      <c r="C698" s="7">
        <f t="shared" ref="C698" si="1045">AVERAGE(B695:B698)</f>
        <v>370</v>
      </c>
      <c r="D698" s="7">
        <f t="shared" ref="D698" si="1046">(C542+C594+C646)/3</f>
        <v>383.38194444444451</v>
      </c>
      <c r="E698" s="7">
        <f t="shared" si="920"/>
        <v>11</v>
      </c>
      <c r="F698" s="7">
        <f t="shared" ref="F698" si="1047">SUM(D698-B698)</f>
        <v>38.381944444444514</v>
      </c>
      <c r="G698" s="17">
        <f t="shared" ref="G698" si="1048">(B698/B697-1)*100</f>
        <v>-0.57636887608069065</v>
      </c>
      <c r="H698" s="17">
        <f t="shared" ref="H698" si="1049">(B698/B646-1)*100</f>
        <v>-37.977528089887635</v>
      </c>
      <c r="I698" s="17">
        <f t="shared" ref="I698" si="1050">(B698/D698-1)*100</f>
        <v>-10.011411596355547</v>
      </c>
    </row>
    <row r="699" spans="1:9" x14ac:dyDescent="0.25">
      <c r="A699" s="12">
        <f t="shared" si="205"/>
        <v>40988</v>
      </c>
      <c r="B699" s="7">
        <f>TWK!D430</f>
        <v>362</v>
      </c>
      <c r="C699" s="7">
        <f t="shared" ref="C699" si="1051">AVERAGE(B696:B699)</f>
        <v>359.25</v>
      </c>
      <c r="D699" s="7">
        <f t="shared" ref="D699" si="1052">(C543+C595+C647)/3</f>
        <v>373.33333333333331</v>
      </c>
      <c r="E699" s="7">
        <f t="shared" si="920"/>
        <v>12</v>
      </c>
      <c r="F699" s="7">
        <f t="shared" ref="F699" si="1053">SUM(D699-B699)</f>
        <v>11.333333333333314</v>
      </c>
      <c r="G699" s="17">
        <f t="shared" ref="G699" si="1054">(B699/B698-1)*100</f>
        <v>4.9275362318840665</v>
      </c>
      <c r="H699" s="17">
        <f t="shared" ref="H699" si="1055">(B699/B647-1)*100</f>
        <v>-26.310432569974552</v>
      </c>
      <c r="I699" s="17">
        <f t="shared" ref="I699" si="1056">(B699/D699-1)*100</f>
        <v>-3.035714285714286</v>
      </c>
    </row>
    <row r="700" spans="1:9" x14ac:dyDescent="0.25">
      <c r="A700" s="12">
        <f t="shared" si="205"/>
        <v>40995</v>
      </c>
      <c r="B700" s="7">
        <f>TWK!D431</f>
        <v>353</v>
      </c>
      <c r="C700" s="7">
        <f t="shared" ref="C700" si="1057">AVERAGE(B697:B700)</f>
        <v>351.75</v>
      </c>
      <c r="D700" s="7">
        <f t="shared" ref="D700" si="1058">(C544+C596+C648)/3</f>
        <v>365.59722222222223</v>
      </c>
      <c r="E700" s="7">
        <f t="shared" si="920"/>
        <v>13</v>
      </c>
      <c r="F700" s="7">
        <f t="shared" ref="F700" si="1059">SUM(D700-B700)</f>
        <v>12.597222222222229</v>
      </c>
      <c r="G700" s="17">
        <f t="shared" ref="G700" si="1060">(B700/B699-1)*100</f>
        <v>-2.4861878453038666</v>
      </c>
      <c r="H700" s="17">
        <f t="shared" ref="H700" si="1061">(B700/B648-1)*100</f>
        <v>-30.328947368421055</v>
      </c>
      <c r="I700" s="17">
        <f t="shared" ref="I700" si="1062">(B700/D700-1)*100</f>
        <v>-3.445655890286059</v>
      </c>
    </row>
    <row r="701" spans="1:9" x14ac:dyDescent="0.25">
      <c r="A701" s="12">
        <f t="shared" si="205"/>
        <v>41002</v>
      </c>
      <c r="B701" s="7">
        <f>TWK!D432</f>
        <v>325</v>
      </c>
      <c r="C701" s="7">
        <f t="shared" ref="C701" si="1063">AVERAGE(B698:B701)</f>
        <v>346.25</v>
      </c>
      <c r="D701" s="7">
        <f t="shared" ref="D701" si="1064">(C545+C597+C649)/3</f>
        <v>347.83333333333331</v>
      </c>
      <c r="E701" s="7">
        <f t="shared" si="920"/>
        <v>14</v>
      </c>
      <c r="F701" s="7">
        <f t="shared" ref="F701" si="1065">SUM(D701-B701)</f>
        <v>22.833333333333314</v>
      </c>
      <c r="G701" s="17">
        <f t="shared" ref="G701" si="1066">(B701/B700-1)*100</f>
        <v>-7.9320113314447553</v>
      </c>
      <c r="H701" s="17">
        <f t="shared" ref="H701" si="1067">(B701/B649-1)*100</f>
        <v>-31.095406360424029</v>
      </c>
      <c r="I701" s="17">
        <f t="shared" ref="I701" si="1068">(B701/D701-1)*100</f>
        <v>-6.5644465740297031</v>
      </c>
    </row>
    <row r="702" spans="1:9" x14ac:dyDescent="0.25">
      <c r="A702" s="12">
        <f t="shared" si="205"/>
        <v>41009</v>
      </c>
      <c r="B702" s="7">
        <f>TWK!D433</f>
        <v>320</v>
      </c>
      <c r="C702" s="7">
        <f t="shared" ref="C702" si="1069">AVERAGE(B699:B702)</f>
        <v>340</v>
      </c>
      <c r="D702" s="7">
        <f t="shared" ref="D702" si="1070">(C546+C598+C650)/3</f>
        <v>336.37500000000006</v>
      </c>
      <c r="E702" s="7">
        <f t="shared" si="920"/>
        <v>15</v>
      </c>
      <c r="F702" s="7">
        <f t="shared" ref="F702" si="1071">SUM(D702-B702)</f>
        <v>16.375000000000057</v>
      </c>
      <c r="G702" s="17">
        <f t="shared" ref="G702" si="1072">(B702/B701-1)*100</f>
        <v>-1.538461538461533</v>
      </c>
      <c r="H702" s="17">
        <f t="shared" ref="H702" si="1073">(B702/B650-1)*100</f>
        <v>-25.364431486880466</v>
      </c>
      <c r="I702" s="17">
        <f t="shared" ref="I702" si="1074">(B702/D702-1)*100</f>
        <v>-4.8680787811222759</v>
      </c>
    </row>
    <row r="703" spans="1:9" x14ac:dyDescent="0.25">
      <c r="A703" s="12">
        <f t="shared" si="205"/>
        <v>41016</v>
      </c>
      <c r="B703" s="7">
        <f>TWK!D434</f>
        <v>328</v>
      </c>
      <c r="C703" s="7">
        <f t="shared" ref="C703" si="1075">AVERAGE(B700:B703)</f>
        <v>331.5</v>
      </c>
      <c r="D703" s="7">
        <f t="shared" ref="D703" si="1076">(C547+C599+C651)/3</f>
        <v>328.72222222222223</v>
      </c>
      <c r="E703" s="7">
        <f t="shared" si="920"/>
        <v>16</v>
      </c>
      <c r="F703" s="7">
        <f t="shared" ref="F703" si="1077">SUM(D703-B703)</f>
        <v>0.72222222222222854</v>
      </c>
      <c r="G703" s="17">
        <f t="shared" ref="G703" si="1078">(B703/B702-1)*100</f>
        <v>2.4999999999999911</v>
      </c>
      <c r="H703" s="17">
        <f t="shared" ref="H703" si="1079">(B703/B651-1)*100</f>
        <v>-20.645161290322577</v>
      </c>
      <c r="I703" s="17">
        <f t="shared" ref="I703" si="1080">(B703/D703-1)*100</f>
        <v>-0.21970593206016575</v>
      </c>
    </row>
    <row r="704" spans="1:9" x14ac:dyDescent="0.25">
      <c r="A704" s="12">
        <f t="shared" si="205"/>
        <v>41023</v>
      </c>
      <c r="B704" s="7">
        <f>TWK!D435</f>
        <v>323.33333333333331</v>
      </c>
      <c r="C704" s="7">
        <f t="shared" ref="C704" si="1081">AVERAGE(B701:B704)</f>
        <v>324.08333333333331</v>
      </c>
      <c r="D704" s="7">
        <f t="shared" ref="D704" si="1082">(C548+C600+C652)/3</f>
        <v>322.6944444444444</v>
      </c>
      <c r="E704" s="7">
        <f t="shared" si="920"/>
        <v>17</v>
      </c>
      <c r="F704" s="7">
        <f t="shared" ref="F704" si="1083">SUM(D704-B704)</f>
        <v>-0.63888888888891415</v>
      </c>
      <c r="G704" s="17">
        <f t="shared" ref="G704" si="1084">(B704/B703-1)*100</f>
        <v>-1.4227642276422814</v>
      </c>
      <c r="H704" s="17">
        <f t="shared" ref="H704" si="1085">(B704/B652-1)*100</f>
        <v>-19.568822553897181</v>
      </c>
      <c r="I704" s="17">
        <f t="shared" ref="I704" si="1086">(B704/D704-1)*100</f>
        <v>0.19798571059654879</v>
      </c>
    </row>
    <row r="705" spans="1:9" x14ac:dyDescent="0.25">
      <c r="A705" s="12">
        <f t="shared" si="205"/>
        <v>41030</v>
      </c>
      <c r="B705" s="7">
        <f>TWK!D436</f>
        <v>337</v>
      </c>
      <c r="C705" s="7">
        <f t="shared" ref="C705" si="1087">AVERAGE(B702:B705)</f>
        <v>327.08333333333331</v>
      </c>
      <c r="D705" s="7">
        <f t="shared" ref="D705" si="1088">(C549+C601+C653)/3</f>
        <v>326.80555555555549</v>
      </c>
      <c r="E705" s="7">
        <f t="shared" si="920"/>
        <v>18</v>
      </c>
      <c r="F705" s="7">
        <f t="shared" ref="F705" si="1089">SUM(D705-B705)</f>
        <v>-10.194444444444514</v>
      </c>
      <c r="G705" s="17">
        <f t="shared" ref="G705" si="1090">(B705/B704-1)*100</f>
        <v>4.2268041237113474</v>
      </c>
      <c r="H705" s="17">
        <f t="shared" ref="H705" si="1091">(B705/B653-1)*100</f>
        <v>-26.739130434782609</v>
      </c>
      <c r="I705" s="17">
        <f t="shared" ref="I705" si="1092">(B705/D705-1)*100</f>
        <v>3.1194220144496576</v>
      </c>
    </row>
    <row r="706" spans="1:9" x14ac:dyDescent="0.25">
      <c r="A706" s="12">
        <f t="shared" si="205"/>
        <v>41037</v>
      </c>
      <c r="B706" s="7">
        <f>TWK!D437</f>
        <v>350</v>
      </c>
      <c r="C706" s="7">
        <f t="shared" ref="C706" si="1093">AVERAGE(B703:B706)</f>
        <v>334.58333333333331</v>
      </c>
      <c r="D706" s="7">
        <f t="shared" ref="D706" si="1094">(C550+C602+C654)/3</f>
        <v>336.32638888888886</v>
      </c>
      <c r="E706" s="7">
        <f t="shared" si="920"/>
        <v>19</v>
      </c>
      <c r="F706" s="7">
        <f t="shared" ref="F706" si="1095">SUM(D706-B706)</f>
        <v>-13.673611111111143</v>
      </c>
      <c r="G706" s="17">
        <f t="shared" ref="G706" si="1096">(B706/B705-1)*100</f>
        <v>3.8575667655786461</v>
      </c>
      <c r="H706" s="17">
        <f t="shared" ref="H706" si="1097">(B706/B654-1)*100</f>
        <v>-17.647058823529417</v>
      </c>
      <c r="I706" s="17">
        <f t="shared" ref="I706" si="1098">(B706/D706-1)*100</f>
        <v>4.0655778323801073</v>
      </c>
    </row>
    <row r="707" spans="1:9" x14ac:dyDescent="0.25">
      <c r="A707" s="12">
        <f t="shared" si="205"/>
        <v>41044</v>
      </c>
      <c r="B707" s="7">
        <f>TWK!D438</f>
        <v>343.33333333333331</v>
      </c>
      <c r="C707" s="7">
        <f t="shared" ref="C707" si="1099">AVERAGE(B704:B707)</f>
        <v>338.41666666666663</v>
      </c>
      <c r="D707" s="7">
        <f t="shared" ref="D707" si="1100">(C551+C603+C655)/3</f>
        <v>349.90277777777783</v>
      </c>
      <c r="E707" s="7">
        <f t="shared" si="920"/>
        <v>20</v>
      </c>
      <c r="F707" s="7">
        <f t="shared" ref="F707" si="1101">SUM(D707-B707)</f>
        <v>6.5694444444445139</v>
      </c>
      <c r="G707" s="17">
        <f t="shared" ref="G707" si="1102">(B707/B706-1)*100</f>
        <v>-1.9047619047619091</v>
      </c>
      <c r="H707" s="17">
        <f t="shared" ref="H707" si="1103">(B707/B655-1)*100</f>
        <v>-18.577075098814234</v>
      </c>
      <c r="I707" s="17">
        <f t="shared" ref="I707" si="1104">(B707/D707-1)*100</f>
        <v>-1.8775056563331227</v>
      </c>
    </row>
    <row r="708" spans="1:9" x14ac:dyDescent="0.25">
      <c r="A708" s="12">
        <f t="shared" si="205"/>
        <v>41051</v>
      </c>
      <c r="B708" s="7">
        <f>TWK!D439</f>
        <v>323</v>
      </c>
      <c r="C708" s="7">
        <f t="shared" ref="C708" si="1105">AVERAGE(B705:B708)</f>
        <v>338.33333333333331</v>
      </c>
      <c r="D708" s="7">
        <f t="shared" ref="D708" si="1106">(C552+C604+C656)/3</f>
        <v>358.08333333333331</v>
      </c>
      <c r="E708" s="7">
        <f t="shared" si="920"/>
        <v>21</v>
      </c>
      <c r="F708" s="7">
        <f t="shared" ref="F708" si="1107">SUM(D708-B708)</f>
        <v>35.083333333333314</v>
      </c>
      <c r="G708" s="17">
        <f t="shared" ref="G708" si="1108">(B708/B707-1)*100</f>
        <v>-5.9223300970873698</v>
      </c>
      <c r="H708" s="17">
        <f t="shared" ref="H708" si="1109">(B708/B656-1)*100</f>
        <v>-28.022284122562681</v>
      </c>
      <c r="I708" s="17">
        <f t="shared" ref="I708" si="1110">(B708/D708-1)*100</f>
        <v>-9.7975331626716233</v>
      </c>
    </row>
    <row r="709" spans="1:9" x14ac:dyDescent="0.25">
      <c r="A709" s="12">
        <f t="shared" si="205"/>
        <v>41058</v>
      </c>
      <c r="B709" s="7">
        <f>TWK!D440</f>
        <v>330</v>
      </c>
      <c r="C709" s="7">
        <f t="shared" ref="C709" si="1111">AVERAGE(B706:B709)</f>
        <v>336.58333333333331</v>
      </c>
      <c r="D709" s="7">
        <f t="shared" ref="D709" si="1112">(C553+C605+C657)/3</f>
        <v>357.39583333333331</v>
      </c>
      <c r="E709" s="7">
        <f t="shared" si="920"/>
        <v>22</v>
      </c>
      <c r="F709" s="7">
        <f t="shared" ref="F709" si="1113">SUM(D709-B709)</f>
        <v>27.395833333333314</v>
      </c>
      <c r="G709" s="17">
        <f t="shared" ref="G709" si="1114">(B709/B708-1)*100</f>
        <v>2.1671826625387025</v>
      </c>
      <c r="H709" s="17">
        <f t="shared" ref="H709" si="1115">(B709/B657-1)*100</f>
        <v>-28.725701943844495</v>
      </c>
      <c r="I709" s="17">
        <f t="shared" ref="I709" si="1116">(B709/D709-1)*100</f>
        <v>-7.6654036723987069</v>
      </c>
    </row>
    <row r="710" spans="1:9" x14ac:dyDescent="0.25">
      <c r="A710" s="12">
        <f t="shared" si="205"/>
        <v>41065</v>
      </c>
      <c r="B710" s="7">
        <f>TWK!D441</f>
        <v>285</v>
      </c>
      <c r="C710" s="7">
        <f t="shared" ref="C710" si="1117">AVERAGE(B707:B710)</f>
        <v>320.33333333333331</v>
      </c>
      <c r="D710" s="7">
        <f t="shared" ref="D710" si="1118">(C554+C606+C658)/3</f>
        <v>351.41666666666669</v>
      </c>
      <c r="E710" s="7">
        <f t="shared" si="920"/>
        <v>23</v>
      </c>
      <c r="F710" s="7">
        <f t="shared" ref="F710" si="1119">SUM(D710-B710)</f>
        <v>66.416666666666686</v>
      </c>
      <c r="G710" s="17">
        <f t="shared" ref="G710" si="1120">(B710/B709-1)*100</f>
        <v>-13.636363636363635</v>
      </c>
      <c r="H710" s="17">
        <f t="shared" ref="H710" si="1121">(B710/B658-1)*100</f>
        <v>-36.194029850746269</v>
      </c>
      <c r="I710" s="17">
        <f t="shared" ref="I710" si="1122">(B710/D710-1)*100</f>
        <v>-18.899691723974399</v>
      </c>
    </row>
    <row r="711" spans="1:9" x14ac:dyDescent="0.25">
      <c r="A711" s="12">
        <f t="shared" si="205"/>
        <v>41072</v>
      </c>
      <c r="B711" s="7">
        <f>TWK!D442</f>
        <v>283.75</v>
      </c>
      <c r="C711" s="7">
        <f t="shared" ref="C711" si="1123">AVERAGE(B708:B711)</f>
        <v>305.4375</v>
      </c>
      <c r="D711" s="7">
        <f t="shared" ref="D711" si="1124">(C555+C607+C659)/3</f>
        <v>345.16666666666669</v>
      </c>
      <c r="E711" s="7">
        <f t="shared" si="920"/>
        <v>24</v>
      </c>
      <c r="F711" s="7">
        <f t="shared" ref="F711" si="1125">SUM(D711-B711)</f>
        <v>61.416666666666686</v>
      </c>
      <c r="G711" s="17">
        <f t="shared" ref="G711" si="1126">(B711/B710-1)*100</f>
        <v>-0.43859649122807154</v>
      </c>
      <c r="H711" s="17">
        <f t="shared" ref="H711" si="1127">(B711/B659-1)*100</f>
        <v>-36.414565826330538</v>
      </c>
      <c r="I711" s="17">
        <f t="shared" ref="I711" si="1128">(B711/D711-1)*100</f>
        <v>-17.793336552390148</v>
      </c>
    </row>
    <row r="712" spans="1:9" x14ac:dyDescent="0.25">
      <c r="A712" s="12">
        <f t="shared" si="205"/>
        <v>41079</v>
      </c>
      <c r="B712" s="7">
        <f>TWK!D443</f>
        <v>276.66666666666669</v>
      </c>
      <c r="C712" s="7">
        <f t="shared" ref="C712" si="1129">AVERAGE(B709:B712)</f>
        <v>293.85416666666669</v>
      </c>
      <c r="D712" s="7">
        <f t="shared" ref="D712" si="1130">(C556+C608+C660)/3</f>
        <v>342.42361111111109</v>
      </c>
      <c r="E712" s="7">
        <f t="shared" si="920"/>
        <v>25</v>
      </c>
      <c r="F712" s="7">
        <f t="shared" ref="F712" si="1131">SUM(D712-B712)</f>
        <v>65.7569444444444</v>
      </c>
      <c r="G712" s="17">
        <f t="shared" ref="G712" si="1132">(B712/B711-1)*100</f>
        <v>-2.4963289280469869</v>
      </c>
      <c r="H712" s="17">
        <f t="shared" ref="H712" si="1133">(B712/B660-1)*100</f>
        <v>-38.518518518518519</v>
      </c>
      <c r="I712" s="17">
        <f t="shared" ref="I712" si="1134">(B712/D712-1)*100</f>
        <v>-19.203390861708801</v>
      </c>
    </row>
    <row r="713" spans="1:9" x14ac:dyDescent="0.25">
      <c r="A713" s="12">
        <f t="shared" si="205"/>
        <v>41086</v>
      </c>
      <c r="B713" s="7">
        <f>TWK!D444</f>
        <v>270</v>
      </c>
      <c r="C713" s="7">
        <f t="shared" ref="C713" si="1135">AVERAGE(B710:B713)</f>
        <v>278.85416666666669</v>
      </c>
      <c r="D713" s="7">
        <f t="shared" ref="D713" si="1136">(C557+C609+C661)/3</f>
        <v>339.36111111111109</v>
      </c>
      <c r="E713" s="7">
        <f t="shared" si="920"/>
        <v>26</v>
      </c>
      <c r="F713" s="7">
        <f t="shared" ref="F713" si="1137">SUM(D713-B713)</f>
        <v>69.361111111111086</v>
      </c>
      <c r="G713" s="17">
        <f t="shared" ref="G713" si="1138">(B713/B712-1)*100</f>
        <v>-2.4096385542168752</v>
      </c>
      <c r="H713" s="17">
        <f t="shared" ref="H713" si="1139">(B713/B661-1)*100</f>
        <v>-39.325842696629209</v>
      </c>
      <c r="I713" s="17">
        <f t="shared" ref="I713" si="1140">(B713/D713-1)*100</f>
        <v>-20.4387329131538</v>
      </c>
    </row>
    <row r="714" spans="1:9" x14ac:dyDescent="0.25">
      <c r="A714" s="12">
        <f t="shared" si="205"/>
        <v>41093</v>
      </c>
      <c r="B714" s="7">
        <f>TWK!D445</f>
        <v>320</v>
      </c>
      <c r="C714" s="7">
        <f t="shared" ref="C714" si="1141">AVERAGE(B711:B714)</f>
        <v>287.60416666666669</v>
      </c>
      <c r="D714" s="7">
        <f t="shared" ref="D714" si="1142">(C558+C610+C662)/3</f>
        <v>341.46527777777777</v>
      </c>
      <c r="E714" s="7">
        <f t="shared" si="920"/>
        <v>27</v>
      </c>
      <c r="F714" s="7">
        <f t="shared" ref="F714" si="1143">SUM(D714-B714)</f>
        <v>21.465277777777771</v>
      </c>
      <c r="G714" s="17">
        <f t="shared" ref="G714" si="1144">(B714/B713-1)*100</f>
        <v>18.518518518518512</v>
      </c>
      <c r="H714" s="17">
        <f t="shared" ref="H714" si="1145">(B714/B662-1)*100</f>
        <v>-30.434782608695656</v>
      </c>
      <c r="I714" s="17">
        <f t="shared" ref="I714" si="1146">(B714/D714-1)*100</f>
        <v>-6.2862256207927398</v>
      </c>
    </row>
    <row r="715" spans="1:9" x14ac:dyDescent="0.25">
      <c r="A715" s="12">
        <f t="shared" si="205"/>
        <v>41100</v>
      </c>
      <c r="B715" s="7">
        <f>TWK!D446</f>
        <v>353.33333333333331</v>
      </c>
      <c r="C715" s="7">
        <f t="shared" ref="C715" si="1147">AVERAGE(B712:B715)</f>
        <v>305</v>
      </c>
      <c r="D715" s="7">
        <f t="shared" ref="D715" si="1148">(C559+C611+C663)/3</f>
        <v>347.40277777777777</v>
      </c>
      <c r="E715" s="7">
        <f t="shared" si="920"/>
        <v>28</v>
      </c>
      <c r="F715" s="7">
        <f t="shared" ref="F715" si="1149">SUM(D715-B715)</f>
        <v>-5.9305555555555429</v>
      </c>
      <c r="G715" s="17">
        <f t="shared" ref="G715" si="1150">(B715/B714-1)*100</f>
        <v>10.416666666666652</v>
      </c>
      <c r="H715" s="17">
        <f t="shared" ref="H715" si="1151">(B715/B663-1)*100</f>
        <v>-21.262766945218203</v>
      </c>
      <c r="I715" s="17">
        <f t="shared" ref="I715" si="1152">(B715/D715-1)*100</f>
        <v>1.7071123016031642</v>
      </c>
    </row>
    <row r="716" spans="1:9" x14ac:dyDescent="0.25">
      <c r="A716" s="12">
        <f t="shared" si="205"/>
        <v>41107</v>
      </c>
      <c r="B716" s="7">
        <f>TWK!D447</f>
        <v>408.75</v>
      </c>
      <c r="C716" s="7">
        <f t="shared" ref="C716" si="1153">AVERAGE(B713:B716)</f>
        <v>338.02083333333331</v>
      </c>
      <c r="D716" s="7">
        <f t="shared" ref="D716" si="1154">(C560+C612+C664)/3</f>
        <v>358.1875</v>
      </c>
      <c r="E716" s="7">
        <f t="shared" si="920"/>
        <v>29</v>
      </c>
      <c r="F716" s="7">
        <f t="shared" ref="F716" si="1155">SUM(D716-B716)</f>
        <v>-50.5625</v>
      </c>
      <c r="G716" s="17">
        <f t="shared" ref="G716" si="1156">(B716/B715-1)*100</f>
        <v>15.683962264150942</v>
      </c>
      <c r="H716" s="17">
        <f t="shared" ref="H716" si="1157">(B716/B664-1)*100</f>
        <v>-5.1624129930394442</v>
      </c>
      <c r="I716" s="17">
        <f t="shared" ref="I716" si="1158">(B716/D716-1)*100</f>
        <v>14.116210085499903</v>
      </c>
    </row>
    <row r="717" spans="1:9" x14ac:dyDescent="0.25">
      <c r="A717" s="12">
        <f t="shared" si="205"/>
        <v>41114</v>
      </c>
      <c r="B717" s="7">
        <f>TWK!D448</f>
        <v>356.66666666666669</v>
      </c>
      <c r="C717" s="7">
        <f t="shared" ref="C717" si="1159">AVERAGE(B714:B717)</f>
        <v>359.6875</v>
      </c>
      <c r="D717" s="7">
        <f t="shared" ref="D717" si="1160">(C561+C613+C665)/3</f>
        <v>363.34027777777777</v>
      </c>
      <c r="E717" s="7">
        <f t="shared" si="920"/>
        <v>30</v>
      </c>
      <c r="F717" s="7">
        <f t="shared" ref="F717" si="1161">SUM(D717-B717)</f>
        <v>6.6736111111110858</v>
      </c>
      <c r="G717" s="17">
        <f t="shared" ref="G717" si="1162">(B717/B716-1)*100</f>
        <v>-12.742099898063197</v>
      </c>
      <c r="H717" s="17">
        <f t="shared" ref="H717" si="1163">(B717/B665-1)*100</f>
        <v>-8.547008547008538</v>
      </c>
      <c r="I717" s="17">
        <f t="shared" ref="I717" si="1164">(B717/D717-1)*100</f>
        <v>-1.8367385944458192</v>
      </c>
    </row>
    <row r="718" spans="1:9" x14ac:dyDescent="0.25">
      <c r="A718" s="12">
        <f t="shared" si="205"/>
        <v>41121</v>
      </c>
      <c r="B718" s="7">
        <f>TWK!D449</f>
        <v>355</v>
      </c>
      <c r="C718" s="7">
        <f t="shared" ref="C718" si="1165">AVERAGE(B715:B718)</f>
        <v>368.4375</v>
      </c>
      <c r="D718" s="7">
        <f t="shared" ref="D718" si="1166">(C562+C614+C666)/3</f>
        <v>361.27083333333331</v>
      </c>
      <c r="E718" s="7">
        <f t="shared" si="920"/>
        <v>31</v>
      </c>
      <c r="F718" s="7">
        <f t="shared" ref="F718" si="1167">SUM(D718-B718)</f>
        <v>6.2708333333333144</v>
      </c>
      <c r="G718" s="17">
        <f t="shared" ref="G718" si="1168">(B718/B717-1)*100</f>
        <v>-0.46728971962617383</v>
      </c>
      <c r="H718" s="17">
        <f t="shared" ref="H718" si="1169">(B718/B666-1)*100</f>
        <v>-1.8433179723502335</v>
      </c>
      <c r="I718" s="17">
        <f t="shared" ref="I718" si="1170">(B718/D718-1)*100</f>
        <v>-1.7357707167983349</v>
      </c>
    </row>
    <row r="719" spans="1:9" x14ac:dyDescent="0.25">
      <c r="A719" s="12">
        <f t="shared" si="205"/>
        <v>41128</v>
      </c>
      <c r="B719" s="7">
        <f>TWK!D450</f>
        <v>305</v>
      </c>
      <c r="C719" s="7">
        <f t="shared" ref="C719" si="1171">AVERAGE(B716:B719)</f>
        <v>356.35416666666669</v>
      </c>
      <c r="D719" s="7">
        <f t="shared" ref="D719" si="1172">(C563+C615+C667)/3</f>
        <v>359.88888888888886</v>
      </c>
      <c r="E719" s="7">
        <f t="shared" si="920"/>
        <v>32</v>
      </c>
      <c r="F719" s="7">
        <f t="shared" ref="F719" si="1173">SUM(D719-B719)</f>
        <v>54.888888888888857</v>
      </c>
      <c r="G719" s="17">
        <f t="shared" ref="G719" si="1174">(B719/B718-1)*100</f>
        <v>-14.084507042253524</v>
      </c>
      <c r="H719" s="17">
        <f t="shared" ref="H719" si="1175">(B719/B667-1)*100</f>
        <v>-19.026548672566378</v>
      </c>
      <c r="I719" s="17">
        <f t="shared" ref="I719" si="1176">(B719/D719-1)*100</f>
        <v>-15.251620870639082</v>
      </c>
    </row>
    <row r="720" spans="1:9" x14ac:dyDescent="0.25">
      <c r="A720" s="12">
        <f t="shared" si="205"/>
        <v>41135</v>
      </c>
      <c r="B720" s="7">
        <f>TWK!D451</f>
        <v>365</v>
      </c>
      <c r="C720" s="7">
        <f t="shared" ref="C720" si="1177">AVERAGE(B717:B720)</f>
        <v>345.41666666666669</v>
      </c>
      <c r="D720" s="7">
        <f t="shared" ref="D720" si="1178">(C564+C616+C668)/3</f>
        <v>362.18055555555549</v>
      </c>
      <c r="E720" s="7">
        <f t="shared" si="920"/>
        <v>33</v>
      </c>
      <c r="F720" s="7">
        <f t="shared" ref="F720" si="1179">SUM(D720-B720)</f>
        <v>-2.8194444444445139</v>
      </c>
      <c r="G720" s="17">
        <f t="shared" ref="G720" si="1180">(B720/B719-1)*100</f>
        <v>19.672131147540984</v>
      </c>
      <c r="H720" s="17">
        <f t="shared" ref="H720" si="1181">(B720/B668-1)*100</f>
        <v>-13.609467455621305</v>
      </c>
      <c r="I720" s="17">
        <f t="shared" ref="I720" si="1182">(B720/D720-1)*100</f>
        <v>0.77846378034285291</v>
      </c>
    </row>
    <row r="721" spans="1:9" x14ac:dyDescent="0.25">
      <c r="A721" s="12">
        <f t="shared" si="205"/>
        <v>41142</v>
      </c>
      <c r="B721" s="7">
        <f>TWK!D452</f>
        <v>330</v>
      </c>
      <c r="C721" s="7">
        <f t="shared" ref="C721" si="1183">AVERAGE(B718:B721)</f>
        <v>338.75</v>
      </c>
      <c r="D721" s="7">
        <f t="shared" ref="D721" si="1184">(C565+C617+C669)/3</f>
        <v>375.96527777777783</v>
      </c>
      <c r="E721" s="7">
        <f t="shared" si="920"/>
        <v>34</v>
      </c>
      <c r="F721" s="7">
        <f t="shared" ref="F721" si="1185">SUM(D721-B721)</f>
        <v>45.965277777777828</v>
      </c>
      <c r="G721" s="17">
        <f t="shared" ref="G721" si="1186">(B721/B720-1)*100</f>
        <v>-9.5890410958904155</v>
      </c>
      <c r="H721" s="17">
        <f t="shared" ref="H721" si="1187">(B721/B669-1)*100</f>
        <v>-24.137931034482762</v>
      </c>
      <c r="I721" s="17">
        <f t="shared" ref="I721" si="1188">(B721/D721-1)*100</f>
        <v>-12.225936940098647</v>
      </c>
    </row>
    <row r="722" spans="1:9" x14ac:dyDescent="0.25">
      <c r="A722" s="12">
        <f t="shared" si="205"/>
        <v>41149</v>
      </c>
      <c r="B722" s="7">
        <f>TWK!D453</f>
        <v>437.5</v>
      </c>
      <c r="C722" s="7">
        <f t="shared" ref="C722" si="1189">AVERAGE(B719:B722)</f>
        <v>359.375</v>
      </c>
      <c r="D722" s="7">
        <f t="shared" ref="D722" si="1190">(C566+C618+C670)/3</f>
        <v>401.83333333333331</v>
      </c>
      <c r="E722" s="7">
        <f t="shared" si="920"/>
        <v>35</v>
      </c>
      <c r="F722" s="7">
        <f t="shared" ref="F722" si="1191">SUM(D722-B722)</f>
        <v>-35.666666666666686</v>
      </c>
      <c r="G722" s="17">
        <f t="shared" ref="G722" si="1192">(B722/B721-1)*100</f>
        <v>32.575757575757571</v>
      </c>
      <c r="H722" s="17">
        <f t="shared" ref="H722" si="1193">(B722/B670-1)*100</f>
        <v>-4.5454545454545414</v>
      </c>
      <c r="I722" s="17">
        <f t="shared" ref="I722" si="1194">(B722/D722-1)*100</f>
        <v>8.8759850684363428</v>
      </c>
    </row>
    <row r="723" spans="1:9" x14ac:dyDescent="0.25">
      <c r="A723" s="12">
        <f t="shared" si="205"/>
        <v>41156</v>
      </c>
      <c r="B723" s="7">
        <f>TWK!D454</f>
        <v>500</v>
      </c>
      <c r="C723" s="7">
        <f t="shared" ref="C723" si="1195">AVERAGE(B720:B723)</f>
        <v>408.125</v>
      </c>
      <c r="D723" s="7">
        <f t="shared" ref="D723" si="1196">(C567+C619+C671)/3</f>
        <v>418.6319444444444</v>
      </c>
      <c r="E723" s="7">
        <f t="shared" si="920"/>
        <v>36</v>
      </c>
      <c r="F723" s="7">
        <f t="shared" ref="F723" si="1197">SUM(D723-B723)</f>
        <v>-81.3680555555556</v>
      </c>
      <c r="G723" s="17">
        <f t="shared" ref="G723" si="1198">(B723/B722-1)*100</f>
        <v>14.285714285714279</v>
      </c>
      <c r="H723" s="17">
        <f t="shared" ref="H723" si="1199">(B723/B671-1)*100</f>
        <v>8.6956521739130377</v>
      </c>
      <c r="I723" s="17">
        <f t="shared" ref="I723" si="1200">(B723/D723-1)*100</f>
        <v>19.43665710067517</v>
      </c>
    </row>
    <row r="724" spans="1:9" x14ac:dyDescent="0.25">
      <c r="A724" s="12">
        <f t="shared" si="205"/>
        <v>41163</v>
      </c>
      <c r="B724" s="7">
        <f>TWK!D455</f>
        <v>550</v>
      </c>
      <c r="C724" s="7">
        <f t="shared" ref="C724" si="1201">AVERAGE(B721:B724)</f>
        <v>454.375</v>
      </c>
      <c r="D724" s="7">
        <f t="shared" ref="D724" si="1202">(C568+C620+C672)/3</f>
        <v>427.98611111111109</v>
      </c>
      <c r="E724" s="7">
        <f t="shared" si="920"/>
        <v>37</v>
      </c>
      <c r="F724" s="7">
        <f t="shared" ref="F724" si="1203">SUM(D724-B724)</f>
        <v>-122.01388888888891</v>
      </c>
      <c r="G724" s="17">
        <f t="shared" ref="G724" si="1204">(B724/B723-1)*100</f>
        <v>10.000000000000009</v>
      </c>
      <c r="H724" s="17">
        <f t="shared" ref="H724" si="1205">(B724/B672-1)*100</f>
        <v>15.789473684210531</v>
      </c>
      <c r="I724" s="17">
        <f t="shared" ref="I724" si="1206">(B724/D724-1)*100</f>
        <v>28.508843095894854</v>
      </c>
    </row>
    <row r="725" spans="1:9" x14ac:dyDescent="0.25">
      <c r="A725" s="12">
        <f t="shared" si="205"/>
        <v>41170</v>
      </c>
      <c r="B725" s="7">
        <f>TWK!D456</f>
        <v>625</v>
      </c>
      <c r="C725" s="7">
        <f t="shared" ref="C725" si="1207">AVERAGE(B722:B725)</f>
        <v>528.125</v>
      </c>
      <c r="D725" s="7">
        <f t="shared" ref="D725" si="1208">(C569+C621+C673)/3</f>
        <v>446.38888888888886</v>
      </c>
      <c r="E725" s="7">
        <f t="shared" si="920"/>
        <v>38</v>
      </c>
      <c r="F725" s="7">
        <f t="shared" ref="F725" si="1209">SUM(D725-B725)</f>
        <v>-178.61111111111114</v>
      </c>
      <c r="G725" s="17">
        <f t="shared" ref="G725" si="1210">(B725/B724-1)*100</f>
        <v>13.636363636363647</v>
      </c>
      <c r="H725" s="17">
        <f t="shared" ref="H725" si="1211">(B725/B673-1)*100</f>
        <v>20.578778135048225</v>
      </c>
      <c r="I725" s="17">
        <f t="shared" ref="I725" si="1212">(B725/D725-1)*100</f>
        <v>40.01244555071564</v>
      </c>
    </row>
    <row r="726" spans="1:9" x14ac:dyDescent="0.25">
      <c r="A726" s="12">
        <f t="shared" si="205"/>
        <v>41177</v>
      </c>
      <c r="B726" s="7">
        <f>TWK!D457</f>
        <v>608.33333333333337</v>
      </c>
      <c r="C726" s="7">
        <f t="shared" ref="C726" si="1213">AVERAGE(B723:B726)</f>
        <v>570.83333333333337</v>
      </c>
      <c r="D726" s="7">
        <f t="shared" ref="D726" si="1214">(C570+C622+C674)/3</f>
        <v>467.22222222222223</v>
      </c>
      <c r="E726" s="7">
        <f t="shared" si="920"/>
        <v>39</v>
      </c>
      <c r="F726" s="7">
        <f t="shared" ref="F726" si="1215">SUM(D726-B726)</f>
        <v>-141.11111111111114</v>
      </c>
      <c r="G726" s="17">
        <f t="shared" ref="G726" si="1216">(B726/B725-1)*100</f>
        <v>-2.6666666666666616</v>
      </c>
      <c r="H726" s="17">
        <f t="shared" ref="H726" si="1217">(B726/B674-1)*100</f>
        <v>7.9881656804733803</v>
      </c>
      <c r="I726" s="17">
        <f t="shared" ref="I726" si="1218">(B726/D726-1)*100</f>
        <v>30.20214030915578</v>
      </c>
    </row>
    <row r="727" spans="1:9" x14ac:dyDescent="0.25">
      <c r="A727" s="12">
        <f t="shared" si="205"/>
        <v>41184</v>
      </c>
      <c r="B727" s="7">
        <f>TWK!D458</f>
        <v>633.33333333333337</v>
      </c>
      <c r="C727" s="7">
        <f t="shared" ref="C727" si="1219">AVERAGE(B724:B727)</f>
        <v>604.16666666666674</v>
      </c>
      <c r="D727" s="7">
        <f t="shared" ref="D727" si="1220">(C571+C623+C675)/3</f>
        <v>498.98611111111114</v>
      </c>
      <c r="E727" s="7">
        <f t="shared" si="920"/>
        <v>40</v>
      </c>
      <c r="F727" s="7">
        <f t="shared" ref="F727" si="1221">SUM(D727-B727)</f>
        <v>-134.34722222222223</v>
      </c>
      <c r="G727" s="17">
        <f t="shared" ref="G727" si="1222">(B727/B726-1)*100</f>
        <v>4.1095890410958846</v>
      </c>
      <c r="H727" s="17">
        <f t="shared" ref="H727" si="1223">(B727/B675-1)*100</f>
        <v>12.759643916913955</v>
      </c>
      <c r="I727" s="17">
        <f t="shared" ref="I727" si="1224">(B727/D727-1)*100</f>
        <v>26.924040415286555</v>
      </c>
    </row>
    <row r="728" spans="1:9" x14ac:dyDescent="0.25">
      <c r="A728" s="12">
        <f t="shared" si="205"/>
        <v>41191</v>
      </c>
      <c r="B728" s="7">
        <f>TWK!D459</f>
        <v>512.5</v>
      </c>
      <c r="C728" s="7">
        <f t="shared" ref="C728" si="1225">AVERAGE(B725:B728)</f>
        <v>594.79166666666674</v>
      </c>
      <c r="D728" s="7">
        <f t="shared" ref="D728" si="1226">(C572+C624+C676)/3</f>
        <v>519.9861111111112</v>
      </c>
      <c r="E728" s="7">
        <f t="shared" si="920"/>
        <v>41</v>
      </c>
      <c r="F728" s="7">
        <f t="shared" ref="F728" si="1227">SUM(D728-B728)</f>
        <v>7.4861111111111995</v>
      </c>
      <c r="G728" s="17">
        <f t="shared" ref="G728" si="1228">(B728/B727-1)*100</f>
        <v>-19.078947368421062</v>
      </c>
      <c r="H728" s="17">
        <f t="shared" ref="H728" si="1229">(B728/B676-1)*100</f>
        <v>-2.3809523809523836</v>
      </c>
      <c r="I728" s="17">
        <f t="shared" ref="I728" si="1230">(B728/D728-1)*100</f>
        <v>-1.439675205000146</v>
      </c>
    </row>
    <row r="729" spans="1:9" x14ac:dyDescent="0.25">
      <c r="A729" s="12">
        <f t="shared" si="205"/>
        <v>41198</v>
      </c>
      <c r="B729" s="7">
        <f>TWK!D460</f>
        <v>500</v>
      </c>
      <c r="C729" s="7">
        <f t="shared" ref="C729" si="1231">AVERAGE(B726:B729)</f>
        <v>563.54166666666674</v>
      </c>
      <c r="D729" s="7">
        <f t="shared" ref="D729" si="1232">(C573+C625+C677)/3</f>
        <v>523.95833333333337</v>
      </c>
      <c r="E729" s="7">
        <f t="shared" si="920"/>
        <v>42</v>
      </c>
      <c r="F729" s="7">
        <f t="shared" ref="F729" si="1233">SUM(D729-B729)</f>
        <v>23.958333333333371</v>
      </c>
      <c r="G729" s="17">
        <f t="shared" ref="G729" si="1234">(B729/B728-1)*100</f>
        <v>-2.4390243902439046</v>
      </c>
      <c r="H729" s="17">
        <f t="shared" ref="H729" si="1235">(B729/B677-1)*100</f>
        <v>0.80645161290322509</v>
      </c>
      <c r="I729" s="17">
        <f t="shared" ref="I729" si="1236">(B729/D729-1)*100</f>
        <v>-4.5725646123260466</v>
      </c>
    </row>
    <row r="730" spans="1:9" x14ac:dyDescent="0.25">
      <c r="A730" s="12">
        <f t="shared" si="205"/>
        <v>41205</v>
      </c>
      <c r="B730" s="7">
        <f>TWK!D461</f>
        <v>587.5</v>
      </c>
      <c r="C730" s="7">
        <f t="shared" ref="C730" si="1237">AVERAGE(B727:B730)</f>
        <v>558.33333333333337</v>
      </c>
      <c r="D730" s="7">
        <f t="shared" ref="D730" si="1238">(C574+C626+C678)/3</f>
        <v>512.9513888888888</v>
      </c>
      <c r="E730" s="7">
        <f t="shared" si="920"/>
        <v>43</v>
      </c>
      <c r="F730" s="7">
        <f t="shared" ref="F730" si="1239">SUM(D730-B730)</f>
        <v>-74.5486111111112</v>
      </c>
      <c r="G730" s="17">
        <f t="shared" ref="G730" si="1240">(B730/B729-1)*100</f>
        <v>17.500000000000004</v>
      </c>
      <c r="H730" s="17">
        <f t="shared" ref="H730" si="1241">(B730/B678-1)*100</f>
        <v>19.289340101522832</v>
      </c>
      <c r="I730" s="17">
        <f t="shared" ref="I730" si="1242">(B730/D730-1)*100</f>
        <v>14.533270155012534</v>
      </c>
    </row>
    <row r="731" spans="1:9" x14ac:dyDescent="0.25">
      <c r="A731" s="12">
        <f t="shared" si="205"/>
        <v>41212</v>
      </c>
      <c r="B731" s="7">
        <f>TWK!D462</f>
        <v>546.66666666666663</v>
      </c>
      <c r="C731" s="7">
        <f t="shared" ref="C731" si="1243">AVERAGE(B728:B731)</f>
        <v>536.66666666666663</v>
      </c>
      <c r="D731" s="7">
        <f t="shared" ref="D731" si="1244">(C575+C627+C679)/3</f>
        <v>487.4375</v>
      </c>
      <c r="E731" s="7">
        <f t="shared" si="920"/>
        <v>44</v>
      </c>
      <c r="F731" s="7">
        <f t="shared" ref="F731" si="1245">SUM(D731-B731)</f>
        <v>-59.229166666666629</v>
      </c>
      <c r="G731" s="17">
        <f t="shared" ref="G731" si="1246">(B731/B730-1)*100</f>
        <v>-6.9503546099290876</v>
      </c>
      <c r="H731" s="17">
        <f t="shared" ref="H731" si="1247">(B731/B679-1)*100</f>
        <v>12.714776632302405</v>
      </c>
      <c r="I731" s="17">
        <f t="shared" ref="I731" si="1248">(B731/D731-1)*100</f>
        <v>12.151130486814532</v>
      </c>
    </row>
    <row r="732" spans="1:9" x14ac:dyDescent="0.25">
      <c r="A732" s="12">
        <f t="shared" si="205"/>
        <v>41219</v>
      </c>
      <c r="B732" s="7">
        <f>TWK!D463</f>
        <v>595</v>
      </c>
      <c r="C732" s="7">
        <f t="shared" ref="C732" si="1249">AVERAGE(B729:B732)</f>
        <v>557.29166666666663</v>
      </c>
      <c r="D732" s="7">
        <f t="shared" ref="D732" si="1250">(C576+C628+C680)/3</f>
        <v>487.93055555555549</v>
      </c>
      <c r="E732" s="7">
        <f t="shared" si="920"/>
        <v>45</v>
      </c>
      <c r="F732" s="7">
        <f t="shared" ref="F732" si="1251">SUM(D732-B732)</f>
        <v>-107.06944444444451</v>
      </c>
      <c r="G732" s="17">
        <f t="shared" ref="G732" si="1252">(B732/B731-1)*100</f>
        <v>8.8414634146341431</v>
      </c>
      <c r="H732" s="17">
        <f t="shared" ref="H732" si="1253">(B732/B680-1)*100</f>
        <v>34.210526315789465</v>
      </c>
      <c r="I732" s="17">
        <f t="shared" ref="I732" si="1254">(B732/D732-1)*100</f>
        <v>21.943582590874165</v>
      </c>
    </row>
    <row r="733" spans="1:9" x14ac:dyDescent="0.25">
      <c r="A733" s="12">
        <f t="shared" si="205"/>
        <v>41226</v>
      </c>
      <c r="B733" s="7">
        <f>TWK!D464</f>
        <v>533.33333333333337</v>
      </c>
      <c r="C733" s="7">
        <f t="shared" ref="C733" si="1255">AVERAGE(B730:B733)</f>
        <v>565.625</v>
      </c>
      <c r="D733" s="7">
        <f t="shared" ref="D733" si="1256">(C577+C629+C681)/3</f>
        <v>469.58333333333331</v>
      </c>
      <c r="E733" s="7">
        <f t="shared" si="920"/>
        <v>46</v>
      </c>
      <c r="F733" s="7">
        <f t="shared" ref="F733" si="1257">SUM(D733-B733)</f>
        <v>-63.750000000000057</v>
      </c>
      <c r="G733" s="17">
        <f t="shared" ref="G733" si="1258">(B733/B732-1)*100</f>
        <v>-10.364145658263302</v>
      </c>
      <c r="H733" s="17">
        <f t="shared" ref="H733" si="1259">(B733/B681-1)*100</f>
        <v>20.300751879699263</v>
      </c>
      <c r="I733" s="17">
        <f t="shared" ref="I733" si="1260">(B733/D733-1)*100</f>
        <v>13.57586512866018</v>
      </c>
    </row>
    <row r="734" spans="1:9" x14ac:dyDescent="0.25">
      <c r="A734" s="12">
        <f t="shared" si="205"/>
        <v>41233</v>
      </c>
      <c r="B734" s="7">
        <f>TWK!D465</f>
        <v>600</v>
      </c>
      <c r="C734" s="7">
        <f t="shared" ref="C734" si="1261">AVERAGE(B731:B734)</f>
        <v>568.75</v>
      </c>
      <c r="D734" s="7">
        <f t="shared" ref="D734" si="1262">(C578+C630+C682)/3</f>
        <v>457.02083333333331</v>
      </c>
      <c r="E734" s="7">
        <f t="shared" si="920"/>
        <v>47</v>
      </c>
      <c r="F734" s="7">
        <f t="shared" ref="F734" si="1263">SUM(D734-B734)</f>
        <v>-142.97916666666669</v>
      </c>
      <c r="G734" s="17">
        <f t="shared" ref="G734" si="1264">(B734/B733-1)*100</f>
        <v>12.5</v>
      </c>
      <c r="H734" s="17">
        <f t="shared" ref="H734" si="1265">(B734/B682-1)*100</f>
        <v>41.843971631205676</v>
      </c>
      <c r="I734" s="17">
        <f t="shared" ref="I734" si="1266">(B734/D734-1)*100</f>
        <v>31.285043533755761</v>
      </c>
    </row>
    <row r="735" spans="1:9" x14ac:dyDescent="0.25">
      <c r="A735" s="12">
        <f t="shared" si="205"/>
        <v>41240</v>
      </c>
      <c r="B735" s="7">
        <f>TWK!D466</f>
        <v>613</v>
      </c>
      <c r="C735" s="7">
        <f t="shared" ref="C735" si="1267">AVERAGE(B732:B735)</f>
        <v>585.33333333333337</v>
      </c>
      <c r="D735" s="7">
        <f t="shared" ref="D735" si="1268">(C579+C631+C683)/3</f>
        <v>449.10416666666669</v>
      </c>
      <c r="E735" s="7">
        <f t="shared" si="920"/>
        <v>48</v>
      </c>
      <c r="F735" s="7">
        <f t="shared" ref="F735" si="1269">SUM(D735-B735)</f>
        <v>-163.89583333333331</v>
      </c>
      <c r="G735" s="17">
        <f t="shared" ref="G735" si="1270">(B735/B734-1)*100</f>
        <v>2.1666666666666723</v>
      </c>
      <c r="H735" s="17">
        <f t="shared" ref="H735" si="1271">(B735/B683-1)*100</f>
        <v>51.358024691358018</v>
      </c>
      <c r="I735" s="17">
        <f t="shared" ref="I735" si="1272">(B735/D735-1)*100</f>
        <v>36.493946281950173</v>
      </c>
    </row>
    <row r="736" spans="1:9" x14ac:dyDescent="0.25">
      <c r="A736" s="12">
        <f t="shared" si="205"/>
        <v>41247</v>
      </c>
      <c r="B736" s="7">
        <f>TWK!D467</f>
        <v>575</v>
      </c>
      <c r="C736" s="7">
        <f t="shared" ref="C736" si="1273">AVERAGE(B733:B736)</f>
        <v>580.33333333333337</v>
      </c>
      <c r="D736" s="7">
        <f t="shared" ref="D736" si="1274">(C580+C632+C684)/3</f>
        <v>433.8819444444444</v>
      </c>
      <c r="E736" s="7">
        <f t="shared" si="920"/>
        <v>49</v>
      </c>
      <c r="F736" s="7">
        <f t="shared" ref="F736" si="1275">SUM(D736-B736)</f>
        <v>-141.1180555555556</v>
      </c>
      <c r="G736" s="17">
        <f t="shared" ref="G736" si="1276">(B736/B735-1)*100</f>
        <v>-6.1990212071778128</v>
      </c>
      <c r="H736" s="17">
        <f t="shared" ref="H736" si="1277">(B736/B684-1)*100</f>
        <v>36.904761904761905</v>
      </c>
      <c r="I736" s="17">
        <f t="shared" ref="I736" si="1278">(B736/D736-1)*100</f>
        <v>32.524528241489151</v>
      </c>
    </row>
    <row r="737" spans="1:9" x14ac:dyDescent="0.25">
      <c r="A737" s="12">
        <f t="shared" si="205"/>
        <v>41254</v>
      </c>
      <c r="B737" s="7">
        <f>TWK!D468</f>
        <v>600</v>
      </c>
      <c r="C737" s="7">
        <f t="shared" ref="C737" si="1279">AVERAGE(B734:B737)</f>
        <v>597</v>
      </c>
      <c r="D737" s="7">
        <f t="shared" ref="D737" si="1280">(C581+C633+C685)/3</f>
        <v>437.4930555555556</v>
      </c>
      <c r="E737" s="7">
        <f t="shared" si="920"/>
        <v>50</v>
      </c>
      <c r="F737" s="7">
        <f t="shared" ref="F737" si="1281">SUM(D737-B737)</f>
        <v>-162.5069444444444</v>
      </c>
      <c r="G737" s="17">
        <f t="shared" ref="G737" si="1282">(B737/B736-1)*100</f>
        <v>4.3478260869565188</v>
      </c>
      <c r="H737" s="17">
        <f t="shared" ref="H737" si="1283">(B737/B685-1)*100</f>
        <v>57.894736842105267</v>
      </c>
      <c r="I737" s="17">
        <f t="shared" ref="I737" si="1284">(B737/D737-1)*100</f>
        <v>37.145034048159474</v>
      </c>
    </row>
    <row r="738" spans="1:9" x14ac:dyDescent="0.25">
      <c r="A738" s="12">
        <f t="shared" si="205"/>
        <v>41261</v>
      </c>
      <c r="B738" s="7">
        <f>TWK!D469</f>
        <v>575</v>
      </c>
      <c r="C738" s="7">
        <f t="shared" ref="C738" si="1285">AVERAGE(B735:B738)</f>
        <v>590.75</v>
      </c>
      <c r="D738" s="7">
        <f t="shared" ref="D738" si="1286">(C582+C634+C686)/3</f>
        <v>432.8055555555556</v>
      </c>
      <c r="E738" s="7">
        <f t="shared" si="920"/>
        <v>51</v>
      </c>
      <c r="F738" s="7">
        <f t="shared" ref="F738" si="1287">SUM(D738-B738)</f>
        <v>-142.1944444444444</v>
      </c>
      <c r="G738" s="17">
        <f t="shared" ref="G738" si="1288">(B738/B737-1)*100</f>
        <v>-4.1666666666666625</v>
      </c>
      <c r="H738" s="17">
        <f t="shared" ref="H738" si="1289">(B738/B686-1)*100</f>
        <v>62.889518413597735</v>
      </c>
      <c r="I738" s="17">
        <f t="shared" ref="I738" si="1290">(B738/D738-1)*100</f>
        <v>32.854117194018343</v>
      </c>
    </row>
    <row r="739" spans="1:9" x14ac:dyDescent="0.25">
      <c r="A739" s="12">
        <f t="shared" si="205"/>
        <v>41268</v>
      </c>
      <c r="B739" s="7">
        <f>TWK!D470</f>
        <v>563</v>
      </c>
      <c r="C739" s="7">
        <f t="shared" ref="C739" si="1291">AVERAGE(B736:B739)</f>
        <v>578.25</v>
      </c>
      <c r="D739" s="7">
        <f t="shared" ref="D739" si="1292">(C583+C635+C687)/3</f>
        <v>425.6180555555556</v>
      </c>
      <c r="E739" s="7">
        <f t="shared" si="920"/>
        <v>52</v>
      </c>
      <c r="F739" s="7">
        <f t="shared" ref="F739" si="1293">SUM(D739-B739)</f>
        <v>-137.3819444444444</v>
      </c>
      <c r="G739" s="17">
        <f t="shared" ref="G739" si="1294">(B739/B738-1)*100</f>
        <v>-2.086956521739125</v>
      </c>
      <c r="H739" s="17">
        <f t="shared" ref="H739" si="1295">(B739/B687-1)*100</f>
        <v>64.780487804878035</v>
      </c>
      <c r="I739" s="17">
        <f t="shared" ref="I739" si="1296">(B739/D739-1)*100</f>
        <v>32.278222845861393</v>
      </c>
    </row>
    <row r="740" spans="1:9" x14ac:dyDescent="0.25">
      <c r="A740" s="12">
        <f t="shared" si="205"/>
        <v>41275</v>
      </c>
      <c r="B740" s="7">
        <f>TWK!D471</f>
        <v>500</v>
      </c>
      <c r="C740" s="7">
        <f t="shared" ref="C740" si="1297">AVERAGE(B737:B740)</f>
        <v>559.5</v>
      </c>
      <c r="D740" s="7">
        <f t="shared" ref="D740" si="1298">(C584+C636+C688)/3</f>
        <v>406.1875</v>
      </c>
      <c r="E740" s="7">
        <v>1</v>
      </c>
      <c r="F740" s="7">
        <f t="shared" ref="F740" si="1299">SUM(D740-B740)</f>
        <v>-93.8125</v>
      </c>
      <c r="G740" s="17">
        <f t="shared" ref="G740" si="1300">(B740/B739-1)*100</f>
        <v>-11.190053285968027</v>
      </c>
      <c r="H740" s="17">
        <f t="shared" ref="H740" si="1301">(B740/B688-1)*100</f>
        <v>45.631067961165051</v>
      </c>
      <c r="I740" s="17">
        <f t="shared" ref="I740" si="1302">(B740/D740-1)*100</f>
        <v>23.095860901677192</v>
      </c>
    </row>
    <row r="741" spans="1:9" x14ac:dyDescent="0.25">
      <c r="A741" s="12">
        <f t="shared" si="205"/>
        <v>41282</v>
      </c>
      <c r="B741" s="7">
        <f>TWK!D472</f>
        <v>372.5</v>
      </c>
      <c r="C741" s="7">
        <f t="shared" ref="C741" si="1303">AVERAGE(B738:B741)</f>
        <v>502.625</v>
      </c>
      <c r="D741" s="7">
        <f t="shared" ref="D741" si="1304">(C585+C637+C689)/3</f>
        <v>395.90972222222217</v>
      </c>
      <c r="E741" s="7">
        <f t="shared" si="920"/>
        <v>2</v>
      </c>
      <c r="F741" s="7">
        <f t="shared" ref="F741" si="1305">SUM(D741-B741)</f>
        <v>23.409722222222172</v>
      </c>
      <c r="G741" s="17">
        <f t="shared" ref="G741" si="1306">(B741/B740-1)*100</f>
        <v>-25.5</v>
      </c>
      <c r="H741" s="17">
        <f t="shared" ref="H741" si="1307">(B741/B689-1)*100</f>
        <v>2.5229357798165264</v>
      </c>
      <c r="I741" s="17">
        <f t="shared" ref="I741" si="1308">(B741/D741-1)*100</f>
        <v>-5.9128940029117061</v>
      </c>
    </row>
    <row r="742" spans="1:9" x14ac:dyDescent="0.25">
      <c r="A742" s="12">
        <f t="shared" si="205"/>
        <v>41289</v>
      </c>
      <c r="B742" s="7">
        <f>TWK!D473</f>
        <v>347.5</v>
      </c>
      <c r="C742" s="7">
        <f t="shared" ref="C742" si="1309">AVERAGE(B739:B742)</f>
        <v>445.75</v>
      </c>
      <c r="D742" s="7">
        <f t="shared" ref="D742" si="1310">(C586+C638+C690)/3</f>
        <v>394.23611111111109</v>
      </c>
      <c r="E742" s="7">
        <f t="shared" si="920"/>
        <v>3</v>
      </c>
      <c r="F742" s="7">
        <f t="shared" ref="F742" si="1311">SUM(D742-B742)</f>
        <v>46.736111111111086</v>
      </c>
      <c r="G742" s="17">
        <f t="shared" ref="G742" si="1312">(B742/B741-1)*100</f>
        <v>-6.7114093959731562</v>
      </c>
      <c r="H742" s="17">
        <f t="shared" ref="H742" si="1313">(B742/B690-1)*100</f>
        <v>-3.9170506912442393</v>
      </c>
      <c r="I742" s="17">
        <f t="shared" ref="I742" si="1314">(B742/D742-1)*100</f>
        <v>-11.85485291527214</v>
      </c>
    </row>
    <row r="743" spans="1:9" x14ac:dyDescent="0.25">
      <c r="A743" s="12">
        <f t="shared" si="205"/>
        <v>41296</v>
      </c>
      <c r="B743" s="7">
        <f>TWK!D474</f>
        <v>333</v>
      </c>
      <c r="C743" s="7">
        <f t="shared" ref="C743" si="1315">AVERAGE(B740:B743)</f>
        <v>388.25</v>
      </c>
      <c r="D743" s="7">
        <f t="shared" ref="D743" si="1316">(C587+C639+C691)/3</f>
        <v>399.7569444444444</v>
      </c>
      <c r="E743" s="7">
        <f t="shared" si="920"/>
        <v>4</v>
      </c>
      <c r="F743" s="7">
        <f t="shared" ref="F743" si="1317">SUM(D743-B743)</f>
        <v>66.7569444444444</v>
      </c>
      <c r="G743" s="17">
        <f t="shared" ref="G743" si="1318">(B743/B742-1)*100</f>
        <v>-4.1726618705036023</v>
      </c>
      <c r="H743" s="17">
        <f t="shared" ref="H743" si="1319">(B743/B691-1)*100</f>
        <v>-13.506493506493511</v>
      </c>
      <c r="I743" s="17">
        <f t="shared" ref="I743" si="1320">(B743/D743-1)*100</f>
        <v>-16.699383305828185</v>
      </c>
    </row>
    <row r="744" spans="1:9" x14ac:dyDescent="0.25">
      <c r="A744" s="12">
        <f t="shared" si="205"/>
        <v>41303</v>
      </c>
      <c r="B744" s="7">
        <f>TWK!D475</f>
        <v>330</v>
      </c>
      <c r="C744" s="7">
        <f t="shared" ref="C744" si="1321">AVERAGE(B741:B744)</f>
        <v>345.75</v>
      </c>
      <c r="D744" s="7">
        <f t="shared" ref="D744" si="1322">(C588+C640+C692)/3</f>
        <v>422.77083333333331</v>
      </c>
      <c r="E744" s="7">
        <f t="shared" si="920"/>
        <v>5</v>
      </c>
      <c r="F744" s="7">
        <f t="shared" ref="F744" si="1323">SUM(D744-B744)</f>
        <v>92.770833333333314</v>
      </c>
      <c r="G744" s="17">
        <f t="shared" ref="G744" si="1324">(B744/B743-1)*100</f>
        <v>-0.9009009009009028</v>
      </c>
      <c r="H744" s="17">
        <f t="shared" ref="H744" si="1325">(B744/B692-1)*100</f>
        <v>-28.571428571428569</v>
      </c>
      <c r="I744" s="17">
        <f t="shared" ref="I744" si="1326">(B744/D744-1)*100</f>
        <v>-21.943527324693235</v>
      </c>
    </row>
    <row r="745" spans="1:9" x14ac:dyDescent="0.25">
      <c r="A745" s="12">
        <f t="shared" si="205"/>
        <v>41310</v>
      </c>
      <c r="B745" s="7">
        <f>TWK!D476</f>
        <v>323.33333333333331</v>
      </c>
      <c r="C745" s="7">
        <f t="shared" ref="C745" si="1327">AVERAGE(B742:B745)</f>
        <v>333.45833333333331</v>
      </c>
      <c r="D745" s="7">
        <f t="shared" ref="D745" si="1328">(C589+C641+C693)/3</f>
        <v>430.34722222222223</v>
      </c>
      <c r="E745" s="7">
        <f t="shared" si="920"/>
        <v>6</v>
      </c>
      <c r="F745" s="7">
        <f t="shared" ref="F745" si="1329">SUM(D745-B745)</f>
        <v>107.01388888888891</v>
      </c>
      <c r="G745" s="17">
        <f t="shared" ref="G745" si="1330">(B745/B744-1)*100</f>
        <v>-2.0202020202020221</v>
      </c>
      <c r="H745" s="17">
        <f t="shared" ref="H745" si="1331">(B745/B693-1)*100</f>
        <v>-18.143459915611814</v>
      </c>
      <c r="I745" s="17">
        <f t="shared" ref="I745" si="1332">(B745/D745-1)*100</f>
        <v>-24.866871066645157</v>
      </c>
    </row>
    <row r="746" spans="1:9" x14ac:dyDescent="0.25">
      <c r="A746" s="12">
        <f t="shared" si="205"/>
        <v>41317</v>
      </c>
      <c r="B746" s="7">
        <f>TWK!D477</f>
        <v>325</v>
      </c>
      <c r="C746" s="7">
        <f t="shared" ref="C746" si="1333">AVERAGE(B743:B746)</f>
        <v>327.83333333333331</v>
      </c>
      <c r="D746" s="7">
        <f t="shared" ref="D746" si="1334">(C590+C642+C694)/3</f>
        <v>438.8194444444444</v>
      </c>
      <c r="E746" s="7">
        <f t="shared" si="920"/>
        <v>7</v>
      </c>
      <c r="F746" s="7">
        <f t="shared" ref="F746" si="1335">SUM(D746-B746)</f>
        <v>113.8194444444444</v>
      </c>
      <c r="G746" s="17">
        <f t="shared" ref="G746" si="1336">(B746/B745-1)*100</f>
        <v>0.51546391752577136</v>
      </c>
      <c r="H746" s="17">
        <f t="shared" ref="H746" si="1337">(B746/B694-1)*100</f>
        <v>-23.228346456692904</v>
      </c>
      <c r="I746" s="17">
        <f t="shared" ref="I746" si="1338">(B746/D746-1)*100</f>
        <v>-25.937648362082598</v>
      </c>
    </row>
    <row r="747" spans="1:9" x14ac:dyDescent="0.25">
      <c r="A747" s="12">
        <f t="shared" si="205"/>
        <v>41324</v>
      </c>
      <c r="B747" s="7">
        <f>TWK!D478</f>
        <v>325</v>
      </c>
      <c r="C747" s="7">
        <f t="shared" ref="C747" si="1339">AVERAGE(B744:B747)</f>
        <v>325.83333333333331</v>
      </c>
      <c r="D747" s="7">
        <f t="shared" ref="D747" si="1340">(C591+C643+C695)/3</f>
        <v>439.5069444444444</v>
      </c>
      <c r="E747" s="7">
        <f t="shared" si="920"/>
        <v>8</v>
      </c>
      <c r="F747" s="7">
        <f t="shared" ref="F747" si="1341">SUM(D747-B747)</f>
        <v>114.5069444444444</v>
      </c>
      <c r="G747" s="17">
        <f t="shared" ref="G747" si="1342">(B747/B746-1)*100</f>
        <v>0</v>
      </c>
      <c r="H747" s="17">
        <f t="shared" ref="H747" si="1343">(B747/B695-1)*100</f>
        <v>-19.753086419753085</v>
      </c>
      <c r="I747" s="17">
        <f t="shared" ref="I747" si="1344">(B747/D747-1)*100</f>
        <v>-26.053500608320558</v>
      </c>
    </row>
    <row r="748" spans="1:9" x14ac:dyDescent="0.25">
      <c r="A748" s="12">
        <f t="shared" si="205"/>
        <v>41331</v>
      </c>
      <c r="B748" s="7">
        <f>TWK!D479</f>
        <v>326.66666666666669</v>
      </c>
      <c r="C748" s="7">
        <f t="shared" ref="C748" si="1345">AVERAGE(B745:B748)</f>
        <v>325</v>
      </c>
      <c r="D748" s="7">
        <f t="shared" ref="D748" si="1346">(C592+C644+C696)/3</f>
        <v>423.96527777777777</v>
      </c>
      <c r="E748" s="7">
        <f t="shared" si="920"/>
        <v>9</v>
      </c>
      <c r="F748" s="7">
        <f t="shared" ref="F748" si="1347">SUM(D748-B748)</f>
        <v>97.298611111111086</v>
      </c>
      <c r="G748" s="17">
        <f t="shared" ref="G748" si="1348">(B748/B747-1)*100</f>
        <v>0.512820512820511</v>
      </c>
      <c r="H748" s="17">
        <f t="shared" ref="H748" si="1349">(B748/B696-1)*100</f>
        <v>-14.708442123585719</v>
      </c>
      <c r="I748" s="17">
        <f t="shared" ref="I748" si="1350">(B748/D748-1)*100</f>
        <v>-22.949665034151767</v>
      </c>
    </row>
    <row r="749" spans="1:9" x14ac:dyDescent="0.25">
      <c r="A749" s="12">
        <f t="shared" si="205"/>
        <v>41338</v>
      </c>
      <c r="B749" s="7">
        <f>TWK!D480</f>
        <v>325</v>
      </c>
      <c r="C749" s="7">
        <f t="shared" ref="C749" si="1351">AVERAGE(B746:B749)</f>
        <v>325.41666666666669</v>
      </c>
      <c r="D749" s="7">
        <f t="shared" ref="D749" si="1352">(C593+C645+C697)/3</f>
        <v>424.15972222222223</v>
      </c>
      <c r="E749" s="7">
        <f t="shared" si="920"/>
        <v>10</v>
      </c>
      <c r="F749" s="7">
        <f t="shared" ref="F749" si="1353">SUM(D749-B749)</f>
        <v>99.159722222222229</v>
      </c>
      <c r="G749" s="17">
        <f t="shared" ref="G749" si="1354">(B749/B748-1)*100</f>
        <v>-0.51020408163265918</v>
      </c>
      <c r="H749" s="17">
        <f t="shared" ref="H749" si="1355">(B749/B697-1)*100</f>
        <v>-6.3400576368876083</v>
      </c>
      <c r="I749" s="17">
        <f t="shared" ref="I749" si="1356">(B749/D749-1)*100</f>
        <v>-23.377920398172858</v>
      </c>
    </row>
    <row r="750" spans="1:9" x14ac:dyDescent="0.25">
      <c r="A750" s="12">
        <f t="shared" si="205"/>
        <v>41345</v>
      </c>
      <c r="B750" s="7">
        <f>TWK!D481</f>
        <v>325</v>
      </c>
      <c r="C750" s="7">
        <f t="shared" ref="C750" si="1357">AVERAGE(B747:B750)</f>
        <v>325.41666666666669</v>
      </c>
      <c r="D750" s="7">
        <f t="shared" ref="D750" si="1358">(C594+C646+C698)/3</f>
        <v>413.46527777777783</v>
      </c>
      <c r="E750" s="7">
        <f t="shared" si="920"/>
        <v>11</v>
      </c>
      <c r="F750" s="7">
        <f t="shared" ref="F750" si="1359">SUM(D750-B750)</f>
        <v>88.465277777777828</v>
      </c>
      <c r="G750" s="17">
        <f t="shared" ref="G750" si="1360">(B750/B749-1)*100</f>
        <v>0</v>
      </c>
      <c r="H750" s="17">
        <f t="shared" ref="H750" si="1361">(B750/B698-1)*100</f>
        <v>-5.7971014492753659</v>
      </c>
      <c r="I750" s="17">
        <f t="shared" ref="I750" si="1362">(B750/D750-1)*100</f>
        <v>-21.396059725558047</v>
      </c>
    </row>
    <row r="751" spans="1:9" x14ac:dyDescent="0.25">
      <c r="A751" s="12">
        <f t="shared" si="205"/>
        <v>41352</v>
      </c>
      <c r="B751" s="7">
        <f>TWK!D482</f>
        <v>307</v>
      </c>
      <c r="C751" s="7">
        <f t="shared" ref="C751" si="1363">AVERAGE(B748:B751)</f>
        <v>320.91666666666669</v>
      </c>
      <c r="D751" s="7">
        <f t="shared" ref="D751" si="1364">(C595+C647+C699)/3</f>
        <v>402.66666666666669</v>
      </c>
      <c r="E751" s="7">
        <f t="shared" si="920"/>
        <v>12</v>
      </c>
      <c r="F751" s="7">
        <f t="shared" ref="F751" si="1365">SUM(D751-B751)</f>
        <v>95.666666666666686</v>
      </c>
      <c r="G751" s="17">
        <f t="shared" ref="G751" si="1366">(B751/B750-1)*100</f>
        <v>-5.5384615384615365</v>
      </c>
      <c r="H751" s="17">
        <f t="shared" ref="H751" si="1367">(B751/B699-1)*100</f>
        <v>-15.193370165745856</v>
      </c>
      <c r="I751" s="17">
        <f t="shared" ref="I751" si="1368">(B751/D751-1)*100</f>
        <v>-23.758278145695368</v>
      </c>
    </row>
    <row r="752" spans="1:9" x14ac:dyDescent="0.25">
      <c r="A752" s="12">
        <f t="shared" si="205"/>
        <v>41359</v>
      </c>
      <c r="B752" s="7">
        <f>TWK!D483</f>
        <v>293.33333333333331</v>
      </c>
      <c r="C752" s="7">
        <f t="shared" ref="C752" si="1369">AVERAGE(B749:B752)</f>
        <v>312.58333333333331</v>
      </c>
      <c r="D752" s="7">
        <f t="shared" ref="D752" si="1370">(C596+C648+C700)/3</f>
        <v>395.20138888888891</v>
      </c>
      <c r="E752" s="7">
        <f t="shared" si="920"/>
        <v>13</v>
      </c>
      <c r="F752" s="7">
        <f t="shared" ref="F752" si="1371">SUM(D752-B752)</f>
        <v>101.8680555555556</v>
      </c>
      <c r="G752" s="17">
        <f t="shared" ref="G752" si="1372">(B752/B751-1)*100</f>
        <v>-4.4516829533116198</v>
      </c>
      <c r="H752" s="17">
        <f t="shared" ref="H752" si="1373">(B752/B700-1)*100</f>
        <v>-16.902738432483478</v>
      </c>
      <c r="I752" s="17">
        <f t="shared" ref="I752" si="1374">(B752/D752-1)*100</f>
        <v>-25.776239259168154</v>
      </c>
    </row>
    <row r="753" spans="1:9" x14ac:dyDescent="0.25">
      <c r="A753" s="12">
        <f t="shared" si="205"/>
        <v>41366</v>
      </c>
      <c r="B753" s="7">
        <f>TWK!D484</f>
        <v>262.5</v>
      </c>
      <c r="C753" s="7">
        <f t="shared" ref="C753" si="1375">AVERAGE(B750:B753)</f>
        <v>296.95833333333331</v>
      </c>
      <c r="D753" s="7">
        <f t="shared" ref="D753" si="1376">(C597+C649+C701)/3</f>
        <v>376.77083333333331</v>
      </c>
      <c r="E753" s="7">
        <f t="shared" si="920"/>
        <v>14</v>
      </c>
      <c r="F753" s="7">
        <f t="shared" ref="F753" si="1377">SUM(D753-B753)</f>
        <v>114.27083333333331</v>
      </c>
      <c r="G753" s="17">
        <f t="shared" ref="G753" si="1378">(B753/B752-1)*100</f>
        <v>-10.511363636363635</v>
      </c>
      <c r="H753" s="17">
        <f t="shared" ref="H753" si="1379">(B753/B701-1)*100</f>
        <v>-19.23076923076923</v>
      </c>
      <c r="I753" s="17">
        <f t="shared" ref="I753" si="1380">(B753/D753-1)*100</f>
        <v>-30.329001935305499</v>
      </c>
    </row>
    <row r="754" spans="1:9" x14ac:dyDescent="0.25">
      <c r="A754" s="12">
        <f t="shared" si="205"/>
        <v>41373</v>
      </c>
      <c r="B754" s="7">
        <f>TWK!D485</f>
        <v>285</v>
      </c>
      <c r="C754" s="7">
        <f t="shared" ref="C754" si="1381">AVERAGE(B751:B754)</f>
        <v>286.95833333333331</v>
      </c>
      <c r="D754" s="7">
        <f t="shared" ref="D754" si="1382">(C598+C650+C702)/3</f>
        <v>363.4375</v>
      </c>
      <c r="E754" s="7">
        <f t="shared" si="920"/>
        <v>15</v>
      </c>
      <c r="F754" s="7">
        <f t="shared" ref="F754" si="1383">SUM(D754-B754)</f>
        <v>78.4375</v>
      </c>
      <c r="G754" s="17">
        <f t="shared" ref="G754" si="1384">(B754/B753-1)*100</f>
        <v>8.5714285714285623</v>
      </c>
      <c r="H754" s="17">
        <f t="shared" ref="H754" si="1385">(B754/B702-1)*100</f>
        <v>-10.9375</v>
      </c>
      <c r="I754" s="17">
        <f t="shared" ref="I754" si="1386">(B754/D754-1)*100</f>
        <v>-21.582115219260533</v>
      </c>
    </row>
    <row r="755" spans="1:9" x14ac:dyDescent="0.25">
      <c r="A755" s="12">
        <f t="shared" si="205"/>
        <v>41380</v>
      </c>
      <c r="B755" s="7">
        <f>TWK!D486</f>
        <v>273.33333333333331</v>
      </c>
      <c r="C755" s="7">
        <f t="shared" ref="C755" si="1387">AVERAGE(B752:B755)</f>
        <v>278.54166666666663</v>
      </c>
      <c r="D755" s="7">
        <f t="shared" ref="D755" si="1388">(C599+C651+C703)/3</f>
        <v>353.97222222222223</v>
      </c>
      <c r="E755" s="7">
        <f t="shared" si="920"/>
        <v>16</v>
      </c>
      <c r="F755" s="7">
        <f t="shared" ref="F755" si="1389">SUM(D755-B755)</f>
        <v>80.638888888888914</v>
      </c>
      <c r="G755" s="17">
        <f t="shared" ref="G755" si="1390">(B755/B754-1)*100</f>
        <v>-4.0935672514619936</v>
      </c>
      <c r="H755" s="17">
        <f t="shared" ref="H755" si="1391">(B755/B703-1)*100</f>
        <v>-16.666666666666675</v>
      </c>
      <c r="I755" s="17">
        <f t="shared" ref="I755" si="1392">(B755/D755-1)*100</f>
        <v>-22.781134740641928</v>
      </c>
    </row>
    <row r="756" spans="1:9" x14ac:dyDescent="0.25">
      <c r="A756" s="12">
        <f t="shared" si="205"/>
        <v>41387</v>
      </c>
      <c r="B756" s="85">
        <f>(+B755+B758)/2</f>
        <v>280.41666666666663</v>
      </c>
      <c r="C756" s="7">
        <f t="shared" ref="C756" si="1393">AVERAGE(B753:B756)</f>
        <v>275.3125</v>
      </c>
      <c r="D756" s="7">
        <f t="shared" ref="D756" si="1394">(C600+C652+C704)/3</f>
        <v>345.45138888888886</v>
      </c>
      <c r="E756" s="7">
        <f t="shared" si="920"/>
        <v>17</v>
      </c>
      <c r="F756" s="7">
        <f t="shared" ref="F756" si="1395">SUM(D756-B756)</f>
        <v>65.034722222222229</v>
      </c>
      <c r="G756" s="17"/>
      <c r="H756" s="17">
        <f t="shared" ref="H756" si="1396">(B756/B704-1)*100</f>
        <v>-13.273195876288668</v>
      </c>
      <c r="I756" s="17">
        <f t="shared" ref="I756" si="1397">(B756/D756-1)*100</f>
        <v>-18.82601266458941</v>
      </c>
    </row>
    <row r="757" spans="1:9" x14ac:dyDescent="0.25">
      <c r="A757" s="12">
        <f t="shared" si="205"/>
        <v>41394</v>
      </c>
      <c r="B757" s="85">
        <f>+B756</f>
        <v>280.41666666666663</v>
      </c>
      <c r="C757" s="7">
        <f t="shared" ref="C757" si="1398">AVERAGE(B754:B757)</f>
        <v>279.79166666666663</v>
      </c>
      <c r="D757" s="7">
        <f t="shared" ref="D757" si="1399">(C601+C653+C705)/3</f>
        <v>350.89583333333331</v>
      </c>
      <c r="E757" s="7">
        <f t="shared" si="920"/>
        <v>18</v>
      </c>
      <c r="F757" s="7">
        <f t="shared" ref="F757" si="1400">SUM(D757-B757)</f>
        <v>70.479166666666686</v>
      </c>
      <c r="G757" s="17"/>
      <c r="H757" s="17">
        <f t="shared" ref="H757" si="1401">(B757/B705-1)*100</f>
        <v>-16.790306627101891</v>
      </c>
      <c r="I757" s="17">
        <f t="shared" ref="I757" si="1402">(B757/D757-1)*100</f>
        <v>-20.085495458053792</v>
      </c>
    </row>
    <row r="758" spans="1:9" x14ac:dyDescent="0.25">
      <c r="A758" s="12">
        <f t="shared" si="205"/>
        <v>41401</v>
      </c>
      <c r="B758" s="7">
        <f>TWK!D489</f>
        <v>287.5</v>
      </c>
      <c r="C758" s="7">
        <f t="shared" ref="C758" si="1403">AVERAGE(B755:B758)</f>
        <v>280.41666666666663</v>
      </c>
      <c r="D758" s="7">
        <f t="shared" ref="D758" si="1404">(C602+C654+C706)/3</f>
        <v>362.04166666666669</v>
      </c>
      <c r="E758" s="7">
        <f t="shared" si="920"/>
        <v>19</v>
      </c>
      <c r="F758" s="7">
        <f t="shared" ref="F758" si="1405">SUM(D758-B758)</f>
        <v>74.541666666666686</v>
      </c>
      <c r="G758" s="17"/>
      <c r="H758" s="17">
        <f t="shared" ref="H758" si="1406">(B758/B706-1)*100</f>
        <v>-17.857142857142861</v>
      </c>
      <c r="I758" s="17">
        <f t="shared" ref="I758" si="1407">(B758/D758-1)*100</f>
        <v>-20.589250776844292</v>
      </c>
    </row>
    <row r="759" spans="1:9" x14ac:dyDescent="0.25">
      <c r="A759" s="12">
        <f t="shared" si="205"/>
        <v>41408</v>
      </c>
      <c r="B759" s="7">
        <f>TWK!D490</f>
        <v>277.5</v>
      </c>
      <c r="C759" s="7">
        <f t="shared" ref="C759" si="1408">AVERAGE(B756:B759)</f>
        <v>281.45833333333331</v>
      </c>
      <c r="D759" s="7">
        <f t="shared" ref="D759" si="1409">(C603+C655+C707)/3</f>
        <v>375.81944444444451</v>
      </c>
      <c r="E759" s="7">
        <f t="shared" si="920"/>
        <v>20</v>
      </c>
      <c r="F759" s="7">
        <f t="shared" ref="F759" si="1410">SUM(D759-B759)</f>
        <v>98.319444444444514</v>
      </c>
      <c r="G759" s="17">
        <f t="shared" ref="G759" si="1411">(B759/B758-1)*100</f>
        <v>-3.4782608695652195</v>
      </c>
      <c r="H759" s="17">
        <f t="shared" ref="H759" si="1412">(B759/B707-1)*100</f>
        <v>-19.17475728155339</v>
      </c>
      <c r="I759" s="17">
        <f t="shared" ref="I759" si="1413">(B759/D759-1)*100</f>
        <v>-26.161351121623134</v>
      </c>
    </row>
    <row r="760" spans="1:9" x14ac:dyDescent="0.25">
      <c r="A760" s="12">
        <f t="shared" si="205"/>
        <v>41415</v>
      </c>
      <c r="B760" s="7">
        <f>TWK!D491</f>
        <v>273.33333333333331</v>
      </c>
      <c r="C760" s="7">
        <f t="shared" ref="C760" si="1414">AVERAGE(B757:B760)</f>
        <v>279.6875</v>
      </c>
      <c r="D760" s="7">
        <f t="shared" ref="D760" si="1415">(C604+C656+C708)/3</f>
        <v>382.1180555555556</v>
      </c>
      <c r="E760" s="7">
        <f t="shared" si="920"/>
        <v>21</v>
      </c>
      <c r="F760" s="7">
        <f t="shared" ref="F760" si="1416">SUM(D760-B760)</f>
        <v>108.78472222222229</v>
      </c>
      <c r="G760" s="17">
        <f t="shared" ref="G760" si="1417">(B760/B759-1)*100</f>
        <v>-1.5015015015015121</v>
      </c>
      <c r="H760" s="17">
        <f t="shared" ref="H760" si="1418">(B760/B708-1)*100</f>
        <v>-15.376676986584116</v>
      </c>
      <c r="I760" s="17">
        <f t="shared" ref="I760" si="1419">(B760/D760-1)*100</f>
        <v>-28.468877782825995</v>
      </c>
    </row>
    <row r="761" spans="1:9" x14ac:dyDescent="0.25">
      <c r="A761" s="12">
        <f t="shared" si="205"/>
        <v>41422</v>
      </c>
      <c r="B761" s="7">
        <f>TWK!D492</f>
        <v>310</v>
      </c>
      <c r="C761" s="7">
        <f t="shared" ref="C761" si="1420">AVERAGE(B758:B761)</f>
        <v>287.08333333333331</v>
      </c>
      <c r="D761" s="7">
        <f t="shared" ref="D761" si="1421">(C605+C657+C709)/3</f>
        <v>379.6180555555556</v>
      </c>
      <c r="E761" s="7">
        <f t="shared" si="920"/>
        <v>22</v>
      </c>
      <c r="F761" s="7">
        <f t="shared" ref="F761" si="1422">SUM(D761-B761)</f>
        <v>69.6180555555556</v>
      </c>
      <c r="G761" s="17">
        <f t="shared" ref="G761" si="1423">(B761/B760-1)*100</f>
        <v>13.414634146341475</v>
      </c>
      <c r="H761" s="17">
        <f t="shared" ref="H761" si="1424">(B761/B709-1)*100</f>
        <v>-6.0606060606060552</v>
      </c>
      <c r="I761" s="17">
        <f t="shared" ref="I761" si="1425">(B761/D761-1)*100</f>
        <v>-18.338973749199681</v>
      </c>
    </row>
    <row r="762" spans="1:9" x14ac:dyDescent="0.25">
      <c r="A762" s="12">
        <f t="shared" si="205"/>
        <v>41429</v>
      </c>
      <c r="B762" s="7">
        <f>TWK!D493</f>
        <v>315</v>
      </c>
      <c r="C762" s="7">
        <f t="shared" ref="C762" si="1426">AVERAGE(B759:B762)</f>
        <v>293.95833333333331</v>
      </c>
      <c r="D762" s="7">
        <f t="shared" ref="D762" si="1427">(C606+C658+C710)/3</f>
        <v>368.61111111111109</v>
      </c>
      <c r="E762" s="7">
        <f t="shared" si="920"/>
        <v>23</v>
      </c>
      <c r="F762" s="7">
        <f t="shared" ref="F762" si="1428">SUM(D762-B762)</f>
        <v>53.611111111111086</v>
      </c>
      <c r="G762" s="17">
        <f t="shared" ref="G762" si="1429">(B762/B761-1)*100</f>
        <v>1.6129032258064502</v>
      </c>
      <c r="H762" s="17">
        <f t="shared" ref="H762" si="1430">(B762/B710-1)*100</f>
        <v>10.526315789473696</v>
      </c>
      <c r="I762" s="17">
        <f t="shared" ref="I762" si="1431">(B762/D762-1)*100</f>
        <v>-14.544084400904289</v>
      </c>
    </row>
    <row r="763" spans="1:9" x14ac:dyDescent="0.25">
      <c r="A763" s="12">
        <f t="shared" si="205"/>
        <v>41436</v>
      </c>
      <c r="B763" s="7">
        <f>TWK!D494</f>
        <v>292.5</v>
      </c>
      <c r="C763" s="7">
        <f t="shared" ref="C763" si="1432">AVERAGE(B760:B763)</f>
        <v>297.70833333333331</v>
      </c>
      <c r="D763" s="7">
        <f t="shared" ref="D763" si="1433">(C607+C659+C711)/3</f>
        <v>355.8680555555556</v>
      </c>
      <c r="E763" s="7">
        <f t="shared" si="920"/>
        <v>24</v>
      </c>
      <c r="F763" s="7">
        <f t="shared" ref="F763" si="1434">SUM(D763-B763)</f>
        <v>63.3680555555556</v>
      </c>
      <c r="G763" s="17">
        <f t="shared" ref="G763" si="1435">(B763/B762-1)*100</f>
        <v>-7.1428571428571397</v>
      </c>
      <c r="H763" s="17">
        <f t="shared" ref="H763" si="1436">(B763/B711-1)*100</f>
        <v>3.0837004405286361</v>
      </c>
      <c r="I763" s="17">
        <f t="shared" ref="I763" si="1437">(B763/D763-1)*100</f>
        <v>-17.806615279539471</v>
      </c>
    </row>
    <row r="764" spans="1:9" x14ac:dyDescent="0.25">
      <c r="A764" s="12">
        <f t="shared" si="205"/>
        <v>41443</v>
      </c>
      <c r="B764" s="7">
        <f>TWK!D495</f>
        <v>295</v>
      </c>
      <c r="C764" s="7">
        <f t="shared" ref="C764" si="1438">AVERAGE(B761:B764)</f>
        <v>303.125</v>
      </c>
      <c r="D764" s="7">
        <f t="shared" ref="D764" si="1439">(C608+C660+C712)/3</f>
        <v>348.84722222222223</v>
      </c>
      <c r="E764" s="7">
        <f t="shared" si="920"/>
        <v>25</v>
      </c>
      <c r="F764" s="7">
        <f t="shared" ref="F764" si="1440">SUM(D764-B764)</f>
        <v>53.847222222222229</v>
      </c>
      <c r="G764" s="17">
        <f t="shared" ref="G764" si="1441">(B764/B763-1)*100</f>
        <v>0.85470085470085166</v>
      </c>
      <c r="H764" s="17">
        <f t="shared" ref="H764" si="1442">(B764/B712-1)*100</f>
        <v>6.6265060240963791</v>
      </c>
      <c r="I764" s="17">
        <f t="shared" ref="I764" si="1443">(B764/D764-1)*100</f>
        <v>-15.435760640203844</v>
      </c>
    </row>
    <row r="765" spans="1:9" x14ac:dyDescent="0.25">
      <c r="A765" s="12">
        <f t="shared" si="205"/>
        <v>41450</v>
      </c>
      <c r="B765" s="7">
        <f>TWK!D496</f>
        <v>323.33333333333331</v>
      </c>
      <c r="C765" s="7">
        <f t="shared" ref="C765" si="1444">AVERAGE(B762:B765)</f>
        <v>306.45833333333331</v>
      </c>
      <c r="D765" s="7">
        <f t="shared" ref="D765" si="1445">(C609+C661+C713)/3</f>
        <v>340.84722222222223</v>
      </c>
      <c r="E765" s="7">
        <f t="shared" si="920"/>
        <v>26</v>
      </c>
      <c r="F765" s="7">
        <f t="shared" ref="F765" si="1446">SUM(D765-B765)</f>
        <v>17.513888888888914</v>
      </c>
      <c r="G765" s="17">
        <f t="shared" ref="G765" si="1447">(B765/B764-1)*100</f>
        <v>9.6045197740112886</v>
      </c>
      <c r="H765" s="17">
        <f t="shared" ref="H765" si="1448">(B765/B713-1)*100</f>
        <v>19.753086419753085</v>
      </c>
      <c r="I765" s="17">
        <f t="shared" ref="I765" si="1449">(B765/D765-1)*100</f>
        <v>-5.1383399209486207</v>
      </c>
    </row>
    <row r="766" spans="1:9" x14ac:dyDescent="0.25">
      <c r="A766" s="12">
        <f t="shared" si="205"/>
        <v>41457</v>
      </c>
      <c r="B766" s="7">
        <f>TWK!D497</f>
        <v>306.66666666666669</v>
      </c>
      <c r="C766" s="7">
        <f t="shared" ref="C766" si="1450">AVERAGE(B763:B766)</f>
        <v>304.375</v>
      </c>
      <c r="D766" s="7">
        <f t="shared" ref="D766" si="1451">(C610+C662+C714)/3</f>
        <v>347.47916666666669</v>
      </c>
      <c r="E766" s="7">
        <f t="shared" si="920"/>
        <v>27</v>
      </c>
      <c r="F766" s="7">
        <f t="shared" ref="F766" si="1452">SUM(D766-B766)</f>
        <v>40.8125</v>
      </c>
      <c r="G766" s="17">
        <f t="shared" ref="G766" si="1453">(B766/B765-1)*100</f>
        <v>-5.1546391752577243</v>
      </c>
      <c r="H766" s="17">
        <f t="shared" ref="H766" si="1454">(B766/B714-1)*100</f>
        <v>-4.1666666666666625</v>
      </c>
      <c r="I766" s="17">
        <f t="shared" ref="I766" si="1455">(B766/D766-1)*100</f>
        <v>-11.745308471730919</v>
      </c>
    </row>
    <row r="767" spans="1:9" x14ac:dyDescent="0.25">
      <c r="A767" s="12">
        <f t="shared" si="205"/>
        <v>41464</v>
      </c>
      <c r="B767" s="7">
        <f>TWK!D498</f>
        <v>288.33333333333331</v>
      </c>
      <c r="C767" s="7">
        <f t="shared" ref="C767" si="1456">AVERAGE(B764:B767)</f>
        <v>303.33333333333331</v>
      </c>
      <c r="D767" s="7">
        <f t="shared" ref="D767" si="1457">(C611+C663+C715)/3</f>
        <v>360.8819444444444</v>
      </c>
      <c r="E767" s="7">
        <f t="shared" si="920"/>
        <v>28</v>
      </c>
      <c r="F767" s="7">
        <f t="shared" ref="F767" si="1458">SUM(D767-B767)</f>
        <v>72.548611111111086</v>
      </c>
      <c r="G767" s="17">
        <f t="shared" ref="G767" si="1459">(B767/B766-1)*100</f>
        <v>-5.9782608695652328</v>
      </c>
      <c r="H767" s="17">
        <f t="shared" ref="H767" si="1460">(B767/B715-1)*100</f>
        <v>-18.39622641509434</v>
      </c>
      <c r="I767" s="17">
        <f t="shared" ref="I767" si="1461">(B767/D767-1)*100</f>
        <v>-20.103142378817317</v>
      </c>
    </row>
    <row r="768" spans="1:9" x14ac:dyDescent="0.25">
      <c r="A768" s="12">
        <f t="shared" si="205"/>
        <v>41471</v>
      </c>
      <c r="B768" s="7">
        <f>TWK!D499</f>
        <v>281.66666666666669</v>
      </c>
      <c r="C768" s="7">
        <f t="shared" ref="C768" si="1462">AVERAGE(B765:B768)</f>
        <v>300</v>
      </c>
      <c r="D768" s="7">
        <f t="shared" ref="D768" si="1463">(C612+C664+C716)/3</f>
        <v>380.86111111111109</v>
      </c>
      <c r="E768" s="7">
        <f t="shared" si="920"/>
        <v>29</v>
      </c>
      <c r="F768" s="7">
        <f t="shared" ref="F768" si="1464">SUM(D768-B768)</f>
        <v>99.1944444444444</v>
      </c>
      <c r="G768" s="17">
        <f t="shared" ref="G768" si="1465">(B768/B767-1)*100</f>
        <v>-2.3121387283236872</v>
      </c>
      <c r="H768" s="17">
        <f t="shared" ref="H768" si="1466">(B768/B716-1)*100</f>
        <v>-31.090723751274208</v>
      </c>
      <c r="I768" s="17">
        <f t="shared" ref="I768" si="1467">(B768/D768-1)*100</f>
        <v>-26.044781562249277</v>
      </c>
    </row>
    <row r="769" spans="1:9" x14ac:dyDescent="0.25">
      <c r="A769" s="12">
        <f t="shared" si="205"/>
        <v>41478</v>
      </c>
      <c r="B769" s="7">
        <f>TWK!D500</f>
        <v>265</v>
      </c>
      <c r="C769" s="7">
        <f t="shared" ref="C769" si="1468">AVERAGE(B766:B769)</f>
        <v>285.41666666666669</v>
      </c>
      <c r="D769" s="7">
        <f t="shared" ref="D769" si="1469">(C613+C665+C717)/3</f>
        <v>391.1944444444444</v>
      </c>
      <c r="E769" s="7">
        <f t="shared" si="920"/>
        <v>30</v>
      </c>
      <c r="F769" s="7">
        <f t="shared" ref="F769" si="1470">SUM(D769-B769)</f>
        <v>126.1944444444444</v>
      </c>
      <c r="G769" s="17">
        <f t="shared" ref="G769" si="1471">(B769/B768-1)*100</f>
        <v>-5.9171597633136175</v>
      </c>
      <c r="H769" s="17">
        <f t="shared" ref="H769" si="1472">(B769/B717-1)*100</f>
        <v>-25.700934579439259</v>
      </c>
      <c r="I769" s="17">
        <f t="shared" ref="I769" si="1473">(B769/D769-1)*100</f>
        <v>-32.258751686430443</v>
      </c>
    </row>
    <row r="770" spans="1:9" x14ac:dyDescent="0.25">
      <c r="A770" s="12">
        <f t="shared" si="205"/>
        <v>41485</v>
      </c>
      <c r="B770" s="7">
        <f>TWK!D501</f>
        <v>258.33333333333331</v>
      </c>
      <c r="C770" s="7">
        <f t="shared" ref="C770" si="1474">AVERAGE(B767:B770)</f>
        <v>273.33333333333331</v>
      </c>
      <c r="D770" s="7">
        <f t="shared" ref="D770" si="1475">(C614+C666+C718)/3</f>
        <v>389.77083333333331</v>
      </c>
      <c r="E770" s="7">
        <f t="shared" si="920"/>
        <v>31</v>
      </c>
      <c r="F770" s="7">
        <f t="shared" ref="F770" si="1476">SUM(D770-B770)</f>
        <v>131.4375</v>
      </c>
      <c r="G770" s="17">
        <f t="shared" ref="G770" si="1477">(B770/B769-1)*100</f>
        <v>-2.5157232704402621</v>
      </c>
      <c r="H770" s="17">
        <f t="shared" ref="H770" si="1478">(B770/B718-1)*100</f>
        <v>-27.230046948356811</v>
      </c>
      <c r="I770" s="17">
        <f t="shared" ref="I770" si="1479">(B770/D770-1)*100</f>
        <v>-33.721738200865893</v>
      </c>
    </row>
    <row r="771" spans="1:9" x14ac:dyDescent="0.25">
      <c r="A771" s="12">
        <f t="shared" si="205"/>
        <v>41492</v>
      </c>
      <c r="B771" s="7">
        <f>TWK!D502</f>
        <v>285</v>
      </c>
      <c r="C771" s="7">
        <f t="shared" ref="C771" si="1480">AVERAGE(B768:B771)</f>
        <v>272.5</v>
      </c>
      <c r="D771" s="7">
        <f t="shared" ref="D771" si="1481">(C615+C667+C719)/3</f>
        <v>383.52777777777783</v>
      </c>
      <c r="E771" s="7">
        <f t="shared" si="920"/>
        <v>32</v>
      </c>
      <c r="F771" s="7">
        <f t="shared" ref="F771" si="1482">SUM(D771-B771)</f>
        <v>98.527777777777828</v>
      </c>
      <c r="G771" s="17">
        <f t="shared" ref="G771" si="1483">(B771/B770-1)*100</f>
        <v>10.322580645161295</v>
      </c>
      <c r="H771" s="17">
        <f t="shared" ref="H771" si="1484">(B771/B719-1)*100</f>
        <v>-6.5573770491803245</v>
      </c>
      <c r="I771" s="17">
        <f t="shared" ref="I771" si="1485">(B771/D771-1)*100</f>
        <v>-25.689867458535531</v>
      </c>
    </row>
    <row r="772" spans="1:9" x14ac:dyDescent="0.25">
      <c r="A772" s="12">
        <f t="shared" si="205"/>
        <v>41499</v>
      </c>
      <c r="B772" s="7">
        <f>TWK!D503</f>
        <v>351.66666666666669</v>
      </c>
      <c r="C772" s="7">
        <f t="shared" ref="C772" si="1486">AVERAGE(B769:B772)</f>
        <v>290</v>
      </c>
      <c r="D772" s="7">
        <f t="shared" ref="D772" si="1487">(C616+C668+C720)/3</f>
        <v>380.17361111111114</v>
      </c>
      <c r="E772" s="7">
        <f t="shared" si="920"/>
        <v>33</v>
      </c>
      <c r="F772" s="7">
        <f t="shared" ref="F772" si="1488">SUM(D772-B772)</f>
        <v>28.506944444444457</v>
      </c>
      <c r="G772" s="17">
        <f t="shared" ref="G772" si="1489">(B772/B771-1)*100</f>
        <v>23.391812865497073</v>
      </c>
      <c r="H772" s="17">
        <f t="shared" ref="H772" si="1490">(B772/B720-1)*100</f>
        <v>-3.6529680365296802</v>
      </c>
      <c r="I772" s="17">
        <f t="shared" ref="I772" si="1491">(B772/D772-1)*100</f>
        <v>-7.4984016805187732</v>
      </c>
    </row>
    <row r="773" spans="1:9" x14ac:dyDescent="0.25">
      <c r="A773" s="12">
        <f t="shared" si="205"/>
        <v>41506</v>
      </c>
      <c r="B773" s="7">
        <f>TWK!D504</f>
        <v>355</v>
      </c>
      <c r="C773" s="7">
        <f t="shared" ref="C773" si="1492">AVERAGE(B770:B773)</f>
        <v>312.5</v>
      </c>
      <c r="D773" s="7">
        <f t="shared" ref="D773" si="1493">(C617+C669+C721)/3</f>
        <v>387.36111111111114</v>
      </c>
      <c r="E773" s="7">
        <f t="shared" si="920"/>
        <v>34</v>
      </c>
      <c r="F773" s="7">
        <f t="shared" ref="F773" si="1494">SUM(D773-B773)</f>
        <v>32.361111111111143</v>
      </c>
      <c r="G773" s="17">
        <f t="shared" ref="G773" si="1495">(B773/B772-1)*100</f>
        <v>0.94786729857818663</v>
      </c>
      <c r="H773" s="17">
        <f t="shared" ref="H773" si="1496">(B773/B721-1)*100</f>
        <v>7.575757575757569</v>
      </c>
      <c r="I773" s="17">
        <f t="shared" ref="I773" si="1497">(B773/D773-1)*100</f>
        <v>-8.3542488347077892</v>
      </c>
    </row>
    <row r="774" spans="1:9" x14ac:dyDescent="0.25">
      <c r="A774" s="12">
        <f t="shared" si="205"/>
        <v>41513</v>
      </c>
      <c r="B774" s="7">
        <f>TWK!D505</f>
        <v>391.66666666666669</v>
      </c>
      <c r="C774" s="7">
        <f t="shared" ref="C774" si="1498">AVERAGE(B771:B774)</f>
        <v>345.83333333333337</v>
      </c>
      <c r="D774" s="7">
        <f t="shared" ref="D774" si="1499">(C618+C670+C722)/3</f>
        <v>413.54166666666669</v>
      </c>
      <c r="E774" s="7">
        <f t="shared" si="920"/>
        <v>35</v>
      </c>
      <c r="F774" s="7">
        <f t="shared" ref="F774" si="1500">SUM(D774-B774)</f>
        <v>21.875</v>
      </c>
      <c r="G774" s="17">
        <f t="shared" ref="G774" si="1501">(B774/B773-1)*100</f>
        <v>10.328638497652598</v>
      </c>
      <c r="H774" s="17">
        <f t="shared" ref="H774" si="1502">(B774/B722-1)*100</f>
        <v>-10.476190476190473</v>
      </c>
      <c r="I774" s="17">
        <f t="shared" ref="I774" si="1503">(B774/D774-1)*100</f>
        <v>-5.2896725440806041</v>
      </c>
    </row>
    <row r="775" spans="1:9" x14ac:dyDescent="0.25">
      <c r="A775" s="12">
        <f t="shared" si="205"/>
        <v>41520</v>
      </c>
      <c r="B775" s="7">
        <f>TWK!D506</f>
        <v>425</v>
      </c>
      <c r="C775" s="7">
        <f t="shared" ref="C775" si="1504">AVERAGE(B772:B775)</f>
        <v>380.83333333333337</v>
      </c>
      <c r="D775" s="7">
        <f t="shared" ref="D775" si="1505">(C619+C671+C723)/3</f>
        <v>441.90277777777777</v>
      </c>
      <c r="E775" s="7">
        <f t="shared" si="920"/>
        <v>36</v>
      </c>
      <c r="F775" s="7">
        <f t="shared" ref="F775" si="1506">SUM(D775-B775)</f>
        <v>16.902777777777771</v>
      </c>
      <c r="G775" s="17">
        <f t="shared" ref="G775" si="1507">(B775/B774-1)*100</f>
        <v>8.5106382978723296</v>
      </c>
      <c r="H775" s="17">
        <f t="shared" ref="H775" si="1508">(B775/B723-1)*100</f>
        <v>-15.000000000000002</v>
      </c>
      <c r="I775" s="17">
        <f t="shared" ref="I775" si="1509">(B775/D775-1)*100</f>
        <v>-3.8249992142565303</v>
      </c>
    </row>
    <row r="776" spans="1:9" x14ac:dyDescent="0.25">
      <c r="A776" s="12">
        <f t="shared" si="205"/>
        <v>41527</v>
      </c>
      <c r="B776" s="7">
        <f>TWK!D507</f>
        <v>453.33333333333331</v>
      </c>
      <c r="C776" s="7">
        <f t="shared" ref="C776" si="1510">AVERAGE(B773:B776)</f>
        <v>406.25</v>
      </c>
      <c r="D776" s="7">
        <f t="shared" ref="D776" si="1511">(C620+C672+C724)/3</f>
        <v>465.59027777777777</v>
      </c>
      <c r="E776" s="7">
        <f t="shared" si="920"/>
        <v>37</v>
      </c>
      <c r="F776" s="7">
        <f t="shared" ref="F776" si="1512">SUM(D776-B776)</f>
        <v>12.256944444444457</v>
      </c>
      <c r="G776" s="17">
        <f t="shared" ref="G776" si="1513">(B776/B775-1)*100</f>
        <v>6.6666666666666652</v>
      </c>
      <c r="H776" s="17">
        <f t="shared" ref="H776" si="1514">(B776/B724-1)*100</f>
        <v>-17.575757575757578</v>
      </c>
      <c r="I776" s="17">
        <f t="shared" ref="I776" si="1515">(B776/D776-1)*100</f>
        <v>-2.6325602207472598</v>
      </c>
    </row>
    <row r="777" spans="1:9" x14ac:dyDescent="0.25">
      <c r="A777" s="12">
        <f t="shared" si="205"/>
        <v>41534</v>
      </c>
      <c r="B777" s="7">
        <f>TWK!D508</f>
        <v>550</v>
      </c>
      <c r="C777" s="7">
        <f t="shared" ref="C777" si="1516">AVERAGE(B774:B777)</f>
        <v>455</v>
      </c>
      <c r="D777" s="7">
        <f t="shared" ref="D777" si="1517">(C621+C673+C725)/3</f>
        <v>504.51388888888886</v>
      </c>
      <c r="E777" s="7">
        <f t="shared" si="920"/>
        <v>38</v>
      </c>
      <c r="F777" s="7">
        <f t="shared" ref="F777" si="1518">SUM(D777-B777)</f>
        <v>-45.486111111111143</v>
      </c>
      <c r="G777" s="17">
        <f t="shared" ref="G777" si="1519">(B777/B776-1)*100</f>
        <v>21.323529411764717</v>
      </c>
      <c r="H777" s="17">
        <f t="shared" ref="H777" si="1520">(B777/B725-1)*100</f>
        <v>-12</v>
      </c>
      <c r="I777" s="17">
        <f t="shared" ref="I777" si="1521">(B777/D777-1)*100</f>
        <v>9.0158293186510807</v>
      </c>
    </row>
    <row r="778" spans="1:9" x14ac:dyDescent="0.25">
      <c r="A778" s="12">
        <f t="shared" si="205"/>
        <v>41541</v>
      </c>
      <c r="B778" s="7">
        <f>TWK!D509</f>
        <v>558.33333333333337</v>
      </c>
      <c r="C778" s="7">
        <f t="shared" ref="C778" si="1522">AVERAGE(B775:B778)</f>
        <v>496.66666666666663</v>
      </c>
      <c r="D778" s="7">
        <f t="shared" ref="D778" si="1523">(C622+C674+C726)/3</f>
        <v>531.875</v>
      </c>
      <c r="E778" s="7">
        <f t="shared" si="920"/>
        <v>39</v>
      </c>
      <c r="F778" s="7">
        <f t="shared" ref="F778" si="1524">SUM(D778-B778)</f>
        <v>-26.458333333333371</v>
      </c>
      <c r="G778" s="17">
        <f t="shared" ref="G778" si="1525">(B778/B777-1)*100</f>
        <v>1.5151515151515138</v>
      </c>
      <c r="H778" s="17">
        <f t="shared" ref="H778" si="1526">(B778/B726-1)*100</f>
        <v>-8.2191780821917799</v>
      </c>
      <c r="I778" s="17">
        <f t="shared" ref="I778" si="1527">(B778/D778-1)*100</f>
        <v>4.9745397571484551</v>
      </c>
    </row>
    <row r="779" spans="1:9" x14ac:dyDescent="0.25">
      <c r="A779" s="12">
        <f t="shared" si="205"/>
        <v>41548</v>
      </c>
      <c r="B779" s="7">
        <f>TWK!D510</f>
        <v>595</v>
      </c>
      <c r="C779" s="7">
        <f t="shared" ref="C779:C782" si="1528">AVERAGE(B776:B779)</f>
        <v>539.16666666666663</v>
      </c>
      <c r="D779" s="7">
        <f t="shared" ref="D779:D782" si="1529">(C623+C675+C727)/3</f>
        <v>563.85416666666674</v>
      </c>
      <c r="E779" s="7">
        <f t="shared" si="920"/>
        <v>40</v>
      </c>
      <c r="F779" s="7">
        <f t="shared" ref="F779:F782" si="1530">SUM(D779-B779)</f>
        <v>-31.145833333333258</v>
      </c>
      <c r="G779" s="17">
        <f t="shared" ref="G779:G782" si="1531">(B779/B778-1)*100</f>
        <v>6.5671641791044788</v>
      </c>
      <c r="H779" s="17">
        <f t="shared" ref="H779:H782" si="1532">(B779/B727-1)*100</f>
        <v>-6.0526315789473761</v>
      </c>
      <c r="I779" s="17">
        <f t="shared" ref="I779:I782" si="1533">(B779/D779-1)*100</f>
        <v>5.5237391464991514</v>
      </c>
    </row>
    <row r="780" spans="1:9" x14ac:dyDescent="0.25">
      <c r="A780" s="12">
        <f t="shared" ref="A780:A878" si="1534">7+A779</f>
        <v>41555</v>
      </c>
      <c r="B780" s="7">
        <f>TWK!D511</f>
        <v>550</v>
      </c>
      <c r="C780" s="7">
        <f t="shared" si="1528"/>
        <v>563.33333333333337</v>
      </c>
      <c r="D780" s="7">
        <f t="shared" si="1529"/>
        <v>574.06250000000011</v>
      </c>
      <c r="E780" s="7">
        <f t="shared" ref="E780:E878" si="1535">E779+1</f>
        <v>41</v>
      </c>
      <c r="F780" s="7">
        <f t="shared" si="1530"/>
        <v>24.062500000000114</v>
      </c>
      <c r="G780" s="17">
        <f t="shared" si="1531"/>
        <v>-7.5630252100840289</v>
      </c>
      <c r="H780" s="17">
        <f t="shared" si="1532"/>
        <v>7.3170731707317138</v>
      </c>
      <c r="I780" s="17">
        <f t="shared" si="1533"/>
        <v>-4.1916167664670878</v>
      </c>
    </row>
    <row r="781" spans="1:9" x14ac:dyDescent="0.25">
      <c r="A781" s="12">
        <f t="shared" si="1534"/>
        <v>41562</v>
      </c>
      <c r="B781" s="7">
        <f>TWK!D512</f>
        <v>625</v>
      </c>
      <c r="C781" s="7">
        <f t="shared" si="1528"/>
        <v>582.08333333333337</v>
      </c>
      <c r="D781" s="7">
        <f t="shared" si="1529"/>
        <v>562.40972222222229</v>
      </c>
      <c r="E781" s="7">
        <f t="shared" si="1535"/>
        <v>42</v>
      </c>
      <c r="F781" s="7">
        <f t="shared" si="1530"/>
        <v>-62.590277777777715</v>
      </c>
      <c r="G781" s="17">
        <f t="shared" si="1531"/>
        <v>13.636363636363647</v>
      </c>
      <c r="H781" s="17">
        <f t="shared" si="1532"/>
        <v>25</v>
      </c>
      <c r="I781" s="17">
        <f t="shared" si="1533"/>
        <v>11.12894662106263</v>
      </c>
    </row>
    <row r="782" spans="1:9" x14ac:dyDescent="0.25">
      <c r="A782" s="12">
        <f t="shared" si="1534"/>
        <v>41569</v>
      </c>
      <c r="B782" s="7">
        <f>TWK!D513</f>
        <v>640.66666666666663</v>
      </c>
      <c r="C782" s="7">
        <f t="shared" si="1528"/>
        <v>602.66666666666663</v>
      </c>
      <c r="D782" s="7">
        <f t="shared" si="1529"/>
        <v>549.14583333333337</v>
      </c>
      <c r="E782" s="7">
        <f t="shared" si="1535"/>
        <v>43</v>
      </c>
      <c r="F782" s="7">
        <f t="shared" si="1530"/>
        <v>-91.520833333333258</v>
      </c>
      <c r="G782" s="17">
        <f t="shared" si="1531"/>
        <v>2.5066666666666571</v>
      </c>
      <c r="H782" s="17">
        <f t="shared" si="1532"/>
        <v>9.0496453900709142</v>
      </c>
      <c r="I782" s="17">
        <f t="shared" si="1533"/>
        <v>16.666034371561889</v>
      </c>
    </row>
    <row r="783" spans="1:9" x14ac:dyDescent="0.25">
      <c r="A783" s="12">
        <f t="shared" si="1534"/>
        <v>41576</v>
      </c>
      <c r="B783" s="7">
        <f>TWK!D514</f>
        <v>618.33333333333337</v>
      </c>
      <c r="C783" s="7">
        <f t="shared" ref="C783" si="1536">AVERAGE(B780:B783)</f>
        <v>608.5</v>
      </c>
      <c r="D783" s="7">
        <f t="shared" ref="D783" si="1537">(C627+C679+C731)/3</f>
        <v>518.86805555555554</v>
      </c>
      <c r="E783" s="7">
        <f t="shared" si="1535"/>
        <v>44</v>
      </c>
      <c r="F783" s="7">
        <f t="shared" ref="F783" si="1538">SUM(D783-B783)</f>
        <v>-99.465277777777828</v>
      </c>
      <c r="G783" s="17">
        <f t="shared" ref="G783" si="1539">(B783/B782-1)*100</f>
        <v>-3.4859521331945809</v>
      </c>
      <c r="H783" s="17">
        <f t="shared" ref="H783" si="1540">(B783/B731-1)*100</f>
        <v>13.109756097560998</v>
      </c>
      <c r="I783" s="17">
        <f t="shared" ref="I783" si="1541">(B783/D783-1)*100</f>
        <v>19.16966687634676</v>
      </c>
    </row>
    <row r="784" spans="1:9" x14ac:dyDescent="0.25">
      <c r="A784" s="12">
        <f t="shared" si="1534"/>
        <v>41583</v>
      </c>
      <c r="B784" s="7">
        <f>TWK!D515</f>
        <v>583.33333333333337</v>
      </c>
      <c r="C784" s="7">
        <f t="shared" ref="C784" si="1542">AVERAGE(B781:B784)</f>
        <v>616.83333333333337</v>
      </c>
      <c r="D784" s="7">
        <f t="shared" ref="D784" si="1543">(C628+C680+C732)/3</f>
        <v>507.65277777777777</v>
      </c>
      <c r="E784" s="7">
        <f t="shared" si="1535"/>
        <v>45</v>
      </c>
      <c r="F784" s="7">
        <f t="shared" ref="F784" si="1544">SUM(D784-B784)</f>
        <v>-75.6805555555556</v>
      </c>
      <c r="G784" s="17">
        <f t="shared" ref="G784" si="1545">(B784/B783-1)*100</f>
        <v>-5.6603773584905648</v>
      </c>
      <c r="H784" s="17">
        <f t="shared" ref="H784" si="1546">(B784/B732-1)*100</f>
        <v>-1.9607843137254832</v>
      </c>
      <c r="I784" s="17">
        <f t="shared" ref="I784" si="1547">(B784/D784-1)*100</f>
        <v>14.90793685535281</v>
      </c>
    </row>
    <row r="785" spans="1:9" x14ac:dyDescent="0.25">
      <c r="A785" s="12">
        <f t="shared" si="1534"/>
        <v>41590</v>
      </c>
      <c r="B785" s="7">
        <f>TWK!D516</f>
        <v>691.66666666666663</v>
      </c>
      <c r="C785" s="7">
        <f t="shared" ref="C785" si="1548">AVERAGE(B782:B785)</f>
        <v>633.5</v>
      </c>
      <c r="D785" s="7">
        <f t="shared" ref="D785" si="1549">(C629+C681+C733)/3</f>
        <v>494.16666666666669</v>
      </c>
      <c r="E785" s="7">
        <f t="shared" si="1535"/>
        <v>46</v>
      </c>
      <c r="F785" s="7">
        <f t="shared" ref="F785" si="1550">SUM(D785-B785)</f>
        <v>-197.49999999999994</v>
      </c>
      <c r="G785" s="17">
        <f t="shared" ref="G785" si="1551">(B785/B784-1)*100</f>
        <v>18.571428571428548</v>
      </c>
      <c r="H785" s="17">
        <f t="shared" ref="H785" si="1552">(B785/B733-1)*100</f>
        <v>29.687499999999979</v>
      </c>
      <c r="I785" s="17">
        <f t="shared" ref="I785" si="1553">(B785/D785-1)*100</f>
        <v>39.966273187183802</v>
      </c>
    </row>
    <row r="786" spans="1:9" x14ac:dyDescent="0.25">
      <c r="A786" s="12">
        <f t="shared" si="1534"/>
        <v>41597</v>
      </c>
      <c r="B786" s="7">
        <f>TWK!D517</f>
        <v>650</v>
      </c>
      <c r="C786" s="7">
        <f t="shared" ref="C786" si="1554">AVERAGE(B783:B786)</f>
        <v>635.83333333333337</v>
      </c>
      <c r="D786" s="7">
        <f t="shared" ref="D786" si="1555">(C630+C682+C734)/3</f>
        <v>486.8125</v>
      </c>
      <c r="E786" s="7">
        <f t="shared" si="1535"/>
        <v>47</v>
      </c>
      <c r="F786" s="7">
        <f t="shared" ref="F786" si="1556">SUM(D786-B786)</f>
        <v>-163.1875</v>
      </c>
      <c r="G786" s="17">
        <f t="shared" ref="G786" si="1557">(B786/B785-1)*100</f>
        <v>-6.0240963855421654</v>
      </c>
      <c r="H786" s="17">
        <f t="shared" ref="H786" si="1558">(B786/B734-1)*100</f>
        <v>8.333333333333325</v>
      </c>
      <c r="I786" s="17">
        <f t="shared" ref="I786" si="1559">(B786/D786-1)*100</f>
        <v>33.521633072281418</v>
      </c>
    </row>
    <row r="787" spans="1:9" x14ac:dyDescent="0.25">
      <c r="A787" s="12">
        <f t="shared" si="1534"/>
        <v>41604</v>
      </c>
      <c r="B787" s="7">
        <f>TWK!D518</f>
        <v>530</v>
      </c>
      <c r="C787" s="7">
        <f t="shared" ref="C787" si="1560">AVERAGE(B784:B787)</f>
        <v>613.75</v>
      </c>
      <c r="D787" s="7">
        <f t="shared" ref="D787" si="1561">(C631+C683+C735)/3</f>
        <v>487.54861111111114</v>
      </c>
      <c r="E787" s="7">
        <f t="shared" si="1535"/>
        <v>48</v>
      </c>
      <c r="F787" s="7">
        <f t="shared" ref="F787" si="1562">SUM(D787-B787)</f>
        <v>-42.451388888888857</v>
      </c>
      <c r="G787" s="17">
        <f t="shared" ref="G787" si="1563">(B787/B786-1)*100</f>
        <v>-18.461538461538463</v>
      </c>
      <c r="H787" s="17">
        <f t="shared" ref="H787" si="1564">(B787/B735-1)*100</f>
        <v>-13.539967373572592</v>
      </c>
      <c r="I787" s="17">
        <f t="shared" ref="I787" si="1565">(B787/D787-1)*100</f>
        <v>8.7071089777372546</v>
      </c>
    </row>
    <row r="788" spans="1:9" x14ac:dyDescent="0.25">
      <c r="A788" s="12">
        <f t="shared" si="1534"/>
        <v>41611</v>
      </c>
      <c r="B788" s="7">
        <f>TWK!D519</f>
        <v>541.66666666666663</v>
      </c>
      <c r="C788" s="7">
        <f t="shared" ref="C788" si="1566">AVERAGE(B785:B788)</f>
        <v>603.33333333333326</v>
      </c>
      <c r="D788" s="7">
        <f t="shared" ref="D788" si="1567">(C632+C684+C736)/3</f>
        <v>492.32638888888886</v>
      </c>
      <c r="E788" s="7">
        <f t="shared" si="1535"/>
        <v>49</v>
      </c>
      <c r="F788" s="7">
        <f t="shared" ref="F788" si="1568">SUM(D788-B788)</f>
        <v>-49.340277777777771</v>
      </c>
      <c r="G788" s="17">
        <f t="shared" ref="G788" si="1569">(B788/B787-1)*100</f>
        <v>2.2012578616352085</v>
      </c>
      <c r="H788" s="17">
        <f t="shared" ref="H788" si="1570">(B788/B736-1)*100</f>
        <v>-5.7971014492753659</v>
      </c>
      <c r="I788" s="17">
        <f t="shared" ref="I788" si="1571">(B788/D788-1)*100</f>
        <v>10.021863318992885</v>
      </c>
    </row>
    <row r="789" spans="1:9" x14ac:dyDescent="0.25">
      <c r="A789" s="12">
        <f t="shared" si="1534"/>
        <v>41618</v>
      </c>
      <c r="B789" s="7">
        <f>TWK!D520</f>
        <v>538.33333333333337</v>
      </c>
      <c r="C789" s="7">
        <f t="shared" ref="C789" si="1572">AVERAGE(B786:B789)</f>
        <v>565</v>
      </c>
      <c r="D789" s="7">
        <f t="shared" ref="D789" si="1573">(C633+C685+C737)/3</f>
        <v>506.875</v>
      </c>
      <c r="E789" s="7">
        <f t="shared" si="1535"/>
        <v>50</v>
      </c>
      <c r="F789" s="7">
        <f t="shared" ref="F789" si="1574">SUM(D789-B789)</f>
        <v>-31.458333333333371</v>
      </c>
      <c r="G789" s="17">
        <f t="shared" ref="G789" si="1575">(B789/B788-1)*100</f>
        <v>-0.61538461538460654</v>
      </c>
      <c r="H789" s="17">
        <f t="shared" ref="H789" si="1576">(B789/B737-1)*100</f>
        <v>-10.277777777777775</v>
      </c>
      <c r="I789" s="17">
        <f t="shared" ref="I789" si="1577">(B789/D789-1)*100</f>
        <v>6.2063296341964724</v>
      </c>
    </row>
    <row r="790" spans="1:9" x14ac:dyDescent="0.25">
      <c r="A790" s="12">
        <f t="shared" si="1534"/>
        <v>41625</v>
      </c>
      <c r="B790" s="7">
        <f>TWK!D521</f>
        <v>576.66666666666663</v>
      </c>
      <c r="C790" s="7">
        <f t="shared" ref="C790" si="1578">AVERAGE(B787:B790)</f>
        <v>546.66666666666663</v>
      </c>
      <c r="D790" s="7">
        <f t="shared" ref="D790" si="1579">(C634+C686+C738)/3</f>
        <v>503.75</v>
      </c>
      <c r="E790" s="7">
        <f t="shared" si="1535"/>
        <v>51</v>
      </c>
      <c r="F790" s="7">
        <f t="shared" ref="F790" si="1580">SUM(D790-B790)</f>
        <v>-72.916666666666629</v>
      </c>
      <c r="G790" s="17">
        <f t="shared" ref="G790" si="1581">(B790/B789-1)*100</f>
        <v>7.120743034055721</v>
      </c>
      <c r="H790" s="17">
        <f t="shared" ref="H790" si="1582">(B790/B738-1)*100</f>
        <v>0.28985507246375164</v>
      </c>
      <c r="I790" s="17">
        <f t="shared" ref="I790" si="1583">(B790/D790-1)*100</f>
        <v>14.474772539288661</v>
      </c>
    </row>
    <row r="791" spans="1:9" x14ac:dyDescent="0.25">
      <c r="A791" s="12">
        <f t="shared" si="1534"/>
        <v>41632</v>
      </c>
      <c r="B791" s="7">
        <f>TWK!D522</f>
        <v>590</v>
      </c>
      <c r="C791" s="7">
        <f t="shared" ref="C791" si="1584">AVERAGE(B788:B791)</f>
        <v>561.66666666666663</v>
      </c>
      <c r="D791" s="7">
        <f t="shared" ref="D791" si="1585">(C635+C687+C739)/3</f>
        <v>495.72916666666669</v>
      </c>
      <c r="E791" s="7">
        <f t="shared" si="1535"/>
        <v>52</v>
      </c>
      <c r="F791" s="7">
        <f t="shared" ref="F791" si="1586">SUM(D791-B791)</f>
        <v>-94.270833333333314</v>
      </c>
      <c r="G791" s="17">
        <f t="shared" ref="G791" si="1587">(B791/B790-1)*100</f>
        <v>2.3121387283236983</v>
      </c>
      <c r="H791" s="17">
        <f t="shared" ref="H791" si="1588">(B791/B739-1)*100</f>
        <v>4.7957371225577194</v>
      </c>
      <c r="I791" s="17">
        <f t="shared" ref="I791" si="1589">(B791/D791-1)*100</f>
        <v>19.016600126076909</v>
      </c>
    </row>
    <row r="792" spans="1:9" x14ac:dyDescent="0.25">
      <c r="A792" s="12">
        <f t="shared" si="1534"/>
        <v>41639</v>
      </c>
      <c r="B792" s="7">
        <f>TWK!D523</f>
        <v>586.66666666666663</v>
      </c>
      <c r="C792" s="7">
        <f t="shared" ref="C792" si="1590">AVERAGE(B789:B792)</f>
        <v>572.91666666666663</v>
      </c>
      <c r="D792" s="7">
        <f t="shared" ref="D792" si="1591">(C636+C688+C740)/3</f>
        <v>470.8819444444444</v>
      </c>
      <c r="E792" s="7">
        <v>1</v>
      </c>
      <c r="F792" s="7">
        <f t="shared" ref="F792" si="1592">SUM(D792-B792)</f>
        <v>-115.78472222222223</v>
      </c>
      <c r="G792" s="17">
        <f t="shared" ref="G792" si="1593">(B792/B791-1)*100</f>
        <v>-0.56497175141243527</v>
      </c>
      <c r="H792" s="17">
        <f t="shared" ref="H792" si="1594">(B792/B740-1)*100</f>
        <v>17.333333333333336</v>
      </c>
      <c r="I792" s="17">
        <f t="shared" ref="I792" si="1595">(B792/D792-1)*100</f>
        <v>24.58890675004055</v>
      </c>
    </row>
    <row r="793" spans="1:9" x14ac:dyDescent="0.25">
      <c r="A793" s="12">
        <f t="shared" si="1534"/>
        <v>41646</v>
      </c>
      <c r="B793" s="7">
        <f>TWK!D524</f>
        <v>567.5</v>
      </c>
      <c r="C793" s="7">
        <f t="shared" ref="C793" si="1596">AVERAGE(B790:B793)</f>
        <v>580.20833333333326</v>
      </c>
      <c r="D793" s="7">
        <f t="shared" ref="D793" si="1597">(C637+C689+C741)/3</f>
        <v>439.59722222222217</v>
      </c>
      <c r="E793" s="7">
        <f t="shared" si="1535"/>
        <v>2</v>
      </c>
      <c r="F793" s="7">
        <f t="shared" ref="F793" si="1598">SUM(D793-B793)</f>
        <v>-127.90277777777783</v>
      </c>
      <c r="G793" s="17">
        <f t="shared" ref="G793" si="1599">(B793/B792-1)*100</f>
        <v>-3.2670454545454475</v>
      </c>
      <c r="H793" s="17">
        <f t="shared" ref="H793" si="1600">(B793/B741-1)*100</f>
        <v>52.348993288590592</v>
      </c>
      <c r="I793" s="17">
        <f t="shared" ref="I793" si="1601">(B793/D793-1)*100</f>
        <v>29.095447221256855</v>
      </c>
    </row>
    <row r="794" spans="1:9" x14ac:dyDescent="0.25">
      <c r="A794" s="12">
        <f t="shared" si="1534"/>
        <v>41653</v>
      </c>
      <c r="B794" s="7">
        <f>TWK!D525</f>
        <v>560</v>
      </c>
      <c r="C794" s="7">
        <f t="shared" ref="C794" si="1602">AVERAGE(B791:B794)</f>
        <v>576.04166666666663</v>
      </c>
      <c r="D794" s="7">
        <f t="shared" ref="D794" si="1603">(C638+C690+C742)/3</f>
        <v>416.36111111111109</v>
      </c>
      <c r="E794" s="7">
        <f t="shared" si="1535"/>
        <v>3</v>
      </c>
      <c r="F794" s="7">
        <f t="shared" ref="F794" si="1604">SUM(D794-B794)</f>
        <v>-143.63888888888891</v>
      </c>
      <c r="G794" s="17">
        <f t="shared" ref="G794" si="1605">(B794/B793-1)*100</f>
        <v>-1.3215859030836996</v>
      </c>
      <c r="H794" s="17">
        <f t="shared" ref="H794" si="1606">(B794/B742-1)*100</f>
        <v>61.151079136690647</v>
      </c>
      <c r="I794" s="17">
        <f t="shared" ref="I794" si="1607">(B794/D794-1)*100</f>
        <v>34.498632330375621</v>
      </c>
    </row>
    <row r="795" spans="1:9" x14ac:dyDescent="0.25">
      <c r="A795" s="12">
        <f t="shared" si="1534"/>
        <v>41660</v>
      </c>
      <c r="B795" s="7">
        <f>TWK!D526</f>
        <v>555</v>
      </c>
      <c r="C795" s="7">
        <f t="shared" ref="C795" si="1608">AVERAGE(B792:B795)</f>
        <v>567.29166666666663</v>
      </c>
      <c r="D795" s="7">
        <f t="shared" ref="D795" si="1609">(C639+C691+C743)/3</f>
        <v>398.54861111111109</v>
      </c>
      <c r="E795" s="7">
        <f t="shared" si="1535"/>
        <v>4</v>
      </c>
      <c r="F795" s="7">
        <f t="shared" ref="F795" si="1610">SUM(D795-B795)</f>
        <v>-156.45138888888891</v>
      </c>
      <c r="G795" s="17">
        <f t="shared" ref="G795" si="1611">(B795/B794-1)*100</f>
        <v>-0.89285714285713969</v>
      </c>
      <c r="H795" s="17">
        <f t="shared" ref="H795" si="1612">(B795/B743-1)*100</f>
        <v>66.666666666666671</v>
      </c>
      <c r="I795" s="17">
        <f t="shared" ref="I795" si="1613">(B795/D795-1)*100</f>
        <v>39.255283929535992</v>
      </c>
    </row>
    <row r="796" spans="1:9" x14ac:dyDescent="0.25">
      <c r="A796" s="12">
        <f t="shared" si="1534"/>
        <v>41667</v>
      </c>
      <c r="B796" s="7">
        <f>TWK!D527</f>
        <v>590</v>
      </c>
      <c r="C796" s="7">
        <f t="shared" ref="C796" si="1614">AVERAGE(B793:B796)</f>
        <v>568.125</v>
      </c>
      <c r="D796" s="7">
        <f t="shared" ref="D796" si="1615">(C640+C692+C744)/3</f>
        <v>405.72916666666669</v>
      </c>
      <c r="E796" s="7">
        <f t="shared" si="1535"/>
        <v>5</v>
      </c>
      <c r="F796" s="7">
        <f t="shared" ref="F796" si="1616">SUM(D796-B796)</f>
        <v>-184.27083333333331</v>
      </c>
      <c r="G796" s="17">
        <f t="shared" ref="G796" si="1617">(B796/B795-1)*100</f>
        <v>6.3063063063063085</v>
      </c>
      <c r="H796" s="17">
        <f t="shared" ref="H796" si="1618">(B796/B744-1)*100</f>
        <v>78.787878787878782</v>
      </c>
      <c r="I796" s="17">
        <f t="shared" ref="I796" si="1619">(B796/D796-1)*100</f>
        <v>45.417201540436444</v>
      </c>
    </row>
    <row r="797" spans="1:9" x14ac:dyDescent="0.25">
      <c r="A797" s="12">
        <f t="shared" si="1534"/>
        <v>41674</v>
      </c>
      <c r="B797" s="7" t="str">
        <f>TWK!D528</f>
        <v>n/a</v>
      </c>
      <c r="C797" s="7">
        <f t="shared" ref="C797" si="1620">AVERAGE(B794:B797)</f>
        <v>568.33333333333337</v>
      </c>
      <c r="D797" s="7">
        <f t="shared" ref="D797" si="1621">(C641+C693+C745)/3</f>
        <v>411.5625</v>
      </c>
      <c r="E797" s="7">
        <f t="shared" si="1535"/>
        <v>6</v>
      </c>
      <c r="F797" s="7" t="e">
        <f t="shared" ref="F797" si="1622">SUM(D797-B797)</f>
        <v>#VALUE!</v>
      </c>
      <c r="G797" s="17" t="e">
        <f t="shared" ref="G797" si="1623">(B797/B796-1)*100</f>
        <v>#VALUE!</v>
      </c>
      <c r="H797" s="17" t="e">
        <f t="shared" ref="H797" si="1624">(B797/B745-1)*100</f>
        <v>#VALUE!</v>
      </c>
      <c r="I797" s="17" t="e">
        <f t="shared" ref="I797" si="1625">(B797/D797-1)*100</f>
        <v>#VALUE!</v>
      </c>
    </row>
    <row r="798" spans="1:9" x14ac:dyDescent="0.25">
      <c r="A798" s="12">
        <f t="shared" si="1534"/>
        <v>41681</v>
      </c>
      <c r="B798" s="7">
        <f>TWK!D529</f>
        <v>597</v>
      </c>
      <c r="C798" s="7">
        <f t="shared" ref="C798" si="1626">AVERAGE(B795:B798)</f>
        <v>580.66666666666663</v>
      </c>
      <c r="D798" s="7">
        <f t="shared" ref="D798" si="1627">(C642+C694+C746)/3</f>
        <v>425.34722222222217</v>
      </c>
      <c r="E798" s="7">
        <f t="shared" si="1535"/>
        <v>7</v>
      </c>
      <c r="F798" s="7">
        <f t="shared" ref="F798" si="1628">SUM(D798-B798)</f>
        <v>-171.65277777777783</v>
      </c>
      <c r="G798" s="17" t="e">
        <f t="shared" ref="G798" si="1629">(B798/B797-1)*100</f>
        <v>#VALUE!</v>
      </c>
      <c r="H798" s="17">
        <f t="shared" ref="H798" si="1630">(B798/B746-1)*100</f>
        <v>83.692307692307693</v>
      </c>
      <c r="I798" s="17">
        <f t="shared" ref="I798" si="1631">(B798/D798-1)*100</f>
        <v>40.355918367346952</v>
      </c>
    </row>
    <row r="799" spans="1:9" x14ac:dyDescent="0.25">
      <c r="A799" s="12">
        <f t="shared" si="1534"/>
        <v>41688</v>
      </c>
      <c r="B799" s="7">
        <f>TWK!D530</f>
        <v>600</v>
      </c>
      <c r="C799" s="7">
        <f t="shared" ref="C799" si="1632">AVERAGE(B796:B799)</f>
        <v>595.66666666666663</v>
      </c>
      <c r="D799" s="7">
        <f t="shared" ref="D799" si="1633">(C643+C695+C747)/3</f>
        <v>433.11805555555549</v>
      </c>
      <c r="E799" s="7">
        <f t="shared" si="1535"/>
        <v>8</v>
      </c>
      <c r="F799" s="7">
        <f t="shared" ref="F799" si="1634">SUM(D799-B799)</f>
        <v>-166.88194444444451</v>
      </c>
      <c r="G799" s="17">
        <f t="shared" ref="G799" si="1635">(B799/B798-1)*100</f>
        <v>0.50251256281406143</v>
      </c>
      <c r="H799" s="17">
        <f t="shared" ref="H799" si="1636">(B799/B747-1)*100</f>
        <v>84.615384615384627</v>
      </c>
      <c r="I799" s="17">
        <f t="shared" ref="I799" si="1637">(B799/D799-1)*100</f>
        <v>38.530359633792457</v>
      </c>
    </row>
    <row r="800" spans="1:9" x14ac:dyDescent="0.25">
      <c r="A800" s="12">
        <f t="shared" si="1534"/>
        <v>41695</v>
      </c>
      <c r="B800" s="7">
        <f>TWK!D531</f>
        <v>591.66666666666663</v>
      </c>
      <c r="C800" s="7">
        <f t="shared" ref="C800" si="1638">AVERAGE(B797:B800)</f>
        <v>596.22222222222217</v>
      </c>
      <c r="D800" s="7">
        <f t="shared" ref="D800" si="1639">(C644+C696+C748)/3</f>
        <v>421.8819444444444</v>
      </c>
      <c r="E800" s="7">
        <f t="shared" si="1535"/>
        <v>9</v>
      </c>
      <c r="F800" s="7">
        <f t="shared" ref="F800" si="1640">SUM(D800-B800)</f>
        <v>-169.78472222222223</v>
      </c>
      <c r="G800" s="17">
        <f t="shared" ref="G800" si="1641">(B800/B799-1)*100</f>
        <v>-1.3888888888888951</v>
      </c>
      <c r="H800" s="17">
        <f t="shared" ref="H800" si="1642">(B800/B748-1)*100</f>
        <v>81.122448979591823</v>
      </c>
      <c r="I800" s="17">
        <f t="shared" ref="I800" si="1643">(B800/D800-1)*100</f>
        <v>40.244605027077739</v>
      </c>
    </row>
    <row r="801" spans="1:11" x14ac:dyDescent="0.25">
      <c r="A801" s="12">
        <f t="shared" si="1534"/>
        <v>41702</v>
      </c>
      <c r="B801" s="7">
        <f>TWK!D532</f>
        <v>620</v>
      </c>
      <c r="C801" s="7">
        <f t="shared" ref="C801" si="1644">AVERAGE(B798:B801)</f>
        <v>602.16666666666663</v>
      </c>
      <c r="D801" s="7">
        <f t="shared" ref="D801" si="1645">(C645+C697+C749)/3</f>
        <v>426.00694444444451</v>
      </c>
      <c r="E801" s="7">
        <f t="shared" si="1535"/>
        <v>10</v>
      </c>
      <c r="F801" s="7">
        <f t="shared" ref="F801" si="1646">SUM(D801-B801)</f>
        <v>-193.99305555555549</v>
      </c>
      <c r="G801" s="17">
        <f t="shared" ref="G801" si="1647">(B801/B800-1)*100</f>
        <v>4.788732394366213</v>
      </c>
      <c r="H801" s="17">
        <f t="shared" ref="H801" si="1648">(B801/B749-1)*100</f>
        <v>90.769230769230774</v>
      </c>
      <c r="I801" s="17">
        <f t="shared" ref="I801" si="1649">(B801/D801-1)*100</f>
        <v>45.537533621321998</v>
      </c>
    </row>
    <row r="802" spans="1:11" x14ac:dyDescent="0.25">
      <c r="A802" s="12">
        <f t="shared" si="1534"/>
        <v>41709</v>
      </c>
      <c r="B802" s="7">
        <f>TWK!D533</f>
        <v>625</v>
      </c>
      <c r="C802" s="7">
        <f t="shared" ref="C802" si="1650">AVERAGE(B799:B802)</f>
        <v>609.16666666666663</v>
      </c>
      <c r="D802" s="7">
        <f t="shared" ref="D802" si="1651">(C646+C698+C750)/3</f>
        <v>417.1875</v>
      </c>
      <c r="E802" s="7">
        <f t="shared" si="1535"/>
        <v>11</v>
      </c>
      <c r="F802" s="7">
        <f t="shared" ref="F802" si="1652">SUM(D802-B802)</f>
        <v>-207.8125</v>
      </c>
      <c r="G802" s="17">
        <f t="shared" ref="G802" si="1653">(B802/B801-1)*100</f>
        <v>0.80645161290322509</v>
      </c>
      <c r="H802" s="17">
        <f t="shared" ref="H802" si="1654">(B802/B750-1)*100</f>
        <v>92.307692307692307</v>
      </c>
      <c r="I802" s="17">
        <f t="shared" ref="I802" si="1655">(B802/D802-1)*100</f>
        <v>49.812734082397014</v>
      </c>
    </row>
    <row r="803" spans="1:11" x14ac:dyDescent="0.25">
      <c r="A803" s="12">
        <f t="shared" si="1534"/>
        <v>41716</v>
      </c>
      <c r="B803" s="7">
        <f>TWK!D534</f>
        <v>578.33333333333337</v>
      </c>
      <c r="C803" s="7">
        <f t="shared" ref="C803" si="1656">AVERAGE(B800:B803)</f>
        <v>603.75</v>
      </c>
      <c r="D803" s="7">
        <f t="shared" ref="D803" si="1657">(C647+C699+C751)/3</f>
        <v>408.25</v>
      </c>
      <c r="E803" s="7">
        <f t="shared" si="1535"/>
        <v>12</v>
      </c>
      <c r="F803" s="7">
        <f t="shared" ref="F803" si="1658">SUM(D803-B803)</f>
        <v>-170.08333333333337</v>
      </c>
      <c r="G803" s="17">
        <f t="shared" ref="G803" si="1659">(B803/B802-1)*100</f>
        <v>-7.4666666666666659</v>
      </c>
      <c r="H803" s="17">
        <f t="shared" ref="H803" si="1660">(B803/B751-1)*100</f>
        <v>88.382193268186768</v>
      </c>
      <c r="I803" s="17">
        <f t="shared" ref="I803" si="1661">(B803/D803-1)*100</f>
        <v>41.661563584404981</v>
      </c>
    </row>
    <row r="804" spans="1:11" x14ac:dyDescent="0.25">
      <c r="A804" s="12">
        <f t="shared" si="1534"/>
        <v>41723</v>
      </c>
      <c r="B804" s="7">
        <f>TWK!D535</f>
        <v>468.75</v>
      </c>
      <c r="C804" s="7">
        <f t="shared" ref="C804" si="1662">AVERAGE(B801:B804)</f>
        <v>573.02083333333337</v>
      </c>
      <c r="D804" s="7">
        <f t="shared" ref="D804" si="1663">(C648+C700+C752)/3</f>
        <v>403.73611111111109</v>
      </c>
      <c r="E804" s="7">
        <f t="shared" si="1535"/>
        <v>13</v>
      </c>
      <c r="F804" s="7">
        <f t="shared" ref="F804" si="1664">SUM(D804-B804)</f>
        <v>-65.013888888888914</v>
      </c>
      <c r="G804" s="17">
        <f t="shared" ref="G804" si="1665">(B804/B803-1)*100</f>
        <v>-18.948126801152743</v>
      </c>
      <c r="H804" s="17">
        <f t="shared" ref="H804" si="1666">(B804/B752-1)*100</f>
        <v>59.801136363636374</v>
      </c>
      <c r="I804" s="17">
        <f t="shared" ref="I804" si="1667">(B804/D804-1)*100</f>
        <v>16.10306512091919</v>
      </c>
    </row>
    <row r="805" spans="1:11" x14ac:dyDescent="0.25">
      <c r="A805" s="12">
        <f t="shared" si="1534"/>
        <v>41730</v>
      </c>
      <c r="B805" s="7">
        <f>TWK!D536</f>
        <v>416.25</v>
      </c>
      <c r="C805" s="7">
        <f t="shared" ref="C805" si="1668">AVERAGE(B802:B805)</f>
        <v>522.08333333333337</v>
      </c>
      <c r="D805" s="7">
        <f t="shared" ref="D805" si="1669">(C649+C701+C753)/3</f>
        <v>383.22222222222223</v>
      </c>
      <c r="E805" s="7">
        <f t="shared" si="1535"/>
        <v>14</v>
      </c>
      <c r="F805" s="7">
        <f t="shared" ref="F805" si="1670">SUM(D805-B805)</f>
        <v>-33.027777777777771</v>
      </c>
      <c r="G805" s="17">
        <f t="shared" ref="G805" si="1671">(B805/B804-1)*100</f>
        <v>-11.2</v>
      </c>
      <c r="H805" s="17">
        <f t="shared" ref="H805" si="1672">(B805/B753-1)*100</f>
        <v>58.571428571428562</v>
      </c>
      <c r="I805" s="17">
        <f t="shared" ref="I805" si="1673">(B805/D805-1)*100</f>
        <v>8.6184401275732014</v>
      </c>
    </row>
    <row r="806" spans="1:11" x14ac:dyDescent="0.25">
      <c r="A806" s="12">
        <f t="shared" si="1534"/>
        <v>41737</v>
      </c>
      <c r="B806" s="7">
        <f>TWK!D537</f>
        <v>370</v>
      </c>
      <c r="C806" s="7">
        <f t="shared" ref="C806" si="1674">AVERAGE(B803:B806)</f>
        <v>458.33333333333337</v>
      </c>
      <c r="D806" s="7">
        <f t="shared" ref="D806" si="1675">(C650+C702+C754)/3</f>
        <v>367.1805555555556</v>
      </c>
      <c r="E806" s="7">
        <f t="shared" si="1535"/>
        <v>15</v>
      </c>
      <c r="F806" s="7">
        <f t="shared" ref="F806" si="1676">SUM(D806-B806)</f>
        <v>-2.8194444444444002</v>
      </c>
      <c r="G806" s="17">
        <f t="shared" ref="G806" si="1677">(B806/B805-1)*100</f>
        <v>-11.111111111111116</v>
      </c>
      <c r="H806" s="17">
        <f t="shared" ref="H806" si="1678">(B806/B754-1)*100</f>
        <v>29.824561403508774</v>
      </c>
      <c r="I806" s="17">
        <f t="shared" ref="I806" si="1679">(B806/D806-1)*100</f>
        <v>0.76786322199946522</v>
      </c>
    </row>
    <row r="807" spans="1:11" x14ac:dyDescent="0.25">
      <c r="A807" s="12">
        <f t="shared" si="1534"/>
        <v>41744</v>
      </c>
      <c r="B807" s="7">
        <f>TWK!D538</f>
        <v>383.75</v>
      </c>
      <c r="C807" s="7">
        <f t="shared" ref="C807" si="1680">AVERAGE(B804:B807)</f>
        <v>409.6875</v>
      </c>
      <c r="D807" s="7">
        <f t="shared" ref="D807:D808" si="1681">(C651+C703+C755)/3</f>
        <v>355.04861111111114</v>
      </c>
      <c r="E807" s="7">
        <f t="shared" si="1535"/>
        <v>16</v>
      </c>
      <c r="F807" s="7">
        <f t="shared" ref="F807" si="1682">SUM(D807-B807)</f>
        <v>-28.701388888888857</v>
      </c>
      <c r="G807" s="17">
        <f t="shared" ref="G807" si="1683">(B807/B806-1)*100</f>
        <v>3.716216216216206</v>
      </c>
      <c r="H807" s="17">
        <f t="shared" ref="H807" si="1684">(B807/B755-1)*100</f>
        <v>40.396341463414643</v>
      </c>
      <c r="I807" s="17">
        <f t="shared" ref="I807" si="1685">(B807/D807-1)*100</f>
        <v>8.0837913431259345</v>
      </c>
    </row>
    <row r="808" spans="1:11" x14ac:dyDescent="0.25">
      <c r="A808" s="12">
        <f t="shared" si="1534"/>
        <v>41751</v>
      </c>
      <c r="B808" s="7">
        <f>TWK!D539</f>
        <v>377</v>
      </c>
      <c r="C808" s="7">
        <f t="shared" ref="C808" si="1686">AVERAGE(B805:B808)</f>
        <v>386.75</v>
      </c>
      <c r="D808" s="7">
        <f t="shared" si="1681"/>
        <v>342.77777777777777</v>
      </c>
      <c r="E808" s="7">
        <f t="shared" si="1535"/>
        <v>17</v>
      </c>
      <c r="F808" s="7">
        <f t="shared" ref="F808" si="1687">SUM(D808-B808)</f>
        <v>-34.222222222222229</v>
      </c>
      <c r="G808" s="17">
        <f t="shared" ref="G808" si="1688">(B808/B807-1)*100</f>
        <v>-1.7589576547231256</v>
      </c>
      <c r="H808" s="84">
        <f t="shared" ref="H808" si="1689">(B808/B756-1)*100</f>
        <v>34.442793462109968</v>
      </c>
      <c r="I808" s="17">
        <f t="shared" ref="I808" si="1690">(B808/D808-1)*100</f>
        <v>9.9837925445705125</v>
      </c>
      <c r="K808" s="6" t="s">
        <v>48</v>
      </c>
    </row>
    <row r="809" spans="1:11" x14ac:dyDescent="0.25">
      <c r="A809" s="12">
        <f t="shared" si="1534"/>
        <v>41758</v>
      </c>
      <c r="B809" s="7">
        <f>TWK!D540</f>
        <v>360</v>
      </c>
      <c r="C809" s="7">
        <f t="shared" ref="C809" si="1691">AVERAGE(B806:B809)</f>
        <v>372.6875</v>
      </c>
      <c r="D809" s="7">
        <f t="shared" ref="D809:D814" si="1692">(C653+C705+C757)/3</f>
        <v>344.29861111111109</v>
      </c>
      <c r="E809" s="7">
        <f t="shared" si="1535"/>
        <v>18</v>
      </c>
      <c r="F809" s="7">
        <f t="shared" ref="F809" si="1693">SUM(D809-B809)</f>
        <v>-15.701388888888914</v>
      </c>
      <c r="G809" s="17">
        <f t="shared" ref="G809" si="1694">(B809/B808-1)*100</f>
        <v>-4.5092838196286511</v>
      </c>
      <c r="H809" s="17">
        <f t="shared" ref="H809:H814" si="1695">(B809/B757-1)*100</f>
        <v>28.38038632986628</v>
      </c>
      <c r="I809" s="17">
        <f t="shared" ref="I809" si="1696">(B809/D809-1)*100</f>
        <v>4.5603985558401838</v>
      </c>
    </row>
    <row r="810" spans="1:11" x14ac:dyDescent="0.25">
      <c r="A810" s="12">
        <f t="shared" si="1534"/>
        <v>41765</v>
      </c>
      <c r="B810" s="7">
        <f>TWK!D541</f>
        <v>365</v>
      </c>
      <c r="C810" s="7">
        <f t="shared" ref="C810" si="1697">AVERAGE(B807:B810)</f>
        <v>371.4375</v>
      </c>
      <c r="D810" s="7">
        <f t="shared" si="1692"/>
        <v>346.6944444444444</v>
      </c>
      <c r="E810" s="7">
        <f t="shared" si="1535"/>
        <v>19</v>
      </c>
      <c r="F810" s="7">
        <f t="shared" ref="F810" si="1698">SUM(D810-B810)</f>
        <v>-18.3055555555556</v>
      </c>
      <c r="G810" s="17">
        <f t="shared" ref="G810" si="1699">(B810/B809-1)*100</f>
        <v>1.388888888888884</v>
      </c>
      <c r="H810" s="17">
        <f t="shared" si="1695"/>
        <v>26.956521739130434</v>
      </c>
      <c r="I810" s="17">
        <f t="shared" ref="I810" si="1700">(B810/D810-1)*100</f>
        <v>5.280025638971253</v>
      </c>
    </row>
    <row r="811" spans="1:11" x14ac:dyDescent="0.25">
      <c r="A811" s="12">
        <f t="shared" si="1534"/>
        <v>41772</v>
      </c>
      <c r="B811" s="7">
        <f>TWK!D542</f>
        <v>355</v>
      </c>
      <c r="C811" s="7">
        <f t="shared" ref="C811" si="1701">AVERAGE(B808:B811)</f>
        <v>364.25</v>
      </c>
      <c r="D811" s="7">
        <f t="shared" si="1692"/>
        <v>349.01388888888886</v>
      </c>
      <c r="E811" s="7">
        <f t="shared" si="1535"/>
        <v>20</v>
      </c>
      <c r="F811" s="7">
        <f t="shared" ref="F811" si="1702">SUM(D811-B811)</f>
        <v>-5.9861111111111427</v>
      </c>
      <c r="G811" s="17">
        <f t="shared" ref="G811" si="1703">(B811/B810-1)*100</f>
        <v>-2.7397260273972601</v>
      </c>
      <c r="H811" s="17">
        <f t="shared" si="1695"/>
        <v>27.927927927927932</v>
      </c>
      <c r="I811" s="17">
        <f t="shared" ref="I811" si="1704">(B811/D811-1)*100</f>
        <v>1.7151498268932475</v>
      </c>
    </row>
    <row r="812" spans="1:11" x14ac:dyDescent="0.25">
      <c r="A812" s="12">
        <f t="shared" si="1534"/>
        <v>41779</v>
      </c>
      <c r="B812" s="7">
        <f>TWK!D543</f>
        <v>372.5</v>
      </c>
      <c r="C812" s="7">
        <f t="shared" ref="C812" si="1705">AVERAGE(B809:B812)</f>
        <v>363.125</v>
      </c>
      <c r="D812" s="7">
        <f t="shared" si="1692"/>
        <v>352.29166666666669</v>
      </c>
      <c r="E812" s="7">
        <f t="shared" si="1535"/>
        <v>21</v>
      </c>
      <c r="F812" s="7">
        <f t="shared" ref="F812" si="1706">SUM(D812-B812)</f>
        <v>-20.208333333333314</v>
      </c>
      <c r="G812" s="17">
        <f t="shared" ref="G812" si="1707">(B812/B811-1)*100</f>
        <v>4.9295774647887258</v>
      </c>
      <c r="H812" s="17">
        <f t="shared" si="1695"/>
        <v>36.280487804878049</v>
      </c>
      <c r="I812" s="17">
        <f t="shared" ref="I812" si="1708">(B812/D812-1)*100</f>
        <v>5.7362507392075601</v>
      </c>
    </row>
    <row r="813" spans="1:11" x14ac:dyDescent="0.25">
      <c r="A813" s="12">
        <f t="shared" si="1534"/>
        <v>41786</v>
      </c>
      <c r="B813" s="7">
        <f>TWK!D544</f>
        <v>360</v>
      </c>
      <c r="C813" s="7">
        <f t="shared" ref="C813" si="1709">AVERAGE(B810:B813)</f>
        <v>363.125</v>
      </c>
      <c r="D813" s="7">
        <f t="shared" si="1692"/>
        <v>354.42361111111109</v>
      </c>
      <c r="E813" s="7">
        <f t="shared" si="1535"/>
        <v>22</v>
      </c>
      <c r="F813" s="7">
        <f t="shared" ref="F813" si="1710">SUM(D813-B813)</f>
        <v>-5.5763888888889142</v>
      </c>
      <c r="G813" s="17">
        <f t="shared" ref="G813" si="1711">(B813/B812-1)*100</f>
        <v>-3.3557046979865723</v>
      </c>
      <c r="H813" s="17">
        <f t="shared" si="1695"/>
        <v>16.129032258064523</v>
      </c>
      <c r="I813" s="17">
        <f t="shared" ref="I813" si="1712">(B813/D813-1)*100</f>
        <v>1.5733683406156329</v>
      </c>
    </row>
    <row r="814" spans="1:11" x14ac:dyDescent="0.25">
      <c r="A814" s="12">
        <f t="shared" si="1534"/>
        <v>41793</v>
      </c>
      <c r="B814" s="7">
        <f>TWK!D545</f>
        <v>353.33333333333331</v>
      </c>
      <c r="C814" s="7">
        <f t="shared" ref="C814" si="1713">AVERAGE(B811:B814)</f>
        <v>360.20833333333331</v>
      </c>
      <c r="D814" s="7">
        <f t="shared" si="1692"/>
        <v>353.10416666666669</v>
      </c>
      <c r="E814" s="7">
        <f t="shared" si="1535"/>
        <v>23</v>
      </c>
      <c r="F814" s="7">
        <f t="shared" ref="F814" si="1714">SUM(D814-B814)</f>
        <v>-0.22916666666662877</v>
      </c>
      <c r="G814" s="17">
        <f t="shared" ref="G814" si="1715">(B814/B813-1)*100</f>
        <v>-1.8518518518518601</v>
      </c>
      <c r="H814" s="17">
        <f t="shared" si="1695"/>
        <v>12.169312169312164</v>
      </c>
      <c r="I814" s="17">
        <f t="shared" ref="I814" si="1716">(B814/D814-1)*100</f>
        <v>6.490058410524302E-2</v>
      </c>
    </row>
    <row r="815" spans="1:11" x14ac:dyDescent="0.25">
      <c r="A815" s="12">
        <f t="shared" si="1534"/>
        <v>41800</v>
      </c>
      <c r="B815" s="7">
        <f>TWK!D546</f>
        <v>373.33333333333331</v>
      </c>
      <c r="C815" s="7">
        <f t="shared" ref="C815" si="1717">AVERAGE(B812:B815)</f>
        <v>364.79166666666663</v>
      </c>
      <c r="D815" s="7">
        <f t="shared" ref="D815" si="1718">(C659+C711+C763)/3</f>
        <v>351.4375</v>
      </c>
      <c r="E815" s="7">
        <f t="shared" si="1535"/>
        <v>24</v>
      </c>
      <c r="F815" s="7">
        <f t="shared" ref="F815" si="1719">SUM(D815-B815)</f>
        <v>-21.895833333333314</v>
      </c>
      <c r="G815" s="17">
        <f t="shared" ref="G815" si="1720">(B815/B814-1)*100</f>
        <v>5.6603773584905648</v>
      </c>
      <c r="H815" s="17">
        <f t="shared" ref="H815" si="1721">(B815/B763-1)*100</f>
        <v>27.635327635327634</v>
      </c>
      <c r="I815" s="17">
        <f t="shared" ref="I815" si="1722">(B815/D815-1)*100</f>
        <v>6.230363388464033</v>
      </c>
    </row>
    <row r="816" spans="1:11" x14ac:dyDescent="0.25">
      <c r="A816" s="12">
        <f t="shared" si="1534"/>
        <v>41807</v>
      </c>
      <c r="B816" s="7">
        <f>TWK!D547</f>
        <v>366.66666666666669</v>
      </c>
      <c r="C816" s="7">
        <f t="shared" ref="C816" si="1723">AVERAGE(B813:B816)</f>
        <v>363.33333333333331</v>
      </c>
      <c r="D816" s="7">
        <f t="shared" ref="D816" si="1724">(C660+C712+C764)/3</f>
        <v>349.48611111111114</v>
      </c>
      <c r="E816" s="7">
        <f t="shared" si="1535"/>
        <v>25</v>
      </c>
      <c r="F816" s="7">
        <f t="shared" ref="F816" si="1725">SUM(D816-B816)</f>
        <v>-17.180555555555543</v>
      </c>
      <c r="G816" s="17">
        <f t="shared" ref="G816" si="1726">(B816/B815-1)*100</f>
        <v>-1.7857142857142794</v>
      </c>
      <c r="H816" s="17">
        <f t="shared" ref="H816" si="1727">(B816/B764-1)*100</f>
        <v>24.293785310734471</v>
      </c>
      <c r="I816" s="17">
        <f t="shared" ref="I816" si="1728">(B816/D816-1)*100</f>
        <v>4.9159480189166604</v>
      </c>
    </row>
    <row r="817" spans="1:9" x14ac:dyDescent="0.25">
      <c r="A817" s="12">
        <f t="shared" si="1534"/>
        <v>41814</v>
      </c>
      <c r="B817" s="7">
        <f>TWK!D548</f>
        <v>368.75</v>
      </c>
      <c r="C817" s="7">
        <f t="shared" ref="C817" si="1729">AVERAGE(B814:B817)</f>
        <v>365.52083333333331</v>
      </c>
      <c r="D817" s="7">
        <f t="shared" ref="D817" si="1730">(C661+C713+C765)/3</f>
        <v>344.09722222222223</v>
      </c>
      <c r="E817" s="7">
        <f t="shared" si="1535"/>
        <v>26</v>
      </c>
      <c r="F817" s="7">
        <f t="shared" ref="F817" si="1731">SUM(D817-B817)</f>
        <v>-24.652777777777771</v>
      </c>
      <c r="G817" s="17">
        <f t="shared" ref="G817" si="1732">(B817/B816-1)*100</f>
        <v>0.56818181818181213</v>
      </c>
      <c r="H817" s="17">
        <f t="shared" ref="H817" si="1733">(B817/B765-1)*100</f>
        <v>14.046391752577335</v>
      </c>
      <c r="I817" s="17">
        <f t="shared" ref="I817" si="1734">(B817/D817-1)*100</f>
        <v>7.1644803229061527</v>
      </c>
    </row>
    <row r="818" spans="1:9" x14ac:dyDescent="0.25">
      <c r="A818" s="12">
        <f t="shared" si="1534"/>
        <v>41821</v>
      </c>
      <c r="B818" s="7">
        <f>TWK!D549</f>
        <v>378.33333333333331</v>
      </c>
      <c r="C818" s="7">
        <f t="shared" ref="C818" si="1735">AVERAGE(B815:B818)</f>
        <v>371.77083333333331</v>
      </c>
      <c r="D818" s="7">
        <f t="shared" ref="D818" si="1736">(C662+C714+C766)/3</f>
        <v>347.4305555555556</v>
      </c>
      <c r="E818" s="7">
        <f t="shared" si="1535"/>
        <v>27</v>
      </c>
      <c r="F818" s="7">
        <f t="shared" ref="F818" si="1737">SUM(D818-B818)</f>
        <v>-30.902777777777715</v>
      </c>
      <c r="G818" s="17">
        <f t="shared" ref="G818" si="1738">(B818/B817-1)*100</f>
        <v>2.5988700564971712</v>
      </c>
      <c r="H818" s="17">
        <f t="shared" ref="H818" si="1739">(B818/B766-1)*100</f>
        <v>23.369565217391287</v>
      </c>
      <c r="I818" s="17">
        <f t="shared" ref="I818" si="1740">(B818/D818-1)*100</f>
        <v>8.8946632020787231</v>
      </c>
    </row>
    <row r="819" spans="1:9" x14ac:dyDescent="0.25">
      <c r="A819" s="12">
        <f t="shared" si="1534"/>
        <v>41828</v>
      </c>
      <c r="B819" s="7">
        <f>TWK!D550</f>
        <v>345</v>
      </c>
      <c r="C819" s="7">
        <f t="shared" ref="C819" si="1741">AVERAGE(B816:B819)</f>
        <v>364.6875</v>
      </c>
      <c r="D819" s="7">
        <f t="shared" ref="D819" si="1742">(C663+C715+C767)/3</f>
        <v>353.09027777777777</v>
      </c>
      <c r="E819" s="7">
        <f t="shared" si="1535"/>
        <v>28</v>
      </c>
      <c r="F819" s="7">
        <f t="shared" ref="F819" si="1743">SUM(D819-B819)</f>
        <v>8.0902777777777715</v>
      </c>
      <c r="G819" s="17">
        <f t="shared" ref="G819" si="1744">(B819/B818-1)*100</f>
        <v>-8.8105726872246599</v>
      </c>
      <c r="H819" s="17">
        <f t="shared" ref="H819" si="1745">(B819/B767-1)*100</f>
        <v>19.653179190751445</v>
      </c>
      <c r="I819" s="17">
        <f t="shared" ref="I819" si="1746">(B819/D819-1)*100</f>
        <v>-2.2912774117415657</v>
      </c>
    </row>
    <row r="820" spans="1:9" x14ac:dyDescent="0.25">
      <c r="A820" s="12">
        <f t="shared" si="1534"/>
        <v>41835</v>
      </c>
      <c r="B820" s="7">
        <f>TWK!D551</f>
        <v>405</v>
      </c>
      <c r="C820" s="7">
        <f t="shared" ref="C820" si="1747">AVERAGE(B817:B820)</f>
        <v>374.27083333333331</v>
      </c>
      <c r="D820" s="7">
        <f t="shared" ref="D820" si="1748">(C664+C716+C768)/3</f>
        <v>361.40277777777777</v>
      </c>
      <c r="E820" s="7">
        <f t="shared" si="1535"/>
        <v>29</v>
      </c>
      <c r="F820" s="7">
        <f t="shared" ref="F820" si="1749">SUM(D820-B820)</f>
        <v>-43.597222222222229</v>
      </c>
      <c r="G820" s="17">
        <f t="shared" ref="G820" si="1750">(B820/B819-1)*100</f>
        <v>17.391304347826097</v>
      </c>
      <c r="H820" s="17">
        <f t="shared" ref="H820" si="1751">(B820/B768-1)*100</f>
        <v>43.786982248520687</v>
      </c>
      <c r="I820" s="17">
        <f t="shared" ref="I820" si="1752">(B820/D820-1)*100</f>
        <v>12.063333461435001</v>
      </c>
    </row>
    <row r="821" spans="1:9" x14ac:dyDescent="0.25">
      <c r="A821" s="12">
        <f t="shared" si="1534"/>
        <v>41842</v>
      </c>
      <c r="B821" s="7">
        <f>TWK!D552</f>
        <v>546.66666666666663</v>
      </c>
      <c r="C821" s="7">
        <f t="shared" ref="C821" si="1753">AVERAGE(B818:B821)</f>
        <v>418.75</v>
      </c>
      <c r="D821" s="7">
        <f t="shared" ref="D821" si="1754">(C665+C717+C769)/3</f>
        <v>359.1805555555556</v>
      </c>
      <c r="E821" s="7">
        <f t="shared" si="1535"/>
        <v>30</v>
      </c>
      <c r="F821" s="7">
        <f t="shared" ref="F821" si="1755">SUM(D821-B821)</f>
        <v>-187.48611111111103</v>
      </c>
      <c r="G821" s="17">
        <f t="shared" ref="G821" si="1756">(B821/B820-1)*100</f>
        <v>34.979423868312743</v>
      </c>
      <c r="H821" s="17">
        <f t="shared" ref="H821" si="1757">(B821/B769-1)*100</f>
        <v>106.28930817610063</v>
      </c>
      <c r="I821" s="17">
        <f t="shared" ref="I821" si="1758">(B821/D821-1)*100</f>
        <v>52.198290862688964</v>
      </c>
    </row>
    <row r="822" spans="1:9" x14ac:dyDescent="0.25">
      <c r="A822" s="12">
        <f t="shared" si="1534"/>
        <v>41849</v>
      </c>
      <c r="B822" s="7">
        <f>TWK!D553</f>
        <v>560</v>
      </c>
      <c r="C822" s="7">
        <f t="shared" ref="C822" si="1759">AVERAGE(B819:B822)</f>
        <v>464.16666666666663</v>
      </c>
      <c r="D822" s="7">
        <f t="shared" ref="D822" si="1760">(C666+C718+C770)/3</f>
        <v>349.875</v>
      </c>
      <c r="E822" s="7">
        <f t="shared" si="1535"/>
        <v>31</v>
      </c>
      <c r="F822" s="7">
        <f t="shared" ref="F822" si="1761">SUM(D822-B822)</f>
        <v>-210.125</v>
      </c>
      <c r="G822" s="17">
        <f t="shared" ref="G822" si="1762">(B822/B821-1)*100</f>
        <v>2.4390243902439046</v>
      </c>
      <c r="H822" s="17">
        <f t="shared" ref="H822" si="1763">(B822/B770-1)*100</f>
        <v>116.77419354838712</v>
      </c>
      <c r="I822" s="17">
        <f t="shared" ref="I822" si="1764">(B822/D822-1)*100</f>
        <v>60.057163272597357</v>
      </c>
    </row>
    <row r="823" spans="1:9" x14ac:dyDescent="0.25">
      <c r="A823" s="12">
        <f t="shared" si="1534"/>
        <v>41856</v>
      </c>
      <c r="B823" s="7">
        <f>TWK!D554</f>
        <v>467.5</v>
      </c>
      <c r="C823" s="7">
        <f t="shared" ref="C823" si="1765">AVERAGE(B820:B823)</f>
        <v>494.79166666666663</v>
      </c>
      <c r="D823" s="7">
        <f t="shared" ref="D823" si="1766">(C667+C719+C771)/3</f>
        <v>339.5625</v>
      </c>
      <c r="E823" s="7">
        <f t="shared" si="1535"/>
        <v>32</v>
      </c>
      <c r="F823" s="7">
        <f t="shared" ref="F823" si="1767">SUM(D823-B823)</f>
        <v>-127.9375</v>
      </c>
      <c r="G823" s="17">
        <f t="shared" ref="G823" si="1768">(B823/B822-1)*100</f>
        <v>-16.517857142857139</v>
      </c>
      <c r="H823" s="17">
        <f t="shared" ref="H823" si="1769">(B823/B771-1)*100</f>
        <v>64.035087719298247</v>
      </c>
      <c r="I823" s="17">
        <f t="shared" ref="I823" si="1770">(B823/D823-1)*100</f>
        <v>37.677158107859384</v>
      </c>
    </row>
    <row r="824" spans="1:9" x14ac:dyDescent="0.25">
      <c r="A824" s="12">
        <f t="shared" si="1534"/>
        <v>41863</v>
      </c>
      <c r="B824" s="7">
        <f>TWK!D555</f>
        <v>441.66666666666669</v>
      </c>
      <c r="C824" s="7">
        <f t="shared" ref="C824" si="1771">AVERAGE(B821:B824)</f>
        <v>503.95833333333331</v>
      </c>
      <c r="D824" s="7">
        <f t="shared" ref="D824" si="1772">(C668+C720+C772)/3</f>
        <v>341.04166666666669</v>
      </c>
      <c r="E824" s="7">
        <f t="shared" si="1535"/>
        <v>33</v>
      </c>
      <c r="F824" s="7">
        <f t="shared" ref="F824" si="1773">SUM(D824-B824)</f>
        <v>-100.625</v>
      </c>
      <c r="G824" s="17">
        <f t="shared" ref="G824" si="1774">(B824/B823-1)*100</f>
        <v>-5.525846702317283</v>
      </c>
      <c r="H824" s="17">
        <f t="shared" ref="H824" si="1775">(B824/B772-1)*100</f>
        <v>25.592417061611371</v>
      </c>
      <c r="I824" s="17">
        <f t="shared" ref="I824" si="1776">(B824/D824-1)*100</f>
        <v>29.50519242516798</v>
      </c>
    </row>
    <row r="825" spans="1:9" x14ac:dyDescent="0.25">
      <c r="A825" s="12">
        <f t="shared" si="1534"/>
        <v>41870</v>
      </c>
      <c r="B825" s="7">
        <f>TWK!D556</f>
        <v>466.66666666666669</v>
      </c>
      <c r="C825" s="7">
        <f t="shared" ref="C825" si="1777">AVERAGE(B822:B825)</f>
        <v>483.95833333333337</v>
      </c>
      <c r="D825" s="7">
        <f t="shared" ref="D825" si="1778">(C669+C721+C773)/3</f>
        <v>350.06944444444451</v>
      </c>
      <c r="E825" s="7">
        <f t="shared" si="1535"/>
        <v>34</v>
      </c>
      <c r="F825" s="7">
        <f t="shared" ref="F825" si="1779">SUM(D825-B825)</f>
        <v>-116.59722222222217</v>
      </c>
      <c r="G825" s="17">
        <f t="shared" ref="G825" si="1780">(B825/B824-1)*100</f>
        <v>5.6603773584905648</v>
      </c>
      <c r="H825" s="17">
        <f t="shared" ref="H825" si="1781">(B825/B773-1)*100</f>
        <v>31.455399061032875</v>
      </c>
      <c r="I825" s="17">
        <f t="shared" ref="I825" si="1782">(B825/D825-1)*100</f>
        <v>33.306883554850209</v>
      </c>
    </row>
    <row r="826" spans="1:9" x14ac:dyDescent="0.25">
      <c r="A826" s="12">
        <f t="shared" si="1534"/>
        <v>41877</v>
      </c>
      <c r="B826" s="7">
        <f>TWK!D557</f>
        <v>468.75</v>
      </c>
      <c r="C826" s="7">
        <f t="shared" ref="C826" si="1783">AVERAGE(B823:B826)</f>
        <v>461.14583333333337</v>
      </c>
      <c r="D826" s="7">
        <f t="shared" ref="D826" si="1784">(C670+C722+C774)/3</f>
        <v>376.11111111111114</v>
      </c>
      <c r="E826" s="7">
        <f t="shared" si="1535"/>
        <v>35</v>
      </c>
      <c r="F826" s="7">
        <f t="shared" ref="F826" si="1785">SUM(D826-B826)</f>
        <v>-92.638888888888857</v>
      </c>
      <c r="G826" s="17">
        <f t="shared" ref="G826" si="1786">(B826/B825-1)*100</f>
        <v>0.44642857142855874</v>
      </c>
      <c r="H826" s="17">
        <f t="shared" ref="H826" si="1787">(B826/B774-1)*100</f>
        <v>19.680851063829774</v>
      </c>
      <c r="I826" s="17">
        <f t="shared" ref="I826" si="1788">(B826/D826-1)*100</f>
        <v>24.630723781388465</v>
      </c>
    </row>
    <row r="827" spans="1:9" x14ac:dyDescent="0.25">
      <c r="A827" s="12">
        <f t="shared" si="1534"/>
        <v>41884</v>
      </c>
      <c r="B827" s="7">
        <f>TWK!D558</f>
        <v>596.25</v>
      </c>
      <c r="C827" s="7">
        <f t="shared" ref="C827" si="1789">AVERAGE(B824:B827)</f>
        <v>493.33333333333337</v>
      </c>
      <c r="D827" s="7">
        <f t="shared" ref="D827" si="1790">(C671+C723+C775)/3</f>
        <v>410.97222222222217</v>
      </c>
      <c r="E827" s="7">
        <f t="shared" si="1535"/>
        <v>36</v>
      </c>
      <c r="F827" s="7">
        <f t="shared" ref="F827" si="1791">SUM(D827-B827)</f>
        <v>-185.27777777777783</v>
      </c>
      <c r="G827" s="17">
        <f t="shared" ref="G827" si="1792">(B827/B826-1)*100</f>
        <v>27.200000000000003</v>
      </c>
      <c r="H827" s="17">
        <f t="shared" ref="H827" si="1793">(B827/B775-1)*100</f>
        <v>40.294117647058812</v>
      </c>
      <c r="I827" s="17">
        <f t="shared" ref="I827" si="1794">(B827/D827-1)*100</f>
        <v>45.082798242649559</v>
      </c>
    </row>
    <row r="828" spans="1:9" x14ac:dyDescent="0.25">
      <c r="A828" s="12">
        <f t="shared" si="1534"/>
        <v>41891</v>
      </c>
      <c r="B828" s="7">
        <f>TWK!D559</f>
        <v>666.66666666666663</v>
      </c>
      <c r="C828" s="7">
        <f t="shared" ref="C828" si="1795">AVERAGE(B825:B828)</f>
        <v>549.58333333333337</v>
      </c>
      <c r="D828" s="7">
        <f t="shared" ref="D828" si="1796">(C672+C724+C776)/3</f>
        <v>439.23611111111109</v>
      </c>
      <c r="E828" s="7">
        <f t="shared" si="1535"/>
        <v>37</v>
      </c>
      <c r="F828" s="7">
        <f t="shared" ref="F828" si="1797">SUM(D828-B828)</f>
        <v>-227.43055555555554</v>
      </c>
      <c r="G828" s="17">
        <f t="shared" ref="G828" si="1798">(B828/B827-1)*100</f>
        <v>11.809923130677834</v>
      </c>
      <c r="H828" s="17">
        <f t="shared" ref="H828" si="1799">(B828/B776-1)*100</f>
        <v>47.058823529411754</v>
      </c>
      <c r="I828" s="17">
        <f t="shared" ref="I828" si="1800">(B828/D828-1)*100</f>
        <v>51.778656126482204</v>
      </c>
    </row>
    <row r="829" spans="1:9" x14ac:dyDescent="0.25">
      <c r="A829" s="12">
        <f t="shared" si="1534"/>
        <v>41898</v>
      </c>
      <c r="B829" s="7">
        <f>TWK!D560</f>
        <v>633.33333333333337</v>
      </c>
      <c r="C829" s="7">
        <f t="shared" ref="C829" si="1801">AVERAGE(B826:B829)</f>
        <v>591.25</v>
      </c>
      <c r="D829" s="7">
        <f t="shared" ref="D829" si="1802">(C673+C725+C777)/3</f>
        <v>487.01388888888886</v>
      </c>
      <c r="E829" s="7">
        <f t="shared" si="1535"/>
        <v>38</v>
      </c>
      <c r="F829" s="7">
        <f t="shared" ref="F829" si="1803">SUM(D829-B829)</f>
        <v>-146.31944444444451</v>
      </c>
      <c r="G829" s="17">
        <f t="shared" ref="G829" si="1804">(B829/B828-1)*100</f>
        <v>-4.9999999999999929</v>
      </c>
      <c r="H829" s="17">
        <f t="shared" ref="H829" si="1805">(B829/B777-1)*100</f>
        <v>15.151515151515159</v>
      </c>
      <c r="I829" s="17">
        <f t="shared" ref="I829" si="1806">(B829/D829-1)*100</f>
        <v>30.044203621845167</v>
      </c>
    </row>
    <row r="830" spans="1:9" x14ac:dyDescent="0.25">
      <c r="A830" s="12">
        <f t="shared" si="1534"/>
        <v>41905</v>
      </c>
      <c r="B830" s="7">
        <f>TWK!D561</f>
        <v>825</v>
      </c>
      <c r="C830" s="7">
        <f t="shared" ref="C830" si="1807">AVERAGE(B827:B830)</f>
        <v>680.3125</v>
      </c>
      <c r="D830" s="7">
        <f t="shared" ref="D830" si="1808">(C674+C726+C778)/3</f>
        <v>523.8888888888888</v>
      </c>
      <c r="E830" s="7">
        <f t="shared" si="1535"/>
        <v>39</v>
      </c>
      <c r="F830" s="7">
        <f t="shared" ref="F830" si="1809">SUM(D830-B830)</f>
        <v>-301.1111111111112</v>
      </c>
      <c r="G830" s="17">
        <f t="shared" ref="G830" si="1810">(B830/B829-1)*100</f>
        <v>30.263157894736835</v>
      </c>
      <c r="H830" s="17">
        <f t="shared" ref="H830" si="1811">(B830/B778-1)*100</f>
        <v>47.761194029850728</v>
      </c>
      <c r="I830" s="17">
        <f t="shared" ref="I830" si="1812">(B830/D830-1)*100</f>
        <v>57.476139978791132</v>
      </c>
    </row>
    <row r="831" spans="1:9" x14ac:dyDescent="0.25">
      <c r="A831" s="12">
        <f t="shared" si="1534"/>
        <v>41912</v>
      </c>
      <c r="B831" s="7">
        <f>TWK!D562</f>
        <v>1066.6666666666667</v>
      </c>
      <c r="C831" s="7">
        <f t="shared" ref="C831" si="1813">AVERAGE(B828:B831)</f>
        <v>797.91666666666674</v>
      </c>
      <c r="D831" s="7">
        <f t="shared" ref="D831" si="1814">(C675+C727+C779)/3</f>
        <v>557.6388888888888</v>
      </c>
      <c r="E831" s="7">
        <f t="shared" si="1535"/>
        <v>40</v>
      </c>
      <c r="F831" s="7">
        <f t="shared" ref="F831" si="1815">SUM(D831-B831)</f>
        <v>-509.02777777777794</v>
      </c>
      <c r="G831" s="17">
        <f t="shared" ref="G831" si="1816">(B831/B830-1)*100</f>
        <v>29.292929292929305</v>
      </c>
      <c r="H831" s="17">
        <f t="shared" ref="H831" si="1817">(B831/B779-1)*100</f>
        <v>79.271708683473392</v>
      </c>
      <c r="I831" s="17">
        <f t="shared" ref="I831" si="1818">(B831/D831-1)*100</f>
        <v>91.282689912826953</v>
      </c>
    </row>
    <row r="832" spans="1:9" x14ac:dyDescent="0.25">
      <c r="A832" s="12">
        <f t="shared" si="1534"/>
        <v>41919</v>
      </c>
      <c r="B832" s="7">
        <f>TWK!D563</f>
        <v>891.66666666666663</v>
      </c>
      <c r="C832" s="7">
        <f t="shared" ref="C832" si="1819">AVERAGE(B829:B832)</f>
        <v>854.16666666666663</v>
      </c>
      <c r="D832" s="7">
        <f t="shared" ref="D832" si="1820">(C676+C728+C780)/3</f>
        <v>566.7361111111112</v>
      </c>
      <c r="E832" s="7">
        <f t="shared" si="1535"/>
        <v>41</v>
      </c>
      <c r="F832" s="7">
        <f t="shared" ref="F832" si="1821">SUM(D832-B832)</f>
        <v>-324.93055555555543</v>
      </c>
      <c r="G832" s="17">
        <f t="shared" ref="G832" si="1822">(B832/B831-1)*100</f>
        <v>-16.406250000000011</v>
      </c>
      <c r="H832" s="17">
        <f t="shared" ref="H832" si="1823">(B832/B780-1)*100</f>
        <v>62.12121212121211</v>
      </c>
      <c r="I832" s="17">
        <f t="shared" ref="I832" si="1824">(B832/D832-1)*100</f>
        <v>57.333660090675131</v>
      </c>
    </row>
    <row r="833" spans="1:9" x14ac:dyDescent="0.25">
      <c r="A833" s="12">
        <f t="shared" si="1534"/>
        <v>41926</v>
      </c>
      <c r="B833" s="7">
        <f>TWK!D564</f>
        <v>833.33333333333337</v>
      </c>
      <c r="C833" s="7">
        <f t="shared" ref="C833" si="1825">AVERAGE(B830:B833)</f>
        <v>904.16666666666674</v>
      </c>
      <c r="D833" s="7">
        <f t="shared" ref="D833" si="1826">(C677+C729+C781)/3</f>
        <v>560.70833333333337</v>
      </c>
      <c r="E833" s="7">
        <f t="shared" si="1535"/>
        <v>42</v>
      </c>
      <c r="F833" s="7">
        <f t="shared" ref="F833" si="1827">SUM(D833-B833)</f>
        <v>-272.625</v>
      </c>
      <c r="G833" s="17">
        <f t="shared" ref="G833" si="1828">(B833/B832-1)*100</f>
        <v>-6.5420560747663448</v>
      </c>
      <c r="H833" s="17">
        <f t="shared" ref="H833" si="1829">(B833/B781-1)*100</f>
        <v>33.33333333333335</v>
      </c>
      <c r="I833" s="17">
        <f t="shared" ref="I833" si="1830">(B833/D833-1)*100</f>
        <v>48.621535260459247</v>
      </c>
    </row>
    <row r="834" spans="1:9" x14ac:dyDescent="0.25">
      <c r="A834" s="12">
        <f t="shared" si="1534"/>
        <v>41933</v>
      </c>
      <c r="B834" s="7">
        <f>TWK!D565</f>
        <v>872.5</v>
      </c>
      <c r="C834" s="7">
        <f t="shared" ref="C834" si="1831">AVERAGE(B831:B834)</f>
        <v>916.04166666666674</v>
      </c>
      <c r="D834" s="7">
        <f t="shared" ref="D834" si="1832">(C678+C730+C782)/3</f>
        <v>559.93055555555554</v>
      </c>
      <c r="E834" s="7">
        <f t="shared" si="1535"/>
        <v>43</v>
      </c>
      <c r="F834" s="7">
        <f t="shared" ref="F834" si="1833">SUM(D834-B834)</f>
        <v>-312.56944444444446</v>
      </c>
      <c r="G834" s="17">
        <f t="shared" ref="G834" si="1834">(B834/B833-1)*100</f>
        <v>4.6999999999999931</v>
      </c>
      <c r="H834" s="17">
        <f t="shared" ref="H834" si="1835">(B834/B782-1)*100</f>
        <v>36.186264308012504</v>
      </c>
      <c r="I834" s="17">
        <f t="shared" ref="I834" si="1836">(B834/D834-1)*100</f>
        <v>55.822894704204387</v>
      </c>
    </row>
    <row r="835" spans="1:9" x14ac:dyDescent="0.25">
      <c r="A835" s="12">
        <f t="shared" si="1534"/>
        <v>41940</v>
      </c>
      <c r="B835" s="7">
        <f>TWK!D566</f>
        <v>875</v>
      </c>
      <c r="C835" s="7">
        <f t="shared" ref="C835" si="1837">AVERAGE(B832:B835)</f>
        <v>868.125</v>
      </c>
      <c r="D835" s="7">
        <f t="shared" ref="D835" si="1838">(C679+C731+C783)/3</f>
        <v>548.2638888888888</v>
      </c>
      <c r="E835" s="7">
        <f t="shared" si="1535"/>
        <v>44</v>
      </c>
      <c r="F835" s="7">
        <f t="shared" ref="F835" si="1839">SUM(D835-B835)</f>
        <v>-326.7361111111112</v>
      </c>
      <c r="G835" s="17">
        <f t="shared" ref="G835" si="1840">(B835/B834-1)*100</f>
        <v>0.28653295128939771</v>
      </c>
      <c r="H835" s="17">
        <f t="shared" ref="H835" si="1841">(B835/B783-1)*100</f>
        <v>41.50943396226414</v>
      </c>
      <c r="I835" s="17">
        <f t="shared" ref="I835" si="1842">(B835/D835-1)*100</f>
        <v>59.594680177327454</v>
      </c>
    </row>
    <row r="836" spans="1:9" x14ac:dyDescent="0.25">
      <c r="A836" s="12">
        <f t="shared" si="1534"/>
        <v>41947</v>
      </c>
      <c r="B836" s="7">
        <f>TWK!D567</f>
        <v>850</v>
      </c>
      <c r="C836" s="7">
        <f t="shared" ref="C836" si="1843">AVERAGE(B833:B836)</f>
        <v>857.70833333333337</v>
      </c>
      <c r="D836" s="7">
        <f t="shared" ref="D836" si="1844">(C680+C732+C784)/3</f>
        <v>551.1111111111112</v>
      </c>
      <c r="E836" s="7">
        <f t="shared" si="1535"/>
        <v>45</v>
      </c>
      <c r="F836" s="7">
        <f t="shared" ref="F836" si="1845">SUM(D836-B836)</f>
        <v>-298.8888888888888</v>
      </c>
      <c r="G836" s="17">
        <f t="shared" ref="G836" si="1846">(B836/B835-1)*100</f>
        <v>-2.8571428571428581</v>
      </c>
      <c r="H836" s="17">
        <f t="shared" ref="H836" si="1847">(B836/B784-1)*100</f>
        <v>45.714285714285708</v>
      </c>
      <c r="I836" s="17">
        <f t="shared" ref="I836" si="1848">(B836/D836-1)*100</f>
        <v>54.233870967741908</v>
      </c>
    </row>
    <row r="837" spans="1:9" x14ac:dyDescent="0.25">
      <c r="A837" s="12">
        <f t="shared" si="1534"/>
        <v>41954</v>
      </c>
      <c r="B837" s="7">
        <f>TWK!D568</f>
        <v>766.66666666666663</v>
      </c>
      <c r="C837" s="7">
        <f t="shared" ref="C837" si="1849">AVERAGE(B834:B837)</f>
        <v>841.04166666666663</v>
      </c>
      <c r="D837" s="7">
        <f t="shared" ref="D837" si="1850">(C681+C733+C785)/3</f>
        <v>555.05555555555554</v>
      </c>
      <c r="E837" s="7">
        <f t="shared" si="1535"/>
        <v>46</v>
      </c>
      <c r="F837" s="7">
        <f t="shared" ref="F837" si="1851">SUM(D837-B837)</f>
        <v>-211.61111111111109</v>
      </c>
      <c r="G837" s="17">
        <f t="shared" ref="G837" si="1852">(B837/B836-1)*100</f>
        <v>-9.8039215686274606</v>
      </c>
      <c r="H837" s="17">
        <f t="shared" ref="H837" si="1853">(B837/B785-1)*100</f>
        <v>10.843373493975905</v>
      </c>
      <c r="I837" s="17">
        <f t="shared" ref="I837" si="1854">(B837/D837-1)*100</f>
        <v>38.12431188069263</v>
      </c>
    </row>
    <row r="838" spans="1:9" x14ac:dyDescent="0.25">
      <c r="A838" s="12">
        <f t="shared" si="1534"/>
        <v>41961</v>
      </c>
      <c r="B838" s="7">
        <f>TWK!D569</f>
        <v>668.75</v>
      </c>
      <c r="C838" s="7">
        <f t="shared" ref="C838" si="1855">AVERAGE(B835:B838)</f>
        <v>790.10416666666663</v>
      </c>
      <c r="D838" s="7">
        <f t="shared" ref="D838" si="1856">(C682+C734+C786)/3</f>
        <v>551.08333333333337</v>
      </c>
      <c r="E838" s="7">
        <f t="shared" si="1535"/>
        <v>47</v>
      </c>
      <c r="F838" s="7">
        <f t="shared" ref="F838" si="1857">SUM(D838-B838)</f>
        <v>-117.66666666666663</v>
      </c>
      <c r="G838" s="17">
        <f t="shared" ref="G838" si="1858">(B838/B837-1)*100</f>
        <v>-12.771739130434778</v>
      </c>
      <c r="H838" s="17">
        <f t="shared" ref="H838" si="1859">(B838/B786-1)*100</f>
        <v>2.8846153846153744</v>
      </c>
      <c r="I838" s="17">
        <f t="shared" ref="I838" si="1860">(B838/D838-1)*100</f>
        <v>21.351882655375775</v>
      </c>
    </row>
    <row r="839" spans="1:9" x14ac:dyDescent="0.25">
      <c r="A839" s="12">
        <f t="shared" si="1534"/>
        <v>41968</v>
      </c>
      <c r="B839" s="7">
        <f>TWK!D570</f>
        <v>550</v>
      </c>
      <c r="C839" s="7">
        <f t="shared" ref="C839" si="1861">AVERAGE(B836:B839)</f>
        <v>708.85416666666663</v>
      </c>
      <c r="D839" s="7">
        <f t="shared" ref="D839" si="1862">(C683+C735+C787)/3</f>
        <v>542.58333333333337</v>
      </c>
      <c r="E839" s="7">
        <f t="shared" si="1535"/>
        <v>48</v>
      </c>
      <c r="F839" s="7">
        <f t="shared" ref="F839" si="1863">SUM(D839-B839)</f>
        <v>-7.4166666666666288</v>
      </c>
      <c r="G839" s="17">
        <f t="shared" ref="G839" si="1864">(B839/B838-1)*100</f>
        <v>-17.757009345794394</v>
      </c>
      <c r="H839" s="17">
        <f t="shared" ref="H839" si="1865">(B839/B787-1)*100</f>
        <v>3.7735849056603765</v>
      </c>
      <c r="I839" s="17">
        <f t="shared" ref="I839" si="1866">(B839/D839-1)*100</f>
        <v>1.3669175241898257</v>
      </c>
    </row>
    <row r="840" spans="1:9" x14ac:dyDescent="0.25">
      <c r="A840" s="12">
        <f t="shared" si="1534"/>
        <v>41975</v>
      </c>
      <c r="B840" s="7">
        <f>TWK!D571</f>
        <v>575</v>
      </c>
      <c r="C840" s="7">
        <f t="shared" ref="C840" si="1867">AVERAGE(B837:B840)</f>
        <v>640.10416666666663</v>
      </c>
      <c r="D840" s="7">
        <f t="shared" ref="D840" si="1868">(C684+C736+C788)/3</f>
        <v>535.5</v>
      </c>
      <c r="E840" s="7">
        <f t="shared" si="1535"/>
        <v>49</v>
      </c>
      <c r="F840" s="7">
        <f t="shared" ref="F840" si="1869">SUM(D840-B840)</f>
        <v>-39.5</v>
      </c>
      <c r="G840" s="17">
        <f t="shared" ref="G840" si="1870">(B840/B839-1)*100</f>
        <v>4.5454545454545414</v>
      </c>
      <c r="H840" s="17">
        <f t="shared" ref="H840" si="1871">(B840/B788-1)*100</f>
        <v>6.1538461538461542</v>
      </c>
      <c r="I840" s="17">
        <f t="shared" ref="I840" si="1872">(B840/D840-1)*100</f>
        <v>7.3762838468720782</v>
      </c>
    </row>
    <row r="841" spans="1:9" x14ac:dyDescent="0.25">
      <c r="A841" s="12">
        <f t="shared" si="1534"/>
        <v>41982</v>
      </c>
      <c r="B841" s="7">
        <f>TWK!D572</f>
        <v>503.33333333333331</v>
      </c>
      <c r="C841" s="7">
        <f t="shared" ref="C841" si="1873">AVERAGE(B838:B841)</f>
        <v>574.27083333333337</v>
      </c>
      <c r="D841" s="7">
        <f t="shared" ref="D841" si="1874">(C685+C737+C789)/3</f>
        <v>523</v>
      </c>
      <c r="E841" s="7">
        <f t="shared" si="1535"/>
        <v>50</v>
      </c>
      <c r="F841" s="7">
        <f t="shared" ref="F841" si="1875">SUM(D841-B841)</f>
        <v>19.666666666666686</v>
      </c>
      <c r="G841" s="17">
        <f t="shared" ref="G841" si="1876">(B841/B840-1)*100</f>
        <v>-12.463768115942031</v>
      </c>
      <c r="H841" s="17">
        <f t="shared" ref="H841" si="1877">(B841/B789-1)*100</f>
        <v>-6.5015479876161075</v>
      </c>
      <c r="I841" s="17">
        <f t="shared" ref="I841" si="1878">(B841/D841-1)*100</f>
        <v>-3.7603569152326322</v>
      </c>
    </row>
    <row r="842" spans="1:9" x14ac:dyDescent="0.25">
      <c r="A842" s="12">
        <f t="shared" si="1534"/>
        <v>41989</v>
      </c>
      <c r="B842" s="7">
        <f>TWK!D573</f>
        <v>495</v>
      </c>
      <c r="C842" s="7">
        <f t="shared" ref="C842" si="1879">AVERAGE(B839:B842)</f>
        <v>530.83333333333326</v>
      </c>
      <c r="D842" s="7">
        <f t="shared" ref="D842" si="1880">(C686+C738+C790)/3</f>
        <v>508.97222222222217</v>
      </c>
      <c r="E842" s="7">
        <f t="shared" si="1535"/>
        <v>51</v>
      </c>
      <c r="F842" s="7">
        <f t="shared" ref="F842" si="1881">SUM(D842-B842)</f>
        <v>13.972222222222172</v>
      </c>
      <c r="G842" s="17">
        <f t="shared" ref="G842" si="1882">(B842/B841-1)*100</f>
        <v>-1.655629139072845</v>
      </c>
      <c r="H842" s="17">
        <f t="shared" ref="H842" si="1883">(B842/B790-1)*100</f>
        <v>-14.161849710982654</v>
      </c>
      <c r="I842" s="17">
        <f t="shared" ref="I842" si="1884">(B842/D842-1)*100</f>
        <v>-2.7451836489657766</v>
      </c>
    </row>
    <row r="843" spans="1:9" x14ac:dyDescent="0.25">
      <c r="A843" s="12">
        <f t="shared" si="1534"/>
        <v>41996</v>
      </c>
      <c r="B843" s="7">
        <f>TWK!D574</f>
        <v>446.66666666666669</v>
      </c>
      <c r="C843" s="7">
        <f t="shared" ref="C843" si="1885">AVERAGE(B840:B843)</f>
        <v>505</v>
      </c>
      <c r="D843" s="7">
        <f t="shared" ref="D843" si="1886">(C687+C739+C791)/3</f>
        <v>504.52777777777783</v>
      </c>
      <c r="E843" s="7">
        <f t="shared" si="1535"/>
        <v>52</v>
      </c>
      <c r="F843" s="7">
        <f t="shared" ref="F843" si="1887">SUM(D843-B843)</f>
        <v>57.861111111111143</v>
      </c>
      <c r="G843" s="17">
        <f t="shared" ref="G843" si="1888">(B843/B842-1)*100</f>
        <v>-9.7643097643097647</v>
      </c>
      <c r="H843" s="17">
        <f t="shared" ref="H843" si="1889">(B843/B791-1)*100</f>
        <v>-24.29378531073446</v>
      </c>
      <c r="I843" s="17">
        <f t="shared" ref="I843" si="1890">(B843/D843-1)*100</f>
        <v>-11.4683697627044</v>
      </c>
    </row>
    <row r="844" spans="1:9" x14ac:dyDescent="0.25">
      <c r="A844" s="12">
        <f t="shared" si="1534"/>
        <v>42003</v>
      </c>
      <c r="B844" s="7">
        <f>TWK!D575</f>
        <v>390</v>
      </c>
      <c r="C844" s="7">
        <f t="shared" ref="C844" si="1891">AVERAGE(B841:B844)</f>
        <v>458.75</v>
      </c>
      <c r="D844" s="7">
        <f t="shared" ref="D844" si="1892">(C688+C740+C792)/3</f>
        <v>495.63888888888886</v>
      </c>
      <c r="E844" s="7">
        <v>53</v>
      </c>
      <c r="F844" s="7">
        <f t="shared" ref="F844" si="1893">SUM(D844-B844)</f>
        <v>105.63888888888886</v>
      </c>
      <c r="G844" s="17">
        <f t="shared" ref="G844" si="1894">(B844/B843-1)*100</f>
        <v>-12.686567164179108</v>
      </c>
      <c r="H844" s="17">
        <f t="shared" ref="H844" si="1895">(B844/B792-1)*100</f>
        <v>-33.522727272727273</v>
      </c>
      <c r="I844" s="17">
        <f t="shared" ref="I844" si="1896">(B844/D844-1)*100</f>
        <v>-21.313680434904438</v>
      </c>
    </row>
    <row r="845" spans="1:9" x14ac:dyDescent="0.25">
      <c r="A845" s="12">
        <f t="shared" si="1534"/>
        <v>42010</v>
      </c>
      <c r="B845" s="7">
        <f>TWK!D576</f>
        <v>400</v>
      </c>
      <c r="C845" s="7">
        <f t="shared" ref="C845" si="1897">AVERAGE(B842:B845)</f>
        <v>432.91666666666669</v>
      </c>
      <c r="D845" s="7">
        <f t="shared" ref="D845" si="1898">(C689+C741+C793)/3</f>
        <v>477.72222222222217</v>
      </c>
      <c r="E845" s="7">
        <v>1</v>
      </c>
      <c r="F845" s="7">
        <f t="shared" ref="F845" si="1899">SUM(D845-B845)</f>
        <v>77.722222222222172</v>
      </c>
      <c r="G845" s="17">
        <f t="shared" ref="G845" si="1900">(B845/B844-1)*100</f>
        <v>2.564102564102555</v>
      </c>
      <c r="H845" s="17">
        <f t="shared" ref="H845" si="1901">(B845/B793-1)*100</f>
        <v>-29.515418502202639</v>
      </c>
      <c r="I845" s="17">
        <f t="shared" ref="I845" si="1902">(B845/D845-1)*100</f>
        <v>-16.269333643446902</v>
      </c>
    </row>
    <row r="846" spans="1:9" x14ac:dyDescent="0.25">
      <c r="A846" s="12">
        <f t="shared" si="1534"/>
        <v>42017</v>
      </c>
      <c r="B846" s="7">
        <f>TWK!D577</f>
        <v>471.66666666666669</v>
      </c>
      <c r="C846" s="7">
        <f t="shared" ref="C846" si="1903">AVERAGE(B843:B846)</f>
        <v>427.08333333333337</v>
      </c>
      <c r="D846" s="7">
        <f t="shared" ref="D846" si="1904">(C690+C742+C794)/3</f>
        <v>458.09722222222217</v>
      </c>
      <c r="E846" s="7">
        <f t="shared" si="1535"/>
        <v>2</v>
      </c>
      <c r="F846" s="7">
        <f t="shared" ref="F846" si="1905">SUM(D846-B846)</f>
        <v>-13.569444444444514</v>
      </c>
      <c r="G846" s="17">
        <f t="shared" ref="G846" si="1906">(B846/B845-1)*100</f>
        <v>17.916666666666671</v>
      </c>
      <c r="H846" s="17">
        <f t="shared" ref="H846" si="1907">(B846/B794-1)*100</f>
        <v>-15.773809523809524</v>
      </c>
      <c r="I846" s="17">
        <f t="shared" ref="I846" si="1908">(B846/D846-1)*100</f>
        <v>2.9621320073977664</v>
      </c>
    </row>
    <row r="847" spans="1:9" x14ac:dyDescent="0.25">
      <c r="A847" s="12">
        <f t="shared" si="1534"/>
        <v>42024</v>
      </c>
      <c r="B847" s="7">
        <f>TWK!D578</f>
        <v>500</v>
      </c>
      <c r="C847" s="7">
        <f t="shared" ref="C847" si="1909">AVERAGE(B844:B847)</f>
        <v>440.41666666666669</v>
      </c>
      <c r="D847" s="7">
        <f t="shared" ref="D847" si="1910">(C691+C743+C795)/3</f>
        <v>439.625</v>
      </c>
      <c r="E847" s="7">
        <f t="shared" si="1535"/>
        <v>3</v>
      </c>
      <c r="F847" s="7">
        <f t="shared" ref="F847" si="1911">SUM(D847-B847)</f>
        <v>-60.375</v>
      </c>
      <c r="G847" s="17">
        <f t="shared" ref="G847" si="1912">(B847/B846-1)*100</f>
        <v>6.0070671378091856</v>
      </c>
      <c r="H847" s="17">
        <f t="shared" ref="H847" si="1913">(B847/B795-1)*100</f>
        <v>-9.9099099099099082</v>
      </c>
      <c r="I847" s="17">
        <f t="shared" ref="I847" si="1914">(B847/D847-1)*100</f>
        <v>13.733295422234871</v>
      </c>
    </row>
    <row r="848" spans="1:9" x14ac:dyDescent="0.25">
      <c r="A848" s="12">
        <f t="shared" si="1534"/>
        <v>42031</v>
      </c>
      <c r="B848" s="7">
        <f>TWK!D579</f>
        <v>470</v>
      </c>
      <c r="C848" s="7">
        <f t="shared" ref="C848" si="1915">AVERAGE(B845:B848)</f>
        <v>460.41666666666669</v>
      </c>
      <c r="D848" s="7">
        <f t="shared" ref="D848" si="1916">(C692+C744+C796)/3</f>
        <v>435.625</v>
      </c>
      <c r="E848" s="7">
        <f t="shared" si="1535"/>
        <v>4</v>
      </c>
      <c r="F848" s="7">
        <f t="shared" ref="F848" si="1917">SUM(D848-B848)</f>
        <v>-34.375</v>
      </c>
      <c r="G848" s="17">
        <f t="shared" ref="G848" si="1918">(B848/B847-1)*100</f>
        <v>-6.0000000000000053</v>
      </c>
      <c r="H848" s="17">
        <f t="shared" ref="H848" si="1919">(B848/B796-1)*100</f>
        <v>-20.33898305084746</v>
      </c>
      <c r="I848" s="17">
        <f t="shared" ref="I848" si="1920">(B848/D848-1)*100</f>
        <v>7.8909612625537973</v>
      </c>
    </row>
    <row r="849" spans="1:9" x14ac:dyDescent="0.25">
      <c r="A849" s="12">
        <f t="shared" si="1534"/>
        <v>42038</v>
      </c>
      <c r="B849" s="7">
        <f>TWK!D580</f>
        <v>440</v>
      </c>
      <c r="C849" s="7">
        <f t="shared" ref="C849" si="1921">AVERAGE(B846:B849)</f>
        <v>470.41666666666669</v>
      </c>
      <c r="D849" s="7">
        <f t="shared" ref="D849" si="1922">(C693+C745+C797)/3</f>
        <v>434.23611111111114</v>
      </c>
      <c r="E849" s="7">
        <f t="shared" si="1535"/>
        <v>5</v>
      </c>
      <c r="F849" s="7">
        <f t="shared" ref="F849" si="1923">SUM(D849-B849)</f>
        <v>-5.7638888888888573</v>
      </c>
      <c r="G849" s="17">
        <f t="shared" ref="G849" si="1924">(B849/B848-1)*100</f>
        <v>-6.3829787234042534</v>
      </c>
      <c r="H849" s="17" t="e">
        <f t="shared" ref="H849" si="1925">(B849/B797-1)*100</f>
        <v>#VALUE!</v>
      </c>
      <c r="I849" s="17">
        <f t="shared" ref="I849" si="1926">(B849/D849-1)*100</f>
        <v>1.3273628658243997</v>
      </c>
    </row>
    <row r="850" spans="1:9" x14ac:dyDescent="0.25">
      <c r="A850" s="12">
        <f t="shared" si="1534"/>
        <v>42045</v>
      </c>
      <c r="B850" s="7">
        <f>TWK!D581</f>
        <v>410</v>
      </c>
      <c r="C850" s="7">
        <f t="shared" ref="C850" si="1927">AVERAGE(B847:B850)</f>
        <v>455</v>
      </c>
      <c r="D850" s="7">
        <f t="shared" ref="D850" si="1928">(C694+C746+C798)/3</f>
        <v>441.61111111111109</v>
      </c>
      <c r="E850" s="7">
        <f t="shared" si="1535"/>
        <v>6</v>
      </c>
      <c r="F850" s="7">
        <f t="shared" ref="F850" si="1929">SUM(D850-B850)</f>
        <v>31.611111111111086</v>
      </c>
      <c r="G850" s="17">
        <f t="shared" ref="G850" si="1930">(B850/B849-1)*100</f>
        <v>-6.8181818181818237</v>
      </c>
      <c r="H850" s="17">
        <f t="shared" ref="H850" si="1931">(B850/B798-1)*100</f>
        <v>-31.323283082077047</v>
      </c>
      <c r="I850" s="17">
        <f t="shared" ref="I850" si="1932">(B850/D850-1)*100</f>
        <v>-7.1581330985029501</v>
      </c>
    </row>
    <row r="851" spans="1:9" x14ac:dyDescent="0.25">
      <c r="A851" s="12">
        <f t="shared" si="1534"/>
        <v>42052</v>
      </c>
      <c r="B851" s="7">
        <f>TWK!D582</f>
        <v>420</v>
      </c>
      <c r="C851" s="7">
        <f t="shared" ref="C851" si="1933">AVERAGE(B848:B851)</f>
        <v>435</v>
      </c>
      <c r="D851" s="7">
        <f t="shared" ref="D851" si="1934">(C695+C747+C799)/3</f>
        <v>447.61111111111109</v>
      </c>
      <c r="E851" s="7">
        <f t="shared" si="1535"/>
        <v>7</v>
      </c>
      <c r="F851" s="7">
        <f t="shared" ref="F851" si="1935">SUM(D851-B851)</f>
        <v>27.611111111111086</v>
      </c>
      <c r="G851" s="17">
        <f t="shared" ref="G851" si="1936">(B851/B850-1)*100</f>
        <v>2.4390243902439046</v>
      </c>
      <c r="H851" s="17">
        <f t="shared" ref="H851" si="1937">(B851/B799-1)*100</f>
        <v>-30.000000000000004</v>
      </c>
      <c r="I851" s="17">
        <f t="shared" ref="I851" si="1938">(B851/D851-1)*100</f>
        <v>-6.1685490877497751</v>
      </c>
    </row>
    <row r="852" spans="1:9" x14ac:dyDescent="0.25">
      <c r="A852" s="12">
        <f t="shared" si="1534"/>
        <v>42059</v>
      </c>
      <c r="B852" s="7">
        <f>TWK!D583</f>
        <v>450</v>
      </c>
      <c r="C852" s="7">
        <f t="shared" ref="C852" si="1939">AVERAGE(B849:B852)</f>
        <v>430</v>
      </c>
      <c r="D852" s="7">
        <f t="shared" ref="D852" si="1940">(C696+C748+C800)/3</f>
        <v>440.93518518518516</v>
      </c>
      <c r="E852" s="7">
        <f t="shared" si="1535"/>
        <v>8</v>
      </c>
      <c r="F852" s="7">
        <f t="shared" ref="F852" si="1941">SUM(D852-B852)</f>
        <v>-9.064814814814838</v>
      </c>
      <c r="G852" s="17">
        <f t="shared" ref="G852" si="1942">(B852/B851-1)*100</f>
        <v>7.1428571428571397</v>
      </c>
      <c r="H852" s="17">
        <f t="shared" ref="H852" si="1943">(B852/B800-1)*100</f>
        <v>-23.943661971830977</v>
      </c>
      <c r="I852" s="17">
        <f t="shared" ref="I852" si="1944">(B852/D852-1)*100</f>
        <v>2.0558157115558418</v>
      </c>
    </row>
    <row r="853" spans="1:9" x14ac:dyDescent="0.25">
      <c r="A853" s="12">
        <f t="shared" si="1534"/>
        <v>42066</v>
      </c>
      <c r="B853" s="7">
        <f>TWK!D584</f>
        <v>393.33333333333331</v>
      </c>
      <c r="C853" s="7">
        <f t="shared" ref="C853" si="1945">AVERAGE(B850:B853)</f>
        <v>418.33333333333331</v>
      </c>
      <c r="D853" s="7">
        <f t="shared" ref="D853" si="1946">(C697+C749+C801)/3</f>
        <v>439.05555555555549</v>
      </c>
      <c r="E853" s="7">
        <f t="shared" si="1535"/>
        <v>9</v>
      </c>
      <c r="F853" s="7">
        <f t="shared" ref="F853" si="1947">SUM(D853-B853)</f>
        <v>45.722222222222172</v>
      </c>
      <c r="G853" s="17">
        <f t="shared" ref="G853" si="1948">(B853/B852-1)*100</f>
        <v>-12.592592592592599</v>
      </c>
      <c r="H853" s="17">
        <f t="shared" ref="H853" si="1949">(B853/B801-1)*100</f>
        <v>-36.55913978494624</v>
      </c>
      <c r="I853" s="17">
        <f t="shared" ref="I853" si="1950">(B853/D853-1)*100</f>
        <v>-10.413766923952917</v>
      </c>
    </row>
    <row r="854" spans="1:9" x14ac:dyDescent="0.25">
      <c r="A854" s="12">
        <f t="shared" si="1534"/>
        <v>42073</v>
      </c>
      <c r="B854" s="7">
        <f>TWK!D585</f>
        <v>365</v>
      </c>
      <c r="C854" s="7">
        <f t="shared" ref="C854" si="1951">AVERAGE(B851:B854)</f>
        <v>407.08333333333331</v>
      </c>
      <c r="D854" s="7">
        <f t="shared" ref="D854" si="1952">(C698+C750+C802)/3</f>
        <v>434.86111111111114</v>
      </c>
      <c r="E854" s="7">
        <f t="shared" si="1535"/>
        <v>10</v>
      </c>
      <c r="F854" s="7">
        <f t="shared" ref="F854" si="1953">SUM(D854-B854)</f>
        <v>69.861111111111143</v>
      </c>
      <c r="G854" s="17">
        <f t="shared" ref="G854" si="1954">(B854/B853-1)*100</f>
        <v>-7.2033898305084669</v>
      </c>
      <c r="H854" s="17">
        <f t="shared" ref="H854" si="1955">(B854/B802-1)*100</f>
        <v>-41.6</v>
      </c>
      <c r="I854" s="17">
        <f t="shared" ref="I854" si="1956">(B854/D854-1)*100</f>
        <v>-16.065154902587043</v>
      </c>
    </row>
    <row r="855" spans="1:9" x14ac:dyDescent="0.25">
      <c r="A855" s="12">
        <f t="shared" si="1534"/>
        <v>42080</v>
      </c>
      <c r="B855" s="7">
        <f>TWK!D586</f>
        <v>396.66666666666669</v>
      </c>
      <c r="C855" s="7">
        <f t="shared" ref="C855" si="1957">AVERAGE(B852:B855)</f>
        <v>401.25</v>
      </c>
      <c r="D855" s="7">
        <f t="shared" ref="D855" si="1958">(C699+C751+C803)/3</f>
        <v>427.97222222222223</v>
      </c>
      <c r="E855" s="7">
        <f t="shared" si="1535"/>
        <v>11</v>
      </c>
      <c r="F855" s="7">
        <f t="shared" ref="F855" si="1959">SUM(D855-B855)</f>
        <v>31.305555555555543</v>
      </c>
      <c r="G855" s="17">
        <f t="shared" ref="G855" si="1960">(B855/B854-1)*100</f>
        <v>8.6757990867579959</v>
      </c>
      <c r="H855" s="17">
        <f t="shared" ref="H855" si="1961">(B855/B803-1)*100</f>
        <v>-31.41210374639769</v>
      </c>
      <c r="I855" s="17">
        <f t="shared" ref="I855" si="1962">(B855/D855-1)*100</f>
        <v>-7.3148568832348886</v>
      </c>
    </row>
    <row r="856" spans="1:9" x14ac:dyDescent="0.25">
      <c r="A856" s="12">
        <f t="shared" si="1534"/>
        <v>42087</v>
      </c>
      <c r="B856" s="7">
        <f>TWK!D587</f>
        <v>435</v>
      </c>
      <c r="C856" s="7">
        <f t="shared" ref="C856" si="1963">AVERAGE(B853:B856)</f>
        <v>397.5</v>
      </c>
      <c r="D856" s="7">
        <f t="shared" ref="D856" si="1964">(C700+C752+C804)/3</f>
        <v>412.45138888888886</v>
      </c>
      <c r="E856" s="7">
        <f t="shared" si="1535"/>
        <v>12</v>
      </c>
      <c r="F856" s="7">
        <f t="shared" ref="F856" si="1965">SUM(D856-B856)</f>
        <v>-22.548611111111143</v>
      </c>
      <c r="G856" s="17">
        <f t="shared" ref="G856" si="1966">(B856/B855-1)*100</f>
        <v>9.6638655462184744</v>
      </c>
      <c r="H856" s="17">
        <f t="shared" ref="H856" si="1967">(B856/B804-1)*100</f>
        <v>-7.1999999999999957</v>
      </c>
      <c r="I856" s="17">
        <f t="shared" ref="I856" si="1968">(B856/D856-1)*100</f>
        <v>5.4669742225514906</v>
      </c>
    </row>
    <row r="857" spans="1:9" x14ac:dyDescent="0.25">
      <c r="A857" s="12">
        <f t="shared" si="1534"/>
        <v>42094</v>
      </c>
      <c r="B857" s="7">
        <f>TWK!D588</f>
        <v>422.5</v>
      </c>
      <c r="C857" s="7">
        <f t="shared" ref="C857" si="1969">AVERAGE(B854:B857)</f>
        <v>404.79166666666669</v>
      </c>
      <c r="D857" s="7">
        <f t="shared" ref="D857" si="1970">(C701+C753+C805)/3</f>
        <v>388.43055555555549</v>
      </c>
      <c r="E857" s="7">
        <f t="shared" si="1535"/>
        <v>13</v>
      </c>
      <c r="F857" s="7">
        <f t="shared" ref="F857" si="1971">SUM(D857-B857)</f>
        <v>-34.069444444444514</v>
      </c>
      <c r="G857" s="17">
        <f t="shared" ref="G857" si="1972">(B857/B856-1)*100</f>
        <v>-2.8735632183908066</v>
      </c>
      <c r="H857" s="17">
        <f t="shared" ref="H857" si="1973">(B857/B805-1)*100</f>
        <v>1.501501501501501</v>
      </c>
      <c r="I857" s="17">
        <f t="shared" ref="I857" si="1974">(B857/D857-1)*100</f>
        <v>8.7710515965244937</v>
      </c>
    </row>
    <row r="858" spans="1:9" x14ac:dyDescent="0.25">
      <c r="A858" s="12">
        <f t="shared" si="1534"/>
        <v>42101</v>
      </c>
      <c r="B858" s="7">
        <f>TWK!D589</f>
        <v>440</v>
      </c>
      <c r="C858" s="7">
        <f t="shared" ref="C858" si="1975">AVERAGE(B855:B858)</f>
        <v>423.54166666666669</v>
      </c>
      <c r="D858" s="7">
        <f t="shared" ref="D858" si="1976">(C702+C754+C806)/3</f>
        <v>361.76388888888886</v>
      </c>
      <c r="E858" s="7">
        <f t="shared" si="1535"/>
        <v>14</v>
      </c>
      <c r="F858" s="7">
        <f t="shared" ref="F858" si="1977">SUM(D858-B858)</f>
        <v>-78.236111111111143</v>
      </c>
      <c r="G858" s="17">
        <f t="shared" ref="G858" si="1978">(B858/B857-1)*100</f>
        <v>4.1420118343195256</v>
      </c>
      <c r="H858" s="17">
        <f t="shared" ref="H858" si="1979">(B858/B806-1)*100</f>
        <v>18.918918918918926</v>
      </c>
      <c r="I858" s="17">
        <f t="shared" ref="I858:I863" si="1980">(B858/D858-1)*100</f>
        <v>21.626290935616389</v>
      </c>
    </row>
    <row r="859" spans="1:9" x14ac:dyDescent="0.25">
      <c r="A859" s="12">
        <f t="shared" si="1534"/>
        <v>42108</v>
      </c>
      <c r="B859" s="7">
        <f>TWK!D590</f>
        <v>466.66666666666669</v>
      </c>
      <c r="C859" s="7">
        <f t="shared" ref="C859" si="1981">AVERAGE(B856:B859)</f>
        <v>441.04166666666669</v>
      </c>
      <c r="D859" s="7">
        <f t="shared" ref="D859" si="1982">(C703+C755+C807)/3</f>
        <v>339.90972222222223</v>
      </c>
      <c r="E859" s="7">
        <f t="shared" si="1535"/>
        <v>15</v>
      </c>
      <c r="F859" s="7">
        <f t="shared" ref="F859" si="1983">SUM(D859-B859)</f>
        <v>-126.75694444444446</v>
      </c>
      <c r="G859" s="17">
        <f t="shared" ref="G859" si="1984">(B859/B858-1)*100</f>
        <v>6.0606060606060552</v>
      </c>
      <c r="H859" s="17">
        <f t="shared" ref="H859" si="1985">(B859/B807-1)*100</f>
        <v>21.606948968512498</v>
      </c>
      <c r="I859" s="17">
        <f t="shared" si="1980"/>
        <v>37.291355956442686</v>
      </c>
    </row>
    <row r="860" spans="1:9" x14ac:dyDescent="0.25">
      <c r="A860" s="12">
        <f t="shared" si="1534"/>
        <v>42115</v>
      </c>
      <c r="B860" s="7">
        <f>TWK!D591</f>
        <v>405</v>
      </c>
      <c r="C860" s="7">
        <f t="shared" ref="C860" si="1986">AVERAGE(B857:B860)</f>
        <v>433.54166666666669</v>
      </c>
      <c r="D860" s="7">
        <f t="shared" ref="D860" si="1987">(C704+C756+C808)/3</f>
        <v>328.71527777777777</v>
      </c>
      <c r="E860" s="7">
        <f t="shared" si="1535"/>
        <v>16</v>
      </c>
      <c r="F860" s="7">
        <f t="shared" ref="F860" si="1988">SUM(D860-B860)</f>
        <v>-76.284722222222229</v>
      </c>
      <c r="G860" s="17">
        <f t="shared" ref="G860" si="1989">(B860/B859-1)*100</f>
        <v>-13.214285714285722</v>
      </c>
      <c r="H860" s="17">
        <f t="shared" ref="H860" si="1990">(B860/B808-1)*100</f>
        <v>7.4270557029177731</v>
      </c>
      <c r="I860" s="17">
        <f t="shared" si="1980"/>
        <v>23.206929333474168</v>
      </c>
    </row>
    <row r="861" spans="1:9" x14ac:dyDescent="0.25">
      <c r="A861" s="12">
        <f t="shared" si="1534"/>
        <v>42122</v>
      </c>
      <c r="B861" s="7">
        <f>TWK!D592</f>
        <v>405</v>
      </c>
      <c r="C861" s="7">
        <f t="shared" ref="C861" si="1991">AVERAGE(B858:B861)</f>
        <v>429.16666666666669</v>
      </c>
      <c r="D861" s="7">
        <f t="shared" ref="D861" si="1992">(C705+C757+C809)/3</f>
        <v>326.52083333333331</v>
      </c>
      <c r="E861" s="7">
        <f t="shared" si="1535"/>
        <v>17</v>
      </c>
      <c r="F861" s="7">
        <f t="shared" ref="F861" si="1993">SUM(D861-B861)</f>
        <v>-78.479166666666686</v>
      </c>
      <c r="G861" s="17">
        <f t="shared" ref="G861" si="1994">(B861/B860-1)*100</f>
        <v>0</v>
      </c>
      <c r="H861" s="17">
        <f t="shared" ref="H861" si="1995">(B861/B809-1)*100</f>
        <v>12.5</v>
      </c>
      <c r="I861" s="17">
        <f t="shared" si="1980"/>
        <v>24.034964588783268</v>
      </c>
    </row>
    <row r="862" spans="1:9" x14ac:dyDescent="0.25">
      <c r="A862" s="12">
        <f t="shared" si="1534"/>
        <v>42129</v>
      </c>
      <c r="B862" s="7">
        <f>TWK!D593</f>
        <v>395</v>
      </c>
      <c r="C862" s="7">
        <f t="shared" ref="C862" si="1996">AVERAGE(B859:B862)</f>
        <v>417.91666666666669</v>
      </c>
      <c r="D862" s="7">
        <f t="shared" ref="D862" si="1997">(C706+C758+C810)/3</f>
        <v>328.8125</v>
      </c>
      <c r="E862" s="7">
        <f t="shared" si="1535"/>
        <v>18</v>
      </c>
      <c r="F862" s="7">
        <f t="shared" ref="F862" si="1998">SUM(D862-B862)</f>
        <v>-66.1875</v>
      </c>
      <c r="G862" s="17">
        <f t="shared" ref="G862" si="1999">(B862/B861-1)*100</f>
        <v>-2.4691358024691357</v>
      </c>
      <c r="H862" s="17">
        <f t="shared" ref="H862" si="2000">(B862/B810-1)*100</f>
        <v>8.2191780821917924</v>
      </c>
      <c r="I862" s="17">
        <f t="shared" si="1980"/>
        <v>20.12925299372743</v>
      </c>
    </row>
    <row r="863" spans="1:9" x14ac:dyDescent="0.25">
      <c r="A863" s="12">
        <f t="shared" si="1534"/>
        <v>42136</v>
      </c>
      <c r="B863" s="7">
        <f>TWK!D594</f>
        <v>407.5</v>
      </c>
      <c r="C863" s="7">
        <f t="shared" ref="C863" si="2001">AVERAGE(B860:B863)</f>
        <v>403.125</v>
      </c>
      <c r="D863" s="7">
        <f t="shared" ref="D863" si="2002">(C707+C759+C811)/3</f>
        <v>328.04166666666669</v>
      </c>
      <c r="E863" s="7">
        <f t="shared" si="1535"/>
        <v>19</v>
      </c>
      <c r="F863" s="7">
        <f t="shared" ref="F863" si="2003">SUM(D863-B863)</f>
        <v>-79.458333333333314</v>
      </c>
      <c r="G863" s="17">
        <f t="shared" ref="G863" si="2004">(B863/B862-1)*100</f>
        <v>3.1645569620253111</v>
      </c>
      <c r="H863" s="17">
        <f t="shared" ref="H863" si="2005">(B863/B811-1)*100</f>
        <v>14.7887323943662</v>
      </c>
      <c r="I863" s="17">
        <f t="shared" si="1980"/>
        <v>24.222024641178706</v>
      </c>
    </row>
    <row r="864" spans="1:9" x14ac:dyDescent="0.25">
      <c r="A864" s="12">
        <f t="shared" si="1534"/>
        <v>42143</v>
      </c>
      <c r="B864" s="7">
        <f>TWK!D595</f>
        <v>380</v>
      </c>
      <c r="C864" s="7">
        <f t="shared" ref="C864" si="2006">AVERAGE(B861:B864)</f>
        <v>396.875</v>
      </c>
      <c r="D864" s="7">
        <f t="shared" ref="D864" si="2007">(C708+C760+C812)/3</f>
        <v>327.04861111111109</v>
      </c>
      <c r="E864" s="7">
        <f t="shared" si="1535"/>
        <v>20</v>
      </c>
      <c r="F864" s="7">
        <f t="shared" ref="F864" si="2008">SUM(D864-B864)</f>
        <v>-52.951388888888914</v>
      </c>
      <c r="G864" s="17">
        <f t="shared" ref="G864" si="2009">(B864/B863-1)*100</f>
        <v>-6.7484662576687171</v>
      </c>
      <c r="H864" s="17">
        <f t="shared" ref="H864" si="2010">(B864/B812-1)*100</f>
        <v>2.0134228187919545</v>
      </c>
      <c r="I864" s="17">
        <f t="shared" ref="I864" si="2011">(B864/D864-1)*100</f>
        <v>16.190678415967731</v>
      </c>
    </row>
    <row r="865" spans="1:9" x14ac:dyDescent="0.25">
      <c r="A865" s="12">
        <f t="shared" si="1534"/>
        <v>42150</v>
      </c>
      <c r="B865" s="7">
        <f>TWK!D596</f>
        <v>368.33333333333331</v>
      </c>
      <c r="C865" s="7">
        <f t="shared" ref="C865" si="2012">AVERAGE(B862:B865)</f>
        <v>387.70833333333331</v>
      </c>
      <c r="D865" s="7">
        <f t="shared" ref="D865" si="2013">(C709+C761+C813)/3</f>
        <v>328.93055555555554</v>
      </c>
      <c r="E865" s="7">
        <f t="shared" si="1535"/>
        <v>21</v>
      </c>
      <c r="F865" s="7">
        <f t="shared" ref="F865" si="2014">SUM(D865-B865)</f>
        <v>-39.402777777777771</v>
      </c>
      <c r="G865" s="17">
        <f t="shared" ref="G865" si="2015">(B865/B864-1)*100</f>
        <v>-3.0701754385965008</v>
      </c>
      <c r="H865" s="17">
        <f t="shared" ref="H865" si="2016">(B865/B813-1)*100</f>
        <v>2.314814814814814</v>
      </c>
      <c r="I865" s="17">
        <f t="shared" ref="I865" si="2017">(B865/D865-1)*100</f>
        <v>11.979056707342828</v>
      </c>
    </row>
    <row r="866" spans="1:9" x14ac:dyDescent="0.25">
      <c r="A866" s="12">
        <f t="shared" si="1534"/>
        <v>42157</v>
      </c>
      <c r="B866" s="7">
        <f>TWK!D597</f>
        <v>372.5</v>
      </c>
      <c r="C866" s="7">
        <f t="shared" ref="C866" si="2018">AVERAGE(B863:B866)</f>
        <v>382.08333333333331</v>
      </c>
      <c r="D866" s="7">
        <f t="shared" ref="D866" si="2019">(C710+C762+C814)/3</f>
        <v>324.83333333333331</v>
      </c>
      <c r="E866" s="7">
        <f t="shared" si="1535"/>
        <v>22</v>
      </c>
      <c r="F866" s="7">
        <f t="shared" ref="F866" si="2020">SUM(D866-B866)</f>
        <v>-47.666666666666686</v>
      </c>
      <c r="G866" s="17">
        <f t="shared" ref="G866" si="2021">(B866/B865-1)*100</f>
        <v>1.1312217194570096</v>
      </c>
      <c r="H866" s="17">
        <f t="shared" ref="H866" si="2022">(B866/B814-1)*100</f>
        <v>5.4245283018867996</v>
      </c>
      <c r="I866" s="17">
        <f t="shared" ref="I866" si="2023">(B866/D866-1)*100</f>
        <v>14.674191893278611</v>
      </c>
    </row>
    <row r="867" spans="1:9" x14ac:dyDescent="0.25">
      <c r="A867" s="12">
        <f t="shared" si="1534"/>
        <v>42164</v>
      </c>
      <c r="B867" s="7">
        <f>TWK!D598</f>
        <v>370</v>
      </c>
      <c r="C867" s="7">
        <f t="shared" ref="C867" si="2024">AVERAGE(B864:B867)</f>
        <v>372.70833333333331</v>
      </c>
      <c r="D867" s="7">
        <f t="shared" ref="D867" si="2025">(C711+C763+C815)/3</f>
        <v>322.64583333333331</v>
      </c>
      <c r="E867" s="7">
        <f t="shared" si="1535"/>
        <v>23</v>
      </c>
      <c r="F867" s="7">
        <f t="shared" ref="F867" si="2026">SUM(D867-B867)</f>
        <v>-47.354166666666686</v>
      </c>
      <c r="G867" s="17">
        <f t="shared" ref="G867" si="2027">(B867/B866-1)*100</f>
        <v>-0.67114093959731447</v>
      </c>
      <c r="H867" s="17">
        <f t="shared" ref="H867" si="2028">(B867/B815-1)*100</f>
        <v>-0.89285714285713969</v>
      </c>
      <c r="I867" s="17">
        <f t="shared" ref="I867" si="2029">(B867/D867-1)*100</f>
        <v>14.676825724801446</v>
      </c>
    </row>
    <row r="868" spans="1:9" x14ac:dyDescent="0.25">
      <c r="A868" s="12">
        <f t="shared" si="1534"/>
        <v>42171</v>
      </c>
      <c r="B868" s="7">
        <f>TWK!D599</f>
        <v>395</v>
      </c>
      <c r="C868" s="7">
        <f t="shared" ref="C868" si="2030">AVERAGE(B865:B868)</f>
        <v>376.45833333333331</v>
      </c>
      <c r="D868" s="7">
        <f t="shared" ref="D868" si="2031">(C712+C764+C816)/3</f>
        <v>320.10416666666669</v>
      </c>
      <c r="E868" s="7">
        <f t="shared" si="1535"/>
        <v>24</v>
      </c>
      <c r="F868" s="7">
        <f t="shared" ref="F868" si="2032">SUM(D868-B868)</f>
        <v>-74.895833333333314</v>
      </c>
      <c r="G868" s="17">
        <f t="shared" ref="G868" si="2033">(B868/B867-1)*100</f>
        <v>6.7567567567567544</v>
      </c>
      <c r="H868" s="17">
        <f t="shared" ref="H868" si="2034">(B868/B816-1)*100</f>
        <v>7.727272727272716</v>
      </c>
      <c r="I868" s="17">
        <f t="shared" ref="I868" si="2035">(B868/D868-1)*100</f>
        <v>23.397331597787165</v>
      </c>
    </row>
    <row r="869" spans="1:9" x14ac:dyDescent="0.25">
      <c r="A869" s="12">
        <f t="shared" si="1534"/>
        <v>42178</v>
      </c>
      <c r="B869" s="7" t="str">
        <f>TWK!D600</f>
        <v>n/a</v>
      </c>
      <c r="C869" s="7">
        <f>AVERAGE(B866:B869)</f>
        <v>379.16666666666669</v>
      </c>
      <c r="D869" s="7">
        <f t="shared" ref="D869" si="2036">(C713+C765+C817)/3</f>
        <v>316.9444444444444</v>
      </c>
      <c r="E869" s="7">
        <f t="shared" si="1535"/>
        <v>25</v>
      </c>
      <c r="F869" s="7" t="e">
        <f t="shared" ref="F869" si="2037">SUM(D869-B869)</f>
        <v>#VALUE!</v>
      </c>
      <c r="G869" s="17" t="e">
        <f t="shared" ref="G869" si="2038">(B869/B868-1)*100</f>
        <v>#VALUE!</v>
      </c>
      <c r="H869" s="17" t="e">
        <f t="shared" ref="H869" si="2039">(B869/B817-1)*100</f>
        <v>#VALUE!</v>
      </c>
      <c r="I869" s="17" t="e">
        <f t="shared" ref="I869" si="2040">(B869/D869-1)*100</f>
        <v>#VALUE!</v>
      </c>
    </row>
    <row r="870" spans="1:9" x14ac:dyDescent="0.25">
      <c r="A870" s="12">
        <f t="shared" si="1534"/>
        <v>42185</v>
      </c>
      <c r="B870" s="7" t="str">
        <f>TWK!D601</f>
        <v>n/a</v>
      </c>
      <c r="C870" s="7">
        <f>AVERAGE(B866,B867,B868,B869)</f>
        <v>379.16666666666669</v>
      </c>
      <c r="D870" s="7">
        <f t="shared" ref="D870" si="2041">(C714+C766+C818)/3</f>
        <v>321.25</v>
      </c>
      <c r="E870" s="7">
        <f t="shared" si="1535"/>
        <v>26</v>
      </c>
      <c r="F870" s="7" t="e">
        <f t="shared" ref="F870" si="2042">SUM(D870-B870)</f>
        <v>#VALUE!</v>
      </c>
      <c r="G870" s="17" t="e">
        <f t="shared" ref="G870" si="2043">(B870/B869-1)*100</f>
        <v>#VALUE!</v>
      </c>
      <c r="H870" s="17" t="e">
        <f t="shared" ref="H870" si="2044">(B870/B818-1)*100</f>
        <v>#VALUE!</v>
      </c>
      <c r="I870" s="17" t="e">
        <f t="shared" ref="I870" si="2045">(B870/D870-1)*100</f>
        <v>#VALUE!</v>
      </c>
    </row>
    <row r="871" spans="1:9" x14ac:dyDescent="0.25">
      <c r="A871" s="12">
        <f t="shared" si="1534"/>
        <v>42192</v>
      </c>
      <c r="B871" s="7">
        <f>TWK!D602</f>
        <v>425</v>
      </c>
      <c r="C871" s="7">
        <f t="shared" ref="C871" si="2046">AVERAGE(B868:B871)</f>
        <v>410</v>
      </c>
      <c r="D871" s="7">
        <f t="shared" ref="D871" si="2047">(C715+C767+C819)/3</f>
        <v>324.34027777777777</v>
      </c>
      <c r="E871" s="7">
        <f t="shared" si="1535"/>
        <v>27</v>
      </c>
      <c r="F871" s="7">
        <f t="shared" ref="F871" si="2048">SUM(D871-B871)</f>
        <v>-100.65972222222223</v>
      </c>
      <c r="G871" s="17" t="e">
        <f t="shared" ref="G871" si="2049">(B871/B870-1)*100</f>
        <v>#VALUE!</v>
      </c>
      <c r="H871" s="17">
        <f t="shared" ref="H871" si="2050">(B871/B819-1)*100</f>
        <v>23.188405797101442</v>
      </c>
      <c r="I871" s="17">
        <f t="shared" ref="I871" si="2051">(B871/D871-1)*100</f>
        <v>31.035221068408102</v>
      </c>
    </row>
    <row r="872" spans="1:9" x14ac:dyDescent="0.25">
      <c r="A872" s="12">
        <f t="shared" si="1534"/>
        <v>42199</v>
      </c>
      <c r="B872" s="7">
        <f>TWK!D603</f>
        <v>381.66666666666669</v>
      </c>
      <c r="C872" s="7">
        <f t="shared" ref="C872" si="2052">AVERAGE(B869:B872)</f>
        <v>403.33333333333337</v>
      </c>
      <c r="D872" s="7">
        <f t="shared" ref="D872" si="2053">(C716+C768+C820)/3</f>
        <v>337.43055555555549</v>
      </c>
      <c r="E872" s="7">
        <f t="shared" si="1535"/>
        <v>28</v>
      </c>
      <c r="F872" s="7">
        <f t="shared" ref="F872" si="2054">SUM(D872-B872)</f>
        <v>-44.2361111111112</v>
      </c>
      <c r="G872" s="17">
        <f t="shared" ref="G872" si="2055">(B872/B871-1)*100</f>
        <v>-10.196078431372547</v>
      </c>
      <c r="H872" s="17">
        <f t="shared" ref="H872" si="2056">(B872/B820-1)*100</f>
        <v>-5.7613168724279795</v>
      </c>
      <c r="I872" s="17">
        <f t="shared" ref="I872" si="2057">(B872/D872-1)*100</f>
        <v>13.109693352541708</v>
      </c>
    </row>
    <row r="873" spans="1:9" x14ac:dyDescent="0.25">
      <c r="A873" s="12">
        <f t="shared" si="1534"/>
        <v>42206</v>
      </c>
      <c r="B873" s="7">
        <f>TWK!D604</f>
        <v>375</v>
      </c>
      <c r="C873" s="7">
        <f t="shared" ref="C873" si="2058">AVERAGE(B870:B873)</f>
        <v>393.88888888888891</v>
      </c>
      <c r="D873" s="7">
        <f t="shared" ref="D873" si="2059">(C717+C769+C821)/3</f>
        <v>354.6180555555556</v>
      </c>
      <c r="E873" s="7">
        <f t="shared" si="1535"/>
        <v>29</v>
      </c>
      <c r="F873" s="7">
        <f t="shared" ref="F873" si="2060">SUM(D873-B873)</f>
        <v>-20.3819444444444</v>
      </c>
      <c r="G873" s="17">
        <f t="shared" ref="G873" si="2061">(B873/B872-1)*100</f>
        <v>-1.7467248908296984</v>
      </c>
      <c r="H873" s="17">
        <f t="shared" ref="H873" si="2062">(B873/B821-1)*100</f>
        <v>-31.40243902439024</v>
      </c>
      <c r="I873" s="17">
        <f t="shared" ref="I873" si="2063">(B873/D873-1)*100</f>
        <v>5.7475766180358212</v>
      </c>
    </row>
    <row r="874" spans="1:9" x14ac:dyDescent="0.25">
      <c r="A874" s="12">
        <f t="shared" si="1534"/>
        <v>42213</v>
      </c>
      <c r="B874" s="7">
        <f>TWK!D605</f>
        <v>350</v>
      </c>
      <c r="C874" s="7">
        <f t="shared" ref="C874" si="2064">AVERAGE(B871:B874)</f>
        <v>382.91666666666669</v>
      </c>
      <c r="D874" s="7">
        <f t="shared" ref="D874" si="2065">(C718+C770+C822)/3</f>
        <v>368.64583333333331</v>
      </c>
      <c r="E874" s="7">
        <f t="shared" si="1535"/>
        <v>30</v>
      </c>
      <c r="F874" s="7">
        <f t="shared" ref="F874" si="2066">SUM(D874-B874)</f>
        <v>18.645833333333314</v>
      </c>
      <c r="G874" s="17">
        <f t="shared" ref="G874" si="2067">(B874/B873-1)*100</f>
        <v>-6.6666666666666652</v>
      </c>
      <c r="H874" s="17">
        <f t="shared" ref="H874" si="2068">(B874/B822-1)*100</f>
        <v>-37.5</v>
      </c>
      <c r="I874" s="17">
        <f t="shared" ref="I874" si="2069">(B874/D874-1)*100</f>
        <v>-5.0579259677875026</v>
      </c>
    </row>
    <row r="875" spans="1:9" x14ac:dyDescent="0.25">
      <c r="A875" s="12">
        <f t="shared" si="1534"/>
        <v>42220</v>
      </c>
      <c r="B875" s="7">
        <f>TWK!D606</f>
        <v>328.33333333333331</v>
      </c>
      <c r="C875" s="7">
        <f t="shared" ref="C875" si="2070">AVERAGE(B872:B875)</f>
        <v>358.75</v>
      </c>
      <c r="D875" s="7">
        <f t="shared" ref="D875" si="2071">(C719+C771+C823)/3</f>
        <v>374.54861111111114</v>
      </c>
      <c r="E875" s="7">
        <f t="shared" si="1535"/>
        <v>31</v>
      </c>
      <c r="F875" s="7">
        <f t="shared" ref="F875" si="2072">SUM(D875-B875)</f>
        <v>46.215277777777828</v>
      </c>
      <c r="G875" s="17">
        <f t="shared" ref="G875" si="2073">(B875/B874-1)*100</f>
        <v>-6.1904761904761907</v>
      </c>
      <c r="H875" s="17">
        <f t="shared" ref="H875" si="2074">(B875/B823-1)*100</f>
        <v>-29.768270944741538</v>
      </c>
      <c r="I875" s="17">
        <f t="shared" ref="I875" si="2075">(B875/D875-1)*100</f>
        <v>-12.338926485584512</v>
      </c>
    </row>
    <row r="876" spans="1:9" x14ac:dyDescent="0.25">
      <c r="A876" s="12">
        <f t="shared" si="1534"/>
        <v>42227</v>
      </c>
      <c r="B876" s="7">
        <f>TWK!D607</f>
        <v>336.66666666666669</v>
      </c>
      <c r="C876" s="7">
        <f t="shared" ref="C876" si="2076">AVERAGE(B873:B876)</f>
        <v>347.5</v>
      </c>
      <c r="D876" s="7">
        <f t="shared" ref="D876" si="2077">(C720+C772+C824)/3</f>
        <v>379.79166666666669</v>
      </c>
      <c r="E876" s="7">
        <f t="shared" si="1535"/>
        <v>32</v>
      </c>
      <c r="F876" s="7">
        <f t="shared" ref="F876" si="2078">SUM(D876-B876)</f>
        <v>43.125</v>
      </c>
      <c r="G876" s="17">
        <f t="shared" ref="G876" si="2079">(B876/B875-1)*100</f>
        <v>2.5380710659898664</v>
      </c>
      <c r="H876" s="17">
        <f t="shared" ref="H876" si="2080">(B876/B824-1)*100</f>
        <v>-23.773584905660371</v>
      </c>
      <c r="I876" s="17">
        <f t="shared" ref="I876" si="2081">(B876/D876-1)*100</f>
        <v>-11.354909489851895</v>
      </c>
    </row>
    <row r="877" spans="1:9" x14ac:dyDescent="0.25">
      <c r="A877" s="12">
        <f t="shared" si="1534"/>
        <v>42234</v>
      </c>
      <c r="B877" s="7">
        <f>TWK!D608</f>
        <v>316.66666666666669</v>
      </c>
      <c r="C877" s="7">
        <f t="shared" ref="C877" si="2082">AVERAGE(B874:B877)</f>
        <v>332.91666666666669</v>
      </c>
      <c r="D877" s="7">
        <f t="shared" ref="D877" si="2083">(C721+C773+C825)/3</f>
        <v>378.40277777777783</v>
      </c>
      <c r="E877" s="7">
        <f t="shared" si="1535"/>
        <v>33</v>
      </c>
      <c r="F877" s="7">
        <f t="shared" ref="F877" si="2084">SUM(D877-B877)</f>
        <v>61.736111111111143</v>
      </c>
      <c r="G877" s="17">
        <f t="shared" ref="G877" si="2085">(B877/B876-1)*100</f>
        <v>-5.9405940594059352</v>
      </c>
      <c r="H877" s="17">
        <f t="shared" ref="H877" si="2086">(B877/B825-1)*100</f>
        <v>-32.142857142857139</v>
      </c>
      <c r="I877" s="17">
        <f t="shared" ref="I877" si="2087">(B877/D877-1)*100</f>
        <v>-16.31492016883832</v>
      </c>
    </row>
    <row r="878" spans="1:9" x14ac:dyDescent="0.25">
      <c r="A878" s="12">
        <f t="shared" si="1534"/>
        <v>42241</v>
      </c>
      <c r="B878" s="7">
        <f>TWK!D609</f>
        <v>340</v>
      </c>
      <c r="C878" s="7">
        <f t="shared" ref="C878" si="2088">AVERAGE(B875:B878)</f>
        <v>330.41666666666669</v>
      </c>
      <c r="D878" s="7">
        <f t="shared" ref="D878" si="2089">(C722+C774+C826)/3</f>
        <v>388.78472222222223</v>
      </c>
      <c r="E878" s="7">
        <f t="shared" si="1535"/>
        <v>34</v>
      </c>
      <c r="F878" s="7">
        <f t="shared" ref="F878" si="2090">SUM(D878-B878)</f>
        <v>48.784722222222229</v>
      </c>
      <c r="G878" s="17">
        <f t="shared" ref="G878" si="2091">(B878/B877-1)*100</f>
        <v>7.3684210526315796</v>
      </c>
      <c r="H878" s="17">
        <f t="shared" ref="H878" si="2092">(B878/B826-1)*100</f>
        <v>-27.466666666666661</v>
      </c>
      <c r="I878" s="17">
        <f t="shared" ref="I878" si="2093">(B878/D878-1)*100</f>
        <v>-12.548003929624008</v>
      </c>
    </row>
    <row r="879" spans="1:9" x14ac:dyDescent="0.25">
      <c r="A879" s="12">
        <f t="shared" ref="A879:A915" si="2094">7+A878</f>
        <v>42248</v>
      </c>
      <c r="B879" s="7">
        <f>TWK!D610</f>
        <v>400</v>
      </c>
      <c r="C879" s="7">
        <f t="shared" ref="C879:C884" si="2095">AVERAGE(B876:B879)</f>
        <v>348.33333333333337</v>
      </c>
      <c r="D879" s="7">
        <f t="shared" ref="D879:D884" si="2096">(C723+C775+C827)/3</f>
        <v>427.4305555555556</v>
      </c>
      <c r="E879" s="7">
        <f t="shared" ref="E879:E915" si="2097">E878+1</f>
        <v>35</v>
      </c>
      <c r="F879" s="7">
        <f t="shared" ref="F879" si="2098">SUM(D879-B879)</f>
        <v>27.4305555555556</v>
      </c>
      <c r="G879" s="17">
        <f t="shared" ref="G879:G884" si="2099">(B879/B878-1)*100</f>
        <v>17.647058823529417</v>
      </c>
      <c r="H879" s="17">
        <f t="shared" ref="H879:H884" si="2100">(B879/B827-1)*100</f>
        <v>-32.914046121593287</v>
      </c>
      <c r="I879" s="17">
        <f t="shared" ref="I879" si="2101">(B879/D879-1)*100</f>
        <v>-6.4175467099918837</v>
      </c>
    </row>
    <row r="880" spans="1:9" x14ac:dyDescent="0.25">
      <c r="A880" s="12">
        <f t="shared" si="2094"/>
        <v>42255</v>
      </c>
      <c r="B880" s="7">
        <f>TWK!D611</f>
        <v>442.5</v>
      </c>
      <c r="C880" s="7">
        <f t="shared" si="2095"/>
        <v>374.79166666666669</v>
      </c>
      <c r="D880" s="7">
        <f t="shared" si="2096"/>
        <v>470.06944444444451</v>
      </c>
      <c r="E880" s="7">
        <f t="shared" si="2097"/>
        <v>36</v>
      </c>
      <c r="F880" s="7">
        <f t="shared" ref="F880" si="2102">SUM(D880-B880)</f>
        <v>27.569444444444514</v>
      </c>
      <c r="G880" s="17">
        <f t="shared" si="2099"/>
        <v>10.624999999999996</v>
      </c>
      <c r="H880" s="17">
        <f t="shared" si="2100"/>
        <v>-33.624999999999993</v>
      </c>
      <c r="I880" s="17">
        <f t="shared" ref="I880" si="2103">(B880/D880-1)*100</f>
        <v>-5.8649726695228388</v>
      </c>
    </row>
    <row r="881" spans="1:9" x14ac:dyDescent="0.25">
      <c r="A881" s="12">
        <f t="shared" si="2094"/>
        <v>42262</v>
      </c>
      <c r="B881" s="7">
        <f>TWK!D612</f>
        <v>500</v>
      </c>
      <c r="C881" s="7">
        <f t="shared" si="2095"/>
        <v>420.625</v>
      </c>
      <c r="D881" s="7">
        <f t="shared" si="2096"/>
        <v>524.79166666666663</v>
      </c>
      <c r="E881" s="7">
        <f t="shared" si="2097"/>
        <v>37</v>
      </c>
      <c r="F881" s="7">
        <f t="shared" ref="F881" si="2104">SUM(D881-B881)</f>
        <v>24.791666666666629</v>
      </c>
      <c r="G881" s="17">
        <f t="shared" si="2099"/>
        <v>12.994350282485879</v>
      </c>
      <c r="H881" s="17">
        <f t="shared" si="2100"/>
        <v>-21.052631578947377</v>
      </c>
      <c r="I881" s="17">
        <f t="shared" ref="I881" si="2105">(B881/D881-1)*100</f>
        <v>-4.7240968638348484</v>
      </c>
    </row>
    <row r="882" spans="1:9" x14ac:dyDescent="0.25">
      <c r="A882" s="12">
        <f t="shared" si="2094"/>
        <v>42269</v>
      </c>
      <c r="B882" s="7">
        <f>TWK!D613</f>
        <v>602.5</v>
      </c>
      <c r="C882" s="7">
        <f t="shared" si="2095"/>
        <v>486.25</v>
      </c>
      <c r="D882" s="7">
        <f t="shared" si="2096"/>
        <v>582.60416666666663</v>
      </c>
      <c r="E882" s="7">
        <f t="shared" si="2097"/>
        <v>38</v>
      </c>
      <c r="F882" s="7">
        <f t="shared" ref="F882" si="2106">SUM(D882-B882)</f>
        <v>-19.895833333333371</v>
      </c>
      <c r="G882" s="17">
        <f t="shared" si="2099"/>
        <v>20.500000000000007</v>
      </c>
      <c r="H882" s="17">
        <f t="shared" si="2100"/>
        <v>-26.969696969696965</v>
      </c>
      <c r="I882" s="17">
        <f t="shared" ref="I882" si="2107">(B882/D882-1)*100</f>
        <v>3.4149830144823978</v>
      </c>
    </row>
    <row r="883" spans="1:9" x14ac:dyDescent="0.25">
      <c r="A883" s="12">
        <f t="shared" si="2094"/>
        <v>42276</v>
      </c>
      <c r="B883" s="7">
        <f>TWK!D614</f>
        <v>646.66666666666663</v>
      </c>
      <c r="C883" s="7">
        <f t="shared" si="2095"/>
        <v>547.91666666666663</v>
      </c>
      <c r="D883" s="7">
        <f t="shared" si="2096"/>
        <v>647.08333333333337</v>
      </c>
      <c r="E883" s="7">
        <f t="shared" si="2097"/>
        <v>39</v>
      </c>
      <c r="F883" s="7">
        <f t="shared" ref="F883" si="2108">SUM(D883-B883)</f>
        <v>0.41666666666674246</v>
      </c>
      <c r="G883" s="17">
        <f t="shared" si="2099"/>
        <v>7.3305670816044222</v>
      </c>
      <c r="H883" s="17">
        <f t="shared" si="2100"/>
        <v>-39.375000000000007</v>
      </c>
      <c r="I883" s="17">
        <f t="shared" ref="I883" si="2109">(B883/D883-1)*100</f>
        <v>-6.4391500321969719E-2</v>
      </c>
    </row>
    <row r="884" spans="1:9" x14ac:dyDescent="0.25">
      <c r="A884" s="12">
        <f t="shared" si="2094"/>
        <v>42283</v>
      </c>
      <c r="B884" s="7">
        <f>TWK!D615</f>
        <v>591.66666666666663</v>
      </c>
      <c r="C884" s="7">
        <f t="shared" si="2095"/>
        <v>585.20833333333326</v>
      </c>
      <c r="D884" s="7">
        <f t="shared" si="2096"/>
        <v>670.7638888888888</v>
      </c>
      <c r="E884" s="7">
        <f t="shared" si="2097"/>
        <v>40</v>
      </c>
      <c r="F884" s="7">
        <f t="shared" ref="F884" si="2110">SUM(D884-B884)</f>
        <v>79.097222222222172</v>
      </c>
      <c r="G884" s="17">
        <f t="shared" si="2099"/>
        <v>-8.5051546391752613</v>
      </c>
      <c r="H884" s="17">
        <f t="shared" si="2100"/>
        <v>-33.644859813084118</v>
      </c>
      <c r="I884" s="17">
        <f t="shared" ref="I884" si="2111">(B884/D884-1)*100</f>
        <v>-11.792110984573966</v>
      </c>
    </row>
    <row r="885" spans="1:9" x14ac:dyDescent="0.25">
      <c r="A885" s="12">
        <f t="shared" si="2094"/>
        <v>42290</v>
      </c>
      <c r="B885" s="7">
        <f>TWK!D616</f>
        <v>500</v>
      </c>
      <c r="C885" s="7">
        <f t="shared" ref="C885" si="2112">AVERAGE(B882:B885)</f>
        <v>585.20833333333326</v>
      </c>
      <c r="D885" s="7">
        <f t="shared" ref="D885" si="2113">(C729+C781+C833)/3</f>
        <v>683.26388888888903</v>
      </c>
      <c r="E885" s="7">
        <f t="shared" si="2097"/>
        <v>41</v>
      </c>
      <c r="F885" s="7">
        <f t="shared" ref="F885" si="2114">SUM(D885-B885)</f>
        <v>183.26388888888903</v>
      </c>
      <c r="G885" s="17">
        <f t="shared" ref="G885" si="2115">(B885/B884-1)*100</f>
        <v>-15.492957746478863</v>
      </c>
      <c r="H885" s="17">
        <f t="shared" ref="H885" si="2116">(B885/B833-1)*100</f>
        <v>-40</v>
      </c>
      <c r="I885" s="17">
        <f t="shared" ref="I885" si="2117">(B885/D885-1)*100</f>
        <v>-26.82183148693974</v>
      </c>
    </row>
    <row r="886" spans="1:9" x14ac:dyDescent="0.25">
      <c r="A886" s="12">
        <f t="shared" si="2094"/>
        <v>42297</v>
      </c>
      <c r="B886" s="7">
        <f>TWK!D617</f>
        <v>516.66666666666663</v>
      </c>
      <c r="C886" s="7">
        <f t="shared" ref="C886" si="2118">AVERAGE(B883:B886)</f>
        <v>563.75</v>
      </c>
      <c r="D886" s="7">
        <f t="shared" ref="D886" si="2119">(C730+C782+C834)/3</f>
        <v>692.34722222222229</v>
      </c>
      <c r="E886" s="7">
        <f t="shared" si="2097"/>
        <v>42</v>
      </c>
      <c r="F886" s="7">
        <f t="shared" ref="F886" si="2120">SUM(D886-B886)</f>
        <v>175.68055555555566</v>
      </c>
      <c r="G886" s="17">
        <f t="shared" ref="G886" si="2121">(B886/B885-1)*100</f>
        <v>3.3333333333333215</v>
      </c>
      <c r="H886" s="17">
        <f t="shared" ref="H886" si="2122">(B886/B834-1)*100</f>
        <v>-40.783190066857685</v>
      </c>
      <c r="I886" s="17">
        <f t="shared" ref="I886" si="2123">(B886/D886-1)*100</f>
        <v>-25.374631386788117</v>
      </c>
    </row>
    <row r="887" spans="1:9" x14ac:dyDescent="0.25">
      <c r="A887" s="12">
        <f t="shared" si="2094"/>
        <v>42304</v>
      </c>
      <c r="B887" s="7">
        <f>TWK!D618</f>
        <v>420</v>
      </c>
      <c r="C887" s="7">
        <f t="shared" ref="C887" si="2124">AVERAGE(B884:B887)</f>
        <v>507.08333333333326</v>
      </c>
      <c r="D887" s="7">
        <f t="shared" ref="D887" si="2125">(C731+C783+C835)/3</f>
        <v>671.09722222222217</v>
      </c>
      <c r="E887" s="7">
        <f t="shared" si="2097"/>
        <v>43</v>
      </c>
      <c r="F887" s="7">
        <f t="shared" ref="F887" si="2126">SUM(D887-B887)</f>
        <v>251.09722222222217</v>
      </c>
      <c r="G887" s="17">
        <f t="shared" ref="G887" si="2127">(B887/B886-1)*100</f>
        <v>-18.709677419354833</v>
      </c>
      <c r="H887" s="17">
        <f t="shared" ref="H887" si="2128">(B887/B835-1)*100</f>
        <v>-52</v>
      </c>
      <c r="I887" s="17">
        <f t="shared" ref="I887" si="2129">(B887/D887-1)*100</f>
        <v>-37.41592334278441</v>
      </c>
    </row>
    <row r="888" spans="1:9" x14ac:dyDescent="0.25">
      <c r="A888" s="12">
        <f t="shared" si="2094"/>
        <v>42311</v>
      </c>
      <c r="B888" s="7">
        <f>TWK!D619</f>
        <v>361.66666666666669</v>
      </c>
      <c r="C888" s="7">
        <f t="shared" ref="C888" si="2130">AVERAGE(B885:B888)</f>
        <v>449.58333333333331</v>
      </c>
      <c r="D888" s="7">
        <f t="shared" ref="D888" si="2131">(C732+C784+C836)/3</f>
        <v>677.27777777777783</v>
      </c>
      <c r="E888" s="7">
        <f t="shared" si="2097"/>
        <v>44</v>
      </c>
      <c r="F888" s="7">
        <f t="shared" ref="F888" si="2132">SUM(D888-B888)</f>
        <v>315.61111111111114</v>
      </c>
      <c r="G888" s="17">
        <f t="shared" ref="G888" si="2133">(B888/B887-1)*100</f>
        <v>-13.888888888888884</v>
      </c>
      <c r="H888" s="17">
        <f t="shared" ref="H888" si="2134">(B888/B836-1)*100</f>
        <v>-57.450980392156858</v>
      </c>
      <c r="I888" s="17">
        <f t="shared" ref="I888" si="2135">(B888/D888-1)*100</f>
        <v>-46.599950783364775</v>
      </c>
    </row>
    <row r="889" spans="1:9" x14ac:dyDescent="0.25">
      <c r="A889" s="12">
        <f t="shared" si="2094"/>
        <v>42318</v>
      </c>
      <c r="B889" s="7">
        <f>TWK!D620</f>
        <v>312.5</v>
      </c>
      <c r="C889" s="7">
        <f t="shared" ref="C889" si="2136">AVERAGE(B886:B889)</f>
        <v>402.70833333333331</v>
      </c>
      <c r="D889" s="7">
        <f t="shared" ref="D889" si="2137">(C733+C785+C837)/3</f>
        <v>680.05555555555554</v>
      </c>
      <c r="E889" s="7">
        <f t="shared" si="2097"/>
        <v>45</v>
      </c>
      <c r="F889" s="7">
        <f t="shared" ref="F889" si="2138">SUM(D889-B889)</f>
        <v>367.55555555555554</v>
      </c>
      <c r="G889" s="17">
        <f t="shared" ref="G889" si="2139">(B889/B888-1)*100</f>
        <v>-13.594470046082952</v>
      </c>
      <c r="H889" s="17">
        <f t="shared" ref="H889" si="2140">(B889/B837-1)*100</f>
        <v>-59.239130434782602</v>
      </c>
      <c r="I889" s="17">
        <f t="shared" ref="I889" si="2141">(B889/D889-1)*100</f>
        <v>-54.047871905890041</v>
      </c>
    </row>
    <row r="890" spans="1:9" x14ac:dyDescent="0.25">
      <c r="A890" s="12">
        <f t="shared" si="2094"/>
        <v>42325</v>
      </c>
      <c r="B890" s="7">
        <f>TWK!D621</f>
        <v>340</v>
      </c>
      <c r="C890" s="7">
        <f t="shared" ref="C890" si="2142">AVERAGE(B887:B890)</f>
        <v>358.54166666666669</v>
      </c>
      <c r="D890" s="7">
        <f t="shared" ref="D890" si="2143">(C734+C786+C838)/3</f>
        <v>664.89583333333337</v>
      </c>
      <c r="E890" s="7">
        <f t="shared" si="2097"/>
        <v>46</v>
      </c>
      <c r="F890" s="7">
        <f t="shared" ref="F890" si="2144">SUM(D890-B890)</f>
        <v>324.89583333333337</v>
      </c>
      <c r="G890" s="17">
        <f t="shared" ref="G890" si="2145">(B890/B889-1)*100</f>
        <v>8.8000000000000078</v>
      </c>
      <c r="H890" s="17">
        <f t="shared" ref="H890" si="2146">(B890/B838-1)*100</f>
        <v>-49.158878504672899</v>
      </c>
      <c r="I890" s="17">
        <f t="shared" ref="I890" si="2147">(B890/D890-1)*100</f>
        <v>-48.864170452765165</v>
      </c>
    </row>
    <row r="891" spans="1:9" x14ac:dyDescent="0.25">
      <c r="A891" s="12">
        <f t="shared" si="2094"/>
        <v>42332</v>
      </c>
      <c r="B891" s="7">
        <f>TWK!D622</f>
        <v>275</v>
      </c>
      <c r="C891" s="7">
        <f t="shared" ref="C891" si="2148">AVERAGE(B888:B891)</f>
        <v>322.29166666666669</v>
      </c>
      <c r="D891" s="7">
        <f t="shared" ref="D891" si="2149">(C735+C787+C839)/3</f>
        <v>635.97916666666663</v>
      </c>
      <c r="E891" s="7">
        <f t="shared" si="2097"/>
        <v>47</v>
      </c>
      <c r="F891" s="7">
        <f t="shared" ref="F891" si="2150">SUM(D891-B891)</f>
        <v>360.97916666666663</v>
      </c>
      <c r="G891" s="17">
        <f t="shared" ref="G891" si="2151">(B891/B890-1)*100</f>
        <v>-19.117647058823529</v>
      </c>
      <c r="H891" s="17">
        <f t="shared" ref="H891" si="2152">(B891/B839-1)*100</f>
        <v>-50</v>
      </c>
      <c r="I891" s="17">
        <f t="shared" ref="I891" si="2153">(B891/D891-1)*100</f>
        <v>-56.759589871261504</v>
      </c>
    </row>
    <row r="892" spans="1:9" x14ac:dyDescent="0.25">
      <c r="A892" s="12">
        <f t="shared" si="2094"/>
        <v>42339</v>
      </c>
      <c r="B892" s="7">
        <f>TWK!D623</f>
        <v>280</v>
      </c>
      <c r="C892" s="7">
        <f t="shared" ref="C892" si="2154">AVERAGE(B889:B892)</f>
        <v>301.875</v>
      </c>
      <c r="D892" s="7">
        <f t="shared" ref="D892" si="2155">(C736+C788+C840)/3</f>
        <v>607.92361111111097</v>
      </c>
      <c r="E892" s="7">
        <f t="shared" si="2097"/>
        <v>48</v>
      </c>
      <c r="F892" s="7">
        <f t="shared" ref="F892" si="2156">SUM(D892-B892)</f>
        <v>327.92361111111097</v>
      </c>
      <c r="G892" s="17">
        <f t="shared" ref="G892" si="2157">(B892/B891-1)*100</f>
        <v>1.8181818181818077</v>
      </c>
      <c r="H892" s="17">
        <f t="shared" ref="H892" si="2158">(B892/B840-1)*100</f>
        <v>-51.304347826086946</v>
      </c>
      <c r="I892" s="17">
        <f t="shared" ref="I892" si="2159">(B892/D892-1)*100</f>
        <v>-53.941581658879834</v>
      </c>
    </row>
    <row r="893" spans="1:9" x14ac:dyDescent="0.25">
      <c r="A893" s="12">
        <f t="shared" si="2094"/>
        <v>42346</v>
      </c>
      <c r="B893" s="7">
        <f>TWK!D624</f>
        <v>280</v>
      </c>
      <c r="C893" s="7">
        <f t="shared" ref="C893" si="2160">AVERAGE(B890:B893)</f>
        <v>293.75</v>
      </c>
      <c r="D893" s="7">
        <f t="shared" ref="D893" si="2161">(C737+C789+C841)/3</f>
        <v>578.75694444444446</v>
      </c>
      <c r="E893" s="7">
        <f t="shared" si="2097"/>
        <v>49</v>
      </c>
      <c r="F893" s="7">
        <f t="shared" ref="F893" si="2162">SUM(D893-B893)</f>
        <v>298.75694444444446</v>
      </c>
      <c r="G893" s="17">
        <f t="shared" ref="G893" si="2163">(B893/B892-1)*100</f>
        <v>0</v>
      </c>
      <c r="H893" s="17">
        <f t="shared" ref="H893" si="2164">(B893/B841-1)*100</f>
        <v>-44.370860927152314</v>
      </c>
      <c r="I893" s="17">
        <f t="shared" ref="I893" si="2165">(B893/D893-1)*100</f>
        <v>-51.620450918515502</v>
      </c>
    </row>
    <row r="894" spans="1:9" x14ac:dyDescent="0.25">
      <c r="A894" s="12">
        <f t="shared" si="2094"/>
        <v>42353</v>
      </c>
      <c r="B894" s="7">
        <f>TWK!D625</f>
        <v>290</v>
      </c>
      <c r="C894" s="7">
        <f t="shared" ref="C894" si="2166">AVERAGE(B891:B894)</f>
        <v>281.25</v>
      </c>
      <c r="D894" s="7">
        <f t="shared" ref="D894" si="2167">(C738+C790+C842)/3</f>
        <v>556.08333333333326</v>
      </c>
      <c r="E894" s="7">
        <f t="shared" si="2097"/>
        <v>50</v>
      </c>
      <c r="F894" s="7">
        <f t="shared" ref="F894" si="2168">SUM(D894-B894)</f>
        <v>266.08333333333326</v>
      </c>
      <c r="G894" s="17">
        <f t="shared" ref="G894" si="2169">(B894/B893-1)*100</f>
        <v>3.5714285714285809</v>
      </c>
      <c r="H894" s="17">
        <f t="shared" ref="H894" si="2170">(B894/B842-1)*100</f>
        <v>-41.414141414141412</v>
      </c>
      <c r="I894" s="17">
        <f t="shared" ref="I894" si="2171">(B894/D894-1)*100</f>
        <v>-47.849542934212487</v>
      </c>
    </row>
    <row r="895" spans="1:9" x14ac:dyDescent="0.25">
      <c r="A895" s="12">
        <f t="shared" si="2094"/>
        <v>42360</v>
      </c>
      <c r="B895" s="7">
        <f>TWK!D626</f>
        <v>275</v>
      </c>
      <c r="C895" s="7">
        <f t="shared" ref="C895" si="2172">AVERAGE(B892:B895)</f>
        <v>281.25</v>
      </c>
      <c r="D895" s="7">
        <f t="shared" ref="D895" si="2173">(C739+C791+C843)/3</f>
        <v>548.30555555555554</v>
      </c>
      <c r="E895" s="7">
        <f t="shared" si="2097"/>
        <v>51</v>
      </c>
      <c r="F895" s="7">
        <f t="shared" ref="F895" si="2174">SUM(D895-B895)</f>
        <v>273.30555555555554</v>
      </c>
      <c r="G895" s="17">
        <f t="shared" ref="G895" si="2175">(B895/B894-1)*100</f>
        <v>-5.1724137931034475</v>
      </c>
      <c r="H895" s="17">
        <f t="shared" ref="H895" si="2176">(B895/B843-1)*100</f>
        <v>-38.432835820895527</v>
      </c>
      <c r="I895" s="17">
        <f t="shared" ref="I895" si="2177">(B895/D895-1)*100</f>
        <v>-49.845483560464054</v>
      </c>
    </row>
    <row r="896" spans="1:9" x14ac:dyDescent="0.25">
      <c r="A896" s="12">
        <f t="shared" si="2094"/>
        <v>42367</v>
      </c>
      <c r="B896" s="7">
        <f>TWK!D627</f>
        <v>283</v>
      </c>
      <c r="C896" s="7">
        <f t="shared" ref="C896" si="2178">AVERAGE(B893:B896)</f>
        <v>282</v>
      </c>
      <c r="D896" s="7">
        <f t="shared" ref="D896" si="2179">(C740+C792+C844)/3</f>
        <v>530.3888888888888</v>
      </c>
      <c r="E896" s="7">
        <v>52</v>
      </c>
      <c r="F896" s="7">
        <f t="shared" ref="F896" si="2180">SUM(D896-B896)</f>
        <v>247.3888888888888</v>
      </c>
      <c r="G896" s="17">
        <f t="shared" ref="G896" si="2181">(B896/B895-1)*100</f>
        <v>2.9090909090909056</v>
      </c>
      <c r="H896" s="17">
        <f t="shared" ref="H896" si="2182">(B896/B844-1)*100</f>
        <v>-27.435897435897438</v>
      </c>
      <c r="I896" s="17">
        <f t="shared" ref="I896" si="2183">(B896/D896-1)*100</f>
        <v>-46.642924478893889</v>
      </c>
    </row>
    <row r="897" spans="1:9" x14ac:dyDescent="0.25">
      <c r="A897" s="12">
        <f t="shared" si="2094"/>
        <v>42374</v>
      </c>
      <c r="B897" s="7">
        <f>TWK!D628</f>
        <v>300</v>
      </c>
      <c r="C897" s="7">
        <f t="shared" ref="C897" si="2184">AVERAGE(B894:B897)</f>
        <v>287</v>
      </c>
      <c r="D897" s="7">
        <f t="shared" ref="D897" si="2185">(C741+C793+C845)/3</f>
        <v>505.25</v>
      </c>
      <c r="E897" s="7">
        <v>1</v>
      </c>
      <c r="F897" s="7">
        <f t="shared" ref="F897" si="2186">SUM(D897-B897)</f>
        <v>205.25</v>
      </c>
      <c r="G897" s="17">
        <f t="shared" ref="G897" si="2187">(B897/B896-1)*100</f>
        <v>6.0070671378091856</v>
      </c>
      <c r="H897" s="17">
        <f t="shared" ref="H897" si="2188">(B897/B845-1)*100</f>
        <v>-25</v>
      </c>
      <c r="I897" s="17">
        <f t="shared" ref="I897" si="2189">(B897/D897-1)*100</f>
        <v>-40.623453735774376</v>
      </c>
    </row>
    <row r="898" spans="1:9" x14ac:dyDescent="0.25">
      <c r="A898" s="12">
        <f t="shared" si="2094"/>
        <v>42381</v>
      </c>
      <c r="B898" s="7">
        <f>TWK!D629</f>
        <v>285</v>
      </c>
      <c r="C898" s="7">
        <f t="shared" ref="C898" si="2190">AVERAGE(B895:B898)</f>
        <v>285.75</v>
      </c>
      <c r="D898" s="7">
        <f t="shared" ref="D898" si="2191">(C742+C794+C846)/3</f>
        <v>482.95833333333331</v>
      </c>
      <c r="E898" s="7">
        <f t="shared" si="2097"/>
        <v>2</v>
      </c>
      <c r="F898" s="7">
        <f t="shared" ref="F898" si="2192">SUM(D898-B898)</f>
        <v>197.95833333333331</v>
      </c>
      <c r="G898" s="17">
        <f t="shared" ref="G898" si="2193">(B898/B897-1)*100</f>
        <v>-5.0000000000000044</v>
      </c>
      <c r="H898" s="17">
        <f t="shared" ref="H898" si="2194">(B898/B846-1)*100</f>
        <v>-39.575971731448767</v>
      </c>
      <c r="I898" s="17">
        <f t="shared" ref="I898" si="2195">(B898/D898-1)*100</f>
        <v>-40.988698127857816</v>
      </c>
    </row>
    <row r="899" spans="1:9" x14ac:dyDescent="0.25">
      <c r="A899" s="12">
        <f t="shared" si="2094"/>
        <v>42388</v>
      </c>
      <c r="B899" s="7">
        <f>TWK!D630</f>
        <v>280</v>
      </c>
      <c r="C899" s="7">
        <f t="shared" ref="C899" si="2196">AVERAGE(B896:B899)</f>
        <v>287</v>
      </c>
      <c r="D899" s="7">
        <f t="shared" ref="D899" si="2197">(C743+C795+C847)/3</f>
        <v>465.3194444444444</v>
      </c>
      <c r="E899" s="7">
        <f t="shared" si="2097"/>
        <v>3</v>
      </c>
      <c r="F899" s="7">
        <f t="shared" ref="F899" si="2198">SUM(D899-B899)</f>
        <v>185.3194444444444</v>
      </c>
      <c r="G899" s="17">
        <f t="shared" ref="G899" si="2199">(B899/B898-1)*100</f>
        <v>-1.7543859649122862</v>
      </c>
      <c r="H899" s="17">
        <f t="shared" ref="H899" si="2200">(B899/B847-1)*100</f>
        <v>-43.999999999999993</v>
      </c>
      <c r="I899" s="17">
        <f t="shared" ref="I899" si="2201">(B899/D899-1)*100</f>
        <v>-39.826284213354022</v>
      </c>
    </row>
    <row r="900" spans="1:9" x14ac:dyDescent="0.25">
      <c r="A900" s="12">
        <f t="shared" si="2094"/>
        <v>42395</v>
      </c>
      <c r="B900" s="7">
        <f>TWK!D631</f>
        <v>305</v>
      </c>
      <c r="C900" s="7">
        <f t="shared" ref="C900" si="2202">AVERAGE(B897:B900)</f>
        <v>292.5</v>
      </c>
      <c r="D900" s="7">
        <f t="shared" ref="D900" si="2203">(C744+C796+C848)/3</f>
        <v>458.09722222222223</v>
      </c>
      <c r="E900" s="7">
        <f t="shared" si="2097"/>
        <v>4</v>
      </c>
      <c r="F900" s="7">
        <f t="shared" ref="F900" si="2204">SUM(D900-B900)</f>
        <v>153.09722222222223</v>
      </c>
      <c r="G900" s="17">
        <f t="shared" ref="G900" si="2205">(B900/B899-1)*100</f>
        <v>8.9285714285714199</v>
      </c>
      <c r="H900" s="17">
        <f t="shared" ref="H900" si="2206">(B900/B848-1)*100</f>
        <v>-35.106382978723403</v>
      </c>
      <c r="I900" s="17">
        <f t="shared" ref="I900" si="2207">(B900/D900-1)*100</f>
        <v>-33.420246793802868</v>
      </c>
    </row>
    <row r="901" spans="1:9" x14ac:dyDescent="0.25">
      <c r="A901" s="12">
        <f t="shared" si="2094"/>
        <v>42402</v>
      </c>
      <c r="B901" s="7">
        <f>TWK!D632</f>
        <v>296.25</v>
      </c>
      <c r="C901" s="7">
        <f t="shared" ref="C901" si="2208">AVERAGE(B898:B901)</f>
        <v>291.5625</v>
      </c>
      <c r="D901" s="7">
        <f t="shared" ref="D901" si="2209">(C745+C797+C849)/3</f>
        <v>457.40277777777783</v>
      </c>
      <c r="E901" s="7">
        <f t="shared" si="2097"/>
        <v>5</v>
      </c>
      <c r="F901" s="7">
        <f t="shared" ref="F901" si="2210">SUM(D901-B901)</f>
        <v>161.15277777777783</v>
      </c>
      <c r="G901" s="17">
        <f t="shared" ref="G901" si="2211">(B901/B900-1)*100</f>
        <v>-2.8688524590163911</v>
      </c>
      <c r="H901" s="17">
        <f t="shared" ref="H901" si="2212">(B901/B849-1)*100</f>
        <v>-32.67045454545454</v>
      </c>
      <c r="I901" s="17">
        <f t="shared" ref="I901" si="2213">(B901/D901-1)*100</f>
        <v>-35.23213797710504</v>
      </c>
    </row>
    <row r="902" spans="1:9" x14ac:dyDescent="0.25">
      <c r="A902" s="12">
        <f t="shared" si="2094"/>
        <v>42409</v>
      </c>
      <c r="B902" s="7">
        <f>TWK!D633</f>
        <v>276.66666666666669</v>
      </c>
      <c r="C902" s="7">
        <f t="shared" ref="C902" si="2214">AVERAGE(B899:B902)</f>
        <v>289.47916666666669</v>
      </c>
      <c r="D902" s="7">
        <f t="shared" ref="D902" si="2215">(C746+C798+C850)/3</f>
        <v>454.5</v>
      </c>
      <c r="E902" s="7">
        <f t="shared" si="2097"/>
        <v>6</v>
      </c>
      <c r="F902" s="7">
        <f t="shared" ref="F902" si="2216">SUM(D902-B902)</f>
        <v>177.83333333333331</v>
      </c>
      <c r="G902" s="17">
        <f t="shared" ref="G902" si="2217">(B902/B901-1)*100</f>
        <v>-6.6104078762306511</v>
      </c>
      <c r="H902" s="17">
        <f t="shared" ref="H902" si="2218">(B902/B850-1)*100</f>
        <v>-32.520325203252028</v>
      </c>
      <c r="I902" s="17">
        <f t="shared" ref="I902" si="2219">(B902/D902-1)*100</f>
        <v>-39.127246057939125</v>
      </c>
    </row>
    <row r="903" spans="1:9" x14ac:dyDescent="0.25">
      <c r="A903" s="12">
        <f t="shared" si="2094"/>
        <v>42416</v>
      </c>
      <c r="B903" s="7">
        <f>TWK!D634</f>
        <v>257.5</v>
      </c>
      <c r="C903" s="7">
        <f t="shared" ref="C903" si="2220">AVERAGE(B900:B903)</f>
        <v>283.85416666666669</v>
      </c>
      <c r="D903" s="7">
        <f t="shared" ref="D903" si="2221">(C747+C799+C851)/3</f>
        <v>452.16666666666669</v>
      </c>
      <c r="E903" s="7">
        <f t="shared" si="2097"/>
        <v>7</v>
      </c>
      <c r="F903" s="7">
        <f t="shared" ref="F903" si="2222">SUM(D903-B903)</f>
        <v>194.66666666666669</v>
      </c>
      <c r="G903" s="17">
        <f t="shared" ref="G903" si="2223">(B903/B902-1)*100</f>
        <v>-6.927710843373502</v>
      </c>
      <c r="H903" s="17">
        <f t="shared" ref="H903" si="2224">(B903/B851-1)*100</f>
        <v>-38.69047619047619</v>
      </c>
      <c r="I903" s="17">
        <f t="shared" ref="I903" si="2225">(B903/D903-1)*100</f>
        <v>-43.051971986730564</v>
      </c>
    </row>
    <row r="904" spans="1:9" x14ac:dyDescent="0.25">
      <c r="A904" s="12">
        <f t="shared" si="2094"/>
        <v>42423</v>
      </c>
      <c r="B904" s="7">
        <f>TWK!D635</f>
        <v>255</v>
      </c>
      <c r="C904" s="7">
        <f t="shared" ref="C904" si="2226">AVERAGE(B901:B904)</f>
        <v>271.35416666666669</v>
      </c>
      <c r="D904" s="7">
        <f t="shared" ref="D904" si="2227">(C748+C800+C852)/3</f>
        <v>450.40740740740739</v>
      </c>
      <c r="E904" s="7">
        <f t="shared" si="2097"/>
        <v>8</v>
      </c>
      <c r="F904" s="7">
        <f t="shared" ref="F904" si="2228">SUM(D904-B904)</f>
        <v>195.40740740740739</v>
      </c>
      <c r="G904" s="17">
        <f t="shared" ref="G904" si="2229">(B904/B903-1)*100</f>
        <v>-0.97087378640776656</v>
      </c>
      <c r="H904" s="17">
        <f t="shared" ref="H904" si="2230">(B904/B852-1)*100</f>
        <v>-43.333333333333336</v>
      </c>
      <c r="I904" s="17">
        <f t="shared" ref="I904" si="2231">(B904/D904-1)*100</f>
        <v>-43.384590083052373</v>
      </c>
    </row>
    <row r="905" spans="1:9" x14ac:dyDescent="0.25">
      <c r="A905" s="12">
        <f t="shared" si="2094"/>
        <v>42430</v>
      </c>
      <c r="B905" s="7">
        <f>TWK!D636</f>
        <v>230</v>
      </c>
      <c r="C905" s="7">
        <f t="shared" ref="C905" si="2232">AVERAGE(B902:B905)</f>
        <v>254.79166666666669</v>
      </c>
      <c r="D905" s="7">
        <f t="shared" ref="D905" si="2233">(C749+C801+C853)/3</f>
        <v>448.63888888888886</v>
      </c>
      <c r="E905" s="7">
        <f t="shared" si="2097"/>
        <v>9</v>
      </c>
      <c r="F905" s="7">
        <f t="shared" ref="F905" si="2234">SUM(D905-B905)</f>
        <v>218.63888888888886</v>
      </c>
      <c r="G905" s="17">
        <f t="shared" ref="G905" si="2235">(B905/B904-1)*100</f>
        <v>-9.8039215686274499</v>
      </c>
      <c r="H905" s="17">
        <f t="shared" ref="H905" si="2236">(B905/B853-1)*100</f>
        <v>-41.525423728813557</v>
      </c>
      <c r="I905" s="17">
        <f t="shared" ref="I905" si="2237">(B905/D905-1)*100</f>
        <v>-48.733824530988791</v>
      </c>
    </row>
    <row r="906" spans="1:9" x14ac:dyDescent="0.25">
      <c r="A906" s="12">
        <f t="shared" si="2094"/>
        <v>42437</v>
      </c>
      <c r="B906" s="7">
        <f>TWK!D637</f>
        <v>225</v>
      </c>
      <c r="C906" s="7">
        <f t="shared" ref="C906" si="2238">AVERAGE(B903:B906)</f>
        <v>241.875</v>
      </c>
      <c r="D906" s="7">
        <f t="shared" ref="D906" si="2239">(C750+C802+C854)/3</f>
        <v>447.22222222222217</v>
      </c>
      <c r="E906" s="7">
        <f t="shared" si="2097"/>
        <v>10</v>
      </c>
      <c r="F906" s="7">
        <f t="shared" ref="F906" si="2240">SUM(D906-B906)</f>
        <v>222.22222222222217</v>
      </c>
      <c r="G906" s="17">
        <f t="shared" ref="G906" si="2241">(B906/B905-1)*100</f>
        <v>-2.1739130434782594</v>
      </c>
      <c r="H906" s="17">
        <f t="shared" ref="H906" si="2242">(B906/B854-1)*100</f>
        <v>-38.356164383561641</v>
      </c>
      <c r="I906" s="17">
        <f t="shared" ref="I906" si="2243">(B906/D906-1)*100</f>
        <v>-49.689440993788814</v>
      </c>
    </row>
    <row r="907" spans="1:9" x14ac:dyDescent="0.25">
      <c r="A907" s="12">
        <f t="shared" si="2094"/>
        <v>42444</v>
      </c>
      <c r="B907" s="7">
        <f>TWK!D638</f>
        <v>232.5</v>
      </c>
      <c r="C907" s="7">
        <f t="shared" ref="C907" si="2244">AVERAGE(B904:B907)</f>
        <v>235.625</v>
      </c>
      <c r="D907" s="7">
        <f t="shared" ref="D907" si="2245">(C751+C803+C855)/3</f>
        <v>441.97222222222223</v>
      </c>
      <c r="E907" s="7">
        <f t="shared" si="2097"/>
        <v>11</v>
      </c>
      <c r="F907" s="7">
        <f t="shared" ref="F907" si="2246">SUM(D907-B907)</f>
        <v>209.47222222222223</v>
      </c>
      <c r="G907" s="17">
        <f t="shared" ref="G907" si="2247">(B907/B906-1)*100</f>
        <v>3.3333333333333437</v>
      </c>
      <c r="H907" s="17">
        <f t="shared" ref="H907" si="2248">(B907/B855-1)*100</f>
        <v>-41.386554621848738</v>
      </c>
      <c r="I907" s="17">
        <f t="shared" ref="I907" si="2249">(B907/D907-1)*100</f>
        <v>-47.394884042486332</v>
      </c>
    </row>
    <row r="908" spans="1:9" x14ac:dyDescent="0.25">
      <c r="A908" s="12">
        <f t="shared" si="2094"/>
        <v>42451</v>
      </c>
      <c r="B908" s="7">
        <f>TWK!D639</f>
        <v>248</v>
      </c>
      <c r="C908" s="7">
        <f t="shared" ref="C908" si="2250">AVERAGE(B905:B908)</f>
        <v>233.875</v>
      </c>
      <c r="D908" s="7">
        <f t="shared" ref="D908" si="2251">(C752+C804+C856)/3</f>
        <v>427.70138888888891</v>
      </c>
      <c r="E908" s="7">
        <f t="shared" si="2097"/>
        <v>12</v>
      </c>
      <c r="F908" s="7">
        <f t="shared" ref="F908" si="2252">SUM(D908-B908)</f>
        <v>179.70138888888891</v>
      </c>
      <c r="G908" s="17">
        <f t="shared" ref="G908" si="2253">(B908/B907-1)*100</f>
        <v>6.6666666666666652</v>
      </c>
      <c r="H908" s="17">
        <f t="shared" ref="H908" si="2254">(B908/B856-1)*100</f>
        <v>-42.988505747126439</v>
      </c>
      <c r="I908" s="17">
        <f t="shared" ref="I908" si="2255">(B908/D908-1)*100</f>
        <v>-42.015619672344094</v>
      </c>
    </row>
    <row r="909" spans="1:9" x14ac:dyDescent="0.25">
      <c r="A909" s="12">
        <f t="shared" si="2094"/>
        <v>42458</v>
      </c>
      <c r="B909" s="7">
        <f>TWK!D640</f>
        <v>280</v>
      </c>
      <c r="C909" s="7">
        <f t="shared" ref="C909" si="2256">AVERAGE(B906:B909)</f>
        <v>246.375</v>
      </c>
      <c r="D909" s="7">
        <f t="shared" ref="D909" si="2257">(C753+C805+C857)/3</f>
        <v>407.94444444444451</v>
      </c>
      <c r="E909" s="7">
        <f t="shared" si="2097"/>
        <v>13</v>
      </c>
      <c r="F909" s="7">
        <f t="shared" ref="F909" si="2258">SUM(D909-B909)</f>
        <v>127.94444444444451</v>
      </c>
      <c r="G909" s="17">
        <f t="shared" ref="G909" si="2259">(B909/B908-1)*100</f>
        <v>12.903225806451623</v>
      </c>
      <c r="H909" s="17">
        <f t="shared" ref="H909" si="2260">(B909/B857-1)*100</f>
        <v>-33.727810650887569</v>
      </c>
      <c r="I909" s="17">
        <f t="shared" ref="I909" si="2261">(B909/D909-1)*100</f>
        <v>-31.363203050524323</v>
      </c>
    </row>
    <row r="910" spans="1:9" x14ac:dyDescent="0.25">
      <c r="A910" s="12">
        <f t="shared" si="2094"/>
        <v>42465</v>
      </c>
      <c r="B910" s="7">
        <f>TWK!D641</f>
        <v>280</v>
      </c>
      <c r="C910" s="7">
        <f t="shared" ref="C910" si="2262">AVERAGE(B907:B910)</f>
        <v>260.125</v>
      </c>
      <c r="D910" s="7">
        <f t="shared" ref="D910" si="2263">(C754+C806+C858)/3</f>
        <v>389.61111111111114</v>
      </c>
      <c r="E910" s="7">
        <f t="shared" si="2097"/>
        <v>14</v>
      </c>
      <c r="F910" s="7">
        <f t="shared" ref="F910" si="2264">SUM(D910-B910)</f>
        <v>109.61111111111114</v>
      </c>
      <c r="G910" s="17">
        <f t="shared" ref="G910" si="2265">(B910/B909-1)*100</f>
        <v>0</v>
      </c>
      <c r="H910" s="17">
        <f t="shared" ref="H910" si="2266">(B910/B858-1)*100</f>
        <v>-36.363636363636367</v>
      </c>
      <c r="I910" s="17">
        <f t="shared" ref="I910" si="2267">(B910/D910-1)*100</f>
        <v>-28.133466419506636</v>
      </c>
    </row>
    <row r="911" spans="1:9" x14ac:dyDescent="0.25">
      <c r="A911" s="12">
        <f t="shared" si="2094"/>
        <v>42472</v>
      </c>
      <c r="B911" s="7">
        <f>TWK!D642</f>
        <v>277.5</v>
      </c>
      <c r="C911" s="7">
        <f t="shared" ref="C911" si="2268">AVERAGE(B908:B911)</f>
        <v>271.375</v>
      </c>
      <c r="D911" s="7">
        <f t="shared" ref="D911" si="2269">(C755+C807+C859)/3</f>
        <v>376.42361111111109</v>
      </c>
      <c r="E911" s="7">
        <f t="shared" si="2097"/>
        <v>15</v>
      </c>
      <c r="F911" s="7">
        <f t="shared" ref="F911" si="2270">SUM(D911-B911)</f>
        <v>98.923611111111086</v>
      </c>
      <c r="G911" s="17">
        <f t="shared" ref="G911" si="2271">(B911/B910-1)*100</f>
        <v>-0.89285714285713969</v>
      </c>
      <c r="H911" s="17">
        <f t="shared" ref="H911" si="2272">(B911/B859-1)*100</f>
        <v>-40.535714285714285</v>
      </c>
      <c r="I911" s="17">
        <f t="shared" ref="I911" si="2273">(B911/D911-1)*100</f>
        <v>-26.279863481228659</v>
      </c>
    </row>
    <row r="912" spans="1:9" x14ac:dyDescent="0.25">
      <c r="A912" s="12">
        <f t="shared" si="2094"/>
        <v>42479</v>
      </c>
      <c r="B912" s="7">
        <f>TWK!D643</f>
        <v>287.5</v>
      </c>
      <c r="C912" s="7">
        <f t="shared" ref="C912" si="2274">AVERAGE(B909:B912)</f>
        <v>281.25</v>
      </c>
      <c r="D912" s="7">
        <f t="shared" ref="D912" si="2275">(C756+C808+C860)/3</f>
        <v>365.20138888888891</v>
      </c>
      <c r="E912" s="7">
        <f t="shared" si="2097"/>
        <v>16</v>
      </c>
      <c r="F912" s="7">
        <f t="shared" ref="F912" si="2276">SUM(D912-B912)</f>
        <v>77.701388888888914</v>
      </c>
      <c r="G912" s="17">
        <f t="shared" ref="G912" si="2277">(B912/B911-1)*100</f>
        <v>3.6036036036036112</v>
      </c>
      <c r="H912" s="17">
        <f t="shared" ref="H912" si="2278">(B912/B860-1)*100</f>
        <v>-29.012345679012341</v>
      </c>
      <c r="I912" s="17">
        <f t="shared" ref="I912" si="2279">(B912/D912-1)*100</f>
        <v>-21.276312536842312</v>
      </c>
    </row>
    <row r="913" spans="1:9" x14ac:dyDescent="0.25">
      <c r="A913" s="12">
        <f t="shared" si="2094"/>
        <v>42486</v>
      </c>
      <c r="B913" s="7">
        <f>TWK!D644</f>
        <v>267.5</v>
      </c>
      <c r="C913" s="7">
        <f t="shared" ref="C913" si="2280">AVERAGE(B910:B913)</f>
        <v>278.125</v>
      </c>
      <c r="D913" s="7">
        <f t="shared" ref="D913" si="2281">(C757+C809+C861)/3</f>
        <v>360.54861111111109</v>
      </c>
      <c r="E913" s="7">
        <f t="shared" si="2097"/>
        <v>17</v>
      </c>
      <c r="F913" s="7">
        <f t="shared" ref="F913" si="2282">SUM(D913-B913)</f>
        <v>93.048611111111086</v>
      </c>
      <c r="G913" s="17">
        <f t="shared" ref="G913" si="2283">(B913/B912-1)*100</f>
        <v>-6.956521739130439</v>
      </c>
      <c r="H913" s="17">
        <f t="shared" ref="H913" si="2284">(B913/B861-1)*100</f>
        <v>-33.950617283950614</v>
      </c>
      <c r="I913" s="17">
        <f t="shared" ref="I913" si="2285">(B913/D913-1)*100</f>
        <v>-25.807507848764423</v>
      </c>
    </row>
    <row r="914" spans="1:9" x14ac:dyDescent="0.25">
      <c r="A914" s="12">
        <f t="shared" si="2094"/>
        <v>42493</v>
      </c>
      <c r="B914" s="7">
        <f>TWK!D645</f>
        <v>262.5</v>
      </c>
      <c r="C914" s="7">
        <f t="shared" ref="C914" si="2286">AVERAGE(B911:B914)</f>
        <v>273.75</v>
      </c>
      <c r="D914" s="7">
        <f t="shared" ref="D914" si="2287">(C758+C810+C862)/3</f>
        <v>356.59027777777777</v>
      </c>
      <c r="E914" s="7">
        <f t="shared" si="2097"/>
        <v>18</v>
      </c>
      <c r="F914" s="7">
        <f t="shared" ref="F914" si="2288">SUM(D914-B914)</f>
        <v>94.090277777777771</v>
      </c>
      <c r="G914" s="17">
        <f t="shared" ref="G914" si="2289">(B914/B913-1)*100</f>
        <v>-1.8691588785046731</v>
      </c>
      <c r="H914" s="17">
        <f t="shared" ref="H914" si="2290">(B914/B862-1)*100</f>
        <v>-33.544303797468359</v>
      </c>
      <c r="I914" s="17">
        <f t="shared" ref="I914" si="2291">(B914/D914-1)*100</f>
        <v>-26.386102942608424</v>
      </c>
    </row>
    <row r="915" spans="1:9" x14ac:dyDescent="0.25">
      <c r="A915" s="12">
        <f t="shared" si="2094"/>
        <v>42500</v>
      </c>
      <c r="B915" s="7">
        <f>TWK!D646</f>
        <v>260</v>
      </c>
      <c r="C915" s="7">
        <f t="shared" ref="C915" si="2292">AVERAGE(B912:B915)</f>
        <v>269.375</v>
      </c>
      <c r="D915" s="7">
        <f t="shared" ref="D915" si="2293">(C759+C811+C863)/3</f>
        <v>349.61111111111109</v>
      </c>
      <c r="E915" s="7">
        <f t="shared" si="2097"/>
        <v>19</v>
      </c>
      <c r="F915" s="7">
        <f t="shared" ref="F915" si="2294">SUM(D915-B915)</f>
        <v>89.611111111111086</v>
      </c>
      <c r="G915" s="17">
        <f t="shared" ref="G915" si="2295">(B915/B914-1)*100</f>
        <v>-0.952380952380949</v>
      </c>
      <c r="H915" s="17">
        <f t="shared" ref="H915" si="2296">(B915/B863-1)*100</f>
        <v>-36.196319018404907</v>
      </c>
      <c r="I915" s="17">
        <f t="shared" ref="I915" si="2297">(B915/D915-1)*100</f>
        <v>-25.631654218973456</v>
      </c>
    </row>
    <row r="916" spans="1:9" x14ac:dyDescent="0.25">
      <c r="A916" s="12">
        <f t="shared" ref="A916:A1052" si="2298">7+A915</f>
        <v>42507</v>
      </c>
      <c r="B916" s="7">
        <f>TWK!D647</f>
        <v>258.33333333333331</v>
      </c>
      <c r="C916" s="7">
        <f t="shared" ref="C916:C921" si="2299">AVERAGE(B913:B916)</f>
        <v>262.08333333333331</v>
      </c>
      <c r="D916" s="7">
        <f>(C760+C812+C864)/3</f>
        <v>346.5625</v>
      </c>
      <c r="E916" s="7">
        <f t="shared" ref="E916:E1051" si="2300">E915+1</f>
        <v>20</v>
      </c>
      <c r="F916" s="7">
        <f t="shared" ref="F916" si="2301">SUM(D916-B916)</f>
        <v>88.229166666666686</v>
      </c>
      <c r="G916" s="17">
        <f t="shared" ref="G916:G921" si="2302">(B916/B915-1)*100</f>
        <v>-0.64102564102564985</v>
      </c>
      <c r="H916" s="17">
        <f t="shared" ref="H916:H921" si="2303">(B916/B864-1)*100</f>
        <v>-32.017543859649123</v>
      </c>
      <c r="I916" s="17">
        <f t="shared" ref="I916" si="2304">(B916/D916-1)*100</f>
        <v>-25.458370904718976</v>
      </c>
    </row>
    <row r="917" spans="1:9" x14ac:dyDescent="0.25">
      <c r="A917" s="12">
        <f t="shared" si="2298"/>
        <v>42514</v>
      </c>
      <c r="B917" s="7">
        <f>TWK!D648</f>
        <v>235</v>
      </c>
      <c r="C917" s="7">
        <f t="shared" si="2299"/>
        <v>253.95833333333331</v>
      </c>
      <c r="D917" s="7">
        <f>(C761+C813+C865)/3</f>
        <v>345.97222222222217</v>
      </c>
      <c r="E917" s="7">
        <f t="shared" si="2300"/>
        <v>21</v>
      </c>
      <c r="F917" s="7">
        <f t="shared" ref="F917" si="2305">SUM(D917-B917)</f>
        <v>110.97222222222217</v>
      </c>
      <c r="G917" s="17">
        <f t="shared" si="2302"/>
        <v>-9.0322580645161192</v>
      </c>
      <c r="H917" s="17">
        <f t="shared" si="2303"/>
        <v>-36.199095022624427</v>
      </c>
      <c r="I917" s="17">
        <f t="shared" ref="I917" si="2306">(B917/D917-1)*100</f>
        <v>-32.075471698113198</v>
      </c>
    </row>
    <row r="918" spans="1:9" x14ac:dyDescent="0.25">
      <c r="A918" s="12">
        <f t="shared" si="2298"/>
        <v>42521</v>
      </c>
      <c r="B918" s="7">
        <f>TWK!D649</f>
        <v>241.66666666666666</v>
      </c>
      <c r="C918" s="7">
        <f t="shared" si="2299"/>
        <v>248.74999999999997</v>
      </c>
      <c r="D918" s="7">
        <f>(C762+C814+C866)/3</f>
        <v>345.41666666666669</v>
      </c>
      <c r="E918" s="7">
        <f t="shared" si="2300"/>
        <v>22</v>
      </c>
      <c r="F918" s="7">
        <f t="shared" ref="F918" si="2307">SUM(D918-B918)</f>
        <v>103.75000000000003</v>
      </c>
      <c r="G918" s="17">
        <f t="shared" si="2302"/>
        <v>2.8368794326241176</v>
      </c>
      <c r="H918" s="17">
        <f t="shared" si="2303"/>
        <v>-35.123042505592835</v>
      </c>
      <c r="I918" s="17">
        <f t="shared" ref="I918" si="2308">(B918/D918-1)*100</f>
        <v>-30.036188178528356</v>
      </c>
    </row>
    <row r="919" spans="1:9" x14ac:dyDescent="0.25">
      <c r="A919" s="12">
        <f t="shared" si="2298"/>
        <v>42528</v>
      </c>
      <c r="B919" s="7">
        <f>TWK!D650</f>
        <v>273.33333333333331</v>
      </c>
      <c r="C919" s="7">
        <f t="shared" si="2299"/>
        <v>252.08333333333331</v>
      </c>
      <c r="D919" s="7">
        <f>(C763+C815+C867)/3</f>
        <v>345.0694444444444</v>
      </c>
      <c r="E919" s="7">
        <f t="shared" si="2300"/>
        <v>23</v>
      </c>
      <c r="F919" s="7">
        <f t="shared" ref="F919" si="2309">SUM(D919-B919)</f>
        <v>71.736111111111086</v>
      </c>
      <c r="G919" s="17">
        <f t="shared" si="2302"/>
        <v>13.103448275862073</v>
      </c>
      <c r="H919" s="17">
        <f t="shared" si="2303"/>
        <v>-26.126126126126124</v>
      </c>
      <c r="I919" s="17">
        <f t="shared" ref="I919" si="2310">(B919/D919-1)*100</f>
        <v>-20.788891124974839</v>
      </c>
    </row>
    <row r="920" spans="1:9" x14ac:dyDescent="0.25">
      <c r="A920" s="12">
        <f t="shared" si="2298"/>
        <v>42535</v>
      </c>
      <c r="B920" s="7">
        <f>TWK!D651</f>
        <v>312.5</v>
      </c>
      <c r="C920" s="7">
        <f t="shared" si="2299"/>
        <v>265.625</v>
      </c>
      <c r="D920" s="7">
        <f>(C764+C816+C868)/3</f>
        <v>347.63888888888886</v>
      </c>
      <c r="E920" s="7">
        <f t="shared" si="2300"/>
        <v>24</v>
      </c>
      <c r="F920" s="7">
        <f t="shared" ref="F920" si="2311">SUM(D920-B920)</f>
        <v>35.138888888888857</v>
      </c>
      <c r="G920" s="17">
        <f t="shared" si="2302"/>
        <v>14.329268292682929</v>
      </c>
      <c r="H920" s="17">
        <f t="shared" si="2303"/>
        <v>-20.88607594936709</v>
      </c>
      <c r="I920" s="17">
        <f t="shared" ref="I920" si="2312">(B920/D920-1)*100</f>
        <v>-10.107870555333587</v>
      </c>
    </row>
    <row r="921" spans="1:9" x14ac:dyDescent="0.25">
      <c r="A921" s="12">
        <f t="shared" si="2298"/>
        <v>42542</v>
      </c>
      <c r="B921" s="7">
        <f>TWK!D652</f>
        <v>405</v>
      </c>
      <c r="C921" s="7">
        <f t="shared" si="2299"/>
        <v>308.125</v>
      </c>
      <c r="D921" s="7">
        <f t="shared" ref="D921:D927" si="2313">AVERAGE(C765,C817,C869)</f>
        <v>350.3819444444444</v>
      </c>
      <c r="E921" s="7">
        <f t="shared" si="2300"/>
        <v>25</v>
      </c>
      <c r="F921" s="7">
        <f t="shared" ref="F921" si="2314">SUM(D921-B921)</f>
        <v>-54.6180555555556</v>
      </c>
      <c r="G921" s="17">
        <f t="shared" si="2302"/>
        <v>29.600000000000005</v>
      </c>
      <c r="H921" s="17" t="e">
        <f t="shared" si="2303"/>
        <v>#VALUE!</v>
      </c>
      <c r="I921" s="17">
        <f t="shared" ref="I921:I926" si="2315">(B921/D921-1)*100</f>
        <v>15.588147854523848</v>
      </c>
    </row>
    <row r="922" spans="1:9" x14ac:dyDescent="0.25">
      <c r="A922" s="12">
        <f t="shared" si="2298"/>
        <v>42549</v>
      </c>
      <c r="B922" s="7">
        <f>TWK!D653</f>
        <v>400</v>
      </c>
      <c r="C922" s="7">
        <f t="shared" ref="C922" si="2316">AVERAGE(B919:B922)</f>
        <v>347.70833333333331</v>
      </c>
      <c r="D922" s="7">
        <f t="shared" si="2313"/>
        <v>351.77083333333331</v>
      </c>
      <c r="E922" s="7">
        <f t="shared" si="2300"/>
        <v>26</v>
      </c>
      <c r="F922" s="7">
        <f t="shared" ref="F922" si="2317">SUM(D922-B922)</f>
        <v>-48.229166666666686</v>
      </c>
      <c r="G922" s="17">
        <f t="shared" ref="G922" si="2318">(B922/B921-1)*100</f>
        <v>-1.2345679012345734</v>
      </c>
      <c r="H922" s="17" t="e">
        <f t="shared" ref="H922" si="2319">(B922/B870-1)*100</f>
        <v>#VALUE!</v>
      </c>
      <c r="I922" s="17">
        <f t="shared" si="2315"/>
        <v>13.710393840686997</v>
      </c>
    </row>
    <row r="923" spans="1:9" x14ac:dyDescent="0.25">
      <c r="A923" s="12">
        <f t="shared" si="2298"/>
        <v>42556</v>
      </c>
      <c r="B923" s="7">
        <f>TWK!D654</f>
        <v>452.5</v>
      </c>
      <c r="C923" s="7">
        <f t="shared" ref="C923" si="2320">AVERAGE(B920:B923)</f>
        <v>392.5</v>
      </c>
      <c r="D923" s="7">
        <f t="shared" si="2313"/>
        <v>359.34027777777777</v>
      </c>
      <c r="E923" s="7">
        <f t="shared" si="2300"/>
        <v>27</v>
      </c>
      <c r="F923" s="7">
        <f t="shared" ref="F923" si="2321">SUM(D923-B923)</f>
        <v>-93.159722222222229</v>
      </c>
      <c r="G923" s="17">
        <f t="shared" ref="G923" si="2322">(B923/B922-1)*100</f>
        <v>13.125000000000009</v>
      </c>
      <c r="H923" s="17">
        <f t="shared" ref="H923" si="2323">(B923/B871-1)*100</f>
        <v>6.4705882352941169</v>
      </c>
      <c r="I923" s="17">
        <f t="shared" si="2315"/>
        <v>25.925210165233349</v>
      </c>
    </row>
    <row r="924" spans="1:9" x14ac:dyDescent="0.25">
      <c r="A924" s="12">
        <f t="shared" si="2298"/>
        <v>42563</v>
      </c>
      <c r="B924" s="7">
        <f>TWK!D655</f>
        <v>387.5</v>
      </c>
      <c r="C924" s="7">
        <f t="shared" ref="C924" si="2324">AVERAGE(B921:B924)</f>
        <v>411.25</v>
      </c>
      <c r="D924" s="7">
        <f t="shared" si="2313"/>
        <v>359.20138888888886</v>
      </c>
      <c r="E924" s="7">
        <f t="shared" si="2300"/>
        <v>28</v>
      </c>
      <c r="F924" s="7">
        <f t="shared" ref="F924" si="2325">SUM(D924-B924)</f>
        <v>-28.298611111111143</v>
      </c>
      <c r="G924" s="17">
        <f t="shared" ref="G924" si="2326">(B924/B923-1)*100</f>
        <v>-14.364640883977897</v>
      </c>
      <c r="H924" s="17">
        <f t="shared" ref="H924" si="2327">(B924/B872-1)*100</f>
        <v>1.5283842794759694</v>
      </c>
      <c r="I924" s="17">
        <f t="shared" si="2315"/>
        <v>7.8782020299661859</v>
      </c>
    </row>
    <row r="925" spans="1:9" x14ac:dyDescent="0.25">
      <c r="A925" s="12">
        <f t="shared" si="2298"/>
        <v>42570</v>
      </c>
      <c r="B925" s="7">
        <f>TWK!D656</f>
        <v>421.83333333333331</v>
      </c>
      <c r="C925" s="7">
        <f t="shared" ref="C925" si="2328">AVERAGE(B922:B925)</f>
        <v>415.45833333333331</v>
      </c>
      <c r="D925" s="7">
        <f t="shared" si="2313"/>
        <v>366.01851851851853</v>
      </c>
      <c r="E925" s="7">
        <f t="shared" si="2300"/>
        <v>29</v>
      </c>
      <c r="F925" s="7">
        <f t="shared" ref="F925" si="2329">SUM(D925-B925)</f>
        <v>-55.814814814814781</v>
      </c>
      <c r="G925" s="17">
        <f t="shared" ref="G925" si="2330">(B925/B924-1)*100</f>
        <v>8.8602150537634436</v>
      </c>
      <c r="H925" s="17">
        <f t="shared" ref="H925" si="2331">(B925/B873-1)*100</f>
        <v>12.488888888888884</v>
      </c>
      <c r="I925" s="17">
        <f t="shared" si="2315"/>
        <v>15.249177839615481</v>
      </c>
    </row>
    <row r="926" spans="1:9" x14ac:dyDescent="0.25">
      <c r="A926" s="12">
        <f t="shared" si="2298"/>
        <v>42577</v>
      </c>
      <c r="B926" s="7">
        <f>TWK!D657</f>
        <v>395</v>
      </c>
      <c r="C926" s="7">
        <f t="shared" ref="C926" si="2332">AVERAGE(B923:B926)</f>
        <v>414.20833333333331</v>
      </c>
      <c r="D926" s="7">
        <f t="shared" si="2313"/>
        <v>373.47222222222223</v>
      </c>
      <c r="E926" s="7">
        <f t="shared" si="2300"/>
        <v>30</v>
      </c>
      <c r="F926" s="7">
        <f t="shared" ref="F926" si="2333">SUM(D926-B926)</f>
        <v>-21.527777777777771</v>
      </c>
      <c r="G926" s="17">
        <f t="shared" ref="G926" si="2334">(B926/B925-1)*100</f>
        <v>-6.361122086131954</v>
      </c>
      <c r="H926" s="17">
        <f t="shared" ref="H926" si="2335">(B926/B874-1)*100</f>
        <v>12.857142857142856</v>
      </c>
      <c r="I926" s="17">
        <f t="shared" si="2315"/>
        <v>5.764224618817404</v>
      </c>
    </row>
    <row r="927" spans="1:9" x14ac:dyDescent="0.25">
      <c r="A927" s="12">
        <f t="shared" si="2298"/>
        <v>42584</v>
      </c>
      <c r="B927" s="7">
        <f>TWK!D658</f>
        <v>392.5</v>
      </c>
      <c r="C927" s="7">
        <f t="shared" ref="C927" si="2336">AVERAGE(B924:B927)</f>
        <v>399.20833333333331</v>
      </c>
      <c r="D927" s="7">
        <f t="shared" si="2313"/>
        <v>375.34722222222217</v>
      </c>
      <c r="E927" s="7">
        <f t="shared" si="2300"/>
        <v>31</v>
      </c>
      <c r="F927" s="7">
        <f t="shared" ref="F927" si="2337">SUM(D927-B927)</f>
        <v>-17.152777777777828</v>
      </c>
      <c r="G927" s="17">
        <f t="shared" ref="G927" si="2338">(B927/B926-1)*100</f>
        <v>-0.63291139240506666</v>
      </c>
      <c r="H927" s="17">
        <f t="shared" ref="H927" si="2339">(B927/B875-1)*100</f>
        <v>19.543147208121823</v>
      </c>
      <c r="I927" s="17">
        <f t="shared" ref="I927" si="2340">(B927/D927-1)*100</f>
        <v>4.5698427382053763</v>
      </c>
    </row>
    <row r="928" spans="1:9" x14ac:dyDescent="0.25">
      <c r="A928" s="12">
        <f t="shared" si="2298"/>
        <v>42591</v>
      </c>
      <c r="B928" s="7">
        <f>TWK!D659</f>
        <v>362.5</v>
      </c>
      <c r="C928" s="7">
        <f t="shared" ref="C928" si="2341">AVERAGE(B925:B928)</f>
        <v>392.95833333333331</v>
      </c>
      <c r="D928" s="7">
        <f t="shared" ref="D928" si="2342">AVERAGE(C772,C824,C876)</f>
        <v>380.48611111111109</v>
      </c>
      <c r="E928" s="7">
        <f t="shared" si="2300"/>
        <v>32</v>
      </c>
      <c r="F928" s="7">
        <f t="shared" ref="F928" si="2343">SUM(D928-B928)</f>
        <v>17.986111111111086</v>
      </c>
      <c r="G928" s="17">
        <f t="shared" ref="G928" si="2344">(B928/B927-1)*100</f>
        <v>-7.6433121019108263</v>
      </c>
      <c r="H928" s="17">
        <f t="shared" ref="H928" si="2345">(B928/B876-1)*100</f>
        <v>7.6732673267326579</v>
      </c>
      <c r="I928" s="17">
        <f t="shared" ref="I928" si="2346">(B928/D928-1)*100</f>
        <v>-4.7271399890490891</v>
      </c>
    </row>
    <row r="929" spans="1:9" x14ac:dyDescent="0.25">
      <c r="A929" s="12">
        <f t="shared" si="2298"/>
        <v>42598</v>
      </c>
      <c r="B929" s="7">
        <f>TWK!D660</f>
        <v>390</v>
      </c>
      <c r="C929" s="7">
        <f t="shared" ref="C929" si="2347">AVERAGE(B926:B929)</f>
        <v>385</v>
      </c>
      <c r="D929" s="7">
        <f t="shared" ref="D929" si="2348">AVERAGE(C773,C825,C877)</f>
        <v>376.45833333333331</v>
      </c>
      <c r="E929" s="7">
        <f t="shared" si="2300"/>
        <v>33</v>
      </c>
      <c r="F929" s="7">
        <f t="shared" ref="F929" si="2349">SUM(D929-B929)</f>
        <v>-13.541666666666686</v>
      </c>
      <c r="G929" s="17">
        <f t="shared" ref="G929" si="2350">(B929/B928-1)*100</f>
        <v>7.5862068965517171</v>
      </c>
      <c r="H929" s="17">
        <f t="shared" ref="H929" si="2351">(B929/B877-1)*100</f>
        <v>23.157894736842088</v>
      </c>
      <c r="I929" s="17">
        <f t="shared" ref="I929" si="2352">(B929/D929-1)*100</f>
        <v>3.5971223021582732</v>
      </c>
    </row>
    <row r="930" spans="1:9" x14ac:dyDescent="0.25">
      <c r="A930" s="12">
        <f t="shared" si="2298"/>
        <v>42605</v>
      </c>
      <c r="B930" s="7">
        <f>TWK!D661</f>
        <v>390</v>
      </c>
      <c r="C930" s="7">
        <f t="shared" ref="C930" si="2353">AVERAGE(B927:B930)</f>
        <v>383.75</v>
      </c>
      <c r="D930" s="7">
        <f t="shared" ref="D930" si="2354">AVERAGE(C774,C826,C878)</f>
        <v>379.13194444444451</v>
      </c>
      <c r="E930" s="7">
        <f t="shared" si="2300"/>
        <v>34</v>
      </c>
      <c r="F930" s="7">
        <f t="shared" ref="F930" si="2355">SUM(D930-B930)</f>
        <v>-10.868055555555486</v>
      </c>
      <c r="G930" s="17">
        <f t="shared" ref="G930" si="2356">(B930/B929-1)*100</f>
        <v>0</v>
      </c>
      <c r="H930" s="17">
        <f t="shared" ref="H930" si="2357">(B930/B878-1)*100</f>
        <v>14.705882352941169</v>
      </c>
      <c r="I930" s="17">
        <f t="shared" ref="I930" si="2358">(B930/D930-1)*100</f>
        <v>2.8665628720578651</v>
      </c>
    </row>
    <row r="931" spans="1:9" ht="13.8" x14ac:dyDescent="0.25">
      <c r="A931" s="47">
        <f t="shared" si="2298"/>
        <v>42612</v>
      </c>
      <c r="B931" s="7">
        <f>TWK!D662</f>
        <v>385</v>
      </c>
      <c r="C931" s="7">
        <f t="shared" ref="C931" si="2359">AVERAGE(B928:B931)</f>
        <v>381.875</v>
      </c>
      <c r="D931" s="7">
        <f t="shared" ref="D931" si="2360">AVERAGE(C775,C827,C879)</f>
        <v>407.5</v>
      </c>
      <c r="E931" s="7">
        <f t="shared" si="2300"/>
        <v>35</v>
      </c>
      <c r="F931" s="7">
        <f t="shared" ref="F931" si="2361">SUM(D931-B931)</f>
        <v>22.5</v>
      </c>
      <c r="G931" s="17">
        <f t="shared" ref="G931" si="2362">(B931/B930-1)*100</f>
        <v>-1.2820512820512775</v>
      </c>
      <c r="H931" s="17">
        <f t="shared" ref="H931" si="2363">(B931/B879-1)*100</f>
        <v>-3.7499999999999978</v>
      </c>
      <c r="I931" s="17">
        <f t="shared" ref="I931" si="2364">(B931/D931-1)*100</f>
        <v>-5.5214723926380387</v>
      </c>
    </row>
    <row r="932" spans="1:9" ht="13.8" x14ac:dyDescent="0.25">
      <c r="A932" s="47">
        <f t="shared" si="2298"/>
        <v>42619</v>
      </c>
      <c r="B932" s="7">
        <f>TWK!D663</f>
        <v>405</v>
      </c>
      <c r="C932" s="7">
        <f t="shared" ref="C932" si="2365">AVERAGE(B929:B932)</f>
        <v>392.5</v>
      </c>
      <c r="D932" s="7">
        <f t="shared" ref="D932" si="2366">AVERAGE(C776,C828,C880)</f>
        <v>443.54166666666669</v>
      </c>
      <c r="E932" s="7">
        <f t="shared" si="2300"/>
        <v>36</v>
      </c>
      <c r="F932" s="7">
        <f t="shared" ref="F932" si="2367">SUM(D932-B932)</f>
        <v>38.541666666666686</v>
      </c>
      <c r="G932" s="17">
        <f t="shared" ref="G932" si="2368">(B932/B931-1)*100</f>
        <v>5.1948051948051965</v>
      </c>
      <c r="H932" s="17">
        <f t="shared" ref="H932" si="2369">(B932/B880-1)*100</f>
        <v>-8.4745762711864394</v>
      </c>
      <c r="I932" s="17">
        <f t="shared" ref="I932" si="2370">(B932/D932-1)*100</f>
        <v>-8.6895255988727165</v>
      </c>
    </row>
    <row r="933" spans="1:9" ht="13.8" x14ac:dyDescent="0.25">
      <c r="A933" s="47">
        <f t="shared" si="2298"/>
        <v>42626</v>
      </c>
      <c r="B933" s="7">
        <f>TWK!D664</f>
        <v>433.33333333333331</v>
      </c>
      <c r="C933" s="7">
        <f t="shared" ref="C933" si="2371">AVERAGE(B930:B933)</f>
        <v>403.33333333333331</v>
      </c>
      <c r="D933" s="7">
        <f t="shared" ref="D933" si="2372">AVERAGE(C777,C829,C881)</f>
        <v>488.95833333333331</v>
      </c>
      <c r="E933" s="7">
        <f t="shared" si="2300"/>
        <v>37</v>
      </c>
      <c r="F933" s="7">
        <f t="shared" ref="F933" si="2373">SUM(D933-B933)</f>
        <v>55.625</v>
      </c>
      <c r="G933" s="17">
        <f t="shared" ref="G933" si="2374">(B933/B932-1)*100</f>
        <v>6.9958847736625529</v>
      </c>
      <c r="H933" s="17">
        <f t="shared" ref="H933" si="2375">(B933/B881-1)*100</f>
        <v>-13.333333333333341</v>
      </c>
      <c r="I933" s="17">
        <f t="shared" ref="I933" si="2376">(B933/D933-1)*100</f>
        <v>-11.376224968044312</v>
      </c>
    </row>
    <row r="934" spans="1:9" ht="13.8" x14ac:dyDescent="0.25">
      <c r="A934" s="47">
        <f t="shared" si="2298"/>
        <v>42633</v>
      </c>
      <c r="B934" s="7">
        <f>TWK!D665</f>
        <v>417.5</v>
      </c>
      <c r="C934" s="7">
        <f t="shared" ref="C934" si="2377">AVERAGE(B931:B934)</f>
        <v>410.20833333333331</v>
      </c>
      <c r="D934" s="7">
        <f t="shared" ref="D934" si="2378">AVERAGE(C778,C830,C882)</f>
        <v>554.40972222222217</v>
      </c>
      <c r="E934" s="7">
        <f t="shared" si="2300"/>
        <v>38</v>
      </c>
      <c r="F934" s="7">
        <f t="shared" ref="F934" si="2379">SUM(D934-B934)</f>
        <v>136.90972222222217</v>
      </c>
      <c r="G934" s="17">
        <f t="shared" ref="G934" si="2380">(B934/B933-1)*100</f>
        <v>-3.653846153846152</v>
      </c>
      <c r="H934" s="17">
        <f t="shared" ref="H934" si="2381">(B934/B882-1)*100</f>
        <v>-30.70539419087137</v>
      </c>
      <c r="I934" s="17">
        <f t="shared" ref="I934" si="2382">(B934/D934-1)*100</f>
        <v>-24.694682783240431</v>
      </c>
    </row>
    <row r="935" spans="1:9" ht="13.8" x14ac:dyDescent="0.25">
      <c r="A935" s="47">
        <f t="shared" si="2298"/>
        <v>42640</v>
      </c>
      <c r="B935" s="7">
        <f>TWK!D666</f>
        <v>535</v>
      </c>
      <c r="C935" s="7">
        <f t="shared" ref="C935" si="2383">AVERAGE(B932:B935)</f>
        <v>447.70833333333331</v>
      </c>
      <c r="D935" s="7">
        <f t="shared" ref="D935" si="2384">AVERAGE(C779,C831,C883)</f>
        <v>628.33333333333337</v>
      </c>
      <c r="E935" s="7">
        <f t="shared" si="2300"/>
        <v>39</v>
      </c>
      <c r="F935" s="7">
        <f t="shared" ref="F935" si="2385">SUM(D935-B935)</f>
        <v>93.333333333333371</v>
      </c>
      <c r="G935" s="17">
        <f t="shared" ref="G935" si="2386">(B935/B934-1)*100</f>
        <v>28.143712574850312</v>
      </c>
      <c r="H935" s="17">
        <f t="shared" ref="H935" si="2387">(B935/B883-1)*100</f>
        <v>-17.268041237113398</v>
      </c>
      <c r="I935" s="17">
        <f t="shared" ref="I935" si="2388">(B935/D935-1)*100</f>
        <v>-14.854111405835546</v>
      </c>
    </row>
    <row r="936" spans="1:9" ht="13.8" x14ac:dyDescent="0.25">
      <c r="A936" s="47">
        <f t="shared" si="2298"/>
        <v>42647</v>
      </c>
      <c r="B936" s="7">
        <f>TWK!D667</f>
        <v>438</v>
      </c>
      <c r="C936" s="7">
        <f t="shared" ref="C936" si="2389">AVERAGE(B933:B936)</f>
        <v>455.95833333333331</v>
      </c>
      <c r="D936" s="7">
        <f t="shared" ref="D936" si="2390">AVERAGE(C780,C832,C884)</f>
        <v>667.56944444444446</v>
      </c>
      <c r="E936" s="7">
        <f t="shared" si="2300"/>
        <v>40</v>
      </c>
      <c r="F936" s="7">
        <f t="shared" ref="F936" si="2391">SUM(D936-B936)</f>
        <v>229.56944444444446</v>
      </c>
      <c r="G936" s="17">
        <f t="shared" ref="G936" si="2392">(B936/B935-1)*100</f>
        <v>-18.130841121495322</v>
      </c>
      <c r="H936" s="17">
        <f t="shared" ref="H936" si="2393">(B936/B884-1)*100</f>
        <v>-25.971830985915489</v>
      </c>
      <c r="I936" s="17">
        <f t="shared" ref="I936" si="2394">(B936/D936-1)*100</f>
        <v>-34.388848434411734</v>
      </c>
    </row>
    <row r="937" spans="1:9" ht="13.8" x14ac:dyDescent="0.25">
      <c r="A937" s="47">
        <f t="shared" si="2298"/>
        <v>42654</v>
      </c>
      <c r="B937" s="7">
        <f>TWK!D668</f>
        <v>345</v>
      </c>
      <c r="C937" s="7">
        <f t="shared" ref="C937" si="2395">AVERAGE(B934:B937)</f>
        <v>433.875</v>
      </c>
      <c r="D937" s="7">
        <f t="shared" ref="D937" si="2396">AVERAGE(C781,C833,C885)</f>
        <v>690.48611111111097</v>
      </c>
      <c r="E937" s="7">
        <f t="shared" si="2300"/>
        <v>41</v>
      </c>
      <c r="F937" s="7">
        <f t="shared" ref="F937" si="2397">SUM(D937-B937)</f>
        <v>345.48611111111097</v>
      </c>
      <c r="G937" s="17">
        <f t="shared" ref="G937" si="2398">(B937/B936-1)*100</f>
        <v>-21.232876712328764</v>
      </c>
      <c r="H937" s="17">
        <f t="shared" ref="H937" si="2399">(B937/B885-1)*100</f>
        <v>-31.000000000000007</v>
      </c>
      <c r="I937" s="17">
        <f t="shared" ref="I937" si="2400">(B937/D937-1)*100</f>
        <v>-50.035200643668908</v>
      </c>
    </row>
    <row r="938" spans="1:9" ht="13.8" x14ac:dyDescent="0.25">
      <c r="A938" s="47">
        <f t="shared" si="2298"/>
        <v>42661</v>
      </c>
      <c r="B938" s="7">
        <f>TWK!D669</f>
        <v>367.5</v>
      </c>
      <c r="C938" s="7">
        <f t="shared" ref="C938" si="2401">AVERAGE(B935:B938)</f>
        <v>421.375</v>
      </c>
      <c r="D938" s="7">
        <f t="shared" ref="D938" si="2402">AVERAGE(C782,C834,C886)</f>
        <v>694.15277777777783</v>
      </c>
      <c r="E938" s="7">
        <f t="shared" si="2300"/>
        <v>42</v>
      </c>
      <c r="F938" s="7">
        <f t="shared" ref="F938" si="2403">SUM(D938-B938)</f>
        <v>326.65277777777783</v>
      </c>
      <c r="G938" s="17">
        <f t="shared" ref="G938" si="2404">(B938/B937-1)*100</f>
        <v>6.5217391304347894</v>
      </c>
      <c r="H938" s="17">
        <f t="shared" ref="H938" si="2405">(B938/B886-1)*100</f>
        <v>-28.870967741935484</v>
      </c>
      <c r="I938" s="17">
        <f t="shared" ref="I938" si="2406">(B938/D938-1)*100</f>
        <v>-47.057764260989622</v>
      </c>
    </row>
    <row r="939" spans="1:9" ht="13.8" x14ac:dyDescent="0.25">
      <c r="A939" s="47">
        <f t="shared" si="2298"/>
        <v>42668</v>
      </c>
      <c r="B939" s="7">
        <f>TWK!D670</f>
        <v>512.5</v>
      </c>
      <c r="C939" s="7">
        <f t="shared" ref="C939" si="2407">AVERAGE(B936:B939)</f>
        <v>415.75</v>
      </c>
      <c r="D939" s="7">
        <f t="shared" ref="D939" si="2408">AVERAGE(C783,C835,C887)</f>
        <v>661.23611111111109</v>
      </c>
      <c r="E939" s="7">
        <f t="shared" si="2300"/>
        <v>43</v>
      </c>
      <c r="F939" s="7">
        <f t="shared" ref="F939" si="2409">SUM(D939-B939)</f>
        <v>148.73611111111109</v>
      </c>
      <c r="G939" s="17">
        <f t="shared" ref="G939" si="2410">(B939/B938-1)*100</f>
        <v>39.455782312925166</v>
      </c>
      <c r="H939" s="17">
        <f t="shared" ref="H939" si="2411">(B939/B887-1)*100</f>
        <v>22.023809523809533</v>
      </c>
      <c r="I939" s="17">
        <f t="shared" ref="I939" si="2412">(B939/D939-1)*100</f>
        <v>-22.493646159339619</v>
      </c>
    </row>
    <row r="940" spans="1:9" ht="13.8" x14ac:dyDescent="0.25">
      <c r="A940" s="47">
        <f t="shared" si="2298"/>
        <v>42675</v>
      </c>
      <c r="B940" s="7">
        <f>TWK!D671</f>
        <v>450</v>
      </c>
      <c r="C940" s="7">
        <f t="shared" ref="C940" si="2413">AVERAGE(B937:B940)</f>
        <v>418.75</v>
      </c>
      <c r="D940" s="7">
        <f t="shared" ref="D940" si="2414">AVERAGE(C784,C836,C888)</f>
        <v>641.375</v>
      </c>
      <c r="E940" s="7">
        <f t="shared" si="2300"/>
        <v>44</v>
      </c>
      <c r="F940" s="7">
        <f t="shared" ref="F940" si="2415">SUM(D940-B940)</f>
        <v>191.375</v>
      </c>
      <c r="G940" s="17">
        <f t="shared" ref="G940" si="2416">(B940/B939-1)*100</f>
        <v>-12.195121951219512</v>
      </c>
      <c r="H940" s="17">
        <f t="shared" ref="H940" si="2417">(B940/B888-1)*100</f>
        <v>24.423963133640548</v>
      </c>
      <c r="I940" s="17">
        <f t="shared" ref="I940" si="2418">(B940/D940-1)*100</f>
        <v>-29.838238160202689</v>
      </c>
    </row>
    <row r="941" spans="1:9" ht="13.8" x14ac:dyDescent="0.25">
      <c r="A941" s="47">
        <f t="shared" si="2298"/>
        <v>42682</v>
      </c>
      <c r="B941" s="7">
        <f>TWK!D672</f>
        <v>300</v>
      </c>
      <c r="C941" s="7">
        <f t="shared" ref="C941" si="2419">AVERAGE(B938:B941)</f>
        <v>407.5</v>
      </c>
      <c r="D941" s="7">
        <f t="shared" ref="D941" si="2420">AVERAGE(C785,C837,C889)</f>
        <v>625.74999999999989</v>
      </c>
      <c r="E941" s="7">
        <f t="shared" si="2300"/>
        <v>45</v>
      </c>
      <c r="F941" s="7">
        <f t="shared" ref="F941" si="2421">SUM(D941-B941)</f>
        <v>325.74999999999989</v>
      </c>
      <c r="G941" s="17">
        <f t="shared" ref="G941" si="2422">(B941/B940-1)*100</f>
        <v>-33.333333333333336</v>
      </c>
      <c r="H941" s="17">
        <f t="shared" ref="H941" si="2423">(B941/B889-1)*100</f>
        <v>-4.0000000000000036</v>
      </c>
      <c r="I941" s="17">
        <f t="shared" ref="I941" si="2424">(B941/D941-1)*100</f>
        <v>-52.057530962844581</v>
      </c>
    </row>
    <row r="942" spans="1:9" ht="13.8" x14ac:dyDescent="0.25">
      <c r="A942" s="47">
        <f t="shared" si="2298"/>
        <v>42689</v>
      </c>
      <c r="B942" s="7">
        <f>TWK!D673</f>
        <v>257.5</v>
      </c>
      <c r="C942" s="7">
        <f t="shared" ref="C942" si="2425">AVERAGE(B939:B942)</f>
        <v>380</v>
      </c>
      <c r="D942" s="7">
        <f t="shared" ref="D942" si="2426">AVERAGE(C786,C838,C890)</f>
        <v>594.82638888888891</v>
      </c>
      <c r="E942" s="7">
        <f t="shared" si="2300"/>
        <v>46</v>
      </c>
      <c r="F942" s="7">
        <f t="shared" ref="F942" si="2427">SUM(D942-B942)</f>
        <v>337.32638888888891</v>
      </c>
      <c r="G942" s="17">
        <f t="shared" ref="G942" si="2428">(B942/B941-1)*100</f>
        <v>-14.166666666666671</v>
      </c>
      <c r="H942" s="17">
        <f t="shared" ref="H942" si="2429">(B942/B890-1)*100</f>
        <v>-24.264705882352942</v>
      </c>
      <c r="I942" s="17">
        <f t="shared" ref="I942" si="2430">(B942/D942-1)*100</f>
        <v>-56.710057789971401</v>
      </c>
    </row>
    <row r="943" spans="1:9" ht="13.8" x14ac:dyDescent="0.25">
      <c r="A943" s="47">
        <f t="shared" si="2298"/>
        <v>42696</v>
      </c>
      <c r="B943" s="7">
        <f>TWK!D674</f>
        <v>245</v>
      </c>
      <c r="C943" s="7">
        <f t="shared" ref="C943" si="2431">AVERAGE(B940:B943)</f>
        <v>313.125</v>
      </c>
      <c r="D943" s="7">
        <f t="shared" ref="D943" si="2432">AVERAGE(C787,C839,C891)</f>
        <v>548.29861111111109</v>
      </c>
      <c r="E943" s="7">
        <f t="shared" si="2300"/>
        <v>47</v>
      </c>
      <c r="F943" s="7">
        <f t="shared" ref="F943" si="2433">SUM(D943-B943)</f>
        <v>303.29861111111109</v>
      </c>
      <c r="G943" s="17">
        <f t="shared" ref="G943" si="2434">(B943/B942-1)*100</f>
        <v>-4.8543689320388328</v>
      </c>
      <c r="H943" s="17">
        <f t="shared" ref="H943" si="2435">(B943/B891-1)*100</f>
        <v>-10.909090909090914</v>
      </c>
      <c r="I943" s="17">
        <f t="shared" ref="I943" si="2436">(B943/D943-1)*100</f>
        <v>-55.316319422455827</v>
      </c>
    </row>
    <row r="944" spans="1:9" ht="13.8" x14ac:dyDescent="0.25">
      <c r="A944" s="47">
        <f t="shared" si="2298"/>
        <v>42703</v>
      </c>
      <c r="B944" s="7">
        <f>TWK!D675</f>
        <v>240</v>
      </c>
      <c r="C944" s="7">
        <f t="shared" ref="C944" si="2437">AVERAGE(B941:B944)</f>
        <v>260.625</v>
      </c>
      <c r="D944" s="7">
        <f t="shared" ref="D944" si="2438">AVERAGE(C788,C840,C892)</f>
        <v>515.10416666666663</v>
      </c>
      <c r="E944" s="7">
        <f t="shared" si="2300"/>
        <v>48</v>
      </c>
      <c r="F944" s="7">
        <f t="shared" ref="F944" si="2439">SUM(D944-B944)</f>
        <v>275.10416666666663</v>
      </c>
      <c r="G944" s="17">
        <f t="shared" ref="G944" si="2440">(B944/B943-1)*100</f>
        <v>-2.0408163265306145</v>
      </c>
      <c r="H944" s="17">
        <f t="shared" ref="H944" si="2441">(B944/B892-1)*100</f>
        <v>-14.28571428571429</v>
      </c>
      <c r="I944" s="17">
        <f t="shared" ref="I944" si="2442">(B944/D944-1)*100</f>
        <v>-53.407482305358947</v>
      </c>
    </row>
    <row r="945" spans="1:9" ht="13.8" x14ac:dyDescent="0.25">
      <c r="A945" s="47">
        <f t="shared" si="2298"/>
        <v>42710</v>
      </c>
      <c r="B945" s="7">
        <f>TWK!D676</f>
        <v>232.5</v>
      </c>
      <c r="C945" s="7">
        <f t="shared" ref="C945" si="2443">AVERAGE(B942:B945)</f>
        <v>243.75</v>
      </c>
      <c r="D945" s="7">
        <f t="shared" ref="D945" si="2444">AVERAGE(C789,C841,C893)</f>
        <v>477.67361111111114</v>
      </c>
      <c r="E945" s="7">
        <f t="shared" si="2300"/>
        <v>49</v>
      </c>
      <c r="F945" s="7">
        <f t="shared" ref="F945" si="2445">SUM(D945-B945)</f>
        <v>245.17361111111114</v>
      </c>
      <c r="G945" s="17">
        <f t="shared" ref="G945" si="2446">(B945/B944-1)*100</f>
        <v>-3.125</v>
      </c>
      <c r="H945" s="17">
        <f t="shared" ref="H945" si="2447">(B945/B893-1)*100</f>
        <v>-16.964285714285708</v>
      </c>
      <c r="I945" s="17">
        <f t="shared" ref="I945" si="2448">(B945/D945-1)*100</f>
        <v>-51.326597368612347</v>
      </c>
    </row>
    <row r="946" spans="1:9" ht="13.8" x14ac:dyDescent="0.25">
      <c r="A946" s="47">
        <f t="shared" si="2298"/>
        <v>42717</v>
      </c>
      <c r="B946" s="7">
        <f>TWK!D677</f>
        <v>260</v>
      </c>
      <c r="C946" s="7">
        <f t="shared" ref="C946" si="2449">AVERAGE(B943:B946)</f>
        <v>244.375</v>
      </c>
      <c r="D946" s="7">
        <f t="shared" ref="D946" si="2450">AVERAGE(C790,C842,C894)</f>
        <v>452.91666666666669</v>
      </c>
      <c r="E946" s="7">
        <f t="shared" si="2300"/>
        <v>50</v>
      </c>
      <c r="F946" s="7">
        <f t="shared" ref="F946" si="2451">SUM(D946-B946)</f>
        <v>192.91666666666669</v>
      </c>
      <c r="G946" s="17">
        <f t="shared" ref="G946" si="2452">(B946/B945-1)*100</f>
        <v>11.827956989247301</v>
      </c>
      <c r="H946" s="17">
        <f t="shared" ref="H946" si="2453">(B946/B894-1)*100</f>
        <v>-10.344827586206895</v>
      </c>
      <c r="I946" s="17">
        <f t="shared" ref="I946" si="2454">(B946/D946-1)*100</f>
        <v>-42.594296228150874</v>
      </c>
    </row>
    <row r="947" spans="1:9" ht="13.8" x14ac:dyDescent="0.25">
      <c r="A947" s="47">
        <f t="shared" si="2298"/>
        <v>42724</v>
      </c>
      <c r="B947" s="7">
        <f>TWK!D678</f>
        <v>277.5</v>
      </c>
      <c r="C947" s="7">
        <f t="shared" ref="C947" si="2455">AVERAGE(B944:B947)</f>
        <v>252.5</v>
      </c>
      <c r="D947" s="7">
        <f t="shared" ref="D947" si="2456">AVERAGE(C791,C843,C895)</f>
        <v>449.30555555555549</v>
      </c>
      <c r="E947" s="7">
        <f t="shared" si="2300"/>
        <v>51</v>
      </c>
      <c r="F947" s="7">
        <f t="shared" ref="F947" si="2457">SUM(D947-B947)</f>
        <v>171.80555555555549</v>
      </c>
      <c r="G947" s="17">
        <f t="shared" ref="G947" si="2458">(B947/B946-1)*100</f>
        <v>6.7307692307692291</v>
      </c>
      <c r="H947" s="17">
        <f t="shared" ref="H947" si="2459">(B947/B895-1)*100</f>
        <v>0.90909090909090384</v>
      </c>
      <c r="I947" s="17">
        <f t="shared" ref="I947" si="2460">(B947/D947-1)*100</f>
        <v>-38.238021638330743</v>
      </c>
    </row>
    <row r="948" spans="1:9" ht="13.8" x14ac:dyDescent="0.25">
      <c r="A948" s="47">
        <f t="shared" si="2298"/>
        <v>42731</v>
      </c>
      <c r="B948" s="7">
        <f>TWK!D679</f>
        <v>272.5</v>
      </c>
      <c r="C948" s="7">
        <f t="shared" ref="C948" si="2461">AVERAGE(B945:B948)</f>
        <v>260.625</v>
      </c>
      <c r="D948" s="7">
        <f t="shared" ref="D948" si="2462">AVERAGE(C792,C844,C896)</f>
        <v>437.88888888888886</v>
      </c>
      <c r="E948" s="7">
        <v>52</v>
      </c>
      <c r="F948" s="7">
        <f t="shared" ref="F948" si="2463">SUM(D948-B948)</f>
        <v>165.38888888888886</v>
      </c>
      <c r="G948" s="17">
        <f t="shared" ref="G948" si="2464">(B948/B947-1)*100</f>
        <v>-1.8018018018018056</v>
      </c>
      <c r="H948" s="17">
        <f t="shared" ref="H948" si="2465">(B948/B896-1)*100</f>
        <v>-3.7102473498233257</v>
      </c>
      <c r="I948" s="17">
        <f t="shared" ref="I948" si="2466">(B948/D948-1)*100</f>
        <v>-37.769601623953307</v>
      </c>
    </row>
    <row r="949" spans="1:9" ht="13.8" x14ac:dyDescent="0.25">
      <c r="A949" s="47">
        <f t="shared" si="2298"/>
        <v>42738</v>
      </c>
      <c r="B949" s="7">
        <f>TWK!D680</f>
        <v>267.5</v>
      </c>
      <c r="C949" s="7">
        <f t="shared" ref="C949" si="2467">AVERAGE(B946:B949)</f>
        <v>269.375</v>
      </c>
      <c r="D949" s="7">
        <f t="shared" ref="D949" si="2468">AVERAGE(C793,C845,C897)</f>
        <v>433.375</v>
      </c>
      <c r="E949" s="7">
        <v>1</v>
      </c>
      <c r="F949" s="7">
        <f t="shared" ref="F949" si="2469">SUM(D949-B949)</f>
        <v>165.875</v>
      </c>
      <c r="G949" s="17">
        <f t="shared" ref="G949" si="2470">(B949/B948-1)*100</f>
        <v>-1.834862385321101</v>
      </c>
      <c r="H949" s="17">
        <f t="shared" ref="H949" si="2471">(B949/B897-1)*100</f>
        <v>-10.833333333333329</v>
      </c>
      <c r="I949" s="17">
        <f t="shared" ref="I949" si="2472">(B949/D949-1)*100</f>
        <v>-38.275165849437556</v>
      </c>
    </row>
    <row r="950" spans="1:9" ht="13.8" x14ac:dyDescent="0.25">
      <c r="A950" s="47">
        <f t="shared" si="2298"/>
        <v>42745</v>
      </c>
      <c r="B950" s="7">
        <f>TWK!D681</f>
        <v>320</v>
      </c>
      <c r="C950" s="7">
        <f t="shared" ref="C950" si="2473">AVERAGE(B947:B950)</f>
        <v>284.375</v>
      </c>
      <c r="D950" s="7">
        <f t="shared" ref="D950" si="2474">AVERAGE(C794,C846,C898)</f>
        <v>429.625</v>
      </c>
      <c r="E950" s="7">
        <f t="shared" si="2300"/>
        <v>2</v>
      </c>
      <c r="F950" s="7">
        <f t="shared" ref="F950" si="2475">SUM(D950-B950)</f>
        <v>109.625</v>
      </c>
      <c r="G950" s="17">
        <f t="shared" ref="G950" si="2476">(B950/B949-1)*100</f>
        <v>19.626168224299057</v>
      </c>
      <c r="H950" s="17">
        <f t="shared" ref="H950" si="2477">(B950/B898-1)*100</f>
        <v>12.280701754385959</v>
      </c>
      <c r="I950" s="17">
        <f t="shared" ref="I950" si="2478">(B950/D950-1)*100</f>
        <v>-25.516438754727965</v>
      </c>
    </row>
    <row r="951" spans="1:9" ht="13.8" x14ac:dyDescent="0.25">
      <c r="A951" s="47">
        <f t="shared" si="2298"/>
        <v>42752</v>
      </c>
      <c r="B951" s="7">
        <f>TWK!D682</f>
        <v>345</v>
      </c>
      <c r="C951" s="7">
        <f t="shared" ref="C951" si="2479">AVERAGE(B948:B951)</f>
        <v>301.25</v>
      </c>
      <c r="D951" s="7">
        <f t="shared" ref="D951" si="2480">AVERAGE(C795,C847,C899)</f>
        <v>431.5694444444444</v>
      </c>
      <c r="E951" s="7">
        <f t="shared" si="2300"/>
        <v>3</v>
      </c>
      <c r="F951" s="7">
        <f t="shared" ref="F951" si="2481">SUM(D951-B951)</f>
        <v>86.5694444444444</v>
      </c>
      <c r="G951" s="17">
        <f t="shared" ref="G951" si="2482">(B951/B950-1)*100</f>
        <v>7.8125</v>
      </c>
      <c r="H951" s="17">
        <f t="shared" ref="H951" si="2483">(B951/B899-1)*100</f>
        <v>23.214285714285722</v>
      </c>
      <c r="I951" s="17">
        <f t="shared" ref="I951" si="2484">(B951/D951-1)*100</f>
        <v>-20.059215396002948</v>
      </c>
    </row>
    <row r="952" spans="1:9" ht="13.8" x14ac:dyDescent="0.25">
      <c r="A952" s="47">
        <f t="shared" si="2298"/>
        <v>42759</v>
      </c>
      <c r="B952" s="7">
        <f>TWK!D683</f>
        <v>375</v>
      </c>
      <c r="C952" s="7">
        <f t="shared" ref="C952" si="2485">AVERAGE(B949:B952)</f>
        <v>326.875</v>
      </c>
      <c r="D952" s="7">
        <f t="shared" ref="D952" si="2486">AVERAGE(C796,C848,C900)</f>
        <v>440.34722222222223</v>
      </c>
      <c r="E952" s="7">
        <f t="shared" si="2300"/>
        <v>4</v>
      </c>
      <c r="F952" s="7">
        <f t="shared" ref="F952" si="2487">SUM(D952-B952)</f>
        <v>65.347222222222229</v>
      </c>
      <c r="G952" s="17">
        <f t="shared" ref="G952" si="2488">(B952/B951-1)*100</f>
        <v>8.6956521739130377</v>
      </c>
      <c r="H952" s="17">
        <f t="shared" ref="H952" si="2489">(B952/B900-1)*100</f>
        <v>22.95081967213115</v>
      </c>
      <c r="I952" s="17">
        <f t="shared" ref="I952" si="2490">(B952/D952-1)*100</f>
        <v>-14.839930610313834</v>
      </c>
    </row>
    <row r="953" spans="1:9" ht="13.8" x14ac:dyDescent="0.25">
      <c r="A953" s="47">
        <f t="shared" si="2298"/>
        <v>42766</v>
      </c>
      <c r="B953" s="7">
        <f>TWK!D684</f>
        <v>308.33333333333331</v>
      </c>
      <c r="C953" s="7">
        <f t="shared" ref="C953" si="2491">AVERAGE(B950:B953)</f>
        <v>337.08333333333331</v>
      </c>
      <c r="D953" s="7">
        <f t="shared" ref="D953" si="2492">AVERAGE(C797,C849,C901)</f>
        <v>443.4375</v>
      </c>
      <c r="E953" s="7">
        <f t="shared" si="2300"/>
        <v>5</v>
      </c>
      <c r="F953" s="7">
        <f t="shared" ref="F953" si="2493">SUM(D953-B953)</f>
        <v>135.10416666666669</v>
      </c>
      <c r="G953" s="17">
        <f t="shared" ref="G953" si="2494">(B953/B952-1)*100</f>
        <v>-17.777777777777782</v>
      </c>
      <c r="H953" s="17">
        <f t="shared" ref="H953" si="2495">(B953/B901-1)*100</f>
        <v>4.0787623066103951</v>
      </c>
      <c r="I953" s="17">
        <f t="shared" ref="I953" si="2496">(B953/D953-1)*100</f>
        <v>-30.467465351186284</v>
      </c>
    </row>
    <row r="954" spans="1:9" ht="13.8" x14ac:dyDescent="0.25">
      <c r="A954" s="47">
        <f t="shared" si="2298"/>
        <v>42773</v>
      </c>
      <c r="B954" s="7">
        <f>TWK!D685</f>
        <v>345</v>
      </c>
      <c r="C954" s="7">
        <f t="shared" ref="C954" si="2497">AVERAGE(B951:B954)</f>
        <v>343.33333333333331</v>
      </c>
      <c r="D954" s="7">
        <f t="shared" ref="D954" si="2498">AVERAGE(C798,C850,C902)</f>
        <v>441.71527777777777</v>
      </c>
      <c r="E954" s="7">
        <f t="shared" si="2300"/>
        <v>6</v>
      </c>
      <c r="F954" s="7">
        <f t="shared" ref="F954" si="2499">SUM(D954-B954)</f>
        <v>96.715277777777771</v>
      </c>
      <c r="G954" s="17">
        <f t="shared" ref="G954" si="2500">(B954/B953-1)*100</f>
        <v>11.891891891891904</v>
      </c>
      <c r="H954" s="17">
        <f t="shared" ref="H954" si="2501">(B954/B902-1)*100</f>
        <v>24.69879518072289</v>
      </c>
      <c r="I954" s="17">
        <f t="shared" ref="I954" si="2502">(B954/D954-1)*100</f>
        <v>-21.895388872293932</v>
      </c>
    </row>
    <row r="955" spans="1:9" ht="13.8" x14ac:dyDescent="0.25">
      <c r="A955" s="47">
        <f t="shared" si="2298"/>
        <v>42780</v>
      </c>
      <c r="B955" s="7">
        <f>TWK!D686</f>
        <v>315</v>
      </c>
      <c r="C955" s="7">
        <f t="shared" ref="C955" si="2503">AVERAGE(B952:B955)</f>
        <v>335.83333333333331</v>
      </c>
      <c r="D955" s="7">
        <f t="shared" ref="D955" si="2504">AVERAGE(C799,C851,C903)</f>
        <v>438.17361111111109</v>
      </c>
      <c r="E955" s="7">
        <f t="shared" si="2300"/>
        <v>7</v>
      </c>
      <c r="F955" s="7">
        <f t="shared" ref="F955" si="2505">SUM(D955-B955)</f>
        <v>123.17361111111109</v>
      </c>
      <c r="G955" s="17">
        <f t="shared" ref="G955" si="2506">(B955/B954-1)*100</f>
        <v>-8.6956521739130483</v>
      </c>
      <c r="H955" s="17">
        <f t="shared" ref="H955" si="2507">(B955/B903-1)*100</f>
        <v>22.330097087378633</v>
      </c>
      <c r="I955" s="17">
        <f t="shared" ref="I955" si="2508">(B955/D955-1)*100</f>
        <v>-28.110686720446289</v>
      </c>
    </row>
    <row r="956" spans="1:9" ht="13.8" x14ac:dyDescent="0.25">
      <c r="A956" s="47">
        <f t="shared" si="2298"/>
        <v>42787</v>
      </c>
      <c r="B956" s="7">
        <f>TWK!D687</f>
        <v>290</v>
      </c>
      <c r="C956" s="7">
        <f t="shared" ref="C956" si="2509">AVERAGE(B953:B956)</f>
        <v>314.58333333333331</v>
      </c>
      <c r="D956" s="7">
        <f t="shared" ref="D956" si="2510">AVERAGE(C800,C852,C904)</f>
        <v>432.52546296296299</v>
      </c>
      <c r="E956" s="7">
        <f t="shared" si="2300"/>
        <v>8</v>
      </c>
      <c r="F956" s="7">
        <f t="shared" ref="F956" si="2511">SUM(D956-B956)</f>
        <v>142.52546296296299</v>
      </c>
      <c r="G956" s="17">
        <f t="shared" ref="G956" si="2512">(B956/B955-1)*100</f>
        <v>-7.9365079365079421</v>
      </c>
      <c r="H956" s="17">
        <f t="shared" ref="H956" si="2513">(B956/B904-1)*100</f>
        <v>13.725490196078427</v>
      </c>
      <c r="I956" s="17">
        <f t="shared" ref="I956" si="2514">(B956/D956-1)*100</f>
        <v>-32.951924260507035</v>
      </c>
    </row>
    <row r="957" spans="1:9" ht="13.8" x14ac:dyDescent="0.25">
      <c r="A957" s="47">
        <f t="shared" si="2298"/>
        <v>42794</v>
      </c>
      <c r="B957" s="7">
        <f>TWK!D688</f>
        <v>307.5</v>
      </c>
      <c r="C957" s="7">
        <f t="shared" ref="C957" si="2515">AVERAGE(B954:B957)</f>
        <v>314.375</v>
      </c>
      <c r="D957" s="7">
        <f t="shared" ref="D957" si="2516">AVERAGE(C801,C853,C905)</f>
        <v>425.09722222222223</v>
      </c>
      <c r="E957" s="7">
        <f t="shared" si="2300"/>
        <v>9</v>
      </c>
      <c r="F957" s="7">
        <f t="shared" ref="F957" si="2517">SUM(D957-B957)</f>
        <v>117.59722222222223</v>
      </c>
      <c r="G957" s="17">
        <f t="shared" ref="G957" si="2518">(B957/B956-1)*100</f>
        <v>6.0344827586206851</v>
      </c>
      <c r="H957" s="17">
        <f t="shared" ref="H957" si="2519">(B957/B905-1)*100</f>
        <v>33.695652173913039</v>
      </c>
      <c r="I957" s="17">
        <f t="shared" ref="I957" si="2520">(B957/D957-1)*100</f>
        <v>-27.663606364557126</v>
      </c>
    </row>
    <row r="958" spans="1:9" ht="13.8" x14ac:dyDescent="0.25">
      <c r="A958" s="47">
        <f t="shared" si="2298"/>
        <v>42801</v>
      </c>
      <c r="B958" s="7">
        <f>TWK!D689</f>
        <v>306.75</v>
      </c>
      <c r="C958" s="7">
        <f t="shared" ref="C958" si="2521">AVERAGE(B955:B958)</f>
        <v>304.8125</v>
      </c>
      <c r="D958" s="7">
        <f t="shared" ref="D958" si="2522">AVERAGE(C802,C854,C906)</f>
        <v>419.375</v>
      </c>
      <c r="E958" s="7">
        <f t="shared" si="2300"/>
        <v>10</v>
      </c>
      <c r="F958" s="7">
        <f t="shared" ref="F958" si="2523">SUM(D958-B958)</f>
        <v>112.625</v>
      </c>
      <c r="G958" s="17">
        <f t="shared" ref="G958" si="2524">(B958/B957-1)*100</f>
        <v>-0.24390243902439046</v>
      </c>
      <c r="H958" s="17">
        <f t="shared" ref="H958" si="2525">(B958/B906-1)*100</f>
        <v>36.333333333333329</v>
      </c>
      <c r="I958" s="17">
        <f t="shared" ref="I958" si="2526">(B958/D958-1)*100</f>
        <v>-26.855439642324885</v>
      </c>
    </row>
    <row r="959" spans="1:9" ht="13.8" x14ac:dyDescent="0.25">
      <c r="A959" s="47">
        <f t="shared" si="2298"/>
        <v>42808</v>
      </c>
      <c r="B959" s="7">
        <f>TWK!D690</f>
        <v>310</v>
      </c>
      <c r="C959" s="7">
        <f t="shared" ref="C959" si="2527">AVERAGE(B956:B959)</f>
        <v>303.5625</v>
      </c>
      <c r="D959" s="7">
        <f t="shared" ref="D959" si="2528">AVERAGE(C803,C855,C907)</f>
        <v>413.54166666666669</v>
      </c>
      <c r="E959" s="7">
        <f t="shared" si="2300"/>
        <v>11</v>
      </c>
      <c r="F959" s="7">
        <f t="shared" ref="F959" si="2529">SUM(D959-B959)</f>
        <v>103.54166666666669</v>
      </c>
      <c r="G959" s="17">
        <f t="shared" ref="G959" si="2530">(B959/B958-1)*100</f>
        <v>1.0594947025264867</v>
      </c>
      <c r="H959" s="17">
        <f t="shared" ref="H959" si="2531">(B959/B907-1)*100</f>
        <v>33.333333333333329</v>
      </c>
      <c r="I959" s="17">
        <f t="shared" ref="I959" si="2532">(B959/D959-1)*100</f>
        <v>-25.03778337531487</v>
      </c>
    </row>
    <row r="960" spans="1:9" ht="13.8" x14ac:dyDescent="0.25">
      <c r="A960" s="47">
        <f t="shared" si="2298"/>
        <v>42815</v>
      </c>
      <c r="B960" s="7">
        <f>TWK!D691</f>
        <v>267.5</v>
      </c>
      <c r="C960" s="7">
        <f t="shared" ref="C960" si="2533">AVERAGE(B957:B960)</f>
        <v>297.9375</v>
      </c>
      <c r="D960" s="7">
        <f t="shared" ref="D960" si="2534">AVERAGE(C804,C856,C908)</f>
        <v>401.46527777777783</v>
      </c>
      <c r="E960" s="7">
        <f t="shared" si="2300"/>
        <v>12</v>
      </c>
      <c r="F960" s="7">
        <f t="shared" ref="F960" si="2535">SUM(D960-B960)</f>
        <v>133.96527777777783</v>
      </c>
      <c r="G960" s="17">
        <f t="shared" ref="G960" si="2536">(B960/B959-1)*100</f>
        <v>-13.709677419354838</v>
      </c>
      <c r="H960" s="17">
        <f t="shared" ref="H960" si="2537">(B960/B908-1)*100</f>
        <v>7.8629032258064502</v>
      </c>
      <c r="I960" s="17">
        <f t="shared" ref="I960" si="2538">(B960/D960-1)*100</f>
        <v>-33.369082008614285</v>
      </c>
    </row>
    <row r="961" spans="1:9" ht="13.8" x14ac:dyDescent="0.25">
      <c r="A961" s="47">
        <f t="shared" si="2298"/>
        <v>42822</v>
      </c>
      <c r="B961" s="7">
        <f>TWK!D692</f>
        <v>255</v>
      </c>
      <c r="C961" s="7">
        <f t="shared" ref="C961" si="2539">AVERAGE(B958:B961)</f>
        <v>284.8125</v>
      </c>
      <c r="D961" s="7">
        <f t="shared" ref="D961" si="2540">AVERAGE(C805,C857,C909)</f>
        <v>391.08333333333331</v>
      </c>
      <c r="E961" s="7">
        <f t="shared" si="2300"/>
        <v>13</v>
      </c>
      <c r="F961" s="7">
        <f t="shared" ref="F961" si="2541">SUM(D961-B961)</f>
        <v>136.08333333333331</v>
      </c>
      <c r="G961" s="17">
        <f t="shared" ref="G961" si="2542">(B961/B960-1)*100</f>
        <v>-4.6728971962616832</v>
      </c>
      <c r="H961" s="17">
        <f t="shared" ref="H961" si="2543">(B961/B909-1)*100</f>
        <v>-8.9285714285714306</v>
      </c>
      <c r="I961" s="17">
        <f t="shared" ref="I961" si="2544">(B961/D961-1)*100</f>
        <v>-34.796505433624546</v>
      </c>
    </row>
    <row r="962" spans="1:9" ht="13.8" x14ac:dyDescent="0.25">
      <c r="A962" s="47">
        <f t="shared" si="2298"/>
        <v>42829</v>
      </c>
      <c r="B962" s="7">
        <f>TWK!D693</f>
        <v>255</v>
      </c>
      <c r="C962" s="7">
        <f t="shared" ref="C962" si="2545">AVERAGE(B959:B962)</f>
        <v>271.875</v>
      </c>
      <c r="D962" s="7">
        <f t="shared" ref="D962" si="2546">AVERAGE(C806,C858,C910)</f>
        <v>380.66666666666669</v>
      </c>
      <c r="E962" s="7">
        <f t="shared" si="2300"/>
        <v>14</v>
      </c>
      <c r="F962" s="7">
        <f t="shared" ref="F962" si="2547">SUM(D962-B962)</f>
        <v>125.66666666666669</v>
      </c>
      <c r="G962" s="17">
        <f t="shared" ref="G962" si="2548">(B962/B961-1)*100</f>
        <v>0</v>
      </c>
      <c r="H962" s="17">
        <f t="shared" ref="H962" si="2549">(B962/B910-1)*100</f>
        <v>-8.9285714285714306</v>
      </c>
      <c r="I962" s="17">
        <f t="shared" ref="I962" si="2550">(B962/D962-1)*100</f>
        <v>-33.012259194395796</v>
      </c>
    </row>
    <row r="963" spans="1:9" ht="13.8" x14ac:dyDescent="0.25">
      <c r="A963" s="47">
        <f t="shared" si="2298"/>
        <v>42836</v>
      </c>
      <c r="B963" s="7">
        <f>TWK!D694</f>
        <v>242.5</v>
      </c>
      <c r="C963" s="7">
        <f t="shared" ref="C963" si="2551">AVERAGE(B960:B963)</f>
        <v>255</v>
      </c>
      <c r="D963" s="7">
        <f t="shared" ref="D963" si="2552">AVERAGE(C807,C859,C911)</f>
        <v>374.03472222222223</v>
      </c>
      <c r="E963" s="7">
        <f t="shared" si="2300"/>
        <v>15</v>
      </c>
      <c r="F963" s="7">
        <f t="shared" ref="F963" si="2553">SUM(D963-B963)</f>
        <v>131.53472222222223</v>
      </c>
      <c r="G963" s="17">
        <f t="shared" ref="G963" si="2554">(B963/B962-1)*100</f>
        <v>-4.9019607843137303</v>
      </c>
      <c r="H963" s="17">
        <f t="shared" ref="H963" si="2555">(B963/B911-1)*100</f>
        <v>-12.612612612612617</v>
      </c>
      <c r="I963" s="17">
        <f t="shared" ref="I963" si="2556">(B963/D963-1)*100</f>
        <v>-35.166446965336704</v>
      </c>
    </row>
    <row r="964" spans="1:9" ht="13.8" x14ac:dyDescent="0.25">
      <c r="A964" s="47">
        <f t="shared" si="2298"/>
        <v>42843</v>
      </c>
      <c r="B964" s="7">
        <f>TWK!D695</f>
        <v>245</v>
      </c>
      <c r="C964" s="7">
        <f t="shared" ref="C964" si="2557">AVERAGE(B961:B964)</f>
        <v>249.375</v>
      </c>
      <c r="D964" s="7">
        <f t="shared" ref="D964" si="2558">AVERAGE(C808,C860,C912)</f>
        <v>367.1805555555556</v>
      </c>
      <c r="E964" s="7">
        <f t="shared" si="2300"/>
        <v>16</v>
      </c>
      <c r="F964" s="7">
        <f t="shared" ref="F964" si="2559">SUM(D964-B964)</f>
        <v>122.1805555555556</v>
      </c>
      <c r="G964" s="17">
        <f t="shared" ref="G964" si="2560">(B964/B963-1)*100</f>
        <v>1.0309278350515427</v>
      </c>
      <c r="H964" s="17">
        <f t="shared" ref="H964" si="2561">(B964/B912-1)*100</f>
        <v>-14.782608695652177</v>
      </c>
      <c r="I964" s="17">
        <f t="shared" ref="I964" si="2562">(B964/D964-1)*100</f>
        <v>-33.27533381245982</v>
      </c>
    </row>
    <row r="965" spans="1:9" ht="13.8" x14ac:dyDescent="0.25">
      <c r="A965" s="47">
        <f t="shared" si="2298"/>
        <v>42850</v>
      </c>
      <c r="B965" s="7">
        <f>TWK!D696</f>
        <v>237.5</v>
      </c>
      <c r="C965" s="7">
        <f t="shared" ref="C965" si="2563">AVERAGE(B962:B965)</f>
        <v>245</v>
      </c>
      <c r="D965" s="7">
        <f t="shared" ref="D965" si="2564">AVERAGE(C809,C861,C913)</f>
        <v>359.9930555555556</v>
      </c>
      <c r="E965" s="7">
        <f t="shared" si="2300"/>
        <v>17</v>
      </c>
      <c r="F965" s="7">
        <f t="shared" ref="F965" si="2565">SUM(D965-B965)</f>
        <v>122.4930555555556</v>
      </c>
      <c r="G965" s="17">
        <f t="shared" ref="G965" si="2566">(B965/B964-1)*100</f>
        <v>-3.0612244897959218</v>
      </c>
      <c r="H965" s="17">
        <f t="shared" ref="H965" si="2567">(B965/B913-1)*100</f>
        <v>-11.214953271028039</v>
      </c>
      <c r="I965" s="17">
        <f t="shared" ref="I965" si="2568">(B965/D965-1)*100</f>
        <v>-34.026505140917074</v>
      </c>
    </row>
    <row r="966" spans="1:9" ht="13.8" x14ac:dyDescent="0.25">
      <c r="A966" s="47">
        <f t="shared" si="2298"/>
        <v>42857</v>
      </c>
      <c r="B966" s="7">
        <f>TWK!D697</f>
        <v>265</v>
      </c>
      <c r="C966" s="7">
        <f t="shared" ref="C966" si="2569">AVERAGE(B963:B966)</f>
        <v>247.5</v>
      </c>
      <c r="D966" s="7">
        <f t="shared" ref="D966" si="2570">AVERAGE(C810,C862,C914)</f>
        <v>354.3680555555556</v>
      </c>
      <c r="E966" s="7">
        <f t="shared" si="2300"/>
        <v>18</v>
      </c>
      <c r="F966" s="7">
        <f t="shared" ref="F966" si="2571">SUM(D966-B966)</f>
        <v>89.3680555555556</v>
      </c>
      <c r="G966" s="17">
        <f t="shared" ref="G966" si="2572">(B966/B965-1)*100</f>
        <v>11.578947368421044</v>
      </c>
      <c r="H966" s="17">
        <f t="shared" ref="H966" si="2573">(B966/B914-1)*100</f>
        <v>0.952380952380949</v>
      </c>
      <c r="I966" s="17">
        <f t="shared" ref="I966" si="2574">(B966/D966-1)*100</f>
        <v>-25.218993121558341</v>
      </c>
    </row>
    <row r="967" spans="1:9" ht="13.8" x14ac:dyDescent="0.25">
      <c r="A967" s="47">
        <f t="shared" si="2298"/>
        <v>42864</v>
      </c>
      <c r="B967" s="7">
        <f>TWK!D698</f>
        <v>305</v>
      </c>
      <c r="C967" s="7">
        <f t="shared" ref="C967" si="2575">AVERAGE(B964:B967)</f>
        <v>263.125</v>
      </c>
      <c r="D967" s="7">
        <f t="shared" ref="D967" si="2576">AVERAGE(C811,C863,C915)</f>
        <v>345.58333333333331</v>
      </c>
      <c r="E967" s="7">
        <f t="shared" si="2300"/>
        <v>19</v>
      </c>
      <c r="F967" s="7">
        <f t="shared" ref="F967" si="2577">SUM(D967-B967)</f>
        <v>40.583333333333314</v>
      </c>
      <c r="G967" s="17">
        <f t="shared" ref="G967" si="2578">(B967/B966-1)*100</f>
        <v>15.094339622641506</v>
      </c>
      <c r="H967" s="17">
        <f t="shared" ref="H967" si="2579">(B967/B915-1)*100</f>
        <v>17.307692307692314</v>
      </c>
      <c r="I967" s="17">
        <f t="shared" ref="I967" si="2580">(B967/D967-1)*100</f>
        <v>-11.74342898480829</v>
      </c>
    </row>
    <row r="968" spans="1:9" ht="13.8" x14ac:dyDescent="0.25">
      <c r="A968" s="47">
        <f t="shared" si="2298"/>
        <v>42871</v>
      </c>
      <c r="B968" s="7">
        <f>TWK!D699</f>
        <v>265</v>
      </c>
      <c r="C968" s="7">
        <f t="shared" ref="C968" si="2581">AVERAGE(B965:B968)</f>
        <v>268.125</v>
      </c>
      <c r="D968" s="7">
        <f t="shared" ref="D968" si="2582">AVERAGE(C812,C864,C916)</f>
        <v>340.6944444444444</v>
      </c>
      <c r="E968" s="7">
        <f t="shared" si="2300"/>
        <v>20</v>
      </c>
      <c r="F968" s="7">
        <f t="shared" ref="F968" si="2583">SUM(D968-B968)</f>
        <v>75.6944444444444</v>
      </c>
      <c r="G968" s="17">
        <f t="shared" ref="G968" si="2584">(B968/B967-1)*100</f>
        <v>-13.11475409836066</v>
      </c>
      <c r="H968" s="17">
        <f t="shared" ref="H968" si="2585">(B968/B916-1)*100</f>
        <v>2.5806451612903292</v>
      </c>
      <c r="I968" s="17">
        <f t="shared" ref="I968" si="2586">(B968/D968-1)*100</f>
        <v>-22.217692621280051</v>
      </c>
    </row>
    <row r="969" spans="1:9" ht="13.8" x14ac:dyDescent="0.25">
      <c r="A969" s="47">
        <f t="shared" si="2298"/>
        <v>42878</v>
      </c>
      <c r="B969" s="7">
        <f>TWK!D700</f>
        <v>263.33333333333331</v>
      </c>
      <c r="C969" s="7">
        <f t="shared" ref="C969" si="2587">AVERAGE(B966:B969)</f>
        <v>274.58333333333331</v>
      </c>
      <c r="D969" s="7">
        <f t="shared" ref="D969" si="2588">AVERAGE(C813,C865,C917)</f>
        <v>334.93055555555549</v>
      </c>
      <c r="E969" s="7">
        <f t="shared" si="2300"/>
        <v>21</v>
      </c>
      <c r="F969" s="7">
        <f t="shared" ref="F969" si="2589">SUM(D969-B969)</f>
        <v>71.597222222222172</v>
      </c>
      <c r="G969" s="17">
        <f t="shared" ref="G969" si="2590">(B969/B968-1)*100</f>
        <v>-0.62893081761007386</v>
      </c>
      <c r="H969" s="17">
        <f t="shared" ref="H969" si="2591">(B969/B917-1)*100</f>
        <v>12.056737588652467</v>
      </c>
      <c r="I969" s="17">
        <f t="shared" ref="I969" si="2592">(B969/D969-1)*100</f>
        <v>-21.376736471076086</v>
      </c>
    </row>
    <row r="970" spans="1:9" ht="13.8" x14ac:dyDescent="0.25">
      <c r="A970" s="47">
        <f t="shared" si="2298"/>
        <v>42885</v>
      </c>
      <c r="B970" s="7">
        <f>TWK!D701</f>
        <v>277.5</v>
      </c>
      <c r="C970" s="7">
        <f t="shared" ref="C970" si="2593">AVERAGE(B967:B970)</f>
        <v>277.70833333333331</v>
      </c>
      <c r="D970" s="7">
        <f t="shared" ref="D970" si="2594">AVERAGE(C814,C866,C918)</f>
        <v>330.34722222222223</v>
      </c>
      <c r="E970" s="7">
        <f t="shared" si="2300"/>
        <v>22</v>
      </c>
      <c r="F970" s="7">
        <f t="shared" ref="F970" si="2595">SUM(D970-B970)</f>
        <v>52.847222222222229</v>
      </c>
      <c r="G970" s="17">
        <f t="shared" ref="G970" si="2596">(B970/B969-1)*100</f>
        <v>5.3797468354430444</v>
      </c>
      <c r="H970" s="17">
        <f t="shared" ref="H970" si="2597">(B970/B918-1)*100</f>
        <v>14.827586206896548</v>
      </c>
      <c r="I970" s="17">
        <f t="shared" ref="I970" si="2598">(B970/D970-1)*100</f>
        <v>-15.997477401723781</v>
      </c>
    </row>
    <row r="971" spans="1:9" ht="13.8" x14ac:dyDescent="0.25">
      <c r="A971" s="47">
        <f t="shared" si="2298"/>
        <v>42892</v>
      </c>
      <c r="B971" s="7">
        <f>TWK!D702</f>
        <v>267.5</v>
      </c>
      <c r="C971" s="7">
        <f t="shared" ref="C971" si="2599">AVERAGE(B968:B971)</f>
        <v>268.33333333333331</v>
      </c>
      <c r="D971" s="7">
        <f t="shared" ref="D971" si="2600">AVERAGE(C815,C867,C919)</f>
        <v>329.86111111111109</v>
      </c>
      <c r="E971" s="7">
        <f t="shared" si="2300"/>
        <v>23</v>
      </c>
      <c r="F971" s="7">
        <f t="shared" ref="F971" si="2601">SUM(D971-B971)</f>
        <v>62.361111111111086</v>
      </c>
      <c r="G971" s="17">
        <f t="shared" ref="G971" si="2602">(B971/B970-1)*100</f>
        <v>-3.6036036036036001</v>
      </c>
      <c r="H971" s="17">
        <f t="shared" ref="H971" si="2603">(B971/B919-1)*100</f>
        <v>-2.1341463414634054</v>
      </c>
      <c r="I971" s="17">
        <f t="shared" ref="I971" si="2604">(B971/D971-1)*100</f>
        <v>-18.905263157894737</v>
      </c>
    </row>
    <row r="972" spans="1:9" ht="13.8" x14ac:dyDescent="0.25">
      <c r="A972" s="47">
        <f t="shared" si="2298"/>
        <v>42899</v>
      </c>
      <c r="B972" s="7">
        <f>TWK!D703</f>
        <v>255</v>
      </c>
      <c r="C972" s="7">
        <f t="shared" ref="C972" si="2605">AVERAGE(B969:B972)</f>
        <v>265.83333333333331</v>
      </c>
      <c r="D972" s="7">
        <f t="shared" ref="D972" si="2606">AVERAGE(C816,C868,C920)</f>
        <v>335.13888888888886</v>
      </c>
      <c r="E972" s="7">
        <f t="shared" si="2300"/>
        <v>24</v>
      </c>
      <c r="F972" s="7">
        <f t="shared" ref="F972" si="2607">SUM(D972-B972)</f>
        <v>80.138888888888857</v>
      </c>
      <c r="G972" s="17">
        <f t="shared" ref="G972" si="2608">(B972/B971-1)*100</f>
        <v>-4.6728971962616832</v>
      </c>
      <c r="H972" s="17">
        <f t="shared" ref="H972" si="2609">(B972/B920-1)*100</f>
        <v>-18.400000000000006</v>
      </c>
      <c r="I972" s="17">
        <f t="shared" ref="I972" si="2610">(B972/D972-1)*100</f>
        <v>-23.912142561127226</v>
      </c>
    </row>
    <row r="973" spans="1:9" ht="13.8" x14ac:dyDescent="0.25">
      <c r="A973" s="47">
        <f t="shared" si="2298"/>
        <v>42906</v>
      </c>
      <c r="B973" s="7">
        <f>TWK!D704</f>
        <v>295</v>
      </c>
      <c r="C973" s="7">
        <f t="shared" ref="C973" si="2611">AVERAGE(B970:B973)</f>
        <v>273.75</v>
      </c>
      <c r="D973" s="7">
        <f t="shared" ref="D973" si="2612">AVERAGE(C817,C869,C921)</f>
        <v>350.9375</v>
      </c>
      <c r="E973" s="7">
        <f t="shared" si="2300"/>
        <v>25</v>
      </c>
      <c r="F973" s="7">
        <f t="shared" ref="F973" si="2613">SUM(D973-B973)</f>
        <v>55.9375</v>
      </c>
      <c r="G973" s="17">
        <f t="shared" ref="G973" si="2614">(B973/B972-1)*100</f>
        <v>15.686274509803933</v>
      </c>
      <c r="H973" s="17">
        <f t="shared" ref="H973" si="2615">(B973/B921-1)*100</f>
        <v>-27.160493827160494</v>
      </c>
      <c r="I973" s="17">
        <f t="shared" ref="I973" si="2616">(B973/D973-1)*100</f>
        <v>-15.939447907390914</v>
      </c>
    </row>
    <row r="974" spans="1:9" ht="13.8" x14ac:dyDescent="0.25">
      <c r="A974" s="47">
        <f t="shared" si="2298"/>
        <v>42913</v>
      </c>
      <c r="B974" s="7">
        <f>TWK!D705</f>
        <v>317.5</v>
      </c>
      <c r="C974" s="7">
        <f t="shared" ref="C974" si="2617">AVERAGE(B971:B974)</f>
        <v>283.75</v>
      </c>
      <c r="D974" s="7">
        <f t="shared" ref="D974" si="2618">AVERAGE(C818,C870,C922)</f>
        <v>366.21527777777777</v>
      </c>
      <c r="E974" s="7">
        <f t="shared" si="2300"/>
        <v>26</v>
      </c>
      <c r="F974" s="7">
        <f t="shared" ref="F974" si="2619">SUM(D974-B974)</f>
        <v>48.715277777777771</v>
      </c>
      <c r="G974" s="17">
        <f t="shared" ref="G974" si="2620">(B974/B973-1)*100</f>
        <v>7.6271186440677985</v>
      </c>
      <c r="H974" s="17">
        <f t="shared" ref="H974" si="2621">(B974/B922-1)*100</f>
        <v>-20.625000000000004</v>
      </c>
      <c r="I974" s="17">
        <f t="shared" ref="I974" si="2622">(B974/D974-1)*100</f>
        <v>-13.302360860908314</v>
      </c>
    </row>
    <row r="975" spans="1:9" ht="13.8" x14ac:dyDescent="0.25">
      <c r="A975" s="47">
        <f t="shared" si="2298"/>
        <v>42920</v>
      </c>
      <c r="B975" s="7">
        <f>TWK!D706</f>
        <v>288.33333333333331</v>
      </c>
      <c r="C975" s="7">
        <f t="shared" ref="C975" si="2623">AVERAGE(B972:B975)</f>
        <v>288.95833333333331</v>
      </c>
      <c r="D975" s="7">
        <f t="shared" ref="D975" si="2624">AVERAGE(C819,C871,C923)</f>
        <v>389.0625</v>
      </c>
      <c r="E975" s="7">
        <f t="shared" si="2300"/>
        <v>27</v>
      </c>
      <c r="F975" s="7">
        <f t="shared" ref="F975" si="2625">SUM(D975-B975)</f>
        <v>100.72916666666669</v>
      </c>
      <c r="G975" s="17">
        <f t="shared" ref="G975" si="2626">(B975/B974-1)*100</f>
        <v>-9.1863517060367545</v>
      </c>
      <c r="H975" s="17">
        <f t="shared" ref="H975" si="2627">(B975/B923-1)*100</f>
        <v>-36.279926335174963</v>
      </c>
      <c r="I975" s="17">
        <f t="shared" ref="I975" si="2628">(B975/D975-1)*100</f>
        <v>-25.890227576974567</v>
      </c>
    </row>
    <row r="976" spans="1:9" ht="13.8" x14ac:dyDescent="0.25">
      <c r="A976" s="47">
        <f t="shared" si="2298"/>
        <v>42927</v>
      </c>
      <c r="B976" s="7">
        <f>TWK!D707</f>
        <v>311.66666666666669</v>
      </c>
      <c r="C976" s="7">
        <f t="shared" ref="C976" si="2629">AVERAGE(B973:B976)</f>
        <v>303.125</v>
      </c>
      <c r="D976" s="7">
        <f t="shared" ref="D976" si="2630">AVERAGE(C820,C872,C924)</f>
        <v>396.28472222222223</v>
      </c>
      <c r="E976" s="7">
        <f t="shared" si="2300"/>
        <v>28</v>
      </c>
      <c r="F976" s="7">
        <f t="shared" ref="F976" si="2631">SUM(D976-B976)</f>
        <v>84.618055555555543</v>
      </c>
      <c r="G976" s="17">
        <f t="shared" ref="G976" si="2632">(B976/B975-1)*100</f>
        <v>8.0924855491329559</v>
      </c>
      <c r="H976" s="17">
        <f t="shared" ref="H976" si="2633">(B976/B924-1)*100</f>
        <v>-19.569892473118276</v>
      </c>
      <c r="I976" s="17">
        <f t="shared" ref="I976" si="2634">(B976/D976-1)*100</f>
        <v>-21.352843248926657</v>
      </c>
    </row>
    <row r="977" spans="1:9" ht="13.8" x14ac:dyDescent="0.25">
      <c r="A977" s="47">
        <f t="shared" si="2298"/>
        <v>42934</v>
      </c>
      <c r="B977" s="7">
        <f>TWK!D708</f>
        <v>307.5</v>
      </c>
      <c r="C977" s="7">
        <f t="shared" ref="C977" si="2635">AVERAGE(B974:B977)</f>
        <v>306.25</v>
      </c>
      <c r="D977" s="7">
        <f t="shared" ref="D977" si="2636">AVERAGE(C821,C873,C925)</f>
        <v>409.3657407407407</v>
      </c>
      <c r="E977" s="7">
        <f t="shared" si="2300"/>
        <v>29</v>
      </c>
      <c r="F977" s="7">
        <f t="shared" ref="F977" si="2637">SUM(D977-B977)</f>
        <v>101.8657407407407</v>
      </c>
      <c r="G977" s="17">
        <f t="shared" ref="G977" si="2638">(B977/B976-1)*100</f>
        <v>-1.3368983957219305</v>
      </c>
      <c r="H977" s="17">
        <f t="shared" ref="H977" si="2639">(B977/B925-1)*100</f>
        <v>-27.103911497431842</v>
      </c>
      <c r="I977" s="17">
        <f t="shared" ref="I977" si="2640">(B977/D977-1)*100</f>
        <v>-24.883797202085422</v>
      </c>
    </row>
    <row r="978" spans="1:9" ht="13.8" x14ac:dyDescent="0.25">
      <c r="A978" s="47">
        <f t="shared" si="2298"/>
        <v>42941</v>
      </c>
      <c r="B978" s="7">
        <f>TWK!D709</f>
        <v>297.5</v>
      </c>
      <c r="C978" s="7">
        <f t="shared" ref="C978" si="2641">AVERAGE(B975:B978)</f>
        <v>301.25</v>
      </c>
      <c r="D978" s="7">
        <f t="shared" ref="D978" si="2642">AVERAGE(C822,C874,C926)</f>
        <v>420.43055555555549</v>
      </c>
      <c r="E978" s="7">
        <f t="shared" si="2300"/>
        <v>30</v>
      </c>
      <c r="F978" s="7">
        <f t="shared" ref="F978" si="2643">SUM(D978-B978)</f>
        <v>122.93055555555549</v>
      </c>
      <c r="G978" s="17">
        <f t="shared" ref="G978" si="2644">(B978/B977-1)*100</f>
        <v>-3.2520325203251987</v>
      </c>
      <c r="H978" s="17">
        <f t="shared" ref="H978" si="2645">(B978/B926-1)*100</f>
        <v>-24.683544303797468</v>
      </c>
      <c r="I978" s="17">
        <f t="shared" ref="I978" si="2646">(B978/D978-1)*100</f>
        <v>-29.239205840573479</v>
      </c>
    </row>
    <row r="979" spans="1:9" ht="13.8" x14ac:dyDescent="0.25">
      <c r="A979" s="47">
        <f t="shared" si="2298"/>
        <v>42948</v>
      </c>
      <c r="B979" s="7">
        <f>TWK!D710</f>
        <v>297.5</v>
      </c>
      <c r="C979" s="7">
        <f t="shared" ref="C979" si="2647">AVERAGE(B976:B979)</f>
        <v>303.54166666666669</v>
      </c>
      <c r="D979" s="7">
        <f t="shared" ref="D979" si="2648">AVERAGE(C823,C875,C927)</f>
        <v>417.58333333333331</v>
      </c>
      <c r="E979" s="7">
        <f t="shared" si="2300"/>
        <v>31</v>
      </c>
      <c r="F979" s="7">
        <f t="shared" ref="F979" si="2649">SUM(D979-B979)</f>
        <v>120.08333333333331</v>
      </c>
      <c r="G979" s="17">
        <f t="shared" ref="G979" si="2650">(B979/B978-1)*100</f>
        <v>0</v>
      </c>
      <c r="H979" s="17">
        <f t="shared" ref="H979" si="2651">(B979/B927-1)*100</f>
        <v>-24.203821656050948</v>
      </c>
      <c r="I979" s="17">
        <f t="shared" ref="I979" si="2652">(B979/D979-1)*100</f>
        <v>-28.75673518259828</v>
      </c>
    </row>
    <row r="980" spans="1:9" ht="13.8" x14ac:dyDescent="0.25">
      <c r="A980" s="47">
        <f t="shared" si="2298"/>
        <v>42955</v>
      </c>
      <c r="B980" s="7">
        <f>TWK!D711</f>
        <v>295</v>
      </c>
      <c r="C980" s="7">
        <f t="shared" ref="C980" si="2653">AVERAGE(B977:B980)</f>
        <v>299.375</v>
      </c>
      <c r="D980" s="7">
        <f t="shared" ref="D980" si="2654">AVERAGE(C824,C876,C928)</f>
        <v>414.80555555555549</v>
      </c>
      <c r="E980" s="7">
        <f t="shared" si="2300"/>
        <v>32</v>
      </c>
      <c r="F980" s="7">
        <f t="shared" ref="F980" si="2655">SUM(D980-B980)</f>
        <v>119.80555555555549</v>
      </c>
      <c r="G980" s="17">
        <f t="shared" ref="G980" si="2656">(B980/B979-1)*100</f>
        <v>-0.84033613445377853</v>
      </c>
      <c r="H980" s="17">
        <f t="shared" ref="H980" si="2657">(B980/B928-1)*100</f>
        <v>-18.620689655172416</v>
      </c>
      <c r="I980" s="17">
        <f t="shared" ref="I980" si="2658">(B980/D980-1)*100</f>
        <v>-28.882341123685784</v>
      </c>
    </row>
    <row r="981" spans="1:9" ht="13.8" x14ac:dyDescent="0.25">
      <c r="A981" s="47">
        <f t="shared" si="2298"/>
        <v>42962</v>
      </c>
      <c r="B981" s="7">
        <f>TWK!D712</f>
        <v>307.5</v>
      </c>
      <c r="C981" s="7">
        <f t="shared" ref="C981" si="2659">AVERAGE(B978:B981)</f>
        <v>299.375</v>
      </c>
      <c r="D981" s="7">
        <f t="shared" ref="D981" si="2660">AVERAGE(C825,C877,C929)</f>
        <v>400.625</v>
      </c>
      <c r="E981" s="7">
        <f t="shared" si="2300"/>
        <v>33</v>
      </c>
      <c r="F981" s="7">
        <f t="shared" ref="F981" si="2661">SUM(D981-B981)</f>
        <v>93.125</v>
      </c>
      <c r="G981" s="17">
        <f t="shared" ref="G981" si="2662">(B981/B980-1)*100</f>
        <v>4.2372881355932313</v>
      </c>
      <c r="H981" s="17">
        <f t="shared" ref="H981" si="2663">(B981/B929-1)*100</f>
        <v>-21.153846153846157</v>
      </c>
      <c r="I981" s="17">
        <f t="shared" ref="I981" si="2664">(B981/D981-1)*100</f>
        <v>-23.244929797191883</v>
      </c>
    </row>
    <row r="982" spans="1:9" ht="13.8" x14ac:dyDescent="0.25">
      <c r="A982" s="47">
        <f t="shared" si="2298"/>
        <v>42969</v>
      </c>
      <c r="B982" s="7">
        <f>TWK!D713</f>
        <v>341.66666666666669</v>
      </c>
      <c r="C982" s="7">
        <f t="shared" ref="C982" si="2665">AVERAGE(B979:B982)</f>
        <v>310.41666666666669</v>
      </c>
      <c r="D982" s="7">
        <f t="shared" ref="D982" si="2666">AVERAGE(C826,C878,C930)</f>
        <v>391.77083333333331</v>
      </c>
      <c r="E982" s="7">
        <f t="shared" si="2300"/>
        <v>34</v>
      </c>
      <c r="F982" s="7">
        <f t="shared" ref="F982" si="2667">SUM(D982-B982)</f>
        <v>50.104166666666629</v>
      </c>
      <c r="G982" s="17">
        <f t="shared" ref="G982" si="2668">(B982/B981-1)*100</f>
        <v>11.111111111111116</v>
      </c>
      <c r="H982" s="17">
        <f t="shared" ref="H982" si="2669">(B982/B930-1)*100</f>
        <v>-12.393162393162394</v>
      </c>
      <c r="I982" s="17">
        <f t="shared" ref="I982" si="2670">(B982/D982-1)*100</f>
        <v>-12.789151821324108</v>
      </c>
    </row>
    <row r="983" spans="1:9" ht="13.8" x14ac:dyDescent="0.25">
      <c r="A983" s="47">
        <f t="shared" si="2298"/>
        <v>42976</v>
      </c>
      <c r="B983" s="7">
        <f>TWK!D714</f>
        <v>335</v>
      </c>
      <c r="C983" s="7">
        <f t="shared" ref="C983" si="2671">AVERAGE(B980:B983)</f>
        <v>319.79166666666669</v>
      </c>
      <c r="D983" s="7">
        <f t="shared" ref="D983" si="2672">AVERAGE(C827,C879,C931)</f>
        <v>407.84722222222223</v>
      </c>
      <c r="E983" s="7">
        <f t="shared" si="2300"/>
        <v>35</v>
      </c>
      <c r="F983" s="7">
        <f t="shared" ref="F983" si="2673">SUM(D983-B983)</f>
        <v>72.847222222222229</v>
      </c>
      <c r="G983" s="17">
        <f t="shared" ref="G983" si="2674">(B983/B982-1)*100</f>
        <v>-1.9512195121951237</v>
      </c>
      <c r="H983" s="17">
        <f t="shared" ref="H983" si="2675">(B983/B931-1)*100</f>
        <v>-12.987012987012992</v>
      </c>
      <c r="I983" s="17">
        <f t="shared" ref="I983" si="2676">(B983/D983-1)*100</f>
        <v>-17.861399625404395</v>
      </c>
    </row>
    <row r="984" spans="1:9" ht="13.8" x14ac:dyDescent="0.25">
      <c r="A984" s="47">
        <f t="shared" si="2298"/>
        <v>42983</v>
      </c>
      <c r="B984" s="7">
        <f>TWK!D715</f>
        <v>337.5</v>
      </c>
      <c r="C984" s="7">
        <f t="shared" ref="C984" si="2677">AVERAGE(B981:B984)</f>
        <v>330.41666666666669</v>
      </c>
      <c r="D984" s="7">
        <f t="shared" ref="D984" si="2678">AVERAGE(C828,C880,C932)</f>
        <v>438.95833333333331</v>
      </c>
      <c r="E984" s="7">
        <f t="shared" si="2300"/>
        <v>36</v>
      </c>
      <c r="F984" s="7">
        <f t="shared" ref="F984" si="2679">SUM(D984-B984)</f>
        <v>101.45833333333331</v>
      </c>
      <c r="G984" s="17">
        <f t="shared" ref="G984" si="2680">(B984/B983-1)*100</f>
        <v>0.74626865671640896</v>
      </c>
      <c r="H984" s="17">
        <f t="shared" ref="H984" si="2681">(B984/B932-1)*100</f>
        <v>-16.666666666666664</v>
      </c>
      <c r="I984" s="17">
        <f t="shared" ref="I984" si="2682">(B984/D984-1)*100</f>
        <v>-23.113431419079255</v>
      </c>
    </row>
    <row r="985" spans="1:9" ht="13.8" x14ac:dyDescent="0.25">
      <c r="A985" s="47">
        <f t="shared" si="2298"/>
        <v>42990</v>
      </c>
      <c r="B985" s="7">
        <f>TWK!D716</f>
        <v>345</v>
      </c>
      <c r="C985" s="7">
        <f t="shared" ref="C985" si="2683">AVERAGE(B982:B985)</f>
        <v>339.79166666666669</v>
      </c>
      <c r="D985" s="7">
        <f t="shared" ref="D985" si="2684">AVERAGE(C829,C881,C933)</f>
        <v>471.73611111111109</v>
      </c>
      <c r="E985" s="7">
        <f t="shared" si="2300"/>
        <v>37</v>
      </c>
      <c r="F985" s="7">
        <f t="shared" ref="F985" si="2685">SUM(D985-B985)</f>
        <v>126.73611111111109</v>
      </c>
      <c r="G985" s="17">
        <f t="shared" ref="G985" si="2686">(B985/B984-1)*100</f>
        <v>2.2222222222222143</v>
      </c>
      <c r="H985" s="17">
        <f t="shared" ref="H985" si="2687">(B985/B933-1)*100</f>
        <v>-20.38461538461538</v>
      </c>
      <c r="I985" s="17">
        <f t="shared" ref="I985" si="2688">(B985/D985-1)*100</f>
        <v>-26.865891358751647</v>
      </c>
    </row>
    <row r="986" spans="1:9" ht="13.8" x14ac:dyDescent="0.25">
      <c r="A986" s="47">
        <f t="shared" si="2298"/>
        <v>42997</v>
      </c>
      <c r="B986" s="7">
        <f>TWK!D717</f>
        <v>435</v>
      </c>
      <c r="C986" s="7">
        <f t="shared" ref="C986" si="2689">AVERAGE(B983:B986)</f>
        <v>363.125</v>
      </c>
      <c r="D986" s="7">
        <f t="shared" ref="D986" si="2690">AVERAGE(C830,C882,C934)</f>
        <v>525.59027777777771</v>
      </c>
      <c r="E986" s="7">
        <f t="shared" si="2300"/>
        <v>38</v>
      </c>
      <c r="F986" s="7">
        <f t="shared" ref="F986" si="2691">SUM(D986-B986)</f>
        <v>90.590277777777715</v>
      </c>
      <c r="G986" s="17">
        <f t="shared" ref="G986" si="2692">(B986/B985-1)*100</f>
        <v>26.086956521739136</v>
      </c>
      <c r="H986" s="17">
        <f t="shared" ref="H986" si="2693">(B986/B934-1)*100</f>
        <v>4.1916167664670656</v>
      </c>
      <c r="I986" s="17">
        <f t="shared" ref="I986" si="2694">(B986/D986-1)*100</f>
        <v>-17.235912003699539</v>
      </c>
    </row>
    <row r="987" spans="1:9" ht="13.8" x14ac:dyDescent="0.25">
      <c r="A987" s="47">
        <f t="shared" si="2298"/>
        <v>43004</v>
      </c>
      <c r="B987" s="7">
        <f>TWK!D718</f>
        <v>612.5</v>
      </c>
      <c r="C987" s="7">
        <f t="shared" ref="C987" si="2695">AVERAGE(B984:B987)</f>
        <v>432.5</v>
      </c>
      <c r="D987" s="7">
        <f t="shared" ref="D987" si="2696">AVERAGE(C831,C883,C935)</f>
        <v>597.84722222222229</v>
      </c>
      <c r="E987" s="7">
        <f t="shared" si="2300"/>
        <v>39</v>
      </c>
      <c r="F987" s="7">
        <f t="shared" ref="F987" si="2697">SUM(D987-B987)</f>
        <v>-14.652777777777715</v>
      </c>
      <c r="G987" s="17">
        <f t="shared" ref="G987" si="2698">(B987/B986-1)*100</f>
        <v>40.804597701149412</v>
      </c>
      <c r="H987" s="17">
        <f t="shared" ref="H987" si="2699">(B987/B935-1)*100</f>
        <v>14.485981308411212</v>
      </c>
      <c r="I987" s="17">
        <f t="shared" ref="I987" si="2700">(B987/D987-1)*100</f>
        <v>2.4509234522011702</v>
      </c>
    </row>
    <row r="988" spans="1:9" ht="13.8" x14ac:dyDescent="0.25">
      <c r="A988" s="47">
        <f t="shared" si="2298"/>
        <v>43011</v>
      </c>
      <c r="B988" s="7">
        <f>TWK!D719</f>
        <v>775</v>
      </c>
      <c r="C988" s="7">
        <f t="shared" ref="C988" si="2701">AVERAGE(B985:B988)</f>
        <v>541.875</v>
      </c>
      <c r="D988" s="7">
        <f t="shared" ref="D988" si="2702">AVERAGE(C832,C884,C936)</f>
        <v>631.77777777777771</v>
      </c>
      <c r="E988" s="7">
        <f t="shared" si="2300"/>
        <v>40</v>
      </c>
      <c r="F988" s="7">
        <f t="shared" ref="F988" si="2703">SUM(D988-B988)</f>
        <v>-143.22222222222229</v>
      </c>
      <c r="G988" s="17">
        <f t="shared" ref="G988" si="2704">(B988/B987-1)*100</f>
        <v>26.530612244897966</v>
      </c>
      <c r="H988" s="17">
        <f t="shared" ref="H988" si="2705">(B988/B936-1)*100</f>
        <v>76.940639269406404</v>
      </c>
      <c r="I988" s="17">
        <f t="shared" ref="I988" si="2706">(B988/D988-1)*100</f>
        <v>22.669715089693998</v>
      </c>
    </row>
    <row r="989" spans="1:9" ht="13.8" x14ac:dyDescent="0.25">
      <c r="A989" s="47">
        <f t="shared" si="2298"/>
        <v>43018</v>
      </c>
      <c r="B989" s="7">
        <f>TWK!D720</f>
        <v>412.5</v>
      </c>
      <c r="C989" s="7">
        <f t="shared" ref="C989" si="2707">AVERAGE(B986:B989)</f>
        <v>558.75</v>
      </c>
      <c r="D989" s="7">
        <f t="shared" ref="D989" si="2708">AVERAGE(C833,C885,C937)</f>
        <v>641.08333333333337</v>
      </c>
      <c r="E989" s="7">
        <f t="shared" si="2300"/>
        <v>41</v>
      </c>
      <c r="F989" s="7">
        <f t="shared" ref="F989" si="2709">SUM(D989-B989)</f>
        <v>228.58333333333337</v>
      </c>
      <c r="G989" s="17">
        <f t="shared" ref="G989" si="2710">(B989/B988-1)*100</f>
        <v>-46.774193548387103</v>
      </c>
      <c r="H989" s="17">
        <f t="shared" ref="H989" si="2711">(B989/B937-1)*100</f>
        <v>19.565217391304344</v>
      </c>
      <c r="I989" s="17">
        <f t="shared" ref="I989" si="2712">(B989/D989-1)*100</f>
        <v>-35.655790978811908</v>
      </c>
    </row>
    <row r="990" spans="1:9" ht="13.8" x14ac:dyDescent="0.25">
      <c r="A990" s="47">
        <f t="shared" si="2298"/>
        <v>43025</v>
      </c>
      <c r="B990" s="7">
        <f>TWK!D721</f>
        <v>425</v>
      </c>
      <c r="C990" s="7">
        <f t="shared" ref="C990" si="2713">AVERAGE(B987:B990)</f>
        <v>556.25</v>
      </c>
      <c r="D990" s="7">
        <f t="shared" ref="D990" si="2714">AVERAGE(C834,C886,C938)</f>
        <v>633.72222222222229</v>
      </c>
      <c r="E990" s="7">
        <f t="shared" si="2300"/>
        <v>42</v>
      </c>
      <c r="F990" s="7">
        <f t="shared" ref="F990" si="2715">SUM(D990-B990)</f>
        <v>208.72222222222229</v>
      </c>
      <c r="G990" s="17">
        <f t="shared" ref="G990" si="2716">(B990/B989-1)*100</f>
        <v>3.0303030303030276</v>
      </c>
      <c r="H990" s="17">
        <f t="shared" ref="H990" si="2717">(B990/B938-1)*100</f>
        <v>15.646258503401356</v>
      </c>
      <c r="I990" s="17">
        <f t="shared" ref="I990" si="2718">(B990/D990-1)*100</f>
        <v>-32.935916542473933</v>
      </c>
    </row>
    <row r="991" spans="1:9" ht="13.8" x14ac:dyDescent="0.25">
      <c r="A991" s="47">
        <f t="shared" si="2298"/>
        <v>43032</v>
      </c>
      <c r="B991" s="7">
        <f>TWK!D722</f>
        <v>400</v>
      </c>
      <c r="C991" s="7">
        <f t="shared" ref="C991" si="2719">AVERAGE(B988:B991)</f>
        <v>503.125</v>
      </c>
      <c r="D991" s="7">
        <f t="shared" ref="D991" si="2720">AVERAGE(C835,C887,C939)</f>
        <v>596.98611111111109</v>
      </c>
      <c r="E991" s="7">
        <f t="shared" si="2300"/>
        <v>43</v>
      </c>
      <c r="F991" s="7">
        <f t="shared" ref="F991" si="2721">SUM(D991-B991)</f>
        <v>196.98611111111109</v>
      </c>
      <c r="G991" s="17">
        <f t="shared" ref="G991" si="2722">(B991/B990-1)*100</f>
        <v>-5.8823529411764719</v>
      </c>
      <c r="H991" s="17">
        <f t="shared" ref="H991" si="2723">(B991/B939-1)*100</f>
        <v>-21.95121951219512</v>
      </c>
      <c r="I991" s="17">
        <f t="shared" ref="I991" si="2724">(B991/D991-1)*100</f>
        <v>-32.996766163366907</v>
      </c>
    </row>
    <row r="992" spans="1:9" ht="13.8" x14ac:dyDescent="0.25">
      <c r="A992" s="47">
        <f t="shared" si="2298"/>
        <v>43039</v>
      </c>
      <c r="B992" s="7">
        <f>TWK!D723</f>
        <v>442.5</v>
      </c>
      <c r="C992" s="7">
        <f t="shared" ref="C992" si="2725">AVERAGE(B989:B992)</f>
        <v>420</v>
      </c>
      <c r="D992" s="7">
        <f t="shared" ref="D992" si="2726">AVERAGE(C836,C888,C940)</f>
        <v>575.34722222222229</v>
      </c>
      <c r="E992" s="7">
        <f t="shared" si="2300"/>
        <v>44</v>
      </c>
      <c r="F992" s="7">
        <f t="shared" ref="F992" si="2727">SUM(D992-B992)</f>
        <v>132.84722222222229</v>
      </c>
      <c r="G992" s="17">
        <f t="shared" ref="G992" si="2728">(B992/B991-1)*100</f>
        <v>10.624999999999996</v>
      </c>
      <c r="H992" s="17">
        <f t="shared" ref="H992" si="2729">(B992/B940-1)*100</f>
        <v>-1.6666666666666718</v>
      </c>
      <c r="I992" s="17">
        <f t="shared" ref="I992" si="2730">(B992/D992-1)*100</f>
        <v>-23.089921544960777</v>
      </c>
    </row>
    <row r="993" spans="1:9" ht="13.8" x14ac:dyDescent="0.25">
      <c r="A993" s="47">
        <f t="shared" si="2298"/>
        <v>43046</v>
      </c>
      <c r="B993" s="7">
        <f>TWK!D724</f>
        <v>400</v>
      </c>
      <c r="C993" s="7">
        <f t="shared" ref="C993" si="2731">AVERAGE(B990:B993)</f>
        <v>416.875</v>
      </c>
      <c r="D993" s="7">
        <f t="shared" ref="D993" si="2732">AVERAGE(C837,C889,C941)</f>
        <v>550.41666666666663</v>
      </c>
      <c r="E993" s="7">
        <f t="shared" si="2300"/>
        <v>45</v>
      </c>
      <c r="F993" s="7">
        <f t="shared" ref="F993" si="2733">SUM(D993-B993)</f>
        <v>150.41666666666663</v>
      </c>
      <c r="G993" s="17">
        <f t="shared" ref="G993" si="2734">(B993/B992-1)*100</f>
        <v>-9.6045197740112993</v>
      </c>
      <c r="H993" s="17">
        <f t="shared" ref="H993:H998" si="2735">(B993/B941-1)*100</f>
        <v>33.333333333333329</v>
      </c>
      <c r="I993" s="17">
        <f t="shared" ref="I993" si="2736">(B993/D993-1)*100</f>
        <v>-27.327781983345943</v>
      </c>
    </row>
    <row r="994" spans="1:9" ht="13.8" x14ac:dyDescent="0.25">
      <c r="A994" s="47">
        <f t="shared" si="2298"/>
        <v>43053</v>
      </c>
      <c r="B994" s="7">
        <f>TWK!D725</f>
        <v>380</v>
      </c>
      <c r="C994" s="7">
        <f t="shared" ref="C994" si="2737">AVERAGE(B991:B994)</f>
        <v>405.625</v>
      </c>
      <c r="D994" s="7">
        <f t="shared" ref="D994" si="2738">AVERAGE(C838,C890,C942)</f>
        <v>509.54861111111109</v>
      </c>
      <c r="E994" s="7">
        <f t="shared" si="2300"/>
        <v>46</v>
      </c>
      <c r="F994" s="7">
        <f t="shared" ref="F994" si="2739">SUM(D994-B994)</f>
        <v>129.54861111111109</v>
      </c>
      <c r="G994" s="17">
        <f t="shared" ref="G994" si="2740">(B994/B993-1)*100</f>
        <v>-5.0000000000000044</v>
      </c>
      <c r="H994" s="17">
        <f t="shared" si="2735"/>
        <v>47.572815533980581</v>
      </c>
      <c r="I994" s="17">
        <f t="shared" ref="I994" si="2741">(B994/D994-1)*100</f>
        <v>-25.424190800681423</v>
      </c>
    </row>
    <row r="995" spans="1:9" ht="13.8" x14ac:dyDescent="0.25">
      <c r="A995" s="47">
        <f t="shared" si="2298"/>
        <v>43060</v>
      </c>
      <c r="B995" s="7">
        <f>TWK!D726</f>
        <v>312.5</v>
      </c>
      <c r="C995" s="7">
        <f t="shared" ref="C995" si="2742">AVERAGE(B992:B995)</f>
        <v>383.75</v>
      </c>
      <c r="D995" s="7">
        <f t="shared" ref="D995" si="2743">AVERAGE(C839,C891,C943)</f>
        <v>448.09027777777777</v>
      </c>
      <c r="E995" s="7">
        <f t="shared" si="2300"/>
        <v>47</v>
      </c>
      <c r="F995" s="7">
        <f t="shared" ref="F995" si="2744">SUM(D995-B995)</f>
        <v>135.59027777777777</v>
      </c>
      <c r="G995" s="17">
        <f t="shared" ref="G995" si="2745">(B995/B994-1)*100</f>
        <v>-17.763157894736846</v>
      </c>
      <c r="H995" s="17">
        <f t="shared" si="2735"/>
        <v>27.551020408163261</v>
      </c>
      <c r="I995" s="17">
        <f t="shared" ref="I995" si="2746">(B995/D995-1)*100</f>
        <v>-30.259589306470357</v>
      </c>
    </row>
    <row r="996" spans="1:9" ht="13.8" x14ac:dyDescent="0.25">
      <c r="A996" s="47">
        <f t="shared" si="2298"/>
        <v>43067</v>
      </c>
      <c r="B996" s="7">
        <f>TWK!D727</f>
        <v>300</v>
      </c>
      <c r="C996" s="7">
        <f t="shared" ref="C996" si="2747">AVERAGE(B993:B996)</f>
        <v>348.125</v>
      </c>
      <c r="D996" s="7">
        <f t="shared" ref="D996" si="2748">AVERAGE(C840,C892,C944)</f>
        <v>400.86805555555549</v>
      </c>
      <c r="E996" s="7">
        <f t="shared" si="2300"/>
        <v>48</v>
      </c>
      <c r="F996" s="7">
        <f t="shared" ref="F996" si="2749">SUM(D996-B996)</f>
        <v>100.86805555555549</v>
      </c>
      <c r="G996" s="17">
        <f t="shared" ref="G996" si="2750">(B996/B995-1)*100</f>
        <v>-4.0000000000000036</v>
      </c>
      <c r="H996" s="17">
        <f t="shared" si="2735"/>
        <v>25</v>
      </c>
      <c r="I996" s="17">
        <f t="shared" ref="I996" si="2751">(B996/D996-1)*100</f>
        <v>-25.162407968817657</v>
      </c>
    </row>
    <row r="997" spans="1:9" ht="13.8" x14ac:dyDescent="0.25">
      <c r="A997" s="47">
        <f t="shared" si="2298"/>
        <v>43074</v>
      </c>
      <c r="B997" s="7">
        <f>TWK!D728</f>
        <v>285</v>
      </c>
      <c r="C997" s="7">
        <f t="shared" ref="C997" si="2752">AVERAGE(B994:B997)</f>
        <v>319.375</v>
      </c>
      <c r="D997" s="7">
        <f t="shared" ref="D997" si="2753">AVERAGE(C841,C893,C945)</f>
        <v>370.59027777777783</v>
      </c>
      <c r="E997" s="7">
        <f t="shared" si="2300"/>
        <v>49</v>
      </c>
      <c r="F997" s="7">
        <f t="shared" ref="F997" si="2754">SUM(D997-B997)</f>
        <v>85.590277777777828</v>
      </c>
      <c r="G997" s="17">
        <f t="shared" ref="G997" si="2755">(B997/B996-1)*100</f>
        <v>-5.0000000000000044</v>
      </c>
      <c r="H997" s="17">
        <f t="shared" si="2735"/>
        <v>22.580645161290324</v>
      </c>
      <c r="I997" s="17">
        <f t="shared" ref="I997" si="2756">(B997/D997-1)*100</f>
        <v>-23.095661950716774</v>
      </c>
    </row>
    <row r="998" spans="1:9" ht="13.8" x14ac:dyDescent="0.25">
      <c r="A998" s="47">
        <f t="shared" si="2298"/>
        <v>43081</v>
      </c>
      <c r="B998" s="7">
        <f>TWK!D729</f>
        <v>277.5</v>
      </c>
      <c r="C998" s="7">
        <f t="shared" ref="C998" si="2757">AVERAGE(B995:B998)</f>
        <v>293.75</v>
      </c>
      <c r="D998" s="7">
        <f t="shared" ref="D998" si="2758">AVERAGE(C842,C894,C946)</f>
        <v>352.15277777777777</v>
      </c>
      <c r="E998" s="7">
        <f t="shared" si="2300"/>
        <v>50</v>
      </c>
      <c r="F998" s="7">
        <f t="shared" ref="F998" si="2759">SUM(D998-B998)</f>
        <v>74.652777777777771</v>
      </c>
      <c r="G998" s="17">
        <f t="shared" ref="G998" si="2760">(B998/B997-1)*100</f>
        <v>-2.6315789473684181</v>
      </c>
      <c r="H998" s="17">
        <f t="shared" si="2735"/>
        <v>6.7307692307692291</v>
      </c>
      <c r="I998" s="17">
        <f t="shared" ref="I998" si="2761">(B998/D998-1)*100</f>
        <v>-21.198974561230521</v>
      </c>
    </row>
    <row r="999" spans="1:9" ht="13.8" x14ac:dyDescent="0.25">
      <c r="A999" s="47">
        <f t="shared" si="2298"/>
        <v>43088</v>
      </c>
      <c r="B999" s="7">
        <f>TWK!D730</f>
        <v>278.33333333333331</v>
      </c>
      <c r="C999" s="7">
        <f t="shared" ref="C999" si="2762">AVERAGE(B996:B999)</f>
        <v>285.20833333333331</v>
      </c>
      <c r="D999" s="7">
        <f t="shared" ref="D999" si="2763">AVERAGE(C843,C895,C947)</f>
        <v>346.25</v>
      </c>
      <c r="E999" s="7">
        <f t="shared" si="2300"/>
        <v>51</v>
      </c>
      <c r="F999" s="7">
        <f t="shared" ref="F999" si="2764">SUM(D999-B999)</f>
        <v>67.916666666666686</v>
      </c>
      <c r="G999" s="17">
        <f t="shared" ref="G999" si="2765">(B999/B998-1)*100</f>
        <v>0.30030030030028243</v>
      </c>
      <c r="H999" s="17">
        <f t="shared" ref="H999" si="2766">(B999/B947-1)*100</f>
        <v>0.30030030030028243</v>
      </c>
      <c r="I999" s="17">
        <f t="shared" ref="I999" si="2767">(B999/D999-1)*100</f>
        <v>-19.614921780986773</v>
      </c>
    </row>
    <row r="1000" spans="1:9" ht="13.8" x14ac:dyDescent="0.25">
      <c r="A1000" s="47">
        <f t="shared" si="2298"/>
        <v>43095</v>
      </c>
      <c r="B1000" s="7">
        <f>TWK!D731</f>
        <v>292.5</v>
      </c>
      <c r="C1000" s="7">
        <f t="shared" ref="C1000" si="2768">AVERAGE(B997:B1000)</f>
        <v>283.33333333333331</v>
      </c>
      <c r="D1000" s="7">
        <f t="shared" ref="D1000" si="2769">AVERAGE(C844,C896,C948)</f>
        <v>333.79166666666669</v>
      </c>
      <c r="E1000" s="7">
        <v>52</v>
      </c>
      <c r="F1000" s="7">
        <f t="shared" ref="F1000" si="2770">SUM(D1000-B1000)</f>
        <v>41.291666666666686</v>
      </c>
      <c r="G1000" s="17">
        <f t="shared" ref="G1000" si="2771">(B1000/B999-1)*100</f>
        <v>5.0898203592814495</v>
      </c>
      <c r="H1000" s="17">
        <f t="shared" ref="H1000" si="2772">(B1000/B948-1)*100</f>
        <v>7.3394495412844041</v>
      </c>
      <c r="I1000" s="17">
        <f t="shared" ref="I1000" si="2773">(B1000/D1000-1)*100</f>
        <v>-12.370490575458748</v>
      </c>
    </row>
    <row r="1001" spans="1:9" ht="13.8" x14ac:dyDescent="0.25">
      <c r="A1001" s="47">
        <f t="shared" si="2298"/>
        <v>43102</v>
      </c>
      <c r="B1001" s="7">
        <f>TWK!D732</f>
        <v>337.5</v>
      </c>
      <c r="C1001" s="7">
        <f t="shared" ref="C1001" si="2774">AVERAGE(B998:B1001)</f>
        <v>296.45833333333331</v>
      </c>
      <c r="D1001" s="7">
        <f t="shared" ref="D1001" si="2775">AVERAGE(C845,C897,C949)</f>
        <v>329.76388888888891</v>
      </c>
      <c r="E1001" s="7">
        <v>1</v>
      </c>
      <c r="F1001" s="7">
        <f t="shared" ref="F1001" si="2776">SUM(D1001-B1001)</f>
        <v>-7.7361111111110858</v>
      </c>
      <c r="G1001" s="17">
        <f t="shared" ref="G1001" si="2777">(B1001/B1000-1)*100</f>
        <v>15.384615384615374</v>
      </c>
      <c r="H1001" s="17">
        <f t="shared" ref="H1001" si="2778">(B1001/B949-1)*100</f>
        <v>26.168224299065422</v>
      </c>
      <c r="I1001" s="17">
        <f t="shared" ref="I1001" si="2779">(B1001/D1001-1)*100</f>
        <v>2.3459545971444173</v>
      </c>
    </row>
    <row r="1002" spans="1:9" ht="13.8" x14ac:dyDescent="0.25">
      <c r="A1002" s="47">
        <f t="shared" si="2298"/>
        <v>43109</v>
      </c>
      <c r="B1002" s="7">
        <f>TWK!D733</f>
        <v>391.66666666666669</v>
      </c>
      <c r="C1002" s="7">
        <f t="shared" ref="C1002" si="2780">AVERAGE(B999:B1002)</f>
        <v>325</v>
      </c>
      <c r="D1002" s="7">
        <f t="shared" ref="D1002" si="2781">AVERAGE(C846,C898,C950)</f>
        <v>332.40277777777777</v>
      </c>
      <c r="E1002" s="7">
        <f t="shared" si="2300"/>
        <v>2</v>
      </c>
      <c r="F1002" s="7">
        <f t="shared" ref="F1002" si="2782">SUM(D1002-B1002)</f>
        <v>-59.263888888888914</v>
      </c>
      <c r="G1002" s="17">
        <f t="shared" ref="G1002" si="2783">(B1002/B1001-1)*100</f>
        <v>16.049382716049386</v>
      </c>
      <c r="H1002" s="17">
        <f t="shared" ref="H1002" si="2784">(B1002/B950-1)*100</f>
        <v>22.39583333333335</v>
      </c>
      <c r="I1002" s="17">
        <f t="shared" ref="I1002" si="2785">(B1002/D1002-1)*100</f>
        <v>17.828939121714793</v>
      </c>
    </row>
    <row r="1003" spans="1:9" ht="13.8" x14ac:dyDescent="0.25">
      <c r="A1003" s="47">
        <f t="shared" si="2298"/>
        <v>43116</v>
      </c>
      <c r="B1003" s="7">
        <f>TWK!D734</f>
        <v>400</v>
      </c>
      <c r="C1003" s="7">
        <f t="shared" ref="C1003" si="2786">AVERAGE(B1000:B1003)</f>
        <v>355.41666666666669</v>
      </c>
      <c r="D1003" s="7">
        <f t="shared" ref="D1003" si="2787">AVERAGE(C847,C899,C951)</f>
        <v>342.88888888888891</v>
      </c>
      <c r="E1003" s="7">
        <f t="shared" si="2300"/>
        <v>3</v>
      </c>
      <c r="F1003" s="7">
        <f t="shared" ref="F1003" si="2788">SUM(D1003-B1003)</f>
        <v>-57.111111111111086</v>
      </c>
      <c r="G1003" s="17">
        <f t="shared" ref="G1003" si="2789">(B1003/B1002-1)*100</f>
        <v>2.1276595744680771</v>
      </c>
      <c r="H1003" s="17">
        <f t="shared" ref="H1003" si="2790">(B1003/B951-1)*100</f>
        <v>15.94202898550725</v>
      </c>
      <c r="I1003" s="17">
        <f t="shared" ref="I1003" si="2791">(B1003/D1003-1)*100</f>
        <v>16.655865197666863</v>
      </c>
    </row>
    <row r="1004" spans="1:9" ht="13.8" x14ac:dyDescent="0.25">
      <c r="A1004" s="47">
        <f t="shared" si="2298"/>
        <v>43123</v>
      </c>
      <c r="B1004" s="7">
        <f>TWK!D735</f>
        <v>328.75</v>
      </c>
      <c r="C1004" s="7">
        <f t="shared" ref="C1004" si="2792">AVERAGE(B1001:B1004)</f>
        <v>364.47916666666669</v>
      </c>
      <c r="D1004" s="7">
        <f t="shared" ref="D1004" si="2793">AVERAGE(C848,C900,C952)</f>
        <v>359.9305555555556</v>
      </c>
      <c r="E1004" s="7">
        <f t="shared" si="2300"/>
        <v>4</v>
      </c>
      <c r="F1004" s="7">
        <f t="shared" ref="F1004" si="2794">SUM(D1004-B1004)</f>
        <v>31.1805555555556</v>
      </c>
      <c r="G1004" s="17">
        <f t="shared" ref="G1004" si="2795">(B1004/B1003-1)*100</f>
        <v>-17.812499999999996</v>
      </c>
      <c r="H1004" s="17">
        <f t="shared" ref="H1004" si="2796">(B1004/B952-1)*100</f>
        <v>-12.333333333333329</v>
      </c>
      <c r="I1004" s="17">
        <f t="shared" ref="I1004" si="2797">(B1004/D1004-1)*100</f>
        <v>-8.6629365232490976</v>
      </c>
    </row>
    <row r="1005" spans="1:9" ht="13.8" x14ac:dyDescent="0.25">
      <c r="A1005" s="47">
        <f t="shared" si="2298"/>
        <v>43130</v>
      </c>
      <c r="B1005" s="7">
        <f>TWK!D736</f>
        <v>357.5</v>
      </c>
      <c r="C1005" s="7">
        <f t="shared" ref="C1005" si="2798">AVERAGE(B1002:B1005)</f>
        <v>369.47916666666669</v>
      </c>
      <c r="D1005" s="7">
        <f t="shared" ref="D1005" si="2799">AVERAGE(C849,C901,C953)</f>
        <v>366.35416666666669</v>
      </c>
      <c r="E1005" s="7">
        <f t="shared" si="2300"/>
        <v>5</v>
      </c>
      <c r="F1005" s="7">
        <f t="shared" ref="F1005" si="2800">SUM(D1005-B1005)</f>
        <v>8.8541666666666856</v>
      </c>
      <c r="G1005" s="17">
        <f t="shared" ref="G1005" si="2801">(B1005/B1004-1)*100</f>
        <v>8.7452471482889713</v>
      </c>
      <c r="H1005" s="17">
        <f t="shared" ref="H1005" si="2802">(B1005/B953-1)*100</f>
        <v>15.945945945945962</v>
      </c>
      <c r="I1005" s="17">
        <f t="shared" ref="I1005" si="2803">(B1005/D1005-1)*100</f>
        <v>-2.4168325277225011</v>
      </c>
    </row>
    <row r="1006" spans="1:9" ht="13.8" x14ac:dyDescent="0.25">
      <c r="A1006" s="47">
        <f t="shared" si="2298"/>
        <v>43137</v>
      </c>
      <c r="B1006" s="7">
        <f>TWK!D737</f>
        <v>362.5</v>
      </c>
      <c r="C1006" s="7">
        <f t="shared" ref="C1006" si="2804">AVERAGE(B1003:B1006)</f>
        <v>362.1875</v>
      </c>
      <c r="D1006" s="7">
        <f t="shared" ref="D1006" si="2805">AVERAGE(C850,C902,C954)</f>
        <v>362.60416666666669</v>
      </c>
      <c r="E1006" s="7">
        <f t="shared" si="2300"/>
        <v>6</v>
      </c>
      <c r="F1006" s="7">
        <f t="shared" ref="F1006" si="2806">SUM(D1006-B1006)</f>
        <v>0.10416666666668561</v>
      </c>
      <c r="G1006" s="17">
        <f t="shared" ref="G1006" si="2807">(B1006/B1005-1)*100</f>
        <v>1.3986013986013957</v>
      </c>
      <c r="H1006" s="17">
        <f t="shared" ref="H1006" si="2808">(B1006/B954-1)*100</f>
        <v>5.0724637681159424</v>
      </c>
      <c r="I1006" s="17">
        <f t="shared" ref="I1006" si="2809">(B1006/D1006-1)*100</f>
        <v>-2.8727377190462811E-2</v>
      </c>
    </row>
    <row r="1007" spans="1:9" ht="13.8" x14ac:dyDescent="0.25">
      <c r="A1007" s="47">
        <f t="shared" si="2298"/>
        <v>43144</v>
      </c>
      <c r="B1007" s="7">
        <f>TWK!D738</f>
        <v>373.33333333333331</v>
      </c>
      <c r="C1007" s="7">
        <f t="shared" ref="C1007" si="2810">AVERAGE(B1004:B1007)</f>
        <v>355.52083333333331</v>
      </c>
      <c r="D1007" s="7">
        <f t="shared" ref="D1007" si="2811">AVERAGE(C851,C903,C955)</f>
        <v>351.5625</v>
      </c>
      <c r="E1007" s="7">
        <f t="shared" si="2300"/>
        <v>7</v>
      </c>
      <c r="F1007" s="7">
        <f t="shared" ref="F1007" si="2812">SUM(D1007-B1007)</f>
        <v>-21.770833333333314</v>
      </c>
      <c r="G1007" s="17">
        <f t="shared" ref="G1007" si="2813">(B1007/B1006-1)*100</f>
        <v>2.9885057471264354</v>
      </c>
      <c r="H1007" s="17">
        <f t="shared" ref="H1007" si="2814">(B1007/B955-1)*100</f>
        <v>18.518518518518512</v>
      </c>
      <c r="I1007" s="17">
        <f t="shared" ref="I1007" si="2815">(B1007/D1007-1)*100</f>
        <v>6.192592592592594</v>
      </c>
    </row>
    <row r="1008" spans="1:9" ht="13.8" x14ac:dyDescent="0.25">
      <c r="A1008" s="47">
        <f t="shared" si="2298"/>
        <v>43151</v>
      </c>
      <c r="B1008" s="7">
        <f>TWK!D739</f>
        <v>380</v>
      </c>
      <c r="C1008" s="7">
        <f t="shared" ref="C1008" si="2816">AVERAGE(B1005:B1008)</f>
        <v>368.33333333333331</v>
      </c>
      <c r="D1008" s="7">
        <f t="shared" ref="D1008" si="2817">AVERAGE(C852,C904,C956)</f>
        <v>338.64583333333331</v>
      </c>
      <c r="E1008" s="7">
        <f t="shared" si="2300"/>
        <v>8</v>
      </c>
      <c r="F1008" s="7">
        <f t="shared" ref="F1008" si="2818">SUM(D1008-B1008)</f>
        <v>-41.354166666666686</v>
      </c>
      <c r="G1008" s="17">
        <f t="shared" ref="G1008" si="2819">(B1008/B1007-1)*100</f>
        <v>1.7857142857143016</v>
      </c>
      <c r="H1008" s="17">
        <f t="shared" ref="H1008" si="2820">(B1008/B956-1)*100</f>
        <v>31.034482758620683</v>
      </c>
      <c r="I1008" s="17">
        <f t="shared" ref="I1008" si="2821">(B1008/D1008-1)*100</f>
        <v>12.211627191633356</v>
      </c>
    </row>
    <row r="1009" spans="1:9" ht="13.8" x14ac:dyDescent="0.25">
      <c r="A1009" s="47">
        <f t="shared" si="2298"/>
        <v>43158</v>
      </c>
      <c r="B1009" s="7">
        <f>TWK!D740</f>
        <v>390</v>
      </c>
      <c r="C1009" s="7">
        <f t="shared" ref="C1009" si="2822">AVERAGE(B1006:B1009)</f>
        <v>376.45833333333331</v>
      </c>
      <c r="D1009" s="7">
        <f t="shared" ref="D1009" si="2823">AVERAGE(C853,C905,C957)</f>
        <v>329.16666666666669</v>
      </c>
      <c r="E1009" s="7">
        <f t="shared" si="2300"/>
        <v>9</v>
      </c>
      <c r="F1009" s="7">
        <f t="shared" ref="F1009" si="2824">SUM(D1009-B1009)</f>
        <v>-60.833333333333314</v>
      </c>
      <c r="G1009" s="17">
        <f t="shared" ref="G1009" si="2825">(B1009/B1008-1)*100</f>
        <v>2.6315789473684292</v>
      </c>
      <c r="H1009" s="17">
        <f t="shared" ref="H1009" si="2826">(B1009/B957-1)*100</f>
        <v>26.829268292682929</v>
      </c>
      <c r="I1009" s="17">
        <f t="shared" ref="I1009" si="2827">(B1009/D1009-1)*100</f>
        <v>18.481012658227836</v>
      </c>
    </row>
    <row r="1010" spans="1:9" ht="13.8" x14ac:dyDescent="0.25">
      <c r="A1010" s="47">
        <f t="shared" si="2298"/>
        <v>43165</v>
      </c>
      <c r="B1010" s="7">
        <f>TWK!D741</f>
        <v>474.33333333333331</v>
      </c>
      <c r="C1010" s="7">
        <f t="shared" ref="C1010" si="2828">AVERAGE(B1007:B1010)</f>
        <v>404.41666666666663</v>
      </c>
      <c r="D1010" s="7">
        <f t="shared" ref="D1010" si="2829">AVERAGE(C854,C906,C958)</f>
        <v>317.92361111111109</v>
      </c>
      <c r="E1010" s="7">
        <f t="shared" si="2300"/>
        <v>10</v>
      </c>
      <c r="F1010" s="7">
        <f t="shared" ref="F1010" si="2830">SUM(D1010-B1010)</f>
        <v>-156.40972222222223</v>
      </c>
      <c r="G1010" s="17">
        <f t="shared" ref="G1010" si="2831">(B1010/B1009-1)*100</f>
        <v>21.623931623931615</v>
      </c>
      <c r="H1010" s="17">
        <f t="shared" ref="H1010" si="2832">(B1010/B958-1)*100</f>
        <v>54.631893507199123</v>
      </c>
      <c r="I1010" s="17">
        <f t="shared" ref="I1010" si="2833">(B1010/D1010-1)*100</f>
        <v>49.19726524103887</v>
      </c>
    </row>
    <row r="1011" spans="1:9" ht="13.8" x14ac:dyDescent="0.25">
      <c r="A1011" s="47">
        <f t="shared" si="2298"/>
        <v>43172</v>
      </c>
      <c r="B1011" s="7">
        <f>TWK!D742</f>
        <v>570</v>
      </c>
      <c r="C1011" s="7">
        <f t="shared" ref="C1011" si="2834">AVERAGE(B1008:B1011)</f>
        <v>453.58333333333331</v>
      </c>
      <c r="D1011" s="7">
        <f t="shared" ref="D1011" si="2835">AVERAGE(C855,C907,C959)</f>
        <v>313.47916666666669</v>
      </c>
      <c r="E1011" s="7">
        <f t="shared" si="2300"/>
        <v>11</v>
      </c>
      <c r="F1011" s="7">
        <f t="shared" ref="F1011" si="2836">SUM(D1011-B1011)</f>
        <v>-256.52083333333331</v>
      </c>
      <c r="G1011" s="17">
        <f t="shared" ref="G1011" si="2837">(B1011/B1010-1)*100</f>
        <v>20.168657765284625</v>
      </c>
      <c r="H1011" s="17">
        <f t="shared" ref="H1011" si="2838">(B1011/B959-1)*100</f>
        <v>83.870967741935473</v>
      </c>
      <c r="I1011" s="17">
        <f t="shared" ref="I1011" si="2839">(B1011/D1011-1)*100</f>
        <v>81.830265169136695</v>
      </c>
    </row>
    <row r="1012" spans="1:9" ht="13.8" x14ac:dyDescent="0.25">
      <c r="A1012" s="47">
        <f t="shared" si="2298"/>
        <v>43179</v>
      </c>
      <c r="B1012" s="7">
        <f>TWK!D743</f>
        <v>475</v>
      </c>
      <c r="C1012" s="7">
        <f t="shared" ref="C1012" si="2840">AVERAGE(B1009:B1012)</f>
        <v>477.33333333333331</v>
      </c>
      <c r="D1012" s="7">
        <f t="shared" ref="D1012" si="2841">AVERAGE(C856,C908,C960)</f>
        <v>309.77083333333331</v>
      </c>
      <c r="E1012" s="7">
        <f t="shared" si="2300"/>
        <v>12</v>
      </c>
      <c r="F1012" s="7">
        <f t="shared" ref="F1012" si="2842">SUM(D1012-B1012)</f>
        <v>-165.22916666666669</v>
      </c>
      <c r="G1012" s="17">
        <f t="shared" ref="G1012" si="2843">(B1012/B1011-1)*100</f>
        <v>-16.666666666666664</v>
      </c>
      <c r="H1012" s="17">
        <f t="shared" ref="H1012" si="2844">(B1012/B960-1)*100</f>
        <v>77.570093457943926</v>
      </c>
      <c r="I1012" s="17">
        <f t="shared" ref="I1012" si="2845">(B1012/D1012-1)*100</f>
        <v>53.339162014930409</v>
      </c>
    </row>
    <row r="1013" spans="1:9" ht="13.8" x14ac:dyDescent="0.25">
      <c r="A1013" s="47">
        <f t="shared" si="2298"/>
        <v>43186</v>
      </c>
      <c r="B1013" s="7">
        <f>TWK!D744</f>
        <v>487.5</v>
      </c>
      <c r="C1013" s="7">
        <f t="shared" ref="C1013" si="2846">AVERAGE(B1010:B1013)</f>
        <v>501.70833333333331</v>
      </c>
      <c r="D1013" s="7">
        <f t="shared" ref="D1013" si="2847">AVERAGE(C857,C909,C961)</f>
        <v>311.9930555555556</v>
      </c>
      <c r="E1013" s="7">
        <f t="shared" si="2300"/>
        <v>13</v>
      </c>
      <c r="F1013" s="7">
        <f t="shared" ref="F1013" si="2848">SUM(D1013-B1013)</f>
        <v>-175.5069444444444</v>
      </c>
      <c r="G1013" s="17">
        <f t="shared" ref="G1013" si="2849">(B1013/B1012-1)*100</f>
        <v>2.6315789473684292</v>
      </c>
      <c r="H1013" s="17">
        <f t="shared" ref="H1013" si="2850">(B1013/B961-1)*100</f>
        <v>91.176470588235304</v>
      </c>
      <c r="I1013" s="17">
        <f t="shared" ref="I1013" si="2851">(B1013/D1013-1)*100</f>
        <v>56.253477864090605</v>
      </c>
    </row>
    <row r="1014" spans="1:9" ht="13.8" x14ac:dyDescent="0.25">
      <c r="A1014" s="47">
        <f t="shared" si="2298"/>
        <v>43193</v>
      </c>
      <c r="B1014" s="7">
        <f>TWK!D745</f>
        <v>558.33333333333337</v>
      </c>
      <c r="C1014" s="7">
        <f t="shared" ref="C1014" si="2852">AVERAGE(B1011:B1014)</f>
        <v>522.70833333333337</v>
      </c>
      <c r="D1014" s="7">
        <f t="shared" ref="D1014" si="2853">AVERAGE(C858,C910,C962)</f>
        <v>318.51388888888891</v>
      </c>
      <c r="E1014" s="7">
        <f t="shared" si="2300"/>
        <v>14</v>
      </c>
      <c r="F1014" s="7">
        <f t="shared" ref="F1014" si="2854">SUM(D1014-B1014)</f>
        <v>-239.81944444444446</v>
      </c>
      <c r="G1014" s="17">
        <f t="shared" ref="G1014" si="2855">(B1014/B1013-1)*100</f>
        <v>14.529914529914546</v>
      </c>
      <c r="H1014" s="17">
        <f t="shared" ref="H1014" si="2856">(B1014/B962-1)*100</f>
        <v>118.95424836601309</v>
      </c>
      <c r="I1014" s="17">
        <f t="shared" ref="I1014" si="2857">(B1014/D1014-1)*100</f>
        <v>75.29324554135961</v>
      </c>
    </row>
    <row r="1015" spans="1:9" ht="13.8" x14ac:dyDescent="0.25">
      <c r="A1015" s="47">
        <f t="shared" si="2298"/>
        <v>43200</v>
      </c>
      <c r="B1015" s="7">
        <f>TWK!D746</f>
        <v>591.66666666666663</v>
      </c>
      <c r="C1015" s="7">
        <f t="shared" ref="C1015" si="2858">AVERAGE(B1012:B1015)</f>
        <v>528.125</v>
      </c>
      <c r="D1015" s="7">
        <f t="shared" ref="D1015" si="2859">AVERAGE(C859,C911,C963)</f>
        <v>322.47222222222223</v>
      </c>
      <c r="E1015" s="7">
        <f t="shared" si="2300"/>
        <v>15</v>
      </c>
      <c r="F1015" s="7">
        <f t="shared" ref="F1015" si="2860">SUM(D1015-B1015)</f>
        <v>-269.1944444444444</v>
      </c>
      <c r="G1015" s="17">
        <f t="shared" ref="G1015" si="2861">(B1015/B1014-1)*100</f>
        <v>5.9701492537313383</v>
      </c>
      <c r="H1015" s="17">
        <f t="shared" ref="H1015" si="2862">(B1015/B963-1)*100</f>
        <v>143.98625429553263</v>
      </c>
      <c r="I1015" s="17">
        <f t="shared" ref="I1015" si="2863">(B1015/D1015-1)*100</f>
        <v>83.478335773968453</v>
      </c>
    </row>
    <row r="1016" spans="1:9" ht="13.8" x14ac:dyDescent="0.25">
      <c r="A1016" s="47">
        <f t="shared" si="2298"/>
        <v>43207</v>
      </c>
      <c r="B1016" s="7">
        <f>TWK!D747</f>
        <v>645</v>
      </c>
      <c r="C1016" s="7">
        <f t="shared" ref="C1016" si="2864">AVERAGE(B1013:B1016)</f>
        <v>570.625</v>
      </c>
      <c r="D1016" s="7">
        <f t="shared" ref="D1016" si="2865">AVERAGE(C860,C912,C964)</f>
        <v>321.38888888888891</v>
      </c>
      <c r="E1016" s="7">
        <f t="shared" si="2300"/>
        <v>16</v>
      </c>
      <c r="F1016" s="7">
        <f t="shared" ref="F1016" si="2866">SUM(D1016-B1016)</f>
        <v>-323.61111111111109</v>
      </c>
      <c r="G1016" s="17">
        <f t="shared" ref="G1016" si="2867">(B1016/B1015-1)*100</f>
        <v>9.0140845070422628</v>
      </c>
      <c r="H1016" s="17">
        <f t="shared" ref="H1016" si="2868">(B1016/B964-1)*100</f>
        <v>163.26530612244898</v>
      </c>
      <c r="I1016" s="17">
        <f t="shared" ref="I1016" si="2869">(B1016/D1016-1)*100</f>
        <v>100.69144338807257</v>
      </c>
    </row>
    <row r="1017" spans="1:9" ht="13.8" x14ac:dyDescent="0.25">
      <c r="A1017" s="47">
        <f t="shared" si="2298"/>
        <v>43214</v>
      </c>
      <c r="B1017" s="7">
        <f>TWK!D748</f>
        <v>530</v>
      </c>
      <c r="C1017" s="7">
        <f t="shared" ref="C1017" si="2870">AVERAGE(B1014:B1017)</f>
        <v>581.25</v>
      </c>
      <c r="D1017" s="7">
        <f t="shared" ref="D1017" si="2871">AVERAGE(C861,C913,C965)</f>
        <v>317.4305555555556</v>
      </c>
      <c r="E1017" s="7">
        <f t="shared" si="2300"/>
        <v>17</v>
      </c>
      <c r="F1017" s="7">
        <f t="shared" ref="F1017" si="2872">SUM(D1017-B1017)</f>
        <v>-212.5694444444444</v>
      </c>
      <c r="G1017" s="17">
        <f t="shared" ref="G1017" si="2873">(B1017/B1016-1)*100</f>
        <v>-17.829457364341085</v>
      </c>
      <c r="H1017" s="17">
        <f t="shared" ref="H1017" si="2874">(B1017/B965-1)*100</f>
        <v>123.15789473684208</v>
      </c>
      <c r="I1017" s="17">
        <f t="shared" ref="I1017" si="2875">(B1017/D1017-1)*100</f>
        <v>66.965653029971534</v>
      </c>
    </row>
    <row r="1018" spans="1:9" ht="13.8" x14ac:dyDescent="0.25">
      <c r="A1018" s="47">
        <f t="shared" si="2298"/>
        <v>43221</v>
      </c>
      <c r="B1018" s="7">
        <f>TWK!D749</f>
        <v>437.5</v>
      </c>
      <c r="C1018" s="7">
        <f t="shared" ref="C1018" si="2876">AVERAGE(B1015:B1018)</f>
        <v>551.04166666666663</v>
      </c>
      <c r="D1018" s="7">
        <f t="shared" ref="D1018" si="2877">AVERAGE(C862,C914,C966)</f>
        <v>313.0555555555556</v>
      </c>
      <c r="E1018" s="7">
        <f t="shared" si="2300"/>
        <v>18</v>
      </c>
      <c r="F1018" s="7">
        <f t="shared" ref="F1018" si="2878">SUM(D1018-B1018)</f>
        <v>-124.4444444444444</v>
      </c>
      <c r="G1018" s="17">
        <f t="shared" ref="G1018" si="2879">(B1018/B1017-1)*100</f>
        <v>-17.452830188679247</v>
      </c>
      <c r="H1018" s="17">
        <f t="shared" ref="H1018" si="2880">(B1018/B966-1)*100</f>
        <v>65.094339622641513</v>
      </c>
      <c r="I1018" s="17">
        <f t="shared" ref="I1018" si="2881">(B1018/D1018-1)*100</f>
        <v>39.751552795031046</v>
      </c>
    </row>
    <row r="1019" spans="1:9" ht="13.8" x14ac:dyDescent="0.25">
      <c r="A1019" s="47">
        <f t="shared" si="2298"/>
        <v>43228</v>
      </c>
      <c r="B1019" s="7">
        <f>TWK!D750</f>
        <v>462.5</v>
      </c>
      <c r="C1019" s="7">
        <f t="shared" ref="C1019" si="2882">AVERAGE(B1016:B1019)</f>
        <v>518.75</v>
      </c>
      <c r="D1019" s="7">
        <f t="shared" ref="D1019" si="2883">AVERAGE(C863,C915,C967)</f>
        <v>311.875</v>
      </c>
      <c r="E1019" s="7">
        <f t="shared" si="2300"/>
        <v>19</v>
      </c>
      <c r="F1019" s="7">
        <f t="shared" ref="F1019" si="2884">SUM(D1019-B1019)</f>
        <v>-150.625</v>
      </c>
      <c r="G1019" s="17">
        <f t="shared" ref="G1019" si="2885">(B1019/B1018-1)*100</f>
        <v>5.7142857142857162</v>
      </c>
      <c r="H1019" s="17">
        <f t="shared" ref="H1019" si="2886">(B1019/B967-1)*100</f>
        <v>51.639344262295083</v>
      </c>
      <c r="I1019" s="17">
        <f t="shared" ref="I1019" si="2887">(B1019/D1019-1)*100</f>
        <v>48.296593186372739</v>
      </c>
    </row>
    <row r="1020" spans="1:9" ht="13.8" x14ac:dyDescent="0.25">
      <c r="A1020" s="47">
        <f t="shared" si="2298"/>
        <v>43235</v>
      </c>
      <c r="B1020" s="7">
        <f>TWK!D751</f>
        <v>475</v>
      </c>
      <c r="C1020" s="7">
        <f t="shared" ref="C1020" si="2888">AVERAGE(B1017:B1020)</f>
        <v>476.25</v>
      </c>
      <c r="D1020" s="7">
        <f t="shared" ref="D1020" si="2889">AVERAGE(C864,C916,C968)</f>
        <v>309.02777777777777</v>
      </c>
      <c r="E1020" s="7">
        <f t="shared" si="2300"/>
        <v>20</v>
      </c>
      <c r="F1020" s="7">
        <f t="shared" ref="F1020" si="2890">SUM(D1020-B1020)</f>
        <v>-165.97222222222223</v>
      </c>
      <c r="G1020" s="17">
        <f t="shared" ref="G1020" si="2891">(B1020/B1019-1)*100</f>
        <v>2.7027027027026973</v>
      </c>
      <c r="H1020" s="17">
        <f t="shared" ref="H1020" si="2892">(B1020/B968-1)*100</f>
        <v>79.245283018867923</v>
      </c>
      <c r="I1020" s="17">
        <f t="shared" ref="I1020" si="2893">(B1020/D1020-1)*100</f>
        <v>53.707865168539335</v>
      </c>
    </row>
    <row r="1021" spans="1:9" ht="13.8" x14ac:dyDescent="0.25">
      <c r="A1021" s="47">
        <f t="shared" si="2298"/>
        <v>43242</v>
      </c>
      <c r="B1021" s="7">
        <f>TWK!D752</f>
        <v>482</v>
      </c>
      <c r="C1021" s="7">
        <f t="shared" ref="C1021" si="2894">AVERAGE(B1018:B1021)</f>
        <v>464.25</v>
      </c>
      <c r="D1021" s="7">
        <f t="shared" ref="D1021" si="2895">AVERAGE(C865,C917,C969)</f>
        <v>305.41666666666669</v>
      </c>
      <c r="E1021" s="7">
        <f t="shared" si="2300"/>
        <v>21</v>
      </c>
      <c r="F1021" s="7">
        <f t="shared" ref="F1021" si="2896">SUM(D1021-B1021)</f>
        <v>-176.58333333333331</v>
      </c>
      <c r="G1021" s="17">
        <f t="shared" ref="G1021" si="2897">(B1021/B1020-1)*100</f>
        <v>1.4736842105263159</v>
      </c>
      <c r="H1021" s="17">
        <f t="shared" ref="H1021" si="2898">(B1021/B969-1)*100</f>
        <v>83.03797468354432</v>
      </c>
      <c r="I1021" s="17">
        <f t="shared" ref="I1021" si="2899">(B1021/D1021-1)*100</f>
        <v>57.817189631650749</v>
      </c>
    </row>
    <row r="1022" spans="1:9" ht="13.8" x14ac:dyDescent="0.25">
      <c r="A1022" s="47">
        <f t="shared" si="2298"/>
        <v>43249</v>
      </c>
      <c r="B1022" s="7">
        <f>TWK!D753</f>
        <v>490</v>
      </c>
      <c r="C1022" s="7">
        <f t="shared" ref="C1022" si="2900">AVERAGE(B1019:B1022)</f>
        <v>477.375</v>
      </c>
      <c r="D1022" s="7">
        <f t="shared" ref="D1022" si="2901">AVERAGE(C866,C918,C970)</f>
        <v>302.84722222222217</v>
      </c>
      <c r="E1022" s="7">
        <f t="shared" si="2300"/>
        <v>22</v>
      </c>
      <c r="F1022" s="7">
        <f t="shared" ref="F1022" si="2902">SUM(D1022-B1022)</f>
        <v>-187.15277777777783</v>
      </c>
      <c r="G1022" s="17">
        <f t="shared" ref="G1022" si="2903">(B1022/B1021-1)*100</f>
        <v>1.6597510373443924</v>
      </c>
      <c r="H1022" s="17">
        <f t="shared" ref="H1022" si="2904">(B1022/B970-1)*100</f>
        <v>76.576576576576571</v>
      </c>
      <c r="I1022" s="17">
        <f>(B1022/D1022-1)*100</f>
        <v>61.797752808988783</v>
      </c>
    </row>
    <row r="1023" spans="1:9" ht="13.8" x14ac:dyDescent="0.25">
      <c r="A1023" s="47">
        <f t="shared" si="2298"/>
        <v>43256</v>
      </c>
      <c r="B1023" s="7">
        <f>TWK!D754</f>
        <v>535</v>
      </c>
      <c r="C1023" s="7">
        <f t="shared" ref="C1023" si="2905">AVERAGE(B1020:B1023)</f>
        <v>495.5</v>
      </c>
      <c r="D1023" s="7">
        <f t="shared" ref="D1023" si="2906">AVERAGE(C867,C919,C971)</f>
        <v>297.70833333333331</v>
      </c>
      <c r="E1023" s="7">
        <f t="shared" si="2300"/>
        <v>23</v>
      </c>
      <c r="F1023" s="7">
        <f t="shared" ref="F1023" si="2907">SUM(D1023-B1023)</f>
        <v>-237.29166666666669</v>
      </c>
      <c r="G1023" s="17">
        <f t="shared" ref="G1023" si="2908">(B1023/B1022-1)*100</f>
        <v>9.1836734693877542</v>
      </c>
      <c r="H1023" s="17">
        <f t="shared" ref="H1023" si="2909">(B1023/B971-1)*100</f>
        <v>100</v>
      </c>
      <c r="I1023" s="17">
        <f t="shared" ref="I1023" si="2910">(B1023/D1023-1)*100</f>
        <v>79.70608817354794</v>
      </c>
    </row>
    <row r="1024" spans="1:9" ht="13.8" x14ac:dyDescent="0.25">
      <c r="A1024" s="47">
        <f t="shared" si="2298"/>
        <v>43263</v>
      </c>
      <c r="B1024" s="7">
        <f>TWK!D755</f>
        <v>567.5</v>
      </c>
      <c r="C1024" s="7">
        <f t="shared" ref="C1024" si="2911">AVERAGE(B1021:B1024)</f>
        <v>518.625</v>
      </c>
      <c r="D1024" s="7">
        <f t="shared" ref="D1024" si="2912">AVERAGE(C868,C920,C972)</f>
        <v>302.63888888888886</v>
      </c>
      <c r="E1024" s="7">
        <f t="shared" si="2300"/>
        <v>24</v>
      </c>
      <c r="F1024" s="7">
        <f t="shared" ref="F1024" si="2913">SUM(D1024-B1024)</f>
        <v>-264.86111111111114</v>
      </c>
      <c r="G1024" s="17">
        <f t="shared" ref="G1024" si="2914">(B1024/B1023-1)*100</f>
        <v>6.0747663551401931</v>
      </c>
      <c r="H1024" s="17">
        <f t="shared" ref="H1024" si="2915">(B1024/B972-1)*100</f>
        <v>122.54901960784315</v>
      </c>
      <c r="I1024" s="17">
        <f t="shared" ref="I1024" si="2916">(B1024/D1024-1)*100</f>
        <v>87.517209729233599</v>
      </c>
    </row>
    <row r="1025" spans="1:9" ht="13.8" x14ac:dyDescent="0.25">
      <c r="A1025" s="47">
        <f t="shared" si="2298"/>
        <v>43270</v>
      </c>
      <c r="B1025" s="7">
        <f>TWK!D756</f>
        <v>456.25</v>
      </c>
      <c r="C1025" s="7">
        <f t="shared" ref="C1025" si="2917">AVERAGE(B1022:B1025)</f>
        <v>512.1875</v>
      </c>
      <c r="D1025" s="7">
        <f t="shared" ref="D1025" si="2918">AVERAGE(C869,C921,C973)</f>
        <v>320.34722222222223</v>
      </c>
      <c r="E1025" s="7">
        <f t="shared" si="2300"/>
        <v>25</v>
      </c>
      <c r="F1025" s="7">
        <f t="shared" ref="F1025" si="2919">SUM(D1025-B1025)</f>
        <v>-135.90277777777777</v>
      </c>
      <c r="G1025" s="17">
        <f t="shared" ref="G1025" si="2920">(B1025/B1024-1)*100</f>
        <v>-19.603524229074885</v>
      </c>
      <c r="H1025" s="17">
        <f t="shared" ref="H1025" si="2921">(B1025/B973-1)*100</f>
        <v>54.661016949152554</v>
      </c>
      <c r="I1025" s="17">
        <f t="shared" ref="I1025" si="2922">(B1025/D1025-1)*100</f>
        <v>42.423585519184904</v>
      </c>
    </row>
    <row r="1026" spans="1:9" ht="13.8" x14ac:dyDescent="0.25">
      <c r="A1026" s="47">
        <f t="shared" si="2298"/>
        <v>43277</v>
      </c>
      <c r="B1026" s="7">
        <f>TWK!D757</f>
        <v>446.66666666666669</v>
      </c>
      <c r="C1026" s="7">
        <f t="shared" ref="C1026" si="2923">AVERAGE(B1023:B1026)</f>
        <v>501.35416666666669</v>
      </c>
      <c r="D1026" s="7">
        <f t="shared" ref="D1026:D1032" si="2924">AVERAGE(C870,C922,C974)</f>
        <v>336.875</v>
      </c>
      <c r="E1026" s="7">
        <f t="shared" si="2300"/>
        <v>26</v>
      </c>
      <c r="F1026" s="7">
        <f t="shared" ref="F1026" si="2925">SUM(D1026-B1026)</f>
        <v>-109.79166666666669</v>
      </c>
      <c r="G1026" s="17">
        <f t="shared" ref="G1026" si="2926">(B1026/B1025-1)*100</f>
        <v>-2.100456621004565</v>
      </c>
      <c r="H1026" s="17">
        <f t="shared" ref="H1026" si="2927">(B1026/B974-1)*100</f>
        <v>40.682414698162738</v>
      </c>
      <c r="I1026" s="17">
        <f t="shared" ref="I1026" si="2928">(B1026/D1026-1)*100</f>
        <v>32.591218305504022</v>
      </c>
    </row>
    <row r="1027" spans="1:9" ht="13.8" x14ac:dyDescent="0.25">
      <c r="A1027" s="47">
        <f t="shared" si="2298"/>
        <v>43284</v>
      </c>
      <c r="B1027" s="7">
        <f>TWK!D758</f>
        <v>419</v>
      </c>
      <c r="C1027" s="7">
        <f t="shared" ref="C1027" si="2929">AVERAGE(B1024:B1027)</f>
        <v>472.35416666666669</v>
      </c>
      <c r="D1027" s="7">
        <f t="shared" si="2924"/>
        <v>363.8194444444444</v>
      </c>
      <c r="E1027" s="7">
        <f t="shared" si="2300"/>
        <v>27</v>
      </c>
      <c r="F1027" s="7">
        <f t="shared" ref="F1027" si="2930">SUM(D1027-B1027)</f>
        <v>-55.1805555555556</v>
      </c>
      <c r="G1027" s="17">
        <f t="shared" ref="G1027" si="2931">(B1027/B1026-1)*100</f>
        <v>-6.1940298507462739</v>
      </c>
      <c r="H1027" s="17">
        <f t="shared" ref="H1027" si="2932">(B1027/B975-1)*100</f>
        <v>45.317919075144509</v>
      </c>
      <c r="I1027" s="17">
        <f t="shared" ref="I1027" si="2933">(B1027/D1027-1)*100</f>
        <v>15.167016606222571</v>
      </c>
    </row>
    <row r="1028" spans="1:9" ht="13.8" x14ac:dyDescent="0.25">
      <c r="A1028" s="47">
        <f t="shared" si="2298"/>
        <v>43291</v>
      </c>
      <c r="B1028" s="7">
        <f>TWK!D759</f>
        <v>416</v>
      </c>
      <c r="C1028" s="7">
        <f t="shared" ref="C1028" si="2934">AVERAGE(B1025:B1028)</f>
        <v>434.47916666666669</v>
      </c>
      <c r="D1028" s="7">
        <f t="shared" si="2924"/>
        <v>372.56944444444451</v>
      </c>
      <c r="E1028" s="7">
        <f t="shared" si="2300"/>
        <v>28</v>
      </c>
      <c r="F1028" s="7">
        <f t="shared" ref="F1028" si="2935">SUM(D1028-B1028)</f>
        <v>-43.430555555555486</v>
      </c>
      <c r="G1028" s="17">
        <f t="shared" ref="G1028" si="2936">(B1028/B1027-1)*100</f>
        <v>-0.71599045346062429</v>
      </c>
      <c r="H1028" s="17">
        <f t="shared" ref="H1028" si="2937">(B1028/B976-1)*100</f>
        <v>33.475935828876999</v>
      </c>
      <c r="I1028" s="17">
        <f t="shared" ref="I1028" si="2938">(B1028/D1028-1)*100</f>
        <v>11.657036346691507</v>
      </c>
    </row>
    <row r="1029" spans="1:9" ht="13.8" x14ac:dyDescent="0.25">
      <c r="A1029" s="47">
        <f t="shared" si="2298"/>
        <v>43298</v>
      </c>
      <c r="B1029" s="7">
        <f>TWK!D760</f>
        <v>412.5</v>
      </c>
      <c r="C1029" s="7">
        <f t="shared" ref="C1029" si="2939">AVERAGE(B1026:B1029)</f>
        <v>423.54166666666669</v>
      </c>
      <c r="D1029" s="7">
        <f t="shared" si="2924"/>
        <v>371.8657407407407</v>
      </c>
      <c r="E1029" s="7">
        <f t="shared" si="2300"/>
        <v>29</v>
      </c>
      <c r="F1029" s="7">
        <f t="shared" ref="F1029" si="2940">SUM(D1029-B1029)</f>
        <v>-40.634259259259295</v>
      </c>
      <c r="G1029" s="17">
        <f t="shared" ref="G1029" si="2941">(B1029/B1028-1)*100</f>
        <v>-0.84134615384615641</v>
      </c>
      <c r="H1029" s="17">
        <f t="shared" ref="H1029" si="2942">(B1029/B977-1)*100</f>
        <v>34.146341463414643</v>
      </c>
      <c r="I1029" s="17">
        <f t="shared" ref="I1029" si="2943">(B1029/D1029-1)*100</f>
        <v>10.927131705738091</v>
      </c>
    </row>
    <row r="1030" spans="1:9" ht="13.8" x14ac:dyDescent="0.25">
      <c r="A1030" s="47">
        <f t="shared" si="2298"/>
        <v>43305</v>
      </c>
      <c r="B1030" s="7">
        <f>TWK!D761</f>
        <v>445</v>
      </c>
      <c r="C1030" s="7">
        <f t="shared" ref="C1030" si="2944">AVERAGE(B1027:B1030)</f>
        <v>423.125</v>
      </c>
      <c r="D1030" s="7">
        <f t="shared" si="2924"/>
        <v>366.125</v>
      </c>
      <c r="E1030" s="7">
        <f t="shared" si="2300"/>
        <v>30</v>
      </c>
      <c r="F1030" s="7">
        <f t="shared" ref="F1030" si="2945">SUM(D1030-B1030)</f>
        <v>-78.875</v>
      </c>
      <c r="G1030" s="17">
        <f t="shared" ref="G1030" si="2946">(B1030/B1029-1)*100</f>
        <v>7.8787878787878851</v>
      </c>
      <c r="H1030" s="17">
        <f t="shared" ref="H1030" si="2947">(B1030/B978-1)*100</f>
        <v>49.579831932773111</v>
      </c>
      <c r="I1030" s="17">
        <f t="shared" ref="I1030" si="2948">(B1030/D1030-1)*100</f>
        <v>21.543188801638792</v>
      </c>
    </row>
    <row r="1031" spans="1:9" ht="13.8" x14ac:dyDescent="0.25">
      <c r="A1031" s="47">
        <f t="shared" si="2298"/>
        <v>43312</v>
      </c>
      <c r="B1031" s="7">
        <f>TWK!D762</f>
        <v>541.66666666666663</v>
      </c>
      <c r="C1031" s="7">
        <f t="shared" ref="C1031" si="2949">AVERAGE(B1028:B1031)</f>
        <v>453.79166666666663</v>
      </c>
      <c r="D1031" s="7">
        <f t="shared" si="2924"/>
        <v>353.83333333333331</v>
      </c>
      <c r="E1031" s="7">
        <f t="shared" si="2300"/>
        <v>31</v>
      </c>
      <c r="F1031" s="7">
        <f t="shared" ref="F1031" si="2950">SUM(D1031-B1031)</f>
        <v>-187.83333333333331</v>
      </c>
      <c r="G1031" s="17">
        <f t="shared" ref="G1031" si="2951">(B1031/B1030-1)*100</f>
        <v>21.722846441947553</v>
      </c>
      <c r="H1031" s="17">
        <f t="shared" ref="H1031" si="2952">(B1031/B979-1)*100</f>
        <v>82.072829131652654</v>
      </c>
      <c r="I1031" s="17">
        <f t="shared" ref="I1031" si="2953">(B1031/D1031-1)*100</f>
        <v>53.085256712199723</v>
      </c>
    </row>
    <row r="1032" spans="1:9" ht="13.8" x14ac:dyDescent="0.25">
      <c r="A1032" s="47">
        <f t="shared" si="2298"/>
        <v>43319</v>
      </c>
      <c r="B1032" s="7">
        <f>TWK!D763</f>
        <v>595</v>
      </c>
      <c r="C1032" s="7">
        <f t="shared" ref="C1032" si="2954">AVERAGE(B1029:B1032)</f>
        <v>498.54166666666663</v>
      </c>
      <c r="D1032" s="7">
        <f t="shared" si="2924"/>
        <v>346.61111111111109</v>
      </c>
      <c r="E1032" s="7">
        <f t="shared" si="2300"/>
        <v>32</v>
      </c>
      <c r="F1032" s="7">
        <f t="shared" ref="F1032" si="2955">SUM(D1032-B1032)</f>
        <v>-248.38888888888891</v>
      </c>
      <c r="G1032" s="17">
        <f t="shared" ref="G1032" si="2956">(B1032/B1031-1)*100</f>
        <v>9.8461538461538609</v>
      </c>
      <c r="H1032" s="17">
        <f t="shared" ref="H1032" si="2957">(B1032/B980-1)*100</f>
        <v>101.69491525423729</v>
      </c>
      <c r="I1032" s="17">
        <f t="shared" ref="I1032" si="2958">(B1032/D1032-1)*100</f>
        <v>71.662125340599459</v>
      </c>
    </row>
    <row r="1033" spans="1:9" ht="13.8" x14ac:dyDescent="0.25">
      <c r="A1033" s="47">
        <f t="shared" si="2298"/>
        <v>43326</v>
      </c>
      <c r="B1033" s="7">
        <f>TWK!D764</f>
        <v>525</v>
      </c>
      <c r="C1033" s="7">
        <f t="shared" ref="C1033" si="2959">AVERAGE(B1030:B1033)</f>
        <v>526.66666666666663</v>
      </c>
      <c r="D1033" s="7">
        <f t="shared" ref="D1033" si="2960">AVERAGE(C877,C929,C981)</f>
        <v>339.09722222222223</v>
      </c>
      <c r="E1033" s="7">
        <f t="shared" si="2300"/>
        <v>33</v>
      </c>
      <c r="F1033" s="7">
        <f t="shared" ref="F1033" si="2961">SUM(D1033-B1033)</f>
        <v>-185.90277777777777</v>
      </c>
      <c r="G1033" s="17">
        <f t="shared" ref="G1033" si="2962">(B1033/B1032-1)*100</f>
        <v>-11.764705882352944</v>
      </c>
      <c r="H1033" s="17">
        <f t="shared" ref="H1033" si="2963">(B1033/B981-1)*100</f>
        <v>70.731707317073173</v>
      </c>
      <c r="I1033" s="17">
        <f t="shared" ref="I1033" si="2964">(B1033/D1033-1)*100</f>
        <v>54.822854802375588</v>
      </c>
    </row>
    <row r="1034" spans="1:9" ht="13.8" x14ac:dyDescent="0.25">
      <c r="A1034" s="47">
        <f t="shared" si="2298"/>
        <v>43333</v>
      </c>
      <c r="B1034" s="7">
        <f>TWK!D765</f>
        <v>465</v>
      </c>
      <c r="C1034" s="7">
        <f t="shared" ref="C1034" si="2965">AVERAGE(B1031:B1034)</f>
        <v>531.66666666666663</v>
      </c>
      <c r="D1034" s="7">
        <f t="shared" ref="D1034" si="2966">AVERAGE(C878,C930,C982)</f>
        <v>341.52777777777783</v>
      </c>
      <c r="E1034" s="7">
        <f t="shared" si="2300"/>
        <v>34</v>
      </c>
      <c r="F1034" s="7">
        <f t="shared" ref="F1034" si="2967">SUM(D1034-B1034)</f>
        <v>-123.47222222222217</v>
      </c>
      <c r="G1034" s="17">
        <f t="shared" ref="G1034" si="2968">(B1034/B1033-1)*100</f>
        <v>-11.428571428571432</v>
      </c>
      <c r="H1034" s="17">
        <f t="shared" ref="H1034" si="2969">(B1034/B982-1)*100</f>
        <v>36.097560975609746</v>
      </c>
      <c r="I1034" s="17">
        <f t="shared" ref="I1034" si="2970">(B1034/D1034-1)*100</f>
        <v>36.152907686051215</v>
      </c>
    </row>
    <row r="1035" spans="1:9" ht="13.8" x14ac:dyDescent="0.25">
      <c r="A1035" s="47">
        <f t="shared" si="2298"/>
        <v>43340</v>
      </c>
      <c r="B1035" s="7">
        <f>TWK!D766</f>
        <v>593.33333333333337</v>
      </c>
      <c r="C1035" s="7">
        <f t="shared" ref="C1035" si="2971">AVERAGE(B1032:B1035)</f>
        <v>544.58333333333337</v>
      </c>
      <c r="D1035" s="7">
        <f t="shared" ref="D1035" si="2972">AVERAGE(C879,C931,C983)</f>
        <v>350</v>
      </c>
      <c r="E1035" s="7">
        <f t="shared" si="2300"/>
        <v>35</v>
      </c>
      <c r="F1035" s="7">
        <f t="shared" ref="F1035" si="2973">SUM(D1035-B1035)</f>
        <v>-243.33333333333337</v>
      </c>
      <c r="G1035" s="17">
        <f t="shared" ref="G1035" si="2974">(B1035/B1034-1)*100</f>
        <v>27.598566308243733</v>
      </c>
      <c r="H1035" s="17">
        <f t="shared" ref="H1035" si="2975">(B1035/B983-1)*100</f>
        <v>77.114427860696537</v>
      </c>
      <c r="I1035" s="17">
        <f t="shared" ref="I1035" si="2976">(B1035/D1035-1)*100</f>
        <v>69.523809523809547</v>
      </c>
    </row>
    <row r="1036" spans="1:9" ht="13.8" x14ac:dyDescent="0.25">
      <c r="A1036" s="47">
        <f t="shared" si="2298"/>
        <v>43347</v>
      </c>
      <c r="B1036" s="7">
        <f>TWK!D767</f>
        <v>537.5</v>
      </c>
      <c r="C1036" s="7">
        <f t="shared" ref="C1036" si="2977">AVERAGE(B1033:B1036)</f>
        <v>530.20833333333337</v>
      </c>
      <c r="D1036" s="7">
        <f t="shared" ref="D1036" si="2978">AVERAGE(C880,C932,C984)</f>
        <v>365.90277777777783</v>
      </c>
      <c r="E1036" s="7">
        <f t="shared" si="2300"/>
        <v>36</v>
      </c>
      <c r="F1036" s="7">
        <f t="shared" ref="F1036" si="2979">SUM(D1036-B1036)</f>
        <v>-171.59722222222217</v>
      </c>
      <c r="G1036" s="17">
        <f t="shared" ref="G1036" si="2980">(B1036/B1035-1)*100</f>
        <v>-9.4101123595505705</v>
      </c>
      <c r="H1036" s="17">
        <f t="shared" ref="H1036" si="2981">(B1036/B984-1)*100</f>
        <v>59.259259259259252</v>
      </c>
      <c r="I1036" s="17">
        <f t="shared" ref="I1036" si="2982">(B1036/D1036-1)*100</f>
        <v>46.896944391725157</v>
      </c>
    </row>
    <row r="1037" spans="1:9" ht="13.8" x14ac:dyDescent="0.25">
      <c r="A1037" s="47">
        <f t="shared" si="2298"/>
        <v>43354</v>
      </c>
      <c r="B1037" s="7">
        <f>TWK!D768</f>
        <v>487.5</v>
      </c>
      <c r="C1037" s="7">
        <f t="shared" ref="C1037" si="2983">AVERAGE(B1034:B1037)</f>
        <v>520.83333333333337</v>
      </c>
      <c r="D1037" s="7">
        <f t="shared" ref="D1037" si="2984">AVERAGE(C881,C933,C985)</f>
        <v>387.91666666666669</v>
      </c>
      <c r="E1037" s="7">
        <f t="shared" si="2300"/>
        <v>37</v>
      </c>
      <c r="F1037" s="7">
        <f t="shared" ref="F1037" si="2985">SUM(D1037-B1037)</f>
        <v>-99.583333333333314</v>
      </c>
      <c r="G1037" s="17">
        <f t="shared" ref="G1037" si="2986">(B1037/B1036-1)*100</f>
        <v>-9.3023255813953547</v>
      </c>
      <c r="H1037" s="17">
        <f t="shared" ref="H1037" si="2987">(B1037/B985-1)*100</f>
        <v>41.304347826086961</v>
      </c>
      <c r="I1037" s="17">
        <f t="shared" ref="I1037" si="2988">(B1037/D1037-1)*100</f>
        <v>25.671321160042957</v>
      </c>
    </row>
    <row r="1038" spans="1:9" ht="13.8" x14ac:dyDescent="0.25">
      <c r="A1038" s="47">
        <f t="shared" si="2298"/>
        <v>43361</v>
      </c>
      <c r="B1038" s="7">
        <f>TWK!D769</f>
        <v>517.5</v>
      </c>
      <c r="C1038" s="7">
        <f t="shared" ref="C1038" si="2989">AVERAGE(B1035:B1038)</f>
        <v>533.95833333333337</v>
      </c>
      <c r="D1038" s="7">
        <f t="shared" ref="D1038" si="2990">AVERAGE(C882,C934,C986)</f>
        <v>419.86111111111109</v>
      </c>
      <c r="E1038" s="7">
        <f t="shared" si="2300"/>
        <v>38</v>
      </c>
      <c r="F1038" s="7">
        <f t="shared" ref="F1038" si="2991">SUM(D1038-B1038)</f>
        <v>-97.638888888888914</v>
      </c>
      <c r="G1038" s="17">
        <f t="shared" ref="G1038" si="2992">(B1038/B1037-1)*100</f>
        <v>6.1538461538461542</v>
      </c>
      <c r="H1038" s="17">
        <f t="shared" ref="H1038" si="2993">(B1038/B986-1)*100</f>
        <v>18.965517241379317</v>
      </c>
      <c r="I1038" s="17">
        <f t="shared" ref="I1038" si="2994">(B1038/D1038-1)*100</f>
        <v>23.255044657624889</v>
      </c>
    </row>
    <row r="1039" spans="1:9" ht="13.8" x14ac:dyDescent="0.25">
      <c r="A1039" s="47">
        <f t="shared" si="2298"/>
        <v>43368</v>
      </c>
      <c r="B1039" s="7">
        <f>TWK!D770</f>
        <v>482.5</v>
      </c>
      <c r="C1039" s="7">
        <f t="shared" ref="C1039" si="2995">AVERAGE(B1036:B1039)</f>
        <v>506.25</v>
      </c>
      <c r="D1039" s="7">
        <f t="shared" ref="D1039" si="2996">AVERAGE(C883,C935,C987)</f>
        <v>476.04166666666669</v>
      </c>
      <c r="E1039" s="7">
        <f t="shared" si="2300"/>
        <v>39</v>
      </c>
      <c r="F1039" s="7">
        <f t="shared" ref="F1039" si="2997">SUM(D1039-B1039)</f>
        <v>-6.4583333333333144</v>
      </c>
      <c r="G1039" s="17">
        <f t="shared" ref="G1039" si="2998">(B1039/B1038-1)*100</f>
        <v>-6.7632850241545857</v>
      </c>
      <c r="H1039" s="17">
        <f t="shared" ref="H1039" si="2999">(B1039/B987-1)*100</f>
        <v>-21.224489795918366</v>
      </c>
      <c r="I1039" s="17">
        <f t="shared" ref="I1039" si="3000">(B1039/D1039-1)*100</f>
        <v>1.3566739606126976</v>
      </c>
    </row>
    <row r="1040" spans="1:9" ht="13.8" x14ac:dyDescent="0.25">
      <c r="A1040" s="47">
        <f t="shared" si="2298"/>
        <v>43375</v>
      </c>
      <c r="B1040" s="7">
        <f>TWK!D771</f>
        <v>522.5</v>
      </c>
      <c r="C1040" s="7">
        <f t="shared" ref="C1040" si="3001">AVERAGE(B1037:B1040)</f>
        <v>502.5</v>
      </c>
      <c r="D1040" s="7">
        <f t="shared" ref="D1040" si="3002">AVERAGE(C884,C936,C988)</f>
        <v>527.68055555555554</v>
      </c>
      <c r="E1040" s="7">
        <f t="shared" si="2300"/>
        <v>40</v>
      </c>
      <c r="F1040" s="7">
        <f t="shared" ref="F1040" si="3003">SUM(D1040-B1040)</f>
        <v>5.1805555555555429</v>
      </c>
      <c r="G1040" s="17">
        <f t="shared" ref="G1040" si="3004">(B1040/B1039-1)*100</f>
        <v>8.2901554404145159</v>
      </c>
      <c r="H1040" s="17">
        <f t="shared" ref="H1040" si="3005">(B1040/B988-1)*100</f>
        <v>-32.58064516129032</v>
      </c>
      <c r="I1040" s="17">
        <f t="shared" ref="I1040" si="3006">(B1040/D1040-1)*100</f>
        <v>-0.98175979785749545</v>
      </c>
    </row>
    <row r="1041" spans="1:9" ht="13.8" x14ac:dyDescent="0.25">
      <c r="A1041" s="47">
        <f t="shared" si="2298"/>
        <v>43382</v>
      </c>
      <c r="B1041" s="7">
        <f>TWK!D772</f>
        <v>500</v>
      </c>
      <c r="C1041" s="7">
        <f t="shared" ref="C1041" si="3007">AVERAGE(B1038:B1041)</f>
        <v>505.625</v>
      </c>
      <c r="D1041" s="7">
        <f t="shared" ref="D1041" si="3008">AVERAGE(C885,C937,C989)</f>
        <v>525.94444444444446</v>
      </c>
      <c r="E1041" s="7">
        <f t="shared" si="2300"/>
        <v>41</v>
      </c>
      <c r="F1041" s="7">
        <f t="shared" ref="F1041" si="3009">SUM(D1041-B1041)</f>
        <v>25.944444444444457</v>
      </c>
      <c r="G1041" s="17">
        <f t="shared" ref="G1041" si="3010">(B1041/B1040-1)*100</f>
        <v>-4.3062200956937797</v>
      </c>
      <c r="H1041" s="17">
        <f t="shared" ref="H1041" si="3011">(B1041/B989-1)*100</f>
        <v>21.212121212121215</v>
      </c>
      <c r="I1041" s="17">
        <f t="shared" ref="I1041" si="3012">(B1041/D1041-1)*100</f>
        <v>-4.9329248970106709</v>
      </c>
    </row>
    <row r="1042" spans="1:9" ht="13.8" x14ac:dyDescent="0.25">
      <c r="A1042" s="47">
        <f t="shared" si="2298"/>
        <v>43389</v>
      </c>
      <c r="B1042" s="7">
        <f>TWK!D773</f>
        <v>508.33333333333331</v>
      </c>
      <c r="C1042" s="7">
        <f t="shared" ref="C1042" si="3013">AVERAGE(B1039:B1042)</f>
        <v>503.33333333333331</v>
      </c>
      <c r="D1042" s="7">
        <f t="shared" ref="D1042" si="3014">AVERAGE(C886,C938,C990)</f>
        <v>513.79166666666663</v>
      </c>
      <c r="E1042" s="7">
        <f t="shared" si="2300"/>
        <v>42</v>
      </c>
      <c r="F1042" s="7">
        <f t="shared" ref="F1042" si="3015">SUM(D1042-B1042)</f>
        <v>5.4583333333333144</v>
      </c>
      <c r="G1042" s="17">
        <f t="shared" ref="G1042" si="3016">(B1042/B1041-1)*100</f>
        <v>1.6666666666666607</v>
      </c>
      <c r="H1042" s="17">
        <f t="shared" ref="H1042" si="3017">(B1042/B990-1)*100</f>
        <v>19.6078431372549</v>
      </c>
      <c r="I1042" s="17">
        <f t="shared" ref="I1042" si="3018">(B1042/D1042-1)*100</f>
        <v>-1.0623631497850949</v>
      </c>
    </row>
    <row r="1043" spans="1:9" ht="13.8" x14ac:dyDescent="0.25">
      <c r="A1043" s="47">
        <f t="shared" si="2298"/>
        <v>43396</v>
      </c>
      <c r="B1043" s="7">
        <f>TWK!D774</f>
        <v>507.5</v>
      </c>
      <c r="C1043" s="7">
        <f t="shared" ref="C1043" si="3019">AVERAGE(B1040:B1043)</f>
        <v>509.58333333333331</v>
      </c>
      <c r="D1043" s="7">
        <f t="shared" ref="D1043" si="3020">AVERAGE(C887,C939,C991)</f>
        <v>475.3194444444444</v>
      </c>
      <c r="E1043" s="7">
        <f t="shared" si="2300"/>
        <v>43</v>
      </c>
      <c r="F1043" s="7">
        <f t="shared" ref="F1043" si="3021">SUM(D1043-B1043)</f>
        <v>-32.1805555555556</v>
      </c>
      <c r="G1043" s="17">
        <f t="shared" ref="G1043" si="3022">(B1043/B1042-1)*100</f>
        <v>-0.16393442622950616</v>
      </c>
      <c r="H1043" s="17">
        <f t="shared" ref="H1043" si="3023">(B1043/B991-1)*100</f>
        <v>26.875000000000004</v>
      </c>
      <c r="I1043" s="17">
        <f t="shared" ref="I1043" si="3024">(B1043/D1043-1)*100</f>
        <v>6.770300674984675</v>
      </c>
    </row>
    <row r="1044" spans="1:9" ht="13.8" x14ac:dyDescent="0.25">
      <c r="A1044" s="47">
        <f t="shared" si="2298"/>
        <v>43403</v>
      </c>
      <c r="B1044" s="7">
        <f>TWK!D775</f>
        <v>475</v>
      </c>
      <c r="C1044" s="7">
        <f t="shared" ref="C1044" si="3025">AVERAGE(B1041:B1044)</f>
        <v>497.70833333333331</v>
      </c>
      <c r="D1044" s="7">
        <f t="shared" ref="D1044" si="3026">AVERAGE(C888,C940,C992)</f>
        <v>429.4444444444444</v>
      </c>
      <c r="E1044" s="7">
        <f t="shared" si="2300"/>
        <v>44</v>
      </c>
      <c r="F1044" s="7">
        <f t="shared" ref="F1044" si="3027">SUM(D1044-B1044)</f>
        <v>-45.5555555555556</v>
      </c>
      <c r="G1044" s="17">
        <f t="shared" ref="G1044" si="3028">(B1044/B1043-1)*100</f>
        <v>-6.4039408866995107</v>
      </c>
      <c r="H1044" s="17">
        <f t="shared" ref="H1044" si="3029">(B1044/B992-1)*100</f>
        <v>7.344632768361592</v>
      </c>
      <c r="I1044" s="17">
        <f t="shared" ref="I1044" si="3030">(B1044/D1044-1)*100</f>
        <v>10.608020698576981</v>
      </c>
    </row>
    <row r="1045" spans="1:9" ht="13.8" x14ac:dyDescent="0.25">
      <c r="A1045" s="47">
        <f t="shared" si="2298"/>
        <v>43410</v>
      </c>
      <c r="B1045" s="7">
        <f>TWK!D776</f>
        <v>357.5</v>
      </c>
      <c r="C1045" s="7">
        <f t="shared" ref="C1045" si="3031">AVERAGE(B1042:B1045)</f>
        <v>462.08333333333331</v>
      </c>
      <c r="D1045" s="7">
        <f t="shared" ref="D1045" si="3032">AVERAGE(C889,C941,C993)</f>
        <v>409.02777777777777</v>
      </c>
      <c r="E1045" s="7">
        <f t="shared" si="2300"/>
        <v>45</v>
      </c>
      <c r="F1045" s="7">
        <f t="shared" ref="F1045" si="3033">SUM(D1045-B1045)</f>
        <v>51.527777777777771</v>
      </c>
      <c r="G1045" s="17">
        <f t="shared" ref="G1045" si="3034">(B1045/B1044-1)*100</f>
        <v>-24.736842105263158</v>
      </c>
      <c r="H1045" s="17">
        <f t="shared" ref="H1045" si="3035">(B1045/B993-1)*100</f>
        <v>-10.624999999999996</v>
      </c>
      <c r="I1045" s="17">
        <f t="shared" ref="I1045" si="3036">(B1045/D1045-1)*100</f>
        <v>-12.597623089983024</v>
      </c>
    </row>
    <row r="1046" spans="1:9" ht="13.8" x14ac:dyDescent="0.25">
      <c r="A1046" s="47">
        <f t="shared" si="2298"/>
        <v>43417</v>
      </c>
      <c r="B1046" s="7">
        <f>TWK!D777</f>
        <v>335</v>
      </c>
      <c r="C1046" s="7">
        <f t="shared" ref="C1046" si="3037">AVERAGE(B1043:B1046)</f>
        <v>418.75</v>
      </c>
      <c r="D1046" s="7">
        <f t="shared" ref="D1046" si="3038">AVERAGE(C890,C942,C994)</f>
        <v>381.38888888888891</v>
      </c>
      <c r="E1046" s="7">
        <f t="shared" si="2300"/>
        <v>46</v>
      </c>
      <c r="F1046" s="7">
        <f t="shared" ref="F1046" si="3039">SUM(D1046-B1046)</f>
        <v>46.388888888888914</v>
      </c>
      <c r="G1046" s="17">
        <f t="shared" ref="G1046" si="3040">(B1046/B1045-1)*100</f>
        <v>-6.2937062937062915</v>
      </c>
      <c r="H1046" s="17">
        <f t="shared" ref="H1046" si="3041">(B1046/B994-1)*100</f>
        <v>-11.842105263157897</v>
      </c>
      <c r="I1046" s="17">
        <f t="shared" ref="I1046" si="3042">(B1046/D1046-1)*100</f>
        <v>-12.163146394756019</v>
      </c>
    </row>
    <row r="1047" spans="1:9" ht="13.8" x14ac:dyDescent="0.25">
      <c r="A1047" s="47">
        <f t="shared" si="2298"/>
        <v>43424</v>
      </c>
      <c r="B1047" s="7">
        <f>TWK!D778</f>
        <v>320</v>
      </c>
      <c r="C1047" s="7">
        <f t="shared" ref="C1047" si="3043">AVERAGE(B1044:B1047)</f>
        <v>371.875</v>
      </c>
      <c r="D1047" s="7">
        <f t="shared" ref="D1047" si="3044">AVERAGE(C891,C943,C995)</f>
        <v>339.72222222222223</v>
      </c>
      <c r="E1047" s="7">
        <f t="shared" si="2300"/>
        <v>47</v>
      </c>
      <c r="F1047" s="7">
        <f t="shared" ref="F1047" si="3045">SUM(D1047-B1047)</f>
        <v>19.722222222222229</v>
      </c>
      <c r="G1047" s="17">
        <f t="shared" ref="G1047" si="3046">(B1047/B1046-1)*100</f>
        <v>-4.4776119402985088</v>
      </c>
      <c r="H1047" s="17">
        <f t="shared" ref="H1047" si="3047">(B1047/B995-1)*100</f>
        <v>2.4000000000000021</v>
      </c>
      <c r="I1047" s="17">
        <f t="shared" ref="I1047" si="3048">(B1047/D1047-1)*100</f>
        <v>-5.8053965658217521</v>
      </c>
    </row>
    <row r="1048" spans="1:9" ht="13.8" x14ac:dyDescent="0.25">
      <c r="A1048" s="47">
        <f t="shared" si="2298"/>
        <v>43431</v>
      </c>
      <c r="B1048" s="7">
        <f>TWK!D779</f>
        <v>322.5</v>
      </c>
      <c r="C1048" s="7">
        <f t="shared" ref="C1048" si="3049">AVERAGE(B1045:B1048)</f>
        <v>333.75</v>
      </c>
      <c r="D1048" s="7">
        <f>AVERAGE(C892,C944,C996)</f>
        <v>303.54166666666669</v>
      </c>
      <c r="E1048" s="7">
        <f t="shared" si="2300"/>
        <v>48</v>
      </c>
      <c r="F1048" s="7">
        <f t="shared" ref="F1048" si="3050">SUM(D1048-B1048)</f>
        <v>-18.958333333333314</v>
      </c>
      <c r="G1048" s="17">
        <f t="shared" ref="G1048" si="3051">(B1048/B1047-1)*100</f>
        <v>0.78125</v>
      </c>
      <c r="H1048" s="17">
        <f t="shared" ref="H1048" si="3052">(B1048/B996-1)*100</f>
        <v>7.4999999999999956</v>
      </c>
      <c r="I1048" s="17">
        <f t="shared" ref="I1048" si="3053">(B1048/D1048-1)*100</f>
        <v>6.2457103637611366</v>
      </c>
    </row>
    <row r="1049" spans="1:9" ht="13.8" x14ac:dyDescent="0.25">
      <c r="A1049" s="47">
        <f t="shared" si="2298"/>
        <v>43438</v>
      </c>
      <c r="B1049" s="7">
        <f>TWK!D780</f>
        <v>340</v>
      </c>
      <c r="C1049" s="7">
        <f t="shared" ref="C1049" si="3054">AVERAGE(B1046:B1049)</f>
        <v>329.375</v>
      </c>
      <c r="D1049" s="7">
        <f t="shared" ref="D1049" si="3055">AVERAGE(C893,C945,C997)</f>
        <v>285.625</v>
      </c>
      <c r="E1049" s="7">
        <f t="shared" si="2300"/>
        <v>49</v>
      </c>
      <c r="F1049" s="7">
        <f t="shared" ref="F1049" si="3056">SUM(D1049-B1049)</f>
        <v>-54.375</v>
      </c>
      <c r="G1049" s="17">
        <f t="shared" ref="G1049" si="3057">(B1049/B1048-1)*100</f>
        <v>5.4263565891472965</v>
      </c>
      <c r="H1049" s="17">
        <f t="shared" ref="H1049" si="3058">(B1049/B997-1)*100</f>
        <v>19.298245614035082</v>
      </c>
      <c r="I1049" s="17">
        <f t="shared" ref="I1049" si="3059">(B1049/D1049-1)*100</f>
        <v>19.037199124726477</v>
      </c>
    </row>
    <row r="1050" spans="1:9" ht="13.8" x14ac:dyDescent="0.25">
      <c r="A1050" s="47">
        <f t="shared" si="2298"/>
        <v>43445</v>
      </c>
      <c r="B1050" s="7">
        <f>TWK!D781</f>
        <v>412.5</v>
      </c>
      <c r="C1050" s="7">
        <f t="shared" ref="C1050" si="3060">AVERAGE(B1047:B1050)</f>
        <v>348.75</v>
      </c>
      <c r="D1050" s="7">
        <f t="shared" ref="D1050" si="3061">AVERAGE(C894,C946,C998)</f>
        <v>273.125</v>
      </c>
      <c r="E1050" s="7">
        <f t="shared" si="2300"/>
        <v>50</v>
      </c>
      <c r="F1050" s="7">
        <f t="shared" ref="F1050" si="3062">SUM(D1050-B1050)</f>
        <v>-139.375</v>
      </c>
      <c r="G1050" s="17">
        <f t="shared" ref="G1050" si="3063">(B1050/B1049-1)*100</f>
        <v>21.323529411764696</v>
      </c>
      <c r="H1050" s="17">
        <f t="shared" ref="H1050" si="3064">(B1050/B998-1)*100</f>
        <v>48.648648648648638</v>
      </c>
      <c r="I1050" s="17">
        <f t="shared" ref="I1050" si="3065">(B1050/D1050-1)*100</f>
        <v>51.029748283752866</v>
      </c>
    </row>
    <row r="1051" spans="1:9" ht="13.8" x14ac:dyDescent="0.25">
      <c r="A1051" s="47">
        <f t="shared" si="2298"/>
        <v>43452</v>
      </c>
      <c r="B1051" s="7">
        <f>TWK!D782</f>
        <v>450</v>
      </c>
      <c r="C1051" s="7">
        <f t="shared" ref="C1051" si="3066">AVERAGE(B1048:B1051)</f>
        <v>381.25</v>
      </c>
      <c r="D1051" s="7">
        <f t="shared" ref="D1051" si="3067">AVERAGE(C895,C947,C999)</f>
        <v>272.98611111111109</v>
      </c>
      <c r="E1051" s="7">
        <f t="shared" si="2300"/>
        <v>51</v>
      </c>
      <c r="F1051" s="7">
        <f t="shared" ref="F1051" si="3068">SUM(D1051-B1051)</f>
        <v>-177.01388888888891</v>
      </c>
      <c r="G1051" s="17">
        <f t="shared" ref="G1051" si="3069">(B1051/B1050-1)*100</f>
        <v>9.0909090909090828</v>
      </c>
      <c r="H1051" s="17">
        <f t="shared" ref="H1051" si="3070">(B1051/B999-1)*100</f>
        <v>61.676646706586837</v>
      </c>
      <c r="I1051" s="17">
        <f t="shared" ref="I1051" si="3071">(B1051/D1051-1)*100</f>
        <v>64.843551259221584</v>
      </c>
    </row>
    <row r="1052" spans="1:9" ht="13.8" x14ac:dyDescent="0.25">
      <c r="A1052" s="47">
        <f t="shared" si="2298"/>
        <v>43459</v>
      </c>
      <c r="B1052" s="7">
        <f>TWK!D783</f>
        <v>382.5</v>
      </c>
      <c r="C1052" s="7">
        <f t="shared" ref="C1052:C1057" si="3072">AVERAGE(B1049:B1052)</f>
        <v>396.25</v>
      </c>
      <c r="D1052" s="7">
        <f t="shared" ref="D1052:D1057" si="3073">AVERAGE(C896,C948,C1000)</f>
        <v>275.3194444444444</v>
      </c>
      <c r="E1052" s="7">
        <v>52</v>
      </c>
      <c r="F1052" s="7">
        <f t="shared" ref="F1052:F1057" si="3074">SUM(D1052-B1052)</f>
        <v>-107.1805555555556</v>
      </c>
      <c r="G1052" s="17">
        <f t="shared" ref="G1052:G1057" si="3075">(B1052/B1051-1)*100</f>
        <v>-15.000000000000002</v>
      </c>
      <c r="H1052" s="17">
        <f t="shared" ref="H1052:H1057" si="3076">(B1052/B1000-1)*100</f>
        <v>30.76923076923077</v>
      </c>
      <c r="I1052" s="17">
        <f t="shared" ref="I1052:I1057" si="3077">(B1052/D1052-1)*100</f>
        <v>38.929526307824268</v>
      </c>
    </row>
    <row r="1053" spans="1:9" ht="13.8" x14ac:dyDescent="0.25">
      <c r="A1053" s="47">
        <f t="shared" ref="A1053:A1128" si="3078">7+A1052</f>
        <v>43466</v>
      </c>
      <c r="B1053" s="7">
        <f>TWK!D784</f>
        <v>387.5</v>
      </c>
      <c r="C1053" s="7">
        <f t="shared" si="3072"/>
        <v>408.125</v>
      </c>
      <c r="D1053" s="7">
        <f t="shared" si="3073"/>
        <v>284.27777777777777</v>
      </c>
      <c r="E1053" s="7">
        <v>1</v>
      </c>
      <c r="F1053" s="7">
        <f t="shared" si="3074"/>
        <v>-103.22222222222223</v>
      </c>
      <c r="G1053" s="17">
        <f t="shared" si="3075"/>
        <v>1.3071895424836555</v>
      </c>
      <c r="H1053" s="17">
        <f t="shared" si="3076"/>
        <v>14.814814814814813</v>
      </c>
      <c r="I1053" s="17">
        <f t="shared" si="3077"/>
        <v>36.31033808872386</v>
      </c>
    </row>
    <row r="1054" spans="1:9" ht="13.8" x14ac:dyDescent="0.25">
      <c r="A1054" s="47">
        <f t="shared" si="3078"/>
        <v>43473</v>
      </c>
      <c r="B1054" s="7">
        <f>TWK!D785</f>
        <v>400</v>
      </c>
      <c r="C1054" s="7">
        <f t="shared" si="3072"/>
        <v>405</v>
      </c>
      <c r="D1054" s="7">
        <f t="shared" si="3073"/>
        <v>298.375</v>
      </c>
      <c r="E1054" s="7">
        <f t="shared" ref="E1054:E1127" si="3079">E1053+1</f>
        <v>2</v>
      </c>
      <c r="F1054" s="7">
        <f t="shared" si="3074"/>
        <v>-101.625</v>
      </c>
      <c r="G1054" s="17">
        <f t="shared" si="3075"/>
        <v>3.2258064516129004</v>
      </c>
      <c r="H1054" s="17">
        <f t="shared" si="3076"/>
        <v>2.1276595744680771</v>
      </c>
      <c r="I1054" s="17">
        <f t="shared" si="3077"/>
        <v>34.059488898198587</v>
      </c>
    </row>
    <row r="1055" spans="1:9" ht="13.8" x14ac:dyDescent="0.25">
      <c r="A1055" s="47">
        <f t="shared" si="3078"/>
        <v>43480</v>
      </c>
      <c r="B1055" s="7">
        <f>TWK!D786</f>
        <v>437.5</v>
      </c>
      <c r="C1055" s="7">
        <f t="shared" si="3072"/>
        <v>401.875</v>
      </c>
      <c r="D1055" s="7">
        <f t="shared" si="3073"/>
        <v>314.5555555555556</v>
      </c>
      <c r="E1055" s="7">
        <f t="shared" si="3079"/>
        <v>3</v>
      </c>
      <c r="F1055" s="7">
        <f t="shared" si="3074"/>
        <v>-122.9444444444444</v>
      </c>
      <c r="G1055" s="17">
        <f t="shared" si="3075"/>
        <v>9.375</v>
      </c>
      <c r="H1055" s="17">
        <f t="shared" si="3076"/>
        <v>9.375</v>
      </c>
      <c r="I1055" s="17">
        <f t="shared" si="3077"/>
        <v>39.085128929706791</v>
      </c>
    </row>
    <row r="1056" spans="1:9" ht="13.8" x14ac:dyDescent="0.25">
      <c r="A1056" s="47">
        <f t="shared" si="3078"/>
        <v>43487</v>
      </c>
      <c r="B1056" s="7">
        <f>TWK!D787</f>
        <v>450</v>
      </c>
      <c r="C1056" s="7">
        <f t="shared" si="3072"/>
        <v>418.75</v>
      </c>
      <c r="D1056" s="7">
        <f t="shared" si="3073"/>
        <v>327.95138888888891</v>
      </c>
      <c r="E1056" s="7">
        <f t="shared" si="3079"/>
        <v>4</v>
      </c>
      <c r="F1056" s="7">
        <f t="shared" si="3074"/>
        <v>-122.04861111111109</v>
      </c>
      <c r="G1056" s="17">
        <f t="shared" si="3075"/>
        <v>2.857142857142847</v>
      </c>
      <c r="H1056" s="17">
        <f t="shared" si="3076"/>
        <v>36.882129277566534</v>
      </c>
      <c r="I1056" s="17">
        <f t="shared" si="3077"/>
        <v>37.215457914240325</v>
      </c>
    </row>
    <row r="1057" spans="1:9" ht="13.8" x14ac:dyDescent="0.25">
      <c r="A1057" s="47">
        <f t="shared" si="3078"/>
        <v>43494</v>
      </c>
      <c r="B1057" s="7">
        <f>TWK!D788</f>
        <v>425</v>
      </c>
      <c r="C1057" s="7">
        <f t="shared" si="3072"/>
        <v>428.125</v>
      </c>
      <c r="D1057" s="7">
        <f t="shared" si="3073"/>
        <v>332.70833333333331</v>
      </c>
      <c r="E1057" s="7">
        <f t="shared" si="3079"/>
        <v>5</v>
      </c>
      <c r="F1057" s="7">
        <f t="shared" si="3074"/>
        <v>-92.291666666666686</v>
      </c>
      <c r="G1057" s="17">
        <f t="shared" si="3075"/>
        <v>-5.555555555555558</v>
      </c>
      <c r="H1057" s="17">
        <f t="shared" si="3076"/>
        <v>18.881118881118873</v>
      </c>
      <c r="I1057" s="17">
        <f t="shared" si="3077"/>
        <v>27.739511584220409</v>
      </c>
    </row>
    <row r="1058" spans="1:9" ht="13.8" x14ac:dyDescent="0.25">
      <c r="A1058" s="47">
        <f t="shared" si="3078"/>
        <v>43501</v>
      </c>
      <c r="B1058" s="7">
        <f>TWK!D789</f>
        <v>450</v>
      </c>
      <c r="C1058" s="7">
        <f t="shared" ref="C1058" si="3080">AVERAGE(B1055:B1058)</f>
        <v>440.625</v>
      </c>
      <c r="D1058" s="7">
        <f t="shared" ref="D1058" si="3081">AVERAGE(C902,C954,C1006)</f>
        <v>331.66666666666669</v>
      </c>
      <c r="E1058" s="7">
        <f t="shared" si="3079"/>
        <v>6</v>
      </c>
      <c r="F1058" s="7">
        <f t="shared" ref="F1058" si="3082">SUM(D1058-B1058)</f>
        <v>-118.33333333333331</v>
      </c>
      <c r="G1058" s="17">
        <f t="shared" ref="G1058" si="3083">(B1058/B1057-1)*100</f>
        <v>5.8823529411764719</v>
      </c>
      <c r="H1058" s="17">
        <f t="shared" ref="H1058" si="3084">(B1058/B1006-1)*100</f>
        <v>24.137931034482762</v>
      </c>
      <c r="I1058" s="17">
        <f t="shared" ref="I1058" si="3085">(B1058/D1058-1)*100</f>
        <v>35.678391959798986</v>
      </c>
    </row>
    <row r="1059" spans="1:9" ht="13.8" x14ac:dyDescent="0.25">
      <c r="A1059" s="47">
        <f t="shared" si="3078"/>
        <v>43508</v>
      </c>
      <c r="B1059" s="7">
        <f>TWK!D790</f>
        <v>537.5</v>
      </c>
      <c r="C1059" s="7">
        <f t="shared" ref="C1059" si="3086">AVERAGE(B1056:B1059)</f>
        <v>465.625</v>
      </c>
      <c r="D1059" s="7">
        <f t="shared" ref="D1059" si="3087">AVERAGE(C903,C955,C1007)</f>
        <v>325.0694444444444</v>
      </c>
      <c r="E1059" s="7">
        <f t="shared" si="3079"/>
        <v>7</v>
      </c>
      <c r="F1059" s="7">
        <f t="shared" ref="F1059" si="3088">SUM(D1059-B1059)</f>
        <v>-212.4305555555556</v>
      </c>
      <c r="G1059" s="17">
        <f t="shared" ref="G1059" si="3089">(B1059/B1058-1)*100</f>
        <v>19.444444444444443</v>
      </c>
      <c r="H1059" s="17">
        <f t="shared" ref="H1059" si="3090">(B1059/B1007-1)*100</f>
        <v>43.973214285714299</v>
      </c>
      <c r="I1059" s="17">
        <f t="shared" ref="I1059" si="3091">(B1059/D1059-1)*100</f>
        <v>65.349284340952821</v>
      </c>
    </row>
    <row r="1060" spans="1:9" ht="13.8" x14ac:dyDescent="0.25">
      <c r="A1060" s="47">
        <f t="shared" si="3078"/>
        <v>43515</v>
      </c>
      <c r="B1060" s="7">
        <f>TWK!D791</f>
        <v>525</v>
      </c>
      <c r="C1060" s="7">
        <f t="shared" ref="C1060" si="3092">AVERAGE(B1057:B1060)</f>
        <v>484.375</v>
      </c>
      <c r="D1060" s="7">
        <f t="shared" ref="D1060" si="3093">AVERAGE(C904,C956,C1008)</f>
        <v>318.09027777777777</v>
      </c>
      <c r="E1060" s="7">
        <f t="shared" si="3079"/>
        <v>8</v>
      </c>
      <c r="F1060" s="7">
        <f t="shared" ref="F1060" si="3094">SUM(D1060-B1060)</f>
        <v>-206.90972222222223</v>
      </c>
      <c r="G1060" s="17">
        <f t="shared" ref="G1060" si="3095">(B1060/B1059-1)*100</f>
        <v>-2.3255813953488413</v>
      </c>
      <c r="H1060" s="17">
        <f t="shared" ref="H1060" si="3096">(B1060/B1008-1)*100</f>
        <v>38.157894736842103</v>
      </c>
      <c r="I1060" s="17">
        <f t="shared" ref="I1060" si="3097">(B1060/D1060-1)*100</f>
        <v>65.04748389913766</v>
      </c>
    </row>
    <row r="1061" spans="1:9" ht="13.8" x14ac:dyDescent="0.25">
      <c r="A1061" s="47">
        <f t="shared" si="3078"/>
        <v>43522</v>
      </c>
      <c r="B1061" s="7">
        <f>TWK!D792</f>
        <v>600</v>
      </c>
      <c r="C1061" s="7">
        <f t="shared" ref="C1061" si="3098">AVERAGE(B1058:B1061)</f>
        <v>528.125</v>
      </c>
      <c r="D1061" s="7">
        <f t="shared" ref="D1061" si="3099">AVERAGE(C905,C957,C1009)</f>
        <v>315.20833333333331</v>
      </c>
      <c r="E1061" s="7">
        <f t="shared" si="3079"/>
        <v>9</v>
      </c>
      <c r="F1061" s="7">
        <f t="shared" ref="F1061" si="3100">SUM(D1061-B1061)</f>
        <v>-284.79166666666669</v>
      </c>
      <c r="G1061" s="17">
        <f t="shared" ref="G1061" si="3101">(B1061/B1060-1)*100</f>
        <v>14.285714285714279</v>
      </c>
      <c r="H1061" s="17">
        <f t="shared" ref="H1061" si="3102">(B1061/B1009-1)*100</f>
        <v>53.846153846153854</v>
      </c>
      <c r="I1061" s="17">
        <f t="shared" ref="I1061" si="3103">(B1061/D1061-1)*100</f>
        <v>90.350297422339736</v>
      </c>
    </row>
    <row r="1062" spans="1:9" ht="13.8" x14ac:dyDescent="0.25">
      <c r="A1062" s="47">
        <f t="shared" si="3078"/>
        <v>43529</v>
      </c>
      <c r="B1062" s="7">
        <f>TWK!D793</f>
        <v>525</v>
      </c>
      <c r="C1062" s="7">
        <f t="shared" ref="C1062" si="3104">AVERAGE(B1059:B1062)</f>
        <v>546.875</v>
      </c>
      <c r="D1062" s="7">
        <f t="shared" ref="D1062" si="3105">AVERAGE(C906,C958,C1010)</f>
        <v>317.03472222222223</v>
      </c>
      <c r="E1062" s="7">
        <f t="shared" si="3079"/>
        <v>10</v>
      </c>
      <c r="F1062" s="7">
        <f t="shared" ref="F1062" si="3106">SUM(D1062-B1062)</f>
        <v>-207.96527777777777</v>
      </c>
      <c r="G1062" s="17">
        <f t="shared" ref="G1062" si="3107">(B1062/B1061-1)*100</f>
        <v>-12.5</v>
      </c>
      <c r="H1062" s="17">
        <f t="shared" ref="H1062" si="3108">(B1062/B1010-1)*100</f>
        <v>10.681658468025311</v>
      </c>
      <c r="I1062" s="17">
        <f t="shared" ref="I1062" si="3109">(B1062/D1062-1)*100</f>
        <v>65.597003482794108</v>
      </c>
    </row>
    <row r="1063" spans="1:9" ht="13.8" x14ac:dyDescent="0.25">
      <c r="A1063" s="47">
        <f t="shared" si="3078"/>
        <v>43536</v>
      </c>
      <c r="B1063" s="7">
        <f>TWK!D794</f>
        <v>495</v>
      </c>
      <c r="C1063" s="7">
        <f t="shared" ref="C1063" si="3110">AVERAGE(B1060:B1063)</f>
        <v>536.25</v>
      </c>
      <c r="D1063" s="7">
        <f t="shared" ref="D1063" si="3111">AVERAGE(C907,C959,C1011)</f>
        <v>330.92361111111109</v>
      </c>
      <c r="E1063" s="7">
        <f t="shared" si="3079"/>
        <v>11</v>
      </c>
      <c r="F1063" s="7">
        <f t="shared" ref="F1063" si="3112">SUM(D1063-B1063)</f>
        <v>-164.07638888888891</v>
      </c>
      <c r="G1063" s="17">
        <f t="shared" ref="G1063" si="3113">(B1063/B1062-1)*100</f>
        <v>-5.7142857142857162</v>
      </c>
      <c r="H1063" s="17">
        <f t="shared" ref="H1063" si="3114">(B1063/B1011-1)*100</f>
        <v>-13.157894736842103</v>
      </c>
      <c r="I1063" s="17">
        <f t="shared" ref="I1063" si="3115">(B1063/D1063-1)*100</f>
        <v>49.581348498520562</v>
      </c>
    </row>
    <row r="1064" spans="1:9" ht="13.8" x14ac:dyDescent="0.25">
      <c r="A1064" s="47">
        <f t="shared" si="3078"/>
        <v>43543</v>
      </c>
      <c r="B1064" s="7">
        <f>TWK!D795</f>
        <v>470</v>
      </c>
      <c r="C1064" s="7">
        <f t="shared" ref="C1064" si="3116">AVERAGE(B1061:B1064)</f>
        <v>522.5</v>
      </c>
      <c r="D1064" s="7">
        <f t="shared" ref="D1064" si="3117">AVERAGE(C908,C960,C1012)</f>
        <v>336.3819444444444</v>
      </c>
      <c r="E1064" s="7">
        <f t="shared" si="3079"/>
        <v>12</v>
      </c>
      <c r="F1064" s="7">
        <f t="shared" ref="F1064" si="3118">SUM(D1064-B1064)</f>
        <v>-133.6180555555556</v>
      </c>
      <c r="G1064" s="17">
        <f t="shared" ref="G1064" si="3119">(B1064/B1063-1)*100</f>
        <v>-5.0505050505050502</v>
      </c>
      <c r="H1064" s="17">
        <f t="shared" ref="H1064" si="3120">(B1064/B1012-1)*100</f>
        <v>-1.0526315789473717</v>
      </c>
      <c r="I1064" s="17">
        <f t="shared" ref="I1064" si="3121">(B1064/D1064-1)*100</f>
        <v>39.722124734201799</v>
      </c>
    </row>
    <row r="1065" spans="1:9" ht="13.8" x14ac:dyDescent="0.25">
      <c r="A1065" s="47">
        <f t="shared" si="3078"/>
        <v>43550</v>
      </c>
      <c r="B1065" s="7">
        <f>TWK!D796</f>
        <v>525</v>
      </c>
      <c r="C1065" s="7">
        <f t="shared" ref="C1065" si="3122">AVERAGE(B1062:B1065)</f>
        <v>503.75</v>
      </c>
      <c r="D1065" s="7">
        <f t="shared" ref="D1065" si="3123">AVERAGE(C909,C961,C1013)</f>
        <v>344.29861111111109</v>
      </c>
      <c r="E1065" s="7">
        <f t="shared" si="3079"/>
        <v>13</v>
      </c>
      <c r="F1065" s="7">
        <f t="shared" ref="F1065" si="3124">SUM(D1065-B1065)</f>
        <v>-180.70138888888891</v>
      </c>
      <c r="G1065" s="17">
        <f t="shared" ref="G1065" si="3125">(B1065/B1064-1)*100</f>
        <v>11.702127659574458</v>
      </c>
      <c r="H1065" s="17">
        <f t="shared" ref="H1065" si="3126">(B1065/B1013-1)*100</f>
        <v>7.6923076923076872</v>
      </c>
      <c r="I1065" s="17">
        <f t="shared" ref="I1065" si="3127">(B1065/D1065-1)*100</f>
        <v>52.483914560600262</v>
      </c>
    </row>
    <row r="1066" spans="1:9" ht="13.8" x14ac:dyDescent="0.25">
      <c r="A1066" s="47">
        <f t="shared" si="3078"/>
        <v>43557</v>
      </c>
      <c r="B1066" s="7">
        <f>TWK!D797</f>
        <v>450</v>
      </c>
      <c r="C1066" s="7">
        <f t="shared" ref="C1066" si="3128">AVERAGE(B1063:B1066)</f>
        <v>485</v>
      </c>
      <c r="D1066" s="7">
        <f t="shared" ref="D1066" si="3129">AVERAGE(C910,C962,C1014)</f>
        <v>351.56944444444451</v>
      </c>
      <c r="E1066" s="7">
        <f t="shared" si="3079"/>
        <v>14</v>
      </c>
      <c r="F1066" s="7">
        <f t="shared" ref="F1066" si="3130">SUM(D1066-B1066)</f>
        <v>-98.430555555555486</v>
      </c>
      <c r="G1066" s="17">
        <f t="shared" ref="G1066" si="3131">(B1066/B1065-1)*100</f>
        <v>-14.28571428571429</v>
      </c>
      <c r="H1066" s="17">
        <f t="shared" ref="H1066" si="3132">(B1066/B1014-1)*100</f>
        <v>-19.402985074626866</v>
      </c>
      <c r="I1066" s="17">
        <f t="shared" ref="I1066" si="3133">(B1066/D1066-1)*100</f>
        <v>27.997471654880869</v>
      </c>
    </row>
    <row r="1067" spans="1:9" ht="13.8" x14ac:dyDescent="0.25">
      <c r="A1067" s="47">
        <f t="shared" si="3078"/>
        <v>43564</v>
      </c>
      <c r="B1067" s="7">
        <f>TWK!D798</f>
        <v>403.33333333333331</v>
      </c>
      <c r="C1067" s="7">
        <f t="shared" ref="C1067" si="3134">AVERAGE(B1064:B1067)</f>
        <v>462.08333333333331</v>
      </c>
      <c r="D1067" s="7">
        <f t="shared" ref="D1067" si="3135">AVERAGE(C911,C963,C1015)</f>
        <v>351.5</v>
      </c>
      <c r="E1067" s="7">
        <f t="shared" si="3079"/>
        <v>15</v>
      </c>
      <c r="F1067" s="7">
        <f t="shared" ref="F1067" si="3136">SUM(D1067-B1067)</f>
        <v>-51.833333333333314</v>
      </c>
      <c r="G1067" s="17">
        <f t="shared" ref="G1067" si="3137">(B1067/B1066-1)*100</f>
        <v>-10.370370370370374</v>
      </c>
      <c r="H1067" s="17">
        <f t="shared" ref="H1067" si="3138">(B1067/B1015-1)*100</f>
        <v>-31.83098591549296</v>
      </c>
      <c r="I1067" s="17">
        <f t="shared" ref="I1067" si="3139">(B1067/D1067-1)*100</f>
        <v>14.746325272641059</v>
      </c>
    </row>
    <row r="1068" spans="1:9" ht="13.8" x14ac:dyDescent="0.25">
      <c r="A1068" s="47">
        <f t="shared" si="3078"/>
        <v>43571</v>
      </c>
      <c r="B1068" s="7">
        <f>TWK!D799</f>
        <v>380</v>
      </c>
      <c r="C1068" s="7">
        <f t="shared" ref="C1068" si="3140">AVERAGE(B1065:B1068)</f>
        <v>439.58333333333331</v>
      </c>
      <c r="D1068" s="7">
        <f t="shared" ref="D1068" si="3141">AVERAGE(C912,C964,C1016)</f>
        <v>367.08333333333331</v>
      </c>
      <c r="E1068" s="7">
        <f t="shared" si="3079"/>
        <v>16</v>
      </c>
      <c r="F1068" s="7">
        <f t="shared" ref="F1068" si="3142">SUM(D1068-B1068)</f>
        <v>-12.916666666666686</v>
      </c>
      <c r="G1068" s="17">
        <f t="shared" ref="G1068" si="3143">(B1068/B1067-1)*100</f>
        <v>-5.785123966942141</v>
      </c>
      <c r="H1068" s="17">
        <f t="shared" ref="H1068" si="3144">(B1068/B1016-1)*100</f>
        <v>-41.085271317829452</v>
      </c>
      <c r="I1068" s="17">
        <f t="shared" ref="I1068" si="3145">(B1068/D1068-1)*100</f>
        <v>3.518728717366626</v>
      </c>
    </row>
    <row r="1069" spans="1:9" ht="13.8" x14ac:dyDescent="0.25">
      <c r="A1069" s="47">
        <f t="shared" si="3078"/>
        <v>43578</v>
      </c>
      <c r="B1069" s="7">
        <f>TWK!D800</f>
        <v>378.33333333333331</v>
      </c>
      <c r="C1069" s="7">
        <f t="shared" ref="C1069" si="3146">AVERAGE(B1066:B1069)</f>
        <v>402.91666666666663</v>
      </c>
      <c r="D1069" s="7">
        <f t="shared" ref="D1069" si="3147">AVERAGE(C913,C965,C1017)</f>
        <v>368.125</v>
      </c>
      <c r="E1069" s="7">
        <f t="shared" si="3079"/>
        <v>17</v>
      </c>
      <c r="F1069" s="7">
        <f t="shared" ref="F1069" si="3148">SUM(D1069-B1069)</f>
        <v>-10.208333333333314</v>
      </c>
      <c r="G1069" s="17">
        <f t="shared" ref="G1069" si="3149">(B1069/B1068-1)*100</f>
        <v>-0.43859649122807154</v>
      </c>
      <c r="H1069" s="17">
        <f t="shared" ref="H1069" si="3150">(B1069/B1017-1)*100</f>
        <v>-28.616352201257868</v>
      </c>
      <c r="I1069" s="17">
        <f t="shared" ref="I1069" si="3151">(B1069/D1069-1)*100</f>
        <v>2.773061686474243</v>
      </c>
    </row>
    <row r="1070" spans="1:9" ht="13.8" x14ac:dyDescent="0.25">
      <c r="A1070" s="47">
        <f t="shared" si="3078"/>
        <v>43585</v>
      </c>
      <c r="B1070" s="7">
        <f>TWK!D801</f>
        <v>385</v>
      </c>
      <c r="C1070" s="7">
        <f t="shared" ref="C1070" si="3152">AVERAGE(B1067:B1070)</f>
        <v>386.66666666666663</v>
      </c>
      <c r="D1070" s="7">
        <f t="shared" ref="D1070" si="3153">AVERAGE(C914,C966,C1018)</f>
        <v>357.43055555555549</v>
      </c>
      <c r="E1070" s="7">
        <f t="shared" si="3079"/>
        <v>18</v>
      </c>
      <c r="F1070" s="7">
        <f t="shared" ref="F1070" si="3154">SUM(D1070-B1070)</f>
        <v>-27.569444444444514</v>
      </c>
      <c r="G1070" s="17">
        <f t="shared" ref="G1070" si="3155">(B1070/B1069-1)*100</f>
        <v>1.7621145374449476</v>
      </c>
      <c r="H1070" s="17">
        <f t="shared" ref="H1070" si="3156">(B1070/B1018-1)*100</f>
        <v>-12</v>
      </c>
      <c r="I1070" s="17">
        <f t="shared" ref="I1070" si="3157">(B1070/D1070-1)*100</f>
        <v>7.7132310083543931</v>
      </c>
    </row>
    <row r="1071" spans="1:9" ht="13.8" x14ac:dyDescent="0.25">
      <c r="A1071" s="47">
        <f t="shared" si="3078"/>
        <v>43592</v>
      </c>
      <c r="B1071" s="7" t="s">
        <v>8</v>
      </c>
      <c r="C1071" s="7">
        <f t="shared" ref="C1071" si="3158">AVERAGE(B1068:B1071)</f>
        <v>381.11111111111109</v>
      </c>
      <c r="D1071" s="7">
        <f t="shared" ref="D1071" si="3159">AVERAGE(C915,C967,C1019)</f>
        <v>350.41666666666669</v>
      </c>
      <c r="E1071" s="7">
        <f t="shared" si="3079"/>
        <v>19</v>
      </c>
      <c r="F1071" s="7"/>
      <c r="G1071" s="17"/>
      <c r="H1071" s="17"/>
      <c r="I1071" s="17"/>
    </row>
    <row r="1072" spans="1:9" ht="13.8" x14ac:dyDescent="0.25">
      <c r="A1072" s="47">
        <f t="shared" si="3078"/>
        <v>43599</v>
      </c>
      <c r="B1072" s="7" t="s">
        <v>8</v>
      </c>
      <c r="C1072" s="7">
        <f t="shared" ref="C1072" si="3160">AVERAGE(B1069:B1072)</f>
        <v>381.66666666666663</v>
      </c>
      <c r="D1072" s="7">
        <f t="shared" ref="D1072" si="3161">AVERAGE(C916,C968,C1020)</f>
        <v>335.48611111111109</v>
      </c>
      <c r="E1072" s="7">
        <f t="shared" si="3079"/>
        <v>20</v>
      </c>
      <c r="F1072" s="7"/>
      <c r="G1072" s="17"/>
      <c r="H1072" s="17"/>
      <c r="I1072" s="17"/>
    </row>
    <row r="1073" spans="1:9" ht="13.8" x14ac:dyDescent="0.25">
      <c r="A1073" s="47">
        <f t="shared" si="3078"/>
        <v>43606</v>
      </c>
      <c r="B1073" s="7">
        <f>TWK!D804</f>
        <v>413</v>
      </c>
      <c r="C1073" s="7">
        <f t="shared" ref="C1073" si="3162">AVERAGE(B1070:B1073)</f>
        <v>399</v>
      </c>
      <c r="D1073" s="7">
        <f t="shared" ref="D1073" si="3163">AVERAGE(C917,C969,C1021)</f>
        <v>330.93055555555554</v>
      </c>
      <c r="E1073" s="7">
        <f t="shared" si="3079"/>
        <v>21</v>
      </c>
      <c r="F1073" s="7">
        <f t="shared" ref="F1073" si="3164">SUM(D1073-B1073)</f>
        <v>-82.069444444444457</v>
      </c>
      <c r="G1073" s="17"/>
      <c r="H1073" s="17">
        <f t="shared" ref="H1073" si="3165">(B1073/B1021-1)*100</f>
        <v>-14.31535269709544</v>
      </c>
      <c r="I1073" s="17">
        <f t="shared" ref="I1073" si="3166">(B1073/D1073-1)*100</f>
        <v>24.799597095731741</v>
      </c>
    </row>
    <row r="1074" spans="1:9" ht="13.8" x14ac:dyDescent="0.25">
      <c r="A1074" s="47">
        <f t="shared" si="3078"/>
        <v>43613</v>
      </c>
      <c r="B1074" s="7"/>
      <c r="C1074" s="7">
        <f t="shared" ref="C1074" si="3167">AVERAGE(B1071:B1074)</f>
        <v>413</v>
      </c>
      <c r="D1074" s="7">
        <f t="shared" ref="D1074" si="3168">AVERAGE(C918,C970,C1022)</f>
        <v>334.61111111111109</v>
      </c>
      <c r="E1074" s="7">
        <f t="shared" si="3079"/>
        <v>22</v>
      </c>
      <c r="F1074" s="7">
        <f t="shared" ref="F1074" si="3169">SUM(D1074-B1074)</f>
        <v>334.61111111111109</v>
      </c>
      <c r="G1074" s="17">
        <f t="shared" ref="G1074" si="3170">(B1074/B1073-1)*100</f>
        <v>-100</v>
      </c>
      <c r="H1074" s="17">
        <f t="shared" ref="H1074" si="3171">(B1074/B1022-1)*100</f>
        <v>-100</v>
      </c>
      <c r="I1074" s="17">
        <f t="shared" ref="I1074" si="3172">(B1074/D1074-1)*100</f>
        <v>-100</v>
      </c>
    </row>
    <row r="1075" spans="1:9" ht="13.8" x14ac:dyDescent="0.25">
      <c r="A1075" s="47">
        <f t="shared" si="3078"/>
        <v>43620</v>
      </c>
      <c r="B1075" s="7"/>
      <c r="C1075" s="7">
        <f t="shared" ref="C1075" si="3173">AVERAGE(B1072:B1075)</f>
        <v>413</v>
      </c>
      <c r="D1075" s="7">
        <f t="shared" ref="D1075" si="3174">AVERAGE(C919,C971,C1023)</f>
        <v>338.63888888888886</v>
      </c>
      <c r="E1075" s="7">
        <f t="shared" si="3079"/>
        <v>23</v>
      </c>
      <c r="F1075" s="7">
        <f t="shared" ref="F1075" si="3175">SUM(D1075-B1075)</f>
        <v>338.63888888888886</v>
      </c>
      <c r="G1075" s="17" t="e">
        <f t="shared" ref="G1075" si="3176">(B1075/B1074-1)*100</f>
        <v>#DIV/0!</v>
      </c>
      <c r="H1075" s="17">
        <f t="shared" ref="H1075" si="3177">(B1075/B1023-1)*100</f>
        <v>-100</v>
      </c>
      <c r="I1075" s="17">
        <f t="shared" ref="I1075" si="3178">(B1075/D1075-1)*100</f>
        <v>-100</v>
      </c>
    </row>
    <row r="1076" spans="1:9" ht="13.8" x14ac:dyDescent="0.25">
      <c r="A1076" s="47">
        <f t="shared" si="3078"/>
        <v>43627</v>
      </c>
      <c r="B1076" s="7"/>
      <c r="C1076" s="7">
        <f>AVERAGE(B1073:B1076)</f>
        <v>413</v>
      </c>
      <c r="D1076" s="7">
        <f t="shared" ref="D1076" si="3179">AVERAGE(C920,C972,C1024)</f>
        <v>350.02777777777777</v>
      </c>
      <c r="E1076" s="7">
        <f t="shared" si="3079"/>
        <v>24</v>
      </c>
      <c r="F1076" s="7">
        <f t="shared" ref="F1076" si="3180">SUM(D1076-B1076)</f>
        <v>350.02777777777777</v>
      </c>
      <c r="G1076" s="17" t="e">
        <f t="shared" ref="G1076" si="3181">(B1076/B1075-1)*100</f>
        <v>#DIV/0!</v>
      </c>
      <c r="H1076" s="17">
        <f t="shared" ref="H1076" si="3182">(B1076/B1024-1)*100</f>
        <v>-100</v>
      </c>
      <c r="I1076" s="17">
        <f t="shared" ref="I1076" si="3183">(B1076/D1076-1)*100</f>
        <v>-100</v>
      </c>
    </row>
    <row r="1077" spans="1:9" ht="13.8" x14ac:dyDescent="0.25">
      <c r="A1077" s="47">
        <f t="shared" si="3078"/>
        <v>43634</v>
      </c>
      <c r="B1077" s="7">
        <f>TWK!D808</f>
        <v>527.5</v>
      </c>
      <c r="C1077" s="7">
        <f t="shared" ref="C1077" si="3184">AVERAGE(B1074:B1077)</f>
        <v>527.5</v>
      </c>
      <c r="D1077" s="7">
        <f t="shared" ref="D1077" si="3185">AVERAGE(C921,C973,C1025)</f>
        <v>364.6875</v>
      </c>
      <c r="E1077" s="7">
        <f t="shared" si="3079"/>
        <v>25</v>
      </c>
      <c r="F1077" s="7">
        <f t="shared" ref="F1077" si="3186">SUM(D1077-B1077)</f>
        <v>-162.8125</v>
      </c>
      <c r="G1077" s="17" t="e">
        <f t="shared" ref="G1077" si="3187">(B1077/B1076-1)*100</f>
        <v>#DIV/0!</v>
      </c>
      <c r="H1077" s="17">
        <f t="shared" ref="H1077" si="3188">(B1077/B1025-1)*100</f>
        <v>15.616438356164375</v>
      </c>
      <c r="I1077" s="17">
        <f t="shared" ref="I1077" si="3189">(B1077/D1077-1)*100</f>
        <v>44.644387317909164</v>
      </c>
    </row>
    <row r="1078" spans="1:9" ht="13.8" x14ac:dyDescent="0.25">
      <c r="A1078" s="47">
        <f t="shared" si="3078"/>
        <v>43641</v>
      </c>
      <c r="B1078" s="7">
        <f>TWK!D809</f>
        <v>462.5</v>
      </c>
      <c r="C1078" s="7">
        <f t="shared" ref="C1078" si="3190">AVERAGE(B1075:B1078)</f>
        <v>495</v>
      </c>
      <c r="D1078" s="7">
        <f t="shared" ref="D1078" si="3191">AVERAGE(C922,C974,C1026)</f>
        <v>377.60416666666669</v>
      </c>
      <c r="E1078" s="7">
        <f t="shared" si="3079"/>
        <v>26</v>
      </c>
      <c r="F1078" s="7">
        <f t="shared" ref="F1078" si="3192">SUM(D1078-B1078)</f>
        <v>-84.895833333333314</v>
      </c>
      <c r="G1078" s="17">
        <f t="shared" ref="G1078" si="3193">(B1078/B1077-1)*100</f>
        <v>-12.322274881516593</v>
      </c>
      <c r="H1078" s="17">
        <f t="shared" ref="H1078" si="3194">(B1078/B1026-1)*100</f>
        <v>3.5447761194029814</v>
      </c>
      <c r="I1078" s="17">
        <f t="shared" ref="I1078" si="3195">(B1078/D1078-1)*100</f>
        <v>22.482758620689648</v>
      </c>
    </row>
    <row r="1079" spans="1:9" ht="13.8" x14ac:dyDescent="0.25">
      <c r="A1079" s="47">
        <f t="shared" si="3078"/>
        <v>43648</v>
      </c>
      <c r="B1079" s="7">
        <f>TWK!D810</f>
        <v>487.5</v>
      </c>
      <c r="C1079" s="7">
        <f t="shared" ref="C1079" si="3196">AVERAGE(B1076:B1079)</f>
        <v>492.5</v>
      </c>
      <c r="D1079" s="7">
        <f t="shared" ref="D1079" si="3197">AVERAGE(C923,C975,C1027)</f>
        <v>384.60416666666669</v>
      </c>
      <c r="E1079" s="7">
        <f t="shared" si="3079"/>
        <v>27</v>
      </c>
      <c r="F1079" s="7">
        <f t="shared" ref="F1079" si="3198">SUM(D1079-B1079)</f>
        <v>-102.89583333333331</v>
      </c>
      <c r="G1079" s="17">
        <f t="shared" ref="G1079" si="3199">(B1079/B1078-1)*100</f>
        <v>5.4054054054053946</v>
      </c>
      <c r="H1079" s="17">
        <f t="shared" ref="H1079" si="3200">(B1079/B1027-1)*100</f>
        <v>16.348448687350835</v>
      </c>
      <c r="I1079" s="17">
        <f t="shared" ref="I1079" si="3201">(B1079/D1079-1)*100</f>
        <v>26.753696982828657</v>
      </c>
    </row>
    <row r="1080" spans="1:9" ht="13.8" x14ac:dyDescent="0.25">
      <c r="A1080" s="47">
        <f t="shared" si="3078"/>
        <v>43655</v>
      </c>
      <c r="B1080" s="7">
        <f>TWK!D811</f>
        <v>453.33333333333331</v>
      </c>
      <c r="C1080" s="7">
        <f t="shared" ref="C1080" si="3202">AVERAGE(B1077:B1080)</f>
        <v>482.70833333333331</v>
      </c>
      <c r="D1080" s="7">
        <f t="shared" ref="D1080" si="3203">AVERAGE(C924,C976,C1028)</f>
        <v>382.95138888888891</v>
      </c>
      <c r="E1080" s="7">
        <f t="shared" si="3079"/>
        <v>28</v>
      </c>
      <c r="F1080" s="7">
        <f t="shared" ref="F1080" si="3204">SUM(D1080-B1080)</f>
        <v>-70.3819444444444</v>
      </c>
      <c r="G1080" s="17">
        <f t="shared" ref="G1080" si="3205">(B1080/B1079-1)*100</f>
        <v>-7.0085470085470174</v>
      </c>
      <c r="H1080" s="17">
        <f t="shared" ref="H1080" si="3206">(B1080/B1028-1)*100</f>
        <v>8.9743589743589638</v>
      </c>
      <c r="I1080" s="17">
        <f t="shared" ref="I1080" si="3207">(B1080/D1080-1)*100</f>
        <v>18.378819475927099</v>
      </c>
    </row>
    <row r="1081" spans="1:9" ht="13.8" x14ac:dyDescent="0.25">
      <c r="A1081" s="47">
        <f t="shared" si="3078"/>
        <v>43662</v>
      </c>
      <c r="B1081" s="7">
        <f>TWK!D812</f>
        <v>500</v>
      </c>
      <c r="C1081" s="7">
        <f t="shared" ref="C1081" si="3208">AVERAGE(B1078:B1081)</f>
        <v>475.83333333333331</v>
      </c>
      <c r="D1081" s="7">
        <f t="shared" ref="D1081" si="3209">AVERAGE(C925,C977,C1029)</f>
        <v>381.75</v>
      </c>
      <c r="E1081" s="7">
        <f t="shared" si="3079"/>
        <v>29</v>
      </c>
      <c r="F1081" s="7">
        <f t="shared" ref="F1081" si="3210">SUM(D1081-B1081)</f>
        <v>-118.25</v>
      </c>
      <c r="G1081" s="17">
        <f t="shared" ref="G1081" si="3211">(B1081/B1080-1)*100</f>
        <v>10.294117647058831</v>
      </c>
      <c r="H1081" s="17">
        <f t="shared" ref="H1081" si="3212">(B1081/B1029-1)*100</f>
        <v>21.212121212121215</v>
      </c>
      <c r="I1081" s="17">
        <f t="shared" ref="I1081" si="3213">(B1081/D1081-1)*100</f>
        <v>30.97576948264571</v>
      </c>
    </row>
    <row r="1082" spans="1:9" ht="13.8" x14ac:dyDescent="0.25">
      <c r="A1082" s="47">
        <f t="shared" si="3078"/>
        <v>43669</v>
      </c>
      <c r="B1082" s="7">
        <f>TWK!D813</f>
        <v>533.33333333333337</v>
      </c>
      <c r="C1082" s="7">
        <f t="shared" ref="C1082" si="3214">AVERAGE(B1079:B1082)</f>
        <v>493.54166666666663</v>
      </c>
      <c r="D1082" s="7">
        <f t="shared" ref="D1082" si="3215">AVERAGE(C926,C978,C1030)</f>
        <v>379.52777777777777</v>
      </c>
      <c r="E1082" s="7">
        <f t="shared" si="3079"/>
        <v>30</v>
      </c>
      <c r="F1082" s="7">
        <f t="shared" ref="F1082" si="3216">SUM(D1082-B1082)</f>
        <v>-153.8055555555556</v>
      </c>
      <c r="G1082" s="17">
        <f t="shared" ref="G1082" si="3217">(B1082/B1081-1)*100</f>
        <v>6.6666666666666652</v>
      </c>
      <c r="H1082" s="17">
        <f t="shared" ref="H1082" si="3218">(B1082/B1030-1)*100</f>
        <v>19.850187265917608</v>
      </c>
      <c r="I1082" s="17">
        <f t="shared" ref="I1082" si="3219">(B1082/D1082-1)*100</f>
        <v>40.525506843299432</v>
      </c>
    </row>
    <row r="1083" spans="1:9" ht="13.8" x14ac:dyDescent="0.25">
      <c r="A1083" s="47">
        <v>43676</v>
      </c>
      <c r="B1083" s="7">
        <v>516</v>
      </c>
      <c r="C1083" s="7">
        <v>500.66666666666663</v>
      </c>
      <c r="D1083" s="7">
        <v>385.51388888888886</v>
      </c>
      <c r="E1083" s="7">
        <f t="shared" si="3079"/>
        <v>31</v>
      </c>
      <c r="F1083" s="7">
        <v>-130.48611111111114</v>
      </c>
      <c r="G1083" s="17">
        <v>-3.2500000000000084</v>
      </c>
      <c r="H1083" s="17">
        <v>-4.7384615384615358</v>
      </c>
      <c r="I1083" s="17">
        <v>33.847317793709706</v>
      </c>
    </row>
    <row r="1084" spans="1:9" ht="13.8" x14ac:dyDescent="0.25">
      <c r="A1084" s="47">
        <f t="shared" si="3078"/>
        <v>43683</v>
      </c>
      <c r="B1084" s="7">
        <f>TWK!D815</f>
        <v>538</v>
      </c>
      <c r="C1084" s="7">
        <f t="shared" ref="C1084" si="3220">AVERAGE(B1081:B1084)</f>
        <v>521.83333333333337</v>
      </c>
      <c r="D1084" s="7">
        <f t="shared" ref="D1084" si="3221">AVERAGE(C928,C980,C1032)</f>
        <v>396.95833333333331</v>
      </c>
      <c r="E1084" s="7">
        <f t="shared" si="3079"/>
        <v>32</v>
      </c>
      <c r="F1084" s="7">
        <f t="shared" ref="F1084" si="3222">SUM(D1084-B1084)</f>
        <v>-141.04166666666669</v>
      </c>
      <c r="G1084" s="17">
        <f t="shared" ref="G1084" si="3223">(B1084/B1083-1)*100</f>
        <v>4.2635658914728758</v>
      </c>
      <c r="H1084" s="17">
        <f t="shared" ref="H1084" si="3224">(B1084/B1032-1)*100</f>
        <v>-9.579831932773109</v>
      </c>
      <c r="I1084" s="17">
        <f t="shared" ref="I1084" si="3225">(B1084/D1084-1)*100</f>
        <v>35.530597249921293</v>
      </c>
    </row>
    <row r="1085" spans="1:9" ht="13.8" x14ac:dyDescent="0.25">
      <c r="A1085" s="47">
        <f t="shared" si="3078"/>
        <v>43690</v>
      </c>
      <c r="B1085" s="7">
        <f>TWK!D816</f>
        <v>519</v>
      </c>
      <c r="C1085" s="7">
        <f t="shared" ref="C1085" si="3226">AVERAGE(B1082:B1085)</f>
        <v>526.58333333333337</v>
      </c>
      <c r="D1085" s="7">
        <f t="shared" ref="D1085" si="3227">AVERAGE(C929,C981,C1033)</f>
        <v>403.68055555555549</v>
      </c>
      <c r="E1085" s="7">
        <f t="shared" si="3079"/>
        <v>33</v>
      </c>
      <c r="F1085" s="7">
        <f t="shared" ref="F1085" si="3228">SUM(D1085-B1085)</f>
        <v>-115.31944444444451</v>
      </c>
      <c r="G1085" s="17">
        <f t="shared" ref="G1085" si="3229">(B1085/B1084-1)*100</f>
        <v>-3.5315985130111471</v>
      </c>
      <c r="H1085" s="17">
        <f t="shared" ref="H1085" si="3230">(B1085/B1033-1)*100</f>
        <v>-1.1428571428571455</v>
      </c>
      <c r="I1085" s="17">
        <f t="shared" ref="I1085" si="3231">(B1085/D1085-1)*100</f>
        <v>28.567004988818191</v>
      </c>
    </row>
    <row r="1086" spans="1:9" ht="13.8" x14ac:dyDescent="0.25">
      <c r="A1086" s="47">
        <f t="shared" si="3078"/>
        <v>43697</v>
      </c>
      <c r="B1086" s="7">
        <f>TWK!D817</f>
        <v>471</v>
      </c>
      <c r="C1086" s="7">
        <f t="shared" ref="C1086" si="3232">AVERAGE(B1083:B1086)</f>
        <v>511</v>
      </c>
      <c r="D1086" s="7">
        <f t="shared" ref="D1086" si="3233">AVERAGE(C930,C982,C1034)</f>
        <v>408.61111111111114</v>
      </c>
      <c r="E1086" s="7">
        <f t="shared" si="3079"/>
        <v>34</v>
      </c>
      <c r="F1086" s="7">
        <f t="shared" ref="F1086" si="3234">SUM(D1086-B1086)</f>
        <v>-62.388888888888857</v>
      </c>
      <c r="G1086" s="17">
        <f t="shared" ref="G1086" si="3235">(B1086/B1085-1)*100</f>
        <v>-9.2485549132947931</v>
      </c>
      <c r="H1086" s="17">
        <f t="shared" ref="H1086" si="3236">(B1086/B1034-1)*100</f>
        <v>1.2903225806451646</v>
      </c>
      <c r="I1086" s="17">
        <f t="shared" ref="I1086" si="3237">(B1086/D1086-1)*100</f>
        <v>15.268524813052341</v>
      </c>
    </row>
    <row r="1087" spans="1:9" ht="13.8" x14ac:dyDescent="0.25">
      <c r="A1087" s="47">
        <f t="shared" si="3078"/>
        <v>43704</v>
      </c>
      <c r="B1087" s="7">
        <f>TWK!D818</f>
        <v>468</v>
      </c>
      <c r="C1087" s="7">
        <f t="shared" ref="C1087" si="3238">AVERAGE(B1084:B1087)</f>
        <v>499</v>
      </c>
      <c r="D1087" s="7">
        <f t="shared" ref="D1087" si="3239">AVERAGE(C931,C983,C1035)</f>
        <v>415.41666666666669</v>
      </c>
      <c r="E1087" s="7">
        <f t="shared" si="3079"/>
        <v>35</v>
      </c>
      <c r="F1087" s="7">
        <f t="shared" ref="F1087" si="3240">SUM(D1087-B1087)</f>
        <v>-52.583333333333314</v>
      </c>
      <c r="G1087" s="17">
        <f t="shared" ref="G1087" si="3241">(B1087/B1086-1)*100</f>
        <v>-0.63694267515923553</v>
      </c>
      <c r="H1087" s="17">
        <f t="shared" ref="H1087" si="3242">(B1087/B1035-1)*100</f>
        <v>-21.123595505617988</v>
      </c>
      <c r="I1087" s="17">
        <f t="shared" ref="I1087" si="3243">(B1087/D1087-1)*100</f>
        <v>12.657973921765286</v>
      </c>
    </row>
    <row r="1088" spans="1:9" ht="13.8" x14ac:dyDescent="0.25">
      <c r="A1088" s="47">
        <f t="shared" si="3078"/>
        <v>43711</v>
      </c>
      <c r="B1088" s="7">
        <f>TWK!D819</f>
        <v>439</v>
      </c>
      <c r="C1088" s="7">
        <f t="shared" ref="C1088" si="3244">AVERAGE(B1085:B1088)</f>
        <v>474.25</v>
      </c>
      <c r="D1088" s="7">
        <f t="shared" ref="D1088" si="3245">AVERAGE(C932,C984,C1036)</f>
        <v>417.70833333333331</v>
      </c>
      <c r="E1088" s="7">
        <f t="shared" si="3079"/>
        <v>36</v>
      </c>
      <c r="F1088" s="7">
        <f t="shared" ref="F1088" si="3246">SUM(D1088-B1088)</f>
        <v>-21.291666666666686</v>
      </c>
      <c r="G1088" s="17">
        <f t="shared" ref="G1088" si="3247">(B1088/B1087-1)*100</f>
        <v>-6.1965811965811968</v>
      </c>
      <c r="H1088" s="17">
        <f t="shared" ref="H1088" si="3248">(B1088/B1036-1)*100</f>
        <v>-18.325581395348834</v>
      </c>
      <c r="I1088" s="17">
        <f t="shared" ref="I1088" si="3249">(B1088/D1088-1)*100</f>
        <v>5.097256857855359</v>
      </c>
    </row>
    <row r="1089" spans="1:9" ht="13.8" x14ac:dyDescent="0.25">
      <c r="A1089" s="47">
        <f t="shared" si="3078"/>
        <v>43718</v>
      </c>
      <c r="B1089" s="6">
        <v>393</v>
      </c>
      <c r="C1089" s="7">
        <f t="shared" ref="C1089" si="3250">AVERAGE(B1086:B1089)</f>
        <v>442.75</v>
      </c>
      <c r="D1089" s="7">
        <f t="shared" ref="D1089" si="3251">AVERAGE(C933,C985,C1037)</f>
        <v>421.31944444444451</v>
      </c>
      <c r="E1089" s="7">
        <f t="shared" si="3079"/>
        <v>37</v>
      </c>
      <c r="F1089" s="7">
        <f t="shared" ref="F1089" si="3252">SUM(D1089-B1089)</f>
        <v>28.319444444444514</v>
      </c>
      <c r="G1089" s="17">
        <f t="shared" ref="G1089" si="3253">(B1089/B1088-1)*100</f>
        <v>-10.478359908883828</v>
      </c>
      <c r="H1089" s="17">
        <f t="shared" ref="H1089" si="3254">(B1089/B1037-1)*100</f>
        <v>-19.38461538461539</v>
      </c>
      <c r="I1089" s="17">
        <f t="shared" ref="I1089" si="3255">(B1089/D1089-1)*100</f>
        <v>-6.7216087028185374</v>
      </c>
    </row>
    <row r="1090" spans="1:9" ht="13.8" x14ac:dyDescent="0.25">
      <c r="A1090" s="47">
        <f t="shared" si="3078"/>
        <v>43725</v>
      </c>
      <c r="B1090" s="6">
        <v>379</v>
      </c>
      <c r="C1090" s="7">
        <f t="shared" ref="C1090" si="3256">AVERAGE(B1087:B1090)</f>
        <v>419.75</v>
      </c>
      <c r="D1090" s="7">
        <f t="shared" ref="D1090" si="3257">AVERAGE(C934,C986,C1038)</f>
        <v>435.76388888888886</v>
      </c>
      <c r="E1090" s="7">
        <f t="shared" si="3079"/>
        <v>38</v>
      </c>
      <c r="F1090" s="7">
        <f t="shared" ref="F1090" si="3258">SUM(D1090-B1090)</f>
        <v>56.763888888888857</v>
      </c>
      <c r="G1090" s="17">
        <f t="shared" ref="G1090" si="3259">(B1090/B1089-1)*100</f>
        <v>-3.5623409669211181</v>
      </c>
      <c r="H1090" s="17">
        <f t="shared" ref="H1090" si="3260">(B1090/B1038-1)*100</f>
        <v>-26.763285024154591</v>
      </c>
      <c r="I1090" s="17">
        <f t="shared" ref="I1090" si="3261">(B1090/D1090-1)*100</f>
        <v>-13.026294820717121</v>
      </c>
    </row>
    <row r="1091" spans="1:9" ht="13.8" x14ac:dyDescent="0.25">
      <c r="A1091" s="47">
        <f t="shared" si="3078"/>
        <v>43732</v>
      </c>
      <c r="B1091" s="6">
        <v>372</v>
      </c>
      <c r="C1091" s="7">
        <f t="shared" ref="C1091" si="3262">AVERAGE(B1088:B1091)</f>
        <v>395.75</v>
      </c>
      <c r="D1091" s="7">
        <f t="shared" ref="D1091" si="3263">AVERAGE(C935,C987,C1039)</f>
        <v>462.15277777777777</v>
      </c>
      <c r="E1091" s="7">
        <f t="shared" si="3079"/>
        <v>39</v>
      </c>
      <c r="F1091" s="7">
        <f t="shared" ref="F1091" si="3264">SUM(D1091-B1091)</f>
        <v>90.152777777777771</v>
      </c>
      <c r="G1091" s="17">
        <f t="shared" ref="G1091" si="3265">(B1091/B1090-1)*100</f>
        <v>-1.8469656992084471</v>
      </c>
      <c r="H1091" s="17">
        <f t="shared" ref="H1091" si="3266">(B1091/B1039-1)*100</f>
        <v>-22.901554404145074</v>
      </c>
      <c r="I1091" s="17">
        <f t="shared" ref="I1091" si="3267">(B1091/D1091-1)*100</f>
        <v>-19.50713749060856</v>
      </c>
    </row>
    <row r="1092" spans="1:9" ht="13.8" x14ac:dyDescent="0.25">
      <c r="A1092" s="47">
        <f t="shared" si="3078"/>
        <v>43739</v>
      </c>
      <c r="B1092" s="6">
        <v>360</v>
      </c>
      <c r="C1092" s="7">
        <f t="shared" ref="C1092" si="3268">AVERAGE(B1089:B1092)</f>
        <v>376</v>
      </c>
      <c r="D1092" s="7">
        <f t="shared" ref="D1092" si="3269">AVERAGE(C936,C988,C1040)</f>
        <v>500.11111111111109</v>
      </c>
      <c r="E1092" s="7">
        <f t="shared" si="3079"/>
        <v>40</v>
      </c>
      <c r="F1092" s="7">
        <f t="shared" ref="F1092" si="3270">SUM(D1092-B1092)</f>
        <v>140.11111111111109</v>
      </c>
      <c r="G1092" s="17">
        <f t="shared" ref="G1092" si="3271">(B1092/B1091-1)*100</f>
        <v>-3.2258064516129004</v>
      </c>
      <c r="H1092" s="17">
        <f t="shared" ref="H1092" si="3272">(B1092/B1040-1)*100</f>
        <v>-31.100478468899517</v>
      </c>
      <c r="I1092" s="17">
        <f t="shared" ref="I1092" si="3273">(B1092/D1092-1)*100</f>
        <v>-28.015996445234393</v>
      </c>
    </row>
    <row r="1093" spans="1:9" ht="13.8" x14ac:dyDescent="0.25">
      <c r="A1093" s="47">
        <f t="shared" si="3078"/>
        <v>43746</v>
      </c>
      <c r="B1093" s="6">
        <v>384</v>
      </c>
      <c r="C1093" s="7">
        <f t="shared" ref="C1093" si="3274">AVERAGE(B1090:B1093)</f>
        <v>373.75</v>
      </c>
      <c r="D1093" s="7">
        <f t="shared" ref="D1093" si="3275">AVERAGE(C937,C989,C1041)</f>
        <v>499.41666666666669</v>
      </c>
      <c r="E1093" s="7">
        <f t="shared" si="3079"/>
        <v>41</v>
      </c>
      <c r="F1093" s="7">
        <f t="shared" ref="F1093" si="3276">SUM(D1093-B1093)</f>
        <v>115.41666666666669</v>
      </c>
      <c r="G1093" s="17">
        <f t="shared" ref="G1093" si="3277">(B1093/B1092-1)*100</f>
        <v>6.6666666666666652</v>
      </c>
      <c r="H1093" s="17">
        <f t="shared" ref="H1093" si="3278">(B1093/B1041-1)*100</f>
        <v>-23.2</v>
      </c>
      <c r="I1093" s="17">
        <f t="shared" ref="I1093" si="3279">(B1093/D1093-1)*100</f>
        <v>-23.110295344568666</v>
      </c>
    </row>
    <row r="1094" spans="1:9" ht="13.8" x14ac:dyDescent="0.25">
      <c r="A1094" s="47">
        <f t="shared" si="3078"/>
        <v>43753</v>
      </c>
      <c r="B1094" s="6">
        <v>370</v>
      </c>
      <c r="C1094" s="7">
        <f t="shared" ref="C1094" si="3280">AVERAGE(B1091:B1094)</f>
        <v>371.5</v>
      </c>
      <c r="D1094" s="7">
        <f t="shared" ref="D1094" si="3281">AVERAGE(C938,C990,C1042)</f>
        <v>493.65277777777777</v>
      </c>
      <c r="E1094" s="7">
        <f t="shared" si="3079"/>
        <v>42</v>
      </c>
      <c r="F1094" s="7">
        <f t="shared" ref="F1094" si="3282">SUM(D1094-B1094)</f>
        <v>123.65277777777777</v>
      </c>
      <c r="G1094" s="17">
        <f t="shared" ref="G1094" si="3283">(B1094/B1093-1)*100</f>
        <v>-3.645833333333337</v>
      </c>
      <c r="H1094" s="17">
        <f t="shared" ref="H1094" si="3284">(B1094/B1042-1)*100</f>
        <v>-27.213114754098356</v>
      </c>
      <c r="I1094" s="17">
        <f t="shared" ref="I1094" si="3285">(B1094/D1094-1)*100</f>
        <v>-25.048532763131981</v>
      </c>
    </row>
    <row r="1095" spans="1:9" ht="13.8" x14ac:dyDescent="0.25">
      <c r="A1095" s="47">
        <f t="shared" si="3078"/>
        <v>43760</v>
      </c>
      <c r="B1095" s="6">
        <v>394</v>
      </c>
      <c r="C1095" s="7">
        <f t="shared" ref="C1095" si="3286">AVERAGE(B1092:B1095)</f>
        <v>377</v>
      </c>
      <c r="D1095" s="7">
        <f t="shared" ref="D1095" si="3287">AVERAGE(C939,C991,C1043)</f>
        <v>476.15277777777777</v>
      </c>
      <c r="E1095" s="7">
        <f t="shared" si="3079"/>
        <v>43</v>
      </c>
      <c r="F1095" s="7">
        <f t="shared" ref="F1095" si="3288">SUM(D1095-B1095)</f>
        <v>82.152777777777771</v>
      </c>
      <c r="G1095" s="17">
        <f t="shared" ref="G1095" si="3289">(B1095/B1094-1)*100</f>
        <v>6.4864864864864868</v>
      </c>
      <c r="H1095" s="17">
        <f t="shared" ref="H1095" si="3290">(B1095/B1043-1)*100</f>
        <v>-22.364532019704431</v>
      </c>
      <c r="I1095" s="17">
        <f t="shared" ref="I1095" si="3291">(B1095/D1095-1)*100</f>
        <v>-17.253449231397489</v>
      </c>
    </row>
    <row r="1096" spans="1:9" ht="13.8" x14ac:dyDescent="0.25">
      <c r="A1096" s="47">
        <f t="shared" si="3078"/>
        <v>43767</v>
      </c>
      <c r="B1096" s="6">
        <v>367</v>
      </c>
      <c r="C1096" s="7">
        <f t="shared" ref="C1096" si="3292">AVERAGE(B1093:B1096)</f>
        <v>378.75</v>
      </c>
      <c r="D1096" s="7">
        <f t="shared" ref="D1096" si="3293">AVERAGE(C940,C992,C1044)</f>
        <v>445.48611111111109</v>
      </c>
      <c r="E1096" s="7">
        <f t="shared" si="3079"/>
        <v>44</v>
      </c>
      <c r="F1096" s="7">
        <f t="shared" ref="F1096" si="3294">SUM(D1096-B1096)</f>
        <v>78.486111111111086</v>
      </c>
      <c r="G1096" s="17">
        <f t="shared" ref="G1096" si="3295">(B1096/B1095-1)*100</f>
        <v>-6.8527918781725923</v>
      </c>
      <c r="H1096" s="17">
        <f t="shared" ref="H1096" si="3296">(B1096/B1044-1)*100</f>
        <v>-22.736842105263154</v>
      </c>
      <c r="I1096" s="17">
        <f t="shared" ref="I1096" si="3297">(B1096/D1096-1)*100</f>
        <v>-17.61808261886204</v>
      </c>
    </row>
    <row r="1097" spans="1:9" ht="13.8" x14ac:dyDescent="0.25">
      <c r="A1097" s="47">
        <f t="shared" si="3078"/>
        <v>43774</v>
      </c>
      <c r="B1097" s="6">
        <v>344</v>
      </c>
      <c r="C1097" s="7">
        <f t="shared" ref="C1097" si="3298">AVERAGE(B1094:B1097)</f>
        <v>368.75</v>
      </c>
      <c r="D1097" s="7">
        <f t="shared" ref="D1097" si="3299">AVERAGE(C941,C993,C1045)</f>
        <v>428.8194444444444</v>
      </c>
      <c r="E1097" s="7">
        <f t="shared" si="3079"/>
        <v>45</v>
      </c>
      <c r="F1097" s="7">
        <f t="shared" ref="F1097" si="3300">SUM(D1097-B1097)</f>
        <v>84.8194444444444</v>
      </c>
      <c r="G1097" s="17">
        <f t="shared" ref="G1097" si="3301">(B1097/B1096-1)*100</f>
        <v>-6.2670299727520469</v>
      </c>
      <c r="H1097" s="17">
        <f t="shared" ref="H1097" si="3302">(B1097/B1045-1)*100</f>
        <v>-3.7762237762237749</v>
      </c>
      <c r="I1097" s="17">
        <f t="shared" ref="I1097" si="3303">(B1097/D1097-1)*100</f>
        <v>-19.779757085020233</v>
      </c>
    </row>
    <row r="1098" spans="1:9" ht="13.8" x14ac:dyDescent="0.25">
      <c r="A1098" s="47">
        <f t="shared" si="3078"/>
        <v>43781</v>
      </c>
      <c r="B1098" s="6">
        <v>403</v>
      </c>
      <c r="C1098" s="7">
        <f t="shared" ref="C1098" si="3304">AVERAGE(B1095:B1098)</f>
        <v>377</v>
      </c>
      <c r="D1098" s="7">
        <f t="shared" ref="D1098" si="3305">AVERAGE(C942,C994,C1046)</f>
        <v>401.45833333333331</v>
      </c>
      <c r="E1098" s="7">
        <f t="shared" si="3079"/>
        <v>46</v>
      </c>
      <c r="F1098" s="7">
        <f t="shared" ref="F1098" si="3306">SUM(D1098-B1098)</f>
        <v>-1.5416666666666856</v>
      </c>
      <c r="G1098" s="17">
        <f t="shared" ref="G1098" si="3307">(B1098/B1097-1)*100</f>
        <v>17.151162790697683</v>
      </c>
      <c r="H1098" s="17">
        <f t="shared" ref="H1098" si="3308">(B1098/B1046-1)*100</f>
        <v>20.298507462686576</v>
      </c>
      <c r="I1098" s="17">
        <f t="shared" ref="I1098" si="3309">(B1098/D1098-1)*100</f>
        <v>0.38401660612350508</v>
      </c>
    </row>
    <row r="1099" spans="1:9" ht="13.8" x14ac:dyDescent="0.25">
      <c r="A1099" s="47">
        <f t="shared" si="3078"/>
        <v>43788</v>
      </c>
      <c r="B1099" s="6">
        <v>396</v>
      </c>
      <c r="C1099" s="7">
        <f t="shared" ref="C1099" si="3310">AVERAGE(B1096:B1099)</f>
        <v>377.5</v>
      </c>
      <c r="D1099" s="7">
        <f t="shared" ref="D1099" si="3311">AVERAGE(C943,C995,C1047)</f>
        <v>356.25</v>
      </c>
      <c r="E1099" s="7">
        <f t="shared" si="3079"/>
        <v>47</v>
      </c>
      <c r="F1099" s="7">
        <f t="shared" ref="F1099" si="3312">SUM(D1099-B1099)</f>
        <v>-39.75</v>
      </c>
      <c r="G1099" s="17">
        <f t="shared" ref="G1099" si="3313">(B1099/B1098-1)*100</f>
        <v>-1.7369727047146455</v>
      </c>
      <c r="H1099" s="17">
        <f t="shared" ref="H1099" si="3314">(B1099/B1047-1)*100</f>
        <v>23.750000000000004</v>
      </c>
      <c r="I1099" s="17">
        <f t="shared" ref="I1099" si="3315">(B1099/D1099-1)*100</f>
        <v>11.157894736842099</v>
      </c>
    </row>
    <row r="1100" spans="1:9" ht="13.8" x14ac:dyDescent="0.25">
      <c r="A1100" s="47">
        <f t="shared" si="3078"/>
        <v>43795</v>
      </c>
      <c r="B1100" s="6">
        <v>371</v>
      </c>
      <c r="C1100" s="7">
        <f t="shared" ref="C1100" si="3316">AVERAGE(B1097:B1100)</f>
        <v>378.5</v>
      </c>
      <c r="D1100" s="7">
        <f t="shared" ref="D1100" si="3317">AVERAGE(C944,C996,C1048)</f>
        <v>314.16666666666669</v>
      </c>
      <c r="E1100" s="7">
        <f t="shared" si="3079"/>
        <v>48</v>
      </c>
      <c r="F1100" s="7">
        <f t="shared" ref="F1100" si="3318">SUM(D1100-B1100)</f>
        <v>-56.833333333333314</v>
      </c>
      <c r="G1100" s="17">
        <f t="shared" ref="G1100" si="3319">(B1100/B1099-1)*100</f>
        <v>-6.3131313131313149</v>
      </c>
      <c r="H1100" s="17">
        <f t="shared" ref="H1100" si="3320">(B1100/B1048-1)*100</f>
        <v>15.038759689922475</v>
      </c>
      <c r="I1100" s="17">
        <f t="shared" ref="I1100" si="3321">(B1100/D1100-1)*100</f>
        <v>18.090185676392558</v>
      </c>
    </row>
    <row r="1101" spans="1:9" ht="13.8" x14ac:dyDescent="0.25">
      <c r="A1101" s="47">
        <f t="shared" si="3078"/>
        <v>43802</v>
      </c>
      <c r="B1101" s="6">
        <v>351</v>
      </c>
      <c r="C1101" s="7">
        <f t="shared" ref="C1101" si="3322">AVERAGE(B1098:B1101)</f>
        <v>380.25</v>
      </c>
      <c r="D1101" s="7">
        <f t="shared" ref="D1101" si="3323">AVERAGE(C945,C997,C1049)</f>
        <v>297.5</v>
      </c>
      <c r="E1101" s="7">
        <f t="shared" si="3079"/>
        <v>49</v>
      </c>
      <c r="F1101" s="7">
        <f t="shared" ref="F1101" si="3324">SUM(D1101-B1101)</f>
        <v>-53.5</v>
      </c>
      <c r="G1101" s="17">
        <f t="shared" ref="G1101" si="3325">(B1101/B1100-1)*100</f>
        <v>-5.3908355795148299</v>
      </c>
      <c r="H1101" s="17">
        <f t="shared" ref="H1101" si="3326">(B1101/B1049-1)*100</f>
        <v>3.2352941176470695</v>
      </c>
      <c r="I1101" s="17">
        <f t="shared" ref="I1101" si="3327">(B1101/D1101-1)*100</f>
        <v>17.983193277310928</v>
      </c>
    </row>
    <row r="1102" spans="1:9" ht="13.8" x14ac:dyDescent="0.25">
      <c r="A1102" s="47">
        <f t="shared" si="3078"/>
        <v>43809</v>
      </c>
      <c r="B1102" s="6">
        <v>343</v>
      </c>
      <c r="C1102" s="7">
        <f t="shared" ref="C1102" si="3328">AVERAGE(B1099:B1102)</f>
        <v>365.25</v>
      </c>
      <c r="D1102" s="7">
        <f t="shared" ref="D1102" si="3329">AVERAGE(C946,C998,C1050)</f>
        <v>295.625</v>
      </c>
      <c r="E1102" s="7">
        <f t="shared" si="3079"/>
        <v>50</v>
      </c>
      <c r="F1102" s="7">
        <f t="shared" ref="F1102" si="3330">SUM(D1102-B1102)</f>
        <v>-47.375</v>
      </c>
      <c r="G1102" s="17">
        <f t="shared" ref="G1102" si="3331">(B1102/B1101-1)*100</f>
        <v>-2.2792022792022748</v>
      </c>
      <c r="H1102" s="17">
        <f t="shared" ref="H1102" si="3332">(B1102/B1050-1)*100</f>
        <v>-16.848484848484844</v>
      </c>
      <c r="I1102" s="17">
        <f t="shared" ref="I1102" si="3333">(B1102/D1102-1)*100</f>
        <v>16.02536997885835</v>
      </c>
    </row>
    <row r="1103" spans="1:9" ht="13.8" x14ac:dyDescent="0.25">
      <c r="A1103" s="47">
        <f t="shared" si="3078"/>
        <v>43816</v>
      </c>
      <c r="B1103" s="6">
        <v>338</v>
      </c>
      <c r="C1103" s="7">
        <f t="shared" ref="C1103" si="3334">AVERAGE(B1100:B1103)</f>
        <v>350.75</v>
      </c>
      <c r="D1103" s="7">
        <f t="shared" ref="D1103" si="3335">AVERAGE(C947,C999,C1051)</f>
        <v>306.3194444444444</v>
      </c>
      <c r="E1103" s="7">
        <f t="shared" si="3079"/>
        <v>51</v>
      </c>
      <c r="F1103" s="7">
        <f t="shared" ref="F1103" si="3336">SUM(D1103-B1103)</f>
        <v>-31.6805555555556</v>
      </c>
      <c r="G1103" s="17">
        <f t="shared" ref="G1103" si="3337">(B1103/B1102-1)*100</f>
        <v>-1.4577259475218707</v>
      </c>
      <c r="H1103" s="17">
        <f t="shared" ref="H1103" si="3338">(B1103/B1051-1)*100</f>
        <v>-24.888888888888893</v>
      </c>
      <c r="I1103" s="17">
        <f t="shared" ref="I1103" si="3339">(B1103/D1103-1)*100</f>
        <v>10.342326003173907</v>
      </c>
    </row>
    <row r="1104" spans="1:9" ht="13.8" x14ac:dyDescent="0.25">
      <c r="A1104" s="47">
        <f t="shared" si="3078"/>
        <v>43823</v>
      </c>
      <c r="B1104" s="6">
        <v>318</v>
      </c>
      <c r="C1104" s="7">
        <f t="shared" ref="C1104" si="3340">AVERAGE(B1101:B1104)</f>
        <v>337.5</v>
      </c>
      <c r="D1104" s="7">
        <f t="shared" ref="D1104" si="3341">AVERAGE(C948,C1000,C1052)</f>
        <v>313.40277777777777</v>
      </c>
      <c r="E1104" s="7">
        <v>52</v>
      </c>
      <c r="F1104" s="7">
        <f t="shared" ref="F1104" si="3342">SUM(D1104-B1104)</f>
        <v>-4.5972222222222285</v>
      </c>
      <c r="G1104" s="17">
        <f t="shared" ref="G1104" si="3343">(B1104/B1103-1)*100</f>
        <v>-5.9171597633136059</v>
      </c>
      <c r="H1104" s="17">
        <f t="shared" ref="H1104" si="3344">(B1104/B1052-1)*100</f>
        <v>-16.862745098039213</v>
      </c>
      <c r="I1104" s="17">
        <f t="shared" ref="I1104" si="3345">(B1104/D1104-1)*100</f>
        <v>1.4668734766230873</v>
      </c>
    </row>
    <row r="1105" spans="1:9" ht="13.8" x14ac:dyDescent="0.25">
      <c r="A1105" s="47">
        <f t="shared" si="3078"/>
        <v>43830</v>
      </c>
      <c r="B1105" s="6">
        <f>INDEX('Table 9_data'!D:D,MATCH(A1105,'Table 9_data'!$A:$A,0))</f>
        <v>315</v>
      </c>
      <c r="C1105" s="7">
        <f t="shared" ref="C1105" si="3346">AVERAGE(B1102:B1105)</f>
        <v>328.5</v>
      </c>
      <c r="D1105" s="7">
        <f t="shared" ref="D1105" si="3347">AVERAGE(C949,C1001,C1053)</f>
        <v>324.65277777777777</v>
      </c>
      <c r="E1105" s="7">
        <v>1</v>
      </c>
      <c r="F1105" s="7">
        <f t="shared" ref="F1105" si="3348">SUM(D1105-B1105)</f>
        <v>9.6527777777777715</v>
      </c>
      <c r="G1105" s="17">
        <f t="shared" ref="G1105" si="3349">(B1105/B1104-1)*100</f>
        <v>-0.94339622641509413</v>
      </c>
      <c r="H1105" s="17">
        <f t="shared" ref="H1105" si="3350">(B1105/B1053-1)*100</f>
        <v>-18.709677419354843</v>
      </c>
      <c r="I1105" s="17">
        <f t="shared" ref="I1105" si="3351">(B1105/D1105-1)*100</f>
        <v>-2.9732620320855552</v>
      </c>
    </row>
    <row r="1106" spans="1:9" ht="13.8" x14ac:dyDescent="0.25">
      <c r="A1106" s="47">
        <f t="shared" si="3078"/>
        <v>43837</v>
      </c>
      <c r="B1106" s="6">
        <f>INDEX('Table 9_data'!D:D,MATCH(A1106,'Table 9_data'!$A:$A,0))</f>
        <v>310</v>
      </c>
      <c r="C1106" s="7">
        <f t="shared" ref="C1106" si="3352">AVERAGE(B1103:B1106)</f>
        <v>320.25</v>
      </c>
      <c r="D1106" s="7">
        <f t="shared" ref="D1106" si="3353">AVERAGE(C950,C1002,C1054)</f>
        <v>338.125</v>
      </c>
      <c r="E1106" s="7">
        <f t="shared" si="3079"/>
        <v>2</v>
      </c>
      <c r="F1106" s="7">
        <f t="shared" ref="F1106" si="3354">SUM(D1106-B1106)</f>
        <v>28.125</v>
      </c>
      <c r="G1106" s="17">
        <f t="shared" ref="G1106" si="3355">(B1106/B1105-1)*100</f>
        <v>-1.5873015873015928</v>
      </c>
      <c r="H1106" s="17">
        <f t="shared" ref="H1106" si="3356">(B1106/B1054-1)*100</f>
        <v>-22.499999999999996</v>
      </c>
      <c r="I1106" s="17">
        <f t="shared" ref="I1106" si="3357">(B1106/D1106-1)*100</f>
        <v>-8.3179297597042563</v>
      </c>
    </row>
    <row r="1107" spans="1:9" ht="13.8" x14ac:dyDescent="0.25">
      <c r="A1107" s="47">
        <f t="shared" si="3078"/>
        <v>43844</v>
      </c>
      <c r="B1107" s="6">
        <f>INDEX('Table 9_data'!D:D,MATCH(A1107,'Table 9_data'!$A:$A,0))</f>
        <v>334</v>
      </c>
      <c r="C1107" s="7">
        <f t="shared" ref="C1107" si="3358">AVERAGE(B1104:B1107)</f>
        <v>319.25</v>
      </c>
      <c r="D1107" s="7">
        <f t="shared" ref="D1107" si="3359">AVERAGE(C951,C1003,C1055)</f>
        <v>352.84722222222223</v>
      </c>
      <c r="E1107" s="7">
        <f t="shared" si="3079"/>
        <v>3</v>
      </c>
      <c r="F1107" s="7">
        <f t="shared" ref="F1107" si="3360">SUM(D1107-B1107)</f>
        <v>18.847222222222229</v>
      </c>
      <c r="G1107" s="17">
        <f t="shared" ref="G1107" si="3361">(B1107/B1106-1)*100</f>
        <v>7.7419354838709653</v>
      </c>
      <c r="H1107" s="17">
        <f t="shared" ref="H1107" si="3362">(B1107/B1055-1)*100</f>
        <v>-23.657142857142855</v>
      </c>
      <c r="I1107" s="17">
        <f t="shared" ref="I1107" si="3363">(B1107/D1107-1)*100</f>
        <v>-5.3414682149183212</v>
      </c>
    </row>
    <row r="1108" spans="1:9" ht="13.8" x14ac:dyDescent="0.25">
      <c r="A1108" s="47">
        <f t="shared" si="3078"/>
        <v>43851</v>
      </c>
      <c r="B1108" s="6">
        <f>INDEX('Table 9_data'!D:D,MATCH(A1108,'Table 9_data'!$A:$A,0))</f>
        <v>332.5</v>
      </c>
      <c r="C1108" s="7">
        <f t="shared" ref="C1108" si="3364">AVERAGE(B1105:B1108)</f>
        <v>322.875</v>
      </c>
      <c r="D1108" s="7">
        <f t="shared" ref="D1108" si="3365">AVERAGE(C952,C1004,C1056)</f>
        <v>370.03472222222223</v>
      </c>
      <c r="E1108" s="7">
        <f t="shared" si="3079"/>
        <v>4</v>
      </c>
      <c r="F1108" s="7">
        <f t="shared" ref="F1108" si="3366">SUM(D1108-B1108)</f>
        <v>37.534722222222229</v>
      </c>
      <c r="G1108" s="17">
        <f t="shared" ref="G1108" si="3367">(B1108/B1107-1)*100</f>
        <v>-0.44910179640718084</v>
      </c>
      <c r="H1108" s="17">
        <f t="shared" ref="H1108" si="3368">(B1108/B1056-1)*100</f>
        <v>-26.111111111111107</v>
      </c>
      <c r="I1108" s="17">
        <f t="shared" ref="I1108" si="3369">(B1108/D1108-1)*100</f>
        <v>-10.143567608144888</v>
      </c>
    </row>
    <row r="1109" spans="1:9" ht="13.8" x14ac:dyDescent="0.25">
      <c r="A1109" s="47">
        <f t="shared" si="3078"/>
        <v>43858</v>
      </c>
      <c r="B1109" s="6">
        <f>INDEX('Table 9_data'!D:D,MATCH(A1109,'Table 9_data'!$A:$A,0))</f>
        <v>326</v>
      </c>
      <c r="C1109" s="7">
        <f t="shared" ref="C1109" si="3370">AVERAGE(B1106:B1109)</f>
        <v>325.625</v>
      </c>
      <c r="D1109" s="7">
        <f t="shared" ref="D1109" si="3371">AVERAGE(C953,C1005,C1057)</f>
        <v>378.22916666666669</v>
      </c>
      <c r="E1109" s="7">
        <f t="shared" si="3079"/>
        <v>5</v>
      </c>
      <c r="F1109" s="7">
        <f t="shared" ref="F1109" si="3372">SUM(D1109-B1109)</f>
        <v>52.229166666666686</v>
      </c>
      <c r="G1109" s="17">
        <f t="shared" ref="G1109" si="3373">(B1109/B1108-1)*100</f>
        <v>-1.9548872180451093</v>
      </c>
      <c r="H1109" s="17">
        <f t="shared" ref="H1109" si="3374">(B1109/B1057-1)*100</f>
        <v>-23.294117647058819</v>
      </c>
      <c r="I1109" s="17">
        <f t="shared" ref="I1109" si="3375">(B1109/D1109-1)*100</f>
        <v>-13.808868080418623</v>
      </c>
    </row>
    <row r="1110" spans="1:9" ht="13.8" x14ac:dyDescent="0.25">
      <c r="A1110" s="47">
        <f t="shared" si="3078"/>
        <v>43865</v>
      </c>
      <c r="B1110" s="6">
        <f>INDEX('Table 9_data'!D:D,MATCH(A1110,'Table 9_data'!$A:$A,0))</f>
        <v>307</v>
      </c>
      <c r="C1110" s="7">
        <f t="shared" ref="C1110" si="3376">AVERAGE(B1107:B1110)</f>
        <v>324.875</v>
      </c>
      <c r="D1110" s="7">
        <f t="shared" ref="D1110" si="3377">AVERAGE(C954,C1006,C1058)</f>
        <v>382.04861111111109</v>
      </c>
      <c r="E1110" s="7">
        <f t="shared" si="3079"/>
        <v>6</v>
      </c>
      <c r="F1110" s="7">
        <f t="shared" ref="F1110" si="3378">SUM(D1110-B1110)</f>
        <v>75.048611111111086</v>
      </c>
      <c r="G1110" s="17">
        <f t="shared" ref="G1110" si="3379">(B1110/B1109-1)*100</f>
        <v>-5.8282208588957047</v>
      </c>
      <c r="H1110" s="17">
        <f t="shared" ref="H1110" si="3380">(B1110/B1058-1)*100</f>
        <v>-31.777777777777782</v>
      </c>
      <c r="I1110" s="17">
        <f t="shared" ref="I1110" si="3381">(B1110/D1110-1)*100</f>
        <v>-19.643733527219844</v>
      </c>
    </row>
    <row r="1111" spans="1:9" ht="13.8" x14ac:dyDescent="0.25">
      <c r="A1111" s="47">
        <f t="shared" si="3078"/>
        <v>43872</v>
      </c>
      <c r="B1111" s="6">
        <f>INDEX('Table 9_data'!D:D,MATCH(A1111,'Table 9_data'!$A:$A,0))</f>
        <v>296</v>
      </c>
      <c r="C1111" s="7">
        <f t="shared" ref="C1111" si="3382">AVERAGE(B1108:B1111)</f>
        <v>315.375</v>
      </c>
      <c r="D1111" s="7">
        <f t="shared" ref="D1111" si="3383">AVERAGE(C955,C1007,C1059)</f>
        <v>385.65972222222217</v>
      </c>
      <c r="E1111" s="7">
        <f t="shared" si="3079"/>
        <v>7</v>
      </c>
      <c r="F1111" s="7">
        <f t="shared" ref="F1111" si="3384">SUM(D1111-B1111)</f>
        <v>89.659722222222172</v>
      </c>
      <c r="G1111" s="17">
        <f t="shared" ref="G1111" si="3385">(B1111/B1110-1)*100</f>
        <v>-3.5830618892508159</v>
      </c>
      <c r="H1111" s="17">
        <f t="shared" ref="H1111" si="3386">(B1111/B1059-1)*100</f>
        <v>-44.930232558139537</v>
      </c>
      <c r="I1111" s="17">
        <f t="shared" ref="I1111" si="3387">(B1111/D1111-1)*100</f>
        <v>-23.248401908706207</v>
      </c>
    </row>
    <row r="1112" spans="1:9" ht="13.8" x14ac:dyDescent="0.25">
      <c r="A1112" s="47">
        <f t="shared" si="3078"/>
        <v>43879</v>
      </c>
      <c r="B1112" s="6">
        <f>INDEX('Table 9_data'!D:D,MATCH(A1112,'Table 9_data'!$A:$A,0))</f>
        <v>292</v>
      </c>
      <c r="C1112" s="7">
        <f t="shared" ref="C1112" si="3388">AVERAGE(B1109:B1112)</f>
        <v>305.25</v>
      </c>
      <c r="D1112" s="7">
        <f t="shared" ref="D1112" si="3389">AVERAGE(C956,C1008,C1060)</f>
        <v>389.09722222222217</v>
      </c>
      <c r="E1112" s="7">
        <f t="shared" si="3079"/>
        <v>8</v>
      </c>
      <c r="F1112" s="7">
        <f t="shared" ref="F1112" si="3390">SUM(D1112-B1112)</f>
        <v>97.097222222222172</v>
      </c>
      <c r="G1112" s="17">
        <f t="shared" ref="G1112" si="3391">(B1112/B1111-1)*100</f>
        <v>-1.3513513513513487</v>
      </c>
      <c r="H1112" s="17">
        <f t="shared" ref="H1112" si="3392">(B1112/B1060-1)*100</f>
        <v>-44.38095238095238</v>
      </c>
      <c r="I1112" s="17">
        <f t="shared" ref="I1112" si="3393">(B1112/D1112-1)*100</f>
        <v>-24.954488666785647</v>
      </c>
    </row>
    <row r="1113" spans="1:9" ht="13.8" x14ac:dyDescent="0.25">
      <c r="A1113" s="47">
        <f t="shared" si="3078"/>
        <v>43886</v>
      </c>
      <c r="B1113" s="6">
        <f>INDEX('Table 9_data'!D:D,MATCH(A1113,'Table 9_data'!$A:$A,0))</f>
        <v>284</v>
      </c>
      <c r="C1113" s="7">
        <f t="shared" ref="C1113" si="3394">AVERAGE(B1110:B1113)</f>
        <v>294.75</v>
      </c>
      <c r="D1113" s="7">
        <f t="shared" ref="D1113" si="3395">AVERAGE(C957,C1009,C1061)</f>
        <v>406.3194444444444</v>
      </c>
      <c r="E1113" s="7">
        <f t="shared" si="3079"/>
        <v>9</v>
      </c>
      <c r="F1113" s="7">
        <f t="shared" ref="F1113" si="3396">SUM(D1113-B1113)</f>
        <v>122.3194444444444</v>
      </c>
      <c r="G1113" s="17">
        <f t="shared" ref="G1113" si="3397">(B1113/B1112-1)*100</f>
        <v>-2.7397260273972601</v>
      </c>
      <c r="H1113" s="17">
        <f t="shared" ref="H1113" si="3398">(B1113/B1061-1)*100</f>
        <v>-52.666666666666664</v>
      </c>
      <c r="I1113" s="17">
        <f t="shared" ref="I1113" si="3399">(B1113/D1113-1)*100</f>
        <v>-30.104255682789262</v>
      </c>
    </row>
    <row r="1114" spans="1:9" ht="13.8" x14ac:dyDescent="0.25">
      <c r="A1114" s="47">
        <f t="shared" si="3078"/>
        <v>43893</v>
      </c>
      <c r="B1114" s="6">
        <f>INDEX('Table 9_data'!D:D,MATCH(A1114,'Table 9_data'!$A:$A,0))</f>
        <v>288</v>
      </c>
      <c r="C1114" s="7">
        <f t="shared" ref="C1114" si="3400">AVERAGE(B1111:B1114)</f>
        <v>290</v>
      </c>
      <c r="D1114" s="7">
        <f t="shared" ref="D1114" si="3401">AVERAGE(C958,C1010,C1062)</f>
        <v>418.70138888888886</v>
      </c>
      <c r="E1114" s="7">
        <f t="shared" si="3079"/>
        <v>10</v>
      </c>
      <c r="F1114" s="7">
        <f t="shared" ref="F1114" si="3402">SUM(D1114-B1114)</f>
        <v>130.70138888888886</v>
      </c>
      <c r="G1114" s="17">
        <f t="shared" ref="G1114" si="3403">(B1114/B1113-1)*100</f>
        <v>1.4084507042253502</v>
      </c>
      <c r="H1114" s="17">
        <f t="shared" ref="H1114" si="3404">(B1114/B1062-1)*100</f>
        <v>-45.142857142857139</v>
      </c>
      <c r="I1114" s="17">
        <f t="shared" ref="I1114" si="3405">(B1114/D1114-1)*100</f>
        <v>-31.215895709286311</v>
      </c>
    </row>
    <row r="1115" spans="1:9" ht="13.8" x14ac:dyDescent="0.25">
      <c r="A1115" s="47">
        <f t="shared" si="3078"/>
        <v>43900</v>
      </c>
      <c r="B1115" s="6">
        <f>INDEX('Table 9_data'!D:D,MATCH(A1115,'Table 9_data'!$A:$A,0))</f>
        <v>275</v>
      </c>
      <c r="C1115" s="7">
        <f t="shared" ref="C1115" si="3406">AVERAGE(B1112:B1115)</f>
        <v>284.75</v>
      </c>
      <c r="D1115" s="7">
        <f t="shared" ref="D1115" si="3407">AVERAGE(C959,C1011,C1063)</f>
        <v>431.1319444444444</v>
      </c>
      <c r="E1115" s="7">
        <f t="shared" si="3079"/>
        <v>11</v>
      </c>
      <c r="F1115" s="7">
        <f t="shared" ref="F1115" si="3408">SUM(D1115-B1115)</f>
        <v>156.1319444444444</v>
      </c>
      <c r="G1115" s="17">
        <f t="shared" ref="G1115" si="3409">(B1115/B1114-1)*100</f>
        <v>-4.513888888888884</v>
      </c>
      <c r="H1115" s="17">
        <f t="shared" ref="H1115" si="3410">(B1115/B1063-1)*100</f>
        <v>-44.444444444444443</v>
      </c>
      <c r="I1115" s="17">
        <f t="shared" ref="I1115" si="3411">(B1115/D1115-1)*100</f>
        <v>-36.214422627772493</v>
      </c>
    </row>
    <row r="1116" spans="1:9" ht="13.8" x14ac:dyDescent="0.25">
      <c r="A1116" s="47">
        <f t="shared" si="3078"/>
        <v>43907</v>
      </c>
      <c r="B1116" s="6">
        <f>INDEX('Table 9_data'!D:D,MATCH(A1116,'Table 9_data'!$A:$A,0))</f>
        <v>278</v>
      </c>
      <c r="C1116" s="7">
        <f t="shared" ref="C1116" si="3412">AVERAGE(B1113:B1116)</f>
        <v>281.25</v>
      </c>
      <c r="D1116" s="7">
        <f t="shared" ref="D1116" si="3413">AVERAGE(C960,C1012,C1064)</f>
        <v>432.59027777777777</v>
      </c>
      <c r="E1116" s="7">
        <f t="shared" si="3079"/>
        <v>12</v>
      </c>
      <c r="F1116" s="7">
        <f t="shared" ref="F1116" si="3414">SUM(D1116-B1116)</f>
        <v>154.59027777777777</v>
      </c>
      <c r="G1116" s="17">
        <f t="shared" ref="G1116" si="3415">(B1116/B1115-1)*100</f>
        <v>1.0909090909090979</v>
      </c>
      <c r="H1116" s="17">
        <f t="shared" ref="H1116" si="3416">(B1116/B1064-1)*100</f>
        <v>-40.851063829787236</v>
      </c>
      <c r="I1116" s="17">
        <f t="shared" ref="I1116" si="3417">(B1116/D1116-1)*100</f>
        <v>-35.73595749121089</v>
      </c>
    </row>
    <row r="1117" spans="1:9" ht="13.8" x14ac:dyDescent="0.25">
      <c r="A1117" s="47">
        <f t="shared" si="3078"/>
        <v>43914</v>
      </c>
      <c r="B1117" s="6">
        <f>INDEX('Table 9_data'!D:D,MATCH(A1117,'Table 9_data'!$A:$A,0))</f>
        <v>304</v>
      </c>
      <c r="C1117" s="7">
        <f t="shared" ref="C1117" si="3418">AVERAGE(B1114:B1117)</f>
        <v>286.25</v>
      </c>
      <c r="D1117" s="7">
        <f t="shared" ref="D1117" si="3419">AVERAGE(C961,C1013,C1065)</f>
        <v>430.09027777777777</v>
      </c>
      <c r="E1117" s="7">
        <f t="shared" si="3079"/>
        <v>13</v>
      </c>
      <c r="F1117" s="7">
        <f t="shared" ref="F1117" si="3420">SUM(D1117-B1117)</f>
        <v>126.09027777777777</v>
      </c>
      <c r="G1117" s="17">
        <f t="shared" ref="G1117" si="3421">(B1117/B1116-1)*100</f>
        <v>9.3525179856115201</v>
      </c>
      <c r="H1117" s="17">
        <f t="shared" ref="H1117" si="3422">(B1117/B1065-1)*100</f>
        <v>-42.095238095238095</v>
      </c>
      <c r="I1117" s="17">
        <f t="shared" ref="I1117" si="3423">(B1117/D1117-1)*100</f>
        <v>-29.317165323817672</v>
      </c>
    </row>
    <row r="1118" spans="1:9" ht="13.8" x14ac:dyDescent="0.25">
      <c r="A1118" s="47">
        <f t="shared" si="3078"/>
        <v>43921</v>
      </c>
      <c r="B1118" s="6">
        <f>INDEX('Table 9_data'!D:D,MATCH(A1118,'Table 9_data'!$A:$A,0))</f>
        <v>330</v>
      </c>
      <c r="C1118" s="7">
        <f t="shared" ref="C1118" si="3424">AVERAGE(B1115:B1118)</f>
        <v>296.75</v>
      </c>
      <c r="D1118" s="7">
        <f t="shared" ref="D1118" si="3425">AVERAGE(C962,C1014,C1066)</f>
        <v>426.52777777777783</v>
      </c>
      <c r="E1118" s="7">
        <f t="shared" si="3079"/>
        <v>14</v>
      </c>
      <c r="F1118" s="7">
        <f t="shared" ref="F1118" si="3426">SUM(D1118-B1118)</f>
        <v>96.527777777777828</v>
      </c>
      <c r="G1118" s="17">
        <f t="shared" ref="G1118" si="3427">(B1118/B1117-1)*100</f>
        <v>8.5526315789473664</v>
      </c>
      <c r="H1118" s="17">
        <f t="shared" ref="H1118" si="3428">(B1118/B1066-1)*100</f>
        <v>-26.666666666666671</v>
      </c>
      <c r="I1118" s="17">
        <f t="shared" ref="I1118" si="3429">(B1118/D1118-1)*100</f>
        <v>-22.631064799739509</v>
      </c>
    </row>
    <row r="1119" spans="1:9" ht="13.8" x14ac:dyDescent="0.25">
      <c r="A1119" s="47">
        <f t="shared" si="3078"/>
        <v>43928</v>
      </c>
      <c r="B1119" s="6">
        <f>INDEX('Table 9_data'!D:D,MATCH(A1119,'Table 9_data'!$A:$A,0))</f>
        <v>330</v>
      </c>
      <c r="C1119" s="7">
        <f t="shared" ref="C1119" si="3430">AVERAGE(B1116:B1119)</f>
        <v>310.5</v>
      </c>
      <c r="D1119" s="7">
        <f t="shared" ref="D1119" si="3431">AVERAGE(C963,C1015,C1067)</f>
        <v>415.0694444444444</v>
      </c>
      <c r="E1119" s="7">
        <f t="shared" si="3079"/>
        <v>15</v>
      </c>
      <c r="F1119" s="7">
        <f t="shared" ref="F1119" si="3432">SUM(D1119-B1119)</f>
        <v>85.0694444444444</v>
      </c>
      <c r="G1119" s="17">
        <f t="shared" ref="G1119" si="3433">(B1119/B1118-1)*100</f>
        <v>0</v>
      </c>
      <c r="H1119" s="17">
        <f t="shared" ref="H1119" si="3434">(B1119/B1067-1)*100</f>
        <v>-18.181818181818176</v>
      </c>
      <c r="I1119" s="17">
        <f t="shared" ref="I1119" si="3435">(B1119/D1119-1)*100</f>
        <v>-20.49523172159946</v>
      </c>
    </row>
    <row r="1120" spans="1:9" ht="13.8" x14ac:dyDescent="0.25">
      <c r="A1120" s="47">
        <f t="shared" si="3078"/>
        <v>43935</v>
      </c>
      <c r="B1120" s="6">
        <f>INDEX('Table 9_data'!D:D,MATCH(A1120,'Table 9_data'!$A:$A,0))</f>
        <v>308</v>
      </c>
      <c r="C1120" s="7">
        <f t="shared" ref="C1120" si="3436">AVERAGE(B1117:B1120)</f>
        <v>318</v>
      </c>
      <c r="D1120" s="7">
        <f t="shared" ref="D1120" si="3437">AVERAGE(C964,C1016,C1068)</f>
        <v>419.86111111111109</v>
      </c>
      <c r="E1120" s="7">
        <f t="shared" si="3079"/>
        <v>16</v>
      </c>
      <c r="F1120" s="7">
        <f t="shared" ref="F1120" si="3438">SUM(D1120-B1120)</f>
        <v>111.86111111111109</v>
      </c>
      <c r="G1120" s="17">
        <f t="shared" ref="G1120" si="3439">(B1120/B1119-1)*100</f>
        <v>-6.6666666666666652</v>
      </c>
      <c r="H1120" s="17">
        <f t="shared" ref="H1120" si="3440">(B1120/B1068-1)*100</f>
        <v>-18.947368421052634</v>
      </c>
      <c r="I1120" s="17">
        <f>(B1120/D1120-1)*100</f>
        <v>-26.642408203771083</v>
      </c>
    </row>
    <row r="1121" spans="1:12" ht="13.8" x14ac:dyDescent="0.25">
      <c r="A1121" s="47">
        <f t="shared" si="3078"/>
        <v>43942</v>
      </c>
      <c r="B1121" s="6">
        <f>INDEX('Table 9_data'!D:D,MATCH(A1121,'Table 9_data'!$A:$A,0))</f>
        <v>283</v>
      </c>
      <c r="C1121" s="7">
        <f t="shared" ref="C1121" si="3441">AVERAGE(B1118:B1121)</f>
        <v>312.75</v>
      </c>
      <c r="D1121" s="7">
        <f t="shared" ref="D1121" si="3442">AVERAGE(C965,C1017,C1069)</f>
        <v>409.72222222222217</v>
      </c>
      <c r="E1121" s="7">
        <f t="shared" si="3079"/>
        <v>17</v>
      </c>
      <c r="F1121" s="7">
        <f t="shared" ref="F1121" si="3443">SUM(D1121-B1121)</f>
        <v>126.72222222222217</v>
      </c>
      <c r="G1121" s="17">
        <f t="shared" ref="G1121" si="3444">(B1121/B1120-1)*100</f>
        <v>-8.1168831168831233</v>
      </c>
      <c r="H1121" s="17">
        <f t="shared" ref="H1121" si="3445">(B1121/B1069-1)*100</f>
        <v>-25.19823788546255</v>
      </c>
      <c r="I1121" s="17">
        <f t="shared" ref="I1121" si="3446">(B1121/D1121-1)*100</f>
        <v>-30.928813559322023</v>
      </c>
    </row>
    <row r="1122" spans="1:12" ht="13.8" x14ac:dyDescent="0.25">
      <c r="A1122" s="47">
        <f t="shared" si="3078"/>
        <v>43949</v>
      </c>
      <c r="B1122" s="6">
        <f>INDEX('Table 9_data'!D:D,MATCH(A1122,'Table 9_data'!$A:$A,0))</f>
        <v>271</v>
      </c>
      <c r="C1122" s="7">
        <f t="shared" ref="C1122" si="3447">AVERAGE(B1119:B1122)</f>
        <v>298</v>
      </c>
      <c r="D1122" s="7">
        <f t="shared" ref="D1122" si="3448">AVERAGE(C966,C1018,C1070)</f>
        <v>395.0694444444444</v>
      </c>
      <c r="E1122" s="7">
        <f t="shared" si="3079"/>
        <v>18</v>
      </c>
      <c r="F1122" s="7">
        <f t="shared" ref="F1122" si="3449">SUM(D1122-B1122)</f>
        <v>124.0694444444444</v>
      </c>
      <c r="G1122" s="17">
        <f t="shared" ref="G1122" si="3450">(B1122/B1121-1)*100</f>
        <v>-4.2402826855123639</v>
      </c>
      <c r="H1122" s="17">
        <f t="shared" ref="H1122:H1123" si="3451">(B1122/B1070-1)*100</f>
        <v>-29.61038961038961</v>
      </c>
      <c r="I1122" s="17">
        <f t="shared" ref="I1122" si="3452">(B1122/D1122-1)*100</f>
        <v>-31.404464756547711</v>
      </c>
    </row>
    <row r="1123" spans="1:12" ht="13.8" x14ac:dyDescent="0.25">
      <c r="A1123" s="47">
        <f t="shared" si="3078"/>
        <v>43956</v>
      </c>
      <c r="B1123" s="6">
        <f>INDEX('Table 9_data'!D:D,MATCH(A1123,'Table 9_data'!$A:$A,0))</f>
        <v>257</v>
      </c>
      <c r="C1123" s="7">
        <f t="shared" ref="C1123" si="3453">AVERAGE(B1120:B1123)</f>
        <v>279.75</v>
      </c>
      <c r="D1123" s="7">
        <f t="shared" ref="D1123" si="3454">AVERAGE(C967,C1019,C1071)</f>
        <v>387.66203703703701</v>
      </c>
      <c r="E1123" s="7">
        <f t="shared" si="3079"/>
        <v>19</v>
      </c>
      <c r="F1123" s="7">
        <f t="shared" ref="F1123" si="3455">SUM(D1123-B1123)</f>
        <v>130.66203703703701</v>
      </c>
      <c r="G1123" s="17">
        <f t="shared" ref="G1123" si="3456">(B1123/B1122-1)*100</f>
        <v>-5.1660516605166018</v>
      </c>
      <c r="H1123" s="17" t="e">
        <f t="shared" si="3451"/>
        <v>#VALUE!</v>
      </c>
      <c r="I1123" s="17">
        <f t="shared" ref="I1123" si="3457">(B1123/D1123-1)*100</f>
        <v>-33.705141219322854</v>
      </c>
    </row>
    <row r="1124" spans="1:12" ht="13.8" x14ac:dyDescent="0.25">
      <c r="A1124" s="47">
        <f t="shared" si="3078"/>
        <v>43963</v>
      </c>
      <c r="B1124" s="6">
        <f>INDEX('Table 9_data'!D:D,MATCH(A1124,'Table 9_data'!$A:$A,0))</f>
        <v>259</v>
      </c>
      <c r="C1124" s="7">
        <f t="shared" ref="C1124" si="3458">AVERAGE(B1121:B1124)</f>
        <v>267.5</v>
      </c>
      <c r="D1124" s="7">
        <f t="shared" ref="D1124" si="3459">AVERAGE(C968,C1020,C1072)</f>
        <v>375.34722222222217</v>
      </c>
      <c r="E1124" s="7">
        <f t="shared" si="3079"/>
        <v>20</v>
      </c>
      <c r="F1124" s="7">
        <f t="shared" ref="F1124" si="3460">SUM(D1124-B1124)</f>
        <v>116.34722222222217</v>
      </c>
      <c r="G1124" s="17">
        <f t="shared" ref="G1124" si="3461">(B1124/B1123-1)*100</f>
        <v>0.77821011673151474</v>
      </c>
      <c r="H1124" s="17" t="e">
        <f t="shared" ref="H1124" si="3462">(B1124/B1072-1)*100</f>
        <v>#VALUE!</v>
      </c>
      <c r="I1124" s="17">
        <f t="shared" ref="I1124" si="3463">(B1124/D1124-1)*100</f>
        <v>-30.997224791859381</v>
      </c>
    </row>
    <row r="1125" spans="1:12" ht="13.8" x14ac:dyDescent="0.25">
      <c r="A1125" s="47">
        <f t="shared" si="3078"/>
        <v>43970</v>
      </c>
      <c r="B1125" s="6">
        <f>INDEX('Table 9_data'!D:D,MATCH(A1125,'Table 9_data'!$A:$A,0))</f>
        <v>279</v>
      </c>
      <c r="C1125" s="7">
        <f t="shared" ref="C1125" si="3464">AVERAGE(B1122:B1125)</f>
        <v>266.5</v>
      </c>
      <c r="D1125" s="7">
        <f t="shared" ref="D1125" si="3465">AVERAGE(C969,C1021,C1073)</f>
        <v>379.27777777777777</v>
      </c>
      <c r="E1125" s="7">
        <f t="shared" si="3079"/>
        <v>21</v>
      </c>
      <c r="F1125" s="7">
        <f t="shared" ref="F1125" si="3466">SUM(D1125-B1125)</f>
        <v>100.27777777777777</v>
      </c>
      <c r="G1125" s="17">
        <f t="shared" ref="G1125" si="3467">(B1125/B1124-1)*100</f>
        <v>7.7220077220077288</v>
      </c>
      <c r="H1125" s="17">
        <f t="shared" ref="H1125" si="3468">(B1125/B1073-1)*100</f>
        <v>-32.445520581113804</v>
      </c>
      <c r="I1125" s="17">
        <f t="shared" ref="I1125" si="3469">(B1125/D1125-1)*100</f>
        <v>-26.439138713929978</v>
      </c>
    </row>
    <row r="1126" spans="1:12" ht="13.8" x14ac:dyDescent="0.25">
      <c r="A1126" s="47">
        <f t="shared" si="3078"/>
        <v>43977</v>
      </c>
      <c r="B1126" s="6">
        <f>INDEX('Table 9_data'!D:D,MATCH(A1126,'Table 9_data'!$A:$A,0))</f>
        <v>288</v>
      </c>
      <c r="C1126" s="7">
        <f t="shared" ref="C1126" si="3470">AVERAGE(B1123:B1126)</f>
        <v>270.75</v>
      </c>
      <c r="D1126" s="7">
        <f t="shared" ref="D1126" si="3471">AVERAGE(C970,C1022,C1074)</f>
        <v>389.36111111111109</v>
      </c>
      <c r="E1126" s="7">
        <f t="shared" si="3079"/>
        <v>22</v>
      </c>
      <c r="F1126" s="7">
        <f t="shared" ref="F1126" si="3472">SUM(D1126-B1126)</f>
        <v>101.36111111111109</v>
      </c>
      <c r="G1126" s="17">
        <f t="shared" ref="G1126" si="3473">(B1126/B1125-1)*100</f>
        <v>3.2258064516129004</v>
      </c>
      <c r="H1126" s="17" t="e">
        <f t="shared" ref="H1126" si="3474">(B1126/B1074-1)*100</f>
        <v>#DIV/0!</v>
      </c>
      <c r="I1126" s="17">
        <f t="shared" ref="I1126" si="3475">(B1126/D1126-1)*100</f>
        <v>-26.032674609402861</v>
      </c>
    </row>
    <row r="1127" spans="1:12" ht="13.8" x14ac:dyDescent="0.25">
      <c r="A1127" s="47">
        <f t="shared" si="3078"/>
        <v>43984</v>
      </c>
      <c r="B1127" s="6">
        <f>INDEX('Table 9_data'!D:D,MATCH(A1127,'Table 9_data'!$A:$A,0))</f>
        <v>283</v>
      </c>
      <c r="C1127" s="7">
        <f t="shared" ref="C1127" si="3476">AVERAGE(B1124:B1127)</f>
        <v>277.25</v>
      </c>
      <c r="D1127" s="7">
        <f t="shared" ref="D1127" si="3477">AVERAGE(C971,C1023,C1075)</f>
        <v>392.27777777777777</v>
      </c>
      <c r="E1127" s="7">
        <f t="shared" si="3079"/>
        <v>23</v>
      </c>
      <c r="F1127" s="7">
        <f t="shared" ref="F1127" si="3478">SUM(D1127-B1127)</f>
        <v>109.27777777777777</v>
      </c>
      <c r="G1127" s="17">
        <f t="shared" ref="G1127" si="3479">(B1127/B1126-1)*100</f>
        <v>-1.736111111111116</v>
      </c>
      <c r="H1127" s="17" t="e">
        <f t="shared" ref="H1127" si="3480">(B1127/B1075-1)*100</f>
        <v>#DIV/0!</v>
      </c>
      <c r="I1127" s="17">
        <f t="shared" ref="I1127" si="3481">(B1127/D1127-1)*100</f>
        <v>-27.857244016428261</v>
      </c>
    </row>
    <row r="1128" spans="1:12" ht="13.8" x14ac:dyDescent="0.25">
      <c r="A1128" s="47">
        <f t="shared" si="3078"/>
        <v>43991</v>
      </c>
      <c r="B1128" s="6">
        <v>294</v>
      </c>
      <c r="C1128" s="7">
        <v>286</v>
      </c>
      <c r="D1128" s="7">
        <v>399.15277777777777</v>
      </c>
      <c r="E1128" s="7">
        <f t="shared" ref="E1128:E1345" si="3482">E1127+1</f>
        <v>24</v>
      </c>
      <c r="F1128" s="7">
        <v>105.15277777777777</v>
      </c>
      <c r="G1128" s="17">
        <v>3.8869257950530089</v>
      </c>
      <c r="H1128" s="17" t="e">
        <v>#DIV/0!</v>
      </c>
      <c r="I1128" s="17">
        <v>-26.343992484080868</v>
      </c>
    </row>
    <row r="1129" spans="1:12" ht="13.8" x14ac:dyDescent="0.25">
      <c r="A1129" s="47">
        <f t="shared" ref="A1129:A1147" si="3483">7+A1128</f>
        <v>43998</v>
      </c>
      <c r="B1129" s="6">
        <v>268</v>
      </c>
      <c r="C1129" s="7">
        <v>283.25</v>
      </c>
      <c r="D1129" s="7">
        <v>437.8125</v>
      </c>
      <c r="E1129" s="7">
        <f t="shared" si="3482"/>
        <v>25</v>
      </c>
      <c r="F1129" s="7">
        <v>169.8125</v>
      </c>
      <c r="G1129" s="17">
        <v>-8.8435374149659847</v>
      </c>
      <c r="H1129" s="17">
        <v>-49.194312796208528</v>
      </c>
      <c r="I1129" s="17">
        <v>-38.786581013561737</v>
      </c>
    </row>
    <row r="1130" spans="1:12" ht="13.8" x14ac:dyDescent="0.25">
      <c r="A1130" s="47">
        <f t="shared" si="3483"/>
        <v>44005</v>
      </c>
      <c r="C1130" s="85">
        <f>AVERAGE(B1127:B1129)</f>
        <v>281.66666666666669</v>
      </c>
      <c r="D1130" s="7">
        <f t="shared" ref="D1130" si="3484">AVERAGE(C974,C1026,C1078)</f>
        <v>426.70138888888891</v>
      </c>
      <c r="E1130" s="7">
        <f t="shared" si="3482"/>
        <v>26</v>
      </c>
      <c r="F1130" s="7">
        <f t="shared" ref="F1130" si="3485">SUM(D1130-B1130)</f>
        <v>426.70138888888891</v>
      </c>
      <c r="G1130" s="17">
        <f t="shared" ref="G1130" si="3486">(B1130/B1129-1)*100</f>
        <v>-100</v>
      </c>
      <c r="H1130" s="17">
        <f t="shared" ref="H1130" si="3487">(B1130/B1078-1)*100</f>
        <v>-100</v>
      </c>
      <c r="I1130" s="17">
        <f t="shared" ref="I1130" si="3488">(B1130/D1130-1)*100</f>
        <v>-100</v>
      </c>
      <c r="L1130" s="6" t="s">
        <v>49</v>
      </c>
    </row>
    <row r="1131" spans="1:12" ht="13.8" x14ac:dyDescent="0.25">
      <c r="A1131" s="47">
        <f t="shared" si="3483"/>
        <v>44012</v>
      </c>
      <c r="C1131" s="85">
        <f>AVERAGE(B1128:B1129)</f>
        <v>281</v>
      </c>
      <c r="D1131" s="7">
        <f t="shared" ref="D1131" si="3489">AVERAGE(C975,C1027,C1079)</f>
        <v>417.9375</v>
      </c>
      <c r="E1131" s="7">
        <f t="shared" si="3482"/>
        <v>27</v>
      </c>
      <c r="F1131" s="7">
        <f t="shared" ref="F1131" si="3490">SUM(D1131-B1131)</f>
        <v>417.9375</v>
      </c>
      <c r="G1131" s="17" t="e">
        <f t="shared" ref="G1131" si="3491">(B1131/B1130-1)*100</f>
        <v>#DIV/0!</v>
      </c>
      <c r="H1131" s="17">
        <f t="shared" ref="H1131" si="3492">(B1131/B1079-1)*100</f>
        <v>-100</v>
      </c>
      <c r="I1131" s="17">
        <f t="shared" ref="I1131" si="3493">(B1131/D1131-1)*100</f>
        <v>-100</v>
      </c>
      <c r="L1131" s="6" t="s">
        <v>49</v>
      </c>
    </row>
    <row r="1132" spans="1:12" ht="13.8" x14ac:dyDescent="0.25">
      <c r="A1132" s="47">
        <f t="shared" si="3483"/>
        <v>44019</v>
      </c>
      <c r="C1132" s="85">
        <f>B1129</f>
        <v>268</v>
      </c>
      <c r="D1132" s="7">
        <f t="shared" ref="D1132" si="3494">AVERAGE(C976,C1028,C1080)</f>
        <v>406.77083333333331</v>
      </c>
      <c r="E1132" s="7">
        <f t="shared" si="3482"/>
        <v>28</v>
      </c>
      <c r="F1132" s="7">
        <f t="shared" ref="F1132" si="3495">SUM(D1132-B1132)</f>
        <v>406.77083333333331</v>
      </c>
      <c r="G1132" s="17" t="e">
        <f t="shared" ref="G1132" si="3496">(B1132/B1131-1)*100</f>
        <v>#DIV/0!</v>
      </c>
      <c r="H1132" s="17">
        <f t="shared" ref="H1132" si="3497">(B1132/B1080-1)*100</f>
        <v>-100</v>
      </c>
      <c r="I1132" s="17">
        <f t="shared" ref="I1132" si="3498">(B1132/D1132-1)*100</f>
        <v>-100</v>
      </c>
      <c r="L1132" s="6" t="s">
        <v>49</v>
      </c>
    </row>
    <row r="1133" spans="1:12" ht="13.8" x14ac:dyDescent="0.25">
      <c r="A1133" s="47">
        <f t="shared" si="3483"/>
        <v>44026</v>
      </c>
      <c r="C1133" s="7"/>
      <c r="D1133" s="7">
        <f t="shared" ref="D1133" si="3499">AVERAGE(C977,C1029,C1081)</f>
        <v>401.875</v>
      </c>
      <c r="E1133" s="7">
        <f t="shared" si="3482"/>
        <v>29</v>
      </c>
      <c r="F1133" s="7">
        <f t="shared" ref="F1133" si="3500">SUM(D1133-B1133)</f>
        <v>401.875</v>
      </c>
      <c r="G1133" s="17" t="e">
        <f t="shared" ref="G1133" si="3501">(B1133/B1132-1)*100</f>
        <v>#DIV/0!</v>
      </c>
      <c r="H1133" s="17">
        <f t="shared" ref="H1133" si="3502">(B1133/B1081-1)*100</f>
        <v>-100</v>
      </c>
      <c r="I1133" s="17">
        <f t="shared" ref="I1133" si="3503">(B1133/D1133-1)*100</f>
        <v>-100</v>
      </c>
    </row>
    <row r="1134" spans="1:12" ht="13.8" x14ac:dyDescent="0.25">
      <c r="A1134" s="47">
        <f t="shared" si="3483"/>
        <v>44033</v>
      </c>
      <c r="C1134" s="7"/>
      <c r="D1134" s="7">
        <f t="shared" ref="D1134" si="3504">AVERAGE(C978,C1030,C1082)</f>
        <v>405.97222222222217</v>
      </c>
      <c r="E1134" s="7">
        <f t="shared" si="3482"/>
        <v>30</v>
      </c>
      <c r="F1134" s="7">
        <f t="shared" ref="F1134" si="3505">SUM(D1134-B1134)</f>
        <v>405.97222222222217</v>
      </c>
      <c r="G1134" s="17" t="e">
        <f t="shared" ref="G1134" si="3506">(B1134/B1133-1)*100</f>
        <v>#DIV/0!</v>
      </c>
      <c r="H1134" s="17">
        <f t="shared" ref="H1134" si="3507">(B1134/B1082-1)*100</f>
        <v>-100</v>
      </c>
      <c r="I1134" s="17">
        <f t="shared" ref="I1134" si="3508">(B1134/D1134-1)*100</f>
        <v>-100</v>
      </c>
    </row>
    <row r="1135" spans="1:12" ht="13.8" x14ac:dyDescent="0.25">
      <c r="A1135" s="47">
        <f t="shared" si="3483"/>
        <v>44040</v>
      </c>
      <c r="C1135" s="7"/>
      <c r="D1135" s="7">
        <f t="shared" ref="D1135" si="3509">AVERAGE(C979,C1031,C1083)</f>
        <v>419.33333333333331</v>
      </c>
      <c r="E1135" s="7">
        <f t="shared" si="3482"/>
        <v>31</v>
      </c>
      <c r="F1135" s="7">
        <f t="shared" ref="F1135" si="3510">SUM(D1135-B1135)</f>
        <v>419.33333333333331</v>
      </c>
      <c r="G1135" s="17" t="e">
        <f t="shared" ref="G1135" si="3511">(B1135/B1134-1)*100</f>
        <v>#DIV/0!</v>
      </c>
      <c r="H1135" s="17">
        <f t="shared" ref="H1135" si="3512">(B1135/B1083-1)*100</f>
        <v>-100</v>
      </c>
      <c r="I1135" s="17">
        <f t="shared" ref="I1135" si="3513">(B1135/D1135-1)*100</f>
        <v>-100</v>
      </c>
    </row>
    <row r="1136" spans="1:12" ht="13.8" x14ac:dyDescent="0.25">
      <c r="A1136" s="47">
        <f t="shared" si="3483"/>
        <v>44047</v>
      </c>
      <c r="C1136" s="7"/>
      <c r="D1136" s="7">
        <f t="shared" ref="D1136" si="3514">AVERAGE(C980,C1032,C1084)</f>
        <v>439.91666666666669</v>
      </c>
      <c r="E1136" s="7">
        <f t="shared" si="3482"/>
        <v>32</v>
      </c>
      <c r="F1136" s="7">
        <f t="shared" ref="F1136" si="3515">SUM(D1136-B1136)</f>
        <v>439.91666666666669</v>
      </c>
      <c r="G1136" s="17" t="e">
        <f t="shared" ref="G1136" si="3516">(B1136/B1135-1)*100</f>
        <v>#DIV/0!</v>
      </c>
      <c r="H1136" s="17">
        <f t="shared" ref="H1136" si="3517">(B1136/B1084-1)*100</f>
        <v>-100</v>
      </c>
      <c r="I1136" s="17">
        <f t="shared" ref="I1136" si="3518">(B1136/D1136-1)*100</f>
        <v>-100</v>
      </c>
    </row>
    <row r="1137" spans="1:12" ht="13.8" x14ac:dyDescent="0.25">
      <c r="A1137" s="47">
        <f t="shared" si="3483"/>
        <v>44054</v>
      </c>
      <c r="C1137" s="7"/>
      <c r="D1137" s="7">
        <f t="shared" ref="D1137" si="3519">AVERAGE(C981,C1033,C1085)</f>
        <v>450.875</v>
      </c>
      <c r="E1137" s="7">
        <f t="shared" si="3482"/>
        <v>33</v>
      </c>
      <c r="F1137" s="7">
        <f t="shared" ref="F1137" si="3520">SUM(D1137-B1137)</f>
        <v>450.875</v>
      </c>
      <c r="G1137" s="17" t="e">
        <f t="shared" ref="G1137" si="3521">(B1137/B1136-1)*100</f>
        <v>#DIV/0!</v>
      </c>
      <c r="H1137" s="17">
        <f t="shared" ref="H1137" si="3522">(B1137/B1085-1)*100</f>
        <v>-100</v>
      </c>
      <c r="I1137" s="17">
        <f t="shared" ref="I1137" si="3523">(B1137/D1137-1)*100</f>
        <v>-100</v>
      </c>
    </row>
    <row r="1138" spans="1:12" ht="13.8" x14ac:dyDescent="0.25">
      <c r="A1138" s="47">
        <f t="shared" si="3483"/>
        <v>44061</v>
      </c>
      <c r="C1138" s="7"/>
      <c r="D1138" s="7">
        <f t="shared" ref="D1138" si="3524">AVERAGE(C982,C1034,C1086)</f>
        <v>451.02777777777777</v>
      </c>
      <c r="E1138" s="7">
        <f t="shared" si="3482"/>
        <v>34</v>
      </c>
      <c r="F1138" s="7">
        <f t="shared" ref="F1138" si="3525">SUM(D1138-B1138)</f>
        <v>451.02777777777777</v>
      </c>
      <c r="G1138" s="17" t="e">
        <f t="shared" ref="G1138" si="3526">(B1138/B1137-1)*100</f>
        <v>#DIV/0!</v>
      </c>
      <c r="H1138" s="17">
        <f t="shared" ref="H1138" si="3527">(B1138/B1086-1)*100</f>
        <v>-100</v>
      </c>
      <c r="I1138" s="17">
        <f t="shared" ref="I1138" si="3528">(B1138/D1138-1)*100</f>
        <v>-100</v>
      </c>
    </row>
    <row r="1139" spans="1:12" ht="13.8" x14ac:dyDescent="0.25">
      <c r="A1139" s="47">
        <f t="shared" si="3483"/>
        <v>44068</v>
      </c>
      <c r="C1139" s="7"/>
      <c r="D1139" s="7">
        <f t="shared" ref="D1139" si="3529">AVERAGE(C983,C1035,C1087)</f>
        <v>454.45833333333331</v>
      </c>
      <c r="E1139" s="7">
        <f t="shared" si="3482"/>
        <v>35</v>
      </c>
      <c r="F1139" s="7">
        <f t="shared" ref="F1139" si="3530">SUM(D1139-B1139)</f>
        <v>454.45833333333331</v>
      </c>
      <c r="G1139" s="17" t="e">
        <f t="shared" ref="G1139" si="3531">(B1139/B1138-1)*100</f>
        <v>#DIV/0!</v>
      </c>
      <c r="H1139" s="17">
        <f t="shared" ref="H1139" si="3532">(B1139/B1087-1)*100</f>
        <v>-100</v>
      </c>
      <c r="I1139" s="17">
        <f t="shared" ref="I1139" si="3533">(B1139/D1139-1)*100</f>
        <v>-100</v>
      </c>
    </row>
    <row r="1140" spans="1:12" ht="13.8" x14ac:dyDescent="0.25">
      <c r="A1140" s="47">
        <f t="shared" si="3483"/>
        <v>44075</v>
      </c>
      <c r="C1140" s="7"/>
      <c r="D1140" s="7">
        <f t="shared" ref="D1140" si="3534">AVERAGE(C984,C1036,C1088)</f>
        <v>444.95833333333331</v>
      </c>
      <c r="E1140" s="7">
        <f t="shared" si="3482"/>
        <v>36</v>
      </c>
      <c r="F1140" s="7">
        <f t="shared" ref="F1140" si="3535">SUM(D1140-B1140)</f>
        <v>444.95833333333331</v>
      </c>
      <c r="G1140" s="17" t="e">
        <f t="shared" ref="G1140" si="3536">(B1140/B1139-1)*100</f>
        <v>#DIV/0!</v>
      </c>
      <c r="H1140" s="17">
        <f t="shared" ref="H1140" si="3537">(B1140/B1088-1)*100</f>
        <v>-100</v>
      </c>
      <c r="I1140" s="17">
        <f t="shared" ref="I1140" si="3538">(B1140/D1140-1)*100</f>
        <v>-100</v>
      </c>
    </row>
    <row r="1141" spans="1:12" ht="13.8" x14ac:dyDescent="0.25">
      <c r="A1141" s="47">
        <f t="shared" si="3483"/>
        <v>44082</v>
      </c>
      <c r="C1141" s="7"/>
      <c r="D1141" s="7">
        <f t="shared" ref="D1141" si="3539">AVERAGE(C985,C1037,C1089)</f>
        <v>434.45833333333331</v>
      </c>
      <c r="E1141" s="7">
        <f t="shared" si="3482"/>
        <v>37</v>
      </c>
      <c r="F1141" s="7">
        <f t="shared" ref="F1141" si="3540">SUM(D1141-B1141)</f>
        <v>434.45833333333331</v>
      </c>
      <c r="G1141" s="17" t="e">
        <f t="shared" ref="G1141" si="3541">(B1141/B1140-1)*100</f>
        <v>#DIV/0!</v>
      </c>
      <c r="H1141" s="17">
        <f t="shared" ref="H1141" si="3542">(B1141/B1089-1)*100</f>
        <v>-100</v>
      </c>
      <c r="I1141" s="17">
        <f t="shared" ref="I1141" si="3543">(B1141/D1141-1)*100</f>
        <v>-100</v>
      </c>
    </row>
    <row r="1142" spans="1:12" ht="13.8" x14ac:dyDescent="0.25">
      <c r="A1142" s="47">
        <f t="shared" si="3483"/>
        <v>44089</v>
      </c>
      <c r="C1142" s="7"/>
      <c r="D1142" s="7">
        <f t="shared" ref="D1142" si="3544">AVERAGE(C986,C1038,C1090)</f>
        <v>438.94444444444451</v>
      </c>
      <c r="E1142" s="7">
        <f t="shared" si="3482"/>
        <v>38</v>
      </c>
      <c r="F1142" s="7">
        <f t="shared" ref="F1142" si="3545">SUM(D1142-B1142)</f>
        <v>438.94444444444451</v>
      </c>
      <c r="G1142" s="17" t="e">
        <f t="shared" ref="G1142" si="3546">(B1142/B1141-1)*100</f>
        <v>#DIV/0!</v>
      </c>
      <c r="H1142" s="17">
        <f t="shared" ref="H1142" si="3547">(B1142/B1090-1)*100</f>
        <v>-100</v>
      </c>
      <c r="I1142" s="17">
        <f t="shared" ref="I1142" si="3548">(B1142/D1142-1)*100</f>
        <v>-100</v>
      </c>
    </row>
    <row r="1143" spans="1:12" ht="13.8" x14ac:dyDescent="0.25">
      <c r="A1143" s="47">
        <f t="shared" si="3483"/>
        <v>44096</v>
      </c>
      <c r="C1143" s="7"/>
      <c r="D1143" s="7">
        <f t="shared" ref="D1143" si="3549">AVERAGE(C987,C1039,C1091)</f>
        <v>444.83333333333331</v>
      </c>
      <c r="E1143" s="7">
        <f t="shared" si="3482"/>
        <v>39</v>
      </c>
      <c r="F1143" s="7">
        <f t="shared" ref="F1143" si="3550">SUM(D1143-B1143)</f>
        <v>444.83333333333331</v>
      </c>
      <c r="G1143" s="17" t="e">
        <f t="shared" ref="G1143" si="3551">(B1143/B1142-1)*100</f>
        <v>#DIV/0!</v>
      </c>
      <c r="H1143" s="17">
        <f t="shared" ref="H1143" si="3552">(B1143/B1091-1)*100</f>
        <v>-100</v>
      </c>
      <c r="I1143" s="17">
        <f t="shared" ref="I1143" si="3553">(B1143/D1143-1)*100</f>
        <v>-100</v>
      </c>
    </row>
    <row r="1144" spans="1:12" ht="13.8" x14ac:dyDescent="0.25">
      <c r="A1144" s="47">
        <f t="shared" si="3483"/>
        <v>44103</v>
      </c>
      <c r="C1144" s="7"/>
      <c r="D1144" s="7">
        <f t="shared" ref="D1144" si="3554">AVERAGE(C988,C1040,C1092)</f>
        <v>473.45833333333331</v>
      </c>
      <c r="E1144" s="7">
        <f t="shared" si="3482"/>
        <v>40</v>
      </c>
      <c r="F1144" s="7">
        <f t="shared" ref="F1144" si="3555">SUM(D1144-B1144)</f>
        <v>473.45833333333331</v>
      </c>
      <c r="G1144" s="17" t="e">
        <f t="shared" ref="G1144" si="3556">(B1144/B1143-1)*100</f>
        <v>#DIV/0!</v>
      </c>
      <c r="H1144" s="17">
        <f t="shared" ref="H1144" si="3557">(B1144/B1092-1)*100</f>
        <v>-100</v>
      </c>
      <c r="I1144" s="17">
        <f t="shared" ref="I1144" si="3558">(B1144/D1144-1)*100</f>
        <v>-100</v>
      </c>
    </row>
    <row r="1145" spans="1:12" ht="13.8" x14ac:dyDescent="0.25">
      <c r="A1145" s="47">
        <f t="shared" si="3483"/>
        <v>44110</v>
      </c>
      <c r="B1145" s="6">
        <f>INDEX('Table 9_data'!D:D,MATCH(A1145,'Table 9_data'!$A:$A,0))</f>
        <v>510</v>
      </c>
      <c r="C1145" s="85">
        <v>510</v>
      </c>
      <c r="D1145" s="7">
        <f t="shared" ref="D1145" si="3559">AVERAGE(C989,C1041,C1093)</f>
        <v>479.375</v>
      </c>
      <c r="E1145" s="7">
        <f t="shared" si="3482"/>
        <v>41</v>
      </c>
      <c r="F1145" s="7">
        <f t="shared" ref="F1145" si="3560">SUM(D1145-B1145)</f>
        <v>-30.625</v>
      </c>
      <c r="G1145" s="17" t="e">
        <f t="shared" ref="G1145" si="3561">(B1145/B1144-1)*100</f>
        <v>#DIV/0!</v>
      </c>
      <c r="H1145" s="17">
        <f t="shared" ref="H1145" si="3562">(B1145/B1093-1)*100</f>
        <v>32.8125</v>
      </c>
      <c r="I1145" s="17">
        <f t="shared" ref="I1145" si="3563">(B1145/D1145-1)*100</f>
        <v>6.3885267275097801</v>
      </c>
      <c r="L1145" s="6" t="s">
        <v>49</v>
      </c>
    </row>
    <row r="1146" spans="1:12" ht="13.8" x14ac:dyDescent="0.25">
      <c r="A1146" s="47">
        <f t="shared" si="3483"/>
        <v>44117</v>
      </c>
      <c r="B1146" s="6">
        <f>INDEX('Table 9_data'!D:D,MATCH(A1146,'Table 9_data'!$A:$A,0))</f>
        <v>634</v>
      </c>
      <c r="C1146" s="85">
        <f>(B1145+B1146)/2</f>
        <v>572</v>
      </c>
      <c r="D1146" s="7">
        <f t="shared" ref="D1146" si="3564">AVERAGE(C990,C1042,C1094)</f>
        <v>477.02777777777777</v>
      </c>
      <c r="E1146" s="7">
        <f t="shared" si="3482"/>
        <v>42</v>
      </c>
      <c r="F1146" s="7">
        <f t="shared" ref="F1146" si="3565">SUM(D1146-B1146)</f>
        <v>-156.97222222222223</v>
      </c>
      <c r="G1146" s="17">
        <f t="shared" ref="G1146" si="3566">(B1146/B1145-1)*100</f>
        <v>24.313725490196081</v>
      </c>
      <c r="H1146" s="17">
        <f t="shared" ref="H1146" si="3567">(B1146/B1094-1)*100</f>
        <v>71.351351351351354</v>
      </c>
      <c r="I1146" s="17">
        <f t="shared" ref="I1146:I1151" si="3568">(B1146/D1146-1)*100</f>
        <v>32.906306411226936</v>
      </c>
      <c r="L1146" s="6" t="s">
        <v>49</v>
      </c>
    </row>
    <row r="1147" spans="1:12" ht="13.8" x14ac:dyDescent="0.25">
      <c r="A1147" s="47">
        <f t="shared" si="3483"/>
        <v>44124</v>
      </c>
      <c r="B1147" s="6">
        <f>INDEX('Table 9_data'!D:D,MATCH(A1147,'Table 9_data'!$A:$A,0))</f>
        <v>628.75</v>
      </c>
      <c r="C1147" s="85">
        <f>AVERAGE(B1145:B1147)</f>
        <v>590.91666666666663</v>
      </c>
      <c r="D1147" s="7">
        <f t="shared" ref="D1147" si="3569">AVERAGE(C991,C1043,C1095)</f>
        <v>463.23611111111109</v>
      </c>
      <c r="E1147" s="7">
        <f t="shared" si="3482"/>
        <v>43</v>
      </c>
      <c r="F1147" s="7">
        <f t="shared" ref="F1147" si="3570">SUM(D1147-B1147)</f>
        <v>-165.51388888888891</v>
      </c>
      <c r="G1147" s="17">
        <f t="shared" ref="G1147" si="3571">(B1147/B1146-1)*100</f>
        <v>-0.82807570977917466</v>
      </c>
      <c r="H1147" s="17">
        <f t="shared" ref="H1147" si="3572">(B1147/B1095-1)*100</f>
        <v>59.58121827411167</v>
      </c>
      <c r="I1147" s="17">
        <f t="shared" si="3568"/>
        <v>35.729919347584939</v>
      </c>
      <c r="L1147" s="6" t="s">
        <v>49</v>
      </c>
    </row>
    <row r="1148" spans="1:12" ht="13.8" x14ac:dyDescent="0.25">
      <c r="A1148" s="47">
        <f t="shared" ref="A1148:A1345" si="3573">7+A1147</f>
        <v>44131</v>
      </c>
      <c r="B1148" s="6">
        <f>INDEX('Table 9_data'!D:D,MATCH(A1148,'Table 9_data'!$A:$A,0))</f>
        <v>515.71428571428567</v>
      </c>
      <c r="C1148" s="7">
        <f t="shared" ref="C1148" si="3574">AVERAGE(B1145:B1148)</f>
        <v>572.11607142857144</v>
      </c>
      <c r="D1148" s="7">
        <f t="shared" ref="D1148" si="3575">AVERAGE(C992,C1044,C1096)</f>
        <v>432.15277777777777</v>
      </c>
      <c r="E1148" s="7">
        <f t="shared" si="3482"/>
        <v>44</v>
      </c>
      <c r="F1148" s="7">
        <f t="shared" ref="F1148" si="3576">SUM(D1148-B1148)</f>
        <v>-83.561507936507894</v>
      </c>
      <c r="G1148" s="17">
        <f t="shared" ref="G1148" si="3577">(B1148/B1147-1)*100</f>
        <v>-17.977847202499298</v>
      </c>
      <c r="H1148" s="17">
        <f t="shared" ref="H1148" si="3578">(B1148/B1096-1)*100</f>
        <v>40.521603736862573</v>
      </c>
      <c r="I1148" s="17">
        <f t="shared" si="3568"/>
        <v>19.336103395238858</v>
      </c>
    </row>
    <row r="1149" spans="1:12" ht="13.8" x14ac:dyDescent="0.25">
      <c r="A1149" s="47">
        <f t="shared" si="3573"/>
        <v>44138</v>
      </c>
      <c r="B1149" s="6">
        <f>INDEX('Table 9_data'!D:D,MATCH(A1149,'Table 9_data'!$A:$A,0))</f>
        <v>595.83333333333337</v>
      </c>
      <c r="C1149" s="7">
        <f t="shared" ref="C1149" si="3579">AVERAGE(B1146:B1149)</f>
        <v>593.57440476190482</v>
      </c>
      <c r="D1149" s="7">
        <f t="shared" ref="D1149" si="3580">AVERAGE(C993,C1045,C1097)</f>
        <v>415.90277777777777</v>
      </c>
      <c r="E1149" s="7">
        <f t="shared" si="3482"/>
        <v>45</v>
      </c>
      <c r="F1149" s="7">
        <f t="shared" ref="F1149" si="3581">SUM(D1149-B1149)</f>
        <v>-179.9305555555556</v>
      </c>
      <c r="G1149" s="17">
        <f t="shared" ref="G1149" si="3582">(B1149/B1148-1)*100</f>
        <v>15.535549399815341</v>
      </c>
      <c r="H1149" s="17">
        <f t="shared" ref="H1149" si="3583">(B1149/B1097-1)*100</f>
        <v>73.207364341085281</v>
      </c>
      <c r="I1149" s="17">
        <f t="shared" si="3568"/>
        <v>43.26264818834531</v>
      </c>
    </row>
    <row r="1150" spans="1:12" ht="13.8" x14ac:dyDescent="0.25">
      <c r="A1150" s="47">
        <f t="shared" si="3573"/>
        <v>44145</v>
      </c>
      <c r="B1150" s="6">
        <f>INDEX('Table 9_data'!D:D,MATCH(A1150,'Table 9_data'!$A:$A,0))</f>
        <v>665</v>
      </c>
      <c r="C1150" s="7">
        <f t="shared" ref="C1150" si="3584">AVERAGE(B1147:B1150)</f>
        <v>601.32440476190482</v>
      </c>
      <c r="D1150" s="7">
        <f t="shared" ref="D1150" si="3585">AVERAGE(C994,C1046,C1098)</f>
        <v>400.45833333333331</v>
      </c>
      <c r="E1150" s="7">
        <f t="shared" si="3482"/>
        <v>46</v>
      </c>
      <c r="F1150" s="7">
        <f t="shared" ref="F1150" si="3586">SUM(D1150-B1150)</f>
        <v>-264.54166666666669</v>
      </c>
      <c r="G1150" s="17">
        <f t="shared" ref="G1150" si="3587">(B1150/B1149-1)*100</f>
        <v>11.608391608391599</v>
      </c>
      <c r="H1150" s="17">
        <f t="shared" ref="H1150" si="3588">(B1150/B1098-1)*100</f>
        <v>65.01240694789081</v>
      </c>
      <c r="I1150" s="17">
        <f t="shared" si="3568"/>
        <v>66.059723233794614</v>
      </c>
    </row>
    <row r="1151" spans="1:12" ht="13.8" x14ac:dyDescent="0.25">
      <c r="A1151" s="47">
        <f t="shared" si="3573"/>
        <v>44152</v>
      </c>
      <c r="B1151" s="6">
        <f>INDEX('Table 9_data'!D:D,MATCH(A1151,'Table 9_data'!$A:$A,0))</f>
        <v>515</v>
      </c>
      <c r="C1151" s="7">
        <f t="shared" ref="C1151" si="3589">AVERAGE(B1148:B1151)</f>
        <v>572.88690476190482</v>
      </c>
      <c r="D1151" s="7">
        <f t="shared" ref="D1151" si="3590">AVERAGE(C995,C1047,C1099)</f>
        <v>377.70833333333331</v>
      </c>
      <c r="E1151" s="7">
        <f t="shared" si="3482"/>
        <v>47</v>
      </c>
      <c r="F1151" s="7">
        <f t="shared" ref="F1151" si="3591">SUM(D1151-B1151)</f>
        <v>-137.29166666666669</v>
      </c>
      <c r="G1151" s="17">
        <f t="shared" ref="G1151" si="3592">(B1151/B1150-1)*100</f>
        <v>-22.556390977443609</v>
      </c>
      <c r="H1151" s="17">
        <f t="shared" ref="H1151" si="3593">(B1151/B1099-1)*100</f>
        <v>30.050505050505059</v>
      </c>
      <c r="I1151" s="17">
        <f t="shared" si="3568"/>
        <v>36.348593491450629</v>
      </c>
    </row>
    <row r="1152" spans="1:12" ht="13.8" x14ac:dyDescent="0.25">
      <c r="A1152" s="47">
        <f t="shared" si="3573"/>
        <v>44159</v>
      </c>
      <c r="B1152" s="6">
        <f>INDEX('Table 9_data'!D:D,MATCH(A1152,'Table 9_data'!$A:$A,0))</f>
        <v>463.33333333333331</v>
      </c>
      <c r="C1152" s="7">
        <f t="shared" ref="C1152" si="3594">AVERAGE(B1149:B1152)</f>
        <v>559.79166666666674</v>
      </c>
      <c r="D1152" s="7">
        <f t="shared" ref="D1152" si="3595">AVERAGE(C996,C1048,C1100)</f>
        <v>353.45833333333331</v>
      </c>
      <c r="E1152" s="7">
        <f t="shared" si="3482"/>
        <v>48</v>
      </c>
      <c r="F1152" s="7">
        <f t="shared" ref="F1152" si="3596">SUM(D1152-B1152)</f>
        <v>-109.875</v>
      </c>
      <c r="G1152" s="17">
        <f t="shared" ref="G1152" si="3597">(B1152/B1151-1)*100</f>
        <v>-10.032362459546928</v>
      </c>
      <c r="H1152" s="17">
        <f t="shared" ref="H1152" si="3598">(B1152/B1100-1)*100</f>
        <v>24.887690925426774</v>
      </c>
      <c r="I1152" s="17">
        <f t="shared" ref="I1152" si="3599">(B1152/D1152-1)*100</f>
        <v>31.085700813391483</v>
      </c>
    </row>
    <row r="1153" spans="1:9" ht="13.8" x14ac:dyDescent="0.25">
      <c r="A1153" s="47">
        <f t="shared" si="3573"/>
        <v>44166</v>
      </c>
      <c r="B1153" s="6">
        <f>INDEX('Table 9_data'!D:D,MATCH(A1153,'Table 9_data'!$A:$A,0))</f>
        <v>465</v>
      </c>
      <c r="C1153" s="7">
        <f t="shared" ref="C1153" si="3600">AVERAGE(B1150:B1153)</f>
        <v>527.08333333333326</v>
      </c>
      <c r="D1153" s="7">
        <f t="shared" ref="D1153" si="3601">AVERAGE(C997,C1049,C1101)</f>
        <v>343</v>
      </c>
      <c r="E1153" s="7">
        <f t="shared" si="3482"/>
        <v>49</v>
      </c>
      <c r="F1153" s="7">
        <f t="shared" ref="F1153" si="3602">SUM(D1153-B1153)</f>
        <v>-122</v>
      </c>
      <c r="G1153" s="17">
        <f t="shared" ref="G1153" si="3603">(B1153/B1152-1)*100</f>
        <v>0.3597122302158251</v>
      </c>
      <c r="H1153" s="17">
        <f t="shared" ref="H1153" si="3604">(B1153/B1101-1)*100</f>
        <v>32.478632478632477</v>
      </c>
      <c r="I1153" s="17">
        <f t="shared" ref="I1153" si="3605">(B1153/D1153-1)*100</f>
        <v>35.568513119533527</v>
      </c>
    </row>
    <row r="1154" spans="1:9" ht="13.8" x14ac:dyDescent="0.25">
      <c r="A1154" s="47">
        <f t="shared" si="3573"/>
        <v>44173</v>
      </c>
      <c r="B1154" s="6">
        <f>INDEX('Table 9_data'!D:D,MATCH(A1154,'Table 9_data'!$A:$A,0))</f>
        <v>417</v>
      </c>
      <c r="C1154" s="7">
        <f t="shared" ref="C1154" si="3606">AVERAGE(B1151:B1154)</f>
        <v>465.08333333333331</v>
      </c>
      <c r="D1154" s="7">
        <f t="shared" ref="D1154" si="3607">AVERAGE(C998,C1050,C1102)</f>
        <v>335.91666666666669</v>
      </c>
      <c r="E1154" s="7">
        <f t="shared" si="3482"/>
        <v>50</v>
      </c>
      <c r="F1154" s="7">
        <f t="shared" ref="F1154" si="3608">SUM(D1154-B1154)</f>
        <v>-81.083333333333314</v>
      </c>
      <c r="G1154" s="17">
        <f t="shared" ref="G1154" si="3609">(B1154/B1153-1)*100</f>
        <v>-10.322580645161295</v>
      </c>
      <c r="H1154" s="17">
        <f t="shared" ref="H1154" si="3610">(B1154/B1102-1)*100</f>
        <v>21.574344023323611</v>
      </c>
      <c r="I1154" s="17">
        <f t="shared" ref="I1154" si="3611">(B1154/D1154-1)*100</f>
        <v>24.137931034482762</v>
      </c>
    </row>
    <row r="1155" spans="1:9" ht="13.8" x14ac:dyDescent="0.25">
      <c r="A1155" s="47">
        <f t="shared" si="3573"/>
        <v>44180</v>
      </c>
      <c r="B1155" s="6">
        <f>INDEX('Table 9_data'!D:D,MATCH(A1155,'Table 9_data'!$A:$A,0))</f>
        <v>431</v>
      </c>
      <c r="C1155" s="7">
        <f t="shared" ref="C1155" si="3612">AVERAGE(B1152:B1155)</f>
        <v>444.08333333333331</v>
      </c>
      <c r="D1155" s="7">
        <f t="shared" ref="D1155" si="3613">AVERAGE(C999,C1051,C1103)</f>
        <v>339.0694444444444</v>
      </c>
      <c r="E1155" s="7">
        <f t="shared" si="3482"/>
        <v>51</v>
      </c>
      <c r="F1155" s="7">
        <f t="shared" ref="F1155" si="3614">SUM(D1155-B1155)</f>
        <v>-91.9305555555556</v>
      </c>
      <c r="G1155" s="17">
        <f t="shared" ref="G1155" si="3615">(B1155/B1154-1)*100</f>
        <v>3.3573141486810565</v>
      </c>
      <c r="H1155" s="17">
        <f t="shared" ref="H1155" si="3616">(B1155/B1103-1)*100</f>
        <v>27.514792899408281</v>
      </c>
      <c r="I1155" s="17">
        <f t="shared" ref="I1155" si="3617">(B1155/D1155-1)*100</f>
        <v>27.112603940523506</v>
      </c>
    </row>
    <row r="1156" spans="1:9" ht="13.8" x14ac:dyDescent="0.25">
      <c r="A1156" s="47">
        <f t="shared" si="3573"/>
        <v>44187</v>
      </c>
      <c r="B1156" s="6">
        <f>INDEX('Table 9_data'!D:D,MATCH(A1156,'Table 9_data'!$A:$A,0))</f>
        <v>412.5</v>
      </c>
      <c r="C1156" s="7">
        <f t="shared" ref="C1156" si="3618">AVERAGE(B1153:B1156)</f>
        <v>431.375</v>
      </c>
      <c r="D1156" s="7">
        <f t="shared" ref="D1156" si="3619">AVERAGE(C1000,C1052,C1104)</f>
        <v>339.02777777777777</v>
      </c>
      <c r="E1156" s="7">
        <v>52</v>
      </c>
      <c r="F1156" s="7">
        <f t="shared" ref="F1156" si="3620">SUM(D1156-B1156)</f>
        <v>-73.472222222222229</v>
      </c>
      <c r="G1156" s="17">
        <f t="shared" ref="G1156" si="3621">(B1156/B1155-1)*100</f>
        <v>-4.2923433874709982</v>
      </c>
      <c r="H1156" s="17">
        <f t="shared" ref="H1156" si="3622">(B1156/B1104-1)*100</f>
        <v>29.716981132075482</v>
      </c>
      <c r="I1156" s="17">
        <f t="shared" ref="I1156" si="3623">(B1156/D1156-1)*100</f>
        <v>21.671446128635807</v>
      </c>
    </row>
    <row r="1157" spans="1:9" ht="13.8" x14ac:dyDescent="0.25">
      <c r="A1157" s="47">
        <f t="shared" si="3573"/>
        <v>44194</v>
      </c>
      <c r="B1157" s="6">
        <f>INDEX('Table 9_data'!D:D,MATCH(A1157,'Table 9_data'!$A:$A,0))</f>
        <v>417.5</v>
      </c>
      <c r="C1157" s="7">
        <f t="shared" ref="C1157" si="3624">AVERAGE(B1154:B1157)</f>
        <v>419.5</v>
      </c>
      <c r="D1157" s="7">
        <f t="shared" ref="D1157" si="3625">AVERAGE(C1001,C1053,C1105)</f>
        <v>344.36111111111109</v>
      </c>
      <c r="E1157" s="7">
        <f t="shared" si="3482"/>
        <v>53</v>
      </c>
      <c r="F1157" s="7">
        <f t="shared" ref="F1157" si="3626">SUM(D1157-B1157)</f>
        <v>-73.138888888888914</v>
      </c>
      <c r="G1157" s="17">
        <f t="shared" ref="G1157" si="3627">(B1157/B1156-1)*100</f>
        <v>1.2121212121212199</v>
      </c>
      <c r="H1157" s="17">
        <f t="shared" ref="H1157" si="3628">(B1157/B1105-1)*100</f>
        <v>32.539682539682538</v>
      </c>
      <c r="I1157" s="17">
        <f t="shared" ref="I1157" si="3629">(B1157/D1157-1)*100</f>
        <v>21.239009437767219</v>
      </c>
    </row>
    <row r="1158" spans="1:9" ht="13.8" x14ac:dyDescent="0.25">
      <c r="A1158" s="47">
        <f t="shared" si="3573"/>
        <v>44201</v>
      </c>
      <c r="B1158" s="6">
        <f>INDEX('Table 9_data'!D:D,MATCH(A1158,'Table 9_data'!$A:$A,0))</f>
        <v>417.5</v>
      </c>
      <c r="C1158" s="7">
        <f t="shared" ref="C1158" si="3630">AVERAGE(B1155:B1158)</f>
        <v>419.625</v>
      </c>
      <c r="D1158" s="7">
        <f t="shared" ref="D1158" si="3631">AVERAGE(C1002,C1054,C1106)</f>
        <v>350.08333333333331</v>
      </c>
      <c r="E1158" s="7">
        <v>1</v>
      </c>
      <c r="F1158" s="7">
        <f t="shared" ref="F1158" si="3632">SUM(D1158-B1158)</f>
        <v>-67.416666666666686</v>
      </c>
      <c r="G1158" s="17">
        <f t="shared" ref="G1158" si="3633">(B1158/B1157-1)*100</f>
        <v>0</v>
      </c>
      <c r="H1158" s="17">
        <f t="shared" ref="H1158" si="3634">(B1158/B1106-1)*100</f>
        <v>34.677419354838705</v>
      </c>
      <c r="I1158" s="17">
        <f t="shared" ref="I1158" si="3635">(B1158/D1158-1)*100</f>
        <v>19.257319685789099</v>
      </c>
    </row>
    <row r="1159" spans="1:9" ht="13.8" x14ac:dyDescent="0.25">
      <c r="A1159" s="47">
        <f t="shared" si="3573"/>
        <v>44208</v>
      </c>
      <c r="B1159" s="6">
        <f>INDEX('Table 9_data'!D:D,MATCH(A1159,'Table 9_data'!$A:$A,0))</f>
        <v>445</v>
      </c>
      <c r="C1159" s="7">
        <f t="shared" ref="C1159" si="3636">AVERAGE(B1156:B1159)</f>
        <v>423.125</v>
      </c>
      <c r="D1159" s="7">
        <f t="shared" ref="D1159" si="3637">AVERAGE(C1003,C1055,C1107)</f>
        <v>358.84722222222223</v>
      </c>
      <c r="E1159" s="7">
        <f t="shared" si="3482"/>
        <v>2</v>
      </c>
      <c r="F1159" s="7">
        <f t="shared" ref="F1159" si="3638">SUM(D1159-B1159)</f>
        <v>-86.152777777777771</v>
      </c>
      <c r="G1159" s="17">
        <f t="shared" ref="G1159" si="3639">(B1159/B1158-1)*100</f>
        <v>6.5868263473053856</v>
      </c>
      <c r="H1159" s="17">
        <f t="shared" ref="H1159" si="3640">(B1159/B1107-1)*100</f>
        <v>33.233532934131738</v>
      </c>
      <c r="I1159" s="17">
        <f t="shared" ref="I1159" si="3641">(B1159/D1159-1)*100</f>
        <v>24.008205286991526</v>
      </c>
    </row>
    <row r="1160" spans="1:9" ht="13.8" x14ac:dyDescent="0.25">
      <c r="A1160" s="47">
        <f t="shared" si="3573"/>
        <v>44215</v>
      </c>
      <c r="B1160" s="6">
        <f>INDEX('Table 9_data'!D:D,MATCH(A1160,'Table 9_data'!$A:$A,0))</f>
        <v>460</v>
      </c>
      <c r="C1160" s="7">
        <f t="shared" ref="C1160" si="3642">AVERAGE(B1157:B1160)</f>
        <v>435</v>
      </c>
      <c r="D1160" s="7">
        <f t="shared" ref="D1160" si="3643">AVERAGE(C1004,C1056,C1108)</f>
        <v>368.70138888888891</v>
      </c>
      <c r="E1160" s="7">
        <f t="shared" si="3482"/>
        <v>3</v>
      </c>
      <c r="F1160" s="7">
        <f t="shared" ref="F1160" si="3644">SUM(D1160-B1160)</f>
        <v>-91.298611111111086</v>
      </c>
      <c r="G1160" s="17">
        <f t="shared" ref="G1160" si="3645">(B1160/B1159-1)*100</f>
        <v>3.3707865168539408</v>
      </c>
      <c r="H1160" s="17">
        <f t="shared" ref="H1160" si="3646">(B1160/B1108-1)*100</f>
        <v>38.345864661654126</v>
      </c>
      <c r="I1160" s="17">
        <f t="shared" ref="I1160" si="3647">(B1160/D1160-1)*100</f>
        <v>24.762209707494385</v>
      </c>
    </row>
    <row r="1161" spans="1:9" ht="13.8" x14ac:dyDescent="0.25">
      <c r="A1161" s="47">
        <f t="shared" si="3573"/>
        <v>44222</v>
      </c>
      <c r="B1161" s="6">
        <f>INDEX('Table 9_data'!D:D,MATCH(A1161,'Table 9_data'!$A:$A,0))</f>
        <v>395</v>
      </c>
      <c r="C1161" s="7">
        <f t="shared" ref="C1161" si="3648">AVERAGE(B1158:B1161)</f>
        <v>429.375</v>
      </c>
      <c r="D1161" s="7">
        <f t="shared" ref="D1161:D1167" si="3649">AVERAGE(C1005,C1057,C1109)</f>
        <v>374.40972222222223</v>
      </c>
      <c r="E1161" s="7">
        <f t="shared" si="3482"/>
        <v>4</v>
      </c>
      <c r="F1161" s="7">
        <f t="shared" ref="F1161" si="3650">SUM(D1161-B1161)</f>
        <v>-20.590277777777771</v>
      </c>
      <c r="G1161" s="17">
        <f t="shared" ref="G1161" si="3651">(B1161/B1160-1)*100</f>
        <v>-14.130434782608692</v>
      </c>
      <c r="H1161" s="17">
        <f t="shared" ref="H1161" si="3652">(B1161/B1109-1)*100</f>
        <v>21.165644171779153</v>
      </c>
      <c r="I1161" s="17">
        <f t="shared" ref="I1161" si="3653">(B1161/D1161-1)*100</f>
        <v>5.4993971992951751</v>
      </c>
    </row>
    <row r="1162" spans="1:9" ht="13.8" x14ac:dyDescent="0.25">
      <c r="A1162" s="47">
        <f t="shared" si="3573"/>
        <v>44229</v>
      </c>
      <c r="B1162" s="6">
        <f>INDEX('Table 9_data'!D:D,MATCH(A1162,'Table 9_data'!$A:$A,0))</f>
        <v>420</v>
      </c>
      <c r="C1162" s="7">
        <f t="shared" ref="C1162:C1163" si="3654">AVERAGE(B1159:B1162)</f>
        <v>430</v>
      </c>
      <c r="D1162" s="7">
        <f t="shared" si="3649"/>
        <v>375.89583333333331</v>
      </c>
      <c r="E1162" s="7">
        <f t="shared" si="3482"/>
        <v>5</v>
      </c>
      <c r="F1162" s="7">
        <f t="shared" ref="F1162:F1163" si="3655">SUM(D1162-B1162)</f>
        <v>-44.104166666666686</v>
      </c>
      <c r="G1162" s="17">
        <f t="shared" ref="G1162:G1163" si="3656">(B1162/B1161-1)*100</f>
        <v>6.3291139240506222</v>
      </c>
      <c r="H1162" s="17">
        <f t="shared" ref="H1162" si="3657">(B1162/B1110-1)*100</f>
        <v>36.807817589576544</v>
      </c>
      <c r="I1162" s="17">
        <f t="shared" ref="I1162" si="3658">(B1162/D1162-1)*100</f>
        <v>11.733082081693746</v>
      </c>
    </row>
    <row r="1163" spans="1:9" ht="13.8" x14ac:dyDescent="0.25">
      <c r="A1163" s="47">
        <f t="shared" si="3573"/>
        <v>44236</v>
      </c>
      <c r="B1163" s="6">
        <f>INDEX('Table 9_data'!D:D,MATCH(A1163,'Table 9_data'!$A:$A,0))</f>
        <v>416</v>
      </c>
      <c r="C1163" s="7">
        <f t="shared" si="3654"/>
        <v>422.75</v>
      </c>
      <c r="D1163" s="7">
        <f t="shared" si="3649"/>
        <v>378.84027777777777</v>
      </c>
      <c r="E1163" s="7">
        <f t="shared" si="3482"/>
        <v>6</v>
      </c>
      <c r="F1163" s="7">
        <f t="shared" si="3655"/>
        <v>-37.159722222222229</v>
      </c>
      <c r="G1163" s="17">
        <f t="shared" si="3656"/>
        <v>-0.952380952380949</v>
      </c>
      <c r="H1163" s="17">
        <f t="shared" ref="H1163:H1168" si="3659">(B1163/B1111-1)*100</f>
        <v>40.540540540540547</v>
      </c>
      <c r="I1163" s="17">
        <f>(B1163/D1163-1)*100</f>
        <v>9.8088097813135775</v>
      </c>
    </row>
    <row r="1164" spans="1:9" ht="13.8" x14ac:dyDescent="0.25">
      <c r="A1164" s="47">
        <f t="shared" si="3573"/>
        <v>44243</v>
      </c>
      <c r="B1164" s="7">
        <f>TWK!D895</f>
        <v>433.75</v>
      </c>
      <c r="C1164" s="7">
        <f t="shared" ref="C1164" si="3660">AVERAGE(B1161:B1164)</f>
        <v>416.1875</v>
      </c>
      <c r="D1164" s="7">
        <f t="shared" si="3649"/>
        <v>385.98611111111109</v>
      </c>
      <c r="E1164" s="7">
        <f t="shared" si="3482"/>
        <v>7</v>
      </c>
      <c r="F1164" s="7">
        <f t="shared" ref="F1164" si="3661">SUM(D1164-B1164)</f>
        <v>-47.763888888888914</v>
      </c>
      <c r="G1164" s="17">
        <f t="shared" ref="G1164" si="3662">(B1164/B1163-1)*100</f>
        <v>4.2668269230769162</v>
      </c>
      <c r="H1164" s="17">
        <f t="shared" si="3659"/>
        <v>48.544520547945204</v>
      </c>
      <c r="I1164" s="17">
        <f t="shared" ref="I1164" si="3663">(B1164/D1164-1)*100</f>
        <v>12.374509733366935</v>
      </c>
    </row>
    <row r="1165" spans="1:9" ht="13.8" x14ac:dyDescent="0.25">
      <c r="A1165" s="47">
        <f t="shared" si="3573"/>
        <v>44250</v>
      </c>
      <c r="B1165" s="7">
        <f>TWK!D896</f>
        <v>433.75</v>
      </c>
      <c r="C1165" s="7">
        <f t="shared" ref="C1165" si="3664">AVERAGE(B1162:B1165)</f>
        <v>425.875</v>
      </c>
      <c r="D1165" s="7">
        <f t="shared" si="3649"/>
        <v>399.77777777777777</v>
      </c>
      <c r="E1165" s="7">
        <f t="shared" si="3482"/>
        <v>8</v>
      </c>
      <c r="F1165" s="7">
        <f t="shared" ref="F1165" si="3665">SUM(D1165-B1165)</f>
        <v>-33.972222222222229</v>
      </c>
      <c r="G1165" s="17">
        <f t="shared" ref="G1165" si="3666">(B1165/B1164-1)*100</f>
        <v>0</v>
      </c>
      <c r="H1165" s="17">
        <f t="shared" si="3659"/>
        <v>52.728873239436624</v>
      </c>
      <c r="I1165" s="17">
        <f t="shared" ref="I1165" si="3667">(B1165/D1165-1)*100</f>
        <v>8.4977765425236171</v>
      </c>
    </row>
    <row r="1166" spans="1:9" ht="13.8" x14ac:dyDescent="0.25">
      <c r="A1166" s="47">
        <f t="shared" si="3573"/>
        <v>44257</v>
      </c>
      <c r="B1166" s="7">
        <f>TWK!D897</f>
        <v>381.25</v>
      </c>
      <c r="C1166" s="7">
        <f t="shared" ref="C1166" si="3668">AVERAGE(B1163:B1166)</f>
        <v>416.1875</v>
      </c>
      <c r="D1166" s="7">
        <f t="shared" si="3649"/>
        <v>413.76388888888886</v>
      </c>
      <c r="E1166" s="7">
        <f t="shared" si="3482"/>
        <v>9</v>
      </c>
      <c r="F1166" s="7">
        <f t="shared" ref="F1166" si="3669">SUM(D1166-B1166)</f>
        <v>32.513888888888857</v>
      </c>
      <c r="G1166" s="17">
        <f t="shared" ref="G1166" si="3670">(B1166/B1165-1)*100</f>
        <v>-12.103746397694525</v>
      </c>
      <c r="H1166" s="17">
        <f t="shared" si="3659"/>
        <v>32.378472222222229</v>
      </c>
      <c r="I1166" s="17">
        <f t="shared" ref="I1166" si="3671">(B1166/D1166-1)*100</f>
        <v>-7.8580779430029164</v>
      </c>
    </row>
    <row r="1167" spans="1:9" ht="13.8" x14ac:dyDescent="0.25">
      <c r="A1167" s="47">
        <f t="shared" si="3573"/>
        <v>44264</v>
      </c>
      <c r="B1167" s="7">
        <f>TWK!D898</f>
        <v>372</v>
      </c>
      <c r="C1167" s="7">
        <f t="shared" ref="C1167" si="3672">AVERAGE(B1164:B1167)</f>
        <v>405.1875</v>
      </c>
      <c r="D1167" s="7">
        <f t="shared" si="3649"/>
        <v>424.86111111111109</v>
      </c>
      <c r="E1167" s="7">
        <f t="shared" si="3482"/>
        <v>10</v>
      </c>
      <c r="F1167" s="7">
        <f t="shared" ref="F1167" si="3673">SUM(D1167-B1167)</f>
        <v>52.861111111111086</v>
      </c>
      <c r="G1167" s="17">
        <f t="shared" ref="G1167" si="3674">(B1167/B1166-1)*100</f>
        <v>-2.42622950819672</v>
      </c>
      <c r="H1167" s="17">
        <f t="shared" si="3659"/>
        <v>35.27272727272728</v>
      </c>
      <c r="I1167" s="17">
        <f t="shared" ref="I1167" si="3675">(B1167/D1167-1)*100</f>
        <v>-12.441974501471066</v>
      </c>
    </row>
    <row r="1168" spans="1:9" ht="13.8" x14ac:dyDescent="0.25">
      <c r="A1168" s="47">
        <f t="shared" si="3573"/>
        <v>44271</v>
      </c>
      <c r="B1168" s="7">
        <f>TWK!D899</f>
        <v>381.25</v>
      </c>
      <c r="C1168" s="7">
        <f t="shared" ref="C1168" si="3676">AVERAGE(B1165:B1168)</f>
        <v>392.0625</v>
      </c>
      <c r="D1168" s="7">
        <f t="shared" ref="D1168" si="3677">AVERAGE(C1012,C1064,C1116)</f>
        <v>427.02777777777777</v>
      </c>
      <c r="E1168" s="7">
        <f t="shared" si="3482"/>
        <v>11</v>
      </c>
      <c r="F1168" s="7">
        <f t="shared" ref="F1168" si="3678">SUM(D1168-B1168)</f>
        <v>45.777777777777771</v>
      </c>
      <c r="G1168" s="17">
        <f t="shared" ref="G1168" si="3679">(B1168/B1167-1)*100</f>
        <v>2.4865591397849496</v>
      </c>
      <c r="H1168" s="17">
        <f t="shared" si="3659"/>
        <v>37.140287769784173</v>
      </c>
      <c r="I1168" s="17">
        <f t="shared" ref="I1168" si="3680">(B1168/D1168-1)*100</f>
        <v>-10.720093670721397</v>
      </c>
    </row>
    <row r="1169" spans="1:9" ht="13.8" x14ac:dyDescent="0.25">
      <c r="A1169" s="47">
        <f t="shared" si="3573"/>
        <v>44278</v>
      </c>
      <c r="B1169" s="7">
        <f>TWK!D900</f>
        <v>377.5</v>
      </c>
      <c r="C1169" s="7">
        <f t="shared" ref="C1169" si="3681">AVERAGE(B1166:B1169)</f>
        <v>378</v>
      </c>
      <c r="D1169" s="7">
        <f t="shared" ref="D1169" si="3682">AVERAGE(C1013,C1065,C1117)</f>
        <v>430.5694444444444</v>
      </c>
      <c r="E1169" s="7">
        <f t="shared" si="3482"/>
        <v>12</v>
      </c>
      <c r="F1169" s="7">
        <f t="shared" ref="F1169" si="3683">SUM(D1169-B1169)</f>
        <v>53.0694444444444</v>
      </c>
      <c r="G1169" s="17">
        <f t="shared" ref="G1169" si="3684">(B1169/B1168-1)*100</f>
        <v>-0.98360655737704805</v>
      </c>
      <c r="H1169" s="17">
        <f t="shared" ref="H1169" si="3685">(B1169/B1117-1)*100</f>
        <v>24.177631578947366</v>
      </c>
      <c r="I1169" s="17">
        <f t="shared" ref="I1169" si="3686">(B1169/D1169-1)*100</f>
        <v>-12.325408857778775</v>
      </c>
    </row>
    <row r="1170" spans="1:9" ht="13.8" x14ac:dyDescent="0.25">
      <c r="A1170" s="47">
        <f t="shared" si="3573"/>
        <v>44285</v>
      </c>
      <c r="B1170" s="7">
        <f>TWK!D901</f>
        <v>371.66666666666669</v>
      </c>
      <c r="C1170" s="7">
        <f t="shared" ref="C1170" si="3687">AVERAGE(B1167:B1170)</f>
        <v>375.60416666666669</v>
      </c>
      <c r="D1170" s="7">
        <f t="shared" ref="D1170" si="3688">AVERAGE(C1014,C1066,C1118)</f>
        <v>434.81944444444451</v>
      </c>
      <c r="E1170" s="7">
        <f t="shared" si="3482"/>
        <v>13</v>
      </c>
      <c r="F1170" s="7">
        <f t="shared" ref="F1170" si="3689">SUM(D1170-B1170)</f>
        <v>63.152777777777828</v>
      </c>
      <c r="G1170" s="17">
        <f t="shared" ref="G1170" si="3690">(B1170/B1169-1)*100</f>
        <v>-1.5452538631346546</v>
      </c>
      <c r="H1170" s="17">
        <f t="shared" ref="H1170" si="3691">(B1170/B1118-1)*100</f>
        <v>12.62626262626263</v>
      </c>
      <c r="I1170" s="17">
        <f t="shared" ref="I1170" si="3692">(B1170/D1170-1)*100</f>
        <v>-14.523908391094654</v>
      </c>
    </row>
    <row r="1171" spans="1:9" ht="13.8" x14ac:dyDescent="0.25">
      <c r="A1171" s="47">
        <f t="shared" si="3573"/>
        <v>44292</v>
      </c>
      <c r="B1171" s="7">
        <f>TWK!D902</f>
        <v>359</v>
      </c>
      <c r="C1171" s="7">
        <f t="shared" ref="C1171" si="3693">AVERAGE(B1168:B1171)</f>
        <v>372.35416666666669</v>
      </c>
      <c r="D1171" s="7">
        <f t="shared" ref="D1171" si="3694">AVERAGE(C1015,C1067,C1119)</f>
        <v>433.5694444444444</v>
      </c>
      <c r="E1171" s="7">
        <f t="shared" si="3482"/>
        <v>14</v>
      </c>
      <c r="F1171" s="7">
        <f t="shared" ref="F1171" si="3695">SUM(D1171-B1171)</f>
        <v>74.5694444444444</v>
      </c>
      <c r="G1171" s="17">
        <f t="shared" ref="G1171" si="3696">(B1171/B1170-1)*100</f>
        <v>-3.4080717488789269</v>
      </c>
      <c r="H1171" s="17">
        <f t="shared" ref="H1171" si="3697">(B1171/B1119-1)*100</f>
        <v>8.787878787878789</v>
      </c>
      <c r="I1171" s="17">
        <f t="shared" ref="I1171" si="3698">(B1171/D1171-1)*100</f>
        <v>-17.198962103981795</v>
      </c>
    </row>
    <row r="1172" spans="1:9" ht="13.8" x14ac:dyDescent="0.25">
      <c r="A1172" s="47">
        <f t="shared" si="3573"/>
        <v>44299</v>
      </c>
      <c r="B1172" s="7">
        <f>TWK!D903</f>
        <v>337.5</v>
      </c>
      <c r="C1172" s="7">
        <f t="shared" ref="C1172" si="3699">AVERAGE(B1169:B1172)</f>
        <v>361.41666666666669</v>
      </c>
      <c r="D1172" s="7">
        <f t="shared" ref="D1172:D1177" si="3700">AVERAGE(C1016,C1068,C1120)</f>
        <v>442.73611111111109</v>
      </c>
      <c r="E1172" s="7">
        <f t="shared" si="3482"/>
        <v>15</v>
      </c>
      <c r="F1172" s="7">
        <f t="shared" ref="F1172" si="3701">SUM(D1172-B1172)</f>
        <v>105.23611111111109</v>
      </c>
      <c r="G1172" s="17">
        <f t="shared" ref="G1172" si="3702">(B1172/B1171-1)*100</f>
        <v>-5.9888579387186613</v>
      </c>
      <c r="H1172" s="17">
        <f t="shared" ref="H1172" si="3703">(B1172/B1120-1)*100</f>
        <v>9.5779220779220751</v>
      </c>
      <c r="I1172" s="17">
        <f t="shared" ref="I1172" si="3704">(B1172/D1172-1)*100</f>
        <v>-23.769488973240893</v>
      </c>
    </row>
    <row r="1173" spans="1:9" ht="13.8" x14ac:dyDescent="0.25">
      <c r="A1173" s="47">
        <f t="shared" si="3573"/>
        <v>44306</v>
      </c>
      <c r="B1173" s="7">
        <f>TWK!D904</f>
        <v>345</v>
      </c>
      <c r="C1173" s="7">
        <f t="shared" ref="C1173" si="3705">AVERAGE(B1170:B1173)</f>
        <v>353.29166666666669</v>
      </c>
      <c r="D1173" s="7">
        <f t="shared" si="3700"/>
        <v>432.30555555555549</v>
      </c>
      <c r="E1173" s="7">
        <f t="shared" si="3482"/>
        <v>16</v>
      </c>
      <c r="F1173" s="7">
        <f t="shared" ref="F1173" si="3706">SUM(D1173-B1173)</f>
        <v>87.305555555555486</v>
      </c>
      <c r="G1173" s="17">
        <f t="shared" ref="G1173" si="3707">(B1173/B1172-1)*100</f>
        <v>2.2222222222222143</v>
      </c>
      <c r="H1173" s="17">
        <f t="shared" ref="H1173" si="3708">(B1173/B1121-1)*100</f>
        <v>21.908127208480565</v>
      </c>
      <c r="I1173" s="17">
        <f t="shared" ref="I1173" si="3709">(B1173/D1173-1)*100</f>
        <v>-20.195335089635659</v>
      </c>
    </row>
    <row r="1174" spans="1:9" ht="13.8" x14ac:dyDescent="0.25">
      <c r="A1174" s="47">
        <f t="shared" si="3573"/>
        <v>44313</v>
      </c>
      <c r="B1174" s="7">
        <f>TWK!D905</f>
        <v>345.83333333333331</v>
      </c>
      <c r="C1174" s="7">
        <f t="shared" ref="C1174" si="3710">AVERAGE(B1171:B1174)</f>
        <v>346.83333333333331</v>
      </c>
      <c r="D1174" s="7">
        <f t="shared" si="3700"/>
        <v>411.90277777777777</v>
      </c>
      <c r="E1174" s="7">
        <f t="shared" si="3482"/>
        <v>17</v>
      </c>
      <c r="F1174" s="7">
        <f t="shared" ref="F1174" si="3711">SUM(D1174-B1174)</f>
        <v>66.069444444444457</v>
      </c>
      <c r="G1174" s="17">
        <f t="shared" ref="G1174" si="3712">(B1174/B1173-1)*100</f>
        <v>0.24154589371980784</v>
      </c>
      <c r="H1174" s="17">
        <f t="shared" ref="H1174" si="3713">(B1174/B1122-1)*100</f>
        <v>27.61377613776137</v>
      </c>
      <c r="I1174" s="17">
        <f t="shared" ref="I1174" si="3714">(B1174/D1174-1)*100</f>
        <v>-16.040057996425805</v>
      </c>
    </row>
    <row r="1175" spans="1:9" ht="13.8" x14ac:dyDescent="0.25">
      <c r="A1175" s="47">
        <f t="shared" si="3573"/>
        <v>44320</v>
      </c>
      <c r="B1175" s="7">
        <f>TWK!D906</f>
        <v>340</v>
      </c>
      <c r="C1175" s="7">
        <f t="shared" ref="C1175" si="3715">AVERAGE(B1172:B1175)</f>
        <v>342.08333333333331</v>
      </c>
      <c r="D1175" s="7">
        <f t="shared" si="3700"/>
        <v>393.2037037037037</v>
      </c>
      <c r="E1175" s="7">
        <f t="shared" si="3482"/>
        <v>18</v>
      </c>
      <c r="F1175" s="7">
        <f t="shared" ref="F1175" si="3716">SUM(D1175-B1175)</f>
        <v>53.203703703703695</v>
      </c>
      <c r="G1175" s="17">
        <f t="shared" ref="G1175" si="3717">(B1175/B1174-1)*100</f>
        <v>-1.6867469879518038</v>
      </c>
      <c r="H1175" s="17">
        <f t="shared" ref="H1175" si="3718">(B1175/B1123-1)*100</f>
        <v>32.295719844357976</v>
      </c>
      <c r="I1175" s="17">
        <f t="shared" ref="I1175" si="3719">(B1175/D1175-1)*100</f>
        <v>-13.530824659727781</v>
      </c>
    </row>
    <row r="1176" spans="1:9" ht="13.8" x14ac:dyDescent="0.25">
      <c r="A1176" s="47">
        <f t="shared" si="3573"/>
        <v>44327</v>
      </c>
      <c r="B1176" s="7">
        <f>TWK!D907</f>
        <v>388</v>
      </c>
      <c r="C1176" s="7">
        <f t="shared" ref="C1176" si="3720">AVERAGE(B1173:B1176)</f>
        <v>354.70833333333331</v>
      </c>
      <c r="D1176" s="7">
        <f>AVERAGE(C1020,C1072,C1124)</f>
        <v>375.13888888888886</v>
      </c>
      <c r="E1176" s="7">
        <f t="shared" si="3482"/>
        <v>19</v>
      </c>
      <c r="F1176" s="7">
        <f t="shared" ref="F1176" si="3721">SUM(D1176-B1176)</f>
        <v>-12.861111111111143</v>
      </c>
      <c r="G1176" s="17">
        <f t="shared" ref="G1176" si="3722">(B1176/B1175-1)*100</f>
        <v>14.117647058823524</v>
      </c>
      <c r="H1176" s="17">
        <f t="shared" ref="H1176" si="3723">(B1176/B1124-1)*100</f>
        <v>49.806949806949795</v>
      </c>
      <c r="I1176" s="17">
        <f t="shared" ref="I1176" si="3724">(B1176/D1176-1)*100</f>
        <v>3.4283598667160353</v>
      </c>
    </row>
    <row r="1177" spans="1:9" ht="13.8" x14ac:dyDescent="0.25">
      <c r="A1177" s="47">
        <f t="shared" si="3573"/>
        <v>44334</v>
      </c>
      <c r="B1177" s="7">
        <f>TWK!D908</f>
        <v>373.75</v>
      </c>
      <c r="C1177" s="7">
        <f t="shared" ref="C1177" si="3725">AVERAGE(B1174:B1177)</f>
        <v>361.89583333333331</v>
      </c>
      <c r="D1177" s="7">
        <f t="shared" si="3700"/>
        <v>376.58333333333331</v>
      </c>
      <c r="E1177" s="7">
        <f t="shared" si="3482"/>
        <v>20</v>
      </c>
      <c r="F1177" s="7">
        <f t="shared" ref="F1177" si="3726">SUM(D1177-B1177)</f>
        <v>2.8333333333333144</v>
      </c>
      <c r="G1177" s="17">
        <f t="shared" ref="G1177" si="3727">(B1177/B1176-1)*100</f>
        <v>-3.6726804123711321</v>
      </c>
      <c r="H1177" s="17">
        <f t="shared" ref="H1177" si="3728">(B1177/B1125-1)*100</f>
        <v>33.960573476702514</v>
      </c>
      <c r="I1177" s="17">
        <f t="shared" ref="I1177" si="3729">(B1177/D1177-1)*100</f>
        <v>-0.75237884487717732</v>
      </c>
    </row>
    <row r="1178" spans="1:9" ht="13.8" x14ac:dyDescent="0.25">
      <c r="A1178" s="47">
        <f t="shared" si="3573"/>
        <v>44341</v>
      </c>
      <c r="B1178" s="7">
        <f>TWK!D909</f>
        <v>378</v>
      </c>
      <c r="C1178" s="7">
        <f t="shared" ref="C1178" si="3730">AVERAGE(B1175:B1178)</f>
        <v>369.9375</v>
      </c>
      <c r="D1178" s="7">
        <f t="shared" ref="D1178" si="3731">AVERAGE(C1022,C1074,C1126)</f>
        <v>387.04166666666669</v>
      </c>
      <c r="E1178" s="7">
        <f t="shared" si="3482"/>
        <v>21</v>
      </c>
      <c r="F1178" s="7">
        <f t="shared" ref="F1178" si="3732">SUM(D1178-B1178)</f>
        <v>9.0416666666666856</v>
      </c>
      <c r="G1178" s="17">
        <f t="shared" ref="G1178" si="3733">(B1178/B1177-1)*100</f>
        <v>1.1371237458194017</v>
      </c>
      <c r="H1178" s="17">
        <f t="shared" ref="H1178" si="3734">(B1178/B1126-1)*100</f>
        <v>31.25</v>
      </c>
      <c r="I1178" s="17">
        <f t="shared" ref="I1178" si="3735">(B1178/D1178-1)*100</f>
        <v>-2.3360964581763399</v>
      </c>
    </row>
    <row r="1179" spans="1:9" ht="13.8" x14ac:dyDescent="0.25">
      <c r="A1179" s="47">
        <f t="shared" si="3573"/>
        <v>44348</v>
      </c>
      <c r="B1179" s="7">
        <f>TWK!D910</f>
        <v>332.5</v>
      </c>
      <c r="C1179" s="7">
        <f t="shared" ref="C1179" si="3736">AVERAGE(B1176:B1179)</f>
        <v>368.0625</v>
      </c>
      <c r="D1179" s="7">
        <f t="shared" ref="D1179" si="3737">AVERAGE(C1023,C1075,C1127)</f>
        <v>395.25</v>
      </c>
      <c r="E1179" s="7">
        <f t="shared" si="3482"/>
        <v>22</v>
      </c>
      <c r="F1179" s="7">
        <f t="shared" ref="F1179" si="3738">SUM(D1179-B1179)</f>
        <v>62.75</v>
      </c>
      <c r="G1179" s="17">
        <f t="shared" ref="G1179" si="3739">(B1179/B1178-1)*100</f>
        <v>-12.037037037037035</v>
      </c>
      <c r="H1179" s="17">
        <f t="shared" ref="H1179" si="3740">(B1179/B1127-1)*100</f>
        <v>17.491166077738505</v>
      </c>
      <c r="I1179" s="17">
        <f t="shared" ref="I1179" si="3741">(B1179/D1179-1)*100</f>
        <v>-15.876027830487038</v>
      </c>
    </row>
    <row r="1180" spans="1:9" ht="13.8" x14ac:dyDescent="0.25">
      <c r="A1180" s="47">
        <f t="shared" si="3573"/>
        <v>44355</v>
      </c>
      <c r="B1180" s="7">
        <f>TWK!D911</f>
        <v>308</v>
      </c>
      <c r="C1180" s="7">
        <f t="shared" ref="C1180" si="3742">AVERAGE(B1177:B1180)</f>
        <v>348.0625</v>
      </c>
      <c r="D1180" s="7">
        <f t="shared" ref="D1180:D1197" si="3743">AVERAGE(C1024,C1076,C1128)</f>
        <v>405.875</v>
      </c>
      <c r="E1180" s="7">
        <f t="shared" si="3482"/>
        <v>23</v>
      </c>
      <c r="F1180" s="7">
        <f t="shared" ref="F1180" si="3744">SUM(D1180-B1180)</f>
        <v>97.875</v>
      </c>
      <c r="G1180" s="17">
        <f t="shared" ref="G1180" si="3745">(B1180/B1179-1)*100</f>
        <v>-7.3684210526315796</v>
      </c>
      <c r="H1180" s="17">
        <f t="shared" ref="H1180" si="3746">(B1180/B1128-1)*100</f>
        <v>4.7619047619047672</v>
      </c>
      <c r="I1180" s="17">
        <f t="shared" ref="I1180" si="3747">(B1180/D1180-1)*100</f>
        <v>-24.114567292885734</v>
      </c>
    </row>
    <row r="1181" spans="1:9" ht="13.8" x14ac:dyDescent="0.25">
      <c r="A1181" s="47">
        <f t="shared" si="3573"/>
        <v>44362</v>
      </c>
      <c r="B1181" s="7">
        <f>TWK!D912</f>
        <v>303.75</v>
      </c>
      <c r="C1181" s="7">
        <f t="shared" ref="C1181" si="3748">AVERAGE(B1178:B1181)</f>
        <v>330.5625</v>
      </c>
      <c r="D1181" s="7">
        <f t="shared" ref="D1181" si="3749">AVERAGE(C1025,C1077,C1129)</f>
        <v>440.97916666666669</v>
      </c>
      <c r="E1181" s="7">
        <f t="shared" si="3482"/>
        <v>24</v>
      </c>
      <c r="F1181" s="7">
        <f t="shared" ref="F1181" si="3750">SUM(D1181-B1181)</f>
        <v>137.22916666666669</v>
      </c>
      <c r="G1181" s="17">
        <f t="shared" ref="G1181" si="3751">(B1181/B1180-1)*100</f>
        <v>-1.379870129870131</v>
      </c>
      <c r="H1181" s="17">
        <f t="shared" ref="H1181:H1196" si="3752">(B1181/B1129-1)*100</f>
        <v>13.339552238805963</v>
      </c>
      <c r="I1181" s="17">
        <f t="shared" ref="I1181" si="3753">(B1181/D1181-1)*100</f>
        <v>-31.119194973307508</v>
      </c>
    </row>
    <row r="1182" spans="1:9" ht="13.8" x14ac:dyDescent="0.25">
      <c r="A1182" s="47">
        <f t="shared" si="3573"/>
        <v>44369</v>
      </c>
      <c r="B1182" s="7">
        <f>TWK!D913</f>
        <v>295</v>
      </c>
      <c r="C1182" s="7">
        <f t="shared" ref="C1182" si="3754">AVERAGE(B1179:B1182)</f>
        <v>309.8125</v>
      </c>
      <c r="D1182" s="7">
        <f>AVERAGE(C1026,C1078,C1130)</f>
        <v>426.00694444444451</v>
      </c>
      <c r="E1182" s="7">
        <f t="shared" si="3482"/>
        <v>25</v>
      </c>
      <c r="F1182" s="7">
        <f t="shared" ref="F1182" si="3755">SUM(D1182-B1182)</f>
        <v>131.00694444444451</v>
      </c>
      <c r="G1182" s="17">
        <f t="shared" ref="G1182" si="3756">(B1182/B1181-1)*100</f>
        <v>-2.8806584362139898</v>
      </c>
      <c r="H1182" s="17" t="e">
        <f t="shared" si="3752"/>
        <v>#DIV/0!</v>
      </c>
      <c r="I1182" s="17">
        <f t="shared" ref="I1182:I1187" si="3757">(B1182/D1182-1)*100</f>
        <v>-30.752302551145171</v>
      </c>
    </row>
    <row r="1183" spans="1:9" ht="13.8" x14ac:dyDescent="0.25">
      <c r="A1183" s="47">
        <f t="shared" si="3573"/>
        <v>44376</v>
      </c>
      <c r="B1183" s="7">
        <f>TWK!D914</f>
        <v>281.25</v>
      </c>
      <c r="C1183" s="7">
        <f t="shared" ref="C1183" si="3758">AVERAGE(B1180:B1183)</f>
        <v>297</v>
      </c>
      <c r="D1183" s="7">
        <f>AVERAGE(C1027,C1079,C1131)</f>
        <v>415.28472222222223</v>
      </c>
      <c r="E1183" s="7">
        <f t="shared" si="3482"/>
        <v>26</v>
      </c>
      <c r="F1183" s="7">
        <f t="shared" ref="F1183" si="3759">SUM(D1183-B1183)</f>
        <v>134.03472222222223</v>
      </c>
      <c r="G1183" s="17">
        <f t="shared" ref="G1183" si="3760">(B1183/B1182-1)*100</f>
        <v>-4.6610169491525415</v>
      </c>
      <c r="H1183" s="17" t="e">
        <f t="shared" si="3752"/>
        <v>#DIV/0!</v>
      </c>
      <c r="I1183" s="17">
        <f t="shared" si="3757"/>
        <v>-32.275380010367712</v>
      </c>
    </row>
    <row r="1184" spans="1:9" ht="13.8" x14ac:dyDescent="0.25">
      <c r="A1184" s="47">
        <f t="shared" si="3573"/>
        <v>44383</v>
      </c>
      <c r="B1184" s="7">
        <f>TWK!D915</f>
        <v>275</v>
      </c>
      <c r="C1184" s="7">
        <f t="shared" ref="C1184" si="3761">AVERAGE(B1181:B1184)</f>
        <v>288.75</v>
      </c>
      <c r="D1184" s="7">
        <f>AVERAGE(C1028,C1080,C1132)</f>
        <v>395.0625</v>
      </c>
      <c r="E1184" s="7">
        <f t="shared" si="3482"/>
        <v>27</v>
      </c>
      <c r="F1184" s="7">
        <f t="shared" ref="F1184" si="3762">SUM(D1184-B1184)</f>
        <v>120.0625</v>
      </c>
      <c r="G1184" s="17">
        <f t="shared" ref="G1184" si="3763">(B1184/B1183-1)*100</f>
        <v>-2.2222222222222254</v>
      </c>
      <c r="H1184" s="17" t="e">
        <f t="shared" si="3752"/>
        <v>#DIV/0!</v>
      </c>
      <c r="I1184" s="17">
        <f t="shared" si="3757"/>
        <v>-30.390760955545005</v>
      </c>
    </row>
    <row r="1185" spans="1:11" ht="13.8" x14ac:dyDescent="0.25">
      <c r="A1185" s="47">
        <f t="shared" si="3573"/>
        <v>44390</v>
      </c>
      <c r="B1185" s="7">
        <f>TWK!D916</f>
        <v>275</v>
      </c>
      <c r="C1185" s="7">
        <f t="shared" ref="C1185" si="3764">AVERAGE(B1182:B1185)</f>
        <v>281.5625</v>
      </c>
      <c r="D1185" s="7">
        <f t="shared" ref="D1185:D1191" si="3765">AVERAGE(C1029,C1081)</f>
        <v>449.6875</v>
      </c>
      <c r="E1185" s="7">
        <f t="shared" si="3482"/>
        <v>28</v>
      </c>
      <c r="F1185" s="7">
        <f t="shared" ref="F1185" si="3766">SUM(D1185-B1185)</f>
        <v>174.6875</v>
      </c>
      <c r="G1185" s="17">
        <f t="shared" ref="G1185" si="3767">(B1185/B1184-1)*100</f>
        <v>0</v>
      </c>
      <c r="H1185" s="17" t="e">
        <f t="shared" si="3752"/>
        <v>#DIV/0!</v>
      </c>
      <c r="I1185" s="17">
        <f t="shared" si="3757"/>
        <v>-38.846421125781795</v>
      </c>
    </row>
    <row r="1186" spans="1:11" ht="13.8" x14ac:dyDescent="0.25">
      <c r="A1186" s="47">
        <f t="shared" si="3573"/>
        <v>44397</v>
      </c>
      <c r="B1186" s="7">
        <f>TWK!D917</f>
        <v>276.25</v>
      </c>
      <c r="C1186" s="7">
        <f t="shared" ref="C1186:C1191" si="3768">AVERAGE(B1183:B1186)</f>
        <v>276.875</v>
      </c>
      <c r="D1186" s="7">
        <f t="shared" si="3765"/>
        <v>458.33333333333331</v>
      </c>
      <c r="E1186" s="7">
        <f t="shared" si="3482"/>
        <v>29</v>
      </c>
      <c r="F1186" s="7">
        <f t="shared" ref="F1186" si="3769">SUM(D1186-B1186)</f>
        <v>182.08333333333331</v>
      </c>
      <c r="G1186" s="17">
        <f t="shared" ref="G1186" si="3770">(B1186/B1185-1)*100</f>
        <v>0.45454545454546302</v>
      </c>
      <c r="H1186" s="17" t="e">
        <f t="shared" si="3752"/>
        <v>#DIV/0!</v>
      </c>
      <c r="I1186" s="17">
        <f t="shared" si="3757"/>
        <v>-39.72727272727272</v>
      </c>
      <c r="K1186" s="6" t="s">
        <v>50</v>
      </c>
    </row>
    <row r="1187" spans="1:11" ht="13.8" x14ac:dyDescent="0.25">
      <c r="A1187" s="47">
        <f t="shared" si="3573"/>
        <v>44404</v>
      </c>
      <c r="B1187" s="7">
        <f>TWK!D918</f>
        <v>280</v>
      </c>
      <c r="C1187" s="7">
        <f t="shared" si="3768"/>
        <v>276.5625</v>
      </c>
      <c r="D1187" s="7">
        <f t="shared" si="3765"/>
        <v>477.22916666666663</v>
      </c>
      <c r="E1187" s="7">
        <f t="shared" si="3482"/>
        <v>30</v>
      </c>
      <c r="F1187" s="7">
        <f t="shared" ref="F1187" si="3771">SUM(D1187-B1187)</f>
        <v>197.22916666666663</v>
      </c>
      <c r="G1187" s="17">
        <f t="shared" ref="G1187" si="3772">(B1187/B1186-1)*100</f>
        <v>1.3574660633484115</v>
      </c>
      <c r="H1187" s="17" t="e">
        <f t="shared" si="3752"/>
        <v>#DIV/0!</v>
      </c>
      <c r="I1187" s="17">
        <f t="shared" si="3757"/>
        <v>-41.327978347230101</v>
      </c>
      <c r="K1187" s="6" t="s">
        <v>50</v>
      </c>
    </row>
    <row r="1188" spans="1:11" ht="13.8" x14ac:dyDescent="0.25">
      <c r="A1188" s="47">
        <f t="shared" si="3573"/>
        <v>44411</v>
      </c>
      <c r="B1188" s="7">
        <f>TWK!D919</f>
        <v>337</v>
      </c>
      <c r="C1188" s="7">
        <f t="shared" si="3768"/>
        <v>292.0625</v>
      </c>
      <c r="D1188" s="7">
        <f t="shared" si="3765"/>
        <v>510.1875</v>
      </c>
      <c r="E1188" s="7">
        <f t="shared" si="3482"/>
        <v>31</v>
      </c>
      <c r="F1188" s="7">
        <f t="shared" ref="F1188" si="3773">SUM(D1188-B1188)</f>
        <v>173.1875</v>
      </c>
      <c r="G1188" s="17">
        <f t="shared" ref="G1188" si="3774">(B1188/B1187-1)*100</f>
        <v>20.357142857142851</v>
      </c>
      <c r="H1188" s="17" t="e">
        <f t="shared" si="3752"/>
        <v>#DIV/0!</v>
      </c>
      <c r="I1188" s="17">
        <f t="shared" ref="I1188" si="3775">(B1188/D1188-1)*100</f>
        <v>-33.945853240230306</v>
      </c>
      <c r="K1188" s="6" t="s">
        <v>50</v>
      </c>
    </row>
    <row r="1189" spans="1:11" ht="13.8" x14ac:dyDescent="0.25">
      <c r="A1189" s="47">
        <f t="shared" si="3573"/>
        <v>44418</v>
      </c>
      <c r="B1189" s="7">
        <f>TWK!D920</f>
        <v>348</v>
      </c>
      <c r="C1189" s="7">
        <f t="shared" si="3768"/>
        <v>310.3125</v>
      </c>
      <c r="D1189" s="7">
        <f t="shared" si="3765"/>
        <v>526.625</v>
      </c>
      <c r="E1189" s="7">
        <f t="shared" si="3482"/>
        <v>32</v>
      </c>
      <c r="F1189" s="7">
        <f t="shared" ref="F1189" si="3776">SUM(D1189-B1189)</f>
        <v>178.625</v>
      </c>
      <c r="G1189" s="17">
        <f t="shared" ref="G1189" si="3777">(B1189/B1188-1)*100</f>
        <v>3.2640949554896048</v>
      </c>
      <c r="H1189" s="17" t="e">
        <f t="shared" si="3752"/>
        <v>#DIV/0!</v>
      </c>
      <c r="I1189" s="17">
        <f t="shared" ref="I1189" si="3778">(B1189/D1189-1)*100</f>
        <v>-33.918822691668652</v>
      </c>
      <c r="K1189" s="6" t="s">
        <v>50</v>
      </c>
    </row>
    <row r="1190" spans="1:11" ht="13.8" x14ac:dyDescent="0.25">
      <c r="A1190" s="47">
        <f t="shared" si="3573"/>
        <v>44425</v>
      </c>
      <c r="B1190" s="7">
        <f>TWK!D921</f>
        <v>370</v>
      </c>
      <c r="C1190" s="7">
        <f t="shared" si="3768"/>
        <v>333.75</v>
      </c>
      <c r="D1190" s="7">
        <f t="shared" si="3765"/>
        <v>521.33333333333326</v>
      </c>
      <c r="E1190" s="7">
        <f t="shared" si="3482"/>
        <v>33</v>
      </c>
      <c r="F1190" s="7">
        <f t="shared" ref="F1190" si="3779">SUM(D1190-B1190)</f>
        <v>151.33333333333326</v>
      </c>
      <c r="G1190" s="17">
        <f t="shared" ref="G1190" si="3780">(B1190/B1189-1)*100</f>
        <v>6.321839080459779</v>
      </c>
      <c r="H1190" s="17" t="e">
        <f t="shared" si="3752"/>
        <v>#DIV/0!</v>
      </c>
      <c r="I1190" s="17">
        <f t="shared" ref="I1190" si="3781">(B1190/D1190-1)*100</f>
        <v>-29.028132992327361</v>
      </c>
      <c r="K1190" s="6" t="s">
        <v>50</v>
      </c>
    </row>
    <row r="1191" spans="1:11" ht="13.8" x14ac:dyDescent="0.25">
      <c r="A1191" s="47">
        <f t="shared" si="3573"/>
        <v>44432</v>
      </c>
      <c r="B1191" s="7">
        <f>TWK!D922</f>
        <v>377.5</v>
      </c>
      <c r="C1191" s="7">
        <f t="shared" si="3768"/>
        <v>358.125</v>
      </c>
      <c r="D1191" s="7">
        <f t="shared" si="3765"/>
        <v>521.79166666666674</v>
      </c>
      <c r="E1191" s="7">
        <f t="shared" si="3482"/>
        <v>34</v>
      </c>
      <c r="F1191" s="7">
        <f t="shared" ref="F1191" si="3782">SUM(D1191-B1191)</f>
        <v>144.29166666666674</v>
      </c>
      <c r="G1191" s="17">
        <f t="shared" ref="G1191" si="3783">(B1191/B1190-1)*100</f>
        <v>2.0270270270270174</v>
      </c>
      <c r="H1191" s="17" t="e">
        <f t="shared" si="3752"/>
        <v>#DIV/0!</v>
      </c>
      <c r="I1191" s="17">
        <f t="shared" ref="I1191:I1196" si="3784">(B1191/D1191-1)*100</f>
        <v>-27.653118262397204</v>
      </c>
      <c r="K1191" s="6" t="s">
        <v>50</v>
      </c>
    </row>
    <row r="1192" spans="1:11" ht="13.8" x14ac:dyDescent="0.25">
      <c r="A1192" s="47">
        <f t="shared" si="3573"/>
        <v>44439</v>
      </c>
      <c r="B1192" s="7">
        <f>TWK!D923</f>
        <v>430</v>
      </c>
      <c r="C1192" s="7">
        <f t="shared" ref="C1192" si="3785">AVERAGE(B1189:B1192)</f>
        <v>381.375</v>
      </c>
      <c r="D1192" s="7">
        <f t="shared" ref="D1192" si="3786">AVERAGE(C1036,C1088)</f>
        <v>502.22916666666669</v>
      </c>
      <c r="E1192" s="7">
        <f t="shared" si="3482"/>
        <v>35</v>
      </c>
      <c r="F1192" s="7">
        <f t="shared" ref="F1192" si="3787">SUM(D1192-B1192)</f>
        <v>72.229166666666686</v>
      </c>
      <c r="G1192" s="17">
        <f t="shared" ref="G1192" si="3788">(B1192/B1191-1)*100</f>
        <v>13.907284768211925</v>
      </c>
      <c r="H1192" s="17" t="e">
        <f t="shared" si="3752"/>
        <v>#DIV/0!</v>
      </c>
      <c r="I1192" s="17">
        <f t="shared" si="3784"/>
        <v>-14.381714854606553</v>
      </c>
      <c r="K1192" s="6" t="s">
        <v>50</v>
      </c>
    </row>
    <row r="1193" spans="1:11" ht="13.8" x14ac:dyDescent="0.25">
      <c r="A1193" s="47">
        <f t="shared" si="3573"/>
        <v>44446</v>
      </c>
      <c r="B1193" s="7">
        <f>TWK!D924</f>
        <v>562.5</v>
      </c>
      <c r="C1193" s="7">
        <f t="shared" ref="C1193" si="3789">AVERAGE(B1190:B1193)</f>
        <v>435</v>
      </c>
      <c r="D1193" s="7">
        <f t="shared" ref="D1193" si="3790">AVERAGE(C1037,C1089)</f>
        <v>481.79166666666669</v>
      </c>
      <c r="E1193" s="7">
        <f t="shared" si="3482"/>
        <v>36</v>
      </c>
      <c r="F1193" s="7">
        <f t="shared" ref="F1193" si="3791">SUM(D1193-B1193)</f>
        <v>-80.708333333333314</v>
      </c>
      <c r="G1193" s="17">
        <f t="shared" ref="G1193" si="3792">(B1193/B1192-1)*100</f>
        <v>30.813953488372103</v>
      </c>
      <c r="H1193" s="17" t="e">
        <f t="shared" si="3752"/>
        <v>#DIV/0!</v>
      </c>
      <c r="I1193" s="17">
        <f t="shared" si="3784"/>
        <v>16.751708034247169</v>
      </c>
      <c r="K1193" s="6" t="s">
        <v>50</v>
      </c>
    </row>
    <row r="1194" spans="1:11" ht="13.8" x14ac:dyDescent="0.25">
      <c r="A1194" s="47">
        <f t="shared" si="3573"/>
        <v>44453</v>
      </c>
      <c r="B1194" s="7">
        <f>TWK!D925</f>
        <v>599.16666666666663</v>
      </c>
      <c r="C1194" s="7">
        <f t="shared" ref="C1194" si="3793">AVERAGE(B1191:B1194)</f>
        <v>492.29166666666663</v>
      </c>
      <c r="D1194" s="7">
        <f t="shared" ref="D1194" si="3794">AVERAGE(C1038,C1090)</f>
        <v>476.85416666666669</v>
      </c>
      <c r="E1194" s="7">
        <f t="shared" si="3482"/>
        <v>37</v>
      </c>
      <c r="F1194" s="7">
        <f t="shared" ref="F1194" si="3795">SUM(D1194-B1194)</f>
        <v>-122.31249999999994</v>
      </c>
      <c r="G1194" s="17">
        <f t="shared" ref="G1194" si="3796">(B1194/B1193-1)*100</f>
        <v>6.5185185185185013</v>
      </c>
      <c r="H1194" s="17" t="e">
        <f t="shared" si="3752"/>
        <v>#DIV/0!</v>
      </c>
      <c r="I1194" s="17">
        <f t="shared" si="3784"/>
        <v>25.649875486041317</v>
      </c>
      <c r="K1194" s="6" t="s">
        <v>50</v>
      </c>
    </row>
    <row r="1195" spans="1:11" ht="13.8" x14ac:dyDescent="0.25">
      <c r="A1195" s="47">
        <f t="shared" si="3573"/>
        <v>44460</v>
      </c>
      <c r="B1195" s="7">
        <f>TWK!D926</f>
        <v>709</v>
      </c>
      <c r="C1195" s="7">
        <f t="shared" ref="C1195" si="3797">AVERAGE(B1192:B1195)</f>
        <v>575.16666666666663</v>
      </c>
      <c r="D1195" s="7">
        <f t="shared" ref="D1195" si="3798">AVERAGE(C1039,C1091)</f>
        <v>451</v>
      </c>
      <c r="E1195" s="7">
        <f t="shared" si="3482"/>
        <v>38</v>
      </c>
      <c r="F1195" s="7">
        <f t="shared" ref="F1195" si="3799">SUM(D1195-B1195)</f>
        <v>-258</v>
      </c>
      <c r="G1195" s="17">
        <f t="shared" ref="G1195" si="3800">(B1195/B1194-1)*100</f>
        <v>18.331015299026433</v>
      </c>
      <c r="H1195" s="17" t="e">
        <f t="shared" si="3752"/>
        <v>#DIV/0!</v>
      </c>
      <c r="I1195" s="17">
        <f t="shared" si="3784"/>
        <v>57.206208425720618</v>
      </c>
      <c r="K1195" s="6" t="s">
        <v>50</v>
      </c>
    </row>
    <row r="1196" spans="1:11" ht="13.8" x14ac:dyDescent="0.25">
      <c r="A1196" s="47">
        <f t="shared" si="3573"/>
        <v>44467</v>
      </c>
      <c r="B1196" s="7">
        <f>TWK!D927</f>
        <v>779.16666666666663</v>
      </c>
      <c r="C1196" s="7">
        <f t="shared" ref="C1196" si="3801">AVERAGE(B1193:B1196)</f>
        <v>662.45833333333326</v>
      </c>
      <c r="D1196" s="7">
        <f t="shared" ref="D1196" si="3802">AVERAGE(C1040,C1092)</f>
        <v>439.25</v>
      </c>
      <c r="E1196" s="7">
        <f t="shared" si="3482"/>
        <v>39</v>
      </c>
      <c r="F1196" s="7">
        <f t="shared" ref="F1196" si="3803">SUM(D1196-B1196)</f>
        <v>-339.91666666666663</v>
      </c>
      <c r="G1196" s="17">
        <f t="shared" ref="G1196" si="3804">(B1196/B1195-1)*100</f>
        <v>9.8965679360601744</v>
      </c>
      <c r="H1196" s="17" t="e">
        <f t="shared" si="3752"/>
        <v>#DIV/0!</v>
      </c>
      <c r="I1196" s="17">
        <f t="shared" si="3784"/>
        <v>77.385695313982154</v>
      </c>
      <c r="K1196" s="6" t="s">
        <v>50</v>
      </c>
    </row>
    <row r="1197" spans="1:11" ht="13.8" x14ac:dyDescent="0.25">
      <c r="A1197" s="47">
        <f t="shared" si="3573"/>
        <v>44474</v>
      </c>
      <c r="B1197" s="85">
        <f>TWK!D928</f>
        <v>691.66666666666663</v>
      </c>
      <c r="C1197" s="85">
        <f t="shared" ref="C1197" si="3805">AVERAGE(B1194:B1197)</f>
        <v>694.74999999999989</v>
      </c>
      <c r="D1197" s="85">
        <f t="shared" si="3743"/>
        <v>463.125</v>
      </c>
      <c r="E1197" s="85">
        <f t="shared" si="3482"/>
        <v>40</v>
      </c>
      <c r="F1197" s="85">
        <f t="shared" ref="F1197" si="3806">SUM(D1197-B1197)</f>
        <v>-228.54166666666663</v>
      </c>
      <c r="G1197" s="84">
        <f t="shared" ref="G1197" si="3807">(B1197/B1196-1)*100</f>
        <v>-11.229946524064172</v>
      </c>
      <c r="H1197" s="84">
        <f t="shared" ref="H1197" si="3808">(B1197/B1145-1)*100</f>
        <v>35.620915032679726</v>
      </c>
      <c r="I1197" s="84">
        <f t="shared" ref="I1197:I1198" si="3809">(B1197/D1197-1)*100</f>
        <v>49.347728295096701</v>
      </c>
      <c r="K1197" s="6" t="s">
        <v>51</v>
      </c>
    </row>
    <row r="1198" spans="1:11" ht="13.8" x14ac:dyDescent="0.25">
      <c r="A1198" s="47">
        <f t="shared" si="3573"/>
        <v>44481</v>
      </c>
      <c r="B1198" s="7">
        <f>TWK!D929</f>
        <v>495</v>
      </c>
      <c r="C1198" s="7">
        <f t="shared" ref="C1198" si="3810">AVERAGE(B1195:B1198)</f>
        <v>668.70833333333326</v>
      </c>
      <c r="D1198" s="7">
        <f t="shared" ref="D1198:D1202" si="3811">AVERAGE(C1042,C1094,C1146)</f>
        <v>482.27777777777777</v>
      </c>
      <c r="E1198" s="7">
        <f t="shared" si="3482"/>
        <v>41</v>
      </c>
      <c r="F1198" s="7">
        <f t="shared" ref="F1198" si="3812">SUM(D1198-B1198)</f>
        <v>-12.722222222222229</v>
      </c>
      <c r="G1198" s="17">
        <f t="shared" ref="G1198" si="3813">(B1198/B1197-1)*100</f>
        <v>-28.433734939759038</v>
      </c>
      <c r="H1198" s="17">
        <f t="shared" ref="H1198:H1199" si="3814">(B1198/B1146-1)*100</f>
        <v>-21.924290220820186</v>
      </c>
      <c r="I1198" s="17">
        <f t="shared" si="3809"/>
        <v>2.6379449372192054</v>
      </c>
    </row>
    <row r="1199" spans="1:11" ht="13.8" x14ac:dyDescent="0.25">
      <c r="A1199" s="47">
        <f t="shared" si="3573"/>
        <v>44488</v>
      </c>
      <c r="B1199" s="7">
        <f>TWK!D930</f>
        <v>630</v>
      </c>
      <c r="C1199" s="7">
        <f t="shared" ref="C1199" si="3815">AVERAGE(B1196:B1199)</f>
        <v>648.95833333333326</v>
      </c>
      <c r="D1199" s="7">
        <f t="shared" si="3811"/>
        <v>492.5</v>
      </c>
      <c r="E1199" s="7">
        <f t="shared" si="3482"/>
        <v>42</v>
      </c>
      <c r="F1199" s="7">
        <f t="shared" ref="F1199" si="3816">SUM(D1199-B1199)</f>
        <v>-137.5</v>
      </c>
      <c r="G1199" s="17">
        <f t="shared" ref="G1199" si="3817">(B1199/B1198-1)*100</f>
        <v>27.27272727272727</v>
      </c>
      <c r="H1199" s="17">
        <f t="shared" si="3814"/>
        <v>0.19880715705764551</v>
      </c>
      <c r="I1199" s="17">
        <f t="shared" ref="I1199" si="3818">(B1199/D1199-1)*100</f>
        <v>27.91878172588833</v>
      </c>
    </row>
    <row r="1200" spans="1:11" ht="13.8" x14ac:dyDescent="0.25">
      <c r="A1200" s="47">
        <f t="shared" si="3573"/>
        <v>44495</v>
      </c>
      <c r="B1200" s="7">
        <f>TWK!D931</f>
        <v>587.5</v>
      </c>
      <c r="C1200" s="7">
        <f t="shared" ref="C1200" si="3819">AVERAGE(B1197:B1200)</f>
        <v>601.04166666666663</v>
      </c>
      <c r="D1200" s="7">
        <f t="shared" si="3811"/>
        <v>482.85813492063488</v>
      </c>
      <c r="E1200" s="7">
        <f t="shared" si="3482"/>
        <v>43</v>
      </c>
      <c r="F1200" s="7">
        <f t="shared" ref="F1200" si="3820">SUM(D1200-B1200)</f>
        <v>-104.64186507936512</v>
      </c>
      <c r="G1200" s="17">
        <f t="shared" ref="G1200:G1205" si="3821">(B1200/B1199-1)*100</f>
        <v>-6.7460317460317443</v>
      </c>
      <c r="H1200" s="17">
        <f t="shared" ref="H1200:H1205" si="3822">(B1200/B1148-1)*100</f>
        <v>13.919667590027718</v>
      </c>
      <c r="I1200" s="17">
        <f t="shared" ref="I1200" si="3823">(B1200/D1200-1)*100</f>
        <v>21.671347650912963</v>
      </c>
    </row>
    <row r="1201" spans="1:11" ht="13.8" x14ac:dyDescent="0.25">
      <c r="A1201" s="47">
        <f t="shared" si="3573"/>
        <v>44502</v>
      </c>
      <c r="B1201" s="7">
        <f>TWK!D932</f>
        <v>472.5</v>
      </c>
      <c r="C1201" s="7">
        <f t="shared" ref="C1201" si="3824">AVERAGE(B1198:B1201)</f>
        <v>546.25</v>
      </c>
      <c r="D1201" s="7">
        <f t="shared" si="3811"/>
        <v>474.80257936507934</v>
      </c>
      <c r="E1201" s="7">
        <f t="shared" si="3482"/>
        <v>44</v>
      </c>
      <c r="F1201" s="7">
        <f t="shared" ref="F1201" si="3825">SUM(D1201-B1201)</f>
        <v>2.3025793650793389</v>
      </c>
      <c r="G1201" s="17">
        <f t="shared" si="3821"/>
        <v>-19.574468085106378</v>
      </c>
      <c r="H1201" s="17">
        <f t="shared" si="3822"/>
        <v>-20.699300699300704</v>
      </c>
      <c r="I1201" s="17">
        <f t="shared" ref="I1201" si="3826">(B1201/D1201-1)*100</f>
        <v>-0.48495510874402292</v>
      </c>
    </row>
    <row r="1202" spans="1:11" ht="13.8" x14ac:dyDescent="0.25">
      <c r="A1202" s="47">
        <f t="shared" si="3573"/>
        <v>44509</v>
      </c>
      <c r="B1202" s="7">
        <f>TWK!D933</f>
        <v>508</v>
      </c>
      <c r="C1202" s="7">
        <f t="shared" ref="C1202" si="3827">AVERAGE(B1199:B1202)</f>
        <v>549.5</v>
      </c>
      <c r="D1202" s="7">
        <f t="shared" si="3811"/>
        <v>465.69146825396825</v>
      </c>
      <c r="E1202" s="7">
        <f t="shared" si="3482"/>
        <v>45</v>
      </c>
      <c r="F1202" s="7">
        <f t="shared" ref="F1202" si="3828">SUM(D1202-B1202)</f>
        <v>-42.308531746031747</v>
      </c>
      <c r="G1202" s="17">
        <f t="shared" si="3821"/>
        <v>7.5132275132275161</v>
      </c>
      <c r="H1202" s="17">
        <f t="shared" si="3822"/>
        <v>-23.609022556390979</v>
      </c>
      <c r="I1202" s="17">
        <f t="shared" ref="I1202" si="3829">(B1202/D1202-1)*100</f>
        <v>9.0850991762121858</v>
      </c>
    </row>
    <row r="1203" spans="1:11" ht="13.8" x14ac:dyDescent="0.25">
      <c r="A1203" s="47">
        <f t="shared" si="3573"/>
        <v>44516</v>
      </c>
      <c r="B1203" s="7">
        <f>TWK!D934</f>
        <v>457</v>
      </c>
      <c r="C1203" s="7">
        <f t="shared" ref="C1203" si="3830">AVERAGE(B1200:B1203)</f>
        <v>506.25</v>
      </c>
      <c r="D1203" s="7">
        <f t="shared" ref="D1203:D1208" si="3831">AVERAGE(C1047,C1099,C1151)</f>
        <v>440.75396825396825</v>
      </c>
      <c r="E1203" s="7">
        <f t="shared" si="3482"/>
        <v>46</v>
      </c>
      <c r="F1203" s="7">
        <f t="shared" ref="F1203" si="3832">SUM(D1203-B1203)</f>
        <v>-16.246031746031747</v>
      </c>
      <c r="G1203" s="17">
        <f t="shared" si="3821"/>
        <v>-10.039370078740163</v>
      </c>
      <c r="H1203" s="17">
        <f t="shared" si="3822"/>
        <v>-11.262135922330096</v>
      </c>
      <c r="I1203" s="17">
        <f t="shared" ref="I1203:I1208" si="3833">(B1203/D1203-1)*100</f>
        <v>3.6859638066084388</v>
      </c>
    </row>
    <row r="1204" spans="1:11" ht="13.8" x14ac:dyDescent="0.25">
      <c r="A1204" s="47">
        <f t="shared" si="3573"/>
        <v>44523</v>
      </c>
      <c r="B1204" s="7">
        <f>TWK!D935</f>
        <v>468</v>
      </c>
      <c r="C1204" s="7">
        <f t="shared" ref="C1204" si="3834">AVERAGE(B1201:B1204)</f>
        <v>476.375</v>
      </c>
      <c r="D1204" s="7">
        <f t="shared" si="3831"/>
        <v>424.01388888888891</v>
      </c>
      <c r="E1204" s="7">
        <f t="shared" si="3482"/>
        <v>47</v>
      </c>
      <c r="F1204" s="7">
        <f t="shared" ref="F1204" si="3835">SUM(D1204-B1204)</f>
        <v>-43.986111111111086</v>
      </c>
      <c r="G1204" s="17">
        <f t="shared" si="3821"/>
        <v>2.4070021881838155</v>
      </c>
      <c r="H1204" s="17">
        <f t="shared" si="3822"/>
        <v>1.0071942446043147</v>
      </c>
      <c r="I1204" s="17">
        <f t="shared" si="3833"/>
        <v>10.373742998460479</v>
      </c>
    </row>
    <row r="1205" spans="1:11" ht="13.8" x14ac:dyDescent="0.25">
      <c r="A1205" s="47">
        <f t="shared" si="3573"/>
        <v>44530</v>
      </c>
      <c r="B1205" s="7">
        <f>TWK!D936</f>
        <v>480</v>
      </c>
      <c r="C1205" s="7">
        <f t="shared" ref="C1205" si="3836">AVERAGE(B1202:B1205)</f>
        <v>478.25</v>
      </c>
      <c r="D1205" s="7">
        <f t="shared" si="3831"/>
        <v>412.23611111111109</v>
      </c>
      <c r="E1205" s="7">
        <f t="shared" si="3482"/>
        <v>48</v>
      </c>
      <c r="F1205" s="7">
        <f t="shared" ref="F1205" si="3837">SUM(D1205-B1205)</f>
        <v>-67.763888888888914</v>
      </c>
      <c r="G1205" s="17">
        <f t="shared" si="3821"/>
        <v>2.564102564102555</v>
      </c>
      <c r="H1205" s="17">
        <f t="shared" si="3822"/>
        <v>3.2258064516129004</v>
      </c>
      <c r="I1205" s="17">
        <f t="shared" si="3833"/>
        <v>16.4381254000876</v>
      </c>
    </row>
    <row r="1206" spans="1:11" ht="13.8" x14ac:dyDescent="0.25">
      <c r="A1206" s="47">
        <f t="shared" si="3573"/>
        <v>44537</v>
      </c>
      <c r="B1206" s="7">
        <f>TWK!D937</f>
        <v>571.66666666666663</v>
      </c>
      <c r="C1206" s="7">
        <f t="shared" ref="C1206" si="3838">AVERAGE(B1203:B1206)</f>
        <v>494.16666666666663</v>
      </c>
      <c r="D1206" s="7">
        <f t="shared" si="3831"/>
        <v>393.02777777777777</v>
      </c>
      <c r="E1206" s="7">
        <f t="shared" si="3482"/>
        <v>49</v>
      </c>
      <c r="F1206" s="7">
        <f t="shared" ref="F1206" si="3839">SUM(D1206-B1206)</f>
        <v>-178.63888888888886</v>
      </c>
      <c r="G1206" s="17">
        <f t="shared" ref="G1206" si="3840">(B1206/B1205-1)*100</f>
        <v>19.097222222222211</v>
      </c>
      <c r="H1206" s="17">
        <f t="shared" ref="H1206" si="3841">(B1206/B1154-1)*100</f>
        <v>37.090327737809737</v>
      </c>
      <c r="I1206" s="17">
        <f t="shared" si="3833"/>
        <v>45.451975404622225</v>
      </c>
      <c r="K1206" s="6" t="s">
        <v>52</v>
      </c>
    </row>
    <row r="1207" spans="1:11" ht="13.8" x14ac:dyDescent="0.25">
      <c r="A1207" s="47">
        <f t="shared" si="3573"/>
        <v>44544</v>
      </c>
      <c r="B1207" s="7">
        <f>TWK!D938</f>
        <v>655</v>
      </c>
      <c r="C1207" s="7">
        <f t="shared" ref="C1207" si="3842">AVERAGE(B1204:B1207)</f>
        <v>543.66666666666663</v>
      </c>
      <c r="D1207" s="7">
        <f t="shared" si="3831"/>
        <v>392.02777777777777</v>
      </c>
      <c r="E1207" s="7">
        <f t="shared" si="3482"/>
        <v>50</v>
      </c>
      <c r="F1207" s="7">
        <f t="shared" ref="F1207" si="3843">SUM(D1207-B1207)</f>
        <v>-262.97222222222223</v>
      </c>
      <c r="G1207" s="17">
        <f t="shared" ref="G1207" si="3844">(B1207/B1206-1)*100</f>
        <v>14.577259475218662</v>
      </c>
      <c r="H1207" s="17">
        <f t="shared" ref="H1207" si="3845">(B1207/B1155-1)*100</f>
        <v>51.972157772621806</v>
      </c>
      <c r="I1207" s="17">
        <f t="shared" si="3833"/>
        <v>67.079997165733715</v>
      </c>
    </row>
    <row r="1208" spans="1:11" ht="13.8" x14ac:dyDescent="0.25">
      <c r="A1208" s="47">
        <f t="shared" si="3573"/>
        <v>44551</v>
      </c>
      <c r="B1208" s="7">
        <f>TWK!D939</f>
        <v>737.5</v>
      </c>
      <c r="C1208" s="7">
        <f t="shared" ref="C1208" si="3846">AVERAGE(B1205:B1208)</f>
        <v>611.04166666666663</v>
      </c>
      <c r="D1208" s="7">
        <f t="shared" si="3831"/>
        <v>388.375</v>
      </c>
      <c r="E1208" s="7">
        <f t="shared" si="3482"/>
        <v>51</v>
      </c>
      <c r="F1208" s="7">
        <f t="shared" ref="F1208" si="3847">SUM(D1208-B1208)</f>
        <v>-349.125</v>
      </c>
      <c r="G1208" s="17">
        <f t="shared" ref="G1208" si="3848">(B1208/B1207-1)*100</f>
        <v>12.595419847328237</v>
      </c>
      <c r="H1208" s="17">
        <f t="shared" ref="H1208" si="3849">(B1208/B1156-1)*100</f>
        <v>78.787878787878782</v>
      </c>
      <c r="I1208" s="17">
        <f t="shared" si="3833"/>
        <v>89.893788220148068</v>
      </c>
    </row>
    <row r="1209" spans="1:11" ht="13.8" x14ac:dyDescent="0.25">
      <c r="A1209" s="47">
        <f t="shared" si="3573"/>
        <v>44558</v>
      </c>
      <c r="B1209" s="7">
        <f>TWK!D940</f>
        <v>715</v>
      </c>
      <c r="C1209" s="7">
        <f t="shared" ref="C1209" si="3850">AVERAGE(B1206:B1209)</f>
        <v>669.79166666666663</v>
      </c>
      <c r="D1209" s="7">
        <f t="shared" ref="D1209:D1214" si="3851">AVERAGE(C1053,C1105,C1157)</f>
        <v>385.375</v>
      </c>
      <c r="E1209" s="7">
        <f t="shared" si="3482"/>
        <v>52</v>
      </c>
      <c r="F1209" s="7">
        <f t="shared" ref="F1209" si="3852">SUM(D1209-B1209)</f>
        <v>-329.625</v>
      </c>
      <c r="G1209" s="17">
        <f t="shared" ref="G1209" si="3853">(B1209/B1208-1)*100</f>
        <v>-3.050847457627115</v>
      </c>
      <c r="H1209" s="17">
        <f t="shared" ref="H1209" si="3854">(B1209/B1157-1)*100</f>
        <v>71.257485029940113</v>
      </c>
      <c r="I1209" s="17">
        <f t="shared" ref="I1209" si="3855">(B1209/D1209-1)*100</f>
        <v>85.533571196886157</v>
      </c>
    </row>
    <row r="1210" spans="1:11" ht="13.8" x14ac:dyDescent="0.25">
      <c r="A1210" s="47">
        <f t="shared" si="3573"/>
        <v>44565</v>
      </c>
      <c r="B1210" s="7">
        <f>TWK!D941</f>
        <v>564.16666666666663</v>
      </c>
      <c r="C1210" s="7">
        <f t="shared" ref="C1210" si="3856">AVERAGE(B1207:B1210)</f>
        <v>667.91666666666663</v>
      </c>
      <c r="D1210" s="7">
        <f t="shared" si="3851"/>
        <v>381.625</v>
      </c>
      <c r="E1210" s="7">
        <f t="shared" si="3482"/>
        <v>53</v>
      </c>
      <c r="F1210" s="7">
        <f t="shared" ref="F1210" si="3857">SUM(D1210-B1210)</f>
        <v>-182.54166666666663</v>
      </c>
      <c r="G1210" s="17">
        <f t="shared" ref="G1210" si="3858">(B1210/B1209-1)*100</f>
        <v>-21.095571095571096</v>
      </c>
      <c r="H1210" s="17">
        <f t="shared" ref="H1210" si="3859">(B1210/B1158-1)*100</f>
        <v>35.129740518962073</v>
      </c>
      <c r="I1210" s="17">
        <f t="shared" ref="I1210" si="3860">(B1210/D1210-1)*100</f>
        <v>47.832732831095079</v>
      </c>
    </row>
    <row r="1211" spans="1:11" ht="13.8" x14ac:dyDescent="0.25">
      <c r="A1211" s="47">
        <f t="shared" si="3573"/>
        <v>44572</v>
      </c>
      <c r="B1211" s="7">
        <f>TWK!D942</f>
        <v>700</v>
      </c>
      <c r="C1211" s="7">
        <f t="shared" ref="C1211" si="3861">AVERAGE(B1208:B1211)</f>
        <v>679.16666666666663</v>
      </c>
      <c r="D1211" s="7">
        <f t="shared" si="3851"/>
        <v>381.41666666666669</v>
      </c>
      <c r="E1211" s="7">
        <f t="shared" si="3482"/>
        <v>54</v>
      </c>
      <c r="F1211" s="7">
        <f t="shared" ref="F1211" si="3862">SUM(D1211-B1211)</f>
        <v>-318.58333333333331</v>
      </c>
      <c r="G1211" s="17">
        <f t="shared" ref="G1211" si="3863">(B1211/B1210-1)*100</f>
        <v>24.076809453471213</v>
      </c>
      <c r="H1211" s="17">
        <f t="shared" ref="H1211" si="3864">(B1211/B1159-1)*100</f>
        <v>57.303370786516858</v>
      </c>
      <c r="I1211" s="17">
        <f t="shared" ref="I1211" si="3865">(B1211/D1211-1)*100</f>
        <v>83.526327288616997</v>
      </c>
    </row>
    <row r="1212" spans="1:11" ht="13.8" x14ac:dyDescent="0.25">
      <c r="A1212" s="47">
        <f t="shared" si="3573"/>
        <v>44579</v>
      </c>
      <c r="B1212" s="7">
        <f>TWK!D943</f>
        <v>850</v>
      </c>
      <c r="C1212" s="7">
        <f t="shared" ref="C1212" si="3866">AVERAGE(B1209:B1212)</f>
        <v>707.29166666666663</v>
      </c>
      <c r="D1212" s="7">
        <f t="shared" si="3851"/>
        <v>392.20833333333331</v>
      </c>
      <c r="E1212" s="7">
        <f t="shared" si="3482"/>
        <v>55</v>
      </c>
      <c r="F1212" s="7">
        <f t="shared" ref="F1212" si="3867">SUM(D1212-B1212)</f>
        <v>-457.79166666666669</v>
      </c>
      <c r="G1212" s="17">
        <f t="shared" ref="G1212" si="3868">(B1212/B1211-1)*100</f>
        <v>21.42857142857142</v>
      </c>
      <c r="H1212" s="17">
        <f t="shared" ref="H1212" si="3869">(B1212/B1160-1)*100</f>
        <v>84.782608695652172</v>
      </c>
      <c r="I1212" s="17">
        <f t="shared" ref="I1212" si="3870">(B1212/D1212-1)*100</f>
        <v>116.7215552958674</v>
      </c>
    </row>
    <row r="1213" spans="1:11" ht="13.8" x14ac:dyDescent="0.25">
      <c r="A1213" s="47">
        <f t="shared" si="3573"/>
        <v>44586</v>
      </c>
      <c r="B1213" s="7">
        <f>TWK!D944</f>
        <v>860</v>
      </c>
      <c r="C1213" s="7">
        <f t="shared" ref="C1213" si="3871">AVERAGE(B1210:B1213)</f>
        <v>743.54166666666663</v>
      </c>
      <c r="D1213" s="7">
        <f t="shared" si="3851"/>
        <v>394.375</v>
      </c>
      <c r="E1213" s="7">
        <f t="shared" si="3482"/>
        <v>56</v>
      </c>
      <c r="F1213" s="7">
        <f t="shared" ref="F1213" si="3872">SUM(D1213-B1213)</f>
        <v>-465.625</v>
      </c>
      <c r="G1213" s="17">
        <f t="shared" ref="G1213" si="3873">(B1213/B1212-1)*100</f>
        <v>1.1764705882352899</v>
      </c>
      <c r="H1213" s="17">
        <f t="shared" ref="H1213:H1218" si="3874">(B1213/B1161-1)*100</f>
        <v>117.72151898734178</v>
      </c>
      <c r="I1213" s="17">
        <f t="shared" ref="I1213:I1218" si="3875">(B1213/D1213-1)*100</f>
        <v>118.0665610142631</v>
      </c>
    </row>
    <row r="1214" spans="1:11" ht="13.8" x14ac:dyDescent="0.25">
      <c r="A1214" s="47">
        <f t="shared" si="3573"/>
        <v>44593</v>
      </c>
      <c r="B1214" s="7">
        <f>TWK!D945</f>
        <v>870.83333333333337</v>
      </c>
      <c r="C1214" s="7">
        <f t="shared" ref="C1214" si="3876">AVERAGE(B1211:B1214)</f>
        <v>820.20833333333337</v>
      </c>
      <c r="D1214" s="7">
        <f t="shared" si="3851"/>
        <v>398.5</v>
      </c>
      <c r="E1214" s="7">
        <f t="shared" si="3482"/>
        <v>57</v>
      </c>
      <c r="F1214" s="7">
        <f t="shared" ref="F1214" si="3877">SUM(D1214-B1214)</f>
        <v>-472.33333333333337</v>
      </c>
      <c r="G1214" s="17">
        <f t="shared" ref="G1214" si="3878">(B1214/B1213-1)*100</f>
        <v>1.2596899224806224</v>
      </c>
      <c r="H1214" s="17">
        <f t="shared" si="3874"/>
        <v>107.34126984126986</v>
      </c>
      <c r="I1214" s="17">
        <f t="shared" si="3875"/>
        <v>118.52781263069846</v>
      </c>
    </row>
    <row r="1215" spans="1:11" ht="13.8" x14ac:dyDescent="0.25">
      <c r="A1215" s="47">
        <f t="shared" si="3573"/>
        <v>44600</v>
      </c>
      <c r="B1215" s="7">
        <f>TWK!D946</f>
        <v>721</v>
      </c>
      <c r="C1215" s="7">
        <f t="shared" ref="C1215" si="3879">AVERAGE(B1212:B1215)</f>
        <v>825.45833333333337</v>
      </c>
      <c r="D1215" s="7">
        <f t="shared" ref="D1215" si="3880">AVERAGE(C1059,C1111,C1163)</f>
        <v>401.25</v>
      </c>
      <c r="E1215" s="7">
        <f t="shared" si="3482"/>
        <v>58</v>
      </c>
      <c r="F1215" s="7">
        <f t="shared" ref="F1215" si="3881">SUM(D1215-B1215)</f>
        <v>-319.75</v>
      </c>
      <c r="G1215" s="17">
        <f t="shared" ref="G1215" si="3882">(B1215/B1214-1)*100</f>
        <v>-17.205741626794257</v>
      </c>
      <c r="H1215" s="17">
        <f t="shared" si="3874"/>
        <v>73.317307692307693</v>
      </c>
      <c r="I1215" s="17">
        <f t="shared" si="3875"/>
        <v>79.688473520249218</v>
      </c>
    </row>
    <row r="1216" spans="1:11" ht="13.8" x14ac:dyDescent="0.25">
      <c r="A1216" s="47">
        <f t="shared" si="3573"/>
        <v>44607</v>
      </c>
      <c r="B1216" s="7">
        <f>TWK!D947</f>
        <v>693</v>
      </c>
      <c r="C1216" s="7">
        <f t="shared" ref="C1216" si="3883">AVERAGE(B1213:B1216)</f>
        <v>786.20833333333337</v>
      </c>
      <c r="D1216" s="7">
        <f t="shared" ref="D1216" si="3884">AVERAGE(C1060,C1112,C1164)</f>
        <v>401.9375</v>
      </c>
      <c r="E1216" s="7">
        <f t="shared" si="3482"/>
        <v>59</v>
      </c>
      <c r="F1216" s="7">
        <f t="shared" ref="F1216" si="3885">SUM(D1216-B1216)</f>
        <v>-291.0625</v>
      </c>
      <c r="G1216" s="17">
        <f t="shared" ref="G1216" si="3886">(B1216/B1215-1)*100</f>
        <v>-3.8834951456310662</v>
      </c>
      <c r="H1216" s="17">
        <f t="shared" si="3874"/>
        <v>59.76945244956773</v>
      </c>
      <c r="I1216" s="17">
        <f t="shared" si="3875"/>
        <v>72.414865495257345</v>
      </c>
    </row>
    <row r="1217" spans="1:9" ht="13.8" x14ac:dyDescent="0.25">
      <c r="A1217" s="47">
        <f t="shared" si="3573"/>
        <v>44614</v>
      </c>
      <c r="B1217" s="7">
        <f>TWK!D948</f>
        <v>556</v>
      </c>
      <c r="C1217" s="7">
        <f t="shared" ref="C1217" si="3887">AVERAGE(B1214:B1217)</f>
        <v>710.20833333333337</v>
      </c>
      <c r="D1217" s="7">
        <f t="shared" ref="D1217" si="3888">AVERAGE(C1061,C1113,C1165)</f>
        <v>416.25</v>
      </c>
      <c r="E1217" s="7">
        <f t="shared" si="3482"/>
        <v>60</v>
      </c>
      <c r="F1217" s="7">
        <f t="shared" ref="F1217" si="3889">SUM(D1217-B1217)</f>
        <v>-139.75</v>
      </c>
      <c r="G1217" s="17">
        <f t="shared" ref="G1217" si="3890">(B1217/B1216-1)*100</f>
        <v>-19.769119769119769</v>
      </c>
      <c r="H1217" s="17">
        <f t="shared" si="3874"/>
        <v>28.184438040345828</v>
      </c>
      <c r="I1217" s="17">
        <f t="shared" si="3875"/>
        <v>33.573573573573576</v>
      </c>
    </row>
    <row r="1218" spans="1:9" ht="13.8" x14ac:dyDescent="0.25">
      <c r="A1218" s="47">
        <f t="shared" si="3573"/>
        <v>44621</v>
      </c>
      <c r="B1218" s="7">
        <f>TWK!D949</f>
        <v>617</v>
      </c>
      <c r="C1218" s="7">
        <f t="shared" ref="C1218" si="3891">AVERAGE(B1215:B1218)</f>
        <v>646.75</v>
      </c>
      <c r="D1218" s="7">
        <f t="shared" ref="D1218" si="3892">AVERAGE(C1062,C1114,C1166)</f>
        <v>417.6875</v>
      </c>
      <c r="E1218" s="7">
        <f t="shared" si="3482"/>
        <v>61</v>
      </c>
      <c r="F1218" s="7">
        <f t="shared" ref="F1218" si="3893">SUM(D1218-B1218)</f>
        <v>-199.3125</v>
      </c>
      <c r="G1218" s="17">
        <f t="shared" ref="G1218" si="3894">(B1218/B1217-1)*100</f>
        <v>10.971223021582732</v>
      </c>
      <c r="H1218" s="17">
        <f t="shared" si="3874"/>
        <v>61.836065573770483</v>
      </c>
      <c r="I1218" s="17">
        <f t="shared" si="3875"/>
        <v>47.718090677839299</v>
      </c>
    </row>
    <row r="1219" spans="1:9" ht="13.8" x14ac:dyDescent="0.25">
      <c r="A1219" s="47">
        <f t="shared" si="3573"/>
        <v>44628</v>
      </c>
      <c r="B1219" s="7">
        <f>TWK!D950</f>
        <v>892.85714285714289</v>
      </c>
      <c r="C1219" s="7">
        <f t="shared" ref="C1219" si="3895">AVERAGE(B1216:B1219)</f>
        <v>689.71428571428578</v>
      </c>
      <c r="D1219" s="7">
        <f t="shared" ref="D1219" si="3896">AVERAGE(C1063,C1115,C1167)</f>
        <v>408.72916666666669</v>
      </c>
      <c r="E1219" s="7">
        <f t="shared" si="3482"/>
        <v>62</v>
      </c>
      <c r="F1219" s="7">
        <f t="shared" ref="F1219" si="3897">SUM(D1219-B1219)</f>
        <v>-484.1279761904762</v>
      </c>
      <c r="G1219" s="17">
        <f t="shared" ref="G1219" si="3898">(B1219/B1218-1)*100</f>
        <v>44.70942347765687</v>
      </c>
      <c r="H1219" s="17">
        <f t="shared" ref="H1219" si="3899">(B1219/B1167-1)*100</f>
        <v>140.01536098310291</v>
      </c>
      <c r="I1219" s="17">
        <f t="shared" ref="I1219" si="3900">(B1219/D1219-1)*100</f>
        <v>118.4471321532334</v>
      </c>
    </row>
    <row r="1220" spans="1:9" ht="13.8" x14ac:dyDescent="0.25">
      <c r="A1220" s="47">
        <f t="shared" si="3573"/>
        <v>44635</v>
      </c>
      <c r="B1220" s="7">
        <f>TWK!D951</f>
        <v>990</v>
      </c>
      <c r="C1220" s="7">
        <f t="shared" ref="C1220" si="3901">AVERAGE(B1217:B1220)</f>
        <v>763.96428571428578</v>
      </c>
      <c r="D1220" s="7">
        <f t="shared" ref="D1220" si="3902">AVERAGE(C1064,C1116,C1168)</f>
        <v>398.60416666666669</v>
      </c>
      <c r="E1220" s="7">
        <f t="shared" si="3482"/>
        <v>63</v>
      </c>
      <c r="F1220" s="7">
        <f t="shared" ref="F1220" si="3903">SUM(D1220-B1220)</f>
        <v>-591.39583333333326</v>
      </c>
      <c r="G1220" s="17">
        <f t="shared" ref="G1220" si="3904">(B1220/B1219-1)*100</f>
        <v>10.88</v>
      </c>
      <c r="H1220" s="17">
        <f t="shared" ref="H1220" si="3905">(B1220/B1168-1)*100</f>
        <v>159.67213114754099</v>
      </c>
      <c r="I1220" s="17">
        <f t="shared" ref="I1220" si="3906">(B1220/D1220-1)*100</f>
        <v>148.36669628390737</v>
      </c>
    </row>
    <row r="1221" spans="1:9" ht="13.8" x14ac:dyDescent="0.25">
      <c r="A1221" s="47">
        <f t="shared" si="3573"/>
        <v>44642</v>
      </c>
      <c r="B1221" s="7">
        <f>TWK!D952</f>
        <v>845.83333333333337</v>
      </c>
      <c r="C1221" s="7">
        <f t="shared" ref="C1221" si="3907">AVERAGE(B1218:B1221)</f>
        <v>836.42261904761915</v>
      </c>
      <c r="D1221" s="7">
        <f t="shared" ref="D1221" si="3908">AVERAGE(C1065,C1117,C1169)</f>
        <v>389.33333333333331</v>
      </c>
      <c r="E1221" s="7">
        <f t="shared" si="3482"/>
        <v>64</v>
      </c>
      <c r="F1221" s="7">
        <f t="shared" ref="F1221" si="3909">SUM(D1221-B1221)</f>
        <v>-456.50000000000006</v>
      </c>
      <c r="G1221" s="17">
        <f t="shared" ref="G1221" si="3910">(B1221/B1220-1)*100</f>
        <v>-14.562289562289553</v>
      </c>
      <c r="H1221" s="17">
        <f t="shared" ref="H1221" si="3911">(B1221/B1169-1)*100</f>
        <v>124.0618101545254</v>
      </c>
      <c r="I1221" s="17">
        <f t="shared" ref="I1221" si="3912">(B1221/D1221-1)*100</f>
        <v>117.25171232876713</v>
      </c>
    </row>
    <row r="1222" spans="1:9" ht="13.8" x14ac:dyDescent="0.25">
      <c r="A1222" s="47">
        <f t="shared" si="3573"/>
        <v>44649</v>
      </c>
      <c r="B1222" s="7">
        <f>TWK!D953</f>
        <v>814.28571428571433</v>
      </c>
      <c r="C1222" s="7">
        <f t="shared" ref="C1222" si="3913">AVERAGE(B1219:B1222)</f>
        <v>885.74404761904759</v>
      </c>
      <c r="D1222" s="7">
        <f t="shared" ref="D1222" si="3914">AVERAGE(C1066,C1118,C1170)</f>
        <v>385.78472222222223</v>
      </c>
      <c r="E1222" s="7">
        <f t="shared" si="3482"/>
        <v>65</v>
      </c>
      <c r="F1222" s="7">
        <f t="shared" ref="F1222" si="3915">SUM(D1222-B1222)</f>
        <v>-428.50099206349211</v>
      </c>
      <c r="G1222" s="17">
        <f t="shared" ref="G1222" si="3916">(B1222/B1221-1)*100</f>
        <v>-3.7297677691766395</v>
      </c>
      <c r="H1222" s="17">
        <f t="shared" ref="H1222" si="3917">(B1222/B1170-1)*100</f>
        <v>119.09032671364513</v>
      </c>
      <c r="I1222" s="17">
        <f t="shared" ref="I1222" si="3918">(B1222/D1222-1)*100</f>
        <v>111.07256648091526</v>
      </c>
    </row>
    <row r="1223" spans="1:9" ht="13.8" x14ac:dyDescent="0.25">
      <c r="A1223" s="47">
        <f t="shared" si="3573"/>
        <v>44656</v>
      </c>
      <c r="B1223" s="7">
        <f>TWK!D954</f>
        <v>893.75</v>
      </c>
      <c r="C1223" s="7">
        <f t="shared" ref="C1223" si="3919">AVERAGE(B1220:B1223)</f>
        <v>885.96726190476193</v>
      </c>
      <c r="D1223" s="7">
        <f t="shared" ref="D1223" si="3920">AVERAGE(C1067,C1119,C1171)</f>
        <v>381.64583333333331</v>
      </c>
      <c r="E1223" s="7">
        <f t="shared" si="3482"/>
        <v>66</v>
      </c>
      <c r="F1223" s="7">
        <f t="shared" ref="F1223" si="3921">SUM(D1223-B1223)</f>
        <v>-512.10416666666674</v>
      </c>
      <c r="G1223" s="17">
        <f t="shared" ref="G1223" si="3922">(B1223/B1222-1)*100</f>
        <v>9.758771929824551</v>
      </c>
      <c r="H1223" s="17">
        <f t="shared" ref="H1223" si="3923">(B1223/B1171-1)*100</f>
        <v>148.95543175487464</v>
      </c>
      <c r="I1223" s="17">
        <f t="shared" ref="I1223" si="3924">(B1223/D1223-1)*100</f>
        <v>134.18308859653911</v>
      </c>
    </row>
    <row r="1224" spans="1:9" ht="13.8" x14ac:dyDescent="0.25">
      <c r="A1224" s="47">
        <f t="shared" si="3573"/>
        <v>44663</v>
      </c>
      <c r="B1224" s="7">
        <f>TWK!D955</f>
        <v>805</v>
      </c>
      <c r="C1224" s="7">
        <f t="shared" ref="C1224" si="3925">AVERAGE(B1221:B1224)</f>
        <v>839.71726190476193</v>
      </c>
      <c r="D1224" s="7">
        <f t="shared" ref="D1224" si="3926">AVERAGE(C1068,C1120,C1172)</f>
        <v>373</v>
      </c>
      <c r="E1224" s="7">
        <f t="shared" si="3482"/>
        <v>67</v>
      </c>
      <c r="F1224" s="7">
        <f t="shared" ref="F1224" si="3927">SUM(D1224-B1224)</f>
        <v>-432</v>
      </c>
      <c r="G1224" s="17">
        <f t="shared" ref="G1224" si="3928">(B1224/B1223-1)*100</f>
        <v>-9.93006993006993</v>
      </c>
      <c r="H1224" s="17">
        <f t="shared" ref="H1224" si="3929">(B1224/B1172-1)*100</f>
        <v>138.51851851851853</v>
      </c>
      <c r="I1224" s="17">
        <f t="shared" ref="I1224" si="3930">(B1224/D1224-1)*100</f>
        <v>115.81769436997318</v>
      </c>
    </row>
    <row r="1225" spans="1:9" ht="13.8" x14ac:dyDescent="0.25">
      <c r="A1225" s="47">
        <f t="shared" si="3573"/>
        <v>44670</v>
      </c>
      <c r="B1225" s="7">
        <f>TWK!D956</f>
        <v>611.25</v>
      </c>
      <c r="C1225" s="7">
        <f t="shared" ref="C1225" si="3931">AVERAGE(B1222:B1225)</f>
        <v>781.07142857142856</v>
      </c>
      <c r="D1225" s="7">
        <f t="shared" ref="D1225" si="3932">AVERAGE(C1069,C1121,C1173)</f>
        <v>356.3194444444444</v>
      </c>
      <c r="E1225" s="7">
        <f t="shared" si="3482"/>
        <v>68</v>
      </c>
      <c r="F1225" s="7">
        <f t="shared" ref="F1225" si="3933">SUM(D1225-B1225)</f>
        <v>-254.9305555555556</v>
      </c>
      <c r="G1225" s="17">
        <f t="shared" ref="G1225" si="3934">(B1225/B1224-1)*100</f>
        <v>-24.068322981366464</v>
      </c>
      <c r="H1225" s="17">
        <f t="shared" ref="H1225" si="3935">(B1225/B1173-1)*100</f>
        <v>77.173913043478265</v>
      </c>
      <c r="I1225" s="17">
        <f t="shared" ref="I1225" si="3936">(B1225/D1225-1)*100</f>
        <v>71.545507698304462</v>
      </c>
    </row>
    <row r="1226" spans="1:9" ht="13.8" x14ac:dyDescent="0.25">
      <c r="A1226" s="47">
        <f t="shared" si="3573"/>
        <v>44677</v>
      </c>
      <c r="B1226" s="7">
        <f>TWK!D957</f>
        <v>566.66666666666663</v>
      </c>
      <c r="C1226" s="7">
        <f t="shared" ref="C1226" si="3937">AVERAGE(B1223:B1226)</f>
        <v>719.16666666666663</v>
      </c>
      <c r="D1226" s="7">
        <f t="shared" ref="D1226" si="3938">AVERAGE(C1070,C1122,C1174)</f>
        <v>343.83333333333331</v>
      </c>
      <c r="E1226" s="7">
        <f t="shared" si="3482"/>
        <v>69</v>
      </c>
      <c r="F1226" s="7">
        <f t="shared" ref="F1226" si="3939">SUM(D1226-B1226)</f>
        <v>-222.83333333333331</v>
      </c>
      <c r="G1226" s="17">
        <f t="shared" ref="G1226" si="3940">(B1226/B1225-1)*100</f>
        <v>-7.293796864349023</v>
      </c>
      <c r="H1226" s="17">
        <f t="shared" ref="H1226" si="3941">(B1226/B1174-1)*100</f>
        <v>63.855421686746979</v>
      </c>
      <c r="I1226" s="17">
        <f t="shared" ref="I1226" si="3942">(B1226/D1226-1)*100</f>
        <v>64.808531265147849</v>
      </c>
    </row>
    <row r="1227" spans="1:9" ht="13.8" x14ac:dyDescent="0.25">
      <c r="A1227" s="47">
        <f t="shared" si="3573"/>
        <v>44684</v>
      </c>
      <c r="B1227" s="7">
        <f>TWK!D958</f>
        <v>552.14285714285711</v>
      </c>
      <c r="C1227" s="7">
        <f t="shared" ref="C1227" si="3943">AVERAGE(B1224:B1227)</f>
        <v>633.76488095238096</v>
      </c>
      <c r="D1227" s="7">
        <f t="shared" ref="D1227" si="3944">AVERAGE(C1071,C1123,C1175)</f>
        <v>334.31481481481478</v>
      </c>
      <c r="E1227" s="7">
        <f t="shared" si="3482"/>
        <v>70</v>
      </c>
      <c r="F1227" s="7">
        <f t="shared" ref="F1227" si="3945">SUM(D1227-B1227)</f>
        <v>-217.82804232804233</v>
      </c>
      <c r="G1227" s="17">
        <f t="shared" ref="G1227" si="3946">(B1227/B1226-1)*100</f>
        <v>-2.5630252100840356</v>
      </c>
      <c r="H1227" s="17">
        <f t="shared" ref="H1227" si="3947">(B1227/B1175-1)*100</f>
        <v>62.394957983193279</v>
      </c>
      <c r="I1227" s="17">
        <f t="shared" ref="I1227" si="3948">(B1227/D1227-1)*100</f>
        <v>65.156562819001195</v>
      </c>
    </row>
    <row r="1228" spans="1:9" ht="13.8" x14ac:dyDescent="0.25">
      <c r="A1228" s="47">
        <f t="shared" si="3573"/>
        <v>44691</v>
      </c>
      <c r="B1228" s="7">
        <f>TWK!D959</f>
        <v>522.6</v>
      </c>
      <c r="C1228" s="7">
        <f t="shared" ref="C1228" si="3949">AVERAGE(B1225:B1228)</f>
        <v>563.16488095238094</v>
      </c>
      <c r="D1228" s="7">
        <f t="shared" ref="D1228" si="3950">AVERAGE(C1072,C1124,C1176)</f>
        <v>334.625</v>
      </c>
      <c r="E1228" s="7">
        <f t="shared" si="3482"/>
        <v>71</v>
      </c>
      <c r="F1228" s="7">
        <f t="shared" ref="F1228" si="3951">SUM(D1228-B1228)</f>
        <v>-187.97500000000002</v>
      </c>
      <c r="G1228" s="17">
        <f t="shared" ref="G1228" si="3952">(B1228/B1227-1)*100</f>
        <v>-5.3505821474773558</v>
      </c>
      <c r="H1228" s="17">
        <f t="shared" ref="H1228" si="3953">(B1228/B1176-1)*100</f>
        <v>34.690721649484544</v>
      </c>
      <c r="I1228" s="17">
        <f t="shared" ref="I1228" si="3954">(B1228/D1228-1)*100</f>
        <v>56.17482256257005</v>
      </c>
    </row>
    <row r="1229" spans="1:9" ht="13.8" x14ac:dyDescent="0.25">
      <c r="A1229" s="47">
        <f t="shared" si="3573"/>
        <v>44698</v>
      </c>
      <c r="B1229" s="7">
        <f>TWK!D960</f>
        <v>466.625</v>
      </c>
      <c r="C1229" s="7">
        <f t="shared" ref="C1229" si="3955">AVERAGE(B1226:B1229)</f>
        <v>527.00863095238094</v>
      </c>
      <c r="D1229" s="7">
        <f t="shared" ref="D1229" si="3956">AVERAGE(C1073,C1125,C1177)</f>
        <v>342.46527777777777</v>
      </c>
      <c r="E1229" s="7">
        <f t="shared" si="3482"/>
        <v>72</v>
      </c>
      <c r="F1229" s="7">
        <f t="shared" ref="F1229" si="3957">SUM(D1229-B1229)</f>
        <v>-124.15972222222223</v>
      </c>
      <c r="G1229" s="17">
        <f t="shared" ref="G1229" si="3958">(B1229/B1228-1)*100</f>
        <v>-10.710868733256795</v>
      </c>
      <c r="H1229" s="17">
        <f t="shared" ref="H1229" si="3959">(B1229/B1177-1)*100</f>
        <v>24.8494983277592</v>
      </c>
      <c r="I1229" s="17">
        <f t="shared" ref="I1229" si="3960">(B1229/D1229-1)*100</f>
        <v>36.254689242623961</v>
      </c>
    </row>
    <row r="1230" spans="1:9" ht="13.8" x14ac:dyDescent="0.25">
      <c r="A1230" s="47">
        <f t="shared" si="3573"/>
        <v>44705</v>
      </c>
      <c r="B1230" s="7">
        <f>TWK!D961</f>
        <v>434.75</v>
      </c>
      <c r="C1230" s="7">
        <f t="shared" ref="C1230" si="3961">AVERAGE(B1227:B1230)</f>
        <v>494.02946428571431</v>
      </c>
      <c r="D1230" s="7">
        <f t="shared" ref="D1230" si="3962">AVERAGE(C1074,C1126,C1178)</f>
        <v>351.22916666666669</v>
      </c>
      <c r="E1230" s="7">
        <f t="shared" si="3482"/>
        <v>73</v>
      </c>
      <c r="F1230" s="7">
        <f t="shared" ref="F1230" si="3963">SUM(D1230-B1230)</f>
        <v>-83.520833333333314</v>
      </c>
      <c r="G1230" s="17">
        <f t="shared" ref="G1230" si="3964">(B1230/B1229-1)*100</f>
        <v>-6.8309670506295213</v>
      </c>
      <c r="H1230" s="17">
        <f t="shared" ref="H1230" si="3965">(B1230/B1178-1)*100</f>
        <v>15.013227513227513</v>
      </c>
      <c r="I1230" s="17">
        <f t="shared" ref="I1230" si="3966">(B1230/D1230-1)*100</f>
        <v>23.779583605196031</v>
      </c>
    </row>
    <row r="1231" spans="1:9" ht="13.8" x14ac:dyDescent="0.25">
      <c r="A1231" s="47">
        <f t="shared" si="3573"/>
        <v>44712</v>
      </c>
      <c r="B1231" s="7">
        <f>TWK!D962</f>
        <v>441.42857142857144</v>
      </c>
      <c r="C1231" s="7">
        <f t="shared" ref="C1231" si="3967">AVERAGE(B1228:B1231)</f>
        <v>466.35089285714287</v>
      </c>
      <c r="D1231" s="7">
        <f t="shared" ref="D1231" si="3968">AVERAGE(C1075,C1127,C1179)</f>
        <v>352.77083333333331</v>
      </c>
      <c r="E1231" s="7">
        <f t="shared" si="3482"/>
        <v>74</v>
      </c>
      <c r="F1231" s="7">
        <f t="shared" ref="F1231" si="3969">SUM(D1231-B1231)</f>
        <v>-88.65773809523813</v>
      </c>
      <c r="G1231" s="17">
        <f t="shared" ref="G1231" si="3970">(B1231/B1230-1)*100</f>
        <v>1.5361866425696258</v>
      </c>
      <c r="H1231" s="17">
        <f t="shared" ref="H1231" si="3971">(B1231/B1179-1)*100</f>
        <v>32.76047261009667</v>
      </c>
      <c r="I1231" s="17">
        <f t="shared" ref="I1231" si="3972">(B1231/D1231-1)*100</f>
        <v>25.131822054989851</v>
      </c>
    </row>
    <row r="1232" spans="1:9" ht="13.8" x14ac:dyDescent="0.25">
      <c r="A1232" s="47">
        <f t="shared" si="3573"/>
        <v>44719</v>
      </c>
      <c r="B1232" s="7">
        <f>TWK!D963</f>
        <v>435.375</v>
      </c>
      <c r="C1232" s="7">
        <f t="shared" ref="C1232" si="3973">AVERAGE(B1229:B1232)</f>
        <v>444.54464285714289</v>
      </c>
      <c r="D1232" s="7">
        <f t="shared" ref="D1232" si="3974">AVERAGE(C1076,C1128,C1180)</f>
        <v>349.02083333333331</v>
      </c>
      <c r="E1232" s="7">
        <f t="shared" si="3482"/>
        <v>75</v>
      </c>
      <c r="F1232" s="7">
        <f t="shared" ref="F1232" si="3975">SUM(D1232-B1232)</f>
        <v>-86.354166666666686</v>
      </c>
      <c r="G1232" s="17">
        <f t="shared" ref="G1232" si="3976">(B1232/B1231-1)*100</f>
        <v>-1.3713592233009719</v>
      </c>
      <c r="H1232" s="17">
        <f t="shared" ref="H1232" si="3977">(B1232/B1180-1)*100</f>
        <v>41.355519480519476</v>
      </c>
      <c r="I1232" s="17">
        <f t="shared" ref="I1232" si="3978">(B1232/D1232-1)*100</f>
        <v>24.741837282874712</v>
      </c>
    </row>
    <row r="1233" spans="1:9" ht="13.8" x14ac:dyDescent="0.25">
      <c r="A1233" s="47">
        <f t="shared" si="3573"/>
        <v>44726</v>
      </c>
      <c r="B1233" s="7">
        <f>TWK!D964</f>
        <v>469.16666666666669</v>
      </c>
      <c r="C1233" s="7">
        <f t="shared" ref="C1233" si="3979">AVERAGE(B1230:B1233)</f>
        <v>445.18005952380958</v>
      </c>
      <c r="D1233" s="7">
        <f t="shared" ref="D1233" si="3980">AVERAGE(C1077,C1129,C1181)</f>
        <v>380.4375</v>
      </c>
      <c r="E1233" s="7">
        <f t="shared" si="3482"/>
        <v>76</v>
      </c>
      <c r="F1233" s="7">
        <f t="shared" ref="F1233" si="3981">SUM(D1233-B1233)</f>
        <v>-88.729166666666686</v>
      </c>
      <c r="G1233" s="17">
        <f t="shared" ref="G1233" si="3982">(B1233/B1232-1)*100</f>
        <v>7.7615082783041522</v>
      </c>
      <c r="H1233" s="17">
        <f t="shared" ref="H1233" si="3983">(B1233/B1181-1)*100</f>
        <v>54.458161865569288</v>
      </c>
      <c r="I1233" s="17">
        <f t="shared" ref="I1233" si="3984">(B1233/D1233-1)*100</f>
        <v>23.322928645747766</v>
      </c>
    </row>
    <row r="1234" spans="1:9" ht="13.8" x14ac:dyDescent="0.25">
      <c r="A1234" s="47">
        <f t="shared" si="3573"/>
        <v>44733</v>
      </c>
      <c r="B1234" s="7">
        <f>TWK!D965</f>
        <v>488.66666666666669</v>
      </c>
      <c r="C1234" s="7">
        <f t="shared" ref="C1234" si="3985">AVERAGE(B1231:B1234)</f>
        <v>458.6592261904762</v>
      </c>
      <c r="D1234" s="7">
        <f t="shared" ref="D1234" si="3986">AVERAGE(C1078,C1130,C1182)</f>
        <v>362.15972222222223</v>
      </c>
      <c r="E1234" s="7">
        <f t="shared" si="3482"/>
        <v>77</v>
      </c>
      <c r="F1234" s="7">
        <f t="shared" ref="F1234" si="3987">SUM(D1234-B1234)</f>
        <v>-126.50694444444446</v>
      </c>
      <c r="G1234" s="17">
        <f t="shared" ref="G1234" si="3988">(B1234/B1233-1)*100</f>
        <v>4.1563055062167065</v>
      </c>
      <c r="H1234" s="17">
        <f t="shared" ref="H1234" si="3989">(B1234/B1182-1)*100</f>
        <v>65.649717514124291</v>
      </c>
      <c r="I1234" s="17">
        <f t="shared" ref="I1234" si="3990">(B1234/D1234-1)*100</f>
        <v>34.931257310502197</v>
      </c>
    </row>
    <row r="1235" spans="1:9" ht="13.8" x14ac:dyDescent="0.25">
      <c r="A1235" s="47">
        <f t="shared" si="3573"/>
        <v>44740</v>
      </c>
      <c r="B1235" s="7">
        <f>TWK!D966</f>
        <v>423.66666666666669</v>
      </c>
      <c r="C1235" s="7">
        <f t="shared" ref="C1235" si="3991">AVERAGE(B1232:B1235)</f>
        <v>454.21875000000006</v>
      </c>
      <c r="D1235" s="7">
        <f t="shared" ref="D1235" si="3992">AVERAGE(C1079,C1131,C1183)</f>
        <v>356.83333333333331</v>
      </c>
      <c r="E1235" s="7">
        <f t="shared" si="3482"/>
        <v>78</v>
      </c>
      <c r="F1235" s="7">
        <f t="shared" ref="F1235" si="3993">SUM(D1235-B1235)</f>
        <v>-66.833333333333371</v>
      </c>
      <c r="G1235" s="17">
        <f t="shared" ref="G1235" si="3994">(B1235/B1234-1)*100</f>
        <v>-13.301500682128243</v>
      </c>
      <c r="H1235" s="17">
        <f t="shared" ref="H1235" si="3995">(B1235/B1183-1)*100</f>
        <v>50.637037037037032</v>
      </c>
      <c r="I1235" s="17">
        <f t="shared" ref="I1235" si="3996">(B1235/D1235-1)*100</f>
        <v>18.729565623540424</v>
      </c>
    </row>
    <row r="1236" spans="1:9" ht="13.8" x14ac:dyDescent="0.25">
      <c r="A1236" s="47">
        <f t="shared" si="3573"/>
        <v>44747</v>
      </c>
      <c r="B1236" s="7">
        <f>TWK!D967</f>
        <v>403.75</v>
      </c>
      <c r="C1236" s="7">
        <f t="shared" ref="C1236" si="3997">AVERAGE(B1233:B1236)</f>
        <v>446.3125</v>
      </c>
      <c r="D1236" s="7">
        <f t="shared" ref="D1236" si="3998">AVERAGE(C1080,C1132,C1184)</f>
        <v>346.48611111111109</v>
      </c>
      <c r="E1236" s="7">
        <f t="shared" si="3482"/>
        <v>79</v>
      </c>
      <c r="F1236" s="7">
        <f t="shared" ref="F1236" si="3999">SUM(D1236-B1236)</f>
        <v>-57.263888888888914</v>
      </c>
      <c r="G1236" s="17">
        <f t="shared" ref="G1236" si="4000">(B1236/B1235-1)*100</f>
        <v>-4.7010228166797781</v>
      </c>
      <c r="H1236" s="17">
        <f t="shared" ref="H1236" si="4001">(B1236/B1184-1)*100</f>
        <v>46.818181818181827</v>
      </c>
      <c r="I1236" s="17">
        <f t="shared" ref="I1236" si="4002">(B1236/D1236-1)*100</f>
        <v>16.527037319116534</v>
      </c>
    </row>
    <row r="1237" spans="1:9" ht="13.8" x14ac:dyDescent="0.25">
      <c r="A1237" s="47">
        <f t="shared" si="3573"/>
        <v>44754</v>
      </c>
      <c r="B1237" s="7">
        <f>TWK!D968</f>
        <v>408.28571428571428</v>
      </c>
      <c r="C1237" s="7">
        <f t="shared" ref="C1237" si="4003">AVERAGE(B1234:B1237)</f>
        <v>431.09226190476193</v>
      </c>
      <c r="D1237" s="7">
        <f t="shared" ref="D1237" si="4004">AVERAGE(C1081,C1133,C1185)</f>
        <v>378.69791666666663</v>
      </c>
      <c r="E1237" s="7">
        <f t="shared" si="3482"/>
        <v>80</v>
      </c>
      <c r="F1237" s="7">
        <f t="shared" ref="F1237" si="4005">SUM(D1237-B1237)</f>
        <v>-29.587797619047649</v>
      </c>
      <c r="G1237" s="17">
        <f t="shared" ref="G1237" si="4006">(B1237/B1236-1)*100</f>
        <v>1.1233967271119027</v>
      </c>
      <c r="H1237" s="17">
        <f t="shared" ref="H1237" si="4007">(B1237/B1185-1)*100</f>
        <v>48.467532467532457</v>
      </c>
      <c r="I1237" s="17">
        <f t="shared" ref="I1237" si="4008">(B1237/D1237-1)*100</f>
        <v>7.8130341670432424</v>
      </c>
    </row>
    <row r="1238" spans="1:9" ht="13.8" x14ac:dyDescent="0.25">
      <c r="A1238" s="47">
        <f t="shared" si="3573"/>
        <v>44761</v>
      </c>
      <c r="B1238" s="7">
        <f>TWK!D969</f>
        <v>459.125</v>
      </c>
      <c r="C1238" s="7">
        <f t="shared" ref="C1238" si="4009">AVERAGE(B1235:B1238)</f>
        <v>423.70684523809524</v>
      </c>
      <c r="D1238" s="7">
        <f t="shared" ref="D1238" si="4010">AVERAGE(C1082,C1134,C1186)</f>
        <v>385.20833333333331</v>
      </c>
      <c r="E1238" s="7">
        <f t="shared" si="3482"/>
        <v>81</v>
      </c>
      <c r="F1238" s="7">
        <f t="shared" ref="F1238" si="4011">SUM(D1238-B1238)</f>
        <v>-73.916666666666686</v>
      </c>
      <c r="G1238" s="17">
        <f t="shared" ref="G1238" si="4012">(B1238/B1237-1)*100</f>
        <v>12.451889433170059</v>
      </c>
      <c r="H1238" s="17">
        <f t="shared" ref="H1238" si="4013">(B1238/B1186-1)*100</f>
        <v>66.199095022624448</v>
      </c>
      <c r="I1238" s="17">
        <f t="shared" ref="I1238" si="4014">(B1238/D1238-1)*100</f>
        <v>19.18875067604111</v>
      </c>
    </row>
    <row r="1239" spans="1:9" ht="13.8" x14ac:dyDescent="0.25">
      <c r="A1239" s="47">
        <f t="shared" si="3573"/>
        <v>44768</v>
      </c>
      <c r="B1239" s="7">
        <f>TWK!D970</f>
        <v>455</v>
      </c>
      <c r="C1239" s="7">
        <f t="shared" ref="C1239" si="4015">AVERAGE(B1236:B1239)</f>
        <v>431.54017857142856</v>
      </c>
      <c r="D1239" s="7">
        <f t="shared" ref="D1239" si="4016">AVERAGE(C1083,C1135,C1187)</f>
        <v>388.61458333333331</v>
      </c>
      <c r="E1239" s="7">
        <f t="shared" si="3482"/>
        <v>82</v>
      </c>
      <c r="F1239" s="7">
        <f t="shared" ref="F1239" si="4017">SUM(D1239-B1239)</f>
        <v>-66.385416666666686</v>
      </c>
      <c r="G1239" s="17">
        <f t="shared" ref="G1239" si="4018">(B1239/B1238-1)*100</f>
        <v>-0.89844813503947574</v>
      </c>
      <c r="H1239" s="17">
        <f t="shared" ref="H1239" si="4019">(B1239/B1187-1)*100</f>
        <v>62.5</v>
      </c>
      <c r="I1239" s="17">
        <f t="shared" ref="I1239" si="4020">(B1239/D1239-1)*100</f>
        <v>17.082585037660493</v>
      </c>
    </row>
    <row r="1240" spans="1:9" ht="13.8" x14ac:dyDescent="0.25">
      <c r="A1240" s="47">
        <f t="shared" si="3573"/>
        <v>44775</v>
      </c>
      <c r="B1240" s="7">
        <f>TWK!D971</f>
        <v>453.66666666666669</v>
      </c>
      <c r="C1240" s="7">
        <f t="shared" ref="C1240" si="4021">AVERAGE(B1237:B1240)</f>
        <v>444.01934523809524</v>
      </c>
      <c r="D1240" s="7">
        <f t="shared" ref="D1240" si="4022">AVERAGE(C1084,C1136,C1188)</f>
        <v>406.94791666666669</v>
      </c>
      <c r="E1240" s="7">
        <f t="shared" si="3482"/>
        <v>83</v>
      </c>
      <c r="F1240" s="7">
        <f t="shared" ref="F1240" si="4023">SUM(D1240-B1240)</f>
        <v>-46.71875</v>
      </c>
      <c r="G1240" s="17">
        <f t="shared" ref="G1240" si="4024">(B1240/B1239-1)*100</f>
        <v>-0.293040293040292</v>
      </c>
      <c r="H1240" s="17">
        <f t="shared" ref="H1240" si="4025">(B1240/B1188-1)*100</f>
        <v>34.619188921859553</v>
      </c>
      <c r="I1240" s="17">
        <f t="shared" ref="I1240" si="4026">(B1240/D1240-1)*100</f>
        <v>11.480277472035215</v>
      </c>
    </row>
    <row r="1241" spans="1:9" ht="13.8" x14ac:dyDescent="0.25">
      <c r="A1241" s="47">
        <f t="shared" si="3573"/>
        <v>44782</v>
      </c>
      <c r="B1241" s="7">
        <f>TWK!D972</f>
        <v>447</v>
      </c>
      <c r="C1241" s="7">
        <f t="shared" ref="C1241" si="4027">AVERAGE(B1238:B1241)</f>
        <v>453.69791666666669</v>
      </c>
      <c r="D1241" s="7">
        <f t="shared" ref="D1241" si="4028">AVERAGE(C1085,C1137,C1189)</f>
        <v>418.44791666666669</v>
      </c>
      <c r="E1241" s="7">
        <f t="shared" si="3482"/>
        <v>84</v>
      </c>
      <c r="F1241" s="7">
        <f t="shared" ref="F1241" si="4029">SUM(D1241-B1241)</f>
        <v>-28.552083333333314</v>
      </c>
      <c r="G1241" s="17">
        <f t="shared" ref="G1241" si="4030">(B1241/B1240-1)*100</f>
        <v>-1.4695077149155078</v>
      </c>
      <c r="H1241" s="17">
        <f t="shared" ref="H1241" si="4031">(B1241/B1189-1)*100</f>
        <v>28.448275862068972</v>
      </c>
      <c r="I1241" s="17">
        <f t="shared" ref="I1241" si="4032">(B1241/D1241-1)*100</f>
        <v>6.823330263125138</v>
      </c>
    </row>
    <row r="1242" spans="1:9" ht="13.8" x14ac:dyDescent="0.25">
      <c r="A1242" s="47">
        <f t="shared" si="3573"/>
        <v>44789</v>
      </c>
      <c r="B1242" s="7">
        <f>TWK!D973</f>
        <v>448.28571428571428</v>
      </c>
      <c r="C1242" s="7">
        <f t="shared" ref="C1242" si="4033">AVERAGE(B1239:B1242)</f>
        <v>450.98809523809524</v>
      </c>
      <c r="D1242" s="7">
        <f t="shared" ref="D1242" si="4034">AVERAGE(C1086,C1138,C1190)</f>
        <v>422.375</v>
      </c>
      <c r="E1242" s="7">
        <f t="shared" si="3482"/>
        <v>85</v>
      </c>
      <c r="F1242" s="7">
        <f t="shared" ref="F1242" si="4035">SUM(D1242-B1242)</f>
        <v>-25.910714285714278</v>
      </c>
      <c r="G1242" s="17">
        <f t="shared" ref="G1242" si="4036">(B1242/B1241-1)*100</f>
        <v>0.28763183125599667</v>
      </c>
      <c r="H1242" s="17">
        <f t="shared" ref="H1242" si="4037">(B1242/B1190-1)*100</f>
        <v>21.15830115830115</v>
      </c>
      <c r="I1242" s="17">
        <f t="shared" ref="I1242" si="4038">(B1242/D1242-1)*100</f>
        <v>6.1345283896334424</v>
      </c>
    </row>
    <row r="1243" spans="1:9" ht="13.8" x14ac:dyDescent="0.25">
      <c r="A1243" s="47">
        <f t="shared" si="3573"/>
        <v>44796</v>
      </c>
      <c r="B1243" s="7">
        <f>TWK!D974</f>
        <v>464.125</v>
      </c>
      <c r="C1243" s="7">
        <f t="shared" ref="C1243" si="4039">AVERAGE(B1240:B1243)</f>
        <v>453.26934523809524</v>
      </c>
      <c r="D1243" s="7">
        <f t="shared" ref="D1243" si="4040">AVERAGE(C1087,C1139,C1191)</f>
        <v>428.5625</v>
      </c>
      <c r="E1243" s="7">
        <f t="shared" si="3482"/>
        <v>86</v>
      </c>
      <c r="F1243" s="7">
        <f t="shared" ref="F1243" si="4041">SUM(D1243-B1243)</f>
        <v>-35.5625</v>
      </c>
      <c r="G1243" s="17">
        <f t="shared" ref="G1243" si="4042">(B1243/B1242-1)*100</f>
        <v>3.5333014659018502</v>
      </c>
      <c r="H1243" s="17">
        <f t="shared" ref="H1243" si="4043">(B1243/B1191-1)*100</f>
        <v>22.947019867549677</v>
      </c>
      <c r="I1243" s="17">
        <f t="shared" ref="I1243" si="4044">(B1243/D1243-1)*100</f>
        <v>8.29808954353215</v>
      </c>
    </row>
    <row r="1244" spans="1:9" ht="13.8" x14ac:dyDescent="0.25">
      <c r="A1244" s="47">
        <f t="shared" si="3573"/>
        <v>44803</v>
      </c>
      <c r="B1244" s="7">
        <f>TWK!D975</f>
        <v>512.5</v>
      </c>
      <c r="C1244" s="7">
        <f t="shared" ref="C1244" si="4045">AVERAGE(B1241:B1244)</f>
        <v>467.97767857142856</v>
      </c>
      <c r="D1244" s="7">
        <f t="shared" ref="D1244" si="4046">AVERAGE(C1088,C1140,C1192)</f>
        <v>427.8125</v>
      </c>
      <c r="E1244" s="7">
        <f t="shared" si="3482"/>
        <v>87</v>
      </c>
      <c r="F1244" s="7">
        <f t="shared" ref="F1244" si="4047">SUM(D1244-B1244)</f>
        <v>-84.6875</v>
      </c>
      <c r="G1244" s="17">
        <f t="shared" ref="G1244" si="4048">(B1244/B1243-1)*100</f>
        <v>10.422838674925927</v>
      </c>
      <c r="H1244" s="17">
        <f t="shared" ref="H1244" si="4049">(B1244/B1192-1)*100</f>
        <v>19.186046511627897</v>
      </c>
      <c r="I1244" s="17">
        <f t="shared" ref="I1244" si="4050">(B1244/D1244-1)*100</f>
        <v>19.795471146822496</v>
      </c>
    </row>
    <row r="1245" spans="1:9" ht="13.8" x14ac:dyDescent="0.25">
      <c r="A1245" s="47">
        <f t="shared" si="3573"/>
        <v>44810</v>
      </c>
      <c r="B1245" s="7">
        <f>TWK!D976</f>
        <v>646.875</v>
      </c>
      <c r="C1245" s="7">
        <f t="shared" ref="C1245" si="4051">AVERAGE(B1242:B1245)</f>
        <v>517.94642857142856</v>
      </c>
      <c r="D1245" s="7">
        <f t="shared" ref="D1245" si="4052">AVERAGE(C1089,C1141,C1193)</f>
        <v>438.875</v>
      </c>
      <c r="E1245" s="7">
        <f t="shared" si="3482"/>
        <v>88</v>
      </c>
      <c r="F1245" s="7">
        <f t="shared" ref="F1245" si="4053">SUM(D1245-B1245)</f>
        <v>-208</v>
      </c>
      <c r="G1245" s="17">
        <f t="shared" ref="G1245" si="4054">(B1245/B1244-1)*100</f>
        <v>26.219512195121951</v>
      </c>
      <c r="H1245" s="17">
        <f t="shared" ref="H1245" si="4055">(B1245/B1193-1)*100</f>
        <v>14.999999999999991</v>
      </c>
      <c r="I1245" s="17">
        <f t="shared" ref="I1245" si="4056">(B1245/D1245-1)*100</f>
        <v>47.39390487040729</v>
      </c>
    </row>
    <row r="1246" spans="1:9" ht="13.8" x14ac:dyDescent="0.25">
      <c r="A1246" s="47">
        <f t="shared" si="3573"/>
        <v>44817</v>
      </c>
      <c r="B1246" s="7">
        <f>TWK!D977</f>
        <v>816.66666666666663</v>
      </c>
      <c r="C1246" s="7">
        <f t="shared" ref="C1246" si="4057">AVERAGE(B1243:B1246)</f>
        <v>610.04166666666663</v>
      </c>
      <c r="D1246" s="7">
        <f t="shared" ref="D1246" si="4058">AVERAGE(C1090,C1142,C1194)</f>
        <v>456.02083333333331</v>
      </c>
      <c r="E1246" s="7">
        <f t="shared" si="3482"/>
        <v>89</v>
      </c>
      <c r="F1246" s="7">
        <f t="shared" ref="F1246" si="4059">SUM(D1246-B1246)</f>
        <v>-360.64583333333331</v>
      </c>
      <c r="G1246" s="17">
        <f t="shared" ref="G1246" si="4060">(B1246/B1245-1)*100</f>
        <v>26.24798711755232</v>
      </c>
      <c r="H1246" s="17">
        <f t="shared" ref="H1246" si="4061">(B1246/B1194-1)*100</f>
        <v>36.300417246175257</v>
      </c>
      <c r="I1246" s="17">
        <f t="shared" ref="I1246" si="4062">(B1246/D1246-1)*100</f>
        <v>79.085385353373837</v>
      </c>
    </row>
    <row r="1247" spans="1:9" ht="13.8" x14ac:dyDescent="0.25">
      <c r="A1247" s="47">
        <f t="shared" si="3573"/>
        <v>44824</v>
      </c>
      <c r="B1247" s="7">
        <f>TWK!D978</f>
        <v>951.625</v>
      </c>
      <c r="C1247" s="7">
        <f t="shared" ref="C1247" si="4063">AVERAGE(B1244:B1247)</f>
        <v>731.91666666666663</v>
      </c>
      <c r="D1247" s="7">
        <f t="shared" ref="D1247" si="4064">AVERAGE(C1091,C1143,C1195)</f>
        <v>485.45833333333331</v>
      </c>
      <c r="E1247" s="7">
        <f t="shared" si="3482"/>
        <v>90</v>
      </c>
      <c r="F1247" s="7">
        <f t="shared" ref="F1247" si="4065">SUM(D1247-B1247)</f>
        <v>-466.16666666666669</v>
      </c>
      <c r="G1247" s="17">
        <f t="shared" ref="G1247" si="4066">(B1247/B1246-1)*100</f>
        <v>16.525510204081641</v>
      </c>
      <c r="H1247" s="17">
        <f t="shared" ref="H1247" si="4067">(B1247/B1195-1)*100</f>
        <v>34.220733427362489</v>
      </c>
      <c r="I1247" s="17">
        <f t="shared" ref="I1247" si="4068">(B1247/D1247-1)*100</f>
        <v>96.026092180928686</v>
      </c>
    </row>
    <row r="1248" spans="1:9" ht="13.8" x14ac:dyDescent="0.25">
      <c r="A1248" s="47">
        <f t="shared" si="3573"/>
        <v>44831</v>
      </c>
      <c r="B1248" s="7">
        <f>TWK!D979</f>
        <v>1157.1428571428571</v>
      </c>
      <c r="C1248" s="7">
        <f t="shared" ref="C1248" si="4069">AVERAGE(B1245:B1248)</f>
        <v>893.07738095238096</v>
      </c>
      <c r="D1248" s="7">
        <f t="shared" ref="D1248" si="4070">AVERAGE(C1092,C1144,C1196)</f>
        <v>519.22916666666663</v>
      </c>
      <c r="E1248" s="7">
        <f t="shared" si="3482"/>
        <v>91</v>
      </c>
      <c r="F1248" s="7">
        <f t="shared" ref="F1248" si="4071">SUM(D1248-B1248)</f>
        <v>-637.91369047619048</v>
      </c>
      <c r="G1248" s="17">
        <f t="shared" ref="G1248" si="4072">(B1248/B1247-1)*100</f>
        <v>21.596517235555712</v>
      </c>
      <c r="H1248" s="17">
        <f t="shared" ref="H1248" si="4073">(B1248/B1196-1)*100</f>
        <v>48.51031321619557</v>
      </c>
      <c r="I1248" s="17">
        <f t="shared" ref="I1248" si="4074">(B1248/D1248-1)*100</f>
        <v>122.85783068995362</v>
      </c>
    </row>
    <row r="1249" spans="1:9" ht="13.8" x14ac:dyDescent="0.25">
      <c r="A1249" s="47">
        <f t="shared" si="3573"/>
        <v>44838</v>
      </c>
      <c r="B1249" s="7">
        <f>TWK!D980</f>
        <v>1880.5555555555557</v>
      </c>
      <c r="C1249" s="7">
        <f t="shared" ref="C1249" si="4075">AVERAGE(B1246:B1249)</f>
        <v>1201.4975198412699</v>
      </c>
      <c r="D1249" s="7">
        <f t="shared" ref="D1249" si="4076">AVERAGE(C1093,C1145,C1197)</f>
        <v>526.16666666666663</v>
      </c>
      <c r="E1249" s="7">
        <f t="shared" si="3482"/>
        <v>92</v>
      </c>
      <c r="F1249" s="7">
        <f t="shared" ref="F1249" si="4077">SUM(D1249-B1249)</f>
        <v>-1354.3888888888891</v>
      </c>
      <c r="G1249" s="17">
        <f t="shared" ref="G1249" si="4078">(B1249/B1248-1)*100</f>
        <v>62.517146776406051</v>
      </c>
      <c r="H1249" s="17">
        <f t="shared" ref="H1249" si="4079">(B1249/B1197-1)*100</f>
        <v>171.88755020080328</v>
      </c>
      <c r="I1249" s="17">
        <f t="shared" ref="I1249" si="4080">(B1249/D1249-1)*100</f>
        <v>257.40682082145503</v>
      </c>
    </row>
    <row r="1250" spans="1:9" ht="13.8" x14ac:dyDescent="0.25">
      <c r="A1250" s="47">
        <f t="shared" si="3573"/>
        <v>44845</v>
      </c>
      <c r="B1250" s="7">
        <f>TWK!D981</f>
        <v>2075</v>
      </c>
      <c r="C1250" s="7">
        <f t="shared" ref="C1250" si="4081">AVERAGE(B1247:B1250)</f>
        <v>1516.0808531746031</v>
      </c>
      <c r="D1250" s="7">
        <f t="shared" ref="D1250" si="4082">AVERAGE(C1094,C1146,C1198)</f>
        <v>537.40277777777771</v>
      </c>
      <c r="E1250" s="7">
        <f t="shared" si="3482"/>
        <v>93</v>
      </c>
      <c r="F1250" s="7">
        <f t="shared" ref="F1250" si="4083">SUM(D1250-B1250)</f>
        <v>-1537.5972222222222</v>
      </c>
      <c r="G1250" s="17">
        <f t="shared" ref="G1250" si="4084">(B1250/B1249-1)*100</f>
        <v>10.339734121122589</v>
      </c>
      <c r="H1250" s="17">
        <f t="shared" ref="H1250" si="4085">(B1250/B1198-1)*100</f>
        <v>319.19191919191923</v>
      </c>
      <c r="I1250" s="17">
        <f t="shared" ref="I1250" si="4086">(B1250/D1250-1)*100</f>
        <v>286.11635179489838</v>
      </c>
    </row>
    <row r="1251" spans="1:9" ht="13.8" x14ac:dyDescent="0.25">
      <c r="A1251" s="47">
        <f t="shared" si="3573"/>
        <v>44852</v>
      </c>
      <c r="B1251" s="7">
        <f>TWK!D982</f>
        <v>1937.5</v>
      </c>
      <c r="C1251" s="7">
        <f t="shared" ref="C1251" si="4087">AVERAGE(B1248:B1251)</f>
        <v>1762.5496031746031</v>
      </c>
      <c r="D1251" s="7">
        <f t="shared" ref="D1251" si="4088">AVERAGE(C1095,C1147,C1199)</f>
        <v>538.95833333333337</v>
      </c>
      <c r="E1251" s="7">
        <f t="shared" si="3482"/>
        <v>94</v>
      </c>
      <c r="F1251" s="7">
        <f t="shared" ref="F1251" si="4089">SUM(D1251-B1251)</f>
        <v>-1398.5416666666665</v>
      </c>
      <c r="G1251" s="17">
        <f t="shared" ref="G1251" si="4090">(B1251/B1250-1)*100</f>
        <v>-6.6265060240963898</v>
      </c>
      <c r="H1251" s="17">
        <f t="shared" ref="H1251" si="4091">(B1251/B1199-1)*100</f>
        <v>207.53968253968256</v>
      </c>
      <c r="I1251" s="17">
        <f t="shared" ref="I1251" si="4092">(B1251/D1251-1)*100</f>
        <v>259.48975647468109</v>
      </c>
    </row>
    <row r="1252" spans="1:9" ht="13.8" x14ac:dyDescent="0.25">
      <c r="A1252" s="47">
        <f t="shared" si="3573"/>
        <v>44859</v>
      </c>
      <c r="B1252" s="7">
        <f>TWK!D983</f>
        <v>2066.6666666666665</v>
      </c>
      <c r="C1252" s="7">
        <f t="shared" ref="C1252" si="4093">AVERAGE(B1249:B1252)</f>
        <v>1989.9305555555557</v>
      </c>
      <c r="D1252" s="7">
        <f t="shared" ref="D1252" si="4094">AVERAGE(C1096,C1148,C1200)</f>
        <v>517.3025793650794</v>
      </c>
      <c r="E1252" s="7">
        <f t="shared" si="3482"/>
        <v>95</v>
      </c>
      <c r="F1252" s="7">
        <f t="shared" ref="F1252" si="4095">SUM(D1252-B1252)</f>
        <v>-1549.364087301587</v>
      </c>
      <c r="G1252" s="17">
        <f t="shared" ref="G1252" si="4096">(B1252/B1251-1)*100</f>
        <v>6.6666666666666652</v>
      </c>
      <c r="H1252" s="17">
        <f t="shared" ref="H1252" si="4097">(B1252/B1200-1)*100</f>
        <v>251.77304964539005</v>
      </c>
      <c r="I1252" s="17">
        <f t="shared" ref="I1252" si="4098">(B1252/D1252-1)*100</f>
        <v>299.50828569291633</v>
      </c>
    </row>
    <row r="1253" spans="1:9" ht="13.8" x14ac:dyDescent="0.25">
      <c r="A1253" s="47">
        <f t="shared" si="3573"/>
        <v>44866</v>
      </c>
      <c r="B1253" s="7">
        <f>TWK!D984</f>
        <v>1925</v>
      </c>
      <c r="C1253" s="7">
        <f t="shared" ref="C1253" si="4099">AVERAGE(B1250:B1253)</f>
        <v>2001.0416666666665</v>
      </c>
      <c r="D1253" s="7">
        <f t="shared" ref="D1253" si="4100">AVERAGE(C1097,C1149,C1201)</f>
        <v>502.85813492063494</v>
      </c>
      <c r="E1253" s="7">
        <f t="shared" si="3482"/>
        <v>96</v>
      </c>
      <c r="F1253" s="7">
        <f t="shared" ref="F1253" si="4101">SUM(D1253-B1253)</f>
        <v>-1422.1418650793651</v>
      </c>
      <c r="G1253" s="17">
        <f t="shared" ref="G1253" si="4102">(B1253/B1252-1)*100</f>
        <v>-6.8548387096774128</v>
      </c>
      <c r="H1253" s="17">
        <f t="shared" ref="H1253" si="4103">(B1253/B1201-1)*100</f>
        <v>307.40740740740745</v>
      </c>
      <c r="I1253" s="17">
        <f t="shared" ref="I1253" si="4104">(B1253/D1253-1)*100</f>
        <v>282.81174476849594</v>
      </c>
    </row>
    <row r="1254" spans="1:9" ht="13.8" x14ac:dyDescent="0.25">
      <c r="A1254" s="47">
        <f t="shared" si="3573"/>
        <v>44873</v>
      </c>
      <c r="B1254" s="7">
        <f>TWK!D985</f>
        <v>1216.6666666666667</v>
      </c>
      <c r="C1254" s="7">
        <f t="shared" ref="C1254" si="4105">AVERAGE(B1251:B1254)</f>
        <v>1786.4583333333333</v>
      </c>
      <c r="D1254" s="7">
        <f t="shared" ref="D1254" si="4106">AVERAGE(C1098,C1150,C1202)</f>
        <v>509.27480158730162</v>
      </c>
      <c r="E1254" s="7">
        <f t="shared" si="3482"/>
        <v>97</v>
      </c>
      <c r="F1254" s="7">
        <f t="shared" ref="F1254" si="4107">SUM(D1254-B1254)</f>
        <v>-707.39186507936506</v>
      </c>
      <c r="G1254" s="17">
        <f t="shared" ref="G1254" si="4108">(B1254/B1253-1)*100</f>
        <v>-36.796536796536792</v>
      </c>
      <c r="H1254" s="17">
        <f t="shared" ref="H1254" si="4109">(B1254/B1202-1)*100</f>
        <v>139.50131233595803</v>
      </c>
      <c r="I1254" s="17">
        <f t="shared" ref="I1254" si="4110">(B1254/D1254-1)*100</f>
        <v>138.90179975026737</v>
      </c>
    </row>
    <row r="1255" spans="1:9" ht="13.8" x14ac:dyDescent="0.25">
      <c r="A1255" s="47">
        <f t="shared" si="3573"/>
        <v>44880</v>
      </c>
      <c r="B1255" s="7">
        <f>TWK!D986</f>
        <v>1206.25</v>
      </c>
      <c r="C1255" s="7">
        <f t="shared" ref="C1255" si="4111">AVERAGE(B1252:B1255)</f>
        <v>1603.6458333333333</v>
      </c>
      <c r="D1255" s="7">
        <f t="shared" ref="D1255" si="4112">AVERAGE(C1099,C1151,C1203)</f>
        <v>485.54563492063494</v>
      </c>
      <c r="E1255" s="7">
        <f t="shared" si="3482"/>
        <v>98</v>
      </c>
      <c r="F1255" s="7">
        <f t="shared" ref="F1255" si="4113">SUM(D1255-B1255)</f>
        <v>-720.70436507936506</v>
      </c>
      <c r="G1255" s="17">
        <f t="shared" ref="G1255" si="4114">(B1255/B1254-1)*100</f>
        <v>-0.85616438356165281</v>
      </c>
      <c r="H1255" s="17">
        <f t="shared" ref="H1255" si="4115">(B1255/B1203-1)*100</f>
        <v>163.94967177242887</v>
      </c>
      <c r="I1255" s="17">
        <f t="shared" ref="I1255" si="4116">(B1255/D1255-1)*100</f>
        <v>148.43184929407678</v>
      </c>
    </row>
    <row r="1256" spans="1:9" ht="13.8" x14ac:dyDescent="0.25">
      <c r="A1256" s="47">
        <f t="shared" si="3573"/>
        <v>44887</v>
      </c>
      <c r="B1256" s="7">
        <f>TWK!D987</f>
        <v>944.44444444444446</v>
      </c>
      <c r="C1256" s="7">
        <f t="shared" ref="C1256" si="4117">AVERAGE(B1253:B1256)</f>
        <v>1323.0902777777778</v>
      </c>
      <c r="D1256" s="7">
        <f t="shared" ref="D1256" si="4118">AVERAGE(C1100,C1152,C1204)</f>
        <v>471.5555555555556</v>
      </c>
      <c r="E1256" s="7">
        <f t="shared" si="3482"/>
        <v>99</v>
      </c>
      <c r="F1256" s="7">
        <f t="shared" ref="F1256" si="4119">SUM(D1256-B1256)</f>
        <v>-472.88888888888886</v>
      </c>
      <c r="G1256" s="17">
        <f t="shared" ref="G1256" si="4120">(B1256/B1255-1)*100</f>
        <v>-21.704087507196313</v>
      </c>
      <c r="H1256" s="17">
        <f t="shared" ref="H1256" si="4121">(B1256/B1204-1)*100</f>
        <v>101.80436847103516</v>
      </c>
      <c r="I1256" s="17">
        <f t="shared" ref="I1256" si="4122">(B1256/D1256-1)*100</f>
        <v>100.28275212064091</v>
      </c>
    </row>
    <row r="1257" spans="1:9" ht="13.8" x14ac:dyDescent="0.25">
      <c r="A1257" s="47">
        <f t="shared" si="3573"/>
        <v>44894</v>
      </c>
      <c r="B1257" s="7">
        <f>TWK!D988</f>
        <v>939.0625</v>
      </c>
      <c r="C1257" s="7">
        <f t="shared" ref="C1257" si="4123">AVERAGE(B1254:B1257)</f>
        <v>1076.6059027777778</v>
      </c>
      <c r="D1257" s="7">
        <f t="shared" ref="D1257" si="4124">AVERAGE(C1101,C1153,C1205)</f>
        <v>461.86111111111109</v>
      </c>
      <c r="E1257" s="7">
        <f t="shared" si="3482"/>
        <v>100</v>
      </c>
      <c r="F1257" s="7">
        <f t="shared" ref="F1257" si="4125">SUM(D1257-B1257)</f>
        <v>-477.20138888888891</v>
      </c>
      <c r="G1257" s="17">
        <f t="shared" ref="G1257" si="4126">(B1257/B1256-1)*100</f>
        <v>-0.56985294117647411</v>
      </c>
      <c r="H1257" s="17">
        <f t="shared" ref="H1257" si="4127">(B1257/B1205-1)*100</f>
        <v>95.638020833333329</v>
      </c>
      <c r="I1257" s="17">
        <f t="shared" ref="I1257" si="4128">(B1257/D1257-1)*100</f>
        <v>103.32140494376615</v>
      </c>
    </row>
    <row r="1258" spans="1:9" ht="13.8" x14ac:dyDescent="0.25">
      <c r="A1258" s="47">
        <f t="shared" si="3573"/>
        <v>44901</v>
      </c>
      <c r="B1258" s="7">
        <f>TWK!D989</f>
        <v>877.77777777777783</v>
      </c>
      <c r="C1258" s="7">
        <f t="shared" ref="C1258" si="4129">AVERAGE(B1255:B1258)</f>
        <v>991.88368055555554</v>
      </c>
      <c r="D1258" s="7">
        <f t="shared" ref="D1258" si="4130">AVERAGE(C1102,C1154,C1206)</f>
        <v>441.5</v>
      </c>
      <c r="E1258" s="7">
        <f t="shared" si="3482"/>
        <v>101</v>
      </c>
      <c r="F1258" s="7">
        <f t="shared" ref="F1258" si="4131">SUM(D1258-B1258)</f>
        <v>-436.27777777777783</v>
      </c>
      <c r="G1258" s="17">
        <f t="shared" ref="G1258" si="4132">(B1258/B1257-1)*100</f>
        <v>-6.5261601035311418</v>
      </c>
      <c r="H1258" s="17">
        <f t="shared" ref="H1258" si="4133">(B1258/B1206-1)*100</f>
        <v>53.547133138969883</v>
      </c>
      <c r="I1258" s="17">
        <f t="shared" ref="I1258" si="4134">(B1258/D1258-1)*100</f>
        <v>98.817163709575965</v>
      </c>
    </row>
    <row r="1259" spans="1:9" ht="13.8" x14ac:dyDescent="0.25">
      <c r="A1259" s="47">
        <f t="shared" si="3573"/>
        <v>44908</v>
      </c>
      <c r="B1259" s="7">
        <f>TWK!D990</f>
        <v>915.625</v>
      </c>
      <c r="C1259" s="7">
        <f t="shared" ref="C1259" si="4135">AVERAGE(B1256:B1259)</f>
        <v>919.22743055555554</v>
      </c>
      <c r="D1259" s="7">
        <f t="shared" ref="D1259" si="4136">AVERAGE(C1103,C1155,C1207)</f>
        <v>446.16666666666669</v>
      </c>
      <c r="E1259" s="7">
        <f t="shared" si="3482"/>
        <v>102</v>
      </c>
      <c r="F1259" s="7">
        <f t="shared" ref="F1259" si="4137">SUM(D1259-B1259)</f>
        <v>-469.45833333333331</v>
      </c>
      <c r="G1259" s="17">
        <f t="shared" ref="G1259" si="4138">(B1259/B1258-1)*100</f>
        <v>4.3117088607594889</v>
      </c>
      <c r="H1259" s="17">
        <f t="shared" ref="H1259" si="4139">(B1259/B1207-1)*100</f>
        <v>39.790076335877856</v>
      </c>
      <c r="I1259" s="17">
        <f t="shared" ref="I1259" si="4140">(B1259/D1259-1)*100</f>
        <v>105.22039596563317</v>
      </c>
    </row>
    <row r="1260" spans="1:9" ht="13.8" x14ac:dyDescent="0.25">
      <c r="A1260" s="47">
        <f t="shared" si="3573"/>
        <v>44915</v>
      </c>
      <c r="B1260" s="7">
        <f>TWK!D991</f>
        <v>936.07142857142856</v>
      </c>
      <c r="C1260" s="7">
        <f t="shared" ref="C1260" si="4141">AVERAGE(B1257:B1260)</f>
        <v>917.13417658730157</v>
      </c>
      <c r="D1260" s="7">
        <f t="shared" ref="D1260" si="4142">AVERAGE(C1104,C1156,C1208)</f>
        <v>459.97222222222217</v>
      </c>
      <c r="E1260" s="7">
        <f t="shared" si="3482"/>
        <v>103</v>
      </c>
      <c r="F1260" s="7">
        <f t="shared" ref="F1260" si="4143">SUM(D1260-B1260)</f>
        <v>-476.09920634920638</v>
      </c>
      <c r="G1260" s="17">
        <f t="shared" ref="G1260" si="4144">(B1260/B1259-1)*100</f>
        <v>2.2330570453437337</v>
      </c>
      <c r="H1260" s="17">
        <f t="shared" ref="H1260" si="4145">(B1260/B1208-1)*100</f>
        <v>26.924939467312335</v>
      </c>
      <c r="I1260" s="17">
        <f t="shared" ref="I1260" si="4146">(B1260/D1260-1)*100</f>
        <v>103.50607783423777</v>
      </c>
    </row>
    <row r="1261" spans="1:9" ht="13.8" x14ac:dyDescent="0.25">
      <c r="A1261" s="47">
        <f t="shared" si="3573"/>
        <v>44922</v>
      </c>
      <c r="B1261" s="7">
        <f>TWK!D992</f>
        <v>925.41666666666663</v>
      </c>
      <c r="C1261" s="7">
        <f t="shared" ref="C1261" si="4147">AVERAGE(B1258:B1261)</f>
        <v>913.7227182539682</v>
      </c>
      <c r="D1261" s="7">
        <f t="shared" ref="D1261" si="4148">AVERAGE(C1105,C1157,C1209)</f>
        <v>472.59722222222217</v>
      </c>
      <c r="E1261" s="7">
        <f t="shared" si="3482"/>
        <v>104</v>
      </c>
      <c r="F1261" s="7">
        <f t="shared" ref="F1261" si="4149">SUM(D1261-B1261)</f>
        <v>-452.81944444444446</v>
      </c>
      <c r="G1261" s="17">
        <f t="shared" ref="G1261" si="4150">(B1261/B1260-1)*100</f>
        <v>-1.1382424011191716</v>
      </c>
      <c r="H1261" s="17">
        <f t="shared" ref="H1261" si="4151">(B1261/B1209-1)*100</f>
        <v>29.428904428904424</v>
      </c>
      <c r="I1261" s="17">
        <f t="shared" ref="I1261" si="4152">(B1261/D1261-1)*100</f>
        <v>95.8150880183384</v>
      </c>
    </row>
    <row r="1262" spans="1:9" ht="13.8" x14ac:dyDescent="0.25">
      <c r="A1262" s="47">
        <f t="shared" si="3573"/>
        <v>44929</v>
      </c>
      <c r="B1262" s="7">
        <f>TWK!D993</f>
        <v>885.9375</v>
      </c>
      <c r="C1262" s="7">
        <f t="shared" ref="C1262" si="4153">AVERAGE(B1259:B1262)</f>
        <v>915.76264880952374</v>
      </c>
      <c r="D1262" s="7">
        <f t="shared" ref="D1262" si="4154">AVERAGE(C1106,C1158,C1210)</f>
        <v>469.26388888888886</v>
      </c>
      <c r="E1262" s="7">
        <f t="shared" si="3482"/>
        <v>105</v>
      </c>
      <c r="F1262" s="7">
        <f t="shared" ref="F1262" si="4155">SUM(D1262-B1262)</f>
        <v>-416.67361111111114</v>
      </c>
      <c r="G1262" s="17">
        <f t="shared" ref="G1262" si="4156">(B1262/B1261-1)*100</f>
        <v>-4.2660963529941416</v>
      </c>
      <c r="H1262" s="17">
        <f t="shared" ref="H1262" si="4157">(B1262/B1210-1)*100</f>
        <v>57.034711964549501</v>
      </c>
      <c r="I1262" s="17">
        <f t="shared" ref="I1262" si="4158">(B1262/D1262-1)*100</f>
        <v>88.793026903838765</v>
      </c>
    </row>
    <row r="1263" spans="1:9" ht="13.8" x14ac:dyDescent="0.25">
      <c r="A1263" s="47">
        <f t="shared" si="3573"/>
        <v>44936</v>
      </c>
      <c r="B1263" s="7">
        <f>TWK!D994</f>
        <v>684.375</v>
      </c>
      <c r="C1263" s="7">
        <f t="shared" ref="C1263" si="4159">AVERAGE(B1260:B1263)</f>
        <v>857.95014880952385</v>
      </c>
      <c r="D1263" s="7">
        <f t="shared" ref="D1263" si="4160">AVERAGE(C1107,C1159,C1211)</f>
        <v>473.84722222222217</v>
      </c>
      <c r="E1263" s="7">
        <f t="shared" si="3482"/>
        <v>106</v>
      </c>
      <c r="F1263" s="7">
        <f t="shared" ref="F1263" si="4161">SUM(D1263-B1263)</f>
        <v>-210.52777777777783</v>
      </c>
      <c r="G1263" s="17">
        <f t="shared" ref="G1263" si="4162">(B1263/B1262-1)*100</f>
        <v>-22.751322751322757</v>
      </c>
      <c r="H1263" s="17">
        <f t="shared" ref="H1263" si="4163">(B1263/B1211-1)*100</f>
        <v>-2.2321428571428603</v>
      </c>
      <c r="I1263" s="17">
        <f t="shared" ref="I1263" si="4164">(B1263/D1263-1)*100</f>
        <v>44.429463317407759</v>
      </c>
    </row>
    <row r="1264" spans="1:9" ht="13.8" x14ac:dyDescent="0.25">
      <c r="A1264" s="47">
        <f t="shared" si="3573"/>
        <v>44943</v>
      </c>
      <c r="B1264" s="7">
        <f>TWK!D995</f>
        <v>630</v>
      </c>
      <c r="C1264" s="7">
        <f t="shared" ref="C1264" si="4165">AVERAGE(B1261:B1264)</f>
        <v>781.43229166666663</v>
      </c>
      <c r="D1264" s="7">
        <f t="shared" ref="D1264" si="4166">AVERAGE(C1108,C1160,C1212)</f>
        <v>488.38888888888886</v>
      </c>
      <c r="E1264" s="7">
        <f t="shared" si="3482"/>
        <v>107</v>
      </c>
      <c r="F1264" s="7">
        <f t="shared" ref="F1264" si="4167">SUM(D1264-B1264)</f>
        <v>-141.61111111111114</v>
      </c>
      <c r="G1264" s="17">
        <f t="shared" ref="G1264" si="4168">(B1264/B1263-1)*100</f>
        <v>-7.9452054794520555</v>
      </c>
      <c r="H1264" s="17">
        <f t="shared" ref="H1264" si="4169">(B1264/B1212-1)*100</f>
        <v>-25.882352941176467</v>
      </c>
      <c r="I1264" s="17">
        <f t="shared" ref="I1264" si="4170">(B1264/D1264-1)*100</f>
        <v>28.995563644636579</v>
      </c>
    </row>
    <row r="1265" spans="1:9" ht="13.8" x14ac:dyDescent="0.25">
      <c r="A1265" s="47">
        <f t="shared" si="3573"/>
        <v>44950</v>
      </c>
      <c r="B1265" s="7">
        <f>TWK!D996</f>
        <v>655.55555555555554</v>
      </c>
      <c r="C1265" s="7">
        <f t="shared" ref="C1265" si="4171">AVERAGE(B1262:B1265)</f>
        <v>713.96701388888891</v>
      </c>
      <c r="D1265" s="7">
        <f t="shared" ref="D1265" si="4172">AVERAGE(C1109,C1161,C1213)</f>
        <v>499.51388888888886</v>
      </c>
      <c r="E1265" s="7">
        <f t="shared" si="3482"/>
        <v>108</v>
      </c>
      <c r="F1265" s="7">
        <f t="shared" ref="F1265" si="4173">SUM(D1265-B1265)</f>
        <v>-156.04166666666669</v>
      </c>
      <c r="G1265" s="17">
        <f t="shared" ref="G1265" si="4174">(B1265/B1264-1)*100</f>
        <v>4.0564373897707284</v>
      </c>
      <c r="H1265" s="17">
        <f t="shared" ref="H1265" si="4175">(B1265/B1213-1)*100</f>
        <v>-23.772609819121449</v>
      </c>
      <c r="I1265" s="17">
        <f t="shared" ref="I1265" si="4176">(B1265/D1265-1)*100</f>
        <v>31.238704295843188</v>
      </c>
    </row>
    <row r="1266" spans="1:9" ht="13.8" x14ac:dyDescent="0.25">
      <c r="A1266" s="47">
        <f t="shared" si="3573"/>
        <v>44957</v>
      </c>
      <c r="B1266" s="7">
        <f>TWK!D997</f>
        <v>669.64285714285711</v>
      </c>
      <c r="C1266" s="7">
        <f t="shared" ref="C1266" si="4177">AVERAGE(B1263:B1266)</f>
        <v>659.89335317460313</v>
      </c>
      <c r="D1266" s="7">
        <f t="shared" ref="D1266" si="4178">AVERAGE(C1110,C1162,C1214)</f>
        <v>525.02777777777783</v>
      </c>
      <c r="E1266" s="7">
        <f t="shared" si="3482"/>
        <v>109</v>
      </c>
      <c r="F1266" s="7">
        <f t="shared" ref="F1266" si="4179">SUM(D1266-B1266)</f>
        <v>-144.61507936507928</v>
      </c>
      <c r="G1266" s="17">
        <f t="shared" ref="G1266" si="4180">(B1266/B1265-1)*100</f>
        <v>2.1489104116222624</v>
      </c>
      <c r="H1266" s="17">
        <f t="shared" ref="H1266" si="4181">(B1266/B1214-1)*100</f>
        <v>-23.103212576896791</v>
      </c>
      <c r="I1266" s="17">
        <f t="shared" ref="I1266" si="4182">(B1266/D1266-1)*100</f>
        <v>27.544272033981553</v>
      </c>
    </row>
    <row r="1267" spans="1:9" ht="13.8" x14ac:dyDescent="0.25">
      <c r="A1267" s="47">
        <f t="shared" si="3573"/>
        <v>44964</v>
      </c>
      <c r="B1267" s="7">
        <f>TWK!D998</f>
        <v>598.88888888888891</v>
      </c>
      <c r="C1267" s="7">
        <f t="shared" ref="C1267" si="4183">AVERAGE(B1264:B1267)</f>
        <v>638.52182539682542</v>
      </c>
      <c r="D1267" s="7">
        <f t="shared" ref="D1267" si="4184">AVERAGE(C1111,C1163,C1215)</f>
        <v>521.19444444444446</v>
      </c>
      <c r="E1267" s="7">
        <f t="shared" si="3482"/>
        <v>110</v>
      </c>
      <c r="F1267" s="7">
        <f t="shared" ref="F1267" si="4185">SUM(D1267-B1267)</f>
        <v>-77.694444444444457</v>
      </c>
      <c r="G1267" s="17">
        <f t="shared" ref="G1267" si="4186">(B1267/B1266-1)*100</f>
        <v>-10.565925925925923</v>
      </c>
      <c r="H1267" s="17">
        <f t="shared" ref="H1267" si="4187">(B1267/B1215-1)*100</f>
        <v>-16.936353829557703</v>
      </c>
      <c r="I1267" s="17">
        <f t="shared" ref="I1267" si="4188">(B1267/D1267-1)*100</f>
        <v>14.906997814848367</v>
      </c>
    </row>
    <row r="1268" spans="1:9" ht="13.8" x14ac:dyDescent="0.25">
      <c r="A1268" s="47">
        <f t="shared" si="3573"/>
        <v>44971</v>
      </c>
      <c r="B1268" s="7">
        <f>TWK!D999</f>
        <v>512.5</v>
      </c>
      <c r="C1268" s="7">
        <f t="shared" ref="C1268" si="4189">AVERAGE(B1265:B1268)</f>
        <v>609.14682539682531</v>
      </c>
      <c r="D1268" s="7">
        <f t="shared" ref="D1268" si="4190">AVERAGE(C1112,C1164,C1216)</f>
        <v>502.54861111111114</v>
      </c>
      <c r="E1268" s="7">
        <f t="shared" si="3482"/>
        <v>111</v>
      </c>
      <c r="F1268" s="7">
        <f t="shared" ref="F1268" si="4191">SUM(D1268-B1268)</f>
        <v>-9.9513888888888573</v>
      </c>
      <c r="G1268" s="17">
        <f t="shared" ref="G1268" si="4192">(B1268/B1267-1)*100</f>
        <v>-14.424860853432286</v>
      </c>
      <c r="H1268" s="17">
        <f t="shared" ref="H1268" si="4193">(B1268/B1216-1)*100</f>
        <v>-26.046176046176051</v>
      </c>
      <c r="I1268" s="17">
        <f t="shared" ref="I1268" si="4194">(B1268/D1268-1)*100</f>
        <v>1.9801843381651807</v>
      </c>
    </row>
    <row r="1269" spans="1:9" ht="13.8" x14ac:dyDescent="0.25">
      <c r="A1269" s="47">
        <f t="shared" si="3573"/>
        <v>44978</v>
      </c>
      <c r="B1269" s="7">
        <f>TWK!D1000</f>
        <v>502.1875</v>
      </c>
      <c r="C1269" s="7">
        <f t="shared" ref="C1269" si="4195">AVERAGE(B1266:B1269)</f>
        <v>570.80481150793651</v>
      </c>
      <c r="D1269" s="7">
        <f t="shared" ref="D1269" si="4196">AVERAGE(C1113,C1165,C1217)</f>
        <v>476.94444444444451</v>
      </c>
      <c r="E1269" s="7">
        <f t="shared" si="3482"/>
        <v>112</v>
      </c>
      <c r="F1269" s="7">
        <f t="shared" ref="F1269" si="4197">SUM(D1269-B1269)</f>
        <v>-25.243055555555486</v>
      </c>
      <c r="G1269" s="17">
        <f t="shared" ref="G1269" si="4198">(B1269/B1268-1)*100</f>
        <v>-2.0121951219512213</v>
      </c>
      <c r="H1269" s="17">
        <f t="shared" ref="H1269" si="4199">(B1269/B1217-1)*100</f>
        <v>-9.6785071942446006</v>
      </c>
      <c r="I1269" s="17">
        <f t="shared" ref="I1269" si="4200">(B1269/D1269-1)*100</f>
        <v>5.2926616191030673</v>
      </c>
    </row>
    <row r="1270" spans="1:9" ht="13.8" x14ac:dyDescent="0.25">
      <c r="A1270" s="47">
        <f t="shared" si="3573"/>
        <v>44985</v>
      </c>
      <c r="B1270" s="7">
        <f>TWK!D1001</f>
        <v>475.83333333333331</v>
      </c>
      <c r="C1270" s="7">
        <f t="shared" ref="C1270" si="4201">AVERAGE(B1267:B1270)</f>
        <v>522.35243055555554</v>
      </c>
      <c r="D1270" s="7">
        <f t="shared" ref="D1270" si="4202">AVERAGE(C1114,C1166,C1218)</f>
        <v>450.97916666666669</v>
      </c>
      <c r="E1270" s="7">
        <f t="shared" si="3482"/>
        <v>113</v>
      </c>
      <c r="F1270" s="7">
        <f t="shared" ref="F1270" si="4203">SUM(D1270-B1270)</f>
        <v>-24.854166666666629</v>
      </c>
      <c r="G1270" s="17">
        <f t="shared" ref="G1270" si="4204">(B1270/B1269-1)*100</f>
        <v>-5.2478738850860847</v>
      </c>
      <c r="H1270" s="17">
        <f t="shared" ref="H1270" si="4205">(B1270/B1218-1)*100</f>
        <v>-22.879524581307408</v>
      </c>
      <c r="I1270" s="17">
        <f t="shared" ref="I1270" si="4206">(B1270/D1270-1)*100</f>
        <v>5.5111562803159764</v>
      </c>
    </row>
    <row r="1271" spans="1:9" ht="13.8" x14ac:dyDescent="0.25">
      <c r="A1271" s="47">
        <f t="shared" si="3573"/>
        <v>44992</v>
      </c>
      <c r="B1271" s="7">
        <f>TWK!D1002</f>
        <v>487.1875</v>
      </c>
      <c r="C1271" s="7">
        <f t="shared" ref="C1271" si="4207">AVERAGE(B1268:B1271)</f>
        <v>494.42708333333331</v>
      </c>
      <c r="D1271" s="7">
        <f t="shared" ref="D1271" si="4208">AVERAGE(C1115,C1167,C1219)</f>
        <v>459.88392857142861</v>
      </c>
      <c r="E1271" s="7">
        <f t="shared" si="3482"/>
        <v>114</v>
      </c>
      <c r="F1271" s="7">
        <f t="shared" ref="F1271" si="4209">SUM(D1271-B1271)</f>
        <v>-27.303571428571388</v>
      </c>
      <c r="G1271" s="17">
        <f t="shared" ref="G1271" si="4210">(B1271/B1270-1)*100</f>
        <v>2.3861646234676126</v>
      </c>
      <c r="H1271" s="17">
        <f t="shared" ref="H1271" si="4211">(B1271/B1219-1)*100</f>
        <v>-45.435000000000002</v>
      </c>
      <c r="I1271" s="17">
        <f t="shared" ref="I1271" si="4212">(B1271/D1271-1)*100</f>
        <v>5.9370570990350702</v>
      </c>
    </row>
    <row r="1272" spans="1:9" ht="13.8" x14ac:dyDescent="0.25">
      <c r="A1272" s="47">
        <f t="shared" si="3573"/>
        <v>44999</v>
      </c>
      <c r="B1272" s="7">
        <f>TWK!D1003</f>
        <v>497.5</v>
      </c>
      <c r="C1272" s="7">
        <f t="shared" ref="C1272" si="4213">AVERAGE(B1269:B1272)</f>
        <v>490.67708333333331</v>
      </c>
      <c r="D1272" s="7">
        <f t="shared" ref="D1272" si="4214">AVERAGE(C1116,C1168,C1220)</f>
        <v>479.09226190476193</v>
      </c>
      <c r="E1272" s="7">
        <f t="shared" si="3482"/>
        <v>115</v>
      </c>
      <c r="F1272" s="7">
        <f t="shared" ref="F1272" si="4215">SUM(D1272-B1272)</f>
        <v>-18.407738095238074</v>
      </c>
      <c r="G1272" s="17">
        <f t="shared" ref="G1272" si="4216">(B1272/B1271-1)*100</f>
        <v>2.1167415009621493</v>
      </c>
      <c r="H1272" s="17">
        <f t="shared" ref="H1272" si="4217">(B1272/B1220-1)*100</f>
        <v>-49.747474747474755</v>
      </c>
      <c r="I1272" s="17">
        <f t="shared" ref="I1272" si="4218">(B1272/D1272-1)*100</f>
        <v>3.8422115235284826</v>
      </c>
    </row>
    <row r="1273" spans="1:9" ht="13.8" x14ac:dyDescent="0.25">
      <c r="A1273" s="47">
        <f t="shared" si="3573"/>
        <v>45006</v>
      </c>
      <c r="B1273" s="7">
        <f>TWK!D1004</f>
        <v>530</v>
      </c>
      <c r="C1273" s="7">
        <f t="shared" ref="C1273" si="4219">AVERAGE(B1270:B1273)</f>
        <v>497.63020833333331</v>
      </c>
      <c r="D1273" s="7">
        <f t="shared" ref="D1273" si="4220">AVERAGE(C1117,C1169,C1221)</f>
        <v>500.22420634920644</v>
      </c>
      <c r="E1273" s="7">
        <f t="shared" si="3482"/>
        <v>116</v>
      </c>
      <c r="F1273" s="7">
        <f t="shared" ref="F1273" si="4221">SUM(D1273-B1273)</f>
        <v>-29.77579365079356</v>
      </c>
      <c r="G1273" s="17">
        <f t="shared" ref="G1273" si="4222">(B1273/B1272-1)*100</f>
        <v>6.5326633165829096</v>
      </c>
      <c r="H1273" s="17">
        <f t="shared" ref="H1273" si="4223">(B1273/B1221-1)*100</f>
        <v>-37.339901477832512</v>
      </c>
      <c r="I1273" s="17">
        <f t="shared" ref="I1273" si="4224">(B1273/D1273-1)*100</f>
        <v>5.9524895582536264</v>
      </c>
    </row>
    <row r="1274" spans="1:9" ht="13.8" x14ac:dyDescent="0.25">
      <c r="A1274" s="47">
        <f t="shared" si="3573"/>
        <v>45013</v>
      </c>
      <c r="B1274" s="7">
        <f>TWK!D1005</f>
        <v>571.25</v>
      </c>
      <c r="C1274" s="7">
        <f t="shared" ref="C1274" si="4225">AVERAGE(B1271:B1274)</f>
        <v>521.484375</v>
      </c>
      <c r="D1274" s="7">
        <f t="shared" ref="D1274" si="4226">AVERAGE(C1118,C1170,C1222)</f>
        <v>519.36607142857144</v>
      </c>
      <c r="E1274" s="7">
        <f t="shared" si="3482"/>
        <v>117</v>
      </c>
      <c r="F1274" s="7">
        <f t="shared" ref="F1274" si="4227">SUM(D1274-B1274)</f>
        <v>-51.883928571428555</v>
      </c>
      <c r="G1274" s="17">
        <f t="shared" ref="G1274" si="4228">(B1274/B1273-1)*100</f>
        <v>7.7830188679245182</v>
      </c>
      <c r="H1274" s="17">
        <f t="shared" ref="H1274" si="4229">(B1274/B1222-1)*100</f>
        <v>-29.846491228070182</v>
      </c>
      <c r="I1274" s="17">
        <f t="shared" ref="I1274" si="4230">(B1274/D1274-1)*100</f>
        <v>9.989857140401238</v>
      </c>
    </row>
    <row r="1275" spans="1:9" ht="13.8" x14ac:dyDescent="0.25">
      <c r="A1275" s="47">
        <f t="shared" si="3573"/>
        <v>45020</v>
      </c>
      <c r="B1275" s="7">
        <f>TWK!D1006</f>
        <v>560.625</v>
      </c>
      <c r="C1275" s="7">
        <f t="shared" ref="C1275" si="4231">AVERAGE(B1272:B1275)</f>
        <v>539.84375</v>
      </c>
      <c r="D1275" s="7">
        <f t="shared" ref="D1275" si="4232">AVERAGE(C1119,C1171,C1223)</f>
        <v>522.94047619047626</v>
      </c>
      <c r="E1275" s="7">
        <f t="shared" si="3482"/>
        <v>118</v>
      </c>
      <c r="F1275" s="7">
        <f t="shared" ref="F1275" si="4233">SUM(D1275-B1275)</f>
        <v>-37.684523809523739</v>
      </c>
      <c r="G1275" s="17">
        <f t="shared" ref="G1275" si="4234">(B1275/B1274-1)*100</f>
        <v>-1.8599562363238564</v>
      </c>
      <c r="H1275" s="17">
        <f t="shared" ref="H1275" si="4235">(B1275/B1223-1)*100</f>
        <v>-37.272727272727266</v>
      </c>
      <c r="I1275" s="17">
        <f t="shared" ref="I1275" si="4236">(B1275/D1275-1)*100</f>
        <v>7.2062740455755891</v>
      </c>
    </row>
    <row r="1276" spans="1:9" ht="13.8" x14ac:dyDescent="0.25">
      <c r="A1276" s="47">
        <f t="shared" si="3573"/>
        <v>45027</v>
      </c>
      <c r="B1276" s="7">
        <f>TWK!D1007</f>
        <v>531.25</v>
      </c>
      <c r="C1276" s="7">
        <f t="shared" ref="C1276" si="4237">AVERAGE(B1273:B1276)</f>
        <v>548.28125</v>
      </c>
      <c r="D1276" s="7">
        <f t="shared" ref="D1276" si="4238">AVERAGE(C1120,C1172,C1224)</f>
        <v>506.3779761904762</v>
      </c>
      <c r="E1276" s="7">
        <f t="shared" si="3482"/>
        <v>119</v>
      </c>
      <c r="F1276" s="7">
        <f t="shared" ref="F1276" si="4239">SUM(D1276-B1276)</f>
        <v>-24.872023809523796</v>
      </c>
      <c r="G1276" s="17">
        <f t="shared" ref="G1276" si="4240">(B1276/B1275-1)*100</f>
        <v>-5.2396878483835003</v>
      </c>
      <c r="H1276" s="17">
        <f t="shared" ref="H1276" si="4241">(B1276/B1224-1)*100</f>
        <v>-34.006211180124225</v>
      </c>
      <c r="I1276" s="17">
        <f t="shared" ref="I1276" si="4242">(B1276/D1276-1)*100</f>
        <v>4.9117507038197283</v>
      </c>
    </row>
    <row r="1277" spans="1:9" ht="13.8" x14ac:dyDescent="0.25">
      <c r="A1277" s="47">
        <f t="shared" si="3573"/>
        <v>45034</v>
      </c>
      <c r="B1277" s="7">
        <f>TWK!D1008</f>
        <v>466.5625</v>
      </c>
      <c r="C1277" s="7">
        <f t="shared" ref="C1277" si="4243">AVERAGE(B1274:B1277)</f>
        <v>532.421875</v>
      </c>
      <c r="D1277" s="7">
        <f t="shared" ref="D1277" si="4244">AVERAGE(C1121,C1173,C1225)</f>
        <v>482.3710317460318</v>
      </c>
      <c r="E1277" s="7">
        <f t="shared" si="3482"/>
        <v>120</v>
      </c>
      <c r="F1277" s="7">
        <f t="shared" ref="F1277" si="4245">SUM(D1277-B1277)</f>
        <v>15.808531746031804</v>
      </c>
      <c r="G1277" s="17">
        <f t="shared" ref="G1277" si="4246">(B1277/B1276-1)*100</f>
        <v>-12.176470588235288</v>
      </c>
      <c r="H1277" s="17">
        <f t="shared" ref="H1277" si="4247">(B1277/B1225-1)*100</f>
        <v>-23.670756646216773</v>
      </c>
      <c r="I1277" s="17">
        <f t="shared" ref="I1277" si="4248">(B1277/D1277-1)*100</f>
        <v>-3.2772556197684377</v>
      </c>
    </row>
    <row r="1278" spans="1:9" ht="13.8" x14ac:dyDescent="0.25">
      <c r="A1278" s="47">
        <f t="shared" si="3573"/>
        <v>45041</v>
      </c>
      <c r="B1278" s="7">
        <f>TWK!D1009</f>
        <v>411.42857142857144</v>
      </c>
      <c r="C1278" s="7">
        <f t="shared" ref="C1278" si="4249">AVERAGE(B1275:B1278)</f>
        <v>492.46651785714289</v>
      </c>
      <c r="D1278" s="7">
        <f t="shared" ref="D1278" si="4250">AVERAGE(C1122,C1174,C1226)</f>
        <v>454.66666666666669</v>
      </c>
      <c r="E1278" s="7">
        <f t="shared" si="3482"/>
        <v>121</v>
      </c>
      <c r="F1278" s="7">
        <f t="shared" ref="F1278" si="4251">SUM(D1278-B1278)</f>
        <v>43.238095238095241</v>
      </c>
      <c r="G1278" s="17">
        <f t="shared" ref="G1278" si="4252">(B1278/B1277-1)*100</f>
        <v>-11.817050999904311</v>
      </c>
      <c r="H1278" s="17">
        <f t="shared" ref="H1278" si="4253">(B1278/B1226-1)*100</f>
        <v>-27.394957983193269</v>
      </c>
      <c r="I1278" s="17">
        <f t="shared" ref="I1278" si="4254">(B1278/D1278-1)*100</f>
        <v>-9.5098449937159657</v>
      </c>
    </row>
    <row r="1279" spans="1:9" ht="13.8" x14ac:dyDescent="0.25">
      <c r="A1279" s="47">
        <f t="shared" si="3573"/>
        <v>45048</v>
      </c>
      <c r="B1279" s="7">
        <f>TWK!D1010</f>
        <v>350.3125</v>
      </c>
      <c r="C1279" s="7">
        <f t="shared" ref="C1279" si="4255">AVERAGE(B1276:B1279)</f>
        <v>439.88839285714289</v>
      </c>
      <c r="D1279" s="7">
        <f t="shared" ref="D1279" si="4256">AVERAGE(C1123,C1175,C1227)</f>
        <v>418.53273809523807</v>
      </c>
      <c r="E1279" s="7">
        <f t="shared" si="3482"/>
        <v>122</v>
      </c>
      <c r="F1279" s="7">
        <f t="shared" ref="F1279" si="4257">SUM(D1279-B1279)</f>
        <v>68.220238095238074</v>
      </c>
      <c r="G1279" s="17">
        <f t="shared" ref="G1279" si="4258">(B1279/B1278-1)*100</f>
        <v>-14.854600694444454</v>
      </c>
      <c r="H1279" s="17">
        <f t="shared" ref="H1279" si="4259">(B1279/B1227-1)*100</f>
        <v>-36.554010349288482</v>
      </c>
      <c r="I1279" s="17">
        <f t="shared" ref="I1279" si="4260">(B1279/D1279-1)*100</f>
        <v>-16.299857068699463</v>
      </c>
    </row>
    <row r="1280" spans="1:9" ht="13.8" x14ac:dyDescent="0.25">
      <c r="A1280" s="47">
        <f t="shared" si="3573"/>
        <v>45055</v>
      </c>
      <c r="B1280" s="7">
        <f>TWK!D1011</f>
        <v>287.1875</v>
      </c>
      <c r="C1280" s="7">
        <f t="shared" ref="C1280" si="4261">AVERAGE(B1277:B1280)</f>
        <v>378.87276785714289</v>
      </c>
      <c r="D1280" s="7">
        <f t="shared" ref="D1280" si="4262">AVERAGE(C1124,C1176,C1228)</f>
        <v>395.12440476190477</v>
      </c>
      <c r="E1280" s="7">
        <f t="shared" si="3482"/>
        <v>123</v>
      </c>
      <c r="F1280" s="7">
        <f t="shared" ref="F1280" si="4263">SUM(D1280-B1280)</f>
        <v>107.93690476190477</v>
      </c>
      <c r="G1280" s="17">
        <f t="shared" ref="G1280" si="4264">(B1280/B1279-1)*100</f>
        <v>-18.01962533452275</v>
      </c>
      <c r="H1280" s="17">
        <f t="shared" ref="H1280" si="4265">(B1280/B1228-1)*100</f>
        <v>-45.046402602372758</v>
      </c>
      <c r="I1280" s="17">
        <f t="shared" ref="I1280" si="4266">(B1280/D1280-1)*100</f>
        <v>-27.317195157040651</v>
      </c>
    </row>
    <row r="1281" spans="1:9" ht="13.8" x14ac:dyDescent="0.25">
      <c r="A1281" s="47">
        <f t="shared" si="3573"/>
        <v>45062</v>
      </c>
      <c r="B1281" s="7">
        <f>TWK!D1012</f>
        <v>288.4375</v>
      </c>
      <c r="C1281" s="7">
        <f t="shared" ref="C1281" si="4267">AVERAGE(B1278:B1281)</f>
        <v>334.34151785714289</v>
      </c>
      <c r="D1281" s="7">
        <f t="shared" ref="D1281" si="4268">AVERAGE(C1125,C1177,C1229)</f>
        <v>385.13482142857146</v>
      </c>
      <c r="E1281" s="7">
        <f t="shared" si="3482"/>
        <v>124</v>
      </c>
      <c r="F1281" s="7">
        <f t="shared" ref="F1281" si="4269">SUM(D1281-B1281)</f>
        <v>96.697321428571456</v>
      </c>
      <c r="G1281" s="17">
        <f t="shared" ref="G1281" si="4270">(B1281/B1280-1)*100</f>
        <v>0.43525571273121955</v>
      </c>
      <c r="H1281" s="17">
        <f t="shared" ref="H1281" si="4271">(B1281/B1229-1)*100</f>
        <v>-38.186445218323058</v>
      </c>
      <c r="I1281" s="17">
        <f t="shared" ref="I1281" si="4272">(B1281/D1281-1)*100</f>
        <v>-25.107395137602563</v>
      </c>
    </row>
    <row r="1282" spans="1:9" ht="13.8" x14ac:dyDescent="0.25">
      <c r="A1282" s="47">
        <f t="shared" si="3573"/>
        <v>45069</v>
      </c>
      <c r="B1282" s="7">
        <f>TWK!D1013</f>
        <v>272.5</v>
      </c>
      <c r="C1282" s="7">
        <f t="shared" ref="C1282" si="4273">AVERAGE(B1279:B1282)</f>
        <v>299.609375</v>
      </c>
      <c r="D1282" s="7">
        <f t="shared" ref="D1282" si="4274">AVERAGE(C1126,C1178,C1230)</f>
        <v>378.23898809523808</v>
      </c>
      <c r="E1282" s="7">
        <f t="shared" si="3482"/>
        <v>125</v>
      </c>
      <c r="F1282" s="7">
        <f t="shared" ref="F1282" si="4275">SUM(D1282-B1282)</f>
        <v>105.73898809523808</v>
      </c>
      <c r="G1282" s="17">
        <f t="shared" ref="G1282" si="4276">(B1282/B1281-1)*100</f>
        <v>-5.5254604550379227</v>
      </c>
      <c r="H1282" s="17">
        <f t="shared" ref="H1282" si="4277">(B1282/B1230-1)*100</f>
        <v>-37.320299022426681</v>
      </c>
      <c r="I1282" s="17">
        <f t="shared" ref="I1282" si="4278">(B1282/D1282-1)*100</f>
        <v>-27.955602522026023</v>
      </c>
    </row>
    <row r="1283" spans="1:9" ht="13.8" x14ac:dyDescent="0.25">
      <c r="A1283" s="47">
        <f t="shared" si="3573"/>
        <v>45076</v>
      </c>
      <c r="B1283" s="7">
        <f>TWK!D1014</f>
        <v>254.6875</v>
      </c>
      <c r="C1283" s="7">
        <f t="shared" ref="C1283" si="4279">AVERAGE(B1280:B1283)</f>
        <v>275.703125</v>
      </c>
      <c r="D1283" s="7">
        <f t="shared" ref="D1283" si="4280">AVERAGE(C1127,C1179,C1231)</f>
        <v>370.55446428571423</v>
      </c>
      <c r="E1283" s="7">
        <f t="shared" si="3482"/>
        <v>126</v>
      </c>
      <c r="F1283" s="7">
        <f t="shared" ref="F1283" si="4281">SUM(D1283-B1283)</f>
        <v>115.86696428571423</v>
      </c>
      <c r="G1283" s="17">
        <f t="shared" ref="G1283" si="4282">(B1283/B1282-1)*100</f>
        <v>-6.5366972477064245</v>
      </c>
      <c r="H1283" s="17">
        <f t="shared" ref="H1283" si="4283">(B1283/B1231-1)*100</f>
        <v>-42.303802588996767</v>
      </c>
      <c r="I1283" s="17">
        <f t="shared" ref="I1283" si="4284">(B1283/D1283-1)*100</f>
        <v>-31.26853821854797</v>
      </c>
    </row>
    <row r="1284" spans="1:9" ht="13.8" x14ac:dyDescent="0.25">
      <c r="A1284" s="47">
        <f t="shared" si="3573"/>
        <v>45083</v>
      </c>
      <c r="B1284" s="7">
        <f>TWK!D1015</f>
        <v>244.64285714285714</v>
      </c>
      <c r="C1284" s="7">
        <f t="shared" ref="C1284" si="4285">AVERAGE(B1281:B1284)</f>
        <v>265.06696428571428</v>
      </c>
      <c r="D1284" s="7">
        <f t="shared" ref="D1284" si="4286">AVERAGE(C1128,C1180,C1232)</f>
        <v>359.53571428571428</v>
      </c>
      <c r="E1284" s="7">
        <f t="shared" si="3482"/>
        <v>127</v>
      </c>
      <c r="F1284" s="7">
        <f t="shared" ref="F1284" si="4287">SUM(D1284-B1284)</f>
        <v>114.89285714285714</v>
      </c>
      <c r="G1284" s="17">
        <f t="shared" ref="G1284" si="4288">(B1284/B1283-1)*100</f>
        <v>-3.9439088518843146</v>
      </c>
      <c r="H1284" s="17">
        <f t="shared" ref="H1284" si="4289">(B1284/B1232-1)*100</f>
        <v>-43.808703498625981</v>
      </c>
      <c r="I1284" s="17">
        <f t="shared" ref="I1284" si="4290">(B1284/D1284-1)*100</f>
        <v>-31.955895500149001</v>
      </c>
    </row>
    <row r="1285" spans="1:9" ht="13.8" x14ac:dyDescent="0.25">
      <c r="A1285" s="47">
        <f t="shared" si="3573"/>
        <v>45090</v>
      </c>
      <c r="B1285" s="7">
        <f>TWK!D1016</f>
        <v>236.42857142857142</v>
      </c>
      <c r="C1285" s="7">
        <f t="shared" ref="C1285" si="4291">AVERAGE(B1282:B1285)</f>
        <v>252.06473214285714</v>
      </c>
      <c r="D1285" s="7">
        <f t="shared" ref="D1285" si="4292">AVERAGE(C1129,C1181,C1233)</f>
        <v>352.99751984126988</v>
      </c>
      <c r="E1285" s="7">
        <f t="shared" si="3482"/>
        <v>128</v>
      </c>
      <c r="F1285" s="7">
        <f t="shared" ref="F1285" si="4293">SUM(D1285-B1285)</f>
        <v>116.56894841269846</v>
      </c>
      <c r="G1285" s="17">
        <f t="shared" ref="G1285" si="4294">(B1285/B1284-1)*100</f>
        <v>-3.3576642335766405</v>
      </c>
      <c r="H1285" s="17">
        <f t="shared" ref="H1285" si="4295">(B1285/B1233-1)*100</f>
        <v>-49.606698807409288</v>
      </c>
      <c r="I1285" s="17">
        <f t="shared" ref="I1285" si="4296">(B1285/D1285-1)*100</f>
        <v>-33.022597004396879</v>
      </c>
    </row>
    <row r="1286" spans="1:9" ht="13.8" x14ac:dyDescent="0.25">
      <c r="A1286" s="47">
        <f t="shared" si="3573"/>
        <v>45097</v>
      </c>
      <c r="B1286" s="7">
        <f>TWK!D1017</f>
        <v>238.57142857142858</v>
      </c>
      <c r="C1286" s="7">
        <f t="shared" ref="C1286" si="4297">AVERAGE(B1283:B1286)</f>
        <v>243.58258928571428</v>
      </c>
      <c r="D1286" s="7">
        <f t="shared" ref="D1286" si="4298">AVERAGE(C1130,C1182,C1234)</f>
        <v>350.04613095238096</v>
      </c>
      <c r="E1286" s="7">
        <f t="shared" si="3482"/>
        <v>129</v>
      </c>
      <c r="F1286" s="7">
        <f t="shared" ref="F1286" si="4299">SUM(D1286-B1286)</f>
        <v>111.47470238095238</v>
      </c>
      <c r="G1286" s="17">
        <f t="shared" ref="G1286" si="4300">(B1286/B1285-1)*100</f>
        <v>0.90634441087613649</v>
      </c>
      <c r="H1286" s="17">
        <f t="shared" ref="H1286" si="4301">(B1286/B1234-1)*100</f>
        <v>-51.179107386474378</v>
      </c>
      <c r="I1286" s="17">
        <f t="shared" ref="I1286" si="4302">(B1286/D1286-1)*100</f>
        <v>-31.845717613749891</v>
      </c>
    </row>
    <row r="1287" spans="1:9" ht="13.8" x14ac:dyDescent="0.25">
      <c r="A1287" s="47">
        <f t="shared" si="3573"/>
        <v>45104</v>
      </c>
      <c r="B1287" s="7">
        <f>TWK!D1018</f>
        <v>242.08333333333334</v>
      </c>
      <c r="C1287" s="7">
        <f t="shared" ref="C1287" si="4303">AVERAGE(B1284:B1287)</f>
        <v>240.43154761904762</v>
      </c>
      <c r="D1287" s="7">
        <f t="shared" ref="D1287" si="4304">AVERAGE(C1131,C1183,C1235)</f>
        <v>344.07291666666669</v>
      </c>
      <c r="E1287" s="7">
        <f t="shared" si="3482"/>
        <v>130</v>
      </c>
      <c r="F1287" s="7">
        <f t="shared" ref="F1287" si="4305">SUM(D1287-B1287)</f>
        <v>101.98958333333334</v>
      </c>
      <c r="G1287" s="17">
        <f t="shared" ref="G1287" si="4306">(B1287/B1286-1)*100</f>
        <v>1.4720558882235446</v>
      </c>
      <c r="H1287" s="17">
        <f t="shared" ref="H1287" si="4307">(B1287/B1235-1)*100</f>
        <v>-42.859952793076317</v>
      </c>
      <c r="I1287" s="17">
        <f t="shared" ref="I1287" si="4308">(B1287/D1287-1)*100</f>
        <v>-29.641851593957192</v>
      </c>
    </row>
    <row r="1288" spans="1:9" ht="13.8" x14ac:dyDescent="0.25">
      <c r="A1288" s="47">
        <f t="shared" si="3573"/>
        <v>45111</v>
      </c>
      <c r="B1288" s="7">
        <f>TWK!D1019</f>
        <v>258.61111111111109</v>
      </c>
      <c r="C1288" s="7">
        <f t="shared" ref="C1288" si="4309">AVERAGE(B1285:B1288)</f>
        <v>243.92361111111111</v>
      </c>
      <c r="D1288" s="7">
        <f t="shared" ref="D1288" si="4310">AVERAGE(C1132,C1184,C1236)</f>
        <v>334.35416666666669</v>
      </c>
      <c r="E1288" s="7">
        <f t="shared" si="3482"/>
        <v>131</v>
      </c>
      <c r="F1288" s="7">
        <f t="shared" ref="F1288" si="4311">SUM(D1288-B1288)</f>
        <v>75.7430555555556</v>
      </c>
      <c r="G1288" s="17">
        <f t="shared" ref="G1288" si="4312">(B1288/B1287-1)*100</f>
        <v>6.8273092369477872</v>
      </c>
      <c r="H1288" s="17">
        <f t="shared" ref="H1288" si="4313">(B1288/B1236-1)*100</f>
        <v>-35.947712418300661</v>
      </c>
      <c r="I1288" s="17">
        <f t="shared" ref="I1288" si="4314">(B1288/D1288-1)*100</f>
        <v>-22.653540199804777</v>
      </c>
    </row>
    <row r="1289" spans="1:9" ht="13.8" x14ac:dyDescent="0.25">
      <c r="A1289" s="47">
        <f t="shared" si="3573"/>
        <v>45118</v>
      </c>
      <c r="B1289" s="7">
        <f>TWK!D1020</f>
        <v>310.3125</v>
      </c>
      <c r="C1289" s="7">
        <f t="shared" ref="C1289" si="4315">AVERAGE(B1286:B1289)</f>
        <v>262.39459325396825</v>
      </c>
      <c r="D1289" s="7">
        <f t="shared" ref="D1289" si="4316">AVERAGE(C1133,C1185,C1237)</f>
        <v>356.32738095238096</v>
      </c>
      <c r="E1289" s="7">
        <f t="shared" si="3482"/>
        <v>132</v>
      </c>
      <c r="F1289" s="7">
        <f t="shared" ref="F1289" si="4317">SUM(D1289-B1289)</f>
        <v>46.014880952380963</v>
      </c>
      <c r="G1289" s="17">
        <f t="shared" ref="G1289" si="4318">(B1289/B1288-1)*100</f>
        <v>19.991944146079497</v>
      </c>
      <c r="H1289" s="17">
        <f t="shared" ref="H1289" si="4319">(B1289/B1237-1)*100</f>
        <v>-23.996238628411469</v>
      </c>
      <c r="I1289" s="17">
        <f t="shared" ref="I1289" si="4320">(B1289/D1289-1)*100</f>
        <v>-12.913652840652823</v>
      </c>
    </row>
    <row r="1290" spans="1:9" ht="13.8" x14ac:dyDescent="0.25">
      <c r="A1290" s="47">
        <f t="shared" si="3573"/>
        <v>45125</v>
      </c>
      <c r="B1290" s="7">
        <f>TWK!D1021</f>
        <v>367.85714285714283</v>
      </c>
      <c r="C1290" s="7">
        <f t="shared" ref="C1290" si="4321">AVERAGE(B1287:B1290)</f>
        <v>294.71602182539681</v>
      </c>
      <c r="D1290" s="7">
        <f t="shared" ref="D1290" si="4322">AVERAGE(C1134,C1186,C1238)</f>
        <v>350.29092261904759</v>
      </c>
      <c r="E1290" s="7">
        <f t="shared" si="3482"/>
        <v>133</v>
      </c>
      <c r="F1290" s="7">
        <f t="shared" ref="F1290" si="4323">SUM(D1290-B1290)</f>
        <v>-17.566220238095241</v>
      </c>
      <c r="G1290" s="17">
        <f t="shared" ref="G1290" si="4324">(B1290/B1289-1)*100</f>
        <v>18.54409437491007</v>
      </c>
      <c r="H1290" s="17">
        <f t="shared" ref="H1290" si="4325">(B1290/B1238-1)*100</f>
        <v>-19.878651160981686</v>
      </c>
      <c r="I1290" s="17">
        <f t="shared" ref="I1290" si="4326">(B1290/D1290-1)*100</f>
        <v>5.0147517688316157</v>
      </c>
    </row>
    <row r="1291" spans="1:9" ht="13.8" x14ac:dyDescent="0.25">
      <c r="A1291" s="47">
        <f t="shared" si="3573"/>
        <v>45132</v>
      </c>
      <c r="B1291" s="7">
        <f>TWK!D1022</f>
        <v>380.9375</v>
      </c>
      <c r="C1291" s="7">
        <f t="shared" ref="C1291" si="4327">AVERAGE(B1288:B1291)</f>
        <v>329.42956349206349</v>
      </c>
      <c r="D1291" s="7">
        <f t="shared" ref="D1291" si="4328">AVERAGE(C1135,C1187,C1239)</f>
        <v>354.05133928571428</v>
      </c>
      <c r="E1291" s="7">
        <f t="shared" si="3482"/>
        <v>134</v>
      </c>
      <c r="F1291" s="7">
        <f t="shared" ref="F1291" si="4329">SUM(D1291-B1291)</f>
        <v>-26.886160714285722</v>
      </c>
      <c r="G1291" s="17">
        <f t="shared" ref="G1291" si="4330">(B1291/B1290-1)*100</f>
        <v>3.5558252427184467</v>
      </c>
      <c r="H1291" s="17">
        <f t="shared" ref="H1291" si="4331">(B1291/B1239-1)*100</f>
        <v>-16.277472527472526</v>
      </c>
      <c r="I1291" s="17">
        <f t="shared" ref="I1291" si="4332">(B1291/D1291-1)*100</f>
        <v>7.5938593449547565</v>
      </c>
    </row>
    <row r="1292" spans="1:9" ht="13.8" x14ac:dyDescent="0.25">
      <c r="A1292" s="47">
        <f t="shared" si="3573"/>
        <v>45139</v>
      </c>
      <c r="B1292" s="7">
        <f>TWK!D1023</f>
        <v>394.6875</v>
      </c>
      <c r="C1292" s="7">
        <f t="shared" ref="C1292" si="4333">AVERAGE(B1289:B1292)</f>
        <v>363.44866071428572</v>
      </c>
      <c r="D1292" s="7">
        <f t="shared" ref="D1292" si="4334">AVERAGE(C1136,C1188,C1240)</f>
        <v>368.04092261904759</v>
      </c>
      <c r="E1292" s="7">
        <f t="shared" si="3482"/>
        <v>135</v>
      </c>
      <c r="F1292" s="7">
        <f t="shared" ref="F1292" si="4335">SUM(D1292-B1292)</f>
        <v>-26.646577380952408</v>
      </c>
      <c r="G1292" s="17">
        <f t="shared" ref="G1292" si="4336">(B1292/B1291-1)*100</f>
        <v>3.6095159967186152</v>
      </c>
      <c r="H1292" s="17">
        <f t="shared" ref="H1292" si="4337">(B1292/B1240-1)*100</f>
        <v>-13.000551065393095</v>
      </c>
      <c r="I1292" s="17">
        <f t="shared" ref="I1292" si="4338">(B1292/D1292-1)*100</f>
        <v>7.2401126459879617</v>
      </c>
    </row>
    <row r="1293" spans="1:9" ht="13.8" x14ac:dyDescent="0.25">
      <c r="A1293" s="47">
        <f t="shared" si="3573"/>
        <v>45146</v>
      </c>
      <c r="B1293" s="7">
        <f>TWK!D1024</f>
        <v>412.5</v>
      </c>
      <c r="C1293" s="7">
        <f t="shared" ref="C1293" si="4339">AVERAGE(B1290:B1293)</f>
        <v>388.99553571428572</v>
      </c>
      <c r="D1293" s="7">
        <f t="shared" ref="D1293" si="4340">AVERAGE(C1137,C1189,C1241)</f>
        <v>382.00520833333337</v>
      </c>
      <c r="E1293" s="7">
        <f t="shared" si="3482"/>
        <v>136</v>
      </c>
      <c r="F1293" s="7">
        <f t="shared" ref="F1293" si="4341">SUM(D1293-B1293)</f>
        <v>-30.494791666666629</v>
      </c>
      <c r="G1293" s="17">
        <f t="shared" ref="G1293" si="4342">(B1293/B1292-1)*100</f>
        <v>4.5130641330166199</v>
      </c>
      <c r="H1293" s="17">
        <f t="shared" ref="H1293" si="4343">(B1293/B1241-1)*100</f>
        <v>-7.718120805369133</v>
      </c>
      <c r="I1293" s="17">
        <f t="shared" ref="I1293" si="4344">(B1293/D1293-1)*100</f>
        <v>7.9828209148544493</v>
      </c>
    </row>
    <row r="1294" spans="1:9" ht="13.8" x14ac:dyDescent="0.25">
      <c r="A1294" s="47">
        <f t="shared" si="3573"/>
        <v>45153</v>
      </c>
      <c r="B1294" s="7">
        <f>TWK!D1025</f>
        <v>401.78571428571428</v>
      </c>
      <c r="C1294" s="7">
        <f t="shared" ref="C1294" si="4345">AVERAGE(B1291:B1294)</f>
        <v>397.47767857142856</v>
      </c>
      <c r="D1294" s="7">
        <f t="shared" ref="D1294" si="4346">AVERAGE(C1138,C1190,C1242)</f>
        <v>392.36904761904759</v>
      </c>
      <c r="E1294" s="7">
        <f t="shared" si="3482"/>
        <v>137</v>
      </c>
      <c r="F1294" s="7">
        <f t="shared" ref="F1294" si="4347">SUM(D1294-B1294)</f>
        <v>-9.4166666666666856</v>
      </c>
      <c r="G1294" s="17">
        <f t="shared" ref="G1294" si="4348">(B1294/B1293-1)*100</f>
        <v>-2.5974025974025983</v>
      </c>
      <c r="H1294" s="17">
        <f t="shared" ref="H1294" si="4349">(B1294/B1242-1)*100</f>
        <v>-10.372848948374758</v>
      </c>
      <c r="I1294" s="17">
        <f t="shared" ref="I1294" si="4350">(B1294/D1294-1)*100</f>
        <v>2.3999514548378231</v>
      </c>
    </row>
    <row r="1295" spans="1:9" ht="13.8" x14ac:dyDescent="0.25">
      <c r="A1295" s="47">
        <f t="shared" si="3573"/>
        <v>45160</v>
      </c>
      <c r="B1295" s="7">
        <f>TWK!D1026</f>
        <v>397.85714285714283</v>
      </c>
      <c r="C1295" s="7">
        <f t="shared" ref="C1295" si="4351">AVERAGE(B1292:B1295)</f>
        <v>401.70758928571428</v>
      </c>
      <c r="D1295" s="7">
        <f t="shared" ref="D1295" si="4352">AVERAGE(C1139,C1191,C1243)</f>
        <v>405.69717261904759</v>
      </c>
      <c r="E1295" s="7">
        <f t="shared" si="3482"/>
        <v>138</v>
      </c>
      <c r="F1295" s="7">
        <f t="shared" ref="F1295" si="4353">SUM(D1295-B1295)</f>
        <v>7.8400297619047592</v>
      </c>
      <c r="G1295" s="17">
        <f t="shared" ref="G1295" si="4354">(B1295/B1294-1)*100</f>
        <v>-0.97777777777777741</v>
      </c>
      <c r="H1295" s="17">
        <f t="shared" ref="H1295" si="4355">(B1295/B1243-1)*100</f>
        <v>-14.278019314378055</v>
      </c>
      <c r="I1295" s="17">
        <f t="shared" ref="I1295" si="4356">(B1295/D1295-1)*100</f>
        <v>-1.9324832143374548</v>
      </c>
    </row>
    <row r="1296" spans="1:9" ht="13.8" x14ac:dyDescent="0.25">
      <c r="A1296" s="47">
        <f t="shared" si="3573"/>
        <v>45167</v>
      </c>
      <c r="B1296" s="7">
        <f>TWK!D1027</f>
        <v>584.375</v>
      </c>
      <c r="C1296" s="7">
        <f t="shared" ref="C1296" si="4357">AVERAGE(B1293:B1296)</f>
        <v>449.12946428571428</v>
      </c>
      <c r="D1296" s="7">
        <f t="shared" ref="D1296" si="4358">AVERAGE(C1140,C1192,C1244)</f>
        <v>424.67633928571428</v>
      </c>
      <c r="E1296" s="7">
        <f t="shared" si="3482"/>
        <v>139</v>
      </c>
      <c r="F1296" s="7">
        <f t="shared" ref="F1296" si="4359">SUM(D1296-B1296)</f>
        <v>-159.69866071428572</v>
      </c>
      <c r="G1296" s="17">
        <f t="shared" ref="G1296" si="4360">(B1296/B1295-1)*100</f>
        <v>46.880610412926394</v>
      </c>
      <c r="H1296" s="17">
        <f t="shared" ref="H1296" si="4361">(B1296/B1244-1)*100</f>
        <v>14.024390243902429</v>
      </c>
      <c r="I1296" s="17">
        <f t="shared" ref="I1296" si="4362">(B1296/D1296-1)*100</f>
        <v>37.604793566529125</v>
      </c>
    </row>
    <row r="1297" spans="1:9" ht="13.8" x14ac:dyDescent="0.25">
      <c r="A1297" s="47">
        <f t="shared" si="3573"/>
        <v>45174</v>
      </c>
      <c r="B1297" s="7">
        <f>TWK!D1028</f>
        <v>644.64285714285711</v>
      </c>
      <c r="C1297" s="7">
        <f t="shared" ref="C1297" si="4363">AVERAGE(B1294:B1297)</f>
        <v>507.16517857142856</v>
      </c>
      <c r="D1297" s="7">
        <f t="shared" ref="D1297" si="4364">AVERAGE(C1141,C1193,C1245)</f>
        <v>476.47321428571428</v>
      </c>
      <c r="E1297" s="7">
        <f t="shared" si="3482"/>
        <v>140</v>
      </c>
      <c r="F1297" s="7">
        <f t="shared" ref="F1297" si="4365">SUM(D1297-B1297)</f>
        <v>-168.16964285714283</v>
      </c>
      <c r="G1297" s="17">
        <f t="shared" ref="G1297" si="4366">(B1297/B1296-1)*100</f>
        <v>10.313216195569129</v>
      </c>
      <c r="H1297" s="17">
        <f t="shared" ref="H1297" si="4367">(B1297/B1245-1)*100</f>
        <v>-0.34506556245686992</v>
      </c>
      <c r="I1297" s="17">
        <f t="shared" ref="I1297" si="4368">(B1297/D1297-1)*100</f>
        <v>35.29466879040568</v>
      </c>
    </row>
    <row r="1298" spans="1:9" ht="13.8" x14ac:dyDescent="0.25">
      <c r="A1298" s="47">
        <f t="shared" si="3573"/>
        <v>45181</v>
      </c>
      <c r="B1298" s="7">
        <f>TWK!D1029</f>
        <v>764.58333333333337</v>
      </c>
      <c r="C1298" s="7">
        <f t="shared" ref="C1298" si="4369">AVERAGE(B1295:B1298)</f>
        <v>597.86458333333337</v>
      </c>
      <c r="D1298" s="7">
        <f t="shared" ref="D1298" si="4370">AVERAGE(C1142,C1194,C1246)</f>
        <v>551.16666666666663</v>
      </c>
      <c r="E1298" s="7">
        <f t="shared" si="3482"/>
        <v>141</v>
      </c>
      <c r="F1298" s="7">
        <f t="shared" ref="F1298" si="4371">SUM(D1298-B1298)</f>
        <v>-213.41666666666674</v>
      </c>
      <c r="G1298" s="17">
        <f t="shared" ref="G1298" si="4372">(B1298/B1297-1)*100</f>
        <v>18.605724838411831</v>
      </c>
      <c r="H1298" s="17">
        <f t="shared" ref="H1298" si="4373">(B1298/B1246-1)*100</f>
        <v>-6.3775510204081565</v>
      </c>
      <c r="I1298" s="17">
        <f t="shared" ref="I1298" si="4374">(B1298/D1298-1)*100</f>
        <v>38.720895071061399</v>
      </c>
    </row>
    <row r="1299" spans="1:9" ht="13.8" x14ac:dyDescent="0.25">
      <c r="A1299" s="47">
        <f t="shared" si="3573"/>
        <v>45188</v>
      </c>
      <c r="B1299" s="7">
        <f>TWK!D1030</f>
        <v>838.61111111111109</v>
      </c>
      <c r="C1299" s="7">
        <f t="shared" ref="C1299" si="4375">AVERAGE(B1296:B1299)</f>
        <v>708.05307539682531</v>
      </c>
      <c r="D1299" s="7">
        <f t="shared" ref="D1299" si="4376">AVERAGE(C1143,C1195,C1247)</f>
        <v>653.54166666666663</v>
      </c>
      <c r="E1299" s="7">
        <f t="shared" si="3482"/>
        <v>142</v>
      </c>
      <c r="F1299" s="7">
        <f t="shared" ref="F1299" si="4377">SUM(D1299-B1299)</f>
        <v>-185.06944444444446</v>
      </c>
      <c r="G1299" s="17">
        <f t="shared" ref="G1299" si="4378">(B1299/B1298-1)*100</f>
        <v>9.6821071752951848</v>
      </c>
      <c r="H1299" s="17">
        <f t="shared" ref="H1299" si="4379">(B1299/B1247-1)*100</f>
        <v>-11.875884816906757</v>
      </c>
      <c r="I1299" s="17">
        <f t="shared" ref="I1299" si="4380">(B1299/D1299-1)*100</f>
        <v>28.317925831473811</v>
      </c>
    </row>
    <row r="1300" spans="1:9" ht="13.8" x14ac:dyDescent="0.25">
      <c r="A1300" s="47">
        <f t="shared" si="3573"/>
        <v>45195</v>
      </c>
      <c r="B1300" s="7">
        <f>TWK!D1031</f>
        <v>1000</v>
      </c>
      <c r="C1300" s="7">
        <f t="shared" ref="C1300" si="4381">AVERAGE(B1297:B1300)</f>
        <v>811.95932539682531</v>
      </c>
      <c r="D1300" s="7">
        <f t="shared" ref="D1300" si="4382">AVERAGE(C1144,C1196,C1248)</f>
        <v>777.76785714285711</v>
      </c>
      <c r="E1300" s="7">
        <f t="shared" si="3482"/>
        <v>143</v>
      </c>
      <c r="F1300" s="7">
        <f t="shared" ref="F1300" si="4383">SUM(D1300-B1300)</f>
        <v>-222.23214285714289</v>
      </c>
      <c r="G1300" s="17">
        <f t="shared" ref="G1300" si="4384">(B1300/B1299-1)*100</f>
        <v>19.244783040741975</v>
      </c>
      <c r="H1300" s="17">
        <f t="shared" ref="H1300" si="4385">(B1300/B1248-1)*100</f>
        <v>-13.58024691358024</v>
      </c>
      <c r="I1300" s="17">
        <f t="shared" ref="I1300" si="4386">(B1300/D1300-1)*100</f>
        <v>28.573068534037425</v>
      </c>
    </row>
    <row r="1301" spans="1:9" ht="13.8" x14ac:dyDescent="0.25">
      <c r="A1301" s="47">
        <f t="shared" si="3573"/>
        <v>45202</v>
      </c>
      <c r="B1301" s="7">
        <f>TWK!D1032</f>
        <v>987.5</v>
      </c>
      <c r="C1301" s="7">
        <f t="shared" ref="C1301" si="4387">AVERAGE(B1298:B1301)</f>
        <v>897.67361111111109</v>
      </c>
      <c r="D1301" s="7">
        <f t="shared" ref="D1301" si="4388">AVERAGE(C1145,C1197,C1249)</f>
        <v>802.08250661375666</v>
      </c>
      <c r="E1301" s="7">
        <f t="shared" si="3482"/>
        <v>144</v>
      </c>
      <c r="F1301" s="7">
        <f t="shared" ref="F1301" si="4389">SUM(D1301-B1301)</f>
        <v>-185.41749338624334</v>
      </c>
      <c r="G1301" s="17">
        <f t="shared" ref="G1301" si="4390">(B1301/B1300-1)*100</f>
        <v>-1.2499999999999956</v>
      </c>
      <c r="H1301" s="17">
        <f t="shared" ref="H1301" si="4391">(B1301/B1249-1)*100</f>
        <v>-47.488921713441655</v>
      </c>
      <c r="I1301" s="17">
        <f t="shared" ref="I1301" si="4392">(B1301/D1301-1)*100</f>
        <v>23.117010015471038</v>
      </c>
    </row>
    <row r="1302" spans="1:9" ht="13.8" x14ac:dyDescent="0.25">
      <c r="A1302" s="47">
        <f t="shared" si="3573"/>
        <v>45209</v>
      </c>
      <c r="B1302" s="7">
        <f>TWK!D1033</f>
        <v>657.5</v>
      </c>
      <c r="C1302" s="7">
        <f t="shared" ref="C1302" si="4393">AVERAGE(B1299:B1302)</f>
        <v>870.90277777777783</v>
      </c>
      <c r="D1302" s="7">
        <f t="shared" ref="D1302" si="4394">AVERAGE(C1146,C1198,C1250)</f>
        <v>918.92972883597884</v>
      </c>
      <c r="E1302" s="7">
        <f t="shared" si="3482"/>
        <v>145</v>
      </c>
      <c r="F1302" s="7">
        <f t="shared" ref="F1302" si="4395">SUM(D1302-B1302)</f>
        <v>261.42972883597884</v>
      </c>
      <c r="G1302" s="17">
        <f t="shared" ref="G1302" si="4396">(B1302/B1301-1)*100</f>
        <v>-33.417721518987342</v>
      </c>
      <c r="H1302" s="17">
        <f t="shared" ref="H1302" si="4397">(B1302/B1250-1)*100</f>
        <v>-68.313253012048193</v>
      </c>
      <c r="I1302" s="17">
        <f t="shared" ref="I1302" si="4398">(B1302/D1302-1)*100</f>
        <v>-28.4493711142783</v>
      </c>
    </row>
    <row r="1303" spans="1:9" ht="13.8" x14ac:dyDescent="0.25">
      <c r="A1303" s="47">
        <f t="shared" si="3573"/>
        <v>45216</v>
      </c>
      <c r="B1303" s="7">
        <f>TWK!D1034</f>
        <v>585.71428571428567</v>
      </c>
      <c r="C1303" s="7">
        <f t="shared" ref="C1303" si="4399">AVERAGE(B1300:B1303)</f>
        <v>807.67857142857144</v>
      </c>
      <c r="D1303" s="7">
        <f t="shared" ref="D1303" si="4400">AVERAGE(C1147,C1199,C1251)</f>
        <v>1000.8082010582011</v>
      </c>
      <c r="E1303" s="7">
        <f t="shared" si="3482"/>
        <v>146</v>
      </c>
      <c r="F1303" s="7">
        <f t="shared" ref="F1303" si="4401">SUM(D1303-B1303)</f>
        <v>415.09391534391546</v>
      </c>
      <c r="G1303" s="17">
        <f t="shared" ref="G1303" si="4402">(B1303/B1302-1)*100</f>
        <v>-10.917979359044006</v>
      </c>
      <c r="H1303" s="17">
        <f t="shared" ref="H1303" si="4403">(B1303/B1251-1)*100</f>
        <v>-69.769585253456228</v>
      </c>
      <c r="I1303" s="17">
        <f t="shared" ref="I1303" si="4404">(B1303/D1303-1)*100</f>
        <v>-41.475870691808616</v>
      </c>
    </row>
    <row r="1304" spans="1:9" ht="13.8" x14ac:dyDescent="0.25">
      <c r="A1304" s="47">
        <f t="shared" si="3573"/>
        <v>45223</v>
      </c>
      <c r="B1304" s="7">
        <f>TWK!D1035</f>
        <v>635.71428571428567</v>
      </c>
      <c r="C1304" s="7">
        <f t="shared" ref="C1304" si="4405">AVERAGE(B1301:B1304)</f>
        <v>716.60714285714289</v>
      </c>
      <c r="D1304" s="7">
        <f t="shared" ref="D1304" si="4406">AVERAGE(C1148,C1200,C1252)</f>
        <v>1054.3627645502645</v>
      </c>
      <c r="E1304" s="7">
        <f t="shared" si="3482"/>
        <v>147</v>
      </c>
      <c r="F1304" s="7">
        <f t="shared" ref="F1304" si="4407">SUM(D1304-B1304)</f>
        <v>418.64847883597884</v>
      </c>
      <c r="G1304" s="17">
        <f t="shared" ref="G1304" si="4408">(B1304/B1303-1)*100</f>
        <v>8.5365853658536661</v>
      </c>
      <c r="H1304" s="17">
        <f t="shared" ref="H1304" si="4409">(B1304/B1252-1)*100</f>
        <v>-69.239631336405537</v>
      </c>
      <c r="I1304" s="17">
        <f t="shared" ref="I1304" si="4410">(B1304/D1304-1)*100</f>
        <v>-39.70630345757251</v>
      </c>
    </row>
    <row r="1305" spans="1:9" ht="13.8" x14ac:dyDescent="0.25">
      <c r="A1305" s="47">
        <f t="shared" si="3573"/>
        <v>45230</v>
      </c>
      <c r="B1305" s="7">
        <f>TWK!D1036</f>
        <v>563.125</v>
      </c>
      <c r="C1305" s="7">
        <f t="shared" ref="C1305" si="4411">AVERAGE(B1302:B1305)</f>
        <v>610.51339285714289</v>
      </c>
      <c r="D1305" s="7">
        <f t="shared" ref="D1305" si="4412">AVERAGE(C1149,C1201,C1253)</f>
        <v>1046.9553571428571</v>
      </c>
      <c r="E1305" s="7">
        <f t="shared" si="3482"/>
        <v>148</v>
      </c>
      <c r="F1305" s="7">
        <f t="shared" ref="F1305" si="4413">SUM(D1305-B1305)</f>
        <v>483.83035714285711</v>
      </c>
      <c r="G1305" s="17">
        <f t="shared" ref="G1305" si="4414">(B1305/B1304-1)*100</f>
        <v>-11.418539325842691</v>
      </c>
      <c r="H1305" s="17">
        <f t="shared" ref="H1305" si="4415">(B1305/B1253-1)*100</f>
        <v>-70.746753246753244</v>
      </c>
      <c r="I1305" s="17">
        <f t="shared" ref="I1305" si="4416">(B1305/D1305-1)*100</f>
        <v>-46.213083857102653</v>
      </c>
    </row>
    <row r="1306" spans="1:9" ht="13.8" x14ac:dyDescent="0.25">
      <c r="A1306" s="47">
        <f t="shared" si="3573"/>
        <v>45237</v>
      </c>
      <c r="B1306" s="7">
        <f>TWK!D1037</f>
        <v>512.5</v>
      </c>
      <c r="C1306" s="7">
        <f t="shared" ref="C1306" si="4417">AVERAGE(B1303:B1306)</f>
        <v>574.26339285714289</v>
      </c>
      <c r="D1306" s="7">
        <f t="shared" ref="D1306" si="4418">AVERAGE(C1150,C1202,C1254)</f>
        <v>979.09424603174602</v>
      </c>
      <c r="E1306" s="7">
        <f t="shared" si="3482"/>
        <v>149</v>
      </c>
      <c r="F1306" s="7">
        <f t="shared" ref="F1306" si="4419">SUM(D1306-B1306)</f>
        <v>466.59424603174602</v>
      </c>
      <c r="G1306" s="17">
        <f t="shared" ref="G1306" si="4420">(B1306/B1305-1)*100</f>
        <v>-8.9900110987791386</v>
      </c>
      <c r="H1306" s="17">
        <f t="shared" ref="H1306" si="4421">(B1306/B1254-1)*100</f>
        <v>-57.87671232876712</v>
      </c>
      <c r="I1306" s="17">
        <f t="shared" ref="I1306" si="4422">(B1306/D1306-1)*100</f>
        <v>-47.655703005389462</v>
      </c>
    </row>
    <row r="1307" spans="1:9" ht="13.8" x14ac:dyDescent="0.25">
      <c r="A1307" s="47">
        <f t="shared" si="3573"/>
        <v>45244</v>
      </c>
      <c r="B1307" s="7">
        <f>TWK!D1038</f>
        <v>495.27777777777777</v>
      </c>
      <c r="C1307" s="7">
        <f t="shared" ref="C1307" si="4423">AVERAGE(B1304:B1307)</f>
        <v>551.6542658730159</v>
      </c>
      <c r="D1307" s="7">
        <f t="shared" ref="D1307" si="4424">AVERAGE(C1151,C1203,C1255)</f>
        <v>894.26091269841265</v>
      </c>
      <c r="E1307" s="7">
        <f t="shared" si="3482"/>
        <v>150</v>
      </c>
      <c r="F1307" s="7">
        <f t="shared" ref="F1307" si="4425">SUM(D1307-B1307)</f>
        <v>398.98313492063488</v>
      </c>
      <c r="G1307" s="17">
        <f t="shared" ref="G1307" si="4426">(B1307/B1306-1)*100</f>
        <v>-3.3604336043360439</v>
      </c>
      <c r="H1307" s="17">
        <f t="shared" ref="H1307" si="4427">(B1307/B1255-1)*100</f>
        <v>-58.940702360391484</v>
      </c>
      <c r="I1307" s="17">
        <f t="shared" ref="I1307" si="4428">(B1307/D1307-1)*100</f>
        <v>-44.615964899630022</v>
      </c>
    </row>
    <row r="1308" spans="1:9" ht="13.8" x14ac:dyDescent="0.25">
      <c r="A1308" s="47">
        <f t="shared" si="3573"/>
        <v>45251</v>
      </c>
      <c r="B1308" s="7">
        <f>TWK!D1039</f>
        <v>462.5</v>
      </c>
      <c r="C1308" s="7">
        <f t="shared" ref="C1308" si="4429">AVERAGE(B1305:B1308)</f>
        <v>508.35069444444446</v>
      </c>
      <c r="D1308" s="7">
        <f t="shared" ref="D1308" si="4430">AVERAGE(C1152,C1204,C1256)</f>
        <v>786.41898148148141</v>
      </c>
      <c r="E1308" s="7">
        <f t="shared" si="3482"/>
        <v>151</v>
      </c>
      <c r="F1308" s="7">
        <f t="shared" ref="F1308" si="4431">SUM(D1308-B1308)</f>
        <v>323.91898148148141</v>
      </c>
      <c r="G1308" s="17">
        <f t="shared" ref="G1308" si="4432">(B1308/B1307-1)*100</f>
        <v>-6.6180594503645551</v>
      </c>
      <c r="H1308" s="17">
        <f t="shared" ref="H1308" si="4433">(B1308/B1256-1)*100</f>
        <v>-51.029411764705877</v>
      </c>
      <c r="I1308" s="17">
        <f t="shared" ref="I1308" si="4434">(B1308/D1308-1)*100</f>
        <v>-41.189110271889987</v>
      </c>
    </row>
    <row r="1309" spans="1:9" ht="13.8" x14ac:dyDescent="0.25">
      <c r="A1309" s="47">
        <f t="shared" si="3573"/>
        <v>45258</v>
      </c>
      <c r="B1309" s="7">
        <f>TWK!D1040</f>
        <v>427.5</v>
      </c>
      <c r="C1309" s="7">
        <f t="shared" ref="C1309" si="4435">AVERAGE(B1306:B1309)</f>
        <v>474.44444444444446</v>
      </c>
      <c r="D1309" s="7">
        <f t="shared" ref="D1309" si="4436">AVERAGE(C1153,C1205,C1257)</f>
        <v>693.97974537037044</v>
      </c>
      <c r="E1309" s="7">
        <f t="shared" si="3482"/>
        <v>152</v>
      </c>
      <c r="F1309" s="7">
        <f t="shared" ref="F1309" si="4437">SUM(D1309-B1309)</f>
        <v>266.47974537037044</v>
      </c>
      <c r="G1309" s="17">
        <f t="shared" ref="G1309" si="4438">(B1309/B1308-1)*100</f>
        <v>-7.5675675675675684</v>
      </c>
      <c r="H1309" s="17">
        <f t="shared" ref="H1309" si="4439">(B1309/B1257-1)*100</f>
        <v>-54.475873544093176</v>
      </c>
      <c r="I1309" s="17">
        <f t="shared" ref="I1309" si="4440">(B1309/D1309-1)*100</f>
        <v>-38.398778515956934</v>
      </c>
    </row>
    <row r="1310" spans="1:9" ht="13.8" x14ac:dyDescent="0.25">
      <c r="A1310" s="47">
        <f t="shared" si="3573"/>
        <v>45265</v>
      </c>
      <c r="B1310" s="7">
        <f>TWK!D1041</f>
        <v>397.1875</v>
      </c>
      <c r="C1310" s="7">
        <f t="shared" ref="C1310" si="4441">AVERAGE(B1307:B1310)</f>
        <v>445.61631944444446</v>
      </c>
      <c r="D1310" s="7">
        <f t="shared" ref="D1310" si="4442">AVERAGE(C1154,C1206,C1258)</f>
        <v>650.37789351851859</v>
      </c>
      <c r="E1310" s="7">
        <f t="shared" si="3482"/>
        <v>153</v>
      </c>
      <c r="F1310" s="7">
        <f t="shared" ref="F1310" si="4443">SUM(D1310-B1310)</f>
        <v>253.19039351851859</v>
      </c>
      <c r="G1310" s="17">
        <f t="shared" ref="G1310" si="4444">(B1310/B1309-1)*100</f>
        <v>-7.0906432748538029</v>
      </c>
      <c r="H1310" s="17">
        <f t="shared" ref="H1310" si="4445">(B1310/B1258-1)*100</f>
        <v>-54.750791139240505</v>
      </c>
      <c r="I1310" s="17">
        <f t="shared" ref="I1310" si="4446">(B1310/D1310-1)*100</f>
        <v>-38.929735472521763</v>
      </c>
    </row>
    <row r="1311" spans="1:9" ht="13.8" x14ac:dyDescent="0.25">
      <c r="A1311" s="47">
        <f t="shared" si="3573"/>
        <v>45272</v>
      </c>
      <c r="B1311" s="7">
        <f>TWK!D1042</f>
        <v>374.6875</v>
      </c>
      <c r="C1311" s="7">
        <f t="shared" ref="C1311" si="4447">AVERAGE(B1308:B1311)</f>
        <v>415.46875</v>
      </c>
      <c r="D1311" s="7">
        <f t="shared" ref="D1311" si="4448">AVERAGE(C1155,C1207,C1259)</f>
        <v>635.65914351851859</v>
      </c>
      <c r="E1311" s="7">
        <f t="shared" si="3482"/>
        <v>154</v>
      </c>
      <c r="F1311" s="7">
        <f t="shared" ref="F1311" si="4449">SUM(D1311-B1311)</f>
        <v>260.97164351851859</v>
      </c>
      <c r="G1311" s="17">
        <f t="shared" ref="G1311" si="4450">(B1311/B1310-1)*100</f>
        <v>-5.664830841856805</v>
      </c>
      <c r="H1311" s="17">
        <f t="shared" ref="H1311" si="4451">(B1311/B1259-1)*100</f>
        <v>-59.078498293515359</v>
      </c>
      <c r="I1311" s="17">
        <f t="shared" ref="I1311" si="4452">(B1311/D1311-1)*100</f>
        <v>-41.05528036204764</v>
      </c>
    </row>
    <row r="1312" spans="1:9" ht="13.8" x14ac:dyDescent="0.25">
      <c r="A1312" s="47">
        <f t="shared" si="3573"/>
        <v>45279</v>
      </c>
      <c r="B1312" s="7">
        <f>TWK!D1043</f>
        <v>377.8125</v>
      </c>
      <c r="C1312" s="7">
        <f t="shared" ref="C1312" si="4453">AVERAGE(B1309:B1312)</f>
        <v>394.296875</v>
      </c>
      <c r="D1312" s="7">
        <f t="shared" ref="D1312" si="4454">AVERAGE(C1156,C1208,C1260)</f>
        <v>653.18361441798936</v>
      </c>
      <c r="E1312" s="7">
        <f t="shared" si="3482"/>
        <v>155</v>
      </c>
      <c r="F1312" s="7">
        <f t="shared" ref="F1312" si="4455">SUM(D1312-B1312)</f>
        <v>275.37111441798936</v>
      </c>
      <c r="G1312" s="17">
        <f t="shared" ref="G1312" si="4456">(B1312/B1311-1)*100</f>
        <v>0.8340283569641338</v>
      </c>
      <c r="H1312" s="17">
        <f t="shared" ref="H1312" si="4457">(B1312/B1260-1)*100</f>
        <v>-59.638496756962986</v>
      </c>
      <c r="I1312" s="17">
        <f t="shared" ref="I1312" si="4458">(B1312/D1312-1)*100</f>
        <v>-42.158301025869292</v>
      </c>
    </row>
    <row r="1313" spans="1:9" ht="13.8" x14ac:dyDescent="0.25">
      <c r="A1313" s="47">
        <f t="shared" si="3573"/>
        <v>45286</v>
      </c>
      <c r="B1313" s="7">
        <f>TWK!D1044</f>
        <v>400.5</v>
      </c>
      <c r="C1313" s="7">
        <f t="shared" ref="C1313" si="4459">AVERAGE(B1310:B1313)</f>
        <v>387.546875</v>
      </c>
      <c r="D1313" s="7">
        <f t="shared" ref="D1313" si="4460">AVERAGE(C1157,C1209,C1261)</f>
        <v>667.67146164021153</v>
      </c>
      <c r="E1313" s="7">
        <f t="shared" si="3482"/>
        <v>156</v>
      </c>
      <c r="F1313" s="7">
        <f t="shared" ref="F1313" si="4461">SUM(D1313-B1313)</f>
        <v>267.17146164021153</v>
      </c>
      <c r="G1313" s="17">
        <f t="shared" ref="G1313" si="4462">(B1313/B1312-1)*100</f>
        <v>6.0049627791563198</v>
      </c>
      <c r="H1313" s="17">
        <f t="shared" ref="H1313" si="4463">(B1313/B1261-1)*100</f>
        <v>-56.72219720846465</v>
      </c>
      <c r="I1313" s="17">
        <f t="shared" ref="I1313" si="4464">(B1313/D1313-1)*100</f>
        <v>-40.015408324308808</v>
      </c>
    </row>
    <row r="1314" spans="1:9" ht="13.8" x14ac:dyDescent="0.25">
      <c r="A1314" s="47">
        <f t="shared" si="3573"/>
        <v>45293</v>
      </c>
      <c r="B1314" s="7">
        <f>TWK!D1045</f>
        <v>404.0625</v>
      </c>
      <c r="C1314" s="7">
        <f t="shared" ref="C1314" si="4465">AVERAGE(B1311:B1314)</f>
        <v>389.265625</v>
      </c>
      <c r="D1314" s="7">
        <f t="shared" ref="D1314" si="4466">AVERAGE(C1158,C1210,C1262)</f>
        <v>667.76810515873012</v>
      </c>
      <c r="E1314" s="7">
        <f t="shared" si="3482"/>
        <v>157</v>
      </c>
      <c r="F1314" s="7">
        <f t="shared" ref="F1314" si="4467">SUM(D1314-B1314)</f>
        <v>263.70560515873012</v>
      </c>
      <c r="G1314" s="17">
        <f t="shared" ref="G1314" si="4468">(B1314/B1313-1)*100</f>
        <v>0.88951310861422606</v>
      </c>
      <c r="H1314" s="17">
        <f t="shared" ref="H1314" si="4469">(B1314/B1262-1)*100</f>
        <v>-54.391534391534393</v>
      </c>
      <c r="I1314" s="17">
        <f t="shared" ref="I1314" si="4470">(B1314/D1314-1)*100</f>
        <v>-39.490596079914098</v>
      </c>
    </row>
    <row r="1315" spans="1:9" ht="13.8" x14ac:dyDescent="0.25">
      <c r="A1315" s="47">
        <f t="shared" si="3573"/>
        <v>45300</v>
      </c>
      <c r="B1315" s="7">
        <f>TWK!D1046</f>
        <v>420.9375</v>
      </c>
      <c r="C1315" s="7">
        <f t="shared" ref="C1315" si="4471">AVERAGE(B1312:B1315)</f>
        <v>400.828125</v>
      </c>
      <c r="D1315" s="7">
        <f t="shared" ref="D1315" si="4472">AVERAGE(C1159,C1211,C1263)</f>
        <v>653.41393849206349</v>
      </c>
      <c r="E1315" s="7">
        <f t="shared" si="3482"/>
        <v>158</v>
      </c>
      <c r="F1315" s="7">
        <f t="shared" ref="F1315" si="4473">SUM(D1315-B1315)</f>
        <v>232.47643849206349</v>
      </c>
      <c r="G1315" s="17">
        <f t="shared" ref="G1315" si="4474">(B1315/B1314-1)*100</f>
        <v>4.1763341067285298</v>
      </c>
      <c r="H1315" s="17">
        <f t="shared" ref="H1315" si="4475">(B1315/B1263-1)*100</f>
        <v>-38.493150684931507</v>
      </c>
      <c r="I1315" s="17">
        <f t="shared" ref="I1315" si="4476">(B1315/D1315-1)*100</f>
        <v>-35.578738805077883</v>
      </c>
    </row>
    <row r="1316" spans="1:9" ht="13.8" x14ac:dyDescent="0.25">
      <c r="A1316" s="47">
        <f t="shared" si="3573"/>
        <v>45307</v>
      </c>
      <c r="B1316" s="7">
        <f>TWK!D1047</f>
        <v>431.42857142857144</v>
      </c>
      <c r="C1316" s="7">
        <f t="shared" ref="C1316" si="4477">AVERAGE(B1313:B1316)</f>
        <v>414.23214285714289</v>
      </c>
      <c r="D1316" s="7">
        <f t="shared" ref="D1316" si="4478">AVERAGE(C1160,C1212,C1264)</f>
        <v>641.24131944444434</v>
      </c>
      <c r="E1316" s="7">
        <f t="shared" si="3482"/>
        <v>159</v>
      </c>
      <c r="F1316" s="7">
        <f t="shared" ref="F1316" si="4479">SUM(D1316-B1316)</f>
        <v>209.8127480158729</v>
      </c>
      <c r="G1316" s="17">
        <f t="shared" ref="G1316" si="4480">(B1316/B1315-1)*100</f>
        <v>2.4923109555626377</v>
      </c>
      <c r="H1316" s="17">
        <f t="shared" ref="H1316" si="4481">(B1316/B1264-1)*100</f>
        <v>-31.519274376417229</v>
      </c>
      <c r="I1316" s="17">
        <f t="shared" ref="I1316" si="4482">(B1316/D1316-1)*100</f>
        <v>-32.719779847881526</v>
      </c>
    </row>
    <row r="1317" spans="1:9" ht="13.8" x14ac:dyDescent="0.25">
      <c r="A1317" s="47">
        <f t="shared" si="3573"/>
        <v>45314</v>
      </c>
      <c r="B1317" s="7">
        <f>TWK!D1048</f>
        <v>433.21428571428572</v>
      </c>
      <c r="C1317" s="7">
        <f t="shared" ref="C1317" si="4483">AVERAGE(B1314:B1317)</f>
        <v>422.41071428571433</v>
      </c>
      <c r="D1317" s="7">
        <f t="shared" ref="D1317" si="4484">AVERAGE(C1161,C1213,C1265)</f>
        <v>628.96122685185185</v>
      </c>
      <c r="E1317" s="7">
        <f t="shared" si="3482"/>
        <v>160</v>
      </c>
      <c r="F1317" s="7">
        <f t="shared" ref="F1317" si="4485">SUM(D1317-B1317)</f>
        <v>195.74694113756613</v>
      </c>
      <c r="G1317" s="17">
        <f t="shared" ref="G1317" si="4486">(B1317/B1316-1)*100</f>
        <v>0.41390728476820016</v>
      </c>
      <c r="H1317" s="17">
        <f t="shared" ref="H1317" si="4487">(B1317/B1265-1)*100</f>
        <v>-33.916464891041166</v>
      </c>
      <c r="I1317" s="17">
        <f t="shared" ref="I1317" si="4488">(B1317/D1317-1)*100</f>
        <v>-31.12225885804455</v>
      </c>
    </row>
    <row r="1318" spans="1:9" ht="13.8" x14ac:dyDescent="0.25">
      <c r="A1318" s="47">
        <f t="shared" si="3573"/>
        <v>45321</v>
      </c>
      <c r="B1318" s="7">
        <f>TWK!D1049</f>
        <v>433.4375</v>
      </c>
      <c r="C1318" s="7">
        <f t="shared" ref="C1318" si="4489">AVERAGE(B1315:B1318)</f>
        <v>429.75446428571428</v>
      </c>
      <c r="D1318" s="7">
        <f t="shared" ref="D1318" si="4490">AVERAGE(C1162,C1214,C1266)</f>
        <v>636.70056216931221</v>
      </c>
      <c r="E1318" s="7">
        <f t="shared" si="3482"/>
        <v>161</v>
      </c>
      <c r="F1318" s="7">
        <f t="shared" ref="F1318" si="4491">SUM(D1318-B1318)</f>
        <v>203.26306216931221</v>
      </c>
      <c r="G1318" s="17">
        <f t="shared" ref="G1318" si="4492">(B1318/B1317-1)*100</f>
        <v>5.1525144270403445E-2</v>
      </c>
      <c r="H1318" s="17">
        <f t="shared" ref="H1318" si="4493">(B1318/B1266-1)*100</f>
        <v>-35.273333333333333</v>
      </c>
      <c r="I1318" s="17">
        <f t="shared" ref="I1318" si="4494">(B1318/D1318-1)*100</f>
        <v>-31.924435793926666</v>
      </c>
    </row>
    <row r="1319" spans="1:9" ht="13.8" x14ac:dyDescent="0.25">
      <c r="A1319" s="47">
        <f t="shared" si="3573"/>
        <v>45328</v>
      </c>
      <c r="B1319" s="7">
        <f>TWK!D1050</f>
        <v>451.07142857142856</v>
      </c>
      <c r="C1319" s="7">
        <f t="shared" ref="C1319" si="4495">AVERAGE(B1316:B1319)</f>
        <v>437.28794642857144</v>
      </c>
      <c r="D1319" s="7">
        <f t="shared" ref="D1319" si="4496">AVERAGE(C1163,C1215,C1267)</f>
        <v>628.91005291005297</v>
      </c>
      <c r="E1319" s="7">
        <f t="shared" si="3482"/>
        <v>162</v>
      </c>
      <c r="F1319" s="7">
        <f t="shared" ref="F1319" si="4497">SUM(D1319-B1319)</f>
        <v>177.83862433862441</v>
      </c>
      <c r="G1319" s="17">
        <f t="shared" ref="G1319" si="4498">(B1319/B1318-1)*100</f>
        <v>4.0683901534658506</v>
      </c>
      <c r="H1319" s="17">
        <f t="shared" ref="H1319" si="4499">(B1319/B1267-1)*100</f>
        <v>-24.681950702358868</v>
      </c>
      <c r="I1319" s="17">
        <f t="shared" ref="I1319" si="4500">(B1319/D1319-1)*100</f>
        <v>-28.277274868757583</v>
      </c>
    </row>
    <row r="1320" spans="1:9" ht="13.8" x14ac:dyDescent="0.25">
      <c r="A1320" s="47">
        <f t="shared" si="3573"/>
        <v>45335</v>
      </c>
      <c r="B1320" s="7">
        <f>TWK!D1051</f>
        <v>430</v>
      </c>
      <c r="C1320" s="7">
        <f t="shared" ref="C1320" si="4501">AVERAGE(B1317:B1320)</f>
        <v>436.93080357142856</v>
      </c>
      <c r="D1320" s="7">
        <f t="shared" ref="D1320" si="4502">AVERAGE(C1164,C1216,C1268)</f>
        <v>603.84755291005297</v>
      </c>
      <c r="E1320" s="7">
        <f t="shared" si="3482"/>
        <v>163</v>
      </c>
      <c r="F1320" s="7">
        <f t="shared" ref="F1320" si="4503">SUM(D1320-B1320)</f>
        <v>173.84755291005297</v>
      </c>
      <c r="G1320" s="17">
        <f t="shared" ref="G1320" si="4504">(B1320/B1319-1)*100</f>
        <v>-4.6714172604908955</v>
      </c>
      <c r="H1320" s="17">
        <f t="shared" ref="H1320" si="4505">(B1320/B1268-1)*100</f>
        <v>-16.09756097560976</v>
      </c>
      <c r="I1320" s="17">
        <f t="shared" ref="I1320" si="4506">(B1320/D1320-1)*100</f>
        <v>-28.78997390520993</v>
      </c>
    </row>
    <row r="1321" spans="1:9" ht="13.8" x14ac:dyDescent="0.25">
      <c r="A1321" s="47">
        <f t="shared" si="3573"/>
        <v>45342</v>
      </c>
      <c r="B1321" s="7">
        <f>TWK!D1052</f>
        <v>422.5</v>
      </c>
      <c r="C1321" s="7">
        <f t="shared" ref="C1321" si="4507">AVERAGE(B1318:B1321)</f>
        <v>434.25223214285711</v>
      </c>
      <c r="D1321" s="7">
        <f t="shared" ref="D1321" si="4508">AVERAGE(C1165,C1217,C1269)</f>
        <v>568.96271494708992</v>
      </c>
      <c r="E1321" s="7">
        <f t="shared" si="3482"/>
        <v>164</v>
      </c>
      <c r="F1321" s="7">
        <f t="shared" ref="F1321" si="4509">SUM(D1321-B1321)</f>
        <v>146.46271494708992</v>
      </c>
      <c r="G1321" s="17">
        <f t="shared" ref="G1321" si="4510">(B1321/B1320-1)*100</f>
        <v>-1.744186046511631</v>
      </c>
      <c r="H1321" s="17">
        <f t="shared" ref="H1321" si="4511">(B1321/B1269-1)*100</f>
        <v>-15.868077162414441</v>
      </c>
      <c r="I1321" s="17">
        <f t="shared" ref="I1321" si="4512">(B1321/D1321-1)*100</f>
        <v>-25.742058503905664</v>
      </c>
    </row>
    <row r="1322" spans="1:9" ht="13.8" x14ac:dyDescent="0.25">
      <c r="A1322" s="47">
        <f t="shared" si="3573"/>
        <v>45349</v>
      </c>
      <c r="B1322" s="7">
        <f>TWK!D1053</f>
        <v>370</v>
      </c>
      <c r="C1322" s="7">
        <f t="shared" ref="C1322" si="4513">AVERAGE(B1319:B1322)</f>
        <v>418.39285714285711</v>
      </c>
      <c r="D1322" s="7">
        <f t="shared" ref="D1322" si="4514">AVERAGE(C1166,C1218,C1270)</f>
        <v>528.42997685185185</v>
      </c>
      <c r="E1322" s="7">
        <f t="shared" si="3482"/>
        <v>165</v>
      </c>
      <c r="F1322" s="7">
        <f t="shared" ref="F1322" si="4515">SUM(D1322-B1322)</f>
        <v>158.42997685185185</v>
      </c>
      <c r="G1322" s="17">
        <f t="shared" ref="G1322" si="4516">(B1322/B1321-1)*100</f>
        <v>-12.426035502958577</v>
      </c>
      <c r="H1322" s="17">
        <f t="shared" ref="H1322" si="4517">(B1322/B1270-1)*100</f>
        <v>-22.241681260945711</v>
      </c>
      <c r="I1322" s="17">
        <f t="shared" ref="I1322" si="4518">(B1322/D1322-1)*100</f>
        <v>-29.981262190253933</v>
      </c>
    </row>
    <row r="1323" spans="1:9" ht="13.8" x14ac:dyDescent="0.25">
      <c r="A1323" s="47">
        <f t="shared" si="3573"/>
        <v>45356</v>
      </c>
      <c r="B1323" s="7">
        <f>TWK!D1054</f>
        <v>350.71428571428572</v>
      </c>
      <c r="C1323" s="7">
        <f t="shared" ref="C1323" si="4519">AVERAGE(B1320:B1323)</f>
        <v>393.30357142857144</v>
      </c>
      <c r="D1323" s="7">
        <f t="shared" ref="D1323" si="4520">AVERAGE(C1167,C1219,C1271)</f>
        <v>529.77628968253964</v>
      </c>
      <c r="E1323" s="7">
        <f t="shared" si="3482"/>
        <v>166</v>
      </c>
      <c r="F1323" s="7">
        <f t="shared" ref="F1323" si="4521">SUM(D1323-B1323)</f>
        <v>179.06200396825392</v>
      </c>
      <c r="G1323" s="17">
        <f t="shared" ref="G1323" si="4522">(B1323/B1322-1)*100</f>
        <v>-5.212355212355213</v>
      </c>
      <c r="H1323" s="17">
        <f t="shared" ref="H1323" si="4523">(B1323/B1271-1)*100</f>
        <v>-28.01246220104462</v>
      </c>
      <c r="I1323" s="17">
        <f t="shared" ref="I1323" si="4524">(B1323/D1323-1)*100</f>
        <v>-33.799550386740428</v>
      </c>
    </row>
    <row r="1324" spans="1:9" ht="13.8" x14ac:dyDescent="0.25">
      <c r="A1324" s="47">
        <f t="shared" si="3573"/>
        <v>45363</v>
      </c>
      <c r="B1324" s="7">
        <f>TWK!D1055</f>
        <v>363.125</v>
      </c>
      <c r="C1324" s="7">
        <f t="shared" ref="C1324" si="4525">AVERAGE(B1321:B1324)</f>
        <v>376.58482142857144</v>
      </c>
      <c r="D1324" s="7">
        <f t="shared" ref="D1324" si="4526">AVERAGE(C1168,C1220,C1272)</f>
        <v>548.90128968253964</v>
      </c>
      <c r="E1324" s="7">
        <f t="shared" si="3482"/>
        <v>167</v>
      </c>
      <c r="F1324" s="7">
        <f t="shared" ref="F1324" si="4527">SUM(D1324-B1324)</f>
        <v>185.77628968253964</v>
      </c>
      <c r="G1324" s="17">
        <f t="shared" ref="G1324" si="4528">(B1324/B1323-1)*100</f>
        <v>3.5386965376781987</v>
      </c>
      <c r="H1324" s="17">
        <f t="shared" ref="H1324" si="4529">(B1324/B1272-1)*100</f>
        <v>-27.010050251256278</v>
      </c>
      <c r="I1324" s="17">
        <f t="shared" ref="I1324" si="4530">(B1324/D1324-1)*100</f>
        <v>-33.845118088533631</v>
      </c>
    </row>
    <row r="1325" spans="1:9" ht="13.8" x14ac:dyDescent="0.25">
      <c r="A1325" s="47">
        <f t="shared" si="3573"/>
        <v>45370</v>
      </c>
      <c r="B1325" s="7">
        <f>TWK!D1056</f>
        <v>376.875</v>
      </c>
      <c r="C1325" s="7">
        <f t="shared" ref="C1325" si="4531">AVERAGE(B1322:B1325)</f>
        <v>365.17857142857144</v>
      </c>
      <c r="D1325" s="7">
        <f t="shared" ref="D1325" si="4532">AVERAGE(C1169,C1221,C1273)</f>
        <v>570.68427579365084</v>
      </c>
      <c r="E1325" s="7">
        <f t="shared" si="3482"/>
        <v>168</v>
      </c>
      <c r="F1325" s="7">
        <f t="shared" ref="F1325" si="4533">SUM(D1325-B1325)</f>
        <v>193.80927579365084</v>
      </c>
      <c r="G1325" s="17">
        <f t="shared" ref="G1325" si="4534">(B1325/B1324-1)*100</f>
        <v>3.7865748709122293</v>
      </c>
      <c r="H1325" s="17">
        <f t="shared" ref="H1325" si="4535">(B1325/B1273-1)*100</f>
        <v>-28.891509433962259</v>
      </c>
      <c r="I1325" s="17">
        <f t="shared" ref="I1325" si="4536">(B1325/D1325-1)*100</f>
        <v>-33.960857870863926</v>
      </c>
    </row>
    <row r="1326" spans="1:9" ht="13.8" x14ac:dyDescent="0.25">
      <c r="A1326" s="47">
        <f t="shared" si="3573"/>
        <v>45377</v>
      </c>
      <c r="B1326" s="7">
        <f>TWK!D1057</f>
        <v>355.71428571428572</v>
      </c>
      <c r="C1326" s="7">
        <f t="shared" ref="C1326" si="4537">AVERAGE(B1323:B1326)</f>
        <v>361.60714285714289</v>
      </c>
      <c r="D1326" s="7">
        <f t="shared" ref="D1326" si="4538">AVERAGE(C1170,C1222,C1274)</f>
        <v>594.2775297619047</v>
      </c>
      <c r="E1326" s="7">
        <f t="shared" si="3482"/>
        <v>169</v>
      </c>
      <c r="F1326" s="7">
        <f t="shared" ref="F1326" si="4539">SUM(D1326-B1326)</f>
        <v>238.56324404761898</v>
      </c>
      <c r="G1326" s="17">
        <f t="shared" ref="G1326" si="4540">(B1326/B1325-1)*100</f>
        <v>-5.6147832267235191</v>
      </c>
      <c r="H1326" s="17">
        <f t="shared" ref="H1326" si="4541">(B1326/B1274-1)*100</f>
        <v>-37.730540793998124</v>
      </c>
      <c r="I1326" s="17">
        <f t="shared" ref="I1326" si="4542">(B1326/D1326-1)*100</f>
        <v>-40.143406422113678</v>
      </c>
    </row>
    <row r="1327" spans="1:9" ht="13.8" x14ac:dyDescent="0.25">
      <c r="A1327" s="47">
        <f t="shared" si="3573"/>
        <v>45384</v>
      </c>
      <c r="B1327" s="7">
        <f>TWK!D1058</f>
        <v>335.9375</v>
      </c>
      <c r="C1327" s="7">
        <f t="shared" ref="C1327" si="4543">AVERAGE(B1324:B1327)</f>
        <v>357.91294642857144</v>
      </c>
      <c r="D1327" s="7">
        <f t="shared" ref="D1327" si="4544">AVERAGE(C1171,C1223,C1275)</f>
        <v>599.38839285714289</v>
      </c>
      <c r="E1327" s="7">
        <f t="shared" si="3482"/>
        <v>170</v>
      </c>
      <c r="F1327" s="7">
        <f t="shared" ref="F1327" si="4545">SUM(D1327-B1327)</f>
        <v>263.45089285714289</v>
      </c>
      <c r="G1327" s="17">
        <f t="shared" ref="G1327" si="4546">(B1327/B1326-1)*100</f>
        <v>-5.5597389558232901</v>
      </c>
      <c r="H1327" s="17">
        <f t="shared" ref="H1327" si="4547">(B1327/B1275-1)*100</f>
        <v>-40.078037904124862</v>
      </c>
      <c r="I1327" s="17">
        <f t="shared" ref="I1327" si="4548">(B1327/D1327-1)*100</f>
        <v>-43.953285715349736</v>
      </c>
    </row>
    <row r="1328" spans="1:9" ht="13.8" x14ac:dyDescent="0.25">
      <c r="A1328" s="47">
        <f t="shared" si="3573"/>
        <v>45391</v>
      </c>
      <c r="B1328" s="7">
        <f>TWK!D1059</f>
        <v>316.42857142857144</v>
      </c>
      <c r="C1328" s="7">
        <f t="shared" ref="C1328" si="4549">AVERAGE(B1325:B1328)</f>
        <v>346.23883928571433</v>
      </c>
      <c r="D1328" s="7">
        <f t="shared" ref="D1328" si="4550">AVERAGE(C1172,C1224,C1276)</f>
        <v>583.13839285714289</v>
      </c>
      <c r="E1328" s="7">
        <f t="shared" si="3482"/>
        <v>171</v>
      </c>
      <c r="F1328" s="7">
        <f t="shared" ref="F1328" si="4551">SUM(D1328-B1328)</f>
        <v>266.70982142857144</v>
      </c>
      <c r="G1328" s="17">
        <f t="shared" ref="G1328" si="4552">(B1328/B1327-1)*100</f>
        <v>-5.8073089700996672</v>
      </c>
      <c r="H1328" s="17">
        <f t="shared" ref="H1328" si="4553">(B1328/B1276-1)*100</f>
        <v>-40.436974789915958</v>
      </c>
      <c r="I1328" s="17">
        <f t="shared" ref="I1328" si="4554">(B1328/D1328-1)*100</f>
        <v>-45.736968221523014</v>
      </c>
    </row>
    <row r="1329" spans="1:9" ht="13.8" x14ac:dyDescent="0.25">
      <c r="A1329" s="47">
        <f t="shared" si="3573"/>
        <v>45398</v>
      </c>
      <c r="B1329" s="7">
        <f>TWK!D1060</f>
        <v>295.3125</v>
      </c>
      <c r="C1329" s="7">
        <f t="shared" ref="C1329" si="4555">AVERAGE(B1326:B1329)</f>
        <v>325.84821428571433</v>
      </c>
      <c r="D1329" s="7">
        <f t="shared" ref="D1329" si="4556">AVERAGE(C1173,C1225,C1277)</f>
        <v>555.59499007936506</v>
      </c>
      <c r="E1329" s="7">
        <f t="shared" si="3482"/>
        <v>172</v>
      </c>
      <c r="F1329" s="7">
        <f t="shared" ref="F1329" si="4557">SUM(D1329-B1329)</f>
        <v>260.28249007936506</v>
      </c>
      <c r="G1329" s="17">
        <f t="shared" ref="G1329" si="4558">(B1329/B1328-1)*100</f>
        <v>-6.6732505643340883</v>
      </c>
      <c r="H1329" s="17">
        <f t="shared" ref="H1329" si="4559">(B1329/B1277-1)*100</f>
        <v>-36.704621567314135</v>
      </c>
      <c r="I1329" s="17">
        <f t="shared" ref="I1329" si="4560">(B1329/D1329-1)*100</f>
        <v>-46.847522876724376</v>
      </c>
    </row>
    <row r="1330" spans="1:9" ht="13.8" x14ac:dyDescent="0.25">
      <c r="A1330" s="47">
        <f t="shared" si="3573"/>
        <v>45405</v>
      </c>
      <c r="B1330" s="7">
        <f>TWK!D1061</f>
        <v>271.94444444444446</v>
      </c>
      <c r="C1330" s="7">
        <f t="shared" ref="C1330" si="4561">AVERAGE(B1327:B1330)</f>
        <v>304.90575396825398</v>
      </c>
      <c r="D1330" s="7">
        <f t="shared" ref="D1330" si="4562">AVERAGE(C1174,C1226,C1278)</f>
        <v>519.48883928571433</v>
      </c>
      <c r="E1330" s="7">
        <f t="shared" si="3482"/>
        <v>173</v>
      </c>
      <c r="F1330" s="7">
        <f t="shared" ref="F1330" si="4563">SUM(D1330-B1330)</f>
        <v>247.54439484126988</v>
      </c>
      <c r="G1330" s="17">
        <f t="shared" ref="G1330" si="4564">(B1330/B1329-1)*100</f>
        <v>-7.9129923574367993</v>
      </c>
      <c r="H1330" s="17">
        <f t="shared" ref="H1330" si="4565">(B1330/B1278-1)*100</f>
        <v>-33.902391975308646</v>
      </c>
      <c r="I1330" s="17">
        <f t="shared" ref="I1330" si="4566">(B1330/D1330-1)*100</f>
        <v>-47.65153283786384</v>
      </c>
    </row>
    <row r="1331" spans="1:9" ht="13.8" x14ac:dyDescent="0.25">
      <c r="A1331" s="47">
        <f t="shared" si="3573"/>
        <v>45412</v>
      </c>
      <c r="B1331" s="7">
        <f>TWK!D1062</f>
        <v>295.9375</v>
      </c>
      <c r="C1331" s="7">
        <f t="shared" ref="C1331" si="4567">AVERAGE(B1328:B1331)</f>
        <v>294.90575396825398</v>
      </c>
      <c r="D1331" s="7">
        <f t="shared" ref="D1331" si="4568">AVERAGE(C1175,C1227,C1279)</f>
        <v>471.91220238095235</v>
      </c>
      <c r="E1331" s="7">
        <f t="shared" si="3482"/>
        <v>174</v>
      </c>
      <c r="F1331" s="7">
        <f t="shared" ref="F1331" si="4569">SUM(D1331-B1331)</f>
        <v>175.97470238095235</v>
      </c>
      <c r="G1331" s="17">
        <f t="shared" ref="G1331" si="4570">(B1331/B1330-1)*100</f>
        <v>8.8227783452502493</v>
      </c>
      <c r="H1331" s="17">
        <f t="shared" ref="H1331" si="4571">(B1331/B1279-1)*100</f>
        <v>-15.521855486173063</v>
      </c>
      <c r="I1331" s="17">
        <f t="shared" ref="I1331" si="4572">(B1331/D1331-1)*100</f>
        <v>-37.289712258573118</v>
      </c>
    </row>
    <row r="1332" spans="1:9" ht="13.8" x14ac:dyDescent="0.25">
      <c r="A1332" s="47">
        <f t="shared" si="3573"/>
        <v>45419</v>
      </c>
      <c r="B1332" s="7">
        <f>TWK!D1063</f>
        <v>315.41666666666669</v>
      </c>
      <c r="C1332" s="7">
        <f t="shared" ref="C1332" si="4573">AVERAGE(B1329:B1332)</f>
        <v>294.65277777777777</v>
      </c>
      <c r="D1332" s="7">
        <f t="shared" ref="D1332" si="4574">AVERAGE(C1176,C1228,C1280)</f>
        <v>432.24866071428573</v>
      </c>
      <c r="E1332" s="7">
        <f t="shared" si="3482"/>
        <v>175</v>
      </c>
      <c r="F1332" s="7">
        <f t="shared" ref="F1332" si="4575">SUM(D1332-B1332)</f>
        <v>116.83199404761905</v>
      </c>
      <c r="G1332" s="17">
        <f t="shared" ref="G1332" si="4576">(B1332/B1331-1)*100</f>
        <v>6.5821893699401723</v>
      </c>
      <c r="H1332" s="17">
        <f t="shared" ref="H1332" si="4577">(B1332/B1280-1)*100</f>
        <v>9.8295248458469366</v>
      </c>
      <c r="I1332" s="17">
        <f t="shared" ref="I1332" si="4578">(B1332/D1332-1)*100</f>
        <v>-27.028885145544599</v>
      </c>
    </row>
    <row r="1333" spans="1:9" ht="13.8" x14ac:dyDescent="0.25">
      <c r="A1333" s="47">
        <f t="shared" si="3573"/>
        <v>45426</v>
      </c>
      <c r="B1333" s="7">
        <f>TWK!D1064</f>
        <v>333.75</v>
      </c>
      <c r="C1333" s="7">
        <f t="shared" ref="C1333" si="4579">AVERAGE(B1330:B1333)</f>
        <v>304.26215277777777</v>
      </c>
      <c r="D1333" s="7">
        <f t="shared" ref="D1333" si="4580">AVERAGE(C1177,C1229,C1281)</f>
        <v>407.74866071428573</v>
      </c>
      <c r="E1333" s="7">
        <f t="shared" si="3482"/>
        <v>176</v>
      </c>
      <c r="F1333" s="7">
        <f t="shared" ref="F1333" si="4581">SUM(D1333-B1333)</f>
        <v>73.998660714285734</v>
      </c>
      <c r="G1333" s="17">
        <f t="shared" ref="G1333" si="4582">(B1333/B1332-1)*100</f>
        <v>5.8124174372523152</v>
      </c>
      <c r="H1333" s="17">
        <f t="shared" ref="H1333" si="4583">(B1333/B1281-1)*100</f>
        <v>15.709642470205853</v>
      </c>
      <c r="I1333" s="17">
        <f t="shared" ref="I1333" si="4584">(B1333/D1333-1)*100</f>
        <v>-18.148106381185013</v>
      </c>
    </row>
    <row r="1334" spans="1:9" ht="13.8" x14ac:dyDescent="0.25">
      <c r="A1334" s="47">
        <f t="shared" si="3573"/>
        <v>45433</v>
      </c>
      <c r="B1334" s="7">
        <f>TWK!D1065</f>
        <v>319.6875</v>
      </c>
      <c r="C1334" s="7">
        <f t="shared" ref="C1334" si="4585">AVERAGE(B1331:B1334)</f>
        <v>316.19791666666669</v>
      </c>
      <c r="D1334" s="7">
        <f t="shared" ref="D1334" si="4586">AVERAGE(C1178,C1230,C1282)</f>
        <v>387.85877976190477</v>
      </c>
      <c r="E1334" s="7">
        <f t="shared" si="3482"/>
        <v>177</v>
      </c>
      <c r="F1334" s="7">
        <f t="shared" ref="F1334" si="4587">SUM(D1334-B1334)</f>
        <v>68.171279761904771</v>
      </c>
      <c r="G1334" s="17">
        <f t="shared" ref="G1334" si="4588">(B1334/B1333-1)*100</f>
        <v>-4.2134831460674205</v>
      </c>
      <c r="H1334" s="17">
        <f t="shared" ref="H1334" si="4589">(B1334/B1282-1)*100</f>
        <v>17.316513761467899</v>
      </c>
      <c r="I1334" s="17">
        <f t="shared" ref="I1334" si="4590">(B1334/D1334-1)*100</f>
        <v>-17.576314710151241</v>
      </c>
    </row>
    <row r="1335" spans="1:9" ht="13.8" x14ac:dyDescent="0.25">
      <c r="A1335" s="47">
        <f t="shared" si="3573"/>
        <v>45440</v>
      </c>
      <c r="B1335" s="7">
        <f>TWK!D1066</f>
        <v>315.3125</v>
      </c>
      <c r="C1335" s="7">
        <f t="shared" ref="C1335" si="4591">AVERAGE(B1332:B1335)</f>
        <v>321.04166666666669</v>
      </c>
      <c r="D1335" s="7">
        <f t="shared" ref="D1335" si="4592">AVERAGE(C1179,C1231,C1283)</f>
        <v>370.03883928571423</v>
      </c>
      <c r="E1335" s="7">
        <f t="shared" si="3482"/>
        <v>178</v>
      </c>
      <c r="F1335" s="7">
        <f t="shared" ref="F1335" si="4593">SUM(D1335-B1335)</f>
        <v>54.726339285714232</v>
      </c>
      <c r="G1335" s="17">
        <f t="shared" ref="G1335" si="4594">(B1335/B1334-1)*100</f>
        <v>-1.3685239491691092</v>
      </c>
      <c r="H1335" s="17">
        <f t="shared" ref="H1335" si="4595">(B1335/B1283-1)*100</f>
        <v>23.803680981595086</v>
      </c>
      <c r="I1335" s="17">
        <f t="shared" ref="I1335" si="4596">(B1335/D1335-1)*100</f>
        <v>-14.789350056159634</v>
      </c>
    </row>
    <row r="1336" spans="1:9" ht="13.8" x14ac:dyDescent="0.25">
      <c r="A1336" s="47">
        <f t="shared" si="3573"/>
        <v>45447</v>
      </c>
      <c r="B1336" s="7">
        <f>TWK!D1067</f>
        <v>314.6875</v>
      </c>
      <c r="C1336" s="7">
        <f t="shared" ref="C1336" si="4597">AVERAGE(B1333:B1336)</f>
        <v>320.859375</v>
      </c>
      <c r="D1336" s="7">
        <f t="shared" ref="D1336" si="4598">AVERAGE(C1180,C1232,C1284)</f>
        <v>352.55803571428572</v>
      </c>
      <c r="E1336" s="7">
        <f t="shared" si="3482"/>
        <v>179</v>
      </c>
      <c r="F1336" s="7">
        <f t="shared" ref="F1336" si="4599">SUM(D1336-B1336)</f>
        <v>37.870535714285722</v>
      </c>
      <c r="G1336" s="17">
        <f t="shared" ref="G1336" si="4600">(B1336/B1335-1)*100</f>
        <v>-0.1982160555004997</v>
      </c>
      <c r="H1336" s="17">
        <f t="shared" ref="H1336" si="4601">(B1336/B1284-1)*100</f>
        <v>28.631386861313878</v>
      </c>
      <c r="I1336" s="17">
        <f t="shared" ref="I1336" si="4602">(B1336/D1336-1)*100</f>
        <v>-10.741645878971296</v>
      </c>
    </row>
    <row r="1337" spans="1:9" ht="13.8" x14ac:dyDescent="0.25">
      <c r="A1337" s="47">
        <f t="shared" si="3573"/>
        <v>45454</v>
      </c>
      <c r="B1337" s="7">
        <f>TWK!D1068</f>
        <v>316.875</v>
      </c>
      <c r="C1337" s="7">
        <f t="shared" ref="C1337" si="4603">AVERAGE(B1334:B1337)</f>
        <v>316.640625</v>
      </c>
      <c r="D1337" s="7">
        <f t="shared" ref="D1337" si="4604">AVERAGE(C1181,C1233,C1285)</f>
        <v>342.6024305555556</v>
      </c>
      <c r="E1337" s="7">
        <f t="shared" si="3482"/>
        <v>180</v>
      </c>
      <c r="F1337" s="7">
        <f t="shared" ref="F1337" si="4605">SUM(D1337-B1337)</f>
        <v>25.7274305555556</v>
      </c>
      <c r="G1337" s="17">
        <f t="shared" ref="G1337" si="4606">(B1337/B1336-1)*100</f>
        <v>0.69513406156902491</v>
      </c>
      <c r="H1337" s="17">
        <f t="shared" ref="H1337" si="4607">(B1337/B1285-1)*100</f>
        <v>34.025679758308172</v>
      </c>
      <c r="I1337" s="17">
        <f t="shared" ref="I1337" si="4608">(B1337/D1337-1)*100</f>
        <v>-7.5094127364585983</v>
      </c>
    </row>
    <row r="1338" spans="1:9" ht="13.8" x14ac:dyDescent="0.25">
      <c r="A1338" s="47">
        <f t="shared" si="3573"/>
        <v>45461</v>
      </c>
      <c r="B1338" s="7">
        <f>TWK!D1069</f>
        <v>316</v>
      </c>
      <c r="C1338" s="7">
        <f t="shared" ref="C1338" si="4609">AVERAGE(B1335:B1338)</f>
        <v>315.71875</v>
      </c>
      <c r="D1338" s="7">
        <f t="shared" ref="D1338" si="4610">AVERAGE(C1182,C1234,C1286)</f>
        <v>337.35143849206344</v>
      </c>
      <c r="E1338" s="7">
        <f t="shared" si="3482"/>
        <v>181</v>
      </c>
      <c r="F1338" s="7">
        <f t="shared" ref="F1338" si="4611">SUM(D1338-B1338)</f>
        <v>21.351438492063437</v>
      </c>
      <c r="G1338" s="17">
        <f t="shared" ref="G1338" si="4612">(B1338/B1337-1)*100</f>
        <v>-0.27613412228796319</v>
      </c>
      <c r="H1338" s="17">
        <f t="shared" ref="H1338" si="4613">(B1338/B1286-1)*100</f>
        <v>32.455089820359277</v>
      </c>
      <c r="I1338" s="17">
        <f t="shared" ref="I1338" si="4614">(B1338/D1338-1)*100</f>
        <v>-6.3291381200278334</v>
      </c>
    </row>
    <row r="1339" spans="1:9" ht="13.8" x14ac:dyDescent="0.25">
      <c r="A1339" s="47">
        <f t="shared" si="3573"/>
        <v>45468</v>
      </c>
      <c r="B1339" s="7">
        <f>TWK!D1070</f>
        <v>309.72222222222223</v>
      </c>
      <c r="C1339" s="7">
        <f t="shared" ref="C1339" si="4615">AVERAGE(B1336:B1339)</f>
        <v>314.32118055555554</v>
      </c>
      <c r="D1339" s="7">
        <f t="shared" ref="D1339" si="4616">AVERAGE(C1183,C1235,C1287)</f>
        <v>330.55009920634922</v>
      </c>
      <c r="E1339" s="7">
        <f t="shared" si="3482"/>
        <v>182</v>
      </c>
      <c r="F1339" s="7">
        <f t="shared" ref="F1339" si="4617">SUM(D1339-B1339)</f>
        <v>20.827876984126988</v>
      </c>
      <c r="G1339" s="17">
        <f t="shared" ref="G1339" si="4618">(B1339/B1338-1)*100</f>
        <v>-1.9866385372714457</v>
      </c>
      <c r="H1339" s="17">
        <f t="shared" ref="H1339" si="4619">(B1339/B1287-1)*100</f>
        <v>27.940332759609877</v>
      </c>
      <c r="I1339" s="17">
        <f t="shared" ref="I1339" si="4620">(B1339/D1339-1)*100</f>
        <v>-6.3009743558192</v>
      </c>
    </row>
    <row r="1340" spans="1:9" ht="13.8" x14ac:dyDescent="0.25">
      <c r="A1340" s="47">
        <f t="shared" si="3573"/>
        <v>45475</v>
      </c>
      <c r="B1340" s="7">
        <f>TWK!D1071</f>
        <v>317.5</v>
      </c>
      <c r="C1340" s="7">
        <f t="shared" ref="C1340" si="4621">AVERAGE(B1337:B1340)</f>
        <v>315.02430555555554</v>
      </c>
      <c r="D1340" s="7">
        <f t="shared" ref="D1340" si="4622">AVERAGE(C1184,C1236,C1288)</f>
        <v>326.3287037037037</v>
      </c>
      <c r="E1340" s="7">
        <f t="shared" si="3482"/>
        <v>183</v>
      </c>
      <c r="F1340" s="7">
        <f t="shared" ref="F1340" si="4623">SUM(D1340-B1340)</f>
        <v>8.8287037037036953</v>
      </c>
      <c r="G1340" s="17">
        <f t="shared" ref="G1340" si="4624">(B1340/B1339-1)*100</f>
        <v>2.5112107623318281</v>
      </c>
      <c r="H1340" s="17">
        <f t="shared" ref="H1340" si="4625">(B1340/B1288-1)*100</f>
        <v>22.77121374865736</v>
      </c>
      <c r="I1340" s="17">
        <f t="shared" ref="I1340" si="4626">(B1340/D1340-1)*100</f>
        <v>-2.7054634187864357</v>
      </c>
    </row>
    <row r="1341" spans="1:9" ht="13.8" x14ac:dyDescent="0.25">
      <c r="A1341" s="47">
        <f t="shared" si="3573"/>
        <v>45482</v>
      </c>
      <c r="B1341" s="7">
        <f>TWK!D1072</f>
        <v>318.75</v>
      </c>
      <c r="C1341" s="7">
        <f t="shared" ref="C1341" si="4627">AVERAGE(B1338:B1341)</f>
        <v>315.49305555555554</v>
      </c>
      <c r="D1341" s="7">
        <f t="shared" ref="D1341" si="4628">AVERAGE(C1185,C1237,C1289)</f>
        <v>325.01645171957671</v>
      </c>
      <c r="E1341" s="7">
        <f t="shared" si="3482"/>
        <v>184</v>
      </c>
      <c r="F1341" s="7">
        <f t="shared" ref="F1341" si="4629">SUM(D1341-B1341)</f>
        <v>6.2664517195767075</v>
      </c>
      <c r="G1341" s="17">
        <f t="shared" ref="G1341" si="4630">(B1341/B1340-1)*100</f>
        <v>0.3937007874015741</v>
      </c>
      <c r="H1341" s="17">
        <f t="shared" ref="H1341" si="4631">(B1341/B1289-1)*100</f>
        <v>2.7190332326284095</v>
      </c>
      <c r="I1341" s="17">
        <f t="shared" ref="I1341" si="4632">(B1341/D1341-1)*100</f>
        <v>-1.9280413918811079</v>
      </c>
    </row>
    <row r="1342" spans="1:9" ht="13.8" x14ac:dyDescent="0.25">
      <c r="A1342" s="47">
        <f t="shared" si="3573"/>
        <v>45489</v>
      </c>
      <c r="B1342" s="7">
        <f>TWK!D1073</f>
        <v>360.35714285714283</v>
      </c>
      <c r="C1342" s="7">
        <f t="shared" ref="C1342" si="4633">AVERAGE(B1339:B1342)</f>
        <v>326.58234126984127</v>
      </c>
      <c r="D1342" s="7">
        <f t="shared" ref="D1342" si="4634">AVERAGE(C1186,C1238,C1290)</f>
        <v>331.76595568783068</v>
      </c>
      <c r="E1342" s="7">
        <f t="shared" si="3482"/>
        <v>185</v>
      </c>
      <c r="F1342" s="7">
        <f t="shared" ref="F1342" si="4635">SUM(D1342-B1342)</f>
        <v>-28.59118716931215</v>
      </c>
      <c r="G1342" s="17">
        <f t="shared" ref="G1342" si="4636">(B1342/B1341-1)*100</f>
        <v>13.053221288515404</v>
      </c>
      <c r="H1342" s="17">
        <f t="shared" ref="H1342" si="4637">(B1342/B1290-1)*100</f>
        <v>-2.0388349514563142</v>
      </c>
      <c r="I1342" s="17">
        <f t="shared" ref="I1342" si="4638">(B1342/D1342-1)*100</f>
        <v>8.6178785614201345</v>
      </c>
    </row>
    <row r="1343" spans="1:9" ht="13.8" x14ac:dyDescent="0.25">
      <c r="A1343" s="47">
        <f t="shared" si="3573"/>
        <v>45496</v>
      </c>
      <c r="B1343" s="7">
        <f>TWK!D1074</f>
        <v>425.71428571428572</v>
      </c>
      <c r="C1343" s="7">
        <f t="shared" ref="C1343" si="4639">AVERAGE(B1340:B1343)</f>
        <v>355.58035714285717</v>
      </c>
      <c r="D1343" s="7">
        <f t="shared" ref="D1343" si="4640">AVERAGE(C1187,C1239,C1291)</f>
        <v>345.84408068783068</v>
      </c>
      <c r="E1343" s="7">
        <f t="shared" si="3482"/>
        <v>186</v>
      </c>
      <c r="F1343" s="7">
        <f t="shared" ref="F1343" si="4641">SUM(D1343-B1343)</f>
        <v>-79.870205026455039</v>
      </c>
      <c r="G1343" s="17">
        <f t="shared" ref="G1343" si="4642">(B1343/B1342-1)*100</f>
        <v>18.136769078295355</v>
      </c>
      <c r="H1343" s="17">
        <f t="shared" ref="H1343" si="4643">(B1343/B1291-1)*100</f>
        <v>11.754365404898625</v>
      </c>
      <c r="I1343" s="17">
        <f t="shared" ref="I1343" si="4644">(B1343/D1343-1)*100</f>
        <v>23.094281350024982</v>
      </c>
    </row>
    <row r="1344" spans="1:9" ht="13.8" x14ac:dyDescent="0.25">
      <c r="A1344" s="47">
        <f t="shared" si="3573"/>
        <v>45503</v>
      </c>
      <c r="B1344" s="7">
        <f>TWK!D1075</f>
        <v>434.64285714285717</v>
      </c>
      <c r="C1344" s="7">
        <f t="shared" ref="C1344" si="4645">AVERAGE(B1341:B1344)</f>
        <v>384.86607142857144</v>
      </c>
      <c r="D1344" s="7">
        <f t="shared" ref="D1344" si="4646">AVERAGE(C1188,C1240,C1292)</f>
        <v>366.51016865079367</v>
      </c>
      <c r="E1344" s="7">
        <f t="shared" si="3482"/>
        <v>187</v>
      </c>
      <c r="F1344" s="7">
        <f t="shared" ref="F1344" si="4647">SUM(D1344-B1344)</f>
        <v>-68.132688492063494</v>
      </c>
      <c r="G1344" s="17">
        <f t="shared" ref="G1344" si="4648">(B1344/B1343-1)*100</f>
        <v>2.0973154362416091</v>
      </c>
      <c r="H1344" s="17">
        <f t="shared" ref="H1344" si="4649">(B1344/B1292-1)*100</f>
        <v>10.123289220676401</v>
      </c>
      <c r="I1344" s="17">
        <f t="shared" ref="I1344" si="4650">(B1344/D1344-1)*100</f>
        <v>18.589576584703018</v>
      </c>
    </row>
    <row r="1345" spans="1:9" ht="13.8" x14ac:dyDescent="0.25">
      <c r="A1345" s="47">
        <f t="shared" si="3573"/>
        <v>45510</v>
      </c>
      <c r="B1345" s="7">
        <f>TWK!D1076</f>
        <v>442.5</v>
      </c>
      <c r="C1345" s="7">
        <f t="shared" ref="C1345:C1348" si="4651">AVERAGE(B1342:B1345)</f>
        <v>415.80357142857144</v>
      </c>
      <c r="D1345" s="7">
        <f t="shared" ref="D1345:D1348" si="4652">AVERAGE(C1189,C1241,C1293)</f>
        <v>384.33531746031753</v>
      </c>
      <c r="E1345" s="7">
        <f t="shared" si="3482"/>
        <v>188</v>
      </c>
      <c r="F1345" s="7">
        <f t="shared" ref="F1345:F1348" si="4653">SUM(D1345-B1345)</f>
        <v>-58.164682539682474</v>
      </c>
      <c r="G1345" s="17">
        <f t="shared" ref="G1345:G1348" si="4654">(B1345/B1344-1)*100</f>
        <v>1.8077239112571863</v>
      </c>
      <c r="H1345" s="17">
        <f t="shared" ref="H1345:H1348" si="4655">(B1345/B1293-1)*100</f>
        <v>7.2727272727272751</v>
      </c>
      <c r="I1345" s="17">
        <f t="shared" ref="I1345:I1348" si="4656">(B1345/D1345-1)*100</f>
        <v>15.133837536460071</v>
      </c>
    </row>
    <row r="1346" spans="1:9" ht="13.8" x14ac:dyDescent="0.25">
      <c r="A1346" s="47">
        <f t="shared" ref="A1346:A1382" si="4657">7+A1345</f>
        <v>45517</v>
      </c>
      <c r="B1346" s="7">
        <f>TWK!D1077</f>
        <v>451.07142857142856</v>
      </c>
      <c r="C1346" s="7">
        <f t="shared" si="4651"/>
        <v>438.48214285714289</v>
      </c>
      <c r="D1346" s="7">
        <f t="shared" si="4652"/>
        <v>394.07192460317464</v>
      </c>
      <c r="E1346" s="7">
        <f t="shared" ref="E1346:E1382" si="4658">E1345+1</f>
        <v>189</v>
      </c>
      <c r="F1346" s="7">
        <f t="shared" si="4653"/>
        <v>-56.999503968253919</v>
      </c>
      <c r="G1346" s="17">
        <f t="shared" si="4654"/>
        <v>1.937046004842613</v>
      </c>
      <c r="H1346" s="17">
        <f t="shared" si="4655"/>
        <v>12.266666666666669</v>
      </c>
      <c r="I1346" s="17">
        <f t="shared" si="4656"/>
        <v>14.464238736533108</v>
      </c>
    </row>
    <row r="1347" spans="1:9" ht="13.8" x14ac:dyDescent="0.25">
      <c r="A1347" s="47">
        <f t="shared" si="4657"/>
        <v>45524</v>
      </c>
      <c r="B1347" s="7">
        <f>TWK!D1078</f>
        <v>528.57142857142856</v>
      </c>
      <c r="C1347" s="7">
        <f t="shared" si="4651"/>
        <v>464.19642857142856</v>
      </c>
      <c r="D1347" s="7">
        <f t="shared" si="4652"/>
        <v>404.36731150793645</v>
      </c>
      <c r="E1347" s="7">
        <f t="shared" si="4658"/>
        <v>190</v>
      </c>
      <c r="F1347" s="7">
        <f t="shared" si="4653"/>
        <v>-124.20411706349211</v>
      </c>
      <c r="G1347" s="17">
        <f t="shared" si="4654"/>
        <v>17.181314330958042</v>
      </c>
      <c r="H1347" s="17">
        <f t="shared" si="4655"/>
        <v>32.85457809694794</v>
      </c>
      <c r="I1347" s="17">
        <f t="shared" si="4656"/>
        <v>30.715667050414975</v>
      </c>
    </row>
    <row r="1348" spans="1:9" ht="13.8" x14ac:dyDescent="0.25">
      <c r="A1348" s="47">
        <f t="shared" si="4657"/>
        <v>45531</v>
      </c>
      <c r="B1348" s="7">
        <f>TWK!D1079</f>
        <v>614.0625</v>
      </c>
      <c r="C1348" s="7">
        <f t="shared" si="4651"/>
        <v>509.05133928571428</v>
      </c>
      <c r="D1348" s="7">
        <f t="shared" si="4652"/>
        <v>432.82738095238096</v>
      </c>
      <c r="E1348" s="7">
        <f t="shared" si="4658"/>
        <v>191</v>
      </c>
      <c r="F1348" s="7">
        <f t="shared" si="4653"/>
        <v>-181.23511904761904</v>
      </c>
      <c r="G1348" s="17">
        <f t="shared" si="4654"/>
        <v>16.173986486486491</v>
      </c>
      <c r="H1348" s="17">
        <f t="shared" si="4655"/>
        <v>5.0802139037433136</v>
      </c>
      <c r="I1348" s="17">
        <f t="shared" si="4656"/>
        <v>41.872378463865779</v>
      </c>
    </row>
    <row r="1349" spans="1:9" ht="13.8" x14ac:dyDescent="0.25">
      <c r="A1349" s="47">
        <f t="shared" si="4657"/>
        <v>45538</v>
      </c>
      <c r="B1349" s="7">
        <f>TWK!D1080</f>
        <v>671.875</v>
      </c>
      <c r="C1349" s="7">
        <f t="shared" ref="C1349" si="4659">AVERAGE(B1346:B1349)</f>
        <v>566.39508928571422</v>
      </c>
      <c r="D1349" s="7">
        <f t="shared" ref="D1349" si="4660">AVERAGE(C1193,C1245,C1297)</f>
        <v>486.70386904761904</v>
      </c>
      <c r="E1349" s="7">
        <f t="shared" si="4658"/>
        <v>192</v>
      </c>
      <c r="F1349" s="7">
        <f t="shared" ref="F1349" si="4661">SUM(D1349-B1349)</f>
        <v>-185.17113095238096</v>
      </c>
      <c r="G1349" s="17">
        <f t="shared" ref="G1349" si="4662">(B1349/B1348-1)*100</f>
        <v>9.4147582697200924</v>
      </c>
      <c r="H1349" s="17">
        <f t="shared" ref="H1349" si="4663">(B1349/B1297-1)*100</f>
        <v>4.2243767313019376</v>
      </c>
      <c r="I1349" s="17">
        <f t="shared" ref="I1349" si="4664">(B1349/D1349-1)*100</f>
        <v>38.045954168131722</v>
      </c>
    </row>
    <row r="1350" spans="1:9" ht="13.8" x14ac:dyDescent="0.25">
      <c r="A1350" s="47">
        <f t="shared" si="4657"/>
        <v>45545</v>
      </c>
      <c r="B1350" s="7">
        <f>TWK!D1081</f>
        <v>764.0625</v>
      </c>
      <c r="C1350" s="7">
        <f t="shared" ref="C1350" si="4665">AVERAGE(B1347:B1350)</f>
        <v>644.64285714285711</v>
      </c>
      <c r="D1350" s="7">
        <f t="shared" ref="D1350" si="4666">AVERAGE(C1194,C1246,C1298)</f>
        <v>566.7326388888888</v>
      </c>
      <c r="E1350" s="7">
        <f t="shared" si="4658"/>
        <v>193</v>
      </c>
      <c r="F1350" s="7">
        <f t="shared" ref="F1350" si="4667">SUM(D1350-B1350)</f>
        <v>-197.3298611111112</v>
      </c>
      <c r="G1350" s="17">
        <f t="shared" ref="G1350" si="4668">(B1350/B1349-1)*100</f>
        <v>13.720930232558137</v>
      </c>
      <c r="H1350" s="17">
        <f t="shared" ref="H1350" si="4669">(B1350/B1298-1)*100</f>
        <v>-6.8119891008178168E-2</v>
      </c>
      <c r="I1350" s="17">
        <f t="shared" ref="I1350" si="4670">(B1350/D1350-1)*100</f>
        <v>34.818863000018396</v>
      </c>
    </row>
    <row r="1351" spans="1:9" ht="13.8" x14ac:dyDescent="0.25">
      <c r="A1351" s="47">
        <f t="shared" si="4657"/>
        <v>45552</v>
      </c>
      <c r="B1351" s="7">
        <f>TWK!D1082</f>
        <v>792.5</v>
      </c>
      <c r="C1351" s="7">
        <f t="shared" ref="C1351" si="4671">AVERAGE(B1348:B1351)</f>
        <v>710.625</v>
      </c>
      <c r="D1351" s="7">
        <f t="shared" ref="D1351" si="4672">AVERAGE(C1195,C1247,C1299)</f>
        <v>671.71213624338623</v>
      </c>
      <c r="E1351" s="7">
        <f t="shared" si="4658"/>
        <v>194</v>
      </c>
      <c r="F1351" s="7">
        <f t="shared" ref="F1351" si="4673">SUM(D1351-B1351)</f>
        <v>-120.78786375661377</v>
      </c>
      <c r="G1351" s="17">
        <f t="shared" ref="G1351" si="4674">(B1351/B1350-1)*100</f>
        <v>3.7218813905930404</v>
      </c>
      <c r="H1351" s="17">
        <f t="shared" ref="H1351" si="4675">(B1351/B1299-1)*100</f>
        <v>-5.4985094402119845</v>
      </c>
      <c r="I1351" s="17">
        <f t="shared" ref="I1351" si="4676">(B1351/D1351-1)*100</f>
        <v>17.982087450754026</v>
      </c>
    </row>
    <row r="1352" spans="1:9" ht="13.8" x14ac:dyDescent="0.25">
      <c r="A1352" s="47">
        <f t="shared" si="4657"/>
        <v>45559</v>
      </c>
      <c r="B1352" s="7">
        <f>TWK!D1083</f>
        <v>789.0625</v>
      </c>
      <c r="C1352" s="7">
        <f t="shared" ref="C1352" si="4677">AVERAGE(B1349:B1352)</f>
        <v>754.375</v>
      </c>
      <c r="D1352" s="7">
        <f t="shared" ref="D1352" si="4678">AVERAGE(C1196,C1248,C1300)</f>
        <v>789.16501322751321</v>
      </c>
      <c r="E1352" s="7">
        <f t="shared" si="4658"/>
        <v>195</v>
      </c>
      <c r="F1352" s="7">
        <f t="shared" ref="F1352" si="4679">SUM(D1352-B1352)</f>
        <v>0.10251322751321368</v>
      </c>
      <c r="G1352" s="17">
        <f t="shared" ref="G1352" si="4680">(B1352/B1351-1)*100</f>
        <v>-0.43375394321766292</v>
      </c>
      <c r="H1352" s="17">
        <f t="shared" ref="H1352" si="4681">(B1352/B1300-1)*100</f>
        <v>-21.09375</v>
      </c>
      <c r="I1352" s="17">
        <f t="shared" ref="I1352" si="4682">(B1352/D1352-1)*100</f>
        <v>-1.2990087724995547E-2</v>
      </c>
    </row>
    <row r="1353" spans="1:9" ht="13.8" x14ac:dyDescent="0.25">
      <c r="A1353" s="47">
        <f t="shared" si="4657"/>
        <v>45566</v>
      </c>
      <c r="B1353" s="7">
        <f>TWK!D1084</f>
        <v>808.92857142857144</v>
      </c>
      <c r="C1353" s="7">
        <f t="shared" ref="C1353" si="4683">AVERAGE(B1350:B1353)</f>
        <v>788.63839285714289</v>
      </c>
      <c r="D1353" s="7">
        <f t="shared" ref="D1353" si="4684">AVERAGE(C1197,C1249,C1301)</f>
        <v>931.30704365079362</v>
      </c>
      <c r="E1353" s="7">
        <f t="shared" si="4658"/>
        <v>196</v>
      </c>
      <c r="F1353" s="7">
        <f t="shared" ref="F1353" si="4685">SUM(D1353-B1353)</f>
        <v>122.37847222222217</v>
      </c>
      <c r="G1353" s="17">
        <f t="shared" ref="G1353" si="4686">(B1353/B1352-1)*100</f>
        <v>2.5176803394625136</v>
      </c>
      <c r="H1353" s="17">
        <f t="shared" ref="H1353" si="4687">(B1353/B1301-1)*100</f>
        <v>-18.083182640144667</v>
      </c>
      <c r="I1353" s="17">
        <f t="shared" ref="I1353" si="4688">(B1353/D1353-1)*100</f>
        <v>-13.140507532562983</v>
      </c>
    </row>
    <row r="1354" spans="1:9" ht="13.8" x14ac:dyDescent="0.25">
      <c r="A1354" s="47">
        <f t="shared" si="4657"/>
        <v>45573</v>
      </c>
      <c r="B1354" s="7">
        <f>TWK!D1085</f>
        <v>815.9375</v>
      </c>
      <c r="C1354" s="7">
        <f t="shared" ref="C1354" si="4689">AVERAGE(B1351:B1354)</f>
        <v>801.60714285714289</v>
      </c>
      <c r="D1354" s="7">
        <f t="shared" ref="D1354" si="4690">AVERAGE(C1198,C1250,C1302)</f>
        <v>1018.5639880952381</v>
      </c>
      <c r="E1354" s="7">
        <f t="shared" si="4658"/>
        <v>197</v>
      </c>
      <c r="F1354" s="7">
        <f t="shared" ref="F1354" si="4691">SUM(D1354-B1354)</f>
        <v>202.62648809523807</v>
      </c>
      <c r="G1354" s="17">
        <f t="shared" ref="G1354" si="4692">(B1354/B1353-1)*100</f>
        <v>0.8664459161147775</v>
      </c>
      <c r="H1354" s="17">
        <f t="shared" ref="H1354" si="4693">(B1354/B1302-1)*100</f>
        <v>24.096958174904938</v>
      </c>
      <c r="I1354" s="17">
        <f t="shared" ref="I1354" si="4694">(B1354/D1354-1)*100</f>
        <v>-19.89334891705321</v>
      </c>
    </row>
    <row r="1355" spans="1:9" ht="13.8" x14ac:dyDescent="0.25">
      <c r="A1355" s="47">
        <f t="shared" si="4657"/>
        <v>45580</v>
      </c>
      <c r="B1355" s="7">
        <f>TWK!D1086</f>
        <v>789.64285714285711</v>
      </c>
      <c r="C1355" s="7">
        <f t="shared" ref="C1355" si="4695">AVERAGE(B1352:B1355)</f>
        <v>800.89285714285711</v>
      </c>
      <c r="D1355" s="7">
        <f t="shared" ref="D1355" si="4696">AVERAGE(C1199,C1251,C1303)</f>
        <v>1073.0621693121693</v>
      </c>
      <c r="E1355" s="7">
        <f t="shared" si="4658"/>
        <v>198</v>
      </c>
      <c r="F1355" s="7">
        <f t="shared" ref="F1355" si="4697">SUM(D1355-B1355)</f>
        <v>283.41931216931221</v>
      </c>
      <c r="G1355" s="17">
        <f t="shared" ref="G1355" si="4698">(B1355/B1354-1)*100</f>
        <v>-3.2226295343874889</v>
      </c>
      <c r="H1355" s="17">
        <f t="shared" ref="H1355" si="4699">(B1355/B1303-1)*100</f>
        <v>34.817073170731703</v>
      </c>
      <c r="I1355" s="17">
        <f t="shared" ref="I1355" si="4700">(B1355/D1355-1)*100</f>
        <v>-26.412198684721446</v>
      </c>
    </row>
    <row r="1356" spans="1:9" ht="13.8" x14ac:dyDescent="0.25">
      <c r="A1356" s="47">
        <f t="shared" si="4657"/>
        <v>45587</v>
      </c>
      <c r="B1356" s="7">
        <f>TWK!D1087</f>
        <v>791.07142857142856</v>
      </c>
      <c r="C1356" s="7">
        <f t="shared" ref="C1356" si="4701">AVERAGE(B1353:B1356)</f>
        <v>801.39508928571422</v>
      </c>
      <c r="D1356" s="7">
        <f t="shared" ref="D1356" si="4702">AVERAGE(C1200,C1252,C1304)</f>
        <v>1102.5264550264549</v>
      </c>
      <c r="E1356" s="7">
        <f t="shared" si="4658"/>
        <v>199</v>
      </c>
      <c r="F1356" s="7">
        <f t="shared" ref="F1356" si="4703">SUM(D1356-B1356)</f>
        <v>311.45502645502631</v>
      </c>
      <c r="G1356" s="17">
        <f t="shared" ref="G1356" si="4704">(B1356/B1355-1)*100</f>
        <v>0.18091361374943382</v>
      </c>
      <c r="H1356" s="17">
        <f t="shared" ref="H1356" si="4705">(B1356/B1304-1)*100</f>
        <v>24.438202247191022</v>
      </c>
      <c r="I1356" s="17">
        <f t="shared" ref="I1356" si="4706">(B1356/D1356-1)*100</f>
        <v>-28.249211167232534</v>
      </c>
    </row>
    <row r="1357" spans="1:9" ht="13.8" x14ac:dyDescent="0.25">
      <c r="A1357" s="47">
        <f t="shared" si="4657"/>
        <v>45594</v>
      </c>
      <c r="B1357" s="7">
        <f>TWK!D1088</f>
        <v>871.42857142857144</v>
      </c>
      <c r="C1357" s="7">
        <f t="shared" ref="C1357" si="4707">AVERAGE(B1354:B1357)</f>
        <v>817.02008928571433</v>
      </c>
      <c r="D1357" s="7">
        <f t="shared" ref="D1357" si="4708">AVERAGE(C1201,C1253,C1305)</f>
        <v>1052.6016865079364</v>
      </c>
      <c r="E1357" s="7">
        <f t="shared" si="4658"/>
        <v>200</v>
      </c>
      <c r="F1357" s="7">
        <f t="shared" ref="F1357" si="4709">SUM(D1357-B1357)</f>
        <v>181.17311507936495</v>
      </c>
      <c r="G1357" s="17">
        <f t="shared" ref="G1357" si="4710">(B1357/B1356-1)*100</f>
        <v>10.158013544018063</v>
      </c>
      <c r="H1357" s="17">
        <f t="shared" ref="H1357" si="4711">(B1357/B1305-1)*100</f>
        <v>54.748691929602032</v>
      </c>
      <c r="I1357" s="17">
        <f t="shared" ref="I1357" si="4712">(B1357/D1357-1)*100</f>
        <v>-17.211934713919817</v>
      </c>
    </row>
    <row r="1358" spans="1:9" ht="13.8" x14ac:dyDescent="0.25">
      <c r="A1358" s="47">
        <f t="shared" si="4657"/>
        <v>45601</v>
      </c>
      <c r="B1358" s="7">
        <f>TWK!D1089</f>
        <v>644.44444444444446</v>
      </c>
      <c r="C1358" s="7">
        <f t="shared" ref="C1358" si="4713">AVERAGE(B1355:B1358)</f>
        <v>774.14682539682542</v>
      </c>
      <c r="D1358" s="7">
        <f t="shared" ref="D1358" si="4714">AVERAGE(C1202,C1254,C1306)</f>
        <v>970.07390873015868</v>
      </c>
      <c r="E1358" s="7">
        <f t="shared" si="4658"/>
        <v>201</v>
      </c>
      <c r="F1358" s="7">
        <f t="shared" ref="F1358" si="4715">SUM(D1358-B1358)</f>
        <v>325.62946428571422</v>
      </c>
      <c r="G1358" s="17">
        <f t="shared" ref="G1358" si="4716">(B1358/B1357-1)*100</f>
        <v>-26.047358834244083</v>
      </c>
      <c r="H1358" s="17">
        <f t="shared" ref="H1358" si="4717">(B1358/B1306-1)*100</f>
        <v>25.745257452574521</v>
      </c>
      <c r="I1358" s="17">
        <f t="shared" ref="I1358" si="4718">(B1358/D1358-1)*100</f>
        <v>-33.567490204119402</v>
      </c>
    </row>
    <row r="1359" spans="1:9" ht="13.8" x14ac:dyDescent="0.25">
      <c r="A1359" s="47">
        <f t="shared" si="4657"/>
        <v>45608</v>
      </c>
      <c r="B1359" s="7">
        <f>TWK!D1090</f>
        <v>561.25</v>
      </c>
      <c r="C1359" s="7">
        <f t="shared" ref="C1359" si="4719">AVERAGE(B1356:B1359)</f>
        <v>717.04861111111109</v>
      </c>
      <c r="D1359" s="7">
        <f t="shared" ref="D1359" si="4720">AVERAGE(C1203,C1255,C1307)</f>
        <v>887.18336640211635</v>
      </c>
      <c r="E1359" s="7">
        <f t="shared" si="4658"/>
        <v>202</v>
      </c>
      <c r="F1359" s="7">
        <f t="shared" ref="F1359" si="4721">SUM(D1359-B1359)</f>
        <v>325.93336640211635</v>
      </c>
      <c r="G1359" s="17">
        <f t="shared" ref="G1359" si="4722">(B1359/B1358-1)*100</f>
        <v>-12.909482758620694</v>
      </c>
      <c r="H1359" s="17">
        <f t="shared" ref="H1359" si="4723">(B1359/B1307-1)*100</f>
        <v>13.320246775098155</v>
      </c>
      <c r="I1359" s="17">
        <f t="shared" ref="I1359" si="4724">(B1359/D1359-1)*100</f>
        <v>-36.737993378291868</v>
      </c>
    </row>
    <row r="1360" spans="1:9" ht="13.8" x14ac:dyDescent="0.25">
      <c r="A1360" s="47">
        <f t="shared" si="4657"/>
        <v>45615</v>
      </c>
      <c r="B1360" s="7">
        <f>TWK!D1091</f>
        <v>537.1875</v>
      </c>
      <c r="C1360" s="7">
        <f t="shared" ref="C1360" si="4725">AVERAGE(B1357:B1360)</f>
        <v>653.57762896825398</v>
      </c>
      <c r="D1360" s="7">
        <f t="shared" ref="D1360" si="4726">AVERAGE(C1204,C1256,C1308)</f>
        <v>769.27199074074076</v>
      </c>
      <c r="E1360" s="7">
        <f t="shared" si="4658"/>
        <v>203</v>
      </c>
      <c r="F1360" s="7">
        <f t="shared" ref="F1360" si="4727">SUM(D1360-B1360)</f>
        <v>232.08449074074076</v>
      </c>
      <c r="G1360" s="17">
        <f t="shared" ref="G1360" si="4728">(B1360/B1359-1)*100</f>
        <v>-4.2873051224944341</v>
      </c>
      <c r="H1360" s="17">
        <f t="shared" ref="H1360" si="4729">(B1360/B1308-1)*100</f>
        <v>16.148648648648646</v>
      </c>
      <c r="I1360" s="17">
        <f t="shared" ref="I1360" si="4730">(B1360/D1360-1)*100</f>
        <v>-30.169367081370524</v>
      </c>
    </row>
    <row r="1361" spans="1:9" ht="13.8" x14ac:dyDescent="0.25">
      <c r="A1361" s="47">
        <f t="shared" si="4657"/>
        <v>45622</v>
      </c>
      <c r="B1361" s="7">
        <f>TWK!D1092</f>
        <v>534.58333333333337</v>
      </c>
      <c r="C1361" s="7">
        <f t="shared" ref="C1361" si="4731">AVERAGE(B1358:B1361)</f>
        <v>569.36631944444446</v>
      </c>
      <c r="D1361" s="7">
        <f t="shared" ref="D1361" si="4732">AVERAGE(C1205,C1257,C1309)</f>
        <v>676.43344907407402</v>
      </c>
      <c r="E1361" s="7">
        <f t="shared" si="4658"/>
        <v>204</v>
      </c>
      <c r="F1361" s="7">
        <f t="shared" ref="F1361" si="4733">SUM(D1361-B1361)</f>
        <v>141.85011574074065</v>
      </c>
      <c r="G1361" s="17">
        <f t="shared" ref="G1361" si="4734">(B1361/B1360-1)*100</f>
        <v>-0.48477797168895442</v>
      </c>
      <c r="H1361" s="17">
        <f t="shared" ref="H1361" si="4735">(B1361/B1309-1)*100</f>
        <v>25.048732943469787</v>
      </c>
      <c r="I1361" s="17">
        <f t="shared" ref="I1361" si="4736">(B1361/D1361-1)*100</f>
        <v>-20.970298842393152</v>
      </c>
    </row>
    <row r="1362" spans="1:9" ht="13.8" x14ac:dyDescent="0.25">
      <c r="A1362" s="47">
        <f t="shared" si="4657"/>
        <v>45629</v>
      </c>
      <c r="B1362" s="7">
        <f>TWK!D1093</f>
        <v>495</v>
      </c>
      <c r="C1362" s="7">
        <f t="shared" ref="C1362" si="4737">AVERAGE(B1359:B1362)</f>
        <v>532.00520833333337</v>
      </c>
      <c r="D1362" s="7">
        <f t="shared" ref="D1362" si="4738">AVERAGE(C1206,C1258,C1310)</f>
        <v>643.8888888888888</v>
      </c>
      <c r="E1362" s="7">
        <f t="shared" si="4658"/>
        <v>205</v>
      </c>
      <c r="F1362" s="7">
        <f t="shared" ref="F1362" si="4739">SUM(D1362-B1362)</f>
        <v>148.8888888888888</v>
      </c>
      <c r="G1362" s="17">
        <f t="shared" ref="G1362" si="4740">(B1362/B1361-1)*100</f>
        <v>-7.4045206547155189</v>
      </c>
      <c r="H1362" s="17">
        <f t="shared" ref="H1362" si="4741">(B1362/B1310-1)*100</f>
        <v>24.626278520849731</v>
      </c>
      <c r="I1362" s="17">
        <f t="shared" ref="I1362" si="4742">(B1362/D1362-1)*100</f>
        <v>-23.123382226056933</v>
      </c>
    </row>
    <row r="1363" spans="1:9" ht="13.8" x14ac:dyDescent="0.25">
      <c r="A1363" s="47">
        <f t="shared" si="4657"/>
        <v>45636</v>
      </c>
      <c r="B1363" s="7">
        <f>TWK!D1094</f>
        <v>494.6875</v>
      </c>
      <c r="C1363" s="7">
        <f t="shared" ref="C1363" si="4743">AVERAGE(B1360:B1363)</f>
        <v>515.36458333333337</v>
      </c>
      <c r="D1363" s="7">
        <f t="shared" ref="D1363" si="4744">AVERAGE(C1207,C1259,C1311)</f>
        <v>626.12094907407402</v>
      </c>
      <c r="E1363" s="7">
        <f t="shared" si="4658"/>
        <v>206</v>
      </c>
      <c r="F1363" s="7">
        <f t="shared" ref="F1363" si="4745">SUM(D1363-B1363)</f>
        <v>131.43344907407402</v>
      </c>
      <c r="G1363" s="17">
        <f t="shared" ref="G1363" si="4746">(B1363/B1362-1)*100</f>
        <v>-6.3131313131314926E-2</v>
      </c>
      <c r="H1363" s="17">
        <f t="shared" ref="H1363" si="4747">(B1363/B1311-1)*100</f>
        <v>32.026688907422866</v>
      </c>
      <c r="I1363" s="17">
        <f t="shared" ref="I1363" si="4748">(B1363/D1363-1)*100</f>
        <v>-20.991702844065774</v>
      </c>
    </row>
    <row r="1364" spans="1:9" ht="13.8" x14ac:dyDescent="0.25">
      <c r="A1364" s="47">
        <f t="shared" si="4657"/>
        <v>45643</v>
      </c>
      <c r="B1364" s="7">
        <f>TWK!D1095</f>
        <v>507.91666666666669</v>
      </c>
      <c r="C1364" s="7">
        <f t="shared" ref="C1364" si="4749">AVERAGE(B1361:B1364)</f>
        <v>508.04687500000006</v>
      </c>
      <c r="D1364" s="7">
        <f t="shared" ref="D1364" si="4750">AVERAGE(C1208,C1260,C1312)</f>
        <v>640.82423941798936</v>
      </c>
      <c r="E1364" s="7">
        <f t="shared" si="4658"/>
        <v>207</v>
      </c>
      <c r="F1364" s="7">
        <f t="shared" ref="F1364" si="4751">SUM(D1364-B1364)</f>
        <v>132.90757275132268</v>
      </c>
      <c r="G1364" s="17">
        <f t="shared" ref="G1364" si="4752">(B1364/B1363-1)*100</f>
        <v>2.6742472099389403</v>
      </c>
      <c r="H1364" s="17">
        <f t="shared" ref="H1364" si="4753">(B1364/B1312-1)*100</f>
        <v>34.436173145850567</v>
      </c>
      <c r="I1364" s="17">
        <f t="shared" ref="I1364" si="4754">(B1364/D1364-1)*100</f>
        <v>-20.740097608048067</v>
      </c>
    </row>
    <row r="1365" spans="1:9" ht="13.8" x14ac:dyDescent="0.25">
      <c r="A1365" s="47">
        <f t="shared" si="4657"/>
        <v>45650</v>
      </c>
      <c r="B1365" s="7">
        <f>TWK!D1096</f>
        <v>507.91666666666669</v>
      </c>
      <c r="C1365" s="7">
        <f t="shared" ref="C1365" si="4755">AVERAGE(B1362:B1365)</f>
        <v>501.38020833333337</v>
      </c>
      <c r="D1365" s="7">
        <f t="shared" ref="D1365" si="4756">AVERAGE(C1209,C1261,C1313)</f>
        <v>657.0204199735449</v>
      </c>
      <c r="E1365" s="7">
        <f t="shared" si="4658"/>
        <v>208</v>
      </c>
      <c r="F1365" s="7">
        <f t="shared" ref="F1365" si="4757">SUM(D1365-B1365)</f>
        <v>149.10375330687822</v>
      </c>
      <c r="G1365" s="17">
        <f t="shared" ref="G1365" si="4758">(B1365/B1364-1)*100</f>
        <v>0</v>
      </c>
      <c r="H1365" s="17">
        <f t="shared" ref="H1365" si="4759">(B1365/B1313-1)*100</f>
        <v>26.820640865584689</v>
      </c>
      <c r="I1365" s="17">
        <f t="shared" ref="I1365" si="4760">(B1365/D1365-1)*100</f>
        <v>-22.693929864901598</v>
      </c>
    </row>
    <row r="1366" spans="1:9" ht="13.8" x14ac:dyDescent="0.25">
      <c r="A1366" s="47">
        <f t="shared" si="4657"/>
        <v>45657</v>
      </c>
      <c r="B1366" s="7">
        <f>TWK!D1097</f>
        <v>511.5</v>
      </c>
      <c r="C1366" s="7">
        <f t="shared" ref="C1366" si="4761">AVERAGE(B1363:B1366)</f>
        <v>505.50520833333337</v>
      </c>
      <c r="D1366" s="7">
        <f t="shared" ref="D1366" si="4762">AVERAGE(C1210,C1262,C1314)</f>
        <v>657.64831349206349</v>
      </c>
      <c r="E1366" s="7">
        <f t="shared" si="4658"/>
        <v>209</v>
      </c>
      <c r="F1366" s="7">
        <f t="shared" ref="F1366" si="4763">SUM(D1366-B1366)</f>
        <v>146.14831349206349</v>
      </c>
      <c r="G1366" s="17">
        <f t="shared" ref="G1366" si="4764">(B1366/B1365-1)*100</f>
        <v>0.70549630844953803</v>
      </c>
      <c r="H1366" s="17">
        <f t="shared" ref="H1366" si="4765">(B1366/B1314-1)*100</f>
        <v>26.589327146171705</v>
      </c>
      <c r="I1366" s="17">
        <f t="shared" ref="I1366" si="4766">(B1366/D1366-1)*100</f>
        <v>-22.22286752565773</v>
      </c>
    </row>
    <row r="1367" spans="1:9" ht="13.8" x14ac:dyDescent="0.25">
      <c r="A1367" s="47">
        <f t="shared" si="4657"/>
        <v>45664</v>
      </c>
      <c r="B1367" s="7">
        <f>TWK!D1098</f>
        <v>509.6875</v>
      </c>
      <c r="C1367" s="7">
        <f t="shared" ref="C1367" si="4767">AVERAGE(B1364:B1367)</f>
        <v>509.25520833333337</v>
      </c>
      <c r="D1367" s="7">
        <f t="shared" ref="D1367" si="4768">AVERAGE(C1211,C1263,C1315)</f>
        <v>645.98164682539675</v>
      </c>
      <c r="E1367" s="7">
        <f t="shared" si="4658"/>
        <v>210</v>
      </c>
      <c r="F1367" s="7">
        <f t="shared" ref="F1367" si="4769">SUM(D1367-B1367)</f>
        <v>136.29414682539675</v>
      </c>
      <c r="G1367" s="17">
        <f t="shared" ref="G1367" si="4770">(B1367/B1366-1)*100</f>
        <v>-0.35434995112414436</v>
      </c>
      <c r="H1367" s="17">
        <f t="shared" ref="H1367" si="4771">(B1367/B1315-1)*100</f>
        <v>21.083890126206395</v>
      </c>
      <c r="I1367" s="17">
        <f t="shared" ref="I1367" si="4772">(B1367/D1367-1)*100</f>
        <v>-21.09876456942683</v>
      </c>
    </row>
    <row r="1368" spans="1:9" ht="13.8" x14ac:dyDescent="0.25">
      <c r="A1368" s="47">
        <f t="shared" si="4657"/>
        <v>45671</v>
      </c>
      <c r="B1368" s="7">
        <f>TWK!D1099</f>
        <v>510.3125</v>
      </c>
      <c r="C1368" s="7">
        <f t="shared" ref="C1368" si="4773">AVERAGE(B1365:B1368)</f>
        <v>509.85416666666669</v>
      </c>
      <c r="D1368" s="7">
        <f t="shared" ref="D1368" si="4774">AVERAGE(C1212,C1264,C1316)</f>
        <v>634.31870039682542</v>
      </c>
      <c r="E1368" s="7">
        <f t="shared" si="4658"/>
        <v>211</v>
      </c>
      <c r="F1368" s="7">
        <f t="shared" ref="F1368" si="4775">SUM(D1368-B1368)</f>
        <v>124.00620039682542</v>
      </c>
      <c r="G1368" s="17">
        <f t="shared" ref="G1368" si="4776">(B1368/B1367-1)*100</f>
        <v>0.12262415695891704</v>
      </c>
      <c r="H1368" s="17">
        <f t="shared" ref="H1368" si="4777">(B1368/B1316-1)*100</f>
        <v>18.284354304635752</v>
      </c>
      <c r="I1368" s="17">
        <f t="shared" ref="I1368" si="4778">(B1368/D1368-1)*100</f>
        <v>-19.549510414756487</v>
      </c>
    </row>
    <row r="1369" spans="1:9" ht="13.8" x14ac:dyDescent="0.25">
      <c r="A1369" s="47">
        <f t="shared" si="4657"/>
        <v>45678</v>
      </c>
      <c r="B1369" s="7">
        <f>TWK!D1100</f>
        <v>505.83333333333331</v>
      </c>
      <c r="C1369" s="7">
        <f t="shared" ref="C1369" si="4779">AVERAGE(B1366:B1369)</f>
        <v>509.33333333333331</v>
      </c>
      <c r="D1369" s="7">
        <f t="shared" ref="D1369" si="4780">AVERAGE(C1213,C1265,C1317)</f>
        <v>626.63979828042329</v>
      </c>
      <c r="E1369" s="7">
        <f t="shared" si="4658"/>
        <v>212</v>
      </c>
      <c r="F1369" s="7">
        <f t="shared" ref="F1369" si="4781">SUM(D1369-B1369)</f>
        <v>120.80646494708998</v>
      </c>
      <c r="G1369" s="17">
        <f t="shared" ref="G1369" si="4782">(B1369/B1368-1)*100</f>
        <v>-0.87773014901000312</v>
      </c>
      <c r="H1369" s="17">
        <f t="shared" ref="H1369" si="4783">(B1369/B1317-1)*100</f>
        <v>16.76284693597141</v>
      </c>
      <c r="I1369" s="17">
        <f t="shared" ref="I1369" si="4784">(B1369/D1369-1)*100</f>
        <v>-19.278453950514763</v>
      </c>
    </row>
    <row r="1370" spans="1:9" ht="13.8" x14ac:dyDescent="0.25">
      <c r="A1370" s="47">
        <f t="shared" si="4657"/>
        <v>45685</v>
      </c>
      <c r="B1370" s="7">
        <f>TWK!D1101</f>
        <v>517.8125</v>
      </c>
      <c r="C1370" s="7">
        <f t="shared" ref="C1370" si="4785">AVERAGE(B1367:B1370)</f>
        <v>510.91145833333331</v>
      </c>
      <c r="D1370" s="7">
        <f t="shared" ref="D1370" si="4786">AVERAGE(C1214,C1266,C1318)</f>
        <v>636.61871693121691</v>
      </c>
      <c r="E1370" s="7">
        <f t="shared" si="4658"/>
        <v>213</v>
      </c>
      <c r="F1370" s="7">
        <f t="shared" ref="F1370" si="4787">SUM(D1370-B1370)</f>
        <v>118.80621693121691</v>
      </c>
      <c r="G1370" s="17">
        <f t="shared" ref="G1370" si="4788">(B1370/B1369-1)*100</f>
        <v>2.3682042833607975</v>
      </c>
      <c r="H1370" s="17">
        <f t="shared" ref="H1370" si="4789">(B1370/B1318-1)*100</f>
        <v>19.466474405191072</v>
      </c>
      <c r="I1370" s="17">
        <f t="shared" ref="I1370" si="4790">(B1370/D1370-1)*100</f>
        <v>-18.662067854981601</v>
      </c>
    </row>
    <row r="1371" spans="1:9" ht="13.8" x14ac:dyDescent="0.25">
      <c r="A1371" s="47">
        <f t="shared" si="4657"/>
        <v>45692</v>
      </c>
      <c r="B1371" s="7">
        <f>TWK!D1102</f>
        <v>541.94444444444446</v>
      </c>
      <c r="C1371" s="7">
        <f t="shared" ref="C1371" si="4791">AVERAGE(B1368:B1371)</f>
        <v>518.97569444444446</v>
      </c>
      <c r="D1371" s="7">
        <f t="shared" ref="D1371" si="4792">AVERAGE(C1215,C1267,C1319)</f>
        <v>633.75603505291008</v>
      </c>
      <c r="E1371" s="7">
        <f t="shared" si="4658"/>
        <v>214</v>
      </c>
      <c r="F1371" s="7">
        <f t="shared" ref="F1371" si="4793">SUM(D1371-B1371)</f>
        <v>91.811590608465622</v>
      </c>
      <c r="G1371" s="17">
        <f t="shared" ref="G1371" si="4794">(B1371/B1370-1)*100</f>
        <v>4.6603634412928363</v>
      </c>
      <c r="H1371" s="17">
        <f t="shared" ref="H1371" si="4795">(B1371/B1319-1)*100</f>
        <v>20.146036773115171</v>
      </c>
      <c r="I1371" s="17">
        <f t="shared" ref="I1371" si="4796">(B1371/D1371-1)*100</f>
        <v>-14.486898038107142</v>
      </c>
    </row>
    <row r="1372" spans="1:9" ht="13.8" x14ac:dyDescent="0.25">
      <c r="A1372" s="47">
        <f t="shared" si="4657"/>
        <v>45699</v>
      </c>
      <c r="B1372" s="7">
        <f>TWK!D1103</f>
        <v>539.58333333333337</v>
      </c>
      <c r="C1372" s="7">
        <f t="shared" ref="C1372" si="4797">AVERAGE(B1369:B1372)</f>
        <v>526.29340277777783</v>
      </c>
      <c r="D1372" s="7">
        <f t="shared" ref="D1372" si="4798">AVERAGE(C1216,C1268,C1320)</f>
        <v>610.76198743386237</v>
      </c>
      <c r="E1372" s="7">
        <f t="shared" si="4658"/>
        <v>215</v>
      </c>
      <c r="F1372" s="7">
        <f t="shared" ref="F1372" si="4799">SUM(D1372-B1372)</f>
        <v>71.178654100529002</v>
      </c>
      <c r="G1372" s="17">
        <f t="shared" ref="G1372" si="4800">(B1372/B1371-1)*100</f>
        <v>-0.43567401332649247</v>
      </c>
      <c r="H1372" s="17">
        <f t="shared" ref="H1372" si="4801">(B1372/B1320-1)*100</f>
        <v>25.484496124031008</v>
      </c>
      <c r="I1372" s="17">
        <f t="shared" ref="I1372" si="4802">(B1372/D1372-1)*100</f>
        <v>-11.654074019830308</v>
      </c>
    </row>
    <row r="1373" spans="1:9" ht="13.8" x14ac:dyDescent="0.25">
      <c r="A1373" s="47">
        <f t="shared" si="4657"/>
        <v>45706</v>
      </c>
      <c r="B1373" s="7">
        <f>TWK!D1104</f>
        <v>543.33333333333337</v>
      </c>
      <c r="C1373" s="7">
        <f t="shared" ref="C1373" si="4803">AVERAGE(B1370:B1373)</f>
        <v>535.66840277777783</v>
      </c>
      <c r="D1373" s="7">
        <f t="shared" ref="D1373" si="4804">AVERAGE(C1217,C1269,C1321)</f>
        <v>571.7551256613757</v>
      </c>
      <c r="E1373" s="7">
        <f t="shared" si="4658"/>
        <v>216</v>
      </c>
      <c r="F1373" s="7">
        <f t="shared" ref="F1373" si="4805">SUM(D1373-B1373)</f>
        <v>28.421792328042329</v>
      </c>
      <c r="G1373" s="17">
        <f t="shared" ref="G1373" si="4806">(B1373/B1372-1)*100</f>
        <v>0.69498069498068471</v>
      </c>
      <c r="H1373" s="17">
        <f t="shared" ref="H1373" si="4807">(B1373/B1321-1)*100</f>
        <v>28.599605522682459</v>
      </c>
      <c r="I1373" s="17">
        <f t="shared" ref="I1373" si="4808">(B1373/D1373-1)*100</f>
        <v>-4.9709728959868134</v>
      </c>
    </row>
    <row r="1374" spans="1:9" ht="13.8" x14ac:dyDescent="0.25">
      <c r="A1374" s="47">
        <f t="shared" si="4657"/>
        <v>45713</v>
      </c>
      <c r="B1374" s="7">
        <f>TWK!D1105</f>
        <v>543.88888888888891</v>
      </c>
      <c r="C1374" s="7">
        <f t="shared" ref="C1374" si="4809">AVERAGE(B1371:B1374)</f>
        <v>542.1875</v>
      </c>
      <c r="D1374" s="7">
        <f t="shared" ref="D1374" si="4810">AVERAGE(C1218,C1270,C1322)</f>
        <v>529.16509589947088</v>
      </c>
      <c r="E1374" s="7">
        <f t="shared" si="4658"/>
        <v>217</v>
      </c>
      <c r="F1374" s="7">
        <f t="shared" ref="F1374" si="4811">SUM(D1374-B1374)</f>
        <v>-14.72379298941803</v>
      </c>
      <c r="G1374" s="17">
        <f t="shared" ref="G1374" si="4812">(B1374/B1373-1)*100</f>
        <v>0.10224948875254825</v>
      </c>
      <c r="H1374" s="17">
        <f t="shared" ref="H1374" si="4813">(B1374/B1322-1)*100</f>
        <v>46.996996996996998</v>
      </c>
      <c r="I1374" s="17">
        <f t="shared" ref="I1374" si="4814">(B1374/D1374-1)*100</f>
        <v>2.7824573282541731</v>
      </c>
    </row>
    <row r="1375" spans="1:9" ht="13.8" x14ac:dyDescent="0.25">
      <c r="A1375" s="47">
        <f t="shared" si="4657"/>
        <v>45720</v>
      </c>
      <c r="B1375" s="7">
        <f>TWK!D1106</f>
        <v>555.35714285714289</v>
      </c>
      <c r="C1375" s="7">
        <f t="shared" ref="C1375" si="4815">AVERAGE(B1372:B1375)</f>
        <v>545.54067460317469</v>
      </c>
      <c r="D1375" s="7">
        <f t="shared" ref="D1375" si="4816">AVERAGE(C1219,C1271,C1323)</f>
        <v>525.81498015873012</v>
      </c>
      <c r="E1375" s="7">
        <f t="shared" si="4658"/>
        <v>218</v>
      </c>
      <c r="F1375" s="7">
        <f t="shared" ref="F1375" si="4817">SUM(D1375-B1375)</f>
        <v>-29.542162698412767</v>
      </c>
      <c r="G1375" s="17">
        <f t="shared" ref="G1375" si="4818">(B1375/B1374-1)*100</f>
        <v>2.1085655917116641</v>
      </c>
      <c r="H1375" s="17">
        <f t="shared" ref="H1375" si="4819">(B1375/B1323-1)*100</f>
        <v>58.350305498981683</v>
      </c>
      <c r="I1375" s="17">
        <f t="shared" ref="I1375" si="4820">(B1375/D1375-1)*100</f>
        <v>5.6183569911786746</v>
      </c>
    </row>
    <row r="1376" spans="1:9" ht="13.8" x14ac:dyDescent="0.25">
      <c r="A1376" s="47">
        <f t="shared" si="4657"/>
        <v>45727</v>
      </c>
      <c r="B1376" s="7">
        <f>TWK!D1107</f>
        <v>576.5625</v>
      </c>
      <c r="C1376" s="7">
        <f t="shared" ref="C1376" si="4821">AVERAGE(B1373:B1376)</f>
        <v>554.78546626984121</v>
      </c>
      <c r="D1376" s="7">
        <f t="shared" ref="D1376" si="4822">AVERAGE(C1220,C1272,C1324)</f>
        <v>543.74206349206349</v>
      </c>
      <c r="E1376" s="7">
        <f t="shared" si="4658"/>
        <v>219</v>
      </c>
      <c r="F1376" s="7">
        <f t="shared" ref="F1376" si="4823">SUM(D1376-B1376)</f>
        <v>-32.820436507936506</v>
      </c>
      <c r="G1376" s="17">
        <f t="shared" ref="G1376" si="4824">(B1376/B1375-1)*100</f>
        <v>3.8183279742765253</v>
      </c>
      <c r="H1376" s="17">
        <f t="shared" ref="H1376" si="4825">(B1376/B1324-1)*100</f>
        <v>58.777969018932886</v>
      </c>
      <c r="I1376" s="17">
        <f t="shared" ref="I1376" si="4826">(B1376/D1376-1)*100</f>
        <v>6.0360304474431192</v>
      </c>
    </row>
    <row r="1377" spans="1:9" ht="13.8" x14ac:dyDescent="0.25">
      <c r="A1377" s="47">
        <f t="shared" si="4657"/>
        <v>45734</v>
      </c>
      <c r="B1377" s="7">
        <f>TWK!D1108</f>
        <v>574.6875</v>
      </c>
      <c r="C1377" s="7">
        <f t="shared" ref="C1377" si="4827">AVERAGE(B1374:B1377)</f>
        <v>562.62400793650795</v>
      </c>
      <c r="D1377" s="7">
        <f t="shared" ref="D1377" si="4828">AVERAGE(C1221,C1273,C1325)</f>
        <v>566.41046626984132</v>
      </c>
      <c r="E1377" s="7">
        <f t="shared" si="4658"/>
        <v>220</v>
      </c>
      <c r="F1377" s="7">
        <f t="shared" ref="F1377" si="4829">SUM(D1377-B1377)</f>
        <v>-8.2770337301586778</v>
      </c>
      <c r="G1377" s="17">
        <f t="shared" ref="G1377" si="4830">(B1377/B1376-1)*100</f>
        <v>-0.32520325203252431</v>
      </c>
      <c r="H1377" s="17">
        <f t="shared" ref="H1377" si="4831">(B1377/B1325-1)*100</f>
        <v>52.487562189054728</v>
      </c>
      <c r="I1377" s="17">
        <f t="shared" ref="I1377" si="4832">(B1377/D1377-1)*100</f>
        <v>1.4613136979385377</v>
      </c>
    </row>
    <row r="1378" spans="1:9" ht="13.8" x14ac:dyDescent="0.25">
      <c r="A1378" s="47">
        <f t="shared" si="4657"/>
        <v>45741</v>
      </c>
      <c r="B1378" s="7">
        <f>TWK!D1109</f>
        <v>597.5</v>
      </c>
      <c r="C1378" s="7">
        <f t="shared" ref="C1378" si="4833">AVERAGE(B1375:B1378)</f>
        <v>576.02678571428578</v>
      </c>
      <c r="D1378" s="7">
        <f t="shared" ref="D1378" si="4834">AVERAGE(C1222,C1274,C1326)</f>
        <v>589.61185515873024</v>
      </c>
      <c r="E1378" s="7">
        <f t="shared" si="4658"/>
        <v>221</v>
      </c>
      <c r="F1378" s="7">
        <f t="shared" ref="F1378" si="4835">SUM(D1378-B1378)</f>
        <v>-7.8881448412697637</v>
      </c>
      <c r="G1378" s="17">
        <f t="shared" ref="G1378" si="4836">(B1378/B1377-1)*100</f>
        <v>3.969548667754208</v>
      </c>
      <c r="H1378" s="17">
        <f t="shared" ref="H1378" si="4837">(B1378/B1326-1)*100</f>
        <v>67.971887550200805</v>
      </c>
      <c r="I1378" s="17">
        <f t="shared" ref="I1378" si="4838">(B1378/D1378-1)*100</f>
        <v>1.3378538393103101</v>
      </c>
    </row>
    <row r="1379" spans="1:9" ht="13.8" x14ac:dyDescent="0.25">
      <c r="A1379" s="47">
        <f t="shared" si="4657"/>
        <v>45748</v>
      </c>
      <c r="B1379" s="7">
        <f>TWK!D1110</f>
        <v>609.6875</v>
      </c>
      <c r="C1379" s="7">
        <f t="shared" ref="C1379" si="4839">AVERAGE(B1376:B1379)</f>
        <v>589.609375</v>
      </c>
      <c r="D1379" s="7">
        <f t="shared" ref="D1379" si="4840">AVERAGE(C1223,C1275,C1327)</f>
        <v>594.57465277777783</v>
      </c>
      <c r="E1379" s="7">
        <f t="shared" si="4658"/>
        <v>222</v>
      </c>
      <c r="F1379" s="7">
        <f t="shared" ref="F1379" si="4841">SUM(D1379-B1379)</f>
        <v>-15.112847222222172</v>
      </c>
      <c r="G1379" s="17">
        <f t="shared" ref="G1379" si="4842">(B1379/B1378-1)*100</f>
        <v>2.0397489539748959</v>
      </c>
      <c r="H1379" s="17">
        <f t="shared" ref="H1379" si="4843">(B1379/B1327-1)*100</f>
        <v>81.488372093023258</v>
      </c>
      <c r="I1379" s="17">
        <f t="shared" ref="I1379" si="4844">(B1379/D1379-1)*100</f>
        <v>2.541791371632951</v>
      </c>
    </row>
    <row r="1380" spans="1:9" ht="13.8" x14ac:dyDescent="0.25">
      <c r="A1380" s="47">
        <f t="shared" si="4657"/>
        <v>45755</v>
      </c>
      <c r="B1380" s="7">
        <f>TWK!D1111</f>
        <v>580.55555555555554</v>
      </c>
      <c r="C1380" s="7">
        <f t="shared" ref="C1380" si="4845">AVERAGE(B1377:B1380)</f>
        <v>590.60763888888891</v>
      </c>
      <c r="D1380" s="7">
        <f t="shared" ref="D1380" si="4846">AVERAGE(C1224,C1276,C1328)</f>
        <v>578.07911706349205</v>
      </c>
      <c r="E1380" s="7">
        <f t="shared" si="4658"/>
        <v>223</v>
      </c>
      <c r="F1380" s="7">
        <f t="shared" ref="F1380" si="4847">SUM(D1380-B1380)</f>
        <v>-2.4764384920634939</v>
      </c>
      <c r="G1380" s="17">
        <f t="shared" ref="G1380" si="4848">(B1380/B1379-1)*100</f>
        <v>-4.7781764337376913</v>
      </c>
      <c r="H1380" s="17">
        <f t="shared" ref="H1380" si="4849">(B1380/B1328-1)*100</f>
        <v>83.471281665412576</v>
      </c>
      <c r="I1380" s="17">
        <f t="shared" ref="I1380" si="4850">(B1380/D1380-1)*100</f>
        <v>0.42839092763689024</v>
      </c>
    </row>
    <row r="1381" spans="1:9" ht="13.8" x14ac:dyDescent="0.25">
      <c r="A1381" s="47">
        <f t="shared" si="4657"/>
        <v>45762</v>
      </c>
      <c r="B1381" s="7">
        <f>TWK!D1112</f>
        <v>538.33333333333337</v>
      </c>
      <c r="C1381" s="7">
        <f t="shared" ref="C1381" si="4851">AVERAGE(B1378:B1381)</f>
        <v>581.51909722222229</v>
      </c>
      <c r="D1381" s="7">
        <f t="shared" ref="D1381" si="4852">AVERAGE(C1225,C1277,C1329)</f>
        <v>546.44717261904759</v>
      </c>
      <c r="E1381" s="7">
        <f t="shared" si="4658"/>
        <v>224</v>
      </c>
      <c r="F1381" s="7">
        <f t="shared" ref="F1381" si="4853">SUM(D1381-B1381)</f>
        <v>8.1138392857142208</v>
      </c>
      <c r="G1381" s="17">
        <f t="shared" ref="G1381" si="4854">(B1381/B1380-1)*100</f>
        <v>-7.2727272727272645</v>
      </c>
      <c r="H1381" s="17">
        <f t="shared" ref="H1381" si="4855">(B1381/B1329-1)*100</f>
        <v>82.292768959435648</v>
      </c>
      <c r="I1381" s="17">
        <f t="shared" ref="I1381" si="4856">(B1381/D1381-1)*100</f>
        <v>-1.4848350750587103</v>
      </c>
    </row>
    <row r="1382" spans="1:9" ht="13.8" x14ac:dyDescent="0.25">
      <c r="A1382" s="47">
        <f t="shared" si="4657"/>
        <v>45769</v>
      </c>
      <c r="B1382" s="7">
        <f>TWK!D1113</f>
        <v>464.28571428571428</v>
      </c>
      <c r="C1382" s="7">
        <f t="shared" ref="C1382" si="4857">AVERAGE(B1379:B1382)</f>
        <v>548.21552579365084</v>
      </c>
      <c r="D1382" s="7">
        <f t="shared" ref="D1382" si="4858">AVERAGE(C1226,C1278,C1330)</f>
        <v>505.51297949735454</v>
      </c>
      <c r="E1382" s="7">
        <f t="shared" si="4658"/>
        <v>225</v>
      </c>
      <c r="F1382" s="7">
        <f t="shared" ref="F1382" si="4859">SUM(D1382-B1382)</f>
        <v>41.227265211640258</v>
      </c>
      <c r="G1382" s="17">
        <f t="shared" ref="G1382" si="4860">(B1382/B1381-1)*100</f>
        <v>-13.754975674480329</v>
      </c>
      <c r="H1382" s="17">
        <f t="shared" ref="H1382" si="4861">(B1382/B1330-1)*100</f>
        <v>70.728148256238143</v>
      </c>
      <c r="I1382" s="17">
        <f t="shared" ref="I1382" si="4862">(B1382/D1382-1)*100</f>
        <v>-8.1555304974827099</v>
      </c>
    </row>
  </sheetData>
  <mergeCells count="1">
    <mergeCell ref="G4:I4"/>
  </mergeCells>
  <phoneticPr fontId="6" type="noConversion"/>
  <pageMargins left="0.75" right="0.75" top="1" bottom="1" header="0.5" footer="0.5"/>
  <pageSetup orientation="landscape" r:id="rId1"/>
  <headerFooter alignWithMargins="0"/>
  <ignoredErrors>
    <ignoredError sqref="C392:C393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3B8C2-1523-42A7-9331-9D271973B756}">
  <dimension ref="A1:G54"/>
  <sheetViews>
    <sheetView workbookViewId="0">
      <selection activeCell="L18" sqref="L18"/>
    </sheetView>
  </sheetViews>
  <sheetFormatPr defaultRowHeight="13.2" x14ac:dyDescent="0.25"/>
  <cols>
    <col min="1" max="1" width="65.5546875" customWidth="1"/>
    <col min="5" max="5" width="10.88671875" customWidth="1"/>
  </cols>
  <sheetData>
    <row r="1" spans="1:7" ht="26.4" x14ac:dyDescent="0.25">
      <c r="A1" s="105" t="str">
        <f>"For the week ending "&amp;TEXT($A$5,"mmmm d")&amp;":  "&amp;IF(A11=0,"",A12) &amp;A13 &amp;"the previous week; "&amp;IF(A15=0,"",A16)&amp;A17 &amp;"last year; and "&amp;IF(A19=0,"",A20)&amp;A21 &amp;"the 3-year average."</f>
        <v>For the week ending April 22:  14 percent lower than the previous week; 71 percent higher than last year; and 8 percent lower than the 3-year average.</v>
      </c>
      <c r="E1" s="42" t="s">
        <v>38</v>
      </c>
      <c r="F1" s="18" t="str">
        <f>'Figure 10 data'!B3</f>
        <v>Weekly rate</v>
      </c>
      <c r="G1" s="18" t="str">
        <f>'Figure 10 data'!I5</f>
        <v>3-year average</v>
      </c>
    </row>
    <row r="2" spans="1:7" x14ac:dyDescent="0.25">
      <c r="E2" s="77">
        <f t="shared" ref="E2:E52" si="0">E3-7</f>
        <v>45405</v>
      </c>
      <c r="F2">
        <f>INDEX('Figure 10 data'!B:B,MATCH('Figure Text'!E2,'Figure 10 data'!A:A,0))</f>
        <v>271.94444444444446</v>
      </c>
      <c r="G2">
        <f>INDEX('Figure 10 data'!D:D,MATCH('Figure Text'!E2,'Figure 10 data'!A:A,0))</f>
        <v>519.48883928571433</v>
      </c>
    </row>
    <row r="3" spans="1:7" x14ac:dyDescent="0.25">
      <c r="E3" s="77">
        <f t="shared" si="0"/>
        <v>45412</v>
      </c>
      <c r="F3">
        <f>INDEX('Figure 10 data'!B:B,MATCH('Figure Text'!E3,'Figure 10 data'!A:A,0))</f>
        <v>295.9375</v>
      </c>
      <c r="G3">
        <f>INDEX('Figure 10 data'!D:D,MATCH('Figure Text'!E3,'Figure 10 data'!A:A,0))</f>
        <v>471.91220238095235</v>
      </c>
    </row>
    <row r="4" spans="1:7" x14ac:dyDescent="0.25">
      <c r="A4" t="s">
        <v>53</v>
      </c>
      <c r="E4" s="77">
        <f t="shared" si="0"/>
        <v>45419</v>
      </c>
      <c r="F4">
        <f>INDEX('Figure 10 data'!B:B,MATCH('Figure Text'!E4,'Figure 10 data'!A:A,0))</f>
        <v>315.41666666666669</v>
      </c>
      <c r="G4">
        <f>INDEX('Figure 10 data'!D:D,MATCH('Figure Text'!E4,'Figure 10 data'!A:A,0))</f>
        <v>432.24866071428573</v>
      </c>
    </row>
    <row r="5" spans="1:7" x14ac:dyDescent="0.25">
      <c r="A5" s="77">
        <f>MAX('Figure 10 data'!A:A)</f>
        <v>45769</v>
      </c>
      <c r="E5" s="77">
        <f t="shared" si="0"/>
        <v>45426</v>
      </c>
      <c r="F5">
        <f>INDEX('Figure 10 data'!B:B,MATCH('Figure Text'!E5,'Figure 10 data'!A:A,0))</f>
        <v>333.75</v>
      </c>
      <c r="G5">
        <f>INDEX('Figure 10 data'!D:D,MATCH('Figure Text'!E5,'Figure 10 data'!A:A,0))</f>
        <v>407.74866071428573</v>
      </c>
    </row>
    <row r="6" spans="1:7" x14ac:dyDescent="0.25">
      <c r="E6" s="77">
        <f t="shared" si="0"/>
        <v>45433</v>
      </c>
      <c r="F6">
        <f>INDEX('Figure 10 data'!B:B,MATCH('Figure Text'!E6,'Figure 10 data'!A:A,0))</f>
        <v>319.6875</v>
      </c>
      <c r="G6">
        <f>INDEX('Figure 10 data'!D:D,MATCH('Figure Text'!E6,'Figure 10 data'!A:A,0))</f>
        <v>387.85877976190477</v>
      </c>
    </row>
    <row r="7" spans="1:7" x14ac:dyDescent="0.25">
      <c r="A7" s="42" t="s">
        <v>54</v>
      </c>
      <c r="E7" s="77">
        <f t="shared" si="0"/>
        <v>45440</v>
      </c>
      <c r="F7">
        <f>INDEX('Figure 10 data'!B:B,MATCH('Figure Text'!E7,'Figure 10 data'!A:A,0))</f>
        <v>315.3125</v>
      </c>
      <c r="G7">
        <f>INDEX('Figure 10 data'!D:D,MATCH('Figure Text'!E7,'Figure 10 data'!A:A,0))</f>
        <v>370.03883928571423</v>
      </c>
    </row>
    <row r="8" spans="1:7" x14ac:dyDescent="0.25">
      <c r="A8">
        <f>ROUND(INDEX('Figure 10 data'!B:B,MATCH($A$5,'Figure 10 data'!A:A,0)),0)</f>
        <v>464</v>
      </c>
      <c r="E8" s="77">
        <f t="shared" si="0"/>
        <v>45447</v>
      </c>
      <c r="F8">
        <f>INDEX('Figure 10 data'!B:B,MATCH('Figure Text'!E8,'Figure 10 data'!A:A,0))</f>
        <v>314.6875</v>
      </c>
      <c r="G8">
        <f>INDEX('Figure 10 data'!D:D,MATCH('Figure Text'!E8,'Figure 10 data'!A:A,0))</f>
        <v>352.55803571428572</v>
      </c>
    </row>
    <row r="9" spans="1:7" x14ac:dyDescent="0.25">
      <c r="E9" s="77">
        <f t="shared" si="0"/>
        <v>45454</v>
      </c>
      <c r="F9">
        <f>INDEX('Figure 10 data'!B:B,MATCH('Figure Text'!E9,'Figure 10 data'!A:A,0))</f>
        <v>316.875</v>
      </c>
      <c r="G9">
        <f>INDEX('Figure 10 data'!D:D,MATCH('Figure Text'!E9,'Figure 10 data'!A:A,0))</f>
        <v>342.6024305555556</v>
      </c>
    </row>
    <row r="10" spans="1:7" x14ac:dyDescent="0.25">
      <c r="A10" s="42" t="s">
        <v>55</v>
      </c>
      <c r="E10" s="77">
        <f t="shared" si="0"/>
        <v>45461</v>
      </c>
      <c r="F10">
        <f>INDEX('Figure 10 data'!B:B,MATCH('Figure Text'!E10,'Figure 10 data'!A:A,0))</f>
        <v>316</v>
      </c>
      <c r="G10">
        <f>INDEX('Figure 10 data'!D:D,MATCH('Figure Text'!E10,'Figure 10 data'!A:A,0))</f>
        <v>337.35143849206344</v>
      </c>
    </row>
    <row r="11" spans="1:7" x14ac:dyDescent="0.25">
      <c r="A11">
        <f>ROUND(INDEX('Figure 10 data'!G:G,MATCH($A$5,'Figure 10 data'!A:A,0)),0)</f>
        <v>-14</v>
      </c>
      <c r="E11" s="77">
        <f t="shared" si="0"/>
        <v>45468</v>
      </c>
      <c r="F11">
        <f>INDEX('Figure 10 data'!B:B,MATCH('Figure Text'!E11,'Figure 10 data'!A:A,0))</f>
        <v>309.72222222222223</v>
      </c>
      <c r="G11">
        <f>INDEX('Figure 10 data'!D:D,MATCH('Figure Text'!E11,'Figure 10 data'!A:A,0))</f>
        <v>330.55009920634922</v>
      </c>
    </row>
    <row r="12" spans="1:7" x14ac:dyDescent="0.25">
      <c r="A12">
        <f>ABS(A11)</f>
        <v>14</v>
      </c>
      <c r="E12" s="77">
        <f t="shared" si="0"/>
        <v>45475</v>
      </c>
      <c r="F12">
        <f>INDEX('Figure 10 data'!B:B,MATCH('Figure Text'!E12,'Figure 10 data'!A:A,0))</f>
        <v>317.5</v>
      </c>
      <c r="G12">
        <f>INDEX('Figure 10 data'!D:D,MATCH('Figure Text'!E12,'Figure 10 data'!A:A,0))</f>
        <v>326.3287037037037</v>
      </c>
    </row>
    <row r="13" spans="1:7" x14ac:dyDescent="0.25">
      <c r="A13" t="str">
        <f>IF(A11=0,"there is no change from ",IF(A11&gt;0," percent higher than "," percent lower than "))</f>
        <v xml:space="preserve"> percent lower than </v>
      </c>
      <c r="E13" s="77">
        <f t="shared" si="0"/>
        <v>45482</v>
      </c>
      <c r="F13">
        <f>INDEX('Figure 10 data'!B:B,MATCH('Figure Text'!E13,'Figure 10 data'!A:A,0))</f>
        <v>318.75</v>
      </c>
      <c r="G13">
        <f>INDEX('Figure 10 data'!D:D,MATCH('Figure Text'!E13,'Figure 10 data'!A:A,0))</f>
        <v>325.01645171957671</v>
      </c>
    </row>
    <row r="14" spans="1:7" x14ac:dyDescent="0.25">
      <c r="A14" s="42" t="s">
        <v>56</v>
      </c>
      <c r="E14" s="77">
        <f t="shared" si="0"/>
        <v>45489</v>
      </c>
      <c r="F14">
        <f>INDEX('Figure 10 data'!B:B,MATCH('Figure Text'!E14,'Figure 10 data'!A:A,0))</f>
        <v>360.35714285714283</v>
      </c>
      <c r="G14">
        <f>INDEX('Figure 10 data'!D:D,MATCH('Figure Text'!E14,'Figure 10 data'!A:A,0))</f>
        <v>331.76595568783068</v>
      </c>
    </row>
    <row r="15" spans="1:7" x14ac:dyDescent="0.25">
      <c r="A15">
        <f>ROUND(INDEX('Figure 10 data'!H:H,MATCH($A$5,'Figure 10 data'!A:A,0)),0)</f>
        <v>71</v>
      </c>
      <c r="E15" s="77">
        <f t="shared" si="0"/>
        <v>45496</v>
      </c>
      <c r="F15">
        <f>INDEX('Figure 10 data'!B:B,MATCH('Figure Text'!E15,'Figure 10 data'!A:A,0))</f>
        <v>425.71428571428572</v>
      </c>
      <c r="G15">
        <f>INDEX('Figure 10 data'!D:D,MATCH('Figure Text'!E15,'Figure 10 data'!A:A,0))</f>
        <v>345.84408068783068</v>
      </c>
    </row>
    <row r="16" spans="1:7" x14ac:dyDescent="0.25">
      <c r="A16">
        <f>ABS(A15)</f>
        <v>71</v>
      </c>
      <c r="E16" s="77">
        <f t="shared" si="0"/>
        <v>45503</v>
      </c>
      <c r="F16">
        <f>INDEX('Figure 10 data'!B:B,MATCH('Figure Text'!E16,'Figure 10 data'!A:A,0))</f>
        <v>434.64285714285717</v>
      </c>
      <c r="G16">
        <f>INDEX('Figure 10 data'!D:D,MATCH('Figure Text'!E16,'Figure 10 data'!A:A,0))</f>
        <v>366.51016865079367</v>
      </c>
    </row>
    <row r="17" spans="1:7" x14ac:dyDescent="0.25">
      <c r="A17" t="str">
        <f>IF(A15=0,"there is no change from ",IF(A15&gt;0," percent higher than "," percent lower than "))</f>
        <v xml:space="preserve"> percent higher than </v>
      </c>
      <c r="E17" s="77">
        <f t="shared" si="0"/>
        <v>45510</v>
      </c>
      <c r="F17">
        <f>INDEX('Figure 10 data'!B:B,MATCH('Figure Text'!E17,'Figure 10 data'!A:A,0))</f>
        <v>442.5</v>
      </c>
      <c r="G17">
        <f>INDEX('Figure 10 data'!D:D,MATCH('Figure Text'!E17,'Figure 10 data'!A:A,0))</f>
        <v>384.33531746031753</v>
      </c>
    </row>
    <row r="18" spans="1:7" x14ac:dyDescent="0.25">
      <c r="A18" s="42" t="s">
        <v>57</v>
      </c>
      <c r="E18" s="77">
        <f t="shared" si="0"/>
        <v>45517</v>
      </c>
      <c r="F18">
        <f>INDEX('Figure 10 data'!B:B,MATCH('Figure Text'!E18,'Figure 10 data'!A:A,0))</f>
        <v>451.07142857142856</v>
      </c>
      <c r="G18">
        <f>INDEX('Figure 10 data'!D:D,MATCH('Figure Text'!E18,'Figure 10 data'!A:A,0))</f>
        <v>394.07192460317464</v>
      </c>
    </row>
    <row r="19" spans="1:7" x14ac:dyDescent="0.25">
      <c r="A19">
        <f>ROUND(INDEX('Figure 10 data'!I:I,MATCH($A$5,'Figure 10 data'!A:A,0)),0)</f>
        <v>-8</v>
      </c>
      <c r="E19" s="77">
        <f t="shared" si="0"/>
        <v>45524</v>
      </c>
      <c r="F19">
        <f>INDEX('Figure 10 data'!B:B,MATCH('Figure Text'!E19,'Figure 10 data'!A:A,0))</f>
        <v>528.57142857142856</v>
      </c>
      <c r="G19">
        <f>INDEX('Figure 10 data'!D:D,MATCH('Figure Text'!E19,'Figure 10 data'!A:A,0))</f>
        <v>404.36731150793645</v>
      </c>
    </row>
    <row r="20" spans="1:7" x14ac:dyDescent="0.25">
      <c r="A20">
        <f>ABS(A19)</f>
        <v>8</v>
      </c>
      <c r="E20" s="77">
        <f t="shared" si="0"/>
        <v>45531</v>
      </c>
      <c r="F20">
        <f>INDEX('Figure 10 data'!B:B,MATCH('Figure Text'!E20,'Figure 10 data'!A:A,0))</f>
        <v>614.0625</v>
      </c>
      <c r="G20">
        <f>INDEX('Figure 10 data'!D:D,MATCH('Figure Text'!E20,'Figure 10 data'!A:A,0))</f>
        <v>432.82738095238096</v>
      </c>
    </row>
    <row r="21" spans="1:7" x14ac:dyDescent="0.25">
      <c r="A21" t="str">
        <f>IF(A19=0,"there is no change from ",IF(A19&gt;0," percent higher than "," percent lower than "))</f>
        <v xml:space="preserve"> percent lower than </v>
      </c>
      <c r="E21" s="77">
        <f t="shared" si="0"/>
        <v>45538</v>
      </c>
      <c r="F21">
        <f>INDEX('Figure 10 data'!B:B,MATCH('Figure Text'!E21,'Figure 10 data'!A:A,0))</f>
        <v>671.875</v>
      </c>
      <c r="G21">
        <f>INDEX('Figure 10 data'!D:D,MATCH('Figure Text'!E21,'Figure 10 data'!A:A,0))</f>
        <v>486.70386904761904</v>
      </c>
    </row>
    <row r="22" spans="1:7" x14ac:dyDescent="0.25">
      <c r="E22" s="77">
        <f t="shared" si="0"/>
        <v>45545</v>
      </c>
      <c r="F22">
        <f>INDEX('Figure 10 data'!B:B,MATCH('Figure Text'!E22,'Figure 10 data'!A:A,0))</f>
        <v>764.0625</v>
      </c>
      <c r="G22">
        <f>INDEX('Figure 10 data'!D:D,MATCH('Figure Text'!E22,'Figure 10 data'!A:A,0))</f>
        <v>566.7326388888888</v>
      </c>
    </row>
    <row r="23" spans="1:7" x14ac:dyDescent="0.25">
      <c r="E23" s="77">
        <f t="shared" si="0"/>
        <v>45552</v>
      </c>
      <c r="F23">
        <f>INDEX('Figure 10 data'!B:B,MATCH('Figure Text'!E23,'Figure 10 data'!A:A,0))</f>
        <v>792.5</v>
      </c>
      <c r="G23">
        <f>INDEX('Figure 10 data'!D:D,MATCH('Figure Text'!E23,'Figure 10 data'!A:A,0))</f>
        <v>671.71213624338623</v>
      </c>
    </row>
    <row r="24" spans="1:7" x14ac:dyDescent="0.25">
      <c r="A24" s="42" t="s">
        <v>93</v>
      </c>
      <c r="E24" s="77">
        <f t="shared" si="0"/>
        <v>45559</v>
      </c>
      <c r="F24">
        <f>INDEX('Figure 10 data'!B:B,MATCH('Figure Text'!E24,'Figure 10 data'!A:A,0))</f>
        <v>789.0625</v>
      </c>
      <c r="G24">
        <f>INDEX('Figure 10 data'!D:D,MATCH('Figure Text'!E24,'Figure 10 data'!A:A,0))</f>
        <v>789.16501322751321</v>
      </c>
    </row>
    <row r="25" spans="1:7" x14ac:dyDescent="0.25">
      <c r="A25" s="42" t="str">
        <f>TEXT(A26,"mmmm")</f>
        <v>May</v>
      </c>
      <c r="E25" s="77">
        <f t="shared" si="0"/>
        <v>45566</v>
      </c>
      <c r="F25">
        <f>INDEX('Figure 10 data'!B:B,MATCH('Figure Text'!E25,'Figure 10 data'!A:A,0))</f>
        <v>808.92857142857144</v>
      </c>
      <c r="G25">
        <f>INDEX('Figure 10 data'!D:D,MATCH('Figure Text'!E25,'Figure 10 data'!A:A,0))</f>
        <v>931.30704365079362</v>
      </c>
    </row>
    <row r="26" spans="1:7" x14ac:dyDescent="0.25">
      <c r="A26" s="77">
        <f>EDATE(A5,1)</f>
        <v>45799</v>
      </c>
      <c r="E26" s="77">
        <f t="shared" si="0"/>
        <v>45573</v>
      </c>
      <c r="F26">
        <f>INDEX('Figure 10 data'!B:B,MATCH('Figure Text'!E26,'Figure 10 data'!A:A,0))</f>
        <v>815.9375</v>
      </c>
      <c r="G26">
        <f>INDEX('Figure 10 data'!D:D,MATCH('Figure Text'!E26,'Figure 10 data'!A:A,0))</f>
        <v>1018.5639880952381</v>
      </c>
    </row>
    <row r="27" spans="1:7" x14ac:dyDescent="0.25">
      <c r="A27" s="42" t="s">
        <v>94</v>
      </c>
      <c r="E27" s="77">
        <f t="shared" si="0"/>
        <v>45580</v>
      </c>
      <c r="F27">
        <f>INDEX('Figure 10 data'!B:B,MATCH('Figure Text'!E27,'Figure 10 data'!A:A,0))</f>
        <v>789.64285714285711</v>
      </c>
      <c r="G27">
        <f>INDEX('Figure 10 data'!D:D,MATCH('Figure Text'!E27,'Figure 10 data'!A:A,0))</f>
        <v>1073.0621693121693</v>
      </c>
    </row>
    <row r="28" spans="1:7" x14ac:dyDescent="0.25">
      <c r="A28" s="42" t="str">
        <f>TEXT(A29,"mmmm")</f>
        <v>July</v>
      </c>
      <c r="E28" s="77">
        <f t="shared" si="0"/>
        <v>45587</v>
      </c>
      <c r="F28">
        <f>INDEX('Figure 10 data'!B:B,MATCH('Figure Text'!E28,'Figure 10 data'!A:A,0))</f>
        <v>791.07142857142856</v>
      </c>
      <c r="G28">
        <f>INDEX('Figure 10 data'!D:D,MATCH('Figure Text'!E28,'Figure 10 data'!A:A,0))</f>
        <v>1102.5264550264549</v>
      </c>
    </row>
    <row r="29" spans="1:7" x14ac:dyDescent="0.25">
      <c r="A29" s="77">
        <f>EDATE(A5,3)</f>
        <v>45860</v>
      </c>
      <c r="E29" s="77">
        <f t="shared" si="0"/>
        <v>45594</v>
      </c>
      <c r="F29">
        <f>INDEX('Figure 10 data'!B:B,MATCH('Figure Text'!E29,'Figure 10 data'!A:A,0))</f>
        <v>871.42857142857144</v>
      </c>
      <c r="G29">
        <f>INDEX('Figure 10 data'!D:D,MATCH('Figure Text'!E29,'Figure 10 data'!A:A,0))</f>
        <v>1052.6016865079364</v>
      </c>
    </row>
    <row r="30" spans="1:7" x14ac:dyDescent="0.25">
      <c r="E30" s="77">
        <f t="shared" si="0"/>
        <v>45601</v>
      </c>
      <c r="F30">
        <f>INDEX('Figure 10 data'!B:B,MATCH('Figure Text'!E30,'Figure 10 data'!A:A,0))</f>
        <v>644.44444444444446</v>
      </c>
      <c r="G30">
        <f>INDEX('Figure 10 data'!D:D,MATCH('Figure Text'!E30,'Figure 10 data'!A:A,0))</f>
        <v>970.07390873015868</v>
      </c>
    </row>
    <row r="31" spans="1:7" x14ac:dyDescent="0.25">
      <c r="E31" s="77">
        <f t="shared" si="0"/>
        <v>45608</v>
      </c>
      <c r="F31">
        <f>INDEX('Figure 10 data'!B:B,MATCH('Figure Text'!E31,'Figure 10 data'!A:A,0))</f>
        <v>561.25</v>
      </c>
      <c r="G31">
        <f>INDEX('Figure 10 data'!D:D,MATCH('Figure Text'!E31,'Figure 10 data'!A:A,0))</f>
        <v>887.18336640211635</v>
      </c>
    </row>
    <row r="32" spans="1:7" x14ac:dyDescent="0.25">
      <c r="E32" s="77">
        <f t="shared" si="0"/>
        <v>45615</v>
      </c>
      <c r="F32">
        <f>INDEX('Figure 10 data'!B:B,MATCH('Figure Text'!E32,'Figure 10 data'!A:A,0))</f>
        <v>537.1875</v>
      </c>
      <c r="G32">
        <f>INDEX('Figure 10 data'!D:D,MATCH('Figure Text'!E32,'Figure 10 data'!A:A,0))</f>
        <v>769.27199074074076</v>
      </c>
    </row>
    <row r="33" spans="5:7" x14ac:dyDescent="0.25">
      <c r="E33" s="77">
        <f t="shared" si="0"/>
        <v>45622</v>
      </c>
      <c r="F33">
        <f>INDEX('Figure 10 data'!B:B,MATCH('Figure Text'!E33,'Figure 10 data'!A:A,0))</f>
        <v>534.58333333333337</v>
      </c>
      <c r="G33">
        <f>INDEX('Figure 10 data'!D:D,MATCH('Figure Text'!E33,'Figure 10 data'!A:A,0))</f>
        <v>676.43344907407402</v>
      </c>
    </row>
    <row r="34" spans="5:7" x14ac:dyDescent="0.25">
      <c r="E34" s="77">
        <f t="shared" si="0"/>
        <v>45629</v>
      </c>
      <c r="F34">
        <f>INDEX('Figure 10 data'!B:B,MATCH('Figure Text'!E34,'Figure 10 data'!A:A,0))</f>
        <v>495</v>
      </c>
      <c r="G34">
        <f>INDEX('Figure 10 data'!D:D,MATCH('Figure Text'!E34,'Figure 10 data'!A:A,0))</f>
        <v>643.8888888888888</v>
      </c>
    </row>
    <row r="35" spans="5:7" x14ac:dyDescent="0.25">
      <c r="E35" s="77">
        <f t="shared" si="0"/>
        <v>45636</v>
      </c>
      <c r="F35">
        <f>INDEX('Figure 10 data'!B:B,MATCH('Figure Text'!E35,'Figure 10 data'!A:A,0))</f>
        <v>494.6875</v>
      </c>
      <c r="G35">
        <f>INDEX('Figure 10 data'!D:D,MATCH('Figure Text'!E35,'Figure 10 data'!A:A,0))</f>
        <v>626.12094907407402</v>
      </c>
    </row>
    <row r="36" spans="5:7" x14ac:dyDescent="0.25">
      <c r="E36" s="77">
        <f t="shared" si="0"/>
        <v>45643</v>
      </c>
      <c r="F36">
        <f>INDEX('Figure 10 data'!B:B,MATCH('Figure Text'!E36,'Figure 10 data'!A:A,0))</f>
        <v>507.91666666666669</v>
      </c>
      <c r="G36">
        <f>INDEX('Figure 10 data'!D:D,MATCH('Figure Text'!E36,'Figure 10 data'!A:A,0))</f>
        <v>640.82423941798936</v>
      </c>
    </row>
    <row r="37" spans="5:7" x14ac:dyDescent="0.25">
      <c r="E37" s="77">
        <f t="shared" si="0"/>
        <v>45650</v>
      </c>
      <c r="F37">
        <f>INDEX('Figure 10 data'!B:B,MATCH('Figure Text'!E37,'Figure 10 data'!A:A,0))</f>
        <v>507.91666666666669</v>
      </c>
      <c r="G37">
        <f>INDEX('Figure 10 data'!D:D,MATCH('Figure Text'!E37,'Figure 10 data'!A:A,0))</f>
        <v>657.0204199735449</v>
      </c>
    </row>
    <row r="38" spans="5:7" x14ac:dyDescent="0.25">
      <c r="E38" s="77">
        <f t="shared" si="0"/>
        <v>45657</v>
      </c>
      <c r="F38">
        <f>INDEX('Figure 10 data'!B:B,MATCH('Figure Text'!E38,'Figure 10 data'!A:A,0))</f>
        <v>511.5</v>
      </c>
      <c r="G38">
        <f>INDEX('Figure 10 data'!D:D,MATCH('Figure Text'!E38,'Figure 10 data'!A:A,0))</f>
        <v>657.64831349206349</v>
      </c>
    </row>
    <row r="39" spans="5:7" x14ac:dyDescent="0.25">
      <c r="E39" s="77">
        <f t="shared" si="0"/>
        <v>45664</v>
      </c>
      <c r="F39">
        <f>INDEX('Figure 10 data'!B:B,MATCH('Figure Text'!E39,'Figure 10 data'!A:A,0))</f>
        <v>509.6875</v>
      </c>
      <c r="G39">
        <f>INDEX('Figure 10 data'!D:D,MATCH('Figure Text'!E39,'Figure 10 data'!A:A,0))</f>
        <v>645.98164682539675</v>
      </c>
    </row>
    <row r="40" spans="5:7" x14ac:dyDescent="0.25">
      <c r="E40" s="77">
        <f t="shared" si="0"/>
        <v>45671</v>
      </c>
      <c r="F40">
        <f>INDEX('Figure 10 data'!B:B,MATCH('Figure Text'!E40,'Figure 10 data'!A:A,0))</f>
        <v>510.3125</v>
      </c>
      <c r="G40">
        <f>INDEX('Figure 10 data'!D:D,MATCH('Figure Text'!E40,'Figure 10 data'!A:A,0))</f>
        <v>634.31870039682542</v>
      </c>
    </row>
    <row r="41" spans="5:7" x14ac:dyDescent="0.25">
      <c r="E41" s="77">
        <f t="shared" si="0"/>
        <v>45678</v>
      </c>
      <c r="F41">
        <f>INDEX('Figure 10 data'!B:B,MATCH('Figure Text'!E41,'Figure 10 data'!A:A,0))</f>
        <v>505.83333333333331</v>
      </c>
      <c r="G41">
        <f>INDEX('Figure 10 data'!D:D,MATCH('Figure Text'!E41,'Figure 10 data'!A:A,0))</f>
        <v>626.63979828042329</v>
      </c>
    </row>
    <row r="42" spans="5:7" x14ac:dyDescent="0.25">
      <c r="E42" s="77">
        <f t="shared" si="0"/>
        <v>45685</v>
      </c>
      <c r="F42">
        <f>INDEX('Figure 10 data'!B:B,MATCH('Figure Text'!E42,'Figure 10 data'!A:A,0))</f>
        <v>517.8125</v>
      </c>
      <c r="G42">
        <f>INDEX('Figure 10 data'!D:D,MATCH('Figure Text'!E42,'Figure 10 data'!A:A,0))</f>
        <v>636.61871693121691</v>
      </c>
    </row>
    <row r="43" spans="5:7" x14ac:dyDescent="0.25">
      <c r="E43" s="77">
        <f t="shared" si="0"/>
        <v>45692</v>
      </c>
      <c r="F43">
        <f>INDEX('Figure 10 data'!B:B,MATCH('Figure Text'!E43,'Figure 10 data'!A:A,0))</f>
        <v>541.94444444444446</v>
      </c>
      <c r="G43">
        <f>INDEX('Figure 10 data'!D:D,MATCH('Figure Text'!E43,'Figure 10 data'!A:A,0))</f>
        <v>633.75603505291008</v>
      </c>
    </row>
    <row r="44" spans="5:7" x14ac:dyDescent="0.25">
      <c r="E44" s="77">
        <f t="shared" si="0"/>
        <v>45699</v>
      </c>
      <c r="F44">
        <f>INDEX('Figure 10 data'!B:B,MATCH('Figure Text'!E44,'Figure 10 data'!A:A,0))</f>
        <v>539.58333333333337</v>
      </c>
      <c r="G44">
        <f>INDEX('Figure 10 data'!D:D,MATCH('Figure Text'!E44,'Figure 10 data'!A:A,0))</f>
        <v>610.76198743386237</v>
      </c>
    </row>
    <row r="45" spans="5:7" x14ac:dyDescent="0.25">
      <c r="E45" s="77">
        <f t="shared" si="0"/>
        <v>45706</v>
      </c>
      <c r="F45">
        <f>INDEX('Figure 10 data'!B:B,MATCH('Figure Text'!E45,'Figure 10 data'!A:A,0))</f>
        <v>543.33333333333337</v>
      </c>
      <c r="G45">
        <f>INDEX('Figure 10 data'!D:D,MATCH('Figure Text'!E45,'Figure 10 data'!A:A,0))</f>
        <v>571.7551256613757</v>
      </c>
    </row>
    <row r="46" spans="5:7" x14ac:dyDescent="0.25">
      <c r="E46" s="77">
        <f t="shared" si="0"/>
        <v>45713</v>
      </c>
      <c r="F46">
        <f>INDEX('Figure 10 data'!B:B,MATCH('Figure Text'!E46,'Figure 10 data'!A:A,0))</f>
        <v>543.88888888888891</v>
      </c>
      <c r="G46">
        <f>INDEX('Figure 10 data'!D:D,MATCH('Figure Text'!E46,'Figure 10 data'!A:A,0))</f>
        <v>529.16509589947088</v>
      </c>
    </row>
    <row r="47" spans="5:7" x14ac:dyDescent="0.25">
      <c r="E47" s="77">
        <f t="shared" si="0"/>
        <v>45720</v>
      </c>
      <c r="F47">
        <f>INDEX('Figure 10 data'!B:B,MATCH('Figure Text'!E47,'Figure 10 data'!A:A,0))</f>
        <v>555.35714285714289</v>
      </c>
      <c r="G47">
        <f>INDEX('Figure 10 data'!D:D,MATCH('Figure Text'!E47,'Figure 10 data'!A:A,0))</f>
        <v>525.81498015873012</v>
      </c>
    </row>
    <row r="48" spans="5:7" x14ac:dyDescent="0.25">
      <c r="E48" s="77">
        <f t="shared" si="0"/>
        <v>45727</v>
      </c>
      <c r="F48">
        <f>INDEX('Figure 10 data'!B:B,MATCH('Figure Text'!E48,'Figure 10 data'!A:A,0))</f>
        <v>576.5625</v>
      </c>
      <c r="G48">
        <f>INDEX('Figure 10 data'!D:D,MATCH('Figure Text'!E48,'Figure 10 data'!A:A,0))</f>
        <v>543.74206349206349</v>
      </c>
    </row>
    <row r="49" spans="5:7" x14ac:dyDescent="0.25">
      <c r="E49" s="77">
        <f t="shared" si="0"/>
        <v>45734</v>
      </c>
      <c r="F49">
        <f>INDEX('Figure 10 data'!B:B,MATCH('Figure Text'!E49,'Figure 10 data'!A:A,0))</f>
        <v>574.6875</v>
      </c>
      <c r="G49">
        <f>INDEX('Figure 10 data'!D:D,MATCH('Figure Text'!E49,'Figure 10 data'!A:A,0))</f>
        <v>566.41046626984132</v>
      </c>
    </row>
    <row r="50" spans="5:7" x14ac:dyDescent="0.25">
      <c r="E50" s="77">
        <f t="shared" si="0"/>
        <v>45741</v>
      </c>
      <c r="F50">
        <f>INDEX('Figure 10 data'!B:B,MATCH('Figure Text'!E50,'Figure 10 data'!A:A,0))</f>
        <v>597.5</v>
      </c>
      <c r="G50">
        <f>INDEX('Figure 10 data'!D:D,MATCH('Figure Text'!E50,'Figure 10 data'!A:A,0))</f>
        <v>589.61185515873024</v>
      </c>
    </row>
    <row r="51" spans="5:7" x14ac:dyDescent="0.25">
      <c r="E51" s="77">
        <f t="shared" si="0"/>
        <v>45748</v>
      </c>
      <c r="F51">
        <f>INDEX('Figure 10 data'!B:B,MATCH('Figure Text'!E51,'Figure 10 data'!A:A,0))</f>
        <v>609.6875</v>
      </c>
      <c r="G51">
        <f>INDEX('Figure 10 data'!D:D,MATCH('Figure Text'!E51,'Figure 10 data'!A:A,0))</f>
        <v>594.57465277777783</v>
      </c>
    </row>
    <row r="52" spans="5:7" x14ac:dyDescent="0.25">
      <c r="E52" s="77">
        <f t="shared" si="0"/>
        <v>45755</v>
      </c>
      <c r="F52">
        <f>INDEX('Figure 10 data'!B:B,MATCH('Figure Text'!E52,'Figure 10 data'!A:A,0))</f>
        <v>580.55555555555554</v>
      </c>
      <c r="G52">
        <f>INDEX('Figure 10 data'!D:D,MATCH('Figure Text'!E52,'Figure 10 data'!A:A,0))</f>
        <v>578.07911706349205</v>
      </c>
    </row>
    <row r="53" spans="5:7" x14ac:dyDescent="0.25">
      <c r="E53" s="77">
        <f>E54-7</f>
        <v>45762</v>
      </c>
      <c r="F53">
        <f>INDEX('Figure 10 data'!B:B,MATCH('Figure Text'!E53,'Figure 10 data'!A:A,0))</f>
        <v>538.33333333333337</v>
      </c>
      <c r="G53">
        <f>INDEX('Figure 10 data'!D:D,MATCH('Figure Text'!E53,'Figure 10 data'!A:A,0))</f>
        <v>546.44717261904759</v>
      </c>
    </row>
    <row r="54" spans="5:7" x14ac:dyDescent="0.25">
      <c r="E54" s="77">
        <f>INDEX('Figure 10 data'!A:A,MATCH($A$5,'Figure 10 data'!A:A,0))</f>
        <v>45769</v>
      </c>
      <c r="F54">
        <f>INDEX('Figure 10 data'!B:B,MATCH('Figure Text'!E54,'Figure 10 data'!A:A,0))</f>
        <v>464.28571428571428</v>
      </c>
      <c r="G54">
        <f>INDEX('Figure 10 data'!D:D,MATCH('Figure Text'!E54,'Figure 10 data'!A:A,0))</f>
        <v>505.51297949735454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223DDEDC800E4280A4B5233603458F" ma:contentTypeVersion="18" ma:contentTypeDescription="Create a new document." ma:contentTypeScope="" ma:versionID="83b7ff06d2e1e5402c4b79d6fe885981">
  <xsd:schema xmlns:xsd="http://www.w3.org/2001/XMLSchema" xmlns:xs="http://www.w3.org/2001/XMLSchema" xmlns:p="http://schemas.microsoft.com/office/2006/metadata/properties" xmlns:ns1="http://schemas.microsoft.com/sharepoint/v3" xmlns:ns2="120c0c3c-e3eb-4d7e-a85c-a5358f1a759a" xmlns:ns3="c4a67dfe-cdec-447a-851b-01cb3a16d5cf" xmlns:ns4="73fb875a-8af9-4255-b008-0995492d31cd" targetNamespace="http://schemas.microsoft.com/office/2006/metadata/properties" ma:root="true" ma:fieldsID="b2135f98bfdb937ea1b14b077ec4f53e" ns1:_="" ns2:_="" ns3:_="" ns4:_="">
    <xsd:import namespace="http://schemas.microsoft.com/sharepoint/v3"/>
    <xsd:import namespace="120c0c3c-e3eb-4d7e-a85c-a5358f1a759a"/>
    <xsd:import namespace="c4a67dfe-cdec-447a-851b-01cb3a16d5cf"/>
    <xsd:import namespace="73fb875a-8af9-4255-b008-0995492d31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Ed" minOccurs="0"/>
                <xsd:element ref="ns2:lcf76f155ced4ddcb4097134ff3c332f" minOccurs="0"/>
                <xsd:element ref="ns4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CR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0c0c3c-e3eb-4d7e-a85c-a5358f1a75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d" ma:index="13" nillable="true" ma:displayName="Ed" ma:format="Dropdown" ma:list="UserInfo" ma:SharePointGroup="0" ma:internalName="Ed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ff62593-b918-4deb-ac08-0d74ac0cc7e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a67dfe-cdec-447a-851b-01cb3a16d5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b875a-8af9-4255-b008-0995492d31cd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41a5537f-d120-46d8-8887-a026cf6709db}" ma:internalName="TaxCatchAll" ma:showField="CatchAllData" ma:web="c4a67dfe-cdec-447a-851b-01cb3a16d5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F037B8-3DAE-43FC-9B17-6961DD59A9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352C94-7857-401A-9C7E-8FFD548593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0c0c3c-e3eb-4d7e-a85c-a5358f1a759a"/>
    <ds:schemaRef ds:uri="c4a67dfe-cdec-447a-851b-01cb3a16d5cf"/>
    <ds:schemaRef ds:uri="73fb875a-8af9-4255-b008-0995492d31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</vt:i4>
      </vt:variant>
    </vt:vector>
  </HeadingPairs>
  <TitlesOfParts>
    <vt:vector size="15" baseType="lpstr">
      <vt:lpstr>Socrata</vt:lpstr>
      <vt:lpstr>Per Ton Rates</vt:lpstr>
      <vt:lpstr>TWK</vt:lpstr>
      <vt:lpstr>NXTMONTH</vt:lpstr>
      <vt:lpstr>THREEMONTH</vt:lpstr>
      <vt:lpstr>Old Figure 7</vt:lpstr>
      <vt:lpstr>New Figure 10 Redesign</vt:lpstr>
      <vt:lpstr>Figure 10 data</vt:lpstr>
      <vt:lpstr>Figure Text</vt:lpstr>
      <vt:lpstr>Old Table 8</vt:lpstr>
      <vt:lpstr>New Table 9 Redesign</vt:lpstr>
      <vt:lpstr>Table 9_data</vt:lpstr>
      <vt:lpstr>'New Figure 10 Redesign'!Print_Area</vt:lpstr>
      <vt:lpstr>'New Table 9 Redesign'!Print_Area</vt:lpstr>
      <vt:lpstr>'Old Table 8'!Print_Area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Barge Rates</dc:title>
  <dc:subject/>
  <dc:creator>Sparger, Adam (AMS)</dc:creator>
  <cp:keywords/>
  <dc:description/>
  <cp:lastModifiedBy>Henderson, Richard - MRP-AMS</cp:lastModifiedBy>
  <cp:revision/>
  <cp:lastPrinted>2025-04-22T17:54:33Z</cp:lastPrinted>
  <dcterms:created xsi:type="dcterms:W3CDTF">2001-05-02T19:10:15Z</dcterms:created>
  <dcterms:modified xsi:type="dcterms:W3CDTF">2025-04-23T16:42:14Z</dcterms:modified>
  <cp:category/>
  <cp:contentStatus/>
</cp:coreProperties>
</file>